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ssyan110/Desktop/Work/Projects/WSB/"/>
    </mc:Choice>
  </mc:AlternateContent>
  <xr:revisionPtr revIDLastSave="0" documentId="13_ncr:1_{CCF4B99F-40AE-634D-8C02-A95215FE2813}" xr6:coauthVersionLast="47" xr6:coauthVersionMax="47" xr10:uidLastSave="{00000000-0000-0000-0000-000000000000}"/>
  <bookViews>
    <workbookView xWindow="0" yWindow="620" windowWidth="28800" windowHeight="16460" firstSheet="3" activeTab="3" xr2:uid="{00000000-000D-0000-FFFF-FFFF00000000}"/>
  </bookViews>
  <sheets>
    <sheet name="manifest_11Sep" sheetId="1" r:id="rId1"/>
    <sheet name="A.Arr9sepList" sheetId="3" r:id="rId2"/>
    <sheet name="A.Arrival Grouping" sheetId="4" r:id="rId3"/>
    <sheet name="A.Dep9SepList" sheetId="6" r:id="rId4"/>
    <sheet name="A.Departure Grouping" sheetId="7" r:id="rId5"/>
  </sheets>
  <externalReferences>
    <externalReference r:id="rId6"/>
  </externalReferences>
  <definedNames>
    <definedName name="_xlnm._FilterDatabase" localSheetId="1" hidden="1">A.Arr9sepList!$A$1:$S$1884</definedName>
    <definedName name="_xlnm._FilterDatabase" localSheetId="3" hidden="1">A.Dep9SepList!$A$1:$AF$1724</definedName>
    <definedName name="_Order1">255</definedName>
    <definedName name="_Sort">#REF!</definedName>
    <definedName name="JBA_CODE">[1]Allocation!$AC$2:$AC$3234</definedName>
    <definedName name="status_gray">#REF!</definedName>
    <definedName name="vertex42_copyright">"© 2015 Vertex42 LLC"</definedName>
    <definedName name="vertex42_id">"purchase-order-tracker.xlsx"</definedName>
    <definedName name="vertex42_title">"Purchase Order Tracker"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uri="GoogleSheetsCustomDataVersion2">
      <go:sheetsCustomData xmlns:go="http://customooxmlschemas.google.com/" r:id="rId24" roundtripDataChecksum="/c/W4Ni4RcJ7zllHp0M3QtQrfut5KLeGpuY+OXMLv3Y="/>
    </ext>
  </extLst>
</workbook>
</file>

<file path=xl/calcChain.xml><?xml version="1.0" encoding="utf-8"?>
<calcChain xmlns="http://schemas.openxmlformats.org/spreadsheetml/2006/main">
  <c r="P1691" i="6" l="1" a="1"/>
  <c r="P1691" i="6" s="1"/>
  <c r="P1675" i="6" a="1"/>
  <c r="P1675" i="6" s="1"/>
  <c r="P1662" i="6" a="1"/>
  <c r="P1662" i="6" s="1"/>
  <c r="P1634" i="6" a="1"/>
  <c r="P1634" i="6" s="1"/>
  <c r="P1593" i="6" a="1"/>
  <c r="P1593" i="6" s="1"/>
  <c r="P1592" i="6" a="1"/>
  <c r="P1592" i="6" s="1"/>
  <c r="P1440" i="6" a="1"/>
  <c r="P1440" i="6" s="1"/>
  <c r="P1439" i="6" a="1"/>
  <c r="P1439" i="6" s="1"/>
  <c r="P1432" i="6" a="1"/>
  <c r="P1432" i="6" s="1"/>
  <c r="P1431" i="6" a="1"/>
  <c r="P1431" i="6" s="1"/>
  <c r="P1430" i="6" a="1"/>
  <c r="P1430" i="6" s="1"/>
  <c r="P1429" i="6" a="1"/>
  <c r="P1429" i="6" s="1"/>
  <c r="P1428" i="6" a="1"/>
  <c r="P1428" i="6" s="1"/>
  <c r="P1427" i="6" a="1"/>
  <c r="P1427" i="6" s="1"/>
  <c r="P1426" i="6" a="1"/>
  <c r="P1426" i="6" s="1"/>
  <c r="P1425" i="6" a="1"/>
  <c r="P1425" i="6" s="1"/>
  <c r="P1424" i="6" a="1"/>
  <c r="P1424" i="6" s="1"/>
  <c r="P1423" i="6" a="1"/>
  <c r="P1423" i="6" s="1"/>
  <c r="P1422" i="6" a="1"/>
  <c r="P1422" i="6" s="1"/>
  <c r="P1421" i="6" a="1"/>
  <c r="P1421" i="6" s="1"/>
  <c r="P1420" i="6" a="1"/>
  <c r="P1420" i="6" s="1"/>
  <c r="P1419" i="6" a="1"/>
  <c r="P1419" i="6" s="1"/>
  <c r="P1418" i="6" a="1"/>
  <c r="P1418" i="6" s="1"/>
  <c r="P1417" i="6" a="1"/>
  <c r="P1417" i="6" s="1"/>
  <c r="P1416" i="6" a="1"/>
  <c r="P1416" i="6" s="1"/>
  <c r="P1415" i="6" a="1"/>
  <c r="P1415" i="6" s="1"/>
  <c r="P1414" i="6" a="1"/>
  <c r="P1414" i="6" s="1"/>
  <c r="P1413" i="6" a="1"/>
  <c r="P1413" i="6" s="1"/>
  <c r="P1412" i="6" a="1"/>
  <c r="P1412" i="6" s="1"/>
  <c r="P1411" i="6" a="1"/>
  <c r="P1411" i="6" s="1"/>
  <c r="P1410" i="6" a="1"/>
  <c r="P1410" i="6" s="1"/>
  <c r="P1409" i="6" a="1"/>
  <c r="P1409" i="6" s="1"/>
  <c r="P1408" i="6" a="1"/>
  <c r="P1408" i="6" s="1"/>
  <c r="P1407" i="6" a="1"/>
  <c r="P1407" i="6" s="1"/>
  <c r="P1406" i="6" a="1"/>
  <c r="P1406" i="6" s="1"/>
  <c r="P1405" i="6" a="1"/>
  <c r="P1405" i="6" s="1"/>
  <c r="P1404" i="6" a="1"/>
  <c r="P1404" i="6" s="1"/>
  <c r="P1403" i="6" a="1"/>
  <c r="P1403" i="6" s="1"/>
  <c r="P1402" i="6" a="1"/>
  <c r="P1402" i="6" s="1"/>
  <c r="P1401" i="6" a="1"/>
  <c r="P1401" i="6" s="1"/>
  <c r="P1400" i="6" a="1"/>
  <c r="P1400" i="6" s="1"/>
  <c r="P1399" i="6" a="1"/>
  <c r="P1399" i="6" s="1"/>
  <c r="P1398" i="6" a="1"/>
  <c r="P1398" i="6" s="1"/>
  <c r="P1397" i="6" a="1"/>
  <c r="P1397" i="6" s="1"/>
  <c r="P1396" i="6" a="1"/>
  <c r="P1396" i="6" s="1"/>
  <c r="P1395" i="6" a="1"/>
  <c r="P1395" i="6" s="1"/>
  <c r="P1394" i="6" a="1"/>
  <c r="P1394" i="6" s="1"/>
  <c r="P1393" i="6" a="1"/>
  <c r="P1393" i="6" s="1"/>
  <c r="P1392" i="6" a="1"/>
  <c r="P1392" i="6" s="1"/>
  <c r="P1391" i="6" a="1"/>
  <c r="P1391" i="6" s="1"/>
  <c r="P1390" i="6" a="1"/>
  <c r="P1390" i="6" s="1"/>
  <c r="P1389" i="6" a="1"/>
  <c r="P1389" i="6" s="1"/>
  <c r="P1388" i="6" a="1"/>
  <c r="P1388" i="6" s="1"/>
  <c r="P1387" i="6" a="1"/>
  <c r="P1387" i="6" s="1"/>
  <c r="P1386" i="6" a="1"/>
  <c r="P1386" i="6" s="1"/>
  <c r="P1385" i="6" a="1"/>
  <c r="P1385" i="6" s="1"/>
  <c r="P1384" i="6" a="1"/>
  <c r="P1384" i="6" s="1"/>
  <c r="P1383" i="6" a="1"/>
  <c r="P1383" i="6" s="1"/>
  <c r="P823" i="6" a="1"/>
  <c r="P823" i="6" s="1"/>
  <c r="P822" i="6" a="1"/>
  <c r="P822" i="6" s="1"/>
  <c r="P807" i="6" a="1"/>
  <c r="P807" i="6" s="1"/>
  <c r="P806" i="6" a="1"/>
  <c r="P806" i="6" s="1"/>
  <c r="P587" i="6" a="1"/>
  <c r="P587" i="6" s="1"/>
  <c r="P307" i="6" a="1"/>
  <c r="P307" i="6" s="1"/>
  <c r="P306" i="6" a="1"/>
  <c r="P306" i="6" s="1"/>
  <c r="P295" i="6" a="1"/>
  <c r="P295" i="6" s="1"/>
  <c r="P294" i="6" a="1"/>
  <c r="P294" i="6" s="1"/>
  <c r="P16" i="6" a="1"/>
  <c r="P16" i="6" s="1"/>
  <c r="P15" i="6" a="1"/>
  <c r="P15" i="6" s="1"/>
  <c r="G130" i="4"/>
  <c r="S236" i="7" l="1"/>
  <c r="R236" i="7"/>
  <c r="Q236" i="7"/>
  <c r="P236" i="7"/>
  <c r="N236" i="7"/>
  <c r="M236" i="7"/>
  <c r="L236" i="7"/>
  <c r="K236" i="7"/>
  <c r="O235" i="7"/>
  <c r="H235" i="7"/>
  <c r="G235" i="7" s="1"/>
  <c r="C235" i="7" s="1"/>
  <c r="B235" i="7" s="1"/>
  <c r="H234" i="7"/>
  <c r="H233" i="7"/>
  <c r="H232" i="7"/>
  <c r="H231" i="7"/>
  <c r="H230" i="7"/>
  <c r="G226" i="7" s="1"/>
  <c r="F226" i="7" s="1"/>
  <c r="E226" i="7" s="1"/>
  <c r="D226" i="7" s="1"/>
  <c r="C226" i="7" s="1"/>
  <c r="B226" i="7" s="1"/>
  <c r="H229" i="7"/>
  <c r="H228" i="7"/>
  <c r="H227" i="7"/>
  <c r="O226" i="7"/>
  <c r="H226" i="7"/>
  <c r="H225" i="7"/>
  <c r="H224" i="7"/>
  <c r="H223" i="7"/>
  <c r="O222" i="7"/>
  <c r="H222" i="7"/>
  <c r="G222" i="7" s="1"/>
  <c r="F222" i="7" s="1"/>
  <c r="E222" i="7" s="1"/>
  <c r="D222" i="7" s="1"/>
  <c r="C222" i="7" s="1"/>
  <c r="B222" i="7" s="1"/>
  <c r="H221" i="7"/>
  <c r="H220" i="7"/>
  <c r="H219" i="7"/>
  <c r="H218" i="7"/>
  <c r="O217" i="7"/>
  <c r="H217" i="7"/>
  <c r="G217" i="7" s="1"/>
  <c r="F217" i="7" s="1"/>
  <c r="E217" i="7" s="1"/>
  <c r="D217" i="7" s="1"/>
  <c r="C217" i="7" s="1"/>
  <c r="B217" i="7" s="1"/>
  <c r="H216" i="7"/>
  <c r="H215" i="7"/>
  <c r="H214" i="7"/>
  <c r="H213" i="7"/>
  <c r="H212" i="7"/>
  <c r="H211" i="7"/>
  <c r="O210" i="7"/>
  <c r="H210" i="7"/>
  <c r="G210" i="7" s="1"/>
  <c r="F210" i="7" s="1"/>
  <c r="E210" i="7" s="1"/>
  <c r="D210" i="7" s="1"/>
  <c r="C210" i="7" s="1"/>
  <c r="B210" i="7" s="1"/>
  <c r="H209" i="7"/>
  <c r="O208" i="7"/>
  <c r="H208" i="7"/>
  <c r="G208" i="7" s="1"/>
  <c r="E208" i="7" s="1"/>
  <c r="D208" i="7" s="1"/>
  <c r="H207" i="7"/>
  <c r="H206" i="7"/>
  <c r="H205" i="7"/>
  <c r="O204" i="7"/>
  <c r="H204" i="7"/>
  <c r="F204" i="7" s="1"/>
  <c r="H203" i="7"/>
  <c r="H202" i="7"/>
  <c r="O201" i="7"/>
  <c r="H201" i="7"/>
  <c r="G201" i="7" s="1"/>
  <c r="F201" i="7" s="1"/>
  <c r="E201" i="7" s="1"/>
  <c r="D201" i="7" s="1"/>
  <c r="C201" i="7" s="1"/>
  <c r="B201" i="7" s="1"/>
  <c r="H200" i="7"/>
  <c r="H199" i="7"/>
  <c r="O198" i="7"/>
  <c r="H198" i="7"/>
  <c r="F198" i="7" s="1"/>
  <c r="E198" i="7" s="1"/>
  <c r="D198" i="7" s="1"/>
  <c r="C198" i="7" s="1"/>
  <c r="B198" i="7" s="1"/>
  <c r="H197" i="7"/>
  <c r="O196" i="7"/>
  <c r="H196" i="7"/>
  <c r="G196" i="7" s="1"/>
  <c r="F196" i="7" s="1"/>
  <c r="C196" i="7" s="1"/>
  <c r="B196" i="7" s="1"/>
  <c r="H195" i="7"/>
  <c r="H194" i="7"/>
  <c r="H193" i="7"/>
  <c r="O192" i="7"/>
  <c r="H192" i="7"/>
  <c r="F192" i="7" s="1"/>
  <c r="H191" i="7"/>
  <c r="H190" i="7"/>
  <c r="H189" i="7"/>
  <c r="O188" i="7"/>
  <c r="H188" i="7"/>
  <c r="F188" i="7" s="1"/>
  <c r="E188" i="7" s="1"/>
  <c r="D188" i="7" s="1"/>
  <c r="C188" i="7" s="1"/>
  <c r="B188" i="7" s="1"/>
  <c r="H187" i="7"/>
  <c r="H186" i="7"/>
  <c r="H185" i="7"/>
  <c r="H183" i="7"/>
  <c r="H182" i="7"/>
  <c r="O181" i="7"/>
  <c r="H181" i="7"/>
  <c r="F181" i="7" s="1"/>
  <c r="E181" i="7" s="1"/>
  <c r="D181" i="7" s="1"/>
  <c r="C181" i="7" s="1"/>
  <c r="B181" i="7" s="1"/>
  <c r="H180" i="7"/>
  <c r="H179" i="7"/>
  <c r="H178" i="7"/>
  <c r="H177" i="7"/>
  <c r="G176" i="7" s="1"/>
  <c r="F176" i="7" s="1"/>
  <c r="E176" i="7" s="1"/>
  <c r="D176" i="7" s="1"/>
  <c r="C176" i="7" s="1"/>
  <c r="B176" i="7" s="1"/>
  <c r="O176" i="7"/>
  <c r="H176" i="7"/>
  <c r="H175" i="7"/>
  <c r="H174" i="7"/>
  <c r="O173" i="7"/>
  <c r="H173" i="7"/>
  <c r="F173" i="7" s="1"/>
  <c r="E173" i="7" s="1"/>
  <c r="D173" i="7" s="1"/>
  <c r="C173" i="7" s="1"/>
  <c r="B173" i="7" s="1"/>
  <c r="H172" i="7"/>
  <c r="H171" i="7"/>
  <c r="H170" i="7"/>
  <c r="H169" i="7"/>
  <c r="H168" i="7"/>
  <c r="H167" i="7"/>
  <c r="H166" i="7"/>
  <c r="O165" i="7"/>
  <c r="H165" i="7"/>
  <c r="G165" i="7" s="1"/>
  <c r="F165" i="7" s="1"/>
  <c r="E165" i="7" s="1"/>
  <c r="D165" i="7" s="1"/>
  <c r="C165" i="7" s="1"/>
  <c r="B165" i="7" s="1"/>
  <c r="H164" i="7"/>
  <c r="H163" i="7"/>
  <c r="H162" i="7"/>
  <c r="H161" i="7"/>
  <c r="G158" i="7" s="1"/>
  <c r="H160" i="7"/>
  <c r="H159" i="7"/>
  <c r="O158" i="7"/>
  <c r="H158" i="7"/>
  <c r="F158" i="7" s="1"/>
  <c r="E158" i="7" s="1"/>
  <c r="D158" i="7" s="1"/>
  <c r="C158" i="7" s="1"/>
  <c r="B158" i="7" s="1"/>
  <c r="H157" i="7"/>
  <c r="H156" i="7"/>
  <c r="H155" i="7"/>
  <c r="H154" i="7"/>
  <c r="H153" i="7"/>
  <c r="H152" i="7"/>
  <c r="O151" i="7"/>
  <c r="H151" i="7"/>
  <c r="G151" i="7" s="1"/>
  <c r="F151" i="7" s="1"/>
  <c r="E151" i="7" s="1"/>
  <c r="D151" i="7" s="1"/>
  <c r="C151" i="7" s="1"/>
  <c r="B151" i="7" s="1"/>
  <c r="H150" i="7"/>
  <c r="AK149" i="7"/>
  <c r="AJ149" i="7"/>
  <c r="AI149" i="7"/>
  <c r="AH149" i="7"/>
  <c r="AF149" i="7"/>
  <c r="AE149" i="7"/>
  <c r="AD149" i="7"/>
  <c r="AC149" i="7"/>
  <c r="H149" i="7"/>
  <c r="AG148" i="7"/>
  <c r="Z148" i="7"/>
  <c r="Y148" i="7" s="1"/>
  <c r="X148" i="7" s="1"/>
  <c r="O148" i="7"/>
  <c r="H148" i="7"/>
  <c r="G148" i="7" s="1"/>
  <c r="F148" i="7" s="1"/>
  <c r="E148" i="7" s="1"/>
  <c r="D148" i="7" s="1"/>
  <c r="AG147" i="7"/>
  <c r="Z147" i="7"/>
  <c r="W147" i="7" s="1"/>
  <c r="V147" i="7" s="1"/>
  <c r="O147" i="7"/>
  <c r="H147" i="7"/>
  <c r="E147" i="7" s="1"/>
  <c r="D147" i="7" s="1"/>
  <c r="AG146" i="7"/>
  <c r="Z146" i="7"/>
  <c r="W146" i="7" s="1"/>
  <c r="V146" i="7" s="1"/>
  <c r="O146" i="7"/>
  <c r="S139" i="7"/>
  <c r="R139" i="7"/>
  <c r="Q139" i="7"/>
  <c r="P139" i="7"/>
  <c r="N139" i="7"/>
  <c r="M139" i="7"/>
  <c r="L139" i="7"/>
  <c r="K139" i="7"/>
  <c r="H138" i="7"/>
  <c r="H137" i="7"/>
  <c r="H136" i="7"/>
  <c r="H135" i="7"/>
  <c r="H134" i="7"/>
  <c r="O133" i="7"/>
  <c r="H133" i="7"/>
  <c r="E133" i="7"/>
  <c r="D133" i="7" s="1"/>
  <c r="C133" i="7" s="1"/>
  <c r="B133" i="7" s="1"/>
  <c r="H132" i="7"/>
  <c r="H131" i="7"/>
  <c r="H130" i="7"/>
  <c r="H129" i="7"/>
  <c r="H128" i="7"/>
  <c r="O127" i="7"/>
  <c r="H127" i="7"/>
  <c r="E127" i="7"/>
  <c r="D127" i="7" s="1"/>
  <c r="C127" i="7" s="1"/>
  <c r="B127" i="7" s="1"/>
  <c r="H126" i="7"/>
  <c r="H125" i="7"/>
  <c r="H124" i="7"/>
  <c r="H123" i="7"/>
  <c r="H122" i="7"/>
  <c r="H121" i="7"/>
  <c r="O120" i="7"/>
  <c r="H120" i="7"/>
  <c r="E120" i="7"/>
  <c r="D120" i="7" s="1"/>
  <c r="C120" i="7" s="1"/>
  <c r="B120" i="7" s="1"/>
  <c r="H119" i="7"/>
  <c r="H118" i="7"/>
  <c r="H117" i="7"/>
  <c r="H116" i="7"/>
  <c r="H115" i="7"/>
  <c r="H114" i="7"/>
  <c r="H113" i="7"/>
  <c r="H112" i="7"/>
  <c r="O111" i="7"/>
  <c r="H111" i="7"/>
  <c r="E111" i="7"/>
  <c r="D111" i="7" s="1"/>
  <c r="C111" i="7" s="1"/>
  <c r="B111" i="7" s="1"/>
  <c r="H110" i="7"/>
  <c r="H109" i="7"/>
  <c r="O108" i="7"/>
  <c r="H108" i="7"/>
  <c r="E108" i="7"/>
  <c r="D108" i="7" s="1"/>
  <c r="C108" i="7" s="1"/>
  <c r="B108" i="7" s="1"/>
  <c r="H107" i="7"/>
  <c r="H106" i="7"/>
  <c r="H105" i="7"/>
  <c r="O104" i="7"/>
  <c r="H104" i="7"/>
  <c r="E104" i="7"/>
  <c r="D104" i="7" s="1"/>
  <c r="C104" i="7" s="1"/>
  <c r="B104" i="7" s="1"/>
  <c r="H103" i="7"/>
  <c r="H102" i="7"/>
  <c r="O101" i="7"/>
  <c r="H101" i="7"/>
  <c r="G101" i="7" s="1"/>
  <c r="F101" i="7" s="1"/>
  <c r="E101" i="7" s="1"/>
  <c r="D101" i="7" s="1"/>
  <c r="C101" i="7" s="1"/>
  <c r="B101" i="7" s="1"/>
  <c r="H100" i="7"/>
  <c r="H99" i="7"/>
  <c r="H98" i="7"/>
  <c r="O97" i="7"/>
  <c r="H97" i="7"/>
  <c r="G97" i="7" s="1"/>
  <c r="F97" i="7" s="1"/>
  <c r="E97" i="7" s="1"/>
  <c r="D97" i="7" s="1"/>
  <c r="C97" i="7" s="1"/>
  <c r="B97" i="7" s="1"/>
  <c r="H96" i="7"/>
  <c r="O95" i="7"/>
  <c r="H95" i="7"/>
  <c r="E95" i="7" s="1"/>
  <c r="D95" i="7" s="1"/>
  <c r="H94" i="7"/>
  <c r="H93" i="7"/>
  <c r="O92" i="7"/>
  <c r="E92" i="7"/>
  <c r="D92" i="7" s="1"/>
  <c r="H91" i="7"/>
  <c r="H90" i="7"/>
  <c r="H89" i="7"/>
  <c r="H88" i="7"/>
  <c r="H87" i="7"/>
  <c r="O86" i="7"/>
  <c r="H86" i="7"/>
  <c r="E86" i="7"/>
  <c r="D86" i="7" s="1"/>
  <c r="C86" i="7" s="1"/>
  <c r="B86" i="7" s="1"/>
  <c r="O85" i="7"/>
  <c r="H85" i="7"/>
  <c r="F85" i="7" s="1"/>
  <c r="E85" i="7" s="1"/>
  <c r="D85" i="7" s="1"/>
  <c r="H84" i="7"/>
  <c r="H83" i="7"/>
  <c r="O82" i="7"/>
  <c r="H82" i="7"/>
  <c r="F82" i="7" s="1"/>
  <c r="E82" i="7" s="1"/>
  <c r="D82" i="7" s="1"/>
  <c r="C82" i="7" s="1"/>
  <c r="B82" i="7" s="1"/>
  <c r="H81" i="7"/>
  <c r="H80" i="7"/>
  <c r="O79" i="7"/>
  <c r="H79" i="7"/>
  <c r="G79" i="7" s="1"/>
  <c r="F79" i="7" s="1"/>
  <c r="E79" i="7" s="1"/>
  <c r="D79" i="7" s="1"/>
  <c r="C79" i="7" s="1"/>
  <c r="B79" i="7" s="1"/>
  <c r="H78" i="7"/>
  <c r="H77" i="7"/>
  <c r="H76" i="7"/>
  <c r="H75" i="7"/>
  <c r="H74" i="7"/>
  <c r="H73" i="7"/>
  <c r="H72" i="7"/>
  <c r="O71" i="7"/>
  <c r="H71" i="7"/>
  <c r="G71" i="7" s="1"/>
  <c r="F71" i="7" s="1"/>
  <c r="E71" i="7" s="1"/>
  <c r="D71" i="7" s="1"/>
  <c r="C71" i="7" s="1"/>
  <c r="B71" i="7" s="1"/>
  <c r="H70" i="7"/>
  <c r="H69" i="7"/>
  <c r="H68" i="7"/>
  <c r="H67" i="7"/>
  <c r="H66" i="7"/>
  <c r="O65" i="7"/>
  <c r="H65" i="7"/>
  <c r="D65" i="7"/>
  <c r="C65" i="7" s="1"/>
  <c r="B65" i="7" s="1"/>
  <c r="AK64" i="7"/>
  <c r="AJ64" i="7"/>
  <c r="AI64" i="7"/>
  <c r="AH64" i="7"/>
  <c r="AF64" i="7"/>
  <c r="AE64" i="7"/>
  <c r="AD64" i="7"/>
  <c r="AC64" i="7"/>
  <c r="H64" i="7"/>
  <c r="AG63" i="7"/>
  <c r="Z63" i="7"/>
  <c r="Y63" i="7" s="1"/>
  <c r="X63" i="7" s="1"/>
  <c r="H63" i="7"/>
  <c r="AG62" i="7"/>
  <c r="Z62" i="7"/>
  <c r="W62" i="7" s="1"/>
  <c r="V62" i="7" s="1"/>
  <c r="H62" i="7"/>
  <c r="AG61" i="7"/>
  <c r="Z61" i="7"/>
  <c r="W61" i="7" s="1"/>
  <c r="V61" i="7" s="1"/>
  <c r="O61" i="7"/>
  <c r="H61" i="7"/>
  <c r="G61" i="7" s="1"/>
  <c r="F61" i="7" s="1"/>
  <c r="E61" i="7" s="1"/>
  <c r="D61" i="7" s="1"/>
  <c r="C61" i="7" s="1"/>
  <c r="B61" i="7" s="1"/>
  <c r="H60" i="7"/>
  <c r="AG59" i="7"/>
  <c r="Z59" i="7"/>
  <c r="W59" i="7" s="1"/>
  <c r="V59" i="7" s="1"/>
  <c r="O59" i="7"/>
  <c r="H59" i="7"/>
  <c r="F59" i="7"/>
  <c r="E59" i="7"/>
  <c r="D59" i="7" s="1"/>
  <c r="O54" i="7"/>
  <c r="N54" i="7"/>
  <c r="M54" i="7"/>
  <c r="L54" i="7"/>
  <c r="J54" i="7"/>
  <c r="I54" i="7"/>
  <c r="F53" i="7"/>
  <c r="K52" i="7"/>
  <c r="F52" i="7"/>
  <c r="C52" i="7"/>
  <c r="B52" i="7" s="1"/>
  <c r="F51" i="7"/>
  <c r="F50" i="7"/>
  <c r="F49" i="7"/>
  <c r="K48" i="7"/>
  <c r="F48" i="7"/>
  <c r="D48" i="7" s="1"/>
  <c r="E48" i="7" s="1"/>
  <c r="F47" i="7"/>
  <c r="F46" i="7"/>
  <c r="F45" i="7"/>
  <c r="K44" i="7"/>
  <c r="F44" i="7"/>
  <c r="E44" i="7" s="1"/>
  <c r="D44" i="7" s="1"/>
  <c r="C44" i="7" s="1"/>
  <c r="B44" i="7" s="1"/>
  <c r="F43" i="7"/>
  <c r="F42" i="7"/>
  <c r="F41" i="7"/>
  <c r="F40" i="7"/>
  <c r="F39" i="7"/>
  <c r="F38" i="7"/>
  <c r="K37" i="7"/>
  <c r="F37" i="7"/>
  <c r="C37" i="7" s="1"/>
  <c r="F36" i="7"/>
  <c r="F35" i="7"/>
  <c r="F34" i="7"/>
  <c r="F33" i="7"/>
  <c r="K32" i="7"/>
  <c r="F32" i="7"/>
  <c r="C32" i="7" s="1"/>
  <c r="D32" i="7" s="1"/>
  <c r="E32" i="7" s="1"/>
  <c r="F31" i="7"/>
  <c r="K30" i="7"/>
  <c r="F30" i="7"/>
  <c r="C30" i="7" s="1"/>
  <c r="B30" i="7" s="1"/>
  <c r="K29" i="7"/>
  <c r="F29" i="7"/>
  <c r="C29" i="7" s="1"/>
  <c r="B29" i="7" s="1"/>
  <c r="F28" i="7"/>
  <c r="K27" i="7"/>
  <c r="F27" i="7"/>
  <c r="E27" i="7" s="1"/>
  <c r="F26" i="7"/>
  <c r="F25" i="7"/>
  <c r="K24" i="7"/>
  <c r="F24" i="7"/>
  <c r="D24" i="7" s="1"/>
  <c r="F23" i="7"/>
  <c r="F22" i="7"/>
  <c r="K21" i="7"/>
  <c r="F21" i="7"/>
  <c r="D21" i="7" s="1"/>
  <c r="F20" i="7"/>
  <c r="K19" i="7"/>
  <c r="F19" i="7"/>
  <c r="D19" i="7" s="1"/>
  <c r="F18" i="7"/>
  <c r="F17" i="7"/>
  <c r="K16" i="7"/>
  <c r="F16" i="7"/>
  <c r="C16" i="7"/>
  <c r="B16" i="7" s="1"/>
  <c r="F15" i="7"/>
  <c r="F14" i="7"/>
  <c r="K13" i="7"/>
  <c r="F13" i="7"/>
  <c r="C13" i="7" s="1"/>
  <c r="B13" i="7" s="1"/>
  <c r="F12" i="7"/>
  <c r="F11" i="7"/>
  <c r="F10" i="7"/>
  <c r="K9" i="7"/>
  <c r="F9" i="7"/>
  <c r="D9" i="7" s="1"/>
  <c r="C9" i="7" s="1"/>
  <c r="B9" i="7" s="1"/>
  <c r="F8" i="7"/>
  <c r="AC7" i="7"/>
  <c r="AB7" i="7"/>
  <c r="AA7" i="7"/>
  <c r="Z7" i="7"/>
  <c r="X7" i="7"/>
  <c r="W7" i="7"/>
  <c r="K7" i="7"/>
  <c r="F7" i="7"/>
  <c r="D7" i="7" s="1"/>
  <c r="C7" i="7" s="1"/>
  <c r="B7" i="7" s="1"/>
  <c r="Y6" i="7"/>
  <c r="T6" i="7"/>
  <c r="S6" i="7" s="1"/>
  <c r="R6" i="7" s="1"/>
  <c r="F6" i="7"/>
  <c r="Y5" i="7"/>
  <c r="T5" i="7"/>
  <c r="S5" i="7" s="1"/>
  <c r="R5" i="7" s="1"/>
  <c r="K5" i="7"/>
  <c r="F5" i="7"/>
  <c r="Y4" i="7"/>
  <c r="T4" i="7"/>
  <c r="S4" i="7" s="1"/>
  <c r="R4" i="7" s="1"/>
  <c r="Y3" i="7"/>
  <c r="T3" i="7"/>
  <c r="S3" i="7" s="1"/>
  <c r="R3" i="7" s="1"/>
  <c r="K3" i="7"/>
  <c r="F3" i="7"/>
  <c r="D3" i="7" s="1"/>
  <c r="C3" i="7" s="1"/>
  <c r="B3" i="7" s="1"/>
  <c r="S1724" i="6" a="1"/>
  <c r="S1724" i="6" s="1"/>
  <c r="N1724" i="6" a="1"/>
  <c r="N1724" i="6" s="1"/>
  <c r="M1724" i="6" a="1"/>
  <c r="M1724" i="6" s="1"/>
  <c r="L1724" i="6" a="1"/>
  <c r="L1724" i="6" s="1"/>
  <c r="K1724" i="6" a="1"/>
  <c r="K1724" i="6" s="1"/>
  <c r="J1724" i="6" a="1"/>
  <c r="J1724" i="6" s="1"/>
  <c r="I1724" i="6" a="1"/>
  <c r="I1724" i="6" s="1"/>
  <c r="H1724" i="6" a="1"/>
  <c r="H1724" i="6" s="1"/>
  <c r="G1724" i="6" a="1"/>
  <c r="G1724" i="6" s="1"/>
  <c r="F1724" i="6" a="1"/>
  <c r="F1724" i="6" s="1"/>
  <c r="E1724" i="6" a="1"/>
  <c r="E1724" i="6" s="1"/>
  <c r="D1724" i="6" a="1"/>
  <c r="D1724" i="6" s="1"/>
  <c r="C1724" i="6" a="1"/>
  <c r="C1724" i="6" s="1"/>
  <c r="A1724" i="6" a="1"/>
  <c r="A1724" i="6" s="1"/>
  <c r="S1723" i="6" a="1"/>
  <c r="S1723" i="6" s="1"/>
  <c r="N1723" i="6" a="1"/>
  <c r="N1723" i="6" s="1"/>
  <c r="M1723" i="6" a="1"/>
  <c r="M1723" i="6" s="1"/>
  <c r="L1723" i="6" a="1"/>
  <c r="L1723" i="6" s="1"/>
  <c r="K1723" i="6" a="1"/>
  <c r="K1723" i="6" s="1"/>
  <c r="J1723" i="6" a="1"/>
  <c r="J1723" i="6" s="1"/>
  <c r="I1723" i="6" a="1"/>
  <c r="I1723" i="6" s="1"/>
  <c r="H1723" i="6" a="1"/>
  <c r="H1723" i="6" s="1"/>
  <c r="G1723" i="6" a="1"/>
  <c r="G1723" i="6" s="1"/>
  <c r="F1723" i="6" a="1"/>
  <c r="F1723" i="6" s="1"/>
  <c r="E1723" i="6" a="1"/>
  <c r="E1723" i="6" s="1"/>
  <c r="D1723" i="6" a="1"/>
  <c r="D1723" i="6" s="1"/>
  <c r="C1723" i="6" a="1"/>
  <c r="C1723" i="6" s="1"/>
  <c r="A1723" i="6" a="1"/>
  <c r="A1723" i="6" s="1"/>
  <c r="S1722" i="6" a="1"/>
  <c r="S1722" i="6" s="1"/>
  <c r="N1722" i="6" a="1"/>
  <c r="N1722" i="6" s="1"/>
  <c r="M1722" i="6" a="1"/>
  <c r="M1722" i="6" s="1"/>
  <c r="L1722" i="6" a="1"/>
  <c r="L1722" i="6" s="1"/>
  <c r="K1722" i="6" a="1"/>
  <c r="K1722" i="6" s="1"/>
  <c r="J1722" i="6" a="1"/>
  <c r="J1722" i="6" s="1"/>
  <c r="I1722" i="6" a="1"/>
  <c r="I1722" i="6" s="1"/>
  <c r="H1722" i="6" a="1"/>
  <c r="H1722" i="6" s="1"/>
  <c r="G1722" i="6" a="1"/>
  <c r="G1722" i="6" s="1"/>
  <c r="F1722" i="6" a="1"/>
  <c r="F1722" i="6" s="1"/>
  <c r="E1722" i="6" a="1"/>
  <c r="E1722" i="6" s="1"/>
  <c r="D1722" i="6" a="1"/>
  <c r="D1722" i="6" s="1"/>
  <c r="C1722" i="6" a="1"/>
  <c r="C1722" i="6" s="1"/>
  <c r="A1722" i="6" a="1"/>
  <c r="A1722" i="6" s="1"/>
  <c r="S1721" i="6" a="1"/>
  <c r="S1721" i="6" s="1"/>
  <c r="N1721" i="6" a="1"/>
  <c r="N1721" i="6" s="1"/>
  <c r="M1721" i="6" a="1"/>
  <c r="M1721" i="6" s="1"/>
  <c r="L1721" i="6" a="1"/>
  <c r="L1721" i="6" s="1"/>
  <c r="K1721" i="6" a="1"/>
  <c r="K1721" i="6" s="1"/>
  <c r="J1721" i="6" a="1"/>
  <c r="J1721" i="6" s="1"/>
  <c r="I1721" i="6" a="1"/>
  <c r="I1721" i="6" s="1"/>
  <c r="H1721" i="6" a="1"/>
  <c r="H1721" i="6" s="1"/>
  <c r="G1721" i="6" a="1"/>
  <c r="G1721" i="6" s="1"/>
  <c r="F1721" i="6" a="1"/>
  <c r="F1721" i="6" s="1"/>
  <c r="E1721" i="6" a="1"/>
  <c r="E1721" i="6" s="1"/>
  <c r="D1721" i="6" a="1"/>
  <c r="D1721" i="6" s="1"/>
  <c r="C1721" i="6" a="1"/>
  <c r="C1721" i="6" s="1"/>
  <c r="A1721" i="6" a="1"/>
  <c r="A1721" i="6" s="1"/>
  <c r="S1720" i="6" a="1"/>
  <c r="S1720" i="6" s="1"/>
  <c r="N1720" i="6" a="1"/>
  <c r="N1720" i="6" s="1"/>
  <c r="M1720" i="6" a="1"/>
  <c r="M1720" i="6" s="1"/>
  <c r="L1720" i="6" a="1"/>
  <c r="L1720" i="6" s="1"/>
  <c r="K1720" i="6" a="1"/>
  <c r="K1720" i="6" s="1"/>
  <c r="J1720" i="6" a="1"/>
  <c r="J1720" i="6" s="1"/>
  <c r="I1720" i="6" a="1"/>
  <c r="I1720" i="6" s="1"/>
  <c r="H1720" i="6" a="1"/>
  <c r="H1720" i="6" s="1"/>
  <c r="G1720" i="6" a="1"/>
  <c r="G1720" i="6" s="1"/>
  <c r="F1720" i="6" a="1"/>
  <c r="F1720" i="6" s="1"/>
  <c r="E1720" i="6" a="1"/>
  <c r="E1720" i="6" s="1"/>
  <c r="D1720" i="6" a="1"/>
  <c r="D1720" i="6" s="1"/>
  <c r="C1720" i="6" a="1"/>
  <c r="C1720" i="6" s="1"/>
  <c r="A1720" i="6" a="1"/>
  <c r="A1720" i="6" s="1"/>
  <c r="S1719" i="6" a="1"/>
  <c r="S1719" i="6" s="1"/>
  <c r="N1719" i="6" a="1"/>
  <c r="N1719" i="6" s="1"/>
  <c r="M1719" i="6" a="1"/>
  <c r="M1719" i="6" s="1"/>
  <c r="L1719" i="6" a="1"/>
  <c r="L1719" i="6" s="1"/>
  <c r="K1719" i="6" a="1"/>
  <c r="K1719" i="6" s="1"/>
  <c r="J1719" i="6" a="1"/>
  <c r="J1719" i="6" s="1"/>
  <c r="I1719" i="6" a="1"/>
  <c r="I1719" i="6" s="1"/>
  <c r="H1719" i="6" a="1"/>
  <c r="H1719" i="6" s="1"/>
  <c r="G1719" i="6" a="1"/>
  <c r="G1719" i="6" s="1"/>
  <c r="F1719" i="6" a="1"/>
  <c r="F1719" i="6" s="1"/>
  <c r="E1719" i="6" a="1"/>
  <c r="E1719" i="6" s="1"/>
  <c r="D1719" i="6" a="1"/>
  <c r="D1719" i="6" s="1"/>
  <c r="C1719" i="6" a="1"/>
  <c r="C1719" i="6" s="1"/>
  <c r="A1719" i="6" a="1"/>
  <c r="A1719" i="6" s="1"/>
  <c r="S1718" i="6" a="1"/>
  <c r="S1718" i="6" s="1"/>
  <c r="N1718" i="6" a="1"/>
  <c r="N1718" i="6" s="1"/>
  <c r="M1718" i="6" a="1"/>
  <c r="M1718" i="6" s="1"/>
  <c r="L1718" i="6" a="1"/>
  <c r="L1718" i="6" s="1"/>
  <c r="K1718" i="6" a="1"/>
  <c r="K1718" i="6" s="1"/>
  <c r="J1718" i="6" a="1"/>
  <c r="J1718" i="6" s="1"/>
  <c r="I1718" i="6" a="1"/>
  <c r="I1718" i="6" s="1"/>
  <c r="H1718" i="6" a="1"/>
  <c r="H1718" i="6" s="1"/>
  <c r="G1718" i="6" a="1"/>
  <c r="G1718" i="6" s="1"/>
  <c r="F1718" i="6" a="1"/>
  <c r="F1718" i="6" s="1"/>
  <c r="E1718" i="6" a="1"/>
  <c r="E1718" i="6" s="1"/>
  <c r="D1718" i="6" a="1"/>
  <c r="D1718" i="6" s="1"/>
  <c r="C1718" i="6" a="1"/>
  <c r="C1718" i="6" s="1"/>
  <c r="A1718" i="6" a="1"/>
  <c r="A1718" i="6" s="1"/>
  <c r="S1717" i="6" a="1"/>
  <c r="S1717" i="6" s="1"/>
  <c r="N1717" i="6" a="1"/>
  <c r="N1717" i="6" s="1"/>
  <c r="M1717" i="6" a="1"/>
  <c r="M1717" i="6" s="1"/>
  <c r="L1717" i="6" a="1"/>
  <c r="L1717" i="6" s="1"/>
  <c r="K1717" i="6" a="1"/>
  <c r="K1717" i="6" s="1"/>
  <c r="J1717" i="6" a="1"/>
  <c r="J1717" i="6" s="1"/>
  <c r="I1717" i="6" a="1"/>
  <c r="I1717" i="6" s="1"/>
  <c r="H1717" i="6" a="1"/>
  <c r="H1717" i="6" s="1"/>
  <c r="G1717" i="6" a="1"/>
  <c r="G1717" i="6" s="1"/>
  <c r="F1717" i="6" a="1"/>
  <c r="F1717" i="6" s="1"/>
  <c r="E1717" i="6" a="1"/>
  <c r="E1717" i="6" s="1"/>
  <c r="D1717" i="6" a="1"/>
  <c r="D1717" i="6" s="1"/>
  <c r="C1717" i="6" a="1"/>
  <c r="C1717" i="6" s="1"/>
  <c r="A1717" i="6" a="1"/>
  <c r="A1717" i="6" s="1"/>
  <c r="S1716" i="6" a="1"/>
  <c r="S1716" i="6" s="1"/>
  <c r="N1716" i="6" a="1"/>
  <c r="N1716" i="6" s="1"/>
  <c r="M1716" i="6" a="1"/>
  <c r="M1716" i="6" s="1"/>
  <c r="L1716" i="6" a="1"/>
  <c r="L1716" i="6" s="1"/>
  <c r="K1716" i="6" a="1"/>
  <c r="K1716" i="6" s="1"/>
  <c r="J1716" i="6" a="1"/>
  <c r="J1716" i="6" s="1"/>
  <c r="I1716" i="6" a="1"/>
  <c r="I1716" i="6" s="1"/>
  <c r="H1716" i="6" a="1"/>
  <c r="H1716" i="6" s="1"/>
  <c r="G1716" i="6" a="1"/>
  <c r="G1716" i="6" s="1"/>
  <c r="F1716" i="6" a="1"/>
  <c r="F1716" i="6" s="1"/>
  <c r="E1716" i="6" a="1"/>
  <c r="E1716" i="6" s="1"/>
  <c r="D1716" i="6" a="1"/>
  <c r="D1716" i="6" s="1"/>
  <c r="C1716" i="6" a="1"/>
  <c r="C1716" i="6" s="1"/>
  <c r="A1716" i="6" a="1"/>
  <c r="A1716" i="6" s="1"/>
  <c r="S1715" i="6" a="1"/>
  <c r="S1715" i="6" s="1"/>
  <c r="N1715" i="6" a="1"/>
  <c r="N1715" i="6" s="1"/>
  <c r="M1715" i="6" a="1"/>
  <c r="M1715" i="6" s="1"/>
  <c r="L1715" i="6" a="1"/>
  <c r="L1715" i="6" s="1"/>
  <c r="K1715" i="6" a="1"/>
  <c r="K1715" i="6" s="1"/>
  <c r="J1715" i="6" a="1"/>
  <c r="J1715" i="6" s="1"/>
  <c r="P1715" i="6" s="1" a="1"/>
  <c r="P1715" i="6" s="1"/>
  <c r="I1715" i="6" a="1"/>
  <c r="I1715" i="6" s="1"/>
  <c r="H1715" i="6" a="1"/>
  <c r="H1715" i="6" s="1"/>
  <c r="G1715" i="6" a="1"/>
  <c r="G1715" i="6" s="1"/>
  <c r="F1715" i="6" a="1"/>
  <c r="F1715" i="6" s="1"/>
  <c r="E1715" i="6" a="1"/>
  <c r="E1715" i="6" s="1"/>
  <c r="D1715" i="6" a="1"/>
  <c r="D1715" i="6" s="1"/>
  <c r="C1715" i="6" a="1"/>
  <c r="C1715" i="6" s="1"/>
  <c r="A1715" i="6" a="1"/>
  <c r="A1715" i="6" s="1"/>
  <c r="S1714" i="6" a="1"/>
  <c r="S1714" i="6" s="1"/>
  <c r="N1714" i="6" a="1"/>
  <c r="N1714" i="6" s="1"/>
  <c r="M1714" i="6" a="1"/>
  <c r="M1714" i="6" s="1"/>
  <c r="L1714" i="6" a="1"/>
  <c r="L1714" i="6" s="1"/>
  <c r="K1714" i="6" a="1"/>
  <c r="K1714" i="6" s="1"/>
  <c r="J1714" i="6" a="1"/>
  <c r="J1714" i="6" s="1"/>
  <c r="I1714" i="6" a="1"/>
  <c r="I1714" i="6" s="1"/>
  <c r="H1714" i="6" a="1"/>
  <c r="H1714" i="6" s="1"/>
  <c r="G1714" i="6" a="1"/>
  <c r="G1714" i="6" s="1"/>
  <c r="F1714" i="6" a="1"/>
  <c r="F1714" i="6" s="1"/>
  <c r="E1714" i="6" a="1"/>
  <c r="E1714" i="6" s="1"/>
  <c r="D1714" i="6" a="1"/>
  <c r="D1714" i="6" s="1"/>
  <c r="C1714" i="6" a="1"/>
  <c r="C1714" i="6" s="1"/>
  <c r="A1714" i="6" a="1"/>
  <c r="A1714" i="6" s="1"/>
  <c r="S1713" i="6" a="1"/>
  <c r="S1713" i="6" s="1"/>
  <c r="N1713" i="6" a="1"/>
  <c r="N1713" i="6" s="1"/>
  <c r="M1713" i="6" a="1"/>
  <c r="M1713" i="6" s="1"/>
  <c r="L1713" i="6" a="1"/>
  <c r="L1713" i="6" s="1"/>
  <c r="K1713" i="6" a="1"/>
  <c r="K1713" i="6" s="1"/>
  <c r="J1713" i="6" a="1"/>
  <c r="J1713" i="6" s="1"/>
  <c r="I1713" i="6" a="1"/>
  <c r="I1713" i="6" s="1"/>
  <c r="H1713" i="6" a="1"/>
  <c r="H1713" i="6" s="1"/>
  <c r="G1713" i="6" a="1"/>
  <c r="G1713" i="6" s="1"/>
  <c r="F1713" i="6" a="1"/>
  <c r="F1713" i="6" s="1"/>
  <c r="E1713" i="6" a="1"/>
  <c r="E1713" i="6" s="1"/>
  <c r="D1713" i="6" a="1"/>
  <c r="D1713" i="6" s="1"/>
  <c r="C1713" i="6" a="1"/>
  <c r="C1713" i="6" s="1"/>
  <c r="A1713" i="6" a="1"/>
  <c r="A1713" i="6" s="1"/>
  <c r="S1712" i="6" a="1"/>
  <c r="S1712" i="6" s="1"/>
  <c r="N1712" i="6" a="1"/>
  <c r="N1712" i="6" s="1"/>
  <c r="M1712" i="6" a="1"/>
  <c r="M1712" i="6" s="1"/>
  <c r="L1712" i="6" a="1"/>
  <c r="L1712" i="6" s="1"/>
  <c r="K1712" i="6" a="1"/>
  <c r="K1712" i="6" s="1"/>
  <c r="J1712" i="6" a="1"/>
  <c r="J1712" i="6" s="1"/>
  <c r="I1712" i="6" a="1"/>
  <c r="I1712" i="6" s="1"/>
  <c r="H1712" i="6" a="1"/>
  <c r="H1712" i="6" s="1"/>
  <c r="G1712" i="6" a="1"/>
  <c r="G1712" i="6" s="1"/>
  <c r="F1712" i="6" a="1"/>
  <c r="F1712" i="6" s="1"/>
  <c r="E1712" i="6" a="1"/>
  <c r="E1712" i="6" s="1"/>
  <c r="D1712" i="6" a="1"/>
  <c r="D1712" i="6" s="1"/>
  <c r="C1712" i="6" a="1"/>
  <c r="C1712" i="6" s="1"/>
  <c r="A1712" i="6" a="1"/>
  <c r="A1712" i="6" s="1"/>
  <c r="S1711" i="6" a="1"/>
  <c r="S1711" i="6" s="1"/>
  <c r="N1711" i="6" a="1"/>
  <c r="N1711" i="6" s="1"/>
  <c r="M1711" i="6" a="1"/>
  <c r="M1711" i="6" s="1"/>
  <c r="L1711" i="6" a="1"/>
  <c r="L1711" i="6" s="1"/>
  <c r="K1711" i="6" a="1"/>
  <c r="K1711" i="6" s="1"/>
  <c r="J1711" i="6" a="1"/>
  <c r="J1711" i="6" s="1"/>
  <c r="P1711" i="6" s="1" a="1"/>
  <c r="P1711" i="6" s="1"/>
  <c r="I1711" i="6" a="1"/>
  <c r="I1711" i="6" s="1"/>
  <c r="H1711" i="6" a="1"/>
  <c r="H1711" i="6" s="1"/>
  <c r="G1711" i="6" a="1"/>
  <c r="G1711" i="6" s="1"/>
  <c r="F1711" i="6" a="1"/>
  <c r="F1711" i="6" s="1"/>
  <c r="E1711" i="6" a="1"/>
  <c r="E1711" i="6" s="1"/>
  <c r="D1711" i="6" a="1"/>
  <c r="D1711" i="6" s="1"/>
  <c r="C1711" i="6" a="1"/>
  <c r="C1711" i="6" s="1"/>
  <c r="A1711" i="6" a="1"/>
  <c r="A1711" i="6" s="1"/>
  <c r="S1710" i="6" a="1"/>
  <c r="S1710" i="6" s="1"/>
  <c r="N1710" i="6" a="1"/>
  <c r="N1710" i="6" s="1"/>
  <c r="M1710" i="6" a="1"/>
  <c r="M1710" i="6" s="1"/>
  <c r="L1710" i="6" a="1"/>
  <c r="L1710" i="6" s="1"/>
  <c r="K1710" i="6" a="1"/>
  <c r="K1710" i="6" s="1"/>
  <c r="J1710" i="6" a="1"/>
  <c r="J1710" i="6" s="1"/>
  <c r="I1710" i="6" a="1"/>
  <c r="I1710" i="6" s="1"/>
  <c r="H1710" i="6" a="1"/>
  <c r="H1710" i="6" s="1"/>
  <c r="G1710" i="6" a="1"/>
  <c r="G1710" i="6" s="1"/>
  <c r="F1710" i="6" a="1"/>
  <c r="F1710" i="6" s="1"/>
  <c r="E1710" i="6" a="1"/>
  <c r="E1710" i="6" s="1"/>
  <c r="D1710" i="6" a="1"/>
  <c r="D1710" i="6" s="1"/>
  <c r="C1710" i="6" a="1"/>
  <c r="C1710" i="6" s="1"/>
  <c r="A1710" i="6" a="1"/>
  <c r="A1710" i="6" s="1"/>
  <c r="S1709" i="6" a="1"/>
  <c r="S1709" i="6" s="1"/>
  <c r="N1709" i="6" a="1"/>
  <c r="N1709" i="6" s="1"/>
  <c r="M1709" i="6" a="1"/>
  <c r="M1709" i="6" s="1"/>
  <c r="L1709" i="6" a="1"/>
  <c r="L1709" i="6" s="1"/>
  <c r="K1709" i="6" a="1"/>
  <c r="K1709" i="6" s="1"/>
  <c r="J1709" i="6" a="1"/>
  <c r="J1709" i="6" s="1"/>
  <c r="I1709" i="6" a="1"/>
  <c r="I1709" i="6" s="1"/>
  <c r="H1709" i="6" a="1"/>
  <c r="H1709" i="6" s="1"/>
  <c r="G1709" i="6" a="1"/>
  <c r="G1709" i="6" s="1"/>
  <c r="F1709" i="6" a="1"/>
  <c r="F1709" i="6" s="1"/>
  <c r="E1709" i="6" a="1"/>
  <c r="E1709" i="6" s="1"/>
  <c r="D1709" i="6" a="1"/>
  <c r="D1709" i="6" s="1"/>
  <c r="C1709" i="6" a="1"/>
  <c r="C1709" i="6" s="1"/>
  <c r="A1709" i="6" a="1"/>
  <c r="A1709" i="6" s="1"/>
  <c r="S1708" i="6" a="1"/>
  <c r="S1708" i="6" s="1"/>
  <c r="N1708" i="6" a="1"/>
  <c r="N1708" i="6" s="1"/>
  <c r="M1708" i="6" a="1"/>
  <c r="M1708" i="6" s="1"/>
  <c r="L1708" i="6" a="1"/>
  <c r="L1708" i="6" s="1"/>
  <c r="K1708" i="6" a="1"/>
  <c r="K1708" i="6" s="1"/>
  <c r="J1708" i="6" a="1"/>
  <c r="J1708" i="6" s="1"/>
  <c r="I1708" i="6" a="1"/>
  <c r="I1708" i="6" s="1"/>
  <c r="H1708" i="6" a="1"/>
  <c r="H1708" i="6" s="1"/>
  <c r="G1708" i="6" a="1"/>
  <c r="G1708" i="6" s="1"/>
  <c r="F1708" i="6" a="1"/>
  <c r="F1708" i="6" s="1"/>
  <c r="E1708" i="6" a="1"/>
  <c r="E1708" i="6" s="1"/>
  <c r="D1708" i="6" a="1"/>
  <c r="D1708" i="6" s="1"/>
  <c r="C1708" i="6" a="1"/>
  <c r="C1708" i="6" s="1"/>
  <c r="A1708" i="6" a="1"/>
  <c r="A1708" i="6" s="1"/>
  <c r="S1707" i="6" a="1"/>
  <c r="S1707" i="6" s="1"/>
  <c r="N1707" i="6" a="1"/>
  <c r="N1707" i="6" s="1"/>
  <c r="M1707" i="6" a="1"/>
  <c r="M1707" i="6" s="1"/>
  <c r="L1707" i="6" a="1"/>
  <c r="L1707" i="6" s="1"/>
  <c r="K1707" i="6" a="1"/>
  <c r="K1707" i="6" s="1"/>
  <c r="J1707" i="6" a="1"/>
  <c r="J1707" i="6" s="1"/>
  <c r="I1707" i="6" a="1"/>
  <c r="I1707" i="6" s="1"/>
  <c r="H1707" i="6" a="1"/>
  <c r="H1707" i="6" s="1"/>
  <c r="G1707" i="6" a="1"/>
  <c r="G1707" i="6" s="1"/>
  <c r="F1707" i="6" a="1"/>
  <c r="F1707" i="6" s="1"/>
  <c r="E1707" i="6" a="1"/>
  <c r="E1707" i="6" s="1"/>
  <c r="D1707" i="6" a="1"/>
  <c r="D1707" i="6" s="1"/>
  <c r="C1707" i="6" a="1"/>
  <c r="C1707" i="6" s="1"/>
  <c r="A1707" i="6" a="1"/>
  <c r="A1707" i="6" s="1"/>
  <c r="S1706" i="6" a="1"/>
  <c r="S1706" i="6" s="1"/>
  <c r="N1706" i="6" a="1"/>
  <c r="N1706" i="6" s="1"/>
  <c r="M1706" i="6" a="1"/>
  <c r="M1706" i="6" s="1"/>
  <c r="L1706" i="6" a="1"/>
  <c r="L1706" i="6" s="1"/>
  <c r="K1706" i="6" a="1"/>
  <c r="K1706" i="6" s="1"/>
  <c r="J1706" i="6" a="1"/>
  <c r="J1706" i="6" s="1"/>
  <c r="I1706" i="6" a="1"/>
  <c r="I1706" i="6" s="1"/>
  <c r="H1706" i="6" a="1"/>
  <c r="H1706" i="6" s="1"/>
  <c r="G1706" i="6" a="1"/>
  <c r="G1706" i="6" s="1"/>
  <c r="F1706" i="6" a="1"/>
  <c r="F1706" i="6" s="1"/>
  <c r="E1706" i="6" a="1"/>
  <c r="E1706" i="6" s="1"/>
  <c r="D1706" i="6" a="1"/>
  <c r="D1706" i="6" s="1"/>
  <c r="C1706" i="6" a="1"/>
  <c r="C1706" i="6" s="1"/>
  <c r="A1706" i="6" a="1"/>
  <c r="A1706" i="6" s="1"/>
  <c r="S1705" i="6" a="1"/>
  <c r="S1705" i="6" s="1"/>
  <c r="N1705" i="6" a="1"/>
  <c r="N1705" i="6" s="1"/>
  <c r="M1705" i="6" a="1"/>
  <c r="M1705" i="6" s="1"/>
  <c r="L1705" i="6" a="1"/>
  <c r="L1705" i="6" s="1"/>
  <c r="K1705" i="6" a="1"/>
  <c r="K1705" i="6" s="1"/>
  <c r="J1705" i="6" a="1"/>
  <c r="J1705" i="6" s="1"/>
  <c r="I1705" i="6" a="1"/>
  <c r="I1705" i="6" s="1"/>
  <c r="H1705" i="6" a="1"/>
  <c r="H1705" i="6" s="1"/>
  <c r="G1705" i="6" a="1"/>
  <c r="G1705" i="6" s="1"/>
  <c r="F1705" i="6" a="1"/>
  <c r="F1705" i="6" s="1"/>
  <c r="E1705" i="6" a="1"/>
  <c r="E1705" i="6" s="1"/>
  <c r="D1705" i="6" a="1"/>
  <c r="D1705" i="6" s="1"/>
  <c r="C1705" i="6" a="1"/>
  <c r="C1705" i="6" s="1"/>
  <c r="A1705" i="6" a="1"/>
  <c r="A1705" i="6" s="1"/>
  <c r="S1704" i="6" a="1"/>
  <c r="S1704" i="6" s="1"/>
  <c r="N1704" i="6" a="1"/>
  <c r="N1704" i="6" s="1"/>
  <c r="M1704" i="6" a="1"/>
  <c r="M1704" i="6" s="1"/>
  <c r="L1704" i="6" a="1"/>
  <c r="L1704" i="6" s="1"/>
  <c r="K1704" i="6" a="1"/>
  <c r="K1704" i="6" s="1"/>
  <c r="J1704" i="6" a="1"/>
  <c r="J1704" i="6" s="1"/>
  <c r="P1704" i="6" s="1" a="1"/>
  <c r="P1704" i="6" s="1"/>
  <c r="I1704" i="6" a="1"/>
  <c r="I1704" i="6" s="1"/>
  <c r="H1704" i="6" a="1"/>
  <c r="H1704" i="6" s="1"/>
  <c r="G1704" i="6" a="1"/>
  <c r="G1704" i="6" s="1"/>
  <c r="F1704" i="6" a="1"/>
  <c r="F1704" i="6" s="1"/>
  <c r="E1704" i="6" a="1"/>
  <c r="E1704" i="6" s="1"/>
  <c r="D1704" i="6" a="1"/>
  <c r="D1704" i="6" s="1"/>
  <c r="C1704" i="6" a="1"/>
  <c r="C1704" i="6" s="1"/>
  <c r="A1704" i="6" a="1"/>
  <c r="A1704" i="6" s="1"/>
  <c r="S1703" i="6" a="1"/>
  <c r="S1703" i="6" s="1"/>
  <c r="N1703" i="6" a="1"/>
  <c r="N1703" i="6" s="1"/>
  <c r="M1703" i="6" a="1"/>
  <c r="M1703" i="6" s="1"/>
  <c r="L1703" i="6" a="1"/>
  <c r="L1703" i="6" s="1"/>
  <c r="K1703" i="6" a="1"/>
  <c r="K1703" i="6" s="1"/>
  <c r="J1703" i="6" a="1"/>
  <c r="J1703" i="6" s="1"/>
  <c r="I1703" i="6" a="1"/>
  <c r="I1703" i="6" s="1"/>
  <c r="H1703" i="6" a="1"/>
  <c r="H1703" i="6" s="1"/>
  <c r="G1703" i="6" a="1"/>
  <c r="G1703" i="6" s="1"/>
  <c r="F1703" i="6" a="1"/>
  <c r="F1703" i="6" s="1"/>
  <c r="E1703" i="6" a="1"/>
  <c r="E1703" i="6" s="1"/>
  <c r="D1703" i="6" a="1"/>
  <c r="D1703" i="6" s="1"/>
  <c r="C1703" i="6" a="1"/>
  <c r="C1703" i="6" s="1"/>
  <c r="A1703" i="6" a="1"/>
  <c r="A1703" i="6" s="1"/>
  <c r="S1702" i="6" a="1"/>
  <c r="S1702" i="6" s="1"/>
  <c r="N1702" i="6" a="1"/>
  <c r="N1702" i="6" s="1"/>
  <c r="M1702" i="6" a="1"/>
  <c r="M1702" i="6" s="1"/>
  <c r="L1702" i="6" a="1"/>
  <c r="L1702" i="6" s="1"/>
  <c r="K1702" i="6" a="1"/>
  <c r="K1702" i="6" s="1"/>
  <c r="J1702" i="6" a="1"/>
  <c r="J1702" i="6" s="1"/>
  <c r="I1702" i="6" a="1"/>
  <c r="I1702" i="6" s="1"/>
  <c r="H1702" i="6" a="1"/>
  <c r="H1702" i="6" s="1"/>
  <c r="G1702" i="6" a="1"/>
  <c r="G1702" i="6" s="1"/>
  <c r="F1702" i="6" a="1"/>
  <c r="F1702" i="6" s="1"/>
  <c r="E1702" i="6" a="1"/>
  <c r="E1702" i="6" s="1"/>
  <c r="D1702" i="6" a="1"/>
  <c r="D1702" i="6" s="1"/>
  <c r="C1702" i="6" a="1"/>
  <c r="C1702" i="6" s="1"/>
  <c r="A1702" i="6" a="1"/>
  <c r="A1702" i="6" s="1"/>
  <c r="S1701" i="6" a="1"/>
  <c r="S1701" i="6" s="1"/>
  <c r="N1701" i="6" a="1"/>
  <c r="N1701" i="6" s="1"/>
  <c r="M1701" i="6" a="1"/>
  <c r="M1701" i="6" s="1"/>
  <c r="L1701" i="6" a="1"/>
  <c r="L1701" i="6" s="1"/>
  <c r="K1701" i="6" a="1"/>
  <c r="K1701" i="6" s="1"/>
  <c r="J1701" i="6" a="1"/>
  <c r="J1701" i="6" s="1"/>
  <c r="I1701" i="6" a="1"/>
  <c r="I1701" i="6" s="1"/>
  <c r="H1701" i="6" a="1"/>
  <c r="H1701" i="6" s="1"/>
  <c r="G1701" i="6" a="1"/>
  <c r="G1701" i="6" s="1"/>
  <c r="F1701" i="6" a="1"/>
  <c r="F1701" i="6" s="1"/>
  <c r="E1701" i="6" a="1"/>
  <c r="E1701" i="6" s="1"/>
  <c r="D1701" i="6" a="1"/>
  <c r="D1701" i="6" s="1"/>
  <c r="C1701" i="6" a="1"/>
  <c r="C1701" i="6" s="1"/>
  <c r="A1701" i="6" a="1"/>
  <c r="A1701" i="6" s="1"/>
  <c r="S1700" i="6" a="1"/>
  <c r="S1700" i="6" s="1"/>
  <c r="N1700" i="6" a="1"/>
  <c r="N1700" i="6" s="1"/>
  <c r="M1700" i="6" a="1"/>
  <c r="M1700" i="6" s="1"/>
  <c r="L1700" i="6" a="1"/>
  <c r="L1700" i="6" s="1"/>
  <c r="K1700" i="6" a="1"/>
  <c r="K1700" i="6" s="1"/>
  <c r="J1700" i="6" a="1"/>
  <c r="J1700" i="6" s="1"/>
  <c r="P1700" i="6" s="1" a="1"/>
  <c r="P1700" i="6" s="1"/>
  <c r="I1700" i="6" a="1"/>
  <c r="I1700" i="6" s="1"/>
  <c r="H1700" i="6" a="1"/>
  <c r="H1700" i="6" s="1"/>
  <c r="G1700" i="6" a="1"/>
  <c r="G1700" i="6" s="1"/>
  <c r="F1700" i="6" a="1"/>
  <c r="F1700" i="6" s="1"/>
  <c r="E1700" i="6" a="1"/>
  <c r="E1700" i="6" s="1"/>
  <c r="D1700" i="6" a="1"/>
  <c r="D1700" i="6" s="1"/>
  <c r="C1700" i="6" a="1"/>
  <c r="C1700" i="6" s="1"/>
  <c r="A1700" i="6" a="1"/>
  <c r="A1700" i="6" s="1"/>
  <c r="S1699" i="6" a="1"/>
  <c r="S1699" i="6" s="1"/>
  <c r="N1699" i="6" a="1"/>
  <c r="N1699" i="6" s="1"/>
  <c r="M1699" i="6" a="1"/>
  <c r="M1699" i="6" s="1"/>
  <c r="L1699" i="6" a="1"/>
  <c r="L1699" i="6" s="1"/>
  <c r="K1699" i="6" a="1"/>
  <c r="K1699" i="6" s="1"/>
  <c r="J1699" i="6" a="1"/>
  <c r="J1699" i="6" s="1"/>
  <c r="I1699" i="6" a="1"/>
  <c r="I1699" i="6" s="1"/>
  <c r="H1699" i="6" a="1"/>
  <c r="H1699" i="6" s="1"/>
  <c r="G1699" i="6" a="1"/>
  <c r="G1699" i="6" s="1"/>
  <c r="F1699" i="6" a="1"/>
  <c r="F1699" i="6" s="1"/>
  <c r="E1699" i="6" a="1"/>
  <c r="E1699" i="6" s="1"/>
  <c r="D1699" i="6" a="1"/>
  <c r="D1699" i="6" s="1"/>
  <c r="C1699" i="6" a="1"/>
  <c r="C1699" i="6" s="1"/>
  <c r="A1699" i="6" a="1"/>
  <c r="A1699" i="6" s="1"/>
  <c r="S1698" i="6" a="1"/>
  <c r="S1698" i="6" s="1"/>
  <c r="N1698" i="6" a="1"/>
  <c r="N1698" i="6" s="1"/>
  <c r="M1698" i="6" a="1"/>
  <c r="M1698" i="6" s="1"/>
  <c r="L1698" i="6" a="1"/>
  <c r="L1698" i="6" s="1"/>
  <c r="K1698" i="6" a="1"/>
  <c r="K1698" i="6" s="1"/>
  <c r="J1698" i="6" a="1"/>
  <c r="J1698" i="6" s="1"/>
  <c r="I1698" i="6" a="1"/>
  <c r="I1698" i="6" s="1"/>
  <c r="H1698" i="6" a="1"/>
  <c r="H1698" i="6" s="1"/>
  <c r="G1698" i="6" a="1"/>
  <c r="G1698" i="6" s="1"/>
  <c r="F1698" i="6" a="1"/>
  <c r="F1698" i="6" s="1"/>
  <c r="E1698" i="6" a="1"/>
  <c r="E1698" i="6" s="1"/>
  <c r="D1698" i="6" a="1"/>
  <c r="D1698" i="6" s="1"/>
  <c r="C1698" i="6" a="1"/>
  <c r="C1698" i="6" s="1"/>
  <c r="A1698" i="6" a="1"/>
  <c r="A1698" i="6" s="1"/>
  <c r="S1697" i="6" a="1"/>
  <c r="S1697" i="6" s="1"/>
  <c r="N1697" i="6" a="1"/>
  <c r="N1697" i="6" s="1"/>
  <c r="M1697" i="6" a="1"/>
  <c r="M1697" i="6" s="1"/>
  <c r="L1697" i="6" a="1"/>
  <c r="L1697" i="6" s="1"/>
  <c r="K1697" i="6" a="1"/>
  <c r="K1697" i="6" s="1"/>
  <c r="J1697" i="6" a="1"/>
  <c r="J1697" i="6" s="1"/>
  <c r="I1697" i="6" a="1"/>
  <c r="I1697" i="6" s="1"/>
  <c r="H1697" i="6" a="1"/>
  <c r="H1697" i="6" s="1"/>
  <c r="G1697" i="6" a="1"/>
  <c r="G1697" i="6" s="1"/>
  <c r="F1697" i="6" a="1"/>
  <c r="F1697" i="6" s="1"/>
  <c r="E1697" i="6" a="1"/>
  <c r="E1697" i="6" s="1"/>
  <c r="D1697" i="6" a="1"/>
  <c r="D1697" i="6" s="1"/>
  <c r="C1697" i="6" a="1"/>
  <c r="C1697" i="6" s="1"/>
  <c r="A1697" i="6" a="1"/>
  <c r="A1697" i="6" s="1"/>
  <c r="S1696" i="6" a="1"/>
  <c r="S1696" i="6" s="1"/>
  <c r="N1696" i="6" a="1"/>
  <c r="N1696" i="6" s="1"/>
  <c r="M1696" i="6" a="1"/>
  <c r="M1696" i="6" s="1"/>
  <c r="L1696" i="6" a="1"/>
  <c r="L1696" i="6" s="1"/>
  <c r="K1696" i="6" a="1"/>
  <c r="K1696" i="6" s="1"/>
  <c r="J1696" i="6" a="1"/>
  <c r="J1696" i="6" s="1"/>
  <c r="I1696" i="6" a="1"/>
  <c r="I1696" i="6" s="1"/>
  <c r="H1696" i="6" a="1"/>
  <c r="H1696" i="6" s="1"/>
  <c r="G1696" i="6" a="1"/>
  <c r="G1696" i="6" s="1"/>
  <c r="F1696" i="6" a="1"/>
  <c r="F1696" i="6" s="1"/>
  <c r="E1696" i="6" a="1"/>
  <c r="E1696" i="6" s="1"/>
  <c r="D1696" i="6" a="1"/>
  <c r="D1696" i="6" s="1"/>
  <c r="C1696" i="6" a="1"/>
  <c r="C1696" i="6" s="1"/>
  <c r="A1696" i="6" a="1"/>
  <c r="A1696" i="6" s="1"/>
  <c r="S1695" i="6" a="1"/>
  <c r="S1695" i="6" s="1"/>
  <c r="N1695" i="6" a="1"/>
  <c r="N1695" i="6" s="1"/>
  <c r="M1695" i="6" a="1"/>
  <c r="M1695" i="6" s="1"/>
  <c r="L1695" i="6" a="1"/>
  <c r="L1695" i="6" s="1"/>
  <c r="K1695" i="6" a="1"/>
  <c r="K1695" i="6" s="1"/>
  <c r="J1695" i="6" a="1"/>
  <c r="J1695" i="6" s="1"/>
  <c r="I1695" i="6" a="1"/>
  <c r="I1695" i="6" s="1"/>
  <c r="H1695" i="6" a="1"/>
  <c r="H1695" i="6" s="1"/>
  <c r="G1695" i="6" a="1"/>
  <c r="G1695" i="6" s="1"/>
  <c r="F1695" i="6" a="1"/>
  <c r="F1695" i="6" s="1"/>
  <c r="E1695" i="6" a="1"/>
  <c r="E1695" i="6" s="1"/>
  <c r="D1695" i="6" a="1"/>
  <c r="D1695" i="6" s="1"/>
  <c r="C1695" i="6" a="1"/>
  <c r="C1695" i="6" s="1"/>
  <c r="A1695" i="6" a="1"/>
  <c r="A1695" i="6" s="1"/>
  <c r="S1694" i="6" a="1"/>
  <c r="S1694" i="6" s="1"/>
  <c r="N1694" i="6" a="1"/>
  <c r="N1694" i="6" s="1"/>
  <c r="M1694" i="6" a="1"/>
  <c r="M1694" i="6" s="1"/>
  <c r="L1694" i="6" a="1"/>
  <c r="L1694" i="6" s="1"/>
  <c r="K1694" i="6" a="1"/>
  <c r="K1694" i="6" s="1"/>
  <c r="J1694" i="6" a="1"/>
  <c r="J1694" i="6" s="1"/>
  <c r="I1694" i="6" a="1"/>
  <c r="I1694" i="6" s="1"/>
  <c r="H1694" i="6" a="1"/>
  <c r="H1694" i="6" s="1"/>
  <c r="G1694" i="6" a="1"/>
  <c r="G1694" i="6" s="1"/>
  <c r="F1694" i="6" a="1"/>
  <c r="F1694" i="6" s="1"/>
  <c r="E1694" i="6" a="1"/>
  <c r="E1694" i="6" s="1"/>
  <c r="D1694" i="6" a="1"/>
  <c r="D1694" i="6" s="1"/>
  <c r="C1694" i="6" a="1"/>
  <c r="C1694" i="6" s="1"/>
  <c r="A1694" i="6" a="1"/>
  <c r="A1694" i="6" s="1"/>
  <c r="S1693" i="6" a="1"/>
  <c r="S1693" i="6" s="1"/>
  <c r="N1693" i="6" a="1"/>
  <c r="N1693" i="6" s="1"/>
  <c r="M1693" i="6" a="1"/>
  <c r="M1693" i="6" s="1"/>
  <c r="L1693" i="6" a="1"/>
  <c r="L1693" i="6" s="1"/>
  <c r="K1693" i="6" a="1"/>
  <c r="K1693" i="6" s="1"/>
  <c r="J1693" i="6" a="1"/>
  <c r="J1693" i="6" s="1"/>
  <c r="I1693" i="6" a="1"/>
  <c r="I1693" i="6" s="1"/>
  <c r="H1693" i="6" a="1"/>
  <c r="H1693" i="6" s="1"/>
  <c r="G1693" i="6" a="1"/>
  <c r="G1693" i="6" s="1"/>
  <c r="F1693" i="6" a="1"/>
  <c r="F1693" i="6" s="1"/>
  <c r="E1693" i="6" a="1"/>
  <c r="E1693" i="6" s="1"/>
  <c r="D1693" i="6" a="1"/>
  <c r="D1693" i="6" s="1"/>
  <c r="C1693" i="6" a="1"/>
  <c r="C1693" i="6" s="1"/>
  <c r="A1693" i="6" a="1"/>
  <c r="A1693" i="6" s="1"/>
  <c r="S1692" i="6" a="1"/>
  <c r="S1692" i="6" s="1"/>
  <c r="N1692" i="6" a="1"/>
  <c r="N1692" i="6" s="1"/>
  <c r="M1692" i="6" a="1"/>
  <c r="M1692" i="6" s="1"/>
  <c r="L1692" i="6" a="1"/>
  <c r="L1692" i="6" s="1"/>
  <c r="K1692" i="6" a="1"/>
  <c r="K1692" i="6" s="1"/>
  <c r="J1692" i="6" a="1"/>
  <c r="J1692" i="6" s="1"/>
  <c r="I1692" i="6" a="1"/>
  <c r="I1692" i="6" s="1"/>
  <c r="H1692" i="6" a="1"/>
  <c r="H1692" i="6" s="1"/>
  <c r="G1692" i="6" a="1"/>
  <c r="G1692" i="6" s="1"/>
  <c r="F1692" i="6" a="1"/>
  <c r="F1692" i="6" s="1"/>
  <c r="E1692" i="6" a="1"/>
  <c r="E1692" i="6" s="1"/>
  <c r="D1692" i="6" a="1"/>
  <c r="D1692" i="6" s="1"/>
  <c r="C1692" i="6" a="1"/>
  <c r="C1692" i="6" s="1"/>
  <c r="A1692" i="6" a="1"/>
  <c r="A1692" i="6" s="1"/>
  <c r="S1690" i="6" a="1"/>
  <c r="S1690" i="6" s="1"/>
  <c r="N1690" i="6" a="1"/>
  <c r="N1690" i="6" s="1"/>
  <c r="M1690" i="6" a="1"/>
  <c r="M1690" i="6" s="1"/>
  <c r="L1690" i="6" a="1"/>
  <c r="L1690" i="6" s="1"/>
  <c r="K1690" i="6" a="1"/>
  <c r="K1690" i="6" s="1"/>
  <c r="J1690" i="6" a="1"/>
  <c r="J1690" i="6" s="1"/>
  <c r="I1690" i="6" a="1"/>
  <c r="I1690" i="6" s="1"/>
  <c r="H1690" i="6" a="1"/>
  <c r="H1690" i="6" s="1"/>
  <c r="G1690" i="6" a="1"/>
  <c r="G1690" i="6" s="1"/>
  <c r="F1690" i="6" a="1"/>
  <c r="F1690" i="6" s="1"/>
  <c r="E1690" i="6" a="1"/>
  <c r="E1690" i="6" s="1"/>
  <c r="D1690" i="6" a="1"/>
  <c r="D1690" i="6" s="1"/>
  <c r="C1690" i="6" a="1"/>
  <c r="C1690" i="6" s="1"/>
  <c r="A1690" i="6" a="1"/>
  <c r="A1690" i="6" s="1"/>
  <c r="S1689" i="6" a="1"/>
  <c r="S1689" i="6" s="1"/>
  <c r="N1689" i="6" a="1"/>
  <c r="N1689" i="6" s="1"/>
  <c r="M1689" i="6" a="1"/>
  <c r="M1689" i="6" s="1"/>
  <c r="L1689" i="6" a="1"/>
  <c r="L1689" i="6" s="1"/>
  <c r="K1689" i="6" a="1"/>
  <c r="K1689" i="6" s="1"/>
  <c r="J1689" i="6" a="1"/>
  <c r="J1689" i="6" s="1"/>
  <c r="P1689" i="6" s="1" a="1"/>
  <c r="P1689" i="6" s="1"/>
  <c r="I1689" i="6" a="1"/>
  <c r="I1689" i="6" s="1"/>
  <c r="H1689" i="6" a="1"/>
  <c r="H1689" i="6" s="1"/>
  <c r="G1689" i="6" a="1"/>
  <c r="G1689" i="6" s="1"/>
  <c r="F1689" i="6" a="1"/>
  <c r="F1689" i="6" s="1"/>
  <c r="E1689" i="6" a="1"/>
  <c r="E1689" i="6" s="1"/>
  <c r="D1689" i="6" a="1"/>
  <c r="D1689" i="6" s="1"/>
  <c r="C1689" i="6" a="1"/>
  <c r="C1689" i="6" s="1"/>
  <c r="A1689" i="6" a="1"/>
  <c r="A1689" i="6" s="1"/>
  <c r="S1688" i="6" a="1"/>
  <c r="S1688" i="6" s="1"/>
  <c r="N1688" i="6" a="1"/>
  <c r="N1688" i="6" s="1"/>
  <c r="M1688" i="6" a="1"/>
  <c r="M1688" i="6" s="1"/>
  <c r="L1688" i="6" a="1"/>
  <c r="L1688" i="6" s="1"/>
  <c r="K1688" i="6" a="1"/>
  <c r="K1688" i="6" s="1"/>
  <c r="J1688" i="6" a="1"/>
  <c r="J1688" i="6" s="1"/>
  <c r="P1688" i="6" s="1" a="1"/>
  <c r="P1688" i="6" s="1"/>
  <c r="I1688" i="6" a="1"/>
  <c r="I1688" i="6" s="1"/>
  <c r="H1688" i="6" a="1"/>
  <c r="H1688" i="6" s="1"/>
  <c r="G1688" i="6" a="1"/>
  <c r="G1688" i="6" s="1"/>
  <c r="F1688" i="6" a="1"/>
  <c r="F1688" i="6" s="1"/>
  <c r="E1688" i="6" a="1"/>
  <c r="E1688" i="6" s="1"/>
  <c r="D1688" i="6" a="1"/>
  <c r="D1688" i="6" s="1"/>
  <c r="C1688" i="6" a="1"/>
  <c r="C1688" i="6" s="1"/>
  <c r="A1688" i="6" a="1"/>
  <c r="A1688" i="6" s="1"/>
  <c r="S1687" i="6" a="1"/>
  <c r="S1687" i="6" s="1"/>
  <c r="N1687" i="6" a="1"/>
  <c r="N1687" i="6" s="1"/>
  <c r="M1687" i="6" a="1"/>
  <c r="M1687" i="6" s="1"/>
  <c r="L1687" i="6" a="1"/>
  <c r="L1687" i="6" s="1"/>
  <c r="K1687" i="6" a="1"/>
  <c r="K1687" i="6" s="1"/>
  <c r="J1687" i="6" a="1"/>
  <c r="J1687" i="6" s="1"/>
  <c r="I1687" i="6" a="1"/>
  <c r="I1687" i="6" s="1"/>
  <c r="H1687" i="6" a="1"/>
  <c r="H1687" i="6" s="1"/>
  <c r="G1687" i="6" a="1"/>
  <c r="G1687" i="6" s="1"/>
  <c r="F1687" i="6" a="1"/>
  <c r="F1687" i="6" s="1"/>
  <c r="E1687" i="6" a="1"/>
  <c r="E1687" i="6" s="1"/>
  <c r="D1687" i="6" a="1"/>
  <c r="D1687" i="6" s="1"/>
  <c r="C1687" i="6" a="1"/>
  <c r="C1687" i="6" s="1"/>
  <c r="A1687" i="6" a="1"/>
  <c r="A1687" i="6" s="1"/>
  <c r="S1686" i="6" a="1"/>
  <c r="S1686" i="6" s="1"/>
  <c r="N1686" i="6" a="1"/>
  <c r="N1686" i="6" s="1"/>
  <c r="M1686" i="6" a="1"/>
  <c r="M1686" i="6" s="1"/>
  <c r="L1686" i="6" a="1"/>
  <c r="L1686" i="6" s="1"/>
  <c r="K1686" i="6" a="1"/>
  <c r="K1686" i="6" s="1"/>
  <c r="J1686" i="6" a="1"/>
  <c r="J1686" i="6" s="1"/>
  <c r="I1686" i="6" a="1"/>
  <c r="I1686" i="6" s="1"/>
  <c r="H1686" i="6" a="1"/>
  <c r="H1686" i="6" s="1"/>
  <c r="G1686" i="6" a="1"/>
  <c r="G1686" i="6" s="1"/>
  <c r="F1686" i="6" a="1"/>
  <c r="F1686" i="6" s="1"/>
  <c r="E1686" i="6" a="1"/>
  <c r="E1686" i="6" s="1"/>
  <c r="D1686" i="6" a="1"/>
  <c r="D1686" i="6" s="1"/>
  <c r="C1686" i="6" a="1"/>
  <c r="C1686" i="6" s="1"/>
  <c r="A1686" i="6" a="1"/>
  <c r="A1686" i="6" s="1"/>
  <c r="S1685" i="6" a="1"/>
  <c r="S1685" i="6" s="1"/>
  <c r="N1685" i="6" a="1"/>
  <c r="N1685" i="6" s="1"/>
  <c r="M1685" i="6" a="1"/>
  <c r="M1685" i="6" s="1"/>
  <c r="L1685" i="6" a="1"/>
  <c r="L1685" i="6" s="1"/>
  <c r="K1685" i="6" a="1"/>
  <c r="K1685" i="6" s="1"/>
  <c r="J1685" i="6" a="1"/>
  <c r="J1685" i="6" s="1"/>
  <c r="I1685" i="6" a="1"/>
  <c r="I1685" i="6" s="1"/>
  <c r="H1685" i="6" a="1"/>
  <c r="H1685" i="6" s="1"/>
  <c r="G1685" i="6" a="1"/>
  <c r="G1685" i="6" s="1"/>
  <c r="F1685" i="6" a="1"/>
  <c r="F1685" i="6" s="1"/>
  <c r="E1685" i="6" a="1"/>
  <c r="E1685" i="6" s="1"/>
  <c r="D1685" i="6" a="1"/>
  <c r="D1685" i="6" s="1"/>
  <c r="C1685" i="6" a="1"/>
  <c r="C1685" i="6" s="1"/>
  <c r="A1685" i="6" a="1"/>
  <c r="A1685" i="6" s="1"/>
  <c r="S1684" i="6" a="1"/>
  <c r="S1684" i="6" s="1"/>
  <c r="N1684" i="6" a="1"/>
  <c r="N1684" i="6" s="1"/>
  <c r="M1684" i="6" a="1"/>
  <c r="M1684" i="6" s="1"/>
  <c r="L1684" i="6" a="1"/>
  <c r="L1684" i="6" s="1"/>
  <c r="K1684" i="6" a="1"/>
  <c r="K1684" i="6" s="1"/>
  <c r="J1684" i="6" a="1"/>
  <c r="J1684" i="6" s="1"/>
  <c r="I1684" i="6" a="1"/>
  <c r="I1684" i="6" s="1"/>
  <c r="H1684" i="6" a="1"/>
  <c r="H1684" i="6" s="1"/>
  <c r="G1684" i="6" a="1"/>
  <c r="G1684" i="6" s="1"/>
  <c r="F1684" i="6" a="1"/>
  <c r="F1684" i="6" s="1"/>
  <c r="E1684" i="6" a="1"/>
  <c r="E1684" i="6" s="1"/>
  <c r="D1684" i="6" a="1"/>
  <c r="D1684" i="6" s="1"/>
  <c r="C1684" i="6" a="1"/>
  <c r="C1684" i="6" s="1"/>
  <c r="A1684" i="6" a="1"/>
  <c r="A1684" i="6" s="1"/>
  <c r="S1683" i="6" a="1"/>
  <c r="S1683" i="6" s="1"/>
  <c r="N1683" i="6" a="1"/>
  <c r="N1683" i="6" s="1"/>
  <c r="M1683" i="6" a="1"/>
  <c r="M1683" i="6" s="1"/>
  <c r="L1683" i="6" a="1"/>
  <c r="L1683" i="6" s="1"/>
  <c r="K1683" i="6" a="1"/>
  <c r="K1683" i="6" s="1"/>
  <c r="J1683" i="6" a="1"/>
  <c r="J1683" i="6" s="1"/>
  <c r="I1683" i="6" a="1"/>
  <c r="I1683" i="6" s="1"/>
  <c r="H1683" i="6" a="1"/>
  <c r="H1683" i="6" s="1"/>
  <c r="G1683" i="6" a="1"/>
  <c r="G1683" i="6" s="1"/>
  <c r="F1683" i="6" a="1"/>
  <c r="F1683" i="6" s="1"/>
  <c r="E1683" i="6" a="1"/>
  <c r="E1683" i="6" s="1"/>
  <c r="D1683" i="6" a="1"/>
  <c r="D1683" i="6" s="1"/>
  <c r="C1683" i="6" a="1"/>
  <c r="C1683" i="6" s="1"/>
  <c r="A1683" i="6" a="1"/>
  <c r="A1683" i="6" s="1"/>
  <c r="S1682" i="6" a="1"/>
  <c r="S1682" i="6" s="1"/>
  <c r="N1682" i="6" a="1"/>
  <c r="N1682" i="6" s="1"/>
  <c r="M1682" i="6" a="1"/>
  <c r="M1682" i="6" s="1"/>
  <c r="L1682" i="6" a="1"/>
  <c r="L1682" i="6" s="1"/>
  <c r="K1682" i="6" a="1"/>
  <c r="K1682" i="6" s="1"/>
  <c r="J1682" i="6" a="1"/>
  <c r="J1682" i="6" s="1"/>
  <c r="I1682" i="6" a="1"/>
  <c r="I1682" i="6" s="1"/>
  <c r="H1682" i="6" a="1"/>
  <c r="H1682" i="6" s="1"/>
  <c r="G1682" i="6" a="1"/>
  <c r="G1682" i="6" s="1"/>
  <c r="F1682" i="6" a="1"/>
  <c r="F1682" i="6" s="1"/>
  <c r="E1682" i="6" a="1"/>
  <c r="E1682" i="6" s="1"/>
  <c r="D1682" i="6" a="1"/>
  <c r="D1682" i="6" s="1"/>
  <c r="C1682" i="6" a="1"/>
  <c r="C1682" i="6" s="1"/>
  <c r="A1682" i="6" a="1"/>
  <c r="A1682" i="6" s="1"/>
  <c r="S1681" i="6" a="1"/>
  <c r="S1681" i="6" s="1"/>
  <c r="N1681" i="6" a="1"/>
  <c r="N1681" i="6" s="1"/>
  <c r="M1681" i="6" a="1"/>
  <c r="M1681" i="6" s="1"/>
  <c r="L1681" i="6" a="1"/>
  <c r="L1681" i="6" s="1"/>
  <c r="K1681" i="6" a="1"/>
  <c r="K1681" i="6" s="1"/>
  <c r="J1681" i="6" a="1"/>
  <c r="J1681" i="6" s="1"/>
  <c r="I1681" i="6" a="1"/>
  <c r="I1681" i="6" s="1"/>
  <c r="H1681" i="6" a="1"/>
  <c r="H1681" i="6" s="1"/>
  <c r="G1681" i="6" a="1"/>
  <c r="G1681" i="6" s="1"/>
  <c r="F1681" i="6" a="1"/>
  <c r="F1681" i="6" s="1"/>
  <c r="E1681" i="6" a="1"/>
  <c r="E1681" i="6" s="1"/>
  <c r="D1681" i="6" a="1"/>
  <c r="D1681" i="6" s="1"/>
  <c r="C1681" i="6" a="1"/>
  <c r="C1681" i="6" s="1"/>
  <c r="A1681" i="6" a="1"/>
  <c r="A1681" i="6" s="1"/>
  <c r="S1680" i="6" a="1"/>
  <c r="S1680" i="6" s="1"/>
  <c r="N1680" i="6" a="1"/>
  <c r="N1680" i="6" s="1"/>
  <c r="M1680" i="6" a="1"/>
  <c r="M1680" i="6" s="1"/>
  <c r="L1680" i="6" a="1"/>
  <c r="L1680" i="6" s="1"/>
  <c r="K1680" i="6" a="1"/>
  <c r="K1680" i="6" s="1"/>
  <c r="J1680" i="6" a="1"/>
  <c r="J1680" i="6" s="1"/>
  <c r="I1680" i="6" a="1"/>
  <c r="I1680" i="6" s="1"/>
  <c r="H1680" i="6" a="1"/>
  <c r="H1680" i="6" s="1"/>
  <c r="G1680" i="6" a="1"/>
  <c r="G1680" i="6" s="1"/>
  <c r="F1680" i="6" a="1"/>
  <c r="F1680" i="6" s="1"/>
  <c r="E1680" i="6" a="1"/>
  <c r="E1680" i="6" s="1"/>
  <c r="D1680" i="6" a="1"/>
  <c r="D1680" i="6" s="1"/>
  <c r="C1680" i="6" a="1"/>
  <c r="C1680" i="6" s="1"/>
  <c r="A1680" i="6" a="1"/>
  <c r="A1680" i="6" s="1"/>
  <c r="S1679" i="6" a="1"/>
  <c r="S1679" i="6" s="1"/>
  <c r="N1679" i="6" a="1"/>
  <c r="N1679" i="6" s="1"/>
  <c r="M1679" i="6" a="1"/>
  <c r="M1679" i="6" s="1"/>
  <c r="L1679" i="6" a="1"/>
  <c r="L1679" i="6" s="1"/>
  <c r="K1679" i="6" a="1"/>
  <c r="K1679" i="6" s="1"/>
  <c r="J1679" i="6" a="1"/>
  <c r="J1679" i="6" s="1"/>
  <c r="I1679" i="6" a="1"/>
  <c r="I1679" i="6" s="1"/>
  <c r="H1679" i="6" a="1"/>
  <c r="H1679" i="6" s="1"/>
  <c r="G1679" i="6" a="1"/>
  <c r="G1679" i="6" s="1"/>
  <c r="F1679" i="6" a="1"/>
  <c r="F1679" i="6" s="1"/>
  <c r="E1679" i="6" a="1"/>
  <c r="E1679" i="6" s="1"/>
  <c r="D1679" i="6" a="1"/>
  <c r="D1679" i="6" s="1"/>
  <c r="C1679" i="6" a="1"/>
  <c r="C1679" i="6" s="1"/>
  <c r="A1679" i="6" a="1"/>
  <c r="A1679" i="6" s="1"/>
  <c r="S1678" i="6" a="1"/>
  <c r="S1678" i="6" s="1"/>
  <c r="N1678" i="6" a="1"/>
  <c r="N1678" i="6" s="1"/>
  <c r="M1678" i="6" a="1"/>
  <c r="M1678" i="6" s="1"/>
  <c r="L1678" i="6" a="1"/>
  <c r="L1678" i="6" s="1"/>
  <c r="K1678" i="6" a="1"/>
  <c r="K1678" i="6" s="1"/>
  <c r="J1678" i="6" a="1"/>
  <c r="J1678" i="6" s="1"/>
  <c r="I1678" i="6" a="1"/>
  <c r="I1678" i="6" s="1"/>
  <c r="H1678" i="6" a="1"/>
  <c r="H1678" i="6" s="1"/>
  <c r="G1678" i="6" a="1"/>
  <c r="G1678" i="6" s="1"/>
  <c r="F1678" i="6" a="1"/>
  <c r="F1678" i="6" s="1"/>
  <c r="E1678" i="6" a="1"/>
  <c r="E1678" i="6" s="1"/>
  <c r="D1678" i="6" a="1"/>
  <c r="D1678" i="6" s="1"/>
  <c r="C1678" i="6" a="1"/>
  <c r="C1678" i="6" s="1"/>
  <c r="A1678" i="6" a="1"/>
  <c r="A1678" i="6" s="1"/>
  <c r="S1677" i="6" a="1"/>
  <c r="S1677" i="6" s="1"/>
  <c r="N1677" i="6" a="1"/>
  <c r="N1677" i="6" s="1"/>
  <c r="M1677" i="6" a="1"/>
  <c r="M1677" i="6" s="1"/>
  <c r="L1677" i="6" a="1"/>
  <c r="L1677" i="6" s="1"/>
  <c r="K1677" i="6" a="1"/>
  <c r="K1677" i="6" s="1"/>
  <c r="J1677" i="6" a="1"/>
  <c r="J1677" i="6" s="1"/>
  <c r="I1677" i="6" a="1"/>
  <c r="I1677" i="6" s="1"/>
  <c r="H1677" i="6" a="1"/>
  <c r="H1677" i="6" s="1"/>
  <c r="G1677" i="6" a="1"/>
  <c r="G1677" i="6" s="1"/>
  <c r="F1677" i="6" a="1"/>
  <c r="F1677" i="6" s="1"/>
  <c r="E1677" i="6" a="1"/>
  <c r="E1677" i="6" s="1"/>
  <c r="D1677" i="6" a="1"/>
  <c r="D1677" i="6" s="1"/>
  <c r="C1677" i="6" a="1"/>
  <c r="C1677" i="6" s="1"/>
  <c r="A1677" i="6" a="1"/>
  <c r="A1677" i="6" s="1"/>
  <c r="S1676" i="6" a="1"/>
  <c r="S1676" i="6" s="1"/>
  <c r="N1676" i="6" a="1"/>
  <c r="N1676" i="6" s="1"/>
  <c r="M1676" i="6" a="1"/>
  <c r="M1676" i="6" s="1"/>
  <c r="L1676" i="6" a="1"/>
  <c r="L1676" i="6" s="1"/>
  <c r="K1676" i="6" a="1"/>
  <c r="K1676" i="6" s="1"/>
  <c r="J1676" i="6" a="1"/>
  <c r="J1676" i="6" s="1"/>
  <c r="I1676" i="6" a="1"/>
  <c r="I1676" i="6" s="1"/>
  <c r="H1676" i="6" a="1"/>
  <c r="H1676" i="6" s="1"/>
  <c r="G1676" i="6" a="1"/>
  <c r="G1676" i="6" s="1"/>
  <c r="F1676" i="6" a="1"/>
  <c r="F1676" i="6" s="1"/>
  <c r="E1676" i="6" a="1"/>
  <c r="E1676" i="6" s="1"/>
  <c r="D1676" i="6" a="1"/>
  <c r="D1676" i="6" s="1"/>
  <c r="C1676" i="6" a="1"/>
  <c r="C1676" i="6" s="1"/>
  <c r="A1676" i="6" a="1"/>
  <c r="A1676" i="6" s="1"/>
  <c r="S1674" i="6" a="1"/>
  <c r="S1674" i="6" s="1"/>
  <c r="N1674" i="6" a="1"/>
  <c r="N1674" i="6" s="1"/>
  <c r="M1674" i="6" a="1"/>
  <c r="M1674" i="6" s="1"/>
  <c r="L1674" i="6" a="1"/>
  <c r="L1674" i="6" s="1"/>
  <c r="K1674" i="6" a="1"/>
  <c r="K1674" i="6" s="1"/>
  <c r="J1674" i="6" a="1"/>
  <c r="J1674" i="6" s="1"/>
  <c r="I1674" i="6" a="1"/>
  <c r="I1674" i="6" s="1"/>
  <c r="H1674" i="6" a="1"/>
  <c r="H1674" i="6" s="1"/>
  <c r="G1674" i="6" a="1"/>
  <c r="G1674" i="6" s="1"/>
  <c r="F1674" i="6" a="1"/>
  <c r="F1674" i="6" s="1"/>
  <c r="E1674" i="6" a="1"/>
  <c r="E1674" i="6" s="1"/>
  <c r="D1674" i="6" a="1"/>
  <c r="D1674" i="6" s="1"/>
  <c r="C1674" i="6" a="1"/>
  <c r="C1674" i="6" s="1"/>
  <c r="A1674" i="6" a="1"/>
  <c r="A1674" i="6" s="1"/>
  <c r="S1673" i="6" a="1"/>
  <c r="S1673" i="6" s="1"/>
  <c r="N1673" i="6" a="1"/>
  <c r="N1673" i="6" s="1"/>
  <c r="M1673" i="6" a="1"/>
  <c r="M1673" i="6" s="1"/>
  <c r="L1673" i="6" a="1"/>
  <c r="L1673" i="6" s="1"/>
  <c r="K1673" i="6" a="1"/>
  <c r="K1673" i="6" s="1"/>
  <c r="J1673" i="6" a="1"/>
  <c r="J1673" i="6" s="1"/>
  <c r="I1673" i="6" a="1"/>
  <c r="I1673" i="6" s="1"/>
  <c r="H1673" i="6" a="1"/>
  <c r="H1673" i="6" s="1"/>
  <c r="G1673" i="6" a="1"/>
  <c r="G1673" i="6" s="1"/>
  <c r="F1673" i="6" a="1"/>
  <c r="F1673" i="6" s="1"/>
  <c r="E1673" i="6" a="1"/>
  <c r="E1673" i="6" s="1"/>
  <c r="D1673" i="6" a="1"/>
  <c r="D1673" i="6" s="1"/>
  <c r="C1673" i="6" a="1"/>
  <c r="C1673" i="6" s="1"/>
  <c r="A1673" i="6" a="1"/>
  <c r="A1673" i="6" s="1"/>
  <c r="S1672" i="6" a="1"/>
  <c r="S1672" i="6" s="1"/>
  <c r="N1672" i="6" a="1"/>
  <c r="N1672" i="6" s="1"/>
  <c r="M1672" i="6" a="1"/>
  <c r="M1672" i="6" s="1"/>
  <c r="L1672" i="6" a="1"/>
  <c r="L1672" i="6" s="1"/>
  <c r="K1672" i="6" a="1"/>
  <c r="K1672" i="6" s="1"/>
  <c r="J1672" i="6" a="1"/>
  <c r="J1672" i="6" s="1"/>
  <c r="I1672" i="6" a="1"/>
  <c r="I1672" i="6" s="1"/>
  <c r="H1672" i="6" a="1"/>
  <c r="H1672" i="6" s="1"/>
  <c r="G1672" i="6" a="1"/>
  <c r="G1672" i="6" s="1"/>
  <c r="F1672" i="6" a="1"/>
  <c r="F1672" i="6" s="1"/>
  <c r="E1672" i="6" a="1"/>
  <c r="E1672" i="6" s="1"/>
  <c r="D1672" i="6" a="1"/>
  <c r="D1672" i="6" s="1"/>
  <c r="C1672" i="6" a="1"/>
  <c r="C1672" i="6" s="1"/>
  <c r="A1672" i="6" a="1"/>
  <c r="A1672" i="6" s="1"/>
  <c r="S1671" i="6" a="1"/>
  <c r="S1671" i="6" s="1"/>
  <c r="N1671" i="6" a="1"/>
  <c r="N1671" i="6" s="1"/>
  <c r="M1671" i="6" a="1"/>
  <c r="M1671" i="6" s="1"/>
  <c r="L1671" i="6" a="1"/>
  <c r="L1671" i="6" s="1"/>
  <c r="K1671" i="6" a="1"/>
  <c r="K1671" i="6" s="1"/>
  <c r="J1671" i="6" a="1"/>
  <c r="J1671" i="6" s="1"/>
  <c r="I1671" i="6" a="1"/>
  <c r="I1671" i="6" s="1"/>
  <c r="H1671" i="6" a="1"/>
  <c r="H1671" i="6" s="1"/>
  <c r="G1671" i="6" a="1"/>
  <c r="G1671" i="6" s="1"/>
  <c r="F1671" i="6" a="1"/>
  <c r="F1671" i="6" s="1"/>
  <c r="E1671" i="6" a="1"/>
  <c r="E1671" i="6" s="1"/>
  <c r="D1671" i="6" a="1"/>
  <c r="D1671" i="6" s="1"/>
  <c r="C1671" i="6" a="1"/>
  <c r="C1671" i="6" s="1"/>
  <c r="A1671" i="6" a="1"/>
  <c r="A1671" i="6" s="1"/>
  <c r="S1670" i="6" a="1"/>
  <c r="S1670" i="6" s="1"/>
  <c r="N1670" i="6" a="1"/>
  <c r="N1670" i="6" s="1"/>
  <c r="M1670" i="6" a="1"/>
  <c r="M1670" i="6" s="1"/>
  <c r="L1670" i="6" a="1"/>
  <c r="L1670" i="6" s="1"/>
  <c r="K1670" i="6" a="1"/>
  <c r="K1670" i="6" s="1"/>
  <c r="J1670" i="6" a="1"/>
  <c r="J1670" i="6" s="1"/>
  <c r="I1670" i="6" a="1"/>
  <c r="I1670" i="6" s="1"/>
  <c r="H1670" i="6" a="1"/>
  <c r="H1670" i="6" s="1"/>
  <c r="G1670" i="6" a="1"/>
  <c r="G1670" i="6" s="1"/>
  <c r="F1670" i="6" a="1"/>
  <c r="F1670" i="6" s="1"/>
  <c r="E1670" i="6" a="1"/>
  <c r="E1670" i="6" s="1"/>
  <c r="D1670" i="6" a="1"/>
  <c r="D1670" i="6" s="1"/>
  <c r="C1670" i="6" a="1"/>
  <c r="C1670" i="6" s="1"/>
  <c r="A1670" i="6" a="1"/>
  <c r="A1670" i="6" s="1"/>
  <c r="S1669" i="6" a="1"/>
  <c r="S1669" i="6" s="1"/>
  <c r="N1669" i="6" a="1"/>
  <c r="N1669" i="6" s="1"/>
  <c r="M1669" i="6" a="1"/>
  <c r="M1669" i="6" s="1"/>
  <c r="L1669" i="6" a="1"/>
  <c r="L1669" i="6" s="1"/>
  <c r="K1669" i="6" a="1"/>
  <c r="K1669" i="6" s="1"/>
  <c r="J1669" i="6" a="1"/>
  <c r="J1669" i="6" s="1"/>
  <c r="P1669" i="6" s="1" a="1"/>
  <c r="P1669" i="6" s="1"/>
  <c r="I1669" i="6" a="1"/>
  <c r="I1669" i="6" s="1"/>
  <c r="H1669" i="6" a="1"/>
  <c r="H1669" i="6" s="1"/>
  <c r="G1669" i="6" a="1"/>
  <c r="G1669" i="6" s="1"/>
  <c r="F1669" i="6" a="1"/>
  <c r="F1669" i="6" s="1"/>
  <c r="E1669" i="6" a="1"/>
  <c r="E1669" i="6" s="1"/>
  <c r="D1669" i="6" a="1"/>
  <c r="D1669" i="6" s="1"/>
  <c r="C1669" i="6" a="1"/>
  <c r="C1669" i="6" s="1"/>
  <c r="A1669" i="6" a="1"/>
  <c r="A1669" i="6" s="1"/>
  <c r="S1668" i="6" a="1"/>
  <c r="S1668" i="6" s="1"/>
  <c r="N1668" i="6" a="1"/>
  <c r="N1668" i="6" s="1"/>
  <c r="M1668" i="6" a="1"/>
  <c r="M1668" i="6" s="1"/>
  <c r="L1668" i="6" a="1"/>
  <c r="L1668" i="6" s="1"/>
  <c r="K1668" i="6" a="1"/>
  <c r="K1668" i="6" s="1"/>
  <c r="J1668" i="6" a="1"/>
  <c r="J1668" i="6" s="1"/>
  <c r="I1668" i="6" a="1"/>
  <c r="I1668" i="6" s="1"/>
  <c r="H1668" i="6" a="1"/>
  <c r="H1668" i="6" s="1"/>
  <c r="G1668" i="6" a="1"/>
  <c r="G1668" i="6" s="1"/>
  <c r="F1668" i="6" a="1"/>
  <c r="F1668" i="6" s="1"/>
  <c r="E1668" i="6" a="1"/>
  <c r="E1668" i="6" s="1"/>
  <c r="D1668" i="6" a="1"/>
  <c r="D1668" i="6" s="1"/>
  <c r="C1668" i="6" a="1"/>
  <c r="C1668" i="6" s="1"/>
  <c r="A1668" i="6" a="1"/>
  <c r="A1668" i="6" s="1"/>
  <c r="S1667" i="6" a="1"/>
  <c r="S1667" i="6" s="1"/>
  <c r="N1667" i="6" a="1"/>
  <c r="N1667" i="6" s="1"/>
  <c r="M1667" i="6" a="1"/>
  <c r="M1667" i="6" s="1"/>
  <c r="L1667" i="6" a="1"/>
  <c r="L1667" i="6" s="1"/>
  <c r="K1667" i="6" a="1"/>
  <c r="K1667" i="6" s="1"/>
  <c r="J1667" i="6" a="1"/>
  <c r="J1667" i="6" s="1"/>
  <c r="I1667" i="6" a="1"/>
  <c r="I1667" i="6" s="1"/>
  <c r="H1667" i="6" a="1"/>
  <c r="H1667" i="6" s="1"/>
  <c r="G1667" i="6" a="1"/>
  <c r="G1667" i="6" s="1"/>
  <c r="F1667" i="6" a="1"/>
  <c r="F1667" i="6" s="1"/>
  <c r="E1667" i="6" a="1"/>
  <c r="E1667" i="6" s="1"/>
  <c r="D1667" i="6" a="1"/>
  <c r="D1667" i="6" s="1"/>
  <c r="C1667" i="6" a="1"/>
  <c r="C1667" i="6" s="1"/>
  <c r="A1667" i="6" a="1"/>
  <c r="A1667" i="6" s="1"/>
  <c r="S1666" i="6" a="1"/>
  <c r="S1666" i="6" s="1"/>
  <c r="N1666" i="6" a="1"/>
  <c r="N1666" i="6" s="1"/>
  <c r="M1666" i="6" a="1"/>
  <c r="M1666" i="6" s="1"/>
  <c r="L1666" i="6" a="1"/>
  <c r="L1666" i="6" s="1"/>
  <c r="K1666" i="6" a="1"/>
  <c r="K1666" i="6" s="1"/>
  <c r="J1666" i="6" a="1"/>
  <c r="J1666" i="6" s="1"/>
  <c r="I1666" i="6" a="1"/>
  <c r="I1666" i="6" s="1"/>
  <c r="H1666" i="6" a="1"/>
  <c r="H1666" i="6" s="1"/>
  <c r="G1666" i="6" a="1"/>
  <c r="G1666" i="6" s="1"/>
  <c r="F1666" i="6" a="1"/>
  <c r="F1666" i="6" s="1"/>
  <c r="E1666" i="6" a="1"/>
  <c r="E1666" i="6" s="1"/>
  <c r="D1666" i="6" a="1"/>
  <c r="D1666" i="6" s="1"/>
  <c r="C1666" i="6" a="1"/>
  <c r="C1666" i="6" s="1"/>
  <c r="A1666" i="6" a="1"/>
  <c r="A1666" i="6" s="1"/>
  <c r="S1665" i="6" a="1"/>
  <c r="S1665" i="6" s="1"/>
  <c r="N1665" i="6" a="1"/>
  <c r="N1665" i="6" s="1"/>
  <c r="M1665" i="6" a="1"/>
  <c r="M1665" i="6" s="1"/>
  <c r="L1665" i="6" a="1"/>
  <c r="L1665" i="6" s="1"/>
  <c r="K1665" i="6" a="1"/>
  <c r="K1665" i="6" s="1"/>
  <c r="J1665" i="6" a="1"/>
  <c r="J1665" i="6" s="1"/>
  <c r="P1665" i="6" s="1" a="1"/>
  <c r="P1665" i="6" s="1"/>
  <c r="I1665" i="6" a="1"/>
  <c r="I1665" i="6" s="1"/>
  <c r="H1665" i="6" a="1"/>
  <c r="H1665" i="6" s="1"/>
  <c r="G1665" i="6" a="1"/>
  <c r="G1665" i="6" s="1"/>
  <c r="F1665" i="6" a="1"/>
  <c r="F1665" i="6" s="1"/>
  <c r="E1665" i="6" a="1"/>
  <c r="E1665" i="6" s="1"/>
  <c r="D1665" i="6" a="1"/>
  <c r="D1665" i="6" s="1"/>
  <c r="C1665" i="6" a="1"/>
  <c r="C1665" i="6" s="1"/>
  <c r="A1665" i="6" a="1"/>
  <c r="A1665" i="6" s="1"/>
  <c r="S1664" i="6" a="1"/>
  <c r="S1664" i="6" s="1"/>
  <c r="N1664" i="6" a="1"/>
  <c r="N1664" i="6" s="1"/>
  <c r="M1664" i="6" a="1"/>
  <c r="M1664" i="6" s="1"/>
  <c r="L1664" i="6" a="1"/>
  <c r="L1664" i="6" s="1"/>
  <c r="K1664" i="6" a="1"/>
  <c r="K1664" i="6" s="1"/>
  <c r="J1664" i="6" a="1"/>
  <c r="J1664" i="6" s="1"/>
  <c r="I1664" i="6" a="1"/>
  <c r="I1664" i="6" s="1"/>
  <c r="H1664" i="6" a="1"/>
  <c r="H1664" i="6" s="1"/>
  <c r="G1664" i="6" a="1"/>
  <c r="G1664" i="6" s="1"/>
  <c r="F1664" i="6" a="1"/>
  <c r="F1664" i="6" s="1"/>
  <c r="E1664" i="6" a="1"/>
  <c r="E1664" i="6" s="1"/>
  <c r="D1664" i="6" a="1"/>
  <c r="D1664" i="6" s="1"/>
  <c r="C1664" i="6" a="1"/>
  <c r="C1664" i="6" s="1"/>
  <c r="A1664" i="6" a="1"/>
  <c r="A1664" i="6" s="1"/>
  <c r="S1663" i="6" a="1"/>
  <c r="S1663" i="6" s="1"/>
  <c r="N1663" i="6" a="1"/>
  <c r="N1663" i="6" s="1"/>
  <c r="M1663" i="6" a="1"/>
  <c r="M1663" i="6" s="1"/>
  <c r="L1663" i="6" a="1"/>
  <c r="L1663" i="6" s="1"/>
  <c r="K1663" i="6" a="1"/>
  <c r="K1663" i="6" s="1"/>
  <c r="J1663" i="6" a="1"/>
  <c r="J1663" i="6" s="1"/>
  <c r="I1663" i="6" a="1"/>
  <c r="I1663" i="6" s="1"/>
  <c r="H1663" i="6" a="1"/>
  <c r="H1663" i="6" s="1"/>
  <c r="G1663" i="6" a="1"/>
  <c r="G1663" i="6" s="1"/>
  <c r="F1663" i="6" a="1"/>
  <c r="F1663" i="6" s="1"/>
  <c r="E1663" i="6" a="1"/>
  <c r="E1663" i="6" s="1"/>
  <c r="D1663" i="6" a="1"/>
  <c r="D1663" i="6" s="1"/>
  <c r="C1663" i="6" a="1"/>
  <c r="C1663" i="6" s="1"/>
  <c r="A1663" i="6" a="1"/>
  <c r="A1663" i="6" s="1"/>
  <c r="S1661" i="6" a="1"/>
  <c r="S1661" i="6" s="1"/>
  <c r="N1661" i="6" a="1"/>
  <c r="N1661" i="6" s="1"/>
  <c r="M1661" i="6" a="1"/>
  <c r="M1661" i="6" s="1"/>
  <c r="L1661" i="6" a="1"/>
  <c r="L1661" i="6" s="1"/>
  <c r="K1661" i="6" a="1"/>
  <c r="K1661" i="6" s="1"/>
  <c r="J1661" i="6" a="1"/>
  <c r="J1661" i="6" s="1"/>
  <c r="I1661" i="6" a="1"/>
  <c r="I1661" i="6" s="1"/>
  <c r="H1661" i="6" a="1"/>
  <c r="H1661" i="6" s="1"/>
  <c r="G1661" i="6" a="1"/>
  <c r="G1661" i="6" s="1"/>
  <c r="F1661" i="6" a="1"/>
  <c r="F1661" i="6" s="1"/>
  <c r="E1661" i="6" a="1"/>
  <c r="E1661" i="6" s="1"/>
  <c r="D1661" i="6" a="1"/>
  <c r="D1661" i="6" s="1"/>
  <c r="C1661" i="6" a="1"/>
  <c r="C1661" i="6" s="1"/>
  <c r="A1661" i="6" a="1"/>
  <c r="A1661" i="6" s="1"/>
  <c r="S1660" i="6" a="1"/>
  <c r="S1660" i="6" s="1"/>
  <c r="N1660" i="6" a="1"/>
  <c r="N1660" i="6" s="1"/>
  <c r="M1660" i="6" a="1"/>
  <c r="M1660" i="6" s="1"/>
  <c r="L1660" i="6" a="1"/>
  <c r="L1660" i="6" s="1"/>
  <c r="K1660" i="6" a="1"/>
  <c r="K1660" i="6" s="1"/>
  <c r="J1660" i="6" a="1"/>
  <c r="J1660" i="6" s="1"/>
  <c r="I1660" i="6" a="1"/>
  <c r="I1660" i="6" s="1"/>
  <c r="H1660" i="6" a="1"/>
  <c r="H1660" i="6" s="1"/>
  <c r="G1660" i="6" a="1"/>
  <c r="G1660" i="6" s="1"/>
  <c r="F1660" i="6" a="1"/>
  <c r="F1660" i="6" s="1"/>
  <c r="E1660" i="6" a="1"/>
  <c r="E1660" i="6" s="1"/>
  <c r="D1660" i="6" a="1"/>
  <c r="D1660" i="6" s="1"/>
  <c r="C1660" i="6" a="1"/>
  <c r="C1660" i="6" s="1"/>
  <c r="A1660" i="6" a="1"/>
  <c r="A1660" i="6" s="1"/>
  <c r="S1659" i="6" a="1"/>
  <c r="S1659" i="6" s="1"/>
  <c r="N1659" i="6" a="1"/>
  <c r="N1659" i="6" s="1"/>
  <c r="M1659" i="6" a="1"/>
  <c r="M1659" i="6" s="1"/>
  <c r="L1659" i="6" a="1"/>
  <c r="L1659" i="6" s="1"/>
  <c r="K1659" i="6" a="1"/>
  <c r="K1659" i="6" s="1"/>
  <c r="J1659" i="6" a="1"/>
  <c r="J1659" i="6" s="1"/>
  <c r="I1659" i="6" a="1"/>
  <c r="I1659" i="6" s="1"/>
  <c r="H1659" i="6" a="1"/>
  <c r="H1659" i="6" s="1"/>
  <c r="G1659" i="6" a="1"/>
  <c r="G1659" i="6" s="1"/>
  <c r="F1659" i="6" a="1"/>
  <c r="F1659" i="6" s="1"/>
  <c r="E1659" i="6" a="1"/>
  <c r="E1659" i="6" s="1"/>
  <c r="D1659" i="6" a="1"/>
  <c r="D1659" i="6" s="1"/>
  <c r="C1659" i="6" a="1"/>
  <c r="C1659" i="6" s="1"/>
  <c r="A1659" i="6" a="1"/>
  <c r="A1659" i="6" s="1"/>
  <c r="S1658" i="6" a="1"/>
  <c r="S1658" i="6" s="1"/>
  <c r="N1658" i="6" a="1"/>
  <c r="N1658" i="6" s="1"/>
  <c r="M1658" i="6" a="1"/>
  <c r="M1658" i="6" s="1"/>
  <c r="L1658" i="6" a="1"/>
  <c r="L1658" i="6" s="1"/>
  <c r="K1658" i="6" a="1"/>
  <c r="K1658" i="6" s="1"/>
  <c r="J1658" i="6" a="1"/>
  <c r="J1658" i="6" s="1"/>
  <c r="I1658" i="6" a="1"/>
  <c r="I1658" i="6" s="1"/>
  <c r="H1658" i="6" a="1"/>
  <c r="H1658" i="6" s="1"/>
  <c r="G1658" i="6" a="1"/>
  <c r="G1658" i="6" s="1"/>
  <c r="F1658" i="6" a="1"/>
  <c r="F1658" i="6" s="1"/>
  <c r="E1658" i="6" a="1"/>
  <c r="E1658" i="6" s="1"/>
  <c r="D1658" i="6" a="1"/>
  <c r="D1658" i="6" s="1"/>
  <c r="C1658" i="6" a="1"/>
  <c r="C1658" i="6" s="1"/>
  <c r="A1658" i="6" a="1"/>
  <c r="A1658" i="6" s="1"/>
  <c r="S1657" i="6" a="1"/>
  <c r="S1657" i="6" s="1"/>
  <c r="N1657" i="6" a="1"/>
  <c r="N1657" i="6" s="1"/>
  <c r="M1657" i="6" a="1"/>
  <c r="M1657" i="6" s="1"/>
  <c r="L1657" i="6" a="1"/>
  <c r="L1657" i="6" s="1"/>
  <c r="K1657" i="6" a="1"/>
  <c r="K1657" i="6" s="1"/>
  <c r="J1657" i="6" a="1"/>
  <c r="J1657" i="6" s="1"/>
  <c r="P1657" i="6" s="1" a="1"/>
  <c r="P1657" i="6" s="1"/>
  <c r="I1657" i="6" a="1"/>
  <c r="I1657" i="6" s="1"/>
  <c r="H1657" i="6" a="1"/>
  <c r="H1657" i="6" s="1"/>
  <c r="G1657" i="6" a="1"/>
  <c r="G1657" i="6" s="1"/>
  <c r="F1657" i="6" a="1"/>
  <c r="F1657" i="6" s="1"/>
  <c r="E1657" i="6" a="1"/>
  <c r="E1657" i="6" s="1"/>
  <c r="D1657" i="6" a="1"/>
  <c r="D1657" i="6" s="1"/>
  <c r="C1657" i="6" a="1"/>
  <c r="C1657" i="6" s="1"/>
  <c r="A1657" i="6" a="1"/>
  <c r="A1657" i="6" s="1"/>
  <c r="S1656" i="6" a="1"/>
  <c r="S1656" i="6" s="1"/>
  <c r="N1656" i="6" a="1"/>
  <c r="N1656" i="6" s="1"/>
  <c r="M1656" i="6" a="1"/>
  <c r="M1656" i="6" s="1"/>
  <c r="L1656" i="6" a="1"/>
  <c r="L1656" i="6" s="1"/>
  <c r="K1656" i="6" a="1"/>
  <c r="K1656" i="6" s="1"/>
  <c r="J1656" i="6" a="1"/>
  <c r="J1656" i="6" s="1"/>
  <c r="I1656" i="6" a="1"/>
  <c r="I1656" i="6" s="1"/>
  <c r="H1656" i="6" a="1"/>
  <c r="H1656" i="6" s="1"/>
  <c r="G1656" i="6" a="1"/>
  <c r="G1656" i="6" s="1"/>
  <c r="F1656" i="6" a="1"/>
  <c r="F1656" i="6" s="1"/>
  <c r="E1656" i="6" a="1"/>
  <c r="E1656" i="6" s="1"/>
  <c r="D1656" i="6" a="1"/>
  <c r="D1656" i="6" s="1"/>
  <c r="C1656" i="6" a="1"/>
  <c r="C1656" i="6" s="1"/>
  <c r="A1656" i="6" a="1"/>
  <c r="A1656" i="6" s="1"/>
  <c r="S1655" i="6" a="1"/>
  <c r="S1655" i="6" s="1"/>
  <c r="N1655" i="6" a="1"/>
  <c r="N1655" i="6" s="1"/>
  <c r="M1655" i="6" a="1"/>
  <c r="M1655" i="6" s="1"/>
  <c r="L1655" i="6" a="1"/>
  <c r="L1655" i="6" s="1"/>
  <c r="K1655" i="6" a="1"/>
  <c r="K1655" i="6" s="1"/>
  <c r="J1655" i="6" a="1"/>
  <c r="J1655" i="6" s="1"/>
  <c r="I1655" i="6" a="1"/>
  <c r="I1655" i="6" s="1"/>
  <c r="H1655" i="6" a="1"/>
  <c r="H1655" i="6" s="1"/>
  <c r="G1655" i="6" a="1"/>
  <c r="G1655" i="6" s="1"/>
  <c r="F1655" i="6" a="1"/>
  <c r="F1655" i="6" s="1"/>
  <c r="E1655" i="6" a="1"/>
  <c r="E1655" i="6" s="1"/>
  <c r="D1655" i="6" a="1"/>
  <c r="D1655" i="6" s="1"/>
  <c r="C1655" i="6" a="1"/>
  <c r="C1655" i="6" s="1"/>
  <c r="A1655" i="6" a="1"/>
  <c r="A1655" i="6" s="1"/>
  <c r="S1654" i="6" a="1"/>
  <c r="S1654" i="6" s="1"/>
  <c r="N1654" i="6" a="1"/>
  <c r="N1654" i="6" s="1"/>
  <c r="M1654" i="6" a="1"/>
  <c r="M1654" i="6" s="1"/>
  <c r="L1654" i="6" a="1"/>
  <c r="L1654" i="6" s="1"/>
  <c r="K1654" i="6" a="1"/>
  <c r="K1654" i="6" s="1"/>
  <c r="J1654" i="6" a="1"/>
  <c r="J1654" i="6" s="1"/>
  <c r="I1654" i="6" a="1"/>
  <c r="I1654" i="6" s="1"/>
  <c r="H1654" i="6" a="1"/>
  <c r="H1654" i="6" s="1"/>
  <c r="G1654" i="6" a="1"/>
  <c r="G1654" i="6" s="1"/>
  <c r="F1654" i="6" a="1"/>
  <c r="F1654" i="6" s="1"/>
  <c r="E1654" i="6" a="1"/>
  <c r="E1654" i="6" s="1"/>
  <c r="D1654" i="6" a="1"/>
  <c r="D1654" i="6" s="1"/>
  <c r="C1654" i="6" a="1"/>
  <c r="C1654" i="6" s="1"/>
  <c r="A1654" i="6" a="1"/>
  <c r="A1654" i="6" s="1"/>
  <c r="S1653" i="6" a="1"/>
  <c r="S1653" i="6" s="1"/>
  <c r="N1653" i="6" a="1"/>
  <c r="N1653" i="6" s="1"/>
  <c r="M1653" i="6" a="1"/>
  <c r="M1653" i="6" s="1"/>
  <c r="L1653" i="6" a="1"/>
  <c r="L1653" i="6" s="1"/>
  <c r="K1653" i="6" a="1"/>
  <c r="K1653" i="6" s="1"/>
  <c r="J1653" i="6" a="1"/>
  <c r="J1653" i="6" s="1"/>
  <c r="I1653" i="6" a="1"/>
  <c r="I1653" i="6" s="1"/>
  <c r="H1653" i="6" a="1"/>
  <c r="H1653" i="6" s="1"/>
  <c r="G1653" i="6" a="1"/>
  <c r="G1653" i="6" s="1"/>
  <c r="F1653" i="6" a="1"/>
  <c r="F1653" i="6" s="1"/>
  <c r="E1653" i="6" a="1"/>
  <c r="E1653" i="6" s="1"/>
  <c r="D1653" i="6" a="1"/>
  <c r="D1653" i="6" s="1"/>
  <c r="C1653" i="6" a="1"/>
  <c r="C1653" i="6" s="1"/>
  <c r="A1653" i="6" a="1"/>
  <c r="A1653" i="6" s="1"/>
  <c r="S1652" i="6" a="1"/>
  <c r="S1652" i="6" s="1"/>
  <c r="N1652" i="6" a="1"/>
  <c r="N1652" i="6" s="1"/>
  <c r="M1652" i="6" a="1"/>
  <c r="M1652" i="6" s="1"/>
  <c r="L1652" i="6" a="1"/>
  <c r="L1652" i="6" s="1"/>
  <c r="K1652" i="6" a="1"/>
  <c r="K1652" i="6" s="1"/>
  <c r="J1652" i="6" a="1"/>
  <c r="J1652" i="6" s="1"/>
  <c r="I1652" i="6" a="1"/>
  <c r="I1652" i="6" s="1"/>
  <c r="H1652" i="6" a="1"/>
  <c r="H1652" i="6" s="1"/>
  <c r="G1652" i="6" a="1"/>
  <c r="G1652" i="6" s="1"/>
  <c r="F1652" i="6" a="1"/>
  <c r="F1652" i="6" s="1"/>
  <c r="E1652" i="6" a="1"/>
  <c r="E1652" i="6" s="1"/>
  <c r="D1652" i="6" a="1"/>
  <c r="D1652" i="6" s="1"/>
  <c r="C1652" i="6" a="1"/>
  <c r="C1652" i="6" s="1"/>
  <c r="A1652" i="6" a="1"/>
  <c r="A1652" i="6" s="1"/>
  <c r="S1651" i="6" a="1"/>
  <c r="S1651" i="6" s="1"/>
  <c r="N1651" i="6" a="1"/>
  <c r="N1651" i="6" s="1"/>
  <c r="M1651" i="6" a="1"/>
  <c r="M1651" i="6" s="1"/>
  <c r="L1651" i="6" a="1"/>
  <c r="L1651" i="6" s="1"/>
  <c r="K1651" i="6" a="1"/>
  <c r="K1651" i="6" s="1"/>
  <c r="J1651" i="6" a="1"/>
  <c r="J1651" i="6" s="1"/>
  <c r="I1651" i="6" a="1"/>
  <c r="I1651" i="6" s="1"/>
  <c r="H1651" i="6" a="1"/>
  <c r="H1651" i="6" s="1"/>
  <c r="G1651" i="6" a="1"/>
  <c r="G1651" i="6" s="1"/>
  <c r="F1651" i="6" a="1"/>
  <c r="F1651" i="6" s="1"/>
  <c r="E1651" i="6" a="1"/>
  <c r="E1651" i="6" s="1"/>
  <c r="D1651" i="6" a="1"/>
  <c r="D1651" i="6" s="1"/>
  <c r="C1651" i="6" a="1"/>
  <c r="C1651" i="6" s="1"/>
  <c r="A1651" i="6" a="1"/>
  <c r="A1651" i="6" s="1"/>
  <c r="S1650" i="6" a="1"/>
  <c r="S1650" i="6" s="1"/>
  <c r="N1650" i="6" a="1"/>
  <c r="N1650" i="6" s="1"/>
  <c r="M1650" i="6" a="1"/>
  <c r="M1650" i="6" s="1"/>
  <c r="L1650" i="6" a="1"/>
  <c r="L1650" i="6" s="1"/>
  <c r="K1650" i="6" a="1"/>
  <c r="K1650" i="6" s="1"/>
  <c r="J1650" i="6" a="1"/>
  <c r="J1650" i="6" s="1"/>
  <c r="I1650" i="6" a="1"/>
  <c r="I1650" i="6" s="1"/>
  <c r="H1650" i="6" a="1"/>
  <c r="H1650" i="6" s="1"/>
  <c r="G1650" i="6" a="1"/>
  <c r="G1650" i="6" s="1"/>
  <c r="F1650" i="6" a="1"/>
  <c r="F1650" i="6" s="1"/>
  <c r="E1650" i="6" a="1"/>
  <c r="E1650" i="6" s="1"/>
  <c r="D1650" i="6" a="1"/>
  <c r="D1650" i="6" s="1"/>
  <c r="C1650" i="6" a="1"/>
  <c r="C1650" i="6" s="1"/>
  <c r="A1650" i="6" a="1"/>
  <c r="A1650" i="6" s="1"/>
  <c r="S1649" i="6" a="1"/>
  <c r="S1649" i="6" s="1"/>
  <c r="N1649" i="6" a="1"/>
  <c r="N1649" i="6" s="1"/>
  <c r="M1649" i="6" a="1"/>
  <c r="M1649" i="6" s="1"/>
  <c r="L1649" i="6" a="1"/>
  <c r="L1649" i="6" s="1"/>
  <c r="K1649" i="6" a="1"/>
  <c r="K1649" i="6" s="1"/>
  <c r="J1649" i="6" a="1"/>
  <c r="J1649" i="6" s="1"/>
  <c r="I1649" i="6" a="1"/>
  <c r="I1649" i="6" s="1"/>
  <c r="H1649" i="6" a="1"/>
  <c r="H1649" i="6" s="1"/>
  <c r="G1649" i="6" a="1"/>
  <c r="G1649" i="6" s="1"/>
  <c r="F1649" i="6" a="1"/>
  <c r="F1649" i="6" s="1"/>
  <c r="E1649" i="6" a="1"/>
  <c r="E1649" i="6" s="1"/>
  <c r="D1649" i="6" a="1"/>
  <c r="D1649" i="6" s="1"/>
  <c r="C1649" i="6" a="1"/>
  <c r="C1649" i="6" s="1"/>
  <c r="A1649" i="6" a="1"/>
  <c r="A1649" i="6" s="1"/>
  <c r="S1648" i="6" a="1"/>
  <c r="S1648" i="6" s="1"/>
  <c r="N1648" i="6" a="1"/>
  <c r="N1648" i="6" s="1"/>
  <c r="M1648" i="6" a="1"/>
  <c r="M1648" i="6" s="1"/>
  <c r="L1648" i="6" a="1"/>
  <c r="L1648" i="6" s="1"/>
  <c r="K1648" i="6" a="1"/>
  <c r="K1648" i="6" s="1"/>
  <c r="J1648" i="6" a="1"/>
  <c r="J1648" i="6" s="1"/>
  <c r="I1648" i="6" a="1"/>
  <c r="I1648" i="6" s="1"/>
  <c r="H1648" i="6" a="1"/>
  <c r="H1648" i="6" s="1"/>
  <c r="G1648" i="6" a="1"/>
  <c r="G1648" i="6" s="1"/>
  <c r="F1648" i="6" a="1"/>
  <c r="F1648" i="6" s="1"/>
  <c r="E1648" i="6" a="1"/>
  <c r="E1648" i="6" s="1"/>
  <c r="D1648" i="6" a="1"/>
  <c r="D1648" i="6" s="1"/>
  <c r="C1648" i="6" a="1"/>
  <c r="C1648" i="6" s="1"/>
  <c r="A1648" i="6" a="1"/>
  <c r="A1648" i="6" s="1"/>
  <c r="S1647" i="6" a="1"/>
  <c r="S1647" i="6" s="1"/>
  <c r="N1647" i="6" a="1"/>
  <c r="N1647" i="6" s="1"/>
  <c r="M1647" i="6" a="1"/>
  <c r="M1647" i="6" s="1"/>
  <c r="L1647" i="6" a="1"/>
  <c r="L1647" i="6" s="1"/>
  <c r="K1647" i="6" a="1"/>
  <c r="K1647" i="6" s="1"/>
  <c r="J1647" i="6" a="1"/>
  <c r="J1647" i="6" s="1"/>
  <c r="I1647" i="6" a="1"/>
  <c r="I1647" i="6" s="1"/>
  <c r="H1647" i="6" a="1"/>
  <c r="H1647" i="6" s="1"/>
  <c r="G1647" i="6" a="1"/>
  <c r="G1647" i="6" s="1"/>
  <c r="F1647" i="6" a="1"/>
  <c r="F1647" i="6" s="1"/>
  <c r="E1647" i="6" a="1"/>
  <c r="E1647" i="6" s="1"/>
  <c r="D1647" i="6" a="1"/>
  <c r="D1647" i="6" s="1"/>
  <c r="C1647" i="6" a="1"/>
  <c r="C1647" i="6" s="1"/>
  <c r="A1647" i="6" a="1"/>
  <c r="A1647" i="6" s="1"/>
  <c r="S1646" i="6" a="1"/>
  <c r="S1646" i="6" s="1"/>
  <c r="N1646" i="6" a="1"/>
  <c r="N1646" i="6" s="1"/>
  <c r="M1646" i="6" a="1"/>
  <c r="M1646" i="6" s="1"/>
  <c r="L1646" i="6" a="1"/>
  <c r="L1646" i="6" s="1"/>
  <c r="K1646" i="6" a="1"/>
  <c r="K1646" i="6" s="1"/>
  <c r="J1646" i="6" a="1"/>
  <c r="J1646" i="6" s="1"/>
  <c r="I1646" i="6" a="1"/>
  <c r="I1646" i="6" s="1"/>
  <c r="H1646" i="6" a="1"/>
  <c r="H1646" i="6" s="1"/>
  <c r="G1646" i="6" a="1"/>
  <c r="G1646" i="6" s="1"/>
  <c r="F1646" i="6" a="1"/>
  <c r="F1646" i="6" s="1"/>
  <c r="E1646" i="6" a="1"/>
  <c r="E1646" i="6" s="1"/>
  <c r="D1646" i="6" a="1"/>
  <c r="D1646" i="6" s="1"/>
  <c r="C1646" i="6" a="1"/>
  <c r="C1646" i="6" s="1"/>
  <c r="A1646" i="6" a="1"/>
  <c r="A1646" i="6" s="1"/>
  <c r="S1645" i="6" a="1"/>
  <c r="S1645" i="6" s="1"/>
  <c r="N1645" i="6" a="1"/>
  <c r="N1645" i="6" s="1"/>
  <c r="M1645" i="6" a="1"/>
  <c r="M1645" i="6" s="1"/>
  <c r="L1645" i="6" a="1"/>
  <c r="L1645" i="6" s="1"/>
  <c r="K1645" i="6" a="1"/>
  <c r="K1645" i="6" s="1"/>
  <c r="J1645" i="6" a="1"/>
  <c r="J1645" i="6" s="1"/>
  <c r="I1645" i="6" a="1"/>
  <c r="I1645" i="6" s="1"/>
  <c r="H1645" i="6" a="1"/>
  <c r="H1645" i="6" s="1"/>
  <c r="G1645" i="6" a="1"/>
  <c r="G1645" i="6" s="1"/>
  <c r="F1645" i="6" a="1"/>
  <c r="F1645" i="6" s="1"/>
  <c r="E1645" i="6" a="1"/>
  <c r="E1645" i="6" s="1"/>
  <c r="D1645" i="6" a="1"/>
  <c r="D1645" i="6" s="1"/>
  <c r="C1645" i="6" a="1"/>
  <c r="C1645" i="6" s="1"/>
  <c r="A1645" i="6" a="1"/>
  <c r="A1645" i="6" s="1"/>
  <c r="S1644" i="6" a="1"/>
  <c r="S1644" i="6" s="1"/>
  <c r="N1644" i="6" a="1"/>
  <c r="N1644" i="6" s="1"/>
  <c r="M1644" i="6" a="1"/>
  <c r="M1644" i="6" s="1"/>
  <c r="L1644" i="6" a="1"/>
  <c r="L1644" i="6" s="1"/>
  <c r="K1644" i="6" a="1"/>
  <c r="K1644" i="6" s="1"/>
  <c r="J1644" i="6" a="1"/>
  <c r="J1644" i="6" s="1"/>
  <c r="I1644" i="6" a="1"/>
  <c r="I1644" i="6" s="1"/>
  <c r="H1644" i="6" a="1"/>
  <c r="H1644" i="6" s="1"/>
  <c r="G1644" i="6" a="1"/>
  <c r="G1644" i="6" s="1"/>
  <c r="F1644" i="6" a="1"/>
  <c r="F1644" i="6" s="1"/>
  <c r="E1644" i="6" a="1"/>
  <c r="E1644" i="6" s="1"/>
  <c r="D1644" i="6" a="1"/>
  <c r="D1644" i="6" s="1"/>
  <c r="C1644" i="6" a="1"/>
  <c r="C1644" i="6" s="1"/>
  <c r="A1644" i="6" a="1"/>
  <c r="A1644" i="6" s="1"/>
  <c r="S1643" i="6" a="1"/>
  <c r="S1643" i="6" s="1"/>
  <c r="N1643" i="6" a="1"/>
  <c r="N1643" i="6" s="1"/>
  <c r="M1643" i="6" a="1"/>
  <c r="M1643" i="6" s="1"/>
  <c r="L1643" i="6" a="1"/>
  <c r="L1643" i="6" s="1"/>
  <c r="K1643" i="6" a="1"/>
  <c r="K1643" i="6" s="1"/>
  <c r="J1643" i="6" a="1"/>
  <c r="J1643" i="6" s="1"/>
  <c r="I1643" i="6" a="1"/>
  <c r="I1643" i="6" s="1"/>
  <c r="H1643" i="6" a="1"/>
  <c r="H1643" i="6" s="1"/>
  <c r="G1643" i="6" a="1"/>
  <c r="G1643" i="6" s="1"/>
  <c r="F1643" i="6" a="1"/>
  <c r="F1643" i="6" s="1"/>
  <c r="E1643" i="6" a="1"/>
  <c r="E1643" i="6" s="1"/>
  <c r="D1643" i="6" a="1"/>
  <c r="D1643" i="6" s="1"/>
  <c r="C1643" i="6" a="1"/>
  <c r="C1643" i="6" s="1"/>
  <c r="A1643" i="6" a="1"/>
  <c r="A1643" i="6" s="1"/>
  <c r="S1642" i="6" a="1"/>
  <c r="S1642" i="6" s="1"/>
  <c r="N1642" i="6" a="1"/>
  <c r="N1642" i="6" s="1"/>
  <c r="M1642" i="6" a="1"/>
  <c r="M1642" i="6" s="1"/>
  <c r="L1642" i="6" a="1"/>
  <c r="L1642" i="6" s="1"/>
  <c r="K1642" i="6" a="1"/>
  <c r="K1642" i="6" s="1"/>
  <c r="J1642" i="6" a="1"/>
  <c r="J1642" i="6" s="1"/>
  <c r="I1642" i="6" a="1"/>
  <c r="I1642" i="6" s="1"/>
  <c r="H1642" i="6" a="1"/>
  <c r="H1642" i="6" s="1"/>
  <c r="G1642" i="6" a="1"/>
  <c r="G1642" i="6" s="1"/>
  <c r="F1642" i="6" a="1"/>
  <c r="F1642" i="6" s="1"/>
  <c r="E1642" i="6" a="1"/>
  <c r="E1642" i="6" s="1"/>
  <c r="D1642" i="6" a="1"/>
  <c r="D1642" i="6" s="1"/>
  <c r="C1642" i="6" a="1"/>
  <c r="C1642" i="6" s="1"/>
  <c r="A1642" i="6" a="1"/>
  <c r="A1642" i="6" s="1"/>
  <c r="S1641" i="6" a="1"/>
  <c r="S1641" i="6" s="1"/>
  <c r="N1641" i="6" a="1"/>
  <c r="N1641" i="6" s="1"/>
  <c r="M1641" i="6" a="1"/>
  <c r="M1641" i="6" s="1"/>
  <c r="L1641" i="6" a="1"/>
  <c r="L1641" i="6" s="1"/>
  <c r="K1641" i="6" a="1"/>
  <c r="K1641" i="6" s="1"/>
  <c r="J1641" i="6" a="1"/>
  <c r="J1641" i="6" s="1"/>
  <c r="I1641" i="6" a="1"/>
  <c r="I1641" i="6" s="1"/>
  <c r="H1641" i="6" a="1"/>
  <c r="H1641" i="6" s="1"/>
  <c r="G1641" i="6" a="1"/>
  <c r="G1641" i="6" s="1"/>
  <c r="F1641" i="6" a="1"/>
  <c r="F1641" i="6" s="1"/>
  <c r="E1641" i="6" a="1"/>
  <c r="E1641" i="6" s="1"/>
  <c r="D1641" i="6" a="1"/>
  <c r="D1641" i="6" s="1"/>
  <c r="C1641" i="6" a="1"/>
  <c r="C1641" i="6" s="1"/>
  <c r="A1641" i="6" a="1"/>
  <c r="A1641" i="6" s="1"/>
  <c r="S1640" i="6" a="1"/>
  <c r="S1640" i="6" s="1"/>
  <c r="N1640" i="6" a="1"/>
  <c r="N1640" i="6" s="1"/>
  <c r="M1640" i="6" a="1"/>
  <c r="M1640" i="6" s="1"/>
  <c r="L1640" i="6" a="1"/>
  <c r="L1640" i="6" s="1"/>
  <c r="K1640" i="6" a="1"/>
  <c r="K1640" i="6" s="1"/>
  <c r="J1640" i="6" a="1"/>
  <c r="J1640" i="6" s="1"/>
  <c r="I1640" i="6" a="1"/>
  <c r="I1640" i="6" s="1"/>
  <c r="H1640" i="6" a="1"/>
  <c r="H1640" i="6" s="1"/>
  <c r="G1640" i="6" a="1"/>
  <c r="G1640" i="6" s="1"/>
  <c r="F1640" i="6" a="1"/>
  <c r="F1640" i="6" s="1"/>
  <c r="E1640" i="6" a="1"/>
  <c r="E1640" i="6" s="1"/>
  <c r="D1640" i="6" a="1"/>
  <c r="D1640" i="6" s="1"/>
  <c r="C1640" i="6" a="1"/>
  <c r="C1640" i="6" s="1"/>
  <c r="A1640" i="6" a="1"/>
  <c r="A1640" i="6" s="1"/>
  <c r="S1639" i="6" a="1"/>
  <c r="S1639" i="6" s="1"/>
  <c r="N1639" i="6" a="1"/>
  <c r="N1639" i="6" s="1"/>
  <c r="M1639" i="6" a="1"/>
  <c r="M1639" i="6" s="1"/>
  <c r="L1639" i="6" a="1"/>
  <c r="L1639" i="6" s="1"/>
  <c r="K1639" i="6" a="1"/>
  <c r="K1639" i="6" s="1"/>
  <c r="J1639" i="6" a="1"/>
  <c r="J1639" i="6" s="1"/>
  <c r="I1639" i="6" a="1"/>
  <c r="I1639" i="6" s="1"/>
  <c r="H1639" i="6" a="1"/>
  <c r="H1639" i="6" s="1"/>
  <c r="G1639" i="6" a="1"/>
  <c r="G1639" i="6" s="1"/>
  <c r="F1639" i="6" a="1"/>
  <c r="F1639" i="6" s="1"/>
  <c r="E1639" i="6" a="1"/>
  <c r="E1639" i="6" s="1"/>
  <c r="D1639" i="6" a="1"/>
  <c r="D1639" i="6" s="1"/>
  <c r="C1639" i="6" a="1"/>
  <c r="C1639" i="6" s="1"/>
  <c r="A1639" i="6" a="1"/>
  <c r="A1639" i="6" s="1"/>
  <c r="S1638" i="6" a="1"/>
  <c r="S1638" i="6" s="1"/>
  <c r="N1638" i="6" a="1"/>
  <c r="N1638" i="6" s="1"/>
  <c r="M1638" i="6" a="1"/>
  <c r="M1638" i="6" s="1"/>
  <c r="L1638" i="6" a="1"/>
  <c r="L1638" i="6" s="1"/>
  <c r="K1638" i="6" a="1"/>
  <c r="K1638" i="6" s="1"/>
  <c r="J1638" i="6" a="1"/>
  <c r="J1638" i="6" s="1"/>
  <c r="I1638" i="6" a="1"/>
  <c r="I1638" i="6" s="1"/>
  <c r="H1638" i="6" a="1"/>
  <c r="H1638" i="6" s="1"/>
  <c r="G1638" i="6" a="1"/>
  <c r="G1638" i="6" s="1"/>
  <c r="F1638" i="6" a="1"/>
  <c r="F1638" i="6" s="1"/>
  <c r="E1638" i="6" a="1"/>
  <c r="E1638" i="6" s="1"/>
  <c r="D1638" i="6" a="1"/>
  <c r="D1638" i="6" s="1"/>
  <c r="C1638" i="6" a="1"/>
  <c r="C1638" i="6" s="1"/>
  <c r="A1638" i="6" a="1"/>
  <c r="A1638" i="6" s="1"/>
  <c r="S1637" i="6" a="1"/>
  <c r="S1637" i="6" s="1"/>
  <c r="N1637" i="6" a="1"/>
  <c r="N1637" i="6" s="1"/>
  <c r="M1637" i="6" a="1"/>
  <c r="M1637" i="6" s="1"/>
  <c r="L1637" i="6" a="1"/>
  <c r="L1637" i="6" s="1"/>
  <c r="K1637" i="6" a="1"/>
  <c r="K1637" i="6" s="1"/>
  <c r="J1637" i="6" a="1"/>
  <c r="J1637" i="6" s="1"/>
  <c r="I1637" i="6" a="1"/>
  <c r="I1637" i="6" s="1"/>
  <c r="H1637" i="6" a="1"/>
  <c r="H1637" i="6" s="1"/>
  <c r="G1637" i="6" a="1"/>
  <c r="G1637" i="6" s="1"/>
  <c r="F1637" i="6" a="1"/>
  <c r="F1637" i="6" s="1"/>
  <c r="E1637" i="6" a="1"/>
  <c r="E1637" i="6" s="1"/>
  <c r="D1637" i="6" a="1"/>
  <c r="D1637" i="6" s="1"/>
  <c r="C1637" i="6" a="1"/>
  <c r="C1637" i="6" s="1"/>
  <c r="A1637" i="6" a="1"/>
  <c r="A1637" i="6" s="1"/>
  <c r="S1636" i="6" a="1"/>
  <c r="S1636" i="6" s="1"/>
  <c r="N1636" i="6" a="1"/>
  <c r="N1636" i="6" s="1"/>
  <c r="M1636" i="6" a="1"/>
  <c r="M1636" i="6" s="1"/>
  <c r="L1636" i="6" a="1"/>
  <c r="L1636" i="6" s="1"/>
  <c r="K1636" i="6" a="1"/>
  <c r="K1636" i="6" s="1"/>
  <c r="J1636" i="6" a="1"/>
  <c r="J1636" i="6" s="1"/>
  <c r="I1636" i="6" a="1"/>
  <c r="I1636" i="6" s="1"/>
  <c r="H1636" i="6" a="1"/>
  <c r="H1636" i="6" s="1"/>
  <c r="G1636" i="6" a="1"/>
  <c r="G1636" i="6" s="1"/>
  <c r="F1636" i="6" a="1"/>
  <c r="F1636" i="6" s="1"/>
  <c r="E1636" i="6" a="1"/>
  <c r="E1636" i="6" s="1"/>
  <c r="D1636" i="6" a="1"/>
  <c r="D1636" i="6" s="1"/>
  <c r="C1636" i="6" a="1"/>
  <c r="C1636" i="6" s="1"/>
  <c r="A1636" i="6" a="1"/>
  <c r="A1636" i="6" s="1"/>
  <c r="S1635" i="6" a="1"/>
  <c r="S1635" i="6" s="1"/>
  <c r="N1635" i="6" a="1"/>
  <c r="N1635" i="6" s="1"/>
  <c r="M1635" i="6" a="1"/>
  <c r="M1635" i="6" s="1"/>
  <c r="L1635" i="6" a="1"/>
  <c r="L1635" i="6" s="1"/>
  <c r="K1635" i="6" a="1"/>
  <c r="K1635" i="6" s="1"/>
  <c r="J1635" i="6" a="1"/>
  <c r="J1635" i="6" s="1"/>
  <c r="I1635" i="6" a="1"/>
  <c r="I1635" i="6" s="1"/>
  <c r="H1635" i="6" a="1"/>
  <c r="H1635" i="6" s="1"/>
  <c r="G1635" i="6" a="1"/>
  <c r="G1635" i="6" s="1"/>
  <c r="F1635" i="6" a="1"/>
  <c r="F1635" i="6" s="1"/>
  <c r="E1635" i="6" a="1"/>
  <c r="E1635" i="6" s="1"/>
  <c r="D1635" i="6" a="1"/>
  <c r="D1635" i="6" s="1"/>
  <c r="C1635" i="6" a="1"/>
  <c r="C1635" i="6" s="1"/>
  <c r="A1635" i="6" a="1"/>
  <c r="A1635" i="6" s="1"/>
  <c r="S1633" i="6" a="1"/>
  <c r="S1633" i="6" s="1"/>
  <c r="N1633" i="6" a="1"/>
  <c r="N1633" i="6" s="1"/>
  <c r="M1633" i="6" a="1"/>
  <c r="M1633" i="6" s="1"/>
  <c r="L1633" i="6" a="1"/>
  <c r="L1633" i="6" s="1"/>
  <c r="K1633" i="6" a="1"/>
  <c r="K1633" i="6" s="1"/>
  <c r="J1633" i="6" a="1"/>
  <c r="J1633" i="6" s="1"/>
  <c r="I1633" i="6" a="1"/>
  <c r="I1633" i="6" s="1"/>
  <c r="H1633" i="6" a="1"/>
  <c r="H1633" i="6" s="1"/>
  <c r="G1633" i="6" a="1"/>
  <c r="G1633" i="6" s="1"/>
  <c r="F1633" i="6" a="1"/>
  <c r="F1633" i="6" s="1"/>
  <c r="E1633" i="6" a="1"/>
  <c r="E1633" i="6" s="1"/>
  <c r="D1633" i="6" a="1"/>
  <c r="D1633" i="6" s="1"/>
  <c r="C1633" i="6" a="1"/>
  <c r="C1633" i="6" s="1"/>
  <c r="A1633" i="6" a="1"/>
  <c r="A1633" i="6" s="1"/>
  <c r="S1632" i="6" a="1"/>
  <c r="S1632" i="6" s="1"/>
  <c r="N1632" i="6" a="1"/>
  <c r="N1632" i="6" s="1"/>
  <c r="M1632" i="6" a="1"/>
  <c r="M1632" i="6" s="1"/>
  <c r="L1632" i="6" a="1"/>
  <c r="L1632" i="6" s="1"/>
  <c r="K1632" i="6" a="1"/>
  <c r="K1632" i="6" s="1"/>
  <c r="J1632" i="6" a="1"/>
  <c r="J1632" i="6" s="1"/>
  <c r="I1632" i="6" a="1"/>
  <c r="I1632" i="6" s="1"/>
  <c r="H1632" i="6" a="1"/>
  <c r="H1632" i="6" s="1"/>
  <c r="G1632" i="6" a="1"/>
  <c r="G1632" i="6" s="1"/>
  <c r="F1632" i="6" a="1"/>
  <c r="F1632" i="6" s="1"/>
  <c r="E1632" i="6" a="1"/>
  <c r="E1632" i="6" s="1"/>
  <c r="D1632" i="6" a="1"/>
  <c r="D1632" i="6" s="1"/>
  <c r="C1632" i="6" a="1"/>
  <c r="C1632" i="6" s="1"/>
  <c r="A1632" i="6" a="1"/>
  <c r="A1632" i="6" s="1"/>
  <c r="S1631" i="6" a="1"/>
  <c r="S1631" i="6" s="1"/>
  <c r="N1631" i="6" a="1"/>
  <c r="N1631" i="6" s="1"/>
  <c r="M1631" i="6" a="1"/>
  <c r="M1631" i="6" s="1"/>
  <c r="L1631" i="6" a="1"/>
  <c r="L1631" i="6" s="1"/>
  <c r="K1631" i="6" a="1"/>
  <c r="K1631" i="6" s="1"/>
  <c r="J1631" i="6" a="1"/>
  <c r="J1631" i="6" s="1"/>
  <c r="I1631" i="6" a="1"/>
  <c r="I1631" i="6" s="1"/>
  <c r="H1631" i="6" a="1"/>
  <c r="H1631" i="6" s="1"/>
  <c r="G1631" i="6" a="1"/>
  <c r="G1631" i="6" s="1"/>
  <c r="F1631" i="6" a="1"/>
  <c r="F1631" i="6" s="1"/>
  <c r="E1631" i="6" a="1"/>
  <c r="E1631" i="6" s="1"/>
  <c r="D1631" i="6" a="1"/>
  <c r="D1631" i="6" s="1"/>
  <c r="C1631" i="6" a="1"/>
  <c r="C1631" i="6" s="1"/>
  <c r="A1631" i="6" a="1"/>
  <c r="A1631" i="6" s="1"/>
  <c r="S1630" i="6" a="1"/>
  <c r="S1630" i="6" s="1"/>
  <c r="N1630" i="6" a="1"/>
  <c r="N1630" i="6" s="1"/>
  <c r="M1630" i="6" a="1"/>
  <c r="M1630" i="6" s="1"/>
  <c r="L1630" i="6" a="1"/>
  <c r="L1630" i="6" s="1"/>
  <c r="K1630" i="6" a="1"/>
  <c r="K1630" i="6" s="1"/>
  <c r="J1630" i="6" a="1"/>
  <c r="J1630" i="6" s="1"/>
  <c r="I1630" i="6" a="1"/>
  <c r="I1630" i="6" s="1"/>
  <c r="H1630" i="6" a="1"/>
  <c r="H1630" i="6" s="1"/>
  <c r="G1630" i="6" a="1"/>
  <c r="G1630" i="6" s="1"/>
  <c r="F1630" i="6" a="1"/>
  <c r="F1630" i="6" s="1"/>
  <c r="E1630" i="6" a="1"/>
  <c r="E1630" i="6" s="1"/>
  <c r="D1630" i="6" a="1"/>
  <c r="D1630" i="6" s="1"/>
  <c r="C1630" i="6" a="1"/>
  <c r="C1630" i="6" s="1"/>
  <c r="A1630" i="6" a="1"/>
  <c r="A1630" i="6" s="1"/>
  <c r="S1629" i="6" a="1"/>
  <c r="S1629" i="6" s="1"/>
  <c r="N1629" i="6" a="1"/>
  <c r="N1629" i="6" s="1"/>
  <c r="M1629" i="6" a="1"/>
  <c r="M1629" i="6" s="1"/>
  <c r="L1629" i="6" a="1"/>
  <c r="L1629" i="6" s="1"/>
  <c r="K1629" i="6" a="1"/>
  <c r="K1629" i="6" s="1"/>
  <c r="J1629" i="6" a="1"/>
  <c r="J1629" i="6" s="1"/>
  <c r="I1629" i="6" a="1"/>
  <c r="I1629" i="6" s="1"/>
  <c r="H1629" i="6" a="1"/>
  <c r="H1629" i="6" s="1"/>
  <c r="G1629" i="6" a="1"/>
  <c r="G1629" i="6" s="1"/>
  <c r="F1629" i="6" a="1"/>
  <c r="F1629" i="6" s="1"/>
  <c r="E1629" i="6" a="1"/>
  <c r="E1629" i="6" s="1"/>
  <c r="D1629" i="6" a="1"/>
  <c r="D1629" i="6" s="1"/>
  <c r="C1629" i="6" a="1"/>
  <c r="C1629" i="6" s="1"/>
  <c r="A1629" i="6" a="1"/>
  <c r="A1629" i="6" s="1"/>
  <c r="S1628" i="6" a="1"/>
  <c r="S1628" i="6" s="1"/>
  <c r="N1628" i="6" a="1"/>
  <c r="N1628" i="6" s="1"/>
  <c r="M1628" i="6" a="1"/>
  <c r="M1628" i="6" s="1"/>
  <c r="L1628" i="6" a="1"/>
  <c r="L1628" i="6" s="1"/>
  <c r="K1628" i="6" a="1"/>
  <c r="K1628" i="6" s="1"/>
  <c r="J1628" i="6" a="1"/>
  <c r="J1628" i="6" s="1"/>
  <c r="I1628" i="6" a="1"/>
  <c r="I1628" i="6" s="1"/>
  <c r="H1628" i="6" a="1"/>
  <c r="H1628" i="6" s="1"/>
  <c r="G1628" i="6" a="1"/>
  <c r="G1628" i="6" s="1"/>
  <c r="F1628" i="6" a="1"/>
  <c r="F1628" i="6" s="1"/>
  <c r="E1628" i="6" a="1"/>
  <c r="E1628" i="6" s="1"/>
  <c r="D1628" i="6" a="1"/>
  <c r="D1628" i="6" s="1"/>
  <c r="C1628" i="6" a="1"/>
  <c r="C1628" i="6" s="1"/>
  <c r="A1628" i="6" a="1"/>
  <c r="A1628" i="6" s="1"/>
  <c r="S1627" i="6" a="1"/>
  <c r="S1627" i="6" s="1"/>
  <c r="N1627" i="6" a="1"/>
  <c r="N1627" i="6" s="1"/>
  <c r="M1627" i="6" a="1"/>
  <c r="M1627" i="6" s="1"/>
  <c r="L1627" i="6" a="1"/>
  <c r="L1627" i="6" s="1"/>
  <c r="K1627" i="6" a="1"/>
  <c r="K1627" i="6" s="1"/>
  <c r="J1627" i="6" a="1"/>
  <c r="J1627" i="6" s="1"/>
  <c r="I1627" i="6" a="1"/>
  <c r="I1627" i="6" s="1"/>
  <c r="H1627" i="6" a="1"/>
  <c r="H1627" i="6" s="1"/>
  <c r="G1627" i="6" a="1"/>
  <c r="G1627" i="6" s="1"/>
  <c r="F1627" i="6" a="1"/>
  <c r="F1627" i="6" s="1"/>
  <c r="E1627" i="6" a="1"/>
  <c r="E1627" i="6" s="1"/>
  <c r="D1627" i="6" a="1"/>
  <c r="D1627" i="6" s="1"/>
  <c r="C1627" i="6" a="1"/>
  <c r="C1627" i="6" s="1"/>
  <c r="A1627" i="6" a="1"/>
  <c r="A1627" i="6" s="1"/>
  <c r="S1626" i="6" a="1"/>
  <c r="S1626" i="6" s="1"/>
  <c r="N1626" i="6" a="1"/>
  <c r="N1626" i="6" s="1"/>
  <c r="M1626" i="6" a="1"/>
  <c r="M1626" i="6" s="1"/>
  <c r="L1626" i="6" a="1"/>
  <c r="L1626" i="6" s="1"/>
  <c r="K1626" i="6" a="1"/>
  <c r="K1626" i="6" s="1"/>
  <c r="J1626" i="6" a="1"/>
  <c r="J1626" i="6" s="1"/>
  <c r="I1626" i="6" a="1"/>
  <c r="I1626" i="6" s="1"/>
  <c r="H1626" i="6" a="1"/>
  <c r="H1626" i="6" s="1"/>
  <c r="G1626" i="6" a="1"/>
  <c r="G1626" i="6" s="1"/>
  <c r="F1626" i="6" a="1"/>
  <c r="F1626" i="6" s="1"/>
  <c r="E1626" i="6" a="1"/>
  <c r="E1626" i="6" s="1"/>
  <c r="D1626" i="6" a="1"/>
  <c r="D1626" i="6" s="1"/>
  <c r="C1626" i="6" a="1"/>
  <c r="C1626" i="6" s="1"/>
  <c r="A1626" i="6" a="1"/>
  <c r="A1626" i="6" s="1"/>
  <c r="S1625" i="6" a="1"/>
  <c r="S1625" i="6" s="1"/>
  <c r="N1625" i="6" a="1"/>
  <c r="N1625" i="6" s="1"/>
  <c r="M1625" i="6" a="1"/>
  <c r="M1625" i="6" s="1"/>
  <c r="L1625" i="6" a="1"/>
  <c r="L1625" i="6" s="1"/>
  <c r="K1625" i="6" a="1"/>
  <c r="K1625" i="6" s="1"/>
  <c r="J1625" i="6" a="1"/>
  <c r="J1625" i="6" s="1"/>
  <c r="I1625" i="6" a="1"/>
  <c r="I1625" i="6" s="1"/>
  <c r="H1625" i="6" a="1"/>
  <c r="H1625" i="6" s="1"/>
  <c r="G1625" i="6" a="1"/>
  <c r="G1625" i="6" s="1"/>
  <c r="F1625" i="6" a="1"/>
  <c r="F1625" i="6" s="1"/>
  <c r="E1625" i="6" a="1"/>
  <c r="E1625" i="6" s="1"/>
  <c r="D1625" i="6" a="1"/>
  <c r="D1625" i="6" s="1"/>
  <c r="C1625" i="6" a="1"/>
  <c r="C1625" i="6" s="1"/>
  <c r="A1625" i="6" a="1"/>
  <c r="A1625" i="6" s="1"/>
  <c r="S1624" i="6" a="1"/>
  <c r="S1624" i="6" s="1"/>
  <c r="N1624" i="6" a="1"/>
  <c r="N1624" i="6" s="1"/>
  <c r="M1624" i="6" a="1"/>
  <c r="M1624" i="6" s="1"/>
  <c r="L1624" i="6" a="1"/>
  <c r="L1624" i="6" s="1"/>
  <c r="K1624" i="6" a="1"/>
  <c r="K1624" i="6" s="1"/>
  <c r="J1624" i="6" a="1"/>
  <c r="J1624" i="6" s="1"/>
  <c r="I1624" i="6" a="1"/>
  <c r="I1624" i="6" s="1"/>
  <c r="H1624" i="6" a="1"/>
  <c r="H1624" i="6" s="1"/>
  <c r="G1624" i="6" a="1"/>
  <c r="G1624" i="6" s="1"/>
  <c r="F1624" i="6" a="1"/>
  <c r="F1624" i="6" s="1"/>
  <c r="E1624" i="6" a="1"/>
  <c r="E1624" i="6" s="1"/>
  <c r="D1624" i="6" a="1"/>
  <c r="D1624" i="6" s="1"/>
  <c r="C1624" i="6" a="1"/>
  <c r="C1624" i="6" s="1"/>
  <c r="A1624" i="6" a="1"/>
  <c r="A1624" i="6" s="1"/>
  <c r="S1623" i="6" a="1"/>
  <c r="S1623" i="6" s="1"/>
  <c r="N1623" i="6" a="1"/>
  <c r="N1623" i="6" s="1"/>
  <c r="M1623" i="6" a="1"/>
  <c r="M1623" i="6" s="1"/>
  <c r="L1623" i="6" a="1"/>
  <c r="L1623" i="6" s="1"/>
  <c r="K1623" i="6" a="1"/>
  <c r="K1623" i="6" s="1"/>
  <c r="J1623" i="6" a="1"/>
  <c r="J1623" i="6" s="1"/>
  <c r="I1623" i="6" a="1"/>
  <c r="I1623" i="6" s="1"/>
  <c r="H1623" i="6" a="1"/>
  <c r="H1623" i="6" s="1"/>
  <c r="G1623" i="6" a="1"/>
  <c r="G1623" i="6" s="1"/>
  <c r="F1623" i="6" a="1"/>
  <c r="F1623" i="6" s="1"/>
  <c r="E1623" i="6" a="1"/>
  <c r="E1623" i="6" s="1"/>
  <c r="D1623" i="6" a="1"/>
  <c r="D1623" i="6" s="1"/>
  <c r="C1623" i="6" a="1"/>
  <c r="C1623" i="6" s="1"/>
  <c r="A1623" i="6" a="1"/>
  <c r="A1623" i="6" s="1"/>
  <c r="S1622" i="6" a="1"/>
  <c r="S1622" i="6" s="1"/>
  <c r="N1622" i="6" a="1"/>
  <c r="N1622" i="6" s="1"/>
  <c r="M1622" i="6" a="1"/>
  <c r="M1622" i="6" s="1"/>
  <c r="L1622" i="6" a="1"/>
  <c r="L1622" i="6" s="1"/>
  <c r="K1622" i="6" a="1"/>
  <c r="K1622" i="6" s="1"/>
  <c r="J1622" i="6" a="1"/>
  <c r="J1622" i="6" s="1"/>
  <c r="I1622" i="6" a="1"/>
  <c r="I1622" i="6" s="1"/>
  <c r="H1622" i="6" a="1"/>
  <c r="H1622" i="6" s="1"/>
  <c r="G1622" i="6" a="1"/>
  <c r="G1622" i="6" s="1"/>
  <c r="F1622" i="6" a="1"/>
  <c r="F1622" i="6" s="1"/>
  <c r="E1622" i="6" a="1"/>
  <c r="E1622" i="6" s="1"/>
  <c r="D1622" i="6" a="1"/>
  <c r="D1622" i="6" s="1"/>
  <c r="C1622" i="6" a="1"/>
  <c r="C1622" i="6" s="1"/>
  <c r="A1622" i="6" a="1"/>
  <c r="A1622" i="6" s="1"/>
  <c r="S1621" i="6" a="1"/>
  <c r="S1621" i="6" s="1"/>
  <c r="N1621" i="6" a="1"/>
  <c r="N1621" i="6" s="1"/>
  <c r="M1621" i="6" a="1"/>
  <c r="M1621" i="6" s="1"/>
  <c r="L1621" i="6" a="1"/>
  <c r="L1621" i="6" s="1"/>
  <c r="K1621" i="6" a="1"/>
  <c r="K1621" i="6" s="1"/>
  <c r="J1621" i="6" a="1"/>
  <c r="J1621" i="6" s="1"/>
  <c r="I1621" i="6" a="1"/>
  <c r="I1621" i="6" s="1"/>
  <c r="H1621" i="6" a="1"/>
  <c r="H1621" i="6" s="1"/>
  <c r="G1621" i="6" a="1"/>
  <c r="G1621" i="6" s="1"/>
  <c r="F1621" i="6" a="1"/>
  <c r="F1621" i="6" s="1"/>
  <c r="E1621" i="6" a="1"/>
  <c r="E1621" i="6" s="1"/>
  <c r="D1621" i="6" a="1"/>
  <c r="D1621" i="6" s="1"/>
  <c r="C1621" i="6" a="1"/>
  <c r="C1621" i="6" s="1"/>
  <c r="A1621" i="6" a="1"/>
  <c r="A1621" i="6" s="1"/>
  <c r="S1620" i="6" a="1"/>
  <c r="S1620" i="6" s="1"/>
  <c r="N1620" i="6" a="1"/>
  <c r="N1620" i="6" s="1"/>
  <c r="M1620" i="6" a="1"/>
  <c r="M1620" i="6" s="1"/>
  <c r="L1620" i="6" a="1"/>
  <c r="L1620" i="6" s="1"/>
  <c r="K1620" i="6" a="1"/>
  <c r="K1620" i="6" s="1"/>
  <c r="J1620" i="6" a="1"/>
  <c r="J1620" i="6" s="1"/>
  <c r="I1620" i="6" a="1"/>
  <c r="I1620" i="6" s="1"/>
  <c r="H1620" i="6" a="1"/>
  <c r="H1620" i="6" s="1"/>
  <c r="G1620" i="6" a="1"/>
  <c r="G1620" i="6" s="1"/>
  <c r="F1620" i="6" a="1"/>
  <c r="F1620" i="6" s="1"/>
  <c r="E1620" i="6" a="1"/>
  <c r="E1620" i="6" s="1"/>
  <c r="D1620" i="6" a="1"/>
  <c r="D1620" i="6" s="1"/>
  <c r="C1620" i="6" a="1"/>
  <c r="C1620" i="6" s="1"/>
  <c r="A1620" i="6" a="1"/>
  <c r="A1620" i="6" s="1"/>
  <c r="S1619" i="6" a="1"/>
  <c r="S1619" i="6" s="1"/>
  <c r="N1619" i="6" a="1"/>
  <c r="N1619" i="6" s="1"/>
  <c r="M1619" i="6" a="1"/>
  <c r="M1619" i="6" s="1"/>
  <c r="L1619" i="6" a="1"/>
  <c r="L1619" i="6" s="1"/>
  <c r="K1619" i="6" a="1"/>
  <c r="K1619" i="6" s="1"/>
  <c r="J1619" i="6" a="1"/>
  <c r="J1619" i="6" s="1"/>
  <c r="I1619" i="6" a="1"/>
  <c r="I1619" i="6" s="1"/>
  <c r="H1619" i="6" a="1"/>
  <c r="H1619" i="6" s="1"/>
  <c r="G1619" i="6" a="1"/>
  <c r="G1619" i="6" s="1"/>
  <c r="F1619" i="6" a="1"/>
  <c r="F1619" i="6" s="1"/>
  <c r="E1619" i="6" a="1"/>
  <c r="E1619" i="6" s="1"/>
  <c r="D1619" i="6" a="1"/>
  <c r="D1619" i="6" s="1"/>
  <c r="C1619" i="6" a="1"/>
  <c r="C1619" i="6" s="1"/>
  <c r="A1619" i="6" a="1"/>
  <c r="A1619" i="6" s="1"/>
  <c r="S1618" i="6" a="1"/>
  <c r="S1618" i="6" s="1"/>
  <c r="N1618" i="6" a="1"/>
  <c r="N1618" i="6" s="1"/>
  <c r="M1618" i="6" a="1"/>
  <c r="M1618" i="6" s="1"/>
  <c r="L1618" i="6" a="1"/>
  <c r="L1618" i="6" s="1"/>
  <c r="K1618" i="6" a="1"/>
  <c r="K1618" i="6" s="1"/>
  <c r="J1618" i="6" a="1"/>
  <c r="J1618" i="6" s="1"/>
  <c r="I1618" i="6" a="1"/>
  <c r="I1618" i="6" s="1"/>
  <c r="H1618" i="6" a="1"/>
  <c r="H1618" i="6" s="1"/>
  <c r="G1618" i="6" a="1"/>
  <c r="G1618" i="6" s="1"/>
  <c r="F1618" i="6" a="1"/>
  <c r="F1618" i="6" s="1"/>
  <c r="E1618" i="6" a="1"/>
  <c r="E1618" i="6" s="1"/>
  <c r="D1618" i="6" a="1"/>
  <c r="D1618" i="6" s="1"/>
  <c r="C1618" i="6" a="1"/>
  <c r="C1618" i="6" s="1"/>
  <c r="A1618" i="6" a="1"/>
  <c r="A1618" i="6" s="1"/>
  <c r="S1617" i="6" a="1"/>
  <c r="S1617" i="6" s="1"/>
  <c r="N1617" i="6" a="1"/>
  <c r="N1617" i="6" s="1"/>
  <c r="M1617" i="6" a="1"/>
  <c r="M1617" i="6" s="1"/>
  <c r="L1617" i="6" a="1"/>
  <c r="L1617" i="6" s="1"/>
  <c r="K1617" i="6" a="1"/>
  <c r="K1617" i="6" s="1"/>
  <c r="J1617" i="6" a="1"/>
  <c r="J1617" i="6" s="1"/>
  <c r="I1617" i="6" a="1"/>
  <c r="I1617" i="6" s="1"/>
  <c r="H1617" i="6" a="1"/>
  <c r="H1617" i="6" s="1"/>
  <c r="G1617" i="6" a="1"/>
  <c r="G1617" i="6" s="1"/>
  <c r="F1617" i="6" a="1"/>
  <c r="F1617" i="6" s="1"/>
  <c r="E1617" i="6" a="1"/>
  <c r="E1617" i="6" s="1"/>
  <c r="D1617" i="6" a="1"/>
  <c r="D1617" i="6" s="1"/>
  <c r="C1617" i="6" a="1"/>
  <c r="C1617" i="6" s="1"/>
  <c r="A1617" i="6" a="1"/>
  <c r="A1617" i="6" s="1"/>
  <c r="S1616" i="6" a="1"/>
  <c r="S1616" i="6" s="1"/>
  <c r="N1616" i="6" a="1"/>
  <c r="N1616" i="6" s="1"/>
  <c r="M1616" i="6" a="1"/>
  <c r="M1616" i="6" s="1"/>
  <c r="L1616" i="6" a="1"/>
  <c r="L1616" i="6" s="1"/>
  <c r="K1616" i="6" a="1"/>
  <c r="K1616" i="6" s="1"/>
  <c r="J1616" i="6" a="1"/>
  <c r="J1616" i="6" s="1"/>
  <c r="I1616" i="6" a="1"/>
  <c r="I1616" i="6" s="1"/>
  <c r="H1616" i="6" a="1"/>
  <c r="H1616" i="6" s="1"/>
  <c r="G1616" i="6" a="1"/>
  <c r="G1616" i="6" s="1"/>
  <c r="F1616" i="6" a="1"/>
  <c r="F1616" i="6" s="1"/>
  <c r="E1616" i="6" a="1"/>
  <c r="E1616" i="6" s="1"/>
  <c r="D1616" i="6" a="1"/>
  <c r="D1616" i="6" s="1"/>
  <c r="C1616" i="6" a="1"/>
  <c r="C1616" i="6" s="1"/>
  <c r="A1616" i="6" a="1"/>
  <c r="A1616" i="6" s="1"/>
  <c r="S1615" i="6" a="1"/>
  <c r="S1615" i="6" s="1"/>
  <c r="N1615" i="6" a="1"/>
  <c r="N1615" i="6" s="1"/>
  <c r="M1615" i="6" a="1"/>
  <c r="M1615" i="6" s="1"/>
  <c r="L1615" i="6" a="1"/>
  <c r="L1615" i="6" s="1"/>
  <c r="K1615" i="6" a="1"/>
  <c r="K1615" i="6" s="1"/>
  <c r="J1615" i="6" a="1"/>
  <c r="J1615" i="6" s="1"/>
  <c r="I1615" i="6" a="1"/>
  <c r="I1615" i="6" s="1"/>
  <c r="H1615" i="6" a="1"/>
  <c r="H1615" i="6" s="1"/>
  <c r="G1615" i="6" a="1"/>
  <c r="G1615" i="6" s="1"/>
  <c r="F1615" i="6" a="1"/>
  <c r="F1615" i="6" s="1"/>
  <c r="E1615" i="6" a="1"/>
  <c r="E1615" i="6" s="1"/>
  <c r="D1615" i="6" a="1"/>
  <c r="D1615" i="6" s="1"/>
  <c r="C1615" i="6" a="1"/>
  <c r="C1615" i="6" s="1"/>
  <c r="A1615" i="6" a="1"/>
  <c r="A1615" i="6" s="1"/>
  <c r="S1614" i="6" a="1"/>
  <c r="S1614" i="6" s="1"/>
  <c r="N1614" i="6" a="1"/>
  <c r="N1614" i="6" s="1"/>
  <c r="M1614" i="6" a="1"/>
  <c r="M1614" i="6" s="1"/>
  <c r="L1614" i="6" a="1"/>
  <c r="L1614" i="6" s="1"/>
  <c r="K1614" i="6" a="1"/>
  <c r="K1614" i="6" s="1"/>
  <c r="J1614" i="6" a="1"/>
  <c r="J1614" i="6" s="1"/>
  <c r="I1614" i="6" a="1"/>
  <c r="I1614" i="6" s="1"/>
  <c r="H1614" i="6" a="1"/>
  <c r="H1614" i="6" s="1"/>
  <c r="G1614" i="6" a="1"/>
  <c r="G1614" i="6" s="1"/>
  <c r="F1614" i="6" a="1"/>
  <c r="F1614" i="6" s="1"/>
  <c r="E1614" i="6" a="1"/>
  <c r="E1614" i="6" s="1"/>
  <c r="D1614" i="6" a="1"/>
  <c r="D1614" i="6" s="1"/>
  <c r="C1614" i="6" a="1"/>
  <c r="C1614" i="6" s="1"/>
  <c r="A1614" i="6" a="1"/>
  <c r="A1614" i="6" s="1"/>
  <c r="S1613" i="6" a="1"/>
  <c r="S1613" i="6" s="1"/>
  <c r="N1613" i="6" a="1"/>
  <c r="N1613" i="6" s="1"/>
  <c r="M1613" i="6" a="1"/>
  <c r="M1613" i="6" s="1"/>
  <c r="L1613" i="6" a="1"/>
  <c r="L1613" i="6" s="1"/>
  <c r="K1613" i="6" a="1"/>
  <c r="K1613" i="6" s="1"/>
  <c r="J1613" i="6" a="1"/>
  <c r="J1613" i="6" s="1"/>
  <c r="I1613" i="6" a="1"/>
  <c r="I1613" i="6" s="1"/>
  <c r="H1613" i="6" a="1"/>
  <c r="H1613" i="6" s="1"/>
  <c r="G1613" i="6" a="1"/>
  <c r="G1613" i="6" s="1"/>
  <c r="F1613" i="6" a="1"/>
  <c r="F1613" i="6" s="1"/>
  <c r="E1613" i="6" a="1"/>
  <c r="E1613" i="6" s="1"/>
  <c r="D1613" i="6" a="1"/>
  <c r="D1613" i="6" s="1"/>
  <c r="C1613" i="6" a="1"/>
  <c r="C1613" i="6" s="1"/>
  <c r="A1613" i="6" a="1"/>
  <c r="A1613" i="6" s="1"/>
  <c r="S1612" i="6" a="1"/>
  <c r="S1612" i="6" s="1"/>
  <c r="N1612" i="6" a="1"/>
  <c r="N1612" i="6" s="1"/>
  <c r="M1612" i="6" a="1"/>
  <c r="M1612" i="6" s="1"/>
  <c r="L1612" i="6" a="1"/>
  <c r="L1612" i="6" s="1"/>
  <c r="K1612" i="6" a="1"/>
  <c r="K1612" i="6" s="1"/>
  <c r="J1612" i="6" a="1"/>
  <c r="J1612" i="6" s="1"/>
  <c r="I1612" i="6" a="1"/>
  <c r="I1612" i="6" s="1"/>
  <c r="H1612" i="6" a="1"/>
  <c r="H1612" i="6" s="1"/>
  <c r="G1612" i="6" a="1"/>
  <c r="G1612" i="6" s="1"/>
  <c r="F1612" i="6" a="1"/>
  <c r="F1612" i="6" s="1"/>
  <c r="E1612" i="6" a="1"/>
  <c r="E1612" i="6" s="1"/>
  <c r="D1612" i="6" a="1"/>
  <c r="D1612" i="6" s="1"/>
  <c r="C1612" i="6" a="1"/>
  <c r="C1612" i="6" s="1"/>
  <c r="A1612" i="6" a="1"/>
  <c r="A1612" i="6" s="1"/>
  <c r="S1611" i="6" a="1"/>
  <c r="S1611" i="6" s="1"/>
  <c r="N1611" i="6" a="1"/>
  <c r="N1611" i="6" s="1"/>
  <c r="M1611" i="6" a="1"/>
  <c r="M1611" i="6" s="1"/>
  <c r="L1611" i="6" a="1"/>
  <c r="L1611" i="6" s="1"/>
  <c r="K1611" i="6" a="1"/>
  <c r="K1611" i="6" s="1"/>
  <c r="J1611" i="6" a="1"/>
  <c r="J1611" i="6" s="1"/>
  <c r="I1611" i="6" a="1"/>
  <c r="I1611" i="6" s="1"/>
  <c r="H1611" i="6" a="1"/>
  <c r="H1611" i="6" s="1"/>
  <c r="G1611" i="6" a="1"/>
  <c r="G1611" i="6" s="1"/>
  <c r="F1611" i="6" a="1"/>
  <c r="F1611" i="6" s="1"/>
  <c r="E1611" i="6" a="1"/>
  <c r="E1611" i="6" s="1"/>
  <c r="D1611" i="6" a="1"/>
  <c r="D1611" i="6" s="1"/>
  <c r="C1611" i="6" a="1"/>
  <c r="C1611" i="6" s="1"/>
  <c r="A1611" i="6" a="1"/>
  <c r="A1611" i="6" s="1"/>
  <c r="S1610" i="6" a="1"/>
  <c r="S1610" i="6" s="1"/>
  <c r="N1610" i="6" a="1"/>
  <c r="N1610" i="6" s="1"/>
  <c r="M1610" i="6" a="1"/>
  <c r="M1610" i="6" s="1"/>
  <c r="L1610" i="6" a="1"/>
  <c r="L1610" i="6" s="1"/>
  <c r="K1610" i="6" a="1"/>
  <c r="K1610" i="6" s="1"/>
  <c r="J1610" i="6" a="1"/>
  <c r="J1610" i="6" s="1"/>
  <c r="I1610" i="6" a="1"/>
  <c r="I1610" i="6" s="1"/>
  <c r="H1610" i="6" a="1"/>
  <c r="H1610" i="6" s="1"/>
  <c r="G1610" i="6" a="1"/>
  <c r="G1610" i="6" s="1"/>
  <c r="F1610" i="6" a="1"/>
  <c r="F1610" i="6" s="1"/>
  <c r="E1610" i="6" a="1"/>
  <c r="E1610" i="6" s="1"/>
  <c r="D1610" i="6" a="1"/>
  <c r="D1610" i="6" s="1"/>
  <c r="C1610" i="6" a="1"/>
  <c r="C1610" i="6" s="1"/>
  <c r="A1610" i="6" a="1"/>
  <c r="A1610" i="6" s="1"/>
  <c r="S1609" i="6" a="1"/>
  <c r="S1609" i="6" s="1"/>
  <c r="N1609" i="6" a="1"/>
  <c r="N1609" i="6" s="1"/>
  <c r="M1609" i="6" a="1"/>
  <c r="M1609" i="6" s="1"/>
  <c r="L1609" i="6" a="1"/>
  <c r="L1609" i="6" s="1"/>
  <c r="K1609" i="6" a="1"/>
  <c r="K1609" i="6" s="1"/>
  <c r="J1609" i="6" a="1"/>
  <c r="J1609" i="6" s="1"/>
  <c r="I1609" i="6" a="1"/>
  <c r="I1609" i="6" s="1"/>
  <c r="H1609" i="6" a="1"/>
  <c r="H1609" i="6" s="1"/>
  <c r="G1609" i="6" a="1"/>
  <c r="G1609" i="6" s="1"/>
  <c r="F1609" i="6" a="1"/>
  <c r="F1609" i="6" s="1"/>
  <c r="E1609" i="6" a="1"/>
  <c r="E1609" i="6" s="1"/>
  <c r="D1609" i="6" a="1"/>
  <c r="D1609" i="6" s="1"/>
  <c r="C1609" i="6" a="1"/>
  <c r="C1609" i="6" s="1"/>
  <c r="A1609" i="6" a="1"/>
  <c r="A1609" i="6" s="1"/>
  <c r="S1608" i="6" a="1"/>
  <c r="S1608" i="6" s="1"/>
  <c r="N1608" i="6" a="1"/>
  <c r="N1608" i="6" s="1"/>
  <c r="M1608" i="6" a="1"/>
  <c r="M1608" i="6" s="1"/>
  <c r="L1608" i="6" a="1"/>
  <c r="L1608" i="6" s="1"/>
  <c r="K1608" i="6" a="1"/>
  <c r="K1608" i="6" s="1"/>
  <c r="J1608" i="6" a="1"/>
  <c r="J1608" i="6" s="1"/>
  <c r="I1608" i="6" a="1"/>
  <c r="I1608" i="6" s="1"/>
  <c r="H1608" i="6" a="1"/>
  <c r="H1608" i="6" s="1"/>
  <c r="G1608" i="6" a="1"/>
  <c r="G1608" i="6" s="1"/>
  <c r="F1608" i="6" a="1"/>
  <c r="F1608" i="6" s="1"/>
  <c r="E1608" i="6" a="1"/>
  <c r="E1608" i="6" s="1"/>
  <c r="D1608" i="6" a="1"/>
  <c r="D1608" i="6" s="1"/>
  <c r="C1608" i="6" a="1"/>
  <c r="C1608" i="6" s="1"/>
  <c r="A1608" i="6" a="1"/>
  <c r="A1608" i="6" s="1"/>
  <c r="S1607" i="6" a="1"/>
  <c r="S1607" i="6" s="1"/>
  <c r="N1607" i="6" a="1"/>
  <c r="N1607" i="6" s="1"/>
  <c r="M1607" i="6" a="1"/>
  <c r="M1607" i="6" s="1"/>
  <c r="L1607" i="6" a="1"/>
  <c r="L1607" i="6" s="1"/>
  <c r="K1607" i="6" a="1"/>
  <c r="K1607" i="6" s="1"/>
  <c r="J1607" i="6" a="1"/>
  <c r="J1607" i="6" s="1"/>
  <c r="I1607" i="6" a="1"/>
  <c r="I1607" i="6" s="1"/>
  <c r="H1607" i="6" a="1"/>
  <c r="H1607" i="6" s="1"/>
  <c r="G1607" i="6" a="1"/>
  <c r="G1607" i="6" s="1"/>
  <c r="F1607" i="6" a="1"/>
  <c r="F1607" i="6" s="1"/>
  <c r="E1607" i="6" a="1"/>
  <c r="E1607" i="6" s="1"/>
  <c r="D1607" i="6" a="1"/>
  <c r="D1607" i="6" s="1"/>
  <c r="C1607" i="6" a="1"/>
  <c r="C1607" i="6" s="1"/>
  <c r="A1607" i="6" a="1"/>
  <c r="A1607" i="6" s="1"/>
  <c r="S1606" i="6" a="1"/>
  <c r="S1606" i="6" s="1"/>
  <c r="N1606" i="6" a="1"/>
  <c r="N1606" i="6" s="1"/>
  <c r="M1606" i="6" a="1"/>
  <c r="M1606" i="6" s="1"/>
  <c r="L1606" i="6" a="1"/>
  <c r="L1606" i="6" s="1"/>
  <c r="K1606" i="6" a="1"/>
  <c r="K1606" i="6" s="1"/>
  <c r="J1606" i="6" a="1"/>
  <c r="J1606" i="6" s="1"/>
  <c r="I1606" i="6" a="1"/>
  <c r="I1606" i="6" s="1"/>
  <c r="H1606" i="6" a="1"/>
  <c r="H1606" i="6" s="1"/>
  <c r="G1606" i="6" a="1"/>
  <c r="G1606" i="6" s="1"/>
  <c r="F1606" i="6" a="1"/>
  <c r="F1606" i="6" s="1"/>
  <c r="E1606" i="6" a="1"/>
  <c r="E1606" i="6" s="1"/>
  <c r="D1606" i="6" a="1"/>
  <c r="D1606" i="6" s="1"/>
  <c r="C1606" i="6" a="1"/>
  <c r="C1606" i="6" s="1"/>
  <c r="A1606" i="6" a="1"/>
  <c r="A1606" i="6" s="1"/>
  <c r="S1605" i="6" a="1"/>
  <c r="S1605" i="6" s="1"/>
  <c r="N1605" i="6" a="1"/>
  <c r="N1605" i="6" s="1"/>
  <c r="M1605" i="6" a="1"/>
  <c r="M1605" i="6" s="1"/>
  <c r="L1605" i="6" a="1"/>
  <c r="L1605" i="6" s="1"/>
  <c r="K1605" i="6" a="1"/>
  <c r="K1605" i="6" s="1"/>
  <c r="J1605" i="6" a="1"/>
  <c r="J1605" i="6" s="1"/>
  <c r="I1605" i="6" a="1"/>
  <c r="I1605" i="6" s="1"/>
  <c r="H1605" i="6" a="1"/>
  <c r="H1605" i="6" s="1"/>
  <c r="G1605" i="6" a="1"/>
  <c r="G1605" i="6" s="1"/>
  <c r="F1605" i="6" a="1"/>
  <c r="F1605" i="6" s="1"/>
  <c r="E1605" i="6" a="1"/>
  <c r="E1605" i="6" s="1"/>
  <c r="D1605" i="6" a="1"/>
  <c r="D1605" i="6" s="1"/>
  <c r="C1605" i="6" a="1"/>
  <c r="C1605" i="6" s="1"/>
  <c r="A1605" i="6" a="1"/>
  <c r="A1605" i="6" s="1"/>
  <c r="S1604" i="6" a="1"/>
  <c r="S1604" i="6" s="1"/>
  <c r="N1604" i="6" a="1"/>
  <c r="N1604" i="6" s="1"/>
  <c r="M1604" i="6" a="1"/>
  <c r="M1604" i="6" s="1"/>
  <c r="L1604" i="6" a="1"/>
  <c r="L1604" i="6" s="1"/>
  <c r="K1604" i="6" a="1"/>
  <c r="K1604" i="6" s="1"/>
  <c r="J1604" i="6" a="1"/>
  <c r="J1604" i="6" s="1"/>
  <c r="I1604" i="6" a="1"/>
  <c r="I1604" i="6" s="1"/>
  <c r="H1604" i="6" a="1"/>
  <c r="H1604" i="6" s="1"/>
  <c r="G1604" i="6" a="1"/>
  <c r="G1604" i="6" s="1"/>
  <c r="F1604" i="6" a="1"/>
  <c r="F1604" i="6" s="1"/>
  <c r="E1604" i="6" a="1"/>
  <c r="E1604" i="6" s="1"/>
  <c r="D1604" i="6" a="1"/>
  <c r="D1604" i="6" s="1"/>
  <c r="C1604" i="6" a="1"/>
  <c r="C1604" i="6" s="1"/>
  <c r="A1604" i="6" a="1"/>
  <c r="A1604" i="6" s="1"/>
  <c r="S1603" i="6" a="1"/>
  <c r="S1603" i="6" s="1"/>
  <c r="N1603" i="6" a="1"/>
  <c r="N1603" i="6" s="1"/>
  <c r="M1603" i="6" a="1"/>
  <c r="M1603" i="6" s="1"/>
  <c r="L1603" i="6" a="1"/>
  <c r="L1603" i="6" s="1"/>
  <c r="K1603" i="6" a="1"/>
  <c r="K1603" i="6" s="1"/>
  <c r="J1603" i="6" a="1"/>
  <c r="J1603" i="6" s="1"/>
  <c r="I1603" i="6" a="1"/>
  <c r="I1603" i="6" s="1"/>
  <c r="H1603" i="6" a="1"/>
  <c r="H1603" i="6" s="1"/>
  <c r="G1603" i="6" a="1"/>
  <c r="G1603" i="6" s="1"/>
  <c r="F1603" i="6" a="1"/>
  <c r="F1603" i="6" s="1"/>
  <c r="E1603" i="6" a="1"/>
  <c r="E1603" i="6" s="1"/>
  <c r="D1603" i="6" a="1"/>
  <c r="D1603" i="6" s="1"/>
  <c r="C1603" i="6" a="1"/>
  <c r="C1603" i="6" s="1"/>
  <c r="A1603" i="6" a="1"/>
  <c r="A1603" i="6" s="1"/>
  <c r="S1602" i="6" a="1"/>
  <c r="S1602" i="6" s="1"/>
  <c r="N1602" i="6" a="1"/>
  <c r="N1602" i="6" s="1"/>
  <c r="M1602" i="6" a="1"/>
  <c r="M1602" i="6" s="1"/>
  <c r="L1602" i="6" a="1"/>
  <c r="L1602" i="6" s="1"/>
  <c r="K1602" i="6" a="1"/>
  <c r="K1602" i="6" s="1"/>
  <c r="J1602" i="6" a="1"/>
  <c r="J1602" i="6" s="1"/>
  <c r="I1602" i="6" a="1"/>
  <c r="I1602" i="6" s="1"/>
  <c r="H1602" i="6" a="1"/>
  <c r="H1602" i="6" s="1"/>
  <c r="G1602" i="6" a="1"/>
  <c r="G1602" i="6" s="1"/>
  <c r="F1602" i="6" a="1"/>
  <c r="F1602" i="6" s="1"/>
  <c r="E1602" i="6" a="1"/>
  <c r="E1602" i="6" s="1"/>
  <c r="D1602" i="6" a="1"/>
  <c r="D1602" i="6" s="1"/>
  <c r="C1602" i="6" a="1"/>
  <c r="C1602" i="6" s="1"/>
  <c r="A1602" i="6" a="1"/>
  <c r="A1602" i="6" s="1"/>
  <c r="S1601" i="6" a="1"/>
  <c r="S1601" i="6" s="1"/>
  <c r="N1601" i="6" a="1"/>
  <c r="N1601" i="6" s="1"/>
  <c r="M1601" i="6" a="1"/>
  <c r="M1601" i="6" s="1"/>
  <c r="L1601" i="6" a="1"/>
  <c r="L1601" i="6" s="1"/>
  <c r="K1601" i="6" a="1"/>
  <c r="K1601" i="6" s="1"/>
  <c r="J1601" i="6" a="1"/>
  <c r="J1601" i="6" s="1"/>
  <c r="I1601" i="6" a="1"/>
  <c r="I1601" i="6" s="1"/>
  <c r="H1601" i="6" a="1"/>
  <c r="H1601" i="6" s="1"/>
  <c r="G1601" i="6" a="1"/>
  <c r="G1601" i="6" s="1"/>
  <c r="F1601" i="6" a="1"/>
  <c r="F1601" i="6" s="1"/>
  <c r="E1601" i="6" a="1"/>
  <c r="E1601" i="6" s="1"/>
  <c r="D1601" i="6" a="1"/>
  <c r="D1601" i="6" s="1"/>
  <c r="C1601" i="6" a="1"/>
  <c r="C1601" i="6" s="1"/>
  <c r="A1601" i="6" a="1"/>
  <c r="A1601" i="6" s="1"/>
  <c r="S1600" i="6" a="1"/>
  <c r="S1600" i="6" s="1"/>
  <c r="N1600" i="6" a="1"/>
  <c r="N1600" i="6" s="1"/>
  <c r="M1600" i="6" a="1"/>
  <c r="M1600" i="6" s="1"/>
  <c r="L1600" i="6" a="1"/>
  <c r="L1600" i="6" s="1"/>
  <c r="K1600" i="6" a="1"/>
  <c r="K1600" i="6" s="1"/>
  <c r="J1600" i="6" a="1"/>
  <c r="J1600" i="6" s="1"/>
  <c r="I1600" i="6" a="1"/>
  <c r="I1600" i="6" s="1"/>
  <c r="H1600" i="6" a="1"/>
  <c r="H1600" i="6" s="1"/>
  <c r="G1600" i="6" a="1"/>
  <c r="G1600" i="6" s="1"/>
  <c r="F1600" i="6" a="1"/>
  <c r="F1600" i="6" s="1"/>
  <c r="E1600" i="6" a="1"/>
  <c r="E1600" i="6" s="1"/>
  <c r="D1600" i="6" a="1"/>
  <c r="D1600" i="6" s="1"/>
  <c r="C1600" i="6" a="1"/>
  <c r="C1600" i="6" s="1"/>
  <c r="A1600" i="6" a="1"/>
  <c r="A1600" i="6" s="1"/>
  <c r="S1599" i="6" a="1"/>
  <c r="S1599" i="6" s="1"/>
  <c r="N1599" i="6" a="1"/>
  <c r="N1599" i="6" s="1"/>
  <c r="M1599" i="6" a="1"/>
  <c r="M1599" i="6" s="1"/>
  <c r="L1599" i="6" a="1"/>
  <c r="L1599" i="6" s="1"/>
  <c r="K1599" i="6" a="1"/>
  <c r="K1599" i="6" s="1"/>
  <c r="J1599" i="6" a="1"/>
  <c r="J1599" i="6" s="1"/>
  <c r="I1599" i="6" a="1"/>
  <c r="I1599" i="6" s="1"/>
  <c r="H1599" i="6" a="1"/>
  <c r="H1599" i="6" s="1"/>
  <c r="G1599" i="6" a="1"/>
  <c r="G1599" i="6" s="1"/>
  <c r="F1599" i="6" a="1"/>
  <c r="F1599" i="6" s="1"/>
  <c r="E1599" i="6" a="1"/>
  <c r="E1599" i="6" s="1"/>
  <c r="D1599" i="6" a="1"/>
  <c r="D1599" i="6" s="1"/>
  <c r="C1599" i="6" a="1"/>
  <c r="C1599" i="6" s="1"/>
  <c r="A1599" i="6" a="1"/>
  <c r="A1599" i="6" s="1"/>
  <c r="S1598" i="6" a="1"/>
  <c r="S1598" i="6" s="1"/>
  <c r="N1598" i="6" a="1"/>
  <c r="N1598" i="6" s="1"/>
  <c r="M1598" i="6" a="1"/>
  <c r="M1598" i="6" s="1"/>
  <c r="L1598" i="6" a="1"/>
  <c r="L1598" i="6" s="1"/>
  <c r="K1598" i="6" a="1"/>
  <c r="K1598" i="6" s="1"/>
  <c r="J1598" i="6" a="1"/>
  <c r="J1598" i="6" s="1"/>
  <c r="I1598" i="6" a="1"/>
  <c r="I1598" i="6" s="1"/>
  <c r="H1598" i="6" a="1"/>
  <c r="H1598" i="6" s="1"/>
  <c r="G1598" i="6" a="1"/>
  <c r="G1598" i="6" s="1"/>
  <c r="F1598" i="6" a="1"/>
  <c r="F1598" i="6" s="1"/>
  <c r="E1598" i="6" a="1"/>
  <c r="E1598" i="6" s="1"/>
  <c r="D1598" i="6" a="1"/>
  <c r="D1598" i="6" s="1"/>
  <c r="C1598" i="6" a="1"/>
  <c r="C1598" i="6" s="1"/>
  <c r="A1598" i="6" a="1"/>
  <c r="A1598" i="6" s="1"/>
  <c r="S1597" i="6" a="1"/>
  <c r="S1597" i="6" s="1"/>
  <c r="N1597" i="6" a="1"/>
  <c r="N1597" i="6" s="1"/>
  <c r="M1597" i="6" a="1"/>
  <c r="M1597" i="6" s="1"/>
  <c r="L1597" i="6" a="1"/>
  <c r="L1597" i="6" s="1"/>
  <c r="K1597" i="6" a="1"/>
  <c r="K1597" i="6" s="1"/>
  <c r="J1597" i="6" a="1"/>
  <c r="J1597" i="6" s="1"/>
  <c r="I1597" i="6" a="1"/>
  <c r="I1597" i="6" s="1"/>
  <c r="H1597" i="6" a="1"/>
  <c r="H1597" i="6" s="1"/>
  <c r="G1597" i="6" a="1"/>
  <c r="G1597" i="6" s="1"/>
  <c r="F1597" i="6" a="1"/>
  <c r="F1597" i="6" s="1"/>
  <c r="E1597" i="6" a="1"/>
  <c r="E1597" i="6" s="1"/>
  <c r="D1597" i="6" a="1"/>
  <c r="D1597" i="6" s="1"/>
  <c r="C1597" i="6" a="1"/>
  <c r="C1597" i="6" s="1"/>
  <c r="A1597" i="6" a="1"/>
  <c r="A1597" i="6" s="1"/>
  <c r="S1596" i="6" a="1"/>
  <c r="S1596" i="6" s="1"/>
  <c r="N1596" i="6" a="1"/>
  <c r="N1596" i="6" s="1"/>
  <c r="M1596" i="6" a="1"/>
  <c r="M1596" i="6" s="1"/>
  <c r="L1596" i="6" a="1"/>
  <c r="L1596" i="6" s="1"/>
  <c r="K1596" i="6" a="1"/>
  <c r="K1596" i="6" s="1"/>
  <c r="J1596" i="6" a="1"/>
  <c r="J1596" i="6" s="1"/>
  <c r="I1596" i="6" a="1"/>
  <c r="I1596" i="6" s="1"/>
  <c r="H1596" i="6" a="1"/>
  <c r="H1596" i="6" s="1"/>
  <c r="G1596" i="6" a="1"/>
  <c r="G1596" i="6" s="1"/>
  <c r="F1596" i="6" a="1"/>
  <c r="F1596" i="6" s="1"/>
  <c r="E1596" i="6" a="1"/>
  <c r="E1596" i="6" s="1"/>
  <c r="D1596" i="6" a="1"/>
  <c r="D1596" i="6" s="1"/>
  <c r="C1596" i="6" a="1"/>
  <c r="C1596" i="6" s="1"/>
  <c r="A1596" i="6" a="1"/>
  <c r="A1596" i="6" s="1"/>
  <c r="S1595" i="6" a="1"/>
  <c r="S1595" i="6" s="1"/>
  <c r="N1595" i="6" a="1"/>
  <c r="N1595" i="6" s="1"/>
  <c r="M1595" i="6" a="1"/>
  <c r="M1595" i="6" s="1"/>
  <c r="L1595" i="6" a="1"/>
  <c r="L1595" i="6" s="1"/>
  <c r="K1595" i="6" a="1"/>
  <c r="K1595" i="6" s="1"/>
  <c r="J1595" i="6" a="1"/>
  <c r="J1595" i="6" s="1"/>
  <c r="I1595" i="6" a="1"/>
  <c r="I1595" i="6" s="1"/>
  <c r="H1595" i="6" a="1"/>
  <c r="H1595" i="6" s="1"/>
  <c r="G1595" i="6" a="1"/>
  <c r="G1595" i="6" s="1"/>
  <c r="F1595" i="6" a="1"/>
  <c r="F1595" i="6" s="1"/>
  <c r="E1595" i="6" a="1"/>
  <c r="E1595" i="6" s="1"/>
  <c r="D1595" i="6" a="1"/>
  <c r="D1595" i="6" s="1"/>
  <c r="C1595" i="6" a="1"/>
  <c r="C1595" i="6" s="1"/>
  <c r="A1595" i="6" a="1"/>
  <c r="A1595" i="6" s="1"/>
  <c r="S1594" i="6" a="1"/>
  <c r="S1594" i="6" s="1"/>
  <c r="N1594" i="6" a="1"/>
  <c r="N1594" i="6" s="1"/>
  <c r="M1594" i="6" a="1"/>
  <c r="M1594" i="6" s="1"/>
  <c r="L1594" i="6" a="1"/>
  <c r="L1594" i="6" s="1"/>
  <c r="K1594" i="6" a="1"/>
  <c r="K1594" i="6" s="1"/>
  <c r="J1594" i="6" a="1"/>
  <c r="J1594" i="6" s="1"/>
  <c r="I1594" i="6" a="1"/>
  <c r="I1594" i="6" s="1"/>
  <c r="H1594" i="6" a="1"/>
  <c r="H1594" i="6" s="1"/>
  <c r="G1594" i="6" a="1"/>
  <c r="G1594" i="6" s="1"/>
  <c r="F1594" i="6" a="1"/>
  <c r="F1594" i="6" s="1"/>
  <c r="E1594" i="6" a="1"/>
  <c r="E1594" i="6" s="1"/>
  <c r="D1594" i="6" a="1"/>
  <c r="D1594" i="6" s="1"/>
  <c r="C1594" i="6" a="1"/>
  <c r="C1594" i="6" s="1"/>
  <c r="A1594" i="6" a="1"/>
  <c r="A1594" i="6" s="1"/>
  <c r="S1591" i="6" a="1"/>
  <c r="S1591" i="6" s="1"/>
  <c r="N1591" i="6" a="1"/>
  <c r="N1591" i="6" s="1"/>
  <c r="M1591" i="6" a="1"/>
  <c r="M1591" i="6" s="1"/>
  <c r="L1591" i="6" a="1"/>
  <c r="L1591" i="6" s="1"/>
  <c r="K1591" i="6" a="1"/>
  <c r="K1591" i="6" s="1"/>
  <c r="J1591" i="6" a="1"/>
  <c r="J1591" i="6" s="1"/>
  <c r="I1591" i="6" a="1"/>
  <c r="I1591" i="6" s="1"/>
  <c r="H1591" i="6" a="1"/>
  <c r="H1591" i="6" s="1"/>
  <c r="G1591" i="6" a="1"/>
  <c r="G1591" i="6" s="1"/>
  <c r="F1591" i="6" a="1"/>
  <c r="F1591" i="6" s="1"/>
  <c r="E1591" i="6" a="1"/>
  <c r="E1591" i="6" s="1"/>
  <c r="D1591" i="6" a="1"/>
  <c r="D1591" i="6" s="1"/>
  <c r="C1591" i="6" a="1"/>
  <c r="C1591" i="6" s="1"/>
  <c r="A1591" i="6" a="1"/>
  <c r="A1591" i="6" s="1"/>
  <c r="S1590" i="6" a="1"/>
  <c r="S1590" i="6" s="1"/>
  <c r="N1590" i="6" a="1"/>
  <c r="N1590" i="6" s="1"/>
  <c r="M1590" i="6" a="1"/>
  <c r="M1590" i="6" s="1"/>
  <c r="L1590" i="6" a="1"/>
  <c r="L1590" i="6" s="1"/>
  <c r="K1590" i="6" a="1"/>
  <c r="K1590" i="6" s="1"/>
  <c r="J1590" i="6" a="1"/>
  <c r="J1590" i="6" s="1"/>
  <c r="I1590" i="6" a="1"/>
  <c r="I1590" i="6" s="1"/>
  <c r="H1590" i="6" a="1"/>
  <c r="H1590" i="6" s="1"/>
  <c r="G1590" i="6" a="1"/>
  <c r="G1590" i="6" s="1"/>
  <c r="F1590" i="6" a="1"/>
  <c r="F1590" i="6" s="1"/>
  <c r="E1590" i="6" a="1"/>
  <c r="E1590" i="6" s="1"/>
  <c r="D1590" i="6" a="1"/>
  <c r="D1590" i="6" s="1"/>
  <c r="C1590" i="6" a="1"/>
  <c r="C1590" i="6" s="1"/>
  <c r="A1590" i="6" a="1"/>
  <c r="A1590" i="6" s="1"/>
  <c r="S1589" i="6" a="1"/>
  <c r="S1589" i="6" s="1"/>
  <c r="N1589" i="6" a="1"/>
  <c r="N1589" i="6" s="1"/>
  <c r="M1589" i="6" a="1"/>
  <c r="M1589" i="6" s="1"/>
  <c r="L1589" i="6" a="1"/>
  <c r="L1589" i="6" s="1"/>
  <c r="K1589" i="6" a="1"/>
  <c r="K1589" i="6" s="1"/>
  <c r="J1589" i="6" a="1"/>
  <c r="J1589" i="6" s="1"/>
  <c r="I1589" i="6" a="1"/>
  <c r="I1589" i="6" s="1"/>
  <c r="H1589" i="6" a="1"/>
  <c r="H1589" i="6" s="1"/>
  <c r="G1589" i="6" a="1"/>
  <c r="G1589" i="6" s="1"/>
  <c r="F1589" i="6" a="1"/>
  <c r="F1589" i="6" s="1"/>
  <c r="E1589" i="6" a="1"/>
  <c r="E1589" i="6" s="1"/>
  <c r="D1589" i="6" a="1"/>
  <c r="D1589" i="6" s="1"/>
  <c r="C1589" i="6" a="1"/>
  <c r="C1589" i="6" s="1"/>
  <c r="A1589" i="6" a="1"/>
  <c r="A1589" i="6" s="1"/>
  <c r="S1588" i="6" a="1"/>
  <c r="S1588" i="6" s="1"/>
  <c r="N1588" i="6" a="1"/>
  <c r="N1588" i="6" s="1"/>
  <c r="M1588" i="6" a="1"/>
  <c r="M1588" i="6" s="1"/>
  <c r="L1588" i="6" a="1"/>
  <c r="L1588" i="6" s="1"/>
  <c r="K1588" i="6" a="1"/>
  <c r="K1588" i="6" s="1"/>
  <c r="J1588" i="6" a="1"/>
  <c r="J1588" i="6" s="1"/>
  <c r="I1588" i="6" a="1"/>
  <c r="I1588" i="6" s="1"/>
  <c r="H1588" i="6" a="1"/>
  <c r="H1588" i="6" s="1"/>
  <c r="G1588" i="6" a="1"/>
  <c r="G1588" i="6" s="1"/>
  <c r="F1588" i="6" a="1"/>
  <c r="F1588" i="6" s="1"/>
  <c r="E1588" i="6" a="1"/>
  <c r="E1588" i="6" s="1"/>
  <c r="D1588" i="6" a="1"/>
  <c r="D1588" i="6" s="1"/>
  <c r="C1588" i="6" a="1"/>
  <c r="C1588" i="6" s="1"/>
  <c r="A1588" i="6" a="1"/>
  <c r="A1588" i="6" s="1"/>
  <c r="S1587" i="6" a="1"/>
  <c r="S1587" i="6" s="1"/>
  <c r="N1587" i="6" a="1"/>
  <c r="N1587" i="6" s="1"/>
  <c r="M1587" i="6" a="1"/>
  <c r="M1587" i="6" s="1"/>
  <c r="L1587" i="6" a="1"/>
  <c r="L1587" i="6" s="1"/>
  <c r="K1587" i="6" a="1"/>
  <c r="K1587" i="6" s="1"/>
  <c r="J1587" i="6" a="1"/>
  <c r="J1587" i="6" s="1"/>
  <c r="I1587" i="6" a="1"/>
  <c r="I1587" i="6" s="1"/>
  <c r="H1587" i="6" a="1"/>
  <c r="H1587" i="6" s="1"/>
  <c r="G1587" i="6" a="1"/>
  <c r="G1587" i="6" s="1"/>
  <c r="F1587" i="6" a="1"/>
  <c r="F1587" i="6" s="1"/>
  <c r="E1587" i="6" a="1"/>
  <c r="E1587" i="6" s="1"/>
  <c r="D1587" i="6" a="1"/>
  <c r="D1587" i="6" s="1"/>
  <c r="C1587" i="6" a="1"/>
  <c r="C1587" i="6" s="1"/>
  <c r="A1587" i="6" a="1"/>
  <c r="A1587" i="6" s="1"/>
  <c r="S1586" i="6" a="1"/>
  <c r="S1586" i="6" s="1"/>
  <c r="N1586" i="6" a="1"/>
  <c r="N1586" i="6" s="1"/>
  <c r="M1586" i="6" a="1"/>
  <c r="M1586" i="6" s="1"/>
  <c r="L1586" i="6" a="1"/>
  <c r="L1586" i="6" s="1"/>
  <c r="K1586" i="6" a="1"/>
  <c r="K1586" i="6" s="1"/>
  <c r="J1586" i="6" a="1"/>
  <c r="J1586" i="6" s="1"/>
  <c r="I1586" i="6" a="1"/>
  <c r="I1586" i="6" s="1"/>
  <c r="H1586" i="6" a="1"/>
  <c r="H1586" i="6" s="1"/>
  <c r="G1586" i="6" a="1"/>
  <c r="G1586" i="6" s="1"/>
  <c r="F1586" i="6" a="1"/>
  <c r="F1586" i="6" s="1"/>
  <c r="E1586" i="6" a="1"/>
  <c r="E1586" i="6" s="1"/>
  <c r="D1586" i="6" a="1"/>
  <c r="D1586" i="6" s="1"/>
  <c r="C1586" i="6" a="1"/>
  <c r="C1586" i="6" s="1"/>
  <c r="A1586" i="6" a="1"/>
  <c r="A1586" i="6" s="1"/>
  <c r="S1585" i="6" a="1"/>
  <c r="S1585" i="6" s="1"/>
  <c r="N1585" i="6" a="1"/>
  <c r="N1585" i="6" s="1"/>
  <c r="M1585" i="6" a="1"/>
  <c r="M1585" i="6" s="1"/>
  <c r="L1585" i="6" a="1"/>
  <c r="L1585" i="6" s="1"/>
  <c r="K1585" i="6" a="1"/>
  <c r="K1585" i="6" s="1"/>
  <c r="J1585" i="6" a="1"/>
  <c r="J1585" i="6" s="1"/>
  <c r="I1585" i="6" a="1"/>
  <c r="I1585" i="6" s="1"/>
  <c r="H1585" i="6" a="1"/>
  <c r="H1585" i="6" s="1"/>
  <c r="G1585" i="6" a="1"/>
  <c r="G1585" i="6" s="1"/>
  <c r="F1585" i="6" a="1"/>
  <c r="F1585" i="6" s="1"/>
  <c r="E1585" i="6" a="1"/>
  <c r="E1585" i="6" s="1"/>
  <c r="D1585" i="6" a="1"/>
  <c r="D1585" i="6" s="1"/>
  <c r="C1585" i="6" a="1"/>
  <c r="C1585" i="6" s="1"/>
  <c r="A1585" i="6" a="1"/>
  <c r="A1585" i="6" s="1"/>
  <c r="S1584" i="6" a="1"/>
  <c r="S1584" i="6" s="1"/>
  <c r="N1584" i="6" a="1"/>
  <c r="N1584" i="6" s="1"/>
  <c r="M1584" i="6" a="1"/>
  <c r="M1584" i="6" s="1"/>
  <c r="L1584" i="6" a="1"/>
  <c r="L1584" i="6" s="1"/>
  <c r="K1584" i="6" a="1"/>
  <c r="K1584" i="6" s="1"/>
  <c r="J1584" i="6" a="1"/>
  <c r="J1584" i="6" s="1"/>
  <c r="I1584" i="6" a="1"/>
  <c r="I1584" i="6" s="1"/>
  <c r="H1584" i="6" a="1"/>
  <c r="H1584" i="6" s="1"/>
  <c r="G1584" i="6" a="1"/>
  <c r="G1584" i="6" s="1"/>
  <c r="F1584" i="6" a="1"/>
  <c r="F1584" i="6" s="1"/>
  <c r="E1584" i="6" a="1"/>
  <c r="E1584" i="6" s="1"/>
  <c r="D1584" i="6" a="1"/>
  <c r="D1584" i="6" s="1"/>
  <c r="C1584" i="6" a="1"/>
  <c r="C1584" i="6" s="1"/>
  <c r="A1584" i="6" a="1"/>
  <c r="A1584" i="6" s="1"/>
  <c r="S1583" i="6" a="1"/>
  <c r="S1583" i="6" s="1"/>
  <c r="N1583" i="6" a="1"/>
  <c r="N1583" i="6" s="1"/>
  <c r="M1583" i="6" a="1"/>
  <c r="M1583" i="6" s="1"/>
  <c r="L1583" i="6" a="1"/>
  <c r="L1583" i="6" s="1"/>
  <c r="K1583" i="6" a="1"/>
  <c r="K1583" i="6" s="1"/>
  <c r="J1583" i="6" a="1"/>
  <c r="J1583" i="6" s="1"/>
  <c r="I1583" i="6" a="1"/>
  <c r="I1583" i="6" s="1"/>
  <c r="H1583" i="6" a="1"/>
  <c r="H1583" i="6" s="1"/>
  <c r="G1583" i="6" a="1"/>
  <c r="G1583" i="6" s="1"/>
  <c r="F1583" i="6" a="1"/>
  <c r="F1583" i="6" s="1"/>
  <c r="E1583" i="6" a="1"/>
  <c r="E1583" i="6" s="1"/>
  <c r="D1583" i="6" a="1"/>
  <c r="D1583" i="6" s="1"/>
  <c r="C1583" i="6" a="1"/>
  <c r="C1583" i="6" s="1"/>
  <c r="A1583" i="6" a="1"/>
  <c r="A1583" i="6" s="1"/>
  <c r="S1582" i="6" a="1"/>
  <c r="S1582" i="6" s="1"/>
  <c r="N1582" i="6" a="1"/>
  <c r="N1582" i="6" s="1"/>
  <c r="M1582" i="6" a="1"/>
  <c r="M1582" i="6" s="1"/>
  <c r="L1582" i="6" a="1"/>
  <c r="L1582" i="6" s="1"/>
  <c r="K1582" i="6" a="1"/>
  <c r="K1582" i="6" s="1"/>
  <c r="J1582" i="6" a="1"/>
  <c r="J1582" i="6" s="1"/>
  <c r="I1582" i="6" a="1"/>
  <c r="I1582" i="6" s="1"/>
  <c r="H1582" i="6" a="1"/>
  <c r="H1582" i="6" s="1"/>
  <c r="G1582" i="6" a="1"/>
  <c r="G1582" i="6" s="1"/>
  <c r="F1582" i="6" a="1"/>
  <c r="F1582" i="6" s="1"/>
  <c r="E1582" i="6" a="1"/>
  <c r="E1582" i="6" s="1"/>
  <c r="D1582" i="6" a="1"/>
  <c r="D1582" i="6" s="1"/>
  <c r="C1582" i="6" a="1"/>
  <c r="C1582" i="6" s="1"/>
  <c r="A1582" i="6" a="1"/>
  <c r="A1582" i="6" s="1"/>
  <c r="S1581" i="6" a="1"/>
  <c r="S1581" i="6" s="1"/>
  <c r="N1581" i="6" a="1"/>
  <c r="N1581" i="6" s="1"/>
  <c r="M1581" i="6" a="1"/>
  <c r="M1581" i="6" s="1"/>
  <c r="L1581" i="6" a="1"/>
  <c r="L1581" i="6" s="1"/>
  <c r="K1581" i="6" a="1"/>
  <c r="K1581" i="6" s="1"/>
  <c r="J1581" i="6" a="1"/>
  <c r="J1581" i="6" s="1"/>
  <c r="I1581" i="6" a="1"/>
  <c r="I1581" i="6" s="1"/>
  <c r="H1581" i="6" a="1"/>
  <c r="H1581" i="6" s="1"/>
  <c r="G1581" i="6" a="1"/>
  <c r="G1581" i="6" s="1"/>
  <c r="F1581" i="6" a="1"/>
  <c r="F1581" i="6" s="1"/>
  <c r="E1581" i="6" a="1"/>
  <c r="E1581" i="6" s="1"/>
  <c r="D1581" i="6" a="1"/>
  <c r="D1581" i="6" s="1"/>
  <c r="C1581" i="6" a="1"/>
  <c r="C1581" i="6" s="1"/>
  <c r="A1581" i="6" a="1"/>
  <c r="A1581" i="6" s="1"/>
  <c r="S1580" i="6" a="1"/>
  <c r="S1580" i="6" s="1"/>
  <c r="N1580" i="6" a="1"/>
  <c r="N1580" i="6" s="1"/>
  <c r="M1580" i="6" a="1"/>
  <c r="M1580" i="6" s="1"/>
  <c r="L1580" i="6" a="1"/>
  <c r="L1580" i="6" s="1"/>
  <c r="K1580" i="6" a="1"/>
  <c r="K1580" i="6" s="1"/>
  <c r="J1580" i="6" a="1"/>
  <c r="J1580" i="6" s="1"/>
  <c r="I1580" i="6" a="1"/>
  <c r="I1580" i="6" s="1"/>
  <c r="H1580" i="6" a="1"/>
  <c r="H1580" i="6" s="1"/>
  <c r="G1580" i="6" a="1"/>
  <c r="G1580" i="6" s="1"/>
  <c r="F1580" i="6" a="1"/>
  <c r="F1580" i="6" s="1"/>
  <c r="E1580" i="6" a="1"/>
  <c r="E1580" i="6" s="1"/>
  <c r="D1580" i="6" a="1"/>
  <c r="D1580" i="6" s="1"/>
  <c r="C1580" i="6" a="1"/>
  <c r="C1580" i="6" s="1"/>
  <c r="A1580" i="6" a="1"/>
  <c r="A1580" i="6" s="1"/>
  <c r="S1579" i="6" a="1"/>
  <c r="S1579" i="6" s="1"/>
  <c r="N1579" i="6" a="1"/>
  <c r="N1579" i="6" s="1"/>
  <c r="M1579" i="6" a="1"/>
  <c r="M1579" i="6" s="1"/>
  <c r="L1579" i="6" a="1"/>
  <c r="L1579" i="6" s="1"/>
  <c r="K1579" i="6" a="1"/>
  <c r="K1579" i="6" s="1"/>
  <c r="J1579" i="6" a="1"/>
  <c r="J1579" i="6" s="1"/>
  <c r="I1579" i="6" a="1"/>
  <c r="I1579" i="6" s="1"/>
  <c r="H1579" i="6" a="1"/>
  <c r="H1579" i="6" s="1"/>
  <c r="G1579" i="6" a="1"/>
  <c r="G1579" i="6" s="1"/>
  <c r="F1579" i="6" a="1"/>
  <c r="F1579" i="6" s="1"/>
  <c r="E1579" i="6" a="1"/>
  <c r="E1579" i="6" s="1"/>
  <c r="D1579" i="6" a="1"/>
  <c r="D1579" i="6" s="1"/>
  <c r="C1579" i="6" a="1"/>
  <c r="C1579" i="6" s="1"/>
  <c r="A1579" i="6" a="1"/>
  <c r="A1579" i="6" s="1"/>
  <c r="S1578" i="6" a="1"/>
  <c r="S1578" i="6" s="1"/>
  <c r="N1578" i="6" a="1"/>
  <c r="N1578" i="6" s="1"/>
  <c r="M1578" i="6" a="1"/>
  <c r="M1578" i="6" s="1"/>
  <c r="L1578" i="6" a="1"/>
  <c r="L1578" i="6" s="1"/>
  <c r="K1578" i="6" a="1"/>
  <c r="K1578" i="6" s="1"/>
  <c r="J1578" i="6" a="1"/>
  <c r="J1578" i="6" s="1"/>
  <c r="I1578" i="6" a="1"/>
  <c r="I1578" i="6" s="1"/>
  <c r="H1578" i="6" a="1"/>
  <c r="H1578" i="6" s="1"/>
  <c r="G1578" i="6" a="1"/>
  <c r="G1578" i="6" s="1"/>
  <c r="F1578" i="6" a="1"/>
  <c r="F1578" i="6" s="1"/>
  <c r="E1578" i="6" a="1"/>
  <c r="E1578" i="6" s="1"/>
  <c r="D1578" i="6" a="1"/>
  <c r="D1578" i="6" s="1"/>
  <c r="C1578" i="6" a="1"/>
  <c r="C1578" i="6" s="1"/>
  <c r="A1578" i="6" a="1"/>
  <c r="A1578" i="6" s="1"/>
  <c r="S1577" i="6" a="1"/>
  <c r="S1577" i="6" s="1"/>
  <c r="N1577" i="6" a="1"/>
  <c r="N1577" i="6" s="1"/>
  <c r="M1577" i="6" a="1"/>
  <c r="M1577" i="6" s="1"/>
  <c r="L1577" i="6" a="1"/>
  <c r="L1577" i="6" s="1"/>
  <c r="K1577" i="6" a="1"/>
  <c r="K1577" i="6" s="1"/>
  <c r="J1577" i="6" a="1"/>
  <c r="J1577" i="6" s="1"/>
  <c r="I1577" i="6" a="1"/>
  <c r="I1577" i="6" s="1"/>
  <c r="H1577" i="6" a="1"/>
  <c r="H1577" i="6" s="1"/>
  <c r="G1577" i="6" a="1"/>
  <c r="G1577" i="6" s="1"/>
  <c r="F1577" i="6" a="1"/>
  <c r="F1577" i="6" s="1"/>
  <c r="E1577" i="6" a="1"/>
  <c r="E1577" i="6" s="1"/>
  <c r="D1577" i="6" a="1"/>
  <c r="D1577" i="6" s="1"/>
  <c r="C1577" i="6" a="1"/>
  <c r="C1577" i="6" s="1"/>
  <c r="A1577" i="6" a="1"/>
  <c r="A1577" i="6" s="1"/>
  <c r="S1576" i="6" a="1"/>
  <c r="S1576" i="6" s="1"/>
  <c r="N1576" i="6" a="1"/>
  <c r="N1576" i="6" s="1"/>
  <c r="M1576" i="6" a="1"/>
  <c r="M1576" i="6" s="1"/>
  <c r="L1576" i="6" a="1"/>
  <c r="L1576" i="6" s="1"/>
  <c r="K1576" i="6" a="1"/>
  <c r="K1576" i="6" s="1"/>
  <c r="J1576" i="6" a="1"/>
  <c r="J1576" i="6" s="1"/>
  <c r="I1576" i="6" a="1"/>
  <c r="I1576" i="6" s="1"/>
  <c r="H1576" i="6" a="1"/>
  <c r="H1576" i="6" s="1"/>
  <c r="G1576" i="6" a="1"/>
  <c r="G1576" i="6" s="1"/>
  <c r="F1576" i="6" a="1"/>
  <c r="F1576" i="6" s="1"/>
  <c r="E1576" i="6" a="1"/>
  <c r="E1576" i="6" s="1"/>
  <c r="D1576" i="6" a="1"/>
  <c r="D1576" i="6" s="1"/>
  <c r="C1576" i="6" a="1"/>
  <c r="C1576" i="6" s="1"/>
  <c r="A1576" i="6" a="1"/>
  <c r="A1576" i="6" s="1"/>
  <c r="S1575" i="6" a="1"/>
  <c r="S1575" i="6" s="1"/>
  <c r="N1575" i="6" a="1"/>
  <c r="N1575" i="6" s="1"/>
  <c r="M1575" i="6" a="1"/>
  <c r="M1575" i="6" s="1"/>
  <c r="L1575" i="6" a="1"/>
  <c r="L1575" i="6" s="1"/>
  <c r="K1575" i="6" a="1"/>
  <c r="K1575" i="6" s="1"/>
  <c r="J1575" i="6" a="1"/>
  <c r="J1575" i="6" s="1"/>
  <c r="I1575" i="6" a="1"/>
  <c r="I1575" i="6" s="1"/>
  <c r="H1575" i="6" a="1"/>
  <c r="H1575" i="6" s="1"/>
  <c r="G1575" i="6" a="1"/>
  <c r="G1575" i="6" s="1"/>
  <c r="F1575" i="6" a="1"/>
  <c r="F1575" i="6" s="1"/>
  <c r="E1575" i="6" a="1"/>
  <c r="E1575" i="6" s="1"/>
  <c r="D1575" i="6" a="1"/>
  <c r="D1575" i="6" s="1"/>
  <c r="C1575" i="6" a="1"/>
  <c r="C1575" i="6" s="1"/>
  <c r="A1575" i="6" a="1"/>
  <c r="A1575" i="6" s="1"/>
  <c r="S1574" i="6" a="1"/>
  <c r="S1574" i="6" s="1"/>
  <c r="N1574" i="6" a="1"/>
  <c r="N1574" i="6" s="1"/>
  <c r="M1574" i="6" a="1"/>
  <c r="M1574" i="6" s="1"/>
  <c r="L1574" i="6" a="1"/>
  <c r="L1574" i="6" s="1"/>
  <c r="K1574" i="6" a="1"/>
  <c r="K1574" i="6" s="1"/>
  <c r="J1574" i="6" a="1"/>
  <c r="J1574" i="6" s="1"/>
  <c r="I1574" i="6" a="1"/>
  <c r="I1574" i="6" s="1"/>
  <c r="H1574" i="6" a="1"/>
  <c r="H1574" i="6" s="1"/>
  <c r="G1574" i="6" a="1"/>
  <c r="G1574" i="6" s="1"/>
  <c r="F1574" i="6" a="1"/>
  <c r="F1574" i="6" s="1"/>
  <c r="E1574" i="6" a="1"/>
  <c r="E1574" i="6" s="1"/>
  <c r="D1574" i="6" a="1"/>
  <c r="D1574" i="6" s="1"/>
  <c r="C1574" i="6" a="1"/>
  <c r="C1574" i="6" s="1"/>
  <c r="A1574" i="6" a="1"/>
  <c r="A1574" i="6" s="1"/>
  <c r="S1573" i="6" a="1"/>
  <c r="S1573" i="6" s="1"/>
  <c r="N1573" i="6" a="1"/>
  <c r="N1573" i="6" s="1"/>
  <c r="M1573" i="6" a="1"/>
  <c r="M1573" i="6" s="1"/>
  <c r="L1573" i="6" a="1"/>
  <c r="L1573" i="6" s="1"/>
  <c r="K1573" i="6" a="1"/>
  <c r="K1573" i="6" s="1"/>
  <c r="J1573" i="6" a="1"/>
  <c r="J1573" i="6" s="1"/>
  <c r="I1573" i="6" a="1"/>
  <c r="I1573" i="6" s="1"/>
  <c r="H1573" i="6" a="1"/>
  <c r="H1573" i="6" s="1"/>
  <c r="G1573" i="6" a="1"/>
  <c r="G1573" i="6" s="1"/>
  <c r="F1573" i="6" a="1"/>
  <c r="F1573" i="6" s="1"/>
  <c r="E1573" i="6" a="1"/>
  <c r="E1573" i="6" s="1"/>
  <c r="D1573" i="6" a="1"/>
  <c r="D1573" i="6" s="1"/>
  <c r="C1573" i="6" a="1"/>
  <c r="C1573" i="6" s="1"/>
  <c r="A1573" i="6" a="1"/>
  <c r="A1573" i="6" s="1"/>
  <c r="S1572" i="6" a="1"/>
  <c r="S1572" i="6" s="1"/>
  <c r="N1572" i="6" a="1"/>
  <c r="N1572" i="6" s="1"/>
  <c r="M1572" i="6" a="1"/>
  <c r="M1572" i="6" s="1"/>
  <c r="L1572" i="6" a="1"/>
  <c r="L1572" i="6" s="1"/>
  <c r="K1572" i="6" a="1"/>
  <c r="K1572" i="6" s="1"/>
  <c r="J1572" i="6" a="1"/>
  <c r="J1572" i="6" s="1"/>
  <c r="I1572" i="6" a="1"/>
  <c r="I1572" i="6" s="1"/>
  <c r="H1572" i="6" a="1"/>
  <c r="H1572" i="6" s="1"/>
  <c r="G1572" i="6" a="1"/>
  <c r="G1572" i="6" s="1"/>
  <c r="F1572" i="6" a="1"/>
  <c r="F1572" i="6" s="1"/>
  <c r="E1572" i="6" a="1"/>
  <c r="E1572" i="6" s="1"/>
  <c r="D1572" i="6" a="1"/>
  <c r="D1572" i="6" s="1"/>
  <c r="C1572" i="6" a="1"/>
  <c r="C1572" i="6" s="1"/>
  <c r="A1572" i="6" a="1"/>
  <c r="A1572" i="6" s="1"/>
  <c r="S1571" i="6" a="1"/>
  <c r="S1571" i="6" s="1"/>
  <c r="N1571" i="6" a="1"/>
  <c r="N1571" i="6" s="1"/>
  <c r="M1571" i="6" a="1"/>
  <c r="M1571" i="6" s="1"/>
  <c r="L1571" i="6" a="1"/>
  <c r="L1571" i="6" s="1"/>
  <c r="K1571" i="6" a="1"/>
  <c r="K1571" i="6" s="1"/>
  <c r="J1571" i="6" a="1"/>
  <c r="J1571" i="6" s="1"/>
  <c r="I1571" i="6" a="1"/>
  <c r="I1571" i="6" s="1"/>
  <c r="H1571" i="6" a="1"/>
  <c r="H1571" i="6" s="1"/>
  <c r="G1571" i="6" a="1"/>
  <c r="G1571" i="6" s="1"/>
  <c r="F1571" i="6" a="1"/>
  <c r="F1571" i="6" s="1"/>
  <c r="E1571" i="6" a="1"/>
  <c r="E1571" i="6" s="1"/>
  <c r="D1571" i="6" a="1"/>
  <c r="D1571" i="6" s="1"/>
  <c r="C1571" i="6" a="1"/>
  <c r="C1571" i="6" s="1"/>
  <c r="A1571" i="6" a="1"/>
  <c r="A1571" i="6" s="1"/>
  <c r="S1570" i="6" a="1"/>
  <c r="S1570" i="6" s="1"/>
  <c r="N1570" i="6" a="1"/>
  <c r="N1570" i="6" s="1"/>
  <c r="M1570" i="6" a="1"/>
  <c r="M1570" i="6" s="1"/>
  <c r="L1570" i="6" a="1"/>
  <c r="L1570" i="6" s="1"/>
  <c r="K1570" i="6" a="1"/>
  <c r="K1570" i="6" s="1"/>
  <c r="J1570" i="6" a="1"/>
  <c r="J1570" i="6" s="1"/>
  <c r="I1570" i="6" a="1"/>
  <c r="I1570" i="6" s="1"/>
  <c r="H1570" i="6" a="1"/>
  <c r="H1570" i="6" s="1"/>
  <c r="G1570" i="6" a="1"/>
  <c r="G1570" i="6" s="1"/>
  <c r="F1570" i="6" a="1"/>
  <c r="F1570" i="6" s="1"/>
  <c r="E1570" i="6" a="1"/>
  <c r="E1570" i="6" s="1"/>
  <c r="D1570" i="6" a="1"/>
  <c r="D1570" i="6" s="1"/>
  <c r="C1570" i="6" a="1"/>
  <c r="C1570" i="6" s="1"/>
  <c r="A1570" i="6" a="1"/>
  <c r="A1570" i="6" s="1"/>
  <c r="S1569" i="6" a="1"/>
  <c r="S1569" i="6" s="1"/>
  <c r="N1569" i="6" a="1"/>
  <c r="N1569" i="6" s="1"/>
  <c r="M1569" i="6" a="1"/>
  <c r="M1569" i="6" s="1"/>
  <c r="L1569" i="6" a="1"/>
  <c r="L1569" i="6" s="1"/>
  <c r="K1569" i="6" a="1"/>
  <c r="K1569" i="6" s="1"/>
  <c r="J1569" i="6" a="1"/>
  <c r="J1569" i="6" s="1"/>
  <c r="I1569" i="6" a="1"/>
  <c r="I1569" i="6" s="1"/>
  <c r="H1569" i="6" a="1"/>
  <c r="H1569" i="6" s="1"/>
  <c r="G1569" i="6" a="1"/>
  <c r="G1569" i="6" s="1"/>
  <c r="F1569" i="6" a="1"/>
  <c r="F1569" i="6" s="1"/>
  <c r="E1569" i="6" a="1"/>
  <c r="E1569" i="6" s="1"/>
  <c r="D1569" i="6" a="1"/>
  <c r="D1569" i="6" s="1"/>
  <c r="C1569" i="6" a="1"/>
  <c r="C1569" i="6" s="1"/>
  <c r="A1569" i="6" a="1"/>
  <c r="A1569" i="6" s="1"/>
  <c r="S1568" i="6" a="1"/>
  <c r="S1568" i="6" s="1"/>
  <c r="N1568" i="6" a="1"/>
  <c r="N1568" i="6" s="1"/>
  <c r="M1568" i="6" a="1"/>
  <c r="M1568" i="6" s="1"/>
  <c r="L1568" i="6" a="1"/>
  <c r="L1568" i="6" s="1"/>
  <c r="K1568" i="6" a="1"/>
  <c r="K1568" i="6" s="1"/>
  <c r="J1568" i="6" a="1"/>
  <c r="J1568" i="6" s="1"/>
  <c r="I1568" i="6" a="1"/>
  <c r="I1568" i="6" s="1"/>
  <c r="H1568" i="6" a="1"/>
  <c r="H1568" i="6" s="1"/>
  <c r="G1568" i="6" a="1"/>
  <c r="G1568" i="6" s="1"/>
  <c r="F1568" i="6" a="1"/>
  <c r="F1568" i="6" s="1"/>
  <c r="E1568" i="6" a="1"/>
  <c r="E1568" i="6" s="1"/>
  <c r="D1568" i="6" a="1"/>
  <c r="D1568" i="6" s="1"/>
  <c r="C1568" i="6" a="1"/>
  <c r="C1568" i="6" s="1"/>
  <c r="A1568" i="6" a="1"/>
  <c r="A1568" i="6" s="1"/>
  <c r="S1567" i="6" a="1"/>
  <c r="S1567" i="6" s="1"/>
  <c r="N1567" i="6" a="1"/>
  <c r="N1567" i="6" s="1"/>
  <c r="M1567" i="6" a="1"/>
  <c r="M1567" i="6" s="1"/>
  <c r="L1567" i="6" a="1"/>
  <c r="L1567" i="6" s="1"/>
  <c r="K1567" i="6" a="1"/>
  <c r="K1567" i="6" s="1"/>
  <c r="J1567" i="6" a="1"/>
  <c r="J1567" i="6" s="1"/>
  <c r="I1567" i="6" a="1"/>
  <c r="I1567" i="6" s="1"/>
  <c r="H1567" i="6" a="1"/>
  <c r="H1567" i="6" s="1"/>
  <c r="G1567" i="6" a="1"/>
  <c r="G1567" i="6" s="1"/>
  <c r="F1567" i="6" a="1"/>
  <c r="F1567" i="6" s="1"/>
  <c r="E1567" i="6" a="1"/>
  <c r="E1567" i="6" s="1"/>
  <c r="D1567" i="6" a="1"/>
  <c r="D1567" i="6" s="1"/>
  <c r="C1567" i="6" a="1"/>
  <c r="C1567" i="6" s="1"/>
  <c r="A1567" i="6" a="1"/>
  <c r="A1567" i="6" s="1"/>
  <c r="S1566" i="6" a="1"/>
  <c r="S1566" i="6" s="1"/>
  <c r="N1566" i="6" a="1"/>
  <c r="N1566" i="6" s="1"/>
  <c r="M1566" i="6" a="1"/>
  <c r="M1566" i="6" s="1"/>
  <c r="L1566" i="6" a="1"/>
  <c r="L1566" i="6" s="1"/>
  <c r="K1566" i="6" a="1"/>
  <c r="K1566" i="6" s="1"/>
  <c r="J1566" i="6" a="1"/>
  <c r="J1566" i="6" s="1"/>
  <c r="I1566" i="6" a="1"/>
  <c r="I1566" i="6" s="1"/>
  <c r="H1566" i="6" a="1"/>
  <c r="H1566" i="6" s="1"/>
  <c r="G1566" i="6" a="1"/>
  <c r="G1566" i="6" s="1"/>
  <c r="F1566" i="6" a="1"/>
  <c r="F1566" i="6" s="1"/>
  <c r="E1566" i="6" a="1"/>
  <c r="E1566" i="6" s="1"/>
  <c r="D1566" i="6" a="1"/>
  <c r="D1566" i="6" s="1"/>
  <c r="C1566" i="6" a="1"/>
  <c r="C1566" i="6" s="1"/>
  <c r="A1566" i="6" a="1"/>
  <c r="A1566" i="6" s="1"/>
  <c r="S1565" i="6" a="1"/>
  <c r="S1565" i="6" s="1"/>
  <c r="N1565" i="6" a="1"/>
  <c r="N1565" i="6" s="1"/>
  <c r="M1565" i="6" a="1"/>
  <c r="M1565" i="6" s="1"/>
  <c r="L1565" i="6" a="1"/>
  <c r="L1565" i="6" s="1"/>
  <c r="K1565" i="6" a="1"/>
  <c r="K1565" i="6" s="1"/>
  <c r="J1565" i="6" a="1"/>
  <c r="J1565" i="6" s="1"/>
  <c r="I1565" i="6" a="1"/>
  <c r="I1565" i="6" s="1"/>
  <c r="H1565" i="6" a="1"/>
  <c r="H1565" i="6" s="1"/>
  <c r="G1565" i="6" a="1"/>
  <c r="G1565" i="6" s="1"/>
  <c r="F1565" i="6" a="1"/>
  <c r="F1565" i="6" s="1"/>
  <c r="E1565" i="6" a="1"/>
  <c r="E1565" i="6" s="1"/>
  <c r="D1565" i="6" a="1"/>
  <c r="D1565" i="6" s="1"/>
  <c r="C1565" i="6" a="1"/>
  <c r="C1565" i="6" s="1"/>
  <c r="A1565" i="6" a="1"/>
  <c r="A1565" i="6" s="1"/>
  <c r="S1564" i="6" a="1"/>
  <c r="S1564" i="6" s="1"/>
  <c r="N1564" i="6" a="1"/>
  <c r="N1564" i="6" s="1"/>
  <c r="M1564" i="6" a="1"/>
  <c r="M1564" i="6" s="1"/>
  <c r="L1564" i="6" a="1"/>
  <c r="L1564" i="6" s="1"/>
  <c r="K1564" i="6" a="1"/>
  <c r="K1564" i="6" s="1"/>
  <c r="J1564" i="6" a="1"/>
  <c r="J1564" i="6" s="1"/>
  <c r="I1564" i="6" a="1"/>
  <c r="I1564" i="6" s="1"/>
  <c r="H1564" i="6" a="1"/>
  <c r="H1564" i="6" s="1"/>
  <c r="G1564" i="6" a="1"/>
  <c r="G1564" i="6" s="1"/>
  <c r="F1564" i="6" a="1"/>
  <c r="F1564" i="6" s="1"/>
  <c r="E1564" i="6" a="1"/>
  <c r="E1564" i="6" s="1"/>
  <c r="D1564" i="6" a="1"/>
  <c r="D1564" i="6" s="1"/>
  <c r="C1564" i="6" a="1"/>
  <c r="C1564" i="6" s="1"/>
  <c r="A1564" i="6" a="1"/>
  <c r="A1564" i="6" s="1"/>
  <c r="S1563" i="6" a="1"/>
  <c r="S1563" i="6" s="1"/>
  <c r="N1563" i="6" a="1"/>
  <c r="N1563" i="6" s="1"/>
  <c r="M1563" i="6" a="1"/>
  <c r="M1563" i="6" s="1"/>
  <c r="L1563" i="6" a="1"/>
  <c r="L1563" i="6" s="1"/>
  <c r="K1563" i="6" a="1"/>
  <c r="K1563" i="6" s="1"/>
  <c r="J1563" i="6" a="1"/>
  <c r="J1563" i="6" s="1"/>
  <c r="I1563" i="6" a="1"/>
  <c r="I1563" i="6" s="1"/>
  <c r="H1563" i="6" a="1"/>
  <c r="H1563" i="6" s="1"/>
  <c r="G1563" i="6" a="1"/>
  <c r="G1563" i="6" s="1"/>
  <c r="F1563" i="6" a="1"/>
  <c r="F1563" i="6" s="1"/>
  <c r="E1563" i="6" a="1"/>
  <c r="E1563" i="6" s="1"/>
  <c r="D1563" i="6" a="1"/>
  <c r="D1563" i="6" s="1"/>
  <c r="C1563" i="6" a="1"/>
  <c r="C1563" i="6" s="1"/>
  <c r="A1563" i="6" a="1"/>
  <c r="A1563" i="6" s="1"/>
  <c r="S1562" i="6" a="1"/>
  <c r="S1562" i="6" s="1"/>
  <c r="N1562" i="6" a="1"/>
  <c r="N1562" i="6" s="1"/>
  <c r="M1562" i="6" a="1"/>
  <c r="M1562" i="6" s="1"/>
  <c r="L1562" i="6" a="1"/>
  <c r="L1562" i="6" s="1"/>
  <c r="K1562" i="6" a="1"/>
  <c r="K1562" i="6" s="1"/>
  <c r="J1562" i="6" a="1"/>
  <c r="J1562" i="6" s="1"/>
  <c r="I1562" i="6" a="1"/>
  <c r="I1562" i="6" s="1"/>
  <c r="H1562" i="6" a="1"/>
  <c r="H1562" i="6" s="1"/>
  <c r="G1562" i="6" a="1"/>
  <c r="G1562" i="6" s="1"/>
  <c r="F1562" i="6" a="1"/>
  <c r="F1562" i="6" s="1"/>
  <c r="E1562" i="6" a="1"/>
  <c r="E1562" i="6" s="1"/>
  <c r="D1562" i="6" a="1"/>
  <c r="D1562" i="6" s="1"/>
  <c r="C1562" i="6" a="1"/>
  <c r="C1562" i="6" s="1"/>
  <c r="A1562" i="6" a="1"/>
  <c r="A1562" i="6" s="1"/>
  <c r="S1561" i="6" a="1"/>
  <c r="S1561" i="6" s="1"/>
  <c r="N1561" i="6" a="1"/>
  <c r="N1561" i="6" s="1"/>
  <c r="M1561" i="6" a="1"/>
  <c r="M1561" i="6" s="1"/>
  <c r="L1561" i="6" a="1"/>
  <c r="L1561" i="6" s="1"/>
  <c r="K1561" i="6" a="1"/>
  <c r="K1561" i="6" s="1"/>
  <c r="J1561" i="6" a="1"/>
  <c r="J1561" i="6" s="1"/>
  <c r="I1561" i="6" a="1"/>
  <c r="I1561" i="6" s="1"/>
  <c r="H1561" i="6" a="1"/>
  <c r="H1561" i="6" s="1"/>
  <c r="G1561" i="6" a="1"/>
  <c r="G1561" i="6" s="1"/>
  <c r="F1561" i="6" a="1"/>
  <c r="F1561" i="6" s="1"/>
  <c r="E1561" i="6" a="1"/>
  <c r="E1561" i="6" s="1"/>
  <c r="D1561" i="6" a="1"/>
  <c r="D1561" i="6" s="1"/>
  <c r="C1561" i="6" a="1"/>
  <c r="C1561" i="6" s="1"/>
  <c r="A1561" i="6" a="1"/>
  <c r="A1561" i="6" s="1"/>
  <c r="S1560" i="6" a="1"/>
  <c r="S1560" i="6" s="1"/>
  <c r="N1560" i="6" a="1"/>
  <c r="N1560" i="6" s="1"/>
  <c r="M1560" i="6" a="1"/>
  <c r="M1560" i="6" s="1"/>
  <c r="L1560" i="6" a="1"/>
  <c r="L1560" i="6" s="1"/>
  <c r="K1560" i="6" a="1"/>
  <c r="K1560" i="6" s="1"/>
  <c r="J1560" i="6" a="1"/>
  <c r="J1560" i="6" s="1"/>
  <c r="I1560" i="6" a="1"/>
  <c r="I1560" i="6" s="1"/>
  <c r="H1560" i="6" a="1"/>
  <c r="H1560" i="6" s="1"/>
  <c r="G1560" i="6" a="1"/>
  <c r="G1560" i="6" s="1"/>
  <c r="F1560" i="6" a="1"/>
  <c r="F1560" i="6" s="1"/>
  <c r="E1560" i="6" a="1"/>
  <c r="E1560" i="6" s="1"/>
  <c r="D1560" i="6" a="1"/>
  <c r="D1560" i="6" s="1"/>
  <c r="C1560" i="6" a="1"/>
  <c r="C1560" i="6" s="1"/>
  <c r="A1560" i="6" a="1"/>
  <c r="A1560" i="6" s="1"/>
  <c r="S1559" i="6" a="1"/>
  <c r="S1559" i="6" s="1"/>
  <c r="N1559" i="6" a="1"/>
  <c r="N1559" i="6" s="1"/>
  <c r="M1559" i="6" a="1"/>
  <c r="M1559" i="6" s="1"/>
  <c r="L1559" i="6" a="1"/>
  <c r="L1559" i="6" s="1"/>
  <c r="K1559" i="6" a="1"/>
  <c r="K1559" i="6" s="1"/>
  <c r="J1559" i="6" a="1"/>
  <c r="J1559" i="6" s="1"/>
  <c r="I1559" i="6" a="1"/>
  <c r="I1559" i="6" s="1"/>
  <c r="H1559" i="6" a="1"/>
  <c r="H1559" i="6" s="1"/>
  <c r="G1559" i="6" a="1"/>
  <c r="G1559" i="6" s="1"/>
  <c r="F1559" i="6" a="1"/>
  <c r="F1559" i="6" s="1"/>
  <c r="E1559" i="6" a="1"/>
  <c r="E1559" i="6" s="1"/>
  <c r="D1559" i="6" a="1"/>
  <c r="D1559" i="6" s="1"/>
  <c r="C1559" i="6" a="1"/>
  <c r="C1559" i="6" s="1"/>
  <c r="A1559" i="6" a="1"/>
  <c r="A1559" i="6" s="1"/>
  <c r="S1558" i="6" a="1"/>
  <c r="S1558" i="6" s="1"/>
  <c r="N1558" i="6" a="1"/>
  <c r="N1558" i="6" s="1"/>
  <c r="M1558" i="6" a="1"/>
  <c r="M1558" i="6" s="1"/>
  <c r="L1558" i="6" a="1"/>
  <c r="L1558" i="6" s="1"/>
  <c r="K1558" i="6" a="1"/>
  <c r="K1558" i="6" s="1"/>
  <c r="J1558" i="6" a="1"/>
  <c r="J1558" i="6" s="1"/>
  <c r="I1558" i="6" a="1"/>
  <c r="I1558" i="6" s="1"/>
  <c r="H1558" i="6" a="1"/>
  <c r="H1558" i="6" s="1"/>
  <c r="G1558" i="6" a="1"/>
  <c r="G1558" i="6" s="1"/>
  <c r="F1558" i="6" a="1"/>
  <c r="F1558" i="6" s="1"/>
  <c r="E1558" i="6" a="1"/>
  <c r="E1558" i="6" s="1"/>
  <c r="D1558" i="6" a="1"/>
  <c r="D1558" i="6" s="1"/>
  <c r="C1558" i="6" a="1"/>
  <c r="C1558" i="6" s="1"/>
  <c r="A1558" i="6" a="1"/>
  <c r="A1558" i="6" s="1"/>
  <c r="S1557" i="6" a="1"/>
  <c r="S1557" i="6" s="1"/>
  <c r="N1557" i="6" a="1"/>
  <c r="N1557" i="6" s="1"/>
  <c r="M1557" i="6" a="1"/>
  <c r="M1557" i="6" s="1"/>
  <c r="L1557" i="6" a="1"/>
  <c r="L1557" i="6" s="1"/>
  <c r="K1557" i="6" a="1"/>
  <c r="K1557" i="6" s="1"/>
  <c r="J1557" i="6" a="1"/>
  <c r="J1557" i="6" s="1"/>
  <c r="I1557" i="6" a="1"/>
  <c r="I1557" i="6" s="1"/>
  <c r="H1557" i="6" a="1"/>
  <c r="H1557" i="6" s="1"/>
  <c r="G1557" i="6" a="1"/>
  <c r="G1557" i="6" s="1"/>
  <c r="F1557" i="6" a="1"/>
  <c r="F1557" i="6" s="1"/>
  <c r="E1557" i="6" a="1"/>
  <c r="E1557" i="6" s="1"/>
  <c r="D1557" i="6" a="1"/>
  <c r="D1557" i="6" s="1"/>
  <c r="C1557" i="6" a="1"/>
  <c r="C1557" i="6" s="1"/>
  <c r="A1557" i="6" a="1"/>
  <c r="A1557" i="6" s="1"/>
  <c r="S1556" i="6" a="1"/>
  <c r="S1556" i="6" s="1"/>
  <c r="N1556" i="6" a="1"/>
  <c r="N1556" i="6" s="1"/>
  <c r="M1556" i="6" a="1"/>
  <c r="M1556" i="6" s="1"/>
  <c r="L1556" i="6" a="1"/>
  <c r="L1556" i="6" s="1"/>
  <c r="K1556" i="6" a="1"/>
  <c r="K1556" i="6" s="1"/>
  <c r="J1556" i="6" a="1"/>
  <c r="J1556" i="6" s="1"/>
  <c r="I1556" i="6" a="1"/>
  <c r="I1556" i="6" s="1"/>
  <c r="H1556" i="6" a="1"/>
  <c r="H1556" i="6" s="1"/>
  <c r="G1556" i="6" a="1"/>
  <c r="G1556" i="6" s="1"/>
  <c r="F1556" i="6" a="1"/>
  <c r="F1556" i="6" s="1"/>
  <c r="E1556" i="6" a="1"/>
  <c r="E1556" i="6" s="1"/>
  <c r="D1556" i="6" a="1"/>
  <c r="D1556" i="6" s="1"/>
  <c r="C1556" i="6" a="1"/>
  <c r="C1556" i="6" s="1"/>
  <c r="A1556" i="6" a="1"/>
  <c r="A1556" i="6" s="1"/>
  <c r="S1555" i="6" a="1"/>
  <c r="S1555" i="6" s="1"/>
  <c r="N1555" i="6" a="1"/>
  <c r="N1555" i="6" s="1"/>
  <c r="M1555" i="6" a="1"/>
  <c r="M1555" i="6" s="1"/>
  <c r="L1555" i="6" a="1"/>
  <c r="L1555" i="6" s="1"/>
  <c r="K1555" i="6" a="1"/>
  <c r="K1555" i="6" s="1"/>
  <c r="J1555" i="6" a="1"/>
  <c r="J1555" i="6" s="1"/>
  <c r="I1555" i="6" a="1"/>
  <c r="I1555" i="6" s="1"/>
  <c r="H1555" i="6" a="1"/>
  <c r="H1555" i="6" s="1"/>
  <c r="G1555" i="6" a="1"/>
  <c r="G1555" i="6" s="1"/>
  <c r="F1555" i="6" a="1"/>
  <c r="F1555" i="6" s="1"/>
  <c r="E1555" i="6" a="1"/>
  <c r="E1555" i="6" s="1"/>
  <c r="D1555" i="6" a="1"/>
  <c r="D1555" i="6" s="1"/>
  <c r="C1555" i="6" a="1"/>
  <c r="C1555" i="6" s="1"/>
  <c r="A1555" i="6" a="1"/>
  <c r="A1555" i="6" s="1"/>
  <c r="S1554" i="6" a="1"/>
  <c r="S1554" i="6" s="1"/>
  <c r="N1554" i="6" a="1"/>
  <c r="N1554" i="6" s="1"/>
  <c r="M1554" i="6" a="1"/>
  <c r="M1554" i="6" s="1"/>
  <c r="L1554" i="6" a="1"/>
  <c r="L1554" i="6" s="1"/>
  <c r="K1554" i="6" a="1"/>
  <c r="K1554" i="6" s="1"/>
  <c r="J1554" i="6" a="1"/>
  <c r="J1554" i="6" s="1"/>
  <c r="I1554" i="6" a="1"/>
  <c r="I1554" i="6" s="1"/>
  <c r="H1554" i="6" a="1"/>
  <c r="H1554" i="6" s="1"/>
  <c r="G1554" i="6" a="1"/>
  <c r="G1554" i="6" s="1"/>
  <c r="F1554" i="6" a="1"/>
  <c r="F1554" i="6" s="1"/>
  <c r="E1554" i="6" a="1"/>
  <c r="E1554" i="6" s="1"/>
  <c r="D1554" i="6" a="1"/>
  <c r="D1554" i="6" s="1"/>
  <c r="C1554" i="6" a="1"/>
  <c r="C1554" i="6" s="1"/>
  <c r="A1554" i="6" a="1"/>
  <c r="A1554" i="6" s="1"/>
  <c r="S1553" i="6" a="1"/>
  <c r="S1553" i="6" s="1"/>
  <c r="N1553" i="6" a="1"/>
  <c r="N1553" i="6" s="1"/>
  <c r="M1553" i="6" a="1"/>
  <c r="M1553" i="6" s="1"/>
  <c r="L1553" i="6" a="1"/>
  <c r="L1553" i="6" s="1"/>
  <c r="K1553" i="6" a="1"/>
  <c r="K1553" i="6" s="1"/>
  <c r="J1553" i="6" a="1"/>
  <c r="J1553" i="6" s="1"/>
  <c r="I1553" i="6" a="1"/>
  <c r="I1553" i="6" s="1"/>
  <c r="H1553" i="6" a="1"/>
  <c r="H1553" i="6" s="1"/>
  <c r="G1553" i="6" a="1"/>
  <c r="G1553" i="6" s="1"/>
  <c r="F1553" i="6" a="1"/>
  <c r="F1553" i="6" s="1"/>
  <c r="E1553" i="6" a="1"/>
  <c r="E1553" i="6" s="1"/>
  <c r="D1553" i="6" a="1"/>
  <c r="D1553" i="6" s="1"/>
  <c r="C1553" i="6" a="1"/>
  <c r="C1553" i="6" s="1"/>
  <c r="A1553" i="6" a="1"/>
  <c r="A1553" i="6" s="1"/>
  <c r="S1552" i="6" a="1"/>
  <c r="S1552" i="6" s="1"/>
  <c r="N1552" i="6" a="1"/>
  <c r="N1552" i="6" s="1"/>
  <c r="M1552" i="6" a="1"/>
  <c r="M1552" i="6" s="1"/>
  <c r="L1552" i="6" a="1"/>
  <c r="L1552" i="6" s="1"/>
  <c r="K1552" i="6" a="1"/>
  <c r="K1552" i="6" s="1"/>
  <c r="J1552" i="6" a="1"/>
  <c r="J1552" i="6" s="1"/>
  <c r="I1552" i="6" a="1"/>
  <c r="I1552" i="6" s="1"/>
  <c r="H1552" i="6" a="1"/>
  <c r="H1552" i="6" s="1"/>
  <c r="G1552" i="6" a="1"/>
  <c r="G1552" i="6" s="1"/>
  <c r="F1552" i="6" a="1"/>
  <c r="F1552" i="6" s="1"/>
  <c r="E1552" i="6" a="1"/>
  <c r="E1552" i="6" s="1"/>
  <c r="D1552" i="6" a="1"/>
  <c r="D1552" i="6" s="1"/>
  <c r="C1552" i="6" a="1"/>
  <c r="C1552" i="6" s="1"/>
  <c r="A1552" i="6" a="1"/>
  <c r="A1552" i="6" s="1"/>
  <c r="S1551" i="6" a="1"/>
  <c r="S1551" i="6" s="1"/>
  <c r="N1551" i="6" a="1"/>
  <c r="N1551" i="6" s="1"/>
  <c r="M1551" i="6" a="1"/>
  <c r="M1551" i="6" s="1"/>
  <c r="L1551" i="6" a="1"/>
  <c r="L1551" i="6" s="1"/>
  <c r="K1551" i="6" a="1"/>
  <c r="K1551" i="6" s="1"/>
  <c r="J1551" i="6" a="1"/>
  <c r="J1551" i="6" s="1"/>
  <c r="I1551" i="6" a="1"/>
  <c r="I1551" i="6" s="1"/>
  <c r="H1551" i="6" a="1"/>
  <c r="H1551" i="6" s="1"/>
  <c r="G1551" i="6" a="1"/>
  <c r="G1551" i="6" s="1"/>
  <c r="F1551" i="6" a="1"/>
  <c r="F1551" i="6" s="1"/>
  <c r="E1551" i="6" a="1"/>
  <c r="E1551" i="6" s="1"/>
  <c r="D1551" i="6" a="1"/>
  <c r="D1551" i="6" s="1"/>
  <c r="C1551" i="6" a="1"/>
  <c r="C1551" i="6" s="1"/>
  <c r="A1551" i="6" a="1"/>
  <c r="A1551" i="6" s="1"/>
  <c r="S1550" i="6" a="1"/>
  <c r="S1550" i="6" s="1"/>
  <c r="N1550" i="6" a="1"/>
  <c r="N1550" i="6" s="1"/>
  <c r="M1550" i="6" a="1"/>
  <c r="M1550" i="6" s="1"/>
  <c r="L1550" i="6" a="1"/>
  <c r="L1550" i="6" s="1"/>
  <c r="K1550" i="6" a="1"/>
  <c r="K1550" i="6" s="1"/>
  <c r="J1550" i="6" a="1"/>
  <c r="J1550" i="6" s="1"/>
  <c r="I1550" i="6" a="1"/>
  <c r="I1550" i="6" s="1"/>
  <c r="H1550" i="6" a="1"/>
  <c r="H1550" i="6" s="1"/>
  <c r="G1550" i="6" a="1"/>
  <c r="G1550" i="6" s="1"/>
  <c r="F1550" i="6" a="1"/>
  <c r="F1550" i="6" s="1"/>
  <c r="E1550" i="6" a="1"/>
  <c r="E1550" i="6" s="1"/>
  <c r="D1550" i="6" a="1"/>
  <c r="D1550" i="6" s="1"/>
  <c r="C1550" i="6" a="1"/>
  <c r="C1550" i="6" s="1"/>
  <c r="A1550" i="6" a="1"/>
  <c r="A1550" i="6" s="1"/>
  <c r="S1549" i="6" a="1"/>
  <c r="S1549" i="6" s="1"/>
  <c r="N1549" i="6" a="1"/>
  <c r="N1549" i="6" s="1"/>
  <c r="M1549" i="6" a="1"/>
  <c r="M1549" i="6" s="1"/>
  <c r="L1549" i="6" a="1"/>
  <c r="L1549" i="6" s="1"/>
  <c r="K1549" i="6" a="1"/>
  <c r="K1549" i="6" s="1"/>
  <c r="J1549" i="6" a="1"/>
  <c r="J1549" i="6" s="1"/>
  <c r="I1549" i="6" a="1"/>
  <c r="I1549" i="6" s="1"/>
  <c r="H1549" i="6" a="1"/>
  <c r="H1549" i="6" s="1"/>
  <c r="G1549" i="6" a="1"/>
  <c r="G1549" i="6" s="1"/>
  <c r="F1549" i="6" a="1"/>
  <c r="F1549" i="6" s="1"/>
  <c r="E1549" i="6" a="1"/>
  <c r="E1549" i="6" s="1"/>
  <c r="D1549" i="6" a="1"/>
  <c r="D1549" i="6" s="1"/>
  <c r="C1549" i="6" a="1"/>
  <c r="C1549" i="6" s="1"/>
  <c r="A1549" i="6" a="1"/>
  <c r="A1549" i="6" s="1"/>
  <c r="S1548" i="6" a="1"/>
  <c r="S1548" i="6" s="1"/>
  <c r="N1548" i="6" a="1"/>
  <c r="N1548" i="6" s="1"/>
  <c r="M1548" i="6" a="1"/>
  <c r="M1548" i="6" s="1"/>
  <c r="L1548" i="6" a="1"/>
  <c r="L1548" i="6" s="1"/>
  <c r="K1548" i="6" a="1"/>
  <c r="K1548" i="6" s="1"/>
  <c r="J1548" i="6" a="1"/>
  <c r="J1548" i="6" s="1"/>
  <c r="I1548" i="6" a="1"/>
  <c r="I1548" i="6" s="1"/>
  <c r="H1548" i="6" a="1"/>
  <c r="H1548" i="6" s="1"/>
  <c r="G1548" i="6" a="1"/>
  <c r="G1548" i="6" s="1"/>
  <c r="F1548" i="6" a="1"/>
  <c r="F1548" i="6" s="1"/>
  <c r="E1548" i="6" a="1"/>
  <c r="E1548" i="6" s="1"/>
  <c r="D1548" i="6" a="1"/>
  <c r="D1548" i="6" s="1"/>
  <c r="C1548" i="6" a="1"/>
  <c r="C1548" i="6" s="1"/>
  <c r="A1548" i="6" a="1"/>
  <c r="A1548" i="6" s="1"/>
  <c r="S1547" i="6" a="1"/>
  <c r="S1547" i="6" s="1"/>
  <c r="N1547" i="6" a="1"/>
  <c r="N1547" i="6" s="1"/>
  <c r="M1547" i="6" a="1"/>
  <c r="M1547" i="6" s="1"/>
  <c r="L1547" i="6" a="1"/>
  <c r="L1547" i="6" s="1"/>
  <c r="K1547" i="6" a="1"/>
  <c r="K1547" i="6" s="1"/>
  <c r="J1547" i="6" a="1"/>
  <c r="J1547" i="6" s="1"/>
  <c r="I1547" i="6" a="1"/>
  <c r="I1547" i="6" s="1"/>
  <c r="H1547" i="6" a="1"/>
  <c r="H1547" i="6" s="1"/>
  <c r="G1547" i="6" a="1"/>
  <c r="G1547" i="6" s="1"/>
  <c r="F1547" i="6" a="1"/>
  <c r="F1547" i="6" s="1"/>
  <c r="E1547" i="6" a="1"/>
  <c r="E1547" i="6" s="1"/>
  <c r="D1547" i="6" a="1"/>
  <c r="D1547" i="6" s="1"/>
  <c r="C1547" i="6" a="1"/>
  <c r="C1547" i="6" s="1"/>
  <c r="A1547" i="6" a="1"/>
  <c r="A1547" i="6" s="1"/>
  <c r="S1546" i="6" a="1"/>
  <c r="S1546" i="6" s="1"/>
  <c r="N1546" i="6" a="1"/>
  <c r="N1546" i="6" s="1"/>
  <c r="M1546" i="6" a="1"/>
  <c r="M1546" i="6" s="1"/>
  <c r="L1546" i="6" a="1"/>
  <c r="L1546" i="6" s="1"/>
  <c r="K1546" i="6" a="1"/>
  <c r="K1546" i="6" s="1"/>
  <c r="J1546" i="6" a="1"/>
  <c r="J1546" i="6" s="1"/>
  <c r="I1546" i="6" a="1"/>
  <c r="I1546" i="6" s="1"/>
  <c r="H1546" i="6" a="1"/>
  <c r="H1546" i="6" s="1"/>
  <c r="G1546" i="6" a="1"/>
  <c r="G1546" i="6" s="1"/>
  <c r="F1546" i="6" a="1"/>
  <c r="F1546" i="6" s="1"/>
  <c r="E1546" i="6" a="1"/>
  <c r="E1546" i="6" s="1"/>
  <c r="D1546" i="6" a="1"/>
  <c r="D1546" i="6" s="1"/>
  <c r="C1546" i="6" a="1"/>
  <c r="C1546" i="6" s="1"/>
  <c r="A1546" i="6" a="1"/>
  <c r="A1546" i="6" s="1"/>
  <c r="S1545" i="6" a="1"/>
  <c r="S1545" i="6" s="1"/>
  <c r="N1545" i="6" a="1"/>
  <c r="N1545" i="6" s="1"/>
  <c r="M1545" i="6" a="1"/>
  <c r="M1545" i="6" s="1"/>
  <c r="L1545" i="6" a="1"/>
  <c r="L1545" i="6" s="1"/>
  <c r="K1545" i="6" a="1"/>
  <c r="K1545" i="6" s="1"/>
  <c r="J1545" i="6" a="1"/>
  <c r="J1545" i="6" s="1"/>
  <c r="I1545" i="6" a="1"/>
  <c r="I1545" i="6" s="1"/>
  <c r="H1545" i="6" a="1"/>
  <c r="H1545" i="6" s="1"/>
  <c r="G1545" i="6" a="1"/>
  <c r="G1545" i="6" s="1"/>
  <c r="F1545" i="6" a="1"/>
  <c r="F1545" i="6" s="1"/>
  <c r="E1545" i="6" a="1"/>
  <c r="E1545" i="6" s="1"/>
  <c r="D1545" i="6" a="1"/>
  <c r="D1545" i="6" s="1"/>
  <c r="C1545" i="6" a="1"/>
  <c r="C1545" i="6" s="1"/>
  <c r="A1545" i="6" a="1"/>
  <c r="A1545" i="6" s="1"/>
  <c r="S1544" i="6" a="1"/>
  <c r="S1544" i="6" s="1"/>
  <c r="N1544" i="6" a="1"/>
  <c r="N1544" i="6" s="1"/>
  <c r="M1544" i="6" a="1"/>
  <c r="M1544" i="6" s="1"/>
  <c r="L1544" i="6" a="1"/>
  <c r="L1544" i="6" s="1"/>
  <c r="K1544" i="6" a="1"/>
  <c r="K1544" i="6" s="1"/>
  <c r="J1544" i="6" a="1"/>
  <c r="J1544" i="6" s="1"/>
  <c r="I1544" i="6" a="1"/>
  <c r="I1544" i="6" s="1"/>
  <c r="H1544" i="6" a="1"/>
  <c r="H1544" i="6" s="1"/>
  <c r="G1544" i="6" a="1"/>
  <c r="G1544" i="6" s="1"/>
  <c r="F1544" i="6" a="1"/>
  <c r="F1544" i="6" s="1"/>
  <c r="E1544" i="6" a="1"/>
  <c r="E1544" i="6" s="1"/>
  <c r="D1544" i="6" a="1"/>
  <c r="D1544" i="6" s="1"/>
  <c r="C1544" i="6" a="1"/>
  <c r="C1544" i="6" s="1"/>
  <c r="A1544" i="6" a="1"/>
  <c r="A1544" i="6" s="1"/>
  <c r="S1543" i="6" a="1"/>
  <c r="S1543" i="6" s="1"/>
  <c r="N1543" i="6" a="1"/>
  <c r="N1543" i="6" s="1"/>
  <c r="M1543" i="6" a="1"/>
  <c r="M1543" i="6" s="1"/>
  <c r="L1543" i="6" a="1"/>
  <c r="L1543" i="6" s="1"/>
  <c r="K1543" i="6" a="1"/>
  <c r="K1543" i="6" s="1"/>
  <c r="J1543" i="6" a="1"/>
  <c r="J1543" i="6" s="1"/>
  <c r="I1543" i="6" a="1"/>
  <c r="I1543" i="6" s="1"/>
  <c r="H1543" i="6" a="1"/>
  <c r="H1543" i="6" s="1"/>
  <c r="G1543" i="6" a="1"/>
  <c r="G1543" i="6" s="1"/>
  <c r="F1543" i="6" a="1"/>
  <c r="F1543" i="6" s="1"/>
  <c r="E1543" i="6" a="1"/>
  <c r="E1543" i="6" s="1"/>
  <c r="D1543" i="6" a="1"/>
  <c r="D1543" i="6" s="1"/>
  <c r="C1543" i="6" a="1"/>
  <c r="C1543" i="6" s="1"/>
  <c r="A1543" i="6" a="1"/>
  <c r="A1543" i="6" s="1"/>
  <c r="S1542" i="6" a="1"/>
  <c r="S1542" i="6" s="1"/>
  <c r="N1542" i="6" a="1"/>
  <c r="N1542" i="6" s="1"/>
  <c r="M1542" i="6" a="1"/>
  <c r="M1542" i="6" s="1"/>
  <c r="L1542" i="6" a="1"/>
  <c r="L1542" i="6" s="1"/>
  <c r="K1542" i="6" a="1"/>
  <c r="K1542" i="6" s="1"/>
  <c r="J1542" i="6" a="1"/>
  <c r="J1542" i="6" s="1"/>
  <c r="I1542" i="6" a="1"/>
  <c r="I1542" i="6" s="1"/>
  <c r="H1542" i="6" a="1"/>
  <c r="H1542" i="6" s="1"/>
  <c r="G1542" i="6" a="1"/>
  <c r="G1542" i="6" s="1"/>
  <c r="F1542" i="6" a="1"/>
  <c r="F1542" i="6" s="1"/>
  <c r="E1542" i="6" a="1"/>
  <c r="E1542" i="6" s="1"/>
  <c r="D1542" i="6" a="1"/>
  <c r="D1542" i="6" s="1"/>
  <c r="C1542" i="6" a="1"/>
  <c r="C1542" i="6" s="1"/>
  <c r="A1542" i="6" a="1"/>
  <c r="A1542" i="6" s="1"/>
  <c r="S1541" i="6" a="1"/>
  <c r="S1541" i="6" s="1"/>
  <c r="N1541" i="6" a="1"/>
  <c r="N1541" i="6" s="1"/>
  <c r="M1541" i="6" a="1"/>
  <c r="M1541" i="6" s="1"/>
  <c r="L1541" i="6" a="1"/>
  <c r="L1541" i="6" s="1"/>
  <c r="K1541" i="6" a="1"/>
  <c r="K1541" i="6" s="1"/>
  <c r="J1541" i="6" a="1"/>
  <c r="J1541" i="6" s="1"/>
  <c r="I1541" i="6" a="1"/>
  <c r="I1541" i="6" s="1"/>
  <c r="H1541" i="6" a="1"/>
  <c r="H1541" i="6" s="1"/>
  <c r="G1541" i="6" a="1"/>
  <c r="G1541" i="6" s="1"/>
  <c r="F1541" i="6" a="1"/>
  <c r="F1541" i="6" s="1"/>
  <c r="E1541" i="6" a="1"/>
  <c r="E1541" i="6" s="1"/>
  <c r="D1541" i="6" a="1"/>
  <c r="D1541" i="6" s="1"/>
  <c r="C1541" i="6" a="1"/>
  <c r="C1541" i="6" s="1"/>
  <c r="A1541" i="6" a="1"/>
  <c r="A1541" i="6" s="1"/>
  <c r="S1540" i="6" a="1"/>
  <c r="S1540" i="6" s="1"/>
  <c r="N1540" i="6" a="1"/>
  <c r="N1540" i="6" s="1"/>
  <c r="M1540" i="6" a="1"/>
  <c r="M1540" i="6" s="1"/>
  <c r="L1540" i="6" a="1"/>
  <c r="L1540" i="6" s="1"/>
  <c r="K1540" i="6" a="1"/>
  <c r="K1540" i="6" s="1"/>
  <c r="J1540" i="6" a="1"/>
  <c r="J1540" i="6" s="1"/>
  <c r="I1540" i="6" a="1"/>
  <c r="I1540" i="6" s="1"/>
  <c r="H1540" i="6" a="1"/>
  <c r="H1540" i="6" s="1"/>
  <c r="G1540" i="6" a="1"/>
  <c r="G1540" i="6" s="1"/>
  <c r="F1540" i="6" a="1"/>
  <c r="F1540" i="6" s="1"/>
  <c r="E1540" i="6" a="1"/>
  <c r="E1540" i="6" s="1"/>
  <c r="D1540" i="6" a="1"/>
  <c r="D1540" i="6" s="1"/>
  <c r="C1540" i="6" a="1"/>
  <c r="C1540" i="6" s="1"/>
  <c r="A1540" i="6" a="1"/>
  <c r="A1540" i="6" s="1"/>
  <c r="S1539" i="6" a="1"/>
  <c r="S1539" i="6" s="1"/>
  <c r="N1539" i="6" a="1"/>
  <c r="N1539" i="6" s="1"/>
  <c r="M1539" i="6" a="1"/>
  <c r="M1539" i="6" s="1"/>
  <c r="L1539" i="6" a="1"/>
  <c r="L1539" i="6" s="1"/>
  <c r="K1539" i="6" a="1"/>
  <c r="K1539" i="6" s="1"/>
  <c r="J1539" i="6" a="1"/>
  <c r="J1539" i="6" s="1"/>
  <c r="I1539" i="6" a="1"/>
  <c r="I1539" i="6" s="1"/>
  <c r="H1539" i="6" a="1"/>
  <c r="H1539" i="6" s="1"/>
  <c r="G1539" i="6" a="1"/>
  <c r="G1539" i="6" s="1"/>
  <c r="F1539" i="6" a="1"/>
  <c r="F1539" i="6" s="1"/>
  <c r="E1539" i="6" a="1"/>
  <c r="E1539" i="6" s="1"/>
  <c r="D1539" i="6" a="1"/>
  <c r="D1539" i="6" s="1"/>
  <c r="C1539" i="6" a="1"/>
  <c r="C1539" i="6" s="1"/>
  <c r="A1539" i="6" a="1"/>
  <c r="A1539" i="6" s="1"/>
  <c r="S1538" i="6" a="1"/>
  <c r="S1538" i="6" s="1"/>
  <c r="N1538" i="6" a="1"/>
  <c r="N1538" i="6" s="1"/>
  <c r="M1538" i="6" a="1"/>
  <c r="M1538" i="6" s="1"/>
  <c r="L1538" i="6" a="1"/>
  <c r="L1538" i="6" s="1"/>
  <c r="K1538" i="6" a="1"/>
  <c r="K1538" i="6" s="1"/>
  <c r="J1538" i="6" a="1"/>
  <c r="J1538" i="6" s="1"/>
  <c r="I1538" i="6" a="1"/>
  <c r="I1538" i="6" s="1"/>
  <c r="H1538" i="6" a="1"/>
  <c r="H1538" i="6" s="1"/>
  <c r="G1538" i="6" a="1"/>
  <c r="G1538" i="6" s="1"/>
  <c r="F1538" i="6" a="1"/>
  <c r="F1538" i="6" s="1"/>
  <c r="E1538" i="6" a="1"/>
  <c r="E1538" i="6" s="1"/>
  <c r="D1538" i="6" a="1"/>
  <c r="D1538" i="6" s="1"/>
  <c r="C1538" i="6" a="1"/>
  <c r="C1538" i="6" s="1"/>
  <c r="A1538" i="6" a="1"/>
  <c r="A1538" i="6" s="1"/>
  <c r="S1537" i="6" a="1"/>
  <c r="S1537" i="6" s="1"/>
  <c r="N1537" i="6" a="1"/>
  <c r="N1537" i="6" s="1"/>
  <c r="M1537" i="6" a="1"/>
  <c r="M1537" i="6" s="1"/>
  <c r="L1537" i="6" a="1"/>
  <c r="L1537" i="6" s="1"/>
  <c r="K1537" i="6" a="1"/>
  <c r="K1537" i="6" s="1"/>
  <c r="J1537" i="6" a="1"/>
  <c r="J1537" i="6" s="1"/>
  <c r="I1537" i="6" a="1"/>
  <c r="I1537" i="6" s="1"/>
  <c r="H1537" i="6" a="1"/>
  <c r="H1537" i="6" s="1"/>
  <c r="G1537" i="6" a="1"/>
  <c r="G1537" i="6" s="1"/>
  <c r="F1537" i="6" a="1"/>
  <c r="F1537" i="6" s="1"/>
  <c r="E1537" i="6" a="1"/>
  <c r="E1537" i="6" s="1"/>
  <c r="D1537" i="6" a="1"/>
  <c r="D1537" i="6" s="1"/>
  <c r="C1537" i="6" a="1"/>
  <c r="C1537" i="6" s="1"/>
  <c r="A1537" i="6" a="1"/>
  <c r="A1537" i="6" s="1"/>
  <c r="S1536" i="6" a="1"/>
  <c r="S1536" i="6" s="1"/>
  <c r="N1536" i="6" a="1"/>
  <c r="N1536" i="6" s="1"/>
  <c r="M1536" i="6" a="1"/>
  <c r="M1536" i="6" s="1"/>
  <c r="L1536" i="6" a="1"/>
  <c r="L1536" i="6" s="1"/>
  <c r="K1536" i="6" a="1"/>
  <c r="K1536" i="6" s="1"/>
  <c r="J1536" i="6" a="1"/>
  <c r="J1536" i="6" s="1"/>
  <c r="I1536" i="6" a="1"/>
  <c r="I1536" i="6" s="1"/>
  <c r="H1536" i="6" a="1"/>
  <c r="H1536" i="6" s="1"/>
  <c r="G1536" i="6" a="1"/>
  <c r="G1536" i="6" s="1"/>
  <c r="F1536" i="6" a="1"/>
  <c r="F1536" i="6" s="1"/>
  <c r="E1536" i="6" a="1"/>
  <c r="E1536" i="6" s="1"/>
  <c r="D1536" i="6" a="1"/>
  <c r="D1536" i="6" s="1"/>
  <c r="C1536" i="6" a="1"/>
  <c r="C1536" i="6" s="1"/>
  <c r="A1536" i="6" a="1"/>
  <c r="A1536" i="6" s="1"/>
  <c r="S1535" i="6" a="1"/>
  <c r="S1535" i="6" s="1"/>
  <c r="N1535" i="6" a="1"/>
  <c r="N1535" i="6" s="1"/>
  <c r="M1535" i="6" a="1"/>
  <c r="M1535" i="6" s="1"/>
  <c r="L1535" i="6" a="1"/>
  <c r="L1535" i="6" s="1"/>
  <c r="K1535" i="6" a="1"/>
  <c r="K1535" i="6" s="1"/>
  <c r="J1535" i="6" a="1"/>
  <c r="J1535" i="6" s="1"/>
  <c r="I1535" i="6" a="1"/>
  <c r="I1535" i="6" s="1"/>
  <c r="H1535" i="6" a="1"/>
  <c r="H1535" i="6" s="1"/>
  <c r="G1535" i="6" a="1"/>
  <c r="G1535" i="6" s="1"/>
  <c r="F1535" i="6" a="1"/>
  <c r="F1535" i="6" s="1"/>
  <c r="E1535" i="6" a="1"/>
  <c r="E1535" i="6" s="1"/>
  <c r="D1535" i="6" a="1"/>
  <c r="D1535" i="6" s="1"/>
  <c r="C1535" i="6" a="1"/>
  <c r="C1535" i="6" s="1"/>
  <c r="A1535" i="6" a="1"/>
  <c r="A1535" i="6" s="1"/>
  <c r="S1534" i="6" a="1"/>
  <c r="S1534" i="6" s="1"/>
  <c r="N1534" i="6" a="1"/>
  <c r="N1534" i="6" s="1"/>
  <c r="M1534" i="6" a="1"/>
  <c r="M1534" i="6" s="1"/>
  <c r="L1534" i="6" a="1"/>
  <c r="L1534" i="6" s="1"/>
  <c r="K1534" i="6" a="1"/>
  <c r="K1534" i="6" s="1"/>
  <c r="J1534" i="6" a="1"/>
  <c r="J1534" i="6" s="1"/>
  <c r="I1534" i="6" a="1"/>
  <c r="I1534" i="6" s="1"/>
  <c r="H1534" i="6" a="1"/>
  <c r="H1534" i="6" s="1"/>
  <c r="G1534" i="6" a="1"/>
  <c r="G1534" i="6" s="1"/>
  <c r="F1534" i="6" a="1"/>
  <c r="F1534" i="6" s="1"/>
  <c r="E1534" i="6" a="1"/>
  <c r="E1534" i="6" s="1"/>
  <c r="D1534" i="6" a="1"/>
  <c r="D1534" i="6" s="1"/>
  <c r="C1534" i="6" a="1"/>
  <c r="C1534" i="6" s="1"/>
  <c r="A1534" i="6" a="1"/>
  <c r="A1534" i="6" s="1"/>
  <c r="S1533" i="6" a="1"/>
  <c r="S1533" i="6" s="1"/>
  <c r="N1533" i="6" a="1"/>
  <c r="N1533" i="6" s="1"/>
  <c r="M1533" i="6" a="1"/>
  <c r="M1533" i="6" s="1"/>
  <c r="L1533" i="6" a="1"/>
  <c r="L1533" i="6" s="1"/>
  <c r="K1533" i="6" a="1"/>
  <c r="K1533" i="6" s="1"/>
  <c r="J1533" i="6" a="1"/>
  <c r="J1533" i="6" s="1"/>
  <c r="I1533" i="6" a="1"/>
  <c r="I1533" i="6" s="1"/>
  <c r="H1533" i="6" a="1"/>
  <c r="H1533" i="6" s="1"/>
  <c r="G1533" i="6" a="1"/>
  <c r="G1533" i="6" s="1"/>
  <c r="F1533" i="6" a="1"/>
  <c r="F1533" i="6" s="1"/>
  <c r="E1533" i="6" a="1"/>
  <c r="E1533" i="6" s="1"/>
  <c r="D1533" i="6" a="1"/>
  <c r="D1533" i="6" s="1"/>
  <c r="C1533" i="6" a="1"/>
  <c r="C1533" i="6" s="1"/>
  <c r="A1533" i="6" a="1"/>
  <c r="A1533" i="6" s="1"/>
  <c r="S1532" i="6" a="1"/>
  <c r="S1532" i="6" s="1"/>
  <c r="N1532" i="6" a="1"/>
  <c r="N1532" i="6" s="1"/>
  <c r="M1532" i="6" a="1"/>
  <c r="M1532" i="6" s="1"/>
  <c r="L1532" i="6" a="1"/>
  <c r="L1532" i="6" s="1"/>
  <c r="K1532" i="6" a="1"/>
  <c r="K1532" i="6" s="1"/>
  <c r="J1532" i="6" a="1"/>
  <c r="J1532" i="6" s="1"/>
  <c r="I1532" i="6" a="1"/>
  <c r="I1532" i="6" s="1"/>
  <c r="H1532" i="6" a="1"/>
  <c r="H1532" i="6" s="1"/>
  <c r="G1532" i="6" a="1"/>
  <c r="G1532" i="6" s="1"/>
  <c r="F1532" i="6" a="1"/>
  <c r="F1532" i="6" s="1"/>
  <c r="E1532" i="6" a="1"/>
  <c r="E1532" i="6" s="1"/>
  <c r="D1532" i="6" a="1"/>
  <c r="D1532" i="6" s="1"/>
  <c r="C1532" i="6" a="1"/>
  <c r="C1532" i="6" s="1"/>
  <c r="A1532" i="6" a="1"/>
  <c r="A1532" i="6" s="1"/>
  <c r="S1531" i="6" a="1"/>
  <c r="S1531" i="6" s="1"/>
  <c r="N1531" i="6" a="1"/>
  <c r="N1531" i="6" s="1"/>
  <c r="M1531" i="6" a="1"/>
  <c r="M1531" i="6" s="1"/>
  <c r="L1531" i="6" a="1"/>
  <c r="L1531" i="6" s="1"/>
  <c r="K1531" i="6" a="1"/>
  <c r="K1531" i="6" s="1"/>
  <c r="J1531" i="6" a="1"/>
  <c r="J1531" i="6" s="1"/>
  <c r="I1531" i="6" a="1"/>
  <c r="I1531" i="6" s="1"/>
  <c r="H1531" i="6" a="1"/>
  <c r="H1531" i="6" s="1"/>
  <c r="G1531" i="6" a="1"/>
  <c r="G1531" i="6" s="1"/>
  <c r="F1531" i="6" a="1"/>
  <c r="F1531" i="6" s="1"/>
  <c r="E1531" i="6" a="1"/>
  <c r="E1531" i="6" s="1"/>
  <c r="D1531" i="6" a="1"/>
  <c r="D1531" i="6" s="1"/>
  <c r="C1531" i="6" a="1"/>
  <c r="C1531" i="6" s="1"/>
  <c r="A1531" i="6" a="1"/>
  <c r="A1531" i="6" s="1"/>
  <c r="S1530" i="6" a="1"/>
  <c r="S1530" i="6" s="1"/>
  <c r="N1530" i="6" a="1"/>
  <c r="N1530" i="6" s="1"/>
  <c r="M1530" i="6" a="1"/>
  <c r="M1530" i="6" s="1"/>
  <c r="L1530" i="6" a="1"/>
  <c r="L1530" i="6" s="1"/>
  <c r="K1530" i="6" a="1"/>
  <c r="K1530" i="6" s="1"/>
  <c r="J1530" i="6" a="1"/>
  <c r="J1530" i="6" s="1"/>
  <c r="I1530" i="6" a="1"/>
  <c r="I1530" i="6" s="1"/>
  <c r="H1530" i="6" a="1"/>
  <c r="H1530" i="6" s="1"/>
  <c r="G1530" i="6" a="1"/>
  <c r="G1530" i="6" s="1"/>
  <c r="F1530" i="6" a="1"/>
  <c r="F1530" i="6" s="1"/>
  <c r="E1530" i="6" a="1"/>
  <c r="E1530" i="6" s="1"/>
  <c r="D1530" i="6" a="1"/>
  <c r="D1530" i="6" s="1"/>
  <c r="C1530" i="6" a="1"/>
  <c r="C1530" i="6" s="1"/>
  <c r="A1530" i="6" a="1"/>
  <c r="A1530" i="6" s="1"/>
  <c r="S1529" i="6" a="1"/>
  <c r="S1529" i="6" s="1"/>
  <c r="N1529" i="6" a="1"/>
  <c r="N1529" i="6" s="1"/>
  <c r="M1529" i="6" a="1"/>
  <c r="M1529" i="6" s="1"/>
  <c r="L1529" i="6" a="1"/>
  <c r="L1529" i="6" s="1"/>
  <c r="K1529" i="6" a="1"/>
  <c r="K1529" i="6" s="1"/>
  <c r="J1529" i="6" a="1"/>
  <c r="J1529" i="6" s="1"/>
  <c r="I1529" i="6" a="1"/>
  <c r="I1529" i="6" s="1"/>
  <c r="H1529" i="6" a="1"/>
  <c r="H1529" i="6" s="1"/>
  <c r="G1529" i="6" a="1"/>
  <c r="G1529" i="6" s="1"/>
  <c r="F1529" i="6" a="1"/>
  <c r="F1529" i="6" s="1"/>
  <c r="E1529" i="6" a="1"/>
  <c r="E1529" i="6" s="1"/>
  <c r="D1529" i="6" a="1"/>
  <c r="D1529" i="6" s="1"/>
  <c r="C1529" i="6" a="1"/>
  <c r="C1529" i="6" s="1"/>
  <c r="A1529" i="6" a="1"/>
  <c r="A1529" i="6" s="1"/>
  <c r="S1528" i="6" a="1"/>
  <c r="S1528" i="6" s="1"/>
  <c r="N1528" i="6" a="1"/>
  <c r="N1528" i="6" s="1"/>
  <c r="M1528" i="6" a="1"/>
  <c r="M1528" i="6" s="1"/>
  <c r="L1528" i="6" a="1"/>
  <c r="L1528" i="6" s="1"/>
  <c r="K1528" i="6" a="1"/>
  <c r="K1528" i="6" s="1"/>
  <c r="J1528" i="6" a="1"/>
  <c r="J1528" i="6" s="1"/>
  <c r="I1528" i="6" a="1"/>
  <c r="I1528" i="6" s="1"/>
  <c r="H1528" i="6" a="1"/>
  <c r="H1528" i="6" s="1"/>
  <c r="G1528" i="6" a="1"/>
  <c r="G1528" i="6" s="1"/>
  <c r="F1528" i="6" a="1"/>
  <c r="F1528" i="6" s="1"/>
  <c r="E1528" i="6" a="1"/>
  <c r="E1528" i="6" s="1"/>
  <c r="D1528" i="6" a="1"/>
  <c r="D1528" i="6" s="1"/>
  <c r="C1528" i="6" a="1"/>
  <c r="C1528" i="6" s="1"/>
  <c r="A1528" i="6" a="1"/>
  <c r="A1528" i="6" s="1"/>
  <c r="S1527" i="6" a="1"/>
  <c r="S1527" i="6" s="1"/>
  <c r="N1527" i="6" a="1"/>
  <c r="N1527" i="6" s="1"/>
  <c r="M1527" i="6" a="1"/>
  <c r="M1527" i="6" s="1"/>
  <c r="L1527" i="6" a="1"/>
  <c r="L1527" i="6" s="1"/>
  <c r="K1527" i="6" a="1"/>
  <c r="K1527" i="6" s="1"/>
  <c r="J1527" i="6" a="1"/>
  <c r="J1527" i="6" s="1"/>
  <c r="I1527" i="6" a="1"/>
  <c r="I1527" i="6" s="1"/>
  <c r="H1527" i="6" a="1"/>
  <c r="H1527" i="6" s="1"/>
  <c r="G1527" i="6" a="1"/>
  <c r="G1527" i="6" s="1"/>
  <c r="F1527" i="6" a="1"/>
  <c r="F1527" i="6" s="1"/>
  <c r="E1527" i="6" a="1"/>
  <c r="E1527" i="6" s="1"/>
  <c r="D1527" i="6" a="1"/>
  <c r="D1527" i="6" s="1"/>
  <c r="C1527" i="6" a="1"/>
  <c r="C1527" i="6" s="1"/>
  <c r="A1527" i="6" a="1"/>
  <c r="A1527" i="6" s="1"/>
  <c r="S1526" i="6" a="1"/>
  <c r="S1526" i="6" s="1"/>
  <c r="N1526" i="6" a="1"/>
  <c r="N1526" i="6" s="1"/>
  <c r="M1526" i="6" a="1"/>
  <c r="M1526" i="6" s="1"/>
  <c r="L1526" i="6" a="1"/>
  <c r="L1526" i="6" s="1"/>
  <c r="K1526" i="6" a="1"/>
  <c r="K1526" i="6" s="1"/>
  <c r="J1526" i="6" a="1"/>
  <c r="J1526" i="6" s="1"/>
  <c r="I1526" i="6" a="1"/>
  <c r="I1526" i="6" s="1"/>
  <c r="H1526" i="6" a="1"/>
  <c r="H1526" i="6" s="1"/>
  <c r="G1526" i="6" a="1"/>
  <c r="G1526" i="6" s="1"/>
  <c r="F1526" i="6" a="1"/>
  <c r="F1526" i="6" s="1"/>
  <c r="E1526" i="6" a="1"/>
  <c r="E1526" i="6" s="1"/>
  <c r="D1526" i="6" a="1"/>
  <c r="D1526" i="6" s="1"/>
  <c r="C1526" i="6" a="1"/>
  <c r="C1526" i="6" s="1"/>
  <c r="A1526" i="6" a="1"/>
  <c r="A1526" i="6" s="1"/>
  <c r="S1525" i="6" a="1"/>
  <c r="S1525" i="6" s="1"/>
  <c r="N1525" i="6" a="1"/>
  <c r="N1525" i="6" s="1"/>
  <c r="M1525" i="6" a="1"/>
  <c r="M1525" i="6" s="1"/>
  <c r="L1525" i="6" a="1"/>
  <c r="L1525" i="6" s="1"/>
  <c r="K1525" i="6" a="1"/>
  <c r="K1525" i="6" s="1"/>
  <c r="J1525" i="6" a="1"/>
  <c r="J1525" i="6" s="1"/>
  <c r="I1525" i="6" a="1"/>
  <c r="I1525" i="6" s="1"/>
  <c r="H1525" i="6" a="1"/>
  <c r="H1525" i="6" s="1"/>
  <c r="G1525" i="6" a="1"/>
  <c r="G1525" i="6" s="1"/>
  <c r="F1525" i="6" a="1"/>
  <c r="F1525" i="6" s="1"/>
  <c r="E1525" i="6" a="1"/>
  <c r="E1525" i="6" s="1"/>
  <c r="D1525" i="6" a="1"/>
  <c r="D1525" i="6" s="1"/>
  <c r="C1525" i="6" a="1"/>
  <c r="C1525" i="6" s="1"/>
  <c r="A1525" i="6" a="1"/>
  <c r="A1525" i="6" s="1"/>
  <c r="S1524" i="6" a="1"/>
  <c r="S1524" i="6" s="1"/>
  <c r="N1524" i="6" a="1"/>
  <c r="N1524" i="6" s="1"/>
  <c r="M1524" i="6" a="1"/>
  <c r="M1524" i="6" s="1"/>
  <c r="L1524" i="6" a="1"/>
  <c r="L1524" i="6" s="1"/>
  <c r="K1524" i="6" a="1"/>
  <c r="K1524" i="6" s="1"/>
  <c r="J1524" i="6" a="1"/>
  <c r="J1524" i="6" s="1"/>
  <c r="I1524" i="6" a="1"/>
  <c r="I1524" i="6" s="1"/>
  <c r="H1524" i="6" a="1"/>
  <c r="H1524" i="6" s="1"/>
  <c r="G1524" i="6" a="1"/>
  <c r="G1524" i="6" s="1"/>
  <c r="F1524" i="6" a="1"/>
  <c r="F1524" i="6" s="1"/>
  <c r="E1524" i="6" a="1"/>
  <c r="E1524" i="6" s="1"/>
  <c r="D1524" i="6" a="1"/>
  <c r="D1524" i="6" s="1"/>
  <c r="C1524" i="6" a="1"/>
  <c r="C1524" i="6" s="1"/>
  <c r="A1524" i="6" a="1"/>
  <c r="A1524" i="6" s="1"/>
  <c r="S1523" i="6" a="1"/>
  <c r="S1523" i="6" s="1"/>
  <c r="N1523" i="6" a="1"/>
  <c r="N1523" i="6" s="1"/>
  <c r="M1523" i="6" a="1"/>
  <c r="M1523" i="6" s="1"/>
  <c r="L1523" i="6" a="1"/>
  <c r="L1523" i="6" s="1"/>
  <c r="K1523" i="6" a="1"/>
  <c r="K1523" i="6" s="1"/>
  <c r="J1523" i="6" a="1"/>
  <c r="J1523" i="6" s="1"/>
  <c r="I1523" i="6" a="1"/>
  <c r="I1523" i="6" s="1"/>
  <c r="H1523" i="6" a="1"/>
  <c r="H1523" i="6" s="1"/>
  <c r="G1523" i="6" a="1"/>
  <c r="G1523" i="6" s="1"/>
  <c r="F1523" i="6" a="1"/>
  <c r="F1523" i="6" s="1"/>
  <c r="E1523" i="6" a="1"/>
  <c r="E1523" i="6" s="1"/>
  <c r="D1523" i="6" a="1"/>
  <c r="D1523" i="6" s="1"/>
  <c r="C1523" i="6" a="1"/>
  <c r="C1523" i="6" s="1"/>
  <c r="A1523" i="6" a="1"/>
  <c r="A1523" i="6" s="1"/>
  <c r="S1522" i="6" a="1"/>
  <c r="S1522" i="6" s="1"/>
  <c r="N1522" i="6" a="1"/>
  <c r="N1522" i="6" s="1"/>
  <c r="M1522" i="6" a="1"/>
  <c r="M1522" i="6" s="1"/>
  <c r="L1522" i="6" a="1"/>
  <c r="L1522" i="6" s="1"/>
  <c r="K1522" i="6" a="1"/>
  <c r="K1522" i="6" s="1"/>
  <c r="J1522" i="6" a="1"/>
  <c r="J1522" i="6" s="1"/>
  <c r="I1522" i="6" a="1"/>
  <c r="I1522" i="6" s="1"/>
  <c r="H1522" i="6" a="1"/>
  <c r="H1522" i="6" s="1"/>
  <c r="G1522" i="6" a="1"/>
  <c r="G1522" i="6" s="1"/>
  <c r="F1522" i="6" a="1"/>
  <c r="F1522" i="6" s="1"/>
  <c r="E1522" i="6" a="1"/>
  <c r="E1522" i="6" s="1"/>
  <c r="D1522" i="6" a="1"/>
  <c r="D1522" i="6" s="1"/>
  <c r="C1522" i="6" a="1"/>
  <c r="C1522" i="6" s="1"/>
  <c r="A1522" i="6" a="1"/>
  <c r="A1522" i="6" s="1"/>
  <c r="S1521" i="6" a="1"/>
  <c r="S1521" i="6" s="1"/>
  <c r="N1521" i="6" a="1"/>
  <c r="N1521" i="6" s="1"/>
  <c r="M1521" i="6" a="1"/>
  <c r="M1521" i="6" s="1"/>
  <c r="L1521" i="6" a="1"/>
  <c r="L1521" i="6" s="1"/>
  <c r="K1521" i="6" a="1"/>
  <c r="K1521" i="6" s="1"/>
  <c r="J1521" i="6" a="1"/>
  <c r="J1521" i="6" s="1"/>
  <c r="I1521" i="6" a="1"/>
  <c r="I1521" i="6" s="1"/>
  <c r="H1521" i="6" a="1"/>
  <c r="H1521" i="6" s="1"/>
  <c r="G1521" i="6" a="1"/>
  <c r="G1521" i="6" s="1"/>
  <c r="F1521" i="6" a="1"/>
  <c r="F1521" i="6" s="1"/>
  <c r="E1521" i="6" a="1"/>
  <c r="E1521" i="6" s="1"/>
  <c r="D1521" i="6" a="1"/>
  <c r="D1521" i="6" s="1"/>
  <c r="C1521" i="6" a="1"/>
  <c r="C1521" i="6" s="1"/>
  <c r="A1521" i="6" a="1"/>
  <c r="A1521" i="6" s="1"/>
  <c r="S1520" i="6" a="1"/>
  <c r="S1520" i="6" s="1"/>
  <c r="N1520" i="6" a="1"/>
  <c r="N1520" i="6" s="1"/>
  <c r="M1520" i="6" a="1"/>
  <c r="M1520" i="6" s="1"/>
  <c r="L1520" i="6" a="1"/>
  <c r="L1520" i="6" s="1"/>
  <c r="K1520" i="6" a="1"/>
  <c r="K1520" i="6" s="1"/>
  <c r="J1520" i="6" a="1"/>
  <c r="J1520" i="6" s="1"/>
  <c r="I1520" i="6" a="1"/>
  <c r="I1520" i="6" s="1"/>
  <c r="H1520" i="6" a="1"/>
  <c r="H1520" i="6" s="1"/>
  <c r="G1520" i="6" a="1"/>
  <c r="G1520" i="6" s="1"/>
  <c r="F1520" i="6" a="1"/>
  <c r="F1520" i="6" s="1"/>
  <c r="E1520" i="6" a="1"/>
  <c r="E1520" i="6" s="1"/>
  <c r="D1520" i="6" a="1"/>
  <c r="D1520" i="6" s="1"/>
  <c r="C1520" i="6" a="1"/>
  <c r="C1520" i="6" s="1"/>
  <c r="A1520" i="6" a="1"/>
  <c r="A1520" i="6" s="1"/>
  <c r="S1519" i="6" a="1"/>
  <c r="S1519" i="6" s="1"/>
  <c r="N1519" i="6" a="1"/>
  <c r="N1519" i="6" s="1"/>
  <c r="M1519" i="6" a="1"/>
  <c r="M1519" i="6" s="1"/>
  <c r="L1519" i="6" a="1"/>
  <c r="L1519" i="6" s="1"/>
  <c r="K1519" i="6" a="1"/>
  <c r="K1519" i="6" s="1"/>
  <c r="J1519" i="6" a="1"/>
  <c r="J1519" i="6" s="1"/>
  <c r="I1519" i="6" a="1"/>
  <c r="I1519" i="6" s="1"/>
  <c r="H1519" i="6" a="1"/>
  <c r="H1519" i="6" s="1"/>
  <c r="G1519" i="6" a="1"/>
  <c r="G1519" i="6" s="1"/>
  <c r="F1519" i="6" a="1"/>
  <c r="F1519" i="6" s="1"/>
  <c r="E1519" i="6" a="1"/>
  <c r="E1519" i="6" s="1"/>
  <c r="D1519" i="6" a="1"/>
  <c r="D1519" i="6" s="1"/>
  <c r="C1519" i="6" a="1"/>
  <c r="C1519" i="6" s="1"/>
  <c r="A1519" i="6" a="1"/>
  <c r="A1519" i="6" s="1"/>
  <c r="S1518" i="6" a="1"/>
  <c r="S1518" i="6" s="1"/>
  <c r="N1518" i="6" a="1"/>
  <c r="N1518" i="6" s="1"/>
  <c r="M1518" i="6" a="1"/>
  <c r="M1518" i="6" s="1"/>
  <c r="L1518" i="6" a="1"/>
  <c r="L1518" i="6" s="1"/>
  <c r="K1518" i="6" a="1"/>
  <c r="K1518" i="6" s="1"/>
  <c r="J1518" i="6" a="1"/>
  <c r="J1518" i="6" s="1"/>
  <c r="I1518" i="6" a="1"/>
  <c r="I1518" i="6" s="1"/>
  <c r="H1518" i="6" a="1"/>
  <c r="H1518" i="6" s="1"/>
  <c r="G1518" i="6" a="1"/>
  <c r="G1518" i="6" s="1"/>
  <c r="F1518" i="6" a="1"/>
  <c r="F1518" i="6" s="1"/>
  <c r="E1518" i="6" a="1"/>
  <c r="E1518" i="6" s="1"/>
  <c r="D1518" i="6" a="1"/>
  <c r="D1518" i="6" s="1"/>
  <c r="C1518" i="6" a="1"/>
  <c r="C1518" i="6" s="1"/>
  <c r="A1518" i="6" a="1"/>
  <c r="A1518" i="6" s="1"/>
  <c r="S1517" i="6" a="1"/>
  <c r="S1517" i="6" s="1"/>
  <c r="N1517" i="6" a="1"/>
  <c r="N1517" i="6" s="1"/>
  <c r="M1517" i="6" a="1"/>
  <c r="M1517" i="6" s="1"/>
  <c r="L1517" i="6" a="1"/>
  <c r="L1517" i="6" s="1"/>
  <c r="K1517" i="6" a="1"/>
  <c r="K1517" i="6" s="1"/>
  <c r="J1517" i="6" a="1"/>
  <c r="J1517" i="6" s="1"/>
  <c r="I1517" i="6" a="1"/>
  <c r="I1517" i="6" s="1"/>
  <c r="H1517" i="6" a="1"/>
  <c r="H1517" i="6" s="1"/>
  <c r="G1517" i="6" a="1"/>
  <c r="G1517" i="6" s="1"/>
  <c r="F1517" i="6" a="1"/>
  <c r="F1517" i="6" s="1"/>
  <c r="E1517" i="6" a="1"/>
  <c r="E1517" i="6" s="1"/>
  <c r="D1517" i="6" a="1"/>
  <c r="D1517" i="6" s="1"/>
  <c r="C1517" i="6" a="1"/>
  <c r="C1517" i="6" s="1"/>
  <c r="A1517" i="6" a="1"/>
  <c r="A1517" i="6" s="1"/>
  <c r="S1516" i="6" a="1"/>
  <c r="S1516" i="6" s="1"/>
  <c r="N1516" i="6" a="1"/>
  <c r="N1516" i="6" s="1"/>
  <c r="M1516" i="6" a="1"/>
  <c r="M1516" i="6" s="1"/>
  <c r="L1516" i="6" a="1"/>
  <c r="L1516" i="6" s="1"/>
  <c r="K1516" i="6" a="1"/>
  <c r="K1516" i="6" s="1"/>
  <c r="J1516" i="6" a="1"/>
  <c r="J1516" i="6" s="1"/>
  <c r="I1516" i="6" a="1"/>
  <c r="I1516" i="6" s="1"/>
  <c r="H1516" i="6" a="1"/>
  <c r="H1516" i="6" s="1"/>
  <c r="G1516" i="6" a="1"/>
  <c r="G1516" i="6" s="1"/>
  <c r="F1516" i="6" a="1"/>
  <c r="F1516" i="6" s="1"/>
  <c r="E1516" i="6" a="1"/>
  <c r="E1516" i="6" s="1"/>
  <c r="D1516" i="6" a="1"/>
  <c r="D1516" i="6" s="1"/>
  <c r="C1516" i="6" a="1"/>
  <c r="C1516" i="6" s="1"/>
  <c r="A1516" i="6" a="1"/>
  <c r="A1516" i="6" s="1"/>
  <c r="S1515" i="6" a="1"/>
  <c r="S1515" i="6" s="1"/>
  <c r="N1515" i="6" a="1"/>
  <c r="N1515" i="6" s="1"/>
  <c r="M1515" i="6" a="1"/>
  <c r="M1515" i="6" s="1"/>
  <c r="L1515" i="6" a="1"/>
  <c r="L1515" i="6" s="1"/>
  <c r="K1515" i="6" a="1"/>
  <c r="K1515" i="6" s="1"/>
  <c r="J1515" i="6" a="1"/>
  <c r="J1515" i="6" s="1"/>
  <c r="I1515" i="6" a="1"/>
  <c r="I1515" i="6" s="1"/>
  <c r="H1515" i="6" a="1"/>
  <c r="H1515" i="6" s="1"/>
  <c r="G1515" i="6" a="1"/>
  <c r="G1515" i="6" s="1"/>
  <c r="F1515" i="6" a="1"/>
  <c r="F1515" i="6" s="1"/>
  <c r="E1515" i="6" a="1"/>
  <c r="E1515" i="6" s="1"/>
  <c r="D1515" i="6" a="1"/>
  <c r="D1515" i="6" s="1"/>
  <c r="C1515" i="6" a="1"/>
  <c r="C1515" i="6" s="1"/>
  <c r="A1515" i="6" a="1"/>
  <c r="A1515" i="6" s="1"/>
  <c r="S1514" i="6" a="1"/>
  <c r="S1514" i="6" s="1"/>
  <c r="N1514" i="6" a="1"/>
  <c r="N1514" i="6" s="1"/>
  <c r="M1514" i="6" a="1"/>
  <c r="M1514" i="6" s="1"/>
  <c r="L1514" i="6" a="1"/>
  <c r="L1514" i="6" s="1"/>
  <c r="K1514" i="6" a="1"/>
  <c r="K1514" i="6" s="1"/>
  <c r="J1514" i="6" a="1"/>
  <c r="J1514" i="6" s="1"/>
  <c r="I1514" i="6" a="1"/>
  <c r="I1514" i="6" s="1"/>
  <c r="H1514" i="6" a="1"/>
  <c r="H1514" i="6" s="1"/>
  <c r="G1514" i="6" a="1"/>
  <c r="G1514" i="6" s="1"/>
  <c r="F1514" i="6" a="1"/>
  <c r="F1514" i="6" s="1"/>
  <c r="E1514" i="6" a="1"/>
  <c r="E1514" i="6" s="1"/>
  <c r="D1514" i="6" a="1"/>
  <c r="D1514" i="6" s="1"/>
  <c r="C1514" i="6" a="1"/>
  <c r="C1514" i="6" s="1"/>
  <c r="A1514" i="6" a="1"/>
  <c r="A1514" i="6" s="1"/>
  <c r="S1513" i="6" a="1"/>
  <c r="S1513" i="6" s="1"/>
  <c r="N1513" i="6" a="1"/>
  <c r="N1513" i="6" s="1"/>
  <c r="M1513" i="6" a="1"/>
  <c r="M1513" i="6" s="1"/>
  <c r="L1513" i="6" a="1"/>
  <c r="L1513" i="6" s="1"/>
  <c r="K1513" i="6" a="1"/>
  <c r="K1513" i="6" s="1"/>
  <c r="J1513" i="6" a="1"/>
  <c r="J1513" i="6" s="1"/>
  <c r="I1513" i="6" a="1"/>
  <c r="I1513" i="6" s="1"/>
  <c r="H1513" i="6" a="1"/>
  <c r="H1513" i="6" s="1"/>
  <c r="G1513" i="6" a="1"/>
  <c r="G1513" i="6" s="1"/>
  <c r="F1513" i="6" a="1"/>
  <c r="F1513" i="6" s="1"/>
  <c r="E1513" i="6" a="1"/>
  <c r="E1513" i="6" s="1"/>
  <c r="D1513" i="6" a="1"/>
  <c r="D1513" i="6" s="1"/>
  <c r="C1513" i="6" a="1"/>
  <c r="C1513" i="6" s="1"/>
  <c r="A1513" i="6" a="1"/>
  <c r="A1513" i="6" s="1"/>
  <c r="S1512" i="6" a="1"/>
  <c r="S1512" i="6" s="1"/>
  <c r="N1512" i="6" a="1"/>
  <c r="N1512" i="6" s="1"/>
  <c r="M1512" i="6" a="1"/>
  <c r="M1512" i="6" s="1"/>
  <c r="L1512" i="6" a="1"/>
  <c r="L1512" i="6" s="1"/>
  <c r="K1512" i="6" a="1"/>
  <c r="K1512" i="6" s="1"/>
  <c r="J1512" i="6" a="1"/>
  <c r="J1512" i="6" s="1"/>
  <c r="I1512" i="6" a="1"/>
  <c r="I1512" i="6" s="1"/>
  <c r="H1512" i="6" a="1"/>
  <c r="H1512" i="6" s="1"/>
  <c r="G1512" i="6" a="1"/>
  <c r="G1512" i="6" s="1"/>
  <c r="F1512" i="6" a="1"/>
  <c r="F1512" i="6" s="1"/>
  <c r="E1512" i="6" a="1"/>
  <c r="E1512" i="6" s="1"/>
  <c r="D1512" i="6" a="1"/>
  <c r="D1512" i="6" s="1"/>
  <c r="C1512" i="6" a="1"/>
  <c r="C1512" i="6" s="1"/>
  <c r="A1512" i="6" a="1"/>
  <c r="A1512" i="6" s="1"/>
  <c r="S1511" i="6" a="1"/>
  <c r="S1511" i="6" s="1"/>
  <c r="N1511" i="6" a="1"/>
  <c r="N1511" i="6" s="1"/>
  <c r="M1511" i="6" a="1"/>
  <c r="M1511" i="6" s="1"/>
  <c r="L1511" i="6" a="1"/>
  <c r="L1511" i="6" s="1"/>
  <c r="K1511" i="6" a="1"/>
  <c r="K1511" i="6" s="1"/>
  <c r="J1511" i="6" a="1"/>
  <c r="J1511" i="6" s="1"/>
  <c r="I1511" i="6" a="1"/>
  <c r="I1511" i="6" s="1"/>
  <c r="H1511" i="6" a="1"/>
  <c r="H1511" i="6" s="1"/>
  <c r="G1511" i="6" a="1"/>
  <c r="G1511" i="6" s="1"/>
  <c r="F1511" i="6" a="1"/>
  <c r="F1511" i="6" s="1"/>
  <c r="E1511" i="6" a="1"/>
  <c r="E1511" i="6" s="1"/>
  <c r="D1511" i="6" a="1"/>
  <c r="D1511" i="6" s="1"/>
  <c r="C1511" i="6" a="1"/>
  <c r="C1511" i="6" s="1"/>
  <c r="A1511" i="6" a="1"/>
  <c r="A1511" i="6" s="1"/>
  <c r="S1510" i="6" a="1"/>
  <c r="S1510" i="6" s="1"/>
  <c r="N1510" i="6" a="1"/>
  <c r="N1510" i="6" s="1"/>
  <c r="M1510" i="6" a="1"/>
  <c r="M1510" i="6" s="1"/>
  <c r="L1510" i="6" a="1"/>
  <c r="L1510" i="6" s="1"/>
  <c r="K1510" i="6" a="1"/>
  <c r="K1510" i="6" s="1"/>
  <c r="J1510" i="6" a="1"/>
  <c r="J1510" i="6" s="1"/>
  <c r="I1510" i="6" a="1"/>
  <c r="I1510" i="6" s="1"/>
  <c r="H1510" i="6" a="1"/>
  <c r="H1510" i="6" s="1"/>
  <c r="G1510" i="6" a="1"/>
  <c r="G1510" i="6" s="1"/>
  <c r="F1510" i="6" a="1"/>
  <c r="F1510" i="6" s="1"/>
  <c r="E1510" i="6" a="1"/>
  <c r="E1510" i="6" s="1"/>
  <c r="D1510" i="6" a="1"/>
  <c r="D1510" i="6" s="1"/>
  <c r="C1510" i="6" a="1"/>
  <c r="C1510" i="6" s="1"/>
  <c r="A1510" i="6" a="1"/>
  <c r="A1510" i="6" s="1"/>
  <c r="S1509" i="6" a="1"/>
  <c r="S1509" i="6" s="1"/>
  <c r="N1509" i="6" a="1"/>
  <c r="N1509" i="6" s="1"/>
  <c r="M1509" i="6" a="1"/>
  <c r="M1509" i="6" s="1"/>
  <c r="L1509" i="6" a="1"/>
  <c r="L1509" i="6" s="1"/>
  <c r="K1509" i="6" a="1"/>
  <c r="K1509" i="6" s="1"/>
  <c r="J1509" i="6" a="1"/>
  <c r="J1509" i="6" s="1"/>
  <c r="I1509" i="6" a="1"/>
  <c r="I1509" i="6" s="1"/>
  <c r="H1509" i="6" a="1"/>
  <c r="H1509" i="6" s="1"/>
  <c r="G1509" i="6" a="1"/>
  <c r="G1509" i="6" s="1"/>
  <c r="F1509" i="6" a="1"/>
  <c r="F1509" i="6" s="1"/>
  <c r="E1509" i="6" a="1"/>
  <c r="E1509" i="6" s="1"/>
  <c r="D1509" i="6" a="1"/>
  <c r="D1509" i="6" s="1"/>
  <c r="C1509" i="6" a="1"/>
  <c r="C1509" i="6" s="1"/>
  <c r="A1509" i="6" a="1"/>
  <c r="A1509" i="6" s="1"/>
  <c r="S1508" i="6" a="1"/>
  <c r="S1508" i="6" s="1"/>
  <c r="N1508" i="6" a="1"/>
  <c r="N1508" i="6" s="1"/>
  <c r="M1508" i="6" a="1"/>
  <c r="M1508" i="6" s="1"/>
  <c r="L1508" i="6" a="1"/>
  <c r="L1508" i="6" s="1"/>
  <c r="K1508" i="6" a="1"/>
  <c r="K1508" i="6" s="1"/>
  <c r="J1508" i="6" a="1"/>
  <c r="J1508" i="6" s="1"/>
  <c r="I1508" i="6" a="1"/>
  <c r="I1508" i="6" s="1"/>
  <c r="H1508" i="6" a="1"/>
  <c r="H1508" i="6" s="1"/>
  <c r="G1508" i="6" a="1"/>
  <c r="G1508" i="6" s="1"/>
  <c r="F1508" i="6" a="1"/>
  <c r="F1508" i="6" s="1"/>
  <c r="E1508" i="6" a="1"/>
  <c r="E1508" i="6" s="1"/>
  <c r="D1508" i="6" a="1"/>
  <c r="D1508" i="6" s="1"/>
  <c r="C1508" i="6" a="1"/>
  <c r="C1508" i="6" s="1"/>
  <c r="A1508" i="6" a="1"/>
  <c r="A1508" i="6" s="1"/>
  <c r="S1507" i="6" a="1"/>
  <c r="S1507" i="6" s="1"/>
  <c r="N1507" i="6" a="1"/>
  <c r="N1507" i="6" s="1"/>
  <c r="M1507" i="6" a="1"/>
  <c r="M1507" i="6" s="1"/>
  <c r="L1507" i="6" a="1"/>
  <c r="L1507" i="6" s="1"/>
  <c r="K1507" i="6" a="1"/>
  <c r="K1507" i="6" s="1"/>
  <c r="J1507" i="6" a="1"/>
  <c r="J1507" i="6" s="1"/>
  <c r="I1507" i="6" a="1"/>
  <c r="I1507" i="6" s="1"/>
  <c r="H1507" i="6" a="1"/>
  <c r="H1507" i="6" s="1"/>
  <c r="G1507" i="6" a="1"/>
  <c r="G1507" i="6" s="1"/>
  <c r="F1507" i="6" a="1"/>
  <c r="F1507" i="6" s="1"/>
  <c r="E1507" i="6" a="1"/>
  <c r="E1507" i="6" s="1"/>
  <c r="D1507" i="6" a="1"/>
  <c r="D1507" i="6" s="1"/>
  <c r="C1507" i="6" a="1"/>
  <c r="C1507" i="6" s="1"/>
  <c r="A1507" i="6" a="1"/>
  <c r="A1507" i="6" s="1"/>
  <c r="S1506" i="6" a="1"/>
  <c r="S1506" i="6" s="1"/>
  <c r="N1506" i="6" a="1"/>
  <c r="N1506" i="6" s="1"/>
  <c r="M1506" i="6" a="1"/>
  <c r="M1506" i="6" s="1"/>
  <c r="L1506" i="6" a="1"/>
  <c r="L1506" i="6" s="1"/>
  <c r="K1506" i="6" a="1"/>
  <c r="K1506" i="6" s="1"/>
  <c r="J1506" i="6" a="1"/>
  <c r="J1506" i="6" s="1"/>
  <c r="I1506" i="6" a="1"/>
  <c r="I1506" i="6" s="1"/>
  <c r="H1506" i="6" a="1"/>
  <c r="H1506" i="6" s="1"/>
  <c r="G1506" i="6" a="1"/>
  <c r="G1506" i="6" s="1"/>
  <c r="F1506" i="6" a="1"/>
  <c r="F1506" i="6" s="1"/>
  <c r="E1506" i="6" a="1"/>
  <c r="E1506" i="6" s="1"/>
  <c r="D1506" i="6" a="1"/>
  <c r="D1506" i="6" s="1"/>
  <c r="C1506" i="6" a="1"/>
  <c r="C1506" i="6" s="1"/>
  <c r="A1506" i="6" a="1"/>
  <c r="A1506" i="6" s="1"/>
  <c r="S1505" i="6" a="1"/>
  <c r="S1505" i="6" s="1"/>
  <c r="N1505" i="6" a="1"/>
  <c r="N1505" i="6" s="1"/>
  <c r="M1505" i="6" a="1"/>
  <c r="M1505" i="6" s="1"/>
  <c r="L1505" i="6" a="1"/>
  <c r="L1505" i="6" s="1"/>
  <c r="K1505" i="6" a="1"/>
  <c r="K1505" i="6" s="1"/>
  <c r="J1505" i="6" a="1"/>
  <c r="J1505" i="6" s="1"/>
  <c r="I1505" i="6" a="1"/>
  <c r="I1505" i="6" s="1"/>
  <c r="H1505" i="6" a="1"/>
  <c r="H1505" i="6" s="1"/>
  <c r="G1505" i="6" a="1"/>
  <c r="G1505" i="6" s="1"/>
  <c r="F1505" i="6" a="1"/>
  <c r="F1505" i="6" s="1"/>
  <c r="E1505" i="6" a="1"/>
  <c r="E1505" i="6" s="1"/>
  <c r="D1505" i="6" a="1"/>
  <c r="D1505" i="6" s="1"/>
  <c r="C1505" i="6" a="1"/>
  <c r="C1505" i="6" s="1"/>
  <c r="A1505" i="6" a="1"/>
  <c r="A1505" i="6" s="1"/>
  <c r="S1504" i="6" a="1"/>
  <c r="S1504" i="6" s="1"/>
  <c r="N1504" i="6" a="1"/>
  <c r="N1504" i="6" s="1"/>
  <c r="M1504" i="6" a="1"/>
  <c r="M1504" i="6" s="1"/>
  <c r="L1504" i="6" a="1"/>
  <c r="L1504" i="6" s="1"/>
  <c r="K1504" i="6" a="1"/>
  <c r="K1504" i="6" s="1"/>
  <c r="J1504" i="6" a="1"/>
  <c r="J1504" i="6" s="1"/>
  <c r="I1504" i="6" a="1"/>
  <c r="I1504" i="6" s="1"/>
  <c r="H1504" i="6" a="1"/>
  <c r="H1504" i="6" s="1"/>
  <c r="G1504" i="6" a="1"/>
  <c r="G1504" i="6" s="1"/>
  <c r="F1504" i="6" a="1"/>
  <c r="F1504" i="6" s="1"/>
  <c r="E1504" i="6" a="1"/>
  <c r="E1504" i="6" s="1"/>
  <c r="D1504" i="6" a="1"/>
  <c r="D1504" i="6" s="1"/>
  <c r="C1504" i="6" a="1"/>
  <c r="C1504" i="6" s="1"/>
  <c r="A1504" i="6" a="1"/>
  <c r="A1504" i="6" s="1"/>
  <c r="S1503" i="6" a="1"/>
  <c r="S1503" i="6" s="1"/>
  <c r="N1503" i="6" a="1"/>
  <c r="N1503" i="6" s="1"/>
  <c r="M1503" i="6" a="1"/>
  <c r="M1503" i="6" s="1"/>
  <c r="L1503" i="6" a="1"/>
  <c r="L1503" i="6" s="1"/>
  <c r="K1503" i="6" a="1"/>
  <c r="K1503" i="6" s="1"/>
  <c r="J1503" i="6" a="1"/>
  <c r="J1503" i="6" s="1"/>
  <c r="I1503" i="6" a="1"/>
  <c r="I1503" i="6" s="1"/>
  <c r="H1503" i="6" a="1"/>
  <c r="H1503" i="6" s="1"/>
  <c r="G1503" i="6" a="1"/>
  <c r="G1503" i="6" s="1"/>
  <c r="F1503" i="6" a="1"/>
  <c r="F1503" i="6" s="1"/>
  <c r="E1503" i="6" a="1"/>
  <c r="E1503" i="6" s="1"/>
  <c r="D1503" i="6" a="1"/>
  <c r="D1503" i="6" s="1"/>
  <c r="C1503" i="6" a="1"/>
  <c r="C1503" i="6" s="1"/>
  <c r="A1503" i="6" a="1"/>
  <c r="A1503" i="6" s="1"/>
  <c r="S1502" i="6" a="1"/>
  <c r="S1502" i="6" s="1"/>
  <c r="N1502" i="6" a="1"/>
  <c r="N1502" i="6" s="1"/>
  <c r="M1502" i="6" a="1"/>
  <c r="M1502" i="6" s="1"/>
  <c r="L1502" i="6" a="1"/>
  <c r="L1502" i="6" s="1"/>
  <c r="K1502" i="6" a="1"/>
  <c r="K1502" i="6" s="1"/>
  <c r="J1502" i="6" a="1"/>
  <c r="J1502" i="6" s="1"/>
  <c r="I1502" i="6" a="1"/>
  <c r="I1502" i="6" s="1"/>
  <c r="H1502" i="6" a="1"/>
  <c r="H1502" i="6" s="1"/>
  <c r="G1502" i="6" a="1"/>
  <c r="G1502" i="6" s="1"/>
  <c r="F1502" i="6" a="1"/>
  <c r="F1502" i="6" s="1"/>
  <c r="E1502" i="6" a="1"/>
  <c r="E1502" i="6" s="1"/>
  <c r="D1502" i="6" a="1"/>
  <c r="D1502" i="6" s="1"/>
  <c r="C1502" i="6" a="1"/>
  <c r="C1502" i="6" s="1"/>
  <c r="A1502" i="6" a="1"/>
  <c r="A1502" i="6" s="1"/>
  <c r="S1501" i="6" a="1"/>
  <c r="S1501" i="6" s="1"/>
  <c r="N1501" i="6" a="1"/>
  <c r="N1501" i="6" s="1"/>
  <c r="M1501" i="6" a="1"/>
  <c r="M1501" i="6" s="1"/>
  <c r="L1501" i="6" a="1"/>
  <c r="L1501" i="6" s="1"/>
  <c r="K1501" i="6" a="1"/>
  <c r="K1501" i="6" s="1"/>
  <c r="J1501" i="6" a="1"/>
  <c r="J1501" i="6" s="1"/>
  <c r="I1501" i="6" a="1"/>
  <c r="I1501" i="6" s="1"/>
  <c r="H1501" i="6" a="1"/>
  <c r="H1501" i="6" s="1"/>
  <c r="G1501" i="6" a="1"/>
  <c r="G1501" i="6" s="1"/>
  <c r="F1501" i="6" a="1"/>
  <c r="F1501" i="6" s="1"/>
  <c r="E1501" i="6" a="1"/>
  <c r="E1501" i="6" s="1"/>
  <c r="D1501" i="6" a="1"/>
  <c r="D1501" i="6" s="1"/>
  <c r="C1501" i="6" a="1"/>
  <c r="C1501" i="6" s="1"/>
  <c r="A1501" i="6" a="1"/>
  <c r="A1501" i="6" s="1"/>
  <c r="S1500" i="6" a="1"/>
  <c r="S1500" i="6" s="1"/>
  <c r="N1500" i="6" a="1"/>
  <c r="N1500" i="6" s="1"/>
  <c r="M1500" i="6" a="1"/>
  <c r="M1500" i="6" s="1"/>
  <c r="L1500" i="6" a="1"/>
  <c r="L1500" i="6" s="1"/>
  <c r="K1500" i="6" a="1"/>
  <c r="K1500" i="6" s="1"/>
  <c r="J1500" i="6" a="1"/>
  <c r="J1500" i="6" s="1"/>
  <c r="I1500" i="6" a="1"/>
  <c r="I1500" i="6" s="1"/>
  <c r="H1500" i="6" a="1"/>
  <c r="H1500" i="6" s="1"/>
  <c r="G1500" i="6" a="1"/>
  <c r="G1500" i="6" s="1"/>
  <c r="F1500" i="6" a="1"/>
  <c r="F1500" i="6" s="1"/>
  <c r="E1500" i="6" a="1"/>
  <c r="E1500" i="6" s="1"/>
  <c r="D1500" i="6" a="1"/>
  <c r="D1500" i="6" s="1"/>
  <c r="C1500" i="6" a="1"/>
  <c r="C1500" i="6" s="1"/>
  <c r="A1500" i="6" a="1"/>
  <c r="A1500" i="6" s="1"/>
  <c r="S1499" i="6" a="1"/>
  <c r="S1499" i="6" s="1"/>
  <c r="N1499" i="6" a="1"/>
  <c r="N1499" i="6" s="1"/>
  <c r="M1499" i="6" a="1"/>
  <c r="M1499" i="6" s="1"/>
  <c r="L1499" i="6" a="1"/>
  <c r="L1499" i="6" s="1"/>
  <c r="K1499" i="6" a="1"/>
  <c r="K1499" i="6" s="1"/>
  <c r="J1499" i="6" a="1"/>
  <c r="J1499" i="6" s="1"/>
  <c r="I1499" i="6" a="1"/>
  <c r="I1499" i="6" s="1"/>
  <c r="H1499" i="6" a="1"/>
  <c r="H1499" i="6" s="1"/>
  <c r="G1499" i="6" a="1"/>
  <c r="G1499" i="6" s="1"/>
  <c r="F1499" i="6" a="1"/>
  <c r="F1499" i="6" s="1"/>
  <c r="E1499" i="6" a="1"/>
  <c r="E1499" i="6" s="1"/>
  <c r="D1499" i="6" a="1"/>
  <c r="D1499" i="6" s="1"/>
  <c r="C1499" i="6" a="1"/>
  <c r="C1499" i="6" s="1"/>
  <c r="A1499" i="6" a="1"/>
  <c r="A1499" i="6" s="1"/>
  <c r="S1498" i="6" a="1"/>
  <c r="S1498" i="6" s="1"/>
  <c r="N1498" i="6" a="1"/>
  <c r="N1498" i="6" s="1"/>
  <c r="M1498" i="6" a="1"/>
  <c r="M1498" i="6" s="1"/>
  <c r="L1498" i="6" a="1"/>
  <c r="L1498" i="6" s="1"/>
  <c r="K1498" i="6" a="1"/>
  <c r="K1498" i="6" s="1"/>
  <c r="J1498" i="6" a="1"/>
  <c r="J1498" i="6" s="1"/>
  <c r="I1498" i="6" a="1"/>
  <c r="I1498" i="6" s="1"/>
  <c r="H1498" i="6" a="1"/>
  <c r="H1498" i="6" s="1"/>
  <c r="G1498" i="6" a="1"/>
  <c r="G1498" i="6" s="1"/>
  <c r="F1498" i="6" a="1"/>
  <c r="F1498" i="6" s="1"/>
  <c r="E1498" i="6" a="1"/>
  <c r="E1498" i="6" s="1"/>
  <c r="D1498" i="6" a="1"/>
  <c r="D1498" i="6" s="1"/>
  <c r="C1498" i="6" a="1"/>
  <c r="C1498" i="6" s="1"/>
  <c r="A1498" i="6" a="1"/>
  <c r="A1498" i="6" s="1"/>
  <c r="S1497" i="6" a="1"/>
  <c r="S1497" i="6" s="1"/>
  <c r="N1497" i="6" a="1"/>
  <c r="N1497" i="6" s="1"/>
  <c r="M1497" i="6" a="1"/>
  <c r="M1497" i="6" s="1"/>
  <c r="L1497" i="6" a="1"/>
  <c r="L1497" i="6" s="1"/>
  <c r="K1497" i="6" a="1"/>
  <c r="K1497" i="6" s="1"/>
  <c r="J1497" i="6" a="1"/>
  <c r="J1497" i="6" s="1"/>
  <c r="I1497" i="6" a="1"/>
  <c r="I1497" i="6" s="1"/>
  <c r="H1497" i="6" a="1"/>
  <c r="H1497" i="6" s="1"/>
  <c r="G1497" i="6" a="1"/>
  <c r="G1497" i="6" s="1"/>
  <c r="F1497" i="6" a="1"/>
  <c r="F1497" i="6" s="1"/>
  <c r="E1497" i="6" a="1"/>
  <c r="E1497" i="6" s="1"/>
  <c r="D1497" i="6" a="1"/>
  <c r="D1497" i="6" s="1"/>
  <c r="C1497" i="6" a="1"/>
  <c r="C1497" i="6" s="1"/>
  <c r="A1497" i="6" a="1"/>
  <c r="A1497" i="6" s="1"/>
  <c r="S1496" i="6" a="1"/>
  <c r="S1496" i="6" s="1"/>
  <c r="N1496" i="6" a="1"/>
  <c r="N1496" i="6" s="1"/>
  <c r="M1496" i="6" a="1"/>
  <c r="M1496" i="6" s="1"/>
  <c r="L1496" i="6" a="1"/>
  <c r="L1496" i="6" s="1"/>
  <c r="K1496" i="6" a="1"/>
  <c r="K1496" i="6" s="1"/>
  <c r="J1496" i="6" a="1"/>
  <c r="J1496" i="6" s="1"/>
  <c r="I1496" i="6" a="1"/>
  <c r="I1496" i="6" s="1"/>
  <c r="H1496" i="6" a="1"/>
  <c r="H1496" i="6" s="1"/>
  <c r="G1496" i="6" a="1"/>
  <c r="G1496" i="6" s="1"/>
  <c r="F1496" i="6" a="1"/>
  <c r="F1496" i="6" s="1"/>
  <c r="E1496" i="6" a="1"/>
  <c r="E1496" i="6" s="1"/>
  <c r="D1496" i="6" a="1"/>
  <c r="D1496" i="6" s="1"/>
  <c r="C1496" i="6" a="1"/>
  <c r="C1496" i="6" s="1"/>
  <c r="A1496" i="6" a="1"/>
  <c r="A1496" i="6" s="1"/>
  <c r="S1495" i="6" a="1"/>
  <c r="S1495" i="6" s="1"/>
  <c r="N1495" i="6" a="1"/>
  <c r="N1495" i="6" s="1"/>
  <c r="M1495" i="6" a="1"/>
  <c r="M1495" i="6" s="1"/>
  <c r="L1495" i="6" a="1"/>
  <c r="L1495" i="6" s="1"/>
  <c r="K1495" i="6" a="1"/>
  <c r="K1495" i="6" s="1"/>
  <c r="J1495" i="6" a="1"/>
  <c r="J1495" i="6" s="1"/>
  <c r="I1495" i="6" a="1"/>
  <c r="I1495" i="6" s="1"/>
  <c r="H1495" i="6" a="1"/>
  <c r="H1495" i="6" s="1"/>
  <c r="G1495" i="6" a="1"/>
  <c r="G1495" i="6" s="1"/>
  <c r="F1495" i="6" a="1"/>
  <c r="F1495" i="6" s="1"/>
  <c r="E1495" i="6" a="1"/>
  <c r="E1495" i="6" s="1"/>
  <c r="D1495" i="6" a="1"/>
  <c r="D1495" i="6" s="1"/>
  <c r="C1495" i="6" a="1"/>
  <c r="C1495" i="6" s="1"/>
  <c r="A1495" i="6" a="1"/>
  <c r="A1495" i="6" s="1"/>
  <c r="S1494" i="6" a="1"/>
  <c r="S1494" i="6" s="1"/>
  <c r="N1494" i="6" a="1"/>
  <c r="N1494" i="6" s="1"/>
  <c r="M1494" i="6" a="1"/>
  <c r="M1494" i="6" s="1"/>
  <c r="L1494" i="6" a="1"/>
  <c r="L1494" i="6" s="1"/>
  <c r="K1494" i="6" a="1"/>
  <c r="K1494" i="6" s="1"/>
  <c r="J1494" i="6" a="1"/>
  <c r="J1494" i="6" s="1"/>
  <c r="I1494" i="6" a="1"/>
  <c r="I1494" i="6" s="1"/>
  <c r="H1494" i="6" a="1"/>
  <c r="H1494" i="6" s="1"/>
  <c r="G1494" i="6" a="1"/>
  <c r="G1494" i="6" s="1"/>
  <c r="F1494" i="6" a="1"/>
  <c r="F1494" i="6" s="1"/>
  <c r="E1494" i="6" a="1"/>
  <c r="E1494" i="6" s="1"/>
  <c r="D1494" i="6" a="1"/>
  <c r="D1494" i="6" s="1"/>
  <c r="C1494" i="6" a="1"/>
  <c r="C1494" i="6" s="1"/>
  <c r="A1494" i="6" a="1"/>
  <c r="A1494" i="6" s="1"/>
  <c r="S1493" i="6" a="1"/>
  <c r="S1493" i="6" s="1"/>
  <c r="N1493" i="6" a="1"/>
  <c r="N1493" i="6" s="1"/>
  <c r="M1493" i="6" a="1"/>
  <c r="M1493" i="6" s="1"/>
  <c r="L1493" i="6" a="1"/>
  <c r="L1493" i="6" s="1"/>
  <c r="K1493" i="6" a="1"/>
  <c r="K1493" i="6" s="1"/>
  <c r="J1493" i="6" a="1"/>
  <c r="J1493" i="6" s="1"/>
  <c r="I1493" i="6" a="1"/>
  <c r="I1493" i="6" s="1"/>
  <c r="H1493" i="6" a="1"/>
  <c r="H1493" i="6" s="1"/>
  <c r="G1493" i="6" a="1"/>
  <c r="G1493" i="6" s="1"/>
  <c r="F1493" i="6" a="1"/>
  <c r="F1493" i="6" s="1"/>
  <c r="E1493" i="6" a="1"/>
  <c r="E1493" i="6" s="1"/>
  <c r="D1493" i="6" a="1"/>
  <c r="D1493" i="6" s="1"/>
  <c r="C1493" i="6" a="1"/>
  <c r="C1493" i="6" s="1"/>
  <c r="A1493" i="6" a="1"/>
  <c r="A1493" i="6" s="1"/>
  <c r="S1492" i="6" a="1"/>
  <c r="S1492" i="6" s="1"/>
  <c r="N1492" i="6" a="1"/>
  <c r="N1492" i="6" s="1"/>
  <c r="M1492" i="6" a="1"/>
  <c r="M1492" i="6" s="1"/>
  <c r="L1492" i="6" a="1"/>
  <c r="L1492" i="6" s="1"/>
  <c r="K1492" i="6" a="1"/>
  <c r="K1492" i="6" s="1"/>
  <c r="J1492" i="6" a="1"/>
  <c r="J1492" i="6" s="1"/>
  <c r="I1492" i="6" a="1"/>
  <c r="I1492" i="6" s="1"/>
  <c r="H1492" i="6" a="1"/>
  <c r="H1492" i="6" s="1"/>
  <c r="G1492" i="6" a="1"/>
  <c r="G1492" i="6" s="1"/>
  <c r="F1492" i="6" a="1"/>
  <c r="F1492" i="6" s="1"/>
  <c r="E1492" i="6" a="1"/>
  <c r="E1492" i="6" s="1"/>
  <c r="D1492" i="6" a="1"/>
  <c r="D1492" i="6" s="1"/>
  <c r="C1492" i="6" a="1"/>
  <c r="C1492" i="6" s="1"/>
  <c r="A1492" i="6" a="1"/>
  <c r="A1492" i="6" s="1"/>
  <c r="S1491" i="6" a="1"/>
  <c r="S1491" i="6" s="1"/>
  <c r="N1491" i="6" a="1"/>
  <c r="N1491" i="6" s="1"/>
  <c r="M1491" i="6" a="1"/>
  <c r="M1491" i="6" s="1"/>
  <c r="L1491" i="6" a="1"/>
  <c r="L1491" i="6" s="1"/>
  <c r="K1491" i="6" a="1"/>
  <c r="K1491" i="6" s="1"/>
  <c r="J1491" i="6" a="1"/>
  <c r="J1491" i="6" s="1"/>
  <c r="I1491" i="6" a="1"/>
  <c r="I1491" i="6" s="1"/>
  <c r="H1491" i="6" a="1"/>
  <c r="H1491" i="6" s="1"/>
  <c r="G1491" i="6" a="1"/>
  <c r="G1491" i="6" s="1"/>
  <c r="F1491" i="6" a="1"/>
  <c r="F1491" i="6" s="1"/>
  <c r="E1491" i="6" a="1"/>
  <c r="E1491" i="6" s="1"/>
  <c r="D1491" i="6" a="1"/>
  <c r="D1491" i="6" s="1"/>
  <c r="C1491" i="6" a="1"/>
  <c r="C1491" i="6" s="1"/>
  <c r="A1491" i="6" a="1"/>
  <c r="A1491" i="6" s="1"/>
  <c r="S1490" i="6" a="1"/>
  <c r="S1490" i="6" s="1"/>
  <c r="N1490" i="6" a="1"/>
  <c r="N1490" i="6" s="1"/>
  <c r="M1490" i="6" a="1"/>
  <c r="M1490" i="6" s="1"/>
  <c r="L1490" i="6" a="1"/>
  <c r="L1490" i="6" s="1"/>
  <c r="K1490" i="6" a="1"/>
  <c r="K1490" i="6" s="1"/>
  <c r="J1490" i="6" a="1"/>
  <c r="J1490" i="6" s="1"/>
  <c r="I1490" i="6" a="1"/>
  <c r="I1490" i="6" s="1"/>
  <c r="H1490" i="6" a="1"/>
  <c r="H1490" i="6" s="1"/>
  <c r="G1490" i="6" a="1"/>
  <c r="G1490" i="6" s="1"/>
  <c r="F1490" i="6" a="1"/>
  <c r="F1490" i="6" s="1"/>
  <c r="E1490" i="6" a="1"/>
  <c r="E1490" i="6" s="1"/>
  <c r="D1490" i="6" a="1"/>
  <c r="D1490" i="6" s="1"/>
  <c r="C1490" i="6" a="1"/>
  <c r="C1490" i="6" s="1"/>
  <c r="A1490" i="6" a="1"/>
  <c r="A1490" i="6" s="1"/>
  <c r="S1489" i="6" a="1"/>
  <c r="S1489" i="6" s="1"/>
  <c r="N1489" i="6" a="1"/>
  <c r="N1489" i="6" s="1"/>
  <c r="M1489" i="6" a="1"/>
  <c r="M1489" i="6" s="1"/>
  <c r="L1489" i="6" a="1"/>
  <c r="L1489" i="6" s="1"/>
  <c r="K1489" i="6" a="1"/>
  <c r="K1489" i="6" s="1"/>
  <c r="J1489" i="6" a="1"/>
  <c r="J1489" i="6" s="1"/>
  <c r="I1489" i="6" a="1"/>
  <c r="I1489" i="6" s="1"/>
  <c r="H1489" i="6" a="1"/>
  <c r="H1489" i="6" s="1"/>
  <c r="G1489" i="6" a="1"/>
  <c r="G1489" i="6" s="1"/>
  <c r="F1489" i="6" a="1"/>
  <c r="F1489" i="6" s="1"/>
  <c r="E1489" i="6" a="1"/>
  <c r="E1489" i="6" s="1"/>
  <c r="D1489" i="6" a="1"/>
  <c r="D1489" i="6" s="1"/>
  <c r="C1489" i="6" a="1"/>
  <c r="C1489" i="6" s="1"/>
  <c r="A1489" i="6" a="1"/>
  <c r="A1489" i="6" s="1"/>
  <c r="S1488" i="6" a="1"/>
  <c r="S1488" i="6" s="1"/>
  <c r="N1488" i="6" a="1"/>
  <c r="N1488" i="6" s="1"/>
  <c r="M1488" i="6" a="1"/>
  <c r="M1488" i="6" s="1"/>
  <c r="L1488" i="6" a="1"/>
  <c r="L1488" i="6" s="1"/>
  <c r="K1488" i="6" a="1"/>
  <c r="K1488" i="6" s="1"/>
  <c r="J1488" i="6" a="1"/>
  <c r="J1488" i="6" s="1"/>
  <c r="I1488" i="6" a="1"/>
  <c r="I1488" i="6" s="1"/>
  <c r="H1488" i="6" a="1"/>
  <c r="H1488" i="6" s="1"/>
  <c r="G1488" i="6" a="1"/>
  <c r="G1488" i="6" s="1"/>
  <c r="F1488" i="6" a="1"/>
  <c r="F1488" i="6" s="1"/>
  <c r="E1488" i="6" a="1"/>
  <c r="E1488" i="6" s="1"/>
  <c r="D1488" i="6" a="1"/>
  <c r="D1488" i="6" s="1"/>
  <c r="C1488" i="6" a="1"/>
  <c r="C1488" i="6" s="1"/>
  <c r="A1488" i="6" a="1"/>
  <c r="A1488" i="6" s="1"/>
  <c r="S1487" i="6" a="1"/>
  <c r="S1487" i="6" s="1"/>
  <c r="N1487" i="6" a="1"/>
  <c r="N1487" i="6" s="1"/>
  <c r="M1487" i="6" a="1"/>
  <c r="M1487" i="6" s="1"/>
  <c r="L1487" i="6" a="1"/>
  <c r="L1487" i="6" s="1"/>
  <c r="K1487" i="6" a="1"/>
  <c r="K1487" i="6" s="1"/>
  <c r="J1487" i="6" a="1"/>
  <c r="J1487" i="6" s="1"/>
  <c r="I1487" i="6" a="1"/>
  <c r="I1487" i="6" s="1"/>
  <c r="H1487" i="6" a="1"/>
  <c r="H1487" i="6" s="1"/>
  <c r="G1487" i="6" a="1"/>
  <c r="G1487" i="6" s="1"/>
  <c r="F1487" i="6" a="1"/>
  <c r="F1487" i="6" s="1"/>
  <c r="E1487" i="6" a="1"/>
  <c r="E1487" i="6" s="1"/>
  <c r="D1487" i="6" a="1"/>
  <c r="D1487" i="6" s="1"/>
  <c r="C1487" i="6" a="1"/>
  <c r="C1487" i="6" s="1"/>
  <c r="A1487" i="6" a="1"/>
  <c r="A1487" i="6" s="1"/>
  <c r="S1486" i="6" a="1"/>
  <c r="S1486" i="6" s="1"/>
  <c r="N1486" i="6" a="1"/>
  <c r="N1486" i="6" s="1"/>
  <c r="M1486" i="6" a="1"/>
  <c r="M1486" i="6" s="1"/>
  <c r="L1486" i="6" a="1"/>
  <c r="L1486" i="6" s="1"/>
  <c r="K1486" i="6" a="1"/>
  <c r="K1486" i="6" s="1"/>
  <c r="J1486" i="6" a="1"/>
  <c r="J1486" i="6" s="1"/>
  <c r="I1486" i="6" a="1"/>
  <c r="I1486" i="6" s="1"/>
  <c r="H1486" i="6" a="1"/>
  <c r="H1486" i="6" s="1"/>
  <c r="G1486" i="6" a="1"/>
  <c r="G1486" i="6" s="1"/>
  <c r="F1486" i="6" a="1"/>
  <c r="F1486" i="6" s="1"/>
  <c r="E1486" i="6" a="1"/>
  <c r="E1486" i="6" s="1"/>
  <c r="D1486" i="6" a="1"/>
  <c r="D1486" i="6" s="1"/>
  <c r="C1486" i="6" a="1"/>
  <c r="C1486" i="6" s="1"/>
  <c r="A1486" i="6" a="1"/>
  <c r="A1486" i="6" s="1"/>
  <c r="S1485" i="6" a="1"/>
  <c r="S1485" i="6" s="1"/>
  <c r="N1485" i="6" a="1"/>
  <c r="N1485" i="6" s="1"/>
  <c r="M1485" i="6" a="1"/>
  <c r="M1485" i="6" s="1"/>
  <c r="L1485" i="6" a="1"/>
  <c r="L1485" i="6" s="1"/>
  <c r="K1485" i="6" a="1"/>
  <c r="K1485" i="6" s="1"/>
  <c r="J1485" i="6" a="1"/>
  <c r="J1485" i="6" s="1"/>
  <c r="I1485" i="6" a="1"/>
  <c r="I1485" i="6" s="1"/>
  <c r="H1485" i="6" a="1"/>
  <c r="H1485" i="6" s="1"/>
  <c r="G1485" i="6" a="1"/>
  <c r="G1485" i="6" s="1"/>
  <c r="F1485" i="6" a="1"/>
  <c r="F1485" i="6" s="1"/>
  <c r="E1485" i="6" a="1"/>
  <c r="E1485" i="6" s="1"/>
  <c r="D1485" i="6" a="1"/>
  <c r="D1485" i="6" s="1"/>
  <c r="C1485" i="6" a="1"/>
  <c r="C1485" i="6" s="1"/>
  <c r="A1485" i="6" a="1"/>
  <c r="A1485" i="6" s="1"/>
  <c r="S1484" i="6" a="1"/>
  <c r="S1484" i="6" s="1"/>
  <c r="N1484" i="6" a="1"/>
  <c r="N1484" i="6" s="1"/>
  <c r="M1484" i="6" a="1"/>
  <c r="M1484" i="6" s="1"/>
  <c r="L1484" i="6" a="1"/>
  <c r="L1484" i="6" s="1"/>
  <c r="K1484" i="6" a="1"/>
  <c r="K1484" i="6" s="1"/>
  <c r="J1484" i="6" a="1"/>
  <c r="J1484" i="6" s="1"/>
  <c r="I1484" i="6" a="1"/>
  <c r="I1484" i="6" s="1"/>
  <c r="H1484" i="6" a="1"/>
  <c r="H1484" i="6" s="1"/>
  <c r="G1484" i="6" a="1"/>
  <c r="G1484" i="6" s="1"/>
  <c r="F1484" i="6" a="1"/>
  <c r="F1484" i="6" s="1"/>
  <c r="E1484" i="6" a="1"/>
  <c r="E1484" i="6" s="1"/>
  <c r="D1484" i="6" a="1"/>
  <c r="D1484" i="6" s="1"/>
  <c r="C1484" i="6" a="1"/>
  <c r="C1484" i="6" s="1"/>
  <c r="A1484" i="6" a="1"/>
  <c r="A1484" i="6" s="1"/>
  <c r="S1483" i="6" a="1"/>
  <c r="S1483" i="6" s="1"/>
  <c r="N1483" i="6" a="1"/>
  <c r="N1483" i="6" s="1"/>
  <c r="M1483" i="6" a="1"/>
  <c r="M1483" i="6" s="1"/>
  <c r="L1483" i="6" a="1"/>
  <c r="L1483" i="6" s="1"/>
  <c r="K1483" i="6" a="1"/>
  <c r="K1483" i="6" s="1"/>
  <c r="J1483" i="6" a="1"/>
  <c r="J1483" i="6" s="1"/>
  <c r="I1483" i="6" a="1"/>
  <c r="I1483" i="6" s="1"/>
  <c r="H1483" i="6" a="1"/>
  <c r="H1483" i="6" s="1"/>
  <c r="G1483" i="6" a="1"/>
  <c r="G1483" i="6" s="1"/>
  <c r="F1483" i="6" a="1"/>
  <c r="F1483" i="6" s="1"/>
  <c r="E1483" i="6" a="1"/>
  <c r="E1483" i="6" s="1"/>
  <c r="D1483" i="6" a="1"/>
  <c r="D1483" i="6" s="1"/>
  <c r="C1483" i="6" a="1"/>
  <c r="C1483" i="6" s="1"/>
  <c r="A1483" i="6" a="1"/>
  <c r="A1483" i="6" s="1"/>
  <c r="S1482" i="6" a="1"/>
  <c r="S1482" i="6" s="1"/>
  <c r="N1482" i="6" a="1"/>
  <c r="N1482" i="6" s="1"/>
  <c r="M1482" i="6" a="1"/>
  <c r="M1482" i="6" s="1"/>
  <c r="L1482" i="6" a="1"/>
  <c r="L1482" i="6" s="1"/>
  <c r="K1482" i="6" a="1"/>
  <c r="K1482" i="6" s="1"/>
  <c r="J1482" i="6" a="1"/>
  <c r="J1482" i="6" s="1"/>
  <c r="I1482" i="6" a="1"/>
  <c r="I1482" i="6" s="1"/>
  <c r="H1482" i="6" a="1"/>
  <c r="H1482" i="6" s="1"/>
  <c r="G1482" i="6" a="1"/>
  <c r="G1482" i="6" s="1"/>
  <c r="F1482" i="6" a="1"/>
  <c r="F1482" i="6" s="1"/>
  <c r="E1482" i="6" a="1"/>
  <c r="E1482" i="6" s="1"/>
  <c r="D1482" i="6" a="1"/>
  <c r="D1482" i="6" s="1"/>
  <c r="C1482" i="6" a="1"/>
  <c r="C1482" i="6" s="1"/>
  <c r="A1482" i="6" a="1"/>
  <c r="A1482" i="6" s="1"/>
  <c r="S1481" i="6" a="1"/>
  <c r="S1481" i="6" s="1"/>
  <c r="N1481" i="6" a="1"/>
  <c r="N1481" i="6" s="1"/>
  <c r="M1481" i="6" a="1"/>
  <c r="M1481" i="6" s="1"/>
  <c r="L1481" i="6" a="1"/>
  <c r="L1481" i="6" s="1"/>
  <c r="K1481" i="6" a="1"/>
  <c r="K1481" i="6" s="1"/>
  <c r="J1481" i="6" a="1"/>
  <c r="J1481" i="6" s="1"/>
  <c r="I1481" i="6" a="1"/>
  <c r="I1481" i="6" s="1"/>
  <c r="H1481" i="6" a="1"/>
  <c r="H1481" i="6" s="1"/>
  <c r="G1481" i="6" a="1"/>
  <c r="G1481" i="6" s="1"/>
  <c r="F1481" i="6" a="1"/>
  <c r="F1481" i="6" s="1"/>
  <c r="E1481" i="6" a="1"/>
  <c r="E1481" i="6" s="1"/>
  <c r="D1481" i="6" a="1"/>
  <c r="D1481" i="6" s="1"/>
  <c r="C1481" i="6" a="1"/>
  <c r="C1481" i="6" s="1"/>
  <c r="A1481" i="6" a="1"/>
  <c r="A1481" i="6" s="1"/>
  <c r="S1480" i="6" a="1"/>
  <c r="S1480" i="6" s="1"/>
  <c r="N1480" i="6" a="1"/>
  <c r="N1480" i="6" s="1"/>
  <c r="M1480" i="6" a="1"/>
  <c r="M1480" i="6" s="1"/>
  <c r="L1480" i="6" a="1"/>
  <c r="L1480" i="6" s="1"/>
  <c r="K1480" i="6" a="1"/>
  <c r="K1480" i="6" s="1"/>
  <c r="J1480" i="6" a="1"/>
  <c r="J1480" i="6" s="1"/>
  <c r="I1480" i="6" a="1"/>
  <c r="I1480" i="6" s="1"/>
  <c r="H1480" i="6" a="1"/>
  <c r="H1480" i="6" s="1"/>
  <c r="G1480" i="6" a="1"/>
  <c r="G1480" i="6" s="1"/>
  <c r="F1480" i="6" a="1"/>
  <c r="F1480" i="6" s="1"/>
  <c r="E1480" i="6" a="1"/>
  <c r="E1480" i="6" s="1"/>
  <c r="D1480" i="6" a="1"/>
  <c r="D1480" i="6" s="1"/>
  <c r="C1480" i="6" a="1"/>
  <c r="C1480" i="6" s="1"/>
  <c r="A1480" i="6" a="1"/>
  <c r="A1480" i="6" s="1"/>
  <c r="S1479" i="6" a="1"/>
  <c r="S1479" i="6" s="1"/>
  <c r="N1479" i="6" a="1"/>
  <c r="N1479" i="6" s="1"/>
  <c r="M1479" i="6" a="1"/>
  <c r="M1479" i="6" s="1"/>
  <c r="L1479" i="6" a="1"/>
  <c r="L1479" i="6" s="1"/>
  <c r="K1479" i="6" a="1"/>
  <c r="K1479" i="6" s="1"/>
  <c r="J1479" i="6" a="1"/>
  <c r="J1479" i="6" s="1"/>
  <c r="I1479" i="6" a="1"/>
  <c r="I1479" i="6" s="1"/>
  <c r="H1479" i="6" a="1"/>
  <c r="H1479" i="6" s="1"/>
  <c r="G1479" i="6" a="1"/>
  <c r="G1479" i="6" s="1"/>
  <c r="F1479" i="6" a="1"/>
  <c r="F1479" i="6" s="1"/>
  <c r="E1479" i="6" a="1"/>
  <c r="E1479" i="6" s="1"/>
  <c r="D1479" i="6" a="1"/>
  <c r="D1479" i="6" s="1"/>
  <c r="C1479" i="6" a="1"/>
  <c r="C1479" i="6" s="1"/>
  <c r="A1479" i="6" a="1"/>
  <c r="A1479" i="6" s="1"/>
  <c r="S1478" i="6" a="1"/>
  <c r="S1478" i="6" s="1"/>
  <c r="N1478" i="6" a="1"/>
  <c r="N1478" i="6" s="1"/>
  <c r="M1478" i="6" a="1"/>
  <c r="M1478" i="6" s="1"/>
  <c r="L1478" i="6" a="1"/>
  <c r="L1478" i="6" s="1"/>
  <c r="K1478" i="6" a="1"/>
  <c r="K1478" i="6" s="1"/>
  <c r="J1478" i="6" a="1"/>
  <c r="J1478" i="6" s="1"/>
  <c r="I1478" i="6" a="1"/>
  <c r="I1478" i="6" s="1"/>
  <c r="H1478" i="6" a="1"/>
  <c r="H1478" i="6" s="1"/>
  <c r="G1478" i="6" a="1"/>
  <c r="G1478" i="6" s="1"/>
  <c r="F1478" i="6" a="1"/>
  <c r="F1478" i="6" s="1"/>
  <c r="E1478" i="6" a="1"/>
  <c r="E1478" i="6" s="1"/>
  <c r="D1478" i="6" a="1"/>
  <c r="D1478" i="6" s="1"/>
  <c r="C1478" i="6" a="1"/>
  <c r="C1478" i="6" s="1"/>
  <c r="A1478" i="6" a="1"/>
  <c r="A1478" i="6" s="1"/>
  <c r="S1477" i="6" a="1"/>
  <c r="S1477" i="6" s="1"/>
  <c r="N1477" i="6" a="1"/>
  <c r="N1477" i="6" s="1"/>
  <c r="M1477" i="6" a="1"/>
  <c r="M1477" i="6" s="1"/>
  <c r="L1477" i="6" a="1"/>
  <c r="L1477" i="6" s="1"/>
  <c r="K1477" i="6" a="1"/>
  <c r="K1477" i="6" s="1"/>
  <c r="J1477" i="6" a="1"/>
  <c r="J1477" i="6" s="1"/>
  <c r="I1477" i="6" a="1"/>
  <c r="I1477" i="6" s="1"/>
  <c r="H1477" i="6" a="1"/>
  <c r="H1477" i="6" s="1"/>
  <c r="G1477" i="6" a="1"/>
  <c r="G1477" i="6" s="1"/>
  <c r="F1477" i="6" a="1"/>
  <c r="F1477" i="6" s="1"/>
  <c r="E1477" i="6" a="1"/>
  <c r="E1477" i="6" s="1"/>
  <c r="D1477" i="6" a="1"/>
  <c r="D1477" i="6" s="1"/>
  <c r="C1477" i="6" a="1"/>
  <c r="C1477" i="6" s="1"/>
  <c r="A1477" i="6" a="1"/>
  <c r="A1477" i="6" s="1"/>
  <c r="S1476" i="6" a="1"/>
  <c r="S1476" i="6" s="1"/>
  <c r="N1476" i="6" a="1"/>
  <c r="N1476" i="6" s="1"/>
  <c r="M1476" i="6" a="1"/>
  <c r="M1476" i="6" s="1"/>
  <c r="L1476" i="6" a="1"/>
  <c r="L1476" i="6" s="1"/>
  <c r="K1476" i="6" a="1"/>
  <c r="K1476" i="6" s="1"/>
  <c r="J1476" i="6" a="1"/>
  <c r="J1476" i="6" s="1"/>
  <c r="I1476" i="6" a="1"/>
  <c r="I1476" i="6" s="1"/>
  <c r="H1476" i="6" a="1"/>
  <c r="H1476" i="6" s="1"/>
  <c r="G1476" i="6" a="1"/>
  <c r="G1476" i="6" s="1"/>
  <c r="F1476" i="6" a="1"/>
  <c r="F1476" i="6" s="1"/>
  <c r="E1476" i="6" a="1"/>
  <c r="E1476" i="6" s="1"/>
  <c r="D1476" i="6" a="1"/>
  <c r="D1476" i="6" s="1"/>
  <c r="C1476" i="6" a="1"/>
  <c r="C1476" i="6" s="1"/>
  <c r="A1476" i="6" a="1"/>
  <c r="A1476" i="6" s="1"/>
  <c r="S1475" i="6" a="1"/>
  <c r="S1475" i="6" s="1"/>
  <c r="N1475" i="6" a="1"/>
  <c r="N1475" i="6" s="1"/>
  <c r="M1475" i="6" a="1"/>
  <c r="M1475" i="6" s="1"/>
  <c r="L1475" i="6" a="1"/>
  <c r="L1475" i="6" s="1"/>
  <c r="K1475" i="6" a="1"/>
  <c r="K1475" i="6" s="1"/>
  <c r="J1475" i="6" a="1"/>
  <c r="J1475" i="6" s="1"/>
  <c r="I1475" i="6" a="1"/>
  <c r="I1475" i="6" s="1"/>
  <c r="H1475" i="6" a="1"/>
  <c r="H1475" i="6" s="1"/>
  <c r="G1475" i="6" a="1"/>
  <c r="G1475" i="6" s="1"/>
  <c r="F1475" i="6" a="1"/>
  <c r="F1475" i="6" s="1"/>
  <c r="E1475" i="6" a="1"/>
  <c r="E1475" i="6" s="1"/>
  <c r="D1475" i="6" a="1"/>
  <c r="D1475" i="6" s="1"/>
  <c r="C1475" i="6" a="1"/>
  <c r="C1475" i="6" s="1"/>
  <c r="A1475" i="6" a="1"/>
  <c r="A1475" i="6" s="1"/>
  <c r="S1474" i="6" a="1"/>
  <c r="S1474" i="6" s="1"/>
  <c r="N1474" i="6" a="1"/>
  <c r="N1474" i="6" s="1"/>
  <c r="M1474" i="6" a="1"/>
  <c r="M1474" i="6" s="1"/>
  <c r="L1474" i="6" a="1"/>
  <c r="L1474" i="6" s="1"/>
  <c r="K1474" i="6" a="1"/>
  <c r="K1474" i="6" s="1"/>
  <c r="J1474" i="6" a="1"/>
  <c r="J1474" i="6" s="1"/>
  <c r="I1474" i="6" a="1"/>
  <c r="I1474" i="6" s="1"/>
  <c r="H1474" i="6" a="1"/>
  <c r="H1474" i="6" s="1"/>
  <c r="G1474" i="6" a="1"/>
  <c r="G1474" i="6" s="1"/>
  <c r="F1474" i="6" a="1"/>
  <c r="F1474" i="6" s="1"/>
  <c r="E1474" i="6" a="1"/>
  <c r="E1474" i="6" s="1"/>
  <c r="D1474" i="6" a="1"/>
  <c r="D1474" i="6" s="1"/>
  <c r="C1474" i="6" a="1"/>
  <c r="C1474" i="6" s="1"/>
  <c r="A1474" i="6" a="1"/>
  <c r="A1474" i="6" s="1"/>
  <c r="S1473" i="6" a="1"/>
  <c r="S1473" i="6" s="1"/>
  <c r="N1473" i="6" a="1"/>
  <c r="N1473" i="6" s="1"/>
  <c r="M1473" i="6" a="1"/>
  <c r="M1473" i="6" s="1"/>
  <c r="L1473" i="6" a="1"/>
  <c r="L1473" i="6" s="1"/>
  <c r="K1473" i="6" a="1"/>
  <c r="K1473" i="6" s="1"/>
  <c r="J1473" i="6" a="1"/>
  <c r="J1473" i="6" s="1"/>
  <c r="I1473" i="6" a="1"/>
  <c r="I1473" i="6" s="1"/>
  <c r="H1473" i="6" a="1"/>
  <c r="H1473" i="6" s="1"/>
  <c r="G1473" i="6" a="1"/>
  <c r="G1473" i="6" s="1"/>
  <c r="F1473" i="6" a="1"/>
  <c r="F1473" i="6" s="1"/>
  <c r="E1473" i="6" a="1"/>
  <c r="E1473" i="6" s="1"/>
  <c r="D1473" i="6" a="1"/>
  <c r="D1473" i="6" s="1"/>
  <c r="C1473" i="6" a="1"/>
  <c r="C1473" i="6" s="1"/>
  <c r="A1473" i="6" a="1"/>
  <c r="A1473" i="6" s="1"/>
  <c r="S1472" i="6" a="1"/>
  <c r="S1472" i="6" s="1"/>
  <c r="N1472" i="6" a="1"/>
  <c r="N1472" i="6" s="1"/>
  <c r="M1472" i="6" a="1"/>
  <c r="M1472" i="6" s="1"/>
  <c r="L1472" i="6" a="1"/>
  <c r="L1472" i="6" s="1"/>
  <c r="K1472" i="6" a="1"/>
  <c r="K1472" i="6" s="1"/>
  <c r="J1472" i="6" a="1"/>
  <c r="J1472" i="6" s="1"/>
  <c r="I1472" i="6" a="1"/>
  <c r="I1472" i="6" s="1"/>
  <c r="H1472" i="6" a="1"/>
  <c r="H1472" i="6" s="1"/>
  <c r="G1472" i="6" a="1"/>
  <c r="G1472" i="6" s="1"/>
  <c r="F1472" i="6" a="1"/>
  <c r="F1472" i="6" s="1"/>
  <c r="E1472" i="6" a="1"/>
  <c r="E1472" i="6" s="1"/>
  <c r="D1472" i="6" a="1"/>
  <c r="D1472" i="6" s="1"/>
  <c r="C1472" i="6" a="1"/>
  <c r="C1472" i="6" s="1"/>
  <c r="A1472" i="6" a="1"/>
  <c r="A1472" i="6" s="1"/>
  <c r="S1471" i="6" a="1"/>
  <c r="S1471" i="6" s="1"/>
  <c r="N1471" i="6" a="1"/>
  <c r="N1471" i="6" s="1"/>
  <c r="M1471" i="6" a="1"/>
  <c r="M1471" i="6" s="1"/>
  <c r="L1471" i="6" a="1"/>
  <c r="L1471" i="6" s="1"/>
  <c r="K1471" i="6" a="1"/>
  <c r="K1471" i="6" s="1"/>
  <c r="J1471" i="6" a="1"/>
  <c r="J1471" i="6" s="1"/>
  <c r="I1471" i="6" a="1"/>
  <c r="I1471" i="6" s="1"/>
  <c r="H1471" i="6" a="1"/>
  <c r="H1471" i="6" s="1"/>
  <c r="G1471" i="6" a="1"/>
  <c r="G1471" i="6" s="1"/>
  <c r="F1471" i="6" a="1"/>
  <c r="F1471" i="6" s="1"/>
  <c r="E1471" i="6" a="1"/>
  <c r="E1471" i="6" s="1"/>
  <c r="D1471" i="6" a="1"/>
  <c r="D1471" i="6" s="1"/>
  <c r="C1471" i="6" a="1"/>
  <c r="C1471" i="6" s="1"/>
  <c r="A1471" i="6" a="1"/>
  <c r="A1471" i="6" s="1"/>
  <c r="S1470" i="6" a="1"/>
  <c r="S1470" i="6" s="1"/>
  <c r="N1470" i="6" a="1"/>
  <c r="N1470" i="6" s="1"/>
  <c r="M1470" i="6" a="1"/>
  <c r="M1470" i="6" s="1"/>
  <c r="L1470" i="6" a="1"/>
  <c r="L1470" i="6" s="1"/>
  <c r="K1470" i="6" a="1"/>
  <c r="K1470" i="6" s="1"/>
  <c r="J1470" i="6" a="1"/>
  <c r="J1470" i="6" s="1"/>
  <c r="I1470" i="6" a="1"/>
  <c r="I1470" i="6" s="1"/>
  <c r="H1470" i="6" a="1"/>
  <c r="H1470" i="6" s="1"/>
  <c r="G1470" i="6" a="1"/>
  <c r="G1470" i="6" s="1"/>
  <c r="F1470" i="6" a="1"/>
  <c r="F1470" i="6" s="1"/>
  <c r="E1470" i="6" a="1"/>
  <c r="E1470" i="6" s="1"/>
  <c r="D1470" i="6" a="1"/>
  <c r="D1470" i="6" s="1"/>
  <c r="C1470" i="6" a="1"/>
  <c r="C1470" i="6" s="1"/>
  <c r="A1470" i="6" a="1"/>
  <c r="A1470" i="6" s="1"/>
  <c r="S1469" i="6" a="1"/>
  <c r="S1469" i="6" s="1"/>
  <c r="N1469" i="6" a="1"/>
  <c r="N1469" i="6" s="1"/>
  <c r="M1469" i="6" a="1"/>
  <c r="M1469" i="6" s="1"/>
  <c r="L1469" i="6" a="1"/>
  <c r="L1469" i="6" s="1"/>
  <c r="K1469" i="6" a="1"/>
  <c r="K1469" i="6" s="1"/>
  <c r="J1469" i="6" a="1"/>
  <c r="J1469" i="6" s="1"/>
  <c r="I1469" i="6" a="1"/>
  <c r="I1469" i="6" s="1"/>
  <c r="H1469" i="6" a="1"/>
  <c r="H1469" i="6" s="1"/>
  <c r="G1469" i="6" a="1"/>
  <c r="G1469" i="6" s="1"/>
  <c r="F1469" i="6" a="1"/>
  <c r="F1469" i="6" s="1"/>
  <c r="E1469" i="6" a="1"/>
  <c r="E1469" i="6" s="1"/>
  <c r="D1469" i="6" a="1"/>
  <c r="D1469" i="6" s="1"/>
  <c r="C1469" i="6" a="1"/>
  <c r="C1469" i="6" s="1"/>
  <c r="A1469" i="6" a="1"/>
  <c r="A1469" i="6" s="1"/>
  <c r="S1468" i="6" a="1"/>
  <c r="S1468" i="6" s="1"/>
  <c r="N1468" i="6" a="1"/>
  <c r="N1468" i="6" s="1"/>
  <c r="M1468" i="6" a="1"/>
  <c r="M1468" i="6" s="1"/>
  <c r="L1468" i="6" a="1"/>
  <c r="L1468" i="6" s="1"/>
  <c r="K1468" i="6" a="1"/>
  <c r="K1468" i="6" s="1"/>
  <c r="J1468" i="6" a="1"/>
  <c r="J1468" i="6" s="1"/>
  <c r="I1468" i="6" a="1"/>
  <c r="I1468" i="6" s="1"/>
  <c r="H1468" i="6" a="1"/>
  <c r="H1468" i="6" s="1"/>
  <c r="G1468" i="6" a="1"/>
  <c r="G1468" i="6" s="1"/>
  <c r="F1468" i="6" a="1"/>
  <c r="F1468" i="6" s="1"/>
  <c r="E1468" i="6" a="1"/>
  <c r="E1468" i="6" s="1"/>
  <c r="D1468" i="6" a="1"/>
  <c r="D1468" i="6" s="1"/>
  <c r="C1468" i="6" a="1"/>
  <c r="C1468" i="6" s="1"/>
  <c r="A1468" i="6" a="1"/>
  <c r="A1468" i="6" s="1"/>
  <c r="S1467" i="6" a="1"/>
  <c r="S1467" i="6" s="1"/>
  <c r="N1467" i="6" a="1"/>
  <c r="N1467" i="6" s="1"/>
  <c r="M1467" i="6" a="1"/>
  <c r="M1467" i="6" s="1"/>
  <c r="L1467" i="6" a="1"/>
  <c r="L1467" i="6" s="1"/>
  <c r="K1467" i="6" a="1"/>
  <c r="K1467" i="6" s="1"/>
  <c r="J1467" i="6" a="1"/>
  <c r="J1467" i="6" s="1"/>
  <c r="I1467" i="6" a="1"/>
  <c r="I1467" i="6" s="1"/>
  <c r="H1467" i="6" a="1"/>
  <c r="H1467" i="6" s="1"/>
  <c r="G1467" i="6" a="1"/>
  <c r="G1467" i="6" s="1"/>
  <c r="F1467" i="6" a="1"/>
  <c r="F1467" i="6" s="1"/>
  <c r="E1467" i="6" a="1"/>
  <c r="E1467" i="6" s="1"/>
  <c r="D1467" i="6" a="1"/>
  <c r="D1467" i="6" s="1"/>
  <c r="C1467" i="6" a="1"/>
  <c r="C1467" i="6" s="1"/>
  <c r="A1467" i="6" a="1"/>
  <c r="A1467" i="6" s="1"/>
  <c r="S1466" i="6" a="1"/>
  <c r="S1466" i="6" s="1"/>
  <c r="N1466" i="6" a="1"/>
  <c r="N1466" i="6" s="1"/>
  <c r="M1466" i="6" a="1"/>
  <c r="M1466" i="6" s="1"/>
  <c r="L1466" i="6" a="1"/>
  <c r="L1466" i="6" s="1"/>
  <c r="K1466" i="6" a="1"/>
  <c r="K1466" i="6" s="1"/>
  <c r="J1466" i="6" a="1"/>
  <c r="J1466" i="6" s="1"/>
  <c r="I1466" i="6" a="1"/>
  <c r="I1466" i="6" s="1"/>
  <c r="H1466" i="6" a="1"/>
  <c r="H1466" i="6" s="1"/>
  <c r="G1466" i="6" a="1"/>
  <c r="G1466" i="6" s="1"/>
  <c r="F1466" i="6" a="1"/>
  <c r="F1466" i="6" s="1"/>
  <c r="E1466" i="6" a="1"/>
  <c r="E1466" i="6" s="1"/>
  <c r="D1466" i="6" a="1"/>
  <c r="D1466" i="6" s="1"/>
  <c r="C1466" i="6" a="1"/>
  <c r="C1466" i="6" s="1"/>
  <c r="A1466" i="6" a="1"/>
  <c r="A1466" i="6" s="1"/>
  <c r="S1465" i="6" a="1"/>
  <c r="S1465" i="6" s="1"/>
  <c r="N1465" i="6" a="1"/>
  <c r="N1465" i="6" s="1"/>
  <c r="M1465" i="6" a="1"/>
  <c r="M1465" i="6" s="1"/>
  <c r="L1465" i="6" a="1"/>
  <c r="L1465" i="6" s="1"/>
  <c r="K1465" i="6" a="1"/>
  <c r="K1465" i="6" s="1"/>
  <c r="J1465" i="6" a="1"/>
  <c r="J1465" i="6" s="1"/>
  <c r="I1465" i="6" a="1"/>
  <c r="I1465" i="6" s="1"/>
  <c r="H1465" i="6" a="1"/>
  <c r="H1465" i="6" s="1"/>
  <c r="G1465" i="6" a="1"/>
  <c r="G1465" i="6" s="1"/>
  <c r="F1465" i="6" a="1"/>
  <c r="F1465" i="6" s="1"/>
  <c r="E1465" i="6" a="1"/>
  <c r="E1465" i="6" s="1"/>
  <c r="D1465" i="6" a="1"/>
  <c r="D1465" i="6" s="1"/>
  <c r="C1465" i="6" a="1"/>
  <c r="C1465" i="6" s="1"/>
  <c r="A1465" i="6" a="1"/>
  <c r="A1465" i="6" s="1"/>
  <c r="S1464" i="6" a="1"/>
  <c r="S1464" i="6" s="1"/>
  <c r="N1464" i="6" a="1"/>
  <c r="N1464" i="6" s="1"/>
  <c r="M1464" i="6" a="1"/>
  <c r="M1464" i="6" s="1"/>
  <c r="L1464" i="6" a="1"/>
  <c r="L1464" i="6" s="1"/>
  <c r="K1464" i="6" a="1"/>
  <c r="K1464" i="6" s="1"/>
  <c r="J1464" i="6" a="1"/>
  <c r="J1464" i="6" s="1"/>
  <c r="I1464" i="6" a="1"/>
  <c r="I1464" i="6" s="1"/>
  <c r="H1464" i="6" a="1"/>
  <c r="H1464" i="6" s="1"/>
  <c r="G1464" i="6" a="1"/>
  <c r="G1464" i="6" s="1"/>
  <c r="F1464" i="6" a="1"/>
  <c r="F1464" i="6" s="1"/>
  <c r="E1464" i="6" a="1"/>
  <c r="E1464" i="6" s="1"/>
  <c r="D1464" i="6" a="1"/>
  <c r="D1464" i="6" s="1"/>
  <c r="C1464" i="6" a="1"/>
  <c r="C1464" i="6" s="1"/>
  <c r="A1464" i="6" a="1"/>
  <c r="A1464" i="6" s="1"/>
  <c r="S1463" i="6" a="1"/>
  <c r="S1463" i="6" s="1"/>
  <c r="N1463" i="6" a="1"/>
  <c r="N1463" i="6" s="1"/>
  <c r="M1463" i="6" a="1"/>
  <c r="M1463" i="6" s="1"/>
  <c r="L1463" i="6" a="1"/>
  <c r="L1463" i="6" s="1"/>
  <c r="K1463" i="6" a="1"/>
  <c r="K1463" i="6" s="1"/>
  <c r="J1463" i="6" a="1"/>
  <c r="J1463" i="6" s="1"/>
  <c r="I1463" i="6" a="1"/>
  <c r="I1463" i="6" s="1"/>
  <c r="H1463" i="6" a="1"/>
  <c r="H1463" i="6" s="1"/>
  <c r="G1463" i="6" a="1"/>
  <c r="G1463" i="6" s="1"/>
  <c r="F1463" i="6" a="1"/>
  <c r="F1463" i="6" s="1"/>
  <c r="E1463" i="6" a="1"/>
  <c r="E1463" i="6" s="1"/>
  <c r="D1463" i="6" a="1"/>
  <c r="D1463" i="6" s="1"/>
  <c r="C1463" i="6" a="1"/>
  <c r="C1463" i="6" s="1"/>
  <c r="A1463" i="6" a="1"/>
  <c r="A1463" i="6" s="1"/>
  <c r="S1462" i="6" a="1"/>
  <c r="S1462" i="6" s="1"/>
  <c r="N1462" i="6" a="1"/>
  <c r="N1462" i="6" s="1"/>
  <c r="M1462" i="6" a="1"/>
  <c r="M1462" i="6" s="1"/>
  <c r="L1462" i="6" a="1"/>
  <c r="L1462" i="6" s="1"/>
  <c r="K1462" i="6" a="1"/>
  <c r="K1462" i="6" s="1"/>
  <c r="J1462" i="6" a="1"/>
  <c r="J1462" i="6" s="1"/>
  <c r="I1462" i="6" a="1"/>
  <c r="I1462" i="6" s="1"/>
  <c r="H1462" i="6" a="1"/>
  <c r="H1462" i="6" s="1"/>
  <c r="G1462" i="6" a="1"/>
  <c r="G1462" i="6" s="1"/>
  <c r="F1462" i="6" a="1"/>
  <c r="F1462" i="6" s="1"/>
  <c r="E1462" i="6" a="1"/>
  <c r="E1462" i="6" s="1"/>
  <c r="D1462" i="6" a="1"/>
  <c r="D1462" i="6" s="1"/>
  <c r="C1462" i="6" a="1"/>
  <c r="C1462" i="6" s="1"/>
  <c r="A1462" i="6" a="1"/>
  <c r="A1462" i="6" s="1"/>
  <c r="S1461" i="6" a="1"/>
  <c r="S1461" i="6" s="1"/>
  <c r="N1461" i="6" a="1"/>
  <c r="N1461" i="6" s="1"/>
  <c r="M1461" i="6" a="1"/>
  <c r="M1461" i="6" s="1"/>
  <c r="L1461" i="6" a="1"/>
  <c r="L1461" i="6" s="1"/>
  <c r="K1461" i="6" a="1"/>
  <c r="K1461" i="6" s="1"/>
  <c r="J1461" i="6" a="1"/>
  <c r="J1461" i="6" s="1"/>
  <c r="I1461" i="6" a="1"/>
  <c r="I1461" i="6" s="1"/>
  <c r="H1461" i="6" a="1"/>
  <c r="H1461" i="6" s="1"/>
  <c r="G1461" i="6" a="1"/>
  <c r="G1461" i="6" s="1"/>
  <c r="F1461" i="6" a="1"/>
  <c r="F1461" i="6" s="1"/>
  <c r="E1461" i="6" a="1"/>
  <c r="E1461" i="6" s="1"/>
  <c r="D1461" i="6" a="1"/>
  <c r="D1461" i="6" s="1"/>
  <c r="C1461" i="6" a="1"/>
  <c r="C1461" i="6" s="1"/>
  <c r="A1461" i="6" a="1"/>
  <c r="A1461" i="6" s="1"/>
  <c r="S1460" i="6" a="1"/>
  <c r="S1460" i="6" s="1"/>
  <c r="N1460" i="6" a="1"/>
  <c r="N1460" i="6" s="1"/>
  <c r="M1460" i="6" a="1"/>
  <c r="M1460" i="6" s="1"/>
  <c r="L1460" i="6" a="1"/>
  <c r="L1460" i="6" s="1"/>
  <c r="K1460" i="6" a="1"/>
  <c r="K1460" i="6" s="1"/>
  <c r="J1460" i="6" a="1"/>
  <c r="J1460" i="6" s="1"/>
  <c r="I1460" i="6" a="1"/>
  <c r="I1460" i="6" s="1"/>
  <c r="H1460" i="6" a="1"/>
  <c r="H1460" i="6" s="1"/>
  <c r="G1460" i="6" a="1"/>
  <c r="G1460" i="6" s="1"/>
  <c r="F1460" i="6" a="1"/>
  <c r="F1460" i="6" s="1"/>
  <c r="E1460" i="6" a="1"/>
  <c r="E1460" i="6" s="1"/>
  <c r="D1460" i="6" a="1"/>
  <c r="D1460" i="6" s="1"/>
  <c r="C1460" i="6" a="1"/>
  <c r="C1460" i="6" s="1"/>
  <c r="A1460" i="6" a="1"/>
  <c r="A1460" i="6" s="1"/>
  <c r="S1459" i="6" a="1"/>
  <c r="S1459" i="6" s="1"/>
  <c r="N1459" i="6" a="1"/>
  <c r="N1459" i="6" s="1"/>
  <c r="M1459" i="6" a="1"/>
  <c r="M1459" i="6" s="1"/>
  <c r="L1459" i="6" a="1"/>
  <c r="L1459" i="6" s="1"/>
  <c r="K1459" i="6" a="1"/>
  <c r="K1459" i="6" s="1"/>
  <c r="J1459" i="6" a="1"/>
  <c r="J1459" i="6" s="1"/>
  <c r="I1459" i="6" a="1"/>
  <c r="I1459" i="6" s="1"/>
  <c r="H1459" i="6" a="1"/>
  <c r="H1459" i="6" s="1"/>
  <c r="G1459" i="6" a="1"/>
  <c r="G1459" i="6" s="1"/>
  <c r="F1459" i="6" a="1"/>
  <c r="F1459" i="6" s="1"/>
  <c r="E1459" i="6" a="1"/>
  <c r="E1459" i="6" s="1"/>
  <c r="D1459" i="6" a="1"/>
  <c r="D1459" i="6" s="1"/>
  <c r="C1459" i="6" a="1"/>
  <c r="C1459" i="6" s="1"/>
  <c r="A1459" i="6" a="1"/>
  <c r="A1459" i="6" s="1"/>
  <c r="S1458" i="6" a="1"/>
  <c r="S1458" i="6" s="1"/>
  <c r="N1458" i="6" a="1"/>
  <c r="N1458" i="6" s="1"/>
  <c r="M1458" i="6" a="1"/>
  <c r="M1458" i="6" s="1"/>
  <c r="L1458" i="6" a="1"/>
  <c r="L1458" i="6" s="1"/>
  <c r="K1458" i="6" a="1"/>
  <c r="K1458" i="6" s="1"/>
  <c r="J1458" i="6" a="1"/>
  <c r="J1458" i="6" s="1"/>
  <c r="I1458" i="6" a="1"/>
  <c r="I1458" i="6" s="1"/>
  <c r="H1458" i="6" a="1"/>
  <c r="H1458" i="6" s="1"/>
  <c r="G1458" i="6" a="1"/>
  <c r="G1458" i="6" s="1"/>
  <c r="F1458" i="6" a="1"/>
  <c r="F1458" i="6" s="1"/>
  <c r="E1458" i="6" a="1"/>
  <c r="E1458" i="6" s="1"/>
  <c r="D1458" i="6" a="1"/>
  <c r="D1458" i="6" s="1"/>
  <c r="C1458" i="6" a="1"/>
  <c r="C1458" i="6" s="1"/>
  <c r="A1458" i="6" a="1"/>
  <c r="A1458" i="6" s="1"/>
  <c r="S1457" i="6" a="1"/>
  <c r="S1457" i="6" s="1"/>
  <c r="N1457" i="6" a="1"/>
  <c r="N1457" i="6" s="1"/>
  <c r="M1457" i="6" a="1"/>
  <c r="M1457" i="6" s="1"/>
  <c r="L1457" i="6" a="1"/>
  <c r="L1457" i="6" s="1"/>
  <c r="K1457" i="6" a="1"/>
  <c r="K1457" i="6" s="1"/>
  <c r="J1457" i="6" a="1"/>
  <c r="J1457" i="6" s="1"/>
  <c r="I1457" i="6" a="1"/>
  <c r="I1457" i="6" s="1"/>
  <c r="H1457" i="6" a="1"/>
  <c r="H1457" i="6" s="1"/>
  <c r="G1457" i="6" a="1"/>
  <c r="G1457" i="6" s="1"/>
  <c r="F1457" i="6" a="1"/>
  <c r="F1457" i="6" s="1"/>
  <c r="E1457" i="6" a="1"/>
  <c r="E1457" i="6" s="1"/>
  <c r="D1457" i="6" a="1"/>
  <c r="D1457" i="6" s="1"/>
  <c r="C1457" i="6" a="1"/>
  <c r="C1457" i="6" s="1"/>
  <c r="A1457" i="6" a="1"/>
  <c r="A1457" i="6" s="1"/>
  <c r="S1456" i="6" a="1"/>
  <c r="S1456" i="6" s="1"/>
  <c r="N1456" i="6" a="1"/>
  <c r="N1456" i="6" s="1"/>
  <c r="M1456" i="6" a="1"/>
  <c r="M1456" i="6" s="1"/>
  <c r="L1456" i="6" a="1"/>
  <c r="L1456" i="6" s="1"/>
  <c r="K1456" i="6" a="1"/>
  <c r="K1456" i="6" s="1"/>
  <c r="J1456" i="6" a="1"/>
  <c r="J1456" i="6" s="1"/>
  <c r="I1456" i="6" a="1"/>
  <c r="I1456" i="6" s="1"/>
  <c r="H1456" i="6" a="1"/>
  <c r="H1456" i="6" s="1"/>
  <c r="G1456" i="6" a="1"/>
  <c r="G1456" i="6" s="1"/>
  <c r="F1456" i="6" a="1"/>
  <c r="F1456" i="6" s="1"/>
  <c r="E1456" i="6" a="1"/>
  <c r="E1456" i="6" s="1"/>
  <c r="D1456" i="6" a="1"/>
  <c r="D1456" i="6" s="1"/>
  <c r="C1456" i="6" a="1"/>
  <c r="C1456" i="6" s="1"/>
  <c r="A1456" i="6" a="1"/>
  <c r="A1456" i="6" s="1"/>
  <c r="S1455" i="6" a="1"/>
  <c r="S1455" i="6" s="1"/>
  <c r="N1455" i="6" a="1"/>
  <c r="N1455" i="6" s="1"/>
  <c r="M1455" i="6" a="1"/>
  <c r="M1455" i="6" s="1"/>
  <c r="L1455" i="6" a="1"/>
  <c r="L1455" i="6" s="1"/>
  <c r="K1455" i="6" a="1"/>
  <c r="K1455" i="6" s="1"/>
  <c r="J1455" i="6" a="1"/>
  <c r="J1455" i="6" s="1"/>
  <c r="I1455" i="6" a="1"/>
  <c r="I1455" i="6" s="1"/>
  <c r="H1455" i="6" a="1"/>
  <c r="H1455" i="6" s="1"/>
  <c r="G1455" i="6" a="1"/>
  <c r="G1455" i="6" s="1"/>
  <c r="F1455" i="6" a="1"/>
  <c r="F1455" i="6" s="1"/>
  <c r="E1455" i="6" a="1"/>
  <c r="E1455" i="6" s="1"/>
  <c r="D1455" i="6" a="1"/>
  <c r="D1455" i="6" s="1"/>
  <c r="C1455" i="6" a="1"/>
  <c r="C1455" i="6" s="1"/>
  <c r="A1455" i="6" a="1"/>
  <c r="A1455" i="6" s="1"/>
  <c r="S1454" i="6" a="1"/>
  <c r="S1454" i="6" s="1"/>
  <c r="N1454" i="6" a="1"/>
  <c r="N1454" i="6" s="1"/>
  <c r="M1454" i="6" a="1"/>
  <c r="M1454" i="6" s="1"/>
  <c r="L1454" i="6" a="1"/>
  <c r="L1454" i="6" s="1"/>
  <c r="K1454" i="6" a="1"/>
  <c r="K1454" i="6" s="1"/>
  <c r="J1454" i="6" a="1"/>
  <c r="J1454" i="6" s="1"/>
  <c r="I1454" i="6" a="1"/>
  <c r="I1454" i="6" s="1"/>
  <c r="H1454" i="6" a="1"/>
  <c r="H1454" i="6" s="1"/>
  <c r="G1454" i="6" a="1"/>
  <c r="G1454" i="6" s="1"/>
  <c r="F1454" i="6" a="1"/>
  <c r="F1454" i="6" s="1"/>
  <c r="E1454" i="6" a="1"/>
  <c r="E1454" i="6" s="1"/>
  <c r="D1454" i="6" a="1"/>
  <c r="D1454" i="6" s="1"/>
  <c r="C1454" i="6" a="1"/>
  <c r="C1454" i="6" s="1"/>
  <c r="A1454" i="6" a="1"/>
  <c r="A1454" i="6" s="1"/>
  <c r="S1453" i="6" a="1"/>
  <c r="S1453" i="6" s="1"/>
  <c r="N1453" i="6" a="1"/>
  <c r="N1453" i="6" s="1"/>
  <c r="M1453" i="6" a="1"/>
  <c r="M1453" i="6" s="1"/>
  <c r="L1453" i="6" a="1"/>
  <c r="L1453" i="6" s="1"/>
  <c r="K1453" i="6" a="1"/>
  <c r="K1453" i="6" s="1"/>
  <c r="J1453" i="6" a="1"/>
  <c r="J1453" i="6" s="1"/>
  <c r="I1453" i="6" a="1"/>
  <c r="I1453" i="6" s="1"/>
  <c r="H1453" i="6" a="1"/>
  <c r="H1453" i="6" s="1"/>
  <c r="G1453" i="6" a="1"/>
  <c r="G1453" i="6" s="1"/>
  <c r="F1453" i="6" a="1"/>
  <c r="F1453" i="6" s="1"/>
  <c r="E1453" i="6" a="1"/>
  <c r="E1453" i="6" s="1"/>
  <c r="D1453" i="6" a="1"/>
  <c r="D1453" i="6" s="1"/>
  <c r="C1453" i="6" a="1"/>
  <c r="C1453" i="6" s="1"/>
  <c r="A1453" i="6" a="1"/>
  <c r="A1453" i="6" s="1"/>
  <c r="S1452" i="6" a="1"/>
  <c r="S1452" i="6" s="1"/>
  <c r="N1452" i="6" a="1"/>
  <c r="N1452" i="6" s="1"/>
  <c r="M1452" i="6" a="1"/>
  <c r="M1452" i="6" s="1"/>
  <c r="L1452" i="6" a="1"/>
  <c r="L1452" i="6" s="1"/>
  <c r="K1452" i="6" a="1"/>
  <c r="K1452" i="6" s="1"/>
  <c r="J1452" i="6" a="1"/>
  <c r="J1452" i="6" s="1"/>
  <c r="I1452" i="6" a="1"/>
  <c r="I1452" i="6" s="1"/>
  <c r="H1452" i="6" a="1"/>
  <c r="H1452" i="6" s="1"/>
  <c r="G1452" i="6" a="1"/>
  <c r="G1452" i="6" s="1"/>
  <c r="F1452" i="6" a="1"/>
  <c r="F1452" i="6" s="1"/>
  <c r="E1452" i="6" a="1"/>
  <c r="E1452" i="6" s="1"/>
  <c r="D1452" i="6" a="1"/>
  <c r="D1452" i="6" s="1"/>
  <c r="C1452" i="6" a="1"/>
  <c r="C1452" i="6" s="1"/>
  <c r="A1452" i="6" a="1"/>
  <c r="A1452" i="6" s="1"/>
  <c r="S1451" i="6" a="1"/>
  <c r="S1451" i="6" s="1"/>
  <c r="N1451" i="6" a="1"/>
  <c r="N1451" i="6" s="1"/>
  <c r="M1451" i="6" a="1"/>
  <c r="M1451" i="6" s="1"/>
  <c r="L1451" i="6" a="1"/>
  <c r="L1451" i="6" s="1"/>
  <c r="K1451" i="6" a="1"/>
  <c r="K1451" i="6" s="1"/>
  <c r="J1451" i="6" a="1"/>
  <c r="J1451" i="6" s="1"/>
  <c r="I1451" i="6" a="1"/>
  <c r="I1451" i="6" s="1"/>
  <c r="H1451" i="6" a="1"/>
  <c r="H1451" i="6" s="1"/>
  <c r="G1451" i="6" a="1"/>
  <c r="G1451" i="6" s="1"/>
  <c r="F1451" i="6" a="1"/>
  <c r="F1451" i="6" s="1"/>
  <c r="E1451" i="6" a="1"/>
  <c r="E1451" i="6" s="1"/>
  <c r="D1451" i="6" a="1"/>
  <c r="D1451" i="6" s="1"/>
  <c r="C1451" i="6" a="1"/>
  <c r="C1451" i="6" s="1"/>
  <c r="A1451" i="6" a="1"/>
  <c r="A1451" i="6" s="1"/>
  <c r="S1450" i="6" a="1"/>
  <c r="S1450" i="6" s="1"/>
  <c r="N1450" i="6" a="1"/>
  <c r="N1450" i="6" s="1"/>
  <c r="M1450" i="6" a="1"/>
  <c r="M1450" i="6" s="1"/>
  <c r="L1450" i="6" a="1"/>
  <c r="L1450" i="6" s="1"/>
  <c r="K1450" i="6" a="1"/>
  <c r="K1450" i="6" s="1"/>
  <c r="J1450" i="6" a="1"/>
  <c r="J1450" i="6" s="1"/>
  <c r="I1450" i="6" a="1"/>
  <c r="I1450" i="6" s="1"/>
  <c r="H1450" i="6" a="1"/>
  <c r="H1450" i="6" s="1"/>
  <c r="G1450" i="6" a="1"/>
  <c r="G1450" i="6" s="1"/>
  <c r="F1450" i="6" a="1"/>
  <c r="F1450" i="6" s="1"/>
  <c r="E1450" i="6" a="1"/>
  <c r="E1450" i="6" s="1"/>
  <c r="D1450" i="6" a="1"/>
  <c r="D1450" i="6" s="1"/>
  <c r="C1450" i="6" a="1"/>
  <c r="C1450" i="6" s="1"/>
  <c r="A1450" i="6" a="1"/>
  <c r="A1450" i="6" s="1"/>
  <c r="S1449" i="6" a="1"/>
  <c r="S1449" i="6" s="1"/>
  <c r="N1449" i="6" a="1"/>
  <c r="N1449" i="6" s="1"/>
  <c r="M1449" i="6" a="1"/>
  <c r="M1449" i="6" s="1"/>
  <c r="L1449" i="6" a="1"/>
  <c r="L1449" i="6" s="1"/>
  <c r="K1449" i="6" a="1"/>
  <c r="K1449" i="6" s="1"/>
  <c r="J1449" i="6" a="1"/>
  <c r="J1449" i="6" s="1"/>
  <c r="I1449" i="6" a="1"/>
  <c r="I1449" i="6" s="1"/>
  <c r="H1449" i="6" a="1"/>
  <c r="H1449" i="6" s="1"/>
  <c r="G1449" i="6" a="1"/>
  <c r="G1449" i="6" s="1"/>
  <c r="F1449" i="6" a="1"/>
  <c r="F1449" i="6" s="1"/>
  <c r="E1449" i="6" a="1"/>
  <c r="E1449" i="6" s="1"/>
  <c r="D1449" i="6" a="1"/>
  <c r="D1449" i="6" s="1"/>
  <c r="C1449" i="6" a="1"/>
  <c r="C1449" i="6" s="1"/>
  <c r="A1449" i="6" a="1"/>
  <c r="A1449" i="6" s="1"/>
  <c r="S1448" i="6" a="1"/>
  <c r="S1448" i="6" s="1"/>
  <c r="N1448" i="6" a="1"/>
  <c r="N1448" i="6" s="1"/>
  <c r="M1448" i="6" a="1"/>
  <c r="M1448" i="6" s="1"/>
  <c r="L1448" i="6" a="1"/>
  <c r="L1448" i="6" s="1"/>
  <c r="K1448" i="6" a="1"/>
  <c r="K1448" i="6" s="1"/>
  <c r="J1448" i="6" a="1"/>
  <c r="J1448" i="6" s="1"/>
  <c r="I1448" i="6" a="1"/>
  <c r="I1448" i="6" s="1"/>
  <c r="H1448" i="6" a="1"/>
  <c r="H1448" i="6" s="1"/>
  <c r="G1448" i="6" a="1"/>
  <c r="G1448" i="6" s="1"/>
  <c r="F1448" i="6" a="1"/>
  <c r="F1448" i="6" s="1"/>
  <c r="E1448" i="6" a="1"/>
  <c r="E1448" i="6" s="1"/>
  <c r="D1448" i="6" a="1"/>
  <c r="D1448" i="6" s="1"/>
  <c r="C1448" i="6" a="1"/>
  <c r="C1448" i="6" s="1"/>
  <c r="A1448" i="6" a="1"/>
  <c r="A1448" i="6" s="1"/>
  <c r="S1447" i="6" a="1"/>
  <c r="S1447" i="6" s="1"/>
  <c r="N1447" i="6" a="1"/>
  <c r="N1447" i="6" s="1"/>
  <c r="M1447" i="6" a="1"/>
  <c r="M1447" i="6" s="1"/>
  <c r="L1447" i="6" a="1"/>
  <c r="L1447" i="6" s="1"/>
  <c r="K1447" i="6" a="1"/>
  <c r="K1447" i="6" s="1"/>
  <c r="J1447" i="6" a="1"/>
  <c r="J1447" i="6" s="1"/>
  <c r="I1447" i="6" a="1"/>
  <c r="I1447" i="6" s="1"/>
  <c r="H1447" i="6" a="1"/>
  <c r="H1447" i="6" s="1"/>
  <c r="G1447" i="6" a="1"/>
  <c r="G1447" i="6" s="1"/>
  <c r="F1447" i="6" a="1"/>
  <c r="F1447" i="6" s="1"/>
  <c r="E1447" i="6" a="1"/>
  <c r="E1447" i="6" s="1"/>
  <c r="D1447" i="6" a="1"/>
  <c r="D1447" i="6" s="1"/>
  <c r="C1447" i="6" a="1"/>
  <c r="C1447" i="6" s="1"/>
  <c r="A1447" i="6" a="1"/>
  <c r="A1447" i="6" s="1"/>
  <c r="S1446" i="6" a="1"/>
  <c r="S1446" i="6" s="1"/>
  <c r="N1446" i="6" a="1"/>
  <c r="N1446" i="6" s="1"/>
  <c r="M1446" i="6" a="1"/>
  <c r="M1446" i="6" s="1"/>
  <c r="L1446" i="6" a="1"/>
  <c r="L1446" i="6" s="1"/>
  <c r="K1446" i="6" a="1"/>
  <c r="K1446" i="6" s="1"/>
  <c r="J1446" i="6" a="1"/>
  <c r="J1446" i="6" s="1"/>
  <c r="I1446" i="6" a="1"/>
  <c r="I1446" i="6" s="1"/>
  <c r="H1446" i="6" a="1"/>
  <c r="H1446" i="6" s="1"/>
  <c r="G1446" i="6" a="1"/>
  <c r="G1446" i="6" s="1"/>
  <c r="F1446" i="6" a="1"/>
  <c r="F1446" i="6" s="1"/>
  <c r="E1446" i="6" a="1"/>
  <c r="E1446" i="6" s="1"/>
  <c r="D1446" i="6" a="1"/>
  <c r="D1446" i="6" s="1"/>
  <c r="C1446" i="6" a="1"/>
  <c r="C1446" i="6" s="1"/>
  <c r="A1446" i="6" a="1"/>
  <c r="A1446" i="6" s="1"/>
  <c r="S1445" i="6" a="1"/>
  <c r="S1445" i="6" s="1"/>
  <c r="N1445" i="6" a="1"/>
  <c r="N1445" i="6" s="1"/>
  <c r="M1445" i="6" a="1"/>
  <c r="M1445" i="6" s="1"/>
  <c r="L1445" i="6" a="1"/>
  <c r="L1445" i="6" s="1"/>
  <c r="K1445" i="6" a="1"/>
  <c r="K1445" i="6" s="1"/>
  <c r="J1445" i="6" a="1"/>
  <c r="J1445" i="6" s="1"/>
  <c r="I1445" i="6" a="1"/>
  <c r="I1445" i="6" s="1"/>
  <c r="H1445" i="6" a="1"/>
  <c r="H1445" i="6" s="1"/>
  <c r="G1445" i="6" a="1"/>
  <c r="G1445" i="6" s="1"/>
  <c r="F1445" i="6" a="1"/>
  <c r="F1445" i="6" s="1"/>
  <c r="E1445" i="6" a="1"/>
  <c r="E1445" i="6" s="1"/>
  <c r="D1445" i="6" a="1"/>
  <c r="D1445" i="6" s="1"/>
  <c r="C1445" i="6" a="1"/>
  <c r="C1445" i="6" s="1"/>
  <c r="A1445" i="6" a="1"/>
  <c r="A1445" i="6" s="1"/>
  <c r="S1444" i="6" a="1"/>
  <c r="S1444" i="6" s="1"/>
  <c r="N1444" i="6" a="1"/>
  <c r="N1444" i="6" s="1"/>
  <c r="M1444" i="6" a="1"/>
  <c r="M1444" i="6" s="1"/>
  <c r="L1444" i="6" a="1"/>
  <c r="L1444" i="6" s="1"/>
  <c r="K1444" i="6" a="1"/>
  <c r="K1444" i="6" s="1"/>
  <c r="J1444" i="6" a="1"/>
  <c r="J1444" i="6" s="1"/>
  <c r="I1444" i="6" a="1"/>
  <c r="I1444" i="6" s="1"/>
  <c r="H1444" i="6" a="1"/>
  <c r="H1444" i="6" s="1"/>
  <c r="G1444" i="6" a="1"/>
  <c r="G1444" i="6" s="1"/>
  <c r="F1444" i="6" a="1"/>
  <c r="F1444" i="6" s="1"/>
  <c r="E1444" i="6" a="1"/>
  <c r="E1444" i="6" s="1"/>
  <c r="D1444" i="6" a="1"/>
  <c r="D1444" i="6" s="1"/>
  <c r="C1444" i="6" a="1"/>
  <c r="C1444" i="6" s="1"/>
  <c r="A1444" i="6" a="1"/>
  <c r="A1444" i="6" s="1"/>
  <c r="S1443" i="6" a="1"/>
  <c r="S1443" i="6" s="1"/>
  <c r="N1443" i="6" a="1"/>
  <c r="N1443" i="6" s="1"/>
  <c r="M1443" i="6" a="1"/>
  <c r="M1443" i="6" s="1"/>
  <c r="L1443" i="6" a="1"/>
  <c r="L1443" i="6" s="1"/>
  <c r="K1443" i="6" a="1"/>
  <c r="K1443" i="6" s="1"/>
  <c r="J1443" i="6" a="1"/>
  <c r="J1443" i="6" s="1"/>
  <c r="I1443" i="6" a="1"/>
  <c r="I1443" i="6" s="1"/>
  <c r="H1443" i="6" a="1"/>
  <c r="H1443" i="6" s="1"/>
  <c r="G1443" i="6" a="1"/>
  <c r="G1443" i="6" s="1"/>
  <c r="F1443" i="6" a="1"/>
  <c r="F1443" i="6" s="1"/>
  <c r="E1443" i="6" a="1"/>
  <c r="E1443" i="6" s="1"/>
  <c r="D1443" i="6" a="1"/>
  <c r="D1443" i="6" s="1"/>
  <c r="C1443" i="6" a="1"/>
  <c r="C1443" i="6" s="1"/>
  <c r="A1443" i="6" a="1"/>
  <c r="A1443" i="6" s="1"/>
  <c r="S1442" i="6" a="1"/>
  <c r="S1442" i="6" s="1"/>
  <c r="N1442" i="6" a="1"/>
  <c r="N1442" i="6" s="1"/>
  <c r="M1442" i="6" a="1"/>
  <c r="M1442" i="6" s="1"/>
  <c r="L1442" i="6" a="1"/>
  <c r="L1442" i="6" s="1"/>
  <c r="K1442" i="6" a="1"/>
  <c r="K1442" i="6" s="1"/>
  <c r="J1442" i="6" a="1"/>
  <c r="J1442" i="6" s="1"/>
  <c r="I1442" i="6" a="1"/>
  <c r="I1442" i="6" s="1"/>
  <c r="H1442" i="6" a="1"/>
  <c r="H1442" i="6" s="1"/>
  <c r="G1442" i="6" a="1"/>
  <c r="G1442" i="6" s="1"/>
  <c r="F1442" i="6" a="1"/>
  <c r="F1442" i="6" s="1"/>
  <c r="E1442" i="6" a="1"/>
  <c r="E1442" i="6" s="1"/>
  <c r="D1442" i="6" a="1"/>
  <c r="D1442" i="6" s="1"/>
  <c r="C1442" i="6" a="1"/>
  <c r="C1442" i="6" s="1"/>
  <c r="A1442" i="6" a="1"/>
  <c r="A1442" i="6" s="1"/>
  <c r="S1441" i="6" a="1"/>
  <c r="S1441" i="6" s="1"/>
  <c r="N1441" i="6" a="1"/>
  <c r="N1441" i="6" s="1"/>
  <c r="M1441" i="6" a="1"/>
  <c r="M1441" i="6" s="1"/>
  <c r="L1441" i="6" a="1"/>
  <c r="L1441" i="6" s="1"/>
  <c r="K1441" i="6" a="1"/>
  <c r="K1441" i="6" s="1"/>
  <c r="J1441" i="6" a="1"/>
  <c r="J1441" i="6" s="1"/>
  <c r="I1441" i="6" a="1"/>
  <c r="I1441" i="6" s="1"/>
  <c r="H1441" i="6" a="1"/>
  <c r="H1441" i="6" s="1"/>
  <c r="G1441" i="6" a="1"/>
  <c r="G1441" i="6" s="1"/>
  <c r="F1441" i="6" a="1"/>
  <c r="F1441" i="6" s="1"/>
  <c r="E1441" i="6" a="1"/>
  <c r="E1441" i="6" s="1"/>
  <c r="D1441" i="6" a="1"/>
  <c r="D1441" i="6" s="1"/>
  <c r="C1441" i="6" a="1"/>
  <c r="C1441" i="6" s="1"/>
  <c r="A1441" i="6" a="1"/>
  <c r="A1441" i="6" s="1"/>
  <c r="S1438" i="6" a="1"/>
  <c r="S1438" i="6" s="1"/>
  <c r="N1438" i="6" a="1"/>
  <c r="N1438" i="6" s="1"/>
  <c r="M1438" i="6" a="1"/>
  <c r="M1438" i="6" s="1"/>
  <c r="L1438" i="6" a="1"/>
  <c r="L1438" i="6" s="1"/>
  <c r="K1438" i="6" a="1"/>
  <c r="K1438" i="6" s="1"/>
  <c r="J1438" i="6" a="1"/>
  <c r="J1438" i="6" s="1"/>
  <c r="I1438" i="6" a="1"/>
  <c r="I1438" i="6" s="1"/>
  <c r="H1438" i="6" a="1"/>
  <c r="H1438" i="6" s="1"/>
  <c r="G1438" i="6" a="1"/>
  <c r="G1438" i="6" s="1"/>
  <c r="F1438" i="6" a="1"/>
  <c r="F1438" i="6" s="1"/>
  <c r="E1438" i="6" a="1"/>
  <c r="E1438" i="6" s="1"/>
  <c r="D1438" i="6" a="1"/>
  <c r="D1438" i="6" s="1"/>
  <c r="C1438" i="6" a="1"/>
  <c r="C1438" i="6" s="1"/>
  <c r="A1438" i="6" a="1"/>
  <c r="A1438" i="6" s="1"/>
  <c r="S1437" i="6" a="1"/>
  <c r="S1437" i="6" s="1"/>
  <c r="N1437" i="6" a="1"/>
  <c r="N1437" i="6" s="1"/>
  <c r="M1437" i="6" a="1"/>
  <c r="M1437" i="6" s="1"/>
  <c r="L1437" i="6" a="1"/>
  <c r="L1437" i="6" s="1"/>
  <c r="K1437" i="6" a="1"/>
  <c r="K1437" i="6" s="1"/>
  <c r="J1437" i="6" a="1"/>
  <c r="J1437" i="6" s="1"/>
  <c r="I1437" i="6" a="1"/>
  <c r="I1437" i="6" s="1"/>
  <c r="H1437" i="6" a="1"/>
  <c r="H1437" i="6" s="1"/>
  <c r="G1437" i="6" a="1"/>
  <c r="G1437" i="6" s="1"/>
  <c r="F1437" i="6" a="1"/>
  <c r="F1437" i="6" s="1"/>
  <c r="E1437" i="6" a="1"/>
  <c r="E1437" i="6" s="1"/>
  <c r="D1437" i="6" a="1"/>
  <c r="D1437" i="6" s="1"/>
  <c r="C1437" i="6" a="1"/>
  <c r="C1437" i="6" s="1"/>
  <c r="A1437" i="6" a="1"/>
  <c r="A1437" i="6" s="1"/>
  <c r="S1436" i="6" a="1"/>
  <c r="S1436" i="6" s="1"/>
  <c r="N1436" i="6" a="1"/>
  <c r="N1436" i="6" s="1"/>
  <c r="M1436" i="6" a="1"/>
  <c r="M1436" i="6" s="1"/>
  <c r="L1436" i="6" a="1"/>
  <c r="L1436" i="6" s="1"/>
  <c r="K1436" i="6" a="1"/>
  <c r="K1436" i="6" s="1"/>
  <c r="J1436" i="6" a="1"/>
  <c r="J1436" i="6" s="1"/>
  <c r="I1436" i="6" a="1"/>
  <c r="I1436" i="6" s="1"/>
  <c r="H1436" i="6" a="1"/>
  <c r="H1436" i="6" s="1"/>
  <c r="G1436" i="6" a="1"/>
  <c r="G1436" i="6" s="1"/>
  <c r="F1436" i="6" a="1"/>
  <c r="F1436" i="6" s="1"/>
  <c r="E1436" i="6" a="1"/>
  <c r="E1436" i="6" s="1"/>
  <c r="D1436" i="6" a="1"/>
  <c r="D1436" i="6" s="1"/>
  <c r="C1436" i="6" a="1"/>
  <c r="C1436" i="6" s="1"/>
  <c r="A1436" i="6" a="1"/>
  <c r="A1436" i="6" s="1"/>
  <c r="S1435" i="6" a="1"/>
  <c r="S1435" i="6" s="1"/>
  <c r="N1435" i="6" a="1"/>
  <c r="N1435" i="6" s="1"/>
  <c r="M1435" i="6" a="1"/>
  <c r="M1435" i="6" s="1"/>
  <c r="L1435" i="6" a="1"/>
  <c r="L1435" i="6" s="1"/>
  <c r="K1435" i="6" a="1"/>
  <c r="K1435" i="6" s="1"/>
  <c r="J1435" i="6" a="1"/>
  <c r="J1435" i="6" s="1"/>
  <c r="I1435" i="6" a="1"/>
  <c r="I1435" i="6" s="1"/>
  <c r="H1435" i="6" a="1"/>
  <c r="H1435" i="6" s="1"/>
  <c r="G1435" i="6" a="1"/>
  <c r="G1435" i="6" s="1"/>
  <c r="F1435" i="6" a="1"/>
  <c r="F1435" i="6" s="1"/>
  <c r="E1435" i="6" a="1"/>
  <c r="E1435" i="6" s="1"/>
  <c r="D1435" i="6" a="1"/>
  <c r="D1435" i="6" s="1"/>
  <c r="C1435" i="6" a="1"/>
  <c r="C1435" i="6" s="1"/>
  <c r="A1435" i="6" a="1"/>
  <c r="A1435" i="6" s="1"/>
  <c r="S1434" i="6" a="1"/>
  <c r="S1434" i="6" s="1"/>
  <c r="N1434" i="6" a="1"/>
  <c r="N1434" i="6" s="1"/>
  <c r="M1434" i="6" a="1"/>
  <c r="M1434" i="6" s="1"/>
  <c r="L1434" i="6" a="1"/>
  <c r="L1434" i="6" s="1"/>
  <c r="K1434" i="6" a="1"/>
  <c r="K1434" i="6" s="1"/>
  <c r="J1434" i="6" a="1"/>
  <c r="J1434" i="6" s="1"/>
  <c r="I1434" i="6" a="1"/>
  <c r="I1434" i="6" s="1"/>
  <c r="H1434" i="6" a="1"/>
  <c r="H1434" i="6" s="1"/>
  <c r="G1434" i="6" a="1"/>
  <c r="G1434" i="6" s="1"/>
  <c r="F1434" i="6" a="1"/>
  <c r="F1434" i="6" s="1"/>
  <c r="E1434" i="6" a="1"/>
  <c r="E1434" i="6" s="1"/>
  <c r="D1434" i="6" a="1"/>
  <c r="D1434" i="6" s="1"/>
  <c r="C1434" i="6" a="1"/>
  <c r="C1434" i="6" s="1"/>
  <c r="A1434" i="6" a="1"/>
  <c r="A1434" i="6" s="1"/>
  <c r="S1433" i="6" a="1"/>
  <c r="S1433" i="6" s="1"/>
  <c r="N1433" i="6" a="1"/>
  <c r="N1433" i="6" s="1"/>
  <c r="M1433" i="6" a="1"/>
  <c r="M1433" i="6" s="1"/>
  <c r="L1433" i="6" a="1"/>
  <c r="L1433" i="6" s="1"/>
  <c r="K1433" i="6" a="1"/>
  <c r="K1433" i="6" s="1"/>
  <c r="J1433" i="6" a="1"/>
  <c r="J1433" i="6" s="1"/>
  <c r="I1433" i="6" a="1"/>
  <c r="I1433" i="6" s="1"/>
  <c r="H1433" i="6" a="1"/>
  <c r="H1433" i="6" s="1"/>
  <c r="G1433" i="6" a="1"/>
  <c r="G1433" i="6" s="1"/>
  <c r="F1433" i="6" a="1"/>
  <c r="F1433" i="6" s="1"/>
  <c r="E1433" i="6" a="1"/>
  <c r="E1433" i="6" s="1"/>
  <c r="D1433" i="6" a="1"/>
  <c r="D1433" i="6" s="1"/>
  <c r="C1433" i="6" a="1"/>
  <c r="C1433" i="6" s="1"/>
  <c r="A1433" i="6" a="1"/>
  <c r="A1433" i="6" s="1"/>
  <c r="S1382" i="6" a="1"/>
  <c r="S1382" i="6" s="1"/>
  <c r="N1382" i="6" a="1"/>
  <c r="N1382" i="6" s="1"/>
  <c r="M1382" i="6" a="1"/>
  <c r="M1382" i="6" s="1"/>
  <c r="L1382" i="6" a="1"/>
  <c r="L1382" i="6" s="1"/>
  <c r="K1382" i="6" a="1"/>
  <c r="K1382" i="6" s="1"/>
  <c r="J1382" i="6" a="1"/>
  <c r="J1382" i="6" s="1"/>
  <c r="I1382" i="6" a="1"/>
  <c r="I1382" i="6" s="1"/>
  <c r="H1382" i="6" a="1"/>
  <c r="H1382" i="6" s="1"/>
  <c r="G1382" i="6" a="1"/>
  <c r="G1382" i="6" s="1"/>
  <c r="F1382" i="6" a="1"/>
  <c r="F1382" i="6" s="1"/>
  <c r="E1382" i="6" a="1"/>
  <c r="E1382" i="6" s="1"/>
  <c r="D1382" i="6" a="1"/>
  <c r="D1382" i="6" s="1"/>
  <c r="C1382" i="6" a="1"/>
  <c r="C1382" i="6" s="1"/>
  <c r="A1382" i="6" a="1"/>
  <c r="A1382" i="6" s="1"/>
  <c r="S1381" i="6" a="1"/>
  <c r="S1381" i="6" s="1"/>
  <c r="N1381" i="6" a="1"/>
  <c r="N1381" i="6" s="1"/>
  <c r="M1381" i="6" a="1"/>
  <c r="M1381" i="6" s="1"/>
  <c r="L1381" i="6" a="1"/>
  <c r="L1381" i="6" s="1"/>
  <c r="K1381" i="6" a="1"/>
  <c r="K1381" i="6" s="1"/>
  <c r="J1381" i="6" a="1"/>
  <c r="J1381" i="6" s="1"/>
  <c r="I1381" i="6" a="1"/>
  <c r="I1381" i="6" s="1"/>
  <c r="H1381" i="6" a="1"/>
  <c r="H1381" i="6" s="1"/>
  <c r="G1381" i="6" a="1"/>
  <c r="G1381" i="6" s="1"/>
  <c r="F1381" i="6" a="1"/>
  <c r="F1381" i="6" s="1"/>
  <c r="E1381" i="6" a="1"/>
  <c r="E1381" i="6" s="1"/>
  <c r="D1381" i="6" a="1"/>
  <c r="D1381" i="6" s="1"/>
  <c r="C1381" i="6" a="1"/>
  <c r="C1381" i="6" s="1"/>
  <c r="A1381" i="6" a="1"/>
  <c r="A1381" i="6" s="1"/>
  <c r="S1380" i="6" a="1"/>
  <c r="S1380" i="6" s="1"/>
  <c r="N1380" i="6" a="1"/>
  <c r="N1380" i="6" s="1"/>
  <c r="M1380" i="6" a="1"/>
  <c r="M1380" i="6" s="1"/>
  <c r="L1380" i="6" a="1"/>
  <c r="L1380" i="6" s="1"/>
  <c r="K1380" i="6" a="1"/>
  <c r="K1380" i="6" s="1"/>
  <c r="J1380" i="6" a="1"/>
  <c r="J1380" i="6" s="1"/>
  <c r="I1380" i="6" a="1"/>
  <c r="I1380" i="6" s="1"/>
  <c r="H1380" i="6" a="1"/>
  <c r="H1380" i="6" s="1"/>
  <c r="G1380" i="6" a="1"/>
  <c r="G1380" i="6" s="1"/>
  <c r="F1380" i="6" a="1"/>
  <c r="F1380" i="6" s="1"/>
  <c r="E1380" i="6" a="1"/>
  <c r="E1380" i="6" s="1"/>
  <c r="D1380" i="6" a="1"/>
  <c r="D1380" i="6" s="1"/>
  <c r="C1380" i="6" a="1"/>
  <c r="C1380" i="6" s="1"/>
  <c r="A1380" i="6" a="1"/>
  <c r="A1380" i="6" s="1"/>
  <c r="S1379" i="6" a="1"/>
  <c r="S1379" i="6" s="1"/>
  <c r="N1379" i="6" a="1"/>
  <c r="N1379" i="6" s="1"/>
  <c r="M1379" i="6" a="1"/>
  <c r="M1379" i="6" s="1"/>
  <c r="L1379" i="6" a="1"/>
  <c r="L1379" i="6" s="1"/>
  <c r="K1379" i="6" a="1"/>
  <c r="K1379" i="6" s="1"/>
  <c r="J1379" i="6" a="1"/>
  <c r="J1379" i="6" s="1"/>
  <c r="I1379" i="6" a="1"/>
  <c r="I1379" i="6" s="1"/>
  <c r="H1379" i="6" a="1"/>
  <c r="H1379" i="6" s="1"/>
  <c r="G1379" i="6" a="1"/>
  <c r="G1379" i="6" s="1"/>
  <c r="F1379" i="6" a="1"/>
  <c r="F1379" i="6" s="1"/>
  <c r="E1379" i="6" a="1"/>
  <c r="E1379" i="6" s="1"/>
  <c r="D1379" i="6" a="1"/>
  <c r="D1379" i="6" s="1"/>
  <c r="C1379" i="6" a="1"/>
  <c r="C1379" i="6" s="1"/>
  <c r="A1379" i="6" a="1"/>
  <c r="A1379" i="6" s="1"/>
  <c r="S1378" i="6" a="1"/>
  <c r="S1378" i="6" s="1"/>
  <c r="N1378" i="6" a="1"/>
  <c r="N1378" i="6" s="1"/>
  <c r="M1378" i="6" a="1"/>
  <c r="M1378" i="6" s="1"/>
  <c r="L1378" i="6" a="1"/>
  <c r="L1378" i="6" s="1"/>
  <c r="K1378" i="6" a="1"/>
  <c r="K1378" i="6" s="1"/>
  <c r="J1378" i="6" a="1"/>
  <c r="J1378" i="6" s="1"/>
  <c r="I1378" i="6" a="1"/>
  <c r="I1378" i="6" s="1"/>
  <c r="H1378" i="6" a="1"/>
  <c r="H1378" i="6" s="1"/>
  <c r="G1378" i="6" a="1"/>
  <c r="G1378" i="6" s="1"/>
  <c r="F1378" i="6" a="1"/>
  <c r="F1378" i="6" s="1"/>
  <c r="E1378" i="6" a="1"/>
  <c r="E1378" i="6" s="1"/>
  <c r="D1378" i="6" a="1"/>
  <c r="D1378" i="6" s="1"/>
  <c r="C1378" i="6" a="1"/>
  <c r="C1378" i="6" s="1"/>
  <c r="A1378" i="6" a="1"/>
  <c r="A1378" i="6" s="1"/>
  <c r="S1377" i="6" a="1"/>
  <c r="S1377" i="6" s="1"/>
  <c r="N1377" i="6" a="1"/>
  <c r="N1377" i="6" s="1"/>
  <c r="M1377" i="6" a="1"/>
  <c r="M1377" i="6" s="1"/>
  <c r="L1377" i="6" a="1"/>
  <c r="L1377" i="6" s="1"/>
  <c r="K1377" i="6" a="1"/>
  <c r="K1377" i="6" s="1"/>
  <c r="J1377" i="6" a="1"/>
  <c r="J1377" i="6" s="1"/>
  <c r="I1377" i="6" a="1"/>
  <c r="I1377" i="6" s="1"/>
  <c r="H1377" i="6" a="1"/>
  <c r="H1377" i="6" s="1"/>
  <c r="G1377" i="6" a="1"/>
  <c r="G1377" i="6" s="1"/>
  <c r="F1377" i="6" a="1"/>
  <c r="F1377" i="6" s="1"/>
  <c r="E1377" i="6" a="1"/>
  <c r="E1377" i="6" s="1"/>
  <c r="D1377" i="6" a="1"/>
  <c r="D1377" i="6" s="1"/>
  <c r="C1377" i="6" a="1"/>
  <c r="C1377" i="6" s="1"/>
  <c r="A1377" i="6" a="1"/>
  <c r="A1377" i="6" s="1"/>
  <c r="S1376" i="6" a="1"/>
  <c r="S1376" i="6" s="1"/>
  <c r="N1376" i="6" a="1"/>
  <c r="N1376" i="6" s="1"/>
  <c r="M1376" i="6" a="1"/>
  <c r="M1376" i="6" s="1"/>
  <c r="L1376" i="6" a="1"/>
  <c r="L1376" i="6" s="1"/>
  <c r="K1376" i="6" a="1"/>
  <c r="K1376" i="6" s="1"/>
  <c r="J1376" i="6" a="1"/>
  <c r="J1376" i="6" s="1"/>
  <c r="I1376" i="6" a="1"/>
  <c r="I1376" i="6" s="1"/>
  <c r="H1376" i="6" a="1"/>
  <c r="H1376" i="6" s="1"/>
  <c r="G1376" i="6" a="1"/>
  <c r="G1376" i="6" s="1"/>
  <c r="F1376" i="6" a="1"/>
  <c r="F1376" i="6" s="1"/>
  <c r="E1376" i="6" a="1"/>
  <c r="E1376" i="6" s="1"/>
  <c r="D1376" i="6" a="1"/>
  <c r="D1376" i="6" s="1"/>
  <c r="C1376" i="6" a="1"/>
  <c r="C1376" i="6" s="1"/>
  <c r="A1376" i="6" a="1"/>
  <c r="A1376" i="6" s="1"/>
  <c r="S1375" i="6" a="1"/>
  <c r="S1375" i="6" s="1"/>
  <c r="N1375" i="6" a="1"/>
  <c r="N1375" i="6" s="1"/>
  <c r="M1375" i="6" a="1"/>
  <c r="M1375" i="6" s="1"/>
  <c r="L1375" i="6" a="1"/>
  <c r="L1375" i="6" s="1"/>
  <c r="K1375" i="6" a="1"/>
  <c r="K1375" i="6" s="1"/>
  <c r="J1375" i="6" a="1"/>
  <c r="J1375" i="6" s="1"/>
  <c r="I1375" i="6" a="1"/>
  <c r="I1375" i="6" s="1"/>
  <c r="H1375" i="6" a="1"/>
  <c r="H1375" i="6" s="1"/>
  <c r="G1375" i="6" a="1"/>
  <c r="G1375" i="6" s="1"/>
  <c r="F1375" i="6" a="1"/>
  <c r="F1375" i="6" s="1"/>
  <c r="E1375" i="6" a="1"/>
  <c r="E1375" i="6" s="1"/>
  <c r="D1375" i="6" a="1"/>
  <c r="D1375" i="6" s="1"/>
  <c r="C1375" i="6" a="1"/>
  <c r="C1375" i="6" s="1"/>
  <c r="A1375" i="6" a="1"/>
  <c r="A1375" i="6" s="1"/>
  <c r="S1374" i="6" a="1"/>
  <c r="S1374" i="6" s="1"/>
  <c r="N1374" i="6" a="1"/>
  <c r="N1374" i="6" s="1"/>
  <c r="M1374" i="6" a="1"/>
  <c r="M1374" i="6" s="1"/>
  <c r="L1374" i="6" a="1"/>
  <c r="L1374" i="6" s="1"/>
  <c r="K1374" i="6" a="1"/>
  <c r="K1374" i="6" s="1"/>
  <c r="J1374" i="6" a="1"/>
  <c r="J1374" i="6" s="1"/>
  <c r="I1374" i="6" a="1"/>
  <c r="I1374" i="6" s="1"/>
  <c r="H1374" i="6" a="1"/>
  <c r="H1374" i="6" s="1"/>
  <c r="G1374" i="6" a="1"/>
  <c r="G1374" i="6" s="1"/>
  <c r="F1374" i="6" a="1"/>
  <c r="F1374" i="6" s="1"/>
  <c r="E1374" i="6" a="1"/>
  <c r="E1374" i="6" s="1"/>
  <c r="D1374" i="6" a="1"/>
  <c r="D1374" i="6" s="1"/>
  <c r="C1374" i="6" a="1"/>
  <c r="C1374" i="6" s="1"/>
  <c r="A1374" i="6" a="1"/>
  <c r="A1374" i="6" s="1"/>
  <c r="S1373" i="6" a="1"/>
  <c r="S1373" i="6" s="1"/>
  <c r="N1373" i="6" a="1"/>
  <c r="N1373" i="6" s="1"/>
  <c r="M1373" i="6" a="1"/>
  <c r="M1373" i="6" s="1"/>
  <c r="L1373" i="6" a="1"/>
  <c r="L1373" i="6" s="1"/>
  <c r="K1373" i="6" a="1"/>
  <c r="K1373" i="6" s="1"/>
  <c r="J1373" i="6" a="1"/>
  <c r="J1373" i="6" s="1"/>
  <c r="I1373" i="6" a="1"/>
  <c r="I1373" i="6" s="1"/>
  <c r="H1373" i="6" a="1"/>
  <c r="H1373" i="6" s="1"/>
  <c r="G1373" i="6" a="1"/>
  <c r="G1373" i="6" s="1"/>
  <c r="F1373" i="6" a="1"/>
  <c r="F1373" i="6" s="1"/>
  <c r="E1373" i="6" a="1"/>
  <c r="E1373" i="6" s="1"/>
  <c r="D1373" i="6" a="1"/>
  <c r="D1373" i="6" s="1"/>
  <c r="C1373" i="6" a="1"/>
  <c r="C1373" i="6" s="1"/>
  <c r="A1373" i="6" a="1"/>
  <c r="A1373" i="6" s="1"/>
  <c r="S1372" i="6" a="1"/>
  <c r="S1372" i="6" s="1"/>
  <c r="N1372" i="6" a="1"/>
  <c r="N1372" i="6" s="1"/>
  <c r="M1372" i="6" a="1"/>
  <c r="M1372" i="6" s="1"/>
  <c r="L1372" i="6" a="1"/>
  <c r="L1372" i="6" s="1"/>
  <c r="K1372" i="6" a="1"/>
  <c r="K1372" i="6" s="1"/>
  <c r="J1372" i="6" a="1"/>
  <c r="J1372" i="6" s="1"/>
  <c r="I1372" i="6" a="1"/>
  <c r="I1372" i="6" s="1"/>
  <c r="H1372" i="6" a="1"/>
  <c r="H1372" i="6" s="1"/>
  <c r="G1372" i="6" a="1"/>
  <c r="G1372" i="6" s="1"/>
  <c r="F1372" i="6" a="1"/>
  <c r="F1372" i="6" s="1"/>
  <c r="E1372" i="6" a="1"/>
  <c r="E1372" i="6" s="1"/>
  <c r="D1372" i="6" a="1"/>
  <c r="D1372" i="6" s="1"/>
  <c r="C1372" i="6" a="1"/>
  <c r="C1372" i="6" s="1"/>
  <c r="A1372" i="6" a="1"/>
  <c r="A1372" i="6" s="1"/>
  <c r="S1371" i="6" a="1"/>
  <c r="S1371" i="6" s="1"/>
  <c r="N1371" i="6" a="1"/>
  <c r="N1371" i="6" s="1"/>
  <c r="M1371" i="6" a="1"/>
  <c r="M1371" i="6" s="1"/>
  <c r="L1371" i="6" a="1"/>
  <c r="L1371" i="6" s="1"/>
  <c r="K1371" i="6" a="1"/>
  <c r="K1371" i="6" s="1"/>
  <c r="J1371" i="6" a="1"/>
  <c r="J1371" i="6" s="1"/>
  <c r="I1371" i="6" a="1"/>
  <c r="I1371" i="6" s="1"/>
  <c r="H1371" i="6" a="1"/>
  <c r="H1371" i="6" s="1"/>
  <c r="G1371" i="6" a="1"/>
  <c r="G1371" i="6" s="1"/>
  <c r="F1371" i="6" a="1"/>
  <c r="F1371" i="6" s="1"/>
  <c r="E1371" i="6" a="1"/>
  <c r="E1371" i="6" s="1"/>
  <c r="D1371" i="6" a="1"/>
  <c r="D1371" i="6" s="1"/>
  <c r="C1371" i="6" a="1"/>
  <c r="C1371" i="6" s="1"/>
  <c r="A1371" i="6" a="1"/>
  <c r="A1371" i="6" s="1"/>
  <c r="S1370" i="6" a="1"/>
  <c r="S1370" i="6" s="1"/>
  <c r="N1370" i="6" a="1"/>
  <c r="N1370" i="6" s="1"/>
  <c r="M1370" i="6" a="1"/>
  <c r="M1370" i="6" s="1"/>
  <c r="L1370" i="6" a="1"/>
  <c r="L1370" i="6" s="1"/>
  <c r="K1370" i="6" a="1"/>
  <c r="K1370" i="6" s="1"/>
  <c r="J1370" i="6" a="1"/>
  <c r="J1370" i="6" s="1"/>
  <c r="I1370" i="6" a="1"/>
  <c r="I1370" i="6" s="1"/>
  <c r="H1370" i="6" a="1"/>
  <c r="H1370" i="6" s="1"/>
  <c r="G1370" i="6" a="1"/>
  <c r="G1370" i="6" s="1"/>
  <c r="F1370" i="6" a="1"/>
  <c r="F1370" i="6" s="1"/>
  <c r="E1370" i="6" a="1"/>
  <c r="E1370" i="6" s="1"/>
  <c r="D1370" i="6" a="1"/>
  <c r="D1370" i="6" s="1"/>
  <c r="C1370" i="6" a="1"/>
  <c r="C1370" i="6" s="1"/>
  <c r="A1370" i="6" a="1"/>
  <c r="A1370" i="6" s="1"/>
  <c r="S1369" i="6" a="1"/>
  <c r="S1369" i="6" s="1"/>
  <c r="N1369" i="6" a="1"/>
  <c r="N1369" i="6" s="1"/>
  <c r="M1369" i="6" a="1"/>
  <c r="M1369" i="6" s="1"/>
  <c r="L1369" i="6" a="1"/>
  <c r="L1369" i="6" s="1"/>
  <c r="K1369" i="6" a="1"/>
  <c r="K1369" i="6" s="1"/>
  <c r="J1369" i="6" a="1"/>
  <c r="J1369" i="6" s="1"/>
  <c r="I1369" i="6" a="1"/>
  <c r="I1369" i="6" s="1"/>
  <c r="H1369" i="6" a="1"/>
  <c r="H1369" i="6" s="1"/>
  <c r="G1369" i="6" a="1"/>
  <c r="G1369" i="6" s="1"/>
  <c r="F1369" i="6" a="1"/>
  <c r="F1369" i="6" s="1"/>
  <c r="E1369" i="6" a="1"/>
  <c r="E1369" i="6" s="1"/>
  <c r="D1369" i="6" a="1"/>
  <c r="D1369" i="6" s="1"/>
  <c r="C1369" i="6" a="1"/>
  <c r="C1369" i="6" s="1"/>
  <c r="A1369" i="6" a="1"/>
  <c r="A1369" i="6" s="1"/>
  <c r="S1368" i="6" a="1"/>
  <c r="S1368" i="6" s="1"/>
  <c r="N1368" i="6" a="1"/>
  <c r="N1368" i="6" s="1"/>
  <c r="M1368" i="6" a="1"/>
  <c r="M1368" i="6" s="1"/>
  <c r="L1368" i="6" a="1"/>
  <c r="L1368" i="6" s="1"/>
  <c r="K1368" i="6" a="1"/>
  <c r="K1368" i="6" s="1"/>
  <c r="J1368" i="6" a="1"/>
  <c r="J1368" i="6" s="1"/>
  <c r="I1368" i="6" a="1"/>
  <c r="I1368" i="6" s="1"/>
  <c r="H1368" i="6" a="1"/>
  <c r="H1368" i="6" s="1"/>
  <c r="G1368" i="6" a="1"/>
  <c r="G1368" i="6" s="1"/>
  <c r="F1368" i="6" a="1"/>
  <c r="F1368" i="6" s="1"/>
  <c r="E1368" i="6" a="1"/>
  <c r="E1368" i="6" s="1"/>
  <c r="D1368" i="6" a="1"/>
  <c r="D1368" i="6" s="1"/>
  <c r="C1368" i="6" a="1"/>
  <c r="C1368" i="6" s="1"/>
  <c r="A1368" i="6" a="1"/>
  <c r="A1368" i="6" s="1"/>
  <c r="S1367" i="6" a="1"/>
  <c r="S1367" i="6" s="1"/>
  <c r="N1367" i="6" a="1"/>
  <c r="N1367" i="6" s="1"/>
  <c r="M1367" i="6" a="1"/>
  <c r="M1367" i="6" s="1"/>
  <c r="L1367" i="6" a="1"/>
  <c r="L1367" i="6" s="1"/>
  <c r="K1367" i="6" a="1"/>
  <c r="K1367" i="6" s="1"/>
  <c r="J1367" i="6" a="1"/>
  <c r="J1367" i="6" s="1"/>
  <c r="I1367" i="6" a="1"/>
  <c r="I1367" i="6" s="1"/>
  <c r="H1367" i="6" a="1"/>
  <c r="H1367" i="6" s="1"/>
  <c r="G1367" i="6" a="1"/>
  <c r="G1367" i="6" s="1"/>
  <c r="F1367" i="6" a="1"/>
  <c r="F1367" i="6" s="1"/>
  <c r="E1367" i="6" a="1"/>
  <c r="E1367" i="6" s="1"/>
  <c r="D1367" i="6" a="1"/>
  <c r="D1367" i="6" s="1"/>
  <c r="C1367" i="6" a="1"/>
  <c r="C1367" i="6" s="1"/>
  <c r="A1367" i="6" a="1"/>
  <c r="A1367" i="6" s="1"/>
  <c r="S1366" i="6" a="1"/>
  <c r="S1366" i="6" s="1"/>
  <c r="N1366" i="6" a="1"/>
  <c r="N1366" i="6" s="1"/>
  <c r="M1366" i="6" a="1"/>
  <c r="M1366" i="6" s="1"/>
  <c r="L1366" i="6" a="1"/>
  <c r="L1366" i="6" s="1"/>
  <c r="K1366" i="6" a="1"/>
  <c r="K1366" i="6" s="1"/>
  <c r="J1366" i="6" a="1"/>
  <c r="J1366" i="6" s="1"/>
  <c r="I1366" i="6" a="1"/>
  <c r="I1366" i="6" s="1"/>
  <c r="H1366" i="6" a="1"/>
  <c r="H1366" i="6" s="1"/>
  <c r="G1366" i="6" a="1"/>
  <c r="G1366" i="6" s="1"/>
  <c r="F1366" i="6" a="1"/>
  <c r="F1366" i="6" s="1"/>
  <c r="E1366" i="6" a="1"/>
  <c r="E1366" i="6" s="1"/>
  <c r="D1366" i="6" a="1"/>
  <c r="D1366" i="6" s="1"/>
  <c r="C1366" i="6" a="1"/>
  <c r="C1366" i="6" s="1"/>
  <c r="A1366" i="6" a="1"/>
  <c r="A1366" i="6" s="1"/>
  <c r="S1365" i="6" a="1"/>
  <c r="S1365" i="6" s="1"/>
  <c r="N1365" i="6" a="1"/>
  <c r="N1365" i="6" s="1"/>
  <c r="M1365" i="6" a="1"/>
  <c r="M1365" i="6" s="1"/>
  <c r="L1365" i="6" a="1"/>
  <c r="L1365" i="6" s="1"/>
  <c r="K1365" i="6" a="1"/>
  <c r="K1365" i="6" s="1"/>
  <c r="J1365" i="6" a="1"/>
  <c r="J1365" i="6" s="1"/>
  <c r="I1365" i="6" a="1"/>
  <c r="I1365" i="6" s="1"/>
  <c r="H1365" i="6" a="1"/>
  <c r="H1365" i="6" s="1"/>
  <c r="G1365" i="6" a="1"/>
  <c r="G1365" i="6" s="1"/>
  <c r="F1365" i="6" a="1"/>
  <c r="F1365" i="6" s="1"/>
  <c r="E1365" i="6" a="1"/>
  <c r="E1365" i="6" s="1"/>
  <c r="D1365" i="6" a="1"/>
  <c r="D1365" i="6" s="1"/>
  <c r="C1365" i="6" a="1"/>
  <c r="C1365" i="6" s="1"/>
  <c r="A1365" i="6" a="1"/>
  <c r="A1365" i="6" s="1"/>
  <c r="S1364" i="6" a="1"/>
  <c r="S1364" i="6" s="1"/>
  <c r="N1364" i="6" a="1"/>
  <c r="N1364" i="6" s="1"/>
  <c r="M1364" i="6" a="1"/>
  <c r="M1364" i="6" s="1"/>
  <c r="L1364" i="6" a="1"/>
  <c r="L1364" i="6" s="1"/>
  <c r="K1364" i="6" a="1"/>
  <c r="K1364" i="6" s="1"/>
  <c r="J1364" i="6" a="1"/>
  <c r="J1364" i="6" s="1"/>
  <c r="I1364" i="6" a="1"/>
  <c r="I1364" i="6" s="1"/>
  <c r="H1364" i="6" a="1"/>
  <c r="H1364" i="6" s="1"/>
  <c r="G1364" i="6" a="1"/>
  <c r="G1364" i="6" s="1"/>
  <c r="F1364" i="6" a="1"/>
  <c r="F1364" i="6" s="1"/>
  <c r="E1364" i="6" a="1"/>
  <c r="E1364" i="6" s="1"/>
  <c r="D1364" i="6" a="1"/>
  <c r="D1364" i="6" s="1"/>
  <c r="C1364" i="6" a="1"/>
  <c r="C1364" i="6" s="1"/>
  <c r="A1364" i="6" a="1"/>
  <c r="A1364" i="6" s="1"/>
  <c r="S1363" i="6" a="1"/>
  <c r="S1363" i="6" s="1"/>
  <c r="N1363" i="6" a="1"/>
  <c r="N1363" i="6" s="1"/>
  <c r="M1363" i="6" a="1"/>
  <c r="M1363" i="6" s="1"/>
  <c r="L1363" i="6" a="1"/>
  <c r="L1363" i="6" s="1"/>
  <c r="K1363" i="6" a="1"/>
  <c r="K1363" i="6" s="1"/>
  <c r="J1363" i="6" a="1"/>
  <c r="J1363" i="6" s="1"/>
  <c r="I1363" i="6" a="1"/>
  <c r="I1363" i="6" s="1"/>
  <c r="H1363" i="6" a="1"/>
  <c r="H1363" i="6" s="1"/>
  <c r="G1363" i="6" a="1"/>
  <c r="G1363" i="6" s="1"/>
  <c r="F1363" i="6" a="1"/>
  <c r="F1363" i="6" s="1"/>
  <c r="E1363" i="6" a="1"/>
  <c r="E1363" i="6" s="1"/>
  <c r="D1363" i="6" a="1"/>
  <c r="D1363" i="6" s="1"/>
  <c r="C1363" i="6" a="1"/>
  <c r="C1363" i="6" s="1"/>
  <c r="A1363" i="6" a="1"/>
  <c r="A1363" i="6" s="1"/>
  <c r="S1362" i="6" a="1"/>
  <c r="S1362" i="6" s="1"/>
  <c r="N1362" i="6" a="1"/>
  <c r="N1362" i="6" s="1"/>
  <c r="M1362" i="6" a="1"/>
  <c r="M1362" i="6" s="1"/>
  <c r="L1362" i="6" a="1"/>
  <c r="L1362" i="6" s="1"/>
  <c r="K1362" i="6" a="1"/>
  <c r="K1362" i="6" s="1"/>
  <c r="J1362" i="6" a="1"/>
  <c r="J1362" i="6" s="1"/>
  <c r="I1362" i="6" a="1"/>
  <c r="I1362" i="6" s="1"/>
  <c r="H1362" i="6" a="1"/>
  <c r="H1362" i="6" s="1"/>
  <c r="G1362" i="6" a="1"/>
  <c r="G1362" i="6" s="1"/>
  <c r="F1362" i="6" a="1"/>
  <c r="F1362" i="6" s="1"/>
  <c r="E1362" i="6" a="1"/>
  <c r="E1362" i="6" s="1"/>
  <c r="D1362" i="6" a="1"/>
  <c r="D1362" i="6" s="1"/>
  <c r="C1362" i="6" a="1"/>
  <c r="C1362" i="6" s="1"/>
  <c r="A1362" i="6" a="1"/>
  <c r="A1362" i="6" s="1"/>
  <c r="S1361" i="6" a="1"/>
  <c r="S1361" i="6" s="1"/>
  <c r="N1361" i="6" a="1"/>
  <c r="N1361" i="6" s="1"/>
  <c r="M1361" i="6" a="1"/>
  <c r="M1361" i="6" s="1"/>
  <c r="L1361" i="6" a="1"/>
  <c r="L1361" i="6" s="1"/>
  <c r="K1361" i="6" a="1"/>
  <c r="K1361" i="6" s="1"/>
  <c r="J1361" i="6" a="1"/>
  <c r="J1361" i="6" s="1"/>
  <c r="I1361" i="6" a="1"/>
  <c r="I1361" i="6" s="1"/>
  <c r="H1361" i="6" a="1"/>
  <c r="H1361" i="6" s="1"/>
  <c r="G1361" i="6" a="1"/>
  <c r="G1361" i="6" s="1"/>
  <c r="F1361" i="6" a="1"/>
  <c r="F1361" i="6" s="1"/>
  <c r="E1361" i="6" a="1"/>
  <c r="E1361" i="6" s="1"/>
  <c r="D1361" i="6" a="1"/>
  <c r="D1361" i="6" s="1"/>
  <c r="C1361" i="6" a="1"/>
  <c r="C1361" i="6" s="1"/>
  <c r="A1361" i="6" a="1"/>
  <c r="A1361" i="6" s="1"/>
  <c r="S1360" i="6" a="1"/>
  <c r="S1360" i="6" s="1"/>
  <c r="N1360" i="6" a="1"/>
  <c r="N1360" i="6" s="1"/>
  <c r="M1360" i="6" a="1"/>
  <c r="M1360" i="6" s="1"/>
  <c r="L1360" i="6" a="1"/>
  <c r="L1360" i="6" s="1"/>
  <c r="K1360" i="6" a="1"/>
  <c r="K1360" i="6" s="1"/>
  <c r="J1360" i="6" a="1"/>
  <c r="J1360" i="6" s="1"/>
  <c r="I1360" i="6" a="1"/>
  <c r="I1360" i="6" s="1"/>
  <c r="H1360" i="6" a="1"/>
  <c r="H1360" i="6" s="1"/>
  <c r="G1360" i="6" a="1"/>
  <c r="G1360" i="6" s="1"/>
  <c r="F1360" i="6" a="1"/>
  <c r="F1360" i="6" s="1"/>
  <c r="E1360" i="6" a="1"/>
  <c r="E1360" i="6" s="1"/>
  <c r="D1360" i="6" a="1"/>
  <c r="D1360" i="6" s="1"/>
  <c r="C1360" i="6" a="1"/>
  <c r="C1360" i="6" s="1"/>
  <c r="A1360" i="6" a="1"/>
  <c r="A1360" i="6" s="1"/>
  <c r="S1359" i="6" a="1"/>
  <c r="S1359" i="6" s="1"/>
  <c r="N1359" i="6" a="1"/>
  <c r="N1359" i="6" s="1"/>
  <c r="M1359" i="6" a="1"/>
  <c r="M1359" i="6" s="1"/>
  <c r="L1359" i="6" a="1"/>
  <c r="L1359" i="6" s="1"/>
  <c r="K1359" i="6" a="1"/>
  <c r="K1359" i="6" s="1"/>
  <c r="J1359" i="6" a="1"/>
  <c r="J1359" i="6" s="1"/>
  <c r="I1359" i="6" a="1"/>
  <c r="I1359" i="6" s="1"/>
  <c r="H1359" i="6" a="1"/>
  <c r="H1359" i="6" s="1"/>
  <c r="G1359" i="6" a="1"/>
  <c r="G1359" i="6" s="1"/>
  <c r="F1359" i="6" a="1"/>
  <c r="F1359" i="6" s="1"/>
  <c r="E1359" i="6" a="1"/>
  <c r="E1359" i="6" s="1"/>
  <c r="D1359" i="6" a="1"/>
  <c r="D1359" i="6" s="1"/>
  <c r="C1359" i="6" a="1"/>
  <c r="C1359" i="6" s="1"/>
  <c r="A1359" i="6" a="1"/>
  <c r="A1359" i="6" s="1"/>
  <c r="S1358" i="6" a="1"/>
  <c r="S1358" i="6" s="1"/>
  <c r="N1358" i="6" a="1"/>
  <c r="N1358" i="6" s="1"/>
  <c r="M1358" i="6" a="1"/>
  <c r="M1358" i="6" s="1"/>
  <c r="L1358" i="6" a="1"/>
  <c r="L1358" i="6" s="1"/>
  <c r="K1358" i="6" a="1"/>
  <c r="K1358" i="6" s="1"/>
  <c r="J1358" i="6" a="1"/>
  <c r="J1358" i="6" s="1"/>
  <c r="I1358" i="6" a="1"/>
  <c r="I1358" i="6" s="1"/>
  <c r="H1358" i="6" a="1"/>
  <c r="H1358" i="6" s="1"/>
  <c r="G1358" i="6" a="1"/>
  <c r="G1358" i="6" s="1"/>
  <c r="F1358" i="6" a="1"/>
  <c r="F1358" i="6" s="1"/>
  <c r="E1358" i="6" a="1"/>
  <c r="E1358" i="6" s="1"/>
  <c r="D1358" i="6" a="1"/>
  <c r="D1358" i="6" s="1"/>
  <c r="C1358" i="6" a="1"/>
  <c r="C1358" i="6" s="1"/>
  <c r="A1358" i="6" a="1"/>
  <c r="A1358" i="6" s="1"/>
  <c r="S1357" i="6" a="1"/>
  <c r="S1357" i="6" s="1"/>
  <c r="N1357" i="6" a="1"/>
  <c r="N1357" i="6" s="1"/>
  <c r="M1357" i="6" a="1"/>
  <c r="M1357" i="6" s="1"/>
  <c r="L1357" i="6" a="1"/>
  <c r="L1357" i="6" s="1"/>
  <c r="K1357" i="6" a="1"/>
  <c r="K1357" i="6" s="1"/>
  <c r="J1357" i="6" a="1"/>
  <c r="J1357" i="6" s="1"/>
  <c r="I1357" i="6" a="1"/>
  <c r="I1357" i="6" s="1"/>
  <c r="H1357" i="6" a="1"/>
  <c r="H1357" i="6" s="1"/>
  <c r="G1357" i="6" a="1"/>
  <c r="G1357" i="6" s="1"/>
  <c r="F1357" i="6" a="1"/>
  <c r="F1357" i="6" s="1"/>
  <c r="E1357" i="6" a="1"/>
  <c r="E1357" i="6" s="1"/>
  <c r="D1357" i="6" a="1"/>
  <c r="D1357" i="6" s="1"/>
  <c r="C1357" i="6" a="1"/>
  <c r="C1357" i="6" s="1"/>
  <c r="A1357" i="6" a="1"/>
  <c r="A1357" i="6" s="1"/>
  <c r="S1356" i="6" a="1"/>
  <c r="S1356" i="6" s="1"/>
  <c r="N1356" i="6" a="1"/>
  <c r="N1356" i="6" s="1"/>
  <c r="M1356" i="6" a="1"/>
  <c r="M1356" i="6" s="1"/>
  <c r="L1356" i="6" a="1"/>
  <c r="L1356" i="6" s="1"/>
  <c r="K1356" i="6" a="1"/>
  <c r="K1356" i="6" s="1"/>
  <c r="J1356" i="6" a="1"/>
  <c r="J1356" i="6" s="1"/>
  <c r="I1356" i="6" a="1"/>
  <c r="I1356" i="6" s="1"/>
  <c r="H1356" i="6" a="1"/>
  <c r="H1356" i="6" s="1"/>
  <c r="G1356" i="6" a="1"/>
  <c r="G1356" i="6" s="1"/>
  <c r="F1356" i="6" a="1"/>
  <c r="F1356" i="6" s="1"/>
  <c r="E1356" i="6" a="1"/>
  <c r="E1356" i="6" s="1"/>
  <c r="D1356" i="6" a="1"/>
  <c r="D1356" i="6" s="1"/>
  <c r="C1356" i="6" a="1"/>
  <c r="C1356" i="6" s="1"/>
  <c r="A1356" i="6" a="1"/>
  <c r="A1356" i="6" s="1"/>
  <c r="S1355" i="6" a="1"/>
  <c r="S1355" i="6" s="1"/>
  <c r="N1355" i="6" a="1"/>
  <c r="N1355" i="6" s="1"/>
  <c r="M1355" i="6" a="1"/>
  <c r="M1355" i="6" s="1"/>
  <c r="L1355" i="6" a="1"/>
  <c r="L1355" i="6" s="1"/>
  <c r="K1355" i="6" a="1"/>
  <c r="K1355" i="6" s="1"/>
  <c r="J1355" i="6" a="1"/>
  <c r="J1355" i="6" s="1"/>
  <c r="I1355" i="6" a="1"/>
  <c r="I1355" i="6" s="1"/>
  <c r="H1355" i="6" a="1"/>
  <c r="H1355" i="6" s="1"/>
  <c r="G1355" i="6" a="1"/>
  <c r="G1355" i="6" s="1"/>
  <c r="F1355" i="6" a="1"/>
  <c r="F1355" i="6" s="1"/>
  <c r="E1355" i="6" a="1"/>
  <c r="E1355" i="6" s="1"/>
  <c r="D1355" i="6" a="1"/>
  <c r="D1355" i="6" s="1"/>
  <c r="C1355" i="6" a="1"/>
  <c r="C1355" i="6" s="1"/>
  <c r="A1355" i="6" a="1"/>
  <c r="A1355" i="6" s="1"/>
  <c r="S1354" i="6" a="1"/>
  <c r="S1354" i="6" s="1"/>
  <c r="N1354" i="6" a="1"/>
  <c r="N1354" i="6" s="1"/>
  <c r="M1354" i="6" a="1"/>
  <c r="M1354" i="6" s="1"/>
  <c r="L1354" i="6" a="1"/>
  <c r="L1354" i="6" s="1"/>
  <c r="K1354" i="6" a="1"/>
  <c r="K1354" i="6" s="1"/>
  <c r="J1354" i="6" a="1"/>
  <c r="J1354" i="6" s="1"/>
  <c r="I1354" i="6" a="1"/>
  <c r="I1354" i="6" s="1"/>
  <c r="H1354" i="6" a="1"/>
  <c r="H1354" i="6" s="1"/>
  <c r="G1354" i="6" a="1"/>
  <c r="G1354" i="6" s="1"/>
  <c r="F1354" i="6" a="1"/>
  <c r="F1354" i="6" s="1"/>
  <c r="E1354" i="6" a="1"/>
  <c r="E1354" i="6" s="1"/>
  <c r="D1354" i="6" a="1"/>
  <c r="D1354" i="6" s="1"/>
  <c r="C1354" i="6" a="1"/>
  <c r="C1354" i="6" s="1"/>
  <c r="A1354" i="6" a="1"/>
  <c r="A1354" i="6" s="1"/>
  <c r="S1353" i="6" a="1"/>
  <c r="S1353" i="6" s="1"/>
  <c r="N1353" i="6" a="1"/>
  <c r="N1353" i="6" s="1"/>
  <c r="M1353" i="6" a="1"/>
  <c r="M1353" i="6" s="1"/>
  <c r="L1353" i="6" a="1"/>
  <c r="L1353" i="6" s="1"/>
  <c r="K1353" i="6" a="1"/>
  <c r="K1353" i="6" s="1"/>
  <c r="J1353" i="6" a="1"/>
  <c r="J1353" i="6" s="1"/>
  <c r="I1353" i="6" a="1"/>
  <c r="I1353" i="6" s="1"/>
  <c r="H1353" i="6" a="1"/>
  <c r="H1353" i="6" s="1"/>
  <c r="G1353" i="6" a="1"/>
  <c r="G1353" i="6" s="1"/>
  <c r="F1353" i="6" a="1"/>
  <c r="F1353" i="6" s="1"/>
  <c r="E1353" i="6" a="1"/>
  <c r="E1353" i="6" s="1"/>
  <c r="D1353" i="6" a="1"/>
  <c r="D1353" i="6" s="1"/>
  <c r="C1353" i="6" a="1"/>
  <c r="C1353" i="6" s="1"/>
  <c r="A1353" i="6" a="1"/>
  <c r="A1353" i="6" s="1"/>
  <c r="S1352" i="6" a="1"/>
  <c r="S1352" i="6" s="1"/>
  <c r="N1352" i="6" a="1"/>
  <c r="N1352" i="6" s="1"/>
  <c r="M1352" i="6" a="1"/>
  <c r="M1352" i="6" s="1"/>
  <c r="L1352" i="6" a="1"/>
  <c r="L1352" i="6" s="1"/>
  <c r="K1352" i="6" a="1"/>
  <c r="K1352" i="6" s="1"/>
  <c r="J1352" i="6" a="1"/>
  <c r="J1352" i="6" s="1"/>
  <c r="I1352" i="6" a="1"/>
  <c r="I1352" i="6" s="1"/>
  <c r="H1352" i="6" a="1"/>
  <c r="H1352" i="6" s="1"/>
  <c r="G1352" i="6" a="1"/>
  <c r="G1352" i="6" s="1"/>
  <c r="F1352" i="6" a="1"/>
  <c r="F1352" i="6" s="1"/>
  <c r="E1352" i="6" a="1"/>
  <c r="E1352" i="6" s="1"/>
  <c r="D1352" i="6" a="1"/>
  <c r="D1352" i="6" s="1"/>
  <c r="C1352" i="6" a="1"/>
  <c r="C1352" i="6" s="1"/>
  <c r="A1352" i="6" a="1"/>
  <c r="A1352" i="6" s="1"/>
  <c r="S1351" i="6" a="1"/>
  <c r="S1351" i="6" s="1"/>
  <c r="N1351" i="6" a="1"/>
  <c r="N1351" i="6" s="1"/>
  <c r="M1351" i="6" a="1"/>
  <c r="M1351" i="6" s="1"/>
  <c r="L1351" i="6" a="1"/>
  <c r="L1351" i="6" s="1"/>
  <c r="K1351" i="6" a="1"/>
  <c r="K1351" i="6" s="1"/>
  <c r="J1351" i="6" a="1"/>
  <c r="J1351" i="6" s="1"/>
  <c r="I1351" i="6" a="1"/>
  <c r="I1351" i="6" s="1"/>
  <c r="H1351" i="6" a="1"/>
  <c r="H1351" i="6" s="1"/>
  <c r="G1351" i="6" a="1"/>
  <c r="G1351" i="6" s="1"/>
  <c r="F1351" i="6" a="1"/>
  <c r="F1351" i="6" s="1"/>
  <c r="E1351" i="6" a="1"/>
  <c r="E1351" i="6" s="1"/>
  <c r="D1351" i="6" a="1"/>
  <c r="D1351" i="6" s="1"/>
  <c r="C1351" i="6" a="1"/>
  <c r="C1351" i="6" s="1"/>
  <c r="A1351" i="6" a="1"/>
  <c r="A1351" i="6" s="1"/>
  <c r="S1350" i="6" a="1"/>
  <c r="S1350" i="6" s="1"/>
  <c r="N1350" i="6" a="1"/>
  <c r="N1350" i="6" s="1"/>
  <c r="M1350" i="6" a="1"/>
  <c r="M1350" i="6" s="1"/>
  <c r="L1350" i="6" a="1"/>
  <c r="L1350" i="6" s="1"/>
  <c r="K1350" i="6" a="1"/>
  <c r="K1350" i="6" s="1"/>
  <c r="J1350" i="6" a="1"/>
  <c r="J1350" i="6" s="1"/>
  <c r="I1350" i="6" a="1"/>
  <c r="I1350" i="6" s="1"/>
  <c r="H1350" i="6" a="1"/>
  <c r="H1350" i="6" s="1"/>
  <c r="G1350" i="6" a="1"/>
  <c r="G1350" i="6" s="1"/>
  <c r="F1350" i="6" a="1"/>
  <c r="F1350" i="6" s="1"/>
  <c r="E1350" i="6" a="1"/>
  <c r="E1350" i="6" s="1"/>
  <c r="D1350" i="6" a="1"/>
  <c r="D1350" i="6" s="1"/>
  <c r="C1350" i="6" a="1"/>
  <c r="C1350" i="6" s="1"/>
  <c r="A1350" i="6" a="1"/>
  <c r="A1350" i="6" s="1"/>
  <c r="S1349" i="6" a="1"/>
  <c r="S1349" i="6" s="1"/>
  <c r="N1349" i="6" a="1"/>
  <c r="N1349" i="6" s="1"/>
  <c r="M1349" i="6" a="1"/>
  <c r="M1349" i="6" s="1"/>
  <c r="L1349" i="6" a="1"/>
  <c r="L1349" i="6" s="1"/>
  <c r="K1349" i="6" a="1"/>
  <c r="K1349" i="6" s="1"/>
  <c r="J1349" i="6" a="1"/>
  <c r="J1349" i="6" s="1"/>
  <c r="I1349" i="6" a="1"/>
  <c r="I1349" i="6" s="1"/>
  <c r="H1349" i="6" a="1"/>
  <c r="H1349" i="6" s="1"/>
  <c r="G1349" i="6" a="1"/>
  <c r="G1349" i="6" s="1"/>
  <c r="F1349" i="6" a="1"/>
  <c r="F1349" i="6" s="1"/>
  <c r="E1349" i="6" a="1"/>
  <c r="E1349" i="6" s="1"/>
  <c r="D1349" i="6" a="1"/>
  <c r="D1349" i="6" s="1"/>
  <c r="C1349" i="6" a="1"/>
  <c r="C1349" i="6" s="1"/>
  <c r="A1349" i="6" a="1"/>
  <c r="A1349" i="6" s="1"/>
  <c r="S1348" i="6" a="1"/>
  <c r="S1348" i="6" s="1"/>
  <c r="N1348" i="6" a="1"/>
  <c r="N1348" i="6" s="1"/>
  <c r="M1348" i="6" a="1"/>
  <c r="M1348" i="6" s="1"/>
  <c r="L1348" i="6" a="1"/>
  <c r="L1348" i="6" s="1"/>
  <c r="K1348" i="6" a="1"/>
  <c r="K1348" i="6" s="1"/>
  <c r="J1348" i="6" a="1"/>
  <c r="J1348" i="6" s="1"/>
  <c r="I1348" i="6" a="1"/>
  <c r="I1348" i="6" s="1"/>
  <c r="H1348" i="6" a="1"/>
  <c r="H1348" i="6" s="1"/>
  <c r="G1348" i="6" a="1"/>
  <c r="G1348" i="6" s="1"/>
  <c r="F1348" i="6" a="1"/>
  <c r="F1348" i="6" s="1"/>
  <c r="E1348" i="6" a="1"/>
  <c r="E1348" i="6" s="1"/>
  <c r="D1348" i="6" a="1"/>
  <c r="D1348" i="6" s="1"/>
  <c r="C1348" i="6" a="1"/>
  <c r="C1348" i="6" s="1"/>
  <c r="A1348" i="6" a="1"/>
  <c r="A1348" i="6" s="1"/>
  <c r="S1347" i="6" a="1"/>
  <c r="S1347" i="6" s="1"/>
  <c r="N1347" i="6" a="1"/>
  <c r="N1347" i="6" s="1"/>
  <c r="M1347" i="6" a="1"/>
  <c r="M1347" i="6" s="1"/>
  <c r="L1347" i="6" a="1"/>
  <c r="L1347" i="6" s="1"/>
  <c r="K1347" i="6" a="1"/>
  <c r="K1347" i="6" s="1"/>
  <c r="J1347" i="6" a="1"/>
  <c r="J1347" i="6" s="1"/>
  <c r="I1347" i="6" a="1"/>
  <c r="I1347" i="6" s="1"/>
  <c r="H1347" i="6" a="1"/>
  <c r="H1347" i="6" s="1"/>
  <c r="G1347" i="6" a="1"/>
  <c r="G1347" i="6" s="1"/>
  <c r="F1347" i="6" a="1"/>
  <c r="F1347" i="6" s="1"/>
  <c r="E1347" i="6" a="1"/>
  <c r="E1347" i="6" s="1"/>
  <c r="D1347" i="6" a="1"/>
  <c r="D1347" i="6" s="1"/>
  <c r="C1347" i="6" a="1"/>
  <c r="C1347" i="6" s="1"/>
  <c r="A1347" i="6" a="1"/>
  <c r="A1347" i="6" s="1"/>
  <c r="S1346" i="6" a="1"/>
  <c r="S1346" i="6" s="1"/>
  <c r="N1346" i="6" a="1"/>
  <c r="N1346" i="6" s="1"/>
  <c r="M1346" i="6" a="1"/>
  <c r="M1346" i="6" s="1"/>
  <c r="L1346" i="6" a="1"/>
  <c r="L1346" i="6" s="1"/>
  <c r="K1346" i="6" a="1"/>
  <c r="K1346" i="6" s="1"/>
  <c r="J1346" i="6" a="1"/>
  <c r="J1346" i="6" s="1"/>
  <c r="I1346" i="6" a="1"/>
  <c r="I1346" i="6" s="1"/>
  <c r="H1346" i="6" a="1"/>
  <c r="H1346" i="6" s="1"/>
  <c r="G1346" i="6" a="1"/>
  <c r="G1346" i="6" s="1"/>
  <c r="F1346" i="6" a="1"/>
  <c r="F1346" i="6" s="1"/>
  <c r="E1346" i="6" a="1"/>
  <c r="E1346" i="6" s="1"/>
  <c r="D1346" i="6" a="1"/>
  <c r="D1346" i="6" s="1"/>
  <c r="C1346" i="6" a="1"/>
  <c r="C1346" i="6" s="1"/>
  <c r="A1346" i="6" a="1"/>
  <c r="A1346" i="6" s="1"/>
  <c r="S1345" i="6" a="1"/>
  <c r="S1345" i="6" s="1"/>
  <c r="N1345" i="6" a="1"/>
  <c r="N1345" i="6" s="1"/>
  <c r="M1345" i="6" a="1"/>
  <c r="M1345" i="6" s="1"/>
  <c r="L1345" i="6" a="1"/>
  <c r="L1345" i="6" s="1"/>
  <c r="K1345" i="6" a="1"/>
  <c r="K1345" i="6" s="1"/>
  <c r="J1345" i="6" a="1"/>
  <c r="J1345" i="6" s="1"/>
  <c r="I1345" i="6" a="1"/>
  <c r="I1345" i="6" s="1"/>
  <c r="H1345" i="6" a="1"/>
  <c r="H1345" i="6" s="1"/>
  <c r="G1345" i="6" a="1"/>
  <c r="G1345" i="6" s="1"/>
  <c r="F1345" i="6" a="1"/>
  <c r="F1345" i="6" s="1"/>
  <c r="E1345" i="6" a="1"/>
  <c r="E1345" i="6" s="1"/>
  <c r="D1345" i="6" a="1"/>
  <c r="D1345" i="6" s="1"/>
  <c r="C1345" i="6" a="1"/>
  <c r="C1345" i="6" s="1"/>
  <c r="A1345" i="6" a="1"/>
  <c r="A1345" i="6" s="1"/>
  <c r="S1344" i="6" a="1"/>
  <c r="S1344" i="6" s="1"/>
  <c r="N1344" i="6" a="1"/>
  <c r="N1344" i="6" s="1"/>
  <c r="M1344" i="6" a="1"/>
  <c r="M1344" i="6" s="1"/>
  <c r="L1344" i="6" a="1"/>
  <c r="L1344" i="6" s="1"/>
  <c r="K1344" i="6" a="1"/>
  <c r="K1344" i="6" s="1"/>
  <c r="J1344" i="6" a="1"/>
  <c r="J1344" i="6" s="1"/>
  <c r="I1344" i="6" a="1"/>
  <c r="I1344" i="6" s="1"/>
  <c r="H1344" i="6" a="1"/>
  <c r="H1344" i="6" s="1"/>
  <c r="G1344" i="6" a="1"/>
  <c r="G1344" i="6" s="1"/>
  <c r="F1344" i="6" a="1"/>
  <c r="F1344" i="6" s="1"/>
  <c r="E1344" i="6" a="1"/>
  <c r="E1344" i="6" s="1"/>
  <c r="D1344" i="6" a="1"/>
  <c r="D1344" i="6" s="1"/>
  <c r="C1344" i="6" a="1"/>
  <c r="C1344" i="6" s="1"/>
  <c r="A1344" i="6" a="1"/>
  <c r="A1344" i="6" s="1"/>
  <c r="S1343" i="6" a="1"/>
  <c r="S1343" i="6" s="1"/>
  <c r="N1343" i="6" a="1"/>
  <c r="N1343" i="6" s="1"/>
  <c r="M1343" i="6" a="1"/>
  <c r="M1343" i="6" s="1"/>
  <c r="L1343" i="6" a="1"/>
  <c r="L1343" i="6" s="1"/>
  <c r="K1343" i="6" a="1"/>
  <c r="K1343" i="6" s="1"/>
  <c r="J1343" i="6" a="1"/>
  <c r="J1343" i="6" s="1"/>
  <c r="I1343" i="6" a="1"/>
  <c r="I1343" i="6" s="1"/>
  <c r="H1343" i="6" a="1"/>
  <c r="H1343" i="6" s="1"/>
  <c r="G1343" i="6" a="1"/>
  <c r="G1343" i="6" s="1"/>
  <c r="F1343" i="6" a="1"/>
  <c r="F1343" i="6" s="1"/>
  <c r="E1343" i="6" a="1"/>
  <c r="E1343" i="6" s="1"/>
  <c r="D1343" i="6" a="1"/>
  <c r="D1343" i="6" s="1"/>
  <c r="C1343" i="6" a="1"/>
  <c r="C1343" i="6" s="1"/>
  <c r="A1343" i="6" a="1"/>
  <c r="A1343" i="6" s="1"/>
  <c r="S1342" i="6" a="1"/>
  <c r="S1342" i="6" s="1"/>
  <c r="N1342" i="6" a="1"/>
  <c r="N1342" i="6" s="1"/>
  <c r="M1342" i="6" a="1"/>
  <c r="M1342" i="6" s="1"/>
  <c r="L1342" i="6" a="1"/>
  <c r="L1342" i="6" s="1"/>
  <c r="K1342" i="6" a="1"/>
  <c r="K1342" i="6" s="1"/>
  <c r="J1342" i="6" a="1"/>
  <c r="J1342" i="6" s="1"/>
  <c r="I1342" i="6" a="1"/>
  <c r="I1342" i="6" s="1"/>
  <c r="H1342" i="6" a="1"/>
  <c r="H1342" i="6" s="1"/>
  <c r="G1342" i="6" a="1"/>
  <c r="G1342" i="6" s="1"/>
  <c r="F1342" i="6" a="1"/>
  <c r="F1342" i="6" s="1"/>
  <c r="E1342" i="6" a="1"/>
  <c r="E1342" i="6" s="1"/>
  <c r="D1342" i="6" a="1"/>
  <c r="D1342" i="6" s="1"/>
  <c r="C1342" i="6" a="1"/>
  <c r="C1342" i="6" s="1"/>
  <c r="A1342" i="6" a="1"/>
  <c r="A1342" i="6" s="1"/>
  <c r="S1341" i="6" a="1"/>
  <c r="S1341" i="6" s="1"/>
  <c r="N1341" i="6" a="1"/>
  <c r="N1341" i="6" s="1"/>
  <c r="M1341" i="6" a="1"/>
  <c r="M1341" i="6" s="1"/>
  <c r="L1341" i="6" a="1"/>
  <c r="L1341" i="6" s="1"/>
  <c r="K1341" i="6" a="1"/>
  <c r="K1341" i="6" s="1"/>
  <c r="J1341" i="6" a="1"/>
  <c r="J1341" i="6" s="1"/>
  <c r="I1341" i="6" a="1"/>
  <c r="I1341" i="6" s="1"/>
  <c r="H1341" i="6" a="1"/>
  <c r="H1341" i="6" s="1"/>
  <c r="G1341" i="6" a="1"/>
  <c r="G1341" i="6" s="1"/>
  <c r="F1341" i="6" a="1"/>
  <c r="F1341" i="6" s="1"/>
  <c r="E1341" i="6" a="1"/>
  <c r="E1341" i="6" s="1"/>
  <c r="D1341" i="6" a="1"/>
  <c r="D1341" i="6" s="1"/>
  <c r="C1341" i="6" a="1"/>
  <c r="C1341" i="6" s="1"/>
  <c r="A1341" i="6" a="1"/>
  <c r="A1341" i="6" s="1"/>
  <c r="S1340" i="6" a="1"/>
  <c r="S1340" i="6" s="1"/>
  <c r="N1340" i="6" a="1"/>
  <c r="N1340" i="6" s="1"/>
  <c r="M1340" i="6" a="1"/>
  <c r="M1340" i="6" s="1"/>
  <c r="L1340" i="6" a="1"/>
  <c r="L1340" i="6" s="1"/>
  <c r="K1340" i="6" a="1"/>
  <c r="K1340" i="6" s="1"/>
  <c r="J1340" i="6" a="1"/>
  <c r="J1340" i="6" s="1"/>
  <c r="I1340" i="6" a="1"/>
  <c r="I1340" i="6" s="1"/>
  <c r="H1340" i="6" a="1"/>
  <c r="H1340" i="6" s="1"/>
  <c r="G1340" i="6" a="1"/>
  <c r="G1340" i="6" s="1"/>
  <c r="F1340" i="6" a="1"/>
  <c r="F1340" i="6" s="1"/>
  <c r="E1340" i="6" a="1"/>
  <c r="E1340" i="6" s="1"/>
  <c r="D1340" i="6" a="1"/>
  <c r="D1340" i="6" s="1"/>
  <c r="C1340" i="6" a="1"/>
  <c r="C1340" i="6" s="1"/>
  <c r="A1340" i="6" a="1"/>
  <c r="A1340" i="6" s="1"/>
  <c r="S1339" i="6" a="1"/>
  <c r="S1339" i="6" s="1"/>
  <c r="N1339" i="6" a="1"/>
  <c r="N1339" i="6" s="1"/>
  <c r="M1339" i="6" a="1"/>
  <c r="M1339" i="6" s="1"/>
  <c r="L1339" i="6" a="1"/>
  <c r="L1339" i="6" s="1"/>
  <c r="K1339" i="6" a="1"/>
  <c r="K1339" i="6" s="1"/>
  <c r="J1339" i="6" a="1"/>
  <c r="J1339" i="6" s="1"/>
  <c r="I1339" i="6" a="1"/>
  <c r="I1339" i="6" s="1"/>
  <c r="H1339" i="6" a="1"/>
  <c r="H1339" i="6" s="1"/>
  <c r="G1339" i="6" a="1"/>
  <c r="G1339" i="6" s="1"/>
  <c r="F1339" i="6" a="1"/>
  <c r="F1339" i="6" s="1"/>
  <c r="E1339" i="6" a="1"/>
  <c r="E1339" i="6" s="1"/>
  <c r="D1339" i="6" a="1"/>
  <c r="D1339" i="6" s="1"/>
  <c r="C1339" i="6" a="1"/>
  <c r="C1339" i="6" s="1"/>
  <c r="A1339" i="6" a="1"/>
  <c r="A1339" i="6" s="1"/>
  <c r="S1338" i="6" a="1"/>
  <c r="S1338" i="6" s="1"/>
  <c r="N1338" i="6" a="1"/>
  <c r="N1338" i="6" s="1"/>
  <c r="M1338" i="6" a="1"/>
  <c r="M1338" i="6" s="1"/>
  <c r="L1338" i="6" a="1"/>
  <c r="L1338" i="6" s="1"/>
  <c r="K1338" i="6" a="1"/>
  <c r="K1338" i="6" s="1"/>
  <c r="J1338" i="6" a="1"/>
  <c r="J1338" i="6" s="1"/>
  <c r="I1338" i="6" a="1"/>
  <c r="I1338" i="6" s="1"/>
  <c r="H1338" i="6" a="1"/>
  <c r="H1338" i="6" s="1"/>
  <c r="G1338" i="6" a="1"/>
  <c r="G1338" i="6" s="1"/>
  <c r="F1338" i="6" a="1"/>
  <c r="F1338" i="6" s="1"/>
  <c r="E1338" i="6" a="1"/>
  <c r="E1338" i="6" s="1"/>
  <c r="D1338" i="6" a="1"/>
  <c r="D1338" i="6" s="1"/>
  <c r="C1338" i="6" a="1"/>
  <c r="C1338" i="6" s="1"/>
  <c r="A1338" i="6" a="1"/>
  <c r="A1338" i="6" s="1"/>
  <c r="S1337" i="6" a="1"/>
  <c r="S1337" i="6" s="1"/>
  <c r="N1337" i="6" a="1"/>
  <c r="N1337" i="6" s="1"/>
  <c r="M1337" i="6" a="1"/>
  <c r="M1337" i="6" s="1"/>
  <c r="L1337" i="6" a="1"/>
  <c r="L1337" i="6" s="1"/>
  <c r="K1337" i="6" a="1"/>
  <c r="K1337" i="6" s="1"/>
  <c r="J1337" i="6" a="1"/>
  <c r="J1337" i="6" s="1"/>
  <c r="I1337" i="6" a="1"/>
  <c r="I1337" i="6" s="1"/>
  <c r="H1337" i="6" a="1"/>
  <c r="H1337" i="6" s="1"/>
  <c r="G1337" i="6" a="1"/>
  <c r="G1337" i="6" s="1"/>
  <c r="F1337" i="6" a="1"/>
  <c r="F1337" i="6" s="1"/>
  <c r="E1337" i="6" a="1"/>
  <c r="E1337" i="6" s="1"/>
  <c r="D1337" i="6" a="1"/>
  <c r="D1337" i="6" s="1"/>
  <c r="C1337" i="6" a="1"/>
  <c r="C1337" i="6" s="1"/>
  <c r="A1337" i="6" a="1"/>
  <c r="A1337" i="6" s="1"/>
  <c r="S1336" i="6" a="1"/>
  <c r="S1336" i="6" s="1"/>
  <c r="N1336" i="6" a="1"/>
  <c r="N1336" i="6" s="1"/>
  <c r="M1336" i="6" a="1"/>
  <c r="M1336" i="6" s="1"/>
  <c r="L1336" i="6" a="1"/>
  <c r="L1336" i="6" s="1"/>
  <c r="K1336" i="6" a="1"/>
  <c r="K1336" i="6" s="1"/>
  <c r="J1336" i="6" a="1"/>
  <c r="J1336" i="6" s="1"/>
  <c r="I1336" i="6" a="1"/>
  <c r="I1336" i="6" s="1"/>
  <c r="H1336" i="6" a="1"/>
  <c r="H1336" i="6" s="1"/>
  <c r="G1336" i="6" a="1"/>
  <c r="G1336" i="6" s="1"/>
  <c r="F1336" i="6" a="1"/>
  <c r="F1336" i="6" s="1"/>
  <c r="E1336" i="6" a="1"/>
  <c r="E1336" i="6" s="1"/>
  <c r="D1336" i="6" a="1"/>
  <c r="D1336" i="6" s="1"/>
  <c r="C1336" i="6" a="1"/>
  <c r="C1336" i="6" s="1"/>
  <c r="A1336" i="6" a="1"/>
  <c r="A1336" i="6" s="1"/>
  <c r="S1335" i="6" a="1"/>
  <c r="S1335" i="6" s="1"/>
  <c r="N1335" i="6" a="1"/>
  <c r="N1335" i="6" s="1"/>
  <c r="M1335" i="6" a="1"/>
  <c r="M1335" i="6" s="1"/>
  <c r="L1335" i="6" a="1"/>
  <c r="L1335" i="6" s="1"/>
  <c r="K1335" i="6" a="1"/>
  <c r="K1335" i="6" s="1"/>
  <c r="J1335" i="6" a="1"/>
  <c r="J1335" i="6" s="1"/>
  <c r="I1335" i="6" a="1"/>
  <c r="I1335" i="6" s="1"/>
  <c r="H1335" i="6" a="1"/>
  <c r="H1335" i="6" s="1"/>
  <c r="G1335" i="6" a="1"/>
  <c r="G1335" i="6" s="1"/>
  <c r="F1335" i="6" a="1"/>
  <c r="F1335" i="6" s="1"/>
  <c r="E1335" i="6" a="1"/>
  <c r="E1335" i="6" s="1"/>
  <c r="D1335" i="6" a="1"/>
  <c r="D1335" i="6" s="1"/>
  <c r="C1335" i="6" a="1"/>
  <c r="C1335" i="6" s="1"/>
  <c r="A1335" i="6" a="1"/>
  <c r="A1335" i="6" s="1"/>
  <c r="S1334" i="6" a="1"/>
  <c r="S1334" i="6" s="1"/>
  <c r="N1334" i="6" a="1"/>
  <c r="N1334" i="6" s="1"/>
  <c r="M1334" i="6" a="1"/>
  <c r="M1334" i="6" s="1"/>
  <c r="L1334" i="6" a="1"/>
  <c r="L1334" i="6" s="1"/>
  <c r="K1334" i="6" a="1"/>
  <c r="K1334" i="6" s="1"/>
  <c r="J1334" i="6" a="1"/>
  <c r="J1334" i="6" s="1"/>
  <c r="I1334" i="6" a="1"/>
  <c r="I1334" i="6" s="1"/>
  <c r="H1334" i="6" a="1"/>
  <c r="H1334" i="6" s="1"/>
  <c r="G1334" i="6" a="1"/>
  <c r="G1334" i="6" s="1"/>
  <c r="F1334" i="6" a="1"/>
  <c r="F1334" i="6" s="1"/>
  <c r="E1334" i="6" a="1"/>
  <c r="E1334" i="6" s="1"/>
  <c r="D1334" i="6" a="1"/>
  <c r="D1334" i="6" s="1"/>
  <c r="C1334" i="6" a="1"/>
  <c r="C1334" i="6" s="1"/>
  <c r="A1334" i="6" a="1"/>
  <c r="A1334" i="6" s="1"/>
  <c r="S1333" i="6" a="1"/>
  <c r="S1333" i="6" s="1"/>
  <c r="N1333" i="6" a="1"/>
  <c r="N1333" i="6" s="1"/>
  <c r="M1333" i="6" a="1"/>
  <c r="M1333" i="6" s="1"/>
  <c r="L1333" i="6" a="1"/>
  <c r="L1333" i="6" s="1"/>
  <c r="K1333" i="6" a="1"/>
  <c r="K1333" i="6" s="1"/>
  <c r="J1333" i="6" a="1"/>
  <c r="J1333" i="6" s="1"/>
  <c r="I1333" i="6" a="1"/>
  <c r="I1333" i="6" s="1"/>
  <c r="H1333" i="6" a="1"/>
  <c r="H1333" i="6" s="1"/>
  <c r="G1333" i="6" a="1"/>
  <c r="G1333" i="6" s="1"/>
  <c r="F1333" i="6" a="1"/>
  <c r="F1333" i="6" s="1"/>
  <c r="E1333" i="6" a="1"/>
  <c r="E1333" i="6" s="1"/>
  <c r="D1333" i="6" a="1"/>
  <c r="D1333" i="6" s="1"/>
  <c r="C1333" i="6" a="1"/>
  <c r="C1333" i="6" s="1"/>
  <c r="A1333" i="6" a="1"/>
  <c r="A1333" i="6" s="1"/>
  <c r="S1332" i="6" a="1"/>
  <c r="S1332" i="6" s="1"/>
  <c r="N1332" i="6" a="1"/>
  <c r="N1332" i="6" s="1"/>
  <c r="M1332" i="6" a="1"/>
  <c r="M1332" i="6" s="1"/>
  <c r="L1332" i="6" a="1"/>
  <c r="L1332" i="6" s="1"/>
  <c r="K1332" i="6" a="1"/>
  <c r="K1332" i="6" s="1"/>
  <c r="J1332" i="6" a="1"/>
  <c r="J1332" i="6" s="1"/>
  <c r="I1332" i="6" a="1"/>
  <c r="I1332" i="6" s="1"/>
  <c r="H1332" i="6" a="1"/>
  <c r="H1332" i="6" s="1"/>
  <c r="G1332" i="6" a="1"/>
  <c r="G1332" i="6" s="1"/>
  <c r="F1332" i="6" a="1"/>
  <c r="F1332" i="6" s="1"/>
  <c r="E1332" i="6" a="1"/>
  <c r="E1332" i="6" s="1"/>
  <c r="D1332" i="6" a="1"/>
  <c r="D1332" i="6" s="1"/>
  <c r="C1332" i="6" a="1"/>
  <c r="C1332" i="6" s="1"/>
  <c r="A1332" i="6" a="1"/>
  <c r="A1332" i="6" s="1"/>
  <c r="S1331" i="6" a="1"/>
  <c r="S1331" i="6" s="1"/>
  <c r="N1331" i="6" a="1"/>
  <c r="N1331" i="6" s="1"/>
  <c r="M1331" i="6" a="1"/>
  <c r="M1331" i="6" s="1"/>
  <c r="L1331" i="6" a="1"/>
  <c r="L1331" i="6" s="1"/>
  <c r="K1331" i="6" a="1"/>
  <c r="K1331" i="6" s="1"/>
  <c r="J1331" i="6" a="1"/>
  <c r="J1331" i="6" s="1"/>
  <c r="I1331" i="6" a="1"/>
  <c r="I1331" i="6" s="1"/>
  <c r="H1331" i="6" a="1"/>
  <c r="H1331" i="6" s="1"/>
  <c r="G1331" i="6" a="1"/>
  <c r="G1331" i="6" s="1"/>
  <c r="F1331" i="6" a="1"/>
  <c r="F1331" i="6" s="1"/>
  <c r="E1331" i="6" a="1"/>
  <c r="E1331" i="6" s="1"/>
  <c r="D1331" i="6" a="1"/>
  <c r="D1331" i="6" s="1"/>
  <c r="C1331" i="6" a="1"/>
  <c r="C1331" i="6" s="1"/>
  <c r="A1331" i="6" a="1"/>
  <c r="A1331" i="6" s="1"/>
  <c r="S1330" i="6" a="1"/>
  <c r="S1330" i="6" s="1"/>
  <c r="N1330" i="6" a="1"/>
  <c r="N1330" i="6" s="1"/>
  <c r="M1330" i="6" a="1"/>
  <c r="M1330" i="6" s="1"/>
  <c r="L1330" i="6" a="1"/>
  <c r="L1330" i="6" s="1"/>
  <c r="K1330" i="6" a="1"/>
  <c r="K1330" i="6" s="1"/>
  <c r="J1330" i="6" a="1"/>
  <c r="J1330" i="6" s="1"/>
  <c r="I1330" i="6" a="1"/>
  <c r="I1330" i="6" s="1"/>
  <c r="H1330" i="6" a="1"/>
  <c r="H1330" i="6" s="1"/>
  <c r="G1330" i="6" a="1"/>
  <c r="G1330" i="6" s="1"/>
  <c r="F1330" i="6" a="1"/>
  <c r="F1330" i="6" s="1"/>
  <c r="E1330" i="6" a="1"/>
  <c r="E1330" i="6" s="1"/>
  <c r="D1330" i="6" a="1"/>
  <c r="D1330" i="6" s="1"/>
  <c r="C1330" i="6" a="1"/>
  <c r="C1330" i="6" s="1"/>
  <c r="A1330" i="6" a="1"/>
  <c r="A1330" i="6" s="1"/>
  <c r="S1329" i="6" a="1"/>
  <c r="S1329" i="6" s="1"/>
  <c r="N1329" i="6" a="1"/>
  <c r="N1329" i="6" s="1"/>
  <c r="M1329" i="6" a="1"/>
  <c r="M1329" i="6" s="1"/>
  <c r="L1329" i="6" a="1"/>
  <c r="L1329" i="6" s="1"/>
  <c r="K1329" i="6" a="1"/>
  <c r="K1329" i="6" s="1"/>
  <c r="J1329" i="6" a="1"/>
  <c r="J1329" i="6" s="1"/>
  <c r="I1329" i="6" a="1"/>
  <c r="I1329" i="6" s="1"/>
  <c r="H1329" i="6" a="1"/>
  <c r="H1329" i="6" s="1"/>
  <c r="G1329" i="6" a="1"/>
  <c r="G1329" i="6" s="1"/>
  <c r="F1329" i="6" a="1"/>
  <c r="F1329" i="6" s="1"/>
  <c r="E1329" i="6" a="1"/>
  <c r="E1329" i="6" s="1"/>
  <c r="D1329" i="6" a="1"/>
  <c r="D1329" i="6" s="1"/>
  <c r="C1329" i="6" a="1"/>
  <c r="C1329" i="6" s="1"/>
  <c r="A1329" i="6" a="1"/>
  <c r="A1329" i="6" s="1"/>
  <c r="S1328" i="6" a="1"/>
  <c r="S1328" i="6" s="1"/>
  <c r="N1328" i="6" a="1"/>
  <c r="N1328" i="6" s="1"/>
  <c r="M1328" i="6" a="1"/>
  <c r="M1328" i="6" s="1"/>
  <c r="L1328" i="6" a="1"/>
  <c r="L1328" i="6" s="1"/>
  <c r="K1328" i="6" a="1"/>
  <c r="K1328" i="6" s="1"/>
  <c r="J1328" i="6" a="1"/>
  <c r="J1328" i="6" s="1"/>
  <c r="I1328" i="6" a="1"/>
  <c r="I1328" i="6" s="1"/>
  <c r="H1328" i="6" a="1"/>
  <c r="H1328" i="6" s="1"/>
  <c r="G1328" i="6" a="1"/>
  <c r="G1328" i="6" s="1"/>
  <c r="F1328" i="6" a="1"/>
  <c r="F1328" i="6" s="1"/>
  <c r="E1328" i="6" a="1"/>
  <c r="E1328" i="6" s="1"/>
  <c r="D1328" i="6" a="1"/>
  <c r="D1328" i="6" s="1"/>
  <c r="C1328" i="6" a="1"/>
  <c r="C1328" i="6" s="1"/>
  <c r="A1328" i="6" a="1"/>
  <c r="A1328" i="6" s="1"/>
  <c r="S1327" i="6" a="1"/>
  <c r="S1327" i="6" s="1"/>
  <c r="N1327" i="6" a="1"/>
  <c r="N1327" i="6" s="1"/>
  <c r="M1327" i="6" a="1"/>
  <c r="M1327" i="6" s="1"/>
  <c r="L1327" i="6" a="1"/>
  <c r="L1327" i="6" s="1"/>
  <c r="K1327" i="6" a="1"/>
  <c r="K1327" i="6" s="1"/>
  <c r="J1327" i="6" a="1"/>
  <c r="J1327" i="6" s="1"/>
  <c r="I1327" i="6" a="1"/>
  <c r="I1327" i="6" s="1"/>
  <c r="H1327" i="6" a="1"/>
  <c r="H1327" i="6" s="1"/>
  <c r="G1327" i="6" a="1"/>
  <c r="G1327" i="6" s="1"/>
  <c r="F1327" i="6" a="1"/>
  <c r="F1327" i="6" s="1"/>
  <c r="E1327" i="6" a="1"/>
  <c r="E1327" i="6" s="1"/>
  <c r="D1327" i="6" a="1"/>
  <c r="D1327" i="6" s="1"/>
  <c r="C1327" i="6" a="1"/>
  <c r="C1327" i="6" s="1"/>
  <c r="A1327" i="6" a="1"/>
  <c r="A1327" i="6" s="1"/>
  <c r="S1326" i="6" a="1"/>
  <c r="S1326" i="6" s="1"/>
  <c r="N1326" i="6" a="1"/>
  <c r="N1326" i="6" s="1"/>
  <c r="M1326" i="6" a="1"/>
  <c r="M1326" i="6" s="1"/>
  <c r="L1326" i="6" a="1"/>
  <c r="L1326" i="6" s="1"/>
  <c r="K1326" i="6" a="1"/>
  <c r="K1326" i="6" s="1"/>
  <c r="J1326" i="6" a="1"/>
  <c r="J1326" i="6" s="1"/>
  <c r="I1326" i="6" a="1"/>
  <c r="I1326" i="6" s="1"/>
  <c r="H1326" i="6" a="1"/>
  <c r="H1326" i="6" s="1"/>
  <c r="G1326" i="6" a="1"/>
  <c r="G1326" i="6" s="1"/>
  <c r="F1326" i="6" a="1"/>
  <c r="F1326" i="6" s="1"/>
  <c r="E1326" i="6" a="1"/>
  <c r="E1326" i="6" s="1"/>
  <c r="D1326" i="6" a="1"/>
  <c r="D1326" i="6" s="1"/>
  <c r="C1326" i="6" a="1"/>
  <c r="C1326" i="6" s="1"/>
  <c r="A1326" i="6" a="1"/>
  <c r="A1326" i="6" s="1"/>
  <c r="S1325" i="6" a="1"/>
  <c r="S1325" i="6" s="1"/>
  <c r="N1325" i="6" a="1"/>
  <c r="N1325" i="6" s="1"/>
  <c r="M1325" i="6" a="1"/>
  <c r="M1325" i="6" s="1"/>
  <c r="L1325" i="6" a="1"/>
  <c r="L1325" i="6" s="1"/>
  <c r="K1325" i="6" a="1"/>
  <c r="K1325" i="6" s="1"/>
  <c r="J1325" i="6" a="1"/>
  <c r="J1325" i="6" s="1"/>
  <c r="I1325" i="6" a="1"/>
  <c r="I1325" i="6" s="1"/>
  <c r="H1325" i="6" a="1"/>
  <c r="H1325" i="6" s="1"/>
  <c r="G1325" i="6" a="1"/>
  <c r="G1325" i="6" s="1"/>
  <c r="F1325" i="6" a="1"/>
  <c r="F1325" i="6" s="1"/>
  <c r="E1325" i="6" a="1"/>
  <c r="E1325" i="6" s="1"/>
  <c r="D1325" i="6" a="1"/>
  <c r="D1325" i="6" s="1"/>
  <c r="C1325" i="6" a="1"/>
  <c r="C1325" i="6" s="1"/>
  <c r="A1325" i="6" a="1"/>
  <c r="A1325" i="6" s="1"/>
  <c r="S1324" i="6" a="1"/>
  <c r="S1324" i="6" s="1"/>
  <c r="N1324" i="6" a="1"/>
  <c r="N1324" i="6" s="1"/>
  <c r="M1324" i="6" a="1"/>
  <c r="M1324" i="6" s="1"/>
  <c r="L1324" i="6" a="1"/>
  <c r="L1324" i="6" s="1"/>
  <c r="K1324" i="6" a="1"/>
  <c r="K1324" i="6" s="1"/>
  <c r="J1324" i="6" a="1"/>
  <c r="J1324" i="6" s="1"/>
  <c r="I1324" i="6" a="1"/>
  <c r="I1324" i="6" s="1"/>
  <c r="H1324" i="6" a="1"/>
  <c r="H1324" i="6" s="1"/>
  <c r="G1324" i="6" a="1"/>
  <c r="G1324" i="6" s="1"/>
  <c r="F1324" i="6" a="1"/>
  <c r="F1324" i="6" s="1"/>
  <c r="E1324" i="6" a="1"/>
  <c r="E1324" i="6" s="1"/>
  <c r="D1324" i="6" a="1"/>
  <c r="D1324" i="6" s="1"/>
  <c r="C1324" i="6" a="1"/>
  <c r="C1324" i="6" s="1"/>
  <c r="A1324" i="6" a="1"/>
  <c r="A1324" i="6" s="1"/>
  <c r="S1323" i="6" a="1"/>
  <c r="S1323" i="6" s="1"/>
  <c r="N1323" i="6" a="1"/>
  <c r="N1323" i="6" s="1"/>
  <c r="M1323" i="6" a="1"/>
  <c r="M1323" i="6" s="1"/>
  <c r="L1323" i="6" a="1"/>
  <c r="L1323" i="6" s="1"/>
  <c r="K1323" i="6" a="1"/>
  <c r="K1323" i="6" s="1"/>
  <c r="J1323" i="6" a="1"/>
  <c r="J1323" i="6" s="1"/>
  <c r="I1323" i="6" a="1"/>
  <c r="I1323" i="6" s="1"/>
  <c r="H1323" i="6" a="1"/>
  <c r="H1323" i="6" s="1"/>
  <c r="G1323" i="6" a="1"/>
  <c r="G1323" i="6" s="1"/>
  <c r="F1323" i="6" a="1"/>
  <c r="F1323" i="6" s="1"/>
  <c r="E1323" i="6" a="1"/>
  <c r="E1323" i="6" s="1"/>
  <c r="D1323" i="6" a="1"/>
  <c r="D1323" i="6" s="1"/>
  <c r="C1323" i="6" a="1"/>
  <c r="C1323" i="6" s="1"/>
  <c r="A1323" i="6" a="1"/>
  <c r="A1323" i="6" s="1"/>
  <c r="S1322" i="6" a="1"/>
  <c r="S1322" i="6" s="1"/>
  <c r="N1322" i="6" a="1"/>
  <c r="N1322" i="6" s="1"/>
  <c r="M1322" i="6" a="1"/>
  <c r="M1322" i="6" s="1"/>
  <c r="L1322" i="6" a="1"/>
  <c r="L1322" i="6" s="1"/>
  <c r="K1322" i="6" a="1"/>
  <c r="K1322" i="6" s="1"/>
  <c r="J1322" i="6" a="1"/>
  <c r="J1322" i="6" s="1"/>
  <c r="I1322" i="6" a="1"/>
  <c r="I1322" i="6" s="1"/>
  <c r="H1322" i="6" a="1"/>
  <c r="H1322" i="6" s="1"/>
  <c r="G1322" i="6" a="1"/>
  <c r="G1322" i="6" s="1"/>
  <c r="F1322" i="6" a="1"/>
  <c r="F1322" i="6" s="1"/>
  <c r="E1322" i="6" a="1"/>
  <c r="E1322" i="6" s="1"/>
  <c r="D1322" i="6" a="1"/>
  <c r="D1322" i="6" s="1"/>
  <c r="C1322" i="6" a="1"/>
  <c r="C1322" i="6" s="1"/>
  <c r="A1322" i="6" a="1"/>
  <c r="A1322" i="6" s="1"/>
  <c r="S1321" i="6" a="1"/>
  <c r="S1321" i="6" s="1"/>
  <c r="N1321" i="6" a="1"/>
  <c r="N1321" i="6" s="1"/>
  <c r="M1321" i="6" a="1"/>
  <c r="M1321" i="6" s="1"/>
  <c r="L1321" i="6" a="1"/>
  <c r="L1321" i="6" s="1"/>
  <c r="K1321" i="6" a="1"/>
  <c r="K1321" i="6" s="1"/>
  <c r="J1321" i="6" a="1"/>
  <c r="J1321" i="6" s="1"/>
  <c r="I1321" i="6" a="1"/>
  <c r="I1321" i="6" s="1"/>
  <c r="H1321" i="6" a="1"/>
  <c r="H1321" i="6" s="1"/>
  <c r="G1321" i="6" a="1"/>
  <c r="G1321" i="6" s="1"/>
  <c r="F1321" i="6" a="1"/>
  <c r="F1321" i="6" s="1"/>
  <c r="E1321" i="6" a="1"/>
  <c r="E1321" i="6" s="1"/>
  <c r="D1321" i="6" a="1"/>
  <c r="D1321" i="6" s="1"/>
  <c r="C1321" i="6" a="1"/>
  <c r="C1321" i="6" s="1"/>
  <c r="A1321" i="6" a="1"/>
  <c r="A1321" i="6" s="1"/>
  <c r="S1320" i="6" a="1"/>
  <c r="S1320" i="6" s="1"/>
  <c r="N1320" i="6" a="1"/>
  <c r="N1320" i="6" s="1"/>
  <c r="M1320" i="6" a="1"/>
  <c r="M1320" i="6" s="1"/>
  <c r="L1320" i="6" a="1"/>
  <c r="L1320" i="6" s="1"/>
  <c r="K1320" i="6" a="1"/>
  <c r="K1320" i="6" s="1"/>
  <c r="J1320" i="6" a="1"/>
  <c r="J1320" i="6" s="1"/>
  <c r="I1320" i="6" a="1"/>
  <c r="I1320" i="6" s="1"/>
  <c r="H1320" i="6" a="1"/>
  <c r="H1320" i="6" s="1"/>
  <c r="G1320" i="6" a="1"/>
  <c r="G1320" i="6" s="1"/>
  <c r="F1320" i="6" a="1"/>
  <c r="F1320" i="6" s="1"/>
  <c r="E1320" i="6" a="1"/>
  <c r="E1320" i="6" s="1"/>
  <c r="D1320" i="6" a="1"/>
  <c r="D1320" i="6" s="1"/>
  <c r="C1320" i="6" a="1"/>
  <c r="C1320" i="6" s="1"/>
  <c r="A1320" i="6" a="1"/>
  <c r="A1320" i="6" s="1"/>
  <c r="S1319" i="6" a="1"/>
  <c r="S1319" i="6" s="1"/>
  <c r="N1319" i="6" a="1"/>
  <c r="N1319" i="6" s="1"/>
  <c r="M1319" i="6" a="1"/>
  <c r="M1319" i="6" s="1"/>
  <c r="L1319" i="6" a="1"/>
  <c r="L1319" i="6" s="1"/>
  <c r="K1319" i="6" a="1"/>
  <c r="K1319" i="6" s="1"/>
  <c r="J1319" i="6" a="1"/>
  <c r="J1319" i="6" s="1"/>
  <c r="I1319" i="6" a="1"/>
  <c r="I1319" i="6" s="1"/>
  <c r="H1319" i="6" a="1"/>
  <c r="H1319" i="6" s="1"/>
  <c r="G1319" i="6" a="1"/>
  <c r="G1319" i="6" s="1"/>
  <c r="F1319" i="6" a="1"/>
  <c r="F1319" i="6" s="1"/>
  <c r="E1319" i="6" a="1"/>
  <c r="E1319" i="6" s="1"/>
  <c r="D1319" i="6" a="1"/>
  <c r="D1319" i="6" s="1"/>
  <c r="C1319" i="6" a="1"/>
  <c r="C1319" i="6" s="1"/>
  <c r="A1319" i="6" a="1"/>
  <c r="A1319" i="6" s="1"/>
  <c r="S1318" i="6" a="1"/>
  <c r="S1318" i="6" s="1"/>
  <c r="N1318" i="6" a="1"/>
  <c r="N1318" i="6" s="1"/>
  <c r="M1318" i="6" a="1"/>
  <c r="M1318" i="6" s="1"/>
  <c r="L1318" i="6" a="1"/>
  <c r="L1318" i="6" s="1"/>
  <c r="K1318" i="6" a="1"/>
  <c r="K1318" i="6" s="1"/>
  <c r="J1318" i="6" a="1"/>
  <c r="J1318" i="6" s="1"/>
  <c r="I1318" i="6" a="1"/>
  <c r="I1318" i="6" s="1"/>
  <c r="H1318" i="6" a="1"/>
  <c r="H1318" i="6" s="1"/>
  <c r="G1318" i="6" a="1"/>
  <c r="G1318" i="6" s="1"/>
  <c r="F1318" i="6" a="1"/>
  <c r="F1318" i="6" s="1"/>
  <c r="E1318" i="6" a="1"/>
  <c r="E1318" i="6" s="1"/>
  <c r="D1318" i="6" a="1"/>
  <c r="D1318" i="6" s="1"/>
  <c r="C1318" i="6" a="1"/>
  <c r="C1318" i="6" s="1"/>
  <c r="A1318" i="6" a="1"/>
  <c r="A1318" i="6" s="1"/>
  <c r="S1317" i="6" a="1"/>
  <c r="S1317" i="6" s="1"/>
  <c r="N1317" i="6" a="1"/>
  <c r="N1317" i="6" s="1"/>
  <c r="M1317" i="6" a="1"/>
  <c r="M1317" i="6" s="1"/>
  <c r="L1317" i="6" a="1"/>
  <c r="L1317" i="6" s="1"/>
  <c r="K1317" i="6" a="1"/>
  <c r="K1317" i="6" s="1"/>
  <c r="J1317" i="6" a="1"/>
  <c r="J1317" i="6" s="1"/>
  <c r="I1317" i="6" a="1"/>
  <c r="I1317" i="6" s="1"/>
  <c r="H1317" i="6" a="1"/>
  <c r="H1317" i="6" s="1"/>
  <c r="G1317" i="6" a="1"/>
  <c r="G1317" i="6" s="1"/>
  <c r="F1317" i="6" a="1"/>
  <c r="F1317" i="6" s="1"/>
  <c r="E1317" i="6" a="1"/>
  <c r="E1317" i="6" s="1"/>
  <c r="D1317" i="6" a="1"/>
  <c r="D1317" i="6" s="1"/>
  <c r="C1317" i="6" a="1"/>
  <c r="C1317" i="6" s="1"/>
  <c r="A1317" i="6" a="1"/>
  <c r="A1317" i="6" s="1"/>
  <c r="S1316" i="6" a="1"/>
  <c r="S1316" i="6" s="1"/>
  <c r="N1316" i="6" a="1"/>
  <c r="N1316" i="6" s="1"/>
  <c r="M1316" i="6" a="1"/>
  <c r="M1316" i="6" s="1"/>
  <c r="L1316" i="6" a="1"/>
  <c r="L1316" i="6" s="1"/>
  <c r="K1316" i="6" a="1"/>
  <c r="K1316" i="6" s="1"/>
  <c r="J1316" i="6" a="1"/>
  <c r="J1316" i="6" s="1"/>
  <c r="I1316" i="6" a="1"/>
  <c r="I1316" i="6" s="1"/>
  <c r="H1316" i="6" a="1"/>
  <c r="H1316" i="6" s="1"/>
  <c r="G1316" i="6" a="1"/>
  <c r="G1316" i="6" s="1"/>
  <c r="F1316" i="6" a="1"/>
  <c r="F1316" i="6" s="1"/>
  <c r="E1316" i="6" a="1"/>
  <c r="E1316" i="6" s="1"/>
  <c r="D1316" i="6" a="1"/>
  <c r="D1316" i="6" s="1"/>
  <c r="C1316" i="6" a="1"/>
  <c r="C1316" i="6" s="1"/>
  <c r="A1316" i="6" a="1"/>
  <c r="A1316" i="6" s="1"/>
  <c r="S1315" i="6" a="1"/>
  <c r="S1315" i="6" s="1"/>
  <c r="N1315" i="6" a="1"/>
  <c r="N1315" i="6" s="1"/>
  <c r="M1315" i="6" a="1"/>
  <c r="M1315" i="6" s="1"/>
  <c r="L1315" i="6" a="1"/>
  <c r="L1315" i="6" s="1"/>
  <c r="K1315" i="6" a="1"/>
  <c r="K1315" i="6" s="1"/>
  <c r="J1315" i="6" a="1"/>
  <c r="J1315" i="6" s="1"/>
  <c r="I1315" i="6" a="1"/>
  <c r="I1315" i="6" s="1"/>
  <c r="H1315" i="6" a="1"/>
  <c r="H1315" i="6" s="1"/>
  <c r="G1315" i="6" a="1"/>
  <c r="G1315" i="6" s="1"/>
  <c r="F1315" i="6" a="1"/>
  <c r="F1315" i="6" s="1"/>
  <c r="E1315" i="6" a="1"/>
  <c r="E1315" i="6" s="1"/>
  <c r="D1315" i="6" a="1"/>
  <c r="D1315" i="6" s="1"/>
  <c r="C1315" i="6" a="1"/>
  <c r="C1315" i="6" s="1"/>
  <c r="A1315" i="6" a="1"/>
  <c r="A1315" i="6" s="1"/>
  <c r="S1314" i="6" a="1"/>
  <c r="S1314" i="6" s="1"/>
  <c r="N1314" i="6" a="1"/>
  <c r="N1314" i="6" s="1"/>
  <c r="M1314" i="6" a="1"/>
  <c r="M1314" i="6" s="1"/>
  <c r="L1314" i="6" a="1"/>
  <c r="L1314" i="6" s="1"/>
  <c r="K1314" i="6" a="1"/>
  <c r="K1314" i="6" s="1"/>
  <c r="J1314" i="6" a="1"/>
  <c r="J1314" i="6" s="1"/>
  <c r="I1314" i="6" a="1"/>
  <c r="I1314" i="6" s="1"/>
  <c r="H1314" i="6" a="1"/>
  <c r="H1314" i="6" s="1"/>
  <c r="G1314" i="6" a="1"/>
  <c r="G1314" i="6" s="1"/>
  <c r="F1314" i="6" a="1"/>
  <c r="F1314" i="6" s="1"/>
  <c r="E1314" i="6" a="1"/>
  <c r="E1314" i="6" s="1"/>
  <c r="D1314" i="6" a="1"/>
  <c r="D1314" i="6" s="1"/>
  <c r="C1314" i="6" a="1"/>
  <c r="C1314" i="6" s="1"/>
  <c r="A1314" i="6" a="1"/>
  <c r="A1314" i="6" s="1"/>
  <c r="S1313" i="6" a="1"/>
  <c r="S1313" i="6" s="1"/>
  <c r="N1313" i="6" a="1"/>
  <c r="N1313" i="6" s="1"/>
  <c r="M1313" i="6" a="1"/>
  <c r="M1313" i="6" s="1"/>
  <c r="L1313" i="6" a="1"/>
  <c r="L1313" i="6" s="1"/>
  <c r="K1313" i="6" a="1"/>
  <c r="K1313" i="6" s="1"/>
  <c r="J1313" i="6" a="1"/>
  <c r="J1313" i="6" s="1"/>
  <c r="I1313" i="6" a="1"/>
  <c r="I1313" i="6" s="1"/>
  <c r="H1313" i="6" a="1"/>
  <c r="H1313" i="6" s="1"/>
  <c r="G1313" i="6" a="1"/>
  <c r="G1313" i="6" s="1"/>
  <c r="F1313" i="6" a="1"/>
  <c r="F1313" i="6" s="1"/>
  <c r="E1313" i="6" a="1"/>
  <c r="E1313" i="6" s="1"/>
  <c r="D1313" i="6" a="1"/>
  <c r="D1313" i="6" s="1"/>
  <c r="C1313" i="6" a="1"/>
  <c r="C1313" i="6" s="1"/>
  <c r="A1313" i="6" a="1"/>
  <c r="A1313" i="6" s="1"/>
  <c r="S1312" i="6" a="1"/>
  <c r="S1312" i="6" s="1"/>
  <c r="N1312" i="6" a="1"/>
  <c r="N1312" i="6" s="1"/>
  <c r="M1312" i="6" a="1"/>
  <c r="M1312" i="6" s="1"/>
  <c r="L1312" i="6" a="1"/>
  <c r="L1312" i="6" s="1"/>
  <c r="K1312" i="6" a="1"/>
  <c r="K1312" i="6" s="1"/>
  <c r="J1312" i="6" a="1"/>
  <c r="J1312" i="6" s="1"/>
  <c r="I1312" i="6" a="1"/>
  <c r="I1312" i="6" s="1"/>
  <c r="H1312" i="6" a="1"/>
  <c r="H1312" i="6" s="1"/>
  <c r="G1312" i="6" a="1"/>
  <c r="G1312" i="6" s="1"/>
  <c r="F1312" i="6" a="1"/>
  <c r="F1312" i="6" s="1"/>
  <c r="E1312" i="6" a="1"/>
  <c r="E1312" i="6" s="1"/>
  <c r="D1312" i="6" a="1"/>
  <c r="D1312" i="6" s="1"/>
  <c r="C1312" i="6" a="1"/>
  <c r="C1312" i="6" s="1"/>
  <c r="A1312" i="6" a="1"/>
  <c r="A1312" i="6" s="1"/>
  <c r="S1311" i="6" a="1"/>
  <c r="S1311" i="6" s="1"/>
  <c r="N1311" i="6" a="1"/>
  <c r="N1311" i="6" s="1"/>
  <c r="M1311" i="6" a="1"/>
  <c r="M1311" i="6" s="1"/>
  <c r="L1311" i="6" a="1"/>
  <c r="L1311" i="6" s="1"/>
  <c r="K1311" i="6" a="1"/>
  <c r="K1311" i="6" s="1"/>
  <c r="J1311" i="6" a="1"/>
  <c r="J1311" i="6" s="1"/>
  <c r="I1311" i="6" a="1"/>
  <c r="I1311" i="6" s="1"/>
  <c r="H1311" i="6" a="1"/>
  <c r="H1311" i="6" s="1"/>
  <c r="G1311" i="6" a="1"/>
  <c r="G1311" i="6" s="1"/>
  <c r="F1311" i="6" a="1"/>
  <c r="F1311" i="6" s="1"/>
  <c r="E1311" i="6" a="1"/>
  <c r="E1311" i="6" s="1"/>
  <c r="D1311" i="6" a="1"/>
  <c r="D1311" i="6" s="1"/>
  <c r="C1311" i="6" a="1"/>
  <c r="C1311" i="6" s="1"/>
  <c r="A1311" i="6" a="1"/>
  <c r="A1311" i="6" s="1"/>
  <c r="S1310" i="6" a="1"/>
  <c r="S1310" i="6" s="1"/>
  <c r="N1310" i="6" a="1"/>
  <c r="N1310" i="6" s="1"/>
  <c r="M1310" i="6" a="1"/>
  <c r="M1310" i="6" s="1"/>
  <c r="L1310" i="6" a="1"/>
  <c r="L1310" i="6" s="1"/>
  <c r="K1310" i="6" a="1"/>
  <c r="K1310" i="6" s="1"/>
  <c r="J1310" i="6" a="1"/>
  <c r="J1310" i="6" s="1"/>
  <c r="I1310" i="6" a="1"/>
  <c r="I1310" i="6" s="1"/>
  <c r="H1310" i="6" a="1"/>
  <c r="H1310" i="6" s="1"/>
  <c r="G1310" i="6" a="1"/>
  <c r="G1310" i="6" s="1"/>
  <c r="F1310" i="6" a="1"/>
  <c r="F1310" i="6" s="1"/>
  <c r="E1310" i="6" a="1"/>
  <c r="E1310" i="6" s="1"/>
  <c r="D1310" i="6" a="1"/>
  <c r="D1310" i="6" s="1"/>
  <c r="C1310" i="6" a="1"/>
  <c r="C1310" i="6" s="1"/>
  <c r="A1310" i="6" a="1"/>
  <c r="A1310" i="6" s="1"/>
  <c r="S1309" i="6" a="1"/>
  <c r="S1309" i="6" s="1"/>
  <c r="N1309" i="6" a="1"/>
  <c r="N1309" i="6" s="1"/>
  <c r="M1309" i="6" a="1"/>
  <c r="M1309" i="6" s="1"/>
  <c r="L1309" i="6" a="1"/>
  <c r="L1309" i="6" s="1"/>
  <c r="K1309" i="6" a="1"/>
  <c r="K1309" i="6" s="1"/>
  <c r="J1309" i="6" a="1"/>
  <c r="J1309" i="6" s="1"/>
  <c r="I1309" i="6" a="1"/>
  <c r="I1309" i="6" s="1"/>
  <c r="H1309" i="6" a="1"/>
  <c r="H1309" i="6" s="1"/>
  <c r="G1309" i="6" a="1"/>
  <c r="G1309" i="6" s="1"/>
  <c r="F1309" i="6" a="1"/>
  <c r="F1309" i="6" s="1"/>
  <c r="E1309" i="6" a="1"/>
  <c r="E1309" i="6" s="1"/>
  <c r="D1309" i="6" a="1"/>
  <c r="D1309" i="6" s="1"/>
  <c r="C1309" i="6" a="1"/>
  <c r="C1309" i="6" s="1"/>
  <c r="A1309" i="6" a="1"/>
  <c r="A1309" i="6" s="1"/>
  <c r="S1308" i="6" a="1"/>
  <c r="S1308" i="6" s="1"/>
  <c r="N1308" i="6" a="1"/>
  <c r="N1308" i="6" s="1"/>
  <c r="M1308" i="6" a="1"/>
  <c r="M1308" i="6" s="1"/>
  <c r="L1308" i="6" a="1"/>
  <c r="L1308" i="6" s="1"/>
  <c r="K1308" i="6" a="1"/>
  <c r="K1308" i="6" s="1"/>
  <c r="J1308" i="6" a="1"/>
  <c r="J1308" i="6" s="1"/>
  <c r="I1308" i="6" a="1"/>
  <c r="I1308" i="6" s="1"/>
  <c r="H1308" i="6" a="1"/>
  <c r="H1308" i="6" s="1"/>
  <c r="G1308" i="6" a="1"/>
  <c r="G1308" i="6" s="1"/>
  <c r="F1308" i="6" a="1"/>
  <c r="F1308" i="6" s="1"/>
  <c r="E1308" i="6" a="1"/>
  <c r="E1308" i="6" s="1"/>
  <c r="D1308" i="6" a="1"/>
  <c r="D1308" i="6" s="1"/>
  <c r="C1308" i="6" a="1"/>
  <c r="C1308" i="6" s="1"/>
  <c r="A1308" i="6" a="1"/>
  <c r="A1308" i="6" s="1"/>
  <c r="S1307" i="6" a="1"/>
  <c r="S1307" i="6" s="1"/>
  <c r="N1307" i="6" a="1"/>
  <c r="N1307" i="6" s="1"/>
  <c r="M1307" i="6" a="1"/>
  <c r="M1307" i="6" s="1"/>
  <c r="L1307" i="6" a="1"/>
  <c r="L1307" i="6" s="1"/>
  <c r="K1307" i="6" a="1"/>
  <c r="K1307" i="6" s="1"/>
  <c r="J1307" i="6" a="1"/>
  <c r="J1307" i="6" s="1"/>
  <c r="I1307" i="6" a="1"/>
  <c r="I1307" i="6" s="1"/>
  <c r="H1307" i="6" a="1"/>
  <c r="H1307" i="6" s="1"/>
  <c r="G1307" i="6" a="1"/>
  <c r="G1307" i="6" s="1"/>
  <c r="F1307" i="6" a="1"/>
  <c r="F1307" i="6" s="1"/>
  <c r="E1307" i="6" a="1"/>
  <c r="E1307" i="6" s="1"/>
  <c r="D1307" i="6" a="1"/>
  <c r="D1307" i="6" s="1"/>
  <c r="C1307" i="6" a="1"/>
  <c r="C1307" i="6" s="1"/>
  <c r="A1307" i="6" a="1"/>
  <c r="A1307" i="6" s="1"/>
  <c r="S1306" i="6" a="1"/>
  <c r="S1306" i="6" s="1"/>
  <c r="N1306" i="6" a="1"/>
  <c r="N1306" i="6" s="1"/>
  <c r="M1306" i="6" a="1"/>
  <c r="M1306" i="6" s="1"/>
  <c r="L1306" i="6" a="1"/>
  <c r="L1306" i="6" s="1"/>
  <c r="K1306" i="6" a="1"/>
  <c r="K1306" i="6" s="1"/>
  <c r="J1306" i="6" a="1"/>
  <c r="J1306" i="6" s="1"/>
  <c r="I1306" i="6" a="1"/>
  <c r="I1306" i="6" s="1"/>
  <c r="H1306" i="6" a="1"/>
  <c r="H1306" i="6" s="1"/>
  <c r="G1306" i="6" a="1"/>
  <c r="G1306" i="6" s="1"/>
  <c r="F1306" i="6" a="1"/>
  <c r="F1306" i="6" s="1"/>
  <c r="E1306" i="6" a="1"/>
  <c r="E1306" i="6" s="1"/>
  <c r="D1306" i="6" a="1"/>
  <c r="D1306" i="6" s="1"/>
  <c r="C1306" i="6" a="1"/>
  <c r="C1306" i="6" s="1"/>
  <c r="A1306" i="6" a="1"/>
  <c r="A1306" i="6" s="1"/>
  <c r="S1305" i="6" a="1"/>
  <c r="S1305" i="6" s="1"/>
  <c r="N1305" i="6" a="1"/>
  <c r="N1305" i="6" s="1"/>
  <c r="M1305" i="6" a="1"/>
  <c r="M1305" i="6" s="1"/>
  <c r="L1305" i="6" a="1"/>
  <c r="L1305" i="6" s="1"/>
  <c r="K1305" i="6" a="1"/>
  <c r="K1305" i="6" s="1"/>
  <c r="J1305" i="6" a="1"/>
  <c r="J1305" i="6" s="1"/>
  <c r="I1305" i="6" a="1"/>
  <c r="I1305" i="6" s="1"/>
  <c r="H1305" i="6" a="1"/>
  <c r="H1305" i="6" s="1"/>
  <c r="G1305" i="6" a="1"/>
  <c r="G1305" i="6" s="1"/>
  <c r="F1305" i="6" a="1"/>
  <c r="F1305" i="6" s="1"/>
  <c r="E1305" i="6" a="1"/>
  <c r="E1305" i="6" s="1"/>
  <c r="D1305" i="6" a="1"/>
  <c r="D1305" i="6" s="1"/>
  <c r="C1305" i="6" a="1"/>
  <c r="C1305" i="6" s="1"/>
  <c r="A1305" i="6" a="1"/>
  <c r="A1305" i="6" s="1"/>
  <c r="S1304" i="6" a="1"/>
  <c r="S1304" i="6" s="1"/>
  <c r="N1304" i="6" a="1"/>
  <c r="N1304" i="6" s="1"/>
  <c r="M1304" i="6" a="1"/>
  <c r="M1304" i="6" s="1"/>
  <c r="L1304" i="6" a="1"/>
  <c r="L1304" i="6" s="1"/>
  <c r="K1304" i="6" a="1"/>
  <c r="K1304" i="6" s="1"/>
  <c r="J1304" i="6" a="1"/>
  <c r="J1304" i="6" s="1"/>
  <c r="I1304" i="6" a="1"/>
  <c r="I1304" i="6" s="1"/>
  <c r="H1304" i="6" a="1"/>
  <c r="H1304" i="6" s="1"/>
  <c r="G1304" i="6" a="1"/>
  <c r="G1304" i="6" s="1"/>
  <c r="F1304" i="6" a="1"/>
  <c r="F1304" i="6" s="1"/>
  <c r="E1304" i="6" a="1"/>
  <c r="E1304" i="6" s="1"/>
  <c r="D1304" i="6" a="1"/>
  <c r="D1304" i="6" s="1"/>
  <c r="C1304" i="6" a="1"/>
  <c r="C1304" i="6" s="1"/>
  <c r="A1304" i="6" a="1"/>
  <c r="A1304" i="6" s="1"/>
  <c r="S1303" i="6" a="1"/>
  <c r="S1303" i="6" s="1"/>
  <c r="N1303" i="6" a="1"/>
  <c r="N1303" i="6" s="1"/>
  <c r="M1303" i="6" a="1"/>
  <c r="M1303" i="6" s="1"/>
  <c r="L1303" i="6" a="1"/>
  <c r="L1303" i="6" s="1"/>
  <c r="K1303" i="6" a="1"/>
  <c r="K1303" i="6" s="1"/>
  <c r="J1303" i="6" a="1"/>
  <c r="J1303" i="6" s="1"/>
  <c r="I1303" i="6" a="1"/>
  <c r="I1303" i="6" s="1"/>
  <c r="H1303" i="6" a="1"/>
  <c r="H1303" i="6" s="1"/>
  <c r="G1303" i="6" a="1"/>
  <c r="G1303" i="6" s="1"/>
  <c r="F1303" i="6" a="1"/>
  <c r="F1303" i="6" s="1"/>
  <c r="E1303" i="6" a="1"/>
  <c r="E1303" i="6" s="1"/>
  <c r="D1303" i="6" a="1"/>
  <c r="D1303" i="6" s="1"/>
  <c r="C1303" i="6" a="1"/>
  <c r="C1303" i="6" s="1"/>
  <c r="A1303" i="6" a="1"/>
  <c r="A1303" i="6" s="1"/>
  <c r="S1302" i="6" a="1"/>
  <c r="S1302" i="6" s="1"/>
  <c r="N1302" i="6" a="1"/>
  <c r="N1302" i="6" s="1"/>
  <c r="M1302" i="6" a="1"/>
  <c r="M1302" i="6" s="1"/>
  <c r="L1302" i="6" a="1"/>
  <c r="L1302" i="6" s="1"/>
  <c r="K1302" i="6" a="1"/>
  <c r="K1302" i="6" s="1"/>
  <c r="J1302" i="6" a="1"/>
  <c r="J1302" i="6" s="1"/>
  <c r="I1302" i="6" a="1"/>
  <c r="I1302" i="6" s="1"/>
  <c r="H1302" i="6" a="1"/>
  <c r="H1302" i="6" s="1"/>
  <c r="G1302" i="6" a="1"/>
  <c r="G1302" i="6" s="1"/>
  <c r="F1302" i="6" a="1"/>
  <c r="F1302" i="6" s="1"/>
  <c r="E1302" i="6" a="1"/>
  <c r="E1302" i="6" s="1"/>
  <c r="D1302" i="6" a="1"/>
  <c r="D1302" i="6" s="1"/>
  <c r="C1302" i="6" a="1"/>
  <c r="C1302" i="6" s="1"/>
  <c r="A1302" i="6" a="1"/>
  <c r="A1302" i="6" s="1"/>
  <c r="S1301" i="6" a="1"/>
  <c r="S1301" i="6" s="1"/>
  <c r="N1301" i="6" a="1"/>
  <c r="N1301" i="6" s="1"/>
  <c r="M1301" i="6" a="1"/>
  <c r="M1301" i="6" s="1"/>
  <c r="L1301" i="6" a="1"/>
  <c r="L1301" i="6" s="1"/>
  <c r="K1301" i="6" a="1"/>
  <c r="K1301" i="6" s="1"/>
  <c r="J1301" i="6" a="1"/>
  <c r="J1301" i="6" s="1"/>
  <c r="I1301" i="6" a="1"/>
  <c r="I1301" i="6" s="1"/>
  <c r="H1301" i="6" a="1"/>
  <c r="H1301" i="6" s="1"/>
  <c r="G1301" i="6" a="1"/>
  <c r="G1301" i="6" s="1"/>
  <c r="F1301" i="6" a="1"/>
  <c r="F1301" i="6" s="1"/>
  <c r="E1301" i="6" a="1"/>
  <c r="E1301" i="6" s="1"/>
  <c r="D1301" i="6" a="1"/>
  <c r="D1301" i="6" s="1"/>
  <c r="C1301" i="6" a="1"/>
  <c r="C1301" i="6" s="1"/>
  <c r="A1301" i="6" a="1"/>
  <c r="A1301" i="6" s="1"/>
  <c r="S1300" i="6" a="1"/>
  <c r="S1300" i="6" s="1"/>
  <c r="N1300" i="6" a="1"/>
  <c r="N1300" i="6" s="1"/>
  <c r="M1300" i="6" a="1"/>
  <c r="M1300" i="6" s="1"/>
  <c r="L1300" i="6" a="1"/>
  <c r="L1300" i="6" s="1"/>
  <c r="K1300" i="6" a="1"/>
  <c r="K1300" i="6" s="1"/>
  <c r="J1300" i="6" a="1"/>
  <c r="J1300" i="6" s="1"/>
  <c r="I1300" i="6" a="1"/>
  <c r="I1300" i="6" s="1"/>
  <c r="H1300" i="6" a="1"/>
  <c r="H1300" i="6" s="1"/>
  <c r="G1300" i="6" a="1"/>
  <c r="G1300" i="6" s="1"/>
  <c r="F1300" i="6" a="1"/>
  <c r="F1300" i="6" s="1"/>
  <c r="E1300" i="6" a="1"/>
  <c r="E1300" i="6" s="1"/>
  <c r="D1300" i="6" a="1"/>
  <c r="D1300" i="6" s="1"/>
  <c r="C1300" i="6" a="1"/>
  <c r="C1300" i="6" s="1"/>
  <c r="A1300" i="6" a="1"/>
  <c r="A1300" i="6" s="1"/>
  <c r="S1299" i="6" a="1"/>
  <c r="S1299" i="6" s="1"/>
  <c r="N1299" i="6" a="1"/>
  <c r="N1299" i="6" s="1"/>
  <c r="M1299" i="6" a="1"/>
  <c r="M1299" i="6" s="1"/>
  <c r="L1299" i="6" a="1"/>
  <c r="L1299" i="6" s="1"/>
  <c r="K1299" i="6" a="1"/>
  <c r="K1299" i="6" s="1"/>
  <c r="J1299" i="6" a="1"/>
  <c r="J1299" i="6" s="1"/>
  <c r="I1299" i="6" a="1"/>
  <c r="I1299" i="6" s="1"/>
  <c r="H1299" i="6" a="1"/>
  <c r="H1299" i="6" s="1"/>
  <c r="G1299" i="6" a="1"/>
  <c r="G1299" i="6" s="1"/>
  <c r="F1299" i="6" a="1"/>
  <c r="F1299" i="6" s="1"/>
  <c r="E1299" i="6" a="1"/>
  <c r="E1299" i="6" s="1"/>
  <c r="D1299" i="6" a="1"/>
  <c r="D1299" i="6" s="1"/>
  <c r="C1299" i="6" a="1"/>
  <c r="C1299" i="6" s="1"/>
  <c r="A1299" i="6" a="1"/>
  <c r="A1299" i="6" s="1"/>
  <c r="S1298" i="6" a="1"/>
  <c r="S1298" i="6" s="1"/>
  <c r="N1298" i="6" a="1"/>
  <c r="N1298" i="6" s="1"/>
  <c r="M1298" i="6" a="1"/>
  <c r="M1298" i="6" s="1"/>
  <c r="L1298" i="6" a="1"/>
  <c r="L1298" i="6" s="1"/>
  <c r="K1298" i="6" a="1"/>
  <c r="K1298" i="6" s="1"/>
  <c r="J1298" i="6" a="1"/>
  <c r="J1298" i="6" s="1"/>
  <c r="I1298" i="6" a="1"/>
  <c r="I1298" i="6" s="1"/>
  <c r="H1298" i="6" a="1"/>
  <c r="H1298" i="6" s="1"/>
  <c r="G1298" i="6" a="1"/>
  <c r="G1298" i="6" s="1"/>
  <c r="F1298" i="6" a="1"/>
  <c r="F1298" i="6" s="1"/>
  <c r="E1298" i="6" a="1"/>
  <c r="E1298" i="6" s="1"/>
  <c r="D1298" i="6" a="1"/>
  <c r="D1298" i="6" s="1"/>
  <c r="C1298" i="6" a="1"/>
  <c r="C1298" i="6" s="1"/>
  <c r="A1298" i="6" a="1"/>
  <c r="A1298" i="6" s="1"/>
  <c r="S1297" i="6" a="1"/>
  <c r="S1297" i="6" s="1"/>
  <c r="N1297" i="6" a="1"/>
  <c r="N1297" i="6" s="1"/>
  <c r="M1297" i="6" a="1"/>
  <c r="M1297" i="6" s="1"/>
  <c r="L1297" i="6" a="1"/>
  <c r="L1297" i="6" s="1"/>
  <c r="K1297" i="6" a="1"/>
  <c r="K1297" i="6" s="1"/>
  <c r="J1297" i="6" a="1"/>
  <c r="J1297" i="6" s="1"/>
  <c r="I1297" i="6" a="1"/>
  <c r="I1297" i="6" s="1"/>
  <c r="H1297" i="6" a="1"/>
  <c r="H1297" i="6" s="1"/>
  <c r="G1297" i="6" a="1"/>
  <c r="G1297" i="6" s="1"/>
  <c r="F1297" i="6" a="1"/>
  <c r="F1297" i="6" s="1"/>
  <c r="E1297" i="6" a="1"/>
  <c r="E1297" i="6" s="1"/>
  <c r="D1297" i="6" a="1"/>
  <c r="D1297" i="6" s="1"/>
  <c r="C1297" i="6" a="1"/>
  <c r="C1297" i="6" s="1"/>
  <c r="A1297" i="6" a="1"/>
  <c r="A1297" i="6" s="1"/>
  <c r="S1296" i="6" a="1"/>
  <c r="S1296" i="6" s="1"/>
  <c r="N1296" i="6" a="1"/>
  <c r="N1296" i="6" s="1"/>
  <c r="M1296" i="6" a="1"/>
  <c r="M1296" i="6" s="1"/>
  <c r="L1296" i="6" a="1"/>
  <c r="L1296" i="6" s="1"/>
  <c r="K1296" i="6" a="1"/>
  <c r="K1296" i="6" s="1"/>
  <c r="J1296" i="6" a="1"/>
  <c r="J1296" i="6" s="1"/>
  <c r="I1296" i="6" a="1"/>
  <c r="I1296" i="6" s="1"/>
  <c r="H1296" i="6" a="1"/>
  <c r="H1296" i="6" s="1"/>
  <c r="G1296" i="6" a="1"/>
  <c r="G1296" i="6" s="1"/>
  <c r="F1296" i="6" a="1"/>
  <c r="F1296" i="6" s="1"/>
  <c r="E1296" i="6" a="1"/>
  <c r="E1296" i="6" s="1"/>
  <c r="D1296" i="6" a="1"/>
  <c r="D1296" i="6" s="1"/>
  <c r="C1296" i="6" a="1"/>
  <c r="C1296" i="6" s="1"/>
  <c r="A1296" i="6" a="1"/>
  <c r="A1296" i="6" s="1"/>
  <c r="S1295" i="6" a="1"/>
  <c r="S1295" i="6" s="1"/>
  <c r="N1295" i="6" a="1"/>
  <c r="N1295" i="6" s="1"/>
  <c r="M1295" i="6" a="1"/>
  <c r="M1295" i="6" s="1"/>
  <c r="L1295" i="6" a="1"/>
  <c r="L1295" i="6" s="1"/>
  <c r="K1295" i="6" a="1"/>
  <c r="K1295" i="6" s="1"/>
  <c r="J1295" i="6" a="1"/>
  <c r="J1295" i="6" s="1"/>
  <c r="I1295" i="6" a="1"/>
  <c r="I1295" i="6" s="1"/>
  <c r="H1295" i="6" a="1"/>
  <c r="H1295" i="6" s="1"/>
  <c r="G1295" i="6" a="1"/>
  <c r="G1295" i="6" s="1"/>
  <c r="F1295" i="6" a="1"/>
  <c r="F1295" i="6" s="1"/>
  <c r="E1295" i="6" a="1"/>
  <c r="E1295" i="6" s="1"/>
  <c r="D1295" i="6" a="1"/>
  <c r="D1295" i="6" s="1"/>
  <c r="C1295" i="6" a="1"/>
  <c r="C1295" i="6" s="1"/>
  <c r="A1295" i="6" a="1"/>
  <c r="A1295" i="6" s="1"/>
  <c r="S1294" i="6" a="1"/>
  <c r="S1294" i="6" s="1"/>
  <c r="N1294" i="6" a="1"/>
  <c r="N1294" i="6" s="1"/>
  <c r="M1294" i="6" a="1"/>
  <c r="M1294" i="6" s="1"/>
  <c r="L1294" i="6" a="1"/>
  <c r="L1294" i="6" s="1"/>
  <c r="K1294" i="6" a="1"/>
  <c r="K1294" i="6" s="1"/>
  <c r="J1294" i="6" a="1"/>
  <c r="J1294" i="6" s="1"/>
  <c r="I1294" i="6" a="1"/>
  <c r="I1294" i="6" s="1"/>
  <c r="H1294" i="6" a="1"/>
  <c r="H1294" i="6" s="1"/>
  <c r="G1294" i="6" a="1"/>
  <c r="G1294" i="6" s="1"/>
  <c r="F1294" i="6" a="1"/>
  <c r="F1294" i="6" s="1"/>
  <c r="E1294" i="6" a="1"/>
  <c r="E1294" i="6" s="1"/>
  <c r="D1294" i="6" a="1"/>
  <c r="D1294" i="6" s="1"/>
  <c r="C1294" i="6" a="1"/>
  <c r="C1294" i="6" s="1"/>
  <c r="A1294" i="6" a="1"/>
  <c r="A1294" i="6" s="1"/>
  <c r="S1293" i="6" a="1"/>
  <c r="S1293" i="6" s="1"/>
  <c r="N1293" i="6" a="1"/>
  <c r="N1293" i="6" s="1"/>
  <c r="M1293" i="6" a="1"/>
  <c r="M1293" i="6" s="1"/>
  <c r="L1293" i="6" a="1"/>
  <c r="L1293" i="6" s="1"/>
  <c r="K1293" i="6" a="1"/>
  <c r="K1293" i="6" s="1"/>
  <c r="J1293" i="6" a="1"/>
  <c r="J1293" i="6" s="1"/>
  <c r="I1293" i="6" a="1"/>
  <c r="I1293" i="6" s="1"/>
  <c r="H1293" i="6" a="1"/>
  <c r="H1293" i="6" s="1"/>
  <c r="G1293" i="6" a="1"/>
  <c r="G1293" i="6" s="1"/>
  <c r="F1293" i="6" a="1"/>
  <c r="F1293" i="6" s="1"/>
  <c r="E1293" i="6" a="1"/>
  <c r="E1293" i="6" s="1"/>
  <c r="D1293" i="6" a="1"/>
  <c r="D1293" i="6" s="1"/>
  <c r="C1293" i="6" a="1"/>
  <c r="C1293" i="6" s="1"/>
  <c r="A1293" i="6" a="1"/>
  <c r="A1293" i="6" s="1"/>
  <c r="S1292" i="6" a="1"/>
  <c r="S1292" i="6" s="1"/>
  <c r="N1292" i="6" a="1"/>
  <c r="N1292" i="6" s="1"/>
  <c r="M1292" i="6" a="1"/>
  <c r="M1292" i="6" s="1"/>
  <c r="L1292" i="6" a="1"/>
  <c r="L1292" i="6" s="1"/>
  <c r="K1292" i="6" a="1"/>
  <c r="K1292" i="6" s="1"/>
  <c r="J1292" i="6" a="1"/>
  <c r="J1292" i="6" s="1"/>
  <c r="I1292" i="6" a="1"/>
  <c r="I1292" i="6" s="1"/>
  <c r="H1292" i="6" a="1"/>
  <c r="H1292" i="6" s="1"/>
  <c r="G1292" i="6" a="1"/>
  <c r="G1292" i="6" s="1"/>
  <c r="F1292" i="6" a="1"/>
  <c r="F1292" i="6" s="1"/>
  <c r="E1292" i="6" a="1"/>
  <c r="E1292" i="6" s="1"/>
  <c r="D1292" i="6" a="1"/>
  <c r="D1292" i="6" s="1"/>
  <c r="C1292" i="6" a="1"/>
  <c r="C1292" i="6" s="1"/>
  <c r="A1292" i="6" a="1"/>
  <c r="A1292" i="6" s="1"/>
  <c r="S1291" i="6" a="1"/>
  <c r="S1291" i="6" s="1"/>
  <c r="N1291" i="6" a="1"/>
  <c r="N1291" i="6" s="1"/>
  <c r="M1291" i="6" a="1"/>
  <c r="M1291" i="6" s="1"/>
  <c r="L1291" i="6" a="1"/>
  <c r="L1291" i="6" s="1"/>
  <c r="K1291" i="6" a="1"/>
  <c r="K1291" i="6" s="1"/>
  <c r="J1291" i="6" a="1"/>
  <c r="J1291" i="6" s="1"/>
  <c r="I1291" i="6" a="1"/>
  <c r="I1291" i="6" s="1"/>
  <c r="H1291" i="6" a="1"/>
  <c r="H1291" i="6" s="1"/>
  <c r="G1291" i="6" a="1"/>
  <c r="G1291" i="6" s="1"/>
  <c r="F1291" i="6" a="1"/>
  <c r="F1291" i="6" s="1"/>
  <c r="E1291" i="6" a="1"/>
  <c r="E1291" i="6" s="1"/>
  <c r="D1291" i="6" a="1"/>
  <c r="D1291" i="6" s="1"/>
  <c r="C1291" i="6" a="1"/>
  <c r="C1291" i="6" s="1"/>
  <c r="A1291" i="6" a="1"/>
  <c r="A1291" i="6" s="1"/>
  <c r="S1290" i="6" a="1"/>
  <c r="S1290" i="6" s="1"/>
  <c r="N1290" i="6" a="1"/>
  <c r="N1290" i="6" s="1"/>
  <c r="M1290" i="6" a="1"/>
  <c r="M1290" i="6" s="1"/>
  <c r="L1290" i="6" a="1"/>
  <c r="L1290" i="6" s="1"/>
  <c r="K1290" i="6" a="1"/>
  <c r="K1290" i="6" s="1"/>
  <c r="J1290" i="6" a="1"/>
  <c r="J1290" i="6" s="1"/>
  <c r="I1290" i="6" a="1"/>
  <c r="I1290" i="6" s="1"/>
  <c r="H1290" i="6" a="1"/>
  <c r="H1290" i="6" s="1"/>
  <c r="G1290" i="6" a="1"/>
  <c r="G1290" i="6" s="1"/>
  <c r="F1290" i="6" a="1"/>
  <c r="F1290" i="6" s="1"/>
  <c r="E1290" i="6" a="1"/>
  <c r="E1290" i="6" s="1"/>
  <c r="D1290" i="6" a="1"/>
  <c r="D1290" i="6" s="1"/>
  <c r="C1290" i="6" a="1"/>
  <c r="C1290" i="6" s="1"/>
  <c r="A1290" i="6" a="1"/>
  <c r="A1290" i="6" s="1"/>
  <c r="S1289" i="6" a="1"/>
  <c r="S1289" i="6" s="1"/>
  <c r="N1289" i="6" a="1"/>
  <c r="N1289" i="6" s="1"/>
  <c r="M1289" i="6" a="1"/>
  <c r="M1289" i="6" s="1"/>
  <c r="L1289" i="6" a="1"/>
  <c r="L1289" i="6" s="1"/>
  <c r="K1289" i="6" a="1"/>
  <c r="K1289" i="6" s="1"/>
  <c r="J1289" i="6" a="1"/>
  <c r="J1289" i="6" s="1"/>
  <c r="I1289" i="6" a="1"/>
  <c r="I1289" i="6" s="1"/>
  <c r="H1289" i="6" a="1"/>
  <c r="H1289" i="6" s="1"/>
  <c r="G1289" i="6" a="1"/>
  <c r="G1289" i="6" s="1"/>
  <c r="F1289" i="6" a="1"/>
  <c r="F1289" i="6" s="1"/>
  <c r="E1289" i="6" a="1"/>
  <c r="E1289" i="6" s="1"/>
  <c r="D1289" i="6" a="1"/>
  <c r="D1289" i="6" s="1"/>
  <c r="C1289" i="6" a="1"/>
  <c r="C1289" i="6" s="1"/>
  <c r="A1289" i="6" a="1"/>
  <c r="A1289" i="6" s="1"/>
  <c r="S1288" i="6" a="1"/>
  <c r="S1288" i="6" s="1"/>
  <c r="N1288" i="6" a="1"/>
  <c r="N1288" i="6" s="1"/>
  <c r="M1288" i="6" a="1"/>
  <c r="M1288" i="6" s="1"/>
  <c r="L1288" i="6" a="1"/>
  <c r="L1288" i="6" s="1"/>
  <c r="K1288" i="6" a="1"/>
  <c r="K1288" i="6" s="1"/>
  <c r="J1288" i="6" a="1"/>
  <c r="J1288" i="6" s="1"/>
  <c r="I1288" i="6" a="1"/>
  <c r="I1288" i="6" s="1"/>
  <c r="H1288" i="6" a="1"/>
  <c r="H1288" i="6" s="1"/>
  <c r="G1288" i="6" a="1"/>
  <c r="G1288" i="6" s="1"/>
  <c r="F1288" i="6" a="1"/>
  <c r="F1288" i="6" s="1"/>
  <c r="E1288" i="6" a="1"/>
  <c r="E1288" i="6" s="1"/>
  <c r="D1288" i="6" a="1"/>
  <c r="D1288" i="6" s="1"/>
  <c r="C1288" i="6" a="1"/>
  <c r="C1288" i="6" s="1"/>
  <c r="A1288" i="6" a="1"/>
  <c r="A1288" i="6" s="1"/>
  <c r="S1287" i="6" a="1"/>
  <c r="S1287" i="6" s="1"/>
  <c r="N1287" i="6" a="1"/>
  <c r="N1287" i="6" s="1"/>
  <c r="M1287" i="6" a="1"/>
  <c r="M1287" i="6" s="1"/>
  <c r="L1287" i="6" a="1"/>
  <c r="L1287" i="6" s="1"/>
  <c r="K1287" i="6" a="1"/>
  <c r="K1287" i="6" s="1"/>
  <c r="J1287" i="6" a="1"/>
  <c r="J1287" i="6" s="1"/>
  <c r="I1287" i="6" a="1"/>
  <c r="I1287" i="6" s="1"/>
  <c r="H1287" i="6" a="1"/>
  <c r="H1287" i="6" s="1"/>
  <c r="G1287" i="6" a="1"/>
  <c r="G1287" i="6" s="1"/>
  <c r="F1287" i="6" a="1"/>
  <c r="F1287" i="6" s="1"/>
  <c r="E1287" i="6" a="1"/>
  <c r="E1287" i="6" s="1"/>
  <c r="D1287" i="6" a="1"/>
  <c r="D1287" i="6" s="1"/>
  <c r="C1287" i="6" a="1"/>
  <c r="C1287" i="6" s="1"/>
  <c r="A1287" i="6" a="1"/>
  <c r="A1287" i="6" s="1"/>
  <c r="S1286" i="6" a="1"/>
  <c r="S1286" i="6" s="1"/>
  <c r="N1286" i="6" a="1"/>
  <c r="N1286" i="6" s="1"/>
  <c r="M1286" i="6" a="1"/>
  <c r="M1286" i="6" s="1"/>
  <c r="L1286" i="6" a="1"/>
  <c r="L1286" i="6" s="1"/>
  <c r="K1286" i="6" a="1"/>
  <c r="K1286" i="6" s="1"/>
  <c r="J1286" i="6" a="1"/>
  <c r="J1286" i="6" s="1"/>
  <c r="I1286" i="6" a="1"/>
  <c r="I1286" i="6" s="1"/>
  <c r="H1286" i="6" a="1"/>
  <c r="H1286" i="6" s="1"/>
  <c r="G1286" i="6" a="1"/>
  <c r="G1286" i="6" s="1"/>
  <c r="F1286" i="6" a="1"/>
  <c r="F1286" i="6" s="1"/>
  <c r="E1286" i="6" a="1"/>
  <c r="E1286" i="6" s="1"/>
  <c r="D1286" i="6" a="1"/>
  <c r="D1286" i="6" s="1"/>
  <c r="C1286" i="6" a="1"/>
  <c r="C1286" i="6" s="1"/>
  <c r="A1286" i="6" a="1"/>
  <c r="A1286" i="6" s="1"/>
  <c r="S1285" i="6" a="1"/>
  <c r="S1285" i="6" s="1"/>
  <c r="N1285" i="6" a="1"/>
  <c r="N1285" i="6" s="1"/>
  <c r="M1285" i="6" a="1"/>
  <c r="M1285" i="6" s="1"/>
  <c r="L1285" i="6" a="1"/>
  <c r="L1285" i="6" s="1"/>
  <c r="K1285" i="6" a="1"/>
  <c r="K1285" i="6" s="1"/>
  <c r="J1285" i="6" a="1"/>
  <c r="J1285" i="6" s="1"/>
  <c r="I1285" i="6" a="1"/>
  <c r="I1285" i="6" s="1"/>
  <c r="H1285" i="6" a="1"/>
  <c r="H1285" i="6" s="1"/>
  <c r="G1285" i="6" a="1"/>
  <c r="G1285" i="6" s="1"/>
  <c r="F1285" i="6" a="1"/>
  <c r="F1285" i="6" s="1"/>
  <c r="E1285" i="6" a="1"/>
  <c r="E1285" i="6" s="1"/>
  <c r="D1285" i="6" a="1"/>
  <c r="D1285" i="6" s="1"/>
  <c r="C1285" i="6" a="1"/>
  <c r="C1285" i="6" s="1"/>
  <c r="A1285" i="6" a="1"/>
  <c r="A1285" i="6" s="1"/>
  <c r="S1284" i="6" a="1"/>
  <c r="S1284" i="6" s="1"/>
  <c r="N1284" i="6" a="1"/>
  <c r="N1284" i="6" s="1"/>
  <c r="M1284" i="6" a="1"/>
  <c r="M1284" i="6" s="1"/>
  <c r="L1284" i="6" a="1"/>
  <c r="L1284" i="6" s="1"/>
  <c r="K1284" i="6" a="1"/>
  <c r="K1284" i="6" s="1"/>
  <c r="J1284" i="6" a="1"/>
  <c r="J1284" i="6" s="1"/>
  <c r="I1284" i="6" a="1"/>
  <c r="I1284" i="6" s="1"/>
  <c r="H1284" i="6" a="1"/>
  <c r="H1284" i="6" s="1"/>
  <c r="G1284" i="6" a="1"/>
  <c r="G1284" i="6" s="1"/>
  <c r="F1284" i="6" a="1"/>
  <c r="F1284" i="6" s="1"/>
  <c r="E1284" i="6" a="1"/>
  <c r="E1284" i="6" s="1"/>
  <c r="D1284" i="6" a="1"/>
  <c r="D1284" i="6" s="1"/>
  <c r="C1284" i="6" a="1"/>
  <c r="C1284" i="6" s="1"/>
  <c r="A1284" i="6" a="1"/>
  <c r="A1284" i="6" s="1"/>
  <c r="S1283" i="6" a="1"/>
  <c r="S1283" i="6" s="1"/>
  <c r="N1283" i="6" a="1"/>
  <c r="N1283" i="6" s="1"/>
  <c r="M1283" i="6" a="1"/>
  <c r="M1283" i="6" s="1"/>
  <c r="L1283" i="6" a="1"/>
  <c r="L1283" i="6" s="1"/>
  <c r="K1283" i="6" a="1"/>
  <c r="K1283" i="6" s="1"/>
  <c r="J1283" i="6" a="1"/>
  <c r="J1283" i="6" s="1"/>
  <c r="I1283" i="6" a="1"/>
  <c r="I1283" i="6" s="1"/>
  <c r="H1283" i="6" a="1"/>
  <c r="H1283" i="6" s="1"/>
  <c r="G1283" i="6" a="1"/>
  <c r="G1283" i="6" s="1"/>
  <c r="F1283" i="6" a="1"/>
  <c r="F1283" i="6" s="1"/>
  <c r="E1283" i="6" a="1"/>
  <c r="E1283" i="6" s="1"/>
  <c r="D1283" i="6" a="1"/>
  <c r="D1283" i="6" s="1"/>
  <c r="C1283" i="6" a="1"/>
  <c r="C1283" i="6" s="1"/>
  <c r="A1283" i="6" a="1"/>
  <c r="A1283" i="6" s="1"/>
  <c r="S1282" i="6" a="1"/>
  <c r="S1282" i="6" s="1"/>
  <c r="N1282" i="6" a="1"/>
  <c r="N1282" i="6" s="1"/>
  <c r="M1282" i="6" a="1"/>
  <c r="M1282" i="6" s="1"/>
  <c r="L1282" i="6" a="1"/>
  <c r="L1282" i="6" s="1"/>
  <c r="K1282" i="6" a="1"/>
  <c r="K1282" i="6" s="1"/>
  <c r="J1282" i="6" a="1"/>
  <c r="J1282" i="6" s="1"/>
  <c r="I1282" i="6" a="1"/>
  <c r="I1282" i="6" s="1"/>
  <c r="H1282" i="6" a="1"/>
  <c r="H1282" i="6" s="1"/>
  <c r="G1282" i="6" a="1"/>
  <c r="G1282" i="6" s="1"/>
  <c r="F1282" i="6" a="1"/>
  <c r="F1282" i="6" s="1"/>
  <c r="E1282" i="6" a="1"/>
  <c r="E1282" i="6" s="1"/>
  <c r="D1282" i="6" a="1"/>
  <c r="D1282" i="6" s="1"/>
  <c r="C1282" i="6" a="1"/>
  <c r="C1282" i="6" s="1"/>
  <c r="A1282" i="6" a="1"/>
  <c r="A1282" i="6" s="1"/>
  <c r="S1281" i="6" a="1"/>
  <c r="S1281" i="6" s="1"/>
  <c r="N1281" i="6" a="1"/>
  <c r="N1281" i="6" s="1"/>
  <c r="M1281" i="6" a="1"/>
  <c r="M1281" i="6" s="1"/>
  <c r="L1281" i="6" a="1"/>
  <c r="L1281" i="6" s="1"/>
  <c r="K1281" i="6" a="1"/>
  <c r="K1281" i="6" s="1"/>
  <c r="J1281" i="6" a="1"/>
  <c r="J1281" i="6" s="1"/>
  <c r="I1281" i="6" a="1"/>
  <c r="I1281" i="6" s="1"/>
  <c r="H1281" i="6" a="1"/>
  <c r="H1281" i="6" s="1"/>
  <c r="G1281" i="6" a="1"/>
  <c r="G1281" i="6" s="1"/>
  <c r="F1281" i="6" a="1"/>
  <c r="F1281" i="6" s="1"/>
  <c r="E1281" i="6" a="1"/>
  <c r="E1281" i="6" s="1"/>
  <c r="D1281" i="6" a="1"/>
  <c r="D1281" i="6" s="1"/>
  <c r="C1281" i="6" a="1"/>
  <c r="C1281" i="6" s="1"/>
  <c r="A1281" i="6" a="1"/>
  <c r="A1281" i="6" s="1"/>
  <c r="S1280" i="6" a="1"/>
  <c r="S1280" i="6" s="1"/>
  <c r="N1280" i="6" a="1"/>
  <c r="N1280" i="6" s="1"/>
  <c r="M1280" i="6" a="1"/>
  <c r="M1280" i="6" s="1"/>
  <c r="L1280" i="6" a="1"/>
  <c r="L1280" i="6" s="1"/>
  <c r="K1280" i="6" a="1"/>
  <c r="K1280" i="6" s="1"/>
  <c r="J1280" i="6" a="1"/>
  <c r="J1280" i="6" s="1"/>
  <c r="I1280" i="6" a="1"/>
  <c r="I1280" i="6" s="1"/>
  <c r="H1280" i="6" a="1"/>
  <c r="H1280" i="6" s="1"/>
  <c r="G1280" i="6" a="1"/>
  <c r="G1280" i="6" s="1"/>
  <c r="F1280" i="6" a="1"/>
  <c r="F1280" i="6" s="1"/>
  <c r="E1280" i="6" a="1"/>
  <c r="E1280" i="6" s="1"/>
  <c r="D1280" i="6" a="1"/>
  <c r="D1280" i="6" s="1"/>
  <c r="C1280" i="6" a="1"/>
  <c r="C1280" i="6" s="1"/>
  <c r="A1280" i="6" a="1"/>
  <c r="A1280" i="6" s="1"/>
  <c r="S1279" i="6" a="1"/>
  <c r="S1279" i="6" s="1"/>
  <c r="N1279" i="6" a="1"/>
  <c r="N1279" i="6" s="1"/>
  <c r="M1279" i="6" a="1"/>
  <c r="M1279" i="6" s="1"/>
  <c r="L1279" i="6" a="1"/>
  <c r="L1279" i="6" s="1"/>
  <c r="K1279" i="6" a="1"/>
  <c r="K1279" i="6" s="1"/>
  <c r="J1279" i="6" a="1"/>
  <c r="J1279" i="6" s="1"/>
  <c r="I1279" i="6" a="1"/>
  <c r="I1279" i="6" s="1"/>
  <c r="H1279" i="6" a="1"/>
  <c r="H1279" i="6" s="1"/>
  <c r="G1279" i="6" a="1"/>
  <c r="G1279" i="6" s="1"/>
  <c r="F1279" i="6" a="1"/>
  <c r="F1279" i="6" s="1"/>
  <c r="E1279" i="6" a="1"/>
  <c r="E1279" i="6" s="1"/>
  <c r="D1279" i="6" a="1"/>
  <c r="D1279" i="6" s="1"/>
  <c r="C1279" i="6" a="1"/>
  <c r="C1279" i="6" s="1"/>
  <c r="A1279" i="6" a="1"/>
  <c r="A1279" i="6" s="1"/>
  <c r="S1278" i="6" a="1"/>
  <c r="S1278" i="6" s="1"/>
  <c r="N1278" i="6" a="1"/>
  <c r="N1278" i="6" s="1"/>
  <c r="M1278" i="6" a="1"/>
  <c r="M1278" i="6" s="1"/>
  <c r="L1278" i="6" a="1"/>
  <c r="L1278" i="6" s="1"/>
  <c r="K1278" i="6" a="1"/>
  <c r="K1278" i="6" s="1"/>
  <c r="J1278" i="6" a="1"/>
  <c r="J1278" i="6" s="1"/>
  <c r="I1278" i="6" a="1"/>
  <c r="I1278" i="6" s="1"/>
  <c r="H1278" i="6" a="1"/>
  <c r="H1278" i="6" s="1"/>
  <c r="G1278" i="6" a="1"/>
  <c r="G1278" i="6" s="1"/>
  <c r="F1278" i="6" a="1"/>
  <c r="F1278" i="6" s="1"/>
  <c r="E1278" i="6" a="1"/>
  <c r="E1278" i="6" s="1"/>
  <c r="D1278" i="6" a="1"/>
  <c r="D1278" i="6" s="1"/>
  <c r="C1278" i="6" a="1"/>
  <c r="C1278" i="6" s="1"/>
  <c r="A1278" i="6" a="1"/>
  <c r="A1278" i="6" s="1"/>
  <c r="S1277" i="6" a="1"/>
  <c r="S1277" i="6" s="1"/>
  <c r="N1277" i="6" a="1"/>
  <c r="N1277" i="6" s="1"/>
  <c r="M1277" i="6" a="1"/>
  <c r="M1277" i="6" s="1"/>
  <c r="L1277" i="6" a="1"/>
  <c r="L1277" i="6" s="1"/>
  <c r="K1277" i="6" a="1"/>
  <c r="K1277" i="6" s="1"/>
  <c r="J1277" i="6" a="1"/>
  <c r="J1277" i="6" s="1"/>
  <c r="I1277" i="6" a="1"/>
  <c r="I1277" i="6" s="1"/>
  <c r="H1277" i="6" a="1"/>
  <c r="H1277" i="6" s="1"/>
  <c r="G1277" i="6" a="1"/>
  <c r="G1277" i="6" s="1"/>
  <c r="F1277" i="6" a="1"/>
  <c r="F1277" i="6" s="1"/>
  <c r="E1277" i="6" a="1"/>
  <c r="E1277" i="6" s="1"/>
  <c r="D1277" i="6" a="1"/>
  <c r="D1277" i="6" s="1"/>
  <c r="C1277" i="6" a="1"/>
  <c r="C1277" i="6" s="1"/>
  <c r="A1277" i="6" a="1"/>
  <c r="A1277" i="6" s="1"/>
  <c r="S1276" i="6" a="1"/>
  <c r="S1276" i="6" s="1"/>
  <c r="N1276" i="6" a="1"/>
  <c r="N1276" i="6" s="1"/>
  <c r="M1276" i="6" a="1"/>
  <c r="M1276" i="6" s="1"/>
  <c r="L1276" i="6" a="1"/>
  <c r="L1276" i="6" s="1"/>
  <c r="K1276" i="6" a="1"/>
  <c r="K1276" i="6" s="1"/>
  <c r="J1276" i="6" a="1"/>
  <c r="J1276" i="6" s="1"/>
  <c r="I1276" i="6" a="1"/>
  <c r="I1276" i="6" s="1"/>
  <c r="H1276" i="6" a="1"/>
  <c r="H1276" i="6" s="1"/>
  <c r="G1276" i="6" a="1"/>
  <c r="G1276" i="6" s="1"/>
  <c r="F1276" i="6" a="1"/>
  <c r="F1276" i="6" s="1"/>
  <c r="E1276" i="6" a="1"/>
  <c r="E1276" i="6" s="1"/>
  <c r="D1276" i="6" a="1"/>
  <c r="D1276" i="6" s="1"/>
  <c r="C1276" i="6" a="1"/>
  <c r="C1276" i="6" s="1"/>
  <c r="A1276" i="6" a="1"/>
  <c r="A1276" i="6" s="1"/>
  <c r="S1275" i="6" a="1"/>
  <c r="S1275" i="6" s="1"/>
  <c r="N1275" i="6" a="1"/>
  <c r="N1275" i="6" s="1"/>
  <c r="M1275" i="6" a="1"/>
  <c r="M1275" i="6" s="1"/>
  <c r="L1275" i="6" a="1"/>
  <c r="L1275" i="6" s="1"/>
  <c r="K1275" i="6" a="1"/>
  <c r="K1275" i="6" s="1"/>
  <c r="J1275" i="6" a="1"/>
  <c r="J1275" i="6" s="1"/>
  <c r="I1275" i="6" a="1"/>
  <c r="I1275" i="6" s="1"/>
  <c r="H1275" i="6" a="1"/>
  <c r="H1275" i="6" s="1"/>
  <c r="G1275" i="6" a="1"/>
  <c r="G1275" i="6" s="1"/>
  <c r="F1275" i="6" a="1"/>
  <c r="F1275" i="6" s="1"/>
  <c r="E1275" i="6" a="1"/>
  <c r="E1275" i="6" s="1"/>
  <c r="D1275" i="6" a="1"/>
  <c r="D1275" i="6" s="1"/>
  <c r="C1275" i="6" a="1"/>
  <c r="C1275" i="6" s="1"/>
  <c r="A1275" i="6" a="1"/>
  <c r="A1275" i="6" s="1"/>
  <c r="S1274" i="6" a="1"/>
  <c r="S1274" i="6" s="1"/>
  <c r="N1274" i="6" a="1"/>
  <c r="N1274" i="6" s="1"/>
  <c r="M1274" i="6" a="1"/>
  <c r="M1274" i="6" s="1"/>
  <c r="L1274" i="6" a="1"/>
  <c r="L1274" i="6" s="1"/>
  <c r="K1274" i="6" a="1"/>
  <c r="K1274" i="6" s="1"/>
  <c r="J1274" i="6" a="1"/>
  <c r="J1274" i="6" s="1"/>
  <c r="I1274" i="6" a="1"/>
  <c r="I1274" i="6" s="1"/>
  <c r="H1274" i="6" a="1"/>
  <c r="H1274" i="6" s="1"/>
  <c r="G1274" i="6" a="1"/>
  <c r="G1274" i="6" s="1"/>
  <c r="F1274" i="6" a="1"/>
  <c r="F1274" i="6" s="1"/>
  <c r="E1274" i="6" a="1"/>
  <c r="E1274" i="6" s="1"/>
  <c r="D1274" i="6" a="1"/>
  <c r="D1274" i="6" s="1"/>
  <c r="C1274" i="6" a="1"/>
  <c r="C1274" i="6" s="1"/>
  <c r="A1274" i="6" a="1"/>
  <c r="A1274" i="6" s="1"/>
  <c r="S1273" i="6" a="1"/>
  <c r="S1273" i="6" s="1"/>
  <c r="N1273" i="6" a="1"/>
  <c r="N1273" i="6" s="1"/>
  <c r="M1273" i="6" a="1"/>
  <c r="M1273" i="6" s="1"/>
  <c r="L1273" i="6" a="1"/>
  <c r="L1273" i="6" s="1"/>
  <c r="K1273" i="6" a="1"/>
  <c r="K1273" i="6" s="1"/>
  <c r="J1273" i="6" a="1"/>
  <c r="J1273" i="6" s="1"/>
  <c r="I1273" i="6" a="1"/>
  <c r="I1273" i="6" s="1"/>
  <c r="H1273" i="6" a="1"/>
  <c r="H1273" i="6" s="1"/>
  <c r="G1273" i="6" a="1"/>
  <c r="G1273" i="6" s="1"/>
  <c r="F1273" i="6" a="1"/>
  <c r="F1273" i="6" s="1"/>
  <c r="E1273" i="6" a="1"/>
  <c r="E1273" i="6" s="1"/>
  <c r="D1273" i="6" a="1"/>
  <c r="D1273" i="6" s="1"/>
  <c r="C1273" i="6" a="1"/>
  <c r="C1273" i="6" s="1"/>
  <c r="A1273" i="6" a="1"/>
  <c r="A1273" i="6" s="1"/>
  <c r="S1272" i="6" a="1"/>
  <c r="S1272" i="6" s="1"/>
  <c r="N1272" i="6" a="1"/>
  <c r="N1272" i="6" s="1"/>
  <c r="M1272" i="6" a="1"/>
  <c r="M1272" i="6" s="1"/>
  <c r="L1272" i="6" a="1"/>
  <c r="L1272" i="6" s="1"/>
  <c r="K1272" i="6" a="1"/>
  <c r="K1272" i="6" s="1"/>
  <c r="J1272" i="6" a="1"/>
  <c r="J1272" i="6" s="1"/>
  <c r="I1272" i="6" a="1"/>
  <c r="I1272" i="6" s="1"/>
  <c r="H1272" i="6" a="1"/>
  <c r="H1272" i="6" s="1"/>
  <c r="G1272" i="6" a="1"/>
  <c r="G1272" i="6" s="1"/>
  <c r="F1272" i="6" a="1"/>
  <c r="F1272" i="6" s="1"/>
  <c r="E1272" i="6" a="1"/>
  <c r="E1272" i="6" s="1"/>
  <c r="D1272" i="6" a="1"/>
  <c r="D1272" i="6" s="1"/>
  <c r="C1272" i="6" a="1"/>
  <c r="C1272" i="6" s="1"/>
  <c r="A1272" i="6" a="1"/>
  <c r="A1272" i="6" s="1"/>
  <c r="S1271" i="6" a="1"/>
  <c r="S1271" i="6" s="1"/>
  <c r="N1271" i="6" a="1"/>
  <c r="N1271" i="6" s="1"/>
  <c r="M1271" i="6" a="1"/>
  <c r="M1271" i="6" s="1"/>
  <c r="L1271" i="6" a="1"/>
  <c r="L1271" i="6" s="1"/>
  <c r="K1271" i="6" a="1"/>
  <c r="K1271" i="6" s="1"/>
  <c r="J1271" i="6" a="1"/>
  <c r="J1271" i="6" s="1"/>
  <c r="I1271" i="6" a="1"/>
  <c r="I1271" i="6" s="1"/>
  <c r="H1271" i="6" a="1"/>
  <c r="H1271" i="6" s="1"/>
  <c r="G1271" i="6" a="1"/>
  <c r="G1271" i="6" s="1"/>
  <c r="F1271" i="6" a="1"/>
  <c r="F1271" i="6" s="1"/>
  <c r="E1271" i="6" a="1"/>
  <c r="E1271" i="6" s="1"/>
  <c r="D1271" i="6" a="1"/>
  <c r="D1271" i="6" s="1"/>
  <c r="C1271" i="6" a="1"/>
  <c r="C1271" i="6" s="1"/>
  <c r="A1271" i="6" a="1"/>
  <c r="A1271" i="6" s="1"/>
  <c r="S1270" i="6" a="1"/>
  <c r="S1270" i="6" s="1"/>
  <c r="N1270" i="6" a="1"/>
  <c r="N1270" i="6" s="1"/>
  <c r="M1270" i="6" a="1"/>
  <c r="M1270" i="6" s="1"/>
  <c r="L1270" i="6" a="1"/>
  <c r="L1270" i="6" s="1"/>
  <c r="K1270" i="6" a="1"/>
  <c r="K1270" i="6" s="1"/>
  <c r="J1270" i="6" a="1"/>
  <c r="J1270" i="6" s="1"/>
  <c r="I1270" i="6" a="1"/>
  <c r="I1270" i="6" s="1"/>
  <c r="H1270" i="6" a="1"/>
  <c r="H1270" i="6" s="1"/>
  <c r="G1270" i="6" a="1"/>
  <c r="G1270" i="6" s="1"/>
  <c r="F1270" i="6" a="1"/>
  <c r="F1270" i="6" s="1"/>
  <c r="E1270" i="6" a="1"/>
  <c r="E1270" i="6" s="1"/>
  <c r="D1270" i="6" a="1"/>
  <c r="D1270" i="6" s="1"/>
  <c r="C1270" i="6" a="1"/>
  <c r="C1270" i="6" s="1"/>
  <c r="A1270" i="6" a="1"/>
  <c r="A1270" i="6" s="1"/>
  <c r="S1269" i="6" a="1"/>
  <c r="S1269" i="6" s="1"/>
  <c r="N1269" i="6" a="1"/>
  <c r="N1269" i="6" s="1"/>
  <c r="M1269" i="6" a="1"/>
  <c r="M1269" i="6" s="1"/>
  <c r="L1269" i="6" a="1"/>
  <c r="L1269" i="6" s="1"/>
  <c r="K1269" i="6" a="1"/>
  <c r="K1269" i="6" s="1"/>
  <c r="J1269" i="6" a="1"/>
  <c r="J1269" i="6" s="1"/>
  <c r="I1269" i="6" a="1"/>
  <c r="I1269" i="6" s="1"/>
  <c r="H1269" i="6" a="1"/>
  <c r="H1269" i="6" s="1"/>
  <c r="G1269" i="6" a="1"/>
  <c r="G1269" i="6" s="1"/>
  <c r="F1269" i="6" a="1"/>
  <c r="F1269" i="6" s="1"/>
  <c r="E1269" i="6" a="1"/>
  <c r="E1269" i="6" s="1"/>
  <c r="D1269" i="6" a="1"/>
  <c r="D1269" i="6" s="1"/>
  <c r="C1269" i="6" a="1"/>
  <c r="C1269" i="6" s="1"/>
  <c r="A1269" i="6" a="1"/>
  <c r="A1269" i="6" s="1"/>
  <c r="S1268" i="6" a="1"/>
  <c r="S1268" i="6" s="1"/>
  <c r="N1268" i="6" a="1"/>
  <c r="N1268" i="6" s="1"/>
  <c r="M1268" i="6" a="1"/>
  <c r="M1268" i="6" s="1"/>
  <c r="L1268" i="6" a="1"/>
  <c r="L1268" i="6" s="1"/>
  <c r="K1268" i="6" a="1"/>
  <c r="K1268" i="6" s="1"/>
  <c r="J1268" i="6" a="1"/>
  <c r="J1268" i="6" s="1"/>
  <c r="I1268" i="6" a="1"/>
  <c r="I1268" i="6" s="1"/>
  <c r="H1268" i="6" a="1"/>
  <c r="H1268" i="6" s="1"/>
  <c r="G1268" i="6" a="1"/>
  <c r="G1268" i="6" s="1"/>
  <c r="F1268" i="6" a="1"/>
  <c r="F1268" i="6" s="1"/>
  <c r="E1268" i="6" a="1"/>
  <c r="E1268" i="6" s="1"/>
  <c r="D1268" i="6" a="1"/>
  <c r="D1268" i="6" s="1"/>
  <c r="C1268" i="6" a="1"/>
  <c r="C1268" i="6" s="1"/>
  <c r="A1268" i="6" a="1"/>
  <c r="A1268" i="6" s="1"/>
  <c r="S1267" i="6" a="1"/>
  <c r="S1267" i="6" s="1"/>
  <c r="N1267" i="6" a="1"/>
  <c r="N1267" i="6" s="1"/>
  <c r="M1267" i="6" a="1"/>
  <c r="M1267" i="6" s="1"/>
  <c r="L1267" i="6" a="1"/>
  <c r="L1267" i="6" s="1"/>
  <c r="K1267" i="6" a="1"/>
  <c r="K1267" i="6" s="1"/>
  <c r="J1267" i="6" a="1"/>
  <c r="J1267" i="6" s="1"/>
  <c r="I1267" i="6" a="1"/>
  <c r="I1267" i="6" s="1"/>
  <c r="H1267" i="6" a="1"/>
  <c r="H1267" i="6" s="1"/>
  <c r="G1267" i="6" a="1"/>
  <c r="G1267" i="6" s="1"/>
  <c r="F1267" i="6" a="1"/>
  <c r="F1267" i="6" s="1"/>
  <c r="E1267" i="6" a="1"/>
  <c r="E1267" i="6" s="1"/>
  <c r="D1267" i="6" a="1"/>
  <c r="D1267" i="6" s="1"/>
  <c r="C1267" i="6" a="1"/>
  <c r="C1267" i="6" s="1"/>
  <c r="A1267" i="6" a="1"/>
  <c r="A1267" i="6" s="1"/>
  <c r="S1266" i="6" a="1"/>
  <c r="S1266" i="6" s="1"/>
  <c r="N1266" i="6" a="1"/>
  <c r="N1266" i="6" s="1"/>
  <c r="M1266" i="6" a="1"/>
  <c r="M1266" i="6" s="1"/>
  <c r="L1266" i="6" a="1"/>
  <c r="L1266" i="6" s="1"/>
  <c r="K1266" i="6" a="1"/>
  <c r="K1266" i="6" s="1"/>
  <c r="J1266" i="6" a="1"/>
  <c r="J1266" i="6" s="1"/>
  <c r="I1266" i="6" a="1"/>
  <c r="I1266" i="6" s="1"/>
  <c r="H1266" i="6" a="1"/>
  <c r="H1266" i="6" s="1"/>
  <c r="G1266" i="6" a="1"/>
  <c r="G1266" i="6" s="1"/>
  <c r="F1266" i="6" a="1"/>
  <c r="F1266" i="6" s="1"/>
  <c r="E1266" i="6" a="1"/>
  <c r="E1266" i="6" s="1"/>
  <c r="D1266" i="6" a="1"/>
  <c r="D1266" i="6" s="1"/>
  <c r="C1266" i="6" a="1"/>
  <c r="C1266" i="6" s="1"/>
  <c r="A1266" i="6" a="1"/>
  <c r="A1266" i="6" s="1"/>
  <c r="S1265" i="6" a="1"/>
  <c r="S1265" i="6" s="1"/>
  <c r="N1265" i="6" a="1"/>
  <c r="N1265" i="6" s="1"/>
  <c r="M1265" i="6" a="1"/>
  <c r="M1265" i="6" s="1"/>
  <c r="L1265" i="6" a="1"/>
  <c r="L1265" i="6" s="1"/>
  <c r="K1265" i="6" a="1"/>
  <c r="K1265" i="6" s="1"/>
  <c r="J1265" i="6" a="1"/>
  <c r="J1265" i="6" s="1"/>
  <c r="I1265" i="6" a="1"/>
  <c r="I1265" i="6" s="1"/>
  <c r="H1265" i="6" a="1"/>
  <c r="H1265" i="6" s="1"/>
  <c r="G1265" i="6" a="1"/>
  <c r="G1265" i="6" s="1"/>
  <c r="F1265" i="6" a="1"/>
  <c r="F1265" i="6" s="1"/>
  <c r="E1265" i="6" a="1"/>
  <c r="E1265" i="6" s="1"/>
  <c r="D1265" i="6" a="1"/>
  <c r="D1265" i="6" s="1"/>
  <c r="C1265" i="6" a="1"/>
  <c r="C1265" i="6" s="1"/>
  <c r="A1265" i="6" a="1"/>
  <c r="A1265" i="6" s="1"/>
  <c r="S1264" i="6" a="1"/>
  <c r="S1264" i="6" s="1"/>
  <c r="N1264" i="6" a="1"/>
  <c r="N1264" i="6" s="1"/>
  <c r="M1264" i="6" a="1"/>
  <c r="M1264" i="6" s="1"/>
  <c r="L1264" i="6" a="1"/>
  <c r="L1264" i="6" s="1"/>
  <c r="K1264" i="6" a="1"/>
  <c r="K1264" i="6" s="1"/>
  <c r="J1264" i="6" a="1"/>
  <c r="J1264" i="6" s="1"/>
  <c r="I1264" i="6" a="1"/>
  <c r="I1264" i="6" s="1"/>
  <c r="H1264" i="6" a="1"/>
  <c r="H1264" i="6" s="1"/>
  <c r="G1264" i="6" a="1"/>
  <c r="G1264" i="6" s="1"/>
  <c r="F1264" i="6" a="1"/>
  <c r="F1264" i="6" s="1"/>
  <c r="E1264" i="6" a="1"/>
  <c r="E1264" i="6" s="1"/>
  <c r="D1264" i="6" a="1"/>
  <c r="D1264" i="6" s="1"/>
  <c r="C1264" i="6" a="1"/>
  <c r="C1264" i="6" s="1"/>
  <c r="A1264" i="6" a="1"/>
  <c r="A1264" i="6" s="1"/>
  <c r="S1263" i="6" a="1"/>
  <c r="S1263" i="6" s="1"/>
  <c r="N1263" i="6" a="1"/>
  <c r="N1263" i="6" s="1"/>
  <c r="M1263" i="6" a="1"/>
  <c r="M1263" i="6" s="1"/>
  <c r="L1263" i="6" a="1"/>
  <c r="L1263" i="6" s="1"/>
  <c r="K1263" i="6" a="1"/>
  <c r="K1263" i="6" s="1"/>
  <c r="J1263" i="6" a="1"/>
  <c r="J1263" i="6" s="1"/>
  <c r="I1263" i="6" a="1"/>
  <c r="I1263" i="6" s="1"/>
  <c r="H1263" i="6" a="1"/>
  <c r="H1263" i="6" s="1"/>
  <c r="G1263" i="6" a="1"/>
  <c r="G1263" i="6" s="1"/>
  <c r="F1263" i="6" a="1"/>
  <c r="F1263" i="6" s="1"/>
  <c r="E1263" i="6" a="1"/>
  <c r="E1263" i="6" s="1"/>
  <c r="D1263" i="6" a="1"/>
  <c r="D1263" i="6" s="1"/>
  <c r="C1263" i="6" a="1"/>
  <c r="C1263" i="6" s="1"/>
  <c r="A1263" i="6" a="1"/>
  <c r="A1263" i="6" s="1"/>
  <c r="S1262" i="6" a="1"/>
  <c r="S1262" i="6" s="1"/>
  <c r="N1262" i="6" a="1"/>
  <c r="N1262" i="6" s="1"/>
  <c r="M1262" i="6" a="1"/>
  <c r="M1262" i="6" s="1"/>
  <c r="L1262" i="6" a="1"/>
  <c r="L1262" i="6" s="1"/>
  <c r="K1262" i="6" a="1"/>
  <c r="K1262" i="6" s="1"/>
  <c r="J1262" i="6" a="1"/>
  <c r="J1262" i="6" s="1"/>
  <c r="I1262" i="6" a="1"/>
  <c r="I1262" i="6" s="1"/>
  <c r="H1262" i="6" a="1"/>
  <c r="H1262" i="6" s="1"/>
  <c r="G1262" i="6" a="1"/>
  <c r="G1262" i="6" s="1"/>
  <c r="F1262" i="6" a="1"/>
  <c r="F1262" i="6" s="1"/>
  <c r="E1262" i="6" a="1"/>
  <c r="E1262" i="6" s="1"/>
  <c r="D1262" i="6" a="1"/>
  <c r="D1262" i="6" s="1"/>
  <c r="C1262" i="6" a="1"/>
  <c r="C1262" i="6" s="1"/>
  <c r="A1262" i="6" a="1"/>
  <c r="A1262" i="6" s="1"/>
  <c r="S1261" i="6" a="1"/>
  <c r="S1261" i="6" s="1"/>
  <c r="N1261" i="6" a="1"/>
  <c r="N1261" i="6" s="1"/>
  <c r="M1261" i="6" a="1"/>
  <c r="M1261" i="6" s="1"/>
  <c r="L1261" i="6" a="1"/>
  <c r="L1261" i="6" s="1"/>
  <c r="K1261" i="6" a="1"/>
  <c r="K1261" i="6" s="1"/>
  <c r="J1261" i="6" a="1"/>
  <c r="J1261" i="6" s="1"/>
  <c r="I1261" i="6" a="1"/>
  <c r="I1261" i="6" s="1"/>
  <c r="H1261" i="6" a="1"/>
  <c r="H1261" i="6" s="1"/>
  <c r="G1261" i="6" a="1"/>
  <c r="G1261" i="6" s="1"/>
  <c r="F1261" i="6" a="1"/>
  <c r="F1261" i="6" s="1"/>
  <c r="E1261" i="6" a="1"/>
  <c r="E1261" i="6" s="1"/>
  <c r="D1261" i="6" a="1"/>
  <c r="D1261" i="6" s="1"/>
  <c r="C1261" i="6" a="1"/>
  <c r="C1261" i="6" s="1"/>
  <c r="A1261" i="6" a="1"/>
  <c r="A1261" i="6" s="1"/>
  <c r="S1260" i="6" a="1"/>
  <c r="S1260" i="6" s="1"/>
  <c r="N1260" i="6" a="1"/>
  <c r="N1260" i="6" s="1"/>
  <c r="M1260" i="6" a="1"/>
  <c r="M1260" i="6" s="1"/>
  <c r="L1260" i="6" a="1"/>
  <c r="L1260" i="6" s="1"/>
  <c r="K1260" i="6" a="1"/>
  <c r="K1260" i="6" s="1"/>
  <c r="J1260" i="6" a="1"/>
  <c r="J1260" i="6" s="1"/>
  <c r="I1260" i="6" a="1"/>
  <c r="I1260" i="6" s="1"/>
  <c r="H1260" i="6" a="1"/>
  <c r="H1260" i="6" s="1"/>
  <c r="G1260" i="6" a="1"/>
  <c r="G1260" i="6" s="1"/>
  <c r="F1260" i="6" a="1"/>
  <c r="F1260" i="6" s="1"/>
  <c r="E1260" i="6" a="1"/>
  <c r="E1260" i="6" s="1"/>
  <c r="D1260" i="6" a="1"/>
  <c r="D1260" i="6" s="1"/>
  <c r="C1260" i="6" a="1"/>
  <c r="C1260" i="6" s="1"/>
  <c r="A1260" i="6" a="1"/>
  <c r="A1260" i="6" s="1"/>
  <c r="S1259" i="6" a="1"/>
  <c r="S1259" i="6" s="1"/>
  <c r="N1259" i="6" a="1"/>
  <c r="N1259" i="6" s="1"/>
  <c r="M1259" i="6" a="1"/>
  <c r="M1259" i="6" s="1"/>
  <c r="L1259" i="6" a="1"/>
  <c r="L1259" i="6" s="1"/>
  <c r="K1259" i="6" a="1"/>
  <c r="K1259" i="6" s="1"/>
  <c r="J1259" i="6" a="1"/>
  <c r="J1259" i="6" s="1"/>
  <c r="I1259" i="6" a="1"/>
  <c r="I1259" i="6" s="1"/>
  <c r="H1259" i="6" a="1"/>
  <c r="H1259" i="6" s="1"/>
  <c r="G1259" i="6" a="1"/>
  <c r="G1259" i="6" s="1"/>
  <c r="F1259" i="6" a="1"/>
  <c r="F1259" i="6" s="1"/>
  <c r="E1259" i="6" a="1"/>
  <c r="E1259" i="6" s="1"/>
  <c r="D1259" i="6" a="1"/>
  <c r="D1259" i="6" s="1"/>
  <c r="C1259" i="6" a="1"/>
  <c r="C1259" i="6" s="1"/>
  <c r="A1259" i="6" a="1"/>
  <c r="A1259" i="6" s="1"/>
  <c r="S1258" i="6" a="1"/>
  <c r="S1258" i="6" s="1"/>
  <c r="N1258" i="6" a="1"/>
  <c r="N1258" i="6" s="1"/>
  <c r="M1258" i="6" a="1"/>
  <c r="M1258" i="6" s="1"/>
  <c r="L1258" i="6" a="1"/>
  <c r="L1258" i="6" s="1"/>
  <c r="K1258" i="6" a="1"/>
  <c r="K1258" i="6" s="1"/>
  <c r="J1258" i="6" a="1"/>
  <c r="J1258" i="6" s="1"/>
  <c r="I1258" i="6" a="1"/>
  <c r="I1258" i="6" s="1"/>
  <c r="H1258" i="6" a="1"/>
  <c r="H1258" i="6" s="1"/>
  <c r="G1258" i="6" a="1"/>
  <c r="G1258" i="6" s="1"/>
  <c r="F1258" i="6" a="1"/>
  <c r="F1258" i="6" s="1"/>
  <c r="E1258" i="6" a="1"/>
  <c r="E1258" i="6" s="1"/>
  <c r="D1258" i="6" a="1"/>
  <c r="D1258" i="6" s="1"/>
  <c r="C1258" i="6" a="1"/>
  <c r="C1258" i="6" s="1"/>
  <c r="A1258" i="6" a="1"/>
  <c r="A1258" i="6" s="1"/>
  <c r="S1257" i="6" a="1"/>
  <c r="S1257" i="6" s="1"/>
  <c r="N1257" i="6" a="1"/>
  <c r="N1257" i="6" s="1"/>
  <c r="M1257" i="6" a="1"/>
  <c r="M1257" i="6" s="1"/>
  <c r="L1257" i="6" a="1"/>
  <c r="L1257" i="6" s="1"/>
  <c r="K1257" i="6" a="1"/>
  <c r="K1257" i="6" s="1"/>
  <c r="J1257" i="6" a="1"/>
  <c r="J1257" i="6" s="1"/>
  <c r="I1257" i="6" a="1"/>
  <c r="I1257" i="6" s="1"/>
  <c r="H1257" i="6" a="1"/>
  <c r="H1257" i="6" s="1"/>
  <c r="G1257" i="6" a="1"/>
  <c r="G1257" i="6" s="1"/>
  <c r="F1257" i="6" a="1"/>
  <c r="F1257" i="6" s="1"/>
  <c r="E1257" i="6" a="1"/>
  <c r="E1257" i="6" s="1"/>
  <c r="D1257" i="6" a="1"/>
  <c r="D1257" i="6" s="1"/>
  <c r="C1257" i="6" a="1"/>
  <c r="C1257" i="6" s="1"/>
  <c r="A1257" i="6" a="1"/>
  <c r="A1257" i="6" s="1"/>
  <c r="S1256" i="6" a="1"/>
  <c r="S1256" i="6" s="1"/>
  <c r="N1256" i="6" a="1"/>
  <c r="N1256" i="6" s="1"/>
  <c r="M1256" i="6" a="1"/>
  <c r="M1256" i="6" s="1"/>
  <c r="L1256" i="6" a="1"/>
  <c r="L1256" i="6" s="1"/>
  <c r="K1256" i="6" a="1"/>
  <c r="K1256" i="6" s="1"/>
  <c r="J1256" i="6" a="1"/>
  <c r="J1256" i="6" s="1"/>
  <c r="I1256" i="6" a="1"/>
  <c r="I1256" i="6" s="1"/>
  <c r="H1256" i="6" a="1"/>
  <c r="H1256" i="6" s="1"/>
  <c r="G1256" i="6" a="1"/>
  <c r="G1256" i="6" s="1"/>
  <c r="F1256" i="6" a="1"/>
  <c r="F1256" i="6" s="1"/>
  <c r="E1256" i="6" a="1"/>
  <c r="E1256" i="6" s="1"/>
  <c r="D1256" i="6" a="1"/>
  <c r="D1256" i="6" s="1"/>
  <c r="C1256" i="6" a="1"/>
  <c r="C1256" i="6" s="1"/>
  <c r="A1256" i="6" a="1"/>
  <c r="A1256" i="6" s="1"/>
  <c r="S1255" i="6" a="1"/>
  <c r="S1255" i="6" s="1"/>
  <c r="N1255" i="6" a="1"/>
  <c r="N1255" i="6" s="1"/>
  <c r="M1255" i="6" a="1"/>
  <c r="M1255" i="6" s="1"/>
  <c r="L1255" i="6" a="1"/>
  <c r="L1255" i="6" s="1"/>
  <c r="K1255" i="6" a="1"/>
  <c r="K1255" i="6" s="1"/>
  <c r="J1255" i="6" a="1"/>
  <c r="J1255" i="6" s="1"/>
  <c r="I1255" i="6" a="1"/>
  <c r="I1255" i="6" s="1"/>
  <c r="H1255" i="6" a="1"/>
  <c r="H1255" i="6" s="1"/>
  <c r="G1255" i="6" a="1"/>
  <c r="G1255" i="6" s="1"/>
  <c r="F1255" i="6" a="1"/>
  <c r="F1255" i="6" s="1"/>
  <c r="E1255" i="6" a="1"/>
  <c r="E1255" i="6" s="1"/>
  <c r="D1255" i="6" a="1"/>
  <c r="D1255" i="6" s="1"/>
  <c r="C1255" i="6" a="1"/>
  <c r="C1255" i="6" s="1"/>
  <c r="A1255" i="6" a="1"/>
  <c r="A1255" i="6" s="1"/>
  <c r="S1254" i="6" a="1"/>
  <c r="S1254" i="6" s="1"/>
  <c r="N1254" i="6" a="1"/>
  <c r="N1254" i="6" s="1"/>
  <c r="M1254" i="6" a="1"/>
  <c r="M1254" i="6" s="1"/>
  <c r="L1254" i="6" a="1"/>
  <c r="L1254" i="6" s="1"/>
  <c r="K1254" i="6" a="1"/>
  <c r="K1254" i="6" s="1"/>
  <c r="J1254" i="6" a="1"/>
  <c r="J1254" i="6" s="1"/>
  <c r="I1254" i="6" a="1"/>
  <c r="I1254" i="6" s="1"/>
  <c r="H1254" i="6" a="1"/>
  <c r="H1254" i="6" s="1"/>
  <c r="G1254" i="6" a="1"/>
  <c r="G1254" i="6" s="1"/>
  <c r="F1254" i="6" a="1"/>
  <c r="F1254" i="6" s="1"/>
  <c r="E1254" i="6" a="1"/>
  <c r="E1254" i="6" s="1"/>
  <c r="D1254" i="6" a="1"/>
  <c r="D1254" i="6" s="1"/>
  <c r="C1254" i="6" a="1"/>
  <c r="C1254" i="6" s="1"/>
  <c r="A1254" i="6" a="1"/>
  <c r="A1254" i="6" s="1"/>
  <c r="S1253" i="6" a="1"/>
  <c r="S1253" i="6" s="1"/>
  <c r="N1253" i="6" a="1"/>
  <c r="N1253" i="6" s="1"/>
  <c r="M1253" i="6" a="1"/>
  <c r="M1253" i="6" s="1"/>
  <c r="L1253" i="6" a="1"/>
  <c r="L1253" i="6" s="1"/>
  <c r="K1253" i="6" a="1"/>
  <c r="K1253" i="6" s="1"/>
  <c r="J1253" i="6" a="1"/>
  <c r="J1253" i="6" s="1"/>
  <c r="I1253" i="6" a="1"/>
  <c r="I1253" i="6" s="1"/>
  <c r="H1253" i="6" a="1"/>
  <c r="H1253" i="6" s="1"/>
  <c r="G1253" i="6" a="1"/>
  <c r="G1253" i="6" s="1"/>
  <c r="F1253" i="6" a="1"/>
  <c r="F1253" i="6" s="1"/>
  <c r="E1253" i="6" a="1"/>
  <c r="E1253" i="6" s="1"/>
  <c r="D1253" i="6" a="1"/>
  <c r="D1253" i="6" s="1"/>
  <c r="C1253" i="6" a="1"/>
  <c r="C1253" i="6" s="1"/>
  <c r="A1253" i="6" a="1"/>
  <c r="A1253" i="6" s="1"/>
  <c r="S1252" i="6" a="1"/>
  <c r="S1252" i="6" s="1"/>
  <c r="N1252" i="6" a="1"/>
  <c r="N1252" i="6" s="1"/>
  <c r="M1252" i="6" a="1"/>
  <c r="M1252" i="6" s="1"/>
  <c r="L1252" i="6" a="1"/>
  <c r="L1252" i="6" s="1"/>
  <c r="K1252" i="6" a="1"/>
  <c r="K1252" i="6" s="1"/>
  <c r="J1252" i="6" a="1"/>
  <c r="J1252" i="6" s="1"/>
  <c r="I1252" i="6" a="1"/>
  <c r="I1252" i="6" s="1"/>
  <c r="H1252" i="6" a="1"/>
  <c r="H1252" i="6" s="1"/>
  <c r="G1252" i="6" a="1"/>
  <c r="G1252" i="6" s="1"/>
  <c r="F1252" i="6" a="1"/>
  <c r="F1252" i="6" s="1"/>
  <c r="E1252" i="6" a="1"/>
  <c r="E1252" i="6" s="1"/>
  <c r="D1252" i="6" a="1"/>
  <c r="D1252" i="6" s="1"/>
  <c r="C1252" i="6" a="1"/>
  <c r="C1252" i="6" s="1"/>
  <c r="A1252" i="6" a="1"/>
  <c r="A1252" i="6" s="1"/>
  <c r="S1251" i="6" a="1"/>
  <c r="S1251" i="6" s="1"/>
  <c r="N1251" i="6" a="1"/>
  <c r="N1251" i="6" s="1"/>
  <c r="M1251" i="6" a="1"/>
  <c r="M1251" i="6" s="1"/>
  <c r="L1251" i="6" a="1"/>
  <c r="L1251" i="6" s="1"/>
  <c r="K1251" i="6" a="1"/>
  <c r="K1251" i="6" s="1"/>
  <c r="J1251" i="6" a="1"/>
  <c r="J1251" i="6" s="1"/>
  <c r="I1251" i="6" a="1"/>
  <c r="I1251" i="6" s="1"/>
  <c r="H1251" i="6" a="1"/>
  <c r="H1251" i="6" s="1"/>
  <c r="G1251" i="6" a="1"/>
  <c r="G1251" i="6" s="1"/>
  <c r="F1251" i="6" a="1"/>
  <c r="F1251" i="6" s="1"/>
  <c r="E1251" i="6" a="1"/>
  <c r="E1251" i="6" s="1"/>
  <c r="D1251" i="6" a="1"/>
  <c r="D1251" i="6" s="1"/>
  <c r="C1251" i="6" a="1"/>
  <c r="C1251" i="6" s="1"/>
  <c r="A1251" i="6" a="1"/>
  <c r="A1251" i="6" s="1"/>
  <c r="S1250" i="6" a="1"/>
  <c r="S1250" i="6" s="1"/>
  <c r="N1250" i="6" a="1"/>
  <c r="N1250" i="6" s="1"/>
  <c r="M1250" i="6" a="1"/>
  <c r="M1250" i="6" s="1"/>
  <c r="L1250" i="6" a="1"/>
  <c r="L1250" i="6" s="1"/>
  <c r="K1250" i="6" a="1"/>
  <c r="K1250" i="6" s="1"/>
  <c r="J1250" i="6" a="1"/>
  <c r="J1250" i="6" s="1"/>
  <c r="I1250" i="6" a="1"/>
  <c r="I1250" i="6" s="1"/>
  <c r="H1250" i="6" a="1"/>
  <c r="H1250" i="6" s="1"/>
  <c r="G1250" i="6" a="1"/>
  <c r="G1250" i="6" s="1"/>
  <c r="F1250" i="6" a="1"/>
  <c r="F1250" i="6" s="1"/>
  <c r="E1250" i="6" a="1"/>
  <c r="E1250" i="6" s="1"/>
  <c r="D1250" i="6" a="1"/>
  <c r="D1250" i="6" s="1"/>
  <c r="C1250" i="6" a="1"/>
  <c r="C1250" i="6" s="1"/>
  <c r="A1250" i="6" a="1"/>
  <c r="A1250" i="6" s="1"/>
  <c r="S1249" i="6" a="1"/>
  <c r="S1249" i="6" s="1"/>
  <c r="N1249" i="6" a="1"/>
  <c r="N1249" i="6" s="1"/>
  <c r="M1249" i="6" a="1"/>
  <c r="M1249" i="6" s="1"/>
  <c r="L1249" i="6" a="1"/>
  <c r="L1249" i="6" s="1"/>
  <c r="K1249" i="6" a="1"/>
  <c r="K1249" i="6" s="1"/>
  <c r="J1249" i="6" a="1"/>
  <c r="J1249" i="6" s="1"/>
  <c r="I1249" i="6" a="1"/>
  <c r="I1249" i="6" s="1"/>
  <c r="H1249" i="6" a="1"/>
  <c r="H1249" i="6" s="1"/>
  <c r="G1249" i="6" a="1"/>
  <c r="G1249" i="6" s="1"/>
  <c r="F1249" i="6" a="1"/>
  <c r="F1249" i="6" s="1"/>
  <c r="E1249" i="6" a="1"/>
  <c r="E1249" i="6" s="1"/>
  <c r="D1249" i="6" a="1"/>
  <c r="D1249" i="6" s="1"/>
  <c r="C1249" i="6" a="1"/>
  <c r="C1249" i="6" s="1"/>
  <c r="A1249" i="6" a="1"/>
  <c r="A1249" i="6" s="1"/>
  <c r="S1248" i="6" a="1"/>
  <c r="S1248" i="6" s="1"/>
  <c r="N1248" i="6" a="1"/>
  <c r="N1248" i="6" s="1"/>
  <c r="M1248" i="6" a="1"/>
  <c r="M1248" i="6" s="1"/>
  <c r="L1248" i="6" a="1"/>
  <c r="L1248" i="6" s="1"/>
  <c r="K1248" i="6" a="1"/>
  <c r="K1248" i="6" s="1"/>
  <c r="J1248" i="6" a="1"/>
  <c r="J1248" i="6" s="1"/>
  <c r="I1248" i="6" a="1"/>
  <c r="I1248" i="6" s="1"/>
  <c r="H1248" i="6" a="1"/>
  <c r="H1248" i="6" s="1"/>
  <c r="G1248" i="6" a="1"/>
  <c r="G1248" i="6" s="1"/>
  <c r="F1248" i="6" a="1"/>
  <c r="F1248" i="6" s="1"/>
  <c r="E1248" i="6" a="1"/>
  <c r="E1248" i="6" s="1"/>
  <c r="D1248" i="6" a="1"/>
  <c r="D1248" i="6" s="1"/>
  <c r="C1248" i="6" a="1"/>
  <c r="C1248" i="6" s="1"/>
  <c r="A1248" i="6" a="1"/>
  <c r="A1248" i="6" s="1"/>
  <c r="S1247" i="6" a="1"/>
  <c r="S1247" i="6" s="1"/>
  <c r="N1247" i="6" a="1"/>
  <c r="N1247" i="6" s="1"/>
  <c r="M1247" i="6" a="1"/>
  <c r="M1247" i="6" s="1"/>
  <c r="L1247" i="6" a="1"/>
  <c r="L1247" i="6" s="1"/>
  <c r="K1247" i="6" a="1"/>
  <c r="K1247" i="6" s="1"/>
  <c r="J1247" i="6" a="1"/>
  <c r="J1247" i="6" s="1"/>
  <c r="I1247" i="6" a="1"/>
  <c r="I1247" i="6" s="1"/>
  <c r="H1247" i="6" a="1"/>
  <c r="H1247" i="6" s="1"/>
  <c r="G1247" i="6" a="1"/>
  <c r="G1247" i="6" s="1"/>
  <c r="F1247" i="6" a="1"/>
  <c r="F1247" i="6" s="1"/>
  <c r="E1247" i="6" a="1"/>
  <c r="E1247" i="6" s="1"/>
  <c r="D1247" i="6" a="1"/>
  <c r="D1247" i="6" s="1"/>
  <c r="C1247" i="6" a="1"/>
  <c r="C1247" i="6" s="1"/>
  <c r="A1247" i="6" a="1"/>
  <c r="A1247" i="6" s="1"/>
  <c r="S1246" i="6" a="1"/>
  <c r="S1246" i="6" s="1"/>
  <c r="N1246" i="6" a="1"/>
  <c r="N1246" i="6" s="1"/>
  <c r="M1246" i="6" a="1"/>
  <c r="M1246" i="6" s="1"/>
  <c r="L1246" i="6" a="1"/>
  <c r="L1246" i="6" s="1"/>
  <c r="K1246" i="6" a="1"/>
  <c r="K1246" i="6" s="1"/>
  <c r="J1246" i="6" a="1"/>
  <c r="J1246" i="6" s="1"/>
  <c r="I1246" i="6" a="1"/>
  <c r="I1246" i="6" s="1"/>
  <c r="H1246" i="6" a="1"/>
  <c r="H1246" i="6" s="1"/>
  <c r="G1246" i="6" a="1"/>
  <c r="G1246" i="6" s="1"/>
  <c r="F1246" i="6" a="1"/>
  <c r="F1246" i="6" s="1"/>
  <c r="E1246" i="6" a="1"/>
  <c r="E1246" i="6" s="1"/>
  <c r="D1246" i="6" a="1"/>
  <c r="D1246" i="6" s="1"/>
  <c r="C1246" i="6" a="1"/>
  <c r="C1246" i="6" s="1"/>
  <c r="A1246" i="6" a="1"/>
  <c r="A1246" i="6" s="1"/>
  <c r="S1245" i="6" a="1"/>
  <c r="S1245" i="6" s="1"/>
  <c r="N1245" i="6" a="1"/>
  <c r="N1245" i="6" s="1"/>
  <c r="M1245" i="6" a="1"/>
  <c r="M1245" i="6" s="1"/>
  <c r="L1245" i="6" a="1"/>
  <c r="L1245" i="6" s="1"/>
  <c r="K1245" i="6" a="1"/>
  <c r="K1245" i="6" s="1"/>
  <c r="J1245" i="6" a="1"/>
  <c r="J1245" i="6" s="1"/>
  <c r="I1245" i="6" a="1"/>
  <c r="I1245" i="6" s="1"/>
  <c r="H1245" i="6" a="1"/>
  <c r="H1245" i="6" s="1"/>
  <c r="G1245" i="6" a="1"/>
  <c r="G1245" i="6" s="1"/>
  <c r="F1245" i="6" a="1"/>
  <c r="F1245" i="6" s="1"/>
  <c r="E1245" i="6" a="1"/>
  <c r="E1245" i="6" s="1"/>
  <c r="D1245" i="6" a="1"/>
  <c r="D1245" i="6" s="1"/>
  <c r="C1245" i="6" a="1"/>
  <c r="C1245" i="6" s="1"/>
  <c r="A1245" i="6" a="1"/>
  <c r="A1245" i="6" s="1"/>
  <c r="S1244" i="6" a="1"/>
  <c r="S1244" i="6" s="1"/>
  <c r="N1244" i="6" a="1"/>
  <c r="N1244" i="6" s="1"/>
  <c r="M1244" i="6" a="1"/>
  <c r="M1244" i="6" s="1"/>
  <c r="L1244" i="6" a="1"/>
  <c r="L1244" i="6" s="1"/>
  <c r="K1244" i="6" a="1"/>
  <c r="K1244" i="6" s="1"/>
  <c r="J1244" i="6" a="1"/>
  <c r="J1244" i="6" s="1"/>
  <c r="I1244" i="6" a="1"/>
  <c r="I1244" i="6" s="1"/>
  <c r="H1244" i="6" a="1"/>
  <c r="H1244" i="6" s="1"/>
  <c r="G1244" i="6" a="1"/>
  <c r="G1244" i="6" s="1"/>
  <c r="F1244" i="6" a="1"/>
  <c r="F1244" i="6" s="1"/>
  <c r="E1244" i="6" a="1"/>
  <c r="E1244" i="6" s="1"/>
  <c r="D1244" i="6" a="1"/>
  <c r="D1244" i="6" s="1"/>
  <c r="C1244" i="6" a="1"/>
  <c r="C1244" i="6" s="1"/>
  <c r="A1244" i="6" a="1"/>
  <c r="A1244" i="6" s="1"/>
  <c r="S1243" i="6" a="1"/>
  <c r="S1243" i="6" s="1"/>
  <c r="N1243" i="6" a="1"/>
  <c r="N1243" i="6" s="1"/>
  <c r="M1243" i="6" a="1"/>
  <c r="M1243" i="6" s="1"/>
  <c r="L1243" i="6" a="1"/>
  <c r="L1243" i="6" s="1"/>
  <c r="K1243" i="6" a="1"/>
  <c r="K1243" i="6" s="1"/>
  <c r="J1243" i="6" a="1"/>
  <c r="J1243" i="6" s="1"/>
  <c r="I1243" i="6" a="1"/>
  <c r="I1243" i="6" s="1"/>
  <c r="H1243" i="6" a="1"/>
  <c r="H1243" i="6" s="1"/>
  <c r="G1243" i="6" a="1"/>
  <c r="G1243" i="6" s="1"/>
  <c r="F1243" i="6" a="1"/>
  <c r="F1243" i="6" s="1"/>
  <c r="E1243" i="6" a="1"/>
  <c r="E1243" i="6" s="1"/>
  <c r="D1243" i="6" a="1"/>
  <c r="D1243" i="6" s="1"/>
  <c r="C1243" i="6" a="1"/>
  <c r="C1243" i="6" s="1"/>
  <c r="A1243" i="6" a="1"/>
  <c r="A1243" i="6" s="1"/>
  <c r="S1242" i="6" a="1"/>
  <c r="S1242" i="6" s="1"/>
  <c r="N1242" i="6" a="1"/>
  <c r="N1242" i="6" s="1"/>
  <c r="M1242" i="6" a="1"/>
  <c r="M1242" i="6" s="1"/>
  <c r="L1242" i="6" a="1"/>
  <c r="L1242" i="6" s="1"/>
  <c r="K1242" i="6" a="1"/>
  <c r="K1242" i="6" s="1"/>
  <c r="J1242" i="6" a="1"/>
  <c r="J1242" i="6" s="1"/>
  <c r="I1242" i="6" a="1"/>
  <c r="I1242" i="6" s="1"/>
  <c r="H1242" i="6" a="1"/>
  <c r="H1242" i="6" s="1"/>
  <c r="G1242" i="6" a="1"/>
  <c r="G1242" i="6" s="1"/>
  <c r="F1242" i="6" a="1"/>
  <c r="F1242" i="6" s="1"/>
  <c r="E1242" i="6" a="1"/>
  <c r="E1242" i="6" s="1"/>
  <c r="D1242" i="6" a="1"/>
  <c r="D1242" i="6" s="1"/>
  <c r="C1242" i="6" a="1"/>
  <c r="C1242" i="6" s="1"/>
  <c r="A1242" i="6" a="1"/>
  <c r="A1242" i="6" s="1"/>
  <c r="S1241" i="6" a="1"/>
  <c r="S1241" i="6" s="1"/>
  <c r="N1241" i="6" a="1"/>
  <c r="N1241" i="6" s="1"/>
  <c r="M1241" i="6" a="1"/>
  <c r="M1241" i="6" s="1"/>
  <c r="L1241" i="6" a="1"/>
  <c r="L1241" i="6" s="1"/>
  <c r="K1241" i="6" a="1"/>
  <c r="K1241" i="6" s="1"/>
  <c r="J1241" i="6" a="1"/>
  <c r="J1241" i="6" s="1"/>
  <c r="I1241" i="6" a="1"/>
  <c r="I1241" i="6" s="1"/>
  <c r="H1241" i="6" a="1"/>
  <c r="H1241" i="6" s="1"/>
  <c r="G1241" i="6" a="1"/>
  <c r="G1241" i="6" s="1"/>
  <c r="F1241" i="6" a="1"/>
  <c r="F1241" i="6" s="1"/>
  <c r="E1241" i="6" a="1"/>
  <c r="E1241" i="6" s="1"/>
  <c r="D1241" i="6" a="1"/>
  <c r="D1241" i="6" s="1"/>
  <c r="C1241" i="6" a="1"/>
  <c r="C1241" i="6" s="1"/>
  <c r="A1241" i="6" a="1"/>
  <c r="A1241" i="6" s="1"/>
  <c r="S1240" i="6" a="1"/>
  <c r="S1240" i="6" s="1"/>
  <c r="N1240" i="6" a="1"/>
  <c r="N1240" i="6" s="1"/>
  <c r="M1240" i="6" a="1"/>
  <c r="M1240" i="6" s="1"/>
  <c r="L1240" i="6" a="1"/>
  <c r="L1240" i="6" s="1"/>
  <c r="K1240" i="6" a="1"/>
  <c r="K1240" i="6" s="1"/>
  <c r="J1240" i="6" a="1"/>
  <c r="J1240" i="6" s="1"/>
  <c r="I1240" i="6" a="1"/>
  <c r="I1240" i="6" s="1"/>
  <c r="H1240" i="6" a="1"/>
  <c r="H1240" i="6" s="1"/>
  <c r="G1240" i="6" a="1"/>
  <c r="G1240" i="6" s="1"/>
  <c r="F1240" i="6" a="1"/>
  <c r="F1240" i="6" s="1"/>
  <c r="E1240" i="6" a="1"/>
  <c r="E1240" i="6" s="1"/>
  <c r="D1240" i="6" a="1"/>
  <c r="D1240" i="6" s="1"/>
  <c r="C1240" i="6" a="1"/>
  <c r="C1240" i="6" s="1"/>
  <c r="A1240" i="6" a="1"/>
  <c r="A1240" i="6" s="1"/>
  <c r="S1239" i="6" a="1"/>
  <c r="S1239" i="6" s="1"/>
  <c r="N1239" i="6" a="1"/>
  <c r="N1239" i="6" s="1"/>
  <c r="M1239" i="6" a="1"/>
  <c r="M1239" i="6" s="1"/>
  <c r="L1239" i="6" a="1"/>
  <c r="L1239" i="6" s="1"/>
  <c r="K1239" i="6" a="1"/>
  <c r="K1239" i="6" s="1"/>
  <c r="J1239" i="6" a="1"/>
  <c r="J1239" i="6" s="1"/>
  <c r="I1239" i="6" a="1"/>
  <c r="I1239" i="6" s="1"/>
  <c r="H1239" i="6" a="1"/>
  <c r="H1239" i="6" s="1"/>
  <c r="G1239" i="6" a="1"/>
  <c r="G1239" i="6" s="1"/>
  <c r="F1239" i="6" a="1"/>
  <c r="F1239" i="6" s="1"/>
  <c r="E1239" i="6" a="1"/>
  <c r="E1239" i="6" s="1"/>
  <c r="D1239" i="6" a="1"/>
  <c r="D1239" i="6" s="1"/>
  <c r="C1239" i="6" a="1"/>
  <c r="C1239" i="6" s="1"/>
  <c r="A1239" i="6" a="1"/>
  <c r="A1239" i="6" s="1"/>
  <c r="S1238" i="6" a="1"/>
  <c r="S1238" i="6" s="1"/>
  <c r="N1238" i="6" a="1"/>
  <c r="N1238" i="6" s="1"/>
  <c r="M1238" i="6" a="1"/>
  <c r="M1238" i="6" s="1"/>
  <c r="L1238" i="6" a="1"/>
  <c r="L1238" i="6" s="1"/>
  <c r="K1238" i="6" a="1"/>
  <c r="K1238" i="6" s="1"/>
  <c r="J1238" i="6" a="1"/>
  <c r="J1238" i="6" s="1"/>
  <c r="I1238" i="6" a="1"/>
  <c r="I1238" i="6" s="1"/>
  <c r="H1238" i="6" a="1"/>
  <c r="H1238" i="6" s="1"/>
  <c r="G1238" i="6" a="1"/>
  <c r="G1238" i="6" s="1"/>
  <c r="F1238" i="6" a="1"/>
  <c r="F1238" i="6" s="1"/>
  <c r="E1238" i="6" a="1"/>
  <c r="E1238" i="6" s="1"/>
  <c r="D1238" i="6" a="1"/>
  <c r="D1238" i="6" s="1"/>
  <c r="C1238" i="6" a="1"/>
  <c r="C1238" i="6" s="1"/>
  <c r="A1238" i="6" a="1"/>
  <c r="A1238" i="6" s="1"/>
  <c r="S1237" i="6" a="1"/>
  <c r="S1237" i="6" s="1"/>
  <c r="N1237" i="6" a="1"/>
  <c r="N1237" i="6" s="1"/>
  <c r="M1237" i="6" a="1"/>
  <c r="M1237" i="6" s="1"/>
  <c r="L1237" i="6" a="1"/>
  <c r="L1237" i="6" s="1"/>
  <c r="K1237" i="6" a="1"/>
  <c r="K1237" i="6" s="1"/>
  <c r="J1237" i="6" a="1"/>
  <c r="J1237" i="6" s="1"/>
  <c r="I1237" i="6" a="1"/>
  <c r="I1237" i="6" s="1"/>
  <c r="H1237" i="6" a="1"/>
  <c r="H1237" i="6" s="1"/>
  <c r="G1237" i="6" a="1"/>
  <c r="G1237" i="6" s="1"/>
  <c r="F1237" i="6" a="1"/>
  <c r="F1237" i="6" s="1"/>
  <c r="E1237" i="6" a="1"/>
  <c r="E1237" i="6" s="1"/>
  <c r="D1237" i="6" a="1"/>
  <c r="D1237" i="6" s="1"/>
  <c r="C1237" i="6" a="1"/>
  <c r="C1237" i="6" s="1"/>
  <c r="A1237" i="6" a="1"/>
  <c r="A1237" i="6" s="1"/>
  <c r="S1236" i="6" a="1"/>
  <c r="S1236" i="6" s="1"/>
  <c r="N1236" i="6" a="1"/>
  <c r="N1236" i="6" s="1"/>
  <c r="M1236" i="6" a="1"/>
  <c r="M1236" i="6" s="1"/>
  <c r="L1236" i="6" a="1"/>
  <c r="L1236" i="6" s="1"/>
  <c r="K1236" i="6" a="1"/>
  <c r="K1236" i="6" s="1"/>
  <c r="J1236" i="6" a="1"/>
  <c r="J1236" i="6" s="1"/>
  <c r="I1236" i="6" a="1"/>
  <c r="I1236" i="6" s="1"/>
  <c r="H1236" i="6" a="1"/>
  <c r="H1236" i="6" s="1"/>
  <c r="G1236" i="6" a="1"/>
  <c r="G1236" i="6" s="1"/>
  <c r="F1236" i="6" a="1"/>
  <c r="F1236" i="6" s="1"/>
  <c r="E1236" i="6" a="1"/>
  <c r="E1236" i="6" s="1"/>
  <c r="D1236" i="6" a="1"/>
  <c r="D1236" i="6" s="1"/>
  <c r="C1236" i="6" a="1"/>
  <c r="C1236" i="6" s="1"/>
  <c r="A1236" i="6" a="1"/>
  <c r="A1236" i="6" s="1"/>
  <c r="S1235" i="6" a="1"/>
  <c r="S1235" i="6" s="1"/>
  <c r="N1235" i="6" a="1"/>
  <c r="N1235" i="6" s="1"/>
  <c r="M1235" i="6" a="1"/>
  <c r="M1235" i="6" s="1"/>
  <c r="L1235" i="6" a="1"/>
  <c r="L1235" i="6" s="1"/>
  <c r="K1235" i="6" a="1"/>
  <c r="K1235" i="6" s="1"/>
  <c r="J1235" i="6" a="1"/>
  <c r="J1235" i="6" s="1"/>
  <c r="I1235" i="6" a="1"/>
  <c r="I1235" i="6" s="1"/>
  <c r="H1235" i="6" a="1"/>
  <c r="H1235" i="6" s="1"/>
  <c r="G1235" i="6" a="1"/>
  <c r="G1235" i="6" s="1"/>
  <c r="F1235" i="6" a="1"/>
  <c r="F1235" i="6" s="1"/>
  <c r="E1235" i="6" a="1"/>
  <c r="E1235" i="6" s="1"/>
  <c r="D1235" i="6" a="1"/>
  <c r="D1235" i="6" s="1"/>
  <c r="C1235" i="6" a="1"/>
  <c r="C1235" i="6" s="1"/>
  <c r="A1235" i="6" a="1"/>
  <c r="A1235" i="6" s="1"/>
  <c r="S1234" i="6" a="1"/>
  <c r="S1234" i="6" s="1"/>
  <c r="N1234" i="6" a="1"/>
  <c r="N1234" i="6" s="1"/>
  <c r="M1234" i="6" a="1"/>
  <c r="M1234" i="6" s="1"/>
  <c r="L1234" i="6" a="1"/>
  <c r="L1234" i="6" s="1"/>
  <c r="K1234" i="6" a="1"/>
  <c r="K1234" i="6" s="1"/>
  <c r="J1234" i="6" a="1"/>
  <c r="J1234" i="6" s="1"/>
  <c r="I1234" i="6" a="1"/>
  <c r="I1234" i="6" s="1"/>
  <c r="H1234" i="6" a="1"/>
  <c r="H1234" i="6" s="1"/>
  <c r="G1234" i="6" a="1"/>
  <c r="G1234" i="6" s="1"/>
  <c r="F1234" i="6" a="1"/>
  <c r="F1234" i="6" s="1"/>
  <c r="E1234" i="6" a="1"/>
  <c r="E1234" i="6" s="1"/>
  <c r="D1234" i="6" a="1"/>
  <c r="D1234" i="6" s="1"/>
  <c r="C1234" i="6" a="1"/>
  <c r="C1234" i="6" s="1"/>
  <c r="A1234" i="6" a="1"/>
  <c r="A1234" i="6" s="1"/>
  <c r="S1233" i="6" a="1"/>
  <c r="S1233" i="6" s="1"/>
  <c r="N1233" i="6" a="1"/>
  <c r="N1233" i="6" s="1"/>
  <c r="M1233" i="6" a="1"/>
  <c r="M1233" i="6" s="1"/>
  <c r="L1233" i="6" a="1"/>
  <c r="L1233" i="6" s="1"/>
  <c r="K1233" i="6" a="1"/>
  <c r="K1233" i="6" s="1"/>
  <c r="J1233" i="6" a="1"/>
  <c r="J1233" i="6" s="1"/>
  <c r="I1233" i="6" a="1"/>
  <c r="I1233" i="6" s="1"/>
  <c r="H1233" i="6" a="1"/>
  <c r="H1233" i="6" s="1"/>
  <c r="G1233" i="6" a="1"/>
  <c r="G1233" i="6" s="1"/>
  <c r="F1233" i="6" a="1"/>
  <c r="F1233" i="6" s="1"/>
  <c r="E1233" i="6" a="1"/>
  <c r="E1233" i="6" s="1"/>
  <c r="D1233" i="6" a="1"/>
  <c r="D1233" i="6" s="1"/>
  <c r="C1233" i="6" a="1"/>
  <c r="C1233" i="6" s="1"/>
  <c r="A1233" i="6" a="1"/>
  <c r="A1233" i="6" s="1"/>
  <c r="S1232" i="6" a="1"/>
  <c r="S1232" i="6" s="1"/>
  <c r="N1232" i="6" a="1"/>
  <c r="N1232" i="6" s="1"/>
  <c r="M1232" i="6" a="1"/>
  <c r="M1232" i="6" s="1"/>
  <c r="L1232" i="6" a="1"/>
  <c r="L1232" i="6" s="1"/>
  <c r="K1232" i="6" a="1"/>
  <c r="K1232" i="6" s="1"/>
  <c r="J1232" i="6" a="1"/>
  <c r="J1232" i="6" s="1"/>
  <c r="I1232" i="6" a="1"/>
  <c r="I1232" i="6" s="1"/>
  <c r="H1232" i="6" a="1"/>
  <c r="H1232" i="6" s="1"/>
  <c r="G1232" i="6" a="1"/>
  <c r="G1232" i="6" s="1"/>
  <c r="F1232" i="6" a="1"/>
  <c r="F1232" i="6" s="1"/>
  <c r="E1232" i="6" a="1"/>
  <c r="E1232" i="6" s="1"/>
  <c r="D1232" i="6" a="1"/>
  <c r="D1232" i="6" s="1"/>
  <c r="C1232" i="6" a="1"/>
  <c r="C1232" i="6" s="1"/>
  <c r="A1232" i="6" a="1"/>
  <c r="A1232" i="6" s="1"/>
  <c r="S1231" i="6" a="1"/>
  <c r="S1231" i="6" s="1"/>
  <c r="N1231" i="6" a="1"/>
  <c r="N1231" i="6" s="1"/>
  <c r="M1231" i="6" a="1"/>
  <c r="M1231" i="6" s="1"/>
  <c r="L1231" i="6" a="1"/>
  <c r="L1231" i="6" s="1"/>
  <c r="K1231" i="6" a="1"/>
  <c r="K1231" i="6" s="1"/>
  <c r="J1231" i="6" a="1"/>
  <c r="J1231" i="6" s="1"/>
  <c r="I1231" i="6" a="1"/>
  <c r="I1231" i="6" s="1"/>
  <c r="H1231" i="6" a="1"/>
  <c r="H1231" i="6" s="1"/>
  <c r="G1231" i="6" a="1"/>
  <c r="G1231" i="6" s="1"/>
  <c r="F1231" i="6" a="1"/>
  <c r="F1231" i="6" s="1"/>
  <c r="E1231" i="6" a="1"/>
  <c r="E1231" i="6" s="1"/>
  <c r="D1231" i="6" a="1"/>
  <c r="D1231" i="6" s="1"/>
  <c r="C1231" i="6" a="1"/>
  <c r="C1231" i="6" s="1"/>
  <c r="A1231" i="6" a="1"/>
  <c r="A1231" i="6" s="1"/>
  <c r="S1230" i="6" a="1"/>
  <c r="S1230" i="6" s="1"/>
  <c r="N1230" i="6" a="1"/>
  <c r="N1230" i="6" s="1"/>
  <c r="M1230" i="6" a="1"/>
  <c r="M1230" i="6" s="1"/>
  <c r="L1230" i="6" a="1"/>
  <c r="L1230" i="6" s="1"/>
  <c r="K1230" i="6" a="1"/>
  <c r="K1230" i="6" s="1"/>
  <c r="J1230" i="6" a="1"/>
  <c r="J1230" i="6" s="1"/>
  <c r="I1230" i="6" a="1"/>
  <c r="I1230" i="6" s="1"/>
  <c r="H1230" i="6" a="1"/>
  <c r="H1230" i="6" s="1"/>
  <c r="G1230" i="6" a="1"/>
  <c r="G1230" i="6" s="1"/>
  <c r="F1230" i="6" a="1"/>
  <c r="F1230" i="6" s="1"/>
  <c r="E1230" i="6" a="1"/>
  <c r="E1230" i="6" s="1"/>
  <c r="D1230" i="6" a="1"/>
  <c r="D1230" i="6" s="1"/>
  <c r="C1230" i="6" a="1"/>
  <c r="C1230" i="6" s="1"/>
  <c r="A1230" i="6" a="1"/>
  <c r="A1230" i="6" s="1"/>
  <c r="S1229" i="6" a="1"/>
  <c r="S1229" i="6" s="1"/>
  <c r="N1229" i="6" a="1"/>
  <c r="N1229" i="6" s="1"/>
  <c r="M1229" i="6" a="1"/>
  <c r="M1229" i="6" s="1"/>
  <c r="L1229" i="6" a="1"/>
  <c r="L1229" i="6" s="1"/>
  <c r="K1229" i="6" a="1"/>
  <c r="K1229" i="6" s="1"/>
  <c r="J1229" i="6" a="1"/>
  <c r="J1229" i="6" s="1"/>
  <c r="I1229" i="6" a="1"/>
  <c r="I1229" i="6" s="1"/>
  <c r="H1229" i="6" a="1"/>
  <c r="H1229" i="6" s="1"/>
  <c r="G1229" i="6" a="1"/>
  <c r="G1229" i="6" s="1"/>
  <c r="F1229" i="6" a="1"/>
  <c r="F1229" i="6" s="1"/>
  <c r="E1229" i="6" a="1"/>
  <c r="E1229" i="6" s="1"/>
  <c r="D1229" i="6" a="1"/>
  <c r="D1229" i="6" s="1"/>
  <c r="C1229" i="6" a="1"/>
  <c r="C1229" i="6" s="1"/>
  <c r="A1229" i="6" a="1"/>
  <c r="A1229" i="6" s="1"/>
  <c r="S1228" i="6" a="1"/>
  <c r="S1228" i="6" s="1"/>
  <c r="N1228" i="6" a="1"/>
  <c r="N1228" i="6" s="1"/>
  <c r="M1228" i="6" a="1"/>
  <c r="M1228" i="6" s="1"/>
  <c r="L1228" i="6" a="1"/>
  <c r="L1228" i="6" s="1"/>
  <c r="K1228" i="6" a="1"/>
  <c r="K1228" i="6" s="1"/>
  <c r="J1228" i="6" a="1"/>
  <c r="J1228" i="6" s="1"/>
  <c r="I1228" i="6" a="1"/>
  <c r="I1228" i="6" s="1"/>
  <c r="H1228" i="6" a="1"/>
  <c r="H1228" i="6" s="1"/>
  <c r="G1228" i="6" a="1"/>
  <c r="G1228" i="6" s="1"/>
  <c r="F1228" i="6" a="1"/>
  <c r="F1228" i="6" s="1"/>
  <c r="E1228" i="6" a="1"/>
  <c r="E1228" i="6" s="1"/>
  <c r="D1228" i="6" a="1"/>
  <c r="D1228" i="6" s="1"/>
  <c r="C1228" i="6" a="1"/>
  <c r="C1228" i="6" s="1"/>
  <c r="A1228" i="6" a="1"/>
  <c r="A1228" i="6" s="1"/>
  <c r="S1227" i="6" a="1"/>
  <c r="S1227" i="6" s="1"/>
  <c r="N1227" i="6" a="1"/>
  <c r="N1227" i="6" s="1"/>
  <c r="M1227" i="6" a="1"/>
  <c r="M1227" i="6" s="1"/>
  <c r="L1227" i="6" a="1"/>
  <c r="L1227" i="6" s="1"/>
  <c r="K1227" i="6" a="1"/>
  <c r="K1227" i="6" s="1"/>
  <c r="J1227" i="6" a="1"/>
  <c r="J1227" i="6" s="1"/>
  <c r="I1227" i="6" a="1"/>
  <c r="I1227" i="6" s="1"/>
  <c r="H1227" i="6" a="1"/>
  <c r="H1227" i="6" s="1"/>
  <c r="G1227" i="6" a="1"/>
  <c r="G1227" i="6" s="1"/>
  <c r="F1227" i="6" a="1"/>
  <c r="F1227" i="6" s="1"/>
  <c r="E1227" i="6" a="1"/>
  <c r="E1227" i="6" s="1"/>
  <c r="D1227" i="6" a="1"/>
  <c r="D1227" i="6" s="1"/>
  <c r="C1227" i="6" a="1"/>
  <c r="C1227" i="6" s="1"/>
  <c r="A1227" i="6" a="1"/>
  <c r="A1227" i="6" s="1"/>
  <c r="S1226" i="6" a="1"/>
  <c r="S1226" i="6" s="1"/>
  <c r="N1226" i="6" a="1"/>
  <c r="N1226" i="6" s="1"/>
  <c r="M1226" i="6" a="1"/>
  <c r="M1226" i="6" s="1"/>
  <c r="L1226" i="6" a="1"/>
  <c r="L1226" i="6" s="1"/>
  <c r="K1226" i="6" a="1"/>
  <c r="K1226" i="6" s="1"/>
  <c r="J1226" i="6" a="1"/>
  <c r="J1226" i="6" s="1"/>
  <c r="I1226" i="6" a="1"/>
  <c r="I1226" i="6" s="1"/>
  <c r="H1226" i="6" a="1"/>
  <c r="H1226" i="6" s="1"/>
  <c r="G1226" i="6" a="1"/>
  <c r="G1226" i="6" s="1"/>
  <c r="F1226" i="6" a="1"/>
  <c r="F1226" i="6" s="1"/>
  <c r="E1226" i="6" a="1"/>
  <c r="E1226" i="6" s="1"/>
  <c r="D1226" i="6" a="1"/>
  <c r="D1226" i="6" s="1"/>
  <c r="C1226" i="6" a="1"/>
  <c r="C1226" i="6" s="1"/>
  <c r="A1226" i="6" a="1"/>
  <c r="A1226" i="6" s="1"/>
  <c r="S1225" i="6" a="1"/>
  <c r="S1225" i="6" s="1"/>
  <c r="N1225" i="6" a="1"/>
  <c r="N1225" i="6" s="1"/>
  <c r="M1225" i="6" a="1"/>
  <c r="M1225" i="6" s="1"/>
  <c r="L1225" i="6" a="1"/>
  <c r="L1225" i="6" s="1"/>
  <c r="K1225" i="6" a="1"/>
  <c r="K1225" i="6" s="1"/>
  <c r="J1225" i="6" a="1"/>
  <c r="J1225" i="6" s="1"/>
  <c r="I1225" i="6" a="1"/>
  <c r="I1225" i="6" s="1"/>
  <c r="H1225" i="6" a="1"/>
  <c r="H1225" i="6" s="1"/>
  <c r="G1225" i="6" a="1"/>
  <c r="G1225" i="6" s="1"/>
  <c r="F1225" i="6" a="1"/>
  <c r="F1225" i="6" s="1"/>
  <c r="E1225" i="6" a="1"/>
  <c r="E1225" i="6" s="1"/>
  <c r="D1225" i="6" a="1"/>
  <c r="D1225" i="6" s="1"/>
  <c r="C1225" i="6" a="1"/>
  <c r="C1225" i="6" s="1"/>
  <c r="A1225" i="6" a="1"/>
  <c r="A1225" i="6" s="1"/>
  <c r="S1224" i="6" a="1"/>
  <c r="S1224" i="6" s="1"/>
  <c r="N1224" i="6" a="1"/>
  <c r="N1224" i="6" s="1"/>
  <c r="M1224" i="6" a="1"/>
  <c r="M1224" i="6" s="1"/>
  <c r="L1224" i="6" a="1"/>
  <c r="L1224" i="6" s="1"/>
  <c r="K1224" i="6" a="1"/>
  <c r="K1224" i="6" s="1"/>
  <c r="J1224" i="6" a="1"/>
  <c r="J1224" i="6" s="1"/>
  <c r="I1224" i="6" a="1"/>
  <c r="I1224" i="6" s="1"/>
  <c r="H1224" i="6" a="1"/>
  <c r="H1224" i="6" s="1"/>
  <c r="G1224" i="6" a="1"/>
  <c r="G1224" i="6" s="1"/>
  <c r="F1224" i="6" a="1"/>
  <c r="F1224" i="6" s="1"/>
  <c r="E1224" i="6" a="1"/>
  <c r="E1224" i="6" s="1"/>
  <c r="D1224" i="6" a="1"/>
  <c r="D1224" i="6" s="1"/>
  <c r="C1224" i="6" a="1"/>
  <c r="C1224" i="6" s="1"/>
  <c r="A1224" i="6" a="1"/>
  <c r="A1224" i="6" s="1"/>
  <c r="S1223" i="6" a="1"/>
  <c r="S1223" i="6" s="1"/>
  <c r="N1223" i="6" a="1"/>
  <c r="N1223" i="6" s="1"/>
  <c r="M1223" i="6" a="1"/>
  <c r="M1223" i="6" s="1"/>
  <c r="L1223" i="6" a="1"/>
  <c r="L1223" i="6" s="1"/>
  <c r="K1223" i="6" a="1"/>
  <c r="K1223" i="6" s="1"/>
  <c r="J1223" i="6" a="1"/>
  <c r="J1223" i="6" s="1"/>
  <c r="I1223" i="6" a="1"/>
  <c r="I1223" i="6" s="1"/>
  <c r="H1223" i="6" a="1"/>
  <c r="H1223" i="6" s="1"/>
  <c r="G1223" i="6" a="1"/>
  <c r="G1223" i="6" s="1"/>
  <c r="F1223" i="6" a="1"/>
  <c r="F1223" i="6" s="1"/>
  <c r="E1223" i="6" a="1"/>
  <c r="E1223" i="6" s="1"/>
  <c r="D1223" i="6" a="1"/>
  <c r="D1223" i="6" s="1"/>
  <c r="C1223" i="6" a="1"/>
  <c r="C1223" i="6" s="1"/>
  <c r="A1223" i="6" a="1"/>
  <c r="A1223" i="6" s="1"/>
  <c r="S1222" i="6" a="1"/>
  <c r="S1222" i="6" s="1"/>
  <c r="N1222" i="6" a="1"/>
  <c r="N1222" i="6" s="1"/>
  <c r="M1222" i="6" a="1"/>
  <c r="M1222" i="6" s="1"/>
  <c r="L1222" i="6" a="1"/>
  <c r="L1222" i="6" s="1"/>
  <c r="K1222" i="6" a="1"/>
  <c r="K1222" i="6" s="1"/>
  <c r="J1222" i="6" a="1"/>
  <c r="J1222" i="6" s="1"/>
  <c r="I1222" i="6" a="1"/>
  <c r="I1222" i="6" s="1"/>
  <c r="H1222" i="6" a="1"/>
  <c r="H1222" i="6" s="1"/>
  <c r="G1222" i="6" a="1"/>
  <c r="G1222" i="6" s="1"/>
  <c r="F1222" i="6" a="1"/>
  <c r="F1222" i="6" s="1"/>
  <c r="E1222" i="6" a="1"/>
  <c r="E1222" i="6" s="1"/>
  <c r="D1222" i="6" a="1"/>
  <c r="D1222" i="6" s="1"/>
  <c r="C1222" i="6" a="1"/>
  <c r="C1222" i="6" s="1"/>
  <c r="A1222" i="6" a="1"/>
  <c r="A1222" i="6" s="1"/>
  <c r="S1221" i="6" a="1"/>
  <c r="S1221" i="6" s="1"/>
  <c r="N1221" i="6" a="1"/>
  <c r="N1221" i="6" s="1"/>
  <c r="M1221" i="6" a="1"/>
  <c r="M1221" i="6" s="1"/>
  <c r="L1221" i="6" a="1"/>
  <c r="L1221" i="6" s="1"/>
  <c r="K1221" i="6" a="1"/>
  <c r="K1221" i="6" s="1"/>
  <c r="J1221" i="6" a="1"/>
  <c r="J1221" i="6" s="1"/>
  <c r="I1221" i="6" a="1"/>
  <c r="I1221" i="6" s="1"/>
  <c r="H1221" i="6" a="1"/>
  <c r="H1221" i="6" s="1"/>
  <c r="G1221" i="6" a="1"/>
  <c r="G1221" i="6" s="1"/>
  <c r="F1221" i="6" a="1"/>
  <c r="F1221" i="6" s="1"/>
  <c r="E1221" i="6" a="1"/>
  <c r="E1221" i="6" s="1"/>
  <c r="D1221" i="6" a="1"/>
  <c r="D1221" i="6" s="1"/>
  <c r="C1221" i="6" a="1"/>
  <c r="C1221" i="6" s="1"/>
  <c r="A1221" i="6" a="1"/>
  <c r="A1221" i="6" s="1"/>
  <c r="S1220" i="6" a="1"/>
  <c r="S1220" i="6" s="1"/>
  <c r="N1220" i="6" a="1"/>
  <c r="N1220" i="6" s="1"/>
  <c r="M1220" i="6" a="1"/>
  <c r="M1220" i="6" s="1"/>
  <c r="L1220" i="6" a="1"/>
  <c r="L1220" i="6" s="1"/>
  <c r="K1220" i="6" a="1"/>
  <c r="K1220" i="6" s="1"/>
  <c r="J1220" i="6" a="1"/>
  <c r="J1220" i="6" s="1"/>
  <c r="I1220" i="6" a="1"/>
  <c r="I1220" i="6" s="1"/>
  <c r="H1220" i="6" a="1"/>
  <c r="H1220" i="6" s="1"/>
  <c r="G1220" i="6" a="1"/>
  <c r="G1220" i="6" s="1"/>
  <c r="F1220" i="6" a="1"/>
  <c r="F1220" i="6" s="1"/>
  <c r="E1220" i="6" a="1"/>
  <c r="E1220" i="6" s="1"/>
  <c r="D1220" i="6" a="1"/>
  <c r="D1220" i="6" s="1"/>
  <c r="C1220" i="6" a="1"/>
  <c r="C1220" i="6" s="1"/>
  <c r="A1220" i="6" a="1"/>
  <c r="A1220" i="6" s="1"/>
  <c r="S1219" i="6" a="1"/>
  <c r="S1219" i="6" s="1"/>
  <c r="N1219" i="6" a="1"/>
  <c r="N1219" i="6" s="1"/>
  <c r="M1219" i="6" a="1"/>
  <c r="M1219" i="6" s="1"/>
  <c r="L1219" i="6" a="1"/>
  <c r="L1219" i="6" s="1"/>
  <c r="K1219" i="6" a="1"/>
  <c r="K1219" i="6" s="1"/>
  <c r="J1219" i="6" a="1"/>
  <c r="J1219" i="6" s="1"/>
  <c r="I1219" i="6" a="1"/>
  <c r="I1219" i="6" s="1"/>
  <c r="H1219" i="6" a="1"/>
  <c r="H1219" i="6" s="1"/>
  <c r="G1219" i="6" a="1"/>
  <c r="G1219" i="6" s="1"/>
  <c r="F1219" i="6" a="1"/>
  <c r="F1219" i="6" s="1"/>
  <c r="E1219" i="6" a="1"/>
  <c r="E1219" i="6" s="1"/>
  <c r="D1219" i="6" a="1"/>
  <c r="D1219" i="6" s="1"/>
  <c r="C1219" i="6" a="1"/>
  <c r="C1219" i="6" s="1"/>
  <c r="A1219" i="6" a="1"/>
  <c r="A1219" i="6" s="1"/>
  <c r="S1218" i="6" a="1"/>
  <c r="S1218" i="6" s="1"/>
  <c r="N1218" i="6" a="1"/>
  <c r="N1218" i="6" s="1"/>
  <c r="M1218" i="6" a="1"/>
  <c r="M1218" i="6" s="1"/>
  <c r="L1218" i="6" a="1"/>
  <c r="L1218" i="6" s="1"/>
  <c r="K1218" i="6" a="1"/>
  <c r="K1218" i="6" s="1"/>
  <c r="J1218" i="6" a="1"/>
  <c r="J1218" i="6" s="1"/>
  <c r="I1218" i="6" a="1"/>
  <c r="I1218" i="6" s="1"/>
  <c r="H1218" i="6" a="1"/>
  <c r="H1218" i="6" s="1"/>
  <c r="G1218" i="6" a="1"/>
  <c r="G1218" i="6" s="1"/>
  <c r="F1218" i="6" a="1"/>
  <c r="F1218" i="6" s="1"/>
  <c r="E1218" i="6" a="1"/>
  <c r="E1218" i="6" s="1"/>
  <c r="D1218" i="6" a="1"/>
  <c r="D1218" i="6" s="1"/>
  <c r="C1218" i="6" a="1"/>
  <c r="C1218" i="6" s="1"/>
  <c r="A1218" i="6" a="1"/>
  <c r="A1218" i="6" s="1"/>
  <c r="S1217" i="6" a="1"/>
  <c r="S1217" i="6" s="1"/>
  <c r="N1217" i="6" a="1"/>
  <c r="N1217" i="6" s="1"/>
  <c r="M1217" i="6" a="1"/>
  <c r="M1217" i="6" s="1"/>
  <c r="L1217" i="6" a="1"/>
  <c r="L1217" i="6" s="1"/>
  <c r="K1217" i="6" a="1"/>
  <c r="K1217" i="6" s="1"/>
  <c r="J1217" i="6" a="1"/>
  <c r="J1217" i="6" s="1"/>
  <c r="I1217" i="6" a="1"/>
  <c r="I1217" i="6" s="1"/>
  <c r="H1217" i="6" a="1"/>
  <c r="H1217" i="6" s="1"/>
  <c r="G1217" i="6" a="1"/>
  <c r="G1217" i="6" s="1"/>
  <c r="F1217" i="6" a="1"/>
  <c r="F1217" i="6" s="1"/>
  <c r="E1217" i="6" a="1"/>
  <c r="E1217" i="6" s="1"/>
  <c r="D1217" i="6" a="1"/>
  <c r="D1217" i="6" s="1"/>
  <c r="C1217" i="6" a="1"/>
  <c r="C1217" i="6" s="1"/>
  <c r="A1217" i="6" a="1"/>
  <c r="A1217" i="6" s="1"/>
  <c r="S1216" i="6" a="1"/>
  <c r="S1216" i="6" s="1"/>
  <c r="N1216" i="6" a="1"/>
  <c r="N1216" i="6" s="1"/>
  <c r="M1216" i="6" a="1"/>
  <c r="M1216" i="6" s="1"/>
  <c r="L1216" i="6" a="1"/>
  <c r="L1216" i="6" s="1"/>
  <c r="K1216" i="6" a="1"/>
  <c r="K1216" i="6" s="1"/>
  <c r="J1216" i="6" a="1"/>
  <c r="J1216" i="6" s="1"/>
  <c r="I1216" i="6" a="1"/>
  <c r="I1216" i="6" s="1"/>
  <c r="H1216" i="6" a="1"/>
  <c r="H1216" i="6" s="1"/>
  <c r="G1216" i="6" a="1"/>
  <c r="G1216" i="6" s="1"/>
  <c r="F1216" i="6" a="1"/>
  <c r="F1216" i="6" s="1"/>
  <c r="E1216" i="6" a="1"/>
  <c r="E1216" i="6" s="1"/>
  <c r="D1216" i="6" a="1"/>
  <c r="D1216" i="6" s="1"/>
  <c r="C1216" i="6" a="1"/>
  <c r="C1216" i="6" s="1"/>
  <c r="A1216" i="6" a="1"/>
  <c r="A1216" i="6" s="1"/>
  <c r="S1215" i="6" a="1"/>
  <c r="S1215" i="6" s="1"/>
  <c r="N1215" i="6" a="1"/>
  <c r="N1215" i="6" s="1"/>
  <c r="M1215" i="6" a="1"/>
  <c r="M1215" i="6" s="1"/>
  <c r="L1215" i="6" a="1"/>
  <c r="L1215" i="6" s="1"/>
  <c r="K1215" i="6" a="1"/>
  <c r="K1215" i="6" s="1"/>
  <c r="J1215" i="6" a="1"/>
  <c r="J1215" i="6" s="1"/>
  <c r="I1215" i="6" a="1"/>
  <c r="I1215" i="6" s="1"/>
  <c r="H1215" i="6" a="1"/>
  <c r="H1215" i="6" s="1"/>
  <c r="G1215" i="6" a="1"/>
  <c r="G1215" i="6" s="1"/>
  <c r="F1215" i="6" a="1"/>
  <c r="F1215" i="6" s="1"/>
  <c r="E1215" i="6" a="1"/>
  <c r="E1215" i="6" s="1"/>
  <c r="D1215" i="6" a="1"/>
  <c r="D1215" i="6" s="1"/>
  <c r="C1215" i="6" a="1"/>
  <c r="C1215" i="6" s="1"/>
  <c r="A1215" i="6" a="1"/>
  <c r="A1215" i="6" s="1"/>
  <c r="S1214" i="6" a="1"/>
  <c r="S1214" i="6" s="1"/>
  <c r="N1214" i="6" a="1"/>
  <c r="N1214" i="6" s="1"/>
  <c r="M1214" i="6" a="1"/>
  <c r="M1214" i="6" s="1"/>
  <c r="L1214" i="6" a="1"/>
  <c r="L1214" i="6" s="1"/>
  <c r="K1214" i="6" a="1"/>
  <c r="K1214" i="6" s="1"/>
  <c r="J1214" i="6" a="1"/>
  <c r="J1214" i="6" s="1"/>
  <c r="I1214" i="6" a="1"/>
  <c r="I1214" i="6" s="1"/>
  <c r="H1214" i="6" a="1"/>
  <c r="H1214" i="6" s="1"/>
  <c r="G1214" i="6" a="1"/>
  <c r="G1214" i="6" s="1"/>
  <c r="F1214" i="6" a="1"/>
  <c r="F1214" i="6" s="1"/>
  <c r="E1214" i="6" a="1"/>
  <c r="E1214" i="6" s="1"/>
  <c r="D1214" i="6" a="1"/>
  <c r="D1214" i="6" s="1"/>
  <c r="C1214" i="6" a="1"/>
  <c r="C1214" i="6" s="1"/>
  <c r="A1214" i="6" a="1"/>
  <c r="A1214" i="6" s="1"/>
  <c r="S1213" i="6" a="1"/>
  <c r="S1213" i="6" s="1"/>
  <c r="N1213" i="6" a="1"/>
  <c r="N1213" i="6" s="1"/>
  <c r="M1213" i="6" a="1"/>
  <c r="M1213" i="6" s="1"/>
  <c r="L1213" i="6" a="1"/>
  <c r="L1213" i="6" s="1"/>
  <c r="K1213" i="6" a="1"/>
  <c r="K1213" i="6" s="1"/>
  <c r="J1213" i="6" a="1"/>
  <c r="J1213" i="6" s="1"/>
  <c r="I1213" i="6" a="1"/>
  <c r="I1213" i="6" s="1"/>
  <c r="H1213" i="6" a="1"/>
  <c r="H1213" i="6" s="1"/>
  <c r="G1213" i="6" a="1"/>
  <c r="G1213" i="6" s="1"/>
  <c r="F1213" i="6" a="1"/>
  <c r="F1213" i="6" s="1"/>
  <c r="E1213" i="6" a="1"/>
  <c r="E1213" i="6" s="1"/>
  <c r="D1213" i="6" a="1"/>
  <c r="D1213" i="6" s="1"/>
  <c r="C1213" i="6" a="1"/>
  <c r="C1213" i="6" s="1"/>
  <c r="A1213" i="6" a="1"/>
  <c r="A1213" i="6" s="1"/>
  <c r="S1212" i="6" a="1"/>
  <c r="S1212" i="6" s="1"/>
  <c r="N1212" i="6" a="1"/>
  <c r="N1212" i="6" s="1"/>
  <c r="M1212" i="6" a="1"/>
  <c r="M1212" i="6" s="1"/>
  <c r="L1212" i="6" a="1"/>
  <c r="L1212" i="6" s="1"/>
  <c r="K1212" i="6" a="1"/>
  <c r="K1212" i="6" s="1"/>
  <c r="J1212" i="6" a="1"/>
  <c r="J1212" i="6" s="1"/>
  <c r="I1212" i="6" a="1"/>
  <c r="I1212" i="6" s="1"/>
  <c r="H1212" i="6" a="1"/>
  <c r="H1212" i="6" s="1"/>
  <c r="G1212" i="6" a="1"/>
  <c r="G1212" i="6" s="1"/>
  <c r="F1212" i="6" a="1"/>
  <c r="F1212" i="6" s="1"/>
  <c r="E1212" i="6" a="1"/>
  <c r="E1212" i="6" s="1"/>
  <c r="D1212" i="6" a="1"/>
  <c r="D1212" i="6" s="1"/>
  <c r="C1212" i="6" a="1"/>
  <c r="C1212" i="6" s="1"/>
  <c r="A1212" i="6" a="1"/>
  <c r="A1212" i="6" s="1"/>
  <c r="S1211" i="6" a="1"/>
  <c r="S1211" i="6" s="1"/>
  <c r="N1211" i="6" a="1"/>
  <c r="N1211" i="6" s="1"/>
  <c r="M1211" i="6" a="1"/>
  <c r="M1211" i="6" s="1"/>
  <c r="L1211" i="6" a="1"/>
  <c r="L1211" i="6" s="1"/>
  <c r="K1211" i="6" a="1"/>
  <c r="K1211" i="6" s="1"/>
  <c r="J1211" i="6" a="1"/>
  <c r="J1211" i="6" s="1"/>
  <c r="I1211" i="6" a="1"/>
  <c r="I1211" i="6" s="1"/>
  <c r="H1211" i="6" a="1"/>
  <c r="H1211" i="6" s="1"/>
  <c r="G1211" i="6" a="1"/>
  <c r="G1211" i="6" s="1"/>
  <c r="F1211" i="6" a="1"/>
  <c r="F1211" i="6" s="1"/>
  <c r="E1211" i="6" a="1"/>
  <c r="E1211" i="6" s="1"/>
  <c r="D1211" i="6" a="1"/>
  <c r="D1211" i="6" s="1"/>
  <c r="C1211" i="6" a="1"/>
  <c r="C1211" i="6" s="1"/>
  <c r="A1211" i="6" a="1"/>
  <c r="A1211" i="6" s="1"/>
  <c r="S1210" i="6" a="1"/>
  <c r="S1210" i="6" s="1"/>
  <c r="N1210" i="6" a="1"/>
  <c r="N1210" i="6" s="1"/>
  <c r="M1210" i="6" a="1"/>
  <c r="M1210" i="6" s="1"/>
  <c r="L1210" i="6" a="1"/>
  <c r="L1210" i="6" s="1"/>
  <c r="K1210" i="6" a="1"/>
  <c r="K1210" i="6" s="1"/>
  <c r="J1210" i="6" a="1"/>
  <c r="J1210" i="6" s="1"/>
  <c r="I1210" i="6" a="1"/>
  <c r="I1210" i="6" s="1"/>
  <c r="H1210" i="6" a="1"/>
  <c r="H1210" i="6" s="1"/>
  <c r="G1210" i="6" a="1"/>
  <c r="G1210" i="6" s="1"/>
  <c r="F1210" i="6" a="1"/>
  <c r="F1210" i="6" s="1"/>
  <c r="E1210" i="6" a="1"/>
  <c r="E1210" i="6" s="1"/>
  <c r="D1210" i="6" a="1"/>
  <c r="D1210" i="6" s="1"/>
  <c r="C1210" i="6" a="1"/>
  <c r="C1210" i="6" s="1"/>
  <c r="A1210" i="6" a="1"/>
  <c r="A1210" i="6" s="1"/>
  <c r="S1209" i="6" a="1"/>
  <c r="S1209" i="6" s="1"/>
  <c r="N1209" i="6" a="1"/>
  <c r="N1209" i="6" s="1"/>
  <c r="M1209" i="6" a="1"/>
  <c r="M1209" i="6" s="1"/>
  <c r="L1209" i="6" a="1"/>
  <c r="L1209" i="6" s="1"/>
  <c r="K1209" i="6" a="1"/>
  <c r="K1209" i="6" s="1"/>
  <c r="J1209" i="6" a="1"/>
  <c r="J1209" i="6" s="1"/>
  <c r="I1209" i="6" a="1"/>
  <c r="I1209" i="6" s="1"/>
  <c r="H1209" i="6" a="1"/>
  <c r="H1209" i="6" s="1"/>
  <c r="G1209" i="6" a="1"/>
  <c r="G1209" i="6" s="1"/>
  <c r="F1209" i="6" a="1"/>
  <c r="F1209" i="6" s="1"/>
  <c r="E1209" i="6" a="1"/>
  <c r="E1209" i="6" s="1"/>
  <c r="D1209" i="6" a="1"/>
  <c r="D1209" i="6" s="1"/>
  <c r="C1209" i="6" a="1"/>
  <c r="C1209" i="6" s="1"/>
  <c r="A1209" i="6" a="1"/>
  <c r="A1209" i="6" s="1"/>
  <c r="S1208" i="6" a="1"/>
  <c r="S1208" i="6" s="1"/>
  <c r="N1208" i="6" a="1"/>
  <c r="N1208" i="6" s="1"/>
  <c r="M1208" i="6" a="1"/>
  <c r="M1208" i="6" s="1"/>
  <c r="L1208" i="6" a="1"/>
  <c r="L1208" i="6" s="1"/>
  <c r="K1208" i="6" a="1"/>
  <c r="K1208" i="6" s="1"/>
  <c r="J1208" i="6" a="1"/>
  <c r="J1208" i="6" s="1"/>
  <c r="I1208" i="6" a="1"/>
  <c r="I1208" i="6" s="1"/>
  <c r="H1208" i="6" a="1"/>
  <c r="H1208" i="6" s="1"/>
  <c r="G1208" i="6" a="1"/>
  <c r="G1208" i="6" s="1"/>
  <c r="F1208" i="6" a="1"/>
  <c r="F1208" i="6" s="1"/>
  <c r="E1208" i="6" a="1"/>
  <c r="E1208" i="6" s="1"/>
  <c r="D1208" i="6" a="1"/>
  <c r="D1208" i="6" s="1"/>
  <c r="C1208" i="6" a="1"/>
  <c r="C1208" i="6" s="1"/>
  <c r="A1208" i="6" a="1"/>
  <c r="A1208" i="6" s="1"/>
  <c r="S1207" i="6" a="1"/>
  <c r="S1207" i="6" s="1"/>
  <c r="N1207" i="6" a="1"/>
  <c r="N1207" i="6" s="1"/>
  <c r="M1207" i="6" a="1"/>
  <c r="M1207" i="6" s="1"/>
  <c r="L1207" i="6" a="1"/>
  <c r="L1207" i="6" s="1"/>
  <c r="K1207" i="6" a="1"/>
  <c r="K1207" i="6" s="1"/>
  <c r="J1207" i="6" a="1"/>
  <c r="J1207" i="6" s="1"/>
  <c r="I1207" i="6" a="1"/>
  <c r="I1207" i="6" s="1"/>
  <c r="H1207" i="6" a="1"/>
  <c r="H1207" i="6" s="1"/>
  <c r="G1207" i="6" a="1"/>
  <c r="G1207" i="6" s="1"/>
  <c r="F1207" i="6" a="1"/>
  <c r="F1207" i="6" s="1"/>
  <c r="E1207" i="6" a="1"/>
  <c r="E1207" i="6" s="1"/>
  <c r="D1207" i="6" a="1"/>
  <c r="D1207" i="6" s="1"/>
  <c r="C1207" i="6" a="1"/>
  <c r="C1207" i="6" s="1"/>
  <c r="A1207" i="6" a="1"/>
  <c r="A1207" i="6" s="1"/>
  <c r="S1206" i="6" a="1"/>
  <c r="S1206" i="6" s="1"/>
  <c r="N1206" i="6" a="1"/>
  <c r="N1206" i="6" s="1"/>
  <c r="M1206" i="6" a="1"/>
  <c r="M1206" i="6" s="1"/>
  <c r="L1206" i="6" a="1"/>
  <c r="L1206" i="6" s="1"/>
  <c r="K1206" i="6" a="1"/>
  <c r="K1206" i="6" s="1"/>
  <c r="J1206" i="6" a="1"/>
  <c r="J1206" i="6" s="1"/>
  <c r="I1206" i="6" a="1"/>
  <c r="I1206" i="6" s="1"/>
  <c r="H1206" i="6" a="1"/>
  <c r="H1206" i="6" s="1"/>
  <c r="G1206" i="6" a="1"/>
  <c r="G1206" i="6" s="1"/>
  <c r="F1206" i="6" a="1"/>
  <c r="F1206" i="6" s="1"/>
  <c r="E1206" i="6" a="1"/>
  <c r="E1206" i="6" s="1"/>
  <c r="D1206" i="6" a="1"/>
  <c r="D1206" i="6" s="1"/>
  <c r="C1206" i="6" a="1"/>
  <c r="C1206" i="6" s="1"/>
  <c r="A1206" i="6" a="1"/>
  <c r="A1206" i="6" s="1"/>
  <c r="S1205" i="6" a="1"/>
  <c r="S1205" i="6" s="1"/>
  <c r="N1205" i="6" a="1"/>
  <c r="N1205" i="6" s="1"/>
  <c r="M1205" i="6" a="1"/>
  <c r="M1205" i="6" s="1"/>
  <c r="L1205" i="6" a="1"/>
  <c r="L1205" i="6" s="1"/>
  <c r="K1205" i="6" a="1"/>
  <c r="K1205" i="6" s="1"/>
  <c r="J1205" i="6" a="1"/>
  <c r="J1205" i="6" s="1"/>
  <c r="I1205" i="6" a="1"/>
  <c r="I1205" i="6" s="1"/>
  <c r="H1205" i="6" a="1"/>
  <c r="H1205" i="6" s="1"/>
  <c r="G1205" i="6" a="1"/>
  <c r="G1205" i="6" s="1"/>
  <c r="F1205" i="6" a="1"/>
  <c r="F1205" i="6" s="1"/>
  <c r="E1205" i="6" a="1"/>
  <c r="E1205" i="6" s="1"/>
  <c r="D1205" i="6" a="1"/>
  <c r="D1205" i="6" s="1"/>
  <c r="C1205" i="6" a="1"/>
  <c r="C1205" i="6" s="1"/>
  <c r="A1205" i="6" a="1"/>
  <c r="A1205" i="6" s="1"/>
  <c r="S1204" i="6" a="1"/>
  <c r="S1204" i="6" s="1"/>
  <c r="N1204" i="6" a="1"/>
  <c r="N1204" i="6" s="1"/>
  <c r="M1204" i="6" a="1"/>
  <c r="M1204" i="6" s="1"/>
  <c r="L1204" i="6" a="1"/>
  <c r="L1204" i="6" s="1"/>
  <c r="K1204" i="6" a="1"/>
  <c r="K1204" i="6" s="1"/>
  <c r="J1204" i="6" a="1"/>
  <c r="J1204" i="6" s="1"/>
  <c r="I1204" i="6" a="1"/>
  <c r="I1204" i="6" s="1"/>
  <c r="H1204" i="6" a="1"/>
  <c r="H1204" i="6" s="1"/>
  <c r="G1204" i="6" a="1"/>
  <c r="G1204" i="6" s="1"/>
  <c r="F1204" i="6" a="1"/>
  <c r="F1204" i="6" s="1"/>
  <c r="E1204" i="6" a="1"/>
  <c r="E1204" i="6" s="1"/>
  <c r="D1204" i="6" a="1"/>
  <c r="D1204" i="6" s="1"/>
  <c r="C1204" i="6" a="1"/>
  <c r="C1204" i="6" s="1"/>
  <c r="A1204" i="6" a="1"/>
  <c r="A1204" i="6" s="1"/>
  <c r="S1203" i="6" a="1"/>
  <c r="S1203" i="6" s="1"/>
  <c r="N1203" i="6" a="1"/>
  <c r="N1203" i="6" s="1"/>
  <c r="M1203" i="6" a="1"/>
  <c r="M1203" i="6" s="1"/>
  <c r="L1203" i="6" a="1"/>
  <c r="L1203" i="6" s="1"/>
  <c r="K1203" i="6" a="1"/>
  <c r="K1203" i="6" s="1"/>
  <c r="J1203" i="6" a="1"/>
  <c r="J1203" i="6" s="1"/>
  <c r="I1203" i="6" a="1"/>
  <c r="I1203" i="6" s="1"/>
  <c r="H1203" i="6" a="1"/>
  <c r="H1203" i="6" s="1"/>
  <c r="G1203" i="6" a="1"/>
  <c r="G1203" i="6" s="1"/>
  <c r="F1203" i="6" a="1"/>
  <c r="F1203" i="6" s="1"/>
  <c r="E1203" i="6" a="1"/>
  <c r="E1203" i="6" s="1"/>
  <c r="D1203" i="6" a="1"/>
  <c r="D1203" i="6" s="1"/>
  <c r="C1203" i="6" a="1"/>
  <c r="C1203" i="6" s="1"/>
  <c r="A1203" i="6" a="1"/>
  <c r="A1203" i="6" s="1"/>
  <c r="S1202" i="6" a="1"/>
  <c r="S1202" i="6" s="1"/>
  <c r="N1202" i="6" a="1"/>
  <c r="N1202" i="6" s="1"/>
  <c r="M1202" i="6" a="1"/>
  <c r="M1202" i="6" s="1"/>
  <c r="L1202" i="6" a="1"/>
  <c r="L1202" i="6" s="1"/>
  <c r="K1202" i="6" a="1"/>
  <c r="K1202" i="6" s="1"/>
  <c r="J1202" i="6" a="1"/>
  <c r="J1202" i="6" s="1"/>
  <c r="I1202" i="6" a="1"/>
  <c r="I1202" i="6" s="1"/>
  <c r="H1202" i="6" a="1"/>
  <c r="H1202" i="6" s="1"/>
  <c r="G1202" i="6" a="1"/>
  <c r="G1202" i="6" s="1"/>
  <c r="F1202" i="6" a="1"/>
  <c r="F1202" i="6" s="1"/>
  <c r="E1202" i="6" a="1"/>
  <c r="E1202" i="6" s="1"/>
  <c r="D1202" i="6" a="1"/>
  <c r="D1202" i="6" s="1"/>
  <c r="C1202" i="6" a="1"/>
  <c r="C1202" i="6" s="1"/>
  <c r="A1202" i="6" a="1"/>
  <c r="A1202" i="6" s="1"/>
  <c r="S1201" i="6" a="1"/>
  <c r="S1201" i="6" s="1"/>
  <c r="N1201" i="6" a="1"/>
  <c r="N1201" i="6" s="1"/>
  <c r="M1201" i="6" a="1"/>
  <c r="M1201" i="6" s="1"/>
  <c r="L1201" i="6" a="1"/>
  <c r="L1201" i="6" s="1"/>
  <c r="K1201" i="6" a="1"/>
  <c r="K1201" i="6" s="1"/>
  <c r="J1201" i="6" a="1"/>
  <c r="J1201" i="6" s="1"/>
  <c r="I1201" i="6" a="1"/>
  <c r="I1201" i="6" s="1"/>
  <c r="H1201" i="6" a="1"/>
  <c r="H1201" i="6" s="1"/>
  <c r="G1201" i="6" a="1"/>
  <c r="G1201" i="6" s="1"/>
  <c r="F1201" i="6" a="1"/>
  <c r="F1201" i="6" s="1"/>
  <c r="E1201" i="6" a="1"/>
  <c r="E1201" i="6" s="1"/>
  <c r="D1201" i="6" a="1"/>
  <c r="D1201" i="6" s="1"/>
  <c r="C1201" i="6" a="1"/>
  <c r="C1201" i="6" s="1"/>
  <c r="A1201" i="6" a="1"/>
  <c r="A1201" i="6" s="1"/>
  <c r="S1200" i="6" a="1"/>
  <c r="S1200" i="6" s="1"/>
  <c r="N1200" i="6" a="1"/>
  <c r="N1200" i="6" s="1"/>
  <c r="M1200" i="6" a="1"/>
  <c r="M1200" i="6" s="1"/>
  <c r="L1200" i="6" a="1"/>
  <c r="L1200" i="6" s="1"/>
  <c r="K1200" i="6" a="1"/>
  <c r="K1200" i="6" s="1"/>
  <c r="J1200" i="6" a="1"/>
  <c r="J1200" i="6" s="1"/>
  <c r="I1200" i="6" a="1"/>
  <c r="I1200" i="6" s="1"/>
  <c r="H1200" i="6" a="1"/>
  <c r="H1200" i="6" s="1"/>
  <c r="G1200" i="6" a="1"/>
  <c r="G1200" i="6" s="1"/>
  <c r="F1200" i="6" a="1"/>
  <c r="F1200" i="6" s="1"/>
  <c r="E1200" i="6" a="1"/>
  <c r="E1200" i="6" s="1"/>
  <c r="D1200" i="6" a="1"/>
  <c r="D1200" i="6" s="1"/>
  <c r="C1200" i="6" a="1"/>
  <c r="C1200" i="6" s="1"/>
  <c r="A1200" i="6" a="1"/>
  <c r="A1200" i="6" s="1"/>
  <c r="S1199" i="6" a="1"/>
  <c r="S1199" i="6" s="1"/>
  <c r="N1199" i="6" a="1"/>
  <c r="N1199" i="6" s="1"/>
  <c r="M1199" i="6" a="1"/>
  <c r="M1199" i="6" s="1"/>
  <c r="L1199" i="6" a="1"/>
  <c r="L1199" i="6" s="1"/>
  <c r="K1199" i="6" a="1"/>
  <c r="K1199" i="6" s="1"/>
  <c r="J1199" i="6" a="1"/>
  <c r="J1199" i="6" s="1"/>
  <c r="I1199" i="6" a="1"/>
  <c r="I1199" i="6" s="1"/>
  <c r="H1199" i="6" a="1"/>
  <c r="H1199" i="6" s="1"/>
  <c r="G1199" i="6" a="1"/>
  <c r="G1199" i="6" s="1"/>
  <c r="F1199" i="6" a="1"/>
  <c r="F1199" i="6" s="1"/>
  <c r="E1199" i="6" a="1"/>
  <c r="E1199" i="6" s="1"/>
  <c r="D1199" i="6" a="1"/>
  <c r="D1199" i="6" s="1"/>
  <c r="C1199" i="6" a="1"/>
  <c r="C1199" i="6" s="1"/>
  <c r="A1199" i="6" a="1"/>
  <c r="A1199" i="6" s="1"/>
  <c r="S1198" i="6" a="1"/>
  <c r="S1198" i="6" s="1"/>
  <c r="N1198" i="6" a="1"/>
  <c r="N1198" i="6" s="1"/>
  <c r="M1198" i="6" a="1"/>
  <c r="M1198" i="6" s="1"/>
  <c r="L1198" i="6" a="1"/>
  <c r="L1198" i="6" s="1"/>
  <c r="K1198" i="6" a="1"/>
  <c r="K1198" i="6" s="1"/>
  <c r="J1198" i="6" a="1"/>
  <c r="J1198" i="6" s="1"/>
  <c r="I1198" i="6" a="1"/>
  <c r="I1198" i="6" s="1"/>
  <c r="H1198" i="6" a="1"/>
  <c r="H1198" i="6" s="1"/>
  <c r="G1198" i="6" a="1"/>
  <c r="G1198" i="6" s="1"/>
  <c r="F1198" i="6" a="1"/>
  <c r="F1198" i="6" s="1"/>
  <c r="E1198" i="6" a="1"/>
  <c r="E1198" i="6" s="1"/>
  <c r="D1198" i="6" a="1"/>
  <c r="D1198" i="6" s="1"/>
  <c r="C1198" i="6" a="1"/>
  <c r="C1198" i="6" s="1"/>
  <c r="A1198" i="6" a="1"/>
  <c r="A1198" i="6" s="1"/>
  <c r="S1197" i="6" a="1"/>
  <c r="S1197" i="6" s="1"/>
  <c r="N1197" i="6" a="1"/>
  <c r="N1197" i="6" s="1"/>
  <c r="M1197" i="6" a="1"/>
  <c r="M1197" i="6" s="1"/>
  <c r="L1197" i="6" a="1"/>
  <c r="L1197" i="6" s="1"/>
  <c r="K1197" i="6" a="1"/>
  <c r="K1197" i="6" s="1"/>
  <c r="J1197" i="6" a="1"/>
  <c r="J1197" i="6" s="1"/>
  <c r="I1197" i="6" a="1"/>
  <c r="I1197" i="6" s="1"/>
  <c r="H1197" i="6" a="1"/>
  <c r="H1197" i="6" s="1"/>
  <c r="G1197" i="6" a="1"/>
  <c r="G1197" i="6" s="1"/>
  <c r="F1197" i="6" a="1"/>
  <c r="F1197" i="6" s="1"/>
  <c r="E1197" i="6" a="1"/>
  <c r="E1197" i="6" s="1"/>
  <c r="D1197" i="6" a="1"/>
  <c r="D1197" i="6" s="1"/>
  <c r="C1197" i="6" a="1"/>
  <c r="C1197" i="6" s="1"/>
  <c r="A1197" i="6" a="1"/>
  <c r="A1197" i="6" s="1"/>
  <c r="S1196" i="6" a="1"/>
  <c r="S1196" i="6" s="1"/>
  <c r="N1196" i="6" a="1"/>
  <c r="N1196" i="6" s="1"/>
  <c r="M1196" i="6" a="1"/>
  <c r="M1196" i="6" s="1"/>
  <c r="L1196" i="6" a="1"/>
  <c r="L1196" i="6" s="1"/>
  <c r="K1196" i="6" a="1"/>
  <c r="K1196" i="6" s="1"/>
  <c r="J1196" i="6" a="1"/>
  <c r="J1196" i="6" s="1"/>
  <c r="I1196" i="6" a="1"/>
  <c r="I1196" i="6" s="1"/>
  <c r="H1196" i="6" a="1"/>
  <c r="H1196" i="6" s="1"/>
  <c r="G1196" i="6" a="1"/>
  <c r="G1196" i="6" s="1"/>
  <c r="F1196" i="6" a="1"/>
  <c r="F1196" i="6" s="1"/>
  <c r="E1196" i="6" a="1"/>
  <c r="E1196" i="6" s="1"/>
  <c r="D1196" i="6" a="1"/>
  <c r="D1196" i="6" s="1"/>
  <c r="C1196" i="6" a="1"/>
  <c r="C1196" i="6" s="1"/>
  <c r="A1196" i="6" a="1"/>
  <c r="A1196" i="6" s="1"/>
  <c r="S1195" i="6" a="1"/>
  <c r="S1195" i="6" s="1"/>
  <c r="N1195" i="6" a="1"/>
  <c r="N1195" i="6" s="1"/>
  <c r="M1195" i="6" a="1"/>
  <c r="M1195" i="6" s="1"/>
  <c r="L1195" i="6" a="1"/>
  <c r="L1195" i="6" s="1"/>
  <c r="K1195" i="6" a="1"/>
  <c r="K1195" i="6" s="1"/>
  <c r="J1195" i="6" a="1"/>
  <c r="J1195" i="6" s="1"/>
  <c r="I1195" i="6" a="1"/>
  <c r="I1195" i="6" s="1"/>
  <c r="H1195" i="6" a="1"/>
  <c r="H1195" i="6" s="1"/>
  <c r="G1195" i="6" a="1"/>
  <c r="G1195" i="6" s="1"/>
  <c r="F1195" i="6" a="1"/>
  <c r="F1195" i="6" s="1"/>
  <c r="E1195" i="6" a="1"/>
  <c r="E1195" i="6" s="1"/>
  <c r="D1195" i="6" a="1"/>
  <c r="D1195" i="6" s="1"/>
  <c r="C1195" i="6" a="1"/>
  <c r="C1195" i="6" s="1"/>
  <c r="A1195" i="6" a="1"/>
  <c r="A1195" i="6" s="1"/>
  <c r="S1194" i="6" a="1"/>
  <c r="S1194" i="6" s="1"/>
  <c r="N1194" i="6" a="1"/>
  <c r="N1194" i="6" s="1"/>
  <c r="M1194" i="6" a="1"/>
  <c r="M1194" i="6" s="1"/>
  <c r="L1194" i="6" a="1"/>
  <c r="L1194" i="6" s="1"/>
  <c r="K1194" i="6" a="1"/>
  <c r="K1194" i="6" s="1"/>
  <c r="J1194" i="6" a="1"/>
  <c r="J1194" i="6" s="1"/>
  <c r="I1194" i="6" a="1"/>
  <c r="I1194" i="6" s="1"/>
  <c r="H1194" i="6" a="1"/>
  <c r="H1194" i="6" s="1"/>
  <c r="G1194" i="6" a="1"/>
  <c r="G1194" i="6" s="1"/>
  <c r="F1194" i="6" a="1"/>
  <c r="F1194" i="6" s="1"/>
  <c r="E1194" i="6" a="1"/>
  <c r="E1194" i="6" s="1"/>
  <c r="D1194" i="6" a="1"/>
  <c r="D1194" i="6" s="1"/>
  <c r="C1194" i="6" a="1"/>
  <c r="C1194" i="6" s="1"/>
  <c r="A1194" i="6" a="1"/>
  <c r="A1194" i="6" s="1"/>
  <c r="S1193" i="6" a="1"/>
  <c r="S1193" i="6" s="1"/>
  <c r="N1193" i="6" a="1"/>
  <c r="N1193" i="6" s="1"/>
  <c r="M1193" i="6" a="1"/>
  <c r="M1193" i="6" s="1"/>
  <c r="L1193" i="6" a="1"/>
  <c r="L1193" i="6" s="1"/>
  <c r="K1193" i="6" a="1"/>
  <c r="K1193" i="6" s="1"/>
  <c r="J1193" i="6" a="1"/>
  <c r="J1193" i="6" s="1"/>
  <c r="I1193" i="6" a="1"/>
  <c r="I1193" i="6" s="1"/>
  <c r="H1193" i="6" a="1"/>
  <c r="H1193" i="6" s="1"/>
  <c r="G1193" i="6" a="1"/>
  <c r="G1193" i="6" s="1"/>
  <c r="F1193" i="6" a="1"/>
  <c r="F1193" i="6" s="1"/>
  <c r="E1193" i="6" a="1"/>
  <c r="E1193" i="6" s="1"/>
  <c r="D1193" i="6" a="1"/>
  <c r="D1193" i="6" s="1"/>
  <c r="C1193" i="6" a="1"/>
  <c r="C1193" i="6" s="1"/>
  <c r="A1193" i="6" a="1"/>
  <c r="A1193" i="6" s="1"/>
  <c r="S1192" i="6" a="1"/>
  <c r="S1192" i="6" s="1"/>
  <c r="N1192" i="6" a="1"/>
  <c r="N1192" i="6" s="1"/>
  <c r="M1192" i="6" a="1"/>
  <c r="M1192" i="6" s="1"/>
  <c r="L1192" i="6" a="1"/>
  <c r="L1192" i="6" s="1"/>
  <c r="K1192" i="6" a="1"/>
  <c r="K1192" i="6" s="1"/>
  <c r="J1192" i="6" a="1"/>
  <c r="J1192" i="6" s="1"/>
  <c r="I1192" i="6" a="1"/>
  <c r="I1192" i="6" s="1"/>
  <c r="H1192" i="6" a="1"/>
  <c r="H1192" i="6" s="1"/>
  <c r="G1192" i="6" a="1"/>
  <c r="G1192" i="6" s="1"/>
  <c r="F1192" i="6" a="1"/>
  <c r="F1192" i="6" s="1"/>
  <c r="E1192" i="6" a="1"/>
  <c r="E1192" i="6" s="1"/>
  <c r="D1192" i="6" a="1"/>
  <c r="D1192" i="6" s="1"/>
  <c r="C1192" i="6" a="1"/>
  <c r="C1192" i="6" s="1"/>
  <c r="A1192" i="6" a="1"/>
  <c r="A1192" i="6" s="1"/>
  <c r="S1191" i="6" a="1"/>
  <c r="S1191" i="6" s="1"/>
  <c r="N1191" i="6" a="1"/>
  <c r="N1191" i="6" s="1"/>
  <c r="M1191" i="6" a="1"/>
  <c r="M1191" i="6" s="1"/>
  <c r="L1191" i="6" a="1"/>
  <c r="L1191" i="6" s="1"/>
  <c r="K1191" i="6" a="1"/>
  <c r="K1191" i="6" s="1"/>
  <c r="J1191" i="6" a="1"/>
  <c r="J1191" i="6" s="1"/>
  <c r="I1191" i="6" a="1"/>
  <c r="I1191" i="6" s="1"/>
  <c r="H1191" i="6" a="1"/>
  <c r="H1191" i="6" s="1"/>
  <c r="G1191" i="6" a="1"/>
  <c r="G1191" i="6" s="1"/>
  <c r="F1191" i="6" a="1"/>
  <c r="F1191" i="6" s="1"/>
  <c r="E1191" i="6" a="1"/>
  <c r="E1191" i="6" s="1"/>
  <c r="D1191" i="6" a="1"/>
  <c r="D1191" i="6" s="1"/>
  <c r="C1191" i="6" a="1"/>
  <c r="C1191" i="6" s="1"/>
  <c r="A1191" i="6" a="1"/>
  <c r="A1191" i="6" s="1"/>
  <c r="S1190" i="6" a="1"/>
  <c r="S1190" i="6" s="1"/>
  <c r="N1190" i="6" a="1"/>
  <c r="N1190" i="6" s="1"/>
  <c r="M1190" i="6" a="1"/>
  <c r="M1190" i="6" s="1"/>
  <c r="L1190" i="6" a="1"/>
  <c r="L1190" i="6" s="1"/>
  <c r="K1190" i="6" a="1"/>
  <c r="K1190" i="6" s="1"/>
  <c r="J1190" i="6" a="1"/>
  <c r="J1190" i="6" s="1"/>
  <c r="I1190" i="6" a="1"/>
  <c r="I1190" i="6" s="1"/>
  <c r="H1190" i="6" a="1"/>
  <c r="H1190" i="6" s="1"/>
  <c r="G1190" i="6" a="1"/>
  <c r="G1190" i="6" s="1"/>
  <c r="F1190" i="6" a="1"/>
  <c r="F1190" i="6" s="1"/>
  <c r="E1190" i="6" a="1"/>
  <c r="E1190" i="6" s="1"/>
  <c r="D1190" i="6" a="1"/>
  <c r="D1190" i="6" s="1"/>
  <c r="C1190" i="6" a="1"/>
  <c r="C1190" i="6" s="1"/>
  <c r="A1190" i="6" a="1"/>
  <c r="A1190" i="6" s="1"/>
  <c r="S1189" i="6" a="1"/>
  <c r="S1189" i="6" s="1"/>
  <c r="N1189" i="6" a="1"/>
  <c r="N1189" i="6" s="1"/>
  <c r="M1189" i="6" a="1"/>
  <c r="M1189" i="6" s="1"/>
  <c r="L1189" i="6" a="1"/>
  <c r="L1189" i="6" s="1"/>
  <c r="K1189" i="6" a="1"/>
  <c r="K1189" i="6" s="1"/>
  <c r="J1189" i="6" a="1"/>
  <c r="J1189" i="6" s="1"/>
  <c r="I1189" i="6" a="1"/>
  <c r="I1189" i="6" s="1"/>
  <c r="H1189" i="6" a="1"/>
  <c r="H1189" i="6" s="1"/>
  <c r="G1189" i="6" a="1"/>
  <c r="G1189" i="6" s="1"/>
  <c r="F1189" i="6" a="1"/>
  <c r="F1189" i="6" s="1"/>
  <c r="E1189" i="6" a="1"/>
  <c r="E1189" i="6" s="1"/>
  <c r="D1189" i="6" a="1"/>
  <c r="D1189" i="6" s="1"/>
  <c r="C1189" i="6" a="1"/>
  <c r="C1189" i="6" s="1"/>
  <c r="A1189" i="6" a="1"/>
  <c r="A1189" i="6" s="1"/>
  <c r="S1188" i="6" a="1"/>
  <c r="S1188" i="6" s="1"/>
  <c r="N1188" i="6" a="1"/>
  <c r="N1188" i="6" s="1"/>
  <c r="M1188" i="6" a="1"/>
  <c r="M1188" i="6" s="1"/>
  <c r="L1188" i="6" a="1"/>
  <c r="L1188" i="6" s="1"/>
  <c r="K1188" i="6" a="1"/>
  <c r="K1188" i="6" s="1"/>
  <c r="J1188" i="6" a="1"/>
  <c r="J1188" i="6" s="1"/>
  <c r="I1188" i="6" a="1"/>
  <c r="I1188" i="6" s="1"/>
  <c r="H1188" i="6" a="1"/>
  <c r="H1188" i="6" s="1"/>
  <c r="G1188" i="6" a="1"/>
  <c r="G1188" i="6" s="1"/>
  <c r="F1188" i="6" a="1"/>
  <c r="F1188" i="6" s="1"/>
  <c r="E1188" i="6" a="1"/>
  <c r="E1188" i="6" s="1"/>
  <c r="D1188" i="6" a="1"/>
  <c r="D1188" i="6" s="1"/>
  <c r="C1188" i="6" a="1"/>
  <c r="C1188" i="6" s="1"/>
  <c r="A1188" i="6" a="1"/>
  <c r="A1188" i="6" s="1"/>
  <c r="S1187" i="6" a="1"/>
  <c r="S1187" i="6" s="1"/>
  <c r="N1187" i="6" a="1"/>
  <c r="N1187" i="6" s="1"/>
  <c r="M1187" i="6" a="1"/>
  <c r="M1187" i="6" s="1"/>
  <c r="L1187" i="6" a="1"/>
  <c r="L1187" i="6" s="1"/>
  <c r="K1187" i="6" a="1"/>
  <c r="K1187" i="6" s="1"/>
  <c r="J1187" i="6" a="1"/>
  <c r="J1187" i="6" s="1"/>
  <c r="I1187" i="6" a="1"/>
  <c r="I1187" i="6" s="1"/>
  <c r="H1187" i="6" a="1"/>
  <c r="H1187" i="6" s="1"/>
  <c r="G1187" i="6" a="1"/>
  <c r="G1187" i="6" s="1"/>
  <c r="F1187" i="6" a="1"/>
  <c r="F1187" i="6" s="1"/>
  <c r="E1187" i="6" a="1"/>
  <c r="E1187" i="6" s="1"/>
  <c r="D1187" i="6" a="1"/>
  <c r="D1187" i="6" s="1"/>
  <c r="C1187" i="6" a="1"/>
  <c r="C1187" i="6" s="1"/>
  <c r="A1187" i="6" a="1"/>
  <c r="A1187" i="6" s="1"/>
  <c r="S1186" i="6" a="1"/>
  <c r="S1186" i="6" s="1"/>
  <c r="N1186" i="6" a="1"/>
  <c r="N1186" i="6" s="1"/>
  <c r="M1186" i="6" a="1"/>
  <c r="M1186" i="6" s="1"/>
  <c r="L1186" i="6" a="1"/>
  <c r="L1186" i="6" s="1"/>
  <c r="K1186" i="6" a="1"/>
  <c r="K1186" i="6" s="1"/>
  <c r="J1186" i="6" a="1"/>
  <c r="J1186" i="6" s="1"/>
  <c r="I1186" i="6" a="1"/>
  <c r="I1186" i="6" s="1"/>
  <c r="H1186" i="6" a="1"/>
  <c r="H1186" i="6" s="1"/>
  <c r="G1186" i="6" a="1"/>
  <c r="G1186" i="6" s="1"/>
  <c r="F1186" i="6" a="1"/>
  <c r="F1186" i="6" s="1"/>
  <c r="E1186" i="6" a="1"/>
  <c r="E1186" i="6" s="1"/>
  <c r="D1186" i="6" a="1"/>
  <c r="D1186" i="6" s="1"/>
  <c r="C1186" i="6" a="1"/>
  <c r="C1186" i="6" s="1"/>
  <c r="A1186" i="6" a="1"/>
  <c r="A1186" i="6" s="1"/>
  <c r="S1185" i="6" a="1"/>
  <c r="S1185" i="6" s="1"/>
  <c r="N1185" i="6" a="1"/>
  <c r="N1185" i="6" s="1"/>
  <c r="M1185" i="6" a="1"/>
  <c r="M1185" i="6" s="1"/>
  <c r="L1185" i="6" a="1"/>
  <c r="L1185" i="6" s="1"/>
  <c r="K1185" i="6" a="1"/>
  <c r="K1185" i="6" s="1"/>
  <c r="J1185" i="6" a="1"/>
  <c r="J1185" i="6" s="1"/>
  <c r="I1185" i="6" a="1"/>
  <c r="I1185" i="6" s="1"/>
  <c r="H1185" i="6" a="1"/>
  <c r="H1185" i="6" s="1"/>
  <c r="G1185" i="6" a="1"/>
  <c r="G1185" i="6" s="1"/>
  <c r="F1185" i="6" a="1"/>
  <c r="F1185" i="6" s="1"/>
  <c r="E1185" i="6" a="1"/>
  <c r="E1185" i="6" s="1"/>
  <c r="D1185" i="6" a="1"/>
  <c r="D1185" i="6" s="1"/>
  <c r="C1185" i="6" a="1"/>
  <c r="C1185" i="6" s="1"/>
  <c r="A1185" i="6" a="1"/>
  <c r="A1185" i="6" s="1"/>
  <c r="S1184" i="6" a="1"/>
  <c r="S1184" i="6" s="1"/>
  <c r="N1184" i="6" a="1"/>
  <c r="N1184" i="6" s="1"/>
  <c r="M1184" i="6" a="1"/>
  <c r="M1184" i="6" s="1"/>
  <c r="L1184" i="6" a="1"/>
  <c r="L1184" i="6" s="1"/>
  <c r="K1184" i="6" a="1"/>
  <c r="K1184" i="6" s="1"/>
  <c r="J1184" i="6" a="1"/>
  <c r="J1184" i="6" s="1"/>
  <c r="I1184" i="6" a="1"/>
  <c r="I1184" i="6" s="1"/>
  <c r="H1184" i="6" a="1"/>
  <c r="H1184" i="6" s="1"/>
  <c r="G1184" i="6" a="1"/>
  <c r="G1184" i="6" s="1"/>
  <c r="F1184" i="6" a="1"/>
  <c r="F1184" i="6" s="1"/>
  <c r="E1184" i="6" a="1"/>
  <c r="E1184" i="6" s="1"/>
  <c r="D1184" i="6" a="1"/>
  <c r="D1184" i="6" s="1"/>
  <c r="C1184" i="6" a="1"/>
  <c r="C1184" i="6" s="1"/>
  <c r="A1184" i="6" a="1"/>
  <c r="A1184" i="6" s="1"/>
  <c r="S1183" i="6" a="1"/>
  <c r="S1183" i="6" s="1"/>
  <c r="N1183" i="6" a="1"/>
  <c r="N1183" i="6" s="1"/>
  <c r="M1183" i="6" a="1"/>
  <c r="M1183" i="6" s="1"/>
  <c r="L1183" i="6" a="1"/>
  <c r="L1183" i="6" s="1"/>
  <c r="K1183" i="6" a="1"/>
  <c r="K1183" i="6" s="1"/>
  <c r="J1183" i="6" a="1"/>
  <c r="J1183" i="6" s="1"/>
  <c r="I1183" i="6" a="1"/>
  <c r="I1183" i="6" s="1"/>
  <c r="H1183" i="6" a="1"/>
  <c r="H1183" i="6" s="1"/>
  <c r="G1183" i="6" a="1"/>
  <c r="G1183" i="6" s="1"/>
  <c r="F1183" i="6" a="1"/>
  <c r="F1183" i="6" s="1"/>
  <c r="E1183" i="6" a="1"/>
  <c r="E1183" i="6" s="1"/>
  <c r="D1183" i="6" a="1"/>
  <c r="D1183" i="6" s="1"/>
  <c r="C1183" i="6" a="1"/>
  <c r="C1183" i="6" s="1"/>
  <c r="A1183" i="6" a="1"/>
  <c r="A1183" i="6" s="1"/>
  <c r="S1182" i="6" a="1"/>
  <c r="S1182" i="6" s="1"/>
  <c r="N1182" i="6" a="1"/>
  <c r="N1182" i="6" s="1"/>
  <c r="M1182" i="6" a="1"/>
  <c r="M1182" i="6" s="1"/>
  <c r="L1182" i="6" a="1"/>
  <c r="L1182" i="6" s="1"/>
  <c r="K1182" i="6" a="1"/>
  <c r="K1182" i="6" s="1"/>
  <c r="J1182" i="6" a="1"/>
  <c r="J1182" i="6" s="1"/>
  <c r="I1182" i="6" a="1"/>
  <c r="I1182" i="6" s="1"/>
  <c r="H1182" i="6" a="1"/>
  <c r="H1182" i="6" s="1"/>
  <c r="G1182" i="6" a="1"/>
  <c r="G1182" i="6" s="1"/>
  <c r="F1182" i="6" a="1"/>
  <c r="F1182" i="6" s="1"/>
  <c r="E1182" i="6" a="1"/>
  <c r="E1182" i="6" s="1"/>
  <c r="D1182" i="6" a="1"/>
  <c r="D1182" i="6" s="1"/>
  <c r="C1182" i="6" a="1"/>
  <c r="C1182" i="6" s="1"/>
  <c r="A1182" i="6" a="1"/>
  <c r="A1182" i="6" s="1"/>
  <c r="S1181" i="6" a="1"/>
  <c r="S1181" i="6" s="1"/>
  <c r="N1181" i="6" a="1"/>
  <c r="N1181" i="6" s="1"/>
  <c r="M1181" i="6" a="1"/>
  <c r="M1181" i="6" s="1"/>
  <c r="L1181" i="6" a="1"/>
  <c r="L1181" i="6" s="1"/>
  <c r="K1181" i="6" a="1"/>
  <c r="K1181" i="6" s="1"/>
  <c r="J1181" i="6" a="1"/>
  <c r="J1181" i="6" s="1"/>
  <c r="I1181" i="6" a="1"/>
  <c r="I1181" i="6" s="1"/>
  <c r="H1181" i="6" a="1"/>
  <c r="H1181" i="6" s="1"/>
  <c r="G1181" i="6" a="1"/>
  <c r="G1181" i="6" s="1"/>
  <c r="F1181" i="6" a="1"/>
  <c r="F1181" i="6" s="1"/>
  <c r="E1181" i="6" a="1"/>
  <c r="E1181" i="6" s="1"/>
  <c r="D1181" i="6" a="1"/>
  <c r="D1181" i="6" s="1"/>
  <c r="C1181" i="6" a="1"/>
  <c r="C1181" i="6" s="1"/>
  <c r="A1181" i="6" a="1"/>
  <c r="A1181" i="6" s="1"/>
  <c r="S1180" i="6" a="1"/>
  <c r="S1180" i="6" s="1"/>
  <c r="N1180" i="6" a="1"/>
  <c r="N1180" i="6" s="1"/>
  <c r="M1180" i="6" a="1"/>
  <c r="M1180" i="6" s="1"/>
  <c r="L1180" i="6" a="1"/>
  <c r="L1180" i="6" s="1"/>
  <c r="K1180" i="6" a="1"/>
  <c r="K1180" i="6" s="1"/>
  <c r="J1180" i="6" a="1"/>
  <c r="J1180" i="6" s="1"/>
  <c r="I1180" i="6" a="1"/>
  <c r="I1180" i="6" s="1"/>
  <c r="H1180" i="6" a="1"/>
  <c r="H1180" i="6" s="1"/>
  <c r="G1180" i="6" a="1"/>
  <c r="G1180" i="6" s="1"/>
  <c r="F1180" i="6" a="1"/>
  <c r="F1180" i="6" s="1"/>
  <c r="E1180" i="6" a="1"/>
  <c r="E1180" i="6" s="1"/>
  <c r="D1180" i="6" a="1"/>
  <c r="D1180" i="6" s="1"/>
  <c r="C1180" i="6" a="1"/>
  <c r="C1180" i="6" s="1"/>
  <c r="A1180" i="6" a="1"/>
  <c r="A1180" i="6" s="1"/>
  <c r="S1179" i="6" a="1"/>
  <c r="S1179" i="6" s="1"/>
  <c r="N1179" i="6" a="1"/>
  <c r="N1179" i="6" s="1"/>
  <c r="M1179" i="6" a="1"/>
  <c r="M1179" i="6" s="1"/>
  <c r="L1179" i="6" a="1"/>
  <c r="L1179" i="6" s="1"/>
  <c r="K1179" i="6" a="1"/>
  <c r="K1179" i="6" s="1"/>
  <c r="J1179" i="6" a="1"/>
  <c r="J1179" i="6" s="1"/>
  <c r="I1179" i="6" a="1"/>
  <c r="I1179" i="6" s="1"/>
  <c r="H1179" i="6" a="1"/>
  <c r="H1179" i="6" s="1"/>
  <c r="G1179" i="6" a="1"/>
  <c r="G1179" i="6" s="1"/>
  <c r="F1179" i="6" a="1"/>
  <c r="F1179" i="6" s="1"/>
  <c r="E1179" i="6" a="1"/>
  <c r="E1179" i="6" s="1"/>
  <c r="D1179" i="6" a="1"/>
  <c r="D1179" i="6" s="1"/>
  <c r="C1179" i="6" a="1"/>
  <c r="C1179" i="6" s="1"/>
  <c r="A1179" i="6" a="1"/>
  <c r="A1179" i="6" s="1"/>
  <c r="S1178" i="6" a="1"/>
  <c r="S1178" i="6" s="1"/>
  <c r="N1178" i="6" a="1"/>
  <c r="N1178" i="6" s="1"/>
  <c r="M1178" i="6" a="1"/>
  <c r="M1178" i="6" s="1"/>
  <c r="L1178" i="6" a="1"/>
  <c r="L1178" i="6" s="1"/>
  <c r="K1178" i="6" a="1"/>
  <c r="K1178" i="6" s="1"/>
  <c r="J1178" i="6" a="1"/>
  <c r="J1178" i="6" s="1"/>
  <c r="I1178" i="6" a="1"/>
  <c r="I1178" i="6" s="1"/>
  <c r="H1178" i="6" a="1"/>
  <c r="H1178" i="6" s="1"/>
  <c r="G1178" i="6" a="1"/>
  <c r="G1178" i="6" s="1"/>
  <c r="F1178" i="6" a="1"/>
  <c r="F1178" i="6" s="1"/>
  <c r="E1178" i="6" a="1"/>
  <c r="E1178" i="6" s="1"/>
  <c r="D1178" i="6" a="1"/>
  <c r="D1178" i="6" s="1"/>
  <c r="C1178" i="6" a="1"/>
  <c r="C1178" i="6" s="1"/>
  <c r="A1178" i="6" a="1"/>
  <c r="A1178" i="6" s="1"/>
  <c r="S1177" i="6" a="1"/>
  <c r="S1177" i="6" s="1"/>
  <c r="N1177" i="6" a="1"/>
  <c r="N1177" i="6" s="1"/>
  <c r="M1177" i="6" a="1"/>
  <c r="M1177" i="6" s="1"/>
  <c r="L1177" i="6" a="1"/>
  <c r="L1177" i="6" s="1"/>
  <c r="K1177" i="6" a="1"/>
  <c r="K1177" i="6" s="1"/>
  <c r="J1177" i="6" a="1"/>
  <c r="J1177" i="6" s="1"/>
  <c r="I1177" i="6" a="1"/>
  <c r="I1177" i="6" s="1"/>
  <c r="H1177" i="6" a="1"/>
  <c r="H1177" i="6" s="1"/>
  <c r="G1177" i="6" a="1"/>
  <c r="G1177" i="6" s="1"/>
  <c r="F1177" i="6" a="1"/>
  <c r="F1177" i="6" s="1"/>
  <c r="E1177" i="6" a="1"/>
  <c r="E1177" i="6" s="1"/>
  <c r="D1177" i="6" a="1"/>
  <c r="D1177" i="6" s="1"/>
  <c r="C1177" i="6" a="1"/>
  <c r="C1177" i="6" s="1"/>
  <c r="A1177" i="6" a="1"/>
  <c r="A1177" i="6" s="1"/>
  <c r="S1176" i="6" a="1"/>
  <c r="S1176" i="6" s="1"/>
  <c r="N1176" i="6" a="1"/>
  <c r="N1176" i="6" s="1"/>
  <c r="M1176" i="6" a="1"/>
  <c r="M1176" i="6" s="1"/>
  <c r="L1176" i="6" a="1"/>
  <c r="L1176" i="6" s="1"/>
  <c r="K1176" i="6" a="1"/>
  <c r="K1176" i="6" s="1"/>
  <c r="J1176" i="6" a="1"/>
  <c r="J1176" i="6" s="1"/>
  <c r="I1176" i="6" a="1"/>
  <c r="I1176" i="6" s="1"/>
  <c r="H1176" i="6" a="1"/>
  <c r="H1176" i="6" s="1"/>
  <c r="G1176" i="6" a="1"/>
  <c r="G1176" i="6" s="1"/>
  <c r="F1176" i="6" a="1"/>
  <c r="F1176" i="6" s="1"/>
  <c r="E1176" i="6" a="1"/>
  <c r="E1176" i="6" s="1"/>
  <c r="D1176" i="6" a="1"/>
  <c r="D1176" i="6" s="1"/>
  <c r="C1176" i="6" a="1"/>
  <c r="C1176" i="6" s="1"/>
  <c r="A1176" i="6" a="1"/>
  <c r="A1176" i="6" s="1"/>
  <c r="S1175" i="6" a="1"/>
  <c r="S1175" i="6" s="1"/>
  <c r="N1175" i="6" a="1"/>
  <c r="N1175" i="6" s="1"/>
  <c r="M1175" i="6" a="1"/>
  <c r="M1175" i="6" s="1"/>
  <c r="L1175" i="6" a="1"/>
  <c r="L1175" i="6" s="1"/>
  <c r="K1175" i="6" a="1"/>
  <c r="K1175" i="6" s="1"/>
  <c r="J1175" i="6" a="1"/>
  <c r="J1175" i="6" s="1"/>
  <c r="I1175" i="6" a="1"/>
  <c r="I1175" i="6" s="1"/>
  <c r="H1175" i="6" a="1"/>
  <c r="H1175" i="6" s="1"/>
  <c r="G1175" i="6" a="1"/>
  <c r="G1175" i="6" s="1"/>
  <c r="F1175" i="6" a="1"/>
  <c r="F1175" i="6" s="1"/>
  <c r="E1175" i="6" a="1"/>
  <c r="E1175" i="6" s="1"/>
  <c r="D1175" i="6" a="1"/>
  <c r="D1175" i="6" s="1"/>
  <c r="C1175" i="6" a="1"/>
  <c r="C1175" i="6" s="1"/>
  <c r="A1175" i="6" a="1"/>
  <c r="A1175" i="6" s="1"/>
  <c r="S1174" i="6" a="1"/>
  <c r="S1174" i="6" s="1"/>
  <c r="N1174" i="6" a="1"/>
  <c r="N1174" i="6" s="1"/>
  <c r="M1174" i="6" a="1"/>
  <c r="M1174" i="6" s="1"/>
  <c r="L1174" i="6" a="1"/>
  <c r="L1174" i="6" s="1"/>
  <c r="K1174" i="6" a="1"/>
  <c r="K1174" i="6" s="1"/>
  <c r="J1174" i="6" a="1"/>
  <c r="J1174" i="6" s="1"/>
  <c r="I1174" i="6" a="1"/>
  <c r="I1174" i="6" s="1"/>
  <c r="H1174" i="6" a="1"/>
  <c r="H1174" i="6" s="1"/>
  <c r="G1174" i="6" a="1"/>
  <c r="G1174" i="6" s="1"/>
  <c r="F1174" i="6" a="1"/>
  <c r="F1174" i="6" s="1"/>
  <c r="E1174" i="6" a="1"/>
  <c r="E1174" i="6" s="1"/>
  <c r="D1174" i="6" a="1"/>
  <c r="D1174" i="6" s="1"/>
  <c r="C1174" i="6" a="1"/>
  <c r="C1174" i="6" s="1"/>
  <c r="A1174" i="6" a="1"/>
  <c r="A1174" i="6" s="1"/>
  <c r="S1173" i="6" a="1"/>
  <c r="S1173" i="6" s="1"/>
  <c r="N1173" i="6" a="1"/>
  <c r="N1173" i="6" s="1"/>
  <c r="M1173" i="6" a="1"/>
  <c r="M1173" i="6" s="1"/>
  <c r="L1173" i="6" a="1"/>
  <c r="L1173" i="6" s="1"/>
  <c r="K1173" i="6" a="1"/>
  <c r="K1173" i="6" s="1"/>
  <c r="J1173" i="6" a="1"/>
  <c r="J1173" i="6" s="1"/>
  <c r="I1173" i="6" a="1"/>
  <c r="I1173" i="6" s="1"/>
  <c r="H1173" i="6" a="1"/>
  <c r="H1173" i="6" s="1"/>
  <c r="G1173" i="6" a="1"/>
  <c r="G1173" i="6" s="1"/>
  <c r="F1173" i="6" a="1"/>
  <c r="F1173" i="6" s="1"/>
  <c r="E1173" i="6" a="1"/>
  <c r="E1173" i="6" s="1"/>
  <c r="D1173" i="6" a="1"/>
  <c r="D1173" i="6" s="1"/>
  <c r="C1173" i="6" a="1"/>
  <c r="C1173" i="6" s="1"/>
  <c r="A1173" i="6" a="1"/>
  <c r="A1173" i="6" s="1"/>
  <c r="S1172" i="6" a="1"/>
  <c r="S1172" i="6" s="1"/>
  <c r="N1172" i="6" a="1"/>
  <c r="N1172" i="6" s="1"/>
  <c r="M1172" i="6" a="1"/>
  <c r="M1172" i="6" s="1"/>
  <c r="L1172" i="6" a="1"/>
  <c r="L1172" i="6" s="1"/>
  <c r="K1172" i="6" a="1"/>
  <c r="K1172" i="6" s="1"/>
  <c r="J1172" i="6" a="1"/>
  <c r="J1172" i="6" s="1"/>
  <c r="I1172" i="6" a="1"/>
  <c r="I1172" i="6" s="1"/>
  <c r="H1172" i="6" a="1"/>
  <c r="H1172" i="6" s="1"/>
  <c r="G1172" i="6" a="1"/>
  <c r="G1172" i="6" s="1"/>
  <c r="F1172" i="6" a="1"/>
  <c r="F1172" i="6" s="1"/>
  <c r="E1172" i="6" a="1"/>
  <c r="E1172" i="6" s="1"/>
  <c r="D1172" i="6" a="1"/>
  <c r="D1172" i="6" s="1"/>
  <c r="C1172" i="6" a="1"/>
  <c r="C1172" i="6" s="1"/>
  <c r="A1172" i="6" a="1"/>
  <c r="A1172" i="6" s="1"/>
  <c r="S1171" i="6" a="1"/>
  <c r="S1171" i="6" s="1"/>
  <c r="N1171" i="6" a="1"/>
  <c r="N1171" i="6" s="1"/>
  <c r="M1171" i="6" a="1"/>
  <c r="M1171" i="6" s="1"/>
  <c r="L1171" i="6" a="1"/>
  <c r="L1171" i="6" s="1"/>
  <c r="K1171" i="6" a="1"/>
  <c r="K1171" i="6" s="1"/>
  <c r="J1171" i="6" a="1"/>
  <c r="J1171" i="6" s="1"/>
  <c r="I1171" i="6" a="1"/>
  <c r="I1171" i="6" s="1"/>
  <c r="H1171" i="6" a="1"/>
  <c r="H1171" i="6" s="1"/>
  <c r="G1171" i="6" a="1"/>
  <c r="G1171" i="6" s="1"/>
  <c r="F1171" i="6" a="1"/>
  <c r="F1171" i="6" s="1"/>
  <c r="E1171" i="6" a="1"/>
  <c r="E1171" i="6" s="1"/>
  <c r="D1171" i="6" a="1"/>
  <c r="D1171" i="6" s="1"/>
  <c r="C1171" i="6" a="1"/>
  <c r="C1171" i="6" s="1"/>
  <c r="A1171" i="6" a="1"/>
  <c r="A1171" i="6" s="1"/>
  <c r="S1170" i="6" a="1"/>
  <c r="S1170" i="6" s="1"/>
  <c r="N1170" i="6" a="1"/>
  <c r="N1170" i="6" s="1"/>
  <c r="M1170" i="6" a="1"/>
  <c r="M1170" i="6" s="1"/>
  <c r="L1170" i="6" a="1"/>
  <c r="L1170" i="6" s="1"/>
  <c r="K1170" i="6" a="1"/>
  <c r="K1170" i="6" s="1"/>
  <c r="J1170" i="6" a="1"/>
  <c r="J1170" i="6" s="1"/>
  <c r="I1170" i="6" a="1"/>
  <c r="I1170" i="6" s="1"/>
  <c r="H1170" i="6" a="1"/>
  <c r="H1170" i="6" s="1"/>
  <c r="G1170" i="6" a="1"/>
  <c r="G1170" i="6" s="1"/>
  <c r="F1170" i="6" a="1"/>
  <c r="F1170" i="6" s="1"/>
  <c r="E1170" i="6" a="1"/>
  <c r="E1170" i="6" s="1"/>
  <c r="D1170" i="6" a="1"/>
  <c r="D1170" i="6" s="1"/>
  <c r="C1170" i="6" a="1"/>
  <c r="C1170" i="6" s="1"/>
  <c r="A1170" i="6" a="1"/>
  <c r="A1170" i="6" s="1"/>
  <c r="S1169" i="6" a="1"/>
  <c r="S1169" i="6" s="1"/>
  <c r="N1169" i="6" a="1"/>
  <c r="N1169" i="6" s="1"/>
  <c r="M1169" i="6" a="1"/>
  <c r="M1169" i="6" s="1"/>
  <c r="L1169" i="6" a="1"/>
  <c r="L1169" i="6" s="1"/>
  <c r="K1169" i="6" a="1"/>
  <c r="K1169" i="6" s="1"/>
  <c r="J1169" i="6" a="1"/>
  <c r="J1169" i="6" s="1"/>
  <c r="I1169" i="6" a="1"/>
  <c r="I1169" i="6" s="1"/>
  <c r="H1169" i="6" a="1"/>
  <c r="H1169" i="6" s="1"/>
  <c r="G1169" i="6" a="1"/>
  <c r="G1169" i="6" s="1"/>
  <c r="F1169" i="6" a="1"/>
  <c r="F1169" i="6" s="1"/>
  <c r="E1169" i="6" a="1"/>
  <c r="E1169" i="6" s="1"/>
  <c r="D1169" i="6" a="1"/>
  <c r="D1169" i="6" s="1"/>
  <c r="C1169" i="6" a="1"/>
  <c r="C1169" i="6" s="1"/>
  <c r="A1169" i="6" a="1"/>
  <c r="A1169" i="6" s="1"/>
  <c r="S1168" i="6" a="1"/>
  <c r="S1168" i="6" s="1"/>
  <c r="N1168" i="6" a="1"/>
  <c r="N1168" i="6" s="1"/>
  <c r="M1168" i="6" a="1"/>
  <c r="M1168" i="6" s="1"/>
  <c r="L1168" i="6" a="1"/>
  <c r="L1168" i="6" s="1"/>
  <c r="K1168" i="6" a="1"/>
  <c r="K1168" i="6" s="1"/>
  <c r="J1168" i="6" a="1"/>
  <c r="J1168" i="6" s="1"/>
  <c r="I1168" i="6" a="1"/>
  <c r="I1168" i="6" s="1"/>
  <c r="H1168" i="6" a="1"/>
  <c r="H1168" i="6" s="1"/>
  <c r="G1168" i="6" a="1"/>
  <c r="G1168" i="6" s="1"/>
  <c r="F1168" i="6" a="1"/>
  <c r="F1168" i="6" s="1"/>
  <c r="E1168" i="6" a="1"/>
  <c r="E1168" i="6" s="1"/>
  <c r="D1168" i="6" a="1"/>
  <c r="D1168" i="6" s="1"/>
  <c r="C1168" i="6" a="1"/>
  <c r="C1168" i="6" s="1"/>
  <c r="A1168" i="6" a="1"/>
  <c r="A1168" i="6" s="1"/>
  <c r="S1167" i="6" a="1"/>
  <c r="S1167" i="6" s="1"/>
  <c r="N1167" i="6" a="1"/>
  <c r="N1167" i="6" s="1"/>
  <c r="M1167" i="6" a="1"/>
  <c r="M1167" i="6" s="1"/>
  <c r="L1167" i="6" a="1"/>
  <c r="L1167" i="6" s="1"/>
  <c r="K1167" i="6" a="1"/>
  <c r="K1167" i="6" s="1"/>
  <c r="J1167" i="6" a="1"/>
  <c r="J1167" i="6" s="1"/>
  <c r="I1167" i="6" a="1"/>
  <c r="I1167" i="6" s="1"/>
  <c r="H1167" i="6" a="1"/>
  <c r="H1167" i="6" s="1"/>
  <c r="G1167" i="6" a="1"/>
  <c r="G1167" i="6" s="1"/>
  <c r="F1167" i="6" a="1"/>
  <c r="F1167" i="6" s="1"/>
  <c r="E1167" i="6" a="1"/>
  <c r="E1167" i="6" s="1"/>
  <c r="D1167" i="6" a="1"/>
  <c r="D1167" i="6" s="1"/>
  <c r="C1167" i="6" a="1"/>
  <c r="C1167" i="6" s="1"/>
  <c r="A1167" i="6" a="1"/>
  <c r="A1167" i="6" s="1"/>
  <c r="S1166" i="6" a="1"/>
  <c r="S1166" i="6" s="1"/>
  <c r="N1166" i="6" a="1"/>
  <c r="N1166" i="6" s="1"/>
  <c r="M1166" i="6" a="1"/>
  <c r="M1166" i="6" s="1"/>
  <c r="L1166" i="6" a="1"/>
  <c r="L1166" i="6" s="1"/>
  <c r="K1166" i="6" a="1"/>
  <c r="K1166" i="6" s="1"/>
  <c r="J1166" i="6" a="1"/>
  <c r="J1166" i="6" s="1"/>
  <c r="I1166" i="6" a="1"/>
  <c r="I1166" i="6" s="1"/>
  <c r="H1166" i="6" a="1"/>
  <c r="H1166" i="6" s="1"/>
  <c r="G1166" i="6" a="1"/>
  <c r="G1166" i="6" s="1"/>
  <c r="F1166" i="6" a="1"/>
  <c r="F1166" i="6" s="1"/>
  <c r="E1166" i="6" a="1"/>
  <c r="E1166" i="6" s="1"/>
  <c r="D1166" i="6" a="1"/>
  <c r="D1166" i="6" s="1"/>
  <c r="C1166" i="6" a="1"/>
  <c r="C1166" i="6" s="1"/>
  <c r="A1166" i="6" a="1"/>
  <c r="A1166" i="6" s="1"/>
  <c r="S1165" i="6" a="1"/>
  <c r="S1165" i="6" s="1"/>
  <c r="N1165" i="6" a="1"/>
  <c r="N1165" i="6" s="1"/>
  <c r="M1165" i="6" a="1"/>
  <c r="M1165" i="6" s="1"/>
  <c r="L1165" i="6" a="1"/>
  <c r="L1165" i="6" s="1"/>
  <c r="K1165" i="6" a="1"/>
  <c r="K1165" i="6" s="1"/>
  <c r="J1165" i="6" a="1"/>
  <c r="J1165" i="6" s="1"/>
  <c r="I1165" i="6" a="1"/>
  <c r="I1165" i="6" s="1"/>
  <c r="H1165" i="6" a="1"/>
  <c r="H1165" i="6" s="1"/>
  <c r="G1165" i="6" a="1"/>
  <c r="G1165" i="6" s="1"/>
  <c r="F1165" i="6" a="1"/>
  <c r="F1165" i="6" s="1"/>
  <c r="E1165" i="6" a="1"/>
  <c r="E1165" i="6" s="1"/>
  <c r="D1165" i="6" a="1"/>
  <c r="D1165" i="6" s="1"/>
  <c r="C1165" i="6" a="1"/>
  <c r="C1165" i="6" s="1"/>
  <c r="A1165" i="6" a="1"/>
  <c r="A1165" i="6" s="1"/>
  <c r="S1164" i="6" a="1"/>
  <c r="S1164" i="6" s="1"/>
  <c r="N1164" i="6" a="1"/>
  <c r="N1164" i="6" s="1"/>
  <c r="M1164" i="6" a="1"/>
  <c r="M1164" i="6" s="1"/>
  <c r="L1164" i="6" a="1"/>
  <c r="L1164" i="6" s="1"/>
  <c r="K1164" i="6" a="1"/>
  <c r="K1164" i="6" s="1"/>
  <c r="J1164" i="6" a="1"/>
  <c r="J1164" i="6" s="1"/>
  <c r="I1164" i="6" a="1"/>
  <c r="I1164" i="6" s="1"/>
  <c r="H1164" i="6" a="1"/>
  <c r="H1164" i="6" s="1"/>
  <c r="G1164" i="6" a="1"/>
  <c r="G1164" i="6" s="1"/>
  <c r="F1164" i="6" a="1"/>
  <c r="F1164" i="6" s="1"/>
  <c r="E1164" i="6" a="1"/>
  <c r="E1164" i="6" s="1"/>
  <c r="D1164" i="6" a="1"/>
  <c r="D1164" i="6" s="1"/>
  <c r="C1164" i="6" a="1"/>
  <c r="C1164" i="6" s="1"/>
  <c r="A1164" i="6" a="1"/>
  <c r="A1164" i="6" s="1"/>
  <c r="S1163" i="6" a="1"/>
  <c r="S1163" i="6" s="1"/>
  <c r="N1163" i="6" a="1"/>
  <c r="N1163" i="6" s="1"/>
  <c r="M1163" i="6" a="1"/>
  <c r="M1163" i="6" s="1"/>
  <c r="L1163" i="6" a="1"/>
  <c r="L1163" i="6" s="1"/>
  <c r="K1163" i="6" a="1"/>
  <c r="K1163" i="6" s="1"/>
  <c r="J1163" i="6" a="1"/>
  <c r="J1163" i="6" s="1"/>
  <c r="I1163" i="6" a="1"/>
  <c r="I1163" i="6" s="1"/>
  <c r="H1163" i="6" a="1"/>
  <c r="H1163" i="6" s="1"/>
  <c r="G1163" i="6" a="1"/>
  <c r="G1163" i="6" s="1"/>
  <c r="F1163" i="6" a="1"/>
  <c r="F1163" i="6" s="1"/>
  <c r="E1163" i="6" a="1"/>
  <c r="E1163" i="6" s="1"/>
  <c r="D1163" i="6" a="1"/>
  <c r="D1163" i="6" s="1"/>
  <c r="C1163" i="6" a="1"/>
  <c r="C1163" i="6" s="1"/>
  <c r="A1163" i="6" a="1"/>
  <c r="A1163" i="6" s="1"/>
  <c r="S1162" i="6" a="1"/>
  <c r="S1162" i="6" s="1"/>
  <c r="N1162" i="6" a="1"/>
  <c r="N1162" i="6" s="1"/>
  <c r="M1162" i="6" a="1"/>
  <c r="M1162" i="6" s="1"/>
  <c r="L1162" i="6" a="1"/>
  <c r="L1162" i="6" s="1"/>
  <c r="K1162" i="6" a="1"/>
  <c r="K1162" i="6" s="1"/>
  <c r="J1162" i="6" a="1"/>
  <c r="J1162" i="6" s="1"/>
  <c r="I1162" i="6" a="1"/>
  <c r="I1162" i="6" s="1"/>
  <c r="H1162" i="6" a="1"/>
  <c r="H1162" i="6" s="1"/>
  <c r="G1162" i="6" a="1"/>
  <c r="G1162" i="6" s="1"/>
  <c r="F1162" i="6" a="1"/>
  <c r="F1162" i="6" s="1"/>
  <c r="E1162" i="6" a="1"/>
  <c r="E1162" i="6" s="1"/>
  <c r="D1162" i="6" a="1"/>
  <c r="D1162" i="6" s="1"/>
  <c r="C1162" i="6" a="1"/>
  <c r="C1162" i="6" s="1"/>
  <c r="A1162" i="6" a="1"/>
  <c r="A1162" i="6" s="1"/>
  <c r="S1161" i="6" a="1"/>
  <c r="S1161" i="6" s="1"/>
  <c r="N1161" i="6" a="1"/>
  <c r="N1161" i="6" s="1"/>
  <c r="M1161" i="6" a="1"/>
  <c r="M1161" i="6" s="1"/>
  <c r="L1161" i="6" a="1"/>
  <c r="L1161" i="6" s="1"/>
  <c r="K1161" i="6" a="1"/>
  <c r="K1161" i="6" s="1"/>
  <c r="J1161" i="6" a="1"/>
  <c r="J1161" i="6" s="1"/>
  <c r="I1161" i="6" a="1"/>
  <c r="I1161" i="6" s="1"/>
  <c r="H1161" i="6" a="1"/>
  <c r="H1161" i="6" s="1"/>
  <c r="G1161" i="6" a="1"/>
  <c r="G1161" i="6" s="1"/>
  <c r="F1161" i="6" a="1"/>
  <c r="F1161" i="6" s="1"/>
  <c r="E1161" i="6" a="1"/>
  <c r="E1161" i="6" s="1"/>
  <c r="D1161" i="6" a="1"/>
  <c r="D1161" i="6" s="1"/>
  <c r="C1161" i="6" a="1"/>
  <c r="C1161" i="6" s="1"/>
  <c r="A1161" i="6" a="1"/>
  <c r="A1161" i="6" s="1"/>
  <c r="S1160" i="6" a="1"/>
  <c r="S1160" i="6" s="1"/>
  <c r="N1160" i="6" a="1"/>
  <c r="N1160" i="6" s="1"/>
  <c r="M1160" i="6" a="1"/>
  <c r="M1160" i="6" s="1"/>
  <c r="L1160" i="6" a="1"/>
  <c r="L1160" i="6" s="1"/>
  <c r="K1160" i="6" a="1"/>
  <c r="K1160" i="6" s="1"/>
  <c r="J1160" i="6" a="1"/>
  <c r="J1160" i="6" s="1"/>
  <c r="I1160" i="6" a="1"/>
  <c r="I1160" i="6" s="1"/>
  <c r="H1160" i="6" a="1"/>
  <c r="H1160" i="6" s="1"/>
  <c r="G1160" i="6" a="1"/>
  <c r="G1160" i="6" s="1"/>
  <c r="F1160" i="6" a="1"/>
  <c r="F1160" i="6" s="1"/>
  <c r="E1160" i="6" a="1"/>
  <c r="E1160" i="6" s="1"/>
  <c r="D1160" i="6" a="1"/>
  <c r="D1160" i="6" s="1"/>
  <c r="C1160" i="6" a="1"/>
  <c r="C1160" i="6" s="1"/>
  <c r="A1160" i="6" a="1"/>
  <c r="A1160" i="6" s="1"/>
  <c r="S1159" i="6" a="1"/>
  <c r="S1159" i="6" s="1"/>
  <c r="N1159" i="6" a="1"/>
  <c r="N1159" i="6" s="1"/>
  <c r="M1159" i="6" a="1"/>
  <c r="M1159" i="6" s="1"/>
  <c r="L1159" i="6" a="1"/>
  <c r="L1159" i="6" s="1"/>
  <c r="K1159" i="6" a="1"/>
  <c r="K1159" i="6" s="1"/>
  <c r="J1159" i="6" a="1"/>
  <c r="J1159" i="6" s="1"/>
  <c r="I1159" i="6" a="1"/>
  <c r="I1159" i="6" s="1"/>
  <c r="H1159" i="6" a="1"/>
  <c r="H1159" i="6" s="1"/>
  <c r="G1159" i="6" a="1"/>
  <c r="G1159" i="6" s="1"/>
  <c r="F1159" i="6" a="1"/>
  <c r="F1159" i="6" s="1"/>
  <c r="E1159" i="6" a="1"/>
  <c r="E1159" i="6" s="1"/>
  <c r="D1159" i="6" a="1"/>
  <c r="D1159" i="6" s="1"/>
  <c r="C1159" i="6" a="1"/>
  <c r="C1159" i="6" s="1"/>
  <c r="A1159" i="6" a="1"/>
  <c r="A1159" i="6" s="1"/>
  <c r="S1158" i="6" a="1"/>
  <c r="S1158" i="6" s="1"/>
  <c r="N1158" i="6" a="1"/>
  <c r="N1158" i="6" s="1"/>
  <c r="M1158" i="6" a="1"/>
  <c r="M1158" i="6" s="1"/>
  <c r="L1158" i="6" a="1"/>
  <c r="L1158" i="6" s="1"/>
  <c r="K1158" i="6" a="1"/>
  <c r="K1158" i="6" s="1"/>
  <c r="J1158" i="6" a="1"/>
  <c r="J1158" i="6" s="1"/>
  <c r="I1158" i="6" a="1"/>
  <c r="I1158" i="6" s="1"/>
  <c r="H1158" i="6" a="1"/>
  <c r="H1158" i="6" s="1"/>
  <c r="G1158" i="6" a="1"/>
  <c r="G1158" i="6" s="1"/>
  <c r="F1158" i="6" a="1"/>
  <c r="F1158" i="6" s="1"/>
  <c r="E1158" i="6" a="1"/>
  <c r="E1158" i="6" s="1"/>
  <c r="D1158" i="6" a="1"/>
  <c r="D1158" i="6" s="1"/>
  <c r="C1158" i="6" a="1"/>
  <c r="C1158" i="6" s="1"/>
  <c r="A1158" i="6" a="1"/>
  <c r="A1158" i="6" s="1"/>
  <c r="S1157" i="6" a="1"/>
  <c r="S1157" i="6" s="1"/>
  <c r="N1157" i="6" a="1"/>
  <c r="N1157" i="6" s="1"/>
  <c r="M1157" i="6" a="1"/>
  <c r="M1157" i="6" s="1"/>
  <c r="L1157" i="6" a="1"/>
  <c r="L1157" i="6" s="1"/>
  <c r="K1157" i="6" a="1"/>
  <c r="K1157" i="6" s="1"/>
  <c r="J1157" i="6" a="1"/>
  <c r="J1157" i="6" s="1"/>
  <c r="I1157" i="6" a="1"/>
  <c r="I1157" i="6" s="1"/>
  <c r="H1157" i="6" a="1"/>
  <c r="H1157" i="6" s="1"/>
  <c r="G1157" i="6" a="1"/>
  <c r="G1157" i="6" s="1"/>
  <c r="F1157" i="6" a="1"/>
  <c r="F1157" i="6" s="1"/>
  <c r="E1157" i="6" a="1"/>
  <c r="E1157" i="6" s="1"/>
  <c r="D1157" i="6" a="1"/>
  <c r="D1157" i="6" s="1"/>
  <c r="C1157" i="6" a="1"/>
  <c r="C1157" i="6" s="1"/>
  <c r="A1157" i="6" a="1"/>
  <c r="A1157" i="6" s="1"/>
  <c r="S1156" i="6" a="1"/>
  <c r="S1156" i="6" s="1"/>
  <c r="N1156" i="6" a="1"/>
  <c r="N1156" i="6" s="1"/>
  <c r="M1156" i="6" a="1"/>
  <c r="M1156" i="6" s="1"/>
  <c r="L1156" i="6" a="1"/>
  <c r="L1156" i="6" s="1"/>
  <c r="K1156" i="6" a="1"/>
  <c r="K1156" i="6" s="1"/>
  <c r="J1156" i="6" a="1"/>
  <c r="J1156" i="6" s="1"/>
  <c r="I1156" i="6" a="1"/>
  <c r="I1156" i="6" s="1"/>
  <c r="H1156" i="6" a="1"/>
  <c r="H1156" i="6" s="1"/>
  <c r="G1156" i="6" a="1"/>
  <c r="G1156" i="6" s="1"/>
  <c r="F1156" i="6" a="1"/>
  <c r="F1156" i="6" s="1"/>
  <c r="E1156" i="6" a="1"/>
  <c r="E1156" i="6" s="1"/>
  <c r="D1156" i="6" a="1"/>
  <c r="D1156" i="6" s="1"/>
  <c r="C1156" i="6" a="1"/>
  <c r="C1156" i="6" s="1"/>
  <c r="A1156" i="6" a="1"/>
  <c r="A1156" i="6" s="1"/>
  <c r="S1155" i="6" a="1"/>
  <c r="S1155" i="6" s="1"/>
  <c r="N1155" i="6" a="1"/>
  <c r="N1155" i="6" s="1"/>
  <c r="M1155" i="6" a="1"/>
  <c r="M1155" i="6" s="1"/>
  <c r="L1155" i="6" a="1"/>
  <c r="L1155" i="6" s="1"/>
  <c r="K1155" i="6" a="1"/>
  <c r="K1155" i="6" s="1"/>
  <c r="J1155" i="6" a="1"/>
  <c r="J1155" i="6" s="1"/>
  <c r="I1155" i="6" a="1"/>
  <c r="I1155" i="6" s="1"/>
  <c r="H1155" i="6" a="1"/>
  <c r="H1155" i="6" s="1"/>
  <c r="G1155" i="6" a="1"/>
  <c r="G1155" i="6" s="1"/>
  <c r="F1155" i="6" a="1"/>
  <c r="F1155" i="6" s="1"/>
  <c r="E1155" i="6" a="1"/>
  <c r="E1155" i="6" s="1"/>
  <c r="D1155" i="6" a="1"/>
  <c r="D1155" i="6" s="1"/>
  <c r="C1155" i="6" a="1"/>
  <c r="C1155" i="6" s="1"/>
  <c r="A1155" i="6" a="1"/>
  <c r="A1155" i="6" s="1"/>
  <c r="S1154" i="6" a="1"/>
  <c r="S1154" i="6" s="1"/>
  <c r="N1154" i="6" a="1"/>
  <c r="N1154" i="6" s="1"/>
  <c r="M1154" i="6" a="1"/>
  <c r="M1154" i="6" s="1"/>
  <c r="L1154" i="6" a="1"/>
  <c r="L1154" i="6" s="1"/>
  <c r="K1154" i="6" a="1"/>
  <c r="K1154" i="6" s="1"/>
  <c r="J1154" i="6" a="1"/>
  <c r="J1154" i="6" s="1"/>
  <c r="I1154" i="6" a="1"/>
  <c r="I1154" i="6" s="1"/>
  <c r="H1154" i="6" a="1"/>
  <c r="H1154" i="6" s="1"/>
  <c r="G1154" i="6" a="1"/>
  <c r="G1154" i="6" s="1"/>
  <c r="F1154" i="6" a="1"/>
  <c r="F1154" i="6" s="1"/>
  <c r="E1154" i="6" a="1"/>
  <c r="E1154" i="6" s="1"/>
  <c r="D1154" i="6" a="1"/>
  <c r="D1154" i="6" s="1"/>
  <c r="C1154" i="6" a="1"/>
  <c r="C1154" i="6" s="1"/>
  <c r="A1154" i="6" a="1"/>
  <c r="A1154" i="6" s="1"/>
  <c r="S1153" i="6" a="1"/>
  <c r="S1153" i="6" s="1"/>
  <c r="N1153" i="6" a="1"/>
  <c r="N1153" i="6" s="1"/>
  <c r="M1153" i="6" a="1"/>
  <c r="M1153" i="6" s="1"/>
  <c r="L1153" i="6" a="1"/>
  <c r="L1153" i="6" s="1"/>
  <c r="K1153" i="6" a="1"/>
  <c r="K1153" i="6" s="1"/>
  <c r="J1153" i="6" a="1"/>
  <c r="J1153" i="6" s="1"/>
  <c r="I1153" i="6" a="1"/>
  <c r="I1153" i="6" s="1"/>
  <c r="H1153" i="6" a="1"/>
  <c r="H1153" i="6" s="1"/>
  <c r="G1153" i="6" a="1"/>
  <c r="G1153" i="6" s="1"/>
  <c r="F1153" i="6" a="1"/>
  <c r="F1153" i="6" s="1"/>
  <c r="E1153" i="6" a="1"/>
  <c r="E1153" i="6" s="1"/>
  <c r="D1153" i="6" a="1"/>
  <c r="D1153" i="6" s="1"/>
  <c r="C1153" i="6" a="1"/>
  <c r="C1153" i="6" s="1"/>
  <c r="A1153" i="6" a="1"/>
  <c r="A1153" i="6" s="1"/>
  <c r="S1152" i="6" a="1"/>
  <c r="S1152" i="6" s="1"/>
  <c r="N1152" i="6" a="1"/>
  <c r="N1152" i="6" s="1"/>
  <c r="M1152" i="6" a="1"/>
  <c r="M1152" i="6" s="1"/>
  <c r="L1152" i="6" a="1"/>
  <c r="L1152" i="6" s="1"/>
  <c r="K1152" i="6" a="1"/>
  <c r="K1152" i="6" s="1"/>
  <c r="J1152" i="6" a="1"/>
  <c r="J1152" i="6" s="1"/>
  <c r="I1152" i="6" a="1"/>
  <c r="I1152" i="6" s="1"/>
  <c r="H1152" i="6" a="1"/>
  <c r="H1152" i="6" s="1"/>
  <c r="G1152" i="6" a="1"/>
  <c r="G1152" i="6" s="1"/>
  <c r="F1152" i="6" a="1"/>
  <c r="F1152" i="6" s="1"/>
  <c r="E1152" i="6" a="1"/>
  <c r="E1152" i="6" s="1"/>
  <c r="D1152" i="6" a="1"/>
  <c r="D1152" i="6" s="1"/>
  <c r="C1152" i="6" a="1"/>
  <c r="C1152" i="6" s="1"/>
  <c r="A1152" i="6" a="1"/>
  <c r="A1152" i="6" s="1"/>
  <c r="S1151" i="6" a="1"/>
  <c r="S1151" i="6" s="1"/>
  <c r="N1151" i="6" a="1"/>
  <c r="N1151" i="6" s="1"/>
  <c r="M1151" i="6" a="1"/>
  <c r="M1151" i="6" s="1"/>
  <c r="L1151" i="6" a="1"/>
  <c r="L1151" i="6" s="1"/>
  <c r="K1151" i="6" a="1"/>
  <c r="K1151" i="6" s="1"/>
  <c r="J1151" i="6" a="1"/>
  <c r="J1151" i="6" s="1"/>
  <c r="I1151" i="6" a="1"/>
  <c r="I1151" i="6" s="1"/>
  <c r="H1151" i="6" a="1"/>
  <c r="H1151" i="6" s="1"/>
  <c r="G1151" i="6" a="1"/>
  <c r="G1151" i="6" s="1"/>
  <c r="F1151" i="6" a="1"/>
  <c r="F1151" i="6" s="1"/>
  <c r="E1151" i="6" a="1"/>
  <c r="E1151" i="6" s="1"/>
  <c r="D1151" i="6" a="1"/>
  <c r="D1151" i="6" s="1"/>
  <c r="C1151" i="6" a="1"/>
  <c r="C1151" i="6" s="1"/>
  <c r="A1151" i="6" a="1"/>
  <c r="A1151" i="6" s="1"/>
  <c r="S1150" i="6" a="1"/>
  <c r="S1150" i="6" s="1"/>
  <c r="N1150" i="6" a="1"/>
  <c r="N1150" i="6" s="1"/>
  <c r="M1150" i="6" a="1"/>
  <c r="M1150" i="6" s="1"/>
  <c r="L1150" i="6" a="1"/>
  <c r="L1150" i="6" s="1"/>
  <c r="K1150" i="6" a="1"/>
  <c r="K1150" i="6" s="1"/>
  <c r="J1150" i="6" a="1"/>
  <c r="J1150" i="6" s="1"/>
  <c r="I1150" i="6" a="1"/>
  <c r="I1150" i="6" s="1"/>
  <c r="H1150" i="6" a="1"/>
  <c r="H1150" i="6" s="1"/>
  <c r="G1150" i="6" a="1"/>
  <c r="G1150" i="6" s="1"/>
  <c r="F1150" i="6" a="1"/>
  <c r="F1150" i="6" s="1"/>
  <c r="E1150" i="6" a="1"/>
  <c r="E1150" i="6" s="1"/>
  <c r="D1150" i="6" a="1"/>
  <c r="D1150" i="6" s="1"/>
  <c r="C1150" i="6" a="1"/>
  <c r="C1150" i="6" s="1"/>
  <c r="A1150" i="6" a="1"/>
  <c r="A1150" i="6" s="1"/>
  <c r="S1149" i="6" a="1"/>
  <c r="S1149" i="6" s="1"/>
  <c r="N1149" i="6" a="1"/>
  <c r="N1149" i="6" s="1"/>
  <c r="M1149" i="6" a="1"/>
  <c r="M1149" i="6" s="1"/>
  <c r="L1149" i="6" a="1"/>
  <c r="L1149" i="6" s="1"/>
  <c r="K1149" i="6" a="1"/>
  <c r="K1149" i="6" s="1"/>
  <c r="J1149" i="6" a="1"/>
  <c r="J1149" i="6" s="1"/>
  <c r="I1149" i="6" a="1"/>
  <c r="I1149" i="6" s="1"/>
  <c r="H1149" i="6" a="1"/>
  <c r="H1149" i="6" s="1"/>
  <c r="G1149" i="6" a="1"/>
  <c r="G1149" i="6" s="1"/>
  <c r="F1149" i="6" a="1"/>
  <c r="F1149" i="6" s="1"/>
  <c r="E1149" i="6" a="1"/>
  <c r="E1149" i="6" s="1"/>
  <c r="D1149" i="6" a="1"/>
  <c r="D1149" i="6" s="1"/>
  <c r="C1149" i="6" a="1"/>
  <c r="C1149" i="6" s="1"/>
  <c r="A1149" i="6" a="1"/>
  <c r="A1149" i="6" s="1"/>
  <c r="S1148" i="6" a="1"/>
  <c r="S1148" i="6" s="1"/>
  <c r="N1148" i="6" a="1"/>
  <c r="N1148" i="6" s="1"/>
  <c r="M1148" i="6" a="1"/>
  <c r="M1148" i="6" s="1"/>
  <c r="L1148" i="6" a="1"/>
  <c r="L1148" i="6" s="1"/>
  <c r="K1148" i="6" a="1"/>
  <c r="K1148" i="6" s="1"/>
  <c r="J1148" i="6" a="1"/>
  <c r="J1148" i="6" s="1"/>
  <c r="I1148" i="6" a="1"/>
  <c r="I1148" i="6" s="1"/>
  <c r="H1148" i="6" a="1"/>
  <c r="H1148" i="6" s="1"/>
  <c r="G1148" i="6" a="1"/>
  <c r="G1148" i="6" s="1"/>
  <c r="F1148" i="6" a="1"/>
  <c r="F1148" i="6" s="1"/>
  <c r="E1148" i="6" a="1"/>
  <c r="E1148" i="6" s="1"/>
  <c r="D1148" i="6" a="1"/>
  <c r="D1148" i="6" s="1"/>
  <c r="C1148" i="6" a="1"/>
  <c r="C1148" i="6" s="1"/>
  <c r="A1148" i="6" a="1"/>
  <c r="A1148" i="6" s="1"/>
  <c r="S1147" i="6" a="1"/>
  <c r="S1147" i="6" s="1"/>
  <c r="N1147" i="6" a="1"/>
  <c r="N1147" i="6" s="1"/>
  <c r="M1147" i="6" a="1"/>
  <c r="M1147" i="6" s="1"/>
  <c r="L1147" i="6" a="1"/>
  <c r="L1147" i="6" s="1"/>
  <c r="K1147" i="6" a="1"/>
  <c r="K1147" i="6" s="1"/>
  <c r="J1147" i="6" a="1"/>
  <c r="J1147" i="6" s="1"/>
  <c r="I1147" i="6" a="1"/>
  <c r="I1147" i="6" s="1"/>
  <c r="H1147" i="6" a="1"/>
  <c r="H1147" i="6" s="1"/>
  <c r="G1147" i="6" a="1"/>
  <c r="G1147" i="6" s="1"/>
  <c r="F1147" i="6" a="1"/>
  <c r="F1147" i="6" s="1"/>
  <c r="E1147" i="6" a="1"/>
  <c r="E1147" i="6" s="1"/>
  <c r="D1147" i="6" a="1"/>
  <c r="D1147" i="6" s="1"/>
  <c r="C1147" i="6" a="1"/>
  <c r="C1147" i="6" s="1"/>
  <c r="A1147" i="6" a="1"/>
  <c r="A1147" i="6" s="1"/>
  <c r="S1146" i="6" a="1"/>
  <c r="S1146" i="6" s="1"/>
  <c r="N1146" i="6" a="1"/>
  <c r="N1146" i="6" s="1"/>
  <c r="M1146" i="6" a="1"/>
  <c r="M1146" i="6" s="1"/>
  <c r="L1146" i="6" a="1"/>
  <c r="L1146" i="6" s="1"/>
  <c r="K1146" i="6" a="1"/>
  <c r="K1146" i="6" s="1"/>
  <c r="J1146" i="6" a="1"/>
  <c r="J1146" i="6" s="1"/>
  <c r="I1146" i="6" a="1"/>
  <c r="I1146" i="6" s="1"/>
  <c r="H1146" i="6" a="1"/>
  <c r="H1146" i="6" s="1"/>
  <c r="G1146" i="6" a="1"/>
  <c r="G1146" i="6" s="1"/>
  <c r="F1146" i="6" a="1"/>
  <c r="F1146" i="6" s="1"/>
  <c r="E1146" i="6" a="1"/>
  <c r="E1146" i="6" s="1"/>
  <c r="D1146" i="6" a="1"/>
  <c r="D1146" i="6" s="1"/>
  <c r="C1146" i="6" a="1"/>
  <c r="C1146" i="6" s="1"/>
  <c r="A1146" i="6" a="1"/>
  <c r="A1146" i="6" s="1"/>
  <c r="S1145" i="6" a="1"/>
  <c r="S1145" i="6" s="1"/>
  <c r="N1145" i="6" a="1"/>
  <c r="N1145" i="6" s="1"/>
  <c r="M1145" i="6" a="1"/>
  <c r="M1145" i="6" s="1"/>
  <c r="L1145" i="6" a="1"/>
  <c r="L1145" i="6" s="1"/>
  <c r="K1145" i="6" a="1"/>
  <c r="K1145" i="6" s="1"/>
  <c r="J1145" i="6" a="1"/>
  <c r="J1145" i="6" s="1"/>
  <c r="I1145" i="6" a="1"/>
  <c r="I1145" i="6" s="1"/>
  <c r="H1145" i="6" a="1"/>
  <c r="H1145" i="6" s="1"/>
  <c r="G1145" i="6" a="1"/>
  <c r="G1145" i="6" s="1"/>
  <c r="F1145" i="6" a="1"/>
  <c r="F1145" i="6" s="1"/>
  <c r="E1145" i="6" a="1"/>
  <c r="E1145" i="6" s="1"/>
  <c r="D1145" i="6" a="1"/>
  <c r="D1145" i="6" s="1"/>
  <c r="C1145" i="6" a="1"/>
  <c r="C1145" i="6" s="1"/>
  <c r="A1145" i="6" a="1"/>
  <c r="A1145" i="6" s="1"/>
  <c r="S1144" i="6" a="1"/>
  <c r="S1144" i="6" s="1"/>
  <c r="N1144" i="6" a="1"/>
  <c r="N1144" i="6" s="1"/>
  <c r="M1144" i="6" a="1"/>
  <c r="M1144" i="6" s="1"/>
  <c r="L1144" i="6" a="1"/>
  <c r="L1144" i="6" s="1"/>
  <c r="K1144" i="6" a="1"/>
  <c r="K1144" i="6" s="1"/>
  <c r="J1144" i="6" a="1"/>
  <c r="J1144" i="6" s="1"/>
  <c r="I1144" i="6" a="1"/>
  <c r="I1144" i="6" s="1"/>
  <c r="H1144" i="6" a="1"/>
  <c r="H1144" i="6" s="1"/>
  <c r="G1144" i="6" a="1"/>
  <c r="G1144" i="6" s="1"/>
  <c r="F1144" i="6" a="1"/>
  <c r="F1144" i="6" s="1"/>
  <c r="E1144" i="6" a="1"/>
  <c r="E1144" i="6" s="1"/>
  <c r="D1144" i="6" a="1"/>
  <c r="D1144" i="6" s="1"/>
  <c r="C1144" i="6" a="1"/>
  <c r="C1144" i="6" s="1"/>
  <c r="A1144" i="6" a="1"/>
  <c r="A1144" i="6" s="1"/>
  <c r="S1143" i="6" a="1"/>
  <c r="S1143" i="6" s="1"/>
  <c r="N1143" i="6" a="1"/>
  <c r="N1143" i="6" s="1"/>
  <c r="M1143" i="6" a="1"/>
  <c r="M1143" i="6" s="1"/>
  <c r="L1143" i="6" a="1"/>
  <c r="L1143" i="6" s="1"/>
  <c r="K1143" i="6" a="1"/>
  <c r="K1143" i="6" s="1"/>
  <c r="J1143" i="6" a="1"/>
  <c r="J1143" i="6" s="1"/>
  <c r="I1143" i="6" a="1"/>
  <c r="I1143" i="6" s="1"/>
  <c r="H1143" i="6" a="1"/>
  <c r="H1143" i="6" s="1"/>
  <c r="G1143" i="6" a="1"/>
  <c r="G1143" i="6" s="1"/>
  <c r="F1143" i="6" a="1"/>
  <c r="F1143" i="6" s="1"/>
  <c r="E1143" i="6" a="1"/>
  <c r="E1143" i="6" s="1"/>
  <c r="D1143" i="6" a="1"/>
  <c r="D1143" i="6" s="1"/>
  <c r="C1143" i="6" a="1"/>
  <c r="C1143" i="6" s="1"/>
  <c r="A1143" i="6" a="1"/>
  <c r="A1143" i="6" s="1"/>
  <c r="S1142" i="6" a="1"/>
  <c r="S1142" i="6" s="1"/>
  <c r="N1142" i="6" a="1"/>
  <c r="N1142" i="6" s="1"/>
  <c r="M1142" i="6" a="1"/>
  <c r="M1142" i="6" s="1"/>
  <c r="L1142" i="6" a="1"/>
  <c r="L1142" i="6" s="1"/>
  <c r="K1142" i="6" a="1"/>
  <c r="K1142" i="6" s="1"/>
  <c r="J1142" i="6" a="1"/>
  <c r="J1142" i="6" s="1"/>
  <c r="I1142" i="6" a="1"/>
  <c r="I1142" i="6" s="1"/>
  <c r="H1142" i="6" a="1"/>
  <c r="H1142" i="6" s="1"/>
  <c r="G1142" i="6" a="1"/>
  <c r="G1142" i="6" s="1"/>
  <c r="F1142" i="6" a="1"/>
  <c r="F1142" i="6" s="1"/>
  <c r="E1142" i="6" a="1"/>
  <c r="E1142" i="6" s="1"/>
  <c r="D1142" i="6" a="1"/>
  <c r="D1142" i="6" s="1"/>
  <c r="C1142" i="6" a="1"/>
  <c r="C1142" i="6" s="1"/>
  <c r="A1142" i="6" a="1"/>
  <c r="A1142" i="6" s="1"/>
  <c r="S1141" i="6" a="1"/>
  <c r="S1141" i="6" s="1"/>
  <c r="N1141" i="6" a="1"/>
  <c r="N1141" i="6" s="1"/>
  <c r="M1141" i="6" a="1"/>
  <c r="M1141" i="6" s="1"/>
  <c r="L1141" i="6" a="1"/>
  <c r="L1141" i="6" s="1"/>
  <c r="K1141" i="6" a="1"/>
  <c r="K1141" i="6" s="1"/>
  <c r="J1141" i="6" a="1"/>
  <c r="J1141" i="6" s="1"/>
  <c r="I1141" i="6" a="1"/>
  <c r="I1141" i="6" s="1"/>
  <c r="H1141" i="6" a="1"/>
  <c r="H1141" i="6" s="1"/>
  <c r="G1141" i="6" a="1"/>
  <c r="G1141" i="6" s="1"/>
  <c r="F1141" i="6" a="1"/>
  <c r="F1141" i="6" s="1"/>
  <c r="E1141" i="6" a="1"/>
  <c r="E1141" i="6" s="1"/>
  <c r="D1141" i="6" a="1"/>
  <c r="D1141" i="6" s="1"/>
  <c r="C1141" i="6" a="1"/>
  <c r="C1141" i="6" s="1"/>
  <c r="A1141" i="6" a="1"/>
  <c r="A1141" i="6" s="1"/>
  <c r="S1140" i="6" a="1"/>
  <c r="S1140" i="6" s="1"/>
  <c r="N1140" i="6" a="1"/>
  <c r="N1140" i="6" s="1"/>
  <c r="M1140" i="6" a="1"/>
  <c r="M1140" i="6" s="1"/>
  <c r="L1140" i="6" a="1"/>
  <c r="L1140" i="6" s="1"/>
  <c r="K1140" i="6" a="1"/>
  <c r="K1140" i="6" s="1"/>
  <c r="J1140" i="6" a="1"/>
  <c r="J1140" i="6" s="1"/>
  <c r="I1140" i="6" a="1"/>
  <c r="I1140" i="6" s="1"/>
  <c r="H1140" i="6" a="1"/>
  <c r="H1140" i="6" s="1"/>
  <c r="G1140" i="6" a="1"/>
  <c r="G1140" i="6" s="1"/>
  <c r="F1140" i="6" a="1"/>
  <c r="F1140" i="6" s="1"/>
  <c r="E1140" i="6" a="1"/>
  <c r="E1140" i="6" s="1"/>
  <c r="D1140" i="6" a="1"/>
  <c r="D1140" i="6" s="1"/>
  <c r="C1140" i="6" a="1"/>
  <c r="C1140" i="6" s="1"/>
  <c r="A1140" i="6" a="1"/>
  <c r="A1140" i="6" s="1"/>
  <c r="S1139" i="6" a="1"/>
  <c r="S1139" i="6" s="1"/>
  <c r="N1139" i="6" a="1"/>
  <c r="N1139" i="6" s="1"/>
  <c r="M1139" i="6" a="1"/>
  <c r="M1139" i="6" s="1"/>
  <c r="L1139" i="6" a="1"/>
  <c r="L1139" i="6" s="1"/>
  <c r="K1139" i="6" a="1"/>
  <c r="K1139" i="6" s="1"/>
  <c r="J1139" i="6" a="1"/>
  <c r="J1139" i="6" s="1"/>
  <c r="I1139" i="6" a="1"/>
  <c r="I1139" i="6" s="1"/>
  <c r="H1139" i="6" a="1"/>
  <c r="H1139" i="6" s="1"/>
  <c r="G1139" i="6" a="1"/>
  <c r="G1139" i="6" s="1"/>
  <c r="F1139" i="6" a="1"/>
  <c r="F1139" i="6" s="1"/>
  <c r="E1139" i="6" a="1"/>
  <c r="E1139" i="6" s="1"/>
  <c r="D1139" i="6" a="1"/>
  <c r="D1139" i="6" s="1"/>
  <c r="C1139" i="6" a="1"/>
  <c r="C1139" i="6" s="1"/>
  <c r="A1139" i="6" a="1"/>
  <c r="A1139" i="6" s="1"/>
  <c r="S1138" i="6" a="1"/>
  <c r="S1138" i="6" s="1"/>
  <c r="N1138" i="6" a="1"/>
  <c r="N1138" i="6" s="1"/>
  <c r="M1138" i="6" a="1"/>
  <c r="M1138" i="6" s="1"/>
  <c r="L1138" i="6" a="1"/>
  <c r="L1138" i="6" s="1"/>
  <c r="K1138" i="6" a="1"/>
  <c r="K1138" i="6" s="1"/>
  <c r="J1138" i="6" a="1"/>
  <c r="J1138" i="6" s="1"/>
  <c r="I1138" i="6" a="1"/>
  <c r="I1138" i="6" s="1"/>
  <c r="H1138" i="6" a="1"/>
  <c r="H1138" i="6" s="1"/>
  <c r="G1138" i="6" a="1"/>
  <c r="G1138" i="6" s="1"/>
  <c r="F1138" i="6" a="1"/>
  <c r="F1138" i="6" s="1"/>
  <c r="E1138" i="6" a="1"/>
  <c r="E1138" i="6" s="1"/>
  <c r="D1138" i="6" a="1"/>
  <c r="D1138" i="6" s="1"/>
  <c r="C1138" i="6" a="1"/>
  <c r="C1138" i="6" s="1"/>
  <c r="A1138" i="6" a="1"/>
  <c r="A1138" i="6" s="1"/>
  <c r="S1137" i="6" a="1"/>
  <c r="S1137" i="6" s="1"/>
  <c r="N1137" i="6" a="1"/>
  <c r="N1137" i="6" s="1"/>
  <c r="M1137" i="6" a="1"/>
  <c r="M1137" i="6" s="1"/>
  <c r="L1137" i="6" a="1"/>
  <c r="L1137" i="6" s="1"/>
  <c r="K1137" i="6" a="1"/>
  <c r="K1137" i="6" s="1"/>
  <c r="J1137" i="6" a="1"/>
  <c r="J1137" i="6" s="1"/>
  <c r="I1137" i="6" a="1"/>
  <c r="I1137" i="6" s="1"/>
  <c r="H1137" i="6" a="1"/>
  <c r="H1137" i="6" s="1"/>
  <c r="G1137" i="6" a="1"/>
  <c r="G1137" i="6" s="1"/>
  <c r="F1137" i="6" a="1"/>
  <c r="F1137" i="6" s="1"/>
  <c r="E1137" i="6" a="1"/>
  <c r="E1137" i="6" s="1"/>
  <c r="D1137" i="6" a="1"/>
  <c r="D1137" i="6" s="1"/>
  <c r="C1137" i="6" a="1"/>
  <c r="C1137" i="6" s="1"/>
  <c r="A1137" i="6" a="1"/>
  <c r="A1137" i="6" s="1"/>
  <c r="S1136" i="6" a="1"/>
  <c r="S1136" i="6" s="1"/>
  <c r="N1136" i="6" a="1"/>
  <c r="N1136" i="6" s="1"/>
  <c r="M1136" i="6" a="1"/>
  <c r="M1136" i="6" s="1"/>
  <c r="L1136" i="6" a="1"/>
  <c r="L1136" i="6" s="1"/>
  <c r="K1136" i="6" a="1"/>
  <c r="K1136" i="6" s="1"/>
  <c r="J1136" i="6" a="1"/>
  <c r="J1136" i="6" s="1"/>
  <c r="I1136" i="6" a="1"/>
  <c r="I1136" i="6" s="1"/>
  <c r="H1136" i="6" a="1"/>
  <c r="H1136" i="6" s="1"/>
  <c r="G1136" i="6" a="1"/>
  <c r="G1136" i="6" s="1"/>
  <c r="F1136" i="6" a="1"/>
  <c r="F1136" i="6" s="1"/>
  <c r="E1136" i="6" a="1"/>
  <c r="E1136" i="6" s="1"/>
  <c r="D1136" i="6" a="1"/>
  <c r="D1136" i="6" s="1"/>
  <c r="C1136" i="6" a="1"/>
  <c r="C1136" i="6" s="1"/>
  <c r="A1136" i="6" a="1"/>
  <c r="A1136" i="6" s="1"/>
  <c r="S1135" i="6" a="1"/>
  <c r="S1135" i="6" s="1"/>
  <c r="N1135" i="6" a="1"/>
  <c r="N1135" i="6" s="1"/>
  <c r="M1135" i="6" a="1"/>
  <c r="M1135" i="6" s="1"/>
  <c r="L1135" i="6" a="1"/>
  <c r="L1135" i="6" s="1"/>
  <c r="K1135" i="6" a="1"/>
  <c r="K1135" i="6" s="1"/>
  <c r="J1135" i="6" a="1"/>
  <c r="J1135" i="6" s="1"/>
  <c r="I1135" i="6" a="1"/>
  <c r="I1135" i="6" s="1"/>
  <c r="H1135" i="6" a="1"/>
  <c r="H1135" i="6" s="1"/>
  <c r="G1135" i="6" a="1"/>
  <c r="G1135" i="6" s="1"/>
  <c r="F1135" i="6" a="1"/>
  <c r="F1135" i="6" s="1"/>
  <c r="E1135" i="6" a="1"/>
  <c r="E1135" i="6" s="1"/>
  <c r="D1135" i="6" a="1"/>
  <c r="D1135" i="6" s="1"/>
  <c r="C1135" i="6" a="1"/>
  <c r="C1135" i="6" s="1"/>
  <c r="A1135" i="6" a="1"/>
  <c r="A1135" i="6" s="1"/>
  <c r="S1134" i="6" a="1"/>
  <c r="S1134" i="6" s="1"/>
  <c r="N1134" i="6" a="1"/>
  <c r="N1134" i="6" s="1"/>
  <c r="M1134" i="6" a="1"/>
  <c r="M1134" i="6" s="1"/>
  <c r="L1134" i="6" a="1"/>
  <c r="L1134" i="6" s="1"/>
  <c r="K1134" i="6" a="1"/>
  <c r="K1134" i="6" s="1"/>
  <c r="J1134" i="6" a="1"/>
  <c r="J1134" i="6" s="1"/>
  <c r="I1134" i="6" a="1"/>
  <c r="I1134" i="6" s="1"/>
  <c r="H1134" i="6" a="1"/>
  <c r="H1134" i="6" s="1"/>
  <c r="G1134" i="6" a="1"/>
  <c r="G1134" i="6" s="1"/>
  <c r="F1134" i="6" a="1"/>
  <c r="F1134" i="6" s="1"/>
  <c r="E1134" i="6" a="1"/>
  <c r="E1134" i="6" s="1"/>
  <c r="D1134" i="6" a="1"/>
  <c r="D1134" i="6" s="1"/>
  <c r="C1134" i="6" a="1"/>
  <c r="C1134" i="6" s="1"/>
  <c r="A1134" i="6" a="1"/>
  <c r="A1134" i="6" s="1"/>
  <c r="S1133" i="6" a="1"/>
  <c r="S1133" i="6" s="1"/>
  <c r="N1133" i="6" a="1"/>
  <c r="N1133" i="6" s="1"/>
  <c r="M1133" i="6" a="1"/>
  <c r="M1133" i="6" s="1"/>
  <c r="L1133" i="6" a="1"/>
  <c r="L1133" i="6" s="1"/>
  <c r="K1133" i="6" a="1"/>
  <c r="K1133" i="6" s="1"/>
  <c r="J1133" i="6" a="1"/>
  <c r="J1133" i="6" s="1"/>
  <c r="I1133" i="6" a="1"/>
  <c r="I1133" i="6" s="1"/>
  <c r="H1133" i="6" a="1"/>
  <c r="H1133" i="6" s="1"/>
  <c r="G1133" i="6" a="1"/>
  <c r="G1133" i="6" s="1"/>
  <c r="F1133" i="6" a="1"/>
  <c r="F1133" i="6" s="1"/>
  <c r="E1133" i="6" a="1"/>
  <c r="E1133" i="6" s="1"/>
  <c r="D1133" i="6" a="1"/>
  <c r="D1133" i="6" s="1"/>
  <c r="C1133" i="6" a="1"/>
  <c r="C1133" i="6" s="1"/>
  <c r="A1133" i="6" a="1"/>
  <c r="A1133" i="6" s="1"/>
  <c r="S1132" i="6" a="1"/>
  <c r="S1132" i="6" s="1"/>
  <c r="N1132" i="6" a="1"/>
  <c r="N1132" i="6" s="1"/>
  <c r="M1132" i="6" a="1"/>
  <c r="M1132" i="6" s="1"/>
  <c r="L1132" i="6" a="1"/>
  <c r="L1132" i="6" s="1"/>
  <c r="K1132" i="6" a="1"/>
  <c r="K1132" i="6" s="1"/>
  <c r="J1132" i="6" a="1"/>
  <c r="J1132" i="6" s="1"/>
  <c r="I1132" i="6" a="1"/>
  <c r="I1132" i="6" s="1"/>
  <c r="H1132" i="6" a="1"/>
  <c r="H1132" i="6" s="1"/>
  <c r="G1132" i="6" a="1"/>
  <c r="G1132" i="6" s="1"/>
  <c r="F1132" i="6" a="1"/>
  <c r="F1132" i="6" s="1"/>
  <c r="E1132" i="6" a="1"/>
  <c r="E1132" i="6" s="1"/>
  <c r="D1132" i="6" a="1"/>
  <c r="D1132" i="6" s="1"/>
  <c r="C1132" i="6" a="1"/>
  <c r="C1132" i="6" s="1"/>
  <c r="A1132" i="6" a="1"/>
  <c r="A1132" i="6" s="1"/>
  <c r="S1131" i="6" a="1"/>
  <c r="S1131" i="6" s="1"/>
  <c r="N1131" i="6" a="1"/>
  <c r="N1131" i="6" s="1"/>
  <c r="M1131" i="6" a="1"/>
  <c r="M1131" i="6" s="1"/>
  <c r="L1131" i="6" a="1"/>
  <c r="L1131" i="6" s="1"/>
  <c r="K1131" i="6" a="1"/>
  <c r="K1131" i="6" s="1"/>
  <c r="J1131" i="6" a="1"/>
  <c r="J1131" i="6" s="1"/>
  <c r="I1131" i="6" a="1"/>
  <c r="I1131" i="6" s="1"/>
  <c r="H1131" i="6" a="1"/>
  <c r="H1131" i="6" s="1"/>
  <c r="G1131" i="6" a="1"/>
  <c r="G1131" i="6" s="1"/>
  <c r="F1131" i="6" a="1"/>
  <c r="F1131" i="6" s="1"/>
  <c r="E1131" i="6" a="1"/>
  <c r="E1131" i="6" s="1"/>
  <c r="D1131" i="6" a="1"/>
  <c r="D1131" i="6" s="1"/>
  <c r="C1131" i="6" a="1"/>
  <c r="C1131" i="6" s="1"/>
  <c r="A1131" i="6" a="1"/>
  <c r="A1131" i="6" s="1"/>
  <c r="S1130" i="6" a="1"/>
  <c r="S1130" i="6" s="1"/>
  <c r="N1130" i="6" a="1"/>
  <c r="N1130" i="6" s="1"/>
  <c r="M1130" i="6" a="1"/>
  <c r="M1130" i="6" s="1"/>
  <c r="L1130" i="6" a="1"/>
  <c r="L1130" i="6" s="1"/>
  <c r="K1130" i="6" a="1"/>
  <c r="K1130" i="6" s="1"/>
  <c r="J1130" i="6" a="1"/>
  <c r="J1130" i="6" s="1"/>
  <c r="I1130" i="6" a="1"/>
  <c r="I1130" i="6" s="1"/>
  <c r="H1130" i="6" a="1"/>
  <c r="H1130" i="6" s="1"/>
  <c r="G1130" i="6" a="1"/>
  <c r="G1130" i="6" s="1"/>
  <c r="F1130" i="6" a="1"/>
  <c r="F1130" i="6" s="1"/>
  <c r="E1130" i="6" a="1"/>
  <c r="E1130" i="6" s="1"/>
  <c r="D1130" i="6" a="1"/>
  <c r="D1130" i="6" s="1"/>
  <c r="C1130" i="6" a="1"/>
  <c r="C1130" i="6" s="1"/>
  <c r="A1130" i="6" a="1"/>
  <c r="A1130" i="6" s="1"/>
  <c r="S1129" i="6" a="1"/>
  <c r="S1129" i="6" s="1"/>
  <c r="N1129" i="6" a="1"/>
  <c r="N1129" i="6" s="1"/>
  <c r="M1129" i="6" a="1"/>
  <c r="M1129" i="6" s="1"/>
  <c r="L1129" i="6" a="1"/>
  <c r="L1129" i="6" s="1"/>
  <c r="K1129" i="6" a="1"/>
  <c r="K1129" i="6" s="1"/>
  <c r="J1129" i="6" a="1"/>
  <c r="J1129" i="6" s="1"/>
  <c r="I1129" i="6" a="1"/>
  <c r="I1129" i="6" s="1"/>
  <c r="H1129" i="6" a="1"/>
  <c r="H1129" i="6" s="1"/>
  <c r="G1129" i="6" a="1"/>
  <c r="G1129" i="6" s="1"/>
  <c r="F1129" i="6" a="1"/>
  <c r="F1129" i="6" s="1"/>
  <c r="E1129" i="6" a="1"/>
  <c r="E1129" i="6" s="1"/>
  <c r="D1129" i="6" a="1"/>
  <c r="D1129" i="6" s="1"/>
  <c r="C1129" i="6" a="1"/>
  <c r="C1129" i="6" s="1"/>
  <c r="A1129" i="6" a="1"/>
  <c r="A1129" i="6" s="1"/>
  <c r="S1128" i="6" a="1"/>
  <c r="S1128" i="6" s="1"/>
  <c r="N1128" i="6" a="1"/>
  <c r="N1128" i="6" s="1"/>
  <c r="M1128" i="6" a="1"/>
  <c r="M1128" i="6" s="1"/>
  <c r="L1128" i="6" a="1"/>
  <c r="L1128" i="6" s="1"/>
  <c r="K1128" i="6" a="1"/>
  <c r="K1128" i="6" s="1"/>
  <c r="J1128" i="6" a="1"/>
  <c r="J1128" i="6" s="1"/>
  <c r="I1128" i="6" a="1"/>
  <c r="I1128" i="6" s="1"/>
  <c r="H1128" i="6" a="1"/>
  <c r="H1128" i="6" s="1"/>
  <c r="G1128" i="6" a="1"/>
  <c r="G1128" i="6" s="1"/>
  <c r="F1128" i="6" a="1"/>
  <c r="F1128" i="6" s="1"/>
  <c r="E1128" i="6" a="1"/>
  <c r="E1128" i="6" s="1"/>
  <c r="D1128" i="6" a="1"/>
  <c r="D1128" i="6" s="1"/>
  <c r="C1128" i="6" a="1"/>
  <c r="C1128" i="6" s="1"/>
  <c r="A1128" i="6" a="1"/>
  <c r="A1128" i="6" s="1"/>
  <c r="S1127" i="6" a="1"/>
  <c r="S1127" i="6" s="1"/>
  <c r="N1127" i="6" a="1"/>
  <c r="N1127" i="6" s="1"/>
  <c r="M1127" i="6" a="1"/>
  <c r="M1127" i="6" s="1"/>
  <c r="L1127" i="6" a="1"/>
  <c r="L1127" i="6" s="1"/>
  <c r="K1127" i="6" a="1"/>
  <c r="K1127" i="6" s="1"/>
  <c r="J1127" i="6" a="1"/>
  <c r="J1127" i="6" s="1"/>
  <c r="I1127" i="6" a="1"/>
  <c r="I1127" i="6" s="1"/>
  <c r="H1127" i="6" a="1"/>
  <c r="H1127" i="6" s="1"/>
  <c r="G1127" i="6" a="1"/>
  <c r="G1127" i="6" s="1"/>
  <c r="F1127" i="6" a="1"/>
  <c r="F1127" i="6" s="1"/>
  <c r="E1127" i="6" a="1"/>
  <c r="E1127" i="6" s="1"/>
  <c r="D1127" i="6" a="1"/>
  <c r="D1127" i="6" s="1"/>
  <c r="C1127" i="6" a="1"/>
  <c r="C1127" i="6" s="1"/>
  <c r="A1127" i="6" a="1"/>
  <c r="A1127" i="6" s="1"/>
  <c r="S1126" i="6" a="1"/>
  <c r="S1126" i="6" s="1"/>
  <c r="N1126" i="6" a="1"/>
  <c r="N1126" i="6" s="1"/>
  <c r="M1126" i="6" a="1"/>
  <c r="M1126" i="6" s="1"/>
  <c r="L1126" i="6" a="1"/>
  <c r="L1126" i="6" s="1"/>
  <c r="K1126" i="6" a="1"/>
  <c r="K1126" i="6" s="1"/>
  <c r="J1126" i="6" a="1"/>
  <c r="J1126" i="6" s="1"/>
  <c r="I1126" i="6" a="1"/>
  <c r="I1126" i="6" s="1"/>
  <c r="H1126" i="6" a="1"/>
  <c r="H1126" i="6" s="1"/>
  <c r="G1126" i="6" a="1"/>
  <c r="G1126" i="6" s="1"/>
  <c r="F1126" i="6" a="1"/>
  <c r="F1126" i="6" s="1"/>
  <c r="E1126" i="6" a="1"/>
  <c r="E1126" i="6" s="1"/>
  <c r="D1126" i="6" a="1"/>
  <c r="D1126" i="6" s="1"/>
  <c r="C1126" i="6" a="1"/>
  <c r="C1126" i="6" s="1"/>
  <c r="A1126" i="6" a="1"/>
  <c r="A1126" i="6" s="1"/>
  <c r="S1125" i="6" a="1"/>
  <c r="S1125" i="6" s="1"/>
  <c r="N1125" i="6" a="1"/>
  <c r="N1125" i="6" s="1"/>
  <c r="M1125" i="6" a="1"/>
  <c r="M1125" i="6" s="1"/>
  <c r="L1125" i="6" a="1"/>
  <c r="L1125" i="6" s="1"/>
  <c r="K1125" i="6" a="1"/>
  <c r="K1125" i="6" s="1"/>
  <c r="J1125" i="6" a="1"/>
  <c r="J1125" i="6" s="1"/>
  <c r="I1125" i="6" a="1"/>
  <c r="I1125" i="6" s="1"/>
  <c r="H1125" i="6" a="1"/>
  <c r="H1125" i="6" s="1"/>
  <c r="G1125" i="6" a="1"/>
  <c r="G1125" i="6" s="1"/>
  <c r="F1125" i="6" a="1"/>
  <c r="F1125" i="6" s="1"/>
  <c r="E1125" i="6" a="1"/>
  <c r="E1125" i="6" s="1"/>
  <c r="D1125" i="6" a="1"/>
  <c r="D1125" i="6" s="1"/>
  <c r="C1125" i="6" a="1"/>
  <c r="C1125" i="6" s="1"/>
  <c r="A1125" i="6" a="1"/>
  <c r="A1125" i="6" s="1"/>
  <c r="S1124" i="6" a="1"/>
  <c r="S1124" i="6" s="1"/>
  <c r="N1124" i="6" a="1"/>
  <c r="N1124" i="6" s="1"/>
  <c r="M1124" i="6" a="1"/>
  <c r="M1124" i="6" s="1"/>
  <c r="L1124" i="6" a="1"/>
  <c r="L1124" i="6" s="1"/>
  <c r="K1124" i="6" a="1"/>
  <c r="K1124" i="6" s="1"/>
  <c r="J1124" i="6" a="1"/>
  <c r="J1124" i="6" s="1"/>
  <c r="I1124" i="6" a="1"/>
  <c r="I1124" i="6" s="1"/>
  <c r="H1124" i="6" a="1"/>
  <c r="H1124" i="6" s="1"/>
  <c r="G1124" i="6" a="1"/>
  <c r="G1124" i="6" s="1"/>
  <c r="F1124" i="6" a="1"/>
  <c r="F1124" i="6" s="1"/>
  <c r="E1124" i="6" a="1"/>
  <c r="E1124" i="6" s="1"/>
  <c r="D1124" i="6" a="1"/>
  <c r="D1124" i="6" s="1"/>
  <c r="C1124" i="6" a="1"/>
  <c r="C1124" i="6" s="1"/>
  <c r="A1124" i="6" a="1"/>
  <c r="A1124" i="6" s="1"/>
  <c r="S1123" i="6" a="1"/>
  <c r="S1123" i="6" s="1"/>
  <c r="N1123" i="6" a="1"/>
  <c r="N1123" i="6" s="1"/>
  <c r="M1123" i="6" a="1"/>
  <c r="M1123" i="6" s="1"/>
  <c r="L1123" i="6" a="1"/>
  <c r="L1123" i="6" s="1"/>
  <c r="K1123" i="6" a="1"/>
  <c r="K1123" i="6" s="1"/>
  <c r="J1123" i="6" a="1"/>
  <c r="J1123" i="6" s="1"/>
  <c r="I1123" i="6" a="1"/>
  <c r="I1123" i="6" s="1"/>
  <c r="H1123" i="6" a="1"/>
  <c r="H1123" i="6" s="1"/>
  <c r="G1123" i="6" a="1"/>
  <c r="G1123" i="6" s="1"/>
  <c r="F1123" i="6" a="1"/>
  <c r="F1123" i="6" s="1"/>
  <c r="E1123" i="6" a="1"/>
  <c r="E1123" i="6" s="1"/>
  <c r="D1123" i="6" a="1"/>
  <c r="D1123" i="6" s="1"/>
  <c r="C1123" i="6" a="1"/>
  <c r="C1123" i="6" s="1"/>
  <c r="A1123" i="6" a="1"/>
  <c r="A1123" i="6" s="1"/>
  <c r="S1122" i="6" a="1"/>
  <c r="S1122" i="6" s="1"/>
  <c r="N1122" i="6" a="1"/>
  <c r="N1122" i="6" s="1"/>
  <c r="M1122" i="6" a="1"/>
  <c r="M1122" i="6" s="1"/>
  <c r="L1122" i="6" a="1"/>
  <c r="L1122" i="6" s="1"/>
  <c r="K1122" i="6" a="1"/>
  <c r="K1122" i="6" s="1"/>
  <c r="J1122" i="6" a="1"/>
  <c r="J1122" i="6" s="1"/>
  <c r="I1122" i="6" a="1"/>
  <c r="I1122" i="6" s="1"/>
  <c r="H1122" i="6" a="1"/>
  <c r="H1122" i="6" s="1"/>
  <c r="G1122" i="6" a="1"/>
  <c r="G1122" i="6" s="1"/>
  <c r="F1122" i="6" a="1"/>
  <c r="F1122" i="6" s="1"/>
  <c r="E1122" i="6" a="1"/>
  <c r="E1122" i="6" s="1"/>
  <c r="D1122" i="6" a="1"/>
  <c r="D1122" i="6" s="1"/>
  <c r="C1122" i="6" a="1"/>
  <c r="C1122" i="6" s="1"/>
  <c r="A1122" i="6" a="1"/>
  <c r="A1122" i="6" s="1"/>
  <c r="S1121" i="6" a="1"/>
  <c r="S1121" i="6" s="1"/>
  <c r="N1121" i="6" a="1"/>
  <c r="N1121" i="6" s="1"/>
  <c r="M1121" i="6" a="1"/>
  <c r="M1121" i="6" s="1"/>
  <c r="L1121" i="6" a="1"/>
  <c r="L1121" i="6" s="1"/>
  <c r="K1121" i="6" a="1"/>
  <c r="K1121" i="6" s="1"/>
  <c r="J1121" i="6" a="1"/>
  <c r="J1121" i="6" s="1"/>
  <c r="I1121" i="6" a="1"/>
  <c r="I1121" i="6" s="1"/>
  <c r="H1121" i="6" a="1"/>
  <c r="H1121" i="6" s="1"/>
  <c r="G1121" i="6" a="1"/>
  <c r="G1121" i="6" s="1"/>
  <c r="F1121" i="6" a="1"/>
  <c r="F1121" i="6" s="1"/>
  <c r="E1121" i="6" a="1"/>
  <c r="E1121" i="6" s="1"/>
  <c r="D1121" i="6" a="1"/>
  <c r="D1121" i="6" s="1"/>
  <c r="C1121" i="6" a="1"/>
  <c r="C1121" i="6" s="1"/>
  <c r="A1121" i="6" a="1"/>
  <c r="A1121" i="6" s="1"/>
  <c r="S1120" i="6" a="1"/>
  <c r="S1120" i="6" s="1"/>
  <c r="N1120" i="6" a="1"/>
  <c r="N1120" i="6" s="1"/>
  <c r="M1120" i="6" a="1"/>
  <c r="M1120" i="6" s="1"/>
  <c r="L1120" i="6" a="1"/>
  <c r="L1120" i="6" s="1"/>
  <c r="K1120" i="6" a="1"/>
  <c r="K1120" i="6" s="1"/>
  <c r="J1120" i="6" a="1"/>
  <c r="J1120" i="6" s="1"/>
  <c r="I1120" i="6" a="1"/>
  <c r="I1120" i="6" s="1"/>
  <c r="H1120" i="6" a="1"/>
  <c r="H1120" i="6" s="1"/>
  <c r="G1120" i="6" a="1"/>
  <c r="G1120" i="6" s="1"/>
  <c r="F1120" i="6" a="1"/>
  <c r="F1120" i="6" s="1"/>
  <c r="E1120" i="6" a="1"/>
  <c r="E1120" i="6" s="1"/>
  <c r="D1120" i="6" a="1"/>
  <c r="D1120" i="6" s="1"/>
  <c r="C1120" i="6" a="1"/>
  <c r="C1120" i="6" s="1"/>
  <c r="A1120" i="6" a="1"/>
  <c r="A1120" i="6" s="1"/>
  <c r="S1119" i="6" a="1"/>
  <c r="S1119" i="6" s="1"/>
  <c r="N1119" i="6" a="1"/>
  <c r="N1119" i="6" s="1"/>
  <c r="M1119" i="6" a="1"/>
  <c r="M1119" i="6" s="1"/>
  <c r="L1119" i="6" a="1"/>
  <c r="L1119" i="6" s="1"/>
  <c r="K1119" i="6" a="1"/>
  <c r="K1119" i="6" s="1"/>
  <c r="J1119" i="6" a="1"/>
  <c r="J1119" i="6" s="1"/>
  <c r="I1119" i="6" a="1"/>
  <c r="I1119" i="6" s="1"/>
  <c r="H1119" i="6" a="1"/>
  <c r="H1119" i="6" s="1"/>
  <c r="G1119" i="6" a="1"/>
  <c r="G1119" i="6" s="1"/>
  <c r="F1119" i="6" a="1"/>
  <c r="F1119" i="6" s="1"/>
  <c r="E1119" i="6" a="1"/>
  <c r="E1119" i="6" s="1"/>
  <c r="D1119" i="6" a="1"/>
  <c r="D1119" i="6" s="1"/>
  <c r="C1119" i="6" a="1"/>
  <c r="C1119" i="6" s="1"/>
  <c r="A1119" i="6" a="1"/>
  <c r="A1119" i="6" s="1"/>
  <c r="S1118" i="6" a="1"/>
  <c r="S1118" i="6" s="1"/>
  <c r="N1118" i="6" a="1"/>
  <c r="N1118" i="6" s="1"/>
  <c r="M1118" i="6" a="1"/>
  <c r="M1118" i="6" s="1"/>
  <c r="L1118" i="6" a="1"/>
  <c r="L1118" i="6" s="1"/>
  <c r="K1118" i="6" a="1"/>
  <c r="K1118" i="6" s="1"/>
  <c r="J1118" i="6" a="1"/>
  <c r="J1118" i="6" s="1"/>
  <c r="I1118" i="6" a="1"/>
  <c r="I1118" i="6" s="1"/>
  <c r="H1118" i="6" a="1"/>
  <c r="H1118" i="6" s="1"/>
  <c r="G1118" i="6" a="1"/>
  <c r="G1118" i="6" s="1"/>
  <c r="F1118" i="6" a="1"/>
  <c r="F1118" i="6" s="1"/>
  <c r="E1118" i="6" a="1"/>
  <c r="E1118" i="6" s="1"/>
  <c r="D1118" i="6" a="1"/>
  <c r="D1118" i="6" s="1"/>
  <c r="C1118" i="6" a="1"/>
  <c r="C1118" i="6" s="1"/>
  <c r="A1118" i="6" a="1"/>
  <c r="A1118" i="6" s="1"/>
  <c r="S1117" i="6" a="1"/>
  <c r="S1117" i="6" s="1"/>
  <c r="N1117" i="6" a="1"/>
  <c r="N1117" i="6" s="1"/>
  <c r="M1117" i="6" a="1"/>
  <c r="M1117" i="6" s="1"/>
  <c r="L1117" i="6" a="1"/>
  <c r="L1117" i="6" s="1"/>
  <c r="K1117" i="6" a="1"/>
  <c r="K1117" i="6" s="1"/>
  <c r="J1117" i="6" a="1"/>
  <c r="J1117" i="6" s="1"/>
  <c r="I1117" i="6" a="1"/>
  <c r="I1117" i="6" s="1"/>
  <c r="H1117" i="6" a="1"/>
  <c r="H1117" i="6" s="1"/>
  <c r="G1117" i="6" a="1"/>
  <c r="G1117" i="6" s="1"/>
  <c r="F1117" i="6" a="1"/>
  <c r="F1117" i="6" s="1"/>
  <c r="E1117" i="6" a="1"/>
  <c r="E1117" i="6" s="1"/>
  <c r="D1117" i="6" a="1"/>
  <c r="D1117" i="6" s="1"/>
  <c r="C1117" i="6" a="1"/>
  <c r="C1117" i="6" s="1"/>
  <c r="A1117" i="6" a="1"/>
  <c r="A1117" i="6" s="1"/>
  <c r="S1116" i="6" a="1"/>
  <c r="S1116" i="6" s="1"/>
  <c r="N1116" i="6" a="1"/>
  <c r="N1116" i="6" s="1"/>
  <c r="M1116" i="6" a="1"/>
  <c r="M1116" i="6" s="1"/>
  <c r="L1116" i="6" a="1"/>
  <c r="L1116" i="6" s="1"/>
  <c r="K1116" i="6" a="1"/>
  <c r="K1116" i="6" s="1"/>
  <c r="J1116" i="6" a="1"/>
  <c r="J1116" i="6" s="1"/>
  <c r="I1116" i="6" a="1"/>
  <c r="I1116" i="6" s="1"/>
  <c r="H1116" i="6" a="1"/>
  <c r="H1116" i="6" s="1"/>
  <c r="G1116" i="6" a="1"/>
  <c r="G1116" i="6" s="1"/>
  <c r="F1116" i="6" a="1"/>
  <c r="F1116" i="6" s="1"/>
  <c r="E1116" i="6" a="1"/>
  <c r="E1116" i="6" s="1"/>
  <c r="D1116" i="6" a="1"/>
  <c r="D1116" i="6" s="1"/>
  <c r="C1116" i="6" a="1"/>
  <c r="C1116" i="6" s="1"/>
  <c r="A1116" i="6" a="1"/>
  <c r="A1116" i="6" s="1"/>
  <c r="S1115" i="6" a="1"/>
  <c r="S1115" i="6" s="1"/>
  <c r="N1115" i="6" a="1"/>
  <c r="N1115" i="6" s="1"/>
  <c r="M1115" i="6" a="1"/>
  <c r="M1115" i="6" s="1"/>
  <c r="L1115" i="6" a="1"/>
  <c r="L1115" i="6" s="1"/>
  <c r="K1115" i="6" a="1"/>
  <c r="K1115" i="6" s="1"/>
  <c r="J1115" i="6" a="1"/>
  <c r="J1115" i="6" s="1"/>
  <c r="I1115" i="6" a="1"/>
  <c r="I1115" i="6" s="1"/>
  <c r="H1115" i="6" a="1"/>
  <c r="H1115" i="6" s="1"/>
  <c r="G1115" i="6" a="1"/>
  <c r="G1115" i="6" s="1"/>
  <c r="F1115" i="6" a="1"/>
  <c r="F1115" i="6" s="1"/>
  <c r="E1115" i="6" a="1"/>
  <c r="E1115" i="6" s="1"/>
  <c r="D1115" i="6" a="1"/>
  <c r="D1115" i="6" s="1"/>
  <c r="C1115" i="6" a="1"/>
  <c r="C1115" i="6" s="1"/>
  <c r="A1115" i="6" a="1"/>
  <c r="A1115" i="6" s="1"/>
  <c r="S1114" i="6" a="1"/>
  <c r="S1114" i="6" s="1"/>
  <c r="N1114" i="6" a="1"/>
  <c r="N1114" i="6" s="1"/>
  <c r="M1114" i="6" a="1"/>
  <c r="M1114" i="6" s="1"/>
  <c r="L1114" i="6" a="1"/>
  <c r="L1114" i="6" s="1"/>
  <c r="K1114" i="6" a="1"/>
  <c r="K1114" i="6" s="1"/>
  <c r="J1114" i="6" a="1"/>
  <c r="J1114" i="6" s="1"/>
  <c r="I1114" i="6" a="1"/>
  <c r="I1114" i="6" s="1"/>
  <c r="H1114" i="6" a="1"/>
  <c r="H1114" i="6" s="1"/>
  <c r="G1114" i="6" a="1"/>
  <c r="G1114" i="6" s="1"/>
  <c r="F1114" i="6" a="1"/>
  <c r="F1114" i="6" s="1"/>
  <c r="E1114" i="6" a="1"/>
  <c r="E1114" i="6" s="1"/>
  <c r="D1114" i="6" a="1"/>
  <c r="D1114" i="6" s="1"/>
  <c r="C1114" i="6" a="1"/>
  <c r="C1114" i="6" s="1"/>
  <c r="A1114" i="6" a="1"/>
  <c r="A1114" i="6" s="1"/>
  <c r="S1113" i="6" a="1"/>
  <c r="S1113" i="6" s="1"/>
  <c r="N1113" i="6" a="1"/>
  <c r="N1113" i="6" s="1"/>
  <c r="M1113" i="6" a="1"/>
  <c r="M1113" i="6" s="1"/>
  <c r="L1113" i="6" a="1"/>
  <c r="L1113" i="6" s="1"/>
  <c r="K1113" i="6" a="1"/>
  <c r="K1113" i="6" s="1"/>
  <c r="J1113" i="6" a="1"/>
  <c r="J1113" i="6" s="1"/>
  <c r="I1113" i="6" a="1"/>
  <c r="I1113" i="6" s="1"/>
  <c r="H1113" i="6" a="1"/>
  <c r="H1113" i="6" s="1"/>
  <c r="G1113" i="6" a="1"/>
  <c r="G1113" i="6" s="1"/>
  <c r="F1113" i="6" a="1"/>
  <c r="F1113" i="6" s="1"/>
  <c r="E1113" i="6" a="1"/>
  <c r="E1113" i="6" s="1"/>
  <c r="D1113" i="6" a="1"/>
  <c r="D1113" i="6" s="1"/>
  <c r="C1113" i="6" a="1"/>
  <c r="C1113" i="6" s="1"/>
  <c r="A1113" i="6" a="1"/>
  <c r="A1113" i="6" s="1"/>
  <c r="S1112" i="6" a="1"/>
  <c r="S1112" i="6" s="1"/>
  <c r="N1112" i="6" a="1"/>
  <c r="N1112" i="6" s="1"/>
  <c r="M1112" i="6" a="1"/>
  <c r="M1112" i="6" s="1"/>
  <c r="L1112" i="6" a="1"/>
  <c r="L1112" i="6" s="1"/>
  <c r="K1112" i="6" a="1"/>
  <c r="K1112" i="6" s="1"/>
  <c r="J1112" i="6" a="1"/>
  <c r="J1112" i="6" s="1"/>
  <c r="I1112" i="6" a="1"/>
  <c r="I1112" i="6" s="1"/>
  <c r="H1112" i="6" a="1"/>
  <c r="H1112" i="6" s="1"/>
  <c r="G1112" i="6" a="1"/>
  <c r="G1112" i="6" s="1"/>
  <c r="F1112" i="6" a="1"/>
  <c r="F1112" i="6" s="1"/>
  <c r="E1112" i="6" a="1"/>
  <c r="E1112" i="6" s="1"/>
  <c r="D1112" i="6" a="1"/>
  <c r="D1112" i="6" s="1"/>
  <c r="C1112" i="6" a="1"/>
  <c r="C1112" i="6" s="1"/>
  <c r="A1112" i="6" a="1"/>
  <c r="A1112" i="6" s="1"/>
  <c r="S1111" i="6" a="1"/>
  <c r="S1111" i="6" s="1"/>
  <c r="N1111" i="6" a="1"/>
  <c r="N1111" i="6" s="1"/>
  <c r="M1111" i="6" a="1"/>
  <c r="M1111" i="6" s="1"/>
  <c r="L1111" i="6" a="1"/>
  <c r="L1111" i="6" s="1"/>
  <c r="K1111" i="6" a="1"/>
  <c r="K1111" i="6" s="1"/>
  <c r="J1111" i="6" a="1"/>
  <c r="J1111" i="6" s="1"/>
  <c r="I1111" i="6" a="1"/>
  <c r="I1111" i="6" s="1"/>
  <c r="H1111" i="6" a="1"/>
  <c r="H1111" i="6" s="1"/>
  <c r="G1111" i="6" a="1"/>
  <c r="G1111" i="6" s="1"/>
  <c r="F1111" i="6" a="1"/>
  <c r="F1111" i="6" s="1"/>
  <c r="E1111" i="6" a="1"/>
  <c r="E1111" i="6" s="1"/>
  <c r="D1111" i="6" a="1"/>
  <c r="D1111" i="6" s="1"/>
  <c r="C1111" i="6" a="1"/>
  <c r="C1111" i="6" s="1"/>
  <c r="A1111" i="6" a="1"/>
  <c r="A1111" i="6" s="1"/>
  <c r="S1110" i="6" a="1"/>
  <c r="S1110" i="6" s="1"/>
  <c r="N1110" i="6" a="1"/>
  <c r="N1110" i="6" s="1"/>
  <c r="M1110" i="6" a="1"/>
  <c r="M1110" i="6" s="1"/>
  <c r="L1110" i="6" a="1"/>
  <c r="L1110" i="6" s="1"/>
  <c r="K1110" i="6" a="1"/>
  <c r="K1110" i="6" s="1"/>
  <c r="J1110" i="6" a="1"/>
  <c r="J1110" i="6" s="1"/>
  <c r="I1110" i="6" a="1"/>
  <c r="I1110" i="6" s="1"/>
  <c r="H1110" i="6" a="1"/>
  <c r="H1110" i="6" s="1"/>
  <c r="G1110" i="6" a="1"/>
  <c r="G1110" i="6" s="1"/>
  <c r="F1110" i="6" a="1"/>
  <c r="F1110" i="6" s="1"/>
  <c r="E1110" i="6" a="1"/>
  <c r="E1110" i="6" s="1"/>
  <c r="D1110" i="6" a="1"/>
  <c r="D1110" i="6" s="1"/>
  <c r="C1110" i="6" a="1"/>
  <c r="C1110" i="6" s="1"/>
  <c r="A1110" i="6" a="1"/>
  <c r="A1110" i="6" s="1"/>
  <c r="S1109" i="6" a="1"/>
  <c r="S1109" i="6" s="1"/>
  <c r="N1109" i="6" a="1"/>
  <c r="N1109" i="6" s="1"/>
  <c r="M1109" i="6" a="1"/>
  <c r="M1109" i="6" s="1"/>
  <c r="L1109" i="6" a="1"/>
  <c r="L1109" i="6" s="1"/>
  <c r="K1109" i="6" a="1"/>
  <c r="K1109" i="6" s="1"/>
  <c r="J1109" i="6" a="1"/>
  <c r="J1109" i="6" s="1"/>
  <c r="I1109" i="6" a="1"/>
  <c r="I1109" i="6" s="1"/>
  <c r="H1109" i="6" a="1"/>
  <c r="H1109" i="6" s="1"/>
  <c r="G1109" i="6" a="1"/>
  <c r="G1109" i="6" s="1"/>
  <c r="F1109" i="6" a="1"/>
  <c r="F1109" i="6" s="1"/>
  <c r="E1109" i="6" a="1"/>
  <c r="E1109" i="6" s="1"/>
  <c r="D1109" i="6" a="1"/>
  <c r="D1109" i="6" s="1"/>
  <c r="C1109" i="6" a="1"/>
  <c r="C1109" i="6" s="1"/>
  <c r="A1109" i="6" a="1"/>
  <c r="A1109" i="6" s="1"/>
  <c r="S1108" i="6" a="1"/>
  <c r="S1108" i="6" s="1"/>
  <c r="N1108" i="6" a="1"/>
  <c r="N1108" i="6" s="1"/>
  <c r="M1108" i="6" a="1"/>
  <c r="M1108" i="6" s="1"/>
  <c r="L1108" i="6" a="1"/>
  <c r="L1108" i="6" s="1"/>
  <c r="K1108" i="6" a="1"/>
  <c r="K1108" i="6" s="1"/>
  <c r="J1108" i="6" a="1"/>
  <c r="J1108" i="6" s="1"/>
  <c r="I1108" i="6" a="1"/>
  <c r="I1108" i="6" s="1"/>
  <c r="H1108" i="6" a="1"/>
  <c r="H1108" i="6" s="1"/>
  <c r="G1108" i="6" a="1"/>
  <c r="G1108" i="6" s="1"/>
  <c r="F1108" i="6" a="1"/>
  <c r="F1108" i="6" s="1"/>
  <c r="E1108" i="6" a="1"/>
  <c r="E1108" i="6" s="1"/>
  <c r="D1108" i="6" a="1"/>
  <c r="D1108" i="6" s="1"/>
  <c r="C1108" i="6" a="1"/>
  <c r="C1108" i="6" s="1"/>
  <c r="A1108" i="6" a="1"/>
  <c r="A1108" i="6" s="1"/>
  <c r="S1107" i="6" a="1"/>
  <c r="S1107" i="6" s="1"/>
  <c r="N1107" i="6" a="1"/>
  <c r="N1107" i="6" s="1"/>
  <c r="M1107" i="6" a="1"/>
  <c r="M1107" i="6" s="1"/>
  <c r="L1107" i="6" a="1"/>
  <c r="L1107" i="6" s="1"/>
  <c r="K1107" i="6" a="1"/>
  <c r="K1107" i="6" s="1"/>
  <c r="J1107" i="6" a="1"/>
  <c r="J1107" i="6" s="1"/>
  <c r="I1107" i="6" a="1"/>
  <c r="I1107" i="6" s="1"/>
  <c r="H1107" i="6" a="1"/>
  <c r="H1107" i="6" s="1"/>
  <c r="G1107" i="6" a="1"/>
  <c r="G1107" i="6" s="1"/>
  <c r="F1107" i="6" a="1"/>
  <c r="F1107" i="6" s="1"/>
  <c r="E1107" i="6" a="1"/>
  <c r="E1107" i="6" s="1"/>
  <c r="D1107" i="6" a="1"/>
  <c r="D1107" i="6" s="1"/>
  <c r="C1107" i="6" a="1"/>
  <c r="C1107" i="6" s="1"/>
  <c r="A1107" i="6" a="1"/>
  <c r="A1107" i="6" s="1"/>
  <c r="S1106" i="6" a="1"/>
  <c r="S1106" i="6" s="1"/>
  <c r="N1106" i="6" a="1"/>
  <c r="N1106" i="6" s="1"/>
  <c r="M1106" i="6" a="1"/>
  <c r="M1106" i="6" s="1"/>
  <c r="L1106" i="6" a="1"/>
  <c r="L1106" i="6" s="1"/>
  <c r="K1106" i="6" a="1"/>
  <c r="K1106" i="6" s="1"/>
  <c r="J1106" i="6" a="1"/>
  <c r="J1106" i="6" s="1"/>
  <c r="I1106" i="6" a="1"/>
  <c r="I1106" i="6" s="1"/>
  <c r="H1106" i="6" a="1"/>
  <c r="H1106" i="6" s="1"/>
  <c r="G1106" i="6" a="1"/>
  <c r="G1106" i="6" s="1"/>
  <c r="F1106" i="6" a="1"/>
  <c r="F1106" i="6" s="1"/>
  <c r="E1106" i="6" a="1"/>
  <c r="E1106" i="6" s="1"/>
  <c r="D1106" i="6" a="1"/>
  <c r="D1106" i="6" s="1"/>
  <c r="C1106" i="6" a="1"/>
  <c r="C1106" i="6" s="1"/>
  <c r="A1106" i="6" a="1"/>
  <c r="A1106" i="6" s="1"/>
  <c r="S1105" i="6" a="1"/>
  <c r="S1105" i="6" s="1"/>
  <c r="N1105" i="6" a="1"/>
  <c r="N1105" i="6" s="1"/>
  <c r="M1105" i="6" a="1"/>
  <c r="M1105" i="6" s="1"/>
  <c r="L1105" i="6" a="1"/>
  <c r="L1105" i="6" s="1"/>
  <c r="K1105" i="6" a="1"/>
  <c r="K1105" i="6" s="1"/>
  <c r="J1105" i="6" a="1"/>
  <c r="J1105" i="6" s="1"/>
  <c r="I1105" i="6" a="1"/>
  <c r="I1105" i="6" s="1"/>
  <c r="H1105" i="6" a="1"/>
  <c r="H1105" i="6" s="1"/>
  <c r="G1105" i="6" a="1"/>
  <c r="G1105" i="6" s="1"/>
  <c r="F1105" i="6" a="1"/>
  <c r="F1105" i="6" s="1"/>
  <c r="E1105" i="6" a="1"/>
  <c r="E1105" i="6" s="1"/>
  <c r="D1105" i="6" a="1"/>
  <c r="D1105" i="6" s="1"/>
  <c r="C1105" i="6" a="1"/>
  <c r="C1105" i="6" s="1"/>
  <c r="A1105" i="6" a="1"/>
  <c r="A1105" i="6" s="1"/>
  <c r="S1104" i="6" a="1"/>
  <c r="S1104" i="6" s="1"/>
  <c r="N1104" i="6" a="1"/>
  <c r="N1104" i="6" s="1"/>
  <c r="M1104" i="6" a="1"/>
  <c r="M1104" i="6" s="1"/>
  <c r="L1104" i="6" a="1"/>
  <c r="L1104" i="6" s="1"/>
  <c r="K1104" i="6" a="1"/>
  <c r="K1104" i="6" s="1"/>
  <c r="J1104" i="6" a="1"/>
  <c r="J1104" i="6" s="1"/>
  <c r="I1104" i="6" a="1"/>
  <c r="I1104" i="6" s="1"/>
  <c r="H1104" i="6" a="1"/>
  <c r="H1104" i="6" s="1"/>
  <c r="G1104" i="6" a="1"/>
  <c r="G1104" i="6" s="1"/>
  <c r="F1104" i="6" a="1"/>
  <c r="F1104" i="6" s="1"/>
  <c r="E1104" i="6" a="1"/>
  <c r="E1104" i="6" s="1"/>
  <c r="D1104" i="6" a="1"/>
  <c r="D1104" i="6" s="1"/>
  <c r="C1104" i="6" a="1"/>
  <c r="C1104" i="6" s="1"/>
  <c r="A1104" i="6" a="1"/>
  <c r="A1104" i="6" s="1"/>
  <c r="S1103" i="6" a="1"/>
  <c r="S1103" i="6" s="1"/>
  <c r="N1103" i="6" a="1"/>
  <c r="N1103" i="6" s="1"/>
  <c r="M1103" i="6" a="1"/>
  <c r="M1103" i="6" s="1"/>
  <c r="L1103" i="6" a="1"/>
  <c r="L1103" i="6" s="1"/>
  <c r="K1103" i="6" a="1"/>
  <c r="K1103" i="6" s="1"/>
  <c r="J1103" i="6" a="1"/>
  <c r="J1103" i="6" s="1"/>
  <c r="I1103" i="6" a="1"/>
  <c r="I1103" i="6" s="1"/>
  <c r="H1103" i="6" a="1"/>
  <c r="H1103" i="6" s="1"/>
  <c r="G1103" i="6" a="1"/>
  <c r="G1103" i="6" s="1"/>
  <c r="F1103" i="6" a="1"/>
  <c r="F1103" i="6" s="1"/>
  <c r="E1103" i="6" a="1"/>
  <c r="E1103" i="6" s="1"/>
  <c r="D1103" i="6" a="1"/>
  <c r="D1103" i="6" s="1"/>
  <c r="C1103" i="6" a="1"/>
  <c r="C1103" i="6" s="1"/>
  <c r="A1103" i="6" a="1"/>
  <c r="A1103" i="6" s="1"/>
  <c r="S1102" i="6" a="1"/>
  <c r="S1102" i="6" s="1"/>
  <c r="N1102" i="6" a="1"/>
  <c r="N1102" i="6" s="1"/>
  <c r="M1102" i="6" a="1"/>
  <c r="M1102" i="6" s="1"/>
  <c r="L1102" i="6" a="1"/>
  <c r="L1102" i="6" s="1"/>
  <c r="K1102" i="6" a="1"/>
  <c r="K1102" i="6" s="1"/>
  <c r="J1102" i="6" a="1"/>
  <c r="J1102" i="6" s="1"/>
  <c r="I1102" i="6" a="1"/>
  <c r="I1102" i="6" s="1"/>
  <c r="H1102" i="6" a="1"/>
  <c r="H1102" i="6" s="1"/>
  <c r="G1102" i="6" a="1"/>
  <c r="G1102" i="6" s="1"/>
  <c r="F1102" i="6" a="1"/>
  <c r="F1102" i="6" s="1"/>
  <c r="E1102" i="6" a="1"/>
  <c r="E1102" i="6" s="1"/>
  <c r="D1102" i="6" a="1"/>
  <c r="D1102" i="6" s="1"/>
  <c r="C1102" i="6" a="1"/>
  <c r="C1102" i="6" s="1"/>
  <c r="A1102" i="6" a="1"/>
  <c r="A1102" i="6" s="1"/>
  <c r="S1101" i="6" a="1"/>
  <c r="S1101" i="6" s="1"/>
  <c r="N1101" i="6" a="1"/>
  <c r="N1101" i="6" s="1"/>
  <c r="M1101" i="6" a="1"/>
  <c r="M1101" i="6" s="1"/>
  <c r="L1101" i="6" a="1"/>
  <c r="L1101" i="6" s="1"/>
  <c r="K1101" i="6" a="1"/>
  <c r="K1101" i="6" s="1"/>
  <c r="J1101" i="6" a="1"/>
  <c r="J1101" i="6" s="1"/>
  <c r="I1101" i="6" a="1"/>
  <c r="I1101" i="6" s="1"/>
  <c r="H1101" i="6" a="1"/>
  <c r="H1101" i="6" s="1"/>
  <c r="G1101" i="6" a="1"/>
  <c r="G1101" i="6" s="1"/>
  <c r="F1101" i="6" a="1"/>
  <c r="F1101" i="6" s="1"/>
  <c r="E1101" i="6" a="1"/>
  <c r="E1101" i="6" s="1"/>
  <c r="D1101" i="6" a="1"/>
  <c r="D1101" i="6" s="1"/>
  <c r="C1101" i="6" a="1"/>
  <c r="C1101" i="6" s="1"/>
  <c r="A1101" i="6" a="1"/>
  <c r="A1101" i="6" s="1"/>
  <c r="S1100" i="6" a="1"/>
  <c r="S1100" i="6" s="1"/>
  <c r="N1100" i="6" a="1"/>
  <c r="N1100" i="6" s="1"/>
  <c r="M1100" i="6" a="1"/>
  <c r="M1100" i="6" s="1"/>
  <c r="L1100" i="6" a="1"/>
  <c r="L1100" i="6" s="1"/>
  <c r="K1100" i="6" a="1"/>
  <c r="K1100" i="6" s="1"/>
  <c r="J1100" i="6" a="1"/>
  <c r="J1100" i="6" s="1"/>
  <c r="I1100" i="6" a="1"/>
  <c r="I1100" i="6" s="1"/>
  <c r="H1100" i="6" a="1"/>
  <c r="H1100" i="6" s="1"/>
  <c r="G1100" i="6" a="1"/>
  <c r="G1100" i="6" s="1"/>
  <c r="F1100" i="6" a="1"/>
  <c r="F1100" i="6" s="1"/>
  <c r="E1100" i="6" a="1"/>
  <c r="E1100" i="6" s="1"/>
  <c r="D1100" i="6" a="1"/>
  <c r="D1100" i="6" s="1"/>
  <c r="C1100" i="6" a="1"/>
  <c r="C1100" i="6" s="1"/>
  <c r="A1100" i="6" a="1"/>
  <c r="A1100" i="6" s="1"/>
  <c r="S1099" i="6" a="1"/>
  <c r="S1099" i="6" s="1"/>
  <c r="N1099" i="6" a="1"/>
  <c r="N1099" i="6" s="1"/>
  <c r="M1099" i="6" a="1"/>
  <c r="M1099" i="6" s="1"/>
  <c r="L1099" i="6" a="1"/>
  <c r="L1099" i="6" s="1"/>
  <c r="K1099" i="6" a="1"/>
  <c r="K1099" i="6" s="1"/>
  <c r="J1099" i="6" a="1"/>
  <c r="J1099" i="6" s="1"/>
  <c r="I1099" i="6" a="1"/>
  <c r="I1099" i="6" s="1"/>
  <c r="H1099" i="6" a="1"/>
  <c r="H1099" i="6" s="1"/>
  <c r="G1099" i="6" a="1"/>
  <c r="G1099" i="6" s="1"/>
  <c r="F1099" i="6" a="1"/>
  <c r="F1099" i="6" s="1"/>
  <c r="E1099" i="6" a="1"/>
  <c r="E1099" i="6" s="1"/>
  <c r="D1099" i="6" a="1"/>
  <c r="D1099" i="6" s="1"/>
  <c r="C1099" i="6" a="1"/>
  <c r="C1099" i="6" s="1"/>
  <c r="A1099" i="6" a="1"/>
  <c r="A1099" i="6" s="1"/>
  <c r="S1098" i="6" a="1"/>
  <c r="S1098" i="6" s="1"/>
  <c r="N1098" i="6" a="1"/>
  <c r="N1098" i="6" s="1"/>
  <c r="M1098" i="6" a="1"/>
  <c r="M1098" i="6" s="1"/>
  <c r="L1098" i="6" a="1"/>
  <c r="L1098" i="6" s="1"/>
  <c r="K1098" i="6" a="1"/>
  <c r="K1098" i="6" s="1"/>
  <c r="J1098" i="6" a="1"/>
  <c r="J1098" i="6" s="1"/>
  <c r="I1098" i="6" a="1"/>
  <c r="I1098" i="6" s="1"/>
  <c r="H1098" i="6" a="1"/>
  <c r="H1098" i="6" s="1"/>
  <c r="G1098" i="6" a="1"/>
  <c r="G1098" i="6" s="1"/>
  <c r="F1098" i="6" a="1"/>
  <c r="F1098" i="6" s="1"/>
  <c r="E1098" i="6" a="1"/>
  <c r="E1098" i="6" s="1"/>
  <c r="D1098" i="6" a="1"/>
  <c r="D1098" i="6" s="1"/>
  <c r="C1098" i="6" a="1"/>
  <c r="C1098" i="6" s="1"/>
  <c r="A1098" i="6" a="1"/>
  <c r="A1098" i="6" s="1"/>
  <c r="S1097" i="6" a="1"/>
  <c r="S1097" i="6" s="1"/>
  <c r="N1097" i="6" a="1"/>
  <c r="N1097" i="6" s="1"/>
  <c r="M1097" i="6" a="1"/>
  <c r="M1097" i="6" s="1"/>
  <c r="L1097" i="6" a="1"/>
  <c r="L1097" i="6" s="1"/>
  <c r="K1097" i="6" a="1"/>
  <c r="K1097" i="6" s="1"/>
  <c r="J1097" i="6" a="1"/>
  <c r="J1097" i="6" s="1"/>
  <c r="I1097" i="6" a="1"/>
  <c r="I1097" i="6" s="1"/>
  <c r="H1097" i="6" a="1"/>
  <c r="H1097" i="6" s="1"/>
  <c r="G1097" i="6" a="1"/>
  <c r="G1097" i="6" s="1"/>
  <c r="F1097" i="6" a="1"/>
  <c r="F1097" i="6" s="1"/>
  <c r="E1097" i="6" a="1"/>
  <c r="E1097" i="6" s="1"/>
  <c r="D1097" i="6" a="1"/>
  <c r="D1097" i="6" s="1"/>
  <c r="C1097" i="6" a="1"/>
  <c r="C1097" i="6" s="1"/>
  <c r="A1097" i="6" a="1"/>
  <c r="A1097" i="6" s="1"/>
  <c r="S1096" i="6" a="1"/>
  <c r="S1096" i="6" s="1"/>
  <c r="N1096" i="6" a="1"/>
  <c r="N1096" i="6" s="1"/>
  <c r="M1096" i="6" a="1"/>
  <c r="M1096" i="6" s="1"/>
  <c r="L1096" i="6" a="1"/>
  <c r="L1096" i="6" s="1"/>
  <c r="K1096" i="6" a="1"/>
  <c r="K1096" i="6" s="1"/>
  <c r="J1096" i="6" a="1"/>
  <c r="J1096" i="6" s="1"/>
  <c r="I1096" i="6" a="1"/>
  <c r="I1096" i="6" s="1"/>
  <c r="H1096" i="6" a="1"/>
  <c r="H1096" i="6" s="1"/>
  <c r="G1096" i="6" a="1"/>
  <c r="G1096" i="6" s="1"/>
  <c r="F1096" i="6" a="1"/>
  <c r="F1096" i="6" s="1"/>
  <c r="E1096" i="6" a="1"/>
  <c r="E1096" i="6" s="1"/>
  <c r="D1096" i="6" a="1"/>
  <c r="D1096" i="6" s="1"/>
  <c r="C1096" i="6" a="1"/>
  <c r="C1096" i="6" s="1"/>
  <c r="A1096" i="6" a="1"/>
  <c r="A1096" i="6" s="1"/>
  <c r="S1095" i="6" a="1"/>
  <c r="S1095" i="6" s="1"/>
  <c r="N1095" i="6" a="1"/>
  <c r="N1095" i="6" s="1"/>
  <c r="M1095" i="6" a="1"/>
  <c r="M1095" i="6" s="1"/>
  <c r="L1095" i="6" a="1"/>
  <c r="L1095" i="6" s="1"/>
  <c r="K1095" i="6" a="1"/>
  <c r="K1095" i="6" s="1"/>
  <c r="J1095" i="6" a="1"/>
  <c r="J1095" i="6" s="1"/>
  <c r="I1095" i="6" a="1"/>
  <c r="I1095" i="6" s="1"/>
  <c r="H1095" i="6" a="1"/>
  <c r="H1095" i="6" s="1"/>
  <c r="G1095" i="6" a="1"/>
  <c r="G1095" i="6" s="1"/>
  <c r="F1095" i="6" a="1"/>
  <c r="F1095" i="6" s="1"/>
  <c r="E1095" i="6" a="1"/>
  <c r="E1095" i="6" s="1"/>
  <c r="D1095" i="6" a="1"/>
  <c r="D1095" i="6" s="1"/>
  <c r="C1095" i="6" a="1"/>
  <c r="C1095" i="6" s="1"/>
  <c r="A1095" i="6" a="1"/>
  <c r="A1095" i="6" s="1"/>
  <c r="S1094" i="6" a="1"/>
  <c r="S1094" i="6" s="1"/>
  <c r="N1094" i="6" a="1"/>
  <c r="N1094" i="6" s="1"/>
  <c r="M1094" i="6" a="1"/>
  <c r="M1094" i="6" s="1"/>
  <c r="L1094" i="6" a="1"/>
  <c r="L1094" i="6" s="1"/>
  <c r="K1094" i="6" a="1"/>
  <c r="K1094" i="6" s="1"/>
  <c r="J1094" i="6" a="1"/>
  <c r="J1094" i="6" s="1"/>
  <c r="I1094" i="6" a="1"/>
  <c r="I1094" i="6" s="1"/>
  <c r="H1094" i="6" a="1"/>
  <c r="H1094" i="6" s="1"/>
  <c r="G1094" i="6" a="1"/>
  <c r="G1094" i="6" s="1"/>
  <c r="F1094" i="6" a="1"/>
  <c r="F1094" i="6" s="1"/>
  <c r="E1094" i="6" a="1"/>
  <c r="E1094" i="6" s="1"/>
  <c r="D1094" i="6" a="1"/>
  <c r="D1094" i="6" s="1"/>
  <c r="C1094" i="6" a="1"/>
  <c r="C1094" i="6" s="1"/>
  <c r="A1094" i="6" a="1"/>
  <c r="A1094" i="6" s="1"/>
  <c r="S1093" i="6" a="1"/>
  <c r="S1093" i="6" s="1"/>
  <c r="N1093" i="6" a="1"/>
  <c r="N1093" i="6" s="1"/>
  <c r="M1093" i="6" a="1"/>
  <c r="M1093" i="6" s="1"/>
  <c r="L1093" i="6" a="1"/>
  <c r="L1093" i="6" s="1"/>
  <c r="K1093" i="6" a="1"/>
  <c r="K1093" i="6" s="1"/>
  <c r="J1093" i="6" a="1"/>
  <c r="J1093" i="6" s="1"/>
  <c r="I1093" i="6" a="1"/>
  <c r="I1093" i="6" s="1"/>
  <c r="H1093" i="6" a="1"/>
  <c r="H1093" i="6" s="1"/>
  <c r="G1093" i="6" a="1"/>
  <c r="G1093" i="6" s="1"/>
  <c r="F1093" i="6" a="1"/>
  <c r="F1093" i="6" s="1"/>
  <c r="E1093" i="6" a="1"/>
  <c r="E1093" i="6" s="1"/>
  <c r="D1093" i="6" a="1"/>
  <c r="D1093" i="6" s="1"/>
  <c r="C1093" i="6" a="1"/>
  <c r="C1093" i="6" s="1"/>
  <c r="A1093" i="6" a="1"/>
  <c r="A1093" i="6" s="1"/>
  <c r="S1092" i="6" a="1"/>
  <c r="S1092" i="6" s="1"/>
  <c r="N1092" i="6" a="1"/>
  <c r="N1092" i="6" s="1"/>
  <c r="M1092" i="6" a="1"/>
  <c r="M1092" i="6" s="1"/>
  <c r="L1092" i="6" a="1"/>
  <c r="L1092" i="6" s="1"/>
  <c r="K1092" i="6" a="1"/>
  <c r="K1092" i="6" s="1"/>
  <c r="J1092" i="6" a="1"/>
  <c r="J1092" i="6" s="1"/>
  <c r="I1092" i="6" a="1"/>
  <c r="I1092" i="6" s="1"/>
  <c r="H1092" i="6" a="1"/>
  <c r="H1092" i="6" s="1"/>
  <c r="G1092" i="6" a="1"/>
  <c r="G1092" i="6" s="1"/>
  <c r="F1092" i="6" a="1"/>
  <c r="F1092" i="6" s="1"/>
  <c r="E1092" i="6" a="1"/>
  <c r="E1092" i="6" s="1"/>
  <c r="D1092" i="6" a="1"/>
  <c r="D1092" i="6" s="1"/>
  <c r="C1092" i="6" a="1"/>
  <c r="C1092" i="6" s="1"/>
  <c r="A1092" i="6" a="1"/>
  <c r="A1092" i="6" s="1"/>
  <c r="S1091" i="6" a="1"/>
  <c r="S1091" i="6" s="1"/>
  <c r="N1091" i="6" a="1"/>
  <c r="N1091" i="6" s="1"/>
  <c r="M1091" i="6" a="1"/>
  <c r="M1091" i="6" s="1"/>
  <c r="L1091" i="6" a="1"/>
  <c r="L1091" i="6" s="1"/>
  <c r="K1091" i="6" a="1"/>
  <c r="K1091" i="6" s="1"/>
  <c r="J1091" i="6" a="1"/>
  <c r="J1091" i="6" s="1"/>
  <c r="I1091" i="6" a="1"/>
  <c r="I1091" i="6" s="1"/>
  <c r="H1091" i="6" a="1"/>
  <c r="H1091" i="6" s="1"/>
  <c r="G1091" i="6" a="1"/>
  <c r="G1091" i="6" s="1"/>
  <c r="F1091" i="6" a="1"/>
  <c r="F1091" i="6" s="1"/>
  <c r="E1091" i="6" a="1"/>
  <c r="E1091" i="6" s="1"/>
  <c r="D1091" i="6" a="1"/>
  <c r="D1091" i="6" s="1"/>
  <c r="C1091" i="6" a="1"/>
  <c r="C1091" i="6" s="1"/>
  <c r="A1091" i="6" a="1"/>
  <c r="A1091" i="6" s="1"/>
  <c r="S1090" i="6" a="1"/>
  <c r="S1090" i="6" s="1"/>
  <c r="N1090" i="6" a="1"/>
  <c r="N1090" i="6" s="1"/>
  <c r="M1090" i="6" a="1"/>
  <c r="M1090" i="6" s="1"/>
  <c r="L1090" i="6" a="1"/>
  <c r="L1090" i="6" s="1"/>
  <c r="K1090" i="6" a="1"/>
  <c r="K1090" i="6" s="1"/>
  <c r="J1090" i="6" a="1"/>
  <c r="J1090" i="6" s="1"/>
  <c r="I1090" i="6" a="1"/>
  <c r="I1090" i="6" s="1"/>
  <c r="H1090" i="6" a="1"/>
  <c r="H1090" i="6" s="1"/>
  <c r="G1090" i="6" a="1"/>
  <c r="G1090" i="6" s="1"/>
  <c r="F1090" i="6" a="1"/>
  <c r="F1090" i="6" s="1"/>
  <c r="E1090" i="6" a="1"/>
  <c r="E1090" i="6" s="1"/>
  <c r="D1090" i="6" a="1"/>
  <c r="D1090" i="6" s="1"/>
  <c r="C1090" i="6" a="1"/>
  <c r="C1090" i="6" s="1"/>
  <c r="A1090" i="6" a="1"/>
  <c r="A1090" i="6" s="1"/>
  <c r="S1089" i="6" a="1"/>
  <c r="S1089" i="6" s="1"/>
  <c r="N1089" i="6" a="1"/>
  <c r="N1089" i="6" s="1"/>
  <c r="M1089" i="6" a="1"/>
  <c r="M1089" i="6" s="1"/>
  <c r="L1089" i="6" a="1"/>
  <c r="L1089" i="6" s="1"/>
  <c r="K1089" i="6" a="1"/>
  <c r="K1089" i="6" s="1"/>
  <c r="J1089" i="6" a="1"/>
  <c r="J1089" i="6" s="1"/>
  <c r="I1089" i="6" a="1"/>
  <c r="I1089" i="6" s="1"/>
  <c r="H1089" i="6" a="1"/>
  <c r="H1089" i="6" s="1"/>
  <c r="G1089" i="6" a="1"/>
  <c r="G1089" i="6" s="1"/>
  <c r="F1089" i="6" a="1"/>
  <c r="F1089" i="6" s="1"/>
  <c r="E1089" i="6" a="1"/>
  <c r="E1089" i="6" s="1"/>
  <c r="D1089" i="6" a="1"/>
  <c r="D1089" i="6" s="1"/>
  <c r="C1089" i="6" a="1"/>
  <c r="C1089" i="6" s="1"/>
  <c r="A1089" i="6" a="1"/>
  <c r="A1089" i="6" s="1"/>
  <c r="S1088" i="6" a="1"/>
  <c r="S1088" i="6" s="1"/>
  <c r="N1088" i="6" a="1"/>
  <c r="N1088" i="6" s="1"/>
  <c r="M1088" i="6" a="1"/>
  <c r="M1088" i="6" s="1"/>
  <c r="L1088" i="6" a="1"/>
  <c r="L1088" i="6" s="1"/>
  <c r="K1088" i="6" a="1"/>
  <c r="K1088" i="6" s="1"/>
  <c r="J1088" i="6" a="1"/>
  <c r="J1088" i="6" s="1"/>
  <c r="I1088" i="6" a="1"/>
  <c r="I1088" i="6" s="1"/>
  <c r="H1088" i="6" a="1"/>
  <c r="H1088" i="6" s="1"/>
  <c r="G1088" i="6" a="1"/>
  <c r="G1088" i="6" s="1"/>
  <c r="F1088" i="6" a="1"/>
  <c r="F1088" i="6" s="1"/>
  <c r="E1088" i="6" a="1"/>
  <c r="E1088" i="6" s="1"/>
  <c r="D1088" i="6" a="1"/>
  <c r="D1088" i="6" s="1"/>
  <c r="C1088" i="6" a="1"/>
  <c r="C1088" i="6" s="1"/>
  <c r="A1088" i="6" a="1"/>
  <c r="A1088" i="6" s="1"/>
  <c r="S1087" i="6" a="1"/>
  <c r="S1087" i="6" s="1"/>
  <c r="N1087" i="6" a="1"/>
  <c r="N1087" i="6" s="1"/>
  <c r="M1087" i="6" a="1"/>
  <c r="M1087" i="6" s="1"/>
  <c r="L1087" i="6" a="1"/>
  <c r="L1087" i="6" s="1"/>
  <c r="K1087" i="6" a="1"/>
  <c r="K1087" i="6" s="1"/>
  <c r="J1087" i="6" a="1"/>
  <c r="J1087" i="6" s="1"/>
  <c r="I1087" i="6" a="1"/>
  <c r="I1087" i="6" s="1"/>
  <c r="H1087" i="6" a="1"/>
  <c r="H1087" i="6" s="1"/>
  <c r="G1087" i="6" a="1"/>
  <c r="G1087" i="6" s="1"/>
  <c r="F1087" i="6" a="1"/>
  <c r="F1087" i="6" s="1"/>
  <c r="E1087" i="6" a="1"/>
  <c r="E1087" i="6" s="1"/>
  <c r="D1087" i="6" a="1"/>
  <c r="D1087" i="6" s="1"/>
  <c r="C1087" i="6" a="1"/>
  <c r="C1087" i="6" s="1"/>
  <c r="A1087" i="6" a="1"/>
  <c r="A1087" i="6" s="1"/>
  <c r="S1086" i="6" a="1"/>
  <c r="S1086" i="6" s="1"/>
  <c r="N1086" i="6" a="1"/>
  <c r="N1086" i="6" s="1"/>
  <c r="M1086" i="6" a="1"/>
  <c r="M1086" i="6" s="1"/>
  <c r="L1086" i="6" a="1"/>
  <c r="L1086" i="6" s="1"/>
  <c r="K1086" i="6" a="1"/>
  <c r="K1086" i="6" s="1"/>
  <c r="J1086" i="6" a="1"/>
  <c r="J1086" i="6" s="1"/>
  <c r="I1086" i="6" a="1"/>
  <c r="I1086" i="6" s="1"/>
  <c r="H1086" i="6" a="1"/>
  <c r="H1086" i="6" s="1"/>
  <c r="G1086" i="6" a="1"/>
  <c r="G1086" i="6" s="1"/>
  <c r="F1086" i="6" a="1"/>
  <c r="F1086" i="6" s="1"/>
  <c r="E1086" i="6" a="1"/>
  <c r="E1086" i="6" s="1"/>
  <c r="D1086" i="6" a="1"/>
  <c r="D1086" i="6" s="1"/>
  <c r="C1086" i="6" a="1"/>
  <c r="C1086" i="6" s="1"/>
  <c r="A1086" i="6" a="1"/>
  <c r="A1086" i="6" s="1"/>
  <c r="S1085" i="6" a="1"/>
  <c r="S1085" i="6" s="1"/>
  <c r="N1085" i="6" a="1"/>
  <c r="N1085" i="6" s="1"/>
  <c r="M1085" i="6" a="1"/>
  <c r="M1085" i="6" s="1"/>
  <c r="L1085" i="6" a="1"/>
  <c r="L1085" i="6" s="1"/>
  <c r="K1085" i="6" a="1"/>
  <c r="K1085" i="6" s="1"/>
  <c r="J1085" i="6" a="1"/>
  <c r="J1085" i="6" s="1"/>
  <c r="I1085" i="6" a="1"/>
  <c r="I1085" i="6" s="1"/>
  <c r="H1085" i="6" a="1"/>
  <c r="H1085" i="6" s="1"/>
  <c r="G1085" i="6" a="1"/>
  <c r="G1085" i="6" s="1"/>
  <c r="F1085" i="6" a="1"/>
  <c r="F1085" i="6" s="1"/>
  <c r="E1085" i="6" a="1"/>
  <c r="E1085" i="6" s="1"/>
  <c r="D1085" i="6" a="1"/>
  <c r="D1085" i="6" s="1"/>
  <c r="C1085" i="6" a="1"/>
  <c r="C1085" i="6" s="1"/>
  <c r="A1085" i="6" a="1"/>
  <c r="A1085" i="6" s="1"/>
  <c r="S1084" i="6" a="1"/>
  <c r="S1084" i="6" s="1"/>
  <c r="N1084" i="6" a="1"/>
  <c r="N1084" i="6" s="1"/>
  <c r="M1084" i="6" a="1"/>
  <c r="M1084" i="6" s="1"/>
  <c r="L1084" i="6" a="1"/>
  <c r="L1084" i="6" s="1"/>
  <c r="K1084" i="6" a="1"/>
  <c r="K1084" i="6" s="1"/>
  <c r="J1084" i="6" a="1"/>
  <c r="J1084" i="6" s="1"/>
  <c r="I1084" i="6" a="1"/>
  <c r="I1084" i="6" s="1"/>
  <c r="H1084" i="6" a="1"/>
  <c r="H1084" i="6" s="1"/>
  <c r="G1084" i="6" a="1"/>
  <c r="G1084" i="6" s="1"/>
  <c r="F1084" i="6" a="1"/>
  <c r="F1084" i="6" s="1"/>
  <c r="E1084" i="6" a="1"/>
  <c r="E1084" i="6" s="1"/>
  <c r="D1084" i="6" a="1"/>
  <c r="D1084" i="6" s="1"/>
  <c r="C1084" i="6" a="1"/>
  <c r="C1084" i="6" s="1"/>
  <c r="A1084" i="6" a="1"/>
  <c r="A1084" i="6" s="1"/>
  <c r="S1083" i="6" a="1"/>
  <c r="S1083" i="6" s="1"/>
  <c r="N1083" i="6" a="1"/>
  <c r="N1083" i="6" s="1"/>
  <c r="M1083" i="6" a="1"/>
  <c r="M1083" i="6" s="1"/>
  <c r="L1083" i="6" a="1"/>
  <c r="L1083" i="6" s="1"/>
  <c r="K1083" i="6" a="1"/>
  <c r="K1083" i="6" s="1"/>
  <c r="J1083" i="6" a="1"/>
  <c r="J1083" i="6" s="1"/>
  <c r="I1083" i="6" a="1"/>
  <c r="I1083" i="6" s="1"/>
  <c r="H1083" i="6" a="1"/>
  <c r="H1083" i="6" s="1"/>
  <c r="G1083" i="6" a="1"/>
  <c r="G1083" i="6" s="1"/>
  <c r="F1083" i="6" a="1"/>
  <c r="F1083" i="6" s="1"/>
  <c r="E1083" i="6" a="1"/>
  <c r="E1083" i="6" s="1"/>
  <c r="D1083" i="6" a="1"/>
  <c r="D1083" i="6" s="1"/>
  <c r="C1083" i="6" a="1"/>
  <c r="C1083" i="6" s="1"/>
  <c r="A1083" i="6" a="1"/>
  <c r="A1083" i="6" s="1"/>
  <c r="S1082" i="6" a="1"/>
  <c r="S1082" i="6" s="1"/>
  <c r="N1082" i="6" a="1"/>
  <c r="N1082" i="6" s="1"/>
  <c r="M1082" i="6" a="1"/>
  <c r="M1082" i="6" s="1"/>
  <c r="L1082" i="6" a="1"/>
  <c r="L1082" i="6" s="1"/>
  <c r="K1082" i="6" a="1"/>
  <c r="K1082" i="6" s="1"/>
  <c r="J1082" i="6" a="1"/>
  <c r="J1082" i="6" s="1"/>
  <c r="I1082" i="6" a="1"/>
  <c r="I1082" i="6" s="1"/>
  <c r="H1082" i="6" a="1"/>
  <c r="H1082" i="6" s="1"/>
  <c r="G1082" i="6" a="1"/>
  <c r="G1082" i="6" s="1"/>
  <c r="F1082" i="6" a="1"/>
  <c r="F1082" i="6" s="1"/>
  <c r="E1082" i="6" a="1"/>
  <c r="E1082" i="6" s="1"/>
  <c r="D1082" i="6" a="1"/>
  <c r="D1082" i="6" s="1"/>
  <c r="C1082" i="6" a="1"/>
  <c r="C1082" i="6" s="1"/>
  <c r="A1082" i="6" a="1"/>
  <c r="A1082" i="6" s="1"/>
  <c r="S1081" i="6" a="1"/>
  <c r="S1081" i="6" s="1"/>
  <c r="N1081" i="6" a="1"/>
  <c r="N1081" i="6" s="1"/>
  <c r="M1081" i="6" a="1"/>
  <c r="M1081" i="6" s="1"/>
  <c r="L1081" i="6" a="1"/>
  <c r="L1081" i="6" s="1"/>
  <c r="K1081" i="6" a="1"/>
  <c r="K1081" i="6" s="1"/>
  <c r="J1081" i="6" a="1"/>
  <c r="J1081" i="6" s="1"/>
  <c r="I1081" i="6" a="1"/>
  <c r="I1081" i="6" s="1"/>
  <c r="H1081" i="6" a="1"/>
  <c r="H1081" i="6" s="1"/>
  <c r="G1081" i="6" a="1"/>
  <c r="G1081" i="6" s="1"/>
  <c r="F1081" i="6" a="1"/>
  <c r="F1081" i="6" s="1"/>
  <c r="E1081" i="6" a="1"/>
  <c r="E1081" i="6" s="1"/>
  <c r="D1081" i="6" a="1"/>
  <c r="D1081" i="6" s="1"/>
  <c r="C1081" i="6" a="1"/>
  <c r="C1081" i="6" s="1"/>
  <c r="A1081" i="6" a="1"/>
  <c r="A1081" i="6" s="1"/>
  <c r="S1080" i="6" a="1"/>
  <c r="S1080" i="6" s="1"/>
  <c r="N1080" i="6" a="1"/>
  <c r="N1080" i="6" s="1"/>
  <c r="M1080" i="6" a="1"/>
  <c r="M1080" i="6" s="1"/>
  <c r="L1080" i="6" a="1"/>
  <c r="L1080" i="6" s="1"/>
  <c r="K1080" i="6" a="1"/>
  <c r="K1080" i="6" s="1"/>
  <c r="J1080" i="6" a="1"/>
  <c r="J1080" i="6" s="1"/>
  <c r="I1080" i="6" a="1"/>
  <c r="I1080" i="6" s="1"/>
  <c r="H1080" i="6" a="1"/>
  <c r="H1080" i="6" s="1"/>
  <c r="G1080" i="6" a="1"/>
  <c r="G1080" i="6" s="1"/>
  <c r="F1080" i="6" a="1"/>
  <c r="F1080" i="6" s="1"/>
  <c r="E1080" i="6" a="1"/>
  <c r="E1080" i="6" s="1"/>
  <c r="D1080" i="6" a="1"/>
  <c r="D1080" i="6" s="1"/>
  <c r="C1080" i="6" a="1"/>
  <c r="C1080" i="6" s="1"/>
  <c r="A1080" i="6" a="1"/>
  <c r="A1080" i="6" s="1"/>
  <c r="S1079" i="6" a="1"/>
  <c r="S1079" i="6" s="1"/>
  <c r="N1079" i="6" a="1"/>
  <c r="N1079" i="6" s="1"/>
  <c r="M1079" i="6" a="1"/>
  <c r="M1079" i="6" s="1"/>
  <c r="L1079" i="6" a="1"/>
  <c r="L1079" i="6" s="1"/>
  <c r="K1079" i="6" a="1"/>
  <c r="K1079" i="6" s="1"/>
  <c r="J1079" i="6" a="1"/>
  <c r="J1079" i="6" s="1"/>
  <c r="I1079" i="6" a="1"/>
  <c r="I1079" i="6" s="1"/>
  <c r="H1079" i="6" a="1"/>
  <c r="H1079" i="6" s="1"/>
  <c r="G1079" i="6" a="1"/>
  <c r="G1079" i="6" s="1"/>
  <c r="F1079" i="6" a="1"/>
  <c r="F1079" i="6" s="1"/>
  <c r="E1079" i="6" a="1"/>
  <c r="E1079" i="6" s="1"/>
  <c r="D1079" i="6" a="1"/>
  <c r="D1079" i="6" s="1"/>
  <c r="C1079" i="6" a="1"/>
  <c r="C1079" i="6" s="1"/>
  <c r="A1079" i="6" a="1"/>
  <c r="A1079" i="6" s="1"/>
  <c r="S1078" i="6" a="1"/>
  <c r="S1078" i="6" s="1"/>
  <c r="N1078" i="6" a="1"/>
  <c r="N1078" i="6" s="1"/>
  <c r="M1078" i="6" a="1"/>
  <c r="M1078" i="6" s="1"/>
  <c r="L1078" i="6" a="1"/>
  <c r="L1078" i="6" s="1"/>
  <c r="K1078" i="6" a="1"/>
  <c r="K1078" i="6" s="1"/>
  <c r="J1078" i="6" a="1"/>
  <c r="J1078" i="6" s="1"/>
  <c r="I1078" i="6" a="1"/>
  <c r="I1078" i="6" s="1"/>
  <c r="H1078" i="6" a="1"/>
  <c r="H1078" i="6" s="1"/>
  <c r="G1078" i="6" a="1"/>
  <c r="G1078" i="6" s="1"/>
  <c r="F1078" i="6" a="1"/>
  <c r="F1078" i="6" s="1"/>
  <c r="E1078" i="6" a="1"/>
  <c r="E1078" i="6" s="1"/>
  <c r="D1078" i="6" a="1"/>
  <c r="D1078" i="6" s="1"/>
  <c r="C1078" i="6" a="1"/>
  <c r="C1078" i="6" s="1"/>
  <c r="A1078" i="6" a="1"/>
  <c r="A1078" i="6" s="1"/>
  <c r="S1077" i="6" a="1"/>
  <c r="S1077" i="6" s="1"/>
  <c r="N1077" i="6" a="1"/>
  <c r="N1077" i="6" s="1"/>
  <c r="M1077" i="6" a="1"/>
  <c r="M1077" i="6" s="1"/>
  <c r="L1077" i="6" a="1"/>
  <c r="L1077" i="6" s="1"/>
  <c r="K1077" i="6" a="1"/>
  <c r="K1077" i="6" s="1"/>
  <c r="J1077" i="6" a="1"/>
  <c r="J1077" i="6" s="1"/>
  <c r="I1077" i="6" a="1"/>
  <c r="I1077" i="6" s="1"/>
  <c r="H1077" i="6" a="1"/>
  <c r="H1077" i="6" s="1"/>
  <c r="G1077" i="6" a="1"/>
  <c r="G1077" i="6" s="1"/>
  <c r="F1077" i="6" a="1"/>
  <c r="F1077" i="6" s="1"/>
  <c r="E1077" i="6" a="1"/>
  <c r="E1077" i="6" s="1"/>
  <c r="D1077" i="6" a="1"/>
  <c r="D1077" i="6" s="1"/>
  <c r="C1077" i="6" a="1"/>
  <c r="C1077" i="6" s="1"/>
  <c r="A1077" i="6" a="1"/>
  <c r="A1077" i="6" s="1"/>
  <c r="S1076" i="6" a="1"/>
  <c r="S1076" i="6" s="1"/>
  <c r="N1076" i="6" a="1"/>
  <c r="N1076" i="6" s="1"/>
  <c r="M1076" i="6" a="1"/>
  <c r="M1076" i="6" s="1"/>
  <c r="L1076" i="6" a="1"/>
  <c r="L1076" i="6" s="1"/>
  <c r="K1076" i="6" a="1"/>
  <c r="K1076" i="6" s="1"/>
  <c r="J1076" i="6" a="1"/>
  <c r="J1076" i="6" s="1"/>
  <c r="I1076" i="6" a="1"/>
  <c r="I1076" i="6" s="1"/>
  <c r="H1076" i="6" a="1"/>
  <c r="H1076" i="6" s="1"/>
  <c r="G1076" i="6" a="1"/>
  <c r="G1076" i="6" s="1"/>
  <c r="F1076" i="6" a="1"/>
  <c r="F1076" i="6" s="1"/>
  <c r="E1076" i="6" a="1"/>
  <c r="E1076" i="6" s="1"/>
  <c r="D1076" i="6" a="1"/>
  <c r="D1076" i="6" s="1"/>
  <c r="C1076" i="6" a="1"/>
  <c r="C1076" i="6" s="1"/>
  <c r="A1076" i="6" a="1"/>
  <c r="A1076" i="6" s="1"/>
  <c r="S1075" i="6" a="1"/>
  <c r="S1075" i="6" s="1"/>
  <c r="N1075" i="6" a="1"/>
  <c r="N1075" i="6" s="1"/>
  <c r="M1075" i="6" a="1"/>
  <c r="M1075" i="6" s="1"/>
  <c r="L1075" i="6" a="1"/>
  <c r="L1075" i="6" s="1"/>
  <c r="K1075" i="6" a="1"/>
  <c r="K1075" i="6" s="1"/>
  <c r="J1075" i="6" a="1"/>
  <c r="J1075" i="6" s="1"/>
  <c r="I1075" i="6" a="1"/>
  <c r="I1075" i="6" s="1"/>
  <c r="H1075" i="6" a="1"/>
  <c r="H1075" i="6" s="1"/>
  <c r="G1075" i="6" a="1"/>
  <c r="G1075" i="6" s="1"/>
  <c r="F1075" i="6" a="1"/>
  <c r="F1075" i="6" s="1"/>
  <c r="E1075" i="6" a="1"/>
  <c r="E1075" i="6" s="1"/>
  <c r="D1075" i="6" a="1"/>
  <c r="D1075" i="6" s="1"/>
  <c r="C1075" i="6" a="1"/>
  <c r="C1075" i="6" s="1"/>
  <c r="A1075" i="6" a="1"/>
  <c r="A1075" i="6" s="1"/>
  <c r="S1074" i="6" a="1"/>
  <c r="S1074" i="6" s="1"/>
  <c r="N1074" i="6" a="1"/>
  <c r="N1074" i="6" s="1"/>
  <c r="M1074" i="6" a="1"/>
  <c r="M1074" i="6" s="1"/>
  <c r="L1074" i="6" a="1"/>
  <c r="L1074" i="6" s="1"/>
  <c r="K1074" i="6" a="1"/>
  <c r="K1074" i="6" s="1"/>
  <c r="J1074" i="6" a="1"/>
  <c r="J1074" i="6" s="1"/>
  <c r="I1074" i="6" a="1"/>
  <c r="I1074" i="6" s="1"/>
  <c r="H1074" i="6" a="1"/>
  <c r="H1074" i="6" s="1"/>
  <c r="G1074" i="6" a="1"/>
  <c r="G1074" i="6" s="1"/>
  <c r="F1074" i="6" a="1"/>
  <c r="F1074" i="6" s="1"/>
  <c r="E1074" i="6" a="1"/>
  <c r="E1074" i="6" s="1"/>
  <c r="D1074" i="6" a="1"/>
  <c r="D1074" i="6" s="1"/>
  <c r="C1074" i="6" a="1"/>
  <c r="C1074" i="6" s="1"/>
  <c r="A1074" i="6" a="1"/>
  <c r="A1074" i="6" s="1"/>
  <c r="S1073" i="6" a="1"/>
  <c r="S1073" i="6" s="1"/>
  <c r="N1073" i="6" a="1"/>
  <c r="N1073" i="6" s="1"/>
  <c r="M1073" i="6" a="1"/>
  <c r="M1073" i="6" s="1"/>
  <c r="L1073" i="6" a="1"/>
  <c r="L1073" i="6" s="1"/>
  <c r="K1073" i="6" a="1"/>
  <c r="K1073" i="6" s="1"/>
  <c r="J1073" i="6" a="1"/>
  <c r="J1073" i="6" s="1"/>
  <c r="I1073" i="6" a="1"/>
  <c r="I1073" i="6" s="1"/>
  <c r="H1073" i="6" a="1"/>
  <c r="H1073" i="6" s="1"/>
  <c r="G1073" i="6" a="1"/>
  <c r="G1073" i="6" s="1"/>
  <c r="F1073" i="6" a="1"/>
  <c r="F1073" i="6" s="1"/>
  <c r="E1073" i="6" a="1"/>
  <c r="E1073" i="6" s="1"/>
  <c r="D1073" i="6" a="1"/>
  <c r="D1073" i="6" s="1"/>
  <c r="C1073" i="6" a="1"/>
  <c r="C1073" i="6" s="1"/>
  <c r="A1073" i="6" a="1"/>
  <c r="A1073" i="6" s="1"/>
  <c r="S1072" i="6" a="1"/>
  <c r="S1072" i="6" s="1"/>
  <c r="N1072" i="6" a="1"/>
  <c r="N1072" i="6" s="1"/>
  <c r="M1072" i="6" a="1"/>
  <c r="M1072" i="6" s="1"/>
  <c r="L1072" i="6" a="1"/>
  <c r="L1072" i="6" s="1"/>
  <c r="K1072" i="6" a="1"/>
  <c r="K1072" i="6" s="1"/>
  <c r="J1072" i="6" a="1"/>
  <c r="J1072" i="6" s="1"/>
  <c r="I1072" i="6" a="1"/>
  <c r="I1072" i="6" s="1"/>
  <c r="H1072" i="6" a="1"/>
  <c r="H1072" i="6" s="1"/>
  <c r="G1072" i="6" a="1"/>
  <c r="G1072" i="6" s="1"/>
  <c r="F1072" i="6" a="1"/>
  <c r="F1072" i="6" s="1"/>
  <c r="E1072" i="6" a="1"/>
  <c r="E1072" i="6" s="1"/>
  <c r="D1072" i="6" a="1"/>
  <c r="D1072" i="6" s="1"/>
  <c r="C1072" i="6" a="1"/>
  <c r="C1072" i="6" s="1"/>
  <c r="A1072" i="6" a="1"/>
  <c r="A1072" i="6" s="1"/>
  <c r="S1071" i="6" a="1"/>
  <c r="S1071" i="6" s="1"/>
  <c r="N1071" i="6" a="1"/>
  <c r="N1071" i="6" s="1"/>
  <c r="M1071" i="6" a="1"/>
  <c r="M1071" i="6" s="1"/>
  <c r="L1071" i="6" a="1"/>
  <c r="L1071" i="6" s="1"/>
  <c r="K1071" i="6" a="1"/>
  <c r="K1071" i="6" s="1"/>
  <c r="J1071" i="6" a="1"/>
  <c r="J1071" i="6" s="1"/>
  <c r="I1071" i="6" a="1"/>
  <c r="I1071" i="6" s="1"/>
  <c r="H1071" i="6" a="1"/>
  <c r="H1071" i="6" s="1"/>
  <c r="G1071" i="6" a="1"/>
  <c r="G1071" i="6" s="1"/>
  <c r="F1071" i="6" a="1"/>
  <c r="F1071" i="6" s="1"/>
  <c r="E1071" i="6" a="1"/>
  <c r="E1071" i="6" s="1"/>
  <c r="D1071" i="6" a="1"/>
  <c r="D1071" i="6" s="1"/>
  <c r="C1071" i="6" a="1"/>
  <c r="C1071" i="6" s="1"/>
  <c r="A1071" i="6" a="1"/>
  <c r="A1071" i="6" s="1"/>
  <c r="S1070" i="6" a="1"/>
  <c r="S1070" i="6" s="1"/>
  <c r="N1070" i="6" a="1"/>
  <c r="N1070" i="6" s="1"/>
  <c r="M1070" i="6" a="1"/>
  <c r="M1070" i="6" s="1"/>
  <c r="L1070" i="6" a="1"/>
  <c r="L1070" i="6" s="1"/>
  <c r="K1070" i="6" a="1"/>
  <c r="K1070" i="6" s="1"/>
  <c r="J1070" i="6" a="1"/>
  <c r="J1070" i="6" s="1"/>
  <c r="I1070" i="6" a="1"/>
  <c r="I1070" i="6" s="1"/>
  <c r="H1070" i="6" a="1"/>
  <c r="H1070" i="6" s="1"/>
  <c r="G1070" i="6" a="1"/>
  <c r="G1070" i="6" s="1"/>
  <c r="F1070" i="6" a="1"/>
  <c r="F1070" i="6" s="1"/>
  <c r="E1070" i="6" a="1"/>
  <c r="E1070" i="6" s="1"/>
  <c r="D1070" i="6" a="1"/>
  <c r="D1070" i="6" s="1"/>
  <c r="C1070" i="6" a="1"/>
  <c r="C1070" i="6" s="1"/>
  <c r="A1070" i="6" a="1"/>
  <c r="A1070" i="6" s="1"/>
  <c r="S1069" i="6" a="1"/>
  <c r="S1069" i="6" s="1"/>
  <c r="N1069" i="6" a="1"/>
  <c r="N1069" i="6" s="1"/>
  <c r="M1069" i="6" a="1"/>
  <c r="M1069" i="6" s="1"/>
  <c r="L1069" i="6" a="1"/>
  <c r="L1069" i="6" s="1"/>
  <c r="K1069" i="6" a="1"/>
  <c r="K1069" i="6" s="1"/>
  <c r="J1069" i="6" a="1"/>
  <c r="J1069" i="6" s="1"/>
  <c r="I1069" i="6" a="1"/>
  <c r="I1069" i="6" s="1"/>
  <c r="H1069" i="6" a="1"/>
  <c r="H1069" i="6" s="1"/>
  <c r="G1069" i="6" a="1"/>
  <c r="G1069" i="6" s="1"/>
  <c r="F1069" i="6" a="1"/>
  <c r="F1069" i="6" s="1"/>
  <c r="E1069" i="6" a="1"/>
  <c r="E1069" i="6" s="1"/>
  <c r="D1069" i="6" a="1"/>
  <c r="D1069" i="6" s="1"/>
  <c r="C1069" i="6" a="1"/>
  <c r="C1069" i="6" s="1"/>
  <c r="A1069" i="6" a="1"/>
  <c r="A1069" i="6" s="1"/>
  <c r="S1068" i="6" a="1"/>
  <c r="S1068" i="6" s="1"/>
  <c r="N1068" i="6" a="1"/>
  <c r="N1068" i="6" s="1"/>
  <c r="M1068" i="6" a="1"/>
  <c r="M1068" i="6" s="1"/>
  <c r="L1068" i="6" a="1"/>
  <c r="L1068" i="6" s="1"/>
  <c r="K1068" i="6" a="1"/>
  <c r="K1068" i="6" s="1"/>
  <c r="J1068" i="6" a="1"/>
  <c r="J1068" i="6" s="1"/>
  <c r="I1068" i="6" a="1"/>
  <c r="I1068" i="6" s="1"/>
  <c r="H1068" i="6" a="1"/>
  <c r="H1068" i="6" s="1"/>
  <c r="G1068" i="6" a="1"/>
  <c r="G1068" i="6" s="1"/>
  <c r="F1068" i="6" a="1"/>
  <c r="F1068" i="6" s="1"/>
  <c r="E1068" i="6" a="1"/>
  <c r="E1068" i="6" s="1"/>
  <c r="D1068" i="6" a="1"/>
  <c r="D1068" i="6" s="1"/>
  <c r="C1068" i="6" a="1"/>
  <c r="C1068" i="6" s="1"/>
  <c r="A1068" i="6" a="1"/>
  <c r="A1068" i="6" s="1"/>
  <c r="S1067" i="6" a="1"/>
  <c r="S1067" i="6" s="1"/>
  <c r="N1067" i="6" a="1"/>
  <c r="N1067" i="6" s="1"/>
  <c r="M1067" i="6" a="1"/>
  <c r="M1067" i="6" s="1"/>
  <c r="L1067" i="6" a="1"/>
  <c r="L1067" i="6" s="1"/>
  <c r="K1067" i="6" a="1"/>
  <c r="K1067" i="6" s="1"/>
  <c r="J1067" i="6" a="1"/>
  <c r="J1067" i="6" s="1"/>
  <c r="I1067" i="6" a="1"/>
  <c r="I1067" i="6" s="1"/>
  <c r="H1067" i="6" a="1"/>
  <c r="H1067" i="6" s="1"/>
  <c r="G1067" i="6" a="1"/>
  <c r="G1067" i="6" s="1"/>
  <c r="F1067" i="6" a="1"/>
  <c r="F1067" i="6" s="1"/>
  <c r="E1067" i="6" a="1"/>
  <c r="E1067" i="6" s="1"/>
  <c r="D1067" i="6" a="1"/>
  <c r="D1067" i="6" s="1"/>
  <c r="C1067" i="6" a="1"/>
  <c r="C1067" i="6" s="1"/>
  <c r="A1067" i="6" a="1"/>
  <c r="A1067" i="6" s="1"/>
  <c r="S1066" i="6" a="1"/>
  <c r="S1066" i="6" s="1"/>
  <c r="N1066" i="6" a="1"/>
  <c r="N1066" i="6" s="1"/>
  <c r="M1066" i="6" a="1"/>
  <c r="M1066" i="6" s="1"/>
  <c r="L1066" i="6" a="1"/>
  <c r="L1066" i="6" s="1"/>
  <c r="K1066" i="6" a="1"/>
  <c r="K1066" i="6" s="1"/>
  <c r="J1066" i="6" a="1"/>
  <c r="J1066" i="6" s="1"/>
  <c r="I1066" i="6" a="1"/>
  <c r="I1066" i="6" s="1"/>
  <c r="H1066" i="6" a="1"/>
  <c r="H1066" i="6" s="1"/>
  <c r="G1066" i="6" a="1"/>
  <c r="G1066" i="6" s="1"/>
  <c r="F1066" i="6" a="1"/>
  <c r="F1066" i="6" s="1"/>
  <c r="E1066" i="6" a="1"/>
  <c r="E1066" i="6" s="1"/>
  <c r="D1066" i="6" a="1"/>
  <c r="D1066" i="6" s="1"/>
  <c r="C1066" i="6" a="1"/>
  <c r="C1066" i="6" s="1"/>
  <c r="A1066" i="6" a="1"/>
  <c r="A1066" i="6" s="1"/>
  <c r="S1065" i="6" a="1"/>
  <c r="S1065" i="6" s="1"/>
  <c r="N1065" i="6" a="1"/>
  <c r="N1065" i="6" s="1"/>
  <c r="M1065" i="6" a="1"/>
  <c r="M1065" i="6" s="1"/>
  <c r="L1065" i="6" a="1"/>
  <c r="L1065" i="6" s="1"/>
  <c r="K1065" i="6" a="1"/>
  <c r="K1065" i="6" s="1"/>
  <c r="J1065" i="6" a="1"/>
  <c r="J1065" i="6" s="1"/>
  <c r="I1065" i="6" a="1"/>
  <c r="I1065" i="6" s="1"/>
  <c r="H1065" i="6" a="1"/>
  <c r="H1065" i="6" s="1"/>
  <c r="G1065" i="6" a="1"/>
  <c r="G1065" i="6" s="1"/>
  <c r="F1065" i="6" a="1"/>
  <c r="F1065" i="6" s="1"/>
  <c r="E1065" i="6" a="1"/>
  <c r="E1065" i="6" s="1"/>
  <c r="D1065" i="6" a="1"/>
  <c r="D1065" i="6" s="1"/>
  <c r="C1065" i="6" a="1"/>
  <c r="C1065" i="6" s="1"/>
  <c r="A1065" i="6" a="1"/>
  <c r="A1065" i="6" s="1"/>
  <c r="S1064" i="6" a="1"/>
  <c r="S1064" i="6" s="1"/>
  <c r="N1064" i="6" a="1"/>
  <c r="N1064" i="6" s="1"/>
  <c r="M1064" i="6" a="1"/>
  <c r="M1064" i="6" s="1"/>
  <c r="L1064" i="6" a="1"/>
  <c r="L1064" i="6" s="1"/>
  <c r="K1064" i="6" a="1"/>
  <c r="K1064" i="6" s="1"/>
  <c r="J1064" i="6" a="1"/>
  <c r="J1064" i="6" s="1"/>
  <c r="I1064" i="6" a="1"/>
  <c r="I1064" i="6" s="1"/>
  <c r="H1064" i="6" a="1"/>
  <c r="H1064" i="6" s="1"/>
  <c r="G1064" i="6" a="1"/>
  <c r="G1064" i="6" s="1"/>
  <c r="F1064" i="6" a="1"/>
  <c r="F1064" i="6" s="1"/>
  <c r="E1064" i="6" a="1"/>
  <c r="E1064" i="6" s="1"/>
  <c r="D1064" i="6" a="1"/>
  <c r="D1064" i="6" s="1"/>
  <c r="C1064" i="6" a="1"/>
  <c r="C1064" i="6" s="1"/>
  <c r="A1064" i="6" a="1"/>
  <c r="A1064" i="6" s="1"/>
  <c r="S1063" i="6" a="1"/>
  <c r="S1063" i="6" s="1"/>
  <c r="N1063" i="6" a="1"/>
  <c r="N1063" i="6" s="1"/>
  <c r="M1063" i="6" a="1"/>
  <c r="M1063" i="6" s="1"/>
  <c r="L1063" i="6" a="1"/>
  <c r="L1063" i="6" s="1"/>
  <c r="K1063" i="6" a="1"/>
  <c r="K1063" i="6" s="1"/>
  <c r="J1063" i="6" a="1"/>
  <c r="J1063" i="6" s="1"/>
  <c r="I1063" i="6" a="1"/>
  <c r="I1063" i="6" s="1"/>
  <c r="H1063" i="6" a="1"/>
  <c r="H1063" i="6" s="1"/>
  <c r="G1063" i="6" a="1"/>
  <c r="G1063" i="6" s="1"/>
  <c r="F1063" i="6" a="1"/>
  <c r="F1063" i="6" s="1"/>
  <c r="E1063" i="6" a="1"/>
  <c r="E1063" i="6" s="1"/>
  <c r="D1063" i="6" a="1"/>
  <c r="D1063" i="6" s="1"/>
  <c r="C1063" i="6" a="1"/>
  <c r="C1063" i="6" s="1"/>
  <c r="A1063" i="6" a="1"/>
  <c r="A1063" i="6" s="1"/>
  <c r="S1062" i="6" a="1"/>
  <c r="S1062" i="6" s="1"/>
  <c r="N1062" i="6" a="1"/>
  <c r="N1062" i="6" s="1"/>
  <c r="M1062" i="6" a="1"/>
  <c r="M1062" i="6" s="1"/>
  <c r="L1062" i="6" a="1"/>
  <c r="L1062" i="6" s="1"/>
  <c r="K1062" i="6" a="1"/>
  <c r="K1062" i="6" s="1"/>
  <c r="J1062" i="6" a="1"/>
  <c r="J1062" i="6" s="1"/>
  <c r="I1062" i="6" a="1"/>
  <c r="I1062" i="6" s="1"/>
  <c r="H1062" i="6" a="1"/>
  <c r="H1062" i="6" s="1"/>
  <c r="G1062" i="6" a="1"/>
  <c r="G1062" i="6" s="1"/>
  <c r="F1062" i="6" a="1"/>
  <c r="F1062" i="6" s="1"/>
  <c r="E1062" i="6" a="1"/>
  <c r="E1062" i="6" s="1"/>
  <c r="D1062" i="6" a="1"/>
  <c r="D1062" i="6" s="1"/>
  <c r="C1062" i="6" a="1"/>
  <c r="C1062" i="6" s="1"/>
  <c r="A1062" i="6" a="1"/>
  <c r="A1062" i="6" s="1"/>
  <c r="S1061" i="6" a="1"/>
  <c r="S1061" i="6" s="1"/>
  <c r="N1061" i="6" a="1"/>
  <c r="N1061" i="6" s="1"/>
  <c r="M1061" i="6" a="1"/>
  <c r="M1061" i="6" s="1"/>
  <c r="L1061" i="6" a="1"/>
  <c r="L1061" i="6" s="1"/>
  <c r="K1061" i="6" a="1"/>
  <c r="K1061" i="6" s="1"/>
  <c r="J1061" i="6" a="1"/>
  <c r="J1061" i="6" s="1"/>
  <c r="I1061" i="6" a="1"/>
  <c r="I1061" i="6" s="1"/>
  <c r="H1061" i="6" a="1"/>
  <c r="H1061" i="6" s="1"/>
  <c r="G1061" i="6" a="1"/>
  <c r="G1061" i="6" s="1"/>
  <c r="F1061" i="6" a="1"/>
  <c r="F1061" i="6" s="1"/>
  <c r="E1061" i="6" a="1"/>
  <c r="E1061" i="6" s="1"/>
  <c r="D1061" i="6" a="1"/>
  <c r="D1061" i="6" s="1"/>
  <c r="C1061" i="6" a="1"/>
  <c r="C1061" i="6" s="1"/>
  <c r="A1061" i="6" a="1"/>
  <c r="A1061" i="6" s="1"/>
  <c r="S1060" i="6" a="1"/>
  <c r="S1060" i="6" s="1"/>
  <c r="N1060" i="6" a="1"/>
  <c r="N1060" i="6" s="1"/>
  <c r="M1060" i="6" a="1"/>
  <c r="M1060" i="6" s="1"/>
  <c r="L1060" i="6" a="1"/>
  <c r="L1060" i="6" s="1"/>
  <c r="K1060" i="6" a="1"/>
  <c r="K1060" i="6" s="1"/>
  <c r="J1060" i="6" a="1"/>
  <c r="J1060" i="6" s="1"/>
  <c r="I1060" i="6" a="1"/>
  <c r="I1060" i="6" s="1"/>
  <c r="H1060" i="6" a="1"/>
  <c r="H1060" i="6" s="1"/>
  <c r="G1060" i="6" a="1"/>
  <c r="G1060" i="6" s="1"/>
  <c r="F1060" i="6" a="1"/>
  <c r="F1060" i="6" s="1"/>
  <c r="E1060" i="6" a="1"/>
  <c r="E1060" i="6" s="1"/>
  <c r="D1060" i="6" a="1"/>
  <c r="D1060" i="6" s="1"/>
  <c r="C1060" i="6" a="1"/>
  <c r="C1060" i="6" s="1"/>
  <c r="A1060" i="6" a="1"/>
  <c r="A1060" i="6" s="1"/>
  <c r="S1059" i="6" a="1"/>
  <c r="S1059" i="6" s="1"/>
  <c r="N1059" i="6" a="1"/>
  <c r="N1059" i="6" s="1"/>
  <c r="M1059" i="6" a="1"/>
  <c r="M1059" i="6" s="1"/>
  <c r="L1059" i="6" a="1"/>
  <c r="L1059" i="6" s="1"/>
  <c r="K1059" i="6" a="1"/>
  <c r="K1059" i="6" s="1"/>
  <c r="J1059" i="6" a="1"/>
  <c r="J1059" i="6" s="1"/>
  <c r="I1059" i="6" a="1"/>
  <c r="I1059" i="6" s="1"/>
  <c r="H1059" i="6" a="1"/>
  <c r="H1059" i="6" s="1"/>
  <c r="G1059" i="6" a="1"/>
  <c r="G1059" i="6" s="1"/>
  <c r="F1059" i="6" a="1"/>
  <c r="F1059" i="6" s="1"/>
  <c r="E1059" i="6" a="1"/>
  <c r="E1059" i="6" s="1"/>
  <c r="D1059" i="6" a="1"/>
  <c r="D1059" i="6" s="1"/>
  <c r="C1059" i="6" a="1"/>
  <c r="C1059" i="6" s="1"/>
  <c r="A1059" i="6" a="1"/>
  <c r="A1059" i="6" s="1"/>
  <c r="S1058" i="6" a="1"/>
  <c r="S1058" i="6" s="1"/>
  <c r="N1058" i="6" a="1"/>
  <c r="N1058" i="6" s="1"/>
  <c r="M1058" i="6" a="1"/>
  <c r="M1058" i="6" s="1"/>
  <c r="L1058" i="6" a="1"/>
  <c r="L1058" i="6" s="1"/>
  <c r="K1058" i="6" a="1"/>
  <c r="K1058" i="6" s="1"/>
  <c r="J1058" i="6" a="1"/>
  <c r="J1058" i="6" s="1"/>
  <c r="I1058" i="6" a="1"/>
  <c r="I1058" i="6" s="1"/>
  <c r="H1058" i="6" a="1"/>
  <c r="H1058" i="6" s="1"/>
  <c r="G1058" i="6" a="1"/>
  <c r="G1058" i="6" s="1"/>
  <c r="F1058" i="6" a="1"/>
  <c r="F1058" i="6" s="1"/>
  <c r="E1058" i="6" a="1"/>
  <c r="E1058" i="6" s="1"/>
  <c r="D1058" i="6" a="1"/>
  <c r="D1058" i="6" s="1"/>
  <c r="C1058" i="6" a="1"/>
  <c r="C1058" i="6" s="1"/>
  <c r="A1058" i="6" a="1"/>
  <c r="A1058" i="6" s="1"/>
  <c r="S1057" i="6" a="1"/>
  <c r="S1057" i="6" s="1"/>
  <c r="N1057" i="6" a="1"/>
  <c r="N1057" i="6" s="1"/>
  <c r="M1057" i="6" a="1"/>
  <c r="M1057" i="6" s="1"/>
  <c r="L1057" i="6" a="1"/>
  <c r="L1057" i="6" s="1"/>
  <c r="K1057" i="6" a="1"/>
  <c r="K1057" i="6" s="1"/>
  <c r="J1057" i="6" a="1"/>
  <c r="J1057" i="6" s="1"/>
  <c r="I1057" i="6" a="1"/>
  <c r="I1057" i="6" s="1"/>
  <c r="H1057" i="6" a="1"/>
  <c r="H1057" i="6" s="1"/>
  <c r="G1057" i="6" a="1"/>
  <c r="G1057" i="6" s="1"/>
  <c r="F1057" i="6" a="1"/>
  <c r="F1057" i="6" s="1"/>
  <c r="E1057" i="6" a="1"/>
  <c r="E1057" i="6" s="1"/>
  <c r="D1057" i="6" a="1"/>
  <c r="D1057" i="6" s="1"/>
  <c r="C1057" i="6" a="1"/>
  <c r="C1057" i="6" s="1"/>
  <c r="A1057" i="6" a="1"/>
  <c r="A1057" i="6" s="1"/>
  <c r="S1056" i="6" a="1"/>
  <c r="S1056" i="6" s="1"/>
  <c r="N1056" i="6" a="1"/>
  <c r="N1056" i="6" s="1"/>
  <c r="M1056" i="6" a="1"/>
  <c r="M1056" i="6" s="1"/>
  <c r="L1056" i="6" a="1"/>
  <c r="L1056" i="6" s="1"/>
  <c r="K1056" i="6" a="1"/>
  <c r="K1056" i="6" s="1"/>
  <c r="J1056" i="6" a="1"/>
  <c r="J1056" i="6" s="1"/>
  <c r="I1056" i="6" a="1"/>
  <c r="I1056" i="6" s="1"/>
  <c r="H1056" i="6" a="1"/>
  <c r="H1056" i="6" s="1"/>
  <c r="G1056" i="6" a="1"/>
  <c r="G1056" i="6" s="1"/>
  <c r="F1056" i="6" a="1"/>
  <c r="F1056" i="6" s="1"/>
  <c r="E1056" i="6" a="1"/>
  <c r="E1056" i="6" s="1"/>
  <c r="D1056" i="6" a="1"/>
  <c r="D1056" i="6" s="1"/>
  <c r="C1056" i="6" a="1"/>
  <c r="C1056" i="6" s="1"/>
  <c r="A1056" i="6" a="1"/>
  <c r="A1056" i="6" s="1"/>
  <c r="S1055" i="6" a="1"/>
  <c r="S1055" i="6" s="1"/>
  <c r="N1055" i="6" a="1"/>
  <c r="N1055" i="6" s="1"/>
  <c r="M1055" i="6" a="1"/>
  <c r="M1055" i="6" s="1"/>
  <c r="L1055" i="6" a="1"/>
  <c r="L1055" i="6" s="1"/>
  <c r="K1055" i="6" a="1"/>
  <c r="K1055" i="6" s="1"/>
  <c r="J1055" i="6" a="1"/>
  <c r="J1055" i="6" s="1"/>
  <c r="I1055" i="6" a="1"/>
  <c r="I1055" i="6" s="1"/>
  <c r="H1055" i="6" a="1"/>
  <c r="H1055" i="6" s="1"/>
  <c r="G1055" i="6" a="1"/>
  <c r="G1055" i="6" s="1"/>
  <c r="F1055" i="6" a="1"/>
  <c r="F1055" i="6" s="1"/>
  <c r="E1055" i="6" a="1"/>
  <c r="E1055" i="6" s="1"/>
  <c r="D1055" i="6" a="1"/>
  <c r="D1055" i="6" s="1"/>
  <c r="C1055" i="6" a="1"/>
  <c r="C1055" i="6" s="1"/>
  <c r="A1055" i="6" a="1"/>
  <c r="A1055" i="6" s="1"/>
  <c r="S1054" i="6" a="1"/>
  <c r="S1054" i="6" s="1"/>
  <c r="N1054" i="6" a="1"/>
  <c r="N1054" i="6" s="1"/>
  <c r="M1054" i="6" a="1"/>
  <c r="M1054" i="6" s="1"/>
  <c r="L1054" i="6" a="1"/>
  <c r="L1054" i="6" s="1"/>
  <c r="K1054" i="6" a="1"/>
  <c r="K1054" i="6" s="1"/>
  <c r="J1054" i="6" a="1"/>
  <c r="J1054" i="6" s="1"/>
  <c r="I1054" i="6" a="1"/>
  <c r="I1054" i="6" s="1"/>
  <c r="H1054" i="6" a="1"/>
  <c r="H1054" i="6" s="1"/>
  <c r="G1054" i="6" a="1"/>
  <c r="G1054" i="6" s="1"/>
  <c r="F1054" i="6" a="1"/>
  <c r="F1054" i="6" s="1"/>
  <c r="E1054" i="6" a="1"/>
  <c r="E1054" i="6" s="1"/>
  <c r="D1054" i="6" a="1"/>
  <c r="D1054" i="6" s="1"/>
  <c r="C1054" i="6" a="1"/>
  <c r="C1054" i="6" s="1"/>
  <c r="A1054" i="6" a="1"/>
  <c r="A1054" i="6" s="1"/>
  <c r="S1053" i="6" a="1"/>
  <c r="S1053" i="6" s="1"/>
  <c r="N1053" i="6" a="1"/>
  <c r="N1053" i="6" s="1"/>
  <c r="M1053" i="6" a="1"/>
  <c r="M1053" i="6" s="1"/>
  <c r="L1053" i="6" a="1"/>
  <c r="L1053" i="6" s="1"/>
  <c r="K1053" i="6" a="1"/>
  <c r="K1053" i="6" s="1"/>
  <c r="J1053" i="6" a="1"/>
  <c r="J1053" i="6" s="1"/>
  <c r="I1053" i="6" a="1"/>
  <c r="I1053" i="6" s="1"/>
  <c r="H1053" i="6" a="1"/>
  <c r="H1053" i="6" s="1"/>
  <c r="G1053" i="6" a="1"/>
  <c r="G1053" i="6" s="1"/>
  <c r="F1053" i="6" a="1"/>
  <c r="F1053" i="6" s="1"/>
  <c r="E1053" i="6" a="1"/>
  <c r="E1053" i="6" s="1"/>
  <c r="D1053" i="6" a="1"/>
  <c r="D1053" i="6" s="1"/>
  <c r="C1053" i="6" a="1"/>
  <c r="C1053" i="6" s="1"/>
  <c r="A1053" i="6" a="1"/>
  <c r="A1053" i="6" s="1"/>
  <c r="S1052" i="6" a="1"/>
  <c r="S1052" i="6" s="1"/>
  <c r="N1052" i="6" a="1"/>
  <c r="N1052" i="6" s="1"/>
  <c r="M1052" i="6" a="1"/>
  <c r="M1052" i="6" s="1"/>
  <c r="L1052" i="6" a="1"/>
  <c r="L1052" i="6" s="1"/>
  <c r="K1052" i="6" a="1"/>
  <c r="K1052" i="6" s="1"/>
  <c r="J1052" i="6" a="1"/>
  <c r="J1052" i="6" s="1"/>
  <c r="I1052" i="6" a="1"/>
  <c r="I1052" i="6" s="1"/>
  <c r="H1052" i="6" a="1"/>
  <c r="H1052" i="6" s="1"/>
  <c r="G1052" i="6" a="1"/>
  <c r="G1052" i="6" s="1"/>
  <c r="F1052" i="6" a="1"/>
  <c r="F1052" i="6" s="1"/>
  <c r="E1052" i="6" a="1"/>
  <c r="E1052" i="6" s="1"/>
  <c r="D1052" i="6" a="1"/>
  <c r="D1052" i="6" s="1"/>
  <c r="C1052" i="6" a="1"/>
  <c r="C1052" i="6" s="1"/>
  <c r="A1052" i="6" a="1"/>
  <c r="A1052" i="6" s="1"/>
  <c r="S1051" i="6" a="1"/>
  <c r="S1051" i="6" s="1"/>
  <c r="N1051" i="6" a="1"/>
  <c r="N1051" i="6" s="1"/>
  <c r="M1051" i="6" a="1"/>
  <c r="M1051" i="6" s="1"/>
  <c r="L1051" i="6" a="1"/>
  <c r="L1051" i="6" s="1"/>
  <c r="K1051" i="6" a="1"/>
  <c r="K1051" i="6" s="1"/>
  <c r="J1051" i="6" a="1"/>
  <c r="J1051" i="6" s="1"/>
  <c r="I1051" i="6" a="1"/>
  <c r="I1051" i="6" s="1"/>
  <c r="H1051" i="6" a="1"/>
  <c r="H1051" i="6" s="1"/>
  <c r="G1051" i="6" a="1"/>
  <c r="G1051" i="6" s="1"/>
  <c r="F1051" i="6" a="1"/>
  <c r="F1051" i="6" s="1"/>
  <c r="E1051" i="6" a="1"/>
  <c r="E1051" i="6" s="1"/>
  <c r="D1051" i="6" a="1"/>
  <c r="D1051" i="6" s="1"/>
  <c r="C1051" i="6" a="1"/>
  <c r="C1051" i="6" s="1"/>
  <c r="A1051" i="6" a="1"/>
  <c r="A1051" i="6" s="1"/>
  <c r="S1050" i="6" a="1"/>
  <c r="S1050" i="6" s="1"/>
  <c r="N1050" i="6" a="1"/>
  <c r="N1050" i="6" s="1"/>
  <c r="M1050" i="6" a="1"/>
  <c r="M1050" i="6" s="1"/>
  <c r="L1050" i="6" a="1"/>
  <c r="L1050" i="6" s="1"/>
  <c r="K1050" i="6" a="1"/>
  <c r="K1050" i="6" s="1"/>
  <c r="J1050" i="6" a="1"/>
  <c r="J1050" i="6" s="1"/>
  <c r="I1050" i="6" a="1"/>
  <c r="I1050" i="6" s="1"/>
  <c r="H1050" i="6" a="1"/>
  <c r="H1050" i="6" s="1"/>
  <c r="G1050" i="6" a="1"/>
  <c r="G1050" i="6" s="1"/>
  <c r="F1050" i="6" a="1"/>
  <c r="F1050" i="6" s="1"/>
  <c r="E1050" i="6" a="1"/>
  <c r="E1050" i="6" s="1"/>
  <c r="D1050" i="6" a="1"/>
  <c r="D1050" i="6" s="1"/>
  <c r="C1050" i="6" a="1"/>
  <c r="C1050" i="6" s="1"/>
  <c r="A1050" i="6" a="1"/>
  <c r="A1050" i="6" s="1"/>
  <c r="S1049" i="6" a="1"/>
  <c r="S1049" i="6" s="1"/>
  <c r="N1049" i="6" a="1"/>
  <c r="N1049" i="6" s="1"/>
  <c r="M1049" i="6" a="1"/>
  <c r="M1049" i="6" s="1"/>
  <c r="L1049" i="6" a="1"/>
  <c r="L1049" i="6" s="1"/>
  <c r="K1049" i="6" a="1"/>
  <c r="K1049" i="6" s="1"/>
  <c r="J1049" i="6" a="1"/>
  <c r="J1049" i="6" s="1"/>
  <c r="I1049" i="6" a="1"/>
  <c r="I1049" i="6" s="1"/>
  <c r="H1049" i="6" a="1"/>
  <c r="H1049" i="6" s="1"/>
  <c r="G1049" i="6" a="1"/>
  <c r="G1049" i="6" s="1"/>
  <c r="F1049" i="6" a="1"/>
  <c r="F1049" i="6" s="1"/>
  <c r="E1049" i="6" a="1"/>
  <c r="E1049" i="6" s="1"/>
  <c r="D1049" i="6" a="1"/>
  <c r="D1049" i="6" s="1"/>
  <c r="C1049" i="6" a="1"/>
  <c r="C1049" i="6" s="1"/>
  <c r="A1049" i="6" a="1"/>
  <c r="A1049" i="6" s="1"/>
  <c r="S1048" i="6" a="1"/>
  <c r="S1048" i="6" s="1"/>
  <c r="N1048" i="6" a="1"/>
  <c r="N1048" i="6" s="1"/>
  <c r="M1048" i="6" a="1"/>
  <c r="M1048" i="6" s="1"/>
  <c r="L1048" i="6" a="1"/>
  <c r="L1048" i="6" s="1"/>
  <c r="K1048" i="6" a="1"/>
  <c r="K1048" i="6" s="1"/>
  <c r="J1048" i="6" a="1"/>
  <c r="J1048" i="6" s="1"/>
  <c r="I1048" i="6" a="1"/>
  <c r="I1048" i="6" s="1"/>
  <c r="H1048" i="6" a="1"/>
  <c r="H1048" i="6" s="1"/>
  <c r="G1048" i="6" a="1"/>
  <c r="G1048" i="6" s="1"/>
  <c r="F1048" i="6" a="1"/>
  <c r="F1048" i="6" s="1"/>
  <c r="E1048" i="6" a="1"/>
  <c r="E1048" i="6" s="1"/>
  <c r="D1048" i="6" a="1"/>
  <c r="D1048" i="6" s="1"/>
  <c r="C1048" i="6" a="1"/>
  <c r="C1048" i="6" s="1"/>
  <c r="A1048" i="6" a="1"/>
  <c r="A1048" i="6" s="1"/>
  <c r="S1047" i="6" a="1"/>
  <c r="S1047" i="6" s="1"/>
  <c r="N1047" i="6" a="1"/>
  <c r="N1047" i="6" s="1"/>
  <c r="M1047" i="6" a="1"/>
  <c r="M1047" i="6" s="1"/>
  <c r="L1047" i="6" a="1"/>
  <c r="L1047" i="6" s="1"/>
  <c r="K1047" i="6" a="1"/>
  <c r="K1047" i="6" s="1"/>
  <c r="J1047" i="6" a="1"/>
  <c r="J1047" i="6" s="1"/>
  <c r="I1047" i="6" a="1"/>
  <c r="I1047" i="6" s="1"/>
  <c r="H1047" i="6" a="1"/>
  <c r="H1047" i="6" s="1"/>
  <c r="G1047" i="6" a="1"/>
  <c r="G1047" i="6" s="1"/>
  <c r="F1047" i="6" a="1"/>
  <c r="F1047" i="6" s="1"/>
  <c r="E1047" i="6" a="1"/>
  <c r="E1047" i="6" s="1"/>
  <c r="D1047" i="6" a="1"/>
  <c r="D1047" i="6" s="1"/>
  <c r="C1047" i="6" a="1"/>
  <c r="C1047" i="6" s="1"/>
  <c r="A1047" i="6" a="1"/>
  <c r="A1047" i="6" s="1"/>
  <c r="S1046" i="6" a="1"/>
  <c r="S1046" i="6" s="1"/>
  <c r="N1046" i="6" a="1"/>
  <c r="N1046" i="6" s="1"/>
  <c r="M1046" i="6" a="1"/>
  <c r="M1046" i="6" s="1"/>
  <c r="L1046" i="6" a="1"/>
  <c r="L1046" i="6" s="1"/>
  <c r="K1046" i="6" a="1"/>
  <c r="K1046" i="6" s="1"/>
  <c r="J1046" i="6" a="1"/>
  <c r="J1046" i="6" s="1"/>
  <c r="I1046" i="6" a="1"/>
  <c r="I1046" i="6" s="1"/>
  <c r="H1046" i="6" a="1"/>
  <c r="H1046" i="6" s="1"/>
  <c r="G1046" i="6" a="1"/>
  <c r="G1046" i="6" s="1"/>
  <c r="F1046" i="6" a="1"/>
  <c r="F1046" i="6" s="1"/>
  <c r="E1046" i="6" a="1"/>
  <c r="E1046" i="6" s="1"/>
  <c r="D1046" i="6" a="1"/>
  <c r="D1046" i="6" s="1"/>
  <c r="C1046" i="6" a="1"/>
  <c r="C1046" i="6" s="1"/>
  <c r="A1046" i="6" a="1"/>
  <c r="A1046" i="6" s="1"/>
  <c r="S1045" i="6" a="1"/>
  <c r="S1045" i="6" s="1"/>
  <c r="N1045" i="6" a="1"/>
  <c r="N1045" i="6" s="1"/>
  <c r="M1045" i="6" a="1"/>
  <c r="M1045" i="6" s="1"/>
  <c r="L1045" i="6" a="1"/>
  <c r="L1045" i="6" s="1"/>
  <c r="K1045" i="6" a="1"/>
  <c r="K1045" i="6" s="1"/>
  <c r="J1045" i="6" a="1"/>
  <c r="J1045" i="6" s="1"/>
  <c r="I1045" i="6" a="1"/>
  <c r="I1045" i="6" s="1"/>
  <c r="H1045" i="6" a="1"/>
  <c r="H1045" i="6" s="1"/>
  <c r="G1045" i="6" a="1"/>
  <c r="G1045" i="6" s="1"/>
  <c r="F1045" i="6" a="1"/>
  <c r="F1045" i="6" s="1"/>
  <c r="E1045" i="6" a="1"/>
  <c r="E1045" i="6" s="1"/>
  <c r="D1045" i="6" a="1"/>
  <c r="D1045" i="6" s="1"/>
  <c r="C1045" i="6" a="1"/>
  <c r="C1045" i="6" s="1"/>
  <c r="A1045" i="6" a="1"/>
  <c r="A1045" i="6" s="1"/>
  <c r="S1044" i="6" a="1"/>
  <c r="S1044" i="6" s="1"/>
  <c r="N1044" i="6" a="1"/>
  <c r="N1044" i="6" s="1"/>
  <c r="M1044" i="6" a="1"/>
  <c r="M1044" i="6" s="1"/>
  <c r="L1044" i="6" a="1"/>
  <c r="L1044" i="6" s="1"/>
  <c r="K1044" i="6" a="1"/>
  <c r="K1044" i="6" s="1"/>
  <c r="J1044" i="6" a="1"/>
  <c r="J1044" i="6" s="1"/>
  <c r="I1044" i="6" a="1"/>
  <c r="I1044" i="6" s="1"/>
  <c r="H1044" i="6" a="1"/>
  <c r="H1044" i="6" s="1"/>
  <c r="G1044" i="6" a="1"/>
  <c r="G1044" i="6" s="1"/>
  <c r="F1044" i="6" a="1"/>
  <c r="F1044" i="6" s="1"/>
  <c r="E1044" i="6" a="1"/>
  <c r="E1044" i="6" s="1"/>
  <c r="D1044" i="6" a="1"/>
  <c r="D1044" i="6" s="1"/>
  <c r="C1044" i="6" a="1"/>
  <c r="C1044" i="6" s="1"/>
  <c r="A1044" i="6" a="1"/>
  <c r="A1044" i="6" s="1"/>
  <c r="S1043" i="6" a="1"/>
  <c r="S1043" i="6" s="1"/>
  <c r="N1043" i="6" a="1"/>
  <c r="N1043" i="6" s="1"/>
  <c r="M1043" i="6" a="1"/>
  <c r="M1043" i="6" s="1"/>
  <c r="L1043" i="6" a="1"/>
  <c r="L1043" i="6" s="1"/>
  <c r="K1043" i="6" a="1"/>
  <c r="K1043" i="6" s="1"/>
  <c r="J1043" i="6" a="1"/>
  <c r="J1043" i="6" s="1"/>
  <c r="I1043" i="6" a="1"/>
  <c r="I1043" i="6" s="1"/>
  <c r="H1043" i="6" a="1"/>
  <c r="H1043" i="6" s="1"/>
  <c r="G1043" i="6" a="1"/>
  <c r="G1043" i="6" s="1"/>
  <c r="F1043" i="6" a="1"/>
  <c r="F1043" i="6" s="1"/>
  <c r="E1043" i="6" a="1"/>
  <c r="E1043" i="6" s="1"/>
  <c r="D1043" i="6" a="1"/>
  <c r="D1043" i="6" s="1"/>
  <c r="C1043" i="6" a="1"/>
  <c r="C1043" i="6" s="1"/>
  <c r="A1043" i="6" a="1"/>
  <c r="A1043" i="6" s="1"/>
  <c r="S1042" i="6" a="1"/>
  <c r="S1042" i="6" s="1"/>
  <c r="N1042" i="6" a="1"/>
  <c r="N1042" i="6" s="1"/>
  <c r="M1042" i="6" a="1"/>
  <c r="M1042" i="6" s="1"/>
  <c r="L1042" i="6" a="1"/>
  <c r="L1042" i="6" s="1"/>
  <c r="K1042" i="6" a="1"/>
  <c r="K1042" i="6" s="1"/>
  <c r="J1042" i="6" a="1"/>
  <c r="J1042" i="6" s="1"/>
  <c r="I1042" i="6" a="1"/>
  <c r="I1042" i="6" s="1"/>
  <c r="H1042" i="6" a="1"/>
  <c r="H1042" i="6" s="1"/>
  <c r="G1042" i="6" a="1"/>
  <c r="G1042" i="6" s="1"/>
  <c r="F1042" i="6" a="1"/>
  <c r="F1042" i="6" s="1"/>
  <c r="E1042" i="6" a="1"/>
  <c r="E1042" i="6" s="1"/>
  <c r="D1042" i="6" a="1"/>
  <c r="D1042" i="6" s="1"/>
  <c r="C1042" i="6" a="1"/>
  <c r="C1042" i="6" s="1"/>
  <c r="A1042" i="6" a="1"/>
  <c r="A1042" i="6" s="1"/>
  <c r="S1041" i="6" a="1"/>
  <c r="S1041" i="6" s="1"/>
  <c r="N1041" i="6" a="1"/>
  <c r="N1041" i="6" s="1"/>
  <c r="M1041" i="6" a="1"/>
  <c r="M1041" i="6" s="1"/>
  <c r="L1041" i="6" a="1"/>
  <c r="L1041" i="6" s="1"/>
  <c r="K1041" i="6" a="1"/>
  <c r="K1041" i="6" s="1"/>
  <c r="J1041" i="6" a="1"/>
  <c r="J1041" i="6" s="1"/>
  <c r="P1041" i="6" s="1" a="1"/>
  <c r="P1041" i="6" s="1"/>
  <c r="I1041" i="6" a="1"/>
  <c r="I1041" i="6" s="1"/>
  <c r="H1041" i="6" a="1"/>
  <c r="H1041" i="6" s="1"/>
  <c r="G1041" i="6" a="1"/>
  <c r="G1041" i="6" s="1"/>
  <c r="F1041" i="6" a="1"/>
  <c r="F1041" i="6" s="1"/>
  <c r="E1041" i="6" a="1"/>
  <c r="E1041" i="6" s="1"/>
  <c r="D1041" i="6" a="1"/>
  <c r="D1041" i="6" s="1"/>
  <c r="C1041" i="6" a="1"/>
  <c r="C1041" i="6" s="1"/>
  <c r="A1041" i="6" a="1"/>
  <c r="A1041" i="6" s="1"/>
  <c r="S1040" i="6" a="1"/>
  <c r="S1040" i="6" s="1"/>
  <c r="N1040" i="6" a="1"/>
  <c r="N1040" i="6" s="1"/>
  <c r="M1040" i="6" a="1"/>
  <c r="M1040" i="6" s="1"/>
  <c r="L1040" i="6" a="1"/>
  <c r="L1040" i="6" s="1"/>
  <c r="K1040" i="6" a="1"/>
  <c r="K1040" i="6" s="1"/>
  <c r="J1040" i="6" a="1"/>
  <c r="J1040" i="6" s="1"/>
  <c r="I1040" i="6" a="1"/>
  <c r="I1040" i="6" s="1"/>
  <c r="H1040" i="6" a="1"/>
  <c r="H1040" i="6" s="1"/>
  <c r="G1040" i="6" a="1"/>
  <c r="G1040" i="6" s="1"/>
  <c r="F1040" i="6" a="1"/>
  <c r="F1040" i="6" s="1"/>
  <c r="E1040" i="6" a="1"/>
  <c r="E1040" i="6" s="1"/>
  <c r="D1040" i="6" a="1"/>
  <c r="D1040" i="6" s="1"/>
  <c r="C1040" i="6" a="1"/>
  <c r="C1040" i="6" s="1"/>
  <c r="A1040" i="6" a="1"/>
  <c r="A1040" i="6" s="1"/>
  <c r="S1039" i="6" a="1"/>
  <c r="S1039" i="6" s="1"/>
  <c r="N1039" i="6" a="1"/>
  <c r="N1039" i="6" s="1"/>
  <c r="M1039" i="6" a="1"/>
  <c r="M1039" i="6" s="1"/>
  <c r="L1039" i="6" a="1"/>
  <c r="L1039" i="6" s="1"/>
  <c r="K1039" i="6" a="1"/>
  <c r="K1039" i="6" s="1"/>
  <c r="J1039" i="6" a="1"/>
  <c r="J1039" i="6" s="1"/>
  <c r="I1039" i="6" a="1"/>
  <c r="I1039" i="6" s="1"/>
  <c r="H1039" i="6" a="1"/>
  <c r="H1039" i="6" s="1"/>
  <c r="G1039" i="6" a="1"/>
  <c r="G1039" i="6" s="1"/>
  <c r="F1039" i="6" a="1"/>
  <c r="F1039" i="6" s="1"/>
  <c r="E1039" i="6" a="1"/>
  <c r="E1039" i="6" s="1"/>
  <c r="D1039" i="6" a="1"/>
  <c r="D1039" i="6" s="1"/>
  <c r="C1039" i="6" a="1"/>
  <c r="C1039" i="6" s="1"/>
  <c r="A1039" i="6" a="1"/>
  <c r="A1039" i="6" s="1"/>
  <c r="S1038" i="6" a="1"/>
  <c r="S1038" i="6" s="1"/>
  <c r="N1038" i="6" a="1"/>
  <c r="N1038" i="6" s="1"/>
  <c r="M1038" i="6" a="1"/>
  <c r="M1038" i="6" s="1"/>
  <c r="L1038" i="6" a="1"/>
  <c r="L1038" i="6" s="1"/>
  <c r="K1038" i="6" a="1"/>
  <c r="K1038" i="6" s="1"/>
  <c r="J1038" i="6" a="1"/>
  <c r="J1038" i="6" s="1"/>
  <c r="I1038" i="6" a="1"/>
  <c r="I1038" i="6" s="1"/>
  <c r="H1038" i="6" a="1"/>
  <c r="H1038" i="6" s="1"/>
  <c r="G1038" i="6" a="1"/>
  <c r="G1038" i="6" s="1"/>
  <c r="F1038" i="6" a="1"/>
  <c r="F1038" i="6" s="1"/>
  <c r="E1038" i="6" a="1"/>
  <c r="E1038" i="6" s="1"/>
  <c r="D1038" i="6" a="1"/>
  <c r="D1038" i="6" s="1"/>
  <c r="C1038" i="6" a="1"/>
  <c r="C1038" i="6" s="1"/>
  <c r="A1038" i="6" a="1"/>
  <c r="A1038" i="6" s="1"/>
  <c r="S1037" i="6" a="1"/>
  <c r="S1037" i="6" s="1"/>
  <c r="N1037" i="6" a="1"/>
  <c r="N1037" i="6" s="1"/>
  <c r="M1037" i="6" a="1"/>
  <c r="M1037" i="6" s="1"/>
  <c r="L1037" i="6" a="1"/>
  <c r="L1037" i="6" s="1"/>
  <c r="K1037" i="6" a="1"/>
  <c r="K1037" i="6" s="1"/>
  <c r="J1037" i="6" a="1"/>
  <c r="J1037" i="6" s="1"/>
  <c r="I1037" i="6" a="1"/>
  <c r="I1037" i="6" s="1"/>
  <c r="H1037" i="6" a="1"/>
  <c r="H1037" i="6" s="1"/>
  <c r="G1037" i="6" a="1"/>
  <c r="G1037" i="6" s="1"/>
  <c r="F1037" i="6" a="1"/>
  <c r="F1037" i="6" s="1"/>
  <c r="E1037" i="6" a="1"/>
  <c r="E1037" i="6" s="1"/>
  <c r="D1037" i="6" a="1"/>
  <c r="D1037" i="6" s="1"/>
  <c r="C1037" i="6" a="1"/>
  <c r="C1037" i="6" s="1"/>
  <c r="A1037" i="6" a="1"/>
  <c r="A1037" i="6" s="1"/>
  <c r="S1036" i="6" a="1"/>
  <c r="S1036" i="6" s="1"/>
  <c r="N1036" i="6" a="1"/>
  <c r="N1036" i="6" s="1"/>
  <c r="M1036" i="6" a="1"/>
  <c r="M1036" i="6" s="1"/>
  <c r="L1036" i="6" a="1"/>
  <c r="L1036" i="6" s="1"/>
  <c r="K1036" i="6" a="1"/>
  <c r="K1036" i="6" s="1"/>
  <c r="J1036" i="6" a="1"/>
  <c r="J1036" i="6" s="1"/>
  <c r="I1036" i="6" a="1"/>
  <c r="I1036" i="6" s="1"/>
  <c r="H1036" i="6" a="1"/>
  <c r="H1036" i="6" s="1"/>
  <c r="G1036" i="6" a="1"/>
  <c r="G1036" i="6" s="1"/>
  <c r="F1036" i="6" a="1"/>
  <c r="F1036" i="6" s="1"/>
  <c r="E1036" i="6" a="1"/>
  <c r="E1036" i="6" s="1"/>
  <c r="D1036" i="6" a="1"/>
  <c r="D1036" i="6" s="1"/>
  <c r="C1036" i="6" a="1"/>
  <c r="C1036" i="6" s="1"/>
  <c r="A1036" i="6" a="1"/>
  <c r="A1036" i="6" s="1"/>
  <c r="S1035" i="6" a="1"/>
  <c r="S1035" i="6" s="1"/>
  <c r="N1035" i="6" a="1"/>
  <c r="N1035" i="6" s="1"/>
  <c r="M1035" i="6" a="1"/>
  <c r="M1035" i="6" s="1"/>
  <c r="L1035" i="6" a="1"/>
  <c r="L1035" i="6" s="1"/>
  <c r="K1035" i="6" a="1"/>
  <c r="K1035" i="6" s="1"/>
  <c r="J1035" i="6" a="1"/>
  <c r="J1035" i="6" s="1"/>
  <c r="I1035" i="6" a="1"/>
  <c r="I1035" i="6" s="1"/>
  <c r="H1035" i="6" a="1"/>
  <c r="H1035" i="6" s="1"/>
  <c r="G1035" i="6" a="1"/>
  <c r="G1035" i="6" s="1"/>
  <c r="F1035" i="6" a="1"/>
  <c r="F1035" i="6" s="1"/>
  <c r="E1035" i="6" a="1"/>
  <c r="E1035" i="6" s="1"/>
  <c r="D1035" i="6" a="1"/>
  <c r="D1035" i="6" s="1"/>
  <c r="C1035" i="6" a="1"/>
  <c r="C1035" i="6" s="1"/>
  <c r="A1035" i="6" a="1"/>
  <c r="A1035" i="6" s="1"/>
  <c r="S1034" i="6" a="1"/>
  <c r="S1034" i="6" s="1"/>
  <c r="N1034" i="6" a="1"/>
  <c r="N1034" i="6" s="1"/>
  <c r="M1034" i="6" a="1"/>
  <c r="M1034" i="6" s="1"/>
  <c r="L1034" i="6" a="1"/>
  <c r="L1034" i="6" s="1"/>
  <c r="K1034" i="6" a="1"/>
  <c r="K1034" i="6" s="1"/>
  <c r="J1034" i="6" a="1"/>
  <c r="J1034" i="6" s="1"/>
  <c r="I1034" i="6" a="1"/>
  <c r="I1034" i="6" s="1"/>
  <c r="H1034" i="6" a="1"/>
  <c r="H1034" i="6" s="1"/>
  <c r="G1034" i="6" a="1"/>
  <c r="G1034" i="6" s="1"/>
  <c r="F1034" i="6" a="1"/>
  <c r="F1034" i="6" s="1"/>
  <c r="E1034" i="6" a="1"/>
  <c r="E1034" i="6" s="1"/>
  <c r="D1034" i="6" a="1"/>
  <c r="D1034" i="6" s="1"/>
  <c r="C1034" i="6" a="1"/>
  <c r="C1034" i="6" s="1"/>
  <c r="A1034" i="6" a="1"/>
  <c r="A1034" i="6" s="1"/>
  <c r="S1033" i="6" a="1"/>
  <c r="S1033" i="6" s="1"/>
  <c r="N1033" i="6" a="1"/>
  <c r="N1033" i="6" s="1"/>
  <c r="M1033" i="6" a="1"/>
  <c r="M1033" i="6" s="1"/>
  <c r="L1033" i="6" a="1"/>
  <c r="L1033" i="6" s="1"/>
  <c r="K1033" i="6" a="1"/>
  <c r="K1033" i="6" s="1"/>
  <c r="J1033" i="6" a="1"/>
  <c r="J1033" i="6" s="1"/>
  <c r="I1033" i="6" a="1"/>
  <c r="I1033" i="6" s="1"/>
  <c r="H1033" i="6" a="1"/>
  <c r="H1033" i="6" s="1"/>
  <c r="G1033" i="6" a="1"/>
  <c r="G1033" i="6" s="1"/>
  <c r="F1033" i="6" a="1"/>
  <c r="F1033" i="6" s="1"/>
  <c r="E1033" i="6" a="1"/>
  <c r="E1033" i="6" s="1"/>
  <c r="D1033" i="6" a="1"/>
  <c r="D1033" i="6" s="1"/>
  <c r="C1033" i="6" a="1"/>
  <c r="C1033" i="6" s="1"/>
  <c r="A1033" i="6" a="1"/>
  <c r="A1033" i="6" s="1"/>
  <c r="S1032" i="6" a="1"/>
  <c r="S1032" i="6" s="1"/>
  <c r="N1032" i="6" a="1"/>
  <c r="N1032" i="6" s="1"/>
  <c r="M1032" i="6" a="1"/>
  <c r="M1032" i="6" s="1"/>
  <c r="L1032" i="6" a="1"/>
  <c r="L1032" i="6" s="1"/>
  <c r="K1032" i="6" a="1"/>
  <c r="K1032" i="6" s="1"/>
  <c r="J1032" i="6" a="1"/>
  <c r="J1032" i="6" s="1"/>
  <c r="I1032" i="6" a="1"/>
  <c r="I1032" i="6" s="1"/>
  <c r="H1032" i="6" a="1"/>
  <c r="H1032" i="6" s="1"/>
  <c r="G1032" i="6" a="1"/>
  <c r="G1032" i="6" s="1"/>
  <c r="F1032" i="6" a="1"/>
  <c r="F1032" i="6" s="1"/>
  <c r="E1032" i="6" a="1"/>
  <c r="E1032" i="6" s="1"/>
  <c r="D1032" i="6" a="1"/>
  <c r="D1032" i="6" s="1"/>
  <c r="C1032" i="6" a="1"/>
  <c r="C1032" i="6" s="1"/>
  <c r="A1032" i="6" a="1"/>
  <c r="A1032" i="6" s="1"/>
  <c r="S1031" i="6" a="1"/>
  <c r="S1031" i="6" s="1"/>
  <c r="N1031" i="6" a="1"/>
  <c r="N1031" i="6" s="1"/>
  <c r="M1031" i="6" a="1"/>
  <c r="M1031" i="6" s="1"/>
  <c r="L1031" i="6" a="1"/>
  <c r="L1031" i="6" s="1"/>
  <c r="K1031" i="6" a="1"/>
  <c r="K1031" i="6" s="1"/>
  <c r="J1031" i="6" a="1"/>
  <c r="J1031" i="6" s="1"/>
  <c r="I1031" i="6" a="1"/>
  <c r="I1031" i="6" s="1"/>
  <c r="H1031" i="6" a="1"/>
  <c r="H1031" i="6" s="1"/>
  <c r="G1031" i="6" a="1"/>
  <c r="G1031" i="6" s="1"/>
  <c r="F1031" i="6" a="1"/>
  <c r="F1031" i="6" s="1"/>
  <c r="E1031" i="6" a="1"/>
  <c r="E1031" i="6" s="1"/>
  <c r="D1031" i="6" a="1"/>
  <c r="D1031" i="6" s="1"/>
  <c r="C1031" i="6" a="1"/>
  <c r="C1031" i="6" s="1"/>
  <c r="A1031" i="6" a="1"/>
  <c r="A1031" i="6" s="1"/>
  <c r="S1030" i="6" a="1"/>
  <c r="S1030" i="6" s="1"/>
  <c r="N1030" i="6" a="1"/>
  <c r="N1030" i="6" s="1"/>
  <c r="M1030" i="6" a="1"/>
  <c r="M1030" i="6" s="1"/>
  <c r="L1030" i="6" a="1"/>
  <c r="L1030" i="6" s="1"/>
  <c r="K1030" i="6" a="1"/>
  <c r="K1030" i="6" s="1"/>
  <c r="J1030" i="6" a="1"/>
  <c r="J1030" i="6" s="1"/>
  <c r="P1030" i="6" s="1" a="1"/>
  <c r="P1030" i="6" s="1"/>
  <c r="I1030" i="6" a="1"/>
  <c r="I1030" i="6" s="1"/>
  <c r="H1030" i="6" a="1"/>
  <c r="H1030" i="6" s="1"/>
  <c r="G1030" i="6" a="1"/>
  <c r="G1030" i="6" s="1"/>
  <c r="F1030" i="6" a="1"/>
  <c r="F1030" i="6" s="1"/>
  <c r="E1030" i="6" a="1"/>
  <c r="E1030" i="6" s="1"/>
  <c r="D1030" i="6" a="1"/>
  <c r="D1030" i="6" s="1"/>
  <c r="C1030" i="6" a="1"/>
  <c r="C1030" i="6" s="1"/>
  <c r="A1030" i="6" a="1"/>
  <c r="A1030" i="6" s="1"/>
  <c r="S1029" i="6" a="1"/>
  <c r="S1029" i="6" s="1"/>
  <c r="N1029" i="6" a="1"/>
  <c r="N1029" i="6" s="1"/>
  <c r="M1029" i="6" a="1"/>
  <c r="M1029" i="6" s="1"/>
  <c r="L1029" i="6" a="1"/>
  <c r="L1029" i="6" s="1"/>
  <c r="K1029" i="6" a="1"/>
  <c r="K1029" i="6" s="1"/>
  <c r="J1029" i="6" a="1"/>
  <c r="J1029" i="6" s="1"/>
  <c r="I1029" i="6" a="1"/>
  <c r="I1029" i="6" s="1"/>
  <c r="H1029" i="6" a="1"/>
  <c r="H1029" i="6" s="1"/>
  <c r="G1029" i="6" a="1"/>
  <c r="G1029" i="6" s="1"/>
  <c r="F1029" i="6" a="1"/>
  <c r="F1029" i="6" s="1"/>
  <c r="E1029" i="6" a="1"/>
  <c r="E1029" i="6" s="1"/>
  <c r="D1029" i="6" a="1"/>
  <c r="D1029" i="6" s="1"/>
  <c r="C1029" i="6" a="1"/>
  <c r="C1029" i="6" s="1"/>
  <c r="A1029" i="6" a="1"/>
  <c r="A1029" i="6" s="1"/>
  <c r="S1028" i="6" a="1"/>
  <c r="S1028" i="6" s="1"/>
  <c r="N1028" i="6" a="1"/>
  <c r="N1028" i="6" s="1"/>
  <c r="M1028" i="6" a="1"/>
  <c r="M1028" i="6" s="1"/>
  <c r="L1028" i="6" a="1"/>
  <c r="L1028" i="6" s="1"/>
  <c r="K1028" i="6" a="1"/>
  <c r="K1028" i="6" s="1"/>
  <c r="J1028" i="6" a="1"/>
  <c r="J1028" i="6" s="1"/>
  <c r="I1028" i="6" a="1"/>
  <c r="I1028" i="6" s="1"/>
  <c r="H1028" i="6" a="1"/>
  <c r="H1028" i="6" s="1"/>
  <c r="G1028" i="6" a="1"/>
  <c r="G1028" i="6" s="1"/>
  <c r="F1028" i="6" a="1"/>
  <c r="F1028" i="6" s="1"/>
  <c r="E1028" i="6" a="1"/>
  <c r="E1028" i="6" s="1"/>
  <c r="D1028" i="6" a="1"/>
  <c r="D1028" i="6" s="1"/>
  <c r="C1028" i="6" a="1"/>
  <c r="C1028" i="6" s="1"/>
  <c r="A1028" i="6" a="1"/>
  <c r="A1028" i="6" s="1"/>
  <c r="S1027" i="6" a="1"/>
  <c r="S1027" i="6" s="1"/>
  <c r="N1027" i="6" a="1"/>
  <c r="N1027" i="6" s="1"/>
  <c r="M1027" i="6" a="1"/>
  <c r="M1027" i="6" s="1"/>
  <c r="L1027" i="6" a="1"/>
  <c r="L1027" i="6" s="1"/>
  <c r="K1027" i="6" a="1"/>
  <c r="K1027" i="6" s="1"/>
  <c r="J1027" i="6" a="1"/>
  <c r="J1027" i="6" s="1"/>
  <c r="I1027" i="6" a="1"/>
  <c r="I1027" i="6" s="1"/>
  <c r="H1027" i="6" a="1"/>
  <c r="H1027" i="6" s="1"/>
  <c r="G1027" i="6" a="1"/>
  <c r="G1027" i="6" s="1"/>
  <c r="F1027" i="6" a="1"/>
  <c r="F1027" i="6" s="1"/>
  <c r="E1027" i="6" a="1"/>
  <c r="E1027" i="6" s="1"/>
  <c r="D1027" i="6" a="1"/>
  <c r="D1027" i="6" s="1"/>
  <c r="C1027" i="6" a="1"/>
  <c r="C1027" i="6" s="1"/>
  <c r="A1027" i="6" a="1"/>
  <c r="A1027" i="6" s="1"/>
  <c r="S1026" i="6" a="1"/>
  <c r="S1026" i="6" s="1"/>
  <c r="N1026" i="6" a="1"/>
  <c r="N1026" i="6" s="1"/>
  <c r="M1026" i="6" a="1"/>
  <c r="M1026" i="6" s="1"/>
  <c r="L1026" i="6" a="1"/>
  <c r="L1026" i="6" s="1"/>
  <c r="K1026" i="6" a="1"/>
  <c r="K1026" i="6" s="1"/>
  <c r="J1026" i="6" a="1"/>
  <c r="J1026" i="6" s="1"/>
  <c r="I1026" i="6" a="1"/>
  <c r="I1026" i="6" s="1"/>
  <c r="H1026" i="6" a="1"/>
  <c r="H1026" i="6" s="1"/>
  <c r="G1026" i="6" a="1"/>
  <c r="G1026" i="6" s="1"/>
  <c r="F1026" i="6" a="1"/>
  <c r="F1026" i="6" s="1"/>
  <c r="E1026" i="6" a="1"/>
  <c r="E1026" i="6" s="1"/>
  <c r="D1026" i="6" a="1"/>
  <c r="D1026" i="6" s="1"/>
  <c r="C1026" i="6" a="1"/>
  <c r="C1026" i="6" s="1"/>
  <c r="A1026" i="6" a="1"/>
  <c r="A1026" i="6" s="1"/>
  <c r="S1025" i="6" a="1"/>
  <c r="S1025" i="6" s="1"/>
  <c r="N1025" i="6" a="1"/>
  <c r="N1025" i="6" s="1"/>
  <c r="M1025" i="6" a="1"/>
  <c r="M1025" i="6" s="1"/>
  <c r="L1025" i="6" a="1"/>
  <c r="L1025" i="6" s="1"/>
  <c r="K1025" i="6" a="1"/>
  <c r="K1025" i="6" s="1"/>
  <c r="J1025" i="6" a="1"/>
  <c r="J1025" i="6" s="1"/>
  <c r="I1025" i="6" a="1"/>
  <c r="I1025" i="6" s="1"/>
  <c r="H1025" i="6" a="1"/>
  <c r="H1025" i="6" s="1"/>
  <c r="G1025" i="6" a="1"/>
  <c r="G1025" i="6" s="1"/>
  <c r="F1025" i="6" a="1"/>
  <c r="F1025" i="6" s="1"/>
  <c r="E1025" i="6" a="1"/>
  <c r="E1025" i="6" s="1"/>
  <c r="D1025" i="6" a="1"/>
  <c r="D1025" i="6" s="1"/>
  <c r="C1025" i="6" a="1"/>
  <c r="C1025" i="6" s="1"/>
  <c r="A1025" i="6" a="1"/>
  <c r="A1025" i="6" s="1"/>
  <c r="S1024" i="6" a="1"/>
  <c r="S1024" i="6" s="1"/>
  <c r="N1024" i="6" a="1"/>
  <c r="N1024" i="6" s="1"/>
  <c r="M1024" i="6" a="1"/>
  <c r="M1024" i="6" s="1"/>
  <c r="L1024" i="6" a="1"/>
  <c r="L1024" i="6" s="1"/>
  <c r="K1024" i="6" a="1"/>
  <c r="K1024" i="6" s="1"/>
  <c r="J1024" i="6" a="1"/>
  <c r="J1024" i="6" s="1"/>
  <c r="I1024" i="6" a="1"/>
  <c r="I1024" i="6" s="1"/>
  <c r="H1024" i="6" a="1"/>
  <c r="H1024" i="6" s="1"/>
  <c r="G1024" i="6" a="1"/>
  <c r="G1024" i="6" s="1"/>
  <c r="F1024" i="6" a="1"/>
  <c r="F1024" i="6" s="1"/>
  <c r="E1024" i="6" a="1"/>
  <c r="E1024" i="6" s="1"/>
  <c r="D1024" i="6" a="1"/>
  <c r="D1024" i="6" s="1"/>
  <c r="C1024" i="6" a="1"/>
  <c r="C1024" i="6" s="1"/>
  <c r="A1024" i="6" a="1"/>
  <c r="A1024" i="6" s="1"/>
  <c r="S1023" i="6" a="1"/>
  <c r="S1023" i="6" s="1"/>
  <c r="N1023" i="6" a="1"/>
  <c r="N1023" i="6" s="1"/>
  <c r="M1023" i="6" a="1"/>
  <c r="M1023" i="6" s="1"/>
  <c r="L1023" i="6" a="1"/>
  <c r="L1023" i="6" s="1"/>
  <c r="K1023" i="6" a="1"/>
  <c r="K1023" i="6" s="1"/>
  <c r="J1023" i="6" a="1"/>
  <c r="J1023" i="6" s="1"/>
  <c r="I1023" i="6" a="1"/>
  <c r="I1023" i="6" s="1"/>
  <c r="H1023" i="6" a="1"/>
  <c r="H1023" i="6" s="1"/>
  <c r="G1023" i="6" a="1"/>
  <c r="G1023" i="6" s="1"/>
  <c r="F1023" i="6" a="1"/>
  <c r="F1023" i="6" s="1"/>
  <c r="E1023" i="6" a="1"/>
  <c r="E1023" i="6" s="1"/>
  <c r="D1023" i="6" a="1"/>
  <c r="D1023" i="6" s="1"/>
  <c r="C1023" i="6" a="1"/>
  <c r="C1023" i="6" s="1"/>
  <c r="A1023" i="6" a="1"/>
  <c r="A1023" i="6" s="1"/>
  <c r="S1022" i="6" a="1"/>
  <c r="S1022" i="6" s="1"/>
  <c r="N1022" i="6" a="1"/>
  <c r="N1022" i="6" s="1"/>
  <c r="M1022" i="6" a="1"/>
  <c r="M1022" i="6" s="1"/>
  <c r="L1022" i="6" a="1"/>
  <c r="L1022" i="6" s="1"/>
  <c r="K1022" i="6" a="1"/>
  <c r="K1022" i="6" s="1"/>
  <c r="J1022" i="6" a="1"/>
  <c r="J1022" i="6" s="1"/>
  <c r="I1022" i="6" a="1"/>
  <c r="I1022" i="6" s="1"/>
  <c r="H1022" i="6" a="1"/>
  <c r="H1022" i="6" s="1"/>
  <c r="G1022" i="6" a="1"/>
  <c r="G1022" i="6" s="1"/>
  <c r="F1022" i="6" a="1"/>
  <c r="F1022" i="6" s="1"/>
  <c r="E1022" i="6" a="1"/>
  <c r="E1022" i="6" s="1"/>
  <c r="D1022" i="6" a="1"/>
  <c r="D1022" i="6" s="1"/>
  <c r="C1022" i="6" a="1"/>
  <c r="C1022" i="6" s="1"/>
  <c r="A1022" i="6" a="1"/>
  <c r="A1022" i="6" s="1"/>
  <c r="S1021" i="6" a="1"/>
  <c r="S1021" i="6" s="1"/>
  <c r="N1021" i="6" a="1"/>
  <c r="N1021" i="6" s="1"/>
  <c r="M1021" i="6" a="1"/>
  <c r="M1021" i="6" s="1"/>
  <c r="L1021" i="6" a="1"/>
  <c r="L1021" i="6" s="1"/>
  <c r="K1021" i="6" a="1"/>
  <c r="K1021" i="6" s="1"/>
  <c r="J1021" i="6" a="1"/>
  <c r="J1021" i="6" s="1"/>
  <c r="I1021" i="6" a="1"/>
  <c r="I1021" i="6" s="1"/>
  <c r="H1021" i="6" a="1"/>
  <c r="H1021" i="6" s="1"/>
  <c r="G1021" i="6" a="1"/>
  <c r="G1021" i="6" s="1"/>
  <c r="F1021" i="6" a="1"/>
  <c r="F1021" i="6" s="1"/>
  <c r="E1021" i="6" a="1"/>
  <c r="E1021" i="6" s="1"/>
  <c r="D1021" i="6" a="1"/>
  <c r="D1021" i="6" s="1"/>
  <c r="C1021" i="6" a="1"/>
  <c r="C1021" i="6" s="1"/>
  <c r="A1021" i="6" a="1"/>
  <c r="A1021" i="6" s="1"/>
  <c r="S1020" i="6" a="1"/>
  <c r="S1020" i="6" s="1"/>
  <c r="N1020" i="6" a="1"/>
  <c r="N1020" i="6" s="1"/>
  <c r="M1020" i="6" a="1"/>
  <c r="M1020" i="6" s="1"/>
  <c r="L1020" i="6" a="1"/>
  <c r="L1020" i="6" s="1"/>
  <c r="K1020" i="6" a="1"/>
  <c r="K1020" i="6" s="1"/>
  <c r="J1020" i="6" a="1"/>
  <c r="J1020" i="6" s="1"/>
  <c r="I1020" i="6" a="1"/>
  <c r="I1020" i="6" s="1"/>
  <c r="H1020" i="6" a="1"/>
  <c r="H1020" i="6" s="1"/>
  <c r="G1020" i="6" a="1"/>
  <c r="G1020" i="6" s="1"/>
  <c r="F1020" i="6" a="1"/>
  <c r="F1020" i="6" s="1"/>
  <c r="E1020" i="6" a="1"/>
  <c r="E1020" i="6" s="1"/>
  <c r="D1020" i="6" a="1"/>
  <c r="D1020" i="6" s="1"/>
  <c r="C1020" i="6" a="1"/>
  <c r="C1020" i="6" s="1"/>
  <c r="A1020" i="6" a="1"/>
  <c r="A1020" i="6" s="1"/>
  <c r="S1019" i="6" a="1"/>
  <c r="S1019" i="6" s="1"/>
  <c r="N1019" i="6" a="1"/>
  <c r="N1019" i="6" s="1"/>
  <c r="M1019" i="6" a="1"/>
  <c r="M1019" i="6" s="1"/>
  <c r="L1019" i="6" a="1"/>
  <c r="L1019" i="6" s="1"/>
  <c r="K1019" i="6" a="1"/>
  <c r="K1019" i="6" s="1"/>
  <c r="J1019" i="6" a="1"/>
  <c r="J1019" i="6" s="1"/>
  <c r="I1019" i="6" a="1"/>
  <c r="I1019" i="6" s="1"/>
  <c r="H1019" i="6" a="1"/>
  <c r="H1019" i="6" s="1"/>
  <c r="G1019" i="6" a="1"/>
  <c r="G1019" i="6" s="1"/>
  <c r="F1019" i="6" a="1"/>
  <c r="F1019" i="6" s="1"/>
  <c r="E1019" i="6" a="1"/>
  <c r="E1019" i="6" s="1"/>
  <c r="D1019" i="6" a="1"/>
  <c r="D1019" i="6" s="1"/>
  <c r="C1019" i="6" a="1"/>
  <c r="C1019" i="6" s="1"/>
  <c r="A1019" i="6" a="1"/>
  <c r="A1019" i="6" s="1"/>
  <c r="S1018" i="6" a="1"/>
  <c r="S1018" i="6" s="1"/>
  <c r="N1018" i="6" a="1"/>
  <c r="N1018" i="6" s="1"/>
  <c r="M1018" i="6" a="1"/>
  <c r="M1018" i="6" s="1"/>
  <c r="L1018" i="6" a="1"/>
  <c r="L1018" i="6" s="1"/>
  <c r="K1018" i="6" a="1"/>
  <c r="K1018" i="6" s="1"/>
  <c r="J1018" i="6" a="1"/>
  <c r="J1018" i="6" s="1"/>
  <c r="I1018" i="6" a="1"/>
  <c r="I1018" i="6" s="1"/>
  <c r="H1018" i="6" a="1"/>
  <c r="H1018" i="6" s="1"/>
  <c r="G1018" i="6" a="1"/>
  <c r="G1018" i="6" s="1"/>
  <c r="F1018" i="6" a="1"/>
  <c r="F1018" i="6" s="1"/>
  <c r="E1018" i="6" a="1"/>
  <c r="E1018" i="6" s="1"/>
  <c r="D1018" i="6" a="1"/>
  <c r="D1018" i="6" s="1"/>
  <c r="C1018" i="6" a="1"/>
  <c r="C1018" i="6" s="1"/>
  <c r="A1018" i="6" a="1"/>
  <c r="A1018" i="6" s="1"/>
  <c r="S1017" i="6" a="1"/>
  <c r="S1017" i="6" s="1"/>
  <c r="N1017" i="6" a="1"/>
  <c r="N1017" i="6" s="1"/>
  <c r="M1017" i="6" a="1"/>
  <c r="M1017" i="6" s="1"/>
  <c r="L1017" i="6" a="1"/>
  <c r="L1017" i="6" s="1"/>
  <c r="K1017" i="6" a="1"/>
  <c r="K1017" i="6" s="1"/>
  <c r="J1017" i="6" a="1"/>
  <c r="J1017" i="6" s="1"/>
  <c r="I1017" i="6" a="1"/>
  <c r="I1017" i="6" s="1"/>
  <c r="H1017" i="6" a="1"/>
  <c r="H1017" i="6" s="1"/>
  <c r="G1017" i="6" a="1"/>
  <c r="G1017" i="6" s="1"/>
  <c r="F1017" i="6" a="1"/>
  <c r="F1017" i="6" s="1"/>
  <c r="E1017" i="6" a="1"/>
  <c r="E1017" i="6" s="1"/>
  <c r="D1017" i="6" a="1"/>
  <c r="D1017" i="6" s="1"/>
  <c r="C1017" i="6" a="1"/>
  <c r="C1017" i="6" s="1"/>
  <c r="A1017" i="6" a="1"/>
  <c r="A1017" i="6" s="1"/>
  <c r="S1016" i="6" a="1"/>
  <c r="S1016" i="6" s="1"/>
  <c r="N1016" i="6" a="1"/>
  <c r="N1016" i="6" s="1"/>
  <c r="M1016" i="6" a="1"/>
  <c r="M1016" i="6" s="1"/>
  <c r="L1016" i="6" a="1"/>
  <c r="L1016" i="6" s="1"/>
  <c r="K1016" i="6" a="1"/>
  <c r="K1016" i="6" s="1"/>
  <c r="J1016" i="6" a="1"/>
  <c r="J1016" i="6" s="1"/>
  <c r="I1016" i="6" a="1"/>
  <c r="I1016" i="6" s="1"/>
  <c r="H1016" i="6" a="1"/>
  <c r="H1016" i="6" s="1"/>
  <c r="G1016" i="6" a="1"/>
  <c r="G1016" i="6" s="1"/>
  <c r="F1016" i="6" a="1"/>
  <c r="F1016" i="6" s="1"/>
  <c r="E1016" i="6" a="1"/>
  <c r="E1016" i="6" s="1"/>
  <c r="D1016" i="6" a="1"/>
  <c r="D1016" i="6" s="1"/>
  <c r="C1016" i="6" a="1"/>
  <c r="C1016" i="6" s="1"/>
  <c r="A1016" i="6" a="1"/>
  <c r="A1016" i="6" s="1"/>
  <c r="S1015" i="6" a="1"/>
  <c r="S1015" i="6" s="1"/>
  <c r="N1015" i="6" a="1"/>
  <c r="N1015" i="6" s="1"/>
  <c r="M1015" i="6" a="1"/>
  <c r="M1015" i="6" s="1"/>
  <c r="L1015" i="6" a="1"/>
  <c r="L1015" i="6" s="1"/>
  <c r="K1015" i="6" a="1"/>
  <c r="K1015" i="6" s="1"/>
  <c r="J1015" i="6" a="1"/>
  <c r="J1015" i="6" s="1"/>
  <c r="I1015" i="6" a="1"/>
  <c r="I1015" i="6" s="1"/>
  <c r="H1015" i="6" a="1"/>
  <c r="H1015" i="6" s="1"/>
  <c r="G1015" i="6" a="1"/>
  <c r="G1015" i="6" s="1"/>
  <c r="F1015" i="6" a="1"/>
  <c r="F1015" i="6" s="1"/>
  <c r="E1015" i="6" a="1"/>
  <c r="E1015" i="6" s="1"/>
  <c r="D1015" i="6" a="1"/>
  <c r="D1015" i="6" s="1"/>
  <c r="C1015" i="6" a="1"/>
  <c r="C1015" i="6" s="1"/>
  <c r="A1015" i="6" a="1"/>
  <c r="A1015" i="6" s="1"/>
  <c r="S1014" i="6" a="1"/>
  <c r="S1014" i="6" s="1"/>
  <c r="N1014" i="6" a="1"/>
  <c r="N1014" i="6" s="1"/>
  <c r="M1014" i="6" a="1"/>
  <c r="M1014" i="6" s="1"/>
  <c r="L1014" i="6" a="1"/>
  <c r="L1014" i="6" s="1"/>
  <c r="K1014" i="6" a="1"/>
  <c r="K1014" i="6" s="1"/>
  <c r="J1014" i="6" a="1"/>
  <c r="J1014" i="6" s="1"/>
  <c r="I1014" i="6" a="1"/>
  <c r="I1014" i="6" s="1"/>
  <c r="H1014" i="6" a="1"/>
  <c r="H1014" i="6" s="1"/>
  <c r="G1014" i="6" a="1"/>
  <c r="G1014" i="6" s="1"/>
  <c r="F1014" i="6" a="1"/>
  <c r="F1014" i="6" s="1"/>
  <c r="E1014" i="6" a="1"/>
  <c r="E1014" i="6" s="1"/>
  <c r="D1014" i="6" a="1"/>
  <c r="D1014" i="6" s="1"/>
  <c r="C1014" i="6" a="1"/>
  <c r="C1014" i="6" s="1"/>
  <c r="A1014" i="6" a="1"/>
  <c r="A1014" i="6" s="1"/>
  <c r="S1013" i="6" a="1"/>
  <c r="S1013" i="6" s="1"/>
  <c r="N1013" i="6" a="1"/>
  <c r="N1013" i="6" s="1"/>
  <c r="M1013" i="6" a="1"/>
  <c r="M1013" i="6" s="1"/>
  <c r="L1013" i="6" a="1"/>
  <c r="L1013" i="6" s="1"/>
  <c r="K1013" i="6" a="1"/>
  <c r="K1013" i="6" s="1"/>
  <c r="J1013" i="6" a="1"/>
  <c r="J1013" i="6" s="1"/>
  <c r="I1013" i="6" a="1"/>
  <c r="I1013" i="6" s="1"/>
  <c r="H1013" i="6" a="1"/>
  <c r="H1013" i="6" s="1"/>
  <c r="G1013" i="6" a="1"/>
  <c r="G1013" i="6" s="1"/>
  <c r="F1013" i="6" a="1"/>
  <c r="F1013" i="6" s="1"/>
  <c r="E1013" i="6" a="1"/>
  <c r="E1013" i="6" s="1"/>
  <c r="D1013" i="6" a="1"/>
  <c r="D1013" i="6" s="1"/>
  <c r="C1013" i="6" a="1"/>
  <c r="C1013" i="6" s="1"/>
  <c r="A1013" i="6" a="1"/>
  <c r="A1013" i="6" s="1"/>
  <c r="S1012" i="6" a="1"/>
  <c r="S1012" i="6" s="1"/>
  <c r="N1012" i="6" a="1"/>
  <c r="N1012" i="6" s="1"/>
  <c r="M1012" i="6" a="1"/>
  <c r="M1012" i="6" s="1"/>
  <c r="L1012" i="6" a="1"/>
  <c r="L1012" i="6" s="1"/>
  <c r="K1012" i="6" a="1"/>
  <c r="K1012" i="6" s="1"/>
  <c r="J1012" i="6" a="1"/>
  <c r="J1012" i="6" s="1"/>
  <c r="I1012" i="6" a="1"/>
  <c r="I1012" i="6" s="1"/>
  <c r="H1012" i="6" a="1"/>
  <c r="H1012" i="6" s="1"/>
  <c r="G1012" i="6" a="1"/>
  <c r="G1012" i="6" s="1"/>
  <c r="F1012" i="6" a="1"/>
  <c r="F1012" i="6" s="1"/>
  <c r="E1012" i="6" a="1"/>
  <c r="E1012" i="6" s="1"/>
  <c r="D1012" i="6" a="1"/>
  <c r="D1012" i="6" s="1"/>
  <c r="C1012" i="6" a="1"/>
  <c r="C1012" i="6" s="1"/>
  <c r="A1012" i="6" a="1"/>
  <c r="A1012" i="6" s="1"/>
  <c r="S1011" i="6" a="1"/>
  <c r="S1011" i="6" s="1"/>
  <c r="N1011" i="6" a="1"/>
  <c r="N1011" i="6" s="1"/>
  <c r="M1011" i="6" a="1"/>
  <c r="M1011" i="6" s="1"/>
  <c r="L1011" i="6" a="1"/>
  <c r="L1011" i="6" s="1"/>
  <c r="K1011" i="6" a="1"/>
  <c r="K1011" i="6" s="1"/>
  <c r="J1011" i="6" a="1"/>
  <c r="J1011" i="6" s="1"/>
  <c r="I1011" i="6" a="1"/>
  <c r="I1011" i="6" s="1"/>
  <c r="H1011" i="6" a="1"/>
  <c r="H1011" i="6" s="1"/>
  <c r="G1011" i="6" a="1"/>
  <c r="G1011" i="6" s="1"/>
  <c r="F1011" i="6" a="1"/>
  <c r="F1011" i="6" s="1"/>
  <c r="E1011" i="6" a="1"/>
  <c r="E1011" i="6" s="1"/>
  <c r="D1011" i="6" a="1"/>
  <c r="D1011" i="6" s="1"/>
  <c r="C1011" i="6" a="1"/>
  <c r="C1011" i="6" s="1"/>
  <c r="A1011" i="6" a="1"/>
  <c r="A1011" i="6" s="1"/>
  <c r="S1010" i="6" a="1"/>
  <c r="S1010" i="6" s="1"/>
  <c r="N1010" i="6" a="1"/>
  <c r="N1010" i="6" s="1"/>
  <c r="M1010" i="6" a="1"/>
  <c r="M1010" i="6" s="1"/>
  <c r="L1010" i="6" a="1"/>
  <c r="L1010" i="6" s="1"/>
  <c r="K1010" i="6" a="1"/>
  <c r="K1010" i="6" s="1"/>
  <c r="J1010" i="6" a="1"/>
  <c r="J1010" i="6" s="1"/>
  <c r="I1010" i="6" a="1"/>
  <c r="I1010" i="6" s="1"/>
  <c r="H1010" i="6" a="1"/>
  <c r="H1010" i="6" s="1"/>
  <c r="G1010" i="6" a="1"/>
  <c r="G1010" i="6" s="1"/>
  <c r="F1010" i="6" a="1"/>
  <c r="F1010" i="6" s="1"/>
  <c r="E1010" i="6" a="1"/>
  <c r="E1010" i="6" s="1"/>
  <c r="D1010" i="6" a="1"/>
  <c r="D1010" i="6" s="1"/>
  <c r="C1010" i="6" a="1"/>
  <c r="C1010" i="6" s="1"/>
  <c r="A1010" i="6" a="1"/>
  <c r="A1010" i="6" s="1"/>
  <c r="S1009" i="6" a="1"/>
  <c r="S1009" i="6" s="1"/>
  <c r="N1009" i="6" a="1"/>
  <c r="N1009" i="6" s="1"/>
  <c r="M1009" i="6" a="1"/>
  <c r="M1009" i="6" s="1"/>
  <c r="L1009" i="6" a="1"/>
  <c r="L1009" i="6" s="1"/>
  <c r="K1009" i="6" a="1"/>
  <c r="K1009" i="6" s="1"/>
  <c r="J1009" i="6" a="1"/>
  <c r="J1009" i="6" s="1"/>
  <c r="I1009" i="6" a="1"/>
  <c r="I1009" i="6" s="1"/>
  <c r="H1009" i="6" a="1"/>
  <c r="H1009" i="6" s="1"/>
  <c r="G1009" i="6" a="1"/>
  <c r="G1009" i="6" s="1"/>
  <c r="F1009" i="6" a="1"/>
  <c r="F1009" i="6" s="1"/>
  <c r="E1009" i="6" a="1"/>
  <c r="E1009" i="6" s="1"/>
  <c r="D1009" i="6" a="1"/>
  <c r="D1009" i="6" s="1"/>
  <c r="C1009" i="6" a="1"/>
  <c r="C1009" i="6" s="1"/>
  <c r="A1009" i="6" a="1"/>
  <c r="A1009" i="6" s="1"/>
  <c r="S1008" i="6" a="1"/>
  <c r="S1008" i="6" s="1"/>
  <c r="N1008" i="6" a="1"/>
  <c r="N1008" i="6" s="1"/>
  <c r="M1008" i="6" a="1"/>
  <c r="M1008" i="6" s="1"/>
  <c r="L1008" i="6" a="1"/>
  <c r="L1008" i="6" s="1"/>
  <c r="K1008" i="6" a="1"/>
  <c r="K1008" i="6" s="1"/>
  <c r="J1008" i="6" a="1"/>
  <c r="J1008" i="6" s="1"/>
  <c r="I1008" i="6" a="1"/>
  <c r="I1008" i="6" s="1"/>
  <c r="H1008" i="6" a="1"/>
  <c r="H1008" i="6" s="1"/>
  <c r="G1008" i="6" a="1"/>
  <c r="G1008" i="6" s="1"/>
  <c r="F1008" i="6" a="1"/>
  <c r="F1008" i="6" s="1"/>
  <c r="E1008" i="6" a="1"/>
  <c r="E1008" i="6" s="1"/>
  <c r="D1008" i="6" a="1"/>
  <c r="D1008" i="6" s="1"/>
  <c r="C1008" i="6" a="1"/>
  <c r="C1008" i="6" s="1"/>
  <c r="A1008" i="6" a="1"/>
  <c r="A1008" i="6" s="1"/>
  <c r="S1007" i="6" a="1"/>
  <c r="S1007" i="6" s="1"/>
  <c r="N1007" i="6" a="1"/>
  <c r="N1007" i="6" s="1"/>
  <c r="M1007" i="6" a="1"/>
  <c r="M1007" i="6" s="1"/>
  <c r="L1007" i="6" a="1"/>
  <c r="L1007" i="6" s="1"/>
  <c r="K1007" i="6" a="1"/>
  <c r="K1007" i="6" s="1"/>
  <c r="J1007" i="6" a="1"/>
  <c r="J1007" i="6" s="1"/>
  <c r="I1007" i="6" a="1"/>
  <c r="I1007" i="6" s="1"/>
  <c r="H1007" i="6" a="1"/>
  <c r="H1007" i="6" s="1"/>
  <c r="G1007" i="6" a="1"/>
  <c r="G1007" i="6" s="1"/>
  <c r="F1007" i="6" a="1"/>
  <c r="F1007" i="6" s="1"/>
  <c r="E1007" i="6" a="1"/>
  <c r="E1007" i="6" s="1"/>
  <c r="D1007" i="6" a="1"/>
  <c r="D1007" i="6" s="1"/>
  <c r="C1007" i="6" a="1"/>
  <c r="C1007" i="6" s="1"/>
  <c r="A1007" i="6" a="1"/>
  <c r="A1007" i="6" s="1"/>
  <c r="S1006" i="6" a="1"/>
  <c r="S1006" i="6" s="1"/>
  <c r="N1006" i="6" a="1"/>
  <c r="N1006" i="6" s="1"/>
  <c r="M1006" i="6" a="1"/>
  <c r="M1006" i="6" s="1"/>
  <c r="L1006" i="6" a="1"/>
  <c r="L1006" i="6" s="1"/>
  <c r="K1006" i="6" a="1"/>
  <c r="K1006" i="6" s="1"/>
  <c r="J1006" i="6" a="1"/>
  <c r="J1006" i="6" s="1"/>
  <c r="I1006" i="6" a="1"/>
  <c r="I1006" i="6" s="1"/>
  <c r="H1006" i="6" a="1"/>
  <c r="H1006" i="6" s="1"/>
  <c r="G1006" i="6" a="1"/>
  <c r="G1006" i="6" s="1"/>
  <c r="F1006" i="6" a="1"/>
  <c r="F1006" i="6" s="1"/>
  <c r="E1006" i="6" a="1"/>
  <c r="E1006" i="6" s="1"/>
  <c r="D1006" i="6" a="1"/>
  <c r="D1006" i="6" s="1"/>
  <c r="C1006" i="6" a="1"/>
  <c r="C1006" i="6" s="1"/>
  <c r="A1006" i="6" a="1"/>
  <c r="A1006" i="6" s="1"/>
  <c r="S1005" i="6" a="1"/>
  <c r="S1005" i="6" s="1"/>
  <c r="N1005" i="6" a="1"/>
  <c r="N1005" i="6" s="1"/>
  <c r="M1005" i="6" a="1"/>
  <c r="M1005" i="6" s="1"/>
  <c r="L1005" i="6" a="1"/>
  <c r="L1005" i="6" s="1"/>
  <c r="K1005" i="6" a="1"/>
  <c r="K1005" i="6" s="1"/>
  <c r="J1005" i="6" a="1"/>
  <c r="J1005" i="6" s="1"/>
  <c r="I1005" i="6" a="1"/>
  <c r="I1005" i="6" s="1"/>
  <c r="H1005" i="6" a="1"/>
  <c r="H1005" i="6" s="1"/>
  <c r="G1005" i="6" a="1"/>
  <c r="G1005" i="6" s="1"/>
  <c r="F1005" i="6" a="1"/>
  <c r="F1005" i="6" s="1"/>
  <c r="E1005" i="6" a="1"/>
  <c r="E1005" i="6" s="1"/>
  <c r="D1005" i="6" a="1"/>
  <c r="D1005" i="6" s="1"/>
  <c r="C1005" i="6" a="1"/>
  <c r="C1005" i="6" s="1"/>
  <c r="A1005" i="6" a="1"/>
  <c r="A1005" i="6" s="1"/>
  <c r="S1004" i="6" a="1"/>
  <c r="S1004" i="6" s="1"/>
  <c r="N1004" i="6" a="1"/>
  <c r="N1004" i="6" s="1"/>
  <c r="M1004" i="6" a="1"/>
  <c r="M1004" i="6" s="1"/>
  <c r="L1004" i="6" a="1"/>
  <c r="L1004" i="6" s="1"/>
  <c r="K1004" i="6" a="1"/>
  <c r="K1004" i="6" s="1"/>
  <c r="J1004" i="6" a="1"/>
  <c r="J1004" i="6" s="1"/>
  <c r="I1004" i="6" a="1"/>
  <c r="I1004" i="6" s="1"/>
  <c r="H1004" i="6" a="1"/>
  <c r="H1004" i="6" s="1"/>
  <c r="G1004" i="6" a="1"/>
  <c r="G1004" i="6" s="1"/>
  <c r="F1004" i="6" a="1"/>
  <c r="F1004" i="6" s="1"/>
  <c r="E1004" i="6" a="1"/>
  <c r="E1004" i="6" s="1"/>
  <c r="D1004" i="6" a="1"/>
  <c r="D1004" i="6" s="1"/>
  <c r="C1004" i="6" a="1"/>
  <c r="C1004" i="6" s="1"/>
  <c r="A1004" i="6" a="1"/>
  <c r="A1004" i="6" s="1"/>
  <c r="S1003" i="6" a="1"/>
  <c r="S1003" i="6" s="1"/>
  <c r="N1003" i="6" a="1"/>
  <c r="N1003" i="6" s="1"/>
  <c r="M1003" i="6" a="1"/>
  <c r="M1003" i="6" s="1"/>
  <c r="L1003" i="6" a="1"/>
  <c r="L1003" i="6" s="1"/>
  <c r="K1003" i="6" a="1"/>
  <c r="K1003" i="6" s="1"/>
  <c r="J1003" i="6" a="1"/>
  <c r="J1003" i="6" s="1"/>
  <c r="I1003" i="6" a="1"/>
  <c r="I1003" i="6" s="1"/>
  <c r="H1003" i="6" a="1"/>
  <c r="H1003" i="6" s="1"/>
  <c r="G1003" i="6" a="1"/>
  <c r="G1003" i="6" s="1"/>
  <c r="F1003" i="6" a="1"/>
  <c r="F1003" i="6" s="1"/>
  <c r="E1003" i="6" a="1"/>
  <c r="E1003" i="6" s="1"/>
  <c r="D1003" i="6" a="1"/>
  <c r="D1003" i="6" s="1"/>
  <c r="C1003" i="6" a="1"/>
  <c r="C1003" i="6" s="1"/>
  <c r="A1003" i="6" a="1"/>
  <c r="A1003" i="6" s="1"/>
  <c r="S1002" i="6" a="1"/>
  <c r="S1002" i="6" s="1"/>
  <c r="N1002" i="6" a="1"/>
  <c r="N1002" i="6" s="1"/>
  <c r="M1002" i="6" a="1"/>
  <c r="M1002" i="6" s="1"/>
  <c r="L1002" i="6" a="1"/>
  <c r="L1002" i="6" s="1"/>
  <c r="K1002" i="6" a="1"/>
  <c r="K1002" i="6" s="1"/>
  <c r="J1002" i="6" a="1"/>
  <c r="J1002" i="6" s="1"/>
  <c r="I1002" i="6" a="1"/>
  <c r="I1002" i="6" s="1"/>
  <c r="H1002" i="6" a="1"/>
  <c r="H1002" i="6" s="1"/>
  <c r="G1002" i="6" a="1"/>
  <c r="G1002" i="6" s="1"/>
  <c r="F1002" i="6" a="1"/>
  <c r="F1002" i="6" s="1"/>
  <c r="E1002" i="6" a="1"/>
  <c r="E1002" i="6" s="1"/>
  <c r="D1002" i="6" a="1"/>
  <c r="D1002" i="6" s="1"/>
  <c r="C1002" i="6" a="1"/>
  <c r="C1002" i="6" s="1"/>
  <c r="A1002" i="6" a="1"/>
  <c r="A1002" i="6" s="1"/>
  <c r="S1001" i="6" a="1"/>
  <c r="S1001" i="6" s="1"/>
  <c r="N1001" i="6" a="1"/>
  <c r="N1001" i="6" s="1"/>
  <c r="M1001" i="6" a="1"/>
  <c r="M1001" i="6" s="1"/>
  <c r="L1001" i="6" a="1"/>
  <c r="L1001" i="6" s="1"/>
  <c r="K1001" i="6" a="1"/>
  <c r="K1001" i="6" s="1"/>
  <c r="J1001" i="6" a="1"/>
  <c r="J1001" i="6" s="1"/>
  <c r="I1001" i="6" a="1"/>
  <c r="I1001" i="6" s="1"/>
  <c r="H1001" i="6" a="1"/>
  <c r="H1001" i="6" s="1"/>
  <c r="G1001" i="6" a="1"/>
  <c r="G1001" i="6" s="1"/>
  <c r="F1001" i="6" a="1"/>
  <c r="F1001" i="6" s="1"/>
  <c r="E1001" i="6" a="1"/>
  <c r="E1001" i="6" s="1"/>
  <c r="D1001" i="6" a="1"/>
  <c r="D1001" i="6" s="1"/>
  <c r="C1001" i="6" a="1"/>
  <c r="C1001" i="6" s="1"/>
  <c r="A1001" i="6" a="1"/>
  <c r="A1001" i="6" s="1"/>
  <c r="S1000" i="6" a="1"/>
  <c r="S1000" i="6" s="1"/>
  <c r="N1000" i="6" a="1"/>
  <c r="N1000" i="6" s="1"/>
  <c r="M1000" i="6" a="1"/>
  <c r="M1000" i="6" s="1"/>
  <c r="L1000" i="6" a="1"/>
  <c r="L1000" i="6" s="1"/>
  <c r="K1000" i="6" a="1"/>
  <c r="K1000" i="6" s="1"/>
  <c r="J1000" i="6" a="1"/>
  <c r="J1000" i="6" s="1"/>
  <c r="I1000" i="6" a="1"/>
  <c r="I1000" i="6" s="1"/>
  <c r="H1000" i="6" a="1"/>
  <c r="H1000" i="6" s="1"/>
  <c r="G1000" i="6" a="1"/>
  <c r="G1000" i="6" s="1"/>
  <c r="F1000" i="6" a="1"/>
  <c r="F1000" i="6" s="1"/>
  <c r="E1000" i="6" a="1"/>
  <c r="E1000" i="6" s="1"/>
  <c r="D1000" i="6" a="1"/>
  <c r="D1000" i="6" s="1"/>
  <c r="C1000" i="6" a="1"/>
  <c r="C1000" i="6" s="1"/>
  <c r="A1000" i="6" a="1"/>
  <c r="A1000" i="6" s="1"/>
  <c r="S999" i="6" a="1"/>
  <c r="S999" i="6" s="1"/>
  <c r="N999" i="6" a="1"/>
  <c r="N999" i="6" s="1"/>
  <c r="M999" i="6" a="1"/>
  <c r="M999" i="6" s="1"/>
  <c r="L999" i="6" a="1"/>
  <c r="L999" i="6" s="1"/>
  <c r="K999" i="6" a="1"/>
  <c r="K999" i="6" s="1"/>
  <c r="J999" i="6" a="1"/>
  <c r="J999" i="6" s="1"/>
  <c r="I999" i="6" a="1"/>
  <c r="I999" i="6" s="1"/>
  <c r="H999" i="6" a="1"/>
  <c r="H999" i="6" s="1"/>
  <c r="G999" i="6" a="1"/>
  <c r="G999" i="6" s="1"/>
  <c r="F999" i="6" a="1"/>
  <c r="F999" i="6" s="1"/>
  <c r="E999" i="6" a="1"/>
  <c r="E999" i="6" s="1"/>
  <c r="D999" i="6" a="1"/>
  <c r="D999" i="6" s="1"/>
  <c r="C999" i="6" a="1"/>
  <c r="C999" i="6" s="1"/>
  <c r="A999" i="6" a="1"/>
  <c r="A999" i="6" s="1"/>
  <c r="S998" i="6" a="1"/>
  <c r="S998" i="6" s="1"/>
  <c r="N998" i="6" a="1"/>
  <c r="N998" i="6" s="1"/>
  <c r="M998" i="6" a="1"/>
  <c r="M998" i="6" s="1"/>
  <c r="L998" i="6" a="1"/>
  <c r="L998" i="6" s="1"/>
  <c r="K998" i="6" a="1"/>
  <c r="K998" i="6" s="1"/>
  <c r="J998" i="6" a="1"/>
  <c r="J998" i="6" s="1"/>
  <c r="I998" i="6" a="1"/>
  <c r="I998" i="6" s="1"/>
  <c r="H998" i="6" a="1"/>
  <c r="H998" i="6" s="1"/>
  <c r="G998" i="6" a="1"/>
  <c r="G998" i="6" s="1"/>
  <c r="F998" i="6" a="1"/>
  <c r="F998" i="6" s="1"/>
  <c r="E998" i="6" a="1"/>
  <c r="E998" i="6" s="1"/>
  <c r="D998" i="6" a="1"/>
  <c r="D998" i="6" s="1"/>
  <c r="C998" i="6" a="1"/>
  <c r="C998" i="6" s="1"/>
  <c r="A998" i="6" a="1"/>
  <c r="A998" i="6" s="1"/>
  <c r="S997" i="6" a="1"/>
  <c r="S997" i="6" s="1"/>
  <c r="N997" i="6" a="1"/>
  <c r="N997" i="6" s="1"/>
  <c r="M997" i="6" a="1"/>
  <c r="M997" i="6" s="1"/>
  <c r="L997" i="6" a="1"/>
  <c r="L997" i="6" s="1"/>
  <c r="K997" i="6" a="1"/>
  <c r="K997" i="6" s="1"/>
  <c r="J997" i="6" a="1"/>
  <c r="J997" i="6" s="1"/>
  <c r="I997" i="6" a="1"/>
  <c r="I997" i="6" s="1"/>
  <c r="H997" i="6" a="1"/>
  <c r="H997" i="6" s="1"/>
  <c r="G997" i="6" a="1"/>
  <c r="G997" i="6" s="1"/>
  <c r="F997" i="6" a="1"/>
  <c r="F997" i="6" s="1"/>
  <c r="E997" i="6" a="1"/>
  <c r="E997" i="6" s="1"/>
  <c r="D997" i="6" a="1"/>
  <c r="D997" i="6" s="1"/>
  <c r="C997" i="6" a="1"/>
  <c r="C997" i="6" s="1"/>
  <c r="A997" i="6" a="1"/>
  <c r="A997" i="6" s="1"/>
  <c r="S996" i="6" a="1"/>
  <c r="S996" i="6" s="1"/>
  <c r="N996" i="6" a="1"/>
  <c r="N996" i="6" s="1"/>
  <c r="M996" i="6" a="1"/>
  <c r="M996" i="6" s="1"/>
  <c r="L996" i="6" a="1"/>
  <c r="L996" i="6" s="1"/>
  <c r="K996" i="6" a="1"/>
  <c r="K996" i="6" s="1"/>
  <c r="J996" i="6" a="1"/>
  <c r="J996" i="6" s="1"/>
  <c r="I996" i="6" a="1"/>
  <c r="I996" i="6" s="1"/>
  <c r="H996" i="6" a="1"/>
  <c r="H996" i="6" s="1"/>
  <c r="G996" i="6" a="1"/>
  <c r="G996" i="6" s="1"/>
  <c r="F996" i="6" a="1"/>
  <c r="F996" i="6" s="1"/>
  <c r="E996" i="6" a="1"/>
  <c r="E996" i="6" s="1"/>
  <c r="D996" i="6" a="1"/>
  <c r="D996" i="6" s="1"/>
  <c r="C996" i="6" a="1"/>
  <c r="C996" i="6" s="1"/>
  <c r="A996" i="6" a="1"/>
  <c r="A996" i="6" s="1"/>
  <c r="S995" i="6" a="1"/>
  <c r="S995" i="6" s="1"/>
  <c r="N995" i="6" a="1"/>
  <c r="N995" i="6" s="1"/>
  <c r="M995" i="6" a="1"/>
  <c r="M995" i="6" s="1"/>
  <c r="L995" i="6" a="1"/>
  <c r="L995" i="6" s="1"/>
  <c r="K995" i="6" a="1"/>
  <c r="K995" i="6" s="1"/>
  <c r="J995" i="6" a="1"/>
  <c r="J995" i="6" s="1"/>
  <c r="I995" i="6" a="1"/>
  <c r="I995" i="6" s="1"/>
  <c r="H995" i="6" a="1"/>
  <c r="H995" i="6" s="1"/>
  <c r="G995" i="6" a="1"/>
  <c r="G995" i="6" s="1"/>
  <c r="F995" i="6" a="1"/>
  <c r="F995" i="6" s="1"/>
  <c r="E995" i="6" a="1"/>
  <c r="E995" i="6" s="1"/>
  <c r="D995" i="6" a="1"/>
  <c r="D995" i="6" s="1"/>
  <c r="C995" i="6" a="1"/>
  <c r="C995" i="6" s="1"/>
  <c r="A995" i="6" a="1"/>
  <c r="A995" i="6" s="1"/>
  <c r="S994" i="6" a="1"/>
  <c r="S994" i="6" s="1"/>
  <c r="N994" i="6" a="1"/>
  <c r="N994" i="6" s="1"/>
  <c r="M994" i="6" a="1"/>
  <c r="M994" i="6" s="1"/>
  <c r="L994" i="6" a="1"/>
  <c r="L994" i="6" s="1"/>
  <c r="K994" i="6" a="1"/>
  <c r="K994" i="6" s="1"/>
  <c r="J994" i="6" a="1"/>
  <c r="J994" i="6" s="1"/>
  <c r="I994" i="6" a="1"/>
  <c r="I994" i="6" s="1"/>
  <c r="H994" i="6" a="1"/>
  <c r="H994" i="6" s="1"/>
  <c r="G994" i="6" a="1"/>
  <c r="G994" i="6" s="1"/>
  <c r="F994" i="6" a="1"/>
  <c r="F994" i="6" s="1"/>
  <c r="E994" i="6" a="1"/>
  <c r="E994" i="6" s="1"/>
  <c r="D994" i="6" a="1"/>
  <c r="D994" i="6" s="1"/>
  <c r="C994" i="6" a="1"/>
  <c r="C994" i="6" s="1"/>
  <c r="A994" i="6" a="1"/>
  <c r="A994" i="6" s="1"/>
  <c r="S993" i="6" a="1"/>
  <c r="S993" i="6" s="1"/>
  <c r="N993" i="6" a="1"/>
  <c r="N993" i="6" s="1"/>
  <c r="M993" i="6" a="1"/>
  <c r="M993" i="6" s="1"/>
  <c r="L993" i="6" a="1"/>
  <c r="L993" i="6" s="1"/>
  <c r="K993" i="6" a="1"/>
  <c r="K993" i="6" s="1"/>
  <c r="J993" i="6" a="1"/>
  <c r="J993" i="6" s="1"/>
  <c r="I993" i="6" a="1"/>
  <c r="I993" i="6" s="1"/>
  <c r="H993" i="6" a="1"/>
  <c r="H993" i="6" s="1"/>
  <c r="G993" i="6" a="1"/>
  <c r="G993" i="6" s="1"/>
  <c r="F993" i="6" a="1"/>
  <c r="F993" i="6" s="1"/>
  <c r="E993" i="6" a="1"/>
  <c r="E993" i="6" s="1"/>
  <c r="D993" i="6" a="1"/>
  <c r="D993" i="6" s="1"/>
  <c r="C993" i="6" a="1"/>
  <c r="C993" i="6" s="1"/>
  <c r="A993" i="6" a="1"/>
  <c r="A993" i="6" s="1"/>
  <c r="S992" i="6" a="1"/>
  <c r="S992" i="6" s="1"/>
  <c r="N992" i="6" a="1"/>
  <c r="N992" i="6" s="1"/>
  <c r="M992" i="6" a="1"/>
  <c r="M992" i="6" s="1"/>
  <c r="L992" i="6" a="1"/>
  <c r="L992" i="6" s="1"/>
  <c r="K992" i="6" a="1"/>
  <c r="K992" i="6" s="1"/>
  <c r="J992" i="6" a="1"/>
  <c r="J992" i="6" s="1"/>
  <c r="I992" i="6" a="1"/>
  <c r="I992" i="6" s="1"/>
  <c r="H992" i="6" a="1"/>
  <c r="H992" i="6" s="1"/>
  <c r="G992" i="6" a="1"/>
  <c r="G992" i="6" s="1"/>
  <c r="F992" i="6" a="1"/>
  <c r="F992" i="6" s="1"/>
  <c r="E992" i="6" a="1"/>
  <c r="E992" i="6" s="1"/>
  <c r="D992" i="6" a="1"/>
  <c r="D992" i="6" s="1"/>
  <c r="C992" i="6" a="1"/>
  <c r="C992" i="6" s="1"/>
  <c r="A992" i="6" a="1"/>
  <c r="A992" i="6" s="1"/>
  <c r="S991" i="6" a="1"/>
  <c r="S991" i="6" s="1"/>
  <c r="N991" i="6" a="1"/>
  <c r="N991" i="6" s="1"/>
  <c r="M991" i="6" a="1"/>
  <c r="M991" i="6" s="1"/>
  <c r="L991" i="6" a="1"/>
  <c r="L991" i="6" s="1"/>
  <c r="K991" i="6" a="1"/>
  <c r="K991" i="6" s="1"/>
  <c r="J991" i="6" a="1"/>
  <c r="J991" i="6" s="1"/>
  <c r="I991" i="6" a="1"/>
  <c r="I991" i="6" s="1"/>
  <c r="H991" i="6" a="1"/>
  <c r="H991" i="6" s="1"/>
  <c r="G991" i="6" a="1"/>
  <c r="G991" i="6" s="1"/>
  <c r="F991" i="6" a="1"/>
  <c r="F991" i="6" s="1"/>
  <c r="E991" i="6" a="1"/>
  <c r="E991" i="6" s="1"/>
  <c r="D991" i="6" a="1"/>
  <c r="D991" i="6" s="1"/>
  <c r="C991" i="6" a="1"/>
  <c r="C991" i="6" s="1"/>
  <c r="A991" i="6" a="1"/>
  <c r="A991" i="6" s="1"/>
  <c r="S990" i="6" a="1"/>
  <c r="S990" i="6" s="1"/>
  <c r="N990" i="6" a="1"/>
  <c r="N990" i="6" s="1"/>
  <c r="M990" i="6" a="1"/>
  <c r="M990" i="6" s="1"/>
  <c r="L990" i="6" a="1"/>
  <c r="L990" i="6" s="1"/>
  <c r="K990" i="6" a="1"/>
  <c r="K990" i="6" s="1"/>
  <c r="J990" i="6" a="1"/>
  <c r="J990" i="6" s="1"/>
  <c r="I990" i="6" a="1"/>
  <c r="I990" i="6" s="1"/>
  <c r="H990" i="6" a="1"/>
  <c r="H990" i="6" s="1"/>
  <c r="G990" i="6" a="1"/>
  <c r="G990" i="6" s="1"/>
  <c r="F990" i="6" a="1"/>
  <c r="F990" i="6" s="1"/>
  <c r="E990" i="6" a="1"/>
  <c r="E990" i="6" s="1"/>
  <c r="D990" i="6" a="1"/>
  <c r="D990" i="6" s="1"/>
  <c r="C990" i="6" a="1"/>
  <c r="C990" i="6" s="1"/>
  <c r="A990" i="6" a="1"/>
  <c r="A990" i="6" s="1"/>
  <c r="S989" i="6" a="1"/>
  <c r="S989" i="6" s="1"/>
  <c r="N989" i="6" a="1"/>
  <c r="N989" i="6" s="1"/>
  <c r="M989" i="6" a="1"/>
  <c r="M989" i="6" s="1"/>
  <c r="L989" i="6" a="1"/>
  <c r="L989" i="6" s="1"/>
  <c r="K989" i="6" a="1"/>
  <c r="K989" i="6" s="1"/>
  <c r="J989" i="6" a="1"/>
  <c r="J989" i="6" s="1"/>
  <c r="I989" i="6" a="1"/>
  <c r="I989" i="6" s="1"/>
  <c r="H989" i="6" a="1"/>
  <c r="H989" i="6" s="1"/>
  <c r="G989" i="6" a="1"/>
  <c r="G989" i="6" s="1"/>
  <c r="F989" i="6" a="1"/>
  <c r="F989" i="6" s="1"/>
  <c r="E989" i="6" a="1"/>
  <c r="E989" i="6" s="1"/>
  <c r="D989" i="6" a="1"/>
  <c r="D989" i="6" s="1"/>
  <c r="C989" i="6" a="1"/>
  <c r="C989" i="6" s="1"/>
  <c r="A989" i="6" a="1"/>
  <c r="A989" i="6" s="1"/>
  <c r="S988" i="6" a="1"/>
  <c r="S988" i="6" s="1"/>
  <c r="N988" i="6" a="1"/>
  <c r="N988" i="6" s="1"/>
  <c r="M988" i="6" a="1"/>
  <c r="M988" i="6" s="1"/>
  <c r="L988" i="6" a="1"/>
  <c r="L988" i="6" s="1"/>
  <c r="K988" i="6" a="1"/>
  <c r="K988" i="6" s="1"/>
  <c r="J988" i="6" a="1"/>
  <c r="J988" i="6" s="1"/>
  <c r="I988" i="6" a="1"/>
  <c r="I988" i="6" s="1"/>
  <c r="H988" i="6" a="1"/>
  <c r="H988" i="6" s="1"/>
  <c r="G988" i="6" a="1"/>
  <c r="G988" i="6" s="1"/>
  <c r="F988" i="6" a="1"/>
  <c r="F988" i="6" s="1"/>
  <c r="E988" i="6" a="1"/>
  <c r="E988" i="6" s="1"/>
  <c r="D988" i="6" a="1"/>
  <c r="D988" i="6" s="1"/>
  <c r="C988" i="6" a="1"/>
  <c r="C988" i="6" s="1"/>
  <c r="A988" i="6" a="1"/>
  <c r="A988" i="6" s="1"/>
  <c r="S987" i="6" a="1"/>
  <c r="S987" i="6" s="1"/>
  <c r="N987" i="6" a="1"/>
  <c r="N987" i="6" s="1"/>
  <c r="M987" i="6" a="1"/>
  <c r="M987" i="6" s="1"/>
  <c r="L987" i="6" a="1"/>
  <c r="L987" i="6" s="1"/>
  <c r="K987" i="6" a="1"/>
  <c r="K987" i="6" s="1"/>
  <c r="J987" i="6" a="1"/>
  <c r="J987" i="6" s="1"/>
  <c r="I987" i="6" a="1"/>
  <c r="I987" i="6" s="1"/>
  <c r="H987" i="6" a="1"/>
  <c r="H987" i="6" s="1"/>
  <c r="G987" i="6" a="1"/>
  <c r="G987" i="6" s="1"/>
  <c r="F987" i="6" a="1"/>
  <c r="F987" i="6" s="1"/>
  <c r="E987" i="6" a="1"/>
  <c r="E987" i="6" s="1"/>
  <c r="D987" i="6" a="1"/>
  <c r="D987" i="6" s="1"/>
  <c r="C987" i="6" a="1"/>
  <c r="C987" i="6" s="1"/>
  <c r="A987" i="6" a="1"/>
  <c r="A987" i="6" s="1"/>
  <c r="S986" i="6" a="1"/>
  <c r="S986" i="6" s="1"/>
  <c r="N986" i="6" a="1"/>
  <c r="N986" i="6" s="1"/>
  <c r="M986" i="6" a="1"/>
  <c r="M986" i="6" s="1"/>
  <c r="L986" i="6" a="1"/>
  <c r="L986" i="6" s="1"/>
  <c r="K986" i="6" a="1"/>
  <c r="K986" i="6" s="1"/>
  <c r="J986" i="6" a="1"/>
  <c r="J986" i="6" s="1"/>
  <c r="I986" i="6" a="1"/>
  <c r="I986" i="6" s="1"/>
  <c r="H986" i="6" a="1"/>
  <c r="H986" i="6" s="1"/>
  <c r="G986" i="6" a="1"/>
  <c r="G986" i="6" s="1"/>
  <c r="F986" i="6" a="1"/>
  <c r="F986" i="6" s="1"/>
  <c r="E986" i="6" a="1"/>
  <c r="E986" i="6" s="1"/>
  <c r="D986" i="6" a="1"/>
  <c r="D986" i="6" s="1"/>
  <c r="C986" i="6" a="1"/>
  <c r="C986" i="6" s="1"/>
  <c r="A986" i="6" a="1"/>
  <c r="A986" i="6" s="1"/>
  <c r="S985" i="6" a="1"/>
  <c r="S985" i="6" s="1"/>
  <c r="N985" i="6" a="1"/>
  <c r="N985" i="6" s="1"/>
  <c r="M985" i="6" a="1"/>
  <c r="M985" i="6" s="1"/>
  <c r="L985" i="6" a="1"/>
  <c r="L985" i="6" s="1"/>
  <c r="K985" i="6" a="1"/>
  <c r="K985" i="6" s="1"/>
  <c r="J985" i="6" a="1"/>
  <c r="J985" i="6" s="1"/>
  <c r="I985" i="6" a="1"/>
  <c r="I985" i="6" s="1"/>
  <c r="H985" i="6" a="1"/>
  <c r="H985" i="6" s="1"/>
  <c r="G985" i="6" a="1"/>
  <c r="G985" i="6" s="1"/>
  <c r="F985" i="6" a="1"/>
  <c r="F985" i="6" s="1"/>
  <c r="E985" i="6" a="1"/>
  <c r="E985" i="6" s="1"/>
  <c r="D985" i="6" a="1"/>
  <c r="D985" i="6" s="1"/>
  <c r="C985" i="6" a="1"/>
  <c r="C985" i="6" s="1"/>
  <c r="A985" i="6" a="1"/>
  <c r="A985" i="6" s="1"/>
  <c r="S984" i="6" a="1"/>
  <c r="S984" i="6" s="1"/>
  <c r="N984" i="6" a="1"/>
  <c r="N984" i="6" s="1"/>
  <c r="M984" i="6" a="1"/>
  <c r="M984" i="6" s="1"/>
  <c r="L984" i="6" a="1"/>
  <c r="L984" i="6" s="1"/>
  <c r="K984" i="6" a="1"/>
  <c r="K984" i="6" s="1"/>
  <c r="J984" i="6" a="1"/>
  <c r="J984" i="6" s="1"/>
  <c r="I984" i="6" a="1"/>
  <c r="I984" i="6" s="1"/>
  <c r="H984" i="6" a="1"/>
  <c r="H984" i="6" s="1"/>
  <c r="G984" i="6" a="1"/>
  <c r="G984" i="6" s="1"/>
  <c r="F984" i="6" a="1"/>
  <c r="F984" i="6" s="1"/>
  <c r="E984" i="6" a="1"/>
  <c r="E984" i="6" s="1"/>
  <c r="D984" i="6" a="1"/>
  <c r="D984" i="6" s="1"/>
  <c r="C984" i="6" a="1"/>
  <c r="C984" i="6" s="1"/>
  <c r="A984" i="6" a="1"/>
  <c r="A984" i="6" s="1"/>
  <c r="S983" i="6" a="1"/>
  <c r="S983" i="6" s="1"/>
  <c r="N983" i="6" a="1"/>
  <c r="N983" i="6" s="1"/>
  <c r="M983" i="6" a="1"/>
  <c r="M983" i="6" s="1"/>
  <c r="L983" i="6" a="1"/>
  <c r="L983" i="6" s="1"/>
  <c r="K983" i="6" a="1"/>
  <c r="K983" i="6" s="1"/>
  <c r="J983" i="6" a="1"/>
  <c r="J983" i="6" s="1"/>
  <c r="I983" i="6" a="1"/>
  <c r="I983" i="6" s="1"/>
  <c r="H983" i="6" a="1"/>
  <c r="H983" i="6" s="1"/>
  <c r="G983" i="6" a="1"/>
  <c r="G983" i="6" s="1"/>
  <c r="F983" i="6" a="1"/>
  <c r="F983" i="6" s="1"/>
  <c r="E983" i="6" a="1"/>
  <c r="E983" i="6" s="1"/>
  <c r="D983" i="6" a="1"/>
  <c r="D983" i="6" s="1"/>
  <c r="C983" i="6" a="1"/>
  <c r="C983" i="6" s="1"/>
  <c r="A983" i="6" a="1"/>
  <c r="A983" i="6" s="1"/>
  <c r="S982" i="6" a="1"/>
  <c r="S982" i="6" s="1"/>
  <c r="N982" i="6" a="1"/>
  <c r="N982" i="6" s="1"/>
  <c r="M982" i="6" a="1"/>
  <c r="M982" i="6" s="1"/>
  <c r="L982" i="6" a="1"/>
  <c r="L982" i="6" s="1"/>
  <c r="K982" i="6" a="1"/>
  <c r="K982" i="6" s="1"/>
  <c r="J982" i="6" a="1"/>
  <c r="J982" i="6" s="1"/>
  <c r="I982" i="6" a="1"/>
  <c r="I982" i="6" s="1"/>
  <c r="H982" i="6" a="1"/>
  <c r="H982" i="6" s="1"/>
  <c r="G982" i="6" a="1"/>
  <c r="G982" i="6" s="1"/>
  <c r="F982" i="6" a="1"/>
  <c r="F982" i="6" s="1"/>
  <c r="E982" i="6" a="1"/>
  <c r="E982" i="6" s="1"/>
  <c r="D982" i="6" a="1"/>
  <c r="D982" i="6" s="1"/>
  <c r="C982" i="6" a="1"/>
  <c r="C982" i="6" s="1"/>
  <c r="A982" i="6" a="1"/>
  <c r="A982" i="6" s="1"/>
  <c r="S981" i="6" a="1"/>
  <c r="S981" i="6" s="1"/>
  <c r="N981" i="6" a="1"/>
  <c r="N981" i="6" s="1"/>
  <c r="M981" i="6" a="1"/>
  <c r="M981" i="6" s="1"/>
  <c r="L981" i="6" a="1"/>
  <c r="L981" i="6" s="1"/>
  <c r="K981" i="6" a="1"/>
  <c r="K981" i="6" s="1"/>
  <c r="J981" i="6" a="1"/>
  <c r="J981" i="6" s="1"/>
  <c r="I981" i="6" a="1"/>
  <c r="I981" i="6" s="1"/>
  <c r="H981" i="6" a="1"/>
  <c r="H981" i="6" s="1"/>
  <c r="G981" i="6" a="1"/>
  <c r="G981" i="6" s="1"/>
  <c r="F981" i="6" a="1"/>
  <c r="F981" i="6" s="1"/>
  <c r="E981" i="6" a="1"/>
  <c r="E981" i="6" s="1"/>
  <c r="D981" i="6" a="1"/>
  <c r="D981" i="6" s="1"/>
  <c r="C981" i="6" a="1"/>
  <c r="C981" i="6" s="1"/>
  <c r="A981" i="6" a="1"/>
  <c r="A981" i="6" s="1"/>
  <c r="S980" i="6" a="1"/>
  <c r="S980" i="6" s="1"/>
  <c r="N980" i="6" a="1"/>
  <c r="N980" i="6" s="1"/>
  <c r="M980" i="6" a="1"/>
  <c r="M980" i="6" s="1"/>
  <c r="L980" i="6" a="1"/>
  <c r="L980" i="6" s="1"/>
  <c r="K980" i="6" a="1"/>
  <c r="K980" i="6" s="1"/>
  <c r="J980" i="6" a="1"/>
  <c r="J980" i="6" s="1"/>
  <c r="I980" i="6" a="1"/>
  <c r="I980" i="6" s="1"/>
  <c r="H980" i="6" a="1"/>
  <c r="H980" i="6" s="1"/>
  <c r="G980" i="6" a="1"/>
  <c r="G980" i="6" s="1"/>
  <c r="F980" i="6" a="1"/>
  <c r="F980" i="6" s="1"/>
  <c r="E980" i="6" a="1"/>
  <c r="E980" i="6" s="1"/>
  <c r="D980" i="6" a="1"/>
  <c r="D980" i="6" s="1"/>
  <c r="C980" i="6" a="1"/>
  <c r="C980" i="6" s="1"/>
  <c r="A980" i="6" a="1"/>
  <c r="A980" i="6" s="1"/>
  <c r="S979" i="6" a="1"/>
  <c r="S979" i="6" s="1"/>
  <c r="N979" i="6" a="1"/>
  <c r="N979" i="6" s="1"/>
  <c r="M979" i="6" a="1"/>
  <c r="M979" i="6" s="1"/>
  <c r="L979" i="6" a="1"/>
  <c r="L979" i="6" s="1"/>
  <c r="K979" i="6" a="1"/>
  <c r="K979" i="6" s="1"/>
  <c r="J979" i="6" a="1"/>
  <c r="J979" i="6" s="1"/>
  <c r="I979" i="6" a="1"/>
  <c r="I979" i="6" s="1"/>
  <c r="H979" i="6" a="1"/>
  <c r="H979" i="6" s="1"/>
  <c r="G979" i="6" a="1"/>
  <c r="G979" i="6" s="1"/>
  <c r="F979" i="6" a="1"/>
  <c r="F979" i="6" s="1"/>
  <c r="E979" i="6" a="1"/>
  <c r="E979" i="6" s="1"/>
  <c r="D979" i="6" a="1"/>
  <c r="D979" i="6" s="1"/>
  <c r="C979" i="6" a="1"/>
  <c r="C979" i="6" s="1"/>
  <c r="A979" i="6" a="1"/>
  <c r="A979" i="6" s="1"/>
  <c r="S978" i="6" a="1"/>
  <c r="S978" i="6" s="1"/>
  <c r="N978" i="6" a="1"/>
  <c r="N978" i="6" s="1"/>
  <c r="M978" i="6" a="1"/>
  <c r="M978" i="6" s="1"/>
  <c r="L978" i="6" a="1"/>
  <c r="L978" i="6" s="1"/>
  <c r="K978" i="6" a="1"/>
  <c r="K978" i="6" s="1"/>
  <c r="J978" i="6" a="1"/>
  <c r="J978" i="6" s="1"/>
  <c r="I978" i="6" a="1"/>
  <c r="I978" i="6" s="1"/>
  <c r="H978" i="6" a="1"/>
  <c r="H978" i="6" s="1"/>
  <c r="G978" i="6" a="1"/>
  <c r="G978" i="6" s="1"/>
  <c r="F978" i="6" a="1"/>
  <c r="F978" i="6" s="1"/>
  <c r="E978" i="6" a="1"/>
  <c r="E978" i="6" s="1"/>
  <c r="D978" i="6" a="1"/>
  <c r="D978" i="6" s="1"/>
  <c r="C978" i="6" a="1"/>
  <c r="C978" i="6" s="1"/>
  <c r="A978" i="6" a="1"/>
  <c r="A978" i="6" s="1"/>
  <c r="S977" i="6" a="1"/>
  <c r="S977" i="6" s="1"/>
  <c r="N977" i="6" a="1"/>
  <c r="N977" i="6" s="1"/>
  <c r="M977" i="6" a="1"/>
  <c r="M977" i="6" s="1"/>
  <c r="L977" i="6" a="1"/>
  <c r="L977" i="6" s="1"/>
  <c r="K977" i="6" a="1"/>
  <c r="K977" i="6" s="1"/>
  <c r="J977" i="6" a="1"/>
  <c r="J977" i="6" s="1"/>
  <c r="I977" i="6" a="1"/>
  <c r="I977" i="6" s="1"/>
  <c r="H977" i="6" a="1"/>
  <c r="H977" i="6" s="1"/>
  <c r="G977" i="6" a="1"/>
  <c r="G977" i="6" s="1"/>
  <c r="F977" i="6" a="1"/>
  <c r="F977" i="6" s="1"/>
  <c r="E977" i="6" a="1"/>
  <c r="E977" i="6" s="1"/>
  <c r="D977" i="6" a="1"/>
  <c r="D977" i="6" s="1"/>
  <c r="C977" i="6" a="1"/>
  <c r="C977" i="6" s="1"/>
  <c r="A977" i="6" a="1"/>
  <c r="A977" i="6" s="1"/>
  <c r="S976" i="6" a="1"/>
  <c r="S976" i="6" s="1"/>
  <c r="N976" i="6" a="1"/>
  <c r="N976" i="6" s="1"/>
  <c r="M976" i="6" a="1"/>
  <c r="M976" i="6" s="1"/>
  <c r="L976" i="6" a="1"/>
  <c r="L976" i="6" s="1"/>
  <c r="K976" i="6" a="1"/>
  <c r="K976" i="6" s="1"/>
  <c r="J976" i="6" a="1"/>
  <c r="J976" i="6" s="1"/>
  <c r="I976" i="6" a="1"/>
  <c r="I976" i="6" s="1"/>
  <c r="H976" i="6" a="1"/>
  <c r="H976" i="6" s="1"/>
  <c r="G976" i="6" a="1"/>
  <c r="G976" i="6" s="1"/>
  <c r="F976" i="6" a="1"/>
  <c r="F976" i="6" s="1"/>
  <c r="E976" i="6" a="1"/>
  <c r="E976" i="6" s="1"/>
  <c r="D976" i="6" a="1"/>
  <c r="D976" i="6" s="1"/>
  <c r="C976" i="6" a="1"/>
  <c r="C976" i="6" s="1"/>
  <c r="A976" i="6" a="1"/>
  <c r="A976" i="6" s="1"/>
  <c r="S975" i="6" a="1"/>
  <c r="S975" i="6" s="1"/>
  <c r="N975" i="6" a="1"/>
  <c r="N975" i="6" s="1"/>
  <c r="M975" i="6" a="1"/>
  <c r="M975" i="6" s="1"/>
  <c r="L975" i="6" a="1"/>
  <c r="L975" i="6" s="1"/>
  <c r="K975" i="6" a="1"/>
  <c r="K975" i="6" s="1"/>
  <c r="J975" i="6" a="1"/>
  <c r="J975" i="6" s="1"/>
  <c r="I975" i="6" a="1"/>
  <c r="I975" i="6" s="1"/>
  <c r="H975" i="6" a="1"/>
  <c r="H975" i="6" s="1"/>
  <c r="G975" i="6" a="1"/>
  <c r="G975" i="6" s="1"/>
  <c r="F975" i="6" a="1"/>
  <c r="F975" i="6" s="1"/>
  <c r="E975" i="6" a="1"/>
  <c r="E975" i="6" s="1"/>
  <c r="D975" i="6" a="1"/>
  <c r="D975" i="6" s="1"/>
  <c r="C975" i="6" a="1"/>
  <c r="C975" i="6" s="1"/>
  <c r="A975" i="6" a="1"/>
  <c r="A975" i="6" s="1"/>
  <c r="S974" i="6" a="1"/>
  <c r="S974" i="6" s="1"/>
  <c r="N974" i="6" a="1"/>
  <c r="N974" i="6" s="1"/>
  <c r="M974" i="6" a="1"/>
  <c r="M974" i="6" s="1"/>
  <c r="L974" i="6" a="1"/>
  <c r="L974" i="6" s="1"/>
  <c r="K974" i="6" a="1"/>
  <c r="K974" i="6" s="1"/>
  <c r="J974" i="6" a="1"/>
  <c r="J974" i="6" s="1"/>
  <c r="I974" i="6" a="1"/>
  <c r="I974" i="6" s="1"/>
  <c r="H974" i="6" a="1"/>
  <c r="H974" i="6" s="1"/>
  <c r="G974" i="6" a="1"/>
  <c r="G974" i="6" s="1"/>
  <c r="F974" i="6" a="1"/>
  <c r="F974" i="6" s="1"/>
  <c r="E974" i="6" a="1"/>
  <c r="E974" i="6" s="1"/>
  <c r="D974" i="6" a="1"/>
  <c r="D974" i="6" s="1"/>
  <c r="C974" i="6" a="1"/>
  <c r="C974" i="6" s="1"/>
  <c r="A974" i="6" a="1"/>
  <c r="A974" i="6" s="1"/>
  <c r="S973" i="6" a="1"/>
  <c r="S973" i="6" s="1"/>
  <c r="N973" i="6" a="1"/>
  <c r="N973" i="6" s="1"/>
  <c r="M973" i="6" a="1"/>
  <c r="M973" i="6" s="1"/>
  <c r="L973" i="6" a="1"/>
  <c r="L973" i="6" s="1"/>
  <c r="K973" i="6" a="1"/>
  <c r="K973" i="6" s="1"/>
  <c r="J973" i="6" a="1"/>
  <c r="J973" i="6" s="1"/>
  <c r="I973" i="6" a="1"/>
  <c r="I973" i="6" s="1"/>
  <c r="H973" i="6" a="1"/>
  <c r="H973" i="6" s="1"/>
  <c r="G973" i="6" a="1"/>
  <c r="G973" i="6" s="1"/>
  <c r="F973" i="6" a="1"/>
  <c r="F973" i="6" s="1"/>
  <c r="E973" i="6" a="1"/>
  <c r="E973" i="6" s="1"/>
  <c r="D973" i="6" a="1"/>
  <c r="D973" i="6" s="1"/>
  <c r="C973" i="6" a="1"/>
  <c r="C973" i="6" s="1"/>
  <c r="A973" i="6" a="1"/>
  <c r="A973" i="6" s="1"/>
  <c r="S972" i="6" a="1"/>
  <c r="S972" i="6" s="1"/>
  <c r="N972" i="6" a="1"/>
  <c r="N972" i="6" s="1"/>
  <c r="M972" i="6" a="1"/>
  <c r="M972" i="6" s="1"/>
  <c r="L972" i="6" a="1"/>
  <c r="L972" i="6" s="1"/>
  <c r="K972" i="6" a="1"/>
  <c r="K972" i="6" s="1"/>
  <c r="J972" i="6" a="1"/>
  <c r="J972" i="6" s="1"/>
  <c r="I972" i="6" a="1"/>
  <c r="I972" i="6" s="1"/>
  <c r="H972" i="6" a="1"/>
  <c r="H972" i="6" s="1"/>
  <c r="G972" i="6" a="1"/>
  <c r="G972" i="6" s="1"/>
  <c r="F972" i="6" a="1"/>
  <c r="F972" i="6" s="1"/>
  <c r="E972" i="6" a="1"/>
  <c r="E972" i="6" s="1"/>
  <c r="D972" i="6" a="1"/>
  <c r="D972" i="6" s="1"/>
  <c r="C972" i="6" a="1"/>
  <c r="C972" i="6" s="1"/>
  <c r="A972" i="6" a="1"/>
  <c r="A972" i="6" s="1"/>
  <c r="S971" i="6" a="1"/>
  <c r="S971" i="6" s="1"/>
  <c r="N971" i="6" a="1"/>
  <c r="N971" i="6" s="1"/>
  <c r="M971" i="6" a="1"/>
  <c r="M971" i="6" s="1"/>
  <c r="L971" i="6" a="1"/>
  <c r="L971" i="6" s="1"/>
  <c r="K971" i="6" a="1"/>
  <c r="K971" i="6" s="1"/>
  <c r="J971" i="6" a="1"/>
  <c r="J971" i="6" s="1"/>
  <c r="I971" i="6" a="1"/>
  <c r="I971" i="6" s="1"/>
  <c r="H971" i="6" a="1"/>
  <c r="H971" i="6" s="1"/>
  <c r="G971" i="6" a="1"/>
  <c r="G971" i="6" s="1"/>
  <c r="F971" i="6" a="1"/>
  <c r="F971" i="6" s="1"/>
  <c r="E971" i="6" a="1"/>
  <c r="E971" i="6" s="1"/>
  <c r="D971" i="6" a="1"/>
  <c r="D971" i="6" s="1"/>
  <c r="C971" i="6" a="1"/>
  <c r="C971" i="6" s="1"/>
  <c r="A971" i="6" a="1"/>
  <c r="A971" i="6" s="1"/>
  <c r="S970" i="6" a="1"/>
  <c r="S970" i="6" s="1"/>
  <c r="N970" i="6" a="1"/>
  <c r="N970" i="6" s="1"/>
  <c r="M970" i="6" a="1"/>
  <c r="M970" i="6" s="1"/>
  <c r="L970" i="6" a="1"/>
  <c r="L970" i="6" s="1"/>
  <c r="K970" i="6" a="1"/>
  <c r="K970" i="6" s="1"/>
  <c r="J970" i="6" a="1"/>
  <c r="J970" i="6" s="1"/>
  <c r="I970" i="6" a="1"/>
  <c r="I970" i="6" s="1"/>
  <c r="H970" i="6" a="1"/>
  <c r="H970" i="6" s="1"/>
  <c r="G970" i="6" a="1"/>
  <c r="G970" i="6" s="1"/>
  <c r="F970" i="6" a="1"/>
  <c r="F970" i="6" s="1"/>
  <c r="E970" i="6" a="1"/>
  <c r="E970" i="6" s="1"/>
  <c r="D970" i="6" a="1"/>
  <c r="D970" i="6" s="1"/>
  <c r="C970" i="6" a="1"/>
  <c r="C970" i="6" s="1"/>
  <c r="A970" i="6" a="1"/>
  <c r="A970" i="6" s="1"/>
  <c r="S969" i="6" a="1"/>
  <c r="S969" i="6" s="1"/>
  <c r="N969" i="6" a="1"/>
  <c r="N969" i="6" s="1"/>
  <c r="M969" i="6" a="1"/>
  <c r="M969" i="6" s="1"/>
  <c r="L969" i="6" a="1"/>
  <c r="L969" i="6" s="1"/>
  <c r="K969" i="6" a="1"/>
  <c r="K969" i="6" s="1"/>
  <c r="J969" i="6" a="1"/>
  <c r="J969" i="6" s="1"/>
  <c r="I969" i="6" a="1"/>
  <c r="I969" i="6" s="1"/>
  <c r="H969" i="6" a="1"/>
  <c r="H969" i="6" s="1"/>
  <c r="G969" i="6" a="1"/>
  <c r="G969" i="6" s="1"/>
  <c r="F969" i="6" a="1"/>
  <c r="F969" i="6" s="1"/>
  <c r="E969" i="6" a="1"/>
  <c r="E969" i="6" s="1"/>
  <c r="D969" i="6" a="1"/>
  <c r="D969" i="6" s="1"/>
  <c r="C969" i="6" a="1"/>
  <c r="C969" i="6" s="1"/>
  <c r="A969" i="6" a="1"/>
  <c r="A969" i="6" s="1"/>
  <c r="S968" i="6" a="1"/>
  <c r="S968" i="6" s="1"/>
  <c r="N968" i="6" a="1"/>
  <c r="N968" i="6" s="1"/>
  <c r="M968" i="6" a="1"/>
  <c r="M968" i="6" s="1"/>
  <c r="L968" i="6" a="1"/>
  <c r="L968" i="6" s="1"/>
  <c r="K968" i="6" a="1"/>
  <c r="K968" i="6" s="1"/>
  <c r="J968" i="6" a="1"/>
  <c r="J968" i="6" s="1"/>
  <c r="I968" i="6" a="1"/>
  <c r="I968" i="6" s="1"/>
  <c r="H968" i="6" a="1"/>
  <c r="H968" i="6" s="1"/>
  <c r="G968" i="6" a="1"/>
  <c r="G968" i="6" s="1"/>
  <c r="F968" i="6" a="1"/>
  <c r="F968" i="6" s="1"/>
  <c r="E968" i="6" a="1"/>
  <c r="E968" i="6" s="1"/>
  <c r="D968" i="6" a="1"/>
  <c r="D968" i="6" s="1"/>
  <c r="C968" i="6" a="1"/>
  <c r="C968" i="6" s="1"/>
  <c r="A968" i="6" a="1"/>
  <c r="A968" i="6" s="1"/>
  <c r="S967" i="6" a="1"/>
  <c r="S967" i="6" s="1"/>
  <c r="N967" i="6" a="1"/>
  <c r="N967" i="6" s="1"/>
  <c r="M967" i="6" a="1"/>
  <c r="M967" i="6" s="1"/>
  <c r="L967" i="6" a="1"/>
  <c r="L967" i="6" s="1"/>
  <c r="K967" i="6" a="1"/>
  <c r="K967" i="6" s="1"/>
  <c r="J967" i="6" a="1"/>
  <c r="J967" i="6" s="1"/>
  <c r="I967" i="6" a="1"/>
  <c r="I967" i="6" s="1"/>
  <c r="H967" i="6" a="1"/>
  <c r="H967" i="6" s="1"/>
  <c r="G967" i="6" a="1"/>
  <c r="G967" i="6" s="1"/>
  <c r="F967" i="6" a="1"/>
  <c r="F967" i="6" s="1"/>
  <c r="E967" i="6" a="1"/>
  <c r="E967" i="6" s="1"/>
  <c r="D967" i="6" a="1"/>
  <c r="D967" i="6" s="1"/>
  <c r="C967" i="6" a="1"/>
  <c r="C967" i="6" s="1"/>
  <c r="A967" i="6" a="1"/>
  <c r="A967" i="6" s="1"/>
  <c r="S966" i="6" a="1"/>
  <c r="S966" i="6" s="1"/>
  <c r="N966" i="6" a="1"/>
  <c r="N966" i="6" s="1"/>
  <c r="M966" i="6" a="1"/>
  <c r="M966" i="6" s="1"/>
  <c r="L966" i="6" a="1"/>
  <c r="L966" i="6" s="1"/>
  <c r="K966" i="6" a="1"/>
  <c r="K966" i="6" s="1"/>
  <c r="J966" i="6" a="1"/>
  <c r="J966" i="6" s="1"/>
  <c r="I966" i="6" a="1"/>
  <c r="I966" i="6" s="1"/>
  <c r="H966" i="6" a="1"/>
  <c r="H966" i="6" s="1"/>
  <c r="G966" i="6" a="1"/>
  <c r="G966" i="6" s="1"/>
  <c r="F966" i="6" a="1"/>
  <c r="F966" i="6" s="1"/>
  <c r="E966" i="6" a="1"/>
  <c r="E966" i="6" s="1"/>
  <c r="D966" i="6" a="1"/>
  <c r="D966" i="6" s="1"/>
  <c r="C966" i="6" a="1"/>
  <c r="C966" i="6" s="1"/>
  <c r="A966" i="6" a="1"/>
  <c r="A966" i="6" s="1"/>
  <c r="S965" i="6" a="1"/>
  <c r="S965" i="6" s="1"/>
  <c r="N965" i="6" a="1"/>
  <c r="N965" i="6" s="1"/>
  <c r="M965" i="6" a="1"/>
  <c r="M965" i="6" s="1"/>
  <c r="L965" i="6" a="1"/>
  <c r="L965" i="6" s="1"/>
  <c r="K965" i="6" a="1"/>
  <c r="K965" i="6" s="1"/>
  <c r="J965" i="6" a="1"/>
  <c r="J965" i="6" s="1"/>
  <c r="I965" i="6" a="1"/>
  <c r="I965" i="6" s="1"/>
  <c r="H965" i="6" a="1"/>
  <c r="H965" i="6" s="1"/>
  <c r="G965" i="6" a="1"/>
  <c r="G965" i="6" s="1"/>
  <c r="F965" i="6" a="1"/>
  <c r="F965" i="6" s="1"/>
  <c r="E965" i="6" a="1"/>
  <c r="E965" i="6" s="1"/>
  <c r="D965" i="6" a="1"/>
  <c r="D965" i="6" s="1"/>
  <c r="C965" i="6" a="1"/>
  <c r="C965" i="6" s="1"/>
  <c r="A965" i="6" a="1"/>
  <c r="A965" i="6" s="1"/>
  <c r="S964" i="6" a="1"/>
  <c r="S964" i="6" s="1"/>
  <c r="N964" i="6" a="1"/>
  <c r="N964" i="6" s="1"/>
  <c r="M964" i="6" a="1"/>
  <c r="M964" i="6" s="1"/>
  <c r="L964" i="6" a="1"/>
  <c r="L964" i="6" s="1"/>
  <c r="K964" i="6" a="1"/>
  <c r="K964" i="6" s="1"/>
  <c r="J964" i="6" a="1"/>
  <c r="J964" i="6" s="1"/>
  <c r="I964" i="6" a="1"/>
  <c r="I964" i="6" s="1"/>
  <c r="H964" i="6" a="1"/>
  <c r="H964" i="6" s="1"/>
  <c r="G964" i="6" a="1"/>
  <c r="G964" i="6" s="1"/>
  <c r="F964" i="6" a="1"/>
  <c r="F964" i="6" s="1"/>
  <c r="E964" i="6" a="1"/>
  <c r="E964" i="6" s="1"/>
  <c r="D964" i="6" a="1"/>
  <c r="D964" i="6" s="1"/>
  <c r="C964" i="6" a="1"/>
  <c r="C964" i="6" s="1"/>
  <c r="A964" i="6" a="1"/>
  <c r="A964" i="6" s="1"/>
  <c r="S963" i="6" a="1"/>
  <c r="S963" i="6" s="1"/>
  <c r="N963" i="6" a="1"/>
  <c r="N963" i="6" s="1"/>
  <c r="M963" i="6" a="1"/>
  <c r="M963" i="6" s="1"/>
  <c r="L963" i="6" a="1"/>
  <c r="L963" i="6" s="1"/>
  <c r="K963" i="6" a="1"/>
  <c r="K963" i="6" s="1"/>
  <c r="J963" i="6" a="1"/>
  <c r="J963" i="6" s="1"/>
  <c r="I963" i="6" a="1"/>
  <c r="I963" i="6" s="1"/>
  <c r="H963" i="6" a="1"/>
  <c r="H963" i="6" s="1"/>
  <c r="G963" i="6" a="1"/>
  <c r="G963" i="6" s="1"/>
  <c r="F963" i="6" a="1"/>
  <c r="F963" i="6" s="1"/>
  <c r="E963" i="6" a="1"/>
  <c r="E963" i="6" s="1"/>
  <c r="D963" i="6" a="1"/>
  <c r="D963" i="6" s="1"/>
  <c r="C963" i="6" a="1"/>
  <c r="C963" i="6" s="1"/>
  <c r="A963" i="6" a="1"/>
  <c r="A963" i="6" s="1"/>
  <c r="S962" i="6" a="1"/>
  <c r="S962" i="6" s="1"/>
  <c r="N962" i="6" a="1"/>
  <c r="N962" i="6" s="1"/>
  <c r="M962" i="6" a="1"/>
  <c r="M962" i="6" s="1"/>
  <c r="L962" i="6" a="1"/>
  <c r="L962" i="6" s="1"/>
  <c r="K962" i="6" a="1"/>
  <c r="K962" i="6" s="1"/>
  <c r="J962" i="6" a="1"/>
  <c r="J962" i="6" s="1"/>
  <c r="I962" i="6" a="1"/>
  <c r="I962" i="6" s="1"/>
  <c r="H962" i="6" a="1"/>
  <c r="H962" i="6" s="1"/>
  <c r="G962" i="6" a="1"/>
  <c r="G962" i="6" s="1"/>
  <c r="F962" i="6" a="1"/>
  <c r="F962" i="6" s="1"/>
  <c r="E962" i="6" a="1"/>
  <c r="E962" i="6" s="1"/>
  <c r="D962" i="6" a="1"/>
  <c r="D962" i="6" s="1"/>
  <c r="C962" i="6" a="1"/>
  <c r="C962" i="6" s="1"/>
  <c r="A962" i="6" a="1"/>
  <c r="A962" i="6" s="1"/>
  <c r="S961" i="6" a="1"/>
  <c r="S961" i="6" s="1"/>
  <c r="N961" i="6" a="1"/>
  <c r="N961" i="6" s="1"/>
  <c r="M961" i="6" a="1"/>
  <c r="M961" i="6" s="1"/>
  <c r="L961" i="6" a="1"/>
  <c r="L961" i="6" s="1"/>
  <c r="K961" i="6" a="1"/>
  <c r="K961" i="6" s="1"/>
  <c r="J961" i="6" a="1"/>
  <c r="J961" i="6" s="1"/>
  <c r="I961" i="6" a="1"/>
  <c r="I961" i="6" s="1"/>
  <c r="H961" i="6" a="1"/>
  <c r="H961" i="6" s="1"/>
  <c r="G961" i="6" a="1"/>
  <c r="G961" i="6" s="1"/>
  <c r="F961" i="6" a="1"/>
  <c r="F961" i="6" s="1"/>
  <c r="E961" i="6" a="1"/>
  <c r="E961" i="6" s="1"/>
  <c r="D961" i="6" a="1"/>
  <c r="D961" i="6" s="1"/>
  <c r="C961" i="6" a="1"/>
  <c r="C961" i="6" s="1"/>
  <c r="A961" i="6" a="1"/>
  <c r="A961" i="6" s="1"/>
  <c r="S960" i="6" a="1"/>
  <c r="S960" i="6" s="1"/>
  <c r="N960" i="6" a="1"/>
  <c r="N960" i="6" s="1"/>
  <c r="M960" i="6" a="1"/>
  <c r="M960" i="6" s="1"/>
  <c r="L960" i="6" a="1"/>
  <c r="L960" i="6" s="1"/>
  <c r="K960" i="6" a="1"/>
  <c r="K960" i="6" s="1"/>
  <c r="J960" i="6" a="1"/>
  <c r="J960" i="6" s="1"/>
  <c r="I960" i="6" a="1"/>
  <c r="I960" i="6" s="1"/>
  <c r="H960" i="6" a="1"/>
  <c r="H960" i="6" s="1"/>
  <c r="G960" i="6" a="1"/>
  <c r="G960" i="6" s="1"/>
  <c r="F960" i="6" a="1"/>
  <c r="F960" i="6" s="1"/>
  <c r="E960" i="6" a="1"/>
  <c r="E960" i="6" s="1"/>
  <c r="D960" i="6" a="1"/>
  <c r="D960" i="6" s="1"/>
  <c r="C960" i="6" a="1"/>
  <c r="C960" i="6" s="1"/>
  <c r="A960" i="6" a="1"/>
  <c r="A960" i="6" s="1"/>
  <c r="S959" i="6" a="1"/>
  <c r="S959" i="6" s="1"/>
  <c r="N959" i="6" a="1"/>
  <c r="N959" i="6" s="1"/>
  <c r="M959" i="6" a="1"/>
  <c r="M959" i="6" s="1"/>
  <c r="L959" i="6" a="1"/>
  <c r="L959" i="6" s="1"/>
  <c r="K959" i="6" a="1"/>
  <c r="K959" i="6" s="1"/>
  <c r="J959" i="6" a="1"/>
  <c r="J959" i="6" s="1"/>
  <c r="I959" i="6" a="1"/>
  <c r="I959" i="6" s="1"/>
  <c r="H959" i="6" a="1"/>
  <c r="H959" i="6" s="1"/>
  <c r="G959" i="6" a="1"/>
  <c r="G959" i="6" s="1"/>
  <c r="F959" i="6" a="1"/>
  <c r="F959" i="6" s="1"/>
  <c r="E959" i="6" a="1"/>
  <c r="E959" i="6" s="1"/>
  <c r="D959" i="6" a="1"/>
  <c r="D959" i="6" s="1"/>
  <c r="C959" i="6" a="1"/>
  <c r="C959" i="6" s="1"/>
  <c r="A959" i="6" a="1"/>
  <c r="A959" i="6" s="1"/>
  <c r="S958" i="6" a="1"/>
  <c r="S958" i="6" s="1"/>
  <c r="N958" i="6" a="1"/>
  <c r="N958" i="6" s="1"/>
  <c r="M958" i="6" a="1"/>
  <c r="M958" i="6" s="1"/>
  <c r="L958" i="6" a="1"/>
  <c r="L958" i="6" s="1"/>
  <c r="K958" i="6" a="1"/>
  <c r="K958" i="6" s="1"/>
  <c r="J958" i="6" a="1"/>
  <c r="J958" i="6" s="1"/>
  <c r="I958" i="6" a="1"/>
  <c r="I958" i="6" s="1"/>
  <c r="H958" i="6" a="1"/>
  <c r="H958" i="6" s="1"/>
  <c r="G958" i="6" a="1"/>
  <c r="G958" i="6" s="1"/>
  <c r="F958" i="6" a="1"/>
  <c r="F958" i="6" s="1"/>
  <c r="E958" i="6" a="1"/>
  <c r="E958" i="6" s="1"/>
  <c r="D958" i="6" a="1"/>
  <c r="D958" i="6" s="1"/>
  <c r="C958" i="6" a="1"/>
  <c r="C958" i="6" s="1"/>
  <c r="A958" i="6" a="1"/>
  <c r="A958" i="6" s="1"/>
  <c r="S957" i="6" a="1"/>
  <c r="S957" i="6" s="1"/>
  <c r="N957" i="6" a="1"/>
  <c r="N957" i="6" s="1"/>
  <c r="M957" i="6" a="1"/>
  <c r="M957" i="6" s="1"/>
  <c r="L957" i="6" a="1"/>
  <c r="L957" i="6" s="1"/>
  <c r="K957" i="6" a="1"/>
  <c r="K957" i="6" s="1"/>
  <c r="J957" i="6" a="1"/>
  <c r="J957" i="6" s="1"/>
  <c r="I957" i="6" a="1"/>
  <c r="I957" i="6" s="1"/>
  <c r="H957" i="6" a="1"/>
  <c r="H957" i="6" s="1"/>
  <c r="G957" i="6" a="1"/>
  <c r="G957" i="6" s="1"/>
  <c r="F957" i="6" a="1"/>
  <c r="F957" i="6" s="1"/>
  <c r="E957" i="6" a="1"/>
  <c r="E957" i="6" s="1"/>
  <c r="D957" i="6" a="1"/>
  <c r="D957" i="6" s="1"/>
  <c r="C957" i="6" a="1"/>
  <c r="C957" i="6" s="1"/>
  <c r="A957" i="6" a="1"/>
  <c r="A957" i="6" s="1"/>
  <c r="S956" i="6" a="1"/>
  <c r="S956" i="6" s="1"/>
  <c r="N956" i="6" a="1"/>
  <c r="N956" i="6" s="1"/>
  <c r="M956" i="6" a="1"/>
  <c r="M956" i="6" s="1"/>
  <c r="L956" i="6" a="1"/>
  <c r="L956" i="6" s="1"/>
  <c r="K956" i="6" a="1"/>
  <c r="K956" i="6" s="1"/>
  <c r="J956" i="6" a="1"/>
  <c r="J956" i="6" s="1"/>
  <c r="I956" i="6" a="1"/>
  <c r="I956" i="6" s="1"/>
  <c r="H956" i="6" a="1"/>
  <c r="H956" i="6" s="1"/>
  <c r="G956" i="6" a="1"/>
  <c r="G956" i="6" s="1"/>
  <c r="F956" i="6" a="1"/>
  <c r="F956" i="6" s="1"/>
  <c r="E956" i="6" a="1"/>
  <c r="E956" i="6" s="1"/>
  <c r="D956" i="6" a="1"/>
  <c r="D956" i="6" s="1"/>
  <c r="C956" i="6" a="1"/>
  <c r="C956" i="6" s="1"/>
  <c r="A956" i="6" a="1"/>
  <c r="A956" i="6" s="1"/>
  <c r="S955" i="6" a="1"/>
  <c r="S955" i="6" s="1"/>
  <c r="N955" i="6" a="1"/>
  <c r="N955" i="6" s="1"/>
  <c r="M955" i="6" a="1"/>
  <c r="M955" i="6" s="1"/>
  <c r="L955" i="6" a="1"/>
  <c r="L955" i="6" s="1"/>
  <c r="K955" i="6" a="1"/>
  <c r="K955" i="6" s="1"/>
  <c r="J955" i="6" a="1"/>
  <c r="J955" i="6" s="1"/>
  <c r="I955" i="6" a="1"/>
  <c r="I955" i="6" s="1"/>
  <c r="H955" i="6" a="1"/>
  <c r="H955" i="6" s="1"/>
  <c r="G955" i="6" a="1"/>
  <c r="G955" i="6" s="1"/>
  <c r="F955" i="6" a="1"/>
  <c r="F955" i="6" s="1"/>
  <c r="E955" i="6" a="1"/>
  <c r="E955" i="6" s="1"/>
  <c r="D955" i="6" a="1"/>
  <c r="D955" i="6" s="1"/>
  <c r="C955" i="6" a="1"/>
  <c r="C955" i="6" s="1"/>
  <c r="A955" i="6" a="1"/>
  <c r="A955" i="6" s="1"/>
  <c r="S954" i="6" a="1"/>
  <c r="S954" i="6" s="1"/>
  <c r="N954" i="6" a="1"/>
  <c r="N954" i="6" s="1"/>
  <c r="M954" i="6" a="1"/>
  <c r="M954" i="6" s="1"/>
  <c r="L954" i="6" a="1"/>
  <c r="L954" i="6" s="1"/>
  <c r="K954" i="6" a="1"/>
  <c r="K954" i="6" s="1"/>
  <c r="J954" i="6" a="1"/>
  <c r="J954" i="6" s="1"/>
  <c r="I954" i="6" a="1"/>
  <c r="I954" i="6" s="1"/>
  <c r="H954" i="6" a="1"/>
  <c r="H954" i="6" s="1"/>
  <c r="G954" i="6" a="1"/>
  <c r="G954" i="6" s="1"/>
  <c r="F954" i="6" a="1"/>
  <c r="F954" i="6" s="1"/>
  <c r="E954" i="6" a="1"/>
  <c r="E954" i="6" s="1"/>
  <c r="D954" i="6" a="1"/>
  <c r="D954" i="6" s="1"/>
  <c r="C954" i="6" a="1"/>
  <c r="C954" i="6" s="1"/>
  <c r="A954" i="6" a="1"/>
  <c r="A954" i="6" s="1"/>
  <c r="S953" i="6" a="1"/>
  <c r="S953" i="6" s="1"/>
  <c r="N953" i="6" a="1"/>
  <c r="N953" i="6" s="1"/>
  <c r="M953" i="6" a="1"/>
  <c r="M953" i="6" s="1"/>
  <c r="L953" i="6" a="1"/>
  <c r="L953" i="6" s="1"/>
  <c r="K953" i="6" a="1"/>
  <c r="K953" i="6" s="1"/>
  <c r="J953" i="6" a="1"/>
  <c r="J953" i="6" s="1"/>
  <c r="I953" i="6" a="1"/>
  <c r="I953" i="6" s="1"/>
  <c r="H953" i="6" a="1"/>
  <c r="H953" i="6" s="1"/>
  <c r="G953" i="6" a="1"/>
  <c r="G953" i="6" s="1"/>
  <c r="F953" i="6" a="1"/>
  <c r="F953" i="6" s="1"/>
  <c r="E953" i="6" a="1"/>
  <c r="E953" i="6" s="1"/>
  <c r="D953" i="6" a="1"/>
  <c r="D953" i="6" s="1"/>
  <c r="C953" i="6" a="1"/>
  <c r="C953" i="6" s="1"/>
  <c r="A953" i="6" a="1"/>
  <c r="A953" i="6" s="1"/>
  <c r="S952" i="6" a="1"/>
  <c r="S952" i="6" s="1"/>
  <c r="N952" i="6" a="1"/>
  <c r="N952" i="6" s="1"/>
  <c r="M952" i="6" a="1"/>
  <c r="M952" i="6" s="1"/>
  <c r="L952" i="6" a="1"/>
  <c r="L952" i="6" s="1"/>
  <c r="K952" i="6" a="1"/>
  <c r="K952" i="6" s="1"/>
  <c r="J952" i="6" a="1"/>
  <c r="J952" i="6" s="1"/>
  <c r="I952" i="6" a="1"/>
  <c r="I952" i="6" s="1"/>
  <c r="H952" i="6" a="1"/>
  <c r="H952" i="6" s="1"/>
  <c r="G952" i="6" a="1"/>
  <c r="G952" i="6" s="1"/>
  <c r="F952" i="6" a="1"/>
  <c r="F952" i="6" s="1"/>
  <c r="E952" i="6" a="1"/>
  <c r="E952" i="6" s="1"/>
  <c r="D952" i="6" a="1"/>
  <c r="D952" i="6" s="1"/>
  <c r="C952" i="6" a="1"/>
  <c r="C952" i="6" s="1"/>
  <c r="A952" i="6" a="1"/>
  <c r="A952" i="6" s="1"/>
  <c r="S951" i="6" a="1"/>
  <c r="S951" i="6" s="1"/>
  <c r="N951" i="6" a="1"/>
  <c r="N951" i="6" s="1"/>
  <c r="M951" i="6" a="1"/>
  <c r="M951" i="6" s="1"/>
  <c r="L951" i="6" a="1"/>
  <c r="L951" i="6" s="1"/>
  <c r="K951" i="6" a="1"/>
  <c r="K951" i="6" s="1"/>
  <c r="J951" i="6" a="1"/>
  <c r="J951" i="6" s="1"/>
  <c r="I951" i="6" a="1"/>
  <c r="I951" i="6" s="1"/>
  <c r="H951" i="6" a="1"/>
  <c r="H951" i="6" s="1"/>
  <c r="G951" i="6" a="1"/>
  <c r="G951" i="6" s="1"/>
  <c r="F951" i="6" a="1"/>
  <c r="F951" i="6" s="1"/>
  <c r="E951" i="6" a="1"/>
  <c r="E951" i="6" s="1"/>
  <c r="D951" i="6" a="1"/>
  <c r="D951" i="6" s="1"/>
  <c r="C951" i="6" a="1"/>
  <c r="C951" i="6" s="1"/>
  <c r="A951" i="6" a="1"/>
  <c r="A951" i="6" s="1"/>
  <c r="S950" i="6" a="1"/>
  <c r="S950" i="6" s="1"/>
  <c r="N950" i="6" a="1"/>
  <c r="N950" i="6" s="1"/>
  <c r="M950" i="6" a="1"/>
  <c r="M950" i="6" s="1"/>
  <c r="L950" i="6" a="1"/>
  <c r="L950" i="6" s="1"/>
  <c r="K950" i="6" a="1"/>
  <c r="K950" i="6" s="1"/>
  <c r="J950" i="6" a="1"/>
  <c r="J950" i="6" s="1"/>
  <c r="I950" i="6" a="1"/>
  <c r="I950" i="6" s="1"/>
  <c r="H950" i="6" a="1"/>
  <c r="H950" i="6" s="1"/>
  <c r="G950" i="6" a="1"/>
  <c r="G950" i="6" s="1"/>
  <c r="F950" i="6" a="1"/>
  <c r="F950" i="6" s="1"/>
  <c r="E950" i="6" a="1"/>
  <c r="E950" i="6" s="1"/>
  <c r="D950" i="6" a="1"/>
  <c r="D950" i="6" s="1"/>
  <c r="C950" i="6" a="1"/>
  <c r="C950" i="6" s="1"/>
  <c r="A950" i="6" a="1"/>
  <c r="A950" i="6" s="1"/>
  <c r="S949" i="6" a="1"/>
  <c r="S949" i="6" s="1"/>
  <c r="N949" i="6" a="1"/>
  <c r="N949" i="6" s="1"/>
  <c r="M949" i="6" a="1"/>
  <c r="M949" i="6" s="1"/>
  <c r="L949" i="6" a="1"/>
  <c r="L949" i="6" s="1"/>
  <c r="K949" i="6" a="1"/>
  <c r="K949" i="6" s="1"/>
  <c r="J949" i="6" a="1"/>
  <c r="J949" i="6" s="1"/>
  <c r="I949" i="6" a="1"/>
  <c r="I949" i="6" s="1"/>
  <c r="H949" i="6" a="1"/>
  <c r="H949" i="6" s="1"/>
  <c r="G949" i="6" a="1"/>
  <c r="G949" i="6" s="1"/>
  <c r="F949" i="6" a="1"/>
  <c r="F949" i="6" s="1"/>
  <c r="E949" i="6" a="1"/>
  <c r="E949" i="6" s="1"/>
  <c r="D949" i="6" a="1"/>
  <c r="D949" i="6" s="1"/>
  <c r="C949" i="6" a="1"/>
  <c r="C949" i="6" s="1"/>
  <c r="A949" i="6" a="1"/>
  <c r="A949" i="6" s="1"/>
  <c r="S948" i="6" a="1"/>
  <c r="S948" i="6" s="1"/>
  <c r="N948" i="6" a="1"/>
  <c r="N948" i="6" s="1"/>
  <c r="M948" i="6" a="1"/>
  <c r="M948" i="6" s="1"/>
  <c r="L948" i="6" a="1"/>
  <c r="L948" i="6" s="1"/>
  <c r="K948" i="6" a="1"/>
  <c r="K948" i="6" s="1"/>
  <c r="J948" i="6" a="1"/>
  <c r="J948" i="6" s="1"/>
  <c r="I948" i="6" a="1"/>
  <c r="I948" i="6" s="1"/>
  <c r="H948" i="6" a="1"/>
  <c r="H948" i="6" s="1"/>
  <c r="G948" i="6" a="1"/>
  <c r="G948" i="6" s="1"/>
  <c r="F948" i="6" a="1"/>
  <c r="F948" i="6" s="1"/>
  <c r="E948" i="6" a="1"/>
  <c r="E948" i="6" s="1"/>
  <c r="D948" i="6" a="1"/>
  <c r="D948" i="6" s="1"/>
  <c r="C948" i="6" a="1"/>
  <c r="C948" i="6" s="1"/>
  <c r="A948" i="6" a="1"/>
  <c r="A948" i="6" s="1"/>
  <c r="S947" i="6" a="1"/>
  <c r="S947" i="6" s="1"/>
  <c r="N947" i="6" a="1"/>
  <c r="N947" i="6" s="1"/>
  <c r="M947" i="6" a="1"/>
  <c r="M947" i="6" s="1"/>
  <c r="L947" i="6" a="1"/>
  <c r="L947" i="6" s="1"/>
  <c r="K947" i="6" a="1"/>
  <c r="K947" i="6" s="1"/>
  <c r="J947" i="6" a="1"/>
  <c r="J947" i="6" s="1"/>
  <c r="I947" i="6" a="1"/>
  <c r="I947" i="6" s="1"/>
  <c r="H947" i="6" a="1"/>
  <c r="H947" i="6" s="1"/>
  <c r="G947" i="6" a="1"/>
  <c r="G947" i="6" s="1"/>
  <c r="F947" i="6" a="1"/>
  <c r="F947" i="6" s="1"/>
  <c r="E947" i="6" a="1"/>
  <c r="E947" i="6" s="1"/>
  <c r="D947" i="6" a="1"/>
  <c r="D947" i="6" s="1"/>
  <c r="C947" i="6" a="1"/>
  <c r="C947" i="6" s="1"/>
  <c r="A947" i="6" a="1"/>
  <c r="A947" i="6" s="1"/>
  <c r="S946" i="6" a="1"/>
  <c r="S946" i="6" s="1"/>
  <c r="N946" i="6" a="1"/>
  <c r="N946" i="6" s="1"/>
  <c r="M946" i="6" a="1"/>
  <c r="M946" i="6" s="1"/>
  <c r="L946" i="6" a="1"/>
  <c r="L946" i="6" s="1"/>
  <c r="K946" i="6" a="1"/>
  <c r="K946" i="6" s="1"/>
  <c r="J946" i="6" a="1"/>
  <c r="J946" i="6" s="1"/>
  <c r="I946" i="6" a="1"/>
  <c r="I946" i="6" s="1"/>
  <c r="H946" i="6" a="1"/>
  <c r="H946" i="6" s="1"/>
  <c r="G946" i="6" a="1"/>
  <c r="G946" i="6" s="1"/>
  <c r="F946" i="6" a="1"/>
  <c r="F946" i="6" s="1"/>
  <c r="E946" i="6" a="1"/>
  <c r="E946" i="6" s="1"/>
  <c r="D946" i="6" a="1"/>
  <c r="D946" i="6" s="1"/>
  <c r="C946" i="6" a="1"/>
  <c r="C946" i="6" s="1"/>
  <c r="A946" i="6" a="1"/>
  <c r="A946" i="6" s="1"/>
  <c r="S945" i="6" a="1"/>
  <c r="S945" i="6" s="1"/>
  <c r="N945" i="6" a="1"/>
  <c r="N945" i="6" s="1"/>
  <c r="M945" i="6" a="1"/>
  <c r="M945" i="6" s="1"/>
  <c r="L945" i="6" a="1"/>
  <c r="L945" i="6" s="1"/>
  <c r="K945" i="6" a="1"/>
  <c r="K945" i="6" s="1"/>
  <c r="J945" i="6" a="1"/>
  <c r="J945" i="6" s="1"/>
  <c r="I945" i="6" a="1"/>
  <c r="I945" i="6" s="1"/>
  <c r="H945" i="6" a="1"/>
  <c r="H945" i="6" s="1"/>
  <c r="G945" i="6" a="1"/>
  <c r="G945" i="6" s="1"/>
  <c r="F945" i="6" a="1"/>
  <c r="F945" i="6" s="1"/>
  <c r="E945" i="6" a="1"/>
  <c r="E945" i="6" s="1"/>
  <c r="D945" i="6" a="1"/>
  <c r="D945" i="6" s="1"/>
  <c r="C945" i="6" a="1"/>
  <c r="C945" i="6" s="1"/>
  <c r="A945" i="6" a="1"/>
  <c r="A945" i="6" s="1"/>
  <c r="S944" i="6" a="1"/>
  <c r="S944" i="6" s="1"/>
  <c r="N944" i="6" a="1"/>
  <c r="N944" i="6" s="1"/>
  <c r="M944" i="6" a="1"/>
  <c r="M944" i="6" s="1"/>
  <c r="L944" i="6" a="1"/>
  <c r="L944" i="6" s="1"/>
  <c r="K944" i="6" a="1"/>
  <c r="K944" i="6" s="1"/>
  <c r="J944" i="6" a="1"/>
  <c r="J944" i="6" s="1"/>
  <c r="I944" i="6" a="1"/>
  <c r="I944" i="6" s="1"/>
  <c r="H944" i="6" a="1"/>
  <c r="H944" i="6" s="1"/>
  <c r="G944" i="6" a="1"/>
  <c r="G944" i="6" s="1"/>
  <c r="F944" i="6" a="1"/>
  <c r="F944" i="6" s="1"/>
  <c r="E944" i="6" a="1"/>
  <c r="E944" i="6" s="1"/>
  <c r="D944" i="6" a="1"/>
  <c r="D944" i="6" s="1"/>
  <c r="C944" i="6" a="1"/>
  <c r="C944" i="6" s="1"/>
  <c r="A944" i="6" a="1"/>
  <c r="A944" i="6" s="1"/>
  <c r="S943" i="6" a="1"/>
  <c r="S943" i="6" s="1"/>
  <c r="N943" i="6" a="1"/>
  <c r="N943" i="6" s="1"/>
  <c r="M943" i="6" a="1"/>
  <c r="M943" i="6" s="1"/>
  <c r="L943" i="6" a="1"/>
  <c r="L943" i="6" s="1"/>
  <c r="K943" i="6" a="1"/>
  <c r="K943" i="6" s="1"/>
  <c r="J943" i="6" a="1"/>
  <c r="J943" i="6" s="1"/>
  <c r="I943" i="6" a="1"/>
  <c r="I943" i="6" s="1"/>
  <c r="H943" i="6" a="1"/>
  <c r="H943" i="6" s="1"/>
  <c r="G943" i="6" a="1"/>
  <c r="G943" i="6" s="1"/>
  <c r="F943" i="6" a="1"/>
  <c r="F943" i="6" s="1"/>
  <c r="E943" i="6" a="1"/>
  <c r="E943" i="6" s="1"/>
  <c r="D943" i="6" a="1"/>
  <c r="D943" i="6" s="1"/>
  <c r="C943" i="6" a="1"/>
  <c r="C943" i="6" s="1"/>
  <c r="A943" i="6" a="1"/>
  <c r="A943" i="6" s="1"/>
  <c r="S942" i="6" a="1"/>
  <c r="S942" i="6" s="1"/>
  <c r="N942" i="6" a="1"/>
  <c r="N942" i="6" s="1"/>
  <c r="M942" i="6" a="1"/>
  <c r="M942" i="6" s="1"/>
  <c r="L942" i="6" a="1"/>
  <c r="L942" i="6" s="1"/>
  <c r="K942" i="6" a="1"/>
  <c r="K942" i="6" s="1"/>
  <c r="J942" i="6" a="1"/>
  <c r="J942" i="6" s="1"/>
  <c r="I942" i="6" a="1"/>
  <c r="I942" i="6" s="1"/>
  <c r="H942" i="6" a="1"/>
  <c r="H942" i="6" s="1"/>
  <c r="G942" i="6" a="1"/>
  <c r="G942" i="6" s="1"/>
  <c r="F942" i="6" a="1"/>
  <c r="F942" i="6" s="1"/>
  <c r="E942" i="6" a="1"/>
  <c r="E942" i="6" s="1"/>
  <c r="D942" i="6" a="1"/>
  <c r="D942" i="6" s="1"/>
  <c r="C942" i="6" a="1"/>
  <c r="C942" i="6" s="1"/>
  <c r="A942" i="6" a="1"/>
  <c r="A942" i="6" s="1"/>
  <c r="S941" i="6" a="1"/>
  <c r="S941" i="6" s="1"/>
  <c r="N941" i="6" a="1"/>
  <c r="N941" i="6" s="1"/>
  <c r="M941" i="6" a="1"/>
  <c r="M941" i="6" s="1"/>
  <c r="L941" i="6" a="1"/>
  <c r="L941" i="6" s="1"/>
  <c r="K941" i="6" a="1"/>
  <c r="K941" i="6" s="1"/>
  <c r="J941" i="6" a="1"/>
  <c r="J941" i="6" s="1"/>
  <c r="I941" i="6" a="1"/>
  <c r="I941" i="6" s="1"/>
  <c r="H941" i="6" a="1"/>
  <c r="H941" i="6" s="1"/>
  <c r="G941" i="6" a="1"/>
  <c r="G941" i="6" s="1"/>
  <c r="F941" i="6" a="1"/>
  <c r="F941" i="6" s="1"/>
  <c r="E941" i="6" a="1"/>
  <c r="E941" i="6" s="1"/>
  <c r="D941" i="6" a="1"/>
  <c r="D941" i="6" s="1"/>
  <c r="C941" i="6" a="1"/>
  <c r="C941" i="6" s="1"/>
  <c r="A941" i="6" a="1"/>
  <c r="A941" i="6" s="1"/>
  <c r="S940" i="6" a="1"/>
  <c r="S940" i="6" s="1"/>
  <c r="N940" i="6" a="1"/>
  <c r="N940" i="6" s="1"/>
  <c r="M940" i="6" a="1"/>
  <c r="M940" i="6" s="1"/>
  <c r="L940" i="6" a="1"/>
  <c r="L940" i="6" s="1"/>
  <c r="K940" i="6" a="1"/>
  <c r="K940" i="6" s="1"/>
  <c r="J940" i="6" a="1"/>
  <c r="J940" i="6" s="1"/>
  <c r="I940" i="6" a="1"/>
  <c r="I940" i="6" s="1"/>
  <c r="H940" i="6" a="1"/>
  <c r="H940" i="6" s="1"/>
  <c r="G940" i="6" a="1"/>
  <c r="G940" i="6" s="1"/>
  <c r="F940" i="6" a="1"/>
  <c r="F940" i="6" s="1"/>
  <c r="E940" i="6" a="1"/>
  <c r="E940" i="6" s="1"/>
  <c r="D940" i="6" a="1"/>
  <c r="D940" i="6" s="1"/>
  <c r="C940" i="6" a="1"/>
  <c r="C940" i="6" s="1"/>
  <c r="A940" i="6" a="1"/>
  <c r="A940" i="6" s="1"/>
  <c r="S939" i="6" a="1"/>
  <c r="S939" i="6" s="1"/>
  <c r="N939" i="6" a="1"/>
  <c r="N939" i="6" s="1"/>
  <c r="M939" i="6" a="1"/>
  <c r="M939" i="6" s="1"/>
  <c r="L939" i="6" a="1"/>
  <c r="L939" i="6" s="1"/>
  <c r="K939" i="6" a="1"/>
  <c r="K939" i="6" s="1"/>
  <c r="J939" i="6" a="1"/>
  <c r="J939" i="6" s="1"/>
  <c r="I939" i="6" a="1"/>
  <c r="I939" i="6" s="1"/>
  <c r="H939" i="6" a="1"/>
  <c r="H939" i="6" s="1"/>
  <c r="G939" i="6" a="1"/>
  <c r="G939" i="6" s="1"/>
  <c r="F939" i="6" a="1"/>
  <c r="F939" i="6" s="1"/>
  <c r="E939" i="6" a="1"/>
  <c r="E939" i="6" s="1"/>
  <c r="D939" i="6" a="1"/>
  <c r="D939" i="6" s="1"/>
  <c r="C939" i="6" a="1"/>
  <c r="C939" i="6" s="1"/>
  <c r="A939" i="6" a="1"/>
  <c r="A939" i="6" s="1"/>
  <c r="S938" i="6" a="1"/>
  <c r="S938" i="6" s="1"/>
  <c r="N938" i="6" a="1"/>
  <c r="N938" i="6" s="1"/>
  <c r="M938" i="6" a="1"/>
  <c r="M938" i="6" s="1"/>
  <c r="L938" i="6" a="1"/>
  <c r="L938" i="6" s="1"/>
  <c r="K938" i="6" a="1"/>
  <c r="K938" i="6" s="1"/>
  <c r="J938" i="6" a="1"/>
  <c r="J938" i="6" s="1"/>
  <c r="I938" i="6" a="1"/>
  <c r="I938" i="6" s="1"/>
  <c r="H938" i="6" a="1"/>
  <c r="H938" i="6" s="1"/>
  <c r="G938" i="6" a="1"/>
  <c r="G938" i="6" s="1"/>
  <c r="F938" i="6" a="1"/>
  <c r="F938" i="6" s="1"/>
  <c r="E938" i="6" a="1"/>
  <c r="E938" i="6" s="1"/>
  <c r="D938" i="6" a="1"/>
  <c r="D938" i="6" s="1"/>
  <c r="C938" i="6" a="1"/>
  <c r="C938" i="6" s="1"/>
  <c r="A938" i="6" a="1"/>
  <c r="A938" i="6" s="1"/>
  <c r="S937" i="6" a="1"/>
  <c r="S937" i="6" s="1"/>
  <c r="N937" i="6" a="1"/>
  <c r="N937" i="6" s="1"/>
  <c r="M937" i="6" a="1"/>
  <c r="M937" i="6" s="1"/>
  <c r="L937" i="6" a="1"/>
  <c r="L937" i="6" s="1"/>
  <c r="K937" i="6" a="1"/>
  <c r="K937" i="6" s="1"/>
  <c r="J937" i="6" a="1"/>
  <c r="J937" i="6" s="1"/>
  <c r="I937" i="6" a="1"/>
  <c r="I937" i="6" s="1"/>
  <c r="H937" i="6" a="1"/>
  <c r="H937" i="6" s="1"/>
  <c r="G937" i="6" a="1"/>
  <c r="G937" i="6" s="1"/>
  <c r="F937" i="6" a="1"/>
  <c r="F937" i="6" s="1"/>
  <c r="E937" i="6" a="1"/>
  <c r="E937" i="6" s="1"/>
  <c r="D937" i="6" a="1"/>
  <c r="D937" i="6" s="1"/>
  <c r="C937" i="6" a="1"/>
  <c r="C937" i="6" s="1"/>
  <c r="A937" i="6" a="1"/>
  <c r="A937" i="6" s="1"/>
  <c r="S936" i="6" a="1"/>
  <c r="S936" i="6" s="1"/>
  <c r="N936" i="6" a="1"/>
  <c r="N936" i="6" s="1"/>
  <c r="M936" i="6" a="1"/>
  <c r="M936" i="6" s="1"/>
  <c r="L936" i="6" a="1"/>
  <c r="L936" i="6" s="1"/>
  <c r="K936" i="6" a="1"/>
  <c r="K936" i="6" s="1"/>
  <c r="J936" i="6" a="1"/>
  <c r="J936" i="6" s="1"/>
  <c r="I936" i="6" a="1"/>
  <c r="I936" i="6" s="1"/>
  <c r="H936" i="6" a="1"/>
  <c r="H936" i="6" s="1"/>
  <c r="G936" i="6" a="1"/>
  <c r="G936" i="6" s="1"/>
  <c r="F936" i="6" a="1"/>
  <c r="F936" i="6" s="1"/>
  <c r="E936" i="6" a="1"/>
  <c r="E936" i="6" s="1"/>
  <c r="D936" i="6" a="1"/>
  <c r="D936" i="6" s="1"/>
  <c r="C936" i="6" a="1"/>
  <c r="C936" i="6" s="1"/>
  <c r="A936" i="6" a="1"/>
  <c r="A936" i="6" s="1"/>
  <c r="S935" i="6" a="1"/>
  <c r="S935" i="6" s="1"/>
  <c r="N935" i="6" a="1"/>
  <c r="N935" i="6" s="1"/>
  <c r="M935" i="6" a="1"/>
  <c r="M935" i="6" s="1"/>
  <c r="L935" i="6" a="1"/>
  <c r="L935" i="6" s="1"/>
  <c r="K935" i="6" a="1"/>
  <c r="K935" i="6" s="1"/>
  <c r="J935" i="6" a="1"/>
  <c r="J935" i="6" s="1"/>
  <c r="I935" i="6" a="1"/>
  <c r="I935" i="6" s="1"/>
  <c r="H935" i="6" a="1"/>
  <c r="H935" i="6" s="1"/>
  <c r="G935" i="6" a="1"/>
  <c r="G935" i="6" s="1"/>
  <c r="F935" i="6" a="1"/>
  <c r="F935" i="6" s="1"/>
  <c r="E935" i="6" a="1"/>
  <c r="E935" i="6" s="1"/>
  <c r="D935" i="6" a="1"/>
  <c r="D935" i="6" s="1"/>
  <c r="C935" i="6" a="1"/>
  <c r="C935" i="6" s="1"/>
  <c r="A935" i="6" a="1"/>
  <c r="A935" i="6" s="1"/>
  <c r="S934" i="6" a="1"/>
  <c r="S934" i="6" s="1"/>
  <c r="N934" i="6" a="1"/>
  <c r="N934" i="6" s="1"/>
  <c r="M934" i="6" a="1"/>
  <c r="M934" i="6" s="1"/>
  <c r="L934" i="6" a="1"/>
  <c r="L934" i="6" s="1"/>
  <c r="K934" i="6" a="1"/>
  <c r="K934" i="6" s="1"/>
  <c r="J934" i="6" a="1"/>
  <c r="J934" i="6" s="1"/>
  <c r="I934" i="6" a="1"/>
  <c r="I934" i="6" s="1"/>
  <c r="H934" i="6" a="1"/>
  <c r="H934" i="6" s="1"/>
  <c r="G934" i="6" a="1"/>
  <c r="G934" i="6" s="1"/>
  <c r="F934" i="6" a="1"/>
  <c r="F934" i="6" s="1"/>
  <c r="E934" i="6" a="1"/>
  <c r="E934" i="6" s="1"/>
  <c r="D934" i="6" a="1"/>
  <c r="D934" i="6" s="1"/>
  <c r="C934" i="6" a="1"/>
  <c r="C934" i="6" s="1"/>
  <c r="A934" i="6" a="1"/>
  <c r="A934" i="6" s="1"/>
  <c r="S933" i="6" a="1"/>
  <c r="S933" i="6" s="1"/>
  <c r="N933" i="6" a="1"/>
  <c r="N933" i="6" s="1"/>
  <c r="M933" i="6" a="1"/>
  <c r="M933" i="6" s="1"/>
  <c r="L933" i="6" a="1"/>
  <c r="L933" i="6" s="1"/>
  <c r="K933" i="6" a="1"/>
  <c r="K933" i="6" s="1"/>
  <c r="J933" i="6" a="1"/>
  <c r="J933" i="6" s="1"/>
  <c r="I933" i="6" a="1"/>
  <c r="I933" i="6" s="1"/>
  <c r="H933" i="6" a="1"/>
  <c r="H933" i="6" s="1"/>
  <c r="G933" i="6" a="1"/>
  <c r="G933" i="6" s="1"/>
  <c r="F933" i="6" a="1"/>
  <c r="F933" i="6" s="1"/>
  <c r="E933" i="6" a="1"/>
  <c r="E933" i="6" s="1"/>
  <c r="D933" i="6" a="1"/>
  <c r="D933" i="6" s="1"/>
  <c r="C933" i="6" a="1"/>
  <c r="C933" i="6" s="1"/>
  <c r="A933" i="6" a="1"/>
  <c r="A933" i="6" s="1"/>
  <c r="S932" i="6" a="1"/>
  <c r="S932" i="6" s="1"/>
  <c r="N932" i="6" a="1"/>
  <c r="N932" i="6" s="1"/>
  <c r="M932" i="6" a="1"/>
  <c r="M932" i="6" s="1"/>
  <c r="L932" i="6" a="1"/>
  <c r="L932" i="6" s="1"/>
  <c r="K932" i="6" a="1"/>
  <c r="K932" i="6" s="1"/>
  <c r="J932" i="6" a="1"/>
  <c r="J932" i="6" s="1"/>
  <c r="I932" i="6" a="1"/>
  <c r="I932" i="6" s="1"/>
  <c r="H932" i="6" a="1"/>
  <c r="H932" i="6" s="1"/>
  <c r="G932" i="6" a="1"/>
  <c r="G932" i="6" s="1"/>
  <c r="F932" i="6" a="1"/>
  <c r="F932" i="6" s="1"/>
  <c r="E932" i="6" a="1"/>
  <c r="E932" i="6" s="1"/>
  <c r="D932" i="6" a="1"/>
  <c r="D932" i="6" s="1"/>
  <c r="C932" i="6" a="1"/>
  <c r="C932" i="6" s="1"/>
  <c r="A932" i="6" a="1"/>
  <c r="A932" i="6" s="1"/>
  <c r="S931" i="6" a="1"/>
  <c r="S931" i="6" s="1"/>
  <c r="N931" i="6" a="1"/>
  <c r="N931" i="6" s="1"/>
  <c r="M931" i="6" a="1"/>
  <c r="M931" i="6" s="1"/>
  <c r="L931" i="6" a="1"/>
  <c r="L931" i="6" s="1"/>
  <c r="K931" i="6" a="1"/>
  <c r="K931" i="6" s="1"/>
  <c r="J931" i="6" a="1"/>
  <c r="J931" i="6" s="1"/>
  <c r="I931" i="6" a="1"/>
  <c r="I931" i="6" s="1"/>
  <c r="H931" i="6" a="1"/>
  <c r="H931" i="6" s="1"/>
  <c r="G931" i="6" a="1"/>
  <c r="G931" i="6" s="1"/>
  <c r="F931" i="6" a="1"/>
  <c r="F931" i="6" s="1"/>
  <c r="E931" i="6" a="1"/>
  <c r="E931" i="6" s="1"/>
  <c r="D931" i="6" a="1"/>
  <c r="D931" i="6" s="1"/>
  <c r="C931" i="6" a="1"/>
  <c r="C931" i="6" s="1"/>
  <c r="A931" i="6" a="1"/>
  <c r="A931" i="6" s="1"/>
  <c r="S930" i="6" a="1"/>
  <c r="S930" i="6" s="1"/>
  <c r="N930" i="6" a="1"/>
  <c r="N930" i="6" s="1"/>
  <c r="M930" i="6" a="1"/>
  <c r="M930" i="6" s="1"/>
  <c r="L930" i="6" a="1"/>
  <c r="L930" i="6" s="1"/>
  <c r="K930" i="6" a="1"/>
  <c r="K930" i="6" s="1"/>
  <c r="J930" i="6" a="1"/>
  <c r="J930" i="6" s="1"/>
  <c r="I930" i="6" a="1"/>
  <c r="I930" i="6" s="1"/>
  <c r="H930" i="6" a="1"/>
  <c r="H930" i="6" s="1"/>
  <c r="G930" i="6" a="1"/>
  <c r="G930" i="6" s="1"/>
  <c r="F930" i="6" a="1"/>
  <c r="F930" i="6" s="1"/>
  <c r="E930" i="6" a="1"/>
  <c r="E930" i="6" s="1"/>
  <c r="D930" i="6" a="1"/>
  <c r="D930" i="6" s="1"/>
  <c r="C930" i="6" a="1"/>
  <c r="C930" i="6" s="1"/>
  <c r="A930" i="6" a="1"/>
  <c r="A930" i="6" s="1"/>
  <c r="S929" i="6" a="1"/>
  <c r="S929" i="6" s="1"/>
  <c r="N929" i="6" a="1"/>
  <c r="N929" i="6" s="1"/>
  <c r="M929" i="6" a="1"/>
  <c r="M929" i="6" s="1"/>
  <c r="L929" i="6" a="1"/>
  <c r="L929" i="6" s="1"/>
  <c r="K929" i="6" a="1"/>
  <c r="K929" i="6" s="1"/>
  <c r="J929" i="6" a="1"/>
  <c r="J929" i="6" s="1"/>
  <c r="I929" i="6" a="1"/>
  <c r="I929" i="6" s="1"/>
  <c r="H929" i="6" a="1"/>
  <c r="H929" i="6" s="1"/>
  <c r="G929" i="6" a="1"/>
  <c r="G929" i="6" s="1"/>
  <c r="F929" i="6" a="1"/>
  <c r="F929" i="6" s="1"/>
  <c r="E929" i="6" a="1"/>
  <c r="E929" i="6" s="1"/>
  <c r="D929" i="6" a="1"/>
  <c r="D929" i="6" s="1"/>
  <c r="C929" i="6" a="1"/>
  <c r="C929" i="6" s="1"/>
  <c r="A929" i="6" a="1"/>
  <c r="A929" i="6" s="1"/>
  <c r="S928" i="6" a="1"/>
  <c r="S928" i="6" s="1"/>
  <c r="N928" i="6" a="1"/>
  <c r="N928" i="6" s="1"/>
  <c r="M928" i="6" a="1"/>
  <c r="M928" i="6" s="1"/>
  <c r="L928" i="6" a="1"/>
  <c r="L928" i="6" s="1"/>
  <c r="K928" i="6" a="1"/>
  <c r="K928" i="6" s="1"/>
  <c r="J928" i="6" a="1"/>
  <c r="J928" i="6" s="1"/>
  <c r="I928" i="6" a="1"/>
  <c r="I928" i="6" s="1"/>
  <c r="H928" i="6" a="1"/>
  <c r="H928" i="6" s="1"/>
  <c r="G928" i="6" a="1"/>
  <c r="G928" i="6" s="1"/>
  <c r="F928" i="6" a="1"/>
  <c r="F928" i="6" s="1"/>
  <c r="E928" i="6" a="1"/>
  <c r="E928" i="6" s="1"/>
  <c r="D928" i="6" a="1"/>
  <c r="D928" i="6" s="1"/>
  <c r="C928" i="6" a="1"/>
  <c r="C928" i="6" s="1"/>
  <c r="A928" i="6" a="1"/>
  <c r="A928" i="6" s="1"/>
  <c r="S927" i="6" a="1"/>
  <c r="S927" i="6" s="1"/>
  <c r="N927" i="6" a="1"/>
  <c r="N927" i="6" s="1"/>
  <c r="M927" i="6" a="1"/>
  <c r="M927" i="6" s="1"/>
  <c r="L927" i="6" a="1"/>
  <c r="L927" i="6" s="1"/>
  <c r="K927" i="6" a="1"/>
  <c r="K927" i="6" s="1"/>
  <c r="J927" i="6" a="1"/>
  <c r="J927" i="6" s="1"/>
  <c r="I927" i="6" a="1"/>
  <c r="I927" i="6" s="1"/>
  <c r="H927" i="6" a="1"/>
  <c r="H927" i="6" s="1"/>
  <c r="G927" i="6" a="1"/>
  <c r="G927" i="6" s="1"/>
  <c r="F927" i="6" a="1"/>
  <c r="F927" i="6" s="1"/>
  <c r="E927" i="6" a="1"/>
  <c r="E927" i="6" s="1"/>
  <c r="D927" i="6" a="1"/>
  <c r="D927" i="6" s="1"/>
  <c r="C927" i="6" a="1"/>
  <c r="C927" i="6" s="1"/>
  <c r="A927" i="6" a="1"/>
  <c r="A927" i="6" s="1"/>
  <c r="S926" i="6" a="1"/>
  <c r="S926" i="6" s="1"/>
  <c r="N926" i="6" a="1"/>
  <c r="N926" i="6" s="1"/>
  <c r="M926" i="6" a="1"/>
  <c r="M926" i="6" s="1"/>
  <c r="L926" i="6" a="1"/>
  <c r="L926" i="6" s="1"/>
  <c r="K926" i="6" a="1"/>
  <c r="K926" i="6" s="1"/>
  <c r="J926" i="6" a="1"/>
  <c r="J926" i="6" s="1"/>
  <c r="I926" i="6" a="1"/>
  <c r="I926" i="6" s="1"/>
  <c r="H926" i="6" a="1"/>
  <c r="H926" i="6" s="1"/>
  <c r="G926" i="6" a="1"/>
  <c r="G926" i="6" s="1"/>
  <c r="F926" i="6" a="1"/>
  <c r="F926" i="6" s="1"/>
  <c r="E926" i="6" a="1"/>
  <c r="E926" i="6" s="1"/>
  <c r="D926" i="6" a="1"/>
  <c r="D926" i="6" s="1"/>
  <c r="C926" i="6" a="1"/>
  <c r="C926" i="6" s="1"/>
  <c r="A926" i="6" a="1"/>
  <c r="A926" i="6" s="1"/>
  <c r="S925" i="6" a="1"/>
  <c r="S925" i="6" s="1"/>
  <c r="N925" i="6" a="1"/>
  <c r="N925" i="6" s="1"/>
  <c r="M925" i="6" a="1"/>
  <c r="M925" i="6" s="1"/>
  <c r="L925" i="6" a="1"/>
  <c r="L925" i="6" s="1"/>
  <c r="K925" i="6" a="1"/>
  <c r="K925" i="6" s="1"/>
  <c r="J925" i="6" a="1"/>
  <c r="J925" i="6" s="1"/>
  <c r="I925" i="6" a="1"/>
  <c r="I925" i="6" s="1"/>
  <c r="H925" i="6" a="1"/>
  <c r="H925" i="6" s="1"/>
  <c r="G925" i="6" a="1"/>
  <c r="G925" i="6" s="1"/>
  <c r="F925" i="6" a="1"/>
  <c r="F925" i="6" s="1"/>
  <c r="E925" i="6" a="1"/>
  <c r="E925" i="6" s="1"/>
  <c r="D925" i="6" a="1"/>
  <c r="D925" i="6" s="1"/>
  <c r="C925" i="6" a="1"/>
  <c r="C925" i="6" s="1"/>
  <c r="A925" i="6" a="1"/>
  <c r="A925" i="6" s="1"/>
  <c r="S924" i="6" a="1"/>
  <c r="S924" i="6" s="1"/>
  <c r="N924" i="6" a="1"/>
  <c r="N924" i="6" s="1"/>
  <c r="M924" i="6" a="1"/>
  <c r="M924" i="6" s="1"/>
  <c r="L924" i="6" a="1"/>
  <c r="L924" i="6" s="1"/>
  <c r="K924" i="6" a="1"/>
  <c r="K924" i="6" s="1"/>
  <c r="J924" i="6" a="1"/>
  <c r="J924" i="6" s="1"/>
  <c r="I924" i="6" a="1"/>
  <c r="I924" i="6" s="1"/>
  <c r="H924" i="6" a="1"/>
  <c r="H924" i="6" s="1"/>
  <c r="G924" i="6" a="1"/>
  <c r="G924" i="6" s="1"/>
  <c r="F924" i="6" a="1"/>
  <c r="F924" i="6" s="1"/>
  <c r="E924" i="6" a="1"/>
  <c r="E924" i="6" s="1"/>
  <c r="D924" i="6" a="1"/>
  <c r="D924" i="6" s="1"/>
  <c r="C924" i="6" a="1"/>
  <c r="C924" i="6" s="1"/>
  <c r="A924" i="6" a="1"/>
  <c r="A924" i="6" s="1"/>
  <c r="S923" i="6" a="1"/>
  <c r="S923" i="6" s="1"/>
  <c r="N923" i="6" a="1"/>
  <c r="N923" i="6" s="1"/>
  <c r="M923" i="6" a="1"/>
  <c r="M923" i="6" s="1"/>
  <c r="L923" i="6" a="1"/>
  <c r="L923" i="6" s="1"/>
  <c r="K923" i="6" a="1"/>
  <c r="K923" i="6" s="1"/>
  <c r="J923" i="6" a="1"/>
  <c r="J923" i="6" s="1"/>
  <c r="I923" i="6" a="1"/>
  <c r="I923" i="6" s="1"/>
  <c r="H923" i="6" a="1"/>
  <c r="H923" i="6" s="1"/>
  <c r="G923" i="6" a="1"/>
  <c r="G923" i="6" s="1"/>
  <c r="F923" i="6" a="1"/>
  <c r="F923" i="6" s="1"/>
  <c r="E923" i="6" a="1"/>
  <c r="E923" i="6" s="1"/>
  <c r="D923" i="6" a="1"/>
  <c r="D923" i="6" s="1"/>
  <c r="C923" i="6" a="1"/>
  <c r="C923" i="6" s="1"/>
  <c r="A923" i="6" a="1"/>
  <c r="A923" i="6" s="1"/>
  <c r="S922" i="6" a="1"/>
  <c r="S922" i="6" s="1"/>
  <c r="N922" i="6" a="1"/>
  <c r="N922" i="6" s="1"/>
  <c r="M922" i="6" a="1"/>
  <c r="M922" i="6" s="1"/>
  <c r="L922" i="6" a="1"/>
  <c r="L922" i="6" s="1"/>
  <c r="K922" i="6" a="1"/>
  <c r="K922" i="6" s="1"/>
  <c r="J922" i="6" a="1"/>
  <c r="J922" i="6" s="1"/>
  <c r="I922" i="6" a="1"/>
  <c r="I922" i="6" s="1"/>
  <c r="H922" i="6" a="1"/>
  <c r="H922" i="6" s="1"/>
  <c r="G922" i="6" a="1"/>
  <c r="G922" i="6" s="1"/>
  <c r="F922" i="6" a="1"/>
  <c r="F922" i="6" s="1"/>
  <c r="E922" i="6" a="1"/>
  <c r="E922" i="6" s="1"/>
  <c r="D922" i="6" a="1"/>
  <c r="D922" i="6" s="1"/>
  <c r="C922" i="6" a="1"/>
  <c r="C922" i="6" s="1"/>
  <c r="A922" i="6" a="1"/>
  <c r="A922" i="6" s="1"/>
  <c r="S921" i="6" a="1"/>
  <c r="S921" i="6" s="1"/>
  <c r="N921" i="6" a="1"/>
  <c r="N921" i="6" s="1"/>
  <c r="M921" i="6" a="1"/>
  <c r="M921" i="6" s="1"/>
  <c r="L921" i="6" a="1"/>
  <c r="L921" i="6" s="1"/>
  <c r="K921" i="6" a="1"/>
  <c r="K921" i="6" s="1"/>
  <c r="J921" i="6" a="1"/>
  <c r="J921" i="6" s="1"/>
  <c r="I921" i="6" a="1"/>
  <c r="I921" i="6" s="1"/>
  <c r="H921" i="6" a="1"/>
  <c r="H921" i="6" s="1"/>
  <c r="G921" i="6" a="1"/>
  <c r="G921" i="6" s="1"/>
  <c r="F921" i="6" a="1"/>
  <c r="F921" i="6" s="1"/>
  <c r="E921" i="6" a="1"/>
  <c r="E921" i="6" s="1"/>
  <c r="D921" i="6" a="1"/>
  <c r="D921" i="6" s="1"/>
  <c r="C921" i="6" a="1"/>
  <c r="C921" i="6" s="1"/>
  <c r="A921" i="6" a="1"/>
  <c r="A921" i="6" s="1"/>
  <c r="S920" i="6" a="1"/>
  <c r="S920" i="6" s="1"/>
  <c r="N920" i="6" a="1"/>
  <c r="N920" i="6" s="1"/>
  <c r="M920" i="6" a="1"/>
  <c r="M920" i="6" s="1"/>
  <c r="L920" i="6" a="1"/>
  <c r="L920" i="6" s="1"/>
  <c r="K920" i="6" a="1"/>
  <c r="K920" i="6" s="1"/>
  <c r="J920" i="6" a="1"/>
  <c r="J920" i="6" s="1"/>
  <c r="I920" i="6" a="1"/>
  <c r="I920" i="6" s="1"/>
  <c r="H920" i="6" a="1"/>
  <c r="H920" i="6" s="1"/>
  <c r="G920" i="6" a="1"/>
  <c r="G920" i="6" s="1"/>
  <c r="F920" i="6" a="1"/>
  <c r="F920" i="6" s="1"/>
  <c r="E920" i="6" a="1"/>
  <c r="E920" i="6" s="1"/>
  <c r="D920" i="6" a="1"/>
  <c r="D920" i="6" s="1"/>
  <c r="C920" i="6" a="1"/>
  <c r="C920" i="6" s="1"/>
  <c r="A920" i="6" a="1"/>
  <c r="A920" i="6" s="1"/>
  <c r="S919" i="6" a="1"/>
  <c r="S919" i="6" s="1"/>
  <c r="N919" i="6" a="1"/>
  <c r="N919" i="6" s="1"/>
  <c r="M919" i="6" a="1"/>
  <c r="M919" i="6" s="1"/>
  <c r="L919" i="6" a="1"/>
  <c r="L919" i="6" s="1"/>
  <c r="K919" i="6" a="1"/>
  <c r="K919" i="6" s="1"/>
  <c r="J919" i="6" a="1"/>
  <c r="J919" i="6" s="1"/>
  <c r="I919" i="6" a="1"/>
  <c r="I919" i="6" s="1"/>
  <c r="H919" i="6" a="1"/>
  <c r="H919" i="6" s="1"/>
  <c r="G919" i="6" a="1"/>
  <c r="G919" i="6" s="1"/>
  <c r="F919" i="6" a="1"/>
  <c r="F919" i="6" s="1"/>
  <c r="E919" i="6" a="1"/>
  <c r="E919" i="6" s="1"/>
  <c r="D919" i="6" a="1"/>
  <c r="D919" i="6" s="1"/>
  <c r="C919" i="6" a="1"/>
  <c r="C919" i="6" s="1"/>
  <c r="A919" i="6" a="1"/>
  <c r="A919" i="6" s="1"/>
  <c r="S918" i="6" a="1"/>
  <c r="S918" i="6" s="1"/>
  <c r="N918" i="6" a="1"/>
  <c r="N918" i="6" s="1"/>
  <c r="M918" i="6" a="1"/>
  <c r="M918" i="6" s="1"/>
  <c r="L918" i="6" a="1"/>
  <c r="L918" i="6" s="1"/>
  <c r="K918" i="6" a="1"/>
  <c r="K918" i="6" s="1"/>
  <c r="J918" i="6" a="1"/>
  <c r="J918" i="6" s="1"/>
  <c r="I918" i="6" a="1"/>
  <c r="I918" i="6" s="1"/>
  <c r="H918" i="6" a="1"/>
  <c r="H918" i="6" s="1"/>
  <c r="G918" i="6" a="1"/>
  <c r="G918" i="6" s="1"/>
  <c r="F918" i="6" a="1"/>
  <c r="F918" i="6" s="1"/>
  <c r="E918" i="6" a="1"/>
  <c r="E918" i="6" s="1"/>
  <c r="D918" i="6" a="1"/>
  <c r="D918" i="6" s="1"/>
  <c r="C918" i="6" a="1"/>
  <c r="C918" i="6" s="1"/>
  <c r="A918" i="6" a="1"/>
  <c r="A918" i="6" s="1"/>
  <c r="S917" i="6" a="1"/>
  <c r="S917" i="6" s="1"/>
  <c r="N917" i="6" a="1"/>
  <c r="N917" i="6" s="1"/>
  <c r="M917" i="6" a="1"/>
  <c r="M917" i="6" s="1"/>
  <c r="L917" i="6" a="1"/>
  <c r="L917" i="6" s="1"/>
  <c r="K917" i="6" a="1"/>
  <c r="K917" i="6" s="1"/>
  <c r="J917" i="6" a="1"/>
  <c r="J917" i="6" s="1"/>
  <c r="I917" i="6" a="1"/>
  <c r="I917" i="6" s="1"/>
  <c r="H917" i="6" a="1"/>
  <c r="H917" i="6" s="1"/>
  <c r="G917" i="6" a="1"/>
  <c r="G917" i="6" s="1"/>
  <c r="F917" i="6" a="1"/>
  <c r="F917" i="6" s="1"/>
  <c r="E917" i="6" a="1"/>
  <c r="E917" i="6" s="1"/>
  <c r="D917" i="6" a="1"/>
  <c r="D917" i="6" s="1"/>
  <c r="C917" i="6" a="1"/>
  <c r="C917" i="6" s="1"/>
  <c r="A917" i="6" a="1"/>
  <c r="A917" i="6" s="1"/>
  <c r="S916" i="6" a="1"/>
  <c r="S916" i="6" s="1"/>
  <c r="N916" i="6" a="1"/>
  <c r="N916" i="6" s="1"/>
  <c r="M916" i="6" a="1"/>
  <c r="M916" i="6" s="1"/>
  <c r="L916" i="6" a="1"/>
  <c r="L916" i="6" s="1"/>
  <c r="K916" i="6" a="1"/>
  <c r="K916" i="6" s="1"/>
  <c r="J916" i="6" a="1"/>
  <c r="J916" i="6" s="1"/>
  <c r="I916" i="6" a="1"/>
  <c r="I916" i="6" s="1"/>
  <c r="H916" i="6" a="1"/>
  <c r="H916" i="6" s="1"/>
  <c r="G916" i="6" a="1"/>
  <c r="G916" i="6" s="1"/>
  <c r="F916" i="6" a="1"/>
  <c r="F916" i="6" s="1"/>
  <c r="E916" i="6" a="1"/>
  <c r="E916" i="6" s="1"/>
  <c r="D916" i="6" a="1"/>
  <c r="D916" i="6" s="1"/>
  <c r="C916" i="6" a="1"/>
  <c r="C916" i="6" s="1"/>
  <c r="A916" i="6" a="1"/>
  <c r="A916" i="6" s="1"/>
  <c r="S915" i="6" a="1"/>
  <c r="S915" i="6" s="1"/>
  <c r="N915" i="6" a="1"/>
  <c r="N915" i="6" s="1"/>
  <c r="M915" i="6" a="1"/>
  <c r="M915" i="6" s="1"/>
  <c r="L915" i="6" a="1"/>
  <c r="L915" i="6" s="1"/>
  <c r="K915" i="6" a="1"/>
  <c r="K915" i="6" s="1"/>
  <c r="J915" i="6" a="1"/>
  <c r="J915" i="6" s="1"/>
  <c r="I915" i="6" a="1"/>
  <c r="I915" i="6" s="1"/>
  <c r="H915" i="6" a="1"/>
  <c r="H915" i="6" s="1"/>
  <c r="G915" i="6" a="1"/>
  <c r="G915" i="6" s="1"/>
  <c r="F915" i="6" a="1"/>
  <c r="F915" i="6" s="1"/>
  <c r="E915" i="6" a="1"/>
  <c r="E915" i="6" s="1"/>
  <c r="D915" i="6" a="1"/>
  <c r="D915" i="6" s="1"/>
  <c r="C915" i="6" a="1"/>
  <c r="C915" i="6" s="1"/>
  <c r="A915" i="6" a="1"/>
  <c r="A915" i="6" s="1"/>
  <c r="S914" i="6" a="1"/>
  <c r="S914" i="6" s="1"/>
  <c r="N914" i="6" a="1"/>
  <c r="N914" i="6" s="1"/>
  <c r="M914" i="6" a="1"/>
  <c r="M914" i="6" s="1"/>
  <c r="L914" i="6" a="1"/>
  <c r="L914" i="6" s="1"/>
  <c r="K914" i="6" a="1"/>
  <c r="K914" i="6" s="1"/>
  <c r="J914" i="6" a="1"/>
  <c r="J914" i="6" s="1"/>
  <c r="I914" i="6" a="1"/>
  <c r="I914" i="6" s="1"/>
  <c r="H914" i="6" a="1"/>
  <c r="H914" i="6" s="1"/>
  <c r="G914" i="6" a="1"/>
  <c r="G914" i="6" s="1"/>
  <c r="F914" i="6" a="1"/>
  <c r="F914" i="6" s="1"/>
  <c r="E914" i="6" a="1"/>
  <c r="E914" i="6" s="1"/>
  <c r="D914" i="6" a="1"/>
  <c r="D914" i="6" s="1"/>
  <c r="C914" i="6" a="1"/>
  <c r="C914" i="6" s="1"/>
  <c r="A914" i="6" a="1"/>
  <c r="A914" i="6" s="1"/>
  <c r="S913" i="6" a="1"/>
  <c r="S913" i="6" s="1"/>
  <c r="N913" i="6" a="1"/>
  <c r="N913" i="6" s="1"/>
  <c r="M913" i="6" a="1"/>
  <c r="M913" i="6" s="1"/>
  <c r="L913" i="6" a="1"/>
  <c r="L913" i="6" s="1"/>
  <c r="K913" i="6" a="1"/>
  <c r="K913" i="6" s="1"/>
  <c r="J913" i="6" a="1"/>
  <c r="J913" i="6" s="1"/>
  <c r="I913" i="6" a="1"/>
  <c r="I913" i="6" s="1"/>
  <c r="H913" i="6" a="1"/>
  <c r="H913" i="6" s="1"/>
  <c r="G913" i="6" a="1"/>
  <c r="G913" i="6" s="1"/>
  <c r="F913" i="6" a="1"/>
  <c r="F913" i="6" s="1"/>
  <c r="E913" i="6" a="1"/>
  <c r="E913" i="6" s="1"/>
  <c r="D913" i="6" a="1"/>
  <c r="D913" i="6" s="1"/>
  <c r="C913" i="6" a="1"/>
  <c r="C913" i="6" s="1"/>
  <c r="A913" i="6" a="1"/>
  <c r="A913" i="6" s="1"/>
  <c r="S912" i="6" a="1"/>
  <c r="S912" i="6" s="1"/>
  <c r="N912" i="6" a="1"/>
  <c r="N912" i="6" s="1"/>
  <c r="M912" i="6" a="1"/>
  <c r="M912" i="6" s="1"/>
  <c r="L912" i="6" a="1"/>
  <c r="L912" i="6" s="1"/>
  <c r="K912" i="6" a="1"/>
  <c r="K912" i="6" s="1"/>
  <c r="J912" i="6" a="1"/>
  <c r="J912" i="6" s="1"/>
  <c r="I912" i="6" a="1"/>
  <c r="I912" i="6" s="1"/>
  <c r="H912" i="6" a="1"/>
  <c r="H912" i="6" s="1"/>
  <c r="G912" i="6" a="1"/>
  <c r="G912" i="6" s="1"/>
  <c r="F912" i="6" a="1"/>
  <c r="F912" i="6" s="1"/>
  <c r="E912" i="6" a="1"/>
  <c r="E912" i="6" s="1"/>
  <c r="D912" i="6" a="1"/>
  <c r="D912" i="6" s="1"/>
  <c r="C912" i="6" a="1"/>
  <c r="C912" i="6" s="1"/>
  <c r="A912" i="6" a="1"/>
  <c r="A912" i="6" s="1"/>
  <c r="S911" i="6" a="1"/>
  <c r="S911" i="6" s="1"/>
  <c r="N911" i="6" a="1"/>
  <c r="N911" i="6" s="1"/>
  <c r="M911" i="6" a="1"/>
  <c r="M911" i="6" s="1"/>
  <c r="L911" i="6" a="1"/>
  <c r="L911" i="6" s="1"/>
  <c r="K911" i="6" a="1"/>
  <c r="K911" i="6" s="1"/>
  <c r="J911" i="6" a="1"/>
  <c r="J911" i="6" s="1"/>
  <c r="I911" i="6" a="1"/>
  <c r="I911" i="6" s="1"/>
  <c r="H911" i="6" a="1"/>
  <c r="H911" i="6" s="1"/>
  <c r="G911" i="6" a="1"/>
  <c r="G911" i="6" s="1"/>
  <c r="F911" i="6" a="1"/>
  <c r="F911" i="6" s="1"/>
  <c r="E911" i="6" a="1"/>
  <c r="E911" i="6" s="1"/>
  <c r="D911" i="6" a="1"/>
  <c r="D911" i="6" s="1"/>
  <c r="C911" i="6" a="1"/>
  <c r="C911" i="6" s="1"/>
  <c r="A911" i="6" a="1"/>
  <c r="A911" i="6" s="1"/>
  <c r="S910" i="6" a="1"/>
  <c r="S910" i="6" s="1"/>
  <c r="N910" i="6" a="1"/>
  <c r="N910" i="6" s="1"/>
  <c r="M910" i="6" a="1"/>
  <c r="M910" i="6" s="1"/>
  <c r="L910" i="6" a="1"/>
  <c r="L910" i="6" s="1"/>
  <c r="K910" i="6" a="1"/>
  <c r="K910" i="6" s="1"/>
  <c r="J910" i="6" a="1"/>
  <c r="J910" i="6" s="1"/>
  <c r="I910" i="6" a="1"/>
  <c r="I910" i="6" s="1"/>
  <c r="H910" i="6" a="1"/>
  <c r="H910" i="6" s="1"/>
  <c r="G910" i="6" a="1"/>
  <c r="G910" i="6" s="1"/>
  <c r="F910" i="6" a="1"/>
  <c r="F910" i="6" s="1"/>
  <c r="E910" i="6" a="1"/>
  <c r="E910" i="6" s="1"/>
  <c r="D910" i="6" a="1"/>
  <c r="D910" i="6" s="1"/>
  <c r="C910" i="6" a="1"/>
  <c r="C910" i="6" s="1"/>
  <c r="A910" i="6" a="1"/>
  <c r="A910" i="6" s="1"/>
  <c r="S909" i="6" a="1"/>
  <c r="S909" i="6" s="1"/>
  <c r="N909" i="6" a="1"/>
  <c r="N909" i="6" s="1"/>
  <c r="M909" i="6" a="1"/>
  <c r="M909" i="6" s="1"/>
  <c r="L909" i="6" a="1"/>
  <c r="L909" i="6" s="1"/>
  <c r="K909" i="6" a="1"/>
  <c r="K909" i="6" s="1"/>
  <c r="J909" i="6" a="1"/>
  <c r="J909" i="6" s="1"/>
  <c r="I909" i="6" a="1"/>
  <c r="I909" i="6" s="1"/>
  <c r="H909" i="6" a="1"/>
  <c r="H909" i="6" s="1"/>
  <c r="G909" i="6" a="1"/>
  <c r="G909" i="6" s="1"/>
  <c r="F909" i="6" a="1"/>
  <c r="F909" i="6" s="1"/>
  <c r="E909" i="6" a="1"/>
  <c r="E909" i="6" s="1"/>
  <c r="D909" i="6" a="1"/>
  <c r="D909" i="6" s="1"/>
  <c r="C909" i="6" a="1"/>
  <c r="C909" i="6" s="1"/>
  <c r="A909" i="6" a="1"/>
  <c r="A909" i="6" s="1"/>
  <c r="S908" i="6" a="1"/>
  <c r="S908" i="6" s="1"/>
  <c r="N908" i="6" a="1"/>
  <c r="N908" i="6" s="1"/>
  <c r="M908" i="6" a="1"/>
  <c r="M908" i="6" s="1"/>
  <c r="L908" i="6" a="1"/>
  <c r="L908" i="6" s="1"/>
  <c r="K908" i="6" a="1"/>
  <c r="K908" i="6" s="1"/>
  <c r="J908" i="6" a="1"/>
  <c r="J908" i="6" s="1"/>
  <c r="I908" i="6" a="1"/>
  <c r="I908" i="6" s="1"/>
  <c r="H908" i="6" a="1"/>
  <c r="H908" i="6" s="1"/>
  <c r="G908" i="6" a="1"/>
  <c r="G908" i="6" s="1"/>
  <c r="F908" i="6" a="1"/>
  <c r="F908" i="6" s="1"/>
  <c r="E908" i="6" a="1"/>
  <c r="E908" i="6" s="1"/>
  <c r="D908" i="6" a="1"/>
  <c r="D908" i="6" s="1"/>
  <c r="C908" i="6" a="1"/>
  <c r="C908" i="6" s="1"/>
  <c r="A908" i="6" a="1"/>
  <c r="A908" i="6" s="1"/>
  <c r="S907" i="6" a="1"/>
  <c r="S907" i="6" s="1"/>
  <c r="N907" i="6" a="1"/>
  <c r="N907" i="6" s="1"/>
  <c r="M907" i="6" a="1"/>
  <c r="M907" i="6" s="1"/>
  <c r="L907" i="6" a="1"/>
  <c r="L907" i="6" s="1"/>
  <c r="K907" i="6" a="1"/>
  <c r="K907" i="6" s="1"/>
  <c r="J907" i="6" a="1"/>
  <c r="J907" i="6" s="1"/>
  <c r="I907" i="6" a="1"/>
  <c r="I907" i="6" s="1"/>
  <c r="H907" i="6" a="1"/>
  <c r="H907" i="6" s="1"/>
  <c r="G907" i="6" a="1"/>
  <c r="G907" i="6" s="1"/>
  <c r="F907" i="6" a="1"/>
  <c r="F907" i="6" s="1"/>
  <c r="E907" i="6" a="1"/>
  <c r="E907" i="6" s="1"/>
  <c r="D907" i="6" a="1"/>
  <c r="D907" i="6" s="1"/>
  <c r="C907" i="6" a="1"/>
  <c r="C907" i="6" s="1"/>
  <c r="A907" i="6" a="1"/>
  <c r="A907" i="6" s="1"/>
  <c r="S906" i="6" a="1"/>
  <c r="S906" i="6" s="1"/>
  <c r="N906" i="6" a="1"/>
  <c r="N906" i="6" s="1"/>
  <c r="M906" i="6" a="1"/>
  <c r="M906" i="6" s="1"/>
  <c r="L906" i="6" a="1"/>
  <c r="L906" i="6" s="1"/>
  <c r="K906" i="6" a="1"/>
  <c r="K906" i="6" s="1"/>
  <c r="J906" i="6" a="1"/>
  <c r="J906" i="6" s="1"/>
  <c r="I906" i="6" a="1"/>
  <c r="I906" i="6" s="1"/>
  <c r="H906" i="6" a="1"/>
  <c r="H906" i="6" s="1"/>
  <c r="G906" i="6" a="1"/>
  <c r="G906" i="6" s="1"/>
  <c r="F906" i="6" a="1"/>
  <c r="F906" i="6" s="1"/>
  <c r="E906" i="6" a="1"/>
  <c r="E906" i="6" s="1"/>
  <c r="D906" i="6" a="1"/>
  <c r="D906" i="6" s="1"/>
  <c r="C906" i="6" a="1"/>
  <c r="C906" i="6" s="1"/>
  <c r="A906" i="6" a="1"/>
  <c r="A906" i="6" s="1"/>
  <c r="S905" i="6" a="1"/>
  <c r="S905" i="6" s="1"/>
  <c r="N905" i="6" a="1"/>
  <c r="N905" i="6" s="1"/>
  <c r="M905" i="6" a="1"/>
  <c r="M905" i="6" s="1"/>
  <c r="L905" i="6" a="1"/>
  <c r="L905" i="6" s="1"/>
  <c r="K905" i="6" a="1"/>
  <c r="K905" i="6" s="1"/>
  <c r="J905" i="6" a="1"/>
  <c r="J905" i="6" s="1"/>
  <c r="I905" i="6" a="1"/>
  <c r="I905" i="6" s="1"/>
  <c r="H905" i="6" a="1"/>
  <c r="H905" i="6" s="1"/>
  <c r="G905" i="6" a="1"/>
  <c r="G905" i="6" s="1"/>
  <c r="F905" i="6" a="1"/>
  <c r="F905" i="6" s="1"/>
  <c r="E905" i="6" a="1"/>
  <c r="E905" i="6" s="1"/>
  <c r="D905" i="6" a="1"/>
  <c r="D905" i="6" s="1"/>
  <c r="C905" i="6" a="1"/>
  <c r="C905" i="6" s="1"/>
  <c r="A905" i="6" a="1"/>
  <c r="A905" i="6" s="1"/>
  <c r="S904" i="6" a="1"/>
  <c r="S904" i="6" s="1"/>
  <c r="N904" i="6" a="1"/>
  <c r="N904" i="6" s="1"/>
  <c r="M904" i="6" a="1"/>
  <c r="M904" i="6" s="1"/>
  <c r="L904" i="6" a="1"/>
  <c r="L904" i="6" s="1"/>
  <c r="K904" i="6" a="1"/>
  <c r="K904" i="6" s="1"/>
  <c r="J904" i="6" a="1"/>
  <c r="J904" i="6" s="1"/>
  <c r="I904" i="6" a="1"/>
  <c r="I904" i="6" s="1"/>
  <c r="H904" i="6" a="1"/>
  <c r="H904" i="6" s="1"/>
  <c r="G904" i="6" a="1"/>
  <c r="G904" i="6" s="1"/>
  <c r="F904" i="6" a="1"/>
  <c r="F904" i="6" s="1"/>
  <c r="E904" i="6" a="1"/>
  <c r="E904" i="6" s="1"/>
  <c r="D904" i="6" a="1"/>
  <c r="D904" i="6" s="1"/>
  <c r="C904" i="6" a="1"/>
  <c r="C904" i="6" s="1"/>
  <c r="A904" i="6" a="1"/>
  <c r="A904" i="6" s="1"/>
  <c r="S903" i="6" a="1"/>
  <c r="S903" i="6" s="1"/>
  <c r="N903" i="6" a="1"/>
  <c r="N903" i="6" s="1"/>
  <c r="M903" i="6" a="1"/>
  <c r="M903" i="6" s="1"/>
  <c r="L903" i="6" a="1"/>
  <c r="L903" i="6" s="1"/>
  <c r="K903" i="6" a="1"/>
  <c r="K903" i="6" s="1"/>
  <c r="J903" i="6" a="1"/>
  <c r="J903" i="6" s="1"/>
  <c r="I903" i="6" a="1"/>
  <c r="I903" i="6" s="1"/>
  <c r="H903" i="6" a="1"/>
  <c r="H903" i="6" s="1"/>
  <c r="G903" i="6" a="1"/>
  <c r="G903" i="6" s="1"/>
  <c r="F903" i="6" a="1"/>
  <c r="F903" i="6" s="1"/>
  <c r="E903" i="6" a="1"/>
  <c r="E903" i="6" s="1"/>
  <c r="D903" i="6" a="1"/>
  <c r="D903" i="6" s="1"/>
  <c r="C903" i="6" a="1"/>
  <c r="C903" i="6" s="1"/>
  <c r="A903" i="6" a="1"/>
  <c r="A903" i="6" s="1"/>
  <c r="S902" i="6" a="1"/>
  <c r="S902" i="6" s="1"/>
  <c r="N902" i="6" a="1"/>
  <c r="N902" i="6" s="1"/>
  <c r="M902" i="6" a="1"/>
  <c r="M902" i="6" s="1"/>
  <c r="L902" i="6" a="1"/>
  <c r="L902" i="6" s="1"/>
  <c r="K902" i="6" a="1"/>
  <c r="K902" i="6" s="1"/>
  <c r="J902" i="6" a="1"/>
  <c r="J902" i="6" s="1"/>
  <c r="I902" i="6" a="1"/>
  <c r="I902" i="6" s="1"/>
  <c r="H902" i="6" a="1"/>
  <c r="H902" i="6" s="1"/>
  <c r="G902" i="6" a="1"/>
  <c r="G902" i="6" s="1"/>
  <c r="F902" i="6" a="1"/>
  <c r="F902" i="6" s="1"/>
  <c r="E902" i="6" a="1"/>
  <c r="E902" i="6" s="1"/>
  <c r="D902" i="6" a="1"/>
  <c r="D902" i="6" s="1"/>
  <c r="C902" i="6" a="1"/>
  <c r="C902" i="6" s="1"/>
  <c r="A902" i="6" a="1"/>
  <c r="A902" i="6" s="1"/>
  <c r="S901" i="6" a="1"/>
  <c r="S901" i="6" s="1"/>
  <c r="N901" i="6" a="1"/>
  <c r="N901" i="6" s="1"/>
  <c r="M901" i="6" a="1"/>
  <c r="M901" i="6" s="1"/>
  <c r="L901" i="6" a="1"/>
  <c r="L901" i="6" s="1"/>
  <c r="K901" i="6" a="1"/>
  <c r="K901" i="6" s="1"/>
  <c r="J901" i="6" a="1"/>
  <c r="J901" i="6" s="1"/>
  <c r="I901" i="6" a="1"/>
  <c r="I901" i="6" s="1"/>
  <c r="H901" i="6" a="1"/>
  <c r="H901" i="6" s="1"/>
  <c r="G901" i="6" a="1"/>
  <c r="G901" i="6" s="1"/>
  <c r="F901" i="6" a="1"/>
  <c r="F901" i="6" s="1"/>
  <c r="E901" i="6" a="1"/>
  <c r="E901" i="6" s="1"/>
  <c r="D901" i="6" a="1"/>
  <c r="D901" i="6" s="1"/>
  <c r="C901" i="6" a="1"/>
  <c r="C901" i="6" s="1"/>
  <c r="A901" i="6" a="1"/>
  <c r="A901" i="6" s="1"/>
  <c r="S900" i="6" a="1"/>
  <c r="S900" i="6" s="1"/>
  <c r="N900" i="6" a="1"/>
  <c r="N900" i="6" s="1"/>
  <c r="M900" i="6" a="1"/>
  <c r="M900" i="6" s="1"/>
  <c r="L900" i="6" a="1"/>
  <c r="L900" i="6" s="1"/>
  <c r="K900" i="6" a="1"/>
  <c r="K900" i="6" s="1"/>
  <c r="J900" i="6" a="1"/>
  <c r="J900" i="6" s="1"/>
  <c r="I900" i="6" a="1"/>
  <c r="I900" i="6" s="1"/>
  <c r="H900" i="6" a="1"/>
  <c r="H900" i="6" s="1"/>
  <c r="G900" i="6" a="1"/>
  <c r="G900" i="6" s="1"/>
  <c r="F900" i="6" a="1"/>
  <c r="F900" i="6" s="1"/>
  <c r="E900" i="6" a="1"/>
  <c r="E900" i="6" s="1"/>
  <c r="D900" i="6" a="1"/>
  <c r="D900" i="6" s="1"/>
  <c r="C900" i="6" a="1"/>
  <c r="C900" i="6" s="1"/>
  <c r="A900" i="6" a="1"/>
  <c r="A900" i="6" s="1"/>
  <c r="S899" i="6" a="1"/>
  <c r="S899" i="6" s="1"/>
  <c r="N899" i="6" a="1"/>
  <c r="N899" i="6" s="1"/>
  <c r="M899" i="6" a="1"/>
  <c r="M899" i="6" s="1"/>
  <c r="L899" i="6" a="1"/>
  <c r="L899" i="6" s="1"/>
  <c r="K899" i="6" a="1"/>
  <c r="K899" i="6" s="1"/>
  <c r="J899" i="6" a="1"/>
  <c r="J899" i="6" s="1"/>
  <c r="I899" i="6" a="1"/>
  <c r="I899" i="6" s="1"/>
  <c r="H899" i="6" a="1"/>
  <c r="H899" i="6" s="1"/>
  <c r="G899" i="6" a="1"/>
  <c r="G899" i="6" s="1"/>
  <c r="F899" i="6" a="1"/>
  <c r="F899" i="6" s="1"/>
  <c r="E899" i="6" a="1"/>
  <c r="E899" i="6" s="1"/>
  <c r="D899" i="6" a="1"/>
  <c r="D899" i="6" s="1"/>
  <c r="C899" i="6" a="1"/>
  <c r="C899" i="6" s="1"/>
  <c r="A899" i="6" a="1"/>
  <c r="A899" i="6" s="1"/>
  <c r="S898" i="6" a="1"/>
  <c r="S898" i="6" s="1"/>
  <c r="N898" i="6" a="1"/>
  <c r="N898" i="6" s="1"/>
  <c r="M898" i="6" a="1"/>
  <c r="M898" i="6" s="1"/>
  <c r="L898" i="6" a="1"/>
  <c r="L898" i="6" s="1"/>
  <c r="K898" i="6" a="1"/>
  <c r="K898" i="6" s="1"/>
  <c r="J898" i="6" a="1"/>
  <c r="J898" i="6" s="1"/>
  <c r="I898" i="6" a="1"/>
  <c r="I898" i="6" s="1"/>
  <c r="H898" i="6" a="1"/>
  <c r="H898" i="6" s="1"/>
  <c r="G898" i="6" a="1"/>
  <c r="G898" i="6" s="1"/>
  <c r="F898" i="6" a="1"/>
  <c r="F898" i="6" s="1"/>
  <c r="E898" i="6" a="1"/>
  <c r="E898" i="6" s="1"/>
  <c r="D898" i="6" a="1"/>
  <c r="D898" i="6" s="1"/>
  <c r="C898" i="6" a="1"/>
  <c r="C898" i="6" s="1"/>
  <c r="A898" i="6" a="1"/>
  <c r="A898" i="6" s="1"/>
  <c r="S897" i="6" a="1"/>
  <c r="S897" i="6" s="1"/>
  <c r="N897" i="6" a="1"/>
  <c r="N897" i="6" s="1"/>
  <c r="M897" i="6" a="1"/>
  <c r="M897" i="6" s="1"/>
  <c r="L897" i="6" a="1"/>
  <c r="L897" i="6" s="1"/>
  <c r="K897" i="6" a="1"/>
  <c r="K897" i="6" s="1"/>
  <c r="J897" i="6" a="1"/>
  <c r="J897" i="6" s="1"/>
  <c r="I897" i="6" a="1"/>
  <c r="I897" i="6" s="1"/>
  <c r="H897" i="6" a="1"/>
  <c r="H897" i="6" s="1"/>
  <c r="G897" i="6" a="1"/>
  <c r="G897" i="6" s="1"/>
  <c r="F897" i="6" a="1"/>
  <c r="F897" i="6" s="1"/>
  <c r="E897" i="6" a="1"/>
  <c r="E897" i="6" s="1"/>
  <c r="D897" i="6" a="1"/>
  <c r="D897" i="6" s="1"/>
  <c r="C897" i="6" a="1"/>
  <c r="C897" i="6" s="1"/>
  <c r="A897" i="6" a="1"/>
  <c r="A897" i="6" s="1"/>
  <c r="S896" i="6" a="1"/>
  <c r="S896" i="6" s="1"/>
  <c r="N896" i="6" a="1"/>
  <c r="N896" i="6" s="1"/>
  <c r="M896" i="6" a="1"/>
  <c r="M896" i="6" s="1"/>
  <c r="L896" i="6" a="1"/>
  <c r="L896" i="6" s="1"/>
  <c r="K896" i="6" a="1"/>
  <c r="K896" i="6" s="1"/>
  <c r="J896" i="6" a="1"/>
  <c r="J896" i="6" s="1"/>
  <c r="I896" i="6" a="1"/>
  <c r="I896" i="6" s="1"/>
  <c r="H896" i="6" a="1"/>
  <c r="H896" i="6" s="1"/>
  <c r="G896" i="6" a="1"/>
  <c r="G896" i="6" s="1"/>
  <c r="F896" i="6" a="1"/>
  <c r="F896" i="6" s="1"/>
  <c r="E896" i="6" a="1"/>
  <c r="E896" i="6" s="1"/>
  <c r="D896" i="6" a="1"/>
  <c r="D896" i="6" s="1"/>
  <c r="C896" i="6" a="1"/>
  <c r="C896" i="6" s="1"/>
  <c r="A896" i="6" a="1"/>
  <c r="A896" i="6" s="1"/>
  <c r="S895" i="6" a="1"/>
  <c r="S895" i="6" s="1"/>
  <c r="N895" i="6" a="1"/>
  <c r="N895" i="6" s="1"/>
  <c r="M895" i="6" a="1"/>
  <c r="M895" i="6" s="1"/>
  <c r="L895" i="6" a="1"/>
  <c r="L895" i="6" s="1"/>
  <c r="K895" i="6" a="1"/>
  <c r="K895" i="6" s="1"/>
  <c r="J895" i="6" a="1"/>
  <c r="J895" i="6" s="1"/>
  <c r="I895" i="6" a="1"/>
  <c r="I895" i="6" s="1"/>
  <c r="H895" i="6" a="1"/>
  <c r="H895" i="6" s="1"/>
  <c r="G895" i="6" a="1"/>
  <c r="G895" i="6" s="1"/>
  <c r="F895" i="6" a="1"/>
  <c r="F895" i="6" s="1"/>
  <c r="E895" i="6" a="1"/>
  <c r="E895" i="6" s="1"/>
  <c r="D895" i="6" a="1"/>
  <c r="D895" i="6" s="1"/>
  <c r="C895" i="6" a="1"/>
  <c r="C895" i="6" s="1"/>
  <c r="A895" i="6" a="1"/>
  <c r="A895" i="6" s="1"/>
  <c r="S894" i="6" a="1"/>
  <c r="S894" i="6" s="1"/>
  <c r="N894" i="6" a="1"/>
  <c r="N894" i="6" s="1"/>
  <c r="M894" i="6" a="1"/>
  <c r="M894" i="6" s="1"/>
  <c r="L894" i="6" a="1"/>
  <c r="L894" i="6" s="1"/>
  <c r="K894" i="6" a="1"/>
  <c r="K894" i="6" s="1"/>
  <c r="J894" i="6" a="1"/>
  <c r="J894" i="6" s="1"/>
  <c r="I894" i="6" a="1"/>
  <c r="I894" i="6" s="1"/>
  <c r="H894" i="6" a="1"/>
  <c r="H894" i="6" s="1"/>
  <c r="G894" i="6" a="1"/>
  <c r="G894" i="6" s="1"/>
  <c r="F894" i="6" a="1"/>
  <c r="F894" i="6" s="1"/>
  <c r="E894" i="6" a="1"/>
  <c r="E894" i="6" s="1"/>
  <c r="D894" i="6" a="1"/>
  <c r="D894" i="6" s="1"/>
  <c r="C894" i="6" a="1"/>
  <c r="C894" i="6" s="1"/>
  <c r="A894" i="6" a="1"/>
  <c r="A894" i="6" s="1"/>
  <c r="S893" i="6" a="1"/>
  <c r="S893" i="6" s="1"/>
  <c r="N893" i="6" a="1"/>
  <c r="N893" i="6" s="1"/>
  <c r="M893" i="6" a="1"/>
  <c r="M893" i="6" s="1"/>
  <c r="L893" i="6" a="1"/>
  <c r="L893" i="6" s="1"/>
  <c r="K893" i="6" a="1"/>
  <c r="K893" i="6" s="1"/>
  <c r="J893" i="6" a="1"/>
  <c r="J893" i="6" s="1"/>
  <c r="I893" i="6" a="1"/>
  <c r="I893" i="6" s="1"/>
  <c r="H893" i="6" a="1"/>
  <c r="H893" i="6" s="1"/>
  <c r="G893" i="6" a="1"/>
  <c r="G893" i="6" s="1"/>
  <c r="F893" i="6" a="1"/>
  <c r="F893" i="6" s="1"/>
  <c r="E893" i="6" a="1"/>
  <c r="E893" i="6" s="1"/>
  <c r="D893" i="6" a="1"/>
  <c r="D893" i="6" s="1"/>
  <c r="C893" i="6" a="1"/>
  <c r="C893" i="6" s="1"/>
  <c r="A893" i="6" a="1"/>
  <c r="A893" i="6" s="1"/>
  <c r="S892" i="6" a="1"/>
  <c r="S892" i="6" s="1"/>
  <c r="N892" i="6" a="1"/>
  <c r="N892" i="6" s="1"/>
  <c r="M892" i="6" a="1"/>
  <c r="M892" i="6" s="1"/>
  <c r="L892" i="6" a="1"/>
  <c r="L892" i="6" s="1"/>
  <c r="K892" i="6" a="1"/>
  <c r="K892" i="6" s="1"/>
  <c r="J892" i="6" a="1"/>
  <c r="J892" i="6" s="1"/>
  <c r="I892" i="6" a="1"/>
  <c r="I892" i="6" s="1"/>
  <c r="H892" i="6" a="1"/>
  <c r="H892" i="6" s="1"/>
  <c r="G892" i="6" a="1"/>
  <c r="G892" i="6" s="1"/>
  <c r="F892" i="6" a="1"/>
  <c r="F892" i="6" s="1"/>
  <c r="E892" i="6" a="1"/>
  <c r="E892" i="6" s="1"/>
  <c r="D892" i="6" a="1"/>
  <c r="D892" i="6" s="1"/>
  <c r="C892" i="6" a="1"/>
  <c r="C892" i="6" s="1"/>
  <c r="A892" i="6" a="1"/>
  <c r="A892" i="6" s="1"/>
  <c r="S891" i="6" a="1"/>
  <c r="S891" i="6" s="1"/>
  <c r="N891" i="6" a="1"/>
  <c r="N891" i="6" s="1"/>
  <c r="M891" i="6" a="1"/>
  <c r="M891" i="6" s="1"/>
  <c r="L891" i="6" a="1"/>
  <c r="L891" i="6" s="1"/>
  <c r="K891" i="6" a="1"/>
  <c r="K891" i="6" s="1"/>
  <c r="J891" i="6" a="1"/>
  <c r="J891" i="6" s="1"/>
  <c r="I891" i="6" a="1"/>
  <c r="I891" i="6" s="1"/>
  <c r="H891" i="6" a="1"/>
  <c r="H891" i="6" s="1"/>
  <c r="G891" i="6" a="1"/>
  <c r="G891" i="6" s="1"/>
  <c r="F891" i="6" a="1"/>
  <c r="F891" i="6" s="1"/>
  <c r="E891" i="6" a="1"/>
  <c r="E891" i="6" s="1"/>
  <c r="D891" i="6" a="1"/>
  <c r="D891" i="6" s="1"/>
  <c r="C891" i="6" a="1"/>
  <c r="C891" i="6" s="1"/>
  <c r="A891" i="6" a="1"/>
  <c r="A891" i="6" s="1"/>
  <c r="S890" i="6" a="1"/>
  <c r="S890" i="6" s="1"/>
  <c r="N890" i="6" a="1"/>
  <c r="N890" i="6" s="1"/>
  <c r="M890" i="6" a="1"/>
  <c r="M890" i="6" s="1"/>
  <c r="L890" i="6" a="1"/>
  <c r="L890" i="6" s="1"/>
  <c r="K890" i="6" a="1"/>
  <c r="K890" i="6" s="1"/>
  <c r="J890" i="6" a="1"/>
  <c r="J890" i="6" s="1"/>
  <c r="I890" i="6" a="1"/>
  <c r="I890" i="6" s="1"/>
  <c r="H890" i="6" a="1"/>
  <c r="H890" i="6" s="1"/>
  <c r="G890" i="6" a="1"/>
  <c r="G890" i="6" s="1"/>
  <c r="F890" i="6" a="1"/>
  <c r="F890" i="6" s="1"/>
  <c r="E890" i="6" a="1"/>
  <c r="E890" i="6" s="1"/>
  <c r="D890" i="6" a="1"/>
  <c r="D890" i="6" s="1"/>
  <c r="C890" i="6" a="1"/>
  <c r="C890" i="6" s="1"/>
  <c r="A890" i="6" a="1"/>
  <c r="A890" i="6" s="1"/>
  <c r="S889" i="6" a="1"/>
  <c r="S889" i="6" s="1"/>
  <c r="N889" i="6" a="1"/>
  <c r="N889" i="6" s="1"/>
  <c r="M889" i="6" a="1"/>
  <c r="M889" i="6" s="1"/>
  <c r="L889" i="6" a="1"/>
  <c r="L889" i="6" s="1"/>
  <c r="K889" i="6" a="1"/>
  <c r="K889" i="6" s="1"/>
  <c r="J889" i="6" a="1"/>
  <c r="J889" i="6" s="1"/>
  <c r="I889" i="6" a="1"/>
  <c r="I889" i="6" s="1"/>
  <c r="H889" i="6" a="1"/>
  <c r="H889" i="6" s="1"/>
  <c r="G889" i="6" a="1"/>
  <c r="G889" i="6" s="1"/>
  <c r="F889" i="6" a="1"/>
  <c r="F889" i="6" s="1"/>
  <c r="E889" i="6" a="1"/>
  <c r="E889" i="6" s="1"/>
  <c r="D889" i="6" a="1"/>
  <c r="D889" i="6" s="1"/>
  <c r="C889" i="6" a="1"/>
  <c r="C889" i="6" s="1"/>
  <c r="A889" i="6" a="1"/>
  <c r="A889" i="6" s="1"/>
  <c r="S888" i="6" a="1"/>
  <c r="S888" i="6" s="1"/>
  <c r="N888" i="6" a="1"/>
  <c r="N888" i="6" s="1"/>
  <c r="M888" i="6" a="1"/>
  <c r="M888" i="6" s="1"/>
  <c r="L888" i="6" a="1"/>
  <c r="L888" i="6" s="1"/>
  <c r="K888" i="6" a="1"/>
  <c r="K888" i="6" s="1"/>
  <c r="J888" i="6" a="1"/>
  <c r="J888" i="6" s="1"/>
  <c r="I888" i="6" a="1"/>
  <c r="I888" i="6" s="1"/>
  <c r="H888" i="6" a="1"/>
  <c r="H888" i="6" s="1"/>
  <c r="G888" i="6" a="1"/>
  <c r="G888" i="6" s="1"/>
  <c r="F888" i="6" a="1"/>
  <c r="F888" i="6" s="1"/>
  <c r="E888" i="6" a="1"/>
  <c r="E888" i="6" s="1"/>
  <c r="D888" i="6" a="1"/>
  <c r="D888" i="6" s="1"/>
  <c r="C888" i="6" a="1"/>
  <c r="C888" i="6" s="1"/>
  <c r="A888" i="6" a="1"/>
  <c r="A888" i="6" s="1"/>
  <c r="S887" i="6" a="1"/>
  <c r="S887" i="6" s="1"/>
  <c r="N887" i="6" a="1"/>
  <c r="N887" i="6" s="1"/>
  <c r="M887" i="6" a="1"/>
  <c r="M887" i="6" s="1"/>
  <c r="L887" i="6" a="1"/>
  <c r="L887" i="6" s="1"/>
  <c r="K887" i="6" a="1"/>
  <c r="K887" i="6" s="1"/>
  <c r="J887" i="6" a="1"/>
  <c r="J887" i="6" s="1"/>
  <c r="I887" i="6" a="1"/>
  <c r="I887" i="6" s="1"/>
  <c r="H887" i="6" a="1"/>
  <c r="H887" i="6" s="1"/>
  <c r="G887" i="6" a="1"/>
  <c r="G887" i="6" s="1"/>
  <c r="F887" i="6" a="1"/>
  <c r="F887" i="6" s="1"/>
  <c r="E887" i="6" a="1"/>
  <c r="E887" i="6" s="1"/>
  <c r="D887" i="6" a="1"/>
  <c r="D887" i="6" s="1"/>
  <c r="C887" i="6" a="1"/>
  <c r="C887" i="6" s="1"/>
  <c r="A887" i="6" a="1"/>
  <c r="A887" i="6" s="1"/>
  <c r="S886" i="6" a="1"/>
  <c r="S886" i="6" s="1"/>
  <c r="N886" i="6" a="1"/>
  <c r="N886" i="6" s="1"/>
  <c r="M886" i="6" a="1"/>
  <c r="M886" i="6" s="1"/>
  <c r="L886" i="6" a="1"/>
  <c r="L886" i="6" s="1"/>
  <c r="K886" i="6" a="1"/>
  <c r="K886" i="6" s="1"/>
  <c r="J886" i="6" a="1"/>
  <c r="J886" i="6" s="1"/>
  <c r="I886" i="6" a="1"/>
  <c r="I886" i="6" s="1"/>
  <c r="H886" i="6" a="1"/>
  <c r="H886" i="6" s="1"/>
  <c r="G886" i="6" a="1"/>
  <c r="G886" i="6" s="1"/>
  <c r="F886" i="6" a="1"/>
  <c r="F886" i="6" s="1"/>
  <c r="E886" i="6" a="1"/>
  <c r="E886" i="6" s="1"/>
  <c r="D886" i="6" a="1"/>
  <c r="D886" i="6" s="1"/>
  <c r="C886" i="6" a="1"/>
  <c r="C886" i="6" s="1"/>
  <c r="A886" i="6" a="1"/>
  <c r="A886" i="6" s="1"/>
  <c r="S885" i="6" a="1"/>
  <c r="S885" i="6" s="1"/>
  <c r="N885" i="6" a="1"/>
  <c r="N885" i="6" s="1"/>
  <c r="M885" i="6" a="1"/>
  <c r="M885" i="6" s="1"/>
  <c r="L885" i="6" a="1"/>
  <c r="L885" i="6" s="1"/>
  <c r="K885" i="6" a="1"/>
  <c r="K885" i="6" s="1"/>
  <c r="J885" i="6" a="1"/>
  <c r="J885" i="6" s="1"/>
  <c r="I885" i="6" a="1"/>
  <c r="I885" i="6" s="1"/>
  <c r="H885" i="6" a="1"/>
  <c r="H885" i="6" s="1"/>
  <c r="G885" i="6" a="1"/>
  <c r="G885" i="6" s="1"/>
  <c r="F885" i="6" a="1"/>
  <c r="F885" i="6" s="1"/>
  <c r="E885" i="6" a="1"/>
  <c r="E885" i="6" s="1"/>
  <c r="D885" i="6" a="1"/>
  <c r="D885" i="6" s="1"/>
  <c r="C885" i="6" a="1"/>
  <c r="C885" i="6" s="1"/>
  <c r="A885" i="6" a="1"/>
  <c r="A885" i="6" s="1"/>
  <c r="S884" i="6" a="1"/>
  <c r="S884" i="6" s="1"/>
  <c r="N884" i="6" a="1"/>
  <c r="N884" i="6" s="1"/>
  <c r="M884" i="6" a="1"/>
  <c r="M884" i="6" s="1"/>
  <c r="L884" i="6" a="1"/>
  <c r="L884" i="6" s="1"/>
  <c r="K884" i="6" a="1"/>
  <c r="K884" i="6" s="1"/>
  <c r="J884" i="6" a="1"/>
  <c r="J884" i="6" s="1"/>
  <c r="I884" i="6" a="1"/>
  <c r="I884" i="6" s="1"/>
  <c r="H884" i="6" a="1"/>
  <c r="H884" i="6" s="1"/>
  <c r="G884" i="6" a="1"/>
  <c r="G884" i="6" s="1"/>
  <c r="F884" i="6" a="1"/>
  <c r="F884" i="6" s="1"/>
  <c r="E884" i="6" a="1"/>
  <c r="E884" i="6" s="1"/>
  <c r="D884" i="6" a="1"/>
  <c r="D884" i="6" s="1"/>
  <c r="C884" i="6" a="1"/>
  <c r="C884" i="6" s="1"/>
  <c r="A884" i="6" a="1"/>
  <c r="A884" i="6" s="1"/>
  <c r="S883" i="6" a="1"/>
  <c r="S883" i="6" s="1"/>
  <c r="N883" i="6" a="1"/>
  <c r="N883" i="6" s="1"/>
  <c r="M883" i="6" a="1"/>
  <c r="M883" i="6" s="1"/>
  <c r="L883" i="6" a="1"/>
  <c r="L883" i="6" s="1"/>
  <c r="K883" i="6" a="1"/>
  <c r="K883" i="6" s="1"/>
  <c r="J883" i="6" a="1"/>
  <c r="J883" i="6" s="1"/>
  <c r="I883" i="6" a="1"/>
  <c r="I883" i="6" s="1"/>
  <c r="H883" i="6" a="1"/>
  <c r="H883" i="6" s="1"/>
  <c r="G883" i="6" a="1"/>
  <c r="G883" i="6" s="1"/>
  <c r="F883" i="6" a="1"/>
  <c r="F883" i="6" s="1"/>
  <c r="E883" i="6" a="1"/>
  <c r="E883" i="6" s="1"/>
  <c r="D883" i="6" a="1"/>
  <c r="D883" i="6" s="1"/>
  <c r="C883" i="6" a="1"/>
  <c r="C883" i="6" s="1"/>
  <c r="A883" i="6" a="1"/>
  <c r="A883" i="6" s="1"/>
  <c r="S882" i="6" a="1"/>
  <c r="S882" i="6" s="1"/>
  <c r="N882" i="6" a="1"/>
  <c r="N882" i="6" s="1"/>
  <c r="M882" i="6" a="1"/>
  <c r="M882" i="6" s="1"/>
  <c r="L882" i="6" a="1"/>
  <c r="L882" i="6" s="1"/>
  <c r="K882" i="6" a="1"/>
  <c r="K882" i="6" s="1"/>
  <c r="J882" i="6" a="1"/>
  <c r="J882" i="6" s="1"/>
  <c r="I882" i="6" a="1"/>
  <c r="I882" i="6" s="1"/>
  <c r="H882" i="6" a="1"/>
  <c r="H882" i="6" s="1"/>
  <c r="G882" i="6" a="1"/>
  <c r="G882" i="6" s="1"/>
  <c r="F882" i="6" a="1"/>
  <c r="F882" i="6" s="1"/>
  <c r="E882" i="6" a="1"/>
  <c r="E882" i="6" s="1"/>
  <c r="D882" i="6" a="1"/>
  <c r="D882" i="6" s="1"/>
  <c r="C882" i="6" a="1"/>
  <c r="C882" i="6" s="1"/>
  <c r="A882" i="6" a="1"/>
  <c r="A882" i="6" s="1"/>
  <c r="S881" i="6" a="1"/>
  <c r="S881" i="6" s="1"/>
  <c r="N881" i="6" a="1"/>
  <c r="N881" i="6" s="1"/>
  <c r="M881" i="6" a="1"/>
  <c r="M881" i="6" s="1"/>
  <c r="L881" i="6" a="1"/>
  <c r="L881" i="6" s="1"/>
  <c r="K881" i="6" a="1"/>
  <c r="K881" i="6" s="1"/>
  <c r="J881" i="6" a="1"/>
  <c r="J881" i="6" s="1"/>
  <c r="I881" i="6" a="1"/>
  <c r="I881" i="6" s="1"/>
  <c r="H881" i="6" a="1"/>
  <c r="H881" i="6" s="1"/>
  <c r="G881" i="6" a="1"/>
  <c r="G881" i="6" s="1"/>
  <c r="F881" i="6" a="1"/>
  <c r="F881" i="6" s="1"/>
  <c r="E881" i="6" a="1"/>
  <c r="E881" i="6" s="1"/>
  <c r="D881" i="6" a="1"/>
  <c r="D881" i="6" s="1"/>
  <c r="C881" i="6" a="1"/>
  <c r="C881" i="6" s="1"/>
  <c r="A881" i="6" a="1"/>
  <c r="A881" i="6" s="1"/>
  <c r="S880" i="6" a="1"/>
  <c r="S880" i="6" s="1"/>
  <c r="N880" i="6" a="1"/>
  <c r="N880" i="6" s="1"/>
  <c r="M880" i="6" a="1"/>
  <c r="M880" i="6" s="1"/>
  <c r="L880" i="6" a="1"/>
  <c r="L880" i="6" s="1"/>
  <c r="K880" i="6" a="1"/>
  <c r="K880" i="6" s="1"/>
  <c r="J880" i="6" a="1"/>
  <c r="J880" i="6" s="1"/>
  <c r="I880" i="6" a="1"/>
  <c r="I880" i="6" s="1"/>
  <c r="H880" i="6" a="1"/>
  <c r="H880" i="6" s="1"/>
  <c r="G880" i="6" a="1"/>
  <c r="G880" i="6" s="1"/>
  <c r="F880" i="6" a="1"/>
  <c r="F880" i="6" s="1"/>
  <c r="E880" i="6" a="1"/>
  <c r="E880" i="6" s="1"/>
  <c r="D880" i="6" a="1"/>
  <c r="D880" i="6" s="1"/>
  <c r="C880" i="6" a="1"/>
  <c r="C880" i="6" s="1"/>
  <c r="A880" i="6" a="1"/>
  <c r="A880" i="6" s="1"/>
  <c r="S879" i="6" a="1"/>
  <c r="S879" i="6" s="1"/>
  <c r="N879" i="6" a="1"/>
  <c r="N879" i="6" s="1"/>
  <c r="M879" i="6" a="1"/>
  <c r="M879" i="6" s="1"/>
  <c r="L879" i="6" a="1"/>
  <c r="L879" i="6" s="1"/>
  <c r="K879" i="6" a="1"/>
  <c r="K879" i="6" s="1"/>
  <c r="J879" i="6" a="1"/>
  <c r="J879" i="6" s="1"/>
  <c r="I879" i="6" a="1"/>
  <c r="I879" i="6" s="1"/>
  <c r="H879" i="6" a="1"/>
  <c r="H879" i="6" s="1"/>
  <c r="G879" i="6" a="1"/>
  <c r="G879" i="6" s="1"/>
  <c r="F879" i="6" a="1"/>
  <c r="F879" i="6" s="1"/>
  <c r="E879" i="6" a="1"/>
  <c r="E879" i="6" s="1"/>
  <c r="D879" i="6" a="1"/>
  <c r="D879" i="6" s="1"/>
  <c r="C879" i="6" a="1"/>
  <c r="C879" i="6" s="1"/>
  <c r="A879" i="6" a="1"/>
  <c r="A879" i="6" s="1"/>
  <c r="S878" i="6" a="1"/>
  <c r="S878" i="6" s="1"/>
  <c r="N878" i="6" a="1"/>
  <c r="N878" i="6" s="1"/>
  <c r="M878" i="6" a="1"/>
  <c r="M878" i="6" s="1"/>
  <c r="L878" i="6" a="1"/>
  <c r="L878" i="6" s="1"/>
  <c r="K878" i="6" a="1"/>
  <c r="K878" i="6" s="1"/>
  <c r="J878" i="6" a="1"/>
  <c r="J878" i="6" s="1"/>
  <c r="I878" i="6" a="1"/>
  <c r="I878" i="6" s="1"/>
  <c r="H878" i="6" a="1"/>
  <c r="H878" i="6" s="1"/>
  <c r="G878" i="6" a="1"/>
  <c r="G878" i="6" s="1"/>
  <c r="F878" i="6" a="1"/>
  <c r="F878" i="6" s="1"/>
  <c r="E878" i="6" a="1"/>
  <c r="E878" i="6" s="1"/>
  <c r="D878" i="6" a="1"/>
  <c r="D878" i="6" s="1"/>
  <c r="C878" i="6" a="1"/>
  <c r="C878" i="6" s="1"/>
  <c r="A878" i="6" a="1"/>
  <c r="A878" i="6" s="1"/>
  <c r="S877" i="6" a="1"/>
  <c r="S877" i="6" s="1"/>
  <c r="N877" i="6" a="1"/>
  <c r="N877" i="6" s="1"/>
  <c r="M877" i="6" a="1"/>
  <c r="M877" i="6" s="1"/>
  <c r="L877" i="6" a="1"/>
  <c r="L877" i="6" s="1"/>
  <c r="K877" i="6" a="1"/>
  <c r="K877" i="6" s="1"/>
  <c r="J877" i="6" a="1"/>
  <c r="J877" i="6" s="1"/>
  <c r="I877" i="6" a="1"/>
  <c r="I877" i="6" s="1"/>
  <c r="H877" i="6" a="1"/>
  <c r="H877" i="6" s="1"/>
  <c r="G877" i="6" a="1"/>
  <c r="G877" i="6" s="1"/>
  <c r="F877" i="6" a="1"/>
  <c r="F877" i="6" s="1"/>
  <c r="E877" i="6" a="1"/>
  <c r="E877" i="6" s="1"/>
  <c r="D877" i="6" a="1"/>
  <c r="D877" i="6" s="1"/>
  <c r="C877" i="6" a="1"/>
  <c r="C877" i="6" s="1"/>
  <c r="A877" i="6" a="1"/>
  <c r="A877" i="6" s="1"/>
  <c r="S876" i="6" a="1"/>
  <c r="S876" i="6" s="1"/>
  <c r="N876" i="6" a="1"/>
  <c r="N876" i="6" s="1"/>
  <c r="M876" i="6" a="1"/>
  <c r="M876" i="6" s="1"/>
  <c r="L876" i="6" a="1"/>
  <c r="L876" i="6" s="1"/>
  <c r="K876" i="6" a="1"/>
  <c r="K876" i="6" s="1"/>
  <c r="J876" i="6" a="1"/>
  <c r="J876" i="6" s="1"/>
  <c r="I876" i="6" a="1"/>
  <c r="I876" i="6" s="1"/>
  <c r="H876" i="6" a="1"/>
  <c r="H876" i="6" s="1"/>
  <c r="G876" i="6" a="1"/>
  <c r="G876" i="6" s="1"/>
  <c r="F876" i="6" a="1"/>
  <c r="F876" i="6" s="1"/>
  <c r="E876" i="6" a="1"/>
  <c r="E876" i="6" s="1"/>
  <c r="D876" i="6" a="1"/>
  <c r="D876" i="6" s="1"/>
  <c r="C876" i="6" a="1"/>
  <c r="C876" i="6" s="1"/>
  <c r="A876" i="6" a="1"/>
  <c r="A876" i="6" s="1"/>
  <c r="S875" i="6" a="1"/>
  <c r="S875" i="6" s="1"/>
  <c r="N875" i="6" a="1"/>
  <c r="N875" i="6" s="1"/>
  <c r="M875" i="6" a="1"/>
  <c r="M875" i="6" s="1"/>
  <c r="L875" i="6" a="1"/>
  <c r="L875" i="6" s="1"/>
  <c r="K875" i="6" a="1"/>
  <c r="K875" i="6" s="1"/>
  <c r="J875" i="6" a="1"/>
  <c r="J875" i="6" s="1"/>
  <c r="I875" i="6" a="1"/>
  <c r="I875" i="6" s="1"/>
  <c r="H875" i="6" a="1"/>
  <c r="H875" i="6" s="1"/>
  <c r="G875" i="6" a="1"/>
  <c r="G875" i="6" s="1"/>
  <c r="F875" i="6" a="1"/>
  <c r="F875" i="6" s="1"/>
  <c r="E875" i="6" a="1"/>
  <c r="E875" i="6" s="1"/>
  <c r="D875" i="6" a="1"/>
  <c r="D875" i="6" s="1"/>
  <c r="C875" i="6" a="1"/>
  <c r="C875" i="6" s="1"/>
  <c r="A875" i="6" a="1"/>
  <c r="A875" i="6" s="1"/>
  <c r="S874" i="6" a="1"/>
  <c r="S874" i="6" s="1"/>
  <c r="N874" i="6" a="1"/>
  <c r="N874" i="6" s="1"/>
  <c r="M874" i="6" a="1"/>
  <c r="M874" i="6" s="1"/>
  <c r="L874" i="6" a="1"/>
  <c r="L874" i="6" s="1"/>
  <c r="K874" i="6" a="1"/>
  <c r="K874" i="6" s="1"/>
  <c r="J874" i="6" a="1"/>
  <c r="J874" i="6" s="1"/>
  <c r="I874" i="6" a="1"/>
  <c r="I874" i="6" s="1"/>
  <c r="H874" i="6" a="1"/>
  <c r="H874" i="6" s="1"/>
  <c r="G874" i="6" a="1"/>
  <c r="G874" i="6" s="1"/>
  <c r="F874" i="6" a="1"/>
  <c r="F874" i="6" s="1"/>
  <c r="E874" i="6" a="1"/>
  <c r="E874" i="6" s="1"/>
  <c r="D874" i="6" a="1"/>
  <c r="D874" i="6" s="1"/>
  <c r="C874" i="6" a="1"/>
  <c r="C874" i="6" s="1"/>
  <c r="A874" i="6" a="1"/>
  <c r="A874" i="6" s="1"/>
  <c r="S873" i="6" a="1"/>
  <c r="S873" i="6" s="1"/>
  <c r="N873" i="6" a="1"/>
  <c r="N873" i="6" s="1"/>
  <c r="M873" i="6" a="1"/>
  <c r="M873" i="6" s="1"/>
  <c r="L873" i="6" a="1"/>
  <c r="L873" i="6" s="1"/>
  <c r="K873" i="6" a="1"/>
  <c r="K873" i="6" s="1"/>
  <c r="J873" i="6" a="1"/>
  <c r="J873" i="6" s="1"/>
  <c r="I873" i="6" a="1"/>
  <c r="I873" i="6" s="1"/>
  <c r="H873" i="6" a="1"/>
  <c r="H873" i="6" s="1"/>
  <c r="G873" i="6" a="1"/>
  <c r="G873" i="6" s="1"/>
  <c r="F873" i="6" a="1"/>
  <c r="F873" i="6" s="1"/>
  <c r="E873" i="6" a="1"/>
  <c r="E873" i="6" s="1"/>
  <c r="D873" i="6" a="1"/>
  <c r="D873" i="6" s="1"/>
  <c r="C873" i="6" a="1"/>
  <c r="C873" i="6" s="1"/>
  <c r="A873" i="6" a="1"/>
  <c r="A873" i="6" s="1"/>
  <c r="S872" i="6" a="1"/>
  <c r="S872" i="6" s="1"/>
  <c r="N872" i="6" a="1"/>
  <c r="N872" i="6" s="1"/>
  <c r="M872" i="6" a="1"/>
  <c r="M872" i="6" s="1"/>
  <c r="L872" i="6" a="1"/>
  <c r="L872" i="6" s="1"/>
  <c r="K872" i="6" a="1"/>
  <c r="K872" i="6" s="1"/>
  <c r="J872" i="6" a="1"/>
  <c r="J872" i="6" s="1"/>
  <c r="I872" i="6" a="1"/>
  <c r="I872" i="6" s="1"/>
  <c r="H872" i="6" a="1"/>
  <c r="H872" i="6" s="1"/>
  <c r="G872" i="6" a="1"/>
  <c r="G872" i="6" s="1"/>
  <c r="F872" i="6" a="1"/>
  <c r="F872" i="6" s="1"/>
  <c r="E872" i="6" a="1"/>
  <c r="E872" i="6" s="1"/>
  <c r="D872" i="6" a="1"/>
  <c r="D872" i="6" s="1"/>
  <c r="C872" i="6" a="1"/>
  <c r="C872" i="6" s="1"/>
  <c r="A872" i="6" a="1"/>
  <c r="A872" i="6" s="1"/>
  <c r="S871" i="6" a="1"/>
  <c r="S871" i="6" s="1"/>
  <c r="N871" i="6" a="1"/>
  <c r="N871" i="6" s="1"/>
  <c r="M871" i="6" a="1"/>
  <c r="M871" i="6" s="1"/>
  <c r="L871" i="6" a="1"/>
  <c r="L871" i="6" s="1"/>
  <c r="K871" i="6" a="1"/>
  <c r="K871" i="6" s="1"/>
  <c r="J871" i="6" a="1"/>
  <c r="J871" i="6" s="1"/>
  <c r="I871" i="6" a="1"/>
  <c r="I871" i="6" s="1"/>
  <c r="H871" i="6" a="1"/>
  <c r="H871" i="6" s="1"/>
  <c r="G871" i="6" a="1"/>
  <c r="G871" i="6" s="1"/>
  <c r="F871" i="6" a="1"/>
  <c r="F871" i="6" s="1"/>
  <c r="E871" i="6" a="1"/>
  <c r="E871" i="6" s="1"/>
  <c r="D871" i="6" a="1"/>
  <c r="D871" i="6" s="1"/>
  <c r="C871" i="6" a="1"/>
  <c r="C871" i="6" s="1"/>
  <c r="A871" i="6" a="1"/>
  <c r="A871" i="6" s="1"/>
  <c r="S870" i="6" a="1"/>
  <c r="S870" i="6" s="1"/>
  <c r="N870" i="6" a="1"/>
  <c r="N870" i="6" s="1"/>
  <c r="M870" i="6" a="1"/>
  <c r="M870" i="6" s="1"/>
  <c r="L870" i="6" a="1"/>
  <c r="L870" i="6" s="1"/>
  <c r="K870" i="6" a="1"/>
  <c r="K870" i="6" s="1"/>
  <c r="J870" i="6" a="1"/>
  <c r="J870" i="6" s="1"/>
  <c r="I870" i="6" a="1"/>
  <c r="I870" i="6" s="1"/>
  <c r="H870" i="6" a="1"/>
  <c r="H870" i="6" s="1"/>
  <c r="G870" i="6" a="1"/>
  <c r="G870" i="6" s="1"/>
  <c r="F870" i="6" a="1"/>
  <c r="F870" i="6" s="1"/>
  <c r="E870" i="6" a="1"/>
  <c r="E870" i="6" s="1"/>
  <c r="D870" i="6" a="1"/>
  <c r="D870" i="6" s="1"/>
  <c r="C870" i="6" a="1"/>
  <c r="C870" i="6" s="1"/>
  <c r="A870" i="6" a="1"/>
  <c r="A870" i="6" s="1"/>
  <c r="S869" i="6" a="1"/>
  <c r="S869" i="6" s="1"/>
  <c r="N869" i="6" a="1"/>
  <c r="N869" i="6" s="1"/>
  <c r="M869" i="6" a="1"/>
  <c r="M869" i="6" s="1"/>
  <c r="L869" i="6" a="1"/>
  <c r="L869" i="6" s="1"/>
  <c r="K869" i="6" a="1"/>
  <c r="K869" i="6" s="1"/>
  <c r="J869" i="6" a="1"/>
  <c r="J869" i="6" s="1"/>
  <c r="I869" i="6" a="1"/>
  <c r="I869" i="6" s="1"/>
  <c r="H869" i="6" a="1"/>
  <c r="H869" i="6" s="1"/>
  <c r="G869" i="6" a="1"/>
  <c r="G869" i="6" s="1"/>
  <c r="F869" i="6" a="1"/>
  <c r="F869" i="6" s="1"/>
  <c r="E869" i="6" a="1"/>
  <c r="E869" i="6" s="1"/>
  <c r="D869" i="6" a="1"/>
  <c r="D869" i="6" s="1"/>
  <c r="C869" i="6" a="1"/>
  <c r="C869" i="6" s="1"/>
  <c r="A869" i="6" a="1"/>
  <c r="A869" i="6" s="1"/>
  <c r="S868" i="6" a="1"/>
  <c r="S868" i="6" s="1"/>
  <c r="N868" i="6" a="1"/>
  <c r="N868" i="6" s="1"/>
  <c r="M868" i="6" a="1"/>
  <c r="M868" i="6" s="1"/>
  <c r="L868" i="6" a="1"/>
  <c r="L868" i="6" s="1"/>
  <c r="K868" i="6" a="1"/>
  <c r="K868" i="6" s="1"/>
  <c r="J868" i="6" a="1"/>
  <c r="J868" i="6" s="1"/>
  <c r="I868" i="6" a="1"/>
  <c r="I868" i="6" s="1"/>
  <c r="H868" i="6" a="1"/>
  <c r="H868" i="6" s="1"/>
  <c r="G868" i="6" a="1"/>
  <c r="G868" i="6" s="1"/>
  <c r="F868" i="6" a="1"/>
  <c r="F868" i="6" s="1"/>
  <c r="E868" i="6" a="1"/>
  <c r="E868" i="6" s="1"/>
  <c r="D868" i="6" a="1"/>
  <c r="D868" i="6" s="1"/>
  <c r="C868" i="6" a="1"/>
  <c r="C868" i="6" s="1"/>
  <c r="A868" i="6" a="1"/>
  <c r="A868" i="6" s="1"/>
  <c r="S867" i="6" a="1"/>
  <c r="S867" i="6" s="1"/>
  <c r="N867" i="6" a="1"/>
  <c r="N867" i="6" s="1"/>
  <c r="M867" i="6" a="1"/>
  <c r="M867" i="6" s="1"/>
  <c r="L867" i="6" a="1"/>
  <c r="L867" i="6" s="1"/>
  <c r="K867" i="6" a="1"/>
  <c r="K867" i="6" s="1"/>
  <c r="J867" i="6" a="1"/>
  <c r="J867" i="6" s="1"/>
  <c r="I867" i="6" a="1"/>
  <c r="I867" i="6" s="1"/>
  <c r="H867" i="6" a="1"/>
  <c r="H867" i="6" s="1"/>
  <c r="G867" i="6" a="1"/>
  <c r="G867" i="6" s="1"/>
  <c r="F867" i="6" a="1"/>
  <c r="F867" i="6" s="1"/>
  <c r="E867" i="6" a="1"/>
  <c r="E867" i="6" s="1"/>
  <c r="D867" i="6" a="1"/>
  <c r="D867" i="6" s="1"/>
  <c r="C867" i="6" a="1"/>
  <c r="C867" i="6" s="1"/>
  <c r="A867" i="6" a="1"/>
  <c r="A867" i="6" s="1"/>
  <c r="S866" i="6" a="1"/>
  <c r="S866" i="6" s="1"/>
  <c r="N866" i="6" a="1"/>
  <c r="N866" i="6" s="1"/>
  <c r="M866" i="6" a="1"/>
  <c r="M866" i="6" s="1"/>
  <c r="L866" i="6" a="1"/>
  <c r="L866" i="6" s="1"/>
  <c r="K866" i="6" a="1"/>
  <c r="K866" i="6" s="1"/>
  <c r="J866" i="6" a="1"/>
  <c r="J866" i="6" s="1"/>
  <c r="I866" i="6" a="1"/>
  <c r="I866" i="6" s="1"/>
  <c r="H866" i="6" a="1"/>
  <c r="H866" i="6" s="1"/>
  <c r="G866" i="6" a="1"/>
  <c r="G866" i="6" s="1"/>
  <c r="F866" i="6" a="1"/>
  <c r="F866" i="6" s="1"/>
  <c r="E866" i="6" a="1"/>
  <c r="E866" i="6" s="1"/>
  <c r="D866" i="6" a="1"/>
  <c r="D866" i="6" s="1"/>
  <c r="C866" i="6" a="1"/>
  <c r="C866" i="6" s="1"/>
  <c r="A866" i="6" a="1"/>
  <c r="A866" i="6" s="1"/>
  <c r="S865" i="6" a="1"/>
  <c r="S865" i="6" s="1"/>
  <c r="N865" i="6" a="1"/>
  <c r="N865" i="6" s="1"/>
  <c r="M865" i="6" a="1"/>
  <c r="M865" i="6" s="1"/>
  <c r="L865" i="6" a="1"/>
  <c r="L865" i="6" s="1"/>
  <c r="K865" i="6" a="1"/>
  <c r="K865" i="6" s="1"/>
  <c r="J865" i="6" a="1"/>
  <c r="J865" i="6" s="1"/>
  <c r="I865" i="6" a="1"/>
  <c r="I865" i="6" s="1"/>
  <c r="H865" i="6" a="1"/>
  <c r="H865" i="6" s="1"/>
  <c r="G865" i="6" a="1"/>
  <c r="G865" i="6" s="1"/>
  <c r="F865" i="6" a="1"/>
  <c r="F865" i="6" s="1"/>
  <c r="E865" i="6" a="1"/>
  <c r="E865" i="6" s="1"/>
  <c r="D865" i="6" a="1"/>
  <c r="D865" i="6" s="1"/>
  <c r="C865" i="6" a="1"/>
  <c r="C865" i="6" s="1"/>
  <c r="A865" i="6" a="1"/>
  <c r="A865" i="6" s="1"/>
  <c r="S864" i="6" a="1"/>
  <c r="S864" i="6" s="1"/>
  <c r="N864" i="6" a="1"/>
  <c r="N864" i="6" s="1"/>
  <c r="M864" i="6" a="1"/>
  <c r="M864" i="6" s="1"/>
  <c r="L864" i="6" a="1"/>
  <c r="L864" i="6" s="1"/>
  <c r="K864" i="6" a="1"/>
  <c r="K864" i="6" s="1"/>
  <c r="J864" i="6" a="1"/>
  <c r="J864" i="6" s="1"/>
  <c r="I864" i="6" a="1"/>
  <c r="I864" i="6" s="1"/>
  <c r="H864" i="6" a="1"/>
  <c r="H864" i="6" s="1"/>
  <c r="G864" i="6" a="1"/>
  <c r="G864" i="6" s="1"/>
  <c r="F864" i="6" a="1"/>
  <c r="F864" i="6" s="1"/>
  <c r="E864" i="6" a="1"/>
  <c r="E864" i="6" s="1"/>
  <c r="D864" i="6" a="1"/>
  <c r="D864" i="6" s="1"/>
  <c r="C864" i="6" a="1"/>
  <c r="C864" i="6" s="1"/>
  <c r="A864" i="6" a="1"/>
  <c r="A864" i="6" s="1"/>
  <c r="S863" i="6" a="1"/>
  <c r="S863" i="6" s="1"/>
  <c r="N863" i="6" a="1"/>
  <c r="N863" i="6" s="1"/>
  <c r="M863" i="6" a="1"/>
  <c r="M863" i="6" s="1"/>
  <c r="L863" i="6" a="1"/>
  <c r="L863" i="6" s="1"/>
  <c r="K863" i="6" a="1"/>
  <c r="K863" i="6" s="1"/>
  <c r="J863" i="6" a="1"/>
  <c r="J863" i="6" s="1"/>
  <c r="I863" i="6" a="1"/>
  <c r="I863" i="6" s="1"/>
  <c r="H863" i="6" a="1"/>
  <c r="H863" i="6" s="1"/>
  <c r="G863" i="6" a="1"/>
  <c r="G863" i="6" s="1"/>
  <c r="F863" i="6" a="1"/>
  <c r="F863" i="6" s="1"/>
  <c r="E863" i="6" a="1"/>
  <c r="E863" i="6" s="1"/>
  <c r="D863" i="6" a="1"/>
  <c r="D863" i="6" s="1"/>
  <c r="C863" i="6" a="1"/>
  <c r="C863" i="6" s="1"/>
  <c r="A863" i="6" a="1"/>
  <c r="A863" i="6" s="1"/>
  <c r="S862" i="6" a="1"/>
  <c r="S862" i="6" s="1"/>
  <c r="N862" i="6" a="1"/>
  <c r="N862" i="6" s="1"/>
  <c r="M862" i="6" a="1"/>
  <c r="M862" i="6" s="1"/>
  <c r="L862" i="6" a="1"/>
  <c r="L862" i="6" s="1"/>
  <c r="K862" i="6" a="1"/>
  <c r="K862" i="6" s="1"/>
  <c r="J862" i="6" a="1"/>
  <c r="J862" i="6" s="1"/>
  <c r="I862" i="6" a="1"/>
  <c r="I862" i="6" s="1"/>
  <c r="H862" i="6" a="1"/>
  <c r="H862" i="6" s="1"/>
  <c r="G862" i="6" a="1"/>
  <c r="G862" i="6" s="1"/>
  <c r="F862" i="6" a="1"/>
  <c r="F862" i="6" s="1"/>
  <c r="E862" i="6" a="1"/>
  <c r="E862" i="6" s="1"/>
  <c r="D862" i="6" a="1"/>
  <c r="D862" i="6" s="1"/>
  <c r="C862" i="6" a="1"/>
  <c r="C862" i="6" s="1"/>
  <c r="A862" i="6" a="1"/>
  <c r="A862" i="6" s="1"/>
  <c r="S861" i="6" a="1"/>
  <c r="S861" i="6" s="1"/>
  <c r="N861" i="6" a="1"/>
  <c r="N861" i="6" s="1"/>
  <c r="M861" i="6" a="1"/>
  <c r="M861" i="6" s="1"/>
  <c r="L861" i="6" a="1"/>
  <c r="L861" i="6" s="1"/>
  <c r="K861" i="6" a="1"/>
  <c r="K861" i="6" s="1"/>
  <c r="J861" i="6" a="1"/>
  <c r="J861" i="6" s="1"/>
  <c r="I861" i="6" a="1"/>
  <c r="I861" i="6" s="1"/>
  <c r="H861" i="6" a="1"/>
  <c r="H861" i="6" s="1"/>
  <c r="G861" i="6" a="1"/>
  <c r="G861" i="6" s="1"/>
  <c r="F861" i="6" a="1"/>
  <c r="F861" i="6" s="1"/>
  <c r="E861" i="6" a="1"/>
  <c r="E861" i="6" s="1"/>
  <c r="D861" i="6" a="1"/>
  <c r="D861" i="6" s="1"/>
  <c r="C861" i="6" a="1"/>
  <c r="C861" i="6" s="1"/>
  <c r="A861" i="6" a="1"/>
  <c r="A861" i="6" s="1"/>
  <c r="S860" i="6" a="1"/>
  <c r="S860" i="6" s="1"/>
  <c r="N860" i="6" a="1"/>
  <c r="N860" i="6" s="1"/>
  <c r="M860" i="6" a="1"/>
  <c r="M860" i="6" s="1"/>
  <c r="L860" i="6" a="1"/>
  <c r="L860" i="6" s="1"/>
  <c r="K860" i="6" a="1"/>
  <c r="K860" i="6" s="1"/>
  <c r="J860" i="6" a="1"/>
  <c r="J860" i="6" s="1"/>
  <c r="I860" i="6" a="1"/>
  <c r="I860" i="6" s="1"/>
  <c r="H860" i="6" a="1"/>
  <c r="H860" i="6" s="1"/>
  <c r="G860" i="6" a="1"/>
  <c r="G860" i="6" s="1"/>
  <c r="F860" i="6" a="1"/>
  <c r="F860" i="6" s="1"/>
  <c r="E860" i="6" a="1"/>
  <c r="E860" i="6" s="1"/>
  <c r="D860" i="6" a="1"/>
  <c r="D860" i="6" s="1"/>
  <c r="C860" i="6" a="1"/>
  <c r="C860" i="6" s="1"/>
  <c r="A860" i="6" a="1"/>
  <c r="A860" i="6" s="1"/>
  <c r="S859" i="6" a="1"/>
  <c r="S859" i="6" s="1"/>
  <c r="N859" i="6" a="1"/>
  <c r="N859" i="6" s="1"/>
  <c r="M859" i="6" a="1"/>
  <c r="M859" i="6" s="1"/>
  <c r="L859" i="6" a="1"/>
  <c r="L859" i="6" s="1"/>
  <c r="K859" i="6" a="1"/>
  <c r="K859" i="6" s="1"/>
  <c r="J859" i="6" a="1"/>
  <c r="J859" i="6" s="1"/>
  <c r="I859" i="6" a="1"/>
  <c r="I859" i="6" s="1"/>
  <c r="H859" i="6" a="1"/>
  <c r="H859" i="6" s="1"/>
  <c r="G859" i="6" a="1"/>
  <c r="G859" i="6" s="1"/>
  <c r="F859" i="6" a="1"/>
  <c r="F859" i="6" s="1"/>
  <c r="E859" i="6" a="1"/>
  <c r="E859" i="6" s="1"/>
  <c r="D859" i="6" a="1"/>
  <c r="D859" i="6" s="1"/>
  <c r="C859" i="6" a="1"/>
  <c r="C859" i="6" s="1"/>
  <c r="A859" i="6" a="1"/>
  <c r="A859" i="6" s="1"/>
  <c r="S858" i="6" a="1"/>
  <c r="S858" i="6" s="1"/>
  <c r="N858" i="6" a="1"/>
  <c r="N858" i="6" s="1"/>
  <c r="M858" i="6" a="1"/>
  <c r="M858" i="6" s="1"/>
  <c r="L858" i="6" a="1"/>
  <c r="L858" i="6" s="1"/>
  <c r="K858" i="6" a="1"/>
  <c r="K858" i="6" s="1"/>
  <c r="J858" i="6" a="1"/>
  <c r="J858" i="6" s="1"/>
  <c r="I858" i="6" a="1"/>
  <c r="I858" i="6" s="1"/>
  <c r="H858" i="6" a="1"/>
  <c r="H858" i="6" s="1"/>
  <c r="G858" i="6" a="1"/>
  <c r="G858" i="6" s="1"/>
  <c r="F858" i="6" a="1"/>
  <c r="F858" i="6" s="1"/>
  <c r="E858" i="6" a="1"/>
  <c r="E858" i="6" s="1"/>
  <c r="D858" i="6" a="1"/>
  <c r="D858" i="6" s="1"/>
  <c r="C858" i="6" a="1"/>
  <c r="C858" i="6" s="1"/>
  <c r="A858" i="6" a="1"/>
  <c r="A858" i="6" s="1"/>
  <c r="S857" i="6" a="1"/>
  <c r="S857" i="6" s="1"/>
  <c r="N857" i="6" a="1"/>
  <c r="N857" i="6" s="1"/>
  <c r="M857" i="6" a="1"/>
  <c r="M857" i="6" s="1"/>
  <c r="L857" i="6" a="1"/>
  <c r="L857" i="6" s="1"/>
  <c r="K857" i="6" a="1"/>
  <c r="K857" i="6" s="1"/>
  <c r="J857" i="6" a="1"/>
  <c r="J857" i="6" s="1"/>
  <c r="I857" i="6" a="1"/>
  <c r="I857" i="6" s="1"/>
  <c r="H857" i="6" a="1"/>
  <c r="H857" i="6" s="1"/>
  <c r="G857" i="6" a="1"/>
  <c r="G857" i="6" s="1"/>
  <c r="F857" i="6" a="1"/>
  <c r="F857" i="6" s="1"/>
  <c r="E857" i="6" a="1"/>
  <c r="E857" i="6" s="1"/>
  <c r="D857" i="6" a="1"/>
  <c r="D857" i="6" s="1"/>
  <c r="C857" i="6" a="1"/>
  <c r="C857" i="6" s="1"/>
  <c r="A857" i="6" a="1"/>
  <c r="A857" i="6" s="1"/>
  <c r="S856" i="6" a="1"/>
  <c r="S856" i="6" s="1"/>
  <c r="N856" i="6" a="1"/>
  <c r="N856" i="6" s="1"/>
  <c r="M856" i="6" a="1"/>
  <c r="M856" i="6" s="1"/>
  <c r="L856" i="6" a="1"/>
  <c r="L856" i="6" s="1"/>
  <c r="K856" i="6" a="1"/>
  <c r="K856" i="6" s="1"/>
  <c r="J856" i="6" a="1"/>
  <c r="J856" i="6" s="1"/>
  <c r="I856" i="6" a="1"/>
  <c r="I856" i="6" s="1"/>
  <c r="H856" i="6" a="1"/>
  <c r="H856" i="6" s="1"/>
  <c r="G856" i="6" a="1"/>
  <c r="G856" i="6" s="1"/>
  <c r="F856" i="6" a="1"/>
  <c r="F856" i="6" s="1"/>
  <c r="E856" i="6" a="1"/>
  <c r="E856" i="6" s="1"/>
  <c r="D856" i="6" a="1"/>
  <c r="D856" i="6" s="1"/>
  <c r="C856" i="6" a="1"/>
  <c r="C856" i="6" s="1"/>
  <c r="A856" i="6" a="1"/>
  <c r="A856" i="6" s="1"/>
  <c r="S855" i="6" a="1"/>
  <c r="S855" i="6" s="1"/>
  <c r="N855" i="6" a="1"/>
  <c r="N855" i="6" s="1"/>
  <c r="M855" i="6" a="1"/>
  <c r="M855" i="6" s="1"/>
  <c r="L855" i="6" a="1"/>
  <c r="L855" i="6" s="1"/>
  <c r="K855" i="6" a="1"/>
  <c r="K855" i="6" s="1"/>
  <c r="J855" i="6" a="1"/>
  <c r="J855" i="6" s="1"/>
  <c r="I855" i="6" a="1"/>
  <c r="I855" i="6" s="1"/>
  <c r="H855" i="6" a="1"/>
  <c r="H855" i="6" s="1"/>
  <c r="G855" i="6" a="1"/>
  <c r="G855" i="6" s="1"/>
  <c r="F855" i="6" a="1"/>
  <c r="F855" i="6" s="1"/>
  <c r="E855" i="6" a="1"/>
  <c r="E855" i="6" s="1"/>
  <c r="D855" i="6" a="1"/>
  <c r="D855" i="6" s="1"/>
  <c r="C855" i="6" a="1"/>
  <c r="C855" i="6" s="1"/>
  <c r="A855" i="6" a="1"/>
  <c r="A855" i="6" s="1"/>
  <c r="S854" i="6" a="1"/>
  <c r="S854" i="6" s="1"/>
  <c r="N854" i="6" a="1"/>
  <c r="N854" i="6" s="1"/>
  <c r="M854" i="6" a="1"/>
  <c r="M854" i="6" s="1"/>
  <c r="L854" i="6" a="1"/>
  <c r="L854" i="6" s="1"/>
  <c r="K854" i="6" a="1"/>
  <c r="K854" i="6" s="1"/>
  <c r="J854" i="6" a="1"/>
  <c r="J854" i="6" s="1"/>
  <c r="I854" i="6" a="1"/>
  <c r="I854" i="6" s="1"/>
  <c r="H854" i="6" a="1"/>
  <c r="H854" i="6" s="1"/>
  <c r="G854" i="6" a="1"/>
  <c r="G854" i="6" s="1"/>
  <c r="F854" i="6" a="1"/>
  <c r="F854" i="6" s="1"/>
  <c r="E854" i="6" a="1"/>
  <c r="E854" i="6" s="1"/>
  <c r="D854" i="6" a="1"/>
  <c r="D854" i="6" s="1"/>
  <c r="C854" i="6" a="1"/>
  <c r="C854" i="6" s="1"/>
  <c r="A854" i="6" a="1"/>
  <c r="A854" i="6" s="1"/>
  <c r="S853" i="6" a="1"/>
  <c r="S853" i="6" s="1"/>
  <c r="N853" i="6" a="1"/>
  <c r="N853" i="6" s="1"/>
  <c r="M853" i="6" a="1"/>
  <c r="M853" i="6" s="1"/>
  <c r="L853" i="6" a="1"/>
  <c r="L853" i="6" s="1"/>
  <c r="K853" i="6" a="1"/>
  <c r="K853" i="6" s="1"/>
  <c r="J853" i="6" a="1"/>
  <c r="J853" i="6" s="1"/>
  <c r="I853" i="6" a="1"/>
  <c r="I853" i="6" s="1"/>
  <c r="H853" i="6" a="1"/>
  <c r="H853" i="6" s="1"/>
  <c r="G853" i="6" a="1"/>
  <c r="G853" i="6" s="1"/>
  <c r="F853" i="6" a="1"/>
  <c r="F853" i="6" s="1"/>
  <c r="E853" i="6" a="1"/>
  <c r="E853" i="6" s="1"/>
  <c r="D853" i="6" a="1"/>
  <c r="D853" i="6" s="1"/>
  <c r="C853" i="6" a="1"/>
  <c r="C853" i="6" s="1"/>
  <c r="A853" i="6" a="1"/>
  <c r="A853" i="6" s="1"/>
  <c r="S852" i="6" a="1"/>
  <c r="S852" i="6" s="1"/>
  <c r="N852" i="6" a="1"/>
  <c r="N852" i="6" s="1"/>
  <c r="M852" i="6" a="1"/>
  <c r="M852" i="6" s="1"/>
  <c r="L852" i="6" a="1"/>
  <c r="L852" i="6" s="1"/>
  <c r="K852" i="6" a="1"/>
  <c r="K852" i="6" s="1"/>
  <c r="J852" i="6" a="1"/>
  <c r="J852" i="6" s="1"/>
  <c r="I852" i="6" a="1"/>
  <c r="I852" i="6" s="1"/>
  <c r="H852" i="6" a="1"/>
  <c r="H852" i="6" s="1"/>
  <c r="G852" i="6" a="1"/>
  <c r="G852" i="6" s="1"/>
  <c r="F852" i="6" a="1"/>
  <c r="F852" i="6" s="1"/>
  <c r="E852" i="6" a="1"/>
  <c r="E852" i="6" s="1"/>
  <c r="D852" i="6" a="1"/>
  <c r="D852" i="6" s="1"/>
  <c r="C852" i="6" a="1"/>
  <c r="C852" i="6" s="1"/>
  <c r="A852" i="6" a="1"/>
  <c r="A852" i="6" s="1"/>
  <c r="S851" i="6" a="1"/>
  <c r="S851" i="6" s="1"/>
  <c r="N851" i="6" a="1"/>
  <c r="N851" i="6" s="1"/>
  <c r="M851" i="6" a="1"/>
  <c r="M851" i="6" s="1"/>
  <c r="L851" i="6" a="1"/>
  <c r="L851" i="6" s="1"/>
  <c r="K851" i="6" a="1"/>
  <c r="K851" i="6" s="1"/>
  <c r="J851" i="6" a="1"/>
  <c r="J851" i="6" s="1"/>
  <c r="I851" i="6" a="1"/>
  <c r="I851" i="6" s="1"/>
  <c r="H851" i="6" a="1"/>
  <c r="H851" i="6" s="1"/>
  <c r="G851" i="6" a="1"/>
  <c r="G851" i="6" s="1"/>
  <c r="F851" i="6" a="1"/>
  <c r="F851" i="6" s="1"/>
  <c r="E851" i="6" a="1"/>
  <c r="E851" i="6" s="1"/>
  <c r="D851" i="6" a="1"/>
  <c r="D851" i="6" s="1"/>
  <c r="C851" i="6" a="1"/>
  <c r="C851" i="6" s="1"/>
  <c r="A851" i="6" a="1"/>
  <c r="A851" i="6" s="1"/>
  <c r="S850" i="6" a="1"/>
  <c r="S850" i="6" s="1"/>
  <c r="N850" i="6" a="1"/>
  <c r="N850" i="6" s="1"/>
  <c r="M850" i="6" a="1"/>
  <c r="M850" i="6" s="1"/>
  <c r="L850" i="6" a="1"/>
  <c r="L850" i="6" s="1"/>
  <c r="K850" i="6" a="1"/>
  <c r="K850" i="6" s="1"/>
  <c r="J850" i="6" a="1"/>
  <c r="J850" i="6" s="1"/>
  <c r="I850" i="6" a="1"/>
  <c r="I850" i="6" s="1"/>
  <c r="H850" i="6" a="1"/>
  <c r="H850" i="6" s="1"/>
  <c r="G850" i="6" a="1"/>
  <c r="G850" i="6" s="1"/>
  <c r="F850" i="6" a="1"/>
  <c r="F850" i="6" s="1"/>
  <c r="E850" i="6" a="1"/>
  <c r="E850" i="6" s="1"/>
  <c r="D850" i="6" a="1"/>
  <c r="D850" i="6" s="1"/>
  <c r="C850" i="6" a="1"/>
  <c r="C850" i="6" s="1"/>
  <c r="A850" i="6" a="1"/>
  <c r="A850" i="6" s="1"/>
  <c r="S849" i="6" a="1"/>
  <c r="S849" i="6" s="1"/>
  <c r="N849" i="6" a="1"/>
  <c r="N849" i="6" s="1"/>
  <c r="M849" i="6" a="1"/>
  <c r="M849" i="6" s="1"/>
  <c r="L849" i="6" a="1"/>
  <c r="L849" i="6" s="1"/>
  <c r="K849" i="6" a="1"/>
  <c r="K849" i="6" s="1"/>
  <c r="J849" i="6" a="1"/>
  <c r="J849" i="6" s="1"/>
  <c r="I849" i="6" a="1"/>
  <c r="I849" i="6" s="1"/>
  <c r="H849" i="6" a="1"/>
  <c r="H849" i="6" s="1"/>
  <c r="G849" i="6" a="1"/>
  <c r="G849" i="6" s="1"/>
  <c r="F849" i="6" a="1"/>
  <c r="F849" i="6" s="1"/>
  <c r="E849" i="6" a="1"/>
  <c r="E849" i="6" s="1"/>
  <c r="D849" i="6" a="1"/>
  <c r="D849" i="6" s="1"/>
  <c r="C849" i="6" a="1"/>
  <c r="C849" i="6" s="1"/>
  <c r="A849" i="6" a="1"/>
  <c r="A849" i="6" s="1"/>
  <c r="S848" i="6" a="1"/>
  <c r="S848" i="6" s="1"/>
  <c r="N848" i="6" a="1"/>
  <c r="N848" i="6" s="1"/>
  <c r="M848" i="6" a="1"/>
  <c r="M848" i="6" s="1"/>
  <c r="L848" i="6" a="1"/>
  <c r="L848" i="6" s="1"/>
  <c r="K848" i="6" a="1"/>
  <c r="K848" i="6" s="1"/>
  <c r="J848" i="6" a="1"/>
  <c r="J848" i="6" s="1"/>
  <c r="I848" i="6" a="1"/>
  <c r="I848" i="6" s="1"/>
  <c r="H848" i="6" a="1"/>
  <c r="H848" i="6" s="1"/>
  <c r="G848" i="6" a="1"/>
  <c r="G848" i="6" s="1"/>
  <c r="F848" i="6" a="1"/>
  <c r="F848" i="6" s="1"/>
  <c r="E848" i="6" a="1"/>
  <c r="E848" i="6" s="1"/>
  <c r="D848" i="6" a="1"/>
  <c r="D848" i="6" s="1"/>
  <c r="C848" i="6" a="1"/>
  <c r="C848" i="6" s="1"/>
  <c r="A848" i="6" a="1"/>
  <c r="A848" i="6" s="1"/>
  <c r="S847" i="6" a="1"/>
  <c r="S847" i="6" s="1"/>
  <c r="N847" i="6" a="1"/>
  <c r="N847" i="6" s="1"/>
  <c r="M847" i="6" a="1"/>
  <c r="M847" i="6" s="1"/>
  <c r="L847" i="6" a="1"/>
  <c r="L847" i="6" s="1"/>
  <c r="K847" i="6" a="1"/>
  <c r="K847" i="6" s="1"/>
  <c r="J847" i="6" a="1"/>
  <c r="J847" i="6" s="1"/>
  <c r="I847" i="6" a="1"/>
  <c r="I847" i="6" s="1"/>
  <c r="H847" i="6" a="1"/>
  <c r="H847" i="6" s="1"/>
  <c r="G847" i="6" a="1"/>
  <c r="G847" i="6" s="1"/>
  <c r="F847" i="6" a="1"/>
  <c r="F847" i="6" s="1"/>
  <c r="E847" i="6" a="1"/>
  <c r="E847" i="6" s="1"/>
  <c r="D847" i="6" a="1"/>
  <c r="D847" i="6" s="1"/>
  <c r="C847" i="6" a="1"/>
  <c r="C847" i="6" s="1"/>
  <c r="A847" i="6" a="1"/>
  <c r="A847" i="6" s="1"/>
  <c r="S846" i="6" a="1"/>
  <c r="S846" i="6" s="1"/>
  <c r="N846" i="6" a="1"/>
  <c r="N846" i="6" s="1"/>
  <c r="M846" i="6" a="1"/>
  <c r="M846" i="6" s="1"/>
  <c r="L846" i="6" a="1"/>
  <c r="L846" i="6" s="1"/>
  <c r="K846" i="6" a="1"/>
  <c r="K846" i="6" s="1"/>
  <c r="J846" i="6" a="1"/>
  <c r="J846" i="6" s="1"/>
  <c r="I846" i="6" a="1"/>
  <c r="I846" i="6" s="1"/>
  <c r="H846" i="6" a="1"/>
  <c r="H846" i="6" s="1"/>
  <c r="G846" i="6" a="1"/>
  <c r="G846" i="6" s="1"/>
  <c r="F846" i="6" a="1"/>
  <c r="F846" i="6" s="1"/>
  <c r="E846" i="6" a="1"/>
  <c r="E846" i="6" s="1"/>
  <c r="D846" i="6" a="1"/>
  <c r="D846" i="6" s="1"/>
  <c r="C846" i="6" a="1"/>
  <c r="C846" i="6" s="1"/>
  <c r="A846" i="6" a="1"/>
  <c r="A846" i="6" s="1"/>
  <c r="S845" i="6" a="1"/>
  <c r="S845" i="6" s="1"/>
  <c r="N845" i="6" a="1"/>
  <c r="N845" i="6" s="1"/>
  <c r="M845" i="6" a="1"/>
  <c r="M845" i="6" s="1"/>
  <c r="L845" i="6" a="1"/>
  <c r="L845" i="6" s="1"/>
  <c r="K845" i="6" a="1"/>
  <c r="K845" i="6" s="1"/>
  <c r="J845" i="6" a="1"/>
  <c r="J845" i="6" s="1"/>
  <c r="I845" i="6" a="1"/>
  <c r="I845" i="6" s="1"/>
  <c r="H845" i="6" a="1"/>
  <c r="H845" i="6" s="1"/>
  <c r="G845" i="6" a="1"/>
  <c r="G845" i="6" s="1"/>
  <c r="F845" i="6" a="1"/>
  <c r="F845" i="6" s="1"/>
  <c r="E845" i="6" a="1"/>
  <c r="E845" i="6" s="1"/>
  <c r="D845" i="6" a="1"/>
  <c r="D845" i="6" s="1"/>
  <c r="C845" i="6" a="1"/>
  <c r="C845" i="6" s="1"/>
  <c r="A845" i="6" a="1"/>
  <c r="A845" i="6" s="1"/>
  <c r="S844" i="6" a="1"/>
  <c r="S844" i="6" s="1"/>
  <c r="N844" i="6" a="1"/>
  <c r="N844" i="6" s="1"/>
  <c r="M844" i="6" a="1"/>
  <c r="M844" i="6" s="1"/>
  <c r="L844" i="6" a="1"/>
  <c r="L844" i="6" s="1"/>
  <c r="K844" i="6" a="1"/>
  <c r="K844" i="6" s="1"/>
  <c r="J844" i="6" a="1"/>
  <c r="J844" i="6" s="1"/>
  <c r="I844" i="6" a="1"/>
  <c r="I844" i="6" s="1"/>
  <c r="H844" i="6" a="1"/>
  <c r="H844" i="6" s="1"/>
  <c r="G844" i="6" a="1"/>
  <c r="G844" i="6" s="1"/>
  <c r="F844" i="6" a="1"/>
  <c r="F844" i="6" s="1"/>
  <c r="E844" i="6" a="1"/>
  <c r="E844" i="6" s="1"/>
  <c r="D844" i="6" a="1"/>
  <c r="D844" i="6" s="1"/>
  <c r="C844" i="6" a="1"/>
  <c r="C844" i="6" s="1"/>
  <c r="A844" i="6" a="1"/>
  <c r="A844" i="6" s="1"/>
  <c r="S843" i="6" a="1"/>
  <c r="S843" i="6" s="1"/>
  <c r="N843" i="6" a="1"/>
  <c r="N843" i="6" s="1"/>
  <c r="M843" i="6" a="1"/>
  <c r="M843" i="6" s="1"/>
  <c r="L843" i="6" a="1"/>
  <c r="L843" i="6" s="1"/>
  <c r="K843" i="6" a="1"/>
  <c r="K843" i="6" s="1"/>
  <c r="J843" i="6" a="1"/>
  <c r="J843" i="6" s="1"/>
  <c r="I843" i="6" a="1"/>
  <c r="I843" i="6" s="1"/>
  <c r="H843" i="6" a="1"/>
  <c r="H843" i="6" s="1"/>
  <c r="G843" i="6" a="1"/>
  <c r="G843" i="6" s="1"/>
  <c r="F843" i="6" a="1"/>
  <c r="F843" i="6" s="1"/>
  <c r="E843" i="6" a="1"/>
  <c r="E843" i="6" s="1"/>
  <c r="D843" i="6" a="1"/>
  <c r="D843" i="6" s="1"/>
  <c r="C843" i="6" a="1"/>
  <c r="C843" i="6" s="1"/>
  <c r="A843" i="6" a="1"/>
  <c r="A843" i="6" s="1"/>
  <c r="S842" i="6" a="1"/>
  <c r="S842" i="6" s="1"/>
  <c r="N842" i="6" a="1"/>
  <c r="N842" i="6" s="1"/>
  <c r="M842" i="6" a="1"/>
  <c r="M842" i="6" s="1"/>
  <c r="L842" i="6" a="1"/>
  <c r="L842" i="6" s="1"/>
  <c r="K842" i="6" a="1"/>
  <c r="K842" i="6" s="1"/>
  <c r="J842" i="6" a="1"/>
  <c r="J842" i="6" s="1"/>
  <c r="I842" i="6" a="1"/>
  <c r="I842" i="6" s="1"/>
  <c r="H842" i="6" a="1"/>
  <c r="H842" i="6" s="1"/>
  <c r="G842" i="6" a="1"/>
  <c r="G842" i="6" s="1"/>
  <c r="F842" i="6" a="1"/>
  <c r="F842" i="6" s="1"/>
  <c r="E842" i="6" a="1"/>
  <c r="E842" i="6" s="1"/>
  <c r="D842" i="6" a="1"/>
  <c r="D842" i="6" s="1"/>
  <c r="C842" i="6" a="1"/>
  <c r="C842" i="6" s="1"/>
  <c r="A842" i="6" a="1"/>
  <c r="A842" i="6" s="1"/>
  <c r="S841" i="6" a="1"/>
  <c r="S841" i="6" s="1"/>
  <c r="N841" i="6" a="1"/>
  <c r="N841" i="6" s="1"/>
  <c r="M841" i="6" a="1"/>
  <c r="M841" i="6" s="1"/>
  <c r="L841" i="6" a="1"/>
  <c r="L841" i="6" s="1"/>
  <c r="K841" i="6" a="1"/>
  <c r="K841" i="6" s="1"/>
  <c r="J841" i="6" a="1"/>
  <c r="J841" i="6" s="1"/>
  <c r="I841" i="6" a="1"/>
  <c r="I841" i="6" s="1"/>
  <c r="H841" i="6" a="1"/>
  <c r="H841" i="6" s="1"/>
  <c r="G841" i="6" a="1"/>
  <c r="G841" i="6" s="1"/>
  <c r="F841" i="6" a="1"/>
  <c r="F841" i="6" s="1"/>
  <c r="E841" i="6" a="1"/>
  <c r="E841" i="6" s="1"/>
  <c r="D841" i="6" a="1"/>
  <c r="D841" i="6" s="1"/>
  <c r="C841" i="6" a="1"/>
  <c r="C841" i="6" s="1"/>
  <c r="A841" i="6" a="1"/>
  <c r="A841" i="6" s="1"/>
  <c r="S840" i="6" a="1"/>
  <c r="S840" i="6" s="1"/>
  <c r="N840" i="6" a="1"/>
  <c r="N840" i="6" s="1"/>
  <c r="M840" i="6" a="1"/>
  <c r="M840" i="6" s="1"/>
  <c r="L840" i="6" a="1"/>
  <c r="L840" i="6" s="1"/>
  <c r="K840" i="6" a="1"/>
  <c r="K840" i="6" s="1"/>
  <c r="J840" i="6" a="1"/>
  <c r="J840" i="6" s="1"/>
  <c r="I840" i="6" a="1"/>
  <c r="I840" i="6" s="1"/>
  <c r="H840" i="6" a="1"/>
  <c r="H840" i="6" s="1"/>
  <c r="G840" i="6" a="1"/>
  <c r="G840" i="6" s="1"/>
  <c r="F840" i="6" a="1"/>
  <c r="F840" i="6" s="1"/>
  <c r="E840" i="6" a="1"/>
  <c r="E840" i="6" s="1"/>
  <c r="D840" i="6" a="1"/>
  <c r="D840" i="6" s="1"/>
  <c r="C840" i="6" a="1"/>
  <c r="C840" i="6" s="1"/>
  <c r="A840" i="6" a="1"/>
  <c r="A840" i="6" s="1"/>
  <c r="S839" i="6" a="1"/>
  <c r="S839" i="6" s="1"/>
  <c r="N839" i="6" a="1"/>
  <c r="N839" i="6" s="1"/>
  <c r="M839" i="6" a="1"/>
  <c r="M839" i="6" s="1"/>
  <c r="L839" i="6" a="1"/>
  <c r="L839" i="6" s="1"/>
  <c r="K839" i="6" a="1"/>
  <c r="K839" i="6" s="1"/>
  <c r="J839" i="6" a="1"/>
  <c r="J839" i="6" s="1"/>
  <c r="I839" i="6" a="1"/>
  <c r="I839" i="6" s="1"/>
  <c r="H839" i="6" a="1"/>
  <c r="H839" i="6" s="1"/>
  <c r="G839" i="6" a="1"/>
  <c r="G839" i="6" s="1"/>
  <c r="F839" i="6" a="1"/>
  <c r="F839" i="6" s="1"/>
  <c r="E839" i="6" a="1"/>
  <c r="E839" i="6" s="1"/>
  <c r="D839" i="6" a="1"/>
  <c r="D839" i="6" s="1"/>
  <c r="C839" i="6" a="1"/>
  <c r="C839" i="6" s="1"/>
  <c r="A839" i="6" a="1"/>
  <c r="A839" i="6" s="1"/>
  <c r="S838" i="6" a="1"/>
  <c r="S838" i="6" s="1"/>
  <c r="N838" i="6" a="1"/>
  <c r="N838" i="6" s="1"/>
  <c r="M838" i="6" a="1"/>
  <c r="M838" i="6" s="1"/>
  <c r="L838" i="6" a="1"/>
  <c r="L838" i="6" s="1"/>
  <c r="K838" i="6" a="1"/>
  <c r="K838" i="6" s="1"/>
  <c r="J838" i="6" a="1"/>
  <c r="J838" i="6" s="1"/>
  <c r="I838" i="6" a="1"/>
  <c r="I838" i="6" s="1"/>
  <c r="H838" i="6" a="1"/>
  <c r="H838" i="6" s="1"/>
  <c r="G838" i="6" a="1"/>
  <c r="G838" i="6" s="1"/>
  <c r="F838" i="6" a="1"/>
  <c r="F838" i="6" s="1"/>
  <c r="E838" i="6" a="1"/>
  <c r="E838" i="6" s="1"/>
  <c r="D838" i="6" a="1"/>
  <c r="D838" i="6" s="1"/>
  <c r="C838" i="6" a="1"/>
  <c r="C838" i="6" s="1"/>
  <c r="A838" i="6" a="1"/>
  <c r="A838" i="6" s="1"/>
  <c r="S837" i="6" a="1"/>
  <c r="S837" i="6" s="1"/>
  <c r="N837" i="6" a="1"/>
  <c r="N837" i="6" s="1"/>
  <c r="M837" i="6" a="1"/>
  <c r="M837" i="6" s="1"/>
  <c r="L837" i="6" a="1"/>
  <c r="L837" i="6" s="1"/>
  <c r="K837" i="6" a="1"/>
  <c r="K837" i="6" s="1"/>
  <c r="J837" i="6" a="1"/>
  <c r="J837" i="6" s="1"/>
  <c r="I837" i="6" a="1"/>
  <c r="I837" i="6" s="1"/>
  <c r="H837" i="6" a="1"/>
  <c r="H837" i="6" s="1"/>
  <c r="G837" i="6" a="1"/>
  <c r="G837" i="6" s="1"/>
  <c r="F837" i="6" a="1"/>
  <c r="F837" i="6" s="1"/>
  <c r="E837" i="6" a="1"/>
  <c r="E837" i="6" s="1"/>
  <c r="D837" i="6" a="1"/>
  <c r="D837" i="6" s="1"/>
  <c r="C837" i="6" a="1"/>
  <c r="C837" i="6" s="1"/>
  <c r="A837" i="6" a="1"/>
  <c r="A837" i="6" s="1"/>
  <c r="S836" i="6" a="1"/>
  <c r="S836" i="6" s="1"/>
  <c r="N836" i="6" a="1"/>
  <c r="N836" i="6" s="1"/>
  <c r="M836" i="6" a="1"/>
  <c r="M836" i="6" s="1"/>
  <c r="L836" i="6" a="1"/>
  <c r="L836" i="6" s="1"/>
  <c r="K836" i="6" a="1"/>
  <c r="K836" i="6" s="1"/>
  <c r="J836" i="6" a="1"/>
  <c r="J836" i="6" s="1"/>
  <c r="I836" i="6" a="1"/>
  <c r="I836" i="6" s="1"/>
  <c r="H836" i="6" a="1"/>
  <c r="H836" i="6" s="1"/>
  <c r="G836" i="6" a="1"/>
  <c r="G836" i="6" s="1"/>
  <c r="F836" i="6" a="1"/>
  <c r="F836" i="6" s="1"/>
  <c r="E836" i="6" a="1"/>
  <c r="E836" i="6" s="1"/>
  <c r="D836" i="6" a="1"/>
  <c r="D836" i="6" s="1"/>
  <c r="C836" i="6" a="1"/>
  <c r="C836" i="6" s="1"/>
  <c r="A836" i="6" a="1"/>
  <c r="A836" i="6" s="1"/>
  <c r="S835" i="6" a="1"/>
  <c r="S835" i="6" s="1"/>
  <c r="N835" i="6" a="1"/>
  <c r="N835" i="6" s="1"/>
  <c r="M835" i="6" a="1"/>
  <c r="M835" i="6" s="1"/>
  <c r="L835" i="6" a="1"/>
  <c r="L835" i="6" s="1"/>
  <c r="K835" i="6" a="1"/>
  <c r="K835" i="6" s="1"/>
  <c r="J835" i="6" a="1"/>
  <c r="J835" i="6" s="1"/>
  <c r="I835" i="6" a="1"/>
  <c r="I835" i="6" s="1"/>
  <c r="H835" i="6" a="1"/>
  <c r="H835" i="6" s="1"/>
  <c r="G835" i="6" a="1"/>
  <c r="G835" i="6" s="1"/>
  <c r="F835" i="6" a="1"/>
  <c r="F835" i="6" s="1"/>
  <c r="E835" i="6" a="1"/>
  <c r="E835" i="6" s="1"/>
  <c r="D835" i="6" a="1"/>
  <c r="D835" i="6" s="1"/>
  <c r="C835" i="6" a="1"/>
  <c r="C835" i="6" s="1"/>
  <c r="A835" i="6" a="1"/>
  <c r="A835" i="6" s="1"/>
  <c r="S834" i="6" a="1"/>
  <c r="S834" i="6" s="1"/>
  <c r="N834" i="6" a="1"/>
  <c r="N834" i="6" s="1"/>
  <c r="M834" i="6" a="1"/>
  <c r="M834" i="6" s="1"/>
  <c r="L834" i="6" a="1"/>
  <c r="L834" i="6" s="1"/>
  <c r="K834" i="6" a="1"/>
  <c r="K834" i="6" s="1"/>
  <c r="J834" i="6" a="1"/>
  <c r="J834" i="6" s="1"/>
  <c r="I834" i="6" a="1"/>
  <c r="I834" i="6" s="1"/>
  <c r="H834" i="6" a="1"/>
  <c r="H834" i="6" s="1"/>
  <c r="G834" i="6" a="1"/>
  <c r="G834" i="6" s="1"/>
  <c r="F834" i="6" a="1"/>
  <c r="F834" i="6" s="1"/>
  <c r="E834" i="6" a="1"/>
  <c r="E834" i="6" s="1"/>
  <c r="D834" i="6" a="1"/>
  <c r="D834" i="6" s="1"/>
  <c r="C834" i="6" a="1"/>
  <c r="C834" i="6" s="1"/>
  <c r="A834" i="6" a="1"/>
  <c r="A834" i="6" s="1"/>
  <c r="S833" i="6" a="1"/>
  <c r="S833" i="6" s="1"/>
  <c r="N833" i="6" a="1"/>
  <c r="N833" i="6" s="1"/>
  <c r="M833" i="6" a="1"/>
  <c r="M833" i="6" s="1"/>
  <c r="L833" i="6" a="1"/>
  <c r="L833" i="6" s="1"/>
  <c r="K833" i="6" a="1"/>
  <c r="K833" i="6" s="1"/>
  <c r="J833" i="6" a="1"/>
  <c r="J833" i="6" s="1"/>
  <c r="I833" i="6" a="1"/>
  <c r="I833" i="6" s="1"/>
  <c r="H833" i="6" a="1"/>
  <c r="H833" i="6" s="1"/>
  <c r="G833" i="6" a="1"/>
  <c r="G833" i="6" s="1"/>
  <c r="F833" i="6" a="1"/>
  <c r="F833" i="6" s="1"/>
  <c r="E833" i="6" a="1"/>
  <c r="E833" i="6" s="1"/>
  <c r="D833" i="6" a="1"/>
  <c r="D833" i="6" s="1"/>
  <c r="C833" i="6" a="1"/>
  <c r="C833" i="6" s="1"/>
  <c r="A833" i="6" a="1"/>
  <c r="A833" i="6" s="1"/>
  <c r="S832" i="6" a="1"/>
  <c r="S832" i="6" s="1"/>
  <c r="N832" i="6" a="1"/>
  <c r="N832" i="6" s="1"/>
  <c r="M832" i="6" a="1"/>
  <c r="M832" i="6" s="1"/>
  <c r="L832" i="6" a="1"/>
  <c r="L832" i="6" s="1"/>
  <c r="K832" i="6" a="1"/>
  <c r="K832" i="6" s="1"/>
  <c r="J832" i="6" a="1"/>
  <c r="J832" i="6" s="1"/>
  <c r="I832" i="6" a="1"/>
  <c r="I832" i="6" s="1"/>
  <c r="H832" i="6" a="1"/>
  <c r="H832" i="6" s="1"/>
  <c r="G832" i="6" a="1"/>
  <c r="G832" i="6" s="1"/>
  <c r="F832" i="6" a="1"/>
  <c r="F832" i="6" s="1"/>
  <c r="E832" i="6" a="1"/>
  <c r="E832" i="6" s="1"/>
  <c r="D832" i="6" a="1"/>
  <c r="D832" i="6" s="1"/>
  <c r="C832" i="6" a="1"/>
  <c r="C832" i="6" s="1"/>
  <c r="A832" i="6" a="1"/>
  <c r="A832" i="6" s="1"/>
  <c r="S831" i="6" a="1"/>
  <c r="S831" i="6" s="1"/>
  <c r="N831" i="6" a="1"/>
  <c r="N831" i="6" s="1"/>
  <c r="M831" i="6" a="1"/>
  <c r="M831" i="6" s="1"/>
  <c r="L831" i="6" a="1"/>
  <c r="L831" i="6" s="1"/>
  <c r="K831" i="6" a="1"/>
  <c r="K831" i="6" s="1"/>
  <c r="J831" i="6" a="1"/>
  <c r="J831" i="6" s="1"/>
  <c r="I831" i="6" a="1"/>
  <c r="I831" i="6" s="1"/>
  <c r="H831" i="6" a="1"/>
  <c r="H831" i="6" s="1"/>
  <c r="G831" i="6" a="1"/>
  <c r="G831" i="6" s="1"/>
  <c r="F831" i="6" a="1"/>
  <c r="F831" i="6" s="1"/>
  <c r="E831" i="6" a="1"/>
  <c r="E831" i="6" s="1"/>
  <c r="D831" i="6" a="1"/>
  <c r="D831" i="6" s="1"/>
  <c r="C831" i="6" a="1"/>
  <c r="C831" i="6" s="1"/>
  <c r="A831" i="6" a="1"/>
  <c r="A831" i="6" s="1"/>
  <c r="S830" i="6" a="1"/>
  <c r="S830" i="6" s="1"/>
  <c r="N830" i="6" a="1"/>
  <c r="N830" i="6" s="1"/>
  <c r="M830" i="6" a="1"/>
  <c r="M830" i="6" s="1"/>
  <c r="L830" i="6" a="1"/>
  <c r="L830" i="6" s="1"/>
  <c r="K830" i="6" a="1"/>
  <c r="K830" i="6" s="1"/>
  <c r="J830" i="6" a="1"/>
  <c r="J830" i="6" s="1"/>
  <c r="I830" i="6" a="1"/>
  <c r="I830" i="6" s="1"/>
  <c r="H830" i="6" a="1"/>
  <c r="H830" i="6" s="1"/>
  <c r="G830" i="6" a="1"/>
  <c r="G830" i="6" s="1"/>
  <c r="F830" i="6" a="1"/>
  <c r="F830" i="6" s="1"/>
  <c r="E830" i="6" a="1"/>
  <c r="E830" i="6" s="1"/>
  <c r="D830" i="6" a="1"/>
  <c r="D830" i="6" s="1"/>
  <c r="C830" i="6" a="1"/>
  <c r="C830" i="6" s="1"/>
  <c r="A830" i="6" a="1"/>
  <c r="A830" i="6" s="1"/>
  <c r="S829" i="6" a="1"/>
  <c r="S829" i="6" s="1"/>
  <c r="N829" i="6" a="1"/>
  <c r="N829" i="6" s="1"/>
  <c r="M829" i="6" a="1"/>
  <c r="M829" i="6" s="1"/>
  <c r="L829" i="6" a="1"/>
  <c r="L829" i="6" s="1"/>
  <c r="K829" i="6" a="1"/>
  <c r="K829" i="6" s="1"/>
  <c r="J829" i="6" a="1"/>
  <c r="J829" i="6" s="1"/>
  <c r="I829" i="6" a="1"/>
  <c r="I829" i="6" s="1"/>
  <c r="H829" i="6" a="1"/>
  <c r="H829" i="6" s="1"/>
  <c r="G829" i="6" a="1"/>
  <c r="G829" i="6" s="1"/>
  <c r="F829" i="6" a="1"/>
  <c r="F829" i="6" s="1"/>
  <c r="E829" i="6" a="1"/>
  <c r="E829" i="6" s="1"/>
  <c r="D829" i="6" a="1"/>
  <c r="D829" i="6" s="1"/>
  <c r="C829" i="6" a="1"/>
  <c r="C829" i="6" s="1"/>
  <c r="A829" i="6" a="1"/>
  <c r="A829" i="6" s="1"/>
  <c r="S828" i="6" a="1"/>
  <c r="S828" i="6" s="1"/>
  <c r="N828" i="6" a="1"/>
  <c r="N828" i="6" s="1"/>
  <c r="M828" i="6" a="1"/>
  <c r="M828" i="6" s="1"/>
  <c r="L828" i="6" a="1"/>
  <c r="L828" i="6" s="1"/>
  <c r="K828" i="6" a="1"/>
  <c r="K828" i="6" s="1"/>
  <c r="J828" i="6" a="1"/>
  <c r="J828" i="6" s="1"/>
  <c r="I828" i="6" a="1"/>
  <c r="I828" i="6" s="1"/>
  <c r="H828" i="6" a="1"/>
  <c r="H828" i="6" s="1"/>
  <c r="G828" i="6" a="1"/>
  <c r="G828" i="6" s="1"/>
  <c r="F828" i="6" a="1"/>
  <c r="F828" i="6" s="1"/>
  <c r="E828" i="6" a="1"/>
  <c r="E828" i="6" s="1"/>
  <c r="D828" i="6" a="1"/>
  <c r="D828" i="6" s="1"/>
  <c r="C828" i="6" a="1"/>
  <c r="C828" i="6" s="1"/>
  <c r="A828" i="6" a="1"/>
  <c r="A828" i="6" s="1"/>
  <c r="S827" i="6" a="1"/>
  <c r="S827" i="6" s="1"/>
  <c r="N827" i="6" a="1"/>
  <c r="N827" i="6" s="1"/>
  <c r="M827" i="6" a="1"/>
  <c r="M827" i="6" s="1"/>
  <c r="L827" i="6" a="1"/>
  <c r="L827" i="6" s="1"/>
  <c r="K827" i="6" a="1"/>
  <c r="K827" i="6" s="1"/>
  <c r="J827" i="6" a="1"/>
  <c r="J827" i="6" s="1"/>
  <c r="I827" i="6" a="1"/>
  <c r="I827" i="6" s="1"/>
  <c r="H827" i="6" a="1"/>
  <c r="H827" i="6" s="1"/>
  <c r="G827" i="6" a="1"/>
  <c r="G827" i="6" s="1"/>
  <c r="F827" i="6" a="1"/>
  <c r="F827" i="6" s="1"/>
  <c r="E827" i="6" a="1"/>
  <c r="E827" i="6" s="1"/>
  <c r="D827" i="6" a="1"/>
  <c r="D827" i="6" s="1"/>
  <c r="C827" i="6" a="1"/>
  <c r="C827" i="6" s="1"/>
  <c r="A827" i="6" a="1"/>
  <c r="A827" i="6" s="1"/>
  <c r="S826" i="6" a="1"/>
  <c r="S826" i="6" s="1"/>
  <c r="N826" i="6" a="1"/>
  <c r="N826" i="6" s="1"/>
  <c r="M826" i="6" a="1"/>
  <c r="M826" i="6" s="1"/>
  <c r="L826" i="6" a="1"/>
  <c r="L826" i="6" s="1"/>
  <c r="K826" i="6" a="1"/>
  <c r="K826" i="6" s="1"/>
  <c r="J826" i="6" a="1"/>
  <c r="J826" i="6" s="1"/>
  <c r="I826" i="6" a="1"/>
  <c r="I826" i="6" s="1"/>
  <c r="H826" i="6" a="1"/>
  <c r="H826" i="6" s="1"/>
  <c r="G826" i="6" a="1"/>
  <c r="G826" i="6" s="1"/>
  <c r="F826" i="6" a="1"/>
  <c r="F826" i="6" s="1"/>
  <c r="E826" i="6" a="1"/>
  <c r="E826" i="6" s="1"/>
  <c r="D826" i="6" a="1"/>
  <c r="D826" i="6" s="1"/>
  <c r="C826" i="6" a="1"/>
  <c r="C826" i="6" s="1"/>
  <c r="A826" i="6" a="1"/>
  <c r="A826" i="6" s="1"/>
  <c r="S825" i="6" a="1"/>
  <c r="S825" i="6" s="1"/>
  <c r="N825" i="6" a="1"/>
  <c r="N825" i="6" s="1"/>
  <c r="M825" i="6" a="1"/>
  <c r="M825" i="6" s="1"/>
  <c r="L825" i="6" a="1"/>
  <c r="L825" i="6" s="1"/>
  <c r="K825" i="6" a="1"/>
  <c r="K825" i="6" s="1"/>
  <c r="J825" i="6" a="1"/>
  <c r="J825" i="6" s="1"/>
  <c r="I825" i="6" a="1"/>
  <c r="I825" i="6" s="1"/>
  <c r="H825" i="6" a="1"/>
  <c r="H825" i="6" s="1"/>
  <c r="G825" i="6" a="1"/>
  <c r="G825" i="6" s="1"/>
  <c r="F825" i="6" a="1"/>
  <c r="F825" i="6" s="1"/>
  <c r="E825" i="6" a="1"/>
  <c r="E825" i="6" s="1"/>
  <c r="D825" i="6" a="1"/>
  <c r="D825" i="6" s="1"/>
  <c r="C825" i="6" a="1"/>
  <c r="C825" i="6" s="1"/>
  <c r="A825" i="6" a="1"/>
  <c r="A825" i="6" s="1"/>
  <c r="S824" i="6" a="1"/>
  <c r="S824" i="6" s="1"/>
  <c r="N824" i="6" a="1"/>
  <c r="N824" i="6" s="1"/>
  <c r="O824" i="6" s="1"/>
  <c r="M824" i="6" a="1"/>
  <c r="M824" i="6" s="1"/>
  <c r="L824" i="6" a="1"/>
  <c r="L824" i="6" s="1"/>
  <c r="K824" i="6" a="1"/>
  <c r="K824" i="6" s="1"/>
  <c r="J824" i="6" a="1"/>
  <c r="J824" i="6" s="1"/>
  <c r="I824" i="6" a="1"/>
  <c r="I824" i="6" s="1"/>
  <c r="H824" i="6" a="1"/>
  <c r="H824" i="6" s="1"/>
  <c r="G824" i="6" a="1"/>
  <c r="G824" i="6" s="1"/>
  <c r="F824" i="6" a="1"/>
  <c r="F824" i="6" s="1"/>
  <c r="E824" i="6" a="1"/>
  <c r="E824" i="6" s="1"/>
  <c r="D824" i="6" a="1"/>
  <c r="D824" i="6" s="1"/>
  <c r="C824" i="6" a="1"/>
  <c r="C824" i="6" s="1"/>
  <c r="A824" i="6" a="1"/>
  <c r="A824" i="6" s="1"/>
  <c r="S821" i="6" a="1"/>
  <c r="S821" i="6" s="1"/>
  <c r="N821" i="6" a="1"/>
  <c r="N821" i="6" s="1"/>
  <c r="M821" i="6" a="1"/>
  <c r="M821" i="6" s="1"/>
  <c r="L821" i="6" a="1"/>
  <c r="L821" i="6" s="1"/>
  <c r="K821" i="6" a="1"/>
  <c r="K821" i="6" s="1"/>
  <c r="J821" i="6" a="1"/>
  <c r="J821" i="6" s="1"/>
  <c r="I821" i="6" a="1"/>
  <c r="I821" i="6" s="1"/>
  <c r="H821" i="6" a="1"/>
  <c r="H821" i="6" s="1"/>
  <c r="G821" i="6" a="1"/>
  <c r="G821" i="6" s="1"/>
  <c r="F821" i="6" a="1"/>
  <c r="F821" i="6" s="1"/>
  <c r="E821" i="6" a="1"/>
  <c r="E821" i="6" s="1"/>
  <c r="D821" i="6" a="1"/>
  <c r="D821" i="6" s="1"/>
  <c r="C821" i="6" a="1"/>
  <c r="C821" i="6" s="1"/>
  <c r="A821" i="6" a="1"/>
  <c r="A821" i="6" s="1"/>
  <c r="S820" i="6" a="1"/>
  <c r="S820" i="6" s="1"/>
  <c r="N820" i="6" a="1"/>
  <c r="N820" i="6" s="1"/>
  <c r="M820" i="6" a="1"/>
  <c r="M820" i="6" s="1"/>
  <c r="L820" i="6" a="1"/>
  <c r="L820" i="6" s="1"/>
  <c r="K820" i="6" a="1"/>
  <c r="K820" i="6" s="1"/>
  <c r="J820" i="6" a="1"/>
  <c r="J820" i="6" s="1"/>
  <c r="I820" i="6" a="1"/>
  <c r="I820" i="6" s="1"/>
  <c r="H820" i="6" a="1"/>
  <c r="H820" i="6" s="1"/>
  <c r="G820" i="6" a="1"/>
  <c r="G820" i="6" s="1"/>
  <c r="F820" i="6" a="1"/>
  <c r="F820" i="6" s="1"/>
  <c r="E820" i="6" a="1"/>
  <c r="E820" i="6" s="1"/>
  <c r="D820" i="6" a="1"/>
  <c r="D820" i="6" s="1"/>
  <c r="C820" i="6" a="1"/>
  <c r="C820" i="6" s="1"/>
  <c r="A820" i="6" a="1"/>
  <c r="A820" i="6" s="1"/>
  <c r="S819" i="6" a="1"/>
  <c r="S819" i="6" s="1"/>
  <c r="N819" i="6" a="1"/>
  <c r="N819" i="6" s="1"/>
  <c r="M819" i="6" a="1"/>
  <c r="M819" i="6" s="1"/>
  <c r="L819" i="6" a="1"/>
  <c r="L819" i="6" s="1"/>
  <c r="K819" i="6" a="1"/>
  <c r="K819" i="6" s="1"/>
  <c r="J819" i="6" a="1"/>
  <c r="J819" i="6" s="1"/>
  <c r="I819" i="6" a="1"/>
  <c r="I819" i="6" s="1"/>
  <c r="H819" i="6" a="1"/>
  <c r="H819" i="6" s="1"/>
  <c r="G819" i="6" a="1"/>
  <c r="G819" i="6" s="1"/>
  <c r="F819" i="6" a="1"/>
  <c r="F819" i="6" s="1"/>
  <c r="E819" i="6" a="1"/>
  <c r="E819" i="6" s="1"/>
  <c r="D819" i="6" a="1"/>
  <c r="D819" i="6" s="1"/>
  <c r="C819" i="6" a="1"/>
  <c r="C819" i="6" s="1"/>
  <c r="A819" i="6" a="1"/>
  <c r="A819" i="6" s="1"/>
  <c r="S818" i="6" a="1"/>
  <c r="S818" i="6" s="1"/>
  <c r="N818" i="6" a="1"/>
  <c r="N818" i="6" s="1"/>
  <c r="M818" i="6" a="1"/>
  <c r="M818" i="6" s="1"/>
  <c r="L818" i="6" a="1"/>
  <c r="L818" i="6" s="1"/>
  <c r="K818" i="6" a="1"/>
  <c r="K818" i="6" s="1"/>
  <c r="J818" i="6" a="1"/>
  <c r="J818" i="6" s="1"/>
  <c r="I818" i="6" a="1"/>
  <c r="I818" i="6" s="1"/>
  <c r="H818" i="6" a="1"/>
  <c r="H818" i="6" s="1"/>
  <c r="G818" i="6" a="1"/>
  <c r="G818" i="6" s="1"/>
  <c r="F818" i="6" a="1"/>
  <c r="F818" i="6" s="1"/>
  <c r="E818" i="6" a="1"/>
  <c r="E818" i="6" s="1"/>
  <c r="D818" i="6" a="1"/>
  <c r="D818" i="6" s="1"/>
  <c r="C818" i="6" a="1"/>
  <c r="C818" i="6" s="1"/>
  <c r="A818" i="6" a="1"/>
  <c r="A818" i="6" s="1"/>
  <c r="S817" i="6" a="1"/>
  <c r="S817" i="6" s="1"/>
  <c r="N817" i="6" a="1"/>
  <c r="N817" i="6" s="1"/>
  <c r="M817" i="6" a="1"/>
  <c r="M817" i="6" s="1"/>
  <c r="L817" i="6" a="1"/>
  <c r="L817" i="6" s="1"/>
  <c r="K817" i="6" a="1"/>
  <c r="K817" i="6" s="1"/>
  <c r="J817" i="6" a="1"/>
  <c r="J817" i="6" s="1"/>
  <c r="I817" i="6" a="1"/>
  <c r="I817" i="6" s="1"/>
  <c r="H817" i="6" a="1"/>
  <c r="H817" i="6" s="1"/>
  <c r="G817" i="6" a="1"/>
  <c r="G817" i="6" s="1"/>
  <c r="F817" i="6" a="1"/>
  <c r="F817" i="6" s="1"/>
  <c r="E817" i="6" a="1"/>
  <c r="E817" i="6" s="1"/>
  <c r="D817" i="6" a="1"/>
  <c r="D817" i="6" s="1"/>
  <c r="C817" i="6" a="1"/>
  <c r="C817" i="6" s="1"/>
  <c r="A817" i="6" a="1"/>
  <c r="A817" i="6" s="1"/>
  <c r="S816" i="6" a="1"/>
  <c r="S816" i="6" s="1"/>
  <c r="N816" i="6" a="1"/>
  <c r="N816" i="6" s="1"/>
  <c r="M816" i="6" a="1"/>
  <c r="M816" i="6" s="1"/>
  <c r="L816" i="6" a="1"/>
  <c r="L816" i="6" s="1"/>
  <c r="K816" i="6" a="1"/>
  <c r="K816" i="6" s="1"/>
  <c r="J816" i="6" a="1"/>
  <c r="J816" i="6" s="1"/>
  <c r="I816" i="6" a="1"/>
  <c r="I816" i="6" s="1"/>
  <c r="H816" i="6" a="1"/>
  <c r="H816" i="6" s="1"/>
  <c r="G816" i="6" a="1"/>
  <c r="G816" i="6" s="1"/>
  <c r="F816" i="6" a="1"/>
  <c r="F816" i="6" s="1"/>
  <c r="E816" i="6" a="1"/>
  <c r="E816" i="6" s="1"/>
  <c r="D816" i="6" a="1"/>
  <c r="D816" i="6" s="1"/>
  <c r="C816" i="6" a="1"/>
  <c r="C816" i="6" s="1"/>
  <c r="A816" i="6" a="1"/>
  <c r="A816" i="6" s="1"/>
  <c r="S815" i="6" a="1"/>
  <c r="S815" i="6" s="1"/>
  <c r="N815" i="6" a="1"/>
  <c r="N815" i="6" s="1"/>
  <c r="M815" i="6" a="1"/>
  <c r="M815" i="6" s="1"/>
  <c r="L815" i="6" a="1"/>
  <c r="L815" i="6" s="1"/>
  <c r="K815" i="6" a="1"/>
  <c r="K815" i="6" s="1"/>
  <c r="J815" i="6" a="1"/>
  <c r="J815" i="6" s="1"/>
  <c r="I815" i="6" a="1"/>
  <c r="I815" i="6" s="1"/>
  <c r="H815" i="6" a="1"/>
  <c r="H815" i="6" s="1"/>
  <c r="G815" i="6" a="1"/>
  <c r="G815" i="6" s="1"/>
  <c r="F815" i="6" a="1"/>
  <c r="F815" i="6" s="1"/>
  <c r="E815" i="6" a="1"/>
  <c r="E815" i="6" s="1"/>
  <c r="D815" i="6" a="1"/>
  <c r="D815" i="6" s="1"/>
  <c r="C815" i="6" a="1"/>
  <c r="C815" i="6" s="1"/>
  <c r="A815" i="6" a="1"/>
  <c r="A815" i="6" s="1"/>
  <c r="S814" i="6" a="1"/>
  <c r="S814" i="6" s="1"/>
  <c r="N814" i="6" a="1"/>
  <c r="N814" i="6" s="1"/>
  <c r="M814" i="6" a="1"/>
  <c r="M814" i="6" s="1"/>
  <c r="L814" i="6" a="1"/>
  <c r="L814" i="6" s="1"/>
  <c r="K814" i="6" a="1"/>
  <c r="K814" i="6" s="1"/>
  <c r="J814" i="6" a="1"/>
  <c r="J814" i="6" s="1"/>
  <c r="I814" i="6" a="1"/>
  <c r="I814" i="6" s="1"/>
  <c r="H814" i="6" a="1"/>
  <c r="H814" i="6" s="1"/>
  <c r="G814" i="6" a="1"/>
  <c r="G814" i="6" s="1"/>
  <c r="F814" i="6" a="1"/>
  <c r="F814" i="6" s="1"/>
  <c r="E814" i="6" a="1"/>
  <c r="E814" i="6" s="1"/>
  <c r="D814" i="6" a="1"/>
  <c r="D814" i="6" s="1"/>
  <c r="C814" i="6" a="1"/>
  <c r="C814" i="6" s="1"/>
  <c r="A814" i="6" a="1"/>
  <c r="A814" i="6" s="1"/>
  <c r="S813" i="6" a="1"/>
  <c r="S813" i="6" s="1"/>
  <c r="N813" i="6" a="1"/>
  <c r="N813" i="6" s="1"/>
  <c r="M813" i="6" a="1"/>
  <c r="M813" i="6" s="1"/>
  <c r="L813" i="6" a="1"/>
  <c r="L813" i="6" s="1"/>
  <c r="K813" i="6" a="1"/>
  <c r="K813" i="6" s="1"/>
  <c r="J813" i="6" a="1"/>
  <c r="J813" i="6" s="1"/>
  <c r="I813" i="6" a="1"/>
  <c r="I813" i="6" s="1"/>
  <c r="H813" i="6" a="1"/>
  <c r="H813" i="6" s="1"/>
  <c r="G813" i="6" a="1"/>
  <c r="G813" i="6" s="1"/>
  <c r="F813" i="6" a="1"/>
  <c r="F813" i="6" s="1"/>
  <c r="E813" i="6" a="1"/>
  <c r="E813" i="6" s="1"/>
  <c r="D813" i="6" a="1"/>
  <c r="D813" i="6" s="1"/>
  <c r="C813" i="6" a="1"/>
  <c r="C813" i="6" s="1"/>
  <c r="A813" i="6" a="1"/>
  <c r="A813" i="6" s="1"/>
  <c r="S812" i="6" a="1"/>
  <c r="S812" i="6" s="1"/>
  <c r="N812" i="6" a="1"/>
  <c r="N812" i="6" s="1"/>
  <c r="M812" i="6" a="1"/>
  <c r="M812" i="6" s="1"/>
  <c r="L812" i="6" a="1"/>
  <c r="L812" i="6" s="1"/>
  <c r="K812" i="6" a="1"/>
  <c r="K812" i="6" s="1"/>
  <c r="J812" i="6" a="1"/>
  <c r="J812" i="6" s="1"/>
  <c r="I812" i="6" a="1"/>
  <c r="I812" i="6" s="1"/>
  <c r="H812" i="6" a="1"/>
  <c r="H812" i="6" s="1"/>
  <c r="G812" i="6" a="1"/>
  <c r="G812" i="6" s="1"/>
  <c r="F812" i="6" a="1"/>
  <c r="F812" i="6" s="1"/>
  <c r="E812" i="6" a="1"/>
  <c r="E812" i="6" s="1"/>
  <c r="D812" i="6" a="1"/>
  <c r="D812" i="6" s="1"/>
  <c r="C812" i="6" a="1"/>
  <c r="C812" i="6" s="1"/>
  <c r="A812" i="6" a="1"/>
  <c r="A812" i="6" s="1"/>
  <c r="S811" i="6" a="1"/>
  <c r="S811" i="6" s="1"/>
  <c r="N811" i="6" a="1"/>
  <c r="N811" i="6" s="1"/>
  <c r="M811" i="6" a="1"/>
  <c r="M811" i="6" s="1"/>
  <c r="L811" i="6" a="1"/>
  <c r="L811" i="6" s="1"/>
  <c r="K811" i="6" a="1"/>
  <c r="K811" i="6" s="1"/>
  <c r="J811" i="6" a="1"/>
  <c r="J811" i="6" s="1"/>
  <c r="I811" i="6" a="1"/>
  <c r="I811" i="6" s="1"/>
  <c r="H811" i="6" a="1"/>
  <c r="H811" i="6" s="1"/>
  <c r="G811" i="6" a="1"/>
  <c r="G811" i="6" s="1"/>
  <c r="F811" i="6" a="1"/>
  <c r="F811" i="6" s="1"/>
  <c r="E811" i="6" a="1"/>
  <c r="E811" i="6" s="1"/>
  <c r="D811" i="6" a="1"/>
  <c r="D811" i="6" s="1"/>
  <c r="C811" i="6" a="1"/>
  <c r="C811" i="6" s="1"/>
  <c r="A811" i="6" a="1"/>
  <c r="A811" i="6" s="1"/>
  <c r="S810" i="6" a="1"/>
  <c r="S810" i="6" s="1"/>
  <c r="N810" i="6" a="1"/>
  <c r="N810" i="6" s="1"/>
  <c r="M810" i="6" a="1"/>
  <c r="M810" i="6" s="1"/>
  <c r="L810" i="6" a="1"/>
  <c r="L810" i="6" s="1"/>
  <c r="K810" i="6" a="1"/>
  <c r="K810" i="6" s="1"/>
  <c r="J810" i="6" a="1"/>
  <c r="J810" i="6" s="1"/>
  <c r="I810" i="6" a="1"/>
  <c r="I810" i="6" s="1"/>
  <c r="H810" i="6" a="1"/>
  <c r="H810" i="6" s="1"/>
  <c r="G810" i="6" a="1"/>
  <c r="G810" i="6" s="1"/>
  <c r="F810" i="6" a="1"/>
  <c r="F810" i="6" s="1"/>
  <c r="E810" i="6" a="1"/>
  <c r="E810" i="6" s="1"/>
  <c r="D810" i="6" a="1"/>
  <c r="D810" i="6" s="1"/>
  <c r="C810" i="6" a="1"/>
  <c r="C810" i="6" s="1"/>
  <c r="A810" i="6" a="1"/>
  <c r="A810" i="6" s="1"/>
  <c r="S809" i="6" a="1"/>
  <c r="S809" i="6" s="1"/>
  <c r="N809" i="6" a="1"/>
  <c r="N809" i="6" s="1"/>
  <c r="M809" i="6" a="1"/>
  <c r="M809" i="6" s="1"/>
  <c r="L809" i="6" a="1"/>
  <c r="L809" i="6" s="1"/>
  <c r="K809" i="6" a="1"/>
  <c r="K809" i="6" s="1"/>
  <c r="J809" i="6" a="1"/>
  <c r="J809" i="6" s="1"/>
  <c r="I809" i="6" a="1"/>
  <c r="I809" i="6" s="1"/>
  <c r="H809" i="6" a="1"/>
  <c r="H809" i="6" s="1"/>
  <c r="G809" i="6" a="1"/>
  <c r="G809" i="6" s="1"/>
  <c r="F809" i="6" a="1"/>
  <c r="F809" i="6" s="1"/>
  <c r="E809" i="6" a="1"/>
  <c r="E809" i="6" s="1"/>
  <c r="D809" i="6" a="1"/>
  <c r="D809" i="6" s="1"/>
  <c r="C809" i="6" a="1"/>
  <c r="C809" i="6" s="1"/>
  <c r="A809" i="6" a="1"/>
  <c r="A809" i="6" s="1"/>
  <c r="S808" i="6" a="1"/>
  <c r="S808" i="6" s="1"/>
  <c r="N808" i="6" a="1"/>
  <c r="N808" i="6" s="1"/>
  <c r="M808" i="6" a="1"/>
  <c r="M808" i="6" s="1"/>
  <c r="L808" i="6" a="1"/>
  <c r="L808" i="6" s="1"/>
  <c r="K808" i="6" a="1"/>
  <c r="K808" i="6" s="1"/>
  <c r="J808" i="6" a="1"/>
  <c r="J808" i="6" s="1"/>
  <c r="I808" i="6" a="1"/>
  <c r="I808" i="6" s="1"/>
  <c r="H808" i="6" a="1"/>
  <c r="H808" i="6" s="1"/>
  <c r="G808" i="6" a="1"/>
  <c r="G808" i="6" s="1"/>
  <c r="F808" i="6" a="1"/>
  <c r="F808" i="6" s="1"/>
  <c r="E808" i="6" a="1"/>
  <c r="E808" i="6" s="1"/>
  <c r="D808" i="6" a="1"/>
  <c r="D808" i="6" s="1"/>
  <c r="C808" i="6" a="1"/>
  <c r="C808" i="6" s="1"/>
  <c r="A808" i="6" a="1"/>
  <c r="A808" i="6" s="1"/>
  <c r="S805" i="6" a="1"/>
  <c r="S805" i="6" s="1"/>
  <c r="N805" i="6" a="1"/>
  <c r="N805" i="6" s="1"/>
  <c r="M805" i="6" a="1"/>
  <c r="M805" i="6" s="1"/>
  <c r="L805" i="6" a="1"/>
  <c r="L805" i="6" s="1"/>
  <c r="K805" i="6" a="1"/>
  <c r="K805" i="6" s="1"/>
  <c r="J805" i="6" a="1"/>
  <c r="J805" i="6" s="1"/>
  <c r="I805" i="6" a="1"/>
  <c r="I805" i="6" s="1"/>
  <c r="H805" i="6" a="1"/>
  <c r="H805" i="6" s="1"/>
  <c r="G805" i="6" a="1"/>
  <c r="G805" i="6" s="1"/>
  <c r="F805" i="6" a="1"/>
  <c r="F805" i="6" s="1"/>
  <c r="E805" i="6" a="1"/>
  <c r="E805" i="6" s="1"/>
  <c r="D805" i="6" a="1"/>
  <c r="D805" i="6" s="1"/>
  <c r="C805" i="6" a="1"/>
  <c r="C805" i="6" s="1"/>
  <c r="A805" i="6" a="1"/>
  <c r="A805" i="6" s="1"/>
  <c r="S804" i="6" a="1"/>
  <c r="S804" i="6" s="1"/>
  <c r="N804" i="6" a="1"/>
  <c r="N804" i="6" s="1"/>
  <c r="M804" i="6" a="1"/>
  <c r="M804" i="6" s="1"/>
  <c r="L804" i="6" a="1"/>
  <c r="L804" i="6" s="1"/>
  <c r="K804" i="6" a="1"/>
  <c r="K804" i="6" s="1"/>
  <c r="J804" i="6" a="1"/>
  <c r="J804" i="6" s="1"/>
  <c r="I804" i="6" a="1"/>
  <c r="I804" i="6" s="1"/>
  <c r="H804" i="6" a="1"/>
  <c r="H804" i="6" s="1"/>
  <c r="G804" i="6" a="1"/>
  <c r="G804" i="6" s="1"/>
  <c r="F804" i="6" a="1"/>
  <c r="F804" i="6" s="1"/>
  <c r="E804" i="6" a="1"/>
  <c r="E804" i="6" s="1"/>
  <c r="D804" i="6" a="1"/>
  <c r="D804" i="6" s="1"/>
  <c r="C804" i="6" a="1"/>
  <c r="C804" i="6" s="1"/>
  <c r="A804" i="6" a="1"/>
  <c r="A804" i="6" s="1"/>
  <c r="S803" i="6" a="1"/>
  <c r="S803" i="6" s="1"/>
  <c r="N803" i="6" a="1"/>
  <c r="N803" i="6" s="1"/>
  <c r="M803" i="6" a="1"/>
  <c r="M803" i="6" s="1"/>
  <c r="L803" i="6" a="1"/>
  <c r="L803" i="6" s="1"/>
  <c r="K803" i="6" a="1"/>
  <c r="K803" i="6" s="1"/>
  <c r="J803" i="6" a="1"/>
  <c r="J803" i="6" s="1"/>
  <c r="I803" i="6" a="1"/>
  <c r="I803" i="6" s="1"/>
  <c r="H803" i="6" a="1"/>
  <c r="H803" i="6" s="1"/>
  <c r="G803" i="6" a="1"/>
  <c r="G803" i="6" s="1"/>
  <c r="F803" i="6" a="1"/>
  <c r="F803" i="6" s="1"/>
  <c r="E803" i="6" a="1"/>
  <c r="E803" i="6" s="1"/>
  <c r="D803" i="6" a="1"/>
  <c r="D803" i="6" s="1"/>
  <c r="C803" i="6" a="1"/>
  <c r="C803" i="6" s="1"/>
  <c r="A803" i="6" a="1"/>
  <c r="A803" i="6" s="1"/>
  <c r="S802" i="6" a="1"/>
  <c r="S802" i="6" s="1"/>
  <c r="N802" i="6" a="1"/>
  <c r="N802" i="6" s="1"/>
  <c r="M802" i="6" a="1"/>
  <c r="M802" i="6" s="1"/>
  <c r="L802" i="6" a="1"/>
  <c r="L802" i="6" s="1"/>
  <c r="K802" i="6" a="1"/>
  <c r="K802" i="6" s="1"/>
  <c r="J802" i="6" a="1"/>
  <c r="J802" i="6" s="1"/>
  <c r="I802" i="6" a="1"/>
  <c r="I802" i="6" s="1"/>
  <c r="H802" i="6" a="1"/>
  <c r="H802" i="6" s="1"/>
  <c r="G802" i="6" a="1"/>
  <c r="G802" i="6" s="1"/>
  <c r="F802" i="6" a="1"/>
  <c r="F802" i="6" s="1"/>
  <c r="E802" i="6" a="1"/>
  <c r="E802" i="6" s="1"/>
  <c r="D802" i="6" a="1"/>
  <c r="D802" i="6" s="1"/>
  <c r="C802" i="6" a="1"/>
  <c r="C802" i="6" s="1"/>
  <c r="A802" i="6" a="1"/>
  <c r="A802" i="6" s="1"/>
  <c r="S801" i="6" a="1"/>
  <c r="S801" i="6" s="1"/>
  <c r="N801" i="6" a="1"/>
  <c r="N801" i="6" s="1"/>
  <c r="M801" i="6" a="1"/>
  <c r="M801" i="6" s="1"/>
  <c r="L801" i="6" a="1"/>
  <c r="L801" i="6" s="1"/>
  <c r="K801" i="6" a="1"/>
  <c r="K801" i="6" s="1"/>
  <c r="J801" i="6" a="1"/>
  <c r="J801" i="6" s="1"/>
  <c r="I801" i="6" a="1"/>
  <c r="I801" i="6" s="1"/>
  <c r="H801" i="6" a="1"/>
  <c r="H801" i="6" s="1"/>
  <c r="G801" i="6" a="1"/>
  <c r="G801" i="6" s="1"/>
  <c r="F801" i="6" a="1"/>
  <c r="F801" i="6" s="1"/>
  <c r="E801" i="6" a="1"/>
  <c r="E801" i="6" s="1"/>
  <c r="D801" i="6" a="1"/>
  <c r="D801" i="6" s="1"/>
  <c r="C801" i="6" a="1"/>
  <c r="C801" i="6" s="1"/>
  <c r="A801" i="6" a="1"/>
  <c r="A801" i="6" s="1"/>
  <c r="S800" i="6" a="1"/>
  <c r="S800" i="6" s="1"/>
  <c r="N800" i="6" a="1"/>
  <c r="N800" i="6" s="1"/>
  <c r="M800" i="6" a="1"/>
  <c r="M800" i="6" s="1"/>
  <c r="L800" i="6" a="1"/>
  <c r="L800" i="6" s="1"/>
  <c r="K800" i="6" a="1"/>
  <c r="K800" i="6" s="1"/>
  <c r="J800" i="6" a="1"/>
  <c r="J800" i="6" s="1"/>
  <c r="I800" i="6" a="1"/>
  <c r="I800" i="6" s="1"/>
  <c r="H800" i="6" a="1"/>
  <c r="H800" i="6" s="1"/>
  <c r="G800" i="6" a="1"/>
  <c r="G800" i="6" s="1"/>
  <c r="F800" i="6" a="1"/>
  <c r="F800" i="6" s="1"/>
  <c r="E800" i="6" a="1"/>
  <c r="E800" i="6" s="1"/>
  <c r="D800" i="6" a="1"/>
  <c r="D800" i="6" s="1"/>
  <c r="C800" i="6" a="1"/>
  <c r="C800" i="6" s="1"/>
  <c r="A800" i="6" a="1"/>
  <c r="A800" i="6" s="1"/>
  <c r="S799" i="6" a="1"/>
  <c r="S799" i="6" s="1"/>
  <c r="N799" i="6" a="1"/>
  <c r="N799" i="6" s="1"/>
  <c r="M799" i="6" a="1"/>
  <c r="M799" i="6" s="1"/>
  <c r="L799" i="6" a="1"/>
  <c r="L799" i="6" s="1"/>
  <c r="K799" i="6" a="1"/>
  <c r="K799" i="6" s="1"/>
  <c r="J799" i="6" a="1"/>
  <c r="J799" i="6" s="1"/>
  <c r="I799" i="6" a="1"/>
  <c r="I799" i="6" s="1"/>
  <c r="H799" i="6" a="1"/>
  <c r="H799" i="6" s="1"/>
  <c r="G799" i="6" a="1"/>
  <c r="G799" i="6" s="1"/>
  <c r="F799" i="6" a="1"/>
  <c r="F799" i="6" s="1"/>
  <c r="E799" i="6" a="1"/>
  <c r="E799" i="6" s="1"/>
  <c r="D799" i="6" a="1"/>
  <c r="D799" i="6" s="1"/>
  <c r="C799" i="6" a="1"/>
  <c r="C799" i="6" s="1"/>
  <c r="A799" i="6" a="1"/>
  <c r="A799" i="6" s="1"/>
  <c r="S798" i="6" a="1"/>
  <c r="S798" i="6" s="1"/>
  <c r="N798" i="6" a="1"/>
  <c r="N798" i="6" s="1"/>
  <c r="M798" i="6" a="1"/>
  <c r="M798" i="6" s="1"/>
  <c r="L798" i="6" a="1"/>
  <c r="L798" i="6" s="1"/>
  <c r="K798" i="6" a="1"/>
  <c r="K798" i="6" s="1"/>
  <c r="J798" i="6" a="1"/>
  <c r="J798" i="6" s="1"/>
  <c r="I798" i="6" a="1"/>
  <c r="I798" i="6" s="1"/>
  <c r="H798" i="6" a="1"/>
  <c r="H798" i="6" s="1"/>
  <c r="G798" i="6" a="1"/>
  <c r="G798" i="6" s="1"/>
  <c r="F798" i="6" a="1"/>
  <c r="F798" i="6" s="1"/>
  <c r="E798" i="6" a="1"/>
  <c r="E798" i="6" s="1"/>
  <c r="D798" i="6" a="1"/>
  <c r="D798" i="6" s="1"/>
  <c r="C798" i="6" a="1"/>
  <c r="C798" i="6" s="1"/>
  <c r="A798" i="6" a="1"/>
  <c r="A798" i="6" s="1"/>
  <c r="S797" i="6" a="1"/>
  <c r="S797" i="6" s="1"/>
  <c r="N797" i="6" a="1"/>
  <c r="N797" i="6" s="1"/>
  <c r="M797" i="6" a="1"/>
  <c r="M797" i="6" s="1"/>
  <c r="L797" i="6" a="1"/>
  <c r="L797" i="6" s="1"/>
  <c r="K797" i="6" a="1"/>
  <c r="K797" i="6" s="1"/>
  <c r="J797" i="6" a="1"/>
  <c r="J797" i="6" s="1"/>
  <c r="I797" i="6" a="1"/>
  <c r="I797" i="6" s="1"/>
  <c r="H797" i="6" a="1"/>
  <c r="H797" i="6" s="1"/>
  <c r="G797" i="6" a="1"/>
  <c r="G797" i="6" s="1"/>
  <c r="F797" i="6" a="1"/>
  <c r="F797" i="6" s="1"/>
  <c r="E797" i="6" a="1"/>
  <c r="E797" i="6" s="1"/>
  <c r="D797" i="6" a="1"/>
  <c r="D797" i="6" s="1"/>
  <c r="C797" i="6" a="1"/>
  <c r="C797" i="6" s="1"/>
  <c r="A797" i="6" a="1"/>
  <c r="A797" i="6" s="1"/>
  <c r="S796" i="6" a="1"/>
  <c r="S796" i="6" s="1"/>
  <c r="N796" i="6" a="1"/>
  <c r="N796" i="6" s="1"/>
  <c r="M796" i="6" a="1"/>
  <c r="M796" i="6" s="1"/>
  <c r="L796" i="6" a="1"/>
  <c r="L796" i="6" s="1"/>
  <c r="K796" i="6" a="1"/>
  <c r="K796" i="6" s="1"/>
  <c r="J796" i="6" a="1"/>
  <c r="J796" i="6" s="1"/>
  <c r="I796" i="6" a="1"/>
  <c r="I796" i="6" s="1"/>
  <c r="H796" i="6" a="1"/>
  <c r="H796" i="6" s="1"/>
  <c r="G796" i="6" a="1"/>
  <c r="G796" i="6" s="1"/>
  <c r="F796" i="6" a="1"/>
  <c r="F796" i="6" s="1"/>
  <c r="E796" i="6" a="1"/>
  <c r="E796" i="6" s="1"/>
  <c r="D796" i="6" a="1"/>
  <c r="D796" i="6" s="1"/>
  <c r="C796" i="6" a="1"/>
  <c r="C796" i="6" s="1"/>
  <c r="A796" i="6" a="1"/>
  <c r="A796" i="6" s="1"/>
  <c r="S795" i="6" a="1"/>
  <c r="S795" i="6" s="1"/>
  <c r="N795" i="6" a="1"/>
  <c r="N795" i="6" s="1"/>
  <c r="M795" i="6" a="1"/>
  <c r="M795" i="6" s="1"/>
  <c r="L795" i="6" a="1"/>
  <c r="L795" i="6" s="1"/>
  <c r="K795" i="6" a="1"/>
  <c r="K795" i="6" s="1"/>
  <c r="J795" i="6" a="1"/>
  <c r="J795" i="6" s="1"/>
  <c r="I795" i="6" a="1"/>
  <c r="I795" i="6" s="1"/>
  <c r="H795" i="6" a="1"/>
  <c r="H795" i="6" s="1"/>
  <c r="G795" i="6" a="1"/>
  <c r="G795" i="6" s="1"/>
  <c r="F795" i="6" a="1"/>
  <c r="F795" i="6" s="1"/>
  <c r="E795" i="6" a="1"/>
  <c r="E795" i="6" s="1"/>
  <c r="D795" i="6" a="1"/>
  <c r="D795" i="6" s="1"/>
  <c r="C795" i="6" a="1"/>
  <c r="C795" i="6" s="1"/>
  <c r="A795" i="6" a="1"/>
  <c r="A795" i="6" s="1"/>
  <c r="S794" i="6" a="1"/>
  <c r="S794" i="6" s="1"/>
  <c r="N794" i="6" a="1"/>
  <c r="N794" i="6" s="1"/>
  <c r="M794" i="6" a="1"/>
  <c r="M794" i="6" s="1"/>
  <c r="L794" i="6" a="1"/>
  <c r="L794" i="6" s="1"/>
  <c r="K794" i="6" a="1"/>
  <c r="K794" i="6" s="1"/>
  <c r="J794" i="6" a="1"/>
  <c r="J794" i="6" s="1"/>
  <c r="I794" i="6" a="1"/>
  <c r="I794" i="6" s="1"/>
  <c r="H794" i="6" a="1"/>
  <c r="H794" i="6" s="1"/>
  <c r="G794" i="6" a="1"/>
  <c r="G794" i="6" s="1"/>
  <c r="F794" i="6" a="1"/>
  <c r="F794" i="6" s="1"/>
  <c r="E794" i="6" a="1"/>
  <c r="E794" i="6" s="1"/>
  <c r="D794" i="6" a="1"/>
  <c r="D794" i="6" s="1"/>
  <c r="C794" i="6" a="1"/>
  <c r="C794" i="6" s="1"/>
  <c r="A794" i="6" a="1"/>
  <c r="A794" i="6" s="1"/>
  <c r="S793" i="6" a="1"/>
  <c r="S793" i="6" s="1"/>
  <c r="N793" i="6" a="1"/>
  <c r="N793" i="6" s="1"/>
  <c r="M793" i="6" a="1"/>
  <c r="M793" i="6" s="1"/>
  <c r="L793" i="6" a="1"/>
  <c r="L793" i="6" s="1"/>
  <c r="K793" i="6" a="1"/>
  <c r="K793" i="6" s="1"/>
  <c r="J793" i="6" a="1"/>
  <c r="J793" i="6" s="1"/>
  <c r="I793" i="6" a="1"/>
  <c r="I793" i="6" s="1"/>
  <c r="H793" i="6" a="1"/>
  <c r="H793" i="6" s="1"/>
  <c r="G793" i="6" a="1"/>
  <c r="G793" i="6" s="1"/>
  <c r="F793" i="6" a="1"/>
  <c r="F793" i="6" s="1"/>
  <c r="E793" i="6" a="1"/>
  <c r="E793" i="6" s="1"/>
  <c r="D793" i="6" a="1"/>
  <c r="D793" i="6" s="1"/>
  <c r="C793" i="6" a="1"/>
  <c r="C793" i="6" s="1"/>
  <c r="A793" i="6" a="1"/>
  <c r="A793" i="6" s="1"/>
  <c r="S792" i="6" a="1"/>
  <c r="S792" i="6" s="1"/>
  <c r="N792" i="6" a="1"/>
  <c r="N792" i="6" s="1"/>
  <c r="M792" i="6" a="1"/>
  <c r="M792" i="6" s="1"/>
  <c r="L792" i="6" a="1"/>
  <c r="L792" i="6" s="1"/>
  <c r="K792" i="6" a="1"/>
  <c r="K792" i="6" s="1"/>
  <c r="J792" i="6" a="1"/>
  <c r="J792" i="6" s="1"/>
  <c r="I792" i="6" a="1"/>
  <c r="I792" i="6" s="1"/>
  <c r="H792" i="6" a="1"/>
  <c r="H792" i="6" s="1"/>
  <c r="G792" i="6" a="1"/>
  <c r="G792" i="6" s="1"/>
  <c r="F792" i="6" a="1"/>
  <c r="F792" i="6" s="1"/>
  <c r="E792" i="6" a="1"/>
  <c r="E792" i="6" s="1"/>
  <c r="D792" i="6" a="1"/>
  <c r="D792" i="6" s="1"/>
  <c r="C792" i="6" a="1"/>
  <c r="C792" i="6" s="1"/>
  <c r="A792" i="6" a="1"/>
  <c r="A792" i="6" s="1"/>
  <c r="S791" i="6" a="1"/>
  <c r="S791" i="6" s="1"/>
  <c r="N791" i="6" a="1"/>
  <c r="N791" i="6" s="1"/>
  <c r="M791" i="6" a="1"/>
  <c r="M791" i="6" s="1"/>
  <c r="L791" i="6" a="1"/>
  <c r="L791" i="6" s="1"/>
  <c r="K791" i="6" a="1"/>
  <c r="K791" i="6" s="1"/>
  <c r="J791" i="6" a="1"/>
  <c r="J791" i="6" s="1"/>
  <c r="I791" i="6" a="1"/>
  <c r="I791" i="6" s="1"/>
  <c r="H791" i="6" a="1"/>
  <c r="H791" i="6" s="1"/>
  <c r="G791" i="6" a="1"/>
  <c r="G791" i="6" s="1"/>
  <c r="F791" i="6" a="1"/>
  <c r="F791" i="6" s="1"/>
  <c r="E791" i="6" a="1"/>
  <c r="E791" i="6" s="1"/>
  <c r="D791" i="6" a="1"/>
  <c r="D791" i="6" s="1"/>
  <c r="C791" i="6" a="1"/>
  <c r="C791" i="6" s="1"/>
  <c r="A791" i="6" a="1"/>
  <c r="A791" i="6" s="1"/>
  <c r="S790" i="6" a="1"/>
  <c r="S790" i="6" s="1"/>
  <c r="N790" i="6" a="1"/>
  <c r="N790" i="6" s="1"/>
  <c r="M790" i="6" a="1"/>
  <c r="M790" i="6" s="1"/>
  <c r="L790" i="6" a="1"/>
  <c r="L790" i="6" s="1"/>
  <c r="K790" i="6" a="1"/>
  <c r="K790" i="6" s="1"/>
  <c r="J790" i="6" a="1"/>
  <c r="J790" i="6" s="1"/>
  <c r="I790" i="6" a="1"/>
  <c r="I790" i="6" s="1"/>
  <c r="H790" i="6" a="1"/>
  <c r="H790" i="6" s="1"/>
  <c r="G790" i="6" a="1"/>
  <c r="G790" i="6" s="1"/>
  <c r="F790" i="6" a="1"/>
  <c r="F790" i="6" s="1"/>
  <c r="E790" i="6" a="1"/>
  <c r="E790" i="6" s="1"/>
  <c r="D790" i="6" a="1"/>
  <c r="D790" i="6" s="1"/>
  <c r="C790" i="6" a="1"/>
  <c r="C790" i="6" s="1"/>
  <c r="A790" i="6" a="1"/>
  <c r="A790" i="6" s="1"/>
  <c r="S789" i="6" a="1"/>
  <c r="S789" i="6" s="1"/>
  <c r="N789" i="6" a="1"/>
  <c r="N789" i="6" s="1"/>
  <c r="M789" i="6" a="1"/>
  <c r="M789" i="6" s="1"/>
  <c r="L789" i="6" a="1"/>
  <c r="L789" i="6" s="1"/>
  <c r="K789" i="6" a="1"/>
  <c r="K789" i="6" s="1"/>
  <c r="J789" i="6" a="1"/>
  <c r="J789" i="6" s="1"/>
  <c r="I789" i="6" a="1"/>
  <c r="I789" i="6" s="1"/>
  <c r="H789" i="6" a="1"/>
  <c r="H789" i="6" s="1"/>
  <c r="G789" i="6" a="1"/>
  <c r="G789" i="6" s="1"/>
  <c r="F789" i="6" a="1"/>
  <c r="F789" i="6" s="1"/>
  <c r="E789" i="6" a="1"/>
  <c r="E789" i="6" s="1"/>
  <c r="D789" i="6" a="1"/>
  <c r="D789" i="6" s="1"/>
  <c r="C789" i="6" a="1"/>
  <c r="C789" i="6" s="1"/>
  <c r="A789" i="6" a="1"/>
  <c r="A789" i="6" s="1"/>
  <c r="S788" i="6" a="1"/>
  <c r="S788" i="6" s="1"/>
  <c r="N788" i="6" a="1"/>
  <c r="N788" i="6" s="1"/>
  <c r="M788" i="6" a="1"/>
  <c r="M788" i="6" s="1"/>
  <c r="L788" i="6" a="1"/>
  <c r="L788" i="6" s="1"/>
  <c r="K788" i="6" a="1"/>
  <c r="K788" i="6" s="1"/>
  <c r="J788" i="6" a="1"/>
  <c r="J788" i="6" s="1"/>
  <c r="I788" i="6" a="1"/>
  <c r="I788" i="6" s="1"/>
  <c r="H788" i="6" a="1"/>
  <c r="H788" i="6" s="1"/>
  <c r="G788" i="6" a="1"/>
  <c r="G788" i="6" s="1"/>
  <c r="F788" i="6" a="1"/>
  <c r="F788" i="6" s="1"/>
  <c r="E788" i="6" a="1"/>
  <c r="E788" i="6" s="1"/>
  <c r="D788" i="6" a="1"/>
  <c r="D788" i="6" s="1"/>
  <c r="C788" i="6" a="1"/>
  <c r="C788" i="6" s="1"/>
  <c r="A788" i="6" a="1"/>
  <c r="A788" i="6" s="1"/>
  <c r="S787" i="6" a="1"/>
  <c r="S787" i="6" s="1"/>
  <c r="N787" i="6" a="1"/>
  <c r="N787" i="6" s="1"/>
  <c r="M787" i="6" a="1"/>
  <c r="M787" i="6" s="1"/>
  <c r="L787" i="6" a="1"/>
  <c r="L787" i="6" s="1"/>
  <c r="K787" i="6" a="1"/>
  <c r="K787" i="6" s="1"/>
  <c r="J787" i="6" a="1"/>
  <c r="J787" i="6" s="1"/>
  <c r="I787" i="6" a="1"/>
  <c r="I787" i="6" s="1"/>
  <c r="H787" i="6" a="1"/>
  <c r="H787" i="6" s="1"/>
  <c r="G787" i="6" a="1"/>
  <c r="G787" i="6" s="1"/>
  <c r="F787" i="6" a="1"/>
  <c r="F787" i="6" s="1"/>
  <c r="E787" i="6" a="1"/>
  <c r="E787" i="6" s="1"/>
  <c r="D787" i="6" a="1"/>
  <c r="D787" i="6" s="1"/>
  <c r="C787" i="6" a="1"/>
  <c r="C787" i="6" s="1"/>
  <c r="A787" i="6" a="1"/>
  <c r="A787" i="6" s="1"/>
  <c r="S786" i="6" a="1"/>
  <c r="S786" i="6" s="1"/>
  <c r="N786" i="6" a="1"/>
  <c r="N786" i="6" s="1"/>
  <c r="M786" i="6" a="1"/>
  <c r="M786" i="6" s="1"/>
  <c r="L786" i="6" a="1"/>
  <c r="L786" i="6" s="1"/>
  <c r="K786" i="6" a="1"/>
  <c r="K786" i="6" s="1"/>
  <c r="J786" i="6" a="1"/>
  <c r="J786" i="6" s="1"/>
  <c r="I786" i="6" a="1"/>
  <c r="I786" i="6" s="1"/>
  <c r="H786" i="6" a="1"/>
  <c r="H786" i="6" s="1"/>
  <c r="G786" i="6" a="1"/>
  <c r="G786" i="6" s="1"/>
  <c r="F786" i="6" a="1"/>
  <c r="F786" i="6" s="1"/>
  <c r="E786" i="6" a="1"/>
  <c r="E786" i="6" s="1"/>
  <c r="D786" i="6" a="1"/>
  <c r="D786" i="6" s="1"/>
  <c r="C786" i="6" a="1"/>
  <c r="C786" i="6" s="1"/>
  <c r="A786" i="6" a="1"/>
  <c r="A786" i="6" s="1"/>
  <c r="S785" i="6" a="1"/>
  <c r="S785" i="6" s="1"/>
  <c r="N785" i="6" a="1"/>
  <c r="N785" i="6" s="1"/>
  <c r="M785" i="6" a="1"/>
  <c r="M785" i="6" s="1"/>
  <c r="L785" i="6" a="1"/>
  <c r="L785" i="6" s="1"/>
  <c r="K785" i="6" a="1"/>
  <c r="K785" i="6" s="1"/>
  <c r="J785" i="6" a="1"/>
  <c r="J785" i="6" s="1"/>
  <c r="I785" i="6" a="1"/>
  <c r="I785" i="6" s="1"/>
  <c r="H785" i="6" a="1"/>
  <c r="H785" i="6" s="1"/>
  <c r="G785" i="6" a="1"/>
  <c r="G785" i="6" s="1"/>
  <c r="F785" i="6" a="1"/>
  <c r="F785" i="6" s="1"/>
  <c r="E785" i="6" a="1"/>
  <c r="E785" i="6" s="1"/>
  <c r="D785" i="6" a="1"/>
  <c r="D785" i="6" s="1"/>
  <c r="C785" i="6" a="1"/>
  <c r="C785" i="6" s="1"/>
  <c r="A785" i="6" a="1"/>
  <c r="A785" i="6" s="1"/>
  <c r="S784" i="6" a="1"/>
  <c r="S784" i="6" s="1"/>
  <c r="N784" i="6" a="1"/>
  <c r="N784" i="6" s="1"/>
  <c r="M784" i="6" a="1"/>
  <c r="M784" i="6" s="1"/>
  <c r="L784" i="6" a="1"/>
  <c r="L784" i="6" s="1"/>
  <c r="K784" i="6" a="1"/>
  <c r="K784" i="6" s="1"/>
  <c r="J784" i="6" a="1"/>
  <c r="J784" i="6" s="1"/>
  <c r="I784" i="6" a="1"/>
  <c r="I784" i="6" s="1"/>
  <c r="H784" i="6" a="1"/>
  <c r="H784" i="6" s="1"/>
  <c r="G784" i="6" a="1"/>
  <c r="G784" i="6" s="1"/>
  <c r="F784" i="6" a="1"/>
  <c r="F784" i="6" s="1"/>
  <c r="E784" i="6" a="1"/>
  <c r="E784" i="6" s="1"/>
  <c r="D784" i="6" a="1"/>
  <c r="D784" i="6" s="1"/>
  <c r="C784" i="6" a="1"/>
  <c r="C784" i="6" s="1"/>
  <c r="A784" i="6" a="1"/>
  <c r="A784" i="6" s="1"/>
  <c r="S783" i="6" a="1"/>
  <c r="S783" i="6" s="1"/>
  <c r="N783" i="6" a="1"/>
  <c r="N783" i="6" s="1"/>
  <c r="M783" i="6" a="1"/>
  <c r="M783" i="6" s="1"/>
  <c r="L783" i="6" a="1"/>
  <c r="L783" i="6" s="1"/>
  <c r="K783" i="6" a="1"/>
  <c r="K783" i="6" s="1"/>
  <c r="J783" i="6" a="1"/>
  <c r="J783" i="6" s="1"/>
  <c r="I783" i="6" a="1"/>
  <c r="I783" i="6" s="1"/>
  <c r="H783" i="6" a="1"/>
  <c r="H783" i="6" s="1"/>
  <c r="G783" i="6" a="1"/>
  <c r="G783" i="6" s="1"/>
  <c r="F783" i="6" a="1"/>
  <c r="F783" i="6" s="1"/>
  <c r="E783" i="6" a="1"/>
  <c r="E783" i="6" s="1"/>
  <c r="D783" i="6" a="1"/>
  <c r="D783" i="6" s="1"/>
  <c r="C783" i="6" a="1"/>
  <c r="C783" i="6" s="1"/>
  <c r="A783" i="6" a="1"/>
  <c r="A783" i="6" s="1"/>
  <c r="S782" i="6" a="1"/>
  <c r="S782" i="6" s="1"/>
  <c r="N782" i="6" a="1"/>
  <c r="N782" i="6" s="1"/>
  <c r="M782" i="6" a="1"/>
  <c r="M782" i="6" s="1"/>
  <c r="L782" i="6" a="1"/>
  <c r="L782" i="6" s="1"/>
  <c r="K782" i="6" a="1"/>
  <c r="K782" i="6" s="1"/>
  <c r="J782" i="6" a="1"/>
  <c r="J782" i="6" s="1"/>
  <c r="I782" i="6" a="1"/>
  <c r="I782" i="6" s="1"/>
  <c r="H782" i="6" a="1"/>
  <c r="H782" i="6" s="1"/>
  <c r="G782" i="6" a="1"/>
  <c r="G782" i="6" s="1"/>
  <c r="F782" i="6" a="1"/>
  <c r="F782" i="6" s="1"/>
  <c r="E782" i="6" a="1"/>
  <c r="E782" i="6" s="1"/>
  <c r="D782" i="6" a="1"/>
  <c r="D782" i="6" s="1"/>
  <c r="C782" i="6" a="1"/>
  <c r="C782" i="6" s="1"/>
  <c r="A782" i="6" a="1"/>
  <c r="A782" i="6" s="1"/>
  <c r="S781" i="6" a="1"/>
  <c r="S781" i="6" s="1"/>
  <c r="N781" i="6" a="1"/>
  <c r="N781" i="6" s="1"/>
  <c r="M781" i="6" a="1"/>
  <c r="M781" i="6" s="1"/>
  <c r="L781" i="6" a="1"/>
  <c r="L781" i="6" s="1"/>
  <c r="K781" i="6" a="1"/>
  <c r="K781" i="6" s="1"/>
  <c r="J781" i="6" a="1"/>
  <c r="J781" i="6" s="1"/>
  <c r="I781" i="6" a="1"/>
  <c r="I781" i="6" s="1"/>
  <c r="H781" i="6" a="1"/>
  <c r="H781" i="6" s="1"/>
  <c r="G781" i="6" a="1"/>
  <c r="G781" i="6" s="1"/>
  <c r="F781" i="6" a="1"/>
  <c r="F781" i="6" s="1"/>
  <c r="E781" i="6" a="1"/>
  <c r="E781" i="6" s="1"/>
  <c r="D781" i="6" a="1"/>
  <c r="D781" i="6" s="1"/>
  <c r="C781" i="6" a="1"/>
  <c r="C781" i="6" s="1"/>
  <c r="A781" i="6" a="1"/>
  <c r="A781" i="6" s="1"/>
  <c r="S780" i="6" a="1"/>
  <c r="S780" i="6" s="1"/>
  <c r="N780" i="6" a="1"/>
  <c r="N780" i="6" s="1"/>
  <c r="M780" i="6" a="1"/>
  <c r="M780" i="6" s="1"/>
  <c r="L780" i="6" a="1"/>
  <c r="L780" i="6" s="1"/>
  <c r="K780" i="6" a="1"/>
  <c r="K780" i="6" s="1"/>
  <c r="J780" i="6" a="1"/>
  <c r="J780" i="6" s="1"/>
  <c r="I780" i="6" a="1"/>
  <c r="I780" i="6" s="1"/>
  <c r="H780" i="6" a="1"/>
  <c r="H780" i="6" s="1"/>
  <c r="G780" i="6" a="1"/>
  <c r="G780" i="6" s="1"/>
  <c r="F780" i="6" a="1"/>
  <c r="F780" i="6" s="1"/>
  <c r="E780" i="6" a="1"/>
  <c r="E780" i="6" s="1"/>
  <c r="D780" i="6" a="1"/>
  <c r="D780" i="6" s="1"/>
  <c r="C780" i="6" a="1"/>
  <c r="C780" i="6" s="1"/>
  <c r="A780" i="6" a="1"/>
  <c r="A780" i="6" s="1"/>
  <c r="S779" i="6" a="1"/>
  <c r="S779" i="6" s="1"/>
  <c r="N779" i="6" a="1"/>
  <c r="N779" i="6" s="1"/>
  <c r="M779" i="6" a="1"/>
  <c r="M779" i="6" s="1"/>
  <c r="L779" i="6" a="1"/>
  <c r="L779" i="6" s="1"/>
  <c r="K779" i="6" a="1"/>
  <c r="K779" i="6" s="1"/>
  <c r="J779" i="6" a="1"/>
  <c r="J779" i="6" s="1"/>
  <c r="I779" i="6" a="1"/>
  <c r="I779" i="6" s="1"/>
  <c r="H779" i="6" a="1"/>
  <c r="H779" i="6" s="1"/>
  <c r="G779" i="6" a="1"/>
  <c r="G779" i="6" s="1"/>
  <c r="F779" i="6" a="1"/>
  <c r="F779" i="6" s="1"/>
  <c r="E779" i="6" a="1"/>
  <c r="E779" i="6" s="1"/>
  <c r="D779" i="6" a="1"/>
  <c r="D779" i="6" s="1"/>
  <c r="C779" i="6" a="1"/>
  <c r="C779" i="6" s="1"/>
  <c r="A779" i="6" a="1"/>
  <c r="A779" i="6" s="1"/>
  <c r="S778" i="6" a="1"/>
  <c r="S778" i="6" s="1"/>
  <c r="N778" i="6" a="1"/>
  <c r="N778" i="6" s="1"/>
  <c r="M778" i="6" a="1"/>
  <c r="M778" i="6" s="1"/>
  <c r="L778" i="6" a="1"/>
  <c r="L778" i="6" s="1"/>
  <c r="K778" i="6" a="1"/>
  <c r="K778" i="6" s="1"/>
  <c r="J778" i="6" a="1"/>
  <c r="J778" i="6" s="1"/>
  <c r="I778" i="6" a="1"/>
  <c r="I778" i="6" s="1"/>
  <c r="H778" i="6" a="1"/>
  <c r="H778" i="6" s="1"/>
  <c r="G778" i="6" a="1"/>
  <c r="G778" i="6" s="1"/>
  <c r="F778" i="6" a="1"/>
  <c r="F778" i="6" s="1"/>
  <c r="E778" i="6" a="1"/>
  <c r="E778" i="6" s="1"/>
  <c r="D778" i="6" a="1"/>
  <c r="D778" i="6" s="1"/>
  <c r="C778" i="6" a="1"/>
  <c r="C778" i="6" s="1"/>
  <c r="A778" i="6" a="1"/>
  <c r="A778" i="6" s="1"/>
  <c r="S777" i="6" a="1"/>
  <c r="S777" i="6" s="1"/>
  <c r="N777" i="6" a="1"/>
  <c r="N777" i="6" s="1"/>
  <c r="M777" i="6" a="1"/>
  <c r="M777" i="6" s="1"/>
  <c r="L777" i="6" a="1"/>
  <c r="L777" i="6" s="1"/>
  <c r="K777" i="6" a="1"/>
  <c r="K777" i="6" s="1"/>
  <c r="J777" i="6" a="1"/>
  <c r="J777" i="6" s="1"/>
  <c r="I777" i="6" a="1"/>
  <c r="I777" i="6" s="1"/>
  <c r="H777" i="6" a="1"/>
  <c r="H777" i="6" s="1"/>
  <c r="G777" i="6" a="1"/>
  <c r="G777" i="6" s="1"/>
  <c r="F777" i="6" a="1"/>
  <c r="F777" i="6" s="1"/>
  <c r="E777" i="6" a="1"/>
  <c r="E777" i="6" s="1"/>
  <c r="D777" i="6" a="1"/>
  <c r="D777" i="6" s="1"/>
  <c r="C777" i="6" a="1"/>
  <c r="C777" i="6" s="1"/>
  <c r="A777" i="6" a="1"/>
  <c r="A777" i="6" s="1"/>
  <c r="S776" i="6" a="1"/>
  <c r="S776" i="6" s="1"/>
  <c r="N776" i="6" a="1"/>
  <c r="N776" i="6" s="1"/>
  <c r="M776" i="6" a="1"/>
  <c r="M776" i="6" s="1"/>
  <c r="L776" i="6" a="1"/>
  <c r="L776" i="6" s="1"/>
  <c r="K776" i="6" a="1"/>
  <c r="K776" i="6" s="1"/>
  <c r="J776" i="6" a="1"/>
  <c r="J776" i="6" s="1"/>
  <c r="I776" i="6" a="1"/>
  <c r="I776" i="6" s="1"/>
  <c r="H776" i="6" a="1"/>
  <c r="H776" i="6" s="1"/>
  <c r="G776" i="6" a="1"/>
  <c r="G776" i="6" s="1"/>
  <c r="F776" i="6" a="1"/>
  <c r="F776" i="6" s="1"/>
  <c r="E776" i="6" a="1"/>
  <c r="E776" i="6" s="1"/>
  <c r="D776" i="6" a="1"/>
  <c r="D776" i="6" s="1"/>
  <c r="C776" i="6" a="1"/>
  <c r="C776" i="6" s="1"/>
  <c r="A776" i="6" a="1"/>
  <c r="A776" i="6" s="1"/>
  <c r="S775" i="6" a="1"/>
  <c r="S775" i="6" s="1"/>
  <c r="N775" i="6" a="1"/>
  <c r="N775" i="6" s="1"/>
  <c r="M775" i="6" a="1"/>
  <c r="M775" i="6" s="1"/>
  <c r="L775" i="6" a="1"/>
  <c r="L775" i="6" s="1"/>
  <c r="K775" i="6" a="1"/>
  <c r="K775" i="6" s="1"/>
  <c r="J775" i="6" a="1"/>
  <c r="J775" i="6" s="1"/>
  <c r="I775" i="6" a="1"/>
  <c r="I775" i="6" s="1"/>
  <c r="H775" i="6" a="1"/>
  <c r="H775" i="6" s="1"/>
  <c r="G775" i="6" a="1"/>
  <c r="G775" i="6" s="1"/>
  <c r="F775" i="6" a="1"/>
  <c r="F775" i="6" s="1"/>
  <c r="E775" i="6" a="1"/>
  <c r="E775" i="6" s="1"/>
  <c r="D775" i="6" a="1"/>
  <c r="D775" i="6" s="1"/>
  <c r="C775" i="6" a="1"/>
  <c r="C775" i="6" s="1"/>
  <c r="A775" i="6" a="1"/>
  <c r="A775" i="6" s="1"/>
  <c r="S774" i="6" a="1"/>
  <c r="S774" i="6" s="1"/>
  <c r="N774" i="6" a="1"/>
  <c r="N774" i="6" s="1"/>
  <c r="M774" i="6" a="1"/>
  <c r="M774" i="6" s="1"/>
  <c r="L774" i="6" a="1"/>
  <c r="L774" i="6" s="1"/>
  <c r="K774" i="6" a="1"/>
  <c r="K774" i="6" s="1"/>
  <c r="J774" i="6" a="1"/>
  <c r="J774" i="6" s="1"/>
  <c r="I774" i="6" a="1"/>
  <c r="I774" i="6" s="1"/>
  <c r="H774" i="6" a="1"/>
  <c r="H774" i="6" s="1"/>
  <c r="G774" i="6" a="1"/>
  <c r="G774" i="6" s="1"/>
  <c r="F774" i="6" a="1"/>
  <c r="F774" i="6" s="1"/>
  <c r="E774" i="6" a="1"/>
  <c r="E774" i="6" s="1"/>
  <c r="D774" i="6" a="1"/>
  <c r="D774" i="6" s="1"/>
  <c r="C774" i="6" a="1"/>
  <c r="C774" i="6" s="1"/>
  <c r="A774" i="6" a="1"/>
  <c r="A774" i="6" s="1"/>
  <c r="S773" i="6" a="1"/>
  <c r="S773" i="6" s="1"/>
  <c r="N773" i="6" a="1"/>
  <c r="N773" i="6" s="1"/>
  <c r="M773" i="6" a="1"/>
  <c r="M773" i="6" s="1"/>
  <c r="L773" i="6" a="1"/>
  <c r="L773" i="6" s="1"/>
  <c r="K773" i="6" a="1"/>
  <c r="K773" i="6" s="1"/>
  <c r="J773" i="6" a="1"/>
  <c r="J773" i="6" s="1"/>
  <c r="I773" i="6" a="1"/>
  <c r="I773" i="6" s="1"/>
  <c r="H773" i="6" a="1"/>
  <c r="H773" i="6" s="1"/>
  <c r="G773" i="6" a="1"/>
  <c r="G773" i="6" s="1"/>
  <c r="F773" i="6" a="1"/>
  <c r="F773" i="6" s="1"/>
  <c r="E773" i="6" a="1"/>
  <c r="E773" i="6" s="1"/>
  <c r="D773" i="6" a="1"/>
  <c r="D773" i="6" s="1"/>
  <c r="C773" i="6" a="1"/>
  <c r="C773" i="6" s="1"/>
  <c r="A773" i="6" a="1"/>
  <c r="A773" i="6" s="1"/>
  <c r="S772" i="6" a="1"/>
  <c r="S772" i="6" s="1"/>
  <c r="N772" i="6" a="1"/>
  <c r="N772" i="6" s="1"/>
  <c r="M772" i="6" a="1"/>
  <c r="M772" i="6" s="1"/>
  <c r="L772" i="6" a="1"/>
  <c r="L772" i="6" s="1"/>
  <c r="K772" i="6" a="1"/>
  <c r="K772" i="6" s="1"/>
  <c r="J772" i="6" a="1"/>
  <c r="J772" i="6" s="1"/>
  <c r="I772" i="6" a="1"/>
  <c r="I772" i="6" s="1"/>
  <c r="H772" i="6" a="1"/>
  <c r="H772" i="6" s="1"/>
  <c r="G772" i="6" a="1"/>
  <c r="G772" i="6" s="1"/>
  <c r="F772" i="6" a="1"/>
  <c r="F772" i="6" s="1"/>
  <c r="E772" i="6" a="1"/>
  <c r="E772" i="6" s="1"/>
  <c r="D772" i="6" a="1"/>
  <c r="D772" i="6" s="1"/>
  <c r="C772" i="6" a="1"/>
  <c r="C772" i="6" s="1"/>
  <c r="A772" i="6" a="1"/>
  <c r="A772" i="6" s="1"/>
  <c r="S771" i="6" a="1"/>
  <c r="S771" i="6" s="1"/>
  <c r="N771" i="6" a="1"/>
  <c r="N771" i="6" s="1"/>
  <c r="M771" i="6" a="1"/>
  <c r="M771" i="6" s="1"/>
  <c r="L771" i="6" a="1"/>
  <c r="L771" i="6" s="1"/>
  <c r="K771" i="6" a="1"/>
  <c r="K771" i="6" s="1"/>
  <c r="J771" i="6" a="1"/>
  <c r="J771" i="6" s="1"/>
  <c r="I771" i="6" a="1"/>
  <c r="I771" i="6" s="1"/>
  <c r="H771" i="6" a="1"/>
  <c r="H771" i="6" s="1"/>
  <c r="G771" i="6" a="1"/>
  <c r="G771" i="6" s="1"/>
  <c r="F771" i="6" a="1"/>
  <c r="F771" i="6" s="1"/>
  <c r="E771" i="6" a="1"/>
  <c r="E771" i="6" s="1"/>
  <c r="D771" i="6" a="1"/>
  <c r="D771" i="6" s="1"/>
  <c r="C771" i="6" a="1"/>
  <c r="C771" i="6" s="1"/>
  <c r="A771" i="6" a="1"/>
  <c r="A771" i="6" s="1"/>
  <c r="S770" i="6" a="1"/>
  <c r="S770" i="6" s="1"/>
  <c r="N770" i="6" a="1"/>
  <c r="N770" i="6" s="1"/>
  <c r="M770" i="6" a="1"/>
  <c r="M770" i="6" s="1"/>
  <c r="L770" i="6" a="1"/>
  <c r="L770" i="6" s="1"/>
  <c r="K770" i="6" a="1"/>
  <c r="K770" i="6" s="1"/>
  <c r="J770" i="6" a="1"/>
  <c r="J770" i="6" s="1"/>
  <c r="I770" i="6" a="1"/>
  <c r="I770" i="6" s="1"/>
  <c r="H770" i="6" a="1"/>
  <c r="H770" i="6" s="1"/>
  <c r="G770" i="6" a="1"/>
  <c r="G770" i="6" s="1"/>
  <c r="F770" i="6" a="1"/>
  <c r="F770" i="6" s="1"/>
  <c r="E770" i="6" a="1"/>
  <c r="E770" i="6" s="1"/>
  <c r="D770" i="6" a="1"/>
  <c r="D770" i="6" s="1"/>
  <c r="C770" i="6" a="1"/>
  <c r="C770" i="6" s="1"/>
  <c r="A770" i="6" a="1"/>
  <c r="A770" i="6" s="1"/>
  <c r="S769" i="6" a="1"/>
  <c r="S769" i="6" s="1"/>
  <c r="N769" i="6" a="1"/>
  <c r="N769" i="6" s="1"/>
  <c r="M769" i="6" a="1"/>
  <c r="M769" i="6" s="1"/>
  <c r="L769" i="6" a="1"/>
  <c r="L769" i="6" s="1"/>
  <c r="K769" i="6" a="1"/>
  <c r="K769" i="6" s="1"/>
  <c r="J769" i="6" a="1"/>
  <c r="J769" i="6" s="1"/>
  <c r="I769" i="6" a="1"/>
  <c r="I769" i="6" s="1"/>
  <c r="H769" i="6" a="1"/>
  <c r="H769" i="6" s="1"/>
  <c r="G769" i="6" a="1"/>
  <c r="G769" i="6" s="1"/>
  <c r="F769" i="6" a="1"/>
  <c r="F769" i="6" s="1"/>
  <c r="E769" i="6" a="1"/>
  <c r="E769" i="6" s="1"/>
  <c r="D769" i="6" a="1"/>
  <c r="D769" i="6" s="1"/>
  <c r="C769" i="6" a="1"/>
  <c r="C769" i="6" s="1"/>
  <c r="A769" i="6" a="1"/>
  <c r="A769" i="6" s="1"/>
  <c r="S768" i="6" a="1"/>
  <c r="S768" i="6" s="1"/>
  <c r="N768" i="6" a="1"/>
  <c r="N768" i="6" s="1"/>
  <c r="M768" i="6" a="1"/>
  <c r="M768" i="6" s="1"/>
  <c r="L768" i="6" a="1"/>
  <c r="L768" i="6" s="1"/>
  <c r="K768" i="6" a="1"/>
  <c r="K768" i="6" s="1"/>
  <c r="J768" i="6" a="1"/>
  <c r="J768" i="6" s="1"/>
  <c r="I768" i="6" a="1"/>
  <c r="I768" i="6" s="1"/>
  <c r="H768" i="6" a="1"/>
  <c r="H768" i="6" s="1"/>
  <c r="G768" i="6" a="1"/>
  <c r="G768" i="6" s="1"/>
  <c r="F768" i="6" a="1"/>
  <c r="F768" i="6" s="1"/>
  <c r="E768" i="6" a="1"/>
  <c r="E768" i="6" s="1"/>
  <c r="D768" i="6" a="1"/>
  <c r="D768" i="6" s="1"/>
  <c r="C768" i="6" a="1"/>
  <c r="C768" i="6" s="1"/>
  <c r="A768" i="6" a="1"/>
  <c r="A768" i="6" s="1"/>
  <c r="S767" i="6" a="1"/>
  <c r="S767" i="6" s="1"/>
  <c r="N767" i="6" a="1"/>
  <c r="N767" i="6" s="1"/>
  <c r="M767" i="6" a="1"/>
  <c r="M767" i="6" s="1"/>
  <c r="L767" i="6" a="1"/>
  <c r="L767" i="6" s="1"/>
  <c r="K767" i="6" a="1"/>
  <c r="K767" i="6" s="1"/>
  <c r="J767" i="6" a="1"/>
  <c r="J767" i="6" s="1"/>
  <c r="I767" i="6" a="1"/>
  <c r="I767" i="6" s="1"/>
  <c r="H767" i="6" a="1"/>
  <c r="H767" i="6" s="1"/>
  <c r="G767" i="6" a="1"/>
  <c r="G767" i="6" s="1"/>
  <c r="F767" i="6" a="1"/>
  <c r="F767" i="6" s="1"/>
  <c r="E767" i="6" a="1"/>
  <c r="E767" i="6" s="1"/>
  <c r="D767" i="6" a="1"/>
  <c r="D767" i="6" s="1"/>
  <c r="C767" i="6" a="1"/>
  <c r="C767" i="6" s="1"/>
  <c r="A767" i="6" a="1"/>
  <c r="A767" i="6" s="1"/>
  <c r="S766" i="6" a="1"/>
  <c r="S766" i="6" s="1"/>
  <c r="N766" i="6" a="1"/>
  <c r="N766" i="6" s="1"/>
  <c r="M766" i="6" a="1"/>
  <c r="M766" i="6" s="1"/>
  <c r="L766" i="6" a="1"/>
  <c r="L766" i="6" s="1"/>
  <c r="K766" i="6" a="1"/>
  <c r="K766" i="6" s="1"/>
  <c r="J766" i="6" a="1"/>
  <c r="J766" i="6" s="1"/>
  <c r="I766" i="6" a="1"/>
  <c r="I766" i="6" s="1"/>
  <c r="H766" i="6" a="1"/>
  <c r="H766" i="6" s="1"/>
  <c r="G766" i="6" a="1"/>
  <c r="G766" i="6" s="1"/>
  <c r="F766" i="6" a="1"/>
  <c r="F766" i="6" s="1"/>
  <c r="E766" i="6" a="1"/>
  <c r="E766" i="6" s="1"/>
  <c r="D766" i="6" a="1"/>
  <c r="D766" i="6" s="1"/>
  <c r="C766" i="6" a="1"/>
  <c r="C766" i="6" s="1"/>
  <c r="A766" i="6" a="1"/>
  <c r="A766" i="6" s="1"/>
  <c r="S765" i="6" a="1"/>
  <c r="S765" i="6" s="1"/>
  <c r="N765" i="6" a="1"/>
  <c r="N765" i="6" s="1"/>
  <c r="M765" i="6" a="1"/>
  <c r="M765" i="6" s="1"/>
  <c r="L765" i="6" a="1"/>
  <c r="L765" i="6" s="1"/>
  <c r="K765" i="6" a="1"/>
  <c r="K765" i="6" s="1"/>
  <c r="J765" i="6" a="1"/>
  <c r="J765" i="6" s="1"/>
  <c r="I765" i="6" a="1"/>
  <c r="I765" i="6" s="1"/>
  <c r="H765" i="6" a="1"/>
  <c r="H765" i="6" s="1"/>
  <c r="G765" i="6" a="1"/>
  <c r="G765" i="6" s="1"/>
  <c r="F765" i="6" a="1"/>
  <c r="F765" i="6" s="1"/>
  <c r="E765" i="6" a="1"/>
  <c r="E765" i="6" s="1"/>
  <c r="D765" i="6" a="1"/>
  <c r="D765" i="6" s="1"/>
  <c r="C765" i="6" a="1"/>
  <c r="C765" i="6" s="1"/>
  <c r="A765" i="6" a="1"/>
  <c r="A765" i="6" s="1"/>
  <c r="S764" i="6" a="1"/>
  <c r="S764" i="6" s="1"/>
  <c r="N764" i="6" a="1"/>
  <c r="N764" i="6" s="1"/>
  <c r="M764" i="6" a="1"/>
  <c r="M764" i="6" s="1"/>
  <c r="L764" i="6" a="1"/>
  <c r="L764" i="6" s="1"/>
  <c r="K764" i="6" a="1"/>
  <c r="K764" i="6" s="1"/>
  <c r="J764" i="6" a="1"/>
  <c r="J764" i="6" s="1"/>
  <c r="I764" i="6" a="1"/>
  <c r="I764" i="6" s="1"/>
  <c r="H764" i="6" a="1"/>
  <c r="H764" i="6" s="1"/>
  <c r="G764" i="6" a="1"/>
  <c r="G764" i="6" s="1"/>
  <c r="F764" i="6" a="1"/>
  <c r="F764" i="6" s="1"/>
  <c r="E764" i="6" a="1"/>
  <c r="E764" i="6" s="1"/>
  <c r="D764" i="6" a="1"/>
  <c r="D764" i="6" s="1"/>
  <c r="C764" i="6" a="1"/>
  <c r="C764" i="6" s="1"/>
  <c r="A764" i="6" a="1"/>
  <c r="A764" i="6" s="1"/>
  <c r="S763" i="6" a="1"/>
  <c r="S763" i="6" s="1"/>
  <c r="N763" i="6" a="1"/>
  <c r="N763" i="6" s="1"/>
  <c r="M763" i="6" a="1"/>
  <c r="M763" i="6" s="1"/>
  <c r="L763" i="6" a="1"/>
  <c r="L763" i="6" s="1"/>
  <c r="K763" i="6" a="1"/>
  <c r="K763" i="6" s="1"/>
  <c r="J763" i="6" a="1"/>
  <c r="J763" i="6" s="1"/>
  <c r="I763" i="6" a="1"/>
  <c r="I763" i="6" s="1"/>
  <c r="H763" i="6" a="1"/>
  <c r="H763" i="6" s="1"/>
  <c r="G763" i="6" a="1"/>
  <c r="G763" i="6" s="1"/>
  <c r="F763" i="6" a="1"/>
  <c r="F763" i="6" s="1"/>
  <c r="E763" i="6" a="1"/>
  <c r="E763" i="6" s="1"/>
  <c r="D763" i="6" a="1"/>
  <c r="D763" i="6" s="1"/>
  <c r="C763" i="6" a="1"/>
  <c r="C763" i="6" s="1"/>
  <c r="A763" i="6" a="1"/>
  <c r="A763" i="6" s="1"/>
  <c r="S762" i="6" a="1"/>
  <c r="S762" i="6" s="1"/>
  <c r="N762" i="6" a="1"/>
  <c r="N762" i="6" s="1"/>
  <c r="M762" i="6" a="1"/>
  <c r="M762" i="6" s="1"/>
  <c r="L762" i="6" a="1"/>
  <c r="L762" i="6" s="1"/>
  <c r="K762" i="6" a="1"/>
  <c r="K762" i="6" s="1"/>
  <c r="J762" i="6" a="1"/>
  <c r="J762" i="6" s="1"/>
  <c r="I762" i="6" a="1"/>
  <c r="I762" i="6" s="1"/>
  <c r="H762" i="6" a="1"/>
  <c r="H762" i="6" s="1"/>
  <c r="G762" i="6" a="1"/>
  <c r="G762" i="6" s="1"/>
  <c r="F762" i="6" a="1"/>
  <c r="F762" i="6" s="1"/>
  <c r="E762" i="6" a="1"/>
  <c r="E762" i="6" s="1"/>
  <c r="D762" i="6" a="1"/>
  <c r="D762" i="6" s="1"/>
  <c r="C762" i="6" a="1"/>
  <c r="C762" i="6" s="1"/>
  <c r="A762" i="6" a="1"/>
  <c r="A762" i="6" s="1"/>
  <c r="S761" i="6" a="1"/>
  <c r="S761" i="6" s="1"/>
  <c r="N761" i="6" a="1"/>
  <c r="N761" i="6" s="1"/>
  <c r="M761" i="6" a="1"/>
  <c r="M761" i="6" s="1"/>
  <c r="L761" i="6" a="1"/>
  <c r="L761" i="6" s="1"/>
  <c r="K761" i="6" a="1"/>
  <c r="K761" i="6" s="1"/>
  <c r="J761" i="6" a="1"/>
  <c r="J761" i="6" s="1"/>
  <c r="I761" i="6" a="1"/>
  <c r="I761" i="6" s="1"/>
  <c r="H761" i="6" a="1"/>
  <c r="H761" i="6" s="1"/>
  <c r="G761" i="6" a="1"/>
  <c r="G761" i="6" s="1"/>
  <c r="F761" i="6" a="1"/>
  <c r="F761" i="6" s="1"/>
  <c r="E761" i="6" a="1"/>
  <c r="E761" i="6" s="1"/>
  <c r="D761" i="6" a="1"/>
  <c r="D761" i="6" s="1"/>
  <c r="C761" i="6" a="1"/>
  <c r="C761" i="6" s="1"/>
  <c r="A761" i="6" a="1"/>
  <c r="A761" i="6" s="1"/>
  <c r="S760" i="6" a="1"/>
  <c r="S760" i="6" s="1"/>
  <c r="N760" i="6" a="1"/>
  <c r="N760" i="6" s="1"/>
  <c r="M760" i="6" a="1"/>
  <c r="M760" i="6" s="1"/>
  <c r="L760" i="6" a="1"/>
  <c r="L760" i="6" s="1"/>
  <c r="K760" i="6" a="1"/>
  <c r="K760" i="6" s="1"/>
  <c r="J760" i="6" a="1"/>
  <c r="J760" i="6" s="1"/>
  <c r="I760" i="6" a="1"/>
  <c r="I760" i="6" s="1"/>
  <c r="H760" i="6" a="1"/>
  <c r="H760" i="6" s="1"/>
  <c r="G760" i="6" a="1"/>
  <c r="G760" i="6" s="1"/>
  <c r="F760" i="6" a="1"/>
  <c r="F760" i="6" s="1"/>
  <c r="E760" i="6" a="1"/>
  <c r="E760" i="6" s="1"/>
  <c r="D760" i="6" a="1"/>
  <c r="D760" i="6" s="1"/>
  <c r="C760" i="6" a="1"/>
  <c r="C760" i="6" s="1"/>
  <c r="A760" i="6" a="1"/>
  <c r="A760" i="6" s="1"/>
  <c r="S759" i="6" a="1"/>
  <c r="S759" i="6" s="1"/>
  <c r="N759" i="6" a="1"/>
  <c r="N759" i="6" s="1"/>
  <c r="M759" i="6" a="1"/>
  <c r="M759" i="6" s="1"/>
  <c r="L759" i="6" a="1"/>
  <c r="L759" i="6" s="1"/>
  <c r="K759" i="6" a="1"/>
  <c r="K759" i="6" s="1"/>
  <c r="J759" i="6" a="1"/>
  <c r="J759" i="6" s="1"/>
  <c r="I759" i="6" a="1"/>
  <c r="I759" i="6" s="1"/>
  <c r="H759" i="6" a="1"/>
  <c r="H759" i="6" s="1"/>
  <c r="G759" i="6" a="1"/>
  <c r="G759" i="6" s="1"/>
  <c r="F759" i="6" a="1"/>
  <c r="F759" i="6" s="1"/>
  <c r="E759" i="6" a="1"/>
  <c r="E759" i="6" s="1"/>
  <c r="D759" i="6" a="1"/>
  <c r="D759" i="6" s="1"/>
  <c r="C759" i="6" a="1"/>
  <c r="C759" i="6" s="1"/>
  <c r="A759" i="6" a="1"/>
  <c r="A759" i="6" s="1"/>
  <c r="S758" i="6" a="1"/>
  <c r="S758" i="6" s="1"/>
  <c r="N758" i="6" a="1"/>
  <c r="N758" i="6" s="1"/>
  <c r="M758" i="6" a="1"/>
  <c r="M758" i="6" s="1"/>
  <c r="L758" i="6" a="1"/>
  <c r="L758" i="6" s="1"/>
  <c r="K758" i="6" a="1"/>
  <c r="K758" i="6" s="1"/>
  <c r="J758" i="6" a="1"/>
  <c r="J758" i="6" s="1"/>
  <c r="I758" i="6" a="1"/>
  <c r="I758" i="6" s="1"/>
  <c r="H758" i="6" a="1"/>
  <c r="H758" i="6" s="1"/>
  <c r="G758" i="6" a="1"/>
  <c r="G758" i="6" s="1"/>
  <c r="F758" i="6" a="1"/>
  <c r="F758" i="6" s="1"/>
  <c r="E758" i="6" a="1"/>
  <c r="E758" i="6" s="1"/>
  <c r="D758" i="6" a="1"/>
  <c r="D758" i="6" s="1"/>
  <c r="C758" i="6" a="1"/>
  <c r="C758" i="6" s="1"/>
  <c r="A758" i="6" a="1"/>
  <c r="A758" i="6" s="1"/>
  <c r="S757" i="6" a="1"/>
  <c r="S757" i="6" s="1"/>
  <c r="N757" i="6" a="1"/>
  <c r="N757" i="6" s="1"/>
  <c r="M757" i="6" a="1"/>
  <c r="M757" i="6" s="1"/>
  <c r="L757" i="6" a="1"/>
  <c r="L757" i="6" s="1"/>
  <c r="K757" i="6" a="1"/>
  <c r="K757" i="6" s="1"/>
  <c r="J757" i="6" a="1"/>
  <c r="J757" i="6" s="1"/>
  <c r="I757" i="6" a="1"/>
  <c r="I757" i="6" s="1"/>
  <c r="H757" i="6" a="1"/>
  <c r="H757" i="6" s="1"/>
  <c r="G757" i="6" a="1"/>
  <c r="G757" i="6" s="1"/>
  <c r="F757" i="6" a="1"/>
  <c r="F757" i="6" s="1"/>
  <c r="E757" i="6" a="1"/>
  <c r="E757" i="6" s="1"/>
  <c r="D757" i="6" a="1"/>
  <c r="D757" i="6" s="1"/>
  <c r="C757" i="6" a="1"/>
  <c r="C757" i="6" s="1"/>
  <c r="A757" i="6" a="1"/>
  <c r="A757" i="6" s="1"/>
  <c r="S756" i="6" a="1"/>
  <c r="S756" i="6" s="1"/>
  <c r="N756" i="6" a="1"/>
  <c r="N756" i="6" s="1"/>
  <c r="M756" i="6" a="1"/>
  <c r="M756" i="6" s="1"/>
  <c r="L756" i="6" a="1"/>
  <c r="L756" i="6" s="1"/>
  <c r="K756" i="6" a="1"/>
  <c r="K756" i="6" s="1"/>
  <c r="J756" i="6" a="1"/>
  <c r="J756" i="6" s="1"/>
  <c r="I756" i="6" a="1"/>
  <c r="I756" i="6" s="1"/>
  <c r="H756" i="6" a="1"/>
  <c r="H756" i="6" s="1"/>
  <c r="G756" i="6" a="1"/>
  <c r="G756" i="6" s="1"/>
  <c r="F756" i="6" a="1"/>
  <c r="F756" i="6" s="1"/>
  <c r="E756" i="6" a="1"/>
  <c r="E756" i="6" s="1"/>
  <c r="D756" i="6" a="1"/>
  <c r="D756" i="6" s="1"/>
  <c r="C756" i="6" a="1"/>
  <c r="C756" i="6" s="1"/>
  <c r="A756" i="6" a="1"/>
  <c r="A756" i="6" s="1"/>
  <c r="S755" i="6" a="1"/>
  <c r="S755" i="6" s="1"/>
  <c r="N755" i="6" a="1"/>
  <c r="N755" i="6" s="1"/>
  <c r="M755" i="6" a="1"/>
  <c r="M755" i="6" s="1"/>
  <c r="L755" i="6" a="1"/>
  <c r="L755" i="6" s="1"/>
  <c r="K755" i="6" a="1"/>
  <c r="K755" i="6" s="1"/>
  <c r="J755" i="6" a="1"/>
  <c r="J755" i="6" s="1"/>
  <c r="I755" i="6" a="1"/>
  <c r="I755" i="6" s="1"/>
  <c r="H755" i="6" a="1"/>
  <c r="H755" i="6" s="1"/>
  <c r="G755" i="6" a="1"/>
  <c r="G755" i="6" s="1"/>
  <c r="F755" i="6" a="1"/>
  <c r="F755" i="6" s="1"/>
  <c r="E755" i="6" a="1"/>
  <c r="E755" i="6" s="1"/>
  <c r="D755" i="6" a="1"/>
  <c r="D755" i="6" s="1"/>
  <c r="C755" i="6" a="1"/>
  <c r="C755" i="6" s="1"/>
  <c r="A755" i="6" a="1"/>
  <c r="A755" i="6" s="1"/>
  <c r="S754" i="6" a="1"/>
  <c r="S754" i="6" s="1"/>
  <c r="N754" i="6" a="1"/>
  <c r="N754" i="6" s="1"/>
  <c r="M754" i="6" a="1"/>
  <c r="M754" i="6" s="1"/>
  <c r="L754" i="6" a="1"/>
  <c r="L754" i="6" s="1"/>
  <c r="K754" i="6" a="1"/>
  <c r="K754" i="6" s="1"/>
  <c r="J754" i="6" a="1"/>
  <c r="J754" i="6" s="1"/>
  <c r="I754" i="6" a="1"/>
  <c r="I754" i="6" s="1"/>
  <c r="H754" i="6" a="1"/>
  <c r="H754" i="6" s="1"/>
  <c r="G754" i="6" a="1"/>
  <c r="G754" i="6" s="1"/>
  <c r="F754" i="6" a="1"/>
  <c r="F754" i="6" s="1"/>
  <c r="E754" i="6" a="1"/>
  <c r="E754" i="6" s="1"/>
  <c r="D754" i="6" a="1"/>
  <c r="D754" i="6" s="1"/>
  <c r="C754" i="6" a="1"/>
  <c r="C754" i="6" s="1"/>
  <c r="A754" i="6" a="1"/>
  <c r="A754" i="6" s="1"/>
  <c r="S753" i="6" a="1"/>
  <c r="S753" i="6" s="1"/>
  <c r="N753" i="6" a="1"/>
  <c r="N753" i="6" s="1"/>
  <c r="M753" i="6" a="1"/>
  <c r="M753" i="6" s="1"/>
  <c r="L753" i="6" a="1"/>
  <c r="L753" i="6" s="1"/>
  <c r="K753" i="6" a="1"/>
  <c r="K753" i="6" s="1"/>
  <c r="J753" i="6" a="1"/>
  <c r="J753" i="6" s="1"/>
  <c r="I753" i="6" a="1"/>
  <c r="I753" i="6" s="1"/>
  <c r="H753" i="6" a="1"/>
  <c r="H753" i="6" s="1"/>
  <c r="G753" i="6" a="1"/>
  <c r="G753" i="6" s="1"/>
  <c r="F753" i="6" a="1"/>
  <c r="F753" i="6" s="1"/>
  <c r="E753" i="6" a="1"/>
  <c r="E753" i="6" s="1"/>
  <c r="D753" i="6" a="1"/>
  <c r="D753" i="6" s="1"/>
  <c r="C753" i="6" a="1"/>
  <c r="C753" i="6" s="1"/>
  <c r="A753" i="6" a="1"/>
  <c r="A753" i="6" s="1"/>
  <c r="S752" i="6" a="1"/>
  <c r="S752" i="6" s="1"/>
  <c r="N752" i="6" a="1"/>
  <c r="N752" i="6" s="1"/>
  <c r="M752" i="6" a="1"/>
  <c r="M752" i="6" s="1"/>
  <c r="L752" i="6" a="1"/>
  <c r="L752" i="6" s="1"/>
  <c r="K752" i="6" a="1"/>
  <c r="K752" i="6" s="1"/>
  <c r="J752" i="6" a="1"/>
  <c r="J752" i="6" s="1"/>
  <c r="I752" i="6" a="1"/>
  <c r="I752" i="6" s="1"/>
  <c r="H752" i="6" a="1"/>
  <c r="H752" i="6" s="1"/>
  <c r="G752" i="6" a="1"/>
  <c r="G752" i="6" s="1"/>
  <c r="F752" i="6" a="1"/>
  <c r="F752" i="6" s="1"/>
  <c r="E752" i="6" a="1"/>
  <c r="E752" i="6" s="1"/>
  <c r="D752" i="6" a="1"/>
  <c r="D752" i="6" s="1"/>
  <c r="C752" i="6" a="1"/>
  <c r="C752" i="6" s="1"/>
  <c r="A752" i="6" a="1"/>
  <c r="A752" i="6" s="1"/>
  <c r="S751" i="6" a="1"/>
  <c r="S751" i="6" s="1"/>
  <c r="N751" i="6" a="1"/>
  <c r="N751" i="6" s="1"/>
  <c r="M751" i="6" a="1"/>
  <c r="M751" i="6" s="1"/>
  <c r="L751" i="6" a="1"/>
  <c r="L751" i="6" s="1"/>
  <c r="K751" i="6" a="1"/>
  <c r="K751" i="6" s="1"/>
  <c r="J751" i="6" a="1"/>
  <c r="J751" i="6" s="1"/>
  <c r="I751" i="6" a="1"/>
  <c r="I751" i="6" s="1"/>
  <c r="H751" i="6" a="1"/>
  <c r="H751" i="6" s="1"/>
  <c r="G751" i="6" a="1"/>
  <c r="G751" i="6" s="1"/>
  <c r="F751" i="6" a="1"/>
  <c r="F751" i="6" s="1"/>
  <c r="E751" i="6" a="1"/>
  <c r="E751" i="6" s="1"/>
  <c r="D751" i="6" a="1"/>
  <c r="D751" i="6" s="1"/>
  <c r="C751" i="6" a="1"/>
  <c r="C751" i="6" s="1"/>
  <c r="A751" i="6" a="1"/>
  <c r="A751" i="6" s="1"/>
  <c r="S750" i="6" a="1"/>
  <c r="S750" i="6" s="1"/>
  <c r="N750" i="6" a="1"/>
  <c r="N750" i="6" s="1"/>
  <c r="M750" i="6" a="1"/>
  <c r="M750" i="6" s="1"/>
  <c r="L750" i="6" a="1"/>
  <c r="L750" i="6" s="1"/>
  <c r="K750" i="6" a="1"/>
  <c r="K750" i="6" s="1"/>
  <c r="J750" i="6" a="1"/>
  <c r="J750" i="6" s="1"/>
  <c r="I750" i="6" a="1"/>
  <c r="I750" i="6" s="1"/>
  <c r="H750" i="6" a="1"/>
  <c r="H750" i="6" s="1"/>
  <c r="G750" i="6" a="1"/>
  <c r="G750" i="6" s="1"/>
  <c r="F750" i="6" a="1"/>
  <c r="F750" i="6" s="1"/>
  <c r="E750" i="6" a="1"/>
  <c r="E750" i="6" s="1"/>
  <c r="D750" i="6" a="1"/>
  <c r="D750" i="6" s="1"/>
  <c r="C750" i="6" a="1"/>
  <c r="C750" i="6" s="1"/>
  <c r="A750" i="6" a="1"/>
  <c r="A750" i="6" s="1"/>
  <c r="S749" i="6" a="1"/>
  <c r="S749" i="6" s="1"/>
  <c r="N749" i="6" a="1"/>
  <c r="N749" i="6" s="1"/>
  <c r="M749" i="6" a="1"/>
  <c r="M749" i="6" s="1"/>
  <c r="L749" i="6" a="1"/>
  <c r="L749" i="6" s="1"/>
  <c r="K749" i="6" a="1"/>
  <c r="K749" i="6" s="1"/>
  <c r="J749" i="6" a="1"/>
  <c r="J749" i="6" s="1"/>
  <c r="I749" i="6" a="1"/>
  <c r="I749" i="6" s="1"/>
  <c r="H749" i="6" a="1"/>
  <c r="H749" i="6" s="1"/>
  <c r="G749" i="6" a="1"/>
  <c r="G749" i="6" s="1"/>
  <c r="F749" i="6" a="1"/>
  <c r="F749" i="6" s="1"/>
  <c r="E749" i="6" a="1"/>
  <c r="E749" i="6" s="1"/>
  <c r="D749" i="6" a="1"/>
  <c r="D749" i="6" s="1"/>
  <c r="C749" i="6" a="1"/>
  <c r="C749" i="6" s="1"/>
  <c r="A749" i="6" a="1"/>
  <c r="A749" i="6" s="1"/>
  <c r="S748" i="6" a="1"/>
  <c r="S748" i="6" s="1"/>
  <c r="N748" i="6" a="1"/>
  <c r="N748" i="6" s="1"/>
  <c r="M748" i="6" a="1"/>
  <c r="M748" i="6" s="1"/>
  <c r="L748" i="6" a="1"/>
  <c r="L748" i="6" s="1"/>
  <c r="K748" i="6" a="1"/>
  <c r="K748" i="6" s="1"/>
  <c r="J748" i="6" a="1"/>
  <c r="J748" i="6" s="1"/>
  <c r="I748" i="6" a="1"/>
  <c r="I748" i="6" s="1"/>
  <c r="H748" i="6" a="1"/>
  <c r="H748" i="6" s="1"/>
  <c r="G748" i="6" a="1"/>
  <c r="G748" i="6" s="1"/>
  <c r="F748" i="6" a="1"/>
  <c r="F748" i="6" s="1"/>
  <c r="E748" i="6" a="1"/>
  <c r="E748" i="6" s="1"/>
  <c r="D748" i="6" a="1"/>
  <c r="D748" i="6" s="1"/>
  <c r="C748" i="6" a="1"/>
  <c r="C748" i="6" s="1"/>
  <c r="A748" i="6" a="1"/>
  <c r="A748" i="6" s="1"/>
  <c r="S747" i="6" a="1"/>
  <c r="S747" i="6" s="1"/>
  <c r="N747" i="6" a="1"/>
  <c r="N747" i="6" s="1"/>
  <c r="M747" i="6" a="1"/>
  <c r="M747" i="6" s="1"/>
  <c r="L747" i="6" a="1"/>
  <c r="L747" i="6" s="1"/>
  <c r="K747" i="6" a="1"/>
  <c r="K747" i="6" s="1"/>
  <c r="J747" i="6" a="1"/>
  <c r="J747" i="6" s="1"/>
  <c r="I747" i="6" a="1"/>
  <c r="I747" i="6" s="1"/>
  <c r="H747" i="6" a="1"/>
  <c r="H747" i="6" s="1"/>
  <c r="G747" i="6" a="1"/>
  <c r="G747" i="6" s="1"/>
  <c r="F747" i="6" a="1"/>
  <c r="F747" i="6" s="1"/>
  <c r="E747" i="6" a="1"/>
  <c r="E747" i="6" s="1"/>
  <c r="D747" i="6" a="1"/>
  <c r="D747" i="6" s="1"/>
  <c r="C747" i="6" a="1"/>
  <c r="C747" i="6" s="1"/>
  <c r="A747" i="6" a="1"/>
  <c r="A747" i="6" s="1"/>
  <c r="S746" i="6" a="1"/>
  <c r="S746" i="6" s="1"/>
  <c r="N746" i="6" a="1"/>
  <c r="N746" i="6" s="1"/>
  <c r="M746" i="6" a="1"/>
  <c r="M746" i="6" s="1"/>
  <c r="L746" i="6" a="1"/>
  <c r="L746" i="6" s="1"/>
  <c r="K746" i="6" a="1"/>
  <c r="K746" i="6" s="1"/>
  <c r="J746" i="6" a="1"/>
  <c r="J746" i="6" s="1"/>
  <c r="I746" i="6" a="1"/>
  <c r="I746" i="6" s="1"/>
  <c r="H746" i="6" a="1"/>
  <c r="H746" i="6" s="1"/>
  <c r="G746" i="6" a="1"/>
  <c r="G746" i="6" s="1"/>
  <c r="F746" i="6" a="1"/>
  <c r="F746" i="6" s="1"/>
  <c r="E746" i="6" a="1"/>
  <c r="E746" i="6" s="1"/>
  <c r="D746" i="6" a="1"/>
  <c r="D746" i="6" s="1"/>
  <c r="C746" i="6" a="1"/>
  <c r="C746" i="6" s="1"/>
  <c r="A746" i="6" a="1"/>
  <c r="A746" i="6" s="1"/>
  <c r="S745" i="6" a="1"/>
  <c r="S745" i="6" s="1"/>
  <c r="N745" i="6" a="1"/>
  <c r="N745" i="6" s="1"/>
  <c r="M745" i="6" a="1"/>
  <c r="M745" i="6" s="1"/>
  <c r="L745" i="6" a="1"/>
  <c r="L745" i="6" s="1"/>
  <c r="K745" i="6" a="1"/>
  <c r="K745" i="6" s="1"/>
  <c r="J745" i="6" a="1"/>
  <c r="J745" i="6" s="1"/>
  <c r="I745" i="6" a="1"/>
  <c r="I745" i="6" s="1"/>
  <c r="H745" i="6" a="1"/>
  <c r="H745" i="6" s="1"/>
  <c r="G745" i="6" a="1"/>
  <c r="G745" i="6" s="1"/>
  <c r="F745" i="6" a="1"/>
  <c r="F745" i="6" s="1"/>
  <c r="E745" i="6" a="1"/>
  <c r="E745" i="6" s="1"/>
  <c r="D745" i="6" a="1"/>
  <c r="D745" i="6" s="1"/>
  <c r="C745" i="6" a="1"/>
  <c r="C745" i="6" s="1"/>
  <c r="A745" i="6" a="1"/>
  <c r="A745" i="6" s="1"/>
  <c r="S744" i="6" a="1"/>
  <c r="S744" i="6" s="1"/>
  <c r="N744" i="6" a="1"/>
  <c r="N744" i="6" s="1"/>
  <c r="M744" i="6" a="1"/>
  <c r="M744" i="6" s="1"/>
  <c r="L744" i="6" a="1"/>
  <c r="L744" i="6" s="1"/>
  <c r="K744" i="6" a="1"/>
  <c r="K744" i="6" s="1"/>
  <c r="J744" i="6" a="1"/>
  <c r="J744" i="6" s="1"/>
  <c r="I744" i="6" a="1"/>
  <c r="I744" i="6" s="1"/>
  <c r="H744" i="6" a="1"/>
  <c r="H744" i="6" s="1"/>
  <c r="G744" i="6" a="1"/>
  <c r="G744" i="6" s="1"/>
  <c r="F744" i="6" a="1"/>
  <c r="F744" i="6" s="1"/>
  <c r="E744" i="6" a="1"/>
  <c r="E744" i="6" s="1"/>
  <c r="D744" i="6" a="1"/>
  <c r="D744" i="6" s="1"/>
  <c r="C744" i="6" a="1"/>
  <c r="C744" i="6" s="1"/>
  <c r="A744" i="6" a="1"/>
  <c r="A744" i="6" s="1"/>
  <c r="S743" i="6" a="1"/>
  <c r="S743" i="6" s="1"/>
  <c r="N743" i="6" a="1"/>
  <c r="N743" i="6" s="1"/>
  <c r="M743" i="6" a="1"/>
  <c r="M743" i="6" s="1"/>
  <c r="L743" i="6" a="1"/>
  <c r="L743" i="6" s="1"/>
  <c r="K743" i="6" a="1"/>
  <c r="K743" i="6" s="1"/>
  <c r="J743" i="6" a="1"/>
  <c r="J743" i="6" s="1"/>
  <c r="I743" i="6" a="1"/>
  <c r="I743" i="6" s="1"/>
  <c r="H743" i="6" a="1"/>
  <c r="H743" i="6" s="1"/>
  <c r="G743" i="6" a="1"/>
  <c r="G743" i="6" s="1"/>
  <c r="F743" i="6" a="1"/>
  <c r="F743" i="6" s="1"/>
  <c r="E743" i="6" a="1"/>
  <c r="E743" i="6" s="1"/>
  <c r="D743" i="6" a="1"/>
  <c r="D743" i="6" s="1"/>
  <c r="C743" i="6" a="1"/>
  <c r="C743" i="6" s="1"/>
  <c r="A743" i="6" a="1"/>
  <c r="A743" i="6" s="1"/>
  <c r="S742" i="6" a="1"/>
  <c r="S742" i="6" s="1"/>
  <c r="N742" i="6" a="1"/>
  <c r="N742" i="6" s="1"/>
  <c r="M742" i="6" a="1"/>
  <c r="M742" i="6" s="1"/>
  <c r="L742" i="6" a="1"/>
  <c r="L742" i="6" s="1"/>
  <c r="K742" i="6" a="1"/>
  <c r="K742" i="6" s="1"/>
  <c r="J742" i="6" a="1"/>
  <c r="J742" i="6" s="1"/>
  <c r="I742" i="6" a="1"/>
  <c r="I742" i="6" s="1"/>
  <c r="H742" i="6" a="1"/>
  <c r="H742" i="6" s="1"/>
  <c r="G742" i="6" a="1"/>
  <c r="G742" i="6" s="1"/>
  <c r="F742" i="6" a="1"/>
  <c r="F742" i="6" s="1"/>
  <c r="E742" i="6" a="1"/>
  <c r="E742" i="6" s="1"/>
  <c r="D742" i="6" a="1"/>
  <c r="D742" i="6" s="1"/>
  <c r="C742" i="6" a="1"/>
  <c r="C742" i="6" s="1"/>
  <c r="A742" i="6" a="1"/>
  <c r="A742" i="6" s="1"/>
  <c r="S741" i="6" a="1"/>
  <c r="S741" i="6" s="1"/>
  <c r="N741" i="6" a="1"/>
  <c r="N741" i="6" s="1"/>
  <c r="M741" i="6" a="1"/>
  <c r="M741" i="6" s="1"/>
  <c r="L741" i="6" a="1"/>
  <c r="L741" i="6" s="1"/>
  <c r="K741" i="6" a="1"/>
  <c r="K741" i="6" s="1"/>
  <c r="J741" i="6" a="1"/>
  <c r="J741" i="6" s="1"/>
  <c r="I741" i="6" a="1"/>
  <c r="I741" i="6" s="1"/>
  <c r="H741" i="6" a="1"/>
  <c r="H741" i="6" s="1"/>
  <c r="G741" i="6" a="1"/>
  <c r="G741" i="6" s="1"/>
  <c r="F741" i="6" a="1"/>
  <c r="F741" i="6" s="1"/>
  <c r="E741" i="6" a="1"/>
  <c r="E741" i="6" s="1"/>
  <c r="D741" i="6" a="1"/>
  <c r="D741" i="6" s="1"/>
  <c r="C741" i="6" a="1"/>
  <c r="C741" i="6" s="1"/>
  <c r="A741" i="6" a="1"/>
  <c r="A741" i="6" s="1"/>
  <c r="S740" i="6" a="1"/>
  <c r="S740" i="6" s="1"/>
  <c r="N740" i="6" a="1"/>
  <c r="N740" i="6" s="1"/>
  <c r="M740" i="6" a="1"/>
  <c r="M740" i="6" s="1"/>
  <c r="L740" i="6" a="1"/>
  <c r="L740" i="6" s="1"/>
  <c r="K740" i="6" a="1"/>
  <c r="K740" i="6" s="1"/>
  <c r="J740" i="6" a="1"/>
  <c r="J740" i="6" s="1"/>
  <c r="I740" i="6" a="1"/>
  <c r="I740" i="6" s="1"/>
  <c r="H740" i="6" a="1"/>
  <c r="H740" i="6" s="1"/>
  <c r="G740" i="6" a="1"/>
  <c r="G740" i="6" s="1"/>
  <c r="F740" i="6" a="1"/>
  <c r="F740" i="6" s="1"/>
  <c r="E740" i="6" a="1"/>
  <c r="E740" i="6" s="1"/>
  <c r="D740" i="6" a="1"/>
  <c r="D740" i="6" s="1"/>
  <c r="C740" i="6" a="1"/>
  <c r="C740" i="6" s="1"/>
  <c r="A740" i="6" a="1"/>
  <c r="A740" i="6" s="1"/>
  <c r="S739" i="6" a="1"/>
  <c r="S739" i="6" s="1"/>
  <c r="N739" i="6" a="1"/>
  <c r="N739" i="6" s="1"/>
  <c r="M739" i="6" a="1"/>
  <c r="M739" i="6" s="1"/>
  <c r="L739" i="6" a="1"/>
  <c r="L739" i="6" s="1"/>
  <c r="K739" i="6" a="1"/>
  <c r="K739" i="6" s="1"/>
  <c r="J739" i="6" a="1"/>
  <c r="J739" i="6" s="1"/>
  <c r="I739" i="6" a="1"/>
  <c r="I739" i="6" s="1"/>
  <c r="H739" i="6" a="1"/>
  <c r="H739" i="6" s="1"/>
  <c r="G739" i="6" a="1"/>
  <c r="G739" i="6" s="1"/>
  <c r="F739" i="6" a="1"/>
  <c r="F739" i="6" s="1"/>
  <c r="E739" i="6" a="1"/>
  <c r="E739" i="6" s="1"/>
  <c r="D739" i="6" a="1"/>
  <c r="D739" i="6" s="1"/>
  <c r="C739" i="6" a="1"/>
  <c r="C739" i="6" s="1"/>
  <c r="A739" i="6" a="1"/>
  <c r="A739" i="6" s="1"/>
  <c r="S738" i="6" a="1"/>
  <c r="S738" i="6" s="1"/>
  <c r="N738" i="6" a="1"/>
  <c r="N738" i="6" s="1"/>
  <c r="M738" i="6" a="1"/>
  <c r="M738" i="6" s="1"/>
  <c r="L738" i="6" a="1"/>
  <c r="L738" i="6" s="1"/>
  <c r="K738" i="6" a="1"/>
  <c r="K738" i="6" s="1"/>
  <c r="J738" i="6" a="1"/>
  <c r="J738" i="6" s="1"/>
  <c r="I738" i="6" a="1"/>
  <c r="I738" i="6" s="1"/>
  <c r="H738" i="6" a="1"/>
  <c r="H738" i="6" s="1"/>
  <c r="G738" i="6" a="1"/>
  <c r="G738" i="6" s="1"/>
  <c r="F738" i="6" a="1"/>
  <c r="F738" i="6" s="1"/>
  <c r="E738" i="6" a="1"/>
  <c r="E738" i="6" s="1"/>
  <c r="D738" i="6" a="1"/>
  <c r="D738" i="6" s="1"/>
  <c r="C738" i="6" a="1"/>
  <c r="C738" i="6" s="1"/>
  <c r="A738" i="6" a="1"/>
  <c r="A738" i="6" s="1"/>
  <c r="S737" i="6" a="1"/>
  <c r="S737" i="6" s="1"/>
  <c r="N737" i="6" a="1"/>
  <c r="N737" i="6" s="1"/>
  <c r="M737" i="6" a="1"/>
  <c r="M737" i="6" s="1"/>
  <c r="L737" i="6" a="1"/>
  <c r="L737" i="6" s="1"/>
  <c r="K737" i="6" a="1"/>
  <c r="K737" i="6" s="1"/>
  <c r="J737" i="6" a="1"/>
  <c r="J737" i="6" s="1"/>
  <c r="I737" i="6" a="1"/>
  <c r="I737" i="6" s="1"/>
  <c r="H737" i="6" a="1"/>
  <c r="H737" i="6" s="1"/>
  <c r="G737" i="6" a="1"/>
  <c r="G737" i="6" s="1"/>
  <c r="F737" i="6" a="1"/>
  <c r="F737" i="6" s="1"/>
  <c r="E737" i="6" a="1"/>
  <c r="E737" i="6" s="1"/>
  <c r="D737" i="6" a="1"/>
  <c r="D737" i="6" s="1"/>
  <c r="C737" i="6" a="1"/>
  <c r="C737" i="6" s="1"/>
  <c r="A737" i="6" a="1"/>
  <c r="A737" i="6" s="1"/>
  <c r="S736" i="6" a="1"/>
  <c r="S736" i="6" s="1"/>
  <c r="N736" i="6" a="1"/>
  <c r="N736" i="6" s="1"/>
  <c r="M736" i="6" a="1"/>
  <c r="M736" i="6" s="1"/>
  <c r="L736" i="6" a="1"/>
  <c r="L736" i="6" s="1"/>
  <c r="K736" i="6" a="1"/>
  <c r="K736" i="6" s="1"/>
  <c r="J736" i="6" a="1"/>
  <c r="J736" i="6" s="1"/>
  <c r="I736" i="6" a="1"/>
  <c r="I736" i="6" s="1"/>
  <c r="H736" i="6" a="1"/>
  <c r="H736" i="6" s="1"/>
  <c r="G736" i="6" a="1"/>
  <c r="G736" i="6" s="1"/>
  <c r="F736" i="6" a="1"/>
  <c r="F736" i="6" s="1"/>
  <c r="E736" i="6" a="1"/>
  <c r="E736" i="6" s="1"/>
  <c r="D736" i="6" a="1"/>
  <c r="D736" i="6" s="1"/>
  <c r="C736" i="6" a="1"/>
  <c r="C736" i="6" s="1"/>
  <c r="A736" i="6" a="1"/>
  <c r="A736" i="6" s="1"/>
  <c r="S735" i="6" a="1"/>
  <c r="S735" i="6" s="1"/>
  <c r="N735" i="6" a="1"/>
  <c r="N735" i="6" s="1"/>
  <c r="M735" i="6" a="1"/>
  <c r="M735" i="6" s="1"/>
  <c r="L735" i="6" a="1"/>
  <c r="L735" i="6" s="1"/>
  <c r="K735" i="6" a="1"/>
  <c r="K735" i="6" s="1"/>
  <c r="J735" i="6" a="1"/>
  <c r="J735" i="6" s="1"/>
  <c r="I735" i="6" a="1"/>
  <c r="I735" i="6" s="1"/>
  <c r="H735" i="6" a="1"/>
  <c r="H735" i="6" s="1"/>
  <c r="G735" i="6" a="1"/>
  <c r="G735" i="6" s="1"/>
  <c r="F735" i="6" a="1"/>
  <c r="F735" i="6" s="1"/>
  <c r="E735" i="6" a="1"/>
  <c r="E735" i="6" s="1"/>
  <c r="D735" i="6" a="1"/>
  <c r="D735" i="6" s="1"/>
  <c r="C735" i="6" a="1"/>
  <c r="C735" i="6" s="1"/>
  <c r="A735" i="6" a="1"/>
  <c r="A735" i="6" s="1"/>
  <c r="S734" i="6" a="1"/>
  <c r="S734" i="6" s="1"/>
  <c r="N734" i="6" a="1"/>
  <c r="N734" i="6" s="1"/>
  <c r="M734" i="6" a="1"/>
  <c r="M734" i="6" s="1"/>
  <c r="L734" i="6" a="1"/>
  <c r="L734" i="6" s="1"/>
  <c r="K734" i="6" a="1"/>
  <c r="K734" i="6" s="1"/>
  <c r="J734" i="6" a="1"/>
  <c r="J734" i="6" s="1"/>
  <c r="I734" i="6" a="1"/>
  <c r="I734" i="6" s="1"/>
  <c r="H734" i="6" a="1"/>
  <c r="H734" i="6" s="1"/>
  <c r="G734" i="6" a="1"/>
  <c r="G734" i="6" s="1"/>
  <c r="F734" i="6" a="1"/>
  <c r="F734" i="6" s="1"/>
  <c r="E734" i="6" a="1"/>
  <c r="E734" i="6" s="1"/>
  <c r="D734" i="6" a="1"/>
  <c r="D734" i="6" s="1"/>
  <c r="C734" i="6" a="1"/>
  <c r="C734" i="6" s="1"/>
  <c r="A734" i="6" a="1"/>
  <c r="A734" i="6" s="1"/>
  <c r="S733" i="6" a="1"/>
  <c r="S733" i="6" s="1"/>
  <c r="N733" i="6" a="1"/>
  <c r="N733" i="6" s="1"/>
  <c r="M733" i="6" a="1"/>
  <c r="M733" i="6" s="1"/>
  <c r="L733" i="6" a="1"/>
  <c r="L733" i="6" s="1"/>
  <c r="K733" i="6" a="1"/>
  <c r="K733" i="6" s="1"/>
  <c r="J733" i="6" a="1"/>
  <c r="J733" i="6" s="1"/>
  <c r="I733" i="6" a="1"/>
  <c r="I733" i="6" s="1"/>
  <c r="H733" i="6" a="1"/>
  <c r="H733" i="6" s="1"/>
  <c r="G733" i="6" a="1"/>
  <c r="G733" i="6" s="1"/>
  <c r="F733" i="6" a="1"/>
  <c r="F733" i="6" s="1"/>
  <c r="E733" i="6" a="1"/>
  <c r="E733" i="6" s="1"/>
  <c r="D733" i="6" a="1"/>
  <c r="D733" i="6" s="1"/>
  <c r="C733" i="6" a="1"/>
  <c r="C733" i="6" s="1"/>
  <c r="A733" i="6" a="1"/>
  <c r="A733" i="6" s="1"/>
  <c r="S732" i="6" a="1"/>
  <c r="S732" i="6" s="1"/>
  <c r="N732" i="6" a="1"/>
  <c r="N732" i="6" s="1"/>
  <c r="M732" i="6" a="1"/>
  <c r="M732" i="6" s="1"/>
  <c r="L732" i="6" a="1"/>
  <c r="L732" i="6" s="1"/>
  <c r="K732" i="6" a="1"/>
  <c r="K732" i="6" s="1"/>
  <c r="J732" i="6" a="1"/>
  <c r="J732" i="6" s="1"/>
  <c r="I732" i="6" a="1"/>
  <c r="I732" i="6" s="1"/>
  <c r="H732" i="6" a="1"/>
  <c r="H732" i="6" s="1"/>
  <c r="G732" i="6" a="1"/>
  <c r="G732" i="6" s="1"/>
  <c r="F732" i="6" a="1"/>
  <c r="F732" i="6" s="1"/>
  <c r="E732" i="6" a="1"/>
  <c r="E732" i="6" s="1"/>
  <c r="D732" i="6" a="1"/>
  <c r="D732" i="6" s="1"/>
  <c r="C732" i="6" a="1"/>
  <c r="C732" i="6" s="1"/>
  <c r="A732" i="6" a="1"/>
  <c r="A732" i="6" s="1"/>
  <c r="S731" i="6" a="1"/>
  <c r="S731" i="6" s="1"/>
  <c r="N731" i="6" a="1"/>
  <c r="N731" i="6" s="1"/>
  <c r="M731" i="6" a="1"/>
  <c r="M731" i="6" s="1"/>
  <c r="L731" i="6" a="1"/>
  <c r="L731" i="6" s="1"/>
  <c r="K731" i="6" a="1"/>
  <c r="K731" i="6" s="1"/>
  <c r="J731" i="6" a="1"/>
  <c r="J731" i="6" s="1"/>
  <c r="I731" i="6" a="1"/>
  <c r="I731" i="6" s="1"/>
  <c r="H731" i="6" a="1"/>
  <c r="H731" i="6" s="1"/>
  <c r="G731" i="6" a="1"/>
  <c r="G731" i="6" s="1"/>
  <c r="F731" i="6" a="1"/>
  <c r="F731" i="6" s="1"/>
  <c r="E731" i="6" a="1"/>
  <c r="E731" i="6" s="1"/>
  <c r="D731" i="6" a="1"/>
  <c r="D731" i="6" s="1"/>
  <c r="C731" i="6" a="1"/>
  <c r="C731" i="6" s="1"/>
  <c r="A731" i="6" a="1"/>
  <c r="A731" i="6" s="1"/>
  <c r="S730" i="6" a="1"/>
  <c r="S730" i="6" s="1"/>
  <c r="N730" i="6" a="1"/>
  <c r="N730" i="6" s="1"/>
  <c r="M730" i="6" a="1"/>
  <c r="M730" i="6" s="1"/>
  <c r="L730" i="6" a="1"/>
  <c r="L730" i="6" s="1"/>
  <c r="K730" i="6" a="1"/>
  <c r="K730" i="6" s="1"/>
  <c r="J730" i="6" a="1"/>
  <c r="J730" i="6" s="1"/>
  <c r="I730" i="6" a="1"/>
  <c r="I730" i="6" s="1"/>
  <c r="H730" i="6" a="1"/>
  <c r="H730" i="6" s="1"/>
  <c r="G730" i="6" a="1"/>
  <c r="G730" i="6" s="1"/>
  <c r="F730" i="6" a="1"/>
  <c r="F730" i="6" s="1"/>
  <c r="E730" i="6" a="1"/>
  <c r="E730" i="6" s="1"/>
  <c r="D730" i="6" a="1"/>
  <c r="D730" i="6" s="1"/>
  <c r="C730" i="6" a="1"/>
  <c r="C730" i="6" s="1"/>
  <c r="A730" i="6" a="1"/>
  <c r="A730" i="6" s="1"/>
  <c r="S729" i="6" a="1"/>
  <c r="S729" i="6" s="1"/>
  <c r="N729" i="6" a="1"/>
  <c r="N729" i="6" s="1"/>
  <c r="M729" i="6" a="1"/>
  <c r="M729" i="6" s="1"/>
  <c r="L729" i="6" a="1"/>
  <c r="L729" i="6" s="1"/>
  <c r="K729" i="6" a="1"/>
  <c r="K729" i="6" s="1"/>
  <c r="J729" i="6" a="1"/>
  <c r="J729" i="6" s="1"/>
  <c r="I729" i="6" a="1"/>
  <c r="I729" i="6" s="1"/>
  <c r="H729" i="6" a="1"/>
  <c r="H729" i="6" s="1"/>
  <c r="G729" i="6" a="1"/>
  <c r="G729" i="6" s="1"/>
  <c r="F729" i="6" a="1"/>
  <c r="F729" i="6" s="1"/>
  <c r="E729" i="6" a="1"/>
  <c r="E729" i="6" s="1"/>
  <c r="D729" i="6" a="1"/>
  <c r="D729" i="6" s="1"/>
  <c r="C729" i="6" a="1"/>
  <c r="C729" i="6" s="1"/>
  <c r="A729" i="6" a="1"/>
  <c r="A729" i="6" s="1"/>
  <c r="S728" i="6" a="1"/>
  <c r="S728" i="6" s="1"/>
  <c r="N728" i="6" a="1"/>
  <c r="N728" i="6" s="1"/>
  <c r="M728" i="6" a="1"/>
  <c r="M728" i="6" s="1"/>
  <c r="L728" i="6" a="1"/>
  <c r="L728" i="6" s="1"/>
  <c r="K728" i="6" a="1"/>
  <c r="K728" i="6" s="1"/>
  <c r="J728" i="6" a="1"/>
  <c r="J728" i="6" s="1"/>
  <c r="I728" i="6" a="1"/>
  <c r="I728" i="6" s="1"/>
  <c r="H728" i="6" a="1"/>
  <c r="H728" i="6" s="1"/>
  <c r="G728" i="6" a="1"/>
  <c r="G728" i="6" s="1"/>
  <c r="F728" i="6" a="1"/>
  <c r="F728" i="6" s="1"/>
  <c r="E728" i="6" a="1"/>
  <c r="E728" i="6" s="1"/>
  <c r="D728" i="6" a="1"/>
  <c r="D728" i="6" s="1"/>
  <c r="C728" i="6" a="1"/>
  <c r="C728" i="6" s="1"/>
  <c r="A728" i="6" a="1"/>
  <c r="A728" i="6" s="1"/>
  <c r="S727" i="6" a="1"/>
  <c r="S727" i="6" s="1"/>
  <c r="N727" i="6" a="1"/>
  <c r="N727" i="6" s="1"/>
  <c r="M727" i="6" a="1"/>
  <c r="M727" i="6" s="1"/>
  <c r="L727" i="6" a="1"/>
  <c r="L727" i="6" s="1"/>
  <c r="K727" i="6" a="1"/>
  <c r="K727" i="6" s="1"/>
  <c r="J727" i="6" a="1"/>
  <c r="J727" i="6" s="1"/>
  <c r="I727" i="6" a="1"/>
  <c r="I727" i="6" s="1"/>
  <c r="H727" i="6" a="1"/>
  <c r="H727" i="6" s="1"/>
  <c r="G727" i="6" a="1"/>
  <c r="G727" i="6" s="1"/>
  <c r="F727" i="6" a="1"/>
  <c r="F727" i="6" s="1"/>
  <c r="E727" i="6" a="1"/>
  <c r="E727" i="6" s="1"/>
  <c r="D727" i="6" a="1"/>
  <c r="D727" i="6" s="1"/>
  <c r="C727" i="6" a="1"/>
  <c r="C727" i="6" s="1"/>
  <c r="A727" i="6" a="1"/>
  <c r="A727" i="6" s="1"/>
  <c r="S726" i="6" a="1"/>
  <c r="S726" i="6" s="1"/>
  <c r="N726" i="6" a="1"/>
  <c r="N726" i="6" s="1"/>
  <c r="M726" i="6" a="1"/>
  <c r="M726" i="6" s="1"/>
  <c r="L726" i="6" a="1"/>
  <c r="L726" i="6" s="1"/>
  <c r="K726" i="6" a="1"/>
  <c r="K726" i="6" s="1"/>
  <c r="J726" i="6" a="1"/>
  <c r="J726" i="6" s="1"/>
  <c r="I726" i="6" a="1"/>
  <c r="I726" i="6" s="1"/>
  <c r="H726" i="6" a="1"/>
  <c r="H726" i="6" s="1"/>
  <c r="G726" i="6" a="1"/>
  <c r="G726" i="6" s="1"/>
  <c r="F726" i="6" a="1"/>
  <c r="F726" i="6" s="1"/>
  <c r="E726" i="6" a="1"/>
  <c r="E726" i="6" s="1"/>
  <c r="D726" i="6" a="1"/>
  <c r="D726" i="6" s="1"/>
  <c r="C726" i="6" a="1"/>
  <c r="C726" i="6" s="1"/>
  <c r="A726" i="6" a="1"/>
  <c r="A726" i="6" s="1"/>
  <c r="S725" i="6" a="1"/>
  <c r="S725" i="6" s="1"/>
  <c r="N725" i="6" a="1"/>
  <c r="N725" i="6" s="1"/>
  <c r="M725" i="6" a="1"/>
  <c r="M725" i="6" s="1"/>
  <c r="L725" i="6" a="1"/>
  <c r="L725" i="6" s="1"/>
  <c r="K725" i="6" a="1"/>
  <c r="K725" i="6" s="1"/>
  <c r="J725" i="6" a="1"/>
  <c r="J725" i="6" s="1"/>
  <c r="I725" i="6" a="1"/>
  <c r="I725" i="6" s="1"/>
  <c r="H725" i="6" a="1"/>
  <c r="H725" i="6" s="1"/>
  <c r="G725" i="6" a="1"/>
  <c r="G725" i="6" s="1"/>
  <c r="F725" i="6" a="1"/>
  <c r="F725" i="6" s="1"/>
  <c r="E725" i="6" a="1"/>
  <c r="E725" i="6" s="1"/>
  <c r="D725" i="6" a="1"/>
  <c r="D725" i="6" s="1"/>
  <c r="C725" i="6" a="1"/>
  <c r="C725" i="6" s="1"/>
  <c r="A725" i="6" a="1"/>
  <c r="A725" i="6" s="1"/>
  <c r="S724" i="6" a="1"/>
  <c r="S724" i="6" s="1"/>
  <c r="N724" i="6" a="1"/>
  <c r="N724" i="6" s="1"/>
  <c r="M724" i="6" a="1"/>
  <c r="M724" i="6" s="1"/>
  <c r="L724" i="6" a="1"/>
  <c r="L724" i="6" s="1"/>
  <c r="K724" i="6" a="1"/>
  <c r="K724" i="6" s="1"/>
  <c r="J724" i="6" a="1"/>
  <c r="J724" i="6" s="1"/>
  <c r="I724" i="6" a="1"/>
  <c r="I724" i="6" s="1"/>
  <c r="H724" i="6" a="1"/>
  <c r="H724" i="6" s="1"/>
  <c r="G724" i="6" a="1"/>
  <c r="G724" i="6" s="1"/>
  <c r="F724" i="6" a="1"/>
  <c r="F724" i="6" s="1"/>
  <c r="E724" i="6" a="1"/>
  <c r="E724" i="6" s="1"/>
  <c r="D724" i="6" a="1"/>
  <c r="D724" i="6" s="1"/>
  <c r="C724" i="6" a="1"/>
  <c r="C724" i="6" s="1"/>
  <c r="A724" i="6" a="1"/>
  <c r="A724" i="6" s="1"/>
  <c r="S723" i="6" a="1"/>
  <c r="S723" i="6" s="1"/>
  <c r="N723" i="6" a="1"/>
  <c r="N723" i="6" s="1"/>
  <c r="M723" i="6" a="1"/>
  <c r="M723" i="6" s="1"/>
  <c r="L723" i="6" a="1"/>
  <c r="L723" i="6" s="1"/>
  <c r="K723" i="6" a="1"/>
  <c r="K723" i="6" s="1"/>
  <c r="J723" i="6" a="1"/>
  <c r="J723" i="6" s="1"/>
  <c r="I723" i="6" a="1"/>
  <c r="I723" i="6" s="1"/>
  <c r="H723" i="6" a="1"/>
  <c r="H723" i="6" s="1"/>
  <c r="G723" i="6" a="1"/>
  <c r="G723" i="6" s="1"/>
  <c r="F723" i="6" a="1"/>
  <c r="F723" i="6" s="1"/>
  <c r="E723" i="6" a="1"/>
  <c r="E723" i="6" s="1"/>
  <c r="D723" i="6" a="1"/>
  <c r="D723" i="6" s="1"/>
  <c r="C723" i="6" a="1"/>
  <c r="C723" i="6" s="1"/>
  <c r="A723" i="6" a="1"/>
  <c r="A723" i="6" s="1"/>
  <c r="S722" i="6" a="1"/>
  <c r="S722" i="6" s="1"/>
  <c r="N722" i="6" a="1"/>
  <c r="N722" i="6" s="1"/>
  <c r="M722" i="6" a="1"/>
  <c r="M722" i="6" s="1"/>
  <c r="L722" i="6" a="1"/>
  <c r="L722" i="6" s="1"/>
  <c r="K722" i="6" a="1"/>
  <c r="K722" i="6" s="1"/>
  <c r="J722" i="6" a="1"/>
  <c r="J722" i="6" s="1"/>
  <c r="I722" i="6" a="1"/>
  <c r="I722" i="6" s="1"/>
  <c r="H722" i="6" a="1"/>
  <c r="H722" i="6" s="1"/>
  <c r="G722" i="6" a="1"/>
  <c r="G722" i="6" s="1"/>
  <c r="F722" i="6" a="1"/>
  <c r="F722" i="6" s="1"/>
  <c r="E722" i="6" a="1"/>
  <c r="E722" i="6" s="1"/>
  <c r="D722" i="6" a="1"/>
  <c r="D722" i="6" s="1"/>
  <c r="C722" i="6" a="1"/>
  <c r="C722" i="6" s="1"/>
  <c r="A722" i="6" a="1"/>
  <c r="A722" i="6" s="1"/>
  <c r="S721" i="6" a="1"/>
  <c r="S721" i="6" s="1"/>
  <c r="N721" i="6" a="1"/>
  <c r="N721" i="6" s="1"/>
  <c r="M721" i="6" a="1"/>
  <c r="M721" i="6" s="1"/>
  <c r="L721" i="6" a="1"/>
  <c r="L721" i="6" s="1"/>
  <c r="K721" i="6" a="1"/>
  <c r="K721" i="6" s="1"/>
  <c r="J721" i="6" a="1"/>
  <c r="J721" i="6" s="1"/>
  <c r="I721" i="6" a="1"/>
  <c r="I721" i="6" s="1"/>
  <c r="H721" i="6" a="1"/>
  <c r="H721" i="6" s="1"/>
  <c r="G721" i="6" a="1"/>
  <c r="G721" i="6" s="1"/>
  <c r="F721" i="6" a="1"/>
  <c r="F721" i="6" s="1"/>
  <c r="E721" i="6" a="1"/>
  <c r="E721" i="6" s="1"/>
  <c r="D721" i="6" a="1"/>
  <c r="D721" i="6" s="1"/>
  <c r="C721" i="6" a="1"/>
  <c r="C721" i="6" s="1"/>
  <c r="A721" i="6" a="1"/>
  <c r="A721" i="6" s="1"/>
  <c r="S720" i="6" a="1"/>
  <c r="S720" i="6" s="1"/>
  <c r="N720" i="6" a="1"/>
  <c r="N720" i="6" s="1"/>
  <c r="M720" i="6" a="1"/>
  <c r="M720" i="6" s="1"/>
  <c r="L720" i="6" a="1"/>
  <c r="L720" i="6" s="1"/>
  <c r="K720" i="6" a="1"/>
  <c r="K720" i="6" s="1"/>
  <c r="J720" i="6" a="1"/>
  <c r="J720" i="6" s="1"/>
  <c r="I720" i="6" a="1"/>
  <c r="I720" i="6" s="1"/>
  <c r="H720" i="6" a="1"/>
  <c r="H720" i="6" s="1"/>
  <c r="G720" i="6" a="1"/>
  <c r="G720" i="6" s="1"/>
  <c r="F720" i="6" a="1"/>
  <c r="F720" i="6" s="1"/>
  <c r="E720" i="6" a="1"/>
  <c r="E720" i="6" s="1"/>
  <c r="D720" i="6" a="1"/>
  <c r="D720" i="6" s="1"/>
  <c r="C720" i="6" a="1"/>
  <c r="C720" i="6" s="1"/>
  <c r="A720" i="6" a="1"/>
  <c r="A720" i="6" s="1"/>
  <c r="S719" i="6" a="1"/>
  <c r="S719" i="6" s="1"/>
  <c r="N719" i="6" a="1"/>
  <c r="N719" i="6" s="1"/>
  <c r="M719" i="6" a="1"/>
  <c r="M719" i="6" s="1"/>
  <c r="L719" i="6" a="1"/>
  <c r="L719" i="6" s="1"/>
  <c r="K719" i="6" a="1"/>
  <c r="K719" i="6" s="1"/>
  <c r="J719" i="6" a="1"/>
  <c r="J719" i="6" s="1"/>
  <c r="I719" i="6" a="1"/>
  <c r="I719" i="6" s="1"/>
  <c r="H719" i="6" a="1"/>
  <c r="H719" i="6" s="1"/>
  <c r="G719" i="6" a="1"/>
  <c r="G719" i="6" s="1"/>
  <c r="F719" i="6" a="1"/>
  <c r="F719" i="6" s="1"/>
  <c r="E719" i="6" a="1"/>
  <c r="E719" i="6" s="1"/>
  <c r="D719" i="6" a="1"/>
  <c r="D719" i="6" s="1"/>
  <c r="C719" i="6" a="1"/>
  <c r="C719" i="6" s="1"/>
  <c r="A719" i="6" a="1"/>
  <c r="A719" i="6" s="1"/>
  <c r="S718" i="6" a="1"/>
  <c r="S718" i="6" s="1"/>
  <c r="N718" i="6" a="1"/>
  <c r="N718" i="6" s="1"/>
  <c r="M718" i="6" a="1"/>
  <c r="M718" i="6" s="1"/>
  <c r="L718" i="6" a="1"/>
  <c r="L718" i="6" s="1"/>
  <c r="K718" i="6" a="1"/>
  <c r="K718" i="6" s="1"/>
  <c r="J718" i="6" a="1"/>
  <c r="J718" i="6" s="1"/>
  <c r="I718" i="6" a="1"/>
  <c r="I718" i="6" s="1"/>
  <c r="H718" i="6" a="1"/>
  <c r="H718" i="6" s="1"/>
  <c r="G718" i="6" a="1"/>
  <c r="G718" i="6" s="1"/>
  <c r="F718" i="6" a="1"/>
  <c r="F718" i="6" s="1"/>
  <c r="E718" i="6" a="1"/>
  <c r="E718" i="6" s="1"/>
  <c r="D718" i="6" a="1"/>
  <c r="D718" i="6" s="1"/>
  <c r="C718" i="6" a="1"/>
  <c r="C718" i="6" s="1"/>
  <c r="A718" i="6" a="1"/>
  <c r="A718" i="6" s="1"/>
  <c r="S717" i="6" a="1"/>
  <c r="S717" i="6" s="1"/>
  <c r="N717" i="6" a="1"/>
  <c r="N717" i="6" s="1"/>
  <c r="M717" i="6" a="1"/>
  <c r="M717" i="6" s="1"/>
  <c r="L717" i="6" a="1"/>
  <c r="L717" i="6" s="1"/>
  <c r="K717" i="6" a="1"/>
  <c r="K717" i="6" s="1"/>
  <c r="J717" i="6" a="1"/>
  <c r="J717" i="6" s="1"/>
  <c r="I717" i="6" a="1"/>
  <c r="I717" i="6" s="1"/>
  <c r="H717" i="6" a="1"/>
  <c r="H717" i="6" s="1"/>
  <c r="G717" i="6" a="1"/>
  <c r="G717" i="6" s="1"/>
  <c r="F717" i="6" a="1"/>
  <c r="F717" i="6" s="1"/>
  <c r="E717" i="6" a="1"/>
  <c r="E717" i="6" s="1"/>
  <c r="D717" i="6" a="1"/>
  <c r="D717" i="6" s="1"/>
  <c r="C717" i="6" a="1"/>
  <c r="C717" i="6" s="1"/>
  <c r="A717" i="6" a="1"/>
  <c r="A717" i="6" s="1"/>
  <c r="S716" i="6" a="1"/>
  <c r="S716" i="6" s="1"/>
  <c r="N716" i="6" a="1"/>
  <c r="N716" i="6" s="1"/>
  <c r="M716" i="6" a="1"/>
  <c r="M716" i="6" s="1"/>
  <c r="L716" i="6" a="1"/>
  <c r="L716" i="6" s="1"/>
  <c r="K716" i="6" a="1"/>
  <c r="K716" i="6" s="1"/>
  <c r="J716" i="6" a="1"/>
  <c r="J716" i="6" s="1"/>
  <c r="I716" i="6" a="1"/>
  <c r="I716" i="6" s="1"/>
  <c r="H716" i="6" a="1"/>
  <c r="H716" i="6" s="1"/>
  <c r="G716" i="6" a="1"/>
  <c r="G716" i="6" s="1"/>
  <c r="F716" i="6" a="1"/>
  <c r="F716" i="6" s="1"/>
  <c r="E716" i="6" a="1"/>
  <c r="E716" i="6" s="1"/>
  <c r="D716" i="6" a="1"/>
  <c r="D716" i="6" s="1"/>
  <c r="C716" i="6" a="1"/>
  <c r="C716" i="6" s="1"/>
  <c r="A716" i="6" a="1"/>
  <c r="A716" i="6" s="1"/>
  <c r="S715" i="6" a="1"/>
  <c r="S715" i="6" s="1"/>
  <c r="N715" i="6" a="1"/>
  <c r="N715" i="6" s="1"/>
  <c r="M715" i="6" a="1"/>
  <c r="M715" i="6" s="1"/>
  <c r="L715" i="6" a="1"/>
  <c r="L715" i="6" s="1"/>
  <c r="K715" i="6" a="1"/>
  <c r="K715" i="6" s="1"/>
  <c r="J715" i="6" a="1"/>
  <c r="J715" i="6" s="1"/>
  <c r="I715" i="6" a="1"/>
  <c r="I715" i="6" s="1"/>
  <c r="H715" i="6" a="1"/>
  <c r="H715" i="6" s="1"/>
  <c r="G715" i="6" a="1"/>
  <c r="G715" i="6" s="1"/>
  <c r="F715" i="6" a="1"/>
  <c r="F715" i="6" s="1"/>
  <c r="E715" i="6" a="1"/>
  <c r="E715" i="6" s="1"/>
  <c r="D715" i="6" a="1"/>
  <c r="D715" i="6" s="1"/>
  <c r="C715" i="6" a="1"/>
  <c r="C715" i="6" s="1"/>
  <c r="A715" i="6" a="1"/>
  <c r="A715" i="6" s="1"/>
  <c r="S714" i="6" a="1"/>
  <c r="S714" i="6" s="1"/>
  <c r="N714" i="6" a="1"/>
  <c r="N714" i="6" s="1"/>
  <c r="M714" i="6" a="1"/>
  <c r="M714" i="6" s="1"/>
  <c r="L714" i="6" a="1"/>
  <c r="L714" i="6" s="1"/>
  <c r="K714" i="6" a="1"/>
  <c r="K714" i="6" s="1"/>
  <c r="J714" i="6" a="1"/>
  <c r="J714" i="6" s="1"/>
  <c r="I714" i="6" a="1"/>
  <c r="I714" i="6" s="1"/>
  <c r="H714" i="6" a="1"/>
  <c r="H714" i="6" s="1"/>
  <c r="G714" i="6" a="1"/>
  <c r="G714" i="6" s="1"/>
  <c r="F714" i="6" a="1"/>
  <c r="F714" i="6" s="1"/>
  <c r="E714" i="6" a="1"/>
  <c r="E714" i="6" s="1"/>
  <c r="D714" i="6" a="1"/>
  <c r="D714" i="6" s="1"/>
  <c r="C714" i="6" a="1"/>
  <c r="C714" i="6" s="1"/>
  <c r="A714" i="6" a="1"/>
  <c r="A714" i="6" s="1"/>
  <c r="S713" i="6" a="1"/>
  <c r="S713" i="6" s="1"/>
  <c r="N713" i="6" a="1"/>
  <c r="N713" i="6" s="1"/>
  <c r="M713" i="6" a="1"/>
  <c r="M713" i="6" s="1"/>
  <c r="L713" i="6" a="1"/>
  <c r="L713" i="6" s="1"/>
  <c r="K713" i="6" a="1"/>
  <c r="K713" i="6" s="1"/>
  <c r="J713" i="6" a="1"/>
  <c r="J713" i="6" s="1"/>
  <c r="I713" i="6" a="1"/>
  <c r="I713" i="6" s="1"/>
  <c r="H713" i="6" a="1"/>
  <c r="H713" i="6" s="1"/>
  <c r="G713" i="6" a="1"/>
  <c r="G713" i="6" s="1"/>
  <c r="F713" i="6" a="1"/>
  <c r="F713" i="6" s="1"/>
  <c r="E713" i="6" a="1"/>
  <c r="E713" i="6" s="1"/>
  <c r="D713" i="6" a="1"/>
  <c r="D713" i="6" s="1"/>
  <c r="C713" i="6" a="1"/>
  <c r="C713" i="6" s="1"/>
  <c r="A713" i="6" a="1"/>
  <c r="A713" i="6" s="1"/>
  <c r="S712" i="6" a="1"/>
  <c r="S712" i="6" s="1"/>
  <c r="N712" i="6" a="1"/>
  <c r="N712" i="6" s="1"/>
  <c r="M712" i="6" a="1"/>
  <c r="M712" i="6" s="1"/>
  <c r="L712" i="6" a="1"/>
  <c r="L712" i="6" s="1"/>
  <c r="K712" i="6" a="1"/>
  <c r="K712" i="6" s="1"/>
  <c r="J712" i="6" a="1"/>
  <c r="J712" i="6" s="1"/>
  <c r="I712" i="6" a="1"/>
  <c r="I712" i="6" s="1"/>
  <c r="H712" i="6" a="1"/>
  <c r="H712" i="6" s="1"/>
  <c r="G712" i="6" a="1"/>
  <c r="G712" i="6" s="1"/>
  <c r="F712" i="6" a="1"/>
  <c r="F712" i="6" s="1"/>
  <c r="E712" i="6" a="1"/>
  <c r="E712" i="6" s="1"/>
  <c r="D712" i="6" a="1"/>
  <c r="D712" i="6" s="1"/>
  <c r="C712" i="6" a="1"/>
  <c r="C712" i="6" s="1"/>
  <c r="A712" i="6" a="1"/>
  <c r="A712" i="6" s="1"/>
  <c r="S711" i="6" a="1"/>
  <c r="S711" i="6" s="1"/>
  <c r="N711" i="6" a="1"/>
  <c r="N711" i="6" s="1"/>
  <c r="M711" i="6" a="1"/>
  <c r="M711" i="6" s="1"/>
  <c r="L711" i="6" a="1"/>
  <c r="L711" i="6" s="1"/>
  <c r="K711" i="6" a="1"/>
  <c r="K711" i="6" s="1"/>
  <c r="J711" i="6" a="1"/>
  <c r="J711" i="6" s="1"/>
  <c r="I711" i="6" a="1"/>
  <c r="I711" i="6" s="1"/>
  <c r="H711" i="6" a="1"/>
  <c r="H711" i="6" s="1"/>
  <c r="G711" i="6" a="1"/>
  <c r="G711" i="6" s="1"/>
  <c r="F711" i="6" a="1"/>
  <c r="F711" i="6" s="1"/>
  <c r="E711" i="6" a="1"/>
  <c r="E711" i="6" s="1"/>
  <c r="D711" i="6" a="1"/>
  <c r="D711" i="6" s="1"/>
  <c r="C711" i="6" a="1"/>
  <c r="C711" i="6" s="1"/>
  <c r="A711" i="6" a="1"/>
  <c r="A711" i="6" s="1"/>
  <c r="S710" i="6" a="1"/>
  <c r="S710" i="6" s="1"/>
  <c r="N710" i="6" a="1"/>
  <c r="N710" i="6" s="1"/>
  <c r="M710" i="6" a="1"/>
  <c r="M710" i="6" s="1"/>
  <c r="L710" i="6" a="1"/>
  <c r="L710" i="6" s="1"/>
  <c r="K710" i="6" a="1"/>
  <c r="K710" i="6" s="1"/>
  <c r="J710" i="6" a="1"/>
  <c r="J710" i="6" s="1"/>
  <c r="I710" i="6" a="1"/>
  <c r="I710" i="6" s="1"/>
  <c r="H710" i="6" a="1"/>
  <c r="H710" i="6" s="1"/>
  <c r="G710" i="6" a="1"/>
  <c r="G710" i="6" s="1"/>
  <c r="F710" i="6" a="1"/>
  <c r="F710" i="6" s="1"/>
  <c r="E710" i="6" a="1"/>
  <c r="E710" i="6" s="1"/>
  <c r="D710" i="6" a="1"/>
  <c r="D710" i="6" s="1"/>
  <c r="C710" i="6" a="1"/>
  <c r="C710" i="6" s="1"/>
  <c r="A710" i="6" a="1"/>
  <c r="A710" i="6" s="1"/>
  <c r="S709" i="6" a="1"/>
  <c r="S709" i="6" s="1"/>
  <c r="N709" i="6" a="1"/>
  <c r="N709" i="6" s="1"/>
  <c r="M709" i="6" a="1"/>
  <c r="M709" i="6" s="1"/>
  <c r="L709" i="6" a="1"/>
  <c r="L709" i="6" s="1"/>
  <c r="K709" i="6" a="1"/>
  <c r="K709" i="6" s="1"/>
  <c r="J709" i="6" a="1"/>
  <c r="J709" i="6" s="1"/>
  <c r="I709" i="6" a="1"/>
  <c r="I709" i="6" s="1"/>
  <c r="H709" i="6" a="1"/>
  <c r="H709" i="6" s="1"/>
  <c r="G709" i="6" a="1"/>
  <c r="G709" i="6" s="1"/>
  <c r="F709" i="6" a="1"/>
  <c r="F709" i="6" s="1"/>
  <c r="E709" i="6" a="1"/>
  <c r="E709" i="6" s="1"/>
  <c r="D709" i="6" a="1"/>
  <c r="D709" i="6" s="1"/>
  <c r="C709" i="6" a="1"/>
  <c r="C709" i="6" s="1"/>
  <c r="A709" i="6" a="1"/>
  <c r="A709" i="6" s="1"/>
  <c r="S708" i="6" a="1"/>
  <c r="S708" i="6" s="1"/>
  <c r="N708" i="6" a="1"/>
  <c r="N708" i="6" s="1"/>
  <c r="M708" i="6" a="1"/>
  <c r="M708" i="6" s="1"/>
  <c r="L708" i="6" a="1"/>
  <c r="L708" i="6" s="1"/>
  <c r="K708" i="6" a="1"/>
  <c r="K708" i="6" s="1"/>
  <c r="J708" i="6" a="1"/>
  <c r="J708" i="6" s="1"/>
  <c r="I708" i="6" a="1"/>
  <c r="I708" i="6" s="1"/>
  <c r="H708" i="6" a="1"/>
  <c r="H708" i="6" s="1"/>
  <c r="G708" i="6" a="1"/>
  <c r="G708" i="6" s="1"/>
  <c r="F708" i="6" a="1"/>
  <c r="F708" i="6" s="1"/>
  <c r="E708" i="6" a="1"/>
  <c r="E708" i="6" s="1"/>
  <c r="D708" i="6" a="1"/>
  <c r="D708" i="6" s="1"/>
  <c r="C708" i="6" a="1"/>
  <c r="C708" i="6" s="1"/>
  <c r="A708" i="6" a="1"/>
  <c r="A708" i="6" s="1"/>
  <c r="S707" i="6" a="1"/>
  <c r="S707" i="6" s="1"/>
  <c r="N707" i="6" a="1"/>
  <c r="N707" i="6" s="1"/>
  <c r="M707" i="6" a="1"/>
  <c r="M707" i="6" s="1"/>
  <c r="L707" i="6" a="1"/>
  <c r="L707" i="6" s="1"/>
  <c r="K707" i="6" a="1"/>
  <c r="K707" i="6" s="1"/>
  <c r="J707" i="6" a="1"/>
  <c r="J707" i="6" s="1"/>
  <c r="I707" i="6" a="1"/>
  <c r="I707" i="6" s="1"/>
  <c r="H707" i="6" a="1"/>
  <c r="H707" i="6" s="1"/>
  <c r="G707" i="6" a="1"/>
  <c r="G707" i="6" s="1"/>
  <c r="F707" i="6" a="1"/>
  <c r="F707" i="6" s="1"/>
  <c r="E707" i="6" a="1"/>
  <c r="E707" i="6" s="1"/>
  <c r="D707" i="6" a="1"/>
  <c r="D707" i="6" s="1"/>
  <c r="C707" i="6" a="1"/>
  <c r="C707" i="6" s="1"/>
  <c r="A707" i="6" a="1"/>
  <c r="A707" i="6" s="1"/>
  <c r="S706" i="6" a="1"/>
  <c r="S706" i="6" s="1"/>
  <c r="N706" i="6" a="1"/>
  <c r="N706" i="6" s="1"/>
  <c r="M706" i="6" a="1"/>
  <c r="M706" i="6" s="1"/>
  <c r="L706" i="6" a="1"/>
  <c r="L706" i="6" s="1"/>
  <c r="K706" i="6" a="1"/>
  <c r="K706" i="6" s="1"/>
  <c r="J706" i="6" a="1"/>
  <c r="J706" i="6" s="1"/>
  <c r="I706" i="6" a="1"/>
  <c r="I706" i="6" s="1"/>
  <c r="H706" i="6" a="1"/>
  <c r="H706" i="6" s="1"/>
  <c r="G706" i="6" a="1"/>
  <c r="G706" i="6" s="1"/>
  <c r="F706" i="6" a="1"/>
  <c r="F706" i="6" s="1"/>
  <c r="E706" i="6" a="1"/>
  <c r="E706" i="6" s="1"/>
  <c r="D706" i="6" a="1"/>
  <c r="D706" i="6" s="1"/>
  <c r="C706" i="6" a="1"/>
  <c r="C706" i="6" s="1"/>
  <c r="A706" i="6" a="1"/>
  <c r="A706" i="6" s="1"/>
  <c r="S705" i="6" a="1"/>
  <c r="S705" i="6" s="1"/>
  <c r="N705" i="6" a="1"/>
  <c r="N705" i="6" s="1"/>
  <c r="M705" i="6" a="1"/>
  <c r="M705" i="6" s="1"/>
  <c r="L705" i="6" a="1"/>
  <c r="L705" i="6" s="1"/>
  <c r="K705" i="6" a="1"/>
  <c r="K705" i="6" s="1"/>
  <c r="J705" i="6" a="1"/>
  <c r="J705" i="6" s="1"/>
  <c r="I705" i="6" a="1"/>
  <c r="I705" i="6" s="1"/>
  <c r="H705" i="6" a="1"/>
  <c r="H705" i="6" s="1"/>
  <c r="G705" i="6" a="1"/>
  <c r="G705" i="6" s="1"/>
  <c r="F705" i="6" a="1"/>
  <c r="F705" i="6" s="1"/>
  <c r="E705" i="6" a="1"/>
  <c r="E705" i="6" s="1"/>
  <c r="D705" i="6" a="1"/>
  <c r="D705" i="6" s="1"/>
  <c r="C705" i="6" a="1"/>
  <c r="C705" i="6" s="1"/>
  <c r="A705" i="6" a="1"/>
  <c r="A705" i="6" s="1"/>
  <c r="S704" i="6" a="1"/>
  <c r="S704" i="6" s="1"/>
  <c r="N704" i="6" a="1"/>
  <c r="N704" i="6" s="1"/>
  <c r="M704" i="6" a="1"/>
  <c r="M704" i="6" s="1"/>
  <c r="L704" i="6" a="1"/>
  <c r="L704" i="6" s="1"/>
  <c r="K704" i="6" a="1"/>
  <c r="K704" i="6" s="1"/>
  <c r="J704" i="6" a="1"/>
  <c r="J704" i="6" s="1"/>
  <c r="I704" i="6" a="1"/>
  <c r="I704" i="6" s="1"/>
  <c r="H704" i="6" a="1"/>
  <c r="H704" i="6" s="1"/>
  <c r="G704" i="6" a="1"/>
  <c r="G704" i="6" s="1"/>
  <c r="F704" i="6" a="1"/>
  <c r="F704" i="6" s="1"/>
  <c r="E704" i="6" a="1"/>
  <c r="E704" i="6" s="1"/>
  <c r="D704" i="6" a="1"/>
  <c r="D704" i="6" s="1"/>
  <c r="C704" i="6" a="1"/>
  <c r="C704" i="6" s="1"/>
  <c r="A704" i="6" a="1"/>
  <c r="A704" i="6" s="1"/>
  <c r="S703" i="6" a="1"/>
  <c r="S703" i="6" s="1"/>
  <c r="N703" i="6" a="1"/>
  <c r="N703" i="6" s="1"/>
  <c r="M703" i="6" a="1"/>
  <c r="M703" i="6" s="1"/>
  <c r="L703" i="6" a="1"/>
  <c r="L703" i="6" s="1"/>
  <c r="K703" i="6" a="1"/>
  <c r="K703" i="6" s="1"/>
  <c r="J703" i="6" a="1"/>
  <c r="J703" i="6" s="1"/>
  <c r="I703" i="6" a="1"/>
  <c r="I703" i="6" s="1"/>
  <c r="H703" i="6" a="1"/>
  <c r="H703" i="6" s="1"/>
  <c r="G703" i="6" a="1"/>
  <c r="G703" i="6" s="1"/>
  <c r="F703" i="6" a="1"/>
  <c r="F703" i="6" s="1"/>
  <c r="E703" i="6" a="1"/>
  <c r="E703" i="6" s="1"/>
  <c r="D703" i="6" a="1"/>
  <c r="D703" i="6" s="1"/>
  <c r="C703" i="6" a="1"/>
  <c r="C703" i="6" s="1"/>
  <c r="A703" i="6" a="1"/>
  <c r="A703" i="6" s="1"/>
  <c r="S702" i="6" a="1"/>
  <c r="S702" i="6" s="1"/>
  <c r="N702" i="6" a="1"/>
  <c r="N702" i="6" s="1"/>
  <c r="M702" i="6" a="1"/>
  <c r="M702" i="6" s="1"/>
  <c r="L702" i="6" a="1"/>
  <c r="L702" i="6" s="1"/>
  <c r="K702" i="6" a="1"/>
  <c r="K702" i="6" s="1"/>
  <c r="J702" i="6" a="1"/>
  <c r="J702" i="6" s="1"/>
  <c r="I702" i="6" a="1"/>
  <c r="I702" i="6" s="1"/>
  <c r="H702" i="6" a="1"/>
  <c r="H702" i="6" s="1"/>
  <c r="G702" i="6" a="1"/>
  <c r="G702" i="6" s="1"/>
  <c r="F702" i="6" a="1"/>
  <c r="F702" i="6" s="1"/>
  <c r="E702" i="6" a="1"/>
  <c r="E702" i="6" s="1"/>
  <c r="D702" i="6" a="1"/>
  <c r="D702" i="6" s="1"/>
  <c r="C702" i="6" a="1"/>
  <c r="C702" i="6" s="1"/>
  <c r="A702" i="6" a="1"/>
  <c r="A702" i="6" s="1"/>
  <c r="S701" i="6" a="1"/>
  <c r="S701" i="6" s="1"/>
  <c r="N701" i="6" a="1"/>
  <c r="N701" i="6" s="1"/>
  <c r="M701" i="6" a="1"/>
  <c r="M701" i="6" s="1"/>
  <c r="L701" i="6" a="1"/>
  <c r="L701" i="6" s="1"/>
  <c r="K701" i="6" a="1"/>
  <c r="K701" i="6" s="1"/>
  <c r="J701" i="6" a="1"/>
  <c r="J701" i="6" s="1"/>
  <c r="I701" i="6" a="1"/>
  <c r="I701" i="6" s="1"/>
  <c r="H701" i="6" a="1"/>
  <c r="H701" i="6" s="1"/>
  <c r="G701" i="6" a="1"/>
  <c r="G701" i="6" s="1"/>
  <c r="F701" i="6" a="1"/>
  <c r="F701" i="6" s="1"/>
  <c r="E701" i="6" a="1"/>
  <c r="E701" i="6" s="1"/>
  <c r="D701" i="6" a="1"/>
  <c r="D701" i="6" s="1"/>
  <c r="C701" i="6" a="1"/>
  <c r="C701" i="6" s="1"/>
  <c r="A701" i="6" a="1"/>
  <c r="A701" i="6" s="1"/>
  <c r="S700" i="6" a="1"/>
  <c r="S700" i="6" s="1"/>
  <c r="N700" i="6" a="1"/>
  <c r="N700" i="6" s="1"/>
  <c r="M700" i="6" a="1"/>
  <c r="M700" i="6" s="1"/>
  <c r="L700" i="6" a="1"/>
  <c r="L700" i="6" s="1"/>
  <c r="K700" i="6" a="1"/>
  <c r="K700" i="6" s="1"/>
  <c r="J700" i="6" a="1"/>
  <c r="J700" i="6" s="1"/>
  <c r="I700" i="6" a="1"/>
  <c r="I700" i="6" s="1"/>
  <c r="H700" i="6" a="1"/>
  <c r="H700" i="6" s="1"/>
  <c r="G700" i="6" a="1"/>
  <c r="G700" i="6" s="1"/>
  <c r="F700" i="6" a="1"/>
  <c r="F700" i="6" s="1"/>
  <c r="E700" i="6" a="1"/>
  <c r="E700" i="6" s="1"/>
  <c r="D700" i="6" a="1"/>
  <c r="D700" i="6" s="1"/>
  <c r="C700" i="6" a="1"/>
  <c r="C700" i="6" s="1"/>
  <c r="A700" i="6" a="1"/>
  <c r="A700" i="6" s="1"/>
  <c r="S699" i="6" a="1"/>
  <c r="S699" i="6" s="1"/>
  <c r="N699" i="6" a="1"/>
  <c r="N699" i="6" s="1"/>
  <c r="M699" i="6" a="1"/>
  <c r="M699" i="6" s="1"/>
  <c r="L699" i="6" a="1"/>
  <c r="L699" i="6" s="1"/>
  <c r="K699" i="6" a="1"/>
  <c r="K699" i="6" s="1"/>
  <c r="J699" i="6" a="1"/>
  <c r="J699" i="6" s="1"/>
  <c r="I699" i="6" a="1"/>
  <c r="I699" i="6" s="1"/>
  <c r="H699" i="6" a="1"/>
  <c r="H699" i="6" s="1"/>
  <c r="G699" i="6" a="1"/>
  <c r="G699" i="6" s="1"/>
  <c r="F699" i="6" a="1"/>
  <c r="F699" i="6" s="1"/>
  <c r="E699" i="6" a="1"/>
  <c r="E699" i="6" s="1"/>
  <c r="D699" i="6" a="1"/>
  <c r="D699" i="6" s="1"/>
  <c r="C699" i="6" a="1"/>
  <c r="C699" i="6" s="1"/>
  <c r="A699" i="6" a="1"/>
  <c r="A699" i="6" s="1"/>
  <c r="S698" i="6" a="1"/>
  <c r="S698" i="6" s="1"/>
  <c r="N698" i="6" a="1"/>
  <c r="N698" i="6" s="1"/>
  <c r="M698" i="6" a="1"/>
  <c r="M698" i="6" s="1"/>
  <c r="L698" i="6" a="1"/>
  <c r="L698" i="6" s="1"/>
  <c r="K698" i="6" a="1"/>
  <c r="K698" i="6" s="1"/>
  <c r="J698" i="6" a="1"/>
  <c r="J698" i="6" s="1"/>
  <c r="I698" i="6" a="1"/>
  <c r="I698" i="6" s="1"/>
  <c r="H698" i="6" a="1"/>
  <c r="H698" i="6" s="1"/>
  <c r="G698" i="6" a="1"/>
  <c r="G698" i="6" s="1"/>
  <c r="F698" i="6" a="1"/>
  <c r="F698" i="6" s="1"/>
  <c r="E698" i="6" a="1"/>
  <c r="E698" i="6" s="1"/>
  <c r="D698" i="6" a="1"/>
  <c r="D698" i="6" s="1"/>
  <c r="C698" i="6" a="1"/>
  <c r="C698" i="6" s="1"/>
  <c r="A698" i="6" a="1"/>
  <c r="A698" i="6" s="1"/>
  <c r="S697" i="6" a="1"/>
  <c r="S697" i="6" s="1"/>
  <c r="N697" i="6" a="1"/>
  <c r="N697" i="6" s="1"/>
  <c r="M697" i="6" a="1"/>
  <c r="M697" i="6" s="1"/>
  <c r="L697" i="6" a="1"/>
  <c r="L697" i="6" s="1"/>
  <c r="K697" i="6" a="1"/>
  <c r="K697" i="6" s="1"/>
  <c r="J697" i="6" a="1"/>
  <c r="J697" i="6" s="1"/>
  <c r="I697" i="6" a="1"/>
  <c r="I697" i="6" s="1"/>
  <c r="H697" i="6" a="1"/>
  <c r="H697" i="6" s="1"/>
  <c r="G697" i="6" a="1"/>
  <c r="G697" i="6" s="1"/>
  <c r="F697" i="6" a="1"/>
  <c r="F697" i="6" s="1"/>
  <c r="E697" i="6" a="1"/>
  <c r="E697" i="6" s="1"/>
  <c r="D697" i="6" a="1"/>
  <c r="D697" i="6" s="1"/>
  <c r="C697" i="6" a="1"/>
  <c r="C697" i="6" s="1"/>
  <c r="A697" i="6" a="1"/>
  <c r="A697" i="6" s="1"/>
  <c r="S696" i="6" a="1"/>
  <c r="S696" i="6" s="1"/>
  <c r="N696" i="6" a="1"/>
  <c r="N696" i="6" s="1"/>
  <c r="M696" i="6" a="1"/>
  <c r="M696" i="6" s="1"/>
  <c r="L696" i="6" a="1"/>
  <c r="L696" i="6" s="1"/>
  <c r="K696" i="6" a="1"/>
  <c r="K696" i="6" s="1"/>
  <c r="J696" i="6" a="1"/>
  <c r="J696" i="6" s="1"/>
  <c r="I696" i="6" a="1"/>
  <c r="I696" i="6" s="1"/>
  <c r="H696" i="6" a="1"/>
  <c r="H696" i="6" s="1"/>
  <c r="G696" i="6" a="1"/>
  <c r="G696" i="6" s="1"/>
  <c r="F696" i="6" a="1"/>
  <c r="F696" i="6" s="1"/>
  <c r="E696" i="6" a="1"/>
  <c r="E696" i="6" s="1"/>
  <c r="D696" i="6" a="1"/>
  <c r="D696" i="6" s="1"/>
  <c r="C696" i="6" a="1"/>
  <c r="C696" i="6" s="1"/>
  <c r="A696" i="6" a="1"/>
  <c r="A696" i="6" s="1"/>
  <c r="S695" i="6" a="1"/>
  <c r="S695" i="6" s="1"/>
  <c r="N695" i="6" a="1"/>
  <c r="N695" i="6" s="1"/>
  <c r="M695" i="6" a="1"/>
  <c r="M695" i="6" s="1"/>
  <c r="L695" i="6" a="1"/>
  <c r="L695" i="6" s="1"/>
  <c r="K695" i="6" a="1"/>
  <c r="K695" i="6" s="1"/>
  <c r="J695" i="6" a="1"/>
  <c r="J695" i="6" s="1"/>
  <c r="I695" i="6" a="1"/>
  <c r="I695" i="6" s="1"/>
  <c r="H695" i="6" a="1"/>
  <c r="H695" i="6" s="1"/>
  <c r="G695" i="6" a="1"/>
  <c r="G695" i="6" s="1"/>
  <c r="F695" i="6" a="1"/>
  <c r="F695" i="6" s="1"/>
  <c r="E695" i="6" a="1"/>
  <c r="E695" i="6" s="1"/>
  <c r="D695" i="6" a="1"/>
  <c r="D695" i="6" s="1"/>
  <c r="C695" i="6" a="1"/>
  <c r="C695" i="6" s="1"/>
  <c r="A695" i="6" a="1"/>
  <c r="A695" i="6" s="1"/>
  <c r="S694" i="6" a="1"/>
  <c r="S694" i="6" s="1"/>
  <c r="N694" i="6" a="1"/>
  <c r="N694" i="6" s="1"/>
  <c r="M694" i="6" a="1"/>
  <c r="M694" i="6" s="1"/>
  <c r="L694" i="6" a="1"/>
  <c r="L694" i="6" s="1"/>
  <c r="K694" i="6" a="1"/>
  <c r="K694" i="6" s="1"/>
  <c r="J694" i="6" a="1"/>
  <c r="J694" i="6" s="1"/>
  <c r="I694" i="6" a="1"/>
  <c r="I694" i="6" s="1"/>
  <c r="H694" i="6" a="1"/>
  <c r="H694" i="6" s="1"/>
  <c r="G694" i="6" a="1"/>
  <c r="G694" i="6" s="1"/>
  <c r="F694" i="6" a="1"/>
  <c r="F694" i="6" s="1"/>
  <c r="E694" i="6" a="1"/>
  <c r="E694" i="6" s="1"/>
  <c r="D694" i="6" a="1"/>
  <c r="D694" i="6" s="1"/>
  <c r="C694" i="6" a="1"/>
  <c r="C694" i="6" s="1"/>
  <c r="A694" i="6" a="1"/>
  <c r="A694" i="6" s="1"/>
  <c r="S693" i="6" a="1"/>
  <c r="S693" i="6" s="1"/>
  <c r="N693" i="6" a="1"/>
  <c r="N693" i="6" s="1"/>
  <c r="M693" i="6" a="1"/>
  <c r="M693" i="6" s="1"/>
  <c r="L693" i="6" a="1"/>
  <c r="L693" i="6" s="1"/>
  <c r="K693" i="6" a="1"/>
  <c r="K693" i="6" s="1"/>
  <c r="J693" i="6" a="1"/>
  <c r="J693" i="6" s="1"/>
  <c r="I693" i="6" a="1"/>
  <c r="I693" i="6" s="1"/>
  <c r="H693" i="6" a="1"/>
  <c r="H693" i="6" s="1"/>
  <c r="G693" i="6" a="1"/>
  <c r="G693" i="6" s="1"/>
  <c r="F693" i="6" a="1"/>
  <c r="F693" i="6" s="1"/>
  <c r="E693" i="6" a="1"/>
  <c r="E693" i="6" s="1"/>
  <c r="D693" i="6" a="1"/>
  <c r="D693" i="6" s="1"/>
  <c r="C693" i="6" a="1"/>
  <c r="C693" i="6" s="1"/>
  <c r="A693" i="6" a="1"/>
  <c r="A693" i="6" s="1"/>
  <c r="S692" i="6" a="1"/>
  <c r="S692" i="6" s="1"/>
  <c r="N692" i="6" a="1"/>
  <c r="N692" i="6" s="1"/>
  <c r="M692" i="6" a="1"/>
  <c r="M692" i="6" s="1"/>
  <c r="L692" i="6" a="1"/>
  <c r="L692" i="6" s="1"/>
  <c r="K692" i="6" a="1"/>
  <c r="K692" i="6" s="1"/>
  <c r="J692" i="6" a="1"/>
  <c r="J692" i="6" s="1"/>
  <c r="I692" i="6" a="1"/>
  <c r="I692" i="6" s="1"/>
  <c r="H692" i="6" a="1"/>
  <c r="H692" i="6" s="1"/>
  <c r="G692" i="6" a="1"/>
  <c r="G692" i="6" s="1"/>
  <c r="F692" i="6" a="1"/>
  <c r="F692" i="6" s="1"/>
  <c r="E692" i="6" a="1"/>
  <c r="E692" i="6" s="1"/>
  <c r="D692" i="6" a="1"/>
  <c r="D692" i="6" s="1"/>
  <c r="C692" i="6" a="1"/>
  <c r="C692" i="6" s="1"/>
  <c r="A692" i="6" a="1"/>
  <c r="A692" i="6" s="1"/>
  <c r="S691" i="6" a="1"/>
  <c r="S691" i="6" s="1"/>
  <c r="N691" i="6" a="1"/>
  <c r="N691" i="6" s="1"/>
  <c r="M691" i="6" a="1"/>
  <c r="M691" i="6" s="1"/>
  <c r="L691" i="6" a="1"/>
  <c r="L691" i="6" s="1"/>
  <c r="K691" i="6" a="1"/>
  <c r="K691" i="6" s="1"/>
  <c r="J691" i="6" a="1"/>
  <c r="J691" i="6" s="1"/>
  <c r="I691" i="6" a="1"/>
  <c r="I691" i="6" s="1"/>
  <c r="H691" i="6" a="1"/>
  <c r="H691" i="6" s="1"/>
  <c r="G691" i="6" a="1"/>
  <c r="G691" i="6" s="1"/>
  <c r="F691" i="6" a="1"/>
  <c r="F691" i="6" s="1"/>
  <c r="E691" i="6" a="1"/>
  <c r="E691" i="6" s="1"/>
  <c r="D691" i="6" a="1"/>
  <c r="D691" i="6" s="1"/>
  <c r="C691" i="6" a="1"/>
  <c r="C691" i="6" s="1"/>
  <c r="A691" i="6" a="1"/>
  <c r="A691" i="6" s="1"/>
  <c r="S690" i="6" a="1"/>
  <c r="S690" i="6" s="1"/>
  <c r="N690" i="6" a="1"/>
  <c r="N690" i="6" s="1"/>
  <c r="M690" i="6" a="1"/>
  <c r="M690" i="6" s="1"/>
  <c r="L690" i="6" a="1"/>
  <c r="L690" i="6" s="1"/>
  <c r="K690" i="6" a="1"/>
  <c r="K690" i="6" s="1"/>
  <c r="J690" i="6" a="1"/>
  <c r="J690" i="6" s="1"/>
  <c r="I690" i="6" a="1"/>
  <c r="I690" i="6" s="1"/>
  <c r="H690" i="6" a="1"/>
  <c r="H690" i="6" s="1"/>
  <c r="G690" i="6" a="1"/>
  <c r="G690" i="6" s="1"/>
  <c r="F690" i="6" a="1"/>
  <c r="F690" i="6" s="1"/>
  <c r="E690" i="6" a="1"/>
  <c r="E690" i="6" s="1"/>
  <c r="D690" i="6" a="1"/>
  <c r="D690" i="6" s="1"/>
  <c r="C690" i="6" a="1"/>
  <c r="C690" i="6" s="1"/>
  <c r="A690" i="6" a="1"/>
  <c r="A690" i="6" s="1"/>
  <c r="S689" i="6" a="1"/>
  <c r="S689" i="6" s="1"/>
  <c r="N689" i="6" a="1"/>
  <c r="N689" i="6" s="1"/>
  <c r="M689" i="6" a="1"/>
  <c r="M689" i="6" s="1"/>
  <c r="L689" i="6" a="1"/>
  <c r="L689" i="6" s="1"/>
  <c r="K689" i="6" a="1"/>
  <c r="K689" i="6" s="1"/>
  <c r="J689" i="6" a="1"/>
  <c r="J689" i="6" s="1"/>
  <c r="I689" i="6" a="1"/>
  <c r="I689" i="6" s="1"/>
  <c r="H689" i="6" a="1"/>
  <c r="H689" i="6" s="1"/>
  <c r="G689" i="6" a="1"/>
  <c r="G689" i="6" s="1"/>
  <c r="F689" i="6" a="1"/>
  <c r="F689" i="6" s="1"/>
  <c r="E689" i="6" a="1"/>
  <c r="E689" i="6" s="1"/>
  <c r="D689" i="6" a="1"/>
  <c r="D689" i="6" s="1"/>
  <c r="C689" i="6" a="1"/>
  <c r="C689" i="6" s="1"/>
  <c r="A689" i="6" a="1"/>
  <c r="A689" i="6" s="1"/>
  <c r="S688" i="6" a="1"/>
  <c r="S688" i="6" s="1"/>
  <c r="N688" i="6" a="1"/>
  <c r="N688" i="6" s="1"/>
  <c r="M688" i="6" a="1"/>
  <c r="M688" i="6" s="1"/>
  <c r="L688" i="6" a="1"/>
  <c r="L688" i="6" s="1"/>
  <c r="K688" i="6" a="1"/>
  <c r="K688" i="6" s="1"/>
  <c r="J688" i="6" a="1"/>
  <c r="J688" i="6" s="1"/>
  <c r="I688" i="6" a="1"/>
  <c r="I688" i="6" s="1"/>
  <c r="H688" i="6" a="1"/>
  <c r="H688" i="6" s="1"/>
  <c r="G688" i="6" a="1"/>
  <c r="G688" i="6" s="1"/>
  <c r="F688" i="6" a="1"/>
  <c r="F688" i="6" s="1"/>
  <c r="E688" i="6" a="1"/>
  <c r="E688" i="6" s="1"/>
  <c r="D688" i="6" a="1"/>
  <c r="D688" i="6" s="1"/>
  <c r="C688" i="6" a="1"/>
  <c r="C688" i="6" s="1"/>
  <c r="A688" i="6" a="1"/>
  <c r="A688" i="6" s="1"/>
  <c r="S687" i="6" a="1"/>
  <c r="S687" i="6" s="1"/>
  <c r="N687" i="6" a="1"/>
  <c r="N687" i="6" s="1"/>
  <c r="M687" i="6" a="1"/>
  <c r="M687" i="6" s="1"/>
  <c r="L687" i="6" a="1"/>
  <c r="L687" i="6" s="1"/>
  <c r="K687" i="6" a="1"/>
  <c r="K687" i="6" s="1"/>
  <c r="J687" i="6" a="1"/>
  <c r="J687" i="6" s="1"/>
  <c r="I687" i="6" a="1"/>
  <c r="I687" i="6" s="1"/>
  <c r="H687" i="6" a="1"/>
  <c r="H687" i="6" s="1"/>
  <c r="G687" i="6" a="1"/>
  <c r="G687" i="6" s="1"/>
  <c r="F687" i="6" a="1"/>
  <c r="F687" i="6" s="1"/>
  <c r="E687" i="6" a="1"/>
  <c r="E687" i="6" s="1"/>
  <c r="D687" i="6" a="1"/>
  <c r="D687" i="6" s="1"/>
  <c r="C687" i="6" a="1"/>
  <c r="C687" i="6" s="1"/>
  <c r="A687" i="6" a="1"/>
  <c r="A687" i="6" s="1"/>
  <c r="S686" i="6" a="1"/>
  <c r="S686" i="6" s="1"/>
  <c r="N686" i="6" a="1"/>
  <c r="N686" i="6" s="1"/>
  <c r="M686" i="6" a="1"/>
  <c r="M686" i="6" s="1"/>
  <c r="L686" i="6" a="1"/>
  <c r="L686" i="6" s="1"/>
  <c r="K686" i="6" a="1"/>
  <c r="K686" i="6" s="1"/>
  <c r="J686" i="6" a="1"/>
  <c r="J686" i="6" s="1"/>
  <c r="I686" i="6" a="1"/>
  <c r="I686" i="6" s="1"/>
  <c r="H686" i="6" a="1"/>
  <c r="H686" i="6" s="1"/>
  <c r="G686" i="6" a="1"/>
  <c r="G686" i="6" s="1"/>
  <c r="F686" i="6" a="1"/>
  <c r="F686" i="6" s="1"/>
  <c r="E686" i="6" a="1"/>
  <c r="E686" i="6" s="1"/>
  <c r="D686" i="6" a="1"/>
  <c r="D686" i="6" s="1"/>
  <c r="C686" i="6" a="1"/>
  <c r="C686" i="6" s="1"/>
  <c r="A686" i="6" a="1"/>
  <c r="A686" i="6" s="1"/>
  <c r="S685" i="6" a="1"/>
  <c r="S685" i="6" s="1"/>
  <c r="N685" i="6" a="1"/>
  <c r="N685" i="6" s="1"/>
  <c r="M685" i="6" a="1"/>
  <c r="M685" i="6" s="1"/>
  <c r="L685" i="6" a="1"/>
  <c r="L685" i="6" s="1"/>
  <c r="K685" i="6" a="1"/>
  <c r="K685" i="6" s="1"/>
  <c r="J685" i="6" a="1"/>
  <c r="J685" i="6" s="1"/>
  <c r="I685" i="6" a="1"/>
  <c r="I685" i="6" s="1"/>
  <c r="H685" i="6" a="1"/>
  <c r="H685" i="6" s="1"/>
  <c r="G685" i="6" a="1"/>
  <c r="G685" i="6" s="1"/>
  <c r="F685" i="6" a="1"/>
  <c r="F685" i="6" s="1"/>
  <c r="E685" i="6" a="1"/>
  <c r="E685" i="6" s="1"/>
  <c r="D685" i="6" a="1"/>
  <c r="D685" i="6" s="1"/>
  <c r="C685" i="6" a="1"/>
  <c r="C685" i="6" s="1"/>
  <c r="A685" i="6" a="1"/>
  <c r="A685" i="6" s="1"/>
  <c r="S684" i="6" a="1"/>
  <c r="S684" i="6" s="1"/>
  <c r="N684" i="6" a="1"/>
  <c r="N684" i="6" s="1"/>
  <c r="M684" i="6" a="1"/>
  <c r="M684" i="6" s="1"/>
  <c r="L684" i="6" a="1"/>
  <c r="L684" i="6" s="1"/>
  <c r="K684" i="6" a="1"/>
  <c r="K684" i="6" s="1"/>
  <c r="J684" i="6" a="1"/>
  <c r="J684" i="6" s="1"/>
  <c r="I684" i="6" a="1"/>
  <c r="I684" i="6" s="1"/>
  <c r="H684" i="6" a="1"/>
  <c r="H684" i="6" s="1"/>
  <c r="G684" i="6" a="1"/>
  <c r="G684" i="6" s="1"/>
  <c r="F684" i="6" a="1"/>
  <c r="F684" i="6" s="1"/>
  <c r="E684" i="6" a="1"/>
  <c r="E684" i="6" s="1"/>
  <c r="D684" i="6" a="1"/>
  <c r="D684" i="6" s="1"/>
  <c r="C684" i="6" a="1"/>
  <c r="C684" i="6" s="1"/>
  <c r="A684" i="6" a="1"/>
  <c r="A684" i="6" s="1"/>
  <c r="S683" i="6" a="1"/>
  <c r="S683" i="6" s="1"/>
  <c r="N683" i="6" a="1"/>
  <c r="N683" i="6" s="1"/>
  <c r="M683" i="6" a="1"/>
  <c r="M683" i="6" s="1"/>
  <c r="L683" i="6" a="1"/>
  <c r="L683" i="6" s="1"/>
  <c r="K683" i="6" a="1"/>
  <c r="K683" i="6" s="1"/>
  <c r="J683" i="6" a="1"/>
  <c r="J683" i="6" s="1"/>
  <c r="I683" i="6" a="1"/>
  <c r="I683" i="6" s="1"/>
  <c r="H683" i="6" a="1"/>
  <c r="H683" i="6" s="1"/>
  <c r="G683" i="6" a="1"/>
  <c r="G683" i="6" s="1"/>
  <c r="F683" i="6" a="1"/>
  <c r="F683" i="6" s="1"/>
  <c r="E683" i="6" a="1"/>
  <c r="E683" i="6" s="1"/>
  <c r="D683" i="6" a="1"/>
  <c r="D683" i="6" s="1"/>
  <c r="C683" i="6" a="1"/>
  <c r="C683" i="6" s="1"/>
  <c r="A683" i="6" a="1"/>
  <c r="A683" i="6" s="1"/>
  <c r="S682" i="6" a="1"/>
  <c r="S682" i="6" s="1"/>
  <c r="N682" i="6" a="1"/>
  <c r="N682" i="6" s="1"/>
  <c r="M682" i="6" a="1"/>
  <c r="M682" i="6" s="1"/>
  <c r="L682" i="6" a="1"/>
  <c r="L682" i="6" s="1"/>
  <c r="K682" i="6" a="1"/>
  <c r="K682" i="6" s="1"/>
  <c r="J682" i="6" a="1"/>
  <c r="J682" i="6" s="1"/>
  <c r="I682" i="6" a="1"/>
  <c r="I682" i="6" s="1"/>
  <c r="H682" i="6" a="1"/>
  <c r="H682" i="6" s="1"/>
  <c r="G682" i="6" a="1"/>
  <c r="G682" i="6" s="1"/>
  <c r="F682" i="6" a="1"/>
  <c r="F682" i="6" s="1"/>
  <c r="E682" i="6" a="1"/>
  <c r="E682" i="6" s="1"/>
  <c r="D682" i="6" a="1"/>
  <c r="D682" i="6" s="1"/>
  <c r="C682" i="6" a="1"/>
  <c r="C682" i="6" s="1"/>
  <c r="A682" i="6" a="1"/>
  <c r="A682" i="6" s="1"/>
  <c r="S681" i="6" a="1"/>
  <c r="S681" i="6" s="1"/>
  <c r="N681" i="6" a="1"/>
  <c r="N681" i="6" s="1"/>
  <c r="M681" i="6" a="1"/>
  <c r="M681" i="6" s="1"/>
  <c r="L681" i="6" a="1"/>
  <c r="L681" i="6" s="1"/>
  <c r="K681" i="6" a="1"/>
  <c r="K681" i="6" s="1"/>
  <c r="J681" i="6" a="1"/>
  <c r="J681" i="6" s="1"/>
  <c r="I681" i="6" a="1"/>
  <c r="I681" i="6" s="1"/>
  <c r="H681" i="6" a="1"/>
  <c r="H681" i="6" s="1"/>
  <c r="G681" i="6" a="1"/>
  <c r="G681" i="6" s="1"/>
  <c r="F681" i="6" a="1"/>
  <c r="F681" i="6" s="1"/>
  <c r="E681" i="6" a="1"/>
  <c r="E681" i="6" s="1"/>
  <c r="D681" i="6" a="1"/>
  <c r="D681" i="6" s="1"/>
  <c r="C681" i="6" a="1"/>
  <c r="C681" i="6" s="1"/>
  <c r="A681" i="6" a="1"/>
  <c r="A681" i="6" s="1"/>
  <c r="S680" i="6" a="1"/>
  <c r="S680" i="6" s="1"/>
  <c r="N680" i="6" a="1"/>
  <c r="N680" i="6" s="1"/>
  <c r="M680" i="6" a="1"/>
  <c r="M680" i="6" s="1"/>
  <c r="L680" i="6" a="1"/>
  <c r="L680" i="6" s="1"/>
  <c r="K680" i="6" a="1"/>
  <c r="K680" i="6" s="1"/>
  <c r="J680" i="6" a="1"/>
  <c r="J680" i="6" s="1"/>
  <c r="I680" i="6" a="1"/>
  <c r="I680" i="6" s="1"/>
  <c r="H680" i="6" a="1"/>
  <c r="H680" i="6" s="1"/>
  <c r="G680" i="6" a="1"/>
  <c r="G680" i="6" s="1"/>
  <c r="F680" i="6" a="1"/>
  <c r="F680" i="6" s="1"/>
  <c r="E680" i="6" a="1"/>
  <c r="E680" i="6" s="1"/>
  <c r="D680" i="6" a="1"/>
  <c r="D680" i="6" s="1"/>
  <c r="C680" i="6" a="1"/>
  <c r="C680" i="6" s="1"/>
  <c r="A680" i="6" a="1"/>
  <c r="A680" i="6" s="1"/>
  <c r="S679" i="6" a="1"/>
  <c r="S679" i="6" s="1"/>
  <c r="N679" i="6" a="1"/>
  <c r="N679" i="6" s="1"/>
  <c r="M679" i="6" a="1"/>
  <c r="M679" i="6" s="1"/>
  <c r="L679" i="6" a="1"/>
  <c r="L679" i="6" s="1"/>
  <c r="K679" i="6" a="1"/>
  <c r="K679" i="6" s="1"/>
  <c r="J679" i="6" a="1"/>
  <c r="J679" i="6" s="1"/>
  <c r="I679" i="6" a="1"/>
  <c r="I679" i="6" s="1"/>
  <c r="H679" i="6" a="1"/>
  <c r="H679" i="6" s="1"/>
  <c r="G679" i="6" a="1"/>
  <c r="G679" i="6" s="1"/>
  <c r="F679" i="6" a="1"/>
  <c r="F679" i="6" s="1"/>
  <c r="E679" i="6" a="1"/>
  <c r="E679" i="6" s="1"/>
  <c r="D679" i="6" a="1"/>
  <c r="D679" i="6" s="1"/>
  <c r="C679" i="6" a="1"/>
  <c r="C679" i="6" s="1"/>
  <c r="A679" i="6" a="1"/>
  <c r="A679" i="6" s="1"/>
  <c r="S678" i="6" a="1"/>
  <c r="S678" i="6" s="1"/>
  <c r="N678" i="6" a="1"/>
  <c r="N678" i="6" s="1"/>
  <c r="M678" i="6" a="1"/>
  <c r="M678" i="6" s="1"/>
  <c r="L678" i="6" a="1"/>
  <c r="L678" i="6" s="1"/>
  <c r="K678" i="6" a="1"/>
  <c r="K678" i="6" s="1"/>
  <c r="J678" i="6" a="1"/>
  <c r="J678" i="6" s="1"/>
  <c r="I678" i="6" a="1"/>
  <c r="I678" i="6" s="1"/>
  <c r="H678" i="6" a="1"/>
  <c r="H678" i="6" s="1"/>
  <c r="G678" i="6" a="1"/>
  <c r="G678" i="6" s="1"/>
  <c r="F678" i="6" a="1"/>
  <c r="F678" i="6" s="1"/>
  <c r="E678" i="6" a="1"/>
  <c r="E678" i="6" s="1"/>
  <c r="D678" i="6" a="1"/>
  <c r="D678" i="6" s="1"/>
  <c r="C678" i="6" a="1"/>
  <c r="C678" i="6" s="1"/>
  <c r="A678" i="6" a="1"/>
  <c r="A678" i="6" s="1"/>
  <c r="S677" i="6" a="1"/>
  <c r="S677" i="6" s="1"/>
  <c r="N677" i="6" a="1"/>
  <c r="N677" i="6" s="1"/>
  <c r="M677" i="6" a="1"/>
  <c r="M677" i="6" s="1"/>
  <c r="L677" i="6" a="1"/>
  <c r="L677" i="6" s="1"/>
  <c r="K677" i="6" a="1"/>
  <c r="K677" i="6" s="1"/>
  <c r="J677" i="6" a="1"/>
  <c r="J677" i="6" s="1"/>
  <c r="I677" i="6" a="1"/>
  <c r="I677" i="6" s="1"/>
  <c r="H677" i="6" a="1"/>
  <c r="H677" i="6" s="1"/>
  <c r="G677" i="6" a="1"/>
  <c r="G677" i="6" s="1"/>
  <c r="F677" i="6" a="1"/>
  <c r="F677" i="6" s="1"/>
  <c r="E677" i="6" a="1"/>
  <c r="E677" i="6" s="1"/>
  <c r="D677" i="6" a="1"/>
  <c r="D677" i="6" s="1"/>
  <c r="C677" i="6" a="1"/>
  <c r="C677" i="6" s="1"/>
  <c r="A677" i="6" a="1"/>
  <c r="A677" i="6" s="1"/>
  <c r="S676" i="6" a="1"/>
  <c r="S676" i="6" s="1"/>
  <c r="N676" i="6" a="1"/>
  <c r="N676" i="6" s="1"/>
  <c r="M676" i="6" a="1"/>
  <c r="M676" i="6" s="1"/>
  <c r="L676" i="6" a="1"/>
  <c r="L676" i="6" s="1"/>
  <c r="K676" i="6" a="1"/>
  <c r="K676" i="6" s="1"/>
  <c r="J676" i="6" a="1"/>
  <c r="J676" i="6" s="1"/>
  <c r="I676" i="6" a="1"/>
  <c r="I676" i="6" s="1"/>
  <c r="H676" i="6" a="1"/>
  <c r="H676" i="6" s="1"/>
  <c r="G676" i="6" a="1"/>
  <c r="G676" i="6" s="1"/>
  <c r="F676" i="6" a="1"/>
  <c r="F676" i="6" s="1"/>
  <c r="E676" i="6" a="1"/>
  <c r="E676" i="6" s="1"/>
  <c r="D676" i="6" a="1"/>
  <c r="D676" i="6" s="1"/>
  <c r="C676" i="6" a="1"/>
  <c r="C676" i="6" s="1"/>
  <c r="A676" i="6" a="1"/>
  <c r="A676" i="6" s="1"/>
  <c r="S675" i="6" a="1"/>
  <c r="S675" i="6" s="1"/>
  <c r="N675" i="6" a="1"/>
  <c r="N675" i="6" s="1"/>
  <c r="M675" i="6" a="1"/>
  <c r="M675" i="6" s="1"/>
  <c r="L675" i="6" a="1"/>
  <c r="L675" i="6" s="1"/>
  <c r="K675" i="6" a="1"/>
  <c r="K675" i="6" s="1"/>
  <c r="J675" i="6" a="1"/>
  <c r="J675" i="6" s="1"/>
  <c r="I675" i="6" a="1"/>
  <c r="I675" i="6" s="1"/>
  <c r="H675" i="6" a="1"/>
  <c r="H675" i="6" s="1"/>
  <c r="G675" i="6" a="1"/>
  <c r="G675" i="6" s="1"/>
  <c r="F675" i="6" a="1"/>
  <c r="F675" i="6" s="1"/>
  <c r="E675" i="6" a="1"/>
  <c r="E675" i="6" s="1"/>
  <c r="D675" i="6" a="1"/>
  <c r="D675" i="6" s="1"/>
  <c r="C675" i="6" a="1"/>
  <c r="C675" i="6" s="1"/>
  <c r="A675" i="6" a="1"/>
  <c r="A675" i="6" s="1"/>
  <c r="S674" i="6" a="1"/>
  <c r="S674" i="6" s="1"/>
  <c r="N674" i="6" a="1"/>
  <c r="N674" i="6" s="1"/>
  <c r="M674" i="6" a="1"/>
  <c r="M674" i="6" s="1"/>
  <c r="L674" i="6" a="1"/>
  <c r="L674" i="6" s="1"/>
  <c r="K674" i="6" a="1"/>
  <c r="K674" i="6" s="1"/>
  <c r="J674" i="6" a="1"/>
  <c r="J674" i="6" s="1"/>
  <c r="I674" i="6" a="1"/>
  <c r="I674" i="6" s="1"/>
  <c r="H674" i="6" a="1"/>
  <c r="H674" i="6" s="1"/>
  <c r="G674" i="6" a="1"/>
  <c r="G674" i="6" s="1"/>
  <c r="F674" i="6" a="1"/>
  <c r="F674" i="6" s="1"/>
  <c r="E674" i="6" a="1"/>
  <c r="E674" i="6" s="1"/>
  <c r="D674" i="6" a="1"/>
  <c r="D674" i="6" s="1"/>
  <c r="C674" i="6" a="1"/>
  <c r="C674" i="6" s="1"/>
  <c r="A674" i="6" a="1"/>
  <c r="A674" i="6" s="1"/>
  <c r="S673" i="6" a="1"/>
  <c r="S673" i="6" s="1"/>
  <c r="N673" i="6" a="1"/>
  <c r="N673" i="6" s="1"/>
  <c r="M673" i="6" a="1"/>
  <c r="M673" i="6" s="1"/>
  <c r="L673" i="6" a="1"/>
  <c r="L673" i="6" s="1"/>
  <c r="K673" i="6" a="1"/>
  <c r="K673" i="6" s="1"/>
  <c r="J673" i="6" a="1"/>
  <c r="J673" i="6" s="1"/>
  <c r="I673" i="6" a="1"/>
  <c r="I673" i="6" s="1"/>
  <c r="H673" i="6" a="1"/>
  <c r="H673" i="6" s="1"/>
  <c r="G673" i="6" a="1"/>
  <c r="G673" i="6" s="1"/>
  <c r="F673" i="6" a="1"/>
  <c r="F673" i="6" s="1"/>
  <c r="E673" i="6" a="1"/>
  <c r="E673" i="6" s="1"/>
  <c r="D673" i="6" a="1"/>
  <c r="D673" i="6" s="1"/>
  <c r="C673" i="6" a="1"/>
  <c r="C673" i="6" s="1"/>
  <c r="A673" i="6" a="1"/>
  <c r="A673" i="6" s="1"/>
  <c r="S672" i="6" a="1"/>
  <c r="S672" i="6" s="1"/>
  <c r="N672" i="6" a="1"/>
  <c r="N672" i="6" s="1"/>
  <c r="M672" i="6" a="1"/>
  <c r="M672" i="6" s="1"/>
  <c r="L672" i="6" a="1"/>
  <c r="L672" i="6" s="1"/>
  <c r="K672" i="6" a="1"/>
  <c r="K672" i="6" s="1"/>
  <c r="J672" i="6" a="1"/>
  <c r="J672" i="6" s="1"/>
  <c r="I672" i="6" a="1"/>
  <c r="I672" i="6" s="1"/>
  <c r="H672" i="6" a="1"/>
  <c r="H672" i="6" s="1"/>
  <c r="G672" i="6" a="1"/>
  <c r="G672" i="6" s="1"/>
  <c r="F672" i="6" a="1"/>
  <c r="F672" i="6" s="1"/>
  <c r="E672" i="6" a="1"/>
  <c r="E672" i="6" s="1"/>
  <c r="D672" i="6" a="1"/>
  <c r="D672" i="6" s="1"/>
  <c r="C672" i="6" a="1"/>
  <c r="C672" i="6" s="1"/>
  <c r="A672" i="6" a="1"/>
  <c r="A672" i="6" s="1"/>
  <c r="S671" i="6" a="1"/>
  <c r="S671" i="6" s="1"/>
  <c r="N671" i="6" a="1"/>
  <c r="N671" i="6" s="1"/>
  <c r="M671" i="6" a="1"/>
  <c r="M671" i="6" s="1"/>
  <c r="L671" i="6" a="1"/>
  <c r="L671" i="6" s="1"/>
  <c r="K671" i="6" a="1"/>
  <c r="K671" i="6" s="1"/>
  <c r="J671" i="6" a="1"/>
  <c r="J671" i="6" s="1"/>
  <c r="I671" i="6" a="1"/>
  <c r="I671" i="6" s="1"/>
  <c r="H671" i="6" a="1"/>
  <c r="H671" i="6" s="1"/>
  <c r="G671" i="6" a="1"/>
  <c r="G671" i="6" s="1"/>
  <c r="F671" i="6" a="1"/>
  <c r="F671" i="6" s="1"/>
  <c r="E671" i="6" a="1"/>
  <c r="E671" i="6" s="1"/>
  <c r="D671" i="6" a="1"/>
  <c r="D671" i="6" s="1"/>
  <c r="C671" i="6" a="1"/>
  <c r="C671" i="6" s="1"/>
  <c r="A671" i="6" a="1"/>
  <c r="A671" i="6" s="1"/>
  <c r="S670" i="6" a="1"/>
  <c r="S670" i="6" s="1"/>
  <c r="N670" i="6" a="1"/>
  <c r="N670" i="6" s="1"/>
  <c r="M670" i="6" a="1"/>
  <c r="M670" i="6" s="1"/>
  <c r="L670" i="6" a="1"/>
  <c r="L670" i="6" s="1"/>
  <c r="K670" i="6" a="1"/>
  <c r="K670" i="6" s="1"/>
  <c r="J670" i="6" a="1"/>
  <c r="J670" i="6" s="1"/>
  <c r="I670" i="6" a="1"/>
  <c r="I670" i="6" s="1"/>
  <c r="H670" i="6" a="1"/>
  <c r="H670" i="6" s="1"/>
  <c r="G670" i="6" a="1"/>
  <c r="G670" i="6" s="1"/>
  <c r="F670" i="6" a="1"/>
  <c r="F670" i="6" s="1"/>
  <c r="E670" i="6" a="1"/>
  <c r="E670" i="6" s="1"/>
  <c r="D670" i="6" a="1"/>
  <c r="D670" i="6" s="1"/>
  <c r="C670" i="6" a="1"/>
  <c r="C670" i="6" s="1"/>
  <c r="A670" i="6" a="1"/>
  <c r="A670" i="6" s="1"/>
  <c r="S669" i="6" a="1"/>
  <c r="S669" i="6" s="1"/>
  <c r="N669" i="6" a="1"/>
  <c r="N669" i="6" s="1"/>
  <c r="M669" i="6" a="1"/>
  <c r="M669" i="6" s="1"/>
  <c r="L669" i="6" a="1"/>
  <c r="L669" i="6" s="1"/>
  <c r="K669" i="6" a="1"/>
  <c r="K669" i="6" s="1"/>
  <c r="J669" i="6" a="1"/>
  <c r="J669" i="6" s="1"/>
  <c r="I669" i="6" a="1"/>
  <c r="I669" i="6" s="1"/>
  <c r="H669" i="6" a="1"/>
  <c r="H669" i="6" s="1"/>
  <c r="G669" i="6" a="1"/>
  <c r="G669" i="6" s="1"/>
  <c r="F669" i="6" a="1"/>
  <c r="F669" i="6" s="1"/>
  <c r="E669" i="6" a="1"/>
  <c r="E669" i="6" s="1"/>
  <c r="D669" i="6" a="1"/>
  <c r="D669" i="6" s="1"/>
  <c r="C669" i="6" a="1"/>
  <c r="C669" i="6" s="1"/>
  <c r="A669" i="6" a="1"/>
  <c r="A669" i="6" s="1"/>
  <c r="S668" i="6" a="1"/>
  <c r="S668" i="6" s="1"/>
  <c r="N668" i="6" a="1"/>
  <c r="N668" i="6" s="1"/>
  <c r="M668" i="6" a="1"/>
  <c r="M668" i="6" s="1"/>
  <c r="L668" i="6" a="1"/>
  <c r="L668" i="6" s="1"/>
  <c r="K668" i="6" a="1"/>
  <c r="K668" i="6" s="1"/>
  <c r="J668" i="6" a="1"/>
  <c r="J668" i="6" s="1"/>
  <c r="I668" i="6" a="1"/>
  <c r="I668" i="6" s="1"/>
  <c r="H668" i="6" a="1"/>
  <c r="H668" i="6" s="1"/>
  <c r="G668" i="6" a="1"/>
  <c r="G668" i="6" s="1"/>
  <c r="F668" i="6" a="1"/>
  <c r="F668" i="6" s="1"/>
  <c r="E668" i="6" a="1"/>
  <c r="E668" i="6" s="1"/>
  <c r="D668" i="6" a="1"/>
  <c r="D668" i="6" s="1"/>
  <c r="C668" i="6" a="1"/>
  <c r="C668" i="6" s="1"/>
  <c r="A668" i="6" a="1"/>
  <c r="A668" i="6" s="1"/>
  <c r="S667" i="6" a="1"/>
  <c r="S667" i="6" s="1"/>
  <c r="N667" i="6" a="1"/>
  <c r="N667" i="6" s="1"/>
  <c r="M667" i="6" a="1"/>
  <c r="M667" i="6" s="1"/>
  <c r="L667" i="6" a="1"/>
  <c r="L667" i="6" s="1"/>
  <c r="K667" i="6" a="1"/>
  <c r="K667" i="6" s="1"/>
  <c r="J667" i="6" a="1"/>
  <c r="J667" i="6" s="1"/>
  <c r="I667" i="6" a="1"/>
  <c r="I667" i="6" s="1"/>
  <c r="H667" i="6" a="1"/>
  <c r="H667" i="6" s="1"/>
  <c r="G667" i="6" a="1"/>
  <c r="G667" i="6" s="1"/>
  <c r="F667" i="6" a="1"/>
  <c r="F667" i="6" s="1"/>
  <c r="E667" i="6" a="1"/>
  <c r="E667" i="6" s="1"/>
  <c r="D667" i="6" a="1"/>
  <c r="D667" i="6" s="1"/>
  <c r="C667" i="6" a="1"/>
  <c r="C667" i="6" s="1"/>
  <c r="A667" i="6" a="1"/>
  <c r="A667" i="6" s="1"/>
  <c r="S666" i="6" a="1"/>
  <c r="S666" i="6" s="1"/>
  <c r="N666" i="6" a="1"/>
  <c r="N666" i="6" s="1"/>
  <c r="M666" i="6" a="1"/>
  <c r="M666" i="6" s="1"/>
  <c r="L666" i="6" a="1"/>
  <c r="L666" i="6" s="1"/>
  <c r="K666" i="6" a="1"/>
  <c r="K666" i="6" s="1"/>
  <c r="J666" i="6" a="1"/>
  <c r="J666" i="6" s="1"/>
  <c r="I666" i="6" a="1"/>
  <c r="I666" i="6" s="1"/>
  <c r="H666" i="6" a="1"/>
  <c r="H666" i="6" s="1"/>
  <c r="G666" i="6" a="1"/>
  <c r="G666" i="6" s="1"/>
  <c r="F666" i="6" a="1"/>
  <c r="F666" i="6" s="1"/>
  <c r="E666" i="6" a="1"/>
  <c r="E666" i="6" s="1"/>
  <c r="D666" i="6" a="1"/>
  <c r="D666" i="6" s="1"/>
  <c r="C666" i="6" a="1"/>
  <c r="C666" i="6" s="1"/>
  <c r="A666" i="6" a="1"/>
  <c r="A666" i="6" s="1"/>
  <c r="S665" i="6" a="1"/>
  <c r="S665" i="6" s="1"/>
  <c r="N665" i="6" a="1"/>
  <c r="N665" i="6" s="1"/>
  <c r="M665" i="6" a="1"/>
  <c r="M665" i="6" s="1"/>
  <c r="L665" i="6" a="1"/>
  <c r="L665" i="6" s="1"/>
  <c r="K665" i="6" a="1"/>
  <c r="K665" i="6" s="1"/>
  <c r="J665" i="6" a="1"/>
  <c r="J665" i="6" s="1"/>
  <c r="I665" i="6" a="1"/>
  <c r="I665" i="6" s="1"/>
  <c r="H665" i="6" a="1"/>
  <c r="H665" i="6" s="1"/>
  <c r="G665" i="6" a="1"/>
  <c r="G665" i="6" s="1"/>
  <c r="F665" i="6" a="1"/>
  <c r="F665" i="6" s="1"/>
  <c r="E665" i="6" a="1"/>
  <c r="E665" i="6" s="1"/>
  <c r="D665" i="6" a="1"/>
  <c r="D665" i="6" s="1"/>
  <c r="C665" i="6" a="1"/>
  <c r="C665" i="6" s="1"/>
  <c r="A665" i="6" a="1"/>
  <c r="A665" i="6" s="1"/>
  <c r="S664" i="6" a="1"/>
  <c r="S664" i="6" s="1"/>
  <c r="N664" i="6" a="1"/>
  <c r="N664" i="6" s="1"/>
  <c r="M664" i="6" a="1"/>
  <c r="M664" i="6" s="1"/>
  <c r="L664" i="6" a="1"/>
  <c r="L664" i="6" s="1"/>
  <c r="K664" i="6" a="1"/>
  <c r="K664" i="6" s="1"/>
  <c r="J664" i="6" a="1"/>
  <c r="J664" i="6" s="1"/>
  <c r="I664" i="6" a="1"/>
  <c r="I664" i="6" s="1"/>
  <c r="H664" i="6" a="1"/>
  <c r="H664" i="6" s="1"/>
  <c r="G664" i="6" a="1"/>
  <c r="G664" i="6" s="1"/>
  <c r="F664" i="6" a="1"/>
  <c r="F664" i="6" s="1"/>
  <c r="E664" i="6" a="1"/>
  <c r="E664" i="6" s="1"/>
  <c r="D664" i="6" a="1"/>
  <c r="D664" i="6" s="1"/>
  <c r="C664" i="6" a="1"/>
  <c r="C664" i="6" s="1"/>
  <c r="A664" i="6" a="1"/>
  <c r="A664" i="6" s="1"/>
  <c r="S663" i="6" a="1"/>
  <c r="S663" i="6" s="1"/>
  <c r="N663" i="6" a="1"/>
  <c r="N663" i="6" s="1"/>
  <c r="M663" i="6" a="1"/>
  <c r="M663" i="6" s="1"/>
  <c r="L663" i="6" a="1"/>
  <c r="L663" i="6" s="1"/>
  <c r="K663" i="6" a="1"/>
  <c r="K663" i="6" s="1"/>
  <c r="J663" i="6" a="1"/>
  <c r="J663" i="6" s="1"/>
  <c r="I663" i="6" a="1"/>
  <c r="I663" i="6" s="1"/>
  <c r="H663" i="6" a="1"/>
  <c r="H663" i="6" s="1"/>
  <c r="G663" i="6" a="1"/>
  <c r="G663" i="6" s="1"/>
  <c r="F663" i="6" a="1"/>
  <c r="F663" i="6" s="1"/>
  <c r="E663" i="6" a="1"/>
  <c r="E663" i="6" s="1"/>
  <c r="D663" i="6" a="1"/>
  <c r="D663" i="6" s="1"/>
  <c r="C663" i="6" a="1"/>
  <c r="C663" i="6" s="1"/>
  <c r="A663" i="6" a="1"/>
  <c r="A663" i="6" s="1"/>
  <c r="S662" i="6" a="1"/>
  <c r="S662" i="6" s="1"/>
  <c r="N662" i="6" a="1"/>
  <c r="N662" i="6" s="1"/>
  <c r="M662" i="6" a="1"/>
  <c r="M662" i="6" s="1"/>
  <c r="L662" i="6" a="1"/>
  <c r="L662" i="6" s="1"/>
  <c r="K662" i="6" a="1"/>
  <c r="K662" i="6" s="1"/>
  <c r="J662" i="6" a="1"/>
  <c r="J662" i="6" s="1"/>
  <c r="I662" i="6" a="1"/>
  <c r="I662" i="6" s="1"/>
  <c r="H662" i="6" a="1"/>
  <c r="H662" i="6" s="1"/>
  <c r="G662" i="6" a="1"/>
  <c r="G662" i="6" s="1"/>
  <c r="F662" i="6" a="1"/>
  <c r="F662" i="6" s="1"/>
  <c r="E662" i="6" a="1"/>
  <c r="E662" i="6" s="1"/>
  <c r="D662" i="6" a="1"/>
  <c r="D662" i="6" s="1"/>
  <c r="C662" i="6" a="1"/>
  <c r="C662" i="6" s="1"/>
  <c r="A662" i="6" a="1"/>
  <c r="A662" i="6" s="1"/>
  <c r="S661" i="6" a="1"/>
  <c r="S661" i="6" s="1"/>
  <c r="N661" i="6" a="1"/>
  <c r="N661" i="6" s="1"/>
  <c r="M661" i="6" a="1"/>
  <c r="M661" i="6" s="1"/>
  <c r="L661" i="6" a="1"/>
  <c r="L661" i="6" s="1"/>
  <c r="K661" i="6" a="1"/>
  <c r="K661" i="6" s="1"/>
  <c r="J661" i="6" a="1"/>
  <c r="J661" i="6" s="1"/>
  <c r="I661" i="6" a="1"/>
  <c r="I661" i="6" s="1"/>
  <c r="H661" i="6" a="1"/>
  <c r="H661" i="6" s="1"/>
  <c r="G661" i="6" a="1"/>
  <c r="G661" i="6" s="1"/>
  <c r="F661" i="6" a="1"/>
  <c r="F661" i="6" s="1"/>
  <c r="E661" i="6" a="1"/>
  <c r="E661" i="6" s="1"/>
  <c r="D661" i="6" a="1"/>
  <c r="D661" i="6" s="1"/>
  <c r="C661" i="6" a="1"/>
  <c r="C661" i="6" s="1"/>
  <c r="A661" i="6" a="1"/>
  <c r="A661" i="6" s="1"/>
  <c r="S660" i="6" a="1"/>
  <c r="S660" i="6" s="1"/>
  <c r="N660" i="6" a="1"/>
  <c r="N660" i="6" s="1"/>
  <c r="M660" i="6" a="1"/>
  <c r="M660" i="6" s="1"/>
  <c r="L660" i="6" a="1"/>
  <c r="L660" i="6" s="1"/>
  <c r="K660" i="6" a="1"/>
  <c r="K660" i="6" s="1"/>
  <c r="J660" i="6" a="1"/>
  <c r="J660" i="6" s="1"/>
  <c r="I660" i="6" a="1"/>
  <c r="I660" i="6" s="1"/>
  <c r="H660" i="6" a="1"/>
  <c r="H660" i="6" s="1"/>
  <c r="G660" i="6" a="1"/>
  <c r="G660" i="6" s="1"/>
  <c r="F660" i="6" a="1"/>
  <c r="F660" i="6" s="1"/>
  <c r="E660" i="6" a="1"/>
  <c r="E660" i="6" s="1"/>
  <c r="D660" i="6" a="1"/>
  <c r="D660" i="6" s="1"/>
  <c r="C660" i="6" a="1"/>
  <c r="C660" i="6" s="1"/>
  <c r="A660" i="6" a="1"/>
  <c r="A660" i="6" s="1"/>
  <c r="S659" i="6" a="1"/>
  <c r="S659" i="6" s="1"/>
  <c r="N659" i="6" a="1"/>
  <c r="N659" i="6" s="1"/>
  <c r="M659" i="6" a="1"/>
  <c r="M659" i="6" s="1"/>
  <c r="L659" i="6" a="1"/>
  <c r="L659" i="6" s="1"/>
  <c r="K659" i="6" a="1"/>
  <c r="K659" i="6" s="1"/>
  <c r="J659" i="6" a="1"/>
  <c r="J659" i="6" s="1"/>
  <c r="I659" i="6" a="1"/>
  <c r="I659" i="6" s="1"/>
  <c r="H659" i="6" a="1"/>
  <c r="H659" i="6" s="1"/>
  <c r="G659" i="6" a="1"/>
  <c r="G659" i="6" s="1"/>
  <c r="F659" i="6" a="1"/>
  <c r="F659" i="6" s="1"/>
  <c r="E659" i="6" a="1"/>
  <c r="E659" i="6" s="1"/>
  <c r="D659" i="6" a="1"/>
  <c r="D659" i="6" s="1"/>
  <c r="C659" i="6" a="1"/>
  <c r="C659" i="6" s="1"/>
  <c r="A659" i="6" a="1"/>
  <c r="A659" i="6" s="1"/>
  <c r="S658" i="6" a="1"/>
  <c r="S658" i="6" s="1"/>
  <c r="N658" i="6" a="1"/>
  <c r="N658" i="6" s="1"/>
  <c r="M658" i="6" a="1"/>
  <c r="M658" i="6" s="1"/>
  <c r="L658" i="6" a="1"/>
  <c r="L658" i="6" s="1"/>
  <c r="K658" i="6" a="1"/>
  <c r="K658" i="6" s="1"/>
  <c r="J658" i="6" a="1"/>
  <c r="J658" i="6" s="1"/>
  <c r="I658" i="6" a="1"/>
  <c r="I658" i="6" s="1"/>
  <c r="H658" i="6" a="1"/>
  <c r="H658" i="6" s="1"/>
  <c r="G658" i="6" a="1"/>
  <c r="G658" i="6" s="1"/>
  <c r="F658" i="6" a="1"/>
  <c r="F658" i="6" s="1"/>
  <c r="E658" i="6" a="1"/>
  <c r="E658" i="6" s="1"/>
  <c r="D658" i="6" a="1"/>
  <c r="D658" i="6" s="1"/>
  <c r="C658" i="6" a="1"/>
  <c r="C658" i="6" s="1"/>
  <c r="A658" i="6" a="1"/>
  <c r="A658" i="6" s="1"/>
  <c r="S657" i="6" a="1"/>
  <c r="S657" i="6" s="1"/>
  <c r="N657" i="6" a="1"/>
  <c r="N657" i="6" s="1"/>
  <c r="M657" i="6" a="1"/>
  <c r="M657" i="6" s="1"/>
  <c r="L657" i="6" a="1"/>
  <c r="L657" i="6" s="1"/>
  <c r="K657" i="6" a="1"/>
  <c r="K657" i="6" s="1"/>
  <c r="J657" i="6" a="1"/>
  <c r="J657" i="6" s="1"/>
  <c r="I657" i="6" a="1"/>
  <c r="I657" i="6" s="1"/>
  <c r="H657" i="6" a="1"/>
  <c r="H657" i="6" s="1"/>
  <c r="G657" i="6" a="1"/>
  <c r="G657" i="6" s="1"/>
  <c r="F657" i="6" a="1"/>
  <c r="F657" i="6" s="1"/>
  <c r="E657" i="6" a="1"/>
  <c r="E657" i="6" s="1"/>
  <c r="D657" i="6" a="1"/>
  <c r="D657" i="6" s="1"/>
  <c r="C657" i="6" a="1"/>
  <c r="C657" i="6" s="1"/>
  <c r="A657" i="6" a="1"/>
  <c r="A657" i="6" s="1"/>
  <c r="S656" i="6" a="1"/>
  <c r="S656" i="6" s="1"/>
  <c r="N656" i="6" a="1"/>
  <c r="N656" i="6" s="1"/>
  <c r="M656" i="6" a="1"/>
  <c r="M656" i="6" s="1"/>
  <c r="L656" i="6" a="1"/>
  <c r="L656" i="6" s="1"/>
  <c r="K656" i="6" a="1"/>
  <c r="K656" i="6" s="1"/>
  <c r="J656" i="6" a="1"/>
  <c r="J656" i="6" s="1"/>
  <c r="I656" i="6" a="1"/>
  <c r="I656" i="6" s="1"/>
  <c r="H656" i="6" a="1"/>
  <c r="H656" i="6" s="1"/>
  <c r="G656" i="6" a="1"/>
  <c r="G656" i="6" s="1"/>
  <c r="F656" i="6" a="1"/>
  <c r="F656" i="6" s="1"/>
  <c r="E656" i="6" a="1"/>
  <c r="E656" i="6" s="1"/>
  <c r="D656" i="6" a="1"/>
  <c r="D656" i="6" s="1"/>
  <c r="C656" i="6" a="1"/>
  <c r="C656" i="6" s="1"/>
  <c r="A656" i="6" a="1"/>
  <c r="A656" i="6" s="1"/>
  <c r="S655" i="6" a="1"/>
  <c r="S655" i="6" s="1"/>
  <c r="N655" i="6" a="1"/>
  <c r="N655" i="6" s="1"/>
  <c r="M655" i="6" a="1"/>
  <c r="M655" i="6" s="1"/>
  <c r="L655" i="6" a="1"/>
  <c r="L655" i="6" s="1"/>
  <c r="K655" i="6" a="1"/>
  <c r="K655" i="6" s="1"/>
  <c r="J655" i="6" a="1"/>
  <c r="J655" i="6" s="1"/>
  <c r="I655" i="6" a="1"/>
  <c r="I655" i="6" s="1"/>
  <c r="H655" i="6" a="1"/>
  <c r="H655" i="6" s="1"/>
  <c r="G655" i="6" a="1"/>
  <c r="G655" i="6" s="1"/>
  <c r="F655" i="6" a="1"/>
  <c r="F655" i="6" s="1"/>
  <c r="E655" i="6" a="1"/>
  <c r="E655" i="6" s="1"/>
  <c r="D655" i="6" a="1"/>
  <c r="D655" i="6" s="1"/>
  <c r="C655" i="6" a="1"/>
  <c r="C655" i="6" s="1"/>
  <c r="A655" i="6" a="1"/>
  <c r="A655" i="6" s="1"/>
  <c r="S654" i="6" a="1"/>
  <c r="S654" i="6" s="1"/>
  <c r="N654" i="6" a="1"/>
  <c r="N654" i="6" s="1"/>
  <c r="M654" i="6" a="1"/>
  <c r="M654" i="6" s="1"/>
  <c r="L654" i="6" a="1"/>
  <c r="L654" i="6" s="1"/>
  <c r="K654" i="6" a="1"/>
  <c r="K654" i="6" s="1"/>
  <c r="J654" i="6" a="1"/>
  <c r="J654" i="6" s="1"/>
  <c r="I654" i="6" a="1"/>
  <c r="I654" i="6" s="1"/>
  <c r="H654" i="6" a="1"/>
  <c r="H654" i="6" s="1"/>
  <c r="G654" i="6" a="1"/>
  <c r="G654" i="6" s="1"/>
  <c r="F654" i="6" a="1"/>
  <c r="F654" i="6" s="1"/>
  <c r="E654" i="6" a="1"/>
  <c r="E654" i="6" s="1"/>
  <c r="D654" i="6" a="1"/>
  <c r="D654" i="6" s="1"/>
  <c r="C654" i="6" a="1"/>
  <c r="C654" i="6" s="1"/>
  <c r="A654" i="6" a="1"/>
  <c r="A654" i="6" s="1"/>
  <c r="S653" i="6" a="1"/>
  <c r="S653" i="6" s="1"/>
  <c r="N653" i="6" a="1"/>
  <c r="N653" i="6" s="1"/>
  <c r="M653" i="6" a="1"/>
  <c r="M653" i="6" s="1"/>
  <c r="L653" i="6" a="1"/>
  <c r="L653" i="6" s="1"/>
  <c r="K653" i="6" a="1"/>
  <c r="K653" i="6" s="1"/>
  <c r="J653" i="6" a="1"/>
  <c r="J653" i="6" s="1"/>
  <c r="I653" i="6" a="1"/>
  <c r="I653" i="6" s="1"/>
  <c r="H653" i="6" a="1"/>
  <c r="H653" i="6" s="1"/>
  <c r="G653" i="6" a="1"/>
  <c r="G653" i="6" s="1"/>
  <c r="F653" i="6" a="1"/>
  <c r="F653" i="6" s="1"/>
  <c r="E653" i="6" a="1"/>
  <c r="E653" i="6" s="1"/>
  <c r="D653" i="6" a="1"/>
  <c r="D653" i="6" s="1"/>
  <c r="C653" i="6" a="1"/>
  <c r="C653" i="6" s="1"/>
  <c r="A653" i="6" a="1"/>
  <c r="A653" i="6" s="1"/>
  <c r="S652" i="6" a="1"/>
  <c r="S652" i="6" s="1"/>
  <c r="N652" i="6" a="1"/>
  <c r="N652" i="6" s="1"/>
  <c r="M652" i="6" a="1"/>
  <c r="M652" i="6" s="1"/>
  <c r="L652" i="6" a="1"/>
  <c r="L652" i="6" s="1"/>
  <c r="K652" i="6" a="1"/>
  <c r="K652" i="6" s="1"/>
  <c r="J652" i="6" a="1"/>
  <c r="J652" i="6" s="1"/>
  <c r="I652" i="6" a="1"/>
  <c r="I652" i="6" s="1"/>
  <c r="H652" i="6" a="1"/>
  <c r="H652" i="6" s="1"/>
  <c r="G652" i="6" a="1"/>
  <c r="G652" i="6" s="1"/>
  <c r="F652" i="6" a="1"/>
  <c r="F652" i="6" s="1"/>
  <c r="E652" i="6" a="1"/>
  <c r="E652" i="6" s="1"/>
  <c r="D652" i="6" a="1"/>
  <c r="D652" i="6" s="1"/>
  <c r="C652" i="6" a="1"/>
  <c r="C652" i="6" s="1"/>
  <c r="A652" i="6" a="1"/>
  <c r="A652" i="6" s="1"/>
  <c r="S651" i="6" a="1"/>
  <c r="S651" i="6" s="1"/>
  <c r="N651" i="6" a="1"/>
  <c r="N651" i="6" s="1"/>
  <c r="M651" i="6" a="1"/>
  <c r="M651" i="6" s="1"/>
  <c r="L651" i="6" a="1"/>
  <c r="L651" i="6" s="1"/>
  <c r="K651" i="6" a="1"/>
  <c r="K651" i="6" s="1"/>
  <c r="J651" i="6" a="1"/>
  <c r="J651" i="6" s="1"/>
  <c r="I651" i="6" a="1"/>
  <c r="I651" i="6" s="1"/>
  <c r="H651" i="6" a="1"/>
  <c r="H651" i="6" s="1"/>
  <c r="G651" i="6" a="1"/>
  <c r="G651" i="6" s="1"/>
  <c r="F651" i="6" a="1"/>
  <c r="F651" i="6" s="1"/>
  <c r="E651" i="6" a="1"/>
  <c r="E651" i="6" s="1"/>
  <c r="D651" i="6" a="1"/>
  <c r="D651" i="6" s="1"/>
  <c r="C651" i="6" a="1"/>
  <c r="C651" i="6" s="1"/>
  <c r="A651" i="6" a="1"/>
  <c r="A651" i="6" s="1"/>
  <c r="S650" i="6" a="1"/>
  <c r="S650" i="6" s="1"/>
  <c r="N650" i="6" a="1"/>
  <c r="N650" i="6" s="1"/>
  <c r="M650" i="6" a="1"/>
  <c r="M650" i="6" s="1"/>
  <c r="L650" i="6" a="1"/>
  <c r="L650" i="6" s="1"/>
  <c r="K650" i="6" a="1"/>
  <c r="K650" i="6" s="1"/>
  <c r="J650" i="6" a="1"/>
  <c r="J650" i="6" s="1"/>
  <c r="I650" i="6" a="1"/>
  <c r="I650" i="6" s="1"/>
  <c r="H650" i="6" a="1"/>
  <c r="H650" i="6" s="1"/>
  <c r="G650" i="6" a="1"/>
  <c r="G650" i="6" s="1"/>
  <c r="F650" i="6" a="1"/>
  <c r="F650" i="6" s="1"/>
  <c r="E650" i="6" a="1"/>
  <c r="E650" i="6" s="1"/>
  <c r="D650" i="6" a="1"/>
  <c r="D650" i="6" s="1"/>
  <c r="C650" i="6" a="1"/>
  <c r="C650" i="6" s="1"/>
  <c r="A650" i="6" a="1"/>
  <c r="A650" i="6" s="1"/>
  <c r="S649" i="6" a="1"/>
  <c r="S649" i="6" s="1"/>
  <c r="N649" i="6" a="1"/>
  <c r="N649" i="6" s="1"/>
  <c r="M649" i="6" a="1"/>
  <c r="M649" i="6" s="1"/>
  <c r="L649" i="6" a="1"/>
  <c r="L649" i="6" s="1"/>
  <c r="K649" i="6" a="1"/>
  <c r="K649" i="6" s="1"/>
  <c r="J649" i="6" a="1"/>
  <c r="J649" i="6" s="1"/>
  <c r="I649" i="6" a="1"/>
  <c r="I649" i="6" s="1"/>
  <c r="H649" i="6" a="1"/>
  <c r="H649" i="6" s="1"/>
  <c r="G649" i="6" a="1"/>
  <c r="G649" i="6" s="1"/>
  <c r="F649" i="6" a="1"/>
  <c r="F649" i="6" s="1"/>
  <c r="E649" i="6" a="1"/>
  <c r="E649" i="6" s="1"/>
  <c r="D649" i="6" a="1"/>
  <c r="D649" i="6" s="1"/>
  <c r="C649" i="6" a="1"/>
  <c r="C649" i="6" s="1"/>
  <c r="A649" i="6" a="1"/>
  <c r="A649" i="6" s="1"/>
  <c r="S648" i="6" a="1"/>
  <c r="S648" i="6" s="1"/>
  <c r="N648" i="6" a="1"/>
  <c r="N648" i="6" s="1"/>
  <c r="M648" i="6" a="1"/>
  <c r="M648" i="6" s="1"/>
  <c r="L648" i="6" a="1"/>
  <c r="L648" i="6" s="1"/>
  <c r="K648" i="6" a="1"/>
  <c r="K648" i="6" s="1"/>
  <c r="J648" i="6" a="1"/>
  <c r="J648" i="6" s="1"/>
  <c r="I648" i="6" a="1"/>
  <c r="I648" i="6" s="1"/>
  <c r="H648" i="6" a="1"/>
  <c r="H648" i="6" s="1"/>
  <c r="G648" i="6" a="1"/>
  <c r="G648" i="6" s="1"/>
  <c r="F648" i="6" a="1"/>
  <c r="F648" i="6" s="1"/>
  <c r="E648" i="6" a="1"/>
  <c r="E648" i="6" s="1"/>
  <c r="D648" i="6" a="1"/>
  <c r="D648" i="6" s="1"/>
  <c r="C648" i="6" a="1"/>
  <c r="C648" i="6" s="1"/>
  <c r="A648" i="6" a="1"/>
  <c r="A648" i="6" s="1"/>
  <c r="S647" i="6" a="1"/>
  <c r="S647" i="6" s="1"/>
  <c r="N647" i="6" a="1"/>
  <c r="N647" i="6" s="1"/>
  <c r="M647" i="6" a="1"/>
  <c r="M647" i="6" s="1"/>
  <c r="L647" i="6" a="1"/>
  <c r="L647" i="6" s="1"/>
  <c r="K647" i="6" a="1"/>
  <c r="K647" i="6" s="1"/>
  <c r="J647" i="6" a="1"/>
  <c r="J647" i="6" s="1"/>
  <c r="I647" i="6" a="1"/>
  <c r="I647" i="6" s="1"/>
  <c r="H647" i="6" a="1"/>
  <c r="H647" i="6" s="1"/>
  <c r="G647" i="6" a="1"/>
  <c r="G647" i="6" s="1"/>
  <c r="F647" i="6" a="1"/>
  <c r="F647" i="6" s="1"/>
  <c r="E647" i="6" a="1"/>
  <c r="E647" i="6" s="1"/>
  <c r="D647" i="6" a="1"/>
  <c r="D647" i="6" s="1"/>
  <c r="C647" i="6" a="1"/>
  <c r="C647" i="6" s="1"/>
  <c r="A647" i="6" a="1"/>
  <c r="A647" i="6" s="1"/>
  <c r="S646" i="6" a="1"/>
  <c r="S646" i="6" s="1"/>
  <c r="N646" i="6" a="1"/>
  <c r="N646" i="6" s="1"/>
  <c r="M646" i="6" a="1"/>
  <c r="M646" i="6" s="1"/>
  <c r="L646" i="6" a="1"/>
  <c r="L646" i="6" s="1"/>
  <c r="K646" i="6" a="1"/>
  <c r="K646" i="6" s="1"/>
  <c r="J646" i="6" a="1"/>
  <c r="J646" i="6" s="1"/>
  <c r="I646" i="6" a="1"/>
  <c r="I646" i="6" s="1"/>
  <c r="H646" i="6" a="1"/>
  <c r="H646" i="6" s="1"/>
  <c r="G646" i="6" a="1"/>
  <c r="G646" i="6" s="1"/>
  <c r="F646" i="6" a="1"/>
  <c r="F646" i="6" s="1"/>
  <c r="E646" i="6" a="1"/>
  <c r="E646" i="6" s="1"/>
  <c r="D646" i="6" a="1"/>
  <c r="D646" i="6" s="1"/>
  <c r="C646" i="6" a="1"/>
  <c r="C646" i="6" s="1"/>
  <c r="A646" i="6" a="1"/>
  <c r="A646" i="6" s="1"/>
  <c r="S645" i="6" a="1"/>
  <c r="S645" i="6" s="1"/>
  <c r="N645" i="6" a="1"/>
  <c r="N645" i="6" s="1"/>
  <c r="M645" i="6" a="1"/>
  <c r="M645" i="6" s="1"/>
  <c r="L645" i="6" a="1"/>
  <c r="L645" i="6" s="1"/>
  <c r="K645" i="6" a="1"/>
  <c r="K645" i="6" s="1"/>
  <c r="J645" i="6" a="1"/>
  <c r="J645" i="6" s="1"/>
  <c r="I645" i="6" a="1"/>
  <c r="I645" i="6" s="1"/>
  <c r="H645" i="6" a="1"/>
  <c r="H645" i="6" s="1"/>
  <c r="G645" i="6" a="1"/>
  <c r="G645" i="6" s="1"/>
  <c r="F645" i="6" a="1"/>
  <c r="F645" i="6" s="1"/>
  <c r="E645" i="6" a="1"/>
  <c r="E645" i="6" s="1"/>
  <c r="D645" i="6" a="1"/>
  <c r="D645" i="6" s="1"/>
  <c r="C645" i="6" a="1"/>
  <c r="C645" i="6" s="1"/>
  <c r="A645" i="6" a="1"/>
  <c r="A645" i="6" s="1"/>
  <c r="S644" i="6" a="1"/>
  <c r="S644" i="6" s="1"/>
  <c r="N644" i="6" a="1"/>
  <c r="N644" i="6" s="1"/>
  <c r="M644" i="6" a="1"/>
  <c r="M644" i="6" s="1"/>
  <c r="L644" i="6" a="1"/>
  <c r="L644" i="6" s="1"/>
  <c r="K644" i="6" a="1"/>
  <c r="K644" i="6" s="1"/>
  <c r="J644" i="6" a="1"/>
  <c r="J644" i="6" s="1"/>
  <c r="I644" i="6" a="1"/>
  <c r="I644" i="6" s="1"/>
  <c r="H644" i="6" a="1"/>
  <c r="H644" i="6" s="1"/>
  <c r="G644" i="6" a="1"/>
  <c r="G644" i="6" s="1"/>
  <c r="F644" i="6" a="1"/>
  <c r="F644" i="6" s="1"/>
  <c r="E644" i="6" a="1"/>
  <c r="E644" i="6" s="1"/>
  <c r="D644" i="6" a="1"/>
  <c r="D644" i="6" s="1"/>
  <c r="C644" i="6" a="1"/>
  <c r="C644" i="6" s="1"/>
  <c r="A644" i="6" a="1"/>
  <c r="A644" i="6" s="1"/>
  <c r="S643" i="6" a="1"/>
  <c r="S643" i="6" s="1"/>
  <c r="N643" i="6" a="1"/>
  <c r="N643" i="6" s="1"/>
  <c r="M643" i="6" a="1"/>
  <c r="M643" i="6" s="1"/>
  <c r="L643" i="6" a="1"/>
  <c r="L643" i="6" s="1"/>
  <c r="K643" i="6" a="1"/>
  <c r="K643" i="6" s="1"/>
  <c r="J643" i="6" a="1"/>
  <c r="J643" i="6" s="1"/>
  <c r="I643" i="6" a="1"/>
  <c r="I643" i="6" s="1"/>
  <c r="H643" i="6" a="1"/>
  <c r="H643" i="6" s="1"/>
  <c r="G643" i="6" a="1"/>
  <c r="G643" i="6" s="1"/>
  <c r="F643" i="6" a="1"/>
  <c r="F643" i="6" s="1"/>
  <c r="E643" i="6" a="1"/>
  <c r="E643" i="6" s="1"/>
  <c r="D643" i="6" a="1"/>
  <c r="D643" i="6" s="1"/>
  <c r="C643" i="6" a="1"/>
  <c r="C643" i="6" s="1"/>
  <c r="A643" i="6" a="1"/>
  <c r="A643" i="6" s="1"/>
  <c r="S642" i="6" a="1"/>
  <c r="S642" i="6" s="1"/>
  <c r="N642" i="6" a="1"/>
  <c r="N642" i="6" s="1"/>
  <c r="M642" i="6" a="1"/>
  <c r="M642" i="6" s="1"/>
  <c r="L642" i="6" a="1"/>
  <c r="L642" i="6" s="1"/>
  <c r="K642" i="6" a="1"/>
  <c r="K642" i="6" s="1"/>
  <c r="J642" i="6" a="1"/>
  <c r="J642" i="6" s="1"/>
  <c r="I642" i="6" a="1"/>
  <c r="I642" i="6" s="1"/>
  <c r="H642" i="6" a="1"/>
  <c r="H642" i="6" s="1"/>
  <c r="G642" i="6" a="1"/>
  <c r="G642" i="6" s="1"/>
  <c r="F642" i="6" a="1"/>
  <c r="F642" i="6" s="1"/>
  <c r="E642" i="6" a="1"/>
  <c r="E642" i="6" s="1"/>
  <c r="D642" i="6" a="1"/>
  <c r="D642" i="6" s="1"/>
  <c r="C642" i="6" a="1"/>
  <c r="C642" i="6" s="1"/>
  <c r="A642" i="6" a="1"/>
  <c r="A642" i="6" s="1"/>
  <c r="S641" i="6" a="1"/>
  <c r="S641" i="6" s="1"/>
  <c r="N641" i="6" a="1"/>
  <c r="N641" i="6" s="1"/>
  <c r="M641" i="6" a="1"/>
  <c r="M641" i="6" s="1"/>
  <c r="L641" i="6" a="1"/>
  <c r="L641" i="6" s="1"/>
  <c r="K641" i="6" a="1"/>
  <c r="K641" i="6" s="1"/>
  <c r="J641" i="6" a="1"/>
  <c r="J641" i="6" s="1"/>
  <c r="I641" i="6" a="1"/>
  <c r="I641" i="6" s="1"/>
  <c r="H641" i="6" a="1"/>
  <c r="H641" i="6" s="1"/>
  <c r="G641" i="6" a="1"/>
  <c r="G641" i="6" s="1"/>
  <c r="F641" i="6" a="1"/>
  <c r="F641" i="6" s="1"/>
  <c r="E641" i="6" a="1"/>
  <c r="E641" i="6" s="1"/>
  <c r="D641" i="6" a="1"/>
  <c r="D641" i="6" s="1"/>
  <c r="C641" i="6" a="1"/>
  <c r="C641" i="6" s="1"/>
  <c r="A641" i="6" a="1"/>
  <c r="A641" i="6" s="1"/>
  <c r="S640" i="6" a="1"/>
  <c r="S640" i="6" s="1"/>
  <c r="N640" i="6" a="1"/>
  <c r="N640" i="6" s="1"/>
  <c r="M640" i="6" a="1"/>
  <c r="M640" i="6" s="1"/>
  <c r="L640" i="6" a="1"/>
  <c r="L640" i="6" s="1"/>
  <c r="K640" i="6" a="1"/>
  <c r="K640" i="6" s="1"/>
  <c r="J640" i="6" a="1"/>
  <c r="J640" i="6" s="1"/>
  <c r="I640" i="6" a="1"/>
  <c r="I640" i="6" s="1"/>
  <c r="H640" i="6" a="1"/>
  <c r="H640" i="6" s="1"/>
  <c r="G640" i="6" a="1"/>
  <c r="G640" i="6" s="1"/>
  <c r="F640" i="6" a="1"/>
  <c r="F640" i="6" s="1"/>
  <c r="E640" i="6" a="1"/>
  <c r="E640" i="6" s="1"/>
  <c r="D640" i="6" a="1"/>
  <c r="D640" i="6" s="1"/>
  <c r="C640" i="6" a="1"/>
  <c r="C640" i="6" s="1"/>
  <c r="A640" i="6" a="1"/>
  <c r="A640" i="6" s="1"/>
  <c r="S639" i="6" a="1"/>
  <c r="S639" i="6" s="1"/>
  <c r="N639" i="6" a="1"/>
  <c r="N639" i="6" s="1"/>
  <c r="M639" i="6" a="1"/>
  <c r="M639" i="6" s="1"/>
  <c r="L639" i="6" a="1"/>
  <c r="L639" i="6" s="1"/>
  <c r="K639" i="6" a="1"/>
  <c r="K639" i="6" s="1"/>
  <c r="J639" i="6" a="1"/>
  <c r="J639" i="6" s="1"/>
  <c r="I639" i="6" a="1"/>
  <c r="I639" i="6" s="1"/>
  <c r="H639" i="6" a="1"/>
  <c r="H639" i="6" s="1"/>
  <c r="G639" i="6" a="1"/>
  <c r="G639" i="6" s="1"/>
  <c r="F639" i="6" a="1"/>
  <c r="F639" i="6" s="1"/>
  <c r="E639" i="6" a="1"/>
  <c r="E639" i="6" s="1"/>
  <c r="D639" i="6" a="1"/>
  <c r="D639" i="6" s="1"/>
  <c r="C639" i="6" a="1"/>
  <c r="C639" i="6" s="1"/>
  <c r="A639" i="6" a="1"/>
  <c r="A639" i="6" s="1"/>
  <c r="S638" i="6" a="1"/>
  <c r="S638" i="6" s="1"/>
  <c r="N638" i="6" a="1"/>
  <c r="N638" i="6" s="1"/>
  <c r="M638" i="6" a="1"/>
  <c r="M638" i="6" s="1"/>
  <c r="L638" i="6" a="1"/>
  <c r="L638" i="6" s="1"/>
  <c r="K638" i="6" a="1"/>
  <c r="K638" i="6" s="1"/>
  <c r="J638" i="6" a="1"/>
  <c r="J638" i="6" s="1"/>
  <c r="I638" i="6" a="1"/>
  <c r="I638" i="6" s="1"/>
  <c r="H638" i="6" a="1"/>
  <c r="H638" i="6" s="1"/>
  <c r="G638" i="6" a="1"/>
  <c r="G638" i="6" s="1"/>
  <c r="F638" i="6" a="1"/>
  <c r="F638" i="6" s="1"/>
  <c r="E638" i="6" a="1"/>
  <c r="E638" i="6" s="1"/>
  <c r="D638" i="6" a="1"/>
  <c r="D638" i="6" s="1"/>
  <c r="C638" i="6" a="1"/>
  <c r="C638" i="6" s="1"/>
  <c r="A638" i="6" a="1"/>
  <c r="A638" i="6" s="1"/>
  <c r="S637" i="6" a="1"/>
  <c r="S637" i="6" s="1"/>
  <c r="N637" i="6" a="1"/>
  <c r="N637" i="6" s="1"/>
  <c r="M637" i="6" a="1"/>
  <c r="M637" i="6" s="1"/>
  <c r="L637" i="6" a="1"/>
  <c r="L637" i="6" s="1"/>
  <c r="K637" i="6" a="1"/>
  <c r="K637" i="6" s="1"/>
  <c r="J637" i="6" a="1"/>
  <c r="J637" i="6" s="1"/>
  <c r="I637" i="6" a="1"/>
  <c r="I637" i="6" s="1"/>
  <c r="H637" i="6" a="1"/>
  <c r="H637" i="6" s="1"/>
  <c r="G637" i="6" a="1"/>
  <c r="G637" i="6" s="1"/>
  <c r="F637" i="6" a="1"/>
  <c r="F637" i="6" s="1"/>
  <c r="E637" i="6" a="1"/>
  <c r="E637" i="6" s="1"/>
  <c r="D637" i="6" a="1"/>
  <c r="D637" i="6" s="1"/>
  <c r="C637" i="6" a="1"/>
  <c r="C637" i="6" s="1"/>
  <c r="A637" i="6" a="1"/>
  <c r="A637" i="6" s="1"/>
  <c r="S636" i="6" a="1"/>
  <c r="S636" i="6" s="1"/>
  <c r="N636" i="6" a="1"/>
  <c r="N636" i="6" s="1"/>
  <c r="M636" i="6" a="1"/>
  <c r="M636" i="6" s="1"/>
  <c r="L636" i="6" a="1"/>
  <c r="L636" i="6" s="1"/>
  <c r="K636" i="6" a="1"/>
  <c r="K636" i="6" s="1"/>
  <c r="J636" i="6" a="1"/>
  <c r="J636" i="6" s="1"/>
  <c r="I636" i="6" a="1"/>
  <c r="I636" i="6" s="1"/>
  <c r="H636" i="6" a="1"/>
  <c r="H636" i="6" s="1"/>
  <c r="G636" i="6" a="1"/>
  <c r="G636" i="6" s="1"/>
  <c r="F636" i="6" a="1"/>
  <c r="F636" i="6" s="1"/>
  <c r="E636" i="6" a="1"/>
  <c r="E636" i="6" s="1"/>
  <c r="D636" i="6" a="1"/>
  <c r="D636" i="6" s="1"/>
  <c r="C636" i="6" a="1"/>
  <c r="C636" i="6" s="1"/>
  <c r="A636" i="6" a="1"/>
  <c r="A636" i="6" s="1"/>
  <c r="S635" i="6" a="1"/>
  <c r="S635" i="6" s="1"/>
  <c r="N635" i="6" a="1"/>
  <c r="N635" i="6" s="1"/>
  <c r="M635" i="6" a="1"/>
  <c r="M635" i="6" s="1"/>
  <c r="L635" i="6" a="1"/>
  <c r="L635" i="6" s="1"/>
  <c r="K635" i="6" a="1"/>
  <c r="K635" i="6" s="1"/>
  <c r="J635" i="6" a="1"/>
  <c r="J635" i="6" s="1"/>
  <c r="I635" i="6" a="1"/>
  <c r="I635" i="6" s="1"/>
  <c r="H635" i="6" a="1"/>
  <c r="H635" i="6" s="1"/>
  <c r="G635" i="6" a="1"/>
  <c r="G635" i="6" s="1"/>
  <c r="F635" i="6" a="1"/>
  <c r="F635" i="6" s="1"/>
  <c r="E635" i="6" a="1"/>
  <c r="E635" i="6" s="1"/>
  <c r="D635" i="6" a="1"/>
  <c r="D635" i="6" s="1"/>
  <c r="C635" i="6" a="1"/>
  <c r="C635" i="6" s="1"/>
  <c r="A635" i="6" a="1"/>
  <c r="A635" i="6" s="1"/>
  <c r="S634" i="6" a="1"/>
  <c r="S634" i="6" s="1"/>
  <c r="N634" i="6" a="1"/>
  <c r="N634" i="6" s="1"/>
  <c r="M634" i="6" a="1"/>
  <c r="M634" i="6" s="1"/>
  <c r="L634" i="6" a="1"/>
  <c r="L634" i="6" s="1"/>
  <c r="K634" i="6" a="1"/>
  <c r="K634" i="6" s="1"/>
  <c r="J634" i="6" a="1"/>
  <c r="J634" i="6" s="1"/>
  <c r="I634" i="6" a="1"/>
  <c r="I634" i="6" s="1"/>
  <c r="H634" i="6" a="1"/>
  <c r="H634" i="6" s="1"/>
  <c r="G634" i="6" a="1"/>
  <c r="G634" i="6" s="1"/>
  <c r="F634" i="6" a="1"/>
  <c r="F634" i="6" s="1"/>
  <c r="E634" i="6" a="1"/>
  <c r="E634" i="6" s="1"/>
  <c r="D634" i="6" a="1"/>
  <c r="D634" i="6" s="1"/>
  <c r="C634" i="6" a="1"/>
  <c r="C634" i="6" s="1"/>
  <c r="A634" i="6" a="1"/>
  <c r="A634" i="6" s="1"/>
  <c r="S633" i="6" a="1"/>
  <c r="S633" i="6" s="1"/>
  <c r="N633" i="6" a="1"/>
  <c r="N633" i="6" s="1"/>
  <c r="M633" i="6" a="1"/>
  <c r="M633" i="6" s="1"/>
  <c r="L633" i="6" a="1"/>
  <c r="L633" i="6" s="1"/>
  <c r="K633" i="6" a="1"/>
  <c r="K633" i="6" s="1"/>
  <c r="J633" i="6" a="1"/>
  <c r="J633" i="6" s="1"/>
  <c r="I633" i="6" a="1"/>
  <c r="I633" i="6" s="1"/>
  <c r="H633" i="6" a="1"/>
  <c r="H633" i="6" s="1"/>
  <c r="G633" i="6" a="1"/>
  <c r="G633" i="6" s="1"/>
  <c r="F633" i="6" a="1"/>
  <c r="F633" i="6" s="1"/>
  <c r="E633" i="6" a="1"/>
  <c r="E633" i="6" s="1"/>
  <c r="D633" i="6" a="1"/>
  <c r="D633" i="6" s="1"/>
  <c r="C633" i="6" a="1"/>
  <c r="C633" i="6" s="1"/>
  <c r="A633" i="6" a="1"/>
  <c r="A633" i="6" s="1"/>
  <c r="S632" i="6" a="1"/>
  <c r="S632" i="6" s="1"/>
  <c r="N632" i="6" a="1"/>
  <c r="N632" i="6" s="1"/>
  <c r="M632" i="6" a="1"/>
  <c r="M632" i="6" s="1"/>
  <c r="L632" i="6" a="1"/>
  <c r="L632" i="6" s="1"/>
  <c r="K632" i="6" a="1"/>
  <c r="K632" i="6" s="1"/>
  <c r="J632" i="6" a="1"/>
  <c r="J632" i="6" s="1"/>
  <c r="I632" i="6" a="1"/>
  <c r="I632" i="6" s="1"/>
  <c r="H632" i="6" a="1"/>
  <c r="H632" i="6" s="1"/>
  <c r="G632" i="6" a="1"/>
  <c r="G632" i="6" s="1"/>
  <c r="F632" i="6" a="1"/>
  <c r="F632" i="6" s="1"/>
  <c r="E632" i="6" a="1"/>
  <c r="E632" i="6" s="1"/>
  <c r="D632" i="6" a="1"/>
  <c r="D632" i="6" s="1"/>
  <c r="C632" i="6" a="1"/>
  <c r="C632" i="6" s="1"/>
  <c r="A632" i="6" a="1"/>
  <c r="A632" i="6" s="1"/>
  <c r="S631" i="6" a="1"/>
  <c r="S631" i="6" s="1"/>
  <c r="N631" i="6" a="1"/>
  <c r="N631" i="6" s="1"/>
  <c r="M631" i="6" a="1"/>
  <c r="M631" i="6" s="1"/>
  <c r="L631" i="6" a="1"/>
  <c r="L631" i="6" s="1"/>
  <c r="K631" i="6" a="1"/>
  <c r="K631" i="6" s="1"/>
  <c r="J631" i="6" a="1"/>
  <c r="J631" i="6" s="1"/>
  <c r="I631" i="6" a="1"/>
  <c r="I631" i="6" s="1"/>
  <c r="H631" i="6" a="1"/>
  <c r="H631" i="6" s="1"/>
  <c r="G631" i="6" a="1"/>
  <c r="G631" i="6" s="1"/>
  <c r="F631" i="6" a="1"/>
  <c r="F631" i="6" s="1"/>
  <c r="E631" i="6" a="1"/>
  <c r="E631" i="6" s="1"/>
  <c r="D631" i="6" a="1"/>
  <c r="D631" i="6" s="1"/>
  <c r="C631" i="6" a="1"/>
  <c r="C631" i="6" s="1"/>
  <c r="A631" i="6" a="1"/>
  <c r="A631" i="6" s="1"/>
  <c r="S630" i="6" a="1"/>
  <c r="S630" i="6" s="1"/>
  <c r="N630" i="6" a="1"/>
  <c r="N630" i="6" s="1"/>
  <c r="M630" i="6" a="1"/>
  <c r="M630" i="6" s="1"/>
  <c r="L630" i="6" a="1"/>
  <c r="L630" i="6" s="1"/>
  <c r="K630" i="6" a="1"/>
  <c r="K630" i="6" s="1"/>
  <c r="J630" i="6" a="1"/>
  <c r="J630" i="6" s="1"/>
  <c r="I630" i="6" a="1"/>
  <c r="I630" i="6" s="1"/>
  <c r="H630" i="6" a="1"/>
  <c r="H630" i="6" s="1"/>
  <c r="G630" i="6" a="1"/>
  <c r="G630" i="6" s="1"/>
  <c r="F630" i="6" a="1"/>
  <c r="F630" i="6" s="1"/>
  <c r="E630" i="6" a="1"/>
  <c r="E630" i="6" s="1"/>
  <c r="D630" i="6" a="1"/>
  <c r="D630" i="6" s="1"/>
  <c r="C630" i="6" a="1"/>
  <c r="C630" i="6" s="1"/>
  <c r="A630" i="6" a="1"/>
  <c r="A630" i="6" s="1"/>
  <c r="S629" i="6" a="1"/>
  <c r="S629" i="6" s="1"/>
  <c r="N629" i="6" a="1"/>
  <c r="N629" i="6" s="1"/>
  <c r="M629" i="6" a="1"/>
  <c r="M629" i="6" s="1"/>
  <c r="L629" i="6" a="1"/>
  <c r="L629" i="6" s="1"/>
  <c r="K629" i="6" a="1"/>
  <c r="K629" i="6" s="1"/>
  <c r="J629" i="6" a="1"/>
  <c r="J629" i="6" s="1"/>
  <c r="I629" i="6" a="1"/>
  <c r="I629" i="6" s="1"/>
  <c r="H629" i="6" a="1"/>
  <c r="H629" i="6" s="1"/>
  <c r="G629" i="6" a="1"/>
  <c r="G629" i="6" s="1"/>
  <c r="F629" i="6" a="1"/>
  <c r="F629" i="6" s="1"/>
  <c r="E629" i="6" a="1"/>
  <c r="E629" i="6" s="1"/>
  <c r="D629" i="6" a="1"/>
  <c r="D629" i="6" s="1"/>
  <c r="C629" i="6" a="1"/>
  <c r="C629" i="6" s="1"/>
  <c r="A629" i="6" a="1"/>
  <c r="A629" i="6" s="1"/>
  <c r="S628" i="6" a="1"/>
  <c r="S628" i="6" s="1"/>
  <c r="N628" i="6" a="1"/>
  <c r="N628" i="6" s="1"/>
  <c r="M628" i="6" a="1"/>
  <c r="M628" i="6" s="1"/>
  <c r="L628" i="6" a="1"/>
  <c r="L628" i="6" s="1"/>
  <c r="K628" i="6" a="1"/>
  <c r="K628" i="6" s="1"/>
  <c r="J628" i="6" a="1"/>
  <c r="J628" i="6" s="1"/>
  <c r="I628" i="6" a="1"/>
  <c r="I628" i="6" s="1"/>
  <c r="H628" i="6" a="1"/>
  <c r="H628" i="6" s="1"/>
  <c r="G628" i="6" a="1"/>
  <c r="G628" i="6" s="1"/>
  <c r="F628" i="6" a="1"/>
  <c r="F628" i="6" s="1"/>
  <c r="E628" i="6" a="1"/>
  <c r="E628" i="6" s="1"/>
  <c r="D628" i="6" a="1"/>
  <c r="D628" i="6" s="1"/>
  <c r="C628" i="6" a="1"/>
  <c r="C628" i="6" s="1"/>
  <c r="A628" i="6" a="1"/>
  <c r="A628" i="6" s="1"/>
  <c r="S627" i="6" a="1"/>
  <c r="S627" i="6" s="1"/>
  <c r="N627" i="6" a="1"/>
  <c r="N627" i="6" s="1"/>
  <c r="M627" i="6" a="1"/>
  <c r="M627" i="6" s="1"/>
  <c r="L627" i="6" a="1"/>
  <c r="L627" i="6" s="1"/>
  <c r="K627" i="6" a="1"/>
  <c r="K627" i="6" s="1"/>
  <c r="J627" i="6" a="1"/>
  <c r="J627" i="6" s="1"/>
  <c r="I627" i="6" a="1"/>
  <c r="I627" i="6" s="1"/>
  <c r="H627" i="6" a="1"/>
  <c r="H627" i="6" s="1"/>
  <c r="G627" i="6" a="1"/>
  <c r="G627" i="6" s="1"/>
  <c r="F627" i="6" a="1"/>
  <c r="F627" i="6" s="1"/>
  <c r="E627" i="6" a="1"/>
  <c r="E627" i="6" s="1"/>
  <c r="D627" i="6" a="1"/>
  <c r="D627" i="6" s="1"/>
  <c r="C627" i="6" a="1"/>
  <c r="C627" i="6" s="1"/>
  <c r="A627" i="6" a="1"/>
  <c r="A627" i="6" s="1"/>
  <c r="S626" i="6" a="1"/>
  <c r="S626" i="6" s="1"/>
  <c r="N626" i="6" a="1"/>
  <c r="N626" i="6" s="1"/>
  <c r="M626" i="6" a="1"/>
  <c r="M626" i="6" s="1"/>
  <c r="L626" i="6" a="1"/>
  <c r="L626" i="6" s="1"/>
  <c r="K626" i="6" a="1"/>
  <c r="K626" i="6" s="1"/>
  <c r="J626" i="6" a="1"/>
  <c r="J626" i="6" s="1"/>
  <c r="I626" i="6" a="1"/>
  <c r="I626" i="6" s="1"/>
  <c r="H626" i="6" a="1"/>
  <c r="H626" i="6" s="1"/>
  <c r="G626" i="6" a="1"/>
  <c r="G626" i="6" s="1"/>
  <c r="F626" i="6" a="1"/>
  <c r="F626" i="6" s="1"/>
  <c r="E626" i="6" a="1"/>
  <c r="E626" i="6" s="1"/>
  <c r="D626" i="6" a="1"/>
  <c r="D626" i="6" s="1"/>
  <c r="C626" i="6" a="1"/>
  <c r="C626" i="6" s="1"/>
  <c r="A626" i="6" a="1"/>
  <c r="A626" i="6" s="1"/>
  <c r="S625" i="6" a="1"/>
  <c r="S625" i="6" s="1"/>
  <c r="N625" i="6" a="1"/>
  <c r="N625" i="6" s="1"/>
  <c r="M625" i="6" a="1"/>
  <c r="M625" i="6" s="1"/>
  <c r="L625" i="6" a="1"/>
  <c r="L625" i="6" s="1"/>
  <c r="K625" i="6" a="1"/>
  <c r="K625" i="6" s="1"/>
  <c r="J625" i="6" a="1"/>
  <c r="J625" i="6" s="1"/>
  <c r="I625" i="6" a="1"/>
  <c r="I625" i="6" s="1"/>
  <c r="H625" i="6" a="1"/>
  <c r="H625" i="6" s="1"/>
  <c r="G625" i="6" a="1"/>
  <c r="G625" i="6" s="1"/>
  <c r="F625" i="6" a="1"/>
  <c r="F625" i="6" s="1"/>
  <c r="E625" i="6" a="1"/>
  <c r="E625" i="6" s="1"/>
  <c r="D625" i="6" a="1"/>
  <c r="D625" i="6" s="1"/>
  <c r="C625" i="6" a="1"/>
  <c r="C625" i="6" s="1"/>
  <c r="A625" i="6" a="1"/>
  <c r="A625" i="6" s="1"/>
  <c r="S624" i="6" a="1"/>
  <c r="S624" i="6" s="1"/>
  <c r="N624" i="6" a="1"/>
  <c r="N624" i="6" s="1"/>
  <c r="M624" i="6" a="1"/>
  <c r="M624" i="6" s="1"/>
  <c r="L624" i="6" a="1"/>
  <c r="L624" i="6" s="1"/>
  <c r="K624" i="6" a="1"/>
  <c r="K624" i="6" s="1"/>
  <c r="J624" i="6" a="1"/>
  <c r="J624" i="6" s="1"/>
  <c r="I624" i="6" a="1"/>
  <c r="I624" i="6" s="1"/>
  <c r="H624" i="6" a="1"/>
  <c r="H624" i="6" s="1"/>
  <c r="G624" i="6" a="1"/>
  <c r="G624" i="6" s="1"/>
  <c r="F624" i="6" a="1"/>
  <c r="F624" i="6" s="1"/>
  <c r="E624" i="6" a="1"/>
  <c r="E624" i="6" s="1"/>
  <c r="D624" i="6" a="1"/>
  <c r="D624" i="6" s="1"/>
  <c r="C624" i="6" a="1"/>
  <c r="C624" i="6" s="1"/>
  <c r="A624" i="6" a="1"/>
  <c r="A624" i="6" s="1"/>
  <c r="S623" i="6" a="1"/>
  <c r="S623" i="6" s="1"/>
  <c r="N623" i="6" a="1"/>
  <c r="N623" i="6" s="1"/>
  <c r="M623" i="6" a="1"/>
  <c r="M623" i="6" s="1"/>
  <c r="L623" i="6" a="1"/>
  <c r="L623" i="6" s="1"/>
  <c r="K623" i="6" a="1"/>
  <c r="K623" i="6" s="1"/>
  <c r="J623" i="6" a="1"/>
  <c r="J623" i="6" s="1"/>
  <c r="I623" i="6" a="1"/>
  <c r="I623" i="6" s="1"/>
  <c r="H623" i="6" a="1"/>
  <c r="H623" i="6" s="1"/>
  <c r="G623" i="6" a="1"/>
  <c r="G623" i="6" s="1"/>
  <c r="F623" i="6" a="1"/>
  <c r="F623" i="6" s="1"/>
  <c r="E623" i="6" a="1"/>
  <c r="E623" i="6" s="1"/>
  <c r="D623" i="6" a="1"/>
  <c r="D623" i="6" s="1"/>
  <c r="C623" i="6" a="1"/>
  <c r="C623" i="6" s="1"/>
  <c r="A623" i="6" a="1"/>
  <c r="A623" i="6" s="1"/>
  <c r="S622" i="6" a="1"/>
  <c r="S622" i="6" s="1"/>
  <c r="N622" i="6" a="1"/>
  <c r="N622" i="6" s="1"/>
  <c r="M622" i="6" a="1"/>
  <c r="M622" i="6" s="1"/>
  <c r="L622" i="6" a="1"/>
  <c r="L622" i="6" s="1"/>
  <c r="K622" i="6" a="1"/>
  <c r="K622" i="6" s="1"/>
  <c r="J622" i="6" a="1"/>
  <c r="J622" i="6" s="1"/>
  <c r="I622" i="6" a="1"/>
  <c r="I622" i="6" s="1"/>
  <c r="H622" i="6" a="1"/>
  <c r="H622" i="6" s="1"/>
  <c r="G622" i="6" a="1"/>
  <c r="G622" i="6" s="1"/>
  <c r="F622" i="6" a="1"/>
  <c r="F622" i="6" s="1"/>
  <c r="E622" i="6" a="1"/>
  <c r="E622" i="6" s="1"/>
  <c r="D622" i="6" a="1"/>
  <c r="D622" i="6" s="1"/>
  <c r="C622" i="6" a="1"/>
  <c r="C622" i="6" s="1"/>
  <c r="A622" i="6" a="1"/>
  <c r="A622" i="6" s="1"/>
  <c r="S621" i="6" a="1"/>
  <c r="S621" i="6" s="1"/>
  <c r="N621" i="6" a="1"/>
  <c r="N621" i="6" s="1"/>
  <c r="M621" i="6" a="1"/>
  <c r="M621" i="6" s="1"/>
  <c r="L621" i="6" a="1"/>
  <c r="L621" i="6" s="1"/>
  <c r="K621" i="6" a="1"/>
  <c r="K621" i="6" s="1"/>
  <c r="J621" i="6" a="1"/>
  <c r="J621" i="6" s="1"/>
  <c r="I621" i="6" a="1"/>
  <c r="I621" i="6" s="1"/>
  <c r="H621" i="6" a="1"/>
  <c r="H621" i="6" s="1"/>
  <c r="G621" i="6" a="1"/>
  <c r="G621" i="6" s="1"/>
  <c r="F621" i="6" a="1"/>
  <c r="F621" i="6" s="1"/>
  <c r="E621" i="6" a="1"/>
  <c r="E621" i="6" s="1"/>
  <c r="D621" i="6" a="1"/>
  <c r="D621" i="6" s="1"/>
  <c r="C621" i="6" a="1"/>
  <c r="C621" i="6" s="1"/>
  <c r="A621" i="6" a="1"/>
  <c r="A621" i="6" s="1"/>
  <c r="S620" i="6" a="1"/>
  <c r="S620" i="6" s="1"/>
  <c r="N620" i="6" a="1"/>
  <c r="N620" i="6" s="1"/>
  <c r="M620" i="6" a="1"/>
  <c r="M620" i="6" s="1"/>
  <c r="L620" i="6" a="1"/>
  <c r="L620" i="6" s="1"/>
  <c r="K620" i="6" a="1"/>
  <c r="K620" i="6" s="1"/>
  <c r="J620" i="6" a="1"/>
  <c r="J620" i="6" s="1"/>
  <c r="I620" i="6" a="1"/>
  <c r="I620" i="6" s="1"/>
  <c r="H620" i="6" a="1"/>
  <c r="H620" i="6" s="1"/>
  <c r="G620" i="6" a="1"/>
  <c r="G620" i="6" s="1"/>
  <c r="F620" i="6" a="1"/>
  <c r="F620" i="6" s="1"/>
  <c r="E620" i="6" a="1"/>
  <c r="E620" i="6" s="1"/>
  <c r="D620" i="6" a="1"/>
  <c r="D620" i="6" s="1"/>
  <c r="C620" i="6" a="1"/>
  <c r="C620" i="6" s="1"/>
  <c r="A620" i="6" a="1"/>
  <c r="A620" i="6" s="1"/>
  <c r="S619" i="6" a="1"/>
  <c r="S619" i="6" s="1"/>
  <c r="N619" i="6" a="1"/>
  <c r="N619" i="6" s="1"/>
  <c r="M619" i="6" a="1"/>
  <c r="M619" i="6" s="1"/>
  <c r="L619" i="6" a="1"/>
  <c r="L619" i="6" s="1"/>
  <c r="K619" i="6" a="1"/>
  <c r="K619" i="6" s="1"/>
  <c r="J619" i="6" a="1"/>
  <c r="J619" i="6" s="1"/>
  <c r="I619" i="6" a="1"/>
  <c r="I619" i="6" s="1"/>
  <c r="H619" i="6" a="1"/>
  <c r="H619" i="6" s="1"/>
  <c r="G619" i="6" a="1"/>
  <c r="G619" i="6" s="1"/>
  <c r="F619" i="6" a="1"/>
  <c r="F619" i="6" s="1"/>
  <c r="E619" i="6" a="1"/>
  <c r="E619" i="6" s="1"/>
  <c r="D619" i="6" a="1"/>
  <c r="D619" i="6" s="1"/>
  <c r="C619" i="6" a="1"/>
  <c r="C619" i="6" s="1"/>
  <c r="A619" i="6" a="1"/>
  <c r="A619" i="6" s="1"/>
  <c r="S618" i="6" a="1"/>
  <c r="S618" i="6" s="1"/>
  <c r="N618" i="6" a="1"/>
  <c r="N618" i="6" s="1"/>
  <c r="M618" i="6" a="1"/>
  <c r="M618" i="6" s="1"/>
  <c r="L618" i="6" a="1"/>
  <c r="L618" i="6" s="1"/>
  <c r="K618" i="6" a="1"/>
  <c r="K618" i="6" s="1"/>
  <c r="J618" i="6" a="1"/>
  <c r="J618" i="6" s="1"/>
  <c r="I618" i="6" a="1"/>
  <c r="I618" i="6" s="1"/>
  <c r="H618" i="6" a="1"/>
  <c r="H618" i="6" s="1"/>
  <c r="G618" i="6" a="1"/>
  <c r="G618" i="6" s="1"/>
  <c r="F618" i="6" a="1"/>
  <c r="F618" i="6" s="1"/>
  <c r="E618" i="6" a="1"/>
  <c r="E618" i="6" s="1"/>
  <c r="D618" i="6" a="1"/>
  <c r="D618" i="6" s="1"/>
  <c r="C618" i="6" a="1"/>
  <c r="C618" i="6" s="1"/>
  <c r="A618" i="6" a="1"/>
  <c r="A618" i="6" s="1"/>
  <c r="S617" i="6" a="1"/>
  <c r="S617" i="6" s="1"/>
  <c r="N617" i="6" a="1"/>
  <c r="N617" i="6" s="1"/>
  <c r="M617" i="6" a="1"/>
  <c r="M617" i="6" s="1"/>
  <c r="L617" i="6" a="1"/>
  <c r="L617" i="6" s="1"/>
  <c r="K617" i="6" a="1"/>
  <c r="K617" i="6" s="1"/>
  <c r="J617" i="6" a="1"/>
  <c r="J617" i="6" s="1"/>
  <c r="I617" i="6" a="1"/>
  <c r="I617" i="6" s="1"/>
  <c r="H617" i="6" a="1"/>
  <c r="H617" i="6" s="1"/>
  <c r="G617" i="6" a="1"/>
  <c r="G617" i="6" s="1"/>
  <c r="F617" i="6" a="1"/>
  <c r="F617" i="6" s="1"/>
  <c r="E617" i="6" a="1"/>
  <c r="E617" i="6" s="1"/>
  <c r="D617" i="6" a="1"/>
  <c r="D617" i="6" s="1"/>
  <c r="C617" i="6" a="1"/>
  <c r="C617" i="6" s="1"/>
  <c r="A617" i="6" a="1"/>
  <c r="A617" i="6" s="1"/>
  <c r="S616" i="6" a="1"/>
  <c r="S616" i="6" s="1"/>
  <c r="N616" i="6" a="1"/>
  <c r="N616" i="6" s="1"/>
  <c r="M616" i="6" a="1"/>
  <c r="M616" i="6" s="1"/>
  <c r="L616" i="6" a="1"/>
  <c r="L616" i="6" s="1"/>
  <c r="K616" i="6" a="1"/>
  <c r="K616" i="6" s="1"/>
  <c r="J616" i="6" a="1"/>
  <c r="J616" i="6" s="1"/>
  <c r="I616" i="6" a="1"/>
  <c r="I616" i="6" s="1"/>
  <c r="H616" i="6" a="1"/>
  <c r="H616" i="6" s="1"/>
  <c r="G616" i="6" a="1"/>
  <c r="G616" i="6" s="1"/>
  <c r="F616" i="6" a="1"/>
  <c r="F616" i="6" s="1"/>
  <c r="E616" i="6" a="1"/>
  <c r="E616" i="6" s="1"/>
  <c r="D616" i="6" a="1"/>
  <c r="D616" i="6" s="1"/>
  <c r="C616" i="6" a="1"/>
  <c r="C616" i="6" s="1"/>
  <c r="A616" i="6" a="1"/>
  <c r="A616" i="6" s="1"/>
  <c r="S615" i="6" a="1"/>
  <c r="S615" i="6" s="1"/>
  <c r="N615" i="6" a="1"/>
  <c r="N615" i="6" s="1"/>
  <c r="M615" i="6" a="1"/>
  <c r="M615" i="6" s="1"/>
  <c r="L615" i="6" a="1"/>
  <c r="L615" i="6" s="1"/>
  <c r="K615" i="6" a="1"/>
  <c r="K615" i="6" s="1"/>
  <c r="J615" i="6" a="1"/>
  <c r="J615" i="6" s="1"/>
  <c r="I615" i="6" a="1"/>
  <c r="I615" i="6" s="1"/>
  <c r="H615" i="6" a="1"/>
  <c r="H615" i="6" s="1"/>
  <c r="G615" i="6" a="1"/>
  <c r="G615" i="6" s="1"/>
  <c r="F615" i="6" a="1"/>
  <c r="F615" i="6" s="1"/>
  <c r="E615" i="6" a="1"/>
  <c r="E615" i="6" s="1"/>
  <c r="D615" i="6" a="1"/>
  <c r="D615" i="6" s="1"/>
  <c r="C615" i="6" a="1"/>
  <c r="C615" i="6" s="1"/>
  <c r="A615" i="6" a="1"/>
  <c r="A615" i="6" s="1"/>
  <c r="S614" i="6" a="1"/>
  <c r="S614" i="6" s="1"/>
  <c r="N614" i="6" a="1"/>
  <c r="N614" i="6" s="1"/>
  <c r="M614" i="6" a="1"/>
  <c r="M614" i="6" s="1"/>
  <c r="L614" i="6" a="1"/>
  <c r="L614" i="6" s="1"/>
  <c r="K614" i="6" a="1"/>
  <c r="K614" i="6" s="1"/>
  <c r="J614" i="6" a="1"/>
  <c r="J614" i="6" s="1"/>
  <c r="I614" i="6" a="1"/>
  <c r="I614" i="6" s="1"/>
  <c r="H614" i="6" a="1"/>
  <c r="H614" i="6" s="1"/>
  <c r="G614" i="6" a="1"/>
  <c r="G614" i="6" s="1"/>
  <c r="F614" i="6" a="1"/>
  <c r="F614" i="6" s="1"/>
  <c r="E614" i="6" a="1"/>
  <c r="E614" i="6" s="1"/>
  <c r="D614" i="6" a="1"/>
  <c r="D614" i="6" s="1"/>
  <c r="C614" i="6" a="1"/>
  <c r="C614" i="6" s="1"/>
  <c r="A614" i="6" a="1"/>
  <c r="A614" i="6" s="1"/>
  <c r="S613" i="6" a="1"/>
  <c r="S613" i="6" s="1"/>
  <c r="N613" i="6" a="1"/>
  <c r="N613" i="6" s="1"/>
  <c r="M613" i="6" a="1"/>
  <c r="M613" i="6" s="1"/>
  <c r="L613" i="6" a="1"/>
  <c r="L613" i="6" s="1"/>
  <c r="K613" i="6" a="1"/>
  <c r="K613" i="6" s="1"/>
  <c r="J613" i="6" a="1"/>
  <c r="J613" i="6" s="1"/>
  <c r="I613" i="6" a="1"/>
  <c r="I613" i="6" s="1"/>
  <c r="H613" i="6" a="1"/>
  <c r="H613" i="6" s="1"/>
  <c r="G613" i="6" a="1"/>
  <c r="G613" i="6" s="1"/>
  <c r="F613" i="6" a="1"/>
  <c r="F613" i="6" s="1"/>
  <c r="E613" i="6" a="1"/>
  <c r="E613" i="6" s="1"/>
  <c r="D613" i="6" a="1"/>
  <c r="D613" i="6" s="1"/>
  <c r="C613" i="6" a="1"/>
  <c r="C613" i="6" s="1"/>
  <c r="A613" i="6" a="1"/>
  <c r="A613" i="6" s="1"/>
  <c r="S612" i="6" a="1"/>
  <c r="S612" i="6" s="1"/>
  <c r="N612" i="6" a="1"/>
  <c r="N612" i="6" s="1"/>
  <c r="M612" i="6" a="1"/>
  <c r="M612" i="6" s="1"/>
  <c r="L612" i="6" a="1"/>
  <c r="L612" i="6" s="1"/>
  <c r="K612" i="6" a="1"/>
  <c r="K612" i="6" s="1"/>
  <c r="J612" i="6" a="1"/>
  <c r="J612" i="6" s="1"/>
  <c r="I612" i="6" a="1"/>
  <c r="I612" i="6" s="1"/>
  <c r="H612" i="6" a="1"/>
  <c r="H612" i="6" s="1"/>
  <c r="G612" i="6" a="1"/>
  <c r="G612" i="6" s="1"/>
  <c r="F612" i="6" a="1"/>
  <c r="F612" i="6" s="1"/>
  <c r="E612" i="6" a="1"/>
  <c r="E612" i="6" s="1"/>
  <c r="D612" i="6" a="1"/>
  <c r="D612" i="6" s="1"/>
  <c r="C612" i="6" a="1"/>
  <c r="C612" i="6" s="1"/>
  <c r="A612" i="6" a="1"/>
  <c r="A612" i="6" s="1"/>
  <c r="S611" i="6" a="1"/>
  <c r="S611" i="6" s="1"/>
  <c r="N611" i="6" a="1"/>
  <c r="N611" i="6" s="1"/>
  <c r="M611" i="6" a="1"/>
  <c r="M611" i="6" s="1"/>
  <c r="L611" i="6" a="1"/>
  <c r="L611" i="6" s="1"/>
  <c r="K611" i="6" a="1"/>
  <c r="K611" i="6" s="1"/>
  <c r="J611" i="6" a="1"/>
  <c r="J611" i="6" s="1"/>
  <c r="I611" i="6" a="1"/>
  <c r="I611" i="6" s="1"/>
  <c r="H611" i="6" a="1"/>
  <c r="H611" i="6" s="1"/>
  <c r="G611" i="6" a="1"/>
  <c r="G611" i="6" s="1"/>
  <c r="F611" i="6" a="1"/>
  <c r="F611" i="6" s="1"/>
  <c r="E611" i="6" a="1"/>
  <c r="E611" i="6" s="1"/>
  <c r="D611" i="6" a="1"/>
  <c r="D611" i="6" s="1"/>
  <c r="C611" i="6" a="1"/>
  <c r="C611" i="6" s="1"/>
  <c r="A611" i="6" a="1"/>
  <c r="A611" i="6" s="1"/>
  <c r="S610" i="6" a="1"/>
  <c r="S610" i="6" s="1"/>
  <c r="N610" i="6" a="1"/>
  <c r="N610" i="6" s="1"/>
  <c r="M610" i="6" a="1"/>
  <c r="M610" i="6" s="1"/>
  <c r="L610" i="6" a="1"/>
  <c r="L610" i="6" s="1"/>
  <c r="K610" i="6" a="1"/>
  <c r="K610" i="6" s="1"/>
  <c r="J610" i="6" a="1"/>
  <c r="J610" i="6" s="1"/>
  <c r="I610" i="6" a="1"/>
  <c r="I610" i="6" s="1"/>
  <c r="H610" i="6" a="1"/>
  <c r="H610" i="6" s="1"/>
  <c r="G610" i="6" a="1"/>
  <c r="G610" i="6" s="1"/>
  <c r="F610" i="6" a="1"/>
  <c r="F610" i="6" s="1"/>
  <c r="E610" i="6" a="1"/>
  <c r="E610" i="6" s="1"/>
  <c r="D610" i="6" a="1"/>
  <c r="D610" i="6" s="1"/>
  <c r="C610" i="6" a="1"/>
  <c r="C610" i="6" s="1"/>
  <c r="A610" i="6" a="1"/>
  <c r="A610" i="6" s="1"/>
  <c r="S609" i="6" a="1"/>
  <c r="S609" i="6" s="1"/>
  <c r="N609" i="6" a="1"/>
  <c r="N609" i="6" s="1"/>
  <c r="M609" i="6" a="1"/>
  <c r="M609" i="6" s="1"/>
  <c r="L609" i="6" a="1"/>
  <c r="L609" i="6" s="1"/>
  <c r="K609" i="6" a="1"/>
  <c r="K609" i="6" s="1"/>
  <c r="J609" i="6" a="1"/>
  <c r="J609" i="6" s="1"/>
  <c r="I609" i="6" a="1"/>
  <c r="I609" i="6" s="1"/>
  <c r="H609" i="6" a="1"/>
  <c r="H609" i="6" s="1"/>
  <c r="G609" i="6" a="1"/>
  <c r="G609" i="6" s="1"/>
  <c r="F609" i="6" a="1"/>
  <c r="F609" i="6" s="1"/>
  <c r="E609" i="6" a="1"/>
  <c r="E609" i="6" s="1"/>
  <c r="D609" i="6" a="1"/>
  <c r="D609" i="6" s="1"/>
  <c r="C609" i="6" a="1"/>
  <c r="C609" i="6" s="1"/>
  <c r="A609" i="6" a="1"/>
  <c r="A609" i="6" s="1"/>
  <c r="S608" i="6" a="1"/>
  <c r="S608" i="6" s="1"/>
  <c r="N608" i="6" a="1"/>
  <c r="N608" i="6" s="1"/>
  <c r="M608" i="6" a="1"/>
  <c r="M608" i="6" s="1"/>
  <c r="L608" i="6" a="1"/>
  <c r="L608" i="6" s="1"/>
  <c r="K608" i="6" a="1"/>
  <c r="K608" i="6" s="1"/>
  <c r="J608" i="6" a="1"/>
  <c r="J608" i="6" s="1"/>
  <c r="I608" i="6" a="1"/>
  <c r="I608" i="6" s="1"/>
  <c r="H608" i="6" a="1"/>
  <c r="H608" i="6" s="1"/>
  <c r="G608" i="6" a="1"/>
  <c r="G608" i="6" s="1"/>
  <c r="F608" i="6" a="1"/>
  <c r="F608" i="6" s="1"/>
  <c r="E608" i="6" a="1"/>
  <c r="E608" i="6" s="1"/>
  <c r="D608" i="6" a="1"/>
  <c r="D608" i="6" s="1"/>
  <c r="C608" i="6" a="1"/>
  <c r="C608" i="6" s="1"/>
  <c r="A608" i="6" a="1"/>
  <c r="A608" i="6" s="1"/>
  <c r="S607" i="6" a="1"/>
  <c r="S607" i="6" s="1"/>
  <c r="N607" i="6" a="1"/>
  <c r="N607" i="6" s="1"/>
  <c r="M607" i="6" a="1"/>
  <c r="M607" i="6" s="1"/>
  <c r="L607" i="6" a="1"/>
  <c r="L607" i="6" s="1"/>
  <c r="K607" i="6" a="1"/>
  <c r="K607" i="6" s="1"/>
  <c r="J607" i="6" a="1"/>
  <c r="J607" i="6" s="1"/>
  <c r="I607" i="6" a="1"/>
  <c r="I607" i="6" s="1"/>
  <c r="H607" i="6" a="1"/>
  <c r="H607" i="6" s="1"/>
  <c r="G607" i="6" a="1"/>
  <c r="G607" i="6" s="1"/>
  <c r="F607" i="6" a="1"/>
  <c r="F607" i="6" s="1"/>
  <c r="E607" i="6" a="1"/>
  <c r="E607" i="6" s="1"/>
  <c r="D607" i="6" a="1"/>
  <c r="D607" i="6" s="1"/>
  <c r="C607" i="6" a="1"/>
  <c r="C607" i="6" s="1"/>
  <c r="A607" i="6" a="1"/>
  <c r="A607" i="6" s="1"/>
  <c r="S606" i="6" a="1"/>
  <c r="S606" i="6" s="1"/>
  <c r="N606" i="6" a="1"/>
  <c r="N606" i="6" s="1"/>
  <c r="M606" i="6" a="1"/>
  <c r="M606" i="6" s="1"/>
  <c r="L606" i="6" a="1"/>
  <c r="L606" i="6" s="1"/>
  <c r="K606" i="6" a="1"/>
  <c r="K606" i="6" s="1"/>
  <c r="J606" i="6" a="1"/>
  <c r="J606" i="6" s="1"/>
  <c r="I606" i="6" a="1"/>
  <c r="I606" i="6" s="1"/>
  <c r="H606" i="6" a="1"/>
  <c r="H606" i="6" s="1"/>
  <c r="G606" i="6" a="1"/>
  <c r="G606" i="6" s="1"/>
  <c r="F606" i="6" a="1"/>
  <c r="F606" i="6" s="1"/>
  <c r="E606" i="6" a="1"/>
  <c r="E606" i="6" s="1"/>
  <c r="D606" i="6" a="1"/>
  <c r="D606" i="6" s="1"/>
  <c r="C606" i="6" a="1"/>
  <c r="C606" i="6" s="1"/>
  <c r="A606" i="6" a="1"/>
  <c r="A606" i="6" s="1"/>
  <c r="S605" i="6" a="1"/>
  <c r="S605" i="6" s="1"/>
  <c r="N605" i="6" a="1"/>
  <c r="N605" i="6" s="1"/>
  <c r="M605" i="6" a="1"/>
  <c r="M605" i="6" s="1"/>
  <c r="L605" i="6" a="1"/>
  <c r="L605" i="6" s="1"/>
  <c r="K605" i="6" a="1"/>
  <c r="K605" i="6" s="1"/>
  <c r="J605" i="6" a="1"/>
  <c r="J605" i="6" s="1"/>
  <c r="I605" i="6" a="1"/>
  <c r="I605" i="6" s="1"/>
  <c r="H605" i="6" a="1"/>
  <c r="H605" i="6" s="1"/>
  <c r="G605" i="6" a="1"/>
  <c r="G605" i="6" s="1"/>
  <c r="F605" i="6" a="1"/>
  <c r="F605" i="6" s="1"/>
  <c r="E605" i="6" a="1"/>
  <c r="E605" i="6" s="1"/>
  <c r="D605" i="6" a="1"/>
  <c r="D605" i="6" s="1"/>
  <c r="C605" i="6" a="1"/>
  <c r="C605" i="6" s="1"/>
  <c r="A605" i="6" a="1"/>
  <c r="A605" i="6" s="1"/>
  <c r="S604" i="6" a="1"/>
  <c r="S604" i="6" s="1"/>
  <c r="N604" i="6" a="1"/>
  <c r="N604" i="6" s="1"/>
  <c r="M604" i="6" a="1"/>
  <c r="M604" i="6" s="1"/>
  <c r="L604" i="6" a="1"/>
  <c r="L604" i="6" s="1"/>
  <c r="K604" i="6" a="1"/>
  <c r="K604" i="6" s="1"/>
  <c r="J604" i="6" a="1"/>
  <c r="J604" i="6" s="1"/>
  <c r="I604" i="6" a="1"/>
  <c r="I604" i="6" s="1"/>
  <c r="H604" i="6" a="1"/>
  <c r="H604" i="6" s="1"/>
  <c r="G604" i="6" a="1"/>
  <c r="G604" i="6" s="1"/>
  <c r="F604" i="6" a="1"/>
  <c r="F604" i="6" s="1"/>
  <c r="E604" i="6" a="1"/>
  <c r="E604" i="6" s="1"/>
  <c r="D604" i="6" a="1"/>
  <c r="D604" i="6" s="1"/>
  <c r="C604" i="6" a="1"/>
  <c r="C604" i="6" s="1"/>
  <c r="A604" i="6" a="1"/>
  <c r="A604" i="6" s="1"/>
  <c r="S603" i="6" a="1"/>
  <c r="S603" i="6" s="1"/>
  <c r="N603" i="6" a="1"/>
  <c r="N603" i="6" s="1"/>
  <c r="M603" i="6" a="1"/>
  <c r="M603" i="6" s="1"/>
  <c r="L603" i="6" a="1"/>
  <c r="L603" i="6" s="1"/>
  <c r="K603" i="6" a="1"/>
  <c r="K603" i="6" s="1"/>
  <c r="J603" i="6" a="1"/>
  <c r="J603" i="6" s="1"/>
  <c r="I603" i="6" a="1"/>
  <c r="I603" i="6" s="1"/>
  <c r="H603" i="6" a="1"/>
  <c r="H603" i="6" s="1"/>
  <c r="G603" i="6" a="1"/>
  <c r="G603" i="6" s="1"/>
  <c r="F603" i="6" a="1"/>
  <c r="F603" i="6" s="1"/>
  <c r="E603" i="6" a="1"/>
  <c r="E603" i="6" s="1"/>
  <c r="D603" i="6" a="1"/>
  <c r="D603" i="6" s="1"/>
  <c r="C603" i="6" a="1"/>
  <c r="C603" i="6" s="1"/>
  <c r="A603" i="6" a="1"/>
  <c r="A603" i="6" s="1"/>
  <c r="S602" i="6" a="1"/>
  <c r="S602" i="6" s="1"/>
  <c r="N602" i="6" a="1"/>
  <c r="N602" i="6" s="1"/>
  <c r="M602" i="6" a="1"/>
  <c r="M602" i="6" s="1"/>
  <c r="L602" i="6" a="1"/>
  <c r="L602" i="6" s="1"/>
  <c r="K602" i="6" a="1"/>
  <c r="K602" i="6" s="1"/>
  <c r="J602" i="6" a="1"/>
  <c r="J602" i="6" s="1"/>
  <c r="I602" i="6" a="1"/>
  <c r="I602" i="6" s="1"/>
  <c r="H602" i="6" a="1"/>
  <c r="H602" i="6" s="1"/>
  <c r="G602" i="6" a="1"/>
  <c r="G602" i="6" s="1"/>
  <c r="F602" i="6" a="1"/>
  <c r="F602" i="6" s="1"/>
  <c r="E602" i="6" a="1"/>
  <c r="E602" i="6" s="1"/>
  <c r="D602" i="6" a="1"/>
  <c r="D602" i="6" s="1"/>
  <c r="C602" i="6" a="1"/>
  <c r="C602" i="6" s="1"/>
  <c r="A602" i="6" a="1"/>
  <c r="A602" i="6" s="1"/>
  <c r="S601" i="6" a="1"/>
  <c r="S601" i="6" s="1"/>
  <c r="N601" i="6" a="1"/>
  <c r="N601" i="6" s="1"/>
  <c r="M601" i="6" a="1"/>
  <c r="M601" i="6" s="1"/>
  <c r="L601" i="6" a="1"/>
  <c r="L601" i="6" s="1"/>
  <c r="K601" i="6" a="1"/>
  <c r="K601" i="6" s="1"/>
  <c r="J601" i="6" a="1"/>
  <c r="J601" i="6" s="1"/>
  <c r="I601" i="6" a="1"/>
  <c r="I601" i="6" s="1"/>
  <c r="H601" i="6" a="1"/>
  <c r="H601" i="6" s="1"/>
  <c r="G601" i="6" a="1"/>
  <c r="G601" i="6" s="1"/>
  <c r="F601" i="6" a="1"/>
  <c r="F601" i="6" s="1"/>
  <c r="E601" i="6" a="1"/>
  <c r="E601" i="6" s="1"/>
  <c r="D601" i="6" a="1"/>
  <c r="D601" i="6" s="1"/>
  <c r="C601" i="6" a="1"/>
  <c r="C601" i="6" s="1"/>
  <c r="A601" i="6" a="1"/>
  <c r="A601" i="6" s="1"/>
  <c r="S600" i="6" a="1"/>
  <c r="S600" i="6" s="1"/>
  <c r="N600" i="6" a="1"/>
  <c r="N600" i="6" s="1"/>
  <c r="M600" i="6" a="1"/>
  <c r="M600" i="6" s="1"/>
  <c r="L600" i="6" a="1"/>
  <c r="L600" i="6" s="1"/>
  <c r="K600" i="6" a="1"/>
  <c r="K600" i="6" s="1"/>
  <c r="J600" i="6" a="1"/>
  <c r="J600" i="6" s="1"/>
  <c r="I600" i="6" a="1"/>
  <c r="I600" i="6" s="1"/>
  <c r="H600" i="6" a="1"/>
  <c r="H600" i="6" s="1"/>
  <c r="G600" i="6" a="1"/>
  <c r="G600" i="6" s="1"/>
  <c r="F600" i="6" a="1"/>
  <c r="F600" i="6" s="1"/>
  <c r="E600" i="6" a="1"/>
  <c r="E600" i="6" s="1"/>
  <c r="D600" i="6" a="1"/>
  <c r="D600" i="6" s="1"/>
  <c r="C600" i="6" a="1"/>
  <c r="C600" i="6" s="1"/>
  <c r="A600" i="6" a="1"/>
  <c r="A600" i="6" s="1"/>
  <c r="S599" i="6" a="1"/>
  <c r="S599" i="6" s="1"/>
  <c r="N599" i="6" a="1"/>
  <c r="N599" i="6" s="1"/>
  <c r="M599" i="6" a="1"/>
  <c r="M599" i="6" s="1"/>
  <c r="L599" i="6" a="1"/>
  <c r="L599" i="6" s="1"/>
  <c r="K599" i="6" a="1"/>
  <c r="K599" i="6" s="1"/>
  <c r="J599" i="6" a="1"/>
  <c r="J599" i="6" s="1"/>
  <c r="I599" i="6" a="1"/>
  <c r="I599" i="6" s="1"/>
  <c r="H599" i="6" a="1"/>
  <c r="H599" i="6" s="1"/>
  <c r="G599" i="6" a="1"/>
  <c r="G599" i="6" s="1"/>
  <c r="F599" i="6" a="1"/>
  <c r="F599" i="6" s="1"/>
  <c r="E599" i="6" a="1"/>
  <c r="E599" i="6" s="1"/>
  <c r="D599" i="6" a="1"/>
  <c r="D599" i="6" s="1"/>
  <c r="C599" i="6" a="1"/>
  <c r="C599" i="6" s="1"/>
  <c r="A599" i="6" a="1"/>
  <c r="A599" i="6" s="1"/>
  <c r="S598" i="6" a="1"/>
  <c r="S598" i="6" s="1"/>
  <c r="N598" i="6" a="1"/>
  <c r="N598" i="6" s="1"/>
  <c r="M598" i="6" a="1"/>
  <c r="M598" i="6" s="1"/>
  <c r="L598" i="6" a="1"/>
  <c r="L598" i="6" s="1"/>
  <c r="K598" i="6" a="1"/>
  <c r="K598" i="6" s="1"/>
  <c r="J598" i="6" a="1"/>
  <c r="J598" i="6" s="1"/>
  <c r="I598" i="6" a="1"/>
  <c r="I598" i="6" s="1"/>
  <c r="H598" i="6" a="1"/>
  <c r="H598" i="6" s="1"/>
  <c r="G598" i="6" a="1"/>
  <c r="G598" i="6" s="1"/>
  <c r="F598" i="6" a="1"/>
  <c r="F598" i="6" s="1"/>
  <c r="E598" i="6" a="1"/>
  <c r="E598" i="6" s="1"/>
  <c r="D598" i="6" a="1"/>
  <c r="D598" i="6" s="1"/>
  <c r="C598" i="6" a="1"/>
  <c r="C598" i="6" s="1"/>
  <c r="A598" i="6" a="1"/>
  <c r="A598" i="6" s="1"/>
  <c r="S597" i="6" a="1"/>
  <c r="S597" i="6" s="1"/>
  <c r="N597" i="6" a="1"/>
  <c r="N597" i="6" s="1"/>
  <c r="M597" i="6" a="1"/>
  <c r="M597" i="6" s="1"/>
  <c r="L597" i="6" a="1"/>
  <c r="L597" i="6" s="1"/>
  <c r="K597" i="6" a="1"/>
  <c r="K597" i="6" s="1"/>
  <c r="J597" i="6" a="1"/>
  <c r="J597" i="6" s="1"/>
  <c r="I597" i="6" a="1"/>
  <c r="I597" i="6" s="1"/>
  <c r="H597" i="6" a="1"/>
  <c r="H597" i="6" s="1"/>
  <c r="G597" i="6" a="1"/>
  <c r="G597" i="6" s="1"/>
  <c r="F597" i="6" a="1"/>
  <c r="F597" i="6" s="1"/>
  <c r="E597" i="6" a="1"/>
  <c r="E597" i="6" s="1"/>
  <c r="D597" i="6" a="1"/>
  <c r="D597" i="6" s="1"/>
  <c r="C597" i="6" a="1"/>
  <c r="C597" i="6" s="1"/>
  <c r="A597" i="6" a="1"/>
  <c r="A597" i="6" s="1"/>
  <c r="S596" i="6" a="1"/>
  <c r="S596" i="6" s="1"/>
  <c r="N596" i="6" a="1"/>
  <c r="N596" i="6" s="1"/>
  <c r="M596" i="6" a="1"/>
  <c r="M596" i="6" s="1"/>
  <c r="L596" i="6" a="1"/>
  <c r="L596" i="6" s="1"/>
  <c r="K596" i="6" a="1"/>
  <c r="K596" i="6" s="1"/>
  <c r="J596" i="6" a="1"/>
  <c r="J596" i="6" s="1"/>
  <c r="I596" i="6" a="1"/>
  <c r="I596" i="6" s="1"/>
  <c r="H596" i="6" a="1"/>
  <c r="H596" i="6" s="1"/>
  <c r="G596" i="6" a="1"/>
  <c r="G596" i="6" s="1"/>
  <c r="F596" i="6" a="1"/>
  <c r="F596" i="6" s="1"/>
  <c r="E596" i="6" a="1"/>
  <c r="E596" i="6" s="1"/>
  <c r="D596" i="6" a="1"/>
  <c r="D596" i="6" s="1"/>
  <c r="C596" i="6" a="1"/>
  <c r="C596" i="6" s="1"/>
  <c r="A596" i="6" a="1"/>
  <c r="A596" i="6" s="1"/>
  <c r="S595" i="6" a="1"/>
  <c r="S595" i="6" s="1"/>
  <c r="N595" i="6" a="1"/>
  <c r="N595" i="6" s="1"/>
  <c r="M595" i="6" a="1"/>
  <c r="M595" i="6" s="1"/>
  <c r="L595" i="6" a="1"/>
  <c r="L595" i="6" s="1"/>
  <c r="K595" i="6" a="1"/>
  <c r="K595" i="6" s="1"/>
  <c r="J595" i="6" a="1"/>
  <c r="J595" i="6" s="1"/>
  <c r="I595" i="6" a="1"/>
  <c r="I595" i="6" s="1"/>
  <c r="H595" i="6" a="1"/>
  <c r="H595" i="6" s="1"/>
  <c r="G595" i="6" a="1"/>
  <c r="G595" i="6" s="1"/>
  <c r="F595" i="6" a="1"/>
  <c r="F595" i="6" s="1"/>
  <c r="E595" i="6" a="1"/>
  <c r="E595" i="6" s="1"/>
  <c r="D595" i="6" a="1"/>
  <c r="D595" i="6" s="1"/>
  <c r="C595" i="6" a="1"/>
  <c r="C595" i="6" s="1"/>
  <c r="A595" i="6" a="1"/>
  <c r="A595" i="6" s="1"/>
  <c r="S594" i="6" a="1"/>
  <c r="S594" i="6" s="1"/>
  <c r="N594" i="6" a="1"/>
  <c r="N594" i="6" s="1"/>
  <c r="M594" i="6" a="1"/>
  <c r="M594" i="6" s="1"/>
  <c r="L594" i="6" a="1"/>
  <c r="L594" i="6" s="1"/>
  <c r="K594" i="6" a="1"/>
  <c r="K594" i="6" s="1"/>
  <c r="J594" i="6" a="1"/>
  <c r="J594" i="6" s="1"/>
  <c r="I594" i="6" a="1"/>
  <c r="I594" i="6" s="1"/>
  <c r="H594" i="6" a="1"/>
  <c r="H594" i="6" s="1"/>
  <c r="G594" i="6" a="1"/>
  <c r="G594" i="6" s="1"/>
  <c r="F594" i="6" a="1"/>
  <c r="F594" i="6" s="1"/>
  <c r="E594" i="6" a="1"/>
  <c r="E594" i="6" s="1"/>
  <c r="D594" i="6" a="1"/>
  <c r="D594" i="6" s="1"/>
  <c r="C594" i="6" a="1"/>
  <c r="C594" i="6" s="1"/>
  <c r="A594" i="6" a="1"/>
  <c r="A594" i="6" s="1"/>
  <c r="S593" i="6" a="1"/>
  <c r="S593" i="6" s="1"/>
  <c r="N593" i="6" a="1"/>
  <c r="N593" i="6" s="1"/>
  <c r="M593" i="6" a="1"/>
  <c r="M593" i="6" s="1"/>
  <c r="L593" i="6" a="1"/>
  <c r="L593" i="6" s="1"/>
  <c r="K593" i="6" a="1"/>
  <c r="K593" i="6" s="1"/>
  <c r="J593" i="6" a="1"/>
  <c r="J593" i="6" s="1"/>
  <c r="I593" i="6" a="1"/>
  <c r="I593" i="6" s="1"/>
  <c r="H593" i="6" a="1"/>
  <c r="H593" i="6" s="1"/>
  <c r="G593" i="6" a="1"/>
  <c r="G593" i="6" s="1"/>
  <c r="F593" i="6" a="1"/>
  <c r="F593" i="6" s="1"/>
  <c r="E593" i="6" a="1"/>
  <c r="E593" i="6" s="1"/>
  <c r="D593" i="6" a="1"/>
  <c r="D593" i="6" s="1"/>
  <c r="C593" i="6" a="1"/>
  <c r="C593" i="6" s="1"/>
  <c r="A593" i="6" a="1"/>
  <c r="A593" i="6" s="1"/>
  <c r="S592" i="6" a="1"/>
  <c r="S592" i="6" s="1"/>
  <c r="N592" i="6" a="1"/>
  <c r="N592" i="6" s="1"/>
  <c r="M592" i="6" a="1"/>
  <c r="M592" i="6" s="1"/>
  <c r="L592" i="6" a="1"/>
  <c r="L592" i="6" s="1"/>
  <c r="K592" i="6" a="1"/>
  <c r="K592" i="6" s="1"/>
  <c r="J592" i="6" a="1"/>
  <c r="J592" i="6" s="1"/>
  <c r="I592" i="6" a="1"/>
  <c r="I592" i="6" s="1"/>
  <c r="H592" i="6" a="1"/>
  <c r="H592" i="6" s="1"/>
  <c r="G592" i="6" a="1"/>
  <c r="G592" i="6" s="1"/>
  <c r="F592" i="6" a="1"/>
  <c r="F592" i="6" s="1"/>
  <c r="E592" i="6" a="1"/>
  <c r="E592" i="6" s="1"/>
  <c r="D592" i="6" a="1"/>
  <c r="D592" i="6" s="1"/>
  <c r="C592" i="6" a="1"/>
  <c r="C592" i="6" s="1"/>
  <c r="A592" i="6" a="1"/>
  <c r="A592" i="6" s="1"/>
  <c r="S591" i="6" a="1"/>
  <c r="S591" i="6" s="1"/>
  <c r="N591" i="6" a="1"/>
  <c r="N591" i="6" s="1"/>
  <c r="M591" i="6" a="1"/>
  <c r="M591" i="6" s="1"/>
  <c r="L591" i="6" a="1"/>
  <c r="L591" i="6" s="1"/>
  <c r="K591" i="6" a="1"/>
  <c r="K591" i="6" s="1"/>
  <c r="J591" i="6" a="1"/>
  <c r="J591" i="6" s="1"/>
  <c r="I591" i="6" a="1"/>
  <c r="I591" i="6" s="1"/>
  <c r="H591" i="6" a="1"/>
  <c r="H591" i="6" s="1"/>
  <c r="G591" i="6" a="1"/>
  <c r="G591" i="6" s="1"/>
  <c r="F591" i="6" a="1"/>
  <c r="F591" i="6" s="1"/>
  <c r="E591" i="6" a="1"/>
  <c r="E591" i="6" s="1"/>
  <c r="D591" i="6" a="1"/>
  <c r="D591" i="6" s="1"/>
  <c r="C591" i="6" a="1"/>
  <c r="C591" i="6" s="1"/>
  <c r="A591" i="6" a="1"/>
  <c r="A591" i="6" s="1"/>
  <c r="S590" i="6" a="1"/>
  <c r="S590" i="6" s="1"/>
  <c r="N590" i="6" a="1"/>
  <c r="N590" i="6" s="1"/>
  <c r="M590" i="6" a="1"/>
  <c r="M590" i="6" s="1"/>
  <c r="L590" i="6" a="1"/>
  <c r="L590" i="6" s="1"/>
  <c r="K590" i="6" a="1"/>
  <c r="K590" i="6" s="1"/>
  <c r="J590" i="6" a="1"/>
  <c r="J590" i="6" s="1"/>
  <c r="I590" i="6" a="1"/>
  <c r="I590" i="6" s="1"/>
  <c r="H590" i="6" a="1"/>
  <c r="H590" i="6" s="1"/>
  <c r="G590" i="6" a="1"/>
  <c r="G590" i="6" s="1"/>
  <c r="F590" i="6" a="1"/>
  <c r="F590" i="6" s="1"/>
  <c r="E590" i="6" a="1"/>
  <c r="E590" i="6" s="1"/>
  <c r="D590" i="6" a="1"/>
  <c r="D590" i="6" s="1"/>
  <c r="C590" i="6" a="1"/>
  <c r="C590" i="6" s="1"/>
  <c r="A590" i="6" a="1"/>
  <c r="A590" i="6" s="1"/>
  <c r="S589" i="6" a="1"/>
  <c r="S589" i="6" s="1"/>
  <c r="N589" i="6" a="1"/>
  <c r="N589" i="6" s="1"/>
  <c r="M589" i="6" a="1"/>
  <c r="M589" i="6" s="1"/>
  <c r="L589" i="6" a="1"/>
  <c r="L589" i="6" s="1"/>
  <c r="K589" i="6" a="1"/>
  <c r="K589" i="6" s="1"/>
  <c r="J589" i="6" a="1"/>
  <c r="J589" i="6" s="1"/>
  <c r="I589" i="6" a="1"/>
  <c r="I589" i="6" s="1"/>
  <c r="H589" i="6" a="1"/>
  <c r="H589" i="6" s="1"/>
  <c r="G589" i="6" a="1"/>
  <c r="G589" i="6" s="1"/>
  <c r="F589" i="6" a="1"/>
  <c r="F589" i="6" s="1"/>
  <c r="E589" i="6" a="1"/>
  <c r="E589" i="6" s="1"/>
  <c r="D589" i="6" a="1"/>
  <c r="D589" i="6" s="1"/>
  <c r="C589" i="6" a="1"/>
  <c r="C589" i="6" s="1"/>
  <c r="A589" i="6" a="1"/>
  <c r="A589" i="6" s="1"/>
  <c r="S588" i="6" a="1"/>
  <c r="S588" i="6" s="1"/>
  <c r="N588" i="6" a="1"/>
  <c r="N588" i="6" s="1"/>
  <c r="M588" i="6" a="1"/>
  <c r="M588" i="6" s="1"/>
  <c r="L588" i="6" a="1"/>
  <c r="L588" i="6" s="1"/>
  <c r="K588" i="6" a="1"/>
  <c r="K588" i="6" s="1"/>
  <c r="J588" i="6" a="1"/>
  <c r="J588" i="6" s="1"/>
  <c r="I588" i="6" a="1"/>
  <c r="I588" i="6" s="1"/>
  <c r="H588" i="6" a="1"/>
  <c r="H588" i="6" s="1"/>
  <c r="G588" i="6" a="1"/>
  <c r="G588" i="6" s="1"/>
  <c r="F588" i="6" a="1"/>
  <c r="F588" i="6" s="1"/>
  <c r="E588" i="6" a="1"/>
  <c r="E588" i="6" s="1"/>
  <c r="D588" i="6" a="1"/>
  <c r="D588" i="6" s="1"/>
  <c r="C588" i="6" a="1"/>
  <c r="C588" i="6" s="1"/>
  <c r="A588" i="6" a="1"/>
  <c r="A588" i="6" s="1"/>
  <c r="S587" i="6" a="1"/>
  <c r="S587" i="6" s="1"/>
  <c r="S586" i="6" a="1"/>
  <c r="S586" i="6" s="1"/>
  <c r="N586" i="6" a="1"/>
  <c r="N586" i="6" s="1"/>
  <c r="M586" i="6" a="1"/>
  <c r="M586" i="6" s="1"/>
  <c r="L586" i="6" a="1"/>
  <c r="L586" i="6" s="1"/>
  <c r="K586" i="6" a="1"/>
  <c r="K586" i="6" s="1"/>
  <c r="J586" i="6" a="1"/>
  <c r="J586" i="6" s="1"/>
  <c r="I586" i="6" a="1"/>
  <c r="I586" i="6" s="1"/>
  <c r="H586" i="6" a="1"/>
  <c r="H586" i="6" s="1"/>
  <c r="G586" i="6" a="1"/>
  <c r="G586" i="6" s="1"/>
  <c r="F586" i="6" a="1"/>
  <c r="F586" i="6" s="1"/>
  <c r="E586" i="6" a="1"/>
  <c r="E586" i="6" s="1"/>
  <c r="D586" i="6" a="1"/>
  <c r="D586" i="6" s="1"/>
  <c r="C586" i="6" a="1"/>
  <c r="C586" i="6" s="1"/>
  <c r="A586" i="6" a="1"/>
  <c r="A586" i="6" s="1"/>
  <c r="S585" i="6" a="1"/>
  <c r="S585" i="6" s="1"/>
  <c r="N585" i="6" a="1"/>
  <c r="N585" i="6" s="1"/>
  <c r="M585" i="6" a="1"/>
  <c r="M585" i="6" s="1"/>
  <c r="L585" i="6" a="1"/>
  <c r="L585" i="6" s="1"/>
  <c r="K585" i="6" a="1"/>
  <c r="K585" i="6" s="1"/>
  <c r="J585" i="6" a="1"/>
  <c r="J585" i="6" s="1"/>
  <c r="I585" i="6" a="1"/>
  <c r="I585" i="6" s="1"/>
  <c r="H585" i="6" a="1"/>
  <c r="H585" i="6" s="1"/>
  <c r="G585" i="6" a="1"/>
  <c r="G585" i="6" s="1"/>
  <c r="F585" i="6" a="1"/>
  <c r="F585" i="6" s="1"/>
  <c r="E585" i="6" a="1"/>
  <c r="E585" i="6" s="1"/>
  <c r="D585" i="6" a="1"/>
  <c r="D585" i="6" s="1"/>
  <c r="C585" i="6" a="1"/>
  <c r="C585" i="6" s="1"/>
  <c r="A585" i="6" a="1"/>
  <c r="A585" i="6" s="1"/>
  <c r="S584" i="6" a="1"/>
  <c r="S584" i="6" s="1"/>
  <c r="N584" i="6" a="1"/>
  <c r="N584" i="6" s="1"/>
  <c r="M584" i="6" a="1"/>
  <c r="M584" i="6" s="1"/>
  <c r="L584" i="6" a="1"/>
  <c r="L584" i="6" s="1"/>
  <c r="K584" i="6" a="1"/>
  <c r="K584" i="6" s="1"/>
  <c r="J584" i="6" a="1"/>
  <c r="J584" i="6" s="1"/>
  <c r="I584" i="6" a="1"/>
  <c r="I584" i="6" s="1"/>
  <c r="H584" i="6" a="1"/>
  <c r="H584" i="6" s="1"/>
  <c r="G584" i="6" a="1"/>
  <c r="G584" i="6" s="1"/>
  <c r="F584" i="6" a="1"/>
  <c r="F584" i="6" s="1"/>
  <c r="E584" i="6" a="1"/>
  <c r="E584" i="6" s="1"/>
  <c r="D584" i="6" a="1"/>
  <c r="D584" i="6" s="1"/>
  <c r="C584" i="6" a="1"/>
  <c r="C584" i="6" s="1"/>
  <c r="A584" i="6" a="1"/>
  <c r="A584" i="6" s="1"/>
  <c r="S583" i="6" a="1"/>
  <c r="S583" i="6" s="1"/>
  <c r="N583" i="6" a="1"/>
  <c r="N583" i="6" s="1"/>
  <c r="M583" i="6" a="1"/>
  <c r="M583" i="6" s="1"/>
  <c r="L583" i="6" a="1"/>
  <c r="L583" i="6" s="1"/>
  <c r="K583" i="6" a="1"/>
  <c r="K583" i="6" s="1"/>
  <c r="J583" i="6" a="1"/>
  <c r="J583" i="6" s="1"/>
  <c r="I583" i="6" a="1"/>
  <c r="I583" i="6" s="1"/>
  <c r="H583" i="6" a="1"/>
  <c r="H583" i="6" s="1"/>
  <c r="G583" i="6" a="1"/>
  <c r="G583" i="6" s="1"/>
  <c r="F583" i="6" a="1"/>
  <c r="F583" i="6" s="1"/>
  <c r="E583" i="6" a="1"/>
  <c r="E583" i="6" s="1"/>
  <c r="D583" i="6" a="1"/>
  <c r="D583" i="6" s="1"/>
  <c r="C583" i="6" a="1"/>
  <c r="C583" i="6" s="1"/>
  <c r="A583" i="6" a="1"/>
  <c r="A583" i="6" s="1"/>
  <c r="S582" i="6" a="1"/>
  <c r="S582" i="6" s="1"/>
  <c r="N582" i="6" a="1"/>
  <c r="N582" i="6" s="1"/>
  <c r="M582" i="6" a="1"/>
  <c r="M582" i="6" s="1"/>
  <c r="L582" i="6" a="1"/>
  <c r="L582" i="6" s="1"/>
  <c r="K582" i="6" a="1"/>
  <c r="K582" i="6" s="1"/>
  <c r="J582" i="6" a="1"/>
  <c r="J582" i="6" s="1"/>
  <c r="I582" i="6" a="1"/>
  <c r="I582" i="6" s="1"/>
  <c r="H582" i="6" a="1"/>
  <c r="H582" i="6" s="1"/>
  <c r="G582" i="6" a="1"/>
  <c r="G582" i="6" s="1"/>
  <c r="F582" i="6" a="1"/>
  <c r="F582" i="6" s="1"/>
  <c r="E582" i="6" a="1"/>
  <c r="E582" i="6" s="1"/>
  <c r="D582" i="6" a="1"/>
  <c r="D582" i="6" s="1"/>
  <c r="C582" i="6" a="1"/>
  <c r="C582" i="6" s="1"/>
  <c r="A582" i="6" a="1"/>
  <c r="A582" i="6" s="1"/>
  <c r="S581" i="6" a="1"/>
  <c r="S581" i="6" s="1"/>
  <c r="N581" i="6" a="1"/>
  <c r="N581" i="6" s="1"/>
  <c r="M581" i="6" a="1"/>
  <c r="M581" i="6" s="1"/>
  <c r="L581" i="6" a="1"/>
  <c r="L581" i="6" s="1"/>
  <c r="K581" i="6" a="1"/>
  <c r="K581" i="6" s="1"/>
  <c r="J581" i="6" a="1"/>
  <c r="J581" i="6" s="1"/>
  <c r="I581" i="6" a="1"/>
  <c r="I581" i="6" s="1"/>
  <c r="H581" i="6" a="1"/>
  <c r="H581" i="6" s="1"/>
  <c r="G581" i="6" a="1"/>
  <c r="G581" i="6" s="1"/>
  <c r="F581" i="6" a="1"/>
  <c r="F581" i="6" s="1"/>
  <c r="E581" i="6" a="1"/>
  <c r="E581" i="6" s="1"/>
  <c r="D581" i="6" a="1"/>
  <c r="D581" i="6" s="1"/>
  <c r="C581" i="6" a="1"/>
  <c r="C581" i="6" s="1"/>
  <c r="A581" i="6" a="1"/>
  <c r="A581" i="6" s="1"/>
  <c r="S580" i="6" a="1"/>
  <c r="S580" i="6" s="1"/>
  <c r="N580" i="6" a="1"/>
  <c r="N580" i="6" s="1"/>
  <c r="M580" i="6" a="1"/>
  <c r="M580" i="6" s="1"/>
  <c r="L580" i="6" a="1"/>
  <c r="L580" i="6" s="1"/>
  <c r="K580" i="6" a="1"/>
  <c r="K580" i="6" s="1"/>
  <c r="J580" i="6" a="1"/>
  <c r="J580" i="6" s="1"/>
  <c r="I580" i="6" a="1"/>
  <c r="I580" i="6" s="1"/>
  <c r="H580" i="6" a="1"/>
  <c r="H580" i="6" s="1"/>
  <c r="G580" i="6" a="1"/>
  <c r="G580" i="6" s="1"/>
  <c r="F580" i="6" a="1"/>
  <c r="F580" i="6" s="1"/>
  <c r="E580" i="6" a="1"/>
  <c r="E580" i="6" s="1"/>
  <c r="D580" i="6" a="1"/>
  <c r="D580" i="6" s="1"/>
  <c r="C580" i="6" a="1"/>
  <c r="C580" i="6" s="1"/>
  <c r="A580" i="6" a="1"/>
  <c r="A580" i="6" s="1"/>
  <c r="S579" i="6" a="1"/>
  <c r="S579" i="6" s="1"/>
  <c r="N579" i="6" a="1"/>
  <c r="N579" i="6" s="1"/>
  <c r="M579" i="6" a="1"/>
  <c r="M579" i="6" s="1"/>
  <c r="L579" i="6" a="1"/>
  <c r="L579" i="6" s="1"/>
  <c r="K579" i="6" a="1"/>
  <c r="K579" i="6" s="1"/>
  <c r="J579" i="6" a="1"/>
  <c r="J579" i="6" s="1"/>
  <c r="I579" i="6" a="1"/>
  <c r="I579" i="6" s="1"/>
  <c r="H579" i="6" a="1"/>
  <c r="H579" i="6" s="1"/>
  <c r="G579" i="6" a="1"/>
  <c r="G579" i="6" s="1"/>
  <c r="F579" i="6" a="1"/>
  <c r="F579" i="6" s="1"/>
  <c r="E579" i="6" a="1"/>
  <c r="E579" i="6" s="1"/>
  <c r="D579" i="6" a="1"/>
  <c r="D579" i="6" s="1"/>
  <c r="C579" i="6" a="1"/>
  <c r="C579" i="6" s="1"/>
  <c r="A579" i="6" a="1"/>
  <c r="A579" i="6" s="1"/>
  <c r="S578" i="6" a="1"/>
  <c r="S578" i="6" s="1"/>
  <c r="N578" i="6" a="1"/>
  <c r="N578" i="6" s="1"/>
  <c r="M578" i="6" a="1"/>
  <c r="M578" i="6" s="1"/>
  <c r="L578" i="6" a="1"/>
  <c r="L578" i="6" s="1"/>
  <c r="K578" i="6" a="1"/>
  <c r="K578" i="6" s="1"/>
  <c r="J578" i="6" a="1"/>
  <c r="J578" i="6" s="1"/>
  <c r="I578" i="6" a="1"/>
  <c r="I578" i="6" s="1"/>
  <c r="H578" i="6" a="1"/>
  <c r="H578" i="6" s="1"/>
  <c r="G578" i="6" a="1"/>
  <c r="G578" i="6" s="1"/>
  <c r="F578" i="6" a="1"/>
  <c r="F578" i="6" s="1"/>
  <c r="E578" i="6" a="1"/>
  <c r="E578" i="6" s="1"/>
  <c r="D578" i="6" a="1"/>
  <c r="D578" i="6" s="1"/>
  <c r="C578" i="6" a="1"/>
  <c r="C578" i="6" s="1"/>
  <c r="A578" i="6" a="1"/>
  <c r="A578" i="6" s="1"/>
  <c r="S577" i="6" a="1"/>
  <c r="S577" i="6" s="1"/>
  <c r="N577" i="6" a="1"/>
  <c r="N577" i="6" s="1"/>
  <c r="M577" i="6" a="1"/>
  <c r="M577" i="6" s="1"/>
  <c r="L577" i="6" a="1"/>
  <c r="L577" i="6" s="1"/>
  <c r="K577" i="6" a="1"/>
  <c r="K577" i="6" s="1"/>
  <c r="J577" i="6" a="1"/>
  <c r="J577" i="6" s="1"/>
  <c r="I577" i="6" a="1"/>
  <c r="I577" i="6" s="1"/>
  <c r="H577" i="6" a="1"/>
  <c r="H577" i="6" s="1"/>
  <c r="G577" i="6" a="1"/>
  <c r="G577" i="6" s="1"/>
  <c r="F577" i="6" a="1"/>
  <c r="F577" i="6" s="1"/>
  <c r="E577" i="6" a="1"/>
  <c r="E577" i="6" s="1"/>
  <c r="D577" i="6" a="1"/>
  <c r="D577" i="6" s="1"/>
  <c r="C577" i="6" a="1"/>
  <c r="C577" i="6" s="1"/>
  <c r="A577" i="6" a="1"/>
  <c r="A577" i="6" s="1"/>
  <c r="S576" i="6" a="1"/>
  <c r="S576" i="6" s="1"/>
  <c r="N576" i="6" a="1"/>
  <c r="N576" i="6" s="1"/>
  <c r="M576" i="6" a="1"/>
  <c r="M576" i="6" s="1"/>
  <c r="L576" i="6" a="1"/>
  <c r="L576" i="6" s="1"/>
  <c r="K576" i="6" a="1"/>
  <c r="K576" i="6" s="1"/>
  <c r="J576" i="6" a="1"/>
  <c r="J576" i="6" s="1"/>
  <c r="I576" i="6" a="1"/>
  <c r="I576" i="6" s="1"/>
  <c r="H576" i="6" a="1"/>
  <c r="H576" i="6" s="1"/>
  <c r="G576" i="6" a="1"/>
  <c r="G576" i="6" s="1"/>
  <c r="F576" i="6" a="1"/>
  <c r="F576" i="6" s="1"/>
  <c r="E576" i="6" a="1"/>
  <c r="E576" i="6" s="1"/>
  <c r="D576" i="6" a="1"/>
  <c r="D576" i="6" s="1"/>
  <c r="C576" i="6" a="1"/>
  <c r="C576" i="6" s="1"/>
  <c r="A576" i="6" a="1"/>
  <c r="A576" i="6" s="1"/>
  <c r="S575" i="6" a="1"/>
  <c r="S575" i="6" s="1"/>
  <c r="N575" i="6" a="1"/>
  <c r="N575" i="6" s="1"/>
  <c r="M575" i="6" a="1"/>
  <c r="M575" i="6" s="1"/>
  <c r="L575" i="6" a="1"/>
  <c r="L575" i="6" s="1"/>
  <c r="K575" i="6" a="1"/>
  <c r="K575" i="6" s="1"/>
  <c r="J575" i="6" a="1"/>
  <c r="J575" i="6" s="1"/>
  <c r="I575" i="6" a="1"/>
  <c r="I575" i="6" s="1"/>
  <c r="H575" i="6" a="1"/>
  <c r="H575" i="6" s="1"/>
  <c r="G575" i="6" a="1"/>
  <c r="G575" i="6" s="1"/>
  <c r="F575" i="6" a="1"/>
  <c r="F575" i="6" s="1"/>
  <c r="E575" i="6" a="1"/>
  <c r="E575" i="6" s="1"/>
  <c r="D575" i="6" a="1"/>
  <c r="D575" i="6" s="1"/>
  <c r="C575" i="6" a="1"/>
  <c r="C575" i="6" s="1"/>
  <c r="A575" i="6" a="1"/>
  <c r="A575" i="6" s="1"/>
  <c r="S574" i="6" a="1"/>
  <c r="S574" i="6" s="1"/>
  <c r="N574" i="6" a="1"/>
  <c r="N574" i="6" s="1"/>
  <c r="M574" i="6" a="1"/>
  <c r="M574" i="6" s="1"/>
  <c r="L574" i="6" a="1"/>
  <c r="L574" i="6" s="1"/>
  <c r="K574" i="6" a="1"/>
  <c r="K574" i="6" s="1"/>
  <c r="J574" i="6" a="1"/>
  <c r="J574" i="6" s="1"/>
  <c r="I574" i="6" a="1"/>
  <c r="I574" i="6" s="1"/>
  <c r="H574" i="6" a="1"/>
  <c r="H574" i="6" s="1"/>
  <c r="G574" i="6" a="1"/>
  <c r="G574" i="6" s="1"/>
  <c r="F574" i="6" a="1"/>
  <c r="F574" i="6" s="1"/>
  <c r="E574" i="6" a="1"/>
  <c r="E574" i="6" s="1"/>
  <c r="D574" i="6" a="1"/>
  <c r="D574" i="6" s="1"/>
  <c r="C574" i="6" a="1"/>
  <c r="C574" i="6" s="1"/>
  <c r="A574" i="6" a="1"/>
  <c r="A574" i="6" s="1"/>
  <c r="S573" i="6" a="1"/>
  <c r="S573" i="6" s="1"/>
  <c r="N573" i="6" a="1"/>
  <c r="N573" i="6" s="1"/>
  <c r="M573" i="6" a="1"/>
  <c r="M573" i="6" s="1"/>
  <c r="L573" i="6" a="1"/>
  <c r="L573" i="6" s="1"/>
  <c r="K573" i="6" a="1"/>
  <c r="K573" i="6" s="1"/>
  <c r="J573" i="6" a="1"/>
  <c r="J573" i="6" s="1"/>
  <c r="I573" i="6" a="1"/>
  <c r="I573" i="6" s="1"/>
  <c r="H573" i="6" a="1"/>
  <c r="H573" i="6" s="1"/>
  <c r="G573" i="6" a="1"/>
  <c r="G573" i="6" s="1"/>
  <c r="F573" i="6" a="1"/>
  <c r="F573" i="6" s="1"/>
  <c r="E573" i="6" a="1"/>
  <c r="E573" i="6" s="1"/>
  <c r="D573" i="6" a="1"/>
  <c r="D573" i="6" s="1"/>
  <c r="C573" i="6" a="1"/>
  <c r="C573" i="6" s="1"/>
  <c r="A573" i="6" a="1"/>
  <c r="A573" i="6" s="1"/>
  <c r="S572" i="6" a="1"/>
  <c r="S572" i="6" s="1"/>
  <c r="N572" i="6" a="1"/>
  <c r="N572" i="6" s="1"/>
  <c r="M572" i="6" a="1"/>
  <c r="M572" i="6" s="1"/>
  <c r="L572" i="6" a="1"/>
  <c r="L572" i="6" s="1"/>
  <c r="K572" i="6" a="1"/>
  <c r="K572" i="6" s="1"/>
  <c r="J572" i="6" a="1"/>
  <c r="J572" i="6" s="1"/>
  <c r="I572" i="6" a="1"/>
  <c r="I572" i="6" s="1"/>
  <c r="H572" i="6" a="1"/>
  <c r="H572" i="6" s="1"/>
  <c r="G572" i="6" a="1"/>
  <c r="G572" i="6" s="1"/>
  <c r="F572" i="6" a="1"/>
  <c r="F572" i="6" s="1"/>
  <c r="E572" i="6" a="1"/>
  <c r="E572" i="6" s="1"/>
  <c r="D572" i="6" a="1"/>
  <c r="D572" i="6" s="1"/>
  <c r="C572" i="6" a="1"/>
  <c r="C572" i="6" s="1"/>
  <c r="A572" i="6" a="1"/>
  <c r="A572" i="6" s="1"/>
  <c r="S571" i="6" a="1"/>
  <c r="S571" i="6" s="1"/>
  <c r="N571" i="6" a="1"/>
  <c r="N571" i="6" s="1"/>
  <c r="M571" i="6" a="1"/>
  <c r="M571" i="6" s="1"/>
  <c r="L571" i="6" a="1"/>
  <c r="L571" i="6" s="1"/>
  <c r="K571" i="6" a="1"/>
  <c r="K571" i="6" s="1"/>
  <c r="J571" i="6" a="1"/>
  <c r="J571" i="6" s="1"/>
  <c r="I571" i="6" a="1"/>
  <c r="I571" i="6" s="1"/>
  <c r="H571" i="6" a="1"/>
  <c r="H571" i="6" s="1"/>
  <c r="G571" i="6" a="1"/>
  <c r="G571" i="6" s="1"/>
  <c r="F571" i="6" a="1"/>
  <c r="F571" i="6" s="1"/>
  <c r="E571" i="6" a="1"/>
  <c r="E571" i="6" s="1"/>
  <c r="D571" i="6" a="1"/>
  <c r="D571" i="6" s="1"/>
  <c r="C571" i="6" a="1"/>
  <c r="C571" i="6" s="1"/>
  <c r="A571" i="6" a="1"/>
  <c r="A571" i="6" s="1"/>
  <c r="S570" i="6" a="1"/>
  <c r="S570" i="6" s="1"/>
  <c r="N570" i="6" a="1"/>
  <c r="N570" i="6" s="1"/>
  <c r="M570" i="6" a="1"/>
  <c r="M570" i="6" s="1"/>
  <c r="L570" i="6" a="1"/>
  <c r="L570" i="6" s="1"/>
  <c r="K570" i="6" a="1"/>
  <c r="K570" i="6" s="1"/>
  <c r="J570" i="6" a="1"/>
  <c r="J570" i="6" s="1"/>
  <c r="I570" i="6" a="1"/>
  <c r="I570" i="6" s="1"/>
  <c r="H570" i="6" a="1"/>
  <c r="H570" i="6" s="1"/>
  <c r="G570" i="6" a="1"/>
  <c r="G570" i="6" s="1"/>
  <c r="F570" i="6" a="1"/>
  <c r="F570" i="6" s="1"/>
  <c r="E570" i="6" a="1"/>
  <c r="E570" i="6" s="1"/>
  <c r="D570" i="6" a="1"/>
  <c r="D570" i="6" s="1"/>
  <c r="C570" i="6" a="1"/>
  <c r="C570" i="6" s="1"/>
  <c r="A570" i="6" a="1"/>
  <c r="A570" i="6" s="1"/>
  <c r="S569" i="6" a="1"/>
  <c r="S569" i="6" s="1"/>
  <c r="N569" i="6" a="1"/>
  <c r="N569" i="6" s="1"/>
  <c r="M569" i="6" a="1"/>
  <c r="M569" i="6" s="1"/>
  <c r="L569" i="6" a="1"/>
  <c r="L569" i="6" s="1"/>
  <c r="K569" i="6" a="1"/>
  <c r="K569" i="6" s="1"/>
  <c r="J569" i="6" a="1"/>
  <c r="J569" i="6" s="1"/>
  <c r="I569" i="6" a="1"/>
  <c r="I569" i="6" s="1"/>
  <c r="H569" i="6" a="1"/>
  <c r="H569" i="6" s="1"/>
  <c r="G569" i="6" a="1"/>
  <c r="G569" i="6" s="1"/>
  <c r="F569" i="6" a="1"/>
  <c r="F569" i="6" s="1"/>
  <c r="E569" i="6" a="1"/>
  <c r="E569" i="6" s="1"/>
  <c r="D569" i="6" a="1"/>
  <c r="D569" i="6" s="1"/>
  <c r="C569" i="6" a="1"/>
  <c r="C569" i="6" s="1"/>
  <c r="A569" i="6" a="1"/>
  <c r="A569" i="6" s="1"/>
  <c r="S568" i="6" a="1"/>
  <c r="S568" i="6" s="1"/>
  <c r="N568" i="6" a="1"/>
  <c r="N568" i="6" s="1"/>
  <c r="M568" i="6" a="1"/>
  <c r="M568" i="6" s="1"/>
  <c r="L568" i="6" a="1"/>
  <c r="L568" i="6" s="1"/>
  <c r="K568" i="6" a="1"/>
  <c r="K568" i="6" s="1"/>
  <c r="J568" i="6" a="1"/>
  <c r="J568" i="6" s="1"/>
  <c r="I568" i="6" a="1"/>
  <c r="I568" i="6" s="1"/>
  <c r="H568" i="6" a="1"/>
  <c r="H568" i="6" s="1"/>
  <c r="G568" i="6" a="1"/>
  <c r="G568" i="6" s="1"/>
  <c r="F568" i="6" a="1"/>
  <c r="F568" i="6" s="1"/>
  <c r="E568" i="6" a="1"/>
  <c r="E568" i="6" s="1"/>
  <c r="D568" i="6" a="1"/>
  <c r="D568" i="6" s="1"/>
  <c r="C568" i="6" a="1"/>
  <c r="C568" i="6" s="1"/>
  <c r="A568" i="6" a="1"/>
  <c r="A568" i="6" s="1"/>
  <c r="S567" i="6" a="1"/>
  <c r="S567" i="6" s="1"/>
  <c r="N567" i="6" a="1"/>
  <c r="N567" i="6" s="1"/>
  <c r="M567" i="6" a="1"/>
  <c r="M567" i="6" s="1"/>
  <c r="L567" i="6" a="1"/>
  <c r="L567" i="6" s="1"/>
  <c r="K567" i="6" a="1"/>
  <c r="K567" i="6" s="1"/>
  <c r="J567" i="6" a="1"/>
  <c r="J567" i="6" s="1"/>
  <c r="I567" i="6" a="1"/>
  <c r="I567" i="6" s="1"/>
  <c r="H567" i="6" a="1"/>
  <c r="H567" i="6" s="1"/>
  <c r="G567" i="6" a="1"/>
  <c r="G567" i="6" s="1"/>
  <c r="F567" i="6" a="1"/>
  <c r="F567" i="6" s="1"/>
  <c r="E567" i="6" a="1"/>
  <c r="E567" i="6" s="1"/>
  <c r="D567" i="6" a="1"/>
  <c r="D567" i="6" s="1"/>
  <c r="C567" i="6" a="1"/>
  <c r="C567" i="6" s="1"/>
  <c r="A567" i="6" a="1"/>
  <c r="A567" i="6" s="1"/>
  <c r="S566" i="6" a="1"/>
  <c r="S566" i="6" s="1"/>
  <c r="N566" i="6" a="1"/>
  <c r="N566" i="6" s="1"/>
  <c r="M566" i="6" a="1"/>
  <c r="M566" i="6" s="1"/>
  <c r="L566" i="6" a="1"/>
  <c r="L566" i="6" s="1"/>
  <c r="K566" i="6" a="1"/>
  <c r="K566" i="6" s="1"/>
  <c r="J566" i="6" a="1"/>
  <c r="J566" i="6" s="1"/>
  <c r="I566" i="6" a="1"/>
  <c r="I566" i="6" s="1"/>
  <c r="H566" i="6" a="1"/>
  <c r="H566" i="6" s="1"/>
  <c r="G566" i="6" a="1"/>
  <c r="G566" i="6" s="1"/>
  <c r="F566" i="6" a="1"/>
  <c r="F566" i="6" s="1"/>
  <c r="E566" i="6" a="1"/>
  <c r="E566" i="6" s="1"/>
  <c r="D566" i="6" a="1"/>
  <c r="D566" i="6" s="1"/>
  <c r="C566" i="6" a="1"/>
  <c r="C566" i="6" s="1"/>
  <c r="A566" i="6" a="1"/>
  <c r="A566" i="6" s="1"/>
  <c r="S565" i="6" a="1"/>
  <c r="S565" i="6" s="1"/>
  <c r="N565" i="6" a="1"/>
  <c r="N565" i="6" s="1"/>
  <c r="M565" i="6" a="1"/>
  <c r="M565" i="6" s="1"/>
  <c r="L565" i="6" a="1"/>
  <c r="L565" i="6" s="1"/>
  <c r="K565" i="6" a="1"/>
  <c r="K565" i="6" s="1"/>
  <c r="J565" i="6" a="1"/>
  <c r="J565" i="6" s="1"/>
  <c r="I565" i="6" a="1"/>
  <c r="I565" i="6" s="1"/>
  <c r="H565" i="6" a="1"/>
  <c r="H565" i="6" s="1"/>
  <c r="G565" i="6" a="1"/>
  <c r="G565" i="6" s="1"/>
  <c r="F565" i="6" a="1"/>
  <c r="F565" i="6" s="1"/>
  <c r="E565" i="6" a="1"/>
  <c r="E565" i="6" s="1"/>
  <c r="D565" i="6" a="1"/>
  <c r="D565" i="6" s="1"/>
  <c r="C565" i="6" a="1"/>
  <c r="C565" i="6" s="1"/>
  <c r="A565" i="6" a="1"/>
  <c r="A565" i="6" s="1"/>
  <c r="S564" i="6" a="1"/>
  <c r="S564" i="6" s="1"/>
  <c r="N564" i="6" a="1"/>
  <c r="N564" i="6" s="1"/>
  <c r="M564" i="6" a="1"/>
  <c r="M564" i="6" s="1"/>
  <c r="L564" i="6" a="1"/>
  <c r="L564" i="6" s="1"/>
  <c r="K564" i="6" a="1"/>
  <c r="K564" i="6" s="1"/>
  <c r="J564" i="6" a="1"/>
  <c r="J564" i="6" s="1"/>
  <c r="I564" i="6" a="1"/>
  <c r="I564" i="6" s="1"/>
  <c r="H564" i="6" a="1"/>
  <c r="H564" i="6" s="1"/>
  <c r="G564" i="6" a="1"/>
  <c r="G564" i="6" s="1"/>
  <c r="F564" i="6" a="1"/>
  <c r="F564" i="6" s="1"/>
  <c r="E564" i="6" a="1"/>
  <c r="E564" i="6" s="1"/>
  <c r="D564" i="6" a="1"/>
  <c r="D564" i="6" s="1"/>
  <c r="C564" i="6" a="1"/>
  <c r="C564" i="6" s="1"/>
  <c r="A564" i="6" a="1"/>
  <c r="A564" i="6" s="1"/>
  <c r="S563" i="6" a="1"/>
  <c r="S563" i="6" s="1"/>
  <c r="N563" i="6" a="1"/>
  <c r="N563" i="6" s="1"/>
  <c r="M563" i="6" a="1"/>
  <c r="M563" i="6" s="1"/>
  <c r="L563" i="6" a="1"/>
  <c r="L563" i="6" s="1"/>
  <c r="K563" i="6" a="1"/>
  <c r="K563" i="6" s="1"/>
  <c r="J563" i="6" a="1"/>
  <c r="J563" i="6" s="1"/>
  <c r="I563" i="6" a="1"/>
  <c r="I563" i="6" s="1"/>
  <c r="H563" i="6" a="1"/>
  <c r="H563" i="6" s="1"/>
  <c r="G563" i="6" a="1"/>
  <c r="G563" i="6" s="1"/>
  <c r="F563" i="6" a="1"/>
  <c r="F563" i="6" s="1"/>
  <c r="E563" i="6" a="1"/>
  <c r="E563" i="6" s="1"/>
  <c r="D563" i="6" a="1"/>
  <c r="D563" i="6" s="1"/>
  <c r="C563" i="6" a="1"/>
  <c r="C563" i="6" s="1"/>
  <c r="A563" i="6" a="1"/>
  <c r="A563" i="6" s="1"/>
  <c r="S562" i="6" a="1"/>
  <c r="S562" i="6" s="1"/>
  <c r="N562" i="6" a="1"/>
  <c r="N562" i="6" s="1"/>
  <c r="M562" i="6" a="1"/>
  <c r="M562" i="6" s="1"/>
  <c r="L562" i="6" a="1"/>
  <c r="L562" i="6" s="1"/>
  <c r="K562" i="6" a="1"/>
  <c r="K562" i="6" s="1"/>
  <c r="J562" i="6" a="1"/>
  <c r="J562" i="6" s="1"/>
  <c r="I562" i="6" a="1"/>
  <c r="I562" i="6" s="1"/>
  <c r="H562" i="6" a="1"/>
  <c r="H562" i="6" s="1"/>
  <c r="G562" i="6" a="1"/>
  <c r="G562" i="6" s="1"/>
  <c r="F562" i="6" a="1"/>
  <c r="F562" i="6" s="1"/>
  <c r="E562" i="6" a="1"/>
  <c r="E562" i="6" s="1"/>
  <c r="D562" i="6" a="1"/>
  <c r="D562" i="6" s="1"/>
  <c r="C562" i="6" a="1"/>
  <c r="C562" i="6" s="1"/>
  <c r="A562" i="6" a="1"/>
  <c r="A562" i="6" s="1"/>
  <c r="S561" i="6" a="1"/>
  <c r="S561" i="6" s="1"/>
  <c r="N561" i="6" a="1"/>
  <c r="N561" i="6" s="1"/>
  <c r="M561" i="6" a="1"/>
  <c r="M561" i="6" s="1"/>
  <c r="L561" i="6" a="1"/>
  <c r="L561" i="6" s="1"/>
  <c r="K561" i="6" a="1"/>
  <c r="K561" i="6" s="1"/>
  <c r="J561" i="6" a="1"/>
  <c r="J561" i="6" s="1"/>
  <c r="I561" i="6" a="1"/>
  <c r="I561" i="6" s="1"/>
  <c r="H561" i="6" a="1"/>
  <c r="H561" i="6" s="1"/>
  <c r="G561" i="6" a="1"/>
  <c r="G561" i="6" s="1"/>
  <c r="F561" i="6" a="1"/>
  <c r="F561" i="6" s="1"/>
  <c r="E561" i="6" a="1"/>
  <c r="E561" i="6" s="1"/>
  <c r="D561" i="6" a="1"/>
  <c r="D561" i="6" s="1"/>
  <c r="C561" i="6" a="1"/>
  <c r="C561" i="6" s="1"/>
  <c r="A561" i="6" a="1"/>
  <c r="A561" i="6" s="1"/>
  <c r="S560" i="6" a="1"/>
  <c r="S560" i="6" s="1"/>
  <c r="N560" i="6" a="1"/>
  <c r="N560" i="6" s="1"/>
  <c r="M560" i="6" a="1"/>
  <c r="M560" i="6" s="1"/>
  <c r="L560" i="6" a="1"/>
  <c r="L560" i="6" s="1"/>
  <c r="K560" i="6" a="1"/>
  <c r="K560" i="6" s="1"/>
  <c r="J560" i="6" a="1"/>
  <c r="J560" i="6" s="1"/>
  <c r="I560" i="6" a="1"/>
  <c r="I560" i="6" s="1"/>
  <c r="H560" i="6" a="1"/>
  <c r="H560" i="6" s="1"/>
  <c r="G560" i="6" a="1"/>
  <c r="G560" i="6" s="1"/>
  <c r="F560" i="6" a="1"/>
  <c r="F560" i="6" s="1"/>
  <c r="E560" i="6" a="1"/>
  <c r="E560" i="6" s="1"/>
  <c r="D560" i="6" a="1"/>
  <c r="D560" i="6" s="1"/>
  <c r="C560" i="6" a="1"/>
  <c r="C560" i="6" s="1"/>
  <c r="A560" i="6" a="1"/>
  <c r="A560" i="6" s="1"/>
  <c r="S559" i="6" a="1"/>
  <c r="S559" i="6" s="1"/>
  <c r="N559" i="6" a="1"/>
  <c r="N559" i="6" s="1"/>
  <c r="M559" i="6" a="1"/>
  <c r="M559" i="6" s="1"/>
  <c r="L559" i="6" a="1"/>
  <c r="L559" i="6" s="1"/>
  <c r="K559" i="6" a="1"/>
  <c r="K559" i="6" s="1"/>
  <c r="J559" i="6" a="1"/>
  <c r="J559" i="6" s="1"/>
  <c r="I559" i="6" a="1"/>
  <c r="I559" i="6" s="1"/>
  <c r="H559" i="6" a="1"/>
  <c r="H559" i="6" s="1"/>
  <c r="G559" i="6" a="1"/>
  <c r="G559" i="6" s="1"/>
  <c r="F559" i="6" a="1"/>
  <c r="F559" i="6" s="1"/>
  <c r="E559" i="6" a="1"/>
  <c r="E559" i="6" s="1"/>
  <c r="D559" i="6" a="1"/>
  <c r="D559" i="6" s="1"/>
  <c r="C559" i="6" a="1"/>
  <c r="C559" i="6" s="1"/>
  <c r="A559" i="6" a="1"/>
  <c r="A559" i="6" s="1"/>
  <c r="S558" i="6" a="1"/>
  <c r="S558" i="6" s="1"/>
  <c r="N558" i="6" a="1"/>
  <c r="N558" i="6" s="1"/>
  <c r="M558" i="6" a="1"/>
  <c r="M558" i="6" s="1"/>
  <c r="L558" i="6" a="1"/>
  <c r="L558" i="6" s="1"/>
  <c r="K558" i="6" a="1"/>
  <c r="K558" i="6" s="1"/>
  <c r="J558" i="6" a="1"/>
  <c r="J558" i="6" s="1"/>
  <c r="I558" i="6" a="1"/>
  <c r="I558" i="6" s="1"/>
  <c r="H558" i="6" a="1"/>
  <c r="H558" i="6" s="1"/>
  <c r="G558" i="6" a="1"/>
  <c r="G558" i="6" s="1"/>
  <c r="F558" i="6" a="1"/>
  <c r="F558" i="6" s="1"/>
  <c r="E558" i="6" a="1"/>
  <c r="E558" i="6" s="1"/>
  <c r="D558" i="6" a="1"/>
  <c r="D558" i="6" s="1"/>
  <c r="C558" i="6" a="1"/>
  <c r="C558" i="6" s="1"/>
  <c r="A558" i="6" a="1"/>
  <c r="A558" i="6" s="1"/>
  <c r="S557" i="6" a="1"/>
  <c r="S557" i="6" s="1"/>
  <c r="N557" i="6" a="1"/>
  <c r="N557" i="6" s="1"/>
  <c r="M557" i="6" a="1"/>
  <c r="M557" i="6" s="1"/>
  <c r="L557" i="6" a="1"/>
  <c r="L557" i="6" s="1"/>
  <c r="K557" i="6" a="1"/>
  <c r="K557" i="6" s="1"/>
  <c r="J557" i="6" a="1"/>
  <c r="J557" i="6" s="1"/>
  <c r="I557" i="6" a="1"/>
  <c r="I557" i="6" s="1"/>
  <c r="H557" i="6" a="1"/>
  <c r="H557" i="6" s="1"/>
  <c r="G557" i="6" a="1"/>
  <c r="G557" i="6" s="1"/>
  <c r="F557" i="6" a="1"/>
  <c r="F557" i="6" s="1"/>
  <c r="E557" i="6" a="1"/>
  <c r="E557" i="6" s="1"/>
  <c r="D557" i="6" a="1"/>
  <c r="D557" i="6" s="1"/>
  <c r="C557" i="6" a="1"/>
  <c r="C557" i="6" s="1"/>
  <c r="A557" i="6" a="1"/>
  <c r="A557" i="6" s="1"/>
  <c r="S556" i="6" a="1"/>
  <c r="S556" i="6" s="1"/>
  <c r="N556" i="6" a="1"/>
  <c r="N556" i="6" s="1"/>
  <c r="M556" i="6" a="1"/>
  <c r="M556" i="6" s="1"/>
  <c r="L556" i="6" a="1"/>
  <c r="L556" i="6" s="1"/>
  <c r="K556" i="6" a="1"/>
  <c r="K556" i="6" s="1"/>
  <c r="J556" i="6" a="1"/>
  <c r="J556" i="6" s="1"/>
  <c r="I556" i="6" a="1"/>
  <c r="I556" i="6" s="1"/>
  <c r="H556" i="6" a="1"/>
  <c r="H556" i="6" s="1"/>
  <c r="G556" i="6" a="1"/>
  <c r="G556" i="6" s="1"/>
  <c r="F556" i="6" a="1"/>
  <c r="F556" i="6" s="1"/>
  <c r="E556" i="6" a="1"/>
  <c r="E556" i="6" s="1"/>
  <c r="D556" i="6" a="1"/>
  <c r="D556" i="6" s="1"/>
  <c r="C556" i="6" a="1"/>
  <c r="C556" i="6" s="1"/>
  <c r="A556" i="6" a="1"/>
  <c r="A556" i="6" s="1"/>
  <c r="S555" i="6" a="1"/>
  <c r="S555" i="6" s="1"/>
  <c r="N555" i="6" a="1"/>
  <c r="N555" i="6" s="1"/>
  <c r="M555" i="6" a="1"/>
  <c r="M555" i="6" s="1"/>
  <c r="L555" i="6" a="1"/>
  <c r="L555" i="6" s="1"/>
  <c r="K555" i="6" a="1"/>
  <c r="K555" i="6" s="1"/>
  <c r="J555" i="6" a="1"/>
  <c r="J555" i="6" s="1"/>
  <c r="I555" i="6" a="1"/>
  <c r="I555" i="6" s="1"/>
  <c r="H555" i="6" a="1"/>
  <c r="H555" i="6" s="1"/>
  <c r="G555" i="6" a="1"/>
  <c r="G555" i="6" s="1"/>
  <c r="F555" i="6" a="1"/>
  <c r="F555" i="6" s="1"/>
  <c r="E555" i="6" a="1"/>
  <c r="E555" i="6" s="1"/>
  <c r="D555" i="6" a="1"/>
  <c r="D555" i="6" s="1"/>
  <c r="C555" i="6" a="1"/>
  <c r="C555" i="6" s="1"/>
  <c r="A555" i="6" a="1"/>
  <c r="A555" i="6" s="1"/>
  <c r="S554" i="6" a="1"/>
  <c r="S554" i="6" s="1"/>
  <c r="N554" i="6" a="1"/>
  <c r="N554" i="6" s="1"/>
  <c r="M554" i="6" a="1"/>
  <c r="M554" i="6" s="1"/>
  <c r="L554" i="6" a="1"/>
  <c r="L554" i="6" s="1"/>
  <c r="K554" i="6" a="1"/>
  <c r="K554" i="6" s="1"/>
  <c r="J554" i="6" a="1"/>
  <c r="J554" i="6" s="1"/>
  <c r="I554" i="6" a="1"/>
  <c r="I554" i="6" s="1"/>
  <c r="H554" i="6" a="1"/>
  <c r="H554" i="6" s="1"/>
  <c r="G554" i="6" a="1"/>
  <c r="G554" i="6" s="1"/>
  <c r="F554" i="6" a="1"/>
  <c r="F554" i="6" s="1"/>
  <c r="E554" i="6" a="1"/>
  <c r="E554" i="6" s="1"/>
  <c r="D554" i="6" a="1"/>
  <c r="D554" i="6" s="1"/>
  <c r="C554" i="6" a="1"/>
  <c r="C554" i="6" s="1"/>
  <c r="A554" i="6" a="1"/>
  <c r="A554" i="6" s="1"/>
  <c r="S553" i="6" a="1"/>
  <c r="S553" i="6" s="1"/>
  <c r="N553" i="6" a="1"/>
  <c r="N553" i="6" s="1"/>
  <c r="M553" i="6" a="1"/>
  <c r="M553" i="6" s="1"/>
  <c r="L553" i="6" a="1"/>
  <c r="L553" i="6" s="1"/>
  <c r="K553" i="6" a="1"/>
  <c r="K553" i="6" s="1"/>
  <c r="J553" i="6" a="1"/>
  <c r="J553" i="6" s="1"/>
  <c r="I553" i="6" a="1"/>
  <c r="I553" i="6" s="1"/>
  <c r="H553" i="6" a="1"/>
  <c r="H553" i="6" s="1"/>
  <c r="G553" i="6" a="1"/>
  <c r="G553" i="6" s="1"/>
  <c r="F553" i="6" a="1"/>
  <c r="F553" i="6" s="1"/>
  <c r="E553" i="6" a="1"/>
  <c r="E553" i="6" s="1"/>
  <c r="D553" i="6" a="1"/>
  <c r="D553" i="6" s="1"/>
  <c r="C553" i="6" a="1"/>
  <c r="C553" i="6" s="1"/>
  <c r="A553" i="6" a="1"/>
  <c r="A553" i="6" s="1"/>
  <c r="S552" i="6" a="1"/>
  <c r="S552" i="6" s="1"/>
  <c r="N552" i="6" a="1"/>
  <c r="N552" i="6" s="1"/>
  <c r="M552" i="6" a="1"/>
  <c r="M552" i="6" s="1"/>
  <c r="L552" i="6" a="1"/>
  <c r="L552" i="6" s="1"/>
  <c r="K552" i="6" a="1"/>
  <c r="K552" i="6" s="1"/>
  <c r="J552" i="6" a="1"/>
  <c r="J552" i="6" s="1"/>
  <c r="I552" i="6" a="1"/>
  <c r="I552" i="6" s="1"/>
  <c r="H552" i="6" a="1"/>
  <c r="H552" i="6" s="1"/>
  <c r="G552" i="6" a="1"/>
  <c r="G552" i="6" s="1"/>
  <c r="F552" i="6" a="1"/>
  <c r="F552" i="6" s="1"/>
  <c r="E552" i="6" a="1"/>
  <c r="E552" i="6" s="1"/>
  <c r="D552" i="6" a="1"/>
  <c r="D552" i="6" s="1"/>
  <c r="C552" i="6" a="1"/>
  <c r="C552" i="6" s="1"/>
  <c r="A552" i="6" a="1"/>
  <c r="A552" i="6" s="1"/>
  <c r="S551" i="6" a="1"/>
  <c r="S551" i="6" s="1"/>
  <c r="N551" i="6" a="1"/>
  <c r="N551" i="6" s="1"/>
  <c r="M551" i="6" a="1"/>
  <c r="M551" i="6" s="1"/>
  <c r="L551" i="6" a="1"/>
  <c r="L551" i="6" s="1"/>
  <c r="K551" i="6" a="1"/>
  <c r="K551" i="6" s="1"/>
  <c r="J551" i="6" a="1"/>
  <c r="J551" i="6" s="1"/>
  <c r="I551" i="6" a="1"/>
  <c r="I551" i="6" s="1"/>
  <c r="H551" i="6" a="1"/>
  <c r="H551" i="6" s="1"/>
  <c r="G551" i="6" a="1"/>
  <c r="G551" i="6" s="1"/>
  <c r="F551" i="6" a="1"/>
  <c r="F551" i="6" s="1"/>
  <c r="E551" i="6" a="1"/>
  <c r="E551" i="6" s="1"/>
  <c r="D551" i="6" a="1"/>
  <c r="D551" i="6" s="1"/>
  <c r="C551" i="6" a="1"/>
  <c r="C551" i="6" s="1"/>
  <c r="A551" i="6" a="1"/>
  <c r="A551" i="6" s="1"/>
  <c r="S550" i="6" a="1"/>
  <c r="S550" i="6" s="1"/>
  <c r="N550" i="6" a="1"/>
  <c r="N550" i="6" s="1"/>
  <c r="M550" i="6" a="1"/>
  <c r="M550" i="6" s="1"/>
  <c r="L550" i="6" a="1"/>
  <c r="L550" i="6" s="1"/>
  <c r="K550" i="6" a="1"/>
  <c r="K550" i="6" s="1"/>
  <c r="J550" i="6" a="1"/>
  <c r="J550" i="6" s="1"/>
  <c r="I550" i="6" a="1"/>
  <c r="I550" i="6" s="1"/>
  <c r="H550" i="6" a="1"/>
  <c r="H550" i="6" s="1"/>
  <c r="G550" i="6" a="1"/>
  <c r="G550" i="6" s="1"/>
  <c r="F550" i="6" a="1"/>
  <c r="F550" i="6" s="1"/>
  <c r="E550" i="6" a="1"/>
  <c r="E550" i="6" s="1"/>
  <c r="D550" i="6" a="1"/>
  <c r="D550" i="6" s="1"/>
  <c r="C550" i="6" a="1"/>
  <c r="C550" i="6" s="1"/>
  <c r="A550" i="6" a="1"/>
  <c r="A550" i="6" s="1"/>
  <c r="S549" i="6" a="1"/>
  <c r="S549" i="6" s="1"/>
  <c r="N549" i="6" a="1"/>
  <c r="N549" i="6" s="1"/>
  <c r="M549" i="6" a="1"/>
  <c r="M549" i="6" s="1"/>
  <c r="L549" i="6" a="1"/>
  <c r="L549" i="6" s="1"/>
  <c r="K549" i="6" a="1"/>
  <c r="K549" i="6" s="1"/>
  <c r="J549" i="6" a="1"/>
  <c r="J549" i="6" s="1"/>
  <c r="I549" i="6" a="1"/>
  <c r="I549" i="6" s="1"/>
  <c r="H549" i="6" a="1"/>
  <c r="H549" i="6" s="1"/>
  <c r="G549" i="6" a="1"/>
  <c r="G549" i="6" s="1"/>
  <c r="F549" i="6" a="1"/>
  <c r="F549" i="6" s="1"/>
  <c r="E549" i="6" a="1"/>
  <c r="E549" i="6" s="1"/>
  <c r="D549" i="6" a="1"/>
  <c r="D549" i="6" s="1"/>
  <c r="C549" i="6" a="1"/>
  <c r="C549" i="6" s="1"/>
  <c r="A549" i="6" a="1"/>
  <c r="A549" i="6" s="1"/>
  <c r="S548" i="6" a="1"/>
  <c r="S548" i="6" s="1"/>
  <c r="N548" i="6" a="1"/>
  <c r="N548" i="6" s="1"/>
  <c r="M548" i="6" a="1"/>
  <c r="M548" i="6" s="1"/>
  <c r="L548" i="6" a="1"/>
  <c r="L548" i="6" s="1"/>
  <c r="K548" i="6" a="1"/>
  <c r="K548" i="6" s="1"/>
  <c r="J548" i="6" a="1"/>
  <c r="J548" i="6" s="1"/>
  <c r="I548" i="6" a="1"/>
  <c r="I548" i="6" s="1"/>
  <c r="H548" i="6" a="1"/>
  <c r="H548" i="6" s="1"/>
  <c r="G548" i="6" a="1"/>
  <c r="G548" i="6" s="1"/>
  <c r="F548" i="6" a="1"/>
  <c r="F548" i="6" s="1"/>
  <c r="E548" i="6" a="1"/>
  <c r="E548" i="6" s="1"/>
  <c r="D548" i="6" a="1"/>
  <c r="D548" i="6" s="1"/>
  <c r="C548" i="6" a="1"/>
  <c r="C548" i="6" s="1"/>
  <c r="A548" i="6" a="1"/>
  <c r="A548" i="6" s="1"/>
  <c r="S547" i="6" a="1"/>
  <c r="S547" i="6" s="1"/>
  <c r="N547" i="6" a="1"/>
  <c r="N547" i="6" s="1"/>
  <c r="M547" i="6" a="1"/>
  <c r="M547" i="6" s="1"/>
  <c r="L547" i="6" a="1"/>
  <c r="L547" i="6" s="1"/>
  <c r="K547" i="6" a="1"/>
  <c r="K547" i="6" s="1"/>
  <c r="J547" i="6" a="1"/>
  <c r="J547" i="6" s="1"/>
  <c r="I547" i="6" a="1"/>
  <c r="I547" i="6" s="1"/>
  <c r="H547" i="6" a="1"/>
  <c r="H547" i="6" s="1"/>
  <c r="G547" i="6" a="1"/>
  <c r="G547" i="6" s="1"/>
  <c r="F547" i="6" a="1"/>
  <c r="F547" i="6" s="1"/>
  <c r="E547" i="6" a="1"/>
  <c r="E547" i="6" s="1"/>
  <c r="D547" i="6" a="1"/>
  <c r="D547" i="6" s="1"/>
  <c r="C547" i="6" a="1"/>
  <c r="C547" i="6" s="1"/>
  <c r="A547" i="6" a="1"/>
  <c r="A547" i="6" s="1"/>
  <c r="S546" i="6" a="1"/>
  <c r="S546" i="6" s="1"/>
  <c r="N546" i="6" a="1"/>
  <c r="N546" i="6" s="1"/>
  <c r="M546" i="6" a="1"/>
  <c r="M546" i="6" s="1"/>
  <c r="L546" i="6" a="1"/>
  <c r="L546" i="6" s="1"/>
  <c r="K546" i="6" a="1"/>
  <c r="K546" i="6" s="1"/>
  <c r="J546" i="6" a="1"/>
  <c r="J546" i="6" s="1"/>
  <c r="I546" i="6" a="1"/>
  <c r="I546" i="6" s="1"/>
  <c r="H546" i="6" a="1"/>
  <c r="H546" i="6" s="1"/>
  <c r="G546" i="6" a="1"/>
  <c r="G546" i="6" s="1"/>
  <c r="F546" i="6" a="1"/>
  <c r="F546" i="6" s="1"/>
  <c r="E546" i="6" a="1"/>
  <c r="E546" i="6" s="1"/>
  <c r="D546" i="6" a="1"/>
  <c r="D546" i="6" s="1"/>
  <c r="C546" i="6" a="1"/>
  <c r="C546" i="6" s="1"/>
  <c r="A546" i="6" a="1"/>
  <c r="A546" i="6" s="1"/>
  <c r="S545" i="6" a="1"/>
  <c r="S545" i="6" s="1"/>
  <c r="N545" i="6" a="1"/>
  <c r="N545" i="6" s="1"/>
  <c r="M545" i="6" a="1"/>
  <c r="M545" i="6" s="1"/>
  <c r="L545" i="6" a="1"/>
  <c r="L545" i="6" s="1"/>
  <c r="K545" i="6" a="1"/>
  <c r="K545" i="6" s="1"/>
  <c r="J545" i="6" a="1"/>
  <c r="J545" i="6" s="1"/>
  <c r="I545" i="6" a="1"/>
  <c r="I545" i="6" s="1"/>
  <c r="H545" i="6" a="1"/>
  <c r="H545" i="6" s="1"/>
  <c r="G545" i="6" a="1"/>
  <c r="G545" i="6" s="1"/>
  <c r="F545" i="6" a="1"/>
  <c r="F545" i="6" s="1"/>
  <c r="E545" i="6" a="1"/>
  <c r="E545" i="6" s="1"/>
  <c r="D545" i="6" a="1"/>
  <c r="D545" i="6" s="1"/>
  <c r="C545" i="6" a="1"/>
  <c r="C545" i="6" s="1"/>
  <c r="A545" i="6" a="1"/>
  <c r="A545" i="6" s="1"/>
  <c r="S544" i="6" a="1"/>
  <c r="S544" i="6" s="1"/>
  <c r="N544" i="6" a="1"/>
  <c r="N544" i="6" s="1"/>
  <c r="M544" i="6" a="1"/>
  <c r="M544" i="6" s="1"/>
  <c r="L544" i="6" a="1"/>
  <c r="L544" i="6" s="1"/>
  <c r="K544" i="6" a="1"/>
  <c r="K544" i="6" s="1"/>
  <c r="J544" i="6" a="1"/>
  <c r="J544" i="6" s="1"/>
  <c r="I544" i="6" a="1"/>
  <c r="I544" i="6" s="1"/>
  <c r="H544" i="6" a="1"/>
  <c r="H544" i="6" s="1"/>
  <c r="G544" i="6" a="1"/>
  <c r="G544" i="6" s="1"/>
  <c r="F544" i="6" a="1"/>
  <c r="F544" i="6" s="1"/>
  <c r="E544" i="6" a="1"/>
  <c r="E544" i="6" s="1"/>
  <c r="D544" i="6" a="1"/>
  <c r="D544" i="6" s="1"/>
  <c r="C544" i="6" a="1"/>
  <c r="C544" i="6" s="1"/>
  <c r="A544" i="6" a="1"/>
  <c r="A544" i="6" s="1"/>
  <c r="S543" i="6" a="1"/>
  <c r="S543" i="6" s="1"/>
  <c r="N543" i="6" a="1"/>
  <c r="N543" i="6" s="1"/>
  <c r="M543" i="6" a="1"/>
  <c r="M543" i="6" s="1"/>
  <c r="L543" i="6" a="1"/>
  <c r="L543" i="6" s="1"/>
  <c r="K543" i="6" a="1"/>
  <c r="K543" i="6" s="1"/>
  <c r="J543" i="6" a="1"/>
  <c r="J543" i="6" s="1"/>
  <c r="I543" i="6" a="1"/>
  <c r="I543" i="6" s="1"/>
  <c r="H543" i="6" a="1"/>
  <c r="H543" i="6" s="1"/>
  <c r="G543" i="6" a="1"/>
  <c r="G543" i="6" s="1"/>
  <c r="F543" i="6" a="1"/>
  <c r="F543" i="6" s="1"/>
  <c r="E543" i="6" a="1"/>
  <c r="E543" i="6" s="1"/>
  <c r="D543" i="6" a="1"/>
  <c r="D543" i="6" s="1"/>
  <c r="C543" i="6" a="1"/>
  <c r="C543" i="6" s="1"/>
  <c r="A543" i="6" a="1"/>
  <c r="A543" i="6" s="1"/>
  <c r="S542" i="6" a="1"/>
  <c r="S542" i="6" s="1"/>
  <c r="N542" i="6" a="1"/>
  <c r="N542" i="6" s="1"/>
  <c r="M542" i="6" a="1"/>
  <c r="M542" i="6" s="1"/>
  <c r="L542" i="6" a="1"/>
  <c r="L542" i="6" s="1"/>
  <c r="K542" i="6" a="1"/>
  <c r="K542" i="6" s="1"/>
  <c r="J542" i="6" a="1"/>
  <c r="J542" i="6" s="1"/>
  <c r="I542" i="6" a="1"/>
  <c r="I542" i="6" s="1"/>
  <c r="H542" i="6" a="1"/>
  <c r="H542" i="6" s="1"/>
  <c r="G542" i="6" a="1"/>
  <c r="G542" i="6" s="1"/>
  <c r="F542" i="6" a="1"/>
  <c r="F542" i="6" s="1"/>
  <c r="E542" i="6" a="1"/>
  <c r="E542" i="6" s="1"/>
  <c r="D542" i="6" a="1"/>
  <c r="D542" i="6" s="1"/>
  <c r="C542" i="6" a="1"/>
  <c r="C542" i="6" s="1"/>
  <c r="A542" i="6" a="1"/>
  <c r="A542" i="6" s="1"/>
  <c r="S541" i="6" a="1"/>
  <c r="S541" i="6" s="1"/>
  <c r="N541" i="6" a="1"/>
  <c r="N541" i="6" s="1"/>
  <c r="M541" i="6" a="1"/>
  <c r="M541" i="6" s="1"/>
  <c r="L541" i="6" a="1"/>
  <c r="L541" i="6" s="1"/>
  <c r="K541" i="6" a="1"/>
  <c r="K541" i="6" s="1"/>
  <c r="J541" i="6" a="1"/>
  <c r="J541" i="6" s="1"/>
  <c r="I541" i="6" a="1"/>
  <c r="I541" i="6" s="1"/>
  <c r="H541" i="6" a="1"/>
  <c r="H541" i="6" s="1"/>
  <c r="G541" i="6" a="1"/>
  <c r="G541" i="6" s="1"/>
  <c r="F541" i="6" a="1"/>
  <c r="F541" i="6" s="1"/>
  <c r="E541" i="6" a="1"/>
  <c r="E541" i="6" s="1"/>
  <c r="D541" i="6" a="1"/>
  <c r="D541" i="6" s="1"/>
  <c r="C541" i="6" a="1"/>
  <c r="C541" i="6" s="1"/>
  <c r="A541" i="6" a="1"/>
  <c r="A541" i="6" s="1"/>
  <c r="S540" i="6" a="1"/>
  <c r="S540" i="6" s="1"/>
  <c r="N540" i="6" a="1"/>
  <c r="N540" i="6" s="1"/>
  <c r="M540" i="6" a="1"/>
  <c r="M540" i="6" s="1"/>
  <c r="L540" i="6" a="1"/>
  <c r="L540" i="6" s="1"/>
  <c r="K540" i="6" a="1"/>
  <c r="K540" i="6" s="1"/>
  <c r="J540" i="6" a="1"/>
  <c r="J540" i="6" s="1"/>
  <c r="I540" i="6" a="1"/>
  <c r="I540" i="6" s="1"/>
  <c r="H540" i="6" a="1"/>
  <c r="H540" i="6" s="1"/>
  <c r="G540" i="6" a="1"/>
  <c r="G540" i="6" s="1"/>
  <c r="F540" i="6" a="1"/>
  <c r="F540" i="6" s="1"/>
  <c r="E540" i="6" a="1"/>
  <c r="E540" i="6" s="1"/>
  <c r="D540" i="6" a="1"/>
  <c r="D540" i="6" s="1"/>
  <c r="C540" i="6" a="1"/>
  <c r="C540" i="6" s="1"/>
  <c r="A540" i="6" a="1"/>
  <c r="A540" i="6" s="1"/>
  <c r="S539" i="6" a="1"/>
  <c r="S539" i="6" s="1"/>
  <c r="N539" i="6" a="1"/>
  <c r="N539" i="6" s="1"/>
  <c r="M539" i="6" a="1"/>
  <c r="M539" i="6" s="1"/>
  <c r="L539" i="6" a="1"/>
  <c r="L539" i="6" s="1"/>
  <c r="K539" i="6" a="1"/>
  <c r="K539" i="6" s="1"/>
  <c r="J539" i="6" a="1"/>
  <c r="J539" i="6" s="1"/>
  <c r="I539" i="6" a="1"/>
  <c r="I539" i="6" s="1"/>
  <c r="H539" i="6" a="1"/>
  <c r="H539" i="6" s="1"/>
  <c r="G539" i="6" a="1"/>
  <c r="G539" i="6" s="1"/>
  <c r="F539" i="6" a="1"/>
  <c r="F539" i="6" s="1"/>
  <c r="E539" i="6" a="1"/>
  <c r="E539" i="6" s="1"/>
  <c r="D539" i="6" a="1"/>
  <c r="D539" i="6" s="1"/>
  <c r="C539" i="6" a="1"/>
  <c r="C539" i="6" s="1"/>
  <c r="A539" i="6" a="1"/>
  <c r="A539" i="6" s="1"/>
  <c r="S538" i="6" a="1"/>
  <c r="S538" i="6" s="1"/>
  <c r="N538" i="6" a="1"/>
  <c r="N538" i="6" s="1"/>
  <c r="M538" i="6" a="1"/>
  <c r="M538" i="6" s="1"/>
  <c r="L538" i="6" a="1"/>
  <c r="L538" i="6" s="1"/>
  <c r="K538" i="6" a="1"/>
  <c r="K538" i="6" s="1"/>
  <c r="J538" i="6" a="1"/>
  <c r="J538" i="6" s="1"/>
  <c r="I538" i="6" a="1"/>
  <c r="I538" i="6" s="1"/>
  <c r="H538" i="6" a="1"/>
  <c r="H538" i="6" s="1"/>
  <c r="G538" i="6" a="1"/>
  <c r="G538" i="6" s="1"/>
  <c r="F538" i="6" a="1"/>
  <c r="F538" i="6" s="1"/>
  <c r="E538" i="6" a="1"/>
  <c r="E538" i="6" s="1"/>
  <c r="D538" i="6" a="1"/>
  <c r="D538" i="6" s="1"/>
  <c r="C538" i="6" a="1"/>
  <c r="C538" i="6" s="1"/>
  <c r="A538" i="6" a="1"/>
  <c r="A538" i="6" s="1"/>
  <c r="S537" i="6" a="1"/>
  <c r="S537" i="6" s="1"/>
  <c r="N537" i="6" a="1"/>
  <c r="N537" i="6" s="1"/>
  <c r="M537" i="6" a="1"/>
  <c r="M537" i="6" s="1"/>
  <c r="L537" i="6" a="1"/>
  <c r="L537" i="6" s="1"/>
  <c r="K537" i="6" a="1"/>
  <c r="K537" i="6" s="1"/>
  <c r="J537" i="6" a="1"/>
  <c r="J537" i="6" s="1"/>
  <c r="I537" i="6" a="1"/>
  <c r="I537" i="6" s="1"/>
  <c r="H537" i="6" a="1"/>
  <c r="H537" i="6" s="1"/>
  <c r="G537" i="6" a="1"/>
  <c r="G537" i="6" s="1"/>
  <c r="F537" i="6" a="1"/>
  <c r="F537" i="6" s="1"/>
  <c r="E537" i="6" a="1"/>
  <c r="E537" i="6" s="1"/>
  <c r="D537" i="6" a="1"/>
  <c r="D537" i="6" s="1"/>
  <c r="C537" i="6" a="1"/>
  <c r="C537" i="6" s="1"/>
  <c r="A537" i="6" a="1"/>
  <c r="A537" i="6" s="1"/>
  <c r="S536" i="6" a="1"/>
  <c r="S536" i="6" s="1"/>
  <c r="N536" i="6" a="1"/>
  <c r="N536" i="6" s="1"/>
  <c r="M536" i="6" a="1"/>
  <c r="M536" i="6" s="1"/>
  <c r="L536" i="6" a="1"/>
  <c r="L536" i="6" s="1"/>
  <c r="K536" i="6" a="1"/>
  <c r="K536" i="6" s="1"/>
  <c r="J536" i="6" a="1"/>
  <c r="J536" i="6" s="1"/>
  <c r="I536" i="6" a="1"/>
  <c r="I536" i="6" s="1"/>
  <c r="H536" i="6" a="1"/>
  <c r="H536" i="6" s="1"/>
  <c r="G536" i="6" a="1"/>
  <c r="G536" i="6" s="1"/>
  <c r="F536" i="6" a="1"/>
  <c r="F536" i="6" s="1"/>
  <c r="E536" i="6" a="1"/>
  <c r="E536" i="6" s="1"/>
  <c r="D536" i="6" a="1"/>
  <c r="D536" i="6" s="1"/>
  <c r="C536" i="6" a="1"/>
  <c r="C536" i="6" s="1"/>
  <c r="A536" i="6" a="1"/>
  <c r="A536" i="6" s="1"/>
  <c r="S535" i="6" a="1"/>
  <c r="S535" i="6" s="1"/>
  <c r="N535" i="6" a="1"/>
  <c r="N535" i="6" s="1"/>
  <c r="M535" i="6" a="1"/>
  <c r="M535" i="6" s="1"/>
  <c r="L535" i="6" a="1"/>
  <c r="L535" i="6" s="1"/>
  <c r="K535" i="6" a="1"/>
  <c r="K535" i="6" s="1"/>
  <c r="J535" i="6" a="1"/>
  <c r="J535" i="6" s="1"/>
  <c r="I535" i="6" a="1"/>
  <c r="I535" i="6" s="1"/>
  <c r="H535" i="6" a="1"/>
  <c r="H535" i="6" s="1"/>
  <c r="G535" i="6" a="1"/>
  <c r="G535" i="6" s="1"/>
  <c r="F535" i="6" a="1"/>
  <c r="F535" i="6" s="1"/>
  <c r="E535" i="6" a="1"/>
  <c r="E535" i="6" s="1"/>
  <c r="D535" i="6" a="1"/>
  <c r="D535" i="6" s="1"/>
  <c r="C535" i="6" a="1"/>
  <c r="C535" i="6" s="1"/>
  <c r="A535" i="6" a="1"/>
  <c r="A535" i="6" s="1"/>
  <c r="S534" i="6" a="1"/>
  <c r="S534" i="6" s="1"/>
  <c r="N534" i="6" a="1"/>
  <c r="N534" i="6" s="1"/>
  <c r="M534" i="6" a="1"/>
  <c r="M534" i="6" s="1"/>
  <c r="L534" i="6" a="1"/>
  <c r="L534" i="6" s="1"/>
  <c r="K534" i="6" a="1"/>
  <c r="K534" i="6" s="1"/>
  <c r="J534" i="6" a="1"/>
  <c r="J534" i="6" s="1"/>
  <c r="I534" i="6" a="1"/>
  <c r="I534" i="6" s="1"/>
  <c r="H534" i="6" a="1"/>
  <c r="H534" i="6" s="1"/>
  <c r="G534" i="6" a="1"/>
  <c r="G534" i="6" s="1"/>
  <c r="F534" i="6" a="1"/>
  <c r="F534" i="6" s="1"/>
  <c r="E534" i="6" a="1"/>
  <c r="E534" i="6" s="1"/>
  <c r="D534" i="6" a="1"/>
  <c r="D534" i="6" s="1"/>
  <c r="C534" i="6" a="1"/>
  <c r="C534" i="6" s="1"/>
  <c r="A534" i="6" a="1"/>
  <c r="A534" i="6" s="1"/>
  <c r="S533" i="6" a="1"/>
  <c r="S533" i="6" s="1"/>
  <c r="N533" i="6" a="1"/>
  <c r="N533" i="6" s="1"/>
  <c r="M533" i="6" a="1"/>
  <c r="M533" i="6" s="1"/>
  <c r="L533" i="6" a="1"/>
  <c r="L533" i="6" s="1"/>
  <c r="K533" i="6" a="1"/>
  <c r="K533" i="6" s="1"/>
  <c r="J533" i="6" a="1"/>
  <c r="J533" i="6" s="1"/>
  <c r="I533" i="6" a="1"/>
  <c r="I533" i="6" s="1"/>
  <c r="H533" i="6" a="1"/>
  <c r="H533" i="6" s="1"/>
  <c r="G533" i="6" a="1"/>
  <c r="G533" i="6" s="1"/>
  <c r="F533" i="6" a="1"/>
  <c r="F533" i="6" s="1"/>
  <c r="E533" i="6" a="1"/>
  <c r="E533" i="6" s="1"/>
  <c r="D533" i="6" a="1"/>
  <c r="D533" i="6" s="1"/>
  <c r="C533" i="6" a="1"/>
  <c r="C533" i="6" s="1"/>
  <c r="A533" i="6" a="1"/>
  <c r="A533" i="6" s="1"/>
  <c r="S532" i="6" a="1"/>
  <c r="S532" i="6" s="1"/>
  <c r="N532" i="6" a="1"/>
  <c r="N532" i="6" s="1"/>
  <c r="M532" i="6" a="1"/>
  <c r="M532" i="6" s="1"/>
  <c r="L532" i="6" a="1"/>
  <c r="L532" i="6" s="1"/>
  <c r="K532" i="6" a="1"/>
  <c r="K532" i="6" s="1"/>
  <c r="J532" i="6" a="1"/>
  <c r="J532" i="6" s="1"/>
  <c r="I532" i="6" a="1"/>
  <c r="I532" i="6" s="1"/>
  <c r="H532" i="6" a="1"/>
  <c r="H532" i="6" s="1"/>
  <c r="G532" i="6" a="1"/>
  <c r="G532" i="6" s="1"/>
  <c r="F532" i="6" a="1"/>
  <c r="F532" i="6" s="1"/>
  <c r="E532" i="6" a="1"/>
  <c r="E532" i="6" s="1"/>
  <c r="D532" i="6" a="1"/>
  <c r="D532" i="6" s="1"/>
  <c r="C532" i="6" a="1"/>
  <c r="C532" i="6" s="1"/>
  <c r="A532" i="6" a="1"/>
  <c r="A532" i="6" s="1"/>
  <c r="S531" i="6" a="1"/>
  <c r="S531" i="6" s="1"/>
  <c r="N531" i="6" a="1"/>
  <c r="N531" i="6" s="1"/>
  <c r="M531" i="6" a="1"/>
  <c r="M531" i="6" s="1"/>
  <c r="L531" i="6" a="1"/>
  <c r="L531" i="6" s="1"/>
  <c r="K531" i="6" a="1"/>
  <c r="K531" i="6" s="1"/>
  <c r="J531" i="6" a="1"/>
  <c r="J531" i="6" s="1"/>
  <c r="I531" i="6" a="1"/>
  <c r="I531" i="6" s="1"/>
  <c r="H531" i="6" a="1"/>
  <c r="H531" i="6" s="1"/>
  <c r="G531" i="6" a="1"/>
  <c r="G531" i="6" s="1"/>
  <c r="F531" i="6" a="1"/>
  <c r="F531" i="6" s="1"/>
  <c r="E531" i="6" a="1"/>
  <c r="E531" i="6" s="1"/>
  <c r="D531" i="6" a="1"/>
  <c r="D531" i="6" s="1"/>
  <c r="C531" i="6" a="1"/>
  <c r="C531" i="6" s="1"/>
  <c r="A531" i="6" a="1"/>
  <c r="A531" i="6" s="1"/>
  <c r="S530" i="6" a="1"/>
  <c r="S530" i="6" s="1"/>
  <c r="N530" i="6" a="1"/>
  <c r="N530" i="6" s="1"/>
  <c r="M530" i="6" a="1"/>
  <c r="M530" i="6" s="1"/>
  <c r="L530" i="6" a="1"/>
  <c r="L530" i="6" s="1"/>
  <c r="K530" i="6" a="1"/>
  <c r="K530" i="6" s="1"/>
  <c r="J530" i="6" a="1"/>
  <c r="J530" i="6" s="1"/>
  <c r="I530" i="6" a="1"/>
  <c r="I530" i="6" s="1"/>
  <c r="H530" i="6" a="1"/>
  <c r="H530" i="6" s="1"/>
  <c r="G530" i="6" a="1"/>
  <c r="G530" i="6" s="1"/>
  <c r="F530" i="6" a="1"/>
  <c r="F530" i="6" s="1"/>
  <c r="E530" i="6" a="1"/>
  <c r="E530" i="6" s="1"/>
  <c r="D530" i="6" a="1"/>
  <c r="D530" i="6" s="1"/>
  <c r="C530" i="6" a="1"/>
  <c r="C530" i="6" s="1"/>
  <c r="A530" i="6" a="1"/>
  <c r="A530" i="6" s="1"/>
  <c r="S529" i="6" a="1"/>
  <c r="S529" i="6" s="1"/>
  <c r="N529" i="6" a="1"/>
  <c r="N529" i="6" s="1"/>
  <c r="M529" i="6" a="1"/>
  <c r="M529" i="6" s="1"/>
  <c r="L529" i="6" a="1"/>
  <c r="L529" i="6" s="1"/>
  <c r="K529" i="6" a="1"/>
  <c r="K529" i="6" s="1"/>
  <c r="J529" i="6" a="1"/>
  <c r="J529" i="6" s="1"/>
  <c r="I529" i="6" a="1"/>
  <c r="I529" i="6" s="1"/>
  <c r="H529" i="6" a="1"/>
  <c r="H529" i="6" s="1"/>
  <c r="G529" i="6" a="1"/>
  <c r="G529" i="6" s="1"/>
  <c r="F529" i="6" a="1"/>
  <c r="F529" i="6" s="1"/>
  <c r="E529" i="6" a="1"/>
  <c r="E529" i="6" s="1"/>
  <c r="D529" i="6" a="1"/>
  <c r="D529" i="6" s="1"/>
  <c r="C529" i="6" a="1"/>
  <c r="C529" i="6" s="1"/>
  <c r="A529" i="6" a="1"/>
  <c r="A529" i="6" s="1"/>
  <c r="S528" i="6" a="1"/>
  <c r="S528" i="6" s="1"/>
  <c r="N528" i="6" a="1"/>
  <c r="N528" i="6" s="1"/>
  <c r="M528" i="6" a="1"/>
  <c r="M528" i="6" s="1"/>
  <c r="L528" i="6" a="1"/>
  <c r="L528" i="6" s="1"/>
  <c r="K528" i="6" a="1"/>
  <c r="K528" i="6" s="1"/>
  <c r="J528" i="6" a="1"/>
  <c r="J528" i="6" s="1"/>
  <c r="I528" i="6" a="1"/>
  <c r="I528" i="6" s="1"/>
  <c r="H528" i="6" a="1"/>
  <c r="H528" i="6" s="1"/>
  <c r="G528" i="6" a="1"/>
  <c r="G528" i="6" s="1"/>
  <c r="F528" i="6" a="1"/>
  <c r="F528" i="6" s="1"/>
  <c r="E528" i="6" a="1"/>
  <c r="E528" i="6" s="1"/>
  <c r="D528" i="6" a="1"/>
  <c r="D528" i="6" s="1"/>
  <c r="C528" i="6" a="1"/>
  <c r="C528" i="6" s="1"/>
  <c r="A528" i="6" a="1"/>
  <c r="A528" i="6" s="1"/>
  <c r="S527" i="6" a="1"/>
  <c r="S527" i="6" s="1"/>
  <c r="N527" i="6" a="1"/>
  <c r="N527" i="6" s="1"/>
  <c r="M527" i="6" a="1"/>
  <c r="M527" i="6" s="1"/>
  <c r="L527" i="6" a="1"/>
  <c r="L527" i="6" s="1"/>
  <c r="K527" i="6" a="1"/>
  <c r="K527" i="6" s="1"/>
  <c r="J527" i="6" a="1"/>
  <c r="J527" i="6" s="1"/>
  <c r="I527" i="6" a="1"/>
  <c r="I527" i="6" s="1"/>
  <c r="H527" i="6" a="1"/>
  <c r="H527" i="6" s="1"/>
  <c r="G527" i="6" a="1"/>
  <c r="G527" i="6" s="1"/>
  <c r="F527" i="6" a="1"/>
  <c r="F527" i="6" s="1"/>
  <c r="E527" i="6" a="1"/>
  <c r="E527" i="6" s="1"/>
  <c r="D527" i="6" a="1"/>
  <c r="D527" i="6" s="1"/>
  <c r="C527" i="6" a="1"/>
  <c r="C527" i="6" s="1"/>
  <c r="A527" i="6" a="1"/>
  <c r="A527" i="6" s="1"/>
  <c r="S526" i="6" a="1"/>
  <c r="S526" i="6" s="1"/>
  <c r="N526" i="6" a="1"/>
  <c r="N526" i="6" s="1"/>
  <c r="M526" i="6" a="1"/>
  <c r="M526" i="6" s="1"/>
  <c r="L526" i="6" a="1"/>
  <c r="L526" i="6" s="1"/>
  <c r="K526" i="6" a="1"/>
  <c r="K526" i="6" s="1"/>
  <c r="J526" i="6" a="1"/>
  <c r="J526" i="6" s="1"/>
  <c r="I526" i="6" a="1"/>
  <c r="I526" i="6" s="1"/>
  <c r="H526" i="6" a="1"/>
  <c r="H526" i="6" s="1"/>
  <c r="G526" i="6" a="1"/>
  <c r="G526" i="6" s="1"/>
  <c r="F526" i="6" a="1"/>
  <c r="F526" i="6" s="1"/>
  <c r="E526" i="6" a="1"/>
  <c r="E526" i="6" s="1"/>
  <c r="D526" i="6" a="1"/>
  <c r="D526" i="6" s="1"/>
  <c r="C526" i="6" a="1"/>
  <c r="C526" i="6" s="1"/>
  <c r="A526" i="6" a="1"/>
  <c r="A526" i="6" s="1"/>
  <c r="S525" i="6" a="1"/>
  <c r="S525" i="6" s="1"/>
  <c r="N525" i="6" a="1"/>
  <c r="N525" i="6" s="1"/>
  <c r="M525" i="6" a="1"/>
  <c r="M525" i="6" s="1"/>
  <c r="L525" i="6" a="1"/>
  <c r="L525" i="6" s="1"/>
  <c r="K525" i="6" a="1"/>
  <c r="K525" i="6" s="1"/>
  <c r="J525" i="6" a="1"/>
  <c r="J525" i="6" s="1"/>
  <c r="I525" i="6" a="1"/>
  <c r="I525" i="6" s="1"/>
  <c r="H525" i="6" a="1"/>
  <c r="H525" i="6" s="1"/>
  <c r="G525" i="6" a="1"/>
  <c r="G525" i="6" s="1"/>
  <c r="F525" i="6" a="1"/>
  <c r="F525" i="6" s="1"/>
  <c r="E525" i="6" a="1"/>
  <c r="E525" i="6" s="1"/>
  <c r="D525" i="6" a="1"/>
  <c r="D525" i="6" s="1"/>
  <c r="C525" i="6" a="1"/>
  <c r="C525" i="6" s="1"/>
  <c r="A525" i="6" a="1"/>
  <c r="A525" i="6" s="1"/>
  <c r="S524" i="6" a="1"/>
  <c r="S524" i="6" s="1"/>
  <c r="N524" i="6" a="1"/>
  <c r="N524" i="6" s="1"/>
  <c r="M524" i="6" a="1"/>
  <c r="M524" i="6" s="1"/>
  <c r="L524" i="6" a="1"/>
  <c r="L524" i="6" s="1"/>
  <c r="K524" i="6" a="1"/>
  <c r="K524" i="6" s="1"/>
  <c r="J524" i="6" a="1"/>
  <c r="J524" i="6" s="1"/>
  <c r="I524" i="6" a="1"/>
  <c r="I524" i="6" s="1"/>
  <c r="H524" i="6" a="1"/>
  <c r="H524" i="6" s="1"/>
  <c r="G524" i="6" a="1"/>
  <c r="G524" i="6" s="1"/>
  <c r="F524" i="6" a="1"/>
  <c r="F524" i="6" s="1"/>
  <c r="E524" i="6" a="1"/>
  <c r="E524" i="6" s="1"/>
  <c r="D524" i="6" a="1"/>
  <c r="D524" i="6" s="1"/>
  <c r="C524" i="6" a="1"/>
  <c r="C524" i="6" s="1"/>
  <c r="A524" i="6" a="1"/>
  <c r="A524" i="6" s="1"/>
  <c r="S523" i="6" a="1"/>
  <c r="S523" i="6" s="1"/>
  <c r="N523" i="6" a="1"/>
  <c r="N523" i="6" s="1"/>
  <c r="M523" i="6" a="1"/>
  <c r="M523" i="6" s="1"/>
  <c r="L523" i="6" a="1"/>
  <c r="L523" i="6" s="1"/>
  <c r="K523" i="6" a="1"/>
  <c r="K523" i="6" s="1"/>
  <c r="J523" i="6" a="1"/>
  <c r="J523" i="6" s="1"/>
  <c r="I523" i="6" a="1"/>
  <c r="I523" i="6" s="1"/>
  <c r="H523" i="6" a="1"/>
  <c r="H523" i="6" s="1"/>
  <c r="G523" i="6" a="1"/>
  <c r="G523" i="6" s="1"/>
  <c r="F523" i="6" a="1"/>
  <c r="F523" i="6" s="1"/>
  <c r="E523" i="6" a="1"/>
  <c r="E523" i="6" s="1"/>
  <c r="D523" i="6" a="1"/>
  <c r="D523" i="6" s="1"/>
  <c r="C523" i="6" a="1"/>
  <c r="C523" i="6" s="1"/>
  <c r="A523" i="6" a="1"/>
  <c r="A523" i="6" s="1"/>
  <c r="S522" i="6" a="1"/>
  <c r="S522" i="6" s="1"/>
  <c r="N522" i="6" a="1"/>
  <c r="N522" i="6" s="1"/>
  <c r="M522" i="6" a="1"/>
  <c r="M522" i="6" s="1"/>
  <c r="L522" i="6" a="1"/>
  <c r="L522" i="6" s="1"/>
  <c r="K522" i="6" a="1"/>
  <c r="K522" i="6" s="1"/>
  <c r="J522" i="6" a="1"/>
  <c r="J522" i="6" s="1"/>
  <c r="I522" i="6" a="1"/>
  <c r="I522" i="6" s="1"/>
  <c r="H522" i="6" a="1"/>
  <c r="H522" i="6" s="1"/>
  <c r="G522" i="6" a="1"/>
  <c r="G522" i="6" s="1"/>
  <c r="F522" i="6" a="1"/>
  <c r="F522" i="6" s="1"/>
  <c r="E522" i="6" a="1"/>
  <c r="E522" i="6" s="1"/>
  <c r="D522" i="6" a="1"/>
  <c r="D522" i="6" s="1"/>
  <c r="C522" i="6" a="1"/>
  <c r="C522" i="6" s="1"/>
  <c r="A522" i="6" a="1"/>
  <c r="A522" i="6" s="1"/>
  <c r="S521" i="6" a="1"/>
  <c r="S521" i="6" s="1"/>
  <c r="N521" i="6" a="1"/>
  <c r="N521" i="6" s="1"/>
  <c r="M521" i="6" a="1"/>
  <c r="M521" i="6" s="1"/>
  <c r="L521" i="6" a="1"/>
  <c r="L521" i="6" s="1"/>
  <c r="K521" i="6" a="1"/>
  <c r="K521" i="6" s="1"/>
  <c r="J521" i="6" a="1"/>
  <c r="J521" i="6" s="1"/>
  <c r="I521" i="6" a="1"/>
  <c r="I521" i="6" s="1"/>
  <c r="H521" i="6" a="1"/>
  <c r="H521" i="6" s="1"/>
  <c r="G521" i="6" a="1"/>
  <c r="G521" i="6" s="1"/>
  <c r="F521" i="6" a="1"/>
  <c r="F521" i="6" s="1"/>
  <c r="E521" i="6" a="1"/>
  <c r="E521" i="6" s="1"/>
  <c r="D521" i="6" a="1"/>
  <c r="D521" i="6" s="1"/>
  <c r="C521" i="6" a="1"/>
  <c r="C521" i="6" s="1"/>
  <c r="A521" i="6" a="1"/>
  <c r="A521" i="6" s="1"/>
  <c r="S520" i="6" a="1"/>
  <c r="S520" i="6" s="1"/>
  <c r="N520" i="6" a="1"/>
  <c r="N520" i="6" s="1"/>
  <c r="M520" i="6" a="1"/>
  <c r="M520" i="6" s="1"/>
  <c r="L520" i="6" a="1"/>
  <c r="L520" i="6" s="1"/>
  <c r="K520" i="6" a="1"/>
  <c r="K520" i="6" s="1"/>
  <c r="J520" i="6" a="1"/>
  <c r="J520" i="6" s="1"/>
  <c r="I520" i="6" a="1"/>
  <c r="I520" i="6" s="1"/>
  <c r="H520" i="6" a="1"/>
  <c r="H520" i="6" s="1"/>
  <c r="G520" i="6" a="1"/>
  <c r="G520" i="6" s="1"/>
  <c r="F520" i="6" a="1"/>
  <c r="F520" i="6" s="1"/>
  <c r="E520" i="6" a="1"/>
  <c r="E520" i="6" s="1"/>
  <c r="D520" i="6" a="1"/>
  <c r="D520" i="6" s="1"/>
  <c r="C520" i="6" a="1"/>
  <c r="C520" i="6" s="1"/>
  <c r="A520" i="6" a="1"/>
  <c r="A520" i="6" s="1"/>
  <c r="S519" i="6" a="1"/>
  <c r="S519" i="6" s="1"/>
  <c r="N519" i="6" a="1"/>
  <c r="N519" i="6" s="1"/>
  <c r="M519" i="6" a="1"/>
  <c r="M519" i="6" s="1"/>
  <c r="L519" i="6" a="1"/>
  <c r="L519" i="6" s="1"/>
  <c r="K519" i="6" a="1"/>
  <c r="K519" i="6" s="1"/>
  <c r="J519" i="6" a="1"/>
  <c r="J519" i="6" s="1"/>
  <c r="I519" i="6" a="1"/>
  <c r="I519" i="6" s="1"/>
  <c r="H519" i="6" a="1"/>
  <c r="H519" i="6" s="1"/>
  <c r="G519" i="6" a="1"/>
  <c r="G519" i="6" s="1"/>
  <c r="F519" i="6" a="1"/>
  <c r="F519" i="6" s="1"/>
  <c r="E519" i="6" a="1"/>
  <c r="E519" i="6" s="1"/>
  <c r="D519" i="6" a="1"/>
  <c r="D519" i="6" s="1"/>
  <c r="C519" i="6" a="1"/>
  <c r="C519" i="6" s="1"/>
  <c r="A519" i="6" a="1"/>
  <c r="A519" i="6" s="1"/>
  <c r="S518" i="6" a="1"/>
  <c r="S518" i="6" s="1"/>
  <c r="N518" i="6" a="1"/>
  <c r="N518" i="6" s="1"/>
  <c r="M518" i="6" a="1"/>
  <c r="M518" i="6" s="1"/>
  <c r="L518" i="6" a="1"/>
  <c r="L518" i="6" s="1"/>
  <c r="K518" i="6" a="1"/>
  <c r="K518" i="6" s="1"/>
  <c r="J518" i="6" a="1"/>
  <c r="J518" i="6" s="1"/>
  <c r="I518" i="6" a="1"/>
  <c r="I518" i="6" s="1"/>
  <c r="H518" i="6" a="1"/>
  <c r="H518" i="6" s="1"/>
  <c r="G518" i="6" a="1"/>
  <c r="G518" i="6" s="1"/>
  <c r="F518" i="6" a="1"/>
  <c r="F518" i="6" s="1"/>
  <c r="E518" i="6" a="1"/>
  <c r="E518" i="6" s="1"/>
  <c r="D518" i="6" a="1"/>
  <c r="D518" i="6" s="1"/>
  <c r="C518" i="6" a="1"/>
  <c r="C518" i="6" s="1"/>
  <c r="A518" i="6" a="1"/>
  <c r="A518" i="6" s="1"/>
  <c r="S517" i="6" a="1"/>
  <c r="S517" i="6" s="1"/>
  <c r="N517" i="6" a="1"/>
  <c r="N517" i="6" s="1"/>
  <c r="M517" i="6" a="1"/>
  <c r="M517" i="6" s="1"/>
  <c r="L517" i="6" a="1"/>
  <c r="L517" i="6" s="1"/>
  <c r="K517" i="6" a="1"/>
  <c r="K517" i="6" s="1"/>
  <c r="J517" i="6" a="1"/>
  <c r="J517" i="6" s="1"/>
  <c r="I517" i="6" a="1"/>
  <c r="I517" i="6" s="1"/>
  <c r="H517" i="6" a="1"/>
  <c r="H517" i="6" s="1"/>
  <c r="G517" i="6" a="1"/>
  <c r="G517" i="6" s="1"/>
  <c r="F517" i="6" a="1"/>
  <c r="F517" i="6" s="1"/>
  <c r="E517" i="6" a="1"/>
  <c r="E517" i="6" s="1"/>
  <c r="D517" i="6" a="1"/>
  <c r="D517" i="6" s="1"/>
  <c r="C517" i="6" a="1"/>
  <c r="C517" i="6" s="1"/>
  <c r="A517" i="6" a="1"/>
  <c r="A517" i="6" s="1"/>
  <c r="S516" i="6" a="1"/>
  <c r="S516" i="6" s="1"/>
  <c r="N516" i="6" a="1"/>
  <c r="N516" i="6" s="1"/>
  <c r="M516" i="6" a="1"/>
  <c r="M516" i="6" s="1"/>
  <c r="L516" i="6" a="1"/>
  <c r="L516" i="6" s="1"/>
  <c r="K516" i="6" a="1"/>
  <c r="K516" i="6" s="1"/>
  <c r="J516" i="6" a="1"/>
  <c r="J516" i="6" s="1"/>
  <c r="I516" i="6" a="1"/>
  <c r="I516" i="6" s="1"/>
  <c r="H516" i="6" a="1"/>
  <c r="H516" i="6" s="1"/>
  <c r="G516" i="6" a="1"/>
  <c r="G516" i="6" s="1"/>
  <c r="F516" i="6" a="1"/>
  <c r="F516" i="6" s="1"/>
  <c r="E516" i="6" a="1"/>
  <c r="E516" i="6" s="1"/>
  <c r="D516" i="6" a="1"/>
  <c r="D516" i="6" s="1"/>
  <c r="C516" i="6" a="1"/>
  <c r="C516" i="6" s="1"/>
  <c r="A516" i="6" a="1"/>
  <c r="A516" i="6" s="1"/>
  <c r="S515" i="6" a="1"/>
  <c r="S515" i="6" s="1"/>
  <c r="N515" i="6" a="1"/>
  <c r="N515" i="6" s="1"/>
  <c r="M515" i="6" a="1"/>
  <c r="M515" i="6" s="1"/>
  <c r="L515" i="6" a="1"/>
  <c r="L515" i="6" s="1"/>
  <c r="K515" i="6" a="1"/>
  <c r="K515" i="6" s="1"/>
  <c r="J515" i="6" a="1"/>
  <c r="J515" i="6" s="1"/>
  <c r="I515" i="6" a="1"/>
  <c r="I515" i="6" s="1"/>
  <c r="H515" i="6" a="1"/>
  <c r="H515" i="6" s="1"/>
  <c r="G515" i="6" a="1"/>
  <c r="G515" i="6" s="1"/>
  <c r="F515" i="6" a="1"/>
  <c r="F515" i="6" s="1"/>
  <c r="E515" i="6" a="1"/>
  <c r="E515" i="6" s="1"/>
  <c r="D515" i="6" a="1"/>
  <c r="D515" i="6" s="1"/>
  <c r="C515" i="6" a="1"/>
  <c r="C515" i="6" s="1"/>
  <c r="A515" i="6" a="1"/>
  <c r="A515" i="6" s="1"/>
  <c r="S514" i="6" a="1"/>
  <c r="S514" i="6" s="1"/>
  <c r="N514" i="6" a="1"/>
  <c r="N514" i="6" s="1"/>
  <c r="M514" i="6" a="1"/>
  <c r="M514" i="6" s="1"/>
  <c r="L514" i="6" a="1"/>
  <c r="L514" i="6" s="1"/>
  <c r="K514" i="6" a="1"/>
  <c r="K514" i="6" s="1"/>
  <c r="J514" i="6" a="1"/>
  <c r="J514" i="6" s="1"/>
  <c r="I514" i="6" a="1"/>
  <c r="I514" i="6" s="1"/>
  <c r="H514" i="6" a="1"/>
  <c r="H514" i="6" s="1"/>
  <c r="G514" i="6" a="1"/>
  <c r="G514" i="6" s="1"/>
  <c r="F514" i="6" a="1"/>
  <c r="F514" i="6" s="1"/>
  <c r="E514" i="6" a="1"/>
  <c r="E514" i="6" s="1"/>
  <c r="D514" i="6" a="1"/>
  <c r="D514" i="6" s="1"/>
  <c r="C514" i="6" a="1"/>
  <c r="C514" i="6" s="1"/>
  <c r="A514" i="6" a="1"/>
  <c r="A514" i="6" s="1"/>
  <c r="S513" i="6" a="1"/>
  <c r="S513" i="6" s="1"/>
  <c r="N513" i="6" a="1"/>
  <c r="N513" i="6" s="1"/>
  <c r="M513" i="6" a="1"/>
  <c r="M513" i="6" s="1"/>
  <c r="L513" i="6" a="1"/>
  <c r="L513" i="6" s="1"/>
  <c r="K513" i="6" a="1"/>
  <c r="K513" i="6" s="1"/>
  <c r="J513" i="6" a="1"/>
  <c r="J513" i="6" s="1"/>
  <c r="I513" i="6" a="1"/>
  <c r="I513" i="6" s="1"/>
  <c r="H513" i="6" a="1"/>
  <c r="H513" i="6" s="1"/>
  <c r="G513" i="6" a="1"/>
  <c r="G513" i="6" s="1"/>
  <c r="F513" i="6" a="1"/>
  <c r="F513" i="6" s="1"/>
  <c r="E513" i="6" a="1"/>
  <c r="E513" i="6" s="1"/>
  <c r="D513" i="6" a="1"/>
  <c r="D513" i="6" s="1"/>
  <c r="C513" i="6" a="1"/>
  <c r="C513" i="6" s="1"/>
  <c r="A513" i="6" a="1"/>
  <c r="A513" i="6" s="1"/>
  <c r="S512" i="6" a="1"/>
  <c r="S512" i="6" s="1"/>
  <c r="N512" i="6" a="1"/>
  <c r="N512" i="6" s="1"/>
  <c r="M512" i="6" a="1"/>
  <c r="M512" i="6" s="1"/>
  <c r="L512" i="6" a="1"/>
  <c r="L512" i="6" s="1"/>
  <c r="K512" i="6" a="1"/>
  <c r="K512" i="6" s="1"/>
  <c r="J512" i="6" a="1"/>
  <c r="J512" i="6" s="1"/>
  <c r="I512" i="6" a="1"/>
  <c r="I512" i="6" s="1"/>
  <c r="H512" i="6" a="1"/>
  <c r="H512" i="6" s="1"/>
  <c r="G512" i="6" a="1"/>
  <c r="G512" i="6" s="1"/>
  <c r="F512" i="6" a="1"/>
  <c r="F512" i="6" s="1"/>
  <c r="E512" i="6" a="1"/>
  <c r="E512" i="6" s="1"/>
  <c r="D512" i="6" a="1"/>
  <c r="D512" i="6" s="1"/>
  <c r="C512" i="6" a="1"/>
  <c r="C512" i="6" s="1"/>
  <c r="A512" i="6" a="1"/>
  <c r="A512" i="6" s="1"/>
  <c r="S511" i="6" a="1"/>
  <c r="S511" i="6" s="1"/>
  <c r="N511" i="6" a="1"/>
  <c r="N511" i="6" s="1"/>
  <c r="M511" i="6" a="1"/>
  <c r="M511" i="6" s="1"/>
  <c r="L511" i="6" a="1"/>
  <c r="L511" i="6" s="1"/>
  <c r="K511" i="6" a="1"/>
  <c r="K511" i="6" s="1"/>
  <c r="J511" i="6" a="1"/>
  <c r="J511" i="6" s="1"/>
  <c r="I511" i="6" a="1"/>
  <c r="I511" i="6" s="1"/>
  <c r="H511" i="6" a="1"/>
  <c r="H511" i="6" s="1"/>
  <c r="G511" i="6" a="1"/>
  <c r="G511" i="6" s="1"/>
  <c r="F511" i="6" a="1"/>
  <c r="F511" i="6" s="1"/>
  <c r="E511" i="6" a="1"/>
  <c r="E511" i="6" s="1"/>
  <c r="D511" i="6" a="1"/>
  <c r="D511" i="6" s="1"/>
  <c r="C511" i="6" a="1"/>
  <c r="C511" i="6" s="1"/>
  <c r="A511" i="6" a="1"/>
  <c r="A511" i="6" s="1"/>
  <c r="S510" i="6" a="1"/>
  <c r="S510" i="6" s="1"/>
  <c r="N510" i="6" a="1"/>
  <c r="N510" i="6" s="1"/>
  <c r="M510" i="6" a="1"/>
  <c r="M510" i="6" s="1"/>
  <c r="L510" i="6" a="1"/>
  <c r="L510" i="6" s="1"/>
  <c r="K510" i="6" a="1"/>
  <c r="K510" i="6" s="1"/>
  <c r="J510" i="6" a="1"/>
  <c r="J510" i="6" s="1"/>
  <c r="I510" i="6" a="1"/>
  <c r="I510" i="6" s="1"/>
  <c r="H510" i="6" a="1"/>
  <c r="H510" i="6" s="1"/>
  <c r="G510" i="6" a="1"/>
  <c r="G510" i="6" s="1"/>
  <c r="F510" i="6" a="1"/>
  <c r="F510" i="6" s="1"/>
  <c r="E510" i="6" a="1"/>
  <c r="E510" i="6" s="1"/>
  <c r="D510" i="6" a="1"/>
  <c r="D510" i="6" s="1"/>
  <c r="C510" i="6" a="1"/>
  <c r="C510" i="6" s="1"/>
  <c r="A510" i="6" a="1"/>
  <c r="A510" i="6" s="1"/>
  <c r="S509" i="6" a="1"/>
  <c r="S509" i="6" s="1"/>
  <c r="N509" i="6" a="1"/>
  <c r="N509" i="6" s="1"/>
  <c r="M509" i="6" a="1"/>
  <c r="M509" i="6" s="1"/>
  <c r="L509" i="6" a="1"/>
  <c r="L509" i="6" s="1"/>
  <c r="K509" i="6" a="1"/>
  <c r="K509" i="6" s="1"/>
  <c r="J509" i="6" a="1"/>
  <c r="J509" i="6" s="1"/>
  <c r="I509" i="6" a="1"/>
  <c r="I509" i="6" s="1"/>
  <c r="H509" i="6" a="1"/>
  <c r="H509" i="6" s="1"/>
  <c r="G509" i="6" a="1"/>
  <c r="G509" i="6" s="1"/>
  <c r="F509" i="6" a="1"/>
  <c r="F509" i="6" s="1"/>
  <c r="E509" i="6" a="1"/>
  <c r="E509" i="6" s="1"/>
  <c r="D509" i="6" a="1"/>
  <c r="D509" i="6" s="1"/>
  <c r="C509" i="6" a="1"/>
  <c r="C509" i="6" s="1"/>
  <c r="A509" i="6" a="1"/>
  <c r="A509" i="6" s="1"/>
  <c r="S508" i="6" a="1"/>
  <c r="S508" i="6" s="1"/>
  <c r="N508" i="6" a="1"/>
  <c r="N508" i="6" s="1"/>
  <c r="M508" i="6" a="1"/>
  <c r="M508" i="6" s="1"/>
  <c r="L508" i="6" a="1"/>
  <c r="L508" i="6" s="1"/>
  <c r="K508" i="6" a="1"/>
  <c r="K508" i="6" s="1"/>
  <c r="J508" i="6" a="1"/>
  <c r="J508" i="6" s="1"/>
  <c r="I508" i="6" a="1"/>
  <c r="I508" i="6" s="1"/>
  <c r="H508" i="6" a="1"/>
  <c r="H508" i="6" s="1"/>
  <c r="G508" i="6" a="1"/>
  <c r="G508" i="6" s="1"/>
  <c r="F508" i="6" a="1"/>
  <c r="F508" i="6" s="1"/>
  <c r="E508" i="6" a="1"/>
  <c r="E508" i="6" s="1"/>
  <c r="D508" i="6" a="1"/>
  <c r="D508" i="6" s="1"/>
  <c r="C508" i="6" a="1"/>
  <c r="C508" i="6" s="1"/>
  <c r="A508" i="6" a="1"/>
  <c r="A508" i="6" s="1"/>
  <c r="S507" i="6" a="1"/>
  <c r="S507" i="6" s="1"/>
  <c r="N507" i="6" a="1"/>
  <c r="N507" i="6" s="1"/>
  <c r="M507" i="6" a="1"/>
  <c r="M507" i="6" s="1"/>
  <c r="L507" i="6" a="1"/>
  <c r="L507" i="6" s="1"/>
  <c r="K507" i="6" a="1"/>
  <c r="K507" i="6" s="1"/>
  <c r="J507" i="6" a="1"/>
  <c r="J507" i="6" s="1"/>
  <c r="I507" i="6" a="1"/>
  <c r="I507" i="6" s="1"/>
  <c r="H507" i="6" a="1"/>
  <c r="H507" i="6" s="1"/>
  <c r="G507" i="6" a="1"/>
  <c r="G507" i="6" s="1"/>
  <c r="F507" i="6" a="1"/>
  <c r="F507" i="6" s="1"/>
  <c r="E507" i="6" a="1"/>
  <c r="E507" i="6" s="1"/>
  <c r="D507" i="6" a="1"/>
  <c r="D507" i="6" s="1"/>
  <c r="C507" i="6" a="1"/>
  <c r="C507" i="6" s="1"/>
  <c r="A507" i="6" a="1"/>
  <c r="A507" i="6" s="1"/>
  <c r="S506" i="6" a="1"/>
  <c r="S506" i="6" s="1"/>
  <c r="N506" i="6" a="1"/>
  <c r="N506" i="6" s="1"/>
  <c r="M506" i="6" a="1"/>
  <c r="M506" i="6" s="1"/>
  <c r="L506" i="6" a="1"/>
  <c r="L506" i="6" s="1"/>
  <c r="K506" i="6" a="1"/>
  <c r="K506" i="6" s="1"/>
  <c r="J506" i="6" a="1"/>
  <c r="J506" i="6" s="1"/>
  <c r="I506" i="6" a="1"/>
  <c r="I506" i="6" s="1"/>
  <c r="H506" i="6" a="1"/>
  <c r="H506" i="6" s="1"/>
  <c r="G506" i="6" a="1"/>
  <c r="G506" i="6" s="1"/>
  <c r="F506" i="6" a="1"/>
  <c r="F506" i="6" s="1"/>
  <c r="E506" i="6" a="1"/>
  <c r="E506" i="6" s="1"/>
  <c r="D506" i="6" a="1"/>
  <c r="D506" i="6" s="1"/>
  <c r="C506" i="6" a="1"/>
  <c r="C506" i="6" s="1"/>
  <c r="A506" i="6" a="1"/>
  <c r="A506" i="6" s="1"/>
  <c r="S505" i="6" a="1"/>
  <c r="S505" i="6" s="1"/>
  <c r="N505" i="6" a="1"/>
  <c r="N505" i="6" s="1"/>
  <c r="M505" i="6" a="1"/>
  <c r="M505" i="6" s="1"/>
  <c r="L505" i="6" a="1"/>
  <c r="L505" i="6" s="1"/>
  <c r="K505" i="6" a="1"/>
  <c r="K505" i="6" s="1"/>
  <c r="J505" i="6" a="1"/>
  <c r="J505" i="6" s="1"/>
  <c r="I505" i="6" a="1"/>
  <c r="I505" i="6" s="1"/>
  <c r="H505" i="6" a="1"/>
  <c r="H505" i="6" s="1"/>
  <c r="G505" i="6" a="1"/>
  <c r="G505" i="6" s="1"/>
  <c r="F505" i="6" a="1"/>
  <c r="F505" i="6" s="1"/>
  <c r="E505" i="6" a="1"/>
  <c r="E505" i="6" s="1"/>
  <c r="D505" i="6" a="1"/>
  <c r="D505" i="6" s="1"/>
  <c r="C505" i="6" a="1"/>
  <c r="C505" i="6" s="1"/>
  <c r="A505" i="6" a="1"/>
  <c r="A505" i="6" s="1"/>
  <c r="S504" i="6" a="1"/>
  <c r="S504" i="6" s="1"/>
  <c r="N504" i="6" a="1"/>
  <c r="N504" i="6" s="1"/>
  <c r="M504" i="6" a="1"/>
  <c r="M504" i="6" s="1"/>
  <c r="L504" i="6" a="1"/>
  <c r="L504" i="6" s="1"/>
  <c r="K504" i="6" a="1"/>
  <c r="K504" i="6" s="1"/>
  <c r="J504" i="6" a="1"/>
  <c r="J504" i="6" s="1"/>
  <c r="I504" i="6" a="1"/>
  <c r="I504" i="6" s="1"/>
  <c r="H504" i="6" a="1"/>
  <c r="H504" i="6" s="1"/>
  <c r="G504" i="6" a="1"/>
  <c r="G504" i="6" s="1"/>
  <c r="F504" i="6" a="1"/>
  <c r="F504" i="6" s="1"/>
  <c r="E504" i="6" a="1"/>
  <c r="E504" i="6" s="1"/>
  <c r="D504" i="6" a="1"/>
  <c r="D504" i="6" s="1"/>
  <c r="C504" i="6" a="1"/>
  <c r="C504" i="6" s="1"/>
  <c r="A504" i="6" a="1"/>
  <c r="A504" i="6" s="1"/>
  <c r="S503" i="6" a="1"/>
  <c r="S503" i="6" s="1"/>
  <c r="N503" i="6" a="1"/>
  <c r="N503" i="6" s="1"/>
  <c r="M503" i="6" a="1"/>
  <c r="M503" i="6" s="1"/>
  <c r="L503" i="6" a="1"/>
  <c r="L503" i="6" s="1"/>
  <c r="K503" i="6" a="1"/>
  <c r="K503" i="6" s="1"/>
  <c r="J503" i="6" a="1"/>
  <c r="J503" i="6" s="1"/>
  <c r="I503" i="6" a="1"/>
  <c r="I503" i="6" s="1"/>
  <c r="H503" i="6" a="1"/>
  <c r="H503" i="6" s="1"/>
  <c r="G503" i="6" a="1"/>
  <c r="G503" i="6" s="1"/>
  <c r="F503" i="6" a="1"/>
  <c r="F503" i="6" s="1"/>
  <c r="E503" i="6" a="1"/>
  <c r="E503" i="6" s="1"/>
  <c r="D503" i="6" a="1"/>
  <c r="D503" i="6" s="1"/>
  <c r="C503" i="6" a="1"/>
  <c r="C503" i="6" s="1"/>
  <c r="A503" i="6" a="1"/>
  <c r="A503" i="6" s="1"/>
  <c r="S502" i="6" a="1"/>
  <c r="S502" i="6" s="1"/>
  <c r="N502" i="6" a="1"/>
  <c r="N502" i="6" s="1"/>
  <c r="M502" i="6" a="1"/>
  <c r="M502" i="6" s="1"/>
  <c r="L502" i="6" a="1"/>
  <c r="L502" i="6" s="1"/>
  <c r="K502" i="6" a="1"/>
  <c r="K502" i="6" s="1"/>
  <c r="J502" i="6" a="1"/>
  <c r="J502" i="6" s="1"/>
  <c r="I502" i="6" a="1"/>
  <c r="I502" i="6" s="1"/>
  <c r="H502" i="6" a="1"/>
  <c r="H502" i="6" s="1"/>
  <c r="G502" i="6" a="1"/>
  <c r="G502" i="6" s="1"/>
  <c r="F502" i="6" a="1"/>
  <c r="F502" i="6" s="1"/>
  <c r="E502" i="6" a="1"/>
  <c r="E502" i="6" s="1"/>
  <c r="D502" i="6" a="1"/>
  <c r="D502" i="6" s="1"/>
  <c r="C502" i="6" a="1"/>
  <c r="C502" i="6" s="1"/>
  <c r="A502" i="6" a="1"/>
  <c r="A502" i="6" s="1"/>
  <c r="S501" i="6" a="1"/>
  <c r="S501" i="6" s="1"/>
  <c r="N501" i="6" a="1"/>
  <c r="N501" i="6" s="1"/>
  <c r="M501" i="6" a="1"/>
  <c r="M501" i="6" s="1"/>
  <c r="L501" i="6" a="1"/>
  <c r="L501" i="6" s="1"/>
  <c r="K501" i="6" a="1"/>
  <c r="K501" i="6" s="1"/>
  <c r="J501" i="6" a="1"/>
  <c r="J501" i="6" s="1"/>
  <c r="I501" i="6" a="1"/>
  <c r="I501" i="6" s="1"/>
  <c r="H501" i="6" a="1"/>
  <c r="H501" i="6" s="1"/>
  <c r="G501" i="6" a="1"/>
  <c r="G501" i="6" s="1"/>
  <c r="F501" i="6" a="1"/>
  <c r="F501" i="6" s="1"/>
  <c r="E501" i="6" a="1"/>
  <c r="E501" i="6" s="1"/>
  <c r="D501" i="6" a="1"/>
  <c r="D501" i="6" s="1"/>
  <c r="C501" i="6" a="1"/>
  <c r="C501" i="6" s="1"/>
  <c r="A501" i="6" a="1"/>
  <c r="A501" i="6" s="1"/>
  <c r="S500" i="6" a="1"/>
  <c r="S500" i="6" s="1"/>
  <c r="N500" i="6" a="1"/>
  <c r="N500" i="6" s="1"/>
  <c r="M500" i="6" a="1"/>
  <c r="M500" i="6" s="1"/>
  <c r="L500" i="6" a="1"/>
  <c r="L500" i="6" s="1"/>
  <c r="K500" i="6" a="1"/>
  <c r="K500" i="6" s="1"/>
  <c r="J500" i="6" a="1"/>
  <c r="J500" i="6" s="1"/>
  <c r="I500" i="6" a="1"/>
  <c r="I500" i="6" s="1"/>
  <c r="H500" i="6" a="1"/>
  <c r="H500" i="6" s="1"/>
  <c r="G500" i="6" a="1"/>
  <c r="G500" i="6" s="1"/>
  <c r="F500" i="6" a="1"/>
  <c r="F500" i="6" s="1"/>
  <c r="E500" i="6" a="1"/>
  <c r="E500" i="6" s="1"/>
  <c r="D500" i="6" a="1"/>
  <c r="D500" i="6" s="1"/>
  <c r="C500" i="6" a="1"/>
  <c r="C500" i="6" s="1"/>
  <c r="A500" i="6" a="1"/>
  <c r="A500" i="6" s="1"/>
  <c r="S499" i="6" a="1"/>
  <c r="S499" i="6" s="1"/>
  <c r="N499" i="6" a="1"/>
  <c r="N499" i="6" s="1"/>
  <c r="M499" i="6" a="1"/>
  <c r="M499" i="6" s="1"/>
  <c r="L499" i="6" a="1"/>
  <c r="L499" i="6" s="1"/>
  <c r="K499" i="6" a="1"/>
  <c r="K499" i="6" s="1"/>
  <c r="J499" i="6" a="1"/>
  <c r="J499" i="6" s="1"/>
  <c r="I499" i="6" a="1"/>
  <c r="I499" i="6" s="1"/>
  <c r="H499" i="6" a="1"/>
  <c r="H499" i="6" s="1"/>
  <c r="G499" i="6" a="1"/>
  <c r="G499" i="6" s="1"/>
  <c r="F499" i="6" a="1"/>
  <c r="F499" i="6" s="1"/>
  <c r="E499" i="6" a="1"/>
  <c r="E499" i="6" s="1"/>
  <c r="D499" i="6" a="1"/>
  <c r="D499" i="6" s="1"/>
  <c r="C499" i="6" a="1"/>
  <c r="C499" i="6" s="1"/>
  <c r="A499" i="6" a="1"/>
  <c r="A499" i="6" s="1"/>
  <c r="S498" i="6" a="1"/>
  <c r="S498" i="6" s="1"/>
  <c r="N498" i="6" a="1"/>
  <c r="N498" i="6" s="1"/>
  <c r="M498" i="6" a="1"/>
  <c r="M498" i="6" s="1"/>
  <c r="L498" i="6" a="1"/>
  <c r="L498" i="6" s="1"/>
  <c r="K498" i="6" a="1"/>
  <c r="K498" i="6" s="1"/>
  <c r="J498" i="6" a="1"/>
  <c r="J498" i="6" s="1"/>
  <c r="I498" i="6" a="1"/>
  <c r="I498" i="6" s="1"/>
  <c r="H498" i="6" a="1"/>
  <c r="H498" i="6" s="1"/>
  <c r="G498" i="6" a="1"/>
  <c r="G498" i="6" s="1"/>
  <c r="F498" i="6" a="1"/>
  <c r="F498" i="6" s="1"/>
  <c r="E498" i="6" a="1"/>
  <c r="E498" i="6" s="1"/>
  <c r="D498" i="6" a="1"/>
  <c r="D498" i="6" s="1"/>
  <c r="C498" i="6" a="1"/>
  <c r="C498" i="6" s="1"/>
  <c r="A498" i="6" a="1"/>
  <c r="A498" i="6" s="1"/>
  <c r="S497" i="6" a="1"/>
  <c r="S497" i="6" s="1"/>
  <c r="N497" i="6" a="1"/>
  <c r="N497" i="6" s="1"/>
  <c r="M497" i="6" a="1"/>
  <c r="M497" i="6" s="1"/>
  <c r="L497" i="6" a="1"/>
  <c r="L497" i="6" s="1"/>
  <c r="K497" i="6" a="1"/>
  <c r="K497" i="6" s="1"/>
  <c r="J497" i="6" a="1"/>
  <c r="J497" i="6" s="1"/>
  <c r="I497" i="6" a="1"/>
  <c r="I497" i="6" s="1"/>
  <c r="H497" i="6" a="1"/>
  <c r="H497" i="6" s="1"/>
  <c r="G497" i="6" a="1"/>
  <c r="G497" i="6" s="1"/>
  <c r="F497" i="6" a="1"/>
  <c r="F497" i="6" s="1"/>
  <c r="E497" i="6" a="1"/>
  <c r="E497" i="6" s="1"/>
  <c r="D497" i="6" a="1"/>
  <c r="D497" i="6" s="1"/>
  <c r="C497" i="6" a="1"/>
  <c r="C497" i="6" s="1"/>
  <c r="A497" i="6" a="1"/>
  <c r="A497" i="6" s="1"/>
  <c r="S496" i="6" a="1"/>
  <c r="S496" i="6" s="1"/>
  <c r="N496" i="6" a="1"/>
  <c r="N496" i="6" s="1"/>
  <c r="M496" i="6" a="1"/>
  <c r="M496" i="6" s="1"/>
  <c r="L496" i="6" a="1"/>
  <c r="L496" i="6" s="1"/>
  <c r="K496" i="6" a="1"/>
  <c r="K496" i="6" s="1"/>
  <c r="J496" i="6" a="1"/>
  <c r="J496" i="6" s="1"/>
  <c r="I496" i="6" a="1"/>
  <c r="I496" i="6" s="1"/>
  <c r="H496" i="6" a="1"/>
  <c r="H496" i="6" s="1"/>
  <c r="G496" i="6" a="1"/>
  <c r="G496" i="6" s="1"/>
  <c r="F496" i="6" a="1"/>
  <c r="F496" i="6" s="1"/>
  <c r="E496" i="6" a="1"/>
  <c r="E496" i="6" s="1"/>
  <c r="D496" i="6" a="1"/>
  <c r="D496" i="6" s="1"/>
  <c r="C496" i="6" a="1"/>
  <c r="C496" i="6" s="1"/>
  <c r="A496" i="6" a="1"/>
  <c r="A496" i="6" s="1"/>
  <c r="S495" i="6" a="1"/>
  <c r="S495" i="6" s="1"/>
  <c r="N495" i="6" a="1"/>
  <c r="N495" i="6" s="1"/>
  <c r="M495" i="6" a="1"/>
  <c r="M495" i="6" s="1"/>
  <c r="L495" i="6" a="1"/>
  <c r="L495" i="6" s="1"/>
  <c r="K495" i="6" a="1"/>
  <c r="K495" i="6" s="1"/>
  <c r="J495" i="6" a="1"/>
  <c r="J495" i="6" s="1"/>
  <c r="I495" i="6" a="1"/>
  <c r="I495" i="6" s="1"/>
  <c r="H495" i="6" a="1"/>
  <c r="H495" i="6" s="1"/>
  <c r="G495" i="6" a="1"/>
  <c r="G495" i="6" s="1"/>
  <c r="F495" i="6" a="1"/>
  <c r="F495" i="6" s="1"/>
  <c r="E495" i="6" a="1"/>
  <c r="E495" i="6" s="1"/>
  <c r="D495" i="6" a="1"/>
  <c r="D495" i="6" s="1"/>
  <c r="C495" i="6" a="1"/>
  <c r="C495" i="6" s="1"/>
  <c r="A495" i="6" a="1"/>
  <c r="A495" i="6" s="1"/>
  <c r="S494" i="6" a="1"/>
  <c r="S494" i="6" s="1"/>
  <c r="N494" i="6" a="1"/>
  <c r="N494" i="6" s="1"/>
  <c r="M494" i="6" a="1"/>
  <c r="M494" i="6" s="1"/>
  <c r="L494" i="6" a="1"/>
  <c r="L494" i="6" s="1"/>
  <c r="K494" i="6" a="1"/>
  <c r="K494" i="6" s="1"/>
  <c r="J494" i="6" a="1"/>
  <c r="J494" i="6" s="1"/>
  <c r="I494" i="6" a="1"/>
  <c r="I494" i="6" s="1"/>
  <c r="H494" i="6" a="1"/>
  <c r="H494" i="6" s="1"/>
  <c r="G494" i="6" a="1"/>
  <c r="G494" i="6" s="1"/>
  <c r="F494" i="6" a="1"/>
  <c r="F494" i="6" s="1"/>
  <c r="E494" i="6" a="1"/>
  <c r="E494" i="6" s="1"/>
  <c r="D494" i="6" a="1"/>
  <c r="D494" i="6" s="1"/>
  <c r="C494" i="6" a="1"/>
  <c r="C494" i="6" s="1"/>
  <c r="A494" i="6" a="1"/>
  <c r="A494" i="6" s="1"/>
  <c r="S493" i="6" a="1"/>
  <c r="S493" i="6" s="1"/>
  <c r="N493" i="6" a="1"/>
  <c r="N493" i="6" s="1"/>
  <c r="M493" i="6" a="1"/>
  <c r="M493" i="6" s="1"/>
  <c r="L493" i="6" a="1"/>
  <c r="L493" i="6" s="1"/>
  <c r="K493" i="6" a="1"/>
  <c r="K493" i="6" s="1"/>
  <c r="J493" i="6" a="1"/>
  <c r="J493" i="6" s="1"/>
  <c r="I493" i="6" a="1"/>
  <c r="I493" i="6" s="1"/>
  <c r="H493" i="6" a="1"/>
  <c r="H493" i="6" s="1"/>
  <c r="G493" i="6" a="1"/>
  <c r="G493" i="6" s="1"/>
  <c r="F493" i="6" a="1"/>
  <c r="F493" i="6" s="1"/>
  <c r="E493" i="6" a="1"/>
  <c r="E493" i="6" s="1"/>
  <c r="D493" i="6" a="1"/>
  <c r="D493" i="6" s="1"/>
  <c r="C493" i="6" a="1"/>
  <c r="C493" i="6" s="1"/>
  <c r="A493" i="6" a="1"/>
  <c r="A493" i="6" s="1"/>
  <c r="S492" i="6" a="1"/>
  <c r="S492" i="6" s="1"/>
  <c r="N492" i="6" a="1"/>
  <c r="N492" i="6" s="1"/>
  <c r="M492" i="6" a="1"/>
  <c r="M492" i="6" s="1"/>
  <c r="L492" i="6" a="1"/>
  <c r="L492" i="6" s="1"/>
  <c r="K492" i="6" a="1"/>
  <c r="K492" i="6" s="1"/>
  <c r="J492" i="6" a="1"/>
  <c r="J492" i="6" s="1"/>
  <c r="I492" i="6" a="1"/>
  <c r="I492" i="6" s="1"/>
  <c r="H492" i="6" a="1"/>
  <c r="H492" i="6" s="1"/>
  <c r="G492" i="6" a="1"/>
  <c r="G492" i="6" s="1"/>
  <c r="F492" i="6" a="1"/>
  <c r="F492" i="6" s="1"/>
  <c r="E492" i="6" a="1"/>
  <c r="E492" i="6" s="1"/>
  <c r="D492" i="6" a="1"/>
  <c r="D492" i="6" s="1"/>
  <c r="C492" i="6" a="1"/>
  <c r="C492" i="6" s="1"/>
  <c r="A492" i="6" a="1"/>
  <c r="A492" i="6" s="1"/>
  <c r="S491" i="6" a="1"/>
  <c r="S491" i="6" s="1"/>
  <c r="N491" i="6" a="1"/>
  <c r="N491" i="6" s="1"/>
  <c r="M491" i="6" a="1"/>
  <c r="M491" i="6" s="1"/>
  <c r="L491" i="6" a="1"/>
  <c r="L491" i="6" s="1"/>
  <c r="K491" i="6" a="1"/>
  <c r="K491" i="6" s="1"/>
  <c r="J491" i="6" a="1"/>
  <c r="J491" i="6" s="1"/>
  <c r="I491" i="6" a="1"/>
  <c r="I491" i="6" s="1"/>
  <c r="H491" i="6" a="1"/>
  <c r="H491" i="6" s="1"/>
  <c r="G491" i="6" a="1"/>
  <c r="G491" i="6" s="1"/>
  <c r="F491" i="6" a="1"/>
  <c r="F491" i="6" s="1"/>
  <c r="E491" i="6" a="1"/>
  <c r="E491" i="6" s="1"/>
  <c r="D491" i="6" a="1"/>
  <c r="D491" i="6" s="1"/>
  <c r="C491" i="6" a="1"/>
  <c r="C491" i="6" s="1"/>
  <c r="A491" i="6" a="1"/>
  <c r="A491" i="6" s="1"/>
  <c r="S490" i="6" a="1"/>
  <c r="S490" i="6" s="1"/>
  <c r="N490" i="6" a="1"/>
  <c r="N490" i="6" s="1"/>
  <c r="M490" i="6" a="1"/>
  <c r="M490" i="6" s="1"/>
  <c r="L490" i="6" a="1"/>
  <c r="L490" i="6" s="1"/>
  <c r="K490" i="6" a="1"/>
  <c r="K490" i="6" s="1"/>
  <c r="J490" i="6" a="1"/>
  <c r="J490" i="6" s="1"/>
  <c r="I490" i="6" a="1"/>
  <c r="I490" i="6" s="1"/>
  <c r="H490" i="6" a="1"/>
  <c r="H490" i="6" s="1"/>
  <c r="G490" i="6" a="1"/>
  <c r="G490" i="6" s="1"/>
  <c r="F490" i="6" a="1"/>
  <c r="F490" i="6" s="1"/>
  <c r="E490" i="6" a="1"/>
  <c r="E490" i="6" s="1"/>
  <c r="D490" i="6" a="1"/>
  <c r="D490" i="6" s="1"/>
  <c r="C490" i="6" a="1"/>
  <c r="C490" i="6" s="1"/>
  <c r="A490" i="6" a="1"/>
  <c r="A490" i="6" s="1"/>
  <c r="S489" i="6" a="1"/>
  <c r="S489" i="6" s="1"/>
  <c r="N489" i="6" a="1"/>
  <c r="N489" i="6" s="1"/>
  <c r="M489" i="6" a="1"/>
  <c r="M489" i="6" s="1"/>
  <c r="L489" i="6" a="1"/>
  <c r="L489" i="6" s="1"/>
  <c r="K489" i="6" a="1"/>
  <c r="K489" i="6" s="1"/>
  <c r="J489" i="6" a="1"/>
  <c r="J489" i="6" s="1"/>
  <c r="I489" i="6" a="1"/>
  <c r="I489" i="6" s="1"/>
  <c r="H489" i="6" a="1"/>
  <c r="H489" i="6" s="1"/>
  <c r="G489" i="6" a="1"/>
  <c r="G489" i="6" s="1"/>
  <c r="F489" i="6" a="1"/>
  <c r="F489" i="6" s="1"/>
  <c r="E489" i="6" a="1"/>
  <c r="E489" i="6" s="1"/>
  <c r="D489" i="6" a="1"/>
  <c r="D489" i="6" s="1"/>
  <c r="C489" i="6" a="1"/>
  <c r="C489" i="6" s="1"/>
  <c r="A489" i="6" a="1"/>
  <c r="A489" i="6" s="1"/>
  <c r="S488" i="6" a="1"/>
  <c r="S488" i="6" s="1"/>
  <c r="N488" i="6" a="1"/>
  <c r="N488" i="6" s="1"/>
  <c r="M488" i="6" a="1"/>
  <c r="M488" i="6" s="1"/>
  <c r="L488" i="6" a="1"/>
  <c r="L488" i="6" s="1"/>
  <c r="K488" i="6" a="1"/>
  <c r="K488" i="6" s="1"/>
  <c r="J488" i="6" a="1"/>
  <c r="J488" i="6" s="1"/>
  <c r="I488" i="6" a="1"/>
  <c r="I488" i="6" s="1"/>
  <c r="H488" i="6" a="1"/>
  <c r="H488" i="6" s="1"/>
  <c r="G488" i="6" a="1"/>
  <c r="G488" i="6" s="1"/>
  <c r="F488" i="6" a="1"/>
  <c r="F488" i="6" s="1"/>
  <c r="E488" i="6" a="1"/>
  <c r="E488" i="6" s="1"/>
  <c r="D488" i="6" a="1"/>
  <c r="D488" i="6" s="1"/>
  <c r="C488" i="6" a="1"/>
  <c r="C488" i="6" s="1"/>
  <c r="A488" i="6" a="1"/>
  <c r="A488" i="6" s="1"/>
  <c r="S487" i="6" a="1"/>
  <c r="S487" i="6" s="1"/>
  <c r="N487" i="6" a="1"/>
  <c r="N487" i="6" s="1"/>
  <c r="M487" i="6" a="1"/>
  <c r="M487" i="6" s="1"/>
  <c r="L487" i="6" a="1"/>
  <c r="L487" i="6" s="1"/>
  <c r="K487" i="6" a="1"/>
  <c r="K487" i="6" s="1"/>
  <c r="J487" i="6" a="1"/>
  <c r="J487" i="6" s="1"/>
  <c r="I487" i="6" a="1"/>
  <c r="I487" i="6" s="1"/>
  <c r="H487" i="6" a="1"/>
  <c r="H487" i="6" s="1"/>
  <c r="G487" i="6" a="1"/>
  <c r="G487" i="6" s="1"/>
  <c r="F487" i="6" a="1"/>
  <c r="F487" i="6" s="1"/>
  <c r="E487" i="6" a="1"/>
  <c r="E487" i="6" s="1"/>
  <c r="D487" i="6" a="1"/>
  <c r="D487" i="6" s="1"/>
  <c r="C487" i="6" a="1"/>
  <c r="C487" i="6" s="1"/>
  <c r="A487" i="6" a="1"/>
  <c r="A487" i="6" s="1"/>
  <c r="S486" i="6" a="1"/>
  <c r="S486" i="6" s="1"/>
  <c r="N486" i="6" a="1"/>
  <c r="N486" i="6" s="1"/>
  <c r="M486" i="6" a="1"/>
  <c r="M486" i="6" s="1"/>
  <c r="L486" i="6" a="1"/>
  <c r="L486" i="6" s="1"/>
  <c r="K486" i="6" a="1"/>
  <c r="K486" i="6" s="1"/>
  <c r="J486" i="6" a="1"/>
  <c r="J486" i="6" s="1"/>
  <c r="I486" i="6" a="1"/>
  <c r="I486" i="6" s="1"/>
  <c r="H486" i="6" a="1"/>
  <c r="H486" i="6" s="1"/>
  <c r="G486" i="6" a="1"/>
  <c r="G486" i="6" s="1"/>
  <c r="F486" i="6" a="1"/>
  <c r="F486" i="6" s="1"/>
  <c r="E486" i="6" a="1"/>
  <c r="E486" i="6" s="1"/>
  <c r="D486" i="6" a="1"/>
  <c r="D486" i="6" s="1"/>
  <c r="C486" i="6" a="1"/>
  <c r="C486" i="6" s="1"/>
  <c r="A486" i="6" a="1"/>
  <c r="A486" i="6" s="1"/>
  <c r="S485" i="6" a="1"/>
  <c r="S485" i="6" s="1"/>
  <c r="N485" i="6" a="1"/>
  <c r="N485" i="6" s="1"/>
  <c r="M485" i="6" a="1"/>
  <c r="M485" i="6" s="1"/>
  <c r="L485" i="6" a="1"/>
  <c r="L485" i="6" s="1"/>
  <c r="K485" i="6" a="1"/>
  <c r="K485" i="6" s="1"/>
  <c r="J485" i="6" a="1"/>
  <c r="J485" i="6" s="1"/>
  <c r="I485" i="6" a="1"/>
  <c r="I485" i="6" s="1"/>
  <c r="H485" i="6" a="1"/>
  <c r="H485" i="6" s="1"/>
  <c r="G485" i="6" a="1"/>
  <c r="G485" i="6" s="1"/>
  <c r="F485" i="6" a="1"/>
  <c r="F485" i="6" s="1"/>
  <c r="E485" i="6" a="1"/>
  <c r="E485" i="6" s="1"/>
  <c r="D485" i="6" a="1"/>
  <c r="D485" i="6" s="1"/>
  <c r="C485" i="6" a="1"/>
  <c r="C485" i="6" s="1"/>
  <c r="A485" i="6" a="1"/>
  <c r="A485" i="6" s="1"/>
  <c r="S484" i="6" a="1"/>
  <c r="S484" i="6" s="1"/>
  <c r="N484" i="6" a="1"/>
  <c r="N484" i="6" s="1"/>
  <c r="M484" i="6" a="1"/>
  <c r="M484" i="6" s="1"/>
  <c r="L484" i="6" a="1"/>
  <c r="L484" i="6" s="1"/>
  <c r="K484" i="6" a="1"/>
  <c r="K484" i="6" s="1"/>
  <c r="J484" i="6" a="1"/>
  <c r="J484" i="6" s="1"/>
  <c r="I484" i="6" a="1"/>
  <c r="I484" i="6" s="1"/>
  <c r="H484" i="6" a="1"/>
  <c r="H484" i="6" s="1"/>
  <c r="G484" i="6" a="1"/>
  <c r="G484" i="6" s="1"/>
  <c r="F484" i="6" a="1"/>
  <c r="F484" i="6" s="1"/>
  <c r="E484" i="6" a="1"/>
  <c r="E484" i="6" s="1"/>
  <c r="D484" i="6" a="1"/>
  <c r="D484" i="6" s="1"/>
  <c r="C484" i="6" a="1"/>
  <c r="C484" i="6" s="1"/>
  <c r="A484" i="6" a="1"/>
  <c r="A484" i="6" s="1"/>
  <c r="S483" i="6" a="1"/>
  <c r="S483" i="6" s="1"/>
  <c r="N483" i="6" a="1"/>
  <c r="N483" i="6" s="1"/>
  <c r="M483" i="6" a="1"/>
  <c r="M483" i="6" s="1"/>
  <c r="L483" i="6" a="1"/>
  <c r="L483" i="6" s="1"/>
  <c r="K483" i="6" a="1"/>
  <c r="K483" i="6" s="1"/>
  <c r="J483" i="6" a="1"/>
  <c r="J483" i="6" s="1"/>
  <c r="I483" i="6" a="1"/>
  <c r="I483" i="6" s="1"/>
  <c r="H483" i="6" a="1"/>
  <c r="H483" i="6" s="1"/>
  <c r="G483" i="6" a="1"/>
  <c r="G483" i="6" s="1"/>
  <c r="F483" i="6" a="1"/>
  <c r="F483" i="6" s="1"/>
  <c r="E483" i="6" a="1"/>
  <c r="E483" i="6" s="1"/>
  <c r="D483" i="6" a="1"/>
  <c r="D483" i="6" s="1"/>
  <c r="C483" i="6" a="1"/>
  <c r="C483" i="6" s="1"/>
  <c r="A483" i="6" a="1"/>
  <c r="A483" i="6" s="1"/>
  <c r="S482" i="6" a="1"/>
  <c r="S482" i="6" s="1"/>
  <c r="N482" i="6" a="1"/>
  <c r="N482" i="6" s="1"/>
  <c r="M482" i="6" a="1"/>
  <c r="M482" i="6" s="1"/>
  <c r="L482" i="6" a="1"/>
  <c r="L482" i="6" s="1"/>
  <c r="K482" i="6" a="1"/>
  <c r="K482" i="6" s="1"/>
  <c r="J482" i="6" a="1"/>
  <c r="J482" i="6" s="1"/>
  <c r="I482" i="6" a="1"/>
  <c r="I482" i="6" s="1"/>
  <c r="H482" i="6" a="1"/>
  <c r="H482" i="6" s="1"/>
  <c r="G482" i="6" a="1"/>
  <c r="G482" i="6" s="1"/>
  <c r="F482" i="6" a="1"/>
  <c r="F482" i="6" s="1"/>
  <c r="E482" i="6" a="1"/>
  <c r="E482" i="6" s="1"/>
  <c r="D482" i="6" a="1"/>
  <c r="D482" i="6" s="1"/>
  <c r="C482" i="6" a="1"/>
  <c r="C482" i="6" s="1"/>
  <c r="A482" i="6" a="1"/>
  <c r="A482" i="6" s="1"/>
  <c r="S481" i="6" a="1"/>
  <c r="S481" i="6" s="1"/>
  <c r="N481" i="6" a="1"/>
  <c r="N481" i="6" s="1"/>
  <c r="M481" i="6" a="1"/>
  <c r="M481" i="6" s="1"/>
  <c r="L481" i="6" a="1"/>
  <c r="L481" i="6" s="1"/>
  <c r="K481" i="6" a="1"/>
  <c r="K481" i="6" s="1"/>
  <c r="J481" i="6" a="1"/>
  <c r="J481" i="6" s="1"/>
  <c r="I481" i="6" a="1"/>
  <c r="I481" i="6" s="1"/>
  <c r="H481" i="6" a="1"/>
  <c r="H481" i="6" s="1"/>
  <c r="G481" i="6" a="1"/>
  <c r="G481" i="6" s="1"/>
  <c r="F481" i="6" a="1"/>
  <c r="F481" i="6" s="1"/>
  <c r="E481" i="6" a="1"/>
  <c r="E481" i="6" s="1"/>
  <c r="D481" i="6" a="1"/>
  <c r="D481" i="6" s="1"/>
  <c r="C481" i="6" a="1"/>
  <c r="C481" i="6" s="1"/>
  <c r="A481" i="6" a="1"/>
  <c r="A481" i="6" s="1"/>
  <c r="S480" i="6" a="1"/>
  <c r="S480" i="6" s="1"/>
  <c r="N480" i="6" a="1"/>
  <c r="N480" i="6" s="1"/>
  <c r="M480" i="6" a="1"/>
  <c r="M480" i="6" s="1"/>
  <c r="L480" i="6" a="1"/>
  <c r="L480" i="6" s="1"/>
  <c r="K480" i="6" a="1"/>
  <c r="K480" i="6" s="1"/>
  <c r="J480" i="6" a="1"/>
  <c r="J480" i="6" s="1"/>
  <c r="I480" i="6" a="1"/>
  <c r="I480" i="6" s="1"/>
  <c r="H480" i="6" a="1"/>
  <c r="H480" i="6" s="1"/>
  <c r="G480" i="6" a="1"/>
  <c r="G480" i="6" s="1"/>
  <c r="F480" i="6" a="1"/>
  <c r="F480" i="6" s="1"/>
  <c r="E480" i="6" a="1"/>
  <c r="E480" i="6" s="1"/>
  <c r="D480" i="6" a="1"/>
  <c r="D480" i="6" s="1"/>
  <c r="C480" i="6" a="1"/>
  <c r="C480" i="6" s="1"/>
  <c r="A480" i="6" a="1"/>
  <c r="A480" i="6" s="1"/>
  <c r="S479" i="6" a="1"/>
  <c r="S479" i="6" s="1"/>
  <c r="N479" i="6" a="1"/>
  <c r="N479" i="6" s="1"/>
  <c r="M479" i="6" a="1"/>
  <c r="M479" i="6" s="1"/>
  <c r="L479" i="6" a="1"/>
  <c r="L479" i="6" s="1"/>
  <c r="K479" i="6" a="1"/>
  <c r="K479" i="6" s="1"/>
  <c r="J479" i="6" a="1"/>
  <c r="J479" i="6" s="1"/>
  <c r="I479" i="6" a="1"/>
  <c r="I479" i="6" s="1"/>
  <c r="H479" i="6" a="1"/>
  <c r="H479" i="6" s="1"/>
  <c r="G479" i="6" a="1"/>
  <c r="G479" i="6" s="1"/>
  <c r="F479" i="6" a="1"/>
  <c r="F479" i="6" s="1"/>
  <c r="E479" i="6" a="1"/>
  <c r="E479" i="6" s="1"/>
  <c r="D479" i="6" a="1"/>
  <c r="D479" i="6" s="1"/>
  <c r="C479" i="6" a="1"/>
  <c r="C479" i="6" s="1"/>
  <c r="A479" i="6" a="1"/>
  <c r="A479" i="6" s="1"/>
  <c r="S478" i="6" a="1"/>
  <c r="S478" i="6" s="1"/>
  <c r="N478" i="6" a="1"/>
  <c r="N478" i="6" s="1"/>
  <c r="M478" i="6" a="1"/>
  <c r="M478" i="6" s="1"/>
  <c r="L478" i="6" a="1"/>
  <c r="L478" i="6" s="1"/>
  <c r="K478" i="6" a="1"/>
  <c r="K478" i="6" s="1"/>
  <c r="J478" i="6" a="1"/>
  <c r="J478" i="6" s="1"/>
  <c r="I478" i="6" a="1"/>
  <c r="I478" i="6" s="1"/>
  <c r="H478" i="6" a="1"/>
  <c r="H478" i="6" s="1"/>
  <c r="G478" i="6" a="1"/>
  <c r="G478" i="6" s="1"/>
  <c r="F478" i="6" a="1"/>
  <c r="F478" i="6" s="1"/>
  <c r="E478" i="6" a="1"/>
  <c r="E478" i="6" s="1"/>
  <c r="D478" i="6" a="1"/>
  <c r="D478" i="6" s="1"/>
  <c r="C478" i="6" a="1"/>
  <c r="C478" i="6" s="1"/>
  <c r="A478" i="6" a="1"/>
  <c r="A478" i="6" s="1"/>
  <c r="S477" i="6" a="1"/>
  <c r="S477" i="6" s="1"/>
  <c r="N477" i="6" a="1"/>
  <c r="N477" i="6" s="1"/>
  <c r="M477" i="6" a="1"/>
  <c r="M477" i="6" s="1"/>
  <c r="L477" i="6" a="1"/>
  <c r="L477" i="6" s="1"/>
  <c r="K477" i="6" a="1"/>
  <c r="K477" i="6" s="1"/>
  <c r="J477" i="6" a="1"/>
  <c r="J477" i="6" s="1"/>
  <c r="I477" i="6" a="1"/>
  <c r="I477" i="6" s="1"/>
  <c r="H477" i="6" a="1"/>
  <c r="H477" i="6" s="1"/>
  <c r="G477" i="6" a="1"/>
  <c r="G477" i="6" s="1"/>
  <c r="F477" i="6" a="1"/>
  <c r="F477" i="6" s="1"/>
  <c r="E477" i="6" a="1"/>
  <c r="E477" i="6" s="1"/>
  <c r="D477" i="6" a="1"/>
  <c r="D477" i="6" s="1"/>
  <c r="C477" i="6" a="1"/>
  <c r="C477" i="6" s="1"/>
  <c r="A477" i="6" a="1"/>
  <c r="A477" i="6" s="1"/>
  <c r="S476" i="6" a="1"/>
  <c r="S476" i="6" s="1"/>
  <c r="N476" i="6" a="1"/>
  <c r="N476" i="6" s="1"/>
  <c r="M476" i="6" a="1"/>
  <c r="M476" i="6" s="1"/>
  <c r="L476" i="6" a="1"/>
  <c r="L476" i="6" s="1"/>
  <c r="K476" i="6" a="1"/>
  <c r="K476" i="6" s="1"/>
  <c r="J476" i="6" a="1"/>
  <c r="J476" i="6" s="1"/>
  <c r="I476" i="6" a="1"/>
  <c r="I476" i="6" s="1"/>
  <c r="H476" i="6" a="1"/>
  <c r="H476" i="6" s="1"/>
  <c r="G476" i="6" a="1"/>
  <c r="G476" i="6" s="1"/>
  <c r="F476" i="6" a="1"/>
  <c r="F476" i="6" s="1"/>
  <c r="E476" i="6" a="1"/>
  <c r="E476" i="6" s="1"/>
  <c r="D476" i="6" a="1"/>
  <c r="D476" i="6" s="1"/>
  <c r="C476" i="6" a="1"/>
  <c r="C476" i="6" s="1"/>
  <c r="A476" i="6" a="1"/>
  <c r="A476" i="6" s="1"/>
  <c r="S475" i="6" a="1"/>
  <c r="S475" i="6" s="1"/>
  <c r="N475" i="6" a="1"/>
  <c r="N475" i="6" s="1"/>
  <c r="M475" i="6" a="1"/>
  <c r="M475" i="6" s="1"/>
  <c r="L475" i="6" a="1"/>
  <c r="L475" i="6" s="1"/>
  <c r="K475" i="6" a="1"/>
  <c r="K475" i="6" s="1"/>
  <c r="J475" i="6" a="1"/>
  <c r="J475" i="6" s="1"/>
  <c r="I475" i="6" a="1"/>
  <c r="I475" i="6" s="1"/>
  <c r="H475" i="6" a="1"/>
  <c r="H475" i="6" s="1"/>
  <c r="G475" i="6" a="1"/>
  <c r="G475" i="6" s="1"/>
  <c r="F475" i="6" a="1"/>
  <c r="F475" i="6" s="1"/>
  <c r="E475" i="6" a="1"/>
  <c r="E475" i="6" s="1"/>
  <c r="D475" i="6" a="1"/>
  <c r="D475" i="6" s="1"/>
  <c r="C475" i="6" a="1"/>
  <c r="C475" i="6" s="1"/>
  <c r="A475" i="6" a="1"/>
  <c r="A475" i="6" s="1"/>
  <c r="S474" i="6" a="1"/>
  <c r="S474" i="6" s="1"/>
  <c r="N474" i="6" a="1"/>
  <c r="N474" i="6" s="1"/>
  <c r="M474" i="6" a="1"/>
  <c r="M474" i="6" s="1"/>
  <c r="L474" i="6" a="1"/>
  <c r="L474" i="6" s="1"/>
  <c r="K474" i="6" a="1"/>
  <c r="K474" i="6" s="1"/>
  <c r="J474" i="6" a="1"/>
  <c r="J474" i="6" s="1"/>
  <c r="I474" i="6" a="1"/>
  <c r="I474" i="6" s="1"/>
  <c r="H474" i="6" a="1"/>
  <c r="H474" i="6" s="1"/>
  <c r="G474" i="6" a="1"/>
  <c r="G474" i="6" s="1"/>
  <c r="F474" i="6" a="1"/>
  <c r="F474" i="6" s="1"/>
  <c r="E474" i="6" a="1"/>
  <c r="E474" i="6" s="1"/>
  <c r="D474" i="6" a="1"/>
  <c r="D474" i="6" s="1"/>
  <c r="C474" i="6" a="1"/>
  <c r="C474" i="6" s="1"/>
  <c r="A474" i="6" a="1"/>
  <c r="A474" i="6" s="1"/>
  <c r="S473" i="6" a="1"/>
  <c r="S473" i="6" s="1"/>
  <c r="N473" i="6" a="1"/>
  <c r="N473" i="6" s="1"/>
  <c r="M473" i="6" a="1"/>
  <c r="M473" i="6" s="1"/>
  <c r="L473" i="6" a="1"/>
  <c r="L473" i="6" s="1"/>
  <c r="K473" i="6" a="1"/>
  <c r="K473" i="6" s="1"/>
  <c r="J473" i="6" a="1"/>
  <c r="J473" i="6" s="1"/>
  <c r="I473" i="6" a="1"/>
  <c r="I473" i="6" s="1"/>
  <c r="H473" i="6" a="1"/>
  <c r="H473" i="6" s="1"/>
  <c r="G473" i="6" a="1"/>
  <c r="G473" i="6" s="1"/>
  <c r="F473" i="6" a="1"/>
  <c r="F473" i="6" s="1"/>
  <c r="E473" i="6" a="1"/>
  <c r="E473" i="6" s="1"/>
  <c r="D473" i="6" a="1"/>
  <c r="D473" i="6" s="1"/>
  <c r="C473" i="6" a="1"/>
  <c r="C473" i="6" s="1"/>
  <c r="A473" i="6" a="1"/>
  <c r="A473" i="6" s="1"/>
  <c r="S472" i="6" a="1"/>
  <c r="S472" i="6" s="1"/>
  <c r="N472" i="6" a="1"/>
  <c r="N472" i="6" s="1"/>
  <c r="M472" i="6" a="1"/>
  <c r="M472" i="6" s="1"/>
  <c r="L472" i="6" a="1"/>
  <c r="L472" i="6" s="1"/>
  <c r="K472" i="6" a="1"/>
  <c r="K472" i="6" s="1"/>
  <c r="J472" i="6" a="1"/>
  <c r="J472" i="6" s="1"/>
  <c r="I472" i="6" a="1"/>
  <c r="I472" i="6" s="1"/>
  <c r="H472" i="6" a="1"/>
  <c r="H472" i="6" s="1"/>
  <c r="G472" i="6" a="1"/>
  <c r="G472" i="6" s="1"/>
  <c r="F472" i="6" a="1"/>
  <c r="F472" i="6" s="1"/>
  <c r="E472" i="6" a="1"/>
  <c r="E472" i="6" s="1"/>
  <c r="D472" i="6" a="1"/>
  <c r="D472" i="6" s="1"/>
  <c r="C472" i="6" a="1"/>
  <c r="C472" i="6" s="1"/>
  <c r="A472" i="6" a="1"/>
  <c r="A472" i="6" s="1"/>
  <c r="S471" i="6" a="1"/>
  <c r="S471" i="6" s="1"/>
  <c r="N471" i="6" a="1"/>
  <c r="N471" i="6" s="1"/>
  <c r="M471" i="6" a="1"/>
  <c r="M471" i="6" s="1"/>
  <c r="L471" i="6" a="1"/>
  <c r="L471" i="6" s="1"/>
  <c r="K471" i="6" a="1"/>
  <c r="K471" i="6" s="1"/>
  <c r="J471" i="6" a="1"/>
  <c r="J471" i="6" s="1"/>
  <c r="I471" i="6" a="1"/>
  <c r="I471" i="6" s="1"/>
  <c r="H471" i="6" a="1"/>
  <c r="H471" i="6" s="1"/>
  <c r="G471" i="6" a="1"/>
  <c r="G471" i="6" s="1"/>
  <c r="F471" i="6" a="1"/>
  <c r="F471" i="6" s="1"/>
  <c r="E471" i="6" a="1"/>
  <c r="E471" i="6" s="1"/>
  <c r="D471" i="6" a="1"/>
  <c r="D471" i="6" s="1"/>
  <c r="C471" i="6" a="1"/>
  <c r="C471" i="6" s="1"/>
  <c r="A471" i="6" a="1"/>
  <c r="A471" i="6" s="1"/>
  <c r="S470" i="6" a="1"/>
  <c r="S470" i="6" s="1"/>
  <c r="N470" i="6" a="1"/>
  <c r="N470" i="6" s="1"/>
  <c r="M470" i="6" a="1"/>
  <c r="M470" i="6" s="1"/>
  <c r="L470" i="6" a="1"/>
  <c r="L470" i="6" s="1"/>
  <c r="K470" i="6" a="1"/>
  <c r="K470" i="6" s="1"/>
  <c r="J470" i="6" a="1"/>
  <c r="J470" i="6" s="1"/>
  <c r="I470" i="6" a="1"/>
  <c r="I470" i="6" s="1"/>
  <c r="H470" i="6" a="1"/>
  <c r="H470" i="6" s="1"/>
  <c r="G470" i="6" a="1"/>
  <c r="G470" i="6" s="1"/>
  <c r="F470" i="6" a="1"/>
  <c r="F470" i="6" s="1"/>
  <c r="E470" i="6" a="1"/>
  <c r="E470" i="6" s="1"/>
  <c r="D470" i="6" a="1"/>
  <c r="D470" i="6" s="1"/>
  <c r="C470" i="6" a="1"/>
  <c r="C470" i="6" s="1"/>
  <c r="A470" i="6" a="1"/>
  <c r="A470" i="6" s="1"/>
  <c r="S469" i="6" a="1"/>
  <c r="S469" i="6" s="1"/>
  <c r="N469" i="6" a="1"/>
  <c r="N469" i="6" s="1"/>
  <c r="M469" i="6" a="1"/>
  <c r="M469" i="6" s="1"/>
  <c r="L469" i="6" a="1"/>
  <c r="L469" i="6" s="1"/>
  <c r="K469" i="6" a="1"/>
  <c r="K469" i="6" s="1"/>
  <c r="J469" i="6" a="1"/>
  <c r="J469" i="6" s="1"/>
  <c r="I469" i="6" a="1"/>
  <c r="I469" i="6" s="1"/>
  <c r="H469" i="6" a="1"/>
  <c r="H469" i="6" s="1"/>
  <c r="G469" i="6" a="1"/>
  <c r="G469" i="6" s="1"/>
  <c r="F469" i="6" a="1"/>
  <c r="F469" i="6" s="1"/>
  <c r="E469" i="6" a="1"/>
  <c r="E469" i="6" s="1"/>
  <c r="D469" i="6" a="1"/>
  <c r="D469" i="6" s="1"/>
  <c r="C469" i="6" a="1"/>
  <c r="C469" i="6" s="1"/>
  <c r="A469" i="6" a="1"/>
  <c r="A469" i="6" s="1"/>
  <c r="S468" i="6" a="1"/>
  <c r="S468" i="6" s="1"/>
  <c r="N468" i="6" a="1"/>
  <c r="N468" i="6" s="1"/>
  <c r="M468" i="6" a="1"/>
  <c r="M468" i="6" s="1"/>
  <c r="L468" i="6" a="1"/>
  <c r="L468" i="6" s="1"/>
  <c r="K468" i="6" a="1"/>
  <c r="K468" i="6" s="1"/>
  <c r="J468" i="6" a="1"/>
  <c r="J468" i="6" s="1"/>
  <c r="I468" i="6" a="1"/>
  <c r="I468" i="6" s="1"/>
  <c r="H468" i="6" a="1"/>
  <c r="H468" i="6" s="1"/>
  <c r="G468" i="6" a="1"/>
  <c r="G468" i="6" s="1"/>
  <c r="F468" i="6" a="1"/>
  <c r="F468" i="6" s="1"/>
  <c r="E468" i="6" a="1"/>
  <c r="E468" i="6" s="1"/>
  <c r="D468" i="6" a="1"/>
  <c r="D468" i="6" s="1"/>
  <c r="C468" i="6" a="1"/>
  <c r="C468" i="6" s="1"/>
  <c r="A468" i="6" a="1"/>
  <c r="A468" i="6" s="1"/>
  <c r="S467" i="6" a="1"/>
  <c r="S467" i="6" s="1"/>
  <c r="N467" i="6" a="1"/>
  <c r="N467" i="6" s="1"/>
  <c r="M467" i="6" a="1"/>
  <c r="M467" i="6" s="1"/>
  <c r="L467" i="6" a="1"/>
  <c r="L467" i="6" s="1"/>
  <c r="K467" i="6" a="1"/>
  <c r="K467" i="6" s="1"/>
  <c r="J467" i="6" a="1"/>
  <c r="J467" i="6" s="1"/>
  <c r="I467" i="6" a="1"/>
  <c r="I467" i="6" s="1"/>
  <c r="H467" i="6" a="1"/>
  <c r="H467" i="6" s="1"/>
  <c r="G467" i="6" a="1"/>
  <c r="G467" i="6" s="1"/>
  <c r="F467" i="6" a="1"/>
  <c r="F467" i="6" s="1"/>
  <c r="E467" i="6" a="1"/>
  <c r="E467" i="6" s="1"/>
  <c r="D467" i="6" a="1"/>
  <c r="D467" i="6" s="1"/>
  <c r="C467" i="6" a="1"/>
  <c r="C467" i="6" s="1"/>
  <c r="A467" i="6" a="1"/>
  <c r="A467" i="6" s="1"/>
  <c r="S466" i="6" a="1"/>
  <c r="S466" i="6" s="1"/>
  <c r="N466" i="6" a="1"/>
  <c r="N466" i="6" s="1"/>
  <c r="M466" i="6" a="1"/>
  <c r="M466" i="6" s="1"/>
  <c r="L466" i="6" a="1"/>
  <c r="L466" i="6" s="1"/>
  <c r="K466" i="6" a="1"/>
  <c r="K466" i="6" s="1"/>
  <c r="J466" i="6" a="1"/>
  <c r="J466" i="6" s="1"/>
  <c r="I466" i="6" a="1"/>
  <c r="I466" i="6" s="1"/>
  <c r="H466" i="6" a="1"/>
  <c r="H466" i="6" s="1"/>
  <c r="G466" i="6" a="1"/>
  <c r="G466" i="6" s="1"/>
  <c r="F466" i="6" a="1"/>
  <c r="F466" i="6" s="1"/>
  <c r="E466" i="6" a="1"/>
  <c r="E466" i="6" s="1"/>
  <c r="D466" i="6" a="1"/>
  <c r="D466" i="6" s="1"/>
  <c r="C466" i="6" a="1"/>
  <c r="C466" i="6" s="1"/>
  <c r="A466" i="6" a="1"/>
  <c r="A466" i="6" s="1"/>
  <c r="S465" i="6" a="1"/>
  <c r="S465" i="6" s="1"/>
  <c r="N465" i="6" a="1"/>
  <c r="N465" i="6" s="1"/>
  <c r="M465" i="6" a="1"/>
  <c r="M465" i="6" s="1"/>
  <c r="L465" i="6" a="1"/>
  <c r="L465" i="6" s="1"/>
  <c r="K465" i="6" a="1"/>
  <c r="K465" i="6" s="1"/>
  <c r="J465" i="6" a="1"/>
  <c r="J465" i="6" s="1"/>
  <c r="I465" i="6" a="1"/>
  <c r="I465" i="6" s="1"/>
  <c r="H465" i="6" a="1"/>
  <c r="H465" i="6" s="1"/>
  <c r="G465" i="6" a="1"/>
  <c r="G465" i="6" s="1"/>
  <c r="F465" i="6" a="1"/>
  <c r="F465" i="6" s="1"/>
  <c r="E465" i="6" a="1"/>
  <c r="E465" i="6" s="1"/>
  <c r="D465" i="6" a="1"/>
  <c r="D465" i="6" s="1"/>
  <c r="C465" i="6" a="1"/>
  <c r="C465" i="6" s="1"/>
  <c r="A465" i="6" a="1"/>
  <c r="A465" i="6" s="1"/>
  <c r="S464" i="6" a="1"/>
  <c r="S464" i="6" s="1"/>
  <c r="N464" i="6" a="1"/>
  <c r="N464" i="6" s="1"/>
  <c r="M464" i="6" a="1"/>
  <c r="M464" i="6" s="1"/>
  <c r="L464" i="6" a="1"/>
  <c r="L464" i="6" s="1"/>
  <c r="K464" i="6" a="1"/>
  <c r="K464" i="6" s="1"/>
  <c r="J464" i="6" a="1"/>
  <c r="J464" i="6" s="1"/>
  <c r="I464" i="6" a="1"/>
  <c r="I464" i="6" s="1"/>
  <c r="H464" i="6" a="1"/>
  <c r="H464" i="6" s="1"/>
  <c r="G464" i="6" a="1"/>
  <c r="G464" i="6" s="1"/>
  <c r="F464" i="6" a="1"/>
  <c r="F464" i="6" s="1"/>
  <c r="E464" i="6" a="1"/>
  <c r="E464" i="6" s="1"/>
  <c r="D464" i="6" a="1"/>
  <c r="D464" i="6" s="1"/>
  <c r="C464" i="6" a="1"/>
  <c r="C464" i="6" s="1"/>
  <c r="A464" i="6" a="1"/>
  <c r="A464" i="6" s="1"/>
  <c r="S463" i="6" a="1"/>
  <c r="S463" i="6" s="1"/>
  <c r="N463" i="6" a="1"/>
  <c r="N463" i="6" s="1"/>
  <c r="M463" i="6" a="1"/>
  <c r="M463" i="6" s="1"/>
  <c r="L463" i="6" a="1"/>
  <c r="L463" i="6" s="1"/>
  <c r="K463" i="6" a="1"/>
  <c r="K463" i="6" s="1"/>
  <c r="J463" i="6" a="1"/>
  <c r="J463" i="6" s="1"/>
  <c r="I463" i="6" a="1"/>
  <c r="I463" i="6" s="1"/>
  <c r="H463" i="6" a="1"/>
  <c r="H463" i="6" s="1"/>
  <c r="G463" i="6" a="1"/>
  <c r="G463" i="6" s="1"/>
  <c r="F463" i="6" a="1"/>
  <c r="F463" i="6" s="1"/>
  <c r="E463" i="6" a="1"/>
  <c r="E463" i="6" s="1"/>
  <c r="D463" i="6" a="1"/>
  <c r="D463" i="6" s="1"/>
  <c r="C463" i="6" a="1"/>
  <c r="C463" i="6" s="1"/>
  <c r="A463" i="6" a="1"/>
  <c r="A463" i="6" s="1"/>
  <c r="S462" i="6" a="1"/>
  <c r="S462" i="6" s="1"/>
  <c r="N462" i="6" a="1"/>
  <c r="N462" i="6" s="1"/>
  <c r="M462" i="6" a="1"/>
  <c r="M462" i="6" s="1"/>
  <c r="L462" i="6" a="1"/>
  <c r="L462" i="6" s="1"/>
  <c r="K462" i="6" a="1"/>
  <c r="K462" i="6" s="1"/>
  <c r="J462" i="6" a="1"/>
  <c r="J462" i="6" s="1"/>
  <c r="I462" i="6" a="1"/>
  <c r="I462" i="6" s="1"/>
  <c r="H462" i="6" a="1"/>
  <c r="H462" i="6" s="1"/>
  <c r="G462" i="6" a="1"/>
  <c r="G462" i="6" s="1"/>
  <c r="F462" i="6" a="1"/>
  <c r="F462" i="6" s="1"/>
  <c r="E462" i="6" a="1"/>
  <c r="E462" i="6" s="1"/>
  <c r="D462" i="6" a="1"/>
  <c r="D462" i="6" s="1"/>
  <c r="C462" i="6" a="1"/>
  <c r="C462" i="6" s="1"/>
  <c r="A462" i="6" a="1"/>
  <c r="A462" i="6" s="1"/>
  <c r="S461" i="6" a="1"/>
  <c r="S461" i="6" s="1"/>
  <c r="N461" i="6" a="1"/>
  <c r="N461" i="6" s="1"/>
  <c r="M461" i="6" a="1"/>
  <c r="M461" i="6" s="1"/>
  <c r="L461" i="6" a="1"/>
  <c r="L461" i="6" s="1"/>
  <c r="K461" i="6" a="1"/>
  <c r="K461" i="6" s="1"/>
  <c r="J461" i="6" a="1"/>
  <c r="J461" i="6" s="1"/>
  <c r="I461" i="6" a="1"/>
  <c r="I461" i="6" s="1"/>
  <c r="H461" i="6" a="1"/>
  <c r="H461" i="6" s="1"/>
  <c r="G461" i="6" a="1"/>
  <c r="G461" i="6" s="1"/>
  <c r="F461" i="6" a="1"/>
  <c r="F461" i="6" s="1"/>
  <c r="E461" i="6" a="1"/>
  <c r="E461" i="6" s="1"/>
  <c r="D461" i="6" a="1"/>
  <c r="D461" i="6" s="1"/>
  <c r="C461" i="6" a="1"/>
  <c r="C461" i="6" s="1"/>
  <c r="A461" i="6" a="1"/>
  <c r="A461" i="6" s="1"/>
  <c r="S460" i="6" a="1"/>
  <c r="S460" i="6" s="1"/>
  <c r="N460" i="6" a="1"/>
  <c r="N460" i="6" s="1"/>
  <c r="M460" i="6" a="1"/>
  <c r="M460" i="6" s="1"/>
  <c r="L460" i="6" a="1"/>
  <c r="L460" i="6" s="1"/>
  <c r="K460" i="6" a="1"/>
  <c r="K460" i="6" s="1"/>
  <c r="J460" i="6" a="1"/>
  <c r="J460" i="6" s="1"/>
  <c r="I460" i="6" a="1"/>
  <c r="I460" i="6" s="1"/>
  <c r="H460" i="6" a="1"/>
  <c r="H460" i="6" s="1"/>
  <c r="G460" i="6" a="1"/>
  <c r="G460" i="6" s="1"/>
  <c r="F460" i="6" a="1"/>
  <c r="F460" i="6" s="1"/>
  <c r="E460" i="6" a="1"/>
  <c r="E460" i="6" s="1"/>
  <c r="D460" i="6" a="1"/>
  <c r="D460" i="6" s="1"/>
  <c r="C460" i="6" a="1"/>
  <c r="C460" i="6" s="1"/>
  <c r="A460" i="6" a="1"/>
  <c r="A460" i="6" s="1"/>
  <c r="S459" i="6" a="1"/>
  <c r="S459" i="6" s="1"/>
  <c r="N459" i="6" a="1"/>
  <c r="N459" i="6" s="1"/>
  <c r="M459" i="6" a="1"/>
  <c r="M459" i="6" s="1"/>
  <c r="L459" i="6" a="1"/>
  <c r="L459" i="6" s="1"/>
  <c r="K459" i="6" a="1"/>
  <c r="K459" i="6" s="1"/>
  <c r="J459" i="6" a="1"/>
  <c r="J459" i="6" s="1"/>
  <c r="I459" i="6" a="1"/>
  <c r="I459" i="6" s="1"/>
  <c r="H459" i="6" a="1"/>
  <c r="H459" i="6" s="1"/>
  <c r="G459" i="6" a="1"/>
  <c r="G459" i="6" s="1"/>
  <c r="F459" i="6" a="1"/>
  <c r="F459" i="6" s="1"/>
  <c r="E459" i="6" a="1"/>
  <c r="E459" i="6" s="1"/>
  <c r="D459" i="6" a="1"/>
  <c r="D459" i="6" s="1"/>
  <c r="C459" i="6" a="1"/>
  <c r="C459" i="6" s="1"/>
  <c r="A459" i="6" a="1"/>
  <c r="A459" i="6" s="1"/>
  <c r="S458" i="6" a="1"/>
  <c r="S458" i="6" s="1"/>
  <c r="N458" i="6" a="1"/>
  <c r="N458" i="6" s="1"/>
  <c r="M458" i="6" a="1"/>
  <c r="M458" i="6" s="1"/>
  <c r="L458" i="6" a="1"/>
  <c r="L458" i="6" s="1"/>
  <c r="K458" i="6" a="1"/>
  <c r="K458" i="6" s="1"/>
  <c r="J458" i="6" a="1"/>
  <c r="J458" i="6" s="1"/>
  <c r="I458" i="6" a="1"/>
  <c r="I458" i="6" s="1"/>
  <c r="H458" i="6" a="1"/>
  <c r="H458" i="6" s="1"/>
  <c r="G458" i="6" a="1"/>
  <c r="G458" i="6" s="1"/>
  <c r="F458" i="6" a="1"/>
  <c r="F458" i="6" s="1"/>
  <c r="E458" i="6" a="1"/>
  <c r="E458" i="6" s="1"/>
  <c r="D458" i="6" a="1"/>
  <c r="D458" i="6" s="1"/>
  <c r="C458" i="6" a="1"/>
  <c r="C458" i="6" s="1"/>
  <c r="A458" i="6" a="1"/>
  <c r="A458" i="6" s="1"/>
  <c r="S457" i="6" a="1"/>
  <c r="S457" i="6" s="1"/>
  <c r="N457" i="6" a="1"/>
  <c r="N457" i="6" s="1"/>
  <c r="M457" i="6" a="1"/>
  <c r="M457" i="6" s="1"/>
  <c r="L457" i="6" a="1"/>
  <c r="L457" i="6" s="1"/>
  <c r="K457" i="6" a="1"/>
  <c r="K457" i="6" s="1"/>
  <c r="J457" i="6" a="1"/>
  <c r="J457" i="6" s="1"/>
  <c r="I457" i="6" a="1"/>
  <c r="I457" i="6" s="1"/>
  <c r="H457" i="6" a="1"/>
  <c r="H457" i="6" s="1"/>
  <c r="G457" i="6" a="1"/>
  <c r="G457" i="6" s="1"/>
  <c r="F457" i="6" a="1"/>
  <c r="F457" i="6" s="1"/>
  <c r="E457" i="6" a="1"/>
  <c r="E457" i="6" s="1"/>
  <c r="D457" i="6" a="1"/>
  <c r="D457" i="6" s="1"/>
  <c r="C457" i="6" a="1"/>
  <c r="C457" i="6" s="1"/>
  <c r="A457" i="6" a="1"/>
  <c r="A457" i="6" s="1"/>
  <c r="S456" i="6" a="1"/>
  <c r="S456" i="6" s="1"/>
  <c r="N456" i="6" a="1"/>
  <c r="N456" i="6" s="1"/>
  <c r="M456" i="6" a="1"/>
  <c r="M456" i="6" s="1"/>
  <c r="L456" i="6" a="1"/>
  <c r="L456" i="6" s="1"/>
  <c r="K456" i="6" a="1"/>
  <c r="K456" i="6" s="1"/>
  <c r="J456" i="6" a="1"/>
  <c r="J456" i="6" s="1"/>
  <c r="I456" i="6" a="1"/>
  <c r="I456" i="6" s="1"/>
  <c r="H456" i="6" a="1"/>
  <c r="H456" i="6" s="1"/>
  <c r="G456" i="6" a="1"/>
  <c r="G456" i="6" s="1"/>
  <c r="F456" i="6" a="1"/>
  <c r="F456" i="6" s="1"/>
  <c r="E456" i="6" a="1"/>
  <c r="E456" i="6" s="1"/>
  <c r="D456" i="6" a="1"/>
  <c r="D456" i="6" s="1"/>
  <c r="C456" i="6" a="1"/>
  <c r="C456" i="6" s="1"/>
  <c r="A456" i="6" a="1"/>
  <c r="A456" i="6" s="1"/>
  <c r="S455" i="6" a="1"/>
  <c r="S455" i="6" s="1"/>
  <c r="N455" i="6" a="1"/>
  <c r="N455" i="6" s="1"/>
  <c r="M455" i="6" a="1"/>
  <c r="M455" i="6" s="1"/>
  <c r="L455" i="6" a="1"/>
  <c r="L455" i="6" s="1"/>
  <c r="K455" i="6" a="1"/>
  <c r="K455" i="6" s="1"/>
  <c r="J455" i="6" a="1"/>
  <c r="J455" i="6" s="1"/>
  <c r="I455" i="6" a="1"/>
  <c r="I455" i="6" s="1"/>
  <c r="H455" i="6" a="1"/>
  <c r="H455" i="6" s="1"/>
  <c r="G455" i="6" a="1"/>
  <c r="G455" i="6" s="1"/>
  <c r="F455" i="6" a="1"/>
  <c r="F455" i="6" s="1"/>
  <c r="E455" i="6" a="1"/>
  <c r="E455" i="6" s="1"/>
  <c r="D455" i="6" a="1"/>
  <c r="D455" i="6" s="1"/>
  <c r="C455" i="6" a="1"/>
  <c r="C455" i="6" s="1"/>
  <c r="A455" i="6" a="1"/>
  <c r="A455" i="6" s="1"/>
  <c r="S454" i="6" a="1"/>
  <c r="S454" i="6" s="1"/>
  <c r="N454" i="6" a="1"/>
  <c r="N454" i="6" s="1"/>
  <c r="M454" i="6" a="1"/>
  <c r="M454" i="6" s="1"/>
  <c r="L454" i="6" a="1"/>
  <c r="L454" i="6" s="1"/>
  <c r="K454" i="6" a="1"/>
  <c r="K454" i="6" s="1"/>
  <c r="J454" i="6" a="1"/>
  <c r="J454" i="6" s="1"/>
  <c r="I454" i="6" a="1"/>
  <c r="I454" i="6" s="1"/>
  <c r="H454" i="6" a="1"/>
  <c r="H454" i="6" s="1"/>
  <c r="G454" i="6" a="1"/>
  <c r="G454" i="6" s="1"/>
  <c r="F454" i="6" a="1"/>
  <c r="F454" i="6" s="1"/>
  <c r="E454" i="6" a="1"/>
  <c r="E454" i="6" s="1"/>
  <c r="D454" i="6" a="1"/>
  <c r="D454" i="6" s="1"/>
  <c r="C454" i="6" a="1"/>
  <c r="C454" i="6" s="1"/>
  <c r="A454" i="6" a="1"/>
  <c r="A454" i="6" s="1"/>
  <c r="S453" i="6" a="1"/>
  <c r="S453" i="6" s="1"/>
  <c r="N453" i="6" a="1"/>
  <c r="N453" i="6" s="1"/>
  <c r="M453" i="6" a="1"/>
  <c r="M453" i="6" s="1"/>
  <c r="L453" i="6" a="1"/>
  <c r="L453" i="6" s="1"/>
  <c r="K453" i="6" a="1"/>
  <c r="K453" i="6" s="1"/>
  <c r="J453" i="6" a="1"/>
  <c r="J453" i="6" s="1"/>
  <c r="I453" i="6" a="1"/>
  <c r="I453" i="6" s="1"/>
  <c r="H453" i="6" a="1"/>
  <c r="H453" i="6" s="1"/>
  <c r="G453" i="6" a="1"/>
  <c r="G453" i="6" s="1"/>
  <c r="F453" i="6" a="1"/>
  <c r="F453" i="6" s="1"/>
  <c r="E453" i="6" a="1"/>
  <c r="E453" i="6" s="1"/>
  <c r="D453" i="6" a="1"/>
  <c r="D453" i="6" s="1"/>
  <c r="C453" i="6" a="1"/>
  <c r="C453" i="6" s="1"/>
  <c r="A453" i="6" a="1"/>
  <c r="A453" i="6" s="1"/>
  <c r="S452" i="6" a="1"/>
  <c r="S452" i="6" s="1"/>
  <c r="N452" i="6" a="1"/>
  <c r="N452" i="6" s="1"/>
  <c r="M452" i="6" a="1"/>
  <c r="M452" i="6" s="1"/>
  <c r="L452" i="6" a="1"/>
  <c r="L452" i="6" s="1"/>
  <c r="K452" i="6" a="1"/>
  <c r="K452" i="6" s="1"/>
  <c r="J452" i="6" a="1"/>
  <c r="J452" i="6" s="1"/>
  <c r="I452" i="6" a="1"/>
  <c r="I452" i="6" s="1"/>
  <c r="H452" i="6" a="1"/>
  <c r="H452" i="6" s="1"/>
  <c r="G452" i="6" a="1"/>
  <c r="G452" i="6" s="1"/>
  <c r="F452" i="6" a="1"/>
  <c r="F452" i="6" s="1"/>
  <c r="E452" i="6" a="1"/>
  <c r="E452" i="6" s="1"/>
  <c r="D452" i="6" a="1"/>
  <c r="D452" i="6" s="1"/>
  <c r="C452" i="6" a="1"/>
  <c r="C452" i="6" s="1"/>
  <c r="A452" i="6" a="1"/>
  <c r="A452" i="6" s="1"/>
  <c r="S451" i="6" a="1"/>
  <c r="S451" i="6" s="1"/>
  <c r="N451" i="6" a="1"/>
  <c r="N451" i="6" s="1"/>
  <c r="M451" i="6" a="1"/>
  <c r="M451" i="6" s="1"/>
  <c r="L451" i="6" a="1"/>
  <c r="L451" i="6" s="1"/>
  <c r="K451" i="6" a="1"/>
  <c r="K451" i="6" s="1"/>
  <c r="J451" i="6" a="1"/>
  <c r="J451" i="6" s="1"/>
  <c r="I451" i="6" a="1"/>
  <c r="I451" i="6" s="1"/>
  <c r="H451" i="6" a="1"/>
  <c r="H451" i="6" s="1"/>
  <c r="G451" i="6" a="1"/>
  <c r="G451" i="6" s="1"/>
  <c r="F451" i="6" a="1"/>
  <c r="F451" i="6" s="1"/>
  <c r="E451" i="6" a="1"/>
  <c r="E451" i="6" s="1"/>
  <c r="D451" i="6" a="1"/>
  <c r="D451" i="6" s="1"/>
  <c r="C451" i="6" a="1"/>
  <c r="C451" i="6" s="1"/>
  <c r="A451" i="6" a="1"/>
  <c r="A451" i="6" s="1"/>
  <c r="S450" i="6" a="1"/>
  <c r="S450" i="6" s="1"/>
  <c r="N450" i="6" a="1"/>
  <c r="N450" i="6" s="1"/>
  <c r="M450" i="6" a="1"/>
  <c r="M450" i="6" s="1"/>
  <c r="L450" i="6" a="1"/>
  <c r="L450" i="6" s="1"/>
  <c r="K450" i="6" a="1"/>
  <c r="K450" i="6" s="1"/>
  <c r="J450" i="6" a="1"/>
  <c r="J450" i="6" s="1"/>
  <c r="I450" i="6" a="1"/>
  <c r="I450" i="6" s="1"/>
  <c r="H450" i="6" a="1"/>
  <c r="H450" i="6" s="1"/>
  <c r="G450" i="6" a="1"/>
  <c r="G450" i="6" s="1"/>
  <c r="F450" i="6" a="1"/>
  <c r="F450" i="6" s="1"/>
  <c r="E450" i="6" a="1"/>
  <c r="E450" i="6" s="1"/>
  <c r="D450" i="6" a="1"/>
  <c r="D450" i="6" s="1"/>
  <c r="C450" i="6" a="1"/>
  <c r="C450" i="6" s="1"/>
  <c r="A450" i="6" a="1"/>
  <c r="A450" i="6" s="1"/>
  <c r="S449" i="6" a="1"/>
  <c r="S449" i="6" s="1"/>
  <c r="N449" i="6" a="1"/>
  <c r="N449" i="6" s="1"/>
  <c r="M449" i="6" a="1"/>
  <c r="M449" i="6" s="1"/>
  <c r="L449" i="6" a="1"/>
  <c r="L449" i="6" s="1"/>
  <c r="K449" i="6" a="1"/>
  <c r="K449" i="6" s="1"/>
  <c r="J449" i="6" a="1"/>
  <c r="J449" i="6" s="1"/>
  <c r="I449" i="6" a="1"/>
  <c r="I449" i="6" s="1"/>
  <c r="H449" i="6" a="1"/>
  <c r="H449" i="6" s="1"/>
  <c r="G449" i="6" a="1"/>
  <c r="G449" i="6" s="1"/>
  <c r="F449" i="6" a="1"/>
  <c r="F449" i="6" s="1"/>
  <c r="E449" i="6" a="1"/>
  <c r="E449" i="6" s="1"/>
  <c r="D449" i="6" a="1"/>
  <c r="D449" i="6" s="1"/>
  <c r="C449" i="6" a="1"/>
  <c r="C449" i="6" s="1"/>
  <c r="A449" i="6" a="1"/>
  <c r="A449" i="6" s="1"/>
  <c r="S448" i="6" a="1"/>
  <c r="S448" i="6" s="1"/>
  <c r="N448" i="6" a="1"/>
  <c r="N448" i="6" s="1"/>
  <c r="M448" i="6" a="1"/>
  <c r="M448" i="6" s="1"/>
  <c r="L448" i="6" a="1"/>
  <c r="L448" i="6" s="1"/>
  <c r="K448" i="6" a="1"/>
  <c r="K448" i="6" s="1"/>
  <c r="J448" i="6" a="1"/>
  <c r="J448" i="6" s="1"/>
  <c r="I448" i="6" a="1"/>
  <c r="I448" i="6" s="1"/>
  <c r="H448" i="6" a="1"/>
  <c r="H448" i="6" s="1"/>
  <c r="G448" i="6" a="1"/>
  <c r="G448" i="6" s="1"/>
  <c r="F448" i="6" a="1"/>
  <c r="F448" i="6" s="1"/>
  <c r="E448" i="6" a="1"/>
  <c r="E448" i="6" s="1"/>
  <c r="D448" i="6" a="1"/>
  <c r="D448" i="6" s="1"/>
  <c r="C448" i="6" a="1"/>
  <c r="C448" i="6" s="1"/>
  <c r="A448" i="6" a="1"/>
  <c r="A448" i="6" s="1"/>
  <c r="S447" i="6" a="1"/>
  <c r="S447" i="6" s="1"/>
  <c r="N447" i="6" a="1"/>
  <c r="N447" i="6" s="1"/>
  <c r="M447" i="6" a="1"/>
  <c r="M447" i="6" s="1"/>
  <c r="L447" i="6" a="1"/>
  <c r="L447" i="6" s="1"/>
  <c r="K447" i="6" a="1"/>
  <c r="K447" i="6" s="1"/>
  <c r="J447" i="6" a="1"/>
  <c r="J447" i="6" s="1"/>
  <c r="I447" i="6" a="1"/>
  <c r="I447" i="6" s="1"/>
  <c r="H447" i="6" a="1"/>
  <c r="H447" i="6" s="1"/>
  <c r="G447" i="6" a="1"/>
  <c r="G447" i="6" s="1"/>
  <c r="F447" i="6" a="1"/>
  <c r="F447" i="6" s="1"/>
  <c r="E447" i="6" a="1"/>
  <c r="E447" i="6" s="1"/>
  <c r="D447" i="6" a="1"/>
  <c r="D447" i="6" s="1"/>
  <c r="C447" i="6" a="1"/>
  <c r="C447" i="6" s="1"/>
  <c r="A447" i="6" a="1"/>
  <c r="A447" i="6" s="1"/>
  <c r="S446" i="6" a="1"/>
  <c r="S446" i="6" s="1"/>
  <c r="N446" i="6" a="1"/>
  <c r="N446" i="6" s="1"/>
  <c r="M446" i="6" a="1"/>
  <c r="M446" i="6" s="1"/>
  <c r="L446" i="6" a="1"/>
  <c r="L446" i="6" s="1"/>
  <c r="K446" i="6" a="1"/>
  <c r="K446" i="6" s="1"/>
  <c r="J446" i="6" a="1"/>
  <c r="J446" i="6" s="1"/>
  <c r="I446" i="6" a="1"/>
  <c r="I446" i="6" s="1"/>
  <c r="H446" i="6" a="1"/>
  <c r="H446" i="6" s="1"/>
  <c r="G446" i="6" a="1"/>
  <c r="G446" i="6" s="1"/>
  <c r="F446" i="6" a="1"/>
  <c r="F446" i="6" s="1"/>
  <c r="E446" i="6" a="1"/>
  <c r="E446" i="6" s="1"/>
  <c r="D446" i="6" a="1"/>
  <c r="D446" i="6" s="1"/>
  <c r="C446" i="6" a="1"/>
  <c r="C446" i="6" s="1"/>
  <c r="A446" i="6" a="1"/>
  <c r="A446" i="6" s="1"/>
  <c r="S445" i="6" a="1"/>
  <c r="S445" i="6" s="1"/>
  <c r="N445" i="6" a="1"/>
  <c r="N445" i="6" s="1"/>
  <c r="M445" i="6" a="1"/>
  <c r="M445" i="6" s="1"/>
  <c r="L445" i="6" a="1"/>
  <c r="L445" i="6" s="1"/>
  <c r="K445" i="6" a="1"/>
  <c r="K445" i="6" s="1"/>
  <c r="J445" i="6" a="1"/>
  <c r="J445" i="6" s="1"/>
  <c r="I445" i="6" a="1"/>
  <c r="I445" i="6" s="1"/>
  <c r="H445" i="6" a="1"/>
  <c r="H445" i="6" s="1"/>
  <c r="G445" i="6" a="1"/>
  <c r="G445" i="6" s="1"/>
  <c r="F445" i="6" a="1"/>
  <c r="F445" i="6" s="1"/>
  <c r="E445" i="6" a="1"/>
  <c r="E445" i="6" s="1"/>
  <c r="D445" i="6" a="1"/>
  <c r="D445" i="6" s="1"/>
  <c r="C445" i="6" a="1"/>
  <c r="C445" i="6" s="1"/>
  <c r="A445" i="6" a="1"/>
  <c r="A445" i="6" s="1"/>
  <c r="S444" i="6" a="1"/>
  <c r="S444" i="6" s="1"/>
  <c r="N444" i="6" a="1"/>
  <c r="N444" i="6" s="1"/>
  <c r="M444" i="6" a="1"/>
  <c r="M444" i="6" s="1"/>
  <c r="L444" i="6" a="1"/>
  <c r="L444" i="6" s="1"/>
  <c r="K444" i="6" a="1"/>
  <c r="K444" i="6" s="1"/>
  <c r="J444" i="6" a="1"/>
  <c r="J444" i="6" s="1"/>
  <c r="I444" i="6" a="1"/>
  <c r="I444" i="6" s="1"/>
  <c r="H444" i="6" a="1"/>
  <c r="H444" i="6" s="1"/>
  <c r="G444" i="6" a="1"/>
  <c r="G444" i="6" s="1"/>
  <c r="F444" i="6" a="1"/>
  <c r="F444" i="6" s="1"/>
  <c r="E444" i="6" a="1"/>
  <c r="E444" i="6" s="1"/>
  <c r="D444" i="6" a="1"/>
  <c r="D444" i="6" s="1"/>
  <c r="C444" i="6" a="1"/>
  <c r="C444" i="6" s="1"/>
  <c r="A444" i="6" a="1"/>
  <c r="A444" i="6" s="1"/>
  <c r="S443" i="6" a="1"/>
  <c r="S443" i="6" s="1"/>
  <c r="N443" i="6" a="1"/>
  <c r="N443" i="6" s="1"/>
  <c r="M443" i="6" a="1"/>
  <c r="M443" i="6" s="1"/>
  <c r="L443" i="6" a="1"/>
  <c r="L443" i="6" s="1"/>
  <c r="K443" i="6" a="1"/>
  <c r="K443" i="6" s="1"/>
  <c r="J443" i="6" a="1"/>
  <c r="J443" i="6" s="1"/>
  <c r="I443" i="6" a="1"/>
  <c r="I443" i="6" s="1"/>
  <c r="H443" i="6" a="1"/>
  <c r="H443" i="6" s="1"/>
  <c r="G443" i="6" a="1"/>
  <c r="G443" i="6" s="1"/>
  <c r="F443" i="6" a="1"/>
  <c r="F443" i="6" s="1"/>
  <c r="E443" i="6" a="1"/>
  <c r="E443" i="6" s="1"/>
  <c r="D443" i="6" a="1"/>
  <c r="D443" i="6" s="1"/>
  <c r="C443" i="6" a="1"/>
  <c r="C443" i="6" s="1"/>
  <c r="A443" i="6" a="1"/>
  <c r="A443" i="6" s="1"/>
  <c r="S442" i="6" a="1"/>
  <c r="S442" i="6" s="1"/>
  <c r="N442" i="6" a="1"/>
  <c r="N442" i="6" s="1"/>
  <c r="M442" i="6" a="1"/>
  <c r="M442" i="6" s="1"/>
  <c r="L442" i="6" a="1"/>
  <c r="L442" i="6" s="1"/>
  <c r="K442" i="6" a="1"/>
  <c r="K442" i="6" s="1"/>
  <c r="J442" i="6" a="1"/>
  <c r="J442" i="6" s="1"/>
  <c r="I442" i="6" a="1"/>
  <c r="I442" i="6" s="1"/>
  <c r="H442" i="6" a="1"/>
  <c r="H442" i="6" s="1"/>
  <c r="G442" i="6" a="1"/>
  <c r="G442" i="6" s="1"/>
  <c r="F442" i="6" a="1"/>
  <c r="F442" i="6" s="1"/>
  <c r="E442" i="6" a="1"/>
  <c r="E442" i="6" s="1"/>
  <c r="D442" i="6" a="1"/>
  <c r="D442" i="6" s="1"/>
  <c r="C442" i="6" a="1"/>
  <c r="C442" i="6" s="1"/>
  <c r="A442" i="6" a="1"/>
  <c r="A442" i="6" s="1"/>
  <c r="S441" i="6" a="1"/>
  <c r="S441" i="6" s="1"/>
  <c r="N441" i="6" a="1"/>
  <c r="N441" i="6" s="1"/>
  <c r="M441" i="6" a="1"/>
  <c r="M441" i="6" s="1"/>
  <c r="L441" i="6" a="1"/>
  <c r="L441" i="6" s="1"/>
  <c r="K441" i="6" a="1"/>
  <c r="K441" i="6" s="1"/>
  <c r="J441" i="6" a="1"/>
  <c r="J441" i="6" s="1"/>
  <c r="I441" i="6" a="1"/>
  <c r="I441" i="6" s="1"/>
  <c r="H441" i="6" a="1"/>
  <c r="H441" i="6" s="1"/>
  <c r="G441" i="6" a="1"/>
  <c r="G441" i="6" s="1"/>
  <c r="F441" i="6" a="1"/>
  <c r="F441" i="6" s="1"/>
  <c r="E441" i="6" a="1"/>
  <c r="E441" i="6" s="1"/>
  <c r="D441" i="6" a="1"/>
  <c r="D441" i="6" s="1"/>
  <c r="C441" i="6" a="1"/>
  <c r="C441" i="6" s="1"/>
  <c r="A441" i="6" a="1"/>
  <c r="A441" i="6" s="1"/>
  <c r="S440" i="6" a="1"/>
  <c r="S440" i="6" s="1"/>
  <c r="N440" i="6" a="1"/>
  <c r="N440" i="6" s="1"/>
  <c r="M440" i="6" a="1"/>
  <c r="M440" i="6" s="1"/>
  <c r="L440" i="6" a="1"/>
  <c r="L440" i="6" s="1"/>
  <c r="K440" i="6" a="1"/>
  <c r="K440" i="6" s="1"/>
  <c r="J440" i="6" a="1"/>
  <c r="J440" i="6" s="1"/>
  <c r="I440" i="6" a="1"/>
  <c r="I440" i="6" s="1"/>
  <c r="H440" i="6" a="1"/>
  <c r="H440" i="6" s="1"/>
  <c r="G440" i="6" a="1"/>
  <c r="G440" i="6" s="1"/>
  <c r="F440" i="6" a="1"/>
  <c r="F440" i="6" s="1"/>
  <c r="E440" i="6" a="1"/>
  <c r="E440" i="6" s="1"/>
  <c r="D440" i="6" a="1"/>
  <c r="D440" i="6" s="1"/>
  <c r="C440" i="6" a="1"/>
  <c r="C440" i="6" s="1"/>
  <c r="A440" i="6" a="1"/>
  <c r="A440" i="6" s="1"/>
  <c r="S439" i="6" a="1"/>
  <c r="S439" i="6" s="1"/>
  <c r="N439" i="6" a="1"/>
  <c r="N439" i="6" s="1"/>
  <c r="M439" i="6" a="1"/>
  <c r="M439" i="6" s="1"/>
  <c r="L439" i="6" a="1"/>
  <c r="L439" i="6" s="1"/>
  <c r="K439" i="6" a="1"/>
  <c r="K439" i="6" s="1"/>
  <c r="J439" i="6" a="1"/>
  <c r="J439" i="6" s="1"/>
  <c r="I439" i="6" a="1"/>
  <c r="I439" i="6" s="1"/>
  <c r="H439" i="6" a="1"/>
  <c r="H439" i="6" s="1"/>
  <c r="G439" i="6" a="1"/>
  <c r="G439" i="6" s="1"/>
  <c r="F439" i="6" a="1"/>
  <c r="F439" i="6" s="1"/>
  <c r="E439" i="6" a="1"/>
  <c r="E439" i="6" s="1"/>
  <c r="D439" i="6" a="1"/>
  <c r="D439" i="6" s="1"/>
  <c r="C439" i="6" a="1"/>
  <c r="C439" i="6" s="1"/>
  <c r="A439" i="6" a="1"/>
  <c r="A439" i="6" s="1"/>
  <c r="S438" i="6" a="1"/>
  <c r="S438" i="6" s="1"/>
  <c r="N438" i="6" a="1"/>
  <c r="N438" i="6" s="1"/>
  <c r="M438" i="6" a="1"/>
  <c r="M438" i="6" s="1"/>
  <c r="L438" i="6" a="1"/>
  <c r="L438" i="6" s="1"/>
  <c r="K438" i="6" a="1"/>
  <c r="K438" i="6" s="1"/>
  <c r="J438" i="6" a="1"/>
  <c r="J438" i="6" s="1"/>
  <c r="I438" i="6" a="1"/>
  <c r="I438" i="6" s="1"/>
  <c r="H438" i="6" a="1"/>
  <c r="H438" i="6" s="1"/>
  <c r="G438" i="6" a="1"/>
  <c r="G438" i="6" s="1"/>
  <c r="F438" i="6" a="1"/>
  <c r="F438" i="6" s="1"/>
  <c r="E438" i="6" a="1"/>
  <c r="E438" i="6" s="1"/>
  <c r="D438" i="6" a="1"/>
  <c r="D438" i="6" s="1"/>
  <c r="C438" i="6" a="1"/>
  <c r="C438" i="6" s="1"/>
  <c r="A438" i="6" a="1"/>
  <c r="A438" i="6" s="1"/>
  <c r="S437" i="6" a="1"/>
  <c r="S437" i="6" s="1"/>
  <c r="N437" i="6" a="1"/>
  <c r="N437" i="6" s="1"/>
  <c r="M437" i="6" a="1"/>
  <c r="M437" i="6" s="1"/>
  <c r="L437" i="6" a="1"/>
  <c r="L437" i="6" s="1"/>
  <c r="K437" i="6" a="1"/>
  <c r="K437" i="6" s="1"/>
  <c r="J437" i="6" a="1"/>
  <c r="J437" i="6" s="1"/>
  <c r="I437" i="6" a="1"/>
  <c r="I437" i="6" s="1"/>
  <c r="H437" i="6" a="1"/>
  <c r="H437" i="6" s="1"/>
  <c r="G437" i="6" a="1"/>
  <c r="G437" i="6" s="1"/>
  <c r="F437" i="6" a="1"/>
  <c r="F437" i="6" s="1"/>
  <c r="E437" i="6" a="1"/>
  <c r="E437" i="6" s="1"/>
  <c r="D437" i="6" a="1"/>
  <c r="D437" i="6" s="1"/>
  <c r="C437" i="6" a="1"/>
  <c r="C437" i="6" s="1"/>
  <c r="A437" i="6" a="1"/>
  <c r="A437" i="6" s="1"/>
  <c r="S436" i="6" a="1"/>
  <c r="S436" i="6" s="1"/>
  <c r="N436" i="6" a="1"/>
  <c r="N436" i="6" s="1"/>
  <c r="M436" i="6" a="1"/>
  <c r="M436" i="6" s="1"/>
  <c r="L436" i="6" a="1"/>
  <c r="L436" i="6" s="1"/>
  <c r="K436" i="6" a="1"/>
  <c r="K436" i="6" s="1"/>
  <c r="J436" i="6" a="1"/>
  <c r="J436" i="6" s="1"/>
  <c r="I436" i="6" a="1"/>
  <c r="I436" i="6" s="1"/>
  <c r="H436" i="6" a="1"/>
  <c r="H436" i="6" s="1"/>
  <c r="G436" i="6" a="1"/>
  <c r="G436" i="6" s="1"/>
  <c r="F436" i="6" a="1"/>
  <c r="F436" i="6" s="1"/>
  <c r="E436" i="6" a="1"/>
  <c r="E436" i="6" s="1"/>
  <c r="D436" i="6" a="1"/>
  <c r="D436" i="6" s="1"/>
  <c r="C436" i="6" a="1"/>
  <c r="C436" i="6" s="1"/>
  <c r="A436" i="6" a="1"/>
  <c r="A436" i="6" s="1"/>
  <c r="S435" i="6" a="1"/>
  <c r="S435" i="6" s="1"/>
  <c r="N435" i="6" a="1"/>
  <c r="N435" i="6" s="1"/>
  <c r="M435" i="6" a="1"/>
  <c r="M435" i="6" s="1"/>
  <c r="L435" i="6" a="1"/>
  <c r="L435" i="6" s="1"/>
  <c r="K435" i="6" a="1"/>
  <c r="K435" i="6" s="1"/>
  <c r="J435" i="6" a="1"/>
  <c r="J435" i="6" s="1"/>
  <c r="I435" i="6" a="1"/>
  <c r="I435" i="6" s="1"/>
  <c r="H435" i="6" a="1"/>
  <c r="H435" i="6" s="1"/>
  <c r="G435" i="6" a="1"/>
  <c r="G435" i="6" s="1"/>
  <c r="F435" i="6" a="1"/>
  <c r="F435" i="6" s="1"/>
  <c r="E435" i="6" a="1"/>
  <c r="E435" i="6" s="1"/>
  <c r="D435" i="6" a="1"/>
  <c r="D435" i="6" s="1"/>
  <c r="C435" i="6" a="1"/>
  <c r="C435" i="6" s="1"/>
  <c r="A435" i="6" a="1"/>
  <c r="A435" i="6" s="1"/>
  <c r="S434" i="6" a="1"/>
  <c r="S434" i="6" s="1"/>
  <c r="N434" i="6" a="1"/>
  <c r="N434" i="6" s="1"/>
  <c r="M434" i="6" a="1"/>
  <c r="M434" i="6" s="1"/>
  <c r="L434" i="6" a="1"/>
  <c r="L434" i="6" s="1"/>
  <c r="K434" i="6" a="1"/>
  <c r="K434" i="6" s="1"/>
  <c r="J434" i="6" a="1"/>
  <c r="J434" i="6" s="1"/>
  <c r="I434" i="6" a="1"/>
  <c r="I434" i="6" s="1"/>
  <c r="H434" i="6" a="1"/>
  <c r="H434" i="6" s="1"/>
  <c r="G434" i="6" a="1"/>
  <c r="G434" i="6" s="1"/>
  <c r="F434" i="6" a="1"/>
  <c r="F434" i="6" s="1"/>
  <c r="E434" i="6" a="1"/>
  <c r="E434" i="6" s="1"/>
  <c r="D434" i="6" a="1"/>
  <c r="D434" i="6" s="1"/>
  <c r="C434" i="6" a="1"/>
  <c r="C434" i="6" s="1"/>
  <c r="A434" i="6" a="1"/>
  <c r="A434" i="6" s="1"/>
  <c r="S433" i="6" a="1"/>
  <c r="S433" i="6" s="1"/>
  <c r="N433" i="6" a="1"/>
  <c r="N433" i="6" s="1"/>
  <c r="M433" i="6" a="1"/>
  <c r="M433" i="6" s="1"/>
  <c r="L433" i="6" a="1"/>
  <c r="L433" i="6" s="1"/>
  <c r="K433" i="6" a="1"/>
  <c r="K433" i="6" s="1"/>
  <c r="J433" i="6" a="1"/>
  <c r="J433" i="6" s="1"/>
  <c r="I433" i="6" a="1"/>
  <c r="I433" i="6" s="1"/>
  <c r="H433" i="6" a="1"/>
  <c r="H433" i="6" s="1"/>
  <c r="G433" i="6" a="1"/>
  <c r="G433" i="6" s="1"/>
  <c r="F433" i="6" a="1"/>
  <c r="F433" i="6" s="1"/>
  <c r="E433" i="6" a="1"/>
  <c r="E433" i="6" s="1"/>
  <c r="D433" i="6" a="1"/>
  <c r="D433" i="6" s="1"/>
  <c r="C433" i="6" a="1"/>
  <c r="C433" i="6" s="1"/>
  <c r="A433" i="6" a="1"/>
  <c r="A433" i="6" s="1"/>
  <c r="S432" i="6" a="1"/>
  <c r="S432" i="6" s="1"/>
  <c r="N432" i="6" a="1"/>
  <c r="N432" i="6" s="1"/>
  <c r="M432" i="6" a="1"/>
  <c r="M432" i="6" s="1"/>
  <c r="L432" i="6" a="1"/>
  <c r="L432" i="6" s="1"/>
  <c r="K432" i="6" a="1"/>
  <c r="K432" i="6" s="1"/>
  <c r="J432" i="6" a="1"/>
  <c r="J432" i="6" s="1"/>
  <c r="I432" i="6" a="1"/>
  <c r="I432" i="6" s="1"/>
  <c r="H432" i="6" a="1"/>
  <c r="H432" i="6" s="1"/>
  <c r="G432" i="6" a="1"/>
  <c r="G432" i="6" s="1"/>
  <c r="F432" i="6" a="1"/>
  <c r="F432" i="6" s="1"/>
  <c r="E432" i="6" a="1"/>
  <c r="E432" i="6" s="1"/>
  <c r="D432" i="6" a="1"/>
  <c r="D432" i="6" s="1"/>
  <c r="C432" i="6" a="1"/>
  <c r="C432" i="6" s="1"/>
  <c r="A432" i="6" a="1"/>
  <c r="A432" i="6" s="1"/>
  <c r="S431" i="6" a="1"/>
  <c r="S431" i="6" s="1"/>
  <c r="N431" i="6" a="1"/>
  <c r="N431" i="6" s="1"/>
  <c r="M431" i="6" a="1"/>
  <c r="M431" i="6" s="1"/>
  <c r="L431" i="6" a="1"/>
  <c r="L431" i="6" s="1"/>
  <c r="K431" i="6" a="1"/>
  <c r="K431" i="6" s="1"/>
  <c r="J431" i="6" a="1"/>
  <c r="J431" i="6" s="1"/>
  <c r="I431" i="6" a="1"/>
  <c r="I431" i="6" s="1"/>
  <c r="H431" i="6" a="1"/>
  <c r="H431" i="6" s="1"/>
  <c r="G431" i="6" a="1"/>
  <c r="G431" i="6" s="1"/>
  <c r="F431" i="6" a="1"/>
  <c r="F431" i="6" s="1"/>
  <c r="E431" i="6" a="1"/>
  <c r="E431" i="6" s="1"/>
  <c r="D431" i="6" a="1"/>
  <c r="D431" i="6" s="1"/>
  <c r="C431" i="6" a="1"/>
  <c r="C431" i="6" s="1"/>
  <c r="A431" i="6" a="1"/>
  <c r="A431" i="6" s="1"/>
  <c r="S430" i="6" a="1"/>
  <c r="S430" i="6" s="1"/>
  <c r="N430" i="6" a="1"/>
  <c r="N430" i="6" s="1"/>
  <c r="M430" i="6" a="1"/>
  <c r="M430" i="6" s="1"/>
  <c r="L430" i="6" a="1"/>
  <c r="L430" i="6" s="1"/>
  <c r="K430" i="6" a="1"/>
  <c r="K430" i="6" s="1"/>
  <c r="J430" i="6" a="1"/>
  <c r="J430" i="6" s="1"/>
  <c r="I430" i="6" a="1"/>
  <c r="I430" i="6" s="1"/>
  <c r="H430" i="6" a="1"/>
  <c r="H430" i="6" s="1"/>
  <c r="G430" i="6" a="1"/>
  <c r="G430" i="6" s="1"/>
  <c r="F430" i="6" a="1"/>
  <c r="F430" i="6" s="1"/>
  <c r="E430" i="6" a="1"/>
  <c r="E430" i="6" s="1"/>
  <c r="D430" i="6" a="1"/>
  <c r="D430" i="6" s="1"/>
  <c r="C430" i="6" a="1"/>
  <c r="C430" i="6" s="1"/>
  <c r="A430" i="6" a="1"/>
  <c r="A430" i="6" s="1"/>
  <c r="S429" i="6" a="1"/>
  <c r="S429" i="6" s="1"/>
  <c r="N429" i="6" a="1"/>
  <c r="N429" i="6" s="1"/>
  <c r="M429" i="6" a="1"/>
  <c r="M429" i="6" s="1"/>
  <c r="L429" i="6" a="1"/>
  <c r="L429" i="6" s="1"/>
  <c r="K429" i="6" a="1"/>
  <c r="K429" i="6" s="1"/>
  <c r="J429" i="6" a="1"/>
  <c r="J429" i="6" s="1"/>
  <c r="I429" i="6" a="1"/>
  <c r="I429" i="6" s="1"/>
  <c r="H429" i="6" a="1"/>
  <c r="H429" i="6" s="1"/>
  <c r="G429" i="6" a="1"/>
  <c r="G429" i="6" s="1"/>
  <c r="F429" i="6" a="1"/>
  <c r="F429" i="6" s="1"/>
  <c r="E429" i="6" a="1"/>
  <c r="E429" i="6" s="1"/>
  <c r="D429" i="6" a="1"/>
  <c r="D429" i="6" s="1"/>
  <c r="C429" i="6" a="1"/>
  <c r="C429" i="6" s="1"/>
  <c r="A429" i="6" a="1"/>
  <c r="A429" i="6" s="1"/>
  <c r="S428" i="6" a="1"/>
  <c r="S428" i="6" s="1"/>
  <c r="N428" i="6" a="1"/>
  <c r="N428" i="6" s="1"/>
  <c r="M428" i="6" a="1"/>
  <c r="M428" i="6" s="1"/>
  <c r="L428" i="6" a="1"/>
  <c r="L428" i="6" s="1"/>
  <c r="K428" i="6" a="1"/>
  <c r="K428" i="6" s="1"/>
  <c r="J428" i="6" a="1"/>
  <c r="J428" i="6" s="1"/>
  <c r="I428" i="6" a="1"/>
  <c r="I428" i="6" s="1"/>
  <c r="H428" i="6" a="1"/>
  <c r="H428" i="6" s="1"/>
  <c r="G428" i="6" a="1"/>
  <c r="G428" i="6" s="1"/>
  <c r="F428" i="6" a="1"/>
  <c r="F428" i="6" s="1"/>
  <c r="E428" i="6" a="1"/>
  <c r="E428" i="6" s="1"/>
  <c r="D428" i="6" a="1"/>
  <c r="D428" i="6" s="1"/>
  <c r="C428" i="6" a="1"/>
  <c r="C428" i="6" s="1"/>
  <c r="A428" i="6" a="1"/>
  <c r="A428" i="6" s="1"/>
  <c r="S427" i="6" a="1"/>
  <c r="S427" i="6" s="1"/>
  <c r="N427" i="6" a="1"/>
  <c r="N427" i="6" s="1"/>
  <c r="M427" i="6" a="1"/>
  <c r="M427" i="6" s="1"/>
  <c r="L427" i="6" a="1"/>
  <c r="L427" i="6" s="1"/>
  <c r="K427" i="6" a="1"/>
  <c r="K427" i="6" s="1"/>
  <c r="J427" i="6" a="1"/>
  <c r="J427" i="6" s="1"/>
  <c r="I427" i="6" a="1"/>
  <c r="I427" i="6" s="1"/>
  <c r="H427" i="6" a="1"/>
  <c r="H427" i="6" s="1"/>
  <c r="G427" i="6" a="1"/>
  <c r="G427" i="6" s="1"/>
  <c r="F427" i="6" a="1"/>
  <c r="F427" i="6" s="1"/>
  <c r="E427" i="6" a="1"/>
  <c r="E427" i="6" s="1"/>
  <c r="D427" i="6" a="1"/>
  <c r="D427" i="6" s="1"/>
  <c r="C427" i="6" a="1"/>
  <c r="C427" i="6" s="1"/>
  <c r="A427" i="6" a="1"/>
  <c r="A427" i="6" s="1"/>
  <c r="S426" i="6" a="1"/>
  <c r="S426" i="6" s="1"/>
  <c r="N426" i="6" a="1"/>
  <c r="N426" i="6" s="1"/>
  <c r="M426" i="6" a="1"/>
  <c r="M426" i="6" s="1"/>
  <c r="L426" i="6" a="1"/>
  <c r="L426" i="6" s="1"/>
  <c r="K426" i="6" a="1"/>
  <c r="K426" i="6" s="1"/>
  <c r="J426" i="6" a="1"/>
  <c r="J426" i="6" s="1"/>
  <c r="I426" i="6" a="1"/>
  <c r="I426" i="6" s="1"/>
  <c r="H426" i="6" a="1"/>
  <c r="H426" i="6" s="1"/>
  <c r="G426" i="6" a="1"/>
  <c r="G426" i="6" s="1"/>
  <c r="F426" i="6" a="1"/>
  <c r="F426" i="6" s="1"/>
  <c r="E426" i="6" a="1"/>
  <c r="E426" i="6" s="1"/>
  <c r="D426" i="6" a="1"/>
  <c r="D426" i="6" s="1"/>
  <c r="C426" i="6" a="1"/>
  <c r="C426" i="6" s="1"/>
  <c r="A426" i="6" a="1"/>
  <c r="A426" i="6" s="1"/>
  <c r="S425" i="6" a="1"/>
  <c r="S425" i="6" s="1"/>
  <c r="N425" i="6" a="1"/>
  <c r="N425" i="6" s="1"/>
  <c r="M425" i="6" a="1"/>
  <c r="M425" i="6" s="1"/>
  <c r="L425" i="6" a="1"/>
  <c r="L425" i="6" s="1"/>
  <c r="K425" i="6" a="1"/>
  <c r="K425" i="6" s="1"/>
  <c r="J425" i="6" a="1"/>
  <c r="J425" i="6" s="1"/>
  <c r="I425" i="6" a="1"/>
  <c r="I425" i="6" s="1"/>
  <c r="H425" i="6" a="1"/>
  <c r="H425" i="6" s="1"/>
  <c r="G425" i="6" a="1"/>
  <c r="G425" i="6" s="1"/>
  <c r="F425" i="6" a="1"/>
  <c r="F425" i="6" s="1"/>
  <c r="E425" i="6" a="1"/>
  <c r="E425" i="6" s="1"/>
  <c r="D425" i="6" a="1"/>
  <c r="D425" i="6" s="1"/>
  <c r="C425" i="6" a="1"/>
  <c r="C425" i="6" s="1"/>
  <c r="A425" i="6" a="1"/>
  <c r="A425" i="6" s="1"/>
  <c r="S424" i="6" a="1"/>
  <c r="S424" i="6" s="1"/>
  <c r="N424" i="6" a="1"/>
  <c r="N424" i="6" s="1"/>
  <c r="M424" i="6" a="1"/>
  <c r="M424" i="6" s="1"/>
  <c r="L424" i="6" a="1"/>
  <c r="L424" i="6" s="1"/>
  <c r="K424" i="6" a="1"/>
  <c r="K424" i="6" s="1"/>
  <c r="J424" i="6" a="1"/>
  <c r="J424" i="6" s="1"/>
  <c r="I424" i="6" a="1"/>
  <c r="I424" i="6" s="1"/>
  <c r="H424" i="6" a="1"/>
  <c r="H424" i="6" s="1"/>
  <c r="G424" i="6" a="1"/>
  <c r="G424" i="6" s="1"/>
  <c r="F424" i="6" a="1"/>
  <c r="F424" i="6" s="1"/>
  <c r="E424" i="6" a="1"/>
  <c r="E424" i="6" s="1"/>
  <c r="D424" i="6" a="1"/>
  <c r="D424" i="6" s="1"/>
  <c r="C424" i="6" a="1"/>
  <c r="C424" i="6" s="1"/>
  <c r="A424" i="6" a="1"/>
  <c r="A424" i="6" s="1"/>
  <c r="S423" i="6" a="1"/>
  <c r="S423" i="6" s="1"/>
  <c r="N423" i="6" a="1"/>
  <c r="N423" i="6" s="1"/>
  <c r="M423" i="6" a="1"/>
  <c r="M423" i="6" s="1"/>
  <c r="L423" i="6" a="1"/>
  <c r="L423" i="6" s="1"/>
  <c r="K423" i="6" a="1"/>
  <c r="K423" i="6" s="1"/>
  <c r="J423" i="6" a="1"/>
  <c r="J423" i="6" s="1"/>
  <c r="I423" i="6" a="1"/>
  <c r="I423" i="6" s="1"/>
  <c r="H423" i="6" a="1"/>
  <c r="H423" i="6" s="1"/>
  <c r="G423" i="6" a="1"/>
  <c r="G423" i="6" s="1"/>
  <c r="F423" i="6" a="1"/>
  <c r="F423" i="6" s="1"/>
  <c r="E423" i="6" a="1"/>
  <c r="E423" i="6" s="1"/>
  <c r="D423" i="6" a="1"/>
  <c r="D423" i="6" s="1"/>
  <c r="C423" i="6" a="1"/>
  <c r="C423" i="6" s="1"/>
  <c r="A423" i="6" a="1"/>
  <c r="A423" i="6" s="1"/>
  <c r="S422" i="6" a="1"/>
  <c r="S422" i="6" s="1"/>
  <c r="N422" i="6" a="1"/>
  <c r="N422" i="6" s="1"/>
  <c r="M422" i="6" a="1"/>
  <c r="M422" i="6" s="1"/>
  <c r="L422" i="6" a="1"/>
  <c r="L422" i="6" s="1"/>
  <c r="K422" i="6" a="1"/>
  <c r="K422" i="6" s="1"/>
  <c r="J422" i="6" a="1"/>
  <c r="J422" i="6" s="1"/>
  <c r="I422" i="6" a="1"/>
  <c r="I422" i="6" s="1"/>
  <c r="H422" i="6" a="1"/>
  <c r="H422" i="6" s="1"/>
  <c r="G422" i="6" a="1"/>
  <c r="G422" i="6" s="1"/>
  <c r="F422" i="6" a="1"/>
  <c r="F422" i="6" s="1"/>
  <c r="E422" i="6" a="1"/>
  <c r="E422" i="6" s="1"/>
  <c r="D422" i="6" a="1"/>
  <c r="D422" i="6" s="1"/>
  <c r="C422" i="6" a="1"/>
  <c r="C422" i="6" s="1"/>
  <c r="A422" i="6" a="1"/>
  <c r="A422" i="6" s="1"/>
  <c r="S421" i="6" a="1"/>
  <c r="S421" i="6" s="1"/>
  <c r="N421" i="6" a="1"/>
  <c r="N421" i="6" s="1"/>
  <c r="M421" i="6" a="1"/>
  <c r="M421" i="6" s="1"/>
  <c r="L421" i="6" a="1"/>
  <c r="L421" i="6" s="1"/>
  <c r="K421" i="6" a="1"/>
  <c r="K421" i="6" s="1"/>
  <c r="J421" i="6" a="1"/>
  <c r="J421" i="6" s="1"/>
  <c r="I421" i="6" a="1"/>
  <c r="I421" i="6" s="1"/>
  <c r="H421" i="6" a="1"/>
  <c r="H421" i="6" s="1"/>
  <c r="G421" i="6" a="1"/>
  <c r="G421" i="6" s="1"/>
  <c r="F421" i="6" a="1"/>
  <c r="F421" i="6" s="1"/>
  <c r="E421" i="6" a="1"/>
  <c r="E421" i="6" s="1"/>
  <c r="D421" i="6" a="1"/>
  <c r="D421" i="6" s="1"/>
  <c r="C421" i="6" a="1"/>
  <c r="C421" i="6" s="1"/>
  <c r="A421" i="6" a="1"/>
  <c r="A421" i="6" s="1"/>
  <c r="S420" i="6" a="1"/>
  <c r="S420" i="6" s="1"/>
  <c r="N420" i="6" a="1"/>
  <c r="N420" i="6" s="1"/>
  <c r="M420" i="6" a="1"/>
  <c r="M420" i="6" s="1"/>
  <c r="L420" i="6" a="1"/>
  <c r="L420" i="6" s="1"/>
  <c r="K420" i="6" a="1"/>
  <c r="K420" i="6" s="1"/>
  <c r="J420" i="6" a="1"/>
  <c r="J420" i="6" s="1"/>
  <c r="I420" i="6" a="1"/>
  <c r="I420" i="6" s="1"/>
  <c r="H420" i="6" a="1"/>
  <c r="H420" i="6" s="1"/>
  <c r="G420" i="6" a="1"/>
  <c r="G420" i="6" s="1"/>
  <c r="F420" i="6" a="1"/>
  <c r="F420" i="6" s="1"/>
  <c r="E420" i="6" a="1"/>
  <c r="E420" i="6" s="1"/>
  <c r="D420" i="6" a="1"/>
  <c r="D420" i="6" s="1"/>
  <c r="C420" i="6" a="1"/>
  <c r="C420" i="6" s="1"/>
  <c r="A420" i="6" a="1"/>
  <c r="A420" i="6" s="1"/>
  <c r="S419" i="6" a="1"/>
  <c r="S419" i="6" s="1"/>
  <c r="N419" i="6" a="1"/>
  <c r="N419" i="6" s="1"/>
  <c r="M419" i="6" a="1"/>
  <c r="M419" i="6" s="1"/>
  <c r="L419" i="6" a="1"/>
  <c r="L419" i="6" s="1"/>
  <c r="K419" i="6" a="1"/>
  <c r="K419" i="6" s="1"/>
  <c r="J419" i="6" a="1"/>
  <c r="J419" i="6" s="1"/>
  <c r="I419" i="6" a="1"/>
  <c r="I419" i="6" s="1"/>
  <c r="H419" i="6" a="1"/>
  <c r="H419" i="6" s="1"/>
  <c r="G419" i="6" a="1"/>
  <c r="G419" i="6" s="1"/>
  <c r="F419" i="6" a="1"/>
  <c r="F419" i="6" s="1"/>
  <c r="E419" i="6" a="1"/>
  <c r="E419" i="6" s="1"/>
  <c r="D419" i="6" a="1"/>
  <c r="D419" i="6" s="1"/>
  <c r="C419" i="6" a="1"/>
  <c r="C419" i="6" s="1"/>
  <c r="A419" i="6" a="1"/>
  <c r="A419" i="6" s="1"/>
  <c r="S418" i="6" a="1"/>
  <c r="S418" i="6" s="1"/>
  <c r="N418" i="6" a="1"/>
  <c r="N418" i="6" s="1"/>
  <c r="M418" i="6" a="1"/>
  <c r="M418" i="6" s="1"/>
  <c r="L418" i="6" a="1"/>
  <c r="L418" i="6" s="1"/>
  <c r="K418" i="6" a="1"/>
  <c r="K418" i="6" s="1"/>
  <c r="J418" i="6" a="1"/>
  <c r="J418" i="6" s="1"/>
  <c r="I418" i="6" a="1"/>
  <c r="I418" i="6" s="1"/>
  <c r="H418" i="6" a="1"/>
  <c r="H418" i="6" s="1"/>
  <c r="G418" i="6" a="1"/>
  <c r="G418" i="6" s="1"/>
  <c r="F418" i="6" a="1"/>
  <c r="F418" i="6" s="1"/>
  <c r="E418" i="6" a="1"/>
  <c r="E418" i="6" s="1"/>
  <c r="D418" i="6" a="1"/>
  <c r="D418" i="6" s="1"/>
  <c r="C418" i="6" a="1"/>
  <c r="C418" i="6" s="1"/>
  <c r="A418" i="6" a="1"/>
  <c r="A418" i="6" s="1"/>
  <c r="S417" i="6" a="1"/>
  <c r="S417" i="6" s="1"/>
  <c r="N417" i="6" a="1"/>
  <c r="N417" i="6" s="1"/>
  <c r="M417" i="6" a="1"/>
  <c r="M417" i="6" s="1"/>
  <c r="L417" i="6" a="1"/>
  <c r="L417" i="6" s="1"/>
  <c r="K417" i="6" a="1"/>
  <c r="K417" i="6" s="1"/>
  <c r="J417" i="6" a="1"/>
  <c r="J417" i="6" s="1"/>
  <c r="I417" i="6" a="1"/>
  <c r="I417" i="6" s="1"/>
  <c r="H417" i="6" a="1"/>
  <c r="H417" i="6" s="1"/>
  <c r="G417" i="6" a="1"/>
  <c r="G417" i="6" s="1"/>
  <c r="F417" i="6" a="1"/>
  <c r="F417" i="6" s="1"/>
  <c r="E417" i="6" a="1"/>
  <c r="E417" i="6" s="1"/>
  <c r="D417" i="6" a="1"/>
  <c r="D417" i="6" s="1"/>
  <c r="C417" i="6" a="1"/>
  <c r="C417" i="6" s="1"/>
  <c r="A417" i="6" a="1"/>
  <c r="A417" i="6" s="1"/>
  <c r="S416" i="6" a="1"/>
  <c r="S416" i="6" s="1"/>
  <c r="N416" i="6" a="1"/>
  <c r="N416" i="6" s="1"/>
  <c r="M416" i="6" a="1"/>
  <c r="M416" i="6" s="1"/>
  <c r="L416" i="6" a="1"/>
  <c r="L416" i="6" s="1"/>
  <c r="K416" i="6" a="1"/>
  <c r="K416" i="6" s="1"/>
  <c r="J416" i="6" a="1"/>
  <c r="J416" i="6" s="1"/>
  <c r="I416" i="6" a="1"/>
  <c r="I416" i="6" s="1"/>
  <c r="H416" i="6" a="1"/>
  <c r="H416" i="6" s="1"/>
  <c r="G416" i="6" a="1"/>
  <c r="G416" i="6" s="1"/>
  <c r="F416" i="6" a="1"/>
  <c r="F416" i="6" s="1"/>
  <c r="E416" i="6" a="1"/>
  <c r="E416" i="6" s="1"/>
  <c r="D416" i="6" a="1"/>
  <c r="D416" i="6" s="1"/>
  <c r="C416" i="6" a="1"/>
  <c r="C416" i="6" s="1"/>
  <c r="A416" i="6" a="1"/>
  <c r="A416" i="6" s="1"/>
  <c r="S415" i="6" a="1"/>
  <c r="S415" i="6" s="1"/>
  <c r="N415" i="6" a="1"/>
  <c r="N415" i="6" s="1"/>
  <c r="M415" i="6" a="1"/>
  <c r="M415" i="6" s="1"/>
  <c r="L415" i="6" a="1"/>
  <c r="L415" i="6" s="1"/>
  <c r="K415" i="6" a="1"/>
  <c r="K415" i="6" s="1"/>
  <c r="J415" i="6" a="1"/>
  <c r="J415" i="6" s="1"/>
  <c r="I415" i="6" a="1"/>
  <c r="I415" i="6" s="1"/>
  <c r="H415" i="6" a="1"/>
  <c r="H415" i="6" s="1"/>
  <c r="G415" i="6" a="1"/>
  <c r="G415" i="6" s="1"/>
  <c r="F415" i="6" a="1"/>
  <c r="F415" i="6" s="1"/>
  <c r="E415" i="6" a="1"/>
  <c r="E415" i="6" s="1"/>
  <c r="D415" i="6" a="1"/>
  <c r="D415" i="6" s="1"/>
  <c r="C415" i="6" a="1"/>
  <c r="C415" i="6" s="1"/>
  <c r="A415" i="6" a="1"/>
  <c r="A415" i="6" s="1"/>
  <c r="S414" i="6" a="1"/>
  <c r="S414" i="6" s="1"/>
  <c r="N414" i="6" a="1"/>
  <c r="N414" i="6" s="1"/>
  <c r="M414" i="6" a="1"/>
  <c r="M414" i="6" s="1"/>
  <c r="L414" i="6" a="1"/>
  <c r="L414" i="6" s="1"/>
  <c r="K414" i="6" a="1"/>
  <c r="K414" i="6" s="1"/>
  <c r="J414" i="6" a="1"/>
  <c r="J414" i="6" s="1"/>
  <c r="I414" i="6" a="1"/>
  <c r="I414" i="6" s="1"/>
  <c r="H414" i="6" a="1"/>
  <c r="H414" i="6" s="1"/>
  <c r="G414" i="6" a="1"/>
  <c r="G414" i="6" s="1"/>
  <c r="F414" i="6" a="1"/>
  <c r="F414" i="6" s="1"/>
  <c r="E414" i="6" a="1"/>
  <c r="E414" i="6" s="1"/>
  <c r="D414" i="6" a="1"/>
  <c r="D414" i="6" s="1"/>
  <c r="C414" i="6" a="1"/>
  <c r="C414" i="6" s="1"/>
  <c r="A414" i="6" a="1"/>
  <c r="A414" i="6" s="1"/>
  <c r="S413" i="6" a="1"/>
  <c r="S413" i="6" s="1"/>
  <c r="N413" i="6" a="1"/>
  <c r="N413" i="6" s="1"/>
  <c r="M413" i="6" a="1"/>
  <c r="M413" i="6" s="1"/>
  <c r="L413" i="6" a="1"/>
  <c r="L413" i="6" s="1"/>
  <c r="K413" i="6" a="1"/>
  <c r="K413" i="6" s="1"/>
  <c r="J413" i="6" a="1"/>
  <c r="J413" i="6" s="1"/>
  <c r="I413" i="6" a="1"/>
  <c r="I413" i="6" s="1"/>
  <c r="H413" i="6" a="1"/>
  <c r="H413" i="6" s="1"/>
  <c r="G413" i="6" a="1"/>
  <c r="G413" i="6" s="1"/>
  <c r="F413" i="6" a="1"/>
  <c r="F413" i="6" s="1"/>
  <c r="E413" i="6" a="1"/>
  <c r="E413" i="6" s="1"/>
  <c r="D413" i="6" a="1"/>
  <c r="D413" i="6" s="1"/>
  <c r="C413" i="6" a="1"/>
  <c r="C413" i="6" s="1"/>
  <c r="A413" i="6" a="1"/>
  <c r="A413" i="6" s="1"/>
  <c r="S412" i="6" a="1"/>
  <c r="S412" i="6" s="1"/>
  <c r="N412" i="6" a="1"/>
  <c r="N412" i="6" s="1"/>
  <c r="M412" i="6" a="1"/>
  <c r="M412" i="6" s="1"/>
  <c r="L412" i="6" a="1"/>
  <c r="L412" i="6" s="1"/>
  <c r="K412" i="6" a="1"/>
  <c r="K412" i="6" s="1"/>
  <c r="J412" i="6" a="1"/>
  <c r="J412" i="6" s="1"/>
  <c r="I412" i="6" a="1"/>
  <c r="I412" i="6" s="1"/>
  <c r="H412" i="6" a="1"/>
  <c r="H412" i="6" s="1"/>
  <c r="G412" i="6" a="1"/>
  <c r="G412" i="6" s="1"/>
  <c r="F412" i="6" a="1"/>
  <c r="F412" i="6" s="1"/>
  <c r="E412" i="6" a="1"/>
  <c r="E412" i="6" s="1"/>
  <c r="D412" i="6" a="1"/>
  <c r="D412" i="6" s="1"/>
  <c r="C412" i="6" a="1"/>
  <c r="C412" i="6" s="1"/>
  <c r="A412" i="6" a="1"/>
  <c r="A412" i="6" s="1"/>
  <c r="S411" i="6" a="1"/>
  <c r="S411" i="6" s="1"/>
  <c r="N411" i="6" a="1"/>
  <c r="N411" i="6" s="1"/>
  <c r="M411" i="6" a="1"/>
  <c r="M411" i="6" s="1"/>
  <c r="L411" i="6" a="1"/>
  <c r="L411" i="6" s="1"/>
  <c r="K411" i="6" a="1"/>
  <c r="K411" i="6" s="1"/>
  <c r="J411" i="6" a="1"/>
  <c r="J411" i="6" s="1"/>
  <c r="I411" i="6" a="1"/>
  <c r="I411" i="6" s="1"/>
  <c r="H411" i="6" a="1"/>
  <c r="H411" i="6" s="1"/>
  <c r="G411" i="6" a="1"/>
  <c r="G411" i="6" s="1"/>
  <c r="F411" i="6" a="1"/>
  <c r="F411" i="6" s="1"/>
  <c r="E411" i="6" a="1"/>
  <c r="E411" i="6" s="1"/>
  <c r="D411" i="6" a="1"/>
  <c r="D411" i="6" s="1"/>
  <c r="C411" i="6" a="1"/>
  <c r="C411" i="6" s="1"/>
  <c r="A411" i="6" a="1"/>
  <c r="A411" i="6" s="1"/>
  <c r="S410" i="6" a="1"/>
  <c r="S410" i="6" s="1"/>
  <c r="N410" i="6" a="1"/>
  <c r="N410" i="6" s="1"/>
  <c r="M410" i="6" a="1"/>
  <c r="M410" i="6" s="1"/>
  <c r="L410" i="6" a="1"/>
  <c r="L410" i="6" s="1"/>
  <c r="K410" i="6" a="1"/>
  <c r="K410" i="6" s="1"/>
  <c r="J410" i="6" a="1"/>
  <c r="J410" i="6" s="1"/>
  <c r="I410" i="6" a="1"/>
  <c r="I410" i="6" s="1"/>
  <c r="H410" i="6" a="1"/>
  <c r="H410" i="6" s="1"/>
  <c r="G410" i="6" a="1"/>
  <c r="G410" i="6" s="1"/>
  <c r="F410" i="6" a="1"/>
  <c r="F410" i="6" s="1"/>
  <c r="E410" i="6" a="1"/>
  <c r="E410" i="6" s="1"/>
  <c r="D410" i="6" a="1"/>
  <c r="D410" i="6" s="1"/>
  <c r="C410" i="6" a="1"/>
  <c r="C410" i="6" s="1"/>
  <c r="A410" i="6" a="1"/>
  <c r="A410" i="6" s="1"/>
  <c r="S409" i="6" a="1"/>
  <c r="S409" i="6" s="1"/>
  <c r="N409" i="6" a="1"/>
  <c r="N409" i="6" s="1"/>
  <c r="M409" i="6" a="1"/>
  <c r="M409" i="6" s="1"/>
  <c r="L409" i="6" a="1"/>
  <c r="L409" i="6" s="1"/>
  <c r="K409" i="6" a="1"/>
  <c r="K409" i="6" s="1"/>
  <c r="J409" i="6" a="1"/>
  <c r="J409" i="6" s="1"/>
  <c r="I409" i="6" a="1"/>
  <c r="I409" i="6" s="1"/>
  <c r="H409" i="6" a="1"/>
  <c r="H409" i="6" s="1"/>
  <c r="G409" i="6" a="1"/>
  <c r="G409" i="6" s="1"/>
  <c r="F409" i="6" a="1"/>
  <c r="F409" i="6" s="1"/>
  <c r="E409" i="6" a="1"/>
  <c r="E409" i="6" s="1"/>
  <c r="D409" i="6" a="1"/>
  <c r="D409" i="6" s="1"/>
  <c r="C409" i="6" a="1"/>
  <c r="C409" i="6" s="1"/>
  <c r="A409" i="6" a="1"/>
  <c r="A409" i="6" s="1"/>
  <c r="S408" i="6" a="1"/>
  <c r="S408" i="6" s="1"/>
  <c r="N408" i="6" a="1"/>
  <c r="N408" i="6" s="1"/>
  <c r="M408" i="6" a="1"/>
  <c r="M408" i="6" s="1"/>
  <c r="L408" i="6" a="1"/>
  <c r="L408" i="6" s="1"/>
  <c r="K408" i="6" a="1"/>
  <c r="K408" i="6" s="1"/>
  <c r="J408" i="6" a="1"/>
  <c r="J408" i="6" s="1"/>
  <c r="I408" i="6" a="1"/>
  <c r="I408" i="6" s="1"/>
  <c r="H408" i="6" a="1"/>
  <c r="H408" i="6" s="1"/>
  <c r="G408" i="6" a="1"/>
  <c r="G408" i="6" s="1"/>
  <c r="F408" i="6" a="1"/>
  <c r="F408" i="6" s="1"/>
  <c r="E408" i="6" a="1"/>
  <c r="E408" i="6" s="1"/>
  <c r="D408" i="6" a="1"/>
  <c r="D408" i="6" s="1"/>
  <c r="C408" i="6" a="1"/>
  <c r="C408" i="6" s="1"/>
  <c r="A408" i="6" a="1"/>
  <c r="A408" i="6" s="1"/>
  <c r="S407" i="6" a="1"/>
  <c r="S407" i="6" s="1"/>
  <c r="N407" i="6" a="1"/>
  <c r="N407" i="6" s="1"/>
  <c r="M407" i="6" a="1"/>
  <c r="M407" i="6" s="1"/>
  <c r="L407" i="6" a="1"/>
  <c r="L407" i="6" s="1"/>
  <c r="K407" i="6" a="1"/>
  <c r="K407" i="6" s="1"/>
  <c r="J407" i="6" a="1"/>
  <c r="J407" i="6" s="1"/>
  <c r="I407" i="6" a="1"/>
  <c r="I407" i="6" s="1"/>
  <c r="H407" i="6" a="1"/>
  <c r="H407" i="6" s="1"/>
  <c r="G407" i="6" a="1"/>
  <c r="G407" i="6" s="1"/>
  <c r="F407" i="6" a="1"/>
  <c r="F407" i="6" s="1"/>
  <c r="E407" i="6" a="1"/>
  <c r="E407" i="6" s="1"/>
  <c r="D407" i="6" a="1"/>
  <c r="D407" i="6" s="1"/>
  <c r="C407" i="6" a="1"/>
  <c r="C407" i="6" s="1"/>
  <c r="A407" i="6" a="1"/>
  <c r="A407" i="6" s="1"/>
  <c r="S406" i="6" a="1"/>
  <c r="S406" i="6" s="1"/>
  <c r="N406" i="6" a="1"/>
  <c r="N406" i="6" s="1"/>
  <c r="M406" i="6" a="1"/>
  <c r="M406" i="6" s="1"/>
  <c r="L406" i="6" a="1"/>
  <c r="L406" i="6" s="1"/>
  <c r="K406" i="6" a="1"/>
  <c r="K406" i="6" s="1"/>
  <c r="J406" i="6" a="1"/>
  <c r="J406" i="6" s="1"/>
  <c r="I406" i="6" a="1"/>
  <c r="I406" i="6" s="1"/>
  <c r="H406" i="6" a="1"/>
  <c r="H406" i="6" s="1"/>
  <c r="G406" i="6" a="1"/>
  <c r="G406" i="6" s="1"/>
  <c r="F406" i="6" a="1"/>
  <c r="F406" i="6" s="1"/>
  <c r="E406" i="6" a="1"/>
  <c r="E406" i="6" s="1"/>
  <c r="D406" i="6" a="1"/>
  <c r="D406" i="6" s="1"/>
  <c r="C406" i="6" a="1"/>
  <c r="C406" i="6" s="1"/>
  <c r="A406" i="6" a="1"/>
  <c r="A406" i="6" s="1"/>
  <c r="S405" i="6" a="1"/>
  <c r="S405" i="6" s="1"/>
  <c r="N405" i="6" a="1"/>
  <c r="N405" i="6" s="1"/>
  <c r="M405" i="6" a="1"/>
  <c r="M405" i="6" s="1"/>
  <c r="L405" i="6" a="1"/>
  <c r="L405" i="6" s="1"/>
  <c r="K405" i="6" a="1"/>
  <c r="K405" i="6" s="1"/>
  <c r="J405" i="6" a="1"/>
  <c r="J405" i="6" s="1"/>
  <c r="I405" i="6" a="1"/>
  <c r="I405" i="6" s="1"/>
  <c r="H405" i="6" a="1"/>
  <c r="H405" i="6" s="1"/>
  <c r="G405" i="6" a="1"/>
  <c r="G405" i="6" s="1"/>
  <c r="F405" i="6" a="1"/>
  <c r="F405" i="6" s="1"/>
  <c r="E405" i="6" a="1"/>
  <c r="E405" i="6" s="1"/>
  <c r="D405" i="6" a="1"/>
  <c r="D405" i="6" s="1"/>
  <c r="C405" i="6" a="1"/>
  <c r="C405" i="6" s="1"/>
  <c r="A405" i="6" a="1"/>
  <c r="A405" i="6" s="1"/>
  <c r="S404" i="6" a="1"/>
  <c r="S404" i="6" s="1"/>
  <c r="N404" i="6" a="1"/>
  <c r="N404" i="6" s="1"/>
  <c r="M404" i="6" a="1"/>
  <c r="M404" i="6" s="1"/>
  <c r="L404" i="6" a="1"/>
  <c r="L404" i="6" s="1"/>
  <c r="K404" i="6" a="1"/>
  <c r="K404" i="6" s="1"/>
  <c r="J404" i="6" a="1"/>
  <c r="J404" i="6" s="1"/>
  <c r="I404" i="6" a="1"/>
  <c r="I404" i="6" s="1"/>
  <c r="H404" i="6" a="1"/>
  <c r="H404" i="6" s="1"/>
  <c r="G404" i="6" a="1"/>
  <c r="G404" i="6" s="1"/>
  <c r="F404" i="6" a="1"/>
  <c r="F404" i="6" s="1"/>
  <c r="E404" i="6" a="1"/>
  <c r="E404" i="6" s="1"/>
  <c r="D404" i="6" a="1"/>
  <c r="D404" i="6" s="1"/>
  <c r="C404" i="6" a="1"/>
  <c r="C404" i="6" s="1"/>
  <c r="A404" i="6" a="1"/>
  <c r="A404" i="6" s="1"/>
  <c r="S403" i="6" a="1"/>
  <c r="S403" i="6" s="1"/>
  <c r="N403" i="6" a="1"/>
  <c r="N403" i="6" s="1"/>
  <c r="M403" i="6" a="1"/>
  <c r="M403" i="6" s="1"/>
  <c r="L403" i="6" a="1"/>
  <c r="L403" i="6" s="1"/>
  <c r="K403" i="6" a="1"/>
  <c r="K403" i="6" s="1"/>
  <c r="J403" i="6" a="1"/>
  <c r="J403" i="6" s="1"/>
  <c r="I403" i="6" a="1"/>
  <c r="I403" i="6" s="1"/>
  <c r="H403" i="6" a="1"/>
  <c r="H403" i="6" s="1"/>
  <c r="G403" i="6" a="1"/>
  <c r="G403" i="6" s="1"/>
  <c r="F403" i="6" a="1"/>
  <c r="F403" i="6" s="1"/>
  <c r="E403" i="6" a="1"/>
  <c r="E403" i="6" s="1"/>
  <c r="D403" i="6" a="1"/>
  <c r="D403" i="6" s="1"/>
  <c r="C403" i="6" a="1"/>
  <c r="C403" i="6" s="1"/>
  <c r="A403" i="6" a="1"/>
  <c r="A403" i="6" s="1"/>
  <c r="S402" i="6" a="1"/>
  <c r="S402" i="6" s="1"/>
  <c r="N402" i="6" a="1"/>
  <c r="N402" i="6" s="1"/>
  <c r="M402" i="6" a="1"/>
  <c r="M402" i="6" s="1"/>
  <c r="L402" i="6" a="1"/>
  <c r="L402" i="6" s="1"/>
  <c r="K402" i="6" a="1"/>
  <c r="K402" i="6" s="1"/>
  <c r="J402" i="6" a="1"/>
  <c r="J402" i="6" s="1"/>
  <c r="I402" i="6" a="1"/>
  <c r="I402" i="6" s="1"/>
  <c r="H402" i="6" a="1"/>
  <c r="H402" i="6" s="1"/>
  <c r="G402" i="6" a="1"/>
  <c r="G402" i="6" s="1"/>
  <c r="F402" i="6" a="1"/>
  <c r="F402" i="6" s="1"/>
  <c r="E402" i="6" a="1"/>
  <c r="E402" i="6" s="1"/>
  <c r="D402" i="6" a="1"/>
  <c r="D402" i="6" s="1"/>
  <c r="C402" i="6" a="1"/>
  <c r="C402" i="6" s="1"/>
  <c r="A402" i="6" a="1"/>
  <c r="A402" i="6" s="1"/>
  <c r="S401" i="6" a="1"/>
  <c r="S401" i="6" s="1"/>
  <c r="N401" i="6" a="1"/>
  <c r="N401" i="6" s="1"/>
  <c r="M401" i="6" a="1"/>
  <c r="M401" i="6" s="1"/>
  <c r="L401" i="6" a="1"/>
  <c r="L401" i="6" s="1"/>
  <c r="K401" i="6" a="1"/>
  <c r="K401" i="6" s="1"/>
  <c r="J401" i="6" a="1"/>
  <c r="J401" i="6" s="1"/>
  <c r="I401" i="6" a="1"/>
  <c r="I401" i="6" s="1"/>
  <c r="H401" i="6" a="1"/>
  <c r="H401" i="6" s="1"/>
  <c r="G401" i="6" a="1"/>
  <c r="G401" i="6" s="1"/>
  <c r="F401" i="6" a="1"/>
  <c r="F401" i="6" s="1"/>
  <c r="E401" i="6" a="1"/>
  <c r="E401" i="6" s="1"/>
  <c r="D401" i="6" a="1"/>
  <c r="D401" i="6" s="1"/>
  <c r="C401" i="6" a="1"/>
  <c r="C401" i="6" s="1"/>
  <c r="A401" i="6" a="1"/>
  <c r="A401" i="6" s="1"/>
  <c r="S400" i="6" a="1"/>
  <c r="S400" i="6" s="1"/>
  <c r="N400" i="6" a="1"/>
  <c r="N400" i="6" s="1"/>
  <c r="M400" i="6" a="1"/>
  <c r="M400" i="6" s="1"/>
  <c r="L400" i="6" a="1"/>
  <c r="L400" i="6" s="1"/>
  <c r="K400" i="6" a="1"/>
  <c r="K400" i="6" s="1"/>
  <c r="J400" i="6" a="1"/>
  <c r="J400" i="6" s="1"/>
  <c r="I400" i="6" a="1"/>
  <c r="I400" i="6" s="1"/>
  <c r="H400" i="6" a="1"/>
  <c r="H400" i="6" s="1"/>
  <c r="G400" i="6" a="1"/>
  <c r="G400" i="6" s="1"/>
  <c r="F400" i="6" a="1"/>
  <c r="F400" i="6" s="1"/>
  <c r="E400" i="6" a="1"/>
  <c r="E400" i="6" s="1"/>
  <c r="D400" i="6" a="1"/>
  <c r="D400" i="6" s="1"/>
  <c r="C400" i="6" a="1"/>
  <c r="C400" i="6" s="1"/>
  <c r="A400" i="6" a="1"/>
  <c r="A400" i="6" s="1"/>
  <c r="S399" i="6" a="1"/>
  <c r="S399" i="6" s="1"/>
  <c r="N399" i="6" a="1"/>
  <c r="N399" i="6" s="1"/>
  <c r="M399" i="6" a="1"/>
  <c r="M399" i="6" s="1"/>
  <c r="L399" i="6" a="1"/>
  <c r="L399" i="6" s="1"/>
  <c r="K399" i="6" a="1"/>
  <c r="K399" i="6" s="1"/>
  <c r="J399" i="6" a="1"/>
  <c r="J399" i="6" s="1"/>
  <c r="I399" i="6" a="1"/>
  <c r="I399" i="6" s="1"/>
  <c r="H399" i="6" a="1"/>
  <c r="H399" i="6" s="1"/>
  <c r="G399" i="6" a="1"/>
  <c r="G399" i="6" s="1"/>
  <c r="F399" i="6" a="1"/>
  <c r="F399" i="6" s="1"/>
  <c r="E399" i="6" a="1"/>
  <c r="E399" i="6" s="1"/>
  <c r="D399" i="6" a="1"/>
  <c r="D399" i="6" s="1"/>
  <c r="C399" i="6" a="1"/>
  <c r="C399" i="6" s="1"/>
  <c r="A399" i="6" a="1"/>
  <c r="A399" i="6" s="1"/>
  <c r="S398" i="6" a="1"/>
  <c r="S398" i="6" s="1"/>
  <c r="N398" i="6" a="1"/>
  <c r="N398" i="6" s="1"/>
  <c r="M398" i="6" a="1"/>
  <c r="M398" i="6" s="1"/>
  <c r="L398" i="6" a="1"/>
  <c r="L398" i="6" s="1"/>
  <c r="K398" i="6" a="1"/>
  <c r="K398" i="6" s="1"/>
  <c r="J398" i="6" a="1"/>
  <c r="J398" i="6" s="1"/>
  <c r="I398" i="6" a="1"/>
  <c r="I398" i="6" s="1"/>
  <c r="H398" i="6" a="1"/>
  <c r="H398" i="6" s="1"/>
  <c r="G398" i="6" a="1"/>
  <c r="G398" i="6" s="1"/>
  <c r="F398" i="6" a="1"/>
  <c r="F398" i="6" s="1"/>
  <c r="E398" i="6" a="1"/>
  <c r="E398" i="6" s="1"/>
  <c r="D398" i="6" a="1"/>
  <c r="D398" i="6" s="1"/>
  <c r="C398" i="6" a="1"/>
  <c r="C398" i="6" s="1"/>
  <c r="A398" i="6" a="1"/>
  <c r="A398" i="6" s="1"/>
  <c r="S397" i="6" a="1"/>
  <c r="S397" i="6" s="1"/>
  <c r="N397" i="6" a="1"/>
  <c r="N397" i="6" s="1"/>
  <c r="M397" i="6" a="1"/>
  <c r="M397" i="6" s="1"/>
  <c r="L397" i="6" a="1"/>
  <c r="L397" i="6" s="1"/>
  <c r="K397" i="6" a="1"/>
  <c r="K397" i="6" s="1"/>
  <c r="J397" i="6" a="1"/>
  <c r="J397" i="6" s="1"/>
  <c r="I397" i="6" a="1"/>
  <c r="I397" i="6" s="1"/>
  <c r="H397" i="6" a="1"/>
  <c r="H397" i="6" s="1"/>
  <c r="G397" i="6" a="1"/>
  <c r="G397" i="6" s="1"/>
  <c r="F397" i="6" a="1"/>
  <c r="F397" i="6" s="1"/>
  <c r="E397" i="6" a="1"/>
  <c r="E397" i="6" s="1"/>
  <c r="D397" i="6" a="1"/>
  <c r="D397" i="6" s="1"/>
  <c r="C397" i="6" a="1"/>
  <c r="C397" i="6" s="1"/>
  <c r="A397" i="6" a="1"/>
  <c r="A397" i="6" s="1"/>
  <c r="S396" i="6" a="1"/>
  <c r="S396" i="6" s="1"/>
  <c r="N396" i="6" a="1"/>
  <c r="N396" i="6" s="1"/>
  <c r="M396" i="6" a="1"/>
  <c r="M396" i="6" s="1"/>
  <c r="L396" i="6" a="1"/>
  <c r="L396" i="6" s="1"/>
  <c r="K396" i="6" a="1"/>
  <c r="K396" i="6" s="1"/>
  <c r="J396" i="6" a="1"/>
  <c r="J396" i="6" s="1"/>
  <c r="I396" i="6" a="1"/>
  <c r="I396" i="6" s="1"/>
  <c r="H396" i="6" a="1"/>
  <c r="H396" i="6" s="1"/>
  <c r="G396" i="6" a="1"/>
  <c r="G396" i="6" s="1"/>
  <c r="F396" i="6" a="1"/>
  <c r="F396" i="6" s="1"/>
  <c r="E396" i="6" a="1"/>
  <c r="E396" i="6" s="1"/>
  <c r="D396" i="6" a="1"/>
  <c r="D396" i="6" s="1"/>
  <c r="C396" i="6" a="1"/>
  <c r="C396" i="6" s="1"/>
  <c r="A396" i="6" a="1"/>
  <c r="A396" i="6" s="1"/>
  <c r="S395" i="6" a="1"/>
  <c r="S395" i="6" s="1"/>
  <c r="N395" i="6" a="1"/>
  <c r="N395" i="6" s="1"/>
  <c r="M395" i="6" a="1"/>
  <c r="M395" i="6" s="1"/>
  <c r="L395" i="6" a="1"/>
  <c r="L395" i="6" s="1"/>
  <c r="K395" i="6" a="1"/>
  <c r="K395" i="6" s="1"/>
  <c r="J395" i="6" a="1"/>
  <c r="J395" i="6" s="1"/>
  <c r="I395" i="6" a="1"/>
  <c r="I395" i="6" s="1"/>
  <c r="H395" i="6" a="1"/>
  <c r="H395" i="6" s="1"/>
  <c r="G395" i="6" a="1"/>
  <c r="G395" i="6" s="1"/>
  <c r="F395" i="6" a="1"/>
  <c r="F395" i="6" s="1"/>
  <c r="E395" i="6" a="1"/>
  <c r="E395" i="6" s="1"/>
  <c r="D395" i="6" a="1"/>
  <c r="D395" i="6" s="1"/>
  <c r="C395" i="6" a="1"/>
  <c r="C395" i="6" s="1"/>
  <c r="A395" i="6" a="1"/>
  <c r="A395" i="6" s="1"/>
  <c r="S394" i="6" a="1"/>
  <c r="S394" i="6" s="1"/>
  <c r="N394" i="6" a="1"/>
  <c r="N394" i="6" s="1"/>
  <c r="M394" i="6" a="1"/>
  <c r="M394" i="6" s="1"/>
  <c r="L394" i="6" a="1"/>
  <c r="L394" i="6" s="1"/>
  <c r="K394" i="6" a="1"/>
  <c r="K394" i="6" s="1"/>
  <c r="J394" i="6" a="1"/>
  <c r="J394" i="6" s="1"/>
  <c r="I394" i="6" a="1"/>
  <c r="I394" i="6" s="1"/>
  <c r="H394" i="6" a="1"/>
  <c r="H394" i="6" s="1"/>
  <c r="G394" i="6" a="1"/>
  <c r="G394" i="6" s="1"/>
  <c r="F394" i="6" a="1"/>
  <c r="F394" i="6" s="1"/>
  <c r="E394" i="6" a="1"/>
  <c r="E394" i="6" s="1"/>
  <c r="D394" i="6" a="1"/>
  <c r="D394" i="6" s="1"/>
  <c r="C394" i="6" a="1"/>
  <c r="C394" i="6" s="1"/>
  <c r="A394" i="6" a="1"/>
  <c r="A394" i="6" s="1"/>
  <c r="S393" i="6" a="1"/>
  <c r="S393" i="6" s="1"/>
  <c r="N393" i="6" a="1"/>
  <c r="N393" i="6" s="1"/>
  <c r="M393" i="6" a="1"/>
  <c r="M393" i="6" s="1"/>
  <c r="L393" i="6" a="1"/>
  <c r="L393" i="6" s="1"/>
  <c r="K393" i="6" a="1"/>
  <c r="K393" i="6" s="1"/>
  <c r="J393" i="6" a="1"/>
  <c r="J393" i="6" s="1"/>
  <c r="I393" i="6" a="1"/>
  <c r="I393" i="6" s="1"/>
  <c r="H393" i="6" a="1"/>
  <c r="H393" i="6" s="1"/>
  <c r="G393" i="6" a="1"/>
  <c r="G393" i="6" s="1"/>
  <c r="F393" i="6" a="1"/>
  <c r="F393" i="6" s="1"/>
  <c r="E393" i="6" a="1"/>
  <c r="E393" i="6" s="1"/>
  <c r="D393" i="6" a="1"/>
  <c r="D393" i="6" s="1"/>
  <c r="C393" i="6" a="1"/>
  <c r="C393" i="6" s="1"/>
  <c r="A393" i="6" a="1"/>
  <c r="A393" i="6" s="1"/>
  <c r="S392" i="6" a="1"/>
  <c r="S392" i="6" s="1"/>
  <c r="N392" i="6" a="1"/>
  <c r="N392" i="6" s="1"/>
  <c r="M392" i="6" a="1"/>
  <c r="M392" i="6" s="1"/>
  <c r="L392" i="6" a="1"/>
  <c r="L392" i="6" s="1"/>
  <c r="K392" i="6" a="1"/>
  <c r="K392" i="6" s="1"/>
  <c r="J392" i="6" a="1"/>
  <c r="J392" i="6" s="1"/>
  <c r="I392" i="6" a="1"/>
  <c r="I392" i="6" s="1"/>
  <c r="H392" i="6" a="1"/>
  <c r="H392" i="6" s="1"/>
  <c r="G392" i="6" a="1"/>
  <c r="G392" i="6" s="1"/>
  <c r="F392" i="6" a="1"/>
  <c r="F392" i="6" s="1"/>
  <c r="E392" i="6" a="1"/>
  <c r="E392" i="6" s="1"/>
  <c r="D392" i="6" a="1"/>
  <c r="D392" i="6" s="1"/>
  <c r="C392" i="6" a="1"/>
  <c r="C392" i="6" s="1"/>
  <c r="A392" i="6" a="1"/>
  <c r="A392" i="6" s="1"/>
  <c r="S391" i="6" a="1"/>
  <c r="S391" i="6" s="1"/>
  <c r="N391" i="6" a="1"/>
  <c r="N391" i="6" s="1"/>
  <c r="M391" i="6" a="1"/>
  <c r="M391" i="6" s="1"/>
  <c r="L391" i="6" a="1"/>
  <c r="L391" i="6" s="1"/>
  <c r="K391" i="6" a="1"/>
  <c r="K391" i="6" s="1"/>
  <c r="J391" i="6" a="1"/>
  <c r="J391" i="6" s="1"/>
  <c r="I391" i="6" a="1"/>
  <c r="I391" i="6" s="1"/>
  <c r="H391" i="6" a="1"/>
  <c r="H391" i="6" s="1"/>
  <c r="G391" i="6" a="1"/>
  <c r="G391" i="6" s="1"/>
  <c r="F391" i="6" a="1"/>
  <c r="F391" i="6" s="1"/>
  <c r="E391" i="6" a="1"/>
  <c r="E391" i="6" s="1"/>
  <c r="D391" i="6" a="1"/>
  <c r="D391" i="6" s="1"/>
  <c r="C391" i="6" a="1"/>
  <c r="C391" i="6" s="1"/>
  <c r="A391" i="6" a="1"/>
  <c r="A391" i="6" s="1"/>
  <c r="S390" i="6" a="1"/>
  <c r="S390" i="6" s="1"/>
  <c r="N390" i="6" a="1"/>
  <c r="N390" i="6" s="1"/>
  <c r="M390" i="6" a="1"/>
  <c r="M390" i="6" s="1"/>
  <c r="L390" i="6" a="1"/>
  <c r="L390" i="6" s="1"/>
  <c r="K390" i="6" a="1"/>
  <c r="K390" i="6" s="1"/>
  <c r="J390" i="6" a="1"/>
  <c r="J390" i="6" s="1"/>
  <c r="I390" i="6" a="1"/>
  <c r="I390" i="6" s="1"/>
  <c r="H390" i="6" a="1"/>
  <c r="H390" i="6" s="1"/>
  <c r="G390" i="6" a="1"/>
  <c r="G390" i="6" s="1"/>
  <c r="F390" i="6" a="1"/>
  <c r="F390" i="6" s="1"/>
  <c r="E390" i="6" a="1"/>
  <c r="E390" i="6" s="1"/>
  <c r="D390" i="6" a="1"/>
  <c r="D390" i="6" s="1"/>
  <c r="C390" i="6" a="1"/>
  <c r="C390" i="6" s="1"/>
  <c r="A390" i="6" a="1"/>
  <c r="A390" i="6" s="1"/>
  <c r="S389" i="6" a="1"/>
  <c r="S389" i="6" s="1"/>
  <c r="N389" i="6" a="1"/>
  <c r="N389" i="6" s="1"/>
  <c r="M389" i="6" a="1"/>
  <c r="M389" i="6" s="1"/>
  <c r="L389" i="6" a="1"/>
  <c r="L389" i="6" s="1"/>
  <c r="K389" i="6" a="1"/>
  <c r="K389" i="6" s="1"/>
  <c r="J389" i="6" a="1"/>
  <c r="J389" i="6" s="1"/>
  <c r="I389" i="6" a="1"/>
  <c r="I389" i="6" s="1"/>
  <c r="H389" i="6" a="1"/>
  <c r="H389" i="6" s="1"/>
  <c r="G389" i="6" a="1"/>
  <c r="G389" i="6" s="1"/>
  <c r="F389" i="6" a="1"/>
  <c r="F389" i="6" s="1"/>
  <c r="E389" i="6" a="1"/>
  <c r="E389" i="6" s="1"/>
  <c r="D389" i="6" a="1"/>
  <c r="D389" i="6" s="1"/>
  <c r="C389" i="6" a="1"/>
  <c r="C389" i="6" s="1"/>
  <c r="A389" i="6" a="1"/>
  <c r="A389" i="6" s="1"/>
  <c r="S388" i="6" a="1"/>
  <c r="S388" i="6" s="1"/>
  <c r="N388" i="6" a="1"/>
  <c r="N388" i="6" s="1"/>
  <c r="M388" i="6" a="1"/>
  <c r="M388" i="6" s="1"/>
  <c r="L388" i="6" a="1"/>
  <c r="L388" i="6" s="1"/>
  <c r="K388" i="6" a="1"/>
  <c r="K388" i="6" s="1"/>
  <c r="J388" i="6" a="1"/>
  <c r="J388" i="6" s="1"/>
  <c r="I388" i="6" a="1"/>
  <c r="I388" i="6" s="1"/>
  <c r="H388" i="6" a="1"/>
  <c r="H388" i="6" s="1"/>
  <c r="G388" i="6" a="1"/>
  <c r="G388" i="6" s="1"/>
  <c r="F388" i="6" a="1"/>
  <c r="F388" i="6" s="1"/>
  <c r="E388" i="6" a="1"/>
  <c r="E388" i="6" s="1"/>
  <c r="D388" i="6" a="1"/>
  <c r="D388" i="6" s="1"/>
  <c r="C388" i="6" a="1"/>
  <c r="C388" i="6" s="1"/>
  <c r="A388" i="6" a="1"/>
  <c r="A388" i="6" s="1"/>
  <c r="S387" i="6" a="1"/>
  <c r="S387" i="6" s="1"/>
  <c r="N387" i="6" a="1"/>
  <c r="N387" i="6" s="1"/>
  <c r="M387" i="6" a="1"/>
  <c r="M387" i="6" s="1"/>
  <c r="L387" i="6" a="1"/>
  <c r="L387" i="6" s="1"/>
  <c r="K387" i="6" a="1"/>
  <c r="K387" i="6" s="1"/>
  <c r="J387" i="6" a="1"/>
  <c r="J387" i="6" s="1"/>
  <c r="I387" i="6" a="1"/>
  <c r="I387" i="6" s="1"/>
  <c r="H387" i="6" a="1"/>
  <c r="H387" i="6" s="1"/>
  <c r="G387" i="6" a="1"/>
  <c r="G387" i="6" s="1"/>
  <c r="F387" i="6" a="1"/>
  <c r="F387" i="6" s="1"/>
  <c r="E387" i="6" a="1"/>
  <c r="E387" i="6" s="1"/>
  <c r="D387" i="6" a="1"/>
  <c r="D387" i="6" s="1"/>
  <c r="C387" i="6" a="1"/>
  <c r="C387" i="6" s="1"/>
  <c r="A387" i="6" a="1"/>
  <c r="A387" i="6" s="1"/>
  <c r="S386" i="6" a="1"/>
  <c r="S386" i="6" s="1"/>
  <c r="N386" i="6" a="1"/>
  <c r="N386" i="6" s="1"/>
  <c r="M386" i="6" a="1"/>
  <c r="M386" i="6" s="1"/>
  <c r="L386" i="6" a="1"/>
  <c r="L386" i="6" s="1"/>
  <c r="K386" i="6" a="1"/>
  <c r="K386" i="6" s="1"/>
  <c r="J386" i="6" a="1"/>
  <c r="J386" i="6" s="1"/>
  <c r="I386" i="6" a="1"/>
  <c r="I386" i="6" s="1"/>
  <c r="H386" i="6" a="1"/>
  <c r="H386" i="6" s="1"/>
  <c r="G386" i="6" a="1"/>
  <c r="G386" i="6" s="1"/>
  <c r="F386" i="6" a="1"/>
  <c r="F386" i="6" s="1"/>
  <c r="E386" i="6" a="1"/>
  <c r="E386" i="6" s="1"/>
  <c r="D386" i="6" a="1"/>
  <c r="D386" i="6" s="1"/>
  <c r="C386" i="6" a="1"/>
  <c r="C386" i="6" s="1"/>
  <c r="A386" i="6" a="1"/>
  <c r="A386" i="6" s="1"/>
  <c r="S385" i="6" a="1"/>
  <c r="S385" i="6" s="1"/>
  <c r="N385" i="6" a="1"/>
  <c r="N385" i="6" s="1"/>
  <c r="M385" i="6" a="1"/>
  <c r="M385" i="6" s="1"/>
  <c r="L385" i="6" a="1"/>
  <c r="L385" i="6" s="1"/>
  <c r="K385" i="6" a="1"/>
  <c r="K385" i="6" s="1"/>
  <c r="J385" i="6" a="1"/>
  <c r="J385" i="6" s="1"/>
  <c r="I385" i="6" a="1"/>
  <c r="I385" i="6" s="1"/>
  <c r="H385" i="6" a="1"/>
  <c r="H385" i="6" s="1"/>
  <c r="G385" i="6" a="1"/>
  <c r="G385" i="6" s="1"/>
  <c r="F385" i="6" a="1"/>
  <c r="F385" i="6" s="1"/>
  <c r="E385" i="6" a="1"/>
  <c r="E385" i="6" s="1"/>
  <c r="D385" i="6" a="1"/>
  <c r="D385" i="6" s="1"/>
  <c r="C385" i="6" a="1"/>
  <c r="C385" i="6" s="1"/>
  <c r="A385" i="6" a="1"/>
  <c r="A385" i="6" s="1"/>
  <c r="S384" i="6" a="1"/>
  <c r="S384" i="6" s="1"/>
  <c r="N384" i="6" a="1"/>
  <c r="N384" i="6" s="1"/>
  <c r="M384" i="6" a="1"/>
  <c r="M384" i="6" s="1"/>
  <c r="L384" i="6" a="1"/>
  <c r="L384" i="6" s="1"/>
  <c r="K384" i="6" a="1"/>
  <c r="K384" i="6" s="1"/>
  <c r="J384" i="6" a="1"/>
  <c r="J384" i="6" s="1"/>
  <c r="I384" i="6" a="1"/>
  <c r="I384" i="6" s="1"/>
  <c r="H384" i="6" a="1"/>
  <c r="H384" i="6" s="1"/>
  <c r="G384" i="6" a="1"/>
  <c r="G384" i="6" s="1"/>
  <c r="F384" i="6" a="1"/>
  <c r="F384" i="6" s="1"/>
  <c r="E384" i="6" a="1"/>
  <c r="E384" i="6" s="1"/>
  <c r="D384" i="6" a="1"/>
  <c r="D384" i="6" s="1"/>
  <c r="C384" i="6" a="1"/>
  <c r="C384" i="6" s="1"/>
  <c r="A384" i="6" a="1"/>
  <c r="A384" i="6" s="1"/>
  <c r="S383" i="6" a="1"/>
  <c r="S383" i="6" s="1"/>
  <c r="N383" i="6" a="1"/>
  <c r="N383" i="6" s="1"/>
  <c r="M383" i="6" a="1"/>
  <c r="M383" i="6" s="1"/>
  <c r="L383" i="6" a="1"/>
  <c r="L383" i="6" s="1"/>
  <c r="K383" i="6" a="1"/>
  <c r="K383" i="6" s="1"/>
  <c r="J383" i="6" a="1"/>
  <c r="J383" i="6" s="1"/>
  <c r="I383" i="6" a="1"/>
  <c r="I383" i="6" s="1"/>
  <c r="H383" i="6" a="1"/>
  <c r="H383" i="6" s="1"/>
  <c r="G383" i="6" a="1"/>
  <c r="G383" i="6" s="1"/>
  <c r="F383" i="6" a="1"/>
  <c r="F383" i="6" s="1"/>
  <c r="E383" i="6" a="1"/>
  <c r="E383" i="6" s="1"/>
  <c r="D383" i="6" a="1"/>
  <c r="D383" i="6" s="1"/>
  <c r="C383" i="6" a="1"/>
  <c r="C383" i="6" s="1"/>
  <c r="A383" i="6" a="1"/>
  <c r="A383" i="6" s="1"/>
  <c r="S382" i="6" a="1"/>
  <c r="S382" i="6" s="1"/>
  <c r="N382" i="6" a="1"/>
  <c r="N382" i="6" s="1"/>
  <c r="M382" i="6" a="1"/>
  <c r="M382" i="6" s="1"/>
  <c r="L382" i="6" a="1"/>
  <c r="L382" i="6" s="1"/>
  <c r="K382" i="6" a="1"/>
  <c r="K382" i="6" s="1"/>
  <c r="J382" i="6" a="1"/>
  <c r="J382" i="6" s="1"/>
  <c r="I382" i="6" a="1"/>
  <c r="I382" i="6" s="1"/>
  <c r="H382" i="6" a="1"/>
  <c r="H382" i="6" s="1"/>
  <c r="G382" i="6" a="1"/>
  <c r="G382" i="6" s="1"/>
  <c r="F382" i="6" a="1"/>
  <c r="F382" i="6" s="1"/>
  <c r="E382" i="6" a="1"/>
  <c r="E382" i="6" s="1"/>
  <c r="D382" i="6" a="1"/>
  <c r="D382" i="6" s="1"/>
  <c r="C382" i="6" a="1"/>
  <c r="C382" i="6" s="1"/>
  <c r="A382" i="6" a="1"/>
  <c r="A382" i="6" s="1"/>
  <c r="S381" i="6" a="1"/>
  <c r="S381" i="6" s="1"/>
  <c r="N381" i="6" a="1"/>
  <c r="N381" i="6" s="1"/>
  <c r="M381" i="6" a="1"/>
  <c r="M381" i="6" s="1"/>
  <c r="L381" i="6" a="1"/>
  <c r="L381" i="6" s="1"/>
  <c r="K381" i="6" a="1"/>
  <c r="K381" i="6" s="1"/>
  <c r="J381" i="6" a="1"/>
  <c r="J381" i="6" s="1"/>
  <c r="I381" i="6" a="1"/>
  <c r="I381" i="6" s="1"/>
  <c r="H381" i="6" a="1"/>
  <c r="H381" i="6" s="1"/>
  <c r="G381" i="6" a="1"/>
  <c r="G381" i="6" s="1"/>
  <c r="F381" i="6" a="1"/>
  <c r="F381" i="6" s="1"/>
  <c r="E381" i="6" a="1"/>
  <c r="E381" i="6" s="1"/>
  <c r="D381" i="6" a="1"/>
  <c r="D381" i="6" s="1"/>
  <c r="C381" i="6" a="1"/>
  <c r="C381" i="6" s="1"/>
  <c r="A381" i="6" a="1"/>
  <c r="A381" i="6" s="1"/>
  <c r="S380" i="6" a="1"/>
  <c r="S380" i="6" s="1"/>
  <c r="N380" i="6" a="1"/>
  <c r="N380" i="6" s="1"/>
  <c r="M380" i="6" a="1"/>
  <c r="M380" i="6" s="1"/>
  <c r="L380" i="6" a="1"/>
  <c r="L380" i="6" s="1"/>
  <c r="K380" i="6" a="1"/>
  <c r="K380" i="6" s="1"/>
  <c r="J380" i="6" a="1"/>
  <c r="J380" i="6" s="1"/>
  <c r="I380" i="6" a="1"/>
  <c r="I380" i="6" s="1"/>
  <c r="H380" i="6" a="1"/>
  <c r="H380" i="6" s="1"/>
  <c r="G380" i="6" a="1"/>
  <c r="G380" i="6" s="1"/>
  <c r="F380" i="6" a="1"/>
  <c r="F380" i="6" s="1"/>
  <c r="E380" i="6" a="1"/>
  <c r="E380" i="6" s="1"/>
  <c r="D380" i="6" a="1"/>
  <c r="D380" i="6" s="1"/>
  <c r="C380" i="6" a="1"/>
  <c r="C380" i="6" s="1"/>
  <c r="A380" i="6" a="1"/>
  <c r="A380" i="6" s="1"/>
  <c r="S379" i="6" a="1"/>
  <c r="S379" i="6" s="1"/>
  <c r="N379" i="6" a="1"/>
  <c r="N379" i="6" s="1"/>
  <c r="M379" i="6" a="1"/>
  <c r="M379" i="6" s="1"/>
  <c r="L379" i="6" a="1"/>
  <c r="L379" i="6" s="1"/>
  <c r="K379" i="6" a="1"/>
  <c r="K379" i="6" s="1"/>
  <c r="J379" i="6" a="1"/>
  <c r="J379" i="6" s="1"/>
  <c r="I379" i="6" a="1"/>
  <c r="I379" i="6" s="1"/>
  <c r="H379" i="6" a="1"/>
  <c r="H379" i="6" s="1"/>
  <c r="G379" i="6" a="1"/>
  <c r="G379" i="6" s="1"/>
  <c r="F379" i="6" a="1"/>
  <c r="F379" i="6" s="1"/>
  <c r="E379" i="6" a="1"/>
  <c r="E379" i="6" s="1"/>
  <c r="D379" i="6" a="1"/>
  <c r="D379" i="6" s="1"/>
  <c r="C379" i="6" a="1"/>
  <c r="C379" i="6" s="1"/>
  <c r="A379" i="6" a="1"/>
  <c r="A379" i="6" s="1"/>
  <c r="S378" i="6" a="1"/>
  <c r="S378" i="6" s="1"/>
  <c r="N378" i="6" a="1"/>
  <c r="N378" i="6" s="1"/>
  <c r="M378" i="6" a="1"/>
  <c r="M378" i="6" s="1"/>
  <c r="L378" i="6" a="1"/>
  <c r="L378" i="6" s="1"/>
  <c r="K378" i="6" a="1"/>
  <c r="K378" i="6" s="1"/>
  <c r="J378" i="6" a="1"/>
  <c r="J378" i="6" s="1"/>
  <c r="I378" i="6" a="1"/>
  <c r="I378" i="6" s="1"/>
  <c r="H378" i="6" a="1"/>
  <c r="H378" i="6" s="1"/>
  <c r="G378" i="6" a="1"/>
  <c r="G378" i="6" s="1"/>
  <c r="F378" i="6" a="1"/>
  <c r="F378" i="6" s="1"/>
  <c r="E378" i="6" a="1"/>
  <c r="E378" i="6" s="1"/>
  <c r="D378" i="6" a="1"/>
  <c r="D378" i="6" s="1"/>
  <c r="C378" i="6" a="1"/>
  <c r="C378" i="6" s="1"/>
  <c r="A378" i="6" a="1"/>
  <c r="A378" i="6" s="1"/>
  <c r="S377" i="6" a="1"/>
  <c r="S377" i="6" s="1"/>
  <c r="N377" i="6" a="1"/>
  <c r="N377" i="6" s="1"/>
  <c r="M377" i="6" a="1"/>
  <c r="M377" i="6" s="1"/>
  <c r="L377" i="6" a="1"/>
  <c r="L377" i="6" s="1"/>
  <c r="K377" i="6" a="1"/>
  <c r="K377" i="6" s="1"/>
  <c r="J377" i="6" a="1"/>
  <c r="J377" i="6" s="1"/>
  <c r="I377" i="6" a="1"/>
  <c r="I377" i="6" s="1"/>
  <c r="H377" i="6" a="1"/>
  <c r="H377" i="6" s="1"/>
  <c r="G377" i="6" a="1"/>
  <c r="G377" i="6" s="1"/>
  <c r="F377" i="6" a="1"/>
  <c r="F377" i="6" s="1"/>
  <c r="E377" i="6" a="1"/>
  <c r="E377" i="6" s="1"/>
  <c r="D377" i="6" a="1"/>
  <c r="D377" i="6" s="1"/>
  <c r="C377" i="6" a="1"/>
  <c r="C377" i="6" s="1"/>
  <c r="A377" i="6" a="1"/>
  <c r="A377" i="6" s="1"/>
  <c r="S376" i="6" a="1"/>
  <c r="S376" i="6" s="1"/>
  <c r="N376" i="6" a="1"/>
  <c r="N376" i="6" s="1"/>
  <c r="M376" i="6" a="1"/>
  <c r="M376" i="6" s="1"/>
  <c r="L376" i="6" a="1"/>
  <c r="L376" i="6" s="1"/>
  <c r="K376" i="6" a="1"/>
  <c r="K376" i="6" s="1"/>
  <c r="J376" i="6" a="1"/>
  <c r="J376" i="6" s="1"/>
  <c r="I376" i="6" a="1"/>
  <c r="I376" i="6" s="1"/>
  <c r="H376" i="6" a="1"/>
  <c r="H376" i="6" s="1"/>
  <c r="G376" i="6" a="1"/>
  <c r="G376" i="6" s="1"/>
  <c r="F376" i="6" a="1"/>
  <c r="F376" i="6" s="1"/>
  <c r="E376" i="6" a="1"/>
  <c r="E376" i="6" s="1"/>
  <c r="D376" i="6" a="1"/>
  <c r="D376" i="6" s="1"/>
  <c r="C376" i="6" a="1"/>
  <c r="C376" i="6" s="1"/>
  <c r="A376" i="6" a="1"/>
  <c r="A376" i="6" s="1"/>
  <c r="S375" i="6" a="1"/>
  <c r="S375" i="6" s="1"/>
  <c r="N375" i="6" a="1"/>
  <c r="N375" i="6" s="1"/>
  <c r="M375" i="6" a="1"/>
  <c r="M375" i="6" s="1"/>
  <c r="L375" i="6" a="1"/>
  <c r="L375" i="6" s="1"/>
  <c r="K375" i="6" a="1"/>
  <c r="K375" i="6" s="1"/>
  <c r="J375" i="6" a="1"/>
  <c r="J375" i="6" s="1"/>
  <c r="I375" i="6" a="1"/>
  <c r="I375" i="6" s="1"/>
  <c r="H375" i="6" a="1"/>
  <c r="H375" i="6" s="1"/>
  <c r="G375" i="6" a="1"/>
  <c r="G375" i="6" s="1"/>
  <c r="F375" i="6" a="1"/>
  <c r="F375" i="6" s="1"/>
  <c r="E375" i="6" a="1"/>
  <c r="E375" i="6" s="1"/>
  <c r="D375" i="6" a="1"/>
  <c r="D375" i="6" s="1"/>
  <c r="C375" i="6" a="1"/>
  <c r="C375" i="6" s="1"/>
  <c r="A375" i="6" a="1"/>
  <c r="A375" i="6" s="1"/>
  <c r="S374" i="6" a="1"/>
  <c r="S374" i="6" s="1"/>
  <c r="N374" i="6" a="1"/>
  <c r="N374" i="6" s="1"/>
  <c r="M374" i="6" a="1"/>
  <c r="M374" i="6" s="1"/>
  <c r="L374" i="6" a="1"/>
  <c r="L374" i="6" s="1"/>
  <c r="K374" i="6" a="1"/>
  <c r="K374" i="6" s="1"/>
  <c r="J374" i="6" a="1"/>
  <c r="J374" i="6" s="1"/>
  <c r="I374" i="6" a="1"/>
  <c r="I374" i="6" s="1"/>
  <c r="H374" i="6" a="1"/>
  <c r="H374" i="6" s="1"/>
  <c r="G374" i="6" a="1"/>
  <c r="G374" i="6" s="1"/>
  <c r="F374" i="6" a="1"/>
  <c r="F374" i="6" s="1"/>
  <c r="E374" i="6" a="1"/>
  <c r="E374" i="6" s="1"/>
  <c r="D374" i="6" a="1"/>
  <c r="D374" i="6" s="1"/>
  <c r="C374" i="6" a="1"/>
  <c r="C374" i="6" s="1"/>
  <c r="A374" i="6" a="1"/>
  <c r="A374" i="6" s="1"/>
  <c r="S373" i="6" a="1"/>
  <c r="S373" i="6" s="1"/>
  <c r="N373" i="6" a="1"/>
  <c r="N373" i="6" s="1"/>
  <c r="M373" i="6" a="1"/>
  <c r="M373" i="6" s="1"/>
  <c r="L373" i="6" a="1"/>
  <c r="L373" i="6" s="1"/>
  <c r="K373" i="6" a="1"/>
  <c r="K373" i="6" s="1"/>
  <c r="J373" i="6" a="1"/>
  <c r="J373" i="6" s="1"/>
  <c r="I373" i="6" a="1"/>
  <c r="I373" i="6" s="1"/>
  <c r="H373" i="6" a="1"/>
  <c r="H373" i="6" s="1"/>
  <c r="G373" i="6" a="1"/>
  <c r="G373" i="6" s="1"/>
  <c r="F373" i="6" a="1"/>
  <c r="F373" i="6" s="1"/>
  <c r="E373" i="6" a="1"/>
  <c r="E373" i="6" s="1"/>
  <c r="D373" i="6" a="1"/>
  <c r="D373" i="6" s="1"/>
  <c r="C373" i="6" a="1"/>
  <c r="C373" i="6" s="1"/>
  <c r="A373" i="6" a="1"/>
  <c r="A373" i="6" s="1"/>
  <c r="S372" i="6" a="1"/>
  <c r="S372" i="6" s="1"/>
  <c r="N372" i="6" a="1"/>
  <c r="N372" i="6" s="1"/>
  <c r="M372" i="6" a="1"/>
  <c r="M372" i="6" s="1"/>
  <c r="L372" i="6" a="1"/>
  <c r="L372" i="6" s="1"/>
  <c r="K372" i="6" a="1"/>
  <c r="K372" i="6" s="1"/>
  <c r="J372" i="6" a="1"/>
  <c r="J372" i="6" s="1"/>
  <c r="I372" i="6" a="1"/>
  <c r="I372" i="6" s="1"/>
  <c r="H372" i="6" a="1"/>
  <c r="H372" i="6" s="1"/>
  <c r="G372" i="6" a="1"/>
  <c r="G372" i="6" s="1"/>
  <c r="F372" i="6" a="1"/>
  <c r="F372" i="6" s="1"/>
  <c r="E372" i="6" a="1"/>
  <c r="E372" i="6" s="1"/>
  <c r="D372" i="6" a="1"/>
  <c r="D372" i="6" s="1"/>
  <c r="C372" i="6" a="1"/>
  <c r="C372" i="6" s="1"/>
  <c r="A372" i="6" a="1"/>
  <c r="A372" i="6" s="1"/>
  <c r="S371" i="6" a="1"/>
  <c r="S371" i="6" s="1"/>
  <c r="N371" i="6" a="1"/>
  <c r="N371" i="6" s="1"/>
  <c r="M371" i="6" a="1"/>
  <c r="M371" i="6" s="1"/>
  <c r="L371" i="6" a="1"/>
  <c r="L371" i="6" s="1"/>
  <c r="K371" i="6" a="1"/>
  <c r="K371" i="6" s="1"/>
  <c r="J371" i="6" a="1"/>
  <c r="J371" i="6" s="1"/>
  <c r="I371" i="6" a="1"/>
  <c r="I371" i="6" s="1"/>
  <c r="H371" i="6" a="1"/>
  <c r="H371" i="6" s="1"/>
  <c r="G371" i="6" a="1"/>
  <c r="G371" i="6" s="1"/>
  <c r="F371" i="6" a="1"/>
  <c r="F371" i="6" s="1"/>
  <c r="E371" i="6" a="1"/>
  <c r="E371" i="6" s="1"/>
  <c r="D371" i="6" a="1"/>
  <c r="D371" i="6" s="1"/>
  <c r="C371" i="6" a="1"/>
  <c r="C371" i="6" s="1"/>
  <c r="A371" i="6" a="1"/>
  <c r="A371" i="6" s="1"/>
  <c r="S370" i="6" a="1"/>
  <c r="S370" i="6" s="1"/>
  <c r="N370" i="6" a="1"/>
  <c r="N370" i="6" s="1"/>
  <c r="M370" i="6" a="1"/>
  <c r="M370" i="6" s="1"/>
  <c r="L370" i="6" a="1"/>
  <c r="L370" i="6" s="1"/>
  <c r="K370" i="6" a="1"/>
  <c r="K370" i="6" s="1"/>
  <c r="J370" i="6" a="1"/>
  <c r="J370" i="6" s="1"/>
  <c r="I370" i="6" a="1"/>
  <c r="I370" i="6" s="1"/>
  <c r="H370" i="6" a="1"/>
  <c r="H370" i="6" s="1"/>
  <c r="G370" i="6" a="1"/>
  <c r="G370" i="6" s="1"/>
  <c r="F370" i="6" a="1"/>
  <c r="F370" i="6" s="1"/>
  <c r="E370" i="6" a="1"/>
  <c r="E370" i="6" s="1"/>
  <c r="D370" i="6" a="1"/>
  <c r="D370" i="6" s="1"/>
  <c r="C370" i="6" a="1"/>
  <c r="C370" i="6" s="1"/>
  <c r="A370" i="6" a="1"/>
  <c r="A370" i="6" s="1"/>
  <c r="S369" i="6" a="1"/>
  <c r="S369" i="6" s="1"/>
  <c r="N369" i="6" a="1"/>
  <c r="N369" i="6" s="1"/>
  <c r="M369" i="6" a="1"/>
  <c r="M369" i="6" s="1"/>
  <c r="L369" i="6" a="1"/>
  <c r="L369" i="6" s="1"/>
  <c r="K369" i="6" a="1"/>
  <c r="K369" i="6" s="1"/>
  <c r="J369" i="6" a="1"/>
  <c r="J369" i="6" s="1"/>
  <c r="I369" i="6" a="1"/>
  <c r="I369" i="6" s="1"/>
  <c r="H369" i="6" a="1"/>
  <c r="H369" i="6" s="1"/>
  <c r="G369" i="6" a="1"/>
  <c r="G369" i="6" s="1"/>
  <c r="F369" i="6" a="1"/>
  <c r="F369" i="6" s="1"/>
  <c r="E369" i="6" a="1"/>
  <c r="E369" i="6" s="1"/>
  <c r="D369" i="6" a="1"/>
  <c r="D369" i="6" s="1"/>
  <c r="C369" i="6" a="1"/>
  <c r="C369" i="6" s="1"/>
  <c r="A369" i="6" a="1"/>
  <c r="A369" i="6" s="1"/>
  <c r="S368" i="6" a="1"/>
  <c r="S368" i="6" s="1"/>
  <c r="N368" i="6" a="1"/>
  <c r="N368" i="6" s="1"/>
  <c r="M368" i="6" a="1"/>
  <c r="M368" i="6" s="1"/>
  <c r="L368" i="6" a="1"/>
  <c r="L368" i="6" s="1"/>
  <c r="K368" i="6" a="1"/>
  <c r="K368" i="6" s="1"/>
  <c r="J368" i="6" a="1"/>
  <c r="J368" i="6" s="1"/>
  <c r="I368" i="6" a="1"/>
  <c r="I368" i="6" s="1"/>
  <c r="H368" i="6" a="1"/>
  <c r="H368" i="6" s="1"/>
  <c r="G368" i="6" a="1"/>
  <c r="G368" i="6" s="1"/>
  <c r="F368" i="6" a="1"/>
  <c r="F368" i="6" s="1"/>
  <c r="E368" i="6" a="1"/>
  <c r="E368" i="6" s="1"/>
  <c r="D368" i="6" a="1"/>
  <c r="D368" i="6" s="1"/>
  <c r="C368" i="6" a="1"/>
  <c r="C368" i="6" s="1"/>
  <c r="A368" i="6" a="1"/>
  <c r="A368" i="6" s="1"/>
  <c r="S367" i="6" a="1"/>
  <c r="S367" i="6" s="1"/>
  <c r="N367" i="6" a="1"/>
  <c r="N367" i="6" s="1"/>
  <c r="M367" i="6" a="1"/>
  <c r="M367" i="6" s="1"/>
  <c r="L367" i="6" a="1"/>
  <c r="L367" i="6" s="1"/>
  <c r="K367" i="6" a="1"/>
  <c r="K367" i="6" s="1"/>
  <c r="J367" i="6" a="1"/>
  <c r="J367" i="6" s="1"/>
  <c r="I367" i="6" a="1"/>
  <c r="I367" i="6" s="1"/>
  <c r="H367" i="6" a="1"/>
  <c r="H367" i="6" s="1"/>
  <c r="G367" i="6" a="1"/>
  <c r="G367" i="6" s="1"/>
  <c r="F367" i="6" a="1"/>
  <c r="F367" i="6" s="1"/>
  <c r="E367" i="6" a="1"/>
  <c r="E367" i="6" s="1"/>
  <c r="D367" i="6" a="1"/>
  <c r="D367" i="6" s="1"/>
  <c r="C367" i="6" a="1"/>
  <c r="C367" i="6" s="1"/>
  <c r="A367" i="6" a="1"/>
  <c r="A367" i="6" s="1"/>
  <c r="S366" i="6" a="1"/>
  <c r="S366" i="6" s="1"/>
  <c r="N366" i="6" a="1"/>
  <c r="N366" i="6" s="1"/>
  <c r="M366" i="6" a="1"/>
  <c r="M366" i="6" s="1"/>
  <c r="L366" i="6" a="1"/>
  <c r="L366" i="6" s="1"/>
  <c r="K366" i="6" a="1"/>
  <c r="K366" i="6" s="1"/>
  <c r="J366" i="6" a="1"/>
  <c r="J366" i="6" s="1"/>
  <c r="I366" i="6" a="1"/>
  <c r="I366" i="6" s="1"/>
  <c r="H366" i="6" a="1"/>
  <c r="H366" i="6" s="1"/>
  <c r="G366" i="6" a="1"/>
  <c r="G366" i="6" s="1"/>
  <c r="F366" i="6" a="1"/>
  <c r="F366" i="6" s="1"/>
  <c r="E366" i="6" a="1"/>
  <c r="E366" i="6" s="1"/>
  <c r="D366" i="6" a="1"/>
  <c r="D366" i="6" s="1"/>
  <c r="C366" i="6" a="1"/>
  <c r="C366" i="6" s="1"/>
  <c r="A366" i="6" a="1"/>
  <c r="A366" i="6" s="1"/>
  <c r="S365" i="6" a="1"/>
  <c r="S365" i="6" s="1"/>
  <c r="N365" i="6" a="1"/>
  <c r="N365" i="6" s="1"/>
  <c r="M365" i="6" a="1"/>
  <c r="M365" i="6" s="1"/>
  <c r="L365" i="6" a="1"/>
  <c r="L365" i="6" s="1"/>
  <c r="K365" i="6" a="1"/>
  <c r="K365" i="6" s="1"/>
  <c r="J365" i="6" a="1"/>
  <c r="J365" i="6" s="1"/>
  <c r="I365" i="6" a="1"/>
  <c r="I365" i="6" s="1"/>
  <c r="H365" i="6" a="1"/>
  <c r="H365" i="6" s="1"/>
  <c r="G365" i="6" a="1"/>
  <c r="G365" i="6" s="1"/>
  <c r="F365" i="6" a="1"/>
  <c r="F365" i="6" s="1"/>
  <c r="E365" i="6" a="1"/>
  <c r="E365" i="6" s="1"/>
  <c r="D365" i="6" a="1"/>
  <c r="D365" i="6" s="1"/>
  <c r="C365" i="6" a="1"/>
  <c r="C365" i="6" s="1"/>
  <c r="A365" i="6" a="1"/>
  <c r="A365" i="6" s="1"/>
  <c r="S364" i="6" a="1"/>
  <c r="S364" i="6" s="1"/>
  <c r="N364" i="6" a="1"/>
  <c r="N364" i="6" s="1"/>
  <c r="M364" i="6" a="1"/>
  <c r="M364" i="6" s="1"/>
  <c r="L364" i="6" a="1"/>
  <c r="L364" i="6" s="1"/>
  <c r="K364" i="6" a="1"/>
  <c r="K364" i="6" s="1"/>
  <c r="J364" i="6" a="1"/>
  <c r="J364" i="6" s="1"/>
  <c r="I364" i="6" a="1"/>
  <c r="I364" i="6" s="1"/>
  <c r="H364" i="6" a="1"/>
  <c r="H364" i="6" s="1"/>
  <c r="G364" i="6" a="1"/>
  <c r="G364" i="6" s="1"/>
  <c r="F364" i="6" a="1"/>
  <c r="F364" i="6" s="1"/>
  <c r="E364" i="6" a="1"/>
  <c r="E364" i="6" s="1"/>
  <c r="D364" i="6" a="1"/>
  <c r="D364" i="6" s="1"/>
  <c r="C364" i="6" a="1"/>
  <c r="C364" i="6" s="1"/>
  <c r="A364" i="6" a="1"/>
  <c r="A364" i="6" s="1"/>
  <c r="S363" i="6" a="1"/>
  <c r="S363" i="6" s="1"/>
  <c r="N363" i="6" a="1"/>
  <c r="N363" i="6" s="1"/>
  <c r="M363" i="6" a="1"/>
  <c r="M363" i="6" s="1"/>
  <c r="L363" i="6" a="1"/>
  <c r="L363" i="6" s="1"/>
  <c r="K363" i="6" a="1"/>
  <c r="K363" i="6" s="1"/>
  <c r="J363" i="6" a="1"/>
  <c r="J363" i="6" s="1"/>
  <c r="I363" i="6" a="1"/>
  <c r="I363" i="6" s="1"/>
  <c r="H363" i="6" a="1"/>
  <c r="H363" i="6" s="1"/>
  <c r="G363" i="6" a="1"/>
  <c r="G363" i="6" s="1"/>
  <c r="F363" i="6" a="1"/>
  <c r="F363" i="6" s="1"/>
  <c r="E363" i="6" a="1"/>
  <c r="E363" i="6" s="1"/>
  <c r="D363" i="6" a="1"/>
  <c r="D363" i="6" s="1"/>
  <c r="C363" i="6" a="1"/>
  <c r="C363" i="6" s="1"/>
  <c r="A363" i="6" a="1"/>
  <c r="A363" i="6" s="1"/>
  <c r="S362" i="6" a="1"/>
  <c r="S362" i="6" s="1"/>
  <c r="N362" i="6" a="1"/>
  <c r="N362" i="6" s="1"/>
  <c r="M362" i="6" a="1"/>
  <c r="M362" i="6" s="1"/>
  <c r="L362" i="6" a="1"/>
  <c r="L362" i="6" s="1"/>
  <c r="K362" i="6" a="1"/>
  <c r="K362" i="6" s="1"/>
  <c r="J362" i="6" a="1"/>
  <c r="J362" i="6" s="1"/>
  <c r="I362" i="6" a="1"/>
  <c r="I362" i="6" s="1"/>
  <c r="H362" i="6" a="1"/>
  <c r="H362" i="6" s="1"/>
  <c r="G362" i="6" a="1"/>
  <c r="G362" i="6" s="1"/>
  <c r="F362" i="6" a="1"/>
  <c r="F362" i="6" s="1"/>
  <c r="E362" i="6" a="1"/>
  <c r="E362" i="6" s="1"/>
  <c r="D362" i="6" a="1"/>
  <c r="D362" i="6" s="1"/>
  <c r="C362" i="6" a="1"/>
  <c r="C362" i="6" s="1"/>
  <c r="A362" i="6" a="1"/>
  <c r="A362" i="6" s="1"/>
  <c r="S361" i="6" a="1"/>
  <c r="S361" i="6" s="1"/>
  <c r="N361" i="6" a="1"/>
  <c r="N361" i="6" s="1"/>
  <c r="M361" i="6" a="1"/>
  <c r="M361" i="6" s="1"/>
  <c r="L361" i="6" a="1"/>
  <c r="L361" i="6" s="1"/>
  <c r="K361" i="6" a="1"/>
  <c r="K361" i="6" s="1"/>
  <c r="J361" i="6" a="1"/>
  <c r="J361" i="6" s="1"/>
  <c r="I361" i="6" a="1"/>
  <c r="I361" i="6" s="1"/>
  <c r="H361" i="6" a="1"/>
  <c r="H361" i="6" s="1"/>
  <c r="G361" i="6" a="1"/>
  <c r="G361" i="6" s="1"/>
  <c r="F361" i="6" a="1"/>
  <c r="F361" i="6" s="1"/>
  <c r="E361" i="6" a="1"/>
  <c r="E361" i="6" s="1"/>
  <c r="D361" i="6" a="1"/>
  <c r="D361" i="6" s="1"/>
  <c r="C361" i="6" a="1"/>
  <c r="C361" i="6" s="1"/>
  <c r="A361" i="6" a="1"/>
  <c r="A361" i="6" s="1"/>
  <c r="S360" i="6" a="1"/>
  <c r="S360" i="6" s="1"/>
  <c r="N360" i="6" a="1"/>
  <c r="N360" i="6" s="1"/>
  <c r="M360" i="6" a="1"/>
  <c r="M360" i="6" s="1"/>
  <c r="L360" i="6" a="1"/>
  <c r="L360" i="6" s="1"/>
  <c r="K360" i="6" a="1"/>
  <c r="K360" i="6" s="1"/>
  <c r="J360" i="6" a="1"/>
  <c r="J360" i="6" s="1"/>
  <c r="I360" i="6" a="1"/>
  <c r="I360" i="6" s="1"/>
  <c r="H360" i="6" a="1"/>
  <c r="H360" i="6" s="1"/>
  <c r="G360" i="6" a="1"/>
  <c r="G360" i="6" s="1"/>
  <c r="F360" i="6" a="1"/>
  <c r="F360" i="6" s="1"/>
  <c r="E360" i="6" a="1"/>
  <c r="E360" i="6" s="1"/>
  <c r="D360" i="6" a="1"/>
  <c r="D360" i="6" s="1"/>
  <c r="C360" i="6" a="1"/>
  <c r="C360" i="6" s="1"/>
  <c r="A360" i="6" a="1"/>
  <c r="A360" i="6" s="1"/>
  <c r="S359" i="6" a="1"/>
  <c r="S359" i="6" s="1"/>
  <c r="N359" i="6" a="1"/>
  <c r="N359" i="6" s="1"/>
  <c r="M359" i="6" a="1"/>
  <c r="M359" i="6" s="1"/>
  <c r="L359" i="6" a="1"/>
  <c r="L359" i="6" s="1"/>
  <c r="K359" i="6" a="1"/>
  <c r="K359" i="6" s="1"/>
  <c r="J359" i="6" a="1"/>
  <c r="J359" i="6" s="1"/>
  <c r="I359" i="6" a="1"/>
  <c r="I359" i="6" s="1"/>
  <c r="H359" i="6" a="1"/>
  <c r="H359" i="6" s="1"/>
  <c r="G359" i="6" a="1"/>
  <c r="G359" i="6" s="1"/>
  <c r="F359" i="6" a="1"/>
  <c r="F359" i="6" s="1"/>
  <c r="E359" i="6" a="1"/>
  <c r="E359" i="6" s="1"/>
  <c r="D359" i="6" a="1"/>
  <c r="D359" i="6" s="1"/>
  <c r="C359" i="6" a="1"/>
  <c r="C359" i="6" s="1"/>
  <c r="A359" i="6" a="1"/>
  <c r="A359" i="6" s="1"/>
  <c r="S358" i="6" a="1"/>
  <c r="S358" i="6" s="1"/>
  <c r="N358" i="6" a="1"/>
  <c r="N358" i="6" s="1"/>
  <c r="M358" i="6" a="1"/>
  <c r="M358" i="6" s="1"/>
  <c r="L358" i="6" a="1"/>
  <c r="L358" i="6" s="1"/>
  <c r="K358" i="6" a="1"/>
  <c r="K358" i="6" s="1"/>
  <c r="J358" i="6" a="1"/>
  <c r="J358" i="6" s="1"/>
  <c r="I358" i="6" a="1"/>
  <c r="I358" i="6" s="1"/>
  <c r="H358" i="6" a="1"/>
  <c r="H358" i="6" s="1"/>
  <c r="G358" i="6" a="1"/>
  <c r="G358" i="6" s="1"/>
  <c r="F358" i="6" a="1"/>
  <c r="F358" i="6" s="1"/>
  <c r="E358" i="6" a="1"/>
  <c r="E358" i="6" s="1"/>
  <c r="D358" i="6" a="1"/>
  <c r="D358" i="6" s="1"/>
  <c r="C358" i="6" a="1"/>
  <c r="C358" i="6" s="1"/>
  <c r="A358" i="6" a="1"/>
  <c r="A358" i="6" s="1"/>
  <c r="S357" i="6" a="1"/>
  <c r="S357" i="6" s="1"/>
  <c r="N357" i="6" a="1"/>
  <c r="N357" i="6" s="1"/>
  <c r="M357" i="6" a="1"/>
  <c r="M357" i="6" s="1"/>
  <c r="L357" i="6" a="1"/>
  <c r="L357" i="6" s="1"/>
  <c r="K357" i="6" a="1"/>
  <c r="K357" i="6" s="1"/>
  <c r="J357" i="6" a="1"/>
  <c r="J357" i="6" s="1"/>
  <c r="I357" i="6" a="1"/>
  <c r="I357" i="6" s="1"/>
  <c r="H357" i="6" a="1"/>
  <c r="H357" i="6" s="1"/>
  <c r="G357" i="6" a="1"/>
  <c r="G357" i="6" s="1"/>
  <c r="F357" i="6" a="1"/>
  <c r="F357" i="6" s="1"/>
  <c r="E357" i="6" a="1"/>
  <c r="E357" i="6" s="1"/>
  <c r="D357" i="6" a="1"/>
  <c r="D357" i="6" s="1"/>
  <c r="C357" i="6" a="1"/>
  <c r="C357" i="6" s="1"/>
  <c r="A357" i="6" a="1"/>
  <c r="A357" i="6" s="1"/>
  <c r="S356" i="6" a="1"/>
  <c r="S356" i="6" s="1"/>
  <c r="N356" i="6" a="1"/>
  <c r="N356" i="6" s="1"/>
  <c r="M356" i="6" a="1"/>
  <c r="M356" i="6" s="1"/>
  <c r="L356" i="6" a="1"/>
  <c r="L356" i="6" s="1"/>
  <c r="K356" i="6" a="1"/>
  <c r="K356" i="6" s="1"/>
  <c r="J356" i="6" a="1"/>
  <c r="J356" i="6" s="1"/>
  <c r="I356" i="6" a="1"/>
  <c r="I356" i="6" s="1"/>
  <c r="H356" i="6" a="1"/>
  <c r="H356" i="6" s="1"/>
  <c r="G356" i="6" a="1"/>
  <c r="G356" i="6" s="1"/>
  <c r="F356" i="6" a="1"/>
  <c r="F356" i="6" s="1"/>
  <c r="E356" i="6" a="1"/>
  <c r="E356" i="6" s="1"/>
  <c r="D356" i="6" a="1"/>
  <c r="D356" i="6" s="1"/>
  <c r="C356" i="6" a="1"/>
  <c r="C356" i="6" s="1"/>
  <c r="A356" i="6" a="1"/>
  <c r="A356" i="6" s="1"/>
  <c r="S355" i="6" a="1"/>
  <c r="S355" i="6" s="1"/>
  <c r="N355" i="6" a="1"/>
  <c r="N355" i="6" s="1"/>
  <c r="M355" i="6" a="1"/>
  <c r="M355" i="6" s="1"/>
  <c r="L355" i="6" a="1"/>
  <c r="L355" i="6" s="1"/>
  <c r="K355" i="6" a="1"/>
  <c r="K355" i="6" s="1"/>
  <c r="J355" i="6" a="1"/>
  <c r="J355" i="6" s="1"/>
  <c r="I355" i="6" a="1"/>
  <c r="I355" i="6" s="1"/>
  <c r="H355" i="6" a="1"/>
  <c r="H355" i="6" s="1"/>
  <c r="G355" i="6" a="1"/>
  <c r="G355" i="6" s="1"/>
  <c r="F355" i="6" a="1"/>
  <c r="F355" i="6" s="1"/>
  <c r="E355" i="6" a="1"/>
  <c r="E355" i="6" s="1"/>
  <c r="D355" i="6" a="1"/>
  <c r="D355" i="6" s="1"/>
  <c r="C355" i="6" a="1"/>
  <c r="C355" i="6" s="1"/>
  <c r="A355" i="6" a="1"/>
  <c r="A355" i="6" s="1"/>
  <c r="S354" i="6" a="1"/>
  <c r="S354" i="6" s="1"/>
  <c r="N354" i="6" a="1"/>
  <c r="N354" i="6" s="1"/>
  <c r="M354" i="6" a="1"/>
  <c r="M354" i="6" s="1"/>
  <c r="L354" i="6" a="1"/>
  <c r="L354" i="6" s="1"/>
  <c r="K354" i="6" a="1"/>
  <c r="K354" i="6" s="1"/>
  <c r="J354" i="6" a="1"/>
  <c r="J354" i="6" s="1"/>
  <c r="I354" i="6" a="1"/>
  <c r="I354" i="6" s="1"/>
  <c r="H354" i="6" a="1"/>
  <c r="H354" i="6" s="1"/>
  <c r="G354" i="6" a="1"/>
  <c r="G354" i="6" s="1"/>
  <c r="F354" i="6" a="1"/>
  <c r="F354" i="6" s="1"/>
  <c r="E354" i="6" a="1"/>
  <c r="E354" i="6" s="1"/>
  <c r="D354" i="6" a="1"/>
  <c r="D354" i="6" s="1"/>
  <c r="C354" i="6" a="1"/>
  <c r="C354" i="6" s="1"/>
  <c r="A354" i="6" a="1"/>
  <c r="A354" i="6" s="1"/>
  <c r="S353" i="6" a="1"/>
  <c r="S353" i="6" s="1"/>
  <c r="N353" i="6" a="1"/>
  <c r="N353" i="6" s="1"/>
  <c r="M353" i="6" a="1"/>
  <c r="M353" i="6" s="1"/>
  <c r="L353" i="6" a="1"/>
  <c r="L353" i="6" s="1"/>
  <c r="K353" i="6" a="1"/>
  <c r="K353" i="6" s="1"/>
  <c r="J353" i="6" a="1"/>
  <c r="J353" i="6" s="1"/>
  <c r="I353" i="6" a="1"/>
  <c r="I353" i="6" s="1"/>
  <c r="H353" i="6" a="1"/>
  <c r="H353" i="6" s="1"/>
  <c r="G353" i="6" a="1"/>
  <c r="G353" i="6" s="1"/>
  <c r="F353" i="6" a="1"/>
  <c r="F353" i="6" s="1"/>
  <c r="E353" i="6" a="1"/>
  <c r="E353" i="6" s="1"/>
  <c r="D353" i="6" a="1"/>
  <c r="D353" i="6" s="1"/>
  <c r="C353" i="6" a="1"/>
  <c r="C353" i="6" s="1"/>
  <c r="A353" i="6" a="1"/>
  <c r="A353" i="6" s="1"/>
  <c r="S352" i="6" a="1"/>
  <c r="S352" i="6" s="1"/>
  <c r="N352" i="6" a="1"/>
  <c r="N352" i="6" s="1"/>
  <c r="M352" i="6" a="1"/>
  <c r="M352" i="6" s="1"/>
  <c r="L352" i="6" a="1"/>
  <c r="L352" i="6" s="1"/>
  <c r="K352" i="6" a="1"/>
  <c r="K352" i="6" s="1"/>
  <c r="J352" i="6" a="1"/>
  <c r="J352" i="6" s="1"/>
  <c r="I352" i="6" a="1"/>
  <c r="I352" i="6" s="1"/>
  <c r="H352" i="6" a="1"/>
  <c r="H352" i="6" s="1"/>
  <c r="G352" i="6" a="1"/>
  <c r="G352" i="6" s="1"/>
  <c r="F352" i="6" a="1"/>
  <c r="F352" i="6" s="1"/>
  <c r="E352" i="6" a="1"/>
  <c r="E352" i="6" s="1"/>
  <c r="D352" i="6" a="1"/>
  <c r="D352" i="6" s="1"/>
  <c r="C352" i="6" a="1"/>
  <c r="C352" i="6" s="1"/>
  <c r="A352" i="6" a="1"/>
  <c r="A352" i="6" s="1"/>
  <c r="S351" i="6" a="1"/>
  <c r="S351" i="6" s="1"/>
  <c r="N351" i="6" a="1"/>
  <c r="N351" i="6" s="1"/>
  <c r="M351" i="6" a="1"/>
  <c r="M351" i="6" s="1"/>
  <c r="L351" i="6" a="1"/>
  <c r="L351" i="6" s="1"/>
  <c r="K351" i="6" a="1"/>
  <c r="K351" i="6" s="1"/>
  <c r="J351" i="6" a="1"/>
  <c r="J351" i="6" s="1"/>
  <c r="I351" i="6" a="1"/>
  <c r="I351" i="6" s="1"/>
  <c r="H351" i="6" a="1"/>
  <c r="H351" i="6" s="1"/>
  <c r="G351" i="6" a="1"/>
  <c r="G351" i="6" s="1"/>
  <c r="F351" i="6" a="1"/>
  <c r="F351" i="6" s="1"/>
  <c r="E351" i="6" a="1"/>
  <c r="E351" i="6" s="1"/>
  <c r="D351" i="6" a="1"/>
  <c r="D351" i="6" s="1"/>
  <c r="C351" i="6" a="1"/>
  <c r="C351" i="6" s="1"/>
  <c r="A351" i="6" a="1"/>
  <c r="A351" i="6" s="1"/>
  <c r="S350" i="6" a="1"/>
  <c r="S350" i="6" s="1"/>
  <c r="N350" i="6" a="1"/>
  <c r="N350" i="6" s="1"/>
  <c r="M350" i="6" a="1"/>
  <c r="M350" i="6" s="1"/>
  <c r="L350" i="6" a="1"/>
  <c r="L350" i="6" s="1"/>
  <c r="K350" i="6" a="1"/>
  <c r="K350" i="6" s="1"/>
  <c r="J350" i="6" a="1"/>
  <c r="J350" i="6" s="1"/>
  <c r="I350" i="6" a="1"/>
  <c r="I350" i="6" s="1"/>
  <c r="H350" i="6" a="1"/>
  <c r="H350" i="6" s="1"/>
  <c r="G350" i="6" a="1"/>
  <c r="G350" i="6" s="1"/>
  <c r="F350" i="6" a="1"/>
  <c r="F350" i="6" s="1"/>
  <c r="E350" i="6" a="1"/>
  <c r="E350" i="6" s="1"/>
  <c r="D350" i="6" a="1"/>
  <c r="D350" i="6" s="1"/>
  <c r="C350" i="6" a="1"/>
  <c r="C350" i="6" s="1"/>
  <c r="A350" i="6" a="1"/>
  <c r="A350" i="6" s="1"/>
  <c r="S349" i="6" a="1"/>
  <c r="S349" i="6" s="1"/>
  <c r="N349" i="6" a="1"/>
  <c r="N349" i="6" s="1"/>
  <c r="M349" i="6" a="1"/>
  <c r="M349" i="6" s="1"/>
  <c r="L349" i="6" a="1"/>
  <c r="L349" i="6" s="1"/>
  <c r="K349" i="6" a="1"/>
  <c r="K349" i="6" s="1"/>
  <c r="J349" i="6" a="1"/>
  <c r="J349" i="6" s="1"/>
  <c r="I349" i="6" a="1"/>
  <c r="I349" i="6" s="1"/>
  <c r="H349" i="6" a="1"/>
  <c r="H349" i="6" s="1"/>
  <c r="G349" i="6" a="1"/>
  <c r="G349" i="6" s="1"/>
  <c r="F349" i="6" a="1"/>
  <c r="F349" i="6" s="1"/>
  <c r="E349" i="6" a="1"/>
  <c r="E349" i="6" s="1"/>
  <c r="D349" i="6" a="1"/>
  <c r="D349" i="6" s="1"/>
  <c r="C349" i="6" a="1"/>
  <c r="C349" i="6" s="1"/>
  <c r="A349" i="6" a="1"/>
  <c r="A349" i="6" s="1"/>
  <c r="S348" i="6" a="1"/>
  <c r="S348" i="6" s="1"/>
  <c r="N348" i="6" a="1"/>
  <c r="N348" i="6" s="1"/>
  <c r="M348" i="6" a="1"/>
  <c r="M348" i="6" s="1"/>
  <c r="L348" i="6" a="1"/>
  <c r="L348" i="6" s="1"/>
  <c r="K348" i="6" a="1"/>
  <c r="K348" i="6" s="1"/>
  <c r="J348" i="6" a="1"/>
  <c r="J348" i="6" s="1"/>
  <c r="I348" i="6" a="1"/>
  <c r="I348" i="6" s="1"/>
  <c r="H348" i="6" a="1"/>
  <c r="H348" i="6" s="1"/>
  <c r="G348" i="6" a="1"/>
  <c r="G348" i="6" s="1"/>
  <c r="F348" i="6" a="1"/>
  <c r="F348" i="6" s="1"/>
  <c r="E348" i="6" a="1"/>
  <c r="E348" i="6" s="1"/>
  <c r="D348" i="6" a="1"/>
  <c r="D348" i="6" s="1"/>
  <c r="C348" i="6" a="1"/>
  <c r="C348" i="6" s="1"/>
  <c r="A348" i="6" a="1"/>
  <c r="A348" i="6" s="1"/>
  <c r="S347" i="6" a="1"/>
  <c r="S347" i="6" s="1"/>
  <c r="N347" i="6" a="1"/>
  <c r="N347" i="6" s="1"/>
  <c r="M347" i="6" a="1"/>
  <c r="M347" i="6" s="1"/>
  <c r="L347" i="6" a="1"/>
  <c r="L347" i="6" s="1"/>
  <c r="K347" i="6" a="1"/>
  <c r="K347" i="6" s="1"/>
  <c r="J347" i="6" a="1"/>
  <c r="J347" i="6" s="1"/>
  <c r="I347" i="6" a="1"/>
  <c r="I347" i="6" s="1"/>
  <c r="H347" i="6" a="1"/>
  <c r="H347" i="6" s="1"/>
  <c r="G347" i="6" a="1"/>
  <c r="G347" i="6" s="1"/>
  <c r="F347" i="6" a="1"/>
  <c r="F347" i="6" s="1"/>
  <c r="E347" i="6" a="1"/>
  <c r="E347" i="6" s="1"/>
  <c r="D347" i="6" a="1"/>
  <c r="D347" i="6" s="1"/>
  <c r="C347" i="6" a="1"/>
  <c r="C347" i="6" s="1"/>
  <c r="A347" i="6" a="1"/>
  <c r="A347" i="6" s="1"/>
  <c r="S346" i="6" a="1"/>
  <c r="S346" i="6" s="1"/>
  <c r="N346" i="6" a="1"/>
  <c r="N346" i="6" s="1"/>
  <c r="M346" i="6" a="1"/>
  <c r="M346" i="6" s="1"/>
  <c r="L346" i="6" a="1"/>
  <c r="L346" i="6" s="1"/>
  <c r="K346" i="6" a="1"/>
  <c r="K346" i="6" s="1"/>
  <c r="J346" i="6" a="1"/>
  <c r="J346" i="6" s="1"/>
  <c r="I346" i="6" a="1"/>
  <c r="I346" i="6" s="1"/>
  <c r="H346" i="6" a="1"/>
  <c r="H346" i="6" s="1"/>
  <c r="G346" i="6" a="1"/>
  <c r="G346" i="6" s="1"/>
  <c r="F346" i="6" a="1"/>
  <c r="F346" i="6" s="1"/>
  <c r="E346" i="6" a="1"/>
  <c r="E346" i="6" s="1"/>
  <c r="D346" i="6" a="1"/>
  <c r="D346" i="6" s="1"/>
  <c r="C346" i="6" a="1"/>
  <c r="C346" i="6" s="1"/>
  <c r="A346" i="6" a="1"/>
  <c r="A346" i="6" s="1"/>
  <c r="S345" i="6" a="1"/>
  <c r="S345" i="6" s="1"/>
  <c r="N345" i="6" a="1"/>
  <c r="N345" i="6" s="1"/>
  <c r="M345" i="6" a="1"/>
  <c r="M345" i="6" s="1"/>
  <c r="L345" i="6" a="1"/>
  <c r="L345" i="6" s="1"/>
  <c r="K345" i="6" a="1"/>
  <c r="K345" i="6" s="1"/>
  <c r="J345" i="6" a="1"/>
  <c r="J345" i="6" s="1"/>
  <c r="I345" i="6" a="1"/>
  <c r="I345" i="6" s="1"/>
  <c r="H345" i="6" a="1"/>
  <c r="H345" i="6" s="1"/>
  <c r="G345" i="6" a="1"/>
  <c r="G345" i="6" s="1"/>
  <c r="F345" i="6" a="1"/>
  <c r="F345" i="6" s="1"/>
  <c r="E345" i="6" a="1"/>
  <c r="E345" i="6" s="1"/>
  <c r="D345" i="6" a="1"/>
  <c r="D345" i="6" s="1"/>
  <c r="C345" i="6" a="1"/>
  <c r="C345" i="6" s="1"/>
  <c r="A345" i="6" a="1"/>
  <c r="A345" i="6" s="1"/>
  <c r="S344" i="6" a="1"/>
  <c r="S344" i="6" s="1"/>
  <c r="N344" i="6" a="1"/>
  <c r="N344" i="6" s="1"/>
  <c r="M344" i="6" a="1"/>
  <c r="M344" i="6" s="1"/>
  <c r="L344" i="6" a="1"/>
  <c r="L344" i="6" s="1"/>
  <c r="K344" i="6" a="1"/>
  <c r="K344" i="6" s="1"/>
  <c r="J344" i="6" a="1"/>
  <c r="J344" i="6" s="1"/>
  <c r="I344" i="6" a="1"/>
  <c r="I344" i="6" s="1"/>
  <c r="H344" i="6" a="1"/>
  <c r="H344" i="6" s="1"/>
  <c r="G344" i="6" a="1"/>
  <c r="G344" i="6" s="1"/>
  <c r="F344" i="6" a="1"/>
  <c r="F344" i="6" s="1"/>
  <c r="E344" i="6" a="1"/>
  <c r="E344" i="6" s="1"/>
  <c r="D344" i="6" a="1"/>
  <c r="D344" i="6" s="1"/>
  <c r="C344" i="6" a="1"/>
  <c r="C344" i="6" s="1"/>
  <c r="A344" i="6" a="1"/>
  <c r="A344" i="6" s="1"/>
  <c r="S343" i="6" a="1"/>
  <c r="S343" i="6" s="1"/>
  <c r="N343" i="6" a="1"/>
  <c r="N343" i="6" s="1"/>
  <c r="M343" i="6" a="1"/>
  <c r="M343" i="6" s="1"/>
  <c r="L343" i="6" a="1"/>
  <c r="L343" i="6" s="1"/>
  <c r="K343" i="6" a="1"/>
  <c r="K343" i="6" s="1"/>
  <c r="J343" i="6" a="1"/>
  <c r="J343" i="6" s="1"/>
  <c r="I343" i="6" a="1"/>
  <c r="I343" i="6" s="1"/>
  <c r="H343" i="6" a="1"/>
  <c r="H343" i="6" s="1"/>
  <c r="G343" i="6" a="1"/>
  <c r="G343" i="6" s="1"/>
  <c r="F343" i="6" a="1"/>
  <c r="F343" i="6" s="1"/>
  <c r="E343" i="6" a="1"/>
  <c r="E343" i="6" s="1"/>
  <c r="D343" i="6" a="1"/>
  <c r="D343" i="6" s="1"/>
  <c r="C343" i="6" a="1"/>
  <c r="C343" i="6" s="1"/>
  <c r="A343" i="6" a="1"/>
  <c r="A343" i="6" s="1"/>
  <c r="S342" i="6" a="1"/>
  <c r="S342" i="6" s="1"/>
  <c r="N342" i="6" a="1"/>
  <c r="N342" i="6" s="1"/>
  <c r="M342" i="6" a="1"/>
  <c r="M342" i="6" s="1"/>
  <c r="L342" i="6" a="1"/>
  <c r="L342" i="6" s="1"/>
  <c r="K342" i="6" a="1"/>
  <c r="K342" i="6" s="1"/>
  <c r="J342" i="6" a="1"/>
  <c r="J342" i="6" s="1"/>
  <c r="I342" i="6" a="1"/>
  <c r="I342" i="6" s="1"/>
  <c r="H342" i="6" a="1"/>
  <c r="H342" i="6" s="1"/>
  <c r="G342" i="6" a="1"/>
  <c r="G342" i="6" s="1"/>
  <c r="F342" i="6" a="1"/>
  <c r="F342" i="6" s="1"/>
  <c r="E342" i="6" a="1"/>
  <c r="E342" i="6" s="1"/>
  <c r="D342" i="6" a="1"/>
  <c r="D342" i="6" s="1"/>
  <c r="C342" i="6" a="1"/>
  <c r="C342" i="6" s="1"/>
  <c r="A342" i="6" a="1"/>
  <c r="A342" i="6" s="1"/>
  <c r="S341" i="6" a="1"/>
  <c r="S341" i="6" s="1"/>
  <c r="N341" i="6" a="1"/>
  <c r="N341" i="6" s="1"/>
  <c r="M341" i="6" a="1"/>
  <c r="M341" i="6" s="1"/>
  <c r="L341" i="6" a="1"/>
  <c r="L341" i="6" s="1"/>
  <c r="K341" i="6" a="1"/>
  <c r="K341" i="6" s="1"/>
  <c r="J341" i="6" a="1"/>
  <c r="J341" i="6" s="1"/>
  <c r="I341" i="6" a="1"/>
  <c r="I341" i="6" s="1"/>
  <c r="H341" i="6" a="1"/>
  <c r="H341" i="6" s="1"/>
  <c r="G341" i="6" a="1"/>
  <c r="G341" i="6" s="1"/>
  <c r="F341" i="6" a="1"/>
  <c r="F341" i="6" s="1"/>
  <c r="E341" i="6" a="1"/>
  <c r="E341" i="6" s="1"/>
  <c r="D341" i="6" a="1"/>
  <c r="D341" i="6" s="1"/>
  <c r="C341" i="6" a="1"/>
  <c r="C341" i="6" s="1"/>
  <c r="A341" i="6" a="1"/>
  <c r="A341" i="6" s="1"/>
  <c r="S340" i="6" a="1"/>
  <c r="S340" i="6" s="1"/>
  <c r="N340" i="6" a="1"/>
  <c r="N340" i="6" s="1"/>
  <c r="M340" i="6" a="1"/>
  <c r="M340" i="6" s="1"/>
  <c r="L340" i="6" a="1"/>
  <c r="L340" i="6" s="1"/>
  <c r="K340" i="6" a="1"/>
  <c r="K340" i="6" s="1"/>
  <c r="J340" i="6" a="1"/>
  <c r="J340" i="6" s="1"/>
  <c r="I340" i="6" a="1"/>
  <c r="I340" i="6" s="1"/>
  <c r="H340" i="6" a="1"/>
  <c r="H340" i="6" s="1"/>
  <c r="G340" i="6" a="1"/>
  <c r="G340" i="6" s="1"/>
  <c r="F340" i="6" a="1"/>
  <c r="F340" i="6" s="1"/>
  <c r="E340" i="6" a="1"/>
  <c r="E340" i="6" s="1"/>
  <c r="D340" i="6" a="1"/>
  <c r="D340" i="6" s="1"/>
  <c r="C340" i="6" a="1"/>
  <c r="C340" i="6" s="1"/>
  <c r="A340" i="6" a="1"/>
  <c r="A340" i="6" s="1"/>
  <c r="S339" i="6" a="1"/>
  <c r="S339" i="6" s="1"/>
  <c r="N339" i="6" a="1"/>
  <c r="N339" i="6" s="1"/>
  <c r="M339" i="6" a="1"/>
  <c r="M339" i="6" s="1"/>
  <c r="L339" i="6" a="1"/>
  <c r="L339" i="6" s="1"/>
  <c r="K339" i="6" a="1"/>
  <c r="K339" i="6" s="1"/>
  <c r="J339" i="6" a="1"/>
  <c r="J339" i="6" s="1"/>
  <c r="I339" i="6" a="1"/>
  <c r="I339" i="6" s="1"/>
  <c r="H339" i="6" a="1"/>
  <c r="H339" i="6" s="1"/>
  <c r="G339" i="6" a="1"/>
  <c r="G339" i="6" s="1"/>
  <c r="F339" i="6" a="1"/>
  <c r="F339" i="6" s="1"/>
  <c r="E339" i="6" a="1"/>
  <c r="E339" i="6" s="1"/>
  <c r="D339" i="6" a="1"/>
  <c r="D339" i="6" s="1"/>
  <c r="C339" i="6" a="1"/>
  <c r="C339" i="6" s="1"/>
  <c r="A339" i="6" a="1"/>
  <c r="A339" i="6" s="1"/>
  <c r="S338" i="6" a="1"/>
  <c r="S338" i="6" s="1"/>
  <c r="N338" i="6" a="1"/>
  <c r="N338" i="6" s="1"/>
  <c r="M338" i="6" a="1"/>
  <c r="M338" i="6" s="1"/>
  <c r="L338" i="6" a="1"/>
  <c r="L338" i="6" s="1"/>
  <c r="K338" i="6" a="1"/>
  <c r="K338" i="6" s="1"/>
  <c r="J338" i="6" a="1"/>
  <c r="J338" i="6" s="1"/>
  <c r="I338" i="6" a="1"/>
  <c r="I338" i="6" s="1"/>
  <c r="H338" i="6" a="1"/>
  <c r="H338" i="6" s="1"/>
  <c r="G338" i="6" a="1"/>
  <c r="G338" i="6" s="1"/>
  <c r="F338" i="6" a="1"/>
  <c r="F338" i="6" s="1"/>
  <c r="E338" i="6" a="1"/>
  <c r="E338" i="6" s="1"/>
  <c r="D338" i="6" a="1"/>
  <c r="D338" i="6" s="1"/>
  <c r="C338" i="6" a="1"/>
  <c r="C338" i="6" s="1"/>
  <c r="A338" i="6" a="1"/>
  <c r="A338" i="6" s="1"/>
  <c r="S337" i="6" a="1"/>
  <c r="S337" i="6" s="1"/>
  <c r="N337" i="6" a="1"/>
  <c r="N337" i="6" s="1"/>
  <c r="M337" i="6" a="1"/>
  <c r="M337" i="6" s="1"/>
  <c r="L337" i="6" a="1"/>
  <c r="L337" i="6" s="1"/>
  <c r="K337" i="6" a="1"/>
  <c r="K337" i="6" s="1"/>
  <c r="J337" i="6" a="1"/>
  <c r="J337" i="6" s="1"/>
  <c r="I337" i="6" a="1"/>
  <c r="I337" i="6" s="1"/>
  <c r="H337" i="6" a="1"/>
  <c r="H337" i="6" s="1"/>
  <c r="G337" i="6" a="1"/>
  <c r="G337" i="6" s="1"/>
  <c r="F337" i="6" a="1"/>
  <c r="F337" i="6" s="1"/>
  <c r="E337" i="6" a="1"/>
  <c r="E337" i="6" s="1"/>
  <c r="D337" i="6" a="1"/>
  <c r="D337" i="6" s="1"/>
  <c r="C337" i="6" a="1"/>
  <c r="C337" i="6" s="1"/>
  <c r="A337" i="6" a="1"/>
  <c r="A337" i="6" s="1"/>
  <c r="S336" i="6" a="1"/>
  <c r="S336" i="6" s="1"/>
  <c r="N336" i="6" a="1"/>
  <c r="N336" i="6" s="1"/>
  <c r="M336" i="6" a="1"/>
  <c r="M336" i="6" s="1"/>
  <c r="L336" i="6" a="1"/>
  <c r="L336" i="6" s="1"/>
  <c r="K336" i="6" a="1"/>
  <c r="K336" i="6" s="1"/>
  <c r="J336" i="6" a="1"/>
  <c r="J336" i="6" s="1"/>
  <c r="I336" i="6" a="1"/>
  <c r="I336" i="6" s="1"/>
  <c r="H336" i="6" a="1"/>
  <c r="H336" i="6" s="1"/>
  <c r="G336" i="6" a="1"/>
  <c r="G336" i="6" s="1"/>
  <c r="F336" i="6" a="1"/>
  <c r="F336" i="6" s="1"/>
  <c r="E336" i="6" a="1"/>
  <c r="E336" i="6" s="1"/>
  <c r="D336" i="6" a="1"/>
  <c r="D336" i="6" s="1"/>
  <c r="C336" i="6" a="1"/>
  <c r="C336" i="6" s="1"/>
  <c r="A336" i="6" a="1"/>
  <c r="A336" i="6" s="1"/>
  <c r="S335" i="6" a="1"/>
  <c r="S335" i="6" s="1"/>
  <c r="N335" i="6" a="1"/>
  <c r="N335" i="6" s="1"/>
  <c r="M335" i="6" a="1"/>
  <c r="M335" i="6" s="1"/>
  <c r="L335" i="6" a="1"/>
  <c r="L335" i="6" s="1"/>
  <c r="K335" i="6" a="1"/>
  <c r="K335" i="6" s="1"/>
  <c r="J335" i="6" a="1"/>
  <c r="J335" i="6" s="1"/>
  <c r="I335" i="6" a="1"/>
  <c r="I335" i="6" s="1"/>
  <c r="H335" i="6" a="1"/>
  <c r="H335" i="6" s="1"/>
  <c r="G335" i="6" a="1"/>
  <c r="G335" i="6" s="1"/>
  <c r="F335" i="6" a="1"/>
  <c r="F335" i="6" s="1"/>
  <c r="E335" i="6" a="1"/>
  <c r="E335" i="6" s="1"/>
  <c r="D335" i="6" a="1"/>
  <c r="D335" i="6" s="1"/>
  <c r="C335" i="6" a="1"/>
  <c r="C335" i="6" s="1"/>
  <c r="A335" i="6" a="1"/>
  <c r="A335" i="6" s="1"/>
  <c r="S334" i="6" a="1"/>
  <c r="S334" i="6" s="1"/>
  <c r="N334" i="6" a="1"/>
  <c r="N334" i="6" s="1"/>
  <c r="M334" i="6" a="1"/>
  <c r="M334" i="6" s="1"/>
  <c r="L334" i="6" a="1"/>
  <c r="L334" i="6" s="1"/>
  <c r="K334" i="6" a="1"/>
  <c r="K334" i="6" s="1"/>
  <c r="J334" i="6" a="1"/>
  <c r="J334" i="6" s="1"/>
  <c r="I334" i="6" a="1"/>
  <c r="I334" i="6" s="1"/>
  <c r="H334" i="6" a="1"/>
  <c r="H334" i="6" s="1"/>
  <c r="G334" i="6" a="1"/>
  <c r="G334" i="6" s="1"/>
  <c r="F334" i="6" a="1"/>
  <c r="F334" i="6" s="1"/>
  <c r="E334" i="6" a="1"/>
  <c r="E334" i="6" s="1"/>
  <c r="D334" i="6" a="1"/>
  <c r="D334" i="6" s="1"/>
  <c r="C334" i="6" a="1"/>
  <c r="C334" i="6" s="1"/>
  <c r="A334" i="6" a="1"/>
  <c r="A334" i="6" s="1"/>
  <c r="S333" i="6" a="1"/>
  <c r="S333" i="6" s="1"/>
  <c r="N333" i="6" a="1"/>
  <c r="N333" i="6" s="1"/>
  <c r="M333" i="6" a="1"/>
  <c r="M333" i="6" s="1"/>
  <c r="L333" i="6" a="1"/>
  <c r="L333" i="6" s="1"/>
  <c r="K333" i="6" a="1"/>
  <c r="K333" i="6" s="1"/>
  <c r="J333" i="6" a="1"/>
  <c r="J333" i="6" s="1"/>
  <c r="I333" i="6" a="1"/>
  <c r="I333" i="6" s="1"/>
  <c r="H333" i="6" a="1"/>
  <c r="H333" i="6" s="1"/>
  <c r="G333" i="6" a="1"/>
  <c r="G333" i="6" s="1"/>
  <c r="F333" i="6" a="1"/>
  <c r="F333" i="6" s="1"/>
  <c r="E333" i="6" a="1"/>
  <c r="E333" i="6" s="1"/>
  <c r="D333" i="6" a="1"/>
  <c r="D333" i="6" s="1"/>
  <c r="C333" i="6" a="1"/>
  <c r="C333" i="6" s="1"/>
  <c r="A333" i="6" a="1"/>
  <c r="A333" i="6" s="1"/>
  <c r="S332" i="6" a="1"/>
  <c r="S332" i="6" s="1"/>
  <c r="N332" i="6" a="1"/>
  <c r="N332" i="6" s="1"/>
  <c r="M332" i="6" a="1"/>
  <c r="M332" i="6" s="1"/>
  <c r="L332" i="6" a="1"/>
  <c r="L332" i="6" s="1"/>
  <c r="K332" i="6" a="1"/>
  <c r="K332" i="6" s="1"/>
  <c r="J332" i="6" a="1"/>
  <c r="J332" i="6" s="1"/>
  <c r="I332" i="6" a="1"/>
  <c r="I332" i="6" s="1"/>
  <c r="H332" i="6" a="1"/>
  <c r="H332" i="6" s="1"/>
  <c r="G332" i="6" a="1"/>
  <c r="G332" i="6" s="1"/>
  <c r="F332" i="6" a="1"/>
  <c r="F332" i="6" s="1"/>
  <c r="E332" i="6" a="1"/>
  <c r="E332" i="6" s="1"/>
  <c r="D332" i="6" a="1"/>
  <c r="D332" i="6" s="1"/>
  <c r="C332" i="6" a="1"/>
  <c r="C332" i="6" s="1"/>
  <c r="A332" i="6" a="1"/>
  <c r="A332" i="6" s="1"/>
  <c r="S331" i="6" a="1"/>
  <c r="S331" i="6" s="1"/>
  <c r="N331" i="6" a="1"/>
  <c r="N331" i="6" s="1"/>
  <c r="M331" i="6" a="1"/>
  <c r="M331" i="6" s="1"/>
  <c r="L331" i="6" a="1"/>
  <c r="L331" i="6" s="1"/>
  <c r="K331" i="6" a="1"/>
  <c r="K331" i="6" s="1"/>
  <c r="J331" i="6" a="1"/>
  <c r="J331" i="6" s="1"/>
  <c r="I331" i="6" a="1"/>
  <c r="I331" i="6" s="1"/>
  <c r="H331" i="6" a="1"/>
  <c r="H331" i="6" s="1"/>
  <c r="G331" i="6" a="1"/>
  <c r="G331" i="6" s="1"/>
  <c r="F331" i="6" a="1"/>
  <c r="F331" i="6" s="1"/>
  <c r="E331" i="6" a="1"/>
  <c r="E331" i="6" s="1"/>
  <c r="D331" i="6" a="1"/>
  <c r="D331" i="6" s="1"/>
  <c r="C331" i="6" a="1"/>
  <c r="C331" i="6" s="1"/>
  <c r="A331" i="6" a="1"/>
  <c r="A331" i="6" s="1"/>
  <c r="S330" i="6" a="1"/>
  <c r="S330" i="6" s="1"/>
  <c r="N330" i="6" a="1"/>
  <c r="N330" i="6" s="1"/>
  <c r="M330" i="6" a="1"/>
  <c r="M330" i="6" s="1"/>
  <c r="L330" i="6" a="1"/>
  <c r="L330" i="6" s="1"/>
  <c r="K330" i="6" a="1"/>
  <c r="K330" i="6" s="1"/>
  <c r="J330" i="6" a="1"/>
  <c r="J330" i="6" s="1"/>
  <c r="I330" i="6" a="1"/>
  <c r="I330" i="6" s="1"/>
  <c r="H330" i="6" a="1"/>
  <c r="H330" i="6" s="1"/>
  <c r="G330" i="6" a="1"/>
  <c r="G330" i="6" s="1"/>
  <c r="F330" i="6" a="1"/>
  <c r="F330" i="6" s="1"/>
  <c r="E330" i="6" a="1"/>
  <c r="E330" i="6" s="1"/>
  <c r="D330" i="6" a="1"/>
  <c r="D330" i="6" s="1"/>
  <c r="C330" i="6" a="1"/>
  <c r="C330" i="6" s="1"/>
  <c r="A330" i="6" a="1"/>
  <c r="A330" i="6" s="1"/>
  <c r="S329" i="6" a="1"/>
  <c r="S329" i="6" s="1"/>
  <c r="N329" i="6" a="1"/>
  <c r="N329" i="6" s="1"/>
  <c r="M329" i="6" a="1"/>
  <c r="M329" i="6" s="1"/>
  <c r="L329" i="6" a="1"/>
  <c r="L329" i="6" s="1"/>
  <c r="K329" i="6" a="1"/>
  <c r="K329" i="6" s="1"/>
  <c r="J329" i="6" a="1"/>
  <c r="J329" i="6" s="1"/>
  <c r="I329" i="6" a="1"/>
  <c r="I329" i="6" s="1"/>
  <c r="H329" i="6" a="1"/>
  <c r="H329" i="6" s="1"/>
  <c r="G329" i="6" a="1"/>
  <c r="G329" i="6" s="1"/>
  <c r="F329" i="6" a="1"/>
  <c r="F329" i="6" s="1"/>
  <c r="E329" i="6" a="1"/>
  <c r="E329" i="6" s="1"/>
  <c r="D329" i="6" a="1"/>
  <c r="D329" i="6" s="1"/>
  <c r="C329" i="6" a="1"/>
  <c r="C329" i="6" s="1"/>
  <c r="A329" i="6" a="1"/>
  <c r="A329" i="6" s="1"/>
  <c r="S328" i="6" a="1"/>
  <c r="S328" i="6" s="1"/>
  <c r="N328" i="6" a="1"/>
  <c r="N328" i="6" s="1"/>
  <c r="M328" i="6" a="1"/>
  <c r="M328" i="6" s="1"/>
  <c r="L328" i="6" a="1"/>
  <c r="L328" i="6" s="1"/>
  <c r="K328" i="6" a="1"/>
  <c r="K328" i="6" s="1"/>
  <c r="J328" i="6" a="1"/>
  <c r="J328" i="6" s="1"/>
  <c r="I328" i="6" a="1"/>
  <c r="I328" i="6" s="1"/>
  <c r="H328" i="6" a="1"/>
  <c r="H328" i="6" s="1"/>
  <c r="G328" i="6" a="1"/>
  <c r="G328" i="6" s="1"/>
  <c r="F328" i="6" a="1"/>
  <c r="F328" i="6" s="1"/>
  <c r="E328" i="6" a="1"/>
  <c r="E328" i="6" s="1"/>
  <c r="D328" i="6" a="1"/>
  <c r="D328" i="6" s="1"/>
  <c r="C328" i="6" a="1"/>
  <c r="C328" i="6" s="1"/>
  <c r="A328" i="6" a="1"/>
  <c r="A328" i="6" s="1"/>
  <c r="S327" i="6" a="1"/>
  <c r="S327" i="6" s="1"/>
  <c r="N327" i="6" a="1"/>
  <c r="N327" i="6" s="1"/>
  <c r="M327" i="6" a="1"/>
  <c r="M327" i="6" s="1"/>
  <c r="L327" i="6" a="1"/>
  <c r="L327" i="6" s="1"/>
  <c r="K327" i="6" a="1"/>
  <c r="K327" i="6" s="1"/>
  <c r="J327" i="6" a="1"/>
  <c r="J327" i="6" s="1"/>
  <c r="I327" i="6" a="1"/>
  <c r="I327" i="6" s="1"/>
  <c r="H327" i="6" a="1"/>
  <c r="H327" i="6" s="1"/>
  <c r="G327" i="6" a="1"/>
  <c r="G327" i="6" s="1"/>
  <c r="F327" i="6" a="1"/>
  <c r="F327" i="6" s="1"/>
  <c r="E327" i="6" a="1"/>
  <c r="E327" i="6" s="1"/>
  <c r="D327" i="6" a="1"/>
  <c r="D327" i="6" s="1"/>
  <c r="C327" i="6" a="1"/>
  <c r="C327" i="6" s="1"/>
  <c r="A327" i="6" a="1"/>
  <c r="A327" i="6" s="1"/>
  <c r="S326" i="6" a="1"/>
  <c r="S326" i="6" s="1"/>
  <c r="N326" i="6" a="1"/>
  <c r="N326" i="6" s="1"/>
  <c r="M326" i="6" a="1"/>
  <c r="M326" i="6" s="1"/>
  <c r="L326" i="6" a="1"/>
  <c r="L326" i="6" s="1"/>
  <c r="K326" i="6" a="1"/>
  <c r="K326" i="6" s="1"/>
  <c r="J326" i="6" a="1"/>
  <c r="J326" i="6" s="1"/>
  <c r="I326" i="6" a="1"/>
  <c r="I326" i="6" s="1"/>
  <c r="H326" i="6" a="1"/>
  <c r="H326" i="6" s="1"/>
  <c r="G326" i="6" a="1"/>
  <c r="G326" i="6" s="1"/>
  <c r="F326" i="6" a="1"/>
  <c r="F326" i="6" s="1"/>
  <c r="E326" i="6" a="1"/>
  <c r="E326" i="6" s="1"/>
  <c r="D326" i="6" a="1"/>
  <c r="D326" i="6" s="1"/>
  <c r="C326" i="6" a="1"/>
  <c r="C326" i="6" s="1"/>
  <c r="A326" i="6" a="1"/>
  <c r="A326" i="6" s="1"/>
  <c r="S325" i="6" a="1"/>
  <c r="S325" i="6" s="1"/>
  <c r="N325" i="6" a="1"/>
  <c r="N325" i="6" s="1"/>
  <c r="M325" i="6" a="1"/>
  <c r="M325" i="6" s="1"/>
  <c r="L325" i="6" a="1"/>
  <c r="L325" i="6" s="1"/>
  <c r="K325" i="6" a="1"/>
  <c r="K325" i="6" s="1"/>
  <c r="J325" i="6" a="1"/>
  <c r="J325" i="6" s="1"/>
  <c r="I325" i="6" a="1"/>
  <c r="I325" i="6" s="1"/>
  <c r="H325" i="6" a="1"/>
  <c r="H325" i="6" s="1"/>
  <c r="G325" i="6" a="1"/>
  <c r="G325" i="6" s="1"/>
  <c r="F325" i="6" a="1"/>
  <c r="F325" i="6" s="1"/>
  <c r="E325" i="6" a="1"/>
  <c r="E325" i="6" s="1"/>
  <c r="D325" i="6" a="1"/>
  <c r="D325" i="6" s="1"/>
  <c r="C325" i="6" a="1"/>
  <c r="C325" i="6" s="1"/>
  <c r="A325" i="6" a="1"/>
  <c r="A325" i="6" s="1"/>
  <c r="S324" i="6" a="1"/>
  <c r="S324" i="6" s="1"/>
  <c r="N324" i="6" a="1"/>
  <c r="N324" i="6" s="1"/>
  <c r="M324" i="6" a="1"/>
  <c r="M324" i="6" s="1"/>
  <c r="L324" i="6" a="1"/>
  <c r="L324" i="6" s="1"/>
  <c r="K324" i="6" a="1"/>
  <c r="K324" i="6" s="1"/>
  <c r="J324" i="6" a="1"/>
  <c r="J324" i="6" s="1"/>
  <c r="I324" i="6" a="1"/>
  <c r="I324" i="6" s="1"/>
  <c r="H324" i="6" a="1"/>
  <c r="H324" i="6" s="1"/>
  <c r="G324" i="6" a="1"/>
  <c r="G324" i="6" s="1"/>
  <c r="F324" i="6" a="1"/>
  <c r="F324" i="6" s="1"/>
  <c r="E324" i="6" a="1"/>
  <c r="E324" i="6" s="1"/>
  <c r="D324" i="6" a="1"/>
  <c r="D324" i="6" s="1"/>
  <c r="C324" i="6" a="1"/>
  <c r="C324" i="6" s="1"/>
  <c r="A324" i="6" a="1"/>
  <c r="A324" i="6" s="1"/>
  <c r="S323" i="6" a="1"/>
  <c r="S323" i="6" s="1"/>
  <c r="N323" i="6" a="1"/>
  <c r="N323" i="6" s="1"/>
  <c r="M323" i="6" a="1"/>
  <c r="M323" i="6" s="1"/>
  <c r="L323" i="6" a="1"/>
  <c r="L323" i="6" s="1"/>
  <c r="K323" i="6" a="1"/>
  <c r="K323" i="6" s="1"/>
  <c r="J323" i="6" a="1"/>
  <c r="J323" i="6" s="1"/>
  <c r="I323" i="6" a="1"/>
  <c r="I323" i="6" s="1"/>
  <c r="H323" i="6" a="1"/>
  <c r="H323" i="6" s="1"/>
  <c r="G323" i="6" a="1"/>
  <c r="G323" i="6" s="1"/>
  <c r="F323" i="6" a="1"/>
  <c r="F323" i="6" s="1"/>
  <c r="E323" i="6" a="1"/>
  <c r="E323" i="6" s="1"/>
  <c r="D323" i="6" a="1"/>
  <c r="D323" i="6" s="1"/>
  <c r="C323" i="6" a="1"/>
  <c r="C323" i="6" s="1"/>
  <c r="A323" i="6" a="1"/>
  <c r="A323" i="6" s="1"/>
  <c r="S322" i="6" a="1"/>
  <c r="S322" i="6" s="1"/>
  <c r="N322" i="6" a="1"/>
  <c r="N322" i="6" s="1"/>
  <c r="M322" i="6" a="1"/>
  <c r="M322" i="6" s="1"/>
  <c r="L322" i="6" a="1"/>
  <c r="L322" i="6" s="1"/>
  <c r="K322" i="6" a="1"/>
  <c r="K322" i="6" s="1"/>
  <c r="J322" i="6" a="1"/>
  <c r="J322" i="6" s="1"/>
  <c r="I322" i="6" a="1"/>
  <c r="I322" i="6" s="1"/>
  <c r="H322" i="6" a="1"/>
  <c r="H322" i="6" s="1"/>
  <c r="G322" i="6" a="1"/>
  <c r="G322" i="6" s="1"/>
  <c r="F322" i="6" a="1"/>
  <c r="F322" i="6" s="1"/>
  <c r="E322" i="6" a="1"/>
  <c r="E322" i="6" s="1"/>
  <c r="D322" i="6" a="1"/>
  <c r="D322" i="6" s="1"/>
  <c r="C322" i="6" a="1"/>
  <c r="C322" i="6" s="1"/>
  <c r="A322" i="6" a="1"/>
  <c r="A322" i="6" s="1"/>
  <c r="S321" i="6" a="1"/>
  <c r="S321" i="6" s="1"/>
  <c r="N321" i="6" a="1"/>
  <c r="N321" i="6" s="1"/>
  <c r="M321" i="6" a="1"/>
  <c r="M321" i="6" s="1"/>
  <c r="L321" i="6" a="1"/>
  <c r="L321" i="6" s="1"/>
  <c r="K321" i="6" a="1"/>
  <c r="K321" i="6" s="1"/>
  <c r="J321" i="6" a="1"/>
  <c r="J321" i="6" s="1"/>
  <c r="I321" i="6" a="1"/>
  <c r="I321" i="6" s="1"/>
  <c r="H321" i="6" a="1"/>
  <c r="H321" i="6" s="1"/>
  <c r="G321" i="6" a="1"/>
  <c r="G321" i="6" s="1"/>
  <c r="F321" i="6" a="1"/>
  <c r="F321" i="6" s="1"/>
  <c r="E321" i="6" a="1"/>
  <c r="E321" i="6" s="1"/>
  <c r="D321" i="6" a="1"/>
  <c r="D321" i="6" s="1"/>
  <c r="C321" i="6" a="1"/>
  <c r="C321" i="6" s="1"/>
  <c r="A321" i="6" a="1"/>
  <c r="A321" i="6" s="1"/>
  <c r="S320" i="6" a="1"/>
  <c r="S320" i="6" s="1"/>
  <c r="N320" i="6" a="1"/>
  <c r="N320" i="6" s="1"/>
  <c r="M320" i="6" a="1"/>
  <c r="M320" i="6" s="1"/>
  <c r="L320" i="6" a="1"/>
  <c r="L320" i="6" s="1"/>
  <c r="K320" i="6" a="1"/>
  <c r="K320" i="6" s="1"/>
  <c r="J320" i="6" a="1"/>
  <c r="J320" i="6" s="1"/>
  <c r="I320" i="6" a="1"/>
  <c r="I320" i="6" s="1"/>
  <c r="H320" i="6" a="1"/>
  <c r="H320" i="6" s="1"/>
  <c r="G320" i="6" a="1"/>
  <c r="G320" i="6" s="1"/>
  <c r="F320" i="6" a="1"/>
  <c r="F320" i="6" s="1"/>
  <c r="E320" i="6" a="1"/>
  <c r="E320" i="6" s="1"/>
  <c r="D320" i="6" a="1"/>
  <c r="D320" i="6" s="1"/>
  <c r="C320" i="6" a="1"/>
  <c r="C320" i="6" s="1"/>
  <c r="A320" i="6" a="1"/>
  <c r="A320" i="6" s="1"/>
  <c r="S319" i="6" a="1"/>
  <c r="S319" i="6" s="1"/>
  <c r="N319" i="6" a="1"/>
  <c r="N319" i="6" s="1"/>
  <c r="M319" i="6" a="1"/>
  <c r="M319" i="6" s="1"/>
  <c r="L319" i="6" a="1"/>
  <c r="L319" i="6" s="1"/>
  <c r="K319" i="6" a="1"/>
  <c r="K319" i="6" s="1"/>
  <c r="J319" i="6" a="1"/>
  <c r="J319" i="6" s="1"/>
  <c r="I319" i="6" a="1"/>
  <c r="I319" i="6" s="1"/>
  <c r="H319" i="6" a="1"/>
  <c r="H319" i="6" s="1"/>
  <c r="G319" i="6" a="1"/>
  <c r="G319" i="6" s="1"/>
  <c r="F319" i="6" a="1"/>
  <c r="F319" i="6" s="1"/>
  <c r="E319" i="6" a="1"/>
  <c r="E319" i="6" s="1"/>
  <c r="D319" i="6" a="1"/>
  <c r="D319" i="6" s="1"/>
  <c r="C319" i="6" a="1"/>
  <c r="C319" i="6" s="1"/>
  <c r="A319" i="6" a="1"/>
  <c r="A319" i="6" s="1"/>
  <c r="S318" i="6" a="1"/>
  <c r="S318" i="6" s="1"/>
  <c r="N318" i="6" a="1"/>
  <c r="N318" i="6" s="1"/>
  <c r="M318" i="6" a="1"/>
  <c r="M318" i="6" s="1"/>
  <c r="L318" i="6" a="1"/>
  <c r="L318" i="6" s="1"/>
  <c r="K318" i="6" a="1"/>
  <c r="K318" i="6" s="1"/>
  <c r="J318" i="6" a="1"/>
  <c r="J318" i="6" s="1"/>
  <c r="I318" i="6" a="1"/>
  <c r="I318" i="6" s="1"/>
  <c r="H318" i="6" a="1"/>
  <c r="H318" i="6" s="1"/>
  <c r="G318" i="6" a="1"/>
  <c r="G318" i="6" s="1"/>
  <c r="F318" i="6" a="1"/>
  <c r="F318" i="6" s="1"/>
  <c r="E318" i="6" a="1"/>
  <c r="E318" i="6" s="1"/>
  <c r="D318" i="6" a="1"/>
  <c r="D318" i="6" s="1"/>
  <c r="C318" i="6" a="1"/>
  <c r="C318" i="6" s="1"/>
  <c r="A318" i="6" a="1"/>
  <c r="A318" i="6" s="1"/>
  <c r="S317" i="6" a="1"/>
  <c r="S317" i="6" s="1"/>
  <c r="N317" i="6" a="1"/>
  <c r="N317" i="6" s="1"/>
  <c r="M317" i="6" a="1"/>
  <c r="M317" i="6" s="1"/>
  <c r="L317" i="6" a="1"/>
  <c r="L317" i="6" s="1"/>
  <c r="K317" i="6" a="1"/>
  <c r="K317" i="6" s="1"/>
  <c r="J317" i="6" a="1"/>
  <c r="J317" i="6" s="1"/>
  <c r="I317" i="6" a="1"/>
  <c r="I317" i="6" s="1"/>
  <c r="H317" i="6" a="1"/>
  <c r="H317" i="6" s="1"/>
  <c r="G317" i="6" a="1"/>
  <c r="G317" i="6" s="1"/>
  <c r="F317" i="6" a="1"/>
  <c r="F317" i="6" s="1"/>
  <c r="E317" i="6" a="1"/>
  <c r="E317" i="6" s="1"/>
  <c r="D317" i="6" a="1"/>
  <c r="D317" i="6" s="1"/>
  <c r="C317" i="6" a="1"/>
  <c r="C317" i="6" s="1"/>
  <c r="A317" i="6" a="1"/>
  <c r="A317" i="6" s="1"/>
  <c r="S316" i="6" a="1"/>
  <c r="S316" i="6" s="1"/>
  <c r="N316" i="6" a="1"/>
  <c r="N316" i="6" s="1"/>
  <c r="M316" i="6" a="1"/>
  <c r="M316" i="6" s="1"/>
  <c r="L316" i="6" a="1"/>
  <c r="L316" i="6" s="1"/>
  <c r="K316" i="6" a="1"/>
  <c r="K316" i="6" s="1"/>
  <c r="J316" i="6" a="1"/>
  <c r="J316" i="6" s="1"/>
  <c r="I316" i="6" a="1"/>
  <c r="I316" i="6" s="1"/>
  <c r="H316" i="6" a="1"/>
  <c r="H316" i="6" s="1"/>
  <c r="G316" i="6" a="1"/>
  <c r="G316" i="6" s="1"/>
  <c r="F316" i="6" a="1"/>
  <c r="F316" i="6" s="1"/>
  <c r="E316" i="6" a="1"/>
  <c r="E316" i="6" s="1"/>
  <c r="D316" i="6" a="1"/>
  <c r="D316" i="6" s="1"/>
  <c r="C316" i="6" a="1"/>
  <c r="C316" i="6" s="1"/>
  <c r="A316" i="6" a="1"/>
  <c r="A316" i="6" s="1"/>
  <c r="S315" i="6" a="1"/>
  <c r="S315" i="6" s="1"/>
  <c r="N315" i="6" a="1"/>
  <c r="N315" i="6" s="1"/>
  <c r="M315" i="6" a="1"/>
  <c r="M315" i="6" s="1"/>
  <c r="L315" i="6" a="1"/>
  <c r="L315" i="6" s="1"/>
  <c r="K315" i="6" a="1"/>
  <c r="K315" i="6" s="1"/>
  <c r="J315" i="6" a="1"/>
  <c r="J315" i="6" s="1"/>
  <c r="I315" i="6" a="1"/>
  <c r="I315" i="6" s="1"/>
  <c r="H315" i="6" a="1"/>
  <c r="H315" i="6" s="1"/>
  <c r="G315" i="6" a="1"/>
  <c r="G315" i="6" s="1"/>
  <c r="F315" i="6" a="1"/>
  <c r="F315" i="6" s="1"/>
  <c r="E315" i="6" a="1"/>
  <c r="E315" i="6" s="1"/>
  <c r="D315" i="6" a="1"/>
  <c r="D315" i="6" s="1"/>
  <c r="C315" i="6" a="1"/>
  <c r="C315" i="6" s="1"/>
  <c r="A315" i="6" a="1"/>
  <c r="A315" i="6" s="1"/>
  <c r="S314" i="6" a="1"/>
  <c r="S314" i="6" s="1"/>
  <c r="N314" i="6" a="1"/>
  <c r="N314" i="6" s="1"/>
  <c r="M314" i="6" a="1"/>
  <c r="M314" i="6" s="1"/>
  <c r="L314" i="6" a="1"/>
  <c r="L314" i="6" s="1"/>
  <c r="K314" i="6" a="1"/>
  <c r="K314" i="6" s="1"/>
  <c r="J314" i="6" a="1"/>
  <c r="J314" i="6" s="1"/>
  <c r="I314" i="6" a="1"/>
  <c r="I314" i="6" s="1"/>
  <c r="H314" i="6" a="1"/>
  <c r="H314" i="6" s="1"/>
  <c r="G314" i="6" a="1"/>
  <c r="G314" i="6" s="1"/>
  <c r="F314" i="6" a="1"/>
  <c r="F314" i="6" s="1"/>
  <c r="E314" i="6" a="1"/>
  <c r="E314" i="6" s="1"/>
  <c r="D314" i="6" a="1"/>
  <c r="D314" i="6" s="1"/>
  <c r="C314" i="6" a="1"/>
  <c r="C314" i="6" s="1"/>
  <c r="A314" i="6" a="1"/>
  <c r="A314" i="6" s="1"/>
  <c r="S313" i="6" a="1"/>
  <c r="S313" i="6" s="1"/>
  <c r="N313" i="6" a="1"/>
  <c r="N313" i="6" s="1"/>
  <c r="M313" i="6" a="1"/>
  <c r="M313" i="6" s="1"/>
  <c r="L313" i="6" a="1"/>
  <c r="L313" i="6" s="1"/>
  <c r="K313" i="6" a="1"/>
  <c r="K313" i="6" s="1"/>
  <c r="J313" i="6" a="1"/>
  <c r="J313" i="6" s="1"/>
  <c r="I313" i="6" a="1"/>
  <c r="I313" i="6" s="1"/>
  <c r="H313" i="6" a="1"/>
  <c r="H313" i="6" s="1"/>
  <c r="G313" i="6" a="1"/>
  <c r="G313" i="6" s="1"/>
  <c r="F313" i="6" a="1"/>
  <c r="F313" i="6" s="1"/>
  <c r="E313" i="6" a="1"/>
  <c r="E313" i="6" s="1"/>
  <c r="D313" i="6" a="1"/>
  <c r="D313" i="6" s="1"/>
  <c r="C313" i="6" a="1"/>
  <c r="C313" i="6" s="1"/>
  <c r="A313" i="6" a="1"/>
  <c r="A313" i="6" s="1"/>
  <c r="S312" i="6" a="1"/>
  <c r="S312" i="6" s="1"/>
  <c r="N312" i="6" a="1"/>
  <c r="N312" i="6" s="1"/>
  <c r="M312" i="6" a="1"/>
  <c r="M312" i="6" s="1"/>
  <c r="L312" i="6" a="1"/>
  <c r="L312" i="6" s="1"/>
  <c r="K312" i="6" a="1"/>
  <c r="K312" i="6" s="1"/>
  <c r="J312" i="6" a="1"/>
  <c r="J312" i="6" s="1"/>
  <c r="I312" i="6" a="1"/>
  <c r="I312" i="6" s="1"/>
  <c r="H312" i="6" a="1"/>
  <c r="H312" i="6" s="1"/>
  <c r="G312" i="6" a="1"/>
  <c r="G312" i="6" s="1"/>
  <c r="F312" i="6" a="1"/>
  <c r="F312" i="6" s="1"/>
  <c r="E312" i="6" a="1"/>
  <c r="E312" i="6" s="1"/>
  <c r="D312" i="6" a="1"/>
  <c r="D312" i="6" s="1"/>
  <c r="C312" i="6" a="1"/>
  <c r="C312" i="6" s="1"/>
  <c r="A312" i="6" a="1"/>
  <c r="A312" i="6" s="1"/>
  <c r="S311" i="6" a="1"/>
  <c r="S311" i="6" s="1"/>
  <c r="N311" i="6" a="1"/>
  <c r="N311" i="6" s="1"/>
  <c r="M311" i="6" a="1"/>
  <c r="M311" i="6" s="1"/>
  <c r="L311" i="6" a="1"/>
  <c r="L311" i="6" s="1"/>
  <c r="K311" i="6" a="1"/>
  <c r="K311" i="6" s="1"/>
  <c r="J311" i="6" a="1"/>
  <c r="J311" i="6" s="1"/>
  <c r="I311" i="6" a="1"/>
  <c r="I311" i="6" s="1"/>
  <c r="H311" i="6" a="1"/>
  <c r="H311" i="6" s="1"/>
  <c r="G311" i="6" a="1"/>
  <c r="G311" i="6" s="1"/>
  <c r="F311" i="6" a="1"/>
  <c r="F311" i="6" s="1"/>
  <c r="E311" i="6" a="1"/>
  <c r="E311" i="6" s="1"/>
  <c r="D311" i="6" a="1"/>
  <c r="D311" i="6" s="1"/>
  <c r="C311" i="6" a="1"/>
  <c r="C311" i="6" s="1"/>
  <c r="A311" i="6" a="1"/>
  <c r="A311" i="6" s="1"/>
  <c r="S310" i="6" a="1"/>
  <c r="S310" i="6" s="1"/>
  <c r="N310" i="6" a="1"/>
  <c r="N310" i="6" s="1"/>
  <c r="M310" i="6" a="1"/>
  <c r="M310" i="6" s="1"/>
  <c r="L310" i="6" a="1"/>
  <c r="L310" i="6" s="1"/>
  <c r="K310" i="6" a="1"/>
  <c r="K310" i="6" s="1"/>
  <c r="J310" i="6" a="1"/>
  <c r="J310" i="6" s="1"/>
  <c r="I310" i="6" a="1"/>
  <c r="I310" i="6" s="1"/>
  <c r="H310" i="6" a="1"/>
  <c r="H310" i="6" s="1"/>
  <c r="G310" i="6" a="1"/>
  <c r="G310" i="6" s="1"/>
  <c r="F310" i="6" a="1"/>
  <c r="F310" i="6" s="1"/>
  <c r="E310" i="6" a="1"/>
  <c r="E310" i="6" s="1"/>
  <c r="D310" i="6" a="1"/>
  <c r="D310" i="6" s="1"/>
  <c r="C310" i="6" a="1"/>
  <c r="C310" i="6" s="1"/>
  <c r="A310" i="6" a="1"/>
  <c r="A310" i="6" s="1"/>
  <c r="S309" i="6" a="1"/>
  <c r="S309" i="6" s="1"/>
  <c r="N309" i="6" a="1"/>
  <c r="N309" i="6" s="1"/>
  <c r="M309" i="6" a="1"/>
  <c r="M309" i="6" s="1"/>
  <c r="L309" i="6" a="1"/>
  <c r="L309" i="6" s="1"/>
  <c r="K309" i="6" a="1"/>
  <c r="K309" i="6" s="1"/>
  <c r="J309" i="6" a="1"/>
  <c r="J309" i="6" s="1"/>
  <c r="I309" i="6" a="1"/>
  <c r="I309" i="6" s="1"/>
  <c r="H309" i="6" a="1"/>
  <c r="H309" i="6" s="1"/>
  <c r="G309" i="6" a="1"/>
  <c r="G309" i="6" s="1"/>
  <c r="F309" i="6" a="1"/>
  <c r="F309" i="6" s="1"/>
  <c r="E309" i="6" a="1"/>
  <c r="E309" i="6" s="1"/>
  <c r="D309" i="6" a="1"/>
  <c r="D309" i="6" s="1"/>
  <c r="C309" i="6" a="1"/>
  <c r="C309" i="6" s="1"/>
  <c r="A309" i="6" a="1"/>
  <c r="A309" i="6" s="1"/>
  <c r="S308" i="6" a="1"/>
  <c r="S308" i="6" s="1"/>
  <c r="N308" i="6" a="1"/>
  <c r="N308" i="6" s="1"/>
  <c r="M308" i="6" a="1"/>
  <c r="M308" i="6" s="1"/>
  <c r="L308" i="6" a="1"/>
  <c r="L308" i="6" s="1"/>
  <c r="K308" i="6" a="1"/>
  <c r="K308" i="6" s="1"/>
  <c r="J308" i="6" a="1"/>
  <c r="J308" i="6" s="1"/>
  <c r="I308" i="6" a="1"/>
  <c r="I308" i="6" s="1"/>
  <c r="H308" i="6" a="1"/>
  <c r="H308" i="6" s="1"/>
  <c r="G308" i="6" a="1"/>
  <c r="G308" i="6" s="1"/>
  <c r="F308" i="6" a="1"/>
  <c r="F308" i="6" s="1"/>
  <c r="E308" i="6" a="1"/>
  <c r="E308" i="6" s="1"/>
  <c r="D308" i="6" a="1"/>
  <c r="D308" i="6" s="1"/>
  <c r="C308" i="6" a="1"/>
  <c r="C308" i="6" s="1"/>
  <c r="A308" i="6" a="1"/>
  <c r="A308" i="6" s="1"/>
  <c r="S305" i="6" a="1"/>
  <c r="S305" i="6" s="1"/>
  <c r="N305" i="6" a="1"/>
  <c r="N305" i="6" s="1"/>
  <c r="M305" i="6" a="1"/>
  <c r="M305" i="6" s="1"/>
  <c r="L305" i="6" a="1"/>
  <c r="L305" i="6" s="1"/>
  <c r="K305" i="6" a="1"/>
  <c r="K305" i="6" s="1"/>
  <c r="J305" i="6" a="1"/>
  <c r="J305" i="6" s="1"/>
  <c r="I305" i="6" a="1"/>
  <c r="I305" i="6" s="1"/>
  <c r="H305" i="6" a="1"/>
  <c r="H305" i="6" s="1"/>
  <c r="G305" i="6" a="1"/>
  <c r="G305" i="6" s="1"/>
  <c r="F305" i="6" a="1"/>
  <c r="F305" i="6" s="1"/>
  <c r="E305" i="6" a="1"/>
  <c r="E305" i="6" s="1"/>
  <c r="D305" i="6" a="1"/>
  <c r="D305" i="6" s="1"/>
  <c r="C305" i="6" a="1"/>
  <c r="C305" i="6" s="1"/>
  <c r="A305" i="6" a="1"/>
  <c r="A305" i="6" s="1"/>
  <c r="S304" i="6" a="1"/>
  <c r="S304" i="6" s="1"/>
  <c r="N304" i="6" a="1"/>
  <c r="N304" i="6" s="1"/>
  <c r="M304" i="6" a="1"/>
  <c r="M304" i="6" s="1"/>
  <c r="L304" i="6" a="1"/>
  <c r="L304" i="6" s="1"/>
  <c r="K304" i="6" a="1"/>
  <c r="K304" i="6" s="1"/>
  <c r="J304" i="6" a="1"/>
  <c r="J304" i="6" s="1"/>
  <c r="I304" i="6" a="1"/>
  <c r="I304" i="6" s="1"/>
  <c r="H304" i="6" a="1"/>
  <c r="H304" i="6" s="1"/>
  <c r="G304" i="6" a="1"/>
  <c r="G304" i="6" s="1"/>
  <c r="F304" i="6" a="1"/>
  <c r="F304" i="6" s="1"/>
  <c r="E304" i="6" a="1"/>
  <c r="E304" i="6" s="1"/>
  <c r="D304" i="6" a="1"/>
  <c r="D304" i="6" s="1"/>
  <c r="C304" i="6" a="1"/>
  <c r="C304" i="6" s="1"/>
  <c r="A304" i="6" a="1"/>
  <c r="A304" i="6" s="1"/>
  <c r="S303" i="6" a="1"/>
  <c r="S303" i="6" s="1"/>
  <c r="N303" i="6" a="1"/>
  <c r="N303" i="6" s="1"/>
  <c r="M303" i="6" a="1"/>
  <c r="M303" i="6" s="1"/>
  <c r="L303" i="6" a="1"/>
  <c r="L303" i="6" s="1"/>
  <c r="K303" i="6" a="1"/>
  <c r="K303" i="6" s="1"/>
  <c r="J303" i="6" a="1"/>
  <c r="J303" i="6" s="1"/>
  <c r="I303" i="6" a="1"/>
  <c r="I303" i="6" s="1"/>
  <c r="H303" i="6" a="1"/>
  <c r="H303" i="6" s="1"/>
  <c r="G303" i="6" a="1"/>
  <c r="G303" i="6" s="1"/>
  <c r="F303" i="6" a="1"/>
  <c r="F303" i="6" s="1"/>
  <c r="E303" i="6" a="1"/>
  <c r="E303" i="6" s="1"/>
  <c r="D303" i="6" a="1"/>
  <c r="D303" i="6" s="1"/>
  <c r="C303" i="6" a="1"/>
  <c r="C303" i="6" s="1"/>
  <c r="A303" i="6" a="1"/>
  <c r="A303" i="6" s="1"/>
  <c r="S302" i="6" a="1"/>
  <c r="S302" i="6" s="1"/>
  <c r="N302" i="6" a="1"/>
  <c r="N302" i="6" s="1"/>
  <c r="M302" i="6" a="1"/>
  <c r="M302" i="6" s="1"/>
  <c r="L302" i="6" a="1"/>
  <c r="L302" i="6" s="1"/>
  <c r="K302" i="6" a="1"/>
  <c r="K302" i="6" s="1"/>
  <c r="J302" i="6" a="1"/>
  <c r="J302" i="6" s="1"/>
  <c r="I302" i="6" a="1"/>
  <c r="I302" i="6" s="1"/>
  <c r="H302" i="6" a="1"/>
  <c r="H302" i="6" s="1"/>
  <c r="G302" i="6" a="1"/>
  <c r="G302" i="6" s="1"/>
  <c r="F302" i="6" a="1"/>
  <c r="F302" i="6" s="1"/>
  <c r="E302" i="6" a="1"/>
  <c r="E302" i="6" s="1"/>
  <c r="D302" i="6" a="1"/>
  <c r="D302" i="6" s="1"/>
  <c r="C302" i="6" a="1"/>
  <c r="C302" i="6" s="1"/>
  <c r="A302" i="6" a="1"/>
  <c r="A302" i="6" s="1"/>
  <c r="S301" i="6" a="1"/>
  <c r="S301" i="6" s="1"/>
  <c r="N301" i="6" a="1"/>
  <c r="N301" i="6" s="1"/>
  <c r="M301" i="6" a="1"/>
  <c r="M301" i="6" s="1"/>
  <c r="L301" i="6" a="1"/>
  <c r="L301" i="6" s="1"/>
  <c r="K301" i="6" a="1"/>
  <c r="K301" i="6" s="1"/>
  <c r="J301" i="6" a="1"/>
  <c r="J301" i="6" s="1"/>
  <c r="I301" i="6" a="1"/>
  <c r="I301" i="6" s="1"/>
  <c r="H301" i="6" a="1"/>
  <c r="H301" i="6" s="1"/>
  <c r="G301" i="6" a="1"/>
  <c r="G301" i="6" s="1"/>
  <c r="F301" i="6" a="1"/>
  <c r="F301" i="6" s="1"/>
  <c r="E301" i="6" a="1"/>
  <c r="E301" i="6" s="1"/>
  <c r="D301" i="6" a="1"/>
  <c r="D301" i="6" s="1"/>
  <c r="C301" i="6" a="1"/>
  <c r="C301" i="6" s="1"/>
  <c r="A301" i="6" a="1"/>
  <c r="A301" i="6" s="1"/>
  <c r="S300" i="6" a="1"/>
  <c r="S300" i="6" s="1"/>
  <c r="N300" i="6" a="1"/>
  <c r="N300" i="6" s="1"/>
  <c r="M300" i="6" a="1"/>
  <c r="M300" i="6" s="1"/>
  <c r="L300" i="6" a="1"/>
  <c r="L300" i="6" s="1"/>
  <c r="K300" i="6" a="1"/>
  <c r="K300" i="6" s="1"/>
  <c r="J300" i="6" a="1"/>
  <c r="J300" i="6" s="1"/>
  <c r="I300" i="6" a="1"/>
  <c r="I300" i="6" s="1"/>
  <c r="H300" i="6" a="1"/>
  <c r="H300" i="6" s="1"/>
  <c r="G300" i="6" a="1"/>
  <c r="G300" i="6" s="1"/>
  <c r="F300" i="6" a="1"/>
  <c r="F300" i="6" s="1"/>
  <c r="E300" i="6" a="1"/>
  <c r="E300" i="6" s="1"/>
  <c r="D300" i="6" a="1"/>
  <c r="D300" i="6" s="1"/>
  <c r="C300" i="6" a="1"/>
  <c r="C300" i="6" s="1"/>
  <c r="A300" i="6" a="1"/>
  <c r="A300" i="6" s="1"/>
  <c r="S299" i="6" a="1"/>
  <c r="S299" i="6" s="1"/>
  <c r="N299" i="6" a="1"/>
  <c r="N299" i="6" s="1"/>
  <c r="M299" i="6" a="1"/>
  <c r="M299" i="6" s="1"/>
  <c r="L299" i="6" a="1"/>
  <c r="L299" i="6" s="1"/>
  <c r="K299" i="6" a="1"/>
  <c r="K299" i="6" s="1"/>
  <c r="J299" i="6" a="1"/>
  <c r="J299" i="6" s="1"/>
  <c r="I299" i="6" a="1"/>
  <c r="I299" i="6" s="1"/>
  <c r="H299" i="6" a="1"/>
  <c r="H299" i="6" s="1"/>
  <c r="G299" i="6" a="1"/>
  <c r="G299" i="6" s="1"/>
  <c r="F299" i="6" a="1"/>
  <c r="F299" i="6" s="1"/>
  <c r="E299" i="6" a="1"/>
  <c r="E299" i="6" s="1"/>
  <c r="D299" i="6" a="1"/>
  <c r="D299" i="6" s="1"/>
  <c r="C299" i="6" a="1"/>
  <c r="C299" i="6" s="1"/>
  <c r="A299" i="6" a="1"/>
  <c r="A299" i="6" s="1"/>
  <c r="S298" i="6" a="1"/>
  <c r="S298" i="6" s="1"/>
  <c r="N298" i="6" a="1"/>
  <c r="N298" i="6" s="1"/>
  <c r="M298" i="6" a="1"/>
  <c r="M298" i="6" s="1"/>
  <c r="L298" i="6" a="1"/>
  <c r="L298" i="6" s="1"/>
  <c r="K298" i="6" a="1"/>
  <c r="K298" i="6" s="1"/>
  <c r="J298" i="6" a="1"/>
  <c r="J298" i="6" s="1"/>
  <c r="I298" i="6" a="1"/>
  <c r="I298" i="6" s="1"/>
  <c r="H298" i="6" a="1"/>
  <c r="H298" i="6" s="1"/>
  <c r="G298" i="6" a="1"/>
  <c r="G298" i="6" s="1"/>
  <c r="F298" i="6" a="1"/>
  <c r="F298" i="6" s="1"/>
  <c r="E298" i="6" a="1"/>
  <c r="E298" i="6" s="1"/>
  <c r="D298" i="6" a="1"/>
  <c r="D298" i="6" s="1"/>
  <c r="C298" i="6" a="1"/>
  <c r="C298" i="6" s="1"/>
  <c r="A298" i="6" a="1"/>
  <c r="A298" i="6" s="1"/>
  <c r="S297" i="6" a="1"/>
  <c r="S297" i="6" s="1"/>
  <c r="N297" i="6" a="1"/>
  <c r="N297" i="6" s="1"/>
  <c r="M297" i="6" a="1"/>
  <c r="M297" i="6" s="1"/>
  <c r="L297" i="6" a="1"/>
  <c r="L297" i="6" s="1"/>
  <c r="K297" i="6" a="1"/>
  <c r="K297" i="6" s="1"/>
  <c r="J297" i="6" a="1"/>
  <c r="J297" i="6" s="1"/>
  <c r="I297" i="6" a="1"/>
  <c r="I297" i="6" s="1"/>
  <c r="H297" i="6" a="1"/>
  <c r="H297" i="6" s="1"/>
  <c r="G297" i="6" a="1"/>
  <c r="G297" i="6" s="1"/>
  <c r="F297" i="6" a="1"/>
  <c r="F297" i="6" s="1"/>
  <c r="E297" i="6" a="1"/>
  <c r="E297" i="6" s="1"/>
  <c r="D297" i="6" a="1"/>
  <c r="D297" i="6" s="1"/>
  <c r="C297" i="6" a="1"/>
  <c r="C297" i="6" s="1"/>
  <c r="A297" i="6" a="1"/>
  <c r="A297" i="6" s="1"/>
  <c r="S296" i="6" a="1"/>
  <c r="S296" i="6" s="1"/>
  <c r="N296" i="6" a="1"/>
  <c r="N296" i="6" s="1"/>
  <c r="M296" i="6" a="1"/>
  <c r="M296" i="6" s="1"/>
  <c r="L296" i="6" a="1"/>
  <c r="L296" i="6" s="1"/>
  <c r="K296" i="6" a="1"/>
  <c r="K296" i="6" s="1"/>
  <c r="J296" i="6" a="1"/>
  <c r="J296" i="6" s="1"/>
  <c r="I296" i="6" a="1"/>
  <c r="I296" i="6" s="1"/>
  <c r="H296" i="6" a="1"/>
  <c r="H296" i="6" s="1"/>
  <c r="G296" i="6" a="1"/>
  <c r="G296" i="6" s="1"/>
  <c r="F296" i="6" a="1"/>
  <c r="F296" i="6" s="1"/>
  <c r="E296" i="6" a="1"/>
  <c r="E296" i="6" s="1"/>
  <c r="D296" i="6" a="1"/>
  <c r="D296" i="6" s="1"/>
  <c r="C296" i="6" a="1"/>
  <c r="C296" i="6" s="1"/>
  <c r="A296" i="6" a="1"/>
  <c r="A296" i="6" s="1"/>
  <c r="S293" i="6" a="1"/>
  <c r="S293" i="6" s="1"/>
  <c r="N293" i="6" a="1"/>
  <c r="N293" i="6" s="1"/>
  <c r="M293" i="6" a="1"/>
  <c r="M293" i="6" s="1"/>
  <c r="L293" i="6" a="1"/>
  <c r="L293" i="6" s="1"/>
  <c r="K293" i="6" a="1"/>
  <c r="K293" i="6" s="1"/>
  <c r="J293" i="6" a="1"/>
  <c r="J293" i="6" s="1"/>
  <c r="I293" i="6" a="1"/>
  <c r="I293" i="6" s="1"/>
  <c r="H293" i="6" a="1"/>
  <c r="H293" i="6" s="1"/>
  <c r="G293" i="6" a="1"/>
  <c r="G293" i="6" s="1"/>
  <c r="F293" i="6" a="1"/>
  <c r="F293" i="6" s="1"/>
  <c r="E293" i="6" a="1"/>
  <c r="E293" i="6" s="1"/>
  <c r="D293" i="6" a="1"/>
  <c r="D293" i="6" s="1"/>
  <c r="C293" i="6" a="1"/>
  <c r="C293" i="6" s="1"/>
  <c r="A293" i="6" a="1"/>
  <c r="A293" i="6" s="1"/>
  <c r="S292" i="6" a="1"/>
  <c r="S292" i="6" s="1"/>
  <c r="N292" i="6" a="1"/>
  <c r="N292" i="6" s="1"/>
  <c r="M292" i="6" a="1"/>
  <c r="M292" i="6" s="1"/>
  <c r="L292" i="6" a="1"/>
  <c r="L292" i="6" s="1"/>
  <c r="K292" i="6" a="1"/>
  <c r="K292" i="6" s="1"/>
  <c r="J292" i="6" a="1"/>
  <c r="J292" i="6" s="1"/>
  <c r="I292" i="6" a="1"/>
  <c r="I292" i="6" s="1"/>
  <c r="H292" i="6" a="1"/>
  <c r="H292" i="6" s="1"/>
  <c r="G292" i="6" a="1"/>
  <c r="G292" i="6" s="1"/>
  <c r="F292" i="6" a="1"/>
  <c r="F292" i="6" s="1"/>
  <c r="E292" i="6" a="1"/>
  <c r="E292" i="6" s="1"/>
  <c r="D292" i="6" a="1"/>
  <c r="D292" i="6" s="1"/>
  <c r="C292" i="6" a="1"/>
  <c r="C292" i="6" s="1"/>
  <c r="A292" i="6" a="1"/>
  <c r="A292" i="6" s="1"/>
  <c r="S291" i="6" a="1"/>
  <c r="S291" i="6" s="1"/>
  <c r="N291" i="6" a="1"/>
  <c r="N291" i="6" s="1"/>
  <c r="M291" i="6" a="1"/>
  <c r="M291" i="6" s="1"/>
  <c r="L291" i="6" a="1"/>
  <c r="L291" i="6" s="1"/>
  <c r="K291" i="6" a="1"/>
  <c r="K291" i="6" s="1"/>
  <c r="J291" i="6" a="1"/>
  <c r="J291" i="6" s="1"/>
  <c r="I291" i="6" a="1"/>
  <c r="I291" i="6" s="1"/>
  <c r="H291" i="6" a="1"/>
  <c r="H291" i="6" s="1"/>
  <c r="G291" i="6" a="1"/>
  <c r="G291" i="6" s="1"/>
  <c r="F291" i="6" a="1"/>
  <c r="F291" i="6" s="1"/>
  <c r="E291" i="6" a="1"/>
  <c r="E291" i="6" s="1"/>
  <c r="D291" i="6" a="1"/>
  <c r="D291" i="6" s="1"/>
  <c r="C291" i="6" a="1"/>
  <c r="C291" i="6" s="1"/>
  <c r="A291" i="6" a="1"/>
  <c r="A291" i="6" s="1"/>
  <c r="S290" i="6" a="1"/>
  <c r="S290" i="6" s="1"/>
  <c r="N290" i="6" a="1"/>
  <c r="N290" i="6" s="1"/>
  <c r="M290" i="6" a="1"/>
  <c r="M290" i="6" s="1"/>
  <c r="L290" i="6" a="1"/>
  <c r="L290" i="6" s="1"/>
  <c r="K290" i="6" a="1"/>
  <c r="K290" i="6" s="1"/>
  <c r="J290" i="6" a="1"/>
  <c r="J290" i="6" s="1"/>
  <c r="I290" i="6" a="1"/>
  <c r="I290" i="6" s="1"/>
  <c r="H290" i="6" a="1"/>
  <c r="H290" i="6" s="1"/>
  <c r="G290" i="6" a="1"/>
  <c r="G290" i="6" s="1"/>
  <c r="F290" i="6" a="1"/>
  <c r="F290" i="6" s="1"/>
  <c r="E290" i="6" a="1"/>
  <c r="E290" i="6" s="1"/>
  <c r="D290" i="6" a="1"/>
  <c r="D290" i="6" s="1"/>
  <c r="C290" i="6" a="1"/>
  <c r="C290" i="6" s="1"/>
  <c r="A290" i="6" a="1"/>
  <c r="A290" i="6" s="1"/>
  <c r="S289" i="6" a="1"/>
  <c r="S289" i="6" s="1"/>
  <c r="N289" i="6" a="1"/>
  <c r="N289" i="6" s="1"/>
  <c r="M289" i="6" a="1"/>
  <c r="M289" i="6" s="1"/>
  <c r="L289" i="6" a="1"/>
  <c r="L289" i="6" s="1"/>
  <c r="K289" i="6" a="1"/>
  <c r="K289" i="6" s="1"/>
  <c r="J289" i="6" a="1"/>
  <c r="J289" i="6" s="1"/>
  <c r="I289" i="6" a="1"/>
  <c r="I289" i="6" s="1"/>
  <c r="H289" i="6" a="1"/>
  <c r="H289" i="6" s="1"/>
  <c r="G289" i="6" a="1"/>
  <c r="G289" i="6" s="1"/>
  <c r="F289" i="6" a="1"/>
  <c r="F289" i="6" s="1"/>
  <c r="E289" i="6" a="1"/>
  <c r="E289" i="6" s="1"/>
  <c r="D289" i="6" a="1"/>
  <c r="D289" i="6" s="1"/>
  <c r="C289" i="6" a="1"/>
  <c r="C289" i="6" s="1"/>
  <c r="A289" i="6" a="1"/>
  <c r="A289" i="6" s="1"/>
  <c r="S288" i="6" a="1"/>
  <c r="S288" i="6" s="1"/>
  <c r="N288" i="6" a="1"/>
  <c r="N288" i="6" s="1"/>
  <c r="M288" i="6" a="1"/>
  <c r="M288" i="6" s="1"/>
  <c r="L288" i="6" a="1"/>
  <c r="L288" i="6" s="1"/>
  <c r="K288" i="6" a="1"/>
  <c r="K288" i="6" s="1"/>
  <c r="J288" i="6" a="1"/>
  <c r="J288" i="6" s="1"/>
  <c r="I288" i="6" a="1"/>
  <c r="I288" i="6" s="1"/>
  <c r="H288" i="6" a="1"/>
  <c r="H288" i="6" s="1"/>
  <c r="G288" i="6" a="1"/>
  <c r="G288" i="6" s="1"/>
  <c r="F288" i="6" a="1"/>
  <c r="F288" i="6" s="1"/>
  <c r="E288" i="6" a="1"/>
  <c r="E288" i="6" s="1"/>
  <c r="D288" i="6" a="1"/>
  <c r="D288" i="6" s="1"/>
  <c r="C288" i="6" a="1"/>
  <c r="C288" i="6" s="1"/>
  <c r="A288" i="6" a="1"/>
  <c r="A288" i="6" s="1"/>
  <c r="S287" i="6" a="1"/>
  <c r="S287" i="6" s="1"/>
  <c r="N287" i="6" a="1"/>
  <c r="N287" i="6" s="1"/>
  <c r="M287" i="6" a="1"/>
  <c r="M287" i="6" s="1"/>
  <c r="L287" i="6" a="1"/>
  <c r="L287" i="6" s="1"/>
  <c r="K287" i="6" a="1"/>
  <c r="K287" i="6" s="1"/>
  <c r="J287" i="6" a="1"/>
  <c r="J287" i="6" s="1"/>
  <c r="I287" i="6" a="1"/>
  <c r="I287" i="6" s="1"/>
  <c r="H287" i="6" a="1"/>
  <c r="H287" i="6" s="1"/>
  <c r="G287" i="6" a="1"/>
  <c r="G287" i="6" s="1"/>
  <c r="F287" i="6" a="1"/>
  <c r="F287" i="6" s="1"/>
  <c r="E287" i="6" a="1"/>
  <c r="E287" i="6" s="1"/>
  <c r="D287" i="6" a="1"/>
  <c r="D287" i="6" s="1"/>
  <c r="C287" i="6" a="1"/>
  <c r="C287" i="6" s="1"/>
  <c r="A287" i="6" a="1"/>
  <c r="A287" i="6" s="1"/>
  <c r="S286" i="6" a="1"/>
  <c r="S286" i="6" s="1"/>
  <c r="N286" i="6" a="1"/>
  <c r="N286" i="6" s="1"/>
  <c r="M286" i="6" a="1"/>
  <c r="M286" i="6" s="1"/>
  <c r="L286" i="6" a="1"/>
  <c r="L286" i="6" s="1"/>
  <c r="K286" i="6" a="1"/>
  <c r="K286" i="6" s="1"/>
  <c r="J286" i="6" a="1"/>
  <c r="J286" i="6" s="1"/>
  <c r="I286" i="6" a="1"/>
  <c r="I286" i="6" s="1"/>
  <c r="H286" i="6" a="1"/>
  <c r="H286" i="6" s="1"/>
  <c r="G286" i="6" a="1"/>
  <c r="G286" i="6" s="1"/>
  <c r="F286" i="6" a="1"/>
  <c r="F286" i="6" s="1"/>
  <c r="E286" i="6" a="1"/>
  <c r="E286" i="6" s="1"/>
  <c r="D286" i="6" a="1"/>
  <c r="D286" i="6" s="1"/>
  <c r="C286" i="6" a="1"/>
  <c r="C286" i="6" s="1"/>
  <c r="A286" i="6" a="1"/>
  <c r="A286" i="6" s="1"/>
  <c r="S285" i="6" a="1"/>
  <c r="S285" i="6" s="1"/>
  <c r="N285" i="6" a="1"/>
  <c r="N285" i="6" s="1"/>
  <c r="M285" i="6" a="1"/>
  <c r="M285" i="6" s="1"/>
  <c r="L285" i="6" a="1"/>
  <c r="L285" i="6" s="1"/>
  <c r="K285" i="6" a="1"/>
  <c r="K285" i="6" s="1"/>
  <c r="J285" i="6" a="1"/>
  <c r="J285" i="6" s="1"/>
  <c r="I285" i="6" a="1"/>
  <c r="I285" i="6" s="1"/>
  <c r="H285" i="6" a="1"/>
  <c r="H285" i="6" s="1"/>
  <c r="G285" i="6" a="1"/>
  <c r="G285" i="6" s="1"/>
  <c r="F285" i="6" a="1"/>
  <c r="F285" i="6" s="1"/>
  <c r="E285" i="6" a="1"/>
  <c r="E285" i="6" s="1"/>
  <c r="D285" i="6" a="1"/>
  <c r="D285" i="6" s="1"/>
  <c r="C285" i="6" a="1"/>
  <c r="C285" i="6" s="1"/>
  <c r="A285" i="6" a="1"/>
  <c r="A285" i="6" s="1"/>
  <c r="S284" i="6" a="1"/>
  <c r="S284" i="6" s="1"/>
  <c r="N284" i="6" a="1"/>
  <c r="N284" i="6" s="1"/>
  <c r="M284" i="6" a="1"/>
  <c r="M284" i="6" s="1"/>
  <c r="L284" i="6" a="1"/>
  <c r="L284" i="6" s="1"/>
  <c r="K284" i="6" a="1"/>
  <c r="K284" i="6" s="1"/>
  <c r="J284" i="6" a="1"/>
  <c r="J284" i="6" s="1"/>
  <c r="I284" i="6" a="1"/>
  <c r="I284" i="6" s="1"/>
  <c r="H284" i="6" a="1"/>
  <c r="H284" i="6" s="1"/>
  <c r="G284" i="6" a="1"/>
  <c r="G284" i="6" s="1"/>
  <c r="F284" i="6" a="1"/>
  <c r="F284" i="6" s="1"/>
  <c r="E284" i="6" a="1"/>
  <c r="E284" i="6" s="1"/>
  <c r="D284" i="6" a="1"/>
  <c r="D284" i="6" s="1"/>
  <c r="C284" i="6" a="1"/>
  <c r="C284" i="6" s="1"/>
  <c r="A284" i="6" a="1"/>
  <c r="A284" i="6" s="1"/>
  <c r="S283" i="6" a="1"/>
  <c r="S283" i="6" s="1"/>
  <c r="N283" i="6" a="1"/>
  <c r="N283" i="6" s="1"/>
  <c r="M283" i="6" a="1"/>
  <c r="M283" i="6" s="1"/>
  <c r="L283" i="6" a="1"/>
  <c r="L283" i="6" s="1"/>
  <c r="K283" i="6" a="1"/>
  <c r="K283" i="6" s="1"/>
  <c r="J283" i="6" a="1"/>
  <c r="J283" i="6" s="1"/>
  <c r="I283" i="6" a="1"/>
  <c r="I283" i="6" s="1"/>
  <c r="H283" i="6" a="1"/>
  <c r="H283" i="6" s="1"/>
  <c r="G283" i="6" a="1"/>
  <c r="G283" i="6" s="1"/>
  <c r="F283" i="6" a="1"/>
  <c r="F283" i="6" s="1"/>
  <c r="E283" i="6" a="1"/>
  <c r="E283" i="6" s="1"/>
  <c r="D283" i="6" a="1"/>
  <c r="D283" i="6" s="1"/>
  <c r="C283" i="6" a="1"/>
  <c r="C283" i="6" s="1"/>
  <c r="A283" i="6" a="1"/>
  <c r="A283" i="6" s="1"/>
  <c r="S282" i="6" a="1"/>
  <c r="S282" i="6" s="1"/>
  <c r="N282" i="6" a="1"/>
  <c r="N282" i="6" s="1"/>
  <c r="M282" i="6" a="1"/>
  <c r="M282" i="6" s="1"/>
  <c r="L282" i="6" a="1"/>
  <c r="L282" i="6" s="1"/>
  <c r="K282" i="6" a="1"/>
  <c r="K282" i="6" s="1"/>
  <c r="J282" i="6" a="1"/>
  <c r="J282" i="6" s="1"/>
  <c r="I282" i="6" a="1"/>
  <c r="I282" i="6" s="1"/>
  <c r="H282" i="6" a="1"/>
  <c r="H282" i="6" s="1"/>
  <c r="G282" i="6" a="1"/>
  <c r="G282" i="6" s="1"/>
  <c r="F282" i="6" a="1"/>
  <c r="F282" i="6" s="1"/>
  <c r="E282" i="6" a="1"/>
  <c r="E282" i="6" s="1"/>
  <c r="D282" i="6" a="1"/>
  <c r="D282" i="6" s="1"/>
  <c r="C282" i="6" a="1"/>
  <c r="C282" i="6" s="1"/>
  <c r="A282" i="6" a="1"/>
  <c r="A282" i="6" s="1"/>
  <c r="S281" i="6" a="1"/>
  <c r="S281" i="6" s="1"/>
  <c r="N281" i="6" a="1"/>
  <c r="N281" i="6" s="1"/>
  <c r="M281" i="6" a="1"/>
  <c r="M281" i="6" s="1"/>
  <c r="L281" i="6" a="1"/>
  <c r="L281" i="6" s="1"/>
  <c r="K281" i="6" a="1"/>
  <c r="K281" i="6" s="1"/>
  <c r="J281" i="6" a="1"/>
  <c r="J281" i="6" s="1"/>
  <c r="I281" i="6" a="1"/>
  <c r="I281" i="6" s="1"/>
  <c r="H281" i="6" a="1"/>
  <c r="H281" i="6" s="1"/>
  <c r="G281" i="6" a="1"/>
  <c r="G281" i="6" s="1"/>
  <c r="F281" i="6" a="1"/>
  <c r="F281" i="6" s="1"/>
  <c r="E281" i="6" a="1"/>
  <c r="E281" i="6" s="1"/>
  <c r="D281" i="6" a="1"/>
  <c r="D281" i="6" s="1"/>
  <c r="C281" i="6" a="1"/>
  <c r="C281" i="6" s="1"/>
  <c r="A281" i="6" a="1"/>
  <c r="A281" i="6" s="1"/>
  <c r="S280" i="6" a="1"/>
  <c r="S280" i="6" s="1"/>
  <c r="N280" i="6" a="1"/>
  <c r="N280" i="6" s="1"/>
  <c r="M280" i="6" a="1"/>
  <c r="M280" i="6" s="1"/>
  <c r="L280" i="6" a="1"/>
  <c r="L280" i="6" s="1"/>
  <c r="K280" i="6" a="1"/>
  <c r="K280" i="6" s="1"/>
  <c r="J280" i="6" a="1"/>
  <c r="J280" i="6" s="1"/>
  <c r="I280" i="6" a="1"/>
  <c r="I280" i="6" s="1"/>
  <c r="H280" i="6" a="1"/>
  <c r="H280" i="6" s="1"/>
  <c r="G280" i="6" a="1"/>
  <c r="G280" i="6" s="1"/>
  <c r="F280" i="6" a="1"/>
  <c r="F280" i="6" s="1"/>
  <c r="E280" i="6" a="1"/>
  <c r="E280" i="6" s="1"/>
  <c r="D280" i="6" a="1"/>
  <c r="D280" i="6" s="1"/>
  <c r="C280" i="6" a="1"/>
  <c r="C280" i="6" s="1"/>
  <c r="A280" i="6" a="1"/>
  <c r="A280" i="6" s="1"/>
  <c r="S279" i="6" a="1"/>
  <c r="S279" i="6" s="1"/>
  <c r="N279" i="6" a="1"/>
  <c r="N279" i="6" s="1"/>
  <c r="M279" i="6" a="1"/>
  <c r="M279" i="6" s="1"/>
  <c r="L279" i="6" a="1"/>
  <c r="L279" i="6" s="1"/>
  <c r="K279" i="6" a="1"/>
  <c r="K279" i="6" s="1"/>
  <c r="J279" i="6" a="1"/>
  <c r="J279" i="6" s="1"/>
  <c r="I279" i="6" a="1"/>
  <c r="I279" i="6" s="1"/>
  <c r="H279" i="6" a="1"/>
  <c r="H279" i="6" s="1"/>
  <c r="G279" i="6" a="1"/>
  <c r="G279" i="6" s="1"/>
  <c r="F279" i="6" a="1"/>
  <c r="F279" i="6" s="1"/>
  <c r="E279" i="6" a="1"/>
  <c r="E279" i="6" s="1"/>
  <c r="D279" i="6" a="1"/>
  <c r="D279" i="6" s="1"/>
  <c r="C279" i="6" a="1"/>
  <c r="C279" i="6" s="1"/>
  <c r="A279" i="6" a="1"/>
  <c r="A279" i="6" s="1"/>
  <c r="S278" i="6" a="1"/>
  <c r="S278" i="6" s="1"/>
  <c r="N278" i="6" a="1"/>
  <c r="N278" i="6" s="1"/>
  <c r="M278" i="6" a="1"/>
  <c r="M278" i="6" s="1"/>
  <c r="L278" i="6" a="1"/>
  <c r="L278" i="6" s="1"/>
  <c r="K278" i="6" a="1"/>
  <c r="K278" i="6" s="1"/>
  <c r="J278" i="6" a="1"/>
  <c r="J278" i="6" s="1"/>
  <c r="I278" i="6" a="1"/>
  <c r="I278" i="6" s="1"/>
  <c r="H278" i="6" a="1"/>
  <c r="H278" i="6" s="1"/>
  <c r="G278" i="6" a="1"/>
  <c r="G278" i="6" s="1"/>
  <c r="F278" i="6" a="1"/>
  <c r="F278" i="6" s="1"/>
  <c r="E278" i="6" a="1"/>
  <c r="E278" i="6" s="1"/>
  <c r="D278" i="6" a="1"/>
  <c r="D278" i="6" s="1"/>
  <c r="C278" i="6" a="1"/>
  <c r="C278" i="6" s="1"/>
  <c r="A278" i="6" a="1"/>
  <c r="A278" i="6" s="1"/>
  <c r="S277" i="6" a="1"/>
  <c r="S277" i="6" s="1"/>
  <c r="N277" i="6" a="1"/>
  <c r="N277" i="6" s="1"/>
  <c r="M277" i="6" a="1"/>
  <c r="M277" i="6" s="1"/>
  <c r="L277" i="6" a="1"/>
  <c r="L277" i="6" s="1"/>
  <c r="K277" i="6" a="1"/>
  <c r="K277" i="6" s="1"/>
  <c r="J277" i="6" a="1"/>
  <c r="J277" i="6" s="1"/>
  <c r="I277" i="6" a="1"/>
  <c r="I277" i="6" s="1"/>
  <c r="H277" i="6" a="1"/>
  <c r="H277" i="6" s="1"/>
  <c r="G277" i="6" a="1"/>
  <c r="G277" i="6" s="1"/>
  <c r="F277" i="6" a="1"/>
  <c r="F277" i="6" s="1"/>
  <c r="E277" i="6" a="1"/>
  <c r="E277" i="6" s="1"/>
  <c r="D277" i="6" a="1"/>
  <c r="D277" i="6" s="1"/>
  <c r="C277" i="6" a="1"/>
  <c r="C277" i="6" s="1"/>
  <c r="A277" i="6" a="1"/>
  <c r="A277" i="6" s="1"/>
  <c r="S276" i="6" a="1"/>
  <c r="S276" i="6" s="1"/>
  <c r="N276" i="6" a="1"/>
  <c r="N276" i="6" s="1"/>
  <c r="M276" i="6" a="1"/>
  <c r="M276" i="6" s="1"/>
  <c r="L276" i="6" a="1"/>
  <c r="L276" i="6" s="1"/>
  <c r="K276" i="6" a="1"/>
  <c r="K276" i="6" s="1"/>
  <c r="J276" i="6" a="1"/>
  <c r="J276" i="6" s="1"/>
  <c r="I276" i="6" a="1"/>
  <c r="I276" i="6" s="1"/>
  <c r="H276" i="6" a="1"/>
  <c r="H276" i="6" s="1"/>
  <c r="G276" i="6" a="1"/>
  <c r="G276" i="6" s="1"/>
  <c r="F276" i="6" a="1"/>
  <c r="F276" i="6" s="1"/>
  <c r="E276" i="6" a="1"/>
  <c r="E276" i="6" s="1"/>
  <c r="D276" i="6" a="1"/>
  <c r="D276" i="6" s="1"/>
  <c r="C276" i="6" a="1"/>
  <c r="C276" i="6" s="1"/>
  <c r="A276" i="6" a="1"/>
  <c r="A276" i="6" s="1"/>
  <c r="S275" i="6" a="1"/>
  <c r="S275" i="6" s="1"/>
  <c r="N275" i="6" a="1"/>
  <c r="N275" i="6" s="1"/>
  <c r="M275" i="6" a="1"/>
  <c r="M275" i="6" s="1"/>
  <c r="L275" i="6" a="1"/>
  <c r="L275" i="6" s="1"/>
  <c r="K275" i="6" a="1"/>
  <c r="K275" i="6" s="1"/>
  <c r="J275" i="6" a="1"/>
  <c r="J275" i="6" s="1"/>
  <c r="I275" i="6" a="1"/>
  <c r="I275" i="6" s="1"/>
  <c r="H275" i="6" a="1"/>
  <c r="H275" i="6" s="1"/>
  <c r="G275" i="6" a="1"/>
  <c r="G275" i="6" s="1"/>
  <c r="F275" i="6" a="1"/>
  <c r="F275" i="6" s="1"/>
  <c r="E275" i="6" a="1"/>
  <c r="E275" i="6" s="1"/>
  <c r="D275" i="6" a="1"/>
  <c r="D275" i="6" s="1"/>
  <c r="C275" i="6" a="1"/>
  <c r="C275" i="6" s="1"/>
  <c r="A275" i="6" a="1"/>
  <c r="A275" i="6" s="1"/>
  <c r="S274" i="6" a="1"/>
  <c r="S274" i="6" s="1"/>
  <c r="N274" i="6" a="1"/>
  <c r="N274" i="6" s="1"/>
  <c r="M274" i="6" a="1"/>
  <c r="M274" i="6" s="1"/>
  <c r="L274" i="6" a="1"/>
  <c r="L274" i="6" s="1"/>
  <c r="K274" i="6" a="1"/>
  <c r="K274" i="6" s="1"/>
  <c r="J274" i="6" a="1"/>
  <c r="J274" i="6" s="1"/>
  <c r="I274" i="6" a="1"/>
  <c r="I274" i="6" s="1"/>
  <c r="H274" i="6" a="1"/>
  <c r="H274" i="6" s="1"/>
  <c r="G274" i="6" a="1"/>
  <c r="G274" i="6" s="1"/>
  <c r="F274" i="6" a="1"/>
  <c r="F274" i="6" s="1"/>
  <c r="E274" i="6" a="1"/>
  <c r="E274" i="6" s="1"/>
  <c r="D274" i="6" a="1"/>
  <c r="D274" i="6" s="1"/>
  <c r="C274" i="6" a="1"/>
  <c r="C274" i="6" s="1"/>
  <c r="A274" i="6" a="1"/>
  <c r="A274" i="6" s="1"/>
  <c r="S273" i="6" a="1"/>
  <c r="S273" i="6" s="1"/>
  <c r="N273" i="6" a="1"/>
  <c r="N273" i="6" s="1"/>
  <c r="M273" i="6" a="1"/>
  <c r="M273" i="6" s="1"/>
  <c r="L273" i="6" a="1"/>
  <c r="L273" i="6" s="1"/>
  <c r="K273" i="6" a="1"/>
  <c r="K273" i="6" s="1"/>
  <c r="J273" i="6" a="1"/>
  <c r="J273" i="6" s="1"/>
  <c r="I273" i="6" a="1"/>
  <c r="I273" i="6" s="1"/>
  <c r="H273" i="6" a="1"/>
  <c r="H273" i="6" s="1"/>
  <c r="G273" i="6" a="1"/>
  <c r="G273" i="6" s="1"/>
  <c r="F273" i="6" a="1"/>
  <c r="F273" i="6" s="1"/>
  <c r="E273" i="6" a="1"/>
  <c r="E273" i="6" s="1"/>
  <c r="D273" i="6" a="1"/>
  <c r="D273" i="6" s="1"/>
  <c r="C273" i="6" a="1"/>
  <c r="C273" i="6" s="1"/>
  <c r="A273" i="6" a="1"/>
  <c r="A273" i="6" s="1"/>
  <c r="S272" i="6" a="1"/>
  <c r="S272" i="6" s="1"/>
  <c r="N272" i="6" a="1"/>
  <c r="N272" i="6" s="1"/>
  <c r="M272" i="6" a="1"/>
  <c r="M272" i="6" s="1"/>
  <c r="L272" i="6" a="1"/>
  <c r="L272" i="6" s="1"/>
  <c r="K272" i="6" a="1"/>
  <c r="K272" i="6" s="1"/>
  <c r="J272" i="6" a="1"/>
  <c r="J272" i="6" s="1"/>
  <c r="I272" i="6" a="1"/>
  <c r="I272" i="6" s="1"/>
  <c r="H272" i="6" a="1"/>
  <c r="H272" i="6" s="1"/>
  <c r="G272" i="6" a="1"/>
  <c r="G272" i="6" s="1"/>
  <c r="F272" i="6" a="1"/>
  <c r="F272" i="6" s="1"/>
  <c r="E272" i="6" a="1"/>
  <c r="E272" i="6" s="1"/>
  <c r="D272" i="6" a="1"/>
  <c r="D272" i="6" s="1"/>
  <c r="C272" i="6" a="1"/>
  <c r="C272" i="6" s="1"/>
  <c r="A272" i="6" a="1"/>
  <c r="A272" i="6" s="1"/>
  <c r="S271" i="6" a="1"/>
  <c r="S271" i="6" s="1"/>
  <c r="N271" i="6" a="1"/>
  <c r="N271" i="6" s="1"/>
  <c r="M271" i="6" a="1"/>
  <c r="M271" i="6" s="1"/>
  <c r="L271" i="6" a="1"/>
  <c r="L271" i="6" s="1"/>
  <c r="K271" i="6" a="1"/>
  <c r="K271" i="6" s="1"/>
  <c r="J271" i="6" a="1"/>
  <c r="J271" i="6" s="1"/>
  <c r="I271" i="6" a="1"/>
  <c r="I271" i="6" s="1"/>
  <c r="H271" i="6" a="1"/>
  <c r="H271" i="6" s="1"/>
  <c r="G271" i="6" a="1"/>
  <c r="G271" i="6" s="1"/>
  <c r="F271" i="6" a="1"/>
  <c r="F271" i="6" s="1"/>
  <c r="E271" i="6" a="1"/>
  <c r="E271" i="6" s="1"/>
  <c r="D271" i="6" a="1"/>
  <c r="D271" i="6" s="1"/>
  <c r="C271" i="6" a="1"/>
  <c r="C271" i="6" s="1"/>
  <c r="A271" i="6" a="1"/>
  <c r="A271" i="6" s="1"/>
  <c r="S270" i="6" a="1"/>
  <c r="S270" i="6" s="1"/>
  <c r="N270" i="6" a="1"/>
  <c r="N270" i="6" s="1"/>
  <c r="M270" i="6" a="1"/>
  <c r="M270" i="6" s="1"/>
  <c r="L270" i="6" a="1"/>
  <c r="L270" i="6" s="1"/>
  <c r="K270" i="6" a="1"/>
  <c r="K270" i="6" s="1"/>
  <c r="J270" i="6" a="1"/>
  <c r="J270" i="6" s="1"/>
  <c r="I270" i="6" a="1"/>
  <c r="I270" i="6" s="1"/>
  <c r="H270" i="6" a="1"/>
  <c r="H270" i="6" s="1"/>
  <c r="G270" i="6" a="1"/>
  <c r="G270" i="6" s="1"/>
  <c r="F270" i="6" a="1"/>
  <c r="F270" i="6" s="1"/>
  <c r="E270" i="6" a="1"/>
  <c r="E270" i="6" s="1"/>
  <c r="D270" i="6" a="1"/>
  <c r="D270" i="6" s="1"/>
  <c r="C270" i="6" a="1"/>
  <c r="C270" i="6" s="1"/>
  <c r="A270" i="6" a="1"/>
  <c r="A270" i="6" s="1"/>
  <c r="S269" i="6" a="1"/>
  <c r="S269" i="6" s="1"/>
  <c r="N269" i="6" a="1"/>
  <c r="N269" i="6" s="1"/>
  <c r="M269" i="6" a="1"/>
  <c r="M269" i="6" s="1"/>
  <c r="L269" i="6" a="1"/>
  <c r="L269" i="6" s="1"/>
  <c r="K269" i="6" a="1"/>
  <c r="K269" i="6" s="1"/>
  <c r="J269" i="6" a="1"/>
  <c r="J269" i="6" s="1"/>
  <c r="I269" i="6" a="1"/>
  <c r="I269" i="6" s="1"/>
  <c r="H269" i="6" a="1"/>
  <c r="H269" i="6" s="1"/>
  <c r="G269" i="6" a="1"/>
  <c r="G269" i="6" s="1"/>
  <c r="F269" i="6" a="1"/>
  <c r="F269" i="6" s="1"/>
  <c r="E269" i="6" a="1"/>
  <c r="E269" i="6" s="1"/>
  <c r="D269" i="6" a="1"/>
  <c r="D269" i="6" s="1"/>
  <c r="C269" i="6" a="1"/>
  <c r="C269" i="6" s="1"/>
  <c r="A269" i="6" a="1"/>
  <c r="A269" i="6" s="1"/>
  <c r="S268" i="6" a="1"/>
  <c r="S268" i="6" s="1"/>
  <c r="N268" i="6" a="1"/>
  <c r="N268" i="6" s="1"/>
  <c r="M268" i="6" a="1"/>
  <c r="M268" i="6" s="1"/>
  <c r="L268" i="6" a="1"/>
  <c r="L268" i="6" s="1"/>
  <c r="K268" i="6" a="1"/>
  <c r="K268" i="6" s="1"/>
  <c r="J268" i="6" a="1"/>
  <c r="J268" i="6" s="1"/>
  <c r="I268" i="6" a="1"/>
  <c r="I268" i="6" s="1"/>
  <c r="H268" i="6" a="1"/>
  <c r="H268" i="6" s="1"/>
  <c r="G268" i="6" a="1"/>
  <c r="G268" i="6" s="1"/>
  <c r="F268" i="6" a="1"/>
  <c r="F268" i="6" s="1"/>
  <c r="E268" i="6" a="1"/>
  <c r="E268" i="6" s="1"/>
  <c r="D268" i="6" a="1"/>
  <c r="D268" i="6" s="1"/>
  <c r="C268" i="6" a="1"/>
  <c r="C268" i="6" s="1"/>
  <c r="A268" i="6" a="1"/>
  <c r="A268" i="6" s="1"/>
  <c r="S267" i="6" a="1"/>
  <c r="S267" i="6" s="1"/>
  <c r="N267" i="6" a="1"/>
  <c r="N267" i="6" s="1"/>
  <c r="M267" i="6" a="1"/>
  <c r="M267" i="6" s="1"/>
  <c r="L267" i="6" a="1"/>
  <c r="L267" i="6" s="1"/>
  <c r="K267" i="6" a="1"/>
  <c r="K267" i="6" s="1"/>
  <c r="J267" i="6" a="1"/>
  <c r="J267" i="6" s="1"/>
  <c r="I267" i="6" a="1"/>
  <c r="I267" i="6" s="1"/>
  <c r="H267" i="6" a="1"/>
  <c r="H267" i="6" s="1"/>
  <c r="G267" i="6" a="1"/>
  <c r="G267" i="6" s="1"/>
  <c r="F267" i="6" a="1"/>
  <c r="F267" i="6" s="1"/>
  <c r="E267" i="6" a="1"/>
  <c r="E267" i="6" s="1"/>
  <c r="D267" i="6" a="1"/>
  <c r="D267" i="6" s="1"/>
  <c r="C267" i="6" a="1"/>
  <c r="C267" i="6" s="1"/>
  <c r="A267" i="6" a="1"/>
  <c r="A267" i="6" s="1"/>
  <c r="S266" i="6" a="1"/>
  <c r="S266" i="6" s="1"/>
  <c r="N266" i="6" a="1"/>
  <c r="N266" i="6" s="1"/>
  <c r="M266" i="6" a="1"/>
  <c r="M266" i="6" s="1"/>
  <c r="L266" i="6" a="1"/>
  <c r="L266" i="6" s="1"/>
  <c r="K266" i="6" a="1"/>
  <c r="K266" i="6" s="1"/>
  <c r="J266" i="6" a="1"/>
  <c r="J266" i="6" s="1"/>
  <c r="I266" i="6" a="1"/>
  <c r="I266" i="6" s="1"/>
  <c r="H266" i="6" a="1"/>
  <c r="H266" i="6" s="1"/>
  <c r="G266" i="6" a="1"/>
  <c r="G266" i="6" s="1"/>
  <c r="F266" i="6" a="1"/>
  <c r="F266" i="6" s="1"/>
  <c r="E266" i="6" a="1"/>
  <c r="E266" i="6" s="1"/>
  <c r="D266" i="6" a="1"/>
  <c r="D266" i="6" s="1"/>
  <c r="C266" i="6" a="1"/>
  <c r="C266" i="6" s="1"/>
  <c r="A266" i="6" a="1"/>
  <c r="A266" i="6" s="1"/>
  <c r="S265" i="6" a="1"/>
  <c r="S265" i="6" s="1"/>
  <c r="N265" i="6" a="1"/>
  <c r="N265" i="6" s="1"/>
  <c r="M265" i="6" a="1"/>
  <c r="M265" i="6" s="1"/>
  <c r="L265" i="6" a="1"/>
  <c r="L265" i="6" s="1"/>
  <c r="K265" i="6" a="1"/>
  <c r="K265" i="6" s="1"/>
  <c r="J265" i="6" a="1"/>
  <c r="J265" i="6" s="1"/>
  <c r="I265" i="6" a="1"/>
  <c r="I265" i="6" s="1"/>
  <c r="H265" i="6" a="1"/>
  <c r="H265" i="6" s="1"/>
  <c r="G265" i="6" a="1"/>
  <c r="G265" i="6" s="1"/>
  <c r="F265" i="6" a="1"/>
  <c r="F265" i="6" s="1"/>
  <c r="E265" i="6" a="1"/>
  <c r="E265" i="6" s="1"/>
  <c r="D265" i="6" a="1"/>
  <c r="D265" i="6" s="1"/>
  <c r="C265" i="6" a="1"/>
  <c r="C265" i="6" s="1"/>
  <c r="A265" i="6" a="1"/>
  <c r="A265" i="6" s="1"/>
  <c r="S264" i="6" a="1"/>
  <c r="S264" i="6" s="1"/>
  <c r="N264" i="6" a="1"/>
  <c r="N264" i="6" s="1"/>
  <c r="M264" i="6" a="1"/>
  <c r="M264" i="6" s="1"/>
  <c r="L264" i="6" a="1"/>
  <c r="L264" i="6" s="1"/>
  <c r="K264" i="6" a="1"/>
  <c r="K264" i="6" s="1"/>
  <c r="J264" i="6" a="1"/>
  <c r="J264" i="6" s="1"/>
  <c r="I264" i="6" a="1"/>
  <c r="I264" i="6" s="1"/>
  <c r="H264" i="6" a="1"/>
  <c r="H264" i="6" s="1"/>
  <c r="G264" i="6" a="1"/>
  <c r="G264" i="6" s="1"/>
  <c r="F264" i="6" a="1"/>
  <c r="F264" i="6" s="1"/>
  <c r="E264" i="6" a="1"/>
  <c r="E264" i="6" s="1"/>
  <c r="D264" i="6" a="1"/>
  <c r="D264" i="6" s="1"/>
  <c r="C264" i="6" a="1"/>
  <c r="C264" i="6" s="1"/>
  <c r="A264" i="6" a="1"/>
  <c r="A264" i="6" s="1"/>
  <c r="S263" i="6" a="1"/>
  <c r="S263" i="6" s="1"/>
  <c r="N263" i="6" a="1"/>
  <c r="N263" i="6" s="1"/>
  <c r="M263" i="6" a="1"/>
  <c r="M263" i="6" s="1"/>
  <c r="L263" i="6" a="1"/>
  <c r="L263" i="6" s="1"/>
  <c r="K263" i="6" a="1"/>
  <c r="K263" i="6" s="1"/>
  <c r="J263" i="6" a="1"/>
  <c r="J263" i="6" s="1"/>
  <c r="I263" i="6" a="1"/>
  <c r="I263" i="6" s="1"/>
  <c r="H263" i="6" a="1"/>
  <c r="H263" i="6" s="1"/>
  <c r="G263" i="6" a="1"/>
  <c r="G263" i="6" s="1"/>
  <c r="F263" i="6" a="1"/>
  <c r="F263" i="6" s="1"/>
  <c r="E263" i="6" a="1"/>
  <c r="E263" i="6" s="1"/>
  <c r="D263" i="6" a="1"/>
  <c r="D263" i="6" s="1"/>
  <c r="C263" i="6" a="1"/>
  <c r="C263" i="6" s="1"/>
  <c r="A263" i="6" a="1"/>
  <c r="A263" i="6" s="1"/>
  <c r="S262" i="6" a="1"/>
  <c r="S262" i="6" s="1"/>
  <c r="N262" i="6" a="1"/>
  <c r="N262" i="6" s="1"/>
  <c r="M262" i="6" a="1"/>
  <c r="M262" i="6" s="1"/>
  <c r="L262" i="6" a="1"/>
  <c r="L262" i="6" s="1"/>
  <c r="K262" i="6" a="1"/>
  <c r="K262" i="6" s="1"/>
  <c r="J262" i="6" a="1"/>
  <c r="J262" i="6" s="1"/>
  <c r="I262" i="6" a="1"/>
  <c r="I262" i="6" s="1"/>
  <c r="H262" i="6" a="1"/>
  <c r="H262" i="6" s="1"/>
  <c r="G262" i="6" a="1"/>
  <c r="G262" i="6" s="1"/>
  <c r="F262" i="6" a="1"/>
  <c r="F262" i="6" s="1"/>
  <c r="E262" i="6" a="1"/>
  <c r="E262" i="6" s="1"/>
  <c r="D262" i="6" a="1"/>
  <c r="D262" i="6" s="1"/>
  <c r="C262" i="6" a="1"/>
  <c r="C262" i="6" s="1"/>
  <c r="A262" i="6" a="1"/>
  <c r="A262" i="6" s="1"/>
  <c r="S261" i="6" a="1"/>
  <c r="S261" i="6" s="1"/>
  <c r="N261" i="6" a="1"/>
  <c r="N261" i="6" s="1"/>
  <c r="M261" i="6" a="1"/>
  <c r="M261" i="6" s="1"/>
  <c r="L261" i="6" a="1"/>
  <c r="L261" i="6" s="1"/>
  <c r="K261" i="6" a="1"/>
  <c r="K261" i="6" s="1"/>
  <c r="J261" i="6" a="1"/>
  <c r="J261" i="6" s="1"/>
  <c r="I261" i="6" a="1"/>
  <c r="I261" i="6" s="1"/>
  <c r="H261" i="6" a="1"/>
  <c r="H261" i="6" s="1"/>
  <c r="G261" i="6" a="1"/>
  <c r="G261" i="6" s="1"/>
  <c r="F261" i="6" a="1"/>
  <c r="F261" i="6" s="1"/>
  <c r="E261" i="6" a="1"/>
  <c r="E261" i="6" s="1"/>
  <c r="D261" i="6" a="1"/>
  <c r="D261" i="6" s="1"/>
  <c r="C261" i="6" a="1"/>
  <c r="C261" i="6" s="1"/>
  <c r="A261" i="6" a="1"/>
  <c r="A261" i="6" s="1"/>
  <c r="S260" i="6" a="1"/>
  <c r="S260" i="6" s="1"/>
  <c r="N260" i="6" a="1"/>
  <c r="N260" i="6" s="1"/>
  <c r="M260" i="6" a="1"/>
  <c r="M260" i="6" s="1"/>
  <c r="L260" i="6" a="1"/>
  <c r="L260" i="6" s="1"/>
  <c r="K260" i="6" a="1"/>
  <c r="K260" i="6" s="1"/>
  <c r="J260" i="6" a="1"/>
  <c r="J260" i="6" s="1"/>
  <c r="I260" i="6" a="1"/>
  <c r="I260" i="6" s="1"/>
  <c r="H260" i="6" a="1"/>
  <c r="H260" i="6" s="1"/>
  <c r="G260" i="6" a="1"/>
  <c r="G260" i="6" s="1"/>
  <c r="F260" i="6" a="1"/>
  <c r="F260" i="6" s="1"/>
  <c r="E260" i="6" a="1"/>
  <c r="E260" i="6" s="1"/>
  <c r="D260" i="6" a="1"/>
  <c r="D260" i="6" s="1"/>
  <c r="C260" i="6" a="1"/>
  <c r="C260" i="6" s="1"/>
  <c r="A260" i="6" a="1"/>
  <c r="A260" i="6" s="1"/>
  <c r="S259" i="6" a="1"/>
  <c r="S259" i="6" s="1"/>
  <c r="N259" i="6" a="1"/>
  <c r="N259" i="6" s="1"/>
  <c r="M259" i="6" a="1"/>
  <c r="M259" i="6" s="1"/>
  <c r="L259" i="6" a="1"/>
  <c r="L259" i="6" s="1"/>
  <c r="K259" i="6" a="1"/>
  <c r="K259" i="6" s="1"/>
  <c r="J259" i="6" a="1"/>
  <c r="J259" i="6" s="1"/>
  <c r="I259" i="6" a="1"/>
  <c r="I259" i="6" s="1"/>
  <c r="H259" i="6" a="1"/>
  <c r="H259" i="6" s="1"/>
  <c r="G259" i="6" a="1"/>
  <c r="G259" i="6" s="1"/>
  <c r="F259" i="6" a="1"/>
  <c r="F259" i="6" s="1"/>
  <c r="E259" i="6" a="1"/>
  <c r="E259" i="6" s="1"/>
  <c r="D259" i="6" a="1"/>
  <c r="D259" i="6" s="1"/>
  <c r="C259" i="6" a="1"/>
  <c r="C259" i="6" s="1"/>
  <c r="A259" i="6" a="1"/>
  <c r="A259" i="6" s="1"/>
  <c r="S258" i="6" a="1"/>
  <c r="S258" i="6" s="1"/>
  <c r="N258" i="6" a="1"/>
  <c r="N258" i="6" s="1"/>
  <c r="M258" i="6" a="1"/>
  <c r="M258" i="6" s="1"/>
  <c r="L258" i="6" a="1"/>
  <c r="L258" i="6" s="1"/>
  <c r="K258" i="6" a="1"/>
  <c r="K258" i="6" s="1"/>
  <c r="J258" i="6" a="1"/>
  <c r="J258" i="6" s="1"/>
  <c r="I258" i="6" a="1"/>
  <c r="I258" i="6" s="1"/>
  <c r="H258" i="6" a="1"/>
  <c r="H258" i="6" s="1"/>
  <c r="G258" i="6" a="1"/>
  <c r="G258" i="6" s="1"/>
  <c r="F258" i="6" a="1"/>
  <c r="F258" i="6" s="1"/>
  <c r="E258" i="6" a="1"/>
  <c r="E258" i="6" s="1"/>
  <c r="D258" i="6" a="1"/>
  <c r="D258" i="6" s="1"/>
  <c r="C258" i="6" a="1"/>
  <c r="C258" i="6" s="1"/>
  <c r="A258" i="6" a="1"/>
  <c r="A258" i="6" s="1"/>
  <c r="S257" i="6" a="1"/>
  <c r="S257" i="6" s="1"/>
  <c r="N257" i="6" a="1"/>
  <c r="N257" i="6" s="1"/>
  <c r="M257" i="6" a="1"/>
  <c r="M257" i="6" s="1"/>
  <c r="L257" i="6" a="1"/>
  <c r="L257" i="6" s="1"/>
  <c r="K257" i="6" a="1"/>
  <c r="K257" i="6" s="1"/>
  <c r="J257" i="6" a="1"/>
  <c r="J257" i="6" s="1"/>
  <c r="I257" i="6" a="1"/>
  <c r="I257" i="6" s="1"/>
  <c r="H257" i="6" a="1"/>
  <c r="H257" i="6" s="1"/>
  <c r="G257" i="6" a="1"/>
  <c r="G257" i="6" s="1"/>
  <c r="F257" i="6" a="1"/>
  <c r="F257" i="6" s="1"/>
  <c r="E257" i="6" a="1"/>
  <c r="E257" i="6" s="1"/>
  <c r="D257" i="6" a="1"/>
  <c r="D257" i="6" s="1"/>
  <c r="C257" i="6" a="1"/>
  <c r="C257" i="6" s="1"/>
  <c r="A257" i="6" a="1"/>
  <c r="A257" i="6" s="1"/>
  <c r="S256" i="6" a="1"/>
  <c r="S256" i="6" s="1"/>
  <c r="N256" i="6" a="1"/>
  <c r="N256" i="6" s="1"/>
  <c r="M256" i="6" a="1"/>
  <c r="M256" i="6" s="1"/>
  <c r="L256" i="6" a="1"/>
  <c r="L256" i="6" s="1"/>
  <c r="K256" i="6" a="1"/>
  <c r="K256" i="6" s="1"/>
  <c r="J256" i="6" a="1"/>
  <c r="J256" i="6" s="1"/>
  <c r="I256" i="6" a="1"/>
  <c r="I256" i="6" s="1"/>
  <c r="H256" i="6" a="1"/>
  <c r="H256" i="6" s="1"/>
  <c r="G256" i="6" a="1"/>
  <c r="G256" i="6" s="1"/>
  <c r="F256" i="6" a="1"/>
  <c r="F256" i="6" s="1"/>
  <c r="E256" i="6" a="1"/>
  <c r="E256" i="6" s="1"/>
  <c r="D256" i="6" a="1"/>
  <c r="D256" i="6" s="1"/>
  <c r="C256" i="6" a="1"/>
  <c r="C256" i="6" s="1"/>
  <c r="A256" i="6" a="1"/>
  <c r="A256" i="6" s="1"/>
  <c r="S255" i="6" a="1"/>
  <c r="S255" i="6" s="1"/>
  <c r="N255" i="6" a="1"/>
  <c r="N255" i="6" s="1"/>
  <c r="M255" i="6" a="1"/>
  <c r="M255" i="6" s="1"/>
  <c r="L255" i="6" a="1"/>
  <c r="L255" i="6" s="1"/>
  <c r="K255" i="6" a="1"/>
  <c r="K255" i="6" s="1"/>
  <c r="J255" i="6" a="1"/>
  <c r="J255" i="6" s="1"/>
  <c r="I255" i="6" a="1"/>
  <c r="I255" i="6" s="1"/>
  <c r="H255" i="6" a="1"/>
  <c r="H255" i="6" s="1"/>
  <c r="G255" i="6" a="1"/>
  <c r="G255" i="6" s="1"/>
  <c r="F255" i="6" a="1"/>
  <c r="F255" i="6" s="1"/>
  <c r="E255" i="6" a="1"/>
  <c r="E255" i="6" s="1"/>
  <c r="D255" i="6" a="1"/>
  <c r="D255" i="6" s="1"/>
  <c r="C255" i="6" a="1"/>
  <c r="C255" i="6" s="1"/>
  <c r="A255" i="6" a="1"/>
  <c r="A255" i="6" s="1"/>
  <c r="S254" i="6" a="1"/>
  <c r="S254" i="6" s="1"/>
  <c r="N254" i="6" a="1"/>
  <c r="N254" i="6" s="1"/>
  <c r="M254" i="6" a="1"/>
  <c r="M254" i="6" s="1"/>
  <c r="L254" i="6" a="1"/>
  <c r="L254" i="6" s="1"/>
  <c r="K254" i="6" a="1"/>
  <c r="K254" i="6" s="1"/>
  <c r="J254" i="6" a="1"/>
  <c r="J254" i="6" s="1"/>
  <c r="I254" i="6" a="1"/>
  <c r="I254" i="6" s="1"/>
  <c r="H254" i="6" a="1"/>
  <c r="H254" i="6" s="1"/>
  <c r="G254" i="6" a="1"/>
  <c r="G254" i="6" s="1"/>
  <c r="F254" i="6" a="1"/>
  <c r="F254" i="6" s="1"/>
  <c r="E254" i="6" a="1"/>
  <c r="E254" i="6" s="1"/>
  <c r="D254" i="6" a="1"/>
  <c r="D254" i="6" s="1"/>
  <c r="C254" i="6" a="1"/>
  <c r="C254" i="6" s="1"/>
  <c r="A254" i="6" a="1"/>
  <c r="A254" i="6" s="1"/>
  <c r="S253" i="6" a="1"/>
  <c r="S253" i="6" s="1"/>
  <c r="N253" i="6" a="1"/>
  <c r="N253" i="6" s="1"/>
  <c r="M253" i="6" a="1"/>
  <c r="M253" i="6" s="1"/>
  <c r="L253" i="6" a="1"/>
  <c r="L253" i="6" s="1"/>
  <c r="K253" i="6" a="1"/>
  <c r="K253" i="6" s="1"/>
  <c r="J253" i="6" a="1"/>
  <c r="J253" i="6" s="1"/>
  <c r="I253" i="6" a="1"/>
  <c r="I253" i="6" s="1"/>
  <c r="H253" i="6" a="1"/>
  <c r="H253" i="6" s="1"/>
  <c r="G253" i="6" a="1"/>
  <c r="G253" i="6" s="1"/>
  <c r="F253" i="6" a="1"/>
  <c r="F253" i="6" s="1"/>
  <c r="E253" i="6" a="1"/>
  <c r="E253" i="6" s="1"/>
  <c r="D253" i="6" a="1"/>
  <c r="D253" i="6" s="1"/>
  <c r="C253" i="6" a="1"/>
  <c r="C253" i="6" s="1"/>
  <c r="A253" i="6" a="1"/>
  <c r="A253" i="6" s="1"/>
  <c r="S252" i="6" a="1"/>
  <c r="S252" i="6" s="1"/>
  <c r="N252" i="6" a="1"/>
  <c r="N252" i="6" s="1"/>
  <c r="M252" i="6" a="1"/>
  <c r="M252" i="6" s="1"/>
  <c r="L252" i="6" a="1"/>
  <c r="L252" i="6" s="1"/>
  <c r="K252" i="6" a="1"/>
  <c r="K252" i="6" s="1"/>
  <c r="J252" i="6" a="1"/>
  <c r="J252" i="6" s="1"/>
  <c r="I252" i="6" a="1"/>
  <c r="I252" i="6" s="1"/>
  <c r="H252" i="6" a="1"/>
  <c r="H252" i="6" s="1"/>
  <c r="G252" i="6" a="1"/>
  <c r="G252" i="6" s="1"/>
  <c r="F252" i="6" a="1"/>
  <c r="F252" i="6" s="1"/>
  <c r="E252" i="6" a="1"/>
  <c r="E252" i="6" s="1"/>
  <c r="D252" i="6" a="1"/>
  <c r="D252" i="6" s="1"/>
  <c r="C252" i="6" a="1"/>
  <c r="C252" i="6" s="1"/>
  <c r="A252" i="6" a="1"/>
  <c r="A252" i="6" s="1"/>
  <c r="S251" i="6" a="1"/>
  <c r="S251" i="6" s="1"/>
  <c r="N251" i="6" a="1"/>
  <c r="N251" i="6" s="1"/>
  <c r="M251" i="6" a="1"/>
  <c r="M251" i="6" s="1"/>
  <c r="L251" i="6" a="1"/>
  <c r="L251" i="6" s="1"/>
  <c r="K251" i="6" a="1"/>
  <c r="K251" i="6" s="1"/>
  <c r="J251" i="6" a="1"/>
  <c r="J251" i="6" s="1"/>
  <c r="I251" i="6" a="1"/>
  <c r="I251" i="6" s="1"/>
  <c r="H251" i="6" a="1"/>
  <c r="H251" i="6" s="1"/>
  <c r="G251" i="6" a="1"/>
  <c r="G251" i="6" s="1"/>
  <c r="F251" i="6" a="1"/>
  <c r="F251" i="6" s="1"/>
  <c r="E251" i="6" a="1"/>
  <c r="E251" i="6" s="1"/>
  <c r="D251" i="6" a="1"/>
  <c r="D251" i="6" s="1"/>
  <c r="C251" i="6" a="1"/>
  <c r="C251" i="6" s="1"/>
  <c r="A251" i="6" a="1"/>
  <c r="A251" i="6" s="1"/>
  <c r="S250" i="6" a="1"/>
  <c r="S250" i="6" s="1"/>
  <c r="N250" i="6" a="1"/>
  <c r="N250" i="6" s="1"/>
  <c r="M250" i="6" a="1"/>
  <c r="M250" i="6" s="1"/>
  <c r="L250" i="6" a="1"/>
  <c r="L250" i="6" s="1"/>
  <c r="K250" i="6" a="1"/>
  <c r="K250" i="6" s="1"/>
  <c r="J250" i="6" a="1"/>
  <c r="J250" i="6" s="1"/>
  <c r="I250" i="6" a="1"/>
  <c r="I250" i="6" s="1"/>
  <c r="H250" i="6" a="1"/>
  <c r="H250" i="6" s="1"/>
  <c r="G250" i="6" a="1"/>
  <c r="G250" i="6" s="1"/>
  <c r="F250" i="6" a="1"/>
  <c r="F250" i="6" s="1"/>
  <c r="E250" i="6" a="1"/>
  <c r="E250" i="6" s="1"/>
  <c r="D250" i="6" a="1"/>
  <c r="D250" i="6" s="1"/>
  <c r="C250" i="6" a="1"/>
  <c r="C250" i="6" s="1"/>
  <c r="A250" i="6" a="1"/>
  <c r="A250" i="6" s="1"/>
  <c r="S249" i="6" a="1"/>
  <c r="S249" i="6" s="1"/>
  <c r="N249" i="6" a="1"/>
  <c r="N249" i="6" s="1"/>
  <c r="M249" i="6" a="1"/>
  <c r="M249" i="6" s="1"/>
  <c r="L249" i="6" a="1"/>
  <c r="L249" i="6" s="1"/>
  <c r="K249" i="6" a="1"/>
  <c r="K249" i="6" s="1"/>
  <c r="J249" i="6" a="1"/>
  <c r="J249" i="6" s="1"/>
  <c r="I249" i="6" a="1"/>
  <c r="I249" i="6" s="1"/>
  <c r="H249" i="6" a="1"/>
  <c r="H249" i="6" s="1"/>
  <c r="G249" i="6" a="1"/>
  <c r="G249" i="6" s="1"/>
  <c r="F249" i="6" a="1"/>
  <c r="F249" i="6" s="1"/>
  <c r="E249" i="6" a="1"/>
  <c r="E249" i="6" s="1"/>
  <c r="D249" i="6" a="1"/>
  <c r="D249" i="6" s="1"/>
  <c r="C249" i="6" a="1"/>
  <c r="C249" i="6" s="1"/>
  <c r="A249" i="6" a="1"/>
  <c r="A249" i="6" s="1"/>
  <c r="S248" i="6" a="1"/>
  <c r="S248" i="6" s="1"/>
  <c r="N248" i="6" a="1"/>
  <c r="N248" i="6" s="1"/>
  <c r="M248" i="6" a="1"/>
  <c r="M248" i="6" s="1"/>
  <c r="L248" i="6" a="1"/>
  <c r="L248" i="6" s="1"/>
  <c r="K248" i="6" a="1"/>
  <c r="K248" i="6" s="1"/>
  <c r="J248" i="6" a="1"/>
  <c r="J248" i="6" s="1"/>
  <c r="I248" i="6" a="1"/>
  <c r="I248" i="6" s="1"/>
  <c r="H248" i="6" a="1"/>
  <c r="H248" i="6" s="1"/>
  <c r="G248" i="6" a="1"/>
  <c r="G248" i="6" s="1"/>
  <c r="F248" i="6" a="1"/>
  <c r="F248" i="6" s="1"/>
  <c r="E248" i="6" a="1"/>
  <c r="E248" i="6" s="1"/>
  <c r="D248" i="6" a="1"/>
  <c r="D248" i="6" s="1"/>
  <c r="C248" i="6" a="1"/>
  <c r="C248" i="6" s="1"/>
  <c r="A248" i="6" a="1"/>
  <c r="A248" i="6" s="1"/>
  <c r="S247" i="6" a="1"/>
  <c r="S247" i="6" s="1"/>
  <c r="N247" i="6" a="1"/>
  <c r="N247" i="6" s="1"/>
  <c r="M247" i="6" a="1"/>
  <c r="M247" i="6" s="1"/>
  <c r="L247" i="6" a="1"/>
  <c r="L247" i="6" s="1"/>
  <c r="K247" i="6" a="1"/>
  <c r="K247" i="6" s="1"/>
  <c r="J247" i="6" a="1"/>
  <c r="J247" i="6" s="1"/>
  <c r="I247" i="6" a="1"/>
  <c r="I247" i="6" s="1"/>
  <c r="H247" i="6" a="1"/>
  <c r="H247" i="6" s="1"/>
  <c r="G247" i="6" a="1"/>
  <c r="G247" i="6" s="1"/>
  <c r="F247" i="6" a="1"/>
  <c r="F247" i="6" s="1"/>
  <c r="E247" i="6" a="1"/>
  <c r="E247" i="6" s="1"/>
  <c r="D247" i="6" a="1"/>
  <c r="D247" i="6" s="1"/>
  <c r="C247" i="6" a="1"/>
  <c r="C247" i="6" s="1"/>
  <c r="A247" i="6" a="1"/>
  <c r="A247" i="6" s="1"/>
  <c r="S246" i="6" a="1"/>
  <c r="S246" i="6" s="1"/>
  <c r="N246" i="6" a="1"/>
  <c r="N246" i="6" s="1"/>
  <c r="M246" i="6" a="1"/>
  <c r="M246" i="6" s="1"/>
  <c r="L246" i="6" a="1"/>
  <c r="L246" i="6" s="1"/>
  <c r="K246" i="6" a="1"/>
  <c r="K246" i="6" s="1"/>
  <c r="J246" i="6" a="1"/>
  <c r="J246" i="6" s="1"/>
  <c r="I246" i="6" a="1"/>
  <c r="I246" i="6" s="1"/>
  <c r="H246" i="6" a="1"/>
  <c r="H246" i="6" s="1"/>
  <c r="G246" i="6" a="1"/>
  <c r="G246" i="6" s="1"/>
  <c r="F246" i="6" a="1"/>
  <c r="F246" i="6" s="1"/>
  <c r="E246" i="6" a="1"/>
  <c r="E246" i="6" s="1"/>
  <c r="D246" i="6" a="1"/>
  <c r="D246" i="6" s="1"/>
  <c r="C246" i="6" a="1"/>
  <c r="C246" i="6" s="1"/>
  <c r="A246" i="6" a="1"/>
  <c r="A246" i="6" s="1"/>
  <c r="S245" i="6" a="1"/>
  <c r="S245" i="6" s="1"/>
  <c r="N245" i="6" a="1"/>
  <c r="N245" i="6" s="1"/>
  <c r="M245" i="6" a="1"/>
  <c r="M245" i="6" s="1"/>
  <c r="L245" i="6" a="1"/>
  <c r="L245" i="6" s="1"/>
  <c r="K245" i="6" a="1"/>
  <c r="K245" i="6" s="1"/>
  <c r="J245" i="6" a="1"/>
  <c r="J245" i="6" s="1"/>
  <c r="I245" i="6" a="1"/>
  <c r="I245" i="6" s="1"/>
  <c r="H245" i="6" a="1"/>
  <c r="H245" i="6" s="1"/>
  <c r="G245" i="6" a="1"/>
  <c r="G245" i="6" s="1"/>
  <c r="F245" i="6" a="1"/>
  <c r="F245" i="6" s="1"/>
  <c r="E245" i="6" a="1"/>
  <c r="E245" i="6" s="1"/>
  <c r="D245" i="6" a="1"/>
  <c r="D245" i="6" s="1"/>
  <c r="C245" i="6" a="1"/>
  <c r="C245" i="6" s="1"/>
  <c r="A245" i="6" a="1"/>
  <c r="A245" i="6" s="1"/>
  <c r="S244" i="6" a="1"/>
  <c r="S244" i="6" s="1"/>
  <c r="N244" i="6" a="1"/>
  <c r="N244" i="6" s="1"/>
  <c r="M244" i="6" a="1"/>
  <c r="M244" i="6" s="1"/>
  <c r="L244" i="6" a="1"/>
  <c r="L244" i="6" s="1"/>
  <c r="K244" i="6" a="1"/>
  <c r="K244" i="6" s="1"/>
  <c r="J244" i="6" a="1"/>
  <c r="J244" i="6" s="1"/>
  <c r="I244" i="6" a="1"/>
  <c r="I244" i="6" s="1"/>
  <c r="H244" i="6" a="1"/>
  <c r="H244" i="6" s="1"/>
  <c r="G244" i="6" a="1"/>
  <c r="G244" i="6" s="1"/>
  <c r="F244" i="6" a="1"/>
  <c r="F244" i="6" s="1"/>
  <c r="E244" i="6" a="1"/>
  <c r="E244" i="6" s="1"/>
  <c r="D244" i="6" a="1"/>
  <c r="D244" i="6" s="1"/>
  <c r="C244" i="6" a="1"/>
  <c r="C244" i="6" s="1"/>
  <c r="A244" i="6" a="1"/>
  <c r="A244" i="6" s="1"/>
  <c r="S243" i="6" a="1"/>
  <c r="S243" i="6" s="1"/>
  <c r="N243" i="6" a="1"/>
  <c r="N243" i="6" s="1"/>
  <c r="M243" i="6" a="1"/>
  <c r="M243" i="6" s="1"/>
  <c r="L243" i="6" a="1"/>
  <c r="L243" i="6" s="1"/>
  <c r="K243" i="6" a="1"/>
  <c r="K243" i="6" s="1"/>
  <c r="J243" i="6" a="1"/>
  <c r="J243" i="6" s="1"/>
  <c r="I243" i="6" a="1"/>
  <c r="I243" i="6" s="1"/>
  <c r="H243" i="6" a="1"/>
  <c r="H243" i="6" s="1"/>
  <c r="G243" i="6" a="1"/>
  <c r="G243" i="6" s="1"/>
  <c r="F243" i="6" a="1"/>
  <c r="F243" i="6" s="1"/>
  <c r="E243" i="6" a="1"/>
  <c r="E243" i="6" s="1"/>
  <c r="D243" i="6" a="1"/>
  <c r="D243" i="6" s="1"/>
  <c r="C243" i="6" a="1"/>
  <c r="C243" i="6" s="1"/>
  <c r="A243" i="6" a="1"/>
  <c r="A243" i="6" s="1"/>
  <c r="S242" i="6" a="1"/>
  <c r="S242" i="6" s="1"/>
  <c r="N242" i="6" a="1"/>
  <c r="N242" i="6" s="1"/>
  <c r="M242" i="6" a="1"/>
  <c r="M242" i="6" s="1"/>
  <c r="L242" i="6" a="1"/>
  <c r="L242" i="6" s="1"/>
  <c r="K242" i="6" a="1"/>
  <c r="K242" i="6" s="1"/>
  <c r="J242" i="6" a="1"/>
  <c r="J242" i="6" s="1"/>
  <c r="I242" i="6" a="1"/>
  <c r="I242" i="6" s="1"/>
  <c r="H242" i="6" a="1"/>
  <c r="H242" i="6" s="1"/>
  <c r="G242" i="6" a="1"/>
  <c r="G242" i="6" s="1"/>
  <c r="F242" i="6" a="1"/>
  <c r="F242" i="6" s="1"/>
  <c r="E242" i="6" a="1"/>
  <c r="E242" i="6" s="1"/>
  <c r="D242" i="6" a="1"/>
  <c r="D242" i="6" s="1"/>
  <c r="C242" i="6" a="1"/>
  <c r="C242" i="6" s="1"/>
  <c r="A242" i="6" a="1"/>
  <c r="A242" i="6" s="1"/>
  <c r="S241" i="6" a="1"/>
  <c r="S241" i="6" s="1"/>
  <c r="N241" i="6" a="1"/>
  <c r="N241" i="6" s="1"/>
  <c r="M241" i="6" a="1"/>
  <c r="M241" i="6" s="1"/>
  <c r="L241" i="6" a="1"/>
  <c r="L241" i="6" s="1"/>
  <c r="K241" i="6" a="1"/>
  <c r="K241" i="6" s="1"/>
  <c r="J241" i="6" a="1"/>
  <c r="J241" i="6" s="1"/>
  <c r="I241" i="6" a="1"/>
  <c r="I241" i="6" s="1"/>
  <c r="H241" i="6" a="1"/>
  <c r="H241" i="6" s="1"/>
  <c r="G241" i="6" a="1"/>
  <c r="G241" i="6" s="1"/>
  <c r="F241" i="6" a="1"/>
  <c r="F241" i="6" s="1"/>
  <c r="E241" i="6" a="1"/>
  <c r="E241" i="6" s="1"/>
  <c r="D241" i="6" a="1"/>
  <c r="D241" i="6" s="1"/>
  <c r="C241" i="6" a="1"/>
  <c r="C241" i="6" s="1"/>
  <c r="A241" i="6" a="1"/>
  <c r="A241" i="6" s="1"/>
  <c r="S240" i="6" a="1"/>
  <c r="S240" i="6" s="1"/>
  <c r="N240" i="6" a="1"/>
  <c r="N240" i="6" s="1"/>
  <c r="M240" i="6" a="1"/>
  <c r="M240" i="6" s="1"/>
  <c r="L240" i="6" a="1"/>
  <c r="L240" i="6" s="1"/>
  <c r="K240" i="6" a="1"/>
  <c r="K240" i="6" s="1"/>
  <c r="J240" i="6" a="1"/>
  <c r="J240" i="6" s="1"/>
  <c r="I240" i="6" a="1"/>
  <c r="I240" i="6" s="1"/>
  <c r="H240" i="6" a="1"/>
  <c r="H240" i="6" s="1"/>
  <c r="G240" i="6" a="1"/>
  <c r="G240" i="6" s="1"/>
  <c r="F240" i="6" a="1"/>
  <c r="F240" i="6" s="1"/>
  <c r="E240" i="6" a="1"/>
  <c r="E240" i="6" s="1"/>
  <c r="D240" i="6" a="1"/>
  <c r="D240" i="6" s="1"/>
  <c r="C240" i="6" a="1"/>
  <c r="C240" i="6" s="1"/>
  <c r="A240" i="6" a="1"/>
  <c r="A240" i="6" s="1"/>
  <c r="S239" i="6" a="1"/>
  <c r="S239" i="6" s="1"/>
  <c r="N239" i="6" a="1"/>
  <c r="N239" i="6" s="1"/>
  <c r="M239" i="6" a="1"/>
  <c r="M239" i="6" s="1"/>
  <c r="L239" i="6" a="1"/>
  <c r="L239" i="6" s="1"/>
  <c r="K239" i="6" a="1"/>
  <c r="K239" i="6" s="1"/>
  <c r="J239" i="6" a="1"/>
  <c r="J239" i="6" s="1"/>
  <c r="I239" i="6" a="1"/>
  <c r="I239" i="6" s="1"/>
  <c r="H239" i="6" a="1"/>
  <c r="H239" i="6" s="1"/>
  <c r="G239" i="6" a="1"/>
  <c r="G239" i="6" s="1"/>
  <c r="F239" i="6" a="1"/>
  <c r="F239" i="6" s="1"/>
  <c r="E239" i="6" a="1"/>
  <c r="E239" i="6" s="1"/>
  <c r="D239" i="6" a="1"/>
  <c r="D239" i="6" s="1"/>
  <c r="C239" i="6" a="1"/>
  <c r="C239" i="6" s="1"/>
  <c r="A239" i="6" a="1"/>
  <c r="A239" i="6" s="1"/>
  <c r="S238" i="6" a="1"/>
  <c r="S238" i="6" s="1"/>
  <c r="N238" i="6" a="1"/>
  <c r="N238" i="6" s="1"/>
  <c r="M238" i="6" a="1"/>
  <c r="M238" i="6" s="1"/>
  <c r="L238" i="6" a="1"/>
  <c r="L238" i="6" s="1"/>
  <c r="K238" i="6" a="1"/>
  <c r="K238" i="6" s="1"/>
  <c r="J238" i="6" a="1"/>
  <c r="J238" i="6" s="1"/>
  <c r="I238" i="6" a="1"/>
  <c r="I238" i="6" s="1"/>
  <c r="H238" i="6" a="1"/>
  <c r="H238" i="6" s="1"/>
  <c r="G238" i="6" a="1"/>
  <c r="G238" i="6" s="1"/>
  <c r="F238" i="6" a="1"/>
  <c r="F238" i="6" s="1"/>
  <c r="E238" i="6" a="1"/>
  <c r="E238" i="6" s="1"/>
  <c r="D238" i="6" a="1"/>
  <c r="D238" i="6" s="1"/>
  <c r="C238" i="6" a="1"/>
  <c r="C238" i="6" s="1"/>
  <c r="A238" i="6" a="1"/>
  <c r="A238" i="6" s="1"/>
  <c r="S237" i="6" a="1"/>
  <c r="S237" i="6" s="1"/>
  <c r="N237" i="6" a="1"/>
  <c r="N237" i="6" s="1"/>
  <c r="M237" i="6" a="1"/>
  <c r="M237" i="6" s="1"/>
  <c r="L237" i="6" a="1"/>
  <c r="L237" i="6" s="1"/>
  <c r="K237" i="6" a="1"/>
  <c r="K237" i="6" s="1"/>
  <c r="J237" i="6" a="1"/>
  <c r="J237" i="6" s="1"/>
  <c r="I237" i="6" a="1"/>
  <c r="I237" i="6" s="1"/>
  <c r="H237" i="6" a="1"/>
  <c r="H237" i="6" s="1"/>
  <c r="G237" i="6" a="1"/>
  <c r="G237" i="6" s="1"/>
  <c r="F237" i="6" a="1"/>
  <c r="F237" i="6" s="1"/>
  <c r="E237" i="6" a="1"/>
  <c r="E237" i="6" s="1"/>
  <c r="D237" i="6" a="1"/>
  <c r="D237" i="6" s="1"/>
  <c r="C237" i="6" a="1"/>
  <c r="C237" i="6" s="1"/>
  <c r="A237" i="6" a="1"/>
  <c r="A237" i="6" s="1"/>
  <c r="S236" i="6" a="1"/>
  <c r="S236" i="6" s="1"/>
  <c r="N236" i="6" a="1"/>
  <c r="N236" i="6" s="1"/>
  <c r="M236" i="6" a="1"/>
  <c r="M236" i="6" s="1"/>
  <c r="L236" i="6" a="1"/>
  <c r="L236" i="6" s="1"/>
  <c r="K236" i="6" a="1"/>
  <c r="K236" i="6" s="1"/>
  <c r="J236" i="6" a="1"/>
  <c r="J236" i="6" s="1"/>
  <c r="I236" i="6" a="1"/>
  <c r="I236" i="6" s="1"/>
  <c r="H236" i="6" a="1"/>
  <c r="H236" i="6" s="1"/>
  <c r="G236" i="6" a="1"/>
  <c r="G236" i="6" s="1"/>
  <c r="F236" i="6" a="1"/>
  <c r="F236" i="6" s="1"/>
  <c r="E236" i="6" a="1"/>
  <c r="E236" i="6" s="1"/>
  <c r="D236" i="6" a="1"/>
  <c r="D236" i="6" s="1"/>
  <c r="C236" i="6" a="1"/>
  <c r="C236" i="6" s="1"/>
  <c r="A236" i="6" a="1"/>
  <c r="A236" i="6" s="1"/>
  <c r="S235" i="6" a="1"/>
  <c r="S235" i="6" s="1"/>
  <c r="N235" i="6" a="1"/>
  <c r="N235" i="6" s="1"/>
  <c r="M235" i="6" a="1"/>
  <c r="M235" i="6" s="1"/>
  <c r="L235" i="6" a="1"/>
  <c r="L235" i="6" s="1"/>
  <c r="K235" i="6" a="1"/>
  <c r="K235" i="6" s="1"/>
  <c r="J235" i="6" a="1"/>
  <c r="J235" i="6" s="1"/>
  <c r="I235" i="6" a="1"/>
  <c r="I235" i="6" s="1"/>
  <c r="H235" i="6" a="1"/>
  <c r="H235" i="6" s="1"/>
  <c r="G235" i="6" a="1"/>
  <c r="G235" i="6" s="1"/>
  <c r="F235" i="6" a="1"/>
  <c r="F235" i="6" s="1"/>
  <c r="E235" i="6" a="1"/>
  <c r="E235" i="6" s="1"/>
  <c r="D235" i="6" a="1"/>
  <c r="D235" i="6" s="1"/>
  <c r="C235" i="6" a="1"/>
  <c r="C235" i="6" s="1"/>
  <c r="A235" i="6" a="1"/>
  <c r="A235" i="6" s="1"/>
  <c r="S234" i="6" a="1"/>
  <c r="S234" i="6" s="1"/>
  <c r="N234" i="6" a="1"/>
  <c r="N234" i="6" s="1"/>
  <c r="M234" i="6" a="1"/>
  <c r="M234" i="6" s="1"/>
  <c r="L234" i="6" a="1"/>
  <c r="L234" i="6" s="1"/>
  <c r="K234" i="6" a="1"/>
  <c r="K234" i="6" s="1"/>
  <c r="J234" i="6" a="1"/>
  <c r="J234" i="6" s="1"/>
  <c r="I234" i="6" a="1"/>
  <c r="I234" i="6" s="1"/>
  <c r="H234" i="6" a="1"/>
  <c r="H234" i="6" s="1"/>
  <c r="G234" i="6" a="1"/>
  <c r="G234" i="6" s="1"/>
  <c r="F234" i="6" a="1"/>
  <c r="F234" i="6" s="1"/>
  <c r="E234" i="6" a="1"/>
  <c r="E234" i="6" s="1"/>
  <c r="D234" i="6" a="1"/>
  <c r="D234" i="6" s="1"/>
  <c r="C234" i="6" a="1"/>
  <c r="C234" i="6" s="1"/>
  <c r="A234" i="6" a="1"/>
  <c r="A234" i="6" s="1"/>
  <c r="S233" i="6" a="1"/>
  <c r="S233" i="6" s="1"/>
  <c r="N233" i="6" a="1"/>
  <c r="N233" i="6" s="1"/>
  <c r="M233" i="6" a="1"/>
  <c r="M233" i="6" s="1"/>
  <c r="L233" i="6" a="1"/>
  <c r="L233" i="6" s="1"/>
  <c r="K233" i="6" a="1"/>
  <c r="K233" i="6" s="1"/>
  <c r="J233" i="6" a="1"/>
  <c r="J233" i="6" s="1"/>
  <c r="I233" i="6" a="1"/>
  <c r="I233" i="6" s="1"/>
  <c r="H233" i="6" a="1"/>
  <c r="H233" i="6" s="1"/>
  <c r="G233" i="6" a="1"/>
  <c r="G233" i="6" s="1"/>
  <c r="F233" i="6" a="1"/>
  <c r="F233" i="6" s="1"/>
  <c r="E233" i="6" a="1"/>
  <c r="E233" i="6" s="1"/>
  <c r="D233" i="6" a="1"/>
  <c r="D233" i="6" s="1"/>
  <c r="C233" i="6" a="1"/>
  <c r="C233" i="6" s="1"/>
  <c r="A233" i="6" a="1"/>
  <c r="A233" i="6" s="1"/>
  <c r="S232" i="6" a="1"/>
  <c r="S232" i="6" s="1"/>
  <c r="N232" i="6" a="1"/>
  <c r="N232" i="6" s="1"/>
  <c r="M232" i="6" a="1"/>
  <c r="M232" i="6" s="1"/>
  <c r="L232" i="6" a="1"/>
  <c r="L232" i="6" s="1"/>
  <c r="K232" i="6" a="1"/>
  <c r="K232" i="6" s="1"/>
  <c r="J232" i="6" a="1"/>
  <c r="J232" i="6" s="1"/>
  <c r="I232" i="6" a="1"/>
  <c r="I232" i="6" s="1"/>
  <c r="H232" i="6" a="1"/>
  <c r="H232" i="6" s="1"/>
  <c r="G232" i="6" a="1"/>
  <c r="G232" i="6" s="1"/>
  <c r="F232" i="6" a="1"/>
  <c r="F232" i="6" s="1"/>
  <c r="E232" i="6" a="1"/>
  <c r="E232" i="6" s="1"/>
  <c r="D232" i="6" a="1"/>
  <c r="D232" i="6" s="1"/>
  <c r="C232" i="6" a="1"/>
  <c r="C232" i="6" s="1"/>
  <c r="A232" i="6" a="1"/>
  <c r="A232" i="6" s="1"/>
  <c r="S231" i="6" a="1"/>
  <c r="S231" i="6" s="1"/>
  <c r="N231" i="6" a="1"/>
  <c r="N231" i="6" s="1"/>
  <c r="M231" i="6" a="1"/>
  <c r="M231" i="6" s="1"/>
  <c r="L231" i="6" a="1"/>
  <c r="L231" i="6" s="1"/>
  <c r="K231" i="6" a="1"/>
  <c r="K231" i="6" s="1"/>
  <c r="J231" i="6" a="1"/>
  <c r="J231" i="6" s="1"/>
  <c r="I231" i="6" a="1"/>
  <c r="I231" i="6" s="1"/>
  <c r="H231" i="6" a="1"/>
  <c r="H231" i="6" s="1"/>
  <c r="G231" i="6" a="1"/>
  <c r="G231" i="6" s="1"/>
  <c r="F231" i="6" a="1"/>
  <c r="F231" i="6" s="1"/>
  <c r="E231" i="6" a="1"/>
  <c r="E231" i="6" s="1"/>
  <c r="D231" i="6" a="1"/>
  <c r="D231" i="6" s="1"/>
  <c r="C231" i="6" a="1"/>
  <c r="C231" i="6" s="1"/>
  <c r="A231" i="6" a="1"/>
  <c r="A231" i="6" s="1"/>
  <c r="S230" i="6" a="1"/>
  <c r="S230" i="6" s="1"/>
  <c r="N230" i="6" a="1"/>
  <c r="N230" i="6" s="1"/>
  <c r="M230" i="6" a="1"/>
  <c r="M230" i="6" s="1"/>
  <c r="L230" i="6" a="1"/>
  <c r="L230" i="6" s="1"/>
  <c r="K230" i="6" a="1"/>
  <c r="K230" i="6" s="1"/>
  <c r="J230" i="6" a="1"/>
  <c r="J230" i="6" s="1"/>
  <c r="I230" i="6" a="1"/>
  <c r="I230" i="6" s="1"/>
  <c r="H230" i="6" a="1"/>
  <c r="H230" i="6" s="1"/>
  <c r="G230" i="6" a="1"/>
  <c r="G230" i="6" s="1"/>
  <c r="F230" i="6" a="1"/>
  <c r="F230" i="6" s="1"/>
  <c r="E230" i="6" a="1"/>
  <c r="E230" i="6" s="1"/>
  <c r="D230" i="6" a="1"/>
  <c r="D230" i="6" s="1"/>
  <c r="C230" i="6" a="1"/>
  <c r="C230" i="6" s="1"/>
  <c r="A230" i="6" a="1"/>
  <c r="A230" i="6" s="1"/>
  <c r="S229" i="6" a="1"/>
  <c r="S229" i="6" s="1"/>
  <c r="N229" i="6" a="1"/>
  <c r="N229" i="6" s="1"/>
  <c r="M229" i="6" a="1"/>
  <c r="M229" i="6" s="1"/>
  <c r="L229" i="6" a="1"/>
  <c r="L229" i="6" s="1"/>
  <c r="K229" i="6" a="1"/>
  <c r="K229" i="6" s="1"/>
  <c r="J229" i="6" a="1"/>
  <c r="J229" i="6" s="1"/>
  <c r="I229" i="6" a="1"/>
  <c r="I229" i="6" s="1"/>
  <c r="H229" i="6" a="1"/>
  <c r="H229" i="6" s="1"/>
  <c r="G229" i="6" a="1"/>
  <c r="G229" i="6" s="1"/>
  <c r="F229" i="6" a="1"/>
  <c r="F229" i="6" s="1"/>
  <c r="E229" i="6" a="1"/>
  <c r="E229" i="6" s="1"/>
  <c r="D229" i="6" a="1"/>
  <c r="D229" i="6" s="1"/>
  <c r="C229" i="6" a="1"/>
  <c r="C229" i="6" s="1"/>
  <c r="A229" i="6" a="1"/>
  <c r="A229" i="6" s="1"/>
  <c r="S228" i="6" a="1"/>
  <c r="S228" i="6" s="1"/>
  <c r="N228" i="6" a="1"/>
  <c r="N228" i="6" s="1"/>
  <c r="M228" i="6" a="1"/>
  <c r="M228" i="6" s="1"/>
  <c r="L228" i="6" a="1"/>
  <c r="L228" i="6" s="1"/>
  <c r="K228" i="6" a="1"/>
  <c r="K228" i="6" s="1"/>
  <c r="J228" i="6" a="1"/>
  <c r="J228" i="6" s="1"/>
  <c r="I228" i="6" a="1"/>
  <c r="I228" i="6" s="1"/>
  <c r="H228" i="6" a="1"/>
  <c r="H228" i="6" s="1"/>
  <c r="G228" i="6" a="1"/>
  <c r="G228" i="6" s="1"/>
  <c r="F228" i="6" a="1"/>
  <c r="F228" i="6" s="1"/>
  <c r="E228" i="6" a="1"/>
  <c r="E228" i="6" s="1"/>
  <c r="D228" i="6" a="1"/>
  <c r="D228" i="6" s="1"/>
  <c r="C228" i="6" a="1"/>
  <c r="C228" i="6" s="1"/>
  <c r="A228" i="6" a="1"/>
  <c r="A228" i="6" s="1"/>
  <c r="S227" i="6" a="1"/>
  <c r="S227" i="6" s="1"/>
  <c r="N227" i="6" a="1"/>
  <c r="N227" i="6" s="1"/>
  <c r="M227" i="6" a="1"/>
  <c r="M227" i="6" s="1"/>
  <c r="L227" i="6" a="1"/>
  <c r="L227" i="6" s="1"/>
  <c r="K227" i="6" a="1"/>
  <c r="K227" i="6" s="1"/>
  <c r="J227" i="6" a="1"/>
  <c r="J227" i="6" s="1"/>
  <c r="I227" i="6" a="1"/>
  <c r="I227" i="6" s="1"/>
  <c r="H227" i="6" a="1"/>
  <c r="H227" i="6" s="1"/>
  <c r="G227" i="6" a="1"/>
  <c r="G227" i="6" s="1"/>
  <c r="F227" i="6" a="1"/>
  <c r="F227" i="6" s="1"/>
  <c r="E227" i="6" a="1"/>
  <c r="E227" i="6" s="1"/>
  <c r="D227" i="6" a="1"/>
  <c r="D227" i="6" s="1"/>
  <c r="C227" i="6" a="1"/>
  <c r="C227" i="6" s="1"/>
  <c r="A227" i="6" a="1"/>
  <c r="A227" i="6" s="1"/>
  <c r="S226" i="6" a="1"/>
  <c r="S226" i="6" s="1"/>
  <c r="N226" i="6" a="1"/>
  <c r="N226" i="6" s="1"/>
  <c r="M226" i="6" a="1"/>
  <c r="M226" i="6" s="1"/>
  <c r="L226" i="6" a="1"/>
  <c r="L226" i="6" s="1"/>
  <c r="K226" i="6" a="1"/>
  <c r="K226" i="6" s="1"/>
  <c r="J226" i="6" a="1"/>
  <c r="J226" i="6" s="1"/>
  <c r="I226" i="6" a="1"/>
  <c r="I226" i="6" s="1"/>
  <c r="H226" i="6" a="1"/>
  <c r="H226" i="6" s="1"/>
  <c r="G226" i="6" a="1"/>
  <c r="G226" i="6" s="1"/>
  <c r="F226" i="6" a="1"/>
  <c r="F226" i="6" s="1"/>
  <c r="E226" i="6" a="1"/>
  <c r="E226" i="6" s="1"/>
  <c r="D226" i="6" a="1"/>
  <c r="D226" i="6" s="1"/>
  <c r="C226" i="6" a="1"/>
  <c r="C226" i="6" s="1"/>
  <c r="A226" i="6" a="1"/>
  <c r="A226" i="6" s="1"/>
  <c r="S225" i="6" a="1"/>
  <c r="S225" i="6" s="1"/>
  <c r="N225" i="6" a="1"/>
  <c r="N225" i="6" s="1"/>
  <c r="M225" i="6" a="1"/>
  <c r="M225" i="6" s="1"/>
  <c r="L225" i="6" a="1"/>
  <c r="L225" i="6" s="1"/>
  <c r="K225" i="6" a="1"/>
  <c r="K225" i="6" s="1"/>
  <c r="J225" i="6" a="1"/>
  <c r="J225" i="6" s="1"/>
  <c r="I225" i="6" a="1"/>
  <c r="I225" i="6" s="1"/>
  <c r="H225" i="6" a="1"/>
  <c r="H225" i="6" s="1"/>
  <c r="G225" i="6" a="1"/>
  <c r="G225" i="6" s="1"/>
  <c r="F225" i="6" a="1"/>
  <c r="F225" i="6" s="1"/>
  <c r="E225" i="6" a="1"/>
  <c r="E225" i="6" s="1"/>
  <c r="D225" i="6" a="1"/>
  <c r="D225" i="6" s="1"/>
  <c r="C225" i="6" a="1"/>
  <c r="C225" i="6" s="1"/>
  <c r="A225" i="6" a="1"/>
  <c r="A225" i="6" s="1"/>
  <c r="S224" i="6" a="1"/>
  <c r="S224" i="6" s="1"/>
  <c r="N224" i="6" a="1"/>
  <c r="N224" i="6" s="1"/>
  <c r="M224" i="6" a="1"/>
  <c r="M224" i="6" s="1"/>
  <c r="L224" i="6" a="1"/>
  <c r="L224" i="6" s="1"/>
  <c r="K224" i="6" a="1"/>
  <c r="K224" i="6" s="1"/>
  <c r="J224" i="6" a="1"/>
  <c r="J224" i="6" s="1"/>
  <c r="I224" i="6" a="1"/>
  <c r="I224" i="6" s="1"/>
  <c r="H224" i="6" a="1"/>
  <c r="H224" i="6" s="1"/>
  <c r="G224" i="6" a="1"/>
  <c r="G224" i="6" s="1"/>
  <c r="F224" i="6" a="1"/>
  <c r="F224" i="6" s="1"/>
  <c r="E224" i="6" a="1"/>
  <c r="E224" i="6" s="1"/>
  <c r="D224" i="6" a="1"/>
  <c r="D224" i="6" s="1"/>
  <c r="C224" i="6" a="1"/>
  <c r="C224" i="6" s="1"/>
  <c r="A224" i="6" a="1"/>
  <c r="A224" i="6" s="1"/>
  <c r="S223" i="6" a="1"/>
  <c r="S223" i="6" s="1"/>
  <c r="N223" i="6" a="1"/>
  <c r="N223" i="6" s="1"/>
  <c r="M223" i="6" a="1"/>
  <c r="M223" i="6" s="1"/>
  <c r="L223" i="6" a="1"/>
  <c r="L223" i="6" s="1"/>
  <c r="K223" i="6" a="1"/>
  <c r="K223" i="6" s="1"/>
  <c r="J223" i="6" a="1"/>
  <c r="J223" i="6" s="1"/>
  <c r="I223" i="6" a="1"/>
  <c r="I223" i="6" s="1"/>
  <c r="H223" i="6" a="1"/>
  <c r="H223" i="6" s="1"/>
  <c r="G223" i="6" a="1"/>
  <c r="G223" i="6" s="1"/>
  <c r="F223" i="6" a="1"/>
  <c r="F223" i="6" s="1"/>
  <c r="E223" i="6" a="1"/>
  <c r="E223" i="6" s="1"/>
  <c r="D223" i="6" a="1"/>
  <c r="D223" i="6" s="1"/>
  <c r="C223" i="6" a="1"/>
  <c r="C223" i="6" s="1"/>
  <c r="A223" i="6" a="1"/>
  <c r="A223" i="6" s="1"/>
  <c r="S222" i="6" a="1"/>
  <c r="S222" i="6" s="1"/>
  <c r="N222" i="6" a="1"/>
  <c r="N222" i="6" s="1"/>
  <c r="M222" i="6" a="1"/>
  <c r="M222" i="6" s="1"/>
  <c r="L222" i="6" a="1"/>
  <c r="L222" i="6" s="1"/>
  <c r="K222" i="6" a="1"/>
  <c r="K222" i="6" s="1"/>
  <c r="J222" i="6" a="1"/>
  <c r="J222" i="6" s="1"/>
  <c r="I222" i="6" a="1"/>
  <c r="I222" i="6" s="1"/>
  <c r="H222" i="6" a="1"/>
  <c r="H222" i="6" s="1"/>
  <c r="G222" i="6" a="1"/>
  <c r="G222" i="6" s="1"/>
  <c r="F222" i="6" a="1"/>
  <c r="F222" i="6" s="1"/>
  <c r="E222" i="6" a="1"/>
  <c r="E222" i="6" s="1"/>
  <c r="D222" i="6" a="1"/>
  <c r="D222" i="6" s="1"/>
  <c r="C222" i="6" a="1"/>
  <c r="C222" i="6" s="1"/>
  <c r="A222" i="6" a="1"/>
  <c r="A222" i="6" s="1"/>
  <c r="S221" i="6" a="1"/>
  <c r="S221" i="6" s="1"/>
  <c r="N221" i="6" a="1"/>
  <c r="N221" i="6" s="1"/>
  <c r="M221" i="6" a="1"/>
  <c r="M221" i="6" s="1"/>
  <c r="L221" i="6" a="1"/>
  <c r="L221" i="6" s="1"/>
  <c r="K221" i="6" a="1"/>
  <c r="K221" i="6" s="1"/>
  <c r="J221" i="6" a="1"/>
  <c r="J221" i="6" s="1"/>
  <c r="I221" i="6" a="1"/>
  <c r="I221" i="6" s="1"/>
  <c r="H221" i="6" a="1"/>
  <c r="H221" i="6" s="1"/>
  <c r="G221" i="6" a="1"/>
  <c r="G221" i="6" s="1"/>
  <c r="F221" i="6" a="1"/>
  <c r="F221" i="6" s="1"/>
  <c r="E221" i="6" a="1"/>
  <c r="E221" i="6" s="1"/>
  <c r="D221" i="6" a="1"/>
  <c r="D221" i="6" s="1"/>
  <c r="C221" i="6" a="1"/>
  <c r="C221" i="6" s="1"/>
  <c r="A221" i="6" a="1"/>
  <c r="A221" i="6" s="1"/>
  <c r="S220" i="6" a="1"/>
  <c r="S220" i="6" s="1"/>
  <c r="N220" i="6" a="1"/>
  <c r="N220" i="6" s="1"/>
  <c r="M220" i="6" a="1"/>
  <c r="M220" i="6" s="1"/>
  <c r="L220" i="6" a="1"/>
  <c r="L220" i="6" s="1"/>
  <c r="K220" i="6" a="1"/>
  <c r="K220" i="6" s="1"/>
  <c r="J220" i="6" a="1"/>
  <c r="J220" i="6" s="1"/>
  <c r="I220" i="6" a="1"/>
  <c r="I220" i="6" s="1"/>
  <c r="H220" i="6" a="1"/>
  <c r="H220" i="6" s="1"/>
  <c r="G220" i="6" a="1"/>
  <c r="G220" i="6" s="1"/>
  <c r="F220" i="6" a="1"/>
  <c r="F220" i="6" s="1"/>
  <c r="E220" i="6" a="1"/>
  <c r="E220" i="6" s="1"/>
  <c r="D220" i="6" a="1"/>
  <c r="D220" i="6" s="1"/>
  <c r="C220" i="6" a="1"/>
  <c r="C220" i="6" s="1"/>
  <c r="A220" i="6" a="1"/>
  <c r="A220" i="6" s="1"/>
  <c r="S219" i="6" a="1"/>
  <c r="S219" i="6" s="1"/>
  <c r="N219" i="6" a="1"/>
  <c r="N219" i="6" s="1"/>
  <c r="M219" i="6" a="1"/>
  <c r="M219" i="6" s="1"/>
  <c r="L219" i="6" a="1"/>
  <c r="L219" i="6" s="1"/>
  <c r="K219" i="6" a="1"/>
  <c r="K219" i="6" s="1"/>
  <c r="J219" i="6" a="1"/>
  <c r="J219" i="6" s="1"/>
  <c r="I219" i="6" a="1"/>
  <c r="I219" i="6" s="1"/>
  <c r="H219" i="6" a="1"/>
  <c r="H219" i="6" s="1"/>
  <c r="G219" i="6" a="1"/>
  <c r="G219" i="6" s="1"/>
  <c r="F219" i="6" a="1"/>
  <c r="F219" i="6" s="1"/>
  <c r="E219" i="6" a="1"/>
  <c r="E219" i="6" s="1"/>
  <c r="D219" i="6" a="1"/>
  <c r="D219" i="6" s="1"/>
  <c r="C219" i="6" a="1"/>
  <c r="C219" i="6" s="1"/>
  <c r="A219" i="6" a="1"/>
  <c r="A219" i="6" s="1"/>
  <c r="S218" i="6" a="1"/>
  <c r="S218" i="6" s="1"/>
  <c r="N218" i="6" a="1"/>
  <c r="N218" i="6" s="1"/>
  <c r="M218" i="6" a="1"/>
  <c r="M218" i="6" s="1"/>
  <c r="L218" i="6" a="1"/>
  <c r="L218" i="6" s="1"/>
  <c r="K218" i="6" a="1"/>
  <c r="K218" i="6" s="1"/>
  <c r="J218" i="6" a="1"/>
  <c r="J218" i="6" s="1"/>
  <c r="I218" i="6" a="1"/>
  <c r="I218" i="6" s="1"/>
  <c r="H218" i="6" a="1"/>
  <c r="H218" i="6" s="1"/>
  <c r="G218" i="6" a="1"/>
  <c r="G218" i="6" s="1"/>
  <c r="F218" i="6" a="1"/>
  <c r="F218" i="6" s="1"/>
  <c r="E218" i="6" a="1"/>
  <c r="E218" i="6" s="1"/>
  <c r="D218" i="6" a="1"/>
  <c r="D218" i="6" s="1"/>
  <c r="C218" i="6" a="1"/>
  <c r="C218" i="6" s="1"/>
  <c r="A218" i="6" a="1"/>
  <c r="A218" i="6" s="1"/>
  <c r="S217" i="6" a="1"/>
  <c r="S217" i="6" s="1"/>
  <c r="N217" i="6" a="1"/>
  <c r="N217" i="6" s="1"/>
  <c r="M217" i="6" a="1"/>
  <c r="M217" i="6" s="1"/>
  <c r="L217" i="6" a="1"/>
  <c r="L217" i="6" s="1"/>
  <c r="K217" i="6" a="1"/>
  <c r="K217" i="6" s="1"/>
  <c r="J217" i="6" a="1"/>
  <c r="J217" i="6" s="1"/>
  <c r="I217" i="6" a="1"/>
  <c r="I217" i="6" s="1"/>
  <c r="H217" i="6" a="1"/>
  <c r="H217" i="6" s="1"/>
  <c r="G217" i="6" a="1"/>
  <c r="G217" i="6" s="1"/>
  <c r="F217" i="6" a="1"/>
  <c r="F217" i="6" s="1"/>
  <c r="E217" i="6" a="1"/>
  <c r="E217" i="6" s="1"/>
  <c r="D217" i="6" a="1"/>
  <c r="D217" i="6" s="1"/>
  <c r="C217" i="6" a="1"/>
  <c r="C217" i="6" s="1"/>
  <c r="A217" i="6" a="1"/>
  <c r="A217" i="6" s="1"/>
  <c r="S216" i="6" a="1"/>
  <c r="S216" i="6" s="1"/>
  <c r="N216" i="6" a="1"/>
  <c r="N216" i="6" s="1"/>
  <c r="M216" i="6" a="1"/>
  <c r="M216" i="6" s="1"/>
  <c r="L216" i="6" a="1"/>
  <c r="L216" i="6" s="1"/>
  <c r="K216" i="6" a="1"/>
  <c r="K216" i="6" s="1"/>
  <c r="J216" i="6" a="1"/>
  <c r="J216" i="6" s="1"/>
  <c r="I216" i="6" a="1"/>
  <c r="I216" i="6" s="1"/>
  <c r="H216" i="6" a="1"/>
  <c r="H216" i="6" s="1"/>
  <c r="G216" i="6" a="1"/>
  <c r="G216" i="6" s="1"/>
  <c r="F216" i="6" a="1"/>
  <c r="F216" i="6" s="1"/>
  <c r="E216" i="6" a="1"/>
  <c r="E216" i="6" s="1"/>
  <c r="D216" i="6" a="1"/>
  <c r="D216" i="6" s="1"/>
  <c r="C216" i="6" a="1"/>
  <c r="C216" i="6" s="1"/>
  <c r="A216" i="6" a="1"/>
  <c r="A216" i="6" s="1"/>
  <c r="S215" i="6" a="1"/>
  <c r="S215" i="6" s="1"/>
  <c r="N215" i="6" a="1"/>
  <c r="N215" i="6" s="1"/>
  <c r="M215" i="6" a="1"/>
  <c r="M215" i="6" s="1"/>
  <c r="L215" i="6" a="1"/>
  <c r="L215" i="6" s="1"/>
  <c r="K215" i="6" a="1"/>
  <c r="K215" i="6" s="1"/>
  <c r="J215" i="6" a="1"/>
  <c r="J215" i="6" s="1"/>
  <c r="I215" i="6" a="1"/>
  <c r="I215" i="6" s="1"/>
  <c r="H215" i="6" a="1"/>
  <c r="H215" i="6" s="1"/>
  <c r="G215" i="6" a="1"/>
  <c r="G215" i="6" s="1"/>
  <c r="F215" i="6" a="1"/>
  <c r="F215" i="6" s="1"/>
  <c r="E215" i="6" a="1"/>
  <c r="E215" i="6" s="1"/>
  <c r="D215" i="6" a="1"/>
  <c r="D215" i="6" s="1"/>
  <c r="C215" i="6" a="1"/>
  <c r="C215" i="6" s="1"/>
  <c r="A215" i="6" a="1"/>
  <c r="A215" i="6" s="1"/>
  <c r="S214" i="6" a="1"/>
  <c r="S214" i="6" s="1"/>
  <c r="N214" i="6" a="1"/>
  <c r="N214" i="6" s="1"/>
  <c r="M214" i="6" a="1"/>
  <c r="M214" i="6" s="1"/>
  <c r="L214" i="6" a="1"/>
  <c r="L214" i="6" s="1"/>
  <c r="K214" i="6" a="1"/>
  <c r="K214" i="6" s="1"/>
  <c r="J214" i="6" a="1"/>
  <c r="J214" i="6" s="1"/>
  <c r="I214" i="6" a="1"/>
  <c r="I214" i="6" s="1"/>
  <c r="H214" i="6" a="1"/>
  <c r="H214" i="6" s="1"/>
  <c r="G214" i="6" a="1"/>
  <c r="G214" i="6" s="1"/>
  <c r="F214" i="6" a="1"/>
  <c r="F214" i="6" s="1"/>
  <c r="E214" i="6" a="1"/>
  <c r="E214" i="6" s="1"/>
  <c r="D214" i="6" a="1"/>
  <c r="D214" i="6" s="1"/>
  <c r="C214" i="6" a="1"/>
  <c r="C214" i="6" s="1"/>
  <c r="A214" i="6" a="1"/>
  <c r="A214" i="6" s="1"/>
  <c r="S213" i="6" a="1"/>
  <c r="S213" i="6" s="1"/>
  <c r="N213" i="6" a="1"/>
  <c r="N213" i="6" s="1"/>
  <c r="M213" i="6" a="1"/>
  <c r="M213" i="6" s="1"/>
  <c r="L213" i="6" a="1"/>
  <c r="L213" i="6" s="1"/>
  <c r="K213" i="6" a="1"/>
  <c r="K213" i="6" s="1"/>
  <c r="J213" i="6" a="1"/>
  <c r="J213" i="6" s="1"/>
  <c r="I213" i="6" a="1"/>
  <c r="I213" i="6" s="1"/>
  <c r="H213" i="6" a="1"/>
  <c r="H213" i="6" s="1"/>
  <c r="G213" i="6" a="1"/>
  <c r="G213" i="6" s="1"/>
  <c r="F213" i="6" a="1"/>
  <c r="F213" i="6" s="1"/>
  <c r="E213" i="6" a="1"/>
  <c r="E213" i="6" s="1"/>
  <c r="D213" i="6" a="1"/>
  <c r="D213" i="6" s="1"/>
  <c r="C213" i="6" a="1"/>
  <c r="C213" i="6" s="1"/>
  <c r="A213" i="6" a="1"/>
  <c r="A213" i="6" s="1"/>
  <c r="S212" i="6" a="1"/>
  <c r="S212" i="6" s="1"/>
  <c r="N212" i="6" a="1"/>
  <c r="N212" i="6" s="1"/>
  <c r="M212" i="6" a="1"/>
  <c r="M212" i="6" s="1"/>
  <c r="L212" i="6" a="1"/>
  <c r="L212" i="6" s="1"/>
  <c r="K212" i="6" a="1"/>
  <c r="K212" i="6" s="1"/>
  <c r="J212" i="6" a="1"/>
  <c r="J212" i="6" s="1"/>
  <c r="I212" i="6" a="1"/>
  <c r="I212" i="6" s="1"/>
  <c r="H212" i="6" a="1"/>
  <c r="H212" i="6" s="1"/>
  <c r="G212" i="6" a="1"/>
  <c r="G212" i="6" s="1"/>
  <c r="F212" i="6" a="1"/>
  <c r="F212" i="6" s="1"/>
  <c r="E212" i="6" a="1"/>
  <c r="E212" i="6" s="1"/>
  <c r="D212" i="6" a="1"/>
  <c r="D212" i="6" s="1"/>
  <c r="C212" i="6" a="1"/>
  <c r="C212" i="6" s="1"/>
  <c r="A212" i="6" a="1"/>
  <c r="A212" i="6" s="1"/>
  <c r="S211" i="6" a="1"/>
  <c r="S211" i="6" s="1"/>
  <c r="N211" i="6" a="1"/>
  <c r="N211" i="6" s="1"/>
  <c r="M211" i="6" a="1"/>
  <c r="M211" i="6" s="1"/>
  <c r="L211" i="6" a="1"/>
  <c r="L211" i="6" s="1"/>
  <c r="K211" i="6" a="1"/>
  <c r="K211" i="6" s="1"/>
  <c r="J211" i="6" a="1"/>
  <c r="J211" i="6" s="1"/>
  <c r="I211" i="6" a="1"/>
  <c r="I211" i="6" s="1"/>
  <c r="H211" i="6" a="1"/>
  <c r="H211" i="6" s="1"/>
  <c r="G211" i="6" a="1"/>
  <c r="G211" i="6" s="1"/>
  <c r="F211" i="6" a="1"/>
  <c r="F211" i="6" s="1"/>
  <c r="E211" i="6" a="1"/>
  <c r="E211" i="6" s="1"/>
  <c r="D211" i="6" a="1"/>
  <c r="D211" i="6" s="1"/>
  <c r="C211" i="6" a="1"/>
  <c r="C211" i="6" s="1"/>
  <c r="A211" i="6" a="1"/>
  <c r="A211" i="6" s="1"/>
  <c r="S210" i="6" a="1"/>
  <c r="S210" i="6" s="1"/>
  <c r="N210" i="6" a="1"/>
  <c r="N210" i="6" s="1"/>
  <c r="M210" i="6" a="1"/>
  <c r="M210" i="6" s="1"/>
  <c r="L210" i="6" a="1"/>
  <c r="L210" i="6" s="1"/>
  <c r="K210" i="6" a="1"/>
  <c r="K210" i="6" s="1"/>
  <c r="J210" i="6" a="1"/>
  <c r="J210" i="6" s="1"/>
  <c r="I210" i="6" a="1"/>
  <c r="I210" i="6" s="1"/>
  <c r="H210" i="6" a="1"/>
  <c r="H210" i="6" s="1"/>
  <c r="G210" i="6" a="1"/>
  <c r="G210" i="6" s="1"/>
  <c r="F210" i="6" a="1"/>
  <c r="F210" i="6" s="1"/>
  <c r="E210" i="6" a="1"/>
  <c r="E210" i="6" s="1"/>
  <c r="D210" i="6" a="1"/>
  <c r="D210" i="6" s="1"/>
  <c r="C210" i="6" a="1"/>
  <c r="C210" i="6" s="1"/>
  <c r="A210" i="6" a="1"/>
  <c r="A210" i="6" s="1"/>
  <c r="S209" i="6" a="1"/>
  <c r="S209" i="6" s="1"/>
  <c r="N209" i="6" a="1"/>
  <c r="N209" i="6" s="1"/>
  <c r="M209" i="6" a="1"/>
  <c r="M209" i="6" s="1"/>
  <c r="L209" i="6" a="1"/>
  <c r="L209" i="6" s="1"/>
  <c r="K209" i="6" a="1"/>
  <c r="K209" i="6" s="1"/>
  <c r="J209" i="6" a="1"/>
  <c r="J209" i="6" s="1"/>
  <c r="I209" i="6" a="1"/>
  <c r="I209" i="6" s="1"/>
  <c r="H209" i="6" a="1"/>
  <c r="H209" i="6" s="1"/>
  <c r="G209" i="6" a="1"/>
  <c r="G209" i="6" s="1"/>
  <c r="F209" i="6" a="1"/>
  <c r="F209" i="6" s="1"/>
  <c r="E209" i="6" a="1"/>
  <c r="E209" i="6" s="1"/>
  <c r="D209" i="6" a="1"/>
  <c r="D209" i="6" s="1"/>
  <c r="C209" i="6" a="1"/>
  <c r="C209" i="6" s="1"/>
  <c r="A209" i="6" a="1"/>
  <c r="A209" i="6" s="1"/>
  <c r="S208" i="6" a="1"/>
  <c r="S208" i="6" s="1"/>
  <c r="N208" i="6" a="1"/>
  <c r="N208" i="6" s="1"/>
  <c r="M208" i="6" a="1"/>
  <c r="M208" i="6" s="1"/>
  <c r="L208" i="6" a="1"/>
  <c r="L208" i="6" s="1"/>
  <c r="K208" i="6" a="1"/>
  <c r="K208" i="6" s="1"/>
  <c r="J208" i="6" a="1"/>
  <c r="J208" i="6" s="1"/>
  <c r="I208" i="6" a="1"/>
  <c r="I208" i="6" s="1"/>
  <c r="H208" i="6" a="1"/>
  <c r="H208" i="6" s="1"/>
  <c r="G208" i="6" a="1"/>
  <c r="G208" i="6" s="1"/>
  <c r="F208" i="6" a="1"/>
  <c r="F208" i="6" s="1"/>
  <c r="E208" i="6" a="1"/>
  <c r="E208" i="6" s="1"/>
  <c r="D208" i="6" a="1"/>
  <c r="D208" i="6" s="1"/>
  <c r="C208" i="6" a="1"/>
  <c r="C208" i="6" s="1"/>
  <c r="A208" i="6" a="1"/>
  <c r="A208" i="6" s="1"/>
  <c r="S207" i="6" a="1"/>
  <c r="S207" i="6" s="1"/>
  <c r="N207" i="6" a="1"/>
  <c r="N207" i="6" s="1"/>
  <c r="M207" i="6" a="1"/>
  <c r="M207" i="6" s="1"/>
  <c r="L207" i="6" a="1"/>
  <c r="L207" i="6" s="1"/>
  <c r="K207" i="6" a="1"/>
  <c r="K207" i="6" s="1"/>
  <c r="J207" i="6" a="1"/>
  <c r="J207" i="6" s="1"/>
  <c r="I207" i="6" a="1"/>
  <c r="I207" i="6" s="1"/>
  <c r="H207" i="6" a="1"/>
  <c r="H207" i="6" s="1"/>
  <c r="G207" i="6" a="1"/>
  <c r="G207" i="6" s="1"/>
  <c r="F207" i="6" a="1"/>
  <c r="F207" i="6" s="1"/>
  <c r="E207" i="6" a="1"/>
  <c r="E207" i="6" s="1"/>
  <c r="D207" i="6" a="1"/>
  <c r="D207" i="6" s="1"/>
  <c r="C207" i="6" a="1"/>
  <c r="C207" i="6" s="1"/>
  <c r="A207" i="6" a="1"/>
  <c r="A207" i="6" s="1"/>
  <c r="S206" i="6" a="1"/>
  <c r="S206" i="6" s="1"/>
  <c r="N206" i="6" a="1"/>
  <c r="N206" i="6" s="1"/>
  <c r="M206" i="6" a="1"/>
  <c r="M206" i="6" s="1"/>
  <c r="L206" i="6" a="1"/>
  <c r="L206" i="6" s="1"/>
  <c r="K206" i="6" a="1"/>
  <c r="K206" i="6" s="1"/>
  <c r="J206" i="6" a="1"/>
  <c r="J206" i="6" s="1"/>
  <c r="I206" i="6" a="1"/>
  <c r="I206" i="6" s="1"/>
  <c r="H206" i="6" a="1"/>
  <c r="H206" i="6" s="1"/>
  <c r="G206" i="6" a="1"/>
  <c r="G206" i="6" s="1"/>
  <c r="F206" i="6" a="1"/>
  <c r="F206" i="6" s="1"/>
  <c r="E206" i="6" a="1"/>
  <c r="E206" i="6" s="1"/>
  <c r="D206" i="6" a="1"/>
  <c r="D206" i="6" s="1"/>
  <c r="C206" i="6" a="1"/>
  <c r="C206" i="6" s="1"/>
  <c r="A206" i="6" a="1"/>
  <c r="A206" i="6" s="1"/>
  <c r="S205" i="6" a="1"/>
  <c r="S205" i="6" s="1"/>
  <c r="N205" i="6" a="1"/>
  <c r="N205" i="6" s="1"/>
  <c r="M205" i="6" a="1"/>
  <c r="M205" i="6" s="1"/>
  <c r="L205" i="6" a="1"/>
  <c r="L205" i="6" s="1"/>
  <c r="K205" i="6" a="1"/>
  <c r="K205" i="6" s="1"/>
  <c r="J205" i="6" a="1"/>
  <c r="J205" i="6" s="1"/>
  <c r="I205" i="6" a="1"/>
  <c r="I205" i="6" s="1"/>
  <c r="H205" i="6" a="1"/>
  <c r="H205" i="6" s="1"/>
  <c r="G205" i="6" a="1"/>
  <c r="G205" i="6" s="1"/>
  <c r="F205" i="6" a="1"/>
  <c r="F205" i="6" s="1"/>
  <c r="E205" i="6" a="1"/>
  <c r="E205" i="6" s="1"/>
  <c r="D205" i="6" a="1"/>
  <c r="D205" i="6" s="1"/>
  <c r="C205" i="6" a="1"/>
  <c r="C205" i="6" s="1"/>
  <c r="A205" i="6" a="1"/>
  <c r="A205" i="6" s="1"/>
  <c r="S204" i="6" a="1"/>
  <c r="S204" i="6" s="1"/>
  <c r="N204" i="6" a="1"/>
  <c r="N204" i="6" s="1"/>
  <c r="M204" i="6" a="1"/>
  <c r="M204" i="6" s="1"/>
  <c r="L204" i="6" a="1"/>
  <c r="L204" i="6" s="1"/>
  <c r="K204" i="6" a="1"/>
  <c r="K204" i="6" s="1"/>
  <c r="J204" i="6" a="1"/>
  <c r="J204" i="6" s="1"/>
  <c r="I204" i="6" a="1"/>
  <c r="I204" i="6" s="1"/>
  <c r="H204" i="6" a="1"/>
  <c r="H204" i="6" s="1"/>
  <c r="G204" i="6" a="1"/>
  <c r="G204" i="6" s="1"/>
  <c r="F204" i="6" a="1"/>
  <c r="F204" i="6" s="1"/>
  <c r="E204" i="6" a="1"/>
  <c r="E204" i="6" s="1"/>
  <c r="D204" i="6" a="1"/>
  <c r="D204" i="6" s="1"/>
  <c r="C204" i="6" a="1"/>
  <c r="C204" i="6" s="1"/>
  <c r="A204" i="6" a="1"/>
  <c r="A204" i="6" s="1"/>
  <c r="S203" i="6" a="1"/>
  <c r="S203" i="6" s="1"/>
  <c r="N203" i="6" a="1"/>
  <c r="N203" i="6" s="1"/>
  <c r="M203" i="6" a="1"/>
  <c r="M203" i="6" s="1"/>
  <c r="L203" i="6" a="1"/>
  <c r="L203" i="6" s="1"/>
  <c r="K203" i="6" a="1"/>
  <c r="K203" i="6" s="1"/>
  <c r="J203" i="6" a="1"/>
  <c r="J203" i="6" s="1"/>
  <c r="I203" i="6" a="1"/>
  <c r="I203" i="6" s="1"/>
  <c r="H203" i="6" a="1"/>
  <c r="H203" i="6" s="1"/>
  <c r="G203" i="6" a="1"/>
  <c r="G203" i="6" s="1"/>
  <c r="F203" i="6" a="1"/>
  <c r="F203" i="6" s="1"/>
  <c r="E203" i="6" a="1"/>
  <c r="E203" i="6" s="1"/>
  <c r="D203" i="6" a="1"/>
  <c r="D203" i="6" s="1"/>
  <c r="C203" i="6" a="1"/>
  <c r="C203" i="6" s="1"/>
  <c r="A203" i="6" a="1"/>
  <c r="A203" i="6" s="1"/>
  <c r="S202" i="6" a="1"/>
  <c r="S202" i="6" s="1"/>
  <c r="N202" i="6" a="1"/>
  <c r="N202" i="6" s="1"/>
  <c r="M202" i="6" a="1"/>
  <c r="M202" i="6" s="1"/>
  <c r="L202" i="6" a="1"/>
  <c r="L202" i="6" s="1"/>
  <c r="K202" i="6" a="1"/>
  <c r="K202" i="6" s="1"/>
  <c r="J202" i="6" a="1"/>
  <c r="J202" i="6" s="1"/>
  <c r="I202" i="6" a="1"/>
  <c r="I202" i="6" s="1"/>
  <c r="H202" i="6" a="1"/>
  <c r="H202" i="6" s="1"/>
  <c r="G202" i="6" a="1"/>
  <c r="G202" i="6" s="1"/>
  <c r="F202" i="6" a="1"/>
  <c r="F202" i="6" s="1"/>
  <c r="E202" i="6" a="1"/>
  <c r="E202" i="6" s="1"/>
  <c r="D202" i="6" a="1"/>
  <c r="D202" i="6" s="1"/>
  <c r="C202" i="6" a="1"/>
  <c r="C202" i="6" s="1"/>
  <c r="A202" i="6" a="1"/>
  <c r="A202" i="6" s="1"/>
  <c r="S201" i="6" a="1"/>
  <c r="S201" i="6" s="1"/>
  <c r="N201" i="6" a="1"/>
  <c r="N201" i="6" s="1"/>
  <c r="M201" i="6" a="1"/>
  <c r="M201" i="6" s="1"/>
  <c r="L201" i="6" a="1"/>
  <c r="L201" i="6" s="1"/>
  <c r="K201" i="6" a="1"/>
  <c r="K201" i="6" s="1"/>
  <c r="J201" i="6" a="1"/>
  <c r="J201" i="6" s="1"/>
  <c r="I201" i="6" a="1"/>
  <c r="I201" i="6" s="1"/>
  <c r="H201" i="6" a="1"/>
  <c r="H201" i="6" s="1"/>
  <c r="G201" i="6" a="1"/>
  <c r="G201" i="6" s="1"/>
  <c r="F201" i="6" a="1"/>
  <c r="F201" i="6" s="1"/>
  <c r="E201" i="6" a="1"/>
  <c r="E201" i="6" s="1"/>
  <c r="D201" i="6" a="1"/>
  <c r="D201" i="6" s="1"/>
  <c r="C201" i="6" a="1"/>
  <c r="C201" i="6" s="1"/>
  <c r="A201" i="6" a="1"/>
  <c r="A201" i="6" s="1"/>
  <c r="S200" i="6" a="1"/>
  <c r="S200" i="6" s="1"/>
  <c r="N200" i="6" a="1"/>
  <c r="N200" i="6" s="1"/>
  <c r="M200" i="6" a="1"/>
  <c r="M200" i="6" s="1"/>
  <c r="L200" i="6" a="1"/>
  <c r="L200" i="6" s="1"/>
  <c r="K200" i="6" a="1"/>
  <c r="K200" i="6" s="1"/>
  <c r="J200" i="6" a="1"/>
  <c r="J200" i="6" s="1"/>
  <c r="I200" i="6" a="1"/>
  <c r="I200" i="6" s="1"/>
  <c r="H200" i="6" a="1"/>
  <c r="H200" i="6" s="1"/>
  <c r="G200" i="6" a="1"/>
  <c r="G200" i="6" s="1"/>
  <c r="F200" i="6" a="1"/>
  <c r="F200" i="6" s="1"/>
  <c r="E200" i="6" a="1"/>
  <c r="E200" i="6" s="1"/>
  <c r="D200" i="6" a="1"/>
  <c r="D200" i="6" s="1"/>
  <c r="C200" i="6" a="1"/>
  <c r="C200" i="6" s="1"/>
  <c r="A200" i="6" a="1"/>
  <c r="A200" i="6" s="1"/>
  <c r="S199" i="6" a="1"/>
  <c r="S199" i="6" s="1"/>
  <c r="N199" i="6" a="1"/>
  <c r="N199" i="6" s="1"/>
  <c r="M199" i="6" a="1"/>
  <c r="M199" i="6" s="1"/>
  <c r="L199" i="6" a="1"/>
  <c r="L199" i="6" s="1"/>
  <c r="K199" i="6" a="1"/>
  <c r="K199" i="6" s="1"/>
  <c r="J199" i="6" a="1"/>
  <c r="J199" i="6" s="1"/>
  <c r="I199" i="6" a="1"/>
  <c r="I199" i="6" s="1"/>
  <c r="H199" i="6" a="1"/>
  <c r="H199" i="6" s="1"/>
  <c r="G199" i="6" a="1"/>
  <c r="G199" i="6" s="1"/>
  <c r="F199" i="6" a="1"/>
  <c r="F199" i="6" s="1"/>
  <c r="E199" i="6" a="1"/>
  <c r="E199" i="6" s="1"/>
  <c r="D199" i="6" a="1"/>
  <c r="D199" i="6" s="1"/>
  <c r="C199" i="6" a="1"/>
  <c r="C199" i="6" s="1"/>
  <c r="A199" i="6" a="1"/>
  <c r="A199" i="6" s="1"/>
  <c r="S198" i="6" a="1"/>
  <c r="S198" i="6" s="1"/>
  <c r="N198" i="6" a="1"/>
  <c r="N198" i="6" s="1"/>
  <c r="M198" i="6" a="1"/>
  <c r="M198" i="6" s="1"/>
  <c r="L198" i="6" a="1"/>
  <c r="L198" i="6" s="1"/>
  <c r="K198" i="6" a="1"/>
  <c r="K198" i="6" s="1"/>
  <c r="J198" i="6" a="1"/>
  <c r="J198" i="6" s="1"/>
  <c r="I198" i="6" a="1"/>
  <c r="I198" i="6" s="1"/>
  <c r="H198" i="6" a="1"/>
  <c r="H198" i="6" s="1"/>
  <c r="G198" i="6" a="1"/>
  <c r="G198" i="6" s="1"/>
  <c r="F198" i="6" a="1"/>
  <c r="F198" i="6" s="1"/>
  <c r="E198" i="6" a="1"/>
  <c r="E198" i="6" s="1"/>
  <c r="D198" i="6" a="1"/>
  <c r="D198" i="6" s="1"/>
  <c r="C198" i="6" a="1"/>
  <c r="C198" i="6" s="1"/>
  <c r="A198" i="6" a="1"/>
  <c r="A198" i="6" s="1"/>
  <c r="S197" i="6" a="1"/>
  <c r="S197" i="6" s="1"/>
  <c r="N197" i="6" a="1"/>
  <c r="N197" i="6" s="1"/>
  <c r="M197" i="6" a="1"/>
  <c r="M197" i="6" s="1"/>
  <c r="L197" i="6" a="1"/>
  <c r="L197" i="6" s="1"/>
  <c r="K197" i="6" a="1"/>
  <c r="K197" i="6" s="1"/>
  <c r="J197" i="6" a="1"/>
  <c r="J197" i="6" s="1"/>
  <c r="I197" i="6" a="1"/>
  <c r="I197" i="6" s="1"/>
  <c r="H197" i="6" a="1"/>
  <c r="H197" i="6" s="1"/>
  <c r="G197" i="6" a="1"/>
  <c r="G197" i="6" s="1"/>
  <c r="F197" i="6" a="1"/>
  <c r="F197" i="6" s="1"/>
  <c r="E197" i="6" a="1"/>
  <c r="E197" i="6" s="1"/>
  <c r="D197" i="6" a="1"/>
  <c r="D197" i="6" s="1"/>
  <c r="C197" i="6" a="1"/>
  <c r="C197" i="6" s="1"/>
  <c r="A197" i="6" a="1"/>
  <c r="A197" i="6" s="1"/>
  <c r="S196" i="6" a="1"/>
  <c r="S196" i="6" s="1"/>
  <c r="N196" i="6" a="1"/>
  <c r="N196" i="6" s="1"/>
  <c r="M196" i="6" a="1"/>
  <c r="M196" i="6" s="1"/>
  <c r="L196" i="6" a="1"/>
  <c r="L196" i="6" s="1"/>
  <c r="K196" i="6" a="1"/>
  <c r="K196" i="6" s="1"/>
  <c r="J196" i="6" a="1"/>
  <c r="J196" i="6" s="1"/>
  <c r="I196" i="6" a="1"/>
  <c r="I196" i="6" s="1"/>
  <c r="H196" i="6" a="1"/>
  <c r="H196" i="6" s="1"/>
  <c r="G196" i="6" a="1"/>
  <c r="G196" i="6" s="1"/>
  <c r="F196" i="6" a="1"/>
  <c r="F196" i="6" s="1"/>
  <c r="E196" i="6" a="1"/>
  <c r="E196" i="6" s="1"/>
  <c r="D196" i="6" a="1"/>
  <c r="D196" i="6" s="1"/>
  <c r="C196" i="6" a="1"/>
  <c r="C196" i="6" s="1"/>
  <c r="A196" i="6" a="1"/>
  <c r="A196" i="6" s="1"/>
  <c r="S195" i="6" a="1"/>
  <c r="S195" i="6" s="1"/>
  <c r="N195" i="6" a="1"/>
  <c r="N195" i="6" s="1"/>
  <c r="M195" i="6" a="1"/>
  <c r="M195" i="6" s="1"/>
  <c r="L195" i="6" a="1"/>
  <c r="L195" i="6" s="1"/>
  <c r="K195" i="6" a="1"/>
  <c r="K195" i="6" s="1"/>
  <c r="J195" i="6" a="1"/>
  <c r="J195" i="6" s="1"/>
  <c r="I195" i="6" a="1"/>
  <c r="I195" i="6" s="1"/>
  <c r="H195" i="6" a="1"/>
  <c r="H195" i="6" s="1"/>
  <c r="G195" i="6" a="1"/>
  <c r="G195" i="6" s="1"/>
  <c r="F195" i="6" a="1"/>
  <c r="F195" i="6" s="1"/>
  <c r="E195" i="6" a="1"/>
  <c r="E195" i="6" s="1"/>
  <c r="D195" i="6" a="1"/>
  <c r="D195" i="6" s="1"/>
  <c r="C195" i="6" a="1"/>
  <c r="C195" i="6" s="1"/>
  <c r="A195" i="6" a="1"/>
  <c r="A195" i="6" s="1"/>
  <c r="S194" i="6" a="1"/>
  <c r="S194" i="6" s="1"/>
  <c r="N194" i="6" a="1"/>
  <c r="N194" i="6" s="1"/>
  <c r="M194" i="6" a="1"/>
  <c r="M194" i="6" s="1"/>
  <c r="L194" i="6" a="1"/>
  <c r="L194" i="6" s="1"/>
  <c r="K194" i="6" a="1"/>
  <c r="K194" i="6" s="1"/>
  <c r="J194" i="6" a="1"/>
  <c r="J194" i="6" s="1"/>
  <c r="I194" i="6" a="1"/>
  <c r="I194" i="6" s="1"/>
  <c r="H194" i="6" a="1"/>
  <c r="H194" i="6" s="1"/>
  <c r="G194" i="6" a="1"/>
  <c r="G194" i="6" s="1"/>
  <c r="F194" i="6" a="1"/>
  <c r="F194" i="6" s="1"/>
  <c r="E194" i="6" a="1"/>
  <c r="E194" i="6" s="1"/>
  <c r="D194" i="6" a="1"/>
  <c r="D194" i="6" s="1"/>
  <c r="C194" i="6" a="1"/>
  <c r="C194" i="6" s="1"/>
  <c r="A194" i="6" a="1"/>
  <c r="A194" i="6" s="1"/>
  <c r="S193" i="6" a="1"/>
  <c r="S193" i="6" s="1"/>
  <c r="N193" i="6" a="1"/>
  <c r="N193" i="6" s="1"/>
  <c r="M193" i="6" a="1"/>
  <c r="M193" i="6" s="1"/>
  <c r="L193" i="6" a="1"/>
  <c r="L193" i="6" s="1"/>
  <c r="K193" i="6" a="1"/>
  <c r="K193" i="6" s="1"/>
  <c r="J193" i="6" a="1"/>
  <c r="J193" i="6" s="1"/>
  <c r="I193" i="6" a="1"/>
  <c r="I193" i="6" s="1"/>
  <c r="H193" i="6" a="1"/>
  <c r="H193" i="6" s="1"/>
  <c r="G193" i="6" a="1"/>
  <c r="G193" i="6" s="1"/>
  <c r="F193" i="6" a="1"/>
  <c r="F193" i="6" s="1"/>
  <c r="E193" i="6" a="1"/>
  <c r="E193" i="6" s="1"/>
  <c r="D193" i="6" a="1"/>
  <c r="D193" i="6" s="1"/>
  <c r="C193" i="6" a="1"/>
  <c r="C193" i="6" s="1"/>
  <c r="A193" i="6" a="1"/>
  <c r="A193" i="6" s="1"/>
  <c r="S192" i="6" a="1"/>
  <c r="S192" i="6" s="1"/>
  <c r="N192" i="6" a="1"/>
  <c r="N192" i="6" s="1"/>
  <c r="M192" i="6" a="1"/>
  <c r="M192" i="6" s="1"/>
  <c r="L192" i="6" a="1"/>
  <c r="L192" i="6" s="1"/>
  <c r="K192" i="6" a="1"/>
  <c r="K192" i="6" s="1"/>
  <c r="J192" i="6" a="1"/>
  <c r="J192" i="6" s="1"/>
  <c r="I192" i="6" a="1"/>
  <c r="I192" i="6" s="1"/>
  <c r="H192" i="6" a="1"/>
  <c r="H192" i="6" s="1"/>
  <c r="G192" i="6" a="1"/>
  <c r="G192" i="6" s="1"/>
  <c r="F192" i="6" a="1"/>
  <c r="F192" i="6" s="1"/>
  <c r="E192" i="6" a="1"/>
  <c r="E192" i="6" s="1"/>
  <c r="D192" i="6" a="1"/>
  <c r="D192" i="6" s="1"/>
  <c r="C192" i="6" a="1"/>
  <c r="C192" i="6" s="1"/>
  <c r="A192" i="6" a="1"/>
  <c r="A192" i="6" s="1"/>
  <c r="S191" i="6" a="1"/>
  <c r="S191" i="6" s="1"/>
  <c r="N191" i="6" a="1"/>
  <c r="N191" i="6" s="1"/>
  <c r="M191" i="6" a="1"/>
  <c r="M191" i="6" s="1"/>
  <c r="L191" i="6" a="1"/>
  <c r="L191" i="6" s="1"/>
  <c r="K191" i="6" a="1"/>
  <c r="K191" i="6" s="1"/>
  <c r="J191" i="6" a="1"/>
  <c r="J191" i="6" s="1"/>
  <c r="I191" i="6" a="1"/>
  <c r="I191" i="6" s="1"/>
  <c r="H191" i="6" a="1"/>
  <c r="H191" i="6" s="1"/>
  <c r="G191" i="6" a="1"/>
  <c r="G191" i="6" s="1"/>
  <c r="F191" i="6" a="1"/>
  <c r="F191" i="6" s="1"/>
  <c r="E191" i="6" a="1"/>
  <c r="E191" i="6" s="1"/>
  <c r="D191" i="6" a="1"/>
  <c r="D191" i="6" s="1"/>
  <c r="C191" i="6" a="1"/>
  <c r="C191" i="6" s="1"/>
  <c r="A191" i="6" a="1"/>
  <c r="A191" i="6" s="1"/>
  <c r="S190" i="6" a="1"/>
  <c r="S190" i="6" s="1"/>
  <c r="N190" i="6" a="1"/>
  <c r="N190" i="6" s="1"/>
  <c r="M190" i="6" a="1"/>
  <c r="M190" i="6" s="1"/>
  <c r="L190" i="6" a="1"/>
  <c r="L190" i="6" s="1"/>
  <c r="K190" i="6" a="1"/>
  <c r="K190" i="6" s="1"/>
  <c r="J190" i="6" a="1"/>
  <c r="J190" i="6" s="1"/>
  <c r="I190" i="6" a="1"/>
  <c r="I190" i="6" s="1"/>
  <c r="H190" i="6" a="1"/>
  <c r="H190" i="6" s="1"/>
  <c r="G190" i="6" a="1"/>
  <c r="G190" i="6" s="1"/>
  <c r="F190" i="6" a="1"/>
  <c r="F190" i="6" s="1"/>
  <c r="E190" i="6" a="1"/>
  <c r="E190" i="6" s="1"/>
  <c r="D190" i="6" a="1"/>
  <c r="D190" i="6" s="1"/>
  <c r="C190" i="6" a="1"/>
  <c r="C190" i="6" s="1"/>
  <c r="A190" i="6" a="1"/>
  <c r="A190" i="6" s="1"/>
  <c r="S189" i="6" a="1"/>
  <c r="S189" i="6" s="1"/>
  <c r="N189" i="6" a="1"/>
  <c r="N189" i="6" s="1"/>
  <c r="M189" i="6" a="1"/>
  <c r="M189" i="6" s="1"/>
  <c r="L189" i="6" a="1"/>
  <c r="L189" i="6" s="1"/>
  <c r="K189" i="6" a="1"/>
  <c r="K189" i="6" s="1"/>
  <c r="J189" i="6" a="1"/>
  <c r="J189" i="6" s="1"/>
  <c r="I189" i="6" a="1"/>
  <c r="I189" i="6" s="1"/>
  <c r="H189" i="6" a="1"/>
  <c r="H189" i="6" s="1"/>
  <c r="G189" i="6" a="1"/>
  <c r="G189" i="6" s="1"/>
  <c r="F189" i="6" a="1"/>
  <c r="F189" i="6" s="1"/>
  <c r="E189" i="6" a="1"/>
  <c r="E189" i="6" s="1"/>
  <c r="D189" i="6" a="1"/>
  <c r="D189" i="6" s="1"/>
  <c r="C189" i="6" a="1"/>
  <c r="C189" i="6" s="1"/>
  <c r="A189" i="6" a="1"/>
  <c r="A189" i="6" s="1"/>
  <c r="S188" i="6" a="1"/>
  <c r="S188" i="6" s="1"/>
  <c r="N188" i="6" a="1"/>
  <c r="N188" i="6" s="1"/>
  <c r="M188" i="6" a="1"/>
  <c r="M188" i="6" s="1"/>
  <c r="L188" i="6" a="1"/>
  <c r="L188" i="6" s="1"/>
  <c r="K188" i="6" a="1"/>
  <c r="K188" i="6" s="1"/>
  <c r="J188" i="6" a="1"/>
  <c r="J188" i="6" s="1"/>
  <c r="I188" i="6" a="1"/>
  <c r="I188" i="6" s="1"/>
  <c r="H188" i="6" a="1"/>
  <c r="H188" i="6" s="1"/>
  <c r="G188" i="6" a="1"/>
  <c r="G188" i="6" s="1"/>
  <c r="F188" i="6" a="1"/>
  <c r="F188" i="6" s="1"/>
  <c r="E188" i="6" a="1"/>
  <c r="E188" i="6" s="1"/>
  <c r="D188" i="6" a="1"/>
  <c r="D188" i="6" s="1"/>
  <c r="C188" i="6" a="1"/>
  <c r="C188" i="6" s="1"/>
  <c r="A188" i="6" a="1"/>
  <c r="A188" i="6" s="1"/>
  <c r="S187" i="6" a="1"/>
  <c r="S187" i="6" s="1"/>
  <c r="N187" i="6" a="1"/>
  <c r="N187" i="6" s="1"/>
  <c r="M187" i="6" a="1"/>
  <c r="M187" i="6" s="1"/>
  <c r="L187" i="6" a="1"/>
  <c r="L187" i="6" s="1"/>
  <c r="K187" i="6" a="1"/>
  <c r="K187" i="6" s="1"/>
  <c r="J187" i="6" a="1"/>
  <c r="J187" i="6" s="1"/>
  <c r="I187" i="6" a="1"/>
  <c r="I187" i="6" s="1"/>
  <c r="H187" i="6" a="1"/>
  <c r="H187" i="6" s="1"/>
  <c r="G187" i="6" a="1"/>
  <c r="G187" i="6" s="1"/>
  <c r="F187" i="6" a="1"/>
  <c r="F187" i="6" s="1"/>
  <c r="E187" i="6" a="1"/>
  <c r="E187" i="6" s="1"/>
  <c r="D187" i="6" a="1"/>
  <c r="D187" i="6" s="1"/>
  <c r="C187" i="6" a="1"/>
  <c r="C187" i="6" s="1"/>
  <c r="A187" i="6" a="1"/>
  <c r="A187" i="6" s="1"/>
  <c r="S186" i="6" a="1"/>
  <c r="S186" i="6" s="1"/>
  <c r="N186" i="6" a="1"/>
  <c r="N186" i="6" s="1"/>
  <c r="M186" i="6" a="1"/>
  <c r="M186" i="6" s="1"/>
  <c r="L186" i="6" a="1"/>
  <c r="L186" i="6" s="1"/>
  <c r="K186" i="6" a="1"/>
  <c r="K186" i="6" s="1"/>
  <c r="J186" i="6" a="1"/>
  <c r="J186" i="6" s="1"/>
  <c r="I186" i="6" a="1"/>
  <c r="I186" i="6" s="1"/>
  <c r="H186" i="6" a="1"/>
  <c r="H186" i="6" s="1"/>
  <c r="G186" i="6" a="1"/>
  <c r="G186" i="6" s="1"/>
  <c r="F186" i="6" a="1"/>
  <c r="F186" i="6" s="1"/>
  <c r="E186" i="6" a="1"/>
  <c r="E186" i="6" s="1"/>
  <c r="D186" i="6" a="1"/>
  <c r="D186" i="6" s="1"/>
  <c r="C186" i="6" a="1"/>
  <c r="C186" i="6" s="1"/>
  <c r="A186" i="6" a="1"/>
  <c r="A186" i="6" s="1"/>
  <c r="S185" i="6" a="1"/>
  <c r="S185" i="6" s="1"/>
  <c r="N185" i="6" a="1"/>
  <c r="N185" i="6" s="1"/>
  <c r="M185" i="6" a="1"/>
  <c r="M185" i="6" s="1"/>
  <c r="L185" i="6" a="1"/>
  <c r="L185" i="6" s="1"/>
  <c r="K185" i="6" a="1"/>
  <c r="K185" i="6" s="1"/>
  <c r="J185" i="6" a="1"/>
  <c r="J185" i="6" s="1"/>
  <c r="I185" i="6" a="1"/>
  <c r="I185" i="6" s="1"/>
  <c r="H185" i="6" a="1"/>
  <c r="H185" i="6" s="1"/>
  <c r="G185" i="6" a="1"/>
  <c r="G185" i="6" s="1"/>
  <c r="F185" i="6" a="1"/>
  <c r="F185" i="6" s="1"/>
  <c r="E185" i="6" a="1"/>
  <c r="E185" i="6" s="1"/>
  <c r="D185" i="6" a="1"/>
  <c r="D185" i="6" s="1"/>
  <c r="C185" i="6" a="1"/>
  <c r="C185" i="6" s="1"/>
  <c r="A185" i="6" a="1"/>
  <c r="A185" i="6" s="1"/>
  <c r="S184" i="6" a="1"/>
  <c r="S184" i="6" s="1"/>
  <c r="N184" i="6" a="1"/>
  <c r="N184" i="6" s="1"/>
  <c r="M184" i="6" a="1"/>
  <c r="M184" i="6" s="1"/>
  <c r="L184" i="6" a="1"/>
  <c r="L184" i="6" s="1"/>
  <c r="K184" i="6" a="1"/>
  <c r="K184" i="6" s="1"/>
  <c r="J184" i="6" a="1"/>
  <c r="J184" i="6" s="1"/>
  <c r="I184" i="6" a="1"/>
  <c r="I184" i="6" s="1"/>
  <c r="H184" i="6" a="1"/>
  <c r="H184" i="6" s="1"/>
  <c r="G184" i="6" a="1"/>
  <c r="G184" i="6" s="1"/>
  <c r="F184" i="6" a="1"/>
  <c r="F184" i="6" s="1"/>
  <c r="E184" i="6" a="1"/>
  <c r="E184" i="6" s="1"/>
  <c r="D184" i="6" a="1"/>
  <c r="D184" i="6" s="1"/>
  <c r="C184" i="6" a="1"/>
  <c r="C184" i="6" s="1"/>
  <c r="A184" i="6" a="1"/>
  <c r="A184" i="6" s="1"/>
  <c r="S183" i="6" a="1"/>
  <c r="S183" i="6" s="1"/>
  <c r="N183" i="6" a="1"/>
  <c r="N183" i="6" s="1"/>
  <c r="M183" i="6" a="1"/>
  <c r="M183" i="6" s="1"/>
  <c r="L183" i="6" a="1"/>
  <c r="L183" i="6" s="1"/>
  <c r="K183" i="6" a="1"/>
  <c r="K183" i="6" s="1"/>
  <c r="J183" i="6" a="1"/>
  <c r="J183" i="6" s="1"/>
  <c r="I183" i="6" a="1"/>
  <c r="I183" i="6" s="1"/>
  <c r="H183" i="6" a="1"/>
  <c r="H183" i="6" s="1"/>
  <c r="G183" i="6" a="1"/>
  <c r="G183" i="6" s="1"/>
  <c r="F183" i="6" a="1"/>
  <c r="F183" i="6" s="1"/>
  <c r="E183" i="6" a="1"/>
  <c r="E183" i="6" s="1"/>
  <c r="D183" i="6" a="1"/>
  <c r="D183" i="6" s="1"/>
  <c r="C183" i="6" a="1"/>
  <c r="C183" i="6" s="1"/>
  <c r="A183" i="6" a="1"/>
  <c r="A183" i="6" s="1"/>
  <c r="S182" i="6" a="1"/>
  <c r="S182" i="6" s="1"/>
  <c r="N182" i="6" a="1"/>
  <c r="N182" i="6" s="1"/>
  <c r="M182" i="6" a="1"/>
  <c r="M182" i="6" s="1"/>
  <c r="L182" i="6" a="1"/>
  <c r="L182" i="6" s="1"/>
  <c r="K182" i="6" a="1"/>
  <c r="K182" i="6" s="1"/>
  <c r="J182" i="6" a="1"/>
  <c r="J182" i="6" s="1"/>
  <c r="I182" i="6" a="1"/>
  <c r="I182" i="6" s="1"/>
  <c r="H182" i="6" a="1"/>
  <c r="H182" i="6" s="1"/>
  <c r="G182" i="6" a="1"/>
  <c r="G182" i="6" s="1"/>
  <c r="F182" i="6" a="1"/>
  <c r="F182" i="6" s="1"/>
  <c r="E182" i="6" a="1"/>
  <c r="E182" i="6" s="1"/>
  <c r="D182" i="6" a="1"/>
  <c r="D182" i="6" s="1"/>
  <c r="C182" i="6" a="1"/>
  <c r="C182" i="6" s="1"/>
  <c r="A182" i="6" a="1"/>
  <c r="A182" i="6" s="1"/>
  <c r="S181" i="6" a="1"/>
  <c r="S181" i="6" s="1"/>
  <c r="N181" i="6" a="1"/>
  <c r="N181" i="6" s="1"/>
  <c r="M181" i="6" a="1"/>
  <c r="M181" i="6" s="1"/>
  <c r="L181" i="6" a="1"/>
  <c r="L181" i="6" s="1"/>
  <c r="K181" i="6" a="1"/>
  <c r="K181" i="6" s="1"/>
  <c r="J181" i="6" a="1"/>
  <c r="J181" i="6" s="1"/>
  <c r="I181" i="6" a="1"/>
  <c r="I181" i="6" s="1"/>
  <c r="H181" i="6" a="1"/>
  <c r="H181" i="6" s="1"/>
  <c r="G181" i="6" a="1"/>
  <c r="G181" i="6" s="1"/>
  <c r="F181" i="6" a="1"/>
  <c r="F181" i="6" s="1"/>
  <c r="E181" i="6" a="1"/>
  <c r="E181" i="6" s="1"/>
  <c r="D181" i="6" a="1"/>
  <c r="D181" i="6" s="1"/>
  <c r="C181" i="6" a="1"/>
  <c r="C181" i="6" s="1"/>
  <c r="A181" i="6" a="1"/>
  <c r="A181" i="6" s="1"/>
  <c r="S180" i="6" a="1"/>
  <c r="S180" i="6" s="1"/>
  <c r="N180" i="6" a="1"/>
  <c r="N180" i="6" s="1"/>
  <c r="M180" i="6" a="1"/>
  <c r="M180" i="6" s="1"/>
  <c r="L180" i="6" a="1"/>
  <c r="L180" i="6" s="1"/>
  <c r="K180" i="6" a="1"/>
  <c r="K180" i="6" s="1"/>
  <c r="J180" i="6" a="1"/>
  <c r="J180" i="6" s="1"/>
  <c r="I180" i="6" a="1"/>
  <c r="I180" i="6" s="1"/>
  <c r="H180" i="6" a="1"/>
  <c r="H180" i="6" s="1"/>
  <c r="G180" i="6" a="1"/>
  <c r="G180" i="6" s="1"/>
  <c r="F180" i="6" a="1"/>
  <c r="F180" i="6" s="1"/>
  <c r="E180" i="6" a="1"/>
  <c r="E180" i="6" s="1"/>
  <c r="D180" i="6" a="1"/>
  <c r="D180" i="6" s="1"/>
  <c r="C180" i="6" a="1"/>
  <c r="C180" i="6" s="1"/>
  <c r="A180" i="6" a="1"/>
  <c r="A180" i="6" s="1"/>
  <c r="S179" i="6" a="1"/>
  <c r="S179" i="6" s="1"/>
  <c r="N179" i="6" a="1"/>
  <c r="N179" i="6" s="1"/>
  <c r="M179" i="6" a="1"/>
  <c r="M179" i="6" s="1"/>
  <c r="L179" i="6" a="1"/>
  <c r="L179" i="6" s="1"/>
  <c r="K179" i="6" a="1"/>
  <c r="K179" i="6" s="1"/>
  <c r="J179" i="6" a="1"/>
  <c r="J179" i="6" s="1"/>
  <c r="I179" i="6" a="1"/>
  <c r="I179" i="6" s="1"/>
  <c r="H179" i="6" a="1"/>
  <c r="H179" i="6" s="1"/>
  <c r="G179" i="6" a="1"/>
  <c r="G179" i="6" s="1"/>
  <c r="F179" i="6" a="1"/>
  <c r="F179" i="6" s="1"/>
  <c r="E179" i="6" a="1"/>
  <c r="E179" i="6" s="1"/>
  <c r="D179" i="6" a="1"/>
  <c r="D179" i="6" s="1"/>
  <c r="C179" i="6" a="1"/>
  <c r="C179" i="6" s="1"/>
  <c r="A179" i="6" a="1"/>
  <c r="A179" i="6" s="1"/>
  <c r="S178" i="6" a="1"/>
  <c r="S178" i="6" s="1"/>
  <c r="N178" i="6" a="1"/>
  <c r="N178" i="6" s="1"/>
  <c r="M178" i="6" a="1"/>
  <c r="M178" i="6" s="1"/>
  <c r="L178" i="6" a="1"/>
  <c r="L178" i="6" s="1"/>
  <c r="K178" i="6" a="1"/>
  <c r="K178" i="6" s="1"/>
  <c r="J178" i="6" a="1"/>
  <c r="J178" i="6" s="1"/>
  <c r="I178" i="6" a="1"/>
  <c r="I178" i="6" s="1"/>
  <c r="H178" i="6" a="1"/>
  <c r="H178" i="6" s="1"/>
  <c r="G178" i="6" a="1"/>
  <c r="G178" i="6" s="1"/>
  <c r="F178" i="6" a="1"/>
  <c r="F178" i="6" s="1"/>
  <c r="E178" i="6" a="1"/>
  <c r="E178" i="6" s="1"/>
  <c r="D178" i="6" a="1"/>
  <c r="D178" i="6" s="1"/>
  <c r="C178" i="6" a="1"/>
  <c r="C178" i="6" s="1"/>
  <c r="A178" i="6" a="1"/>
  <c r="A178" i="6" s="1"/>
  <c r="S177" i="6" a="1"/>
  <c r="S177" i="6" s="1"/>
  <c r="N177" i="6" a="1"/>
  <c r="N177" i="6" s="1"/>
  <c r="M177" i="6" a="1"/>
  <c r="M177" i="6" s="1"/>
  <c r="L177" i="6" a="1"/>
  <c r="L177" i="6" s="1"/>
  <c r="K177" i="6" a="1"/>
  <c r="K177" i="6" s="1"/>
  <c r="J177" i="6" a="1"/>
  <c r="J177" i="6" s="1"/>
  <c r="I177" i="6" a="1"/>
  <c r="I177" i="6" s="1"/>
  <c r="H177" i="6" a="1"/>
  <c r="H177" i="6" s="1"/>
  <c r="G177" i="6" a="1"/>
  <c r="G177" i="6" s="1"/>
  <c r="F177" i="6" a="1"/>
  <c r="F177" i="6" s="1"/>
  <c r="E177" i="6" a="1"/>
  <c r="E177" i="6" s="1"/>
  <c r="D177" i="6" a="1"/>
  <c r="D177" i="6" s="1"/>
  <c r="C177" i="6" a="1"/>
  <c r="C177" i="6" s="1"/>
  <c r="A177" i="6" a="1"/>
  <c r="A177" i="6" s="1"/>
  <c r="S176" i="6" a="1"/>
  <c r="S176" i="6" s="1"/>
  <c r="N176" i="6" a="1"/>
  <c r="N176" i="6" s="1"/>
  <c r="M176" i="6" a="1"/>
  <c r="M176" i="6" s="1"/>
  <c r="L176" i="6" a="1"/>
  <c r="L176" i="6" s="1"/>
  <c r="K176" i="6" a="1"/>
  <c r="K176" i="6" s="1"/>
  <c r="J176" i="6" a="1"/>
  <c r="J176" i="6" s="1"/>
  <c r="I176" i="6" a="1"/>
  <c r="I176" i="6" s="1"/>
  <c r="H176" i="6" a="1"/>
  <c r="H176" i="6" s="1"/>
  <c r="G176" i="6" a="1"/>
  <c r="G176" i="6" s="1"/>
  <c r="F176" i="6" a="1"/>
  <c r="F176" i="6" s="1"/>
  <c r="E176" i="6" a="1"/>
  <c r="E176" i="6" s="1"/>
  <c r="D176" i="6" a="1"/>
  <c r="D176" i="6" s="1"/>
  <c r="C176" i="6" a="1"/>
  <c r="C176" i="6" s="1"/>
  <c r="A176" i="6" a="1"/>
  <c r="A176" i="6" s="1"/>
  <c r="S175" i="6" a="1"/>
  <c r="S175" i="6" s="1"/>
  <c r="N175" i="6" a="1"/>
  <c r="N175" i="6" s="1"/>
  <c r="M175" i="6" a="1"/>
  <c r="M175" i="6" s="1"/>
  <c r="L175" i="6" a="1"/>
  <c r="L175" i="6" s="1"/>
  <c r="K175" i="6" a="1"/>
  <c r="K175" i="6" s="1"/>
  <c r="J175" i="6" a="1"/>
  <c r="J175" i="6" s="1"/>
  <c r="I175" i="6" a="1"/>
  <c r="I175" i="6" s="1"/>
  <c r="H175" i="6" a="1"/>
  <c r="H175" i="6" s="1"/>
  <c r="G175" i="6" a="1"/>
  <c r="G175" i="6" s="1"/>
  <c r="F175" i="6" a="1"/>
  <c r="F175" i="6" s="1"/>
  <c r="E175" i="6" a="1"/>
  <c r="E175" i="6" s="1"/>
  <c r="D175" i="6" a="1"/>
  <c r="D175" i="6" s="1"/>
  <c r="C175" i="6" a="1"/>
  <c r="C175" i="6" s="1"/>
  <c r="A175" i="6" a="1"/>
  <c r="A175" i="6" s="1"/>
  <c r="S174" i="6" a="1"/>
  <c r="S174" i="6" s="1"/>
  <c r="N174" i="6" a="1"/>
  <c r="N174" i="6" s="1"/>
  <c r="M174" i="6" a="1"/>
  <c r="M174" i="6" s="1"/>
  <c r="L174" i="6" a="1"/>
  <c r="L174" i="6" s="1"/>
  <c r="K174" i="6" a="1"/>
  <c r="K174" i="6" s="1"/>
  <c r="J174" i="6" a="1"/>
  <c r="J174" i="6" s="1"/>
  <c r="I174" i="6" a="1"/>
  <c r="I174" i="6" s="1"/>
  <c r="H174" i="6" a="1"/>
  <c r="H174" i="6" s="1"/>
  <c r="G174" i="6" a="1"/>
  <c r="G174" i="6" s="1"/>
  <c r="F174" i="6" a="1"/>
  <c r="F174" i="6" s="1"/>
  <c r="E174" i="6" a="1"/>
  <c r="E174" i="6" s="1"/>
  <c r="D174" i="6" a="1"/>
  <c r="D174" i="6" s="1"/>
  <c r="C174" i="6" a="1"/>
  <c r="C174" i="6" s="1"/>
  <c r="A174" i="6" a="1"/>
  <c r="A174" i="6" s="1"/>
  <c r="S173" i="6" a="1"/>
  <c r="S173" i="6" s="1"/>
  <c r="N173" i="6" a="1"/>
  <c r="N173" i="6" s="1"/>
  <c r="M173" i="6" a="1"/>
  <c r="M173" i="6" s="1"/>
  <c r="L173" i="6" a="1"/>
  <c r="L173" i="6" s="1"/>
  <c r="K173" i="6" a="1"/>
  <c r="K173" i="6" s="1"/>
  <c r="J173" i="6" a="1"/>
  <c r="J173" i="6" s="1"/>
  <c r="I173" i="6" a="1"/>
  <c r="I173" i="6" s="1"/>
  <c r="H173" i="6" a="1"/>
  <c r="H173" i="6" s="1"/>
  <c r="G173" i="6" a="1"/>
  <c r="G173" i="6" s="1"/>
  <c r="F173" i="6" a="1"/>
  <c r="F173" i="6" s="1"/>
  <c r="E173" i="6" a="1"/>
  <c r="E173" i="6" s="1"/>
  <c r="D173" i="6" a="1"/>
  <c r="D173" i="6" s="1"/>
  <c r="C173" i="6" a="1"/>
  <c r="C173" i="6" s="1"/>
  <c r="A173" i="6" a="1"/>
  <c r="A173" i="6" s="1"/>
  <c r="S172" i="6" a="1"/>
  <c r="S172" i="6" s="1"/>
  <c r="N172" i="6" a="1"/>
  <c r="N172" i="6" s="1"/>
  <c r="M172" i="6" a="1"/>
  <c r="M172" i="6" s="1"/>
  <c r="L172" i="6" a="1"/>
  <c r="L172" i="6" s="1"/>
  <c r="K172" i="6" a="1"/>
  <c r="K172" i="6" s="1"/>
  <c r="J172" i="6" a="1"/>
  <c r="J172" i="6" s="1"/>
  <c r="I172" i="6" a="1"/>
  <c r="I172" i="6" s="1"/>
  <c r="H172" i="6" a="1"/>
  <c r="H172" i="6" s="1"/>
  <c r="G172" i="6" a="1"/>
  <c r="G172" i="6" s="1"/>
  <c r="F172" i="6" a="1"/>
  <c r="F172" i="6" s="1"/>
  <c r="E172" i="6" a="1"/>
  <c r="E172" i="6" s="1"/>
  <c r="D172" i="6" a="1"/>
  <c r="D172" i="6" s="1"/>
  <c r="C172" i="6" a="1"/>
  <c r="C172" i="6" s="1"/>
  <c r="A172" i="6" a="1"/>
  <c r="A172" i="6" s="1"/>
  <c r="S171" i="6" a="1"/>
  <c r="S171" i="6" s="1"/>
  <c r="N171" i="6" a="1"/>
  <c r="N171" i="6" s="1"/>
  <c r="M171" i="6" a="1"/>
  <c r="M171" i="6" s="1"/>
  <c r="L171" i="6" a="1"/>
  <c r="L171" i="6" s="1"/>
  <c r="K171" i="6" a="1"/>
  <c r="K171" i="6" s="1"/>
  <c r="J171" i="6" a="1"/>
  <c r="J171" i="6" s="1"/>
  <c r="I171" i="6" a="1"/>
  <c r="I171" i="6" s="1"/>
  <c r="H171" i="6" a="1"/>
  <c r="H171" i="6" s="1"/>
  <c r="G171" i="6" a="1"/>
  <c r="G171" i="6" s="1"/>
  <c r="F171" i="6" a="1"/>
  <c r="F171" i="6" s="1"/>
  <c r="E171" i="6" a="1"/>
  <c r="E171" i="6" s="1"/>
  <c r="D171" i="6" a="1"/>
  <c r="D171" i="6" s="1"/>
  <c r="C171" i="6" a="1"/>
  <c r="C171" i="6" s="1"/>
  <c r="A171" i="6" a="1"/>
  <c r="A171" i="6" s="1"/>
  <c r="S170" i="6" a="1"/>
  <c r="S170" i="6" s="1"/>
  <c r="N170" i="6" a="1"/>
  <c r="N170" i="6" s="1"/>
  <c r="M170" i="6" a="1"/>
  <c r="M170" i="6" s="1"/>
  <c r="L170" i="6" a="1"/>
  <c r="L170" i="6" s="1"/>
  <c r="K170" i="6" a="1"/>
  <c r="K170" i="6" s="1"/>
  <c r="J170" i="6" a="1"/>
  <c r="J170" i="6" s="1"/>
  <c r="I170" i="6" a="1"/>
  <c r="I170" i="6" s="1"/>
  <c r="H170" i="6" a="1"/>
  <c r="H170" i="6" s="1"/>
  <c r="G170" i="6" a="1"/>
  <c r="G170" i="6" s="1"/>
  <c r="F170" i="6" a="1"/>
  <c r="F170" i="6" s="1"/>
  <c r="E170" i="6" a="1"/>
  <c r="E170" i="6" s="1"/>
  <c r="D170" i="6" a="1"/>
  <c r="D170" i="6" s="1"/>
  <c r="C170" i="6" a="1"/>
  <c r="C170" i="6" s="1"/>
  <c r="A170" i="6" a="1"/>
  <c r="A170" i="6" s="1"/>
  <c r="S169" i="6" a="1"/>
  <c r="S169" i="6" s="1"/>
  <c r="N169" i="6" a="1"/>
  <c r="N169" i="6" s="1"/>
  <c r="M169" i="6" a="1"/>
  <c r="M169" i="6" s="1"/>
  <c r="L169" i="6" a="1"/>
  <c r="L169" i="6" s="1"/>
  <c r="K169" i="6" a="1"/>
  <c r="K169" i="6" s="1"/>
  <c r="J169" i="6" a="1"/>
  <c r="J169" i="6" s="1"/>
  <c r="I169" i="6" a="1"/>
  <c r="I169" i="6" s="1"/>
  <c r="H169" i="6" a="1"/>
  <c r="H169" i="6" s="1"/>
  <c r="G169" i="6" a="1"/>
  <c r="G169" i="6" s="1"/>
  <c r="F169" i="6" a="1"/>
  <c r="F169" i="6" s="1"/>
  <c r="E169" i="6" a="1"/>
  <c r="E169" i="6" s="1"/>
  <c r="D169" i="6" a="1"/>
  <c r="D169" i="6" s="1"/>
  <c r="C169" i="6" a="1"/>
  <c r="C169" i="6" s="1"/>
  <c r="A169" i="6" a="1"/>
  <c r="A169" i="6" s="1"/>
  <c r="S168" i="6" a="1"/>
  <c r="S168" i="6" s="1"/>
  <c r="N168" i="6" a="1"/>
  <c r="N168" i="6" s="1"/>
  <c r="M168" i="6" a="1"/>
  <c r="M168" i="6" s="1"/>
  <c r="L168" i="6" a="1"/>
  <c r="L168" i="6" s="1"/>
  <c r="K168" i="6" a="1"/>
  <c r="K168" i="6" s="1"/>
  <c r="J168" i="6" a="1"/>
  <c r="J168" i="6" s="1"/>
  <c r="I168" i="6" a="1"/>
  <c r="I168" i="6" s="1"/>
  <c r="H168" i="6" a="1"/>
  <c r="H168" i="6" s="1"/>
  <c r="G168" i="6" a="1"/>
  <c r="G168" i="6" s="1"/>
  <c r="F168" i="6" a="1"/>
  <c r="F168" i="6" s="1"/>
  <c r="E168" i="6" a="1"/>
  <c r="E168" i="6" s="1"/>
  <c r="D168" i="6" a="1"/>
  <c r="D168" i="6" s="1"/>
  <c r="C168" i="6" a="1"/>
  <c r="C168" i="6" s="1"/>
  <c r="A168" i="6" a="1"/>
  <c r="A168" i="6" s="1"/>
  <c r="S167" i="6" a="1"/>
  <c r="S167" i="6" s="1"/>
  <c r="N167" i="6" a="1"/>
  <c r="N167" i="6" s="1"/>
  <c r="M167" i="6" a="1"/>
  <c r="M167" i="6" s="1"/>
  <c r="L167" i="6" a="1"/>
  <c r="L167" i="6" s="1"/>
  <c r="K167" i="6" a="1"/>
  <c r="K167" i="6" s="1"/>
  <c r="J167" i="6" a="1"/>
  <c r="J167" i="6" s="1"/>
  <c r="I167" i="6" a="1"/>
  <c r="I167" i="6" s="1"/>
  <c r="H167" i="6" a="1"/>
  <c r="H167" i="6" s="1"/>
  <c r="G167" i="6" a="1"/>
  <c r="G167" i="6" s="1"/>
  <c r="F167" i="6" a="1"/>
  <c r="F167" i="6" s="1"/>
  <c r="E167" i="6" a="1"/>
  <c r="E167" i="6" s="1"/>
  <c r="D167" i="6" a="1"/>
  <c r="D167" i="6" s="1"/>
  <c r="C167" i="6" a="1"/>
  <c r="C167" i="6" s="1"/>
  <c r="A167" i="6" a="1"/>
  <c r="A167" i="6" s="1"/>
  <c r="S166" i="6" a="1"/>
  <c r="S166" i="6" s="1"/>
  <c r="N166" i="6" a="1"/>
  <c r="N166" i="6" s="1"/>
  <c r="M166" i="6" a="1"/>
  <c r="M166" i="6" s="1"/>
  <c r="L166" i="6" a="1"/>
  <c r="L166" i="6" s="1"/>
  <c r="K166" i="6" a="1"/>
  <c r="K166" i="6" s="1"/>
  <c r="J166" i="6" a="1"/>
  <c r="J166" i="6" s="1"/>
  <c r="I166" i="6" a="1"/>
  <c r="I166" i="6" s="1"/>
  <c r="H166" i="6" a="1"/>
  <c r="H166" i="6" s="1"/>
  <c r="G166" i="6" a="1"/>
  <c r="G166" i="6" s="1"/>
  <c r="F166" i="6" a="1"/>
  <c r="F166" i="6" s="1"/>
  <c r="E166" i="6" a="1"/>
  <c r="E166" i="6" s="1"/>
  <c r="D166" i="6" a="1"/>
  <c r="D166" i="6" s="1"/>
  <c r="C166" i="6" a="1"/>
  <c r="C166" i="6" s="1"/>
  <c r="A166" i="6" a="1"/>
  <c r="A166" i="6" s="1"/>
  <c r="S165" i="6" a="1"/>
  <c r="S165" i="6" s="1"/>
  <c r="N165" i="6" a="1"/>
  <c r="N165" i="6" s="1"/>
  <c r="M165" i="6" a="1"/>
  <c r="M165" i="6" s="1"/>
  <c r="L165" i="6" a="1"/>
  <c r="L165" i="6" s="1"/>
  <c r="K165" i="6" a="1"/>
  <c r="K165" i="6" s="1"/>
  <c r="J165" i="6" a="1"/>
  <c r="J165" i="6" s="1"/>
  <c r="I165" i="6" a="1"/>
  <c r="I165" i="6" s="1"/>
  <c r="H165" i="6" a="1"/>
  <c r="H165" i="6" s="1"/>
  <c r="G165" i="6" a="1"/>
  <c r="G165" i="6" s="1"/>
  <c r="F165" i="6" a="1"/>
  <c r="F165" i="6" s="1"/>
  <c r="E165" i="6" a="1"/>
  <c r="E165" i="6" s="1"/>
  <c r="D165" i="6" a="1"/>
  <c r="D165" i="6" s="1"/>
  <c r="C165" i="6" a="1"/>
  <c r="C165" i="6" s="1"/>
  <c r="A165" i="6" a="1"/>
  <c r="A165" i="6" s="1"/>
  <c r="S164" i="6" a="1"/>
  <c r="S164" i="6" s="1"/>
  <c r="N164" i="6" a="1"/>
  <c r="N164" i="6" s="1"/>
  <c r="M164" i="6" a="1"/>
  <c r="M164" i="6" s="1"/>
  <c r="L164" i="6" a="1"/>
  <c r="L164" i="6" s="1"/>
  <c r="K164" i="6" a="1"/>
  <c r="K164" i="6" s="1"/>
  <c r="J164" i="6" a="1"/>
  <c r="J164" i="6" s="1"/>
  <c r="I164" i="6" a="1"/>
  <c r="I164" i="6" s="1"/>
  <c r="H164" i="6" a="1"/>
  <c r="H164" i="6" s="1"/>
  <c r="G164" i="6" a="1"/>
  <c r="G164" i="6" s="1"/>
  <c r="F164" i="6" a="1"/>
  <c r="F164" i="6" s="1"/>
  <c r="E164" i="6" a="1"/>
  <c r="E164" i="6" s="1"/>
  <c r="D164" i="6" a="1"/>
  <c r="D164" i="6" s="1"/>
  <c r="C164" i="6" a="1"/>
  <c r="C164" i="6" s="1"/>
  <c r="A164" i="6" a="1"/>
  <c r="A164" i="6" s="1"/>
  <c r="S163" i="6" a="1"/>
  <c r="S163" i="6" s="1"/>
  <c r="N163" i="6" a="1"/>
  <c r="N163" i="6" s="1"/>
  <c r="M163" i="6" a="1"/>
  <c r="M163" i="6" s="1"/>
  <c r="L163" i="6" a="1"/>
  <c r="L163" i="6" s="1"/>
  <c r="K163" i="6" a="1"/>
  <c r="K163" i="6" s="1"/>
  <c r="J163" i="6" a="1"/>
  <c r="J163" i="6" s="1"/>
  <c r="I163" i="6" a="1"/>
  <c r="I163" i="6" s="1"/>
  <c r="H163" i="6" a="1"/>
  <c r="H163" i="6" s="1"/>
  <c r="G163" i="6" a="1"/>
  <c r="G163" i="6" s="1"/>
  <c r="F163" i="6" a="1"/>
  <c r="F163" i="6" s="1"/>
  <c r="E163" i="6" a="1"/>
  <c r="E163" i="6" s="1"/>
  <c r="D163" i="6" a="1"/>
  <c r="D163" i="6" s="1"/>
  <c r="C163" i="6" a="1"/>
  <c r="C163" i="6" s="1"/>
  <c r="A163" i="6" a="1"/>
  <c r="A163" i="6" s="1"/>
  <c r="S162" i="6" a="1"/>
  <c r="S162" i="6" s="1"/>
  <c r="N162" i="6" a="1"/>
  <c r="N162" i="6" s="1"/>
  <c r="M162" i="6" a="1"/>
  <c r="M162" i="6" s="1"/>
  <c r="L162" i="6" a="1"/>
  <c r="L162" i="6" s="1"/>
  <c r="K162" i="6" a="1"/>
  <c r="K162" i="6" s="1"/>
  <c r="J162" i="6" a="1"/>
  <c r="J162" i="6" s="1"/>
  <c r="I162" i="6" a="1"/>
  <c r="I162" i="6" s="1"/>
  <c r="H162" i="6" a="1"/>
  <c r="H162" i="6" s="1"/>
  <c r="G162" i="6" a="1"/>
  <c r="G162" i="6" s="1"/>
  <c r="F162" i="6" a="1"/>
  <c r="F162" i="6" s="1"/>
  <c r="E162" i="6" a="1"/>
  <c r="E162" i="6" s="1"/>
  <c r="D162" i="6" a="1"/>
  <c r="D162" i="6" s="1"/>
  <c r="C162" i="6" a="1"/>
  <c r="C162" i="6" s="1"/>
  <c r="A162" i="6" a="1"/>
  <c r="A162" i="6" s="1"/>
  <c r="S161" i="6" a="1"/>
  <c r="S161" i="6" s="1"/>
  <c r="N161" i="6" a="1"/>
  <c r="N161" i="6" s="1"/>
  <c r="M161" i="6" a="1"/>
  <c r="M161" i="6" s="1"/>
  <c r="L161" i="6" a="1"/>
  <c r="L161" i="6" s="1"/>
  <c r="K161" i="6" a="1"/>
  <c r="K161" i="6" s="1"/>
  <c r="J161" i="6" a="1"/>
  <c r="J161" i="6" s="1"/>
  <c r="I161" i="6" a="1"/>
  <c r="I161" i="6" s="1"/>
  <c r="H161" i="6" a="1"/>
  <c r="H161" i="6" s="1"/>
  <c r="G161" i="6" a="1"/>
  <c r="G161" i="6" s="1"/>
  <c r="F161" i="6" a="1"/>
  <c r="F161" i="6" s="1"/>
  <c r="E161" i="6" a="1"/>
  <c r="E161" i="6" s="1"/>
  <c r="D161" i="6" a="1"/>
  <c r="D161" i="6" s="1"/>
  <c r="C161" i="6" a="1"/>
  <c r="C161" i="6" s="1"/>
  <c r="A161" i="6" a="1"/>
  <c r="A161" i="6" s="1"/>
  <c r="S160" i="6" a="1"/>
  <c r="S160" i="6" s="1"/>
  <c r="N160" i="6" a="1"/>
  <c r="N160" i="6" s="1"/>
  <c r="M160" i="6" a="1"/>
  <c r="M160" i="6" s="1"/>
  <c r="L160" i="6" a="1"/>
  <c r="L160" i="6" s="1"/>
  <c r="K160" i="6" a="1"/>
  <c r="K160" i="6" s="1"/>
  <c r="J160" i="6" a="1"/>
  <c r="J160" i="6" s="1"/>
  <c r="I160" i="6" a="1"/>
  <c r="I160" i="6" s="1"/>
  <c r="H160" i="6" a="1"/>
  <c r="H160" i="6" s="1"/>
  <c r="G160" i="6" a="1"/>
  <c r="G160" i="6" s="1"/>
  <c r="F160" i="6" a="1"/>
  <c r="F160" i="6" s="1"/>
  <c r="E160" i="6" a="1"/>
  <c r="E160" i="6" s="1"/>
  <c r="D160" i="6" a="1"/>
  <c r="D160" i="6" s="1"/>
  <c r="C160" i="6" a="1"/>
  <c r="C160" i="6" s="1"/>
  <c r="A160" i="6" a="1"/>
  <c r="A160" i="6" s="1"/>
  <c r="S159" i="6" a="1"/>
  <c r="S159" i="6" s="1"/>
  <c r="N159" i="6" a="1"/>
  <c r="N159" i="6" s="1"/>
  <c r="M159" i="6" a="1"/>
  <c r="M159" i="6" s="1"/>
  <c r="L159" i="6" a="1"/>
  <c r="L159" i="6" s="1"/>
  <c r="K159" i="6" a="1"/>
  <c r="K159" i="6" s="1"/>
  <c r="J159" i="6" a="1"/>
  <c r="J159" i="6" s="1"/>
  <c r="I159" i="6" a="1"/>
  <c r="I159" i="6" s="1"/>
  <c r="H159" i="6" a="1"/>
  <c r="H159" i="6" s="1"/>
  <c r="G159" i="6" a="1"/>
  <c r="G159" i="6" s="1"/>
  <c r="F159" i="6" a="1"/>
  <c r="F159" i="6" s="1"/>
  <c r="E159" i="6" a="1"/>
  <c r="E159" i="6" s="1"/>
  <c r="D159" i="6" a="1"/>
  <c r="D159" i="6" s="1"/>
  <c r="C159" i="6" a="1"/>
  <c r="C159" i="6" s="1"/>
  <c r="A159" i="6" a="1"/>
  <c r="A159" i="6" s="1"/>
  <c r="S158" i="6" a="1"/>
  <c r="S158" i="6" s="1"/>
  <c r="N158" i="6" a="1"/>
  <c r="N158" i="6" s="1"/>
  <c r="M158" i="6" a="1"/>
  <c r="M158" i="6" s="1"/>
  <c r="L158" i="6" a="1"/>
  <c r="L158" i="6" s="1"/>
  <c r="K158" i="6" a="1"/>
  <c r="K158" i="6" s="1"/>
  <c r="J158" i="6" a="1"/>
  <c r="J158" i="6" s="1"/>
  <c r="I158" i="6" a="1"/>
  <c r="I158" i="6" s="1"/>
  <c r="H158" i="6" a="1"/>
  <c r="H158" i="6" s="1"/>
  <c r="G158" i="6" a="1"/>
  <c r="G158" i="6" s="1"/>
  <c r="F158" i="6" a="1"/>
  <c r="F158" i="6" s="1"/>
  <c r="E158" i="6" a="1"/>
  <c r="E158" i="6" s="1"/>
  <c r="D158" i="6" a="1"/>
  <c r="D158" i="6" s="1"/>
  <c r="C158" i="6" a="1"/>
  <c r="C158" i="6" s="1"/>
  <c r="A158" i="6" a="1"/>
  <c r="A158" i="6" s="1"/>
  <c r="S157" i="6" a="1"/>
  <c r="S157" i="6" s="1"/>
  <c r="N157" i="6" a="1"/>
  <c r="N157" i="6" s="1"/>
  <c r="M157" i="6" a="1"/>
  <c r="M157" i="6" s="1"/>
  <c r="L157" i="6" a="1"/>
  <c r="L157" i="6" s="1"/>
  <c r="K157" i="6" a="1"/>
  <c r="K157" i="6" s="1"/>
  <c r="J157" i="6" a="1"/>
  <c r="J157" i="6" s="1"/>
  <c r="I157" i="6" a="1"/>
  <c r="I157" i="6" s="1"/>
  <c r="H157" i="6" a="1"/>
  <c r="H157" i="6" s="1"/>
  <c r="G157" i="6" a="1"/>
  <c r="G157" i="6" s="1"/>
  <c r="F157" i="6" a="1"/>
  <c r="F157" i="6" s="1"/>
  <c r="E157" i="6" a="1"/>
  <c r="E157" i="6" s="1"/>
  <c r="D157" i="6" a="1"/>
  <c r="D157" i="6" s="1"/>
  <c r="C157" i="6" a="1"/>
  <c r="C157" i="6" s="1"/>
  <c r="A157" i="6" a="1"/>
  <c r="A157" i="6" s="1"/>
  <c r="S156" i="6" a="1"/>
  <c r="S156" i="6" s="1"/>
  <c r="N156" i="6" a="1"/>
  <c r="N156" i="6" s="1"/>
  <c r="M156" i="6" a="1"/>
  <c r="M156" i="6" s="1"/>
  <c r="L156" i="6" a="1"/>
  <c r="L156" i="6" s="1"/>
  <c r="K156" i="6" a="1"/>
  <c r="K156" i="6" s="1"/>
  <c r="J156" i="6" a="1"/>
  <c r="J156" i="6" s="1"/>
  <c r="I156" i="6" a="1"/>
  <c r="I156" i="6" s="1"/>
  <c r="H156" i="6" a="1"/>
  <c r="H156" i="6" s="1"/>
  <c r="G156" i="6" a="1"/>
  <c r="G156" i="6" s="1"/>
  <c r="F156" i="6" a="1"/>
  <c r="F156" i="6" s="1"/>
  <c r="E156" i="6" a="1"/>
  <c r="E156" i="6" s="1"/>
  <c r="D156" i="6" a="1"/>
  <c r="D156" i="6" s="1"/>
  <c r="C156" i="6" a="1"/>
  <c r="C156" i="6" s="1"/>
  <c r="A156" i="6" a="1"/>
  <c r="A156" i="6" s="1"/>
  <c r="S155" i="6" a="1"/>
  <c r="S155" i="6" s="1"/>
  <c r="N155" i="6" a="1"/>
  <c r="N155" i="6" s="1"/>
  <c r="M155" i="6" a="1"/>
  <c r="M155" i="6" s="1"/>
  <c r="L155" i="6" a="1"/>
  <c r="L155" i="6" s="1"/>
  <c r="K155" i="6" a="1"/>
  <c r="K155" i="6" s="1"/>
  <c r="J155" i="6" a="1"/>
  <c r="J155" i="6" s="1"/>
  <c r="I155" i="6" a="1"/>
  <c r="I155" i="6" s="1"/>
  <c r="H155" i="6" a="1"/>
  <c r="H155" i="6" s="1"/>
  <c r="G155" i="6" a="1"/>
  <c r="G155" i="6" s="1"/>
  <c r="F155" i="6" a="1"/>
  <c r="F155" i="6" s="1"/>
  <c r="E155" i="6" a="1"/>
  <c r="E155" i="6" s="1"/>
  <c r="D155" i="6" a="1"/>
  <c r="D155" i="6" s="1"/>
  <c r="C155" i="6" a="1"/>
  <c r="C155" i="6" s="1"/>
  <c r="A155" i="6" a="1"/>
  <c r="A155" i="6" s="1"/>
  <c r="S154" i="6" a="1"/>
  <c r="S154" i="6" s="1"/>
  <c r="N154" i="6" a="1"/>
  <c r="N154" i="6" s="1"/>
  <c r="M154" i="6" a="1"/>
  <c r="M154" i="6" s="1"/>
  <c r="L154" i="6" a="1"/>
  <c r="L154" i="6" s="1"/>
  <c r="K154" i="6" a="1"/>
  <c r="K154" i="6" s="1"/>
  <c r="J154" i="6" a="1"/>
  <c r="J154" i="6" s="1"/>
  <c r="I154" i="6" a="1"/>
  <c r="I154" i="6" s="1"/>
  <c r="H154" i="6" a="1"/>
  <c r="H154" i="6" s="1"/>
  <c r="G154" i="6" a="1"/>
  <c r="G154" i="6" s="1"/>
  <c r="F154" i="6" a="1"/>
  <c r="F154" i="6" s="1"/>
  <c r="E154" i="6" a="1"/>
  <c r="E154" i="6" s="1"/>
  <c r="D154" i="6" a="1"/>
  <c r="D154" i="6" s="1"/>
  <c r="C154" i="6" a="1"/>
  <c r="C154" i="6" s="1"/>
  <c r="A154" i="6" a="1"/>
  <c r="A154" i="6" s="1"/>
  <c r="S153" i="6" a="1"/>
  <c r="S153" i="6" s="1"/>
  <c r="N153" i="6" a="1"/>
  <c r="N153" i="6" s="1"/>
  <c r="M153" i="6" a="1"/>
  <c r="M153" i="6" s="1"/>
  <c r="L153" i="6" a="1"/>
  <c r="L153" i="6" s="1"/>
  <c r="K153" i="6" a="1"/>
  <c r="K153" i="6" s="1"/>
  <c r="J153" i="6" a="1"/>
  <c r="J153" i="6" s="1"/>
  <c r="I153" i="6" a="1"/>
  <c r="I153" i="6" s="1"/>
  <c r="H153" i="6" a="1"/>
  <c r="H153" i="6" s="1"/>
  <c r="G153" i="6" a="1"/>
  <c r="G153" i="6" s="1"/>
  <c r="F153" i="6" a="1"/>
  <c r="F153" i="6" s="1"/>
  <c r="E153" i="6" a="1"/>
  <c r="E153" i="6" s="1"/>
  <c r="D153" i="6" a="1"/>
  <c r="D153" i="6" s="1"/>
  <c r="C153" i="6" a="1"/>
  <c r="C153" i="6" s="1"/>
  <c r="A153" i="6" a="1"/>
  <c r="A153" i="6" s="1"/>
  <c r="S152" i="6" a="1"/>
  <c r="S152" i="6" s="1"/>
  <c r="N152" i="6" a="1"/>
  <c r="N152" i="6" s="1"/>
  <c r="M152" i="6" a="1"/>
  <c r="M152" i="6" s="1"/>
  <c r="L152" i="6" a="1"/>
  <c r="L152" i="6" s="1"/>
  <c r="K152" i="6" a="1"/>
  <c r="K152" i="6" s="1"/>
  <c r="J152" i="6" a="1"/>
  <c r="J152" i="6" s="1"/>
  <c r="I152" i="6" a="1"/>
  <c r="I152" i="6" s="1"/>
  <c r="H152" i="6" a="1"/>
  <c r="H152" i="6" s="1"/>
  <c r="G152" i="6" a="1"/>
  <c r="G152" i="6" s="1"/>
  <c r="F152" i="6" a="1"/>
  <c r="F152" i="6" s="1"/>
  <c r="E152" i="6" a="1"/>
  <c r="E152" i="6" s="1"/>
  <c r="D152" i="6" a="1"/>
  <c r="D152" i="6" s="1"/>
  <c r="C152" i="6" a="1"/>
  <c r="C152" i="6" s="1"/>
  <c r="A152" i="6" a="1"/>
  <c r="A152" i="6" s="1"/>
  <c r="S151" i="6" a="1"/>
  <c r="S151" i="6" s="1"/>
  <c r="N151" i="6" a="1"/>
  <c r="N151" i="6" s="1"/>
  <c r="M151" i="6" a="1"/>
  <c r="M151" i="6" s="1"/>
  <c r="L151" i="6" a="1"/>
  <c r="L151" i="6" s="1"/>
  <c r="K151" i="6" a="1"/>
  <c r="K151" i="6" s="1"/>
  <c r="J151" i="6" a="1"/>
  <c r="J151" i="6" s="1"/>
  <c r="I151" i="6" a="1"/>
  <c r="I151" i="6" s="1"/>
  <c r="H151" i="6" a="1"/>
  <c r="H151" i="6" s="1"/>
  <c r="G151" i="6" a="1"/>
  <c r="G151" i="6" s="1"/>
  <c r="F151" i="6" a="1"/>
  <c r="F151" i="6" s="1"/>
  <c r="E151" i="6" a="1"/>
  <c r="E151" i="6" s="1"/>
  <c r="D151" i="6" a="1"/>
  <c r="D151" i="6" s="1"/>
  <c r="C151" i="6" a="1"/>
  <c r="C151" i="6" s="1"/>
  <c r="A151" i="6" a="1"/>
  <c r="A151" i="6" s="1"/>
  <c r="S150" i="6" a="1"/>
  <c r="S150" i="6" s="1"/>
  <c r="N150" i="6" a="1"/>
  <c r="N150" i="6" s="1"/>
  <c r="M150" i="6" a="1"/>
  <c r="M150" i="6" s="1"/>
  <c r="L150" i="6" a="1"/>
  <c r="L150" i="6" s="1"/>
  <c r="K150" i="6" a="1"/>
  <c r="K150" i="6" s="1"/>
  <c r="J150" i="6" a="1"/>
  <c r="J150" i="6" s="1"/>
  <c r="I150" i="6" a="1"/>
  <c r="I150" i="6" s="1"/>
  <c r="H150" i="6" a="1"/>
  <c r="H150" i="6" s="1"/>
  <c r="G150" i="6" a="1"/>
  <c r="G150" i="6" s="1"/>
  <c r="F150" i="6" a="1"/>
  <c r="F150" i="6" s="1"/>
  <c r="E150" i="6" a="1"/>
  <c r="E150" i="6" s="1"/>
  <c r="D150" i="6" a="1"/>
  <c r="D150" i="6" s="1"/>
  <c r="C150" i="6" a="1"/>
  <c r="C150" i="6" s="1"/>
  <c r="A150" i="6" a="1"/>
  <c r="A150" i="6" s="1"/>
  <c r="S149" i="6" a="1"/>
  <c r="S149" i="6" s="1"/>
  <c r="N149" i="6" a="1"/>
  <c r="N149" i="6" s="1"/>
  <c r="M149" i="6" a="1"/>
  <c r="M149" i="6" s="1"/>
  <c r="L149" i="6" a="1"/>
  <c r="L149" i="6" s="1"/>
  <c r="K149" i="6" a="1"/>
  <c r="K149" i="6" s="1"/>
  <c r="J149" i="6" a="1"/>
  <c r="J149" i="6" s="1"/>
  <c r="I149" i="6" a="1"/>
  <c r="I149" i="6" s="1"/>
  <c r="H149" i="6" a="1"/>
  <c r="H149" i="6" s="1"/>
  <c r="G149" i="6" a="1"/>
  <c r="G149" i="6" s="1"/>
  <c r="F149" i="6" a="1"/>
  <c r="F149" i="6" s="1"/>
  <c r="E149" i="6" a="1"/>
  <c r="E149" i="6" s="1"/>
  <c r="D149" i="6" a="1"/>
  <c r="D149" i="6" s="1"/>
  <c r="C149" i="6" a="1"/>
  <c r="C149" i="6" s="1"/>
  <c r="A149" i="6" a="1"/>
  <c r="A149" i="6" s="1"/>
  <c r="S148" i="6" a="1"/>
  <c r="S148" i="6" s="1"/>
  <c r="N148" i="6" a="1"/>
  <c r="N148" i="6" s="1"/>
  <c r="M148" i="6" a="1"/>
  <c r="M148" i="6" s="1"/>
  <c r="L148" i="6" a="1"/>
  <c r="L148" i="6" s="1"/>
  <c r="K148" i="6" a="1"/>
  <c r="K148" i="6" s="1"/>
  <c r="J148" i="6" a="1"/>
  <c r="J148" i="6" s="1"/>
  <c r="I148" i="6" a="1"/>
  <c r="I148" i="6" s="1"/>
  <c r="H148" i="6" a="1"/>
  <c r="H148" i="6" s="1"/>
  <c r="G148" i="6" a="1"/>
  <c r="G148" i="6" s="1"/>
  <c r="F148" i="6" a="1"/>
  <c r="F148" i="6" s="1"/>
  <c r="E148" i="6" a="1"/>
  <c r="E148" i="6" s="1"/>
  <c r="D148" i="6" a="1"/>
  <c r="D148" i="6" s="1"/>
  <c r="C148" i="6" a="1"/>
  <c r="C148" i="6" s="1"/>
  <c r="A148" i="6" a="1"/>
  <c r="A148" i="6" s="1"/>
  <c r="S147" i="6" a="1"/>
  <c r="S147" i="6" s="1"/>
  <c r="N147" i="6" a="1"/>
  <c r="N147" i="6" s="1"/>
  <c r="M147" i="6" a="1"/>
  <c r="M147" i="6" s="1"/>
  <c r="L147" i="6" a="1"/>
  <c r="L147" i="6" s="1"/>
  <c r="K147" i="6" a="1"/>
  <c r="K147" i="6" s="1"/>
  <c r="J147" i="6" a="1"/>
  <c r="J147" i="6" s="1"/>
  <c r="I147" i="6" a="1"/>
  <c r="I147" i="6" s="1"/>
  <c r="H147" i="6" a="1"/>
  <c r="H147" i="6" s="1"/>
  <c r="G147" i="6" a="1"/>
  <c r="G147" i="6" s="1"/>
  <c r="F147" i="6" a="1"/>
  <c r="F147" i="6" s="1"/>
  <c r="E147" i="6" a="1"/>
  <c r="E147" i="6" s="1"/>
  <c r="D147" i="6" a="1"/>
  <c r="D147" i="6" s="1"/>
  <c r="C147" i="6" a="1"/>
  <c r="C147" i="6" s="1"/>
  <c r="A147" i="6" a="1"/>
  <c r="A147" i="6" s="1"/>
  <c r="S146" i="6" a="1"/>
  <c r="S146" i="6" s="1"/>
  <c r="N146" i="6" a="1"/>
  <c r="N146" i="6" s="1"/>
  <c r="M146" i="6" a="1"/>
  <c r="M146" i="6" s="1"/>
  <c r="L146" i="6" a="1"/>
  <c r="L146" i="6" s="1"/>
  <c r="K146" i="6" a="1"/>
  <c r="K146" i="6" s="1"/>
  <c r="J146" i="6" a="1"/>
  <c r="J146" i="6" s="1"/>
  <c r="I146" i="6" a="1"/>
  <c r="I146" i="6" s="1"/>
  <c r="H146" i="6" a="1"/>
  <c r="H146" i="6" s="1"/>
  <c r="G146" i="6" a="1"/>
  <c r="G146" i="6" s="1"/>
  <c r="F146" i="6" a="1"/>
  <c r="F146" i="6" s="1"/>
  <c r="E146" i="6" a="1"/>
  <c r="E146" i="6" s="1"/>
  <c r="D146" i="6" a="1"/>
  <c r="D146" i="6" s="1"/>
  <c r="C146" i="6" a="1"/>
  <c r="C146" i="6" s="1"/>
  <c r="A146" i="6" a="1"/>
  <c r="A146" i="6" s="1"/>
  <c r="S145" i="6" a="1"/>
  <c r="S145" i="6" s="1"/>
  <c r="N145" i="6" a="1"/>
  <c r="N145" i="6" s="1"/>
  <c r="M145" i="6" a="1"/>
  <c r="M145" i="6" s="1"/>
  <c r="L145" i="6" a="1"/>
  <c r="L145" i="6" s="1"/>
  <c r="K145" i="6" a="1"/>
  <c r="K145" i="6" s="1"/>
  <c r="J145" i="6" a="1"/>
  <c r="J145" i="6" s="1"/>
  <c r="I145" i="6" a="1"/>
  <c r="I145" i="6" s="1"/>
  <c r="H145" i="6" a="1"/>
  <c r="H145" i="6" s="1"/>
  <c r="G145" i="6" a="1"/>
  <c r="G145" i="6" s="1"/>
  <c r="F145" i="6" a="1"/>
  <c r="F145" i="6" s="1"/>
  <c r="E145" i="6" a="1"/>
  <c r="E145" i="6" s="1"/>
  <c r="D145" i="6" a="1"/>
  <c r="D145" i="6" s="1"/>
  <c r="C145" i="6" a="1"/>
  <c r="C145" i="6" s="1"/>
  <c r="A145" i="6" a="1"/>
  <c r="A145" i="6" s="1"/>
  <c r="S144" i="6" a="1"/>
  <c r="S144" i="6" s="1"/>
  <c r="N144" i="6" a="1"/>
  <c r="N144" i="6" s="1"/>
  <c r="M144" i="6" a="1"/>
  <c r="M144" i="6" s="1"/>
  <c r="L144" i="6" a="1"/>
  <c r="L144" i="6" s="1"/>
  <c r="K144" i="6" a="1"/>
  <c r="K144" i="6" s="1"/>
  <c r="J144" i="6" a="1"/>
  <c r="J144" i="6" s="1"/>
  <c r="I144" i="6" a="1"/>
  <c r="I144" i="6" s="1"/>
  <c r="H144" i="6" a="1"/>
  <c r="H144" i="6" s="1"/>
  <c r="G144" i="6" a="1"/>
  <c r="G144" i="6" s="1"/>
  <c r="F144" i="6" a="1"/>
  <c r="F144" i="6" s="1"/>
  <c r="E144" i="6" a="1"/>
  <c r="E144" i="6" s="1"/>
  <c r="D144" i="6" a="1"/>
  <c r="D144" i="6" s="1"/>
  <c r="C144" i="6" a="1"/>
  <c r="C144" i="6" s="1"/>
  <c r="A144" i="6" a="1"/>
  <c r="A144" i="6" s="1"/>
  <c r="S143" i="6" a="1"/>
  <c r="S143" i="6" s="1"/>
  <c r="N143" i="6" a="1"/>
  <c r="N143" i="6" s="1"/>
  <c r="M143" i="6" a="1"/>
  <c r="M143" i="6" s="1"/>
  <c r="L143" i="6" a="1"/>
  <c r="L143" i="6" s="1"/>
  <c r="K143" i="6" a="1"/>
  <c r="K143" i="6" s="1"/>
  <c r="J143" i="6" a="1"/>
  <c r="J143" i="6" s="1"/>
  <c r="I143" i="6" a="1"/>
  <c r="I143" i="6" s="1"/>
  <c r="H143" i="6" a="1"/>
  <c r="H143" i="6" s="1"/>
  <c r="G143" i="6" a="1"/>
  <c r="G143" i="6" s="1"/>
  <c r="F143" i="6" a="1"/>
  <c r="F143" i="6" s="1"/>
  <c r="E143" i="6" a="1"/>
  <c r="E143" i="6" s="1"/>
  <c r="D143" i="6" a="1"/>
  <c r="D143" i="6" s="1"/>
  <c r="C143" i="6" a="1"/>
  <c r="C143" i="6" s="1"/>
  <c r="A143" i="6" a="1"/>
  <c r="A143" i="6" s="1"/>
  <c r="S142" i="6" a="1"/>
  <c r="S142" i="6" s="1"/>
  <c r="N142" i="6" a="1"/>
  <c r="N142" i="6" s="1"/>
  <c r="M142" i="6" a="1"/>
  <c r="M142" i="6" s="1"/>
  <c r="L142" i="6" a="1"/>
  <c r="L142" i="6" s="1"/>
  <c r="K142" i="6" a="1"/>
  <c r="K142" i="6" s="1"/>
  <c r="J142" i="6" a="1"/>
  <c r="J142" i="6" s="1"/>
  <c r="I142" i="6" a="1"/>
  <c r="I142" i="6" s="1"/>
  <c r="H142" i="6" a="1"/>
  <c r="H142" i="6" s="1"/>
  <c r="G142" i="6" a="1"/>
  <c r="G142" i="6" s="1"/>
  <c r="F142" i="6" a="1"/>
  <c r="F142" i="6" s="1"/>
  <c r="E142" i="6" a="1"/>
  <c r="E142" i="6" s="1"/>
  <c r="D142" i="6" a="1"/>
  <c r="D142" i="6" s="1"/>
  <c r="C142" i="6" a="1"/>
  <c r="C142" i="6" s="1"/>
  <c r="A142" i="6" a="1"/>
  <c r="A142" i="6" s="1"/>
  <c r="S141" i="6" a="1"/>
  <c r="S141" i="6" s="1"/>
  <c r="N141" i="6" a="1"/>
  <c r="N141" i="6" s="1"/>
  <c r="M141" i="6" a="1"/>
  <c r="M141" i="6" s="1"/>
  <c r="L141" i="6" a="1"/>
  <c r="L141" i="6" s="1"/>
  <c r="K141" i="6" a="1"/>
  <c r="K141" i="6" s="1"/>
  <c r="J141" i="6" a="1"/>
  <c r="J141" i="6" s="1"/>
  <c r="I141" i="6" a="1"/>
  <c r="I141" i="6" s="1"/>
  <c r="H141" i="6" a="1"/>
  <c r="H141" i="6" s="1"/>
  <c r="G141" i="6" a="1"/>
  <c r="G141" i="6" s="1"/>
  <c r="F141" i="6" a="1"/>
  <c r="F141" i="6" s="1"/>
  <c r="E141" i="6" a="1"/>
  <c r="E141" i="6" s="1"/>
  <c r="D141" i="6" a="1"/>
  <c r="D141" i="6" s="1"/>
  <c r="C141" i="6" a="1"/>
  <c r="C141" i="6" s="1"/>
  <c r="A141" i="6" a="1"/>
  <c r="A141" i="6" s="1"/>
  <c r="S140" i="6" a="1"/>
  <c r="S140" i="6" s="1"/>
  <c r="N140" i="6" a="1"/>
  <c r="N140" i="6" s="1"/>
  <c r="M140" i="6" a="1"/>
  <c r="M140" i="6" s="1"/>
  <c r="L140" i="6" a="1"/>
  <c r="L140" i="6" s="1"/>
  <c r="K140" i="6" a="1"/>
  <c r="K140" i="6" s="1"/>
  <c r="J140" i="6" a="1"/>
  <c r="J140" i="6" s="1"/>
  <c r="I140" i="6" a="1"/>
  <c r="I140" i="6" s="1"/>
  <c r="H140" i="6" a="1"/>
  <c r="H140" i="6" s="1"/>
  <c r="G140" i="6" a="1"/>
  <c r="G140" i="6" s="1"/>
  <c r="F140" i="6" a="1"/>
  <c r="F140" i="6" s="1"/>
  <c r="E140" i="6" a="1"/>
  <c r="E140" i="6" s="1"/>
  <c r="D140" i="6" a="1"/>
  <c r="D140" i="6" s="1"/>
  <c r="C140" i="6" a="1"/>
  <c r="C140" i="6" s="1"/>
  <c r="A140" i="6" a="1"/>
  <c r="A140" i="6" s="1"/>
  <c r="S139" i="6" a="1"/>
  <c r="S139" i="6" s="1"/>
  <c r="N139" i="6" a="1"/>
  <c r="N139" i="6" s="1"/>
  <c r="M139" i="6" a="1"/>
  <c r="M139" i="6" s="1"/>
  <c r="L139" i="6" a="1"/>
  <c r="L139" i="6" s="1"/>
  <c r="K139" i="6" a="1"/>
  <c r="K139" i="6" s="1"/>
  <c r="J139" i="6" a="1"/>
  <c r="J139" i="6" s="1"/>
  <c r="I139" i="6" a="1"/>
  <c r="I139" i="6" s="1"/>
  <c r="H139" i="6" a="1"/>
  <c r="H139" i="6" s="1"/>
  <c r="G139" i="6" a="1"/>
  <c r="G139" i="6" s="1"/>
  <c r="F139" i="6" a="1"/>
  <c r="F139" i="6" s="1"/>
  <c r="E139" i="6" a="1"/>
  <c r="E139" i="6" s="1"/>
  <c r="D139" i="6" a="1"/>
  <c r="D139" i="6" s="1"/>
  <c r="C139" i="6" a="1"/>
  <c r="C139" i="6" s="1"/>
  <c r="A139" i="6" a="1"/>
  <c r="A139" i="6" s="1"/>
  <c r="S138" i="6" a="1"/>
  <c r="S138" i="6" s="1"/>
  <c r="N138" i="6" a="1"/>
  <c r="N138" i="6" s="1"/>
  <c r="M138" i="6" a="1"/>
  <c r="M138" i="6" s="1"/>
  <c r="L138" i="6" a="1"/>
  <c r="L138" i="6" s="1"/>
  <c r="K138" i="6" a="1"/>
  <c r="K138" i="6" s="1"/>
  <c r="J138" i="6" a="1"/>
  <c r="J138" i="6" s="1"/>
  <c r="I138" i="6" a="1"/>
  <c r="I138" i="6" s="1"/>
  <c r="H138" i="6" a="1"/>
  <c r="H138" i="6" s="1"/>
  <c r="G138" i="6" a="1"/>
  <c r="G138" i="6" s="1"/>
  <c r="F138" i="6" a="1"/>
  <c r="F138" i="6" s="1"/>
  <c r="E138" i="6" a="1"/>
  <c r="E138" i="6" s="1"/>
  <c r="D138" i="6" a="1"/>
  <c r="D138" i="6" s="1"/>
  <c r="C138" i="6" a="1"/>
  <c r="C138" i="6" s="1"/>
  <c r="A138" i="6" a="1"/>
  <c r="A138" i="6" s="1"/>
  <c r="S137" i="6" a="1"/>
  <c r="S137" i="6" s="1"/>
  <c r="N137" i="6" a="1"/>
  <c r="N137" i="6" s="1"/>
  <c r="M137" i="6" a="1"/>
  <c r="M137" i="6" s="1"/>
  <c r="L137" i="6" a="1"/>
  <c r="L137" i="6" s="1"/>
  <c r="K137" i="6" a="1"/>
  <c r="K137" i="6" s="1"/>
  <c r="J137" i="6" a="1"/>
  <c r="J137" i="6" s="1"/>
  <c r="I137" i="6" a="1"/>
  <c r="I137" i="6" s="1"/>
  <c r="H137" i="6" a="1"/>
  <c r="H137" i="6" s="1"/>
  <c r="G137" i="6" a="1"/>
  <c r="G137" i="6" s="1"/>
  <c r="F137" i="6" a="1"/>
  <c r="F137" i="6" s="1"/>
  <c r="E137" i="6" a="1"/>
  <c r="E137" i="6" s="1"/>
  <c r="D137" i="6" a="1"/>
  <c r="D137" i="6" s="1"/>
  <c r="C137" i="6" a="1"/>
  <c r="C137" i="6" s="1"/>
  <c r="A137" i="6" a="1"/>
  <c r="A137" i="6" s="1"/>
  <c r="S136" i="6" a="1"/>
  <c r="S136" i="6" s="1"/>
  <c r="N136" i="6" a="1"/>
  <c r="N136" i="6" s="1"/>
  <c r="M136" i="6" a="1"/>
  <c r="M136" i="6" s="1"/>
  <c r="L136" i="6" a="1"/>
  <c r="L136" i="6" s="1"/>
  <c r="K136" i="6" a="1"/>
  <c r="K136" i="6" s="1"/>
  <c r="J136" i="6" a="1"/>
  <c r="J136" i="6" s="1"/>
  <c r="I136" i="6" a="1"/>
  <c r="I136" i="6" s="1"/>
  <c r="H136" i="6" a="1"/>
  <c r="H136" i="6" s="1"/>
  <c r="G136" i="6" a="1"/>
  <c r="G136" i="6" s="1"/>
  <c r="F136" i="6" a="1"/>
  <c r="F136" i="6" s="1"/>
  <c r="E136" i="6" a="1"/>
  <c r="E136" i="6" s="1"/>
  <c r="D136" i="6" a="1"/>
  <c r="D136" i="6" s="1"/>
  <c r="C136" i="6" a="1"/>
  <c r="C136" i="6" s="1"/>
  <c r="A136" i="6" a="1"/>
  <c r="A136" i="6" s="1"/>
  <c r="S135" i="6" a="1"/>
  <c r="S135" i="6" s="1"/>
  <c r="N135" i="6" a="1"/>
  <c r="N135" i="6" s="1"/>
  <c r="M135" i="6" a="1"/>
  <c r="M135" i="6" s="1"/>
  <c r="L135" i="6" a="1"/>
  <c r="L135" i="6" s="1"/>
  <c r="K135" i="6" a="1"/>
  <c r="K135" i="6" s="1"/>
  <c r="J135" i="6" a="1"/>
  <c r="J135" i="6" s="1"/>
  <c r="I135" i="6" a="1"/>
  <c r="I135" i="6" s="1"/>
  <c r="H135" i="6" a="1"/>
  <c r="H135" i="6" s="1"/>
  <c r="G135" i="6" a="1"/>
  <c r="G135" i="6" s="1"/>
  <c r="F135" i="6" a="1"/>
  <c r="F135" i="6" s="1"/>
  <c r="E135" i="6" a="1"/>
  <c r="E135" i="6" s="1"/>
  <c r="D135" i="6" a="1"/>
  <c r="D135" i="6" s="1"/>
  <c r="C135" i="6" a="1"/>
  <c r="C135" i="6" s="1"/>
  <c r="A135" i="6" a="1"/>
  <c r="A135" i="6" s="1"/>
  <c r="S134" i="6" a="1"/>
  <c r="S134" i="6" s="1"/>
  <c r="N134" i="6" a="1"/>
  <c r="N134" i="6" s="1"/>
  <c r="M134" i="6" a="1"/>
  <c r="M134" i="6" s="1"/>
  <c r="L134" i="6" a="1"/>
  <c r="L134" i="6" s="1"/>
  <c r="K134" i="6" a="1"/>
  <c r="K134" i="6" s="1"/>
  <c r="J134" i="6" a="1"/>
  <c r="J134" i="6" s="1"/>
  <c r="I134" i="6" a="1"/>
  <c r="I134" i="6" s="1"/>
  <c r="H134" i="6" a="1"/>
  <c r="H134" i="6" s="1"/>
  <c r="G134" i="6" a="1"/>
  <c r="G134" i="6" s="1"/>
  <c r="F134" i="6" a="1"/>
  <c r="F134" i="6" s="1"/>
  <c r="E134" i="6" a="1"/>
  <c r="E134" i="6" s="1"/>
  <c r="D134" i="6" a="1"/>
  <c r="D134" i="6" s="1"/>
  <c r="C134" i="6" a="1"/>
  <c r="C134" i="6" s="1"/>
  <c r="A134" i="6" a="1"/>
  <c r="A134" i="6" s="1"/>
  <c r="S133" i="6" a="1"/>
  <c r="S133" i="6" s="1"/>
  <c r="N133" i="6" a="1"/>
  <c r="N133" i="6" s="1"/>
  <c r="M133" i="6" a="1"/>
  <c r="M133" i="6" s="1"/>
  <c r="L133" i="6" a="1"/>
  <c r="L133" i="6" s="1"/>
  <c r="K133" i="6" a="1"/>
  <c r="K133" i="6" s="1"/>
  <c r="J133" i="6" a="1"/>
  <c r="J133" i="6" s="1"/>
  <c r="I133" i="6" a="1"/>
  <c r="I133" i="6" s="1"/>
  <c r="H133" i="6" a="1"/>
  <c r="H133" i="6" s="1"/>
  <c r="G133" i="6" a="1"/>
  <c r="G133" i="6" s="1"/>
  <c r="F133" i="6" a="1"/>
  <c r="F133" i="6" s="1"/>
  <c r="E133" i="6" a="1"/>
  <c r="E133" i="6" s="1"/>
  <c r="D133" i="6" a="1"/>
  <c r="D133" i="6" s="1"/>
  <c r="C133" i="6" a="1"/>
  <c r="C133" i="6" s="1"/>
  <c r="A133" i="6" a="1"/>
  <c r="A133" i="6" s="1"/>
  <c r="S132" i="6" a="1"/>
  <c r="S132" i="6" s="1"/>
  <c r="N132" i="6" a="1"/>
  <c r="N132" i="6" s="1"/>
  <c r="M132" i="6" a="1"/>
  <c r="M132" i="6" s="1"/>
  <c r="L132" i="6" a="1"/>
  <c r="L132" i="6" s="1"/>
  <c r="K132" i="6" a="1"/>
  <c r="K132" i="6" s="1"/>
  <c r="J132" i="6" a="1"/>
  <c r="J132" i="6" s="1"/>
  <c r="I132" i="6" a="1"/>
  <c r="I132" i="6" s="1"/>
  <c r="H132" i="6" a="1"/>
  <c r="H132" i="6" s="1"/>
  <c r="G132" i="6" a="1"/>
  <c r="G132" i="6" s="1"/>
  <c r="F132" i="6" a="1"/>
  <c r="F132" i="6" s="1"/>
  <c r="E132" i="6" a="1"/>
  <c r="E132" i="6" s="1"/>
  <c r="D132" i="6" a="1"/>
  <c r="D132" i="6" s="1"/>
  <c r="C132" i="6" a="1"/>
  <c r="C132" i="6" s="1"/>
  <c r="A132" i="6" a="1"/>
  <c r="A132" i="6" s="1"/>
  <c r="S131" i="6" a="1"/>
  <c r="S131" i="6" s="1"/>
  <c r="N131" i="6" a="1"/>
  <c r="N131" i="6" s="1"/>
  <c r="M131" i="6" a="1"/>
  <c r="M131" i="6" s="1"/>
  <c r="L131" i="6" a="1"/>
  <c r="L131" i="6" s="1"/>
  <c r="K131" i="6" a="1"/>
  <c r="K131" i="6" s="1"/>
  <c r="J131" i="6" a="1"/>
  <c r="J131" i="6" s="1"/>
  <c r="I131" i="6" a="1"/>
  <c r="I131" i="6" s="1"/>
  <c r="H131" i="6" a="1"/>
  <c r="H131" i="6" s="1"/>
  <c r="G131" i="6" a="1"/>
  <c r="G131" i="6" s="1"/>
  <c r="F131" i="6" a="1"/>
  <c r="F131" i="6" s="1"/>
  <c r="E131" i="6" a="1"/>
  <c r="E131" i="6" s="1"/>
  <c r="D131" i="6" a="1"/>
  <c r="D131" i="6" s="1"/>
  <c r="C131" i="6" a="1"/>
  <c r="C131" i="6" s="1"/>
  <c r="A131" i="6" a="1"/>
  <c r="A131" i="6" s="1"/>
  <c r="S130" i="6" a="1"/>
  <c r="S130" i="6" s="1"/>
  <c r="N130" i="6" a="1"/>
  <c r="N130" i="6" s="1"/>
  <c r="M130" i="6" a="1"/>
  <c r="M130" i="6" s="1"/>
  <c r="L130" i="6" a="1"/>
  <c r="L130" i="6" s="1"/>
  <c r="K130" i="6" a="1"/>
  <c r="K130" i="6" s="1"/>
  <c r="J130" i="6" a="1"/>
  <c r="J130" i="6" s="1"/>
  <c r="I130" i="6" a="1"/>
  <c r="I130" i="6" s="1"/>
  <c r="H130" i="6" a="1"/>
  <c r="H130" i="6" s="1"/>
  <c r="G130" i="6" a="1"/>
  <c r="G130" i="6" s="1"/>
  <c r="F130" i="6" a="1"/>
  <c r="F130" i="6" s="1"/>
  <c r="E130" i="6" a="1"/>
  <c r="E130" i="6" s="1"/>
  <c r="D130" i="6" a="1"/>
  <c r="D130" i="6" s="1"/>
  <c r="C130" i="6" a="1"/>
  <c r="C130" i="6" s="1"/>
  <c r="A130" i="6" a="1"/>
  <c r="A130" i="6" s="1"/>
  <c r="S129" i="6" a="1"/>
  <c r="S129" i="6" s="1"/>
  <c r="N129" i="6" a="1"/>
  <c r="N129" i="6" s="1"/>
  <c r="M129" i="6" a="1"/>
  <c r="M129" i="6" s="1"/>
  <c r="L129" i="6" a="1"/>
  <c r="L129" i="6" s="1"/>
  <c r="K129" i="6" a="1"/>
  <c r="K129" i="6" s="1"/>
  <c r="J129" i="6" a="1"/>
  <c r="J129" i="6" s="1"/>
  <c r="I129" i="6" a="1"/>
  <c r="I129" i="6" s="1"/>
  <c r="H129" i="6" a="1"/>
  <c r="H129" i="6" s="1"/>
  <c r="G129" i="6" a="1"/>
  <c r="G129" i="6" s="1"/>
  <c r="F129" i="6" a="1"/>
  <c r="F129" i="6" s="1"/>
  <c r="E129" i="6" a="1"/>
  <c r="E129" i="6" s="1"/>
  <c r="D129" i="6" a="1"/>
  <c r="D129" i="6" s="1"/>
  <c r="C129" i="6" a="1"/>
  <c r="C129" i="6" s="1"/>
  <c r="A129" i="6" a="1"/>
  <c r="A129" i="6" s="1"/>
  <c r="S128" i="6" a="1"/>
  <c r="S128" i="6" s="1"/>
  <c r="N128" i="6" a="1"/>
  <c r="N128" i="6" s="1"/>
  <c r="M128" i="6" a="1"/>
  <c r="M128" i="6" s="1"/>
  <c r="L128" i="6" a="1"/>
  <c r="L128" i="6" s="1"/>
  <c r="K128" i="6" a="1"/>
  <c r="K128" i="6" s="1"/>
  <c r="J128" i="6" a="1"/>
  <c r="J128" i="6" s="1"/>
  <c r="I128" i="6" a="1"/>
  <c r="I128" i="6" s="1"/>
  <c r="H128" i="6" a="1"/>
  <c r="H128" i="6" s="1"/>
  <c r="G128" i="6" a="1"/>
  <c r="G128" i="6" s="1"/>
  <c r="F128" i="6" a="1"/>
  <c r="F128" i="6" s="1"/>
  <c r="E128" i="6" a="1"/>
  <c r="E128" i="6" s="1"/>
  <c r="D128" i="6" a="1"/>
  <c r="D128" i="6" s="1"/>
  <c r="C128" i="6" a="1"/>
  <c r="C128" i="6" s="1"/>
  <c r="A128" i="6" a="1"/>
  <c r="A128" i="6" s="1"/>
  <c r="S127" i="6" a="1"/>
  <c r="S127" i="6" s="1"/>
  <c r="N127" i="6" a="1"/>
  <c r="N127" i="6" s="1"/>
  <c r="M127" i="6" a="1"/>
  <c r="M127" i="6" s="1"/>
  <c r="L127" i="6" a="1"/>
  <c r="L127" i="6" s="1"/>
  <c r="K127" i="6" a="1"/>
  <c r="K127" i="6" s="1"/>
  <c r="J127" i="6" a="1"/>
  <c r="J127" i="6" s="1"/>
  <c r="I127" i="6" a="1"/>
  <c r="I127" i="6" s="1"/>
  <c r="H127" i="6" a="1"/>
  <c r="H127" i="6" s="1"/>
  <c r="G127" i="6" a="1"/>
  <c r="G127" i="6" s="1"/>
  <c r="F127" i="6" a="1"/>
  <c r="F127" i="6" s="1"/>
  <c r="E127" i="6" a="1"/>
  <c r="E127" i="6" s="1"/>
  <c r="D127" i="6" a="1"/>
  <c r="D127" i="6" s="1"/>
  <c r="C127" i="6" a="1"/>
  <c r="C127" i="6" s="1"/>
  <c r="A127" i="6" a="1"/>
  <c r="A127" i="6" s="1"/>
  <c r="S126" i="6" a="1"/>
  <c r="S126" i="6" s="1"/>
  <c r="N126" i="6" a="1"/>
  <c r="N126" i="6" s="1"/>
  <c r="M126" i="6" a="1"/>
  <c r="M126" i="6" s="1"/>
  <c r="L126" i="6" a="1"/>
  <c r="L126" i="6" s="1"/>
  <c r="K126" i="6" a="1"/>
  <c r="K126" i="6" s="1"/>
  <c r="J126" i="6" a="1"/>
  <c r="J126" i="6" s="1"/>
  <c r="I126" i="6" a="1"/>
  <c r="I126" i="6" s="1"/>
  <c r="H126" i="6" a="1"/>
  <c r="H126" i="6" s="1"/>
  <c r="G126" i="6" a="1"/>
  <c r="G126" i="6" s="1"/>
  <c r="F126" i="6" a="1"/>
  <c r="F126" i="6" s="1"/>
  <c r="E126" i="6" a="1"/>
  <c r="E126" i="6" s="1"/>
  <c r="D126" i="6" a="1"/>
  <c r="D126" i="6" s="1"/>
  <c r="C126" i="6" a="1"/>
  <c r="C126" i="6" s="1"/>
  <c r="A126" i="6" a="1"/>
  <c r="A126" i="6" s="1"/>
  <c r="S125" i="6" a="1"/>
  <c r="S125" i="6" s="1"/>
  <c r="N125" i="6" a="1"/>
  <c r="N125" i="6" s="1"/>
  <c r="M125" i="6" a="1"/>
  <c r="M125" i="6" s="1"/>
  <c r="L125" i="6" a="1"/>
  <c r="L125" i="6" s="1"/>
  <c r="K125" i="6" a="1"/>
  <c r="K125" i="6" s="1"/>
  <c r="J125" i="6" a="1"/>
  <c r="J125" i="6" s="1"/>
  <c r="I125" i="6" a="1"/>
  <c r="I125" i="6" s="1"/>
  <c r="H125" i="6" a="1"/>
  <c r="H125" i="6" s="1"/>
  <c r="G125" i="6" a="1"/>
  <c r="G125" i="6" s="1"/>
  <c r="F125" i="6" a="1"/>
  <c r="F125" i="6" s="1"/>
  <c r="E125" i="6" a="1"/>
  <c r="E125" i="6" s="1"/>
  <c r="D125" i="6" a="1"/>
  <c r="D125" i="6" s="1"/>
  <c r="C125" i="6" a="1"/>
  <c r="C125" i="6" s="1"/>
  <c r="A125" i="6" a="1"/>
  <c r="A125" i="6" s="1"/>
  <c r="S124" i="6" a="1"/>
  <c r="S124" i="6" s="1"/>
  <c r="N124" i="6" a="1"/>
  <c r="N124" i="6" s="1"/>
  <c r="M124" i="6" a="1"/>
  <c r="M124" i="6" s="1"/>
  <c r="L124" i="6" a="1"/>
  <c r="L124" i="6" s="1"/>
  <c r="K124" i="6" a="1"/>
  <c r="K124" i="6" s="1"/>
  <c r="J124" i="6" a="1"/>
  <c r="J124" i="6" s="1"/>
  <c r="I124" i="6" a="1"/>
  <c r="I124" i="6" s="1"/>
  <c r="H124" i="6" a="1"/>
  <c r="H124" i="6" s="1"/>
  <c r="G124" i="6" a="1"/>
  <c r="G124" i="6" s="1"/>
  <c r="F124" i="6" a="1"/>
  <c r="F124" i="6" s="1"/>
  <c r="E124" i="6" a="1"/>
  <c r="E124" i="6" s="1"/>
  <c r="D124" i="6" a="1"/>
  <c r="D124" i="6" s="1"/>
  <c r="C124" i="6" a="1"/>
  <c r="C124" i="6" s="1"/>
  <c r="A124" i="6" a="1"/>
  <c r="A124" i="6" s="1"/>
  <c r="S123" i="6" a="1"/>
  <c r="S123" i="6" s="1"/>
  <c r="N123" i="6" a="1"/>
  <c r="N123" i="6" s="1"/>
  <c r="M123" i="6" a="1"/>
  <c r="M123" i="6" s="1"/>
  <c r="L123" i="6" a="1"/>
  <c r="L123" i="6" s="1"/>
  <c r="K123" i="6" a="1"/>
  <c r="K123" i="6" s="1"/>
  <c r="J123" i="6" a="1"/>
  <c r="J123" i="6" s="1"/>
  <c r="I123" i="6" a="1"/>
  <c r="I123" i="6" s="1"/>
  <c r="H123" i="6" a="1"/>
  <c r="H123" i="6" s="1"/>
  <c r="G123" i="6" a="1"/>
  <c r="G123" i="6" s="1"/>
  <c r="F123" i="6" a="1"/>
  <c r="F123" i="6" s="1"/>
  <c r="E123" i="6" a="1"/>
  <c r="E123" i="6" s="1"/>
  <c r="D123" i="6" a="1"/>
  <c r="D123" i="6" s="1"/>
  <c r="C123" i="6" a="1"/>
  <c r="C123" i="6" s="1"/>
  <c r="A123" i="6" a="1"/>
  <c r="A123" i="6" s="1"/>
  <c r="S122" i="6" a="1"/>
  <c r="S122" i="6" s="1"/>
  <c r="N122" i="6" a="1"/>
  <c r="N122" i="6" s="1"/>
  <c r="M122" i="6" a="1"/>
  <c r="M122" i="6" s="1"/>
  <c r="L122" i="6" a="1"/>
  <c r="L122" i="6" s="1"/>
  <c r="K122" i="6" a="1"/>
  <c r="K122" i="6" s="1"/>
  <c r="J122" i="6" a="1"/>
  <c r="J122" i="6" s="1"/>
  <c r="I122" i="6" a="1"/>
  <c r="I122" i="6" s="1"/>
  <c r="H122" i="6" a="1"/>
  <c r="H122" i="6" s="1"/>
  <c r="G122" i="6" a="1"/>
  <c r="G122" i="6" s="1"/>
  <c r="F122" i="6" a="1"/>
  <c r="F122" i="6" s="1"/>
  <c r="E122" i="6" a="1"/>
  <c r="E122" i="6" s="1"/>
  <c r="D122" i="6" a="1"/>
  <c r="D122" i="6" s="1"/>
  <c r="C122" i="6" a="1"/>
  <c r="C122" i="6" s="1"/>
  <c r="A122" i="6" a="1"/>
  <c r="A122" i="6" s="1"/>
  <c r="S121" i="6" a="1"/>
  <c r="S121" i="6" s="1"/>
  <c r="N121" i="6" a="1"/>
  <c r="N121" i="6" s="1"/>
  <c r="M121" i="6" a="1"/>
  <c r="M121" i="6" s="1"/>
  <c r="L121" i="6" a="1"/>
  <c r="L121" i="6" s="1"/>
  <c r="K121" i="6" a="1"/>
  <c r="K121" i="6" s="1"/>
  <c r="J121" i="6" a="1"/>
  <c r="J121" i="6" s="1"/>
  <c r="I121" i="6" a="1"/>
  <c r="I121" i="6" s="1"/>
  <c r="H121" i="6" a="1"/>
  <c r="H121" i="6" s="1"/>
  <c r="G121" i="6" a="1"/>
  <c r="G121" i="6" s="1"/>
  <c r="F121" i="6" a="1"/>
  <c r="F121" i="6" s="1"/>
  <c r="E121" i="6" a="1"/>
  <c r="E121" i="6" s="1"/>
  <c r="D121" i="6" a="1"/>
  <c r="D121" i="6" s="1"/>
  <c r="C121" i="6" a="1"/>
  <c r="C121" i="6" s="1"/>
  <c r="A121" i="6" a="1"/>
  <c r="A121" i="6" s="1"/>
  <c r="S120" i="6" a="1"/>
  <c r="S120" i="6" s="1"/>
  <c r="N120" i="6" a="1"/>
  <c r="N120" i="6" s="1"/>
  <c r="M120" i="6" a="1"/>
  <c r="M120" i="6" s="1"/>
  <c r="L120" i="6" a="1"/>
  <c r="L120" i="6" s="1"/>
  <c r="K120" i="6" a="1"/>
  <c r="K120" i="6" s="1"/>
  <c r="J120" i="6" a="1"/>
  <c r="J120" i="6" s="1"/>
  <c r="I120" i="6" a="1"/>
  <c r="I120" i="6" s="1"/>
  <c r="H120" i="6" a="1"/>
  <c r="H120" i="6" s="1"/>
  <c r="G120" i="6" a="1"/>
  <c r="G120" i="6" s="1"/>
  <c r="F120" i="6" a="1"/>
  <c r="F120" i="6" s="1"/>
  <c r="E120" i="6" a="1"/>
  <c r="E120" i="6" s="1"/>
  <c r="D120" i="6" a="1"/>
  <c r="D120" i="6" s="1"/>
  <c r="C120" i="6" a="1"/>
  <c r="C120" i="6" s="1"/>
  <c r="A120" i="6" a="1"/>
  <c r="A120" i="6" s="1"/>
  <c r="S119" i="6" a="1"/>
  <c r="S119" i="6" s="1"/>
  <c r="N119" i="6" a="1"/>
  <c r="N119" i="6" s="1"/>
  <c r="M119" i="6" a="1"/>
  <c r="M119" i="6" s="1"/>
  <c r="L119" i="6" a="1"/>
  <c r="L119" i="6" s="1"/>
  <c r="K119" i="6" a="1"/>
  <c r="K119" i="6" s="1"/>
  <c r="J119" i="6" a="1"/>
  <c r="J119" i="6" s="1"/>
  <c r="I119" i="6" a="1"/>
  <c r="I119" i="6" s="1"/>
  <c r="H119" i="6" a="1"/>
  <c r="H119" i="6" s="1"/>
  <c r="G119" i="6" a="1"/>
  <c r="G119" i="6" s="1"/>
  <c r="F119" i="6" a="1"/>
  <c r="F119" i="6" s="1"/>
  <c r="E119" i="6" a="1"/>
  <c r="E119" i="6" s="1"/>
  <c r="D119" i="6" a="1"/>
  <c r="D119" i="6" s="1"/>
  <c r="C119" i="6" a="1"/>
  <c r="C119" i="6" s="1"/>
  <c r="A119" i="6" a="1"/>
  <c r="A119" i="6" s="1"/>
  <c r="S118" i="6" a="1"/>
  <c r="S118" i="6" s="1"/>
  <c r="N118" i="6" a="1"/>
  <c r="N118" i="6" s="1"/>
  <c r="M118" i="6" a="1"/>
  <c r="M118" i="6" s="1"/>
  <c r="L118" i="6" a="1"/>
  <c r="L118" i="6" s="1"/>
  <c r="K118" i="6" a="1"/>
  <c r="K118" i="6" s="1"/>
  <c r="J118" i="6" a="1"/>
  <c r="J118" i="6" s="1"/>
  <c r="I118" i="6" a="1"/>
  <c r="I118" i="6" s="1"/>
  <c r="H118" i="6" a="1"/>
  <c r="H118" i="6" s="1"/>
  <c r="G118" i="6" a="1"/>
  <c r="G118" i="6" s="1"/>
  <c r="F118" i="6" a="1"/>
  <c r="F118" i="6" s="1"/>
  <c r="E118" i="6" a="1"/>
  <c r="E118" i="6" s="1"/>
  <c r="D118" i="6" a="1"/>
  <c r="D118" i="6" s="1"/>
  <c r="C118" i="6" a="1"/>
  <c r="C118" i="6" s="1"/>
  <c r="A118" i="6" a="1"/>
  <c r="A118" i="6" s="1"/>
  <c r="S117" i="6" a="1"/>
  <c r="S117" i="6" s="1"/>
  <c r="N117" i="6" a="1"/>
  <c r="N117" i="6" s="1"/>
  <c r="M117" i="6" a="1"/>
  <c r="M117" i="6" s="1"/>
  <c r="L117" i="6" a="1"/>
  <c r="L117" i="6" s="1"/>
  <c r="K117" i="6" a="1"/>
  <c r="K117" i="6" s="1"/>
  <c r="J117" i="6" a="1"/>
  <c r="J117" i="6" s="1"/>
  <c r="I117" i="6" a="1"/>
  <c r="I117" i="6" s="1"/>
  <c r="H117" i="6" a="1"/>
  <c r="H117" i="6" s="1"/>
  <c r="G117" i="6" a="1"/>
  <c r="G117" i="6" s="1"/>
  <c r="F117" i="6" a="1"/>
  <c r="F117" i="6" s="1"/>
  <c r="E117" i="6" a="1"/>
  <c r="E117" i="6" s="1"/>
  <c r="D117" i="6" a="1"/>
  <c r="D117" i="6" s="1"/>
  <c r="C117" i="6" a="1"/>
  <c r="C117" i="6" s="1"/>
  <c r="A117" i="6" a="1"/>
  <c r="A117" i="6" s="1"/>
  <c r="S116" i="6" a="1"/>
  <c r="S116" i="6" s="1"/>
  <c r="N116" i="6" a="1"/>
  <c r="N116" i="6" s="1"/>
  <c r="M116" i="6" a="1"/>
  <c r="M116" i="6" s="1"/>
  <c r="L116" i="6" a="1"/>
  <c r="L116" i="6" s="1"/>
  <c r="K116" i="6" a="1"/>
  <c r="K116" i="6" s="1"/>
  <c r="J116" i="6" a="1"/>
  <c r="J116" i="6" s="1"/>
  <c r="I116" i="6" a="1"/>
  <c r="I116" i="6" s="1"/>
  <c r="H116" i="6" a="1"/>
  <c r="H116" i="6" s="1"/>
  <c r="G116" i="6" a="1"/>
  <c r="G116" i="6" s="1"/>
  <c r="F116" i="6" a="1"/>
  <c r="F116" i="6" s="1"/>
  <c r="E116" i="6" a="1"/>
  <c r="E116" i="6" s="1"/>
  <c r="D116" i="6" a="1"/>
  <c r="D116" i="6" s="1"/>
  <c r="C116" i="6" a="1"/>
  <c r="C116" i="6" s="1"/>
  <c r="A116" i="6" a="1"/>
  <c r="A116" i="6" s="1"/>
  <c r="S115" i="6" a="1"/>
  <c r="S115" i="6" s="1"/>
  <c r="N115" i="6" a="1"/>
  <c r="N115" i="6" s="1"/>
  <c r="M115" i="6" a="1"/>
  <c r="M115" i="6" s="1"/>
  <c r="L115" i="6" a="1"/>
  <c r="L115" i="6" s="1"/>
  <c r="K115" i="6" a="1"/>
  <c r="K115" i="6" s="1"/>
  <c r="J115" i="6" a="1"/>
  <c r="J115" i="6" s="1"/>
  <c r="I115" i="6" a="1"/>
  <c r="I115" i="6" s="1"/>
  <c r="H115" i="6" a="1"/>
  <c r="H115" i="6" s="1"/>
  <c r="G115" i="6" a="1"/>
  <c r="G115" i="6" s="1"/>
  <c r="F115" i="6" a="1"/>
  <c r="F115" i="6" s="1"/>
  <c r="E115" i="6" a="1"/>
  <c r="E115" i="6" s="1"/>
  <c r="D115" i="6" a="1"/>
  <c r="D115" i="6" s="1"/>
  <c r="C115" i="6" a="1"/>
  <c r="C115" i="6" s="1"/>
  <c r="A115" i="6" a="1"/>
  <c r="A115" i="6" s="1"/>
  <c r="S114" i="6" a="1"/>
  <c r="S114" i="6" s="1"/>
  <c r="N114" i="6" a="1"/>
  <c r="N114" i="6" s="1"/>
  <c r="M114" i="6" a="1"/>
  <c r="M114" i="6" s="1"/>
  <c r="L114" i="6" a="1"/>
  <c r="L114" i="6" s="1"/>
  <c r="K114" i="6" a="1"/>
  <c r="K114" i="6" s="1"/>
  <c r="J114" i="6" a="1"/>
  <c r="J114" i="6" s="1"/>
  <c r="I114" i="6" a="1"/>
  <c r="I114" i="6" s="1"/>
  <c r="H114" i="6" a="1"/>
  <c r="H114" i="6" s="1"/>
  <c r="G114" i="6" a="1"/>
  <c r="G114" i="6" s="1"/>
  <c r="F114" i="6" a="1"/>
  <c r="F114" i="6" s="1"/>
  <c r="E114" i="6" a="1"/>
  <c r="E114" i="6" s="1"/>
  <c r="D114" i="6" a="1"/>
  <c r="D114" i="6" s="1"/>
  <c r="C114" i="6" a="1"/>
  <c r="C114" i="6" s="1"/>
  <c r="A114" i="6" a="1"/>
  <c r="A114" i="6" s="1"/>
  <c r="S113" i="6" a="1"/>
  <c r="S113" i="6" s="1"/>
  <c r="N113" i="6" a="1"/>
  <c r="N113" i="6" s="1"/>
  <c r="M113" i="6" a="1"/>
  <c r="M113" i="6" s="1"/>
  <c r="L113" i="6" a="1"/>
  <c r="L113" i="6" s="1"/>
  <c r="K113" i="6" a="1"/>
  <c r="K113" i="6" s="1"/>
  <c r="J113" i="6" a="1"/>
  <c r="J113" i="6" s="1"/>
  <c r="I113" i="6" a="1"/>
  <c r="I113" i="6" s="1"/>
  <c r="H113" i="6" a="1"/>
  <c r="H113" i="6" s="1"/>
  <c r="G113" i="6" a="1"/>
  <c r="G113" i="6" s="1"/>
  <c r="F113" i="6" a="1"/>
  <c r="F113" i="6" s="1"/>
  <c r="E113" i="6" a="1"/>
  <c r="E113" i="6" s="1"/>
  <c r="D113" i="6" a="1"/>
  <c r="D113" i="6" s="1"/>
  <c r="C113" i="6" a="1"/>
  <c r="C113" i="6" s="1"/>
  <c r="A113" i="6" a="1"/>
  <c r="A113" i="6" s="1"/>
  <c r="S112" i="6" a="1"/>
  <c r="S112" i="6" s="1"/>
  <c r="N112" i="6" a="1"/>
  <c r="N112" i="6" s="1"/>
  <c r="M112" i="6" a="1"/>
  <c r="M112" i="6" s="1"/>
  <c r="L112" i="6" a="1"/>
  <c r="L112" i="6" s="1"/>
  <c r="K112" i="6" a="1"/>
  <c r="K112" i="6" s="1"/>
  <c r="J112" i="6" a="1"/>
  <c r="J112" i="6" s="1"/>
  <c r="I112" i="6" a="1"/>
  <c r="I112" i="6" s="1"/>
  <c r="H112" i="6" a="1"/>
  <c r="H112" i="6" s="1"/>
  <c r="G112" i="6" a="1"/>
  <c r="G112" i="6" s="1"/>
  <c r="F112" i="6" a="1"/>
  <c r="F112" i="6" s="1"/>
  <c r="E112" i="6" a="1"/>
  <c r="E112" i="6" s="1"/>
  <c r="D112" i="6" a="1"/>
  <c r="D112" i="6" s="1"/>
  <c r="C112" i="6" a="1"/>
  <c r="C112" i="6" s="1"/>
  <c r="A112" i="6" a="1"/>
  <c r="A112" i="6" s="1"/>
  <c r="S111" i="6" a="1"/>
  <c r="S111" i="6" s="1"/>
  <c r="N111" i="6" a="1"/>
  <c r="N111" i="6" s="1"/>
  <c r="M111" i="6" a="1"/>
  <c r="M111" i="6" s="1"/>
  <c r="L111" i="6" a="1"/>
  <c r="L111" i="6" s="1"/>
  <c r="K111" i="6" a="1"/>
  <c r="K111" i="6" s="1"/>
  <c r="J111" i="6" a="1"/>
  <c r="J111" i="6" s="1"/>
  <c r="I111" i="6" a="1"/>
  <c r="I111" i="6" s="1"/>
  <c r="H111" i="6" a="1"/>
  <c r="H111" i="6" s="1"/>
  <c r="G111" i="6" a="1"/>
  <c r="G111" i="6" s="1"/>
  <c r="F111" i="6" a="1"/>
  <c r="F111" i="6" s="1"/>
  <c r="E111" i="6" a="1"/>
  <c r="E111" i="6" s="1"/>
  <c r="D111" i="6" a="1"/>
  <c r="D111" i="6" s="1"/>
  <c r="C111" i="6" a="1"/>
  <c r="C111" i="6" s="1"/>
  <c r="A111" i="6" a="1"/>
  <c r="A111" i="6" s="1"/>
  <c r="S110" i="6" a="1"/>
  <c r="S110" i="6" s="1"/>
  <c r="N110" i="6" a="1"/>
  <c r="N110" i="6" s="1"/>
  <c r="M110" i="6" a="1"/>
  <c r="M110" i="6" s="1"/>
  <c r="L110" i="6" a="1"/>
  <c r="L110" i="6" s="1"/>
  <c r="K110" i="6" a="1"/>
  <c r="K110" i="6" s="1"/>
  <c r="J110" i="6" a="1"/>
  <c r="J110" i="6" s="1"/>
  <c r="I110" i="6" a="1"/>
  <c r="I110" i="6" s="1"/>
  <c r="H110" i="6" a="1"/>
  <c r="H110" i="6" s="1"/>
  <c r="G110" i="6" a="1"/>
  <c r="G110" i="6" s="1"/>
  <c r="F110" i="6" a="1"/>
  <c r="F110" i="6" s="1"/>
  <c r="E110" i="6" a="1"/>
  <c r="E110" i="6" s="1"/>
  <c r="D110" i="6" a="1"/>
  <c r="D110" i="6" s="1"/>
  <c r="C110" i="6" a="1"/>
  <c r="C110" i="6" s="1"/>
  <c r="A110" i="6" a="1"/>
  <c r="A110" i="6" s="1"/>
  <c r="S109" i="6" a="1"/>
  <c r="S109" i="6" s="1"/>
  <c r="N109" i="6" a="1"/>
  <c r="N109" i="6" s="1"/>
  <c r="M109" i="6" a="1"/>
  <c r="M109" i="6" s="1"/>
  <c r="L109" i="6" a="1"/>
  <c r="L109" i="6" s="1"/>
  <c r="K109" i="6" a="1"/>
  <c r="K109" i="6" s="1"/>
  <c r="J109" i="6" a="1"/>
  <c r="J109" i="6" s="1"/>
  <c r="I109" i="6" a="1"/>
  <c r="I109" i="6" s="1"/>
  <c r="H109" i="6" a="1"/>
  <c r="H109" i="6" s="1"/>
  <c r="G109" i="6" a="1"/>
  <c r="G109" i="6" s="1"/>
  <c r="F109" i="6" a="1"/>
  <c r="F109" i="6" s="1"/>
  <c r="E109" i="6" a="1"/>
  <c r="E109" i="6" s="1"/>
  <c r="D109" i="6" a="1"/>
  <c r="D109" i="6" s="1"/>
  <c r="C109" i="6" a="1"/>
  <c r="C109" i="6" s="1"/>
  <c r="A109" i="6" a="1"/>
  <c r="A109" i="6" s="1"/>
  <c r="S108" i="6" a="1"/>
  <c r="S108" i="6" s="1"/>
  <c r="N108" i="6" a="1"/>
  <c r="N108" i="6" s="1"/>
  <c r="M108" i="6" a="1"/>
  <c r="M108" i="6" s="1"/>
  <c r="L108" i="6" a="1"/>
  <c r="L108" i="6" s="1"/>
  <c r="K108" i="6" a="1"/>
  <c r="K108" i="6" s="1"/>
  <c r="J108" i="6" a="1"/>
  <c r="J108" i="6" s="1"/>
  <c r="I108" i="6" a="1"/>
  <c r="I108" i="6" s="1"/>
  <c r="H108" i="6" a="1"/>
  <c r="H108" i="6" s="1"/>
  <c r="G108" i="6" a="1"/>
  <c r="G108" i="6" s="1"/>
  <c r="F108" i="6" a="1"/>
  <c r="F108" i="6" s="1"/>
  <c r="E108" i="6" a="1"/>
  <c r="E108" i="6" s="1"/>
  <c r="D108" i="6" a="1"/>
  <c r="D108" i="6" s="1"/>
  <c r="C108" i="6" a="1"/>
  <c r="C108" i="6" s="1"/>
  <c r="A108" i="6" a="1"/>
  <c r="A108" i="6" s="1"/>
  <c r="S107" i="6" a="1"/>
  <c r="S107" i="6" s="1"/>
  <c r="N107" i="6" a="1"/>
  <c r="N107" i="6" s="1"/>
  <c r="M107" i="6" a="1"/>
  <c r="M107" i="6" s="1"/>
  <c r="L107" i="6" a="1"/>
  <c r="L107" i="6" s="1"/>
  <c r="K107" i="6" a="1"/>
  <c r="K107" i="6" s="1"/>
  <c r="J107" i="6" a="1"/>
  <c r="J107" i="6" s="1"/>
  <c r="I107" i="6" a="1"/>
  <c r="I107" i="6" s="1"/>
  <c r="H107" i="6" a="1"/>
  <c r="H107" i="6" s="1"/>
  <c r="G107" i="6" a="1"/>
  <c r="G107" i="6" s="1"/>
  <c r="F107" i="6" a="1"/>
  <c r="F107" i="6" s="1"/>
  <c r="E107" i="6" a="1"/>
  <c r="E107" i="6" s="1"/>
  <c r="D107" i="6" a="1"/>
  <c r="D107" i="6" s="1"/>
  <c r="C107" i="6" a="1"/>
  <c r="C107" i="6" s="1"/>
  <c r="A107" i="6" a="1"/>
  <c r="A107" i="6" s="1"/>
  <c r="S106" i="6" a="1"/>
  <c r="S106" i="6" s="1"/>
  <c r="N106" i="6" a="1"/>
  <c r="N106" i="6" s="1"/>
  <c r="M106" i="6" a="1"/>
  <c r="M106" i="6" s="1"/>
  <c r="L106" i="6" a="1"/>
  <c r="L106" i="6" s="1"/>
  <c r="K106" i="6" a="1"/>
  <c r="K106" i="6" s="1"/>
  <c r="J106" i="6" a="1"/>
  <c r="J106" i="6" s="1"/>
  <c r="I106" i="6" a="1"/>
  <c r="I106" i="6" s="1"/>
  <c r="H106" i="6" a="1"/>
  <c r="H106" i="6" s="1"/>
  <c r="G106" i="6" a="1"/>
  <c r="G106" i="6" s="1"/>
  <c r="F106" i="6" a="1"/>
  <c r="F106" i="6" s="1"/>
  <c r="E106" i="6" a="1"/>
  <c r="E106" i="6" s="1"/>
  <c r="D106" i="6" a="1"/>
  <c r="D106" i="6" s="1"/>
  <c r="C106" i="6" a="1"/>
  <c r="C106" i="6" s="1"/>
  <c r="A106" i="6" a="1"/>
  <c r="A106" i="6" s="1"/>
  <c r="S105" i="6" a="1"/>
  <c r="S105" i="6" s="1"/>
  <c r="N105" i="6" a="1"/>
  <c r="N105" i="6" s="1"/>
  <c r="M105" i="6" a="1"/>
  <c r="M105" i="6" s="1"/>
  <c r="L105" i="6" a="1"/>
  <c r="L105" i="6" s="1"/>
  <c r="K105" i="6" a="1"/>
  <c r="K105" i="6" s="1"/>
  <c r="J105" i="6" a="1"/>
  <c r="J105" i="6" s="1"/>
  <c r="I105" i="6" a="1"/>
  <c r="I105" i="6" s="1"/>
  <c r="H105" i="6" a="1"/>
  <c r="H105" i="6" s="1"/>
  <c r="G105" i="6" a="1"/>
  <c r="G105" i="6" s="1"/>
  <c r="F105" i="6" a="1"/>
  <c r="F105" i="6" s="1"/>
  <c r="E105" i="6" a="1"/>
  <c r="E105" i="6" s="1"/>
  <c r="D105" i="6" a="1"/>
  <c r="D105" i="6" s="1"/>
  <c r="C105" i="6" a="1"/>
  <c r="C105" i="6" s="1"/>
  <c r="A105" i="6" a="1"/>
  <c r="A105" i="6" s="1"/>
  <c r="S104" i="6" a="1"/>
  <c r="S104" i="6" s="1"/>
  <c r="N104" i="6" a="1"/>
  <c r="N104" i="6" s="1"/>
  <c r="M104" i="6" a="1"/>
  <c r="M104" i="6" s="1"/>
  <c r="L104" i="6" a="1"/>
  <c r="L104" i="6" s="1"/>
  <c r="K104" i="6" a="1"/>
  <c r="K104" i="6" s="1"/>
  <c r="J104" i="6" a="1"/>
  <c r="J104" i="6" s="1"/>
  <c r="I104" i="6" a="1"/>
  <c r="I104" i="6" s="1"/>
  <c r="H104" i="6" a="1"/>
  <c r="H104" i="6" s="1"/>
  <c r="G104" i="6" a="1"/>
  <c r="G104" i="6" s="1"/>
  <c r="F104" i="6" a="1"/>
  <c r="F104" i="6" s="1"/>
  <c r="E104" i="6" a="1"/>
  <c r="E104" i="6" s="1"/>
  <c r="D104" i="6" a="1"/>
  <c r="D104" i="6" s="1"/>
  <c r="C104" i="6" a="1"/>
  <c r="C104" i="6" s="1"/>
  <c r="A104" i="6" a="1"/>
  <c r="A104" i="6" s="1"/>
  <c r="S103" i="6" a="1"/>
  <c r="S103" i="6" s="1"/>
  <c r="N103" i="6" a="1"/>
  <c r="N103" i="6" s="1"/>
  <c r="M103" i="6" a="1"/>
  <c r="M103" i="6" s="1"/>
  <c r="L103" i="6" a="1"/>
  <c r="L103" i="6" s="1"/>
  <c r="K103" i="6" a="1"/>
  <c r="K103" i="6" s="1"/>
  <c r="J103" i="6" a="1"/>
  <c r="J103" i="6" s="1"/>
  <c r="I103" i="6" a="1"/>
  <c r="I103" i="6" s="1"/>
  <c r="H103" i="6" a="1"/>
  <c r="H103" i="6" s="1"/>
  <c r="G103" i="6" a="1"/>
  <c r="G103" i="6" s="1"/>
  <c r="F103" i="6" a="1"/>
  <c r="F103" i="6" s="1"/>
  <c r="E103" i="6" a="1"/>
  <c r="E103" i="6" s="1"/>
  <c r="D103" i="6" a="1"/>
  <c r="D103" i="6" s="1"/>
  <c r="C103" i="6" a="1"/>
  <c r="C103" i="6" s="1"/>
  <c r="A103" i="6" a="1"/>
  <c r="A103" i="6" s="1"/>
  <c r="S102" i="6" a="1"/>
  <c r="S102" i="6" s="1"/>
  <c r="N102" i="6" a="1"/>
  <c r="N102" i="6" s="1"/>
  <c r="M102" i="6" a="1"/>
  <c r="M102" i="6" s="1"/>
  <c r="L102" i="6" a="1"/>
  <c r="L102" i="6" s="1"/>
  <c r="K102" i="6" a="1"/>
  <c r="K102" i="6" s="1"/>
  <c r="J102" i="6" a="1"/>
  <c r="J102" i="6" s="1"/>
  <c r="I102" i="6" a="1"/>
  <c r="I102" i="6" s="1"/>
  <c r="H102" i="6" a="1"/>
  <c r="H102" i="6" s="1"/>
  <c r="G102" i="6" a="1"/>
  <c r="G102" i="6" s="1"/>
  <c r="F102" i="6" a="1"/>
  <c r="F102" i="6" s="1"/>
  <c r="E102" i="6" a="1"/>
  <c r="E102" i="6" s="1"/>
  <c r="D102" i="6" a="1"/>
  <c r="D102" i="6" s="1"/>
  <c r="C102" i="6" a="1"/>
  <c r="C102" i="6" s="1"/>
  <c r="A102" i="6" a="1"/>
  <c r="A102" i="6" s="1"/>
  <c r="S101" i="6" a="1"/>
  <c r="S101" i="6" s="1"/>
  <c r="N101" i="6" a="1"/>
  <c r="N101" i="6" s="1"/>
  <c r="M101" i="6" a="1"/>
  <c r="M101" i="6" s="1"/>
  <c r="L101" i="6" a="1"/>
  <c r="L101" i="6" s="1"/>
  <c r="K101" i="6" a="1"/>
  <c r="K101" i="6" s="1"/>
  <c r="J101" i="6" a="1"/>
  <c r="J101" i="6" s="1"/>
  <c r="I101" i="6" a="1"/>
  <c r="I101" i="6" s="1"/>
  <c r="H101" i="6" a="1"/>
  <c r="H101" i="6" s="1"/>
  <c r="G101" i="6" a="1"/>
  <c r="G101" i="6" s="1"/>
  <c r="F101" i="6" a="1"/>
  <c r="F101" i="6" s="1"/>
  <c r="E101" i="6" a="1"/>
  <c r="E101" i="6" s="1"/>
  <c r="D101" i="6" a="1"/>
  <c r="D101" i="6" s="1"/>
  <c r="C101" i="6" a="1"/>
  <c r="C101" i="6" s="1"/>
  <c r="A101" i="6" a="1"/>
  <c r="A101" i="6" s="1"/>
  <c r="S100" i="6" a="1"/>
  <c r="S100" i="6" s="1"/>
  <c r="N100" i="6" a="1"/>
  <c r="N100" i="6" s="1"/>
  <c r="M100" i="6" a="1"/>
  <c r="M100" i="6" s="1"/>
  <c r="L100" i="6" a="1"/>
  <c r="L100" i="6" s="1"/>
  <c r="K100" i="6" a="1"/>
  <c r="K100" i="6" s="1"/>
  <c r="J100" i="6" a="1"/>
  <c r="J100" i="6" s="1"/>
  <c r="I100" i="6" a="1"/>
  <c r="I100" i="6" s="1"/>
  <c r="H100" i="6" a="1"/>
  <c r="H100" i="6" s="1"/>
  <c r="G100" i="6" a="1"/>
  <c r="G100" i="6" s="1"/>
  <c r="F100" i="6" a="1"/>
  <c r="F100" i="6" s="1"/>
  <c r="E100" i="6" a="1"/>
  <c r="E100" i="6" s="1"/>
  <c r="D100" i="6" a="1"/>
  <c r="D100" i="6" s="1"/>
  <c r="C100" i="6" a="1"/>
  <c r="C100" i="6" s="1"/>
  <c r="A100" i="6" a="1"/>
  <c r="A100" i="6" s="1"/>
  <c r="S99" i="6" a="1"/>
  <c r="S99" i="6" s="1"/>
  <c r="N99" i="6" a="1"/>
  <c r="N99" i="6" s="1"/>
  <c r="M99" i="6" a="1"/>
  <c r="M99" i="6" s="1"/>
  <c r="L99" i="6" a="1"/>
  <c r="L99" i="6" s="1"/>
  <c r="K99" i="6" a="1"/>
  <c r="K99" i="6" s="1"/>
  <c r="J99" i="6" a="1"/>
  <c r="J99" i="6" s="1"/>
  <c r="I99" i="6" a="1"/>
  <c r="I99" i="6" s="1"/>
  <c r="H99" i="6" a="1"/>
  <c r="H99" i="6" s="1"/>
  <c r="G99" i="6" a="1"/>
  <c r="G99" i="6" s="1"/>
  <c r="F99" i="6" a="1"/>
  <c r="F99" i="6" s="1"/>
  <c r="E99" i="6" a="1"/>
  <c r="E99" i="6" s="1"/>
  <c r="D99" i="6" a="1"/>
  <c r="D99" i="6" s="1"/>
  <c r="C99" i="6" a="1"/>
  <c r="C99" i="6" s="1"/>
  <c r="A99" i="6" a="1"/>
  <c r="A99" i="6" s="1"/>
  <c r="S98" i="6" a="1"/>
  <c r="S98" i="6" s="1"/>
  <c r="N98" i="6" a="1"/>
  <c r="N98" i="6" s="1"/>
  <c r="M98" i="6" a="1"/>
  <c r="M98" i="6" s="1"/>
  <c r="L98" i="6" a="1"/>
  <c r="L98" i="6" s="1"/>
  <c r="K98" i="6" a="1"/>
  <c r="K98" i="6" s="1"/>
  <c r="J98" i="6" a="1"/>
  <c r="J98" i="6" s="1"/>
  <c r="I98" i="6" a="1"/>
  <c r="I98" i="6" s="1"/>
  <c r="H98" i="6" a="1"/>
  <c r="H98" i="6" s="1"/>
  <c r="G98" i="6" a="1"/>
  <c r="G98" i="6" s="1"/>
  <c r="F98" i="6" a="1"/>
  <c r="F98" i="6" s="1"/>
  <c r="E98" i="6" a="1"/>
  <c r="E98" i="6" s="1"/>
  <c r="D98" i="6" a="1"/>
  <c r="D98" i="6" s="1"/>
  <c r="C98" i="6" a="1"/>
  <c r="C98" i="6" s="1"/>
  <c r="A98" i="6" a="1"/>
  <c r="A98" i="6" s="1"/>
  <c r="S97" i="6" a="1"/>
  <c r="S97" i="6" s="1"/>
  <c r="N97" i="6" a="1"/>
  <c r="N97" i="6" s="1"/>
  <c r="M97" i="6" a="1"/>
  <c r="M97" i="6" s="1"/>
  <c r="L97" i="6" a="1"/>
  <c r="L97" i="6" s="1"/>
  <c r="K97" i="6" a="1"/>
  <c r="K97" i="6" s="1"/>
  <c r="J97" i="6" a="1"/>
  <c r="J97" i="6" s="1"/>
  <c r="I97" i="6" a="1"/>
  <c r="I97" i="6" s="1"/>
  <c r="H97" i="6" a="1"/>
  <c r="H97" i="6" s="1"/>
  <c r="G97" i="6" a="1"/>
  <c r="G97" i="6" s="1"/>
  <c r="F97" i="6" a="1"/>
  <c r="F97" i="6" s="1"/>
  <c r="E97" i="6" a="1"/>
  <c r="E97" i="6" s="1"/>
  <c r="D97" i="6" a="1"/>
  <c r="D97" i="6" s="1"/>
  <c r="C97" i="6" a="1"/>
  <c r="C97" i="6" s="1"/>
  <c r="A97" i="6" a="1"/>
  <c r="A97" i="6" s="1"/>
  <c r="S96" i="6" a="1"/>
  <c r="S96" i="6" s="1"/>
  <c r="N96" i="6" a="1"/>
  <c r="N96" i="6" s="1"/>
  <c r="M96" i="6" a="1"/>
  <c r="M96" i="6" s="1"/>
  <c r="L96" i="6" a="1"/>
  <c r="L96" i="6" s="1"/>
  <c r="K96" i="6" a="1"/>
  <c r="K96" i="6" s="1"/>
  <c r="J96" i="6" a="1"/>
  <c r="J96" i="6" s="1"/>
  <c r="I96" i="6" a="1"/>
  <c r="I96" i="6" s="1"/>
  <c r="H96" i="6" a="1"/>
  <c r="H96" i="6" s="1"/>
  <c r="G96" i="6" a="1"/>
  <c r="G96" i="6" s="1"/>
  <c r="F96" i="6" a="1"/>
  <c r="F96" i="6" s="1"/>
  <c r="E96" i="6" a="1"/>
  <c r="E96" i="6" s="1"/>
  <c r="D96" i="6" a="1"/>
  <c r="D96" i="6" s="1"/>
  <c r="C96" i="6" a="1"/>
  <c r="C96" i="6" s="1"/>
  <c r="A96" i="6" a="1"/>
  <c r="A96" i="6" s="1"/>
  <c r="S95" i="6" a="1"/>
  <c r="S95" i="6" s="1"/>
  <c r="N95" i="6" a="1"/>
  <c r="N95" i="6" s="1"/>
  <c r="M95" i="6" a="1"/>
  <c r="M95" i="6" s="1"/>
  <c r="L95" i="6" a="1"/>
  <c r="L95" i="6" s="1"/>
  <c r="K95" i="6" a="1"/>
  <c r="K95" i="6" s="1"/>
  <c r="J95" i="6" a="1"/>
  <c r="J95" i="6" s="1"/>
  <c r="I95" i="6" a="1"/>
  <c r="I95" i="6" s="1"/>
  <c r="H95" i="6" a="1"/>
  <c r="H95" i="6" s="1"/>
  <c r="G95" i="6" a="1"/>
  <c r="G95" i="6" s="1"/>
  <c r="F95" i="6" a="1"/>
  <c r="F95" i="6" s="1"/>
  <c r="E95" i="6" a="1"/>
  <c r="E95" i="6" s="1"/>
  <c r="D95" i="6" a="1"/>
  <c r="D95" i="6" s="1"/>
  <c r="C95" i="6" a="1"/>
  <c r="C95" i="6" s="1"/>
  <c r="A95" i="6" a="1"/>
  <c r="A95" i="6" s="1"/>
  <c r="S94" i="6" a="1"/>
  <c r="S94" i="6" s="1"/>
  <c r="N94" i="6" a="1"/>
  <c r="N94" i="6" s="1"/>
  <c r="M94" i="6" a="1"/>
  <c r="M94" i="6" s="1"/>
  <c r="L94" i="6" a="1"/>
  <c r="L94" i="6" s="1"/>
  <c r="K94" i="6" a="1"/>
  <c r="K94" i="6" s="1"/>
  <c r="J94" i="6" a="1"/>
  <c r="J94" i="6" s="1"/>
  <c r="I94" i="6" a="1"/>
  <c r="I94" i="6" s="1"/>
  <c r="H94" i="6" a="1"/>
  <c r="H94" i="6" s="1"/>
  <c r="G94" i="6" a="1"/>
  <c r="G94" i="6" s="1"/>
  <c r="F94" i="6" a="1"/>
  <c r="F94" i="6" s="1"/>
  <c r="E94" i="6" a="1"/>
  <c r="E94" i="6" s="1"/>
  <c r="D94" i="6" a="1"/>
  <c r="D94" i="6" s="1"/>
  <c r="C94" i="6" a="1"/>
  <c r="C94" i="6" s="1"/>
  <c r="A94" i="6" a="1"/>
  <c r="A94" i="6" s="1"/>
  <c r="S93" i="6" a="1"/>
  <c r="S93" i="6" s="1"/>
  <c r="N93" i="6" a="1"/>
  <c r="N93" i="6" s="1"/>
  <c r="M93" i="6" a="1"/>
  <c r="M93" i="6" s="1"/>
  <c r="L93" i="6" a="1"/>
  <c r="L93" i="6" s="1"/>
  <c r="K93" i="6" a="1"/>
  <c r="K93" i="6" s="1"/>
  <c r="J93" i="6" a="1"/>
  <c r="J93" i="6" s="1"/>
  <c r="I93" i="6" a="1"/>
  <c r="I93" i="6" s="1"/>
  <c r="H93" i="6" a="1"/>
  <c r="H93" i="6" s="1"/>
  <c r="G93" i="6" a="1"/>
  <c r="G93" i="6" s="1"/>
  <c r="F93" i="6" a="1"/>
  <c r="F93" i="6" s="1"/>
  <c r="E93" i="6" a="1"/>
  <c r="E93" i="6" s="1"/>
  <c r="D93" i="6" a="1"/>
  <c r="D93" i="6" s="1"/>
  <c r="C93" i="6" a="1"/>
  <c r="C93" i="6" s="1"/>
  <c r="A93" i="6" a="1"/>
  <c r="A93" i="6" s="1"/>
  <c r="S92" i="6" a="1"/>
  <c r="S92" i="6" s="1"/>
  <c r="N92" i="6" a="1"/>
  <c r="N92" i="6" s="1"/>
  <c r="M92" i="6" a="1"/>
  <c r="M92" i="6" s="1"/>
  <c r="L92" i="6" a="1"/>
  <c r="L92" i="6" s="1"/>
  <c r="K92" i="6" a="1"/>
  <c r="K92" i="6" s="1"/>
  <c r="J92" i="6" a="1"/>
  <c r="J92" i="6" s="1"/>
  <c r="I92" i="6" a="1"/>
  <c r="I92" i="6" s="1"/>
  <c r="H92" i="6" a="1"/>
  <c r="H92" i="6" s="1"/>
  <c r="G92" i="6" a="1"/>
  <c r="G92" i="6" s="1"/>
  <c r="F92" i="6" a="1"/>
  <c r="F92" i="6" s="1"/>
  <c r="E92" i="6" a="1"/>
  <c r="E92" i="6" s="1"/>
  <c r="D92" i="6" a="1"/>
  <c r="D92" i="6" s="1"/>
  <c r="C92" i="6" a="1"/>
  <c r="C92" i="6" s="1"/>
  <c r="A92" i="6" a="1"/>
  <c r="A92" i="6" s="1"/>
  <c r="S91" i="6" a="1"/>
  <c r="S91" i="6" s="1"/>
  <c r="N91" i="6" a="1"/>
  <c r="N91" i="6" s="1"/>
  <c r="M91" i="6" a="1"/>
  <c r="M91" i="6" s="1"/>
  <c r="L91" i="6" a="1"/>
  <c r="L91" i="6" s="1"/>
  <c r="K91" i="6" a="1"/>
  <c r="K91" i="6" s="1"/>
  <c r="J91" i="6" a="1"/>
  <c r="J91" i="6" s="1"/>
  <c r="I91" i="6" a="1"/>
  <c r="I91" i="6" s="1"/>
  <c r="H91" i="6" a="1"/>
  <c r="H91" i="6" s="1"/>
  <c r="G91" i="6" a="1"/>
  <c r="G91" i="6" s="1"/>
  <c r="F91" i="6" a="1"/>
  <c r="F91" i="6" s="1"/>
  <c r="E91" i="6" a="1"/>
  <c r="E91" i="6" s="1"/>
  <c r="D91" i="6" a="1"/>
  <c r="D91" i="6" s="1"/>
  <c r="C91" i="6" a="1"/>
  <c r="C91" i="6" s="1"/>
  <c r="A91" i="6" a="1"/>
  <c r="A91" i="6" s="1"/>
  <c r="S90" i="6" a="1"/>
  <c r="S90" i="6" s="1"/>
  <c r="N90" i="6" a="1"/>
  <c r="N90" i="6" s="1"/>
  <c r="M90" i="6" a="1"/>
  <c r="M90" i="6" s="1"/>
  <c r="L90" i="6" a="1"/>
  <c r="L90" i="6" s="1"/>
  <c r="K90" i="6" a="1"/>
  <c r="K90" i="6" s="1"/>
  <c r="J90" i="6" a="1"/>
  <c r="J90" i="6" s="1"/>
  <c r="I90" i="6" a="1"/>
  <c r="I90" i="6" s="1"/>
  <c r="H90" i="6" a="1"/>
  <c r="H90" i="6" s="1"/>
  <c r="G90" i="6" a="1"/>
  <c r="G90" i="6" s="1"/>
  <c r="F90" i="6" a="1"/>
  <c r="F90" i="6" s="1"/>
  <c r="E90" i="6" a="1"/>
  <c r="E90" i="6" s="1"/>
  <c r="D90" i="6" a="1"/>
  <c r="D90" i="6" s="1"/>
  <c r="C90" i="6" a="1"/>
  <c r="C90" i="6" s="1"/>
  <c r="A90" i="6" a="1"/>
  <c r="A90" i="6" s="1"/>
  <c r="S89" i="6" a="1"/>
  <c r="S89" i="6" s="1"/>
  <c r="N89" i="6" a="1"/>
  <c r="N89" i="6" s="1"/>
  <c r="M89" i="6" a="1"/>
  <c r="M89" i="6" s="1"/>
  <c r="L89" i="6" a="1"/>
  <c r="L89" i="6" s="1"/>
  <c r="K89" i="6" a="1"/>
  <c r="K89" i="6" s="1"/>
  <c r="J89" i="6" a="1"/>
  <c r="J89" i="6" s="1"/>
  <c r="I89" i="6" a="1"/>
  <c r="I89" i="6" s="1"/>
  <c r="H89" i="6" a="1"/>
  <c r="H89" i="6" s="1"/>
  <c r="G89" i="6" a="1"/>
  <c r="G89" i="6" s="1"/>
  <c r="F89" i="6" a="1"/>
  <c r="F89" i="6" s="1"/>
  <c r="E89" i="6" a="1"/>
  <c r="E89" i="6" s="1"/>
  <c r="D89" i="6" a="1"/>
  <c r="D89" i="6" s="1"/>
  <c r="C89" i="6" a="1"/>
  <c r="C89" i="6" s="1"/>
  <c r="A89" i="6" a="1"/>
  <c r="A89" i="6" s="1"/>
  <c r="S88" i="6" a="1"/>
  <c r="S88" i="6" s="1"/>
  <c r="N88" i="6" a="1"/>
  <c r="N88" i="6" s="1"/>
  <c r="M88" i="6" a="1"/>
  <c r="M88" i="6" s="1"/>
  <c r="L88" i="6" a="1"/>
  <c r="L88" i="6" s="1"/>
  <c r="K88" i="6" a="1"/>
  <c r="K88" i="6" s="1"/>
  <c r="J88" i="6" a="1"/>
  <c r="J88" i="6" s="1"/>
  <c r="I88" i="6" a="1"/>
  <c r="I88" i="6" s="1"/>
  <c r="H88" i="6" a="1"/>
  <c r="H88" i="6" s="1"/>
  <c r="G88" i="6" a="1"/>
  <c r="G88" i="6" s="1"/>
  <c r="F88" i="6" a="1"/>
  <c r="F88" i="6" s="1"/>
  <c r="E88" i="6" a="1"/>
  <c r="E88" i="6" s="1"/>
  <c r="D88" i="6" a="1"/>
  <c r="D88" i="6" s="1"/>
  <c r="C88" i="6" a="1"/>
  <c r="C88" i="6" s="1"/>
  <c r="A88" i="6" a="1"/>
  <c r="A88" i="6" s="1"/>
  <c r="S87" i="6" a="1"/>
  <c r="S87" i="6" s="1"/>
  <c r="N87" i="6" a="1"/>
  <c r="N87" i="6" s="1"/>
  <c r="M87" i="6" a="1"/>
  <c r="M87" i="6" s="1"/>
  <c r="L87" i="6" a="1"/>
  <c r="L87" i="6" s="1"/>
  <c r="K87" i="6" a="1"/>
  <c r="K87" i="6" s="1"/>
  <c r="J87" i="6" a="1"/>
  <c r="J87" i="6" s="1"/>
  <c r="I87" i="6" a="1"/>
  <c r="I87" i="6" s="1"/>
  <c r="H87" i="6" a="1"/>
  <c r="H87" i="6" s="1"/>
  <c r="G87" i="6" a="1"/>
  <c r="G87" i="6" s="1"/>
  <c r="F87" i="6" a="1"/>
  <c r="F87" i="6" s="1"/>
  <c r="E87" i="6" a="1"/>
  <c r="E87" i="6" s="1"/>
  <c r="D87" i="6" a="1"/>
  <c r="D87" i="6" s="1"/>
  <c r="C87" i="6" a="1"/>
  <c r="C87" i="6" s="1"/>
  <c r="A87" i="6" a="1"/>
  <c r="A87" i="6" s="1"/>
  <c r="S86" i="6" a="1"/>
  <c r="S86" i="6" s="1"/>
  <c r="N86" i="6" a="1"/>
  <c r="N86" i="6" s="1"/>
  <c r="M86" i="6" a="1"/>
  <c r="M86" i="6" s="1"/>
  <c r="L86" i="6" a="1"/>
  <c r="L86" i="6" s="1"/>
  <c r="K86" i="6" a="1"/>
  <c r="K86" i="6" s="1"/>
  <c r="J86" i="6" a="1"/>
  <c r="J86" i="6" s="1"/>
  <c r="I86" i="6" a="1"/>
  <c r="I86" i="6" s="1"/>
  <c r="H86" i="6" a="1"/>
  <c r="H86" i="6" s="1"/>
  <c r="G86" i="6" a="1"/>
  <c r="G86" i="6" s="1"/>
  <c r="F86" i="6" a="1"/>
  <c r="F86" i="6" s="1"/>
  <c r="E86" i="6" a="1"/>
  <c r="E86" i="6" s="1"/>
  <c r="D86" i="6" a="1"/>
  <c r="D86" i="6" s="1"/>
  <c r="C86" i="6" a="1"/>
  <c r="C86" i="6" s="1"/>
  <c r="A86" i="6" a="1"/>
  <c r="A86" i="6" s="1"/>
  <c r="S85" i="6" a="1"/>
  <c r="S85" i="6" s="1"/>
  <c r="N85" i="6" a="1"/>
  <c r="N85" i="6" s="1"/>
  <c r="M85" i="6" a="1"/>
  <c r="M85" i="6" s="1"/>
  <c r="L85" i="6" a="1"/>
  <c r="L85" i="6" s="1"/>
  <c r="K85" i="6" a="1"/>
  <c r="K85" i="6" s="1"/>
  <c r="J85" i="6" a="1"/>
  <c r="J85" i="6" s="1"/>
  <c r="I85" i="6" a="1"/>
  <c r="I85" i="6" s="1"/>
  <c r="H85" i="6" a="1"/>
  <c r="H85" i="6" s="1"/>
  <c r="G85" i="6" a="1"/>
  <c r="G85" i="6" s="1"/>
  <c r="F85" i="6" a="1"/>
  <c r="F85" i="6" s="1"/>
  <c r="E85" i="6" a="1"/>
  <c r="E85" i="6" s="1"/>
  <c r="D85" i="6" a="1"/>
  <c r="D85" i="6" s="1"/>
  <c r="C85" i="6" a="1"/>
  <c r="C85" i="6" s="1"/>
  <c r="A85" i="6" a="1"/>
  <c r="A85" i="6" s="1"/>
  <c r="S84" i="6" a="1"/>
  <c r="S84" i="6" s="1"/>
  <c r="N84" i="6" a="1"/>
  <c r="N84" i="6" s="1"/>
  <c r="M84" i="6" a="1"/>
  <c r="M84" i="6" s="1"/>
  <c r="L84" i="6" a="1"/>
  <c r="L84" i="6" s="1"/>
  <c r="K84" i="6" a="1"/>
  <c r="K84" i="6" s="1"/>
  <c r="J84" i="6" a="1"/>
  <c r="J84" i="6" s="1"/>
  <c r="I84" i="6" a="1"/>
  <c r="I84" i="6" s="1"/>
  <c r="H84" i="6" a="1"/>
  <c r="H84" i="6" s="1"/>
  <c r="G84" i="6" a="1"/>
  <c r="G84" i="6" s="1"/>
  <c r="F84" i="6" a="1"/>
  <c r="F84" i="6" s="1"/>
  <c r="E84" i="6" a="1"/>
  <c r="E84" i="6" s="1"/>
  <c r="D84" i="6" a="1"/>
  <c r="D84" i="6" s="1"/>
  <c r="C84" i="6" a="1"/>
  <c r="C84" i="6" s="1"/>
  <c r="A84" i="6" a="1"/>
  <c r="A84" i="6" s="1"/>
  <c r="S83" i="6" a="1"/>
  <c r="S83" i="6" s="1"/>
  <c r="N83" i="6" a="1"/>
  <c r="N83" i="6" s="1"/>
  <c r="M83" i="6" a="1"/>
  <c r="M83" i="6" s="1"/>
  <c r="L83" i="6" a="1"/>
  <c r="L83" i="6" s="1"/>
  <c r="K83" i="6" a="1"/>
  <c r="K83" i="6" s="1"/>
  <c r="J83" i="6" a="1"/>
  <c r="J83" i="6" s="1"/>
  <c r="I83" i="6" a="1"/>
  <c r="I83" i="6" s="1"/>
  <c r="H83" i="6" a="1"/>
  <c r="H83" i="6" s="1"/>
  <c r="G83" i="6" a="1"/>
  <c r="G83" i="6" s="1"/>
  <c r="F83" i="6" a="1"/>
  <c r="F83" i="6" s="1"/>
  <c r="E83" i="6" a="1"/>
  <c r="E83" i="6" s="1"/>
  <c r="D83" i="6" a="1"/>
  <c r="D83" i="6" s="1"/>
  <c r="C83" i="6" a="1"/>
  <c r="C83" i="6" s="1"/>
  <c r="A83" i="6" a="1"/>
  <c r="A83" i="6" s="1"/>
  <c r="S82" i="6" a="1"/>
  <c r="S82" i="6" s="1"/>
  <c r="N82" i="6" a="1"/>
  <c r="N82" i="6" s="1"/>
  <c r="M82" i="6" a="1"/>
  <c r="M82" i="6" s="1"/>
  <c r="L82" i="6" a="1"/>
  <c r="L82" i="6" s="1"/>
  <c r="K82" i="6" a="1"/>
  <c r="K82" i="6" s="1"/>
  <c r="J82" i="6" a="1"/>
  <c r="J82" i="6" s="1"/>
  <c r="I82" i="6" a="1"/>
  <c r="I82" i="6" s="1"/>
  <c r="H82" i="6" a="1"/>
  <c r="H82" i="6" s="1"/>
  <c r="G82" i="6" a="1"/>
  <c r="G82" i="6" s="1"/>
  <c r="F82" i="6" a="1"/>
  <c r="F82" i="6" s="1"/>
  <c r="E82" i="6" a="1"/>
  <c r="E82" i="6" s="1"/>
  <c r="D82" i="6" a="1"/>
  <c r="D82" i="6" s="1"/>
  <c r="C82" i="6" a="1"/>
  <c r="C82" i="6" s="1"/>
  <c r="A82" i="6" a="1"/>
  <c r="A82" i="6" s="1"/>
  <c r="S81" i="6" a="1"/>
  <c r="S81" i="6" s="1"/>
  <c r="N81" i="6" a="1"/>
  <c r="N81" i="6" s="1"/>
  <c r="M81" i="6" a="1"/>
  <c r="M81" i="6" s="1"/>
  <c r="L81" i="6" a="1"/>
  <c r="L81" i="6" s="1"/>
  <c r="K81" i="6" a="1"/>
  <c r="K81" i="6" s="1"/>
  <c r="J81" i="6" a="1"/>
  <c r="J81" i="6" s="1"/>
  <c r="I81" i="6" a="1"/>
  <c r="I81" i="6" s="1"/>
  <c r="H81" i="6" a="1"/>
  <c r="H81" i="6" s="1"/>
  <c r="G81" i="6" a="1"/>
  <c r="G81" i="6" s="1"/>
  <c r="F81" i="6" a="1"/>
  <c r="F81" i="6" s="1"/>
  <c r="E81" i="6" a="1"/>
  <c r="E81" i="6" s="1"/>
  <c r="D81" i="6" a="1"/>
  <c r="D81" i="6" s="1"/>
  <c r="C81" i="6" a="1"/>
  <c r="C81" i="6" s="1"/>
  <c r="A81" i="6" a="1"/>
  <c r="A81" i="6" s="1"/>
  <c r="S80" i="6" a="1"/>
  <c r="S80" i="6" s="1"/>
  <c r="N80" i="6" a="1"/>
  <c r="N80" i="6" s="1"/>
  <c r="M80" i="6" a="1"/>
  <c r="M80" i="6" s="1"/>
  <c r="L80" i="6" a="1"/>
  <c r="L80" i="6" s="1"/>
  <c r="K80" i="6" a="1"/>
  <c r="K80" i="6" s="1"/>
  <c r="J80" i="6" a="1"/>
  <c r="J80" i="6" s="1"/>
  <c r="I80" i="6" a="1"/>
  <c r="I80" i="6" s="1"/>
  <c r="H80" i="6" a="1"/>
  <c r="H80" i="6" s="1"/>
  <c r="G80" i="6" a="1"/>
  <c r="G80" i="6" s="1"/>
  <c r="F80" i="6" a="1"/>
  <c r="F80" i="6" s="1"/>
  <c r="E80" i="6" a="1"/>
  <c r="E80" i="6" s="1"/>
  <c r="D80" i="6" a="1"/>
  <c r="D80" i="6" s="1"/>
  <c r="C80" i="6" a="1"/>
  <c r="C80" i="6" s="1"/>
  <c r="A80" i="6" a="1"/>
  <c r="A80" i="6" s="1"/>
  <c r="S79" i="6" a="1"/>
  <c r="S79" i="6" s="1"/>
  <c r="N79" i="6" a="1"/>
  <c r="N79" i="6" s="1"/>
  <c r="M79" i="6" a="1"/>
  <c r="M79" i="6" s="1"/>
  <c r="L79" i="6" a="1"/>
  <c r="L79" i="6" s="1"/>
  <c r="K79" i="6" a="1"/>
  <c r="K79" i="6" s="1"/>
  <c r="J79" i="6" a="1"/>
  <c r="J79" i="6" s="1"/>
  <c r="I79" i="6" a="1"/>
  <c r="I79" i="6" s="1"/>
  <c r="H79" i="6" a="1"/>
  <c r="H79" i="6" s="1"/>
  <c r="G79" i="6" a="1"/>
  <c r="G79" i="6" s="1"/>
  <c r="F79" i="6" a="1"/>
  <c r="F79" i="6" s="1"/>
  <c r="E79" i="6" a="1"/>
  <c r="E79" i="6" s="1"/>
  <c r="D79" i="6" a="1"/>
  <c r="D79" i="6" s="1"/>
  <c r="C79" i="6" a="1"/>
  <c r="C79" i="6" s="1"/>
  <c r="A79" i="6" a="1"/>
  <c r="A79" i="6" s="1"/>
  <c r="S78" i="6" a="1"/>
  <c r="S78" i="6" s="1"/>
  <c r="N78" i="6" a="1"/>
  <c r="N78" i="6" s="1"/>
  <c r="M78" i="6" a="1"/>
  <c r="M78" i="6" s="1"/>
  <c r="L78" i="6" a="1"/>
  <c r="L78" i="6" s="1"/>
  <c r="K78" i="6" a="1"/>
  <c r="K78" i="6" s="1"/>
  <c r="J78" i="6" a="1"/>
  <c r="J78" i="6" s="1"/>
  <c r="I78" i="6" a="1"/>
  <c r="I78" i="6" s="1"/>
  <c r="H78" i="6" a="1"/>
  <c r="H78" i="6" s="1"/>
  <c r="G78" i="6" a="1"/>
  <c r="G78" i="6" s="1"/>
  <c r="F78" i="6" a="1"/>
  <c r="F78" i="6" s="1"/>
  <c r="E78" i="6" a="1"/>
  <c r="E78" i="6" s="1"/>
  <c r="D78" i="6" a="1"/>
  <c r="D78" i="6" s="1"/>
  <c r="C78" i="6" a="1"/>
  <c r="C78" i="6" s="1"/>
  <c r="A78" i="6" a="1"/>
  <c r="A78" i="6" s="1"/>
  <c r="S77" i="6" a="1"/>
  <c r="S77" i="6" s="1"/>
  <c r="N77" i="6" a="1"/>
  <c r="N77" i="6" s="1"/>
  <c r="M77" i="6" a="1"/>
  <c r="M77" i="6" s="1"/>
  <c r="L77" i="6" a="1"/>
  <c r="L77" i="6" s="1"/>
  <c r="K77" i="6" a="1"/>
  <c r="K77" i="6" s="1"/>
  <c r="J77" i="6" a="1"/>
  <c r="J77" i="6" s="1"/>
  <c r="I77" i="6" a="1"/>
  <c r="I77" i="6" s="1"/>
  <c r="H77" i="6" a="1"/>
  <c r="H77" i="6" s="1"/>
  <c r="G77" i="6" a="1"/>
  <c r="G77" i="6" s="1"/>
  <c r="F77" i="6" a="1"/>
  <c r="F77" i="6" s="1"/>
  <c r="E77" i="6" a="1"/>
  <c r="E77" i="6" s="1"/>
  <c r="D77" i="6" a="1"/>
  <c r="D77" i="6" s="1"/>
  <c r="C77" i="6" a="1"/>
  <c r="C77" i="6" s="1"/>
  <c r="A77" i="6" a="1"/>
  <c r="A77" i="6" s="1"/>
  <c r="S76" i="6" a="1"/>
  <c r="S76" i="6" s="1"/>
  <c r="N76" i="6" a="1"/>
  <c r="N76" i="6" s="1"/>
  <c r="M76" i="6" a="1"/>
  <c r="M76" i="6" s="1"/>
  <c r="L76" i="6" a="1"/>
  <c r="L76" i="6" s="1"/>
  <c r="K76" i="6" a="1"/>
  <c r="K76" i="6" s="1"/>
  <c r="J76" i="6" a="1"/>
  <c r="J76" i="6" s="1"/>
  <c r="I76" i="6" a="1"/>
  <c r="I76" i="6" s="1"/>
  <c r="H76" i="6" a="1"/>
  <c r="H76" i="6" s="1"/>
  <c r="G76" i="6" a="1"/>
  <c r="G76" i="6" s="1"/>
  <c r="F76" i="6" a="1"/>
  <c r="F76" i="6" s="1"/>
  <c r="E76" i="6" a="1"/>
  <c r="E76" i="6" s="1"/>
  <c r="D76" i="6" a="1"/>
  <c r="D76" i="6" s="1"/>
  <c r="C76" i="6" a="1"/>
  <c r="C76" i="6" s="1"/>
  <c r="A76" i="6" a="1"/>
  <c r="A76" i="6" s="1"/>
  <c r="S75" i="6" a="1"/>
  <c r="S75" i="6" s="1"/>
  <c r="N75" i="6" a="1"/>
  <c r="N75" i="6" s="1"/>
  <c r="M75" i="6" a="1"/>
  <c r="M75" i="6" s="1"/>
  <c r="L75" i="6" a="1"/>
  <c r="L75" i="6" s="1"/>
  <c r="K75" i="6" a="1"/>
  <c r="K75" i="6" s="1"/>
  <c r="J75" i="6" a="1"/>
  <c r="J75" i="6" s="1"/>
  <c r="I75" i="6" a="1"/>
  <c r="I75" i="6" s="1"/>
  <c r="H75" i="6" a="1"/>
  <c r="H75" i="6" s="1"/>
  <c r="G75" i="6" a="1"/>
  <c r="G75" i="6" s="1"/>
  <c r="F75" i="6" a="1"/>
  <c r="F75" i="6" s="1"/>
  <c r="E75" i="6" a="1"/>
  <c r="E75" i="6" s="1"/>
  <c r="D75" i="6" a="1"/>
  <c r="D75" i="6" s="1"/>
  <c r="C75" i="6" a="1"/>
  <c r="C75" i="6" s="1"/>
  <c r="A75" i="6" a="1"/>
  <c r="A75" i="6" s="1"/>
  <c r="S74" i="6" a="1"/>
  <c r="S74" i="6" s="1"/>
  <c r="N74" i="6" a="1"/>
  <c r="N74" i="6" s="1"/>
  <c r="M74" i="6" a="1"/>
  <c r="M74" i="6" s="1"/>
  <c r="L74" i="6" a="1"/>
  <c r="L74" i="6" s="1"/>
  <c r="K74" i="6" a="1"/>
  <c r="K74" i="6" s="1"/>
  <c r="J74" i="6" a="1"/>
  <c r="J74" i="6" s="1"/>
  <c r="I74" i="6" a="1"/>
  <c r="I74" i="6" s="1"/>
  <c r="H74" i="6" a="1"/>
  <c r="H74" i="6" s="1"/>
  <c r="G74" i="6" a="1"/>
  <c r="G74" i="6" s="1"/>
  <c r="F74" i="6" a="1"/>
  <c r="F74" i="6" s="1"/>
  <c r="E74" i="6" a="1"/>
  <c r="E74" i="6" s="1"/>
  <c r="D74" i="6" a="1"/>
  <c r="D74" i="6" s="1"/>
  <c r="C74" i="6" a="1"/>
  <c r="C74" i="6" s="1"/>
  <c r="A74" i="6" a="1"/>
  <c r="A74" i="6" s="1"/>
  <c r="S73" i="6" a="1"/>
  <c r="S73" i="6" s="1"/>
  <c r="N73" i="6" a="1"/>
  <c r="N73" i="6" s="1"/>
  <c r="M73" i="6" a="1"/>
  <c r="M73" i="6" s="1"/>
  <c r="L73" i="6" a="1"/>
  <c r="L73" i="6" s="1"/>
  <c r="K73" i="6" a="1"/>
  <c r="K73" i="6" s="1"/>
  <c r="J73" i="6" a="1"/>
  <c r="J73" i="6" s="1"/>
  <c r="I73" i="6" a="1"/>
  <c r="I73" i="6" s="1"/>
  <c r="H73" i="6" a="1"/>
  <c r="H73" i="6" s="1"/>
  <c r="G73" i="6" a="1"/>
  <c r="G73" i="6" s="1"/>
  <c r="F73" i="6" a="1"/>
  <c r="F73" i="6" s="1"/>
  <c r="E73" i="6" a="1"/>
  <c r="E73" i="6" s="1"/>
  <c r="D73" i="6" a="1"/>
  <c r="D73" i="6" s="1"/>
  <c r="C73" i="6" a="1"/>
  <c r="C73" i="6" s="1"/>
  <c r="A73" i="6" a="1"/>
  <c r="A73" i="6" s="1"/>
  <c r="S72" i="6" a="1"/>
  <c r="S72" i="6" s="1"/>
  <c r="N72" i="6" a="1"/>
  <c r="N72" i="6" s="1"/>
  <c r="M72" i="6" a="1"/>
  <c r="M72" i="6" s="1"/>
  <c r="L72" i="6" a="1"/>
  <c r="L72" i="6" s="1"/>
  <c r="K72" i="6" a="1"/>
  <c r="K72" i="6" s="1"/>
  <c r="J72" i="6" a="1"/>
  <c r="J72" i="6" s="1"/>
  <c r="I72" i="6" a="1"/>
  <c r="I72" i="6" s="1"/>
  <c r="H72" i="6" a="1"/>
  <c r="H72" i="6" s="1"/>
  <c r="G72" i="6" a="1"/>
  <c r="G72" i="6" s="1"/>
  <c r="F72" i="6" a="1"/>
  <c r="F72" i="6" s="1"/>
  <c r="E72" i="6" a="1"/>
  <c r="E72" i="6" s="1"/>
  <c r="D72" i="6" a="1"/>
  <c r="D72" i="6" s="1"/>
  <c r="C72" i="6" a="1"/>
  <c r="C72" i="6" s="1"/>
  <c r="A72" i="6" a="1"/>
  <c r="A72" i="6" s="1"/>
  <c r="S71" i="6" a="1"/>
  <c r="S71" i="6" s="1"/>
  <c r="N71" i="6" a="1"/>
  <c r="N71" i="6" s="1"/>
  <c r="M71" i="6" a="1"/>
  <c r="M71" i="6" s="1"/>
  <c r="L71" i="6" a="1"/>
  <c r="L71" i="6" s="1"/>
  <c r="K71" i="6" a="1"/>
  <c r="K71" i="6" s="1"/>
  <c r="J71" i="6" a="1"/>
  <c r="J71" i="6" s="1"/>
  <c r="I71" i="6" a="1"/>
  <c r="I71" i="6" s="1"/>
  <c r="H71" i="6" a="1"/>
  <c r="H71" i="6" s="1"/>
  <c r="G71" i="6" a="1"/>
  <c r="G71" i="6" s="1"/>
  <c r="F71" i="6" a="1"/>
  <c r="F71" i="6" s="1"/>
  <c r="E71" i="6" a="1"/>
  <c r="E71" i="6" s="1"/>
  <c r="D71" i="6" a="1"/>
  <c r="D71" i="6" s="1"/>
  <c r="C71" i="6" a="1"/>
  <c r="C71" i="6" s="1"/>
  <c r="A71" i="6" a="1"/>
  <c r="A71" i="6" s="1"/>
  <c r="S70" i="6" a="1"/>
  <c r="S70" i="6" s="1"/>
  <c r="N70" i="6" a="1"/>
  <c r="N70" i="6" s="1"/>
  <c r="M70" i="6" a="1"/>
  <c r="M70" i="6" s="1"/>
  <c r="L70" i="6" a="1"/>
  <c r="L70" i="6" s="1"/>
  <c r="K70" i="6" a="1"/>
  <c r="K70" i="6" s="1"/>
  <c r="J70" i="6" a="1"/>
  <c r="J70" i="6" s="1"/>
  <c r="I70" i="6" a="1"/>
  <c r="I70" i="6" s="1"/>
  <c r="H70" i="6" a="1"/>
  <c r="H70" i="6" s="1"/>
  <c r="G70" i="6" a="1"/>
  <c r="G70" i="6" s="1"/>
  <c r="F70" i="6" a="1"/>
  <c r="F70" i="6" s="1"/>
  <c r="E70" i="6" a="1"/>
  <c r="E70" i="6" s="1"/>
  <c r="D70" i="6" a="1"/>
  <c r="D70" i="6" s="1"/>
  <c r="C70" i="6" a="1"/>
  <c r="C70" i="6" s="1"/>
  <c r="A70" i="6" a="1"/>
  <c r="A70" i="6" s="1"/>
  <c r="S69" i="6" a="1"/>
  <c r="S69" i="6" s="1"/>
  <c r="N69" i="6" a="1"/>
  <c r="N69" i="6" s="1"/>
  <c r="M69" i="6" a="1"/>
  <c r="M69" i="6" s="1"/>
  <c r="L69" i="6" a="1"/>
  <c r="L69" i="6" s="1"/>
  <c r="K69" i="6" a="1"/>
  <c r="K69" i="6" s="1"/>
  <c r="J69" i="6" a="1"/>
  <c r="J69" i="6" s="1"/>
  <c r="I69" i="6" a="1"/>
  <c r="I69" i="6" s="1"/>
  <c r="H69" i="6" a="1"/>
  <c r="H69" i="6" s="1"/>
  <c r="G69" i="6" a="1"/>
  <c r="G69" i="6" s="1"/>
  <c r="F69" i="6" a="1"/>
  <c r="F69" i="6" s="1"/>
  <c r="E69" i="6" a="1"/>
  <c r="E69" i="6" s="1"/>
  <c r="D69" i="6" a="1"/>
  <c r="D69" i="6" s="1"/>
  <c r="C69" i="6" a="1"/>
  <c r="C69" i="6" s="1"/>
  <c r="A69" i="6" a="1"/>
  <c r="A69" i="6" s="1"/>
  <c r="S68" i="6" a="1"/>
  <c r="S68" i="6" s="1"/>
  <c r="N68" i="6" a="1"/>
  <c r="N68" i="6" s="1"/>
  <c r="M68" i="6" a="1"/>
  <c r="M68" i="6" s="1"/>
  <c r="L68" i="6" a="1"/>
  <c r="L68" i="6" s="1"/>
  <c r="K68" i="6" a="1"/>
  <c r="K68" i="6" s="1"/>
  <c r="J68" i="6" a="1"/>
  <c r="J68" i="6" s="1"/>
  <c r="I68" i="6" a="1"/>
  <c r="I68" i="6" s="1"/>
  <c r="H68" i="6" a="1"/>
  <c r="H68" i="6" s="1"/>
  <c r="G68" i="6" a="1"/>
  <c r="G68" i="6" s="1"/>
  <c r="F68" i="6" a="1"/>
  <c r="F68" i="6" s="1"/>
  <c r="E68" i="6" a="1"/>
  <c r="E68" i="6" s="1"/>
  <c r="D68" i="6" a="1"/>
  <c r="D68" i="6" s="1"/>
  <c r="C68" i="6" a="1"/>
  <c r="C68" i="6" s="1"/>
  <c r="A68" i="6" a="1"/>
  <c r="A68" i="6" s="1"/>
  <c r="S67" i="6" a="1"/>
  <c r="S67" i="6" s="1"/>
  <c r="N67" i="6" a="1"/>
  <c r="N67" i="6" s="1"/>
  <c r="M67" i="6" a="1"/>
  <c r="M67" i="6" s="1"/>
  <c r="L67" i="6" a="1"/>
  <c r="L67" i="6" s="1"/>
  <c r="K67" i="6" a="1"/>
  <c r="K67" i="6" s="1"/>
  <c r="J67" i="6" a="1"/>
  <c r="J67" i="6" s="1"/>
  <c r="I67" i="6" a="1"/>
  <c r="I67" i="6" s="1"/>
  <c r="H67" i="6" a="1"/>
  <c r="H67" i="6" s="1"/>
  <c r="G67" i="6" a="1"/>
  <c r="G67" i="6" s="1"/>
  <c r="F67" i="6" a="1"/>
  <c r="F67" i="6" s="1"/>
  <c r="E67" i="6" a="1"/>
  <c r="E67" i="6" s="1"/>
  <c r="D67" i="6" a="1"/>
  <c r="D67" i="6" s="1"/>
  <c r="C67" i="6" a="1"/>
  <c r="C67" i="6" s="1"/>
  <c r="A67" i="6" a="1"/>
  <c r="A67" i="6" s="1"/>
  <c r="S66" i="6" a="1"/>
  <c r="S66" i="6" s="1"/>
  <c r="N66" i="6" a="1"/>
  <c r="N66" i="6" s="1"/>
  <c r="M66" i="6" a="1"/>
  <c r="M66" i="6" s="1"/>
  <c r="L66" i="6" a="1"/>
  <c r="L66" i="6" s="1"/>
  <c r="K66" i="6" a="1"/>
  <c r="K66" i="6" s="1"/>
  <c r="J66" i="6" a="1"/>
  <c r="J66" i="6" s="1"/>
  <c r="I66" i="6" a="1"/>
  <c r="I66" i="6" s="1"/>
  <c r="H66" i="6" a="1"/>
  <c r="H66" i="6" s="1"/>
  <c r="G66" i="6" a="1"/>
  <c r="G66" i="6" s="1"/>
  <c r="F66" i="6" a="1"/>
  <c r="F66" i="6" s="1"/>
  <c r="E66" i="6" a="1"/>
  <c r="E66" i="6" s="1"/>
  <c r="D66" i="6" a="1"/>
  <c r="D66" i="6" s="1"/>
  <c r="C66" i="6" a="1"/>
  <c r="C66" i="6" s="1"/>
  <c r="A66" i="6" a="1"/>
  <c r="A66" i="6" s="1"/>
  <c r="S65" i="6" a="1"/>
  <c r="S65" i="6" s="1"/>
  <c r="N65" i="6" a="1"/>
  <c r="N65" i="6" s="1"/>
  <c r="M65" i="6" a="1"/>
  <c r="M65" i="6" s="1"/>
  <c r="L65" i="6" a="1"/>
  <c r="L65" i="6" s="1"/>
  <c r="K65" i="6" a="1"/>
  <c r="K65" i="6" s="1"/>
  <c r="J65" i="6" a="1"/>
  <c r="J65" i="6" s="1"/>
  <c r="I65" i="6" a="1"/>
  <c r="I65" i="6" s="1"/>
  <c r="H65" i="6" a="1"/>
  <c r="H65" i="6" s="1"/>
  <c r="G65" i="6" a="1"/>
  <c r="G65" i="6" s="1"/>
  <c r="F65" i="6" a="1"/>
  <c r="F65" i="6" s="1"/>
  <c r="E65" i="6" a="1"/>
  <c r="E65" i="6" s="1"/>
  <c r="D65" i="6" a="1"/>
  <c r="D65" i="6" s="1"/>
  <c r="C65" i="6" a="1"/>
  <c r="C65" i="6" s="1"/>
  <c r="A65" i="6" a="1"/>
  <c r="A65" i="6" s="1"/>
  <c r="S64" i="6" a="1"/>
  <c r="S64" i="6" s="1"/>
  <c r="N64" i="6" a="1"/>
  <c r="N64" i="6" s="1"/>
  <c r="M64" i="6" a="1"/>
  <c r="M64" i="6" s="1"/>
  <c r="L64" i="6" a="1"/>
  <c r="L64" i="6" s="1"/>
  <c r="K64" i="6" a="1"/>
  <c r="K64" i="6" s="1"/>
  <c r="J64" i="6" a="1"/>
  <c r="J64" i="6" s="1"/>
  <c r="I64" i="6" a="1"/>
  <c r="I64" i="6" s="1"/>
  <c r="H64" i="6" a="1"/>
  <c r="H64" i="6" s="1"/>
  <c r="G64" i="6" a="1"/>
  <c r="G64" i="6" s="1"/>
  <c r="F64" i="6" a="1"/>
  <c r="F64" i="6" s="1"/>
  <c r="E64" i="6" a="1"/>
  <c r="E64" i="6" s="1"/>
  <c r="D64" i="6" a="1"/>
  <c r="D64" i="6" s="1"/>
  <c r="C64" i="6" a="1"/>
  <c r="C64" i="6" s="1"/>
  <c r="A64" i="6" a="1"/>
  <c r="A64" i="6" s="1"/>
  <c r="S63" i="6" a="1"/>
  <c r="S63" i="6" s="1"/>
  <c r="N63" i="6" a="1"/>
  <c r="N63" i="6" s="1"/>
  <c r="M63" i="6" a="1"/>
  <c r="M63" i="6" s="1"/>
  <c r="L63" i="6" a="1"/>
  <c r="L63" i="6" s="1"/>
  <c r="K63" i="6" a="1"/>
  <c r="K63" i="6" s="1"/>
  <c r="J63" i="6" a="1"/>
  <c r="J63" i="6" s="1"/>
  <c r="I63" i="6" a="1"/>
  <c r="I63" i="6" s="1"/>
  <c r="H63" i="6" a="1"/>
  <c r="H63" i="6" s="1"/>
  <c r="G63" i="6" a="1"/>
  <c r="G63" i="6" s="1"/>
  <c r="F63" i="6" a="1"/>
  <c r="F63" i="6" s="1"/>
  <c r="E63" i="6" a="1"/>
  <c r="E63" i="6" s="1"/>
  <c r="D63" i="6" a="1"/>
  <c r="D63" i="6" s="1"/>
  <c r="C63" i="6" a="1"/>
  <c r="C63" i="6" s="1"/>
  <c r="A63" i="6" a="1"/>
  <c r="A63" i="6" s="1"/>
  <c r="S62" i="6" a="1"/>
  <c r="S62" i="6" s="1"/>
  <c r="N62" i="6" a="1"/>
  <c r="N62" i="6" s="1"/>
  <c r="M62" i="6" a="1"/>
  <c r="M62" i="6" s="1"/>
  <c r="L62" i="6" a="1"/>
  <c r="L62" i="6" s="1"/>
  <c r="K62" i="6" a="1"/>
  <c r="K62" i="6" s="1"/>
  <c r="J62" i="6" a="1"/>
  <c r="J62" i="6" s="1"/>
  <c r="I62" i="6" a="1"/>
  <c r="I62" i="6" s="1"/>
  <c r="H62" i="6" a="1"/>
  <c r="H62" i="6" s="1"/>
  <c r="G62" i="6" a="1"/>
  <c r="G62" i="6" s="1"/>
  <c r="F62" i="6" a="1"/>
  <c r="F62" i="6" s="1"/>
  <c r="E62" i="6" a="1"/>
  <c r="E62" i="6" s="1"/>
  <c r="D62" i="6" a="1"/>
  <c r="D62" i="6" s="1"/>
  <c r="C62" i="6" a="1"/>
  <c r="C62" i="6" s="1"/>
  <c r="A62" i="6" a="1"/>
  <c r="A62" i="6" s="1"/>
  <c r="S61" i="6" a="1"/>
  <c r="S61" i="6" s="1"/>
  <c r="N61" i="6" a="1"/>
  <c r="N61" i="6" s="1"/>
  <c r="M61" i="6" a="1"/>
  <c r="M61" i="6" s="1"/>
  <c r="L61" i="6" a="1"/>
  <c r="L61" i="6" s="1"/>
  <c r="K61" i="6" a="1"/>
  <c r="K61" i="6" s="1"/>
  <c r="J61" i="6" a="1"/>
  <c r="J61" i="6" s="1"/>
  <c r="I61" i="6" a="1"/>
  <c r="I61" i="6" s="1"/>
  <c r="H61" i="6" a="1"/>
  <c r="H61" i="6" s="1"/>
  <c r="G61" i="6" a="1"/>
  <c r="G61" i="6" s="1"/>
  <c r="F61" i="6" a="1"/>
  <c r="F61" i="6" s="1"/>
  <c r="E61" i="6" a="1"/>
  <c r="E61" i="6" s="1"/>
  <c r="D61" i="6" a="1"/>
  <c r="D61" i="6" s="1"/>
  <c r="C61" i="6" a="1"/>
  <c r="C61" i="6" s="1"/>
  <c r="A61" i="6" a="1"/>
  <c r="A61" i="6" s="1"/>
  <c r="S60" i="6" a="1"/>
  <c r="S60" i="6" s="1"/>
  <c r="N60" i="6" a="1"/>
  <c r="N60" i="6" s="1"/>
  <c r="M60" i="6" a="1"/>
  <c r="M60" i="6" s="1"/>
  <c r="L60" i="6" a="1"/>
  <c r="L60" i="6" s="1"/>
  <c r="K60" i="6" a="1"/>
  <c r="K60" i="6" s="1"/>
  <c r="J60" i="6" a="1"/>
  <c r="J60" i="6" s="1"/>
  <c r="I60" i="6" a="1"/>
  <c r="I60" i="6" s="1"/>
  <c r="H60" i="6" a="1"/>
  <c r="H60" i="6" s="1"/>
  <c r="G60" i="6" a="1"/>
  <c r="G60" i="6" s="1"/>
  <c r="F60" i="6" a="1"/>
  <c r="F60" i="6" s="1"/>
  <c r="E60" i="6" a="1"/>
  <c r="E60" i="6" s="1"/>
  <c r="D60" i="6" a="1"/>
  <c r="D60" i="6" s="1"/>
  <c r="C60" i="6" a="1"/>
  <c r="C60" i="6" s="1"/>
  <c r="A60" i="6" a="1"/>
  <c r="A60" i="6" s="1"/>
  <c r="S59" i="6" a="1"/>
  <c r="S59" i="6" s="1"/>
  <c r="N59" i="6" a="1"/>
  <c r="N59" i="6" s="1"/>
  <c r="M59" i="6" a="1"/>
  <c r="M59" i="6" s="1"/>
  <c r="L59" i="6" a="1"/>
  <c r="L59" i="6" s="1"/>
  <c r="K59" i="6" a="1"/>
  <c r="K59" i="6" s="1"/>
  <c r="J59" i="6" a="1"/>
  <c r="J59" i="6" s="1"/>
  <c r="I59" i="6" a="1"/>
  <c r="I59" i="6" s="1"/>
  <c r="H59" i="6" a="1"/>
  <c r="H59" i="6" s="1"/>
  <c r="G59" i="6" a="1"/>
  <c r="G59" i="6" s="1"/>
  <c r="F59" i="6" a="1"/>
  <c r="F59" i="6" s="1"/>
  <c r="E59" i="6" a="1"/>
  <c r="E59" i="6" s="1"/>
  <c r="D59" i="6" a="1"/>
  <c r="D59" i="6" s="1"/>
  <c r="C59" i="6" a="1"/>
  <c r="C59" i="6" s="1"/>
  <c r="A59" i="6" a="1"/>
  <c r="A59" i="6" s="1"/>
  <c r="S58" i="6" a="1"/>
  <c r="S58" i="6" s="1"/>
  <c r="N58" i="6" a="1"/>
  <c r="N58" i="6" s="1"/>
  <c r="M58" i="6" a="1"/>
  <c r="M58" i="6" s="1"/>
  <c r="L58" i="6" a="1"/>
  <c r="L58" i="6" s="1"/>
  <c r="K58" i="6" a="1"/>
  <c r="K58" i="6" s="1"/>
  <c r="J58" i="6" a="1"/>
  <c r="J58" i="6" s="1"/>
  <c r="I58" i="6" a="1"/>
  <c r="I58" i="6" s="1"/>
  <c r="H58" i="6" a="1"/>
  <c r="H58" i="6" s="1"/>
  <c r="G58" i="6" a="1"/>
  <c r="G58" i="6" s="1"/>
  <c r="F58" i="6" a="1"/>
  <c r="F58" i="6" s="1"/>
  <c r="E58" i="6" a="1"/>
  <c r="E58" i="6" s="1"/>
  <c r="D58" i="6" a="1"/>
  <c r="D58" i="6" s="1"/>
  <c r="C58" i="6" a="1"/>
  <c r="C58" i="6" s="1"/>
  <c r="A58" i="6" a="1"/>
  <c r="A58" i="6" s="1"/>
  <c r="S57" i="6" a="1"/>
  <c r="S57" i="6" s="1"/>
  <c r="N57" i="6" a="1"/>
  <c r="N57" i="6" s="1"/>
  <c r="M57" i="6" a="1"/>
  <c r="M57" i="6" s="1"/>
  <c r="L57" i="6" a="1"/>
  <c r="L57" i="6" s="1"/>
  <c r="K57" i="6" a="1"/>
  <c r="K57" i="6" s="1"/>
  <c r="J57" i="6" a="1"/>
  <c r="J57" i="6" s="1"/>
  <c r="I57" i="6" a="1"/>
  <c r="I57" i="6" s="1"/>
  <c r="H57" i="6" a="1"/>
  <c r="H57" i="6" s="1"/>
  <c r="G57" i="6" a="1"/>
  <c r="G57" i="6" s="1"/>
  <c r="F57" i="6" a="1"/>
  <c r="F57" i="6" s="1"/>
  <c r="E57" i="6" a="1"/>
  <c r="E57" i="6" s="1"/>
  <c r="D57" i="6" a="1"/>
  <c r="D57" i="6" s="1"/>
  <c r="C57" i="6" a="1"/>
  <c r="C57" i="6" s="1"/>
  <c r="A57" i="6" a="1"/>
  <c r="A57" i="6" s="1"/>
  <c r="S56" i="6" a="1"/>
  <c r="S56" i="6" s="1"/>
  <c r="N56" i="6" a="1"/>
  <c r="N56" i="6" s="1"/>
  <c r="M56" i="6" a="1"/>
  <c r="M56" i="6" s="1"/>
  <c r="L56" i="6" a="1"/>
  <c r="L56" i="6" s="1"/>
  <c r="K56" i="6" a="1"/>
  <c r="K56" i="6" s="1"/>
  <c r="J56" i="6" a="1"/>
  <c r="J56" i="6" s="1"/>
  <c r="I56" i="6" a="1"/>
  <c r="I56" i="6" s="1"/>
  <c r="H56" i="6" a="1"/>
  <c r="H56" i="6" s="1"/>
  <c r="G56" i="6" a="1"/>
  <c r="G56" i="6" s="1"/>
  <c r="F56" i="6" a="1"/>
  <c r="F56" i="6" s="1"/>
  <c r="E56" i="6" a="1"/>
  <c r="E56" i="6" s="1"/>
  <c r="D56" i="6" a="1"/>
  <c r="D56" i="6" s="1"/>
  <c r="C56" i="6" a="1"/>
  <c r="C56" i="6" s="1"/>
  <c r="A56" i="6" a="1"/>
  <c r="A56" i="6" s="1"/>
  <c r="S55" i="6" a="1"/>
  <c r="S55" i="6" s="1"/>
  <c r="N55" i="6" a="1"/>
  <c r="N55" i="6" s="1"/>
  <c r="M55" i="6" a="1"/>
  <c r="M55" i="6" s="1"/>
  <c r="L55" i="6" a="1"/>
  <c r="L55" i="6" s="1"/>
  <c r="K55" i="6" a="1"/>
  <c r="K55" i="6" s="1"/>
  <c r="J55" i="6" a="1"/>
  <c r="J55" i="6" s="1"/>
  <c r="I55" i="6" a="1"/>
  <c r="I55" i="6" s="1"/>
  <c r="H55" i="6" a="1"/>
  <c r="H55" i="6" s="1"/>
  <c r="G55" i="6" a="1"/>
  <c r="G55" i="6" s="1"/>
  <c r="F55" i="6" a="1"/>
  <c r="F55" i="6" s="1"/>
  <c r="E55" i="6" a="1"/>
  <c r="E55" i="6" s="1"/>
  <c r="D55" i="6" a="1"/>
  <c r="D55" i="6" s="1"/>
  <c r="C55" i="6" a="1"/>
  <c r="C55" i="6" s="1"/>
  <c r="A55" i="6" a="1"/>
  <c r="A55" i="6" s="1"/>
  <c r="S54" i="6" a="1"/>
  <c r="S54" i="6" s="1"/>
  <c r="N54" i="6" a="1"/>
  <c r="N54" i="6" s="1"/>
  <c r="M54" i="6" a="1"/>
  <c r="M54" i="6" s="1"/>
  <c r="L54" i="6" a="1"/>
  <c r="L54" i="6" s="1"/>
  <c r="K54" i="6" a="1"/>
  <c r="K54" i="6" s="1"/>
  <c r="J54" i="6" a="1"/>
  <c r="J54" i="6" s="1"/>
  <c r="I54" i="6" a="1"/>
  <c r="I54" i="6" s="1"/>
  <c r="H54" i="6" a="1"/>
  <c r="H54" i="6" s="1"/>
  <c r="G54" i="6" a="1"/>
  <c r="G54" i="6" s="1"/>
  <c r="F54" i="6" a="1"/>
  <c r="F54" i="6" s="1"/>
  <c r="E54" i="6" a="1"/>
  <c r="E54" i="6" s="1"/>
  <c r="D54" i="6" a="1"/>
  <c r="D54" i="6" s="1"/>
  <c r="C54" i="6" a="1"/>
  <c r="C54" i="6" s="1"/>
  <c r="A54" i="6" a="1"/>
  <c r="A54" i="6" s="1"/>
  <c r="S53" i="6" a="1"/>
  <c r="S53" i="6" s="1"/>
  <c r="N53" i="6" a="1"/>
  <c r="N53" i="6" s="1"/>
  <c r="M53" i="6" a="1"/>
  <c r="M53" i="6" s="1"/>
  <c r="L53" i="6" a="1"/>
  <c r="L53" i="6" s="1"/>
  <c r="K53" i="6" a="1"/>
  <c r="K53" i="6" s="1"/>
  <c r="J53" i="6" a="1"/>
  <c r="J53" i="6" s="1"/>
  <c r="I53" i="6" a="1"/>
  <c r="I53" i="6" s="1"/>
  <c r="H53" i="6" a="1"/>
  <c r="H53" i="6" s="1"/>
  <c r="G53" i="6" a="1"/>
  <c r="G53" i="6" s="1"/>
  <c r="F53" i="6" a="1"/>
  <c r="F53" i="6" s="1"/>
  <c r="E53" i="6" a="1"/>
  <c r="E53" i="6" s="1"/>
  <c r="D53" i="6" a="1"/>
  <c r="D53" i="6" s="1"/>
  <c r="C53" i="6" a="1"/>
  <c r="C53" i="6" s="1"/>
  <c r="A53" i="6" a="1"/>
  <c r="A53" i="6" s="1"/>
  <c r="S52" i="6" a="1"/>
  <c r="S52" i="6" s="1"/>
  <c r="N52" i="6" a="1"/>
  <c r="N52" i="6" s="1"/>
  <c r="M52" i="6" a="1"/>
  <c r="M52" i="6" s="1"/>
  <c r="L52" i="6" a="1"/>
  <c r="L52" i="6" s="1"/>
  <c r="K52" i="6" a="1"/>
  <c r="K52" i="6" s="1"/>
  <c r="J52" i="6" a="1"/>
  <c r="J52" i="6" s="1"/>
  <c r="I52" i="6" a="1"/>
  <c r="I52" i="6" s="1"/>
  <c r="H52" i="6" a="1"/>
  <c r="H52" i="6" s="1"/>
  <c r="G52" i="6" a="1"/>
  <c r="G52" i="6" s="1"/>
  <c r="F52" i="6" a="1"/>
  <c r="F52" i="6" s="1"/>
  <c r="E52" i="6" a="1"/>
  <c r="E52" i="6" s="1"/>
  <c r="D52" i="6" a="1"/>
  <c r="D52" i="6" s="1"/>
  <c r="C52" i="6" a="1"/>
  <c r="C52" i="6" s="1"/>
  <c r="A52" i="6" a="1"/>
  <c r="A52" i="6" s="1"/>
  <c r="S51" i="6" a="1"/>
  <c r="S51" i="6" s="1"/>
  <c r="N51" i="6" a="1"/>
  <c r="N51" i="6" s="1"/>
  <c r="M51" i="6" a="1"/>
  <c r="M51" i="6" s="1"/>
  <c r="L51" i="6" a="1"/>
  <c r="L51" i="6" s="1"/>
  <c r="K51" i="6" a="1"/>
  <c r="K51" i="6" s="1"/>
  <c r="J51" i="6" a="1"/>
  <c r="J51" i="6" s="1"/>
  <c r="I51" i="6" a="1"/>
  <c r="I51" i="6" s="1"/>
  <c r="H51" i="6" a="1"/>
  <c r="H51" i="6" s="1"/>
  <c r="G51" i="6" a="1"/>
  <c r="G51" i="6" s="1"/>
  <c r="F51" i="6" a="1"/>
  <c r="F51" i="6" s="1"/>
  <c r="E51" i="6" a="1"/>
  <c r="E51" i="6" s="1"/>
  <c r="D51" i="6" a="1"/>
  <c r="D51" i="6" s="1"/>
  <c r="C51" i="6" a="1"/>
  <c r="C51" i="6" s="1"/>
  <c r="A51" i="6" a="1"/>
  <c r="A51" i="6" s="1"/>
  <c r="S50" i="6" a="1"/>
  <c r="S50" i="6" s="1"/>
  <c r="N50" i="6" a="1"/>
  <c r="N50" i="6" s="1"/>
  <c r="M50" i="6" a="1"/>
  <c r="M50" i="6" s="1"/>
  <c r="L50" i="6" a="1"/>
  <c r="L50" i="6" s="1"/>
  <c r="K50" i="6" a="1"/>
  <c r="K50" i="6" s="1"/>
  <c r="J50" i="6" a="1"/>
  <c r="J50" i="6" s="1"/>
  <c r="I50" i="6" a="1"/>
  <c r="I50" i="6" s="1"/>
  <c r="H50" i="6" a="1"/>
  <c r="H50" i="6" s="1"/>
  <c r="G50" i="6" a="1"/>
  <c r="G50" i="6" s="1"/>
  <c r="F50" i="6" a="1"/>
  <c r="F50" i="6" s="1"/>
  <c r="E50" i="6" a="1"/>
  <c r="E50" i="6" s="1"/>
  <c r="D50" i="6" a="1"/>
  <c r="D50" i="6" s="1"/>
  <c r="C50" i="6" a="1"/>
  <c r="C50" i="6" s="1"/>
  <c r="A50" i="6" a="1"/>
  <c r="A50" i="6" s="1"/>
  <c r="S49" i="6" a="1"/>
  <c r="S49" i="6" s="1"/>
  <c r="N49" i="6" a="1"/>
  <c r="N49" i="6" s="1"/>
  <c r="M49" i="6" a="1"/>
  <c r="M49" i="6" s="1"/>
  <c r="L49" i="6" a="1"/>
  <c r="L49" i="6" s="1"/>
  <c r="K49" i="6" a="1"/>
  <c r="K49" i="6" s="1"/>
  <c r="J49" i="6" a="1"/>
  <c r="J49" i="6" s="1"/>
  <c r="I49" i="6" a="1"/>
  <c r="I49" i="6" s="1"/>
  <c r="H49" i="6" a="1"/>
  <c r="H49" i="6" s="1"/>
  <c r="G49" i="6" a="1"/>
  <c r="G49" i="6" s="1"/>
  <c r="F49" i="6" a="1"/>
  <c r="F49" i="6" s="1"/>
  <c r="E49" i="6" a="1"/>
  <c r="E49" i="6" s="1"/>
  <c r="D49" i="6" a="1"/>
  <c r="D49" i="6" s="1"/>
  <c r="C49" i="6" a="1"/>
  <c r="C49" i="6" s="1"/>
  <c r="A49" i="6" a="1"/>
  <c r="A49" i="6" s="1"/>
  <c r="S48" i="6" a="1"/>
  <c r="S48" i="6" s="1"/>
  <c r="N48" i="6" a="1"/>
  <c r="N48" i="6" s="1"/>
  <c r="M48" i="6" a="1"/>
  <c r="M48" i="6" s="1"/>
  <c r="L48" i="6" a="1"/>
  <c r="L48" i="6" s="1"/>
  <c r="K48" i="6" a="1"/>
  <c r="K48" i="6" s="1"/>
  <c r="J48" i="6" a="1"/>
  <c r="J48" i="6" s="1"/>
  <c r="I48" i="6" a="1"/>
  <c r="I48" i="6" s="1"/>
  <c r="H48" i="6" a="1"/>
  <c r="H48" i="6" s="1"/>
  <c r="G48" i="6" a="1"/>
  <c r="G48" i="6" s="1"/>
  <c r="F48" i="6" a="1"/>
  <c r="F48" i="6" s="1"/>
  <c r="E48" i="6" a="1"/>
  <c r="E48" i="6" s="1"/>
  <c r="D48" i="6" a="1"/>
  <c r="D48" i="6" s="1"/>
  <c r="C48" i="6" a="1"/>
  <c r="C48" i="6" s="1"/>
  <c r="A48" i="6" a="1"/>
  <c r="A48" i="6" s="1"/>
  <c r="S47" i="6" a="1"/>
  <c r="S47" i="6" s="1"/>
  <c r="N47" i="6" a="1"/>
  <c r="N47" i="6" s="1"/>
  <c r="M47" i="6" a="1"/>
  <c r="M47" i="6" s="1"/>
  <c r="L47" i="6" a="1"/>
  <c r="L47" i="6" s="1"/>
  <c r="K47" i="6" a="1"/>
  <c r="K47" i="6" s="1"/>
  <c r="J47" i="6" a="1"/>
  <c r="J47" i="6" s="1"/>
  <c r="I47" i="6" a="1"/>
  <c r="I47" i="6" s="1"/>
  <c r="H47" i="6" a="1"/>
  <c r="H47" i="6" s="1"/>
  <c r="G47" i="6" a="1"/>
  <c r="G47" i="6" s="1"/>
  <c r="F47" i="6" a="1"/>
  <c r="F47" i="6" s="1"/>
  <c r="E47" i="6" a="1"/>
  <c r="E47" i="6" s="1"/>
  <c r="D47" i="6" a="1"/>
  <c r="D47" i="6" s="1"/>
  <c r="C47" i="6" a="1"/>
  <c r="C47" i="6" s="1"/>
  <c r="A47" i="6" a="1"/>
  <c r="A47" i="6" s="1"/>
  <c r="S46" i="6" a="1"/>
  <c r="S46" i="6" s="1"/>
  <c r="N46" i="6" a="1"/>
  <c r="N46" i="6" s="1"/>
  <c r="M46" i="6" a="1"/>
  <c r="M46" i="6" s="1"/>
  <c r="L46" i="6" a="1"/>
  <c r="L46" i="6" s="1"/>
  <c r="K46" i="6" a="1"/>
  <c r="K46" i="6" s="1"/>
  <c r="J46" i="6" a="1"/>
  <c r="J46" i="6" s="1"/>
  <c r="I46" i="6" a="1"/>
  <c r="I46" i="6" s="1"/>
  <c r="H46" i="6" a="1"/>
  <c r="H46" i="6" s="1"/>
  <c r="G46" i="6" a="1"/>
  <c r="G46" i="6" s="1"/>
  <c r="F46" i="6" a="1"/>
  <c r="F46" i="6" s="1"/>
  <c r="E46" i="6" a="1"/>
  <c r="E46" i="6" s="1"/>
  <c r="D46" i="6" a="1"/>
  <c r="D46" i="6" s="1"/>
  <c r="C46" i="6" a="1"/>
  <c r="C46" i="6" s="1"/>
  <c r="A46" i="6" a="1"/>
  <c r="A46" i="6" s="1"/>
  <c r="S45" i="6" a="1"/>
  <c r="S45" i="6" s="1"/>
  <c r="N45" i="6" a="1"/>
  <c r="N45" i="6" s="1"/>
  <c r="M45" i="6" a="1"/>
  <c r="M45" i="6" s="1"/>
  <c r="L45" i="6" a="1"/>
  <c r="L45" i="6" s="1"/>
  <c r="K45" i="6" a="1"/>
  <c r="K45" i="6" s="1"/>
  <c r="J45" i="6" a="1"/>
  <c r="J45" i="6" s="1"/>
  <c r="I45" i="6" a="1"/>
  <c r="I45" i="6" s="1"/>
  <c r="H45" i="6" a="1"/>
  <c r="H45" i="6" s="1"/>
  <c r="G45" i="6" a="1"/>
  <c r="G45" i="6" s="1"/>
  <c r="F45" i="6" a="1"/>
  <c r="F45" i="6" s="1"/>
  <c r="E45" i="6" a="1"/>
  <c r="E45" i="6" s="1"/>
  <c r="D45" i="6" a="1"/>
  <c r="D45" i="6" s="1"/>
  <c r="C45" i="6" a="1"/>
  <c r="C45" i="6" s="1"/>
  <c r="A45" i="6" a="1"/>
  <c r="A45" i="6" s="1"/>
  <c r="S44" i="6" a="1"/>
  <c r="S44" i="6" s="1"/>
  <c r="N44" i="6" a="1"/>
  <c r="N44" i="6" s="1"/>
  <c r="M44" i="6" a="1"/>
  <c r="M44" i="6" s="1"/>
  <c r="L44" i="6" a="1"/>
  <c r="L44" i="6" s="1"/>
  <c r="K44" i="6" a="1"/>
  <c r="K44" i="6" s="1"/>
  <c r="J44" i="6" a="1"/>
  <c r="J44" i="6" s="1"/>
  <c r="I44" i="6" a="1"/>
  <c r="I44" i="6" s="1"/>
  <c r="H44" i="6" a="1"/>
  <c r="H44" i="6" s="1"/>
  <c r="G44" i="6" a="1"/>
  <c r="G44" i="6" s="1"/>
  <c r="F44" i="6" a="1"/>
  <c r="F44" i="6" s="1"/>
  <c r="E44" i="6" a="1"/>
  <c r="E44" i="6" s="1"/>
  <c r="D44" i="6" a="1"/>
  <c r="D44" i="6" s="1"/>
  <c r="C44" i="6" a="1"/>
  <c r="C44" i="6" s="1"/>
  <c r="A44" i="6" a="1"/>
  <c r="A44" i="6" s="1"/>
  <c r="S43" i="6" a="1"/>
  <c r="S43" i="6" s="1"/>
  <c r="N43" i="6" a="1"/>
  <c r="N43" i="6" s="1"/>
  <c r="M43" i="6" a="1"/>
  <c r="M43" i="6" s="1"/>
  <c r="L43" i="6" a="1"/>
  <c r="L43" i="6" s="1"/>
  <c r="K43" i="6" a="1"/>
  <c r="K43" i="6" s="1"/>
  <c r="J43" i="6" a="1"/>
  <c r="J43" i="6" s="1"/>
  <c r="I43" i="6" a="1"/>
  <c r="I43" i="6" s="1"/>
  <c r="H43" i="6" a="1"/>
  <c r="H43" i="6" s="1"/>
  <c r="G43" i="6" a="1"/>
  <c r="G43" i="6" s="1"/>
  <c r="F43" i="6" a="1"/>
  <c r="F43" i="6" s="1"/>
  <c r="E43" i="6" a="1"/>
  <c r="E43" i="6" s="1"/>
  <c r="D43" i="6" a="1"/>
  <c r="D43" i="6" s="1"/>
  <c r="C43" i="6" a="1"/>
  <c r="C43" i="6" s="1"/>
  <c r="A43" i="6" a="1"/>
  <c r="A43" i="6" s="1"/>
  <c r="S42" i="6" a="1"/>
  <c r="S42" i="6" s="1"/>
  <c r="N42" i="6" a="1"/>
  <c r="N42" i="6" s="1"/>
  <c r="M42" i="6" a="1"/>
  <c r="M42" i="6" s="1"/>
  <c r="L42" i="6" a="1"/>
  <c r="L42" i="6" s="1"/>
  <c r="K42" i="6" a="1"/>
  <c r="K42" i="6" s="1"/>
  <c r="J42" i="6" a="1"/>
  <c r="J42" i="6" s="1"/>
  <c r="I42" i="6" a="1"/>
  <c r="I42" i="6" s="1"/>
  <c r="H42" i="6" a="1"/>
  <c r="H42" i="6" s="1"/>
  <c r="G42" i="6" a="1"/>
  <c r="G42" i="6" s="1"/>
  <c r="F42" i="6" a="1"/>
  <c r="F42" i="6" s="1"/>
  <c r="E42" i="6" a="1"/>
  <c r="E42" i="6" s="1"/>
  <c r="D42" i="6" a="1"/>
  <c r="D42" i="6" s="1"/>
  <c r="C42" i="6" a="1"/>
  <c r="C42" i="6" s="1"/>
  <c r="A42" i="6" a="1"/>
  <c r="A42" i="6" s="1"/>
  <c r="S41" i="6" a="1"/>
  <c r="S41" i="6" s="1"/>
  <c r="N41" i="6" a="1"/>
  <c r="N41" i="6" s="1"/>
  <c r="M41" i="6" a="1"/>
  <c r="M41" i="6" s="1"/>
  <c r="L41" i="6" a="1"/>
  <c r="L41" i="6" s="1"/>
  <c r="K41" i="6" a="1"/>
  <c r="K41" i="6" s="1"/>
  <c r="J41" i="6" a="1"/>
  <c r="J41" i="6" s="1"/>
  <c r="I41" i="6" a="1"/>
  <c r="I41" i="6" s="1"/>
  <c r="H41" i="6" a="1"/>
  <c r="H41" i="6" s="1"/>
  <c r="G41" i="6" a="1"/>
  <c r="G41" i="6" s="1"/>
  <c r="F41" i="6" a="1"/>
  <c r="F41" i="6" s="1"/>
  <c r="E41" i="6" a="1"/>
  <c r="E41" i="6" s="1"/>
  <c r="D41" i="6" a="1"/>
  <c r="D41" i="6" s="1"/>
  <c r="C41" i="6" a="1"/>
  <c r="C41" i="6" s="1"/>
  <c r="A41" i="6" a="1"/>
  <c r="A41" i="6" s="1"/>
  <c r="S40" i="6" a="1"/>
  <c r="S40" i="6" s="1"/>
  <c r="N40" i="6" a="1"/>
  <c r="N40" i="6" s="1"/>
  <c r="M40" i="6" a="1"/>
  <c r="M40" i="6" s="1"/>
  <c r="L40" i="6" a="1"/>
  <c r="L40" i="6" s="1"/>
  <c r="K40" i="6" a="1"/>
  <c r="K40" i="6" s="1"/>
  <c r="J40" i="6" a="1"/>
  <c r="J40" i="6" s="1"/>
  <c r="I40" i="6" a="1"/>
  <c r="I40" i="6" s="1"/>
  <c r="H40" i="6" a="1"/>
  <c r="H40" i="6" s="1"/>
  <c r="G40" i="6" a="1"/>
  <c r="G40" i="6" s="1"/>
  <c r="F40" i="6" a="1"/>
  <c r="F40" i="6" s="1"/>
  <c r="E40" i="6" a="1"/>
  <c r="E40" i="6" s="1"/>
  <c r="D40" i="6" a="1"/>
  <c r="D40" i="6" s="1"/>
  <c r="C40" i="6" a="1"/>
  <c r="C40" i="6" s="1"/>
  <c r="A40" i="6" a="1"/>
  <c r="A40" i="6" s="1"/>
  <c r="S39" i="6" a="1"/>
  <c r="S39" i="6" s="1"/>
  <c r="N39" i="6" a="1"/>
  <c r="N39" i="6" s="1"/>
  <c r="M39" i="6" a="1"/>
  <c r="M39" i="6" s="1"/>
  <c r="L39" i="6" a="1"/>
  <c r="L39" i="6" s="1"/>
  <c r="K39" i="6" a="1"/>
  <c r="K39" i="6" s="1"/>
  <c r="J39" i="6" a="1"/>
  <c r="J39" i="6" s="1"/>
  <c r="I39" i="6" a="1"/>
  <c r="I39" i="6" s="1"/>
  <c r="H39" i="6" a="1"/>
  <c r="H39" i="6" s="1"/>
  <c r="G39" i="6" a="1"/>
  <c r="G39" i="6" s="1"/>
  <c r="F39" i="6" a="1"/>
  <c r="F39" i="6" s="1"/>
  <c r="E39" i="6" a="1"/>
  <c r="E39" i="6" s="1"/>
  <c r="D39" i="6" a="1"/>
  <c r="D39" i="6" s="1"/>
  <c r="C39" i="6" a="1"/>
  <c r="C39" i="6" s="1"/>
  <c r="A39" i="6" a="1"/>
  <c r="A39" i="6" s="1"/>
  <c r="S38" i="6" a="1"/>
  <c r="S38" i="6" s="1"/>
  <c r="N38" i="6" a="1"/>
  <c r="N38" i="6" s="1"/>
  <c r="M38" i="6" a="1"/>
  <c r="M38" i="6" s="1"/>
  <c r="L38" i="6" a="1"/>
  <c r="L38" i="6" s="1"/>
  <c r="K38" i="6" a="1"/>
  <c r="K38" i="6" s="1"/>
  <c r="J38" i="6" a="1"/>
  <c r="J38" i="6" s="1"/>
  <c r="I38" i="6" a="1"/>
  <c r="I38" i="6" s="1"/>
  <c r="H38" i="6" a="1"/>
  <c r="H38" i="6" s="1"/>
  <c r="G38" i="6" a="1"/>
  <c r="G38" i="6" s="1"/>
  <c r="F38" i="6" a="1"/>
  <c r="F38" i="6" s="1"/>
  <c r="E38" i="6" a="1"/>
  <c r="E38" i="6" s="1"/>
  <c r="D38" i="6" a="1"/>
  <c r="D38" i="6" s="1"/>
  <c r="C38" i="6" a="1"/>
  <c r="C38" i="6" s="1"/>
  <c r="A38" i="6" a="1"/>
  <c r="A38" i="6" s="1"/>
  <c r="S37" i="6" a="1"/>
  <c r="S37" i="6" s="1"/>
  <c r="N37" i="6" a="1"/>
  <c r="N37" i="6" s="1"/>
  <c r="M37" i="6" a="1"/>
  <c r="M37" i="6" s="1"/>
  <c r="L37" i="6" a="1"/>
  <c r="L37" i="6" s="1"/>
  <c r="K37" i="6" a="1"/>
  <c r="K37" i="6" s="1"/>
  <c r="J37" i="6" a="1"/>
  <c r="J37" i="6" s="1"/>
  <c r="I37" i="6" a="1"/>
  <c r="I37" i="6" s="1"/>
  <c r="H37" i="6" a="1"/>
  <c r="H37" i="6" s="1"/>
  <c r="G37" i="6" a="1"/>
  <c r="G37" i="6" s="1"/>
  <c r="F37" i="6" a="1"/>
  <c r="F37" i="6" s="1"/>
  <c r="E37" i="6" a="1"/>
  <c r="E37" i="6" s="1"/>
  <c r="D37" i="6" a="1"/>
  <c r="D37" i="6" s="1"/>
  <c r="C37" i="6" a="1"/>
  <c r="C37" i="6" s="1"/>
  <c r="A37" i="6" a="1"/>
  <c r="A37" i="6" s="1"/>
  <c r="S36" i="6" a="1"/>
  <c r="S36" i="6" s="1"/>
  <c r="N36" i="6" a="1"/>
  <c r="N36" i="6" s="1"/>
  <c r="M36" i="6" a="1"/>
  <c r="M36" i="6" s="1"/>
  <c r="L36" i="6" a="1"/>
  <c r="L36" i="6" s="1"/>
  <c r="K36" i="6" a="1"/>
  <c r="K36" i="6" s="1"/>
  <c r="J36" i="6" a="1"/>
  <c r="J36" i="6" s="1"/>
  <c r="I36" i="6" a="1"/>
  <c r="I36" i="6" s="1"/>
  <c r="H36" i="6" a="1"/>
  <c r="H36" i="6" s="1"/>
  <c r="G36" i="6" a="1"/>
  <c r="G36" i="6" s="1"/>
  <c r="F36" i="6" a="1"/>
  <c r="F36" i="6" s="1"/>
  <c r="E36" i="6" a="1"/>
  <c r="E36" i="6" s="1"/>
  <c r="D36" i="6" a="1"/>
  <c r="D36" i="6" s="1"/>
  <c r="C36" i="6" a="1"/>
  <c r="C36" i="6" s="1"/>
  <c r="A36" i="6" a="1"/>
  <c r="A36" i="6" s="1"/>
  <c r="S35" i="6" a="1"/>
  <c r="S35" i="6" s="1"/>
  <c r="N35" i="6" a="1"/>
  <c r="N35" i="6" s="1"/>
  <c r="M35" i="6" a="1"/>
  <c r="M35" i="6" s="1"/>
  <c r="L35" i="6" a="1"/>
  <c r="L35" i="6" s="1"/>
  <c r="K35" i="6" a="1"/>
  <c r="K35" i="6" s="1"/>
  <c r="J35" i="6" a="1"/>
  <c r="J35" i="6" s="1"/>
  <c r="I35" i="6" a="1"/>
  <c r="I35" i="6" s="1"/>
  <c r="H35" i="6" a="1"/>
  <c r="H35" i="6" s="1"/>
  <c r="G35" i="6" a="1"/>
  <c r="G35" i="6" s="1"/>
  <c r="F35" i="6" a="1"/>
  <c r="F35" i="6" s="1"/>
  <c r="E35" i="6" a="1"/>
  <c r="E35" i="6" s="1"/>
  <c r="D35" i="6" a="1"/>
  <c r="D35" i="6" s="1"/>
  <c r="C35" i="6" a="1"/>
  <c r="C35" i="6" s="1"/>
  <c r="A35" i="6" a="1"/>
  <c r="A35" i="6" s="1"/>
  <c r="S34" i="6" a="1"/>
  <c r="S34" i="6" s="1"/>
  <c r="N34" i="6" a="1"/>
  <c r="N34" i="6" s="1"/>
  <c r="M34" i="6" a="1"/>
  <c r="M34" i="6" s="1"/>
  <c r="L34" i="6" a="1"/>
  <c r="L34" i="6" s="1"/>
  <c r="K34" i="6" a="1"/>
  <c r="K34" i="6" s="1"/>
  <c r="J34" i="6" a="1"/>
  <c r="J34" i="6" s="1"/>
  <c r="I34" i="6" a="1"/>
  <c r="I34" i="6" s="1"/>
  <c r="H34" i="6" a="1"/>
  <c r="H34" i="6" s="1"/>
  <c r="G34" i="6" a="1"/>
  <c r="G34" i="6" s="1"/>
  <c r="F34" i="6" a="1"/>
  <c r="F34" i="6" s="1"/>
  <c r="E34" i="6" a="1"/>
  <c r="E34" i="6" s="1"/>
  <c r="D34" i="6" a="1"/>
  <c r="D34" i="6" s="1"/>
  <c r="C34" i="6" a="1"/>
  <c r="C34" i="6" s="1"/>
  <c r="A34" i="6" a="1"/>
  <c r="A34" i="6" s="1"/>
  <c r="S33" i="6" a="1"/>
  <c r="S33" i="6" s="1"/>
  <c r="N33" i="6" a="1"/>
  <c r="N33" i="6" s="1"/>
  <c r="M33" i="6" a="1"/>
  <c r="M33" i="6" s="1"/>
  <c r="L33" i="6" a="1"/>
  <c r="L33" i="6" s="1"/>
  <c r="K33" i="6" a="1"/>
  <c r="K33" i="6" s="1"/>
  <c r="J33" i="6" a="1"/>
  <c r="J33" i="6" s="1"/>
  <c r="I33" i="6" a="1"/>
  <c r="I33" i="6" s="1"/>
  <c r="H33" i="6" a="1"/>
  <c r="H33" i="6" s="1"/>
  <c r="G33" i="6" a="1"/>
  <c r="G33" i="6" s="1"/>
  <c r="F33" i="6" a="1"/>
  <c r="F33" i="6" s="1"/>
  <c r="E33" i="6" a="1"/>
  <c r="E33" i="6" s="1"/>
  <c r="D33" i="6" a="1"/>
  <c r="D33" i="6" s="1"/>
  <c r="C33" i="6" a="1"/>
  <c r="C33" i="6" s="1"/>
  <c r="A33" i="6" a="1"/>
  <c r="A33" i="6" s="1"/>
  <c r="S32" i="6" a="1"/>
  <c r="S32" i="6" s="1"/>
  <c r="N32" i="6" a="1"/>
  <c r="N32" i="6" s="1"/>
  <c r="M32" i="6" a="1"/>
  <c r="M32" i="6" s="1"/>
  <c r="L32" i="6" a="1"/>
  <c r="L32" i="6" s="1"/>
  <c r="K32" i="6" a="1"/>
  <c r="K32" i="6" s="1"/>
  <c r="J32" i="6" a="1"/>
  <c r="J32" i="6" s="1"/>
  <c r="I32" i="6" a="1"/>
  <c r="I32" i="6" s="1"/>
  <c r="H32" i="6" a="1"/>
  <c r="H32" i="6" s="1"/>
  <c r="G32" i="6" a="1"/>
  <c r="G32" i="6" s="1"/>
  <c r="F32" i="6" a="1"/>
  <c r="F32" i="6" s="1"/>
  <c r="E32" i="6" a="1"/>
  <c r="E32" i="6" s="1"/>
  <c r="D32" i="6" a="1"/>
  <c r="D32" i="6" s="1"/>
  <c r="C32" i="6" a="1"/>
  <c r="C32" i="6" s="1"/>
  <c r="A32" i="6" a="1"/>
  <c r="A32" i="6" s="1"/>
  <c r="S31" i="6" a="1"/>
  <c r="S31" i="6" s="1"/>
  <c r="N31" i="6" a="1"/>
  <c r="N31" i="6" s="1"/>
  <c r="M31" i="6" a="1"/>
  <c r="M31" i="6" s="1"/>
  <c r="L31" i="6" a="1"/>
  <c r="L31" i="6" s="1"/>
  <c r="K31" i="6" a="1"/>
  <c r="K31" i="6" s="1"/>
  <c r="J31" i="6" a="1"/>
  <c r="J31" i="6" s="1"/>
  <c r="I31" i="6" a="1"/>
  <c r="I31" i="6" s="1"/>
  <c r="H31" i="6" a="1"/>
  <c r="H31" i="6" s="1"/>
  <c r="G31" i="6" a="1"/>
  <c r="G31" i="6" s="1"/>
  <c r="F31" i="6" a="1"/>
  <c r="F31" i="6" s="1"/>
  <c r="E31" i="6" a="1"/>
  <c r="E31" i="6" s="1"/>
  <c r="D31" i="6" a="1"/>
  <c r="D31" i="6" s="1"/>
  <c r="C31" i="6" a="1"/>
  <c r="C31" i="6" s="1"/>
  <c r="A31" i="6" a="1"/>
  <c r="A31" i="6" s="1"/>
  <c r="S30" i="6" a="1"/>
  <c r="S30" i="6" s="1"/>
  <c r="N30" i="6" a="1"/>
  <c r="N30" i="6" s="1"/>
  <c r="M30" i="6" a="1"/>
  <c r="M30" i="6" s="1"/>
  <c r="L30" i="6" a="1"/>
  <c r="L30" i="6" s="1"/>
  <c r="K30" i="6" a="1"/>
  <c r="K30" i="6" s="1"/>
  <c r="J30" i="6" a="1"/>
  <c r="J30" i="6" s="1"/>
  <c r="I30" i="6" a="1"/>
  <c r="I30" i="6" s="1"/>
  <c r="H30" i="6" a="1"/>
  <c r="H30" i="6" s="1"/>
  <c r="G30" i="6" a="1"/>
  <c r="G30" i="6" s="1"/>
  <c r="F30" i="6" a="1"/>
  <c r="F30" i="6" s="1"/>
  <c r="E30" i="6" a="1"/>
  <c r="E30" i="6" s="1"/>
  <c r="D30" i="6" a="1"/>
  <c r="D30" i="6" s="1"/>
  <c r="C30" i="6" a="1"/>
  <c r="C30" i="6" s="1"/>
  <c r="A30" i="6" a="1"/>
  <c r="A30" i="6" s="1"/>
  <c r="S29" i="6" a="1"/>
  <c r="S29" i="6" s="1"/>
  <c r="N29" i="6" a="1"/>
  <c r="N29" i="6" s="1"/>
  <c r="M29" i="6" a="1"/>
  <c r="M29" i="6" s="1"/>
  <c r="L29" i="6" a="1"/>
  <c r="L29" i="6" s="1"/>
  <c r="K29" i="6" a="1"/>
  <c r="K29" i="6" s="1"/>
  <c r="J29" i="6" a="1"/>
  <c r="J29" i="6" s="1"/>
  <c r="I29" i="6" a="1"/>
  <c r="I29" i="6" s="1"/>
  <c r="H29" i="6" a="1"/>
  <c r="H29" i="6" s="1"/>
  <c r="G29" i="6" a="1"/>
  <c r="G29" i="6" s="1"/>
  <c r="F29" i="6" a="1"/>
  <c r="F29" i="6" s="1"/>
  <c r="E29" i="6" a="1"/>
  <c r="E29" i="6" s="1"/>
  <c r="D29" i="6" a="1"/>
  <c r="D29" i="6" s="1"/>
  <c r="C29" i="6" a="1"/>
  <c r="C29" i="6" s="1"/>
  <c r="A29" i="6" a="1"/>
  <c r="A29" i="6" s="1"/>
  <c r="S28" i="6" a="1"/>
  <c r="S28" i="6" s="1"/>
  <c r="N28" i="6" a="1"/>
  <c r="N28" i="6" s="1"/>
  <c r="M28" i="6" a="1"/>
  <c r="M28" i="6" s="1"/>
  <c r="L28" i="6" a="1"/>
  <c r="L28" i="6" s="1"/>
  <c r="K28" i="6" a="1"/>
  <c r="K28" i="6" s="1"/>
  <c r="J28" i="6" a="1"/>
  <c r="J28" i="6" s="1"/>
  <c r="I28" i="6" a="1"/>
  <c r="I28" i="6" s="1"/>
  <c r="H28" i="6" a="1"/>
  <c r="H28" i="6" s="1"/>
  <c r="G28" i="6" a="1"/>
  <c r="G28" i="6" s="1"/>
  <c r="F28" i="6" a="1"/>
  <c r="F28" i="6" s="1"/>
  <c r="E28" i="6" a="1"/>
  <c r="E28" i="6" s="1"/>
  <c r="D28" i="6" a="1"/>
  <c r="D28" i="6" s="1"/>
  <c r="C28" i="6" a="1"/>
  <c r="C28" i="6" s="1"/>
  <c r="A28" i="6" a="1"/>
  <c r="A28" i="6" s="1"/>
  <c r="S27" i="6" a="1"/>
  <c r="S27" i="6" s="1"/>
  <c r="N27" i="6" a="1"/>
  <c r="N27" i="6" s="1"/>
  <c r="M27" i="6" a="1"/>
  <c r="M27" i="6" s="1"/>
  <c r="L27" i="6" a="1"/>
  <c r="L27" i="6" s="1"/>
  <c r="K27" i="6" a="1"/>
  <c r="K27" i="6" s="1"/>
  <c r="J27" i="6" a="1"/>
  <c r="J27" i="6" s="1"/>
  <c r="I27" i="6" a="1"/>
  <c r="I27" i="6" s="1"/>
  <c r="H27" i="6" a="1"/>
  <c r="H27" i="6" s="1"/>
  <c r="G27" i="6" a="1"/>
  <c r="G27" i="6" s="1"/>
  <c r="F27" i="6" a="1"/>
  <c r="F27" i="6" s="1"/>
  <c r="E27" i="6" a="1"/>
  <c r="E27" i="6" s="1"/>
  <c r="D27" i="6" a="1"/>
  <c r="D27" i="6" s="1"/>
  <c r="C27" i="6" a="1"/>
  <c r="C27" i="6" s="1"/>
  <c r="A27" i="6" a="1"/>
  <c r="A27" i="6" s="1"/>
  <c r="S26" i="6" a="1"/>
  <c r="S26" i="6" s="1"/>
  <c r="N26" i="6" a="1"/>
  <c r="N26" i="6" s="1"/>
  <c r="M26" i="6" a="1"/>
  <c r="M26" i="6" s="1"/>
  <c r="L26" i="6" a="1"/>
  <c r="L26" i="6" s="1"/>
  <c r="K26" i="6" a="1"/>
  <c r="K26" i="6" s="1"/>
  <c r="J26" i="6" a="1"/>
  <c r="J26" i="6" s="1"/>
  <c r="I26" i="6" a="1"/>
  <c r="I26" i="6" s="1"/>
  <c r="H26" i="6" a="1"/>
  <c r="H26" i="6" s="1"/>
  <c r="G26" i="6" a="1"/>
  <c r="G26" i="6" s="1"/>
  <c r="F26" i="6" a="1"/>
  <c r="F26" i="6" s="1"/>
  <c r="E26" i="6" a="1"/>
  <c r="E26" i="6" s="1"/>
  <c r="D26" i="6" a="1"/>
  <c r="D26" i="6" s="1"/>
  <c r="C26" i="6" a="1"/>
  <c r="C26" i="6" s="1"/>
  <c r="A26" i="6" a="1"/>
  <c r="A26" i="6" s="1"/>
  <c r="S25" i="6" a="1"/>
  <c r="S25" i="6" s="1"/>
  <c r="N25" i="6" a="1"/>
  <c r="N25" i="6" s="1"/>
  <c r="M25" i="6" a="1"/>
  <c r="M25" i="6" s="1"/>
  <c r="L25" i="6" a="1"/>
  <c r="L25" i="6" s="1"/>
  <c r="K25" i="6" a="1"/>
  <c r="K25" i="6" s="1"/>
  <c r="J25" i="6" a="1"/>
  <c r="J25" i="6" s="1"/>
  <c r="I25" i="6" a="1"/>
  <c r="I25" i="6" s="1"/>
  <c r="H25" i="6" a="1"/>
  <c r="H25" i="6" s="1"/>
  <c r="G25" i="6" a="1"/>
  <c r="G25" i="6" s="1"/>
  <c r="F25" i="6" a="1"/>
  <c r="F25" i="6" s="1"/>
  <c r="E25" i="6" a="1"/>
  <c r="E25" i="6" s="1"/>
  <c r="D25" i="6" a="1"/>
  <c r="D25" i="6" s="1"/>
  <c r="C25" i="6" a="1"/>
  <c r="C25" i="6" s="1"/>
  <c r="A25" i="6" a="1"/>
  <c r="A25" i="6" s="1"/>
  <c r="S24" i="6" a="1"/>
  <c r="S24" i="6" s="1"/>
  <c r="N24" i="6" a="1"/>
  <c r="N24" i="6" s="1"/>
  <c r="M24" i="6" a="1"/>
  <c r="M24" i="6" s="1"/>
  <c r="L24" i="6" a="1"/>
  <c r="L24" i="6" s="1"/>
  <c r="K24" i="6" a="1"/>
  <c r="K24" i="6" s="1"/>
  <c r="J24" i="6" a="1"/>
  <c r="J24" i="6" s="1"/>
  <c r="I24" i="6" a="1"/>
  <c r="I24" i="6" s="1"/>
  <c r="H24" i="6" a="1"/>
  <c r="H24" i="6" s="1"/>
  <c r="G24" i="6" a="1"/>
  <c r="G24" i="6" s="1"/>
  <c r="F24" i="6" a="1"/>
  <c r="F24" i="6" s="1"/>
  <c r="E24" i="6" a="1"/>
  <c r="E24" i="6" s="1"/>
  <c r="D24" i="6" a="1"/>
  <c r="D24" i="6" s="1"/>
  <c r="C24" i="6" a="1"/>
  <c r="C24" i="6" s="1"/>
  <c r="A24" i="6" a="1"/>
  <c r="A24" i="6" s="1"/>
  <c r="S23" i="6" a="1"/>
  <c r="S23" i="6" s="1"/>
  <c r="N23" i="6" a="1"/>
  <c r="N23" i="6" s="1"/>
  <c r="M23" i="6" a="1"/>
  <c r="M23" i="6" s="1"/>
  <c r="L23" i="6" a="1"/>
  <c r="L23" i="6" s="1"/>
  <c r="K23" i="6" a="1"/>
  <c r="K23" i="6" s="1"/>
  <c r="J23" i="6" a="1"/>
  <c r="J23" i="6" s="1"/>
  <c r="I23" i="6" a="1"/>
  <c r="I23" i="6" s="1"/>
  <c r="H23" i="6" a="1"/>
  <c r="H23" i="6" s="1"/>
  <c r="G23" i="6" a="1"/>
  <c r="G23" i="6" s="1"/>
  <c r="F23" i="6" a="1"/>
  <c r="F23" i="6" s="1"/>
  <c r="E23" i="6" a="1"/>
  <c r="E23" i="6" s="1"/>
  <c r="D23" i="6" a="1"/>
  <c r="D23" i="6" s="1"/>
  <c r="C23" i="6" a="1"/>
  <c r="C23" i="6" s="1"/>
  <c r="A23" i="6" a="1"/>
  <c r="A23" i="6" s="1"/>
  <c r="S22" i="6" a="1"/>
  <c r="S22" i="6" s="1"/>
  <c r="N22" i="6" a="1"/>
  <c r="N22" i="6" s="1"/>
  <c r="M22" i="6" a="1"/>
  <c r="M22" i="6" s="1"/>
  <c r="L22" i="6" a="1"/>
  <c r="L22" i="6" s="1"/>
  <c r="K22" i="6" a="1"/>
  <c r="K22" i="6" s="1"/>
  <c r="J22" i="6" a="1"/>
  <c r="J22" i="6" s="1"/>
  <c r="I22" i="6" a="1"/>
  <c r="I22" i="6" s="1"/>
  <c r="H22" i="6" a="1"/>
  <c r="H22" i="6" s="1"/>
  <c r="G22" i="6" a="1"/>
  <c r="G22" i="6" s="1"/>
  <c r="F22" i="6" a="1"/>
  <c r="F22" i="6" s="1"/>
  <c r="E22" i="6" a="1"/>
  <c r="E22" i="6" s="1"/>
  <c r="D22" i="6" a="1"/>
  <c r="D22" i="6" s="1"/>
  <c r="C22" i="6" a="1"/>
  <c r="C22" i="6" s="1"/>
  <c r="A22" i="6" a="1"/>
  <c r="A22" i="6" s="1"/>
  <c r="S21" i="6" a="1"/>
  <c r="S21" i="6" s="1"/>
  <c r="N21" i="6" a="1"/>
  <c r="N21" i="6" s="1"/>
  <c r="M21" i="6" a="1"/>
  <c r="M21" i="6" s="1"/>
  <c r="L21" i="6" a="1"/>
  <c r="L21" i="6" s="1"/>
  <c r="K21" i="6" a="1"/>
  <c r="K21" i="6" s="1"/>
  <c r="J21" i="6" a="1"/>
  <c r="J21" i="6" s="1"/>
  <c r="I21" i="6" a="1"/>
  <c r="I21" i="6" s="1"/>
  <c r="H21" i="6" a="1"/>
  <c r="H21" i="6" s="1"/>
  <c r="G21" i="6" a="1"/>
  <c r="G21" i="6" s="1"/>
  <c r="F21" i="6" a="1"/>
  <c r="F21" i="6" s="1"/>
  <c r="E21" i="6" a="1"/>
  <c r="E21" i="6" s="1"/>
  <c r="D21" i="6" a="1"/>
  <c r="D21" i="6" s="1"/>
  <c r="C21" i="6" a="1"/>
  <c r="C21" i="6" s="1"/>
  <c r="A21" i="6" a="1"/>
  <c r="A21" i="6" s="1"/>
  <c r="S20" i="6" a="1"/>
  <c r="S20" i="6" s="1"/>
  <c r="N20" i="6" a="1"/>
  <c r="N20" i="6" s="1"/>
  <c r="M20" i="6" a="1"/>
  <c r="M20" i="6" s="1"/>
  <c r="L20" i="6" a="1"/>
  <c r="L20" i="6" s="1"/>
  <c r="K20" i="6" a="1"/>
  <c r="K20" i="6" s="1"/>
  <c r="J20" i="6" a="1"/>
  <c r="J20" i="6" s="1"/>
  <c r="I20" i="6" a="1"/>
  <c r="I20" i="6" s="1"/>
  <c r="H20" i="6" a="1"/>
  <c r="H20" i="6" s="1"/>
  <c r="G20" i="6" a="1"/>
  <c r="G20" i="6" s="1"/>
  <c r="F20" i="6" a="1"/>
  <c r="F20" i="6" s="1"/>
  <c r="E20" i="6" a="1"/>
  <c r="E20" i="6" s="1"/>
  <c r="D20" i="6" a="1"/>
  <c r="D20" i="6" s="1"/>
  <c r="C20" i="6" a="1"/>
  <c r="C20" i="6" s="1"/>
  <c r="A20" i="6" a="1"/>
  <c r="A20" i="6" s="1"/>
  <c r="S19" i="6" a="1"/>
  <c r="S19" i="6" s="1"/>
  <c r="N19" i="6" a="1"/>
  <c r="N19" i="6" s="1"/>
  <c r="M19" i="6" a="1"/>
  <c r="M19" i="6" s="1"/>
  <c r="L19" i="6" a="1"/>
  <c r="L19" i="6" s="1"/>
  <c r="K19" i="6" a="1"/>
  <c r="K19" i="6" s="1"/>
  <c r="J19" i="6" a="1"/>
  <c r="J19" i="6" s="1"/>
  <c r="I19" i="6" a="1"/>
  <c r="I19" i="6" s="1"/>
  <c r="H19" i="6" a="1"/>
  <c r="H19" i="6" s="1"/>
  <c r="G19" i="6" a="1"/>
  <c r="G19" i="6" s="1"/>
  <c r="F19" i="6" a="1"/>
  <c r="F19" i="6" s="1"/>
  <c r="E19" i="6" a="1"/>
  <c r="E19" i="6" s="1"/>
  <c r="D19" i="6" a="1"/>
  <c r="D19" i="6" s="1"/>
  <c r="C19" i="6" a="1"/>
  <c r="C19" i="6" s="1"/>
  <c r="A19" i="6" a="1"/>
  <c r="A19" i="6" s="1"/>
  <c r="S18" i="6" a="1"/>
  <c r="S18" i="6" s="1"/>
  <c r="N18" i="6" a="1"/>
  <c r="N18" i="6" s="1"/>
  <c r="M18" i="6" a="1"/>
  <c r="M18" i="6" s="1"/>
  <c r="L18" i="6" a="1"/>
  <c r="L18" i="6" s="1"/>
  <c r="K18" i="6" a="1"/>
  <c r="K18" i="6" s="1"/>
  <c r="J18" i="6" a="1"/>
  <c r="J18" i="6" s="1"/>
  <c r="I18" i="6" a="1"/>
  <c r="I18" i="6" s="1"/>
  <c r="H18" i="6" a="1"/>
  <c r="H18" i="6" s="1"/>
  <c r="G18" i="6" a="1"/>
  <c r="G18" i="6" s="1"/>
  <c r="F18" i="6" a="1"/>
  <c r="F18" i="6" s="1"/>
  <c r="E18" i="6" a="1"/>
  <c r="E18" i="6" s="1"/>
  <c r="D18" i="6" a="1"/>
  <c r="D18" i="6" s="1"/>
  <c r="C18" i="6" a="1"/>
  <c r="C18" i="6" s="1"/>
  <c r="A18" i="6" a="1"/>
  <c r="A18" i="6" s="1"/>
  <c r="S17" i="6" a="1"/>
  <c r="S17" i="6" s="1"/>
  <c r="N17" i="6" a="1"/>
  <c r="N17" i="6" s="1"/>
  <c r="O17" i="6" s="1"/>
  <c r="M17" i="6" a="1"/>
  <c r="M17" i="6" s="1"/>
  <c r="L17" i="6" a="1"/>
  <c r="L17" i="6" s="1"/>
  <c r="K17" i="6" a="1"/>
  <c r="K17" i="6" s="1"/>
  <c r="J17" i="6" a="1"/>
  <c r="J17" i="6" s="1"/>
  <c r="I17" i="6" a="1"/>
  <c r="I17" i="6" s="1"/>
  <c r="H17" i="6" a="1"/>
  <c r="H17" i="6" s="1"/>
  <c r="G17" i="6" a="1"/>
  <c r="G17" i="6" s="1"/>
  <c r="F17" i="6" a="1"/>
  <c r="F17" i="6" s="1"/>
  <c r="E17" i="6" a="1"/>
  <c r="E17" i="6" s="1"/>
  <c r="D17" i="6" a="1"/>
  <c r="D17" i="6" s="1"/>
  <c r="C17" i="6" a="1"/>
  <c r="C17" i="6" s="1"/>
  <c r="A17" i="6" a="1"/>
  <c r="A17" i="6" s="1"/>
  <c r="S14" i="6" a="1"/>
  <c r="S14" i="6" s="1"/>
  <c r="N14" i="6" a="1"/>
  <c r="N14" i="6" s="1"/>
  <c r="M14" i="6" a="1"/>
  <c r="M14" i="6" s="1"/>
  <c r="L14" i="6" a="1"/>
  <c r="L14" i="6" s="1"/>
  <c r="K14" i="6" a="1"/>
  <c r="K14" i="6" s="1"/>
  <c r="J14" i="6" a="1"/>
  <c r="J14" i="6" s="1"/>
  <c r="I14" i="6" a="1"/>
  <c r="I14" i="6" s="1"/>
  <c r="H14" i="6" a="1"/>
  <c r="H14" i="6" s="1"/>
  <c r="G14" i="6" a="1"/>
  <c r="G14" i="6" s="1"/>
  <c r="F14" i="6" a="1"/>
  <c r="F14" i="6" s="1"/>
  <c r="E14" i="6" a="1"/>
  <c r="E14" i="6" s="1"/>
  <c r="D14" i="6" a="1"/>
  <c r="D14" i="6" s="1"/>
  <c r="C14" i="6" a="1"/>
  <c r="C14" i="6" s="1"/>
  <c r="A14" i="6" a="1"/>
  <c r="A14" i="6" s="1"/>
  <c r="S13" i="6" a="1"/>
  <c r="S13" i="6" s="1"/>
  <c r="N13" i="6" a="1"/>
  <c r="N13" i="6" s="1"/>
  <c r="M13" i="6" a="1"/>
  <c r="M13" i="6" s="1"/>
  <c r="L13" i="6" a="1"/>
  <c r="L13" i="6" s="1"/>
  <c r="K13" i="6" a="1"/>
  <c r="K13" i="6" s="1"/>
  <c r="J13" i="6" a="1"/>
  <c r="J13" i="6" s="1"/>
  <c r="I13" i="6" a="1"/>
  <c r="I13" i="6" s="1"/>
  <c r="H13" i="6" a="1"/>
  <c r="H13" i="6" s="1"/>
  <c r="G13" i="6" a="1"/>
  <c r="G13" i="6" s="1"/>
  <c r="F13" i="6" a="1"/>
  <c r="F13" i="6" s="1"/>
  <c r="E13" i="6" a="1"/>
  <c r="E13" i="6" s="1"/>
  <c r="D13" i="6" a="1"/>
  <c r="D13" i="6" s="1"/>
  <c r="C13" i="6" a="1"/>
  <c r="C13" i="6" s="1"/>
  <c r="A13" i="6" a="1"/>
  <c r="A13" i="6" s="1"/>
  <c r="S12" i="6" a="1"/>
  <c r="S12" i="6" s="1"/>
  <c r="N12" i="6" a="1"/>
  <c r="N12" i="6" s="1"/>
  <c r="M12" i="6" a="1"/>
  <c r="M12" i="6" s="1"/>
  <c r="L12" i="6" a="1"/>
  <c r="L12" i="6" s="1"/>
  <c r="K12" i="6" a="1"/>
  <c r="K12" i="6" s="1"/>
  <c r="J12" i="6" a="1"/>
  <c r="J12" i="6" s="1"/>
  <c r="I12" i="6" a="1"/>
  <c r="I12" i="6" s="1"/>
  <c r="H12" i="6" a="1"/>
  <c r="H12" i="6" s="1"/>
  <c r="G12" i="6" a="1"/>
  <c r="G12" i="6" s="1"/>
  <c r="F12" i="6" a="1"/>
  <c r="F12" i="6" s="1"/>
  <c r="E12" i="6" a="1"/>
  <c r="E12" i="6" s="1"/>
  <c r="D12" i="6" a="1"/>
  <c r="D12" i="6" s="1"/>
  <c r="C12" i="6" a="1"/>
  <c r="C12" i="6" s="1"/>
  <c r="A12" i="6" a="1"/>
  <c r="A12" i="6" s="1"/>
  <c r="S11" i="6" a="1"/>
  <c r="S11" i="6" s="1"/>
  <c r="N11" i="6" a="1"/>
  <c r="N11" i="6" s="1"/>
  <c r="M11" i="6" a="1"/>
  <c r="M11" i="6" s="1"/>
  <c r="L11" i="6" a="1"/>
  <c r="L11" i="6" s="1"/>
  <c r="K11" i="6" a="1"/>
  <c r="K11" i="6" s="1"/>
  <c r="J11" i="6" a="1"/>
  <c r="J11" i="6" s="1"/>
  <c r="I11" i="6" a="1"/>
  <c r="I11" i="6" s="1"/>
  <c r="H11" i="6" a="1"/>
  <c r="H11" i="6" s="1"/>
  <c r="G11" i="6" a="1"/>
  <c r="G11" i="6" s="1"/>
  <c r="F11" i="6" a="1"/>
  <c r="F11" i="6" s="1"/>
  <c r="E11" i="6" a="1"/>
  <c r="E11" i="6" s="1"/>
  <c r="D11" i="6" a="1"/>
  <c r="D11" i="6" s="1"/>
  <c r="C11" i="6" a="1"/>
  <c r="C11" i="6" s="1"/>
  <c r="A11" i="6" a="1"/>
  <c r="A11" i="6" s="1"/>
  <c r="S10" i="6" a="1"/>
  <c r="S10" i="6" s="1"/>
  <c r="N10" i="6" a="1"/>
  <c r="N10" i="6" s="1"/>
  <c r="M10" i="6" a="1"/>
  <c r="M10" i="6" s="1"/>
  <c r="L10" i="6" a="1"/>
  <c r="L10" i="6" s="1"/>
  <c r="K10" i="6" a="1"/>
  <c r="K10" i="6" s="1"/>
  <c r="J10" i="6" a="1"/>
  <c r="J10" i="6" s="1"/>
  <c r="I10" i="6" a="1"/>
  <c r="I10" i="6" s="1"/>
  <c r="H10" i="6" a="1"/>
  <c r="H10" i="6" s="1"/>
  <c r="G10" i="6" a="1"/>
  <c r="G10" i="6" s="1"/>
  <c r="F10" i="6" a="1"/>
  <c r="F10" i="6" s="1"/>
  <c r="E10" i="6" a="1"/>
  <c r="E10" i="6" s="1"/>
  <c r="D10" i="6" a="1"/>
  <c r="D10" i="6" s="1"/>
  <c r="C10" i="6" a="1"/>
  <c r="C10" i="6" s="1"/>
  <c r="A10" i="6" a="1"/>
  <c r="A10" i="6" s="1"/>
  <c r="S9" i="6" a="1"/>
  <c r="S9" i="6" s="1"/>
  <c r="N9" i="6" a="1"/>
  <c r="N9" i="6" s="1"/>
  <c r="M9" i="6" a="1"/>
  <c r="M9" i="6" s="1"/>
  <c r="L9" i="6" a="1"/>
  <c r="L9" i="6" s="1"/>
  <c r="K9" i="6" a="1"/>
  <c r="K9" i="6" s="1"/>
  <c r="J9" i="6" a="1"/>
  <c r="J9" i="6" s="1"/>
  <c r="I9" i="6" a="1"/>
  <c r="I9" i="6" s="1"/>
  <c r="H9" i="6" a="1"/>
  <c r="H9" i="6" s="1"/>
  <c r="G9" i="6" a="1"/>
  <c r="G9" i="6" s="1"/>
  <c r="F9" i="6" a="1"/>
  <c r="F9" i="6" s="1"/>
  <c r="E9" i="6" a="1"/>
  <c r="E9" i="6" s="1"/>
  <c r="D9" i="6" a="1"/>
  <c r="D9" i="6" s="1"/>
  <c r="C9" i="6" a="1"/>
  <c r="C9" i="6" s="1"/>
  <c r="A9" i="6" a="1"/>
  <c r="A9" i="6" s="1"/>
  <c r="S8" i="6" a="1"/>
  <c r="S8" i="6" s="1"/>
  <c r="N8" i="6" a="1"/>
  <c r="N8" i="6" s="1"/>
  <c r="M8" i="6" a="1"/>
  <c r="M8" i="6" s="1"/>
  <c r="L8" i="6" a="1"/>
  <c r="L8" i="6" s="1"/>
  <c r="K8" i="6" a="1"/>
  <c r="K8" i="6" s="1"/>
  <c r="J8" i="6" a="1"/>
  <c r="J8" i="6" s="1"/>
  <c r="I8" i="6" a="1"/>
  <c r="I8" i="6" s="1"/>
  <c r="H8" i="6" a="1"/>
  <c r="H8" i="6" s="1"/>
  <c r="G8" i="6" a="1"/>
  <c r="G8" i="6" s="1"/>
  <c r="F8" i="6" a="1"/>
  <c r="F8" i="6" s="1"/>
  <c r="E8" i="6" a="1"/>
  <c r="E8" i="6" s="1"/>
  <c r="D8" i="6" a="1"/>
  <c r="D8" i="6" s="1"/>
  <c r="C8" i="6" a="1"/>
  <c r="C8" i="6" s="1"/>
  <c r="A8" i="6" a="1"/>
  <c r="A8" i="6" s="1"/>
  <c r="S7" i="6" a="1"/>
  <c r="S7" i="6" s="1"/>
  <c r="N7" i="6" a="1"/>
  <c r="N7" i="6" s="1"/>
  <c r="M7" i="6" a="1"/>
  <c r="M7" i="6" s="1"/>
  <c r="L7" i="6" a="1"/>
  <c r="L7" i="6" s="1"/>
  <c r="K7" i="6" a="1"/>
  <c r="K7" i="6" s="1"/>
  <c r="J7" i="6" a="1"/>
  <c r="J7" i="6" s="1"/>
  <c r="I7" i="6" a="1"/>
  <c r="I7" i="6" s="1"/>
  <c r="H7" i="6" a="1"/>
  <c r="H7" i="6" s="1"/>
  <c r="G7" i="6" a="1"/>
  <c r="G7" i="6" s="1"/>
  <c r="F7" i="6" a="1"/>
  <c r="F7" i="6" s="1"/>
  <c r="E7" i="6" a="1"/>
  <c r="E7" i="6" s="1"/>
  <c r="D7" i="6" a="1"/>
  <c r="D7" i="6" s="1"/>
  <c r="C7" i="6" a="1"/>
  <c r="C7" i="6" s="1"/>
  <c r="A7" i="6" a="1"/>
  <c r="A7" i="6" s="1"/>
  <c r="S6" i="6" a="1"/>
  <c r="S6" i="6" s="1"/>
  <c r="N6" i="6" a="1"/>
  <c r="N6" i="6" s="1"/>
  <c r="M6" i="6" a="1"/>
  <c r="M6" i="6" s="1"/>
  <c r="L6" i="6" a="1"/>
  <c r="L6" i="6" s="1"/>
  <c r="K6" i="6" a="1"/>
  <c r="K6" i="6" s="1"/>
  <c r="J6" i="6" a="1"/>
  <c r="J6" i="6" s="1"/>
  <c r="I6" i="6" a="1"/>
  <c r="I6" i="6" s="1"/>
  <c r="H6" i="6" a="1"/>
  <c r="H6" i="6" s="1"/>
  <c r="G6" i="6" a="1"/>
  <c r="G6" i="6" s="1"/>
  <c r="F6" i="6" a="1"/>
  <c r="F6" i="6" s="1"/>
  <c r="E6" i="6" a="1"/>
  <c r="E6" i="6" s="1"/>
  <c r="D6" i="6" a="1"/>
  <c r="D6" i="6" s="1"/>
  <c r="C6" i="6" a="1"/>
  <c r="C6" i="6" s="1"/>
  <c r="A6" i="6" a="1"/>
  <c r="A6" i="6" s="1"/>
  <c r="S5" i="6" a="1"/>
  <c r="S5" i="6" s="1"/>
  <c r="N5" i="6" a="1"/>
  <c r="N5" i="6" s="1"/>
  <c r="M5" i="6" a="1"/>
  <c r="M5" i="6" s="1"/>
  <c r="L5" i="6" a="1"/>
  <c r="L5" i="6" s="1"/>
  <c r="K5" i="6" a="1"/>
  <c r="K5" i="6" s="1"/>
  <c r="J5" i="6" a="1"/>
  <c r="J5" i="6" s="1"/>
  <c r="I5" i="6" a="1"/>
  <c r="I5" i="6" s="1"/>
  <c r="H5" i="6" a="1"/>
  <c r="H5" i="6" s="1"/>
  <c r="G5" i="6" a="1"/>
  <c r="G5" i="6" s="1"/>
  <c r="F5" i="6" a="1"/>
  <c r="F5" i="6" s="1"/>
  <c r="E5" i="6" a="1"/>
  <c r="E5" i="6" s="1"/>
  <c r="D5" i="6" a="1"/>
  <c r="D5" i="6" s="1"/>
  <c r="C5" i="6" a="1"/>
  <c r="C5" i="6" s="1"/>
  <c r="A5" i="6" a="1"/>
  <c r="A5" i="6" s="1"/>
  <c r="S4" i="6" a="1"/>
  <c r="S4" i="6" s="1"/>
  <c r="N4" i="6" a="1"/>
  <c r="N4" i="6" s="1"/>
  <c r="M4" i="6" a="1"/>
  <c r="M4" i="6" s="1"/>
  <c r="L4" i="6" a="1"/>
  <c r="L4" i="6" s="1"/>
  <c r="K4" i="6" a="1"/>
  <c r="K4" i="6" s="1"/>
  <c r="J4" i="6" a="1"/>
  <c r="J4" i="6" s="1"/>
  <c r="I4" i="6" a="1"/>
  <c r="I4" i="6" s="1"/>
  <c r="H4" i="6" a="1"/>
  <c r="H4" i="6" s="1"/>
  <c r="G4" i="6" a="1"/>
  <c r="G4" i="6" s="1"/>
  <c r="F4" i="6" a="1"/>
  <c r="F4" i="6" s="1"/>
  <c r="E4" i="6" a="1"/>
  <c r="E4" i="6" s="1"/>
  <c r="D4" i="6" a="1"/>
  <c r="D4" i="6" s="1"/>
  <c r="C4" i="6" a="1"/>
  <c r="C4" i="6" s="1"/>
  <c r="A4" i="6" a="1"/>
  <c r="A4" i="6" s="1"/>
  <c r="S3" i="6" a="1"/>
  <c r="S3" i="6" s="1"/>
  <c r="N3" i="6" a="1"/>
  <c r="N3" i="6" s="1"/>
  <c r="M3" i="6" a="1"/>
  <c r="M3" i="6" s="1"/>
  <c r="L3" i="6" a="1"/>
  <c r="L3" i="6" s="1"/>
  <c r="K3" i="6" a="1"/>
  <c r="K3" i="6" s="1"/>
  <c r="J3" i="6" a="1"/>
  <c r="J3" i="6" s="1"/>
  <c r="I3" i="6" a="1"/>
  <c r="I3" i="6" s="1"/>
  <c r="H3" i="6" a="1"/>
  <c r="H3" i="6" s="1"/>
  <c r="G3" i="6" a="1"/>
  <c r="G3" i="6" s="1"/>
  <c r="F3" i="6" a="1"/>
  <c r="F3" i="6" s="1"/>
  <c r="E3" i="6" a="1"/>
  <c r="E3" i="6" s="1"/>
  <c r="D3" i="6" a="1"/>
  <c r="D3" i="6" s="1"/>
  <c r="C3" i="6" a="1"/>
  <c r="C3" i="6" s="1"/>
  <c r="A3" i="6" a="1"/>
  <c r="A3" i="6" s="1"/>
  <c r="Q130" i="4"/>
  <c r="P130" i="4"/>
  <c r="O130" i="4"/>
  <c r="AJ3" i="4" s="1"/>
  <c r="N130" i="4"/>
  <c r="M130" i="4"/>
  <c r="K130" i="4"/>
  <c r="J130" i="4"/>
  <c r="I130" i="4"/>
  <c r="H130" i="4"/>
  <c r="L129" i="4"/>
  <c r="C129" i="4"/>
  <c r="D129" i="4" s="1"/>
  <c r="L128" i="4"/>
  <c r="C128" i="4"/>
  <c r="C127" i="4"/>
  <c r="C126" i="4"/>
  <c r="L125" i="4"/>
  <c r="C125" i="4"/>
  <c r="L124" i="4"/>
  <c r="C124" i="4"/>
  <c r="D124" i="4" s="1"/>
  <c r="L123" i="4"/>
  <c r="C123" i="4"/>
  <c r="D123" i="4" s="1"/>
  <c r="L122" i="4"/>
  <c r="C122" i="4"/>
  <c r="D122" i="4" s="1"/>
  <c r="C121" i="4"/>
  <c r="L120" i="4"/>
  <c r="C120" i="4"/>
  <c r="C119" i="4"/>
  <c r="C118" i="4"/>
  <c r="L117" i="4"/>
  <c r="C117" i="4"/>
  <c r="C116" i="4"/>
  <c r="L115" i="4"/>
  <c r="C115" i="4"/>
  <c r="C114" i="4"/>
  <c r="C113" i="4"/>
  <c r="L112" i="4"/>
  <c r="C112" i="4"/>
  <c r="C110" i="4"/>
  <c r="L109" i="4"/>
  <c r="L130" i="4" s="1"/>
  <c r="C109" i="4"/>
  <c r="O99" i="4"/>
  <c r="AL7" i="4" s="1"/>
  <c r="N99" i="4"/>
  <c r="AK7" i="4" s="1"/>
  <c r="M99" i="4"/>
  <c r="L99" i="4"/>
  <c r="AI7" i="4" s="1"/>
  <c r="K99" i="4"/>
  <c r="AH7" i="4" s="1"/>
  <c r="I99" i="4"/>
  <c r="H99" i="4"/>
  <c r="G99" i="4"/>
  <c r="C98" i="4"/>
  <c r="AE97" i="4"/>
  <c r="AD97" i="4"/>
  <c r="AC97" i="4"/>
  <c r="AB97" i="4"/>
  <c r="AA97" i="4"/>
  <c r="Y97" i="4"/>
  <c r="X97" i="4"/>
  <c r="C97" i="4"/>
  <c r="T96" i="4"/>
  <c r="C96" i="4"/>
  <c r="T95" i="4"/>
  <c r="C95" i="4"/>
  <c r="T94" i="4"/>
  <c r="C94" i="4"/>
  <c r="T93" i="4"/>
  <c r="C93" i="4"/>
  <c r="T92" i="4"/>
  <c r="J92" i="4"/>
  <c r="C92" i="4"/>
  <c r="T91" i="4"/>
  <c r="C91" i="4"/>
  <c r="T90" i="4"/>
  <c r="C90" i="4"/>
  <c r="T89" i="4"/>
  <c r="C89" i="4"/>
  <c r="Z88" i="4"/>
  <c r="T88" i="4"/>
  <c r="C88" i="4"/>
  <c r="T87" i="4"/>
  <c r="C87" i="4"/>
  <c r="T86" i="4"/>
  <c r="C86" i="4"/>
  <c r="T85" i="4"/>
  <c r="J85" i="4"/>
  <c r="C85" i="4"/>
  <c r="T84" i="4"/>
  <c r="C84" i="4"/>
  <c r="Z83" i="4"/>
  <c r="T83" i="4"/>
  <c r="J83" i="4"/>
  <c r="C83" i="4"/>
  <c r="T82" i="4"/>
  <c r="C82" i="4"/>
  <c r="Z81" i="4"/>
  <c r="T81" i="4"/>
  <c r="C81" i="4"/>
  <c r="T80" i="4"/>
  <c r="J80" i="4"/>
  <c r="C80" i="4"/>
  <c r="T79" i="4"/>
  <c r="C79" i="4"/>
  <c r="T78" i="4"/>
  <c r="J78" i="4"/>
  <c r="C78" i="4"/>
  <c r="Z77" i="4"/>
  <c r="T77" i="4"/>
  <c r="J77" i="4"/>
  <c r="C77" i="4"/>
  <c r="T76" i="4"/>
  <c r="C76" i="4"/>
  <c r="Z75" i="4"/>
  <c r="T75" i="4"/>
  <c r="J75" i="4"/>
  <c r="C75" i="4"/>
  <c r="Z74" i="4"/>
  <c r="T74" i="4"/>
  <c r="C74" i="4"/>
  <c r="Z73" i="4"/>
  <c r="Z97" i="4" s="1"/>
  <c r="T73" i="4"/>
  <c r="C73" i="4"/>
  <c r="T72" i="4"/>
  <c r="C72" i="4"/>
  <c r="T71" i="4"/>
  <c r="J71" i="4"/>
  <c r="C71" i="4"/>
  <c r="Z70" i="4"/>
  <c r="T70" i="4"/>
  <c r="J70" i="4"/>
  <c r="J99" i="4" s="1"/>
  <c r="C70" i="4"/>
  <c r="O63" i="4"/>
  <c r="N63" i="4"/>
  <c r="M63" i="4"/>
  <c r="L63" i="4"/>
  <c r="K63" i="4"/>
  <c r="I63" i="4"/>
  <c r="H63" i="4"/>
  <c r="G63" i="4"/>
  <c r="J62" i="4"/>
  <c r="C62" i="4"/>
  <c r="J61" i="4"/>
  <c r="C61" i="4"/>
  <c r="C60" i="4"/>
  <c r="J59" i="4"/>
  <c r="C59" i="4"/>
  <c r="J58" i="4"/>
  <c r="C58" i="4"/>
  <c r="C57" i="4"/>
  <c r="C56" i="4"/>
  <c r="C55" i="4"/>
  <c r="J54" i="4"/>
  <c r="C54" i="4"/>
  <c r="C53" i="4"/>
  <c r="J52" i="4"/>
  <c r="C52" i="4"/>
  <c r="C51" i="4"/>
  <c r="C50" i="4"/>
  <c r="AE49" i="4"/>
  <c r="AL6" i="4" s="1"/>
  <c r="AD49" i="4"/>
  <c r="AC49" i="4"/>
  <c r="AJ6" i="4" s="1"/>
  <c r="AB49" i="4"/>
  <c r="AI6" i="4" s="1"/>
  <c r="AA49" i="4"/>
  <c r="Y49" i="4"/>
  <c r="X49" i="4"/>
  <c r="C49" i="4"/>
  <c r="T48" i="4"/>
  <c r="C48" i="4"/>
  <c r="T47" i="4"/>
  <c r="J47" i="4"/>
  <c r="C47" i="4"/>
  <c r="Z46" i="4"/>
  <c r="T46" i="4"/>
  <c r="C46" i="4"/>
  <c r="T45" i="4"/>
  <c r="C45" i="4"/>
  <c r="Z44" i="4"/>
  <c r="T44" i="4"/>
  <c r="C44" i="4"/>
  <c r="T43" i="4"/>
  <c r="C43" i="4"/>
  <c r="Z42" i="4"/>
  <c r="T42" i="4"/>
  <c r="T41" i="4"/>
  <c r="C41" i="4"/>
  <c r="T40" i="4"/>
  <c r="J40" i="4"/>
  <c r="C40" i="4"/>
  <c r="T39" i="4"/>
  <c r="C39" i="4"/>
  <c r="T38" i="4"/>
  <c r="C38" i="4"/>
  <c r="T37" i="4"/>
  <c r="C37" i="4"/>
  <c r="Z36" i="4"/>
  <c r="T36" i="4"/>
  <c r="J36" i="4"/>
  <c r="C36" i="4"/>
  <c r="T35" i="4"/>
  <c r="C35" i="4"/>
  <c r="T34" i="4"/>
  <c r="C34" i="4"/>
  <c r="C33" i="4"/>
  <c r="T31" i="4"/>
  <c r="C31" i="4"/>
  <c r="J30" i="4"/>
  <c r="C30" i="4"/>
  <c r="Z29" i="4"/>
  <c r="T29" i="4"/>
  <c r="C29" i="4"/>
  <c r="T28" i="4"/>
  <c r="T26" i="4"/>
  <c r="J26" i="4"/>
  <c r="C25" i="4"/>
  <c r="T24" i="4"/>
  <c r="C24" i="4"/>
  <c r="T23" i="4"/>
  <c r="C23" i="4"/>
  <c r="T22" i="4"/>
  <c r="J22" i="4"/>
  <c r="C22" i="4"/>
  <c r="Z21" i="4"/>
  <c r="T21" i="4"/>
  <c r="J21" i="4"/>
  <c r="C21" i="4"/>
  <c r="T20" i="4"/>
  <c r="C20" i="4"/>
  <c r="T19" i="4"/>
  <c r="J19" i="4"/>
  <c r="C19" i="4"/>
  <c r="T18" i="4"/>
  <c r="C18" i="4"/>
  <c r="Z17" i="4"/>
  <c r="T17" i="4"/>
  <c r="C17" i="4"/>
  <c r="J16" i="4"/>
  <c r="C16" i="4"/>
  <c r="T15" i="4"/>
  <c r="C15" i="4"/>
  <c r="Z14" i="4"/>
  <c r="T14" i="4"/>
  <c r="C14" i="4"/>
  <c r="T13" i="4"/>
  <c r="C13" i="4"/>
  <c r="Z12" i="4"/>
  <c r="T12" i="4"/>
  <c r="J12" i="4"/>
  <c r="C12" i="4"/>
  <c r="T11" i="4"/>
  <c r="Z10" i="4"/>
  <c r="T10" i="4"/>
  <c r="C10" i="4"/>
  <c r="Z9" i="4"/>
  <c r="T9" i="4"/>
  <c r="C9" i="4"/>
  <c r="T8" i="4"/>
  <c r="C8" i="4"/>
  <c r="AJ7" i="4"/>
  <c r="T7" i="4"/>
  <c r="C7" i="4"/>
  <c r="AK6" i="4"/>
  <c r="AH6" i="4"/>
  <c r="T6" i="4"/>
  <c r="C6" i="4"/>
  <c r="T5" i="4"/>
  <c r="C5" i="4"/>
  <c r="Z4" i="4"/>
  <c r="Z49" i="4" s="1"/>
  <c r="T4" i="4"/>
  <c r="J4" i="4"/>
  <c r="J63" i="4" s="1"/>
  <c r="C4" i="4"/>
  <c r="AK3" i="4"/>
  <c r="AI3" i="4"/>
  <c r="AH3" i="4"/>
  <c r="S1690" i="3" a="1"/>
  <c r="S1690" i="3" s="1"/>
  <c r="N1690" i="3" a="1"/>
  <c r="N1690" i="3" s="1"/>
  <c r="M1690" i="3" a="1"/>
  <c r="M1690" i="3" s="1"/>
  <c r="L1690" i="3" a="1"/>
  <c r="L1690" i="3" s="1"/>
  <c r="K1690" i="3" a="1"/>
  <c r="K1690" i="3" s="1"/>
  <c r="J1690" i="3" a="1"/>
  <c r="J1690" i="3" s="1"/>
  <c r="I1690" i="3" a="1"/>
  <c r="I1690" i="3" s="1"/>
  <c r="H1690" i="3" a="1"/>
  <c r="H1690" i="3" s="1"/>
  <c r="G1690" i="3" a="1"/>
  <c r="G1690" i="3" s="1"/>
  <c r="F1690" i="3" a="1"/>
  <c r="F1690" i="3" s="1"/>
  <c r="E1690" i="3" a="1"/>
  <c r="E1690" i="3" s="1"/>
  <c r="D1690" i="3" a="1"/>
  <c r="D1690" i="3" s="1"/>
  <c r="C1690" i="3" a="1"/>
  <c r="C1690" i="3" s="1"/>
  <c r="A1690" i="3" a="1"/>
  <c r="A1690" i="3" s="1"/>
  <c r="S1689" i="3" a="1"/>
  <c r="S1689" i="3" s="1"/>
  <c r="N1689" i="3" a="1"/>
  <c r="N1689" i="3"/>
  <c r="M1689" i="3" a="1"/>
  <c r="M1689" i="3" s="1"/>
  <c r="L1689" i="3" a="1"/>
  <c r="L1689" i="3" s="1"/>
  <c r="K1689" i="3" a="1"/>
  <c r="K1689" i="3" s="1"/>
  <c r="J1689" i="3" a="1"/>
  <c r="J1689" i="3" s="1"/>
  <c r="I1689" i="3" a="1"/>
  <c r="I1689" i="3" s="1"/>
  <c r="H1689" i="3" a="1"/>
  <c r="H1689" i="3" s="1"/>
  <c r="G1689" i="3" a="1"/>
  <c r="G1689" i="3" s="1"/>
  <c r="F1689" i="3" a="1"/>
  <c r="F1689" i="3" s="1"/>
  <c r="E1689" i="3" a="1"/>
  <c r="E1689" i="3" s="1"/>
  <c r="D1689" i="3" a="1"/>
  <c r="D1689" i="3" s="1"/>
  <c r="C1689" i="3" a="1"/>
  <c r="C1689" i="3" s="1"/>
  <c r="A1689" i="3" a="1"/>
  <c r="A1689" i="3" s="1"/>
  <c r="S1688" i="3" a="1"/>
  <c r="S1688" i="3" s="1"/>
  <c r="N1688" i="3" a="1"/>
  <c r="N1688" i="3" s="1"/>
  <c r="M1688" i="3" a="1"/>
  <c r="M1688" i="3" s="1"/>
  <c r="L1688" i="3" a="1"/>
  <c r="L1688" i="3" s="1"/>
  <c r="K1688" i="3" a="1"/>
  <c r="K1688" i="3" s="1"/>
  <c r="J1688" i="3" a="1"/>
  <c r="J1688" i="3" s="1"/>
  <c r="I1688" i="3" a="1"/>
  <c r="I1688" i="3" s="1"/>
  <c r="H1688" i="3" a="1"/>
  <c r="H1688" i="3" s="1"/>
  <c r="G1688" i="3" a="1"/>
  <c r="G1688" i="3" s="1"/>
  <c r="F1688" i="3" a="1"/>
  <c r="F1688" i="3" s="1"/>
  <c r="E1688" i="3" a="1"/>
  <c r="E1688" i="3"/>
  <c r="D1688" i="3" a="1"/>
  <c r="D1688" i="3" s="1"/>
  <c r="C1688" i="3" a="1"/>
  <c r="C1688" i="3" s="1"/>
  <c r="A1688" i="3" a="1"/>
  <c r="A1688" i="3" s="1"/>
  <c r="S1687" i="3" a="1"/>
  <c r="S1687" i="3" s="1"/>
  <c r="N1687" i="3" a="1"/>
  <c r="N1687" i="3"/>
  <c r="M1687" i="3" a="1"/>
  <c r="M1687" i="3"/>
  <c r="L1687" i="3" a="1"/>
  <c r="L1687" i="3" s="1"/>
  <c r="K1687" i="3" a="1"/>
  <c r="K1687" i="3" s="1"/>
  <c r="J1687" i="3" a="1"/>
  <c r="J1687" i="3" s="1"/>
  <c r="I1687" i="3" a="1"/>
  <c r="I1687" i="3" s="1"/>
  <c r="H1687" i="3" a="1"/>
  <c r="H1687" i="3" s="1"/>
  <c r="G1687" i="3" a="1"/>
  <c r="G1687" i="3" s="1"/>
  <c r="F1687" i="3" a="1"/>
  <c r="F1687" i="3" s="1"/>
  <c r="E1687" i="3" a="1"/>
  <c r="E1687" i="3"/>
  <c r="D1687" i="3" a="1"/>
  <c r="D1687" i="3" s="1"/>
  <c r="C1687" i="3" a="1"/>
  <c r="C1687" i="3" s="1"/>
  <c r="A1687" i="3" a="1"/>
  <c r="A1687" i="3" s="1"/>
  <c r="S1686" i="3" a="1"/>
  <c r="S1686" i="3" s="1"/>
  <c r="N1686" i="3" a="1"/>
  <c r="N1686" i="3" s="1"/>
  <c r="M1686" i="3" a="1"/>
  <c r="M1686" i="3"/>
  <c r="L1686" i="3" a="1"/>
  <c r="L1686" i="3" s="1"/>
  <c r="K1686" i="3" a="1"/>
  <c r="K1686" i="3" s="1"/>
  <c r="J1686" i="3" a="1"/>
  <c r="J1686" i="3" s="1"/>
  <c r="I1686" i="3" a="1"/>
  <c r="I1686" i="3" s="1"/>
  <c r="H1686" i="3" a="1"/>
  <c r="H1686" i="3" s="1"/>
  <c r="G1686" i="3" a="1"/>
  <c r="G1686" i="3" s="1"/>
  <c r="F1686" i="3" a="1"/>
  <c r="F1686" i="3" s="1"/>
  <c r="E1686" i="3" a="1"/>
  <c r="E1686" i="3"/>
  <c r="D1686" i="3" a="1"/>
  <c r="D1686" i="3" s="1"/>
  <c r="C1686" i="3" a="1"/>
  <c r="C1686" i="3" s="1"/>
  <c r="A1686" i="3" a="1"/>
  <c r="A1686" i="3" s="1"/>
  <c r="S1685" i="3" a="1"/>
  <c r="S1685" i="3" s="1"/>
  <c r="N1685" i="3" a="1"/>
  <c r="N1685" i="3"/>
  <c r="M1685" i="3" a="1"/>
  <c r="M1685" i="3"/>
  <c r="L1685" i="3" a="1"/>
  <c r="L1685" i="3" s="1"/>
  <c r="K1685" i="3" a="1"/>
  <c r="K1685" i="3" s="1"/>
  <c r="J1685" i="3" a="1"/>
  <c r="J1685" i="3" s="1"/>
  <c r="I1685" i="3" a="1"/>
  <c r="I1685" i="3" s="1"/>
  <c r="H1685" i="3" a="1"/>
  <c r="H1685" i="3" s="1"/>
  <c r="G1685" i="3" a="1"/>
  <c r="G1685" i="3" s="1"/>
  <c r="F1685" i="3" a="1"/>
  <c r="F1685" i="3" s="1"/>
  <c r="E1685" i="3" a="1"/>
  <c r="E1685" i="3"/>
  <c r="D1685" i="3" a="1"/>
  <c r="D1685" i="3" s="1"/>
  <c r="C1685" i="3" a="1"/>
  <c r="C1685" i="3" s="1"/>
  <c r="A1685" i="3" a="1"/>
  <c r="A1685" i="3" s="1"/>
  <c r="S1684" i="3" a="1"/>
  <c r="S1684" i="3" s="1"/>
  <c r="N1684" i="3" a="1"/>
  <c r="N1684" i="3" s="1"/>
  <c r="M1684" i="3" a="1"/>
  <c r="M1684" i="3" s="1"/>
  <c r="L1684" i="3" a="1"/>
  <c r="L1684" i="3" s="1"/>
  <c r="K1684" i="3" a="1"/>
  <c r="K1684" i="3" s="1"/>
  <c r="J1684" i="3" a="1"/>
  <c r="J1684" i="3" s="1"/>
  <c r="I1684" i="3" a="1"/>
  <c r="I1684" i="3" s="1"/>
  <c r="H1684" i="3" a="1"/>
  <c r="H1684" i="3" s="1"/>
  <c r="G1684" i="3" a="1"/>
  <c r="G1684" i="3" s="1"/>
  <c r="F1684" i="3" a="1"/>
  <c r="F1684" i="3" s="1"/>
  <c r="E1684" i="3" a="1"/>
  <c r="E1684" i="3" s="1"/>
  <c r="D1684" i="3" a="1"/>
  <c r="D1684" i="3" s="1"/>
  <c r="C1684" i="3" a="1"/>
  <c r="C1684" i="3" s="1"/>
  <c r="A1684" i="3" a="1"/>
  <c r="A1684" i="3" s="1"/>
  <c r="S1683" i="3" a="1"/>
  <c r="S1683" i="3" s="1"/>
  <c r="N1683" i="3" a="1"/>
  <c r="N1683" i="3"/>
  <c r="M1683" i="3" a="1"/>
  <c r="M1683" i="3" s="1"/>
  <c r="L1683" i="3" a="1"/>
  <c r="L1683" i="3" s="1"/>
  <c r="K1683" i="3" a="1"/>
  <c r="K1683" i="3" s="1"/>
  <c r="J1683" i="3" a="1"/>
  <c r="J1683" i="3" s="1"/>
  <c r="I1683" i="3" a="1"/>
  <c r="I1683" i="3" s="1"/>
  <c r="H1683" i="3" a="1"/>
  <c r="H1683" i="3"/>
  <c r="G1683" i="3" a="1"/>
  <c r="G1683" i="3" s="1"/>
  <c r="F1683" i="3" a="1"/>
  <c r="F1683" i="3" s="1"/>
  <c r="E1683" i="3" a="1"/>
  <c r="E1683" i="3" s="1"/>
  <c r="D1683" i="3" a="1"/>
  <c r="D1683" i="3" s="1"/>
  <c r="C1683" i="3" a="1"/>
  <c r="C1683" i="3" s="1"/>
  <c r="A1683" i="3" a="1"/>
  <c r="A1683" i="3" s="1"/>
  <c r="S1682" i="3" a="1"/>
  <c r="S1682" i="3" s="1"/>
  <c r="N1682" i="3" a="1"/>
  <c r="N1682" i="3"/>
  <c r="M1682" i="3" a="1"/>
  <c r="M1682" i="3" s="1"/>
  <c r="L1682" i="3" a="1"/>
  <c r="L1682" i="3" s="1"/>
  <c r="K1682" i="3" a="1"/>
  <c r="K1682" i="3" s="1"/>
  <c r="J1682" i="3" a="1"/>
  <c r="J1682" i="3"/>
  <c r="I1682" i="3" a="1"/>
  <c r="I1682" i="3" s="1"/>
  <c r="H1682" i="3" a="1"/>
  <c r="H1682" i="3"/>
  <c r="G1682" i="3" a="1"/>
  <c r="G1682" i="3" s="1"/>
  <c r="F1682" i="3" a="1"/>
  <c r="F1682" i="3" s="1"/>
  <c r="E1682" i="3" a="1"/>
  <c r="E1682" i="3" s="1"/>
  <c r="D1682" i="3" a="1"/>
  <c r="D1682" i="3" s="1"/>
  <c r="C1682" i="3" a="1"/>
  <c r="C1682" i="3" s="1"/>
  <c r="A1682" i="3" a="1"/>
  <c r="A1682" i="3"/>
  <c r="S1681" i="3" a="1"/>
  <c r="S1681" i="3" s="1"/>
  <c r="N1681" i="3" a="1"/>
  <c r="N1681" i="3" s="1"/>
  <c r="M1681" i="3" a="1"/>
  <c r="M1681" i="3" s="1"/>
  <c r="L1681" i="3" a="1"/>
  <c r="L1681" i="3" s="1"/>
  <c r="K1681" i="3" a="1"/>
  <c r="K1681" i="3" s="1"/>
  <c r="J1681" i="3" a="1"/>
  <c r="J1681" i="3" s="1"/>
  <c r="I1681" i="3" a="1"/>
  <c r="I1681" i="3" s="1"/>
  <c r="H1681" i="3" a="1"/>
  <c r="H1681" i="3"/>
  <c r="G1681" i="3" a="1"/>
  <c r="G1681" i="3" s="1"/>
  <c r="F1681" i="3" a="1"/>
  <c r="F1681" i="3" s="1"/>
  <c r="E1681" i="3" a="1"/>
  <c r="E1681" i="3" s="1"/>
  <c r="D1681" i="3" a="1"/>
  <c r="D1681" i="3" s="1"/>
  <c r="C1681" i="3" a="1"/>
  <c r="C1681" i="3" s="1"/>
  <c r="A1681" i="3" a="1"/>
  <c r="A1681" i="3"/>
  <c r="S1680" i="3" a="1"/>
  <c r="S1680" i="3" s="1"/>
  <c r="N1680" i="3" a="1"/>
  <c r="N1680" i="3"/>
  <c r="M1680" i="3" a="1"/>
  <c r="M1680" i="3" s="1"/>
  <c r="L1680" i="3" a="1"/>
  <c r="L1680" i="3" s="1"/>
  <c r="K1680" i="3" a="1"/>
  <c r="K1680" i="3" s="1"/>
  <c r="J1680" i="3" a="1"/>
  <c r="J1680" i="3"/>
  <c r="I1680" i="3" a="1"/>
  <c r="I1680" i="3" s="1"/>
  <c r="H1680" i="3" a="1"/>
  <c r="H1680" i="3" s="1"/>
  <c r="G1680" i="3" a="1"/>
  <c r="G1680" i="3" s="1"/>
  <c r="F1680" i="3" a="1"/>
  <c r="F1680" i="3" s="1"/>
  <c r="E1680" i="3" a="1"/>
  <c r="E1680" i="3" s="1"/>
  <c r="D1680" i="3" a="1"/>
  <c r="D1680" i="3" s="1"/>
  <c r="C1680" i="3" a="1"/>
  <c r="C1680" i="3" s="1"/>
  <c r="A1680" i="3" a="1"/>
  <c r="A1680" i="3" s="1"/>
  <c r="S1679" i="3" a="1"/>
  <c r="S1679" i="3" s="1"/>
  <c r="N1679" i="3" a="1"/>
  <c r="N1679" i="3" s="1"/>
  <c r="M1679" i="3" a="1"/>
  <c r="M1679" i="3" s="1"/>
  <c r="L1679" i="3" a="1"/>
  <c r="L1679" i="3" s="1"/>
  <c r="K1679" i="3" a="1"/>
  <c r="K1679" i="3"/>
  <c r="J1679" i="3" a="1"/>
  <c r="J1679" i="3" s="1"/>
  <c r="I1679" i="3" a="1"/>
  <c r="I1679" i="3" s="1"/>
  <c r="H1679" i="3" a="1"/>
  <c r="H1679" i="3" s="1"/>
  <c r="G1679" i="3" a="1"/>
  <c r="G1679" i="3" s="1"/>
  <c r="F1679" i="3" a="1"/>
  <c r="F1679" i="3" s="1"/>
  <c r="E1679" i="3" a="1"/>
  <c r="E1679" i="3"/>
  <c r="D1679" i="3" a="1"/>
  <c r="D1679" i="3" s="1"/>
  <c r="C1679" i="3" a="1"/>
  <c r="C1679" i="3" s="1"/>
  <c r="A1679" i="3" a="1"/>
  <c r="A1679" i="3" s="1"/>
  <c r="S1678" i="3" a="1"/>
  <c r="S1678" i="3" s="1"/>
  <c r="N1678" i="3" a="1"/>
  <c r="N1678" i="3" s="1"/>
  <c r="M1678" i="3" a="1"/>
  <c r="M1678" i="3"/>
  <c r="L1678" i="3" a="1"/>
  <c r="L1678" i="3" s="1"/>
  <c r="K1678" i="3" a="1"/>
  <c r="K1678" i="3"/>
  <c r="J1678" i="3" a="1"/>
  <c r="J1678" i="3" s="1"/>
  <c r="I1678" i="3" a="1"/>
  <c r="I1678" i="3" s="1"/>
  <c r="H1678" i="3" a="1"/>
  <c r="H1678" i="3" s="1"/>
  <c r="G1678" i="3" a="1"/>
  <c r="G1678" i="3" s="1"/>
  <c r="F1678" i="3" a="1"/>
  <c r="F1678" i="3" s="1"/>
  <c r="E1678" i="3" a="1"/>
  <c r="E1678" i="3" s="1"/>
  <c r="D1678" i="3" a="1"/>
  <c r="D1678" i="3" s="1"/>
  <c r="C1678" i="3" a="1"/>
  <c r="C1678" i="3" s="1"/>
  <c r="A1678" i="3" a="1"/>
  <c r="A1678" i="3"/>
  <c r="S1677" i="3" a="1"/>
  <c r="S1677" i="3" s="1"/>
  <c r="N1677" i="3" a="1"/>
  <c r="N1677" i="3" s="1"/>
  <c r="M1677" i="3" a="1"/>
  <c r="M1677" i="3" s="1"/>
  <c r="L1677" i="3" a="1"/>
  <c r="L1677" i="3" s="1"/>
  <c r="K1677" i="3" a="1"/>
  <c r="K1677" i="3" s="1"/>
  <c r="J1677" i="3" a="1"/>
  <c r="J1677" i="3" s="1"/>
  <c r="I1677" i="3" a="1"/>
  <c r="I1677" i="3" s="1"/>
  <c r="H1677" i="3" a="1"/>
  <c r="H1677" i="3" s="1"/>
  <c r="G1677" i="3" a="1"/>
  <c r="G1677" i="3" s="1"/>
  <c r="F1677" i="3" a="1"/>
  <c r="F1677" i="3" s="1"/>
  <c r="E1677" i="3" a="1"/>
  <c r="E1677" i="3" s="1"/>
  <c r="D1677" i="3" a="1"/>
  <c r="D1677" i="3"/>
  <c r="C1677" i="3" a="1"/>
  <c r="C1677" i="3" s="1"/>
  <c r="A1677" i="3" a="1"/>
  <c r="A1677" i="3"/>
  <c r="S1676" i="3" a="1"/>
  <c r="S1676" i="3" s="1"/>
  <c r="N1676" i="3" a="1"/>
  <c r="N1676" i="3" s="1"/>
  <c r="M1676" i="3" a="1"/>
  <c r="M1676" i="3" s="1"/>
  <c r="L1676" i="3" a="1"/>
  <c r="L1676" i="3" s="1"/>
  <c r="K1676" i="3" a="1"/>
  <c r="K1676" i="3" s="1"/>
  <c r="J1676" i="3" a="1"/>
  <c r="J1676" i="3"/>
  <c r="I1676" i="3" a="1"/>
  <c r="I1676" i="3" s="1"/>
  <c r="H1676" i="3" a="1"/>
  <c r="H1676" i="3" s="1"/>
  <c r="G1676" i="3" a="1"/>
  <c r="G1676" i="3" s="1"/>
  <c r="F1676" i="3" a="1"/>
  <c r="F1676" i="3" s="1"/>
  <c r="E1676" i="3" a="1"/>
  <c r="E1676" i="3" s="1"/>
  <c r="D1676" i="3" a="1"/>
  <c r="D1676" i="3" s="1"/>
  <c r="C1676" i="3" a="1"/>
  <c r="C1676" i="3" s="1"/>
  <c r="A1676" i="3" a="1"/>
  <c r="A1676" i="3"/>
  <c r="S1675" i="3" a="1"/>
  <c r="S1675" i="3" s="1"/>
  <c r="N1675" i="3" a="1"/>
  <c r="N1675" i="3" s="1"/>
  <c r="M1675" i="3" a="1"/>
  <c r="M1675" i="3" s="1"/>
  <c r="L1675" i="3" a="1"/>
  <c r="L1675" i="3" s="1"/>
  <c r="K1675" i="3" a="1"/>
  <c r="K1675" i="3" s="1"/>
  <c r="J1675" i="3" a="1"/>
  <c r="J1675" i="3" s="1"/>
  <c r="I1675" i="3" a="1"/>
  <c r="I1675" i="3" s="1"/>
  <c r="H1675" i="3" a="1"/>
  <c r="H1675" i="3" s="1"/>
  <c r="G1675" i="3" a="1"/>
  <c r="G1675" i="3" s="1"/>
  <c r="F1675" i="3" a="1"/>
  <c r="F1675" i="3" s="1"/>
  <c r="E1675" i="3" a="1"/>
  <c r="E1675" i="3" s="1"/>
  <c r="D1675" i="3" a="1"/>
  <c r="D1675" i="3" s="1"/>
  <c r="C1675" i="3" a="1"/>
  <c r="C1675" i="3" s="1"/>
  <c r="A1675" i="3" a="1"/>
  <c r="A1675" i="3" s="1"/>
  <c r="S1674" i="3" a="1"/>
  <c r="S1674" i="3" s="1"/>
  <c r="N1674" i="3" a="1"/>
  <c r="N1674" i="3"/>
  <c r="M1674" i="3" a="1"/>
  <c r="M1674" i="3" s="1"/>
  <c r="L1674" i="3" a="1"/>
  <c r="L1674" i="3" s="1"/>
  <c r="K1674" i="3" a="1"/>
  <c r="K1674" i="3" s="1"/>
  <c r="J1674" i="3" a="1"/>
  <c r="J1674" i="3" s="1"/>
  <c r="I1674" i="3" a="1"/>
  <c r="I1674" i="3" s="1"/>
  <c r="H1674" i="3" a="1"/>
  <c r="H1674" i="3"/>
  <c r="G1674" i="3" a="1"/>
  <c r="G1674" i="3" s="1"/>
  <c r="F1674" i="3" a="1"/>
  <c r="F1674" i="3" s="1"/>
  <c r="E1674" i="3" a="1"/>
  <c r="E1674" i="3" s="1"/>
  <c r="D1674" i="3" a="1"/>
  <c r="D1674" i="3" s="1"/>
  <c r="C1674" i="3" a="1"/>
  <c r="C1674" i="3" s="1"/>
  <c r="A1674" i="3" a="1"/>
  <c r="A1674" i="3" s="1"/>
  <c r="S1673" i="3" a="1"/>
  <c r="S1673" i="3" s="1"/>
  <c r="N1673" i="3" a="1"/>
  <c r="N1673" i="3" s="1"/>
  <c r="M1673" i="3" a="1"/>
  <c r="M1673" i="3" s="1"/>
  <c r="L1673" i="3" a="1"/>
  <c r="L1673" i="3" s="1"/>
  <c r="K1673" i="3" a="1"/>
  <c r="K1673" i="3" s="1"/>
  <c r="J1673" i="3" a="1"/>
  <c r="J1673" i="3"/>
  <c r="I1673" i="3" a="1"/>
  <c r="I1673" i="3" s="1"/>
  <c r="H1673" i="3" a="1"/>
  <c r="H1673" i="3" s="1"/>
  <c r="G1673" i="3" a="1"/>
  <c r="G1673" i="3" s="1"/>
  <c r="F1673" i="3" a="1"/>
  <c r="F1673" i="3" s="1"/>
  <c r="E1673" i="3" a="1"/>
  <c r="E1673" i="3"/>
  <c r="D1673" i="3" a="1"/>
  <c r="D1673" i="3"/>
  <c r="C1673" i="3" a="1"/>
  <c r="C1673" i="3" s="1"/>
  <c r="A1673" i="3" a="1"/>
  <c r="A1673" i="3" s="1"/>
  <c r="S1672" i="3" a="1"/>
  <c r="S1672" i="3" s="1"/>
  <c r="N1672" i="3" a="1"/>
  <c r="N1672" i="3" s="1"/>
  <c r="M1672" i="3" a="1"/>
  <c r="M1672" i="3" s="1"/>
  <c r="L1672" i="3" a="1"/>
  <c r="L1672" i="3" s="1"/>
  <c r="K1672" i="3" a="1"/>
  <c r="K1672" i="3" s="1"/>
  <c r="J1672" i="3" a="1"/>
  <c r="J1672" i="3" s="1"/>
  <c r="I1672" i="3" a="1"/>
  <c r="I1672" i="3" s="1"/>
  <c r="H1672" i="3" a="1"/>
  <c r="H1672" i="3"/>
  <c r="G1672" i="3" a="1"/>
  <c r="G1672" i="3" s="1"/>
  <c r="F1672" i="3" a="1"/>
  <c r="F1672" i="3" s="1"/>
  <c r="E1672" i="3" a="1"/>
  <c r="E1672" i="3" s="1"/>
  <c r="D1672" i="3" a="1"/>
  <c r="D1672" i="3" s="1"/>
  <c r="C1672" i="3" a="1"/>
  <c r="C1672" i="3" s="1"/>
  <c r="A1672" i="3" a="1"/>
  <c r="A1672" i="3"/>
  <c r="S1671" i="3" a="1"/>
  <c r="S1671" i="3" s="1"/>
  <c r="N1671" i="3" a="1"/>
  <c r="N1671" i="3" s="1"/>
  <c r="M1671" i="3" a="1"/>
  <c r="M1671" i="3" s="1"/>
  <c r="L1671" i="3" a="1"/>
  <c r="L1671" i="3" s="1"/>
  <c r="K1671" i="3" a="1"/>
  <c r="K1671" i="3" s="1"/>
  <c r="J1671" i="3" a="1"/>
  <c r="J1671" i="3"/>
  <c r="I1671" i="3" a="1"/>
  <c r="I1671" i="3" s="1"/>
  <c r="H1671" i="3" a="1"/>
  <c r="H1671" i="3" s="1"/>
  <c r="G1671" i="3" a="1"/>
  <c r="G1671" i="3" s="1"/>
  <c r="F1671" i="3" a="1"/>
  <c r="F1671" i="3" s="1"/>
  <c r="E1671" i="3" a="1"/>
  <c r="E1671" i="3" s="1"/>
  <c r="D1671" i="3" a="1"/>
  <c r="D1671" i="3" s="1"/>
  <c r="C1671" i="3" a="1"/>
  <c r="C1671" i="3" s="1"/>
  <c r="A1671" i="3" a="1"/>
  <c r="A1671" i="3" s="1"/>
  <c r="S1670" i="3" a="1"/>
  <c r="S1670" i="3" s="1"/>
  <c r="N1670" i="3" a="1"/>
  <c r="N1670" i="3" s="1"/>
  <c r="M1670" i="3" a="1"/>
  <c r="M1670" i="3"/>
  <c r="L1670" i="3" a="1"/>
  <c r="L1670" i="3" s="1"/>
  <c r="K1670" i="3" a="1"/>
  <c r="K1670" i="3" s="1"/>
  <c r="J1670" i="3" a="1"/>
  <c r="J1670" i="3" s="1"/>
  <c r="I1670" i="3" a="1"/>
  <c r="I1670" i="3" s="1"/>
  <c r="H1670" i="3" a="1"/>
  <c r="H1670" i="3" s="1"/>
  <c r="G1670" i="3" a="1"/>
  <c r="G1670" i="3" s="1"/>
  <c r="F1670" i="3" a="1"/>
  <c r="F1670" i="3" s="1"/>
  <c r="E1670" i="3" a="1"/>
  <c r="E1670" i="3"/>
  <c r="D1670" i="3" a="1"/>
  <c r="D1670" i="3" s="1"/>
  <c r="C1670" i="3" a="1"/>
  <c r="C1670" i="3" s="1"/>
  <c r="A1670" i="3" a="1"/>
  <c r="A1670" i="3" s="1"/>
  <c r="S1669" i="3" a="1"/>
  <c r="S1669" i="3" s="1"/>
  <c r="N1669" i="3" a="1"/>
  <c r="N1669" i="3" s="1"/>
  <c r="M1669" i="3" a="1"/>
  <c r="M1669" i="3" s="1"/>
  <c r="L1669" i="3" a="1"/>
  <c r="L1669" i="3" s="1"/>
  <c r="K1669" i="3" a="1"/>
  <c r="K1669" i="3"/>
  <c r="J1669" i="3" a="1"/>
  <c r="J1669" i="3" s="1"/>
  <c r="I1669" i="3" a="1"/>
  <c r="I1669" i="3" s="1"/>
  <c r="H1669" i="3" a="1"/>
  <c r="H1669" i="3" s="1"/>
  <c r="G1669" i="3" a="1"/>
  <c r="G1669" i="3" s="1"/>
  <c r="F1669" i="3" a="1"/>
  <c r="F1669" i="3" s="1"/>
  <c r="E1669" i="3" a="1"/>
  <c r="E1669" i="3"/>
  <c r="D1669" i="3" a="1"/>
  <c r="D1669" i="3" s="1"/>
  <c r="C1669" i="3" a="1"/>
  <c r="C1669" i="3" s="1"/>
  <c r="A1669" i="3" a="1"/>
  <c r="A1669" i="3" s="1"/>
  <c r="S1668" i="3" a="1"/>
  <c r="S1668" i="3" s="1"/>
  <c r="N1668" i="3" a="1"/>
  <c r="N1668" i="3" s="1"/>
  <c r="M1668" i="3" a="1"/>
  <c r="M1668" i="3" s="1"/>
  <c r="L1668" i="3" a="1"/>
  <c r="L1668" i="3" s="1"/>
  <c r="K1668" i="3" a="1"/>
  <c r="K1668" i="3" s="1"/>
  <c r="J1668" i="3" a="1"/>
  <c r="J1668" i="3" s="1"/>
  <c r="I1668" i="3" a="1"/>
  <c r="I1668" i="3" s="1"/>
  <c r="H1668" i="3" a="1"/>
  <c r="H1668" i="3" s="1"/>
  <c r="G1668" i="3" a="1"/>
  <c r="G1668" i="3" s="1"/>
  <c r="F1668" i="3" a="1"/>
  <c r="F1668" i="3" s="1"/>
  <c r="E1668" i="3" a="1"/>
  <c r="E1668" i="3" s="1"/>
  <c r="D1668" i="3" a="1"/>
  <c r="D1668" i="3" s="1"/>
  <c r="C1668" i="3" a="1"/>
  <c r="C1668" i="3" s="1"/>
  <c r="A1668" i="3" a="1"/>
  <c r="A1668" i="3"/>
  <c r="S1667" i="3" a="1"/>
  <c r="S1667" i="3" s="1"/>
  <c r="N1667" i="3" a="1"/>
  <c r="N1667" i="3" s="1"/>
  <c r="M1667" i="3" a="1"/>
  <c r="M1667" i="3"/>
  <c r="L1667" i="3" a="1"/>
  <c r="L1667" i="3" s="1"/>
  <c r="K1667" i="3" a="1"/>
  <c r="K1667" i="3"/>
  <c r="J1667" i="3" a="1"/>
  <c r="J1667" i="3" s="1"/>
  <c r="I1667" i="3" a="1"/>
  <c r="I1667" i="3" s="1"/>
  <c r="H1667" i="3" a="1"/>
  <c r="H1667" i="3" s="1"/>
  <c r="G1667" i="3" a="1"/>
  <c r="G1667" i="3"/>
  <c r="F1667" i="3" a="1"/>
  <c r="F1667" i="3" s="1"/>
  <c r="E1667" i="3" a="1"/>
  <c r="E1667" i="3" s="1"/>
  <c r="D1667" i="3" a="1"/>
  <c r="D1667" i="3"/>
  <c r="C1667" i="3" a="1"/>
  <c r="C1667" i="3" s="1"/>
  <c r="A1667" i="3" a="1"/>
  <c r="A1667" i="3" s="1"/>
  <c r="S1666" i="3" a="1"/>
  <c r="S1666" i="3" s="1"/>
  <c r="N1666" i="3" a="1"/>
  <c r="N1666" i="3"/>
  <c r="M1666" i="3" a="1"/>
  <c r="M1666" i="3" s="1"/>
  <c r="L1666" i="3" a="1"/>
  <c r="L1666" i="3" s="1"/>
  <c r="K1666" i="3" a="1"/>
  <c r="K1666" i="3" s="1"/>
  <c r="J1666" i="3" a="1"/>
  <c r="J1666" i="3" s="1"/>
  <c r="I1666" i="3" a="1"/>
  <c r="I1666" i="3" s="1"/>
  <c r="H1666" i="3" a="1"/>
  <c r="H1666" i="3"/>
  <c r="G1666" i="3" a="1"/>
  <c r="G1666" i="3" s="1"/>
  <c r="F1666" i="3" a="1"/>
  <c r="F1666" i="3" s="1"/>
  <c r="E1666" i="3" a="1"/>
  <c r="E1666" i="3" s="1"/>
  <c r="D1666" i="3" a="1"/>
  <c r="D1666" i="3" s="1"/>
  <c r="C1666" i="3" a="1"/>
  <c r="C1666" i="3" s="1"/>
  <c r="A1666" i="3" a="1"/>
  <c r="A1666" i="3"/>
  <c r="S1665" i="3" a="1"/>
  <c r="S1665" i="3" s="1"/>
  <c r="N1665" i="3" a="1"/>
  <c r="N1665" i="3" s="1"/>
  <c r="M1665" i="3" a="1"/>
  <c r="M1665" i="3" s="1"/>
  <c r="L1665" i="3" a="1"/>
  <c r="L1665" i="3" s="1"/>
  <c r="K1665" i="3" a="1"/>
  <c r="K1665" i="3" s="1"/>
  <c r="J1665" i="3" a="1"/>
  <c r="J1665" i="3" s="1"/>
  <c r="I1665" i="3" a="1"/>
  <c r="I1665" i="3" s="1"/>
  <c r="H1665" i="3" a="1"/>
  <c r="H1665" i="3" s="1"/>
  <c r="G1665" i="3" a="1"/>
  <c r="G1665" i="3" s="1"/>
  <c r="F1665" i="3" a="1"/>
  <c r="F1665" i="3" s="1"/>
  <c r="E1665" i="3" a="1"/>
  <c r="E1665" i="3" s="1"/>
  <c r="D1665" i="3" a="1"/>
  <c r="D1665" i="3" s="1"/>
  <c r="C1665" i="3" a="1"/>
  <c r="C1665" i="3" s="1"/>
  <c r="A1665" i="3" a="1"/>
  <c r="A1665" i="3" s="1"/>
  <c r="S1664" i="3" a="1"/>
  <c r="S1664" i="3" s="1"/>
  <c r="N1664" i="3" a="1"/>
  <c r="N1664" i="3" s="1"/>
  <c r="M1664" i="3" a="1"/>
  <c r="M1664" i="3" s="1"/>
  <c r="L1664" i="3" a="1"/>
  <c r="L1664" i="3" s="1"/>
  <c r="K1664" i="3" a="1"/>
  <c r="K1664" i="3" s="1"/>
  <c r="J1664" i="3" a="1"/>
  <c r="J1664" i="3" s="1"/>
  <c r="I1664" i="3" a="1"/>
  <c r="I1664" i="3" s="1"/>
  <c r="H1664" i="3" a="1"/>
  <c r="H1664" i="3" s="1"/>
  <c r="G1664" i="3" a="1"/>
  <c r="G1664" i="3" s="1"/>
  <c r="F1664" i="3" a="1"/>
  <c r="F1664" i="3" s="1"/>
  <c r="E1664" i="3" a="1"/>
  <c r="E1664" i="3" s="1"/>
  <c r="D1664" i="3" a="1"/>
  <c r="D1664" i="3"/>
  <c r="C1664" i="3" a="1"/>
  <c r="C1664" i="3" s="1"/>
  <c r="A1664" i="3" a="1"/>
  <c r="A1664" i="3" s="1"/>
  <c r="S1663" i="3" a="1"/>
  <c r="S1663" i="3" s="1"/>
  <c r="N1663" i="3" a="1"/>
  <c r="N1663" i="3" s="1"/>
  <c r="M1663" i="3" a="1"/>
  <c r="M1663" i="3" s="1"/>
  <c r="L1663" i="3" a="1"/>
  <c r="L1663" i="3" s="1"/>
  <c r="K1663" i="3" a="1"/>
  <c r="K1663" i="3"/>
  <c r="J1663" i="3" a="1"/>
  <c r="J1663" i="3"/>
  <c r="I1663" i="3" a="1"/>
  <c r="I1663" i="3" s="1"/>
  <c r="H1663" i="3" a="1"/>
  <c r="H1663" i="3" s="1"/>
  <c r="G1663" i="3" a="1"/>
  <c r="G1663" i="3" s="1"/>
  <c r="F1663" i="3" a="1"/>
  <c r="F1663" i="3" s="1"/>
  <c r="E1663" i="3" a="1"/>
  <c r="E1663" i="3" s="1"/>
  <c r="D1663" i="3" a="1"/>
  <c r="D1663" i="3"/>
  <c r="C1663" i="3" a="1"/>
  <c r="C1663" i="3" s="1"/>
  <c r="A1663" i="3" a="1"/>
  <c r="A1663" i="3" s="1"/>
  <c r="S1662" i="3" a="1"/>
  <c r="S1662" i="3" s="1"/>
  <c r="N1662" i="3" a="1"/>
  <c r="N1662" i="3" s="1"/>
  <c r="M1662" i="3" a="1"/>
  <c r="M1662" i="3" s="1"/>
  <c r="L1662" i="3" a="1"/>
  <c r="L1662" i="3" s="1"/>
  <c r="K1662" i="3" a="1"/>
  <c r="K1662" i="3" s="1"/>
  <c r="J1662" i="3" a="1"/>
  <c r="J1662" i="3"/>
  <c r="I1662" i="3" a="1"/>
  <c r="I1662" i="3" s="1"/>
  <c r="H1662" i="3" a="1"/>
  <c r="H1662" i="3"/>
  <c r="G1662" i="3" a="1"/>
  <c r="G1662" i="3" s="1"/>
  <c r="F1662" i="3" a="1"/>
  <c r="F1662" i="3" s="1"/>
  <c r="E1662" i="3" a="1"/>
  <c r="E1662" i="3" s="1"/>
  <c r="D1662" i="3" a="1"/>
  <c r="D1662" i="3"/>
  <c r="C1662" i="3" a="1"/>
  <c r="C1662" i="3" s="1"/>
  <c r="A1662" i="3" a="1"/>
  <c r="A1662" i="3" s="1"/>
  <c r="S1661" i="3" a="1"/>
  <c r="S1661" i="3" s="1"/>
  <c r="N1661" i="3" a="1"/>
  <c r="N1661" i="3" s="1"/>
  <c r="M1661" i="3" a="1"/>
  <c r="M1661" i="3" s="1"/>
  <c r="L1661" i="3" a="1"/>
  <c r="L1661" i="3" s="1"/>
  <c r="K1661" i="3" a="1"/>
  <c r="K1661" i="3" s="1"/>
  <c r="J1661" i="3" a="1"/>
  <c r="J1661" i="3"/>
  <c r="I1661" i="3" a="1"/>
  <c r="I1661" i="3" s="1"/>
  <c r="H1661" i="3" a="1"/>
  <c r="H1661" i="3" s="1"/>
  <c r="G1661" i="3" a="1"/>
  <c r="G1661" i="3"/>
  <c r="F1661" i="3" a="1"/>
  <c r="F1661" i="3" s="1"/>
  <c r="E1661" i="3" a="1"/>
  <c r="E1661" i="3"/>
  <c r="D1661" i="3" a="1"/>
  <c r="D1661" i="3"/>
  <c r="C1661" i="3" a="1"/>
  <c r="C1661" i="3" s="1"/>
  <c r="A1661" i="3" a="1"/>
  <c r="A1661" i="3" s="1"/>
  <c r="S1660" i="3" a="1"/>
  <c r="S1660" i="3" s="1"/>
  <c r="N1660" i="3" a="1"/>
  <c r="N1660" i="3" s="1"/>
  <c r="M1660" i="3" a="1"/>
  <c r="M1660" i="3" s="1"/>
  <c r="L1660" i="3" a="1"/>
  <c r="L1660" i="3" s="1"/>
  <c r="K1660" i="3" a="1"/>
  <c r="K1660" i="3" s="1"/>
  <c r="J1660" i="3" a="1"/>
  <c r="J1660" i="3" s="1"/>
  <c r="I1660" i="3" a="1"/>
  <c r="I1660" i="3" s="1"/>
  <c r="H1660" i="3" a="1"/>
  <c r="H1660" i="3" s="1"/>
  <c r="G1660" i="3" a="1"/>
  <c r="G1660" i="3" s="1"/>
  <c r="F1660" i="3" a="1"/>
  <c r="F1660" i="3" s="1"/>
  <c r="E1660" i="3" a="1"/>
  <c r="E1660" i="3" s="1"/>
  <c r="D1660" i="3" a="1"/>
  <c r="D1660" i="3" s="1"/>
  <c r="C1660" i="3" a="1"/>
  <c r="C1660" i="3" s="1"/>
  <c r="A1660" i="3" a="1"/>
  <c r="A1660" i="3" s="1"/>
  <c r="S1659" i="3" a="1"/>
  <c r="S1659" i="3" s="1"/>
  <c r="N1659" i="3" a="1"/>
  <c r="N1659" i="3" s="1"/>
  <c r="M1659" i="3" a="1"/>
  <c r="M1659" i="3" s="1"/>
  <c r="L1659" i="3" a="1"/>
  <c r="L1659" i="3" s="1"/>
  <c r="K1659" i="3" a="1"/>
  <c r="K1659" i="3" s="1"/>
  <c r="J1659" i="3" a="1"/>
  <c r="J1659" i="3" s="1"/>
  <c r="I1659" i="3" a="1"/>
  <c r="I1659" i="3" s="1"/>
  <c r="H1659" i="3" a="1"/>
  <c r="H1659" i="3" s="1"/>
  <c r="G1659" i="3" a="1"/>
  <c r="G1659" i="3" s="1"/>
  <c r="F1659" i="3" a="1"/>
  <c r="F1659" i="3" s="1"/>
  <c r="E1659" i="3" a="1"/>
  <c r="E1659" i="3"/>
  <c r="D1659" i="3" a="1"/>
  <c r="D1659" i="3" s="1"/>
  <c r="C1659" i="3" a="1"/>
  <c r="C1659" i="3" s="1"/>
  <c r="A1659" i="3" a="1"/>
  <c r="A1659" i="3" s="1"/>
  <c r="S1658" i="3" a="1"/>
  <c r="S1658" i="3" s="1"/>
  <c r="N1658" i="3" a="1"/>
  <c r="N1658" i="3" s="1"/>
  <c r="M1658" i="3" a="1"/>
  <c r="M1658" i="3"/>
  <c r="L1658" i="3" a="1"/>
  <c r="L1658" i="3" s="1"/>
  <c r="K1658" i="3" a="1"/>
  <c r="K1658" i="3"/>
  <c r="J1658" i="3" a="1"/>
  <c r="J1658" i="3" s="1"/>
  <c r="I1658" i="3" a="1"/>
  <c r="I1658" i="3" s="1"/>
  <c r="H1658" i="3" a="1"/>
  <c r="H1658" i="3"/>
  <c r="G1658" i="3" a="1"/>
  <c r="G1658" i="3" s="1"/>
  <c r="F1658" i="3" a="1"/>
  <c r="F1658" i="3" s="1"/>
  <c r="E1658" i="3" a="1"/>
  <c r="E1658" i="3"/>
  <c r="D1658" i="3" a="1"/>
  <c r="D1658" i="3" s="1"/>
  <c r="C1658" i="3" a="1"/>
  <c r="C1658" i="3" s="1"/>
  <c r="A1658" i="3" a="1"/>
  <c r="A1658" i="3" s="1"/>
  <c r="S1657" i="3" a="1"/>
  <c r="S1657" i="3" s="1"/>
  <c r="N1657" i="3" a="1"/>
  <c r="N1657" i="3" s="1"/>
  <c r="M1657" i="3" a="1"/>
  <c r="M1657" i="3" s="1"/>
  <c r="L1657" i="3" a="1"/>
  <c r="L1657" i="3" s="1"/>
  <c r="K1657" i="3" a="1"/>
  <c r="K1657" i="3"/>
  <c r="J1657" i="3" a="1"/>
  <c r="J1657" i="3" s="1"/>
  <c r="I1657" i="3" a="1"/>
  <c r="I1657" i="3" s="1"/>
  <c r="H1657" i="3" a="1"/>
  <c r="H1657" i="3" s="1"/>
  <c r="G1657" i="3" a="1"/>
  <c r="G1657" i="3"/>
  <c r="F1657" i="3" a="1"/>
  <c r="F1657" i="3" s="1"/>
  <c r="E1657" i="3" a="1"/>
  <c r="E1657" i="3"/>
  <c r="D1657" i="3" a="1"/>
  <c r="D1657" i="3" s="1"/>
  <c r="C1657" i="3" a="1"/>
  <c r="C1657" i="3" s="1"/>
  <c r="A1657" i="3" a="1"/>
  <c r="A1657" i="3" s="1"/>
  <c r="S1656" i="3" a="1"/>
  <c r="S1656" i="3" s="1"/>
  <c r="N1656" i="3" a="1"/>
  <c r="N1656" i="3" s="1"/>
  <c r="M1656" i="3" a="1"/>
  <c r="M1656" i="3" s="1"/>
  <c r="L1656" i="3" a="1"/>
  <c r="L1656" i="3" s="1"/>
  <c r="K1656" i="3" a="1"/>
  <c r="K1656" i="3" s="1"/>
  <c r="J1656" i="3" a="1"/>
  <c r="J1656" i="3" s="1"/>
  <c r="I1656" i="3" a="1"/>
  <c r="I1656" i="3" s="1"/>
  <c r="H1656" i="3" a="1"/>
  <c r="H1656" i="3"/>
  <c r="G1656" i="3" a="1"/>
  <c r="G1656" i="3" s="1"/>
  <c r="F1656" i="3" a="1"/>
  <c r="F1656" i="3" s="1"/>
  <c r="E1656" i="3" a="1"/>
  <c r="E1656" i="3" s="1"/>
  <c r="D1656" i="3" a="1"/>
  <c r="D1656" i="3"/>
  <c r="C1656" i="3" a="1"/>
  <c r="C1656" i="3" s="1"/>
  <c r="A1656" i="3" a="1"/>
  <c r="A1656" i="3"/>
  <c r="S1655" i="3" a="1"/>
  <c r="S1655" i="3" s="1"/>
  <c r="N1655" i="3" a="1"/>
  <c r="N1655" i="3" s="1"/>
  <c r="M1655" i="3" a="1"/>
  <c r="M1655" i="3" s="1"/>
  <c r="L1655" i="3" a="1"/>
  <c r="L1655" i="3" s="1"/>
  <c r="K1655" i="3" a="1"/>
  <c r="K1655" i="3" s="1"/>
  <c r="J1655" i="3" a="1"/>
  <c r="J1655" i="3"/>
  <c r="I1655" i="3" a="1"/>
  <c r="I1655" i="3" s="1"/>
  <c r="H1655" i="3" a="1"/>
  <c r="H1655" i="3" s="1"/>
  <c r="G1655" i="3" a="1"/>
  <c r="G1655" i="3" s="1"/>
  <c r="F1655" i="3" a="1"/>
  <c r="F1655" i="3" s="1"/>
  <c r="E1655" i="3" a="1"/>
  <c r="E1655" i="3" s="1"/>
  <c r="D1655" i="3" a="1"/>
  <c r="D1655" i="3"/>
  <c r="C1655" i="3" a="1"/>
  <c r="C1655" i="3" s="1"/>
  <c r="A1655" i="3" a="1"/>
  <c r="A1655" i="3" s="1"/>
  <c r="S1654" i="3" a="1"/>
  <c r="S1654" i="3" s="1"/>
  <c r="N1654" i="3" a="1"/>
  <c r="N1654" i="3" s="1"/>
  <c r="M1654" i="3" a="1"/>
  <c r="M1654" i="3" s="1"/>
  <c r="L1654" i="3" a="1"/>
  <c r="L1654" i="3" s="1"/>
  <c r="K1654" i="3" a="1"/>
  <c r="K1654" i="3" s="1"/>
  <c r="J1654" i="3" a="1"/>
  <c r="J1654" i="3" s="1"/>
  <c r="I1654" i="3" a="1"/>
  <c r="I1654" i="3" s="1"/>
  <c r="H1654" i="3" a="1"/>
  <c r="H1654" i="3"/>
  <c r="G1654" i="3" a="1"/>
  <c r="G1654" i="3" s="1"/>
  <c r="F1654" i="3" a="1"/>
  <c r="F1654" i="3" s="1"/>
  <c r="E1654" i="3" a="1"/>
  <c r="E1654" i="3" s="1"/>
  <c r="D1654" i="3" a="1"/>
  <c r="D1654" i="3" s="1"/>
  <c r="C1654" i="3" a="1"/>
  <c r="C1654" i="3" s="1"/>
  <c r="A1654" i="3" a="1"/>
  <c r="A1654" i="3" s="1"/>
  <c r="S1653" i="3" a="1"/>
  <c r="S1653" i="3" s="1"/>
  <c r="N1653" i="3" a="1"/>
  <c r="N1653" i="3" s="1"/>
  <c r="M1653" i="3" a="1"/>
  <c r="M1653" i="3" s="1"/>
  <c r="L1653" i="3" a="1"/>
  <c r="L1653" i="3" s="1"/>
  <c r="K1653" i="3" a="1"/>
  <c r="K1653" i="3" s="1"/>
  <c r="J1653" i="3" a="1"/>
  <c r="J1653" i="3" s="1"/>
  <c r="I1653" i="3" a="1"/>
  <c r="I1653" i="3" s="1"/>
  <c r="H1653" i="3" a="1"/>
  <c r="H1653" i="3"/>
  <c r="G1653" i="3" a="1"/>
  <c r="G1653" i="3" s="1"/>
  <c r="F1653" i="3" a="1"/>
  <c r="F1653" i="3" s="1"/>
  <c r="E1653" i="3" a="1"/>
  <c r="E1653" i="3" s="1"/>
  <c r="D1653" i="3" a="1"/>
  <c r="D1653" i="3"/>
  <c r="C1653" i="3" a="1"/>
  <c r="C1653" i="3" s="1"/>
  <c r="A1653" i="3" a="1"/>
  <c r="A1653" i="3" s="1"/>
  <c r="S1652" i="3" a="1"/>
  <c r="S1652" i="3" s="1"/>
  <c r="N1652" i="3" a="1"/>
  <c r="N1652" i="3" s="1"/>
  <c r="M1652" i="3" a="1"/>
  <c r="M1652" i="3" s="1"/>
  <c r="L1652" i="3" a="1"/>
  <c r="L1652" i="3" s="1"/>
  <c r="K1652" i="3" a="1"/>
  <c r="K1652" i="3" s="1"/>
  <c r="J1652" i="3" a="1"/>
  <c r="J1652" i="3" s="1"/>
  <c r="I1652" i="3" a="1"/>
  <c r="I1652" i="3" s="1"/>
  <c r="H1652" i="3" a="1"/>
  <c r="H1652" i="3"/>
  <c r="G1652" i="3" a="1"/>
  <c r="G1652" i="3" s="1"/>
  <c r="F1652" i="3" a="1"/>
  <c r="F1652" i="3" s="1"/>
  <c r="E1652" i="3" a="1"/>
  <c r="E1652" i="3"/>
  <c r="D1652" i="3" a="1"/>
  <c r="D1652" i="3" s="1"/>
  <c r="C1652" i="3" a="1"/>
  <c r="C1652" i="3" s="1"/>
  <c r="A1652" i="3" a="1"/>
  <c r="A1652" i="3" s="1"/>
  <c r="S1651" i="3" a="1"/>
  <c r="S1651" i="3" s="1"/>
  <c r="N1651" i="3" a="1"/>
  <c r="N1651" i="3" s="1"/>
  <c r="M1651" i="3" a="1"/>
  <c r="M1651" i="3" s="1"/>
  <c r="L1651" i="3" a="1"/>
  <c r="L1651" i="3" s="1"/>
  <c r="K1651" i="3" a="1"/>
  <c r="K1651" i="3"/>
  <c r="J1651" i="3" a="1"/>
  <c r="J1651" i="3" s="1"/>
  <c r="I1651" i="3" a="1"/>
  <c r="I1651" i="3" s="1"/>
  <c r="H1651" i="3" a="1"/>
  <c r="H1651" i="3" s="1"/>
  <c r="G1651" i="3" a="1"/>
  <c r="G1651" i="3" s="1"/>
  <c r="F1651" i="3" a="1"/>
  <c r="F1651" i="3" s="1"/>
  <c r="E1651" i="3" a="1"/>
  <c r="E1651" i="3"/>
  <c r="D1651" i="3" a="1"/>
  <c r="D1651" i="3" s="1"/>
  <c r="C1651" i="3" a="1"/>
  <c r="C1651" i="3" s="1"/>
  <c r="A1651" i="3" a="1"/>
  <c r="A1651" i="3" s="1"/>
  <c r="S1650" i="3" a="1"/>
  <c r="S1650" i="3" s="1"/>
  <c r="N1650" i="3" a="1"/>
  <c r="N1650" i="3" s="1"/>
  <c r="M1650" i="3" a="1"/>
  <c r="M1650" i="3"/>
  <c r="L1650" i="3" a="1"/>
  <c r="L1650" i="3" s="1"/>
  <c r="K1650" i="3" a="1"/>
  <c r="K1650" i="3" s="1"/>
  <c r="J1650" i="3" a="1"/>
  <c r="J1650" i="3" s="1"/>
  <c r="I1650" i="3" a="1"/>
  <c r="I1650" i="3" s="1"/>
  <c r="H1650" i="3" a="1"/>
  <c r="H1650" i="3" s="1"/>
  <c r="G1650" i="3" a="1"/>
  <c r="G1650" i="3" s="1"/>
  <c r="F1650" i="3" a="1"/>
  <c r="F1650" i="3" s="1"/>
  <c r="E1650" i="3" a="1"/>
  <c r="E1650" i="3"/>
  <c r="D1650" i="3" a="1"/>
  <c r="D1650" i="3" s="1"/>
  <c r="C1650" i="3" a="1"/>
  <c r="C1650" i="3" s="1"/>
  <c r="A1650" i="3" a="1"/>
  <c r="A1650" i="3" s="1"/>
  <c r="S1649" i="3" a="1"/>
  <c r="S1649" i="3" s="1"/>
  <c r="N1649" i="3" a="1"/>
  <c r="N1649" i="3" s="1"/>
  <c r="M1649" i="3" a="1"/>
  <c r="M1649" i="3" s="1"/>
  <c r="L1649" i="3" a="1"/>
  <c r="L1649" i="3" s="1"/>
  <c r="K1649" i="3" a="1"/>
  <c r="K1649" i="3" s="1"/>
  <c r="J1649" i="3" a="1"/>
  <c r="J1649" i="3" s="1"/>
  <c r="I1649" i="3" a="1"/>
  <c r="I1649" i="3" s="1"/>
  <c r="H1649" i="3" a="1"/>
  <c r="H1649" i="3" s="1"/>
  <c r="G1649" i="3" a="1"/>
  <c r="G1649" i="3" s="1"/>
  <c r="F1649" i="3" a="1"/>
  <c r="F1649" i="3" s="1"/>
  <c r="E1649" i="3" a="1"/>
  <c r="E1649" i="3" s="1"/>
  <c r="D1649" i="3" a="1"/>
  <c r="D1649" i="3" s="1"/>
  <c r="C1649" i="3" a="1"/>
  <c r="C1649" i="3" s="1"/>
  <c r="A1649" i="3" a="1"/>
  <c r="A1649" i="3" s="1"/>
  <c r="S1648" i="3" a="1"/>
  <c r="S1648" i="3" s="1"/>
  <c r="N1648" i="3" a="1"/>
  <c r="N1648" i="3" s="1"/>
  <c r="M1648" i="3" a="1"/>
  <c r="M1648" i="3" s="1"/>
  <c r="L1648" i="3" a="1"/>
  <c r="L1648" i="3" s="1"/>
  <c r="K1648" i="3" a="1"/>
  <c r="K1648" i="3" s="1"/>
  <c r="J1648" i="3" a="1"/>
  <c r="J1648" i="3" s="1"/>
  <c r="I1648" i="3" a="1"/>
  <c r="I1648" i="3" s="1"/>
  <c r="H1648" i="3" a="1"/>
  <c r="H1648" i="3"/>
  <c r="G1648" i="3" a="1"/>
  <c r="G1648" i="3"/>
  <c r="F1648" i="3" a="1"/>
  <c r="F1648" i="3" s="1"/>
  <c r="E1648" i="3" a="1"/>
  <c r="E1648" i="3" s="1"/>
  <c r="D1648" i="3" a="1"/>
  <c r="D1648" i="3" s="1"/>
  <c r="C1648" i="3" a="1"/>
  <c r="C1648" i="3" s="1"/>
  <c r="A1648" i="3" a="1"/>
  <c r="A1648" i="3" s="1"/>
  <c r="S1647" i="3" a="1"/>
  <c r="S1647" i="3" s="1"/>
  <c r="N1647" i="3" a="1"/>
  <c r="N1647" i="3" s="1"/>
  <c r="M1647" i="3" a="1"/>
  <c r="M1647" i="3" s="1"/>
  <c r="L1647" i="3" a="1"/>
  <c r="L1647" i="3" s="1"/>
  <c r="K1647" i="3" a="1"/>
  <c r="K1647" i="3"/>
  <c r="J1647" i="3" a="1"/>
  <c r="J1647" i="3" s="1"/>
  <c r="I1647" i="3" a="1"/>
  <c r="I1647" i="3" s="1"/>
  <c r="H1647" i="3" a="1"/>
  <c r="H1647" i="3" s="1"/>
  <c r="G1647" i="3" a="1"/>
  <c r="G1647" i="3" s="1"/>
  <c r="F1647" i="3" a="1"/>
  <c r="F1647" i="3" s="1"/>
  <c r="E1647" i="3" a="1"/>
  <c r="E1647" i="3"/>
  <c r="D1647" i="3" a="1"/>
  <c r="D1647" i="3" s="1"/>
  <c r="C1647" i="3" a="1"/>
  <c r="C1647" i="3" s="1"/>
  <c r="A1647" i="3" a="1"/>
  <c r="A1647" i="3" s="1"/>
  <c r="S1646" i="3" a="1"/>
  <c r="S1646" i="3" s="1"/>
  <c r="N1646" i="3" a="1"/>
  <c r="N1646" i="3" s="1"/>
  <c r="M1646" i="3" a="1"/>
  <c r="M1646" i="3"/>
  <c r="L1646" i="3" a="1"/>
  <c r="L1646" i="3" s="1"/>
  <c r="K1646" i="3" a="1"/>
  <c r="K1646" i="3" s="1"/>
  <c r="J1646" i="3" a="1"/>
  <c r="J1646" i="3" s="1"/>
  <c r="I1646" i="3" a="1"/>
  <c r="I1646" i="3" s="1"/>
  <c r="H1646" i="3" a="1"/>
  <c r="H1646" i="3" s="1"/>
  <c r="G1646" i="3" a="1"/>
  <c r="G1646" i="3" s="1"/>
  <c r="F1646" i="3" a="1"/>
  <c r="F1646" i="3" s="1"/>
  <c r="E1646" i="3" a="1"/>
  <c r="E1646" i="3" s="1"/>
  <c r="D1646" i="3" a="1"/>
  <c r="D1646" i="3" s="1"/>
  <c r="C1646" i="3" a="1"/>
  <c r="C1646" i="3" s="1"/>
  <c r="A1646" i="3" a="1"/>
  <c r="A1646" i="3"/>
  <c r="S1645" i="3" a="1"/>
  <c r="S1645" i="3" s="1"/>
  <c r="N1645" i="3" a="1"/>
  <c r="N1645" i="3"/>
  <c r="M1645" i="3" a="1"/>
  <c r="M1645" i="3" s="1"/>
  <c r="L1645" i="3" a="1"/>
  <c r="L1645" i="3" s="1"/>
  <c r="K1645" i="3" a="1"/>
  <c r="K1645" i="3" s="1"/>
  <c r="J1645" i="3" a="1"/>
  <c r="J1645" i="3" s="1"/>
  <c r="I1645" i="3" a="1"/>
  <c r="I1645" i="3" s="1"/>
  <c r="H1645" i="3" a="1"/>
  <c r="H1645" i="3" s="1"/>
  <c r="G1645" i="3" a="1"/>
  <c r="G1645" i="3" s="1"/>
  <c r="F1645" i="3" a="1"/>
  <c r="F1645" i="3" s="1"/>
  <c r="E1645" i="3" a="1"/>
  <c r="E1645" i="3" s="1"/>
  <c r="D1645" i="3" a="1"/>
  <c r="D1645" i="3"/>
  <c r="C1645" i="3" a="1"/>
  <c r="C1645" i="3" s="1"/>
  <c r="A1645" i="3" a="1"/>
  <c r="A1645" i="3" s="1"/>
  <c r="S1644" i="3" a="1"/>
  <c r="S1644" i="3" s="1"/>
  <c r="N1644" i="3" a="1"/>
  <c r="N1644" i="3" s="1"/>
  <c r="M1644" i="3" a="1"/>
  <c r="M1644" i="3" s="1"/>
  <c r="L1644" i="3" a="1"/>
  <c r="L1644" i="3" s="1"/>
  <c r="K1644" i="3" a="1"/>
  <c r="K1644" i="3" s="1"/>
  <c r="J1644" i="3" a="1"/>
  <c r="J1644" i="3" s="1"/>
  <c r="I1644" i="3" a="1"/>
  <c r="I1644" i="3" s="1"/>
  <c r="H1644" i="3" a="1"/>
  <c r="H1644" i="3"/>
  <c r="G1644" i="3" a="1"/>
  <c r="G1644" i="3" s="1"/>
  <c r="F1644" i="3" a="1"/>
  <c r="F1644" i="3" s="1"/>
  <c r="E1644" i="3" a="1"/>
  <c r="E1644" i="3" s="1"/>
  <c r="D1644" i="3" a="1"/>
  <c r="D1644" i="3" s="1"/>
  <c r="C1644" i="3" a="1"/>
  <c r="C1644" i="3" s="1"/>
  <c r="A1644" i="3" a="1"/>
  <c r="A1644" i="3"/>
  <c r="S1643" i="3" a="1"/>
  <c r="S1643" i="3" s="1"/>
  <c r="N1643" i="3" a="1"/>
  <c r="N1643" i="3"/>
  <c r="M1643" i="3" a="1"/>
  <c r="M1643" i="3" s="1"/>
  <c r="L1643" i="3" a="1"/>
  <c r="L1643" i="3" s="1"/>
  <c r="K1643" i="3" a="1"/>
  <c r="K1643" i="3" s="1"/>
  <c r="J1643" i="3" a="1"/>
  <c r="J1643" i="3" s="1"/>
  <c r="I1643" i="3" a="1"/>
  <c r="I1643" i="3" s="1"/>
  <c r="H1643" i="3" a="1"/>
  <c r="H1643" i="3" s="1"/>
  <c r="G1643" i="3" a="1"/>
  <c r="G1643" i="3" s="1"/>
  <c r="F1643" i="3" a="1"/>
  <c r="F1643" i="3" s="1"/>
  <c r="E1643" i="3" a="1"/>
  <c r="E1643" i="3" s="1"/>
  <c r="D1643" i="3" a="1"/>
  <c r="D1643" i="3" s="1"/>
  <c r="C1643" i="3" a="1"/>
  <c r="C1643" i="3" s="1"/>
  <c r="A1643" i="3" a="1"/>
  <c r="A1643" i="3" s="1"/>
  <c r="S1642" i="3" a="1"/>
  <c r="S1642" i="3" s="1"/>
  <c r="N1642" i="3" a="1"/>
  <c r="N1642" i="3"/>
  <c r="M1642" i="3" a="1"/>
  <c r="M1642" i="3" s="1"/>
  <c r="L1642" i="3" a="1"/>
  <c r="L1642" i="3" s="1"/>
  <c r="K1642" i="3" a="1"/>
  <c r="K1642" i="3" s="1"/>
  <c r="J1642" i="3" a="1"/>
  <c r="J1642" i="3" s="1"/>
  <c r="I1642" i="3" a="1"/>
  <c r="I1642" i="3" s="1"/>
  <c r="H1642" i="3" a="1"/>
  <c r="H1642" i="3"/>
  <c r="G1642" i="3" a="1"/>
  <c r="G1642" i="3" s="1"/>
  <c r="F1642" i="3" a="1"/>
  <c r="F1642" i="3" s="1"/>
  <c r="E1642" i="3" a="1"/>
  <c r="E1642" i="3" s="1"/>
  <c r="D1642" i="3" a="1"/>
  <c r="D1642" i="3" s="1"/>
  <c r="C1642" i="3" a="1"/>
  <c r="C1642" i="3" s="1"/>
  <c r="A1642" i="3" a="1"/>
  <c r="A1642" i="3"/>
  <c r="S1641" i="3" a="1"/>
  <c r="S1641" i="3" s="1"/>
  <c r="N1641" i="3" a="1"/>
  <c r="N1641" i="3" s="1"/>
  <c r="M1641" i="3" a="1"/>
  <c r="M1641" i="3"/>
  <c r="L1641" i="3" a="1"/>
  <c r="L1641" i="3" s="1"/>
  <c r="K1641" i="3" a="1"/>
  <c r="K1641" i="3" s="1"/>
  <c r="J1641" i="3" a="1"/>
  <c r="J1641" i="3" s="1"/>
  <c r="I1641" i="3" a="1"/>
  <c r="I1641" i="3" s="1"/>
  <c r="H1641" i="3" a="1"/>
  <c r="H1641" i="3" s="1"/>
  <c r="G1641" i="3" a="1"/>
  <c r="G1641" i="3" s="1"/>
  <c r="F1641" i="3" a="1"/>
  <c r="F1641" i="3" s="1"/>
  <c r="E1641" i="3" a="1"/>
  <c r="E1641" i="3" s="1"/>
  <c r="D1641" i="3" a="1"/>
  <c r="D1641" i="3" s="1"/>
  <c r="C1641" i="3" a="1"/>
  <c r="C1641" i="3" s="1"/>
  <c r="A1641" i="3" a="1"/>
  <c r="A1641" i="3" s="1"/>
  <c r="S1640" i="3" a="1"/>
  <c r="S1640" i="3" s="1"/>
  <c r="N1640" i="3" a="1"/>
  <c r="N1640" i="3" s="1"/>
  <c r="M1640" i="3" a="1"/>
  <c r="M1640" i="3"/>
  <c r="L1640" i="3" a="1"/>
  <c r="L1640" i="3" s="1"/>
  <c r="K1640" i="3" a="1"/>
  <c r="K1640" i="3" s="1"/>
  <c r="J1640" i="3" a="1"/>
  <c r="J1640" i="3" s="1"/>
  <c r="I1640" i="3" a="1"/>
  <c r="I1640" i="3" s="1"/>
  <c r="H1640" i="3" a="1"/>
  <c r="H1640" i="3" s="1"/>
  <c r="G1640" i="3" a="1"/>
  <c r="G1640" i="3" s="1"/>
  <c r="F1640" i="3" a="1"/>
  <c r="F1640" i="3" s="1"/>
  <c r="E1640" i="3" a="1"/>
  <c r="E1640" i="3"/>
  <c r="D1640" i="3" a="1"/>
  <c r="D1640" i="3" s="1"/>
  <c r="C1640" i="3" a="1"/>
  <c r="C1640" i="3" s="1"/>
  <c r="A1640" i="3" a="1"/>
  <c r="A1640" i="3" s="1"/>
  <c r="S1639" i="3" a="1"/>
  <c r="S1639" i="3" s="1"/>
  <c r="N1639" i="3" a="1"/>
  <c r="N1639" i="3" s="1"/>
  <c r="M1639" i="3" a="1"/>
  <c r="M1639" i="3" s="1"/>
  <c r="L1639" i="3" a="1"/>
  <c r="L1639" i="3" s="1"/>
  <c r="K1639" i="3" a="1"/>
  <c r="K1639" i="3"/>
  <c r="J1639" i="3" a="1"/>
  <c r="J1639" i="3" s="1"/>
  <c r="I1639" i="3" a="1"/>
  <c r="I1639" i="3" s="1"/>
  <c r="H1639" i="3" a="1"/>
  <c r="H1639" i="3" s="1"/>
  <c r="G1639" i="3" a="1"/>
  <c r="G1639" i="3" s="1"/>
  <c r="F1639" i="3" a="1"/>
  <c r="F1639" i="3" s="1"/>
  <c r="E1639" i="3" a="1"/>
  <c r="E1639" i="3"/>
  <c r="D1639" i="3" a="1"/>
  <c r="D1639" i="3" s="1"/>
  <c r="C1639" i="3" a="1"/>
  <c r="C1639" i="3" s="1"/>
  <c r="A1639" i="3" a="1"/>
  <c r="A1639" i="3" s="1"/>
  <c r="S1638" i="3" a="1"/>
  <c r="S1638" i="3" s="1"/>
  <c r="N1638" i="3" a="1"/>
  <c r="N1638" i="3" s="1"/>
  <c r="M1638" i="3" a="1"/>
  <c r="M1638" i="3" s="1"/>
  <c r="L1638" i="3" a="1"/>
  <c r="L1638" i="3" s="1"/>
  <c r="K1638" i="3" a="1"/>
  <c r="K1638" i="3"/>
  <c r="J1638" i="3" a="1"/>
  <c r="J1638" i="3" s="1"/>
  <c r="I1638" i="3" a="1"/>
  <c r="I1638" i="3" s="1"/>
  <c r="H1638" i="3" a="1"/>
  <c r="H1638" i="3" s="1"/>
  <c r="G1638" i="3" a="1"/>
  <c r="G1638" i="3"/>
  <c r="F1638" i="3" a="1"/>
  <c r="F1638" i="3" s="1"/>
  <c r="E1638" i="3" a="1"/>
  <c r="E1638" i="3" s="1"/>
  <c r="D1638" i="3" a="1"/>
  <c r="D1638" i="3" s="1"/>
  <c r="C1638" i="3" a="1"/>
  <c r="C1638" i="3" s="1"/>
  <c r="A1638" i="3" a="1"/>
  <c r="A1638" i="3" s="1"/>
  <c r="S1637" i="3" a="1"/>
  <c r="S1637" i="3" s="1"/>
  <c r="N1637" i="3" a="1"/>
  <c r="N1637" i="3" s="1"/>
  <c r="M1637" i="3" a="1"/>
  <c r="M1637" i="3" s="1"/>
  <c r="L1637" i="3" a="1"/>
  <c r="L1637" i="3" s="1"/>
  <c r="K1637" i="3" a="1"/>
  <c r="K1637" i="3" s="1"/>
  <c r="J1637" i="3" a="1"/>
  <c r="J1637" i="3" s="1"/>
  <c r="I1637" i="3" a="1"/>
  <c r="I1637" i="3" s="1"/>
  <c r="H1637" i="3" a="1"/>
  <c r="H1637" i="3"/>
  <c r="G1637" i="3" a="1"/>
  <c r="G1637" i="3" s="1"/>
  <c r="F1637" i="3" a="1"/>
  <c r="F1637" i="3" s="1"/>
  <c r="E1637" i="3" a="1"/>
  <c r="E1637" i="3" s="1"/>
  <c r="D1637" i="3" a="1"/>
  <c r="D1637" i="3" s="1"/>
  <c r="C1637" i="3" a="1"/>
  <c r="C1637" i="3" s="1"/>
  <c r="A1637" i="3" a="1"/>
  <c r="A1637" i="3" s="1"/>
  <c r="S1636" i="3" a="1"/>
  <c r="S1636" i="3" s="1"/>
  <c r="N1636" i="3" a="1"/>
  <c r="N1636" i="3"/>
  <c r="M1636" i="3" a="1"/>
  <c r="M1636" i="3" s="1"/>
  <c r="L1636" i="3" a="1"/>
  <c r="L1636" i="3" s="1"/>
  <c r="K1636" i="3" a="1"/>
  <c r="K1636" i="3" s="1"/>
  <c r="J1636" i="3" a="1"/>
  <c r="J1636" i="3" s="1"/>
  <c r="I1636" i="3" a="1"/>
  <c r="I1636" i="3" s="1"/>
  <c r="H1636" i="3" a="1"/>
  <c r="H1636" i="3"/>
  <c r="G1636" i="3" a="1"/>
  <c r="G1636" i="3"/>
  <c r="F1636" i="3" a="1"/>
  <c r="F1636" i="3" s="1"/>
  <c r="E1636" i="3" a="1"/>
  <c r="E1636" i="3" s="1"/>
  <c r="D1636" i="3" a="1"/>
  <c r="D1636" i="3" s="1"/>
  <c r="C1636" i="3" a="1"/>
  <c r="C1636" i="3" s="1"/>
  <c r="A1636" i="3" a="1"/>
  <c r="A1636" i="3" s="1"/>
  <c r="S1635" i="3" a="1"/>
  <c r="S1635" i="3" s="1"/>
  <c r="N1635" i="3" a="1"/>
  <c r="N1635" i="3" s="1"/>
  <c r="M1635" i="3" a="1"/>
  <c r="M1635" i="3" s="1"/>
  <c r="L1635" i="3" a="1"/>
  <c r="L1635" i="3" s="1"/>
  <c r="K1635" i="3" a="1"/>
  <c r="K1635" i="3" s="1"/>
  <c r="J1635" i="3" a="1"/>
  <c r="J1635" i="3" s="1"/>
  <c r="I1635" i="3" a="1"/>
  <c r="I1635" i="3" s="1"/>
  <c r="H1635" i="3" a="1"/>
  <c r="H1635" i="3" s="1"/>
  <c r="G1635" i="3" a="1"/>
  <c r="G1635" i="3" s="1"/>
  <c r="F1635" i="3" a="1"/>
  <c r="F1635" i="3" s="1"/>
  <c r="E1635" i="3" a="1"/>
  <c r="E1635" i="3" s="1"/>
  <c r="D1635" i="3" a="1"/>
  <c r="D1635" i="3" s="1"/>
  <c r="C1635" i="3" a="1"/>
  <c r="C1635" i="3" s="1"/>
  <c r="A1635" i="3" a="1"/>
  <c r="A1635" i="3" s="1"/>
  <c r="S1634" i="3" a="1"/>
  <c r="S1634" i="3" s="1"/>
  <c r="N1634" i="3" a="1"/>
  <c r="N1634" i="3" s="1"/>
  <c r="M1634" i="3" a="1"/>
  <c r="M1634" i="3" s="1"/>
  <c r="L1634" i="3" a="1"/>
  <c r="L1634" i="3" s="1"/>
  <c r="K1634" i="3" a="1"/>
  <c r="K1634" i="3" s="1"/>
  <c r="J1634" i="3" a="1"/>
  <c r="J1634" i="3" s="1"/>
  <c r="I1634" i="3" a="1"/>
  <c r="I1634" i="3" s="1"/>
  <c r="H1634" i="3" a="1"/>
  <c r="H1634" i="3"/>
  <c r="G1634" i="3" a="1"/>
  <c r="G1634" i="3" s="1"/>
  <c r="F1634" i="3" a="1"/>
  <c r="F1634" i="3" s="1"/>
  <c r="E1634" i="3" a="1"/>
  <c r="E1634" i="3" s="1"/>
  <c r="D1634" i="3" a="1"/>
  <c r="D1634" i="3" s="1"/>
  <c r="C1634" i="3" a="1"/>
  <c r="C1634" i="3" s="1"/>
  <c r="A1634" i="3" a="1"/>
  <c r="A1634" i="3" s="1"/>
  <c r="S1633" i="3" a="1"/>
  <c r="S1633" i="3" s="1"/>
  <c r="N1633" i="3" a="1"/>
  <c r="N1633" i="3" s="1"/>
  <c r="M1633" i="3" a="1"/>
  <c r="M1633" i="3" s="1"/>
  <c r="L1633" i="3" a="1"/>
  <c r="L1633" i="3" s="1"/>
  <c r="K1633" i="3" a="1"/>
  <c r="K1633" i="3"/>
  <c r="J1633" i="3" a="1"/>
  <c r="J1633" i="3" s="1"/>
  <c r="I1633" i="3" a="1"/>
  <c r="I1633" i="3" s="1"/>
  <c r="H1633" i="3" a="1"/>
  <c r="H1633" i="3" s="1"/>
  <c r="G1633" i="3" a="1"/>
  <c r="G1633" i="3" s="1"/>
  <c r="F1633" i="3" a="1"/>
  <c r="F1633" i="3" s="1"/>
  <c r="E1633" i="3" a="1"/>
  <c r="E1633" i="3" s="1"/>
  <c r="D1633" i="3" a="1"/>
  <c r="D1633" i="3"/>
  <c r="C1633" i="3" a="1"/>
  <c r="C1633" i="3" s="1"/>
  <c r="A1633" i="3" a="1"/>
  <c r="A1633" i="3" s="1"/>
  <c r="S1632" i="3" a="1"/>
  <c r="S1632" i="3" s="1"/>
  <c r="N1632" i="3" a="1"/>
  <c r="N1632" i="3"/>
  <c r="M1632" i="3" a="1"/>
  <c r="M1632" i="3" s="1"/>
  <c r="L1632" i="3" a="1"/>
  <c r="L1632" i="3" s="1"/>
  <c r="K1632" i="3" a="1"/>
  <c r="K1632" i="3" s="1"/>
  <c r="J1632" i="3" a="1"/>
  <c r="J1632" i="3" s="1"/>
  <c r="I1632" i="3" a="1"/>
  <c r="I1632" i="3" s="1"/>
  <c r="H1632" i="3" a="1"/>
  <c r="H1632" i="3" s="1"/>
  <c r="G1632" i="3" a="1"/>
  <c r="G1632" i="3"/>
  <c r="F1632" i="3" a="1"/>
  <c r="F1632" i="3" s="1"/>
  <c r="E1632" i="3" a="1"/>
  <c r="E1632" i="3" s="1"/>
  <c r="D1632" i="3" a="1"/>
  <c r="D1632" i="3" s="1"/>
  <c r="C1632" i="3" a="1"/>
  <c r="C1632" i="3" s="1"/>
  <c r="A1632" i="3" a="1"/>
  <c r="A1632" i="3"/>
  <c r="S1631" i="3" a="1"/>
  <c r="S1631" i="3" s="1"/>
  <c r="N1631" i="3" a="1"/>
  <c r="N1631" i="3" s="1"/>
  <c r="M1631" i="3" a="1"/>
  <c r="M1631" i="3" s="1"/>
  <c r="L1631" i="3" a="1"/>
  <c r="L1631" i="3" s="1"/>
  <c r="K1631" i="3" a="1"/>
  <c r="K1631" i="3"/>
  <c r="J1631" i="3" a="1"/>
  <c r="J1631" i="3" s="1"/>
  <c r="I1631" i="3" a="1"/>
  <c r="I1631" i="3" s="1"/>
  <c r="H1631" i="3" a="1"/>
  <c r="H1631" i="3" s="1"/>
  <c r="G1631" i="3" a="1"/>
  <c r="G1631" i="3" s="1"/>
  <c r="F1631" i="3" a="1"/>
  <c r="F1631" i="3" s="1"/>
  <c r="E1631" i="3" a="1"/>
  <c r="E1631" i="3" s="1"/>
  <c r="D1631" i="3" a="1"/>
  <c r="D1631" i="3" s="1"/>
  <c r="C1631" i="3" a="1"/>
  <c r="C1631" i="3" s="1"/>
  <c r="A1631" i="3" a="1"/>
  <c r="A1631" i="3" s="1"/>
  <c r="S1630" i="3" a="1"/>
  <c r="S1630" i="3" s="1"/>
  <c r="N1630" i="3" a="1"/>
  <c r="N1630" i="3" s="1"/>
  <c r="M1630" i="3" a="1"/>
  <c r="M1630" i="3" s="1"/>
  <c r="L1630" i="3" a="1"/>
  <c r="L1630" i="3" s="1"/>
  <c r="K1630" i="3" a="1"/>
  <c r="K1630" i="3"/>
  <c r="J1630" i="3" a="1"/>
  <c r="J1630" i="3" s="1"/>
  <c r="I1630" i="3" a="1"/>
  <c r="I1630" i="3" s="1"/>
  <c r="H1630" i="3" a="1"/>
  <c r="H1630" i="3" s="1"/>
  <c r="G1630" i="3" a="1"/>
  <c r="G1630" i="3" s="1"/>
  <c r="F1630" i="3" a="1"/>
  <c r="F1630" i="3" s="1"/>
  <c r="E1630" i="3" a="1"/>
  <c r="E1630" i="3"/>
  <c r="D1630" i="3" a="1"/>
  <c r="D1630" i="3" s="1"/>
  <c r="C1630" i="3" a="1"/>
  <c r="C1630" i="3" s="1"/>
  <c r="A1630" i="3" a="1"/>
  <c r="A1630" i="3" s="1"/>
  <c r="S1629" i="3" a="1"/>
  <c r="S1629" i="3" s="1"/>
  <c r="N1629" i="3" a="1"/>
  <c r="N1629" i="3" s="1"/>
  <c r="M1629" i="3" a="1"/>
  <c r="M1629" i="3" s="1"/>
  <c r="L1629" i="3" a="1"/>
  <c r="L1629" i="3" s="1"/>
  <c r="K1629" i="3" a="1"/>
  <c r="K1629" i="3"/>
  <c r="J1629" i="3" a="1"/>
  <c r="J1629" i="3" s="1"/>
  <c r="I1629" i="3" a="1"/>
  <c r="I1629" i="3" s="1"/>
  <c r="H1629" i="3" a="1"/>
  <c r="H1629" i="3" s="1"/>
  <c r="G1629" i="3" a="1"/>
  <c r="G1629" i="3"/>
  <c r="F1629" i="3" a="1"/>
  <c r="F1629" i="3" s="1"/>
  <c r="E1629" i="3" a="1"/>
  <c r="E1629" i="3" s="1"/>
  <c r="D1629" i="3" a="1"/>
  <c r="D1629" i="3" s="1"/>
  <c r="C1629" i="3" a="1"/>
  <c r="C1629" i="3" s="1"/>
  <c r="A1629" i="3" a="1"/>
  <c r="A1629" i="3" s="1"/>
  <c r="S1628" i="3" a="1"/>
  <c r="S1628" i="3" s="1"/>
  <c r="N1628" i="3" a="1"/>
  <c r="N1628" i="3" s="1"/>
  <c r="M1628" i="3" a="1"/>
  <c r="M1628" i="3"/>
  <c r="L1628" i="3" a="1"/>
  <c r="L1628" i="3" s="1"/>
  <c r="K1628" i="3" a="1"/>
  <c r="K1628" i="3" s="1"/>
  <c r="J1628" i="3" a="1"/>
  <c r="J1628" i="3" s="1"/>
  <c r="I1628" i="3" a="1"/>
  <c r="I1628" i="3" s="1"/>
  <c r="H1628" i="3" a="1"/>
  <c r="H1628" i="3"/>
  <c r="G1628" i="3" a="1"/>
  <c r="G1628" i="3" s="1"/>
  <c r="F1628" i="3" a="1"/>
  <c r="F1628" i="3" s="1"/>
  <c r="E1628" i="3" a="1"/>
  <c r="E1628" i="3" s="1"/>
  <c r="D1628" i="3" a="1"/>
  <c r="D1628" i="3" s="1"/>
  <c r="C1628" i="3" a="1"/>
  <c r="C1628" i="3" s="1"/>
  <c r="A1628" i="3" a="1"/>
  <c r="A1628" i="3" s="1"/>
  <c r="S1627" i="3" a="1"/>
  <c r="S1627" i="3" s="1"/>
  <c r="N1627" i="3" a="1"/>
  <c r="N1627" i="3" s="1"/>
  <c r="M1627" i="3" a="1"/>
  <c r="M1627" i="3" s="1"/>
  <c r="L1627" i="3" a="1"/>
  <c r="L1627" i="3" s="1"/>
  <c r="K1627" i="3" a="1"/>
  <c r="K1627" i="3"/>
  <c r="J1627" i="3" a="1"/>
  <c r="J1627" i="3" s="1"/>
  <c r="I1627" i="3" a="1"/>
  <c r="I1627" i="3" s="1"/>
  <c r="H1627" i="3" a="1"/>
  <c r="H1627" i="3" s="1"/>
  <c r="G1627" i="3" a="1"/>
  <c r="G1627" i="3" s="1"/>
  <c r="F1627" i="3" a="1"/>
  <c r="F1627" i="3" s="1"/>
  <c r="E1627" i="3" a="1"/>
  <c r="E1627" i="3" s="1"/>
  <c r="D1627" i="3" a="1"/>
  <c r="D1627" i="3"/>
  <c r="C1627" i="3" a="1"/>
  <c r="C1627" i="3" s="1"/>
  <c r="A1627" i="3" a="1"/>
  <c r="A1627" i="3" s="1"/>
  <c r="S1626" i="3" a="1"/>
  <c r="S1626" i="3" s="1"/>
  <c r="N1626" i="3" a="1"/>
  <c r="N1626" i="3"/>
  <c r="M1626" i="3" a="1"/>
  <c r="M1626" i="3"/>
  <c r="L1626" i="3" a="1"/>
  <c r="L1626" i="3" s="1"/>
  <c r="K1626" i="3" a="1"/>
  <c r="K1626" i="3" s="1"/>
  <c r="J1626" i="3" a="1"/>
  <c r="J1626" i="3" s="1"/>
  <c r="I1626" i="3" a="1"/>
  <c r="I1626" i="3" s="1"/>
  <c r="H1626" i="3" a="1"/>
  <c r="H1626" i="3" s="1"/>
  <c r="G1626" i="3" a="1"/>
  <c r="G1626" i="3"/>
  <c r="F1626" i="3" a="1"/>
  <c r="F1626" i="3" s="1"/>
  <c r="E1626" i="3" a="1"/>
  <c r="E1626" i="3" s="1"/>
  <c r="D1626" i="3" a="1"/>
  <c r="D1626" i="3" s="1"/>
  <c r="C1626" i="3" a="1"/>
  <c r="C1626" i="3" s="1"/>
  <c r="A1626" i="3" a="1"/>
  <c r="A1626" i="3"/>
  <c r="S1625" i="3" a="1"/>
  <c r="S1625" i="3" s="1"/>
  <c r="N1625" i="3" a="1"/>
  <c r="N1625" i="3" s="1"/>
  <c r="M1625" i="3" a="1"/>
  <c r="M1625" i="3" s="1"/>
  <c r="L1625" i="3" a="1"/>
  <c r="L1625" i="3" s="1"/>
  <c r="K1625" i="3" a="1"/>
  <c r="K1625" i="3" s="1"/>
  <c r="J1625" i="3" a="1"/>
  <c r="J1625" i="3" s="1"/>
  <c r="I1625" i="3" a="1"/>
  <c r="I1625" i="3" s="1"/>
  <c r="H1625" i="3" a="1"/>
  <c r="H1625" i="3" s="1"/>
  <c r="G1625" i="3" a="1"/>
  <c r="G1625" i="3" s="1"/>
  <c r="F1625" i="3" a="1"/>
  <c r="F1625" i="3" s="1"/>
  <c r="E1625" i="3" a="1"/>
  <c r="E1625" i="3" s="1"/>
  <c r="D1625" i="3" a="1"/>
  <c r="D1625" i="3" s="1"/>
  <c r="C1625" i="3" a="1"/>
  <c r="C1625" i="3" s="1"/>
  <c r="A1625" i="3" a="1"/>
  <c r="A1625" i="3" s="1"/>
  <c r="S1624" i="3" a="1"/>
  <c r="S1624" i="3" s="1"/>
  <c r="N1624" i="3" a="1"/>
  <c r="N1624" i="3"/>
  <c r="M1624" i="3" a="1"/>
  <c r="M1624" i="3" s="1"/>
  <c r="L1624" i="3" a="1"/>
  <c r="L1624" i="3" s="1"/>
  <c r="K1624" i="3" a="1"/>
  <c r="K1624" i="3" s="1"/>
  <c r="J1624" i="3" a="1"/>
  <c r="J1624" i="3" s="1"/>
  <c r="I1624" i="3" a="1"/>
  <c r="I1624" i="3" s="1"/>
  <c r="H1624" i="3" a="1"/>
  <c r="H1624" i="3"/>
  <c r="G1624" i="3" a="1"/>
  <c r="G1624" i="3" s="1"/>
  <c r="F1624" i="3" a="1"/>
  <c r="F1624" i="3" s="1"/>
  <c r="E1624" i="3" a="1"/>
  <c r="E1624" i="3" s="1"/>
  <c r="D1624" i="3" a="1"/>
  <c r="D1624" i="3"/>
  <c r="C1624" i="3" a="1"/>
  <c r="C1624" i="3" s="1"/>
  <c r="A1624" i="3" a="1"/>
  <c r="A1624" i="3" s="1"/>
  <c r="S1623" i="3" a="1"/>
  <c r="S1623" i="3" s="1"/>
  <c r="N1623" i="3" a="1"/>
  <c r="N1623" i="3" s="1"/>
  <c r="M1623" i="3" a="1"/>
  <c r="M1623" i="3" s="1"/>
  <c r="L1623" i="3" a="1"/>
  <c r="L1623" i="3" s="1"/>
  <c r="K1623" i="3" a="1"/>
  <c r="K1623" i="3" s="1"/>
  <c r="J1623" i="3" a="1"/>
  <c r="J1623" i="3" s="1"/>
  <c r="I1623" i="3" a="1"/>
  <c r="I1623" i="3" s="1"/>
  <c r="H1623" i="3" a="1"/>
  <c r="H1623" i="3"/>
  <c r="G1623" i="3" a="1"/>
  <c r="G1623" i="3" s="1"/>
  <c r="F1623" i="3" a="1"/>
  <c r="F1623" i="3" s="1"/>
  <c r="E1623" i="3" a="1"/>
  <c r="E1623" i="3" s="1"/>
  <c r="D1623" i="3" a="1"/>
  <c r="D1623" i="3" s="1"/>
  <c r="C1623" i="3" a="1"/>
  <c r="C1623" i="3" s="1"/>
  <c r="A1623" i="3" a="1"/>
  <c r="A1623" i="3" s="1"/>
  <c r="S1622" i="3" a="1"/>
  <c r="S1622" i="3" s="1"/>
  <c r="N1622" i="3" a="1"/>
  <c r="N1622" i="3"/>
  <c r="M1622" i="3" a="1"/>
  <c r="M1622" i="3"/>
  <c r="L1622" i="3" a="1"/>
  <c r="L1622" i="3" s="1"/>
  <c r="K1622" i="3" a="1"/>
  <c r="K1622" i="3" s="1"/>
  <c r="J1622" i="3" a="1"/>
  <c r="J1622" i="3" s="1"/>
  <c r="I1622" i="3" a="1"/>
  <c r="I1622" i="3" s="1"/>
  <c r="H1622" i="3" a="1"/>
  <c r="H1622" i="3" s="1"/>
  <c r="G1622" i="3" a="1"/>
  <c r="G1622" i="3" s="1"/>
  <c r="F1622" i="3" a="1"/>
  <c r="F1622" i="3" s="1"/>
  <c r="E1622" i="3" a="1"/>
  <c r="E1622" i="3"/>
  <c r="D1622" i="3" a="1"/>
  <c r="D1622" i="3" s="1"/>
  <c r="C1622" i="3" a="1"/>
  <c r="C1622" i="3" s="1"/>
  <c r="A1622" i="3" a="1"/>
  <c r="A1622" i="3" s="1"/>
  <c r="S1621" i="3" a="1"/>
  <c r="S1621" i="3" s="1"/>
  <c r="N1621" i="3" a="1"/>
  <c r="N1621" i="3" s="1"/>
  <c r="M1621" i="3" a="1"/>
  <c r="M1621" i="3"/>
  <c r="L1621" i="3" a="1"/>
  <c r="L1621" i="3" s="1"/>
  <c r="K1621" i="3" a="1"/>
  <c r="K1621" i="3"/>
  <c r="J1621" i="3" a="1"/>
  <c r="J1621" i="3" s="1"/>
  <c r="I1621" i="3" a="1"/>
  <c r="I1621" i="3" s="1"/>
  <c r="H1621" i="3" a="1"/>
  <c r="H1621" i="3" s="1"/>
  <c r="G1621" i="3" a="1"/>
  <c r="G1621" i="3" s="1"/>
  <c r="F1621" i="3" a="1"/>
  <c r="F1621" i="3" s="1"/>
  <c r="E1621" i="3" a="1"/>
  <c r="E1621" i="3"/>
  <c r="D1621" i="3" a="1"/>
  <c r="D1621" i="3" s="1"/>
  <c r="C1621" i="3" a="1"/>
  <c r="C1621" i="3" s="1"/>
  <c r="A1621" i="3" a="1"/>
  <c r="A1621" i="3" s="1"/>
  <c r="S1620" i="3" a="1"/>
  <c r="S1620" i="3" s="1"/>
  <c r="N1620" i="3" a="1"/>
  <c r="N1620" i="3" s="1"/>
  <c r="M1620" i="3" a="1"/>
  <c r="M1620" i="3"/>
  <c r="L1620" i="3" a="1"/>
  <c r="L1620" i="3" s="1"/>
  <c r="K1620" i="3" a="1"/>
  <c r="K1620" i="3" s="1"/>
  <c r="J1620" i="3" a="1"/>
  <c r="J1620" i="3" s="1"/>
  <c r="I1620" i="3" a="1"/>
  <c r="I1620" i="3" s="1"/>
  <c r="H1620" i="3" a="1"/>
  <c r="H1620" i="3" s="1"/>
  <c r="G1620" i="3" a="1"/>
  <c r="G1620" i="3" s="1"/>
  <c r="F1620" i="3" a="1"/>
  <c r="F1620" i="3" s="1"/>
  <c r="E1620" i="3" a="1"/>
  <c r="E1620" i="3" s="1"/>
  <c r="D1620" i="3" a="1"/>
  <c r="D1620" i="3" s="1"/>
  <c r="C1620" i="3" a="1"/>
  <c r="C1620" i="3" s="1"/>
  <c r="A1620" i="3" a="1"/>
  <c r="A1620" i="3" s="1"/>
  <c r="S1619" i="3" a="1"/>
  <c r="S1619" i="3" s="1"/>
  <c r="N1619" i="3" a="1"/>
  <c r="N1619" i="3" s="1"/>
  <c r="M1619" i="3" a="1"/>
  <c r="M1619" i="3" s="1"/>
  <c r="L1619" i="3" a="1"/>
  <c r="L1619" i="3" s="1"/>
  <c r="K1619" i="3" a="1"/>
  <c r="K1619" i="3"/>
  <c r="J1619" i="3" a="1"/>
  <c r="J1619" i="3" s="1"/>
  <c r="I1619" i="3" a="1"/>
  <c r="I1619" i="3" s="1"/>
  <c r="H1619" i="3" a="1"/>
  <c r="H1619" i="3" s="1"/>
  <c r="G1619" i="3" a="1"/>
  <c r="G1619" i="3" s="1"/>
  <c r="F1619" i="3" a="1"/>
  <c r="F1619" i="3" s="1"/>
  <c r="E1619" i="3" a="1"/>
  <c r="E1619" i="3" s="1"/>
  <c r="D1619" i="3" a="1"/>
  <c r="D1619" i="3" s="1"/>
  <c r="C1619" i="3" a="1"/>
  <c r="C1619" i="3" s="1"/>
  <c r="A1619" i="3" a="1"/>
  <c r="A1619" i="3" s="1"/>
  <c r="S1618" i="3" a="1"/>
  <c r="S1618" i="3" s="1"/>
  <c r="N1618" i="3" a="1"/>
  <c r="N1618" i="3" s="1"/>
  <c r="M1618" i="3" a="1"/>
  <c r="M1618" i="3"/>
  <c r="L1618" i="3" a="1"/>
  <c r="L1618" i="3" s="1"/>
  <c r="K1618" i="3" a="1"/>
  <c r="K1618" i="3" s="1"/>
  <c r="J1618" i="3" a="1"/>
  <c r="J1618" i="3" s="1"/>
  <c r="I1618" i="3" a="1"/>
  <c r="I1618" i="3" s="1"/>
  <c r="H1618" i="3" a="1"/>
  <c r="H1618" i="3" s="1"/>
  <c r="G1618" i="3" a="1"/>
  <c r="G1618" i="3"/>
  <c r="F1618" i="3" a="1"/>
  <c r="F1618" i="3" s="1"/>
  <c r="E1618" i="3" a="1"/>
  <c r="E1618" i="3" s="1"/>
  <c r="D1618" i="3" a="1"/>
  <c r="D1618" i="3" s="1"/>
  <c r="C1618" i="3" a="1"/>
  <c r="C1618" i="3" s="1"/>
  <c r="A1618" i="3" a="1"/>
  <c r="A1618" i="3" s="1"/>
  <c r="S1617" i="3" a="1"/>
  <c r="S1617" i="3" s="1"/>
  <c r="N1617" i="3" a="1"/>
  <c r="N1617" i="3" s="1"/>
  <c r="M1617" i="3" a="1"/>
  <c r="M1617" i="3" s="1"/>
  <c r="L1617" i="3" a="1"/>
  <c r="L1617" i="3" s="1"/>
  <c r="K1617" i="3" a="1"/>
  <c r="K1617" i="3" s="1"/>
  <c r="J1617" i="3" a="1"/>
  <c r="J1617" i="3" s="1"/>
  <c r="I1617" i="3" a="1"/>
  <c r="I1617" i="3" s="1"/>
  <c r="H1617" i="3" a="1"/>
  <c r="H1617" i="3" s="1"/>
  <c r="G1617" i="3" a="1"/>
  <c r="G1617" i="3" s="1"/>
  <c r="F1617" i="3" a="1"/>
  <c r="F1617" i="3" s="1"/>
  <c r="E1617" i="3" a="1"/>
  <c r="E1617" i="3" s="1"/>
  <c r="D1617" i="3" a="1"/>
  <c r="D1617" i="3"/>
  <c r="C1617" i="3" a="1"/>
  <c r="C1617" i="3" s="1"/>
  <c r="A1617" i="3" a="1"/>
  <c r="A1617" i="3" s="1"/>
  <c r="S1616" i="3" a="1"/>
  <c r="S1616" i="3" s="1"/>
  <c r="N1616" i="3" a="1"/>
  <c r="N1616" i="3"/>
  <c r="M1616" i="3" a="1"/>
  <c r="M1616" i="3" s="1"/>
  <c r="L1616" i="3" a="1"/>
  <c r="L1616" i="3" s="1"/>
  <c r="K1616" i="3" a="1"/>
  <c r="K1616" i="3" s="1"/>
  <c r="J1616" i="3" a="1"/>
  <c r="J1616" i="3" s="1"/>
  <c r="I1616" i="3" a="1"/>
  <c r="I1616" i="3" s="1"/>
  <c r="H1616" i="3" a="1"/>
  <c r="H1616" i="3"/>
  <c r="G1616" i="3" a="1"/>
  <c r="G1616" i="3"/>
  <c r="F1616" i="3" a="1"/>
  <c r="F1616" i="3" s="1"/>
  <c r="E1616" i="3" a="1"/>
  <c r="E1616" i="3" s="1"/>
  <c r="D1616" i="3" a="1"/>
  <c r="D1616" i="3" s="1"/>
  <c r="C1616" i="3" a="1"/>
  <c r="C1616" i="3" s="1"/>
  <c r="A1616" i="3" a="1"/>
  <c r="A1616" i="3" s="1"/>
  <c r="S1615" i="3" a="1"/>
  <c r="S1615" i="3" s="1"/>
  <c r="N1615" i="3" a="1"/>
  <c r="N1615" i="3" s="1"/>
  <c r="M1615" i="3" a="1"/>
  <c r="M1615" i="3" s="1"/>
  <c r="L1615" i="3" a="1"/>
  <c r="L1615" i="3" s="1"/>
  <c r="K1615" i="3" a="1"/>
  <c r="K1615" i="3" s="1"/>
  <c r="J1615" i="3" a="1"/>
  <c r="J1615" i="3"/>
  <c r="I1615" i="3" a="1"/>
  <c r="I1615" i="3" s="1"/>
  <c r="H1615" i="3" a="1"/>
  <c r="H1615" i="3" s="1"/>
  <c r="G1615" i="3" a="1"/>
  <c r="G1615" i="3" s="1"/>
  <c r="F1615" i="3" a="1"/>
  <c r="F1615" i="3" s="1"/>
  <c r="E1615" i="3" a="1"/>
  <c r="E1615" i="3" s="1"/>
  <c r="D1615" i="3" a="1"/>
  <c r="D1615" i="3" s="1"/>
  <c r="C1615" i="3" a="1"/>
  <c r="C1615" i="3" s="1"/>
  <c r="A1615" i="3" a="1"/>
  <c r="A1615" i="3" s="1"/>
  <c r="S1614" i="3" a="1"/>
  <c r="S1614" i="3" s="1"/>
  <c r="N1614" i="3" a="1"/>
  <c r="N1614" i="3" s="1"/>
  <c r="M1614" i="3" a="1"/>
  <c r="M1614" i="3" s="1"/>
  <c r="L1614" i="3" a="1"/>
  <c r="L1614" i="3" s="1"/>
  <c r="K1614" i="3" a="1"/>
  <c r="K1614" i="3" s="1"/>
  <c r="J1614" i="3" a="1"/>
  <c r="J1614" i="3" s="1"/>
  <c r="I1614" i="3" a="1"/>
  <c r="I1614" i="3" s="1"/>
  <c r="H1614" i="3" a="1"/>
  <c r="H1614" i="3"/>
  <c r="G1614" i="3" a="1"/>
  <c r="G1614" i="3" s="1"/>
  <c r="F1614" i="3" a="1"/>
  <c r="F1614" i="3" s="1"/>
  <c r="E1614" i="3" a="1"/>
  <c r="E1614" i="3" s="1"/>
  <c r="D1614" i="3" a="1"/>
  <c r="D1614" i="3" s="1"/>
  <c r="C1614" i="3" a="1"/>
  <c r="C1614" i="3" s="1"/>
  <c r="A1614" i="3" a="1"/>
  <c r="A1614" i="3" s="1"/>
  <c r="S1613" i="3" a="1"/>
  <c r="S1613" i="3" s="1"/>
  <c r="N1613" i="3" a="1"/>
  <c r="N1613" i="3"/>
  <c r="M1613" i="3" a="1"/>
  <c r="M1613" i="3" s="1"/>
  <c r="L1613" i="3" a="1"/>
  <c r="L1613" i="3" s="1"/>
  <c r="K1613" i="3" a="1"/>
  <c r="K1613" i="3" s="1"/>
  <c r="J1613" i="3" a="1"/>
  <c r="J1613" i="3" s="1"/>
  <c r="I1613" i="3" a="1"/>
  <c r="I1613" i="3" s="1"/>
  <c r="H1613" i="3" a="1"/>
  <c r="H1613" i="3" s="1"/>
  <c r="G1613" i="3" a="1"/>
  <c r="G1613" i="3" s="1"/>
  <c r="F1613" i="3" a="1"/>
  <c r="F1613" i="3" s="1"/>
  <c r="E1613" i="3" a="1"/>
  <c r="E1613" i="3" s="1"/>
  <c r="D1613" i="3" a="1"/>
  <c r="D1613" i="3" s="1"/>
  <c r="C1613" i="3" a="1"/>
  <c r="C1613" i="3" s="1"/>
  <c r="A1613" i="3" a="1"/>
  <c r="A1613" i="3"/>
  <c r="S1612" i="3" a="1"/>
  <c r="S1612" i="3" s="1"/>
  <c r="N1612" i="3" a="1"/>
  <c r="N1612" i="3"/>
  <c r="M1612" i="3" a="1"/>
  <c r="M1612" i="3" s="1"/>
  <c r="L1612" i="3" a="1"/>
  <c r="L1612" i="3" s="1"/>
  <c r="K1612" i="3" a="1"/>
  <c r="K1612" i="3" s="1"/>
  <c r="J1612" i="3" a="1"/>
  <c r="J1612" i="3" s="1"/>
  <c r="I1612" i="3" a="1"/>
  <c r="I1612" i="3" s="1"/>
  <c r="H1612" i="3" a="1"/>
  <c r="H1612" i="3"/>
  <c r="G1612" i="3" a="1"/>
  <c r="G1612" i="3" s="1"/>
  <c r="F1612" i="3" a="1"/>
  <c r="F1612" i="3" s="1"/>
  <c r="E1612" i="3" a="1"/>
  <c r="E1612" i="3"/>
  <c r="D1612" i="3" a="1"/>
  <c r="D1612" i="3" s="1"/>
  <c r="C1612" i="3" a="1"/>
  <c r="C1612" i="3" s="1"/>
  <c r="A1612" i="3" a="1"/>
  <c r="A1612" i="3" s="1"/>
  <c r="S1611" i="3" a="1"/>
  <c r="S1611" i="3" s="1"/>
  <c r="N1611" i="3" a="1"/>
  <c r="N1611" i="3" s="1"/>
  <c r="M1611" i="3" a="1"/>
  <c r="M1611" i="3"/>
  <c r="L1611" i="3" a="1"/>
  <c r="L1611" i="3" s="1"/>
  <c r="K1611" i="3" a="1"/>
  <c r="K1611" i="3" s="1"/>
  <c r="J1611" i="3" a="1"/>
  <c r="J1611" i="3"/>
  <c r="I1611" i="3" a="1"/>
  <c r="I1611" i="3" s="1"/>
  <c r="H1611" i="3" a="1"/>
  <c r="H1611" i="3" s="1"/>
  <c r="G1611" i="3" a="1"/>
  <c r="G1611" i="3" s="1"/>
  <c r="F1611" i="3" a="1"/>
  <c r="F1611" i="3" s="1"/>
  <c r="E1611" i="3" a="1"/>
  <c r="E1611" i="3"/>
  <c r="D1611" i="3" a="1"/>
  <c r="D1611" i="3" s="1"/>
  <c r="C1611" i="3" a="1"/>
  <c r="C1611" i="3" s="1"/>
  <c r="A1611" i="3" a="1"/>
  <c r="A1611" i="3" s="1"/>
  <c r="S1610" i="3" a="1"/>
  <c r="S1610" i="3" s="1"/>
  <c r="N1610" i="3" a="1"/>
  <c r="N1610" i="3" s="1"/>
  <c r="M1610" i="3" a="1"/>
  <c r="M1610" i="3"/>
  <c r="L1610" i="3" a="1"/>
  <c r="L1610" i="3" s="1"/>
  <c r="K1610" i="3" a="1"/>
  <c r="K1610" i="3" s="1"/>
  <c r="J1610" i="3" a="1"/>
  <c r="J1610" i="3" s="1"/>
  <c r="I1610" i="3" a="1"/>
  <c r="I1610" i="3" s="1"/>
  <c r="H1610" i="3" a="1"/>
  <c r="H1610" i="3" s="1"/>
  <c r="G1610" i="3" a="1"/>
  <c r="G1610" i="3"/>
  <c r="F1610" i="3" a="1"/>
  <c r="F1610" i="3" s="1"/>
  <c r="E1610" i="3" a="1"/>
  <c r="E1610" i="3" s="1"/>
  <c r="D1610" i="3" a="1"/>
  <c r="D1610" i="3" s="1"/>
  <c r="C1610" i="3" a="1"/>
  <c r="C1610" i="3" s="1"/>
  <c r="A1610" i="3" a="1"/>
  <c r="A1610" i="3" s="1"/>
  <c r="S1609" i="3" a="1"/>
  <c r="S1609" i="3" s="1"/>
  <c r="N1609" i="3" a="1"/>
  <c r="N1609" i="3" s="1"/>
  <c r="M1609" i="3" a="1"/>
  <c r="M1609" i="3" s="1"/>
  <c r="L1609" i="3" a="1"/>
  <c r="L1609" i="3" s="1"/>
  <c r="K1609" i="3" a="1"/>
  <c r="K1609" i="3" s="1"/>
  <c r="J1609" i="3" a="1"/>
  <c r="J1609" i="3" s="1"/>
  <c r="I1609" i="3" a="1"/>
  <c r="I1609" i="3" s="1"/>
  <c r="H1609" i="3" a="1"/>
  <c r="H1609" i="3" s="1"/>
  <c r="G1609" i="3" a="1"/>
  <c r="G1609" i="3" s="1"/>
  <c r="F1609" i="3" a="1"/>
  <c r="F1609" i="3" s="1"/>
  <c r="E1609" i="3" a="1"/>
  <c r="E1609" i="3"/>
  <c r="D1609" i="3" a="1"/>
  <c r="D1609" i="3" s="1"/>
  <c r="C1609" i="3" a="1"/>
  <c r="C1609" i="3" s="1"/>
  <c r="A1609" i="3" a="1"/>
  <c r="A1609" i="3" s="1"/>
  <c r="S1608" i="3" a="1"/>
  <c r="S1608" i="3" s="1"/>
  <c r="N1608" i="3" a="1"/>
  <c r="N1608" i="3" s="1"/>
  <c r="M1608" i="3" a="1"/>
  <c r="M1608" i="3"/>
  <c r="L1608" i="3" a="1"/>
  <c r="L1608" i="3" s="1"/>
  <c r="K1608" i="3" a="1"/>
  <c r="K1608" i="3"/>
  <c r="J1608" i="3" a="1"/>
  <c r="J1608" i="3" s="1"/>
  <c r="I1608" i="3" a="1"/>
  <c r="I1608" i="3" s="1"/>
  <c r="H1608" i="3" a="1"/>
  <c r="H1608" i="3" s="1"/>
  <c r="G1608" i="3" a="1"/>
  <c r="G1608" i="3"/>
  <c r="F1608" i="3" a="1"/>
  <c r="F1608" i="3" s="1"/>
  <c r="E1608" i="3" a="1"/>
  <c r="E1608" i="3" s="1"/>
  <c r="D1608" i="3" a="1"/>
  <c r="D1608" i="3" s="1"/>
  <c r="C1608" i="3" a="1"/>
  <c r="C1608" i="3" s="1"/>
  <c r="A1608" i="3" a="1"/>
  <c r="A1608" i="3" s="1"/>
  <c r="S1607" i="3" a="1"/>
  <c r="S1607" i="3" s="1"/>
  <c r="N1607" i="3" a="1"/>
  <c r="N1607" i="3" s="1"/>
  <c r="M1607" i="3" a="1"/>
  <c r="M1607" i="3" s="1"/>
  <c r="L1607" i="3" a="1"/>
  <c r="L1607" i="3" s="1"/>
  <c r="K1607" i="3" a="1"/>
  <c r="K1607" i="3" s="1"/>
  <c r="J1607" i="3" a="1"/>
  <c r="J1607" i="3" s="1"/>
  <c r="I1607" i="3" a="1"/>
  <c r="I1607" i="3" s="1"/>
  <c r="H1607" i="3" a="1"/>
  <c r="H1607" i="3" s="1"/>
  <c r="G1607" i="3" a="1"/>
  <c r="G1607" i="3" s="1"/>
  <c r="F1607" i="3" a="1"/>
  <c r="F1607" i="3" s="1"/>
  <c r="E1607" i="3" a="1"/>
  <c r="E1607" i="3" s="1"/>
  <c r="D1607" i="3" a="1"/>
  <c r="D1607" i="3" s="1"/>
  <c r="C1607" i="3" a="1"/>
  <c r="C1607" i="3" s="1"/>
  <c r="A1607" i="3" a="1"/>
  <c r="A1607" i="3" s="1"/>
  <c r="S1606" i="3" a="1"/>
  <c r="S1606" i="3" s="1"/>
  <c r="N1606" i="3" a="1"/>
  <c r="N1606" i="3" s="1"/>
  <c r="M1606" i="3" a="1"/>
  <c r="M1606" i="3"/>
  <c r="L1606" i="3" a="1"/>
  <c r="L1606" i="3" s="1"/>
  <c r="K1606" i="3" a="1"/>
  <c r="K1606" i="3" s="1"/>
  <c r="J1606" i="3" a="1"/>
  <c r="J1606" i="3"/>
  <c r="I1606" i="3" a="1"/>
  <c r="I1606" i="3" s="1"/>
  <c r="H1606" i="3" a="1"/>
  <c r="H1606" i="3" s="1"/>
  <c r="G1606" i="3" a="1"/>
  <c r="G1606" i="3" s="1"/>
  <c r="F1606" i="3" a="1"/>
  <c r="F1606" i="3" s="1"/>
  <c r="E1606" i="3" a="1"/>
  <c r="E1606" i="3" s="1"/>
  <c r="D1606" i="3" a="1"/>
  <c r="D1606" i="3" s="1"/>
  <c r="C1606" i="3" a="1"/>
  <c r="C1606" i="3" s="1"/>
  <c r="A1606" i="3" a="1"/>
  <c r="A1606" i="3"/>
  <c r="S1605" i="3" a="1"/>
  <c r="S1605" i="3" s="1"/>
  <c r="N1605" i="3" a="1"/>
  <c r="N1605" i="3" s="1"/>
  <c r="M1605" i="3" a="1"/>
  <c r="M1605" i="3" s="1"/>
  <c r="L1605" i="3" a="1"/>
  <c r="L1605" i="3" s="1"/>
  <c r="K1605" i="3" a="1"/>
  <c r="K1605" i="3" s="1"/>
  <c r="J1605" i="3" a="1"/>
  <c r="J1605" i="3" s="1"/>
  <c r="I1605" i="3" a="1"/>
  <c r="I1605" i="3" s="1"/>
  <c r="H1605" i="3" a="1"/>
  <c r="H1605" i="3" s="1"/>
  <c r="G1605" i="3" a="1"/>
  <c r="G1605" i="3" s="1"/>
  <c r="F1605" i="3" a="1"/>
  <c r="F1605" i="3" s="1"/>
  <c r="E1605" i="3" a="1"/>
  <c r="E1605" i="3" s="1"/>
  <c r="D1605" i="3" a="1"/>
  <c r="D1605" i="3" s="1"/>
  <c r="C1605" i="3" a="1"/>
  <c r="C1605" i="3" s="1"/>
  <c r="A1605" i="3" a="1"/>
  <c r="A1605" i="3" s="1"/>
  <c r="S1604" i="3" a="1"/>
  <c r="S1604" i="3" s="1"/>
  <c r="N1604" i="3" a="1"/>
  <c r="N1604" i="3"/>
  <c r="M1604" i="3" a="1"/>
  <c r="M1604" i="3" s="1"/>
  <c r="L1604" i="3" a="1"/>
  <c r="L1604" i="3" s="1"/>
  <c r="K1604" i="3" a="1"/>
  <c r="K1604" i="3" s="1"/>
  <c r="J1604" i="3" a="1"/>
  <c r="J1604" i="3" s="1"/>
  <c r="I1604" i="3" a="1"/>
  <c r="I1604" i="3" s="1"/>
  <c r="H1604" i="3" a="1"/>
  <c r="H1604" i="3" s="1"/>
  <c r="G1604" i="3" a="1"/>
  <c r="G1604" i="3" s="1"/>
  <c r="F1604" i="3" a="1"/>
  <c r="F1604" i="3" s="1"/>
  <c r="E1604" i="3" a="1"/>
  <c r="E1604" i="3" s="1"/>
  <c r="D1604" i="3" a="1"/>
  <c r="D1604" i="3" s="1"/>
  <c r="C1604" i="3" a="1"/>
  <c r="C1604" i="3" s="1"/>
  <c r="A1604" i="3" a="1"/>
  <c r="A1604" i="3" s="1"/>
  <c r="S1603" i="3" a="1"/>
  <c r="S1603" i="3" s="1"/>
  <c r="N1603" i="3" a="1"/>
  <c r="N1603" i="3" s="1"/>
  <c r="M1603" i="3" a="1"/>
  <c r="M1603" i="3" s="1"/>
  <c r="L1603" i="3" a="1"/>
  <c r="L1603" i="3" s="1"/>
  <c r="K1603" i="3" a="1"/>
  <c r="K1603" i="3" s="1"/>
  <c r="J1603" i="3" a="1"/>
  <c r="J1603" i="3" s="1"/>
  <c r="I1603" i="3" a="1"/>
  <c r="I1603" i="3" s="1"/>
  <c r="H1603" i="3" a="1"/>
  <c r="H1603" i="3" s="1"/>
  <c r="G1603" i="3" a="1"/>
  <c r="G1603" i="3" s="1"/>
  <c r="F1603" i="3" a="1"/>
  <c r="F1603" i="3" s="1"/>
  <c r="E1603" i="3" a="1"/>
  <c r="E1603" i="3" s="1"/>
  <c r="D1603" i="3" a="1"/>
  <c r="D1603" i="3" s="1"/>
  <c r="C1603" i="3" a="1"/>
  <c r="C1603" i="3" s="1"/>
  <c r="A1603" i="3" a="1"/>
  <c r="A1603" i="3" s="1"/>
  <c r="S1602" i="3" a="1"/>
  <c r="S1602" i="3" s="1"/>
  <c r="N1602" i="3" a="1"/>
  <c r="N1602" i="3" s="1"/>
  <c r="M1602" i="3" a="1"/>
  <c r="M1602" i="3"/>
  <c r="L1602" i="3" a="1"/>
  <c r="L1602" i="3" s="1"/>
  <c r="K1602" i="3" a="1"/>
  <c r="K1602" i="3" s="1"/>
  <c r="J1602" i="3" a="1"/>
  <c r="J1602" i="3" s="1"/>
  <c r="I1602" i="3" a="1"/>
  <c r="I1602" i="3" s="1"/>
  <c r="H1602" i="3" a="1"/>
  <c r="H1602" i="3" s="1"/>
  <c r="G1602" i="3" a="1"/>
  <c r="G1602" i="3" s="1"/>
  <c r="F1602" i="3" a="1"/>
  <c r="F1602" i="3" s="1"/>
  <c r="E1602" i="3" a="1"/>
  <c r="E1602" i="3"/>
  <c r="D1602" i="3" a="1"/>
  <c r="D1602" i="3" s="1"/>
  <c r="C1602" i="3" a="1"/>
  <c r="C1602" i="3" s="1"/>
  <c r="A1602" i="3" a="1"/>
  <c r="A1602" i="3" s="1"/>
  <c r="S1601" i="3" a="1"/>
  <c r="S1601" i="3" s="1"/>
  <c r="N1601" i="3" a="1"/>
  <c r="N1601" i="3" s="1"/>
  <c r="M1601" i="3" a="1"/>
  <c r="M1601" i="3" s="1"/>
  <c r="L1601" i="3" a="1"/>
  <c r="L1601" i="3" s="1"/>
  <c r="K1601" i="3" a="1"/>
  <c r="K1601" i="3"/>
  <c r="J1601" i="3" a="1"/>
  <c r="J1601" i="3"/>
  <c r="I1601" i="3" a="1"/>
  <c r="I1601" i="3" s="1"/>
  <c r="H1601" i="3" a="1"/>
  <c r="H1601" i="3" s="1"/>
  <c r="G1601" i="3" a="1"/>
  <c r="G1601" i="3" s="1"/>
  <c r="F1601" i="3" a="1"/>
  <c r="F1601" i="3" s="1"/>
  <c r="E1601" i="3" a="1"/>
  <c r="E1601" i="3" s="1"/>
  <c r="D1601" i="3" a="1"/>
  <c r="D1601" i="3"/>
  <c r="C1601" i="3" a="1"/>
  <c r="C1601" i="3" s="1"/>
  <c r="A1601" i="3" a="1"/>
  <c r="A1601" i="3" s="1"/>
  <c r="S1600" i="3" a="1"/>
  <c r="S1600" i="3" s="1"/>
  <c r="N1600" i="3" a="1"/>
  <c r="N1600" i="3" s="1"/>
  <c r="M1600" i="3" a="1"/>
  <c r="M1600" i="3" s="1"/>
  <c r="L1600" i="3" a="1"/>
  <c r="L1600" i="3" s="1"/>
  <c r="K1600" i="3" a="1"/>
  <c r="K1600" i="3" s="1"/>
  <c r="J1600" i="3" a="1"/>
  <c r="J1600" i="3" s="1"/>
  <c r="I1600" i="3" a="1"/>
  <c r="I1600" i="3" s="1"/>
  <c r="H1600" i="3" a="1"/>
  <c r="H1600" i="3" s="1"/>
  <c r="G1600" i="3" a="1"/>
  <c r="G1600" i="3" s="1"/>
  <c r="F1600" i="3" a="1"/>
  <c r="F1600" i="3" s="1"/>
  <c r="E1600" i="3" a="1"/>
  <c r="E1600" i="3" s="1"/>
  <c r="D1600" i="3" a="1"/>
  <c r="D1600" i="3" s="1"/>
  <c r="C1600" i="3" a="1"/>
  <c r="C1600" i="3" s="1"/>
  <c r="A1600" i="3" a="1"/>
  <c r="A1600" i="3" s="1"/>
  <c r="S1599" i="3" a="1"/>
  <c r="S1599" i="3" s="1"/>
  <c r="N1599" i="3" a="1"/>
  <c r="N1599" i="3" s="1"/>
  <c r="M1599" i="3" a="1"/>
  <c r="M1599" i="3" s="1"/>
  <c r="L1599" i="3" a="1"/>
  <c r="L1599" i="3" s="1"/>
  <c r="K1599" i="3" a="1"/>
  <c r="K1599" i="3" s="1"/>
  <c r="J1599" i="3" a="1"/>
  <c r="J1599" i="3" s="1"/>
  <c r="I1599" i="3" a="1"/>
  <c r="I1599" i="3" s="1"/>
  <c r="H1599" i="3" a="1"/>
  <c r="H1599" i="3" s="1"/>
  <c r="G1599" i="3" a="1"/>
  <c r="G1599" i="3" s="1"/>
  <c r="F1599" i="3" a="1"/>
  <c r="F1599" i="3" s="1"/>
  <c r="E1599" i="3" a="1"/>
  <c r="E1599" i="3"/>
  <c r="D1599" i="3" a="1"/>
  <c r="D1599" i="3" s="1"/>
  <c r="C1599" i="3" a="1"/>
  <c r="C1599" i="3" s="1"/>
  <c r="A1599" i="3" a="1"/>
  <c r="A1599" i="3" s="1"/>
  <c r="S1598" i="3" a="1"/>
  <c r="S1598" i="3" s="1"/>
  <c r="N1598" i="3" a="1"/>
  <c r="N1598" i="3"/>
  <c r="M1598" i="3" a="1"/>
  <c r="M1598" i="3" s="1"/>
  <c r="L1598" i="3" a="1"/>
  <c r="L1598" i="3" s="1"/>
  <c r="K1598" i="3" a="1"/>
  <c r="K1598" i="3" s="1"/>
  <c r="J1598" i="3" a="1"/>
  <c r="J1598" i="3" s="1"/>
  <c r="I1598" i="3" a="1"/>
  <c r="I1598" i="3" s="1"/>
  <c r="H1598" i="3" a="1"/>
  <c r="H1598" i="3" s="1"/>
  <c r="G1598" i="3" a="1"/>
  <c r="G1598" i="3"/>
  <c r="F1598" i="3" a="1"/>
  <c r="F1598" i="3" s="1"/>
  <c r="E1598" i="3" a="1"/>
  <c r="E1598" i="3"/>
  <c r="D1598" i="3" a="1"/>
  <c r="D1598" i="3" s="1"/>
  <c r="C1598" i="3" a="1"/>
  <c r="C1598" i="3" s="1"/>
  <c r="A1598" i="3" a="1"/>
  <c r="A1598" i="3" s="1"/>
  <c r="S1597" i="3" a="1"/>
  <c r="S1597" i="3" s="1"/>
  <c r="N1597" i="3" a="1"/>
  <c r="N1597" i="3" s="1"/>
  <c r="M1597" i="3" a="1"/>
  <c r="M1597" i="3" s="1"/>
  <c r="L1597" i="3" a="1"/>
  <c r="L1597" i="3" s="1"/>
  <c r="K1597" i="3" a="1"/>
  <c r="K1597" i="3"/>
  <c r="J1597" i="3" a="1"/>
  <c r="J1597" i="3"/>
  <c r="I1597" i="3" a="1"/>
  <c r="I1597" i="3" s="1"/>
  <c r="H1597" i="3" a="1"/>
  <c r="H1597" i="3"/>
  <c r="G1597" i="3" a="1"/>
  <c r="G1597" i="3" s="1"/>
  <c r="F1597" i="3" a="1"/>
  <c r="F1597" i="3" s="1"/>
  <c r="E1597" i="3" a="1"/>
  <c r="E1597" i="3" s="1"/>
  <c r="D1597" i="3" a="1"/>
  <c r="D1597" i="3" s="1"/>
  <c r="C1597" i="3" a="1"/>
  <c r="C1597" i="3" s="1"/>
  <c r="A1597" i="3" a="1"/>
  <c r="A1597" i="3" s="1"/>
  <c r="S1596" i="3" a="1"/>
  <c r="S1596" i="3" s="1"/>
  <c r="N1596" i="3" a="1"/>
  <c r="N1596" i="3"/>
  <c r="M1596" i="3" a="1"/>
  <c r="M1596" i="3"/>
  <c r="L1596" i="3" a="1"/>
  <c r="L1596" i="3" s="1"/>
  <c r="K1596" i="3" a="1"/>
  <c r="K1596" i="3" s="1"/>
  <c r="J1596" i="3" a="1"/>
  <c r="J1596" i="3" s="1"/>
  <c r="I1596" i="3" a="1"/>
  <c r="I1596" i="3" s="1"/>
  <c r="H1596" i="3" a="1"/>
  <c r="H1596" i="3" s="1"/>
  <c r="G1596" i="3" a="1"/>
  <c r="G1596" i="3" s="1"/>
  <c r="F1596" i="3" a="1"/>
  <c r="F1596" i="3" s="1"/>
  <c r="E1596" i="3" a="1"/>
  <c r="E1596" i="3" s="1"/>
  <c r="D1596" i="3" a="1"/>
  <c r="D1596" i="3" s="1"/>
  <c r="C1596" i="3" a="1"/>
  <c r="C1596" i="3" s="1"/>
  <c r="A1596" i="3" a="1"/>
  <c r="A1596" i="3"/>
  <c r="S1595" i="3" a="1"/>
  <c r="S1595" i="3" s="1"/>
  <c r="N1595" i="3" a="1"/>
  <c r="N1595" i="3" s="1"/>
  <c r="M1595" i="3" a="1"/>
  <c r="M1595" i="3" s="1"/>
  <c r="L1595" i="3" a="1"/>
  <c r="L1595" i="3" s="1"/>
  <c r="K1595" i="3" a="1"/>
  <c r="K1595" i="3" s="1"/>
  <c r="J1595" i="3" a="1"/>
  <c r="J1595" i="3" s="1"/>
  <c r="I1595" i="3" a="1"/>
  <c r="I1595" i="3" s="1"/>
  <c r="H1595" i="3" a="1"/>
  <c r="H1595" i="3" s="1"/>
  <c r="G1595" i="3" a="1"/>
  <c r="G1595" i="3" s="1"/>
  <c r="F1595" i="3" a="1"/>
  <c r="F1595" i="3" s="1"/>
  <c r="E1595" i="3" a="1"/>
  <c r="E1595" i="3" s="1"/>
  <c r="D1595" i="3" a="1"/>
  <c r="D1595" i="3" s="1"/>
  <c r="C1595" i="3" a="1"/>
  <c r="C1595" i="3" s="1"/>
  <c r="A1595" i="3" a="1"/>
  <c r="A1595" i="3" s="1"/>
  <c r="S1594" i="3" a="1"/>
  <c r="S1594" i="3" s="1"/>
  <c r="N1594" i="3" a="1"/>
  <c r="N1594" i="3"/>
  <c r="M1594" i="3" a="1"/>
  <c r="M1594" i="3" s="1"/>
  <c r="L1594" i="3" a="1"/>
  <c r="L1594" i="3" s="1"/>
  <c r="K1594" i="3" a="1"/>
  <c r="K1594" i="3" s="1"/>
  <c r="J1594" i="3" a="1"/>
  <c r="J1594" i="3" s="1"/>
  <c r="I1594" i="3" a="1"/>
  <c r="I1594" i="3" s="1"/>
  <c r="H1594" i="3" a="1"/>
  <c r="H1594" i="3" s="1"/>
  <c r="G1594" i="3" a="1"/>
  <c r="G1594" i="3" s="1"/>
  <c r="F1594" i="3" a="1"/>
  <c r="F1594" i="3" s="1"/>
  <c r="E1594" i="3" a="1"/>
  <c r="E1594" i="3" s="1"/>
  <c r="D1594" i="3" a="1"/>
  <c r="D1594" i="3" s="1"/>
  <c r="C1594" i="3" a="1"/>
  <c r="C1594" i="3" s="1"/>
  <c r="A1594" i="3" a="1"/>
  <c r="A1594" i="3"/>
  <c r="S1593" i="3" a="1"/>
  <c r="S1593" i="3" s="1"/>
  <c r="N1593" i="3" a="1"/>
  <c r="N1593" i="3"/>
  <c r="M1593" i="3" a="1"/>
  <c r="M1593" i="3" s="1"/>
  <c r="L1593" i="3" a="1"/>
  <c r="L1593" i="3" s="1"/>
  <c r="K1593" i="3" a="1"/>
  <c r="K1593" i="3" s="1"/>
  <c r="J1593" i="3" a="1"/>
  <c r="J1593" i="3"/>
  <c r="I1593" i="3" a="1"/>
  <c r="I1593" i="3" s="1"/>
  <c r="H1593" i="3" a="1"/>
  <c r="H1593" i="3" s="1"/>
  <c r="G1593" i="3" a="1"/>
  <c r="G1593" i="3"/>
  <c r="F1593" i="3" a="1"/>
  <c r="F1593" i="3" s="1"/>
  <c r="E1593" i="3" a="1"/>
  <c r="E1593" i="3"/>
  <c r="D1593" i="3" a="1"/>
  <c r="D1593" i="3" s="1"/>
  <c r="C1593" i="3" a="1"/>
  <c r="C1593" i="3" s="1"/>
  <c r="A1593" i="3" a="1"/>
  <c r="A1593" i="3" s="1"/>
  <c r="S1592" i="3" a="1"/>
  <c r="S1592" i="3" s="1"/>
  <c r="N1592" i="3" a="1"/>
  <c r="N1592" i="3"/>
  <c r="M1592" i="3" a="1"/>
  <c r="M1592" i="3" s="1"/>
  <c r="L1592" i="3" a="1"/>
  <c r="L1592" i="3" s="1"/>
  <c r="K1592" i="3" a="1"/>
  <c r="K1592" i="3" s="1"/>
  <c r="J1592" i="3" a="1"/>
  <c r="J1592" i="3" s="1"/>
  <c r="I1592" i="3" a="1"/>
  <c r="I1592" i="3" s="1"/>
  <c r="H1592" i="3" a="1"/>
  <c r="H1592" i="3" s="1"/>
  <c r="G1592" i="3" a="1"/>
  <c r="G1592" i="3"/>
  <c r="F1592" i="3" a="1"/>
  <c r="F1592" i="3" s="1"/>
  <c r="E1592" i="3" a="1"/>
  <c r="E1592" i="3" s="1"/>
  <c r="D1592" i="3" a="1"/>
  <c r="D1592" i="3" s="1"/>
  <c r="C1592" i="3" a="1"/>
  <c r="C1592" i="3" s="1"/>
  <c r="A1592" i="3" a="1"/>
  <c r="A1592" i="3" s="1"/>
  <c r="S1591" i="3" a="1"/>
  <c r="S1591" i="3" s="1"/>
  <c r="N1591" i="3" a="1"/>
  <c r="N1591" i="3" s="1"/>
  <c r="M1591" i="3" a="1"/>
  <c r="M1591" i="3" s="1"/>
  <c r="L1591" i="3" a="1"/>
  <c r="L1591" i="3" s="1"/>
  <c r="K1591" i="3" a="1"/>
  <c r="K1591" i="3" s="1"/>
  <c r="J1591" i="3" a="1"/>
  <c r="J1591" i="3" s="1"/>
  <c r="I1591" i="3" a="1"/>
  <c r="I1591" i="3" s="1"/>
  <c r="H1591" i="3" a="1"/>
  <c r="H1591" i="3" s="1"/>
  <c r="G1591" i="3" a="1"/>
  <c r="G1591" i="3" s="1"/>
  <c r="F1591" i="3" a="1"/>
  <c r="F1591" i="3" s="1"/>
  <c r="E1591" i="3" a="1"/>
  <c r="E1591" i="3" s="1"/>
  <c r="D1591" i="3" a="1"/>
  <c r="D1591" i="3"/>
  <c r="C1591" i="3" a="1"/>
  <c r="C1591" i="3" s="1"/>
  <c r="A1591" i="3" a="1"/>
  <c r="A1591" i="3" s="1"/>
  <c r="S1590" i="3" a="1"/>
  <c r="S1590" i="3" s="1"/>
  <c r="N1590" i="3" a="1"/>
  <c r="N1590" i="3" s="1"/>
  <c r="M1590" i="3" a="1"/>
  <c r="M1590" i="3"/>
  <c r="L1590" i="3" a="1"/>
  <c r="L1590" i="3" s="1"/>
  <c r="K1590" i="3" a="1"/>
  <c r="K1590" i="3" s="1"/>
  <c r="J1590" i="3" a="1"/>
  <c r="J1590" i="3" s="1"/>
  <c r="I1590" i="3" a="1"/>
  <c r="I1590" i="3" s="1"/>
  <c r="H1590" i="3" a="1"/>
  <c r="H1590" i="3" s="1"/>
  <c r="G1590" i="3" a="1"/>
  <c r="G1590" i="3"/>
  <c r="F1590" i="3" a="1"/>
  <c r="F1590" i="3" s="1"/>
  <c r="E1590" i="3" a="1"/>
  <c r="E1590" i="3" s="1"/>
  <c r="D1590" i="3" a="1"/>
  <c r="D1590" i="3" s="1"/>
  <c r="C1590" i="3" a="1"/>
  <c r="C1590" i="3" s="1"/>
  <c r="A1590" i="3" a="1"/>
  <c r="A1590" i="3" s="1"/>
  <c r="S1589" i="3" a="1"/>
  <c r="S1589" i="3" s="1"/>
  <c r="N1589" i="3" a="1"/>
  <c r="N1589" i="3"/>
  <c r="M1589" i="3" a="1"/>
  <c r="M1589" i="3" s="1"/>
  <c r="L1589" i="3" a="1"/>
  <c r="L1589" i="3" s="1"/>
  <c r="K1589" i="3" a="1"/>
  <c r="K1589" i="3" s="1"/>
  <c r="J1589" i="3" a="1"/>
  <c r="J1589" i="3" s="1"/>
  <c r="I1589" i="3" a="1"/>
  <c r="I1589" i="3" s="1"/>
  <c r="H1589" i="3" a="1"/>
  <c r="H1589" i="3"/>
  <c r="G1589" i="3" a="1"/>
  <c r="G1589" i="3" s="1"/>
  <c r="F1589" i="3" a="1"/>
  <c r="F1589" i="3" s="1"/>
  <c r="E1589" i="3" a="1"/>
  <c r="E1589" i="3" s="1"/>
  <c r="D1589" i="3" a="1"/>
  <c r="D1589" i="3" s="1"/>
  <c r="C1589" i="3" a="1"/>
  <c r="C1589" i="3" s="1"/>
  <c r="A1589" i="3" a="1"/>
  <c r="A1589" i="3" s="1"/>
  <c r="S1588" i="3" a="1"/>
  <c r="S1588" i="3" s="1"/>
  <c r="N1588" i="3" a="1"/>
  <c r="N1588" i="3"/>
  <c r="M1588" i="3" a="1"/>
  <c r="M1588" i="3" s="1"/>
  <c r="L1588" i="3" a="1"/>
  <c r="L1588" i="3" s="1"/>
  <c r="K1588" i="3" a="1"/>
  <c r="K1588" i="3" s="1"/>
  <c r="J1588" i="3" a="1"/>
  <c r="J1588" i="3"/>
  <c r="I1588" i="3" a="1"/>
  <c r="I1588" i="3" s="1"/>
  <c r="H1588" i="3" a="1"/>
  <c r="H1588" i="3"/>
  <c r="G1588" i="3" a="1"/>
  <c r="G1588" i="3" s="1"/>
  <c r="F1588" i="3" a="1"/>
  <c r="F1588" i="3" s="1"/>
  <c r="E1588" i="3" a="1"/>
  <c r="E1588" i="3" s="1"/>
  <c r="D1588" i="3" a="1"/>
  <c r="D1588" i="3" s="1"/>
  <c r="C1588" i="3" a="1"/>
  <c r="C1588" i="3" s="1"/>
  <c r="A1588" i="3" a="1"/>
  <c r="A1588" i="3" s="1"/>
  <c r="S1587" i="3" a="1"/>
  <c r="S1587" i="3" s="1"/>
  <c r="N1587" i="3" a="1"/>
  <c r="N1587" i="3" s="1"/>
  <c r="M1587" i="3" a="1"/>
  <c r="M1587" i="3" s="1"/>
  <c r="L1587" i="3" a="1"/>
  <c r="L1587" i="3" s="1"/>
  <c r="K1587" i="3" a="1"/>
  <c r="K1587" i="3" s="1"/>
  <c r="J1587" i="3" a="1"/>
  <c r="J1587" i="3" s="1"/>
  <c r="I1587" i="3" a="1"/>
  <c r="I1587" i="3" s="1"/>
  <c r="H1587" i="3" a="1"/>
  <c r="H1587" i="3" s="1"/>
  <c r="G1587" i="3" a="1"/>
  <c r="G1587" i="3" s="1"/>
  <c r="F1587" i="3" a="1"/>
  <c r="F1587" i="3" s="1"/>
  <c r="E1587" i="3" a="1"/>
  <c r="E1587" i="3" s="1"/>
  <c r="D1587" i="3" a="1"/>
  <c r="D1587" i="3" s="1"/>
  <c r="C1587" i="3" a="1"/>
  <c r="C1587" i="3" s="1"/>
  <c r="A1587" i="3" a="1"/>
  <c r="A1587" i="3" s="1"/>
  <c r="S1586" i="3" a="1"/>
  <c r="S1586" i="3" s="1"/>
  <c r="N1586" i="3" a="1"/>
  <c r="N1586" i="3" s="1"/>
  <c r="M1586" i="3" a="1"/>
  <c r="M1586" i="3"/>
  <c r="L1586" i="3" a="1"/>
  <c r="L1586" i="3" s="1"/>
  <c r="K1586" i="3" a="1"/>
  <c r="K1586" i="3" s="1"/>
  <c r="J1586" i="3" a="1"/>
  <c r="J1586" i="3" s="1"/>
  <c r="I1586" i="3" a="1"/>
  <c r="I1586" i="3" s="1"/>
  <c r="H1586" i="3" a="1"/>
  <c r="H1586" i="3" s="1"/>
  <c r="G1586" i="3" a="1"/>
  <c r="G1586" i="3" s="1"/>
  <c r="F1586" i="3" a="1"/>
  <c r="F1586" i="3" s="1"/>
  <c r="E1586" i="3" a="1"/>
  <c r="E1586" i="3" s="1"/>
  <c r="D1586" i="3" a="1"/>
  <c r="D1586" i="3" s="1"/>
  <c r="C1586" i="3" a="1"/>
  <c r="C1586" i="3" s="1"/>
  <c r="A1586" i="3" a="1"/>
  <c r="A1586" i="3"/>
  <c r="S1585" i="3" a="1"/>
  <c r="S1585" i="3" s="1"/>
  <c r="N1585" i="3" a="1"/>
  <c r="N1585" i="3" s="1"/>
  <c r="M1585" i="3" a="1"/>
  <c r="M1585" i="3" s="1"/>
  <c r="L1585" i="3" a="1"/>
  <c r="L1585" i="3" s="1"/>
  <c r="K1585" i="3" a="1"/>
  <c r="K1585" i="3" s="1"/>
  <c r="J1585" i="3" a="1"/>
  <c r="J1585" i="3"/>
  <c r="I1585" i="3" a="1"/>
  <c r="I1585" i="3" s="1"/>
  <c r="H1585" i="3" a="1"/>
  <c r="H1585" i="3" s="1"/>
  <c r="G1585" i="3" a="1"/>
  <c r="G1585" i="3" s="1"/>
  <c r="F1585" i="3" a="1"/>
  <c r="F1585" i="3" s="1"/>
  <c r="E1585" i="3" a="1"/>
  <c r="E1585" i="3" s="1"/>
  <c r="D1585" i="3" a="1"/>
  <c r="D1585" i="3" s="1"/>
  <c r="C1585" i="3" a="1"/>
  <c r="C1585" i="3" s="1"/>
  <c r="A1585" i="3" a="1"/>
  <c r="A1585" i="3" s="1"/>
  <c r="S1584" i="3" a="1"/>
  <c r="S1584" i="3" s="1"/>
  <c r="N1584" i="3" a="1"/>
  <c r="N1584" i="3" s="1"/>
  <c r="M1584" i="3" a="1"/>
  <c r="M1584" i="3" s="1"/>
  <c r="L1584" i="3" a="1"/>
  <c r="L1584" i="3" s="1"/>
  <c r="K1584" i="3" a="1"/>
  <c r="K1584" i="3"/>
  <c r="J1584" i="3" a="1"/>
  <c r="J1584" i="3" s="1"/>
  <c r="I1584" i="3" a="1"/>
  <c r="I1584" i="3" s="1"/>
  <c r="H1584" i="3" a="1"/>
  <c r="H1584" i="3"/>
  <c r="G1584" i="3" a="1"/>
  <c r="G1584" i="3" s="1"/>
  <c r="F1584" i="3" a="1"/>
  <c r="F1584" i="3" s="1"/>
  <c r="E1584" i="3" a="1"/>
  <c r="E1584" i="3"/>
  <c r="D1584" i="3" a="1"/>
  <c r="D1584" i="3" s="1"/>
  <c r="C1584" i="3" a="1"/>
  <c r="C1584" i="3" s="1"/>
  <c r="A1584" i="3" a="1"/>
  <c r="A1584" i="3" s="1"/>
  <c r="S1583" i="3" a="1"/>
  <c r="S1583" i="3" s="1"/>
  <c r="N1583" i="3" a="1"/>
  <c r="N1583" i="3" s="1"/>
  <c r="M1583" i="3" a="1"/>
  <c r="M1583" i="3" s="1"/>
  <c r="L1583" i="3" a="1"/>
  <c r="L1583" i="3" s="1"/>
  <c r="K1583" i="3" a="1"/>
  <c r="K1583" i="3" s="1"/>
  <c r="J1583" i="3" a="1"/>
  <c r="J1583" i="3" s="1"/>
  <c r="I1583" i="3" a="1"/>
  <c r="I1583" i="3" s="1"/>
  <c r="H1583" i="3" a="1"/>
  <c r="H1583" i="3" s="1"/>
  <c r="G1583" i="3" a="1"/>
  <c r="G1583" i="3"/>
  <c r="F1583" i="3" a="1"/>
  <c r="F1583" i="3" s="1"/>
  <c r="E1583" i="3" a="1"/>
  <c r="E1583" i="3" s="1"/>
  <c r="D1583" i="3" a="1"/>
  <c r="D1583" i="3"/>
  <c r="C1583" i="3" a="1"/>
  <c r="C1583" i="3" s="1"/>
  <c r="A1583" i="3" a="1"/>
  <c r="A1583" i="3" s="1"/>
  <c r="S1582" i="3" a="1"/>
  <c r="S1582" i="3" s="1"/>
  <c r="N1582" i="3" a="1"/>
  <c r="N1582" i="3" s="1"/>
  <c r="M1582" i="3" a="1"/>
  <c r="M1582" i="3"/>
  <c r="L1582" i="3" a="1"/>
  <c r="L1582" i="3" s="1"/>
  <c r="K1582" i="3" a="1"/>
  <c r="K1582" i="3" s="1"/>
  <c r="J1582" i="3" a="1"/>
  <c r="J1582" i="3" s="1"/>
  <c r="I1582" i="3" a="1"/>
  <c r="I1582" i="3" s="1"/>
  <c r="H1582" i="3" a="1"/>
  <c r="H1582" i="3"/>
  <c r="G1582" i="3" a="1"/>
  <c r="G1582" i="3" s="1"/>
  <c r="F1582" i="3" a="1"/>
  <c r="F1582" i="3" s="1"/>
  <c r="E1582" i="3" a="1"/>
  <c r="E1582" i="3" s="1"/>
  <c r="D1582" i="3" a="1"/>
  <c r="D1582" i="3" s="1"/>
  <c r="C1582" i="3" a="1"/>
  <c r="C1582" i="3" s="1"/>
  <c r="A1582" i="3" a="1"/>
  <c r="A1582" i="3" s="1"/>
  <c r="S1581" i="3" a="1"/>
  <c r="S1581" i="3" s="1"/>
  <c r="N1581" i="3" a="1"/>
  <c r="N1581" i="3" s="1"/>
  <c r="M1581" i="3" a="1"/>
  <c r="M1581" i="3" s="1"/>
  <c r="L1581" i="3" a="1"/>
  <c r="L1581" i="3" s="1"/>
  <c r="K1581" i="3" a="1"/>
  <c r="K1581" i="3" s="1"/>
  <c r="J1581" i="3" a="1"/>
  <c r="J1581" i="3" s="1"/>
  <c r="I1581" i="3" a="1"/>
  <c r="I1581" i="3" s="1"/>
  <c r="H1581" i="3" a="1"/>
  <c r="H1581" i="3" s="1"/>
  <c r="G1581" i="3" a="1"/>
  <c r="G1581" i="3" s="1"/>
  <c r="F1581" i="3" a="1"/>
  <c r="F1581" i="3" s="1"/>
  <c r="E1581" i="3" a="1"/>
  <c r="E1581" i="3"/>
  <c r="D1581" i="3" a="1"/>
  <c r="D1581" i="3" s="1"/>
  <c r="C1581" i="3" a="1"/>
  <c r="C1581" i="3" s="1"/>
  <c r="A1581" i="3" a="1"/>
  <c r="A1581" i="3" s="1"/>
  <c r="S1580" i="3" a="1"/>
  <c r="S1580" i="3" s="1"/>
  <c r="N1580" i="3" a="1"/>
  <c r="N1580" i="3" s="1"/>
  <c r="M1580" i="3" a="1"/>
  <c r="M1580" i="3" s="1"/>
  <c r="L1580" i="3" a="1"/>
  <c r="L1580" i="3" s="1"/>
  <c r="K1580" i="3" a="1"/>
  <c r="K1580" i="3" s="1"/>
  <c r="J1580" i="3" a="1"/>
  <c r="J1580" i="3" s="1"/>
  <c r="I1580" i="3" a="1"/>
  <c r="I1580" i="3" s="1"/>
  <c r="H1580" i="3" a="1"/>
  <c r="H1580" i="3" s="1"/>
  <c r="G1580" i="3" a="1"/>
  <c r="G1580" i="3"/>
  <c r="F1580" i="3" a="1"/>
  <c r="F1580" i="3" s="1"/>
  <c r="E1580" i="3" a="1"/>
  <c r="E1580" i="3" s="1"/>
  <c r="D1580" i="3" a="1"/>
  <c r="D1580" i="3" s="1"/>
  <c r="C1580" i="3" a="1"/>
  <c r="C1580" i="3" s="1"/>
  <c r="A1580" i="3" a="1"/>
  <c r="A1580" i="3" s="1"/>
  <c r="S1579" i="3" a="1"/>
  <c r="S1579" i="3" s="1"/>
  <c r="N1579" i="3" a="1"/>
  <c r="N1579" i="3" s="1"/>
  <c r="M1579" i="3" a="1"/>
  <c r="M1579" i="3" s="1"/>
  <c r="L1579" i="3" a="1"/>
  <c r="L1579" i="3" s="1"/>
  <c r="K1579" i="3" a="1"/>
  <c r="K1579" i="3"/>
  <c r="J1579" i="3" a="1"/>
  <c r="J1579" i="3" s="1"/>
  <c r="I1579" i="3" a="1"/>
  <c r="I1579" i="3" s="1"/>
  <c r="H1579" i="3" a="1"/>
  <c r="H1579" i="3"/>
  <c r="G1579" i="3" a="1"/>
  <c r="G1579" i="3" s="1"/>
  <c r="F1579" i="3" a="1"/>
  <c r="F1579" i="3" s="1"/>
  <c r="E1579" i="3" a="1"/>
  <c r="E1579" i="3" s="1"/>
  <c r="D1579" i="3" a="1"/>
  <c r="D1579" i="3" s="1"/>
  <c r="C1579" i="3" a="1"/>
  <c r="C1579" i="3" s="1"/>
  <c r="A1579" i="3" a="1"/>
  <c r="A1579" i="3" s="1"/>
  <c r="S1578" i="3" a="1"/>
  <c r="S1578" i="3" s="1"/>
  <c r="N1578" i="3" a="1"/>
  <c r="N1578" i="3" s="1"/>
  <c r="M1578" i="3" a="1"/>
  <c r="M1578" i="3" s="1"/>
  <c r="L1578" i="3" a="1"/>
  <c r="L1578" i="3" s="1"/>
  <c r="K1578" i="3" a="1"/>
  <c r="K1578" i="3" s="1"/>
  <c r="J1578" i="3" a="1"/>
  <c r="J1578" i="3" s="1"/>
  <c r="I1578" i="3" a="1"/>
  <c r="I1578" i="3" s="1"/>
  <c r="H1578" i="3" a="1"/>
  <c r="H1578" i="3"/>
  <c r="G1578" i="3" a="1"/>
  <c r="G1578" i="3" s="1"/>
  <c r="F1578" i="3" a="1"/>
  <c r="F1578" i="3" s="1"/>
  <c r="E1578" i="3" a="1"/>
  <c r="E1578" i="3" s="1"/>
  <c r="D1578" i="3" a="1"/>
  <c r="D1578" i="3"/>
  <c r="C1578" i="3" a="1"/>
  <c r="C1578" i="3" s="1"/>
  <c r="A1578" i="3" a="1"/>
  <c r="A1578" i="3"/>
  <c r="S1577" i="3" a="1"/>
  <c r="S1577" i="3" s="1"/>
  <c r="N1577" i="3" a="1"/>
  <c r="N1577" i="3" s="1"/>
  <c r="M1577" i="3" a="1"/>
  <c r="M1577" i="3" s="1"/>
  <c r="L1577" i="3" a="1"/>
  <c r="L1577" i="3" s="1"/>
  <c r="K1577" i="3" a="1"/>
  <c r="K1577" i="3" s="1"/>
  <c r="J1577" i="3" a="1"/>
  <c r="J1577" i="3" s="1"/>
  <c r="I1577" i="3" a="1"/>
  <c r="I1577" i="3" s="1"/>
  <c r="H1577" i="3" a="1"/>
  <c r="H1577" i="3" s="1"/>
  <c r="G1577" i="3" a="1"/>
  <c r="G1577" i="3" s="1"/>
  <c r="F1577" i="3" a="1"/>
  <c r="F1577" i="3" s="1"/>
  <c r="E1577" i="3" a="1"/>
  <c r="E1577" i="3" s="1"/>
  <c r="D1577" i="3" a="1"/>
  <c r="D1577" i="3" s="1"/>
  <c r="C1577" i="3" a="1"/>
  <c r="C1577" i="3" s="1"/>
  <c r="A1577" i="3" a="1"/>
  <c r="A1577" i="3" s="1"/>
  <c r="S1576" i="3" a="1"/>
  <c r="S1576" i="3" s="1"/>
  <c r="N1576" i="3" a="1"/>
  <c r="N1576" i="3"/>
  <c r="M1576" i="3" a="1"/>
  <c r="M1576" i="3"/>
  <c r="L1576" i="3" a="1"/>
  <c r="L1576" i="3" s="1"/>
  <c r="K1576" i="3" a="1"/>
  <c r="K1576" i="3" s="1"/>
  <c r="J1576" i="3" a="1"/>
  <c r="J1576" i="3" s="1"/>
  <c r="I1576" i="3" a="1"/>
  <c r="I1576" i="3" s="1"/>
  <c r="H1576" i="3" a="1"/>
  <c r="H1576" i="3" s="1"/>
  <c r="G1576" i="3" a="1"/>
  <c r="G1576" i="3" s="1"/>
  <c r="F1576" i="3" a="1"/>
  <c r="F1576" i="3" s="1"/>
  <c r="E1576" i="3" a="1"/>
  <c r="E1576" i="3" s="1"/>
  <c r="D1576" i="3" a="1"/>
  <c r="D1576" i="3" s="1"/>
  <c r="C1576" i="3" a="1"/>
  <c r="C1576" i="3" s="1"/>
  <c r="A1576" i="3" a="1"/>
  <c r="A1576" i="3" s="1"/>
  <c r="S1575" i="3" a="1"/>
  <c r="S1575" i="3" s="1"/>
  <c r="N1575" i="3" a="1"/>
  <c r="N1575" i="3" s="1"/>
  <c r="M1575" i="3" a="1"/>
  <c r="M1575" i="3" s="1"/>
  <c r="L1575" i="3" a="1"/>
  <c r="L1575" i="3" s="1"/>
  <c r="K1575" i="3" a="1"/>
  <c r="K1575" i="3" s="1"/>
  <c r="J1575" i="3" a="1"/>
  <c r="J1575" i="3"/>
  <c r="I1575" i="3" a="1"/>
  <c r="I1575" i="3" s="1"/>
  <c r="H1575" i="3" a="1"/>
  <c r="H1575" i="3" s="1"/>
  <c r="G1575" i="3" a="1"/>
  <c r="G1575" i="3" s="1"/>
  <c r="F1575" i="3" a="1"/>
  <c r="F1575" i="3" s="1"/>
  <c r="E1575" i="3" a="1"/>
  <c r="E1575" i="3" s="1"/>
  <c r="D1575" i="3" a="1"/>
  <c r="D1575" i="3" s="1"/>
  <c r="C1575" i="3" a="1"/>
  <c r="C1575" i="3" s="1"/>
  <c r="A1575" i="3" a="1"/>
  <c r="A1575" i="3" s="1"/>
  <c r="S1574" i="3" a="1"/>
  <c r="S1574" i="3" s="1"/>
  <c r="N1574" i="3" a="1"/>
  <c r="N1574" i="3" s="1"/>
  <c r="M1574" i="3" a="1"/>
  <c r="M1574" i="3" s="1"/>
  <c r="L1574" i="3" a="1"/>
  <c r="L1574" i="3" s="1"/>
  <c r="K1574" i="3" a="1"/>
  <c r="K1574" i="3" s="1"/>
  <c r="J1574" i="3" a="1"/>
  <c r="J1574" i="3" s="1"/>
  <c r="I1574" i="3" a="1"/>
  <c r="I1574" i="3" s="1"/>
  <c r="H1574" i="3" a="1"/>
  <c r="H1574" i="3" s="1"/>
  <c r="G1574" i="3" a="1"/>
  <c r="G1574" i="3" s="1"/>
  <c r="F1574" i="3" a="1"/>
  <c r="F1574" i="3" s="1"/>
  <c r="E1574" i="3" a="1"/>
  <c r="E1574" i="3" s="1"/>
  <c r="D1574" i="3" a="1"/>
  <c r="D1574" i="3" s="1"/>
  <c r="C1574" i="3" a="1"/>
  <c r="C1574" i="3" s="1"/>
  <c r="A1574" i="3" a="1"/>
  <c r="A1574" i="3"/>
  <c r="S1573" i="3" a="1"/>
  <c r="S1573" i="3" s="1"/>
  <c r="N1573" i="3" a="1"/>
  <c r="N1573" i="3" s="1"/>
  <c r="M1573" i="3" a="1"/>
  <c r="M1573" i="3" s="1"/>
  <c r="L1573" i="3" a="1"/>
  <c r="L1573" i="3" s="1"/>
  <c r="K1573" i="3" a="1"/>
  <c r="K1573" i="3"/>
  <c r="J1573" i="3" a="1"/>
  <c r="J1573" i="3" s="1"/>
  <c r="I1573" i="3" a="1"/>
  <c r="I1573" i="3" s="1"/>
  <c r="H1573" i="3" a="1"/>
  <c r="H1573" i="3" s="1"/>
  <c r="G1573" i="3" a="1"/>
  <c r="G1573" i="3" s="1"/>
  <c r="F1573" i="3" a="1"/>
  <c r="F1573" i="3" s="1"/>
  <c r="E1573" i="3" a="1"/>
  <c r="E1573" i="3" s="1"/>
  <c r="D1573" i="3" a="1"/>
  <c r="D1573" i="3" s="1"/>
  <c r="C1573" i="3" a="1"/>
  <c r="C1573" i="3" s="1"/>
  <c r="A1573" i="3" a="1"/>
  <c r="A1573" i="3" s="1"/>
  <c r="S1572" i="3" a="1"/>
  <c r="S1572" i="3" s="1"/>
  <c r="N1572" i="3" a="1"/>
  <c r="N1572" i="3" s="1"/>
  <c r="M1572" i="3" a="1"/>
  <c r="M1572" i="3" s="1"/>
  <c r="L1572" i="3" a="1"/>
  <c r="L1572" i="3" s="1"/>
  <c r="K1572" i="3" a="1"/>
  <c r="K1572" i="3" s="1"/>
  <c r="J1572" i="3" a="1"/>
  <c r="J1572" i="3" s="1"/>
  <c r="I1572" i="3" a="1"/>
  <c r="I1572" i="3" s="1"/>
  <c r="H1572" i="3" a="1"/>
  <c r="H1572" i="3" s="1"/>
  <c r="G1572" i="3" a="1"/>
  <c r="G1572" i="3"/>
  <c r="F1572" i="3" a="1"/>
  <c r="F1572" i="3" s="1"/>
  <c r="E1572" i="3" a="1"/>
  <c r="E1572" i="3" s="1"/>
  <c r="D1572" i="3" a="1"/>
  <c r="D1572" i="3" s="1"/>
  <c r="C1572" i="3" a="1"/>
  <c r="C1572" i="3" s="1"/>
  <c r="A1572" i="3" a="1"/>
  <c r="A1572" i="3" s="1"/>
  <c r="S1571" i="3" a="1"/>
  <c r="S1571" i="3" s="1"/>
  <c r="N1571" i="3" a="1"/>
  <c r="N1571" i="3" s="1"/>
  <c r="M1571" i="3" a="1"/>
  <c r="M1571" i="3" s="1"/>
  <c r="L1571" i="3" a="1"/>
  <c r="L1571" i="3" s="1"/>
  <c r="K1571" i="3" a="1"/>
  <c r="K1571" i="3"/>
  <c r="J1571" i="3" a="1"/>
  <c r="J1571" i="3" s="1"/>
  <c r="I1571" i="3" a="1"/>
  <c r="I1571" i="3" s="1"/>
  <c r="H1571" i="3" a="1"/>
  <c r="H1571" i="3" s="1"/>
  <c r="G1571" i="3" a="1"/>
  <c r="G1571" i="3" s="1"/>
  <c r="F1571" i="3" a="1"/>
  <c r="F1571" i="3" s="1"/>
  <c r="E1571" i="3" a="1"/>
  <c r="E1571" i="3" s="1"/>
  <c r="D1571" i="3" a="1"/>
  <c r="D1571" i="3"/>
  <c r="C1571" i="3" a="1"/>
  <c r="C1571" i="3" s="1"/>
  <c r="A1571" i="3" a="1"/>
  <c r="A1571" i="3" s="1"/>
  <c r="S1570" i="3" a="1"/>
  <c r="S1570" i="3" s="1"/>
  <c r="N1570" i="3" a="1"/>
  <c r="N1570" i="3" s="1"/>
  <c r="M1570" i="3" a="1"/>
  <c r="M1570" i="3"/>
  <c r="L1570" i="3" a="1"/>
  <c r="L1570" i="3" s="1"/>
  <c r="K1570" i="3" a="1"/>
  <c r="K1570" i="3" s="1"/>
  <c r="J1570" i="3" a="1"/>
  <c r="J1570" i="3" s="1"/>
  <c r="I1570" i="3" a="1"/>
  <c r="I1570" i="3" s="1"/>
  <c r="H1570" i="3" a="1"/>
  <c r="H1570" i="3" s="1"/>
  <c r="G1570" i="3" a="1"/>
  <c r="G1570" i="3"/>
  <c r="F1570" i="3" a="1"/>
  <c r="F1570" i="3" s="1"/>
  <c r="E1570" i="3" a="1"/>
  <c r="E1570" i="3" s="1"/>
  <c r="D1570" i="3" a="1"/>
  <c r="D1570" i="3" s="1"/>
  <c r="C1570" i="3" a="1"/>
  <c r="C1570" i="3" s="1"/>
  <c r="A1570" i="3" a="1"/>
  <c r="A1570" i="3" s="1"/>
  <c r="S1569" i="3" a="1"/>
  <c r="S1569" i="3" s="1"/>
  <c r="N1569" i="3" a="1"/>
  <c r="N1569" i="3" s="1"/>
  <c r="M1569" i="3" a="1"/>
  <c r="M1569" i="3" s="1"/>
  <c r="L1569" i="3" a="1"/>
  <c r="L1569" i="3" s="1"/>
  <c r="K1569" i="3" a="1"/>
  <c r="K1569" i="3" s="1"/>
  <c r="J1569" i="3" a="1"/>
  <c r="J1569" i="3" s="1"/>
  <c r="I1569" i="3" a="1"/>
  <c r="I1569" i="3" s="1"/>
  <c r="H1569" i="3" a="1"/>
  <c r="H1569" i="3"/>
  <c r="G1569" i="3" a="1"/>
  <c r="G1569" i="3" s="1"/>
  <c r="F1569" i="3" a="1"/>
  <c r="F1569" i="3" s="1"/>
  <c r="E1569" i="3" a="1"/>
  <c r="E1569" i="3" s="1"/>
  <c r="D1569" i="3" a="1"/>
  <c r="D1569" i="3" s="1"/>
  <c r="C1569" i="3" a="1"/>
  <c r="C1569" i="3" s="1"/>
  <c r="A1569" i="3" a="1"/>
  <c r="A1569" i="3" s="1"/>
  <c r="S1568" i="3" a="1"/>
  <c r="S1568" i="3" s="1"/>
  <c r="N1568" i="3" a="1"/>
  <c r="N1568" i="3"/>
  <c r="M1568" i="3" a="1"/>
  <c r="M1568" i="3" s="1"/>
  <c r="L1568" i="3" a="1"/>
  <c r="L1568" i="3" s="1"/>
  <c r="K1568" i="3" a="1"/>
  <c r="K1568" i="3" s="1"/>
  <c r="J1568" i="3" a="1"/>
  <c r="J1568" i="3"/>
  <c r="I1568" i="3" a="1"/>
  <c r="I1568" i="3" s="1"/>
  <c r="H1568" i="3" a="1"/>
  <c r="H1568" i="3"/>
  <c r="G1568" i="3" a="1"/>
  <c r="G1568" i="3" s="1"/>
  <c r="F1568" i="3" a="1"/>
  <c r="F1568" i="3" s="1"/>
  <c r="E1568" i="3" a="1"/>
  <c r="E1568" i="3" s="1"/>
  <c r="D1568" i="3" a="1"/>
  <c r="D1568" i="3"/>
  <c r="C1568" i="3" a="1"/>
  <c r="C1568" i="3" s="1"/>
  <c r="A1568" i="3" a="1"/>
  <c r="A1568" i="3" s="1"/>
  <c r="S1567" i="3" a="1"/>
  <c r="S1567" i="3" s="1"/>
  <c r="N1567" i="3" a="1"/>
  <c r="N1567" i="3" s="1"/>
  <c r="M1567" i="3" a="1"/>
  <c r="M1567" i="3" s="1"/>
  <c r="L1567" i="3" a="1"/>
  <c r="L1567" i="3" s="1"/>
  <c r="K1567" i="3" a="1"/>
  <c r="K1567" i="3" s="1"/>
  <c r="J1567" i="3" a="1"/>
  <c r="J1567" i="3" s="1"/>
  <c r="I1567" i="3" a="1"/>
  <c r="I1567" i="3" s="1"/>
  <c r="H1567" i="3" a="1"/>
  <c r="H1567" i="3" s="1"/>
  <c r="G1567" i="3" a="1"/>
  <c r="G1567" i="3" s="1"/>
  <c r="F1567" i="3" a="1"/>
  <c r="F1567" i="3" s="1"/>
  <c r="E1567" i="3" a="1"/>
  <c r="E1567" i="3"/>
  <c r="D1567" i="3" a="1"/>
  <c r="D1567" i="3" s="1"/>
  <c r="C1567" i="3" a="1"/>
  <c r="C1567" i="3" s="1"/>
  <c r="A1567" i="3" a="1"/>
  <c r="A1567" i="3" s="1"/>
  <c r="S1566" i="3" a="1"/>
  <c r="S1566" i="3" s="1"/>
  <c r="N1566" i="3" a="1"/>
  <c r="N1566" i="3" s="1"/>
  <c r="M1566" i="3" a="1"/>
  <c r="M1566" i="3"/>
  <c r="L1566" i="3" a="1"/>
  <c r="L1566" i="3" s="1"/>
  <c r="K1566" i="3" a="1"/>
  <c r="K1566" i="3" s="1"/>
  <c r="J1566" i="3" a="1"/>
  <c r="J1566" i="3" s="1"/>
  <c r="I1566" i="3" a="1"/>
  <c r="I1566" i="3" s="1"/>
  <c r="H1566" i="3" a="1"/>
  <c r="H1566" i="3"/>
  <c r="G1566" i="3" a="1"/>
  <c r="G1566" i="3"/>
  <c r="F1566" i="3" a="1"/>
  <c r="F1566" i="3" s="1"/>
  <c r="E1566" i="3" a="1"/>
  <c r="E1566" i="3"/>
  <c r="D1566" i="3" a="1"/>
  <c r="D1566" i="3" s="1"/>
  <c r="C1566" i="3" a="1"/>
  <c r="C1566" i="3" s="1"/>
  <c r="A1566" i="3" a="1"/>
  <c r="A1566" i="3" s="1"/>
  <c r="S1565" i="3" a="1"/>
  <c r="S1565" i="3" s="1"/>
  <c r="N1565" i="3" a="1"/>
  <c r="N1565" i="3" s="1"/>
  <c r="M1565" i="3" a="1"/>
  <c r="M1565" i="3" s="1"/>
  <c r="L1565" i="3" a="1"/>
  <c r="L1565" i="3" s="1"/>
  <c r="K1565" i="3" a="1"/>
  <c r="K1565" i="3" s="1"/>
  <c r="J1565" i="3" a="1"/>
  <c r="J1565" i="3" s="1"/>
  <c r="I1565" i="3" a="1"/>
  <c r="I1565" i="3" s="1"/>
  <c r="H1565" i="3" a="1"/>
  <c r="H1565" i="3" s="1"/>
  <c r="G1565" i="3" a="1"/>
  <c r="G1565" i="3" s="1"/>
  <c r="F1565" i="3" a="1"/>
  <c r="F1565" i="3" s="1"/>
  <c r="E1565" i="3" a="1"/>
  <c r="E1565" i="3" s="1"/>
  <c r="D1565" i="3" a="1"/>
  <c r="D1565" i="3"/>
  <c r="C1565" i="3" a="1"/>
  <c r="C1565" i="3" s="1"/>
  <c r="A1565" i="3" a="1"/>
  <c r="A1565" i="3" s="1"/>
  <c r="S1564" i="3" a="1"/>
  <c r="S1564" i="3" s="1"/>
  <c r="N1564" i="3" a="1"/>
  <c r="N1564" i="3" s="1"/>
  <c r="M1564" i="3" a="1"/>
  <c r="M1564" i="3" s="1"/>
  <c r="L1564" i="3" a="1"/>
  <c r="L1564" i="3" s="1"/>
  <c r="K1564" i="3" a="1"/>
  <c r="K1564" i="3" s="1"/>
  <c r="J1564" i="3" a="1"/>
  <c r="J1564" i="3" s="1"/>
  <c r="I1564" i="3" a="1"/>
  <c r="I1564" i="3" s="1"/>
  <c r="H1564" i="3" a="1"/>
  <c r="H1564" i="3" s="1"/>
  <c r="G1564" i="3" a="1"/>
  <c r="G1564" i="3" s="1"/>
  <c r="F1564" i="3" a="1"/>
  <c r="F1564" i="3" s="1"/>
  <c r="E1564" i="3" a="1"/>
  <c r="E1564" i="3"/>
  <c r="D1564" i="3" a="1"/>
  <c r="D1564" i="3" s="1"/>
  <c r="C1564" i="3" a="1"/>
  <c r="C1564" i="3" s="1"/>
  <c r="A1564" i="3" a="1"/>
  <c r="A1564" i="3" s="1"/>
  <c r="S1563" i="3" a="1"/>
  <c r="S1563" i="3" s="1"/>
  <c r="N1563" i="3" a="1"/>
  <c r="N1563" i="3" s="1"/>
  <c r="M1563" i="3" a="1"/>
  <c r="M1563" i="3"/>
  <c r="L1563" i="3" a="1"/>
  <c r="L1563" i="3" s="1"/>
  <c r="K1563" i="3" a="1"/>
  <c r="K1563" i="3"/>
  <c r="J1563" i="3" a="1"/>
  <c r="J1563" i="3" s="1"/>
  <c r="I1563" i="3" a="1"/>
  <c r="I1563" i="3" s="1"/>
  <c r="H1563" i="3" a="1"/>
  <c r="H1563" i="3" s="1"/>
  <c r="G1563" i="3" a="1"/>
  <c r="G1563" i="3"/>
  <c r="F1563" i="3" a="1"/>
  <c r="F1563" i="3" s="1"/>
  <c r="E1563" i="3" a="1"/>
  <c r="E1563" i="3" s="1"/>
  <c r="D1563" i="3" a="1"/>
  <c r="D1563" i="3" s="1"/>
  <c r="C1563" i="3" a="1"/>
  <c r="C1563" i="3" s="1"/>
  <c r="A1563" i="3" a="1"/>
  <c r="A1563" i="3" s="1"/>
  <c r="S1562" i="3" a="1"/>
  <c r="S1562" i="3" s="1"/>
  <c r="N1562" i="3" a="1"/>
  <c r="N1562" i="3"/>
  <c r="M1562" i="3" a="1"/>
  <c r="M1562" i="3" s="1"/>
  <c r="L1562" i="3" a="1"/>
  <c r="L1562" i="3" s="1"/>
  <c r="K1562" i="3" a="1"/>
  <c r="K1562" i="3" s="1"/>
  <c r="J1562" i="3" a="1"/>
  <c r="J1562" i="3" s="1"/>
  <c r="I1562" i="3" a="1"/>
  <c r="I1562" i="3" s="1"/>
  <c r="H1562" i="3" a="1"/>
  <c r="H1562" i="3" s="1"/>
  <c r="G1562" i="3" a="1"/>
  <c r="G1562" i="3"/>
  <c r="F1562" i="3" a="1"/>
  <c r="F1562" i="3" s="1"/>
  <c r="E1562" i="3" a="1"/>
  <c r="E1562" i="3" s="1"/>
  <c r="D1562" i="3" a="1"/>
  <c r="D1562" i="3" s="1"/>
  <c r="C1562" i="3" a="1"/>
  <c r="C1562" i="3" s="1"/>
  <c r="A1562" i="3" a="1"/>
  <c r="A1562" i="3" s="1"/>
  <c r="S1561" i="3" a="1"/>
  <c r="S1561" i="3" s="1"/>
  <c r="N1561" i="3" a="1"/>
  <c r="N1561" i="3" s="1"/>
  <c r="M1561" i="3" a="1"/>
  <c r="M1561" i="3" s="1"/>
  <c r="L1561" i="3" a="1"/>
  <c r="L1561" i="3" s="1"/>
  <c r="K1561" i="3" a="1"/>
  <c r="K1561" i="3" s="1"/>
  <c r="J1561" i="3" a="1"/>
  <c r="J1561" i="3" s="1"/>
  <c r="I1561" i="3" a="1"/>
  <c r="I1561" i="3" s="1"/>
  <c r="H1561" i="3" a="1"/>
  <c r="H1561" i="3"/>
  <c r="G1561" i="3" a="1"/>
  <c r="G1561" i="3" s="1"/>
  <c r="F1561" i="3" a="1"/>
  <c r="F1561" i="3" s="1"/>
  <c r="E1561" i="3" a="1"/>
  <c r="E1561" i="3"/>
  <c r="D1561" i="3" a="1"/>
  <c r="D1561" i="3" s="1"/>
  <c r="C1561" i="3" a="1"/>
  <c r="C1561" i="3" s="1"/>
  <c r="A1561" i="3" a="1"/>
  <c r="A1561" i="3" s="1"/>
  <c r="S1560" i="3" a="1"/>
  <c r="S1560" i="3" s="1"/>
  <c r="N1560" i="3" a="1"/>
  <c r="N1560" i="3" s="1"/>
  <c r="M1560" i="3" a="1"/>
  <c r="M1560" i="3" s="1"/>
  <c r="L1560" i="3" a="1"/>
  <c r="L1560" i="3" s="1"/>
  <c r="K1560" i="3" a="1"/>
  <c r="K1560" i="3" s="1"/>
  <c r="J1560" i="3" a="1"/>
  <c r="J1560" i="3" s="1"/>
  <c r="I1560" i="3" a="1"/>
  <c r="I1560" i="3" s="1"/>
  <c r="H1560" i="3" a="1"/>
  <c r="H1560" i="3" s="1"/>
  <c r="G1560" i="3" a="1"/>
  <c r="G1560" i="3" s="1"/>
  <c r="F1560" i="3" a="1"/>
  <c r="F1560" i="3" s="1"/>
  <c r="E1560" i="3" a="1"/>
  <c r="E1560" i="3" s="1"/>
  <c r="D1560" i="3" a="1"/>
  <c r="D1560" i="3" s="1"/>
  <c r="C1560" i="3" a="1"/>
  <c r="C1560" i="3" s="1"/>
  <c r="A1560" i="3" a="1"/>
  <c r="A1560" i="3" s="1"/>
  <c r="S1559" i="3" a="1"/>
  <c r="S1559" i="3" s="1"/>
  <c r="N1559" i="3" a="1"/>
  <c r="N1559" i="3" s="1"/>
  <c r="M1559" i="3" a="1"/>
  <c r="M1559" i="3" s="1"/>
  <c r="L1559" i="3" a="1"/>
  <c r="L1559" i="3" s="1"/>
  <c r="K1559" i="3" a="1"/>
  <c r="K1559" i="3"/>
  <c r="J1559" i="3" a="1"/>
  <c r="J1559" i="3" s="1"/>
  <c r="I1559" i="3" a="1"/>
  <c r="I1559" i="3" s="1"/>
  <c r="H1559" i="3" a="1"/>
  <c r="H1559" i="3"/>
  <c r="G1559" i="3" a="1"/>
  <c r="G1559" i="3" s="1"/>
  <c r="F1559" i="3" a="1"/>
  <c r="F1559" i="3" s="1"/>
  <c r="E1559" i="3" a="1"/>
  <c r="E1559" i="3" s="1"/>
  <c r="D1559" i="3" a="1"/>
  <c r="D1559" i="3" s="1"/>
  <c r="C1559" i="3" a="1"/>
  <c r="C1559" i="3" s="1"/>
  <c r="A1559" i="3" a="1"/>
  <c r="A1559" i="3" s="1"/>
  <c r="S1558" i="3" a="1"/>
  <c r="S1558" i="3" s="1"/>
  <c r="N1558" i="3" a="1"/>
  <c r="N1558" i="3"/>
  <c r="M1558" i="3" a="1"/>
  <c r="M1558" i="3" s="1"/>
  <c r="L1558" i="3" a="1"/>
  <c r="L1558" i="3" s="1"/>
  <c r="K1558" i="3" a="1"/>
  <c r="K1558" i="3" s="1"/>
  <c r="J1558" i="3" a="1"/>
  <c r="J1558" i="3"/>
  <c r="I1558" i="3" a="1"/>
  <c r="I1558" i="3" s="1"/>
  <c r="H1558" i="3" a="1"/>
  <c r="H1558" i="3"/>
  <c r="G1558" i="3" a="1"/>
  <c r="G1558" i="3" s="1"/>
  <c r="F1558" i="3" a="1"/>
  <c r="F1558" i="3" s="1"/>
  <c r="E1558" i="3" a="1"/>
  <c r="E1558" i="3" s="1"/>
  <c r="D1558" i="3" a="1"/>
  <c r="D1558" i="3" s="1"/>
  <c r="C1558" i="3" a="1"/>
  <c r="C1558" i="3" s="1"/>
  <c r="A1558" i="3" a="1"/>
  <c r="A1558" i="3" s="1"/>
  <c r="S1557" i="3" a="1"/>
  <c r="S1557" i="3" s="1"/>
  <c r="N1557" i="3" a="1"/>
  <c r="N1557" i="3" s="1"/>
  <c r="M1557" i="3" a="1"/>
  <c r="M1557" i="3" s="1"/>
  <c r="L1557" i="3" a="1"/>
  <c r="L1557" i="3" s="1"/>
  <c r="K1557" i="3" a="1"/>
  <c r="K1557" i="3"/>
  <c r="J1557" i="3" a="1"/>
  <c r="J1557" i="3" s="1"/>
  <c r="I1557" i="3" a="1"/>
  <c r="I1557" i="3" s="1"/>
  <c r="H1557" i="3" a="1"/>
  <c r="H1557" i="3" s="1"/>
  <c r="G1557" i="3" a="1"/>
  <c r="G1557" i="3" s="1"/>
  <c r="F1557" i="3" a="1"/>
  <c r="F1557" i="3" s="1"/>
  <c r="E1557" i="3" a="1"/>
  <c r="E1557" i="3" s="1"/>
  <c r="D1557" i="3" a="1"/>
  <c r="D1557" i="3" s="1"/>
  <c r="C1557" i="3" a="1"/>
  <c r="C1557" i="3" s="1"/>
  <c r="A1557" i="3" a="1"/>
  <c r="A1557" i="3" s="1"/>
  <c r="S1556" i="3" a="1"/>
  <c r="S1556" i="3" s="1"/>
  <c r="N1556" i="3" a="1"/>
  <c r="N1556" i="3"/>
  <c r="M1556" i="3" a="1"/>
  <c r="M1556" i="3" s="1"/>
  <c r="L1556" i="3" a="1"/>
  <c r="L1556" i="3" s="1"/>
  <c r="K1556" i="3" a="1"/>
  <c r="K1556" i="3" s="1"/>
  <c r="J1556" i="3" a="1"/>
  <c r="J1556" i="3"/>
  <c r="I1556" i="3" a="1"/>
  <c r="I1556" i="3" s="1"/>
  <c r="H1556" i="3" a="1"/>
  <c r="H1556" i="3"/>
  <c r="G1556" i="3" a="1"/>
  <c r="G1556" i="3" s="1"/>
  <c r="F1556" i="3" a="1"/>
  <c r="F1556" i="3" s="1"/>
  <c r="E1556" i="3" a="1"/>
  <c r="E1556" i="3"/>
  <c r="D1556" i="3" a="1"/>
  <c r="D1556" i="3" s="1"/>
  <c r="C1556" i="3" a="1"/>
  <c r="C1556" i="3" s="1"/>
  <c r="A1556" i="3" a="1"/>
  <c r="A1556" i="3" s="1"/>
  <c r="S1555" i="3" a="1"/>
  <c r="S1555" i="3" s="1"/>
  <c r="N1555" i="3" a="1"/>
  <c r="N1555" i="3" s="1"/>
  <c r="M1555" i="3" a="1"/>
  <c r="M1555" i="3"/>
  <c r="L1555" i="3" a="1"/>
  <c r="L1555" i="3" s="1"/>
  <c r="K1555" i="3" a="1"/>
  <c r="K1555" i="3" s="1"/>
  <c r="J1555" i="3" a="1"/>
  <c r="J1555" i="3"/>
  <c r="I1555" i="3" a="1"/>
  <c r="I1555" i="3" s="1"/>
  <c r="H1555" i="3" a="1"/>
  <c r="H1555" i="3" s="1"/>
  <c r="G1555" i="3" a="1"/>
  <c r="G1555" i="3" s="1"/>
  <c r="F1555" i="3" a="1"/>
  <c r="F1555" i="3" s="1"/>
  <c r="E1555" i="3" a="1"/>
  <c r="E1555" i="3" s="1"/>
  <c r="D1555" i="3" a="1"/>
  <c r="D1555" i="3"/>
  <c r="C1555" i="3" a="1"/>
  <c r="C1555" i="3" s="1"/>
  <c r="A1555" i="3" a="1"/>
  <c r="A1555" i="3" s="1"/>
  <c r="S1554" i="3" a="1"/>
  <c r="S1554" i="3" s="1"/>
  <c r="N1554" i="3" a="1"/>
  <c r="N1554" i="3" s="1"/>
  <c r="M1554" i="3" a="1"/>
  <c r="M1554" i="3" s="1"/>
  <c r="L1554" i="3" a="1"/>
  <c r="L1554" i="3" s="1"/>
  <c r="K1554" i="3" a="1"/>
  <c r="K1554" i="3" s="1"/>
  <c r="J1554" i="3" a="1"/>
  <c r="J1554" i="3" s="1"/>
  <c r="I1554" i="3" a="1"/>
  <c r="I1554" i="3" s="1"/>
  <c r="H1554" i="3" a="1"/>
  <c r="H1554" i="3" s="1"/>
  <c r="G1554" i="3" a="1"/>
  <c r="G1554" i="3" s="1"/>
  <c r="F1554" i="3" a="1"/>
  <c r="F1554" i="3" s="1"/>
  <c r="E1554" i="3" a="1"/>
  <c r="E1554" i="3" s="1"/>
  <c r="D1554" i="3" a="1"/>
  <c r="D1554" i="3" s="1"/>
  <c r="C1554" i="3" a="1"/>
  <c r="C1554" i="3" s="1"/>
  <c r="A1554" i="3" a="1"/>
  <c r="A1554" i="3"/>
  <c r="S1553" i="3" a="1"/>
  <c r="S1553" i="3" s="1"/>
  <c r="N1553" i="3" a="1"/>
  <c r="N1553" i="3" s="1"/>
  <c r="M1553" i="3" a="1"/>
  <c r="M1553" i="3"/>
  <c r="L1553" i="3" a="1"/>
  <c r="L1553" i="3" s="1"/>
  <c r="K1553" i="3" a="1"/>
  <c r="K1553" i="3"/>
  <c r="J1553" i="3" a="1"/>
  <c r="J1553" i="3" s="1"/>
  <c r="I1553" i="3" a="1"/>
  <c r="I1553" i="3" s="1"/>
  <c r="H1553" i="3" a="1"/>
  <c r="H1553" i="3" s="1"/>
  <c r="G1553" i="3" a="1"/>
  <c r="G1553" i="3"/>
  <c r="F1553" i="3" a="1"/>
  <c r="F1553" i="3" s="1"/>
  <c r="E1553" i="3" a="1"/>
  <c r="E1553" i="3" s="1"/>
  <c r="D1553" i="3" a="1"/>
  <c r="D1553" i="3" s="1"/>
  <c r="C1553" i="3" a="1"/>
  <c r="C1553" i="3" s="1"/>
  <c r="A1553" i="3" a="1"/>
  <c r="A1553" i="3" s="1"/>
  <c r="S1552" i="3" a="1"/>
  <c r="S1552" i="3" s="1"/>
  <c r="N1552" i="3" a="1"/>
  <c r="N1552" i="3"/>
  <c r="M1552" i="3" a="1"/>
  <c r="M1552" i="3" s="1"/>
  <c r="L1552" i="3" a="1"/>
  <c r="L1552" i="3" s="1"/>
  <c r="K1552" i="3" a="1"/>
  <c r="K1552" i="3" s="1"/>
  <c r="J1552" i="3" a="1"/>
  <c r="J1552" i="3" s="1"/>
  <c r="I1552" i="3" a="1"/>
  <c r="I1552" i="3" s="1"/>
  <c r="H1552" i="3" a="1"/>
  <c r="H1552" i="3" s="1"/>
  <c r="G1552" i="3" a="1"/>
  <c r="G1552" i="3"/>
  <c r="F1552" i="3" a="1"/>
  <c r="F1552" i="3" s="1"/>
  <c r="E1552" i="3" a="1"/>
  <c r="E1552" i="3" s="1"/>
  <c r="D1552" i="3" a="1"/>
  <c r="D1552" i="3" s="1"/>
  <c r="C1552" i="3" a="1"/>
  <c r="C1552" i="3" s="1"/>
  <c r="A1552" i="3" a="1"/>
  <c r="A1552" i="3" s="1"/>
  <c r="S1551" i="3" a="1"/>
  <c r="S1551" i="3" s="1"/>
  <c r="N1551" i="3" a="1"/>
  <c r="N1551" i="3" s="1"/>
  <c r="M1551" i="3" a="1"/>
  <c r="M1551" i="3"/>
  <c r="L1551" i="3" a="1"/>
  <c r="L1551" i="3" s="1"/>
  <c r="K1551" i="3" a="1"/>
  <c r="K1551" i="3" s="1"/>
  <c r="J1551" i="3" a="1"/>
  <c r="J1551" i="3" s="1"/>
  <c r="I1551" i="3" a="1"/>
  <c r="I1551" i="3" s="1"/>
  <c r="H1551" i="3" a="1"/>
  <c r="H1551" i="3" s="1"/>
  <c r="G1551" i="3" a="1"/>
  <c r="G1551" i="3" s="1"/>
  <c r="F1551" i="3" a="1"/>
  <c r="F1551" i="3" s="1"/>
  <c r="E1551" i="3" a="1"/>
  <c r="E1551" i="3"/>
  <c r="D1551" i="3" a="1"/>
  <c r="D1551" i="3" s="1"/>
  <c r="C1551" i="3" a="1"/>
  <c r="C1551" i="3" s="1"/>
  <c r="A1551" i="3" a="1"/>
  <c r="A1551" i="3" s="1"/>
  <c r="S1550" i="3" a="1"/>
  <c r="S1550" i="3" s="1"/>
  <c r="N1550" i="3" a="1"/>
  <c r="N1550" i="3" s="1"/>
  <c r="M1550" i="3" a="1"/>
  <c r="M1550" i="3" s="1"/>
  <c r="L1550" i="3" a="1"/>
  <c r="L1550" i="3" s="1"/>
  <c r="K1550" i="3" a="1"/>
  <c r="K1550" i="3" s="1"/>
  <c r="J1550" i="3" a="1"/>
  <c r="J1550" i="3" s="1"/>
  <c r="I1550" i="3" a="1"/>
  <c r="I1550" i="3" s="1"/>
  <c r="H1550" i="3" a="1"/>
  <c r="H1550" i="3" s="1"/>
  <c r="G1550" i="3" a="1"/>
  <c r="G1550" i="3" s="1"/>
  <c r="F1550" i="3" a="1"/>
  <c r="F1550" i="3" s="1"/>
  <c r="E1550" i="3" a="1"/>
  <c r="E1550" i="3" s="1"/>
  <c r="D1550" i="3" a="1"/>
  <c r="D1550" i="3"/>
  <c r="C1550" i="3" a="1"/>
  <c r="C1550" i="3" s="1"/>
  <c r="A1550" i="3" a="1"/>
  <c r="A1550" i="3" s="1"/>
  <c r="S1549" i="3" a="1"/>
  <c r="S1549" i="3" s="1"/>
  <c r="N1549" i="3" a="1"/>
  <c r="N1549" i="3"/>
  <c r="M1549" i="3" a="1"/>
  <c r="M1549" i="3" s="1"/>
  <c r="L1549" i="3" a="1"/>
  <c r="L1549" i="3" s="1"/>
  <c r="K1549" i="3" a="1"/>
  <c r="K1549" i="3" s="1"/>
  <c r="J1549" i="3" a="1"/>
  <c r="J1549" i="3" s="1"/>
  <c r="I1549" i="3" a="1"/>
  <c r="I1549" i="3" s="1"/>
  <c r="H1549" i="3" a="1"/>
  <c r="H1549" i="3"/>
  <c r="G1549" i="3" a="1"/>
  <c r="G1549" i="3" s="1"/>
  <c r="F1549" i="3" a="1"/>
  <c r="F1549" i="3" s="1"/>
  <c r="E1549" i="3" a="1"/>
  <c r="E1549" i="3" s="1"/>
  <c r="D1549" i="3" a="1"/>
  <c r="D1549" i="3" s="1"/>
  <c r="C1549" i="3" a="1"/>
  <c r="C1549" i="3" s="1"/>
  <c r="A1549" i="3" a="1"/>
  <c r="A1549" i="3" s="1"/>
  <c r="S1548" i="3" a="1"/>
  <c r="S1548" i="3" s="1"/>
  <c r="N1548" i="3" a="1"/>
  <c r="N1548" i="3" s="1"/>
  <c r="M1548" i="3" a="1"/>
  <c r="M1548" i="3"/>
  <c r="L1548" i="3" a="1"/>
  <c r="L1548" i="3" s="1"/>
  <c r="K1548" i="3" a="1"/>
  <c r="K1548" i="3" s="1"/>
  <c r="J1548" i="3" a="1"/>
  <c r="J1548" i="3" s="1"/>
  <c r="I1548" i="3" a="1"/>
  <c r="I1548" i="3" s="1"/>
  <c r="H1548" i="3" a="1"/>
  <c r="H1548" i="3"/>
  <c r="G1548" i="3" a="1"/>
  <c r="G1548" i="3" s="1"/>
  <c r="F1548" i="3" a="1"/>
  <c r="F1548" i="3" s="1"/>
  <c r="E1548" i="3" a="1"/>
  <c r="E1548" i="3" s="1"/>
  <c r="D1548" i="3" a="1"/>
  <c r="D1548" i="3" s="1"/>
  <c r="C1548" i="3" a="1"/>
  <c r="C1548" i="3" s="1"/>
  <c r="A1548" i="3" a="1"/>
  <c r="A1548" i="3" s="1"/>
  <c r="S1547" i="3" a="1"/>
  <c r="S1547" i="3" s="1"/>
  <c r="N1547" i="3" a="1"/>
  <c r="N1547" i="3" s="1"/>
  <c r="M1547" i="3" a="1"/>
  <c r="M1547" i="3" s="1"/>
  <c r="L1547" i="3" a="1"/>
  <c r="L1547" i="3" s="1"/>
  <c r="K1547" i="3" a="1"/>
  <c r="K1547" i="3" s="1"/>
  <c r="J1547" i="3" a="1"/>
  <c r="J1547" i="3" s="1"/>
  <c r="I1547" i="3" a="1"/>
  <c r="I1547" i="3" s="1"/>
  <c r="H1547" i="3" a="1"/>
  <c r="H1547" i="3" s="1"/>
  <c r="G1547" i="3" a="1"/>
  <c r="G1547" i="3" s="1"/>
  <c r="F1547" i="3" a="1"/>
  <c r="F1547" i="3" s="1"/>
  <c r="E1547" i="3" a="1"/>
  <c r="E1547" i="3" s="1"/>
  <c r="D1547" i="3" a="1"/>
  <c r="D1547" i="3"/>
  <c r="C1547" i="3" a="1"/>
  <c r="C1547" i="3" s="1"/>
  <c r="A1547" i="3" a="1"/>
  <c r="A1547" i="3"/>
  <c r="S1546" i="3" a="1"/>
  <c r="S1546" i="3" s="1"/>
  <c r="N1546" i="3" a="1"/>
  <c r="N1546" i="3"/>
  <c r="M1546" i="3" a="1"/>
  <c r="M1546" i="3" s="1"/>
  <c r="L1546" i="3" a="1"/>
  <c r="L1546" i="3" s="1"/>
  <c r="K1546" i="3" a="1"/>
  <c r="K1546" i="3" s="1"/>
  <c r="J1546" i="3" a="1"/>
  <c r="J1546" i="3" s="1"/>
  <c r="I1546" i="3" a="1"/>
  <c r="I1546" i="3" s="1"/>
  <c r="H1546" i="3" a="1"/>
  <c r="H1546" i="3" s="1"/>
  <c r="G1546" i="3" a="1"/>
  <c r="G1546" i="3"/>
  <c r="F1546" i="3" a="1"/>
  <c r="F1546" i="3" s="1"/>
  <c r="E1546" i="3" a="1"/>
  <c r="E1546" i="3" s="1"/>
  <c r="D1546" i="3" a="1"/>
  <c r="D1546" i="3" s="1"/>
  <c r="C1546" i="3" a="1"/>
  <c r="C1546" i="3" s="1"/>
  <c r="A1546" i="3" a="1"/>
  <c r="A1546" i="3" s="1"/>
  <c r="S1545" i="3" a="1"/>
  <c r="S1545" i="3" s="1"/>
  <c r="N1545" i="3" a="1"/>
  <c r="N1545" i="3" s="1"/>
  <c r="M1545" i="3" a="1"/>
  <c r="M1545" i="3" s="1"/>
  <c r="L1545" i="3" a="1"/>
  <c r="L1545" i="3" s="1"/>
  <c r="K1545" i="3" a="1"/>
  <c r="K1545" i="3" s="1"/>
  <c r="J1545" i="3" a="1"/>
  <c r="J1545" i="3" s="1"/>
  <c r="I1545" i="3" a="1"/>
  <c r="I1545" i="3" s="1"/>
  <c r="H1545" i="3" a="1"/>
  <c r="H1545" i="3" s="1"/>
  <c r="G1545" i="3" a="1"/>
  <c r="G1545" i="3" s="1"/>
  <c r="F1545" i="3" a="1"/>
  <c r="F1545" i="3" s="1"/>
  <c r="E1545" i="3" a="1"/>
  <c r="E1545" i="3" s="1"/>
  <c r="D1545" i="3" a="1"/>
  <c r="D1545" i="3" s="1"/>
  <c r="C1545" i="3" a="1"/>
  <c r="C1545" i="3" s="1"/>
  <c r="A1545" i="3" a="1"/>
  <c r="A1545" i="3" s="1"/>
  <c r="S1544" i="3" a="1"/>
  <c r="S1544" i="3" s="1"/>
  <c r="N1544" i="3" a="1"/>
  <c r="N1544" i="3" s="1"/>
  <c r="M1544" i="3" a="1"/>
  <c r="M1544" i="3" s="1"/>
  <c r="L1544" i="3" a="1"/>
  <c r="L1544" i="3" s="1"/>
  <c r="K1544" i="3" a="1"/>
  <c r="K1544" i="3"/>
  <c r="J1544" i="3" a="1"/>
  <c r="J1544" i="3" s="1"/>
  <c r="I1544" i="3" a="1"/>
  <c r="I1544" i="3" s="1"/>
  <c r="H1544" i="3" a="1"/>
  <c r="H1544" i="3" s="1"/>
  <c r="G1544" i="3" a="1"/>
  <c r="G1544" i="3" s="1"/>
  <c r="F1544" i="3" a="1"/>
  <c r="F1544" i="3" s="1"/>
  <c r="E1544" i="3" a="1"/>
  <c r="E1544" i="3"/>
  <c r="D1544" i="3" a="1"/>
  <c r="D1544" i="3" s="1"/>
  <c r="C1544" i="3" a="1"/>
  <c r="C1544" i="3" s="1"/>
  <c r="A1544" i="3" a="1"/>
  <c r="A1544" i="3" s="1"/>
  <c r="S1543" i="3" a="1"/>
  <c r="S1543" i="3" s="1"/>
  <c r="N1543" i="3" a="1"/>
  <c r="N1543" i="3" s="1"/>
  <c r="M1543" i="3" a="1"/>
  <c r="M1543" i="3"/>
  <c r="L1543" i="3" a="1"/>
  <c r="L1543" i="3" s="1"/>
  <c r="K1543" i="3" a="1"/>
  <c r="K1543" i="3"/>
  <c r="J1543" i="3" a="1"/>
  <c r="J1543" i="3" s="1"/>
  <c r="I1543" i="3" a="1"/>
  <c r="I1543" i="3" s="1"/>
  <c r="H1543" i="3" a="1"/>
  <c r="H1543" i="3" s="1"/>
  <c r="G1543" i="3" a="1"/>
  <c r="G1543" i="3" s="1"/>
  <c r="F1543" i="3" a="1"/>
  <c r="F1543" i="3" s="1"/>
  <c r="E1543" i="3" a="1"/>
  <c r="E1543" i="3" s="1"/>
  <c r="D1543" i="3" a="1"/>
  <c r="D1543" i="3" s="1"/>
  <c r="C1543" i="3" a="1"/>
  <c r="C1543" i="3" s="1"/>
  <c r="A1543" i="3" a="1"/>
  <c r="A1543" i="3" s="1"/>
  <c r="S1542" i="3" a="1"/>
  <c r="S1542" i="3" s="1"/>
  <c r="N1542" i="3" a="1"/>
  <c r="N1542" i="3"/>
  <c r="M1542" i="3" a="1"/>
  <c r="M1542" i="3" s="1"/>
  <c r="L1542" i="3" a="1"/>
  <c r="L1542" i="3" s="1"/>
  <c r="K1542" i="3" a="1"/>
  <c r="K1542" i="3" s="1"/>
  <c r="J1542" i="3" a="1"/>
  <c r="J1542" i="3" s="1"/>
  <c r="I1542" i="3" a="1"/>
  <c r="I1542" i="3" s="1"/>
  <c r="H1542" i="3" a="1"/>
  <c r="H1542" i="3" s="1"/>
  <c r="G1542" i="3" a="1"/>
  <c r="G1542" i="3" s="1"/>
  <c r="F1542" i="3" a="1"/>
  <c r="F1542" i="3" s="1"/>
  <c r="E1542" i="3" a="1"/>
  <c r="E1542" i="3" s="1"/>
  <c r="D1542" i="3" a="1"/>
  <c r="D1542" i="3" s="1"/>
  <c r="C1542" i="3" a="1"/>
  <c r="C1542" i="3" s="1"/>
  <c r="A1542" i="3" a="1"/>
  <c r="A1542" i="3" s="1"/>
  <c r="S1541" i="3" a="1"/>
  <c r="S1541" i="3" s="1"/>
  <c r="N1541" i="3" a="1"/>
  <c r="N1541" i="3"/>
  <c r="M1541" i="3" a="1"/>
  <c r="M1541" i="3" s="1"/>
  <c r="L1541" i="3" a="1"/>
  <c r="L1541" i="3" s="1"/>
  <c r="K1541" i="3" a="1"/>
  <c r="K1541" i="3" s="1"/>
  <c r="J1541" i="3" a="1"/>
  <c r="J1541" i="3" s="1"/>
  <c r="I1541" i="3" a="1"/>
  <c r="I1541" i="3" s="1"/>
  <c r="H1541" i="3" a="1"/>
  <c r="H1541" i="3"/>
  <c r="G1541" i="3" a="1"/>
  <c r="G1541" i="3" s="1"/>
  <c r="F1541" i="3" a="1"/>
  <c r="F1541" i="3" s="1"/>
  <c r="E1541" i="3" a="1"/>
  <c r="E1541" i="3"/>
  <c r="D1541" i="3" a="1"/>
  <c r="D1541" i="3" s="1"/>
  <c r="C1541" i="3" a="1"/>
  <c r="C1541" i="3" s="1"/>
  <c r="A1541" i="3" a="1"/>
  <c r="A1541" i="3" s="1"/>
  <c r="S1540" i="3" a="1"/>
  <c r="S1540" i="3" s="1"/>
  <c r="N1540" i="3" a="1"/>
  <c r="N1540" i="3" s="1"/>
  <c r="M1540" i="3" a="1"/>
  <c r="M1540" i="3" s="1"/>
  <c r="L1540" i="3" a="1"/>
  <c r="L1540" i="3" s="1"/>
  <c r="K1540" i="3" a="1"/>
  <c r="K1540" i="3" s="1"/>
  <c r="J1540" i="3" a="1"/>
  <c r="J1540" i="3" s="1"/>
  <c r="I1540" i="3" a="1"/>
  <c r="I1540" i="3" s="1"/>
  <c r="H1540" i="3" a="1"/>
  <c r="H1540" i="3" s="1"/>
  <c r="G1540" i="3" a="1"/>
  <c r="G1540" i="3"/>
  <c r="F1540" i="3" a="1"/>
  <c r="F1540" i="3" s="1"/>
  <c r="E1540" i="3" a="1"/>
  <c r="E1540" i="3" s="1"/>
  <c r="D1540" i="3" a="1"/>
  <c r="D1540" i="3" s="1"/>
  <c r="C1540" i="3" a="1"/>
  <c r="C1540" i="3" s="1"/>
  <c r="A1540" i="3" a="1"/>
  <c r="A1540" i="3" s="1"/>
  <c r="S1539" i="3" a="1"/>
  <c r="S1539" i="3" s="1"/>
  <c r="N1539" i="3" a="1"/>
  <c r="N1539" i="3" s="1"/>
  <c r="M1539" i="3" a="1"/>
  <c r="M1539" i="3" s="1"/>
  <c r="L1539" i="3" a="1"/>
  <c r="L1539" i="3" s="1"/>
  <c r="K1539" i="3" a="1"/>
  <c r="K1539" i="3" s="1"/>
  <c r="J1539" i="3" a="1"/>
  <c r="J1539" i="3" s="1"/>
  <c r="I1539" i="3" a="1"/>
  <c r="I1539" i="3" s="1"/>
  <c r="H1539" i="3" a="1"/>
  <c r="H1539" i="3"/>
  <c r="G1539" i="3" a="1"/>
  <c r="G1539" i="3" s="1"/>
  <c r="F1539" i="3" a="1"/>
  <c r="F1539" i="3" s="1"/>
  <c r="E1539" i="3" a="1"/>
  <c r="E1539" i="3"/>
  <c r="D1539" i="3" a="1"/>
  <c r="D1539" i="3" s="1"/>
  <c r="C1539" i="3" a="1"/>
  <c r="C1539" i="3" s="1"/>
  <c r="A1539" i="3" a="1"/>
  <c r="A1539" i="3" s="1"/>
  <c r="S1538" i="3" a="1"/>
  <c r="S1538" i="3" s="1"/>
  <c r="N1538" i="3" a="1"/>
  <c r="N1538" i="3" s="1"/>
  <c r="M1538" i="3" a="1"/>
  <c r="M1538" i="3" s="1"/>
  <c r="L1538" i="3" a="1"/>
  <c r="L1538" i="3" s="1"/>
  <c r="K1538" i="3" a="1"/>
  <c r="K1538" i="3" s="1"/>
  <c r="J1538" i="3" a="1"/>
  <c r="J1538" i="3"/>
  <c r="I1538" i="3" a="1"/>
  <c r="I1538" i="3" s="1"/>
  <c r="H1538" i="3" a="1"/>
  <c r="H1538" i="3"/>
  <c r="G1538" i="3" a="1"/>
  <c r="G1538" i="3" s="1"/>
  <c r="F1538" i="3" a="1"/>
  <c r="F1538" i="3" s="1"/>
  <c r="E1538" i="3" a="1"/>
  <c r="E1538" i="3" s="1"/>
  <c r="D1538" i="3" a="1"/>
  <c r="D1538" i="3"/>
  <c r="C1538" i="3" a="1"/>
  <c r="C1538" i="3" s="1"/>
  <c r="A1538" i="3" a="1"/>
  <c r="A1538" i="3" s="1"/>
  <c r="S1537" i="3" a="1"/>
  <c r="S1537" i="3" s="1"/>
  <c r="N1537" i="3" a="1"/>
  <c r="N1537" i="3" s="1"/>
  <c r="M1537" i="3" a="1"/>
  <c r="M1537" i="3" s="1"/>
  <c r="L1537" i="3" a="1"/>
  <c r="L1537" i="3" s="1"/>
  <c r="K1537" i="3" a="1"/>
  <c r="K1537" i="3" s="1"/>
  <c r="J1537" i="3" a="1"/>
  <c r="J1537" i="3" s="1"/>
  <c r="I1537" i="3" a="1"/>
  <c r="I1537" i="3" s="1"/>
  <c r="H1537" i="3" a="1"/>
  <c r="H1537" i="3" s="1"/>
  <c r="G1537" i="3" a="1"/>
  <c r="G1537" i="3" s="1"/>
  <c r="F1537" i="3" a="1"/>
  <c r="F1537" i="3" s="1"/>
  <c r="E1537" i="3" a="1"/>
  <c r="E1537" i="3" s="1"/>
  <c r="D1537" i="3" a="1"/>
  <c r="D1537" i="3"/>
  <c r="C1537" i="3" a="1"/>
  <c r="C1537" i="3" s="1"/>
  <c r="A1537" i="3" a="1"/>
  <c r="A1537" i="3"/>
  <c r="S1536" i="3" a="1"/>
  <c r="S1536" i="3" s="1"/>
  <c r="N1536" i="3" a="1"/>
  <c r="N1536" i="3" s="1"/>
  <c r="M1536" i="3" a="1"/>
  <c r="M1536" i="3" s="1"/>
  <c r="L1536" i="3" a="1"/>
  <c r="L1536" i="3" s="1"/>
  <c r="K1536" i="3" a="1"/>
  <c r="K1536" i="3" s="1"/>
  <c r="J1536" i="3" a="1"/>
  <c r="J1536" i="3" s="1"/>
  <c r="I1536" i="3" a="1"/>
  <c r="I1536" i="3" s="1"/>
  <c r="H1536" i="3" a="1"/>
  <c r="H1536" i="3"/>
  <c r="G1536" i="3" a="1"/>
  <c r="G1536" i="3" s="1"/>
  <c r="F1536" i="3" a="1"/>
  <c r="F1536" i="3" s="1"/>
  <c r="E1536" i="3" a="1"/>
  <c r="E1536" i="3" s="1"/>
  <c r="D1536" i="3" a="1"/>
  <c r="D1536" i="3" s="1"/>
  <c r="C1536" i="3" a="1"/>
  <c r="C1536" i="3" s="1"/>
  <c r="A1536" i="3" a="1"/>
  <c r="A1536" i="3" s="1"/>
  <c r="S1535" i="3" a="1"/>
  <c r="S1535" i="3" s="1"/>
  <c r="N1535" i="3" a="1"/>
  <c r="N1535" i="3" s="1"/>
  <c r="M1535" i="3" a="1"/>
  <c r="M1535" i="3" s="1"/>
  <c r="L1535" i="3" a="1"/>
  <c r="L1535" i="3" s="1"/>
  <c r="K1535" i="3" a="1"/>
  <c r="K1535" i="3" s="1"/>
  <c r="J1535" i="3" a="1"/>
  <c r="J1535" i="3" s="1"/>
  <c r="I1535" i="3" a="1"/>
  <c r="I1535" i="3" s="1"/>
  <c r="H1535" i="3" a="1"/>
  <c r="H1535" i="3" s="1"/>
  <c r="G1535" i="3" a="1"/>
  <c r="G1535" i="3" s="1"/>
  <c r="F1535" i="3" a="1"/>
  <c r="F1535" i="3" s="1"/>
  <c r="E1535" i="3" a="1"/>
  <c r="E1535" i="3" s="1"/>
  <c r="D1535" i="3" a="1"/>
  <c r="D1535" i="3" s="1"/>
  <c r="C1535" i="3" a="1"/>
  <c r="C1535" i="3" s="1"/>
  <c r="A1535" i="3" a="1"/>
  <c r="A1535" i="3" s="1"/>
  <c r="S1534" i="3" a="1"/>
  <c r="S1534" i="3" s="1"/>
  <c r="N1534" i="3" a="1"/>
  <c r="N1534" i="3" s="1"/>
  <c r="M1534" i="3" a="1"/>
  <c r="M1534" i="3" s="1"/>
  <c r="L1534" i="3" a="1"/>
  <c r="L1534" i="3" s="1"/>
  <c r="K1534" i="3" a="1"/>
  <c r="K1534" i="3" s="1"/>
  <c r="J1534" i="3" a="1"/>
  <c r="J1534" i="3" s="1"/>
  <c r="I1534" i="3" a="1"/>
  <c r="I1534" i="3" s="1"/>
  <c r="H1534" i="3" a="1"/>
  <c r="H1534" i="3" s="1"/>
  <c r="G1534" i="3" a="1"/>
  <c r="G1534" i="3" s="1"/>
  <c r="F1534" i="3" a="1"/>
  <c r="F1534" i="3" s="1"/>
  <c r="E1534" i="3" a="1"/>
  <c r="E1534" i="3"/>
  <c r="D1534" i="3" a="1"/>
  <c r="D1534" i="3" s="1"/>
  <c r="C1534" i="3" a="1"/>
  <c r="C1534" i="3" s="1"/>
  <c r="A1534" i="3" a="1"/>
  <c r="A1534" i="3" s="1"/>
  <c r="S1533" i="3" a="1"/>
  <c r="S1533" i="3" s="1"/>
  <c r="N1533" i="3" a="1"/>
  <c r="N1533" i="3" s="1"/>
  <c r="M1533" i="3" a="1"/>
  <c r="M1533" i="3"/>
  <c r="L1533" i="3" a="1"/>
  <c r="L1533" i="3" s="1"/>
  <c r="K1533" i="3" a="1"/>
  <c r="K1533" i="3"/>
  <c r="J1533" i="3" a="1"/>
  <c r="J1533" i="3" s="1"/>
  <c r="I1533" i="3" a="1"/>
  <c r="I1533" i="3" s="1"/>
  <c r="H1533" i="3" a="1"/>
  <c r="H1533" i="3" s="1"/>
  <c r="G1533" i="3" a="1"/>
  <c r="G1533" i="3"/>
  <c r="F1533" i="3" a="1"/>
  <c r="F1533" i="3" s="1"/>
  <c r="E1533" i="3" a="1"/>
  <c r="E1533" i="3"/>
  <c r="D1533" i="3" a="1"/>
  <c r="D1533" i="3" s="1"/>
  <c r="C1533" i="3" a="1"/>
  <c r="C1533" i="3" s="1"/>
  <c r="A1533" i="3" a="1"/>
  <c r="A1533" i="3" s="1"/>
  <c r="S1532" i="3" a="1"/>
  <c r="S1532" i="3" s="1"/>
  <c r="N1532" i="3" a="1"/>
  <c r="N1532" i="3" s="1"/>
  <c r="M1532" i="3" a="1"/>
  <c r="M1532" i="3" s="1"/>
  <c r="L1532" i="3" a="1"/>
  <c r="L1532" i="3" s="1"/>
  <c r="K1532" i="3" a="1"/>
  <c r="K1532" i="3" s="1"/>
  <c r="J1532" i="3" a="1"/>
  <c r="J1532" i="3" s="1"/>
  <c r="I1532" i="3" a="1"/>
  <c r="I1532" i="3" s="1"/>
  <c r="H1532" i="3" a="1"/>
  <c r="H1532" i="3" s="1"/>
  <c r="G1532" i="3" a="1"/>
  <c r="G1532" i="3" s="1"/>
  <c r="F1532" i="3" a="1"/>
  <c r="F1532" i="3" s="1"/>
  <c r="E1532" i="3" a="1"/>
  <c r="E1532" i="3" s="1"/>
  <c r="D1532" i="3" a="1"/>
  <c r="D1532" i="3" s="1"/>
  <c r="C1532" i="3" a="1"/>
  <c r="C1532" i="3" s="1"/>
  <c r="A1532" i="3" a="1"/>
  <c r="A1532" i="3" s="1"/>
  <c r="S1531" i="3" a="1"/>
  <c r="S1531" i="3" s="1"/>
  <c r="N1531" i="3" a="1"/>
  <c r="N1531" i="3" s="1"/>
  <c r="M1531" i="3" a="1"/>
  <c r="M1531" i="3" s="1"/>
  <c r="L1531" i="3" a="1"/>
  <c r="L1531" i="3" s="1"/>
  <c r="K1531" i="3" a="1"/>
  <c r="K1531" i="3" s="1"/>
  <c r="J1531" i="3" a="1"/>
  <c r="J1531" i="3" s="1"/>
  <c r="I1531" i="3" a="1"/>
  <c r="I1531" i="3" s="1"/>
  <c r="H1531" i="3" a="1"/>
  <c r="H1531" i="3" s="1"/>
  <c r="G1531" i="3" a="1"/>
  <c r="G1531" i="3" s="1"/>
  <c r="F1531" i="3" a="1"/>
  <c r="F1531" i="3" s="1"/>
  <c r="E1531" i="3" a="1"/>
  <c r="E1531" i="3" s="1"/>
  <c r="D1531" i="3" a="1"/>
  <c r="D1531" i="3" s="1"/>
  <c r="C1531" i="3" a="1"/>
  <c r="C1531" i="3" s="1"/>
  <c r="A1531" i="3" a="1"/>
  <c r="A1531" i="3" s="1"/>
  <c r="S1530" i="3" a="1"/>
  <c r="S1530" i="3" s="1"/>
  <c r="N1530" i="3" a="1"/>
  <c r="N1530" i="3" s="1"/>
  <c r="M1530" i="3" a="1"/>
  <c r="M1530" i="3"/>
  <c r="L1530" i="3" a="1"/>
  <c r="L1530" i="3" s="1"/>
  <c r="K1530" i="3" a="1"/>
  <c r="K1530" i="3" s="1"/>
  <c r="J1530" i="3" a="1"/>
  <c r="J1530" i="3" s="1"/>
  <c r="I1530" i="3" a="1"/>
  <c r="I1530" i="3" s="1"/>
  <c r="H1530" i="3" a="1"/>
  <c r="H1530" i="3"/>
  <c r="G1530" i="3" a="1"/>
  <c r="G1530" i="3" s="1"/>
  <c r="F1530" i="3" a="1"/>
  <c r="F1530" i="3" s="1"/>
  <c r="E1530" i="3" a="1"/>
  <c r="E1530" i="3" s="1"/>
  <c r="D1530" i="3" a="1"/>
  <c r="D1530" i="3" s="1"/>
  <c r="C1530" i="3" a="1"/>
  <c r="C1530" i="3" s="1"/>
  <c r="A1530" i="3" a="1"/>
  <c r="A1530" i="3" s="1"/>
  <c r="S1529" i="3" a="1"/>
  <c r="S1529" i="3" s="1"/>
  <c r="N1529" i="3" a="1"/>
  <c r="N1529" i="3"/>
  <c r="M1529" i="3" a="1"/>
  <c r="M1529" i="3" s="1"/>
  <c r="L1529" i="3" a="1"/>
  <c r="L1529" i="3" s="1"/>
  <c r="K1529" i="3" a="1"/>
  <c r="K1529" i="3" s="1"/>
  <c r="J1529" i="3" a="1"/>
  <c r="J1529" i="3" s="1"/>
  <c r="I1529" i="3" a="1"/>
  <c r="I1529" i="3" s="1"/>
  <c r="H1529" i="3" a="1"/>
  <c r="H1529" i="3" s="1"/>
  <c r="G1529" i="3" a="1"/>
  <c r="G1529" i="3" s="1"/>
  <c r="F1529" i="3" a="1"/>
  <c r="F1529" i="3" s="1"/>
  <c r="E1529" i="3" a="1"/>
  <c r="E1529" i="3" s="1"/>
  <c r="D1529" i="3" a="1"/>
  <c r="D1529" i="3" s="1"/>
  <c r="C1529" i="3" a="1"/>
  <c r="C1529" i="3" s="1"/>
  <c r="A1529" i="3" a="1"/>
  <c r="A1529" i="3" s="1"/>
  <c r="S1528" i="3" a="1"/>
  <c r="S1528" i="3" s="1"/>
  <c r="N1528" i="3" a="1"/>
  <c r="N1528" i="3" s="1"/>
  <c r="M1528" i="3" a="1"/>
  <c r="M1528" i="3" s="1"/>
  <c r="L1528" i="3" a="1"/>
  <c r="L1528" i="3" s="1"/>
  <c r="K1528" i="3" a="1"/>
  <c r="K1528" i="3" s="1"/>
  <c r="J1528" i="3" a="1"/>
  <c r="J1528" i="3" s="1"/>
  <c r="I1528" i="3" a="1"/>
  <c r="I1528" i="3" s="1"/>
  <c r="H1528" i="3" a="1"/>
  <c r="H1528" i="3" s="1"/>
  <c r="G1528" i="3" a="1"/>
  <c r="G1528" i="3" s="1"/>
  <c r="F1528" i="3" a="1"/>
  <c r="F1528" i="3" s="1"/>
  <c r="E1528" i="3" a="1"/>
  <c r="E1528" i="3" s="1"/>
  <c r="D1528" i="3" a="1"/>
  <c r="D1528" i="3" s="1"/>
  <c r="C1528" i="3" a="1"/>
  <c r="C1528" i="3" s="1"/>
  <c r="A1528" i="3" a="1"/>
  <c r="A1528" i="3" s="1"/>
  <c r="S1527" i="3" a="1"/>
  <c r="S1527" i="3" s="1"/>
  <c r="N1527" i="3" a="1"/>
  <c r="N1527" i="3" s="1"/>
  <c r="M1527" i="3" a="1"/>
  <c r="M1527" i="3" s="1"/>
  <c r="L1527" i="3" a="1"/>
  <c r="L1527" i="3" s="1"/>
  <c r="K1527" i="3" a="1"/>
  <c r="K1527" i="3" s="1"/>
  <c r="J1527" i="3" a="1"/>
  <c r="J1527" i="3"/>
  <c r="I1527" i="3" a="1"/>
  <c r="I1527" i="3" s="1"/>
  <c r="H1527" i="3" a="1"/>
  <c r="H1527" i="3" s="1"/>
  <c r="G1527" i="3" a="1"/>
  <c r="G1527" i="3" s="1"/>
  <c r="F1527" i="3" a="1"/>
  <c r="F1527" i="3" s="1"/>
  <c r="E1527" i="3" a="1"/>
  <c r="E1527" i="3" s="1"/>
  <c r="D1527" i="3" a="1"/>
  <c r="D1527" i="3" s="1"/>
  <c r="C1527" i="3" a="1"/>
  <c r="C1527" i="3" s="1"/>
  <c r="A1527" i="3" a="1"/>
  <c r="A1527" i="3"/>
  <c r="S1526" i="3" a="1"/>
  <c r="S1526" i="3" s="1"/>
  <c r="N1526" i="3" a="1"/>
  <c r="N1526" i="3" s="1"/>
  <c r="M1526" i="3" a="1"/>
  <c r="M1526" i="3" s="1"/>
  <c r="L1526" i="3" a="1"/>
  <c r="L1526" i="3" s="1"/>
  <c r="K1526" i="3" a="1"/>
  <c r="K1526" i="3" s="1"/>
  <c r="J1526" i="3" a="1"/>
  <c r="J1526" i="3"/>
  <c r="I1526" i="3" a="1"/>
  <c r="I1526" i="3" s="1"/>
  <c r="H1526" i="3" a="1"/>
  <c r="H1526" i="3" s="1"/>
  <c r="G1526" i="3" a="1"/>
  <c r="G1526" i="3" s="1"/>
  <c r="F1526" i="3" a="1"/>
  <c r="F1526" i="3" s="1"/>
  <c r="E1526" i="3" a="1"/>
  <c r="E1526" i="3" s="1"/>
  <c r="D1526" i="3" a="1"/>
  <c r="D1526" i="3"/>
  <c r="C1526" i="3" a="1"/>
  <c r="C1526" i="3" s="1"/>
  <c r="A1526" i="3" a="1"/>
  <c r="A1526" i="3" s="1"/>
  <c r="S1525" i="3" a="1"/>
  <c r="S1525" i="3" s="1"/>
  <c r="N1525" i="3" a="1"/>
  <c r="N1525" i="3" s="1"/>
  <c r="M1525" i="3" a="1"/>
  <c r="M1525" i="3"/>
  <c r="L1525" i="3" a="1"/>
  <c r="L1525" i="3" s="1"/>
  <c r="K1525" i="3" a="1"/>
  <c r="K1525" i="3" s="1"/>
  <c r="J1525" i="3" a="1"/>
  <c r="J1525" i="3"/>
  <c r="I1525" i="3" a="1"/>
  <c r="I1525" i="3" s="1"/>
  <c r="H1525" i="3" a="1"/>
  <c r="H1525" i="3" s="1"/>
  <c r="G1525" i="3" a="1"/>
  <c r="G1525" i="3" s="1"/>
  <c r="F1525" i="3" a="1"/>
  <c r="F1525" i="3" s="1"/>
  <c r="E1525" i="3" a="1"/>
  <c r="E1525" i="3" s="1"/>
  <c r="D1525" i="3" a="1"/>
  <c r="D1525" i="3"/>
  <c r="C1525" i="3" a="1"/>
  <c r="C1525" i="3" s="1"/>
  <c r="A1525" i="3" a="1"/>
  <c r="A1525" i="3" s="1"/>
  <c r="S1524" i="3" a="1"/>
  <c r="S1524" i="3" s="1"/>
  <c r="N1524" i="3" a="1"/>
  <c r="N1524" i="3"/>
  <c r="M1524" i="3" a="1"/>
  <c r="M1524" i="3" s="1"/>
  <c r="L1524" i="3" a="1"/>
  <c r="L1524" i="3" s="1"/>
  <c r="K1524" i="3" a="1"/>
  <c r="K1524" i="3" s="1"/>
  <c r="J1524" i="3" a="1"/>
  <c r="J1524" i="3" s="1"/>
  <c r="I1524" i="3" a="1"/>
  <c r="I1524" i="3" s="1"/>
  <c r="H1524" i="3" a="1"/>
  <c r="H1524" i="3"/>
  <c r="G1524" i="3" a="1"/>
  <c r="G1524" i="3" s="1"/>
  <c r="F1524" i="3" a="1"/>
  <c r="F1524" i="3" s="1"/>
  <c r="E1524" i="3" a="1"/>
  <c r="E1524" i="3" s="1"/>
  <c r="D1524" i="3" a="1"/>
  <c r="D1524" i="3" s="1"/>
  <c r="C1524" i="3" a="1"/>
  <c r="C1524" i="3" s="1"/>
  <c r="A1524" i="3" a="1"/>
  <c r="A1524" i="3" s="1"/>
  <c r="S1523" i="3" a="1"/>
  <c r="S1523" i="3" s="1"/>
  <c r="N1523" i="3" a="1"/>
  <c r="N1523" i="3" s="1"/>
  <c r="M1523" i="3" a="1"/>
  <c r="M1523" i="3" s="1"/>
  <c r="L1523" i="3" a="1"/>
  <c r="L1523" i="3" s="1"/>
  <c r="K1523" i="3" a="1"/>
  <c r="K1523" i="3" s="1"/>
  <c r="J1523" i="3" a="1"/>
  <c r="J1523" i="3" s="1"/>
  <c r="I1523" i="3" a="1"/>
  <c r="I1523" i="3" s="1"/>
  <c r="H1523" i="3" a="1"/>
  <c r="H1523" i="3" s="1"/>
  <c r="G1523" i="3" a="1"/>
  <c r="G1523" i="3"/>
  <c r="F1523" i="3" a="1"/>
  <c r="F1523" i="3" s="1"/>
  <c r="E1523" i="3" a="1"/>
  <c r="E1523" i="3"/>
  <c r="D1523" i="3" a="1"/>
  <c r="D1523" i="3"/>
  <c r="C1523" i="3" a="1"/>
  <c r="C1523" i="3" s="1"/>
  <c r="A1523" i="3" a="1"/>
  <c r="A1523" i="3" s="1"/>
  <c r="S1522" i="3" a="1"/>
  <c r="S1522" i="3" s="1"/>
  <c r="N1522" i="3" a="1"/>
  <c r="N1522" i="3"/>
  <c r="M1522" i="3" a="1"/>
  <c r="M1522" i="3"/>
  <c r="L1522" i="3" a="1"/>
  <c r="L1522" i="3" s="1"/>
  <c r="K1522" i="3" a="1"/>
  <c r="K1522" i="3"/>
  <c r="J1522" i="3" a="1"/>
  <c r="J1522" i="3" s="1"/>
  <c r="I1522" i="3" a="1"/>
  <c r="I1522" i="3" s="1"/>
  <c r="H1522" i="3" a="1"/>
  <c r="H1522" i="3" s="1"/>
  <c r="G1522" i="3" a="1"/>
  <c r="G1522" i="3" s="1"/>
  <c r="F1522" i="3" a="1"/>
  <c r="F1522" i="3" s="1"/>
  <c r="E1522" i="3" a="1"/>
  <c r="E1522" i="3" s="1"/>
  <c r="D1522" i="3" a="1"/>
  <c r="D1522" i="3" s="1"/>
  <c r="C1522" i="3" a="1"/>
  <c r="C1522" i="3" s="1"/>
  <c r="A1522" i="3" a="1"/>
  <c r="A1522" i="3" s="1"/>
  <c r="S1521" i="3" a="1"/>
  <c r="S1521" i="3" s="1"/>
  <c r="N1521" i="3" a="1"/>
  <c r="N1521" i="3" s="1"/>
  <c r="M1521" i="3" a="1"/>
  <c r="M1521" i="3"/>
  <c r="L1521" i="3" a="1"/>
  <c r="L1521" i="3" s="1"/>
  <c r="K1521" i="3" a="1"/>
  <c r="K1521" i="3"/>
  <c r="J1521" i="3" a="1"/>
  <c r="J1521" i="3"/>
  <c r="I1521" i="3" a="1"/>
  <c r="I1521" i="3" s="1"/>
  <c r="H1521" i="3" a="1"/>
  <c r="H1521" i="3" s="1"/>
  <c r="G1521" i="3" a="1"/>
  <c r="G1521" i="3" s="1"/>
  <c r="F1521" i="3" a="1"/>
  <c r="F1521" i="3" s="1"/>
  <c r="E1521" i="3" a="1"/>
  <c r="E1521" i="3"/>
  <c r="D1521" i="3" a="1"/>
  <c r="D1521" i="3" s="1"/>
  <c r="C1521" i="3" a="1"/>
  <c r="C1521" i="3" s="1"/>
  <c r="A1521" i="3" a="1"/>
  <c r="A1521" i="3" s="1"/>
  <c r="S1520" i="3" a="1"/>
  <c r="S1520" i="3" s="1"/>
  <c r="N1520" i="3" a="1"/>
  <c r="N1520" i="3" s="1"/>
  <c r="M1520" i="3" a="1"/>
  <c r="M1520" i="3" s="1"/>
  <c r="L1520" i="3" a="1"/>
  <c r="L1520" i="3" s="1"/>
  <c r="K1520" i="3" a="1"/>
  <c r="K1520" i="3" s="1"/>
  <c r="J1520" i="3" a="1"/>
  <c r="J1520" i="3" s="1"/>
  <c r="I1520" i="3" a="1"/>
  <c r="I1520" i="3" s="1"/>
  <c r="H1520" i="3" a="1"/>
  <c r="H1520" i="3" s="1"/>
  <c r="G1520" i="3" a="1"/>
  <c r="G1520" i="3" s="1"/>
  <c r="F1520" i="3" a="1"/>
  <c r="F1520" i="3" s="1"/>
  <c r="E1520" i="3" a="1"/>
  <c r="E1520" i="3" s="1"/>
  <c r="D1520" i="3" a="1"/>
  <c r="D1520" i="3" s="1"/>
  <c r="C1520" i="3" a="1"/>
  <c r="C1520" i="3" s="1"/>
  <c r="A1520" i="3" a="1"/>
  <c r="A1520" i="3" s="1"/>
  <c r="S1519" i="3" a="1"/>
  <c r="S1519" i="3" s="1"/>
  <c r="N1519" i="3" a="1"/>
  <c r="N1519" i="3"/>
  <c r="M1519" i="3" a="1"/>
  <c r="M1519" i="3" s="1"/>
  <c r="L1519" i="3" a="1"/>
  <c r="L1519" i="3" s="1"/>
  <c r="K1519" i="3" a="1"/>
  <c r="K1519" i="3" s="1"/>
  <c r="J1519" i="3" a="1"/>
  <c r="J1519" i="3" s="1"/>
  <c r="I1519" i="3" a="1"/>
  <c r="I1519" i="3" s="1"/>
  <c r="H1519" i="3" a="1"/>
  <c r="H1519" i="3"/>
  <c r="G1519" i="3" a="1"/>
  <c r="G1519" i="3" s="1"/>
  <c r="F1519" i="3" a="1"/>
  <c r="F1519" i="3" s="1"/>
  <c r="E1519" i="3" a="1"/>
  <c r="E1519" i="3" s="1"/>
  <c r="D1519" i="3" a="1"/>
  <c r="D1519" i="3" s="1"/>
  <c r="C1519" i="3" a="1"/>
  <c r="C1519" i="3" s="1"/>
  <c r="A1519" i="3" a="1"/>
  <c r="A1519" i="3"/>
  <c r="S1518" i="3" a="1"/>
  <c r="S1518" i="3" s="1"/>
  <c r="N1518" i="3" a="1"/>
  <c r="N1518" i="3"/>
  <c r="M1518" i="3" a="1"/>
  <c r="M1518" i="3"/>
  <c r="L1518" i="3" a="1"/>
  <c r="L1518" i="3" s="1"/>
  <c r="K1518" i="3" a="1"/>
  <c r="K1518" i="3" s="1"/>
  <c r="J1518" i="3" a="1"/>
  <c r="J1518" i="3"/>
  <c r="I1518" i="3" a="1"/>
  <c r="I1518" i="3" s="1"/>
  <c r="H1518" i="3" a="1"/>
  <c r="H1518" i="3"/>
  <c r="G1518" i="3" a="1"/>
  <c r="G1518" i="3"/>
  <c r="F1518" i="3" a="1"/>
  <c r="F1518" i="3" s="1"/>
  <c r="E1518" i="3" a="1"/>
  <c r="E1518" i="3" s="1"/>
  <c r="D1518" i="3" a="1"/>
  <c r="D1518" i="3"/>
  <c r="C1518" i="3" a="1"/>
  <c r="C1518" i="3" s="1"/>
  <c r="A1518" i="3" a="1"/>
  <c r="A1518" i="3"/>
  <c r="S1517" i="3" a="1"/>
  <c r="S1517" i="3" s="1"/>
  <c r="N1517" i="3" a="1"/>
  <c r="N1517" i="3" s="1"/>
  <c r="M1517" i="3" a="1"/>
  <c r="M1517" i="3" s="1"/>
  <c r="L1517" i="3" a="1"/>
  <c r="L1517" i="3" s="1"/>
  <c r="K1517" i="3" a="1"/>
  <c r="K1517" i="3" s="1"/>
  <c r="J1517" i="3" a="1"/>
  <c r="J1517" i="3"/>
  <c r="I1517" i="3" a="1"/>
  <c r="I1517" i="3" s="1"/>
  <c r="H1517" i="3" a="1"/>
  <c r="H1517" i="3" s="1"/>
  <c r="G1517" i="3" a="1"/>
  <c r="G1517" i="3" s="1"/>
  <c r="F1517" i="3" a="1"/>
  <c r="F1517" i="3" s="1"/>
  <c r="E1517" i="3" a="1"/>
  <c r="E1517" i="3" s="1"/>
  <c r="D1517" i="3" a="1"/>
  <c r="D1517" i="3"/>
  <c r="C1517" i="3" a="1"/>
  <c r="C1517" i="3" s="1"/>
  <c r="A1517" i="3" a="1"/>
  <c r="A1517" i="3" s="1"/>
  <c r="S1516" i="3" a="1"/>
  <c r="S1516" i="3" s="1"/>
  <c r="N1516" i="3" a="1"/>
  <c r="N1516" i="3" s="1"/>
  <c r="M1516" i="3" a="1"/>
  <c r="M1516" i="3" s="1"/>
  <c r="L1516" i="3" a="1"/>
  <c r="L1516" i="3" s="1"/>
  <c r="K1516" i="3" a="1"/>
  <c r="K1516" i="3" s="1"/>
  <c r="J1516" i="3" a="1"/>
  <c r="J1516" i="3"/>
  <c r="I1516" i="3" a="1"/>
  <c r="I1516" i="3" s="1"/>
  <c r="H1516" i="3" a="1"/>
  <c r="H1516" i="3" s="1"/>
  <c r="G1516" i="3" a="1"/>
  <c r="G1516" i="3" s="1"/>
  <c r="F1516" i="3" a="1"/>
  <c r="F1516" i="3" s="1"/>
  <c r="E1516" i="3" a="1"/>
  <c r="E1516" i="3" s="1"/>
  <c r="D1516" i="3" a="1"/>
  <c r="D1516" i="3"/>
  <c r="C1516" i="3" a="1"/>
  <c r="C1516" i="3" s="1"/>
  <c r="A1516" i="3" a="1"/>
  <c r="A1516" i="3" s="1"/>
  <c r="S1515" i="3" a="1"/>
  <c r="S1515" i="3" s="1"/>
  <c r="N1515" i="3" a="1"/>
  <c r="N1515" i="3" s="1"/>
  <c r="M1515" i="3" a="1"/>
  <c r="M1515" i="3" s="1"/>
  <c r="L1515" i="3" a="1"/>
  <c r="L1515" i="3" s="1"/>
  <c r="K1515" i="3" a="1"/>
  <c r="K1515" i="3" s="1"/>
  <c r="J1515" i="3" a="1"/>
  <c r="J1515" i="3"/>
  <c r="I1515" i="3" a="1"/>
  <c r="I1515" i="3" s="1"/>
  <c r="H1515" i="3" a="1"/>
  <c r="H1515" i="3" s="1"/>
  <c r="G1515" i="3" a="1"/>
  <c r="G1515" i="3" s="1"/>
  <c r="F1515" i="3" a="1"/>
  <c r="F1515" i="3" s="1"/>
  <c r="E1515" i="3" a="1"/>
  <c r="E1515" i="3" s="1"/>
  <c r="D1515" i="3" a="1"/>
  <c r="D1515" i="3" s="1"/>
  <c r="C1515" i="3" a="1"/>
  <c r="C1515" i="3" s="1"/>
  <c r="A1515" i="3" a="1"/>
  <c r="A1515" i="3" s="1"/>
  <c r="S1514" i="3" a="1"/>
  <c r="S1514" i="3" s="1"/>
  <c r="N1514" i="3" a="1"/>
  <c r="N1514" i="3"/>
  <c r="M1514" i="3" a="1"/>
  <c r="M1514" i="3" s="1"/>
  <c r="L1514" i="3" a="1"/>
  <c r="L1514" i="3" s="1"/>
  <c r="K1514" i="3" a="1"/>
  <c r="K1514" i="3" s="1"/>
  <c r="J1514" i="3" a="1"/>
  <c r="J1514" i="3" s="1"/>
  <c r="I1514" i="3" a="1"/>
  <c r="I1514" i="3" s="1"/>
  <c r="H1514" i="3" a="1"/>
  <c r="H1514" i="3"/>
  <c r="G1514" i="3" a="1"/>
  <c r="G1514" i="3" s="1"/>
  <c r="F1514" i="3" a="1"/>
  <c r="F1514" i="3" s="1"/>
  <c r="E1514" i="3" a="1"/>
  <c r="E1514" i="3" s="1"/>
  <c r="D1514" i="3" a="1"/>
  <c r="D1514" i="3" s="1"/>
  <c r="C1514" i="3" a="1"/>
  <c r="C1514" i="3" s="1"/>
  <c r="A1514" i="3" a="1"/>
  <c r="A1514" i="3"/>
  <c r="S1513" i="3" a="1"/>
  <c r="S1513" i="3" s="1"/>
  <c r="N1513" i="3" a="1"/>
  <c r="N1513" i="3"/>
  <c r="M1513" i="3" a="1"/>
  <c r="M1513" i="3"/>
  <c r="L1513" i="3" a="1"/>
  <c r="L1513" i="3" s="1"/>
  <c r="K1513" i="3" a="1"/>
  <c r="K1513" i="3" s="1"/>
  <c r="J1513" i="3" a="1"/>
  <c r="J1513" i="3"/>
  <c r="I1513" i="3" a="1"/>
  <c r="I1513" i="3" s="1"/>
  <c r="H1513" i="3" a="1"/>
  <c r="H1513" i="3"/>
  <c r="G1513" i="3" a="1"/>
  <c r="G1513" i="3"/>
  <c r="F1513" i="3" a="1"/>
  <c r="F1513" i="3" s="1"/>
  <c r="E1513" i="3" a="1"/>
  <c r="E1513" i="3" s="1"/>
  <c r="D1513" i="3" a="1"/>
  <c r="D1513" i="3"/>
  <c r="C1513" i="3" a="1"/>
  <c r="C1513" i="3" s="1"/>
  <c r="A1513" i="3" a="1"/>
  <c r="A1513" i="3"/>
  <c r="S1512" i="3" a="1"/>
  <c r="S1512" i="3" s="1"/>
  <c r="N1512" i="3" a="1"/>
  <c r="N1512" i="3" s="1"/>
  <c r="M1512" i="3" a="1"/>
  <c r="M1512" i="3" s="1"/>
  <c r="L1512" i="3" a="1"/>
  <c r="L1512" i="3" s="1"/>
  <c r="K1512" i="3" a="1"/>
  <c r="K1512" i="3" s="1"/>
  <c r="J1512" i="3" a="1"/>
  <c r="J1512" i="3"/>
  <c r="I1512" i="3" a="1"/>
  <c r="I1512" i="3" s="1"/>
  <c r="H1512" i="3" a="1"/>
  <c r="H1512" i="3" s="1"/>
  <c r="G1512" i="3" a="1"/>
  <c r="G1512" i="3" s="1"/>
  <c r="F1512" i="3" a="1"/>
  <c r="F1512" i="3" s="1"/>
  <c r="E1512" i="3" a="1"/>
  <c r="E1512" i="3" s="1"/>
  <c r="D1512" i="3" a="1"/>
  <c r="D1512" i="3"/>
  <c r="C1512" i="3" a="1"/>
  <c r="C1512" i="3" s="1"/>
  <c r="A1512" i="3" a="1"/>
  <c r="A1512" i="3" s="1"/>
  <c r="S1511" i="3" a="1"/>
  <c r="S1511" i="3" s="1"/>
  <c r="N1511" i="3" a="1"/>
  <c r="N1511" i="3" s="1"/>
  <c r="M1511" i="3" a="1"/>
  <c r="M1511" i="3"/>
  <c r="L1511" i="3" a="1"/>
  <c r="L1511" i="3" s="1"/>
  <c r="K1511" i="3" a="1"/>
  <c r="K1511" i="3"/>
  <c r="J1511" i="3" a="1"/>
  <c r="J1511" i="3" s="1"/>
  <c r="I1511" i="3" a="1"/>
  <c r="I1511" i="3" s="1"/>
  <c r="H1511" i="3" a="1"/>
  <c r="H1511" i="3" s="1"/>
  <c r="G1511" i="3" a="1"/>
  <c r="G1511" i="3" s="1"/>
  <c r="F1511" i="3" a="1"/>
  <c r="F1511" i="3" s="1"/>
  <c r="E1511" i="3" a="1"/>
  <c r="E1511" i="3"/>
  <c r="D1511" i="3" a="1"/>
  <c r="D1511" i="3" s="1"/>
  <c r="C1511" i="3" a="1"/>
  <c r="C1511" i="3" s="1"/>
  <c r="A1511" i="3" a="1"/>
  <c r="A1511" i="3" s="1"/>
  <c r="S1510" i="3" a="1"/>
  <c r="S1510" i="3" s="1"/>
  <c r="N1510" i="3" a="1"/>
  <c r="N1510" i="3" s="1"/>
  <c r="M1510" i="3" a="1"/>
  <c r="M1510" i="3" s="1"/>
  <c r="L1510" i="3" a="1"/>
  <c r="L1510" i="3" s="1"/>
  <c r="K1510" i="3" a="1"/>
  <c r="K1510" i="3" s="1"/>
  <c r="J1510" i="3" a="1"/>
  <c r="J1510" i="3" s="1"/>
  <c r="I1510" i="3" a="1"/>
  <c r="I1510" i="3" s="1"/>
  <c r="H1510" i="3" a="1"/>
  <c r="H1510" i="3" s="1"/>
  <c r="G1510" i="3" a="1"/>
  <c r="G1510" i="3" s="1"/>
  <c r="F1510" i="3" a="1"/>
  <c r="F1510" i="3" s="1"/>
  <c r="E1510" i="3" a="1"/>
  <c r="E1510" i="3" s="1"/>
  <c r="D1510" i="3" a="1"/>
  <c r="D1510" i="3" s="1"/>
  <c r="C1510" i="3" a="1"/>
  <c r="C1510" i="3" s="1"/>
  <c r="A1510" i="3" a="1"/>
  <c r="A1510" i="3" s="1"/>
  <c r="S1509" i="3" a="1"/>
  <c r="S1509" i="3" s="1"/>
  <c r="N1509" i="3" a="1"/>
  <c r="N1509" i="3"/>
  <c r="M1509" i="3" a="1"/>
  <c r="M1509" i="3" s="1"/>
  <c r="L1509" i="3" a="1"/>
  <c r="L1509" i="3" s="1"/>
  <c r="K1509" i="3" a="1"/>
  <c r="K1509" i="3" s="1"/>
  <c r="J1509" i="3" a="1"/>
  <c r="J1509" i="3" s="1"/>
  <c r="I1509" i="3" a="1"/>
  <c r="I1509" i="3" s="1"/>
  <c r="H1509" i="3" a="1"/>
  <c r="H1509" i="3"/>
  <c r="G1509" i="3" a="1"/>
  <c r="G1509" i="3" s="1"/>
  <c r="F1509" i="3" a="1"/>
  <c r="F1509" i="3" s="1"/>
  <c r="E1509" i="3" a="1"/>
  <c r="E1509" i="3" s="1"/>
  <c r="D1509" i="3" a="1"/>
  <c r="D1509" i="3" s="1"/>
  <c r="C1509" i="3" a="1"/>
  <c r="C1509" i="3" s="1"/>
  <c r="A1509" i="3" a="1"/>
  <c r="A1509" i="3"/>
  <c r="S1508" i="3" a="1"/>
  <c r="S1508" i="3" s="1"/>
  <c r="N1508" i="3" a="1"/>
  <c r="N1508" i="3"/>
  <c r="M1508" i="3" a="1"/>
  <c r="M1508" i="3"/>
  <c r="L1508" i="3" a="1"/>
  <c r="L1508" i="3" s="1"/>
  <c r="K1508" i="3" a="1"/>
  <c r="K1508" i="3" s="1"/>
  <c r="J1508" i="3" a="1"/>
  <c r="J1508" i="3"/>
  <c r="I1508" i="3" a="1"/>
  <c r="I1508" i="3" s="1"/>
  <c r="H1508" i="3" a="1"/>
  <c r="H1508" i="3"/>
  <c r="G1508" i="3" a="1"/>
  <c r="G1508" i="3"/>
  <c r="F1508" i="3" a="1"/>
  <c r="F1508" i="3" s="1"/>
  <c r="E1508" i="3" a="1"/>
  <c r="E1508" i="3" s="1"/>
  <c r="D1508" i="3" a="1"/>
  <c r="D1508" i="3"/>
  <c r="C1508" i="3" a="1"/>
  <c r="C1508" i="3" s="1"/>
  <c r="A1508" i="3" a="1"/>
  <c r="A1508" i="3"/>
  <c r="S1507" i="3" a="1"/>
  <c r="S1507" i="3" s="1"/>
  <c r="N1507" i="3" a="1"/>
  <c r="N1507" i="3" s="1"/>
  <c r="M1507" i="3" a="1"/>
  <c r="M1507" i="3" s="1"/>
  <c r="L1507" i="3" a="1"/>
  <c r="L1507" i="3" s="1"/>
  <c r="K1507" i="3" a="1"/>
  <c r="K1507" i="3" s="1"/>
  <c r="J1507" i="3" a="1"/>
  <c r="J1507" i="3"/>
  <c r="I1507" i="3" a="1"/>
  <c r="I1507" i="3" s="1"/>
  <c r="H1507" i="3" a="1"/>
  <c r="H1507" i="3" s="1"/>
  <c r="G1507" i="3" a="1"/>
  <c r="G1507" i="3"/>
  <c r="F1507" i="3" a="1"/>
  <c r="F1507" i="3" s="1"/>
  <c r="E1507" i="3" a="1"/>
  <c r="E1507" i="3" s="1"/>
  <c r="D1507" i="3" a="1"/>
  <c r="D1507" i="3" s="1"/>
  <c r="C1507" i="3" a="1"/>
  <c r="C1507" i="3" s="1"/>
  <c r="A1507" i="3" a="1"/>
  <c r="A1507" i="3"/>
  <c r="S1506" i="3" a="1"/>
  <c r="S1506" i="3" s="1"/>
  <c r="N1506" i="3" a="1"/>
  <c r="N1506" i="3"/>
  <c r="M1506" i="3" a="1"/>
  <c r="M1506" i="3" s="1"/>
  <c r="L1506" i="3" a="1"/>
  <c r="L1506" i="3" s="1"/>
  <c r="K1506" i="3" a="1"/>
  <c r="K1506" i="3" s="1"/>
  <c r="J1506" i="3" a="1"/>
  <c r="J1506" i="3"/>
  <c r="I1506" i="3" a="1"/>
  <c r="I1506" i="3" s="1"/>
  <c r="H1506" i="3" a="1"/>
  <c r="H1506" i="3" s="1"/>
  <c r="G1506" i="3" a="1"/>
  <c r="G1506" i="3" s="1"/>
  <c r="F1506" i="3" a="1"/>
  <c r="F1506" i="3" s="1"/>
  <c r="E1506" i="3" a="1"/>
  <c r="E1506" i="3" s="1"/>
  <c r="D1506" i="3" a="1"/>
  <c r="D1506" i="3"/>
  <c r="C1506" i="3" a="1"/>
  <c r="C1506" i="3" s="1"/>
  <c r="A1506" i="3" a="1"/>
  <c r="A1506" i="3"/>
  <c r="S1505" i="3" a="1"/>
  <c r="S1505" i="3" s="1"/>
  <c r="N1505" i="3" a="1"/>
  <c r="N1505" i="3" s="1"/>
  <c r="M1505" i="3" a="1"/>
  <c r="M1505" i="3" s="1"/>
  <c r="L1505" i="3" a="1"/>
  <c r="L1505" i="3" s="1"/>
  <c r="K1505" i="3" a="1"/>
  <c r="K1505" i="3" s="1"/>
  <c r="J1505" i="3" a="1"/>
  <c r="J1505" i="3"/>
  <c r="I1505" i="3" a="1"/>
  <c r="I1505" i="3" s="1"/>
  <c r="H1505" i="3" a="1"/>
  <c r="H1505" i="3" s="1"/>
  <c r="G1505" i="3" a="1"/>
  <c r="G1505" i="3" s="1"/>
  <c r="F1505" i="3" a="1"/>
  <c r="F1505" i="3" s="1"/>
  <c r="E1505" i="3" a="1"/>
  <c r="E1505" i="3" s="1"/>
  <c r="D1505" i="3" a="1"/>
  <c r="D1505" i="3" s="1"/>
  <c r="C1505" i="3" a="1"/>
  <c r="C1505" i="3" s="1"/>
  <c r="A1505" i="3" a="1"/>
  <c r="A1505" i="3" s="1"/>
  <c r="S1504" i="3" a="1"/>
  <c r="S1504" i="3" s="1"/>
  <c r="N1504" i="3" a="1"/>
  <c r="N1504" i="3" s="1"/>
  <c r="M1504" i="3" a="1"/>
  <c r="M1504" i="3" s="1"/>
  <c r="L1504" i="3" a="1"/>
  <c r="L1504" i="3" s="1"/>
  <c r="K1504" i="3" a="1"/>
  <c r="K1504" i="3"/>
  <c r="J1504" i="3" a="1"/>
  <c r="J1504" i="3" s="1"/>
  <c r="I1504" i="3" a="1"/>
  <c r="I1504" i="3" s="1"/>
  <c r="H1504" i="3" a="1"/>
  <c r="H1504" i="3" s="1"/>
  <c r="G1504" i="3" a="1"/>
  <c r="G1504" i="3" s="1"/>
  <c r="F1504" i="3" a="1"/>
  <c r="F1504" i="3" s="1"/>
  <c r="E1504" i="3" a="1"/>
  <c r="E1504" i="3"/>
  <c r="D1504" i="3" a="1"/>
  <c r="D1504" i="3" s="1"/>
  <c r="C1504" i="3" a="1"/>
  <c r="C1504" i="3" s="1"/>
  <c r="A1504" i="3" a="1"/>
  <c r="A1504" i="3"/>
  <c r="S1503" i="3" a="1"/>
  <c r="S1503" i="3" s="1"/>
  <c r="N1503" i="3" a="1"/>
  <c r="N1503" i="3"/>
  <c r="M1503" i="3" a="1"/>
  <c r="M1503" i="3"/>
  <c r="L1503" i="3" a="1"/>
  <c r="L1503" i="3" s="1"/>
  <c r="K1503" i="3" a="1"/>
  <c r="K1503" i="3"/>
  <c r="J1503" i="3" a="1"/>
  <c r="J1503" i="3"/>
  <c r="I1503" i="3" a="1"/>
  <c r="I1503" i="3" s="1"/>
  <c r="H1503" i="3" a="1"/>
  <c r="H1503" i="3"/>
  <c r="G1503" i="3" a="1"/>
  <c r="G1503" i="3"/>
  <c r="F1503" i="3" a="1"/>
  <c r="F1503" i="3" s="1"/>
  <c r="E1503" i="3" a="1"/>
  <c r="E1503" i="3"/>
  <c r="D1503" i="3" a="1"/>
  <c r="D1503" i="3"/>
  <c r="C1503" i="3" a="1"/>
  <c r="C1503" i="3" s="1"/>
  <c r="A1503" i="3" a="1"/>
  <c r="A1503" i="3"/>
  <c r="S1502" i="3" a="1"/>
  <c r="S1502" i="3" s="1"/>
  <c r="N1502" i="3" a="1"/>
  <c r="N1502" i="3" s="1"/>
  <c r="M1502" i="3" a="1"/>
  <c r="M1502" i="3"/>
  <c r="L1502" i="3" a="1"/>
  <c r="L1502" i="3" s="1"/>
  <c r="K1502" i="3" a="1"/>
  <c r="K1502" i="3"/>
  <c r="J1502" i="3" a="1"/>
  <c r="J1502" i="3" s="1"/>
  <c r="I1502" i="3" a="1"/>
  <c r="I1502" i="3" s="1"/>
  <c r="H1502" i="3" a="1"/>
  <c r="H1502" i="3" s="1"/>
  <c r="G1502" i="3" a="1"/>
  <c r="G1502" i="3"/>
  <c r="F1502" i="3" a="1"/>
  <c r="F1502" i="3" s="1"/>
  <c r="E1502" i="3" a="1"/>
  <c r="E1502" i="3" s="1"/>
  <c r="D1502" i="3" a="1"/>
  <c r="D1502" i="3" s="1"/>
  <c r="C1502" i="3" a="1"/>
  <c r="C1502" i="3" s="1"/>
  <c r="A1502" i="3" a="1"/>
  <c r="A1502" i="3" s="1"/>
  <c r="S1501" i="3" a="1"/>
  <c r="S1501" i="3" s="1"/>
  <c r="N1501" i="3" a="1"/>
  <c r="N1501" i="3" s="1"/>
  <c r="M1501" i="3" a="1"/>
  <c r="M1501" i="3"/>
  <c r="L1501" i="3" a="1"/>
  <c r="L1501" i="3" s="1"/>
  <c r="K1501" i="3" a="1"/>
  <c r="K1501" i="3"/>
  <c r="J1501" i="3" a="1"/>
  <c r="J1501" i="3" s="1"/>
  <c r="I1501" i="3" a="1"/>
  <c r="I1501" i="3" s="1"/>
  <c r="H1501" i="3" a="1"/>
  <c r="H1501" i="3" s="1"/>
  <c r="G1501" i="3" a="1"/>
  <c r="G1501" i="3"/>
  <c r="F1501" i="3" a="1"/>
  <c r="F1501" i="3" s="1"/>
  <c r="E1501" i="3" a="1"/>
  <c r="E1501" i="3" s="1"/>
  <c r="D1501" i="3" a="1"/>
  <c r="D1501" i="3" s="1"/>
  <c r="C1501" i="3" a="1"/>
  <c r="C1501" i="3" s="1"/>
  <c r="A1501" i="3" a="1"/>
  <c r="A1501" i="3" s="1"/>
  <c r="S1500" i="3" a="1"/>
  <c r="S1500" i="3" s="1"/>
  <c r="N1500" i="3" a="1"/>
  <c r="N1500" i="3" s="1"/>
  <c r="M1500" i="3" a="1"/>
  <c r="M1500" i="3"/>
  <c r="L1500" i="3" a="1"/>
  <c r="L1500" i="3" s="1"/>
  <c r="K1500" i="3" a="1"/>
  <c r="K1500" i="3" s="1"/>
  <c r="J1500" i="3" a="1"/>
  <c r="J1500" i="3" s="1"/>
  <c r="I1500" i="3" a="1"/>
  <c r="I1500" i="3" s="1"/>
  <c r="H1500" i="3" a="1"/>
  <c r="H1500" i="3" s="1"/>
  <c r="G1500" i="3" a="1"/>
  <c r="G1500" i="3" s="1"/>
  <c r="F1500" i="3" a="1"/>
  <c r="F1500" i="3" s="1"/>
  <c r="E1500" i="3" a="1"/>
  <c r="E1500" i="3" s="1"/>
  <c r="D1500" i="3" a="1"/>
  <c r="D1500" i="3" s="1"/>
  <c r="C1500" i="3" a="1"/>
  <c r="C1500" i="3" s="1"/>
  <c r="A1500" i="3" a="1"/>
  <c r="A1500" i="3" s="1"/>
  <c r="S1499" i="3" a="1"/>
  <c r="S1499" i="3" s="1"/>
  <c r="N1499" i="3" a="1"/>
  <c r="N1499" i="3" s="1"/>
  <c r="M1499" i="3" a="1"/>
  <c r="M1499" i="3" s="1"/>
  <c r="L1499" i="3" a="1"/>
  <c r="L1499" i="3" s="1"/>
  <c r="K1499" i="3" a="1"/>
  <c r="K1499" i="3"/>
  <c r="J1499" i="3" a="1"/>
  <c r="J1499" i="3" s="1"/>
  <c r="I1499" i="3" a="1"/>
  <c r="I1499" i="3" s="1"/>
  <c r="H1499" i="3" a="1"/>
  <c r="H1499" i="3"/>
  <c r="G1499" i="3" a="1"/>
  <c r="G1499" i="3" s="1"/>
  <c r="F1499" i="3" a="1"/>
  <c r="F1499" i="3" s="1"/>
  <c r="E1499" i="3" a="1"/>
  <c r="E1499" i="3" s="1"/>
  <c r="D1499" i="3" a="1"/>
  <c r="D1499" i="3" s="1"/>
  <c r="C1499" i="3" a="1"/>
  <c r="C1499" i="3" s="1"/>
  <c r="A1499" i="3" a="1"/>
  <c r="A1499" i="3"/>
  <c r="S1498" i="3" a="1"/>
  <c r="S1498" i="3" s="1"/>
  <c r="N1498" i="3" a="1"/>
  <c r="N1498" i="3" s="1"/>
  <c r="M1498" i="3" a="1"/>
  <c r="M1498" i="3"/>
  <c r="L1498" i="3" a="1"/>
  <c r="L1498" i="3" s="1"/>
  <c r="K1498" i="3" a="1"/>
  <c r="K1498" i="3"/>
  <c r="J1498" i="3" a="1"/>
  <c r="J1498" i="3"/>
  <c r="I1498" i="3" a="1"/>
  <c r="I1498" i="3" s="1"/>
  <c r="H1498" i="3" a="1"/>
  <c r="H1498" i="3" s="1"/>
  <c r="G1498" i="3" a="1"/>
  <c r="G1498" i="3"/>
  <c r="F1498" i="3" a="1"/>
  <c r="F1498" i="3" s="1"/>
  <c r="E1498" i="3" a="1"/>
  <c r="E1498" i="3"/>
  <c r="D1498" i="3" a="1"/>
  <c r="D1498" i="3" s="1"/>
  <c r="C1498" i="3" a="1"/>
  <c r="C1498" i="3" s="1"/>
  <c r="A1498" i="3" a="1"/>
  <c r="A1498" i="3" s="1"/>
  <c r="S1497" i="3" a="1"/>
  <c r="S1497" i="3" s="1"/>
  <c r="N1497" i="3" a="1"/>
  <c r="N1497" i="3" s="1"/>
  <c r="M1497" i="3" a="1"/>
  <c r="M1497" i="3"/>
  <c r="L1497" i="3" a="1"/>
  <c r="L1497" i="3" s="1"/>
  <c r="K1497" i="3" a="1"/>
  <c r="K1497" i="3" s="1"/>
  <c r="J1497" i="3" a="1"/>
  <c r="J1497" i="3"/>
  <c r="I1497" i="3" a="1"/>
  <c r="I1497" i="3" s="1"/>
  <c r="H1497" i="3" a="1"/>
  <c r="H1497" i="3"/>
  <c r="G1497" i="3" a="1"/>
  <c r="G1497" i="3"/>
  <c r="F1497" i="3" a="1"/>
  <c r="F1497" i="3" s="1"/>
  <c r="E1497" i="3" a="1"/>
  <c r="E1497" i="3" s="1"/>
  <c r="D1497" i="3" a="1"/>
  <c r="D1497" i="3" s="1"/>
  <c r="C1497" i="3" a="1"/>
  <c r="C1497" i="3" s="1"/>
  <c r="A1497" i="3" a="1"/>
  <c r="A1497" i="3" s="1"/>
  <c r="S1496" i="3" a="1"/>
  <c r="S1496" i="3" s="1"/>
  <c r="N1496" i="3" a="1"/>
  <c r="N1496" i="3"/>
  <c r="M1496" i="3" a="1"/>
  <c r="M1496" i="3" s="1"/>
  <c r="L1496" i="3" a="1"/>
  <c r="L1496" i="3" s="1"/>
  <c r="K1496" i="3" a="1"/>
  <c r="K1496" i="3" s="1"/>
  <c r="J1496" i="3" a="1"/>
  <c r="J1496" i="3"/>
  <c r="I1496" i="3" a="1"/>
  <c r="I1496" i="3" s="1"/>
  <c r="H1496" i="3" a="1"/>
  <c r="H1496" i="3"/>
  <c r="G1496" i="3" a="1"/>
  <c r="G1496" i="3"/>
  <c r="F1496" i="3" a="1"/>
  <c r="F1496" i="3" s="1"/>
  <c r="E1496" i="3" a="1"/>
  <c r="E1496" i="3" s="1"/>
  <c r="D1496" i="3" a="1"/>
  <c r="D1496" i="3" s="1"/>
  <c r="C1496" i="3" a="1"/>
  <c r="C1496" i="3" s="1"/>
  <c r="A1496" i="3" a="1"/>
  <c r="A1496" i="3" s="1"/>
  <c r="S1495" i="3" a="1"/>
  <c r="S1495" i="3" s="1"/>
  <c r="N1495" i="3" a="1"/>
  <c r="N1495" i="3" s="1"/>
  <c r="M1495" i="3" a="1"/>
  <c r="M1495" i="3" s="1"/>
  <c r="L1495" i="3" a="1"/>
  <c r="L1495" i="3" s="1"/>
  <c r="K1495" i="3" a="1"/>
  <c r="K1495" i="3" s="1"/>
  <c r="J1495" i="3" a="1"/>
  <c r="J1495" i="3" s="1"/>
  <c r="I1495" i="3" a="1"/>
  <c r="I1495" i="3" s="1"/>
  <c r="H1495" i="3" a="1"/>
  <c r="H1495" i="3" s="1"/>
  <c r="G1495" i="3" a="1"/>
  <c r="G1495" i="3" s="1"/>
  <c r="F1495" i="3" a="1"/>
  <c r="F1495" i="3" s="1"/>
  <c r="E1495" i="3" a="1"/>
  <c r="E1495" i="3" s="1"/>
  <c r="D1495" i="3" a="1"/>
  <c r="D1495" i="3" s="1"/>
  <c r="C1495" i="3" a="1"/>
  <c r="C1495" i="3" s="1"/>
  <c r="A1495" i="3" a="1"/>
  <c r="A1495" i="3" s="1"/>
  <c r="S1494" i="3" a="1"/>
  <c r="S1494" i="3" s="1"/>
  <c r="N1494" i="3" a="1"/>
  <c r="N1494" i="3"/>
  <c r="M1494" i="3" a="1"/>
  <c r="M1494" i="3" s="1"/>
  <c r="L1494" i="3" a="1"/>
  <c r="L1494" i="3" s="1"/>
  <c r="K1494" i="3" a="1"/>
  <c r="K1494" i="3" s="1"/>
  <c r="J1494" i="3" a="1"/>
  <c r="J1494" i="3" s="1"/>
  <c r="I1494" i="3" a="1"/>
  <c r="I1494" i="3" s="1"/>
  <c r="H1494" i="3" a="1"/>
  <c r="H1494" i="3"/>
  <c r="G1494" i="3" a="1"/>
  <c r="G1494" i="3" s="1"/>
  <c r="F1494" i="3" a="1"/>
  <c r="F1494" i="3" s="1"/>
  <c r="E1494" i="3" a="1"/>
  <c r="E1494" i="3" s="1"/>
  <c r="D1494" i="3" a="1"/>
  <c r="D1494" i="3" s="1"/>
  <c r="C1494" i="3" a="1"/>
  <c r="C1494" i="3" s="1"/>
  <c r="A1494" i="3" a="1"/>
  <c r="A1494" i="3"/>
  <c r="S1493" i="3" a="1"/>
  <c r="S1493" i="3" s="1"/>
  <c r="N1493" i="3" a="1"/>
  <c r="N1493" i="3" s="1"/>
  <c r="M1493" i="3" a="1"/>
  <c r="M1493" i="3" s="1"/>
  <c r="L1493" i="3" a="1"/>
  <c r="L1493" i="3" s="1"/>
  <c r="K1493" i="3" a="1"/>
  <c r="K1493" i="3" s="1"/>
  <c r="J1493" i="3" a="1"/>
  <c r="J1493" i="3"/>
  <c r="I1493" i="3" a="1"/>
  <c r="I1493" i="3" s="1"/>
  <c r="H1493" i="3" a="1"/>
  <c r="H1493" i="3" s="1"/>
  <c r="G1493" i="3" a="1"/>
  <c r="G1493" i="3" s="1"/>
  <c r="F1493" i="3" a="1"/>
  <c r="F1493" i="3" s="1"/>
  <c r="E1493" i="3" a="1"/>
  <c r="E1493" i="3" s="1"/>
  <c r="D1493" i="3" a="1"/>
  <c r="D1493" i="3"/>
  <c r="C1493" i="3" a="1"/>
  <c r="C1493" i="3" s="1"/>
  <c r="A1493" i="3" a="1"/>
  <c r="A1493" i="3" s="1"/>
  <c r="S1463" i="3" a="1"/>
  <c r="S1463" i="3" s="1"/>
  <c r="N1463" i="3" a="1"/>
  <c r="N1463" i="3" s="1"/>
  <c r="M1463" i="3" a="1"/>
  <c r="M1463" i="3" s="1"/>
  <c r="L1463" i="3" a="1"/>
  <c r="L1463" i="3" s="1"/>
  <c r="K1463" i="3" a="1"/>
  <c r="K1463" i="3"/>
  <c r="J1463" i="3" a="1"/>
  <c r="J1463" i="3" s="1"/>
  <c r="I1463" i="3" a="1"/>
  <c r="I1463" i="3" s="1"/>
  <c r="H1463" i="3" a="1"/>
  <c r="H1463" i="3" s="1"/>
  <c r="G1463" i="3" a="1"/>
  <c r="G1463" i="3" s="1"/>
  <c r="F1463" i="3" a="1"/>
  <c r="F1463" i="3" s="1"/>
  <c r="E1463" i="3" a="1"/>
  <c r="E1463" i="3"/>
  <c r="D1463" i="3" a="1"/>
  <c r="D1463" i="3" s="1"/>
  <c r="C1463" i="3" a="1"/>
  <c r="C1463" i="3" s="1"/>
  <c r="A1463" i="3" a="1"/>
  <c r="A1463" i="3" s="1"/>
  <c r="S1462" i="3" a="1"/>
  <c r="S1462" i="3" s="1"/>
  <c r="N1462" i="3" a="1"/>
  <c r="N1462" i="3" s="1"/>
  <c r="M1462" i="3" a="1"/>
  <c r="M1462" i="3"/>
  <c r="L1462" i="3" a="1"/>
  <c r="L1462" i="3" s="1"/>
  <c r="K1462" i="3" a="1"/>
  <c r="K1462" i="3"/>
  <c r="J1462" i="3" a="1"/>
  <c r="J1462" i="3" s="1"/>
  <c r="I1462" i="3" a="1"/>
  <c r="I1462" i="3" s="1"/>
  <c r="H1462" i="3" a="1"/>
  <c r="H1462" i="3" s="1"/>
  <c r="G1462" i="3" a="1"/>
  <c r="G1462" i="3" s="1"/>
  <c r="F1462" i="3" a="1"/>
  <c r="F1462" i="3" s="1"/>
  <c r="E1462" i="3" a="1"/>
  <c r="E1462" i="3"/>
  <c r="D1462" i="3" a="1"/>
  <c r="D1462" i="3"/>
  <c r="C1462" i="3" a="1"/>
  <c r="C1462" i="3" s="1"/>
  <c r="A1462" i="3" a="1"/>
  <c r="A1462" i="3" s="1"/>
  <c r="S1461" i="3" a="1"/>
  <c r="S1461" i="3" s="1"/>
  <c r="N1461" i="3" a="1"/>
  <c r="N1461" i="3" s="1"/>
  <c r="M1461" i="3" a="1"/>
  <c r="M1461" i="3"/>
  <c r="L1461" i="3" a="1"/>
  <c r="L1461" i="3" s="1"/>
  <c r="K1461" i="3" a="1"/>
  <c r="K1461" i="3" s="1"/>
  <c r="J1461" i="3" a="1"/>
  <c r="J1461" i="3" s="1"/>
  <c r="I1461" i="3" a="1"/>
  <c r="I1461" i="3" s="1"/>
  <c r="H1461" i="3" a="1"/>
  <c r="H1461" i="3" s="1"/>
  <c r="G1461" i="3" a="1"/>
  <c r="G1461" i="3"/>
  <c r="F1461" i="3" a="1"/>
  <c r="F1461" i="3" s="1"/>
  <c r="E1461" i="3" a="1"/>
  <c r="E1461" i="3" s="1"/>
  <c r="D1461" i="3" a="1"/>
  <c r="D1461" i="3" s="1"/>
  <c r="C1461" i="3" a="1"/>
  <c r="C1461" i="3" s="1"/>
  <c r="A1461" i="3" a="1"/>
  <c r="A1461" i="3" s="1"/>
  <c r="S1460" i="3" a="1"/>
  <c r="S1460" i="3" s="1"/>
  <c r="N1460" i="3" a="1"/>
  <c r="N1460" i="3" s="1"/>
  <c r="M1460" i="3" a="1"/>
  <c r="M1460" i="3" s="1"/>
  <c r="L1460" i="3" a="1"/>
  <c r="L1460" i="3" s="1"/>
  <c r="K1460" i="3" a="1"/>
  <c r="K1460" i="3" s="1"/>
  <c r="J1460" i="3" a="1"/>
  <c r="J1460" i="3" s="1"/>
  <c r="I1460" i="3" a="1"/>
  <c r="I1460" i="3" s="1"/>
  <c r="H1460" i="3" a="1"/>
  <c r="H1460" i="3"/>
  <c r="G1460" i="3" a="1"/>
  <c r="G1460" i="3" s="1"/>
  <c r="F1460" i="3" a="1"/>
  <c r="F1460" i="3" s="1"/>
  <c r="E1460" i="3" a="1"/>
  <c r="E1460" i="3"/>
  <c r="D1460" i="3" a="1"/>
  <c r="D1460" i="3" s="1"/>
  <c r="C1460" i="3" a="1"/>
  <c r="C1460" i="3" s="1"/>
  <c r="A1460" i="3" a="1"/>
  <c r="A1460" i="3" s="1"/>
  <c r="S1459" i="3" a="1"/>
  <c r="S1459" i="3" s="1"/>
  <c r="N1459" i="3" a="1"/>
  <c r="N1459" i="3"/>
  <c r="M1459" i="3" a="1"/>
  <c r="M1459" i="3" s="1"/>
  <c r="L1459" i="3" a="1"/>
  <c r="L1459" i="3" s="1"/>
  <c r="K1459" i="3" a="1"/>
  <c r="K1459" i="3" s="1"/>
  <c r="J1459" i="3" a="1"/>
  <c r="J1459" i="3"/>
  <c r="I1459" i="3" a="1"/>
  <c r="I1459" i="3" s="1"/>
  <c r="H1459" i="3" a="1"/>
  <c r="H1459" i="3"/>
  <c r="G1459" i="3" a="1"/>
  <c r="G1459" i="3"/>
  <c r="F1459" i="3" a="1"/>
  <c r="F1459" i="3" s="1"/>
  <c r="E1459" i="3" a="1"/>
  <c r="E1459" i="3" s="1"/>
  <c r="D1459" i="3" a="1"/>
  <c r="D1459" i="3" s="1"/>
  <c r="C1459" i="3" a="1"/>
  <c r="C1459" i="3" s="1"/>
  <c r="A1459" i="3" a="1"/>
  <c r="A1459" i="3"/>
  <c r="S1458" i="3" a="1"/>
  <c r="S1458" i="3" s="1"/>
  <c r="N1458" i="3" a="1"/>
  <c r="N1458" i="3" s="1"/>
  <c r="M1458" i="3" a="1"/>
  <c r="M1458" i="3" s="1"/>
  <c r="L1458" i="3" a="1"/>
  <c r="L1458" i="3" s="1"/>
  <c r="K1458" i="3" a="1"/>
  <c r="K1458" i="3" s="1"/>
  <c r="J1458" i="3" a="1"/>
  <c r="J1458" i="3"/>
  <c r="I1458" i="3" a="1"/>
  <c r="I1458" i="3" s="1"/>
  <c r="H1458" i="3" a="1"/>
  <c r="H1458" i="3"/>
  <c r="G1458" i="3" a="1"/>
  <c r="G1458" i="3" s="1"/>
  <c r="F1458" i="3" a="1"/>
  <c r="F1458" i="3" s="1"/>
  <c r="E1458" i="3" a="1"/>
  <c r="E1458" i="3"/>
  <c r="D1458" i="3" a="1"/>
  <c r="D1458" i="3" s="1"/>
  <c r="C1458" i="3" a="1"/>
  <c r="C1458" i="3" s="1"/>
  <c r="A1458" i="3" a="1"/>
  <c r="A1458" i="3"/>
  <c r="S1457" i="3" a="1"/>
  <c r="S1457" i="3" s="1"/>
  <c r="N1457" i="3" a="1"/>
  <c r="N1457" i="3" s="1"/>
  <c r="M1457" i="3" a="1"/>
  <c r="M1457" i="3"/>
  <c r="L1457" i="3" a="1"/>
  <c r="L1457" i="3" s="1"/>
  <c r="K1457" i="3" a="1"/>
  <c r="K1457" i="3" s="1"/>
  <c r="J1457" i="3" a="1"/>
  <c r="J1457" i="3" s="1"/>
  <c r="I1457" i="3" a="1"/>
  <c r="I1457" i="3" s="1"/>
  <c r="H1457" i="3" a="1"/>
  <c r="H1457" i="3"/>
  <c r="G1457" i="3" a="1"/>
  <c r="G1457" i="3" s="1"/>
  <c r="F1457" i="3" a="1"/>
  <c r="F1457" i="3" s="1"/>
  <c r="E1457" i="3" a="1"/>
  <c r="E1457" i="3" s="1"/>
  <c r="D1457" i="3" a="1"/>
  <c r="D1457" i="3" s="1"/>
  <c r="C1457" i="3" a="1"/>
  <c r="C1457" i="3" s="1"/>
  <c r="A1457" i="3" a="1"/>
  <c r="A1457" i="3"/>
  <c r="S1456" i="3" a="1"/>
  <c r="S1456" i="3" s="1"/>
  <c r="N1456" i="3" a="1"/>
  <c r="N1456" i="3" s="1"/>
  <c r="M1456" i="3" a="1"/>
  <c r="M1456" i="3" s="1"/>
  <c r="L1456" i="3" a="1"/>
  <c r="L1456" i="3" s="1"/>
  <c r="K1456" i="3" a="1"/>
  <c r="K1456" i="3" s="1"/>
  <c r="J1456" i="3" a="1"/>
  <c r="J1456" i="3" s="1"/>
  <c r="I1456" i="3" a="1"/>
  <c r="I1456" i="3" s="1"/>
  <c r="H1456" i="3" a="1"/>
  <c r="H1456" i="3" s="1"/>
  <c r="G1456" i="3" a="1"/>
  <c r="G1456" i="3" s="1"/>
  <c r="F1456" i="3" a="1"/>
  <c r="F1456" i="3" s="1"/>
  <c r="E1456" i="3" a="1"/>
  <c r="E1456" i="3" s="1"/>
  <c r="D1456" i="3" a="1"/>
  <c r="D1456" i="3" s="1"/>
  <c r="C1456" i="3" a="1"/>
  <c r="C1456" i="3" s="1"/>
  <c r="A1456" i="3" a="1"/>
  <c r="A1456" i="3" s="1"/>
  <c r="S1455" i="3" a="1"/>
  <c r="S1455" i="3" s="1"/>
  <c r="N1455" i="3" a="1"/>
  <c r="N1455" i="3" s="1"/>
  <c r="M1455" i="3" a="1"/>
  <c r="M1455" i="3" s="1"/>
  <c r="L1455" i="3" a="1"/>
  <c r="L1455" i="3" s="1"/>
  <c r="K1455" i="3" a="1"/>
  <c r="K1455" i="3" s="1"/>
  <c r="J1455" i="3" a="1"/>
  <c r="J1455" i="3" s="1"/>
  <c r="I1455" i="3" a="1"/>
  <c r="I1455" i="3" s="1"/>
  <c r="H1455" i="3" a="1"/>
  <c r="H1455" i="3" s="1"/>
  <c r="G1455" i="3" a="1"/>
  <c r="G1455" i="3" s="1"/>
  <c r="F1455" i="3" a="1"/>
  <c r="F1455" i="3" s="1"/>
  <c r="E1455" i="3" a="1"/>
  <c r="E1455" i="3"/>
  <c r="D1455" i="3" a="1"/>
  <c r="D1455" i="3" s="1"/>
  <c r="C1455" i="3" a="1"/>
  <c r="C1455" i="3" s="1"/>
  <c r="A1455" i="3" a="1"/>
  <c r="A1455" i="3"/>
  <c r="S1454" i="3" a="1"/>
  <c r="S1454" i="3" s="1"/>
  <c r="N1454" i="3" a="1"/>
  <c r="N1454" i="3" s="1"/>
  <c r="M1454" i="3" a="1"/>
  <c r="M1454" i="3" s="1"/>
  <c r="L1454" i="3" a="1"/>
  <c r="L1454" i="3" s="1"/>
  <c r="K1454" i="3" a="1"/>
  <c r="K1454" i="3"/>
  <c r="J1454" i="3" a="1"/>
  <c r="J1454" i="3" s="1"/>
  <c r="I1454" i="3" a="1"/>
  <c r="I1454" i="3" s="1"/>
  <c r="H1454" i="3" a="1"/>
  <c r="H1454" i="3" s="1"/>
  <c r="G1454" i="3" a="1"/>
  <c r="G1454" i="3"/>
  <c r="F1454" i="3" a="1"/>
  <c r="F1454" i="3" s="1"/>
  <c r="E1454" i="3" a="1"/>
  <c r="E1454" i="3"/>
  <c r="D1454" i="3" a="1"/>
  <c r="D1454" i="3"/>
  <c r="C1454" i="3" a="1"/>
  <c r="C1454" i="3" s="1"/>
  <c r="A1454" i="3" a="1"/>
  <c r="A1454" i="3" s="1"/>
  <c r="S1453" i="3" a="1"/>
  <c r="S1453" i="3" s="1"/>
  <c r="N1453" i="3" a="1"/>
  <c r="N1453" i="3" s="1"/>
  <c r="M1453" i="3" a="1"/>
  <c r="M1453" i="3" s="1"/>
  <c r="L1453" i="3" a="1"/>
  <c r="L1453" i="3" s="1"/>
  <c r="K1453" i="3" a="1"/>
  <c r="K1453" i="3"/>
  <c r="J1453" i="3" a="1"/>
  <c r="J1453" i="3" s="1"/>
  <c r="I1453" i="3" a="1"/>
  <c r="I1453" i="3" s="1"/>
  <c r="H1453" i="3" a="1"/>
  <c r="H1453" i="3" s="1"/>
  <c r="G1453" i="3" a="1"/>
  <c r="G1453" i="3"/>
  <c r="F1453" i="3" a="1"/>
  <c r="F1453" i="3" s="1"/>
  <c r="E1453" i="3" a="1"/>
  <c r="E1453" i="3"/>
  <c r="D1453" i="3" a="1"/>
  <c r="D1453" i="3" s="1"/>
  <c r="C1453" i="3" a="1"/>
  <c r="C1453" i="3" s="1"/>
  <c r="A1453" i="3" a="1"/>
  <c r="A1453" i="3" s="1"/>
  <c r="S1452" i="3" a="1"/>
  <c r="S1452" i="3" s="1"/>
  <c r="N1452" i="3" a="1"/>
  <c r="N1452" i="3" s="1"/>
  <c r="M1452" i="3" a="1"/>
  <c r="M1452" i="3"/>
  <c r="L1452" i="3" a="1"/>
  <c r="L1452" i="3" s="1"/>
  <c r="K1452" i="3" a="1"/>
  <c r="K1452" i="3"/>
  <c r="J1452" i="3" a="1"/>
  <c r="J1452" i="3" s="1"/>
  <c r="I1452" i="3" a="1"/>
  <c r="I1452" i="3" s="1"/>
  <c r="H1452" i="3" a="1"/>
  <c r="H1452" i="3" s="1"/>
  <c r="G1452" i="3" a="1"/>
  <c r="G1452" i="3" s="1"/>
  <c r="F1452" i="3" a="1"/>
  <c r="F1452" i="3" s="1"/>
  <c r="E1452" i="3" a="1"/>
  <c r="E1452" i="3" s="1"/>
  <c r="D1452" i="3" a="1"/>
  <c r="D1452" i="3"/>
  <c r="C1452" i="3" a="1"/>
  <c r="C1452" i="3" s="1"/>
  <c r="A1452" i="3" a="1"/>
  <c r="A1452" i="3" s="1"/>
  <c r="S1451" i="3" a="1"/>
  <c r="S1451" i="3" s="1"/>
  <c r="N1451" i="3" a="1"/>
  <c r="N1451" i="3" s="1"/>
  <c r="M1451" i="3" a="1"/>
  <c r="M1451" i="3" s="1"/>
  <c r="L1451" i="3" a="1"/>
  <c r="L1451" i="3" s="1"/>
  <c r="K1451" i="3" a="1"/>
  <c r="K1451" i="3" s="1"/>
  <c r="J1451" i="3" a="1"/>
  <c r="J1451" i="3" s="1"/>
  <c r="I1451" i="3" a="1"/>
  <c r="I1451" i="3" s="1"/>
  <c r="H1451" i="3" a="1"/>
  <c r="H1451" i="3" s="1"/>
  <c r="G1451" i="3" a="1"/>
  <c r="G1451" i="3" s="1"/>
  <c r="F1451" i="3" a="1"/>
  <c r="F1451" i="3" s="1"/>
  <c r="E1451" i="3" a="1"/>
  <c r="E1451" i="3" s="1"/>
  <c r="D1451" i="3" a="1"/>
  <c r="D1451" i="3" s="1"/>
  <c r="C1451" i="3" a="1"/>
  <c r="C1451" i="3" s="1"/>
  <c r="A1451" i="3" a="1"/>
  <c r="A1451" i="3" s="1"/>
  <c r="S1450" i="3" a="1"/>
  <c r="S1450" i="3" s="1"/>
  <c r="N1450" i="3" a="1"/>
  <c r="N1450" i="3"/>
  <c r="M1450" i="3" a="1"/>
  <c r="M1450" i="3" s="1"/>
  <c r="L1450" i="3" a="1"/>
  <c r="L1450" i="3" s="1"/>
  <c r="K1450" i="3" a="1"/>
  <c r="K1450" i="3" s="1"/>
  <c r="J1450" i="3" a="1"/>
  <c r="J1450" i="3" s="1"/>
  <c r="I1450" i="3" a="1"/>
  <c r="I1450" i="3" s="1"/>
  <c r="H1450" i="3" a="1"/>
  <c r="H1450" i="3"/>
  <c r="G1450" i="3" a="1"/>
  <c r="G1450" i="3" s="1"/>
  <c r="F1450" i="3" a="1"/>
  <c r="F1450" i="3" s="1"/>
  <c r="E1450" i="3" a="1"/>
  <c r="E1450" i="3" s="1"/>
  <c r="D1450" i="3" a="1"/>
  <c r="D1450" i="3" s="1"/>
  <c r="C1450" i="3" a="1"/>
  <c r="C1450" i="3" s="1"/>
  <c r="A1450" i="3" a="1"/>
  <c r="A1450" i="3"/>
  <c r="S1449" i="3" a="1"/>
  <c r="S1449" i="3" s="1"/>
  <c r="N1449" i="3" a="1"/>
  <c r="N1449" i="3"/>
  <c r="M1449" i="3" a="1"/>
  <c r="M1449" i="3"/>
  <c r="L1449" i="3" a="1"/>
  <c r="L1449" i="3" s="1"/>
  <c r="K1449" i="3" a="1"/>
  <c r="K1449" i="3" s="1"/>
  <c r="J1449" i="3" a="1"/>
  <c r="J1449" i="3" s="1"/>
  <c r="I1449" i="3" a="1"/>
  <c r="I1449" i="3" s="1"/>
  <c r="H1449" i="3" a="1"/>
  <c r="H1449" i="3"/>
  <c r="G1449" i="3" a="1"/>
  <c r="G1449" i="3"/>
  <c r="F1449" i="3" a="1"/>
  <c r="F1449" i="3" s="1"/>
  <c r="E1449" i="3" a="1"/>
  <c r="E1449" i="3" s="1"/>
  <c r="D1449" i="3" a="1"/>
  <c r="D1449" i="3" s="1"/>
  <c r="C1449" i="3" a="1"/>
  <c r="C1449" i="3" s="1"/>
  <c r="A1449" i="3" a="1"/>
  <c r="A1449" i="3" s="1"/>
  <c r="S1448" i="3" a="1"/>
  <c r="S1448" i="3" s="1"/>
  <c r="N1448" i="3" a="1"/>
  <c r="N1448" i="3"/>
  <c r="M1448" i="3" a="1"/>
  <c r="M1448" i="3" s="1"/>
  <c r="L1448" i="3" a="1"/>
  <c r="L1448" i="3" s="1"/>
  <c r="K1448" i="3" a="1"/>
  <c r="K1448" i="3" s="1"/>
  <c r="J1448" i="3" a="1"/>
  <c r="J1448" i="3" s="1"/>
  <c r="I1448" i="3" a="1"/>
  <c r="I1448" i="3" s="1"/>
  <c r="H1448" i="3" a="1"/>
  <c r="H1448" i="3"/>
  <c r="G1448" i="3" a="1"/>
  <c r="G1448" i="3" s="1"/>
  <c r="F1448" i="3" a="1"/>
  <c r="F1448" i="3" s="1"/>
  <c r="E1448" i="3" a="1"/>
  <c r="E1448" i="3" s="1"/>
  <c r="D1448" i="3" a="1"/>
  <c r="D1448" i="3"/>
  <c r="C1448" i="3" a="1"/>
  <c r="C1448" i="3" s="1"/>
  <c r="A1448" i="3" a="1"/>
  <c r="A1448" i="3"/>
  <c r="S1447" i="3" a="1"/>
  <c r="S1447" i="3" s="1"/>
  <c r="N1447" i="3" a="1"/>
  <c r="N1447" i="3"/>
  <c r="M1447" i="3" a="1"/>
  <c r="M1447" i="3" s="1"/>
  <c r="L1447" i="3" a="1"/>
  <c r="L1447" i="3" s="1"/>
  <c r="K1447" i="3" a="1"/>
  <c r="K1447" i="3" s="1"/>
  <c r="J1447" i="3" a="1"/>
  <c r="J1447" i="3" s="1"/>
  <c r="I1447" i="3" a="1"/>
  <c r="I1447" i="3" s="1"/>
  <c r="H1447" i="3" a="1"/>
  <c r="H1447" i="3" s="1"/>
  <c r="G1447" i="3" a="1"/>
  <c r="G1447" i="3"/>
  <c r="F1447" i="3" a="1"/>
  <c r="F1447" i="3" s="1"/>
  <c r="E1447" i="3" a="1"/>
  <c r="E1447" i="3" s="1"/>
  <c r="D1447" i="3" a="1"/>
  <c r="D1447" i="3"/>
  <c r="C1447" i="3" a="1"/>
  <c r="C1447" i="3" s="1"/>
  <c r="A1447" i="3" a="1"/>
  <c r="A1447" i="3"/>
  <c r="S1446" i="3" a="1"/>
  <c r="S1446" i="3" s="1"/>
  <c r="N1446" i="3" a="1"/>
  <c r="N1446" i="3" s="1"/>
  <c r="M1446" i="3" a="1"/>
  <c r="M1446" i="3" s="1"/>
  <c r="L1446" i="3" a="1"/>
  <c r="L1446" i="3" s="1"/>
  <c r="K1446" i="3" a="1"/>
  <c r="K1446" i="3" s="1"/>
  <c r="J1446" i="3" a="1"/>
  <c r="J1446" i="3"/>
  <c r="I1446" i="3" a="1"/>
  <c r="I1446" i="3" s="1"/>
  <c r="H1446" i="3" a="1"/>
  <c r="H1446" i="3" s="1"/>
  <c r="G1446" i="3" a="1"/>
  <c r="G1446" i="3" s="1"/>
  <c r="F1446" i="3" a="1"/>
  <c r="F1446" i="3" s="1"/>
  <c r="E1446" i="3" a="1"/>
  <c r="E1446" i="3" s="1"/>
  <c r="D1446" i="3" a="1"/>
  <c r="D1446" i="3"/>
  <c r="C1446" i="3" a="1"/>
  <c r="C1446" i="3" s="1"/>
  <c r="A1446" i="3" a="1"/>
  <c r="A1446" i="3" s="1"/>
  <c r="S1445" i="3" a="1"/>
  <c r="S1445" i="3" s="1"/>
  <c r="N1445" i="3" a="1"/>
  <c r="N1445" i="3" s="1"/>
  <c r="M1445" i="3" a="1"/>
  <c r="M1445" i="3" s="1"/>
  <c r="L1445" i="3" a="1"/>
  <c r="L1445" i="3" s="1"/>
  <c r="K1445" i="3" a="1"/>
  <c r="K1445" i="3"/>
  <c r="J1445" i="3" a="1"/>
  <c r="J1445" i="3" s="1"/>
  <c r="I1445" i="3" a="1"/>
  <c r="I1445" i="3" s="1"/>
  <c r="H1445" i="3" a="1"/>
  <c r="H1445" i="3"/>
  <c r="G1445" i="3" a="1"/>
  <c r="G1445" i="3" s="1"/>
  <c r="F1445" i="3" a="1"/>
  <c r="F1445" i="3" s="1"/>
  <c r="E1445" i="3" a="1"/>
  <c r="E1445" i="3" s="1"/>
  <c r="D1445" i="3" a="1"/>
  <c r="D1445" i="3" s="1"/>
  <c r="C1445" i="3" a="1"/>
  <c r="C1445" i="3" s="1"/>
  <c r="A1445" i="3" a="1"/>
  <c r="A1445" i="3" s="1"/>
  <c r="S1444" i="3" a="1"/>
  <c r="S1444" i="3" s="1"/>
  <c r="N1444" i="3" a="1"/>
  <c r="N1444" i="3" s="1"/>
  <c r="M1444" i="3" a="1"/>
  <c r="M1444" i="3" s="1"/>
  <c r="L1444" i="3" a="1"/>
  <c r="L1444" i="3" s="1"/>
  <c r="K1444" i="3" a="1"/>
  <c r="K1444" i="3"/>
  <c r="J1444" i="3" a="1"/>
  <c r="J1444" i="3"/>
  <c r="I1444" i="3" a="1"/>
  <c r="I1444" i="3" s="1"/>
  <c r="H1444" i="3" a="1"/>
  <c r="H1444" i="3" s="1"/>
  <c r="G1444" i="3" a="1"/>
  <c r="G1444" i="3" s="1"/>
  <c r="F1444" i="3" a="1"/>
  <c r="F1444" i="3" s="1"/>
  <c r="E1444" i="3" a="1"/>
  <c r="E1444" i="3" s="1"/>
  <c r="D1444" i="3" a="1"/>
  <c r="D1444" i="3"/>
  <c r="C1444" i="3" a="1"/>
  <c r="C1444" i="3" s="1"/>
  <c r="A1444" i="3" a="1"/>
  <c r="A1444" i="3" s="1"/>
  <c r="S1443" i="3" a="1"/>
  <c r="S1443" i="3" s="1"/>
  <c r="N1443" i="3" a="1"/>
  <c r="N1443" i="3" s="1"/>
  <c r="M1443" i="3" a="1"/>
  <c r="M1443" i="3"/>
  <c r="L1443" i="3" a="1"/>
  <c r="L1443" i="3" s="1"/>
  <c r="K1443" i="3" a="1"/>
  <c r="K1443" i="3"/>
  <c r="J1443" i="3" a="1"/>
  <c r="J1443" i="3" s="1"/>
  <c r="I1443" i="3" a="1"/>
  <c r="I1443" i="3" s="1"/>
  <c r="H1443" i="3" a="1"/>
  <c r="H1443" i="3"/>
  <c r="G1443" i="3" a="1"/>
  <c r="G1443" i="3" s="1"/>
  <c r="F1443" i="3" a="1"/>
  <c r="F1443" i="3" s="1"/>
  <c r="E1443" i="3" a="1"/>
  <c r="E1443" i="3"/>
  <c r="D1443" i="3" a="1"/>
  <c r="D1443" i="3" s="1"/>
  <c r="C1443" i="3" a="1"/>
  <c r="C1443" i="3" s="1"/>
  <c r="A1443" i="3" a="1"/>
  <c r="A1443" i="3" s="1"/>
  <c r="S1442" i="3" a="1"/>
  <c r="S1442" i="3" s="1"/>
  <c r="N1442" i="3" a="1"/>
  <c r="N1442" i="3" s="1"/>
  <c r="M1442" i="3" a="1"/>
  <c r="M1442" i="3"/>
  <c r="L1442" i="3" a="1"/>
  <c r="L1442" i="3" s="1"/>
  <c r="K1442" i="3" a="1"/>
  <c r="K1442" i="3"/>
  <c r="J1442" i="3" a="1"/>
  <c r="J1442" i="3" s="1"/>
  <c r="I1442" i="3" a="1"/>
  <c r="I1442" i="3" s="1"/>
  <c r="H1442" i="3" a="1"/>
  <c r="H1442" i="3" s="1"/>
  <c r="G1442" i="3" a="1"/>
  <c r="G1442" i="3" s="1"/>
  <c r="F1442" i="3" a="1"/>
  <c r="F1442" i="3" s="1"/>
  <c r="E1442" i="3" a="1"/>
  <c r="E1442" i="3" s="1"/>
  <c r="D1442" i="3" a="1"/>
  <c r="D1442" i="3" s="1"/>
  <c r="C1442" i="3" a="1"/>
  <c r="C1442" i="3" s="1"/>
  <c r="A1442" i="3" a="1"/>
  <c r="A1442" i="3" s="1"/>
  <c r="S1441" i="3" a="1"/>
  <c r="S1441" i="3" s="1"/>
  <c r="N1441" i="3" a="1"/>
  <c r="N1441" i="3" s="1"/>
  <c r="M1441" i="3" a="1"/>
  <c r="M1441" i="3" s="1"/>
  <c r="L1441" i="3" a="1"/>
  <c r="L1441" i="3" s="1"/>
  <c r="K1441" i="3" a="1"/>
  <c r="K1441" i="3" s="1"/>
  <c r="J1441" i="3" a="1"/>
  <c r="J1441" i="3" s="1"/>
  <c r="I1441" i="3" a="1"/>
  <c r="I1441" i="3" s="1"/>
  <c r="H1441" i="3" a="1"/>
  <c r="H1441" i="3" s="1"/>
  <c r="G1441" i="3" a="1"/>
  <c r="G1441" i="3"/>
  <c r="F1441" i="3" a="1"/>
  <c r="F1441" i="3" s="1"/>
  <c r="E1441" i="3" a="1"/>
  <c r="E1441" i="3" s="1"/>
  <c r="D1441" i="3" a="1"/>
  <c r="D1441" i="3" s="1"/>
  <c r="C1441" i="3" a="1"/>
  <c r="C1441" i="3" s="1"/>
  <c r="A1441" i="3" a="1"/>
  <c r="A1441" i="3" s="1"/>
  <c r="S1440" i="3" a="1"/>
  <c r="S1440" i="3" s="1"/>
  <c r="N1440" i="3" a="1"/>
  <c r="N1440" i="3"/>
  <c r="M1440" i="3" a="1"/>
  <c r="M1440" i="3" s="1"/>
  <c r="L1440" i="3" a="1"/>
  <c r="L1440" i="3" s="1"/>
  <c r="K1440" i="3" a="1"/>
  <c r="K1440" i="3"/>
  <c r="J1440" i="3" a="1"/>
  <c r="J1440" i="3" s="1"/>
  <c r="I1440" i="3" a="1"/>
  <c r="I1440" i="3" s="1"/>
  <c r="H1440" i="3" a="1"/>
  <c r="H1440" i="3" s="1"/>
  <c r="G1440" i="3" a="1"/>
  <c r="G1440" i="3" s="1"/>
  <c r="F1440" i="3" a="1"/>
  <c r="F1440" i="3" s="1"/>
  <c r="E1440" i="3" a="1"/>
  <c r="E1440" i="3" s="1"/>
  <c r="D1440" i="3" a="1"/>
  <c r="D1440" i="3" s="1"/>
  <c r="C1440" i="3" a="1"/>
  <c r="C1440" i="3" s="1"/>
  <c r="A1440" i="3" a="1"/>
  <c r="A1440" i="3" s="1"/>
  <c r="S1439" i="3" a="1"/>
  <c r="S1439" i="3" s="1"/>
  <c r="N1439" i="3" a="1"/>
  <c r="N1439" i="3"/>
  <c r="M1439" i="3" a="1"/>
  <c r="M1439" i="3"/>
  <c r="L1439" i="3" a="1"/>
  <c r="L1439" i="3" s="1"/>
  <c r="K1439" i="3" a="1"/>
  <c r="K1439" i="3" s="1"/>
  <c r="J1439" i="3" a="1"/>
  <c r="J1439" i="3" s="1"/>
  <c r="I1439" i="3" a="1"/>
  <c r="I1439" i="3" s="1"/>
  <c r="H1439" i="3" a="1"/>
  <c r="H1439" i="3" s="1"/>
  <c r="G1439" i="3" a="1"/>
  <c r="G1439" i="3"/>
  <c r="F1439" i="3" a="1"/>
  <c r="F1439" i="3" s="1"/>
  <c r="E1439" i="3" a="1"/>
  <c r="E1439" i="3" s="1"/>
  <c r="D1439" i="3" a="1"/>
  <c r="D1439" i="3"/>
  <c r="C1439" i="3" a="1"/>
  <c r="C1439" i="3" s="1"/>
  <c r="A1439" i="3" a="1"/>
  <c r="A1439" i="3"/>
  <c r="S1438" i="3" a="1"/>
  <c r="S1438" i="3" s="1"/>
  <c r="N1438" i="3" a="1"/>
  <c r="N1438" i="3"/>
  <c r="M1438" i="3" a="1"/>
  <c r="M1438" i="3" s="1"/>
  <c r="L1438" i="3" a="1"/>
  <c r="L1438" i="3" s="1"/>
  <c r="K1438" i="3" a="1"/>
  <c r="K1438" i="3" s="1"/>
  <c r="J1438" i="3" a="1"/>
  <c r="J1438" i="3" s="1"/>
  <c r="I1438" i="3" a="1"/>
  <c r="I1438" i="3" s="1"/>
  <c r="H1438" i="3" a="1"/>
  <c r="H1438" i="3" s="1"/>
  <c r="G1438" i="3" a="1"/>
  <c r="G1438" i="3" s="1"/>
  <c r="F1438" i="3" a="1"/>
  <c r="F1438" i="3" s="1"/>
  <c r="E1438" i="3" a="1"/>
  <c r="E1438" i="3"/>
  <c r="D1438" i="3" a="1"/>
  <c r="D1438" i="3" s="1"/>
  <c r="C1438" i="3" a="1"/>
  <c r="C1438" i="3" s="1"/>
  <c r="A1438" i="3" a="1"/>
  <c r="A1438" i="3" s="1"/>
  <c r="S1437" i="3" a="1"/>
  <c r="S1437" i="3" s="1"/>
  <c r="N1437" i="3" a="1"/>
  <c r="N1437" i="3" s="1"/>
  <c r="M1437" i="3" a="1"/>
  <c r="M1437" i="3"/>
  <c r="L1437" i="3" a="1"/>
  <c r="L1437" i="3" s="1"/>
  <c r="K1437" i="3" a="1"/>
  <c r="K1437" i="3" s="1"/>
  <c r="J1437" i="3" a="1"/>
  <c r="J1437" i="3" s="1"/>
  <c r="I1437" i="3" a="1"/>
  <c r="I1437" i="3" s="1"/>
  <c r="H1437" i="3" a="1"/>
  <c r="H1437" i="3" s="1"/>
  <c r="G1437" i="3" a="1"/>
  <c r="G1437" i="3" s="1"/>
  <c r="F1437" i="3" a="1"/>
  <c r="F1437" i="3" s="1"/>
  <c r="E1437" i="3" a="1"/>
  <c r="E1437" i="3" s="1"/>
  <c r="D1437" i="3" a="1"/>
  <c r="D1437" i="3" s="1"/>
  <c r="C1437" i="3" a="1"/>
  <c r="C1437" i="3" s="1"/>
  <c r="A1437" i="3" a="1"/>
  <c r="A1437" i="3"/>
  <c r="S1436" i="3" a="1"/>
  <c r="S1436" i="3" s="1"/>
  <c r="N1436" i="3" a="1"/>
  <c r="N1436" i="3" s="1"/>
  <c r="M1436" i="3" a="1"/>
  <c r="M1436" i="3" s="1"/>
  <c r="L1436" i="3" a="1"/>
  <c r="L1436" i="3" s="1"/>
  <c r="K1436" i="3" a="1"/>
  <c r="K1436" i="3"/>
  <c r="J1436" i="3" a="1"/>
  <c r="J1436" i="3"/>
  <c r="I1436" i="3" a="1"/>
  <c r="I1436" i="3" s="1"/>
  <c r="H1436" i="3" a="1"/>
  <c r="H1436" i="3" s="1"/>
  <c r="G1436" i="3" a="1"/>
  <c r="G1436" i="3" s="1"/>
  <c r="F1436" i="3" a="1"/>
  <c r="F1436" i="3" s="1"/>
  <c r="E1436" i="3" a="1"/>
  <c r="E1436" i="3" s="1"/>
  <c r="D1436" i="3" a="1"/>
  <c r="D1436" i="3"/>
  <c r="C1436" i="3" a="1"/>
  <c r="C1436" i="3" s="1"/>
  <c r="A1436" i="3" a="1"/>
  <c r="A1436" i="3" s="1"/>
  <c r="S1435" i="3" a="1"/>
  <c r="S1435" i="3" s="1"/>
  <c r="N1435" i="3" a="1"/>
  <c r="N1435" i="3"/>
  <c r="M1435" i="3" a="1"/>
  <c r="M1435" i="3" s="1"/>
  <c r="L1435" i="3" a="1"/>
  <c r="L1435" i="3" s="1"/>
  <c r="K1435" i="3" a="1"/>
  <c r="K1435" i="3"/>
  <c r="J1435" i="3" a="1"/>
  <c r="J1435" i="3" s="1"/>
  <c r="I1435" i="3" a="1"/>
  <c r="I1435" i="3" s="1"/>
  <c r="H1435" i="3" a="1"/>
  <c r="H1435" i="3" s="1"/>
  <c r="G1435" i="3" a="1"/>
  <c r="G1435" i="3" s="1"/>
  <c r="F1435" i="3" a="1"/>
  <c r="F1435" i="3" s="1"/>
  <c r="E1435" i="3" a="1"/>
  <c r="E1435" i="3" s="1"/>
  <c r="D1435" i="3" a="1"/>
  <c r="D1435" i="3" s="1"/>
  <c r="C1435" i="3" a="1"/>
  <c r="C1435" i="3" s="1"/>
  <c r="A1435" i="3" a="1"/>
  <c r="A1435" i="3"/>
  <c r="S1434" i="3" a="1"/>
  <c r="S1434" i="3" s="1"/>
  <c r="N1434" i="3" a="1"/>
  <c r="N1434" i="3" s="1"/>
  <c r="M1434" i="3" a="1"/>
  <c r="M1434" i="3" s="1"/>
  <c r="L1434" i="3" a="1"/>
  <c r="L1434" i="3" s="1"/>
  <c r="K1434" i="3" a="1"/>
  <c r="K1434" i="3" s="1"/>
  <c r="J1434" i="3" a="1"/>
  <c r="J1434" i="3"/>
  <c r="I1434" i="3" a="1"/>
  <c r="I1434" i="3" s="1"/>
  <c r="H1434" i="3" a="1"/>
  <c r="H1434" i="3" s="1"/>
  <c r="G1434" i="3" a="1"/>
  <c r="G1434" i="3"/>
  <c r="F1434" i="3" a="1"/>
  <c r="F1434" i="3" s="1"/>
  <c r="E1434" i="3" a="1"/>
  <c r="E1434" i="3"/>
  <c r="D1434" i="3" a="1"/>
  <c r="D1434" i="3"/>
  <c r="C1434" i="3" a="1"/>
  <c r="C1434" i="3" s="1"/>
  <c r="A1434" i="3" a="1"/>
  <c r="A1434" i="3" s="1"/>
  <c r="S1433" i="3" a="1"/>
  <c r="S1433" i="3" s="1"/>
  <c r="N1433" i="3" a="1"/>
  <c r="N1433" i="3"/>
  <c r="M1433" i="3" a="1"/>
  <c r="M1433" i="3" s="1"/>
  <c r="L1433" i="3" a="1"/>
  <c r="L1433" i="3" s="1"/>
  <c r="K1433" i="3" a="1"/>
  <c r="K1433" i="3" s="1"/>
  <c r="J1433" i="3" a="1"/>
  <c r="J1433" i="3" s="1"/>
  <c r="I1433" i="3" a="1"/>
  <c r="I1433" i="3" s="1"/>
  <c r="H1433" i="3" a="1"/>
  <c r="H1433" i="3"/>
  <c r="G1433" i="3" a="1"/>
  <c r="G1433" i="3"/>
  <c r="F1433" i="3" a="1"/>
  <c r="F1433" i="3" s="1"/>
  <c r="E1433" i="3" a="1"/>
  <c r="E1433" i="3"/>
  <c r="D1433" i="3" a="1"/>
  <c r="D1433" i="3" s="1"/>
  <c r="C1433" i="3" a="1"/>
  <c r="C1433" i="3" s="1"/>
  <c r="A1433" i="3" a="1"/>
  <c r="A1433" i="3" s="1"/>
  <c r="S1432" i="3" a="1"/>
  <c r="S1432" i="3" s="1"/>
  <c r="N1432" i="3" a="1"/>
  <c r="N1432" i="3" s="1"/>
  <c r="M1432" i="3" a="1"/>
  <c r="M1432" i="3"/>
  <c r="L1432" i="3" a="1"/>
  <c r="L1432" i="3" s="1"/>
  <c r="K1432" i="3" a="1"/>
  <c r="K1432" i="3"/>
  <c r="J1432" i="3" a="1"/>
  <c r="J1432" i="3" s="1"/>
  <c r="I1432" i="3" a="1"/>
  <c r="I1432" i="3" s="1"/>
  <c r="H1432" i="3" a="1"/>
  <c r="H1432" i="3" s="1"/>
  <c r="G1432" i="3" a="1"/>
  <c r="G1432" i="3"/>
  <c r="F1432" i="3" a="1"/>
  <c r="F1432" i="3" s="1"/>
  <c r="E1432" i="3" a="1"/>
  <c r="E1432" i="3" s="1"/>
  <c r="D1432" i="3" a="1"/>
  <c r="D1432" i="3" s="1"/>
  <c r="C1432" i="3" a="1"/>
  <c r="C1432" i="3" s="1"/>
  <c r="A1432" i="3" a="1"/>
  <c r="A1432" i="3" s="1"/>
  <c r="S1431" i="3" a="1"/>
  <c r="S1431" i="3" s="1"/>
  <c r="N1431" i="3" a="1"/>
  <c r="N1431" i="3"/>
  <c r="M1431" i="3" a="1"/>
  <c r="M1431" i="3" s="1"/>
  <c r="L1431" i="3" a="1"/>
  <c r="L1431" i="3" s="1"/>
  <c r="K1431" i="3" a="1"/>
  <c r="K1431" i="3" s="1"/>
  <c r="J1431" i="3" a="1"/>
  <c r="J1431" i="3" s="1"/>
  <c r="I1431" i="3" a="1"/>
  <c r="I1431" i="3" s="1"/>
  <c r="H1431" i="3" a="1"/>
  <c r="H1431" i="3" s="1"/>
  <c r="G1431" i="3" a="1"/>
  <c r="G1431" i="3"/>
  <c r="F1431" i="3" a="1"/>
  <c r="F1431" i="3" s="1"/>
  <c r="E1431" i="3" a="1"/>
  <c r="E1431" i="3" s="1"/>
  <c r="D1431" i="3" a="1"/>
  <c r="D1431" i="3" s="1"/>
  <c r="C1431" i="3" a="1"/>
  <c r="C1431" i="3" s="1"/>
  <c r="A1431" i="3" a="1"/>
  <c r="A1431" i="3" s="1"/>
  <c r="S1430" i="3" a="1"/>
  <c r="S1430" i="3" s="1"/>
  <c r="N1430" i="3" a="1"/>
  <c r="N1430" i="3"/>
  <c r="M1430" i="3" a="1"/>
  <c r="M1430" i="3" s="1"/>
  <c r="L1430" i="3" a="1"/>
  <c r="L1430" i="3" s="1"/>
  <c r="K1430" i="3" a="1"/>
  <c r="K1430" i="3" s="1"/>
  <c r="J1430" i="3" a="1"/>
  <c r="J1430" i="3" s="1"/>
  <c r="I1430" i="3" a="1"/>
  <c r="I1430" i="3" s="1"/>
  <c r="H1430" i="3" a="1"/>
  <c r="H1430" i="3" s="1"/>
  <c r="G1430" i="3" a="1"/>
  <c r="G1430" i="3" s="1"/>
  <c r="F1430" i="3" a="1"/>
  <c r="F1430" i="3" s="1"/>
  <c r="E1430" i="3" a="1"/>
  <c r="E1430" i="3" s="1"/>
  <c r="D1430" i="3" a="1"/>
  <c r="D1430" i="3" s="1"/>
  <c r="C1430" i="3" a="1"/>
  <c r="C1430" i="3" s="1"/>
  <c r="A1430" i="3" a="1"/>
  <c r="A1430" i="3" s="1"/>
  <c r="S1429" i="3" a="1"/>
  <c r="S1429" i="3" s="1"/>
  <c r="N1429" i="3" a="1"/>
  <c r="N1429" i="3" s="1"/>
  <c r="M1429" i="3" a="1"/>
  <c r="M1429" i="3" s="1"/>
  <c r="L1429" i="3" a="1"/>
  <c r="L1429" i="3" s="1"/>
  <c r="K1429" i="3" a="1"/>
  <c r="K1429" i="3" s="1"/>
  <c r="J1429" i="3" a="1"/>
  <c r="J1429" i="3"/>
  <c r="I1429" i="3" a="1"/>
  <c r="I1429" i="3" s="1"/>
  <c r="H1429" i="3" a="1"/>
  <c r="H1429" i="3"/>
  <c r="G1429" i="3" a="1"/>
  <c r="G1429" i="3" s="1"/>
  <c r="F1429" i="3" a="1"/>
  <c r="F1429" i="3" s="1"/>
  <c r="E1429" i="3" a="1"/>
  <c r="E1429" i="3" s="1"/>
  <c r="D1429" i="3" a="1"/>
  <c r="D1429" i="3"/>
  <c r="C1429" i="3" a="1"/>
  <c r="C1429" i="3" s="1"/>
  <c r="A1429" i="3" a="1"/>
  <c r="A1429" i="3" s="1"/>
  <c r="S1428" i="3" a="1"/>
  <c r="S1428" i="3" s="1"/>
  <c r="N1428" i="3" a="1"/>
  <c r="N1428" i="3" s="1"/>
  <c r="M1428" i="3" a="1"/>
  <c r="M1428" i="3" s="1"/>
  <c r="L1428" i="3" a="1"/>
  <c r="L1428" i="3" s="1"/>
  <c r="K1428" i="3" a="1"/>
  <c r="K1428" i="3" s="1"/>
  <c r="J1428" i="3" a="1"/>
  <c r="J1428" i="3" s="1"/>
  <c r="I1428" i="3" a="1"/>
  <c r="I1428" i="3" s="1"/>
  <c r="H1428" i="3" a="1"/>
  <c r="H1428" i="3" s="1"/>
  <c r="G1428" i="3" a="1"/>
  <c r="G1428" i="3" s="1"/>
  <c r="F1428" i="3" a="1"/>
  <c r="F1428" i="3" s="1"/>
  <c r="E1428" i="3" a="1"/>
  <c r="E1428" i="3" s="1"/>
  <c r="D1428" i="3" a="1"/>
  <c r="D1428" i="3" s="1"/>
  <c r="C1428" i="3" a="1"/>
  <c r="C1428" i="3" s="1"/>
  <c r="A1428" i="3" a="1"/>
  <c r="A1428" i="3" s="1"/>
  <c r="S1427" i="3" a="1"/>
  <c r="S1427" i="3" s="1"/>
  <c r="N1427" i="3" a="1"/>
  <c r="N1427" i="3"/>
  <c r="M1427" i="3" a="1"/>
  <c r="M1427" i="3" s="1"/>
  <c r="L1427" i="3" a="1"/>
  <c r="L1427" i="3" s="1"/>
  <c r="K1427" i="3" a="1"/>
  <c r="K1427" i="3" s="1"/>
  <c r="J1427" i="3" a="1"/>
  <c r="J1427" i="3" s="1"/>
  <c r="I1427" i="3" a="1"/>
  <c r="I1427" i="3" s="1"/>
  <c r="H1427" i="3" a="1"/>
  <c r="H1427" i="3"/>
  <c r="G1427" i="3" a="1"/>
  <c r="G1427" i="3"/>
  <c r="F1427" i="3" a="1"/>
  <c r="F1427" i="3" s="1"/>
  <c r="E1427" i="3" a="1"/>
  <c r="E1427" i="3" s="1"/>
  <c r="D1427" i="3" a="1"/>
  <c r="D1427" i="3" s="1"/>
  <c r="C1427" i="3" a="1"/>
  <c r="C1427" i="3" s="1"/>
  <c r="A1427" i="3" a="1"/>
  <c r="A1427" i="3"/>
  <c r="S1426" i="3" a="1"/>
  <c r="S1426" i="3" s="1"/>
  <c r="N1426" i="3" a="1"/>
  <c r="N1426" i="3" s="1"/>
  <c r="M1426" i="3" a="1"/>
  <c r="M1426" i="3"/>
  <c r="L1426" i="3" a="1"/>
  <c r="L1426" i="3" s="1"/>
  <c r="K1426" i="3" a="1"/>
  <c r="K1426" i="3"/>
  <c r="J1426" i="3" a="1"/>
  <c r="J1426" i="3"/>
  <c r="I1426" i="3" a="1"/>
  <c r="I1426" i="3" s="1"/>
  <c r="H1426" i="3" a="1"/>
  <c r="H1426" i="3" s="1"/>
  <c r="G1426" i="3" a="1"/>
  <c r="G1426" i="3"/>
  <c r="F1426" i="3" a="1"/>
  <c r="F1426" i="3" s="1"/>
  <c r="E1426" i="3" a="1"/>
  <c r="E1426" i="3"/>
  <c r="D1426" i="3" a="1"/>
  <c r="D1426" i="3" s="1"/>
  <c r="C1426" i="3" a="1"/>
  <c r="C1426" i="3" s="1"/>
  <c r="A1426" i="3" a="1"/>
  <c r="A1426" i="3" s="1"/>
  <c r="S1425" i="3" a="1"/>
  <c r="S1425" i="3" s="1"/>
  <c r="N1425" i="3" a="1"/>
  <c r="N1425" i="3" s="1"/>
  <c r="M1425" i="3" a="1"/>
  <c r="M1425" i="3" s="1"/>
  <c r="L1425" i="3" a="1"/>
  <c r="L1425" i="3" s="1"/>
  <c r="K1425" i="3" a="1"/>
  <c r="K1425" i="3" s="1"/>
  <c r="J1425" i="3" a="1"/>
  <c r="J1425" i="3"/>
  <c r="I1425" i="3" a="1"/>
  <c r="I1425" i="3" s="1"/>
  <c r="H1425" i="3" a="1"/>
  <c r="H1425" i="3" s="1"/>
  <c r="G1425" i="3" a="1"/>
  <c r="G1425" i="3" s="1"/>
  <c r="F1425" i="3" a="1"/>
  <c r="F1425" i="3" s="1"/>
  <c r="E1425" i="3" a="1"/>
  <c r="E1425" i="3"/>
  <c r="D1425" i="3" a="1"/>
  <c r="D1425" i="3" s="1"/>
  <c r="C1425" i="3" a="1"/>
  <c r="C1425" i="3" s="1"/>
  <c r="A1425" i="3" a="1"/>
  <c r="A1425" i="3" s="1"/>
  <c r="S1424" i="3" a="1"/>
  <c r="S1424" i="3" s="1"/>
  <c r="N1424" i="3" a="1"/>
  <c r="N1424" i="3" s="1"/>
  <c r="M1424" i="3" a="1"/>
  <c r="M1424" i="3" s="1"/>
  <c r="L1424" i="3" a="1"/>
  <c r="L1424" i="3" s="1"/>
  <c r="K1424" i="3" a="1"/>
  <c r="K1424" i="3" s="1"/>
  <c r="J1424" i="3" a="1"/>
  <c r="J1424" i="3" s="1"/>
  <c r="I1424" i="3" a="1"/>
  <c r="I1424" i="3" s="1"/>
  <c r="H1424" i="3" a="1"/>
  <c r="H1424" i="3" s="1"/>
  <c r="G1424" i="3" a="1"/>
  <c r="G1424" i="3" s="1"/>
  <c r="F1424" i="3" a="1"/>
  <c r="F1424" i="3" s="1"/>
  <c r="E1424" i="3" a="1"/>
  <c r="E1424" i="3" s="1"/>
  <c r="D1424" i="3" a="1"/>
  <c r="D1424" i="3" s="1"/>
  <c r="C1424" i="3" a="1"/>
  <c r="C1424" i="3" s="1"/>
  <c r="A1424" i="3" a="1"/>
  <c r="A1424" i="3" s="1"/>
  <c r="S1423" i="3" a="1"/>
  <c r="S1423" i="3" s="1"/>
  <c r="N1423" i="3" a="1"/>
  <c r="N1423" i="3"/>
  <c r="M1423" i="3" a="1"/>
  <c r="M1423" i="3" s="1"/>
  <c r="L1423" i="3" a="1"/>
  <c r="L1423" i="3" s="1"/>
  <c r="K1423" i="3" a="1"/>
  <c r="K1423" i="3" s="1"/>
  <c r="J1423" i="3" a="1"/>
  <c r="J1423" i="3" s="1"/>
  <c r="I1423" i="3" a="1"/>
  <c r="I1423" i="3" s="1"/>
  <c r="H1423" i="3" a="1"/>
  <c r="H1423" i="3"/>
  <c r="G1423" i="3" a="1"/>
  <c r="G1423" i="3" s="1"/>
  <c r="F1423" i="3" a="1"/>
  <c r="F1423" i="3" s="1"/>
  <c r="E1423" i="3" a="1"/>
  <c r="E1423" i="3" s="1"/>
  <c r="D1423" i="3" a="1"/>
  <c r="D1423" i="3" s="1"/>
  <c r="C1423" i="3" a="1"/>
  <c r="C1423" i="3" s="1"/>
  <c r="A1423" i="3" a="1"/>
  <c r="A1423" i="3"/>
  <c r="S1422" i="3" a="1"/>
  <c r="S1422" i="3" s="1"/>
  <c r="N1422" i="3" a="1"/>
  <c r="N1422" i="3"/>
  <c r="M1422" i="3" a="1"/>
  <c r="M1422" i="3" s="1"/>
  <c r="L1422" i="3" a="1"/>
  <c r="L1422" i="3" s="1"/>
  <c r="K1422" i="3" a="1"/>
  <c r="K1422" i="3"/>
  <c r="J1422" i="3" a="1"/>
  <c r="J1422" i="3" s="1"/>
  <c r="I1422" i="3" a="1"/>
  <c r="I1422" i="3" s="1"/>
  <c r="H1422" i="3" a="1"/>
  <c r="H1422" i="3" s="1"/>
  <c r="G1422" i="3" a="1"/>
  <c r="G1422" i="3" s="1"/>
  <c r="F1422" i="3" a="1"/>
  <c r="F1422" i="3" s="1"/>
  <c r="E1422" i="3" a="1"/>
  <c r="E1422" i="3"/>
  <c r="D1422" i="3" a="1"/>
  <c r="D1422" i="3"/>
  <c r="C1422" i="3" a="1"/>
  <c r="C1422" i="3" s="1"/>
  <c r="A1422" i="3" a="1"/>
  <c r="A1422" i="3" s="1"/>
  <c r="S1421" i="3" a="1"/>
  <c r="S1421" i="3" s="1"/>
  <c r="N1421" i="3" a="1"/>
  <c r="N1421" i="3" s="1"/>
  <c r="M1421" i="3" a="1"/>
  <c r="M1421" i="3"/>
  <c r="L1421" i="3" a="1"/>
  <c r="L1421" i="3" s="1"/>
  <c r="K1421" i="3" a="1"/>
  <c r="K1421" i="3" s="1"/>
  <c r="J1421" i="3" a="1"/>
  <c r="J1421" i="3" s="1"/>
  <c r="I1421" i="3" a="1"/>
  <c r="I1421" i="3" s="1"/>
  <c r="H1421" i="3" a="1"/>
  <c r="H1421" i="3" s="1"/>
  <c r="G1421" i="3" a="1"/>
  <c r="G1421" i="3"/>
  <c r="F1421" i="3" a="1"/>
  <c r="F1421" i="3" s="1"/>
  <c r="E1421" i="3" a="1"/>
  <c r="E1421" i="3" s="1"/>
  <c r="D1421" i="3" a="1"/>
  <c r="D1421" i="3" s="1"/>
  <c r="C1421" i="3" a="1"/>
  <c r="C1421" i="3" s="1"/>
  <c r="A1421" i="3" a="1"/>
  <c r="A1421" i="3" s="1"/>
  <c r="S1420" i="3" a="1"/>
  <c r="S1420" i="3" s="1"/>
  <c r="N1420" i="3" a="1"/>
  <c r="N1420" i="3"/>
  <c r="M1420" i="3" a="1"/>
  <c r="M1420" i="3"/>
  <c r="L1420" i="3" a="1"/>
  <c r="L1420" i="3" s="1"/>
  <c r="K1420" i="3" a="1"/>
  <c r="K1420" i="3" s="1"/>
  <c r="J1420" i="3" a="1"/>
  <c r="J1420" i="3" s="1"/>
  <c r="I1420" i="3" a="1"/>
  <c r="I1420" i="3" s="1"/>
  <c r="H1420" i="3" a="1"/>
  <c r="H1420" i="3" s="1"/>
  <c r="G1420" i="3" a="1"/>
  <c r="G1420" i="3"/>
  <c r="F1420" i="3" a="1"/>
  <c r="F1420" i="3" s="1"/>
  <c r="E1420" i="3" a="1"/>
  <c r="E1420" i="3" s="1"/>
  <c r="D1420" i="3" a="1"/>
  <c r="D1420" i="3" s="1"/>
  <c r="C1420" i="3" a="1"/>
  <c r="C1420" i="3" s="1"/>
  <c r="A1420" i="3" a="1"/>
  <c r="A1420" i="3" s="1"/>
  <c r="S1419" i="3" a="1"/>
  <c r="S1419" i="3" s="1"/>
  <c r="N1419" i="3" a="1"/>
  <c r="N1419" i="3" s="1"/>
  <c r="M1419" i="3" a="1"/>
  <c r="M1419" i="3" s="1"/>
  <c r="L1419" i="3" a="1"/>
  <c r="L1419" i="3" s="1"/>
  <c r="K1419" i="3" a="1"/>
  <c r="K1419" i="3" s="1"/>
  <c r="J1419" i="3" a="1"/>
  <c r="J1419" i="3" s="1"/>
  <c r="I1419" i="3" a="1"/>
  <c r="I1419" i="3" s="1"/>
  <c r="H1419" i="3" a="1"/>
  <c r="H1419" i="3" s="1"/>
  <c r="G1419" i="3" a="1"/>
  <c r="G1419" i="3" s="1"/>
  <c r="F1419" i="3" a="1"/>
  <c r="F1419" i="3" s="1"/>
  <c r="E1419" i="3" a="1"/>
  <c r="E1419" i="3" s="1"/>
  <c r="D1419" i="3" a="1"/>
  <c r="D1419" i="3"/>
  <c r="C1419" i="3" a="1"/>
  <c r="C1419" i="3" s="1"/>
  <c r="A1419" i="3" a="1"/>
  <c r="A1419" i="3" s="1"/>
  <c r="S1418" i="3" a="1"/>
  <c r="S1418" i="3" s="1"/>
  <c r="N1418" i="3" a="1"/>
  <c r="N1418" i="3" s="1"/>
  <c r="M1418" i="3" a="1"/>
  <c r="M1418" i="3" s="1"/>
  <c r="L1418" i="3" a="1"/>
  <c r="L1418" i="3" s="1"/>
  <c r="K1418" i="3" a="1"/>
  <c r="K1418" i="3" s="1"/>
  <c r="J1418" i="3" a="1"/>
  <c r="J1418" i="3" s="1"/>
  <c r="I1418" i="3" a="1"/>
  <c r="I1418" i="3" s="1"/>
  <c r="H1418" i="3" a="1"/>
  <c r="H1418" i="3" s="1"/>
  <c r="G1418" i="3" a="1"/>
  <c r="G1418" i="3" s="1"/>
  <c r="F1418" i="3" a="1"/>
  <c r="F1418" i="3" s="1"/>
  <c r="E1418" i="3" a="1"/>
  <c r="E1418" i="3" s="1"/>
  <c r="D1418" i="3" a="1"/>
  <c r="D1418" i="3" s="1"/>
  <c r="C1418" i="3" a="1"/>
  <c r="C1418" i="3" s="1"/>
  <c r="A1418" i="3" a="1"/>
  <c r="A1418" i="3" s="1"/>
  <c r="S1417" i="3" a="1"/>
  <c r="S1417" i="3" s="1"/>
  <c r="N1417" i="3" a="1"/>
  <c r="N1417" i="3"/>
  <c r="M1417" i="3" a="1"/>
  <c r="M1417" i="3" s="1"/>
  <c r="L1417" i="3" a="1"/>
  <c r="L1417" i="3" s="1"/>
  <c r="K1417" i="3" a="1"/>
  <c r="K1417" i="3" s="1"/>
  <c r="J1417" i="3" a="1"/>
  <c r="J1417" i="3" s="1"/>
  <c r="I1417" i="3" a="1"/>
  <c r="I1417" i="3" s="1"/>
  <c r="H1417" i="3" a="1"/>
  <c r="H1417" i="3"/>
  <c r="G1417" i="3" a="1"/>
  <c r="G1417" i="3" s="1"/>
  <c r="F1417" i="3" a="1"/>
  <c r="F1417" i="3" s="1"/>
  <c r="E1417" i="3" a="1"/>
  <c r="E1417" i="3" s="1"/>
  <c r="D1417" i="3" a="1"/>
  <c r="D1417" i="3" s="1"/>
  <c r="C1417" i="3" a="1"/>
  <c r="C1417" i="3" s="1"/>
  <c r="A1417" i="3" a="1"/>
  <c r="A1417" i="3"/>
  <c r="S1416" i="3" a="1"/>
  <c r="S1416" i="3" s="1"/>
  <c r="N1416" i="3" a="1"/>
  <c r="N1416" i="3" s="1"/>
  <c r="M1416" i="3" a="1"/>
  <c r="M1416" i="3"/>
  <c r="L1416" i="3" a="1"/>
  <c r="L1416" i="3" s="1"/>
  <c r="K1416" i="3" a="1"/>
  <c r="K1416" i="3"/>
  <c r="J1416" i="3" a="1"/>
  <c r="J1416" i="3"/>
  <c r="I1416" i="3" a="1"/>
  <c r="I1416" i="3" s="1"/>
  <c r="H1416" i="3" a="1"/>
  <c r="H1416" i="3" s="1"/>
  <c r="G1416" i="3" a="1"/>
  <c r="G1416" i="3"/>
  <c r="F1416" i="3" a="1"/>
  <c r="F1416" i="3" s="1"/>
  <c r="E1416" i="3" a="1"/>
  <c r="E1416" i="3"/>
  <c r="D1416" i="3" a="1"/>
  <c r="D1416" i="3"/>
  <c r="C1416" i="3" a="1"/>
  <c r="C1416" i="3" s="1"/>
  <c r="A1416" i="3" a="1"/>
  <c r="A1416" i="3" s="1"/>
  <c r="S1415" i="3" a="1"/>
  <c r="S1415" i="3" s="1"/>
  <c r="N1415" i="3" a="1"/>
  <c r="N1415" i="3" s="1"/>
  <c r="M1415" i="3" a="1"/>
  <c r="M1415" i="3" s="1"/>
  <c r="L1415" i="3" a="1"/>
  <c r="L1415" i="3" s="1"/>
  <c r="K1415" i="3" a="1"/>
  <c r="K1415" i="3" s="1"/>
  <c r="J1415" i="3" a="1"/>
  <c r="J1415" i="3"/>
  <c r="I1415" i="3" a="1"/>
  <c r="I1415" i="3" s="1"/>
  <c r="H1415" i="3" a="1"/>
  <c r="H1415" i="3" s="1"/>
  <c r="G1415" i="3" a="1"/>
  <c r="G1415" i="3" s="1"/>
  <c r="F1415" i="3" a="1"/>
  <c r="F1415" i="3" s="1"/>
  <c r="E1415" i="3" a="1"/>
  <c r="E1415" i="3" s="1"/>
  <c r="D1415" i="3" a="1"/>
  <c r="D1415" i="3" s="1"/>
  <c r="C1415" i="3" a="1"/>
  <c r="C1415" i="3" s="1"/>
  <c r="A1415" i="3" a="1"/>
  <c r="A1415" i="3" s="1"/>
  <c r="S1414" i="3" a="1"/>
  <c r="S1414" i="3" s="1"/>
  <c r="N1414" i="3" a="1"/>
  <c r="N1414" i="3" s="1"/>
  <c r="M1414" i="3" a="1"/>
  <c r="M1414" i="3" s="1"/>
  <c r="L1414" i="3" a="1"/>
  <c r="L1414" i="3" s="1"/>
  <c r="K1414" i="3" a="1"/>
  <c r="K1414" i="3" s="1"/>
  <c r="J1414" i="3" a="1"/>
  <c r="J1414" i="3" s="1"/>
  <c r="I1414" i="3" a="1"/>
  <c r="I1414" i="3" s="1"/>
  <c r="H1414" i="3" a="1"/>
  <c r="H1414" i="3" s="1"/>
  <c r="G1414" i="3" a="1"/>
  <c r="G1414" i="3"/>
  <c r="F1414" i="3" a="1"/>
  <c r="F1414" i="3" s="1"/>
  <c r="E1414" i="3" a="1"/>
  <c r="E1414" i="3" s="1"/>
  <c r="D1414" i="3" a="1"/>
  <c r="D1414" i="3" s="1"/>
  <c r="C1414" i="3" a="1"/>
  <c r="C1414" i="3" s="1"/>
  <c r="A1414" i="3" a="1"/>
  <c r="A1414" i="3" s="1"/>
  <c r="S1413" i="3" a="1"/>
  <c r="S1413" i="3" s="1"/>
  <c r="N1413" i="3" a="1"/>
  <c r="N1413" i="3" s="1"/>
  <c r="M1413" i="3" a="1"/>
  <c r="M1413" i="3" s="1"/>
  <c r="L1413" i="3" a="1"/>
  <c r="L1413" i="3"/>
  <c r="K1413" i="3" a="1"/>
  <c r="K1413" i="3" s="1"/>
  <c r="J1413" i="3" a="1"/>
  <c r="J1413" i="3" s="1"/>
  <c r="I1413" i="3" a="1"/>
  <c r="I1413" i="3" s="1"/>
  <c r="H1413" i="3" a="1"/>
  <c r="H1413" i="3" s="1"/>
  <c r="G1413" i="3" a="1"/>
  <c r="G1413" i="3" s="1"/>
  <c r="F1413" i="3" a="1"/>
  <c r="F1413" i="3"/>
  <c r="E1413" i="3" a="1"/>
  <c r="E1413" i="3" s="1"/>
  <c r="D1413" i="3" a="1"/>
  <c r="D1413" i="3" s="1"/>
  <c r="C1413" i="3" a="1"/>
  <c r="C1413" i="3"/>
  <c r="A1413" i="3" a="1"/>
  <c r="A1413" i="3" s="1"/>
  <c r="S1412" i="3" a="1"/>
  <c r="S1412" i="3" s="1"/>
  <c r="N1412" i="3" a="1"/>
  <c r="N1412" i="3" s="1"/>
  <c r="M1412" i="3" a="1"/>
  <c r="M1412" i="3" s="1"/>
  <c r="L1412" i="3" a="1"/>
  <c r="L1412" i="3" s="1"/>
  <c r="K1412" i="3" a="1"/>
  <c r="K1412" i="3" s="1"/>
  <c r="J1412" i="3" a="1"/>
  <c r="J1412" i="3"/>
  <c r="I1412" i="3" a="1"/>
  <c r="I1412" i="3" s="1"/>
  <c r="H1412" i="3" a="1"/>
  <c r="H1412" i="3" s="1"/>
  <c r="G1412" i="3" a="1"/>
  <c r="G1412" i="3" s="1"/>
  <c r="F1412" i="3" a="1"/>
  <c r="F1412" i="3" s="1"/>
  <c r="E1412" i="3" a="1"/>
  <c r="E1412" i="3" s="1"/>
  <c r="D1412" i="3" a="1"/>
  <c r="D1412" i="3" s="1"/>
  <c r="C1412" i="3" a="1"/>
  <c r="C1412" i="3" s="1"/>
  <c r="A1412" i="3" a="1"/>
  <c r="A1412" i="3" s="1"/>
  <c r="S1411" i="3" a="1"/>
  <c r="S1411" i="3" s="1"/>
  <c r="N1411" i="3" a="1"/>
  <c r="N1411" i="3" s="1"/>
  <c r="M1411" i="3" a="1"/>
  <c r="M1411" i="3" s="1"/>
  <c r="L1411" i="3" a="1"/>
  <c r="L1411" i="3" s="1"/>
  <c r="K1411" i="3" a="1"/>
  <c r="K1411" i="3" s="1"/>
  <c r="J1411" i="3" a="1"/>
  <c r="J1411" i="3" s="1"/>
  <c r="I1411" i="3" a="1"/>
  <c r="I1411" i="3" s="1"/>
  <c r="H1411" i="3" a="1"/>
  <c r="H1411" i="3" s="1"/>
  <c r="G1411" i="3" a="1"/>
  <c r="G1411" i="3" s="1"/>
  <c r="F1411" i="3" a="1"/>
  <c r="F1411" i="3" s="1"/>
  <c r="E1411" i="3" a="1"/>
  <c r="E1411" i="3" s="1"/>
  <c r="D1411" i="3" a="1"/>
  <c r="D1411" i="3" s="1"/>
  <c r="C1411" i="3" a="1"/>
  <c r="C1411" i="3" s="1"/>
  <c r="A1411" i="3" a="1"/>
  <c r="A1411" i="3" s="1"/>
  <c r="S1410" i="3" a="1"/>
  <c r="S1410" i="3" s="1"/>
  <c r="N1410" i="3" a="1"/>
  <c r="N1410" i="3" s="1"/>
  <c r="M1410" i="3" a="1"/>
  <c r="M1410" i="3"/>
  <c r="L1410" i="3" a="1"/>
  <c r="L1410" i="3" s="1"/>
  <c r="K1410" i="3" a="1"/>
  <c r="K1410" i="3" s="1"/>
  <c r="J1410" i="3" a="1"/>
  <c r="J1410" i="3" s="1"/>
  <c r="I1410" i="3" a="1"/>
  <c r="I1410" i="3" s="1"/>
  <c r="H1410" i="3" a="1"/>
  <c r="H1410" i="3" s="1"/>
  <c r="G1410" i="3" a="1"/>
  <c r="G1410" i="3" s="1"/>
  <c r="F1410" i="3" a="1"/>
  <c r="F1410" i="3" s="1"/>
  <c r="E1410" i="3" a="1"/>
  <c r="E1410" i="3" s="1"/>
  <c r="D1410" i="3" a="1"/>
  <c r="D1410" i="3" s="1"/>
  <c r="C1410" i="3" a="1"/>
  <c r="C1410" i="3" s="1"/>
  <c r="A1410" i="3" a="1"/>
  <c r="A1410" i="3" s="1"/>
  <c r="S1409" i="3" a="1"/>
  <c r="S1409" i="3" s="1"/>
  <c r="N1409" i="3" a="1"/>
  <c r="N1409" i="3" s="1"/>
  <c r="M1409" i="3" a="1"/>
  <c r="M1409" i="3" s="1"/>
  <c r="L1409" i="3" a="1"/>
  <c r="L1409" i="3" s="1"/>
  <c r="K1409" i="3" a="1"/>
  <c r="K1409" i="3" s="1"/>
  <c r="J1409" i="3" a="1"/>
  <c r="J1409" i="3"/>
  <c r="I1409" i="3" a="1"/>
  <c r="I1409" i="3"/>
  <c r="H1409" i="3" a="1"/>
  <c r="H1409" i="3" s="1"/>
  <c r="G1409" i="3" a="1"/>
  <c r="G1409" i="3"/>
  <c r="F1409" i="3" a="1"/>
  <c r="F1409" i="3" s="1"/>
  <c r="E1409" i="3" a="1"/>
  <c r="E1409" i="3" s="1"/>
  <c r="D1409" i="3" a="1"/>
  <c r="D1409" i="3"/>
  <c r="C1409" i="3" a="1"/>
  <c r="C1409" i="3" s="1"/>
  <c r="A1409" i="3" a="1"/>
  <c r="A1409" i="3" s="1"/>
  <c r="S1408" i="3" a="1"/>
  <c r="S1408" i="3" s="1"/>
  <c r="N1408" i="3" a="1"/>
  <c r="N1408" i="3" s="1"/>
  <c r="M1408" i="3" a="1"/>
  <c r="M1408" i="3" s="1"/>
  <c r="L1408" i="3" a="1"/>
  <c r="L1408" i="3"/>
  <c r="K1408" i="3" a="1"/>
  <c r="K1408" i="3" s="1"/>
  <c r="J1408" i="3" a="1"/>
  <c r="J1408" i="3" s="1"/>
  <c r="I1408" i="3" a="1"/>
  <c r="I1408" i="3"/>
  <c r="H1408" i="3" a="1"/>
  <c r="H1408" i="3" s="1"/>
  <c r="G1408" i="3" a="1"/>
  <c r="G1408" i="3" s="1"/>
  <c r="F1408" i="3" a="1"/>
  <c r="F1408" i="3" s="1"/>
  <c r="E1408" i="3" a="1"/>
  <c r="E1408" i="3" s="1"/>
  <c r="D1408" i="3" a="1"/>
  <c r="D1408" i="3" s="1"/>
  <c r="C1408" i="3" a="1"/>
  <c r="C1408" i="3"/>
  <c r="A1408" i="3" a="1"/>
  <c r="A1408" i="3" s="1"/>
  <c r="S1407" i="3" a="1"/>
  <c r="S1407" i="3" s="1"/>
  <c r="N1407" i="3" a="1"/>
  <c r="N1407" i="3" s="1"/>
  <c r="M1407" i="3" a="1"/>
  <c r="M1407" i="3"/>
  <c r="L1407" i="3" a="1"/>
  <c r="L1407" i="3"/>
  <c r="K1407" i="3" a="1"/>
  <c r="K1407" i="3" s="1"/>
  <c r="J1407" i="3" a="1"/>
  <c r="J1407" i="3" s="1"/>
  <c r="I1407" i="3" a="1"/>
  <c r="I1407" i="3" s="1"/>
  <c r="H1407" i="3" a="1"/>
  <c r="H1407" i="3" s="1"/>
  <c r="G1407" i="3" a="1"/>
  <c r="G1407" i="3" s="1"/>
  <c r="F1407" i="3" a="1"/>
  <c r="F1407" i="3"/>
  <c r="E1407" i="3" a="1"/>
  <c r="E1407" i="3" s="1"/>
  <c r="D1407" i="3" a="1"/>
  <c r="D1407" i="3" s="1"/>
  <c r="C1407" i="3" a="1"/>
  <c r="C1407" i="3" s="1"/>
  <c r="A1407" i="3" a="1"/>
  <c r="A1407" i="3" s="1"/>
  <c r="S1406" i="3" a="1"/>
  <c r="S1406" i="3" s="1"/>
  <c r="N1406" i="3" a="1"/>
  <c r="N1406" i="3" s="1"/>
  <c r="M1406" i="3" a="1"/>
  <c r="M1406" i="3" s="1"/>
  <c r="L1406" i="3" a="1"/>
  <c r="L1406" i="3" s="1"/>
  <c r="K1406" i="3" a="1"/>
  <c r="K1406" i="3" s="1"/>
  <c r="J1406" i="3" a="1"/>
  <c r="J1406" i="3" s="1"/>
  <c r="I1406" i="3" a="1"/>
  <c r="I1406" i="3"/>
  <c r="H1406" i="3" a="1"/>
  <c r="H1406" i="3" s="1"/>
  <c r="G1406" i="3" a="1"/>
  <c r="G1406" i="3" s="1"/>
  <c r="F1406" i="3" a="1"/>
  <c r="F1406" i="3" s="1"/>
  <c r="E1406" i="3" a="1"/>
  <c r="E1406" i="3" s="1"/>
  <c r="D1406" i="3" a="1"/>
  <c r="D1406" i="3" s="1"/>
  <c r="C1406" i="3" a="1"/>
  <c r="C1406" i="3"/>
  <c r="A1406" i="3" a="1"/>
  <c r="A1406" i="3" s="1"/>
  <c r="S1405" i="3" a="1"/>
  <c r="S1405" i="3" s="1"/>
  <c r="N1405" i="3" a="1"/>
  <c r="N1405" i="3" s="1"/>
  <c r="M1405" i="3" a="1"/>
  <c r="M1405" i="3" s="1"/>
  <c r="L1405" i="3" a="1"/>
  <c r="L1405" i="3" s="1"/>
  <c r="K1405" i="3" a="1"/>
  <c r="K1405" i="3" s="1"/>
  <c r="J1405" i="3" a="1"/>
  <c r="J1405" i="3" s="1"/>
  <c r="I1405" i="3" a="1"/>
  <c r="I1405" i="3" s="1"/>
  <c r="H1405" i="3" a="1"/>
  <c r="H1405" i="3" s="1"/>
  <c r="G1405" i="3" a="1"/>
  <c r="G1405" i="3" s="1"/>
  <c r="F1405" i="3" a="1"/>
  <c r="F1405" i="3" s="1"/>
  <c r="E1405" i="3" a="1"/>
  <c r="E1405" i="3" s="1"/>
  <c r="D1405" i="3" a="1"/>
  <c r="D1405" i="3" s="1"/>
  <c r="C1405" i="3" a="1"/>
  <c r="C1405" i="3" s="1"/>
  <c r="A1405" i="3" a="1"/>
  <c r="A1405" i="3" s="1"/>
  <c r="S1404" i="3" a="1"/>
  <c r="S1404" i="3" s="1"/>
  <c r="N1404" i="3" a="1"/>
  <c r="N1404" i="3" s="1"/>
  <c r="M1404" i="3" a="1"/>
  <c r="M1404" i="3" s="1"/>
  <c r="L1404" i="3" a="1"/>
  <c r="L1404" i="3"/>
  <c r="K1404" i="3" a="1"/>
  <c r="K1404" i="3" s="1"/>
  <c r="J1404" i="3" a="1"/>
  <c r="J1404" i="3" s="1"/>
  <c r="I1404" i="3" a="1"/>
  <c r="I1404" i="3" s="1"/>
  <c r="H1404" i="3" a="1"/>
  <c r="H1404" i="3" s="1"/>
  <c r="G1404" i="3" a="1"/>
  <c r="G1404" i="3"/>
  <c r="F1404" i="3" a="1"/>
  <c r="F1404" i="3"/>
  <c r="E1404" i="3" a="1"/>
  <c r="E1404" i="3" s="1"/>
  <c r="D1404" i="3" a="1"/>
  <c r="D1404" i="3" s="1"/>
  <c r="C1404" i="3" a="1"/>
  <c r="C1404" i="3" s="1"/>
  <c r="A1404" i="3" a="1"/>
  <c r="A1404" i="3" s="1"/>
  <c r="S1403" i="3" a="1"/>
  <c r="S1403" i="3" s="1"/>
  <c r="N1403" i="3" a="1"/>
  <c r="N1403" i="3" s="1"/>
  <c r="M1403" i="3" a="1"/>
  <c r="M1403" i="3"/>
  <c r="L1403" i="3" a="1"/>
  <c r="L1403" i="3"/>
  <c r="K1403" i="3" a="1"/>
  <c r="K1403" i="3" s="1"/>
  <c r="J1403" i="3" a="1"/>
  <c r="J1403" i="3" s="1"/>
  <c r="I1403" i="3" a="1"/>
  <c r="I1403" i="3" s="1"/>
  <c r="H1403" i="3" a="1"/>
  <c r="H1403" i="3" s="1"/>
  <c r="G1403" i="3" a="1"/>
  <c r="G1403" i="3" s="1"/>
  <c r="F1403" i="3" a="1"/>
  <c r="F1403" i="3"/>
  <c r="E1403" i="3" a="1"/>
  <c r="E1403" i="3" s="1"/>
  <c r="D1403" i="3" a="1"/>
  <c r="D1403" i="3" s="1"/>
  <c r="C1403" i="3" a="1"/>
  <c r="C1403" i="3"/>
  <c r="A1403" i="3" a="1"/>
  <c r="A1403" i="3" s="1"/>
  <c r="S1402" i="3" a="1"/>
  <c r="S1402" i="3"/>
  <c r="N1402" i="3" a="1"/>
  <c r="N1402" i="3" s="1"/>
  <c r="M1402" i="3" a="1"/>
  <c r="M1402" i="3" s="1"/>
  <c r="L1402" i="3" a="1"/>
  <c r="L1402" i="3" s="1"/>
  <c r="K1402" i="3" a="1"/>
  <c r="K1402" i="3" s="1"/>
  <c r="J1402" i="3" a="1"/>
  <c r="J1402" i="3" s="1"/>
  <c r="I1402" i="3" a="1"/>
  <c r="I1402" i="3" s="1"/>
  <c r="H1402" i="3" a="1"/>
  <c r="H1402" i="3" s="1"/>
  <c r="G1402" i="3" a="1"/>
  <c r="G1402" i="3" s="1"/>
  <c r="F1402" i="3" a="1"/>
  <c r="F1402" i="3" s="1"/>
  <c r="E1402" i="3" a="1"/>
  <c r="E1402" i="3" s="1"/>
  <c r="D1402" i="3" a="1"/>
  <c r="D1402" i="3"/>
  <c r="C1402" i="3" a="1"/>
  <c r="C1402" i="3" s="1"/>
  <c r="A1402" i="3" a="1"/>
  <c r="A1402" i="3" s="1"/>
  <c r="S1401" i="3" a="1"/>
  <c r="S1401" i="3" s="1"/>
  <c r="N1401" i="3" a="1"/>
  <c r="N1401" i="3" s="1"/>
  <c r="M1401" i="3" a="1"/>
  <c r="M1401" i="3" s="1"/>
  <c r="L1401" i="3" a="1"/>
  <c r="L1401" i="3"/>
  <c r="K1401" i="3" a="1"/>
  <c r="K1401" i="3" s="1"/>
  <c r="J1401" i="3" a="1"/>
  <c r="J1401" i="3" s="1"/>
  <c r="I1401" i="3" a="1"/>
  <c r="I1401" i="3" s="1"/>
  <c r="H1401" i="3" a="1"/>
  <c r="H1401" i="3" s="1"/>
  <c r="G1401" i="3" a="1"/>
  <c r="G1401" i="3" s="1"/>
  <c r="F1401" i="3" a="1"/>
  <c r="F1401" i="3" s="1"/>
  <c r="E1401" i="3" a="1"/>
  <c r="E1401" i="3" s="1"/>
  <c r="D1401" i="3" a="1"/>
  <c r="D1401" i="3" s="1"/>
  <c r="C1401" i="3" a="1"/>
  <c r="C1401" i="3" s="1"/>
  <c r="A1401" i="3" a="1"/>
  <c r="A1401" i="3" s="1"/>
  <c r="S1400" i="3" a="1"/>
  <c r="S1400" i="3" s="1"/>
  <c r="N1400" i="3" a="1"/>
  <c r="N1400" i="3" s="1"/>
  <c r="M1400" i="3" a="1"/>
  <c r="M1400" i="3"/>
  <c r="L1400" i="3" a="1"/>
  <c r="L1400" i="3" s="1"/>
  <c r="K1400" i="3" a="1"/>
  <c r="K1400" i="3" s="1"/>
  <c r="J1400" i="3" a="1"/>
  <c r="J1400" i="3" s="1"/>
  <c r="I1400" i="3" a="1"/>
  <c r="I1400" i="3" s="1"/>
  <c r="H1400" i="3" a="1"/>
  <c r="H1400" i="3" s="1"/>
  <c r="G1400" i="3" a="1"/>
  <c r="G1400" i="3"/>
  <c r="F1400" i="3" a="1"/>
  <c r="F1400" i="3" s="1"/>
  <c r="E1400" i="3" a="1"/>
  <c r="E1400" i="3" s="1"/>
  <c r="D1400" i="3" a="1"/>
  <c r="D1400" i="3" s="1"/>
  <c r="C1400" i="3" a="1"/>
  <c r="C1400" i="3" s="1"/>
  <c r="A1400" i="3" a="1"/>
  <c r="A1400" i="3" s="1"/>
  <c r="S1399" i="3" a="1"/>
  <c r="S1399" i="3" s="1"/>
  <c r="N1399" i="3" a="1"/>
  <c r="N1399" i="3" s="1"/>
  <c r="M1399" i="3" a="1"/>
  <c r="M1399" i="3"/>
  <c r="L1399" i="3" a="1"/>
  <c r="L1399" i="3" s="1"/>
  <c r="K1399" i="3" a="1"/>
  <c r="K1399" i="3" s="1"/>
  <c r="J1399" i="3" a="1"/>
  <c r="J1399" i="3" s="1"/>
  <c r="I1399" i="3" a="1"/>
  <c r="I1399" i="3"/>
  <c r="H1399" i="3" a="1"/>
  <c r="H1399" i="3" s="1"/>
  <c r="G1399" i="3" a="1"/>
  <c r="G1399" i="3"/>
  <c r="F1399" i="3" a="1"/>
  <c r="F1399" i="3" s="1"/>
  <c r="E1399" i="3" a="1"/>
  <c r="E1399" i="3" s="1"/>
  <c r="D1399" i="3" a="1"/>
  <c r="D1399" i="3"/>
  <c r="C1399" i="3" a="1"/>
  <c r="C1399" i="3" s="1"/>
  <c r="A1399" i="3" a="1"/>
  <c r="A1399" i="3" s="1"/>
  <c r="S1398" i="3" a="1"/>
  <c r="S1398" i="3" s="1"/>
  <c r="N1398" i="3" a="1"/>
  <c r="N1398" i="3" s="1"/>
  <c r="M1398" i="3" a="1"/>
  <c r="M1398" i="3" s="1"/>
  <c r="L1398" i="3" a="1"/>
  <c r="L1398" i="3" s="1"/>
  <c r="K1398" i="3" a="1"/>
  <c r="K1398" i="3" s="1"/>
  <c r="J1398" i="3" a="1"/>
  <c r="J1398" i="3" s="1"/>
  <c r="I1398" i="3" a="1"/>
  <c r="I1398" i="3" s="1"/>
  <c r="H1398" i="3" a="1"/>
  <c r="H1398" i="3" s="1"/>
  <c r="G1398" i="3" a="1"/>
  <c r="G1398" i="3" s="1"/>
  <c r="F1398" i="3" a="1"/>
  <c r="F1398" i="3"/>
  <c r="E1398" i="3" a="1"/>
  <c r="E1398" i="3" s="1"/>
  <c r="D1398" i="3" a="1"/>
  <c r="D1398" i="3" s="1"/>
  <c r="C1398" i="3" a="1"/>
  <c r="C1398" i="3"/>
  <c r="A1398" i="3" a="1"/>
  <c r="A1398" i="3" s="1"/>
  <c r="S1397" i="3" a="1"/>
  <c r="S1397" i="3" s="1"/>
  <c r="N1397" i="3" a="1"/>
  <c r="N1397" i="3" s="1"/>
  <c r="M1397" i="3" a="1"/>
  <c r="M1397" i="3"/>
  <c r="L1397" i="3" a="1"/>
  <c r="L1397" i="3"/>
  <c r="K1397" i="3" a="1"/>
  <c r="K1397" i="3" s="1"/>
  <c r="J1397" i="3" a="1"/>
  <c r="J1397" i="3" s="1"/>
  <c r="I1397" i="3" a="1"/>
  <c r="I1397" i="3" s="1"/>
  <c r="H1397" i="3" a="1"/>
  <c r="H1397" i="3" s="1"/>
  <c r="G1397" i="3" a="1"/>
  <c r="G1397" i="3"/>
  <c r="F1397" i="3" a="1"/>
  <c r="F1397" i="3" s="1"/>
  <c r="E1397" i="3" a="1"/>
  <c r="E1397" i="3" s="1"/>
  <c r="D1397" i="3" a="1"/>
  <c r="D1397" i="3" s="1"/>
  <c r="C1397" i="3" a="1"/>
  <c r="C1397" i="3" s="1"/>
  <c r="A1397" i="3" a="1"/>
  <c r="A1397" i="3" s="1"/>
  <c r="S1396" i="3" a="1"/>
  <c r="S1396" i="3"/>
  <c r="N1396" i="3" a="1"/>
  <c r="N1396" i="3" s="1"/>
  <c r="M1396" i="3" a="1"/>
  <c r="M1396" i="3" s="1"/>
  <c r="L1396" i="3" a="1"/>
  <c r="L1396" i="3" s="1"/>
  <c r="K1396" i="3" a="1"/>
  <c r="K1396" i="3" s="1"/>
  <c r="J1396" i="3" a="1"/>
  <c r="J1396" i="3" s="1"/>
  <c r="I1396" i="3" a="1"/>
  <c r="I1396" i="3"/>
  <c r="H1396" i="3" a="1"/>
  <c r="H1396" i="3" s="1"/>
  <c r="G1396" i="3" a="1"/>
  <c r="G1396" i="3" s="1"/>
  <c r="F1396" i="3" a="1"/>
  <c r="F1396" i="3" s="1"/>
  <c r="E1396" i="3" a="1"/>
  <c r="E1396" i="3" s="1"/>
  <c r="D1396" i="3" a="1"/>
  <c r="D1396" i="3" s="1"/>
  <c r="C1396" i="3" a="1"/>
  <c r="C1396" i="3"/>
  <c r="A1396" i="3" a="1"/>
  <c r="A1396" i="3" s="1"/>
  <c r="S1395" i="3" a="1"/>
  <c r="S1395" i="3" s="1"/>
  <c r="N1395" i="3" a="1"/>
  <c r="N1395" i="3" s="1"/>
  <c r="M1395" i="3" a="1"/>
  <c r="M1395" i="3" s="1"/>
  <c r="L1395" i="3" a="1"/>
  <c r="L1395" i="3" s="1"/>
  <c r="K1395" i="3" a="1"/>
  <c r="K1395" i="3" s="1"/>
  <c r="J1395" i="3" a="1"/>
  <c r="J1395" i="3" s="1"/>
  <c r="I1395" i="3" a="1"/>
  <c r="I1395" i="3" s="1"/>
  <c r="H1395" i="3" a="1"/>
  <c r="H1395" i="3" s="1"/>
  <c r="G1395" i="3" a="1"/>
  <c r="G1395" i="3" s="1"/>
  <c r="F1395" i="3" a="1"/>
  <c r="F1395" i="3" s="1"/>
  <c r="E1395" i="3" a="1"/>
  <c r="E1395" i="3" s="1"/>
  <c r="D1395" i="3" a="1"/>
  <c r="D1395" i="3" s="1"/>
  <c r="C1395" i="3" a="1"/>
  <c r="C1395" i="3" s="1"/>
  <c r="A1395" i="3" a="1"/>
  <c r="A1395" i="3" s="1"/>
  <c r="S1394" i="3" a="1"/>
  <c r="S1394" i="3" s="1"/>
  <c r="N1394" i="3" a="1"/>
  <c r="N1394" i="3" s="1"/>
  <c r="M1394" i="3" a="1"/>
  <c r="M1394" i="3"/>
  <c r="L1394" i="3" a="1"/>
  <c r="L1394" i="3"/>
  <c r="K1394" i="3" a="1"/>
  <c r="K1394" i="3" s="1"/>
  <c r="J1394" i="3" a="1"/>
  <c r="J1394" i="3"/>
  <c r="I1394" i="3" a="1"/>
  <c r="I1394" i="3" s="1"/>
  <c r="H1394" i="3" a="1"/>
  <c r="H1394" i="3" s="1"/>
  <c r="G1394" i="3" a="1"/>
  <c r="G1394" i="3"/>
  <c r="F1394" i="3" a="1"/>
  <c r="F1394" i="3" s="1"/>
  <c r="E1394" i="3" a="1"/>
  <c r="E1394" i="3" s="1"/>
  <c r="D1394" i="3" a="1"/>
  <c r="D1394" i="3" s="1"/>
  <c r="C1394" i="3" a="1"/>
  <c r="C1394" i="3" s="1"/>
  <c r="A1394" i="3" a="1"/>
  <c r="A1394" i="3" s="1"/>
  <c r="S1393" i="3" a="1"/>
  <c r="S1393" i="3"/>
  <c r="N1393" i="3" a="1"/>
  <c r="N1393" i="3" s="1"/>
  <c r="M1393" i="3" a="1"/>
  <c r="M1393" i="3" s="1"/>
  <c r="L1393" i="3" a="1"/>
  <c r="L1393" i="3" s="1"/>
  <c r="K1393" i="3" a="1"/>
  <c r="K1393" i="3" s="1"/>
  <c r="J1393" i="3" a="1"/>
  <c r="J1393" i="3" s="1"/>
  <c r="I1393" i="3" a="1"/>
  <c r="I1393" i="3" s="1"/>
  <c r="H1393" i="3" a="1"/>
  <c r="H1393" i="3"/>
  <c r="G1393" i="3" a="1"/>
  <c r="G1393" i="3" s="1"/>
  <c r="F1393" i="3" a="1"/>
  <c r="F1393" i="3"/>
  <c r="E1393" i="3" a="1"/>
  <c r="E1393" i="3" s="1"/>
  <c r="D1393" i="3" a="1"/>
  <c r="D1393" i="3" s="1"/>
  <c r="C1393" i="3" a="1"/>
  <c r="C1393" i="3" s="1"/>
  <c r="A1393" i="3" a="1"/>
  <c r="A1393" i="3"/>
  <c r="S1392" i="3" a="1"/>
  <c r="S1392" i="3" s="1"/>
  <c r="N1392" i="3" a="1"/>
  <c r="N1392" i="3" s="1"/>
  <c r="M1392" i="3" a="1"/>
  <c r="M1392" i="3" s="1"/>
  <c r="L1392" i="3" a="1"/>
  <c r="L1392" i="3" s="1"/>
  <c r="K1392" i="3" a="1"/>
  <c r="K1392" i="3" s="1"/>
  <c r="J1392" i="3" a="1"/>
  <c r="J1392" i="3" s="1"/>
  <c r="I1392" i="3" a="1"/>
  <c r="I1392" i="3" s="1"/>
  <c r="H1392" i="3" a="1"/>
  <c r="H1392" i="3" s="1"/>
  <c r="G1392" i="3" a="1"/>
  <c r="G1392" i="3" s="1"/>
  <c r="F1392" i="3" a="1"/>
  <c r="F1392" i="3" s="1"/>
  <c r="E1392" i="3" a="1"/>
  <c r="E1392" i="3" s="1"/>
  <c r="D1392" i="3" a="1"/>
  <c r="D1392" i="3" s="1"/>
  <c r="C1392" i="3" a="1"/>
  <c r="C1392" i="3" s="1"/>
  <c r="A1392" i="3" a="1"/>
  <c r="A1392" i="3" s="1"/>
  <c r="S1391" i="3" a="1"/>
  <c r="S1391" i="3" s="1"/>
  <c r="N1391" i="3" a="1"/>
  <c r="N1391" i="3" s="1"/>
  <c r="M1391" i="3" a="1"/>
  <c r="M1391" i="3" s="1"/>
  <c r="L1391" i="3" a="1"/>
  <c r="L1391" i="3"/>
  <c r="K1391" i="3" a="1"/>
  <c r="K1391" i="3"/>
  <c r="J1391" i="3" a="1"/>
  <c r="J1391" i="3" s="1"/>
  <c r="I1391" i="3" a="1"/>
  <c r="I1391" i="3" s="1"/>
  <c r="H1391" i="3" a="1"/>
  <c r="H1391" i="3" s="1"/>
  <c r="G1391" i="3" a="1"/>
  <c r="G1391" i="3" s="1"/>
  <c r="F1391" i="3" a="1"/>
  <c r="F1391" i="3" s="1"/>
  <c r="E1391" i="3" a="1"/>
  <c r="E1391" i="3"/>
  <c r="D1391" i="3" a="1"/>
  <c r="D1391" i="3" s="1"/>
  <c r="C1391" i="3" a="1"/>
  <c r="C1391" i="3" s="1"/>
  <c r="A1391" i="3" a="1"/>
  <c r="A1391" i="3" s="1"/>
  <c r="S1390" i="3" a="1"/>
  <c r="S1390" i="3" s="1"/>
  <c r="N1390" i="3" a="1"/>
  <c r="N1390" i="3" s="1"/>
  <c r="M1390" i="3" a="1"/>
  <c r="M1390" i="3" s="1"/>
  <c r="L1390" i="3" a="1"/>
  <c r="L1390" i="3" s="1"/>
  <c r="K1390" i="3" a="1"/>
  <c r="K1390" i="3" s="1"/>
  <c r="J1390" i="3" a="1"/>
  <c r="J1390" i="3" s="1"/>
  <c r="I1390" i="3" a="1"/>
  <c r="I1390" i="3" s="1"/>
  <c r="H1390" i="3" a="1"/>
  <c r="H1390" i="3" s="1"/>
  <c r="G1390" i="3" a="1"/>
  <c r="G1390" i="3" s="1"/>
  <c r="F1390" i="3" a="1"/>
  <c r="F1390" i="3" s="1"/>
  <c r="E1390" i="3" a="1"/>
  <c r="E1390" i="3" s="1"/>
  <c r="D1390" i="3" a="1"/>
  <c r="D1390" i="3" s="1"/>
  <c r="C1390" i="3" a="1"/>
  <c r="C1390" i="3" s="1"/>
  <c r="A1390" i="3" a="1"/>
  <c r="A1390" i="3" s="1"/>
  <c r="S1389" i="3" a="1"/>
  <c r="S1389" i="3" s="1"/>
  <c r="N1389" i="3" a="1"/>
  <c r="N1389" i="3" s="1"/>
  <c r="M1389" i="3" a="1"/>
  <c r="M1389" i="3" s="1"/>
  <c r="L1389" i="3" a="1"/>
  <c r="L1389" i="3" s="1"/>
  <c r="K1389" i="3" a="1"/>
  <c r="K1389" i="3" s="1"/>
  <c r="J1389" i="3" a="1"/>
  <c r="J1389" i="3" s="1"/>
  <c r="I1389" i="3" a="1"/>
  <c r="I1389" i="3" s="1"/>
  <c r="H1389" i="3" a="1"/>
  <c r="H1389" i="3" s="1"/>
  <c r="G1389" i="3" a="1"/>
  <c r="G1389" i="3" s="1"/>
  <c r="F1389" i="3" a="1"/>
  <c r="F1389" i="3" s="1"/>
  <c r="E1389" i="3" a="1"/>
  <c r="E1389" i="3" s="1"/>
  <c r="D1389" i="3" a="1"/>
  <c r="D1389" i="3" s="1"/>
  <c r="C1389" i="3" a="1"/>
  <c r="C1389" i="3" s="1"/>
  <c r="A1389" i="3" a="1"/>
  <c r="A1389" i="3" s="1"/>
  <c r="S1388" i="3" a="1"/>
  <c r="S1388" i="3" s="1"/>
  <c r="N1388" i="3" a="1"/>
  <c r="N1388" i="3" s="1"/>
  <c r="M1388" i="3" a="1"/>
  <c r="M1388" i="3" s="1"/>
  <c r="L1388" i="3" a="1"/>
  <c r="L1388" i="3" s="1"/>
  <c r="K1388" i="3" a="1"/>
  <c r="K1388" i="3" s="1"/>
  <c r="J1388" i="3" a="1"/>
  <c r="J1388" i="3" s="1"/>
  <c r="I1388" i="3" a="1"/>
  <c r="I1388" i="3"/>
  <c r="H1388" i="3" a="1"/>
  <c r="H1388" i="3" s="1"/>
  <c r="G1388" i="3" a="1"/>
  <c r="G1388" i="3" s="1"/>
  <c r="F1388" i="3" a="1"/>
  <c r="F1388" i="3" s="1"/>
  <c r="E1388" i="3" a="1"/>
  <c r="E1388" i="3" s="1"/>
  <c r="D1388" i="3" a="1"/>
  <c r="D1388" i="3" s="1"/>
  <c r="C1388" i="3" a="1"/>
  <c r="C1388" i="3" s="1"/>
  <c r="A1388" i="3" a="1"/>
  <c r="A1388" i="3"/>
  <c r="S1387" i="3" a="1"/>
  <c r="S1387" i="3" s="1"/>
  <c r="N1387" i="3" a="1"/>
  <c r="N1387" i="3" s="1"/>
  <c r="M1387" i="3" a="1"/>
  <c r="M1387" i="3" s="1"/>
  <c r="L1387" i="3" a="1"/>
  <c r="L1387" i="3" s="1"/>
  <c r="K1387" i="3" a="1"/>
  <c r="K1387" i="3" s="1"/>
  <c r="J1387" i="3" a="1"/>
  <c r="J1387" i="3" s="1"/>
  <c r="I1387" i="3" a="1"/>
  <c r="I1387" i="3"/>
  <c r="H1387" i="3" a="1"/>
  <c r="H1387" i="3" s="1"/>
  <c r="G1387" i="3" a="1"/>
  <c r="G1387" i="3" s="1"/>
  <c r="F1387" i="3" a="1"/>
  <c r="F1387" i="3" s="1"/>
  <c r="E1387" i="3" a="1"/>
  <c r="E1387" i="3" s="1"/>
  <c r="D1387" i="3" a="1"/>
  <c r="D1387" i="3" s="1"/>
  <c r="C1387" i="3" a="1"/>
  <c r="C1387" i="3" s="1"/>
  <c r="A1387" i="3" a="1"/>
  <c r="A1387" i="3" s="1"/>
  <c r="S1386" i="3" a="1"/>
  <c r="S1386" i="3" s="1"/>
  <c r="N1386" i="3" a="1"/>
  <c r="N1386" i="3" s="1"/>
  <c r="M1386" i="3" a="1"/>
  <c r="M1386" i="3"/>
  <c r="L1386" i="3" a="1"/>
  <c r="L1386" i="3" s="1"/>
  <c r="K1386" i="3" a="1"/>
  <c r="K1386" i="3" s="1"/>
  <c r="J1386" i="3" a="1"/>
  <c r="J1386" i="3" s="1"/>
  <c r="I1386" i="3" a="1"/>
  <c r="I1386" i="3" s="1"/>
  <c r="H1386" i="3" a="1"/>
  <c r="H1386" i="3"/>
  <c r="G1386" i="3" a="1"/>
  <c r="G1386" i="3" s="1"/>
  <c r="F1386" i="3" a="1"/>
  <c r="F1386" i="3" s="1"/>
  <c r="E1386" i="3" a="1"/>
  <c r="E1386" i="3" s="1"/>
  <c r="D1386" i="3" a="1"/>
  <c r="D1386" i="3" s="1"/>
  <c r="C1386" i="3" a="1"/>
  <c r="C1386" i="3" s="1"/>
  <c r="A1386" i="3" a="1"/>
  <c r="A1386" i="3" s="1"/>
  <c r="S1385" i="3" a="1"/>
  <c r="S1385" i="3" s="1"/>
  <c r="N1385" i="3" a="1"/>
  <c r="N1385" i="3"/>
  <c r="M1385" i="3" a="1"/>
  <c r="M1385" i="3" s="1"/>
  <c r="L1385" i="3" a="1"/>
  <c r="L1385" i="3" s="1"/>
  <c r="K1385" i="3" a="1"/>
  <c r="K1385" i="3" s="1"/>
  <c r="J1385" i="3" a="1"/>
  <c r="J1385" i="3"/>
  <c r="I1385" i="3" a="1"/>
  <c r="I1385" i="3" s="1"/>
  <c r="H1385" i="3" a="1"/>
  <c r="H1385" i="3"/>
  <c r="G1385" i="3" a="1"/>
  <c r="G1385" i="3" s="1"/>
  <c r="F1385" i="3" a="1"/>
  <c r="F1385" i="3" s="1"/>
  <c r="E1385" i="3" a="1"/>
  <c r="E1385" i="3" s="1"/>
  <c r="D1385" i="3" a="1"/>
  <c r="D1385" i="3" s="1"/>
  <c r="C1385" i="3" a="1"/>
  <c r="C1385" i="3" s="1"/>
  <c r="A1385" i="3" a="1"/>
  <c r="A1385" i="3" s="1"/>
  <c r="S1384" i="3" a="1"/>
  <c r="S1384" i="3" s="1"/>
  <c r="N1384" i="3" a="1"/>
  <c r="N1384" i="3" s="1"/>
  <c r="M1384" i="3" a="1"/>
  <c r="M1384" i="3" s="1"/>
  <c r="L1384" i="3" a="1"/>
  <c r="L1384" i="3" s="1"/>
  <c r="K1384" i="3" a="1"/>
  <c r="K1384" i="3" s="1"/>
  <c r="J1384" i="3" a="1"/>
  <c r="J1384" i="3" s="1"/>
  <c r="I1384" i="3" a="1"/>
  <c r="I1384" i="3" s="1"/>
  <c r="H1384" i="3" a="1"/>
  <c r="H1384" i="3" s="1"/>
  <c r="G1384" i="3" a="1"/>
  <c r="G1384" i="3" s="1"/>
  <c r="F1384" i="3" a="1"/>
  <c r="F1384" i="3" s="1"/>
  <c r="E1384" i="3" a="1"/>
  <c r="E1384" i="3"/>
  <c r="D1384" i="3" a="1"/>
  <c r="D1384" i="3" s="1"/>
  <c r="C1384" i="3" a="1"/>
  <c r="C1384" i="3" s="1"/>
  <c r="A1384" i="3" a="1"/>
  <c r="A1384" i="3" s="1"/>
  <c r="S1383" i="3" a="1"/>
  <c r="S1383" i="3" s="1"/>
  <c r="N1383" i="3" a="1"/>
  <c r="N1383" i="3" s="1"/>
  <c r="M1383" i="3" a="1"/>
  <c r="M1383" i="3" s="1"/>
  <c r="L1383" i="3" a="1"/>
  <c r="L1383" i="3" s="1"/>
  <c r="K1383" i="3" a="1"/>
  <c r="K1383" i="3"/>
  <c r="J1383" i="3" a="1"/>
  <c r="J1383" i="3" s="1"/>
  <c r="I1383" i="3" a="1"/>
  <c r="I1383" i="3" s="1"/>
  <c r="H1383" i="3" a="1"/>
  <c r="H1383" i="3" s="1"/>
  <c r="G1383" i="3" a="1"/>
  <c r="G1383" i="3" s="1"/>
  <c r="F1383" i="3" a="1"/>
  <c r="F1383" i="3" s="1"/>
  <c r="E1383" i="3" a="1"/>
  <c r="E1383" i="3"/>
  <c r="D1383" i="3" a="1"/>
  <c r="D1383" i="3" s="1"/>
  <c r="C1383" i="3" a="1"/>
  <c r="C1383" i="3" s="1"/>
  <c r="A1383" i="3" a="1"/>
  <c r="A1383" i="3" s="1"/>
  <c r="S1382" i="3" a="1"/>
  <c r="S1382" i="3" s="1"/>
  <c r="N1382" i="3" a="1"/>
  <c r="N1382" i="3" s="1"/>
  <c r="M1382" i="3" a="1"/>
  <c r="M1382" i="3"/>
  <c r="L1382" i="3" a="1"/>
  <c r="L1382" i="3" s="1"/>
  <c r="K1382" i="3" a="1"/>
  <c r="K1382" i="3" s="1"/>
  <c r="J1382" i="3" a="1"/>
  <c r="J1382" i="3" s="1"/>
  <c r="I1382" i="3" a="1"/>
  <c r="I1382" i="3" s="1"/>
  <c r="H1382" i="3" a="1"/>
  <c r="H1382" i="3" s="1"/>
  <c r="G1382" i="3" a="1"/>
  <c r="G1382" i="3" s="1"/>
  <c r="F1382" i="3" a="1"/>
  <c r="F1382" i="3" s="1"/>
  <c r="E1382" i="3" a="1"/>
  <c r="E1382" i="3" s="1"/>
  <c r="D1382" i="3" a="1"/>
  <c r="D1382" i="3" s="1"/>
  <c r="C1382" i="3" a="1"/>
  <c r="C1382" i="3" s="1"/>
  <c r="A1382" i="3" a="1"/>
  <c r="A1382" i="3"/>
  <c r="S1381" i="3" a="1"/>
  <c r="S1381" i="3" s="1"/>
  <c r="N1381" i="3" a="1"/>
  <c r="N1381" i="3" s="1"/>
  <c r="M1381" i="3" a="1"/>
  <c r="M1381" i="3" s="1"/>
  <c r="L1381" i="3" a="1"/>
  <c r="L1381" i="3" s="1"/>
  <c r="K1381" i="3" a="1"/>
  <c r="K1381" i="3"/>
  <c r="J1381" i="3" a="1"/>
  <c r="J1381" i="3"/>
  <c r="I1381" i="3" a="1"/>
  <c r="I1381" i="3" s="1"/>
  <c r="H1381" i="3" a="1"/>
  <c r="H1381" i="3" s="1"/>
  <c r="G1381" i="3" a="1"/>
  <c r="G1381" i="3" s="1"/>
  <c r="F1381" i="3" a="1"/>
  <c r="F1381" i="3" s="1"/>
  <c r="E1381" i="3" a="1"/>
  <c r="E1381" i="3" s="1"/>
  <c r="D1381" i="3" a="1"/>
  <c r="D1381" i="3"/>
  <c r="C1381" i="3" a="1"/>
  <c r="C1381" i="3" s="1"/>
  <c r="A1381" i="3" a="1"/>
  <c r="A1381" i="3" s="1"/>
  <c r="S1380" i="3" a="1"/>
  <c r="S1380" i="3" s="1"/>
  <c r="N1380" i="3" a="1"/>
  <c r="N1380" i="3" s="1"/>
  <c r="M1380" i="3" a="1"/>
  <c r="M1380" i="3"/>
  <c r="L1380" i="3" a="1"/>
  <c r="L1380" i="3" s="1"/>
  <c r="K1380" i="3" a="1"/>
  <c r="K1380" i="3"/>
  <c r="J1380" i="3" a="1"/>
  <c r="J1380" i="3" s="1"/>
  <c r="I1380" i="3" a="1"/>
  <c r="I1380" i="3" s="1"/>
  <c r="H1380" i="3" a="1"/>
  <c r="H1380" i="3" s="1"/>
  <c r="G1380" i="3" a="1"/>
  <c r="G1380" i="3" s="1"/>
  <c r="F1380" i="3" a="1"/>
  <c r="F1380" i="3" s="1"/>
  <c r="E1380" i="3" a="1"/>
  <c r="E1380" i="3" s="1"/>
  <c r="D1380" i="3" a="1"/>
  <c r="D1380" i="3" s="1"/>
  <c r="C1380" i="3" a="1"/>
  <c r="C1380" i="3" s="1"/>
  <c r="A1380" i="3" a="1"/>
  <c r="A1380" i="3" s="1"/>
  <c r="S1379" i="3" a="1"/>
  <c r="S1379" i="3" s="1"/>
  <c r="N1379" i="3" a="1"/>
  <c r="N1379" i="3"/>
  <c r="M1379" i="3" a="1"/>
  <c r="M1379" i="3" s="1"/>
  <c r="L1379" i="3" a="1"/>
  <c r="L1379" i="3" s="1"/>
  <c r="K1379" i="3" a="1"/>
  <c r="K1379" i="3" s="1"/>
  <c r="J1379" i="3" a="1"/>
  <c r="J1379" i="3" s="1"/>
  <c r="I1379" i="3" a="1"/>
  <c r="I1379" i="3" s="1"/>
  <c r="H1379" i="3" a="1"/>
  <c r="H1379" i="3" s="1"/>
  <c r="G1379" i="3" a="1"/>
  <c r="G1379" i="3"/>
  <c r="F1379" i="3" a="1"/>
  <c r="F1379" i="3" s="1"/>
  <c r="E1379" i="3" a="1"/>
  <c r="E1379" i="3" s="1"/>
  <c r="D1379" i="3" a="1"/>
  <c r="D1379" i="3" s="1"/>
  <c r="C1379" i="3" a="1"/>
  <c r="C1379" i="3" s="1"/>
  <c r="A1379" i="3" a="1"/>
  <c r="A1379" i="3" s="1"/>
  <c r="S1378" i="3" a="1"/>
  <c r="S1378" i="3" s="1"/>
  <c r="N1378" i="3" a="1"/>
  <c r="N1378" i="3"/>
  <c r="M1378" i="3" a="1"/>
  <c r="M1378" i="3" s="1"/>
  <c r="L1378" i="3" a="1"/>
  <c r="L1378" i="3" s="1"/>
  <c r="K1378" i="3" a="1"/>
  <c r="K1378" i="3" s="1"/>
  <c r="J1378" i="3" a="1"/>
  <c r="J1378" i="3"/>
  <c r="I1378" i="3" a="1"/>
  <c r="I1378" i="3" s="1"/>
  <c r="H1378" i="3" a="1"/>
  <c r="H1378" i="3"/>
  <c r="G1378" i="3" a="1"/>
  <c r="G1378" i="3" s="1"/>
  <c r="F1378" i="3" a="1"/>
  <c r="F1378" i="3" s="1"/>
  <c r="E1378" i="3" a="1"/>
  <c r="E1378" i="3" s="1"/>
  <c r="D1378" i="3" a="1"/>
  <c r="D1378" i="3"/>
  <c r="C1378" i="3" a="1"/>
  <c r="C1378" i="3" s="1"/>
  <c r="A1378" i="3" a="1"/>
  <c r="A1378" i="3" s="1"/>
  <c r="S1377" i="3" a="1"/>
  <c r="S1377" i="3" s="1"/>
  <c r="N1377" i="3" a="1"/>
  <c r="N1377" i="3" s="1"/>
  <c r="M1377" i="3" a="1"/>
  <c r="M1377" i="3" s="1"/>
  <c r="L1377" i="3" a="1"/>
  <c r="L1377" i="3" s="1"/>
  <c r="K1377" i="3" a="1"/>
  <c r="K1377" i="3"/>
  <c r="J1377" i="3" a="1"/>
  <c r="J1377" i="3" s="1"/>
  <c r="I1377" i="3" a="1"/>
  <c r="I1377" i="3" s="1"/>
  <c r="H1377" i="3" a="1"/>
  <c r="H1377" i="3" s="1"/>
  <c r="G1377" i="3" a="1"/>
  <c r="G1377" i="3" s="1"/>
  <c r="F1377" i="3" a="1"/>
  <c r="F1377" i="3" s="1"/>
  <c r="E1377" i="3" a="1"/>
  <c r="E1377" i="3"/>
  <c r="D1377" i="3" a="1"/>
  <c r="D1377" i="3" s="1"/>
  <c r="C1377" i="3" a="1"/>
  <c r="C1377" i="3" s="1"/>
  <c r="A1377" i="3" a="1"/>
  <c r="A1377" i="3" s="1"/>
  <c r="S1376" i="3" a="1"/>
  <c r="S1376" i="3" s="1"/>
  <c r="N1376" i="3" a="1"/>
  <c r="N1376" i="3" s="1"/>
  <c r="M1376" i="3" a="1"/>
  <c r="M1376" i="3" s="1"/>
  <c r="L1376" i="3" a="1"/>
  <c r="L1376" i="3" s="1"/>
  <c r="K1376" i="3" a="1"/>
  <c r="K1376" i="3" s="1"/>
  <c r="J1376" i="3" a="1"/>
  <c r="J1376" i="3" s="1"/>
  <c r="I1376" i="3" a="1"/>
  <c r="I1376" i="3" s="1"/>
  <c r="H1376" i="3" a="1"/>
  <c r="H1376" i="3"/>
  <c r="G1376" i="3" a="1"/>
  <c r="G1376" i="3" s="1"/>
  <c r="F1376" i="3" a="1"/>
  <c r="F1376" i="3" s="1"/>
  <c r="E1376" i="3" a="1"/>
  <c r="E1376" i="3" s="1"/>
  <c r="D1376" i="3" a="1"/>
  <c r="D1376" i="3" s="1"/>
  <c r="C1376" i="3" a="1"/>
  <c r="C1376" i="3" s="1"/>
  <c r="A1376" i="3" a="1"/>
  <c r="A1376" i="3"/>
  <c r="S1375" i="3" a="1"/>
  <c r="S1375" i="3" s="1"/>
  <c r="N1375" i="3" a="1"/>
  <c r="N1375" i="3" s="1"/>
  <c r="M1375" i="3" a="1"/>
  <c r="M1375" i="3" s="1"/>
  <c r="L1375" i="3" a="1"/>
  <c r="L1375" i="3" s="1"/>
  <c r="K1375" i="3" a="1"/>
  <c r="K1375" i="3" s="1"/>
  <c r="J1375" i="3" a="1"/>
  <c r="J1375" i="3"/>
  <c r="I1375" i="3" a="1"/>
  <c r="I1375" i="3" s="1"/>
  <c r="H1375" i="3" a="1"/>
  <c r="H1375" i="3" s="1"/>
  <c r="G1375" i="3" a="1"/>
  <c r="G1375" i="3"/>
  <c r="F1375" i="3" a="1"/>
  <c r="F1375" i="3" s="1"/>
  <c r="E1375" i="3" a="1"/>
  <c r="E1375" i="3" s="1"/>
  <c r="D1375" i="3" a="1"/>
  <c r="D1375" i="3" s="1"/>
  <c r="C1375" i="3" a="1"/>
  <c r="C1375" i="3" s="1"/>
  <c r="A1375" i="3" a="1"/>
  <c r="A1375" i="3"/>
  <c r="S1374" i="3" a="1"/>
  <c r="S1374" i="3" s="1"/>
  <c r="N1374" i="3" a="1"/>
  <c r="N1374" i="3" s="1"/>
  <c r="M1374" i="3" a="1"/>
  <c r="M1374" i="3" s="1"/>
  <c r="L1374" i="3" a="1"/>
  <c r="L1374" i="3" s="1"/>
  <c r="K1374" i="3" a="1"/>
  <c r="K1374" i="3"/>
  <c r="J1374" i="3" a="1"/>
  <c r="J1374" i="3" s="1"/>
  <c r="I1374" i="3" a="1"/>
  <c r="I1374" i="3" s="1"/>
  <c r="H1374" i="3" a="1"/>
  <c r="H1374" i="3" s="1"/>
  <c r="G1374" i="3" a="1"/>
  <c r="G1374" i="3" s="1"/>
  <c r="F1374" i="3" a="1"/>
  <c r="F1374" i="3" s="1"/>
  <c r="E1374" i="3" a="1"/>
  <c r="E1374" i="3"/>
  <c r="D1374" i="3" a="1"/>
  <c r="D1374" i="3" s="1"/>
  <c r="C1374" i="3" a="1"/>
  <c r="C1374" i="3" s="1"/>
  <c r="A1374" i="3" a="1"/>
  <c r="A1374" i="3" s="1"/>
  <c r="S1373" i="3" a="1"/>
  <c r="S1373" i="3" s="1"/>
  <c r="N1373" i="3" a="1"/>
  <c r="N1373" i="3" s="1"/>
  <c r="M1373" i="3" a="1"/>
  <c r="M1373" i="3"/>
  <c r="L1373" i="3" a="1"/>
  <c r="L1373" i="3" s="1"/>
  <c r="K1373" i="3" a="1"/>
  <c r="K1373" i="3" s="1"/>
  <c r="J1373" i="3" a="1"/>
  <c r="J1373" i="3" s="1"/>
  <c r="I1373" i="3" a="1"/>
  <c r="I1373" i="3" s="1"/>
  <c r="H1373" i="3" a="1"/>
  <c r="H1373" i="3" s="1"/>
  <c r="G1373" i="3" a="1"/>
  <c r="G1373" i="3"/>
  <c r="F1373" i="3" a="1"/>
  <c r="F1373" i="3" s="1"/>
  <c r="E1373" i="3" a="1"/>
  <c r="E1373" i="3"/>
  <c r="D1373" i="3" a="1"/>
  <c r="D1373" i="3" s="1"/>
  <c r="C1373" i="3" a="1"/>
  <c r="C1373" i="3" s="1"/>
  <c r="A1373" i="3" a="1"/>
  <c r="A1373" i="3" s="1"/>
  <c r="S1372" i="3" a="1"/>
  <c r="S1372" i="3" s="1"/>
  <c r="N1372" i="3" a="1"/>
  <c r="N1372" i="3" s="1"/>
  <c r="M1372" i="3" a="1"/>
  <c r="M1372" i="3" s="1"/>
  <c r="L1372" i="3" a="1"/>
  <c r="L1372" i="3" s="1"/>
  <c r="K1372" i="3" a="1"/>
  <c r="K1372" i="3" s="1"/>
  <c r="J1372" i="3" a="1"/>
  <c r="J1372" i="3" s="1"/>
  <c r="I1372" i="3" a="1"/>
  <c r="I1372" i="3" s="1"/>
  <c r="H1372" i="3" a="1"/>
  <c r="H1372" i="3" s="1"/>
  <c r="G1372" i="3" a="1"/>
  <c r="G1372" i="3" s="1"/>
  <c r="F1372" i="3" a="1"/>
  <c r="F1372" i="3" s="1"/>
  <c r="E1372" i="3" a="1"/>
  <c r="E1372" i="3" s="1"/>
  <c r="D1372" i="3" a="1"/>
  <c r="D1372" i="3" s="1"/>
  <c r="C1372" i="3" a="1"/>
  <c r="C1372" i="3" s="1"/>
  <c r="A1372" i="3" a="1"/>
  <c r="A1372" i="3"/>
  <c r="S1371" i="3" a="1"/>
  <c r="S1371" i="3" s="1"/>
  <c r="N1371" i="3" a="1"/>
  <c r="N1371" i="3" s="1"/>
  <c r="M1371" i="3" a="1"/>
  <c r="M1371" i="3" s="1"/>
  <c r="L1371" i="3" a="1"/>
  <c r="L1371" i="3" s="1"/>
  <c r="K1371" i="3" a="1"/>
  <c r="K1371" i="3"/>
  <c r="J1371" i="3" a="1"/>
  <c r="J1371" i="3"/>
  <c r="I1371" i="3" a="1"/>
  <c r="I1371" i="3" s="1"/>
  <c r="H1371" i="3" a="1"/>
  <c r="H1371" i="3" s="1"/>
  <c r="G1371" i="3" a="1"/>
  <c r="G1371" i="3" s="1"/>
  <c r="F1371" i="3" a="1"/>
  <c r="F1371" i="3" s="1"/>
  <c r="E1371" i="3" a="1"/>
  <c r="E1371" i="3" s="1"/>
  <c r="D1371" i="3" a="1"/>
  <c r="D1371" i="3"/>
  <c r="C1371" i="3" a="1"/>
  <c r="C1371" i="3" s="1"/>
  <c r="A1371" i="3" a="1"/>
  <c r="A1371" i="3"/>
  <c r="S1370" i="3" a="1"/>
  <c r="S1370" i="3" s="1"/>
  <c r="N1370" i="3" a="1"/>
  <c r="N1370" i="3" s="1"/>
  <c r="M1370" i="3" a="1"/>
  <c r="M1370" i="3" s="1"/>
  <c r="L1370" i="3" a="1"/>
  <c r="L1370" i="3" s="1"/>
  <c r="K1370" i="3" a="1"/>
  <c r="K1370" i="3" s="1"/>
  <c r="J1370" i="3" a="1"/>
  <c r="J1370" i="3"/>
  <c r="I1370" i="3" a="1"/>
  <c r="I1370" i="3" s="1"/>
  <c r="H1370" i="3" a="1"/>
  <c r="H1370" i="3" s="1"/>
  <c r="G1370" i="3" a="1"/>
  <c r="G1370" i="3" s="1"/>
  <c r="F1370" i="3" a="1"/>
  <c r="F1370" i="3" s="1"/>
  <c r="E1370" i="3" a="1"/>
  <c r="E1370" i="3" s="1"/>
  <c r="D1370" i="3" a="1"/>
  <c r="D1370" i="3"/>
  <c r="C1370" i="3" a="1"/>
  <c r="C1370" i="3" s="1"/>
  <c r="A1370" i="3" a="1"/>
  <c r="A1370" i="3" s="1"/>
  <c r="S1369" i="3" a="1"/>
  <c r="S1369" i="3" s="1"/>
  <c r="N1369" i="3" a="1"/>
  <c r="N1369" i="3" s="1"/>
  <c r="M1369" i="3" a="1"/>
  <c r="M1369" i="3"/>
  <c r="L1369" i="3" a="1"/>
  <c r="L1369" i="3" s="1"/>
  <c r="K1369" i="3" a="1"/>
  <c r="K1369" i="3"/>
  <c r="J1369" i="3" a="1"/>
  <c r="J1369" i="3" s="1"/>
  <c r="I1369" i="3" a="1"/>
  <c r="I1369" i="3" s="1"/>
  <c r="H1369" i="3" a="1"/>
  <c r="H1369" i="3"/>
  <c r="G1369" i="3" a="1"/>
  <c r="G1369" i="3" s="1"/>
  <c r="F1369" i="3" a="1"/>
  <c r="F1369" i="3" s="1"/>
  <c r="E1369" i="3" a="1"/>
  <c r="E1369" i="3"/>
  <c r="D1369" i="3" a="1"/>
  <c r="D1369" i="3" s="1"/>
  <c r="C1369" i="3" a="1"/>
  <c r="C1369" i="3" s="1"/>
  <c r="A1369" i="3" a="1"/>
  <c r="A1369" i="3" s="1"/>
  <c r="S1368" i="3" a="1"/>
  <c r="S1368" i="3" s="1"/>
  <c r="N1368" i="3" a="1"/>
  <c r="N1368" i="3" s="1"/>
  <c r="M1368" i="3" a="1"/>
  <c r="M1368" i="3" s="1"/>
  <c r="L1368" i="3" a="1"/>
  <c r="L1368" i="3" s="1"/>
  <c r="K1368" i="3" a="1"/>
  <c r="K1368" i="3" s="1"/>
  <c r="J1368" i="3" a="1"/>
  <c r="J1368" i="3" s="1"/>
  <c r="I1368" i="3" a="1"/>
  <c r="I1368" i="3" s="1"/>
  <c r="H1368" i="3" a="1"/>
  <c r="H1368" i="3" s="1"/>
  <c r="G1368" i="3" a="1"/>
  <c r="G1368" i="3" s="1"/>
  <c r="F1368" i="3" a="1"/>
  <c r="F1368" i="3" s="1"/>
  <c r="E1368" i="3" a="1"/>
  <c r="E1368" i="3" s="1"/>
  <c r="D1368" i="3" a="1"/>
  <c r="D1368" i="3"/>
  <c r="C1368" i="3" a="1"/>
  <c r="C1368" i="3" s="1"/>
  <c r="A1368" i="3" a="1"/>
  <c r="A1368" i="3" s="1"/>
  <c r="S1367" i="3" a="1"/>
  <c r="S1367" i="3" s="1"/>
  <c r="N1367" i="3" a="1"/>
  <c r="N1367" i="3" s="1"/>
  <c r="M1367" i="3" a="1"/>
  <c r="M1367" i="3" s="1"/>
  <c r="L1367" i="3" a="1"/>
  <c r="L1367" i="3" s="1"/>
  <c r="K1367" i="3" a="1"/>
  <c r="K1367" i="3"/>
  <c r="J1367" i="3" a="1"/>
  <c r="J1367" i="3" s="1"/>
  <c r="I1367" i="3" a="1"/>
  <c r="I1367" i="3" s="1"/>
  <c r="H1367" i="3" a="1"/>
  <c r="H1367" i="3" s="1"/>
  <c r="G1367" i="3" a="1"/>
  <c r="G1367" i="3" s="1"/>
  <c r="F1367" i="3" a="1"/>
  <c r="F1367" i="3" s="1"/>
  <c r="E1367" i="3" a="1"/>
  <c r="E1367" i="3" s="1"/>
  <c r="D1367" i="3" a="1"/>
  <c r="D1367" i="3" s="1"/>
  <c r="C1367" i="3" a="1"/>
  <c r="C1367" i="3" s="1"/>
  <c r="A1367" i="3" a="1"/>
  <c r="A1367" i="3" s="1"/>
  <c r="S1366" i="3" a="1"/>
  <c r="S1366" i="3" s="1"/>
  <c r="N1366" i="3" a="1"/>
  <c r="N1366" i="3" s="1"/>
  <c r="M1366" i="3" a="1"/>
  <c r="M1366" i="3" s="1"/>
  <c r="L1366" i="3" a="1"/>
  <c r="L1366" i="3" s="1"/>
  <c r="K1366" i="3" a="1"/>
  <c r="K1366" i="3" s="1"/>
  <c r="J1366" i="3" a="1"/>
  <c r="J1366" i="3" s="1"/>
  <c r="I1366" i="3" a="1"/>
  <c r="I1366" i="3" s="1"/>
  <c r="H1366" i="3" a="1"/>
  <c r="H1366" i="3"/>
  <c r="G1366" i="3" a="1"/>
  <c r="G1366" i="3"/>
  <c r="F1366" i="3" a="1"/>
  <c r="F1366" i="3" s="1"/>
  <c r="E1366" i="3" a="1"/>
  <c r="E1366" i="3" s="1"/>
  <c r="D1366" i="3" a="1"/>
  <c r="D1366" i="3" s="1"/>
  <c r="C1366" i="3" a="1"/>
  <c r="C1366" i="3" s="1"/>
  <c r="A1366" i="3" a="1"/>
  <c r="A1366" i="3"/>
  <c r="S1365" i="3" a="1"/>
  <c r="S1365" i="3" s="1"/>
  <c r="N1365" i="3" a="1"/>
  <c r="N1365" i="3" s="1"/>
  <c r="M1365" i="3" a="1"/>
  <c r="M1365" i="3" s="1"/>
  <c r="L1365" i="3" a="1"/>
  <c r="L1365" i="3" s="1"/>
  <c r="K1365" i="3" a="1"/>
  <c r="K1365" i="3" s="1"/>
  <c r="J1365" i="3" a="1"/>
  <c r="J1365" i="3"/>
  <c r="I1365" i="3" a="1"/>
  <c r="I1365" i="3" s="1"/>
  <c r="H1365" i="3" a="1"/>
  <c r="H1365" i="3" s="1"/>
  <c r="G1365" i="3" a="1"/>
  <c r="G1365" i="3" s="1"/>
  <c r="F1365" i="3" a="1"/>
  <c r="F1365" i="3" s="1"/>
  <c r="E1365" i="3" a="1"/>
  <c r="E1365" i="3" s="1"/>
  <c r="D1365" i="3" a="1"/>
  <c r="D1365" i="3"/>
  <c r="C1365" i="3" a="1"/>
  <c r="C1365" i="3" s="1"/>
  <c r="A1365" i="3" a="1"/>
  <c r="A1365" i="3" s="1"/>
  <c r="S1364" i="3" a="1"/>
  <c r="S1364" i="3" s="1"/>
  <c r="N1364" i="3" a="1"/>
  <c r="N1364" i="3" s="1"/>
  <c r="M1364" i="3" a="1"/>
  <c r="M1364" i="3"/>
  <c r="L1364" i="3" a="1"/>
  <c r="L1364" i="3" s="1"/>
  <c r="K1364" i="3" a="1"/>
  <c r="K1364" i="3"/>
  <c r="J1364" i="3" a="1"/>
  <c r="J1364" i="3" s="1"/>
  <c r="I1364" i="3" a="1"/>
  <c r="I1364" i="3" s="1"/>
  <c r="H1364" i="3" a="1"/>
  <c r="H1364" i="3" s="1"/>
  <c r="G1364" i="3" a="1"/>
  <c r="G1364" i="3" s="1"/>
  <c r="F1364" i="3" a="1"/>
  <c r="F1364" i="3" s="1"/>
  <c r="E1364" i="3" a="1"/>
  <c r="E1364" i="3" s="1"/>
  <c r="D1364" i="3" a="1"/>
  <c r="D1364" i="3" s="1"/>
  <c r="C1364" i="3" a="1"/>
  <c r="C1364" i="3" s="1"/>
  <c r="A1364" i="3" a="1"/>
  <c r="A1364" i="3" s="1"/>
  <c r="S1363" i="3" a="1"/>
  <c r="S1363" i="3" s="1"/>
  <c r="N1363" i="3" a="1"/>
  <c r="N1363" i="3" s="1"/>
  <c r="M1363" i="3" a="1"/>
  <c r="M1363" i="3" s="1"/>
  <c r="L1363" i="3" a="1"/>
  <c r="L1363" i="3" s="1"/>
  <c r="K1363" i="3" a="1"/>
  <c r="K1363" i="3" s="1"/>
  <c r="J1363" i="3" a="1"/>
  <c r="J1363" i="3"/>
  <c r="I1363" i="3" a="1"/>
  <c r="I1363" i="3" s="1"/>
  <c r="H1363" i="3" a="1"/>
  <c r="H1363" i="3" s="1"/>
  <c r="G1363" i="3" a="1"/>
  <c r="G1363" i="3"/>
  <c r="F1363" i="3" a="1"/>
  <c r="F1363" i="3" s="1"/>
  <c r="E1363" i="3" a="1"/>
  <c r="E1363" i="3"/>
  <c r="D1363" i="3" a="1"/>
  <c r="D1363" i="3"/>
  <c r="C1363" i="3" a="1"/>
  <c r="C1363" i="3" s="1"/>
  <c r="A1363" i="3" a="1"/>
  <c r="A1363" i="3" s="1"/>
  <c r="S1362" i="3" a="1"/>
  <c r="S1362" i="3" s="1"/>
  <c r="N1362" i="3" a="1"/>
  <c r="N1362" i="3" s="1"/>
  <c r="M1362" i="3" a="1"/>
  <c r="M1362" i="3" s="1"/>
  <c r="L1362" i="3" a="1"/>
  <c r="L1362" i="3" s="1"/>
  <c r="K1362" i="3" a="1"/>
  <c r="K1362" i="3"/>
  <c r="J1362" i="3" a="1"/>
  <c r="J1362" i="3" s="1"/>
  <c r="I1362" i="3" a="1"/>
  <c r="I1362" i="3" s="1"/>
  <c r="H1362" i="3" a="1"/>
  <c r="H1362" i="3" s="1"/>
  <c r="G1362" i="3" a="1"/>
  <c r="G1362" i="3" s="1"/>
  <c r="F1362" i="3" a="1"/>
  <c r="F1362" i="3" s="1"/>
  <c r="E1362" i="3" a="1"/>
  <c r="E1362" i="3" s="1"/>
  <c r="D1362" i="3" a="1"/>
  <c r="D1362" i="3" s="1"/>
  <c r="C1362" i="3" a="1"/>
  <c r="C1362" i="3" s="1"/>
  <c r="A1362" i="3" a="1"/>
  <c r="A1362" i="3" s="1"/>
  <c r="S1361" i="3" a="1"/>
  <c r="S1361" i="3" s="1"/>
  <c r="N1361" i="3" a="1"/>
  <c r="N1361" i="3" s="1"/>
  <c r="M1361" i="3" a="1"/>
  <c r="M1361" i="3"/>
  <c r="L1361" i="3" a="1"/>
  <c r="L1361" i="3" s="1"/>
  <c r="K1361" i="3" a="1"/>
  <c r="K1361" i="3"/>
  <c r="J1361" i="3" a="1"/>
  <c r="J1361" i="3" s="1"/>
  <c r="I1361" i="3" a="1"/>
  <c r="I1361" i="3" s="1"/>
  <c r="H1361" i="3" a="1"/>
  <c r="H1361" i="3" s="1"/>
  <c r="G1361" i="3" a="1"/>
  <c r="G1361" i="3"/>
  <c r="F1361" i="3" a="1"/>
  <c r="F1361" i="3" s="1"/>
  <c r="E1361" i="3" a="1"/>
  <c r="E1361" i="3" s="1"/>
  <c r="D1361" i="3" a="1"/>
  <c r="D1361" i="3"/>
  <c r="C1361" i="3" a="1"/>
  <c r="C1361" i="3" s="1"/>
  <c r="A1361" i="3" a="1"/>
  <c r="A1361" i="3" s="1"/>
  <c r="S1360" i="3" a="1"/>
  <c r="S1360" i="3" s="1"/>
  <c r="N1360" i="3" a="1"/>
  <c r="N1360" i="3" s="1"/>
  <c r="M1360" i="3" a="1"/>
  <c r="M1360" i="3"/>
  <c r="L1360" i="3" a="1"/>
  <c r="L1360" i="3" s="1"/>
  <c r="K1360" i="3" a="1"/>
  <c r="K1360" i="3" s="1"/>
  <c r="J1360" i="3" a="1"/>
  <c r="J1360" i="3" s="1"/>
  <c r="I1360" i="3" a="1"/>
  <c r="I1360" i="3" s="1"/>
  <c r="H1360" i="3" a="1"/>
  <c r="H1360" i="3" s="1"/>
  <c r="G1360" i="3" a="1"/>
  <c r="G1360" i="3" s="1"/>
  <c r="F1360" i="3" a="1"/>
  <c r="F1360" i="3" s="1"/>
  <c r="E1360" i="3" a="1"/>
  <c r="E1360" i="3" s="1"/>
  <c r="D1360" i="3" a="1"/>
  <c r="D1360" i="3" s="1"/>
  <c r="C1360" i="3" a="1"/>
  <c r="C1360" i="3" s="1"/>
  <c r="A1360" i="3" a="1"/>
  <c r="A1360" i="3" s="1"/>
  <c r="S1359" i="3" a="1"/>
  <c r="S1359" i="3" s="1"/>
  <c r="N1359" i="3" a="1"/>
  <c r="N1359" i="3" s="1"/>
  <c r="M1359" i="3" a="1"/>
  <c r="M1359" i="3" s="1"/>
  <c r="L1359" i="3" a="1"/>
  <c r="L1359" i="3" s="1"/>
  <c r="K1359" i="3" a="1"/>
  <c r="K1359" i="3" s="1"/>
  <c r="J1359" i="3" a="1"/>
  <c r="J1359" i="3" s="1"/>
  <c r="I1359" i="3" a="1"/>
  <c r="I1359" i="3" s="1"/>
  <c r="H1359" i="3" a="1"/>
  <c r="H1359" i="3"/>
  <c r="G1359" i="3" a="1"/>
  <c r="G1359" i="3" s="1"/>
  <c r="F1359" i="3" a="1"/>
  <c r="F1359" i="3" s="1"/>
  <c r="E1359" i="3" a="1"/>
  <c r="E1359" i="3" s="1"/>
  <c r="D1359" i="3" a="1"/>
  <c r="D1359" i="3" s="1"/>
  <c r="C1359" i="3" a="1"/>
  <c r="C1359" i="3" s="1"/>
  <c r="A1359" i="3" a="1"/>
  <c r="A1359" i="3"/>
  <c r="S1358" i="3" a="1"/>
  <c r="S1358" i="3" s="1"/>
  <c r="N1358" i="3" a="1"/>
  <c r="N1358" i="3" s="1"/>
  <c r="M1358" i="3" a="1"/>
  <c r="M1358" i="3" s="1"/>
  <c r="L1358" i="3" a="1"/>
  <c r="L1358" i="3" s="1"/>
  <c r="K1358" i="3" a="1"/>
  <c r="K1358" i="3" s="1"/>
  <c r="J1358" i="3" a="1"/>
  <c r="J1358" i="3"/>
  <c r="I1358" i="3" a="1"/>
  <c r="I1358" i="3" s="1"/>
  <c r="H1358" i="3" a="1"/>
  <c r="H1358" i="3"/>
  <c r="G1358" i="3" a="1"/>
  <c r="G1358" i="3" s="1"/>
  <c r="F1358" i="3" a="1"/>
  <c r="F1358" i="3" s="1"/>
  <c r="E1358" i="3" a="1"/>
  <c r="E1358" i="3" s="1"/>
  <c r="D1358" i="3" a="1"/>
  <c r="D1358" i="3"/>
  <c r="C1358" i="3" a="1"/>
  <c r="C1358" i="3" s="1"/>
  <c r="A1358" i="3" a="1"/>
  <c r="A1358" i="3" s="1"/>
  <c r="S1357" i="3" a="1"/>
  <c r="S1357" i="3" s="1"/>
  <c r="N1357" i="3" a="1"/>
  <c r="N1357" i="3" s="1"/>
  <c r="M1357" i="3" a="1"/>
  <c r="M1357" i="3" s="1"/>
  <c r="L1357" i="3" a="1"/>
  <c r="L1357" i="3" s="1"/>
  <c r="K1357" i="3" a="1"/>
  <c r="K1357" i="3" s="1"/>
  <c r="J1357" i="3" a="1"/>
  <c r="J1357" i="3"/>
  <c r="I1357" i="3" a="1"/>
  <c r="I1357" i="3" s="1"/>
  <c r="H1357" i="3" a="1"/>
  <c r="H1357" i="3" s="1"/>
  <c r="G1357" i="3" a="1"/>
  <c r="G1357" i="3" s="1"/>
  <c r="F1357" i="3" a="1"/>
  <c r="F1357" i="3" s="1"/>
  <c r="E1357" i="3" a="1"/>
  <c r="E1357" i="3" s="1"/>
  <c r="D1357" i="3" a="1"/>
  <c r="D1357" i="3"/>
  <c r="C1357" i="3" a="1"/>
  <c r="C1357" i="3" s="1"/>
  <c r="A1357" i="3" a="1"/>
  <c r="A1357" i="3"/>
  <c r="S1356" i="3" a="1"/>
  <c r="S1356" i="3" s="1"/>
  <c r="N1356" i="3" a="1"/>
  <c r="N1356" i="3"/>
  <c r="M1356" i="3" a="1"/>
  <c r="M1356" i="3" s="1"/>
  <c r="L1356" i="3" a="1"/>
  <c r="L1356" i="3" s="1"/>
  <c r="K1356" i="3" a="1"/>
  <c r="K1356" i="3"/>
  <c r="J1356" i="3" a="1"/>
  <c r="J1356" i="3" s="1"/>
  <c r="I1356" i="3" a="1"/>
  <c r="I1356" i="3" s="1"/>
  <c r="H1356" i="3" a="1"/>
  <c r="H1356" i="3" s="1"/>
  <c r="G1356" i="3" a="1"/>
  <c r="G1356" i="3" s="1"/>
  <c r="F1356" i="3" a="1"/>
  <c r="F1356" i="3" s="1"/>
  <c r="E1356" i="3" a="1"/>
  <c r="E1356" i="3"/>
  <c r="D1356" i="3" a="1"/>
  <c r="D1356" i="3"/>
  <c r="C1356" i="3" a="1"/>
  <c r="C1356" i="3" s="1"/>
  <c r="A1356" i="3" a="1"/>
  <c r="A1356" i="3"/>
  <c r="S1355" i="3" a="1"/>
  <c r="S1355" i="3" s="1"/>
  <c r="N1355" i="3" a="1"/>
  <c r="N1355" i="3"/>
  <c r="M1355" i="3" a="1"/>
  <c r="M1355" i="3"/>
  <c r="L1355" i="3" a="1"/>
  <c r="L1355" i="3" s="1"/>
  <c r="K1355" i="3" a="1"/>
  <c r="K1355" i="3" s="1"/>
  <c r="J1355" i="3" a="1"/>
  <c r="J1355" i="3" s="1"/>
  <c r="I1355" i="3" a="1"/>
  <c r="I1355" i="3" s="1"/>
  <c r="H1355" i="3" a="1"/>
  <c r="H1355" i="3"/>
  <c r="G1355" i="3" a="1"/>
  <c r="G1355" i="3"/>
  <c r="F1355" i="3" a="1"/>
  <c r="F1355" i="3" s="1"/>
  <c r="E1355" i="3" a="1"/>
  <c r="E1355" i="3" s="1"/>
  <c r="D1355" i="3" a="1"/>
  <c r="D1355" i="3" s="1"/>
  <c r="C1355" i="3" a="1"/>
  <c r="C1355" i="3" s="1"/>
  <c r="A1355" i="3" a="1"/>
  <c r="A1355" i="3" s="1"/>
  <c r="S1354" i="3" a="1"/>
  <c r="S1354" i="3" s="1"/>
  <c r="N1354" i="3" a="1"/>
  <c r="N1354" i="3"/>
  <c r="M1354" i="3" a="1"/>
  <c r="M1354" i="3" s="1"/>
  <c r="L1354" i="3" a="1"/>
  <c r="L1354" i="3" s="1"/>
  <c r="K1354" i="3" a="1"/>
  <c r="K1354" i="3" s="1"/>
  <c r="J1354" i="3" a="1"/>
  <c r="J1354" i="3"/>
  <c r="I1354" i="3" a="1"/>
  <c r="I1354" i="3" s="1"/>
  <c r="H1354" i="3" a="1"/>
  <c r="H1354" i="3" s="1"/>
  <c r="G1354" i="3" a="1"/>
  <c r="G1354" i="3" s="1"/>
  <c r="F1354" i="3" a="1"/>
  <c r="F1354" i="3" s="1"/>
  <c r="E1354" i="3" a="1"/>
  <c r="E1354" i="3" s="1"/>
  <c r="D1354" i="3" a="1"/>
  <c r="D1354" i="3" s="1"/>
  <c r="C1354" i="3" a="1"/>
  <c r="C1354" i="3" s="1"/>
  <c r="A1354" i="3" a="1"/>
  <c r="A1354" i="3" s="1"/>
  <c r="S1353" i="3" a="1"/>
  <c r="S1353" i="3" s="1"/>
  <c r="N1353" i="3" a="1"/>
  <c r="N1353" i="3" s="1"/>
  <c r="M1353" i="3" a="1"/>
  <c r="M1353" i="3" s="1"/>
  <c r="L1353" i="3" a="1"/>
  <c r="L1353" i="3" s="1"/>
  <c r="K1353" i="3" a="1"/>
  <c r="K1353" i="3"/>
  <c r="J1353" i="3" a="1"/>
  <c r="J1353" i="3" s="1"/>
  <c r="I1353" i="3" a="1"/>
  <c r="I1353" i="3" s="1"/>
  <c r="H1353" i="3" a="1"/>
  <c r="H1353" i="3" s="1"/>
  <c r="G1353" i="3" a="1"/>
  <c r="G1353" i="3" s="1"/>
  <c r="F1353" i="3" a="1"/>
  <c r="F1353" i="3" s="1"/>
  <c r="E1353" i="3" a="1"/>
  <c r="E1353" i="3" s="1"/>
  <c r="D1353" i="3" a="1"/>
  <c r="D1353" i="3" s="1"/>
  <c r="C1353" i="3" a="1"/>
  <c r="C1353" i="3" s="1"/>
  <c r="A1353" i="3" a="1"/>
  <c r="A1353" i="3" s="1"/>
  <c r="S1352" i="3" a="1"/>
  <c r="S1352" i="3" s="1"/>
  <c r="N1352" i="3" a="1"/>
  <c r="N1352" i="3" s="1"/>
  <c r="M1352" i="3" a="1"/>
  <c r="M1352" i="3" s="1"/>
  <c r="L1352" i="3" a="1"/>
  <c r="L1352" i="3" s="1"/>
  <c r="K1352" i="3" a="1"/>
  <c r="K1352" i="3"/>
  <c r="J1352" i="3" a="1"/>
  <c r="J1352" i="3" s="1"/>
  <c r="I1352" i="3" a="1"/>
  <c r="I1352" i="3" s="1"/>
  <c r="H1352" i="3" a="1"/>
  <c r="H1352" i="3" s="1"/>
  <c r="G1352" i="3" a="1"/>
  <c r="G1352" i="3" s="1"/>
  <c r="F1352" i="3" a="1"/>
  <c r="F1352" i="3" s="1"/>
  <c r="E1352" i="3" a="1"/>
  <c r="E1352" i="3"/>
  <c r="D1352" i="3" a="1"/>
  <c r="D1352" i="3" s="1"/>
  <c r="C1352" i="3" a="1"/>
  <c r="C1352" i="3" s="1"/>
  <c r="A1352" i="3" a="1"/>
  <c r="A1352" i="3" s="1"/>
  <c r="S1351" i="3" a="1"/>
  <c r="S1351" i="3" s="1"/>
  <c r="N1351" i="3" a="1"/>
  <c r="N1351" i="3" s="1"/>
  <c r="M1351" i="3" a="1"/>
  <c r="M1351" i="3"/>
  <c r="L1351" i="3" a="1"/>
  <c r="L1351" i="3" s="1"/>
  <c r="K1351" i="3" a="1"/>
  <c r="K1351" i="3" s="1"/>
  <c r="J1351" i="3" a="1"/>
  <c r="J1351" i="3" s="1"/>
  <c r="I1351" i="3" a="1"/>
  <c r="I1351" i="3" s="1"/>
  <c r="H1351" i="3" a="1"/>
  <c r="H1351" i="3" s="1"/>
  <c r="G1351" i="3" a="1"/>
  <c r="G1351" i="3" s="1"/>
  <c r="F1351" i="3" a="1"/>
  <c r="F1351" i="3" s="1"/>
  <c r="E1351" i="3" a="1"/>
  <c r="E1351" i="3" s="1"/>
  <c r="D1351" i="3" a="1"/>
  <c r="D1351" i="3" s="1"/>
  <c r="C1351" i="3" a="1"/>
  <c r="C1351" i="3" s="1"/>
  <c r="A1351" i="3" a="1"/>
  <c r="A1351" i="3"/>
  <c r="S1350" i="3" a="1"/>
  <c r="S1350" i="3" s="1"/>
  <c r="N1350" i="3" a="1"/>
  <c r="N1350" i="3" s="1"/>
  <c r="M1350" i="3" a="1"/>
  <c r="M1350" i="3" s="1"/>
  <c r="L1350" i="3" a="1"/>
  <c r="L1350" i="3" s="1"/>
  <c r="K1350" i="3" a="1"/>
  <c r="K1350" i="3"/>
  <c r="J1350" i="3" a="1"/>
  <c r="J1350" i="3"/>
  <c r="I1350" i="3" a="1"/>
  <c r="I1350" i="3" s="1"/>
  <c r="H1350" i="3" a="1"/>
  <c r="H1350" i="3" s="1"/>
  <c r="G1350" i="3" a="1"/>
  <c r="G1350" i="3" s="1"/>
  <c r="F1350" i="3" a="1"/>
  <c r="F1350" i="3" s="1"/>
  <c r="E1350" i="3" a="1"/>
  <c r="E1350" i="3" s="1"/>
  <c r="D1350" i="3" a="1"/>
  <c r="D1350" i="3" s="1"/>
  <c r="C1350" i="3" a="1"/>
  <c r="C1350" i="3" s="1"/>
  <c r="A1350" i="3" a="1"/>
  <c r="A1350" i="3" s="1"/>
  <c r="S1349" i="3" a="1"/>
  <c r="S1349" i="3" s="1"/>
  <c r="N1349" i="3" a="1"/>
  <c r="N1349" i="3" s="1"/>
  <c r="M1349" i="3" a="1"/>
  <c r="M1349" i="3" s="1"/>
  <c r="L1349" i="3" a="1"/>
  <c r="L1349" i="3" s="1"/>
  <c r="K1349" i="3" a="1"/>
  <c r="K1349" i="3" s="1"/>
  <c r="J1349" i="3" a="1"/>
  <c r="J1349" i="3"/>
  <c r="I1349" i="3" a="1"/>
  <c r="I1349" i="3"/>
  <c r="H1349" i="3" a="1"/>
  <c r="H1349" i="3" s="1"/>
  <c r="G1349" i="3" a="1"/>
  <c r="G1349" i="3" s="1"/>
  <c r="F1349" i="3" a="1"/>
  <c r="F1349" i="3" s="1"/>
  <c r="E1349" i="3" a="1"/>
  <c r="E1349" i="3" s="1"/>
  <c r="D1349" i="3" a="1"/>
  <c r="D1349" i="3" s="1"/>
  <c r="C1349" i="3" a="1"/>
  <c r="C1349" i="3" s="1"/>
  <c r="A1349" i="3" a="1"/>
  <c r="A1349" i="3" s="1"/>
  <c r="S1348" i="3" a="1"/>
  <c r="S1348" i="3" s="1"/>
  <c r="N1348" i="3" a="1"/>
  <c r="N1348" i="3" s="1"/>
  <c r="M1348" i="3" a="1"/>
  <c r="M1348" i="3"/>
  <c r="L1348" i="3" a="1"/>
  <c r="L1348" i="3" s="1"/>
  <c r="K1348" i="3" a="1"/>
  <c r="K1348" i="3" s="1"/>
  <c r="J1348" i="3" a="1"/>
  <c r="J1348" i="3" s="1"/>
  <c r="I1348" i="3" a="1"/>
  <c r="I1348" i="3" s="1"/>
  <c r="H1348" i="3" a="1"/>
  <c r="H1348" i="3" s="1"/>
  <c r="G1348" i="3" a="1"/>
  <c r="G1348" i="3"/>
  <c r="F1348" i="3" a="1"/>
  <c r="F1348" i="3"/>
  <c r="E1348" i="3" a="1"/>
  <c r="E1348" i="3" s="1"/>
  <c r="D1348" i="3" a="1"/>
  <c r="D1348" i="3" s="1"/>
  <c r="C1348" i="3" a="1"/>
  <c r="C1348" i="3" s="1"/>
  <c r="A1348" i="3" a="1"/>
  <c r="A1348" i="3" s="1"/>
  <c r="S1347" i="3" a="1"/>
  <c r="S1347" i="3"/>
  <c r="N1347" i="3" a="1"/>
  <c r="N1347" i="3" s="1"/>
  <c r="M1347" i="3" a="1"/>
  <c r="M1347" i="3"/>
  <c r="L1347" i="3" a="1"/>
  <c r="L1347" i="3" s="1"/>
  <c r="K1347" i="3" a="1"/>
  <c r="K1347" i="3" s="1"/>
  <c r="J1347" i="3" a="1"/>
  <c r="J1347" i="3"/>
  <c r="I1347" i="3" a="1"/>
  <c r="I1347" i="3" s="1"/>
  <c r="H1347" i="3" a="1"/>
  <c r="H1347" i="3" s="1"/>
  <c r="G1347" i="3" a="1"/>
  <c r="G1347" i="3" s="1"/>
  <c r="F1347" i="3" a="1"/>
  <c r="F1347" i="3" s="1"/>
  <c r="E1347" i="3" a="1"/>
  <c r="E1347" i="3" s="1"/>
  <c r="D1347" i="3" a="1"/>
  <c r="D1347" i="3"/>
  <c r="C1347" i="3" a="1"/>
  <c r="C1347" i="3"/>
  <c r="A1347" i="3" a="1"/>
  <c r="A1347" i="3" s="1"/>
  <c r="S1346" i="3" a="1"/>
  <c r="S1346" i="3"/>
  <c r="N1346" i="3" a="1"/>
  <c r="N1346" i="3" s="1"/>
  <c r="M1346" i="3" a="1"/>
  <c r="M1346" i="3" s="1"/>
  <c r="L1346" i="3" a="1"/>
  <c r="L1346" i="3"/>
  <c r="K1346" i="3" a="1"/>
  <c r="K1346" i="3" s="1"/>
  <c r="J1346" i="3" a="1"/>
  <c r="J1346" i="3" s="1"/>
  <c r="I1346" i="3" a="1"/>
  <c r="I1346" i="3" s="1"/>
  <c r="H1346" i="3" a="1"/>
  <c r="H1346" i="3" s="1"/>
  <c r="G1346" i="3" a="1"/>
  <c r="G1346" i="3" s="1"/>
  <c r="F1346" i="3" a="1"/>
  <c r="F1346" i="3"/>
  <c r="E1346" i="3" a="1"/>
  <c r="E1346" i="3" s="1"/>
  <c r="D1346" i="3" a="1"/>
  <c r="D1346" i="3" s="1"/>
  <c r="C1346" i="3" a="1"/>
  <c r="C1346" i="3" s="1"/>
  <c r="A1346" i="3" a="1"/>
  <c r="A1346" i="3" s="1"/>
  <c r="S1345" i="3" a="1"/>
  <c r="S1345" i="3" s="1"/>
  <c r="N1345" i="3" a="1"/>
  <c r="N1345" i="3" s="1"/>
  <c r="M1345" i="3" a="1"/>
  <c r="M1345" i="3" s="1"/>
  <c r="L1345" i="3" a="1"/>
  <c r="L1345" i="3"/>
  <c r="K1345" i="3" a="1"/>
  <c r="K1345" i="3"/>
  <c r="J1345" i="3" a="1"/>
  <c r="J1345" i="3" s="1"/>
  <c r="I1345" i="3" a="1"/>
  <c r="I1345" i="3" s="1"/>
  <c r="H1345" i="3" a="1"/>
  <c r="H1345" i="3" s="1"/>
  <c r="G1345" i="3" a="1"/>
  <c r="G1345" i="3" s="1"/>
  <c r="F1345" i="3" a="1"/>
  <c r="F1345" i="3"/>
  <c r="E1345" i="3" a="1"/>
  <c r="E1345" i="3" s="1"/>
  <c r="D1345" i="3" a="1"/>
  <c r="D1345" i="3" s="1"/>
  <c r="C1345" i="3" a="1"/>
  <c r="C1345" i="3" s="1"/>
  <c r="A1345" i="3" a="1"/>
  <c r="A1345" i="3" s="1"/>
  <c r="S1344" i="3" a="1"/>
  <c r="S1344" i="3" s="1"/>
  <c r="N1344" i="3" a="1"/>
  <c r="N1344" i="3" s="1"/>
  <c r="M1344" i="3" a="1"/>
  <c r="M1344" i="3" s="1"/>
  <c r="L1344" i="3" a="1"/>
  <c r="L1344" i="3" s="1"/>
  <c r="K1344" i="3" a="1"/>
  <c r="K1344" i="3"/>
  <c r="J1344" i="3" a="1"/>
  <c r="J1344" i="3" s="1"/>
  <c r="I1344" i="3" a="1"/>
  <c r="I1344" i="3" s="1"/>
  <c r="H1344" i="3" a="1"/>
  <c r="H1344" i="3" s="1"/>
  <c r="G1344" i="3" a="1"/>
  <c r="G1344" i="3" s="1"/>
  <c r="F1344" i="3" a="1"/>
  <c r="F1344" i="3" s="1"/>
  <c r="E1344" i="3" a="1"/>
  <c r="E1344" i="3"/>
  <c r="D1344" i="3" a="1"/>
  <c r="D1344" i="3" s="1"/>
  <c r="C1344" i="3" a="1"/>
  <c r="C1344" i="3" s="1"/>
  <c r="A1344" i="3" a="1"/>
  <c r="A1344" i="3" s="1"/>
  <c r="S1343" i="3" a="1"/>
  <c r="S1343" i="3" s="1"/>
  <c r="N1343" i="3" a="1"/>
  <c r="N1343" i="3" s="1"/>
  <c r="M1343" i="3" a="1"/>
  <c r="M1343" i="3" s="1"/>
  <c r="L1343" i="3" a="1"/>
  <c r="L1343" i="3"/>
  <c r="K1343" i="3" a="1"/>
  <c r="K1343" i="3"/>
  <c r="J1343" i="3" a="1"/>
  <c r="J1343" i="3" s="1"/>
  <c r="I1343" i="3" a="1"/>
  <c r="I1343" i="3" s="1"/>
  <c r="H1343" i="3" a="1"/>
  <c r="H1343" i="3" s="1"/>
  <c r="G1343" i="3" a="1"/>
  <c r="G1343" i="3" s="1"/>
  <c r="F1343" i="3" a="1"/>
  <c r="F1343" i="3" s="1"/>
  <c r="E1343" i="3" a="1"/>
  <c r="E1343" i="3"/>
  <c r="D1343" i="3" a="1"/>
  <c r="D1343" i="3" s="1"/>
  <c r="C1343" i="3" a="1"/>
  <c r="C1343" i="3" s="1"/>
  <c r="A1343" i="3" a="1"/>
  <c r="A1343" i="3" s="1"/>
  <c r="S1342" i="3" a="1"/>
  <c r="S1342" i="3" s="1"/>
  <c r="N1342" i="3" a="1"/>
  <c r="N1342" i="3" s="1"/>
  <c r="M1342" i="3" a="1"/>
  <c r="M1342" i="3" s="1"/>
  <c r="L1342" i="3" a="1"/>
  <c r="L1342" i="3" s="1"/>
  <c r="K1342" i="3" a="1"/>
  <c r="K1342" i="3" s="1"/>
  <c r="J1342" i="3" a="1"/>
  <c r="J1342" i="3" s="1"/>
  <c r="I1342" i="3" a="1"/>
  <c r="I1342" i="3" s="1"/>
  <c r="H1342" i="3" a="1"/>
  <c r="H1342" i="3" s="1"/>
  <c r="G1342" i="3" a="1"/>
  <c r="G1342" i="3" s="1"/>
  <c r="F1342" i="3" a="1"/>
  <c r="F1342" i="3" s="1"/>
  <c r="E1342" i="3" a="1"/>
  <c r="E1342" i="3" s="1"/>
  <c r="D1342" i="3" a="1"/>
  <c r="D1342" i="3" s="1"/>
  <c r="C1342" i="3" a="1"/>
  <c r="C1342" i="3" s="1"/>
  <c r="A1342" i="3" a="1"/>
  <c r="A1342" i="3" s="1"/>
  <c r="S1341" i="3" a="1"/>
  <c r="S1341" i="3"/>
  <c r="N1341" i="3" a="1"/>
  <c r="N1341" i="3" s="1"/>
  <c r="M1341" i="3" a="1"/>
  <c r="M1341" i="3" s="1"/>
  <c r="L1341" i="3" a="1"/>
  <c r="L1341" i="3" s="1"/>
  <c r="K1341" i="3" a="1"/>
  <c r="K1341" i="3"/>
  <c r="J1341" i="3" a="1"/>
  <c r="J1341" i="3" s="1"/>
  <c r="I1341" i="3" a="1"/>
  <c r="I1341" i="3" s="1"/>
  <c r="H1341" i="3" a="1"/>
  <c r="H1341" i="3" s="1"/>
  <c r="G1341" i="3" a="1"/>
  <c r="G1341" i="3" s="1"/>
  <c r="F1341" i="3" a="1"/>
  <c r="F1341" i="3" s="1"/>
  <c r="E1341" i="3" a="1"/>
  <c r="E1341" i="3" s="1"/>
  <c r="D1341" i="3" a="1"/>
  <c r="D1341" i="3" s="1"/>
  <c r="C1341" i="3" a="1"/>
  <c r="C1341" i="3"/>
  <c r="A1341" i="3" a="1"/>
  <c r="A1341" i="3" s="1"/>
  <c r="S1340" i="3" a="1"/>
  <c r="S1340" i="3" s="1"/>
  <c r="N1340" i="3" a="1"/>
  <c r="N1340" i="3" s="1"/>
  <c r="M1340" i="3" a="1"/>
  <c r="M1340" i="3" s="1"/>
  <c r="L1340" i="3" a="1"/>
  <c r="L1340" i="3"/>
  <c r="K1340" i="3" a="1"/>
  <c r="K1340" i="3" s="1"/>
  <c r="J1340" i="3" a="1"/>
  <c r="J1340" i="3" s="1"/>
  <c r="I1340" i="3" a="1"/>
  <c r="I1340" i="3" s="1"/>
  <c r="H1340" i="3" a="1"/>
  <c r="H1340" i="3" s="1"/>
  <c r="G1340" i="3" a="1"/>
  <c r="G1340" i="3" s="1"/>
  <c r="F1340" i="3" a="1"/>
  <c r="F1340" i="3"/>
  <c r="E1340" i="3" a="1"/>
  <c r="E1340" i="3" s="1"/>
  <c r="D1340" i="3" a="1"/>
  <c r="D1340" i="3" s="1"/>
  <c r="C1340" i="3" a="1"/>
  <c r="C1340" i="3" s="1"/>
  <c r="A1340" i="3" a="1"/>
  <c r="A1340" i="3" s="1"/>
  <c r="S1339" i="3" a="1"/>
  <c r="S1339" i="3"/>
  <c r="N1339" i="3" a="1"/>
  <c r="N1339" i="3" s="1"/>
  <c r="M1339" i="3" a="1"/>
  <c r="M1339" i="3" s="1"/>
  <c r="L1339" i="3" a="1"/>
  <c r="L1339" i="3"/>
  <c r="K1339" i="3" a="1"/>
  <c r="K1339" i="3" s="1"/>
  <c r="J1339" i="3" a="1"/>
  <c r="J1339" i="3" s="1"/>
  <c r="I1339" i="3" a="1"/>
  <c r="I1339" i="3"/>
  <c r="H1339" i="3" a="1"/>
  <c r="H1339" i="3" s="1"/>
  <c r="G1339" i="3" a="1"/>
  <c r="G1339" i="3" s="1"/>
  <c r="F1339" i="3" a="1"/>
  <c r="F1339" i="3" s="1"/>
  <c r="E1339" i="3" a="1"/>
  <c r="E1339" i="3" s="1"/>
  <c r="D1339" i="3" a="1"/>
  <c r="D1339" i="3" s="1"/>
  <c r="C1339" i="3" a="1"/>
  <c r="C1339" i="3" s="1"/>
  <c r="A1339" i="3" a="1"/>
  <c r="A1339" i="3" s="1"/>
  <c r="S1338" i="3" a="1"/>
  <c r="S1338" i="3" s="1"/>
  <c r="N1338" i="3" a="1"/>
  <c r="N1338" i="3" s="1"/>
  <c r="M1338" i="3" a="1"/>
  <c r="M1338" i="3" s="1"/>
  <c r="L1338" i="3" a="1"/>
  <c r="L1338" i="3"/>
  <c r="K1338" i="3" a="1"/>
  <c r="K1338" i="3" s="1"/>
  <c r="J1338" i="3" a="1"/>
  <c r="J1338" i="3" s="1"/>
  <c r="I1338" i="3" a="1"/>
  <c r="I1338" i="3" s="1"/>
  <c r="H1338" i="3" a="1"/>
  <c r="H1338" i="3" s="1"/>
  <c r="G1338" i="3" a="1"/>
  <c r="G1338" i="3" s="1"/>
  <c r="F1338" i="3" a="1"/>
  <c r="F1338" i="3"/>
  <c r="E1338" i="3" a="1"/>
  <c r="E1338" i="3"/>
  <c r="D1338" i="3" a="1"/>
  <c r="D1338" i="3" s="1"/>
  <c r="C1338" i="3" a="1"/>
  <c r="C1338" i="3" s="1"/>
  <c r="A1338" i="3" a="1"/>
  <c r="A1338" i="3" s="1"/>
  <c r="S1337" i="3" a="1"/>
  <c r="S1337" i="3" s="1"/>
  <c r="N1337" i="3" a="1"/>
  <c r="N1337" i="3"/>
  <c r="M1337" i="3" a="1"/>
  <c r="M1337" i="3" s="1"/>
  <c r="L1337" i="3" a="1"/>
  <c r="L1337" i="3" s="1"/>
  <c r="K1337" i="3" a="1"/>
  <c r="K1337" i="3" s="1"/>
  <c r="J1337" i="3" a="1"/>
  <c r="J1337" i="3" s="1"/>
  <c r="I1337" i="3" a="1"/>
  <c r="I1337" i="3" s="1"/>
  <c r="H1337" i="3" a="1"/>
  <c r="H1337" i="3"/>
  <c r="G1337" i="3" a="1"/>
  <c r="G1337" i="3" s="1"/>
  <c r="F1337" i="3" a="1"/>
  <c r="F1337" i="3" s="1"/>
  <c r="E1337" i="3" a="1"/>
  <c r="E1337" i="3" s="1"/>
  <c r="D1337" i="3" a="1"/>
  <c r="D1337" i="3" s="1"/>
  <c r="C1337" i="3" a="1"/>
  <c r="C1337" i="3" s="1"/>
  <c r="A1337" i="3" a="1"/>
  <c r="A1337" i="3"/>
  <c r="S1336" i="3" a="1"/>
  <c r="S1336" i="3"/>
  <c r="N1336" i="3" a="1"/>
  <c r="N1336" i="3" s="1"/>
  <c r="M1336" i="3" a="1"/>
  <c r="M1336" i="3" s="1"/>
  <c r="L1336" i="3" a="1"/>
  <c r="L1336" i="3" s="1"/>
  <c r="K1336" i="3" a="1"/>
  <c r="K1336" i="3" s="1"/>
  <c r="J1336" i="3" a="1"/>
  <c r="J1336" i="3" s="1"/>
  <c r="I1336" i="3" a="1"/>
  <c r="I1336" i="3" s="1"/>
  <c r="H1336" i="3" a="1"/>
  <c r="H1336" i="3" s="1"/>
  <c r="G1336" i="3" a="1"/>
  <c r="G1336" i="3" s="1"/>
  <c r="F1336" i="3" a="1"/>
  <c r="F1336" i="3"/>
  <c r="E1336" i="3" a="1"/>
  <c r="E1336" i="3" s="1"/>
  <c r="D1336" i="3" a="1"/>
  <c r="D1336" i="3" s="1"/>
  <c r="C1336" i="3" a="1"/>
  <c r="C1336" i="3" s="1"/>
  <c r="A1336" i="3" a="1"/>
  <c r="A1336" i="3" s="1"/>
  <c r="S1335" i="3" a="1"/>
  <c r="S1335" i="3" s="1"/>
  <c r="N1335" i="3" a="1"/>
  <c r="N1335" i="3" s="1"/>
  <c r="M1335" i="3" a="1"/>
  <c r="M1335" i="3" s="1"/>
  <c r="L1335" i="3" a="1"/>
  <c r="L1335" i="3"/>
  <c r="K1335" i="3" a="1"/>
  <c r="K1335" i="3"/>
  <c r="J1335" i="3" a="1"/>
  <c r="J1335" i="3" s="1"/>
  <c r="I1335" i="3" a="1"/>
  <c r="I1335" i="3" s="1"/>
  <c r="H1335" i="3" a="1"/>
  <c r="H1335" i="3" s="1"/>
  <c r="G1335" i="3" a="1"/>
  <c r="G1335" i="3" s="1"/>
  <c r="F1335" i="3" a="1"/>
  <c r="F1335" i="3"/>
  <c r="E1335" i="3" a="1"/>
  <c r="E1335" i="3" s="1"/>
  <c r="D1335" i="3" a="1"/>
  <c r="D1335" i="3" s="1"/>
  <c r="C1335" i="3" a="1"/>
  <c r="C1335" i="3" s="1"/>
  <c r="A1335" i="3" a="1"/>
  <c r="A1335" i="3" s="1"/>
  <c r="S1334" i="3" a="1"/>
  <c r="S1334" i="3" s="1"/>
  <c r="N1334" i="3" a="1"/>
  <c r="N1334" i="3" s="1"/>
  <c r="M1334" i="3" a="1"/>
  <c r="M1334" i="3" s="1"/>
  <c r="L1334" i="3" a="1"/>
  <c r="L1334" i="3" s="1"/>
  <c r="K1334" i="3" a="1"/>
  <c r="K1334" i="3"/>
  <c r="J1334" i="3" a="1"/>
  <c r="J1334" i="3" s="1"/>
  <c r="I1334" i="3" a="1"/>
  <c r="I1334" i="3" s="1"/>
  <c r="H1334" i="3" a="1"/>
  <c r="H1334" i="3" s="1"/>
  <c r="G1334" i="3" a="1"/>
  <c r="G1334" i="3" s="1"/>
  <c r="F1334" i="3" a="1"/>
  <c r="F1334" i="3" s="1"/>
  <c r="E1334" i="3" a="1"/>
  <c r="E1334" i="3"/>
  <c r="D1334" i="3" a="1"/>
  <c r="D1334" i="3"/>
  <c r="C1334" i="3" a="1"/>
  <c r="C1334" i="3" s="1"/>
  <c r="A1334" i="3" a="1"/>
  <c r="A1334" i="3" s="1"/>
  <c r="S1333" i="3" a="1"/>
  <c r="S1333" i="3" s="1"/>
  <c r="N1333" i="3" a="1"/>
  <c r="N1333" i="3"/>
  <c r="M1333" i="3" a="1"/>
  <c r="M1333" i="3"/>
  <c r="L1333" i="3" a="1"/>
  <c r="L1333" i="3" s="1"/>
  <c r="K1333" i="3" a="1"/>
  <c r="K1333" i="3"/>
  <c r="J1333" i="3" a="1"/>
  <c r="J1333" i="3" s="1"/>
  <c r="I1333" i="3" a="1"/>
  <c r="I1333" i="3" s="1"/>
  <c r="H1333" i="3" a="1"/>
  <c r="H1333" i="3" s="1"/>
  <c r="G1333" i="3" a="1"/>
  <c r="G1333" i="3" s="1"/>
  <c r="F1333" i="3" a="1"/>
  <c r="F1333" i="3" s="1"/>
  <c r="E1333" i="3" a="1"/>
  <c r="E1333" i="3"/>
  <c r="D1333" i="3" a="1"/>
  <c r="D1333" i="3" s="1"/>
  <c r="C1333" i="3" a="1"/>
  <c r="C1333" i="3" s="1"/>
  <c r="A1333" i="3" a="1"/>
  <c r="A1333" i="3" s="1"/>
  <c r="S1332" i="3" a="1"/>
  <c r="S1332" i="3" s="1"/>
  <c r="N1332" i="3" a="1"/>
  <c r="N1332" i="3" s="1"/>
  <c r="M1332" i="3" a="1"/>
  <c r="M1332" i="3"/>
  <c r="L1332" i="3" a="1"/>
  <c r="L1332" i="3"/>
  <c r="K1332" i="3" a="1"/>
  <c r="K1332" i="3" s="1"/>
  <c r="J1332" i="3" a="1"/>
  <c r="J1332" i="3" s="1"/>
  <c r="I1332" i="3" a="1"/>
  <c r="I1332" i="3" s="1"/>
  <c r="H1332" i="3" a="1"/>
  <c r="H1332" i="3" s="1"/>
  <c r="G1332" i="3" a="1"/>
  <c r="G1332" i="3"/>
  <c r="F1332" i="3" a="1"/>
  <c r="F1332" i="3" s="1"/>
  <c r="E1332" i="3" a="1"/>
  <c r="E1332" i="3" s="1"/>
  <c r="D1332" i="3" a="1"/>
  <c r="D1332" i="3" s="1"/>
  <c r="C1332" i="3" a="1"/>
  <c r="C1332" i="3" s="1"/>
  <c r="A1332" i="3" a="1"/>
  <c r="A1332" i="3" s="1"/>
  <c r="S1331" i="3" a="1"/>
  <c r="S1331" i="3"/>
  <c r="N1331" i="3" a="1"/>
  <c r="N1331" i="3" s="1"/>
  <c r="M1331" i="3" a="1"/>
  <c r="M1331" i="3"/>
  <c r="L1331" i="3" a="1"/>
  <c r="L1331" i="3" s="1"/>
  <c r="K1331" i="3" a="1"/>
  <c r="K1331" i="3" s="1"/>
  <c r="J1331" i="3" a="1"/>
  <c r="J1331" i="3"/>
  <c r="I1331" i="3" a="1"/>
  <c r="I1331" i="3" s="1"/>
  <c r="H1331" i="3" a="1"/>
  <c r="H1331" i="3" s="1"/>
  <c r="G1331" i="3" a="1"/>
  <c r="G1331" i="3" s="1"/>
  <c r="F1331" i="3" a="1"/>
  <c r="F1331" i="3" s="1"/>
  <c r="E1331" i="3" a="1"/>
  <c r="E1331" i="3" s="1"/>
  <c r="D1331" i="3" a="1"/>
  <c r="D1331" i="3" s="1"/>
  <c r="C1331" i="3" a="1"/>
  <c r="C1331" i="3" s="1"/>
  <c r="A1331" i="3" a="1"/>
  <c r="A1331" i="3" s="1"/>
  <c r="S1330" i="3" a="1"/>
  <c r="S1330" i="3" s="1"/>
  <c r="N1330" i="3" a="1"/>
  <c r="N1330" i="3" s="1"/>
  <c r="M1330" i="3" a="1"/>
  <c r="M1330" i="3" s="1"/>
  <c r="L1330" i="3" a="1"/>
  <c r="L1330" i="3" s="1"/>
  <c r="K1330" i="3" a="1"/>
  <c r="K1330" i="3" s="1"/>
  <c r="J1330" i="3" a="1"/>
  <c r="J1330" i="3"/>
  <c r="I1330" i="3" a="1"/>
  <c r="I1330" i="3" s="1"/>
  <c r="H1330" i="3" a="1"/>
  <c r="H1330" i="3" s="1"/>
  <c r="G1330" i="3" a="1"/>
  <c r="G1330" i="3" s="1"/>
  <c r="F1330" i="3" a="1"/>
  <c r="F1330" i="3" s="1"/>
  <c r="E1330" i="3" a="1"/>
  <c r="E1330" i="3" s="1"/>
  <c r="D1330" i="3" a="1"/>
  <c r="D1330" i="3"/>
  <c r="C1330" i="3" a="1"/>
  <c r="C1330" i="3" s="1"/>
  <c r="A1330" i="3" a="1"/>
  <c r="A1330" i="3" s="1"/>
  <c r="S1329" i="3" a="1"/>
  <c r="S1329" i="3" s="1"/>
  <c r="N1329" i="3" a="1"/>
  <c r="N1329" i="3" s="1"/>
  <c r="M1329" i="3" a="1"/>
  <c r="M1329" i="3" s="1"/>
  <c r="L1329" i="3" a="1"/>
  <c r="L1329" i="3"/>
  <c r="K1329" i="3" a="1"/>
  <c r="K1329" i="3" s="1"/>
  <c r="J1329" i="3" a="1"/>
  <c r="J1329" i="3" s="1"/>
  <c r="I1329" i="3" a="1"/>
  <c r="I1329" i="3"/>
  <c r="H1329" i="3" a="1"/>
  <c r="H1329" i="3" s="1"/>
  <c r="G1329" i="3" a="1"/>
  <c r="G1329" i="3" s="1"/>
  <c r="F1329" i="3" a="1"/>
  <c r="F1329" i="3" s="1"/>
  <c r="E1329" i="3" a="1"/>
  <c r="E1329" i="3" s="1"/>
  <c r="D1329" i="3" a="1"/>
  <c r="D1329" i="3"/>
  <c r="C1329" i="3" a="1"/>
  <c r="C1329" i="3" s="1"/>
  <c r="A1329" i="3" a="1"/>
  <c r="A1329" i="3" s="1"/>
  <c r="S1328" i="3" a="1"/>
  <c r="S1328" i="3" s="1"/>
  <c r="N1328" i="3" a="1"/>
  <c r="N1328" i="3" s="1"/>
  <c r="M1328" i="3" a="1"/>
  <c r="M1328" i="3" s="1"/>
  <c r="L1328" i="3" a="1"/>
  <c r="L1328" i="3" s="1"/>
  <c r="K1328" i="3" a="1"/>
  <c r="K1328" i="3" s="1"/>
  <c r="J1328" i="3" a="1"/>
  <c r="J1328" i="3" s="1"/>
  <c r="I1328" i="3" a="1"/>
  <c r="I1328" i="3" s="1"/>
  <c r="H1328" i="3" a="1"/>
  <c r="H1328" i="3" s="1"/>
  <c r="G1328" i="3" a="1"/>
  <c r="G1328" i="3"/>
  <c r="F1328" i="3" a="1"/>
  <c r="F1328" i="3" s="1"/>
  <c r="E1328" i="3" a="1"/>
  <c r="E1328" i="3" s="1"/>
  <c r="D1328" i="3" a="1"/>
  <c r="D1328" i="3" s="1"/>
  <c r="C1328" i="3" a="1"/>
  <c r="C1328" i="3" s="1"/>
  <c r="A1328" i="3" a="1"/>
  <c r="A1328" i="3" s="1"/>
  <c r="S1327" i="3" a="1"/>
  <c r="S1327" i="3"/>
  <c r="N1327" i="3" a="1"/>
  <c r="N1327" i="3" s="1"/>
  <c r="M1327" i="3" a="1"/>
  <c r="M1327" i="3" s="1"/>
  <c r="L1327" i="3" a="1"/>
  <c r="L1327" i="3" s="1"/>
  <c r="K1327" i="3" a="1"/>
  <c r="K1327" i="3" s="1"/>
  <c r="J1327" i="3" a="1"/>
  <c r="J1327" i="3"/>
  <c r="I1327" i="3" a="1"/>
  <c r="I1327" i="3" s="1"/>
  <c r="H1327" i="3" a="1"/>
  <c r="H1327" i="3" s="1"/>
  <c r="G1327" i="3" a="1"/>
  <c r="G1327" i="3" s="1"/>
  <c r="F1327" i="3" a="1"/>
  <c r="F1327" i="3" s="1"/>
  <c r="E1327" i="3" a="1"/>
  <c r="E1327" i="3" s="1"/>
  <c r="D1327" i="3" a="1"/>
  <c r="D1327" i="3"/>
  <c r="C1327" i="3" a="1"/>
  <c r="C1327" i="3" s="1"/>
  <c r="A1327" i="3" a="1"/>
  <c r="A1327" i="3" s="1"/>
  <c r="S1326" i="3" a="1"/>
  <c r="S1326" i="3" s="1"/>
  <c r="N1326" i="3" a="1"/>
  <c r="N1326" i="3" s="1"/>
  <c r="M1326" i="3" a="1"/>
  <c r="M1326" i="3"/>
  <c r="L1326" i="3" a="1"/>
  <c r="L1326" i="3" s="1"/>
  <c r="K1326" i="3" a="1"/>
  <c r="K1326" i="3" s="1"/>
  <c r="J1326" i="3" a="1"/>
  <c r="J1326" i="3" s="1"/>
  <c r="I1326" i="3" a="1"/>
  <c r="I1326" i="3" s="1"/>
  <c r="H1326" i="3" a="1"/>
  <c r="H1326" i="3" s="1"/>
  <c r="G1326" i="3" a="1"/>
  <c r="G1326" i="3" s="1"/>
  <c r="F1326" i="3" a="1"/>
  <c r="F1326" i="3" s="1"/>
  <c r="E1326" i="3" a="1"/>
  <c r="E1326" i="3" s="1"/>
  <c r="D1326" i="3" a="1"/>
  <c r="D1326" i="3" s="1"/>
  <c r="C1326" i="3" a="1"/>
  <c r="C1326" i="3" s="1"/>
  <c r="A1326" i="3" a="1"/>
  <c r="A1326" i="3" s="1"/>
  <c r="S1325" i="3" a="1"/>
  <c r="S1325" i="3" s="1"/>
  <c r="N1325" i="3" a="1"/>
  <c r="N1325" i="3" s="1"/>
  <c r="M1325" i="3" a="1"/>
  <c r="M1325" i="3" s="1"/>
  <c r="L1325" i="3" a="1"/>
  <c r="L1325" i="3" s="1"/>
  <c r="K1325" i="3" a="1"/>
  <c r="K1325" i="3" s="1"/>
  <c r="J1325" i="3" a="1"/>
  <c r="J1325" i="3"/>
  <c r="I1325" i="3" a="1"/>
  <c r="I1325" i="3"/>
  <c r="H1325" i="3" a="1"/>
  <c r="H1325" i="3" s="1"/>
  <c r="G1325" i="3" a="1"/>
  <c r="G1325" i="3"/>
  <c r="F1325" i="3" a="1"/>
  <c r="F1325" i="3" s="1"/>
  <c r="E1325" i="3" a="1"/>
  <c r="E1325" i="3" s="1"/>
  <c r="D1325" i="3" a="1"/>
  <c r="D1325" i="3"/>
  <c r="C1325" i="3" a="1"/>
  <c r="C1325" i="3" s="1"/>
  <c r="A1325" i="3" a="1"/>
  <c r="A1325" i="3" s="1"/>
  <c r="S1324" i="3" a="1"/>
  <c r="S1324" i="3" s="1"/>
  <c r="N1324" i="3" a="1"/>
  <c r="N1324" i="3" s="1"/>
  <c r="M1324" i="3" a="1"/>
  <c r="M1324" i="3" s="1"/>
  <c r="L1324" i="3" a="1"/>
  <c r="L1324" i="3"/>
  <c r="K1324" i="3" a="1"/>
  <c r="K1324" i="3" s="1"/>
  <c r="J1324" i="3" a="1"/>
  <c r="J1324" i="3" s="1"/>
  <c r="I1324" i="3" a="1"/>
  <c r="I1324" i="3"/>
  <c r="H1324" i="3" a="1"/>
  <c r="H1324" i="3" s="1"/>
  <c r="G1324" i="3" a="1"/>
  <c r="G1324" i="3" s="1"/>
  <c r="F1324" i="3" a="1"/>
  <c r="F1324" i="3" s="1"/>
  <c r="E1324" i="3" a="1"/>
  <c r="E1324" i="3" s="1"/>
  <c r="D1324" i="3" a="1"/>
  <c r="D1324" i="3" s="1"/>
  <c r="C1324" i="3" a="1"/>
  <c r="C1324" i="3" s="1"/>
  <c r="A1324" i="3" a="1"/>
  <c r="A1324" i="3" s="1"/>
  <c r="S1323" i="3" a="1"/>
  <c r="S1323" i="3" s="1"/>
  <c r="N1323" i="3" a="1"/>
  <c r="N1323" i="3"/>
  <c r="M1323" i="3" a="1"/>
  <c r="M1323" i="3" s="1"/>
  <c r="L1323" i="3" a="1"/>
  <c r="L1323" i="3" s="1"/>
  <c r="K1323" i="3" a="1"/>
  <c r="K1323" i="3"/>
  <c r="J1323" i="3" a="1"/>
  <c r="J1323" i="3" s="1"/>
  <c r="I1323" i="3" a="1"/>
  <c r="I1323" i="3"/>
  <c r="H1323" i="3" a="1"/>
  <c r="H1323" i="3" s="1"/>
  <c r="G1323" i="3" a="1"/>
  <c r="G1323" i="3" s="1"/>
  <c r="F1323" i="3" a="1"/>
  <c r="F1323" i="3" s="1"/>
  <c r="E1323" i="3" a="1"/>
  <c r="E1323" i="3"/>
  <c r="D1323" i="3" a="1"/>
  <c r="D1323" i="3" s="1"/>
  <c r="C1323" i="3" a="1"/>
  <c r="C1323" i="3" s="1"/>
  <c r="A1323" i="3" a="1"/>
  <c r="A1323" i="3" s="1"/>
  <c r="S1320" i="3" a="1"/>
  <c r="S1320" i="3"/>
  <c r="N1320" i="3" a="1"/>
  <c r="N1320" i="3"/>
  <c r="M1320" i="3" a="1"/>
  <c r="M1320" i="3" s="1"/>
  <c r="L1320" i="3" a="1"/>
  <c r="L1320" i="3" s="1"/>
  <c r="K1320" i="3" a="1"/>
  <c r="K1320" i="3" s="1"/>
  <c r="J1320" i="3" a="1"/>
  <c r="J1320" i="3" s="1"/>
  <c r="I1320" i="3" a="1"/>
  <c r="I1320" i="3" s="1"/>
  <c r="H1320" i="3" a="1"/>
  <c r="H1320" i="3"/>
  <c r="G1320" i="3" a="1"/>
  <c r="G1320" i="3" s="1"/>
  <c r="F1320" i="3" a="1"/>
  <c r="F1320" i="3"/>
  <c r="E1320" i="3" a="1"/>
  <c r="E1320" i="3" s="1"/>
  <c r="D1320" i="3" a="1"/>
  <c r="D1320" i="3" s="1"/>
  <c r="C1320" i="3" a="1"/>
  <c r="C1320" i="3" s="1"/>
  <c r="A1320" i="3" a="1"/>
  <c r="A1320" i="3" s="1"/>
  <c r="S1319" i="3" a="1"/>
  <c r="S1319" i="3" s="1"/>
  <c r="N1319" i="3" a="1"/>
  <c r="N1319" i="3" s="1"/>
  <c r="M1319" i="3" a="1"/>
  <c r="M1319" i="3" s="1"/>
  <c r="L1319" i="3" a="1"/>
  <c r="L1319" i="3"/>
  <c r="K1319" i="3" a="1"/>
  <c r="K1319" i="3"/>
  <c r="J1319" i="3" a="1"/>
  <c r="J1319" i="3" s="1"/>
  <c r="I1319" i="3" a="1"/>
  <c r="I1319" i="3" s="1"/>
  <c r="H1319" i="3" a="1"/>
  <c r="H1319" i="3" s="1"/>
  <c r="G1319" i="3" a="1"/>
  <c r="G1319" i="3" s="1"/>
  <c r="F1319" i="3" a="1"/>
  <c r="F1319" i="3" s="1"/>
  <c r="E1319" i="3" a="1"/>
  <c r="E1319" i="3" s="1"/>
  <c r="D1319" i="3" a="1"/>
  <c r="D1319" i="3" s="1"/>
  <c r="C1319" i="3" a="1"/>
  <c r="C1319" i="3"/>
  <c r="A1319" i="3" a="1"/>
  <c r="A1319" i="3" s="1"/>
  <c r="S1318" i="3" a="1"/>
  <c r="S1318" i="3" s="1"/>
  <c r="N1318" i="3" a="1"/>
  <c r="N1318" i="3" s="1"/>
  <c r="M1318" i="3" a="1"/>
  <c r="M1318" i="3" s="1"/>
  <c r="L1318" i="3" a="1"/>
  <c r="L1318" i="3" s="1"/>
  <c r="K1318" i="3" a="1"/>
  <c r="K1318" i="3"/>
  <c r="J1318" i="3" a="1"/>
  <c r="J1318" i="3" s="1"/>
  <c r="I1318" i="3" a="1"/>
  <c r="I1318" i="3" s="1"/>
  <c r="H1318" i="3" a="1"/>
  <c r="H1318" i="3" s="1"/>
  <c r="G1318" i="3" a="1"/>
  <c r="G1318" i="3" s="1"/>
  <c r="F1318" i="3" a="1"/>
  <c r="F1318" i="3" s="1"/>
  <c r="E1318" i="3" a="1"/>
  <c r="E1318" i="3" s="1"/>
  <c r="D1318" i="3" a="1"/>
  <c r="D1318" i="3" s="1"/>
  <c r="C1318" i="3" a="1"/>
  <c r="C1318" i="3" s="1"/>
  <c r="A1318" i="3" a="1"/>
  <c r="A1318" i="3"/>
  <c r="S1317" i="3" a="1"/>
  <c r="S1317" i="3"/>
  <c r="N1317" i="3" a="1"/>
  <c r="N1317" i="3"/>
  <c r="M1317" i="3" a="1"/>
  <c r="M1317" i="3" s="1"/>
  <c r="L1317" i="3" a="1"/>
  <c r="L1317" i="3" s="1"/>
  <c r="K1317" i="3" a="1"/>
  <c r="K1317" i="3" s="1"/>
  <c r="J1317" i="3" a="1"/>
  <c r="J1317" i="3" s="1"/>
  <c r="I1317" i="3" a="1"/>
  <c r="I1317" i="3" s="1"/>
  <c r="H1317" i="3" a="1"/>
  <c r="H1317" i="3" s="1"/>
  <c r="G1317" i="3" a="1"/>
  <c r="G1317" i="3" s="1"/>
  <c r="F1317" i="3" a="1"/>
  <c r="F1317" i="3" s="1"/>
  <c r="E1317" i="3" a="1"/>
  <c r="E1317" i="3" s="1"/>
  <c r="D1317" i="3" a="1"/>
  <c r="D1317" i="3" s="1"/>
  <c r="C1317" i="3" a="1"/>
  <c r="C1317" i="3" s="1"/>
  <c r="A1317" i="3" a="1"/>
  <c r="A1317" i="3" s="1"/>
  <c r="S1316" i="3" a="1"/>
  <c r="S1316" i="3"/>
  <c r="N1316" i="3" a="1"/>
  <c r="N1316" i="3" s="1"/>
  <c r="M1316" i="3" a="1"/>
  <c r="M1316" i="3" s="1"/>
  <c r="L1316" i="3" a="1"/>
  <c r="L1316" i="3" s="1"/>
  <c r="K1316" i="3" a="1"/>
  <c r="K1316" i="3" s="1"/>
  <c r="J1316" i="3" a="1"/>
  <c r="J1316" i="3" s="1"/>
  <c r="I1316" i="3" a="1"/>
  <c r="I1316" i="3" s="1"/>
  <c r="H1316" i="3" a="1"/>
  <c r="H1316" i="3" s="1"/>
  <c r="G1316" i="3" a="1"/>
  <c r="G1316" i="3" s="1"/>
  <c r="F1316" i="3" a="1"/>
  <c r="F1316" i="3"/>
  <c r="E1316" i="3" a="1"/>
  <c r="E1316" i="3" s="1"/>
  <c r="D1316" i="3" a="1"/>
  <c r="D1316" i="3" s="1"/>
  <c r="C1316" i="3" a="1"/>
  <c r="C1316" i="3" s="1"/>
  <c r="A1316" i="3" a="1"/>
  <c r="A1316" i="3" s="1"/>
  <c r="S1315" i="3" a="1"/>
  <c r="S1315" i="3" s="1"/>
  <c r="N1315" i="3" a="1"/>
  <c r="N1315" i="3" s="1"/>
  <c r="M1315" i="3" a="1"/>
  <c r="M1315" i="3" s="1"/>
  <c r="L1315" i="3" a="1"/>
  <c r="L1315" i="3" s="1"/>
  <c r="K1315" i="3" a="1"/>
  <c r="K1315" i="3" s="1"/>
  <c r="J1315" i="3" a="1"/>
  <c r="J1315" i="3" s="1"/>
  <c r="I1315" i="3" a="1"/>
  <c r="I1315" i="3" s="1"/>
  <c r="H1315" i="3" a="1"/>
  <c r="H1315" i="3" s="1"/>
  <c r="G1315" i="3" a="1"/>
  <c r="G1315" i="3" s="1"/>
  <c r="F1315" i="3" a="1"/>
  <c r="F1315" i="3" s="1"/>
  <c r="E1315" i="3" a="1"/>
  <c r="E1315" i="3"/>
  <c r="D1315" i="3" a="1"/>
  <c r="D1315" i="3" s="1"/>
  <c r="C1315" i="3" a="1"/>
  <c r="C1315" i="3" s="1"/>
  <c r="A1315" i="3" a="1"/>
  <c r="A1315" i="3" s="1"/>
  <c r="S1314" i="3" a="1"/>
  <c r="S1314" i="3" s="1"/>
  <c r="N1314" i="3" a="1"/>
  <c r="N1314" i="3" s="1"/>
  <c r="M1314" i="3" a="1"/>
  <c r="M1314" i="3" s="1"/>
  <c r="L1314" i="3" a="1"/>
  <c r="L1314" i="3" s="1"/>
  <c r="K1314" i="3" a="1"/>
  <c r="K1314" i="3" s="1"/>
  <c r="J1314" i="3" a="1"/>
  <c r="J1314" i="3" s="1"/>
  <c r="I1314" i="3" a="1"/>
  <c r="I1314" i="3" s="1"/>
  <c r="H1314" i="3" a="1"/>
  <c r="H1314" i="3" s="1"/>
  <c r="G1314" i="3" a="1"/>
  <c r="G1314" i="3" s="1"/>
  <c r="F1314" i="3" a="1"/>
  <c r="F1314" i="3" s="1"/>
  <c r="E1314" i="3" a="1"/>
  <c r="E1314" i="3" s="1"/>
  <c r="D1314" i="3" a="1"/>
  <c r="D1314" i="3" s="1"/>
  <c r="C1314" i="3" a="1"/>
  <c r="C1314" i="3" s="1"/>
  <c r="A1314" i="3" a="1"/>
  <c r="A1314" i="3" s="1"/>
  <c r="S1313" i="3" a="1"/>
  <c r="S1313" i="3" s="1"/>
  <c r="N1313" i="3" a="1"/>
  <c r="N1313" i="3" s="1"/>
  <c r="M1313" i="3" a="1"/>
  <c r="M1313" i="3" s="1"/>
  <c r="L1313" i="3" a="1"/>
  <c r="L1313" i="3" s="1"/>
  <c r="K1313" i="3" a="1"/>
  <c r="K1313" i="3" s="1"/>
  <c r="J1313" i="3" a="1"/>
  <c r="J1313" i="3" s="1"/>
  <c r="I1313" i="3" a="1"/>
  <c r="I1313" i="3" s="1"/>
  <c r="H1313" i="3" a="1"/>
  <c r="H1313" i="3" s="1"/>
  <c r="G1313" i="3" a="1"/>
  <c r="G1313" i="3" s="1"/>
  <c r="F1313" i="3" a="1"/>
  <c r="F1313" i="3" s="1"/>
  <c r="E1313" i="3" a="1"/>
  <c r="E1313" i="3"/>
  <c r="D1313" i="3" a="1"/>
  <c r="D1313" i="3" s="1"/>
  <c r="C1313" i="3" a="1"/>
  <c r="C1313" i="3" s="1"/>
  <c r="A1313" i="3" a="1"/>
  <c r="A1313" i="3"/>
  <c r="S1312" i="3" a="1"/>
  <c r="S1312" i="3" s="1"/>
  <c r="N1312" i="3" a="1"/>
  <c r="N1312" i="3" s="1"/>
  <c r="M1312" i="3" a="1"/>
  <c r="M1312" i="3" s="1"/>
  <c r="L1312" i="3" a="1"/>
  <c r="L1312" i="3"/>
  <c r="K1312" i="3" a="1"/>
  <c r="K1312" i="3" s="1"/>
  <c r="J1312" i="3" a="1"/>
  <c r="J1312" i="3" s="1"/>
  <c r="I1312" i="3" a="1"/>
  <c r="I1312" i="3" s="1"/>
  <c r="H1312" i="3" a="1"/>
  <c r="H1312" i="3" s="1"/>
  <c r="G1312" i="3" a="1"/>
  <c r="G1312" i="3" s="1"/>
  <c r="F1312" i="3" a="1"/>
  <c r="F1312" i="3" s="1"/>
  <c r="E1312" i="3" a="1"/>
  <c r="E1312" i="3" s="1"/>
  <c r="D1312" i="3" a="1"/>
  <c r="D1312" i="3" s="1"/>
  <c r="C1312" i="3" a="1"/>
  <c r="C1312" i="3"/>
  <c r="A1312" i="3" a="1"/>
  <c r="A1312" i="3"/>
  <c r="S1311" i="3" a="1"/>
  <c r="S1311" i="3" s="1"/>
  <c r="N1311" i="3" a="1"/>
  <c r="N1311" i="3" s="1"/>
  <c r="M1311" i="3" a="1"/>
  <c r="M1311" i="3" s="1"/>
  <c r="L1311" i="3" a="1"/>
  <c r="L1311" i="3" s="1"/>
  <c r="K1311" i="3" a="1"/>
  <c r="K1311" i="3"/>
  <c r="J1311" i="3" a="1"/>
  <c r="J1311" i="3" s="1"/>
  <c r="I1311" i="3" a="1"/>
  <c r="I1311" i="3" s="1"/>
  <c r="H1311" i="3" a="1"/>
  <c r="H1311" i="3" s="1"/>
  <c r="G1311" i="3" a="1"/>
  <c r="G1311" i="3" s="1"/>
  <c r="F1311" i="3" a="1"/>
  <c r="F1311" i="3" s="1"/>
  <c r="E1311" i="3" a="1"/>
  <c r="E1311" i="3"/>
  <c r="D1311" i="3" a="1"/>
  <c r="D1311" i="3" s="1"/>
  <c r="C1311" i="3" a="1"/>
  <c r="C1311" i="3" s="1"/>
  <c r="A1311" i="3" a="1"/>
  <c r="A1311" i="3" s="1"/>
  <c r="S1310" i="3" a="1"/>
  <c r="S1310" i="3" s="1"/>
  <c r="N1310" i="3" a="1"/>
  <c r="N1310" i="3" s="1"/>
  <c r="M1310" i="3" a="1"/>
  <c r="M1310" i="3" s="1"/>
  <c r="L1310" i="3" a="1"/>
  <c r="L1310" i="3" s="1"/>
  <c r="K1310" i="3" a="1"/>
  <c r="K1310" i="3" s="1"/>
  <c r="J1310" i="3" a="1"/>
  <c r="J1310" i="3" s="1"/>
  <c r="I1310" i="3" a="1"/>
  <c r="I1310" i="3" s="1"/>
  <c r="H1310" i="3" a="1"/>
  <c r="H1310" i="3" s="1"/>
  <c r="G1310" i="3" a="1"/>
  <c r="G1310" i="3" s="1"/>
  <c r="F1310" i="3" a="1"/>
  <c r="F1310" i="3"/>
  <c r="E1310" i="3" a="1"/>
  <c r="E1310" i="3" s="1"/>
  <c r="D1310" i="3" a="1"/>
  <c r="D1310" i="3" s="1"/>
  <c r="C1310" i="3" a="1"/>
  <c r="C1310" i="3"/>
  <c r="A1310" i="3" a="1"/>
  <c r="A1310" i="3" s="1"/>
  <c r="S1309" i="3" a="1"/>
  <c r="S1309" i="3" s="1"/>
  <c r="N1309" i="3" a="1"/>
  <c r="N1309" i="3" s="1"/>
  <c r="M1309" i="3" a="1"/>
  <c r="M1309" i="3" s="1"/>
  <c r="L1309" i="3" a="1"/>
  <c r="L1309" i="3" s="1"/>
  <c r="K1309" i="3" a="1"/>
  <c r="K1309" i="3" s="1"/>
  <c r="J1309" i="3" a="1"/>
  <c r="J1309" i="3" s="1"/>
  <c r="I1309" i="3" a="1"/>
  <c r="I1309" i="3"/>
  <c r="H1309" i="3" a="1"/>
  <c r="H1309" i="3" s="1"/>
  <c r="G1309" i="3" a="1"/>
  <c r="G1309" i="3" s="1"/>
  <c r="F1309" i="3" a="1"/>
  <c r="F1309" i="3" s="1"/>
  <c r="E1309" i="3" a="1"/>
  <c r="E1309" i="3"/>
  <c r="D1309" i="3" a="1"/>
  <c r="D1309" i="3" s="1"/>
  <c r="C1309" i="3" a="1"/>
  <c r="C1309" i="3"/>
  <c r="A1309" i="3" a="1"/>
  <c r="A1309" i="3" s="1"/>
  <c r="S1308" i="3" a="1"/>
  <c r="S1308" i="3" s="1"/>
  <c r="N1308" i="3" a="1"/>
  <c r="N1308" i="3" s="1"/>
  <c r="M1308" i="3" a="1"/>
  <c r="M1308" i="3" s="1"/>
  <c r="L1308" i="3" a="1"/>
  <c r="L1308" i="3" s="1"/>
  <c r="K1308" i="3" a="1"/>
  <c r="K1308" i="3"/>
  <c r="J1308" i="3" a="1"/>
  <c r="J1308" i="3" s="1"/>
  <c r="I1308" i="3" a="1"/>
  <c r="I1308" i="3" s="1"/>
  <c r="H1308" i="3" a="1"/>
  <c r="H1308" i="3" s="1"/>
  <c r="G1308" i="3" a="1"/>
  <c r="G1308" i="3" s="1"/>
  <c r="F1308" i="3" a="1"/>
  <c r="F1308" i="3"/>
  <c r="E1308" i="3" a="1"/>
  <c r="E1308" i="3" s="1"/>
  <c r="D1308" i="3" a="1"/>
  <c r="D1308" i="3" s="1"/>
  <c r="C1308" i="3" a="1"/>
  <c r="C1308" i="3" s="1"/>
  <c r="A1308" i="3" a="1"/>
  <c r="A1308" i="3" s="1"/>
  <c r="S1307" i="3" a="1"/>
  <c r="S1307" i="3" s="1"/>
  <c r="N1307" i="3" a="1"/>
  <c r="N1307" i="3"/>
  <c r="M1307" i="3" a="1"/>
  <c r="M1307" i="3" s="1"/>
  <c r="L1307" i="3" a="1"/>
  <c r="L1307" i="3" s="1"/>
  <c r="K1307" i="3" a="1"/>
  <c r="K1307" i="3" s="1"/>
  <c r="J1307" i="3" a="1"/>
  <c r="J1307" i="3" s="1"/>
  <c r="I1307" i="3" a="1"/>
  <c r="I1307" i="3" s="1"/>
  <c r="H1307" i="3" a="1"/>
  <c r="H1307" i="3" s="1"/>
  <c r="G1307" i="3" a="1"/>
  <c r="G1307" i="3" s="1"/>
  <c r="F1307" i="3" a="1"/>
  <c r="F1307" i="3" s="1"/>
  <c r="E1307" i="3" a="1"/>
  <c r="E1307" i="3"/>
  <c r="D1307" i="3" a="1"/>
  <c r="D1307" i="3" s="1"/>
  <c r="C1307" i="3" a="1"/>
  <c r="C1307" i="3" s="1"/>
  <c r="A1307" i="3" a="1"/>
  <c r="A1307" i="3" s="1"/>
  <c r="S1306" i="3" a="1"/>
  <c r="S1306" i="3" s="1"/>
  <c r="N1306" i="3" a="1"/>
  <c r="N1306" i="3" s="1"/>
  <c r="M1306" i="3" a="1"/>
  <c r="M1306" i="3" s="1"/>
  <c r="L1306" i="3" a="1"/>
  <c r="L1306" i="3" s="1"/>
  <c r="K1306" i="3" a="1"/>
  <c r="K1306" i="3"/>
  <c r="J1306" i="3" a="1"/>
  <c r="J1306" i="3" s="1"/>
  <c r="I1306" i="3" a="1"/>
  <c r="I1306" i="3"/>
  <c r="H1306" i="3" a="1"/>
  <c r="H1306" i="3" s="1"/>
  <c r="G1306" i="3" a="1"/>
  <c r="G1306" i="3" s="1"/>
  <c r="F1306" i="3" a="1"/>
  <c r="F1306" i="3" s="1"/>
  <c r="E1306" i="3" a="1"/>
  <c r="E1306" i="3" s="1"/>
  <c r="D1306" i="3" a="1"/>
  <c r="D1306" i="3" s="1"/>
  <c r="C1306" i="3" a="1"/>
  <c r="C1306" i="3"/>
  <c r="A1306" i="3" a="1"/>
  <c r="A1306" i="3" s="1"/>
  <c r="S1305" i="3" a="1"/>
  <c r="S1305" i="3" s="1"/>
  <c r="N1305" i="3" a="1"/>
  <c r="N1305" i="3" s="1"/>
  <c r="M1305" i="3" a="1"/>
  <c r="M1305" i="3" s="1"/>
  <c r="L1305" i="3" a="1"/>
  <c r="L1305" i="3" s="1"/>
  <c r="K1305" i="3" a="1"/>
  <c r="K1305" i="3"/>
  <c r="J1305" i="3" a="1"/>
  <c r="J1305" i="3" s="1"/>
  <c r="I1305" i="3" a="1"/>
  <c r="I1305" i="3"/>
  <c r="H1305" i="3" a="1"/>
  <c r="H1305" i="3" s="1"/>
  <c r="G1305" i="3" a="1"/>
  <c r="G1305" i="3" s="1"/>
  <c r="F1305" i="3" a="1"/>
  <c r="F1305" i="3" s="1"/>
  <c r="E1305" i="3" a="1"/>
  <c r="E1305" i="3" s="1"/>
  <c r="D1305" i="3" a="1"/>
  <c r="D1305" i="3" s="1"/>
  <c r="C1305" i="3" a="1"/>
  <c r="C1305" i="3" s="1"/>
  <c r="A1305" i="3" a="1"/>
  <c r="A1305" i="3" s="1"/>
  <c r="S1304" i="3" a="1"/>
  <c r="S1304" i="3" s="1"/>
  <c r="N1304" i="3" a="1"/>
  <c r="N1304" i="3" s="1"/>
  <c r="M1304" i="3" a="1"/>
  <c r="M1304" i="3" s="1"/>
  <c r="L1304" i="3" a="1"/>
  <c r="L1304" i="3" s="1"/>
  <c r="K1304" i="3" a="1"/>
  <c r="K1304" i="3"/>
  <c r="J1304" i="3" a="1"/>
  <c r="J1304" i="3" s="1"/>
  <c r="I1304" i="3" a="1"/>
  <c r="I1304" i="3" s="1"/>
  <c r="H1304" i="3" a="1"/>
  <c r="H1304" i="3" s="1"/>
  <c r="G1304" i="3" a="1"/>
  <c r="G1304" i="3" s="1"/>
  <c r="F1304" i="3" a="1"/>
  <c r="F1304" i="3" s="1"/>
  <c r="E1304" i="3" a="1"/>
  <c r="E1304" i="3" s="1"/>
  <c r="D1304" i="3" a="1"/>
  <c r="D1304" i="3" s="1"/>
  <c r="C1304" i="3" a="1"/>
  <c r="C1304" i="3"/>
  <c r="A1304" i="3" a="1"/>
  <c r="A1304" i="3" s="1"/>
  <c r="S1303" i="3" a="1"/>
  <c r="S1303" i="3" s="1"/>
  <c r="N1303" i="3" a="1"/>
  <c r="N1303" i="3" s="1"/>
  <c r="M1303" i="3" a="1"/>
  <c r="M1303" i="3" s="1"/>
  <c r="L1303" i="3" a="1"/>
  <c r="L1303" i="3" s="1"/>
  <c r="K1303" i="3" a="1"/>
  <c r="K1303" i="3" s="1"/>
  <c r="J1303" i="3" a="1"/>
  <c r="J1303" i="3" s="1"/>
  <c r="I1303" i="3" a="1"/>
  <c r="I1303" i="3"/>
  <c r="H1303" i="3" a="1"/>
  <c r="H1303" i="3" s="1"/>
  <c r="G1303" i="3" a="1"/>
  <c r="G1303" i="3" s="1"/>
  <c r="F1303" i="3" a="1"/>
  <c r="F1303" i="3" s="1"/>
  <c r="E1303" i="3" a="1"/>
  <c r="E1303" i="3"/>
  <c r="D1303" i="3" a="1"/>
  <c r="D1303" i="3" s="1"/>
  <c r="C1303" i="3" a="1"/>
  <c r="C1303" i="3" s="1"/>
  <c r="A1303" i="3" a="1"/>
  <c r="A1303" i="3" s="1"/>
  <c r="S1302" i="3" a="1"/>
  <c r="S1302" i="3"/>
  <c r="N1302" i="3" a="1"/>
  <c r="N1302" i="3"/>
  <c r="M1302" i="3" a="1"/>
  <c r="M1302" i="3" s="1"/>
  <c r="L1302" i="3" a="1"/>
  <c r="L1302" i="3" s="1"/>
  <c r="K1302" i="3" a="1"/>
  <c r="K1302" i="3" s="1"/>
  <c r="J1302" i="3" a="1"/>
  <c r="J1302" i="3" s="1"/>
  <c r="I1302" i="3" a="1"/>
  <c r="I1302" i="3" s="1"/>
  <c r="H1302" i="3" a="1"/>
  <c r="H1302" i="3" s="1"/>
  <c r="G1302" i="3" a="1"/>
  <c r="G1302" i="3" s="1"/>
  <c r="F1302" i="3" a="1"/>
  <c r="F1302" i="3"/>
  <c r="E1302" i="3" a="1"/>
  <c r="E1302" i="3" s="1"/>
  <c r="D1302" i="3" a="1"/>
  <c r="D1302" i="3" s="1"/>
  <c r="C1302" i="3" a="1"/>
  <c r="C1302" i="3" s="1"/>
  <c r="A1302" i="3" a="1"/>
  <c r="A1302" i="3" s="1"/>
  <c r="S1301" i="3" a="1"/>
  <c r="S1301" i="3" s="1"/>
  <c r="N1301" i="3" a="1"/>
  <c r="N1301" i="3" s="1"/>
  <c r="M1301" i="3" a="1"/>
  <c r="M1301" i="3" s="1"/>
  <c r="L1301" i="3" a="1"/>
  <c r="L1301" i="3"/>
  <c r="K1301" i="3" a="1"/>
  <c r="K1301" i="3" s="1"/>
  <c r="J1301" i="3" a="1"/>
  <c r="J1301" i="3" s="1"/>
  <c r="I1301" i="3" a="1"/>
  <c r="I1301" i="3" s="1"/>
  <c r="H1301" i="3" a="1"/>
  <c r="H1301" i="3"/>
  <c r="G1301" i="3" a="1"/>
  <c r="G1301" i="3" s="1"/>
  <c r="F1301" i="3" a="1"/>
  <c r="F1301" i="3" s="1"/>
  <c r="E1301" i="3" a="1"/>
  <c r="E1301" i="3" s="1"/>
  <c r="D1301" i="3" a="1"/>
  <c r="D1301" i="3" s="1"/>
  <c r="C1301" i="3" a="1"/>
  <c r="C1301" i="3" s="1"/>
  <c r="A1301" i="3" a="1"/>
  <c r="A1301" i="3" s="1"/>
  <c r="S1300" i="3" a="1"/>
  <c r="S1300" i="3" s="1"/>
  <c r="N1300" i="3" a="1"/>
  <c r="N1300" i="3" s="1"/>
  <c r="M1300" i="3" a="1"/>
  <c r="M1300" i="3" s="1"/>
  <c r="L1300" i="3" a="1"/>
  <c r="L1300" i="3" s="1"/>
  <c r="K1300" i="3" a="1"/>
  <c r="K1300" i="3" s="1"/>
  <c r="J1300" i="3" a="1"/>
  <c r="J1300" i="3" s="1"/>
  <c r="I1300" i="3" a="1"/>
  <c r="I1300" i="3" s="1"/>
  <c r="H1300" i="3" a="1"/>
  <c r="H1300" i="3" s="1"/>
  <c r="G1300" i="3" a="1"/>
  <c r="G1300" i="3" s="1"/>
  <c r="F1300" i="3" a="1"/>
  <c r="F1300" i="3" s="1"/>
  <c r="E1300" i="3" a="1"/>
  <c r="E1300" i="3" s="1"/>
  <c r="D1300" i="3" a="1"/>
  <c r="D1300" i="3" s="1"/>
  <c r="C1300" i="3" a="1"/>
  <c r="C1300" i="3"/>
  <c r="A1300" i="3" a="1"/>
  <c r="A1300" i="3" s="1"/>
  <c r="S1299" i="3" a="1"/>
  <c r="S1299" i="3" s="1"/>
  <c r="N1299" i="3" a="1"/>
  <c r="N1299" i="3" s="1"/>
  <c r="M1299" i="3" a="1"/>
  <c r="M1299" i="3" s="1"/>
  <c r="L1299" i="3" a="1"/>
  <c r="L1299" i="3" s="1"/>
  <c r="K1299" i="3" a="1"/>
  <c r="K1299" i="3" s="1"/>
  <c r="J1299" i="3" a="1"/>
  <c r="J1299" i="3" s="1"/>
  <c r="I1299" i="3" a="1"/>
  <c r="I1299" i="3" s="1"/>
  <c r="H1299" i="3" a="1"/>
  <c r="H1299" i="3" s="1"/>
  <c r="G1299" i="3" a="1"/>
  <c r="G1299" i="3" s="1"/>
  <c r="F1299" i="3" a="1"/>
  <c r="F1299" i="3" s="1"/>
  <c r="E1299" i="3" a="1"/>
  <c r="E1299" i="3" s="1"/>
  <c r="D1299" i="3" a="1"/>
  <c r="D1299" i="3" s="1"/>
  <c r="C1299" i="3" a="1"/>
  <c r="C1299" i="3" s="1"/>
  <c r="A1299" i="3" a="1"/>
  <c r="A1299" i="3"/>
  <c r="S1298" i="3" a="1"/>
  <c r="S1298" i="3" s="1"/>
  <c r="N1298" i="3" a="1"/>
  <c r="N1298" i="3" s="1"/>
  <c r="M1298" i="3" a="1"/>
  <c r="M1298" i="3" s="1"/>
  <c r="L1298" i="3" a="1"/>
  <c r="L1298" i="3" s="1"/>
  <c r="K1298" i="3" a="1"/>
  <c r="K1298" i="3" s="1"/>
  <c r="J1298" i="3" a="1"/>
  <c r="J1298" i="3" s="1"/>
  <c r="I1298" i="3" a="1"/>
  <c r="I1298" i="3" s="1"/>
  <c r="H1298" i="3" a="1"/>
  <c r="H1298" i="3" s="1"/>
  <c r="G1298" i="3" a="1"/>
  <c r="G1298" i="3" s="1"/>
  <c r="F1298" i="3" a="1"/>
  <c r="F1298" i="3"/>
  <c r="E1298" i="3" a="1"/>
  <c r="E1298" i="3" s="1"/>
  <c r="D1298" i="3" a="1"/>
  <c r="D1298" i="3" s="1"/>
  <c r="C1298" i="3" a="1"/>
  <c r="C1298" i="3" s="1"/>
  <c r="A1298" i="3" a="1"/>
  <c r="A1298" i="3"/>
  <c r="S1297" i="3" a="1"/>
  <c r="S1297" i="3" s="1"/>
  <c r="N1297" i="3" a="1"/>
  <c r="N1297" i="3" s="1"/>
  <c r="M1297" i="3" a="1"/>
  <c r="M1297" i="3" s="1"/>
  <c r="L1297" i="3" a="1"/>
  <c r="L1297" i="3" s="1"/>
  <c r="K1297" i="3" a="1"/>
  <c r="K1297" i="3" s="1"/>
  <c r="J1297" i="3" a="1"/>
  <c r="J1297" i="3" s="1"/>
  <c r="I1297" i="3" a="1"/>
  <c r="I1297" i="3" s="1"/>
  <c r="H1297" i="3" a="1"/>
  <c r="H1297" i="3" s="1"/>
  <c r="G1297" i="3" a="1"/>
  <c r="G1297" i="3" s="1"/>
  <c r="F1297" i="3" a="1"/>
  <c r="F1297" i="3" s="1"/>
  <c r="E1297" i="3" a="1"/>
  <c r="E1297" i="3"/>
  <c r="D1297" i="3" a="1"/>
  <c r="D1297" i="3" s="1"/>
  <c r="C1297" i="3" a="1"/>
  <c r="C1297" i="3"/>
  <c r="A1297" i="3" a="1"/>
  <c r="A1297" i="3" s="1"/>
  <c r="S1296" i="3" a="1"/>
  <c r="S1296" i="3" s="1"/>
  <c r="N1296" i="3" a="1"/>
  <c r="N1296" i="3" s="1"/>
  <c r="M1296" i="3" a="1"/>
  <c r="M1296" i="3" s="1"/>
  <c r="L1296" i="3" a="1"/>
  <c r="L1296" i="3" s="1"/>
  <c r="K1296" i="3" a="1"/>
  <c r="K1296" i="3" s="1"/>
  <c r="J1296" i="3" a="1"/>
  <c r="J1296" i="3" s="1"/>
  <c r="I1296" i="3" a="1"/>
  <c r="I1296" i="3" s="1"/>
  <c r="H1296" i="3" a="1"/>
  <c r="H1296" i="3"/>
  <c r="G1296" i="3" a="1"/>
  <c r="G1296" i="3" s="1"/>
  <c r="F1296" i="3" a="1"/>
  <c r="F1296" i="3" s="1"/>
  <c r="E1296" i="3" a="1"/>
  <c r="E1296" i="3" s="1"/>
  <c r="D1296" i="3" a="1"/>
  <c r="D1296" i="3" s="1"/>
  <c r="C1296" i="3" a="1"/>
  <c r="C1296" i="3" s="1"/>
  <c r="A1296" i="3" a="1"/>
  <c r="A1296" i="3" s="1"/>
  <c r="S1295" i="3" a="1"/>
  <c r="S1295" i="3" s="1"/>
  <c r="N1295" i="3" a="1"/>
  <c r="N1295" i="3" s="1"/>
  <c r="M1295" i="3" a="1"/>
  <c r="M1295" i="3" s="1"/>
  <c r="L1295" i="3" a="1"/>
  <c r="L1295" i="3"/>
  <c r="K1295" i="3" a="1"/>
  <c r="K1295" i="3" s="1"/>
  <c r="J1295" i="3" a="1"/>
  <c r="J1295" i="3" s="1"/>
  <c r="I1295" i="3" a="1"/>
  <c r="I1295" i="3" s="1"/>
  <c r="H1295" i="3" a="1"/>
  <c r="H1295" i="3"/>
  <c r="G1295" i="3" a="1"/>
  <c r="G1295" i="3" s="1"/>
  <c r="F1295" i="3" a="1"/>
  <c r="F1295" i="3" s="1"/>
  <c r="E1295" i="3" a="1"/>
  <c r="E1295" i="3" s="1"/>
  <c r="D1295" i="3" a="1"/>
  <c r="D1295" i="3" s="1"/>
  <c r="C1295" i="3" a="1"/>
  <c r="C1295" i="3"/>
  <c r="A1295" i="3" a="1"/>
  <c r="A1295" i="3"/>
  <c r="S1294" i="3" a="1"/>
  <c r="S1294" i="3" s="1"/>
  <c r="N1294" i="3" a="1"/>
  <c r="N1294" i="3"/>
  <c r="M1294" i="3" a="1"/>
  <c r="M1294" i="3" s="1"/>
  <c r="L1294" i="3" a="1"/>
  <c r="L1294" i="3" s="1"/>
  <c r="K1294" i="3" a="1"/>
  <c r="K1294" i="3"/>
  <c r="J1294" i="3" a="1"/>
  <c r="J1294" i="3" s="1"/>
  <c r="I1294" i="3" a="1"/>
  <c r="I1294" i="3" s="1"/>
  <c r="H1294" i="3" a="1"/>
  <c r="H1294" i="3"/>
  <c r="G1294" i="3" a="1"/>
  <c r="G1294" i="3" s="1"/>
  <c r="F1294" i="3" a="1"/>
  <c r="F1294" i="3" s="1"/>
  <c r="E1294" i="3" a="1"/>
  <c r="E1294" i="3" s="1"/>
  <c r="D1294" i="3" a="1"/>
  <c r="D1294" i="3" s="1"/>
  <c r="C1294" i="3" a="1"/>
  <c r="C1294" i="3" s="1"/>
  <c r="A1294" i="3" a="1"/>
  <c r="A1294" i="3" s="1"/>
  <c r="S1293" i="3" a="1"/>
  <c r="S1293" i="3" s="1"/>
  <c r="N1293" i="3" a="1"/>
  <c r="N1293" i="3"/>
  <c r="M1293" i="3" a="1"/>
  <c r="M1293" i="3" s="1"/>
  <c r="L1293" i="3" a="1"/>
  <c r="L1293" i="3" s="1"/>
  <c r="K1293" i="3" a="1"/>
  <c r="K1293" i="3" s="1"/>
  <c r="J1293" i="3" a="1"/>
  <c r="J1293" i="3" s="1"/>
  <c r="I1293" i="3" a="1"/>
  <c r="I1293" i="3"/>
  <c r="H1293" i="3" a="1"/>
  <c r="H1293" i="3"/>
  <c r="G1293" i="3" a="1"/>
  <c r="G1293" i="3" s="1"/>
  <c r="F1293" i="3" a="1"/>
  <c r="F1293" i="3"/>
  <c r="E1293" i="3" a="1"/>
  <c r="E1293" i="3" s="1"/>
  <c r="D1293" i="3" a="1"/>
  <c r="D1293" i="3" s="1"/>
  <c r="C1293" i="3" a="1"/>
  <c r="C1293" i="3" s="1"/>
  <c r="A1293" i="3" a="1"/>
  <c r="A1293" i="3" s="1"/>
  <c r="S1292" i="3" a="1"/>
  <c r="S1292" i="3"/>
  <c r="N1292" i="3" a="1"/>
  <c r="N1292" i="3" s="1"/>
  <c r="M1292" i="3" a="1"/>
  <c r="M1292" i="3" s="1"/>
  <c r="L1292" i="3" a="1"/>
  <c r="L1292" i="3" s="1"/>
  <c r="K1292" i="3" a="1"/>
  <c r="K1292" i="3"/>
  <c r="J1292" i="3" a="1"/>
  <c r="J1292" i="3" s="1"/>
  <c r="I1292" i="3" a="1"/>
  <c r="I1292" i="3" s="1"/>
  <c r="H1292" i="3" a="1"/>
  <c r="H1292" i="3"/>
  <c r="G1292" i="3" a="1"/>
  <c r="G1292" i="3" s="1"/>
  <c r="F1292" i="3" a="1"/>
  <c r="F1292" i="3"/>
  <c r="E1292" i="3" a="1"/>
  <c r="E1292" i="3" s="1"/>
  <c r="D1292" i="3" a="1"/>
  <c r="D1292" i="3" s="1"/>
  <c r="C1292" i="3" a="1"/>
  <c r="C1292" i="3" s="1"/>
  <c r="A1292" i="3" a="1"/>
  <c r="A1292" i="3"/>
  <c r="S1291" i="3" a="1"/>
  <c r="S1291" i="3" s="1"/>
  <c r="N1291" i="3" a="1"/>
  <c r="N1291" i="3" s="1"/>
  <c r="M1291" i="3" a="1"/>
  <c r="M1291" i="3" s="1"/>
  <c r="L1291" i="3" a="1"/>
  <c r="L1291" i="3" s="1"/>
  <c r="K1291" i="3" a="1"/>
  <c r="K1291" i="3" s="1"/>
  <c r="J1291" i="3" a="1"/>
  <c r="J1291" i="3" s="1"/>
  <c r="I1291" i="3" a="1"/>
  <c r="I1291" i="3"/>
  <c r="H1291" i="3" a="1"/>
  <c r="H1291" i="3" s="1"/>
  <c r="G1291" i="3" a="1"/>
  <c r="G1291" i="3" s="1"/>
  <c r="F1291" i="3" a="1"/>
  <c r="F1291" i="3" s="1"/>
  <c r="E1291" i="3" a="1"/>
  <c r="E1291" i="3" s="1"/>
  <c r="D1291" i="3" a="1"/>
  <c r="D1291" i="3" s="1"/>
  <c r="C1291" i="3" a="1"/>
  <c r="C1291" i="3"/>
  <c r="A1291" i="3" a="1"/>
  <c r="A1291" i="3" s="1"/>
  <c r="S1290" i="3" a="1"/>
  <c r="S1290" i="3" s="1"/>
  <c r="N1290" i="3" a="1"/>
  <c r="N1290" i="3" s="1"/>
  <c r="M1290" i="3" a="1"/>
  <c r="M1290" i="3" s="1"/>
  <c r="L1290" i="3" a="1"/>
  <c r="L1290" i="3" s="1"/>
  <c r="K1290" i="3" a="1"/>
  <c r="K1290" i="3"/>
  <c r="J1290" i="3" a="1"/>
  <c r="J1290" i="3" s="1"/>
  <c r="I1290" i="3" a="1"/>
  <c r="I1290" i="3"/>
  <c r="H1290" i="3" a="1"/>
  <c r="H1290" i="3" s="1"/>
  <c r="G1290" i="3" a="1"/>
  <c r="G1290" i="3" s="1"/>
  <c r="F1290" i="3" a="1"/>
  <c r="F1290" i="3"/>
  <c r="E1290" i="3" a="1"/>
  <c r="E1290" i="3" s="1"/>
  <c r="D1290" i="3" a="1"/>
  <c r="D1290" i="3" s="1"/>
  <c r="C1290" i="3" a="1"/>
  <c r="C1290" i="3" s="1"/>
  <c r="A1290" i="3" a="1"/>
  <c r="A1290" i="3" s="1"/>
  <c r="S1289" i="3" a="1"/>
  <c r="S1289" i="3"/>
  <c r="N1289" i="3" a="1"/>
  <c r="N1289" i="3" s="1"/>
  <c r="M1289" i="3" a="1"/>
  <c r="M1289" i="3" s="1"/>
  <c r="L1289" i="3" a="1"/>
  <c r="L1289" i="3" s="1"/>
  <c r="K1289" i="3" a="1"/>
  <c r="K1289" i="3" s="1"/>
  <c r="J1289" i="3" a="1"/>
  <c r="J1289" i="3" s="1"/>
  <c r="I1289" i="3" a="1"/>
  <c r="I1289" i="3" s="1"/>
  <c r="H1289" i="3" a="1"/>
  <c r="H1289" i="3"/>
  <c r="G1289" i="3" a="1"/>
  <c r="G1289" i="3" s="1"/>
  <c r="F1289" i="3" a="1"/>
  <c r="F1289" i="3" s="1"/>
  <c r="E1289" i="3" a="1"/>
  <c r="E1289" i="3" s="1"/>
  <c r="D1289" i="3" a="1"/>
  <c r="D1289" i="3" s="1"/>
  <c r="C1289" i="3" a="1"/>
  <c r="C1289" i="3" s="1"/>
  <c r="A1289" i="3" a="1"/>
  <c r="A1289" i="3" s="1"/>
  <c r="S1288" i="3" a="1"/>
  <c r="S1288" i="3" s="1"/>
  <c r="N1288" i="3" a="1"/>
  <c r="N1288" i="3" s="1"/>
  <c r="M1288" i="3" a="1"/>
  <c r="M1288" i="3" s="1"/>
  <c r="L1288" i="3" a="1"/>
  <c r="L1288" i="3"/>
  <c r="K1288" i="3" a="1"/>
  <c r="K1288" i="3" s="1"/>
  <c r="J1288" i="3" a="1"/>
  <c r="J1288" i="3" s="1"/>
  <c r="I1288" i="3" a="1"/>
  <c r="I1288" i="3" s="1"/>
  <c r="H1288" i="3" a="1"/>
  <c r="H1288" i="3" s="1"/>
  <c r="G1288" i="3" a="1"/>
  <c r="G1288" i="3" s="1"/>
  <c r="F1288" i="3" a="1"/>
  <c r="F1288" i="3" s="1"/>
  <c r="E1288" i="3" a="1"/>
  <c r="E1288" i="3" s="1"/>
  <c r="D1288" i="3" a="1"/>
  <c r="D1288" i="3" s="1"/>
  <c r="C1288" i="3" a="1"/>
  <c r="C1288" i="3" s="1"/>
  <c r="A1288" i="3" a="1"/>
  <c r="A1288" i="3" s="1"/>
  <c r="S1287" i="3" a="1"/>
  <c r="S1287" i="3"/>
  <c r="N1287" i="3" a="1"/>
  <c r="N1287" i="3" s="1"/>
  <c r="M1287" i="3" a="1"/>
  <c r="M1287" i="3" s="1"/>
  <c r="L1287" i="3" a="1"/>
  <c r="L1287" i="3" s="1"/>
  <c r="K1287" i="3" a="1"/>
  <c r="K1287" i="3" s="1"/>
  <c r="J1287" i="3" a="1"/>
  <c r="J1287" i="3" s="1"/>
  <c r="I1287" i="3" a="1"/>
  <c r="I1287" i="3" s="1"/>
  <c r="H1287" i="3" a="1"/>
  <c r="H1287" i="3" s="1"/>
  <c r="G1287" i="3" a="1"/>
  <c r="G1287" i="3" s="1"/>
  <c r="F1287" i="3" a="1"/>
  <c r="F1287" i="3" s="1"/>
  <c r="E1287" i="3" a="1"/>
  <c r="E1287" i="3" s="1"/>
  <c r="D1287" i="3" a="1"/>
  <c r="D1287" i="3" s="1"/>
  <c r="C1287" i="3" a="1"/>
  <c r="C1287" i="3" s="1"/>
  <c r="A1287" i="3" a="1"/>
  <c r="A1287" i="3" s="1"/>
  <c r="S1286" i="3" a="1"/>
  <c r="S1286" i="3"/>
  <c r="N1286" i="3" a="1"/>
  <c r="N1286" i="3" s="1"/>
  <c r="M1286" i="3" a="1"/>
  <c r="M1286" i="3" s="1"/>
  <c r="L1286" i="3" a="1"/>
  <c r="L1286" i="3" s="1"/>
  <c r="K1286" i="3" a="1"/>
  <c r="K1286" i="3" s="1"/>
  <c r="J1286" i="3" a="1"/>
  <c r="J1286" i="3" s="1"/>
  <c r="I1286" i="3" a="1"/>
  <c r="I1286" i="3" s="1"/>
  <c r="H1286" i="3" a="1"/>
  <c r="H1286" i="3" s="1"/>
  <c r="G1286" i="3" a="1"/>
  <c r="G1286" i="3" s="1"/>
  <c r="F1286" i="3" a="1"/>
  <c r="F1286" i="3"/>
  <c r="E1286" i="3" a="1"/>
  <c r="E1286" i="3" s="1"/>
  <c r="D1286" i="3" a="1"/>
  <c r="D1286" i="3" s="1"/>
  <c r="C1286" i="3" a="1"/>
  <c r="C1286" i="3" s="1"/>
  <c r="A1286" i="3" a="1"/>
  <c r="A1286" i="3" s="1"/>
  <c r="S1285" i="3" a="1"/>
  <c r="S1285" i="3" s="1"/>
  <c r="N1285" i="3" a="1"/>
  <c r="N1285" i="3"/>
  <c r="M1285" i="3" a="1"/>
  <c r="M1285" i="3" s="1"/>
  <c r="L1285" i="3" a="1"/>
  <c r="L1285" i="3"/>
  <c r="K1285" i="3" a="1"/>
  <c r="K1285" i="3" s="1"/>
  <c r="J1285" i="3" a="1"/>
  <c r="J1285" i="3" s="1"/>
  <c r="I1285" i="3" a="1"/>
  <c r="I1285" i="3" s="1"/>
  <c r="H1285" i="3" a="1"/>
  <c r="H1285" i="3" s="1"/>
  <c r="G1285" i="3" a="1"/>
  <c r="G1285" i="3" s="1"/>
  <c r="F1285" i="3" a="1"/>
  <c r="F1285" i="3" s="1"/>
  <c r="E1285" i="3" a="1"/>
  <c r="E1285" i="3" s="1"/>
  <c r="D1285" i="3" a="1"/>
  <c r="D1285" i="3" s="1"/>
  <c r="C1285" i="3" a="1"/>
  <c r="C1285" i="3" s="1"/>
  <c r="A1285" i="3" a="1"/>
  <c r="A1285" i="3"/>
  <c r="S1284" i="3" a="1"/>
  <c r="S1284" i="3" s="1"/>
  <c r="N1284" i="3" a="1"/>
  <c r="N1284" i="3" s="1"/>
  <c r="M1284" i="3" a="1"/>
  <c r="M1284" i="3" s="1"/>
  <c r="L1284" i="3" a="1"/>
  <c r="L1284" i="3" s="1"/>
  <c r="K1284" i="3" a="1"/>
  <c r="K1284" i="3" s="1"/>
  <c r="J1284" i="3" a="1"/>
  <c r="J1284" i="3" s="1"/>
  <c r="I1284" i="3" a="1"/>
  <c r="I1284" i="3" s="1"/>
  <c r="H1284" i="3" a="1"/>
  <c r="H1284" i="3" s="1"/>
  <c r="G1284" i="3" a="1"/>
  <c r="G1284" i="3" s="1"/>
  <c r="F1284" i="3" a="1"/>
  <c r="F1284" i="3" s="1"/>
  <c r="E1284" i="3" a="1"/>
  <c r="E1284" i="3" s="1"/>
  <c r="D1284" i="3" a="1"/>
  <c r="D1284" i="3" s="1"/>
  <c r="C1284" i="3" a="1"/>
  <c r="C1284" i="3" s="1"/>
  <c r="A1284" i="3" a="1"/>
  <c r="A1284" i="3" s="1"/>
  <c r="S1283" i="3" a="1"/>
  <c r="S1283" i="3"/>
  <c r="N1283" i="3" a="1"/>
  <c r="N1283" i="3" s="1"/>
  <c r="M1283" i="3" a="1"/>
  <c r="M1283" i="3" s="1"/>
  <c r="L1283" i="3" a="1"/>
  <c r="L1283" i="3" s="1"/>
  <c r="K1283" i="3" a="1"/>
  <c r="K1283" i="3" s="1"/>
  <c r="J1283" i="3" a="1"/>
  <c r="J1283" i="3" s="1"/>
  <c r="I1283" i="3" a="1"/>
  <c r="I1283" i="3" s="1"/>
  <c r="H1283" i="3" a="1"/>
  <c r="H1283" i="3" s="1"/>
  <c r="G1283" i="3" a="1"/>
  <c r="G1283" i="3" s="1"/>
  <c r="F1283" i="3" a="1"/>
  <c r="F1283" i="3" s="1"/>
  <c r="E1283" i="3" a="1"/>
  <c r="E1283" i="3"/>
  <c r="D1283" i="3" a="1"/>
  <c r="D1283" i="3" s="1"/>
  <c r="C1283" i="3" a="1"/>
  <c r="C1283" i="3" s="1"/>
  <c r="A1283" i="3" a="1"/>
  <c r="A1283" i="3" s="1"/>
  <c r="S1282" i="3" a="1"/>
  <c r="S1282" i="3" s="1"/>
  <c r="N1282" i="3" a="1"/>
  <c r="N1282" i="3" s="1"/>
  <c r="M1282" i="3" a="1"/>
  <c r="M1282" i="3" s="1"/>
  <c r="L1282" i="3" a="1"/>
  <c r="L1282" i="3"/>
  <c r="K1282" i="3" a="1"/>
  <c r="K1282" i="3" s="1"/>
  <c r="J1282" i="3" a="1"/>
  <c r="J1282" i="3" s="1"/>
  <c r="I1282" i="3" a="1"/>
  <c r="I1282" i="3" s="1"/>
  <c r="H1282" i="3" a="1"/>
  <c r="H1282" i="3" s="1"/>
  <c r="G1282" i="3" a="1"/>
  <c r="G1282" i="3" s="1"/>
  <c r="F1282" i="3" a="1"/>
  <c r="F1282" i="3" s="1"/>
  <c r="E1282" i="3" a="1"/>
  <c r="E1282" i="3" s="1"/>
  <c r="D1282" i="3" a="1"/>
  <c r="D1282" i="3" s="1"/>
  <c r="C1282" i="3" a="1"/>
  <c r="C1282" i="3"/>
  <c r="A1282" i="3" a="1"/>
  <c r="A1282" i="3"/>
  <c r="S1281" i="3" a="1"/>
  <c r="S1281" i="3" s="1"/>
  <c r="N1281" i="3" a="1"/>
  <c r="N1281" i="3"/>
  <c r="M1281" i="3" a="1"/>
  <c r="M1281" i="3" s="1"/>
  <c r="L1281" i="3" a="1"/>
  <c r="L1281" i="3" s="1"/>
  <c r="K1281" i="3" a="1"/>
  <c r="K1281" i="3" s="1"/>
  <c r="J1281" i="3" a="1"/>
  <c r="J1281" i="3" s="1"/>
  <c r="I1281" i="3" a="1"/>
  <c r="I1281" i="3" s="1"/>
  <c r="H1281" i="3" a="1"/>
  <c r="H1281" i="3"/>
  <c r="G1281" i="3" a="1"/>
  <c r="G1281" i="3" s="1"/>
  <c r="F1281" i="3" a="1"/>
  <c r="F1281" i="3" s="1"/>
  <c r="E1281" i="3" a="1"/>
  <c r="E1281" i="3" s="1"/>
  <c r="D1281" i="3" a="1"/>
  <c r="D1281" i="3" s="1"/>
  <c r="C1281" i="3" a="1"/>
  <c r="C1281" i="3" s="1"/>
  <c r="A1281" i="3" a="1"/>
  <c r="A1281" i="3" s="1"/>
  <c r="S1280" i="3" a="1"/>
  <c r="S1280" i="3" s="1"/>
  <c r="N1280" i="3" a="1"/>
  <c r="N1280" i="3" s="1"/>
  <c r="M1280" i="3" a="1"/>
  <c r="M1280" i="3" s="1"/>
  <c r="L1280" i="3" a="1"/>
  <c r="L1280" i="3" s="1"/>
  <c r="K1280" i="3" a="1"/>
  <c r="K1280" i="3" s="1"/>
  <c r="J1280" i="3" a="1"/>
  <c r="J1280" i="3" s="1"/>
  <c r="I1280" i="3" a="1"/>
  <c r="I1280" i="3" s="1"/>
  <c r="H1280" i="3" a="1"/>
  <c r="H1280" i="3" s="1"/>
  <c r="G1280" i="3" a="1"/>
  <c r="G1280" i="3" s="1"/>
  <c r="F1280" i="3" a="1"/>
  <c r="F1280" i="3"/>
  <c r="E1280" i="3" a="1"/>
  <c r="E1280" i="3" s="1"/>
  <c r="D1280" i="3" a="1"/>
  <c r="D1280" i="3" s="1"/>
  <c r="C1280" i="3" a="1"/>
  <c r="C1280" i="3"/>
  <c r="A1280" i="3" a="1"/>
  <c r="A1280" i="3" s="1"/>
  <c r="S1279" i="3" a="1"/>
  <c r="S1279" i="3" s="1"/>
  <c r="N1279" i="3" a="1"/>
  <c r="N1279" i="3" s="1"/>
  <c r="M1279" i="3" a="1"/>
  <c r="M1279" i="3" s="1"/>
  <c r="L1279" i="3" a="1"/>
  <c r="L1279" i="3" s="1"/>
  <c r="K1279" i="3" a="1"/>
  <c r="K1279" i="3"/>
  <c r="J1279" i="3" a="1"/>
  <c r="J1279" i="3" s="1"/>
  <c r="I1279" i="3" a="1"/>
  <c r="I1279" i="3" s="1"/>
  <c r="H1279" i="3" a="1"/>
  <c r="H1279" i="3" s="1"/>
  <c r="G1279" i="3" a="1"/>
  <c r="G1279" i="3" s="1"/>
  <c r="F1279" i="3" a="1"/>
  <c r="F1279" i="3" s="1"/>
  <c r="E1279" i="3" a="1"/>
  <c r="E1279" i="3" s="1"/>
  <c r="D1279" i="3" a="1"/>
  <c r="D1279" i="3" s="1"/>
  <c r="C1279" i="3" a="1"/>
  <c r="C1279" i="3" s="1"/>
  <c r="A1279" i="3" a="1"/>
  <c r="A1279" i="3" s="1"/>
  <c r="S1278" i="3" a="1"/>
  <c r="S1278" i="3" s="1"/>
  <c r="N1278" i="3" a="1"/>
  <c r="N1278" i="3" s="1"/>
  <c r="M1278" i="3" a="1"/>
  <c r="M1278" i="3" s="1"/>
  <c r="L1278" i="3" a="1"/>
  <c r="L1278" i="3" s="1"/>
  <c r="K1278" i="3" a="1"/>
  <c r="K1278" i="3" s="1"/>
  <c r="J1278" i="3" a="1"/>
  <c r="J1278" i="3" s="1"/>
  <c r="I1278" i="3" a="1"/>
  <c r="I1278" i="3" s="1"/>
  <c r="H1278" i="3" a="1"/>
  <c r="H1278" i="3" s="1"/>
  <c r="G1278" i="3" a="1"/>
  <c r="G1278" i="3" s="1"/>
  <c r="F1278" i="3" a="1"/>
  <c r="F1278" i="3"/>
  <c r="E1278" i="3" a="1"/>
  <c r="E1278" i="3" s="1"/>
  <c r="D1278" i="3" a="1"/>
  <c r="D1278" i="3" s="1"/>
  <c r="C1278" i="3" a="1"/>
  <c r="C1278" i="3" s="1"/>
  <c r="A1278" i="3" a="1"/>
  <c r="A1278" i="3" s="1"/>
  <c r="S1277" i="3" a="1"/>
  <c r="S1277" i="3" s="1"/>
  <c r="N1277" i="3" a="1"/>
  <c r="N1277" i="3"/>
  <c r="M1277" i="3" a="1"/>
  <c r="M1277" i="3" s="1"/>
  <c r="L1277" i="3" a="1"/>
  <c r="L1277" i="3" s="1"/>
  <c r="K1277" i="3" a="1"/>
  <c r="K1277" i="3" s="1"/>
  <c r="J1277" i="3" a="1"/>
  <c r="J1277" i="3" s="1"/>
  <c r="I1277" i="3" a="1"/>
  <c r="I1277" i="3" s="1"/>
  <c r="H1277" i="3" a="1"/>
  <c r="H1277" i="3" s="1"/>
  <c r="G1277" i="3" a="1"/>
  <c r="G1277" i="3" s="1"/>
  <c r="F1277" i="3" a="1"/>
  <c r="F1277" i="3" s="1"/>
  <c r="E1277" i="3" a="1"/>
  <c r="E1277" i="3" s="1"/>
  <c r="D1277" i="3" a="1"/>
  <c r="D1277" i="3" s="1"/>
  <c r="C1277" i="3" a="1"/>
  <c r="C1277" i="3"/>
  <c r="A1277" i="3" a="1"/>
  <c r="A1277" i="3" s="1"/>
  <c r="S1276" i="3" a="1"/>
  <c r="S1276" i="3" s="1"/>
  <c r="N1276" i="3" a="1"/>
  <c r="N1276" i="3" s="1"/>
  <c r="M1276" i="3" a="1"/>
  <c r="M1276" i="3" s="1"/>
  <c r="L1276" i="3" a="1"/>
  <c r="L1276" i="3" s="1"/>
  <c r="K1276" i="3" a="1"/>
  <c r="K1276" i="3"/>
  <c r="J1276" i="3" a="1"/>
  <c r="J1276" i="3" s="1"/>
  <c r="I1276" i="3" a="1"/>
  <c r="I1276" i="3"/>
  <c r="H1276" i="3" a="1"/>
  <c r="H1276" i="3" s="1"/>
  <c r="G1276" i="3" a="1"/>
  <c r="G1276" i="3" s="1"/>
  <c r="F1276" i="3" a="1"/>
  <c r="F1276" i="3" s="1"/>
  <c r="E1276" i="3" a="1"/>
  <c r="E1276" i="3" s="1"/>
  <c r="D1276" i="3" a="1"/>
  <c r="D1276" i="3" s="1"/>
  <c r="C1276" i="3" a="1"/>
  <c r="C1276" i="3" s="1"/>
  <c r="A1276" i="3" a="1"/>
  <c r="A1276" i="3"/>
  <c r="S1275" i="3" a="1"/>
  <c r="S1275" i="3"/>
  <c r="N1275" i="3" a="1"/>
  <c r="N1275" i="3"/>
  <c r="M1275" i="3" a="1"/>
  <c r="M1275" i="3" s="1"/>
  <c r="L1275" i="3" a="1"/>
  <c r="L1275" i="3" s="1"/>
  <c r="K1275" i="3" a="1"/>
  <c r="K1275" i="3" s="1"/>
  <c r="J1275" i="3" a="1"/>
  <c r="J1275" i="3" s="1"/>
  <c r="I1275" i="3" a="1"/>
  <c r="I1275" i="3"/>
  <c r="H1275" i="3" a="1"/>
  <c r="H1275" i="3"/>
  <c r="G1275" i="3" a="1"/>
  <c r="G1275" i="3" s="1"/>
  <c r="F1275" i="3" a="1"/>
  <c r="F1275" i="3" s="1"/>
  <c r="E1275" i="3" a="1"/>
  <c r="E1275" i="3" s="1"/>
  <c r="D1275" i="3" a="1"/>
  <c r="D1275" i="3" s="1"/>
  <c r="C1275" i="3" a="1"/>
  <c r="C1275" i="3" s="1"/>
  <c r="A1275" i="3" a="1"/>
  <c r="A1275" i="3"/>
  <c r="S1274" i="3" a="1"/>
  <c r="S1274" i="3"/>
  <c r="N1274" i="3" a="1"/>
  <c r="N1274" i="3"/>
  <c r="M1274" i="3" a="1"/>
  <c r="M1274" i="3" s="1"/>
  <c r="L1274" i="3" a="1"/>
  <c r="L1274" i="3"/>
  <c r="K1274" i="3" a="1"/>
  <c r="K1274" i="3"/>
  <c r="J1274" i="3" a="1"/>
  <c r="J1274" i="3" s="1"/>
  <c r="I1274" i="3" a="1"/>
  <c r="I1274" i="3" s="1"/>
  <c r="H1274" i="3" a="1"/>
  <c r="H1274" i="3" s="1"/>
  <c r="G1274" i="3" a="1"/>
  <c r="G1274" i="3" s="1"/>
  <c r="F1274" i="3" a="1"/>
  <c r="F1274" i="3" s="1"/>
  <c r="E1274" i="3" a="1"/>
  <c r="E1274" i="3" s="1"/>
  <c r="D1274" i="3" a="1"/>
  <c r="D1274" i="3" s="1"/>
  <c r="C1274" i="3" a="1"/>
  <c r="C1274" i="3" s="1"/>
  <c r="A1274" i="3" a="1"/>
  <c r="A1274" i="3" s="1"/>
  <c r="S1273" i="3" a="1"/>
  <c r="S1273" i="3" s="1"/>
  <c r="N1273" i="3" a="1"/>
  <c r="N1273" i="3" s="1"/>
  <c r="M1273" i="3" a="1"/>
  <c r="M1273" i="3" s="1"/>
  <c r="L1273" i="3" a="1"/>
  <c r="L1273" i="3" s="1"/>
  <c r="K1273" i="3" a="1"/>
  <c r="K1273" i="3" s="1"/>
  <c r="J1273" i="3" a="1"/>
  <c r="J1273" i="3" s="1"/>
  <c r="I1273" i="3" a="1"/>
  <c r="I1273" i="3" s="1"/>
  <c r="H1273" i="3" a="1"/>
  <c r="H1273" i="3" s="1"/>
  <c r="G1273" i="3" a="1"/>
  <c r="G1273" i="3" s="1"/>
  <c r="F1273" i="3" a="1"/>
  <c r="F1273" i="3" s="1"/>
  <c r="E1273" i="3" a="1"/>
  <c r="E1273" i="3" s="1"/>
  <c r="D1273" i="3" a="1"/>
  <c r="D1273" i="3"/>
  <c r="C1273" i="3" a="1"/>
  <c r="C1273" i="3" s="1"/>
  <c r="A1273" i="3" a="1"/>
  <c r="A1273" i="3" s="1"/>
  <c r="S1272" i="3" a="1"/>
  <c r="S1272" i="3" s="1"/>
  <c r="N1272" i="3" a="1"/>
  <c r="N1272" i="3" s="1"/>
  <c r="M1272" i="3" a="1"/>
  <c r="M1272" i="3" s="1"/>
  <c r="L1272" i="3" a="1"/>
  <c r="L1272" i="3" s="1"/>
  <c r="K1272" i="3" a="1"/>
  <c r="K1272" i="3" s="1"/>
  <c r="J1272" i="3" a="1"/>
  <c r="J1272" i="3" s="1"/>
  <c r="I1272" i="3" a="1"/>
  <c r="I1272" i="3" s="1"/>
  <c r="H1272" i="3" a="1"/>
  <c r="H1272" i="3" s="1"/>
  <c r="G1272" i="3" a="1"/>
  <c r="G1272" i="3" s="1"/>
  <c r="F1272" i="3" a="1"/>
  <c r="F1272" i="3" s="1"/>
  <c r="E1272" i="3" a="1"/>
  <c r="E1272" i="3" s="1"/>
  <c r="D1272" i="3" a="1"/>
  <c r="D1272" i="3" s="1"/>
  <c r="C1272" i="3" a="1"/>
  <c r="C1272" i="3" s="1"/>
  <c r="A1272" i="3" a="1"/>
  <c r="A1272" i="3" s="1"/>
  <c r="S1271" i="3" a="1"/>
  <c r="S1271" i="3" s="1"/>
  <c r="N1271" i="3" a="1"/>
  <c r="N1271" i="3" s="1"/>
  <c r="M1271" i="3" a="1"/>
  <c r="M1271" i="3" s="1"/>
  <c r="L1271" i="3" a="1"/>
  <c r="L1271" i="3" s="1"/>
  <c r="K1271" i="3" a="1"/>
  <c r="K1271" i="3" s="1"/>
  <c r="J1271" i="3" a="1"/>
  <c r="J1271" i="3" s="1"/>
  <c r="I1271" i="3" a="1"/>
  <c r="I1271" i="3"/>
  <c r="H1271" i="3" a="1"/>
  <c r="H1271" i="3" s="1"/>
  <c r="G1271" i="3" a="1"/>
  <c r="G1271" i="3" s="1"/>
  <c r="F1271" i="3" a="1"/>
  <c r="F1271" i="3" s="1"/>
  <c r="E1271" i="3" a="1"/>
  <c r="E1271" i="3" s="1"/>
  <c r="D1271" i="3" a="1"/>
  <c r="D1271" i="3" s="1"/>
  <c r="C1271" i="3" a="1"/>
  <c r="C1271" i="3"/>
  <c r="A1271" i="3" a="1"/>
  <c r="A1271" i="3" s="1"/>
  <c r="S1270" i="3" a="1"/>
  <c r="S1270" i="3" s="1"/>
  <c r="N1270" i="3" a="1"/>
  <c r="N1270" i="3" s="1"/>
  <c r="M1270" i="3" a="1"/>
  <c r="M1270" i="3" s="1"/>
  <c r="L1270" i="3" a="1"/>
  <c r="L1270" i="3" s="1"/>
  <c r="K1270" i="3" a="1"/>
  <c r="K1270" i="3" s="1"/>
  <c r="J1270" i="3" a="1"/>
  <c r="J1270" i="3" s="1"/>
  <c r="I1270" i="3" a="1"/>
  <c r="I1270" i="3" s="1"/>
  <c r="H1270" i="3" a="1"/>
  <c r="H1270" i="3" s="1"/>
  <c r="G1270" i="3" a="1"/>
  <c r="G1270" i="3" s="1"/>
  <c r="F1270" i="3" a="1"/>
  <c r="F1270" i="3" s="1"/>
  <c r="E1270" i="3" a="1"/>
  <c r="E1270" i="3" s="1"/>
  <c r="D1270" i="3" a="1"/>
  <c r="D1270" i="3" s="1"/>
  <c r="C1270" i="3" a="1"/>
  <c r="C1270" i="3" s="1"/>
  <c r="A1270" i="3" a="1"/>
  <c r="A1270" i="3" s="1"/>
  <c r="S1269" i="3" a="1"/>
  <c r="S1269" i="3" s="1"/>
  <c r="N1269" i="3" a="1"/>
  <c r="N1269" i="3" s="1"/>
  <c r="M1269" i="3" a="1"/>
  <c r="M1269" i="3" s="1"/>
  <c r="L1269" i="3" a="1"/>
  <c r="L1269" i="3" s="1"/>
  <c r="K1269" i="3" a="1"/>
  <c r="K1269" i="3" s="1"/>
  <c r="J1269" i="3" a="1"/>
  <c r="J1269" i="3"/>
  <c r="I1269" i="3" a="1"/>
  <c r="I1269" i="3" s="1"/>
  <c r="H1269" i="3" a="1"/>
  <c r="H1269" i="3" s="1"/>
  <c r="G1269" i="3" a="1"/>
  <c r="G1269" i="3" s="1"/>
  <c r="F1269" i="3" a="1"/>
  <c r="F1269" i="3" s="1"/>
  <c r="E1269" i="3" a="1"/>
  <c r="E1269" i="3" s="1"/>
  <c r="D1269" i="3" a="1"/>
  <c r="D1269" i="3"/>
  <c r="C1269" i="3" a="1"/>
  <c r="C1269" i="3" s="1"/>
  <c r="A1269" i="3" a="1"/>
  <c r="A1269" i="3" s="1"/>
  <c r="S1268" i="3" a="1"/>
  <c r="S1268" i="3" s="1"/>
  <c r="N1268" i="3" a="1"/>
  <c r="N1268" i="3" s="1"/>
  <c r="M1268" i="3" a="1"/>
  <c r="M1268" i="3"/>
  <c r="L1268" i="3" a="1"/>
  <c r="L1268" i="3"/>
  <c r="K1268" i="3" a="1"/>
  <c r="K1268" i="3" s="1"/>
  <c r="J1268" i="3" a="1"/>
  <c r="J1268" i="3"/>
  <c r="I1268" i="3" a="1"/>
  <c r="I1268" i="3" s="1"/>
  <c r="H1268" i="3" a="1"/>
  <c r="H1268" i="3" s="1"/>
  <c r="G1268" i="3" a="1"/>
  <c r="G1268" i="3" s="1"/>
  <c r="F1268" i="3" a="1"/>
  <c r="F1268" i="3" s="1"/>
  <c r="E1268" i="3" a="1"/>
  <c r="E1268" i="3" s="1"/>
  <c r="D1268" i="3" a="1"/>
  <c r="D1268" i="3"/>
  <c r="C1268" i="3" a="1"/>
  <c r="C1268" i="3" s="1"/>
  <c r="A1268" i="3" a="1"/>
  <c r="A1268" i="3" s="1"/>
  <c r="S1267" i="3" a="1"/>
  <c r="S1267" i="3"/>
  <c r="N1267" i="3" a="1"/>
  <c r="N1267" i="3" s="1"/>
  <c r="M1267" i="3" a="1"/>
  <c r="M1267" i="3"/>
  <c r="L1267" i="3" a="1"/>
  <c r="L1267" i="3"/>
  <c r="K1267" i="3" a="1"/>
  <c r="K1267" i="3" s="1"/>
  <c r="J1267" i="3" a="1"/>
  <c r="J1267" i="3" s="1"/>
  <c r="I1267" i="3" a="1"/>
  <c r="I1267" i="3"/>
  <c r="H1267" i="3" a="1"/>
  <c r="H1267" i="3" s="1"/>
  <c r="G1267" i="3" a="1"/>
  <c r="G1267" i="3"/>
  <c r="F1267" i="3" a="1"/>
  <c r="F1267" i="3"/>
  <c r="E1267" i="3" a="1"/>
  <c r="E1267" i="3" s="1"/>
  <c r="D1267" i="3" a="1"/>
  <c r="D1267" i="3" s="1"/>
  <c r="C1267" i="3" a="1"/>
  <c r="C1267" i="3" s="1"/>
  <c r="A1267" i="3" a="1"/>
  <c r="A1267" i="3" s="1"/>
  <c r="S1266" i="3" a="1"/>
  <c r="S1266" i="3" s="1"/>
  <c r="N1266" i="3" a="1"/>
  <c r="N1266" i="3" s="1"/>
  <c r="M1266" i="3" a="1"/>
  <c r="M1266" i="3" s="1"/>
  <c r="L1266" i="3" a="1"/>
  <c r="L1266" i="3"/>
  <c r="K1266" i="3" a="1"/>
  <c r="K1266" i="3" s="1"/>
  <c r="J1266" i="3" a="1"/>
  <c r="J1266" i="3" s="1"/>
  <c r="I1266" i="3" a="1"/>
  <c r="I1266" i="3"/>
  <c r="H1266" i="3" a="1"/>
  <c r="H1266" i="3" s="1"/>
  <c r="G1266" i="3" a="1"/>
  <c r="G1266" i="3" s="1"/>
  <c r="F1266" i="3" a="1"/>
  <c r="F1266" i="3" s="1"/>
  <c r="E1266" i="3" a="1"/>
  <c r="E1266" i="3" s="1"/>
  <c r="D1266" i="3" a="1"/>
  <c r="D1266" i="3" s="1"/>
  <c r="C1266" i="3" a="1"/>
  <c r="C1266" i="3"/>
  <c r="A1266" i="3" a="1"/>
  <c r="A1266" i="3" s="1"/>
  <c r="S1265" i="3" a="1"/>
  <c r="S1265" i="3" s="1"/>
  <c r="N1265" i="3" a="1"/>
  <c r="N1265" i="3" s="1"/>
  <c r="M1265" i="3" a="1"/>
  <c r="M1265" i="3" s="1"/>
  <c r="L1265" i="3" a="1"/>
  <c r="L1265" i="3" s="1"/>
  <c r="K1265" i="3" a="1"/>
  <c r="K1265" i="3" s="1"/>
  <c r="J1265" i="3" a="1"/>
  <c r="J1265" i="3" s="1"/>
  <c r="I1265" i="3" a="1"/>
  <c r="I1265" i="3" s="1"/>
  <c r="H1265" i="3" a="1"/>
  <c r="H1265" i="3" s="1"/>
  <c r="G1265" i="3" a="1"/>
  <c r="G1265" i="3" s="1"/>
  <c r="F1265" i="3" a="1"/>
  <c r="F1265" i="3" s="1"/>
  <c r="E1265" i="3" a="1"/>
  <c r="E1265" i="3" s="1"/>
  <c r="D1265" i="3" a="1"/>
  <c r="D1265" i="3" s="1"/>
  <c r="C1265" i="3" a="1"/>
  <c r="C1265" i="3" s="1"/>
  <c r="A1265" i="3" a="1"/>
  <c r="A1265" i="3" s="1"/>
  <c r="S1264" i="3" a="1"/>
  <c r="S1264" i="3" s="1"/>
  <c r="N1264" i="3" a="1"/>
  <c r="N1264" i="3" s="1"/>
  <c r="M1264" i="3" a="1"/>
  <c r="M1264" i="3"/>
  <c r="L1264" i="3" a="1"/>
  <c r="L1264" i="3" s="1"/>
  <c r="K1264" i="3" a="1"/>
  <c r="K1264" i="3" s="1"/>
  <c r="J1264" i="3" a="1"/>
  <c r="J1264" i="3" s="1"/>
  <c r="I1264" i="3" a="1"/>
  <c r="I1264" i="3" s="1"/>
  <c r="H1264" i="3" a="1"/>
  <c r="H1264" i="3" s="1"/>
  <c r="G1264" i="3" a="1"/>
  <c r="G1264" i="3"/>
  <c r="F1264" i="3" a="1"/>
  <c r="F1264" i="3" s="1"/>
  <c r="E1264" i="3" a="1"/>
  <c r="E1264" i="3" s="1"/>
  <c r="D1264" i="3" a="1"/>
  <c r="D1264" i="3" s="1"/>
  <c r="C1264" i="3" a="1"/>
  <c r="C1264" i="3" s="1"/>
  <c r="A1264" i="3" a="1"/>
  <c r="A1264" i="3" s="1"/>
  <c r="S1263" i="3" a="1"/>
  <c r="S1263" i="3" s="1"/>
  <c r="N1263" i="3" a="1"/>
  <c r="N1263" i="3" s="1"/>
  <c r="M1263" i="3" a="1"/>
  <c r="M1263" i="3"/>
  <c r="L1263" i="3" a="1"/>
  <c r="L1263" i="3" s="1"/>
  <c r="K1263" i="3" a="1"/>
  <c r="K1263" i="3" s="1"/>
  <c r="J1263" i="3" a="1"/>
  <c r="J1263" i="3" s="1"/>
  <c r="I1263" i="3" a="1"/>
  <c r="I1263" i="3" s="1"/>
  <c r="H1263" i="3" a="1"/>
  <c r="H1263" i="3" s="1"/>
  <c r="G1263" i="3" a="1"/>
  <c r="G1263" i="3"/>
  <c r="F1263" i="3" a="1"/>
  <c r="F1263" i="3" s="1"/>
  <c r="E1263" i="3" a="1"/>
  <c r="E1263" i="3" s="1"/>
  <c r="D1263" i="3" a="1"/>
  <c r="D1263" i="3"/>
  <c r="C1263" i="3" a="1"/>
  <c r="C1263" i="3" s="1"/>
  <c r="A1263" i="3" a="1"/>
  <c r="A1263" i="3" s="1"/>
  <c r="S1262" i="3" a="1"/>
  <c r="S1262" i="3" s="1"/>
  <c r="N1262" i="3" a="1"/>
  <c r="N1262" i="3" s="1"/>
  <c r="M1262" i="3" a="1"/>
  <c r="M1262" i="3" s="1"/>
  <c r="L1262" i="3" a="1"/>
  <c r="L1262" i="3" s="1"/>
  <c r="K1262" i="3" a="1"/>
  <c r="K1262" i="3" s="1"/>
  <c r="J1262" i="3" a="1"/>
  <c r="J1262" i="3"/>
  <c r="I1262" i="3" a="1"/>
  <c r="I1262" i="3"/>
  <c r="H1262" i="3" a="1"/>
  <c r="H1262" i="3" s="1"/>
  <c r="G1262" i="3" a="1"/>
  <c r="G1262" i="3"/>
  <c r="F1262" i="3" a="1"/>
  <c r="F1262" i="3" s="1"/>
  <c r="E1262" i="3" a="1"/>
  <c r="E1262" i="3" s="1"/>
  <c r="D1262" i="3" a="1"/>
  <c r="D1262" i="3"/>
  <c r="C1262" i="3" a="1"/>
  <c r="C1262" i="3" s="1"/>
  <c r="A1262" i="3" a="1"/>
  <c r="A1262" i="3" s="1"/>
  <c r="S1261" i="3" a="1"/>
  <c r="S1261" i="3" s="1"/>
  <c r="N1261" i="3" a="1"/>
  <c r="N1261" i="3" s="1"/>
  <c r="M1261" i="3" a="1"/>
  <c r="M1261" i="3" s="1"/>
  <c r="L1261" i="3" a="1"/>
  <c r="L1261" i="3"/>
  <c r="K1261" i="3" a="1"/>
  <c r="K1261" i="3" s="1"/>
  <c r="J1261" i="3" a="1"/>
  <c r="J1261" i="3" s="1"/>
  <c r="I1261" i="3" a="1"/>
  <c r="I1261" i="3"/>
  <c r="H1261" i="3" a="1"/>
  <c r="H1261" i="3" s="1"/>
  <c r="G1261" i="3" a="1"/>
  <c r="G1261" i="3" s="1"/>
  <c r="F1261" i="3" a="1"/>
  <c r="F1261" i="3" s="1"/>
  <c r="E1261" i="3" a="1"/>
  <c r="E1261" i="3" s="1"/>
  <c r="D1261" i="3" a="1"/>
  <c r="D1261" i="3"/>
  <c r="C1261" i="3" a="1"/>
  <c r="C1261" i="3" s="1"/>
  <c r="A1261" i="3" a="1"/>
  <c r="A1261" i="3" s="1"/>
  <c r="S1260" i="3" a="1"/>
  <c r="S1260" i="3" s="1"/>
  <c r="N1260" i="3" a="1"/>
  <c r="N1260" i="3" s="1"/>
  <c r="M1260" i="3" a="1"/>
  <c r="M1260" i="3" s="1"/>
  <c r="L1260" i="3" a="1"/>
  <c r="L1260" i="3" s="1"/>
  <c r="K1260" i="3" a="1"/>
  <c r="K1260" i="3" s="1"/>
  <c r="J1260" i="3" a="1"/>
  <c r="J1260" i="3"/>
  <c r="I1260" i="3" a="1"/>
  <c r="I1260" i="3" s="1"/>
  <c r="H1260" i="3" a="1"/>
  <c r="H1260" i="3" s="1"/>
  <c r="G1260" i="3" a="1"/>
  <c r="G1260" i="3" s="1"/>
  <c r="F1260" i="3" a="1"/>
  <c r="F1260" i="3" s="1"/>
  <c r="E1260" i="3" a="1"/>
  <c r="E1260" i="3" s="1"/>
  <c r="D1260" i="3" a="1"/>
  <c r="D1260" i="3"/>
  <c r="C1260" i="3" a="1"/>
  <c r="C1260" i="3" s="1"/>
  <c r="A1260" i="3" a="1"/>
  <c r="A1260" i="3" s="1"/>
  <c r="S1259" i="3" a="1"/>
  <c r="S1259" i="3" s="1"/>
  <c r="N1259" i="3" a="1"/>
  <c r="N1259" i="3" s="1"/>
  <c r="M1259" i="3" a="1"/>
  <c r="M1259" i="3" s="1"/>
  <c r="L1259" i="3" a="1"/>
  <c r="L1259" i="3" s="1"/>
  <c r="K1259" i="3" a="1"/>
  <c r="K1259" i="3" s="1"/>
  <c r="J1259" i="3" a="1"/>
  <c r="J1259" i="3" s="1"/>
  <c r="I1259" i="3" a="1"/>
  <c r="I1259" i="3" s="1"/>
  <c r="H1259" i="3" a="1"/>
  <c r="H1259" i="3" s="1"/>
  <c r="G1259" i="3" a="1"/>
  <c r="G1259" i="3" s="1"/>
  <c r="F1259" i="3" a="1"/>
  <c r="F1259" i="3" s="1"/>
  <c r="E1259" i="3" a="1"/>
  <c r="E1259" i="3" s="1"/>
  <c r="D1259" i="3" a="1"/>
  <c r="D1259" i="3" s="1"/>
  <c r="C1259" i="3" a="1"/>
  <c r="C1259" i="3" s="1"/>
  <c r="A1259" i="3" a="1"/>
  <c r="A1259" i="3" s="1"/>
  <c r="S1258" i="3" a="1"/>
  <c r="S1258" i="3" s="1"/>
  <c r="N1258" i="3" a="1"/>
  <c r="N1258" i="3" s="1"/>
  <c r="M1258" i="3" a="1"/>
  <c r="M1258" i="3"/>
  <c r="L1258" i="3" a="1"/>
  <c r="L1258" i="3" s="1"/>
  <c r="K1258" i="3" a="1"/>
  <c r="K1258" i="3" s="1"/>
  <c r="J1258" i="3" a="1"/>
  <c r="J1258" i="3" s="1"/>
  <c r="I1258" i="3" a="1"/>
  <c r="I1258" i="3" s="1"/>
  <c r="H1258" i="3" a="1"/>
  <c r="H1258" i="3" s="1"/>
  <c r="G1258" i="3" a="1"/>
  <c r="G1258" i="3"/>
  <c r="F1258" i="3" a="1"/>
  <c r="F1258" i="3" s="1"/>
  <c r="E1258" i="3" a="1"/>
  <c r="E1258" i="3" s="1"/>
  <c r="D1258" i="3" a="1"/>
  <c r="D1258" i="3" s="1"/>
  <c r="C1258" i="3" a="1"/>
  <c r="C1258" i="3" s="1"/>
  <c r="A1258" i="3" a="1"/>
  <c r="A1258" i="3" s="1"/>
  <c r="S1257" i="3" a="1"/>
  <c r="S1257" i="3" s="1"/>
  <c r="N1257" i="3" a="1"/>
  <c r="N1257" i="3" s="1"/>
  <c r="M1257" i="3" a="1"/>
  <c r="M1257" i="3"/>
  <c r="L1257" i="3" a="1"/>
  <c r="L1257" i="3"/>
  <c r="K1257" i="3" a="1"/>
  <c r="K1257" i="3" s="1"/>
  <c r="J1257" i="3" a="1"/>
  <c r="J1257" i="3"/>
  <c r="I1257" i="3" a="1"/>
  <c r="I1257" i="3" s="1"/>
  <c r="H1257" i="3" a="1"/>
  <c r="H1257" i="3" s="1"/>
  <c r="G1257" i="3" a="1"/>
  <c r="G1257" i="3" s="1"/>
  <c r="F1257" i="3" a="1"/>
  <c r="F1257" i="3"/>
  <c r="E1257" i="3" a="1"/>
  <c r="E1257" i="3" s="1"/>
  <c r="D1257" i="3" a="1"/>
  <c r="D1257" i="3" s="1"/>
  <c r="C1257" i="3" a="1"/>
  <c r="C1257" i="3" s="1"/>
  <c r="A1257" i="3" a="1"/>
  <c r="A1257" i="3" s="1"/>
  <c r="S1256" i="3" a="1"/>
  <c r="S1256" i="3"/>
  <c r="N1256" i="3" a="1"/>
  <c r="N1256" i="3" s="1"/>
  <c r="M1256" i="3" a="1"/>
  <c r="M1256" i="3"/>
  <c r="L1256" i="3" a="1"/>
  <c r="L1256" i="3"/>
  <c r="K1256" i="3" a="1"/>
  <c r="K1256" i="3" s="1"/>
  <c r="J1256" i="3" a="1"/>
  <c r="J1256" i="3" s="1"/>
  <c r="I1256" i="3" a="1"/>
  <c r="I1256" i="3" s="1"/>
  <c r="H1256" i="3" a="1"/>
  <c r="H1256" i="3" s="1"/>
  <c r="G1256" i="3" a="1"/>
  <c r="G1256" i="3"/>
  <c r="F1256" i="3" a="1"/>
  <c r="F1256" i="3"/>
  <c r="E1256" i="3" a="1"/>
  <c r="E1256" i="3" s="1"/>
  <c r="D1256" i="3" a="1"/>
  <c r="D1256" i="3" s="1"/>
  <c r="C1256" i="3" a="1"/>
  <c r="C1256" i="3" s="1"/>
  <c r="A1256" i="3" a="1"/>
  <c r="A1256" i="3" s="1"/>
  <c r="S1255" i="3" a="1"/>
  <c r="S1255" i="3" s="1"/>
  <c r="N1255" i="3" a="1"/>
  <c r="N1255" i="3" s="1"/>
  <c r="M1255" i="3" a="1"/>
  <c r="M1255" i="3"/>
  <c r="L1255" i="3" a="1"/>
  <c r="L1255" i="3" s="1"/>
  <c r="K1255" i="3" a="1"/>
  <c r="K1255" i="3" s="1"/>
  <c r="J1255" i="3" a="1"/>
  <c r="J1255" i="3" s="1"/>
  <c r="I1255" i="3" a="1"/>
  <c r="I1255" i="3" s="1"/>
  <c r="H1255" i="3" a="1"/>
  <c r="H1255" i="3" s="1"/>
  <c r="G1255" i="3" a="1"/>
  <c r="G1255" i="3" s="1"/>
  <c r="F1255" i="3" a="1"/>
  <c r="F1255" i="3" s="1"/>
  <c r="E1255" i="3" a="1"/>
  <c r="E1255" i="3" s="1"/>
  <c r="D1255" i="3" a="1"/>
  <c r="D1255" i="3" s="1"/>
  <c r="C1255" i="3" a="1"/>
  <c r="C1255" i="3" s="1"/>
  <c r="A1255" i="3" a="1"/>
  <c r="A1255" i="3" s="1"/>
  <c r="S1254" i="3" a="1"/>
  <c r="S1254" i="3" s="1"/>
  <c r="N1254" i="3" a="1"/>
  <c r="N1254" i="3" s="1"/>
  <c r="M1254" i="3" a="1"/>
  <c r="M1254" i="3" s="1"/>
  <c r="L1254" i="3" a="1"/>
  <c r="L1254" i="3" s="1"/>
  <c r="K1254" i="3" a="1"/>
  <c r="K1254" i="3" s="1"/>
  <c r="J1254" i="3" a="1"/>
  <c r="J1254" i="3" s="1"/>
  <c r="I1254" i="3" a="1"/>
  <c r="I1254" i="3" s="1"/>
  <c r="H1254" i="3" a="1"/>
  <c r="H1254" i="3" s="1"/>
  <c r="G1254" i="3" a="1"/>
  <c r="G1254" i="3" s="1"/>
  <c r="F1254" i="3" a="1"/>
  <c r="F1254" i="3" s="1"/>
  <c r="E1254" i="3" a="1"/>
  <c r="E1254" i="3" s="1"/>
  <c r="D1254" i="3" a="1"/>
  <c r="D1254" i="3" s="1"/>
  <c r="C1254" i="3" a="1"/>
  <c r="C1254" i="3" s="1"/>
  <c r="A1254" i="3" a="1"/>
  <c r="A1254" i="3" s="1"/>
  <c r="S1253" i="3" a="1"/>
  <c r="S1253" i="3" s="1"/>
  <c r="N1253" i="3" a="1"/>
  <c r="N1253" i="3" s="1"/>
  <c r="M1253" i="3" a="1"/>
  <c r="M1253" i="3"/>
  <c r="L1253" i="3" a="1"/>
  <c r="L1253" i="3" s="1"/>
  <c r="K1253" i="3" a="1"/>
  <c r="K1253" i="3" s="1"/>
  <c r="J1253" i="3" a="1"/>
  <c r="J1253" i="3" s="1"/>
  <c r="I1253" i="3" a="1"/>
  <c r="I1253" i="3" s="1"/>
  <c r="H1253" i="3" a="1"/>
  <c r="H1253" i="3" s="1"/>
  <c r="G1253" i="3" a="1"/>
  <c r="G1253" i="3"/>
  <c r="F1253" i="3" a="1"/>
  <c r="F1253" i="3" s="1"/>
  <c r="E1253" i="3" a="1"/>
  <c r="E1253" i="3" s="1"/>
  <c r="D1253" i="3" a="1"/>
  <c r="D1253" i="3"/>
  <c r="C1253" i="3" a="1"/>
  <c r="C1253" i="3" s="1"/>
  <c r="A1253" i="3" a="1"/>
  <c r="A1253" i="3" s="1"/>
  <c r="S1252" i="3" a="1"/>
  <c r="S1252" i="3" s="1"/>
  <c r="N1252" i="3" a="1"/>
  <c r="N1252" i="3" s="1"/>
  <c r="M1252" i="3" a="1"/>
  <c r="M1252" i="3"/>
  <c r="L1252" i="3" a="1"/>
  <c r="L1252" i="3" s="1"/>
  <c r="K1252" i="3" a="1"/>
  <c r="K1252" i="3" s="1"/>
  <c r="J1252" i="3" a="1"/>
  <c r="J1252" i="3" s="1"/>
  <c r="I1252" i="3" a="1"/>
  <c r="I1252" i="3" s="1"/>
  <c r="H1252" i="3" a="1"/>
  <c r="H1252" i="3" s="1"/>
  <c r="G1252" i="3" a="1"/>
  <c r="G1252" i="3"/>
  <c r="F1252" i="3" a="1"/>
  <c r="F1252" i="3" s="1"/>
  <c r="E1252" i="3" a="1"/>
  <c r="E1252" i="3" s="1"/>
  <c r="D1252" i="3" a="1"/>
  <c r="D1252" i="3" s="1"/>
  <c r="C1252" i="3" a="1"/>
  <c r="C1252" i="3" s="1"/>
  <c r="A1252" i="3" a="1"/>
  <c r="A1252" i="3" s="1"/>
  <c r="S1251" i="3" a="1"/>
  <c r="S1251" i="3"/>
  <c r="N1251" i="3" a="1"/>
  <c r="N1251" i="3" s="1"/>
  <c r="M1251" i="3" a="1"/>
  <c r="M1251" i="3" s="1"/>
  <c r="L1251" i="3" a="1"/>
  <c r="L1251" i="3" s="1"/>
  <c r="K1251" i="3" a="1"/>
  <c r="K1251" i="3" s="1"/>
  <c r="J1251" i="3" a="1"/>
  <c r="J1251" i="3" s="1"/>
  <c r="I1251" i="3" a="1"/>
  <c r="I1251" i="3"/>
  <c r="H1251" i="3" a="1"/>
  <c r="H1251" i="3" s="1"/>
  <c r="G1251" i="3" a="1"/>
  <c r="G1251" i="3" s="1"/>
  <c r="F1251" i="3" a="1"/>
  <c r="F1251" i="3"/>
  <c r="E1251" i="3" a="1"/>
  <c r="E1251" i="3" s="1"/>
  <c r="D1251" i="3" a="1"/>
  <c r="D1251" i="3"/>
  <c r="C1251" i="3" a="1"/>
  <c r="C1251" i="3"/>
  <c r="A1251" i="3" a="1"/>
  <c r="A1251" i="3" s="1"/>
  <c r="S1250" i="3" a="1"/>
  <c r="S1250" i="3" s="1"/>
  <c r="N1250" i="3" a="1"/>
  <c r="N1250" i="3" s="1"/>
  <c r="M1250" i="3" a="1"/>
  <c r="M1250" i="3" s="1"/>
  <c r="L1250" i="3" a="1"/>
  <c r="L1250" i="3" s="1"/>
  <c r="K1250" i="3" a="1"/>
  <c r="K1250" i="3" s="1"/>
  <c r="J1250" i="3" a="1"/>
  <c r="J1250" i="3" s="1"/>
  <c r="I1250" i="3" a="1"/>
  <c r="I1250" i="3" s="1"/>
  <c r="H1250" i="3" a="1"/>
  <c r="H1250" i="3" s="1"/>
  <c r="G1250" i="3" a="1"/>
  <c r="G1250" i="3" s="1"/>
  <c r="F1250" i="3" a="1"/>
  <c r="F1250" i="3" s="1"/>
  <c r="E1250" i="3" a="1"/>
  <c r="E1250" i="3" s="1"/>
  <c r="D1250" i="3" a="1"/>
  <c r="D1250" i="3" s="1"/>
  <c r="C1250" i="3" a="1"/>
  <c r="C1250" i="3" s="1"/>
  <c r="A1250" i="3" a="1"/>
  <c r="A1250" i="3" s="1"/>
  <c r="S1249" i="3" a="1"/>
  <c r="S1249" i="3" s="1"/>
  <c r="N1249" i="3" a="1"/>
  <c r="N1249" i="3" s="1"/>
  <c r="M1249" i="3" a="1"/>
  <c r="M1249" i="3" s="1"/>
  <c r="L1249" i="3" a="1"/>
  <c r="L1249" i="3" s="1"/>
  <c r="K1249" i="3" a="1"/>
  <c r="K1249" i="3" s="1"/>
  <c r="J1249" i="3" a="1"/>
  <c r="J1249" i="3" s="1"/>
  <c r="I1249" i="3" a="1"/>
  <c r="I1249" i="3" s="1"/>
  <c r="H1249" i="3" a="1"/>
  <c r="H1249" i="3" s="1"/>
  <c r="G1249" i="3" a="1"/>
  <c r="G1249" i="3" s="1"/>
  <c r="F1249" i="3" a="1"/>
  <c r="F1249" i="3" s="1"/>
  <c r="E1249" i="3" a="1"/>
  <c r="E1249" i="3" s="1"/>
  <c r="D1249" i="3" a="1"/>
  <c r="D1249" i="3"/>
  <c r="C1249" i="3" a="1"/>
  <c r="C1249" i="3" s="1"/>
  <c r="A1249" i="3" a="1"/>
  <c r="A1249" i="3" s="1"/>
  <c r="S1248" i="3" a="1"/>
  <c r="S1248" i="3" s="1"/>
  <c r="N1248" i="3" a="1"/>
  <c r="N1248" i="3" s="1"/>
  <c r="M1248" i="3" a="1"/>
  <c r="M1248" i="3" s="1"/>
  <c r="L1248" i="3" a="1"/>
  <c r="L1248" i="3" s="1"/>
  <c r="K1248" i="3" a="1"/>
  <c r="K1248" i="3" s="1"/>
  <c r="J1248" i="3" a="1"/>
  <c r="J1248" i="3"/>
  <c r="I1248" i="3" a="1"/>
  <c r="I1248" i="3" s="1"/>
  <c r="H1248" i="3" a="1"/>
  <c r="H1248" i="3" s="1"/>
  <c r="G1248" i="3" a="1"/>
  <c r="G1248" i="3" s="1"/>
  <c r="F1248" i="3" a="1"/>
  <c r="F1248" i="3" s="1"/>
  <c r="E1248" i="3" a="1"/>
  <c r="E1248" i="3" s="1"/>
  <c r="D1248" i="3" a="1"/>
  <c r="D1248" i="3"/>
  <c r="C1248" i="3" a="1"/>
  <c r="C1248" i="3" s="1"/>
  <c r="A1248" i="3" a="1"/>
  <c r="A1248" i="3" s="1"/>
  <c r="S1247" i="3" a="1"/>
  <c r="S1247" i="3" s="1"/>
  <c r="N1247" i="3" a="1"/>
  <c r="N1247" i="3" s="1"/>
  <c r="M1247" i="3" a="1"/>
  <c r="M1247" i="3" s="1"/>
  <c r="L1247" i="3" a="1"/>
  <c r="L1247" i="3" s="1"/>
  <c r="K1247" i="3" a="1"/>
  <c r="K1247" i="3" s="1"/>
  <c r="J1247" i="3" a="1"/>
  <c r="J1247" i="3"/>
  <c r="I1247" i="3" a="1"/>
  <c r="I1247" i="3" s="1"/>
  <c r="H1247" i="3" a="1"/>
  <c r="H1247" i="3" s="1"/>
  <c r="G1247" i="3" a="1"/>
  <c r="G1247" i="3" s="1"/>
  <c r="F1247" i="3" a="1"/>
  <c r="F1247" i="3" s="1"/>
  <c r="E1247" i="3" a="1"/>
  <c r="E1247" i="3" s="1"/>
  <c r="D1247" i="3" a="1"/>
  <c r="D1247" i="3"/>
  <c r="C1247" i="3" a="1"/>
  <c r="C1247" i="3" s="1"/>
  <c r="A1247" i="3" a="1"/>
  <c r="A1247" i="3" s="1"/>
  <c r="S1246" i="3" a="1"/>
  <c r="S1246" i="3" s="1"/>
  <c r="N1246" i="3" a="1"/>
  <c r="N1246" i="3" s="1"/>
  <c r="M1246" i="3" a="1"/>
  <c r="M1246" i="3" s="1"/>
  <c r="L1246" i="3" a="1"/>
  <c r="L1246" i="3"/>
  <c r="K1246" i="3" a="1"/>
  <c r="K1246" i="3" s="1"/>
  <c r="J1246" i="3" a="1"/>
  <c r="J1246" i="3" s="1"/>
  <c r="I1246" i="3" a="1"/>
  <c r="I1246" i="3"/>
  <c r="H1246" i="3" a="1"/>
  <c r="H1246" i="3" s="1"/>
  <c r="G1246" i="3" a="1"/>
  <c r="G1246" i="3"/>
  <c r="F1246" i="3" a="1"/>
  <c r="F1246" i="3"/>
  <c r="E1246" i="3" a="1"/>
  <c r="E1246" i="3" s="1"/>
  <c r="D1246" i="3" a="1"/>
  <c r="D1246" i="3" s="1"/>
  <c r="C1246" i="3" a="1"/>
  <c r="C1246" i="3" s="1"/>
  <c r="A1246" i="3" a="1"/>
  <c r="A1246" i="3" s="1"/>
  <c r="S1245" i="3" a="1"/>
  <c r="S1245" i="3" s="1"/>
  <c r="N1245" i="3" a="1"/>
  <c r="N1245" i="3" s="1"/>
  <c r="M1245" i="3" a="1"/>
  <c r="M1245" i="3"/>
  <c r="L1245" i="3" a="1"/>
  <c r="L1245" i="3" s="1"/>
  <c r="K1245" i="3" a="1"/>
  <c r="K1245" i="3" s="1"/>
  <c r="J1245" i="3" a="1"/>
  <c r="J1245" i="3" s="1"/>
  <c r="I1245" i="3" a="1"/>
  <c r="I1245" i="3"/>
  <c r="H1245" i="3" a="1"/>
  <c r="H1245" i="3" s="1"/>
  <c r="G1245" i="3" a="1"/>
  <c r="G1245" i="3"/>
  <c r="F1245" i="3" a="1"/>
  <c r="F1245" i="3" s="1"/>
  <c r="E1245" i="3" a="1"/>
  <c r="E1245" i="3" s="1"/>
  <c r="D1245" i="3" a="1"/>
  <c r="D1245" i="3" s="1"/>
  <c r="C1245" i="3" a="1"/>
  <c r="C1245" i="3" s="1"/>
  <c r="A1245" i="3" a="1"/>
  <c r="A1245" i="3" s="1"/>
  <c r="S1244" i="3" a="1"/>
  <c r="S1244" i="3"/>
  <c r="N1244" i="3" a="1"/>
  <c r="N1244" i="3" s="1"/>
  <c r="M1244" i="3" a="1"/>
  <c r="M1244" i="3"/>
  <c r="L1244" i="3" a="1"/>
  <c r="L1244" i="3" s="1"/>
  <c r="K1244" i="3" a="1"/>
  <c r="K1244" i="3" s="1"/>
  <c r="J1244" i="3" a="1"/>
  <c r="J1244" i="3" s="1"/>
  <c r="I1244" i="3" a="1"/>
  <c r="I1244" i="3" s="1"/>
  <c r="H1244" i="3" a="1"/>
  <c r="H1244" i="3" s="1"/>
  <c r="G1244" i="3" a="1"/>
  <c r="G1244" i="3"/>
  <c r="F1244" i="3" a="1"/>
  <c r="F1244" i="3" s="1"/>
  <c r="E1244" i="3" a="1"/>
  <c r="E1244" i="3" s="1"/>
  <c r="D1244" i="3" a="1"/>
  <c r="D1244" i="3" s="1"/>
  <c r="C1244" i="3" a="1"/>
  <c r="C1244" i="3" s="1"/>
  <c r="A1244" i="3" a="1"/>
  <c r="A1244" i="3" s="1"/>
  <c r="S1243" i="3" a="1"/>
  <c r="S1243" i="3"/>
  <c r="N1243" i="3" a="1"/>
  <c r="N1243" i="3" s="1"/>
  <c r="M1243" i="3" a="1"/>
  <c r="M1243" i="3"/>
  <c r="L1243" i="3" a="1"/>
  <c r="L1243" i="3" s="1"/>
  <c r="K1243" i="3" a="1"/>
  <c r="K1243" i="3" s="1"/>
  <c r="J1243" i="3" a="1"/>
  <c r="J1243" i="3" s="1"/>
  <c r="I1243" i="3" a="1"/>
  <c r="I1243" i="3" s="1"/>
  <c r="H1243" i="3" a="1"/>
  <c r="H1243" i="3" s="1"/>
  <c r="G1243" i="3" a="1"/>
  <c r="G1243" i="3" s="1"/>
  <c r="F1243" i="3" a="1"/>
  <c r="F1243" i="3" s="1"/>
  <c r="E1243" i="3" a="1"/>
  <c r="E1243" i="3" s="1"/>
  <c r="D1243" i="3" a="1"/>
  <c r="D1243" i="3" s="1"/>
  <c r="C1243" i="3" a="1"/>
  <c r="C1243" i="3" s="1"/>
  <c r="A1243" i="3" a="1"/>
  <c r="A1243" i="3" s="1"/>
  <c r="S1242" i="3" a="1"/>
  <c r="S1242" i="3"/>
  <c r="N1242" i="3" a="1"/>
  <c r="N1242" i="3" s="1"/>
  <c r="M1242" i="3" a="1"/>
  <c r="M1242" i="3" s="1"/>
  <c r="L1242" i="3" a="1"/>
  <c r="L1242" i="3" s="1"/>
  <c r="K1242" i="3" a="1"/>
  <c r="K1242" i="3" s="1"/>
  <c r="J1242" i="3" a="1"/>
  <c r="J1242" i="3" s="1"/>
  <c r="I1242" i="3" a="1"/>
  <c r="I1242" i="3"/>
  <c r="H1242" i="3" a="1"/>
  <c r="H1242" i="3" s="1"/>
  <c r="G1242" i="3" a="1"/>
  <c r="G1242" i="3" s="1"/>
  <c r="F1242" i="3" a="1"/>
  <c r="F1242" i="3" s="1"/>
  <c r="E1242" i="3" a="1"/>
  <c r="E1242" i="3" s="1"/>
  <c r="D1242" i="3" a="1"/>
  <c r="D1242" i="3" s="1"/>
  <c r="C1242" i="3" a="1"/>
  <c r="C1242" i="3"/>
  <c r="A1242" i="3" a="1"/>
  <c r="A1242" i="3" s="1"/>
  <c r="S1241" i="3" a="1"/>
  <c r="S1241" i="3" s="1"/>
  <c r="N1241" i="3" a="1"/>
  <c r="N1241" i="3" s="1"/>
  <c r="M1241" i="3" a="1"/>
  <c r="M1241" i="3" s="1"/>
  <c r="L1241" i="3" a="1"/>
  <c r="L1241" i="3"/>
  <c r="K1241" i="3" a="1"/>
  <c r="K1241" i="3" s="1"/>
  <c r="J1241" i="3" a="1"/>
  <c r="J1241" i="3"/>
  <c r="I1241" i="3" a="1"/>
  <c r="I1241" i="3"/>
  <c r="H1241" i="3" a="1"/>
  <c r="H1241" i="3" s="1"/>
  <c r="G1241" i="3" a="1"/>
  <c r="G1241" i="3" s="1"/>
  <c r="F1241" i="3" a="1"/>
  <c r="F1241" i="3" s="1"/>
  <c r="E1241" i="3" a="1"/>
  <c r="E1241" i="3" s="1"/>
  <c r="D1241" i="3" a="1"/>
  <c r="D1241" i="3" s="1"/>
  <c r="C1241" i="3" a="1"/>
  <c r="C1241" i="3" s="1"/>
  <c r="A1241" i="3" a="1"/>
  <c r="A1241" i="3" s="1"/>
  <c r="S1240" i="3" a="1"/>
  <c r="S1240" i="3" s="1"/>
  <c r="N1240" i="3" a="1"/>
  <c r="N1240" i="3" s="1"/>
  <c r="M1240" i="3" a="1"/>
  <c r="M1240" i="3" s="1"/>
  <c r="L1240" i="3" a="1"/>
  <c r="L1240" i="3" s="1"/>
  <c r="K1240" i="3" a="1"/>
  <c r="K1240" i="3" s="1"/>
  <c r="J1240" i="3" a="1"/>
  <c r="J1240" i="3" s="1"/>
  <c r="I1240" i="3" a="1"/>
  <c r="I1240" i="3" s="1"/>
  <c r="H1240" i="3" a="1"/>
  <c r="H1240" i="3" s="1"/>
  <c r="G1240" i="3" a="1"/>
  <c r="G1240" i="3" s="1"/>
  <c r="F1240" i="3" a="1"/>
  <c r="F1240" i="3" s="1"/>
  <c r="E1240" i="3" a="1"/>
  <c r="E1240" i="3" s="1"/>
  <c r="D1240" i="3" a="1"/>
  <c r="D1240" i="3" s="1"/>
  <c r="C1240" i="3" a="1"/>
  <c r="C1240" i="3" s="1"/>
  <c r="A1240" i="3" a="1"/>
  <c r="A1240" i="3" s="1"/>
  <c r="S1239" i="3" a="1"/>
  <c r="S1239" i="3" s="1"/>
  <c r="N1239" i="3" a="1"/>
  <c r="N1239" i="3" s="1"/>
  <c r="M1239" i="3" a="1"/>
  <c r="M1239" i="3" s="1"/>
  <c r="L1239" i="3" a="1"/>
  <c r="L1239" i="3"/>
  <c r="K1239" i="3" a="1"/>
  <c r="K1239" i="3" s="1"/>
  <c r="J1239" i="3" a="1"/>
  <c r="J1239" i="3" s="1"/>
  <c r="I1239" i="3" a="1"/>
  <c r="I1239" i="3" s="1"/>
  <c r="H1239" i="3" a="1"/>
  <c r="H1239" i="3" s="1"/>
  <c r="G1239" i="3" a="1"/>
  <c r="G1239" i="3" s="1"/>
  <c r="F1239" i="3" a="1"/>
  <c r="F1239" i="3"/>
  <c r="E1239" i="3" a="1"/>
  <c r="E1239" i="3" s="1"/>
  <c r="D1239" i="3" a="1"/>
  <c r="D1239" i="3" s="1"/>
  <c r="C1239" i="3" a="1"/>
  <c r="C1239" i="3" s="1"/>
  <c r="A1239" i="3" a="1"/>
  <c r="A1239" i="3" s="1"/>
  <c r="S1238" i="3" a="1"/>
  <c r="S1238" i="3" s="1"/>
  <c r="N1238" i="3" a="1"/>
  <c r="N1238" i="3" s="1"/>
  <c r="M1238" i="3" a="1"/>
  <c r="M1238" i="3"/>
  <c r="L1238" i="3" a="1"/>
  <c r="L1238" i="3"/>
  <c r="K1238" i="3" a="1"/>
  <c r="K1238" i="3" s="1"/>
  <c r="J1238" i="3" a="1"/>
  <c r="J1238" i="3"/>
  <c r="I1238" i="3" a="1"/>
  <c r="I1238" i="3" s="1"/>
  <c r="H1238" i="3" a="1"/>
  <c r="H1238" i="3" s="1"/>
  <c r="G1238" i="3" a="1"/>
  <c r="G1238" i="3" s="1"/>
  <c r="F1238" i="3" a="1"/>
  <c r="F1238" i="3" s="1"/>
  <c r="E1238" i="3" a="1"/>
  <c r="E1238" i="3" s="1"/>
  <c r="D1238" i="3" a="1"/>
  <c r="D1238" i="3"/>
  <c r="C1238" i="3" a="1"/>
  <c r="C1238" i="3" s="1"/>
  <c r="A1238" i="3" a="1"/>
  <c r="A1238" i="3" s="1"/>
  <c r="S1237" i="3" a="1"/>
  <c r="S1237" i="3" s="1"/>
  <c r="N1237" i="3" a="1"/>
  <c r="N1237" i="3" s="1"/>
  <c r="M1237" i="3" a="1"/>
  <c r="M1237" i="3"/>
  <c r="L1237" i="3" a="1"/>
  <c r="L1237" i="3"/>
  <c r="K1237" i="3" a="1"/>
  <c r="K1237" i="3" s="1"/>
  <c r="J1237" i="3" a="1"/>
  <c r="J1237" i="3"/>
  <c r="I1237" i="3" a="1"/>
  <c r="I1237" i="3" s="1"/>
  <c r="H1237" i="3" a="1"/>
  <c r="H1237" i="3" s="1"/>
  <c r="G1237" i="3" a="1"/>
  <c r="G1237" i="3"/>
  <c r="F1237" i="3" a="1"/>
  <c r="F1237" i="3"/>
  <c r="E1237" i="3" a="1"/>
  <c r="E1237" i="3" s="1"/>
  <c r="D1237" i="3" a="1"/>
  <c r="D1237" i="3"/>
  <c r="C1237" i="3" a="1"/>
  <c r="C1237" i="3" s="1"/>
  <c r="A1237" i="3" a="1"/>
  <c r="A1237" i="3" s="1"/>
  <c r="S1236" i="3" a="1"/>
  <c r="S1236" i="3" s="1"/>
  <c r="N1236" i="3" a="1"/>
  <c r="N1236" i="3" s="1"/>
  <c r="M1236" i="3" a="1"/>
  <c r="M1236" i="3"/>
  <c r="L1236" i="3" a="1"/>
  <c r="L1236" i="3" s="1"/>
  <c r="K1236" i="3" a="1"/>
  <c r="K1236" i="3" s="1"/>
  <c r="J1236" i="3" a="1"/>
  <c r="J1236" i="3" s="1"/>
  <c r="I1236" i="3" a="1"/>
  <c r="I1236" i="3"/>
  <c r="H1236" i="3" a="1"/>
  <c r="H1236" i="3" s="1"/>
  <c r="G1236" i="3" a="1"/>
  <c r="G1236" i="3"/>
  <c r="F1236" i="3" a="1"/>
  <c r="F1236" i="3"/>
  <c r="E1236" i="3" a="1"/>
  <c r="E1236" i="3" s="1"/>
  <c r="D1236" i="3" a="1"/>
  <c r="D1236" i="3" s="1"/>
  <c r="C1236" i="3" a="1"/>
  <c r="C1236" i="3" s="1"/>
  <c r="A1236" i="3" a="1"/>
  <c r="A1236" i="3" s="1"/>
  <c r="S1235" i="3" a="1"/>
  <c r="S1235" i="3" s="1"/>
  <c r="N1235" i="3" a="1"/>
  <c r="N1235" i="3" s="1"/>
  <c r="M1235" i="3" a="1"/>
  <c r="M1235" i="3"/>
  <c r="L1235" i="3" a="1"/>
  <c r="L1235" i="3" s="1"/>
  <c r="K1235" i="3" a="1"/>
  <c r="K1235" i="3" s="1"/>
  <c r="J1235" i="3" a="1"/>
  <c r="J1235" i="3" s="1"/>
  <c r="I1235" i="3" a="1"/>
  <c r="I1235" i="3" s="1"/>
  <c r="H1235" i="3" a="1"/>
  <c r="H1235" i="3" s="1"/>
  <c r="G1235" i="3" a="1"/>
  <c r="G1235" i="3" s="1"/>
  <c r="F1235" i="3" a="1"/>
  <c r="F1235" i="3" s="1"/>
  <c r="E1235" i="3" a="1"/>
  <c r="E1235" i="3" s="1"/>
  <c r="D1235" i="3" a="1"/>
  <c r="D1235" i="3" s="1"/>
  <c r="C1235" i="3" a="1"/>
  <c r="C1235" i="3" s="1"/>
  <c r="A1235" i="3" a="1"/>
  <c r="A1235" i="3" s="1"/>
  <c r="S1234" i="3" a="1"/>
  <c r="S1234" i="3" s="1"/>
  <c r="N1234" i="3" a="1"/>
  <c r="N1234" i="3" s="1"/>
  <c r="M1234" i="3" a="1"/>
  <c r="M1234" i="3"/>
  <c r="L1234" i="3" a="1"/>
  <c r="L1234" i="3" s="1"/>
  <c r="K1234" i="3" a="1"/>
  <c r="K1234" i="3" s="1"/>
  <c r="J1234" i="3" a="1"/>
  <c r="J1234" i="3" s="1"/>
  <c r="I1234" i="3" a="1"/>
  <c r="I1234" i="3"/>
  <c r="H1234" i="3" a="1"/>
  <c r="H1234" i="3" s="1"/>
  <c r="G1234" i="3" a="1"/>
  <c r="G1234" i="3"/>
  <c r="F1234" i="3" a="1"/>
  <c r="F1234" i="3" s="1"/>
  <c r="E1234" i="3" a="1"/>
  <c r="E1234" i="3" s="1"/>
  <c r="D1234" i="3" a="1"/>
  <c r="D1234" i="3" s="1"/>
  <c r="C1234" i="3" a="1"/>
  <c r="C1234" i="3"/>
  <c r="A1234" i="3" a="1"/>
  <c r="A1234" i="3" s="1"/>
  <c r="S1233" i="3" a="1"/>
  <c r="S1233" i="3" s="1"/>
  <c r="N1233" i="3" a="1"/>
  <c r="N1233" i="3" s="1"/>
  <c r="M1233" i="3" a="1"/>
  <c r="M1233" i="3" s="1"/>
  <c r="L1233" i="3" a="1"/>
  <c r="L1233" i="3" s="1"/>
  <c r="K1233" i="3" a="1"/>
  <c r="K1233" i="3" s="1"/>
  <c r="J1233" i="3" a="1"/>
  <c r="J1233" i="3"/>
  <c r="I1233" i="3" a="1"/>
  <c r="I1233" i="3" s="1"/>
  <c r="H1233" i="3" a="1"/>
  <c r="H1233" i="3" s="1"/>
  <c r="G1233" i="3" a="1"/>
  <c r="G1233" i="3" s="1"/>
  <c r="F1233" i="3" a="1"/>
  <c r="F1233" i="3" s="1"/>
  <c r="E1233" i="3" a="1"/>
  <c r="E1233" i="3" s="1"/>
  <c r="D1233" i="3" a="1"/>
  <c r="D1233" i="3"/>
  <c r="C1233" i="3" a="1"/>
  <c r="C1233" i="3" s="1"/>
  <c r="A1233" i="3" a="1"/>
  <c r="A1233" i="3" s="1"/>
  <c r="S1232" i="3" a="1"/>
  <c r="S1232" i="3"/>
  <c r="N1232" i="3" a="1"/>
  <c r="N1232" i="3" s="1"/>
  <c r="M1232" i="3" a="1"/>
  <c r="M1232" i="3"/>
  <c r="L1232" i="3" a="1"/>
  <c r="L1232" i="3"/>
  <c r="K1232" i="3" a="1"/>
  <c r="K1232" i="3" s="1"/>
  <c r="J1232" i="3" a="1"/>
  <c r="J1232" i="3"/>
  <c r="I1232" i="3" a="1"/>
  <c r="I1232" i="3"/>
  <c r="H1232" i="3" a="1"/>
  <c r="H1232" i="3" s="1"/>
  <c r="G1232" i="3" a="1"/>
  <c r="G1232" i="3"/>
  <c r="F1232" i="3" a="1"/>
  <c r="F1232" i="3" s="1"/>
  <c r="E1232" i="3" a="1"/>
  <c r="E1232" i="3" s="1"/>
  <c r="D1232" i="3" a="1"/>
  <c r="D1232" i="3"/>
  <c r="C1232" i="3" a="1"/>
  <c r="C1232" i="3" s="1"/>
  <c r="A1232" i="3" a="1"/>
  <c r="A1232" i="3" s="1"/>
  <c r="S1231" i="3" a="1"/>
  <c r="S1231" i="3" s="1"/>
  <c r="N1231" i="3" a="1"/>
  <c r="N1231" i="3" s="1"/>
  <c r="M1231" i="3" a="1"/>
  <c r="M1231" i="3" s="1"/>
  <c r="L1231" i="3" a="1"/>
  <c r="L1231" i="3"/>
  <c r="K1231" i="3" a="1"/>
  <c r="K1231" i="3" s="1"/>
  <c r="J1231" i="3" a="1"/>
  <c r="J1231" i="3" s="1"/>
  <c r="I1231" i="3" a="1"/>
  <c r="I1231" i="3" s="1"/>
  <c r="H1231" i="3" a="1"/>
  <c r="H1231" i="3" s="1"/>
  <c r="G1231" i="3" a="1"/>
  <c r="G1231" i="3" s="1"/>
  <c r="F1231" i="3" a="1"/>
  <c r="F1231" i="3"/>
  <c r="E1231" i="3" a="1"/>
  <c r="E1231" i="3" s="1"/>
  <c r="D1231" i="3" a="1"/>
  <c r="D1231" i="3" s="1"/>
  <c r="C1231" i="3" a="1"/>
  <c r="C1231" i="3" s="1"/>
  <c r="A1231" i="3" a="1"/>
  <c r="A1231" i="3" s="1"/>
  <c r="S1230" i="3" a="1"/>
  <c r="S1230" i="3" s="1"/>
  <c r="N1230" i="3" a="1"/>
  <c r="N1230" i="3" s="1"/>
  <c r="M1230" i="3" a="1"/>
  <c r="M1230" i="3" s="1"/>
  <c r="L1230" i="3" a="1"/>
  <c r="L1230" i="3"/>
  <c r="K1230" i="3" a="1"/>
  <c r="K1230" i="3" s="1"/>
  <c r="J1230" i="3" a="1"/>
  <c r="J1230" i="3" s="1"/>
  <c r="I1230" i="3" a="1"/>
  <c r="I1230" i="3" s="1"/>
  <c r="H1230" i="3" a="1"/>
  <c r="H1230" i="3" s="1"/>
  <c r="G1230" i="3" a="1"/>
  <c r="G1230" i="3" s="1"/>
  <c r="F1230" i="3" a="1"/>
  <c r="F1230" i="3" s="1"/>
  <c r="E1230" i="3" a="1"/>
  <c r="E1230" i="3" s="1"/>
  <c r="D1230" i="3" a="1"/>
  <c r="D1230" i="3"/>
  <c r="C1230" i="3" a="1"/>
  <c r="C1230" i="3" s="1"/>
  <c r="A1230" i="3" a="1"/>
  <c r="A1230" i="3" s="1"/>
  <c r="S1229" i="3" a="1"/>
  <c r="S1229" i="3" s="1"/>
  <c r="N1229" i="3" a="1"/>
  <c r="N1229" i="3" s="1"/>
  <c r="M1229" i="3" a="1"/>
  <c r="M1229" i="3" s="1"/>
  <c r="L1229" i="3" a="1"/>
  <c r="L1229" i="3" s="1"/>
  <c r="K1229" i="3" a="1"/>
  <c r="K1229" i="3" s="1"/>
  <c r="J1229" i="3" a="1"/>
  <c r="J1229" i="3"/>
  <c r="I1229" i="3" a="1"/>
  <c r="I1229" i="3" s="1"/>
  <c r="H1229" i="3" a="1"/>
  <c r="H1229" i="3" s="1"/>
  <c r="G1229" i="3" a="1"/>
  <c r="G1229" i="3" s="1"/>
  <c r="F1229" i="3" a="1"/>
  <c r="F1229" i="3"/>
  <c r="E1229" i="3" a="1"/>
  <c r="E1229" i="3" s="1"/>
  <c r="D1229" i="3" a="1"/>
  <c r="D1229" i="3"/>
  <c r="C1229" i="3" a="1"/>
  <c r="C1229" i="3" s="1"/>
  <c r="A1229" i="3" a="1"/>
  <c r="A1229" i="3" s="1"/>
  <c r="S1228" i="3" a="1"/>
  <c r="S1228" i="3" s="1"/>
  <c r="N1228" i="3" a="1"/>
  <c r="N1228" i="3" s="1"/>
  <c r="M1228" i="3" a="1"/>
  <c r="M1228" i="3" s="1"/>
  <c r="L1228" i="3" a="1"/>
  <c r="L1228" i="3" s="1"/>
  <c r="K1228" i="3" a="1"/>
  <c r="K1228" i="3" s="1"/>
  <c r="J1228" i="3" a="1"/>
  <c r="J1228" i="3" s="1"/>
  <c r="I1228" i="3" a="1"/>
  <c r="I1228" i="3" s="1"/>
  <c r="H1228" i="3" a="1"/>
  <c r="H1228" i="3" s="1"/>
  <c r="G1228" i="3" a="1"/>
  <c r="G1228" i="3" s="1"/>
  <c r="F1228" i="3" a="1"/>
  <c r="F1228" i="3" s="1"/>
  <c r="E1228" i="3" a="1"/>
  <c r="E1228" i="3" s="1"/>
  <c r="D1228" i="3" a="1"/>
  <c r="D1228" i="3" s="1"/>
  <c r="C1228" i="3" a="1"/>
  <c r="C1228" i="3" s="1"/>
  <c r="A1228" i="3" a="1"/>
  <c r="A1228" i="3" s="1"/>
  <c r="S1227" i="3" a="1"/>
  <c r="S1227" i="3" s="1"/>
  <c r="N1227" i="3" a="1"/>
  <c r="N1227" i="3" s="1"/>
  <c r="M1227" i="3" a="1"/>
  <c r="M1227" i="3"/>
  <c r="L1227" i="3" a="1"/>
  <c r="L1227" i="3"/>
  <c r="K1227" i="3" a="1"/>
  <c r="K1227" i="3" s="1"/>
  <c r="J1227" i="3" a="1"/>
  <c r="J1227" i="3"/>
  <c r="I1227" i="3" a="1"/>
  <c r="I1227" i="3" s="1"/>
  <c r="H1227" i="3" a="1"/>
  <c r="H1227" i="3" s="1"/>
  <c r="G1227" i="3" a="1"/>
  <c r="G1227" i="3"/>
  <c r="F1227" i="3" a="1"/>
  <c r="F1227" i="3" s="1"/>
  <c r="E1227" i="3" a="1"/>
  <c r="E1227" i="3" s="1"/>
  <c r="D1227" i="3" a="1"/>
  <c r="D1227" i="3" s="1"/>
  <c r="C1227" i="3" a="1"/>
  <c r="C1227" i="3" s="1"/>
  <c r="A1227" i="3" a="1"/>
  <c r="A1227" i="3" s="1"/>
  <c r="S1226" i="3" a="1"/>
  <c r="S1226" i="3"/>
  <c r="N1226" i="3" a="1"/>
  <c r="N1226" i="3" s="1"/>
  <c r="M1226" i="3" a="1"/>
  <c r="M1226" i="3" s="1"/>
  <c r="L1226" i="3" a="1"/>
  <c r="L1226" i="3"/>
  <c r="K1226" i="3" a="1"/>
  <c r="K1226" i="3" s="1"/>
  <c r="J1226" i="3" a="1"/>
  <c r="J1226" i="3" s="1"/>
  <c r="I1226" i="3" a="1"/>
  <c r="I1226" i="3" s="1"/>
  <c r="H1226" i="3" a="1"/>
  <c r="H1226" i="3" s="1"/>
  <c r="G1226" i="3" a="1"/>
  <c r="G1226" i="3" s="1"/>
  <c r="F1226" i="3" a="1"/>
  <c r="F1226" i="3" s="1"/>
  <c r="E1226" i="3" a="1"/>
  <c r="E1226" i="3" s="1"/>
  <c r="D1226" i="3" a="1"/>
  <c r="D1226" i="3" s="1"/>
  <c r="C1226" i="3" a="1"/>
  <c r="C1226" i="3" s="1"/>
  <c r="A1226" i="3" a="1"/>
  <c r="A1226" i="3" s="1"/>
  <c r="S1225" i="3" a="1"/>
  <c r="S1225" i="3" s="1"/>
  <c r="N1225" i="3" a="1"/>
  <c r="N1225" i="3" s="1"/>
  <c r="M1225" i="3" a="1"/>
  <c r="M1225" i="3"/>
  <c r="L1225" i="3" a="1"/>
  <c r="L1225" i="3" s="1"/>
  <c r="K1225" i="3" a="1"/>
  <c r="K1225" i="3" s="1"/>
  <c r="J1225" i="3" a="1"/>
  <c r="J1225" i="3" s="1"/>
  <c r="I1225" i="3" a="1"/>
  <c r="I1225" i="3" s="1"/>
  <c r="H1225" i="3" a="1"/>
  <c r="H1225" i="3" s="1"/>
  <c r="G1225" i="3" a="1"/>
  <c r="G1225" i="3"/>
  <c r="F1225" i="3" a="1"/>
  <c r="F1225" i="3" s="1"/>
  <c r="E1225" i="3" a="1"/>
  <c r="E1225" i="3" s="1"/>
  <c r="D1225" i="3" a="1"/>
  <c r="D1225" i="3" s="1"/>
  <c r="C1225" i="3" a="1"/>
  <c r="C1225" i="3" s="1"/>
  <c r="A1225" i="3" a="1"/>
  <c r="A1225" i="3" s="1"/>
  <c r="S1224" i="3" a="1"/>
  <c r="S1224" i="3" s="1"/>
  <c r="N1224" i="3" a="1"/>
  <c r="N1224" i="3" s="1"/>
  <c r="M1224" i="3" a="1"/>
  <c r="M1224" i="3"/>
  <c r="L1224" i="3" a="1"/>
  <c r="L1224" i="3" s="1"/>
  <c r="K1224" i="3" a="1"/>
  <c r="K1224" i="3" s="1"/>
  <c r="J1224" i="3" a="1"/>
  <c r="J1224" i="3" s="1"/>
  <c r="I1224" i="3" a="1"/>
  <c r="I1224" i="3"/>
  <c r="H1224" i="3" a="1"/>
  <c r="H1224" i="3" s="1"/>
  <c r="G1224" i="3" a="1"/>
  <c r="G1224" i="3"/>
  <c r="F1224" i="3" a="1"/>
  <c r="F1224" i="3" s="1"/>
  <c r="E1224" i="3" a="1"/>
  <c r="E1224" i="3" s="1"/>
  <c r="D1224" i="3" a="1"/>
  <c r="D1224" i="3" s="1"/>
  <c r="C1224" i="3" a="1"/>
  <c r="C1224" i="3"/>
  <c r="A1224" i="3" a="1"/>
  <c r="A1224" i="3" s="1"/>
  <c r="S1223" i="3" a="1"/>
  <c r="S1223" i="3" s="1"/>
  <c r="N1223" i="3" a="1"/>
  <c r="N1223" i="3" s="1"/>
  <c r="M1223" i="3" a="1"/>
  <c r="M1223" i="3" s="1"/>
  <c r="L1223" i="3" a="1"/>
  <c r="L1223" i="3" s="1"/>
  <c r="K1223" i="3" a="1"/>
  <c r="K1223" i="3" s="1"/>
  <c r="J1223" i="3" a="1"/>
  <c r="J1223" i="3" s="1"/>
  <c r="I1223" i="3" a="1"/>
  <c r="I1223" i="3"/>
  <c r="H1223" i="3" a="1"/>
  <c r="H1223" i="3" s="1"/>
  <c r="G1223" i="3" a="1"/>
  <c r="G1223" i="3" s="1"/>
  <c r="F1223" i="3" a="1"/>
  <c r="F1223" i="3" s="1"/>
  <c r="E1223" i="3" a="1"/>
  <c r="E1223" i="3" s="1"/>
  <c r="D1223" i="3" a="1"/>
  <c r="D1223" i="3" s="1"/>
  <c r="C1223" i="3" a="1"/>
  <c r="C1223" i="3" s="1"/>
  <c r="A1223" i="3" a="1"/>
  <c r="A1223" i="3" s="1"/>
  <c r="S1222" i="3" a="1"/>
  <c r="S1222" i="3" s="1"/>
  <c r="N1222" i="3" a="1"/>
  <c r="N1222" i="3"/>
  <c r="M1222" i="3" a="1"/>
  <c r="M1222" i="3" s="1"/>
  <c r="L1222" i="3" a="1"/>
  <c r="L1222" i="3" s="1"/>
  <c r="K1222" i="3" a="1"/>
  <c r="K1222" i="3" s="1"/>
  <c r="J1222" i="3" a="1"/>
  <c r="J1222" i="3" s="1"/>
  <c r="I1222" i="3" a="1"/>
  <c r="I1222" i="3" s="1"/>
  <c r="H1222" i="3" a="1"/>
  <c r="H1222" i="3"/>
  <c r="G1222" i="3" a="1"/>
  <c r="G1222" i="3" s="1"/>
  <c r="F1222" i="3" a="1"/>
  <c r="F1222" i="3" s="1"/>
  <c r="E1222" i="3" a="1"/>
  <c r="E1222" i="3"/>
  <c r="D1222" i="3" a="1"/>
  <c r="D1222" i="3" s="1"/>
  <c r="C1222" i="3" a="1"/>
  <c r="C1222" i="3"/>
  <c r="A1222" i="3" a="1"/>
  <c r="A1222" i="3"/>
  <c r="S1221" i="3" a="1"/>
  <c r="S1221" i="3"/>
  <c r="N1221" i="3" a="1"/>
  <c r="N1221" i="3" s="1"/>
  <c r="M1221" i="3" a="1"/>
  <c r="M1221" i="3" s="1"/>
  <c r="L1221" i="3" a="1"/>
  <c r="L1221" i="3" s="1"/>
  <c r="K1221" i="3" a="1"/>
  <c r="K1221" i="3" s="1"/>
  <c r="J1221" i="3" a="1"/>
  <c r="J1221" i="3" s="1"/>
  <c r="I1221" i="3" a="1"/>
  <c r="I1221" i="3"/>
  <c r="H1221" i="3" a="1"/>
  <c r="H1221" i="3"/>
  <c r="G1221" i="3" a="1"/>
  <c r="G1221" i="3" s="1"/>
  <c r="F1221" i="3" a="1"/>
  <c r="F1221" i="3" s="1"/>
  <c r="E1221" i="3" a="1"/>
  <c r="E1221" i="3" s="1"/>
  <c r="D1221" i="3" a="1"/>
  <c r="D1221" i="3" s="1"/>
  <c r="C1221" i="3" a="1"/>
  <c r="C1221" i="3"/>
  <c r="A1221" i="3" a="1"/>
  <c r="A1221" i="3" s="1"/>
  <c r="S1220" i="3" a="1"/>
  <c r="S1220" i="3" s="1"/>
  <c r="N1220" i="3" a="1"/>
  <c r="N1220" i="3" s="1"/>
  <c r="M1220" i="3" a="1"/>
  <c r="M1220" i="3" s="1"/>
  <c r="L1220" i="3" a="1"/>
  <c r="L1220" i="3" s="1"/>
  <c r="K1220" i="3" a="1"/>
  <c r="K1220" i="3" s="1"/>
  <c r="J1220" i="3" a="1"/>
  <c r="J1220" i="3" s="1"/>
  <c r="I1220" i="3" a="1"/>
  <c r="I1220" i="3" s="1"/>
  <c r="H1220" i="3" a="1"/>
  <c r="H1220" i="3" s="1"/>
  <c r="G1220" i="3" a="1"/>
  <c r="G1220" i="3" s="1"/>
  <c r="F1220" i="3" a="1"/>
  <c r="F1220" i="3" s="1"/>
  <c r="E1220" i="3" a="1"/>
  <c r="E1220" i="3"/>
  <c r="D1220" i="3" a="1"/>
  <c r="D1220" i="3" s="1"/>
  <c r="C1220" i="3" a="1"/>
  <c r="C1220" i="3"/>
  <c r="A1220" i="3" a="1"/>
  <c r="A1220" i="3"/>
  <c r="S1219" i="3" a="1"/>
  <c r="S1219" i="3" s="1"/>
  <c r="N1219" i="3" a="1"/>
  <c r="N1219" i="3"/>
  <c r="M1219" i="3" a="1"/>
  <c r="M1219" i="3" s="1"/>
  <c r="L1219" i="3" a="1"/>
  <c r="L1219" i="3" s="1"/>
  <c r="K1219" i="3" a="1"/>
  <c r="K1219" i="3" s="1"/>
  <c r="J1219" i="3" a="1"/>
  <c r="J1219" i="3" s="1"/>
  <c r="I1219" i="3" a="1"/>
  <c r="I1219" i="3" s="1"/>
  <c r="H1219" i="3" a="1"/>
  <c r="H1219" i="3"/>
  <c r="G1219" i="3" a="1"/>
  <c r="G1219" i="3" s="1"/>
  <c r="F1219" i="3" a="1"/>
  <c r="F1219" i="3" s="1"/>
  <c r="E1219" i="3" a="1"/>
  <c r="E1219" i="3" s="1"/>
  <c r="D1219" i="3" a="1"/>
  <c r="D1219" i="3" s="1"/>
  <c r="C1219" i="3" a="1"/>
  <c r="C1219" i="3" s="1"/>
  <c r="A1219" i="3" a="1"/>
  <c r="A1219" i="3" s="1"/>
  <c r="S1218" i="3" a="1"/>
  <c r="S1218" i="3" s="1"/>
  <c r="N1218" i="3" a="1"/>
  <c r="N1218" i="3"/>
  <c r="M1218" i="3" a="1"/>
  <c r="M1218" i="3" s="1"/>
  <c r="L1218" i="3" a="1"/>
  <c r="L1218" i="3" s="1"/>
  <c r="K1218" i="3" a="1"/>
  <c r="K1218" i="3" s="1"/>
  <c r="J1218" i="3" a="1"/>
  <c r="J1218" i="3" s="1"/>
  <c r="I1218" i="3" a="1"/>
  <c r="I1218" i="3" s="1"/>
  <c r="H1218" i="3" a="1"/>
  <c r="H1218" i="3" s="1"/>
  <c r="G1218" i="3" a="1"/>
  <c r="G1218" i="3" s="1"/>
  <c r="F1218" i="3" a="1"/>
  <c r="F1218" i="3" s="1"/>
  <c r="E1218" i="3" a="1"/>
  <c r="E1218" i="3" s="1"/>
  <c r="D1218" i="3" a="1"/>
  <c r="D1218" i="3" s="1"/>
  <c r="C1218" i="3" a="1"/>
  <c r="C1218" i="3" s="1"/>
  <c r="A1218" i="3" a="1"/>
  <c r="A1218" i="3" s="1"/>
  <c r="S1217" i="3" a="1"/>
  <c r="S1217" i="3" s="1"/>
  <c r="N1217" i="3" a="1"/>
  <c r="N1217" i="3" s="1"/>
  <c r="M1217" i="3" a="1"/>
  <c r="M1217" i="3" s="1"/>
  <c r="L1217" i="3" a="1"/>
  <c r="L1217" i="3" s="1"/>
  <c r="K1217" i="3" a="1"/>
  <c r="K1217" i="3" s="1"/>
  <c r="J1217" i="3" a="1"/>
  <c r="J1217" i="3" s="1"/>
  <c r="I1217" i="3" a="1"/>
  <c r="I1217" i="3" s="1"/>
  <c r="H1217" i="3" a="1"/>
  <c r="H1217" i="3" s="1"/>
  <c r="G1217" i="3" a="1"/>
  <c r="G1217" i="3" s="1"/>
  <c r="F1217" i="3" a="1"/>
  <c r="F1217" i="3" s="1"/>
  <c r="E1217" i="3" a="1"/>
  <c r="E1217" i="3" s="1"/>
  <c r="D1217" i="3" a="1"/>
  <c r="D1217" i="3" s="1"/>
  <c r="C1217" i="3" a="1"/>
  <c r="C1217" i="3" s="1"/>
  <c r="A1217" i="3" a="1"/>
  <c r="A1217" i="3" s="1"/>
  <c r="S1216" i="3" a="1"/>
  <c r="S1216" i="3" s="1"/>
  <c r="N1216" i="3" a="1"/>
  <c r="N1216" i="3" s="1"/>
  <c r="M1216" i="3" a="1"/>
  <c r="M1216" i="3" s="1"/>
  <c r="L1216" i="3" a="1"/>
  <c r="L1216" i="3" s="1"/>
  <c r="K1216" i="3" a="1"/>
  <c r="K1216" i="3" s="1"/>
  <c r="J1216" i="3" a="1"/>
  <c r="J1216" i="3" s="1"/>
  <c r="I1216" i="3" a="1"/>
  <c r="I1216" i="3" s="1"/>
  <c r="H1216" i="3" a="1"/>
  <c r="H1216" i="3" s="1"/>
  <c r="G1216" i="3" a="1"/>
  <c r="G1216" i="3" s="1"/>
  <c r="F1216" i="3" a="1"/>
  <c r="F1216" i="3" s="1"/>
  <c r="E1216" i="3" a="1"/>
  <c r="E1216" i="3"/>
  <c r="D1216" i="3" a="1"/>
  <c r="D1216" i="3" s="1"/>
  <c r="C1216" i="3" a="1"/>
  <c r="C1216" i="3" s="1"/>
  <c r="A1216" i="3" a="1"/>
  <c r="A1216" i="3" s="1"/>
  <c r="S1215" i="3" a="1"/>
  <c r="S1215" i="3" s="1"/>
  <c r="N1215" i="3" a="1"/>
  <c r="N1215" i="3" s="1"/>
  <c r="M1215" i="3" a="1"/>
  <c r="M1215" i="3" s="1"/>
  <c r="L1215" i="3" a="1"/>
  <c r="L1215" i="3" s="1"/>
  <c r="K1215" i="3" a="1"/>
  <c r="K1215" i="3"/>
  <c r="J1215" i="3" a="1"/>
  <c r="J1215" i="3" s="1"/>
  <c r="I1215" i="3" a="1"/>
  <c r="I1215" i="3" s="1"/>
  <c r="H1215" i="3" a="1"/>
  <c r="H1215" i="3" s="1"/>
  <c r="G1215" i="3" a="1"/>
  <c r="G1215" i="3" s="1"/>
  <c r="F1215" i="3" a="1"/>
  <c r="F1215" i="3" s="1"/>
  <c r="E1215" i="3" a="1"/>
  <c r="E1215" i="3"/>
  <c r="D1215" i="3" a="1"/>
  <c r="D1215" i="3" s="1"/>
  <c r="C1215" i="3" a="1"/>
  <c r="C1215" i="3" s="1"/>
  <c r="A1215" i="3" a="1"/>
  <c r="A1215" i="3" s="1"/>
  <c r="S1214" i="3" a="1"/>
  <c r="S1214" i="3" s="1"/>
  <c r="N1214" i="3" a="1"/>
  <c r="N1214" i="3" s="1"/>
  <c r="M1214" i="3" a="1"/>
  <c r="M1214" i="3" s="1"/>
  <c r="L1214" i="3" a="1"/>
  <c r="L1214" i="3" s="1"/>
  <c r="K1214" i="3" a="1"/>
  <c r="K1214" i="3"/>
  <c r="J1214" i="3" a="1"/>
  <c r="J1214" i="3" s="1"/>
  <c r="I1214" i="3" a="1"/>
  <c r="I1214" i="3" s="1"/>
  <c r="H1214" i="3" a="1"/>
  <c r="H1214" i="3" s="1"/>
  <c r="G1214" i="3" a="1"/>
  <c r="G1214" i="3" s="1"/>
  <c r="F1214" i="3" a="1"/>
  <c r="F1214" i="3" s="1"/>
  <c r="E1214" i="3" a="1"/>
  <c r="E1214" i="3" s="1"/>
  <c r="D1214" i="3" a="1"/>
  <c r="D1214" i="3" s="1"/>
  <c r="C1214" i="3" a="1"/>
  <c r="C1214" i="3" s="1"/>
  <c r="A1214" i="3" a="1"/>
  <c r="A1214" i="3" s="1"/>
  <c r="S1213" i="3" a="1"/>
  <c r="S1213" i="3" s="1"/>
  <c r="N1213" i="3" a="1"/>
  <c r="N1213" i="3" s="1"/>
  <c r="M1213" i="3" a="1"/>
  <c r="M1213" i="3" s="1"/>
  <c r="L1213" i="3" a="1"/>
  <c r="L1213" i="3" s="1"/>
  <c r="K1213" i="3" a="1"/>
  <c r="K1213" i="3" s="1"/>
  <c r="J1213" i="3" a="1"/>
  <c r="J1213" i="3" s="1"/>
  <c r="I1213" i="3" a="1"/>
  <c r="I1213" i="3" s="1"/>
  <c r="H1213" i="3" a="1"/>
  <c r="H1213" i="3" s="1"/>
  <c r="G1213" i="3" a="1"/>
  <c r="G1213" i="3" s="1"/>
  <c r="F1213" i="3" a="1"/>
  <c r="F1213" i="3" s="1"/>
  <c r="E1213" i="3" a="1"/>
  <c r="E1213" i="3"/>
  <c r="D1213" i="3" a="1"/>
  <c r="D1213" i="3" s="1"/>
  <c r="C1213" i="3" a="1"/>
  <c r="C1213" i="3" s="1"/>
  <c r="A1213" i="3" a="1"/>
  <c r="A1213" i="3" s="1"/>
  <c r="S1212" i="3" a="1"/>
  <c r="S1212" i="3" s="1"/>
  <c r="N1212" i="3" a="1"/>
  <c r="N1212" i="3"/>
  <c r="M1212" i="3" a="1"/>
  <c r="M1212" i="3" s="1"/>
  <c r="L1212" i="3" a="1"/>
  <c r="L1212" i="3" s="1"/>
  <c r="K1212" i="3" a="1"/>
  <c r="K1212" i="3" s="1"/>
  <c r="J1212" i="3" a="1"/>
  <c r="J1212" i="3" s="1"/>
  <c r="I1212" i="3" a="1"/>
  <c r="I1212" i="3" s="1"/>
  <c r="H1212" i="3" a="1"/>
  <c r="H1212" i="3" s="1"/>
  <c r="G1212" i="3" a="1"/>
  <c r="G1212" i="3" s="1"/>
  <c r="F1212" i="3" a="1"/>
  <c r="F1212" i="3" s="1"/>
  <c r="E1212" i="3" a="1"/>
  <c r="E1212" i="3"/>
  <c r="D1212" i="3" a="1"/>
  <c r="D1212" i="3" s="1"/>
  <c r="C1212" i="3" a="1"/>
  <c r="C1212" i="3" s="1"/>
  <c r="A1212" i="3" a="1"/>
  <c r="A1212" i="3" s="1"/>
  <c r="S1211" i="3" a="1"/>
  <c r="S1211" i="3" s="1"/>
  <c r="N1211" i="3" a="1"/>
  <c r="N1211" i="3" s="1"/>
  <c r="M1211" i="3" a="1"/>
  <c r="M1211" i="3" s="1"/>
  <c r="L1211" i="3" a="1"/>
  <c r="L1211" i="3" s="1"/>
  <c r="K1211" i="3" a="1"/>
  <c r="K1211" i="3" s="1"/>
  <c r="J1211" i="3" a="1"/>
  <c r="J1211" i="3" s="1"/>
  <c r="I1211" i="3" a="1"/>
  <c r="I1211" i="3" s="1"/>
  <c r="H1211" i="3" a="1"/>
  <c r="H1211" i="3" s="1"/>
  <c r="G1211" i="3" a="1"/>
  <c r="G1211" i="3" s="1"/>
  <c r="F1211" i="3" a="1"/>
  <c r="F1211" i="3" s="1"/>
  <c r="E1211" i="3" a="1"/>
  <c r="E1211" i="3" s="1"/>
  <c r="D1211" i="3" a="1"/>
  <c r="D1211" i="3" s="1"/>
  <c r="C1211" i="3" a="1"/>
  <c r="C1211" i="3" s="1"/>
  <c r="A1211" i="3" a="1"/>
  <c r="A1211" i="3"/>
  <c r="S1210" i="3" a="1"/>
  <c r="S1210" i="3" s="1"/>
  <c r="N1210" i="3" a="1"/>
  <c r="N1210" i="3" s="1"/>
  <c r="M1210" i="3" a="1"/>
  <c r="M1210" i="3" s="1"/>
  <c r="L1210" i="3" a="1"/>
  <c r="L1210" i="3" s="1"/>
  <c r="K1210" i="3" a="1"/>
  <c r="K1210" i="3" s="1"/>
  <c r="J1210" i="3" a="1"/>
  <c r="J1210" i="3" s="1"/>
  <c r="I1210" i="3" a="1"/>
  <c r="I1210" i="3" s="1"/>
  <c r="H1210" i="3" a="1"/>
  <c r="H1210" i="3"/>
  <c r="G1210" i="3" a="1"/>
  <c r="G1210" i="3" s="1"/>
  <c r="F1210" i="3" a="1"/>
  <c r="F1210" i="3" s="1"/>
  <c r="E1210" i="3" a="1"/>
  <c r="E1210" i="3"/>
  <c r="D1210" i="3" a="1"/>
  <c r="D1210" i="3" s="1"/>
  <c r="C1210" i="3" a="1"/>
  <c r="C1210" i="3" s="1"/>
  <c r="A1210" i="3" a="1"/>
  <c r="A1210" i="3" s="1"/>
  <c r="S1209" i="3" a="1"/>
  <c r="S1209" i="3" s="1"/>
  <c r="N1209" i="3" a="1"/>
  <c r="N1209" i="3"/>
  <c r="M1209" i="3" a="1"/>
  <c r="M1209" i="3" s="1"/>
  <c r="L1209" i="3" a="1"/>
  <c r="L1209" i="3" s="1"/>
  <c r="K1209" i="3" a="1"/>
  <c r="K1209" i="3" s="1"/>
  <c r="J1209" i="3" a="1"/>
  <c r="J1209" i="3" s="1"/>
  <c r="I1209" i="3" a="1"/>
  <c r="I1209" i="3" s="1"/>
  <c r="H1209" i="3" a="1"/>
  <c r="H1209" i="3"/>
  <c r="G1209" i="3" a="1"/>
  <c r="G1209" i="3" s="1"/>
  <c r="F1209" i="3" a="1"/>
  <c r="F1209" i="3" s="1"/>
  <c r="E1209" i="3" a="1"/>
  <c r="E1209" i="3" s="1"/>
  <c r="D1209" i="3" a="1"/>
  <c r="D1209" i="3" s="1"/>
  <c r="C1209" i="3" a="1"/>
  <c r="C1209" i="3" s="1"/>
  <c r="A1209" i="3" a="1"/>
  <c r="A1209" i="3" s="1"/>
  <c r="S1208" i="3" a="1"/>
  <c r="S1208" i="3" s="1"/>
  <c r="N1208" i="3" a="1"/>
  <c r="N1208" i="3" s="1"/>
  <c r="M1208" i="3" a="1"/>
  <c r="M1208" i="3" s="1"/>
  <c r="L1208" i="3" a="1"/>
  <c r="L1208" i="3" s="1"/>
  <c r="K1208" i="3" a="1"/>
  <c r="K1208" i="3"/>
  <c r="J1208" i="3" a="1"/>
  <c r="J1208" i="3" s="1"/>
  <c r="I1208" i="3" a="1"/>
  <c r="I1208" i="3" s="1"/>
  <c r="H1208" i="3" a="1"/>
  <c r="H1208" i="3" s="1"/>
  <c r="G1208" i="3" a="1"/>
  <c r="G1208" i="3" s="1"/>
  <c r="F1208" i="3" a="1"/>
  <c r="F1208" i="3" s="1"/>
  <c r="E1208" i="3" a="1"/>
  <c r="E1208" i="3" s="1"/>
  <c r="D1208" i="3" a="1"/>
  <c r="D1208" i="3" s="1"/>
  <c r="C1208" i="3" a="1"/>
  <c r="C1208" i="3" s="1"/>
  <c r="A1208" i="3" a="1"/>
  <c r="A1208" i="3"/>
  <c r="S1207" i="3" a="1"/>
  <c r="S1207" i="3" s="1"/>
  <c r="N1207" i="3" a="1"/>
  <c r="N1207" i="3" s="1"/>
  <c r="M1207" i="3" a="1"/>
  <c r="M1207" i="3" s="1"/>
  <c r="L1207" i="3" a="1"/>
  <c r="L1207" i="3" s="1"/>
  <c r="K1207" i="3" a="1"/>
  <c r="K1207" i="3" s="1"/>
  <c r="J1207" i="3" a="1"/>
  <c r="J1207" i="3" s="1"/>
  <c r="I1207" i="3" a="1"/>
  <c r="I1207" i="3" s="1"/>
  <c r="H1207" i="3" a="1"/>
  <c r="H1207" i="3"/>
  <c r="G1207" i="3" a="1"/>
  <c r="G1207" i="3" s="1"/>
  <c r="F1207" i="3" a="1"/>
  <c r="F1207" i="3" s="1"/>
  <c r="E1207" i="3" a="1"/>
  <c r="E1207" i="3" s="1"/>
  <c r="D1207" i="3" a="1"/>
  <c r="D1207" i="3" s="1"/>
  <c r="C1207" i="3" a="1"/>
  <c r="C1207" i="3" s="1"/>
  <c r="A1207" i="3" a="1"/>
  <c r="A1207" i="3" s="1"/>
  <c r="S1206" i="3" a="1"/>
  <c r="S1206" i="3" s="1"/>
  <c r="N1206" i="3" a="1"/>
  <c r="N1206" i="3" s="1"/>
  <c r="M1206" i="3" a="1"/>
  <c r="M1206" i="3" s="1"/>
  <c r="L1206" i="3" a="1"/>
  <c r="L1206" i="3" s="1"/>
  <c r="K1206" i="3" a="1"/>
  <c r="K1206" i="3" s="1"/>
  <c r="J1206" i="3" a="1"/>
  <c r="J1206" i="3" s="1"/>
  <c r="I1206" i="3" a="1"/>
  <c r="I1206" i="3" s="1"/>
  <c r="H1206" i="3" a="1"/>
  <c r="H1206" i="3" s="1"/>
  <c r="G1206" i="3" a="1"/>
  <c r="G1206" i="3" s="1"/>
  <c r="F1206" i="3" a="1"/>
  <c r="F1206" i="3" s="1"/>
  <c r="E1206" i="3" a="1"/>
  <c r="E1206" i="3" s="1"/>
  <c r="D1206" i="3" a="1"/>
  <c r="D1206" i="3" s="1"/>
  <c r="C1206" i="3" a="1"/>
  <c r="C1206" i="3" s="1"/>
  <c r="A1206" i="3" a="1"/>
  <c r="A1206" i="3" s="1"/>
  <c r="S1205" i="3" a="1"/>
  <c r="S1205" i="3" s="1"/>
  <c r="N1205" i="3" a="1"/>
  <c r="N1205" i="3" s="1"/>
  <c r="M1205" i="3" a="1"/>
  <c r="M1205" i="3" s="1"/>
  <c r="L1205" i="3" a="1"/>
  <c r="L1205" i="3" s="1"/>
  <c r="K1205" i="3" a="1"/>
  <c r="K1205" i="3"/>
  <c r="J1205" i="3" a="1"/>
  <c r="J1205" i="3" s="1"/>
  <c r="I1205" i="3" a="1"/>
  <c r="I1205" i="3" s="1"/>
  <c r="H1205" i="3" a="1"/>
  <c r="H1205" i="3" s="1"/>
  <c r="G1205" i="3" a="1"/>
  <c r="G1205" i="3" s="1"/>
  <c r="F1205" i="3" a="1"/>
  <c r="F1205" i="3" s="1"/>
  <c r="E1205" i="3" a="1"/>
  <c r="E1205" i="3"/>
  <c r="D1205" i="3" a="1"/>
  <c r="D1205" i="3" s="1"/>
  <c r="C1205" i="3" a="1"/>
  <c r="C1205" i="3" s="1"/>
  <c r="A1205" i="3" a="1"/>
  <c r="A1205" i="3" s="1"/>
  <c r="S1204" i="3" a="1"/>
  <c r="S1204" i="3" s="1"/>
  <c r="N1204" i="3" a="1"/>
  <c r="N1204" i="3" s="1"/>
  <c r="M1204" i="3" a="1"/>
  <c r="M1204" i="3" s="1"/>
  <c r="L1204" i="3" a="1"/>
  <c r="L1204" i="3" s="1"/>
  <c r="K1204" i="3" a="1"/>
  <c r="K1204" i="3"/>
  <c r="J1204" i="3" a="1"/>
  <c r="J1204" i="3" s="1"/>
  <c r="I1204" i="3" a="1"/>
  <c r="I1204" i="3" s="1"/>
  <c r="H1204" i="3" a="1"/>
  <c r="H1204" i="3"/>
  <c r="G1204" i="3" a="1"/>
  <c r="G1204" i="3" s="1"/>
  <c r="F1204" i="3" a="1"/>
  <c r="F1204" i="3" s="1"/>
  <c r="E1204" i="3" a="1"/>
  <c r="E1204" i="3" s="1"/>
  <c r="D1204" i="3" a="1"/>
  <c r="D1204" i="3" s="1"/>
  <c r="C1204" i="3" a="1"/>
  <c r="C1204" i="3" s="1"/>
  <c r="A1204" i="3" a="1"/>
  <c r="A1204" i="3" s="1"/>
  <c r="S1203" i="3" a="1"/>
  <c r="S1203" i="3" s="1"/>
  <c r="N1203" i="3" a="1"/>
  <c r="N1203" i="3" s="1"/>
  <c r="M1203" i="3" a="1"/>
  <c r="M1203" i="3" s="1"/>
  <c r="L1203" i="3" a="1"/>
  <c r="L1203" i="3" s="1"/>
  <c r="K1203" i="3" a="1"/>
  <c r="K1203" i="3" s="1"/>
  <c r="J1203" i="3" a="1"/>
  <c r="J1203" i="3" s="1"/>
  <c r="I1203" i="3" a="1"/>
  <c r="I1203" i="3" s="1"/>
  <c r="H1203" i="3" a="1"/>
  <c r="H1203" i="3" s="1"/>
  <c r="G1203" i="3" a="1"/>
  <c r="G1203" i="3" s="1"/>
  <c r="F1203" i="3" a="1"/>
  <c r="F1203" i="3" s="1"/>
  <c r="E1203" i="3" a="1"/>
  <c r="E1203" i="3" s="1"/>
  <c r="D1203" i="3" a="1"/>
  <c r="D1203" i="3" s="1"/>
  <c r="C1203" i="3" a="1"/>
  <c r="C1203" i="3" s="1"/>
  <c r="A1203" i="3" a="1"/>
  <c r="A1203" i="3" s="1"/>
  <c r="S1202" i="3" a="1"/>
  <c r="S1202" i="3" s="1"/>
  <c r="N1202" i="3" a="1"/>
  <c r="N1202" i="3" s="1"/>
  <c r="M1202" i="3" a="1"/>
  <c r="M1202" i="3" s="1"/>
  <c r="L1202" i="3" a="1"/>
  <c r="L1202" i="3" s="1"/>
  <c r="K1202" i="3" a="1"/>
  <c r="K1202" i="3" s="1"/>
  <c r="J1202" i="3" a="1"/>
  <c r="J1202" i="3" s="1"/>
  <c r="I1202" i="3" a="1"/>
  <c r="I1202" i="3" s="1"/>
  <c r="H1202" i="3" a="1"/>
  <c r="H1202" i="3" s="1"/>
  <c r="G1202" i="3" a="1"/>
  <c r="G1202" i="3" s="1"/>
  <c r="F1202" i="3" a="1"/>
  <c r="F1202" i="3" s="1"/>
  <c r="E1202" i="3" a="1"/>
  <c r="E1202" i="3" s="1"/>
  <c r="D1202" i="3" a="1"/>
  <c r="D1202" i="3" s="1"/>
  <c r="C1202" i="3" a="1"/>
  <c r="C1202" i="3" s="1"/>
  <c r="A1202" i="3" a="1"/>
  <c r="A1202" i="3" s="1"/>
  <c r="S1201" i="3" a="1"/>
  <c r="S1201" i="3" s="1"/>
  <c r="N1201" i="3" a="1"/>
  <c r="N1201" i="3"/>
  <c r="M1201" i="3" a="1"/>
  <c r="M1201" i="3" s="1"/>
  <c r="L1201" i="3" a="1"/>
  <c r="L1201" i="3" s="1"/>
  <c r="K1201" i="3" a="1"/>
  <c r="K1201" i="3" s="1"/>
  <c r="J1201" i="3" a="1"/>
  <c r="J1201" i="3" s="1"/>
  <c r="I1201" i="3" a="1"/>
  <c r="I1201" i="3" s="1"/>
  <c r="H1201" i="3" a="1"/>
  <c r="H1201" i="3" s="1"/>
  <c r="G1201" i="3" a="1"/>
  <c r="G1201" i="3" s="1"/>
  <c r="F1201" i="3" a="1"/>
  <c r="F1201" i="3" s="1"/>
  <c r="E1201" i="3" a="1"/>
  <c r="E1201" i="3" s="1"/>
  <c r="D1201" i="3" a="1"/>
  <c r="D1201" i="3" s="1"/>
  <c r="C1201" i="3" a="1"/>
  <c r="C1201" i="3" s="1"/>
  <c r="A1201" i="3" a="1"/>
  <c r="A1201" i="3" s="1"/>
  <c r="S1200" i="3" a="1"/>
  <c r="S1200" i="3" s="1"/>
  <c r="N1200" i="3" a="1"/>
  <c r="N1200" i="3" s="1"/>
  <c r="M1200" i="3" a="1"/>
  <c r="M1200" i="3" s="1"/>
  <c r="L1200" i="3" a="1"/>
  <c r="L1200" i="3" s="1"/>
  <c r="K1200" i="3" a="1"/>
  <c r="K1200" i="3" s="1"/>
  <c r="J1200" i="3" a="1"/>
  <c r="J1200" i="3" s="1"/>
  <c r="I1200" i="3" a="1"/>
  <c r="I1200" i="3" s="1"/>
  <c r="H1200" i="3" a="1"/>
  <c r="H1200" i="3" s="1"/>
  <c r="G1200" i="3" a="1"/>
  <c r="G1200" i="3" s="1"/>
  <c r="F1200" i="3" a="1"/>
  <c r="F1200" i="3" s="1"/>
  <c r="E1200" i="3" a="1"/>
  <c r="E1200" i="3"/>
  <c r="D1200" i="3" a="1"/>
  <c r="D1200" i="3" s="1"/>
  <c r="C1200" i="3" a="1"/>
  <c r="C1200" i="3" s="1"/>
  <c r="A1200" i="3" a="1"/>
  <c r="A1200" i="3"/>
  <c r="S1199" i="3" a="1"/>
  <c r="S1199" i="3" s="1"/>
  <c r="N1199" i="3" a="1"/>
  <c r="N1199" i="3"/>
  <c r="M1199" i="3" a="1"/>
  <c r="M1199" i="3" s="1"/>
  <c r="L1199" i="3" a="1"/>
  <c r="L1199" i="3" s="1"/>
  <c r="K1199" i="3" a="1"/>
  <c r="K1199" i="3" s="1"/>
  <c r="J1199" i="3" a="1"/>
  <c r="J1199" i="3" s="1"/>
  <c r="I1199" i="3" a="1"/>
  <c r="I1199" i="3" s="1"/>
  <c r="H1199" i="3" a="1"/>
  <c r="H1199" i="3"/>
  <c r="G1199" i="3" a="1"/>
  <c r="G1199" i="3" s="1"/>
  <c r="F1199" i="3" a="1"/>
  <c r="F1199" i="3" s="1"/>
  <c r="E1199" i="3" a="1"/>
  <c r="E1199" i="3" s="1"/>
  <c r="D1199" i="3" a="1"/>
  <c r="D1199" i="3" s="1"/>
  <c r="C1199" i="3" a="1"/>
  <c r="C1199" i="3" s="1"/>
  <c r="A1199" i="3" a="1"/>
  <c r="A1199" i="3" s="1"/>
  <c r="S1198" i="3" a="1"/>
  <c r="S1198" i="3" s="1"/>
  <c r="N1198" i="3" a="1"/>
  <c r="N1198" i="3" s="1"/>
  <c r="M1198" i="3" a="1"/>
  <c r="M1198" i="3" s="1"/>
  <c r="L1198" i="3" a="1"/>
  <c r="L1198" i="3" s="1"/>
  <c r="K1198" i="3" a="1"/>
  <c r="K1198" i="3" s="1"/>
  <c r="J1198" i="3" a="1"/>
  <c r="J1198" i="3" s="1"/>
  <c r="I1198" i="3" a="1"/>
  <c r="I1198" i="3" s="1"/>
  <c r="H1198" i="3" a="1"/>
  <c r="H1198" i="3"/>
  <c r="G1198" i="3" a="1"/>
  <c r="G1198" i="3" s="1"/>
  <c r="F1198" i="3" a="1"/>
  <c r="F1198" i="3" s="1"/>
  <c r="E1198" i="3" a="1"/>
  <c r="E1198" i="3" s="1"/>
  <c r="D1198" i="3" a="1"/>
  <c r="D1198" i="3" s="1"/>
  <c r="C1198" i="3" a="1"/>
  <c r="C1198" i="3" s="1"/>
  <c r="A1198" i="3" a="1"/>
  <c r="A1198" i="3" s="1"/>
  <c r="S1197" i="3" a="1"/>
  <c r="S1197" i="3" s="1"/>
  <c r="N1197" i="3" a="1"/>
  <c r="N1197" i="3" s="1"/>
  <c r="M1197" i="3" a="1"/>
  <c r="M1197" i="3" s="1"/>
  <c r="L1197" i="3" a="1"/>
  <c r="L1197" i="3" s="1"/>
  <c r="K1197" i="3" a="1"/>
  <c r="K1197" i="3" s="1"/>
  <c r="J1197" i="3" a="1"/>
  <c r="J1197" i="3" s="1"/>
  <c r="I1197" i="3" a="1"/>
  <c r="I1197" i="3" s="1"/>
  <c r="H1197" i="3" a="1"/>
  <c r="H1197" i="3" s="1"/>
  <c r="G1197" i="3" a="1"/>
  <c r="G1197" i="3" s="1"/>
  <c r="F1197" i="3" a="1"/>
  <c r="F1197" i="3" s="1"/>
  <c r="E1197" i="3" a="1"/>
  <c r="E1197" i="3" s="1"/>
  <c r="D1197" i="3" a="1"/>
  <c r="D1197" i="3" s="1"/>
  <c r="C1197" i="3" a="1"/>
  <c r="C1197" i="3" s="1"/>
  <c r="A1197" i="3" a="1"/>
  <c r="A1197" i="3" s="1"/>
  <c r="S1196" i="3" a="1"/>
  <c r="S1196" i="3" s="1"/>
  <c r="N1196" i="3" a="1"/>
  <c r="N1196" i="3" s="1"/>
  <c r="M1196" i="3" a="1"/>
  <c r="M1196" i="3" s="1"/>
  <c r="L1196" i="3" a="1"/>
  <c r="L1196" i="3" s="1"/>
  <c r="K1196" i="3" a="1"/>
  <c r="K1196" i="3" s="1"/>
  <c r="J1196" i="3" a="1"/>
  <c r="J1196" i="3" s="1"/>
  <c r="I1196" i="3" a="1"/>
  <c r="I1196" i="3" s="1"/>
  <c r="H1196" i="3" a="1"/>
  <c r="H1196" i="3"/>
  <c r="G1196" i="3" a="1"/>
  <c r="G1196" i="3" s="1"/>
  <c r="F1196" i="3" a="1"/>
  <c r="F1196" i="3" s="1"/>
  <c r="E1196" i="3" a="1"/>
  <c r="E1196" i="3" s="1"/>
  <c r="D1196" i="3" a="1"/>
  <c r="D1196" i="3" s="1"/>
  <c r="C1196" i="3" a="1"/>
  <c r="C1196" i="3" s="1"/>
  <c r="A1196" i="3" a="1"/>
  <c r="A1196" i="3" s="1"/>
  <c r="S1195" i="3" a="1"/>
  <c r="S1195" i="3" s="1"/>
  <c r="N1195" i="3" a="1"/>
  <c r="N1195" i="3" s="1"/>
  <c r="M1195" i="3" a="1"/>
  <c r="M1195" i="3" s="1"/>
  <c r="L1195" i="3" a="1"/>
  <c r="L1195" i="3" s="1"/>
  <c r="K1195" i="3" a="1"/>
  <c r="K1195" i="3" s="1"/>
  <c r="J1195" i="3" a="1"/>
  <c r="J1195" i="3" s="1"/>
  <c r="I1195" i="3" a="1"/>
  <c r="I1195" i="3" s="1"/>
  <c r="H1195" i="3" a="1"/>
  <c r="H1195" i="3" s="1"/>
  <c r="G1195" i="3" a="1"/>
  <c r="G1195" i="3" s="1"/>
  <c r="F1195" i="3" a="1"/>
  <c r="F1195" i="3" s="1"/>
  <c r="E1195" i="3" a="1"/>
  <c r="E1195" i="3"/>
  <c r="D1195" i="3" a="1"/>
  <c r="D1195" i="3" s="1"/>
  <c r="C1195" i="3" a="1"/>
  <c r="C1195" i="3" s="1"/>
  <c r="A1195" i="3" a="1"/>
  <c r="A1195" i="3" s="1"/>
  <c r="S1194" i="3" a="1"/>
  <c r="S1194" i="3" s="1"/>
  <c r="N1194" i="3" a="1"/>
  <c r="N1194" i="3" s="1"/>
  <c r="M1194" i="3" a="1"/>
  <c r="M1194" i="3" s="1"/>
  <c r="L1194" i="3" a="1"/>
  <c r="L1194" i="3" s="1"/>
  <c r="K1194" i="3" a="1"/>
  <c r="K1194" i="3"/>
  <c r="J1194" i="3" a="1"/>
  <c r="J1194" i="3" s="1"/>
  <c r="I1194" i="3" a="1"/>
  <c r="I1194" i="3" s="1"/>
  <c r="H1194" i="3" a="1"/>
  <c r="H1194" i="3" s="1"/>
  <c r="G1194" i="3" a="1"/>
  <c r="G1194" i="3" s="1"/>
  <c r="F1194" i="3" a="1"/>
  <c r="F1194" i="3" s="1"/>
  <c r="E1194" i="3" a="1"/>
  <c r="E1194" i="3" s="1"/>
  <c r="D1194" i="3" a="1"/>
  <c r="D1194" i="3" s="1"/>
  <c r="C1194" i="3" a="1"/>
  <c r="C1194" i="3" s="1"/>
  <c r="A1194" i="3" a="1"/>
  <c r="A1194" i="3" s="1"/>
  <c r="S1193" i="3" a="1"/>
  <c r="S1193" i="3" s="1"/>
  <c r="N1193" i="3" a="1"/>
  <c r="N1193" i="3" s="1"/>
  <c r="M1193" i="3" a="1"/>
  <c r="M1193" i="3" s="1"/>
  <c r="L1193" i="3" a="1"/>
  <c r="L1193" i="3" s="1"/>
  <c r="K1193" i="3" a="1"/>
  <c r="K1193" i="3"/>
  <c r="J1193" i="3" a="1"/>
  <c r="J1193" i="3" s="1"/>
  <c r="I1193" i="3" a="1"/>
  <c r="I1193" i="3" s="1"/>
  <c r="H1193" i="3" a="1"/>
  <c r="H1193" i="3" s="1"/>
  <c r="G1193" i="3" a="1"/>
  <c r="G1193" i="3" s="1"/>
  <c r="F1193" i="3" a="1"/>
  <c r="F1193" i="3" s="1"/>
  <c r="E1193" i="3" a="1"/>
  <c r="E1193" i="3" s="1"/>
  <c r="D1193" i="3" a="1"/>
  <c r="D1193" i="3" s="1"/>
  <c r="C1193" i="3" a="1"/>
  <c r="C1193" i="3" s="1"/>
  <c r="A1193" i="3" a="1"/>
  <c r="A1193" i="3" s="1"/>
  <c r="S1192" i="3" a="1"/>
  <c r="S1192" i="3" s="1"/>
  <c r="N1192" i="3" a="1"/>
  <c r="N1192" i="3" s="1"/>
  <c r="M1192" i="3" a="1"/>
  <c r="M1192" i="3" s="1"/>
  <c r="L1192" i="3" a="1"/>
  <c r="L1192" i="3" s="1"/>
  <c r="K1192" i="3" a="1"/>
  <c r="K1192" i="3" s="1"/>
  <c r="J1192" i="3" a="1"/>
  <c r="J1192" i="3" s="1"/>
  <c r="I1192" i="3" a="1"/>
  <c r="I1192" i="3" s="1"/>
  <c r="H1192" i="3" a="1"/>
  <c r="H1192" i="3"/>
  <c r="G1192" i="3" a="1"/>
  <c r="G1192" i="3" s="1"/>
  <c r="F1192" i="3" a="1"/>
  <c r="F1192" i="3" s="1"/>
  <c r="E1192" i="3" a="1"/>
  <c r="E1192" i="3"/>
  <c r="D1192" i="3" a="1"/>
  <c r="D1192" i="3" s="1"/>
  <c r="C1192" i="3" a="1"/>
  <c r="C1192" i="3" s="1"/>
  <c r="A1192" i="3" a="1"/>
  <c r="A1192" i="3" s="1"/>
  <c r="S1191" i="3" a="1"/>
  <c r="S1191" i="3" s="1"/>
  <c r="N1191" i="3" a="1"/>
  <c r="N1191" i="3" s="1"/>
  <c r="M1191" i="3" a="1"/>
  <c r="M1191" i="3" s="1"/>
  <c r="L1191" i="3" a="1"/>
  <c r="L1191" i="3" s="1"/>
  <c r="K1191" i="3" a="1"/>
  <c r="K1191" i="3" s="1"/>
  <c r="J1191" i="3" a="1"/>
  <c r="J1191" i="3" s="1"/>
  <c r="I1191" i="3" a="1"/>
  <c r="I1191" i="3" s="1"/>
  <c r="H1191" i="3" a="1"/>
  <c r="H1191" i="3" s="1"/>
  <c r="G1191" i="3" a="1"/>
  <c r="G1191" i="3" s="1"/>
  <c r="F1191" i="3" a="1"/>
  <c r="F1191" i="3" s="1"/>
  <c r="E1191" i="3" a="1"/>
  <c r="E1191" i="3" s="1"/>
  <c r="D1191" i="3" a="1"/>
  <c r="D1191" i="3" s="1"/>
  <c r="C1191" i="3" a="1"/>
  <c r="C1191" i="3" s="1"/>
  <c r="A1191" i="3" a="1"/>
  <c r="A1191" i="3"/>
  <c r="S1190" i="3" a="1"/>
  <c r="S1190" i="3" s="1"/>
  <c r="N1190" i="3" a="1"/>
  <c r="N1190" i="3"/>
  <c r="M1190" i="3" a="1"/>
  <c r="M1190" i="3" s="1"/>
  <c r="L1190" i="3" a="1"/>
  <c r="L1190" i="3" s="1"/>
  <c r="K1190" i="3" a="1"/>
  <c r="K1190" i="3" s="1"/>
  <c r="J1190" i="3" a="1"/>
  <c r="J1190" i="3" s="1"/>
  <c r="I1190" i="3" a="1"/>
  <c r="I1190" i="3" s="1"/>
  <c r="H1190" i="3" a="1"/>
  <c r="H1190" i="3" s="1"/>
  <c r="G1190" i="3" a="1"/>
  <c r="G1190" i="3" s="1"/>
  <c r="F1190" i="3" a="1"/>
  <c r="F1190" i="3" s="1"/>
  <c r="E1190" i="3" a="1"/>
  <c r="E1190" i="3" s="1"/>
  <c r="D1190" i="3" a="1"/>
  <c r="D1190" i="3" s="1"/>
  <c r="C1190" i="3" a="1"/>
  <c r="C1190" i="3" s="1"/>
  <c r="A1190" i="3" a="1"/>
  <c r="A1190" i="3" s="1"/>
  <c r="S1189" i="3" a="1"/>
  <c r="S1189" i="3" s="1"/>
  <c r="N1189" i="3" a="1"/>
  <c r="N1189" i="3" s="1"/>
  <c r="M1189" i="3" a="1"/>
  <c r="M1189" i="3" s="1"/>
  <c r="L1189" i="3" a="1"/>
  <c r="L1189" i="3" s="1"/>
  <c r="K1189" i="3" a="1"/>
  <c r="K1189" i="3" s="1"/>
  <c r="J1189" i="3" a="1"/>
  <c r="J1189" i="3" s="1"/>
  <c r="I1189" i="3" a="1"/>
  <c r="I1189" i="3" s="1"/>
  <c r="H1189" i="3" a="1"/>
  <c r="H1189" i="3"/>
  <c r="G1189" i="3" a="1"/>
  <c r="G1189" i="3" s="1"/>
  <c r="F1189" i="3" a="1"/>
  <c r="F1189" i="3" s="1"/>
  <c r="E1189" i="3" a="1"/>
  <c r="E1189" i="3"/>
  <c r="D1189" i="3" a="1"/>
  <c r="D1189" i="3" s="1"/>
  <c r="C1189" i="3" a="1"/>
  <c r="C1189" i="3" s="1"/>
  <c r="A1189" i="3" a="1"/>
  <c r="A1189" i="3" s="1"/>
  <c r="S1188" i="3" a="1"/>
  <c r="S1188" i="3" s="1"/>
  <c r="N1188" i="3" a="1"/>
  <c r="N1188" i="3"/>
  <c r="M1188" i="3" a="1"/>
  <c r="M1188" i="3" s="1"/>
  <c r="L1188" i="3" a="1"/>
  <c r="L1188" i="3" s="1"/>
  <c r="K1188" i="3" a="1"/>
  <c r="K1188" i="3"/>
  <c r="J1188" i="3" a="1"/>
  <c r="J1188" i="3" s="1"/>
  <c r="I1188" i="3" a="1"/>
  <c r="I1188" i="3" s="1"/>
  <c r="H1188" i="3" a="1"/>
  <c r="H1188" i="3" s="1"/>
  <c r="G1188" i="3" a="1"/>
  <c r="G1188" i="3" s="1"/>
  <c r="F1188" i="3" a="1"/>
  <c r="F1188" i="3" s="1"/>
  <c r="E1188" i="3" a="1"/>
  <c r="E1188" i="3" s="1"/>
  <c r="D1188" i="3" a="1"/>
  <c r="D1188" i="3" s="1"/>
  <c r="C1188" i="3" a="1"/>
  <c r="C1188" i="3" s="1"/>
  <c r="A1188" i="3" a="1"/>
  <c r="A1188" i="3"/>
  <c r="S1187" i="3" a="1"/>
  <c r="S1187" i="3" s="1"/>
  <c r="N1187" i="3" a="1"/>
  <c r="N1187" i="3" s="1"/>
  <c r="M1187" i="3" a="1"/>
  <c r="M1187" i="3" s="1"/>
  <c r="L1187" i="3" a="1"/>
  <c r="L1187" i="3" s="1"/>
  <c r="K1187" i="3" a="1"/>
  <c r="K1187" i="3" s="1"/>
  <c r="J1187" i="3" a="1"/>
  <c r="J1187" i="3" s="1"/>
  <c r="I1187" i="3" a="1"/>
  <c r="I1187" i="3" s="1"/>
  <c r="H1187" i="3" a="1"/>
  <c r="H1187" i="3" s="1"/>
  <c r="G1187" i="3" a="1"/>
  <c r="G1187" i="3" s="1"/>
  <c r="F1187" i="3" a="1"/>
  <c r="F1187" i="3" s="1"/>
  <c r="E1187" i="3" a="1"/>
  <c r="E1187" i="3" s="1"/>
  <c r="D1187" i="3" a="1"/>
  <c r="D1187" i="3" s="1"/>
  <c r="C1187" i="3" a="1"/>
  <c r="C1187" i="3" s="1"/>
  <c r="A1187" i="3" a="1"/>
  <c r="A1187" i="3" s="1"/>
  <c r="S1186" i="3" a="1"/>
  <c r="S1186" i="3" s="1"/>
  <c r="N1186" i="3" a="1"/>
  <c r="N1186" i="3" s="1"/>
  <c r="M1186" i="3" a="1"/>
  <c r="M1186" i="3" s="1"/>
  <c r="L1186" i="3" a="1"/>
  <c r="L1186" i="3" s="1"/>
  <c r="K1186" i="3" a="1"/>
  <c r="K1186" i="3" s="1"/>
  <c r="J1186" i="3" a="1"/>
  <c r="J1186" i="3" s="1"/>
  <c r="I1186" i="3" a="1"/>
  <c r="I1186" i="3" s="1"/>
  <c r="H1186" i="3" a="1"/>
  <c r="H1186" i="3" s="1"/>
  <c r="G1186" i="3" a="1"/>
  <c r="G1186" i="3"/>
  <c r="F1186" i="3" a="1"/>
  <c r="F1186" i="3" s="1"/>
  <c r="E1186" i="3" a="1"/>
  <c r="E1186" i="3" s="1"/>
  <c r="D1186" i="3" a="1"/>
  <c r="D1186" i="3" s="1"/>
  <c r="C1186" i="3" a="1"/>
  <c r="C1186" i="3" s="1"/>
  <c r="A1186" i="3" a="1"/>
  <c r="A1186" i="3" s="1"/>
  <c r="S1185" i="3" a="1"/>
  <c r="S1185" i="3" s="1"/>
  <c r="N1185" i="3" a="1"/>
  <c r="N1185" i="3" s="1"/>
  <c r="M1185" i="3" a="1"/>
  <c r="M1185" i="3" s="1"/>
  <c r="L1185" i="3" a="1"/>
  <c r="L1185" i="3" s="1"/>
  <c r="K1185" i="3" a="1"/>
  <c r="K1185" i="3" s="1"/>
  <c r="J1185" i="3" a="1"/>
  <c r="J1185" i="3"/>
  <c r="I1185" i="3" a="1"/>
  <c r="I1185" i="3" s="1"/>
  <c r="H1185" i="3" a="1"/>
  <c r="H1185" i="3" s="1"/>
  <c r="G1185" i="3" a="1"/>
  <c r="G1185" i="3" s="1"/>
  <c r="F1185" i="3" a="1"/>
  <c r="F1185" i="3" s="1"/>
  <c r="E1185" i="3" a="1"/>
  <c r="E1185" i="3" s="1"/>
  <c r="D1185" i="3" a="1"/>
  <c r="D1185" i="3" s="1"/>
  <c r="C1185" i="3" a="1"/>
  <c r="C1185" i="3" s="1"/>
  <c r="A1185" i="3" a="1"/>
  <c r="A1185" i="3" s="1"/>
  <c r="S1184" i="3" a="1"/>
  <c r="S1184" i="3" s="1"/>
  <c r="N1184" i="3" a="1"/>
  <c r="N1184" i="3" s="1"/>
  <c r="M1184" i="3" a="1"/>
  <c r="M1184" i="3" s="1"/>
  <c r="L1184" i="3" a="1"/>
  <c r="L1184" i="3" s="1"/>
  <c r="K1184" i="3" a="1"/>
  <c r="K1184" i="3" s="1"/>
  <c r="J1184" i="3" a="1"/>
  <c r="J1184" i="3" s="1"/>
  <c r="I1184" i="3" a="1"/>
  <c r="I1184" i="3" s="1"/>
  <c r="H1184" i="3" a="1"/>
  <c r="H1184" i="3" s="1"/>
  <c r="G1184" i="3" a="1"/>
  <c r="G1184" i="3"/>
  <c r="F1184" i="3" a="1"/>
  <c r="F1184" i="3" s="1"/>
  <c r="E1184" i="3" a="1"/>
  <c r="E1184" i="3" s="1"/>
  <c r="D1184" i="3" a="1"/>
  <c r="D1184" i="3" s="1"/>
  <c r="C1184" i="3" a="1"/>
  <c r="C1184" i="3" s="1"/>
  <c r="A1184" i="3" a="1"/>
  <c r="A1184" i="3" s="1"/>
  <c r="S1183" i="3" a="1"/>
  <c r="S1183" i="3" s="1"/>
  <c r="N1183" i="3" a="1"/>
  <c r="N1183" i="3" s="1"/>
  <c r="M1183" i="3" a="1"/>
  <c r="M1183" i="3"/>
  <c r="L1183" i="3" a="1"/>
  <c r="L1183" i="3" s="1"/>
  <c r="K1183" i="3" a="1"/>
  <c r="K1183" i="3" s="1"/>
  <c r="J1183" i="3" a="1"/>
  <c r="J1183" i="3" s="1"/>
  <c r="I1183" i="3" a="1"/>
  <c r="I1183" i="3" s="1"/>
  <c r="H1183" i="3" a="1"/>
  <c r="H1183" i="3" s="1"/>
  <c r="G1183" i="3" a="1"/>
  <c r="G1183" i="3" s="1"/>
  <c r="F1183" i="3" a="1"/>
  <c r="F1183" i="3" s="1"/>
  <c r="E1183" i="3" a="1"/>
  <c r="E1183" i="3" s="1"/>
  <c r="D1183" i="3" a="1"/>
  <c r="D1183" i="3"/>
  <c r="C1183" i="3" a="1"/>
  <c r="C1183" i="3" s="1"/>
  <c r="A1183" i="3" a="1"/>
  <c r="A1183" i="3" s="1"/>
  <c r="S1182" i="3" a="1"/>
  <c r="S1182" i="3" s="1"/>
  <c r="N1182" i="3" a="1"/>
  <c r="N1182" i="3" s="1"/>
  <c r="M1182" i="3" a="1"/>
  <c r="M1182" i="3" s="1"/>
  <c r="L1182" i="3" a="1"/>
  <c r="L1182" i="3" s="1"/>
  <c r="K1182" i="3" a="1"/>
  <c r="K1182" i="3" s="1"/>
  <c r="J1182" i="3" a="1"/>
  <c r="J1182" i="3"/>
  <c r="I1182" i="3" a="1"/>
  <c r="I1182" i="3" s="1"/>
  <c r="H1182" i="3" a="1"/>
  <c r="H1182" i="3" s="1"/>
  <c r="G1182" i="3" a="1"/>
  <c r="G1182" i="3" s="1"/>
  <c r="F1182" i="3" a="1"/>
  <c r="F1182" i="3" s="1"/>
  <c r="E1182" i="3" a="1"/>
  <c r="E1182" i="3" s="1"/>
  <c r="D1182" i="3" a="1"/>
  <c r="D1182" i="3" s="1"/>
  <c r="C1182" i="3" a="1"/>
  <c r="C1182" i="3" s="1"/>
  <c r="A1182" i="3" a="1"/>
  <c r="A1182" i="3" s="1"/>
  <c r="S1181" i="3" a="1"/>
  <c r="S1181" i="3" s="1"/>
  <c r="N1181" i="3" a="1"/>
  <c r="N1181" i="3" s="1"/>
  <c r="M1181" i="3" a="1"/>
  <c r="M1181" i="3" s="1"/>
  <c r="L1181" i="3" a="1"/>
  <c r="L1181" i="3" s="1"/>
  <c r="K1181" i="3" a="1"/>
  <c r="K1181" i="3" s="1"/>
  <c r="J1181" i="3" a="1"/>
  <c r="J1181" i="3" s="1"/>
  <c r="I1181" i="3" a="1"/>
  <c r="I1181" i="3" s="1"/>
  <c r="H1181" i="3" a="1"/>
  <c r="H1181" i="3" s="1"/>
  <c r="G1181" i="3" a="1"/>
  <c r="G1181" i="3" s="1"/>
  <c r="F1181" i="3" a="1"/>
  <c r="F1181" i="3" s="1"/>
  <c r="E1181" i="3" a="1"/>
  <c r="E1181" i="3" s="1"/>
  <c r="D1181" i="3" a="1"/>
  <c r="D1181" i="3" s="1"/>
  <c r="C1181" i="3" a="1"/>
  <c r="C1181" i="3" s="1"/>
  <c r="A1181" i="3" a="1"/>
  <c r="A1181" i="3" s="1"/>
  <c r="S1180" i="3" a="1"/>
  <c r="S1180" i="3" s="1"/>
  <c r="N1180" i="3" a="1"/>
  <c r="N1180" i="3" s="1"/>
  <c r="M1180" i="3" a="1"/>
  <c r="M1180" i="3" s="1"/>
  <c r="L1180" i="3" a="1"/>
  <c r="L1180" i="3" s="1"/>
  <c r="K1180" i="3" a="1"/>
  <c r="K1180" i="3" s="1"/>
  <c r="J1180" i="3" a="1"/>
  <c r="J1180" i="3" s="1"/>
  <c r="I1180" i="3" a="1"/>
  <c r="I1180" i="3" s="1"/>
  <c r="H1180" i="3" a="1"/>
  <c r="H1180" i="3" s="1"/>
  <c r="G1180" i="3" a="1"/>
  <c r="G1180" i="3" s="1"/>
  <c r="F1180" i="3" a="1"/>
  <c r="F1180" i="3" s="1"/>
  <c r="E1180" i="3" a="1"/>
  <c r="E1180" i="3" s="1"/>
  <c r="D1180" i="3" a="1"/>
  <c r="D1180" i="3" s="1"/>
  <c r="C1180" i="3" a="1"/>
  <c r="C1180" i="3" s="1"/>
  <c r="A1180" i="3" a="1"/>
  <c r="A1180" i="3" s="1"/>
  <c r="S1179" i="3" a="1"/>
  <c r="S1179" i="3" s="1"/>
  <c r="N1179" i="3" a="1"/>
  <c r="N1179" i="3" s="1"/>
  <c r="M1179" i="3" a="1"/>
  <c r="M1179" i="3" s="1"/>
  <c r="L1179" i="3" a="1"/>
  <c r="L1179" i="3" s="1"/>
  <c r="K1179" i="3" a="1"/>
  <c r="K1179" i="3" s="1"/>
  <c r="J1179" i="3" a="1"/>
  <c r="J1179" i="3" s="1"/>
  <c r="I1179" i="3" a="1"/>
  <c r="I1179" i="3" s="1"/>
  <c r="H1179" i="3" a="1"/>
  <c r="H1179" i="3" s="1"/>
  <c r="G1179" i="3" a="1"/>
  <c r="G1179" i="3"/>
  <c r="F1179" i="3" a="1"/>
  <c r="F1179" i="3" s="1"/>
  <c r="E1179" i="3" a="1"/>
  <c r="E1179" i="3" s="1"/>
  <c r="D1179" i="3" a="1"/>
  <c r="D1179" i="3" s="1"/>
  <c r="C1179" i="3" a="1"/>
  <c r="C1179" i="3" s="1"/>
  <c r="A1179" i="3" a="1"/>
  <c r="A1179" i="3" s="1"/>
  <c r="S1178" i="3" a="1"/>
  <c r="S1178" i="3" s="1"/>
  <c r="N1178" i="3" a="1"/>
  <c r="N1178" i="3" s="1"/>
  <c r="M1178" i="3" a="1"/>
  <c r="M1178" i="3" s="1"/>
  <c r="L1178" i="3" a="1"/>
  <c r="L1178" i="3" s="1"/>
  <c r="K1178" i="3" a="1"/>
  <c r="K1178" i="3" s="1"/>
  <c r="J1178" i="3" a="1"/>
  <c r="J1178" i="3" s="1"/>
  <c r="I1178" i="3" a="1"/>
  <c r="I1178" i="3" s="1"/>
  <c r="H1178" i="3" a="1"/>
  <c r="H1178" i="3" s="1"/>
  <c r="G1178" i="3" a="1"/>
  <c r="G1178" i="3" s="1"/>
  <c r="F1178" i="3" a="1"/>
  <c r="F1178" i="3" s="1"/>
  <c r="E1178" i="3" a="1"/>
  <c r="E1178" i="3" s="1"/>
  <c r="D1178" i="3" a="1"/>
  <c r="D1178" i="3" s="1"/>
  <c r="C1178" i="3" a="1"/>
  <c r="C1178" i="3" s="1"/>
  <c r="A1178" i="3" a="1"/>
  <c r="A1178" i="3" s="1"/>
  <c r="S1177" i="3" a="1"/>
  <c r="S1177" i="3" s="1"/>
  <c r="N1177" i="3" a="1"/>
  <c r="N1177" i="3" s="1"/>
  <c r="M1177" i="3" a="1"/>
  <c r="M1177" i="3" s="1"/>
  <c r="L1177" i="3" a="1"/>
  <c r="L1177" i="3" s="1"/>
  <c r="K1177" i="3" a="1"/>
  <c r="K1177" i="3" s="1"/>
  <c r="J1177" i="3" a="1"/>
  <c r="J1177" i="3" s="1"/>
  <c r="I1177" i="3" a="1"/>
  <c r="I1177" i="3" s="1"/>
  <c r="H1177" i="3" a="1"/>
  <c r="H1177" i="3" s="1"/>
  <c r="G1177" i="3" a="1"/>
  <c r="G1177" i="3" s="1"/>
  <c r="F1177" i="3" a="1"/>
  <c r="F1177" i="3" s="1"/>
  <c r="E1177" i="3" a="1"/>
  <c r="E1177" i="3" s="1"/>
  <c r="D1177" i="3" a="1"/>
  <c r="D1177" i="3"/>
  <c r="C1177" i="3" a="1"/>
  <c r="C1177" i="3" s="1"/>
  <c r="A1177" i="3" a="1"/>
  <c r="A1177" i="3" s="1"/>
  <c r="S1176" i="3" a="1"/>
  <c r="S1176" i="3" s="1"/>
  <c r="N1176" i="3" a="1"/>
  <c r="N1176" i="3" s="1"/>
  <c r="M1176" i="3" a="1"/>
  <c r="M1176" i="3" s="1"/>
  <c r="L1176" i="3" a="1"/>
  <c r="L1176" i="3" s="1"/>
  <c r="K1176" i="3" a="1"/>
  <c r="K1176" i="3" s="1"/>
  <c r="J1176" i="3" a="1"/>
  <c r="J1176" i="3"/>
  <c r="I1176" i="3" a="1"/>
  <c r="I1176" i="3" s="1"/>
  <c r="H1176" i="3" a="1"/>
  <c r="H1176" i="3" s="1"/>
  <c r="G1176" i="3" a="1"/>
  <c r="G1176" i="3" s="1"/>
  <c r="F1176" i="3" a="1"/>
  <c r="F1176" i="3" s="1"/>
  <c r="E1176" i="3" a="1"/>
  <c r="E1176" i="3" s="1"/>
  <c r="D1176" i="3" a="1"/>
  <c r="D1176" i="3" s="1"/>
  <c r="C1176" i="3" a="1"/>
  <c r="C1176" i="3" s="1"/>
  <c r="A1176" i="3" a="1"/>
  <c r="A1176" i="3" s="1"/>
  <c r="S1175" i="3" a="1"/>
  <c r="S1175" i="3" s="1"/>
  <c r="N1175" i="3" a="1"/>
  <c r="N1175" i="3" s="1"/>
  <c r="M1175" i="3" a="1"/>
  <c r="M1175" i="3" s="1"/>
  <c r="L1175" i="3" a="1"/>
  <c r="L1175" i="3" s="1"/>
  <c r="K1175" i="3" a="1"/>
  <c r="K1175" i="3" s="1"/>
  <c r="J1175" i="3" a="1"/>
  <c r="J1175" i="3" s="1"/>
  <c r="I1175" i="3" a="1"/>
  <c r="I1175" i="3" s="1"/>
  <c r="H1175" i="3" a="1"/>
  <c r="H1175" i="3" s="1"/>
  <c r="G1175" i="3" a="1"/>
  <c r="G1175" i="3"/>
  <c r="F1175" i="3" a="1"/>
  <c r="F1175" i="3" s="1"/>
  <c r="E1175" i="3" a="1"/>
  <c r="E1175" i="3" s="1"/>
  <c r="D1175" i="3" a="1"/>
  <c r="D1175" i="3" s="1"/>
  <c r="C1175" i="3" a="1"/>
  <c r="C1175" i="3" s="1"/>
  <c r="A1175" i="3" a="1"/>
  <c r="A1175" i="3" s="1"/>
  <c r="S1174" i="3" a="1"/>
  <c r="S1174" i="3" s="1"/>
  <c r="N1174" i="3" a="1"/>
  <c r="N1174" i="3" s="1"/>
  <c r="M1174" i="3" a="1"/>
  <c r="M1174" i="3" s="1"/>
  <c r="L1174" i="3" a="1"/>
  <c r="L1174" i="3" s="1"/>
  <c r="K1174" i="3" a="1"/>
  <c r="K1174" i="3" s="1"/>
  <c r="J1174" i="3" a="1"/>
  <c r="J1174" i="3" s="1"/>
  <c r="I1174" i="3" a="1"/>
  <c r="I1174" i="3" s="1"/>
  <c r="H1174" i="3" a="1"/>
  <c r="H1174" i="3" s="1"/>
  <c r="G1174" i="3" a="1"/>
  <c r="G1174" i="3" s="1"/>
  <c r="F1174" i="3" a="1"/>
  <c r="F1174" i="3" s="1"/>
  <c r="E1174" i="3" a="1"/>
  <c r="E1174" i="3" s="1"/>
  <c r="D1174" i="3" a="1"/>
  <c r="D1174" i="3" s="1"/>
  <c r="C1174" i="3" a="1"/>
  <c r="C1174" i="3" s="1"/>
  <c r="A1174" i="3" a="1"/>
  <c r="A1174" i="3" s="1"/>
  <c r="S1173" i="3" a="1"/>
  <c r="S1173" i="3" s="1"/>
  <c r="N1173" i="3" a="1"/>
  <c r="N1173" i="3" s="1"/>
  <c r="M1173" i="3" a="1"/>
  <c r="M1173" i="3"/>
  <c r="L1173" i="3" a="1"/>
  <c r="L1173" i="3" s="1"/>
  <c r="K1173" i="3" a="1"/>
  <c r="K1173" i="3" s="1"/>
  <c r="J1173" i="3" a="1"/>
  <c r="J1173" i="3" s="1"/>
  <c r="I1173" i="3" a="1"/>
  <c r="I1173" i="3" s="1"/>
  <c r="H1173" i="3" a="1"/>
  <c r="H1173" i="3" s="1"/>
  <c r="G1173" i="3" a="1"/>
  <c r="G1173" i="3" s="1"/>
  <c r="F1173" i="3" a="1"/>
  <c r="F1173" i="3" s="1"/>
  <c r="E1173" i="3" a="1"/>
  <c r="E1173" i="3" s="1"/>
  <c r="D1173" i="3" a="1"/>
  <c r="D1173" i="3" s="1"/>
  <c r="C1173" i="3" a="1"/>
  <c r="C1173" i="3" s="1"/>
  <c r="A1173" i="3" a="1"/>
  <c r="A1173" i="3" s="1"/>
  <c r="S1172" i="3" a="1"/>
  <c r="S1172" i="3" s="1"/>
  <c r="N1172" i="3" a="1"/>
  <c r="N1172" i="3" s="1"/>
  <c r="M1172" i="3" a="1"/>
  <c r="M1172" i="3" s="1"/>
  <c r="L1172" i="3" a="1"/>
  <c r="L1172" i="3" s="1"/>
  <c r="K1172" i="3" a="1"/>
  <c r="K1172" i="3" s="1"/>
  <c r="J1172" i="3" a="1"/>
  <c r="J1172" i="3"/>
  <c r="I1172" i="3" a="1"/>
  <c r="I1172" i="3" s="1"/>
  <c r="H1172" i="3" a="1"/>
  <c r="H1172" i="3" s="1"/>
  <c r="G1172" i="3" a="1"/>
  <c r="G1172" i="3" s="1"/>
  <c r="F1172" i="3" a="1"/>
  <c r="F1172" i="3" s="1"/>
  <c r="E1172" i="3" a="1"/>
  <c r="E1172" i="3" s="1"/>
  <c r="D1172" i="3" a="1"/>
  <c r="D1172" i="3"/>
  <c r="C1172" i="3" a="1"/>
  <c r="C1172" i="3" s="1"/>
  <c r="A1172" i="3" a="1"/>
  <c r="A1172" i="3" s="1"/>
  <c r="S1171" i="3" a="1"/>
  <c r="S1171" i="3" s="1"/>
  <c r="N1171" i="3" a="1"/>
  <c r="N1171" i="3" s="1"/>
  <c r="M1171" i="3" a="1"/>
  <c r="M1171" i="3" s="1"/>
  <c r="L1171" i="3" a="1"/>
  <c r="L1171" i="3" s="1"/>
  <c r="K1171" i="3" a="1"/>
  <c r="K1171" i="3" s="1"/>
  <c r="J1171" i="3" a="1"/>
  <c r="J1171" i="3" s="1"/>
  <c r="I1171" i="3" a="1"/>
  <c r="I1171" i="3" s="1"/>
  <c r="H1171" i="3" a="1"/>
  <c r="H1171" i="3" s="1"/>
  <c r="G1171" i="3" a="1"/>
  <c r="G1171" i="3" s="1"/>
  <c r="F1171" i="3" a="1"/>
  <c r="F1171" i="3" s="1"/>
  <c r="E1171" i="3" a="1"/>
  <c r="E1171" i="3" s="1"/>
  <c r="D1171" i="3" a="1"/>
  <c r="D1171" i="3" s="1"/>
  <c r="C1171" i="3" a="1"/>
  <c r="C1171" i="3" s="1"/>
  <c r="A1171" i="3" a="1"/>
  <c r="A1171" i="3" s="1"/>
  <c r="S1170" i="3" a="1"/>
  <c r="S1170" i="3" s="1"/>
  <c r="N1170" i="3" a="1"/>
  <c r="N1170" i="3" s="1"/>
  <c r="M1170" i="3" a="1"/>
  <c r="M1170" i="3" s="1"/>
  <c r="L1170" i="3" a="1"/>
  <c r="L1170" i="3" s="1"/>
  <c r="K1170" i="3" a="1"/>
  <c r="K1170" i="3" s="1"/>
  <c r="J1170" i="3" a="1"/>
  <c r="J1170" i="3" s="1"/>
  <c r="I1170" i="3" a="1"/>
  <c r="I1170" i="3" s="1"/>
  <c r="H1170" i="3" a="1"/>
  <c r="H1170" i="3" s="1"/>
  <c r="G1170" i="3" a="1"/>
  <c r="G1170" i="3"/>
  <c r="F1170" i="3" a="1"/>
  <c r="F1170" i="3" s="1"/>
  <c r="E1170" i="3" a="1"/>
  <c r="E1170" i="3" s="1"/>
  <c r="D1170" i="3" a="1"/>
  <c r="D1170" i="3" s="1"/>
  <c r="C1170" i="3" a="1"/>
  <c r="C1170" i="3" s="1"/>
  <c r="A1170" i="3" a="1"/>
  <c r="A1170" i="3" s="1"/>
  <c r="S1169" i="3" a="1"/>
  <c r="S1169" i="3" s="1"/>
  <c r="N1169" i="3" a="1"/>
  <c r="N1169" i="3" s="1"/>
  <c r="M1169" i="3" a="1"/>
  <c r="M1169" i="3" s="1"/>
  <c r="L1169" i="3" a="1"/>
  <c r="L1169" i="3" s="1"/>
  <c r="K1169" i="3" a="1"/>
  <c r="K1169" i="3" s="1"/>
  <c r="J1169" i="3" a="1"/>
  <c r="J1169" i="3" s="1"/>
  <c r="I1169" i="3" a="1"/>
  <c r="I1169" i="3" s="1"/>
  <c r="H1169" i="3" a="1"/>
  <c r="H1169" i="3" s="1"/>
  <c r="G1169" i="3" a="1"/>
  <c r="G1169" i="3"/>
  <c r="F1169" i="3" a="1"/>
  <c r="F1169" i="3" s="1"/>
  <c r="E1169" i="3" a="1"/>
  <c r="E1169" i="3" s="1"/>
  <c r="D1169" i="3" a="1"/>
  <c r="D1169" i="3" s="1"/>
  <c r="C1169" i="3" a="1"/>
  <c r="C1169" i="3" s="1"/>
  <c r="A1169" i="3" a="1"/>
  <c r="A1169" i="3" s="1"/>
  <c r="S1168" i="3" a="1"/>
  <c r="S1168" i="3" s="1"/>
  <c r="N1168" i="3" a="1"/>
  <c r="N1168" i="3" s="1"/>
  <c r="M1168" i="3" a="1"/>
  <c r="M1168" i="3" s="1"/>
  <c r="L1168" i="3" a="1"/>
  <c r="L1168" i="3" s="1"/>
  <c r="K1168" i="3" a="1"/>
  <c r="K1168" i="3" s="1"/>
  <c r="J1168" i="3" a="1"/>
  <c r="J1168" i="3" s="1"/>
  <c r="I1168" i="3" a="1"/>
  <c r="I1168" i="3" s="1"/>
  <c r="H1168" i="3" a="1"/>
  <c r="H1168" i="3" s="1"/>
  <c r="G1168" i="3" a="1"/>
  <c r="G1168" i="3" s="1"/>
  <c r="F1168" i="3" a="1"/>
  <c r="F1168" i="3" s="1"/>
  <c r="E1168" i="3" a="1"/>
  <c r="E1168" i="3" s="1"/>
  <c r="D1168" i="3" a="1"/>
  <c r="D1168" i="3" s="1"/>
  <c r="C1168" i="3" a="1"/>
  <c r="C1168" i="3" s="1"/>
  <c r="A1168" i="3" a="1"/>
  <c r="A1168" i="3" s="1"/>
  <c r="S1167" i="3" a="1"/>
  <c r="S1167" i="3" s="1"/>
  <c r="N1167" i="3" a="1"/>
  <c r="N1167" i="3" s="1"/>
  <c r="M1167" i="3" a="1"/>
  <c r="M1167" i="3" s="1"/>
  <c r="L1167" i="3" a="1"/>
  <c r="L1167" i="3" s="1"/>
  <c r="K1167" i="3" a="1"/>
  <c r="K1167" i="3" s="1"/>
  <c r="J1167" i="3" a="1"/>
  <c r="J1167" i="3" s="1"/>
  <c r="I1167" i="3" a="1"/>
  <c r="I1167" i="3" s="1"/>
  <c r="H1167" i="3" a="1"/>
  <c r="H1167" i="3" s="1"/>
  <c r="G1167" i="3" a="1"/>
  <c r="G1167" i="3" s="1"/>
  <c r="F1167" i="3" a="1"/>
  <c r="F1167" i="3" s="1"/>
  <c r="E1167" i="3" a="1"/>
  <c r="E1167" i="3" s="1"/>
  <c r="D1167" i="3" a="1"/>
  <c r="D1167" i="3" s="1"/>
  <c r="C1167" i="3" a="1"/>
  <c r="C1167" i="3" s="1"/>
  <c r="A1167" i="3" a="1"/>
  <c r="A1167" i="3" s="1"/>
  <c r="S1166" i="3" a="1"/>
  <c r="S1166" i="3" s="1"/>
  <c r="N1166" i="3" a="1"/>
  <c r="N1166" i="3" s="1"/>
  <c r="M1166" i="3" a="1"/>
  <c r="M1166" i="3" s="1"/>
  <c r="L1166" i="3" a="1"/>
  <c r="L1166" i="3" s="1"/>
  <c r="K1166" i="3" a="1"/>
  <c r="K1166" i="3" s="1"/>
  <c r="J1166" i="3" a="1"/>
  <c r="J1166" i="3"/>
  <c r="I1166" i="3" a="1"/>
  <c r="I1166" i="3" s="1"/>
  <c r="H1166" i="3" a="1"/>
  <c r="H1166" i="3" s="1"/>
  <c r="G1166" i="3" a="1"/>
  <c r="G1166" i="3" s="1"/>
  <c r="F1166" i="3" a="1"/>
  <c r="F1166" i="3" s="1"/>
  <c r="E1166" i="3" a="1"/>
  <c r="E1166" i="3" s="1"/>
  <c r="D1166" i="3" a="1"/>
  <c r="D1166" i="3" s="1"/>
  <c r="C1166" i="3" a="1"/>
  <c r="C1166" i="3" s="1"/>
  <c r="A1166" i="3" a="1"/>
  <c r="A1166" i="3" s="1"/>
  <c r="S1165" i="3" a="1"/>
  <c r="S1165" i="3" s="1"/>
  <c r="N1165" i="3" a="1"/>
  <c r="N1165" i="3" s="1"/>
  <c r="M1165" i="3" a="1"/>
  <c r="M1165" i="3" s="1"/>
  <c r="L1165" i="3" a="1"/>
  <c r="L1165" i="3" s="1"/>
  <c r="K1165" i="3" a="1"/>
  <c r="K1165" i="3" s="1"/>
  <c r="J1165" i="3" a="1"/>
  <c r="J1165" i="3" s="1"/>
  <c r="I1165" i="3" a="1"/>
  <c r="I1165" i="3" s="1"/>
  <c r="H1165" i="3" a="1"/>
  <c r="H1165" i="3" s="1"/>
  <c r="G1165" i="3" a="1"/>
  <c r="G1165" i="3" s="1"/>
  <c r="F1165" i="3" a="1"/>
  <c r="F1165" i="3" s="1"/>
  <c r="E1165" i="3" a="1"/>
  <c r="E1165" i="3" s="1"/>
  <c r="D1165" i="3" a="1"/>
  <c r="D1165" i="3" s="1"/>
  <c r="C1165" i="3" a="1"/>
  <c r="C1165" i="3" s="1"/>
  <c r="A1165" i="3" a="1"/>
  <c r="A1165" i="3" s="1"/>
  <c r="S1164" i="3" a="1"/>
  <c r="S1164" i="3" s="1"/>
  <c r="N1164" i="3" a="1"/>
  <c r="N1164" i="3" s="1"/>
  <c r="M1164" i="3" a="1"/>
  <c r="M1164" i="3" s="1"/>
  <c r="L1164" i="3" a="1"/>
  <c r="L1164" i="3" s="1"/>
  <c r="K1164" i="3" a="1"/>
  <c r="K1164" i="3" s="1"/>
  <c r="J1164" i="3" a="1"/>
  <c r="J1164" i="3" s="1"/>
  <c r="I1164" i="3" a="1"/>
  <c r="I1164" i="3" s="1"/>
  <c r="H1164" i="3" a="1"/>
  <c r="H1164" i="3" s="1"/>
  <c r="G1164" i="3" a="1"/>
  <c r="G1164" i="3" s="1"/>
  <c r="F1164" i="3" a="1"/>
  <c r="F1164" i="3" s="1"/>
  <c r="E1164" i="3" a="1"/>
  <c r="E1164" i="3" s="1"/>
  <c r="D1164" i="3" a="1"/>
  <c r="D1164" i="3" s="1"/>
  <c r="C1164" i="3" a="1"/>
  <c r="C1164" i="3" s="1"/>
  <c r="A1164" i="3" a="1"/>
  <c r="A1164" i="3" s="1"/>
  <c r="S1163" i="3" a="1"/>
  <c r="S1163" i="3" s="1"/>
  <c r="N1163" i="3" a="1"/>
  <c r="N1163" i="3" s="1"/>
  <c r="M1163" i="3" a="1"/>
  <c r="M1163" i="3"/>
  <c r="L1163" i="3" a="1"/>
  <c r="L1163" i="3" s="1"/>
  <c r="K1163" i="3" a="1"/>
  <c r="K1163" i="3" s="1"/>
  <c r="J1163" i="3" a="1"/>
  <c r="J1163" i="3" s="1"/>
  <c r="I1163" i="3" a="1"/>
  <c r="I1163" i="3" s="1"/>
  <c r="H1163" i="3" a="1"/>
  <c r="H1163" i="3" s="1"/>
  <c r="G1163" i="3" a="1"/>
  <c r="G1163" i="3" s="1"/>
  <c r="F1163" i="3" a="1"/>
  <c r="F1163" i="3" s="1"/>
  <c r="E1163" i="3" a="1"/>
  <c r="E1163" i="3" s="1"/>
  <c r="D1163" i="3" a="1"/>
  <c r="D1163" i="3" s="1"/>
  <c r="C1163" i="3" a="1"/>
  <c r="C1163" i="3" s="1"/>
  <c r="A1163" i="3" a="1"/>
  <c r="A1163" i="3" s="1"/>
  <c r="S1162" i="3" a="1"/>
  <c r="S1162" i="3" s="1"/>
  <c r="N1162" i="3" a="1"/>
  <c r="N1162" i="3" s="1"/>
  <c r="M1162" i="3" a="1"/>
  <c r="M1162" i="3" s="1"/>
  <c r="L1162" i="3" a="1"/>
  <c r="L1162" i="3" s="1"/>
  <c r="K1162" i="3" a="1"/>
  <c r="K1162" i="3" s="1"/>
  <c r="J1162" i="3" a="1"/>
  <c r="J1162" i="3"/>
  <c r="I1162" i="3" a="1"/>
  <c r="I1162" i="3" s="1"/>
  <c r="H1162" i="3" a="1"/>
  <c r="H1162" i="3" s="1"/>
  <c r="G1162" i="3" a="1"/>
  <c r="G1162" i="3" s="1"/>
  <c r="F1162" i="3" a="1"/>
  <c r="F1162" i="3" s="1"/>
  <c r="E1162" i="3" a="1"/>
  <c r="E1162" i="3" s="1"/>
  <c r="D1162" i="3" a="1"/>
  <c r="D1162" i="3"/>
  <c r="C1162" i="3" a="1"/>
  <c r="C1162" i="3" s="1"/>
  <c r="A1162" i="3" a="1"/>
  <c r="A1162" i="3" s="1"/>
  <c r="S1161" i="3" a="1"/>
  <c r="S1161" i="3" s="1"/>
  <c r="N1161" i="3" a="1"/>
  <c r="N1161" i="3" s="1"/>
  <c r="M1161" i="3" a="1"/>
  <c r="M1161" i="3" s="1"/>
  <c r="L1161" i="3" a="1"/>
  <c r="L1161" i="3" s="1"/>
  <c r="K1161" i="3" a="1"/>
  <c r="K1161" i="3" s="1"/>
  <c r="J1161" i="3" a="1"/>
  <c r="J1161" i="3" s="1"/>
  <c r="I1161" i="3" a="1"/>
  <c r="I1161" i="3"/>
  <c r="H1161" i="3" a="1"/>
  <c r="H1161" i="3" s="1"/>
  <c r="G1161" i="3" a="1"/>
  <c r="G1161" i="3" s="1"/>
  <c r="F1161" i="3" a="1"/>
  <c r="F1161" i="3"/>
  <c r="E1161" i="3" a="1"/>
  <c r="E1161" i="3" s="1"/>
  <c r="D1161" i="3" a="1"/>
  <c r="D1161" i="3" s="1"/>
  <c r="C1161" i="3" a="1"/>
  <c r="C1161" i="3" s="1"/>
  <c r="A1161" i="3" a="1"/>
  <c r="A1161" i="3" s="1"/>
  <c r="S1160" i="3" a="1"/>
  <c r="S1160" i="3"/>
  <c r="N1160" i="3" a="1"/>
  <c r="N1160" i="3" s="1"/>
  <c r="M1160" i="3" a="1"/>
  <c r="M1160" i="3" s="1"/>
  <c r="L1160" i="3" a="1"/>
  <c r="L1160" i="3" s="1"/>
  <c r="K1160" i="3" a="1"/>
  <c r="K1160" i="3" s="1"/>
  <c r="J1160" i="3" a="1"/>
  <c r="J1160" i="3" s="1"/>
  <c r="I1160" i="3" a="1"/>
  <c r="I1160" i="3" s="1"/>
  <c r="H1160" i="3" a="1"/>
  <c r="H1160" i="3" s="1"/>
  <c r="G1160" i="3" a="1"/>
  <c r="G1160" i="3" s="1"/>
  <c r="F1160" i="3" a="1"/>
  <c r="F1160" i="3" s="1"/>
  <c r="E1160" i="3" a="1"/>
  <c r="E1160" i="3" s="1"/>
  <c r="D1160" i="3" a="1"/>
  <c r="D1160" i="3" s="1"/>
  <c r="C1160" i="3" a="1"/>
  <c r="C1160" i="3" s="1"/>
  <c r="A1160" i="3" a="1"/>
  <c r="A1160" i="3" s="1"/>
  <c r="S1159" i="3" a="1"/>
  <c r="S1159" i="3" s="1"/>
  <c r="N1159" i="3" a="1"/>
  <c r="N1159" i="3" s="1"/>
  <c r="M1159" i="3" a="1"/>
  <c r="M1159" i="3" s="1"/>
  <c r="L1159" i="3" a="1"/>
  <c r="L1159" i="3"/>
  <c r="K1159" i="3" a="1"/>
  <c r="K1159" i="3" s="1"/>
  <c r="J1159" i="3" a="1"/>
  <c r="J1159" i="3" s="1"/>
  <c r="I1159" i="3" a="1"/>
  <c r="I1159" i="3"/>
  <c r="H1159" i="3" a="1"/>
  <c r="H1159" i="3" s="1"/>
  <c r="G1159" i="3" a="1"/>
  <c r="G1159" i="3" s="1"/>
  <c r="F1159" i="3" a="1"/>
  <c r="F1159" i="3" s="1"/>
  <c r="E1159" i="3" a="1"/>
  <c r="E1159" i="3" s="1"/>
  <c r="D1159" i="3" a="1"/>
  <c r="D1159" i="3" s="1"/>
  <c r="C1159" i="3" a="1"/>
  <c r="C1159" i="3"/>
  <c r="A1159" i="3" a="1"/>
  <c r="A1159" i="3" s="1"/>
  <c r="S1158" i="3" a="1"/>
  <c r="S1158" i="3"/>
  <c r="N1158" i="3" a="1"/>
  <c r="N1158" i="3" s="1"/>
  <c r="M1158" i="3" a="1"/>
  <c r="M1158" i="3" s="1"/>
  <c r="L1158" i="3" a="1"/>
  <c r="L1158" i="3" s="1"/>
  <c r="K1158" i="3" a="1"/>
  <c r="K1158" i="3" s="1"/>
  <c r="J1158" i="3" a="1"/>
  <c r="J1158" i="3" s="1"/>
  <c r="I1158" i="3" a="1"/>
  <c r="I1158" i="3" s="1"/>
  <c r="H1158" i="3" a="1"/>
  <c r="H1158" i="3" s="1"/>
  <c r="G1158" i="3" a="1"/>
  <c r="G1158" i="3" s="1"/>
  <c r="F1158" i="3" a="1"/>
  <c r="F1158" i="3" s="1"/>
  <c r="E1158" i="3" a="1"/>
  <c r="E1158" i="3" s="1"/>
  <c r="D1158" i="3" a="1"/>
  <c r="D1158" i="3" s="1"/>
  <c r="C1158" i="3" a="1"/>
  <c r="C1158" i="3" s="1"/>
  <c r="A1158" i="3" a="1"/>
  <c r="A1158" i="3" s="1"/>
  <c r="S1157" i="3" a="1"/>
  <c r="S1157" i="3"/>
  <c r="N1157" i="3" a="1"/>
  <c r="N1157" i="3" s="1"/>
  <c r="M1157" i="3" a="1"/>
  <c r="M1157" i="3" s="1"/>
  <c r="L1157" i="3" a="1"/>
  <c r="L1157" i="3" s="1"/>
  <c r="K1157" i="3" a="1"/>
  <c r="K1157" i="3" s="1"/>
  <c r="J1157" i="3" a="1"/>
  <c r="J1157" i="3" s="1"/>
  <c r="I1157" i="3" a="1"/>
  <c r="I1157" i="3" s="1"/>
  <c r="H1157" i="3" a="1"/>
  <c r="H1157" i="3" s="1"/>
  <c r="G1157" i="3" a="1"/>
  <c r="G1157" i="3" s="1"/>
  <c r="F1157" i="3" a="1"/>
  <c r="F1157" i="3"/>
  <c r="E1157" i="3" a="1"/>
  <c r="E1157" i="3" s="1"/>
  <c r="D1157" i="3" a="1"/>
  <c r="D1157" i="3" s="1"/>
  <c r="C1157" i="3" a="1"/>
  <c r="C1157" i="3"/>
  <c r="A1157" i="3" a="1"/>
  <c r="A1157" i="3" s="1"/>
  <c r="S1156" i="3" a="1"/>
  <c r="S1156" i="3" s="1"/>
  <c r="N1156" i="3" a="1"/>
  <c r="N1156" i="3" s="1"/>
  <c r="M1156" i="3" a="1"/>
  <c r="M1156" i="3" s="1"/>
  <c r="L1156" i="3" a="1"/>
  <c r="L1156" i="3" s="1"/>
  <c r="K1156" i="3" a="1"/>
  <c r="K1156" i="3" s="1"/>
  <c r="J1156" i="3" a="1"/>
  <c r="J1156" i="3" s="1"/>
  <c r="I1156" i="3" a="1"/>
  <c r="I1156" i="3" s="1"/>
  <c r="H1156" i="3" a="1"/>
  <c r="H1156" i="3" s="1"/>
  <c r="G1156" i="3" a="1"/>
  <c r="G1156" i="3" s="1"/>
  <c r="F1156" i="3" a="1"/>
  <c r="F1156" i="3" s="1"/>
  <c r="E1156" i="3" a="1"/>
  <c r="E1156" i="3" s="1"/>
  <c r="D1156" i="3" a="1"/>
  <c r="D1156" i="3" s="1"/>
  <c r="C1156" i="3" a="1"/>
  <c r="C1156" i="3" s="1"/>
  <c r="A1156" i="3" a="1"/>
  <c r="A1156" i="3" s="1"/>
  <c r="S1155" i="3" a="1"/>
  <c r="S1155" i="3" s="1"/>
  <c r="N1155" i="3" a="1"/>
  <c r="N1155" i="3"/>
  <c r="M1155" i="3" a="1"/>
  <c r="M1155" i="3" s="1"/>
  <c r="L1155" i="3" a="1"/>
  <c r="L1155" i="3" s="1"/>
  <c r="K1155" i="3" a="1"/>
  <c r="K1155" i="3" s="1"/>
  <c r="J1155" i="3" a="1"/>
  <c r="J1155" i="3" s="1"/>
  <c r="I1155" i="3" a="1"/>
  <c r="I1155" i="3" s="1"/>
  <c r="H1155" i="3" a="1"/>
  <c r="H1155" i="3"/>
  <c r="G1155" i="3" a="1"/>
  <c r="G1155" i="3" s="1"/>
  <c r="F1155" i="3" a="1"/>
  <c r="F1155" i="3" s="1"/>
  <c r="E1155" i="3" a="1"/>
  <c r="E1155" i="3" s="1"/>
  <c r="D1155" i="3" a="1"/>
  <c r="D1155" i="3" s="1"/>
  <c r="C1155" i="3" a="1"/>
  <c r="C1155" i="3" s="1"/>
  <c r="A1155" i="3" a="1"/>
  <c r="A1155" i="3" s="1"/>
  <c r="S1154" i="3" a="1"/>
  <c r="S1154" i="3" s="1"/>
  <c r="N1154" i="3" a="1"/>
  <c r="N1154" i="3" s="1"/>
  <c r="M1154" i="3" a="1"/>
  <c r="M1154" i="3" s="1"/>
  <c r="L1154" i="3" a="1"/>
  <c r="L1154" i="3" s="1"/>
  <c r="K1154" i="3" a="1"/>
  <c r="K1154" i="3" s="1"/>
  <c r="J1154" i="3" a="1"/>
  <c r="J1154" i="3" s="1"/>
  <c r="I1154" i="3" a="1"/>
  <c r="I1154" i="3" s="1"/>
  <c r="H1154" i="3" a="1"/>
  <c r="H1154" i="3" s="1"/>
  <c r="G1154" i="3" a="1"/>
  <c r="G1154" i="3" s="1"/>
  <c r="F1154" i="3" a="1"/>
  <c r="F1154" i="3" s="1"/>
  <c r="E1154" i="3" a="1"/>
  <c r="E1154" i="3"/>
  <c r="D1154" i="3" a="1"/>
  <c r="D1154" i="3" s="1"/>
  <c r="C1154" i="3" a="1"/>
  <c r="C1154" i="3" s="1"/>
  <c r="A1154" i="3" a="1"/>
  <c r="A1154" i="3" s="1"/>
  <c r="S1153" i="3" a="1"/>
  <c r="S1153" i="3" s="1"/>
  <c r="N1153" i="3" a="1"/>
  <c r="N1153" i="3" s="1"/>
  <c r="M1153" i="3" a="1"/>
  <c r="M1153" i="3" s="1"/>
  <c r="L1153" i="3" a="1"/>
  <c r="L1153" i="3" s="1"/>
  <c r="K1153" i="3" a="1"/>
  <c r="K1153" i="3" s="1"/>
  <c r="J1153" i="3" a="1"/>
  <c r="J1153" i="3" s="1"/>
  <c r="I1153" i="3" a="1"/>
  <c r="I1153" i="3" s="1"/>
  <c r="H1153" i="3" a="1"/>
  <c r="H1153" i="3" s="1"/>
  <c r="G1153" i="3" a="1"/>
  <c r="G1153" i="3" s="1"/>
  <c r="F1153" i="3" a="1"/>
  <c r="F1153" i="3" s="1"/>
  <c r="E1153" i="3" a="1"/>
  <c r="E1153" i="3"/>
  <c r="D1153" i="3" a="1"/>
  <c r="D1153" i="3" s="1"/>
  <c r="C1153" i="3" a="1"/>
  <c r="C1153" i="3" s="1"/>
  <c r="A1153" i="3" a="1"/>
  <c r="A1153" i="3" s="1"/>
  <c r="S1152" i="3" a="1"/>
  <c r="S1152" i="3" s="1"/>
  <c r="N1152" i="3" a="1"/>
  <c r="N1152" i="3" s="1"/>
  <c r="M1152" i="3" a="1"/>
  <c r="M1152" i="3"/>
  <c r="L1152" i="3" a="1"/>
  <c r="L1152" i="3" s="1"/>
  <c r="K1152" i="3" a="1"/>
  <c r="K1152" i="3" s="1"/>
  <c r="J1152" i="3" a="1"/>
  <c r="J1152" i="3" s="1"/>
  <c r="I1152" i="3" a="1"/>
  <c r="I1152" i="3" s="1"/>
  <c r="H1152" i="3" a="1"/>
  <c r="H1152" i="3" s="1"/>
  <c r="G1152" i="3" a="1"/>
  <c r="G1152" i="3"/>
  <c r="F1152" i="3" a="1"/>
  <c r="F1152" i="3" s="1"/>
  <c r="E1152" i="3" a="1"/>
  <c r="E1152" i="3" s="1"/>
  <c r="D1152" i="3" a="1"/>
  <c r="D1152" i="3" s="1"/>
  <c r="C1152" i="3" a="1"/>
  <c r="C1152" i="3" s="1"/>
  <c r="A1152" i="3" a="1"/>
  <c r="A1152" i="3" s="1"/>
  <c r="S1151" i="3" a="1"/>
  <c r="S1151" i="3" s="1"/>
  <c r="N1151" i="3" a="1"/>
  <c r="N1151" i="3" s="1"/>
  <c r="M1151" i="3" a="1"/>
  <c r="M1151" i="3"/>
  <c r="L1151" i="3" a="1"/>
  <c r="L1151" i="3" s="1"/>
  <c r="K1151" i="3" a="1"/>
  <c r="K1151" i="3" s="1"/>
  <c r="J1151" i="3" a="1"/>
  <c r="J1151" i="3" s="1"/>
  <c r="I1151" i="3" a="1"/>
  <c r="I1151" i="3" s="1"/>
  <c r="H1151" i="3" a="1"/>
  <c r="H1151" i="3" s="1"/>
  <c r="G1151" i="3" a="1"/>
  <c r="G1151" i="3" s="1"/>
  <c r="F1151" i="3" a="1"/>
  <c r="F1151" i="3" s="1"/>
  <c r="E1151" i="3" a="1"/>
  <c r="E1151" i="3" s="1"/>
  <c r="D1151" i="3" a="1"/>
  <c r="D1151" i="3" s="1"/>
  <c r="C1151" i="3" a="1"/>
  <c r="C1151" i="3" s="1"/>
  <c r="A1151" i="3" a="1"/>
  <c r="A1151" i="3" s="1"/>
  <c r="S1150" i="3" a="1"/>
  <c r="S1150" i="3" s="1"/>
  <c r="N1150" i="3" a="1"/>
  <c r="N1150" i="3" s="1"/>
  <c r="M1150" i="3" a="1"/>
  <c r="M1150" i="3" s="1"/>
  <c r="L1150" i="3" a="1"/>
  <c r="L1150" i="3" s="1"/>
  <c r="K1150" i="3" a="1"/>
  <c r="K1150" i="3" s="1"/>
  <c r="J1150" i="3" a="1"/>
  <c r="J1150" i="3"/>
  <c r="I1150" i="3" a="1"/>
  <c r="I1150" i="3" s="1"/>
  <c r="H1150" i="3" a="1"/>
  <c r="H1150" i="3" s="1"/>
  <c r="G1150" i="3" a="1"/>
  <c r="G1150" i="3" s="1"/>
  <c r="F1150" i="3" a="1"/>
  <c r="F1150" i="3" s="1"/>
  <c r="E1150" i="3" a="1"/>
  <c r="E1150" i="3" s="1"/>
  <c r="D1150" i="3" a="1"/>
  <c r="D1150" i="3"/>
  <c r="C1150" i="3" a="1"/>
  <c r="C1150" i="3" s="1"/>
  <c r="A1150" i="3" a="1"/>
  <c r="A1150" i="3" s="1"/>
  <c r="S1149" i="3" a="1"/>
  <c r="S1149" i="3" s="1"/>
  <c r="N1149" i="3" a="1"/>
  <c r="N1149" i="3" s="1"/>
  <c r="M1149" i="3" a="1"/>
  <c r="M1149" i="3" s="1"/>
  <c r="L1149" i="3" a="1"/>
  <c r="L1149" i="3" s="1"/>
  <c r="K1149" i="3" a="1"/>
  <c r="K1149" i="3" s="1"/>
  <c r="J1149" i="3" a="1"/>
  <c r="J1149" i="3"/>
  <c r="I1149" i="3" a="1"/>
  <c r="I1149" i="3" s="1"/>
  <c r="H1149" i="3" a="1"/>
  <c r="H1149" i="3" s="1"/>
  <c r="G1149" i="3" a="1"/>
  <c r="G1149" i="3" s="1"/>
  <c r="F1149" i="3" a="1"/>
  <c r="F1149" i="3" s="1"/>
  <c r="E1149" i="3" a="1"/>
  <c r="E1149" i="3" s="1"/>
  <c r="D1149" i="3" a="1"/>
  <c r="D1149" i="3" s="1"/>
  <c r="C1149" i="3" a="1"/>
  <c r="C1149" i="3" s="1"/>
  <c r="A1149" i="3" a="1"/>
  <c r="A1149" i="3" s="1"/>
  <c r="S1148" i="3" a="1"/>
  <c r="S1148" i="3" s="1"/>
  <c r="N1148" i="3" a="1"/>
  <c r="N1148" i="3" s="1"/>
  <c r="M1148" i="3" a="1"/>
  <c r="M1148" i="3"/>
  <c r="L1148" i="3" a="1"/>
  <c r="L1148" i="3" s="1"/>
  <c r="K1148" i="3" a="1"/>
  <c r="K1148" i="3" s="1"/>
  <c r="J1148" i="3" a="1"/>
  <c r="J1148" i="3" s="1"/>
  <c r="I1148" i="3" a="1"/>
  <c r="I1148" i="3" s="1"/>
  <c r="H1148" i="3" a="1"/>
  <c r="H1148" i="3" s="1"/>
  <c r="G1148" i="3" a="1"/>
  <c r="G1148" i="3"/>
  <c r="F1148" i="3" a="1"/>
  <c r="F1148" i="3" s="1"/>
  <c r="E1148" i="3" a="1"/>
  <c r="E1148" i="3" s="1"/>
  <c r="D1148" i="3" a="1"/>
  <c r="D1148" i="3" s="1"/>
  <c r="C1148" i="3" a="1"/>
  <c r="C1148" i="3" s="1"/>
  <c r="A1148" i="3" a="1"/>
  <c r="A1148" i="3" s="1"/>
  <c r="S1147" i="3" a="1"/>
  <c r="S1147" i="3" s="1"/>
  <c r="N1147" i="3" a="1"/>
  <c r="N1147" i="3" s="1"/>
  <c r="M1147" i="3" a="1"/>
  <c r="M1147" i="3" s="1"/>
  <c r="L1147" i="3" a="1"/>
  <c r="L1147" i="3" s="1"/>
  <c r="K1147" i="3" a="1"/>
  <c r="K1147" i="3" s="1"/>
  <c r="J1147" i="3" a="1"/>
  <c r="J1147" i="3" s="1"/>
  <c r="I1147" i="3" a="1"/>
  <c r="I1147" i="3" s="1"/>
  <c r="H1147" i="3" a="1"/>
  <c r="H1147" i="3" s="1"/>
  <c r="G1147" i="3" a="1"/>
  <c r="G1147" i="3" s="1"/>
  <c r="F1147" i="3" a="1"/>
  <c r="F1147" i="3" s="1"/>
  <c r="E1147" i="3" a="1"/>
  <c r="E1147" i="3" s="1"/>
  <c r="D1147" i="3" a="1"/>
  <c r="D1147" i="3"/>
  <c r="C1147" i="3" a="1"/>
  <c r="C1147" i="3" s="1"/>
  <c r="A1147" i="3" a="1"/>
  <c r="A1147" i="3" s="1"/>
  <c r="S1146" i="3" a="1"/>
  <c r="S1146" i="3" s="1"/>
  <c r="N1146" i="3" a="1"/>
  <c r="N1146" i="3" s="1"/>
  <c r="M1146" i="3" a="1"/>
  <c r="M1146" i="3" s="1"/>
  <c r="L1146" i="3" a="1"/>
  <c r="L1146" i="3" s="1"/>
  <c r="K1146" i="3" a="1"/>
  <c r="K1146" i="3" s="1"/>
  <c r="J1146" i="3" a="1"/>
  <c r="J1146" i="3" s="1"/>
  <c r="I1146" i="3" a="1"/>
  <c r="I1146" i="3"/>
  <c r="H1146" i="3" a="1"/>
  <c r="H1146" i="3" s="1"/>
  <c r="G1146" i="3" a="1"/>
  <c r="G1146" i="3" s="1"/>
  <c r="F1146" i="3" a="1"/>
  <c r="F1146" i="3" s="1"/>
  <c r="E1146" i="3" a="1"/>
  <c r="E1146" i="3" s="1"/>
  <c r="D1146" i="3" a="1"/>
  <c r="D1146" i="3" s="1"/>
  <c r="C1146" i="3" a="1"/>
  <c r="C1146" i="3" s="1"/>
  <c r="A1146" i="3" a="1"/>
  <c r="A1146" i="3" s="1"/>
  <c r="S1145" i="3" a="1"/>
  <c r="S1145" i="3" s="1"/>
  <c r="N1145" i="3" a="1"/>
  <c r="N1145" i="3" s="1"/>
  <c r="M1145" i="3" a="1"/>
  <c r="M1145" i="3" s="1"/>
  <c r="L1145" i="3" a="1"/>
  <c r="L1145" i="3"/>
  <c r="K1145" i="3" a="1"/>
  <c r="K1145" i="3" s="1"/>
  <c r="J1145" i="3" a="1"/>
  <c r="J1145" i="3" s="1"/>
  <c r="I1145" i="3" a="1"/>
  <c r="I1145" i="3" s="1"/>
  <c r="H1145" i="3" a="1"/>
  <c r="H1145" i="3" s="1"/>
  <c r="G1145" i="3" a="1"/>
  <c r="G1145" i="3" s="1"/>
  <c r="F1145" i="3" a="1"/>
  <c r="F1145" i="3" s="1"/>
  <c r="E1145" i="3" a="1"/>
  <c r="E1145" i="3" s="1"/>
  <c r="D1145" i="3" a="1"/>
  <c r="D1145" i="3" s="1"/>
  <c r="C1145" i="3" a="1"/>
  <c r="C1145" i="3" s="1"/>
  <c r="A1145" i="3" a="1"/>
  <c r="A1145" i="3" s="1"/>
  <c r="S1144" i="3" a="1"/>
  <c r="S1144" i="3" s="1"/>
  <c r="N1144" i="3" a="1"/>
  <c r="N1144" i="3" s="1"/>
  <c r="M1144" i="3" a="1"/>
  <c r="M1144" i="3" s="1"/>
  <c r="L1144" i="3" a="1"/>
  <c r="L1144" i="3" s="1"/>
  <c r="K1144" i="3" a="1"/>
  <c r="K1144" i="3" s="1"/>
  <c r="J1144" i="3" a="1"/>
  <c r="J1144" i="3" s="1"/>
  <c r="I1144" i="3" a="1"/>
  <c r="I1144" i="3" s="1"/>
  <c r="H1144" i="3" a="1"/>
  <c r="H1144" i="3" s="1"/>
  <c r="G1144" i="3" a="1"/>
  <c r="G1144" i="3" s="1"/>
  <c r="F1144" i="3" a="1"/>
  <c r="F1144" i="3" s="1"/>
  <c r="E1144" i="3" a="1"/>
  <c r="E1144" i="3" s="1"/>
  <c r="D1144" i="3" a="1"/>
  <c r="D1144" i="3" s="1"/>
  <c r="C1144" i="3" a="1"/>
  <c r="C1144" i="3" s="1"/>
  <c r="A1144" i="3" a="1"/>
  <c r="A1144" i="3" s="1"/>
  <c r="S1143" i="3" a="1"/>
  <c r="S1143" i="3"/>
  <c r="N1143" i="3" a="1"/>
  <c r="N1143" i="3" s="1"/>
  <c r="M1143" i="3" a="1"/>
  <c r="M1143" i="3" s="1"/>
  <c r="L1143" i="3" a="1"/>
  <c r="L1143" i="3" s="1"/>
  <c r="K1143" i="3" a="1"/>
  <c r="K1143" i="3" s="1"/>
  <c r="J1143" i="3" a="1"/>
  <c r="J1143" i="3" s="1"/>
  <c r="I1143" i="3" a="1"/>
  <c r="I1143" i="3" s="1"/>
  <c r="H1143" i="3" a="1"/>
  <c r="H1143" i="3" s="1"/>
  <c r="G1143" i="3" a="1"/>
  <c r="G1143" i="3" s="1"/>
  <c r="F1143" i="3" a="1"/>
  <c r="F1143" i="3" s="1"/>
  <c r="E1143" i="3" a="1"/>
  <c r="E1143" i="3" s="1"/>
  <c r="D1143" i="3" a="1"/>
  <c r="D1143" i="3" s="1"/>
  <c r="C1143" i="3" a="1"/>
  <c r="C1143" i="3" s="1"/>
  <c r="A1143" i="3" a="1"/>
  <c r="A1143" i="3" s="1"/>
  <c r="S1142" i="3" a="1"/>
  <c r="S1142" i="3" s="1"/>
  <c r="N1142" i="3" a="1"/>
  <c r="N1142" i="3" s="1"/>
  <c r="M1142" i="3" a="1"/>
  <c r="M1142" i="3" s="1"/>
  <c r="L1142" i="3" a="1"/>
  <c r="L1142" i="3" s="1"/>
  <c r="K1142" i="3" a="1"/>
  <c r="K1142" i="3" s="1"/>
  <c r="J1142" i="3" a="1"/>
  <c r="J1142" i="3" s="1"/>
  <c r="I1142" i="3" a="1"/>
  <c r="I1142" i="3" s="1"/>
  <c r="H1142" i="3" a="1"/>
  <c r="H1142" i="3" s="1"/>
  <c r="G1142" i="3" a="1"/>
  <c r="G1142" i="3" s="1"/>
  <c r="F1142" i="3" a="1"/>
  <c r="F1142" i="3"/>
  <c r="E1142" i="3" a="1"/>
  <c r="E1142" i="3" s="1"/>
  <c r="D1142" i="3" a="1"/>
  <c r="D1142" i="3" s="1"/>
  <c r="C1142" i="3" a="1"/>
  <c r="C1142" i="3" s="1"/>
  <c r="A1142" i="3" a="1"/>
  <c r="A1142" i="3" s="1"/>
  <c r="S1141" i="3" a="1"/>
  <c r="S1141" i="3" s="1"/>
  <c r="N1141" i="3" a="1"/>
  <c r="N1141" i="3" s="1"/>
  <c r="M1141" i="3" a="1"/>
  <c r="M1141" i="3" s="1"/>
  <c r="L1141" i="3" a="1"/>
  <c r="L1141" i="3" s="1"/>
  <c r="K1141" i="3" a="1"/>
  <c r="K1141" i="3" s="1"/>
  <c r="J1141" i="3" a="1"/>
  <c r="J1141" i="3" s="1"/>
  <c r="I1141" i="3" a="1"/>
  <c r="I1141" i="3" s="1"/>
  <c r="H1141" i="3" a="1"/>
  <c r="H1141" i="3" s="1"/>
  <c r="G1141" i="3" a="1"/>
  <c r="G1141" i="3" s="1"/>
  <c r="F1141" i="3" a="1"/>
  <c r="F1141" i="3" s="1"/>
  <c r="E1141" i="3" a="1"/>
  <c r="E1141" i="3" s="1"/>
  <c r="D1141" i="3" a="1"/>
  <c r="D1141" i="3" s="1"/>
  <c r="C1141" i="3" a="1"/>
  <c r="C1141" i="3" s="1"/>
  <c r="A1141" i="3" a="1"/>
  <c r="A1141" i="3" s="1"/>
  <c r="S1140" i="3" a="1"/>
  <c r="S1140" i="3" s="1"/>
  <c r="N1140" i="3" a="1"/>
  <c r="N1140" i="3" s="1"/>
  <c r="M1140" i="3" a="1"/>
  <c r="M1140" i="3" s="1"/>
  <c r="L1140" i="3" a="1"/>
  <c r="L1140" i="3" s="1"/>
  <c r="K1140" i="3" a="1"/>
  <c r="K1140" i="3" s="1"/>
  <c r="J1140" i="3" a="1"/>
  <c r="J1140" i="3" s="1"/>
  <c r="I1140" i="3" a="1"/>
  <c r="I1140" i="3" s="1"/>
  <c r="H1140" i="3" a="1"/>
  <c r="H1140" i="3" s="1"/>
  <c r="G1140" i="3" a="1"/>
  <c r="G1140" i="3" s="1"/>
  <c r="F1140" i="3" a="1"/>
  <c r="F1140" i="3" s="1"/>
  <c r="E1140" i="3" a="1"/>
  <c r="E1140" i="3" s="1"/>
  <c r="D1140" i="3" a="1"/>
  <c r="D1140" i="3" s="1"/>
  <c r="C1140" i="3" a="1"/>
  <c r="C1140" i="3" s="1"/>
  <c r="A1140" i="3" a="1"/>
  <c r="A1140" i="3" s="1"/>
  <c r="S1139" i="3" a="1"/>
  <c r="S1139" i="3"/>
  <c r="N1139" i="3" a="1"/>
  <c r="N1139" i="3" s="1"/>
  <c r="M1139" i="3" a="1"/>
  <c r="M1139" i="3" s="1"/>
  <c r="L1139" i="3" a="1"/>
  <c r="L1139" i="3"/>
  <c r="K1139" i="3" a="1"/>
  <c r="K1139" i="3" s="1"/>
  <c r="J1139" i="3" a="1"/>
  <c r="J1139" i="3" s="1"/>
  <c r="I1139" i="3" a="1"/>
  <c r="I1139" i="3" s="1"/>
  <c r="H1139" i="3" a="1"/>
  <c r="H1139" i="3" s="1"/>
  <c r="G1139" i="3" a="1"/>
  <c r="G1139" i="3" s="1"/>
  <c r="F1139" i="3" a="1"/>
  <c r="F1139" i="3" s="1"/>
  <c r="E1139" i="3" a="1"/>
  <c r="E1139" i="3" s="1"/>
  <c r="D1139" i="3" a="1"/>
  <c r="D1139" i="3" s="1"/>
  <c r="C1139" i="3" a="1"/>
  <c r="C1139" i="3" s="1"/>
  <c r="A1139" i="3" a="1"/>
  <c r="A1139" i="3" s="1"/>
  <c r="S1138" i="3" a="1"/>
  <c r="S1138" i="3" s="1"/>
  <c r="N1138" i="3" a="1"/>
  <c r="N1138" i="3" s="1"/>
  <c r="M1138" i="3" a="1"/>
  <c r="M1138" i="3" s="1"/>
  <c r="L1138" i="3" a="1"/>
  <c r="L1138" i="3" s="1"/>
  <c r="K1138" i="3" a="1"/>
  <c r="K1138" i="3" s="1"/>
  <c r="J1138" i="3" a="1"/>
  <c r="J1138" i="3" s="1"/>
  <c r="I1138" i="3" a="1"/>
  <c r="I1138" i="3"/>
  <c r="H1138" i="3" a="1"/>
  <c r="H1138" i="3" s="1"/>
  <c r="G1138" i="3" a="1"/>
  <c r="G1138" i="3" s="1"/>
  <c r="F1138" i="3" a="1"/>
  <c r="F1138" i="3" s="1"/>
  <c r="E1138" i="3" a="1"/>
  <c r="E1138" i="3" s="1"/>
  <c r="D1138" i="3" a="1"/>
  <c r="D1138" i="3" s="1"/>
  <c r="C1138" i="3" a="1"/>
  <c r="C1138" i="3"/>
  <c r="A1138" i="3" a="1"/>
  <c r="A1138" i="3" s="1"/>
  <c r="S1137" i="3" a="1"/>
  <c r="S1137" i="3" s="1"/>
  <c r="N1137" i="3" a="1"/>
  <c r="N1137" i="3" s="1"/>
  <c r="M1137" i="3" a="1"/>
  <c r="M1137" i="3" s="1"/>
  <c r="L1137" i="3" a="1"/>
  <c r="L1137" i="3" s="1"/>
  <c r="K1137" i="3" a="1"/>
  <c r="K1137" i="3" s="1"/>
  <c r="J1137" i="3" a="1"/>
  <c r="J1137" i="3" s="1"/>
  <c r="I1137" i="3" a="1"/>
  <c r="I1137" i="3" s="1"/>
  <c r="H1137" i="3" a="1"/>
  <c r="H1137" i="3" s="1"/>
  <c r="G1137" i="3" a="1"/>
  <c r="G1137" i="3" s="1"/>
  <c r="F1137" i="3" a="1"/>
  <c r="F1137" i="3" s="1"/>
  <c r="E1137" i="3" a="1"/>
  <c r="E1137" i="3" s="1"/>
  <c r="D1137" i="3" a="1"/>
  <c r="D1137" i="3" s="1"/>
  <c r="C1137" i="3" a="1"/>
  <c r="C1137" i="3" s="1"/>
  <c r="A1137" i="3" a="1"/>
  <c r="A1137" i="3" s="1"/>
  <c r="S1136" i="3" a="1"/>
  <c r="S1136" i="3" s="1"/>
  <c r="N1136" i="3" a="1"/>
  <c r="N1136" i="3" s="1"/>
  <c r="M1136" i="3" a="1"/>
  <c r="M1136" i="3" s="1"/>
  <c r="L1136" i="3" a="1"/>
  <c r="L1136" i="3" s="1"/>
  <c r="K1136" i="3" a="1"/>
  <c r="K1136" i="3" s="1"/>
  <c r="J1136" i="3" a="1"/>
  <c r="J1136" i="3" s="1"/>
  <c r="I1136" i="3" a="1"/>
  <c r="I1136" i="3"/>
  <c r="H1136" i="3" a="1"/>
  <c r="H1136" i="3" s="1"/>
  <c r="G1136" i="3" a="1"/>
  <c r="G1136" i="3" s="1"/>
  <c r="F1136" i="3" a="1"/>
  <c r="F1136" i="3" s="1"/>
  <c r="E1136" i="3" a="1"/>
  <c r="E1136" i="3" s="1"/>
  <c r="D1136" i="3" a="1"/>
  <c r="D1136" i="3" s="1"/>
  <c r="C1136" i="3" a="1"/>
  <c r="C1136" i="3" s="1"/>
  <c r="A1136" i="3" a="1"/>
  <c r="A1136" i="3" s="1"/>
  <c r="S1135" i="3" a="1"/>
  <c r="S1135" i="3" s="1"/>
  <c r="N1135" i="3" a="1"/>
  <c r="N1135" i="3" s="1"/>
  <c r="M1135" i="3" a="1"/>
  <c r="M1135" i="3" s="1"/>
  <c r="L1135" i="3" a="1"/>
  <c r="L1135" i="3" s="1"/>
  <c r="K1135" i="3" a="1"/>
  <c r="K1135" i="3" s="1"/>
  <c r="J1135" i="3" a="1"/>
  <c r="J1135" i="3" s="1"/>
  <c r="I1135" i="3" a="1"/>
  <c r="I1135" i="3"/>
  <c r="H1135" i="3" a="1"/>
  <c r="H1135" i="3" s="1"/>
  <c r="G1135" i="3" a="1"/>
  <c r="G1135" i="3" s="1"/>
  <c r="F1135" i="3" a="1"/>
  <c r="F1135" i="3" s="1"/>
  <c r="E1135" i="3" a="1"/>
  <c r="E1135" i="3" s="1"/>
  <c r="D1135" i="3" a="1"/>
  <c r="D1135" i="3" s="1"/>
  <c r="C1135" i="3" a="1"/>
  <c r="C1135" i="3"/>
  <c r="A1135" i="3" a="1"/>
  <c r="A1135" i="3" s="1"/>
  <c r="S1134" i="3" a="1"/>
  <c r="S1134" i="3"/>
  <c r="N1134" i="3" a="1"/>
  <c r="N1134" i="3" s="1"/>
  <c r="M1134" i="3" a="1"/>
  <c r="M1134" i="3" s="1"/>
  <c r="L1134" i="3" a="1"/>
  <c r="L1134" i="3" s="1"/>
  <c r="K1134" i="3" a="1"/>
  <c r="K1134" i="3" s="1"/>
  <c r="J1134" i="3" a="1"/>
  <c r="J1134" i="3" s="1"/>
  <c r="I1134" i="3" a="1"/>
  <c r="I1134" i="3" s="1"/>
  <c r="H1134" i="3" a="1"/>
  <c r="H1134" i="3" s="1"/>
  <c r="G1134" i="3" a="1"/>
  <c r="G1134" i="3" s="1"/>
  <c r="F1134" i="3" a="1"/>
  <c r="F1134" i="3"/>
  <c r="E1134" i="3" a="1"/>
  <c r="E1134" i="3" s="1"/>
  <c r="D1134" i="3" a="1"/>
  <c r="D1134" i="3" s="1"/>
  <c r="C1134" i="3" a="1"/>
  <c r="C1134" i="3" s="1"/>
  <c r="A1134" i="3" a="1"/>
  <c r="A1134" i="3" s="1"/>
  <c r="S1133" i="3" a="1"/>
  <c r="S1133" i="3" s="1"/>
  <c r="N1133" i="3" a="1"/>
  <c r="N1133" i="3" s="1"/>
  <c r="M1133" i="3" a="1"/>
  <c r="M1133" i="3" s="1"/>
  <c r="L1133" i="3" a="1"/>
  <c r="L1133" i="3" s="1"/>
  <c r="K1133" i="3" a="1"/>
  <c r="K1133" i="3" s="1"/>
  <c r="J1133" i="3" a="1"/>
  <c r="J1133" i="3" s="1"/>
  <c r="I1133" i="3" a="1"/>
  <c r="I1133" i="3"/>
  <c r="H1133" i="3" a="1"/>
  <c r="H1133" i="3" s="1"/>
  <c r="G1133" i="3" a="1"/>
  <c r="G1133" i="3" s="1"/>
  <c r="F1133" i="3" a="1"/>
  <c r="F1133" i="3" s="1"/>
  <c r="E1133" i="3" a="1"/>
  <c r="E1133" i="3" s="1"/>
  <c r="D1133" i="3" a="1"/>
  <c r="D1133" i="3" s="1"/>
  <c r="C1133" i="3" a="1"/>
  <c r="C1133" i="3" s="1"/>
  <c r="A1133" i="3" a="1"/>
  <c r="A1133" i="3" s="1"/>
  <c r="S1132" i="3" a="1"/>
  <c r="S1132" i="3" s="1"/>
  <c r="N1132" i="3" a="1"/>
  <c r="N1132" i="3" s="1"/>
  <c r="M1132" i="3" a="1"/>
  <c r="M1132" i="3" s="1"/>
  <c r="L1132" i="3" a="1"/>
  <c r="L1132" i="3" s="1"/>
  <c r="K1132" i="3" a="1"/>
  <c r="K1132" i="3" s="1"/>
  <c r="J1132" i="3" a="1"/>
  <c r="J1132" i="3" s="1"/>
  <c r="I1132" i="3" a="1"/>
  <c r="I1132" i="3" s="1"/>
  <c r="H1132" i="3" a="1"/>
  <c r="H1132" i="3" s="1"/>
  <c r="G1132" i="3" a="1"/>
  <c r="G1132" i="3" s="1"/>
  <c r="F1132" i="3" a="1"/>
  <c r="F1132" i="3" s="1"/>
  <c r="E1132" i="3" a="1"/>
  <c r="E1132" i="3" s="1"/>
  <c r="D1132" i="3" a="1"/>
  <c r="D1132" i="3" s="1"/>
  <c r="C1132" i="3" a="1"/>
  <c r="C1132" i="3" s="1"/>
  <c r="A1132" i="3" a="1"/>
  <c r="A1132" i="3" s="1"/>
  <c r="S1131" i="3" a="1"/>
  <c r="S1131" i="3"/>
  <c r="N1131" i="3" a="1"/>
  <c r="N1131" i="3" s="1"/>
  <c r="M1131" i="3" a="1"/>
  <c r="M1131" i="3" s="1"/>
  <c r="L1131" i="3" a="1"/>
  <c r="L1131" i="3" s="1"/>
  <c r="K1131" i="3" a="1"/>
  <c r="K1131" i="3" s="1"/>
  <c r="J1131" i="3" a="1"/>
  <c r="J1131" i="3" s="1"/>
  <c r="I1131" i="3" a="1"/>
  <c r="I1131" i="3" s="1"/>
  <c r="H1131" i="3" a="1"/>
  <c r="H1131" i="3" s="1"/>
  <c r="G1131" i="3" a="1"/>
  <c r="G1131" i="3" s="1"/>
  <c r="F1131" i="3" a="1"/>
  <c r="F1131" i="3"/>
  <c r="E1131" i="3" a="1"/>
  <c r="E1131" i="3" s="1"/>
  <c r="D1131" i="3" a="1"/>
  <c r="D1131" i="3" s="1"/>
  <c r="C1131" i="3" a="1"/>
  <c r="C1131" i="3" s="1"/>
  <c r="A1131" i="3" a="1"/>
  <c r="A1131" i="3" s="1"/>
  <c r="S1130" i="3" a="1"/>
  <c r="S1130" i="3" s="1"/>
  <c r="N1130" i="3" a="1"/>
  <c r="N1130" i="3" s="1"/>
  <c r="M1130" i="3" a="1"/>
  <c r="M1130" i="3" s="1"/>
  <c r="L1130" i="3" a="1"/>
  <c r="L1130" i="3" s="1"/>
  <c r="K1130" i="3" a="1"/>
  <c r="K1130" i="3" s="1"/>
  <c r="J1130" i="3" a="1"/>
  <c r="J1130" i="3" s="1"/>
  <c r="I1130" i="3" a="1"/>
  <c r="I1130" i="3" s="1"/>
  <c r="H1130" i="3" a="1"/>
  <c r="H1130" i="3" s="1"/>
  <c r="G1130" i="3" a="1"/>
  <c r="G1130" i="3" s="1"/>
  <c r="F1130" i="3" a="1"/>
  <c r="F1130" i="3" s="1"/>
  <c r="E1130" i="3" a="1"/>
  <c r="E1130" i="3" s="1"/>
  <c r="D1130" i="3" a="1"/>
  <c r="D1130" i="3" s="1"/>
  <c r="C1130" i="3" a="1"/>
  <c r="C1130" i="3" s="1"/>
  <c r="A1130" i="3" a="1"/>
  <c r="A1130" i="3" s="1"/>
  <c r="S1129" i="3" a="1"/>
  <c r="S1129" i="3" s="1"/>
  <c r="N1129" i="3" a="1"/>
  <c r="N1129" i="3" s="1"/>
  <c r="M1129" i="3" a="1"/>
  <c r="M1129" i="3" s="1"/>
  <c r="L1129" i="3" a="1"/>
  <c r="L1129" i="3"/>
  <c r="K1129" i="3" a="1"/>
  <c r="K1129" i="3" s="1"/>
  <c r="J1129" i="3" a="1"/>
  <c r="J1129" i="3" s="1"/>
  <c r="I1129" i="3" a="1"/>
  <c r="I1129" i="3" s="1"/>
  <c r="H1129" i="3" a="1"/>
  <c r="H1129" i="3" s="1"/>
  <c r="G1129" i="3" a="1"/>
  <c r="G1129" i="3" s="1"/>
  <c r="F1129" i="3" a="1"/>
  <c r="F1129" i="3" s="1"/>
  <c r="E1129" i="3" a="1"/>
  <c r="E1129" i="3" s="1"/>
  <c r="D1129" i="3" a="1"/>
  <c r="D1129" i="3" s="1"/>
  <c r="C1129" i="3" a="1"/>
  <c r="C1129" i="3" s="1"/>
  <c r="A1129" i="3" a="1"/>
  <c r="A1129" i="3" s="1"/>
  <c r="S1128" i="3" a="1"/>
  <c r="S1128" i="3" s="1"/>
  <c r="N1128" i="3" a="1"/>
  <c r="N1128" i="3" s="1"/>
  <c r="M1128" i="3" a="1"/>
  <c r="M1128" i="3" s="1"/>
  <c r="L1128" i="3" a="1"/>
  <c r="L1128" i="3" s="1"/>
  <c r="K1128" i="3" a="1"/>
  <c r="K1128" i="3" s="1"/>
  <c r="J1128" i="3" a="1"/>
  <c r="J1128" i="3" s="1"/>
  <c r="I1128" i="3" a="1"/>
  <c r="I1128" i="3" s="1"/>
  <c r="H1128" i="3" a="1"/>
  <c r="H1128" i="3" s="1"/>
  <c r="G1128" i="3" a="1"/>
  <c r="G1128" i="3" s="1"/>
  <c r="F1128" i="3" a="1"/>
  <c r="F1128" i="3" s="1"/>
  <c r="E1128" i="3" a="1"/>
  <c r="E1128" i="3" s="1"/>
  <c r="D1128" i="3" a="1"/>
  <c r="D1128" i="3" s="1"/>
  <c r="C1128" i="3" a="1"/>
  <c r="C1128" i="3"/>
  <c r="A1128" i="3" a="1"/>
  <c r="A1128" i="3" s="1"/>
  <c r="S1127" i="3" a="1"/>
  <c r="S1127" i="3" s="1"/>
  <c r="N1127" i="3" a="1"/>
  <c r="N1127" i="3" s="1"/>
  <c r="M1127" i="3" a="1"/>
  <c r="M1127" i="3" s="1"/>
  <c r="L1127" i="3" a="1"/>
  <c r="L1127" i="3"/>
  <c r="K1127" i="3" a="1"/>
  <c r="K1127" i="3" s="1"/>
  <c r="J1127" i="3" a="1"/>
  <c r="J1127" i="3" s="1"/>
  <c r="I1127" i="3" a="1"/>
  <c r="I1127" i="3" s="1"/>
  <c r="H1127" i="3" a="1"/>
  <c r="H1127" i="3" s="1"/>
  <c r="G1127" i="3" a="1"/>
  <c r="G1127" i="3" s="1"/>
  <c r="F1127" i="3" a="1"/>
  <c r="F1127" i="3" s="1"/>
  <c r="E1127" i="3" a="1"/>
  <c r="E1127" i="3" s="1"/>
  <c r="D1127" i="3" a="1"/>
  <c r="D1127" i="3" s="1"/>
  <c r="C1127" i="3" a="1"/>
  <c r="C1127" i="3"/>
  <c r="A1127" i="3" a="1"/>
  <c r="A1127" i="3" s="1"/>
  <c r="S1126" i="3" a="1"/>
  <c r="S1126" i="3" s="1"/>
  <c r="N1126" i="3" a="1"/>
  <c r="N1126" i="3" s="1"/>
  <c r="M1126" i="3" a="1"/>
  <c r="M1126" i="3" s="1"/>
  <c r="L1126" i="3" a="1"/>
  <c r="L1126" i="3" s="1"/>
  <c r="K1126" i="3" a="1"/>
  <c r="K1126" i="3" s="1"/>
  <c r="J1126" i="3" a="1"/>
  <c r="J1126" i="3" s="1"/>
  <c r="I1126" i="3" a="1"/>
  <c r="I1126" i="3"/>
  <c r="H1126" i="3" a="1"/>
  <c r="H1126" i="3" s="1"/>
  <c r="G1126" i="3" a="1"/>
  <c r="G1126" i="3" s="1"/>
  <c r="F1126" i="3" a="1"/>
  <c r="F1126" i="3" s="1"/>
  <c r="E1126" i="3" a="1"/>
  <c r="E1126" i="3" s="1"/>
  <c r="D1126" i="3" a="1"/>
  <c r="D1126" i="3" s="1"/>
  <c r="C1126" i="3" a="1"/>
  <c r="C1126" i="3" s="1"/>
  <c r="A1126" i="3" a="1"/>
  <c r="A1126" i="3" s="1"/>
  <c r="S1125" i="3" a="1"/>
  <c r="S1125" i="3"/>
  <c r="N1125" i="3" a="1"/>
  <c r="N1125" i="3" s="1"/>
  <c r="M1125" i="3" a="1"/>
  <c r="M1125" i="3" s="1"/>
  <c r="L1125" i="3" a="1"/>
  <c r="L1125" i="3" s="1"/>
  <c r="K1125" i="3" a="1"/>
  <c r="K1125" i="3" s="1"/>
  <c r="J1125" i="3" a="1"/>
  <c r="J1125" i="3" s="1"/>
  <c r="I1125" i="3" a="1"/>
  <c r="I1125" i="3" s="1"/>
  <c r="H1125" i="3" a="1"/>
  <c r="H1125" i="3" s="1"/>
  <c r="G1125" i="3" a="1"/>
  <c r="G1125" i="3" s="1"/>
  <c r="F1125" i="3" a="1"/>
  <c r="F1125" i="3" s="1"/>
  <c r="E1125" i="3" a="1"/>
  <c r="E1125" i="3" s="1"/>
  <c r="D1125" i="3" a="1"/>
  <c r="D1125" i="3" s="1"/>
  <c r="C1125" i="3" a="1"/>
  <c r="C1125" i="3" s="1"/>
  <c r="A1125" i="3" a="1"/>
  <c r="A1125" i="3" s="1"/>
  <c r="S1124" i="3" a="1"/>
  <c r="S1124" i="3" s="1"/>
  <c r="N1124" i="3" a="1"/>
  <c r="N1124" i="3" s="1"/>
  <c r="M1124" i="3" a="1"/>
  <c r="M1124" i="3" s="1"/>
  <c r="L1124" i="3" a="1"/>
  <c r="L1124" i="3"/>
  <c r="K1124" i="3" a="1"/>
  <c r="K1124" i="3" s="1"/>
  <c r="J1124" i="3" a="1"/>
  <c r="J1124" i="3" s="1"/>
  <c r="I1124" i="3" a="1"/>
  <c r="I1124" i="3" s="1"/>
  <c r="H1124" i="3" a="1"/>
  <c r="H1124" i="3" s="1"/>
  <c r="G1124" i="3" a="1"/>
  <c r="G1124" i="3" s="1"/>
  <c r="F1124" i="3" a="1"/>
  <c r="F1124" i="3" s="1"/>
  <c r="E1124" i="3" a="1"/>
  <c r="E1124" i="3" s="1"/>
  <c r="D1124" i="3" a="1"/>
  <c r="D1124" i="3" s="1"/>
  <c r="C1124" i="3" a="1"/>
  <c r="C1124" i="3" s="1"/>
  <c r="A1124" i="3" a="1"/>
  <c r="A1124" i="3" s="1"/>
  <c r="S1123" i="3" a="1"/>
  <c r="S1123" i="3"/>
  <c r="N1123" i="3" a="1"/>
  <c r="N1123" i="3" s="1"/>
  <c r="M1123" i="3" a="1"/>
  <c r="M1123" i="3" s="1"/>
  <c r="L1123" i="3" a="1"/>
  <c r="L1123" i="3" s="1"/>
  <c r="K1123" i="3" a="1"/>
  <c r="K1123" i="3" s="1"/>
  <c r="J1123" i="3" a="1"/>
  <c r="J1123" i="3" s="1"/>
  <c r="I1123" i="3" a="1"/>
  <c r="I1123" i="3"/>
  <c r="H1123" i="3" a="1"/>
  <c r="H1123" i="3" s="1"/>
  <c r="G1123" i="3" a="1"/>
  <c r="G1123" i="3" s="1"/>
  <c r="F1123" i="3" a="1"/>
  <c r="F1123" i="3" s="1"/>
  <c r="E1123" i="3" a="1"/>
  <c r="E1123" i="3" s="1"/>
  <c r="D1123" i="3" a="1"/>
  <c r="D1123" i="3" s="1"/>
  <c r="C1123" i="3" a="1"/>
  <c r="C1123" i="3" s="1"/>
  <c r="A1123" i="3" a="1"/>
  <c r="A1123" i="3" s="1"/>
  <c r="S1122" i="3" a="1"/>
  <c r="S1122" i="3" s="1"/>
  <c r="N1122" i="3" a="1"/>
  <c r="N1122" i="3" s="1"/>
  <c r="M1122" i="3" a="1"/>
  <c r="M1122" i="3" s="1"/>
  <c r="L1122" i="3" a="1"/>
  <c r="L1122" i="3" s="1"/>
  <c r="K1122" i="3" a="1"/>
  <c r="K1122" i="3" s="1"/>
  <c r="J1122" i="3" a="1"/>
  <c r="J1122" i="3" s="1"/>
  <c r="I1122" i="3" a="1"/>
  <c r="I1122" i="3" s="1"/>
  <c r="H1122" i="3" a="1"/>
  <c r="H1122" i="3" s="1"/>
  <c r="G1122" i="3" a="1"/>
  <c r="G1122" i="3" s="1"/>
  <c r="F1122" i="3" a="1"/>
  <c r="F1122" i="3" s="1"/>
  <c r="E1122" i="3" a="1"/>
  <c r="E1122" i="3" s="1"/>
  <c r="D1122" i="3" a="1"/>
  <c r="D1122" i="3" s="1"/>
  <c r="C1122" i="3" a="1"/>
  <c r="C1122" i="3"/>
  <c r="A1122" i="3" a="1"/>
  <c r="A1122" i="3" s="1"/>
  <c r="S1121" i="3" a="1"/>
  <c r="S1121" i="3" s="1"/>
  <c r="N1121" i="3" a="1"/>
  <c r="N1121" i="3" s="1"/>
  <c r="M1121" i="3" a="1"/>
  <c r="M1121" i="3" s="1"/>
  <c r="L1121" i="3" a="1"/>
  <c r="L1121" i="3" s="1"/>
  <c r="K1121" i="3" a="1"/>
  <c r="K1121" i="3" s="1"/>
  <c r="J1121" i="3" a="1"/>
  <c r="J1121" i="3" s="1"/>
  <c r="I1121" i="3" a="1"/>
  <c r="I1121" i="3" s="1"/>
  <c r="H1121" i="3" a="1"/>
  <c r="H1121" i="3" s="1"/>
  <c r="G1121" i="3" a="1"/>
  <c r="G1121" i="3" s="1"/>
  <c r="F1121" i="3" a="1"/>
  <c r="F1121" i="3" s="1"/>
  <c r="E1121" i="3" a="1"/>
  <c r="E1121" i="3" s="1"/>
  <c r="D1121" i="3" a="1"/>
  <c r="D1121" i="3" s="1"/>
  <c r="C1121" i="3" a="1"/>
  <c r="C1121" i="3" s="1"/>
  <c r="A1121" i="3" a="1"/>
  <c r="A1121" i="3" s="1"/>
  <c r="S1120" i="3" a="1"/>
  <c r="S1120" i="3" s="1"/>
  <c r="N1120" i="3" a="1"/>
  <c r="N1120" i="3" s="1"/>
  <c r="M1120" i="3" a="1"/>
  <c r="M1120" i="3" s="1"/>
  <c r="L1120" i="3" a="1"/>
  <c r="L1120" i="3"/>
  <c r="K1120" i="3" a="1"/>
  <c r="K1120" i="3" s="1"/>
  <c r="J1120" i="3" a="1"/>
  <c r="J1120" i="3" s="1"/>
  <c r="I1120" i="3" a="1"/>
  <c r="I1120" i="3" s="1"/>
  <c r="H1120" i="3" a="1"/>
  <c r="H1120" i="3" s="1"/>
  <c r="G1120" i="3" a="1"/>
  <c r="G1120" i="3" s="1"/>
  <c r="F1120" i="3" a="1"/>
  <c r="F1120" i="3" s="1"/>
  <c r="E1120" i="3" a="1"/>
  <c r="E1120" i="3" s="1"/>
  <c r="D1120" i="3" a="1"/>
  <c r="D1120" i="3" s="1"/>
  <c r="C1120" i="3" a="1"/>
  <c r="C1120" i="3" s="1"/>
  <c r="A1120" i="3" a="1"/>
  <c r="A1120" i="3" s="1"/>
  <c r="S1119" i="3" a="1"/>
  <c r="S1119" i="3" s="1"/>
  <c r="N1119" i="3" a="1"/>
  <c r="N1119" i="3" s="1"/>
  <c r="M1119" i="3" a="1"/>
  <c r="M1119" i="3" s="1"/>
  <c r="L1119" i="3" a="1"/>
  <c r="L1119" i="3"/>
  <c r="K1119" i="3" a="1"/>
  <c r="K1119" i="3" s="1"/>
  <c r="J1119" i="3" a="1"/>
  <c r="J1119" i="3" s="1"/>
  <c r="I1119" i="3" a="1"/>
  <c r="I1119" i="3" s="1"/>
  <c r="H1119" i="3" a="1"/>
  <c r="H1119" i="3" s="1"/>
  <c r="G1119" i="3" a="1"/>
  <c r="G1119" i="3" s="1"/>
  <c r="F1119" i="3" a="1"/>
  <c r="F1119" i="3" s="1"/>
  <c r="E1119" i="3" a="1"/>
  <c r="E1119" i="3" s="1"/>
  <c r="D1119" i="3" a="1"/>
  <c r="D1119" i="3" s="1"/>
  <c r="C1119" i="3" a="1"/>
  <c r="C1119" i="3" s="1"/>
  <c r="A1119" i="3" a="1"/>
  <c r="A1119" i="3" s="1"/>
  <c r="S1118" i="3" a="1"/>
  <c r="S1118" i="3"/>
  <c r="N1118" i="3" a="1"/>
  <c r="N1118" i="3" s="1"/>
  <c r="M1118" i="3" a="1"/>
  <c r="M1118" i="3" s="1"/>
  <c r="L1118" i="3" a="1"/>
  <c r="L1118" i="3" s="1"/>
  <c r="K1118" i="3" a="1"/>
  <c r="K1118" i="3"/>
  <c r="J1118" i="3" a="1"/>
  <c r="J1118" i="3" s="1"/>
  <c r="I1118" i="3" a="1"/>
  <c r="I1118" i="3" s="1"/>
  <c r="H1118" i="3" a="1"/>
  <c r="H1118" i="3" s="1"/>
  <c r="G1118" i="3" a="1"/>
  <c r="G1118" i="3" s="1"/>
  <c r="F1118" i="3" a="1"/>
  <c r="F1118" i="3" s="1"/>
  <c r="E1118" i="3" a="1"/>
  <c r="E1118" i="3" s="1"/>
  <c r="D1118" i="3" a="1"/>
  <c r="D1118" i="3" s="1"/>
  <c r="C1118" i="3" a="1"/>
  <c r="C1118" i="3" s="1"/>
  <c r="A1118" i="3" a="1"/>
  <c r="A1118" i="3" s="1"/>
  <c r="S1117" i="3" a="1"/>
  <c r="S1117" i="3" s="1"/>
  <c r="N1117" i="3" a="1"/>
  <c r="N1117" i="3" s="1"/>
  <c r="M1117" i="3" a="1"/>
  <c r="M1117" i="3" s="1"/>
  <c r="L1117" i="3" a="1"/>
  <c r="L1117" i="3" s="1"/>
  <c r="K1117" i="3" a="1"/>
  <c r="K1117" i="3"/>
  <c r="J1117" i="3" a="1"/>
  <c r="J1117" i="3" s="1"/>
  <c r="I1117" i="3" a="1"/>
  <c r="I1117" i="3" s="1"/>
  <c r="H1117" i="3" a="1"/>
  <c r="H1117" i="3" s="1"/>
  <c r="G1117" i="3" a="1"/>
  <c r="G1117" i="3" s="1"/>
  <c r="F1117" i="3" a="1"/>
  <c r="F1117" i="3" s="1"/>
  <c r="E1117" i="3" a="1"/>
  <c r="E1117" i="3"/>
  <c r="D1117" i="3" a="1"/>
  <c r="D1117" i="3" s="1"/>
  <c r="C1117" i="3" a="1"/>
  <c r="C1117" i="3" s="1"/>
  <c r="A1117" i="3" a="1"/>
  <c r="A1117" i="3" s="1"/>
  <c r="S1116" i="3" a="1"/>
  <c r="S1116" i="3" s="1"/>
  <c r="N1116" i="3" a="1"/>
  <c r="N1116" i="3" s="1"/>
  <c r="M1116" i="3" a="1"/>
  <c r="M1116" i="3" s="1"/>
  <c r="L1116" i="3" a="1"/>
  <c r="L1116" i="3" s="1"/>
  <c r="K1116" i="3" a="1"/>
  <c r="K1116" i="3" s="1"/>
  <c r="J1116" i="3" a="1"/>
  <c r="J1116" i="3" s="1"/>
  <c r="I1116" i="3" a="1"/>
  <c r="I1116" i="3" s="1"/>
  <c r="H1116" i="3" a="1"/>
  <c r="H1116" i="3"/>
  <c r="G1116" i="3" a="1"/>
  <c r="G1116" i="3" s="1"/>
  <c r="F1116" i="3" a="1"/>
  <c r="F1116" i="3" s="1"/>
  <c r="E1116" i="3" a="1"/>
  <c r="E1116" i="3" s="1"/>
  <c r="D1116" i="3" a="1"/>
  <c r="D1116" i="3" s="1"/>
  <c r="C1116" i="3" a="1"/>
  <c r="C1116" i="3" s="1"/>
  <c r="A1116" i="3" a="1"/>
  <c r="A1116" i="3"/>
  <c r="S1115" i="3" a="1"/>
  <c r="S1115" i="3" s="1"/>
  <c r="N1115" i="3" a="1"/>
  <c r="N1115" i="3" s="1"/>
  <c r="M1115" i="3" a="1"/>
  <c r="M1115" i="3" s="1"/>
  <c r="L1115" i="3" a="1"/>
  <c r="L1115" i="3" s="1"/>
  <c r="K1115" i="3" a="1"/>
  <c r="K1115" i="3"/>
  <c r="J1115" i="3" a="1"/>
  <c r="J1115" i="3" s="1"/>
  <c r="I1115" i="3" a="1"/>
  <c r="I1115" i="3" s="1"/>
  <c r="H1115" i="3" a="1"/>
  <c r="H1115" i="3" s="1"/>
  <c r="G1115" i="3" a="1"/>
  <c r="G1115" i="3" s="1"/>
  <c r="F1115" i="3" a="1"/>
  <c r="F1115" i="3" s="1"/>
  <c r="E1115" i="3" a="1"/>
  <c r="E1115" i="3" s="1"/>
  <c r="D1115" i="3" a="1"/>
  <c r="D1115" i="3" s="1"/>
  <c r="C1115" i="3" a="1"/>
  <c r="C1115" i="3" s="1"/>
  <c r="A1115" i="3" a="1"/>
  <c r="A1115" i="3"/>
  <c r="S1114" i="3" a="1"/>
  <c r="S1114" i="3" s="1"/>
  <c r="N1114" i="3" a="1"/>
  <c r="N1114" i="3" s="1"/>
  <c r="M1114" i="3" a="1"/>
  <c r="M1114" i="3" s="1"/>
  <c r="L1114" i="3" a="1"/>
  <c r="L1114" i="3" s="1"/>
  <c r="K1114" i="3" a="1"/>
  <c r="K1114" i="3" s="1"/>
  <c r="J1114" i="3" a="1"/>
  <c r="J1114" i="3" s="1"/>
  <c r="I1114" i="3" a="1"/>
  <c r="I1114" i="3" s="1"/>
  <c r="H1114" i="3" a="1"/>
  <c r="H1114" i="3" s="1"/>
  <c r="G1114" i="3" a="1"/>
  <c r="G1114" i="3" s="1"/>
  <c r="F1114" i="3" a="1"/>
  <c r="F1114" i="3" s="1"/>
  <c r="E1114" i="3" a="1"/>
  <c r="E1114" i="3"/>
  <c r="D1114" i="3" a="1"/>
  <c r="D1114" i="3" s="1"/>
  <c r="C1114" i="3" a="1"/>
  <c r="C1114" i="3" s="1"/>
  <c r="A1114" i="3" a="1"/>
  <c r="A1114" i="3" s="1"/>
  <c r="S1113" i="3" a="1"/>
  <c r="S1113" i="3" s="1"/>
  <c r="N1113" i="3" a="1"/>
  <c r="N1113" i="3" s="1"/>
  <c r="M1113" i="3" a="1"/>
  <c r="M1113" i="3"/>
  <c r="L1113" i="3" a="1"/>
  <c r="L1113" i="3" s="1"/>
  <c r="K1113" i="3" a="1"/>
  <c r="K1113" i="3" s="1"/>
  <c r="J1113" i="3" a="1"/>
  <c r="J1113" i="3" s="1"/>
  <c r="I1113" i="3" a="1"/>
  <c r="I1113" i="3" s="1"/>
  <c r="H1113" i="3" a="1"/>
  <c r="H1113" i="3" s="1"/>
  <c r="G1113" i="3" a="1"/>
  <c r="G1113" i="3"/>
  <c r="F1113" i="3" a="1"/>
  <c r="F1113" i="3" s="1"/>
  <c r="E1113" i="3" a="1"/>
  <c r="E1113" i="3" s="1"/>
  <c r="D1113" i="3" a="1"/>
  <c r="D1113" i="3" s="1"/>
  <c r="C1113" i="3" a="1"/>
  <c r="C1113" i="3" s="1"/>
  <c r="A1113" i="3" a="1"/>
  <c r="A1113" i="3" s="1"/>
  <c r="S1110" i="3" a="1"/>
  <c r="S1110" i="3" s="1"/>
  <c r="N1110" i="3" a="1"/>
  <c r="N1110" i="3" s="1"/>
  <c r="M1110" i="3" a="1"/>
  <c r="M1110" i="3" s="1"/>
  <c r="L1110" i="3" a="1"/>
  <c r="L1110" i="3" s="1"/>
  <c r="K1110" i="3" a="1"/>
  <c r="K1110" i="3" s="1"/>
  <c r="J1110" i="3" a="1"/>
  <c r="J1110" i="3" s="1"/>
  <c r="I1110" i="3" a="1"/>
  <c r="I1110" i="3" s="1"/>
  <c r="H1110" i="3" a="1"/>
  <c r="H1110" i="3" s="1"/>
  <c r="G1110" i="3" a="1"/>
  <c r="G1110" i="3" s="1"/>
  <c r="F1110" i="3" a="1"/>
  <c r="F1110" i="3" s="1"/>
  <c r="E1110" i="3" a="1"/>
  <c r="E1110" i="3" s="1"/>
  <c r="D1110" i="3" a="1"/>
  <c r="D1110" i="3" s="1"/>
  <c r="C1110" i="3" a="1"/>
  <c r="C1110" i="3" s="1"/>
  <c r="A1110" i="3" a="1"/>
  <c r="A1110" i="3" s="1"/>
  <c r="S1109" i="3" a="1"/>
  <c r="S1109" i="3" s="1"/>
  <c r="N1109" i="3" a="1"/>
  <c r="N1109" i="3" s="1"/>
  <c r="M1109" i="3" a="1"/>
  <c r="M1109" i="3" s="1"/>
  <c r="L1109" i="3" a="1"/>
  <c r="L1109" i="3" s="1"/>
  <c r="K1109" i="3" a="1"/>
  <c r="K1109" i="3" s="1"/>
  <c r="J1109" i="3" a="1"/>
  <c r="J1109" i="3"/>
  <c r="I1109" i="3" a="1"/>
  <c r="I1109" i="3" s="1"/>
  <c r="H1109" i="3" a="1"/>
  <c r="H1109" i="3" s="1"/>
  <c r="G1109" i="3" a="1"/>
  <c r="G1109" i="3" s="1"/>
  <c r="F1109" i="3" a="1"/>
  <c r="F1109" i="3" s="1"/>
  <c r="E1109" i="3" a="1"/>
  <c r="E1109" i="3" s="1"/>
  <c r="D1109" i="3" a="1"/>
  <c r="D1109" i="3"/>
  <c r="C1109" i="3" a="1"/>
  <c r="C1109" i="3" s="1"/>
  <c r="A1109" i="3" a="1"/>
  <c r="A1109" i="3" s="1"/>
  <c r="S1108" i="3" a="1"/>
  <c r="S1108" i="3" s="1"/>
  <c r="N1108" i="3" a="1"/>
  <c r="N1108" i="3" s="1"/>
  <c r="M1108" i="3" a="1"/>
  <c r="M1108" i="3" s="1"/>
  <c r="L1108" i="3" a="1"/>
  <c r="L1108" i="3" s="1"/>
  <c r="K1108" i="3" a="1"/>
  <c r="K1108" i="3" s="1"/>
  <c r="J1108" i="3" a="1"/>
  <c r="J1108" i="3" s="1"/>
  <c r="I1108" i="3" a="1"/>
  <c r="I1108" i="3" s="1"/>
  <c r="H1108" i="3" a="1"/>
  <c r="H1108" i="3" s="1"/>
  <c r="G1108" i="3" a="1"/>
  <c r="G1108" i="3" s="1"/>
  <c r="F1108" i="3" a="1"/>
  <c r="F1108" i="3" s="1"/>
  <c r="E1108" i="3" a="1"/>
  <c r="E1108" i="3" s="1"/>
  <c r="D1108" i="3" a="1"/>
  <c r="D1108" i="3" s="1"/>
  <c r="C1108" i="3" a="1"/>
  <c r="C1108" i="3" s="1"/>
  <c r="A1108" i="3" a="1"/>
  <c r="A1108" i="3" s="1"/>
  <c r="S1107" i="3" a="1"/>
  <c r="S1107" i="3" s="1"/>
  <c r="N1107" i="3" a="1"/>
  <c r="N1107" i="3" s="1"/>
  <c r="M1107" i="3" a="1"/>
  <c r="M1107" i="3" s="1"/>
  <c r="L1107" i="3" a="1"/>
  <c r="L1107" i="3" s="1"/>
  <c r="K1107" i="3" a="1"/>
  <c r="K1107" i="3" s="1"/>
  <c r="J1107" i="3" a="1"/>
  <c r="J1107" i="3" s="1"/>
  <c r="I1107" i="3" a="1"/>
  <c r="I1107" i="3" s="1"/>
  <c r="H1107" i="3" a="1"/>
  <c r="H1107" i="3" s="1"/>
  <c r="G1107" i="3" a="1"/>
  <c r="G1107" i="3" s="1"/>
  <c r="F1107" i="3" a="1"/>
  <c r="F1107" i="3" s="1"/>
  <c r="E1107" i="3" a="1"/>
  <c r="E1107" i="3" s="1"/>
  <c r="D1107" i="3" a="1"/>
  <c r="D1107" i="3" s="1"/>
  <c r="C1107" i="3" a="1"/>
  <c r="C1107" i="3" s="1"/>
  <c r="A1107" i="3" a="1"/>
  <c r="A1107" i="3" s="1"/>
  <c r="S1106" i="3" a="1"/>
  <c r="S1106" i="3" s="1"/>
  <c r="N1106" i="3" a="1"/>
  <c r="N1106" i="3" s="1"/>
  <c r="M1106" i="3" a="1"/>
  <c r="M1106" i="3"/>
  <c r="L1106" i="3" a="1"/>
  <c r="L1106" i="3" s="1"/>
  <c r="K1106" i="3" a="1"/>
  <c r="K1106" i="3" s="1"/>
  <c r="J1106" i="3" a="1"/>
  <c r="J1106" i="3" s="1"/>
  <c r="I1106" i="3" a="1"/>
  <c r="I1106" i="3" s="1"/>
  <c r="H1106" i="3" a="1"/>
  <c r="H1106" i="3" s="1"/>
  <c r="G1106" i="3" a="1"/>
  <c r="G1106" i="3"/>
  <c r="F1106" i="3" a="1"/>
  <c r="F1106" i="3" s="1"/>
  <c r="E1106" i="3" a="1"/>
  <c r="E1106" i="3" s="1"/>
  <c r="D1106" i="3" a="1"/>
  <c r="D1106" i="3" s="1"/>
  <c r="C1106" i="3" a="1"/>
  <c r="C1106" i="3" s="1"/>
  <c r="A1106" i="3" a="1"/>
  <c r="A1106" i="3" s="1"/>
  <c r="S1105" i="3" a="1"/>
  <c r="S1105" i="3" s="1"/>
  <c r="N1105" i="3" a="1"/>
  <c r="N1105" i="3" s="1"/>
  <c r="M1105" i="3" a="1"/>
  <c r="M1105" i="3"/>
  <c r="L1105" i="3" a="1"/>
  <c r="L1105" i="3" s="1"/>
  <c r="K1105" i="3" a="1"/>
  <c r="K1105" i="3" s="1"/>
  <c r="J1105" i="3" a="1"/>
  <c r="J1105" i="3" s="1"/>
  <c r="I1105" i="3" a="1"/>
  <c r="I1105" i="3" s="1"/>
  <c r="H1105" i="3" a="1"/>
  <c r="H1105" i="3" s="1"/>
  <c r="G1105" i="3" a="1"/>
  <c r="G1105" i="3" s="1"/>
  <c r="F1105" i="3" a="1"/>
  <c r="F1105" i="3" s="1"/>
  <c r="E1105" i="3" a="1"/>
  <c r="E1105" i="3" s="1"/>
  <c r="D1105" i="3" a="1"/>
  <c r="D1105" i="3"/>
  <c r="C1105" i="3" a="1"/>
  <c r="C1105" i="3" s="1"/>
  <c r="A1105" i="3" a="1"/>
  <c r="A1105" i="3" s="1"/>
  <c r="S1104" i="3" a="1"/>
  <c r="S1104" i="3" s="1"/>
  <c r="N1104" i="3" a="1"/>
  <c r="N1104" i="3" s="1"/>
  <c r="M1104" i="3" a="1"/>
  <c r="M1104" i="3" s="1"/>
  <c r="L1104" i="3" a="1"/>
  <c r="L1104" i="3" s="1"/>
  <c r="K1104" i="3" a="1"/>
  <c r="K1104" i="3" s="1"/>
  <c r="J1104" i="3" a="1"/>
  <c r="J1104" i="3" s="1"/>
  <c r="I1104" i="3" a="1"/>
  <c r="I1104" i="3" s="1"/>
  <c r="H1104" i="3" a="1"/>
  <c r="H1104" i="3" s="1"/>
  <c r="G1104" i="3" a="1"/>
  <c r="G1104" i="3" s="1"/>
  <c r="F1104" i="3" a="1"/>
  <c r="F1104" i="3" s="1"/>
  <c r="E1104" i="3" a="1"/>
  <c r="E1104" i="3" s="1"/>
  <c r="D1104" i="3" a="1"/>
  <c r="D1104" i="3" s="1"/>
  <c r="C1104" i="3" a="1"/>
  <c r="C1104" i="3" s="1"/>
  <c r="A1104" i="3" a="1"/>
  <c r="A1104" i="3" s="1"/>
  <c r="S1103" i="3" a="1"/>
  <c r="S1103" i="3" s="1"/>
  <c r="N1103" i="3" a="1"/>
  <c r="N1103" i="3" s="1"/>
  <c r="M1103" i="3" a="1"/>
  <c r="M1103" i="3" s="1"/>
  <c r="L1103" i="3" a="1"/>
  <c r="L1103" i="3" s="1"/>
  <c r="K1103" i="3" a="1"/>
  <c r="K1103" i="3" s="1"/>
  <c r="J1103" i="3" a="1"/>
  <c r="J1103" i="3"/>
  <c r="I1103" i="3" a="1"/>
  <c r="I1103" i="3" s="1"/>
  <c r="H1103" i="3" a="1"/>
  <c r="H1103" i="3" s="1"/>
  <c r="G1103" i="3" a="1"/>
  <c r="G1103" i="3" s="1"/>
  <c r="F1103" i="3" a="1"/>
  <c r="F1103" i="3" s="1"/>
  <c r="E1103" i="3" a="1"/>
  <c r="E1103" i="3" s="1"/>
  <c r="D1103" i="3" a="1"/>
  <c r="D1103" i="3" s="1"/>
  <c r="C1103" i="3" a="1"/>
  <c r="C1103" i="3" s="1"/>
  <c r="A1103" i="3" a="1"/>
  <c r="A1103" i="3" s="1"/>
  <c r="S1102" i="3" a="1"/>
  <c r="S1102" i="3" s="1"/>
  <c r="N1102" i="3" a="1"/>
  <c r="N1102" i="3" s="1"/>
  <c r="M1102" i="3" a="1"/>
  <c r="M1102" i="3" s="1"/>
  <c r="L1102" i="3" a="1"/>
  <c r="L1102" i="3" s="1"/>
  <c r="K1102" i="3" a="1"/>
  <c r="K1102" i="3" s="1"/>
  <c r="J1102" i="3" a="1"/>
  <c r="J1102" i="3" s="1"/>
  <c r="I1102" i="3" a="1"/>
  <c r="I1102" i="3" s="1"/>
  <c r="H1102" i="3" a="1"/>
  <c r="H1102" i="3" s="1"/>
  <c r="G1102" i="3" a="1"/>
  <c r="G1102" i="3" s="1"/>
  <c r="F1102" i="3" a="1"/>
  <c r="F1102" i="3" s="1"/>
  <c r="E1102" i="3" a="1"/>
  <c r="E1102" i="3" s="1"/>
  <c r="D1102" i="3" a="1"/>
  <c r="D1102" i="3" s="1"/>
  <c r="C1102" i="3" a="1"/>
  <c r="C1102" i="3" s="1"/>
  <c r="A1102" i="3" a="1"/>
  <c r="A1102" i="3" s="1"/>
  <c r="S1101" i="3" a="1"/>
  <c r="S1101" i="3" s="1"/>
  <c r="N1101" i="3" a="1"/>
  <c r="N1101" i="3" s="1"/>
  <c r="M1101" i="3" a="1"/>
  <c r="M1101" i="3"/>
  <c r="L1101" i="3" a="1"/>
  <c r="L1101" i="3" s="1"/>
  <c r="K1101" i="3" a="1"/>
  <c r="K1101" i="3" s="1"/>
  <c r="J1101" i="3" a="1"/>
  <c r="J1101" i="3" s="1"/>
  <c r="I1101" i="3" a="1"/>
  <c r="I1101" i="3" s="1"/>
  <c r="H1101" i="3" a="1"/>
  <c r="H1101" i="3" s="1"/>
  <c r="G1101" i="3" a="1"/>
  <c r="G1101" i="3" s="1"/>
  <c r="F1101" i="3" a="1"/>
  <c r="F1101" i="3" s="1"/>
  <c r="E1101" i="3" a="1"/>
  <c r="E1101" i="3" s="1"/>
  <c r="D1101" i="3" a="1"/>
  <c r="D1101" i="3" s="1"/>
  <c r="C1101" i="3" a="1"/>
  <c r="C1101" i="3" s="1"/>
  <c r="A1101" i="3" a="1"/>
  <c r="A1101" i="3" s="1"/>
  <c r="S1100" i="3" a="1"/>
  <c r="S1100" i="3" s="1"/>
  <c r="N1100" i="3" a="1"/>
  <c r="N1100" i="3" s="1"/>
  <c r="M1100" i="3" a="1"/>
  <c r="M1100" i="3"/>
  <c r="L1100" i="3" a="1"/>
  <c r="L1100" i="3" s="1"/>
  <c r="K1100" i="3" a="1"/>
  <c r="K1100" i="3" s="1"/>
  <c r="J1100" i="3" a="1"/>
  <c r="J1100" i="3" s="1"/>
  <c r="I1100" i="3" a="1"/>
  <c r="I1100" i="3" s="1"/>
  <c r="H1100" i="3" a="1"/>
  <c r="H1100" i="3" s="1"/>
  <c r="G1100" i="3" a="1"/>
  <c r="G1100" i="3" s="1"/>
  <c r="F1100" i="3" a="1"/>
  <c r="F1100" i="3" s="1"/>
  <c r="E1100" i="3" a="1"/>
  <c r="E1100" i="3" s="1"/>
  <c r="D1100" i="3" a="1"/>
  <c r="D1100" i="3"/>
  <c r="C1100" i="3" a="1"/>
  <c r="C1100" i="3" s="1"/>
  <c r="A1100" i="3" a="1"/>
  <c r="A1100" i="3" s="1"/>
  <c r="S1099" i="3" a="1"/>
  <c r="S1099" i="3" s="1"/>
  <c r="N1099" i="3" a="1"/>
  <c r="N1099" i="3" s="1"/>
  <c r="M1099" i="3" a="1"/>
  <c r="M1099" i="3" s="1"/>
  <c r="L1099" i="3" a="1"/>
  <c r="L1099" i="3" s="1"/>
  <c r="K1099" i="3" a="1"/>
  <c r="K1099" i="3" s="1"/>
  <c r="J1099" i="3" a="1"/>
  <c r="J1099" i="3" s="1"/>
  <c r="I1099" i="3" a="1"/>
  <c r="I1099" i="3" s="1"/>
  <c r="H1099" i="3" a="1"/>
  <c r="H1099" i="3" s="1"/>
  <c r="G1099" i="3" a="1"/>
  <c r="G1099" i="3" s="1"/>
  <c r="F1099" i="3" a="1"/>
  <c r="F1099" i="3" s="1"/>
  <c r="E1099" i="3" a="1"/>
  <c r="E1099" i="3" s="1"/>
  <c r="D1099" i="3" a="1"/>
  <c r="D1099" i="3" s="1"/>
  <c r="C1099" i="3" a="1"/>
  <c r="C1099" i="3" s="1"/>
  <c r="A1099" i="3" a="1"/>
  <c r="A1099" i="3" s="1"/>
  <c r="S1098" i="3" a="1"/>
  <c r="S1098" i="3" s="1"/>
  <c r="N1098" i="3" a="1"/>
  <c r="N1098" i="3" s="1"/>
  <c r="M1098" i="3" a="1"/>
  <c r="M1098" i="3" s="1"/>
  <c r="L1098" i="3" a="1"/>
  <c r="L1098" i="3" s="1"/>
  <c r="K1098" i="3" a="1"/>
  <c r="K1098" i="3" s="1"/>
  <c r="J1098" i="3" a="1"/>
  <c r="J1098" i="3"/>
  <c r="I1098" i="3" a="1"/>
  <c r="I1098" i="3" s="1"/>
  <c r="H1098" i="3" a="1"/>
  <c r="H1098" i="3" s="1"/>
  <c r="G1098" i="3" a="1"/>
  <c r="G1098" i="3" s="1"/>
  <c r="F1098" i="3" a="1"/>
  <c r="F1098" i="3" s="1"/>
  <c r="E1098" i="3" a="1"/>
  <c r="E1098" i="3" s="1"/>
  <c r="D1098" i="3" a="1"/>
  <c r="D1098" i="3" s="1"/>
  <c r="C1098" i="3" a="1"/>
  <c r="C1098" i="3" s="1"/>
  <c r="A1098" i="3" a="1"/>
  <c r="A1098" i="3" s="1"/>
  <c r="S1097" i="3" a="1"/>
  <c r="S1097" i="3" s="1"/>
  <c r="N1097" i="3" a="1"/>
  <c r="N1097" i="3" s="1"/>
  <c r="M1097" i="3" a="1"/>
  <c r="M1097" i="3" s="1"/>
  <c r="L1097" i="3" a="1"/>
  <c r="L1097" i="3" s="1"/>
  <c r="K1097" i="3" a="1"/>
  <c r="K1097" i="3" s="1"/>
  <c r="J1097" i="3" a="1"/>
  <c r="J1097" i="3" s="1"/>
  <c r="I1097" i="3" a="1"/>
  <c r="I1097" i="3" s="1"/>
  <c r="H1097" i="3" a="1"/>
  <c r="H1097" i="3" s="1"/>
  <c r="G1097" i="3" a="1"/>
  <c r="G1097" i="3"/>
  <c r="F1097" i="3" a="1"/>
  <c r="F1097" i="3" s="1"/>
  <c r="E1097" i="3" a="1"/>
  <c r="E1097" i="3" s="1"/>
  <c r="D1097" i="3" a="1"/>
  <c r="D1097" i="3" s="1"/>
  <c r="C1097" i="3" a="1"/>
  <c r="C1097" i="3" s="1"/>
  <c r="A1097" i="3" a="1"/>
  <c r="A1097" i="3" s="1"/>
  <c r="S1096" i="3" a="1"/>
  <c r="S1096" i="3" s="1"/>
  <c r="N1096" i="3" a="1"/>
  <c r="N1096" i="3" s="1"/>
  <c r="M1096" i="3" a="1"/>
  <c r="M1096" i="3" s="1"/>
  <c r="L1096" i="3" a="1"/>
  <c r="L1096" i="3" s="1"/>
  <c r="K1096" i="3" a="1"/>
  <c r="K1096" i="3" s="1"/>
  <c r="J1096" i="3" a="1"/>
  <c r="J1096" i="3" s="1"/>
  <c r="I1096" i="3" a="1"/>
  <c r="I1096" i="3" s="1"/>
  <c r="H1096" i="3" a="1"/>
  <c r="H1096" i="3" s="1"/>
  <c r="G1096" i="3" a="1"/>
  <c r="G1096" i="3" s="1"/>
  <c r="F1096" i="3" a="1"/>
  <c r="F1096" i="3" s="1"/>
  <c r="E1096" i="3" a="1"/>
  <c r="E1096" i="3" s="1"/>
  <c r="D1096" i="3" a="1"/>
  <c r="D1096" i="3" s="1"/>
  <c r="C1096" i="3" a="1"/>
  <c r="C1096" i="3" s="1"/>
  <c r="A1096" i="3" a="1"/>
  <c r="A1096" i="3" s="1"/>
  <c r="S1095" i="3" a="1"/>
  <c r="S1095" i="3" s="1"/>
  <c r="N1095" i="3" a="1"/>
  <c r="N1095" i="3" s="1"/>
  <c r="M1095" i="3" a="1"/>
  <c r="M1095" i="3" s="1"/>
  <c r="L1095" i="3" a="1"/>
  <c r="L1095" i="3" s="1"/>
  <c r="K1095" i="3" a="1"/>
  <c r="K1095" i="3" s="1"/>
  <c r="J1095" i="3" a="1"/>
  <c r="J1095" i="3"/>
  <c r="I1095" i="3" a="1"/>
  <c r="I1095" i="3" s="1"/>
  <c r="H1095" i="3" a="1"/>
  <c r="H1095" i="3" s="1"/>
  <c r="G1095" i="3" a="1"/>
  <c r="G1095" i="3" s="1"/>
  <c r="F1095" i="3" a="1"/>
  <c r="F1095" i="3" s="1"/>
  <c r="E1095" i="3" a="1"/>
  <c r="E1095" i="3" s="1"/>
  <c r="D1095" i="3" a="1"/>
  <c r="D1095" i="3"/>
  <c r="C1095" i="3" a="1"/>
  <c r="C1095" i="3" s="1"/>
  <c r="A1095" i="3" a="1"/>
  <c r="A1095" i="3" s="1"/>
  <c r="S1094" i="3" a="1"/>
  <c r="S1094" i="3" s="1"/>
  <c r="N1094" i="3" a="1"/>
  <c r="N1094" i="3" s="1"/>
  <c r="M1094" i="3" a="1"/>
  <c r="M1094" i="3" s="1"/>
  <c r="L1094" i="3" a="1"/>
  <c r="L1094" i="3" s="1"/>
  <c r="K1094" i="3" a="1"/>
  <c r="K1094" i="3" s="1"/>
  <c r="J1094" i="3" a="1"/>
  <c r="J1094" i="3" s="1"/>
  <c r="I1094" i="3" a="1"/>
  <c r="I1094" i="3" s="1"/>
  <c r="H1094" i="3" a="1"/>
  <c r="H1094" i="3" s="1"/>
  <c r="G1094" i="3" a="1"/>
  <c r="G1094" i="3" s="1"/>
  <c r="F1094" i="3" a="1"/>
  <c r="F1094" i="3" s="1"/>
  <c r="E1094" i="3" a="1"/>
  <c r="E1094" i="3" s="1"/>
  <c r="D1094" i="3" a="1"/>
  <c r="D1094" i="3"/>
  <c r="C1094" i="3" a="1"/>
  <c r="C1094" i="3" s="1"/>
  <c r="A1094" i="3" a="1"/>
  <c r="A1094" i="3" s="1"/>
  <c r="S1093" i="3" a="1"/>
  <c r="S1093" i="3" s="1"/>
  <c r="N1093" i="3" a="1"/>
  <c r="N1093" i="3" s="1"/>
  <c r="M1093" i="3" a="1"/>
  <c r="M1093" i="3" s="1"/>
  <c r="L1093" i="3" a="1"/>
  <c r="L1093" i="3" s="1"/>
  <c r="K1093" i="3" a="1"/>
  <c r="K1093" i="3" s="1"/>
  <c r="J1093" i="3" a="1"/>
  <c r="J1093" i="3" s="1"/>
  <c r="I1093" i="3" a="1"/>
  <c r="I1093" i="3" s="1"/>
  <c r="H1093" i="3" a="1"/>
  <c r="H1093" i="3" s="1"/>
  <c r="G1093" i="3" a="1"/>
  <c r="G1093" i="3" s="1"/>
  <c r="F1093" i="3" a="1"/>
  <c r="F1093" i="3" s="1"/>
  <c r="E1093" i="3" a="1"/>
  <c r="E1093" i="3" s="1"/>
  <c r="D1093" i="3" a="1"/>
  <c r="D1093" i="3" s="1"/>
  <c r="C1093" i="3" a="1"/>
  <c r="C1093" i="3" s="1"/>
  <c r="A1093" i="3" a="1"/>
  <c r="A1093" i="3" s="1"/>
  <c r="S1092" i="3" a="1"/>
  <c r="S1092" i="3" s="1"/>
  <c r="N1092" i="3" a="1"/>
  <c r="N1092" i="3" s="1"/>
  <c r="M1092" i="3" a="1"/>
  <c r="M1092" i="3"/>
  <c r="L1092" i="3" a="1"/>
  <c r="L1092" i="3" s="1"/>
  <c r="K1092" i="3" a="1"/>
  <c r="K1092" i="3" s="1"/>
  <c r="J1092" i="3" a="1"/>
  <c r="J1092" i="3" s="1"/>
  <c r="I1092" i="3" a="1"/>
  <c r="I1092" i="3" s="1"/>
  <c r="H1092" i="3" a="1"/>
  <c r="H1092" i="3" s="1"/>
  <c r="G1092" i="3" a="1"/>
  <c r="G1092" i="3" s="1"/>
  <c r="F1092" i="3" a="1"/>
  <c r="F1092" i="3" s="1"/>
  <c r="E1092" i="3" a="1"/>
  <c r="E1092" i="3" s="1"/>
  <c r="D1092" i="3" a="1"/>
  <c r="D1092" i="3" s="1"/>
  <c r="C1092" i="3" a="1"/>
  <c r="C1092" i="3" s="1"/>
  <c r="A1092" i="3" a="1"/>
  <c r="A1092" i="3" s="1"/>
  <c r="S1091" i="3" a="1"/>
  <c r="S1091" i="3" s="1"/>
  <c r="N1091" i="3" a="1"/>
  <c r="N1091" i="3" s="1"/>
  <c r="M1091" i="3" a="1"/>
  <c r="M1091" i="3"/>
  <c r="L1091" i="3" a="1"/>
  <c r="L1091" i="3" s="1"/>
  <c r="K1091" i="3" a="1"/>
  <c r="K1091" i="3" s="1"/>
  <c r="J1091" i="3" a="1"/>
  <c r="J1091" i="3" s="1"/>
  <c r="I1091" i="3" a="1"/>
  <c r="I1091" i="3" s="1"/>
  <c r="H1091" i="3" a="1"/>
  <c r="H1091" i="3" s="1"/>
  <c r="G1091" i="3" a="1"/>
  <c r="G1091" i="3" s="1"/>
  <c r="F1091" i="3" a="1"/>
  <c r="F1091" i="3" s="1"/>
  <c r="E1091" i="3" a="1"/>
  <c r="E1091" i="3" s="1"/>
  <c r="D1091" i="3" a="1"/>
  <c r="D1091" i="3" s="1"/>
  <c r="C1091" i="3" a="1"/>
  <c r="C1091" i="3" s="1"/>
  <c r="A1091" i="3" a="1"/>
  <c r="A1091" i="3" s="1"/>
  <c r="S1090" i="3" a="1"/>
  <c r="S1090" i="3" s="1"/>
  <c r="N1090" i="3" a="1"/>
  <c r="N1090" i="3" s="1"/>
  <c r="M1090" i="3" a="1"/>
  <c r="M1090" i="3" s="1"/>
  <c r="L1090" i="3" a="1"/>
  <c r="L1090" i="3" s="1"/>
  <c r="K1090" i="3" a="1"/>
  <c r="K1090" i="3" s="1"/>
  <c r="J1090" i="3" a="1"/>
  <c r="J1090" i="3" s="1"/>
  <c r="I1090" i="3" a="1"/>
  <c r="I1090" i="3" s="1"/>
  <c r="H1090" i="3" a="1"/>
  <c r="H1090" i="3" s="1"/>
  <c r="G1090" i="3" a="1"/>
  <c r="G1090" i="3" s="1"/>
  <c r="F1090" i="3" a="1"/>
  <c r="F1090" i="3" s="1"/>
  <c r="E1090" i="3" a="1"/>
  <c r="E1090" i="3" s="1"/>
  <c r="D1090" i="3" a="1"/>
  <c r="D1090" i="3" s="1"/>
  <c r="C1090" i="3" a="1"/>
  <c r="C1090" i="3" s="1"/>
  <c r="A1090" i="3" a="1"/>
  <c r="A1090" i="3" s="1"/>
  <c r="S1089" i="3" a="1"/>
  <c r="S1089" i="3" s="1"/>
  <c r="N1089" i="3" a="1"/>
  <c r="N1089" i="3" s="1"/>
  <c r="M1089" i="3" a="1"/>
  <c r="M1089" i="3" s="1"/>
  <c r="L1089" i="3" a="1"/>
  <c r="L1089" i="3" s="1"/>
  <c r="K1089" i="3" a="1"/>
  <c r="K1089" i="3" s="1"/>
  <c r="J1089" i="3" a="1"/>
  <c r="J1089" i="3" s="1"/>
  <c r="I1089" i="3" a="1"/>
  <c r="I1089" i="3" s="1"/>
  <c r="H1089" i="3" a="1"/>
  <c r="H1089" i="3" s="1"/>
  <c r="G1089" i="3" a="1"/>
  <c r="G1089" i="3" s="1"/>
  <c r="F1089" i="3" a="1"/>
  <c r="F1089" i="3" s="1"/>
  <c r="E1089" i="3" a="1"/>
  <c r="E1089" i="3" s="1"/>
  <c r="D1089" i="3" a="1"/>
  <c r="D1089" i="3"/>
  <c r="C1089" i="3" a="1"/>
  <c r="C1089" i="3" s="1"/>
  <c r="A1089" i="3" a="1"/>
  <c r="A1089" i="3" s="1"/>
  <c r="S1088" i="3" a="1"/>
  <c r="S1088" i="3" s="1"/>
  <c r="N1088" i="3" a="1"/>
  <c r="N1088" i="3" s="1"/>
  <c r="M1088" i="3" a="1"/>
  <c r="M1088" i="3" s="1"/>
  <c r="L1088" i="3" a="1"/>
  <c r="L1088" i="3" s="1"/>
  <c r="K1088" i="3" a="1"/>
  <c r="K1088" i="3" s="1"/>
  <c r="J1088" i="3" a="1"/>
  <c r="J1088" i="3" s="1"/>
  <c r="I1088" i="3" a="1"/>
  <c r="I1088" i="3" s="1"/>
  <c r="H1088" i="3" a="1"/>
  <c r="H1088" i="3" s="1"/>
  <c r="G1088" i="3" a="1"/>
  <c r="G1088" i="3"/>
  <c r="F1088" i="3" a="1"/>
  <c r="F1088" i="3" s="1"/>
  <c r="E1088" i="3" a="1"/>
  <c r="E1088" i="3" s="1"/>
  <c r="D1088" i="3" a="1"/>
  <c r="D1088" i="3" s="1"/>
  <c r="C1088" i="3" a="1"/>
  <c r="C1088" i="3" s="1"/>
  <c r="A1088" i="3" a="1"/>
  <c r="A1088" i="3" s="1"/>
  <c r="S1087" i="3" a="1"/>
  <c r="S1087" i="3" s="1"/>
  <c r="N1087" i="3" a="1"/>
  <c r="N1087" i="3" s="1"/>
  <c r="M1087" i="3" a="1"/>
  <c r="M1087" i="3" s="1"/>
  <c r="L1087" i="3" a="1"/>
  <c r="L1087" i="3" s="1"/>
  <c r="K1087" i="3" a="1"/>
  <c r="K1087" i="3" s="1"/>
  <c r="J1087" i="3" a="1"/>
  <c r="J1087" i="3" s="1"/>
  <c r="I1087" i="3" a="1"/>
  <c r="I1087" i="3" s="1"/>
  <c r="H1087" i="3" a="1"/>
  <c r="H1087" i="3" s="1"/>
  <c r="G1087" i="3" a="1"/>
  <c r="G1087" i="3" s="1"/>
  <c r="F1087" i="3" a="1"/>
  <c r="F1087" i="3" s="1"/>
  <c r="E1087" i="3" a="1"/>
  <c r="E1087" i="3" s="1"/>
  <c r="D1087" i="3" a="1"/>
  <c r="D1087" i="3" s="1"/>
  <c r="C1087" i="3" a="1"/>
  <c r="C1087" i="3"/>
  <c r="A1087" i="3" a="1"/>
  <c r="A1087" i="3" s="1"/>
  <c r="S1086" i="3" a="1"/>
  <c r="S1086" i="3" s="1"/>
  <c r="N1086" i="3" a="1"/>
  <c r="N1086" i="3" s="1"/>
  <c r="M1086" i="3" a="1"/>
  <c r="M1086" i="3" s="1"/>
  <c r="L1086" i="3" a="1"/>
  <c r="L1086" i="3"/>
  <c r="K1086" i="3" a="1"/>
  <c r="K1086" i="3" s="1"/>
  <c r="J1086" i="3" a="1"/>
  <c r="J1086" i="3" s="1"/>
  <c r="I1086" i="3" a="1"/>
  <c r="I1086" i="3" s="1"/>
  <c r="H1086" i="3" a="1"/>
  <c r="H1086" i="3" s="1"/>
  <c r="G1086" i="3" a="1"/>
  <c r="G1086" i="3" s="1"/>
  <c r="F1086" i="3" a="1"/>
  <c r="F1086" i="3" s="1"/>
  <c r="E1086" i="3" a="1"/>
  <c r="E1086" i="3" s="1"/>
  <c r="D1086" i="3" a="1"/>
  <c r="D1086" i="3" s="1"/>
  <c r="C1086" i="3" a="1"/>
  <c r="C1086" i="3" s="1"/>
  <c r="A1086" i="3" a="1"/>
  <c r="A1086" i="3" s="1"/>
  <c r="S1085" i="3" a="1"/>
  <c r="S1085" i="3" s="1"/>
  <c r="N1085" i="3" a="1"/>
  <c r="N1085" i="3" s="1"/>
  <c r="M1085" i="3" a="1"/>
  <c r="M1085" i="3" s="1"/>
  <c r="L1085" i="3" a="1"/>
  <c r="L1085" i="3" s="1"/>
  <c r="K1085" i="3" a="1"/>
  <c r="K1085" i="3" s="1"/>
  <c r="J1085" i="3" a="1"/>
  <c r="J1085" i="3" s="1"/>
  <c r="I1085" i="3" a="1"/>
  <c r="I1085" i="3"/>
  <c r="H1085" i="3" a="1"/>
  <c r="H1085" i="3" s="1"/>
  <c r="G1085" i="3" a="1"/>
  <c r="G1085" i="3" s="1"/>
  <c r="F1085" i="3" a="1"/>
  <c r="F1085" i="3" s="1"/>
  <c r="E1085" i="3" a="1"/>
  <c r="E1085" i="3" s="1"/>
  <c r="D1085" i="3" a="1"/>
  <c r="D1085" i="3" s="1"/>
  <c r="C1085" i="3" a="1"/>
  <c r="C1085" i="3" s="1"/>
  <c r="A1085" i="3" a="1"/>
  <c r="A1085" i="3" s="1"/>
  <c r="S1084" i="3" a="1"/>
  <c r="S1084" i="3" s="1"/>
  <c r="N1084" i="3" a="1"/>
  <c r="N1084" i="3"/>
  <c r="M1084" i="3" a="1"/>
  <c r="M1084" i="3" s="1"/>
  <c r="L1084" i="3" a="1"/>
  <c r="L1084" i="3" s="1"/>
  <c r="K1084" i="3" a="1"/>
  <c r="K1084" i="3" s="1"/>
  <c r="J1084" i="3" a="1"/>
  <c r="J1084" i="3" s="1"/>
  <c r="I1084" i="3" a="1"/>
  <c r="I1084" i="3" s="1"/>
  <c r="H1084" i="3" a="1"/>
  <c r="H1084" i="3" s="1"/>
  <c r="G1084" i="3" a="1"/>
  <c r="G1084" i="3" s="1"/>
  <c r="F1084" i="3" a="1"/>
  <c r="F1084" i="3" s="1"/>
  <c r="E1084" i="3" a="1"/>
  <c r="E1084" i="3"/>
  <c r="D1084" i="3" a="1"/>
  <c r="D1084" i="3" s="1"/>
  <c r="C1084" i="3" a="1"/>
  <c r="C1084" i="3" s="1"/>
  <c r="A1084" i="3" a="1"/>
  <c r="A1084" i="3" s="1"/>
  <c r="S1083" i="3" a="1"/>
  <c r="S1083" i="3" s="1"/>
  <c r="N1083" i="3" a="1"/>
  <c r="N1083" i="3"/>
  <c r="M1083" i="3" a="1"/>
  <c r="M1083" i="3" s="1"/>
  <c r="L1083" i="3" a="1"/>
  <c r="L1083" i="3" s="1"/>
  <c r="K1083" i="3" a="1"/>
  <c r="K1083" i="3"/>
  <c r="J1083" i="3" a="1"/>
  <c r="J1083" i="3" s="1"/>
  <c r="I1083" i="3" a="1"/>
  <c r="I1083" i="3" s="1"/>
  <c r="H1083" i="3" a="1"/>
  <c r="H1083" i="3"/>
  <c r="G1083" i="3" a="1"/>
  <c r="G1083" i="3" s="1"/>
  <c r="F1083" i="3" a="1"/>
  <c r="F1083" i="3" s="1"/>
  <c r="E1083" i="3" a="1"/>
  <c r="E1083" i="3" s="1"/>
  <c r="D1083" i="3" a="1"/>
  <c r="D1083" i="3" s="1"/>
  <c r="C1083" i="3" a="1"/>
  <c r="C1083" i="3" s="1"/>
  <c r="A1083" i="3" a="1"/>
  <c r="A1083" i="3"/>
  <c r="S1082" i="3" a="1"/>
  <c r="S1082" i="3" s="1"/>
  <c r="N1082" i="3" a="1"/>
  <c r="N1082" i="3" s="1"/>
  <c r="M1082" i="3" a="1"/>
  <c r="M1082" i="3" s="1"/>
  <c r="L1082" i="3" a="1"/>
  <c r="L1082" i="3" s="1"/>
  <c r="K1082" i="3" a="1"/>
  <c r="K1082" i="3" s="1"/>
  <c r="J1082" i="3" a="1"/>
  <c r="J1082" i="3" s="1"/>
  <c r="I1082" i="3" a="1"/>
  <c r="I1082" i="3" s="1"/>
  <c r="H1082" i="3" a="1"/>
  <c r="H1082" i="3"/>
  <c r="G1082" i="3" a="1"/>
  <c r="G1082" i="3" s="1"/>
  <c r="F1082" i="3" a="1"/>
  <c r="F1082" i="3" s="1"/>
  <c r="E1082" i="3" a="1"/>
  <c r="E1082" i="3" s="1"/>
  <c r="D1082" i="3" a="1"/>
  <c r="D1082" i="3" s="1"/>
  <c r="C1082" i="3" a="1"/>
  <c r="C1082" i="3" s="1"/>
  <c r="A1082" i="3" a="1"/>
  <c r="A1082" i="3"/>
  <c r="S1081" i="3" a="1"/>
  <c r="S1081" i="3" s="1"/>
  <c r="N1081" i="3" a="1"/>
  <c r="N1081" i="3" s="1"/>
  <c r="M1081" i="3" a="1"/>
  <c r="M1081" i="3" s="1"/>
  <c r="L1081" i="3" a="1"/>
  <c r="L1081" i="3" s="1"/>
  <c r="K1081" i="3" a="1"/>
  <c r="K1081" i="3" s="1"/>
  <c r="J1081" i="3" a="1"/>
  <c r="J1081" i="3" s="1"/>
  <c r="I1081" i="3" a="1"/>
  <c r="I1081" i="3" s="1"/>
  <c r="H1081" i="3" a="1"/>
  <c r="H1081" i="3" s="1"/>
  <c r="G1081" i="3" a="1"/>
  <c r="G1081" i="3" s="1"/>
  <c r="F1081" i="3" a="1"/>
  <c r="F1081" i="3" s="1"/>
  <c r="E1081" i="3" a="1"/>
  <c r="E1081" i="3"/>
  <c r="D1081" i="3" a="1"/>
  <c r="D1081" i="3" s="1"/>
  <c r="C1081" i="3" a="1"/>
  <c r="C1081" i="3" s="1"/>
  <c r="A1081" i="3" a="1"/>
  <c r="A1081" i="3" s="1"/>
  <c r="S1080" i="3" a="1"/>
  <c r="S1080" i="3" s="1"/>
  <c r="N1080" i="3" a="1"/>
  <c r="N1080" i="3" s="1"/>
  <c r="M1080" i="3" a="1"/>
  <c r="M1080" i="3" s="1"/>
  <c r="L1080" i="3" a="1"/>
  <c r="L1080" i="3" s="1"/>
  <c r="K1080" i="3" a="1"/>
  <c r="K1080" i="3" s="1"/>
  <c r="J1080" i="3" a="1"/>
  <c r="J1080" i="3" s="1"/>
  <c r="I1080" i="3" a="1"/>
  <c r="I1080" i="3" s="1"/>
  <c r="H1080" i="3" a="1"/>
  <c r="H1080" i="3" s="1"/>
  <c r="G1080" i="3" a="1"/>
  <c r="G1080" i="3" s="1"/>
  <c r="F1080" i="3" a="1"/>
  <c r="F1080" i="3" s="1"/>
  <c r="E1080" i="3" a="1"/>
  <c r="E1080" i="3" s="1"/>
  <c r="D1080" i="3" a="1"/>
  <c r="D1080" i="3" s="1"/>
  <c r="C1080" i="3" a="1"/>
  <c r="C1080" i="3" s="1"/>
  <c r="A1080" i="3" a="1"/>
  <c r="A1080" i="3" s="1"/>
  <c r="S1079" i="3" a="1"/>
  <c r="S1079" i="3" s="1"/>
  <c r="N1079" i="3" a="1"/>
  <c r="N1079" i="3" s="1"/>
  <c r="M1079" i="3" a="1"/>
  <c r="M1079" i="3" s="1"/>
  <c r="L1079" i="3" a="1"/>
  <c r="L1079" i="3" s="1"/>
  <c r="K1079" i="3" a="1"/>
  <c r="K1079" i="3"/>
  <c r="J1079" i="3" a="1"/>
  <c r="J1079" i="3" s="1"/>
  <c r="I1079" i="3" a="1"/>
  <c r="I1079" i="3" s="1"/>
  <c r="H1079" i="3" a="1"/>
  <c r="H1079" i="3" s="1"/>
  <c r="G1079" i="3" a="1"/>
  <c r="G1079" i="3" s="1"/>
  <c r="F1079" i="3" a="1"/>
  <c r="F1079" i="3" s="1"/>
  <c r="E1079" i="3" a="1"/>
  <c r="E1079" i="3"/>
  <c r="D1079" i="3" a="1"/>
  <c r="D1079" i="3" s="1"/>
  <c r="C1079" i="3" a="1"/>
  <c r="C1079" i="3" s="1"/>
  <c r="A1079" i="3" a="1"/>
  <c r="A1079" i="3"/>
  <c r="S1078" i="3" a="1"/>
  <c r="S1078" i="3" s="1"/>
  <c r="N1078" i="3" a="1"/>
  <c r="N1078" i="3" s="1"/>
  <c r="M1078" i="3" a="1"/>
  <c r="M1078" i="3" s="1"/>
  <c r="L1078" i="3" a="1"/>
  <c r="L1078" i="3" s="1"/>
  <c r="K1078" i="3" a="1"/>
  <c r="K1078" i="3" s="1"/>
  <c r="J1078" i="3" a="1"/>
  <c r="J1078" i="3" s="1"/>
  <c r="I1078" i="3" a="1"/>
  <c r="I1078" i="3" s="1"/>
  <c r="H1078" i="3" a="1"/>
  <c r="H1078" i="3"/>
  <c r="G1078" i="3" a="1"/>
  <c r="G1078" i="3" s="1"/>
  <c r="F1078" i="3" a="1"/>
  <c r="F1078" i="3" s="1"/>
  <c r="E1078" i="3" a="1"/>
  <c r="E1078" i="3" s="1"/>
  <c r="D1078" i="3" a="1"/>
  <c r="D1078" i="3" s="1"/>
  <c r="C1078" i="3" a="1"/>
  <c r="C1078" i="3" s="1"/>
  <c r="A1078" i="3" a="1"/>
  <c r="A1078" i="3"/>
  <c r="S1077" i="3" a="1"/>
  <c r="S1077" i="3" s="1"/>
  <c r="N1077" i="3" a="1"/>
  <c r="N1077" i="3" s="1"/>
  <c r="M1077" i="3" a="1"/>
  <c r="M1077" i="3" s="1"/>
  <c r="L1077" i="3" a="1"/>
  <c r="L1077" i="3" s="1"/>
  <c r="K1077" i="3" a="1"/>
  <c r="K1077" i="3" s="1"/>
  <c r="J1077" i="3" a="1"/>
  <c r="J1077" i="3" s="1"/>
  <c r="I1077" i="3" a="1"/>
  <c r="I1077" i="3" s="1"/>
  <c r="H1077" i="3" a="1"/>
  <c r="H1077" i="3" s="1"/>
  <c r="G1077" i="3" a="1"/>
  <c r="G1077" i="3" s="1"/>
  <c r="F1077" i="3" a="1"/>
  <c r="F1077" i="3" s="1"/>
  <c r="E1077" i="3" a="1"/>
  <c r="E1077" i="3" s="1"/>
  <c r="D1077" i="3" a="1"/>
  <c r="D1077" i="3" s="1"/>
  <c r="C1077" i="3" a="1"/>
  <c r="C1077" i="3" s="1"/>
  <c r="A1077" i="3" a="1"/>
  <c r="A1077" i="3" s="1"/>
  <c r="S1076" i="3" a="1"/>
  <c r="S1076" i="3" s="1"/>
  <c r="N1076" i="3" a="1"/>
  <c r="N1076" i="3"/>
  <c r="M1076" i="3" a="1"/>
  <c r="M1076" i="3" s="1"/>
  <c r="L1076" i="3" a="1"/>
  <c r="L1076" i="3" s="1"/>
  <c r="K1076" i="3" a="1"/>
  <c r="K1076" i="3" s="1"/>
  <c r="J1076" i="3" a="1"/>
  <c r="J1076" i="3" s="1"/>
  <c r="I1076" i="3" a="1"/>
  <c r="I1076" i="3" s="1"/>
  <c r="H1076" i="3" a="1"/>
  <c r="H1076" i="3"/>
  <c r="G1076" i="3" a="1"/>
  <c r="G1076" i="3" s="1"/>
  <c r="F1076" i="3" a="1"/>
  <c r="F1076" i="3" s="1"/>
  <c r="E1076" i="3" a="1"/>
  <c r="E1076" i="3" s="1"/>
  <c r="D1076" i="3" a="1"/>
  <c r="D1076" i="3" s="1"/>
  <c r="C1076" i="3" a="1"/>
  <c r="C1076" i="3" s="1"/>
  <c r="A1076" i="3" a="1"/>
  <c r="A1076" i="3" s="1"/>
  <c r="S1074" i="3" a="1"/>
  <c r="S1074" i="3" s="1"/>
  <c r="N1074" i="3" a="1"/>
  <c r="N1074" i="3" s="1"/>
  <c r="M1074" i="3" a="1"/>
  <c r="M1074" i="3" s="1"/>
  <c r="L1074" i="3" a="1"/>
  <c r="L1074" i="3" s="1"/>
  <c r="K1074" i="3" a="1"/>
  <c r="K1074" i="3" s="1"/>
  <c r="J1074" i="3" a="1"/>
  <c r="J1074" i="3" s="1"/>
  <c r="I1074" i="3" a="1"/>
  <c r="I1074" i="3" s="1"/>
  <c r="H1074" i="3" a="1"/>
  <c r="H1074" i="3" s="1"/>
  <c r="G1074" i="3" a="1"/>
  <c r="G1074" i="3" s="1"/>
  <c r="F1074" i="3" a="1"/>
  <c r="F1074" i="3" s="1"/>
  <c r="E1074" i="3" a="1"/>
  <c r="E1074" i="3" s="1"/>
  <c r="D1074" i="3" a="1"/>
  <c r="D1074" i="3" s="1"/>
  <c r="C1074" i="3" a="1"/>
  <c r="C1074" i="3" s="1"/>
  <c r="A1074" i="3" a="1"/>
  <c r="A1074" i="3"/>
  <c r="S1073" i="3" a="1"/>
  <c r="S1073" i="3" s="1"/>
  <c r="N1073" i="3" a="1"/>
  <c r="N1073" i="3" s="1"/>
  <c r="M1073" i="3" a="1"/>
  <c r="M1073" i="3" s="1"/>
  <c r="L1073" i="3" a="1"/>
  <c r="L1073" i="3" s="1"/>
  <c r="K1073" i="3" a="1"/>
  <c r="K1073" i="3" s="1"/>
  <c r="J1073" i="3" a="1"/>
  <c r="J1073" i="3" s="1"/>
  <c r="I1073" i="3" a="1"/>
  <c r="I1073" i="3" s="1"/>
  <c r="H1073" i="3" a="1"/>
  <c r="H1073" i="3" s="1"/>
  <c r="G1073" i="3" a="1"/>
  <c r="G1073" i="3" s="1"/>
  <c r="F1073" i="3" a="1"/>
  <c r="F1073" i="3" s="1"/>
  <c r="E1073" i="3" a="1"/>
  <c r="E1073" i="3" s="1"/>
  <c r="D1073" i="3" a="1"/>
  <c r="D1073" i="3"/>
  <c r="C1073" i="3" a="1"/>
  <c r="C1073" i="3" s="1"/>
  <c r="A1073" i="3" a="1"/>
  <c r="A1073" i="3" s="1"/>
  <c r="S1072" i="3" a="1"/>
  <c r="S1072" i="3" s="1"/>
  <c r="N1072" i="3" a="1"/>
  <c r="N1072" i="3" s="1"/>
  <c r="M1072" i="3" a="1"/>
  <c r="M1072" i="3" s="1"/>
  <c r="L1072" i="3" a="1"/>
  <c r="L1072" i="3" s="1"/>
  <c r="K1072" i="3" a="1"/>
  <c r="K1072" i="3" s="1"/>
  <c r="J1072" i="3" a="1"/>
  <c r="J1072" i="3"/>
  <c r="I1072" i="3" a="1"/>
  <c r="I1072" i="3" s="1"/>
  <c r="H1072" i="3" a="1"/>
  <c r="H1072" i="3" s="1"/>
  <c r="G1072" i="3" a="1"/>
  <c r="G1072" i="3" s="1"/>
  <c r="F1072" i="3" a="1"/>
  <c r="F1072" i="3" s="1"/>
  <c r="E1072" i="3" a="1"/>
  <c r="E1072" i="3" s="1"/>
  <c r="D1072" i="3" a="1"/>
  <c r="D1072" i="3" s="1"/>
  <c r="C1072" i="3" a="1"/>
  <c r="C1072" i="3" s="1"/>
  <c r="A1072" i="3" a="1"/>
  <c r="A1072" i="3" s="1"/>
  <c r="S1071" i="3" a="1"/>
  <c r="S1071" i="3" s="1"/>
  <c r="N1071" i="3" a="1"/>
  <c r="N1071" i="3" s="1"/>
  <c r="M1071" i="3" a="1"/>
  <c r="M1071" i="3" s="1"/>
  <c r="L1071" i="3" a="1"/>
  <c r="L1071" i="3" s="1"/>
  <c r="K1071" i="3" a="1"/>
  <c r="K1071" i="3" s="1"/>
  <c r="J1071" i="3" a="1"/>
  <c r="J1071" i="3" s="1"/>
  <c r="I1071" i="3" a="1"/>
  <c r="I1071" i="3" s="1"/>
  <c r="H1071" i="3" a="1"/>
  <c r="H1071" i="3" s="1"/>
  <c r="G1071" i="3" a="1"/>
  <c r="G1071" i="3" s="1"/>
  <c r="F1071" i="3" a="1"/>
  <c r="F1071" i="3" s="1"/>
  <c r="E1071" i="3" a="1"/>
  <c r="E1071" i="3" s="1"/>
  <c r="D1071" i="3" a="1"/>
  <c r="D1071" i="3" s="1"/>
  <c r="C1071" i="3" a="1"/>
  <c r="C1071" i="3" s="1"/>
  <c r="A1071" i="3" a="1"/>
  <c r="A1071" i="3" s="1"/>
  <c r="S1070" i="3" a="1"/>
  <c r="S1070" i="3" s="1"/>
  <c r="N1070" i="3" a="1"/>
  <c r="N1070" i="3" s="1"/>
  <c r="M1070" i="3" a="1"/>
  <c r="M1070" i="3" s="1"/>
  <c r="L1070" i="3" a="1"/>
  <c r="L1070" i="3" s="1"/>
  <c r="K1070" i="3" a="1"/>
  <c r="K1070" i="3" s="1"/>
  <c r="J1070" i="3" a="1"/>
  <c r="J1070" i="3" s="1"/>
  <c r="I1070" i="3" a="1"/>
  <c r="I1070" i="3" s="1"/>
  <c r="H1070" i="3" a="1"/>
  <c r="H1070" i="3" s="1"/>
  <c r="G1070" i="3" a="1"/>
  <c r="G1070" i="3" s="1"/>
  <c r="F1070" i="3" a="1"/>
  <c r="F1070" i="3" s="1"/>
  <c r="E1070" i="3" a="1"/>
  <c r="E1070" i="3" s="1"/>
  <c r="D1070" i="3" a="1"/>
  <c r="D1070" i="3" s="1"/>
  <c r="C1070" i="3" a="1"/>
  <c r="C1070" i="3" s="1"/>
  <c r="A1070" i="3" a="1"/>
  <c r="A1070" i="3" s="1"/>
  <c r="S1069" i="3" a="1"/>
  <c r="S1069" i="3" s="1"/>
  <c r="N1069" i="3" a="1"/>
  <c r="N1069" i="3" s="1"/>
  <c r="M1069" i="3" a="1"/>
  <c r="M1069" i="3" s="1"/>
  <c r="L1069" i="3" a="1"/>
  <c r="L1069" i="3" s="1"/>
  <c r="K1069" i="3" a="1"/>
  <c r="K1069" i="3" s="1"/>
  <c r="J1069" i="3" a="1"/>
  <c r="J1069" i="3" s="1"/>
  <c r="I1069" i="3" a="1"/>
  <c r="I1069" i="3" s="1"/>
  <c r="H1069" i="3" a="1"/>
  <c r="H1069" i="3" s="1"/>
  <c r="G1069" i="3" a="1"/>
  <c r="G1069" i="3" s="1"/>
  <c r="F1069" i="3" a="1"/>
  <c r="F1069" i="3" s="1"/>
  <c r="E1069" i="3" a="1"/>
  <c r="E1069" i="3" s="1"/>
  <c r="D1069" i="3" a="1"/>
  <c r="D1069" i="3" s="1"/>
  <c r="C1069" i="3" a="1"/>
  <c r="C1069" i="3" s="1"/>
  <c r="A1069" i="3" a="1"/>
  <c r="A1069" i="3" s="1"/>
  <c r="S1068" i="3" a="1"/>
  <c r="S1068" i="3" s="1"/>
  <c r="N1068" i="3" a="1"/>
  <c r="N1068" i="3" s="1"/>
  <c r="M1068" i="3" a="1"/>
  <c r="M1068" i="3" s="1"/>
  <c r="L1068" i="3" a="1"/>
  <c r="L1068" i="3" s="1"/>
  <c r="K1068" i="3" a="1"/>
  <c r="K1068" i="3" s="1"/>
  <c r="J1068" i="3" a="1"/>
  <c r="J1068" i="3" s="1"/>
  <c r="I1068" i="3" a="1"/>
  <c r="I1068" i="3" s="1"/>
  <c r="H1068" i="3" a="1"/>
  <c r="H1068" i="3" s="1"/>
  <c r="G1068" i="3" a="1"/>
  <c r="G1068" i="3" s="1"/>
  <c r="F1068" i="3" a="1"/>
  <c r="F1068" i="3" s="1"/>
  <c r="E1068" i="3" a="1"/>
  <c r="E1068" i="3" s="1"/>
  <c r="D1068" i="3" a="1"/>
  <c r="D1068" i="3" s="1"/>
  <c r="C1068" i="3" a="1"/>
  <c r="C1068" i="3" s="1"/>
  <c r="A1068" i="3" a="1"/>
  <c r="A1068" i="3" s="1"/>
  <c r="S1067" i="3" a="1"/>
  <c r="S1067" i="3" s="1"/>
  <c r="N1067" i="3" a="1"/>
  <c r="N1067" i="3" s="1"/>
  <c r="M1067" i="3" a="1"/>
  <c r="M1067" i="3" s="1"/>
  <c r="L1067" i="3" a="1"/>
  <c r="L1067" i="3" s="1"/>
  <c r="K1067" i="3" a="1"/>
  <c r="K1067" i="3" s="1"/>
  <c r="J1067" i="3" a="1"/>
  <c r="J1067" i="3" s="1"/>
  <c r="I1067" i="3" a="1"/>
  <c r="I1067" i="3" s="1"/>
  <c r="H1067" i="3" a="1"/>
  <c r="H1067" i="3" s="1"/>
  <c r="G1067" i="3" a="1"/>
  <c r="G1067" i="3" s="1"/>
  <c r="F1067" i="3" a="1"/>
  <c r="F1067" i="3" s="1"/>
  <c r="E1067" i="3" a="1"/>
  <c r="E1067" i="3" s="1"/>
  <c r="D1067" i="3" a="1"/>
  <c r="D1067" i="3" s="1"/>
  <c r="C1067" i="3" a="1"/>
  <c r="C1067" i="3" s="1"/>
  <c r="A1067" i="3" a="1"/>
  <c r="A1067" i="3" s="1"/>
  <c r="S1066" i="3" a="1"/>
  <c r="S1066" i="3" s="1"/>
  <c r="N1066" i="3" a="1"/>
  <c r="N1066" i="3" s="1"/>
  <c r="M1066" i="3" a="1"/>
  <c r="M1066" i="3" s="1"/>
  <c r="L1066" i="3" a="1"/>
  <c r="L1066" i="3" s="1"/>
  <c r="K1066" i="3" a="1"/>
  <c r="K1066" i="3" s="1"/>
  <c r="J1066" i="3" a="1"/>
  <c r="J1066" i="3" s="1"/>
  <c r="I1066" i="3" a="1"/>
  <c r="I1066" i="3" s="1"/>
  <c r="H1066" i="3" a="1"/>
  <c r="H1066" i="3" s="1"/>
  <c r="G1066" i="3" a="1"/>
  <c r="G1066" i="3" s="1"/>
  <c r="F1066" i="3" a="1"/>
  <c r="F1066" i="3" s="1"/>
  <c r="E1066" i="3" a="1"/>
  <c r="E1066" i="3" s="1"/>
  <c r="D1066" i="3" a="1"/>
  <c r="D1066" i="3" s="1"/>
  <c r="C1066" i="3" a="1"/>
  <c r="C1066" i="3" s="1"/>
  <c r="A1066" i="3" a="1"/>
  <c r="A1066" i="3" s="1"/>
  <c r="S1065" i="3" a="1"/>
  <c r="S1065" i="3" s="1"/>
  <c r="N1065" i="3" a="1"/>
  <c r="N1065" i="3" s="1"/>
  <c r="M1065" i="3" a="1"/>
  <c r="M1065" i="3" s="1"/>
  <c r="L1065" i="3" a="1"/>
  <c r="L1065" i="3" s="1"/>
  <c r="K1065" i="3" a="1"/>
  <c r="K1065" i="3" s="1"/>
  <c r="J1065" i="3" a="1"/>
  <c r="J1065" i="3" s="1"/>
  <c r="I1065" i="3" a="1"/>
  <c r="I1065" i="3" s="1"/>
  <c r="H1065" i="3" a="1"/>
  <c r="H1065" i="3" s="1"/>
  <c r="G1065" i="3" a="1"/>
  <c r="G1065" i="3" s="1"/>
  <c r="F1065" i="3" a="1"/>
  <c r="F1065" i="3" s="1"/>
  <c r="E1065" i="3" a="1"/>
  <c r="E1065" i="3" s="1"/>
  <c r="D1065" i="3" a="1"/>
  <c r="D1065" i="3" s="1"/>
  <c r="C1065" i="3" a="1"/>
  <c r="C1065" i="3" s="1"/>
  <c r="A1065" i="3" a="1"/>
  <c r="A1065" i="3" s="1"/>
  <c r="S1064" i="3" a="1"/>
  <c r="S1064" i="3" s="1"/>
  <c r="N1064" i="3" a="1"/>
  <c r="N1064" i="3" s="1"/>
  <c r="M1064" i="3" a="1"/>
  <c r="M1064" i="3" s="1"/>
  <c r="L1064" i="3" a="1"/>
  <c r="L1064" i="3" s="1"/>
  <c r="K1064" i="3" a="1"/>
  <c r="K1064" i="3" s="1"/>
  <c r="J1064" i="3" a="1"/>
  <c r="J1064" i="3" s="1"/>
  <c r="I1064" i="3" a="1"/>
  <c r="I1064" i="3" s="1"/>
  <c r="H1064" i="3" a="1"/>
  <c r="H1064" i="3" s="1"/>
  <c r="G1064" i="3" a="1"/>
  <c r="G1064" i="3" s="1"/>
  <c r="F1064" i="3" a="1"/>
  <c r="F1064" i="3" s="1"/>
  <c r="E1064" i="3" a="1"/>
  <c r="E1064" i="3" s="1"/>
  <c r="D1064" i="3" a="1"/>
  <c r="D1064" i="3" s="1"/>
  <c r="C1064" i="3" a="1"/>
  <c r="C1064" i="3" s="1"/>
  <c r="A1064" i="3" a="1"/>
  <c r="A1064" i="3" s="1"/>
  <c r="S1063" i="3" a="1"/>
  <c r="S1063" i="3" s="1"/>
  <c r="N1063" i="3" a="1"/>
  <c r="N1063" i="3" s="1"/>
  <c r="M1063" i="3" a="1"/>
  <c r="M1063" i="3" s="1"/>
  <c r="L1063" i="3" a="1"/>
  <c r="L1063" i="3" s="1"/>
  <c r="K1063" i="3" a="1"/>
  <c r="K1063" i="3" s="1"/>
  <c r="J1063" i="3" a="1"/>
  <c r="J1063" i="3" s="1"/>
  <c r="I1063" i="3" a="1"/>
  <c r="I1063" i="3" s="1"/>
  <c r="H1063" i="3" a="1"/>
  <c r="H1063" i="3" s="1"/>
  <c r="G1063" i="3" a="1"/>
  <c r="G1063" i="3" s="1"/>
  <c r="F1063" i="3" a="1"/>
  <c r="F1063" i="3" s="1"/>
  <c r="E1063" i="3" a="1"/>
  <c r="E1063" i="3" s="1"/>
  <c r="D1063" i="3" a="1"/>
  <c r="D1063" i="3"/>
  <c r="C1063" i="3" a="1"/>
  <c r="C1063" i="3" s="1"/>
  <c r="A1063" i="3" a="1"/>
  <c r="A1063" i="3" s="1"/>
  <c r="S1062" i="3" a="1"/>
  <c r="S1062" i="3" s="1"/>
  <c r="N1062" i="3" a="1"/>
  <c r="N1062" i="3" s="1"/>
  <c r="M1062" i="3" a="1"/>
  <c r="M1062" i="3" s="1"/>
  <c r="L1062" i="3" a="1"/>
  <c r="L1062" i="3" s="1"/>
  <c r="K1062" i="3" a="1"/>
  <c r="K1062" i="3" s="1"/>
  <c r="J1062" i="3" a="1"/>
  <c r="J1062" i="3" s="1"/>
  <c r="I1062" i="3" a="1"/>
  <c r="I1062" i="3" s="1"/>
  <c r="H1062" i="3" a="1"/>
  <c r="H1062" i="3" s="1"/>
  <c r="G1062" i="3" a="1"/>
  <c r="G1062" i="3" s="1"/>
  <c r="F1062" i="3" a="1"/>
  <c r="F1062" i="3" s="1"/>
  <c r="E1062" i="3" a="1"/>
  <c r="E1062" i="3" s="1"/>
  <c r="D1062" i="3" a="1"/>
  <c r="D1062" i="3" s="1"/>
  <c r="C1062" i="3" a="1"/>
  <c r="C1062" i="3" s="1"/>
  <c r="A1062" i="3" a="1"/>
  <c r="A1062" i="3" s="1"/>
  <c r="S1061" i="3" a="1"/>
  <c r="S1061" i="3" s="1"/>
  <c r="N1061" i="3" a="1"/>
  <c r="N1061" i="3" s="1"/>
  <c r="M1061" i="3" a="1"/>
  <c r="M1061" i="3" s="1"/>
  <c r="L1061" i="3" a="1"/>
  <c r="L1061" i="3" s="1"/>
  <c r="K1061" i="3" a="1"/>
  <c r="K1061" i="3" s="1"/>
  <c r="J1061" i="3" a="1"/>
  <c r="J1061" i="3" s="1"/>
  <c r="I1061" i="3" a="1"/>
  <c r="I1061" i="3" s="1"/>
  <c r="H1061" i="3" a="1"/>
  <c r="H1061" i="3" s="1"/>
  <c r="G1061" i="3" a="1"/>
  <c r="G1061" i="3" s="1"/>
  <c r="F1061" i="3" a="1"/>
  <c r="F1061" i="3" s="1"/>
  <c r="E1061" i="3" a="1"/>
  <c r="E1061" i="3" s="1"/>
  <c r="D1061" i="3" a="1"/>
  <c r="D1061" i="3" s="1"/>
  <c r="C1061" i="3" a="1"/>
  <c r="C1061" i="3" s="1"/>
  <c r="A1061" i="3" a="1"/>
  <c r="A1061" i="3" s="1"/>
  <c r="S1060" i="3" a="1"/>
  <c r="S1060" i="3" s="1"/>
  <c r="N1060" i="3" a="1"/>
  <c r="N1060" i="3" s="1"/>
  <c r="M1060" i="3" a="1"/>
  <c r="M1060" i="3" s="1"/>
  <c r="L1060" i="3" a="1"/>
  <c r="L1060" i="3" s="1"/>
  <c r="K1060" i="3" a="1"/>
  <c r="K1060" i="3" s="1"/>
  <c r="J1060" i="3" a="1"/>
  <c r="J1060" i="3" s="1"/>
  <c r="I1060" i="3" a="1"/>
  <c r="I1060" i="3" s="1"/>
  <c r="H1060" i="3" a="1"/>
  <c r="H1060" i="3" s="1"/>
  <c r="G1060" i="3" a="1"/>
  <c r="G1060" i="3" s="1"/>
  <c r="F1060" i="3" a="1"/>
  <c r="F1060" i="3" s="1"/>
  <c r="E1060" i="3" a="1"/>
  <c r="E1060" i="3" s="1"/>
  <c r="D1060" i="3" a="1"/>
  <c r="D1060" i="3" s="1"/>
  <c r="C1060" i="3" a="1"/>
  <c r="C1060" i="3" s="1"/>
  <c r="A1060" i="3" a="1"/>
  <c r="A1060" i="3" s="1"/>
  <c r="S1059" i="3" a="1"/>
  <c r="S1059" i="3" s="1"/>
  <c r="N1059" i="3" a="1"/>
  <c r="N1059" i="3" s="1"/>
  <c r="M1059" i="3" a="1"/>
  <c r="M1059" i="3" s="1"/>
  <c r="L1059" i="3" a="1"/>
  <c r="L1059" i="3" s="1"/>
  <c r="K1059" i="3" a="1"/>
  <c r="K1059" i="3" s="1"/>
  <c r="J1059" i="3" a="1"/>
  <c r="J1059" i="3" s="1"/>
  <c r="I1059" i="3" a="1"/>
  <c r="I1059" i="3" s="1"/>
  <c r="H1059" i="3" a="1"/>
  <c r="H1059" i="3" s="1"/>
  <c r="G1059" i="3" a="1"/>
  <c r="G1059" i="3" s="1"/>
  <c r="F1059" i="3" a="1"/>
  <c r="F1059" i="3" s="1"/>
  <c r="E1059" i="3" a="1"/>
  <c r="E1059" i="3" s="1"/>
  <c r="D1059" i="3" a="1"/>
  <c r="D1059" i="3" s="1"/>
  <c r="C1059" i="3" a="1"/>
  <c r="C1059" i="3" s="1"/>
  <c r="A1059" i="3" a="1"/>
  <c r="A1059" i="3" s="1"/>
  <c r="S1058" i="3" a="1"/>
  <c r="S1058" i="3" s="1"/>
  <c r="N1058" i="3" a="1"/>
  <c r="N1058" i="3" s="1"/>
  <c r="M1058" i="3" a="1"/>
  <c r="M1058" i="3" s="1"/>
  <c r="L1058" i="3" a="1"/>
  <c r="L1058" i="3" s="1"/>
  <c r="K1058" i="3" a="1"/>
  <c r="K1058" i="3" s="1"/>
  <c r="J1058" i="3" a="1"/>
  <c r="J1058" i="3" s="1"/>
  <c r="I1058" i="3" a="1"/>
  <c r="I1058" i="3" s="1"/>
  <c r="H1058" i="3" a="1"/>
  <c r="H1058" i="3" s="1"/>
  <c r="G1058" i="3" a="1"/>
  <c r="G1058" i="3" s="1"/>
  <c r="F1058" i="3" a="1"/>
  <c r="F1058" i="3" s="1"/>
  <c r="E1058" i="3" a="1"/>
  <c r="E1058" i="3" s="1"/>
  <c r="D1058" i="3" a="1"/>
  <c r="D1058" i="3" s="1"/>
  <c r="C1058" i="3" a="1"/>
  <c r="C1058" i="3" s="1"/>
  <c r="A1058" i="3" a="1"/>
  <c r="A1058" i="3" s="1"/>
  <c r="S1057" i="3" a="1"/>
  <c r="S1057" i="3" s="1"/>
  <c r="N1057" i="3" a="1"/>
  <c r="N1057" i="3" s="1"/>
  <c r="M1057" i="3" a="1"/>
  <c r="M1057" i="3" s="1"/>
  <c r="L1057" i="3" a="1"/>
  <c r="L1057" i="3" s="1"/>
  <c r="K1057" i="3" a="1"/>
  <c r="K1057" i="3" s="1"/>
  <c r="J1057" i="3" a="1"/>
  <c r="J1057" i="3" s="1"/>
  <c r="I1057" i="3" a="1"/>
  <c r="I1057" i="3" s="1"/>
  <c r="H1057" i="3" a="1"/>
  <c r="H1057" i="3" s="1"/>
  <c r="G1057" i="3" a="1"/>
  <c r="G1057" i="3" s="1"/>
  <c r="F1057" i="3" a="1"/>
  <c r="F1057" i="3" s="1"/>
  <c r="E1057" i="3" a="1"/>
  <c r="E1057" i="3" s="1"/>
  <c r="D1057" i="3" a="1"/>
  <c r="D1057" i="3" s="1"/>
  <c r="C1057" i="3" a="1"/>
  <c r="C1057" i="3"/>
  <c r="A1057" i="3" a="1"/>
  <c r="A1057" i="3" s="1"/>
  <c r="S1056" i="3" a="1"/>
  <c r="S1056" i="3" s="1"/>
  <c r="N1056" i="3" a="1"/>
  <c r="N1056" i="3" s="1"/>
  <c r="M1056" i="3" a="1"/>
  <c r="M1056" i="3" s="1"/>
  <c r="L1056" i="3" a="1"/>
  <c r="L1056" i="3" s="1"/>
  <c r="K1056" i="3" a="1"/>
  <c r="K1056" i="3" s="1"/>
  <c r="J1056" i="3" a="1"/>
  <c r="J1056" i="3" s="1"/>
  <c r="I1056" i="3" a="1"/>
  <c r="I1056" i="3" s="1"/>
  <c r="H1056" i="3" a="1"/>
  <c r="H1056" i="3" s="1"/>
  <c r="G1056" i="3" a="1"/>
  <c r="G1056" i="3" s="1"/>
  <c r="F1056" i="3" a="1"/>
  <c r="F1056" i="3" s="1"/>
  <c r="E1056" i="3" a="1"/>
  <c r="E1056" i="3" s="1"/>
  <c r="D1056" i="3" a="1"/>
  <c r="D1056" i="3" s="1"/>
  <c r="C1056" i="3" a="1"/>
  <c r="C1056" i="3" s="1"/>
  <c r="A1056" i="3" a="1"/>
  <c r="A1056" i="3" s="1"/>
  <c r="S1055" i="3" a="1"/>
  <c r="S1055" i="3" s="1"/>
  <c r="N1055" i="3" a="1"/>
  <c r="N1055" i="3" s="1"/>
  <c r="M1055" i="3" a="1"/>
  <c r="M1055" i="3" s="1"/>
  <c r="L1055" i="3" a="1"/>
  <c r="L1055" i="3"/>
  <c r="K1055" i="3" a="1"/>
  <c r="K1055" i="3" s="1"/>
  <c r="J1055" i="3" a="1"/>
  <c r="J1055" i="3" s="1"/>
  <c r="I1055" i="3" a="1"/>
  <c r="I1055" i="3"/>
  <c r="H1055" i="3" a="1"/>
  <c r="H1055" i="3" s="1"/>
  <c r="G1055" i="3" a="1"/>
  <c r="G1055" i="3" s="1"/>
  <c r="F1055" i="3" a="1"/>
  <c r="F1055" i="3" s="1"/>
  <c r="E1055" i="3" a="1"/>
  <c r="E1055" i="3" s="1"/>
  <c r="D1055" i="3" a="1"/>
  <c r="D1055" i="3" s="1"/>
  <c r="C1055" i="3" a="1"/>
  <c r="C1055" i="3"/>
  <c r="A1055" i="3" a="1"/>
  <c r="A1055" i="3" s="1"/>
  <c r="S1054" i="3" a="1"/>
  <c r="S1054" i="3"/>
  <c r="N1054" i="3" a="1"/>
  <c r="N1054" i="3" s="1"/>
  <c r="M1054" i="3" a="1"/>
  <c r="M1054" i="3" s="1"/>
  <c r="L1054" i="3" a="1"/>
  <c r="L1054" i="3" s="1"/>
  <c r="K1054" i="3" a="1"/>
  <c r="K1054" i="3" s="1"/>
  <c r="J1054" i="3" a="1"/>
  <c r="J1054" i="3" s="1"/>
  <c r="I1054" i="3" a="1"/>
  <c r="I1054" i="3" s="1"/>
  <c r="H1054" i="3" a="1"/>
  <c r="H1054" i="3" s="1"/>
  <c r="G1054" i="3" a="1"/>
  <c r="G1054" i="3" s="1"/>
  <c r="F1054" i="3" a="1"/>
  <c r="F1054" i="3" s="1"/>
  <c r="E1054" i="3" a="1"/>
  <c r="E1054" i="3" s="1"/>
  <c r="D1054" i="3" a="1"/>
  <c r="D1054" i="3" s="1"/>
  <c r="C1054" i="3" a="1"/>
  <c r="C1054" i="3" s="1"/>
  <c r="A1054" i="3" a="1"/>
  <c r="A1054" i="3" s="1"/>
  <c r="S1053" i="3" a="1"/>
  <c r="S1053" i="3"/>
  <c r="N1053" i="3" a="1"/>
  <c r="N1053" i="3" s="1"/>
  <c r="M1053" i="3" a="1"/>
  <c r="M1053" i="3" s="1"/>
  <c r="L1053" i="3" a="1"/>
  <c r="L1053" i="3"/>
  <c r="K1053" i="3" a="1"/>
  <c r="K1053" i="3" s="1"/>
  <c r="J1053" i="3" a="1"/>
  <c r="J1053" i="3" s="1"/>
  <c r="I1053" i="3" a="1"/>
  <c r="I1053" i="3" s="1"/>
  <c r="H1053" i="3" a="1"/>
  <c r="H1053" i="3" s="1"/>
  <c r="G1053" i="3" a="1"/>
  <c r="G1053" i="3" s="1"/>
  <c r="F1053" i="3" a="1"/>
  <c r="F1053" i="3" s="1"/>
  <c r="E1053" i="3" a="1"/>
  <c r="E1053" i="3" s="1"/>
  <c r="D1053" i="3" a="1"/>
  <c r="D1053" i="3" s="1"/>
  <c r="C1053" i="3" a="1"/>
  <c r="C1053" i="3"/>
  <c r="A1053" i="3" a="1"/>
  <c r="A1053" i="3" s="1"/>
  <c r="S1052" i="3" a="1"/>
  <c r="S1052" i="3" s="1"/>
  <c r="N1052" i="3" a="1"/>
  <c r="N1052" i="3" s="1"/>
  <c r="M1052" i="3" a="1"/>
  <c r="M1052" i="3" s="1"/>
  <c r="L1052" i="3" a="1"/>
  <c r="L1052" i="3" s="1"/>
  <c r="K1052" i="3" a="1"/>
  <c r="K1052" i="3" s="1"/>
  <c r="J1052" i="3" a="1"/>
  <c r="J1052" i="3" s="1"/>
  <c r="I1052" i="3" a="1"/>
  <c r="I1052" i="3" s="1"/>
  <c r="H1052" i="3" a="1"/>
  <c r="H1052" i="3" s="1"/>
  <c r="G1052" i="3" a="1"/>
  <c r="G1052" i="3" s="1"/>
  <c r="F1052" i="3" a="1"/>
  <c r="F1052" i="3"/>
  <c r="E1052" i="3" a="1"/>
  <c r="E1052" i="3" s="1"/>
  <c r="D1052" i="3" a="1"/>
  <c r="D1052" i="3" s="1"/>
  <c r="C1052" i="3" a="1"/>
  <c r="C1052" i="3" s="1"/>
  <c r="A1052" i="3" a="1"/>
  <c r="A1052" i="3" s="1"/>
  <c r="S1051" i="3" a="1"/>
  <c r="S1051" i="3"/>
  <c r="N1051" i="3" a="1"/>
  <c r="N1051" i="3" s="1"/>
  <c r="M1051" i="3" a="1"/>
  <c r="M1051" i="3" s="1"/>
  <c r="L1051" i="3" a="1"/>
  <c r="L1051" i="3" s="1"/>
  <c r="K1051" i="3" a="1"/>
  <c r="K1051" i="3" s="1"/>
  <c r="J1051" i="3" a="1"/>
  <c r="J1051" i="3" s="1"/>
  <c r="I1051" i="3" a="1"/>
  <c r="I1051" i="3"/>
  <c r="H1051" i="3" a="1"/>
  <c r="H1051" i="3" s="1"/>
  <c r="G1051" i="3" a="1"/>
  <c r="G1051" i="3" s="1"/>
  <c r="F1051" i="3" a="1"/>
  <c r="F1051" i="3"/>
  <c r="E1051" i="3" a="1"/>
  <c r="E1051" i="3" s="1"/>
  <c r="D1051" i="3" a="1"/>
  <c r="D1051" i="3" s="1"/>
  <c r="C1051" i="3" a="1"/>
  <c r="C1051" i="3" s="1"/>
  <c r="A1051" i="3" a="1"/>
  <c r="A1051" i="3" s="1"/>
  <c r="S1050" i="3" a="1"/>
  <c r="S1050" i="3" s="1"/>
  <c r="N1050" i="3" a="1"/>
  <c r="N1050" i="3" s="1"/>
  <c r="M1050" i="3" a="1"/>
  <c r="M1050" i="3" s="1"/>
  <c r="L1050" i="3" a="1"/>
  <c r="L1050" i="3"/>
  <c r="K1050" i="3" a="1"/>
  <c r="K1050" i="3" s="1"/>
  <c r="J1050" i="3" a="1"/>
  <c r="J1050" i="3" s="1"/>
  <c r="I1050" i="3" a="1"/>
  <c r="I1050" i="3" s="1"/>
  <c r="H1050" i="3" a="1"/>
  <c r="H1050" i="3" s="1"/>
  <c r="G1050" i="3" a="1"/>
  <c r="G1050" i="3" s="1"/>
  <c r="F1050" i="3" a="1"/>
  <c r="F1050" i="3" s="1"/>
  <c r="E1050" i="3" a="1"/>
  <c r="E1050" i="3" s="1"/>
  <c r="D1050" i="3" a="1"/>
  <c r="D1050" i="3" s="1"/>
  <c r="C1050" i="3" a="1"/>
  <c r="C1050" i="3" s="1"/>
  <c r="A1050" i="3" a="1"/>
  <c r="A1050" i="3" s="1"/>
  <c r="S1049" i="3" a="1"/>
  <c r="S1049" i="3" s="1"/>
  <c r="N1049" i="3" a="1"/>
  <c r="N1049" i="3" s="1"/>
  <c r="M1049" i="3" a="1"/>
  <c r="M1049" i="3" s="1"/>
  <c r="L1049" i="3" a="1"/>
  <c r="L1049" i="3"/>
  <c r="K1049" i="3" a="1"/>
  <c r="K1049" i="3" s="1"/>
  <c r="J1049" i="3" a="1"/>
  <c r="J1049" i="3" s="1"/>
  <c r="I1049" i="3" a="1"/>
  <c r="I1049" i="3"/>
  <c r="H1049" i="3" a="1"/>
  <c r="H1049" i="3" s="1"/>
  <c r="G1049" i="3" a="1"/>
  <c r="G1049" i="3" s="1"/>
  <c r="F1049" i="3" a="1"/>
  <c r="F1049" i="3" s="1"/>
  <c r="E1049" i="3" a="1"/>
  <c r="E1049" i="3" s="1"/>
  <c r="D1049" i="3" a="1"/>
  <c r="D1049" i="3" s="1"/>
  <c r="C1049" i="3" a="1"/>
  <c r="C1049" i="3" s="1"/>
  <c r="A1049" i="3" a="1"/>
  <c r="A1049" i="3" s="1"/>
  <c r="S1048" i="3" a="1"/>
  <c r="S1048" i="3" s="1"/>
  <c r="N1048" i="3" a="1"/>
  <c r="N1048" i="3" s="1"/>
  <c r="M1048" i="3" a="1"/>
  <c r="M1048" i="3" s="1"/>
  <c r="L1048" i="3" a="1"/>
  <c r="L1048" i="3" s="1"/>
  <c r="K1048" i="3" a="1"/>
  <c r="K1048" i="3" s="1"/>
  <c r="J1048" i="3" a="1"/>
  <c r="J1048" i="3" s="1"/>
  <c r="I1048" i="3" a="1"/>
  <c r="I1048" i="3" s="1"/>
  <c r="H1048" i="3" a="1"/>
  <c r="H1048" i="3" s="1"/>
  <c r="G1048" i="3" a="1"/>
  <c r="G1048" i="3" s="1"/>
  <c r="F1048" i="3" a="1"/>
  <c r="F1048" i="3" s="1"/>
  <c r="E1048" i="3" a="1"/>
  <c r="E1048" i="3" s="1"/>
  <c r="D1048" i="3" a="1"/>
  <c r="D1048" i="3" s="1"/>
  <c r="C1048" i="3" a="1"/>
  <c r="C1048" i="3" s="1"/>
  <c r="A1048" i="3" a="1"/>
  <c r="A1048" i="3" s="1"/>
  <c r="S1047" i="3" a="1"/>
  <c r="S1047" i="3" s="1"/>
  <c r="N1047" i="3" a="1"/>
  <c r="N1047" i="3" s="1"/>
  <c r="M1047" i="3" a="1"/>
  <c r="M1047" i="3" s="1"/>
  <c r="L1047" i="3" a="1"/>
  <c r="L1047" i="3"/>
  <c r="K1047" i="3" a="1"/>
  <c r="K1047" i="3" s="1"/>
  <c r="J1047" i="3" a="1"/>
  <c r="J1047" i="3" s="1"/>
  <c r="I1047" i="3" a="1"/>
  <c r="I1047" i="3" s="1"/>
  <c r="H1047" i="3" a="1"/>
  <c r="H1047" i="3" s="1"/>
  <c r="G1047" i="3" a="1"/>
  <c r="G1047" i="3" s="1"/>
  <c r="F1047" i="3" a="1"/>
  <c r="F1047" i="3"/>
  <c r="E1047" i="3" a="1"/>
  <c r="E1047" i="3" s="1"/>
  <c r="D1047" i="3" a="1"/>
  <c r="D1047" i="3" s="1"/>
  <c r="C1047" i="3" a="1"/>
  <c r="C1047" i="3"/>
  <c r="A1047" i="3" a="1"/>
  <c r="A1047" i="3" s="1"/>
  <c r="S1046" i="3" a="1"/>
  <c r="S1046" i="3" s="1"/>
  <c r="N1046" i="3" a="1"/>
  <c r="N1046" i="3" s="1"/>
  <c r="M1046" i="3" a="1"/>
  <c r="M1046" i="3" s="1"/>
  <c r="L1046" i="3" a="1"/>
  <c r="L1046" i="3" s="1"/>
  <c r="K1046" i="3" a="1"/>
  <c r="K1046" i="3" s="1"/>
  <c r="J1046" i="3" a="1"/>
  <c r="J1046" i="3" s="1"/>
  <c r="I1046" i="3" a="1"/>
  <c r="I1046" i="3" s="1"/>
  <c r="H1046" i="3" a="1"/>
  <c r="H1046" i="3" s="1"/>
  <c r="G1046" i="3" a="1"/>
  <c r="G1046" i="3" s="1"/>
  <c r="F1046" i="3" a="1"/>
  <c r="F1046" i="3" s="1"/>
  <c r="E1046" i="3" a="1"/>
  <c r="E1046" i="3" s="1"/>
  <c r="D1046" i="3" a="1"/>
  <c r="D1046" i="3" s="1"/>
  <c r="C1046" i="3" a="1"/>
  <c r="C1046" i="3" s="1"/>
  <c r="A1046" i="3" a="1"/>
  <c r="A1046" i="3" s="1"/>
  <c r="S1045" i="3" a="1"/>
  <c r="S1045" i="3" s="1"/>
  <c r="N1045" i="3" a="1"/>
  <c r="N1045" i="3" s="1"/>
  <c r="M1045" i="3" a="1"/>
  <c r="M1045" i="3" s="1"/>
  <c r="L1045" i="3" a="1"/>
  <c r="L1045" i="3"/>
  <c r="K1045" i="3" a="1"/>
  <c r="K1045" i="3" s="1"/>
  <c r="J1045" i="3" a="1"/>
  <c r="J1045" i="3" s="1"/>
  <c r="I1045" i="3" a="1"/>
  <c r="I1045" i="3" s="1"/>
  <c r="H1045" i="3" a="1"/>
  <c r="H1045" i="3" s="1"/>
  <c r="G1045" i="3" a="1"/>
  <c r="G1045" i="3" s="1"/>
  <c r="F1045" i="3" a="1"/>
  <c r="F1045" i="3"/>
  <c r="E1045" i="3" a="1"/>
  <c r="E1045" i="3" s="1"/>
  <c r="D1045" i="3" a="1"/>
  <c r="D1045" i="3" s="1"/>
  <c r="C1045" i="3" a="1"/>
  <c r="C1045" i="3" s="1"/>
  <c r="A1045" i="3" a="1"/>
  <c r="A1045" i="3" s="1"/>
  <c r="S1044" i="3" a="1"/>
  <c r="S1044" i="3" s="1"/>
  <c r="N1044" i="3" a="1"/>
  <c r="N1044" i="3" s="1"/>
  <c r="M1044" i="3" a="1"/>
  <c r="M1044" i="3" s="1"/>
  <c r="L1044" i="3" a="1"/>
  <c r="L1044" i="3" s="1"/>
  <c r="K1044" i="3" a="1"/>
  <c r="K1044" i="3" s="1"/>
  <c r="J1044" i="3" a="1"/>
  <c r="J1044" i="3" s="1"/>
  <c r="I1044" i="3" a="1"/>
  <c r="I1044" i="3" s="1"/>
  <c r="H1044" i="3" a="1"/>
  <c r="H1044" i="3" s="1"/>
  <c r="G1044" i="3" a="1"/>
  <c r="G1044" i="3" s="1"/>
  <c r="F1044" i="3" a="1"/>
  <c r="F1044" i="3" s="1"/>
  <c r="E1044" i="3" a="1"/>
  <c r="E1044" i="3" s="1"/>
  <c r="D1044" i="3" a="1"/>
  <c r="D1044" i="3" s="1"/>
  <c r="C1044" i="3" a="1"/>
  <c r="C1044" i="3" s="1"/>
  <c r="A1044" i="3" a="1"/>
  <c r="A1044" i="3" s="1"/>
  <c r="S1043" i="3" a="1"/>
  <c r="S1043" i="3"/>
  <c r="N1043" i="3" a="1"/>
  <c r="N1043" i="3" s="1"/>
  <c r="M1043" i="3" a="1"/>
  <c r="M1043" i="3" s="1"/>
  <c r="L1043" i="3" a="1"/>
  <c r="L1043" i="3" s="1"/>
  <c r="K1043" i="3" a="1"/>
  <c r="K1043" i="3" s="1"/>
  <c r="J1043" i="3" a="1"/>
  <c r="J1043" i="3" s="1"/>
  <c r="I1043" i="3" a="1"/>
  <c r="I1043" i="3"/>
  <c r="H1043" i="3" a="1"/>
  <c r="H1043" i="3" s="1"/>
  <c r="G1043" i="3" a="1"/>
  <c r="G1043" i="3" s="1"/>
  <c r="F1043" i="3" a="1"/>
  <c r="F1043" i="3" s="1"/>
  <c r="E1043" i="3" a="1"/>
  <c r="E1043" i="3" s="1"/>
  <c r="D1043" i="3" a="1"/>
  <c r="D1043" i="3" s="1"/>
  <c r="C1043" i="3" a="1"/>
  <c r="C1043" i="3" s="1"/>
  <c r="A1043" i="3" a="1"/>
  <c r="A1043" i="3" s="1"/>
  <c r="S1042" i="3" a="1"/>
  <c r="S1042" i="3" s="1"/>
  <c r="N1042" i="3" a="1"/>
  <c r="N1042" i="3" s="1"/>
  <c r="M1042" i="3" a="1"/>
  <c r="M1042" i="3" s="1"/>
  <c r="L1042" i="3" a="1"/>
  <c r="L1042" i="3" s="1"/>
  <c r="K1042" i="3" a="1"/>
  <c r="K1042" i="3" s="1"/>
  <c r="J1042" i="3" a="1"/>
  <c r="J1042" i="3" s="1"/>
  <c r="I1042" i="3" a="1"/>
  <c r="I1042" i="3" s="1"/>
  <c r="H1042" i="3" a="1"/>
  <c r="H1042" i="3" s="1"/>
  <c r="G1042" i="3" a="1"/>
  <c r="G1042" i="3" s="1"/>
  <c r="F1042" i="3" a="1"/>
  <c r="F1042" i="3" s="1"/>
  <c r="E1042" i="3" a="1"/>
  <c r="E1042" i="3" s="1"/>
  <c r="D1042" i="3" a="1"/>
  <c r="D1042" i="3" s="1"/>
  <c r="C1042" i="3" a="1"/>
  <c r="C1042" i="3" s="1"/>
  <c r="A1042" i="3" a="1"/>
  <c r="A1042" i="3" s="1"/>
  <c r="S1041" i="3" a="1"/>
  <c r="S1041" i="3" s="1"/>
  <c r="N1041" i="3" a="1"/>
  <c r="N1041" i="3" s="1"/>
  <c r="M1041" i="3" a="1"/>
  <c r="M1041" i="3" s="1"/>
  <c r="L1041" i="3" a="1"/>
  <c r="L1041" i="3" s="1"/>
  <c r="K1041" i="3" a="1"/>
  <c r="K1041" i="3" s="1"/>
  <c r="J1041" i="3" a="1"/>
  <c r="J1041" i="3" s="1"/>
  <c r="I1041" i="3" a="1"/>
  <c r="I1041" i="3"/>
  <c r="H1041" i="3" a="1"/>
  <c r="H1041" i="3" s="1"/>
  <c r="G1041" i="3" a="1"/>
  <c r="G1041" i="3" s="1"/>
  <c r="F1041" i="3" a="1"/>
  <c r="F1041" i="3"/>
  <c r="E1041" i="3" a="1"/>
  <c r="E1041" i="3" s="1"/>
  <c r="D1041" i="3" a="1"/>
  <c r="D1041" i="3" s="1"/>
  <c r="C1041" i="3" a="1"/>
  <c r="C1041" i="3" s="1"/>
  <c r="A1041" i="3" a="1"/>
  <c r="A1041" i="3" s="1"/>
  <c r="S1040" i="3" a="1"/>
  <c r="S1040" i="3" s="1"/>
  <c r="N1040" i="3" a="1"/>
  <c r="N1040" i="3" s="1"/>
  <c r="M1040" i="3" a="1"/>
  <c r="M1040" i="3" s="1"/>
  <c r="L1040" i="3" a="1"/>
  <c r="L1040" i="3" s="1"/>
  <c r="K1040" i="3" a="1"/>
  <c r="K1040" i="3" s="1"/>
  <c r="J1040" i="3" a="1"/>
  <c r="J1040" i="3" s="1"/>
  <c r="I1040" i="3" a="1"/>
  <c r="I1040" i="3" s="1"/>
  <c r="H1040" i="3" a="1"/>
  <c r="H1040" i="3" s="1"/>
  <c r="G1040" i="3" a="1"/>
  <c r="G1040" i="3" s="1"/>
  <c r="F1040" i="3" a="1"/>
  <c r="F1040" i="3" s="1"/>
  <c r="E1040" i="3" a="1"/>
  <c r="E1040" i="3" s="1"/>
  <c r="D1040" i="3" a="1"/>
  <c r="D1040" i="3" s="1"/>
  <c r="C1040" i="3" a="1"/>
  <c r="C1040" i="3" s="1"/>
  <c r="A1040" i="3" a="1"/>
  <c r="A1040" i="3" s="1"/>
  <c r="S1039" i="3" a="1"/>
  <c r="S1039" i="3" s="1"/>
  <c r="N1039" i="3" a="1"/>
  <c r="N1039" i="3" s="1"/>
  <c r="M1039" i="3" a="1"/>
  <c r="M1039" i="3" s="1"/>
  <c r="L1039" i="3" a="1"/>
  <c r="L1039" i="3"/>
  <c r="K1039" i="3" a="1"/>
  <c r="K1039" i="3" s="1"/>
  <c r="J1039" i="3" a="1"/>
  <c r="J1039" i="3" s="1"/>
  <c r="I1039" i="3" a="1"/>
  <c r="I1039" i="3" s="1"/>
  <c r="H1039" i="3" a="1"/>
  <c r="H1039" i="3" s="1"/>
  <c r="G1039" i="3" a="1"/>
  <c r="G1039" i="3" s="1"/>
  <c r="F1039" i="3" a="1"/>
  <c r="F1039" i="3"/>
  <c r="E1039" i="3" a="1"/>
  <c r="E1039" i="3" s="1"/>
  <c r="D1039" i="3" a="1"/>
  <c r="D1039" i="3" s="1"/>
  <c r="C1039" i="3" a="1"/>
  <c r="C1039" i="3" s="1"/>
  <c r="A1039" i="3" a="1"/>
  <c r="A1039" i="3" s="1"/>
  <c r="S1038" i="3" a="1"/>
  <c r="S1038" i="3" s="1"/>
  <c r="N1038" i="3" a="1"/>
  <c r="N1038" i="3" s="1"/>
  <c r="M1038" i="3" a="1"/>
  <c r="M1038" i="3" s="1"/>
  <c r="L1038" i="3" a="1"/>
  <c r="L1038" i="3" s="1"/>
  <c r="K1038" i="3" a="1"/>
  <c r="K1038" i="3" s="1"/>
  <c r="J1038" i="3" a="1"/>
  <c r="J1038" i="3" s="1"/>
  <c r="I1038" i="3" a="1"/>
  <c r="I1038" i="3" s="1"/>
  <c r="H1038" i="3" a="1"/>
  <c r="H1038" i="3" s="1"/>
  <c r="G1038" i="3" a="1"/>
  <c r="G1038" i="3" s="1"/>
  <c r="F1038" i="3" a="1"/>
  <c r="F1038" i="3" s="1"/>
  <c r="E1038" i="3" a="1"/>
  <c r="E1038" i="3" s="1"/>
  <c r="D1038" i="3" a="1"/>
  <c r="D1038" i="3" s="1"/>
  <c r="C1038" i="3" a="1"/>
  <c r="C1038" i="3" s="1"/>
  <c r="A1038" i="3" a="1"/>
  <c r="A1038" i="3" s="1"/>
  <c r="S1037" i="3" a="1"/>
  <c r="S1037" i="3" s="1"/>
  <c r="N1037" i="3" a="1"/>
  <c r="N1037" i="3" s="1"/>
  <c r="M1037" i="3" a="1"/>
  <c r="M1037" i="3" s="1"/>
  <c r="L1037" i="3" a="1"/>
  <c r="L1037" i="3"/>
  <c r="K1037" i="3" a="1"/>
  <c r="K1037" i="3" s="1"/>
  <c r="J1037" i="3" a="1"/>
  <c r="J1037" i="3" s="1"/>
  <c r="I1037" i="3" a="1"/>
  <c r="I1037" i="3" s="1"/>
  <c r="H1037" i="3" a="1"/>
  <c r="H1037" i="3" s="1"/>
  <c r="G1037" i="3" a="1"/>
  <c r="G1037" i="3" s="1"/>
  <c r="F1037" i="3" a="1"/>
  <c r="F1037" i="3"/>
  <c r="E1037" i="3" a="1"/>
  <c r="E1037" i="3" s="1"/>
  <c r="D1037" i="3" a="1"/>
  <c r="D1037" i="3" s="1"/>
  <c r="C1037" i="3" a="1"/>
  <c r="C1037" i="3" s="1"/>
  <c r="A1037" i="3" a="1"/>
  <c r="A1037" i="3" s="1"/>
  <c r="S1036" i="3" a="1"/>
  <c r="S1036" i="3" s="1"/>
  <c r="N1036" i="3" a="1"/>
  <c r="N1036" i="3" s="1"/>
  <c r="M1036" i="3" a="1"/>
  <c r="M1036" i="3" s="1"/>
  <c r="L1036" i="3" a="1"/>
  <c r="L1036" i="3" s="1"/>
  <c r="K1036" i="3" a="1"/>
  <c r="K1036" i="3" s="1"/>
  <c r="J1036" i="3" a="1"/>
  <c r="J1036" i="3" s="1"/>
  <c r="I1036" i="3" a="1"/>
  <c r="I1036" i="3" s="1"/>
  <c r="H1036" i="3" a="1"/>
  <c r="H1036" i="3" s="1"/>
  <c r="G1036" i="3" a="1"/>
  <c r="G1036" i="3" s="1"/>
  <c r="F1036" i="3" a="1"/>
  <c r="F1036" i="3" s="1"/>
  <c r="E1036" i="3" a="1"/>
  <c r="E1036" i="3" s="1"/>
  <c r="D1036" i="3" a="1"/>
  <c r="D1036" i="3" s="1"/>
  <c r="C1036" i="3" a="1"/>
  <c r="C1036" i="3" s="1"/>
  <c r="A1036" i="3" a="1"/>
  <c r="A1036" i="3"/>
  <c r="S1035" i="3" a="1"/>
  <c r="S1035" i="3" s="1"/>
  <c r="N1035" i="3" a="1"/>
  <c r="N1035" i="3" s="1"/>
  <c r="M1035" i="3" a="1"/>
  <c r="M1035" i="3" s="1"/>
  <c r="L1035" i="3" a="1"/>
  <c r="L1035" i="3" s="1"/>
  <c r="K1035" i="3" a="1"/>
  <c r="K1035" i="3" s="1"/>
  <c r="J1035" i="3" a="1"/>
  <c r="J1035" i="3" s="1"/>
  <c r="I1035" i="3" a="1"/>
  <c r="I1035" i="3" s="1"/>
  <c r="H1035" i="3" a="1"/>
  <c r="H1035" i="3" s="1"/>
  <c r="G1035" i="3" a="1"/>
  <c r="G1035" i="3" s="1"/>
  <c r="F1035" i="3" a="1"/>
  <c r="F1035" i="3" s="1"/>
  <c r="E1035" i="3" a="1"/>
  <c r="E1035" i="3" s="1"/>
  <c r="D1035" i="3" a="1"/>
  <c r="D1035" i="3" s="1"/>
  <c r="C1035" i="3" a="1"/>
  <c r="C1035" i="3" s="1"/>
  <c r="A1035" i="3" a="1"/>
  <c r="A1035" i="3"/>
  <c r="S1034" i="3" a="1"/>
  <c r="S1034" i="3" s="1"/>
  <c r="N1034" i="3" a="1"/>
  <c r="N1034" i="3" s="1"/>
  <c r="M1034" i="3" a="1"/>
  <c r="M1034" i="3" s="1"/>
  <c r="L1034" i="3" a="1"/>
  <c r="L1034" i="3" s="1"/>
  <c r="K1034" i="3" a="1"/>
  <c r="K1034" i="3" s="1"/>
  <c r="J1034" i="3" a="1"/>
  <c r="J1034" i="3" s="1"/>
  <c r="I1034" i="3" a="1"/>
  <c r="I1034" i="3" s="1"/>
  <c r="H1034" i="3" a="1"/>
  <c r="H1034" i="3" s="1"/>
  <c r="G1034" i="3" a="1"/>
  <c r="G1034" i="3" s="1"/>
  <c r="F1034" i="3" a="1"/>
  <c r="F1034" i="3" s="1"/>
  <c r="E1034" i="3" a="1"/>
  <c r="E1034" i="3" s="1"/>
  <c r="D1034" i="3" a="1"/>
  <c r="D1034" i="3" s="1"/>
  <c r="C1034" i="3" a="1"/>
  <c r="C1034" i="3" s="1"/>
  <c r="A1034" i="3" a="1"/>
  <c r="A1034" i="3" s="1"/>
  <c r="S1033" i="3" a="1"/>
  <c r="S1033" i="3" s="1"/>
  <c r="N1033" i="3" a="1"/>
  <c r="N1033" i="3" s="1"/>
  <c r="M1033" i="3" a="1"/>
  <c r="M1033" i="3" s="1"/>
  <c r="L1033" i="3" a="1"/>
  <c r="L1033" i="3" s="1"/>
  <c r="K1033" i="3" a="1"/>
  <c r="K1033" i="3"/>
  <c r="J1033" i="3" a="1"/>
  <c r="J1033" i="3" s="1"/>
  <c r="I1033" i="3" a="1"/>
  <c r="I1033" i="3" s="1"/>
  <c r="H1033" i="3" a="1"/>
  <c r="H1033" i="3"/>
  <c r="G1033" i="3" a="1"/>
  <c r="G1033" i="3" s="1"/>
  <c r="F1033" i="3" a="1"/>
  <c r="F1033" i="3" s="1"/>
  <c r="E1033" i="3" a="1"/>
  <c r="E1033" i="3" s="1"/>
  <c r="D1033" i="3" a="1"/>
  <c r="D1033" i="3" s="1"/>
  <c r="C1033" i="3" a="1"/>
  <c r="C1033" i="3" s="1"/>
  <c r="A1033" i="3" a="1"/>
  <c r="A1033" i="3" s="1"/>
  <c r="S1032" i="3" a="1"/>
  <c r="S1032" i="3" s="1"/>
  <c r="N1032" i="3" a="1"/>
  <c r="N1032" i="3" s="1"/>
  <c r="M1032" i="3" a="1"/>
  <c r="M1032" i="3" s="1"/>
  <c r="L1032" i="3" a="1"/>
  <c r="L1032" i="3" s="1"/>
  <c r="K1032" i="3" a="1"/>
  <c r="K1032" i="3" s="1"/>
  <c r="J1032" i="3" a="1"/>
  <c r="J1032" i="3" s="1"/>
  <c r="I1032" i="3" a="1"/>
  <c r="I1032" i="3" s="1"/>
  <c r="H1032" i="3" a="1"/>
  <c r="H1032" i="3" s="1"/>
  <c r="G1032" i="3" a="1"/>
  <c r="G1032" i="3" s="1"/>
  <c r="F1032" i="3" a="1"/>
  <c r="F1032" i="3" s="1"/>
  <c r="E1032" i="3" a="1"/>
  <c r="E1032" i="3" s="1"/>
  <c r="D1032" i="3" a="1"/>
  <c r="D1032" i="3" s="1"/>
  <c r="C1032" i="3" a="1"/>
  <c r="C1032" i="3" s="1"/>
  <c r="A1032" i="3" a="1"/>
  <c r="A1032" i="3" s="1"/>
  <c r="S1031" i="3" a="1"/>
  <c r="S1031" i="3" s="1"/>
  <c r="N1031" i="3" a="1"/>
  <c r="N1031" i="3" s="1"/>
  <c r="M1031" i="3" a="1"/>
  <c r="M1031" i="3" s="1"/>
  <c r="L1031" i="3" a="1"/>
  <c r="L1031" i="3" s="1"/>
  <c r="K1031" i="3" a="1"/>
  <c r="K1031" i="3"/>
  <c r="J1031" i="3" a="1"/>
  <c r="J1031" i="3" s="1"/>
  <c r="I1031" i="3" a="1"/>
  <c r="I1031" i="3" s="1"/>
  <c r="H1031" i="3" a="1"/>
  <c r="H1031" i="3"/>
  <c r="G1031" i="3" a="1"/>
  <c r="G1031" i="3" s="1"/>
  <c r="F1031" i="3" a="1"/>
  <c r="F1031" i="3" s="1"/>
  <c r="E1031" i="3" a="1"/>
  <c r="E1031" i="3" s="1"/>
  <c r="D1031" i="3" a="1"/>
  <c r="D1031" i="3" s="1"/>
  <c r="C1031" i="3" a="1"/>
  <c r="C1031" i="3" s="1"/>
  <c r="A1031" i="3" a="1"/>
  <c r="A1031" i="3"/>
  <c r="S1030" i="3" a="1"/>
  <c r="S1030" i="3" s="1"/>
  <c r="N1030" i="3" a="1"/>
  <c r="N1030" i="3" s="1"/>
  <c r="M1030" i="3" a="1"/>
  <c r="M1030" i="3" s="1"/>
  <c r="L1030" i="3" a="1"/>
  <c r="L1030" i="3" s="1"/>
  <c r="K1030" i="3" a="1"/>
  <c r="K1030" i="3" s="1"/>
  <c r="J1030" i="3" a="1"/>
  <c r="J1030" i="3" s="1"/>
  <c r="I1030" i="3" a="1"/>
  <c r="I1030" i="3" s="1"/>
  <c r="H1030" i="3" a="1"/>
  <c r="H1030" i="3" s="1"/>
  <c r="G1030" i="3" a="1"/>
  <c r="G1030" i="3" s="1"/>
  <c r="F1030" i="3" a="1"/>
  <c r="F1030" i="3" s="1"/>
  <c r="E1030" i="3" a="1"/>
  <c r="E1030" i="3" s="1"/>
  <c r="D1030" i="3" a="1"/>
  <c r="D1030" i="3" s="1"/>
  <c r="C1030" i="3" a="1"/>
  <c r="C1030" i="3" s="1"/>
  <c r="A1030" i="3" a="1"/>
  <c r="A1030" i="3" s="1"/>
  <c r="S1029" i="3" a="1"/>
  <c r="S1029" i="3" s="1"/>
  <c r="N1029" i="3" a="1"/>
  <c r="N1029" i="3" s="1"/>
  <c r="M1029" i="3" a="1"/>
  <c r="M1029" i="3" s="1"/>
  <c r="L1029" i="3" a="1"/>
  <c r="L1029" i="3" s="1"/>
  <c r="K1029" i="3" a="1"/>
  <c r="K1029" i="3" s="1"/>
  <c r="J1029" i="3" a="1"/>
  <c r="J1029" i="3" s="1"/>
  <c r="I1029" i="3" a="1"/>
  <c r="I1029" i="3" s="1"/>
  <c r="H1029" i="3" a="1"/>
  <c r="H1029" i="3" s="1"/>
  <c r="G1029" i="3" a="1"/>
  <c r="G1029" i="3" s="1"/>
  <c r="F1029" i="3" a="1"/>
  <c r="F1029" i="3" s="1"/>
  <c r="E1029" i="3" a="1"/>
  <c r="E1029" i="3"/>
  <c r="D1029" i="3" a="1"/>
  <c r="D1029" i="3" s="1"/>
  <c r="C1029" i="3" a="1"/>
  <c r="C1029" i="3" s="1"/>
  <c r="A1029" i="3" a="1"/>
  <c r="A1029" i="3" s="1"/>
  <c r="S1028" i="3" a="1"/>
  <c r="S1028" i="3" s="1"/>
  <c r="N1028" i="3" a="1"/>
  <c r="N1028" i="3" s="1"/>
  <c r="M1028" i="3" a="1"/>
  <c r="M1028" i="3" s="1"/>
  <c r="L1028" i="3" a="1"/>
  <c r="L1028" i="3" s="1"/>
  <c r="K1028" i="3" a="1"/>
  <c r="K1028" i="3" s="1"/>
  <c r="J1028" i="3" a="1"/>
  <c r="J1028" i="3" s="1"/>
  <c r="I1028" i="3" a="1"/>
  <c r="I1028" i="3" s="1"/>
  <c r="H1028" i="3" a="1"/>
  <c r="H1028" i="3" s="1"/>
  <c r="G1028" i="3" a="1"/>
  <c r="G1028" i="3" s="1"/>
  <c r="F1028" i="3" a="1"/>
  <c r="F1028" i="3" s="1"/>
  <c r="E1028" i="3" a="1"/>
  <c r="E1028" i="3" s="1"/>
  <c r="D1028" i="3" a="1"/>
  <c r="D1028" i="3" s="1"/>
  <c r="C1028" i="3" a="1"/>
  <c r="C1028" i="3" s="1"/>
  <c r="A1028" i="3" a="1"/>
  <c r="A1028" i="3" s="1"/>
  <c r="S1027" i="3" a="1"/>
  <c r="S1027" i="3" s="1"/>
  <c r="N1027" i="3" a="1"/>
  <c r="N1027" i="3"/>
  <c r="M1027" i="3" a="1"/>
  <c r="M1027" i="3" s="1"/>
  <c r="L1027" i="3" a="1"/>
  <c r="L1027" i="3" s="1"/>
  <c r="K1027" i="3" a="1"/>
  <c r="K1027" i="3"/>
  <c r="J1027" i="3" a="1"/>
  <c r="J1027" i="3" s="1"/>
  <c r="I1027" i="3" a="1"/>
  <c r="I1027" i="3" s="1"/>
  <c r="H1027" i="3" a="1"/>
  <c r="H1027" i="3" s="1"/>
  <c r="G1027" i="3" a="1"/>
  <c r="G1027" i="3" s="1"/>
  <c r="F1027" i="3" a="1"/>
  <c r="F1027" i="3" s="1"/>
  <c r="E1027" i="3" a="1"/>
  <c r="E1027" i="3"/>
  <c r="D1027" i="3" a="1"/>
  <c r="D1027" i="3" s="1"/>
  <c r="C1027" i="3" a="1"/>
  <c r="C1027" i="3" s="1"/>
  <c r="A1027" i="3" a="1"/>
  <c r="A1027" i="3" s="1"/>
  <c r="S1026" i="3" a="1"/>
  <c r="S1026" i="3" s="1"/>
  <c r="N1026" i="3" a="1"/>
  <c r="N1026" i="3" s="1"/>
  <c r="M1026" i="3" a="1"/>
  <c r="M1026" i="3" s="1"/>
  <c r="L1026" i="3" a="1"/>
  <c r="L1026" i="3" s="1"/>
  <c r="K1026" i="3" a="1"/>
  <c r="K1026" i="3" s="1"/>
  <c r="J1026" i="3" a="1"/>
  <c r="J1026" i="3" s="1"/>
  <c r="I1026" i="3" a="1"/>
  <c r="I1026" i="3" s="1"/>
  <c r="H1026" i="3" a="1"/>
  <c r="H1026" i="3" s="1"/>
  <c r="G1026" i="3" a="1"/>
  <c r="G1026" i="3" s="1"/>
  <c r="F1026" i="3" a="1"/>
  <c r="F1026" i="3" s="1"/>
  <c r="E1026" i="3" a="1"/>
  <c r="E1026" i="3" s="1"/>
  <c r="D1026" i="3" a="1"/>
  <c r="D1026" i="3" s="1"/>
  <c r="C1026" i="3" a="1"/>
  <c r="C1026" i="3" s="1"/>
  <c r="A1026" i="3" a="1"/>
  <c r="A1026" i="3"/>
  <c r="S1025" i="3" a="1"/>
  <c r="S1025" i="3" s="1"/>
  <c r="N1025" i="3" a="1"/>
  <c r="N1025" i="3" s="1"/>
  <c r="M1025" i="3" a="1"/>
  <c r="M1025" i="3" s="1"/>
  <c r="L1025" i="3" a="1"/>
  <c r="L1025" i="3" s="1"/>
  <c r="K1025" i="3" a="1"/>
  <c r="K1025" i="3"/>
  <c r="J1025" i="3" a="1"/>
  <c r="J1025" i="3" s="1"/>
  <c r="I1025" i="3" a="1"/>
  <c r="I1025" i="3" s="1"/>
  <c r="H1025" i="3" a="1"/>
  <c r="H1025" i="3" s="1"/>
  <c r="G1025" i="3" a="1"/>
  <c r="G1025" i="3" s="1"/>
  <c r="F1025" i="3" a="1"/>
  <c r="F1025" i="3" s="1"/>
  <c r="E1025" i="3" a="1"/>
  <c r="E1025" i="3"/>
  <c r="D1025" i="3" a="1"/>
  <c r="D1025" i="3" s="1"/>
  <c r="C1025" i="3" a="1"/>
  <c r="C1025" i="3" s="1"/>
  <c r="A1025" i="3" a="1"/>
  <c r="A1025" i="3" s="1"/>
  <c r="S1024" i="3" a="1"/>
  <c r="S1024" i="3" s="1"/>
  <c r="N1024" i="3" a="1"/>
  <c r="N1024" i="3" s="1"/>
  <c r="M1024" i="3" a="1"/>
  <c r="M1024" i="3" s="1"/>
  <c r="L1024" i="3" a="1"/>
  <c r="L1024" i="3" s="1"/>
  <c r="K1024" i="3" a="1"/>
  <c r="K1024" i="3" s="1"/>
  <c r="J1024" i="3" a="1"/>
  <c r="J1024" i="3" s="1"/>
  <c r="I1024" i="3" a="1"/>
  <c r="I1024" i="3" s="1"/>
  <c r="H1024" i="3" a="1"/>
  <c r="H1024" i="3" s="1"/>
  <c r="G1024" i="3" a="1"/>
  <c r="G1024" i="3" s="1"/>
  <c r="F1024" i="3" a="1"/>
  <c r="F1024" i="3" s="1"/>
  <c r="E1024" i="3" a="1"/>
  <c r="E1024" i="3" s="1"/>
  <c r="D1024" i="3" a="1"/>
  <c r="D1024" i="3" s="1"/>
  <c r="C1024" i="3" a="1"/>
  <c r="C1024" i="3" s="1"/>
  <c r="A1024" i="3" a="1"/>
  <c r="A1024" i="3" s="1"/>
  <c r="S1023" i="3" a="1"/>
  <c r="S1023" i="3" s="1"/>
  <c r="N1023" i="3" a="1"/>
  <c r="N1023" i="3" s="1"/>
  <c r="M1023" i="3" a="1"/>
  <c r="M1023" i="3" s="1"/>
  <c r="L1023" i="3" a="1"/>
  <c r="L1023" i="3" s="1"/>
  <c r="K1023" i="3" a="1"/>
  <c r="K1023" i="3" s="1"/>
  <c r="J1023" i="3" a="1"/>
  <c r="J1023" i="3" s="1"/>
  <c r="I1023" i="3" a="1"/>
  <c r="I1023" i="3" s="1"/>
  <c r="H1023" i="3" a="1"/>
  <c r="H1023" i="3"/>
  <c r="G1023" i="3" a="1"/>
  <c r="G1023" i="3" s="1"/>
  <c r="F1023" i="3" a="1"/>
  <c r="F1023" i="3" s="1"/>
  <c r="E1023" i="3" a="1"/>
  <c r="E1023" i="3" s="1"/>
  <c r="D1023" i="3" a="1"/>
  <c r="D1023" i="3" s="1"/>
  <c r="C1023" i="3" a="1"/>
  <c r="C1023" i="3" s="1"/>
  <c r="A1023" i="3" a="1"/>
  <c r="A1023" i="3"/>
  <c r="S1022" i="3" a="1"/>
  <c r="S1022" i="3" s="1"/>
  <c r="N1022" i="3" a="1"/>
  <c r="N1022" i="3" s="1"/>
  <c r="M1022" i="3" a="1"/>
  <c r="M1022" i="3" s="1"/>
  <c r="L1022" i="3" a="1"/>
  <c r="L1022" i="3" s="1"/>
  <c r="K1022" i="3" a="1"/>
  <c r="K1022" i="3" s="1"/>
  <c r="J1022" i="3" a="1"/>
  <c r="J1022" i="3" s="1"/>
  <c r="I1022" i="3" a="1"/>
  <c r="I1022" i="3" s="1"/>
  <c r="H1022" i="3" a="1"/>
  <c r="H1022" i="3" s="1"/>
  <c r="G1022" i="3" a="1"/>
  <c r="G1022" i="3" s="1"/>
  <c r="F1022" i="3" a="1"/>
  <c r="F1022" i="3" s="1"/>
  <c r="E1022" i="3" a="1"/>
  <c r="E1022" i="3" s="1"/>
  <c r="D1022" i="3" a="1"/>
  <c r="D1022" i="3" s="1"/>
  <c r="C1022" i="3" a="1"/>
  <c r="C1022" i="3" s="1"/>
  <c r="A1022" i="3" a="1"/>
  <c r="A1022" i="3" s="1"/>
  <c r="S1021" i="3" a="1"/>
  <c r="S1021" i="3" s="1"/>
  <c r="N1021" i="3" a="1"/>
  <c r="N1021" i="3" s="1"/>
  <c r="M1021" i="3" a="1"/>
  <c r="M1021" i="3" s="1"/>
  <c r="L1021" i="3" a="1"/>
  <c r="L1021" i="3" s="1"/>
  <c r="K1021" i="3" a="1"/>
  <c r="K1021" i="3" s="1"/>
  <c r="J1021" i="3" a="1"/>
  <c r="J1021" i="3" s="1"/>
  <c r="I1021" i="3" a="1"/>
  <c r="I1021" i="3" s="1"/>
  <c r="H1021" i="3" a="1"/>
  <c r="H1021" i="3" s="1"/>
  <c r="G1021" i="3" a="1"/>
  <c r="G1021" i="3" s="1"/>
  <c r="F1021" i="3" a="1"/>
  <c r="F1021" i="3" s="1"/>
  <c r="E1021" i="3" a="1"/>
  <c r="E1021" i="3" s="1"/>
  <c r="D1021" i="3" a="1"/>
  <c r="D1021" i="3" s="1"/>
  <c r="C1021" i="3" a="1"/>
  <c r="C1021" i="3" s="1"/>
  <c r="A1021" i="3" a="1"/>
  <c r="A1021" i="3" s="1"/>
  <c r="S1020" i="3" a="1"/>
  <c r="S1020" i="3" s="1"/>
  <c r="N1020" i="3" a="1"/>
  <c r="N1020" i="3" s="1"/>
  <c r="M1020" i="3" a="1"/>
  <c r="M1020" i="3" s="1"/>
  <c r="L1020" i="3" a="1"/>
  <c r="L1020" i="3" s="1"/>
  <c r="K1020" i="3" a="1"/>
  <c r="K1020" i="3" s="1"/>
  <c r="J1020" i="3" a="1"/>
  <c r="J1020" i="3" s="1"/>
  <c r="I1020" i="3" a="1"/>
  <c r="I1020" i="3" s="1"/>
  <c r="H1020" i="3" a="1"/>
  <c r="H1020" i="3" s="1"/>
  <c r="G1020" i="3" a="1"/>
  <c r="G1020" i="3" s="1"/>
  <c r="F1020" i="3" a="1"/>
  <c r="F1020" i="3" s="1"/>
  <c r="E1020" i="3" a="1"/>
  <c r="E1020" i="3" s="1"/>
  <c r="D1020" i="3" a="1"/>
  <c r="D1020" i="3" s="1"/>
  <c r="C1020" i="3" a="1"/>
  <c r="C1020" i="3" s="1"/>
  <c r="A1020" i="3" a="1"/>
  <c r="A1020" i="3" s="1"/>
  <c r="S1019" i="3" a="1"/>
  <c r="S1019" i="3" s="1"/>
  <c r="N1019" i="3" a="1"/>
  <c r="N1019" i="3"/>
  <c r="M1019" i="3" a="1"/>
  <c r="M1019" i="3" s="1"/>
  <c r="L1019" i="3" a="1"/>
  <c r="L1019" i="3" s="1"/>
  <c r="K1019" i="3" a="1"/>
  <c r="K1019" i="3" s="1"/>
  <c r="J1019" i="3" a="1"/>
  <c r="J1019" i="3" s="1"/>
  <c r="I1019" i="3" a="1"/>
  <c r="I1019" i="3" s="1"/>
  <c r="H1019" i="3" a="1"/>
  <c r="H1019" i="3" s="1"/>
  <c r="G1019" i="3" a="1"/>
  <c r="G1019" i="3" s="1"/>
  <c r="F1019" i="3" a="1"/>
  <c r="F1019" i="3" s="1"/>
  <c r="E1019" i="3" a="1"/>
  <c r="E1019" i="3"/>
  <c r="D1019" i="3" a="1"/>
  <c r="D1019" i="3" s="1"/>
  <c r="C1019" i="3" a="1"/>
  <c r="C1019" i="3" s="1"/>
  <c r="A1019" i="3" a="1"/>
  <c r="A1019" i="3" s="1"/>
  <c r="S1018" i="3" a="1"/>
  <c r="S1018" i="3" s="1"/>
  <c r="N1018" i="3" a="1"/>
  <c r="N1018" i="3" s="1"/>
  <c r="M1018" i="3" a="1"/>
  <c r="M1018" i="3" s="1"/>
  <c r="L1018" i="3" a="1"/>
  <c r="L1018" i="3" s="1"/>
  <c r="K1018" i="3" a="1"/>
  <c r="K1018" i="3" s="1"/>
  <c r="J1018" i="3" a="1"/>
  <c r="J1018" i="3" s="1"/>
  <c r="I1018" i="3" a="1"/>
  <c r="I1018" i="3" s="1"/>
  <c r="H1018" i="3" a="1"/>
  <c r="H1018" i="3" s="1"/>
  <c r="G1018" i="3" a="1"/>
  <c r="G1018" i="3" s="1"/>
  <c r="F1018" i="3" a="1"/>
  <c r="F1018" i="3" s="1"/>
  <c r="E1018" i="3" a="1"/>
  <c r="E1018" i="3" s="1"/>
  <c r="D1018" i="3" a="1"/>
  <c r="D1018" i="3" s="1"/>
  <c r="C1018" i="3" a="1"/>
  <c r="C1018" i="3" s="1"/>
  <c r="A1018" i="3" a="1"/>
  <c r="A1018" i="3" s="1"/>
  <c r="S1017" i="3" a="1"/>
  <c r="S1017" i="3" s="1"/>
  <c r="N1017" i="3" a="1"/>
  <c r="N1017" i="3" s="1"/>
  <c r="M1017" i="3" a="1"/>
  <c r="M1017" i="3" s="1"/>
  <c r="L1017" i="3" a="1"/>
  <c r="L1017" i="3" s="1"/>
  <c r="K1017" i="3" a="1"/>
  <c r="K1017" i="3"/>
  <c r="J1017" i="3" a="1"/>
  <c r="J1017" i="3" s="1"/>
  <c r="I1017" i="3" a="1"/>
  <c r="I1017" i="3" s="1"/>
  <c r="H1017" i="3" a="1"/>
  <c r="H1017" i="3"/>
  <c r="G1017" i="3" a="1"/>
  <c r="G1017" i="3" s="1"/>
  <c r="F1017" i="3" a="1"/>
  <c r="F1017" i="3" s="1"/>
  <c r="E1017" i="3" a="1"/>
  <c r="E1017" i="3" s="1"/>
  <c r="D1017" i="3" a="1"/>
  <c r="D1017" i="3" s="1"/>
  <c r="C1017" i="3" a="1"/>
  <c r="C1017" i="3" s="1"/>
  <c r="A1017" i="3" a="1"/>
  <c r="A1017" i="3" s="1"/>
  <c r="S1016" i="3" a="1"/>
  <c r="S1016" i="3" s="1"/>
  <c r="N1016" i="3" a="1"/>
  <c r="N1016" i="3" s="1"/>
  <c r="M1016" i="3" a="1"/>
  <c r="M1016" i="3" s="1"/>
  <c r="L1016" i="3" a="1"/>
  <c r="L1016" i="3" s="1"/>
  <c r="K1016" i="3" a="1"/>
  <c r="K1016" i="3" s="1"/>
  <c r="J1016" i="3" a="1"/>
  <c r="J1016" i="3" s="1"/>
  <c r="I1016" i="3" a="1"/>
  <c r="I1016" i="3" s="1"/>
  <c r="H1016" i="3" a="1"/>
  <c r="H1016" i="3" s="1"/>
  <c r="G1016" i="3" a="1"/>
  <c r="G1016" i="3" s="1"/>
  <c r="F1016" i="3" a="1"/>
  <c r="F1016" i="3" s="1"/>
  <c r="E1016" i="3" a="1"/>
  <c r="E1016" i="3" s="1"/>
  <c r="D1016" i="3" a="1"/>
  <c r="D1016" i="3" s="1"/>
  <c r="C1016" i="3" a="1"/>
  <c r="C1016" i="3" s="1"/>
  <c r="A1016" i="3" a="1"/>
  <c r="A1016" i="3" s="1"/>
  <c r="S1015" i="3" a="1"/>
  <c r="S1015" i="3" s="1"/>
  <c r="N1015" i="3" a="1"/>
  <c r="N1015" i="3" s="1"/>
  <c r="M1015" i="3" a="1"/>
  <c r="M1015" i="3" s="1"/>
  <c r="L1015" i="3" a="1"/>
  <c r="L1015" i="3" s="1"/>
  <c r="K1015" i="3" a="1"/>
  <c r="K1015" i="3"/>
  <c r="J1015" i="3" a="1"/>
  <c r="J1015" i="3" s="1"/>
  <c r="I1015" i="3" a="1"/>
  <c r="I1015" i="3" s="1"/>
  <c r="H1015" i="3" a="1"/>
  <c r="H1015" i="3" s="1"/>
  <c r="G1015" i="3" a="1"/>
  <c r="G1015" i="3" s="1"/>
  <c r="F1015" i="3" a="1"/>
  <c r="F1015" i="3" s="1"/>
  <c r="E1015" i="3" a="1"/>
  <c r="E1015" i="3"/>
  <c r="D1015" i="3" a="1"/>
  <c r="D1015" i="3" s="1"/>
  <c r="C1015" i="3" a="1"/>
  <c r="C1015" i="3" s="1"/>
  <c r="A1015" i="3" a="1"/>
  <c r="A1015" i="3"/>
  <c r="S1014" i="3" a="1"/>
  <c r="S1014" i="3" s="1"/>
  <c r="N1014" i="3" a="1"/>
  <c r="N1014" i="3" s="1"/>
  <c r="M1014" i="3" a="1"/>
  <c r="M1014" i="3" s="1"/>
  <c r="L1014" i="3" a="1"/>
  <c r="L1014" i="3" s="1"/>
  <c r="K1014" i="3" a="1"/>
  <c r="K1014" i="3" s="1"/>
  <c r="J1014" i="3" a="1"/>
  <c r="J1014" i="3" s="1"/>
  <c r="I1014" i="3" a="1"/>
  <c r="I1014" i="3" s="1"/>
  <c r="H1014" i="3" a="1"/>
  <c r="H1014" i="3" s="1"/>
  <c r="G1014" i="3" a="1"/>
  <c r="G1014" i="3" s="1"/>
  <c r="F1014" i="3" a="1"/>
  <c r="F1014" i="3" s="1"/>
  <c r="E1014" i="3" a="1"/>
  <c r="E1014" i="3" s="1"/>
  <c r="D1014" i="3" a="1"/>
  <c r="D1014" i="3" s="1"/>
  <c r="C1014" i="3" a="1"/>
  <c r="C1014" i="3" s="1"/>
  <c r="A1014" i="3" a="1"/>
  <c r="A1014" i="3" s="1"/>
  <c r="S1013" i="3" a="1"/>
  <c r="S1013" i="3" s="1"/>
  <c r="N1013" i="3" a="1"/>
  <c r="N1013" i="3" s="1"/>
  <c r="M1013" i="3" a="1"/>
  <c r="M1013" i="3" s="1"/>
  <c r="L1013" i="3" a="1"/>
  <c r="L1013" i="3" s="1"/>
  <c r="K1013" i="3" a="1"/>
  <c r="K1013" i="3"/>
  <c r="J1013" i="3" a="1"/>
  <c r="J1013" i="3" s="1"/>
  <c r="I1013" i="3" a="1"/>
  <c r="I1013" i="3" s="1"/>
  <c r="H1013" i="3" a="1"/>
  <c r="H1013" i="3" s="1"/>
  <c r="G1013" i="3" a="1"/>
  <c r="G1013" i="3" s="1"/>
  <c r="F1013" i="3" a="1"/>
  <c r="F1013" i="3" s="1"/>
  <c r="E1013" i="3" a="1"/>
  <c r="E1013" i="3"/>
  <c r="D1013" i="3" a="1"/>
  <c r="D1013" i="3" s="1"/>
  <c r="C1013" i="3" a="1"/>
  <c r="C1013" i="3" s="1"/>
  <c r="A1013" i="3" a="1"/>
  <c r="A1013" i="3" s="1"/>
  <c r="S1012" i="3" a="1"/>
  <c r="S1012" i="3" s="1"/>
  <c r="N1012" i="3" a="1"/>
  <c r="N1012" i="3" s="1"/>
  <c r="M1012" i="3" a="1"/>
  <c r="M1012" i="3" s="1"/>
  <c r="L1012" i="3" a="1"/>
  <c r="L1012" i="3" s="1"/>
  <c r="K1012" i="3" a="1"/>
  <c r="K1012" i="3" s="1"/>
  <c r="J1012" i="3" a="1"/>
  <c r="J1012" i="3" s="1"/>
  <c r="I1012" i="3" a="1"/>
  <c r="I1012" i="3" s="1"/>
  <c r="H1012" i="3" a="1"/>
  <c r="H1012" i="3" s="1"/>
  <c r="G1012" i="3" a="1"/>
  <c r="G1012" i="3" s="1"/>
  <c r="F1012" i="3" a="1"/>
  <c r="F1012" i="3" s="1"/>
  <c r="E1012" i="3" a="1"/>
  <c r="E1012" i="3" s="1"/>
  <c r="D1012" i="3" a="1"/>
  <c r="D1012" i="3" s="1"/>
  <c r="C1012" i="3" a="1"/>
  <c r="C1012" i="3" s="1"/>
  <c r="A1012" i="3" a="1"/>
  <c r="A1012" i="3" s="1"/>
  <c r="S1011" i="3" a="1"/>
  <c r="S1011" i="3" s="1"/>
  <c r="N1011" i="3" a="1"/>
  <c r="N1011" i="3"/>
  <c r="M1011" i="3" a="1"/>
  <c r="M1011" i="3" s="1"/>
  <c r="L1011" i="3" a="1"/>
  <c r="L1011" i="3" s="1"/>
  <c r="K1011" i="3" a="1"/>
  <c r="K1011" i="3"/>
  <c r="J1011" i="3" a="1"/>
  <c r="J1011" i="3" s="1"/>
  <c r="I1011" i="3" a="1"/>
  <c r="I1011" i="3" s="1"/>
  <c r="H1011" i="3" a="1"/>
  <c r="H1011" i="3" s="1"/>
  <c r="G1011" i="3" a="1"/>
  <c r="G1011" i="3" s="1"/>
  <c r="F1011" i="3" a="1"/>
  <c r="F1011" i="3" s="1"/>
  <c r="E1011" i="3" a="1"/>
  <c r="E1011" i="3" s="1"/>
  <c r="D1011" i="3" a="1"/>
  <c r="D1011" i="3" s="1"/>
  <c r="C1011" i="3" a="1"/>
  <c r="C1011" i="3" s="1"/>
  <c r="A1011" i="3" a="1"/>
  <c r="A1011" i="3" s="1"/>
  <c r="S1010" i="3" a="1"/>
  <c r="S1010" i="3" s="1"/>
  <c r="N1010" i="3" a="1"/>
  <c r="N1010" i="3" s="1"/>
  <c r="M1010" i="3" a="1"/>
  <c r="M1010" i="3" s="1"/>
  <c r="L1010" i="3" a="1"/>
  <c r="L1010" i="3" s="1"/>
  <c r="K1010" i="3" a="1"/>
  <c r="K1010" i="3" s="1"/>
  <c r="J1010" i="3" a="1"/>
  <c r="J1010" i="3" s="1"/>
  <c r="I1010" i="3" a="1"/>
  <c r="I1010" i="3" s="1"/>
  <c r="H1010" i="3" a="1"/>
  <c r="H1010" i="3" s="1"/>
  <c r="G1010" i="3" a="1"/>
  <c r="G1010" i="3" s="1"/>
  <c r="F1010" i="3" a="1"/>
  <c r="F1010" i="3" s="1"/>
  <c r="E1010" i="3" a="1"/>
  <c r="E1010" i="3" s="1"/>
  <c r="D1010" i="3" a="1"/>
  <c r="D1010" i="3" s="1"/>
  <c r="C1010" i="3" a="1"/>
  <c r="C1010" i="3" s="1"/>
  <c r="A1010" i="3" a="1"/>
  <c r="A1010" i="3" s="1"/>
  <c r="S1009" i="3" a="1"/>
  <c r="S1009" i="3" s="1"/>
  <c r="N1009" i="3" a="1"/>
  <c r="N1009" i="3"/>
  <c r="M1009" i="3" a="1"/>
  <c r="M1009" i="3" s="1"/>
  <c r="L1009" i="3" a="1"/>
  <c r="L1009" i="3" s="1"/>
  <c r="K1009" i="3" a="1"/>
  <c r="K1009" i="3" s="1"/>
  <c r="J1009" i="3" a="1"/>
  <c r="J1009" i="3" s="1"/>
  <c r="I1009" i="3" a="1"/>
  <c r="I1009" i="3" s="1"/>
  <c r="H1009" i="3" a="1"/>
  <c r="H1009" i="3"/>
  <c r="G1009" i="3" a="1"/>
  <c r="G1009" i="3" s="1"/>
  <c r="F1009" i="3" a="1"/>
  <c r="F1009" i="3" s="1"/>
  <c r="E1009" i="3" a="1"/>
  <c r="E1009" i="3" s="1"/>
  <c r="D1009" i="3" a="1"/>
  <c r="D1009" i="3" s="1"/>
  <c r="C1009" i="3" a="1"/>
  <c r="C1009" i="3" s="1"/>
  <c r="A1009" i="3" a="1"/>
  <c r="A1009" i="3"/>
  <c r="S1008" i="3" a="1"/>
  <c r="S1008" i="3" s="1"/>
  <c r="N1008" i="3" a="1"/>
  <c r="N1008" i="3" s="1"/>
  <c r="M1008" i="3" a="1"/>
  <c r="M1008" i="3" s="1"/>
  <c r="L1008" i="3" a="1"/>
  <c r="L1008" i="3" s="1"/>
  <c r="K1008" i="3" a="1"/>
  <c r="K1008" i="3" s="1"/>
  <c r="J1008" i="3" a="1"/>
  <c r="J1008" i="3" s="1"/>
  <c r="I1008" i="3" a="1"/>
  <c r="I1008" i="3" s="1"/>
  <c r="H1008" i="3" a="1"/>
  <c r="H1008" i="3" s="1"/>
  <c r="G1008" i="3" a="1"/>
  <c r="G1008" i="3" s="1"/>
  <c r="F1008" i="3" a="1"/>
  <c r="F1008" i="3" s="1"/>
  <c r="E1008" i="3" a="1"/>
  <c r="E1008" i="3" s="1"/>
  <c r="D1008" i="3" a="1"/>
  <c r="D1008" i="3" s="1"/>
  <c r="C1008" i="3" a="1"/>
  <c r="C1008" i="3" s="1"/>
  <c r="A1008" i="3" a="1"/>
  <c r="A1008" i="3" s="1"/>
  <c r="S1007" i="3" a="1"/>
  <c r="S1007" i="3" s="1"/>
  <c r="N1007" i="3" a="1"/>
  <c r="N1007" i="3"/>
  <c r="M1007" i="3" a="1"/>
  <c r="M1007" i="3" s="1"/>
  <c r="L1007" i="3" a="1"/>
  <c r="L1007" i="3" s="1"/>
  <c r="K1007" i="3" a="1"/>
  <c r="K1007" i="3" s="1"/>
  <c r="J1007" i="3" a="1"/>
  <c r="J1007" i="3" s="1"/>
  <c r="I1007" i="3" a="1"/>
  <c r="I1007" i="3" s="1"/>
  <c r="H1007" i="3" a="1"/>
  <c r="H1007" i="3" s="1"/>
  <c r="G1007" i="3" a="1"/>
  <c r="G1007" i="3" s="1"/>
  <c r="F1007" i="3" a="1"/>
  <c r="F1007" i="3" s="1"/>
  <c r="E1007" i="3" a="1"/>
  <c r="E1007" i="3" s="1"/>
  <c r="D1007" i="3" a="1"/>
  <c r="D1007" i="3" s="1"/>
  <c r="C1007" i="3" a="1"/>
  <c r="C1007" i="3" s="1"/>
  <c r="A1007" i="3" a="1"/>
  <c r="A1007" i="3" s="1"/>
  <c r="S1006" i="3" a="1"/>
  <c r="S1006" i="3" s="1"/>
  <c r="N1006" i="3" a="1"/>
  <c r="N1006" i="3" s="1"/>
  <c r="M1006" i="3" a="1"/>
  <c r="M1006" i="3" s="1"/>
  <c r="L1006" i="3" a="1"/>
  <c r="L1006" i="3" s="1"/>
  <c r="K1006" i="3" a="1"/>
  <c r="K1006" i="3" s="1"/>
  <c r="J1006" i="3" a="1"/>
  <c r="J1006" i="3" s="1"/>
  <c r="I1006" i="3" a="1"/>
  <c r="I1006" i="3" s="1"/>
  <c r="H1006" i="3" a="1"/>
  <c r="H1006" i="3" s="1"/>
  <c r="G1006" i="3" a="1"/>
  <c r="G1006" i="3" s="1"/>
  <c r="F1006" i="3" a="1"/>
  <c r="F1006" i="3" s="1"/>
  <c r="E1006" i="3" a="1"/>
  <c r="E1006" i="3" s="1"/>
  <c r="D1006" i="3" a="1"/>
  <c r="D1006" i="3" s="1"/>
  <c r="C1006" i="3" a="1"/>
  <c r="C1006" i="3" s="1"/>
  <c r="A1006" i="3" a="1"/>
  <c r="A1006" i="3"/>
  <c r="S1005" i="3" a="1"/>
  <c r="S1005" i="3" s="1"/>
  <c r="N1005" i="3" a="1"/>
  <c r="N1005" i="3"/>
  <c r="M1005" i="3" a="1"/>
  <c r="M1005" i="3" s="1"/>
  <c r="L1005" i="3" a="1"/>
  <c r="L1005" i="3" s="1"/>
  <c r="K1005" i="3" a="1"/>
  <c r="K1005" i="3"/>
  <c r="J1005" i="3" a="1"/>
  <c r="J1005" i="3" s="1"/>
  <c r="I1005" i="3" a="1"/>
  <c r="I1005" i="3" s="1"/>
  <c r="H1005" i="3" a="1"/>
  <c r="H1005" i="3" s="1"/>
  <c r="G1005" i="3" a="1"/>
  <c r="G1005" i="3" s="1"/>
  <c r="F1005" i="3" a="1"/>
  <c r="F1005" i="3" s="1"/>
  <c r="E1005" i="3" a="1"/>
  <c r="E1005" i="3" s="1"/>
  <c r="D1005" i="3" a="1"/>
  <c r="D1005" i="3" s="1"/>
  <c r="C1005" i="3" a="1"/>
  <c r="C1005" i="3" s="1"/>
  <c r="A1005" i="3" a="1"/>
  <c r="A1005" i="3"/>
  <c r="S1004" i="3" a="1"/>
  <c r="S1004" i="3" s="1"/>
  <c r="N1004" i="3" a="1"/>
  <c r="N1004" i="3" s="1"/>
  <c r="M1004" i="3" a="1"/>
  <c r="M1004" i="3" s="1"/>
  <c r="L1004" i="3" a="1"/>
  <c r="L1004" i="3" s="1"/>
  <c r="K1004" i="3" a="1"/>
  <c r="K1004" i="3" s="1"/>
  <c r="J1004" i="3" a="1"/>
  <c r="J1004" i="3" s="1"/>
  <c r="I1004" i="3" a="1"/>
  <c r="I1004" i="3" s="1"/>
  <c r="H1004" i="3" a="1"/>
  <c r="H1004" i="3" s="1"/>
  <c r="G1004" i="3" a="1"/>
  <c r="G1004" i="3" s="1"/>
  <c r="F1004" i="3" a="1"/>
  <c r="F1004" i="3" s="1"/>
  <c r="E1004" i="3" a="1"/>
  <c r="E1004" i="3" s="1"/>
  <c r="D1004" i="3" a="1"/>
  <c r="D1004" i="3" s="1"/>
  <c r="C1004" i="3" a="1"/>
  <c r="C1004" i="3" s="1"/>
  <c r="A1004" i="3" a="1"/>
  <c r="A1004" i="3" s="1"/>
  <c r="S1003" i="3" a="1"/>
  <c r="S1003" i="3" s="1"/>
  <c r="N1003" i="3" a="1"/>
  <c r="N1003" i="3" s="1"/>
  <c r="M1003" i="3" a="1"/>
  <c r="M1003" i="3" s="1"/>
  <c r="L1003" i="3" a="1"/>
  <c r="L1003" i="3" s="1"/>
  <c r="K1003" i="3" a="1"/>
  <c r="K1003" i="3"/>
  <c r="J1003" i="3" a="1"/>
  <c r="J1003" i="3" s="1"/>
  <c r="I1003" i="3" a="1"/>
  <c r="I1003" i="3" s="1"/>
  <c r="H1003" i="3" a="1"/>
  <c r="H1003" i="3" s="1"/>
  <c r="G1003" i="3" a="1"/>
  <c r="G1003" i="3" s="1"/>
  <c r="F1003" i="3" a="1"/>
  <c r="F1003" i="3" s="1"/>
  <c r="E1003" i="3" a="1"/>
  <c r="E1003" i="3"/>
  <c r="D1003" i="3" a="1"/>
  <c r="D1003" i="3" s="1"/>
  <c r="C1003" i="3" a="1"/>
  <c r="C1003" i="3" s="1"/>
  <c r="A1003" i="3" a="1"/>
  <c r="A1003" i="3"/>
  <c r="S1002" i="3" a="1"/>
  <c r="S1002" i="3" s="1"/>
  <c r="N1002" i="3" a="1"/>
  <c r="N1002" i="3"/>
  <c r="M1002" i="3" a="1"/>
  <c r="M1002" i="3" s="1"/>
  <c r="L1002" i="3" a="1"/>
  <c r="L1002" i="3" s="1"/>
  <c r="K1002" i="3" a="1"/>
  <c r="K1002" i="3" s="1"/>
  <c r="J1002" i="3" a="1"/>
  <c r="J1002" i="3" s="1"/>
  <c r="I1002" i="3" a="1"/>
  <c r="I1002" i="3" s="1"/>
  <c r="H1002" i="3" a="1"/>
  <c r="H1002" i="3" s="1"/>
  <c r="G1002" i="3" a="1"/>
  <c r="G1002" i="3" s="1"/>
  <c r="F1002" i="3" a="1"/>
  <c r="F1002" i="3" s="1"/>
  <c r="E1002" i="3" a="1"/>
  <c r="E1002" i="3" s="1"/>
  <c r="D1002" i="3" a="1"/>
  <c r="D1002" i="3" s="1"/>
  <c r="C1002" i="3" a="1"/>
  <c r="C1002" i="3" s="1"/>
  <c r="A1002" i="3" a="1"/>
  <c r="A1002" i="3" s="1"/>
  <c r="S1001" i="3" a="1"/>
  <c r="S1001" i="3" s="1"/>
  <c r="N1001" i="3" a="1"/>
  <c r="N1001" i="3"/>
  <c r="M1001" i="3" a="1"/>
  <c r="M1001" i="3" s="1"/>
  <c r="L1001" i="3" a="1"/>
  <c r="L1001" i="3" s="1"/>
  <c r="K1001" i="3" a="1"/>
  <c r="K1001" i="3" s="1"/>
  <c r="J1001" i="3" a="1"/>
  <c r="J1001" i="3" s="1"/>
  <c r="I1001" i="3" a="1"/>
  <c r="I1001" i="3" s="1"/>
  <c r="H1001" i="3" a="1"/>
  <c r="H1001" i="3"/>
  <c r="G1001" i="3" a="1"/>
  <c r="G1001" i="3" s="1"/>
  <c r="F1001" i="3" a="1"/>
  <c r="F1001" i="3" s="1"/>
  <c r="E1001" i="3" a="1"/>
  <c r="E1001" i="3" s="1"/>
  <c r="D1001" i="3" a="1"/>
  <c r="D1001" i="3" s="1"/>
  <c r="C1001" i="3" a="1"/>
  <c r="C1001" i="3" s="1"/>
  <c r="A1001" i="3" a="1"/>
  <c r="A1001" i="3"/>
  <c r="S1000" i="3" a="1"/>
  <c r="S1000" i="3" s="1"/>
  <c r="N1000" i="3" a="1"/>
  <c r="N1000" i="3" s="1"/>
  <c r="M1000" i="3" a="1"/>
  <c r="M1000" i="3" s="1"/>
  <c r="L1000" i="3" a="1"/>
  <c r="L1000" i="3" s="1"/>
  <c r="K1000" i="3" a="1"/>
  <c r="K1000" i="3" s="1"/>
  <c r="J1000" i="3" a="1"/>
  <c r="J1000" i="3" s="1"/>
  <c r="I1000" i="3" a="1"/>
  <c r="I1000" i="3" s="1"/>
  <c r="H1000" i="3" a="1"/>
  <c r="H1000" i="3" s="1"/>
  <c r="G1000" i="3" a="1"/>
  <c r="G1000" i="3" s="1"/>
  <c r="F1000" i="3" a="1"/>
  <c r="F1000" i="3" s="1"/>
  <c r="E1000" i="3" a="1"/>
  <c r="E1000" i="3"/>
  <c r="D1000" i="3" a="1"/>
  <c r="D1000" i="3" s="1"/>
  <c r="C1000" i="3" a="1"/>
  <c r="C1000" i="3" s="1"/>
  <c r="A1000" i="3" a="1"/>
  <c r="A1000" i="3" s="1"/>
  <c r="S999" i="3" a="1"/>
  <c r="S999" i="3" s="1"/>
  <c r="N999" i="3" a="1"/>
  <c r="N999" i="3" s="1"/>
  <c r="M999" i="3" a="1"/>
  <c r="M999" i="3" s="1"/>
  <c r="L999" i="3" a="1"/>
  <c r="L999" i="3" s="1"/>
  <c r="K999" i="3" a="1"/>
  <c r="K999" i="3" s="1"/>
  <c r="J999" i="3" a="1"/>
  <c r="J999" i="3" s="1"/>
  <c r="I999" i="3" a="1"/>
  <c r="I999" i="3" s="1"/>
  <c r="H999" i="3" a="1"/>
  <c r="H999" i="3" s="1"/>
  <c r="G999" i="3" a="1"/>
  <c r="G999" i="3" s="1"/>
  <c r="F999" i="3" a="1"/>
  <c r="F999" i="3" s="1"/>
  <c r="E999" i="3" a="1"/>
  <c r="E999" i="3" s="1"/>
  <c r="D999" i="3" a="1"/>
  <c r="D999" i="3" s="1"/>
  <c r="C999" i="3" a="1"/>
  <c r="C999" i="3" s="1"/>
  <c r="A999" i="3" a="1"/>
  <c r="A999" i="3"/>
  <c r="S998" i="3" a="1"/>
  <c r="S998" i="3" s="1"/>
  <c r="N998" i="3" a="1"/>
  <c r="N998" i="3" s="1"/>
  <c r="M998" i="3" a="1"/>
  <c r="M998" i="3" s="1"/>
  <c r="L998" i="3" a="1"/>
  <c r="L998" i="3" s="1"/>
  <c r="K998" i="3" a="1"/>
  <c r="K998" i="3" s="1"/>
  <c r="J998" i="3" a="1"/>
  <c r="J998" i="3" s="1"/>
  <c r="I998" i="3" a="1"/>
  <c r="I998" i="3" s="1"/>
  <c r="H998" i="3" a="1"/>
  <c r="H998" i="3" s="1"/>
  <c r="G998" i="3" a="1"/>
  <c r="G998" i="3" s="1"/>
  <c r="F998" i="3" a="1"/>
  <c r="F998" i="3" s="1"/>
  <c r="E998" i="3" a="1"/>
  <c r="E998" i="3" s="1"/>
  <c r="D998" i="3" a="1"/>
  <c r="D998" i="3" s="1"/>
  <c r="C998" i="3" a="1"/>
  <c r="C998" i="3" s="1"/>
  <c r="A998" i="3" a="1"/>
  <c r="A998" i="3" s="1"/>
  <c r="S997" i="3" a="1"/>
  <c r="S997" i="3" s="1"/>
  <c r="N997" i="3" a="1"/>
  <c r="N997" i="3"/>
  <c r="M997" i="3" a="1"/>
  <c r="M997" i="3" s="1"/>
  <c r="L997" i="3" a="1"/>
  <c r="L997" i="3" s="1"/>
  <c r="K997" i="3" a="1"/>
  <c r="K997" i="3"/>
  <c r="J997" i="3" a="1"/>
  <c r="J997" i="3" s="1"/>
  <c r="I997" i="3" a="1"/>
  <c r="I997" i="3" s="1"/>
  <c r="H997" i="3" a="1"/>
  <c r="H997" i="3" s="1"/>
  <c r="G997" i="3" a="1"/>
  <c r="G997" i="3" s="1"/>
  <c r="F997" i="3" a="1"/>
  <c r="F997" i="3" s="1"/>
  <c r="E997" i="3" a="1"/>
  <c r="E997" i="3"/>
  <c r="D997" i="3" a="1"/>
  <c r="D997" i="3" s="1"/>
  <c r="C997" i="3" a="1"/>
  <c r="C997" i="3" s="1"/>
  <c r="A997" i="3" a="1"/>
  <c r="A997" i="3" s="1"/>
  <c r="S996" i="3" a="1"/>
  <c r="S996" i="3" s="1"/>
  <c r="N996" i="3" a="1"/>
  <c r="N996" i="3" s="1"/>
  <c r="M996" i="3" a="1"/>
  <c r="M996" i="3" s="1"/>
  <c r="L996" i="3" a="1"/>
  <c r="L996" i="3" s="1"/>
  <c r="K996" i="3" a="1"/>
  <c r="K996" i="3" s="1"/>
  <c r="J996" i="3" a="1"/>
  <c r="J996" i="3" s="1"/>
  <c r="I996" i="3" a="1"/>
  <c r="I996" i="3" s="1"/>
  <c r="H996" i="3" a="1"/>
  <c r="H996" i="3" s="1"/>
  <c r="G996" i="3" a="1"/>
  <c r="G996" i="3" s="1"/>
  <c r="F996" i="3" a="1"/>
  <c r="F996" i="3" s="1"/>
  <c r="E996" i="3" a="1"/>
  <c r="E996" i="3" s="1"/>
  <c r="D996" i="3" a="1"/>
  <c r="D996" i="3" s="1"/>
  <c r="C996" i="3" a="1"/>
  <c r="C996" i="3" s="1"/>
  <c r="A996" i="3" a="1"/>
  <c r="A996" i="3"/>
  <c r="S995" i="3" a="1"/>
  <c r="S995" i="3" s="1"/>
  <c r="N995" i="3" a="1"/>
  <c r="N995" i="3"/>
  <c r="M995" i="3" a="1"/>
  <c r="M995" i="3" s="1"/>
  <c r="L995" i="3" a="1"/>
  <c r="L995" i="3" s="1"/>
  <c r="K995" i="3" a="1"/>
  <c r="K995" i="3"/>
  <c r="J995" i="3" a="1"/>
  <c r="J995" i="3" s="1"/>
  <c r="I995" i="3" a="1"/>
  <c r="I995" i="3" s="1"/>
  <c r="H995" i="3" a="1"/>
  <c r="H995" i="3" s="1"/>
  <c r="G995" i="3" a="1"/>
  <c r="G995" i="3" s="1"/>
  <c r="F995" i="3" a="1"/>
  <c r="F995" i="3" s="1"/>
  <c r="E995" i="3" a="1"/>
  <c r="E995" i="3"/>
  <c r="D995" i="3" a="1"/>
  <c r="D995" i="3" s="1"/>
  <c r="C995" i="3" a="1"/>
  <c r="C995" i="3" s="1"/>
  <c r="A995" i="3" a="1"/>
  <c r="A995" i="3" s="1"/>
  <c r="S994" i="3" a="1"/>
  <c r="S994" i="3" s="1"/>
  <c r="N994" i="3" a="1"/>
  <c r="N994" i="3" s="1"/>
  <c r="M994" i="3" a="1"/>
  <c r="M994" i="3" s="1"/>
  <c r="L994" i="3" a="1"/>
  <c r="L994" i="3" s="1"/>
  <c r="K994" i="3" a="1"/>
  <c r="K994" i="3" s="1"/>
  <c r="J994" i="3" a="1"/>
  <c r="J994" i="3" s="1"/>
  <c r="I994" i="3" a="1"/>
  <c r="I994" i="3" s="1"/>
  <c r="H994" i="3" a="1"/>
  <c r="H994" i="3" s="1"/>
  <c r="G994" i="3" a="1"/>
  <c r="G994" i="3" s="1"/>
  <c r="F994" i="3" a="1"/>
  <c r="F994" i="3" s="1"/>
  <c r="E994" i="3" a="1"/>
  <c r="E994" i="3" s="1"/>
  <c r="D994" i="3" a="1"/>
  <c r="D994" i="3" s="1"/>
  <c r="C994" i="3" a="1"/>
  <c r="C994" i="3" s="1"/>
  <c r="A994" i="3" a="1"/>
  <c r="A994" i="3" s="1"/>
  <c r="S993" i="3" a="1"/>
  <c r="S993" i="3" s="1"/>
  <c r="N993" i="3" a="1"/>
  <c r="N993" i="3" s="1"/>
  <c r="M993" i="3" a="1"/>
  <c r="M993" i="3" s="1"/>
  <c r="L993" i="3" a="1"/>
  <c r="L993" i="3" s="1"/>
  <c r="K993" i="3" a="1"/>
  <c r="K993" i="3" s="1"/>
  <c r="J993" i="3" a="1"/>
  <c r="J993" i="3" s="1"/>
  <c r="I993" i="3" a="1"/>
  <c r="I993" i="3" s="1"/>
  <c r="H993" i="3" a="1"/>
  <c r="H993" i="3"/>
  <c r="G993" i="3" a="1"/>
  <c r="G993" i="3" s="1"/>
  <c r="F993" i="3" a="1"/>
  <c r="F993" i="3" s="1"/>
  <c r="E993" i="3" a="1"/>
  <c r="E993" i="3" s="1"/>
  <c r="D993" i="3" a="1"/>
  <c r="D993" i="3" s="1"/>
  <c r="C993" i="3" a="1"/>
  <c r="C993" i="3" s="1"/>
  <c r="A993" i="3" a="1"/>
  <c r="A993" i="3"/>
  <c r="S992" i="3" a="1"/>
  <c r="S992" i="3" s="1"/>
  <c r="N992" i="3" a="1"/>
  <c r="N992" i="3"/>
  <c r="M992" i="3" a="1"/>
  <c r="M992" i="3" s="1"/>
  <c r="L992" i="3" a="1"/>
  <c r="L992" i="3" s="1"/>
  <c r="K992" i="3" a="1"/>
  <c r="K992" i="3"/>
  <c r="J992" i="3" a="1"/>
  <c r="J992" i="3" s="1"/>
  <c r="I992" i="3" a="1"/>
  <c r="I992" i="3" s="1"/>
  <c r="H992" i="3" a="1"/>
  <c r="H992" i="3" s="1"/>
  <c r="G992" i="3" a="1"/>
  <c r="G992" i="3" s="1"/>
  <c r="F992" i="3" a="1"/>
  <c r="F992" i="3" s="1"/>
  <c r="E992" i="3" a="1"/>
  <c r="E992" i="3" s="1"/>
  <c r="D992" i="3" a="1"/>
  <c r="D992" i="3" s="1"/>
  <c r="C992" i="3" a="1"/>
  <c r="C992" i="3" s="1"/>
  <c r="A992" i="3" a="1"/>
  <c r="A992" i="3" s="1"/>
  <c r="S991" i="3" a="1"/>
  <c r="S991" i="3" s="1"/>
  <c r="N991" i="3" a="1"/>
  <c r="N991" i="3" s="1"/>
  <c r="M991" i="3" a="1"/>
  <c r="M991" i="3" s="1"/>
  <c r="L991" i="3" a="1"/>
  <c r="L991" i="3" s="1"/>
  <c r="K991" i="3" a="1"/>
  <c r="K991" i="3"/>
  <c r="J991" i="3" a="1"/>
  <c r="J991" i="3" s="1"/>
  <c r="I991" i="3" a="1"/>
  <c r="I991" i="3" s="1"/>
  <c r="H991" i="3" a="1"/>
  <c r="H991" i="3"/>
  <c r="G991" i="3" a="1"/>
  <c r="G991" i="3" s="1"/>
  <c r="F991" i="3" a="1"/>
  <c r="F991" i="3" s="1"/>
  <c r="E991" i="3" a="1"/>
  <c r="E991" i="3" s="1"/>
  <c r="D991" i="3" a="1"/>
  <c r="D991" i="3" s="1"/>
  <c r="C991" i="3" a="1"/>
  <c r="C991" i="3" s="1"/>
  <c r="A991" i="3" a="1"/>
  <c r="A991" i="3"/>
  <c r="S990" i="3" a="1"/>
  <c r="S990" i="3" s="1"/>
  <c r="N990" i="3" a="1"/>
  <c r="N990" i="3" s="1"/>
  <c r="M990" i="3" a="1"/>
  <c r="M990" i="3" s="1"/>
  <c r="L990" i="3" a="1"/>
  <c r="L990" i="3" s="1"/>
  <c r="K990" i="3" a="1"/>
  <c r="K990" i="3" s="1"/>
  <c r="J990" i="3" a="1"/>
  <c r="J990" i="3" s="1"/>
  <c r="I990" i="3" a="1"/>
  <c r="I990" i="3" s="1"/>
  <c r="H990" i="3" a="1"/>
  <c r="H990" i="3" s="1"/>
  <c r="G990" i="3" a="1"/>
  <c r="G990" i="3" s="1"/>
  <c r="F990" i="3" a="1"/>
  <c r="F990" i="3" s="1"/>
  <c r="E990" i="3" a="1"/>
  <c r="E990" i="3" s="1"/>
  <c r="D990" i="3" a="1"/>
  <c r="D990" i="3" s="1"/>
  <c r="C990" i="3" a="1"/>
  <c r="C990" i="3" s="1"/>
  <c r="A990" i="3" a="1"/>
  <c r="A990" i="3" s="1"/>
  <c r="S989" i="3" a="1"/>
  <c r="S989" i="3" s="1"/>
  <c r="N989" i="3" a="1"/>
  <c r="N989" i="3" s="1"/>
  <c r="M989" i="3" a="1"/>
  <c r="M989" i="3" s="1"/>
  <c r="L989" i="3" a="1"/>
  <c r="L989" i="3" s="1"/>
  <c r="K989" i="3" a="1"/>
  <c r="K989" i="3" s="1"/>
  <c r="J989" i="3" a="1"/>
  <c r="J989" i="3" s="1"/>
  <c r="I989" i="3" a="1"/>
  <c r="I989" i="3" s="1"/>
  <c r="H989" i="3" a="1"/>
  <c r="H989" i="3" s="1"/>
  <c r="G989" i="3" a="1"/>
  <c r="G989" i="3" s="1"/>
  <c r="F989" i="3" a="1"/>
  <c r="F989" i="3" s="1"/>
  <c r="E989" i="3" a="1"/>
  <c r="E989" i="3"/>
  <c r="D989" i="3" a="1"/>
  <c r="D989" i="3" s="1"/>
  <c r="C989" i="3" a="1"/>
  <c r="C989" i="3" s="1"/>
  <c r="A989" i="3" a="1"/>
  <c r="A989" i="3" s="1"/>
  <c r="S988" i="3" a="1"/>
  <c r="S988" i="3" s="1"/>
  <c r="N988" i="3" a="1"/>
  <c r="N988" i="3" s="1"/>
  <c r="M988" i="3" a="1"/>
  <c r="M988" i="3" s="1"/>
  <c r="L988" i="3" a="1"/>
  <c r="L988" i="3" s="1"/>
  <c r="K988" i="3" a="1"/>
  <c r="K988" i="3" s="1"/>
  <c r="J988" i="3" a="1"/>
  <c r="J988" i="3" s="1"/>
  <c r="I988" i="3" a="1"/>
  <c r="I988" i="3" s="1"/>
  <c r="H988" i="3" a="1"/>
  <c r="H988" i="3" s="1"/>
  <c r="G988" i="3" a="1"/>
  <c r="G988" i="3" s="1"/>
  <c r="F988" i="3" a="1"/>
  <c r="F988" i="3" s="1"/>
  <c r="E988" i="3" a="1"/>
  <c r="E988" i="3" s="1"/>
  <c r="D988" i="3" a="1"/>
  <c r="D988" i="3" s="1"/>
  <c r="C988" i="3" a="1"/>
  <c r="C988" i="3" s="1"/>
  <c r="A988" i="3" a="1"/>
  <c r="A988" i="3" s="1"/>
  <c r="S987" i="3" a="1"/>
  <c r="S987" i="3" s="1"/>
  <c r="N987" i="3" a="1"/>
  <c r="N987" i="3" s="1"/>
  <c r="M987" i="3" a="1"/>
  <c r="M987" i="3" s="1"/>
  <c r="L987" i="3" a="1"/>
  <c r="L987" i="3" s="1"/>
  <c r="K987" i="3" a="1"/>
  <c r="K987" i="3" s="1"/>
  <c r="J987" i="3" a="1"/>
  <c r="J987" i="3" s="1"/>
  <c r="I987" i="3" a="1"/>
  <c r="I987" i="3" s="1"/>
  <c r="H987" i="3" a="1"/>
  <c r="H987" i="3"/>
  <c r="G987" i="3" a="1"/>
  <c r="G987" i="3" s="1"/>
  <c r="F987" i="3" a="1"/>
  <c r="F987" i="3" s="1"/>
  <c r="E987" i="3" a="1"/>
  <c r="E987" i="3"/>
  <c r="D987" i="3" a="1"/>
  <c r="D987" i="3" s="1"/>
  <c r="C987" i="3" a="1"/>
  <c r="C987" i="3" s="1"/>
  <c r="A987" i="3" a="1"/>
  <c r="A987" i="3" s="1"/>
  <c r="S986" i="3" a="1"/>
  <c r="S986" i="3" s="1"/>
  <c r="N986" i="3" a="1"/>
  <c r="N986" i="3"/>
  <c r="M986" i="3" a="1"/>
  <c r="M986" i="3" s="1"/>
  <c r="L986" i="3" a="1"/>
  <c r="L986" i="3" s="1"/>
  <c r="K986" i="3" a="1"/>
  <c r="K986" i="3" s="1"/>
  <c r="J986" i="3" a="1"/>
  <c r="J986" i="3" s="1"/>
  <c r="I986" i="3" a="1"/>
  <c r="I986" i="3" s="1"/>
  <c r="H986" i="3" a="1"/>
  <c r="H986" i="3" s="1"/>
  <c r="G986" i="3" a="1"/>
  <c r="G986" i="3" s="1"/>
  <c r="F986" i="3" a="1"/>
  <c r="F986" i="3" s="1"/>
  <c r="E986" i="3" a="1"/>
  <c r="E986" i="3" s="1"/>
  <c r="D986" i="3" a="1"/>
  <c r="D986" i="3" s="1"/>
  <c r="C986" i="3" a="1"/>
  <c r="C986" i="3" s="1"/>
  <c r="A986" i="3" a="1"/>
  <c r="A986" i="3" s="1"/>
  <c r="S985" i="3" a="1"/>
  <c r="S985" i="3" s="1"/>
  <c r="N985" i="3" a="1"/>
  <c r="N985" i="3" s="1"/>
  <c r="M985" i="3" a="1"/>
  <c r="M985" i="3" s="1"/>
  <c r="L985" i="3" a="1"/>
  <c r="L985" i="3" s="1"/>
  <c r="K985" i="3" a="1"/>
  <c r="K985" i="3" s="1"/>
  <c r="J985" i="3" a="1"/>
  <c r="J985" i="3" s="1"/>
  <c r="I985" i="3" a="1"/>
  <c r="I985" i="3" s="1"/>
  <c r="H985" i="3" a="1"/>
  <c r="H985" i="3" s="1"/>
  <c r="G985" i="3" a="1"/>
  <c r="G985" i="3" s="1"/>
  <c r="F985" i="3" a="1"/>
  <c r="F985" i="3" s="1"/>
  <c r="E985" i="3" a="1"/>
  <c r="E985" i="3" s="1"/>
  <c r="D985" i="3" a="1"/>
  <c r="D985" i="3" s="1"/>
  <c r="C985" i="3" a="1"/>
  <c r="C985" i="3" s="1"/>
  <c r="A985" i="3" a="1"/>
  <c r="A985" i="3"/>
  <c r="S984" i="3" a="1"/>
  <c r="S984" i="3" s="1"/>
  <c r="N984" i="3" a="1"/>
  <c r="N984" i="3" s="1"/>
  <c r="M984" i="3" a="1"/>
  <c r="M984" i="3" s="1"/>
  <c r="L984" i="3" a="1"/>
  <c r="L984" i="3" s="1"/>
  <c r="K984" i="3" a="1"/>
  <c r="K984" i="3" s="1"/>
  <c r="J984" i="3" a="1"/>
  <c r="J984" i="3" s="1"/>
  <c r="I984" i="3" a="1"/>
  <c r="I984" i="3" s="1"/>
  <c r="H984" i="3" a="1"/>
  <c r="H984" i="3" s="1"/>
  <c r="G984" i="3" a="1"/>
  <c r="G984" i="3" s="1"/>
  <c r="F984" i="3" a="1"/>
  <c r="F984" i="3" s="1"/>
  <c r="E984" i="3" a="1"/>
  <c r="E984" i="3" s="1"/>
  <c r="D984" i="3" a="1"/>
  <c r="D984" i="3" s="1"/>
  <c r="C984" i="3" a="1"/>
  <c r="C984" i="3" s="1"/>
  <c r="A984" i="3" a="1"/>
  <c r="A984" i="3" s="1"/>
  <c r="S983" i="3" a="1"/>
  <c r="S983" i="3" s="1"/>
  <c r="N983" i="3" a="1"/>
  <c r="N983" i="3" s="1"/>
  <c r="M983" i="3" a="1"/>
  <c r="M983" i="3" s="1"/>
  <c r="L983" i="3" a="1"/>
  <c r="L983" i="3" s="1"/>
  <c r="K983" i="3" a="1"/>
  <c r="K983" i="3"/>
  <c r="J983" i="3" a="1"/>
  <c r="J983" i="3" s="1"/>
  <c r="I983" i="3" a="1"/>
  <c r="I983" i="3" s="1"/>
  <c r="H983" i="3" a="1"/>
  <c r="H983" i="3" s="1"/>
  <c r="G983" i="3" a="1"/>
  <c r="G983" i="3" s="1"/>
  <c r="F983" i="3" a="1"/>
  <c r="F983" i="3" s="1"/>
  <c r="E983" i="3" a="1"/>
  <c r="E983" i="3"/>
  <c r="D983" i="3" a="1"/>
  <c r="D983" i="3" s="1"/>
  <c r="C983" i="3" a="1"/>
  <c r="C983" i="3" s="1"/>
  <c r="A983" i="3" a="1"/>
  <c r="A983" i="3"/>
  <c r="S982" i="3" a="1"/>
  <c r="S982" i="3" s="1"/>
  <c r="N982" i="3" a="1"/>
  <c r="N982" i="3" s="1"/>
  <c r="M982" i="3" a="1"/>
  <c r="M982" i="3" s="1"/>
  <c r="L982" i="3" a="1"/>
  <c r="L982" i="3" s="1"/>
  <c r="K982" i="3" a="1"/>
  <c r="K982" i="3"/>
  <c r="J982" i="3" a="1"/>
  <c r="J982" i="3" s="1"/>
  <c r="I982" i="3" a="1"/>
  <c r="I982" i="3" s="1"/>
  <c r="H982" i="3" a="1"/>
  <c r="H982" i="3" s="1"/>
  <c r="G982" i="3" a="1"/>
  <c r="G982" i="3" s="1"/>
  <c r="F982" i="3" a="1"/>
  <c r="F982" i="3" s="1"/>
  <c r="E982" i="3" a="1"/>
  <c r="E982" i="3" s="1"/>
  <c r="D982" i="3" a="1"/>
  <c r="D982" i="3" s="1"/>
  <c r="C982" i="3" a="1"/>
  <c r="C982" i="3" s="1"/>
  <c r="A982" i="3" a="1"/>
  <c r="A982" i="3" s="1"/>
  <c r="S981" i="3" a="1"/>
  <c r="S981" i="3" s="1"/>
  <c r="N981" i="3" a="1"/>
  <c r="N981" i="3"/>
  <c r="M981" i="3" a="1"/>
  <c r="M981" i="3" s="1"/>
  <c r="L981" i="3" a="1"/>
  <c r="L981" i="3" s="1"/>
  <c r="K981" i="3" a="1"/>
  <c r="K981" i="3" s="1"/>
  <c r="J981" i="3" a="1"/>
  <c r="J981" i="3" s="1"/>
  <c r="I981" i="3" a="1"/>
  <c r="I981" i="3" s="1"/>
  <c r="H981" i="3" a="1"/>
  <c r="H981" i="3"/>
  <c r="G981" i="3" a="1"/>
  <c r="G981" i="3" s="1"/>
  <c r="F981" i="3" a="1"/>
  <c r="F981" i="3" s="1"/>
  <c r="E981" i="3" a="1"/>
  <c r="E981" i="3" s="1"/>
  <c r="D981" i="3" a="1"/>
  <c r="D981" i="3" s="1"/>
  <c r="C981" i="3" a="1"/>
  <c r="C981" i="3" s="1"/>
  <c r="A981" i="3" a="1"/>
  <c r="A981" i="3"/>
  <c r="S980" i="3" a="1"/>
  <c r="S980" i="3" s="1"/>
  <c r="N980" i="3" a="1"/>
  <c r="N980" i="3" s="1"/>
  <c r="M980" i="3" a="1"/>
  <c r="M980" i="3" s="1"/>
  <c r="L980" i="3" a="1"/>
  <c r="L980" i="3" s="1"/>
  <c r="K980" i="3" a="1"/>
  <c r="K980" i="3" s="1"/>
  <c r="J980" i="3" a="1"/>
  <c r="J980" i="3" s="1"/>
  <c r="I980" i="3" a="1"/>
  <c r="I980" i="3" s="1"/>
  <c r="H980" i="3" a="1"/>
  <c r="H980" i="3" s="1"/>
  <c r="G980" i="3" a="1"/>
  <c r="G980" i="3" s="1"/>
  <c r="F980" i="3" a="1"/>
  <c r="F980" i="3" s="1"/>
  <c r="E980" i="3" a="1"/>
  <c r="E980" i="3" s="1"/>
  <c r="D980" i="3" a="1"/>
  <c r="D980" i="3" s="1"/>
  <c r="C980" i="3" a="1"/>
  <c r="C980" i="3" s="1"/>
  <c r="A980" i="3" a="1"/>
  <c r="A980" i="3"/>
  <c r="S979" i="3" a="1"/>
  <c r="S979" i="3" s="1"/>
  <c r="N979" i="3" a="1"/>
  <c r="N979" i="3" s="1"/>
  <c r="M979" i="3" a="1"/>
  <c r="M979" i="3" s="1"/>
  <c r="L979" i="3" a="1"/>
  <c r="L979" i="3" s="1"/>
  <c r="K979" i="3" a="1"/>
  <c r="K979" i="3" s="1"/>
  <c r="J979" i="3" a="1"/>
  <c r="J979" i="3" s="1"/>
  <c r="I979" i="3" a="1"/>
  <c r="I979" i="3" s="1"/>
  <c r="H979" i="3" a="1"/>
  <c r="H979" i="3" s="1"/>
  <c r="G979" i="3" a="1"/>
  <c r="G979" i="3" s="1"/>
  <c r="F979" i="3" a="1"/>
  <c r="F979" i="3" s="1"/>
  <c r="E979" i="3" a="1"/>
  <c r="E979" i="3" s="1"/>
  <c r="D979" i="3" a="1"/>
  <c r="D979" i="3" s="1"/>
  <c r="C979" i="3" a="1"/>
  <c r="C979" i="3" s="1"/>
  <c r="A979" i="3" a="1"/>
  <c r="A979" i="3"/>
  <c r="S978" i="3" a="1"/>
  <c r="S978" i="3" s="1"/>
  <c r="N978" i="3" a="1"/>
  <c r="N978" i="3" s="1"/>
  <c r="M978" i="3" a="1"/>
  <c r="M978" i="3" s="1"/>
  <c r="L978" i="3" a="1"/>
  <c r="L978" i="3" s="1"/>
  <c r="K978" i="3" a="1"/>
  <c r="K978" i="3" s="1"/>
  <c r="J978" i="3" a="1"/>
  <c r="J978" i="3" s="1"/>
  <c r="I978" i="3" a="1"/>
  <c r="I978" i="3" s="1"/>
  <c r="H978" i="3" a="1"/>
  <c r="H978" i="3"/>
  <c r="G978" i="3" a="1"/>
  <c r="G978" i="3" s="1"/>
  <c r="F978" i="3" a="1"/>
  <c r="F978" i="3" s="1"/>
  <c r="E978" i="3" a="1"/>
  <c r="E978" i="3" s="1"/>
  <c r="D978" i="3" a="1"/>
  <c r="D978" i="3" s="1"/>
  <c r="C978" i="3" a="1"/>
  <c r="C978" i="3" s="1"/>
  <c r="A978" i="3" a="1"/>
  <c r="A978" i="3" s="1"/>
  <c r="S977" i="3" a="1"/>
  <c r="S977" i="3" s="1"/>
  <c r="N977" i="3" a="1"/>
  <c r="N977" i="3" s="1"/>
  <c r="M977" i="3" a="1"/>
  <c r="M977" i="3" s="1"/>
  <c r="L977" i="3" a="1"/>
  <c r="L977" i="3" s="1"/>
  <c r="K977" i="3" a="1"/>
  <c r="K977" i="3" s="1"/>
  <c r="J977" i="3" a="1"/>
  <c r="J977" i="3" s="1"/>
  <c r="I977" i="3" a="1"/>
  <c r="I977" i="3" s="1"/>
  <c r="H977" i="3" a="1"/>
  <c r="H977" i="3"/>
  <c r="G977" i="3" a="1"/>
  <c r="G977" i="3" s="1"/>
  <c r="F977" i="3" a="1"/>
  <c r="F977" i="3" s="1"/>
  <c r="E977" i="3" a="1"/>
  <c r="E977" i="3"/>
  <c r="D977" i="3" a="1"/>
  <c r="D977" i="3" s="1"/>
  <c r="C977" i="3" a="1"/>
  <c r="C977" i="3" s="1"/>
  <c r="A977" i="3" a="1"/>
  <c r="A977" i="3" s="1"/>
  <c r="S976" i="3" a="1"/>
  <c r="S976" i="3" s="1"/>
  <c r="N976" i="3" a="1"/>
  <c r="N976" i="3"/>
  <c r="M976" i="3" a="1"/>
  <c r="M976" i="3" s="1"/>
  <c r="L976" i="3" a="1"/>
  <c r="L976" i="3" s="1"/>
  <c r="K976" i="3" a="1"/>
  <c r="K976" i="3" s="1"/>
  <c r="J976" i="3" a="1"/>
  <c r="J976" i="3" s="1"/>
  <c r="I976" i="3" a="1"/>
  <c r="I976" i="3" s="1"/>
  <c r="H976" i="3" a="1"/>
  <c r="H976" i="3" s="1"/>
  <c r="G976" i="3" a="1"/>
  <c r="G976" i="3" s="1"/>
  <c r="F976" i="3" a="1"/>
  <c r="F976" i="3" s="1"/>
  <c r="E976" i="3" a="1"/>
  <c r="E976" i="3" s="1"/>
  <c r="D976" i="3" a="1"/>
  <c r="D976" i="3" s="1"/>
  <c r="C976" i="3" a="1"/>
  <c r="C976" i="3" s="1"/>
  <c r="A976" i="3" a="1"/>
  <c r="A976" i="3" s="1"/>
  <c r="S975" i="3" a="1"/>
  <c r="S975" i="3" s="1"/>
  <c r="N975" i="3" a="1"/>
  <c r="N975" i="3"/>
  <c r="M975" i="3" a="1"/>
  <c r="M975" i="3" s="1"/>
  <c r="L975" i="3" a="1"/>
  <c r="L975" i="3" s="1"/>
  <c r="K975" i="3" a="1"/>
  <c r="K975" i="3" s="1"/>
  <c r="J975" i="3" a="1"/>
  <c r="J975" i="3" s="1"/>
  <c r="I975" i="3" a="1"/>
  <c r="I975" i="3" s="1"/>
  <c r="H975" i="3" a="1"/>
  <c r="H975" i="3" s="1"/>
  <c r="G975" i="3" a="1"/>
  <c r="G975" i="3" s="1"/>
  <c r="F975" i="3" a="1"/>
  <c r="F975" i="3" s="1"/>
  <c r="E975" i="3" a="1"/>
  <c r="E975" i="3" s="1"/>
  <c r="D975" i="3" a="1"/>
  <c r="D975" i="3" s="1"/>
  <c r="C975" i="3" a="1"/>
  <c r="C975" i="3" s="1"/>
  <c r="A975" i="3" a="1"/>
  <c r="A975" i="3"/>
  <c r="S974" i="3" a="1"/>
  <c r="S974" i="3" s="1"/>
  <c r="N974" i="3" a="1"/>
  <c r="N974" i="3" s="1"/>
  <c r="M974" i="3" a="1"/>
  <c r="M974" i="3" s="1"/>
  <c r="L974" i="3" a="1"/>
  <c r="L974" i="3" s="1"/>
  <c r="K974" i="3" a="1"/>
  <c r="K974" i="3" s="1"/>
  <c r="J974" i="3" a="1"/>
  <c r="J974" i="3" s="1"/>
  <c r="I974" i="3" a="1"/>
  <c r="I974" i="3" s="1"/>
  <c r="H974" i="3" a="1"/>
  <c r="H974" i="3" s="1"/>
  <c r="G974" i="3" a="1"/>
  <c r="G974" i="3" s="1"/>
  <c r="F974" i="3" a="1"/>
  <c r="F974" i="3" s="1"/>
  <c r="E974" i="3" a="1"/>
  <c r="E974" i="3"/>
  <c r="D974" i="3" a="1"/>
  <c r="D974" i="3" s="1"/>
  <c r="C974" i="3" a="1"/>
  <c r="C974" i="3" s="1"/>
  <c r="A974" i="3" a="1"/>
  <c r="A974" i="3" s="1"/>
  <c r="S973" i="3" a="1"/>
  <c r="S973" i="3" s="1"/>
  <c r="N973" i="3" a="1"/>
  <c r="N973" i="3" s="1"/>
  <c r="M973" i="3" a="1"/>
  <c r="M973" i="3" s="1"/>
  <c r="L973" i="3" a="1"/>
  <c r="L973" i="3" s="1"/>
  <c r="K973" i="3" a="1"/>
  <c r="K973" i="3" s="1"/>
  <c r="J973" i="3" a="1"/>
  <c r="J973" i="3" s="1"/>
  <c r="I973" i="3" a="1"/>
  <c r="I973" i="3" s="1"/>
  <c r="H973" i="3" a="1"/>
  <c r="H973" i="3" s="1"/>
  <c r="G973" i="3" a="1"/>
  <c r="G973" i="3" s="1"/>
  <c r="F973" i="3" a="1"/>
  <c r="F973" i="3" s="1"/>
  <c r="E973" i="3" a="1"/>
  <c r="E973" i="3"/>
  <c r="D973" i="3" a="1"/>
  <c r="D973" i="3" s="1"/>
  <c r="C973" i="3" a="1"/>
  <c r="C973" i="3" s="1"/>
  <c r="A973" i="3" a="1"/>
  <c r="A973" i="3"/>
  <c r="S972" i="3" a="1"/>
  <c r="S972" i="3" s="1"/>
  <c r="N972" i="3" a="1"/>
  <c r="N972" i="3" s="1"/>
  <c r="M972" i="3" a="1"/>
  <c r="M972" i="3" s="1"/>
  <c r="L972" i="3" a="1"/>
  <c r="L972" i="3" s="1"/>
  <c r="K972" i="3" a="1"/>
  <c r="K972" i="3"/>
  <c r="J972" i="3" a="1"/>
  <c r="J972" i="3" s="1"/>
  <c r="I972" i="3" a="1"/>
  <c r="I972" i="3" s="1"/>
  <c r="H972" i="3" a="1"/>
  <c r="H972" i="3" s="1"/>
  <c r="G972" i="3" a="1"/>
  <c r="G972" i="3" s="1"/>
  <c r="F972" i="3" a="1"/>
  <c r="F972" i="3" s="1"/>
  <c r="E972" i="3" a="1"/>
  <c r="E972" i="3" s="1"/>
  <c r="D972" i="3" a="1"/>
  <c r="D972" i="3" s="1"/>
  <c r="C972" i="3" a="1"/>
  <c r="C972" i="3" s="1"/>
  <c r="A972" i="3" a="1"/>
  <c r="A972" i="3" s="1"/>
  <c r="S971" i="3" a="1"/>
  <c r="S971" i="3" s="1"/>
  <c r="N971" i="3" a="1"/>
  <c r="N971" i="3" s="1"/>
  <c r="M971" i="3" a="1"/>
  <c r="M971" i="3" s="1"/>
  <c r="L971" i="3" a="1"/>
  <c r="L971" i="3" s="1"/>
  <c r="K971" i="3" a="1"/>
  <c r="K971" i="3" s="1"/>
  <c r="J971" i="3" a="1"/>
  <c r="J971" i="3" s="1"/>
  <c r="I971" i="3" a="1"/>
  <c r="I971" i="3" s="1"/>
  <c r="H971" i="3" a="1"/>
  <c r="H971" i="3"/>
  <c r="G971" i="3" a="1"/>
  <c r="G971" i="3" s="1"/>
  <c r="F971" i="3" a="1"/>
  <c r="F971" i="3" s="1"/>
  <c r="E971" i="3" a="1"/>
  <c r="E971" i="3" s="1"/>
  <c r="D971" i="3" a="1"/>
  <c r="D971" i="3" s="1"/>
  <c r="C971" i="3" a="1"/>
  <c r="C971" i="3" s="1"/>
  <c r="A971" i="3" a="1"/>
  <c r="A971" i="3"/>
  <c r="S970" i="3" a="1"/>
  <c r="S970" i="3" s="1"/>
  <c r="N970" i="3" a="1"/>
  <c r="N970" i="3" s="1"/>
  <c r="M970" i="3" a="1"/>
  <c r="M970" i="3" s="1"/>
  <c r="L970" i="3" a="1"/>
  <c r="L970" i="3" s="1"/>
  <c r="K970" i="3" a="1"/>
  <c r="K970" i="3" s="1"/>
  <c r="J970" i="3" a="1"/>
  <c r="J970" i="3" s="1"/>
  <c r="I970" i="3" a="1"/>
  <c r="I970" i="3" s="1"/>
  <c r="H970" i="3" a="1"/>
  <c r="H970" i="3" s="1"/>
  <c r="G970" i="3" a="1"/>
  <c r="G970" i="3" s="1"/>
  <c r="F970" i="3" a="1"/>
  <c r="F970" i="3" s="1"/>
  <c r="E970" i="3" a="1"/>
  <c r="E970" i="3" s="1"/>
  <c r="D970" i="3" a="1"/>
  <c r="D970" i="3" s="1"/>
  <c r="C970" i="3" a="1"/>
  <c r="C970" i="3" s="1"/>
  <c r="A970" i="3" a="1"/>
  <c r="A970" i="3" s="1"/>
  <c r="S969" i="3" a="1"/>
  <c r="S969" i="3" s="1"/>
  <c r="N969" i="3" a="1"/>
  <c r="N969" i="3" s="1"/>
  <c r="M969" i="3" a="1"/>
  <c r="M969" i="3" s="1"/>
  <c r="L969" i="3" a="1"/>
  <c r="L969" i="3" s="1"/>
  <c r="K969" i="3" a="1"/>
  <c r="K969" i="3" s="1"/>
  <c r="J969" i="3" a="1"/>
  <c r="J969" i="3" s="1"/>
  <c r="I969" i="3" a="1"/>
  <c r="I969" i="3" s="1"/>
  <c r="H969" i="3" a="1"/>
  <c r="H969" i="3" s="1"/>
  <c r="G969" i="3" a="1"/>
  <c r="G969" i="3" s="1"/>
  <c r="F969" i="3" a="1"/>
  <c r="F969" i="3" s="1"/>
  <c r="E969" i="3" a="1"/>
  <c r="E969" i="3" s="1"/>
  <c r="D969" i="3" a="1"/>
  <c r="D969" i="3" s="1"/>
  <c r="C969" i="3" a="1"/>
  <c r="C969" i="3" s="1"/>
  <c r="A969" i="3" a="1"/>
  <c r="A969" i="3"/>
  <c r="S968" i="3" a="1"/>
  <c r="S968" i="3" s="1"/>
  <c r="N968" i="3" a="1"/>
  <c r="N968" i="3" s="1"/>
  <c r="M968" i="3" a="1"/>
  <c r="M968" i="3" s="1"/>
  <c r="L968" i="3" a="1"/>
  <c r="L968" i="3" s="1"/>
  <c r="K968" i="3" a="1"/>
  <c r="K968" i="3" s="1"/>
  <c r="J968" i="3" a="1"/>
  <c r="J968" i="3" s="1"/>
  <c r="I968" i="3" a="1"/>
  <c r="I968" i="3" s="1"/>
  <c r="H968" i="3" a="1"/>
  <c r="H968" i="3" s="1"/>
  <c r="G968" i="3" a="1"/>
  <c r="G968" i="3" s="1"/>
  <c r="F968" i="3" a="1"/>
  <c r="F968" i="3" s="1"/>
  <c r="E968" i="3" a="1"/>
  <c r="E968" i="3" s="1"/>
  <c r="D968" i="3" a="1"/>
  <c r="D968" i="3" s="1"/>
  <c r="C968" i="3" a="1"/>
  <c r="C968" i="3" s="1"/>
  <c r="A968" i="3" a="1"/>
  <c r="A968" i="3" s="1"/>
  <c r="S967" i="3" a="1"/>
  <c r="S967" i="3" s="1"/>
  <c r="N967" i="3" a="1"/>
  <c r="N967" i="3" s="1"/>
  <c r="M967" i="3" a="1"/>
  <c r="M967" i="3" s="1"/>
  <c r="L967" i="3" a="1"/>
  <c r="L967" i="3" s="1"/>
  <c r="K967" i="3" a="1"/>
  <c r="K967" i="3" s="1"/>
  <c r="J967" i="3" a="1"/>
  <c r="J967" i="3" s="1"/>
  <c r="I967" i="3" a="1"/>
  <c r="I967" i="3" s="1"/>
  <c r="H967" i="3" a="1"/>
  <c r="H967" i="3" s="1"/>
  <c r="G967" i="3" a="1"/>
  <c r="G967" i="3" s="1"/>
  <c r="F967" i="3" a="1"/>
  <c r="F967" i="3" s="1"/>
  <c r="E967" i="3" a="1"/>
  <c r="E967" i="3"/>
  <c r="D967" i="3" a="1"/>
  <c r="D967" i="3" s="1"/>
  <c r="C967" i="3" a="1"/>
  <c r="C967" i="3" s="1"/>
  <c r="A967" i="3" a="1"/>
  <c r="A967" i="3" s="1"/>
  <c r="S966" i="3" a="1"/>
  <c r="S966" i="3" s="1"/>
  <c r="N966" i="3" a="1"/>
  <c r="N966" i="3" s="1"/>
  <c r="M966" i="3" a="1"/>
  <c r="M966" i="3" s="1"/>
  <c r="L966" i="3" a="1"/>
  <c r="L966" i="3" s="1"/>
  <c r="K966" i="3" a="1"/>
  <c r="K966" i="3" s="1"/>
  <c r="J966" i="3" a="1"/>
  <c r="J966" i="3" s="1"/>
  <c r="I966" i="3" a="1"/>
  <c r="I966" i="3" s="1"/>
  <c r="H966" i="3" a="1"/>
  <c r="H966" i="3"/>
  <c r="G966" i="3" a="1"/>
  <c r="G966" i="3" s="1"/>
  <c r="F966" i="3" a="1"/>
  <c r="F966" i="3" s="1"/>
  <c r="E966" i="3" a="1"/>
  <c r="E966" i="3" s="1"/>
  <c r="D966" i="3" a="1"/>
  <c r="D966" i="3" s="1"/>
  <c r="C966" i="3" a="1"/>
  <c r="C966" i="3" s="1"/>
  <c r="A966" i="3" a="1"/>
  <c r="A966" i="3"/>
  <c r="S965" i="3" a="1"/>
  <c r="S965" i="3" s="1"/>
  <c r="N965" i="3" a="1"/>
  <c r="N965" i="3"/>
  <c r="M965" i="3" a="1"/>
  <c r="M965" i="3" s="1"/>
  <c r="L965" i="3" a="1"/>
  <c r="L965" i="3" s="1"/>
  <c r="K965" i="3" a="1"/>
  <c r="K965" i="3"/>
  <c r="J965" i="3" a="1"/>
  <c r="J965" i="3" s="1"/>
  <c r="I965" i="3" a="1"/>
  <c r="I965" i="3" s="1"/>
  <c r="H965" i="3" a="1"/>
  <c r="H965" i="3" s="1"/>
  <c r="G965" i="3" a="1"/>
  <c r="G965" i="3" s="1"/>
  <c r="F965" i="3" a="1"/>
  <c r="F965" i="3" s="1"/>
  <c r="E965" i="3" a="1"/>
  <c r="E965" i="3"/>
  <c r="D965" i="3" a="1"/>
  <c r="D965" i="3" s="1"/>
  <c r="C965" i="3" a="1"/>
  <c r="C965" i="3" s="1"/>
  <c r="A965" i="3" a="1"/>
  <c r="A965" i="3" s="1"/>
  <c r="S964" i="3" a="1"/>
  <c r="S964" i="3" s="1"/>
  <c r="N964" i="3" a="1"/>
  <c r="N964" i="3" s="1"/>
  <c r="M964" i="3" a="1"/>
  <c r="M964" i="3" s="1"/>
  <c r="L964" i="3" a="1"/>
  <c r="L964" i="3" s="1"/>
  <c r="K964" i="3" a="1"/>
  <c r="K964" i="3" s="1"/>
  <c r="J964" i="3" a="1"/>
  <c r="J964" i="3" s="1"/>
  <c r="I964" i="3" a="1"/>
  <c r="I964" i="3" s="1"/>
  <c r="H964" i="3" a="1"/>
  <c r="H964" i="3" s="1"/>
  <c r="G964" i="3" a="1"/>
  <c r="G964" i="3" s="1"/>
  <c r="F964" i="3" a="1"/>
  <c r="F964" i="3" s="1"/>
  <c r="E964" i="3" a="1"/>
  <c r="E964" i="3" s="1"/>
  <c r="D964" i="3" a="1"/>
  <c r="D964" i="3" s="1"/>
  <c r="C964" i="3" a="1"/>
  <c r="C964" i="3" s="1"/>
  <c r="A964" i="3" a="1"/>
  <c r="A964" i="3" s="1"/>
  <c r="S963" i="3" a="1"/>
  <c r="S963" i="3" s="1"/>
  <c r="N963" i="3" a="1"/>
  <c r="N963" i="3" s="1"/>
  <c r="M963" i="3" a="1"/>
  <c r="M963" i="3" s="1"/>
  <c r="L963" i="3" a="1"/>
  <c r="L963" i="3" s="1"/>
  <c r="K963" i="3" a="1"/>
  <c r="K963" i="3"/>
  <c r="J963" i="3" a="1"/>
  <c r="J963" i="3" s="1"/>
  <c r="I963" i="3" a="1"/>
  <c r="I963" i="3" s="1"/>
  <c r="H963" i="3" a="1"/>
  <c r="H963" i="3"/>
  <c r="G963" i="3" a="1"/>
  <c r="G963" i="3" s="1"/>
  <c r="F963" i="3" a="1"/>
  <c r="F963" i="3" s="1"/>
  <c r="E963" i="3" a="1"/>
  <c r="E963" i="3" s="1"/>
  <c r="D963" i="3" a="1"/>
  <c r="D963" i="3" s="1"/>
  <c r="C963" i="3" a="1"/>
  <c r="C963" i="3" s="1"/>
  <c r="A963" i="3" a="1"/>
  <c r="A963" i="3" s="1"/>
  <c r="S962" i="3" a="1"/>
  <c r="S962" i="3" s="1"/>
  <c r="N962" i="3" a="1"/>
  <c r="N962" i="3"/>
  <c r="M962" i="3" a="1"/>
  <c r="M962" i="3" s="1"/>
  <c r="L962" i="3" a="1"/>
  <c r="L962" i="3" s="1"/>
  <c r="K962" i="3" a="1"/>
  <c r="K962" i="3" s="1"/>
  <c r="J962" i="3" a="1"/>
  <c r="J962" i="3" s="1"/>
  <c r="I962" i="3" a="1"/>
  <c r="I962" i="3" s="1"/>
  <c r="H962" i="3" a="1"/>
  <c r="H962" i="3" s="1"/>
  <c r="G962" i="3" a="1"/>
  <c r="G962" i="3" s="1"/>
  <c r="F962" i="3" a="1"/>
  <c r="F962" i="3" s="1"/>
  <c r="E962" i="3" a="1"/>
  <c r="E962" i="3" s="1"/>
  <c r="D962" i="3" a="1"/>
  <c r="D962" i="3" s="1"/>
  <c r="C962" i="3" a="1"/>
  <c r="C962" i="3" s="1"/>
  <c r="A962" i="3" a="1"/>
  <c r="A962" i="3" s="1"/>
  <c r="S961" i="3" a="1"/>
  <c r="S961" i="3" s="1"/>
  <c r="N961" i="3" a="1"/>
  <c r="N961" i="3" s="1"/>
  <c r="M961" i="3" a="1"/>
  <c r="M961" i="3" s="1"/>
  <c r="L961" i="3" a="1"/>
  <c r="L961" i="3" s="1"/>
  <c r="K961" i="3" a="1"/>
  <c r="K961" i="3" s="1"/>
  <c r="J961" i="3" a="1"/>
  <c r="J961" i="3" s="1"/>
  <c r="I961" i="3" a="1"/>
  <c r="I961" i="3" s="1"/>
  <c r="H961" i="3" a="1"/>
  <c r="H961" i="3"/>
  <c r="G961" i="3" a="1"/>
  <c r="G961" i="3" s="1"/>
  <c r="F961" i="3" a="1"/>
  <c r="F961" i="3" s="1"/>
  <c r="E961" i="3" a="1"/>
  <c r="E961" i="3" s="1"/>
  <c r="D961" i="3" a="1"/>
  <c r="D961" i="3" s="1"/>
  <c r="C961" i="3" a="1"/>
  <c r="C961" i="3" s="1"/>
  <c r="A961" i="3" a="1"/>
  <c r="A961" i="3"/>
  <c r="S960" i="3" a="1"/>
  <c r="S960" i="3" s="1"/>
  <c r="N960" i="3" a="1"/>
  <c r="N960" i="3" s="1"/>
  <c r="M960" i="3" a="1"/>
  <c r="M960" i="3" s="1"/>
  <c r="L960" i="3" a="1"/>
  <c r="L960" i="3" s="1"/>
  <c r="K960" i="3" a="1"/>
  <c r="K960" i="3" s="1"/>
  <c r="J960" i="3" a="1"/>
  <c r="J960" i="3" s="1"/>
  <c r="I960" i="3" a="1"/>
  <c r="I960" i="3" s="1"/>
  <c r="H960" i="3" a="1"/>
  <c r="H960" i="3" s="1"/>
  <c r="G960" i="3" a="1"/>
  <c r="G960" i="3" s="1"/>
  <c r="F960" i="3" a="1"/>
  <c r="F960" i="3" s="1"/>
  <c r="E960" i="3" a="1"/>
  <c r="E960" i="3" s="1"/>
  <c r="D960" i="3" a="1"/>
  <c r="D960" i="3" s="1"/>
  <c r="C960" i="3" a="1"/>
  <c r="C960" i="3" s="1"/>
  <c r="A960" i="3" a="1"/>
  <c r="A960" i="3"/>
  <c r="S959" i="3" a="1"/>
  <c r="S959" i="3" s="1"/>
  <c r="N959" i="3" a="1"/>
  <c r="N959" i="3" s="1"/>
  <c r="M959" i="3" a="1"/>
  <c r="M959" i="3" s="1"/>
  <c r="L959" i="3" a="1"/>
  <c r="L959" i="3" s="1"/>
  <c r="K959" i="3" a="1"/>
  <c r="K959" i="3" s="1"/>
  <c r="J959" i="3" a="1"/>
  <c r="J959" i="3" s="1"/>
  <c r="I959" i="3" a="1"/>
  <c r="I959" i="3" s="1"/>
  <c r="H959" i="3" a="1"/>
  <c r="H959" i="3"/>
  <c r="G959" i="3" a="1"/>
  <c r="G959" i="3" s="1"/>
  <c r="F959" i="3" a="1"/>
  <c r="F959" i="3" s="1"/>
  <c r="E959" i="3" a="1"/>
  <c r="E959" i="3"/>
  <c r="D959" i="3" a="1"/>
  <c r="D959" i="3" s="1"/>
  <c r="C959" i="3" a="1"/>
  <c r="C959" i="3" s="1"/>
  <c r="A959" i="3" a="1"/>
  <c r="A959" i="3" s="1"/>
  <c r="S958" i="3" a="1"/>
  <c r="S958" i="3" s="1"/>
  <c r="N958" i="3" a="1"/>
  <c r="N958" i="3" s="1"/>
  <c r="M958" i="3" a="1"/>
  <c r="M958" i="3" s="1"/>
  <c r="L958" i="3" a="1"/>
  <c r="L958" i="3" s="1"/>
  <c r="K958" i="3" a="1"/>
  <c r="K958" i="3" s="1"/>
  <c r="J958" i="3" a="1"/>
  <c r="J958" i="3" s="1"/>
  <c r="I958" i="3" a="1"/>
  <c r="I958" i="3" s="1"/>
  <c r="H958" i="3" a="1"/>
  <c r="H958" i="3"/>
  <c r="G958" i="3" a="1"/>
  <c r="G958" i="3" s="1"/>
  <c r="F958" i="3" a="1"/>
  <c r="F958" i="3" s="1"/>
  <c r="E958" i="3" a="1"/>
  <c r="E958" i="3" s="1"/>
  <c r="D958" i="3" a="1"/>
  <c r="D958" i="3" s="1"/>
  <c r="C958" i="3" a="1"/>
  <c r="C958" i="3" s="1"/>
  <c r="A958" i="3" a="1"/>
  <c r="A958" i="3"/>
  <c r="S957" i="3" a="1"/>
  <c r="S957" i="3" s="1"/>
  <c r="N957" i="3" a="1"/>
  <c r="N957" i="3"/>
  <c r="M957" i="3" a="1"/>
  <c r="M957" i="3" s="1"/>
  <c r="L957" i="3" a="1"/>
  <c r="L957" i="3" s="1"/>
  <c r="K957" i="3" a="1"/>
  <c r="K957" i="3"/>
  <c r="J957" i="3" a="1"/>
  <c r="J957" i="3" s="1"/>
  <c r="I957" i="3" a="1"/>
  <c r="I957" i="3" s="1"/>
  <c r="H957" i="3" a="1"/>
  <c r="H957" i="3"/>
  <c r="G957" i="3" a="1"/>
  <c r="G957" i="3" s="1"/>
  <c r="F957" i="3" a="1"/>
  <c r="F957" i="3" s="1"/>
  <c r="E957" i="3" a="1"/>
  <c r="E957" i="3" s="1"/>
  <c r="D957" i="3" a="1"/>
  <c r="D957" i="3" s="1"/>
  <c r="C957" i="3" a="1"/>
  <c r="C957" i="3" s="1"/>
  <c r="A957" i="3" a="1"/>
  <c r="A957" i="3" s="1"/>
  <c r="S956" i="3" a="1"/>
  <c r="S956" i="3" s="1"/>
  <c r="N956" i="3" a="1"/>
  <c r="N956" i="3" s="1"/>
  <c r="M956" i="3" a="1"/>
  <c r="M956" i="3" s="1"/>
  <c r="L956" i="3" a="1"/>
  <c r="L956" i="3" s="1"/>
  <c r="K956" i="3" a="1"/>
  <c r="K956" i="3" s="1"/>
  <c r="J956" i="3" a="1"/>
  <c r="J956" i="3" s="1"/>
  <c r="I956" i="3" a="1"/>
  <c r="I956" i="3" s="1"/>
  <c r="H956" i="3" a="1"/>
  <c r="H956" i="3"/>
  <c r="G956" i="3" a="1"/>
  <c r="G956" i="3" s="1"/>
  <c r="F956" i="3" a="1"/>
  <c r="F956" i="3" s="1"/>
  <c r="E956" i="3" a="1"/>
  <c r="E956" i="3" s="1"/>
  <c r="D956" i="3" a="1"/>
  <c r="D956" i="3" s="1"/>
  <c r="C956" i="3" a="1"/>
  <c r="C956" i="3" s="1"/>
  <c r="A956" i="3" a="1"/>
  <c r="A956" i="3" s="1"/>
  <c r="S955" i="3" a="1"/>
  <c r="S955" i="3" s="1"/>
  <c r="N955" i="3" a="1"/>
  <c r="N955" i="3"/>
  <c r="M955" i="3" a="1"/>
  <c r="M955" i="3" s="1"/>
  <c r="L955" i="3" a="1"/>
  <c r="L955" i="3" s="1"/>
  <c r="K955" i="3" a="1"/>
  <c r="K955" i="3" s="1"/>
  <c r="J955" i="3" a="1"/>
  <c r="J955" i="3" s="1"/>
  <c r="I955" i="3" a="1"/>
  <c r="I955" i="3" s="1"/>
  <c r="H955" i="3" a="1"/>
  <c r="H955" i="3" s="1"/>
  <c r="G955" i="3" a="1"/>
  <c r="G955" i="3" s="1"/>
  <c r="F955" i="3" a="1"/>
  <c r="F955" i="3" s="1"/>
  <c r="E955" i="3" a="1"/>
  <c r="E955" i="3"/>
  <c r="D955" i="3" a="1"/>
  <c r="D955" i="3" s="1"/>
  <c r="C955" i="3" a="1"/>
  <c r="C955" i="3" s="1"/>
  <c r="A955" i="3" a="1"/>
  <c r="A955" i="3" s="1"/>
  <c r="S954" i="3" a="1"/>
  <c r="S954" i="3" s="1"/>
  <c r="N954" i="3" a="1"/>
  <c r="N954" i="3" s="1"/>
  <c r="M954" i="3" a="1"/>
  <c r="M954" i="3" s="1"/>
  <c r="L954" i="3" a="1"/>
  <c r="L954" i="3" s="1"/>
  <c r="K954" i="3" a="1"/>
  <c r="K954" i="3" s="1"/>
  <c r="J954" i="3" a="1"/>
  <c r="J954" i="3" s="1"/>
  <c r="I954" i="3" a="1"/>
  <c r="I954" i="3" s="1"/>
  <c r="H954" i="3" a="1"/>
  <c r="H954" i="3" s="1"/>
  <c r="G954" i="3" a="1"/>
  <c r="G954" i="3" s="1"/>
  <c r="F954" i="3" a="1"/>
  <c r="F954" i="3" s="1"/>
  <c r="E954" i="3" a="1"/>
  <c r="E954" i="3"/>
  <c r="D954" i="3" a="1"/>
  <c r="D954" i="3" s="1"/>
  <c r="C954" i="3" a="1"/>
  <c r="C954" i="3" s="1"/>
  <c r="A954" i="3" a="1"/>
  <c r="A954" i="3"/>
  <c r="S953" i="3" a="1"/>
  <c r="S953" i="3" s="1"/>
  <c r="N953" i="3" a="1"/>
  <c r="N953" i="3" s="1"/>
  <c r="M953" i="3" a="1"/>
  <c r="M953" i="3" s="1"/>
  <c r="L953" i="3" a="1"/>
  <c r="L953" i="3" s="1"/>
  <c r="K953" i="3" a="1"/>
  <c r="K953" i="3"/>
  <c r="J953" i="3" a="1"/>
  <c r="J953" i="3" s="1"/>
  <c r="I953" i="3" a="1"/>
  <c r="I953" i="3" s="1"/>
  <c r="H953" i="3" a="1"/>
  <c r="H953" i="3"/>
  <c r="G953" i="3" a="1"/>
  <c r="G953" i="3" s="1"/>
  <c r="F953" i="3" a="1"/>
  <c r="F953" i="3" s="1"/>
  <c r="E953" i="3" a="1"/>
  <c r="E953" i="3" s="1"/>
  <c r="D953" i="3" a="1"/>
  <c r="D953" i="3" s="1"/>
  <c r="C953" i="3" a="1"/>
  <c r="C953" i="3" s="1"/>
  <c r="A953" i="3" a="1"/>
  <c r="A953" i="3"/>
  <c r="S952" i="3" a="1"/>
  <c r="S952" i="3" s="1"/>
  <c r="N952" i="3" a="1"/>
  <c r="N952" i="3" s="1"/>
  <c r="M952" i="3" a="1"/>
  <c r="M952" i="3" s="1"/>
  <c r="L952" i="3" a="1"/>
  <c r="L952" i="3" s="1"/>
  <c r="K952" i="3" a="1"/>
  <c r="K952" i="3"/>
  <c r="J952" i="3" a="1"/>
  <c r="J952" i="3" s="1"/>
  <c r="I952" i="3" a="1"/>
  <c r="I952" i="3" s="1"/>
  <c r="H952" i="3" a="1"/>
  <c r="H952" i="3" s="1"/>
  <c r="G952" i="3" a="1"/>
  <c r="G952" i="3" s="1"/>
  <c r="F952" i="3" a="1"/>
  <c r="F952" i="3" s="1"/>
  <c r="E952" i="3" a="1"/>
  <c r="E952" i="3" s="1"/>
  <c r="D952" i="3" a="1"/>
  <c r="D952" i="3" s="1"/>
  <c r="C952" i="3" a="1"/>
  <c r="C952" i="3" s="1"/>
  <c r="A952" i="3" a="1"/>
  <c r="A952" i="3" s="1"/>
  <c r="S951" i="3" a="1"/>
  <c r="S951" i="3" s="1"/>
  <c r="N951" i="3" a="1"/>
  <c r="N951" i="3" s="1"/>
  <c r="M951" i="3" a="1"/>
  <c r="M951" i="3" s="1"/>
  <c r="L951" i="3" a="1"/>
  <c r="L951" i="3" s="1"/>
  <c r="K951" i="3" a="1"/>
  <c r="K951" i="3" s="1"/>
  <c r="J951" i="3" a="1"/>
  <c r="J951" i="3" s="1"/>
  <c r="I951" i="3" a="1"/>
  <c r="I951" i="3" s="1"/>
  <c r="H951" i="3" a="1"/>
  <c r="H951" i="3" s="1"/>
  <c r="G951" i="3" a="1"/>
  <c r="G951" i="3" s="1"/>
  <c r="F951" i="3" a="1"/>
  <c r="F951" i="3" s="1"/>
  <c r="E951" i="3" a="1"/>
  <c r="E951" i="3" s="1"/>
  <c r="D951" i="3" a="1"/>
  <c r="D951" i="3" s="1"/>
  <c r="C951" i="3" a="1"/>
  <c r="C951" i="3" s="1"/>
  <c r="A951" i="3" a="1"/>
  <c r="A951" i="3" s="1"/>
  <c r="S950" i="3" a="1"/>
  <c r="S950" i="3" s="1"/>
  <c r="N950" i="3" a="1"/>
  <c r="N950" i="3" s="1"/>
  <c r="M950" i="3" a="1"/>
  <c r="M950" i="3" s="1"/>
  <c r="L950" i="3" a="1"/>
  <c r="L950" i="3" s="1"/>
  <c r="K950" i="3" a="1"/>
  <c r="K950" i="3"/>
  <c r="J950" i="3" a="1"/>
  <c r="J950" i="3" s="1"/>
  <c r="I950" i="3" a="1"/>
  <c r="I950" i="3" s="1"/>
  <c r="H950" i="3" a="1"/>
  <c r="H950" i="3" s="1"/>
  <c r="G950" i="3" a="1"/>
  <c r="G950" i="3" s="1"/>
  <c r="F950" i="3" a="1"/>
  <c r="F950" i="3" s="1"/>
  <c r="E950" i="3" a="1"/>
  <c r="E950" i="3" s="1"/>
  <c r="D950" i="3" a="1"/>
  <c r="D950" i="3" s="1"/>
  <c r="C950" i="3" a="1"/>
  <c r="C950" i="3" s="1"/>
  <c r="A950" i="3" a="1"/>
  <c r="A950" i="3"/>
  <c r="S949" i="3" a="1"/>
  <c r="S949" i="3" s="1"/>
  <c r="N949" i="3" a="1"/>
  <c r="N949" i="3"/>
  <c r="M949" i="3" a="1"/>
  <c r="M949" i="3" s="1"/>
  <c r="L949" i="3" a="1"/>
  <c r="L949" i="3" s="1"/>
  <c r="K949" i="3" a="1"/>
  <c r="K949" i="3" s="1"/>
  <c r="J949" i="3" a="1"/>
  <c r="J949" i="3" s="1"/>
  <c r="I949" i="3" a="1"/>
  <c r="I949" i="3" s="1"/>
  <c r="H949" i="3" a="1"/>
  <c r="H949" i="3"/>
  <c r="G949" i="3" a="1"/>
  <c r="G949" i="3" s="1"/>
  <c r="F949" i="3" a="1"/>
  <c r="F949" i="3" s="1"/>
  <c r="E949" i="3" a="1"/>
  <c r="E949" i="3" s="1"/>
  <c r="D949" i="3" a="1"/>
  <c r="D949" i="3" s="1"/>
  <c r="C949" i="3" a="1"/>
  <c r="C949" i="3" s="1"/>
  <c r="A949" i="3" a="1"/>
  <c r="A949" i="3" s="1"/>
  <c r="S948" i="3" a="1"/>
  <c r="S948" i="3" s="1"/>
  <c r="N948" i="3" a="1"/>
  <c r="N948" i="3"/>
  <c r="M948" i="3" a="1"/>
  <c r="M948" i="3" s="1"/>
  <c r="L948" i="3" a="1"/>
  <c r="L948" i="3" s="1"/>
  <c r="K948" i="3" a="1"/>
  <c r="K948" i="3" s="1"/>
  <c r="J948" i="3" a="1"/>
  <c r="J948" i="3" s="1"/>
  <c r="I948" i="3" a="1"/>
  <c r="I948" i="3" s="1"/>
  <c r="H948" i="3" a="1"/>
  <c r="H948" i="3" s="1"/>
  <c r="G948" i="3" a="1"/>
  <c r="G948" i="3" s="1"/>
  <c r="F948" i="3" a="1"/>
  <c r="F948" i="3" s="1"/>
  <c r="E948" i="3" a="1"/>
  <c r="E948" i="3" s="1"/>
  <c r="D948" i="3" a="1"/>
  <c r="D948" i="3" s="1"/>
  <c r="C948" i="3" a="1"/>
  <c r="C948" i="3" s="1"/>
  <c r="A948" i="3" a="1"/>
  <c r="A948" i="3" s="1"/>
  <c r="S947" i="3" a="1"/>
  <c r="S947" i="3" s="1"/>
  <c r="N947" i="3" a="1"/>
  <c r="N947" i="3" s="1"/>
  <c r="M947" i="3" a="1"/>
  <c r="M947" i="3" s="1"/>
  <c r="L947" i="3" a="1"/>
  <c r="L947" i="3" s="1"/>
  <c r="K947" i="3" a="1"/>
  <c r="K947" i="3"/>
  <c r="J947" i="3" a="1"/>
  <c r="J947" i="3" s="1"/>
  <c r="I947" i="3" a="1"/>
  <c r="I947" i="3" s="1"/>
  <c r="H947" i="3" a="1"/>
  <c r="H947" i="3" s="1"/>
  <c r="G947" i="3" a="1"/>
  <c r="G947" i="3" s="1"/>
  <c r="F947" i="3" a="1"/>
  <c r="F947" i="3" s="1"/>
  <c r="E947" i="3" a="1"/>
  <c r="E947" i="3" s="1"/>
  <c r="D947" i="3" a="1"/>
  <c r="D947" i="3" s="1"/>
  <c r="C947" i="3" a="1"/>
  <c r="C947" i="3" s="1"/>
  <c r="A947" i="3" a="1"/>
  <c r="A947" i="3" s="1"/>
  <c r="S946" i="3" a="1"/>
  <c r="S946" i="3" s="1"/>
  <c r="N946" i="3" a="1"/>
  <c r="N946" i="3" s="1"/>
  <c r="M946" i="3" a="1"/>
  <c r="M946" i="3" s="1"/>
  <c r="L946" i="3" a="1"/>
  <c r="L946" i="3" s="1"/>
  <c r="K946" i="3" a="1"/>
  <c r="K946" i="3" s="1"/>
  <c r="J946" i="3" a="1"/>
  <c r="J946" i="3" s="1"/>
  <c r="I946" i="3" a="1"/>
  <c r="I946" i="3" s="1"/>
  <c r="H946" i="3" a="1"/>
  <c r="H946" i="3" s="1"/>
  <c r="G946" i="3" a="1"/>
  <c r="G946" i="3" s="1"/>
  <c r="F946" i="3" a="1"/>
  <c r="F946" i="3" s="1"/>
  <c r="E946" i="3" a="1"/>
  <c r="E946" i="3" s="1"/>
  <c r="D946" i="3" a="1"/>
  <c r="D946" i="3" s="1"/>
  <c r="C946" i="3" a="1"/>
  <c r="C946" i="3" s="1"/>
  <c r="A946" i="3" a="1"/>
  <c r="A946" i="3" s="1"/>
  <c r="S945" i="3" a="1"/>
  <c r="S945" i="3" s="1"/>
  <c r="N945" i="3" a="1"/>
  <c r="N945" i="3" s="1"/>
  <c r="M945" i="3" a="1"/>
  <c r="M945" i="3" s="1"/>
  <c r="L945" i="3" a="1"/>
  <c r="L945" i="3" s="1"/>
  <c r="K945" i="3" a="1"/>
  <c r="K945" i="3" s="1"/>
  <c r="J945" i="3" a="1"/>
  <c r="J945" i="3" s="1"/>
  <c r="I945" i="3" a="1"/>
  <c r="I945" i="3" s="1"/>
  <c r="H945" i="3" a="1"/>
  <c r="H945" i="3" s="1"/>
  <c r="G945" i="3" a="1"/>
  <c r="G945" i="3" s="1"/>
  <c r="F945" i="3" a="1"/>
  <c r="F945" i="3" s="1"/>
  <c r="E945" i="3" a="1"/>
  <c r="E945" i="3" s="1"/>
  <c r="D945" i="3" a="1"/>
  <c r="D945" i="3" s="1"/>
  <c r="C945" i="3" a="1"/>
  <c r="C945" i="3" s="1"/>
  <c r="A945" i="3" a="1"/>
  <c r="A945" i="3" s="1"/>
  <c r="S944" i="3" a="1"/>
  <c r="S944" i="3" s="1"/>
  <c r="N944" i="3" a="1"/>
  <c r="N944" i="3" s="1"/>
  <c r="M944" i="3" a="1"/>
  <c r="M944" i="3" s="1"/>
  <c r="L944" i="3" a="1"/>
  <c r="L944" i="3" s="1"/>
  <c r="K944" i="3" a="1"/>
  <c r="K944" i="3" s="1"/>
  <c r="J944" i="3" a="1"/>
  <c r="J944" i="3" s="1"/>
  <c r="I944" i="3" a="1"/>
  <c r="I944" i="3" s="1"/>
  <c r="H944" i="3" a="1"/>
  <c r="H944" i="3" s="1"/>
  <c r="G944" i="3" a="1"/>
  <c r="G944" i="3" s="1"/>
  <c r="F944" i="3" a="1"/>
  <c r="F944" i="3" s="1"/>
  <c r="E944" i="3" a="1"/>
  <c r="E944" i="3" s="1"/>
  <c r="D944" i="3" a="1"/>
  <c r="D944" i="3" s="1"/>
  <c r="C944" i="3" a="1"/>
  <c r="C944" i="3" s="1"/>
  <c r="A944" i="3" a="1"/>
  <c r="A944" i="3" s="1"/>
  <c r="S943" i="3" a="1"/>
  <c r="S943" i="3" s="1"/>
  <c r="N943" i="3" a="1"/>
  <c r="N943" i="3" s="1"/>
  <c r="M943" i="3" a="1"/>
  <c r="M943" i="3" s="1"/>
  <c r="L943" i="3" a="1"/>
  <c r="L943" i="3" s="1"/>
  <c r="K943" i="3" a="1"/>
  <c r="K943" i="3"/>
  <c r="J943" i="3" a="1"/>
  <c r="J943" i="3" s="1"/>
  <c r="I943" i="3" a="1"/>
  <c r="I943" i="3" s="1"/>
  <c r="H943" i="3" a="1"/>
  <c r="H943" i="3" s="1"/>
  <c r="G943" i="3" a="1"/>
  <c r="G943" i="3" s="1"/>
  <c r="F943" i="3" a="1"/>
  <c r="F943" i="3" s="1"/>
  <c r="E943" i="3" a="1"/>
  <c r="E943" i="3" s="1"/>
  <c r="D943" i="3" a="1"/>
  <c r="D943" i="3" s="1"/>
  <c r="C943" i="3" a="1"/>
  <c r="C943" i="3" s="1"/>
  <c r="A943" i="3" a="1"/>
  <c r="A943" i="3" s="1"/>
  <c r="S942" i="3" a="1"/>
  <c r="S942" i="3" s="1"/>
  <c r="N942" i="3" a="1"/>
  <c r="N942" i="3" s="1"/>
  <c r="M942" i="3" a="1"/>
  <c r="M942" i="3" s="1"/>
  <c r="L942" i="3" a="1"/>
  <c r="L942" i="3" s="1"/>
  <c r="K942" i="3" a="1"/>
  <c r="K942" i="3"/>
  <c r="J942" i="3" a="1"/>
  <c r="J942" i="3" s="1"/>
  <c r="I942" i="3" a="1"/>
  <c r="I942" i="3" s="1"/>
  <c r="H942" i="3" a="1"/>
  <c r="H942" i="3" s="1"/>
  <c r="G942" i="3" a="1"/>
  <c r="G942" i="3" s="1"/>
  <c r="F942" i="3" a="1"/>
  <c r="F942" i="3" s="1"/>
  <c r="E942" i="3" a="1"/>
  <c r="E942" i="3" s="1"/>
  <c r="D942" i="3" a="1"/>
  <c r="D942" i="3" s="1"/>
  <c r="C942" i="3" a="1"/>
  <c r="C942" i="3" s="1"/>
  <c r="A942" i="3" a="1"/>
  <c r="A942" i="3"/>
  <c r="S941" i="3" a="1"/>
  <c r="S941" i="3" s="1"/>
  <c r="N941" i="3" a="1"/>
  <c r="N941" i="3"/>
  <c r="M941" i="3" a="1"/>
  <c r="M941" i="3" s="1"/>
  <c r="L941" i="3" a="1"/>
  <c r="L941" i="3" s="1"/>
  <c r="K941" i="3" a="1"/>
  <c r="K941" i="3"/>
  <c r="J941" i="3" a="1"/>
  <c r="J941" i="3" s="1"/>
  <c r="I941" i="3" a="1"/>
  <c r="I941" i="3" s="1"/>
  <c r="H941" i="3" a="1"/>
  <c r="H941" i="3" s="1"/>
  <c r="G941" i="3" a="1"/>
  <c r="G941" i="3" s="1"/>
  <c r="F941" i="3" a="1"/>
  <c r="F941" i="3" s="1"/>
  <c r="E941" i="3" a="1"/>
  <c r="E941" i="3" s="1"/>
  <c r="D941" i="3" a="1"/>
  <c r="D941" i="3" s="1"/>
  <c r="C941" i="3" a="1"/>
  <c r="C941" i="3" s="1"/>
  <c r="A941" i="3" a="1"/>
  <c r="A941" i="3"/>
  <c r="S940" i="3" a="1"/>
  <c r="S940" i="3" s="1"/>
  <c r="N940" i="3" a="1"/>
  <c r="N940" i="3" s="1"/>
  <c r="M940" i="3" a="1"/>
  <c r="M940" i="3" s="1"/>
  <c r="L940" i="3" a="1"/>
  <c r="L940" i="3" s="1"/>
  <c r="K940" i="3" a="1"/>
  <c r="K940" i="3" s="1"/>
  <c r="J940" i="3" a="1"/>
  <c r="J940" i="3" s="1"/>
  <c r="I940" i="3" a="1"/>
  <c r="I940" i="3" s="1"/>
  <c r="H940" i="3" a="1"/>
  <c r="H940" i="3"/>
  <c r="G940" i="3" a="1"/>
  <c r="G940" i="3" s="1"/>
  <c r="F940" i="3" a="1"/>
  <c r="F940" i="3" s="1"/>
  <c r="E940" i="3" a="1"/>
  <c r="E940" i="3" s="1"/>
  <c r="D940" i="3" a="1"/>
  <c r="D940" i="3" s="1"/>
  <c r="C940" i="3" a="1"/>
  <c r="C940" i="3" s="1"/>
  <c r="A940" i="3" a="1"/>
  <c r="A940" i="3"/>
  <c r="S939" i="3" a="1"/>
  <c r="S939" i="3" s="1"/>
  <c r="N939" i="3" a="1"/>
  <c r="N939" i="3" s="1"/>
  <c r="M939" i="3" a="1"/>
  <c r="M939" i="3" s="1"/>
  <c r="L939" i="3" a="1"/>
  <c r="L939" i="3" s="1"/>
  <c r="K939" i="3" a="1"/>
  <c r="K939" i="3" s="1"/>
  <c r="J939" i="3" a="1"/>
  <c r="J939" i="3" s="1"/>
  <c r="I939" i="3" a="1"/>
  <c r="I939" i="3" s="1"/>
  <c r="H939" i="3" a="1"/>
  <c r="H939" i="3" s="1"/>
  <c r="G939" i="3" a="1"/>
  <c r="G939" i="3" s="1"/>
  <c r="F939" i="3" a="1"/>
  <c r="F939" i="3" s="1"/>
  <c r="E939" i="3" a="1"/>
  <c r="E939" i="3"/>
  <c r="D939" i="3" a="1"/>
  <c r="D939" i="3" s="1"/>
  <c r="C939" i="3" a="1"/>
  <c r="C939" i="3" s="1"/>
  <c r="A939" i="3" a="1"/>
  <c r="A939" i="3" s="1"/>
  <c r="S938" i="3" a="1"/>
  <c r="S938" i="3" s="1"/>
  <c r="N938" i="3" a="1"/>
  <c r="N938" i="3"/>
  <c r="M938" i="3" a="1"/>
  <c r="M938" i="3" s="1"/>
  <c r="L938" i="3" a="1"/>
  <c r="L938" i="3" s="1"/>
  <c r="K938" i="3" a="1"/>
  <c r="K938" i="3" s="1"/>
  <c r="J938" i="3" a="1"/>
  <c r="J938" i="3" s="1"/>
  <c r="I938" i="3" a="1"/>
  <c r="I938" i="3" s="1"/>
  <c r="H938" i="3" a="1"/>
  <c r="H938" i="3" s="1"/>
  <c r="G938" i="3" a="1"/>
  <c r="G938" i="3" s="1"/>
  <c r="F938" i="3" a="1"/>
  <c r="F938" i="3" s="1"/>
  <c r="E938" i="3" a="1"/>
  <c r="E938" i="3" s="1"/>
  <c r="D938" i="3" a="1"/>
  <c r="D938" i="3" s="1"/>
  <c r="C938" i="3" a="1"/>
  <c r="C938" i="3" s="1"/>
  <c r="A938" i="3" a="1"/>
  <c r="A938" i="3" s="1"/>
  <c r="S937" i="3" a="1"/>
  <c r="S937" i="3" s="1"/>
  <c r="N937" i="3" a="1"/>
  <c r="N937" i="3" s="1"/>
  <c r="M937" i="3" a="1"/>
  <c r="M937" i="3" s="1"/>
  <c r="L937" i="3" a="1"/>
  <c r="L937" i="3" s="1"/>
  <c r="K937" i="3" a="1"/>
  <c r="K937" i="3"/>
  <c r="J937" i="3" a="1"/>
  <c r="J937" i="3" s="1"/>
  <c r="I937" i="3" a="1"/>
  <c r="I937" i="3" s="1"/>
  <c r="H937" i="3" a="1"/>
  <c r="H937" i="3"/>
  <c r="G937" i="3" a="1"/>
  <c r="G937" i="3" s="1"/>
  <c r="F937" i="3" a="1"/>
  <c r="F937" i="3" s="1"/>
  <c r="E937" i="3" a="1"/>
  <c r="E937" i="3" s="1"/>
  <c r="D937" i="3" a="1"/>
  <c r="D937" i="3" s="1"/>
  <c r="C937" i="3" a="1"/>
  <c r="C937" i="3" s="1"/>
  <c r="A937" i="3" a="1"/>
  <c r="A937" i="3" s="1"/>
  <c r="S936" i="3" a="1"/>
  <c r="S936" i="3" s="1"/>
  <c r="N936" i="3" a="1"/>
  <c r="N936" i="3"/>
  <c r="M936" i="3" a="1"/>
  <c r="M936" i="3" s="1"/>
  <c r="L936" i="3" a="1"/>
  <c r="L936" i="3" s="1"/>
  <c r="K936" i="3" a="1"/>
  <c r="K936" i="3" s="1"/>
  <c r="J936" i="3" a="1"/>
  <c r="J936" i="3" s="1"/>
  <c r="I936" i="3" a="1"/>
  <c r="I936" i="3" s="1"/>
  <c r="H936" i="3" a="1"/>
  <c r="H936" i="3" s="1"/>
  <c r="G936" i="3" a="1"/>
  <c r="G936" i="3" s="1"/>
  <c r="F936" i="3" a="1"/>
  <c r="F936" i="3" s="1"/>
  <c r="E936" i="3" a="1"/>
  <c r="E936" i="3"/>
  <c r="D936" i="3" a="1"/>
  <c r="D936" i="3" s="1"/>
  <c r="C936" i="3" a="1"/>
  <c r="C936" i="3" s="1"/>
  <c r="A936" i="3" a="1"/>
  <c r="A936" i="3" s="1"/>
  <c r="S935" i="3" a="1"/>
  <c r="S935" i="3" s="1"/>
  <c r="N935" i="3" a="1"/>
  <c r="N935" i="3" s="1"/>
  <c r="M935" i="3" a="1"/>
  <c r="M935" i="3" s="1"/>
  <c r="L935" i="3" a="1"/>
  <c r="L935" i="3" s="1"/>
  <c r="K935" i="3" a="1"/>
  <c r="K935" i="3" s="1"/>
  <c r="J935" i="3" a="1"/>
  <c r="J935" i="3" s="1"/>
  <c r="I935" i="3" a="1"/>
  <c r="I935" i="3" s="1"/>
  <c r="H935" i="3" a="1"/>
  <c r="H935" i="3" s="1"/>
  <c r="G935" i="3" a="1"/>
  <c r="G935" i="3" s="1"/>
  <c r="F935" i="3" a="1"/>
  <c r="F935" i="3" s="1"/>
  <c r="E935" i="3" a="1"/>
  <c r="E935" i="3" s="1"/>
  <c r="D935" i="3" a="1"/>
  <c r="D935" i="3" s="1"/>
  <c r="C935" i="3" a="1"/>
  <c r="C935" i="3" s="1"/>
  <c r="A935" i="3" a="1"/>
  <c r="A935" i="3"/>
  <c r="S934" i="3" a="1"/>
  <c r="S934" i="3" s="1"/>
  <c r="N934" i="3" a="1"/>
  <c r="N934" i="3" s="1"/>
  <c r="M934" i="3" a="1"/>
  <c r="M934" i="3" s="1"/>
  <c r="L934" i="3" a="1"/>
  <c r="L934" i="3" s="1"/>
  <c r="K934" i="3" a="1"/>
  <c r="K934" i="3" s="1"/>
  <c r="J934" i="3" a="1"/>
  <c r="J934" i="3" s="1"/>
  <c r="I934" i="3" a="1"/>
  <c r="I934" i="3" s="1"/>
  <c r="H934" i="3" a="1"/>
  <c r="H934" i="3" s="1"/>
  <c r="G934" i="3" a="1"/>
  <c r="G934" i="3" s="1"/>
  <c r="F934" i="3" a="1"/>
  <c r="F934" i="3" s="1"/>
  <c r="E934" i="3" a="1"/>
  <c r="E934" i="3" s="1"/>
  <c r="D934" i="3" a="1"/>
  <c r="D934" i="3" s="1"/>
  <c r="C934" i="3" a="1"/>
  <c r="C934" i="3" s="1"/>
  <c r="A934" i="3" a="1"/>
  <c r="A934" i="3" s="1"/>
  <c r="S933" i="3" a="1"/>
  <c r="S933" i="3" s="1"/>
  <c r="N933" i="3" a="1"/>
  <c r="N933" i="3" s="1"/>
  <c r="M933" i="3" a="1"/>
  <c r="M933" i="3" s="1"/>
  <c r="L933" i="3" a="1"/>
  <c r="L933" i="3" s="1"/>
  <c r="K933" i="3" a="1"/>
  <c r="K933" i="3" s="1"/>
  <c r="J933" i="3" a="1"/>
  <c r="J933" i="3" s="1"/>
  <c r="I933" i="3" a="1"/>
  <c r="I933" i="3" s="1"/>
  <c r="H933" i="3" a="1"/>
  <c r="H933" i="3" s="1"/>
  <c r="G933" i="3" a="1"/>
  <c r="G933" i="3" s="1"/>
  <c r="F933" i="3" a="1"/>
  <c r="F933" i="3" s="1"/>
  <c r="E933" i="3" a="1"/>
  <c r="E933" i="3"/>
  <c r="D933" i="3" a="1"/>
  <c r="D933" i="3" s="1"/>
  <c r="C933" i="3" a="1"/>
  <c r="C933" i="3" s="1"/>
  <c r="A933" i="3" a="1"/>
  <c r="A933" i="3" s="1"/>
  <c r="S932" i="3" a="1"/>
  <c r="S932" i="3" s="1"/>
  <c r="N932" i="3" a="1"/>
  <c r="N932" i="3" s="1"/>
  <c r="M932" i="3" a="1"/>
  <c r="M932" i="3" s="1"/>
  <c r="L932" i="3" a="1"/>
  <c r="L932" i="3" s="1"/>
  <c r="K932" i="3" a="1"/>
  <c r="K932" i="3"/>
  <c r="J932" i="3" a="1"/>
  <c r="J932" i="3" s="1"/>
  <c r="I932" i="3" a="1"/>
  <c r="I932" i="3" s="1"/>
  <c r="H932" i="3" a="1"/>
  <c r="H932" i="3" s="1"/>
  <c r="G932" i="3" a="1"/>
  <c r="G932" i="3" s="1"/>
  <c r="F932" i="3" a="1"/>
  <c r="F932" i="3" s="1"/>
  <c r="E932" i="3" a="1"/>
  <c r="E932" i="3" s="1"/>
  <c r="D932" i="3" a="1"/>
  <c r="D932" i="3" s="1"/>
  <c r="C932" i="3" a="1"/>
  <c r="C932" i="3" s="1"/>
  <c r="A932" i="3" a="1"/>
  <c r="A932" i="3"/>
  <c r="S931" i="3" a="1"/>
  <c r="S931" i="3" s="1"/>
  <c r="N931" i="3" a="1"/>
  <c r="N931" i="3" s="1"/>
  <c r="M931" i="3" a="1"/>
  <c r="M931" i="3" s="1"/>
  <c r="L931" i="3" a="1"/>
  <c r="L931" i="3" s="1"/>
  <c r="K931" i="3" a="1"/>
  <c r="K931" i="3" s="1"/>
  <c r="J931" i="3" a="1"/>
  <c r="J931" i="3" s="1"/>
  <c r="I931" i="3" a="1"/>
  <c r="I931" i="3" s="1"/>
  <c r="H931" i="3" a="1"/>
  <c r="H931" i="3" s="1"/>
  <c r="G931" i="3" a="1"/>
  <c r="G931" i="3" s="1"/>
  <c r="F931" i="3" a="1"/>
  <c r="F931" i="3" s="1"/>
  <c r="E931" i="3" a="1"/>
  <c r="E931" i="3" s="1"/>
  <c r="D931" i="3" a="1"/>
  <c r="D931" i="3" s="1"/>
  <c r="C931" i="3" a="1"/>
  <c r="C931" i="3" s="1"/>
  <c r="A931" i="3" a="1"/>
  <c r="A931" i="3" s="1"/>
  <c r="S930" i="3" a="1"/>
  <c r="S930" i="3" s="1"/>
  <c r="N930" i="3" a="1"/>
  <c r="N930" i="3" s="1"/>
  <c r="M930" i="3" a="1"/>
  <c r="M930" i="3" s="1"/>
  <c r="L930" i="3" a="1"/>
  <c r="L930" i="3" s="1"/>
  <c r="K930" i="3" a="1"/>
  <c r="K930" i="3" s="1"/>
  <c r="J930" i="3" a="1"/>
  <c r="J930" i="3" s="1"/>
  <c r="I930" i="3" a="1"/>
  <c r="I930" i="3" s="1"/>
  <c r="H930" i="3" a="1"/>
  <c r="H930" i="3" s="1"/>
  <c r="G930" i="3" a="1"/>
  <c r="G930" i="3" s="1"/>
  <c r="F930" i="3" a="1"/>
  <c r="F930" i="3" s="1"/>
  <c r="E930" i="3" a="1"/>
  <c r="E930" i="3" s="1"/>
  <c r="D930" i="3" a="1"/>
  <c r="D930" i="3" s="1"/>
  <c r="C930" i="3" a="1"/>
  <c r="C930" i="3" s="1"/>
  <c r="A930" i="3" a="1"/>
  <c r="A930" i="3"/>
  <c r="S929" i="3" a="1"/>
  <c r="S929" i="3" s="1"/>
  <c r="N929" i="3" a="1"/>
  <c r="N929" i="3" s="1"/>
  <c r="M929" i="3" a="1"/>
  <c r="M929" i="3" s="1"/>
  <c r="L929" i="3" a="1"/>
  <c r="L929" i="3" s="1"/>
  <c r="K929" i="3" a="1"/>
  <c r="K929" i="3" s="1"/>
  <c r="J929" i="3" a="1"/>
  <c r="J929" i="3" s="1"/>
  <c r="I929" i="3" a="1"/>
  <c r="I929" i="3" s="1"/>
  <c r="H929" i="3" a="1"/>
  <c r="H929" i="3" s="1"/>
  <c r="G929" i="3" a="1"/>
  <c r="G929" i="3" s="1"/>
  <c r="F929" i="3" a="1"/>
  <c r="F929" i="3" s="1"/>
  <c r="E929" i="3" a="1"/>
  <c r="E929" i="3" s="1"/>
  <c r="D929" i="3" a="1"/>
  <c r="D929" i="3" s="1"/>
  <c r="C929" i="3" a="1"/>
  <c r="C929" i="3" s="1"/>
  <c r="A929" i="3" a="1"/>
  <c r="A929" i="3" s="1"/>
  <c r="S928" i="3" a="1"/>
  <c r="S928" i="3" s="1"/>
  <c r="N928" i="3" a="1"/>
  <c r="N928" i="3"/>
  <c r="M928" i="3" a="1"/>
  <c r="M928" i="3" s="1"/>
  <c r="L928" i="3" a="1"/>
  <c r="L928" i="3" s="1"/>
  <c r="K928" i="3" a="1"/>
  <c r="K928" i="3" s="1"/>
  <c r="J928" i="3" a="1"/>
  <c r="J928" i="3" s="1"/>
  <c r="I928" i="3" a="1"/>
  <c r="I928" i="3" s="1"/>
  <c r="H928" i="3" a="1"/>
  <c r="H928" i="3" s="1"/>
  <c r="G928" i="3" a="1"/>
  <c r="G928" i="3" s="1"/>
  <c r="F928" i="3" a="1"/>
  <c r="F928" i="3" s="1"/>
  <c r="E928" i="3" a="1"/>
  <c r="E928" i="3" s="1"/>
  <c r="D928" i="3" a="1"/>
  <c r="D928" i="3" s="1"/>
  <c r="C928" i="3" a="1"/>
  <c r="C928" i="3" s="1"/>
  <c r="A928" i="3" a="1"/>
  <c r="A928" i="3" s="1"/>
  <c r="S927" i="3" a="1"/>
  <c r="S927" i="3" s="1"/>
  <c r="N927" i="3" a="1"/>
  <c r="N927" i="3" s="1"/>
  <c r="M927" i="3" a="1"/>
  <c r="M927" i="3" s="1"/>
  <c r="L927" i="3" a="1"/>
  <c r="L927" i="3" s="1"/>
  <c r="K927" i="3" a="1"/>
  <c r="K927" i="3"/>
  <c r="J927" i="3" a="1"/>
  <c r="J927" i="3" s="1"/>
  <c r="I927" i="3" a="1"/>
  <c r="I927" i="3" s="1"/>
  <c r="H927" i="3" a="1"/>
  <c r="H927" i="3" s="1"/>
  <c r="G927" i="3" a="1"/>
  <c r="G927" i="3" s="1"/>
  <c r="F927" i="3" a="1"/>
  <c r="F927" i="3" s="1"/>
  <c r="E927" i="3" a="1"/>
  <c r="E927" i="3" s="1"/>
  <c r="D927" i="3" a="1"/>
  <c r="D927" i="3" s="1"/>
  <c r="C927" i="3" a="1"/>
  <c r="C927" i="3" s="1"/>
  <c r="A927" i="3" a="1"/>
  <c r="A927" i="3" s="1"/>
  <c r="S926" i="3" a="1"/>
  <c r="S926" i="3" s="1"/>
  <c r="N926" i="3" a="1"/>
  <c r="N926" i="3" s="1"/>
  <c r="M926" i="3" a="1"/>
  <c r="M926" i="3" s="1"/>
  <c r="L926" i="3" a="1"/>
  <c r="L926" i="3" s="1"/>
  <c r="K926" i="3" a="1"/>
  <c r="K926" i="3" s="1"/>
  <c r="J926" i="3" a="1"/>
  <c r="J926" i="3" s="1"/>
  <c r="I926" i="3" a="1"/>
  <c r="I926" i="3" s="1"/>
  <c r="H926" i="3" a="1"/>
  <c r="H926" i="3" s="1"/>
  <c r="G926" i="3" a="1"/>
  <c r="G926" i="3" s="1"/>
  <c r="F926" i="3" a="1"/>
  <c r="F926" i="3" s="1"/>
  <c r="E926" i="3" a="1"/>
  <c r="E926" i="3" s="1"/>
  <c r="D926" i="3" a="1"/>
  <c r="D926" i="3" s="1"/>
  <c r="C926" i="3" a="1"/>
  <c r="C926" i="3" s="1"/>
  <c r="A926" i="3" a="1"/>
  <c r="A926" i="3" s="1"/>
  <c r="S925" i="3" a="1"/>
  <c r="S925" i="3" s="1"/>
  <c r="N925" i="3" a="1"/>
  <c r="N925" i="3" s="1"/>
  <c r="M925" i="3" a="1"/>
  <c r="M925" i="3" s="1"/>
  <c r="L925" i="3" a="1"/>
  <c r="L925" i="3" s="1"/>
  <c r="K925" i="3" a="1"/>
  <c r="K925" i="3" s="1"/>
  <c r="J925" i="3" a="1"/>
  <c r="J925" i="3" s="1"/>
  <c r="I925" i="3" a="1"/>
  <c r="I925" i="3" s="1"/>
  <c r="H925" i="3" a="1"/>
  <c r="H925" i="3" s="1"/>
  <c r="G925" i="3" a="1"/>
  <c r="G925" i="3" s="1"/>
  <c r="F925" i="3" a="1"/>
  <c r="F925" i="3" s="1"/>
  <c r="E925" i="3" a="1"/>
  <c r="E925" i="3" s="1"/>
  <c r="D925" i="3" a="1"/>
  <c r="D925" i="3" s="1"/>
  <c r="C925" i="3" a="1"/>
  <c r="C925" i="3" s="1"/>
  <c r="A925" i="3" a="1"/>
  <c r="A925" i="3" s="1"/>
  <c r="S924" i="3" a="1"/>
  <c r="S924" i="3" s="1"/>
  <c r="N924" i="3" a="1"/>
  <c r="N924" i="3" s="1"/>
  <c r="M924" i="3" a="1"/>
  <c r="M924" i="3" s="1"/>
  <c r="L924" i="3" a="1"/>
  <c r="L924" i="3" s="1"/>
  <c r="K924" i="3" a="1"/>
  <c r="K924" i="3"/>
  <c r="J924" i="3" a="1"/>
  <c r="J924" i="3" s="1"/>
  <c r="I924" i="3" a="1"/>
  <c r="I924" i="3" s="1"/>
  <c r="H924" i="3" a="1"/>
  <c r="H924" i="3" s="1"/>
  <c r="G924" i="3" a="1"/>
  <c r="G924" i="3" s="1"/>
  <c r="F924" i="3" a="1"/>
  <c r="F924" i="3" s="1"/>
  <c r="E924" i="3" a="1"/>
  <c r="E924" i="3" s="1"/>
  <c r="D924" i="3" a="1"/>
  <c r="D924" i="3" s="1"/>
  <c r="C924" i="3" a="1"/>
  <c r="C924" i="3" s="1"/>
  <c r="A924" i="3" a="1"/>
  <c r="A924" i="3" s="1"/>
  <c r="S923" i="3" a="1"/>
  <c r="S923" i="3" s="1"/>
  <c r="N923" i="3" a="1"/>
  <c r="N923" i="3" s="1"/>
  <c r="M923" i="3" a="1"/>
  <c r="M923" i="3" s="1"/>
  <c r="L923" i="3" a="1"/>
  <c r="L923" i="3" s="1"/>
  <c r="K923" i="3" a="1"/>
  <c r="K923" i="3"/>
  <c r="J923" i="3" a="1"/>
  <c r="J923" i="3" s="1"/>
  <c r="I923" i="3" a="1"/>
  <c r="I923" i="3" s="1"/>
  <c r="H923" i="3" a="1"/>
  <c r="H923" i="3"/>
  <c r="G923" i="3" a="1"/>
  <c r="G923" i="3" s="1"/>
  <c r="F923" i="3" a="1"/>
  <c r="F923" i="3" s="1"/>
  <c r="E923" i="3" a="1"/>
  <c r="E923" i="3" s="1"/>
  <c r="D923" i="3" a="1"/>
  <c r="D923" i="3" s="1"/>
  <c r="C923" i="3" a="1"/>
  <c r="C923" i="3" s="1"/>
  <c r="A923" i="3" a="1"/>
  <c r="A923" i="3" s="1"/>
  <c r="S922" i="3" a="1"/>
  <c r="S922" i="3" s="1"/>
  <c r="N922" i="3" a="1"/>
  <c r="N922" i="3" s="1"/>
  <c r="M922" i="3" a="1"/>
  <c r="M922" i="3" s="1"/>
  <c r="L922" i="3" a="1"/>
  <c r="L922" i="3" s="1"/>
  <c r="K922" i="3" a="1"/>
  <c r="K922" i="3"/>
  <c r="J922" i="3" a="1"/>
  <c r="J922" i="3" s="1"/>
  <c r="I922" i="3" a="1"/>
  <c r="I922" i="3" s="1"/>
  <c r="H922" i="3" a="1"/>
  <c r="H922" i="3" s="1"/>
  <c r="G922" i="3" a="1"/>
  <c r="G922" i="3" s="1"/>
  <c r="F922" i="3" a="1"/>
  <c r="F922" i="3" s="1"/>
  <c r="E922" i="3" a="1"/>
  <c r="E922" i="3" s="1"/>
  <c r="D922" i="3" a="1"/>
  <c r="D922" i="3" s="1"/>
  <c r="C922" i="3" a="1"/>
  <c r="C922" i="3" s="1"/>
  <c r="A922" i="3" a="1"/>
  <c r="A922" i="3"/>
  <c r="S921" i="3" a="1"/>
  <c r="S921" i="3" s="1"/>
  <c r="N921" i="3" a="1"/>
  <c r="N921" i="3"/>
  <c r="M921" i="3" a="1"/>
  <c r="M921" i="3" s="1"/>
  <c r="L921" i="3" a="1"/>
  <c r="L921" i="3" s="1"/>
  <c r="K921" i="3" a="1"/>
  <c r="K921" i="3" s="1"/>
  <c r="J921" i="3" a="1"/>
  <c r="J921" i="3" s="1"/>
  <c r="I921" i="3" a="1"/>
  <c r="I921" i="3" s="1"/>
  <c r="H921" i="3" a="1"/>
  <c r="H921" i="3" s="1"/>
  <c r="G921" i="3" a="1"/>
  <c r="G921" i="3" s="1"/>
  <c r="F921" i="3" a="1"/>
  <c r="F921" i="3" s="1"/>
  <c r="E921" i="3" a="1"/>
  <c r="E921" i="3" s="1"/>
  <c r="D921" i="3" a="1"/>
  <c r="D921" i="3" s="1"/>
  <c r="C921" i="3" a="1"/>
  <c r="C921" i="3" s="1"/>
  <c r="A921" i="3" a="1"/>
  <c r="A921" i="3" s="1"/>
  <c r="S920" i="3" a="1"/>
  <c r="S920" i="3" s="1"/>
  <c r="N920" i="3" a="1"/>
  <c r="N920" i="3" s="1"/>
  <c r="M920" i="3" a="1"/>
  <c r="M920" i="3" s="1"/>
  <c r="L920" i="3" a="1"/>
  <c r="L920" i="3" s="1"/>
  <c r="K920" i="3" a="1"/>
  <c r="K920" i="3" s="1"/>
  <c r="J920" i="3" a="1"/>
  <c r="J920" i="3" s="1"/>
  <c r="I920" i="3" a="1"/>
  <c r="I920" i="3" s="1"/>
  <c r="H920" i="3" a="1"/>
  <c r="H920" i="3"/>
  <c r="G920" i="3" a="1"/>
  <c r="G920" i="3" s="1"/>
  <c r="F920" i="3" a="1"/>
  <c r="F920" i="3" s="1"/>
  <c r="E920" i="3" a="1"/>
  <c r="E920" i="3" s="1"/>
  <c r="D920" i="3" a="1"/>
  <c r="D920" i="3" s="1"/>
  <c r="C920" i="3" a="1"/>
  <c r="C920" i="3" s="1"/>
  <c r="A920" i="3" a="1"/>
  <c r="A920" i="3"/>
  <c r="S919" i="3" a="1"/>
  <c r="S919" i="3" s="1"/>
  <c r="N919" i="3" a="1"/>
  <c r="N919" i="3" s="1"/>
  <c r="M919" i="3" a="1"/>
  <c r="M919" i="3" s="1"/>
  <c r="L919" i="3" a="1"/>
  <c r="L919" i="3" s="1"/>
  <c r="K919" i="3" a="1"/>
  <c r="K919" i="3" s="1"/>
  <c r="J919" i="3" a="1"/>
  <c r="J919" i="3" s="1"/>
  <c r="I919" i="3" a="1"/>
  <c r="I919" i="3" s="1"/>
  <c r="H919" i="3" a="1"/>
  <c r="H919" i="3" s="1"/>
  <c r="G919" i="3" a="1"/>
  <c r="G919" i="3" s="1"/>
  <c r="F919" i="3" a="1"/>
  <c r="F919" i="3" s="1"/>
  <c r="E919" i="3" a="1"/>
  <c r="E919" i="3"/>
  <c r="D919" i="3" a="1"/>
  <c r="D919" i="3" s="1"/>
  <c r="C919" i="3" a="1"/>
  <c r="C919" i="3" s="1"/>
  <c r="A919" i="3" a="1"/>
  <c r="A919" i="3" s="1"/>
  <c r="S918" i="3" a="1"/>
  <c r="S918" i="3" s="1"/>
  <c r="N918" i="3" a="1"/>
  <c r="N918" i="3"/>
  <c r="M918" i="3" a="1"/>
  <c r="M918" i="3" s="1"/>
  <c r="L918" i="3" a="1"/>
  <c r="L918" i="3" s="1"/>
  <c r="K918" i="3" a="1"/>
  <c r="K918" i="3" s="1"/>
  <c r="J918" i="3" a="1"/>
  <c r="J918" i="3" s="1"/>
  <c r="I918" i="3" a="1"/>
  <c r="I918" i="3" s="1"/>
  <c r="H918" i="3" a="1"/>
  <c r="H918" i="3" s="1"/>
  <c r="G918" i="3" a="1"/>
  <c r="G918" i="3" s="1"/>
  <c r="F918" i="3" a="1"/>
  <c r="F918" i="3" s="1"/>
  <c r="E918" i="3" a="1"/>
  <c r="E918" i="3" s="1"/>
  <c r="D918" i="3" a="1"/>
  <c r="D918" i="3" s="1"/>
  <c r="C918" i="3" a="1"/>
  <c r="C918" i="3" s="1"/>
  <c r="A918" i="3" a="1"/>
  <c r="A918" i="3" s="1"/>
  <c r="S917" i="3" a="1"/>
  <c r="S917" i="3" s="1"/>
  <c r="N917" i="3" a="1"/>
  <c r="N917" i="3" s="1"/>
  <c r="M917" i="3" a="1"/>
  <c r="M917" i="3" s="1"/>
  <c r="L917" i="3" a="1"/>
  <c r="L917" i="3" s="1"/>
  <c r="K917" i="3" a="1"/>
  <c r="K917" i="3"/>
  <c r="J917" i="3" a="1"/>
  <c r="J917" i="3" s="1"/>
  <c r="I917" i="3" a="1"/>
  <c r="I917" i="3" s="1"/>
  <c r="H917" i="3" a="1"/>
  <c r="H917" i="3"/>
  <c r="G917" i="3" a="1"/>
  <c r="G917" i="3" s="1"/>
  <c r="F917" i="3" a="1"/>
  <c r="F917" i="3" s="1"/>
  <c r="E917" i="3" a="1"/>
  <c r="E917" i="3" s="1"/>
  <c r="D917" i="3" a="1"/>
  <c r="D917" i="3" s="1"/>
  <c r="C917" i="3" a="1"/>
  <c r="C917" i="3" s="1"/>
  <c r="A917" i="3" a="1"/>
  <c r="A917" i="3" s="1"/>
  <c r="S916" i="3" a="1"/>
  <c r="S916" i="3" s="1"/>
  <c r="N916" i="3" a="1"/>
  <c r="N916" i="3"/>
  <c r="M916" i="3" a="1"/>
  <c r="M916" i="3" s="1"/>
  <c r="L916" i="3" a="1"/>
  <c r="L916" i="3" s="1"/>
  <c r="K916" i="3" a="1"/>
  <c r="K916" i="3" s="1"/>
  <c r="J916" i="3" a="1"/>
  <c r="J916" i="3" s="1"/>
  <c r="I916" i="3" a="1"/>
  <c r="I916" i="3" s="1"/>
  <c r="H916" i="3" a="1"/>
  <c r="H916" i="3" s="1"/>
  <c r="G916" i="3" a="1"/>
  <c r="G916" i="3" s="1"/>
  <c r="F916" i="3" a="1"/>
  <c r="F916" i="3" s="1"/>
  <c r="E916" i="3" a="1"/>
  <c r="E916" i="3"/>
  <c r="D916" i="3" a="1"/>
  <c r="D916" i="3" s="1"/>
  <c r="C916" i="3" a="1"/>
  <c r="C916" i="3" s="1"/>
  <c r="A916" i="3" a="1"/>
  <c r="A916" i="3" s="1"/>
  <c r="S915" i="3" a="1"/>
  <c r="S915" i="3" s="1"/>
  <c r="N915" i="3" a="1"/>
  <c r="N915" i="3" s="1"/>
  <c r="M915" i="3" a="1"/>
  <c r="M915" i="3" s="1"/>
  <c r="L915" i="3" a="1"/>
  <c r="L915" i="3" s="1"/>
  <c r="K915" i="3" a="1"/>
  <c r="K915" i="3" s="1"/>
  <c r="J915" i="3" a="1"/>
  <c r="J915" i="3" s="1"/>
  <c r="I915" i="3" a="1"/>
  <c r="I915" i="3" s="1"/>
  <c r="H915" i="3" a="1"/>
  <c r="H915" i="3" s="1"/>
  <c r="G915" i="3" a="1"/>
  <c r="G915" i="3" s="1"/>
  <c r="F915" i="3" a="1"/>
  <c r="F915" i="3" s="1"/>
  <c r="E915" i="3" a="1"/>
  <c r="E915" i="3" s="1"/>
  <c r="D915" i="3" a="1"/>
  <c r="D915" i="3" s="1"/>
  <c r="C915" i="3" a="1"/>
  <c r="C915" i="3" s="1"/>
  <c r="A915" i="3" a="1"/>
  <c r="A915" i="3"/>
  <c r="S914" i="3" a="1"/>
  <c r="S914" i="3" s="1"/>
  <c r="N914" i="3" a="1"/>
  <c r="N914" i="3" s="1"/>
  <c r="M914" i="3" a="1"/>
  <c r="M914" i="3" s="1"/>
  <c r="L914" i="3" a="1"/>
  <c r="L914" i="3" s="1"/>
  <c r="K914" i="3" a="1"/>
  <c r="K914" i="3" s="1"/>
  <c r="J914" i="3" a="1"/>
  <c r="J914" i="3" s="1"/>
  <c r="I914" i="3" a="1"/>
  <c r="I914" i="3" s="1"/>
  <c r="H914" i="3" a="1"/>
  <c r="H914" i="3" s="1"/>
  <c r="G914" i="3" a="1"/>
  <c r="G914" i="3" s="1"/>
  <c r="F914" i="3" a="1"/>
  <c r="F914" i="3" s="1"/>
  <c r="E914" i="3" a="1"/>
  <c r="E914" i="3" s="1"/>
  <c r="D914" i="3" a="1"/>
  <c r="D914" i="3" s="1"/>
  <c r="C914" i="3" a="1"/>
  <c r="C914" i="3" s="1"/>
  <c r="A914" i="3" a="1"/>
  <c r="A914" i="3" s="1"/>
  <c r="S913" i="3" a="1"/>
  <c r="S913" i="3" s="1"/>
  <c r="N913" i="3" a="1"/>
  <c r="N913" i="3" s="1"/>
  <c r="M913" i="3" a="1"/>
  <c r="M913" i="3" s="1"/>
  <c r="L913" i="3" a="1"/>
  <c r="L913" i="3" s="1"/>
  <c r="K913" i="3" a="1"/>
  <c r="K913" i="3" s="1"/>
  <c r="J913" i="3" a="1"/>
  <c r="J913" i="3" s="1"/>
  <c r="I913" i="3" a="1"/>
  <c r="I913" i="3" s="1"/>
  <c r="H913" i="3" a="1"/>
  <c r="H913" i="3" s="1"/>
  <c r="G913" i="3" a="1"/>
  <c r="G913" i="3"/>
  <c r="F913" i="3" a="1"/>
  <c r="F913" i="3" s="1"/>
  <c r="E913" i="3" a="1"/>
  <c r="E913" i="3" s="1"/>
  <c r="D913" i="3" a="1"/>
  <c r="D913" i="3"/>
  <c r="C913" i="3" a="1"/>
  <c r="C913" i="3" s="1"/>
  <c r="A913" i="3" a="1"/>
  <c r="A913" i="3" s="1"/>
  <c r="S912" i="3" a="1"/>
  <c r="S912" i="3" s="1"/>
  <c r="N912" i="3" a="1"/>
  <c r="N912" i="3" s="1"/>
  <c r="M912" i="3" a="1"/>
  <c r="M912" i="3"/>
  <c r="L912" i="3" a="1"/>
  <c r="L912" i="3" s="1"/>
  <c r="K912" i="3" a="1"/>
  <c r="K912" i="3" s="1"/>
  <c r="J912" i="3" a="1"/>
  <c r="J912" i="3"/>
  <c r="I912" i="3" a="1"/>
  <c r="I912" i="3" s="1"/>
  <c r="H912" i="3" a="1"/>
  <c r="H912" i="3" s="1"/>
  <c r="G912" i="3" a="1"/>
  <c r="G912" i="3" s="1"/>
  <c r="F912" i="3" a="1"/>
  <c r="F912" i="3" s="1"/>
  <c r="E912" i="3" a="1"/>
  <c r="E912" i="3" s="1"/>
  <c r="D912" i="3" a="1"/>
  <c r="D912" i="3" s="1"/>
  <c r="C912" i="3" a="1"/>
  <c r="C912" i="3" s="1"/>
  <c r="A912" i="3" a="1"/>
  <c r="A912" i="3" s="1"/>
  <c r="S911" i="3" a="1"/>
  <c r="S911" i="3" s="1"/>
  <c r="N911" i="3" a="1"/>
  <c r="N911" i="3" s="1"/>
  <c r="M911" i="3" a="1"/>
  <c r="M911" i="3" s="1"/>
  <c r="L911" i="3" a="1"/>
  <c r="L911" i="3" s="1"/>
  <c r="K911" i="3" a="1"/>
  <c r="K911" i="3" s="1"/>
  <c r="J911" i="3" a="1"/>
  <c r="J911" i="3" s="1"/>
  <c r="I911" i="3" a="1"/>
  <c r="I911" i="3" s="1"/>
  <c r="H911" i="3" a="1"/>
  <c r="H911" i="3" s="1"/>
  <c r="G911" i="3" a="1"/>
  <c r="G911" i="3"/>
  <c r="F911" i="3" a="1"/>
  <c r="F911" i="3" s="1"/>
  <c r="E911" i="3" a="1"/>
  <c r="E911" i="3" s="1"/>
  <c r="D911" i="3" a="1"/>
  <c r="D911" i="3" s="1"/>
  <c r="C911" i="3" a="1"/>
  <c r="C911" i="3" s="1"/>
  <c r="A911" i="3" a="1"/>
  <c r="A911" i="3" s="1"/>
  <c r="S910" i="3" a="1"/>
  <c r="S910" i="3" s="1"/>
  <c r="N910" i="3" a="1"/>
  <c r="N910" i="3" s="1"/>
  <c r="M910" i="3" a="1"/>
  <c r="M910" i="3"/>
  <c r="L910" i="3" a="1"/>
  <c r="L910" i="3" s="1"/>
  <c r="K910" i="3" a="1"/>
  <c r="K910" i="3" s="1"/>
  <c r="J910" i="3" a="1"/>
  <c r="J910" i="3" s="1"/>
  <c r="I910" i="3" a="1"/>
  <c r="I910" i="3" s="1"/>
  <c r="H910" i="3" a="1"/>
  <c r="H910" i="3" s="1"/>
  <c r="G910" i="3" a="1"/>
  <c r="G910" i="3"/>
  <c r="F910" i="3" a="1"/>
  <c r="F910" i="3" s="1"/>
  <c r="E910" i="3" a="1"/>
  <c r="E910" i="3" s="1"/>
  <c r="D910" i="3" a="1"/>
  <c r="D910" i="3" s="1"/>
  <c r="C910" i="3" a="1"/>
  <c r="C910" i="3" s="1"/>
  <c r="A910" i="3" a="1"/>
  <c r="A910" i="3" s="1"/>
  <c r="S909" i="3" a="1"/>
  <c r="S909" i="3" s="1"/>
  <c r="N909" i="3" a="1"/>
  <c r="N909" i="3" s="1"/>
  <c r="M909" i="3" a="1"/>
  <c r="M909" i="3" s="1"/>
  <c r="L909" i="3" a="1"/>
  <c r="L909" i="3" s="1"/>
  <c r="K909" i="3" a="1"/>
  <c r="K909" i="3" s="1"/>
  <c r="J909" i="3" a="1"/>
  <c r="J909" i="3" s="1"/>
  <c r="I909" i="3" a="1"/>
  <c r="I909" i="3" s="1"/>
  <c r="H909" i="3" a="1"/>
  <c r="H909" i="3" s="1"/>
  <c r="G909" i="3" a="1"/>
  <c r="G909" i="3" s="1"/>
  <c r="F909" i="3" a="1"/>
  <c r="F909" i="3" s="1"/>
  <c r="E909" i="3" a="1"/>
  <c r="E909" i="3" s="1"/>
  <c r="D909" i="3" a="1"/>
  <c r="D909" i="3" s="1"/>
  <c r="C909" i="3" a="1"/>
  <c r="C909" i="3" s="1"/>
  <c r="A909" i="3" a="1"/>
  <c r="A909" i="3" s="1"/>
  <c r="S908" i="3" a="1"/>
  <c r="S908" i="3" s="1"/>
  <c r="N908" i="3" a="1"/>
  <c r="N908" i="3" s="1"/>
  <c r="M908" i="3" a="1"/>
  <c r="M908" i="3" s="1"/>
  <c r="L908" i="3" a="1"/>
  <c r="L908" i="3" s="1"/>
  <c r="K908" i="3" a="1"/>
  <c r="K908" i="3" s="1"/>
  <c r="J908" i="3" a="1"/>
  <c r="J908" i="3" s="1"/>
  <c r="I908" i="3" a="1"/>
  <c r="I908" i="3" s="1"/>
  <c r="H908" i="3" a="1"/>
  <c r="H908" i="3" s="1"/>
  <c r="G908" i="3" a="1"/>
  <c r="G908" i="3"/>
  <c r="F908" i="3" a="1"/>
  <c r="F908" i="3" s="1"/>
  <c r="E908" i="3" a="1"/>
  <c r="E908" i="3" s="1"/>
  <c r="D908" i="3" a="1"/>
  <c r="D908" i="3"/>
  <c r="C908" i="3" a="1"/>
  <c r="C908" i="3" s="1"/>
  <c r="A908" i="3" a="1"/>
  <c r="A908" i="3" s="1"/>
  <c r="S907" i="3" a="1"/>
  <c r="S907" i="3" s="1"/>
  <c r="N907" i="3" a="1"/>
  <c r="N907" i="3" s="1"/>
  <c r="M907" i="3" a="1"/>
  <c r="M907" i="3" s="1"/>
  <c r="L907" i="3" a="1"/>
  <c r="L907" i="3" s="1"/>
  <c r="K907" i="3" a="1"/>
  <c r="K907" i="3" s="1"/>
  <c r="J907" i="3" a="1"/>
  <c r="J907" i="3"/>
  <c r="I907" i="3" a="1"/>
  <c r="I907" i="3" s="1"/>
  <c r="H907" i="3" a="1"/>
  <c r="H907" i="3" s="1"/>
  <c r="G907" i="3" a="1"/>
  <c r="G907" i="3" s="1"/>
  <c r="F907" i="3" a="1"/>
  <c r="F907" i="3" s="1"/>
  <c r="E907" i="3" a="1"/>
  <c r="E907" i="3" s="1"/>
  <c r="D907" i="3" a="1"/>
  <c r="D907" i="3" s="1"/>
  <c r="C907" i="3" a="1"/>
  <c r="C907" i="3" s="1"/>
  <c r="A907" i="3" a="1"/>
  <c r="A907" i="3" s="1"/>
  <c r="S906" i="3" a="1"/>
  <c r="S906" i="3" s="1"/>
  <c r="N906" i="3" a="1"/>
  <c r="N906" i="3" s="1"/>
  <c r="M906" i="3" a="1"/>
  <c r="M906" i="3" s="1"/>
  <c r="L906" i="3" a="1"/>
  <c r="L906" i="3" s="1"/>
  <c r="K906" i="3" a="1"/>
  <c r="K906" i="3" s="1"/>
  <c r="J906" i="3" a="1"/>
  <c r="J906" i="3" s="1"/>
  <c r="I906" i="3" a="1"/>
  <c r="I906" i="3" s="1"/>
  <c r="H906" i="3" a="1"/>
  <c r="H906" i="3" s="1"/>
  <c r="G906" i="3" a="1"/>
  <c r="G906" i="3"/>
  <c r="F906" i="3" a="1"/>
  <c r="F906" i="3" s="1"/>
  <c r="E906" i="3" a="1"/>
  <c r="E906" i="3" s="1"/>
  <c r="D906" i="3" a="1"/>
  <c r="D906" i="3" s="1"/>
  <c r="C906" i="3" a="1"/>
  <c r="C906" i="3" s="1"/>
  <c r="A906" i="3" a="1"/>
  <c r="A906" i="3" s="1"/>
  <c r="S905" i="3" a="1"/>
  <c r="S905" i="3" s="1"/>
  <c r="N905" i="3" a="1"/>
  <c r="N905" i="3" s="1"/>
  <c r="M905" i="3" a="1"/>
  <c r="M905" i="3"/>
  <c r="L905" i="3" a="1"/>
  <c r="L905" i="3" s="1"/>
  <c r="K905" i="3" a="1"/>
  <c r="K905" i="3" s="1"/>
  <c r="J905" i="3" a="1"/>
  <c r="J905" i="3" s="1"/>
  <c r="I905" i="3" a="1"/>
  <c r="I905" i="3" s="1"/>
  <c r="H905" i="3" a="1"/>
  <c r="H905" i="3" s="1"/>
  <c r="G905" i="3" a="1"/>
  <c r="G905" i="3" s="1"/>
  <c r="F905" i="3" a="1"/>
  <c r="F905" i="3" s="1"/>
  <c r="E905" i="3" a="1"/>
  <c r="E905" i="3" s="1"/>
  <c r="D905" i="3" a="1"/>
  <c r="D905" i="3" s="1"/>
  <c r="C905" i="3" a="1"/>
  <c r="C905" i="3" s="1"/>
  <c r="A905" i="3" a="1"/>
  <c r="A905" i="3" s="1"/>
  <c r="S904" i="3" a="1"/>
  <c r="S904" i="3" s="1"/>
  <c r="N904" i="3" a="1"/>
  <c r="N904" i="3" s="1"/>
  <c r="M904" i="3" a="1"/>
  <c r="M904" i="3" s="1"/>
  <c r="L904" i="3" a="1"/>
  <c r="L904" i="3" s="1"/>
  <c r="K904" i="3" a="1"/>
  <c r="K904" i="3" s="1"/>
  <c r="J904" i="3" a="1"/>
  <c r="J904" i="3" s="1"/>
  <c r="I904" i="3" a="1"/>
  <c r="I904" i="3" s="1"/>
  <c r="H904" i="3" a="1"/>
  <c r="H904" i="3" s="1"/>
  <c r="G904" i="3" a="1"/>
  <c r="G904" i="3" s="1"/>
  <c r="F904" i="3" a="1"/>
  <c r="F904" i="3" s="1"/>
  <c r="E904" i="3" a="1"/>
  <c r="E904" i="3" s="1"/>
  <c r="D904" i="3" a="1"/>
  <c r="D904" i="3" s="1"/>
  <c r="C904" i="3" a="1"/>
  <c r="C904" i="3" s="1"/>
  <c r="A904" i="3" a="1"/>
  <c r="A904" i="3" s="1"/>
  <c r="S903" i="3" a="1"/>
  <c r="S903" i="3" s="1"/>
  <c r="N903" i="3" a="1"/>
  <c r="N903" i="3" s="1"/>
  <c r="M903" i="3" a="1"/>
  <c r="M903" i="3" s="1"/>
  <c r="L903" i="3" a="1"/>
  <c r="L903" i="3" s="1"/>
  <c r="K903" i="3" a="1"/>
  <c r="K903" i="3" s="1"/>
  <c r="J903" i="3" a="1"/>
  <c r="J903" i="3"/>
  <c r="I903" i="3" a="1"/>
  <c r="I903" i="3" s="1"/>
  <c r="H903" i="3" a="1"/>
  <c r="H903" i="3" s="1"/>
  <c r="G903" i="3" a="1"/>
  <c r="G903" i="3"/>
  <c r="F903" i="3" a="1"/>
  <c r="F903" i="3" s="1"/>
  <c r="E903" i="3" a="1"/>
  <c r="E903" i="3" s="1"/>
  <c r="D903" i="3" a="1"/>
  <c r="D903" i="3" s="1"/>
  <c r="C903" i="3" a="1"/>
  <c r="C903" i="3" s="1"/>
  <c r="A903" i="3" a="1"/>
  <c r="A903" i="3" s="1"/>
  <c r="S902" i="3" a="1"/>
  <c r="S902" i="3" s="1"/>
  <c r="N902" i="3" a="1"/>
  <c r="N902" i="3" s="1"/>
  <c r="M902" i="3" a="1"/>
  <c r="M902" i="3"/>
  <c r="L902" i="3" a="1"/>
  <c r="L902" i="3" s="1"/>
  <c r="K902" i="3" a="1"/>
  <c r="K902" i="3" s="1"/>
  <c r="J902" i="3" a="1"/>
  <c r="J902" i="3" s="1"/>
  <c r="I902" i="3" a="1"/>
  <c r="I902" i="3" s="1"/>
  <c r="H902" i="3" a="1"/>
  <c r="H902" i="3" s="1"/>
  <c r="G902" i="3" a="1"/>
  <c r="G902" i="3" s="1"/>
  <c r="F902" i="3" a="1"/>
  <c r="F902" i="3" s="1"/>
  <c r="E902" i="3" a="1"/>
  <c r="E902" i="3" s="1"/>
  <c r="D902" i="3" a="1"/>
  <c r="D902" i="3" s="1"/>
  <c r="C902" i="3" a="1"/>
  <c r="C902" i="3" s="1"/>
  <c r="A902" i="3" a="1"/>
  <c r="A902" i="3" s="1"/>
  <c r="S901" i="3" a="1"/>
  <c r="S901" i="3" s="1"/>
  <c r="N901" i="3" a="1"/>
  <c r="N901" i="3" s="1"/>
  <c r="M901" i="3" a="1"/>
  <c r="M901" i="3" s="1"/>
  <c r="L901" i="3" a="1"/>
  <c r="L901" i="3" s="1"/>
  <c r="K901" i="3" a="1"/>
  <c r="K901" i="3" s="1"/>
  <c r="J901" i="3" a="1"/>
  <c r="J901" i="3" s="1"/>
  <c r="I901" i="3" a="1"/>
  <c r="I901" i="3" s="1"/>
  <c r="H901" i="3" a="1"/>
  <c r="H901" i="3" s="1"/>
  <c r="G901" i="3" a="1"/>
  <c r="G901" i="3"/>
  <c r="F901" i="3" a="1"/>
  <c r="F901" i="3" s="1"/>
  <c r="E901" i="3" a="1"/>
  <c r="E901" i="3" s="1"/>
  <c r="D901" i="3" a="1"/>
  <c r="D901" i="3"/>
  <c r="C901" i="3" a="1"/>
  <c r="C901" i="3" s="1"/>
  <c r="A901" i="3" a="1"/>
  <c r="A901" i="3" s="1"/>
  <c r="S900" i="3" a="1"/>
  <c r="S900" i="3" s="1"/>
  <c r="N900" i="3" a="1"/>
  <c r="N900" i="3" s="1"/>
  <c r="M900" i="3" a="1"/>
  <c r="M900" i="3"/>
  <c r="L900" i="3" a="1"/>
  <c r="L900" i="3" s="1"/>
  <c r="K900" i="3" a="1"/>
  <c r="K900" i="3" s="1"/>
  <c r="J900" i="3" a="1"/>
  <c r="J900" i="3" s="1"/>
  <c r="I900" i="3" a="1"/>
  <c r="I900" i="3" s="1"/>
  <c r="H900" i="3" a="1"/>
  <c r="H900" i="3" s="1"/>
  <c r="G900" i="3" a="1"/>
  <c r="G900" i="3" s="1"/>
  <c r="F900" i="3" a="1"/>
  <c r="F900" i="3" s="1"/>
  <c r="E900" i="3" a="1"/>
  <c r="E900" i="3" s="1"/>
  <c r="D900" i="3" a="1"/>
  <c r="D900" i="3" s="1"/>
  <c r="C900" i="3" a="1"/>
  <c r="C900" i="3" s="1"/>
  <c r="A900" i="3" a="1"/>
  <c r="A900" i="3" s="1"/>
  <c r="S899" i="3" a="1"/>
  <c r="S899" i="3" s="1"/>
  <c r="N899" i="3" a="1"/>
  <c r="N899" i="3" s="1"/>
  <c r="M899" i="3" a="1"/>
  <c r="M899" i="3" s="1"/>
  <c r="L899" i="3" a="1"/>
  <c r="L899" i="3" s="1"/>
  <c r="K899" i="3" a="1"/>
  <c r="K899" i="3" s="1"/>
  <c r="J899" i="3" a="1"/>
  <c r="J899" i="3" s="1"/>
  <c r="I899" i="3" a="1"/>
  <c r="I899" i="3" s="1"/>
  <c r="H899" i="3" a="1"/>
  <c r="H899" i="3" s="1"/>
  <c r="G899" i="3" a="1"/>
  <c r="G899" i="3" s="1"/>
  <c r="F899" i="3" a="1"/>
  <c r="F899" i="3" s="1"/>
  <c r="E899" i="3" a="1"/>
  <c r="E899" i="3" s="1"/>
  <c r="D899" i="3" a="1"/>
  <c r="D899" i="3"/>
  <c r="C899" i="3" a="1"/>
  <c r="C899" i="3" s="1"/>
  <c r="A899" i="3" a="1"/>
  <c r="A899" i="3" s="1"/>
  <c r="S898" i="3" a="1"/>
  <c r="S898" i="3" s="1"/>
  <c r="N898" i="3" a="1"/>
  <c r="N898" i="3" s="1"/>
  <c r="M898" i="3" a="1"/>
  <c r="M898" i="3" s="1"/>
  <c r="L898" i="3" a="1"/>
  <c r="L898" i="3" s="1"/>
  <c r="K898" i="3" a="1"/>
  <c r="K898" i="3" s="1"/>
  <c r="J898" i="3" a="1"/>
  <c r="J898" i="3" s="1"/>
  <c r="I898" i="3" a="1"/>
  <c r="I898" i="3" s="1"/>
  <c r="H898" i="3" a="1"/>
  <c r="H898" i="3" s="1"/>
  <c r="G898" i="3" a="1"/>
  <c r="G898" i="3" s="1"/>
  <c r="F898" i="3" a="1"/>
  <c r="F898" i="3" s="1"/>
  <c r="E898" i="3" a="1"/>
  <c r="E898" i="3" s="1"/>
  <c r="D898" i="3" a="1"/>
  <c r="D898" i="3" s="1"/>
  <c r="C898" i="3" a="1"/>
  <c r="C898" i="3" s="1"/>
  <c r="A898" i="3" a="1"/>
  <c r="A898" i="3" s="1"/>
  <c r="S897" i="3" a="1"/>
  <c r="S897" i="3" s="1"/>
  <c r="N897" i="3" a="1"/>
  <c r="N897" i="3" s="1"/>
  <c r="M897" i="3" a="1"/>
  <c r="M897" i="3" s="1"/>
  <c r="L897" i="3" a="1"/>
  <c r="L897" i="3" s="1"/>
  <c r="K897" i="3" a="1"/>
  <c r="K897" i="3" s="1"/>
  <c r="J897" i="3" a="1"/>
  <c r="J897" i="3" s="1"/>
  <c r="I897" i="3" a="1"/>
  <c r="I897" i="3" s="1"/>
  <c r="H897" i="3" a="1"/>
  <c r="H897" i="3" s="1"/>
  <c r="G897" i="3" a="1"/>
  <c r="G897" i="3" s="1"/>
  <c r="F897" i="3" a="1"/>
  <c r="F897" i="3" s="1"/>
  <c r="E897" i="3" a="1"/>
  <c r="E897" i="3" s="1"/>
  <c r="D897" i="3" a="1"/>
  <c r="D897" i="3" s="1"/>
  <c r="C897" i="3" a="1"/>
  <c r="C897" i="3" s="1"/>
  <c r="A897" i="3" a="1"/>
  <c r="A897" i="3" s="1"/>
  <c r="S896" i="3" a="1"/>
  <c r="S896" i="3" s="1"/>
  <c r="N896" i="3" a="1"/>
  <c r="N896" i="3" s="1"/>
  <c r="M896" i="3" a="1"/>
  <c r="M896" i="3" s="1"/>
  <c r="L896" i="3" a="1"/>
  <c r="L896" i="3" s="1"/>
  <c r="K896" i="3" a="1"/>
  <c r="K896" i="3" s="1"/>
  <c r="J896" i="3" a="1"/>
  <c r="J896" i="3" s="1"/>
  <c r="I896" i="3" a="1"/>
  <c r="I896" i="3" s="1"/>
  <c r="H896" i="3" a="1"/>
  <c r="H896" i="3" s="1"/>
  <c r="G896" i="3" a="1"/>
  <c r="G896" i="3" s="1"/>
  <c r="F896" i="3" a="1"/>
  <c r="F896" i="3" s="1"/>
  <c r="E896" i="3" a="1"/>
  <c r="E896" i="3" s="1"/>
  <c r="D896" i="3" a="1"/>
  <c r="D896" i="3" s="1"/>
  <c r="C896" i="3" a="1"/>
  <c r="C896" i="3" s="1"/>
  <c r="A896" i="3" a="1"/>
  <c r="A896" i="3" s="1"/>
  <c r="S895" i="3" a="1"/>
  <c r="S895" i="3" s="1"/>
  <c r="N895" i="3" a="1"/>
  <c r="N895" i="3" s="1"/>
  <c r="M895" i="3" a="1"/>
  <c r="M895" i="3"/>
  <c r="L895" i="3" a="1"/>
  <c r="L895" i="3" s="1"/>
  <c r="K895" i="3" a="1"/>
  <c r="K895" i="3" s="1"/>
  <c r="J895" i="3" a="1"/>
  <c r="J895" i="3" s="1"/>
  <c r="I895" i="3" a="1"/>
  <c r="I895" i="3" s="1"/>
  <c r="H895" i="3" a="1"/>
  <c r="H895" i="3" s="1"/>
  <c r="G895" i="3" a="1"/>
  <c r="G895" i="3" s="1"/>
  <c r="F895" i="3" a="1"/>
  <c r="F895" i="3" s="1"/>
  <c r="E895" i="3" a="1"/>
  <c r="E895" i="3" s="1"/>
  <c r="D895" i="3" a="1"/>
  <c r="D895" i="3" s="1"/>
  <c r="C895" i="3" a="1"/>
  <c r="C895" i="3" s="1"/>
  <c r="A895" i="3" a="1"/>
  <c r="A895" i="3" s="1"/>
  <c r="S894" i="3" a="1"/>
  <c r="S894" i="3" s="1"/>
  <c r="N894" i="3" a="1"/>
  <c r="N894" i="3" s="1"/>
  <c r="M894" i="3" a="1"/>
  <c r="M894" i="3" s="1"/>
  <c r="L894" i="3" a="1"/>
  <c r="L894" i="3" s="1"/>
  <c r="K894" i="3" a="1"/>
  <c r="K894" i="3" s="1"/>
  <c r="J894" i="3" a="1"/>
  <c r="J894" i="3" s="1"/>
  <c r="I894" i="3" a="1"/>
  <c r="I894" i="3" s="1"/>
  <c r="H894" i="3" a="1"/>
  <c r="H894" i="3" s="1"/>
  <c r="G894" i="3" a="1"/>
  <c r="G894" i="3" s="1"/>
  <c r="F894" i="3" a="1"/>
  <c r="F894" i="3" s="1"/>
  <c r="E894" i="3" a="1"/>
  <c r="E894" i="3" s="1"/>
  <c r="D894" i="3" a="1"/>
  <c r="D894" i="3" s="1"/>
  <c r="C894" i="3" a="1"/>
  <c r="C894" i="3" s="1"/>
  <c r="A894" i="3" a="1"/>
  <c r="A894" i="3" s="1"/>
  <c r="S893" i="3" a="1"/>
  <c r="S893" i="3" s="1"/>
  <c r="N893" i="3" a="1"/>
  <c r="N893" i="3" s="1"/>
  <c r="M893" i="3" a="1"/>
  <c r="M893" i="3" s="1"/>
  <c r="L893" i="3" a="1"/>
  <c r="L893" i="3" s="1"/>
  <c r="K893" i="3" a="1"/>
  <c r="K893" i="3" s="1"/>
  <c r="J893" i="3" a="1"/>
  <c r="J893" i="3"/>
  <c r="I893" i="3" a="1"/>
  <c r="I893" i="3" s="1"/>
  <c r="H893" i="3" a="1"/>
  <c r="H893" i="3" s="1"/>
  <c r="G893" i="3" a="1"/>
  <c r="G893" i="3" s="1"/>
  <c r="F893" i="3" a="1"/>
  <c r="F893" i="3" s="1"/>
  <c r="E893" i="3" a="1"/>
  <c r="E893" i="3" s="1"/>
  <c r="D893" i="3" a="1"/>
  <c r="D893" i="3" s="1"/>
  <c r="C893" i="3" a="1"/>
  <c r="C893" i="3" s="1"/>
  <c r="A893" i="3" a="1"/>
  <c r="A893" i="3" s="1"/>
  <c r="S892" i="3" a="1"/>
  <c r="S892" i="3" s="1"/>
  <c r="N892" i="3" a="1"/>
  <c r="N892" i="3" s="1"/>
  <c r="M892" i="3" a="1"/>
  <c r="M892" i="3" s="1"/>
  <c r="L892" i="3" a="1"/>
  <c r="L892" i="3" s="1"/>
  <c r="K892" i="3" a="1"/>
  <c r="K892" i="3" s="1"/>
  <c r="J892" i="3" a="1"/>
  <c r="J892" i="3" s="1"/>
  <c r="I892" i="3" a="1"/>
  <c r="I892" i="3" s="1"/>
  <c r="H892" i="3" a="1"/>
  <c r="H892" i="3" s="1"/>
  <c r="G892" i="3" a="1"/>
  <c r="G892" i="3" s="1"/>
  <c r="F892" i="3" a="1"/>
  <c r="F892" i="3" s="1"/>
  <c r="E892" i="3" a="1"/>
  <c r="E892" i="3" s="1"/>
  <c r="D892" i="3" a="1"/>
  <c r="D892" i="3" s="1"/>
  <c r="C892" i="3" a="1"/>
  <c r="C892" i="3" s="1"/>
  <c r="A892" i="3" a="1"/>
  <c r="A892" i="3" s="1"/>
  <c r="S891" i="3" a="1"/>
  <c r="S891" i="3" s="1"/>
  <c r="N891" i="3" a="1"/>
  <c r="N891" i="3" s="1"/>
  <c r="M891" i="3" a="1"/>
  <c r="M891" i="3" s="1"/>
  <c r="L891" i="3" a="1"/>
  <c r="L891" i="3"/>
  <c r="K891" i="3" a="1"/>
  <c r="K891" i="3" s="1"/>
  <c r="J891" i="3" a="1"/>
  <c r="J891" i="3" s="1"/>
  <c r="I891" i="3" a="1"/>
  <c r="I891" i="3" s="1"/>
  <c r="H891" i="3" a="1"/>
  <c r="H891" i="3" s="1"/>
  <c r="G891" i="3" a="1"/>
  <c r="G891" i="3" s="1"/>
  <c r="F891" i="3" a="1"/>
  <c r="F891" i="3"/>
  <c r="E891" i="3" a="1"/>
  <c r="E891" i="3" s="1"/>
  <c r="D891" i="3" a="1"/>
  <c r="D891" i="3" s="1"/>
  <c r="C891" i="3" a="1"/>
  <c r="C891" i="3"/>
  <c r="A891" i="3" a="1"/>
  <c r="A891" i="3" s="1"/>
  <c r="S890" i="3" a="1"/>
  <c r="S890" i="3" s="1"/>
  <c r="N890" i="3" a="1"/>
  <c r="N890" i="3" s="1"/>
  <c r="M890" i="3" a="1"/>
  <c r="M890" i="3" s="1"/>
  <c r="L890" i="3" a="1"/>
  <c r="L890" i="3" s="1"/>
  <c r="K890" i="3" a="1"/>
  <c r="K890" i="3" s="1"/>
  <c r="J890" i="3" a="1"/>
  <c r="J890" i="3" s="1"/>
  <c r="I890" i="3" a="1"/>
  <c r="I890" i="3" s="1"/>
  <c r="H890" i="3" a="1"/>
  <c r="H890" i="3" s="1"/>
  <c r="G890" i="3" a="1"/>
  <c r="G890" i="3" s="1"/>
  <c r="F890" i="3" a="1"/>
  <c r="F890" i="3" s="1"/>
  <c r="E890" i="3" a="1"/>
  <c r="E890" i="3" s="1"/>
  <c r="D890" i="3" a="1"/>
  <c r="D890" i="3" s="1"/>
  <c r="C890" i="3" a="1"/>
  <c r="C890" i="3" s="1"/>
  <c r="A890" i="3" a="1"/>
  <c r="A890" i="3" s="1"/>
  <c r="S889" i="3" a="1"/>
  <c r="S889" i="3"/>
  <c r="N889" i="3" a="1"/>
  <c r="N889" i="3" s="1"/>
  <c r="M889" i="3" a="1"/>
  <c r="M889" i="3" s="1"/>
  <c r="L889" i="3" a="1"/>
  <c r="L889" i="3" s="1"/>
  <c r="K889" i="3" a="1"/>
  <c r="K889" i="3" s="1"/>
  <c r="J889" i="3" a="1"/>
  <c r="J889" i="3" s="1"/>
  <c r="I889" i="3" a="1"/>
  <c r="I889" i="3"/>
  <c r="H889" i="3" a="1"/>
  <c r="H889" i="3" s="1"/>
  <c r="G889" i="3" a="1"/>
  <c r="G889" i="3" s="1"/>
  <c r="F889" i="3" a="1"/>
  <c r="F889" i="3"/>
  <c r="E889" i="3" a="1"/>
  <c r="E889" i="3" s="1"/>
  <c r="D889" i="3" a="1"/>
  <c r="D889" i="3" s="1"/>
  <c r="C889" i="3" a="1"/>
  <c r="C889" i="3"/>
  <c r="A889" i="3" a="1"/>
  <c r="A889" i="3" s="1"/>
  <c r="S888" i="3" a="1"/>
  <c r="S888" i="3" s="1"/>
  <c r="N888" i="3" a="1"/>
  <c r="N888" i="3" s="1"/>
  <c r="M888" i="3" a="1"/>
  <c r="M888" i="3" s="1"/>
  <c r="L888" i="3" a="1"/>
  <c r="L888" i="3" s="1"/>
  <c r="K888" i="3" a="1"/>
  <c r="K888" i="3" s="1"/>
  <c r="J888" i="3" a="1"/>
  <c r="J888" i="3" s="1"/>
  <c r="I888" i="3" a="1"/>
  <c r="I888" i="3" s="1"/>
  <c r="H888" i="3" a="1"/>
  <c r="H888" i="3" s="1"/>
  <c r="G888" i="3" a="1"/>
  <c r="G888" i="3" s="1"/>
  <c r="F888" i="3" a="1"/>
  <c r="F888" i="3" s="1"/>
  <c r="E888" i="3" a="1"/>
  <c r="E888" i="3" s="1"/>
  <c r="D888" i="3" a="1"/>
  <c r="D888" i="3" s="1"/>
  <c r="C888" i="3" a="1"/>
  <c r="C888" i="3" s="1"/>
  <c r="A888" i="3" a="1"/>
  <c r="A888" i="3" s="1"/>
  <c r="S887" i="3" a="1"/>
  <c r="S887" i="3" s="1"/>
  <c r="N887" i="3" a="1"/>
  <c r="N887" i="3" s="1"/>
  <c r="M887" i="3" a="1"/>
  <c r="M887" i="3" s="1"/>
  <c r="L887" i="3" a="1"/>
  <c r="L887" i="3"/>
  <c r="K887" i="3" a="1"/>
  <c r="K887" i="3" s="1"/>
  <c r="J887" i="3" a="1"/>
  <c r="J887" i="3" s="1"/>
  <c r="I887" i="3" a="1"/>
  <c r="I887" i="3" s="1"/>
  <c r="H887" i="3" a="1"/>
  <c r="H887" i="3" s="1"/>
  <c r="G887" i="3" a="1"/>
  <c r="G887" i="3" s="1"/>
  <c r="F887" i="3" a="1"/>
  <c r="F887" i="3" s="1"/>
  <c r="E887" i="3" a="1"/>
  <c r="E887" i="3" s="1"/>
  <c r="D887" i="3" a="1"/>
  <c r="D887" i="3" s="1"/>
  <c r="C887" i="3" a="1"/>
  <c r="C887" i="3"/>
  <c r="A887" i="3" a="1"/>
  <c r="A887" i="3" s="1"/>
  <c r="S886" i="3" a="1"/>
  <c r="S886" i="3" s="1"/>
  <c r="N886" i="3" a="1"/>
  <c r="N886" i="3" s="1"/>
  <c r="O886" i="3" s="1"/>
  <c r="M886" i="3" a="1"/>
  <c r="M886" i="3" s="1"/>
  <c r="L886" i="3" a="1"/>
  <c r="L886" i="3" s="1"/>
  <c r="K886" i="3" a="1"/>
  <c r="K886" i="3"/>
  <c r="J886" i="3" a="1"/>
  <c r="J886" i="3" s="1"/>
  <c r="I886" i="3" a="1"/>
  <c r="I886" i="3" s="1"/>
  <c r="H886" i="3" a="1"/>
  <c r="H886" i="3" s="1"/>
  <c r="G886" i="3" a="1"/>
  <c r="G886" i="3" s="1"/>
  <c r="F886" i="3" a="1"/>
  <c r="F886" i="3" s="1"/>
  <c r="E886" i="3" a="1"/>
  <c r="E886" i="3" s="1"/>
  <c r="D886" i="3" a="1"/>
  <c r="D886" i="3" s="1"/>
  <c r="C886" i="3" a="1"/>
  <c r="C886" i="3" s="1"/>
  <c r="A886" i="3" a="1"/>
  <c r="A886" i="3" s="1"/>
  <c r="S885" i="3" a="1"/>
  <c r="S885" i="3" s="1"/>
  <c r="N885" i="3" a="1"/>
  <c r="N885" i="3" s="1"/>
  <c r="M885" i="3" a="1"/>
  <c r="M885" i="3" s="1"/>
  <c r="L885" i="3" a="1"/>
  <c r="L885" i="3" s="1"/>
  <c r="K885" i="3" a="1"/>
  <c r="K885" i="3"/>
  <c r="J885" i="3" a="1"/>
  <c r="J885" i="3" s="1"/>
  <c r="I885" i="3" a="1"/>
  <c r="I885" i="3" s="1"/>
  <c r="H885" i="3" a="1"/>
  <c r="H885" i="3" s="1"/>
  <c r="G885" i="3" a="1"/>
  <c r="G885" i="3" s="1"/>
  <c r="F885" i="3" a="1"/>
  <c r="F885" i="3" s="1"/>
  <c r="E885" i="3" a="1"/>
  <c r="E885" i="3"/>
  <c r="D885" i="3" a="1"/>
  <c r="D885" i="3" s="1"/>
  <c r="C885" i="3" a="1"/>
  <c r="C885" i="3" s="1"/>
  <c r="A885" i="3" a="1"/>
  <c r="A885" i="3"/>
  <c r="S884" i="3" a="1"/>
  <c r="S884" i="3" s="1"/>
  <c r="N884" i="3" a="1"/>
  <c r="N884" i="3" s="1"/>
  <c r="M884" i="3" a="1"/>
  <c r="M884" i="3" s="1"/>
  <c r="L884" i="3" a="1"/>
  <c r="L884" i="3" s="1"/>
  <c r="K884" i="3" a="1"/>
  <c r="K884" i="3" s="1"/>
  <c r="J884" i="3" a="1"/>
  <c r="J884" i="3" s="1"/>
  <c r="I884" i="3" a="1"/>
  <c r="I884" i="3" s="1"/>
  <c r="H884" i="3" a="1"/>
  <c r="H884" i="3" s="1"/>
  <c r="G884" i="3" a="1"/>
  <c r="G884" i="3" s="1"/>
  <c r="F884" i="3" a="1"/>
  <c r="F884" i="3" s="1"/>
  <c r="E884" i="3" a="1"/>
  <c r="E884" i="3" s="1"/>
  <c r="D884" i="3" a="1"/>
  <c r="D884" i="3" s="1"/>
  <c r="C884" i="3" a="1"/>
  <c r="C884" i="3" s="1"/>
  <c r="A884" i="3" a="1"/>
  <c r="A884" i="3"/>
  <c r="S883" i="3" a="1"/>
  <c r="S883" i="3" s="1"/>
  <c r="N883" i="3" a="1"/>
  <c r="N883" i="3" s="1"/>
  <c r="M883" i="3" a="1"/>
  <c r="M883" i="3" s="1"/>
  <c r="L883" i="3" a="1"/>
  <c r="L883" i="3" s="1"/>
  <c r="K883" i="3" a="1"/>
  <c r="K883" i="3" s="1"/>
  <c r="J883" i="3" a="1"/>
  <c r="J883" i="3" s="1"/>
  <c r="I883" i="3" a="1"/>
  <c r="I883" i="3" s="1"/>
  <c r="H883" i="3" a="1"/>
  <c r="H883" i="3"/>
  <c r="G883" i="3" a="1"/>
  <c r="G883" i="3" s="1"/>
  <c r="F883" i="3" a="1"/>
  <c r="F883" i="3" s="1"/>
  <c r="E883" i="3" a="1"/>
  <c r="E883" i="3"/>
  <c r="D883" i="3" a="1"/>
  <c r="D883" i="3" s="1"/>
  <c r="C883" i="3" a="1"/>
  <c r="C883" i="3" s="1"/>
  <c r="A883" i="3" a="1"/>
  <c r="A883" i="3"/>
  <c r="S882" i="3" a="1"/>
  <c r="S882" i="3" s="1"/>
  <c r="N882" i="3" a="1"/>
  <c r="N882" i="3" s="1"/>
  <c r="M882" i="3" a="1"/>
  <c r="M882" i="3" s="1"/>
  <c r="L882" i="3" a="1"/>
  <c r="L882" i="3" s="1"/>
  <c r="K882" i="3" a="1"/>
  <c r="K882" i="3" s="1"/>
  <c r="J882" i="3" a="1"/>
  <c r="J882" i="3" s="1"/>
  <c r="I882" i="3" a="1"/>
  <c r="I882" i="3" s="1"/>
  <c r="H882" i="3" a="1"/>
  <c r="H882" i="3"/>
  <c r="G882" i="3" a="1"/>
  <c r="G882" i="3" s="1"/>
  <c r="F882" i="3" a="1"/>
  <c r="F882" i="3" s="1"/>
  <c r="E882" i="3" a="1"/>
  <c r="E882" i="3" s="1"/>
  <c r="D882" i="3" a="1"/>
  <c r="D882" i="3" s="1"/>
  <c r="C882" i="3" a="1"/>
  <c r="C882" i="3" s="1"/>
  <c r="A882" i="3" a="1"/>
  <c r="A882" i="3" s="1"/>
  <c r="S881" i="3" a="1"/>
  <c r="S881" i="3" s="1"/>
  <c r="N881" i="3" a="1"/>
  <c r="N881" i="3" s="1"/>
  <c r="M881" i="3" a="1"/>
  <c r="M881" i="3" s="1"/>
  <c r="L881" i="3" a="1"/>
  <c r="L881" i="3" s="1"/>
  <c r="K881" i="3" a="1"/>
  <c r="K881" i="3"/>
  <c r="J881" i="3" a="1"/>
  <c r="J881" i="3" s="1"/>
  <c r="I881" i="3" a="1"/>
  <c r="I881" i="3" s="1"/>
  <c r="H881" i="3" a="1"/>
  <c r="H881" i="3"/>
  <c r="G881" i="3" a="1"/>
  <c r="G881" i="3" s="1"/>
  <c r="F881" i="3" a="1"/>
  <c r="F881" i="3" s="1"/>
  <c r="E881" i="3" a="1"/>
  <c r="E881" i="3"/>
  <c r="D881" i="3" a="1"/>
  <c r="D881" i="3" s="1"/>
  <c r="C881" i="3" a="1"/>
  <c r="C881" i="3" s="1"/>
  <c r="A881" i="3" a="1"/>
  <c r="A881" i="3" s="1"/>
  <c r="S880" i="3" a="1"/>
  <c r="S880" i="3" s="1"/>
  <c r="N880" i="3" a="1"/>
  <c r="N880" i="3" s="1"/>
  <c r="M880" i="3" a="1"/>
  <c r="M880" i="3" s="1"/>
  <c r="L880" i="3" a="1"/>
  <c r="L880" i="3" s="1"/>
  <c r="K880" i="3" a="1"/>
  <c r="K880" i="3" s="1"/>
  <c r="J880" i="3" a="1"/>
  <c r="J880" i="3" s="1"/>
  <c r="I880" i="3" a="1"/>
  <c r="I880" i="3" s="1"/>
  <c r="H880" i="3" a="1"/>
  <c r="H880" i="3" s="1"/>
  <c r="G880" i="3" a="1"/>
  <c r="G880" i="3" s="1"/>
  <c r="F880" i="3" a="1"/>
  <c r="F880" i="3" s="1"/>
  <c r="E880" i="3" a="1"/>
  <c r="E880" i="3" s="1"/>
  <c r="D880" i="3" a="1"/>
  <c r="D880" i="3" s="1"/>
  <c r="C880" i="3" a="1"/>
  <c r="C880" i="3" s="1"/>
  <c r="A880" i="3" a="1"/>
  <c r="A880" i="3" s="1"/>
  <c r="S879" i="3" a="1"/>
  <c r="S879" i="3" s="1"/>
  <c r="N879" i="3" a="1"/>
  <c r="N879" i="3" s="1"/>
  <c r="M879" i="3" a="1"/>
  <c r="M879" i="3"/>
  <c r="L879" i="3" a="1"/>
  <c r="L879" i="3" s="1"/>
  <c r="K879" i="3" a="1"/>
  <c r="K879" i="3" s="1"/>
  <c r="J879" i="3" a="1"/>
  <c r="J879" i="3" s="1"/>
  <c r="I879" i="3" a="1"/>
  <c r="I879" i="3" s="1"/>
  <c r="H879" i="3" a="1"/>
  <c r="H879" i="3" s="1"/>
  <c r="G879" i="3" a="1"/>
  <c r="G879" i="3" s="1"/>
  <c r="F879" i="3" a="1"/>
  <c r="F879" i="3" s="1"/>
  <c r="E879" i="3" a="1"/>
  <c r="E879" i="3" s="1"/>
  <c r="D879" i="3" a="1"/>
  <c r="D879" i="3" s="1"/>
  <c r="C879" i="3" a="1"/>
  <c r="C879" i="3" s="1"/>
  <c r="A879" i="3" a="1"/>
  <c r="A879" i="3" s="1"/>
  <c r="S878" i="3" a="1"/>
  <c r="S878" i="3" s="1"/>
  <c r="N878" i="3" a="1"/>
  <c r="N878" i="3" s="1"/>
  <c r="M878" i="3" a="1"/>
  <c r="M878" i="3" s="1"/>
  <c r="L878" i="3" a="1"/>
  <c r="L878" i="3" s="1"/>
  <c r="K878" i="3" a="1"/>
  <c r="K878" i="3" s="1"/>
  <c r="J878" i="3" a="1"/>
  <c r="J878" i="3" s="1"/>
  <c r="I878" i="3" a="1"/>
  <c r="I878" i="3" s="1"/>
  <c r="H878" i="3" a="1"/>
  <c r="H878" i="3" s="1"/>
  <c r="G878" i="3" a="1"/>
  <c r="G878" i="3" s="1"/>
  <c r="F878" i="3" a="1"/>
  <c r="F878" i="3" s="1"/>
  <c r="E878" i="3" a="1"/>
  <c r="E878" i="3" s="1"/>
  <c r="D878" i="3" a="1"/>
  <c r="D878" i="3" s="1"/>
  <c r="C878" i="3" a="1"/>
  <c r="C878" i="3" s="1"/>
  <c r="A878" i="3" a="1"/>
  <c r="A878" i="3" s="1"/>
  <c r="S877" i="3" a="1"/>
  <c r="S877" i="3" s="1"/>
  <c r="N877" i="3" a="1"/>
  <c r="N877" i="3" s="1"/>
  <c r="M877" i="3" a="1"/>
  <c r="M877" i="3" s="1"/>
  <c r="L877" i="3" a="1"/>
  <c r="L877" i="3" s="1"/>
  <c r="K877" i="3" a="1"/>
  <c r="K877" i="3" s="1"/>
  <c r="J877" i="3" a="1"/>
  <c r="J877" i="3"/>
  <c r="I877" i="3" a="1"/>
  <c r="I877" i="3" s="1"/>
  <c r="H877" i="3" a="1"/>
  <c r="H877" i="3" s="1"/>
  <c r="G877" i="3" a="1"/>
  <c r="G877" i="3" s="1"/>
  <c r="F877" i="3" a="1"/>
  <c r="F877" i="3" s="1"/>
  <c r="E877" i="3" a="1"/>
  <c r="E877" i="3" s="1"/>
  <c r="D877" i="3" a="1"/>
  <c r="D877" i="3" s="1"/>
  <c r="C877" i="3" a="1"/>
  <c r="C877" i="3" s="1"/>
  <c r="A877" i="3" a="1"/>
  <c r="A877" i="3" s="1"/>
  <c r="N876" i="3" a="1"/>
  <c r="N876" i="3" s="1"/>
  <c r="M876" i="3" a="1"/>
  <c r="M876" i="3" s="1"/>
  <c r="L876" i="3" a="1"/>
  <c r="L876" i="3" s="1"/>
  <c r="K876" i="3" a="1"/>
  <c r="K876" i="3" s="1"/>
  <c r="J876" i="3" a="1"/>
  <c r="J876" i="3" s="1"/>
  <c r="I876" i="3" a="1"/>
  <c r="I876" i="3" s="1"/>
  <c r="H876" i="3" a="1"/>
  <c r="H876" i="3"/>
  <c r="G876" i="3" a="1"/>
  <c r="G876" i="3" s="1"/>
  <c r="F876" i="3" a="1"/>
  <c r="F876" i="3" s="1"/>
  <c r="E876" i="3" a="1"/>
  <c r="E876" i="3" s="1"/>
  <c r="D876" i="3" a="1"/>
  <c r="D876" i="3" s="1"/>
  <c r="C876" i="3" a="1"/>
  <c r="C876" i="3" s="1"/>
  <c r="A876" i="3" a="1"/>
  <c r="A876" i="3" s="1"/>
  <c r="N875" i="3" a="1"/>
  <c r="N875" i="3" s="1"/>
  <c r="M875" i="3" a="1"/>
  <c r="M875" i="3" s="1"/>
  <c r="L875" i="3" a="1"/>
  <c r="L875" i="3" s="1"/>
  <c r="K875" i="3" a="1"/>
  <c r="K875" i="3" s="1"/>
  <c r="J875" i="3" a="1"/>
  <c r="J875" i="3" s="1"/>
  <c r="I875" i="3" a="1"/>
  <c r="I875" i="3" s="1"/>
  <c r="H875" i="3" a="1"/>
  <c r="H875" i="3" s="1"/>
  <c r="G875" i="3" a="1"/>
  <c r="G875" i="3" s="1"/>
  <c r="F875" i="3" a="1"/>
  <c r="F875" i="3" s="1"/>
  <c r="E875" i="3" a="1"/>
  <c r="E875" i="3" s="1"/>
  <c r="D875" i="3" a="1"/>
  <c r="D875" i="3" s="1"/>
  <c r="C875" i="3" a="1"/>
  <c r="C875" i="3" s="1"/>
  <c r="A875" i="3" a="1"/>
  <c r="A875" i="3" s="1"/>
  <c r="S874" i="3" a="1"/>
  <c r="S874" i="3" s="1"/>
  <c r="N874" i="3" a="1"/>
  <c r="N874" i="3" s="1"/>
  <c r="M874" i="3" a="1"/>
  <c r="M874" i="3" s="1"/>
  <c r="L874" i="3" a="1"/>
  <c r="L874" i="3" s="1"/>
  <c r="K874" i="3" a="1"/>
  <c r="K874" i="3" s="1"/>
  <c r="J874" i="3" a="1"/>
  <c r="J874" i="3" s="1"/>
  <c r="I874" i="3" a="1"/>
  <c r="I874" i="3"/>
  <c r="H874" i="3" a="1"/>
  <c r="H874" i="3" s="1"/>
  <c r="G874" i="3" a="1"/>
  <c r="G874" i="3" s="1"/>
  <c r="F874" i="3" a="1"/>
  <c r="F874" i="3"/>
  <c r="E874" i="3" a="1"/>
  <c r="E874" i="3" s="1"/>
  <c r="D874" i="3" a="1"/>
  <c r="D874" i="3" s="1"/>
  <c r="C874" i="3" a="1"/>
  <c r="C874" i="3"/>
  <c r="A874" i="3" a="1"/>
  <c r="A874" i="3" s="1"/>
  <c r="S873" i="3" a="1"/>
  <c r="S873" i="3" s="1"/>
  <c r="N873" i="3" a="1"/>
  <c r="N873" i="3" s="1"/>
  <c r="M873" i="3" a="1"/>
  <c r="M873" i="3" s="1"/>
  <c r="L873" i="3" a="1"/>
  <c r="L873" i="3" s="1"/>
  <c r="K873" i="3" a="1"/>
  <c r="K873" i="3" s="1"/>
  <c r="J873" i="3" a="1"/>
  <c r="J873" i="3" s="1"/>
  <c r="I873" i="3" a="1"/>
  <c r="I873" i="3" s="1"/>
  <c r="H873" i="3" a="1"/>
  <c r="H873" i="3" s="1"/>
  <c r="G873" i="3" a="1"/>
  <c r="G873" i="3" s="1"/>
  <c r="F873" i="3" a="1"/>
  <c r="F873" i="3" s="1"/>
  <c r="E873" i="3" a="1"/>
  <c r="E873" i="3"/>
  <c r="D873" i="3" a="1"/>
  <c r="D873" i="3" s="1"/>
  <c r="C873" i="3" a="1"/>
  <c r="C873" i="3" s="1"/>
  <c r="A873" i="3" a="1"/>
  <c r="A873" i="3" s="1"/>
  <c r="S872" i="3" a="1"/>
  <c r="S872" i="3" s="1"/>
  <c r="N872" i="3" a="1"/>
  <c r="N872" i="3"/>
  <c r="M872" i="3" a="1"/>
  <c r="M872" i="3" s="1"/>
  <c r="L872" i="3" a="1"/>
  <c r="L872" i="3" s="1"/>
  <c r="K872" i="3" a="1"/>
  <c r="K872" i="3"/>
  <c r="J872" i="3" a="1"/>
  <c r="J872" i="3" s="1"/>
  <c r="I872" i="3" a="1"/>
  <c r="I872" i="3" s="1"/>
  <c r="H872" i="3" a="1"/>
  <c r="H872" i="3" s="1"/>
  <c r="G872" i="3" a="1"/>
  <c r="G872" i="3" s="1"/>
  <c r="F872" i="3" a="1"/>
  <c r="F872" i="3" s="1"/>
  <c r="E872" i="3" a="1"/>
  <c r="E872" i="3"/>
  <c r="D872" i="3" a="1"/>
  <c r="D872" i="3" s="1"/>
  <c r="C872" i="3" a="1"/>
  <c r="C872" i="3" s="1"/>
  <c r="A872" i="3" a="1"/>
  <c r="A872" i="3"/>
  <c r="S871" i="3" a="1"/>
  <c r="S871" i="3" s="1"/>
  <c r="N871" i="3" a="1"/>
  <c r="N871" i="3" s="1"/>
  <c r="O871" i="3" s="1"/>
  <c r="M871" i="3" a="1"/>
  <c r="M871" i="3"/>
  <c r="L871" i="3" a="1"/>
  <c r="L871" i="3" s="1"/>
  <c r="K871" i="3" a="1"/>
  <c r="K871" i="3" s="1"/>
  <c r="J871" i="3" a="1"/>
  <c r="J871" i="3"/>
  <c r="I871" i="3" a="1"/>
  <c r="I871" i="3" s="1"/>
  <c r="H871" i="3" a="1"/>
  <c r="H871" i="3" s="1"/>
  <c r="G871" i="3" a="1"/>
  <c r="G871" i="3" s="1"/>
  <c r="F871" i="3" a="1"/>
  <c r="F871" i="3" s="1"/>
  <c r="E871" i="3" a="1"/>
  <c r="E871" i="3" s="1"/>
  <c r="D871" i="3" a="1"/>
  <c r="D871" i="3"/>
  <c r="C871" i="3" a="1"/>
  <c r="C871" i="3" s="1"/>
  <c r="A871" i="3" a="1"/>
  <c r="A871" i="3" s="1"/>
  <c r="S870" i="3" a="1"/>
  <c r="S870" i="3" s="1"/>
  <c r="N870" i="3" a="1"/>
  <c r="N870" i="3" s="1"/>
  <c r="M870" i="3" a="1"/>
  <c r="M870" i="3" s="1"/>
  <c r="L870" i="3" a="1"/>
  <c r="L870" i="3" s="1"/>
  <c r="K870" i="3" a="1"/>
  <c r="K870" i="3" s="1"/>
  <c r="J870" i="3" a="1"/>
  <c r="J870" i="3"/>
  <c r="I870" i="3" a="1"/>
  <c r="I870" i="3" s="1"/>
  <c r="H870" i="3" a="1"/>
  <c r="H870" i="3" s="1"/>
  <c r="G870" i="3" a="1"/>
  <c r="G870" i="3"/>
  <c r="F870" i="3" a="1"/>
  <c r="F870" i="3" s="1"/>
  <c r="E870" i="3" a="1"/>
  <c r="E870" i="3" s="1"/>
  <c r="D870" i="3" a="1"/>
  <c r="D870" i="3"/>
  <c r="C870" i="3" a="1"/>
  <c r="C870" i="3" s="1"/>
  <c r="A870" i="3" a="1"/>
  <c r="A870" i="3" s="1"/>
  <c r="S869" i="3" a="1"/>
  <c r="S869" i="3" s="1"/>
  <c r="N869" i="3" a="1"/>
  <c r="N869" i="3" s="1"/>
  <c r="M869" i="3" a="1"/>
  <c r="M869" i="3"/>
  <c r="L869" i="3" a="1"/>
  <c r="L869" i="3" s="1"/>
  <c r="K869" i="3" a="1"/>
  <c r="K869" i="3" s="1"/>
  <c r="J869" i="3" a="1"/>
  <c r="J869" i="3" s="1"/>
  <c r="I869" i="3" a="1"/>
  <c r="I869" i="3" s="1"/>
  <c r="H869" i="3" a="1"/>
  <c r="H869" i="3" s="1"/>
  <c r="G869" i="3" a="1"/>
  <c r="G869" i="3"/>
  <c r="F869" i="3" a="1"/>
  <c r="F869" i="3" s="1"/>
  <c r="E869" i="3" a="1"/>
  <c r="E869" i="3" s="1"/>
  <c r="D869" i="3" a="1"/>
  <c r="D869" i="3" s="1"/>
  <c r="C869" i="3" a="1"/>
  <c r="C869" i="3" s="1"/>
  <c r="A869" i="3" a="1"/>
  <c r="A869" i="3" s="1"/>
  <c r="S868" i="3" a="1"/>
  <c r="S868" i="3" s="1"/>
  <c r="N868" i="3" a="1"/>
  <c r="N868" i="3" s="1"/>
  <c r="M868" i="3" a="1"/>
  <c r="M868" i="3"/>
  <c r="L868" i="3" a="1"/>
  <c r="L868" i="3" s="1"/>
  <c r="K868" i="3" a="1"/>
  <c r="K868" i="3" s="1"/>
  <c r="J868" i="3" a="1"/>
  <c r="J868" i="3" s="1"/>
  <c r="I868" i="3" a="1"/>
  <c r="I868" i="3" s="1"/>
  <c r="H868" i="3" a="1"/>
  <c r="H868" i="3" s="1"/>
  <c r="G868" i="3" a="1"/>
  <c r="G868" i="3"/>
  <c r="F868" i="3" a="1"/>
  <c r="F868" i="3" s="1"/>
  <c r="E868" i="3" a="1"/>
  <c r="E868" i="3" s="1"/>
  <c r="D868" i="3" a="1"/>
  <c r="D868" i="3"/>
  <c r="C868" i="3" a="1"/>
  <c r="C868" i="3" s="1"/>
  <c r="A868" i="3" a="1"/>
  <c r="A868" i="3" s="1"/>
  <c r="S867" i="3" a="1"/>
  <c r="S867" i="3" s="1"/>
  <c r="N867" i="3" a="1"/>
  <c r="N867" i="3" s="1"/>
  <c r="M867" i="3" a="1"/>
  <c r="M867" i="3"/>
  <c r="L867" i="3" a="1"/>
  <c r="L867" i="3" s="1"/>
  <c r="K867" i="3" a="1"/>
  <c r="K867" i="3" s="1"/>
  <c r="J867" i="3" a="1"/>
  <c r="J867" i="3"/>
  <c r="I867" i="3" a="1"/>
  <c r="I867" i="3" s="1"/>
  <c r="H867" i="3" a="1"/>
  <c r="H867" i="3" s="1"/>
  <c r="G867" i="3" a="1"/>
  <c r="G867" i="3" s="1"/>
  <c r="F867" i="3" a="1"/>
  <c r="F867" i="3" s="1"/>
  <c r="E867" i="3" a="1"/>
  <c r="E867" i="3" s="1"/>
  <c r="D867" i="3" a="1"/>
  <c r="D867" i="3"/>
  <c r="C867" i="3" a="1"/>
  <c r="C867" i="3" s="1"/>
  <c r="A867" i="3" a="1"/>
  <c r="A867" i="3" s="1"/>
  <c r="S866" i="3" a="1"/>
  <c r="S866" i="3" s="1"/>
  <c r="N866" i="3" a="1"/>
  <c r="N866" i="3" s="1"/>
  <c r="M866" i="3" a="1"/>
  <c r="M866" i="3" s="1"/>
  <c r="L866" i="3" a="1"/>
  <c r="L866" i="3" s="1"/>
  <c r="K866" i="3" a="1"/>
  <c r="K866" i="3" s="1"/>
  <c r="J866" i="3" a="1"/>
  <c r="J866" i="3"/>
  <c r="I866" i="3" a="1"/>
  <c r="I866" i="3" s="1"/>
  <c r="H866" i="3" a="1"/>
  <c r="H866" i="3" s="1"/>
  <c r="G866" i="3" a="1"/>
  <c r="G866" i="3" s="1"/>
  <c r="F866" i="3" a="1"/>
  <c r="F866" i="3" s="1"/>
  <c r="E866" i="3" a="1"/>
  <c r="E866" i="3" s="1"/>
  <c r="D866" i="3" a="1"/>
  <c r="D866" i="3"/>
  <c r="C866" i="3" a="1"/>
  <c r="C866" i="3" s="1"/>
  <c r="A866" i="3" a="1"/>
  <c r="A866" i="3" s="1"/>
  <c r="S865" i="3" a="1"/>
  <c r="S865" i="3" s="1"/>
  <c r="N865" i="3" a="1"/>
  <c r="N865" i="3" s="1"/>
  <c r="M865" i="3" a="1"/>
  <c r="M865" i="3" s="1"/>
  <c r="L865" i="3" a="1"/>
  <c r="L865" i="3" s="1"/>
  <c r="K865" i="3" a="1"/>
  <c r="K865" i="3" s="1"/>
  <c r="J865" i="3" a="1"/>
  <c r="J865" i="3"/>
  <c r="I865" i="3" a="1"/>
  <c r="I865" i="3" s="1"/>
  <c r="H865" i="3" a="1"/>
  <c r="H865" i="3" s="1"/>
  <c r="G865" i="3" a="1"/>
  <c r="G865" i="3"/>
  <c r="F865" i="3" a="1"/>
  <c r="F865" i="3" s="1"/>
  <c r="E865" i="3" a="1"/>
  <c r="E865" i="3" s="1"/>
  <c r="D865" i="3" a="1"/>
  <c r="D865" i="3" s="1"/>
  <c r="C865" i="3" a="1"/>
  <c r="C865" i="3" s="1"/>
  <c r="A865" i="3" a="1"/>
  <c r="A865" i="3" s="1"/>
  <c r="S864" i="3" a="1"/>
  <c r="S864" i="3" s="1"/>
  <c r="N864" i="3" a="1"/>
  <c r="N864" i="3" s="1"/>
  <c r="M864" i="3" a="1"/>
  <c r="M864" i="3"/>
  <c r="L864" i="3" a="1"/>
  <c r="L864" i="3" s="1"/>
  <c r="K864" i="3" a="1"/>
  <c r="K864" i="3" s="1"/>
  <c r="J864" i="3" a="1"/>
  <c r="J864" i="3" s="1"/>
  <c r="I864" i="3" a="1"/>
  <c r="I864" i="3" s="1"/>
  <c r="H864" i="3" a="1"/>
  <c r="H864" i="3" s="1"/>
  <c r="G864" i="3" a="1"/>
  <c r="G864" i="3"/>
  <c r="F864" i="3" a="1"/>
  <c r="F864" i="3" s="1"/>
  <c r="E864" i="3" a="1"/>
  <c r="E864" i="3" s="1"/>
  <c r="D864" i="3" a="1"/>
  <c r="D864" i="3" s="1"/>
  <c r="C864" i="3" a="1"/>
  <c r="C864" i="3" s="1"/>
  <c r="A864" i="3" a="1"/>
  <c r="A864" i="3" s="1"/>
  <c r="S863" i="3" a="1"/>
  <c r="S863" i="3" s="1"/>
  <c r="N863" i="3" a="1"/>
  <c r="N863" i="3" s="1"/>
  <c r="M863" i="3" a="1"/>
  <c r="M863" i="3" s="1"/>
  <c r="L863" i="3" a="1"/>
  <c r="L863" i="3" s="1"/>
  <c r="K863" i="3" a="1"/>
  <c r="K863" i="3" s="1"/>
  <c r="J863" i="3" a="1"/>
  <c r="J863" i="3" s="1"/>
  <c r="I863" i="3" a="1"/>
  <c r="I863" i="3" s="1"/>
  <c r="H863" i="3" a="1"/>
  <c r="H863" i="3" s="1"/>
  <c r="G863" i="3" a="1"/>
  <c r="G863" i="3"/>
  <c r="F863" i="3" a="1"/>
  <c r="F863" i="3" s="1"/>
  <c r="E863" i="3" a="1"/>
  <c r="E863" i="3" s="1"/>
  <c r="D863" i="3" a="1"/>
  <c r="D863" i="3"/>
  <c r="C863" i="3" a="1"/>
  <c r="C863" i="3" s="1"/>
  <c r="A863" i="3" a="1"/>
  <c r="A863" i="3" s="1"/>
  <c r="S862" i="3" a="1"/>
  <c r="S862" i="3" s="1"/>
  <c r="N862" i="3" a="1"/>
  <c r="N862" i="3" s="1"/>
  <c r="M862" i="3" a="1"/>
  <c r="M862" i="3"/>
  <c r="L862" i="3" a="1"/>
  <c r="L862" i="3" s="1"/>
  <c r="K862" i="3" a="1"/>
  <c r="K862" i="3" s="1"/>
  <c r="J862" i="3" a="1"/>
  <c r="J862" i="3"/>
  <c r="I862" i="3" a="1"/>
  <c r="I862" i="3" s="1"/>
  <c r="H862" i="3" a="1"/>
  <c r="H862" i="3" s="1"/>
  <c r="G862" i="3" a="1"/>
  <c r="G862" i="3" s="1"/>
  <c r="F862" i="3" a="1"/>
  <c r="F862" i="3" s="1"/>
  <c r="E862" i="3" a="1"/>
  <c r="E862" i="3" s="1"/>
  <c r="D862" i="3" a="1"/>
  <c r="D862" i="3" s="1"/>
  <c r="C862" i="3" a="1"/>
  <c r="C862" i="3" s="1"/>
  <c r="A862" i="3" a="1"/>
  <c r="A862" i="3" s="1"/>
  <c r="S861" i="3" a="1"/>
  <c r="S861" i="3" s="1"/>
  <c r="N861" i="3" a="1"/>
  <c r="N861" i="3" s="1"/>
  <c r="M861" i="3" a="1"/>
  <c r="M861" i="3" s="1"/>
  <c r="L861" i="3" a="1"/>
  <c r="L861" i="3" s="1"/>
  <c r="K861" i="3" a="1"/>
  <c r="K861" i="3" s="1"/>
  <c r="J861" i="3" a="1"/>
  <c r="J861" i="3" s="1"/>
  <c r="I861" i="3" a="1"/>
  <c r="I861" i="3" s="1"/>
  <c r="H861" i="3" a="1"/>
  <c r="H861" i="3" s="1"/>
  <c r="G861" i="3" a="1"/>
  <c r="G861" i="3" s="1"/>
  <c r="F861" i="3" a="1"/>
  <c r="F861" i="3" s="1"/>
  <c r="E861" i="3" a="1"/>
  <c r="E861" i="3" s="1"/>
  <c r="D861" i="3" a="1"/>
  <c r="D861" i="3"/>
  <c r="C861" i="3" a="1"/>
  <c r="C861" i="3" s="1"/>
  <c r="A861" i="3" a="1"/>
  <c r="A861" i="3" s="1"/>
  <c r="S860" i="3" a="1"/>
  <c r="S860" i="3" s="1"/>
  <c r="N860" i="3" a="1"/>
  <c r="N860" i="3" s="1"/>
  <c r="M860" i="3" a="1"/>
  <c r="M860" i="3" s="1"/>
  <c r="L860" i="3" a="1"/>
  <c r="L860" i="3" s="1"/>
  <c r="K860" i="3" a="1"/>
  <c r="K860" i="3" s="1"/>
  <c r="J860" i="3" a="1"/>
  <c r="J860" i="3" s="1"/>
  <c r="I860" i="3" a="1"/>
  <c r="I860" i="3" s="1"/>
  <c r="H860" i="3" a="1"/>
  <c r="H860" i="3" s="1"/>
  <c r="G860" i="3" a="1"/>
  <c r="G860" i="3" s="1"/>
  <c r="F860" i="3" a="1"/>
  <c r="F860" i="3" s="1"/>
  <c r="E860" i="3" a="1"/>
  <c r="E860" i="3" s="1"/>
  <c r="D860" i="3" a="1"/>
  <c r="D860" i="3" s="1"/>
  <c r="C860" i="3" a="1"/>
  <c r="C860" i="3" s="1"/>
  <c r="A860" i="3" a="1"/>
  <c r="A860" i="3" s="1"/>
  <c r="S859" i="3" a="1"/>
  <c r="S859" i="3" s="1"/>
  <c r="N859" i="3" a="1"/>
  <c r="N859" i="3" s="1"/>
  <c r="M859" i="3" a="1"/>
  <c r="M859" i="3" s="1"/>
  <c r="L859" i="3" a="1"/>
  <c r="L859" i="3" s="1"/>
  <c r="K859" i="3" a="1"/>
  <c r="K859" i="3" s="1"/>
  <c r="J859" i="3" a="1"/>
  <c r="J859" i="3" s="1"/>
  <c r="I859" i="3" a="1"/>
  <c r="I859" i="3" s="1"/>
  <c r="H859" i="3" a="1"/>
  <c r="H859" i="3" s="1"/>
  <c r="G859" i="3" a="1"/>
  <c r="G859" i="3"/>
  <c r="F859" i="3" a="1"/>
  <c r="F859" i="3" s="1"/>
  <c r="E859" i="3" a="1"/>
  <c r="E859" i="3" s="1"/>
  <c r="D859" i="3" a="1"/>
  <c r="D859" i="3" s="1"/>
  <c r="C859" i="3" a="1"/>
  <c r="C859" i="3" s="1"/>
  <c r="A859" i="3" a="1"/>
  <c r="A859" i="3" s="1"/>
  <c r="S858" i="3" a="1"/>
  <c r="S858" i="3" s="1"/>
  <c r="N858" i="3" a="1"/>
  <c r="N858" i="3" s="1"/>
  <c r="M858" i="3" a="1"/>
  <c r="M858" i="3"/>
  <c r="L858" i="3" a="1"/>
  <c r="L858" i="3" s="1"/>
  <c r="K858" i="3" a="1"/>
  <c r="K858" i="3" s="1"/>
  <c r="J858" i="3" a="1"/>
  <c r="J858" i="3" s="1"/>
  <c r="I858" i="3" a="1"/>
  <c r="I858" i="3" s="1"/>
  <c r="H858" i="3" a="1"/>
  <c r="H858" i="3" s="1"/>
  <c r="G858" i="3" a="1"/>
  <c r="G858" i="3" s="1"/>
  <c r="F858" i="3" a="1"/>
  <c r="F858" i="3" s="1"/>
  <c r="E858" i="3" a="1"/>
  <c r="E858" i="3" s="1"/>
  <c r="D858" i="3" a="1"/>
  <c r="D858" i="3"/>
  <c r="C858" i="3" a="1"/>
  <c r="C858" i="3" s="1"/>
  <c r="A858" i="3" a="1"/>
  <c r="A858" i="3" s="1"/>
  <c r="S857" i="3" a="1"/>
  <c r="S857" i="3" s="1"/>
  <c r="N857" i="3" a="1"/>
  <c r="N857" i="3" s="1"/>
  <c r="M857" i="3" a="1"/>
  <c r="M857" i="3" s="1"/>
  <c r="L857" i="3" a="1"/>
  <c r="L857" i="3" s="1"/>
  <c r="K857" i="3" a="1"/>
  <c r="K857" i="3" s="1"/>
  <c r="J857" i="3" a="1"/>
  <c r="J857" i="3"/>
  <c r="I857" i="3" a="1"/>
  <c r="I857" i="3" s="1"/>
  <c r="H857" i="3" a="1"/>
  <c r="H857" i="3" s="1"/>
  <c r="G857" i="3" a="1"/>
  <c r="G857" i="3"/>
  <c r="F857" i="3" a="1"/>
  <c r="F857" i="3" s="1"/>
  <c r="E857" i="3" a="1"/>
  <c r="E857" i="3" s="1"/>
  <c r="D857" i="3" a="1"/>
  <c r="D857" i="3" s="1"/>
  <c r="C857" i="3" a="1"/>
  <c r="C857" i="3" s="1"/>
  <c r="A857" i="3" a="1"/>
  <c r="A857" i="3" s="1"/>
  <c r="S856" i="3" a="1"/>
  <c r="S856" i="3" s="1"/>
  <c r="N856" i="3" a="1"/>
  <c r="N856" i="3" s="1"/>
  <c r="M856" i="3" a="1"/>
  <c r="M856" i="3"/>
  <c r="L856" i="3" a="1"/>
  <c r="L856" i="3" s="1"/>
  <c r="K856" i="3" a="1"/>
  <c r="K856" i="3" s="1"/>
  <c r="J856" i="3" a="1"/>
  <c r="J856" i="3" s="1"/>
  <c r="I856" i="3" a="1"/>
  <c r="I856" i="3" s="1"/>
  <c r="H856" i="3" a="1"/>
  <c r="H856" i="3" s="1"/>
  <c r="G856" i="3" a="1"/>
  <c r="G856" i="3" s="1"/>
  <c r="F856" i="3" a="1"/>
  <c r="F856" i="3" s="1"/>
  <c r="E856" i="3" a="1"/>
  <c r="E856" i="3" s="1"/>
  <c r="D856" i="3" a="1"/>
  <c r="D856" i="3"/>
  <c r="C856" i="3" a="1"/>
  <c r="C856" i="3" s="1"/>
  <c r="A856" i="3" a="1"/>
  <c r="A856" i="3" s="1"/>
  <c r="S855" i="3" a="1"/>
  <c r="S855" i="3" s="1"/>
  <c r="N855" i="3" a="1"/>
  <c r="N855" i="3" s="1"/>
  <c r="M855" i="3" a="1"/>
  <c r="M855" i="3" s="1"/>
  <c r="L855" i="3" a="1"/>
  <c r="L855" i="3" s="1"/>
  <c r="K855" i="3" a="1"/>
  <c r="K855" i="3" s="1"/>
  <c r="J855" i="3" a="1"/>
  <c r="J855" i="3"/>
  <c r="I855" i="3" a="1"/>
  <c r="I855" i="3" s="1"/>
  <c r="H855" i="3" a="1"/>
  <c r="H855" i="3" s="1"/>
  <c r="G855" i="3" a="1"/>
  <c r="G855" i="3" s="1"/>
  <c r="F855" i="3" a="1"/>
  <c r="F855" i="3" s="1"/>
  <c r="E855" i="3" a="1"/>
  <c r="E855" i="3" s="1"/>
  <c r="D855" i="3" a="1"/>
  <c r="D855" i="3" s="1"/>
  <c r="C855" i="3" a="1"/>
  <c r="C855" i="3" s="1"/>
  <c r="A855" i="3" a="1"/>
  <c r="A855" i="3" s="1"/>
  <c r="S854" i="3" a="1"/>
  <c r="S854" i="3" s="1"/>
  <c r="N854" i="3" a="1"/>
  <c r="N854" i="3" s="1"/>
  <c r="M854" i="3" a="1"/>
  <c r="M854" i="3" s="1"/>
  <c r="L854" i="3" a="1"/>
  <c r="L854" i="3" s="1"/>
  <c r="K854" i="3" a="1"/>
  <c r="K854" i="3" s="1"/>
  <c r="J854" i="3" a="1"/>
  <c r="J854" i="3" s="1"/>
  <c r="I854" i="3" a="1"/>
  <c r="I854" i="3" s="1"/>
  <c r="H854" i="3" a="1"/>
  <c r="H854" i="3" s="1"/>
  <c r="G854" i="3" a="1"/>
  <c r="G854" i="3" s="1"/>
  <c r="F854" i="3" a="1"/>
  <c r="F854" i="3" s="1"/>
  <c r="E854" i="3" a="1"/>
  <c r="E854" i="3" s="1"/>
  <c r="D854" i="3" a="1"/>
  <c r="D854" i="3" s="1"/>
  <c r="C854" i="3" a="1"/>
  <c r="C854" i="3" s="1"/>
  <c r="A854" i="3" a="1"/>
  <c r="A854" i="3" s="1"/>
  <c r="S853" i="3" a="1"/>
  <c r="S853" i="3" s="1"/>
  <c r="N853" i="3" a="1"/>
  <c r="N853" i="3" s="1"/>
  <c r="M853" i="3" a="1"/>
  <c r="M853" i="3" s="1"/>
  <c r="L853" i="3" a="1"/>
  <c r="L853" i="3" s="1"/>
  <c r="K853" i="3" a="1"/>
  <c r="K853" i="3" s="1"/>
  <c r="J853" i="3" a="1"/>
  <c r="J853" i="3" s="1"/>
  <c r="I853" i="3" a="1"/>
  <c r="I853" i="3" s="1"/>
  <c r="H853" i="3" a="1"/>
  <c r="H853" i="3" s="1"/>
  <c r="G853" i="3" a="1"/>
  <c r="G853" i="3"/>
  <c r="F853" i="3" a="1"/>
  <c r="F853" i="3" s="1"/>
  <c r="E853" i="3" a="1"/>
  <c r="E853" i="3" s="1"/>
  <c r="D853" i="3" a="1"/>
  <c r="D853" i="3" s="1"/>
  <c r="C853" i="3" a="1"/>
  <c r="C853" i="3" s="1"/>
  <c r="A853" i="3" a="1"/>
  <c r="A853" i="3" s="1"/>
  <c r="S852" i="3" a="1"/>
  <c r="S852" i="3" s="1"/>
  <c r="N852" i="3" a="1"/>
  <c r="N852" i="3" s="1"/>
  <c r="M852" i="3" a="1"/>
  <c r="M852" i="3"/>
  <c r="L852" i="3" a="1"/>
  <c r="L852" i="3" s="1"/>
  <c r="K852" i="3" a="1"/>
  <c r="K852" i="3" s="1"/>
  <c r="J852" i="3" a="1"/>
  <c r="J852" i="3" s="1"/>
  <c r="I852" i="3" a="1"/>
  <c r="I852" i="3" s="1"/>
  <c r="H852" i="3" a="1"/>
  <c r="H852" i="3" s="1"/>
  <c r="G852" i="3" a="1"/>
  <c r="G852" i="3" s="1"/>
  <c r="F852" i="3" a="1"/>
  <c r="F852" i="3" s="1"/>
  <c r="E852" i="3" a="1"/>
  <c r="E852" i="3" s="1"/>
  <c r="D852" i="3" a="1"/>
  <c r="D852" i="3" s="1"/>
  <c r="C852" i="3" a="1"/>
  <c r="C852" i="3" s="1"/>
  <c r="A852" i="3" a="1"/>
  <c r="A852" i="3" s="1"/>
  <c r="S851" i="3" a="1"/>
  <c r="S851" i="3" s="1"/>
  <c r="N851" i="3" a="1"/>
  <c r="N851" i="3" s="1"/>
  <c r="M851" i="3" a="1"/>
  <c r="M851" i="3"/>
  <c r="L851" i="3" a="1"/>
  <c r="L851" i="3" s="1"/>
  <c r="K851" i="3" a="1"/>
  <c r="K851" i="3" s="1"/>
  <c r="J851" i="3" a="1"/>
  <c r="J851" i="3" s="1"/>
  <c r="I851" i="3" a="1"/>
  <c r="I851" i="3" s="1"/>
  <c r="H851" i="3" a="1"/>
  <c r="H851" i="3" s="1"/>
  <c r="G851" i="3" a="1"/>
  <c r="G851" i="3" s="1"/>
  <c r="F851" i="3" a="1"/>
  <c r="F851" i="3" s="1"/>
  <c r="E851" i="3" a="1"/>
  <c r="E851" i="3" s="1"/>
  <c r="D851" i="3" a="1"/>
  <c r="D851" i="3"/>
  <c r="C851" i="3" a="1"/>
  <c r="C851" i="3" s="1"/>
  <c r="A851" i="3" a="1"/>
  <c r="A851" i="3" s="1"/>
  <c r="S850" i="3" a="1"/>
  <c r="S850" i="3" s="1"/>
  <c r="N850" i="3" a="1"/>
  <c r="N850" i="3" s="1"/>
  <c r="M850" i="3" a="1"/>
  <c r="M850" i="3" s="1"/>
  <c r="L850" i="3" a="1"/>
  <c r="L850" i="3" s="1"/>
  <c r="K850" i="3" a="1"/>
  <c r="K850" i="3" s="1"/>
  <c r="J850" i="3" a="1"/>
  <c r="J850" i="3"/>
  <c r="I850" i="3" a="1"/>
  <c r="I850" i="3" s="1"/>
  <c r="H850" i="3" a="1"/>
  <c r="H850" i="3" s="1"/>
  <c r="G850" i="3" a="1"/>
  <c r="G850" i="3" s="1"/>
  <c r="F850" i="3" a="1"/>
  <c r="F850" i="3" s="1"/>
  <c r="E850" i="3" a="1"/>
  <c r="E850" i="3" s="1"/>
  <c r="D850" i="3" a="1"/>
  <c r="D850" i="3"/>
  <c r="C850" i="3" a="1"/>
  <c r="C850" i="3" s="1"/>
  <c r="A850" i="3" a="1"/>
  <c r="A850" i="3" s="1"/>
  <c r="S849" i="3" a="1"/>
  <c r="S849" i="3" s="1"/>
  <c r="N849" i="3" a="1"/>
  <c r="N849" i="3" s="1"/>
  <c r="M849" i="3" a="1"/>
  <c r="M849" i="3" s="1"/>
  <c r="L849" i="3" a="1"/>
  <c r="L849" i="3" s="1"/>
  <c r="K849" i="3" a="1"/>
  <c r="K849" i="3" s="1"/>
  <c r="J849" i="3" a="1"/>
  <c r="J849" i="3" s="1"/>
  <c r="I849" i="3" a="1"/>
  <c r="I849" i="3" s="1"/>
  <c r="H849" i="3" a="1"/>
  <c r="H849" i="3" s="1"/>
  <c r="G849" i="3" a="1"/>
  <c r="G849" i="3" s="1"/>
  <c r="F849" i="3" a="1"/>
  <c r="F849" i="3" s="1"/>
  <c r="E849" i="3" a="1"/>
  <c r="E849" i="3" s="1"/>
  <c r="D849" i="3" a="1"/>
  <c r="D849" i="3" s="1"/>
  <c r="C849" i="3" a="1"/>
  <c r="C849" i="3" s="1"/>
  <c r="A849" i="3" a="1"/>
  <c r="A849" i="3" s="1"/>
  <c r="S848" i="3" a="1"/>
  <c r="S848" i="3" s="1"/>
  <c r="N848" i="3" a="1"/>
  <c r="N848" i="3" s="1"/>
  <c r="M848" i="3" a="1"/>
  <c r="M848" i="3" s="1"/>
  <c r="L848" i="3" a="1"/>
  <c r="L848" i="3" s="1"/>
  <c r="K848" i="3" a="1"/>
  <c r="K848" i="3" s="1"/>
  <c r="J848" i="3" a="1"/>
  <c r="J848" i="3" s="1"/>
  <c r="I848" i="3" a="1"/>
  <c r="I848" i="3" s="1"/>
  <c r="H848" i="3" a="1"/>
  <c r="H848" i="3" s="1"/>
  <c r="G848" i="3" a="1"/>
  <c r="G848" i="3" s="1"/>
  <c r="F848" i="3" a="1"/>
  <c r="F848" i="3" s="1"/>
  <c r="E848" i="3" a="1"/>
  <c r="E848" i="3" s="1"/>
  <c r="D848" i="3" a="1"/>
  <c r="D848" i="3"/>
  <c r="C848" i="3" a="1"/>
  <c r="C848" i="3" s="1"/>
  <c r="A848" i="3" a="1"/>
  <c r="A848" i="3" s="1"/>
  <c r="S847" i="3" a="1"/>
  <c r="S847" i="3" s="1"/>
  <c r="N847" i="3" a="1"/>
  <c r="N847" i="3" s="1"/>
  <c r="M847" i="3" a="1"/>
  <c r="M847" i="3" s="1"/>
  <c r="L847" i="3" a="1"/>
  <c r="L847" i="3" s="1"/>
  <c r="K847" i="3" a="1"/>
  <c r="K847" i="3" s="1"/>
  <c r="J847" i="3" a="1"/>
  <c r="J847" i="3"/>
  <c r="I847" i="3" a="1"/>
  <c r="I847" i="3" s="1"/>
  <c r="H847" i="3" a="1"/>
  <c r="H847" i="3" s="1"/>
  <c r="G847" i="3" a="1"/>
  <c r="G847" i="3"/>
  <c r="F847" i="3" a="1"/>
  <c r="F847" i="3" s="1"/>
  <c r="E847" i="3" a="1"/>
  <c r="E847" i="3" s="1"/>
  <c r="D847" i="3" a="1"/>
  <c r="D847" i="3" s="1"/>
  <c r="C847" i="3" a="1"/>
  <c r="C847" i="3" s="1"/>
  <c r="A847" i="3" a="1"/>
  <c r="A847" i="3" s="1"/>
  <c r="S846" i="3" a="1"/>
  <c r="S846" i="3" s="1"/>
  <c r="N846" i="3" a="1"/>
  <c r="N846" i="3" s="1"/>
  <c r="M846" i="3" a="1"/>
  <c r="M846" i="3" s="1"/>
  <c r="L846" i="3" a="1"/>
  <c r="L846" i="3" s="1"/>
  <c r="K846" i="3" a="1"/>
  <c r="K846" i="3" s="1"/>
  <c r="J846" i="3" a="1"/>
  <c r="J846" i="3" s="1"/>
  <c r="I846" i="3" a="1"/>
  <c r="I846" i="3" s="1"/>
  <c r="H846" i="3" a="1"/>
  <c r="H846" i="3" s="1"/>
  <c r="G846" i="3" a="1"/>
  <c r="G846" i="3" s="1"/>
  <c r="F846" i="3" a="1"/>
  <c r="F846" i="3" s="1"/>
  <c r="E846" i="3" a="1"/>
  <c r="E846" i="3" s="1"/>
  <c r="D846" i="3" a="1"/>
  <c r="D846" i="3" s="1"/>
  <c r="C846" i="3" a="1"/>
  <c r="C846" i="3" s="1"/>
  <c r="A846" i="3" a="1"/>
  <c r="A846" i="3" s="1"/>
  <c r="S845" i="3" a="1"/>
  <c r="S845" i="3" s="1"/>
  <c r="N845" i="3" a="1"/>
  <c r="N845" i="3" s="1"/>
  <c r="M845" i="3" a="1"/>
  <c r="M845" i="3" s="1"/>
  <c r="L845" i="3" a="1"/>
  <c r="L845" i="3" s="1"/>
  <c r="K845" i="3" a="1"/>
  <c r="K845" i="3" s="1"/>
  <c r="J845" i="3" a="1"/>
  <c r="J845" i="3" s="1"/>
  <c r="I845" i="3" a="1"/>
  <c r="I845" i="3" s="1"/>
  <c r="H845" i="3" a="1"/>
  <c r="H845" i="3" s="1"/>
  <c r="G845" i="3" a="1"/>
  <c r="G845" i="3"/>
  <c r="F845" i="3" a="1"/>
  <c r="F845" i="3" s="1"/>
  <c r="E845" i="3" a="1"/>
  <c r="E845" i="3" s="1"/>
  <c r="D845" i="3" a="1"/>
  <c r="D845" i="3" s="1"/>
  <c r="C845" i="3" a="1"/>
  <c r="C845" i="3" s="1"/>
  <c r="A845" i="3" a="1"/>
  <c r="A845" i="3" s="1"/>
  <c r="S844" i="3" a="1"/>
  <c r="S844" i="3" s="1"/>
  <c r="N844" i="3" a="1"/>
  <c r="N844" i="3" s="1"/>
  <c r="M844" i="3" a="1"/>
  <c r="M844" i="3"/>
  <c r="L844" i="3" a="1"/>
  <c r="L844" i="3" s="1"/>
  <c r="K844" i="3" a="1"/>
  <c r="K844" i="3" s="1"/>
  <c r="J844" i="3" a="1"/>
  <c r="J844" i="3" s="1"/>
  <c r="I844" i="3" a="1"/>
  <c r="I844" i="3" s="1"/>
  <c r="H844" i="3" a="1"/>
  <c r="H844" i="3" s="1"/>
  <c r="G844" i="3" a="1"/>
  <c r="G844" i="3" s="1"/>
  <c r="F844" i="3" a="1"/>
  <c r="F844" i="3" s="1"/>
  <c r="E844" i="3" a="1"/>
  <c r="E844" i="3" s="1"/>
  <c r="D844" i="3" a="1"/>
  <c r="D844" i="3" s="1"/>
  <c r="C844" i="3" a="1"/>
  <c r="C844" i="3" s="1"/>
  <c r="A844" i="3" a="1"/>
  <c r="A844" i="3" s="1"/>
  <c r="S843" i="3" a="1"/>
  <c r="S843" i="3" s="1"/>
  <c r="N843" i="3" a="1"/>
  <c r="N843" i="3" s="1"/>
  <c r="M843" i="3" a="1"/>
  <c r="M843" i="3"/>
  <c r="L843" i="3" a="1"/>
  <c r="L843" i="3" s="1"/>
  <c r="K843" i="3" a="1"/>
  <c r="K843" i="3" s="1"/>
  <c r="J843" i="3" a="1"/>
  <c r="J843" i="3" s="1"/>
  <c r="I843" i="3" a="1"/>
  <c r="I843" i="3" s="1"/>
  <c r="H843" i="3" a="1"/>
  <c r="H843" i="3" s="1"/>
  <c r="G843" i="3" a="1"/>
  <c r="G843" i="3" s="1"/>
  <c r="F843" i="3" a="1"/>
  <c r="F843" i="3" s="1"/>
  <c r="E843" i="3" a="1"/>
  <c r="E843" i="3" s="1"/>
  <c r="D843" i="3" a="1"/>
  <c r="D843" i="3"/>
  <c r="C843" i="3" a="1"/>
  <c r="C843" i="3" s="1"/>
  <c r="A843" i="3" a="1"/>
  <c r="A843" i="3" s="1"/>
  <c r="S842" i="3" a="1"/>
  <c r="S842" i="3" s="1"/>
  <c r="N842" i="3" a="1"/>
  <c r="N842" i="3" s="1"/>
  <c r="M842" i="3" a="1"/>
  <c r="M842" i="3" s="1"/>
  <c r="L842" i="3" a="1"/>
  <c r="L842" i="3" s="1"/>
  <c r="K842" i="3" a="1"/>
  <c r="K842" i="3" s="1"/>
  <c r="J842" i="3" a="1"/>
  <c r="J842" i="3" s="1"/>
  <c r="I842" i="3" a="1"/>
  <c r="I842" i="3" s="1"/>
  <c r="H842" i="3" a="1"/>
  <c r="H842" i="3" s="1"/>
  <c r="G842" i="3" a="1"/>
  <c r="G842" i="3" s="1"/>
  <c r="F842" i="3" a="1"/>
  <c r="F842" i="3" s="1"/>
  <c r="E842" i="3" a="1"/>
  <c r="E842" i="3" s="1"/>
  <c r="D842" i="3" a="1"/>
  <c r="D842" i="3" s="1"/>
  <c r="C842" i="3" a="1"/>
  <c r="C842" i="3" s="1"/>
  <c r="A842" i="3" a="1"/>
  <c r="A842" i="3" s="1"/>
  <c r="S841" i="3" a="1"/>
  <c r="S841" i="3" s="1"/>
  <c r="N841" i="3" a="1"/>
  <c r="N841" i="3" s="1"/>
  <c r="M841" i="3" a="1"/>
  <c r="M841" i="3" s="1"/>
  <c r="L841" i="3" a="1"/>
  <c r="L841" i="3" s="1"/>
  <c r="K841" i="3" a="1"/>
  <c r="K841" i="3" s="1"/>
  <c r="J841" i="3" a="1"/>
  <c r="J841" i="3" s="1"/>
  <c r="I841" i="3" a="1"/>
  <c r="I841" i="3" s="1"/>
  <c r="H841" i="3" a="1"/>
  <c r="H841" i="3" s="1"/>
  <c r="G841" i="3" a="1"/>
  <c r="G841" i="3" s="1"/>
  <c r="F841" i="3" a="1"/>
  <c r="F841" i="3" s="1"/>
  <c r="E841" i="3" a="1"/>
  <c r="E841" i="3" s="1"/>
  <c r="D841" i="3" a="1"/>
  <c r="D841" i="3" s="1"/>
  <c r="C841" i="3" a="1"/>
  <c r="C841" i="3" s="1"/>
  <c r="A841" i="3" a="1"/>
  <c r="A841" i="3" s="1"/>
  <c r="S840" i="3" a="1"/>
  <c r="S840" i="3" s="1"/>
  <c r="N840" i="3" a="1"/>
  <c r="N840" i="3" s="1"/>
  <c r="M840" i="3" a="1"/>
  <c r="M840" i="3" s="1"/>
  <c r="L840" i="3" a="1"/>
  <c r="L840" i="3" s="1"/>
  <c r="K840" i="3" a="1"/>
  <c r="K840" i="3" s="1"/>
  <c r="J840" i="3" a="1"/>
  <c r="J840" i="3" s="1"/>
  <c r="I840" i="3" a="1"/>
  <c r="I840" i="3" s="1"/>
  <c r="H840" i="3" a="1"/>
  <c r="H840" i="3" s="1"/>
  <c r="G840" i="3" a="1"/>
  <c r="G840" i="3"/>
  <c r="F840" i="3" a="1"/>
  <c r="F840" i="3" s="1"/>
  <c r="E840" i="3" a="1"/>
  <c r="E840" i="3" s="1"/>
  <c r="D840" i="3" a="1"/>
  <c r="D840" i="3" s="1"/>
  <c r="C840" i="3" a="1"/>
  <c r="C840" i="3" s="1"/>
  <c r="A840" i="3" a="1"/>
  <c r="A840" i="3" s="1"/>
  <c r="S839" i="3" a="1"/>
  <c r="S839" i="3" s="1"/>
  <c r="N839" i="3" a="1"/>
  <c r="N839" i="3" s="1"/>
  <c r="M839" i="3" a="1"/>
  <c r="M839" i="3"/>
  <c r="L839" i="3" a="1"/>
  <c r="L839" i="3" s="1"/>
  <c r="K839" i="3" a="1"/>
  <c r="K839" i="3" s="1"/>
  <c r="J839" i="3" a="1"/>
  <c r="J839" i="3" s="1"/>
  <c r="I839" i="3" a="1"/>
  <c r="I839" i="3" s="1"/>
  <c r="H839" i="3" a="1"/>
  <c r="H839" i="3" s="1"/>
  <c r="G839" i="3" a="1"/>
  <c r="G839" i="3" s="1"/>
  <c r="F839" i="3" a="1"/>
  <c r="F839" i="3" s="1"/>
  <c r="E839" i="3" a="1"/>
  <c r="E839" i="3" s="1"/>
  <c r="D839" i="3" a="1"/>
  <c r="D839" i="3" s="1"/>
  <c r="C839" i="3" a="1"/>
  <c r="C839" i="3" s="1"/>
  <c r="A839" i="3" a="1"/>
  <c r="A839" i="3" s="1"/>
  <c r="S838" i="3" a="1"/>
  <c r="S838" i="3" s="1"/>
  <c r="N838" i="3" a="1"/>
  <c r="N838" i="3" s="1"/>
  <c r="M838" i="3" a="1"/>
  <c r="M838" i="3" s="1"/>
  <c r="L838" i="3" a="1"/>
  <c r="L838" i="3" s="1"/>
  <c r="K838" i="3" a="1"/>
  <c r="K838" i="3" s="1"/>
  <c r="J838" i="3" a="1"/>
  <c r="J838" i="3" s="1"/>
  <c r="I838" i="3" a="1"/>
  <c r="I838" i="3" s="1"/>
  <c r="H838" i="3" a="1"/>
  <c r="H838" i="3" s="1"/>
  <c r="G838" i="3" a="1"/>
  <c r="G838" i="3" s="1"/>
  <c r="F838" i="3" a="1"/>
  <c r="F838" i="3" s="1"/>
  <c r="E838" i="3" a="1"/>
  <c r="E838" i="3" s="1"/>
  <c r="D838" i="3" a="1"/>
  <c r="D838" i="3"/>
  <c r="C838" i="3" a="1"/>
  <c r="C838" i="3" s="1"/>
  <c r="A838" i="3" a="1"/>
  <c r="A838" i="3" s="1"/>
  <c r="S837" i="3" a="1"/>
  <c r="S837" i="3" s="1"/>
  <c r="N837" i="3" a="1"/>
  <c r="N837" i="3" s="1"/>
  <c r="M837" i="3" a="1"/>
  <c r="M837" i="3" s="1"/>
  <c r="L837" i="3" a="1"/>
  <c r="L837" i="3" s="1"/>
  <c r="K837" i="3" a="1"/>
  <c r="K837" i="3" s="1"/>
  <c r="J837" i="3" a="1"/>
  <c r="J837" i="3"/>
  <c r="I837" i="3" a="1"/>
  <c r="I837" i="3" s="1"/>
  <c r="H837" i="3" a="1"/>
  <c r="H837" i="3" s="1"/>
  <c r="G837" i="3" a="1"/>
  <c r="G837" i="3" s="1"/>
  <c r="F837" i="3" a="1"/>
  <c r="F837" i="3" s="1"/>
  <c r="E837" i="3" a="1"/>
  <c r="E837" i="3" s="1"/>
  <c r="D837" i="3" a="1"/>
  <c r="D837" i="3" s="1"/>
  <c r="C837" i="3" a="1"/>
  <c r="C837" i="3" s="1"/>
  <c r="A837" i="3" a="1"/>
  <c r="A837" i="3" s="1"/>
  <c r="S836" i="3" a="1"/>
  <c r="S836" i="3" s="1"/>
  <c r="N836" i="3" a="1"/>
  <c r="N836" i="3" s="1"/>
  <c r="M836" i="3" a="1"/>
  <c r="M836" i="3" s="1"/>
  <c r="L836" i="3" a="1"/>
  <c r="L836" i="3" s="1"/>
  <c r="K836" i="3" a="1"/>
  <c r="K836" i="3" s="1"/>
  <c r="J836" i="3" a="1"/>
  <c r="J836" i="3" s="1"/>
  <c r="I836" i="3" a="1"/>
  <c r="I836" i="3" s="1"/>
  <c r="H836" i="3" a="1"/>
  <c r="H836" i="3" s="1"/>
  <c r="G836" i="3" a="1"/>
  <c r="G836" i="3" s="1"/>
  <c r="F836" i="3" a="1"/>
  <c r="F836" i="3" s="1"/>
  <c r="E836" i="3" a="1"/>
  <c r="E836" i="3" s="1"/>
  <c r="D836" i="3" a="1"/>
  <c r="D836" i="3" s="1"/>
  <c r="C836" i="3" a="1"/>
  <c r="C836" i="3" s="1"/>
  <c r="A836" i="3" a="1"/>
  <c r="A836" i="3" s="1"/>
  <c r="S835" i="3" a="1"/>
  <c r="S835" i="3" s="1"/>
  <c r="N835" i="3" a="1"/>
  <c r="N835" i="3" s="1"/>
  <c r="M835" i="3" a="1"/>
  <c r="M835" i="3" s="1"/>
  <c r="L835" i="3" a="1"/>
  <c r="L835" i="3" s="1"/>
  <c r="K835" i="3" a="1"/>
  <c r="K835" i="3" s="1"/>
  <c r="J835" i="3" a="1"/>
  <c r="J835" i="3" s="1"/>
  <c r="I835" i="3" a="1"/>
  <c r="I835" i="3" s="1"/>
  <c r="H835" i="3" a="1"/>
  <c r="H835" i="3" s="1"/>
  <c r="G835" i="3" a="1"/>
  <c r="G835" i="3" s="1"/>
  <c r="F835" i="3" a="1"/>
  <c r="F835" i="3" s="1"/>
  <c r="E835" i="3" a="1"/>
  <c r="E835" i="3" s="1"/>
  <c r="D835" i="3" a="1"/>
  <c r="D835" i="3" s="1"/>
  <c r="C835" i="3" a="1"/>
  <c r="C835" i="3" s="1"/>
  <c r="A835" i="3" a="1"/>
  <c r="A835" i="3" s="1"/>
  <c r="S834" i="3" a="1"/>
  <c r="S834" i="3" s="1"/>
  <c r="N834" i="3" a="1"/>
  <c r="N834" i="3" s="1"/>
  <c r="M834" i="3" a="1"/>
  <c r="M834" i="3"/>
  <c r="L834" i="3" a="1"/>
  <c r="L834" i="3" s="1"/>
  <c r="K834" i="3" a="1"/>
  <c r="K834" i="3" s="1"/>
  <c r="J834" i="3" a="1"/>
  <c r="J834" i="3" s="1"/>
  <c r="I834" i="3" a="1"/>
  <c r="I834" i="3" s="1"/>
  <c r="H834" i="3" a="1"/>
  <c r="H834" i="3" s="1"/>
  <c r="G834" i="3" a="1"/>
  <c r="G834" i="3"/>
  <c r="F834" i="3" a="1"/>
  <c r="F834" i="3" s="1"/>
  <c r="E834" i="3" a="1"/>
  <c r="E834" i="3" s="1"/>
  <c r="D834" i="3" a="1"/>
  <c r="D834" i="3" s="1"/>
  <c r="C834" i="3" a="1"/>
  <c r="C834" i="3" s="1"/>
  <c r="A834" i="3" a="1"/>
  <c r="A834" i="3" s="1"/>
  <c r="S833" i="3" a="1"/>
  <c r="S833" i="3" s="1"/>
  <c r="N833" i="3" a="1"/>
  <c r="N833" i="3" s="1"/>
  <c r="M833" i="3" a="1"/>
  <c r="M833" i="3" s="1"/>
  <c r="L833" i="3" a="1"/>
  <c r="L833" i="3" s="1"/>
  <c r="K833" i="3" a="1"/>
  <c r="K833" i="3" s="1"/>
  <c r="J833" i="3" a="1"/>
  <c r="J833" i="3" s="1"/>
  <c r="I833" i="3" a="1"/>
  <c r="I833" i="3" s="1"/>
  <c r="H833" i="3" a="1"/>
  <c r="H833" i="3" s="1"/>
  <c r="G833" i="3" a="1"/>
  <c r="G833" i="3" s="1"/>
  <c r="F833" i="3" a="1"/>
  <c r="F833" i="3" s="1"/>
  <c r="E833" i="3" a="1"/>
  <c r="E833" i="3" s="1"/>
  <c r="D833" i="3" a="1"/>
  <c r="D833" i="3"/>
  <c r="C833" i="3" a="1"/>
  <c r="C833" i="3" s="1"/>
  <c r="A833" i="3" a="1"/>
  <c r="A833" i="3" s="1"/>
  <c r="S832" i="3" a="1"/>
  <c r="S832" i="3" s="1"/>
  <c r="N832" i="3" a="1"/>
  <c r="N832" i="3" s="1"/>
  <c r="M832" i="3" a="1"/>
  <c r="M832" i="3" s="1"/>
  <c r="L832" i="3" a="1"/>
  <c r="L832" i="3" s="1"/>
  <c r="K832" i="3" a="1"/>
  <c r="K832" i="3" s="1"/>
  <c r="J832" i="3" a="1"/>
  <c r="J832" i="3"/>
  <c r="I832" i="3" a="1"/>
  <c r="I832" i="3" s="1"/>
  <c r="H832" i="3" a="1"/>
  <c r="H832" i="3" s="1"/>
  <c r="G832" i="3" a="1"/>
  <c r="G832" i="3" s="1"/>
  <c r="F832" i="3" a="1"/>
  <c r="F832" i="3" s="1"/>
  <c r="E832" i="3" a="1"/>
  <c r="E832" i="3" s="1"/>
  <c r="D832" i="3" a="1"/>
  <c r="D832" i="3" s="1"/>
  <c r="C832" i="3" a="1"/>
  <c r="C832" i="3" s="1"/>
  <c r="A832" i="3" a="1"/>
  <c r="A832" i="3" s="1"/>
  <c r="S831" i="3" a="1"/>
  <c r="S831" i="3" s="1"/>
  <c r="N831" i="3" a="1"/>
  <c r="N831" i="3" s="1"/>
  <c r="M831" i="3" a="1"/>
  <c r="M831" i="3" s="1"/>
  <c r="L831" i="3" a="1"/>
  <c r="L831" i="3" s="1"/>
  <c r="K831" i="3" a="1"/>
  <c r="K831" i="3" s="1"/>
  <c r="J831" i="3" a="1"/>
  <c r="J831" i="3" s="1"/>
  <c r="I831" i="3" a="1"/>
  <c r="I831" i="3" s="1"/>
  <c r="H831" i="3" a="1"/>
  <c r="H831" i="3" s="1"/>
  <c r="G831" i="3" a="1"/>
  <c r="G831" i="3" s="1"/>
  <c r="F831" i="3" a="1"/>
  <c r="F831" i="3" s="1"/>
  <c r="E831" i="3" a="1"/>
  <c r="E831" i="3" s="1"/>
  <c r="D831" i="3" a="1"/>
  <c r="D831" i="3" s="1"/>
  <c r="C831" i="3" a="1"/>
  <c r="C831" i="3" s="1"/>
  <c r="A831" i="3" a="1"/>
  <c r="A831" i="3" s="1"/>
  <c r="S830" i="3" a="1"/>
  <c r="S830" i="3" s="1"/>
  <c r="N830" i="3" a="1"/>
  <c r="N830" i="3" s="1"/>
  <c r="M830" i="3" a="1"/>
  <c r="M830" i="3" s="1"/>
  <c r="L830" i="3" a="1"/>
  <c r="L830" i="3" s="1"/>
  <c r="K830" i="3" a="1"/>
  <c r="K830" i="3" s="1"/>
  <c r="J830" i="3" a="1"/>
  <c r="J830" i="3" s="1"/>
  <c r="I830" i="3" a="1"/>
  <c r="I830" i="3" s="1"/>
  <c r="H830" i="3" a="1"/>
  <c r="H830" i="3" s="1"/>
  <c r="G830" i="3" a="1"/>
  <c r="G830" i="3"/>
  <c r="F830" i="3" a="1"/>
  <c r="F830" i="3" s="1"/>
  <c r="E830" i="3" a="1"/>
  <c r="E830" i="3" s="1"/>
  <c r="D830" i="3" a="1"/>
  <c r="D830" i="3" s="1"/>
  <c r="C830" i="3" a="1"/>
  <c r="C830" i="3" s="1"/>
  <c r="A830" i="3" a="1"/>
  <c r="A830" i="3" s="1"/>
  <c r="S829" i="3" a="1"/>
  <c r="S829" i="3" s="1"/>
  <c r="N829" i="3" a="1"/>
  <c r="N829" i="3" s="1"/>
  <c r="M829" i="3" a="1"/>
  <c r="M829" i="3"/>
  <c r="L829" i="3" a="1"/>
  <c r="L829" i="3" s="1"/>
  <c r="K829" i="3" a="1"/>
  <c r="K829" i="3" s="1"/>
  <c r="J829" i="3" a="1"/>
  <c r="J829" i="3" s="1"/>
  <c r="I829" i="3" a="1"/>
  <c r="I829" i="3" s="1"/>
  <c r="H829" i="3" a="1"/>
  <c r="H829" i="3" s="1"/>
  <c r="G829" i="3" a="1"/>
  <c r="G829" i="3" s="1"/>
  <c r="F829" i="3" a="1"/>
  <c r="F829" i="3" s="1"/>
  <c r="E829" i="3" a="1"/>
  <c r="E829" i="3" s="1"/>
  <c r="D829" i="3" a="1"/>
  <c r="D829" i="3" s="1"/>
  <c r="C829" i="3" a="1"/>
  <c r="C829" i="3" s="1"/>
  <c r="A829" i="3" a="1"/>
  <c r="A829" i="3" s="1"/>
  <c r="S828" i="3" a="1"/>
  <c r="S828" i="3" s="1"/>
  <c r="N828" i="3" a="1"/>
  <c r="N828" i="3" s="1"/>
  <c r="M828" i="3" a="1"/>
  <c r="M828" i="3" s="1"/>
  <c r="L828" i="3" a="1"/>
  <c r="L828" i="3" s="1"/>
  <c r="K828" i="3" a="1"/>
  <c r="K828" i="3" s="1"/>
  <c r="J828" i="3" a="1"/>
  <c r="J828" i="3" s="1"/>
  <c r="I828" i="3" a="1"/>
  <c r="I828" i="3" s="1"/>
  <c r="H828" i="3" a="1"/>
  <c r="H828" i="3" s="1"/>
  <c r="G828" i="3" a="1"/>
  <c r="G828" i="3" s="1"/>
  <c r="F828" i="3" a="1"/>
  <c r="F828" i="3" s="1"/>
  <c r="E828" i="3" a="1"/>
  <c r="E828" i="3" s="1"/>
  <c r="D828" i="3" a="1"/>
  <c r="D828" i="3" s="1"/>
  <c r="C828" i="3" a="1"/>
  <c r="C828" i="3" s="1"/>
  <c r="A828" i="3" a="1"/>
  <c r="A828" i="3" s="1"/>
  <c r="S827" i="3" a="1"/>
  <c r="S827" i="3" s="1"/>
  <c r="N827" i="3" a="1"/>
  <c r="N827" i="3" s="1"/>
  <c r="M827" i="3" a="1"/>
  <c r="M827" i="3" s="1"/>
  <c r="L827" i="3" a="1"/>
  <c r="L827" i="3" s="1"/>
  <c r="K827" i="3" a="1"/>
  <c r="K827" i="3" s="1"/>
  <c r="J827" i="3" a="1"/>
  <c r="J827" i="3"/>
  <c r="I827" i="3" a="1"/>
  <c r="I827" i="3" s="1"/>
  <c r="H827" i="3" a="1"/>
  <c r="H827" i="3" s="1"/>
  <c r="G827" i="3" a="1"/>
  <c r="G827" i="3" s="1"/>
  <c r="F827" i="3" a="1"/>
  <c r="F827" i="3" s="1"/>
  <c r="E827" i="3" a="1"/>
  <c r="E827" i="3" s="1"/>
  <c r="D827" i="3" a="1"/>
  <c r="D827" i="3" s="1"/>
  <c r="C827" i="3" a="1"/>
  <c r="C827" i="3" s="1"/>
  <c r="A827" i="3" a="1"/>
  <c r="A827" i="3" s="1"/>
  <c r="S826" i="3" a="1"/>
  <c r="S826" i="3" s="1"/>
  <c r="N826" i="3" a="1"/>
  <c r="N826" i="3" s="1"/>
  <c r="M826" i="3" a="1"/>
  <c r="M826" i="3" s="1"/>
  <c r="L826" i="3" a="1"/>
  <c r="L826" i="3" s="1"/>
  <c r="K826" i="3" a="1"/>
  <c r="K826" i="3" s="1"/>
  <c r="J826" i="3" a="1"/>
  <c r="J826" i="3"/>
  <c r="I826" i="3" a="1"/>
  <c r="I826" i="3" s="1"/>
  <c r="H826" i="3" a="1"/>
  <c r="H826" i="3" s="1"/>
  <c r="G826" i="3" a="1"/>
  <c r="G826" i="3" s="1"/>
  <c r="F826" i="3" a="1"/>
  <c r="F826" i="3" s="1"/>
  <c r="E826" i="3" a="1"/>
  <c r="E826" i="3" s="1"/>
  <c r="D826" i="3" a="1"/>
  <c r="D826" i="3" s="1"/>
  <c r="C826" i="3" a="1"/>
  <c r="C826" i="3" s="1"/>
  <c r="A826" i="3" a="1"/>
  <c r="A826" i="3" s="1"/>
  <c r="S825" i="3" a="1"/>
  <c r="S825" i="3" s="1"/>
  <c r="N825" i="3" a="1"/>
  <c r="N825" i="3" s="1"/>
  <c r="M825" i="3" a="1"/>
  <c r="M825" i="3" s="1"/>
  <c r="L825" i="3" a="1"/>
  <c r="L825" i="3" s="1"/>
  <c r="K825" i="3" a="1"/>
  <c r="K825" i="3" s="1"/>
  <c r="J825" i="3" a="1"/>
  <c r="J825" i="3" s="1"/>
  <c r="I825" i="3" a="1"/>
  <c r="I825" i="3" s="1"/>
  <c r="H825" i="3" a="1"/>
  <c r="H825" i="3" s="1"/>
  <c r="G825" i="3" a="1"/>
  <c r="G825" i="3" s="1"/>
  <c r="F825" i="3" a="1"/>
  <c r="F825" i="3" s="1"/>
  <c r="E825" i="3" a="1"/>
  <c r="E825" i="3" s="1"/>
  <c r="D825" i="3" a="1"/>
  <c r="D825" i="3" s="1"/>
  <c r="C825" i="3" a="1"/>
  <c r="C825" i="3" s="1"/>
  <c r="A825" i="3" a="1"/>
  <c r="A825" i="3" s="1"/>
  <c r="S824" i="3" a="1"/>
  <c r="S824" i="3" s="1"/>
  <c r="N824" i="3" a="1"/>
  <c r="N824" i="3" s="1"/>
  <c r="M824" i="3" a="1"/>
  <c r="M824" i="3" s="1"/>
  <c r="L824" i="3" a="1"/>
  <c r="L824" i="3" s="1"/>
  <c r="K824" i="3" a="1"/>
  <c r="K824" i="3" s="1"/>
  <c r="J824" i="3" a="1"/>
  <c r="J824" i="3" s="1"/>
  <c r="I824" i="3" a="1"/>
  <c r="I824" i="3" s="1"/>
  <c r="H824" i="3" a="1"/>
  <c r="H824" i="3" s="1"/>
  <c r="G824" i="3" a="1"/>
  <c r="G824" i="3"/>
  <c r="F824" i="3" a="1"/>
  <c r="F824" i="3" s="1"/>
  <c r="E824" i="3" a="1"/>
  <c r="E824" i="3" s="1"/>
  <c r="D824" i="3" a="1"/>
  <c r="D824" i="3" s="1"/>
  <c r="C824" i="3" a="1"/>
  <c r="C824" i="3" s="1"/>
  <c r="A824" i="3" a="1"/>
  <c r="A824" i="3" s="1"/>
  <c r="S823" i="3" a="1"/>
  <c r="S823" i="3" s="1"/>
  <c r="N823" i="3" a="1"/>
  <c r="N823" i="3" s="1"/>
  <c r="M823" i="3" a="1"/>
  <c r="M823" i="3" s="1"/>
  <c r="L823" i="3" a="1"/>
  <c r="L823" i="3" s="1"/>
  <c r="K823" i="3" a="1"/>
  <c r="K823" i="3" s="1"/>
  <c r="J823" i="3" a="1"/>
  <c r="J823" i="3" s="1"/>
  <c r="I823" i="3" a="1"/>
  <c r="I823" i="3" s="1"/>
  <c r="H823" i="3" a="1"/>
  <c r="H823" i="3" s="1"/>
  <c r="G823" i="3" a="1"/>
  <c r="G823" i="3" s="1"/>
  <c r="F823" i="3" a="1"/>
  <c r="F823" i="3" s="1"/>
  <c r="E823" i="3" a="1"/>
  <c r="E823" i="3" s="1"/>
  <c r="D823" i="3" a="1"/>
  <c r="D823" i="3" s="1"/>
  <c r="C823" i="3" a="1"/>
  <c r="C823" i="3" s="1"/>
  <c r="A823" i="3" a="1"/>
  <c r="A823" i="3" s="1"/>
  <c r="S822" i="3" a="1"/>
  <c r="S822" i="3" s="1"/>
  <c r="N822" i="3" a="1"/>
  <c r="N822" i="3" s="1"/>
  <c r="M822" i="3" a="1"/>
  <c r="M822" i="3" s="1"/>
  <c r="L822" i="3" a="1"/>
  <c r="L822" i="3" s="1"/>
  <c r="K822" i="3" a="1"/>
  <c r="K822" i="3" s="1"/>
  <c r="J822" i="3" a="1"/>
  <c r="J822" i="3" s="1"/>
  <c r="I822" i="3" a="1"/>
  <c r="I822" i="3" s="1"/>
  <c r="H822" i="3" a="1"/>
  <c r="H822" i="3" s="1"/>
  <c r="G822" i="3" a="1"/>
  <c r="G822" i="3" s="1"/>
  <c r="F822" i="3" a="1"/>
  <c r="F822" i="3" s="1"/>
  <c r="E822" i="3" a="1"/>
  <c r="E822" i="3" s="1"/>
  <c r="D822" i="3" a="1"/>
  <c r="D822" i="3" s="1"/>
  <c r="C822" i="3" a="1"/>
  <c r="C822" i="3" s="1"/>
  <c r="A822" i="3" a="1"/>
  <c r="A822" i="3" s="1"/>
  <c r="S821" i="3" a="1"/>
  <c r="S821" i="3" s="1"/>
  <c r="N821" i="3" a="1"/>
  <c r="N821" i="3" s="1"/>
  <c r="M821" i="3" a="1"/>
  <c r="M821" i="3" s="1"/>
  <c r="L821" i="3" a="1"/>
  <c r="L821" i="3" s="1"/>
  <c r="K821" i="3" a="1"/>
  <c r="K821" i="3" s="1"/>
  <c r="J821" i="3" a="1"/>
  <c r="J821" i="3" s="1"/>
  <c r="I821" i="3" a="1"/>
  <c r="I821" i="3" s="1"/>
  <c r="H821" i="3" a="1"/>
  <c r="H821" i="3" s="1"/>
  <c r="G821" i="3" a="1"/>
  <c r="G821" i="3" s="1"/>
  <c r="F821" i="3" a="1"/>
  <c r="F821" i="3" s="1"/>
  <c r="E821" i="3" a="1"/>
  <c r="E821" i="3" s="1"/>
  <c r="D821" i="3" a="1"/>
  <c r="D821" i="3" s="1"/>
  <c r="C821" i="3" a="1"/>
  <c r="C821" i="3" s="1"/>
  <c r="A821" i="3" a="1"/>
  <c r="A821" i="3" s="1"/>
  <c r="S820" i="3" a="1"/>
  <c r="S820" i="3" s="1"/>
  <c r="N820" i="3" a="1"/>
  <c r="N820" i="3" s="1"/>
  <c r="M820" i="3" a="1"/>
  <c r="M820" i="3" s="1"/>
  <c r="L820" i="3" a="1"/>
  <c r="L820" i="3" s="1"/>
  <c r="K820" i="3" a="1"/>
  <c r="K820" i="3" s="1"/>
  <c r="J820" i="3" a="1"/>
  <c r="J820" i="3" s="1"/>
  <c r="I820" i="3" a="1"/>
  <c r="I820" i="3" s="1"/>
  <c r="H820" i="3" a="1"/>
  <c r="H820" i="3" s="1"/>
  <c r="G820" i="3" a="1"/>
  <c r="G820" i="3" s="1"/>
  <c r="F820" i="3" a="1"/>
  <c r="F820" i="3" s="1"/>
  <c r="E820" i="3" a="1"/>
  <c r="E820" i="3" s="1"/>
  <c r="D820" i="3" a="1"/>
  <c r="D820" i="3" s="1"/>
  <c r="C820" i="3" a="1"/>
  <c r="C820" i="3" s="1"/>
  <c r="A820" i="3" a="1"/>
  <c r="A820" i="3" s="1"/>
  <c r="S819" i="3" a="1"/>
  <c r="S819" i="3" s="1"/>
  <c r="N819" i="3" a="1"/>
  <c r="N819" i="3" s="1"/>
  <c r="M819" i="3" a="1"/>
  <c r="M819" i="3" s="1"/>
  <c r="L819" i="3" a="1"/>
  <c r="L819" i="3" s="1"/>
  <c r="K819" i="3" a="1"/>
  <c r="K819" i="3" s="1"/>
  <c r="J819" i="3" a="1"/>
  <c r="J819" i="3" s="1"/>
  <c r="I819" i="3" a="1"/>
  <c r="I819" i="3" s="1"/>
  <c r="H819" i="3" a="1"/>
  <c r="H819" i="3" s="1"/>
  <c r="G819" i="3" a="1"/>
  <c r="G819" i="3" s="1"/>
  <c r="F819" i="3" a="1"/>
  <c r="F819" i="3" s="1"/>
  <c r="E819" i="3" a="1"/>
  <c r="E819" i="3" s="1"/>
  <c r="D819" i="3" a="1"/>
  <c r="D819" i="3" s="1"/>
  <c r="C819" i="3" a="1"/>
  <c r="C819" i="3" s="1"/>
  <c r="A819" i="3" a="1"/>
  <c r="A819" i="3" s="1"/>
  <c r="S818" i="3" a="1"/>
  <c r="S818" i="3" s="1"/>
  <c r="N818" i="3" a="1"/>
  <c r="N818" i="3" s="1"/>
  <c r="M818" i="3" a="1"/>
  <c r="M818" i="3" s="1"/>
  <c r="L818" i="3" a="1"/>
  <c r="L818" i="3" s="1"/>
  <c r="K818" i="3" a="1"/>
  <c r="K818" i="3" s="1"/>
  <c r="J818" i="3" a="1"/>
  <c r="J818" i="3" s="1"/>
  <c r="I818" i="3" a="1"/>
  <c r="I818" i="3" s="1"/>
  <c r="H818" i="3" a="1"/>
  <c r="H818" i="3" s="1"/>
  <c r="G818" i="3" a="1"/>
  <c r="G818" i="3" s="1"/>
  <c r="F818" i="3" a="1"/>
  <c r="F818" i="3" s="1"/>
  <c r="E818" i="3" a="1"/>
  <c r="E818" i="3" s="1"/>
  <c r="D818" i="3" a="1"/>
  <c r="D818" i="3" s="1"/>
  <c r="C818" i="3" a="1"/>
  <c r="C818" i="3" s="1"/>
  <c r="A818" i="3" a="1"/>
  <c r="A818" i="3" s="1"/>
  <c r="S817" i="3" a="1"/>
  <c r="S817" i="3" s="1"/>
  <c r="N817" i="3" a="1"/>
  <c r="N817" i="3" s="1"/>
  <c r="M817" i="3" a="1"/>
  <c r="M817" i="3" s="1"/>
  <c r="L817" i="3" a="1"/>
  <c r="L817" i="3" s="1"/>
  <c r="K817" i="3" a="1"/>
  <c r="K817" i="3" s="1"/>
  <c r="J817" i="3" a="1"/>
  <c r="J817" i="3"/>
  <c r="I817" i="3" a="1"/>
  <c r="I817" i="3" s="1"/>
  <c r="H817" i="3" a="1"/>
  <c r="H817" i="3" s="1"/>
  <c r="G817" i="3" a="1"/>
  <c r="G817" i="3" s="1"/>
  <c r="F817" i="3" a="1"/>
  <c r="F817" i="3" s="1"/>
  <c r="E817" i="3" a="1"/>
  <c r="E817" i="3" s="1"/>
  <c r="D817" i="3" a="1"/>
  <c r="D817" i="3" s="1"/>
  <c r="C817" i="3" a="1"/>
  <c r="C817" i="3" s="1"/>
  <c r="A817" i="3" a="1"/>
  <c r="A817" i="3" s="1"/>
  <c r="S816" i="3" a="1"/>
  <c r="S816" i="3" s="1"/>
  <c r="N816" i="3" a="1"/>
  <c r="N816" i="3" s="1"/>
  <c r="M816" i="3" a="1"/>
  <c r="M816" i="3" s="1"/>
  <c r="L816" i="3" a="1"/>
  <c r="L816" i="3" s="1"/>
  <c r="K816" i="3" a="1"/>
  <c r="K816" i="3" s="1"/>
  <c r="J816" i="3" a="1"/>
  <c r="J816" i="3" s="1"/>
  <c r="I816" i="3" a="1"/>
  <c r="I816" i="3" s="1"/>
  <c r="H816" i="3" a="1"/>
  <c r="H816" i="3" s="1"/>
  <c r="G816" i="3" a="1"/>
  <c r="G816" i="3" s="1"/>
  <c r="F816" i="3" a="1"/>
  <c r="F816" i="3" s="1"/>
  <c r="E816" i="3" a="1"/>
  <c r="E816" i="3" s="1"/>
  <c r="D816" i="3" a="1"/>
  <c r="D816" i="3" s="1"/>
  <c r="C816" i="3" a="1"/>
  <c r="C816" i="3" s="1"/>
  <c r="A816" i="3" a="1"/>
  <c r="A816" i="3" s="1"/>
  <c r="S815" i="3" a="1"/>
  <c r="S815" i="3" s="1"/>
  <c r="N815" i="3" a="1"/>
  <c r="N815" i="3" s="1"/>
  <c r="M815" i="3" a="1"/>
  <c r="M815" i="3" s="1"/>
  <c r="L815" i="3" a="1"/>
  <c r="L815" i="3" s="1"/>
  <c r="K815" i="3" a="1"/>
  <c r="K815" i="3" s="1"/>
  <c r="J815" i="3" a="1"/>
  <c r="J815" i="3" s="1"/>
  <c r="I815" i="3" a="1"/>
  <c r="I815" i="3" s="1"/>
  <c r="H815" i="3" a="1"/>
  <c r="H815" i="3" s="1"/>
  <c r="G815" i="3" a="1"/>
  <c r="G815" i="3" s="1"/>
  <c r="F815" i="3" a="1"/>
  <c r="F815" i="3" s="1"/>
  <c r="E815" i="3" a="1"/>
  <c r="E815" i="3" s="1"/>
  <c r="D815" i="3" a="1"/>
  <c r="D815" i="3" s="1"/>
  <c r="C815" i="3" a="1"/>
  <c r="C815" i="3" s="1"/>
  <c r="A815" i="3" a="1"/>
  <c r="A815" i="3" s="1"/>
  <c r="S814" i="3" a="1"/>
  <c r="S814" i="3" s="1"/>
  <c r="N814" i="3" a="1"/>
  <c r="N814" i="3" s="1"/>
  <c r="M814" i="3" a="1"/>
  <c r="M814" i="3"/>
  <c r="L814" i="3" a="1"/>
  <c r="L814" i="3" s="1"/>
  <c r="K814" i="3" a="1"/>
  <c r="K814" i="3" s="1"/>
  <c r="J814" i="3" a="1"/>
  <c r="J814" i="3" s="1"/>
  <c r="I814" i="3" a="1"/>
  <c r="I814" i="3" s="1"/>
  <c r="H814" i="3" a="1"/>
  <c r="H814" i="3" s="1"/>
  <c r="G814" i="3" a="1"/>
  <c r="G814" i="3"/>
  <c r="F814" i="3" a="1"/>
  <c r="F814" i="3" s="1"/>
  <c r="E814" i="3" a="1"/>
  <c r="E814" i="3" s="1"/>
  <c r="D814" i="3" a="1"/>
  <c r="D814" i="3" s="1"/>
  <c r="C814" i="3" a="1"/>
  <c r="C814" i="3" s="1"/>
  <c r="A814" i="3" a="1"/>
  <c r="A814" i="3" s="1"/>
  <c r="S813" i="3" a="1"/>
  <c r="S813" i="3" s="1"/>
  <c r="N813" i="3" a="1"/>
  <c r="N813" i="3" s="1"/>
  <c r="M813" i="3" a="1"/>
  <c r="M813" i="3"/>
  <c r="L813" i="3" a="1"/>
  <c r="L813" i="3" s="1"/>
  <c r="K813" i="3" a="1"/>
  <c r="K813" i="3" s="1"/>
  <c r="J813" i="3" a="1"/>
  <c r="J813" i="3" s="1"/>
  <c r="I813" i="3" a="1"/>
  <c r="I813" i="3" s="1"/>
  <c r="H813" i="3" a="1"/>
  <c r="H813" i="3" s="1"/>
  <c r="G813" i="3" a="1"/>
  <c r="G813" i="3" s="1"/>
  <c r="F813" i="3" a="1"/>
  <c r="F813" i="3" s="1"/>
  <c r="E813" i="3" a="1"/>
  <c r="E813" i="3" s="1"/>
  <c r="D813" i="3" a="1"/>
  <c r="D813" i="3" s="1"/>
  <c r="C813" i="3" a="1"/>
  <c r="C813" i="3" s="1"/>
  <c r="A813" i="3" a="1"/>
  <c r="A813" i="3" s="1"/>
  <c r="S812" i="3" a="1"/>
  <c r="S812" i="3" s="1"/>
  <c r="N812" i="3" a="1"/>
  <c r="N812" i="3" s="1"/>
  <c r="M812" i="3" a="1"/>
  <c r="M812" i="3" s="1"/>
  <c r="L812" i="3" a="1"/>
  <c r="L812" i="3" s="1"/>
  <c r="K812" i="3" a="1"/>
  <c r="K812" i="3" s="1"/>
  <c r="J812" i="3" a="1"/>
  <c r="J812" i="3" s="1"/>
  <c r="I812" i="3" a="1"/>
  <c r="I812" i="3" s="1"/>
  <c r="H812" i="3" a="1"/>
  <c r="H812" i="3" s="1"/>
  <c r="G812" i="3" a="1"/>
  <c r="G812" i="3" s="1"/>
  <c r="F812" i="3" a="1"/>
  <c r="F812" i="3" s="1"/>
  <c r="E812" i="3" a="1"/>
  <c r="E812" i="3" s="1"/>
  <c r="D812" i="3" a="1"/>
  <c r="D812" i="3"/>
  <c r="C812" i="3" a="1"/>
  <c r="C812" i="3" s="1"/>
  <c r="A812" i="3" a="1"/>
  <c r="A812" i="3" s="1"/>
  <c r="S811" i="3" a="1"/>
  <c r="S811" i="3" s="1"/>
  <c r="N811" i="3" a="1"/>
  <c r="N811" i="3" s="1"/>
  <c r="M811" i="3" a="1"/>
  <c r="M811" i="3" s="1"/>
  <c r="L811" i="3" a="1"/>
  <c r="L811" i="3" s="1"/>
  <c r="K811" i="3" a="1"/>
  <c r="K811" i="3" s="1"/>
  <c r="J811" i="3" a="1"/>
  <c r="J811" i="3" s="1"/>
  <c r="I811" i="3" a="1"/>
  <c r="I811" i="3" s="1"/>
  <c r="H811" i="3" a="1"/>
  <c r="H811" i="3" s="1"/>
  <c r="G811" i="3" a="1"/>
  <c r="G811" i="3" s="1"/>
  <c r="F811" i="3" a="1"/>
  <c r="F811" i="3" s="1"/>
  <c r="E811" i="3" a="1"/>
  <c r="E811" i="3" s="1"/>
  <c r="D811" i="3" a="1"/>
  <c r="D811" i="3" s="1"/>
  <c r="C811" i="3" a="1"/>
  <c r="C811" i="3" s="1"/>
  <c r="A811" i="3" a="1"/>
  <c r="A811" i="3" s="1"/>
  <c r="S810" i="3" a="1"/>
  <c r="S810" i="3" s="1"/>
  <c r="N810" i="3" a="1"/>
  <c r="N810" i="3" s="1"/>
  <c r="M810" i="3" a="1"/>
  <c r="M810" i="3" s="1"/>
  <c r="L810" i="3" a="1"/>
  <c r="L810" i="3" s="1"/>
  <c r="K810" i="3" a="1"/>
  <c r="K810" i="3" s="1"/>
  <c r="J810" i="3" a="1"/>
  <c r="J810" i="3" s="1"/>
  <c r="I810" i="3" a="1"/>
  <c r="I810" i="3" s="1"/>
  <c r="H810" i="3" a="1"/>
  <c r="H810" i="3" s="1"/>
  <c r="G810" i="3" a="1"/>
  <c r="G810" i="3" s="1"/>
  <c r="F810" i="3" a="1"/>
  <c r="F810" i="3" s="1"/>
  <c r="E810" i="3" a="1"/>
  <c r="E810" i="3" s="1"/>
  <c r="D810" i="3" a="1"/>
  <c r="D810" i="3" s="1"/>
  <c r="C810" i="3" a="1"/>
  <c r="C810" i="3" s="1"/>
  <c r="A810" i="3" a="1"/>
  <c r="A810" i="3" s="1"/>
  <c r="S809" i="3" a="1"/>
  <c r="S809" i="3" s="1"/>
  <c r="N809" i="3" a="1"/>
  <c r="N809" i="3" s="1"/>
  <c r="M809" i="3" a="1"/>
  <c r="M809" i="3" s="1"/>
  <c r="L809" i="3" a="1"/>
  <c r="L809" i="3" s="1"/>
  <c r="K809" i="3" a="1"/>
  <c r="K809" i="3" s="1"/>
  <c r="J809" i="3" a="1"/>
  <c r="J809" i="3" s="1"/>
  <c r="I809" i="3" a="1"/>
  <c r="I809" i="3" s="1"/>
  <c r="H809" i="3" a="1"/>
  <c r="H809" i="3" s="1"/>
  <c r="G809" i="3" a="1"/>
  <c r="G809" i="3" s="1"/>
  <c r="F809" i="3" a="1"/>
  <c r="F809" i="3" s="1"/>
  <c r="E809" i="3" a="1"/>
  <c r="E809" i="3" s="1"/>
  <c r="D809" i="3" a="1"/>
  <c r="D809" i="3" s="1"/>
  <c r="C809" i="3" a="1"/>
  <c r="C809" i="3" s="1"/>
  <c r="A809" i="3" a="1"/>
  <c r="A809" i="3" s="1"/>
  <c r="S808" i="3" a="1"/>
  <c r="S808" i="3" s="1"/>
  <c r="N808" i="3" a="1"/>
  <c r="N808" i="3" s="1"/>
  <c r="M808" i="3" a="1"/>
  <c r="M808" i="3" s="1"/>
  <c r="L808" i="3" a="1"/>
  <c r="L808" i="3" s="1"/>
  <c r="K808" i="3" a="1"/>
  <c r="K808" i="3" s="1"/>
  <c r="J808" i="3" a="1"/>
  <c r="J808" i="3" s="1"/>
  <c r="I808" i="3" a="1"/>
  <c r="I808" i="3" s="1"/>
  <c r="H808" i="3" a="1"/>
  <c r="H808" i="3" s="1"/>
  <c r="G808" i="3" a="1"/>
  <c r="G808" i="3" s="1"/>
  <c r="F808" i="3" a="1"/>
  <c r="F808" i="3" s="1"/>
  <c r="E808" i="3" a="1"/>
  <c r="E808" i="3" s="1"/>
  <c r="D808" i="3" a="1"/>
  <c r="D808" i="3" s="1"/>
  <c r="C808" i="3" a="1"/>
  <c r="C808" i="3" s="1"/>
  <c r="A808" i="3" a="1"/>
  <c r="A808" i="3" s="1"/>
  <c r="S807" i="3" a="1"/>
  <c r="S807" i="3" s="1"/>
  <c r="N807" i="3" a="1"/>
  <c r="N807" i="3" s="1"/>
  <c r="M807" i="3" a="1"/>
  <c r="M807" i="3" s="1"/>
  <c r="L807" i="3" a="1"/>
  <c r="L807" i="3" s="1"/>
  <c r="K807" i="3" a="1"/>
  <c r="K807" i="3" s="1"/>
  <c r="J807" i="3" a="1"/>
  <c r="J807" i="3" s="1"/>
  <c r="I807" i="3" a="1"/>
  <c r="I807" i="3" s="1"/>
  <c r="H807" i="3" a="1"/>
  <c r="H807" i="3" s="1"/>
  <c r="G807" i="3" a="1"/>
  <c r="G807" i="3" s="1"/>
  <c r="F807" i="3" a="1"/>
  <c r="F807" i="3" s="1"/>
  <c r="E807" i="3" a="1"/>
  <c r="E807" i="3" s="1"/>
  <c r="D807" i="3" a="1"/>
  <c r="D807" i="3" s="1"/>
  <c r="C807" i="3" a="1"/>
  <c r="C807" i="3" s="1"/>
  <c r="A807" i="3" a="1"/>
  <c r="A807" i="3" s="1"/>
  <c r="S806" i="3" a="1"/>
  <c r="S806" i="3" s="1"/>
  <c r="N806" i="3" a="1"/>
  <c r="N806" i="3" s="1"/>
  <c r="M806" i="3" a="1"/>
  <c r="M806" i="3" s="1"/>
  <c r="L806" i="3" a="1"/>
  <c r="L806" i="3" s="1"/>
  <c r="K806" i="3" a="1"/>
  <c r="K806" i="3" s="1"/>
  <c r="J806" i="3" a="1"/>
  <c r="J806" i="3" s="1"/>
  <c r="I806" i="3" a="1"/>
  <c r="I806" i="3" s="1"/>
  <c r="H806" i="3" a="1"/>
  <c r="H806" i="3" s="1"/>
  <c r="G806" i="3" a="1"/>
  <c r="G806" i="3" s="1"/>
  <c r="F806" i="3" a="1"/>
  <c r="F806" i="3" s="1"/>
  <c r="E806" i="3" a="1"/>
  <c r="E806" i="3" s="1"/>
  <c r="D806" i="3" a="1"/>
  <c r="D806" i="3" s="1"/>
  <c r="C806" i="3" a="1"/>
  <c r="C806" i="3" s="1"/>
  <c r="A806" i="3" a="1"/>
  <c r="A806" i="3" s="1"/>
  <c r="S805" i="3" a="1"/>
  <c r="S805" i="3" s="1"/>
  <c r="N805" i="3" a="1"/>
  <c r="N805" i="3" s="1"/>
  <c r="M805" i="3" a="1"/>
  <c r="M805" i="3" s="1"/>
  <c r="L805" i="3" a="1"/>
  <c r="L805" i="3" s="1"/>
  <c r="K805" i="3" a="1"/>
  <c r="K805" i="3" s="1"/>
  <c r="J805" i="3" a="1"/>
  <c r="J805" i="3" s="1"/>
  <c r="I805" i="3" a="1"/>
  <c r="I805" i="3" s="1"/>
  <c r="H805" i="3" a="1"/>
  <c r="H805" i="3" s="1"/>
  <c r="G805" i="3" a="1"/>
  <c r="G805" i="3" s="1"/>
  <c r="F805" i="3" a="1"/>
  <c r="F805" i="3" s="1"/>
  <c r="E805" i="3" a="1"/>
  <c r="E805" i="3" s="1"/>
  <c r="D805" i="3" a="1"/>
  <c r="D805" i="3" s="1"/>
  <c r="C805" i="3" a="1"/>
  <c r="C805" i="3" s="1"/>
  <c r="A805" i="3" a="1"/>
  <c r="A805" i="3" s="1"/>
  <c r="S804" i="3" a="1"/>
  <c r="S804" i="3" s="1"/>
  <c r="N804" i="3" a="1"/>
  <c r="N804" i="3" s="1"/>
  <c r="M804" i="3" a="1"/>
  <c r="M804" i="3" s="1"/>
  <c r="L804" i="3" a="1"/>
  <c r="L804" i="3" s="1"/>
  <c r="K804" i="3" a="1"/>
  <c r="K804" i="3" s="1"/>
  <c r="J804" i="3" a="1"/>
  <c r="J804" i="3" s="1"/>
  <c r="I804" i="3" a="1"/>
  <c r="I804" i="3" s="1"/>
  <c r="H804" i="3" a="1"/>
  <c r="H804" i="3" s="1"/>
  <c r="G804" i="3" a="1"/>
  <c r="G804" i="3" s="1"/>
  <c r="F804" i="3" a="1"/>
  <c r="F804" i="3" s="1"/>
  <c r="E804" i="3" a="1"/>
  <c r="E804" i="3" s="1"/>
  <c r="D804" i="3" a="1"/>
  <c r="D804" i="3" s="1"/>
  <c r="C804" i="3" a="1"/>
  <c r="C804" i="3" s="1"/>
  <c r="A804" i="3" a="1"/>
  <c r="A804" i="3" s="1"/>
  <c r="S803" i="3" a="1"/>
  <c r="S803" i="3" s="1"/>
  <c r="N803" i="3" a="1"/>
  <c r="N803" i="3" s="1"/>
  <c r="M803" i="3" a="1"/>
  <c r="M803" i="3" s="1"/>
  <c r="L803" i="3" a="1"/>
  <c r="L803" i="3" s="1"/>
  <c r="K803" i="3" a="1"/>
  <c r="K803" i="3" s="1"/>
  <c r="J803" i="3" a="1"/>
  <c r="J803" i="3" s="1"/>
  <c r="I803" i="3" a="1"/>
  <c r="I803" i="3" s="1"/>
  <c r="H803" i="3" a="1"/>
  <c r="H803" i="3" s="1"/>
  <c r="G803" i="3" a="1"/>
  <c r="G803" i="3" s="1"/>
  <c r="F803" i="3" a="1"/>
  <c r="F803" i="3" s="1"/>
  <c r="E803" i="3" a="1"/>
  <c r="E803" i="3" s="1"/>
  <c r="D803" i="3" a="1"/>
  <c r="D803" i="3" s="1"/>
  <c r="C803" i="3" a="1"/>
  <c r="C803" i="3" s="1"/>
  <c r="A803" i="3" a="1"/>
  <c r="A803" i="3" s="1"/>
  <c r="S802" i="3" a="1"/>
  <c r="S802" i="3" s="1"/>
  <c r="N802" i="3" a="1"/>
  <c r="N802" i="3" s="1"/>
  <c r="M802" i="3" a="1"/>
  <c r="M802" i="3" s="1"/>
  <c r="L802" i="3" a="1"/>
  <c r="L802" i="3" s="1"/>
  <c r="K802" i="3" a="1"/>
  <c r="K802" i="3" s="1"/>
  <c r="J802" i="3" a="1"/>
  <c r="J802" i="3" s="1"/>
  <c r="I802" i="3" a="1"/>
  <c r="I802" i="3" s="1"/>
  <c r="H802" i="3" a="1"/>
  <c r="H802" i="3" s="1"/>
  <c r="G802" i="3" a="1"/>
  <c r="G802" i="3" s="1"/>
  <c r="F802" i="3" a="1"/>
  <c r="F802" i="3" s="1"/>
  <c r="E802" i="3" a="1"/>
  <c r="E802" i="3" s="1"/>
  <c r="D802" i="3" a="1"/>
  <c r="D802" i="3" s="1"/>
  <c r="C802" i="3" a="1"/>
  <c r="C802" i="3" s="1"/>
  <c r="A802" i="3" a="1"/>
  <c r="A802" i="3" s="1"/>
  <c r="S801" i="3" a="1"/>
  <c r="S801" i="3" s="1"/>
  <c r="N801" i="3" a="1"/>
  <c r="N801" i="3" s="1"/>
  <c r="M801" i="3" a="1"/>
  <c r="M801" i="3" s="1"/>
  <c r="L801" i="3" a="1"/>
  <c r="L801" i="3" s="1"/>
  <c r="K801" i="3" a="1"/>
  <c r="K801" i="3" s="1"/>
  <c r="J801" i="3" a="1"/>
  <c r="J801" i="3" s="1"/>
  <c r="I801" i="3" a="1"/>
  <c r="I801" i="3" s="1"/>
  <c r="H801" i="3" a="1"/>
  <c r="H801" i="3" s="1"/>
  <c r="G801" i="3" a="1"/>
  <c r="G801" i="3" s="1"/>
  <c r="F801" i="3" a="1"/>
  <c r="F801" i="3" s="1"/>
  <c r="E801" i="3" a="1"/>
  <c r="E801" i="3" s="1"/>
  <c r="D801" i="3" a="1"/>
  <c r="D801" i="3" s="1"/>
  <c r="C801" i="3" a="1"/>
  <c r="C801" i="3" s="1"/>
  <c r="A801" i="3" a="1"/>
  <c r="A801" i="3" s="1"/>
  <c r="S800" i="3" a="1"/>
  <c r="S800" i="3" s="1"/>
  <c r="N800" i="3" a="1"/>
  <c r="N800" i="3" s="1"/>
  <c r="M800" i="3" a="1"/>
  <c r="M800" i="3" s="1"/>
  <c r="L800" i="3" a="1"/>
  <c r="L800" i="3" s="1"/>
  <c r="K800" i="3" a="1"/>
  <c r="K800" i="3" s="1"/>
  <c r="J800" i="3" a="1"/>
  <c r="J800" i="3" s="1"/>
  <c r="I800" i="3" a="1"/>
  <c r="I800" i="3" s="1"/>
  <c r="H800" i="3" a="1"/>
  <c r="H800" i="3" s="1"/>
  <c r="G800" i="3" a="1"/>
  <c r="G800" i="3"/>
  <c r="F800" i="3" a="1"/>
  <c r="F800" i="3" s="1"/>
  <c r="E800" i="3" a="1"/>
  <c r="E800" i="3" s="1"/>
  <c r="D800" i="3" a="1"/>
  <c r="D800" i="3" s="1"/>
  <c r="C800" i="3" a="1"/>
  <c r="C800" i="3" s="1"/>
  <c r="A800" i="3" a="1"/>
  <c r="A800" i="3" s="1"/>
  <c r="S799" i="3" a="1"/>
  <c r="S799" i="3" s="1"/>
  <c r="N799" i="3" a="1"/>
  <c r="N799" i="3" s="1"/>
  <c r="M799" i="3" a="1"/>
  <c r="M799" i="3" s="1"/>
  <c r="L799" i="3" a="1"/>
  <c r="L799" i="3" s="1"/>
  <c r="K799" i="3" a="1"/>
  <c r="K799" i="3" s="1"/>
  <c r="J799" i="3" a="1"/>
  <c r="J799" i="3" s="1"/>
  <c r="I799" i="3" a="1"/>
  <c r="I799" i="3" s="1"/>
  <c r="H799" i="3" a="1"/>
  <c r="H799" i="3" s="1"/>
  <c r="G799" i="3" a="1"/>
  <c r="G799" i="3"/>
  <c r="F799" i="3" a="1"/>
  <c r="F799" i="3" s="1"/>
  <c r="E799" i="3" a="1"/>
  <c r="E799" i="3" s="1"/>
  <c r="D799" i="3" a="1"/>
  <c r="D799" i="3"/>
  <c r="C799" i="3" a="1"/>
  <c r="C799" i="3" s="1"/>
  <c r="A799" i="3" a="1"/>
  <c r="A799" i="3" s="1"/>
  <c r="S798" i="3" a="1"/>
  <c r="S798" i="3" s="1"/>
  <c r="N798" i="3" a="1"/>
  <c r="N798" i="3" s="1"/>
  <c r="M798" i="3" a="1"/>
  <c r="M798" i="3"/>
  <c r="L798" i="3" a="1"/>
  <c r="L798" i="3" s="1"/>
  <c r="K798" i="3" a="1"/>
  <c r="K798" i="3" s="1"/>
  <c r="J798" i="3" a="1"/>
  <c r="J798" i="3" s="1"/>
  <c r="I798" i="3" a="1"/>
  <c r="I798" i="3" s="1"/>
  <c r="H798" i="3" a="1"/>
  <c r="H798" i="3" s="1"/>
  <c r="G798" i="3" a="1"/>
  <c r="G798" i="3" s="1"/>
  <c r="F798" i="3" a="1"/>
  <c r="F798" i="3" s="1"/>
  <c r="E798" i="3" a="1"/>
  <c r="E798" i="3" s="1"/>
  <c r="D798" i="3" a="1"/>
  <c r="D798" i="3"/>
  <c r="C798" i="3" a="1"/>
  <c r="C798" i="3" s="1"/>
  <c r="A798" i="3" a="1"/>
  <c r="A798" i="3" s="1"/>
  <c r="S797" i="3" a="1"/>
  <c r="S797" i="3" s="1"/>
  <c r="N797" i="3" a="1"/>
  <c r="N797" i="3" s="1"/>
  <c r="M797" i="3" a="1"/>
  <c r="M797" i="3" s="1"/>
  <c r="L797" i="3" a="1"/>
  <c r="L797" i="3" s="1"/>
  <c r="K797" i="3" a="1"/>
  <c r="K797" i="3" s="1"/>
  <c r="J797" i="3" a="1"/>
  <c r="J797" i="3"/>
  <c r="I797" i="3" a="1"/>
  <c r="I797" i="3" s="1"/>
  <c r="H797" i="3" a="1"/>
  <c r="H797" i="3" s="1"/>
  <c r="G797" i="3" a="1"/>
  <c r="G797" i="3" s="1"/>
  <c r="F797" i="3" a="1"/>
  <c r="F797" i="3" s="1"/>
  <c r="E797" i="3" a="1"/>
  <c r="E797" i="3" s="1"/>
  <c r="D797" i="3" a="1"/>
  <c r="D797" i="3" s="1"/>
  <c r="C797" i="3" a="1"/>
  <c r="C797" i="3" s="1"/>
  <c r="A797" i="3" a="1"/>
  <c r="A797" i="3" s="1"/>
  <c r="S796" i="3" a="1"/>
  <c r="S796" i="3" s="1"/>
  <c r="N796" i="3" a="1"/>
  <c r="N796" i="3" s="1"/>
  <c r="M796" i="3" a="1"/>
  <c r="M796" i="3" s="1"/>
  <c r="L796" i="3" a="1"/>
  <c r="L796" i="3" s="1"/>
  <c r="K796" i="3" a="1"/>
  <c r="K796" i="3" s="1"/>
  <c r="J796" i="3" a="1"/>
  <c r="J796" i="3" s="1"/>
  <c r="I796" i="3" a="1"/>
  <c r="I796" i="3" s="1"/>
  <c r="H796" i="3" a="1"/>
  <c r="H796" i="3" s="1"/>
  <c r="G796" i="3" a="1"/>
  <c r="G796" i="3" s="1"/>
  <c r="F796" i="3" a="1"/>
  <c r="F796" i="3" s="1"/>
  <c r="E796" i="3" a="1"/>
  <c r="E796" i="3" s="1"/>
  <c r="D796" i="3" a="1"/>
  <c r="D796" i="3" s="1"/>
  <c r="C796" i="3" a="1"/>
  <c r="C796" i="3" s="1"/>
  <c r="A796" i="3" a="1"/>
  <c r="A796" i="3" s="1"/>
  <c r="S795" i="3" a="1"/>
  <c r="S795" i="3" s="1"/>
  <c r="N795" i="3" a="1"/>
  <c r="N795" i="3" s="1"/>
  <c r="M795" i="3" a="1"/>
  <c r="M795" i="3" s="1"/>
  <c r="L795" i="3" a="1"/>
  <c r="L795" i="3" s="1"/>
  <c r="K795" i="3" a="1"/>
  <c r="K795" i="3" s="1"/>
  <c r="J795" i="3" a="1"/>
  <c r="J795" i="3" s="1"/>
  <c r="I795" i="3" a="1"/>
  <c r="I795" i="3" s="1"/>
  <c r="H795" i="3" a="1"/>
  <c r="H795" i="3" s="1"/>
  <c r="G795" i="3" a="1"/>
  <c r="G795" i="3" s="1"/>
  <c r="F795" i="3" a="1"/>
  <c r="F795" i="3" s="1"/>
  <c r="E795" i="3" a="1"/>
  <c r="E795" i="3" s="1"/>
  <c r="D795" i="3" a="1"/>
  <c r="D795" i="3" s="1"/>
  <c r="C795" i="3" a="1"/>
  <c r="C795" i="3" s="1"/>
  <c r="A795" i="3" a="1"/>
  <c r="A795" i="3" s="1"/>
  <c r="S794" i="3" a="1"/>
  <c r="S794" i="3" s="1"/>
  <c r="N794" i="3" a="1"/>
  <c r="N794" i="3" s="1"/>
  <c r="M794" i="3" a="1"/>
  <c r="M794" i="3" s="1"/>
  <c r="L794" i="3" a="1"/>
  <c r="L794" i="3" s="1"/>
  <c r="K794" i="3" a="1"/>
  <c r="K794" i="3" s="1"/>
  <c r="J794" i="3" a="1"/>
  <c r="J794" i="3" s="1"/>
  <c r="I794" i="3" a="1"/>
  <c r="I794" i="3" s="1"/>
  <c r="H794" i="3" a="1"/>
  <c r="H794" i="3" s="1"/>
  <c r="G794" i="3" a="1"/>
  <c r="G794" i="3" s="1"/>
  <c r="F794" i="3" a="1"/>
  <c r="F794" i="3" s="1"/>
  <c r="E794" i="3" a="1"/>
  <c r="E794" i="3" s="1"/>
  <c r="D794" i="3" a="1"/>
  <c r="D794" i="3" s="1"/>
  <c r="C794" i="3" a="1"/>
  <c r="C794" i="3" s="1"/>
  <c r="A794" i="3" a="1"/>
  <c r="A794" i="3" s="1"/>
  <c r="S793" i="3" a="1"/>
  <c r="S793" i="3" s="1"/>
  <c r="N793" i="3" a="1"/>
  <c r="N793" i="3" s="1"/>
  <c r="M793" i="3" a="1"/>
  <c r="M793" i="3" s="1"/>
  <c r="L793" i="3" a="1"/>
  <c r="L793" i="3" s="1"/>
  <c r="K793" i="3" a="1"/>
  <c r="K793" i="3" s="1"/>
  <c r="J793" i="3" a="1"/>
  <c r="J793" i="3" s="1"/>
  <c r="I793" i="3" a="1"/>
  <c r="I793" i="3" s="1"/>
  <c r="H793" i="3" a="1"/>
  <c r="H793" i="3" s="1"/>
  <c r="G793" i="3" a="1"/>
  <c r="G793" i="3" s="1"/>
  <c r="F793" i="3" a="1"/>
  <c r="F793" i="3" s="1"/>
  <c r="E793" i="3" a="1"/>
  <c r="E793" i="3" s="1"/>
  <c r="D793" i="3" a="1"/>
  <c r="D793" i="3"/>
  <c r="C793" i="3" a="1"/>
  <c r="C793" i="3" s="1"/>
  <c r="A793" i="3" a="1"/>
  <c r="A793" i="3" s="1"/>
  <c r="S792" i="3" a="1"/>
  <c r="S792" i="3" s="1"/>
  <c r="N792" i="3" a="1"/>
  <c r="N792" i="3" s="1"/>
  <c r="M792" i="3" a="1"/>
  <c r="M792" i="3" s="1"/>
  <c r="L792" i="3" a="1"/>
  <c r="L792" i="3" s="1"/>
  <c r="K792" i="3" a="1"/>
  <c r="K792" i="3" s="1"/>
  <c r="J792" i="3" a="1"/>
  <c r="J792" i="3" s="1"/>
  <c r="I792" i="3" a="1"/>
  <c r="I792" i="3" s="1"/>
  <c r="H792" i="3" a="1"/>
  <c r="H792" i="3" s="1"/>
  <c r="G792" i="3" a="1"/>
  <c r="G792" i="3" s="1"/>
  <c r="F792" i="3" a="1"/>
  <c r="F792" i="3" s="1"/>
  <c r="E792" i="3" a="1"/>
  <c r="E792" i="3" s="1"/>
  <c r="D792" i="3" a="1"/>
  <c r="D792" i="3"/>
  <c r="C792" i="3" a="1"/>
  <c r="C792" i="3" s="1"/>
  <c r="A792" i="3" a="1"/>
  <c r="A792" i="3" s="1"/>
  <c r="S791" i="3" a="1"/>
  <c r="S791" i="3" s="1"/>
  <c r="N791" i="3" a="1"/>
  <c r="N791" i="3" s="1"/>
  <c r="M791" i="3" a="1"/>
  <c r="M791" i="3" s="1"/>
  <c r="L791" i="3" a="1"/>
  <c r="L791" i="3" s="1"/>
  <c r="K791" i="3" a="1"/>
  <c r="K791" i="3" s="1"/>
  <c r="J791" i="3" a="1"/>
  <c r="J791" i="3" s="1"/>
  <c r="I791" i="3" a="1"/>
  <c r="I791" i="3" s="1"/>
  <c r="H791" i="3" a="1"/>
  <c r="H791" i="3" s="1"/>
  <c r="G791" i="3" a="1"/>
  <c r="G791" i="3" s="1"/>
  <c r="F791" i="3" a="1"/>
  <c r="F791" i="3" s="1"/>
  <c r="E791" i="3" a="1"/>
  <c r="E791" i="3" s="1"/>
  <c r="D791" i="3" a="1"/>
  <c r="D791" i="3" s="1"/>
  <c r="C791" i="3" a="1"/>
  <c r="C791" i="3" s="1"/>
  <c r="A791" i="3" a="1"/>
  <c r="A791" i="3" s="1"/>
  <c r="S790" i="3" a="1"/>
  <c r="S790" i="3" s="1"/>
  <c r="N790" i="3" a="1"/>
  <c r="N790" i="3" s="1"/>
  <c r="M790" i="3" a="1"/>
  <c r="M790" i="3" s="1"/>
  <c r="L790" i="3" a="1"/>
  <c r="L790" i="3" s="1"/>
  <c r="K790" i="3" a="1"/>
  <c r="K790" i="3" s="1"/>
  <c r="J790" i="3" a="1"/>
  <c r="J790" i="3" s="1"/>
  <c r="I790" i="3" a="1"/>
  <c r="I790" i="3" s="1"/>
  <c r="H790" i="3" a="1"/>
  <c r="H790" i="3" s="1"/>
  <c r="G790" i="3" a="1"/>
  <c r="G790" i="3" s="1"/>
  <c r="F790" i="3" a="1"/>
  <c r="F790" i="3" s="1"/>
  <c r="E790" i="3" a="1"/>
  <c r="E790" i="3" s="1"/>
  <c r="D790" i="3" a="1"/>
  <c r="D790" i="3" s="1"/>
  <c r="C790" i="3" a="1"/>
  <c r="C790" i="3" s="1"/>
  <c r="A790" i="3" a="1"/>
  <c r="A790" i="3" s="1"/>
  <c r="S789" i="3" a="1"/>
  <c r="S789" i="3" s="1"/>
  <c r="N789" i="3" a="1"/>
  <c r="N789" i="3" s="1"/>
  <c r="M789" i="3" a="1"/>
  <c r="M789" i="3" s="1"/>
  <c r="L789" i="3" a="1"/>
  <c r="L789" i="3" s="1"/>
  <c r="K789" i="3" a="1"/>
  <c r="K789" i="3" s="1"/>
  <c r="J789" i="3" a="1"/>
  <c r="J789" i="3" s="1"/>
  <c r="I789" i="3" a="1"/>
  <c r="I789" i="3" s="1"/>
  <c r="H789" i="3" a="1"/>
  <c r="H789" i="3" s="1"/>
  <c r="G789" i="3" a="1"/>
  <c r="G789" i="3"/>
  <c r="F789" i="3" a="1"/>
  <c r="F789" i="3" s="1"/>
  <c r="E789" i="3" a="1"/>
  <c r="E789" i="3" s="1"/>
  <c r="D789" i="3" a="1"/>
  <c r="D789" i="3" s="1"/>
  <c r="C789" i="3" a="1"/>
  <c r="C789" i="3" s="1"/>
  <c r="A789" i="3" a="1"/>
  <c r="A789" i="3" s="1"/>
  <c r="S788" i="3" a="1"/>
  <c r="S788" i="3" s="1"/>
  <c r="N788" i="3" a="1"/>
  <c r="N788" i="3" s="1"/>
  <c r="M788" i="3" a="1"/>
  <c r="M788" i="3" s="1"/>
  <c r="L788" i="3" a="1"/>
  <c r="L788" i="3" s="1"/>
  <c r="K788" i="3" a="1"/>
  <c r="K788" i="3" s="1"/>
  <c r="J788" i="3" a="1"/>
  <c r="J788" i="3" s="1"/>
  <c r="I788" i="3" a="1"/>
  <c r="I788" i="3" s="1"/>
  <c r="H788" i="3" a="1"/>
  <c r="H788" i="3" s="1"/>
  <c r="G788" i="3" a="1"/>
  <c r="G788" i="3" s="1"/>
  <c r="F788" i="3" a="1"/>
  <c r="F788" i="3" s="1"/>
  <c r="E788" i="3" a="1"/>
  <c r="E788" i="3" s="1"/>
  <c r="D788" i="3" a="1"/>
  <c r="D788" i="3" s="1"/>
  <c r="C788" i="3" a="1"/>
  <c r="C788" i="3" s="1"/>
  <c r="A788" i="3" a="1"/>
  <c r="A788" i="3" s="1"/>
  <c r="S787" i="3" a="1"/>
  <c r="S787" i="3" s="1"/>
  <c r="N787" i="3" a="1"/>
  <c r="N787" i="3" s="1"/>
  <c r="M787" i="3" a="1"/>
  <c r="M787" i="3" s="1"/>
  <c r="L787" i="3" a="1"/>
  <c r="L787" i="3" s="1"/>
  <c r="K787" i="3" a="1"/>
  <c r="K787" i="3" s="1"/>
  <c r="J787" i="3" a="1"/>
  <c r="J787" i="3" s="1"/>
  <c r="I787" i="3" a="1"/>
  <c r="I787" i="3" s="1"/>
  <c r="H787" i="3" a="1"/>
  <c r="H787" i="3" s="1"/>
  <c r="G787" i="3" a="1"/>
  <c r="G787" i="3" s="1"/>
  <c r="F787" i="3" a="1"/>
  <c r="F787" i="3" s="1"/>
  <c r="E787" i="3" a="1"/>
  <c r="E787" i="3" s="1"/>
  <c r="D787" i="3" a="1"/>
  <c r="D787" i="3"/>
  <c r="C787" i="3" a="1"/>
  <c r="C787" i="3" s="1"/>
  <c r="A787" i="3" a="1"/>
  <c r="A787" i="3" s="1"/>
  <c r="S786" i="3" a="1"/>
  <c r="S786" i="3" s="1"/>
  <c r="N786" i="3" a="1"/>
  <c r="N786" i="3" s="1"/>
  <c r="M786" i="3" a="1"/>
  <c r="M786" i="3" s="1"/>
  <c r="L786" i="3" a="1"/>
  <c r="L786" i="3" s="1"/>
  <c r="K786" i="3" a="1"/>
  <c r="K786" i="3" s="1"/>
  <c r="J786" i="3" a="1"/>
  <c r="J786" i="3"/>
  <c r="I786" i="3" a="1"/>
  <c r="I786" i="3" s="1"/>
  <c r="H786" i="3" a="1"/>
  <c r="H786" i="3" s="1"/>
  <c r="G786" i="3" a="1"/>
  <c r="G786" i="3" s="1"/>
  <c r="F786" i="3" a="1"/>
  <c r="F786" i="3" s="1"/>
  <c r="E786" i="3" a="1"/>
  <c r="E786" i="3" s="1"/>
  <c r="D786" i="3" a="1"/>
  <c r="D786" i="3" s="1"/>
  <c r="C786" i="3" a="1"/>
  <c r="C786" i="3" s="1"/>
  <c r="A786" i="3" a="1"/>
  <c r="A786" i="3" s="1"/>
  <c r="S785" i="3" a="1"/>
  <c r="S785" i="3" s="1"/>
  <c r="N785" i="3" a="1"/>
  <c r="N785" i="3" s="1"/>
  <c r="M785" i="3" a="1"/>
  <c r="M785" i="3" s="1"/>
  <c r="L785" i="3" a="1"/>
  <c r="L785" i="3" s="1"/>
  <c r="K785" i="3" a="1"/>
  <c r="K785" i="3" s="1"/>
  <c r="J785" i="3" a="1"/>
  <c r="J785" i="3" s="1"/>
  <c r="I785" i="3" a="1"/>
  <c r="I785" i="3" s="1"/>
  <c r="H785" i="3" a="1"/>
  <c r="H785" i="3" s="1"/>
  <c r="G785" i="3" a="1"/>
  <c r="G785" i="3"/>
  <c r="F785" i="3" a="1"/>
  <c r="F785" i="3" s="1"/>
  <c r="E785" i="3" a="1"/>
  <c r="E785" i="3" s="1"/>
  <c r="D785" i="3" a="1"/>
  <c r="D785" i="3" s="1"/>
  <c r="C785" i="3" a="1"/>
  <c r="C785" i="3" s="1"/>
  <c r="A785" i="3" a="1"/>
  <c r="A785" i="3" s="1"/>
  <c r="S784" i="3" a="1"/>
  <c r="S784" i="3" s="1"/>
  <c r="N784" i="3" a="1"/>
  <c r="N784" i="3" s="1"/>
  <c r="M784" i="3" a="1"/>
  <c r="M784" i="3"/>
  <c r="L784" i="3" a="1"/>
  <c r="L784" i="3" s="1"/>
  <c r="K784" i="3" a="1"/>
  <c r="K784" i="3" s="1"/>
  <c r="J784" i="3" a="1"/>
  <c r="J784" i="3" s="1"/>
  <c r="I784" i="3" a="1"/>
  <c r="I784" i="3" s="1"/>
  <c r="H784" i="3" a="1"/>
  <c r="H784" i="3" s="1"/>
  <c r="G784" i="3" a="1"/>
  <c r="G784" i="3" s="1"/>
  <c r="F784" i="3" a="1"/>
  <c r="F784" i="3" s="1"/>
  <c r="E784" i="3" a="1"/>
  <c r="E784" i="3" s="1"/>
  <c r="D784" i="3" a="1"/>
  <c r="D784" i="3"/>
  <c r="C784" i="3" a="1"/>
  <c r="C784" i="3" s="1"/>
  <c r="A784" i="3" a="1"/>
  <c r="A784" i="3" s="1"/>
  <c r="S783" i="3" a="1"/>
  <c r="S783" i="3" s="1"/>
  <c r="N783" i="3" a="1"/>
  <c r="N783" i="3" s="1"/>
  <c r="M783" i="3" a="1"/>
  <c r="M783" i="3" s="1"/>
  <c r="L783" i="3" a="1"/>
  <c r="L783" i="3" s="1"/>
  <c r="K783" i="3" a="1"/>
  <c r="K783" i="3" s="1"/>
  <c r="J783" i="3" a="1"/>
  <c r="J783" i="3"/>
  <c r="I783" i="3" a="1"/>
  <c r="I783" i="3" s="1"/>
  <c r="H783" i="3" a="1"/>
  <c r="H783" i="3" s="1"/>
  <c r="G783" i="3" a="1"/>
  <c r="G783" i="3" s="1"/>
  <c r="F783" i="3" a="1"/>
  <c r="F783" i="3" s="1"/>
  <c r="E783" i="3" a="1"/>
  <c r="E783" i="3" s="1"/>
  <c r="D783" i="3" a="1"/>
  <c r="D783" i="3" s="1"/>
  <c r="C783" i="3" a="1"/>
  <c r="C783" i="3" s="1"/>
  <c r="A783" i="3" a="1"/>
  <c r="A783" i="3" s="1"/>
  <c r="S782" i="3" a="1"/>
  <c r="S782" i="3" s="1"/>
  <c r="N782" i="3" a="1"/>
  <c r="N782" i="3" s="1"/>
  <c r="M782" i="3" a="1"/>
  <c r="M782" i="3" s="1"/>
  <c r="L782" i="3" a="1"/>
  <c r="L782" i="3" s="1"/>
  <c r="K782" i="3" a="1"/>
  <c r="K782" i="3" s="1"/>
  <c r="J782" i="3" a="1"/>
  <c r="J782" i="3" s="1"/>
  <c r="I782" i="3" a="1"/>
  <c r="I782" i="3" s="1"/>
  <c r="H782" i="3" a="1"/>
  <c r="H782" i="3" s="1"/>
  <c r="G782" i="3" a="1"/>
  <c r="G782" i="3" s="1"/>
  <c r="F782" i="3" a="1"/>
  <c r="F782" i="3" s="1"/>
  <c r="E782" i="3" a="1"/>
  <c r="E782" i="3" s="1"/>
  <c r="D782" i="3" a="1"/>
  <c r="D782" i="3"/>
  <c r="C782" i="3" a="1"/>
  <c r="C782" i="3" s="1"/>
  <c r="A782" i="3" a="1"/>
  <c r="A782" i="3" s="1"/>
  <c r="S781" i="3" a="1"/>
  <c r="S781" i="3" s="1"/>
  <c r="N781" i="3" a="1"/>
  <c r="N781" i="3" s="1"/>
  <c r="M781" i="3" a="1"/>
  <c r="M781" i="3" s="1"/>
  <c r="L781" i="3" a="1"/>
  <c r="L781" i="3" s="1"/>
  <c r="K781" i="3" a="1"/>
  <c r="K781" i="3" s="1"/>
  <c r="J781" i="3" a="1"/>
  <c r="J781" i="3" s="1"/>
  <c r="I781" i="3" a="1"/>
  <c r="I781" i="3" s="1"/>
  <c r="H781" i="3" a="1"/>
  <c r="H781" i="3" s="1"/>
  <c r="G781" i="3" a="1"/>
  <c r="G781" i="3" s="1"/>
  <c r="F781" i="3" a="1"/>
  <c r="F781" i="3" s="1"/>
  <c r="E781" i="3" a="1"/>
  <c r="E781" i="3" s="1"/>
  <c r="D781" i="3" a="1"/>
  <c r="D781" i="3" s="1"/>
  <c r="C781" i="3" a="1"/>
  <c r="C781" i="3" s="1"/>
  <c r="A781" i="3" a="1"/>
  <c r="A781" i="3" s="1"/>
  <c r="S780" i="3" a="1"/>
  <c r="S780" i="3" s="1"/>
  <c r="N780" i="3" a="1"/>
  <c r="N780" i="3" s="1"/>
  <c r="M780" i="3" a="1"/>
  <c r="M780" i="3"/>
  <c r="L780" i="3" a="1"/>
  <c r="L780" i="3" s="1"/>
  <c r="K780" i="3" a="1"/>
  <c r="K780" i="3" s="1"/>
  <c r="J780" i="3" a="1"/>
  <c r="J780" i="3" s="1"/>
  <c r="I780" i="3" a="1"/>
  <c r="I780" i="3" s="1"/>
  <c r="H780" i="3" a="1"/>
  <c r="H780" i="3" s="1"/>
  <c r="G780" i="3" a="1"/>
  <c r="G780" i="3" s="1"/>
  <c r="F780" i="3" a="1"/>
  <c r="F780" i="3" s="1"/>
  <c r="E780" i="3" a="1"/>
  <c r="E780" i="3" s="1"/>
  <c r="D780" i="3" a="1"/>
  <c r="D780" i="3" s="1"/>
  <c r="C780" i="3" a="1"/>
  <c r="C780" i="3" s="1"/>
  <c r="A780" i="3" a="1"/>
  <c r="A780" i="3" s="1"/>
  <c r="S779" i="3" a="1"/>
  <c r="S779" i="3" s="1"/>
  <c r="N779" i="3" a="1"/>
  <c r="N779" i="3" s="1"/>
  <c r="M779" i="3" a="1"/>
  <c r="M779" i="3"/>
  <c r="L779" i="3" a="1"/>
  <c r="L779" i="3" s="1"/>
  <c r="K779" i="3" a="1"/>
  <c r="K779" i="3" s="1"/>
  <c r="J779" i="3" a="1"/>
  <c r="J779" i="3" s="1"/>
  <c r="I779" i="3" a="1"/>
  <c r="I779" i="3" s="1"/>
  <c r="H779" i="3" a="1"/>
  <c r="H779" i="3" s="1"/>
  <c r="G779" i="3" a="1"/>
  <c r="G779" i="3" s="1"/>
  <c r="F779" i="3" a="1"/>
  <c r="F779" i="3" s="1"/>
  <c r="E779" i="3" a="1"/>
  <c r="E779" i="3" s="1"/>
  <c r="D779" i="3" a="1"/>
  <c r="D779" i="3" s="1"/>
  <c r="C779" i="3" a="1"/>
  <c r="C779" i="3" s="1"/>
  <c r="A779" i="3" a="1"/>
  <c r="A779" i="3" s="1"/>
  <c r="S778" i="3" a="1"/>
  <c r="S778" i="3" s="1"/>
  <c r="N778" i="3" a="1"/>
  <c r="N778" i="3" s="1"/>
  <c r="M778" i="3" a="1"/>
  <c r="M778" i="3" s="1"/>
  <c r="L778" i="3" a="1"/>
  <c r="L778" i="3" s="1"/>
  <c r="K778" i="3" a="1"/>
  <c r="K778" i="3" s="1"/>
  <c r="J778" i="3" a="1"/>
  <c r="J778" i="3" s="1"/>
  <c r="I778" i="3" a="1"/>
  <c r="I778" i="3" s="1"/>
  <c r="H778" i="3" a="1"/>
  <c r="H778" i="3" s="1"/>
  <c r="G778" i="3" a="1"/>
  <c r="G778" i="3" s="1"/>
  <c r="F778" i="3" a="1"/>
  <c r="F778" i="3" s="1"/>
  <c r="E778" i="3" a="1"/>
  <c r="E778" i="3" s="1"/>
  <c r="D778" i="3" a="1"/>
  <c r="D778" i="3" s="1"/>
  <c r="C778" i="3" a="1"/>
  <c r="C778" i="3" s="1"/>
  <c r="A778" i="3" a="1"/>
  <c r="A778" i="3" s="1"/>
  <c r="S777" i="3" a="1"/>
  <c r="S777" i="3" s="1"/>
  <c r="N777" i="3" a="1"/>
  <c r="N777" i="3" s="1"/>
  <c r="M777" i="3" a="1"/>
  <c r="M777" i="3" s="1"/>
  <c r="L777" i="3" a="1"/>
  <c r="L777" i="3" s="1"/>
  <c r="K777" i="3" a="1"/>
  <c r="K777" i="3" s="1"/>
  <c r="J777" i="3" a="1"/>
  <c r="J777" i="3" s="1"/>
  <c r="I777" i="3" a="1"/>
  <c r="I777" i="3" s="1"/>
  <c r="H777" i="3" a="1"/>
  <c r="H777" i="3" s="1"/>
  <c r="G777" i="3" a="1"/>
  <c r="G777" i="3" s="1"/>
  <c r="F777" i="3" a="1"/>
  <c r="F777" i="3" s="1"/>
  <c r="E777" i="3" a="1"/>
  <c r="E777" i="3" s="1"/>
  <c r="D777" i="3" a="1"/>
  <c r="D777" i="3" s="1"/>
  <c r="C777" i="3" a="1"/>
  <c r="C777" i="3" s="1"/>
  <c r="A777" i="3" a="1"/>
  <c r="A777" i="3" s="1"/>
  <c r="S776" i="3" a="1"/>
  <c r="S776" i="3" s="1"/>
  <c r="N776" i="3" a="1"/>
  <c r="N776" i="3" s="1"/>
  <c r="M776" i="3" a="1"/>
  <c r="M776" i="3"/>
  <c r="L776" i="3" a="1"/>
  <c r="L776" i="3" s="1"/>
  <c r="K776" i="3" a="1"/>
  <c r="K776" i="3" s="1"/>
  <c r="J776" i="3" a="1"/>
  <c r="J776" i="3" s="1"/>
  <c r="I776" i="3" a="1"/>
  <c r="I776" i="3" s="1"/>
  <c r="H776" i="3" a="1"/>
  <c r="H776" i="3" s="1"/>
  <c r="G776" i="3" a="1"/>
  <c r="G776" i="3" s="1"/>
  <c r="F776" i="3" a="1"/>
  <c r="F776" i="3" s="1"/>
  <c r="E776" i="3" a="1"/>
  <c r="E776" i="3" s="1"/>
  <c r="D776" i="3" a="1"/>
  <c r="D776" i="3"/>
  <c r="C776" i="3" a="1"/>
  <c r="C776" i="3" s="1"/>
  <c r="A776" i="3" a="1"/>
  <c r="A776" i="3" s="1"/>
  <c r="S775" i="3" a="1"/>
  <c r="S775" i="3" s="1"/>
  <c r="N775" i="3" a="1"/>
  <c r="N775" i="3" s="1"/>
  <c r="M775" i="3" a="1"/>
  <c r="M775" i="3" s="1"/>
  <c r="L775" i="3" a="1"/>
  <c r="L775" i="3" s="1"/>
  <c r="K775" i="3" a="1"/>
  <c r="K775" i="3" s="1"/>
  <c r="J775" i="3" a="1"/>
  <c r="J775" i="3"/>
  <c r="I775" i="3" a="1"/>
  <c r="I775" i="3" s="1"/>
  <c r="H775" i="3" a="1"/>
  <c r="H775" i="3" s="1"/>
  <c r="G775" i="3" a="1"/>
  <c r="G775" i="3" s="1"/>
  <c r="F775" i="3" a="1"/>
  <c r="F775" i="3" s="1"/>
  <c r="E775" i="3" a="1"/>
  <c r="E775" i="3" s="1"/>
  <c r="D775" i="3" a="1"/>
  <c r="D775" i="3" s="1"/>
  <c r="C775" i="3" a="1"/>
  <c r="C775" i="3" s="1"/>
  <c r="A775" i="3" a="1"/>
  <c r="A775" i="3" s="1"/>
  <c r="S774" i="3" a="1"/>
  <c r="S774" i="3" s="1"/>
  <c r="N774" i="3" a="1"/>
  <c r="N774" i="3" s="1"/>
  <c r="M774" i="3" a="1"/>
  <c r="M774" i="3" s="1"/>
  <c r="L774" i="3" a="1"/>
  <c r="L774" i="3" s="1"/>
  <c r="K774" i="3" a="1"/>
  <c r="K774" i="3" s="1"/>
  <c r="J774" i="3" a="1"/>
  <c r="J774" i="3" s="1"/>
  <c r="I774" i="3" a="1"/>
  <c r="I774" i="3" s="1"/>
  <c r="H774" i="3" a="1"/>
  <c r="H774" i="3"/>
  <c r="G774" i="3" a="1"/>
  <c r="G774" i="3" s="1"/>
  <c r="F774" i="3" a="1"/>
  <c r="F774" i="3" s="1"/>
  <c r="E774" i="3" a="1"/>
  <c r="E774" i="3" s="1"/>
  <c r="D774" i="3" a="1"/>
  <c r="D774" i="3" s="1"/>
  <c r="C774" i="3" a="1"/>
  <c r="C774" i="3" s="1"/>
  <c r="A774" i="3" a="1"/>
  <c r="A774" i="3" s="1"/>
  <c r="S773" i="3" a="1"/>
  <c r="S773" i="3" s="1"/>
  <c r="N773" i="3" a="1"/>
  <c r="N773" i="3" s="1"/>
  <c r="M773" i="3" a="1"/>
  <c r="M773" i="3" s="1"/>
  <c r="L773" i="3" a="1"/>
  <c r="L773" i="3" s="1"/>
  <c r="K773" i="3" a="1"/>
  <c r="K773" i="3" s="1"/>
  <c r="J773" i="3" a="1"/>
  <c r="J773" i="3" s="1"/>
  <c r="I773" i="3" a="1"/>
  <c r="I773" i="3" s="1"/>
  <c r="H773" i="3" a="1"/>
  <c r="H773" i="3" s="1"/>
  <c r="G773" i="3" a="1"/>
  <c r="G773" i="3" s="1"/>
  <c r="F773" i="3" a="1"/>
  <c r="F773" i="3" s="1"/>
  <c r="E773" i="3" a="1"/>
  <c r="E773" i="3" s="1"/>
  <c r="D773" i="3" a="1"/>
  <c r="D773" i="3" s="1"/>
  <c r="C773" i="3" a="1"/>
  <c r="C773" i="3" s="1"/>
  <c r="A773" i="3" a="1"/>
  <c r="A773" i="3"/>
  <c r="S772" i="3" a="1"/>
  <c r="S772" i="3" s="1"/>
  <c r="N772" i="3" a="1"/>
  <c r="N772" i="3" s="1"/>
  <c r="M772" i="3" a="1"/>
  <c r="M772" i="3" s="1"/>
  <c r="L772" i="3" a="1"/>
  <c r="L772" i="3" s="1"/>
  <c r="K772" i="3" a="1"/>
  <c r="K772" i="3" s="1"/>
  <c r="J772" i="3" a="1"/>
  <c r="J772" i="3"/>
  <c r="I772" i="3" a="1"/>
  <c r="I772" i="3" s="1"/>
  <c r="H772" i="3" a="1"/>
  <c r="H772" i="3" s="1"/>
  <c r="G772" i="3" a="1"/>
  <c r="G772" i="3"/>
  <c r="F772" i="3" a="1"/>
  <c r="F772" i="3" s="1"/>
  <c r="E772" i="3" a="1"/>
  <c r="E772" i="3" s="1"/>
  <c r="D772" i="3" a="1"/>
  <c r="D772" i="3" s="1"/>
  <c r="C772" i="3" a="1"/>
  <c r="C772" i="3" s="1"/>
  <c r="A772" i="3" a="1"/>
  <c r="A772" i="3" s="1"/>
  <c r="S771" i="3" a="1"/>
  <c r="S771" i="3" s="1"/>
  <c r="N771" i="3" a="1"/>
  <c r="N771" i="3" s="1"/>
  <c r="M771" i="3" a="1"/>
  <c r="M771" i="3"/>
  <c r="L771" i="3" a="1"/>
  <c r="L771" i="3" s="1"/>
  <c r="K771" i="3" a="1"/>
  <c r="K771" i="3" s="1"/>
  <c r="J771" i="3" a="1"/>
  <c r="J771" i="3"/>
  <c r="I771" i="3" a="1"/>
  <c r="I771" i="3" s="1"/>
  <c r="H771" i="3" a="1"/>
  <c r="H771" i="3" s="1"/>
  <c r="G771" i="3" a="1"/>
  <c r="G771" i="3" s="1"/>
  <c r="F771" i="3" a="1"/>
  <c r="F771" i="3" s="1"/>
  <c r="E771" i="3" a="1"/>
  <c r="E771" i="3" s="1"/>
  <c r="D771" i="3" a="1"/>
  <c r="D771" i="3" s="1"/>
  <c r="C771" i="3" a="1"/>
  <c r="C771" i="3" s="1"/>
  <c r="A771" i="3" a="1"/>
  <c r="A771" i="3" s="1"/>
  <c r="S770" i="3" a="1"/>
  <c r="S770" i="3" s="1"/>
  <c r="N770" i="3" a="1"/>
  <c r="N770" i="3" s="1"/>
  <c r="M770" i="3" a="1"/>
  <c r="M770" i="3" s="1"/>
  <c r="L770" i="3" a="1"/>
  <c r="L770" i="3" s="1"/>
  <c r="K770" i="3" a="1"/>
  <c r="K770" i="3" s="1"/>
  <c r="J770" i="3" a="1"/>
  <c r="J770" i="3" s="1"/>
  <c r="I770" i="3" a="1"/>
  <c r="I770" i="3" s="1"/>
  <c r="H770" i="3" a="1"/>
  <c r="H770" i="3" s="1"/>
  <c r="G770" i="3" a="1"/>
  <c r="G770" i="3" s="1"/>
  <c r="F770" i="3" a="1"/>
  <c r="F770" i="3" s="1"/>
  <c r="E770" i="3" a="1"/>
  <c r="E770" i="3" s="1"/>
  <c r="D770" i="3" a="1"/>
  <c r="D770" i="3" s="1"/>
  <c r="C770" i="3" a="1"/>
  <c r="C770" i="3" s="1"/>
  <c r="A770" i="3" a="1"/>
  <c r="A770" i="3" s="1"/>
  <c r="S769" i="3" a="1"/>
  <c r="S769" i="3" s="1"/>
  <c r="N769" i="3" a="1"/>
  <c r="N769" i="3" s="1"/>
  <c r="M769" i="3" a="1"/>
  <c r="M769" i="3"/>
  <c r="L769" i="3" a="1"/>
  <c r="L769" i="3" s="1"/>
  <c r="K769" i="3" a="1"/>
  <c r="K769" i="3" s="1"/>
  <c r="J769" i="3" a="1"/>
  <c r="J769" i="3" s="1"/>
  <c r="I769" i="3" a="1"/>
  <c r="I769" i="3" s="1"/>
  <c r="H769" i="3" a="1"/>
  <c r="H769" i="3" s="1"/>
  <c r="G769" i="3" a="1"/>
  <c r="G769" i="3" s="1"/>
  <c r="F769" i="3" a="1"/>
  <c r="F769" i="3" s="1"/>
  <c r="E769" i="3" a="1"/>
  <c r="E769" i="3" s="1"/>
  <c r="D769" i="3" a="1"/>
  <c r="D769" i="3" s="1"/>
  <c r="C769" i="3" a="1"/>
  <c r="C769" i="3" s="1"/>
  <c r="A769" i="3" a="1"/>
  <c r="A769" i="3" s="1"/>
  <c r="S768" i="3" a="1"/>
  <c r="S768" i="3" s="1"/>
  <c r="N768" i="3" a="1"/>
  <c r="N768" i="3" s="1"/>
  <c r="M768" i="3" a="1"/>
  <c r="M768" i="3" s="1"/>
  <c r="L768" i="3" a="1"/>
  <c r="L768" i="3" s="1"/>
  <c r="K768" i="3" a="1"/>
  <c r="K768" i="3" s="1"/>
  <c r="J768" i="3" a="1"/>
  <c r="J768" i="3"/>
  <c r="I768" i="3" a="1"/>
  <c r="I768" i="3" s="1"/>
  <c r="H768" i="3" a="1"/>
  <c r="H768" i="3" s="1"/>
  <c r="G768" i="3" a="1"/>
  <c r="G768" i="3"/>
  <c r="F768" i="3" a="1"/>
  <c r="F768" i="3" s="1"/>
  <c r="E768" i="3" a="1"/>
  <c r="E768" i="3" s="1"/>
  <c r="D768" i="3" a="1"/>
  <c r="D768" i="3"/>
  <c r="C768" i="3" a="1"/>
  <c r="C768" i="3" s="1"/>
  <c r="A768" i="3" a="1"/>
  <c r="A768" i="3" s="1"/>
  <c r="S767" i="3" a="1"/>
  <c r="S767" i="3" s="1"/>
  <c r="N767" i="3" a="1"/>
  <c r="N767" i="3"/>
  <c r="M767" i="3" a="1"/>
  <c r="M767" i="3" s="1"/>
  <c r="L767" i="3" a="1"/>
  <c r="L767" i="3" s="1"/>
  <c r="K767" i="3" a="1"/>
  <c r="K767" i="3" s="1"/>
  <c r="J767" i="3" a="1"/>
  <c r="J767" i="3"/>
  <c r="I767" i="3" a="1"/>
  <c r="I767" i="3" s="1"/>
  <c r="H767" i="3" a="1"/>
  <c r="H767" i="3" s="1"/>
  <c r="G767" i="3" a="1"/>
  <c r="G767" i="3" s="1"/>
  <c r="F767" i="3" a="1"/>
  <c r="F767" i="3" s="1"/>
  <c r="E767" i="3" a="1"/>
  <c r="E767" i="3" s="1"/>
  <c r="D767" i="3" a="1"/>
  <c r="D767" i="3" s="1"/>
  <c r="C767" i="3" a="1"/>
  <c r="C767" i="3" s="1"/>
  <c r="A767" i="3" a="1"/>
  <c r="A767" i="3"/>
  <c r="S766" i="3" a="1"/>
  <c r="S766" i="3" s="1"/>
  <c r="N766" i="3" a="1"/>
  <c r="N766" i="3" s="1"/>
  <c r="M766" i="3" a="1"/>
  <c r="M766" i="3" s="1"/>
  <c r="L766" i="3" a="1"/>
  <c r="L766" i="3" s="1"/>
  <c r="K766" i="3" a="1"/>
  <c r="K766" i="3" s="1"/>
  <c r="J766" i="3" a="1"/>
  <c r="J766" i="3" s="1"/>
  <c r="I766" i="3" a="1"/>
  <c r="I766" i="3" s="1"/>
  <c r="H766" i="3" a="1"/>
  <c r="H766" i="3" s="1"/>
  <c r="G766" i="3" a="1"/>
  <c r="G766" i="3" s="1"/>
  <c r="F766" i="3" a="1"/>
  <c r="F766" i="3" s="1"/>
  <c r="E766" i="3" a="1"/>
  <c r="E766" i="3" s="1"/>
  <c r="D766" i="3" a="1"/>
  <c r="D766" i="3"/>
  <c r="C766" i="3" a="1"/>
  <c r="C766" i="3" s="1"/>
  <c r="A766" i="3" a="1"/>
  <c r="A766" i="3" s="1"/>
  <c r="S765" i="3" a="1"/>
  <c r="S765" i="3" s="1"/>
  <c r="N765" i="3" a="1"/>
  <c r="N765" i="3" s="1"/>
  <c r="M765" i="3" a="1"/>
  <c r="M765" i="3"/>
  <c r="L765" i="3" a="1"/>
  <c r="L765" i="3" s="1"/>
  <c r="K765" i="3" a="1"/>
  <c r="K765" i="3" s="1"/>
  <c r="J765" i="3" a="1"/>
  <c r="J765" i="3"/>
  <c r="I765" i="3" a="1"/>
  <c r="I765" i="3" s="1"/>
  <c r="H765" i="3" a="1"/>
  <c r="H765" i="3" s="1"/>
  <c r="G765" i="3" a="1"/>
  <c r="G765" i="3" s="1"/>
  <c r="F765" i="3" a="1"/>
  <c r="F765" i="3" s="1"/>
  <c r="E765" i="3" a="1"/>
  <c r="E765" i="3" s="1"/>
  <c r="D765" i="3" a="1"/>
  <c r="D765" i="3"/>
  <c r="C765" i="3" a="1"/>
  <c r="C765" i="3" s="1"/>
  <c r="A765" i="3" a="1"/>
  <c r="A765" i="3" s="1"/>
  <c r="S764" i="3" a="1"/>
  <c r="S764" i="3" s="1"/>
  <c r="N764" i="3" a="1"/>
  <c r="N764" i="3" s="1"/>
  <c r="M764" i="3" a="1"/>
  <c r="M764" i="3" s="1"/>
  <c r="L764" i="3" a="1"/>
  <c r="L764" i="3" s="1"/>
  <c r="K764" i="3" a="1"/>
  <c r="K764" i="3"/>
  <c r="J764" i="3" a="1"/>
  <c r="J764" i="3" s="1"/>
  <c r="I764" i="3" a="1"/>
  <c r="I764" i="3" s="1"/>
  <c r="H764" i="3" a="1"/>
  <c r="H764" i="3" s="1"/>
  <c r="G764" i="3" a="1"/>
  <c r="G764" i="3" s="1"/>
  <c r="F764" i="3" a="1"/>
  <c r="F764" i="3" s="1"/>
  <c r="E764" i="3" a="1"/>
  <c r="E764" i="3" s="1"/>
  <c r="D764" i="3" a="1"/>
  <c r="D764" i="3"/>
  <c r="C764" i="3" a="1"/>
  <c r="C764" i="3" s="1"/>
  <c r="A764" i="3" a="1"/>
  <c r="A764" i="3" s="1"/>
  <c r="S763" i="3" a="1"/>
  <c r="S763" i="3" s="1"/>
  <c r="N763" i="3" a="1"/>
  <c r="N763" i="3" s="1"/>
  <c r="M763" i="3" a="1"/>
  <c r="M763" i="3" s="1"/>
  <c r="L763" i="3" a="1"/>
  <c r="L763" i="3" s="1"/>
  <c r="K763" i="3" a="1"/>
  <c r="K763" i="3"/>
  <c r="J763" i="3" a="1"/>
  <c r="J763" i="3"/>
  <c r="I763" i="3" a="1"/>
  <c r="I763" i="3" s="1"/>
  <c r="H763" i="3" a="1"/>
  <c r="H763" i="3"/>
  <c r="G763" i="3" a="1"/>
  <c r="G763" i="3" s="1"/>
  <c r="F763" i="3" a="1"/>
  <c r="F763" i="3" s="1"/>
  <c r="E763" i="3" a="1"/>
  <c r="E763" i="3" s="1"/>
  <c r="D763" i="3" a="1"/>
  <c r="D763" i="3" s="1"/>
  <c r="C763" i="3" a="1"/>
  <c r="C763" i="3" s="1"/>
  <c r="A763" i="3" a="1"/>
  <c r="A763" i="3" s="1"/>
  <c r="S762" i="3" a="1"/>
  <c r="S762" i="3" s="1"/>
  <c r="N762" i="3" a="1"/>
  <c r="N762" i="3" s="1"/>
  <c r="M762" i="3" a="1"/>
  <c r="M762" i="3"/>
  <c r="L762" i="3" a="1"/>
  <c r="L762" i="3" s="1"/>
  <c r="K762" i="3" a="1"/>
  <c r="K762" i="3" s="1"/>
  <c r="J762" i="3" a="1"/>
  <c r="J762" i="3" s="1"/>
  <c r="I762" i="3" a="1"/>
  <c r="I762" i="3" s="1"/>
  <c r="H762" i="3" a="1"/>
  <c r="H762" i="3"/>
  <c r="G762" i="3" a="1"/>
  <c r="G762" i="3" s="1"/>
  <c r="F762" i="3" a="1"/>
  <c r="F762" i="3" s="1"/>
  <c r="E762" i="3" a="1"/>
  <c r="E762" i="3" s="1"/>
  <c r="D762" i="3" a="1"/>
  <c r="D762" i="3" s="1"/>
  <c r="C762" i="3" a="1"/>
  <c r="C762" i="3" s="1"/>
  <c r="A762" i="3" a="1"/>
  <c r="A762" i="3" s="1"/>
  <c r="S761" i="3" a="1"/>
  <c r="S761" i="3" s="1"/>
  <c r="N761" i="3" a="1"/>
  <c r="N761" i="3" s="1"/>
  <c r="M761" i="3" a="1"/>
  <c r="M761" i="3"/>
  <c r="L761" i="3" a="1"/>
  <c r="L761" i="3" s="1"/>
  <c r="K761" i="3" a="1"/>
  <c r="K761" i="3" s="1"/>
  <c r="J761" i="3" a="1"/>
  <c r="J761" i="3"/>
  <c r="I761" i="3" a="1"/>
  <c r="I761" i="3" s="1"/>
  <c r="H761" i="3" a="1"/>
  <c r="H761" i="3" s="1"/>
  <c r="G761" i="3" a="1"/>
  <c r="G761" i="3"/>
  <c r="F761" i="3" a="1"/>
  <c r="F761" i="3" s="1"/>
  <c r="E761" i="3" a="1"/>
  <c r="E761" i="3"/>
  <c r="D761" i="3" a="1"/>
  <c r="D761" i="3" s="1"/>
  <c r="C761" i="3" a="1"/>
  <c r="C761" i="3" s="1"/>
  <c r="A761" i="3" a="1"/>
  <c r="A761" i="3" s="1"/>
  <c r="S760" i="3" a="1"/>
  <c r="S760" i="3" s="1"/>
  <c r="N760" i="3" a="1"/>
  <c r="N760" i="3" s="1"/>
  <c r="M760" i="3" a="1"/>
  <c r="M760" i="3" s="1"/>
  <c r="L760" i="3" a="1"/>
  <c r="L760" i="3" s="1"/>
  <c r="K760" i="3" a="1"/>
  <c r="K760" i="3" s="1"/>
  <c r="J760" i="3" a="1"/>
  <c r="J760" i="3"/>
  <c r="I760" i="3" a="1"/>
  <c r="I760" i="3" s="1"/>
  <c r="H760" i="3" a="1"/>
  <c r="H760" i="3"/>
  <c r="G760" i="3" a="1"/>
  <c r="G760" i="3" s="1"/>
  <c r="F760" i="3" a="1"/>
  <c r="F760" i="3" s="1"/>
  <c r="E760" i="3" a="1"/>
  <c r="E760" i="3" s="1"/>
  <c r="D760" i="3" a="1"/>
  <c r="D760" i="3"/>
  <c r="C760" i="3" a="1"/>
  <c r="C760" i="3" s="1"/>
  <c r="A760" i="3" a="1"/>
  <c r="A760" i="3" s="1"/>
  <c r="S759" i="3" a="1"/>
  <c r="S759" i="3" s="1"/>
  <c r="N759" i="3" a="1"/>
  <c r="N759" i="3" s="1"/>
  <c r="M759" i="3" a="1"/>
  <c r="M759" i="3" s="1"/>
  <c r="L759" i="3" a="1"/>
  <c r="L759" i="3" s="1"/>
  <c r="K759" i="3" a="1"/>
  <c r="K759" i="3" s="1"/>
  <c r="J759" i="3" a="1"/>
  <c r="J759" i="3" s="1"/>
  <c r="I759" i="3" a="1"/>
  <c r="I759" i="3" s="1"/>
  <c r="H759" i="3" a="1"/>
  <c r="H759" i="3"/>
  <c r="G759" i="3" a="1"/>
  <c r="G759" i="3" s="1"/>
  <c r="F759" i="3" a="1"/>
  <c r="F759" i="3" s="1"/>
  <c r="E759" i="3" a="1"/>
  <c r="E759" i="3" s="1"/>
  <c r="D759" i="3" a="1"/>
  <c r="D759" i="3" s="1"/>
  <c r="C759" i="3" a="1"/>
  <c r="C759" i="3" s="1"/>
  <c r="A759" i="3" a="1"/>
  <c r="A759" i="3" s="1"/>
  <c r="S758" i="3" a="1"/>
  <c r="S758" i="3" s="1"/>
  <c r="N758" i="3" a="1"/>
  <c r="N758" i="3" s="1"/>
  <c r="M758" i="3" a="1"/>
  <c r="M758" i="3" s="1"/>
  <c r="L758" i="3" a="1"/>
  <c r="L758" i="3" s="1"/>
  <c r="K758" i="3" a="1"/>
  <c r="K758" i="3" s="1"/>
  <c r="J758" i="3" a="1"/>
  <c r="J758" i="3" s="1"/>
  <c r="I758" i="3" a="1"/>
  <c r="I758" i="3" s="1"/>
  <c r="H758" i="3" a="1"/>
  <c r="H758" i="3" s="1"/>
  <c r="G758" i="3" a="1"/>
  <c r="G758" i="3" s="1"/>
  <c r="F758" i="3" a="1"/>
  <c r="F758" i="3" s="1"/>
  <c r="E758" i="3" a="1"/>
  <c r="E758" i="3" s="1"/>
  <c r="D758" i="3" a="1"/>
  <c r="D758" i="3" s="1"/>
  <c r="C758" i="3" a="1"/>
  <c r="C758" i="3" s="1"/>
  <c r="A758" i="3" a="1"/>
  <c r="A758" i="3" s="1"/>
  <c r="S757" i="3" a="1"/>
  <c r="S757" i="3" s="1"/>
  <c r="N757" i="3" a="1"/>
  <c r="N757" i="3" s="1"/>
  <c r="M757" i="3" a="1"/>
  <c r="M757" i="3" s="1"/>
  <c r="L757" i="3" a="1"/>
  <c r="L757" i="3" s="1"/>
  <c r="K757" i="3" a="1"/>
  <c r="K757" i="3" s="1"/>
  <c r="J757" i="3" a="1"/>
  <c r="J757" i="3" s="1"/>
  <c r="I757" i="3" a="1"/>
  <c r="I757" i="3" s="1"/>
  <c r="H757" i="3" a="1"/>
  <c r="H757" i="3" s="1"/>
  <c r="G757" i="3" a="1"/>
  <c r="G757" i="3" s="1"/>
  <c r="F757" i="3" a="1"/>
  <c r="F757" i="3" s="1"/>
  <c r="E757" i="3" a="1"/>
  <c r="E757" i="3" s="1"/>
  <c r="D757" i="3" a="1"/>
  <c r="D757" i="3"/>
  <c r="C757" i="3" a="1"/>
  <c r="C757" i="3" s="1"/>
  <c r="A757" i="3" a="1"/>
  <c r="A757" i="3" s="1"/>
  <c r="S756" i="3" a="1"/>
  <c r="S756" i="3" s="1"/>
  <c r="N756" i="3" a="1"/>
  <c r="N756" i="3" s="1"/>
  <c r="M756" i="3" a="1"/>
  <c r="M756" i="3" s="1"/>
  <c r="L756" i="3" a="1"/>
  <c r="L756" i="3" s="1"/>
  <c r="K756" i="3" a="1"/>
  <c r="K756" i="3" s="1"/>
  <c r="J756" i="3" a="1"/>
  <c r="J756" i="3" s="1"/>
  <c r="I756" i="3" a="1"/>
  <c r="I756" i="3" s="1"/>
  <c r="H756" i="3" a="1"/>
  <c r="H756" i="3" s="1"/>
  <c r="G756" i="3" a="1"/>
  <c r="G756" i="3"/>
  <c r="F756" i="3" a="1"/>
  <c r="F756" i="3" s="1"/>
  <c r="E756" i="3" a="1"/>
  <c r="E756" i="3" s="1"/>
  <c r="D756" i="3" a="1"/>
  <c r="D756" i="3" s="1"/>
  <c r="C756" i="3" a="1"/>
  <c r="C756" i="3" s="1"/>
  <c r="A756" i="3" a="1"/>
  <c r="A756" i="3" s="1"/>
  <c r="S755" i="3" a="1"/>
  <c r="S755" i="3" s="1"/>
  <c r="N755" i="3" a="1"/>
  <c r="N755" i="3" s="1"/>
  <c r="M755" i="3" a="1"/>
  <c r="M755" i="3" s="1"/>
  <c r="L755" i="3" a="1"/>
  <c r="L755" i="3" s="1"/>
  <c r="K755" i="3" a="1"/>
  <c r="K755" i="3" s="1"/>
  <c r="J755" i="3" a="1"/>
  <c r="J755" i="3" s="1"/>
  <c r="I755" i="3" a="1"/>
  <c r="I755" i="3" s="1"/>
  <c r="H755" i="3" a="1"/>
  <c r="H755" i="3" s="1"/>
  <c r="G755" i="3" a="1"/>
  <c r="G755" i="3"/>
  <c r="F755" i="3" a="1"/>
  <c r="F755" i="3" s="1"/>
  <c r="E755" i="3" a="1"/>
  <c r="E755" i="3"/>
  <c r="D755" i="3" a="1"/>
  <c r="D755" i="3" s="1"/>
  <c r="C755" i="3" a="1"/>
  <c r="C755" i="3" s="1"/>
  <c r="A755" i="3" a="1"/>
  <c r="A755" i="3" s="1"/>
  <c r="S754" i="3" a="1"/>
  <c r="S754" i="3" s="1"/>
  <c r="N754" i="3" a="1"/>
  <c r="N754" i="3" s="1"/>
  <c r="M754" i="3" a="1"/>
  <c r="M754" i="3"/>
  <c r="L754" i="3" a="1"/>
  <c r="L754" i="3" s="1"/>
  <c r="K754" i="3" a="1"/>
  <c r="K754" i="3"/>
  <c r="J754" i="3" a="1"/>
  <c r="J754" i="3" s="1"/>
  <c r="I754" i="3" a="1"/>
  <c r="I754" i="3" s="1"/>
  <c r="H754" i="3" a="1"/>
  <c r="H754" i="3" s="1"/>
  <c r="G754" i="3" a="1"/>
  <c r="G754" i="3"/>
  <c r="F754" i="3" a="1"/>
  <c r="F754" i="3" s="1"/>
  <c r="E754" i="3" a="1"/>
  <c r="E754" i="3" s="1"/>
  <c r="D754" i="3" a="1"/>
  <c r="D754" i="3" s="1"/>
  <c r="C754" i="3" a="1"/>
  <c r="C754" i="3" s="1"/>
  <c r="A754" i="3" a="1"/>
  <c r="A754" i="3" s="1"/>
  <c r="S753" i="3" a="1"/>
  <c r="S753" i="3" s="1"/>
  <c r="N753" i="3" a="1"/>
  <c r="N753" i="3"/>
  <c r="M753" i="3" a="1"/>
  <c r="M753" i="3" s="1"/>
  <c r="L753" i="3" a="1"/>
  <c r="L753" i="3" s="1"/>
  <c r="K753" i="3" a="1"/>
  <c r="K753" i="3" s="1"/>
  <c r="J753" i="3" a="1"/>
  <c r="J753" i="3" s="1"/>
  <c r="I753" i="3" a="1"/>
  <c r="I753" i="3" s="1"/>
  <c r="H753" i="3" a="1"/>
  <c r="H753" i="3" s="1"/>
  <c r="G753" i="3" a="1"/>
  <c r="G753" i="3" s="1"/>
  <c r="F753" i="3" a="1"/>
  <c r="F753" i="3" s="1"/>
  <c r="E753" i="3" a="1"/>
  <c r="E753" i="3" s="1"/>
  <c r="D753" i="3" a="1"/>
  <c r="D753" i="3" s="1"/>
  <c r="C753" i="3" a="1"/>
  <c r="C753" i="3" s="1"/>
  <c r="A753" i="3" a="1"/>
  <c r="A753" i="3" s="1"/>
  <c r="S752" i="3" a="1"/>
  <c r="S752" i="3" s="1"/>
  <c r="N752" i="3" a="1"/>
  <c r="N752" i="3"/>
  <c r="M752" i="3" a="1"/>
  <c r="M752" i="3" s="1"/>
  <c r="L752" i="3" a="1"/>
  <c r="L752" i="3" s="1"/>
  <c r="K752" i="3" a="1"/>
  <c r="K752" i="3" s="1"/>
  <c r="J752" i="3" a="1"/>
  <c r="J752" i="3" s="1"/>
  <c r="I752" i="3" a="1"/>
  <c r="I752" i="3" s="1"/>
  <c r="H752" i="3" a="1"/>
  <c r="H752" i="3" s="1"/>
  <c r="G752" i="3" a="1"/>
  <c r="G752" i="3" s="1"/>
  <c r="F752" i="3" a="1"/>
  <c r="F752" i="3" s="1"/>
  <c r="E752" i="3" a="1"/>
  <c r="E752" i="3" s="1"/>
  <c r="D752" i="3" a="1"/>
  <c r="D752" i="3" s="1"/>
  <c r="C752" i="3" a="1"/>
  <c r="C752" i="3" s="1"/>
  <c r="A752" i="3" a="1"/>
  <c r="A752" i="3"/>
  <c r="S751" i="3" a="1"/>
  <c r="S751" i="3" s="1"/>
  <c r="N751" i="3" a="1"/>
  <c r="N751" i="3" s="1"/>
  <c r="M751" i="3" a="1"/>
  <c r="M751" i="3" s="1"/>
  <c r="L751" i="3" a="1"/>
  <c r="L751" i="3" s="1"/>
  <c r="K751" i="3" a="1"/>
  <c r="K751" i="3" s="1"/>
  <c r="J751" i="3" a="1"/>
  <c r="J751" i="3" s="1"/>
  <c r="I751" i="3" a="1"/>
  <c r="I751" i="3" s="1"/>
  <c r="H751" i="3" a="1"/>
  <c r="H751" i="3" s="1"/>
  <c r="G751" i="3" a="1"/>
  <c r="G751" i="3" s="1"/>
  <c r="F751" i="3" a="1"/>
  <c r="F751" i="3" s="1"/>
  <c r="E751" i="3" a="1"/>
  <c r="E751" i="3" s="1"/>
  <c r="D751" i="3" a="1"/>
  <c r="D751" i="3" s="1"/>
  <c r="C751" i="3" a="1"/>
  <c r="C751" i="3" s="1"/>
  <c r="A751" i="3" a="1"/>
  <c r="A751" i="3" s="1"/>
  <c r="S750" i="3" a="1"/>
  <c r="S750" i="3" s="1"/>
  <c r="N750" i="3" a="1"/>
  <c r="N750" i="3" s="1"/>
  <c r="M750" i="3" a="1"/>
  <c r="M750" i="3" s="1"/>
  <c r="L750" i="3" a="1"/>
  <c r="L750" i="3" s="1"/>
  <c r="K750" i="3" a="1"/>
  <c r="K750" i="3" s="1"/>
  <c r="J750" i="3" a="1"/>
  <c r="J750" i="3" s="1"/>
  <c r="I750" i="3" a="1"/>
  <c r="I750" i="3" s="1"/>
  <c r="H750" i="3" a="1"/>
  <c r="H750" i="3" s="1"/>
  <c r="G750" i="3" a="1"/>
  <c r="G750" i="3"/>
  <c r="F750" i="3" a="1"/>
  <c r="F750" i="3" s="1"/>
  <c r="E750" i="3" a="1"/>
  <c r="E750" i="3" s="1"/>
  <c r="D750" i="3" a="1"/>
  <c r="D750" i="3" s="1"/>
  <c r="C750" i="3" a="1"/>
  <c r="C750" i="3" s="1"/>
  <c r="A750" i="3" a="1"/>
  <c r="A750" i="3" s="1"/>
  <c r="S749" i="3" a="1"/>
  <c r="S749" i="3" s="1"/>
  <c r="N749" i="3" a="1"/>
  <c r="N749" i="3" s="1"/>
  <c r="M749" i="3" a="1"/>
  <c r="M749" i="3"/>
  <c r="L749" i="3" a="1"/>
  <c r="L749" i="3" s="1"/>
  <c r="K749" i="3" a="1"/>
  <c r="K749" i="3"/>
  <c r="J749" i="3" a="1"/>
  <c r="J749" i="3" s="1"/>
  <c r="I749" i="3" a="1"/>
  <c r="I749" i="3" s="1"/>
  <c r="H749" i="3" a="1"/>
  <c r="H749" i="3" s="1"/>
  <c r="G749" i="3" a="1"/>
  <c r="G749" i="3" s="1"/>
  <c r="F749" i="3" a="1"/>
  <c r="F749" i="3" s="1"/>
  <c r="E749" i="3" a="1"/>
  <c r="E749" i="3" s="1"/>
  <c r="D749" i="3" a="1"/>
  <c r="D749" i="3"/>
  <c r="C749" i="3" a="1"/>
  <c r="C749" i="3" s="1"/>
  <c r="A749" i="3" a="1"/>
  <c r="A749" i="3" s="1"/>
  <c r="S748" i="3" a="1"/>
  <c r="S748" i="3" s="1"/>
  <c r="N748" i="3" a="1"/>
  <c r="N748" i="3" s="1"/>
  <c r="M748" i="3" a="1"/>
  <c r="M748" i="3" s="1"/>
  <c r="L748" i="3" a="1"/>
  <c r="L748" i="3" s="1"/>
  <c r="K748" i="3" a="1"/>
  <c r="K748" i="3" s="1"/>
  <c r="J748" i="3" a="1"/>
  <c r="J748" i="3"/>
  <c r="I748" i="3" a="1"/>
  <c r="I748" i="3" s="1"/>
  <c r="H748" i="3" a="1"/>
  <c r="H748" i="3" s="1"/>
  <c r="G748" i="3" a="1"/>
  <c r="G748" i="3" s="1"/>
  <c r="F748" i="3" a="1"/>
  <c r="F748" i="3" s="1"/>
  <c r="E748" i="3" a="1"/>
  <c r="E748" i="3" s="1"/>
  <c r="D748" i="3" a="1"/>
  <c r="D748" i="3" s="1"/>
  <c r="C748" i="3" a="1"/>
  <c r="C748" i="3" s="1"/>
  <c r="A748" i="3" a="1"/>
  <c r="A748" i="3" s="1"/>
  <c r="S747" i="3" a="1"/>
  <c r="S747" i="3" s="1"/>
  <c r="N747" i="3" a="1"/>
  <c r="N747" i="3" s="1"/>
  <c r="M747" i="3" a="1"/>
  <c r="M747" i="3"/>
  <c r="L747" i="3" a="1"/>
  <c r="L747" i="3" s="1"/>
  <c r="K747" i="3" a="1"/>
  <c r="K747" i="3" s="1"/>
  <c r="J747" i="3" a="1"/>
  <c r="J747" i="3" s="1"/>
  <c r="I747" i="3" a="1"/>
  <c r="I747" i="3" s="1"/>
  <c r="H747" i="3" a="1"/>
  <c r="H747" i="3"/>
  <c r="G747" i="3" a="1"/>
  <c r="G747" i="3" s="1"/>
  <c r="F747" i="3" a="1"/>
  <c r="F747" i="3" s="1"/>
  <c r="E747" i="3" a="1"/>
  <c r="E747" i="3" s="1"/>
  <c r="D747" i="3" a="1"/>
  <c r="D747" i="3" s="1"/>
  <c r="C747" i="3" a="1"/>
  <c r="C747" i="3" s="1"/>
  <c r="A747" i="3" a="1"/>
  <c r="A747" i="3" s="1"/>
  <c r="S746" i="3" a="1"/>
  <c r="S746" i="3" s="1"/>
  <c r="N746" i="3" a="1"/>
  <c r="N746" i="3" s="1"/>
  <c r="M746" i="3" a="1"/>
  <c r="M746" i="3"/>
  <c r="L746" i="3" a="1"/>
  <c r="L746" i="3" s="1"/>
  <c r="K746" i="3" a="1"/>
  <c r="K746" i="3" s="1"/>
  <c r="J746" i="3" a="1"/>
  <c r="J746" i="3" s="1"/>
  <c r="I746" i="3" a="1"/>
  <c r="I746" i="3" s="1"/>
  <c r="H746" i="3" a="1"/>
  <c r="H746" i="3" s="1"/>
  <c r="G746" i="3" a="1"/>
  <c r="G746" i="3"/>
  <c r="F746" i="3" a="1"/>
  <c r="F746" i="3" s="1"/>
  <c r="E746" i="3" a="1"/>
  <c r="E746" i="3"/>
  <c r="D746" i="3" a="1"/>
  <c r="D746" i="3"/>
  <c r="C746" i="3" a="1"/>
  <c r="C746" i="3" s="1"/>
  <c r="A746" i="3" a="1"/>
  <c r="A746" i="3" s="1"/>
  <c r="S745" i="3" a="1"/>
  <c r="S745" i="3" s="1"/>
  <c r="N745" i="3" a="1"/>
  <c r="N745" i="3" s="1"/>
  <c r="M745" i="3" a="1"/>
  <c r="M745" i="3" s="1"/>
  <c r="L745" i="3" a="1"/>
  <c r="L745" i="3" s="1"/>
  <c r="K745" i="3" a="1"/>
  <c r="K745" i="3" s="1"/>
  <c r="J745" i="3" a="1"/>
  <c r="J745" i="3"/>
  <c r="I745" i="3" a="1"/>
  <c r="I745" i="3" s="1"/>
  <c r="H745" i="3" a="1"/>
  <c r="H745" i="3" s="1"/>
  <c r="G745" i="3" a="1"/>
  <c r="G745" i="3" s="1"/>
  <c r="F745" i="3" a="1"/>
  <c r="F745" i="3"/>
  <c r="E745" i="3" a="1"/>
  <c r="E745" i="3" s="1"/>
  <c r="D745" i="3" a="1"/>
  <c r="D745" i="3" s="1"/>
  <c r="C745" i="3" a="1"/>
  <c r="C745" i="3" s="1"/>
  <c r="A745" i="3" a="1"/>
  <c r="A745" i="3" s="1"/>
  <c r="S742" i="3" a="1"/>
  <c r="S742" i="3"/>
  <c r="N742" i="3" a="1"/>
  <c r="N742" i="3" s="1"/>
  <c r="M742" i="3" a="1"/>
  <c r="M742" i="3" s="1"/>
  <c r="L742" i="3" a="1"/>
  <c r="L742" i="3"/>
  <c r="K742" i="3" a="1"/>
  <c r="K742" i="3" s="1"/>
  <c r="J742" i="3" a="1"/>
  <c r="J742" i="3" s="1"/>
  <c r="I742" i="3" a="1"/>
  <c r="I742" i="3"/>
  <c r="H742" i="3" a="1"/>
  <c r="H742" i="3" s="1"/>
  <c r="G742" i="3" a="1"/>
  <c r="G742" i="3"/>
  <c r="F742" i="3" a="1"/>
  <c r="F742" i="3" s="1"/>
  <c r="E742" i="3" a="1"/>
  <c r="E742" i="3" s="1"/>
  <c r="D742" i="3" a="1"/>
  <c r="D742" i="3" s="1"/>
  <c r="C742" i="3" a="1"/>
  <c r="C742" i="3" s="1"/>
  <c r="A742" i="3" a="1"/>
  <c r="A742" i="3" s="1"/>
  <c r="S741" i="3" a="1"/>
  <c r="S741" i="3" s="1"/>
  <c r="N741" i="3" a="1"/>
  <c r="N741" i="3" s="1"/>
  <c r="M741" i="3" a="1"/>
  <c r="M741" i="3" s="1"/>
  <c r="L741" i="3" a="1"/>
  <c r="L741" i="3"/>
  <c r="K741" i="3" a="1"/>
  <c r="K741" i="3" s="1"/>
  <c r="J741" i="3" a="1"/>
  <c r="J741" i="3" s="1"/>
  <c r="I741" i="3" a="1"/>
  <c r="I741" i="3"/>
  <c r="H741" i="3" a="1"/>
  <c r="H741" i="3" s="1"/>
  <c r="G741" i="3" a="1"/>
  <c r="G741" i="3" s="1"/>
  <c r="F741" i="3" a="1"/>
  <c r="F741" i="3"/>
  <c r="E741" i="3" a="1"/>
  <c r="E741" i="3" s="1"/>
  <c r="D741" i="3" a="1"/>
  <c r="D741" i="3" s="1"/>
  <c r="C741" i="3" a="1"/>
  <c r="C741" i="3" s="1"/>
  <c r="A741" i="3" a="1"/>
  <c r="A741" i="3" s="1"/>
  <c r="S740" i="3" a="1"/>
  <c r="S740" i="3" s="1"/>
  <c r="N740" i="3" a="1"/>
  <c r="N740" i="3" s="1"/>
  <c r="M740" i="3" a="1"/>
  <c r="M740" i="3" s="1"/>
  <c r="L740" i="3" a="1"/>
  <c r="L740" i="3"/>
  <c r="K740" i="3" a="1"/>
  <c r="K740" i="3" s="1"/>
  <c r="J740" i="3" a="1"/>
  <c r="J740" i="3" s="1"/>
  <c r="I740" i="3" a="1"/>
  <c r="I740" i="3" s="1"/>
  <c r="H740" i="3" a="1"/>
  <c r="H740" i="3"/>
  <c r="G740" i="3" a="1"/>
  <c r="G740" i="3" s="1"/>
  <c r="F740" i="3" a="1"/>
  <c r="F740" i="3"/>
  <c r="E740" i="3" a="1"/>
  <c r="E740" i="3" s="1"/>
  <c r="D740" i="3" a="1"/>
  <c r="D740" i="3" s="1"/>
  <c r="C740" i="3" a="1"/>
  <c r="C740" i="3" s="1"/>
  <c r="A740" i="3" a="1"/>
  <c r="A740" i="3" s="1"/>
  <c r="S739" i="3" a="1"/>
  <c r="S739" i="3" s="1"/>
  <c r="N739" i="3" a="1"/>
  <c r="N739" i="3" s="1"/>
  <c r="M739" i="3" a="1"/>
  <c r="M739" i="3" s="1"/>
  <c r="L739" i="3" a="1"/>
  <c r="L739" i="3" s="1"/>
  <c r="K739" i="3" a="1"/>
  <c r="K739" i="3"/>
  <c r="J739" i="3" a="1"/>
  <c r="J739" i="3" s="1"/>
  <c r="I739" i="3" a="1"/>
  <c r="I739" i="3" s="1"/>
  <c r="H739" i="3" a="1"/>
  <c r="H739" i="3"/>
  <c r="G739" i="3" a="1"/>
  <c r="G739" i="3" s="1"/>
  <c r="F739" i="3" a="1"/>
  <c r="F739" i="3" s="1"/>
  <c r="E739" i="3" a="1"/>
  <c r="E739" i="3" s="1"/>
  <c r="D739" i="3" a="1"/>
  <c r="D739" i="3" s="1"/>
  <c r="C739" i="3" a="1"/>
  <c r="C739" i="3" s="1"/>
  <c r="A739" i="3" a="1"/>
  <c r="A739" i="3"/>
  <c r="S738" i="3" a="1"/>
  <c r="S738" i="3"/>
  <c r="N738" i="3" a="1"/>
  <c r="N738" i="3" s="1"/>
  <c r="M738" i="3" a="1"/>
  <c r="M738" i="3" s="1"/>
  <c r="L738" i="3" a="1"/>
  <c r="L738" i="3" s="1"/>
  <c r="K738" i="3" a="1"/>
  <c r="K738" i="3"/>
  <c r="J738" i="3" a="1"/>
  <c r="J738" i="3" s="1"/>
  <c r="I738" i="3" a="1"/>
  <c r="I738" i="3" s="1"/>
  <c r="H738" i="3" a="1"/>
  <c r="H738" i="3" s="1"/>
  <c r="G738" i="3" a="1"/>
  <c r="G738" i="3" s="1"/>
  <c r="F738" i="3" a="1"/>
  <c r="F738" i="3" s="1"/>
  <c r="E738" i="3" a="1"/>
  <c r="E738" i="3" s="1"/>
  <c r="D738" i="3" a="1"/>
  <c r="D738" i="3" s="1"/>
  <c r="C738" i="3" a="1"/>
  <c r="C738" i="3"/>
  <c r="A738" i="3" a="1"/>
  <c r="A738" i="3" s="1"/>
  <c r="S737" i="3" a="1"/>
  <c r="S737" i="3"/>
  <c r="N737" i="3" a="1"/>
  <c r="N737" i="3" s="1"/>
  <c r="M737" i="3" a="1"/>
  <c r="M737" i="3" s="1"/>
  <c r="L737" i="3" a="1"/>
  <c r="L737" i="3" s="1"/>
  <c r="K737" i="3" a="1"/>
  <c r="K737" i="3" s="1"/>
  <c r="J737" i="3" a="1"/>
  <c r="J737" i="3"/>
  <c r="I737" i="3" a="1"/>
  <c r="I737" i="3" s="1"/>
  <c r="H737" i="3" a="1"/>
  <c r="H737" i="3" s="1"/>
  <c r="G737" i="3" a="1"/>
  <c r="G737" i="3"/>
  <c r="F737" i="3" a="1"/>
  <c r="F737" i="3" s="1"/>
  <c r="E737" i="3" a="1"/>
  <c r="E737" i="3" s="1"/>
  <c r="D737" i="3" a="1"/>
  <c r="D737" i="3"/>
  <c r="C737" i="3" a="1"/>
  <c r="C737" i="3" s="1"/>
  <c r="A737" i="3" a="1"/>
  <c r="A737" i="3" s="1"/>
  <c r="S736" i="3" a="1"/>
  <c r="S736" i="3" s="1"/>
  <c r="N736" i="3" a="1"/>
  <c r="N736" i="3"/>
  <c r="M736" i="3" a="1"/>
  <c r="M736" i="3" s="1"/>
  <c r="L736" i="3" a="1"/>
  <c r="L736" i="3" s="1"/>
  <c r="K736" i="3" a="1"/>
  <c r="K736" i="3" s="1"/>
  <c r="J736" i="3" a="1"/>
  <c r="J736" i="3" s="1"/>
  <c r="I736" i="3" a="1"/>
  <c r="I736" i="3" s="1"/>
  <c r="H736" i="3" a="1"/>
  <c r="H736" i="3" s="1"/>
  <c r="G736" i="3" a="1"/>
  <c r="G736" i="3" s="1"/>
  <c r="F736" i="3" a="1"/>
  <c r="F736" i="3" s="1"/>
  <c r="E736" i="3" a="1"/>
  <c r="E736" i="3"/>
  <c r="D736" i="3" a="1"/>
  <c r="D736" i="3" s="1"/>
  <c r="C736" i="3" a="1"/>
  <c r="C736" i="3" s="1"/>
  <c r="A736" i="3" a="1"/>
  <c r="A736" i="3" s="1"/>
  <c r="S735" i="3" a="1"/>
  <c r="S735" i="3" s="1"/>
  <c r="N735" i="3" a="1"/>
  <c r="N735" i="3" s="1"/>
  <c r="M735" i="3" a="1"/>
  <c r="M735" i="3"/>
  <c r="L735" i="3" a="1"/>
  <c r="L735" i="3" s="1"/>
  <c r="K735" i="3" a="1"/>
  <c r="K735" i="3"/>
  <c r="J735" i="3" a="1"/>
  <c r="J735" i="3" s="1"/>
  <c r="I735" i="3" a="1"/>
  <c r="I735" i="3" s="1"/>
  <c r="H735" i="3" a="1"/>
  <c r="H735" i="3" s="1"/>
  <c r="G735" i="3" a="1"/>
  <c r="G735" i="3"/>
  <c r="F735" i="3" a="1"/>
  <c r="F735" i="3" s="1"/>
  <c r="E735" i="3" a="1"/>
  <c r="E735" i="3" s="1"/>
  <c r="D735" i="3" a="1"/>
  <c r="D735" i="3" s="1"/>
  <c r="C735" i="3" a="1"/>
  <c r="C735" i="3" s="1"/>
  <c r="A735" i="3" a="1"/>
  <c r="A735" i="3" s="1"/>
  <c r="S734" i="3" a="1"/>
  <c r="S734" i="3" s="1"/>
  <c r="N734" i="3" a="1"/>
  <c r="N734" i="3" s="1"/>
  <c r="M734" i="3" a="1"/>
  <c r="M734" i="3" s="1"/>
  <c r="L734" i="3" a="1"/>
  <c r="L734" i="3"/>
  <c r="K734" i="3" a="1"/>
  <c r="K734" i="3" s="1"/>
  <c r="J734" i="3" a="1"/>
  <c r="J734" i="3" s="1"/>
  <c r="I734" i="3" a="1"/>
  <c r="I734" i="3"/>
  <c r="H734" i="3" a="1"/>
  <c r="H734" i="3" s="1"/>
  <c r="G734" i="3" a="1"/>
  <c r="G734" i="3" s="1"/>
  <c r="F734" i="3" a="1"/>
  <c r="F734" i="3"/>
  <c r="E734" i="3" a="1"/>
  <c r="E734" i="3" s="1"/>
  <c r="D734" i="3" a="1"/>
  <c r="D734" i="3" s="1"/>
  <c r="C734" i="3" a="1"/>
  <c r="C734" i="3" s="1"/>
  <c r="A734" i="3" a="1"/>
  <c r="A734" i="3" s="1"/>
  <c r="S733" i="3" a="1"/>
  <c r="S733" i="3" s="1"/>
  <c r="N733" i="3" a="1"/>
  <c r="N733" i="3" s="1"/>
  <c r="M733" i="3" a="1"/>
  <c r="M733" i="3" s="1"/>
  <c r="L733" i="3" a="1"/>
  <c r="L733" i="3" s="1"/>
  <c r="K733" i="3" a="1"/>
  <c r="K733" i="3" s="1"/>
  <c r="J733" i="3" a="1"/>
  <c r="J733" i="3"/>
  <c r="I733" i="3" a="1"/>
  <c r="I733" i="3" s="1"/>
  <c r="H733" i="3" a="1"/>
  <c r="H733" i="3" s="1"/>
  <c r="G733" i="3" a="1"/>
  <c r="G733" i="3" s="1"/>
  <c r="F733" i="3" a="1"/>
  <c r="F733" i="3" s="1"/>
  <c r="E733" i="3" a="1"/>
  <c r="E733" i="3" s="1"/>
  <c r="D733" i="3" a="1"/>
  <c r="D733" i="3" s="1"/>
  <c r="C733" i="3" a="1"/>
  <c r="C733" i="3" s="1"/>
  <c r="A733" i="3" a="1"/>
  <c r="A733" i="3" s="1"/>
  <c r="S732" i="3" a="1"/>
  <c r="S732" i="3" s="1"/>
  <c r="N732" i="3" a="1"/>
  <c r="N732" i="3" s="1"/>
  <c r="M732" i="3" a="1"/>
  <c r="M732" i="3"/>
  <c r="L732" i="3" a="1"/>
  <c r="L732" i="3" s="1"/>
  <c r="K732" i="3" a="1"/>
  <c r="K732" i="3" s="1"/>
  <c r="J732" i="3" a="1"/>
  <c r="J732" i="3"/>
  <c r="I732" i="3" a="1"/>
  <c r="I732" i="3" s="1"/>
  <c r="H732" i="3" a="1"/>
  <c r="H732" i="3" s="1"/>
  <c r="G732" i="3" a="1"/>
  <c r="G732" i="3" s="1"/>
  <c r="F732" i="3" a="1"/>
  <c r="F732" i="3"/>
  <c r="E732" i="3" a="1"/>
  <c r="E732" i="3" s="1"/>
  <c r="D732" i="3" a="1"/>
  <c r="D732" i="3" s="1"/>
  <c r="C732" i="3" a="1"/>
  <c r="C732" i="3" s="1"/>
  <c r="A732" i="3" a="1"/>
  <c r="A732" i="3" s="1"/>
  <c r="S731" i="3" a="1"/>
  <c r="S731" i="3" s="1"/>
  <c r="N731" i="3" a="1"/>
  <c r="N731" i="3" s="1"/>
  <c r="M731" i="3" a="1"/>
  <c r="M731" i="3" s="1"/>
  <c r="L731" i="3" a="1"/>
  <c r="L731" i="3"/>
  <c r="K731" i="3" a="1"/>
  <c r="K731" i="3" s="1"/>
  <c r="J731" i="3" a="1"/>
  <c r="J731" i="3" s="1"/>
  <c r="I731" i="3" a="1"/>
  <c r="I731" i="3" s="1"/>
  <c r="H731" i="3" a="1"/>
  <c r="H731" i="3" s="1"/>
  <c r="G731" i="3" a="1"/>
  <c r="G731" i="3" s="1"/>
  <c r="F731" i="3" a="1"/>
  <c r="F731" i="3" s="1"/>
  <c r="E731" i="3" a="1"/>
  <c r="E731" i="3" s="1"/>
  <c r="D731" i="3" a="1"/>
  <c r="D731" i="3" s="1"/>
  <c r="C731" i="3" a="1"/>
  <c r="C731" i="3" s="1"/>
  <c r="A731" i="3" a="1"/>
  <c r="A731" i="3" s="1"/>
  <c r="S730" i="3" a="1"/>
  <c r="S730" i="3"/>
  <c r="N730" i="3" a="1"/>
  <c r="N730" i="3" s="1"/>
  <c r="M730" i="3" a="1"/>
  <c r="M730" i="3" s="1"/>
  <c r="L730" i="3" a="1"/>
  <c r="L730" i="3"/>
  <c r="K730" i="3" a="1"/>
  <c r="K730" i="3" s="1"/>
  <c r="J730" i="3" a="1"/>
  <c r="J730" i="3" s="1"/>
  <c r="I730" i="3" a="1"/>
  <c r="I730" i="3" s="1"/>
  <c r="H730" i="3" a="1"/>
  <c r="H730" i="3" s="1"/>
  <c r="G730" i="3" a="1"/>
  <c r="G730" i="3"/>
  <c r="F730" i="3" a="1"/>
  <c r="F730" i="3"/>
  <c r="E730" i="3" a="1"/>
  <c r="E730" i="3" s="1"/>
  <c r="D730" i="3" a="1"/>
  <c r="D730" i="3" s="1"/>
  <c r="C730" i="3" a="1"/>
  <c r="C730" i="3" s="1"/>
  <c r="A730" i="3" a="1"/>
  <c r="A730" i="3" s="1"/>
  <c r="S729" i="3" a="1"/>
  <c r="S729" i="3"/>
  <c r="N729" i="3" a="1"/>
  <c r="N729" i="3" s="1"/>
  <c r="M729" i="3" a="1"/>
  <c r="M729" i="3" s="1"/>
  <c r="L729" i="3" a="1"/>
  <c r="L729" i="3" s="1"/>
  <c r="K729" i="3" a="1"/>
  <c r="K729" i="3" s="1"/>
  <c r="J729" i="3" a="1"/>
  <c r="J729" i="3" s="1"/>
  <c r="I729" i="3" a="1"/>
  <c r="I729" i="3"/>
  <c r="H729" i="3" a="1"/>
  <c r="H729" i="3"/>
  <c r="G729" i="3" a="1"/>
  <c r="G729" i="3" s="1"/>
  <c r="F729" i="3" a="1"/>
  <c r="F729" i="3"/>
  <c r="E729" i="3" a="1"/>
  <c r="E729" i="3" s="1"/>
  <c r="D729" i="3" a="1"/>
  <c r="D729" i="3" s="1"/>
  <c r="C729" i="3" a="1"/>
  <c r="C729" i="3"/>
  <c r="A729" i="3" a="1"/>
  <c r="A729" i="3"/>
  <c r="S728" i="3" a="1"/>
  <c r="S728" i="3" s="1"/>
  <c r="N728" i="3" a="1"/>
  <c r="N728" i="3"/>
  <c r="M728" i="3" a="1"/>
  <c r="M728" i="3" s="1"/>
  <c r="L728" i="3" a="1"/>
  <c r="L728" i="3" s="1"/>
  <c r="K728" i="3" a="1"/>
  <c r="K728" i="3" s="1"/>
  <c r="J728" i="3" a="1"/>
  <c r="J728" i="3" s="1"/>
  <c r="I728" i="3" a="1"/>
  <c r="I728" i="3" s="1"/>
  <c r="H728" i="3" a="1"/>
  <c r="H728" i="3"/>
  <c r="G728" i="3" a="1"/>
  <c r="G728" i="3" s="1"/>
  <c r="F728" i="3" a="1"/>
  <c r="F728" i="3"/>
  <c r="E728" i="3" a="1"/>
  <c r="E728" i="3" s="1"/>
  <c r="D728" i="3" a="1"/>
  <c r="D728" i="3" s="1"/>
  <c r="C728" i="3" a="1"/>
  <c r="C728" i="3" s="1"/>
  <c r="A728" i="3" a="1"/>
  <c r="A728" i="3"/>
  <c r="S727" i="3" a="1"/>
  <c r="S727" i="3" s="1"/>
  <c r="N727" i="3" a="1"/>
  <c r="N727" i="3" s="1"/>
  <c r="M727" i="3" a="1"/>
  <c r="M727" i="3" s="1"/>
  <c r="L727" i="3" a="1"/>
  <c r="L727" i="3" s="1"/>
  <c r="K727" i="3" a="1"/>
  <c r="K727" i="3" s="1"/>
  <c r="J727" i="3" a="1"/>
  <c r="J727" i="3" s="1"/>
  <c r="I727" i="3" a="1"/>
  <c r="I727" i="3" s="1"/>
  <c r="H727" i="3" a="1"/>
  <c r="H727" i="3"/>
  <c r="G727" i="3" a="1"/>
  <c r="G727" i="3" s="1"/>
  <c r="F727" i="3" a="1"/>
  <c r="F727" i="3" s="1"/>
  <c r="E727" i="3" a="1"/>
  <c r="E727" i="3"/>
  <c r="D727" i="3" a="1"/>
  <c r="D727" i="3" s="1"/>
  <c r="C727" i="3" a="1"/>
  <c r="C727" i="3" s="1"/>
  <c r="A727" i="3" a="1"/>
  <c r="A727" i="3" s="1"/>
  <c r="S726" i="3" a="1"/>
  <c r="S726" i="3"/>
  <c r="N726" i="3" a="1"/>
  <c r="N726" i="3" s="1"/>
  <c r="M726" i="3" a="1"/>
  <c r="M726" i="3" s="1"/>
  <c r="L726" i="3" a="1"/>
  <c r="L726" i="3" s="1"/>
  <c r="K726" i="3" a="1"/>
  <c r="K726" i="3"/>
  <c r="J726" i="3" a="1"/>
  <c r="J726" i="3" s="1"/>
  <c r="I726" i="3" a="1"/>
  <c r="I726" i="3" s="1"/>
  <c r="H726" i="3" a="1"/>
  <c r="H726" i="3" s="1"/>
  <c r="G726" i="3" a="1"/>
  <c r="G726" i="3" s="1"/>
  <c r="F726" i="3" a="1"/>
  <c r="F726" i="3" s="1"/>
  <c r="E726" i="3" a="1"/>
  <c r="E726" i="3"/>
  <c r="D726" i="3" a="1"/>
  <c r="D726" i="3" s="1"/>
  <c r="C726" i="3" a="1"/>
  <c r="C726" i="3" s="1"/>
  <c r="A726" i="3" a="1"/>
  <c r="A726" i="3" s="1"/>
  <c r="S725" i="3" a="1"/>
  <c r="S725" i="3"/>
  <c r="N725" i="3" a="1"/>
  <c r="N725" i="3" s="1"/>
  <c r="M725" i="3" a="1"/>
  <c r="M725" i="3" s="1"/>
  <c r="L725" i="3" a="1"/>
  <c r="L725" i="3"/>
  <c r="K725" i="3" a="1"/>
  <c r="K725" i="3" s="1"/>
  <c r="J725" i="3" a="1"/>
  <c r="J725" i="3" s="1"/>
  <c r="I725" i="3" a="1"/>
  <c r="I725" i="3" s="1"/>
  <c r="H725" i="3" a="1"/>
  <c r="H725" i="3" s="1"/>
  <c r="G725" i="3" a="1"/>
  <c r="G725" i="3" s="1"/>
  <c r="F725" i="3" a="1"/>
  <c r="F725" i="3" s="1"/>
  <c r="E725" i="3" a="1"/>
  <c r="E725" i="3" s="1"/>
  <c r="D725" i="3" a="1"/>
  <c r="D725" i="3" s="1"/>
  <c r="C725" i="3" a="1"/>
  <c r="C725" i="3"/>
  <c r="A725" i="3" a="1"/>
  <c r="A725" i="3" s="1"/>
  <c r="S724" i="3" a="1"/>
  <c r="S724" i="3" s="1"/>
  <c r="N724" i="3" a="1"/>
  <c r="N724" i="3"/>
  <c r="M724" i="3" a="1"/>
  <c r="M724" i="3" s="1"/>
  <c r="L724" i="3" a="1"/>
  <c r="L724" i="3" s="1"/>
  <c r="K724" i="3" a="1"/>
  <c r="K724" i="3" s="1"/>
  <c r="J724" i="3" a="1"/>
  <c r="J724" i="3" s="1"/>
  <c r="I724" i="3" a="1"/>
  <c r="I724" i="3" s="1"/>
  <c r="H724" i="3" a="1"/>
  <c r="H724" i="3" s="1"/>
  <c r="G724" i="3" a="1"/>
  <c r="G724" i="3" s="1"/>
  <c r="F724" i="3" a="1"/>
  <c r="F724" i="3"/>
  <c r="E724" i="3" a="1"/>
  <c r="E724" i="3" s="1"/>
  <c r="D724" i="3" a="1"/>
  <c r="D724" i="3" s="1"/>
  <c r="C724" i="3" a="1"/>
  <c r="C724" i="3" s="1"/>
  <c r="A724" i="3" a="1"/>
  <c r="A724" i="3" s="1"/>
  <c r="S723" i="3" a="1"/>
  <c r="S723" i="3" s="1"/>
  <c r="N723" i="3" a="1"/>
  <c r="N723" i="3"/>
  <c r="M723" i="3" a="1"/>
  <c r="M723" i="3" s="1"/>
  <c r="L723" i="3" a="1"/>
  <c r="L723" i="3" s="1"/>
  <c r="K723" i="3" a="1"/>
  <c r="K723" i="3"/>
  <c r="J723" i="3" a="1"/>
  <c r="J723" i="3" s="1"/>
  <c r="I723" i="3" a="1"/>
  <c r="I723" i="3" s="1"/>
  <c r="H723" i="3" a="1"/>
  <c r="H723" i="3"/>
  <c r="G723" i="3" a="1"/>
  <c r="G723" i="3" s="1"/>
  <c r="F723" i="3" a="1"/>
  <c r="F723" i="3"/>
  <c r="E723" i="3" a="1"/>
  <c r="E723" i="3" s="1"/>
  <c r="D723" i="3" a="1"/>
  <c r="D723" i="3" s="1"/>
  <c r="C723" i="3" a="1"/>
  <c r="C723" i="3" s="1"/>
  <c r="A723" i="3" a="1"/>
  <c r="A723" i="3" s="1"/>
  <c r="S722" i="3" a="1"/>
  <c r="S722" i="3" s="1"/>
  <c r="N722" i="3" a="1"/>
  <c r="N722" i="3"/>
  <c r="M722" i="3" a="1"/>
  <c r="M722" i="3" s="1"/>
  <c r="L722" i="3" a="1"/>
  <c r="L722" i="3" s="1"/>
  <c r="K722" i="3" a="1"/>
  <c r="K722" i="3"/>
  <c r="J722" i="3" a="1"/>
  <c r="J722" i="3" s="1"/>
  <c r="I722" i="3" a="1"/>
  <c r="I722" i="3" s="1"/>
  <c r="H722" i="3" a="1"/>
  <c r="H722" i="3" s="1"/>
  <c r="G722" i="3" a="1"/>
  <c r="G722" i="3" s="1"/>
  <c r="F722" i="3" a="1"/>
  <c r="F722" i="3" s="1"/>
  <c r="E722" i="3" a="1"/>
  <c r="E722" i="3" s="1"/>
  <c r="D722" i="3" a="1"/>
  <c r="D722" i="3" s="1"/>
  <c r="C722" i="3" a="1"/>
  <c r="C722" i="3" s="1"/>
  <c r="A722" i="3" a="1"/>
  <c r="A722" i="3" s="1"/>
  <c r="S721" i="3" a="1"/>
  <c r="S721" i="3" s="1"/>
  <c r="N721" i="3" a="1"/>
  <c r="N721" i="3" s="1"/>
  <c r="M721" i="3" a="1"/>
  <c r="M721" i="3" s="1"/>
  <c r="L721" i="3" a="1"/>
  <c r="L721" i="3"/>
  <c r="K721" i="3" a="1"/>
  <c r="K721" i="3" s="1"/>
  <c r="J721" i="3" a="1"/>
  <c r="J721" i="3" s="1"/>
  <c r="I721" i="3" a="1"/>
  <c r="I721" i="3" s="1"/>
  <c r="H721" i="3" a="1"/>
  <c r="H721" i="3" s="1"/>
  <c r="G721" i="3" a="1"/>
  <c r="G721" i="3" s="1"/>
  <c r="F721" i="3" a="1"/>
  <c r="F721" i="3"/>
  <c r="E721" i="3" a="1"/>
  <c r="E721" i="3"/>
  <c r="D721" i="3" a="1"/>
  <c r="D721" i="3" s="1"/>
  <c r="C721" i="3" a="1"/>
  <c r="C721" i="3" s="1"/>
  <c r="A721" i="3" a="1"/>
  <c r="A721" i="3" s="1"/>
  <c r="S720" i="3" a="1"/>
  <c r="S720" i="3" s="1"/>
  <c r="N720" i="3" a="1"/>
  <c r="N720" i="3" s="1"/>
  <c r="M720" i="3" a="1"/>
  <c r="M720" i="3" s="1"/>
  <c r="L720" i="3" a="1"/>
  <c r="L720" i="3"/>
  <c r="K720" i="3" a="1"/>
  <c r="K720" i="3" s="1"/>
  <c r="J720" i="3" a="1"/>
  <c r="J720" i="3" s="1"/>
  <c r="I720" i="3" a="1"/>
  <c r="I720" i="3"/>
  <c r="H720" i="3" a="1"/>
  <c r="H720" i="3" s="1"/>
  <c r="G720" i="3" a="1"/>
  <c r="G720" i="3" s="1"/>
  <c r="F720" i="3" a="1"/>
  <c r="F720" i="3"/>
  <c r="E720" i="3" a="1"/>
  <c r="E720" i="3" s="1"/>
  <c r="D720" i="3" a="1"/>
  <c r="D720" i="3" s="1"/>
  <c r="C720" i="3" a="1"/>
  <c r="C720" i="3" s="1"/>
  <c r="A720" i="3" a="1"/>
  <c r="A720" i="3" s="1"/>
  <c r="S719" i="3" a="1"/>
  <c r="S719" i="3" s="1"/>
  <c r="N719" i="3" a="1"/>
  <c r="N719" i="3" s="1"/>
  <c r="M719" i="3" a="1"/>
  <c r="M719" i="3" s="1"/>
  <c r="L719" i="3" a="1"/>
  <c r="L719" i="3"/>
  <c r="K719" i="3" a="1"/>
  <c r="K719" i="3" s="1"/>
  <c r="J719" i="3" a="1"/>
  <c r="J719" i="3" s="1"/>
  <c r="I719" i="3" a="1"/>
  <c r="I719" i="3" s="1"/>
  <c r="H719" i="3" a="1"/>
  <c r="H719" i="3" s="1"/>
  <c r="G719" i="3" a="1"/>
  <c r="G719" i="3" s="1"/>
  <c r="F719" i="3" a="1"/>
  <c r="F719" i="3" s="1"/>
  <c r="E719" i="3" a="1"/>
  <c r="E719" i="3"/>
  <c r="D719" i="3" a="1"/>
  <c r="D719" i="3" s="1"/>
  <c r="C719" i="3" a="1"/>
  <c r="C719" i="3" s="1"/>
  <c r="A719" i="3" a="1"/>
  <c r="A719" i="3" s="1"/>
  <c r="S718" i="3" a="1"/>
  <c r="S718" i="3" s="1"/>
  <c r="N718" i="3" a="1"/>
  <c r="N718" i="3"/>
  <c r="M718" i="3" a="1"/>
  <c r="M718" i="3" s="1"/>
  <c r="L718" i="3" a="1"/>
  <c r="L718" i="3"/>
  <c r="K718" i="3" a="1"/>
  <c r="K718" i="3"/>
  <c r="J718" i="3" a="1"/>
  <c r="J718" i="3" s="1"/>
  <c r="I718" i="3" a="1"/>
  <c r="I718" i="3" s="1"/>
  <c r="H718" i="3" a="1"/>
  <c r="H718" i="3"/>
  <c r="G718" i="3" a="1"/>
  <c r="G718" i="3" s="1"/>
  <c r="F718" i="3" a="1"/>
  <c r="F718" i="3" s="1"/>
  <c r="E718" i="3" a="1"/>
  <c r="E718" i="3"/>
  <c r="D718" i="3" a="1"/>
  <c r="D718" i="3" s="1"/>
  <c r="C718" i="3" a="1"/>
  <c r="C718" i="3" s="1"/>
  <c r="A718" i="3" a="1"/>
  <c r="A718" i="3" s="1"/>
  <c r="S717" i="3" a="1"/>
  <c r="S717" i="3" s="1"/>
  <c r="N717" i="3" a="1"/>
  <c r="N717" i="3" s="1"/>
  <c r="M717" i="3" a="1"/>
  <c r="M717" i="3" s="1"/>
  <c r="L717" i="3" a="1"/>
  <c r="L717" i="3" s="1"/>
  <c r="K717" i="3" a="1"/>
  <c r="K717" i="3"/>
  <c r="J717" i="3" a="1"/>
  <c r="J717" i="3" s="1"/>
  <c r="I717" i="3" a="1"/>
  <c r="I717" i="3" s="1"/>
  <c r="H717" i="3" a="1"/>
  <c r="H717" i="3" s="1"/>
  <c r="G717" i="3" a="1"/>
  <c r="G717" i="3" s="1"/>
  <c r="F717" i="3" a="1"/>
  <c r="F717" i="3" s="1"/>
  <c r="E717" i="3" a="1"/>
  <c r="E717" i="3" s="1"/>
  <c r="D717" i="3" a="1"/>
  <c r="D717" i="3" s="1"/>
  <c r="C717" i="3" a="1"/>
  <c r="C717" i="3" s="1"/>
  <c r="A717" i="3" a="1"/>
  <c r="A717" i="3" s="1"/>
  <c r="S716" i="3" a="1"/>
  <c r="S716" i="3" s="1"/>
  <c r="N716" i="3" a="1"/>
  <c r="N716" i="3" s="1"/>
  <c r="M716" i="3" a="1"/>
  <c r="M716" i="3" s="1"/>
  <c r="L716" i="3" a="1"/>
  <c r="L716" i="3" s="1"/>
  <c r="K716" i="3" a="1"/>
  <c r="K716" i="3"/>
  <c r="J716" i="3" a="1"/>
  <c r="J716" i="3" s="1"/>
  <c r="I716" i="3" a="1"/>
  <c r="I716" i="3" s="1"/>
  <c r="H716" i="3" a="1"/>
  <c r="H716" i="3" s="1"/>
  <c r="G716" i="3" a="1"/>
  <c r="G716" i="3" s="1"/>
  <c r="F716" i="3" a="1"/>
  <c r="F716" i="3"/>
  <c r="E716" i="3" a="1"/>
  <c r="E716" i="3" s="1"/>
  <c r="D716" i="3" a="1"/>
  <c r="D716" i="3" s="1"/>
  <c r="C716" i="3" a="1"/>
  <c r="C716" i="3" s="1"/>
  <c r="A716" i="3" a="1"/>
  <c r="A716" i="3" s="1"/>
  <c r="S715" i="3" a="1"/>
  <c r="S715" i="3"/>
  <c r="N715" i="3" a="1"/>
  <c r="N715" i="3" s="1"/>
  <c r="M715" i="3" a="1"/>
  <c r="M715" i="3" s="1"/>
  <c r="L715" i="3" a="1"/>
  <c r="L715" i="3"/>
  <c r="K715" i="3" a="1"/>
  <c r="K715" i="3" s="1"/>
  <c r="J715" i="3" a="1"/>
  <c r="J715" i="3" s="1"/>
  <c r="I715" i="3" a="1"/>
  <c r="I715" i="3" s="1"/>
  <c r="H715" i="3" a="1"/>
  <c r="H715" i="3" s="1"/>
  <c r="G715" i="3" a="1"/>
  <c r="G715" i="3" s="1"/>
  <c r="F715" i="3" a="1"/>
  <c r="F715" i="3"/>
  <c r="E715" i="3" a="1"/>
  <c r="E715" i="3" s="1"/>
  <c r="D715" i="3" a="1"/>
  <c r="D715" i="3" s="1"/>
  <c r="C715" i="3" a="1"/>
  <c r="C715" i="3"/>
  <c r="A715" i="3" a="1"/>
  <c r="A715" i="3" s="1"/>
  <c r="S714" i="3" a="1"/>
  <c r="S714" i="3" s="1"/>
  <c r="N714" i="3" a="1"/>
  <c r="N714" i="3" s="1"/>
  <c r="M714" i="3" a="1"/>
  <c r="M714" i="3" s="1"/>
  <c r="L714" i="3" a="1"/>
  <c r="L714" i="3"/>
  <c r="K714" i="3" a="1"/>
  <c r="K714" i="3" s="1"/>
  <c r="J714" i="3" a="1"/>
  <c r="J714" i="3" s="1"/>
  <c r="I714" i="3" a="1"/>
  <c r="I714" i="3" s="1"/>
  <c r="H714" i="3" a="1"/>
  <c r="H714" i="3" s="1"/>
  <c r="G714" i="3" a="1"/>
  <c r="G714" i="3" s="1"/>
  <c r="F714" i="3" a="1"/>
  <c r="F714" i="3" s="1"/>
  <c r="E714" i="3" a="1"/>
  <c r="E714" i="3" s="1"/>
  <c r="D714" i="3" a="1"/>
  <c r="D714" i="3" s="1"/>
  <c r="C714" i="3" a="1"/>
  <c r="C714" i="3" s="1"/>
  <c r="A714" i="3" a="1"/>
  <c r="A714" i="3" s="1"/>
  <c r="S713" i="3" a="1"/>
  <c r="S713" i="3" s="1"/>
  <c r="N713" i="3" a="1"/>
  <c r="N713" i="3"/>
  <c r="M713" i="3" a="1"/>
  <c r="M713" i="3" s="1"/>
  <c r="L713" i="3" a="1"/>
  <c r="L713" i="3" s="1"/>
  <c r="K713" i="3" a="1"/>
  <c r="K713" i="3"/>
  <c r="J713" i="3" a="1"/>
  <c r="J713" i="3" s="1"/>
  <c r="I713" i="3" a="1"/>
  <c r="I713" i="3" s="1"/>
  <c r="H713" i="3" a="1"/>
  <c r="H713" i="3" s="1"/>
  <c r="G713" i="3" a="1"/>
  <c r="G713" i="3" s="1"/>
  <c r="F713" i="3" a="1"/>
  <c r="F713" i="3" s="1"/>
  <c r="E713" i="3" a="1"/>
  <c r="E713" i="3"/>
  <c r="D713" i="3" a="1"/>
  <c r="D713" i="3" s="1"/>
  <c r="C713" i="3" a="1"/>
  <c r="C713" i="3" s="1"/>
  <c r="A713" i="3" a="1"/>
  <c r="A713" i="3"/>
  <c r="S712" i="3" a="1"/>
  <c r="S712" i="3" s="1"/>
  <c r="N712" i="3" a="1"/>
  <c r="N712" i="3" s="1"/>
  <c r="M712" i="3" a="1"/>
  <c r="M712" i="3" s="1"/>
  <c r="L712" i="3" a="1"/>
  <c r="L712" i="3" s="1"/>
  <c r="K712" i="3" a="1"/>
  <c r="K712" i="3"/>
  <c r="J712" i="3" a="1"/>
  <c r="J712" i="3" s="1"/>
  <c r="I712" i="3" a="1"/>
  <c r="I712" i="3" s="1"/>
  <c r="H712" i="3" a="1"/>
  <c r="H712" i="3" s="1"/>
  <c r="G712" i="3" a="1"/>
  <c r="G712" i="3" s="1"/>
  <c r="F712" i="3" a="1"/>
  <c r="F712" i="3" s="1"/>
  <c r="E712" i="3" a="1"/>
  <c r="E712" i="3"/>
  <c r="D712" i="3" a="1"/>
  <c r="D712" i="3" s="1"/>
  <c r="C712" i="3" a="1"/>
  <c r="C712" i="3" s="1"/>
  <c r="A712" i="3" a="1"/>
  <c r="A712" i="3" s="1"/>
  <c r="S711" i="3" a="1"/>
  <c r="S711" i="3" s="1"/>
  <c r="N711" i="3" a="1"/>
  <c r="N711" i="3" s="1"/>
  <c r="M711" i="3" a="1"/>
  <c r="M711" i="3" s="1"/>
  <c r="L711" i="3" a="1"/>
  <c r="L711" i="3" s="1"/>
  <c r="K711" i="3" a="1"/>
  <c r="K711" i="3"/>
  <c r="J711" i="3" a="1"/>
  <c r="J711" i="3" s="1"/>
  <c r="I711" i="3" a="1"/>
  <c r="I711" i="3" s="1"/>
  <c r="H711" i="3" a="1"/>
  <c r="H711" i="3" s="1"/>
  <c r="G711" i="3" a="1"/>
  <c r="G711" i="3" s="1"/>
  <c r="F711" i="3" a="1"/>
  <c r="F711" i="3" s="1"/>
  <c r="E711" i="3" a="1"/>
  <c r="E711" i="3"/>
  <c r="D711" i="3" a="1"/>
  <c r="D711" i="3" s="1"/>
  <c r="C711" i="3" a="1"/>
  <c r="C711" i="3" s="1"/>
  <c r="A711" i="3" a="1"/>
  <c r="A711" i="3" s="1"/>
  <c r="S710" i="3" a="1"/>
  <c r="S710" i="3" s="1"/>
  <c r="N710" i="3" a="1"/>
  <c r="N710" i="3" s="1"/>
  <c r="M710" i="3" a="1"/>
  <c r="M710" i="3" s="1"/>
  <c r="L710" i="3" a="1"/>
  <c r="L710" i="3"/>
  <c r="K710" i="3" a="1"/>
  <c r="K710" i="3" s="1"/>
  <c r="J710" i="3" a="1"/>
  <c r="J710" i="3" s="1"/>
  <c r="I710" i="3" a="1"/>
  <c r="I710" i="3"/>
  <c r="H710" i="3" a="1"/>
  <c r="H710" i="3" s="1"/>
  <c r="G710" i="3" a="1"/>
  <c r="G710" i="3" s="1"/>
  <c r="F710" i="3" a="1"/>
  <c r="F710" i="3"/>
  <c r="E710" i="3" a="1"/>
  <c r="E710" i="3" s="1"/>
  <c r="D710" i="3" a="1"/>
  <c r="D710" i="3" s="1"/>
  <c r="C710" i="3" a="1"/>
  <c r="C710" i="3" s="1"/>
  <c r="A710" i="3" a="1"/>
  <c r="A710" i="3" s="1"/>
  <c r="S709" i="3" a="1"/>
  <c r="S709" i="3" s="1"/>
  <c r="N709" i="3" a="1"/>
  <c r="N709" i="3" s="1"/>
  <c r="M709" i="3" a="1"/>
  <c r="M709" i="3" s="1"/>
  <c r="L709" i="3" a="1"/>
  <c r="L709" i="3"/>
  <c r="K709" i="3" a="1"/>
  <c r="K709" i="3"/>
  <c r="J709" i="3" a="1"/>
  <c r="J709" i="3" s="1"/>
  <c r="I709" i="3" a="1"/>
  <c r="I709" i="3" s="1"/>
  <c r="H709" i="3" a="1"/>
  <c r="H709" i="3" s="1"/>
  <c r="G709" i="3" a="1"/>
  <c r="G709" i="3" s="1"/>
  <c r="F709" i="3" a="1"/>
  <c r="F709" i="3" s="1"/>
  <c r="E709" i="3" a="1"/>
  <c r="E709" i="3" s="1"/>
  <c r="D709" i="3" a="1"/>
  <c r="D709" i="3" s="1"/>
  <c r="C709" i="3" a="1"/>
  <c r="C709" i="3" s="1"/>
  <c r="A709" i="3" a="1"/>
  <c r="A709" i="3" s="1"/>
  <c r="S708" i="3" a="1"/>
  <c r="S708" i="3" s="1"/>
  <c r="N708" i="3" a="1"/>
  <c r="N708" i="3"/>
  <c r="M708" i="3" a="1"/>
  <c r="M708" i="3" s="1"/>
  <c r="L708" i="3" a="1"/>
  <c r="L708" i="3" s="1"/>
  <c r="K708" i="3" a="1"/>
  <c r="K708" i="3"/>
  <c r="J708" i="3" a="1"/>
  <c r="J708" i="3" s="1"/>
  <c r="I708" i="3" a="1"/>
  <c r="I708" i="3" s="1"/>
  <c r="H708" i="3" a="1"/>
  <c r="H708" i="3" s="1"/>
  <c r="G708" i="3" a="1"/>
  <c r="G708" i="3" s="1"/>
  <c r="F708" i="3" a="1"/>
  <c r="F708" i="3" s="1"/>
  <c r="E708" i="3" a="1"/>
  <c r="E708" i="3"/>
  <c r="D708" i="3" a="1"/>
  <c r="D708" i="3" s="1"/>
  <c r="C708" i="3" a="1"/>
  <c r="C708" i="3" s="1"/>
  <c r="A708" i="3" a="1"/>
  <c r="A708" i="3"/>
  <c r="S707" i="3" a="1"/>
  <c r="S707" i="3" s="1"/>
  <c r="N707" i="3" a="1"/>
  <c r="N707" i="3" s="1"/>
  <c r="M707" i="3" a="1"/>
  <c r="M707" i="3" s="1"/>
  <c r="L707" i="3" a="1"/>
  <c r="L707" i="3" s="1"/>
  <c r="K707" i="3" a="1"/>
  <c r="K707" i="3"/>
  <c r="J707" i="3" a="1"/>
  <c r="J707" i="3" s="1"/>
  <c r="I707" i="3" a="1"/>
  <c r="I707" i="3" s="1"/>
  <c r="H707" i="3" a="1"/>
  <c r="H707" i="3" s="1"/>
  <c r="G707" i="3" a="1"/>
  <c r="G707" i="3" s="1"/>
  <c r="F707" i="3" a="1"/>
  <c r="F707" i="3" s="1"/>
  <c r="E707" i="3" a="1"/>
  <c r="E707" i="3"/>
  <c r="D707" i="3" a="1"/>
  <c r="D707" i="3" s="1"/>
  <c r="C707" i="3" a="1"/>
  <c r="C707" i="3" s="1"/>
  <c r="A707" i="3" a="1"/>
  <c r="A707" i="3" s="1"/>
  <c r="S706" i="3" a="1"/>
  <c r="S706" i="3" s="1"/>
  <c r="N706" i="3" a="1"/>
  <c r="N706" i="3" s="1"/>
  <c r="M706" i="3" a="1"/>
  <c r="M706" i="3" s="1"/>
  <c r="L706" i="3" a="1"/>
  <c r="L706" i="3" s="1"/>
  <c r="K706" i="3" a="1"/>
  <c r="K706" i="3"/>
  <c r="J706" i="3" a="1"/>
  <c r="J706" i="3" s="1"/>
  <c r="I706" i="3" a="1"/>
  <c r="I706" i="3" s="1"/>
  <c r="H706" i="3" a="1"/>
  <c r="H706" i="3" s="1"/>
  <c r="G706" i="3" a="1"/>
  <c r="G706" i="3" s="1"/>
  <c r="F706" i="3" a="1"/>
  <c r="F706" i="3" s="1"/>
  <c r="E706" i="3" a="1"/>
  <c r="E706" i="3"/>
  <c r="D706" i="3" a="1"/>
  <c r="D706" i="3" s="1"/>
  <c r="C706" i="3" a="1"/>
  <c r="C706" i="3" s="1"/>
  <c r="A706" i="3" a="1"/>
  <c r="A706" i="3" s="1"/>
  <c r="S705" i="3" a="1"/>
  <c r="S705" i="3" s="1"/>
  <c r="N705" i="3" a="1"/>
  <c r="N705" i="3" s="1"/>
  <c r="M705" i="3" a="1"/>
  <c r="M705" i="3" s="1"/>
  <c r="L705" i="3" a="1"/>
  <c r="L705" i="3"/>
  <c r="K705" i="3" a="1"/>
  <c r="K705" i="3" s="1"/>
  <c r="J705" i="3" a="1"/>
  <c r="J705" i="3" s="1"/>
  <c r="I705" i="3" a="1"/>
  <c r="I705" i="3"/>
  <c r="H705" i="3" a="1"/>
  <c r="H705" i="3" s="1"/>
  <c r="G705" i="3" a="1"/>
  <c r="G705" i="3" s="1"/>
  <c r="F705" i="3" a="1"/>
  <c r="F705" i="3"/>
  <c r="E705" i="3" a="1"/>
  <c r="E705" i="3" s="1"/>
  <c r="D705" i="3" a="1"/>
  <c r="D705" i="3" s="1"/>
  <c r="C705" i="3" a="1"/>
  <c r="C705" i="3"/>
  <c r="A705" i="3" a="1"/>
  <c r="A705" i="3" s="1"/>
  <c r="S704" i="3" a="1"/>
  <c r="S704" i="3" s="1"/>
  <c r="N704" i="3" a="1"/>
  <c r="N704" i="3" s="1"/>
  <c r="M704" i="3" a="1"/>
  <c r="M704" i="3" s="1"/>
  <c r="L704" i="3" a="1"/>
  <c r="L704" i="3" s="1"/>
  <c r="K704" i="3" a="1"/>
  <c r="K704" i="3" s="1"/>
  <c r="J704" i="3" a="1"/>
  <c r="J704" i="3" s="1"/>
  <c r="I704" i="3" a="1"/>
  <c r="I704" i="3" s="1"/>
  <c r="H704" i="3" a="1"/>
  <c r="H704" i="3" s="1"/>
  <c r="G704" i="3" a="1"/>
  <c r="G704" i="3" s="1"/>
  <c r="F704" i="3" a="1"/>
  <c r="F704" i="3"/>
  <c r="E704" i="3" a="1"/>
  <c r="E704" i="3" s="1"/>
  <c r="D704" i="3" a="1"/>
  <c r="D704" i="3" s="1"/>
  <c r="C704" i="3" a="1"/>
  <c r="C704" i="3" s="1"/>
  <c r="A704" i="3" a="1"/>
  <c r="A704" i="3" s="1"/>
  <c r="S703" i="3" a="1"/>
  <c r="S703" i="3" s="1"/>
  <c r="N703" i="3" a="1"/>
  <c r="N703" i="3" s="1"/>
  <c r="M703" i="3" a="1"/>
  <c r="M703" i="3" s="1"/>
  <c r="L703" i="3" a="1"/>
  <c r="L703" i="3" s="1"/>
  <c r="K703" i="3" a="1"/>
  <c r="K703" i="3" s="1"/>
  <c r="J703" i="3" a="1"/>
  <c r="J703" i="3" s="1"/>
  <c r="I703" i="3" a="1"/>
  <c r="I703" i="3" s="1"/>
  <c r="H703" i="3" a="1"/>
  <c r="H703" i="3" s="1"/>
  <c r="G703" i="3" a="1"/>
  <c r="G703" i="3" s="1"/>
  <c r="F703" i="3" a="1"/>
  <c r="F703" i="3"/>
  <c r="E703" i="3" a="1"/>
  <c r="E703" i="3" s="1"/>
  <c r="D703" i="3" a="1"/>
  <c r="D703" i="3" s="1"/>
  <c r="C703" i="3" a="1"/>
  <c r="C703" i="3" s="1"/>
  <c r="A703" i="3" a="1"/>
  <c r="A703" i="3"/>
  <c r="S702" i="3" a="1"/>
  <c r="S702" i="3" s="1"/>
  <c r="N702" i="3" a="1"/>
  <c r="N702" i="3" s="1"/>
  <c r="M702" i="3" a="1"/>
  <c r="M702" i="3" s="1"/>
  <c r="L702" i="3" a="1"/>
  <c r="L702" i="3" s="1"/>
  <c r="K702" i="3" a="1"/>
  <c r="K702" i="3" s="1"/>
  <c r="J702" i="3" a="1"/>
  <c r="J702" i="3" s="1"/>
  <c r="I702" i="3" a="1"/>
  <c r="I702" i="3" s="1"/>
  <c r="H702" i="3" a="1"/>
  <c r="H702" i="3" s="1"/>
  <c r="G702" i="3" a="1"/>
  <c r="G702" i="3" s="1"/>
  <c r="F702" i="3" a="1"/>
  <c r="F702" i="3" s="1"/>
  <c r="E702" i="3" a="1"/>
  <c r="E702" i="3"/>
  <c r="D702" i="3" a="1"/>
  <c r="D702" i="3" s="1"/>
  <c r="C702" i="3" a="1"/>
  <c r="C702" i="3" s="1"/>
  <c r="A702" i="3" a="1"/>
  <c r="A702" i="3" s="1"/>
  <c r="S701" i="3" a="1"/>
  <c r="S701" i="3" s="1"/>
  <c r="N701" i="3" a="1"/>
  <c r="N701" i="3" s="1"/>
  <c r="M701" i="3" a="1"/>
  <c r="M701" i="3" s="1"/>
  <c r="L701" i="3" a="1"/>
  <c r="L701" i="3"/>
  <c r="K701" i="3" a="1"/>
  <c r="K701" i="3"/>
  <c r="J701" i="3" a="1"/>
  <c r="J701" i="3" s="1"/>
  <c r="I701" i="3" a="1"/>
  <c r="I701" i="3" s="1"/>
  <c r="H701" i="3" a="1"/>
  <c r="H701" i="3" s="1"/>
  <c r="G701" i="3" a="1"/>
  <c r="G701" i="3" s="1"/>
  <c r="F701" i="3" a="1"/>
  <c r="F701" i="3" s="1"/>
  <c r="E701" i="3" a="1"/>
  <c r="E701" i="3"/>
  <c r="D701" i="3" a="1"/>
  <c r="D701" i="3" s="1"/>
  <c r="C701" i="3" a="1"/>
  <c r="C701" i="3" s="1"/>
  <c r="A701" i="3" a="1"/>
  <c r="A701" i="3" s="1"/>
  <c r="S700" i="3" a="1"/>
  <c r="S700" i="3" s="1"/>
  <c r="N700" i="3" a="1"/>
  <c r="N700" i="3" s="1"/>
  <c r="M700" i="3" a="1"/>
  <c r="M700" i="3" s="1"/>
  <c r="L700" i="3" a="1"/>
  <c r="L700" i="3"/>
  <c r="K700" i="3" a="1"/>
  <c r="K700" i="3" s="1"/>
  <c r="J700" i="3" a="1"/>
  <c r="J700" i="3" s="1"/>
  <c r="I700" i="3" a="1"/>
  <c r="I700" i="3"/>
  <c r="H700" i="3" a="1"/>
  <c r="H700" i="3" s="1"/>
  <c r="G700" i="3" a="1"/>
  <c r="G700" i="3" s="1"/>
  <c r="F700" i="3" a="1"/>
  <c r="F700" i="3" s="1"/>
  <c r="E700" i="3" a="1"/>
  <c r="E700" i="3" s="1"/>
  <c r="D700" i="3" a="1"/>
  <c r="D700" i="3" s="1"/>
  <c r="C700" i="3" a="1"/>
  <c r="C700" i="3"/>
  <c r="A700" i="3" a="1"/>
  <c r="A700" i="3" s="1"/>
  <c r="S699" i="3" a="1"/>
  <c r="S699" i="3" s="1"/>
  <c r="N699" i="3" a="1"/>
  <c r="N699" i="3" s="1"/>
  <c r="M699" i="3" a="1"/>
  <c r="M699" i="3" s="1"/>
  <c r="L699" i="3" a="1"/>
  <c r="L699" i="3" s="1"/>
  <c r="K699" i="3" a="1"/>
  <c r="K699" i="3"/>
  <c r="J699" i="3" a="1"/>
  <c r="J699" i="3" s="1"/>
  <c r="I699" i="3" a="1"/>
  <c r="I699" i="3" s="1"/>
  <c r="H699" i="3" a="1"/>
  <c r="H699" i="3" s="1"/>
  <c r="G699" i="3" a="1"/>
  <c r="G699" i="3" s="1"/>
  <c r="F699" i="3" a="1"/>
  <c r="F699" i="3" s="1"/>
  <c r="E699" i="3" a="1"/>
  <c r="E699" i="3" s="1"/>
  <c r="D699" i="3" a="1"/>
  <c r="D699" i="3" s="1"/>
  <c r="C699" i="3" a="1"/>
  <c r="C699" i="3" s="1"/>
  <c r="A699" i="3" a="1"/>
  <c r="A699" i="3" s="1"/>
  <c r="S698" i="3" a="1"/>
  <c r="S698" i="3" s="1"/>
  <c r="N698" i="3" a="1"/>
  <c r="N698" i="3" s="1"/>
  <c r="M698" i="3" a="1"/>
  <c r="M698" i="3" s="1"/>
  <c r="L698" i="3" a="1"/>
  <c r="L698" i="3" s="1"/>
  <c r="K698" i="3" a="1"/>
  <c r="K698" i="3" s="1"/>
  <c r="J698" i="3" a="1"/>
  <c r="J698" i="3" s="1"/>
  <c r="I698" i="3" a="1"/>
  <c r="I698" i="3" s="1"/>
  <c r="H698" i="3" a="1"/>
  <c r="H698" i="3" s="1"/>
  <c r="G698" i="3" a="1"/>
  <c r="G698" i="3" s="1"/>
  <c r="F698" i="3" a="1"/>
  <c r="F698" i="3"/>
  <c r="E698" i="3" a="1"/>
  <c r="E698" i="3" s="1"/>
  <c r="D698" i="3" a="1"/>
  <c r="D698" i="3" s="1"/>
  <c r="C698" i="3" a="1"/>
  <c r="C698" i="3" s="1"/>
  <c r="A698" i="3" a="1"/>
  <c r="A698" i="3"/>
  <c r="S697" i="3" a="1"/>
  <c r="S697" i="3" s="1"/>
  <c r="N697" i="3" a="1"/>
  <c r="N697" i="3" s="1"/>
  <c r="M697" i="3" a="1"/>
  <c r="M697" i="3" s="1"/>
  <c r="L697" i="3" a="1"/>
  <c r="L697" i="3" s="1"/>
  <c r="K697" i="3" a="1"/>
  <c r="K697" i="3" s="1"/>
  <c r="J697" i="3" a="1"/>
  <c r="J697" i="3" s="1"/>
  <c r="I697" i="3" a="1"/>
  <c r="I697" i="3" s="1"/>
  <c r="H697" i="3" a="1"/>
  <c r="H697" i="3" s="1"/>
  <c r="G697" i="3" a="1"/>
  <c r="G697" i="3" s="1"/>
  <c r="F697" i="3" a="1"/>
  <c r="F697" i="3" s="1"/>
  <c r="E697" i="3" a="1"/>
  <c r="E697" i="3"/>
  <c r="D697" i="3" a="1"/>
  <c r="D697" i="3" s="1"/>
  <c r="C697" i="3" a="1"/>
  <c r="C697" i="3" s="1"/>
  <c r="A697" i="3" a="1"/>
  <c r="A697" i="3" s="1"/>
  <c r="S696" i="3" a="1"/>
  <c r="S696" i="3" s="1"/>
  <c r="N696" i="3" a="1"/>
  <c r="N696" i="3" s="1"/>
  <c r="M696" i="3" a="1"/>
  <c r="M696" i="3" s="1"/>
  <c r="L696" i="3" a="1"/>
  <c r="L696" i="3" s="1"/>
  <c r="K696" i="3" a="1"/>
  <c r="K696" i="3"/>
  <c r="J696" i="3" a="1"/>
  <c r="J696" i="3" s="1"/>
  <c r="I696" i="3" a="1"/>
  <c r="I696" i="3" s="1"/>
  <c r="H696" i="3" a="1"/>
  <c r="H696" i="3" s="1"/>
  <c r="G696" i="3" a="1"/>
  <c r="G696" i="3" s="1"/>
  <c r="F696" i="3" a="1"/>
  <c r="F696" i="3"/>
  <c r="E696" i="3" a="1"/>
  <c r="E696" i="3" s="1"/>
  <c r="D696" i="3" a="1"/>
  <c r="D696" i="3" s="1"/>
  <c r="C696" i="3" a="1"/>
  <c r="C696" i="3" s="1"/>
  <c r="A696" i="3" a="1"/>
  <c r="A696" i="3" s="1"/>
  <c r="S695" i="3" a="1"/>
  <c r="S695" i="3" s="1"/>
  <c r="N695" i="3" a="1"/>
  <c r="N695" i="3" s="1"/>
  <c r="M695" i="3" a="1"/>
  <c r="M695" i="3" s="1"/>
  <c r="L695" i="3" a="1"/>
  <c r="L695" i="3"/>
  <c r="K695" i="3" a="1"/>
  <c r="K695" i="3" s="1"/>
  <c r="J695" i="3" a="1"/>
  <c r="J695" i="3" s="1"/>
  <c r="I695" i="3" a="1"/>
  <c r="I695" i="3"/>
  <c r="H695" i="3" a="1"/>
  <c r="H695" i="3" s="1"/>
  <c r="G695" i="3" a="1"/>
  <c r="G695" i="3" s="1"/>
  <c r="F695" i="3" a="1"/>
  <c r="F695" i="3"/>
  <c r="E695" i="3" a="1"/>
  <c r="E695" i="3" s="1"/>
  <c r="D695" i="3" a="1"/>
  <c r="D695" i="3" s="1"/>
  <c r="C695" i="3" a="1"/>
  <c r="C695" i="3" s="1"/>
  <c r="A695" i="3" a="1"/>
  <c r="A695" i="3" s="1"/>
  <c r="S694" i="3" a="1"/>
  <c r="S694" i="3" s="1"/>
  <c r="N694" i="3" a="1"/>
  <c r="N694" i="3" s="1"/>
  <c r="M694" i="3" a="1"/>
  <c r="M694" i="3" s="1"/>
  <c r="L694" i="3" a="1"/>
  <c r="L694" i="3"/>
  <c r="K694" i="3" a="1"/>
  <c r="K694" i="3" s="1"/>
  <c r="J694" i="3" a="1"/>
  <c r="J694" i="3" s="1"/>
  <c r="I694" i="3" a="1"/>
  <c r="I694" i="3" s="1"/>
  <c r="H694" i="3" a="1"/>
  <c r="H694" i="3" s="1"/>
  <c r="G694" i="3" a="1"/>
  <c r="G694" i="3" s="1"/>
  <c r="F694" i="3" a="1"/>
  <c r="F694" i="3" s="1"/>
  <c r="E694" i="3" a="1"/>
  <c r="E694" i="3"/>
  <c r="D694" i="3" a="1"/>
  <c r="D694" i="3" s="1"/>
  <c r="C694" i="3" a="1"/>
  <c r="C694" i="3" s="1"/>
  <c r="A694" i="3" a="1"/>
  <c r="A694" i="3" s="1"/>
  <c r="S693" i="3" a="1"/>
  <c r="S693" i="3" s="1"/>
  <c r="N693" i="3" a="1"/>
  <c r="N693" i="3"/>
  <c r="M693" i="3" a="1"/>
  <c r="M693" i="3" s="1"/>
  <c r="L693" i="3" a="1"/>
  <c r="L693" i="3" s="1"/>
  <c r="K693" i="3" a="1"/>
  <c r="K693" i="3"/>
  <c r="J693" i="3" a="1"/>
  <c r="J693" i="3" s="1"/>
  <c r="I693" i="3" a="1"/>
  <c r="I693" i="3" s="1"/>
  <c r="H693" i="3" a="1"/>
  <c r="H693" i="3" s="1"/>
  <c r="G693" i="3" a="1"/>
  <c r="G693" i="3" s="1"/>
  <c r="F693" i="3" a="1"/>
  <c r="F693" i="3" s="1"/>
  <c r="E693" i="3" a="1"/>
  <c r="E693" i="3"/>
  <c r="D693" i="3" a="1"/>
  <c r="D693" i="3" s="1"/>
  <c r="C693" i="3" a="1"/>
  <c r="C693" i="3" s="1"/>
  <c r="A693" i="3" a="1"/>
  <c r="A693" i="3"/>
  <c r="S692" i="3" a="1"/>
  <c r="S692" i="3" s="1"/>
  <c r="N692" i="3" a="1"/>
  <c r="N692" i="3" s="1"/>
  <c r="M692" i="3" a="1"/>
  <c r="M692" i="3" s="1"/>
  <c r="L692" i="3" a="1"/>
  <c r="L692" i="3" s="1"/>
  <c r="K692" i="3" a="1"/>
  <c r="K692" i="3" s="1"/>
  <c r="J692" i="3" a="1"/>
  <c r="J692" i="3" s="1"/>
  <c r="I692" i="3" a="1"/>
  <c r="I692" i="3" s="1"/>
  <c r="H692" i="3" a="1"/>
  <c r="H692" i="3" s="1"/>
  <c r="G692" i="3" a="1"/>
  <c r="G692" i="3" s="1"/>
  <c r="F692" i="3" a="1"/>
  <c r="F692" i="3" s="1"/>
  <c r="E692" i="3" a="1"/>
  <c r="E692" i="3"/>
  <c r="D692" i="3" a="1"/>
  <c r="D692" i="3" s="1"/>
  <c r="C692" i="3" a="1"/>
  <c r="C692" i="3" s="1"/>
  <c r="A692" i="3" a="1"/>
  <c r="A692" i="3" s="1"/>
  <c r="S691" i="3" a="1"/>
  <c r="S691" i="3" s="1"/>
  <c r="N691" i="3" a="1"/>
  <c r="N691" i="3" s="1"/>
  <c r="M691" i="3" a="1"/>
  <c r="M691" i="3" s="1"/>
  <c r="L691" i="3" a="1"/>
  <c r="L691" i="3" s="1"/>
  <c r="K691" i="3" a="1"/>
  <c r="K691" i="3"/>
  <c r="J691" i="3" a="1"/>
  <c r="J691" i="3" s="1"/>
  <c r="I691" i="3" a="1"/>
  <c r="I691" i="3" s="1"/>
  <c r="H691" i="3" a="1"/>
  <c r="H691" i="3" s="1"/>
  <c r="G691" i="3" a="1"/>
  <c r="G691" i="3" s="1"/>
  <c r="F691" i="3" a="1"/>
  <c r="F691" i="3"/>
  <c r="E691" i="3" a="1"/>
  <c r="E691" i="3" s="1"/>
  <c r="D691" i="3" a="1"/>
  <c r="D691" i="3" s="1"/>
  <c r="C691" i="3" a="1"/>
  <c r="C691" i="3" s="1"/>
  <c r="A691" i="3" a="1"/>
  <c r="A691" i="3" s="1"/>
  <c r="S690" i="3" a="1"/>
  <c r="S690" i="3" s="1"/>
  <c r="N690" i="3" a="1"/>
  <c r="N690" i="3" s="1"/>
  <c r="M690" i="3" a="1"/>
  <c r="M690" i="3" s="1"/>
  <c r="L690" i="3" a="1"/>
  <c r="L690" i="3" s="1"/>
  <c r="K690" i="3" a="1"/>
  <c r="K690" i="3" s="1"/>
  <c r="J690" i="3" a="1"/>
  <c r="J690" i="3" s="1"/>
  <c r="I690" i="3" a="1"/>
  <c r="I690" i="3" s="1"/>
  <c r="H690" i="3" a="1"/>
  <c r="H690" i="3" s="1"/>
  <c r="G690" i="3" a="1"/>
  <c r="G690" i="3" s="1"/>
  <c r="F690" i="3" a="1"/>
  <c r="F690" i="3"/>
  <c r="E690" i="3" a="1"/>
  <c r="E690" i="3" s="1"/>
  <c r="D690" i="3" a="1"/>
  <c r="D690" i="3" s="1"/>
  <c r="C690" i="3" a="1"/>
  <c r="C690" i="3"/>
  <c r="A690" i="3" a="1"/>
  <c r="A690" i="3" s="1"/>
  <c r="S689" i="3" a="1"/>
  <c r="S689" i="3" s="1"/>
  <c r="N689" i="3" a="1"/>
  <c r="N689" i="3" s="1"/>
  <c r="M689" i="3" a="1"/>
  <c r="M689" i="3" s="1"/>
  <c r="L689" i="3" a="1"/>
  <c r="L689" i="3"/>
  <c r="K689" i="3" a="1"/>
  <c r="K689" i="3" s="1"/>
  <c r="J689" i="3" a="1"/>
  <c r="J689" i="3" s="1"/>
  <c r="I689" i="3" a="1"/>
  <c r="I689" i="3" s="1"/>
  <c r="H689" i="3" a="1"/>
  <c r="H689" i="3" s="1"/>
  <c r="G689" i="3" a="1"/>
  <c r="G689" i="3" s="1"/>
  <c r="F689" i="3" a="1"/>
  <c r="F689" i="3" s="1"/>
  <c r="E689" i="3" a="1"/>
  <c r="E689" i="3" s="1"/>
  <c r="D689" i="3" a="1"/>
  <c r="D689" i="3" s="1"/>
  <c r="C689" i="3" a="1"/>
  <c r="C689" i="3" s="1"/>
  <c r="A689" i="3" a="1"/>
  <c r="A689" i="3" s="1"/>
  <c r="S688" i="3" a="1"/>
  <c r="S688" i="3" s="1"/>
  <c r="N688" i="3" a="1"/>
  <c r="N688" i="3"/>
  <c r="M688" i="3" a="1"/>
  <c r="M688" i="3" s="1"/>
  <c r="L688" i="3" a="1"/>
  <c r="L688" i="3" s="1"/>
  <c r="K688" i="3" a="1"/>
  <c r="K688" i="3"/>
  <c r="J688" i="3" a="1"/>
  <c r="J688" i="3" s="1"/>
  <c r="I688" i="3" a="1"/>
  <c r="I688" i="3" s="1"/>
  <c r="H688" i="3" a="1"/>
  <c r="H688" i="3" s="1"/>
  <c r="G688" i="3" a="1"/>
  <c r="G688" i="3" s="1"/>
  <c r="F688" i="3" a="1"/>
  <c r="F688" i="3" s="1"/>
  <c r="E688" i="3" a="1"/>
  <c r="E688" i="3" s="1"/>
  <c r="D688" i="3" a="1"/>
  <c r="D688" i="3" s="1"/>
  <c r="C688" i="3" a="1"/>
  <c r="C688" i="3" s="1"/>
  <c r="A688" i="3" a="1"/>
  <c r="A688" i="3"/>
  <c r="S687" i="3" a="1"/>
  <c r="S687" i="3" s="1"/>
  <c r="N687" i="3" a="1"/>
  <c r="N687" i="3" s="1"/>
  <c r="M687" i="3" a="1"/>
  <c r="M687" i="3" s="1"/>
  <c r="L687" i="3" a="1"/>
  <c r="L687" i="3" s="1"/>
  <c r="K687" i="3" a="1"/>
  <c r="K687" i="3" s="1"/>
  <c r="J687" i="3" a="1"/>
  <c r="J687" i="3" s="1"/>
  <c r="I687" i="3" a="1"/>
  <c r="I687" i="3" s="1"/>
  <c r="H687" i="3" a="1"/>
  <c r="H687" i="3" s="1"/>
  <c r="G687" i="3" a="1"/>
  <c r="G687" i="3" s="1"/>
  <c r="F687" i="3" a="1"/>
  <c r="F687" i="3" s="1"/>
  <c r="E687" i="3" a="1"/>
  <c r="E687" i="3"/>
  <c r="D687" i="3" a="1"/>
  <c r="D687" i="3" s="1"/>
  <c r="C687" i="3" a="1"/>
  <c r="C687" i="3" s="1"/>
  <c r="A687" i="3" a="1"/>
  <c r="A687" i="3" s="1"/>
  <c r="S686" i="3" a="1"/>
  <c r="S686" i="3" s="1"/>
  <c r="N686" i="3" a="1"/>
  <c r="N686" i="3" s="1"/>
  <c r="M686" i="3" a="1"/>
  <c r="M686" i="3" s="1"/>
  <c r="L686" i="3" a="1"/>
  <c r="L686" i="3" s="1"/>
  <c r="K686" i="3" a="1"/>
  <c r="K686" i="3"/>
  <c r="J686" i="3" a="1"/>
  <c r="J686" i="3" s="1"/>
  <c r="I686" i="3" a="1"/>
  <c r="I686" i="3" s="1"/>
  <c r="H686" i="3" a="1"/>
  <c r="H686" i="3" s="1"/>
  <c r="G686" i="3" a="1"/>
  <c r="G686" i="3" s="1"/>
  <c r="F686" i="3" a="1"/>
  <c r="F686" i="3"/>
  <c r="E686" i="3" a="1"/>
  <c r="E686" i="3" s="1"/>
  <c r="D686" i="3" a="1"/>
  <c r="D686" i="3" s="1"/>
  <c r="C686" i="3" a="1"/>
  <c r="C686" i="3" s="1"/>
  <c r="A686" i="3" a="1"/>
  <c r="A686" i="3" s="1"/>
  <c r="S685" i="3" a="1"/>
  <c r="S685" i="3" s="1"/>
  <c r="N685" i="3" a="1"/>
  <c r="N685" i="3" s="1"/>
  <c r="M685" i="3" a="1"/>
  <c r="M685" i="3" s="1"/>
  <c r="L685" i="3" a="1"/>
  <c r="L685" i="3"/>
  <c r="K685" i="3" a="1"/>
  <c r="K685" i="3" s="1"/>
  <c r="J685" i="3" a="1"/>
  <c r="J685" i="3" s="1"/>
  <c r="I685" i="3" a="1"/>
  <c r="I685" i="3"/>
  <c r="H685" i="3" a="1"/>
  <c r="H685" i="3" s="1"/>
  <c r="G685" i="3" a="1"/>
  <c r="G685" i="3" s="1"/>
  <c r="F685" i="3" a="1"/>
  <c r="F685" i="3"/>
  <c r="E685" i="3" a="1"/>
  <c r="E685" i="3" s="1"/>
  <c r="D685" i="3" a="1"/>
  <c r="D685" i="3" s="1"/>
  <c r="C685" i="3" a="1"/>
  <c r="C685" i="3" s="1"/>
  <c r="A685" i="3" a="1"/>
  <c r="A685" i="3" s="1"/>
  <c r="S684" i="3" a="1"/>
  <c r="S684" i="3" s="1"/>
  <c r="N684" i="3" a="1"/>
  <c r="N684" i="3" s="1"/>
  <c r="M684" i="3" a="1"/>
  <c r="M684" i="3" s="1"/>
  <c r="L684" i="3" a="1"/>
  <c r="L684" i="3"/>
  <c r="K684" i="3" a="1"/>
  <c r="K684" i="3"/>
  <c r="J684" i="3" a="1"/>
  <c r="J684" i="3" s="1"/>
  <c r="I684" i="3" a="1"/>
  <c r="I684" i="3" s="1"/>
  <c r="H684" i="3" a="1"/>
  <c r="H684" i="3" s="1"/>
  <c r="G684" i="3" a="1"/>
  <c r="G684" i="3" s="1"/>
  <c r="F684" i="3" a="1"/>
  <c r="F684" i="3" s="1"/>
  <c r="E684" i="3" a="1"/>
  <c r="E684" i="3" s="1"/>
  <c r="D684" i="3" a="1"/>
  <c r="D684" i="3" s="1"/>
  <c r="C684" i="3" a="1"/>
  <c r="C684" i="3" s="1"/>
  <c r="A684" i="3" a="1"/>
  <c r="A684" i="3" s="1"/>
  <c r="S683" i="3" a="1"/>
  <c r="S683" i="3" s="1"/>
  <c r="N683" i="3" a="1"/>
  <c r="N683" i="3"/>
  <c r="M683" i="3" a="1"/>
  <c r="M683" i="3" s="1"/>
  <c r="L683" i="3" a="1"/>
  <c r="L683" i="3" s="1"/>
  <c r="K683" i="3" a="1"/>
  <c r="K683" i="3"/>
  <c r="J683" i="3" a="1"/>
  <c r="J683" i="3" s="1"/>
  <c r="I683" i="3" a="1"/>
  <c r="I683" i="3" s="1"/>
  <c r="H683" i="3" a="1"/>
  <c r="H683" i="3" s="1"/>
  <c r="G683" i="3" a="1"/>
  <c r="G683" i="3" s="1"/>
  <c r="F683" i="3" a="1"/>
  <c r="F683" i="3" s="1"/>
  <c r="E683" i="3" a="1"/>
  <c r="E683" i="3"/>
  <c r="D683" i="3" a="1"/>
  <c r="D683" i="3" s="1"/>
  <c r="C683" i="3" a="1"/>
  <c r="C683" i="3" s="1"/>
  <c r="A683" i="3" a="1"/>
  <c r="A683" i="3"/>
  <c r="S682" i="3" a="1"/>
  <c r="S682" i="3" s="1"/>
  <c r="N682" i="3" a="1"/>
  <c r="N682" i="3" s="1"/>
  <c r="M682" i="3" a="1"/>
  <c r="M682" i="3" s="1"/>
  <c r="L682" i="3" a="1"/>
  <c r="L682" i="3" s="1"/>
  <c r="K682" i="3" a="1"/>
  <c r="K682" i="3"/>
  <c r="J682" i="3" a="1"/>
  <c r="J682" i="3" s="1"/>
  <c r="I682" i="3" a="1"/>
  <c r="I682" i="3" s="1"/>
  <c r="H682" i="3" a="1"/>
  <c r="H682" i="3" s="1"/>
  <c r="G682" i="3" a="1"/>
  <c r="G682" i="3" s="1"/>
  <c r="F682" i="3" a="1"/>
  <c r="F682" i="3" s="1"/>
  <c r="E682" i="3" a="1"/>
  <c r="E682" i="3"/>
  <c r="D682" i="3" a="1"/>
  <c r="D682" i="3" s="1"/>
  <c r="C682" i="3" a="1"/>
  <c r="C682" i="3" s="1"/>
  <c r="A682" i="3" a="1"/>
  <c r="A682" i="3" s="1"/>
  <c r="S681" i="3" a="1"/>
  <c r="S681" i="3" s="1"/>
  <c r="N681" i="3" a="1"/>
  <c r="N681" i="3" s="1"/>
  <c r="M681" i="3" a="1"/>
  <c r="M681" i="3" s="1"/>
  <c r="L681" i="3" a="1"/>
  <c r="L681" i="3" s="1"/>
  <c r="K681" i="3" a="1"/>
  <c r="K681" i="3"/>
  <c r="J681" i="3" a="1"/>
  <c r="J681" i="3" s="1"/>
  <c r="I681" i="3" a="1"/>
  <c r="I681" i="3" s="1"/>
  <c r="H681" i="3" a="1"/>
  <c r="H681" i="3" s="1"/>
  <c r="G681" i="3" a="1"/>
  <c r="G681" i="3" s="1"/>
  <c r="F681" i="3" a="1"/>
  <c r="F681" i="3" s="1"/>
  <c r="E681" i="3" a="1"/>
  <c r="E681" i="3"/>
  <c r="D681" i="3" a="1"/>
  <c r="D681" i="3" s="1"/>
  <c r="C681" i="3" a="1"/>
  <c r="C681" i="3" s="1"/>
  <c r="A681" i="3" a="1"/>
  <c r="A681" i="3" s="1"/>
  <c r="S680" i="3" a="1"/>
  <c r="S680" i="3" s="1"/>
  <c r="N680" i="3" a="1"/>
  <c r="N680" i="3" s="1"/>
  <c r="M680" i="3" a="1"/>
  <c r="M680" i="3" s="1"/>
  <c r="L680" i="3" a="1"/>
  <c r="L680" i="3"/>
  <c r="K680" i="3" a="1"/>
  <c r="K680" i="3"/>
  <c r="J680" i="3" a="1"/>
  <c r="J680" i="3" s="1"/>
  <c r="I680" i="3" a="1"/>
  <c r="I680" i="3"/>
  <c r="H680" i="3" a="1"/>
  <c r="H680" i="3" s="1"/>
  <c r="G680" i="3" a="1"/>
  <c r="G680" i="3" s="1"/>
  <c r="F680" i="3" a="1"/>
  <c r="F680" i="3"/>
  <c r="E680" i="3" a="1"/>
  <c r="E680" i="3"/>
  <c r="D680" i="3" a="1"/>
  <c r="D680" i="3" s="1"/>
  <c r="C680" i="3" a="1"/>
  <c r="C680" i="3"/>
  <c r="A680" i="3" a="1"/>
  <c r="A680" i="3" s="1"/>
  <c r="S679" i="3" a="1"/>
  <c r="S679" i="3" s="1"/>
  <c r="N679" i="3" a="1"/>
  <c r="N679" i="3" s="1"/>
  <c r="M679" i="3" a="1"/>
  <c r="M679" i="3" s="1"/>
  <c r="L679" i="3" a="1"/>
  <c r="L679" i="3"/>
  <c r="K679" i="3" a="1"/>
  <c r="K679" i="3"/>
  <c r="J679" i="3" a="1"/>
  <c r="J679" i="3" s="1"/>
  <c r="I679" i="3" a="1"/>
  <c r="I679" i="3" s="1"/>
  <c r="H679" i="3" a="1"/>
  <c r="H679" i="3" s="1"/>
  <c r="G679" i="3" a="1"/>
  <c r="G679" i="3" s="1"/>
  <c r="F679" i="3" a="1"/>
  <c r="F679" i="3" s="1"/>
  <c r="E679" i="3" a="1"/>
  <c r="E679" i="3" s="1"/>
  <c r="D679" i="3" a="1"/>
  <c r="D679" i="3" s="1"/>
  <c r="C679" i="3" a="1"/>
  <c r="C679" i="3" s="1"/>
  <c r="A679" i="3" a="1"/>
  <c r="A679" i="3" s="1"/>
  <c r="S678" i="3" a="1"/>
  <c r="S678" i="3" s="1"/>
  <c r="N678" i="3" a="1"/>
  <c r="N678" i="3"/>
  <c r="M678" i="3" a="1"/>
  <c r="M678" i="3" s="1"/>
  <c r="L678" i="3" a="1"/>
  <c r="L678" i="3" s="1"/>
  <c r="K678" i="3" a="1"/>
  <c r="K678" i="3"/>
  <c r="J678" i="3" a="1"/>
  <c r="J678" i="3" s="1"/>
  <c r="I678" i="3" a="1"/>
  <c r="I678" i="3" s="1"/>
  <c r="H678" i="3" a="1"/>
  <c r="H678" i="3"/>
  <c r="G678" i="3" a="1"/>
  <c r="G678" i="3" s="1"/>
  <c r="F678" i="3" a="1"/>
  <c r="F678" i="3" s="1"/>
  <c r="E678" i="3" a="1"/>
  <c r="E678" i="3"/>
  <c r="D678" i="3" a="1"/>
  <c r="D678" i="3" s="1"/>
  <c r="C678" i="3" a="1"/>
  <c r="C678" i="3" s="1"/>
  <c r="A678" i="3" a="1"/>
  <c r="A678" i="3" s="1"/>
  <c r="S677" i="3" a="1"/>
  <c r="S677" i="3" s="1"/>
  <c r="N677" i="3" a="1"/>
  <c r="N677" i="3" s="1"/>
  <c r="M677" i="3" a="1"/>
  <c r="M677" i="3" s="1"/>
  <c r="L677" i="3" a="1"/>
  <c r="L677" i="3" s="1"/>
  <c r="K677" i="3" a="1"/>
  <c r="K677" i="3"/>
  <c r="J677" i="3" a="1"/>
  <c r="J677" i="3" s="1"/>
  <c r="I677" i="3" a="1"/>
  <c r="I677" i="3" s="1"/>
  <c r="H677" i="3" a="1"/>
  <c r="H677" i="3" s="1"/>
  <c r="G677" i="3" a="1"/>
  <c r="G677" i="3" s="1"/>
  <c r="F677" i="3" a="1"/>
  <c r="F677" i="3" s="1"/>
  <c r="E677" i="3" a="1"/>
  <c r="E677" i="3" s="1"/>
  <c r="D677" i="3" a="1"/>
  <c r="D677" i="3" s="1"/>
  <c r="C677" i="3" a="1"/>
  <c r="C677" i="3" s="1"/>
  <c r="A677" i="3" a="1"/>
  <c r="A677" i="3" s="1"/>
  <c r="S676" i="3" a="1"/>
  <c r="S676" i="3" s="1"/>
  <c r="N676" i="3" a="1"/>
  <c r="N676" i="3" s="1"/>
  <c r="M676" i="3" a="1"/>
  <c r="M676" i="3" s="1"/>
  <c r="L676" i="3" a="1"/>
  <c r="L676" i="3" s="1"/>
  <c r="K676" i="3" a="1"/>
  <c r="K676" i="3" s="1"/>
  <c r="J676" i="3" a="1"/>
  <c r="J676" i="3" s="1"/>
  <c r="I676" i="3" a="1"/>
  <c r="I676" i="3" s="1"/>
  <c r="H676" i="3" a="1"/>
  <c r="H676" i="3" s="1"/>
  <c r="G676" i="3" a="1"/>
  <c r="G676" i="3" s="1"/>
  <c r="F676" i="3" a="1"/>
  <c r="F676" i="3"/>
  <c r="E676" i="3" a="1"/>
  <c r="E676" i="3" s="1"/>
  <c r="D676" i="3" a="1"/>
  <c r="D676" i="3" s="1"/>
  <c r="C676" i="3" a="1"/>
  <c r="C676" i="3" s="1"/>
  <c r="A676" i="3" a="1"/>
  <c r="A676" i="3" s="1"/>
  <c r="S675" i="3" a="1"/>
  <c r="S675" i="3"/>
  <c r="N675" i="3" a="1"/>
  <c r="N675" i="3" s="1"/>
  <c r="M675" i="3" a="1"/>
  <c r="M675" i="3" s="1"/>
  <c r="L675" i="3" a="1"/>
  <c r="L675" i="3"/>
  <c r="K675" i="3" a="1"/>
  <c r="K675" i="3" s="1"/>
  <c r="J675" i="3" a="1"/>
  <c r="J675" i="3" s="1"/>
  <c r="I675" i="3" a="1"/>
  <c r="I675" i="3"/>
  <c r="H675" i="3" a="1"/>
  <c r="H675" i="3" s="1"/>
  <c r="G675" i="3" a="1"/>
  <c r="G675" i="3" s="1"/>
  <c r="F675" i="3" a="1"/>
  <c r="F675" i="3"/>
  <c r="E675" i="3" a="1"/>
  <c r="E675" i="3" s="1"/>
  <c r="D675" i="3" a="1"/>
  <c r="D675" i="3" s="1"/>
  <c r="C675" i="3" a="1"/>
  <c r="C675" i="3"/>
  <c r="A675" i="3" a="1"/>
  <c r="A675" i="3" s="1"/>
  <c r="S674" i="3" a="1"/>
  <c r="S674" i="3" s="1"/>
  <c r="N674" i="3" a="1"/>
  <c r="N674" i="3" s="1"/>
  <c r="M674" i="3" a="1"/>
  <c r="M674" i="3" s="1"/>
  <c r="L674" i="3" a="1"/>
  <c r="L674" i="3"/>
  <c r="K674" i="3" a="1"/>
  <c r="K674" i="3" s="1"/>
  <c r="J674" i="3" a="1"/>
  <c r="J674" i="3" s="1"/>
  <c r="I674" i="3" a="1"/>
  <c r="I674" i="3" s="1"/>
  <c r="H674" i="3" a="1"/>
  <c r="H674" i="3" s="1"/>
  <c r="G674" i="3" a="1"/>
  <c r="G674" i="3" s="1"/>
  <c r="F674" i="3" a="1"/>
  <c r="F674" i="3" s="1"/>
  <c r="E674" i="3" a="1"/>
  <c r="E674" i="3" s="1"/>
  <c r="D674" i="3" a="1"/>
  <c r="D674" i="3" s="1"/>
  <c r="C674" i="3" a="1"/>
  <c r="C674" i="3" s="1"/>
  <c r="A674" i="3" a="1"/>
  <c r="A674" i="3" s="1"/>
  <c r="S673" i="3" a="1"/>
  <c r="S673" i="3" s="1"/>
  <c r="N673" i="3" a="1"/>
  <c r="N673" i="3"/>
  <c r="M673" i="3" a="1"/>
  <c r="M673" i="3" s="1"/>
  <c r="L673" i="3" a="1"/>
  <c r="L673" i="3" s="1"/>
  <c r="K673" i="3" a="1"/>
  <c r="K673" i="3"/>
  <c r="J673" i="3" a="1"/>
  <c r="J673" i="3" s="1"/>
  <c r="I673" i="3" a="1"/>
  <c r="I673" i="3" s="1"/>
  <c r="H673" i="3" a="1"/>
  <c r="H673" i="3"/>
  <c r="G673" i="3" a="1"/>
  <c r="G673" i="3" s="1"/>
  <c r="F673" i="3" a="1"/>
  <c r="F673" i="3" s="1"/>
  <c r="E673" i="3" a="1"/>
  <c r="E673" i="3"/>
  <c r="D673" i="3" a="1"/>
  <c r="D673" i="3" s="1"/>
  <c r="C673" i="3" a="1"/>
  <c r="C673" i="3" s="1"/>
  <c r="A673" i="3" a="1"/>
  <c r="A673" i="3" s="1"/>
  <c r="S672" i="3" a="1"/>
  <c r="S672" i="3" s="1"/>
  <c r="N672" i="3" a="1"/>
  <c r="N672" i="3" s="1"/>
  <c r="M672" i="3" a="1"/>
  <c r="M672" i="3" s="1"/>
  <c r="L672" i="3" a="1"/>
  <c r="L672" i="3" s="1"/>
  <c r="K672" i="3" a="1"/>
  <c r="K672" i="3"/>
  <c r="J672" i="3" a="1"/>
  <c r="J672" i="3" s="1"/>
  <c r="I672" i="3" a="1"/>
  <c r="I672" i="3" s="1"/>
  <c r="H672" i="3" a="1"/>
  <c r="H672" i="3" s="1"/>
  <c r="G672" i="3" a="1"/>
  <c r="G672" i="3" s="1"/>
  <c r="F672" i="3" a="1"/>
  <c r="F672" i="3"/>
  <c r="E672" i="3" a="1"/>
  <c r="E672" i="3" s="1"/>
  <c r="D672" i="3" a="1"/>
  <c r="D672" i="3" s="1"/>
  <c r="C672" i="3" a="1"/>
  <c r="C672" i="3" s="1"/>
  <c r="A672" i="3" a="1"/>
  <c r="A672" i="3" s="1"/>
  <c r="S671" i="3" a="1"/>
  <c r="S671" i="3" s="1"/>
  <c r="N671" i="3" a="1"/>
  <c r="N671" i="3" s="1"/>
  <c r="M671" i="3" a="1"/>
  <c r="M671" i="3" s="1"/>
  <c r="L671" i="3" a="1"/>
  <c r="L671" i="3"/>
  <c r="K671" i="3" a="1"/>
  <c r="K671" i="3" s="1"/>
  <c r="J671" i="3" a="1"/>
  <c r="J671" i="3" s="1"/>
  <c r="I671" i="3" a="1"/>
  <c r="I671" i="3" s="1"/>
  <c r="H671" i="3" a="1"/>
  <c r="H671" i="3" s="1"/>
  <c r="G671" i="3" a="1"/>
  <c r="G671" i="3" s="1"/>
  <c r="F671" i="3" a="1"/>
  <c r="F671" i="3" s="1"/>
  <c r="E671" i="3" a="1"/>
  <c r="E671" i="3"/>
  <c r="D671" i="3" a="1"/>
  <c r="D671" i="3" s="1"/>
  <c r="C671" i="3" a="1"/>
  <c r="C671" i="3" s="1"/>
  <c r="A671" i="3" a="1"/>
  <c r="A671" i="3" s="1"/>
  <c r="S670" i="3" a="1"/>
  <c r="S670" i="3"/>
  <c r="N670" i="3" a="1"/>
  <c r="N670" i="3" s="1"/>
  <c r="M670" i="3" a="1"/>
  <c r="M670" i="3" s="1"/>
  <c r="L670" i="3" a="1"/>
  <c r="L670" i="3"/>
  <c r="K670" i="3" a="1"/>
  <c r="K670" i="3"/>
  <c r="J670" i="3" a="1"/>
  <c r="J670" i="3" s="1"/>
  <c r="I670" i="3" a="1"/>
  <c r="I670" i="3"/>
  <c r="H670" i="3" a="1"/>
  <c r="H670" i="3" s="1"/>
  <c r="G670" i="3" a="1"/>
  <c r="G670" i="3" s="1"/>
  <c r="F670" i="3" a="1"/>
  <c r="F670" i="3" s="1"/>
  <c r="E670" i="3" a="1"/>
  <c r="E670" i="3"/>
  <c r="D670" i="3" a="1"/>
  <c r="D670" i="3" s="1"/>
  <c r="C670" i="3" a="1"/>
  <c r="C670" i="3" s="1"/>
  <c r="A670" i="3" a="1"/>
  <c r="A670" i="3" s="1"/>
  <c r="S669" i="3" a="1"/>
  <c r="S669" i="3" s="1"/>
  <c r="N669" i="3" a="1"/>
  <c r="N669" i="3" s="1"/>
  <c r="M669" i="3" a="1"/>
  <c r="M669" i="3" s="1"/>
  <c r="L669" i="3" a="1"/>
  <c r="L669" i="3"/>
  <c r="K669" i="3" a="1"/>
  <c r="K669" i="3" s="1"/>
  <c r="J669" i="3" a="1"/>
  <c r="J669" i="3" s="1"/>
  <c r="I669" i="3" a="1"/>
  <c r="I669" i="3" s="1"/>
  <c r="H669" i="3" a="1"/>
  <c r="H669" i="3" s="1"/>
  <c r="G669" i="3" a="1"/>
  <c r="G669" i="3" s="1"/>
  <c r="F669" i="3" a="1"/>
  <c r="F669" i="3" s="1"/>
  <c r="E669" i="3" a="1"/>
  <c r="E669" i="3" s="1"/>
  <c r="D669" i="3" a="1"/>
  <c r="D669" i="3" s="1"/>
  <c r="C669" i="3" a="1"/>
  <c r="C669" i="3" s="1"/>
  <c r="A669" i="3" a="1"/>
  <c r="A669" i="3" s="1"/>
  <c r="S668" i="3" a="1"/>
  <c r="S668" i="3" s="1"/>
  <c r="N668" i="3" a="1"/>
  <c r="N668" i="3"/>
  <c r="M668" i="3" a="1"/>
  <c r="M668" i="3" s="1"/>
  <c r="L668" i="3" a="1"/>
  <c r="L668" i="3" s="1"/>
  <c r="K668" i="3" a="1"/>
  <c r="K668" i="3"/>
  <c r="J668" i="3" a="1"/>
  <c r="J668" i="3" s="1"/>
  <c r="I668" i="3" a="1"/>
  <c r="I668" i="3" s="1"/>
  <c r="H668" i="3" a="1"/>
  <c r="H668" i="3" s="1"/>
  <c r="G668" i="3" a="1"/>
  <c r="G668" i="3" s="1"/>
  <c r="F668" i="3" a="1"/>
  <c r="F668" i="3" s="1"/>
  <c r="E668" i="3" a="1"/>
  <c r="E668" i="3" s="1"/>
  <c r="D668" i="3" a="1"/>
  <c r="D668" i="3" s="1"/>
  <c r="C668" i="3" a="1"/>
  <c r="C668" i="3" s="1"/>
  <c r="A668" i="3" a="1"/>
  <c r="A668" i="3"/>
  <c r="S667" i="3" a="1"/>
  <c r="S667" i="3" s="1"/>
  <c r="N667" i="3" a="1"/>
  <c r="N667" i="3" s="1"/>
  <c r="M667" i="3" a="1"/>
  <c r="M667" i="3" s="1"/>
  <c r="L667" i="3" a="1"/>
  <c r="L667" i="3" s="1"/>
  <c r="K667" i="3" a="1"/>
  <c r="K667" i="3"/>
  <c r="J667" i="3" a="1"/>
  <c r="J667" i="3" s="1"/>
  <c r="I667" i="3" a="1"/>
  <c r="I667" i="3" s="1"/>
  <c r="H667" i="3" a="1"/>
  <c r="H667" i="3" s="1"/>
  <c r="G667" i="3" a="1"/>
  <c r="G667" i="3" s="1"/>
  <c r="F667" i="3" a="1"/>
  <c r="F667" i="3"/>
  <c r="E667" i="3" a="1"/>
  <c r="E667" i="3" s="1"/>
  <c r="D667" i="3" a="1"/>
  <c r="D667" i="3" s="1"/>
  <c r="C667" i="3" a="1"/>
  <c r="C667" i="3" s="1"/>
  <c r="A667" i="3" a="1"/>
  <c r="A667" i="3" s="1"/>
  <c r="S666" i="3" a="1"/>
  <c r="S666" i="3" s="1"/>
  <c r="N666" i="3" a="1"/>
  <c r="N666" i="3" s="1"/>
  <c r="M666" i="3" a="1"/>
  <c r="M666" i="3" s="1"/>
  <c r="L666" i="3" a="1"/>
  <c r="L666" i="3"/>
  <c r="K666" i="3" a="1"/>
  <c r="K666" i="3" s="1"/>
  <c r="J666" i="3" a="1"/>
  <c r="J666" i="3" s="1"/>
  <c r="I666" i="3" a="1"/>
  <c r="I666" i="3" s="1"/>
  <c r="H666" i="3" a="1"/>
  <c r="H666" i="3" s="1"/>
  <c r="G666" i="3" a="1"/>
  <c r="G666" i="3" s="1"/>
  <c r="F666" i="3" a="1"/>
  <c r="F666" i="3" s="1"/>
  <c r="E666" i="3" a="1"/>
  <c r="E666" i="3"/>
  <c r="D666" i="3" a="1"/>
  <c r="D666" i="3" s="1"/>
  <c r="C666" i="3" a="1"/>
  <c r="C666" i="3" s="1"/>
  <c r="A666" i="3" a="1"/>
  <c r="A666" i="3" s="1"/>
  <c r="S665" i="3" a="1"/>
  <c r="S665" i="3"/>
  <c r="N665" i="3" a="1"/>
  <c r="N665" i="3" s="1"/>
  <c r="M665" i="3" a="1"/>
  <c r="M665" i="3" s="1"/>
  <c r="L665" i="3" a="1"/>
  <c r="L665" i="3"/>
  <c r="K665" i="3" a="1"/>
  <c r="K665" i="3" s="1"/>
  <c r="J665" i="3" a="1"/>
  <c r="J665" i="3" s="1"/>
  <c r="I665" i="3" a="1"/>
  <c r="I665" i="3"/>
  <c r="H665" i="3" a="1"/>
  <c r="H665" i="3" s="1"/>
  <c r="G665" i="3" a="1"/>
  <c r="G665" i="3" s="1"/>
  <c r="F665" i="3" a="1"/>
  <c r="F665" i="3" s="1"/>
  <c r="E665" i="3" a="1"/>
  <c r="E665" i="3"/>
  <c r="D665" i="3" a="1"/>
  <c r="D665" i="3" s="1"/>
  <c r="C665" i="3" a="1"/>
  <c r="C665" i="3" s="1"/>
  <c r="A665" i="3" a="1"/>
  <c r="A665" i="3" s="1"/>
  <c r="S664" i="3" a="1"/>
  <c r="S664" i="3" s="1"/>
  <c r="N664" i="3" a="1"/>
  <c r="N664" i="3" s="1"/>
  <c r="M664" i="3" a="1"/>
  <c r="M664" i="3" s="1"/>
  <c r="L664" i="3" a="1"/>
  <c r="L664" i="3"/>
  <c r="K664" i="3" a="1"/>
  <c r="K664" i="3" s="1"/>
  <c r="J664" i="3" a="1"/>
  <c r="J664" i="3" s="1"/>
  <c r="I664" i="3" a="1"/>
  <c r="I664" i="3" s="1"/>
  <c r="H664" i="3" a="1"/>
  <c r="H664" i="3" s="1"/>
  <c r="G664" i="3" a="1"/>
  <c r="G664" i="3" s="1"/>
  <c r="F664" i="3" a="1"/>
  <c r="F664" i="3"/>
  <c r="E664" i="3" a="1"/>
  <c r="E664" i="3" s="1"/>
  <c r="D664" i="3" a="1"/>
  <c r="D664" i="3" s="1"/>
  <c r="C664" i="3" a="1"/>
  <c r="C664" i="3" s="1"/>
  <c r="A664" i="3" a="1"/>
  <c r="A664" i="3" s="1"/>
  <c r="S663" i="3" a="1"/>
  <c r="S663" i="3" s="1"/>
  <c r="N663" i="3" a="1"/>
  <c r="N663" i="3"/>
  <c r="M663" i="3" a="1"/>
  <c r="M663" i="3" s="1"/>
  <c r="L663" i="3" a="1"/>
  <c r="L663" i="3" s="1"/>
  <c r="K663" i="3" a="1"/>
  <c r="K663" i="3"/>
  <c r="J663" i="3" a="1"/>
  <c r="J663" i="3" s="1"/>
  <c r="I663" i="3" a="1"/>
  <c r="I663" i="3" s="1"/>
  <c r="H663" i="3" a="1"/>
  <c r="H663" i="3" s="1"/>
  <c r="G663" i="3" a="1"/>
  <c r="G663" i="3" s="1"/>
  <c r="F663" i="3" a="1"/>
  <c r="F663" i="3"/>
  <c r="E663" i="3" a="1"/>
  <c r="E663" i="3" s="1"/>
  <c r="D663" i="3" a="1"/>
  <c r="D663" i="3" s="1"/>
  <c r="C663" i="3" a="1"/>
  <c r="C663" i="3" s="1"/>
  <c r="A663" i="3" a="1"/>
  <c r="A663" i="3" s="1"/>
  <c r="S662" i="3" a="1"/>
  <c r="S662" i="3" s="1"/>
  <c r="N662" i="3" a="1"/>
  <c r="N662" i="3" s="1"/>
  <c r="M662" i="3" a="1"/>
  <c r="M662" i="3" s="1"/>
  <c r="L662" i="3" a="1"/>
  <c r="L662" i="3"/>
  <c r="K662" i="3" a="1"/>
  <c r="K662" i="3"/>
  <c r="J662" i="3" a="1"/>
  <c r="J662" i="3" s="1"/>
  <c r="I662" i="3" a="1"/>
  <c r="I662" i="3" s="1"/>
  <c r="H662" i="3" a="1"/>
  <c r="H662" i="3" s="1"/>
  <c r="G662" i="3" a="1"/>
  <c r="G662" i="3" s="1"/>
  <c r="F662" i="3" a="1"/>
  <c r="F662" i="3"/>
  <c r="E662" i="3" a="1"/>
  <c r="E662" i="3"/>
  <c r="D662" i="3" a="1"/>
  <c r="D662" i="3" s="1"/>
  <c r="C662" i="3" a="1"/>
  <c r="C662" i="3" s="1"/>
  <c r="A662" i="3" a="1"/>
  <c r="A662" i="3" s="1"/>
  <c r="S661" i="3" a="1"/>
  <c r="S661" i="3" s="1"/>
  <c r="N661" i="3" a="1"/>
  <c r="N661" i="3" s="1"/>
  <c r="M661" i="3" a="1"/>
  <c r="M661" i="3" s="1"/>
  <c r="L661" i="3" a="1"/>
  <c r="L661" i="3"/>
  <c r="K661" i="3" a="1"/>
  <c r="K661" i="3"/>
  <c r="J661" i="3" a="1"/>
  <c r="J661" i="3" s="1"/>
  <c r="I661" i="3" a="1"/>
  <c r="I661" i="3" s="1"/>
  <c r="H661" i="3" a="1"/>
  <c r="H661" i="3" s="1"/>
  <c r="G661" i="3" a="1"/>
  <c r="G661" i="3" s="1"/>
  <c r="F661" i="3" a="1"/>
  <c r="F661" i="3" s="1"/>
  <c r="E661" i="3" a="1"/>
  <c r="E661" i="3"/>
  <c r="D661" i="3" a="1"/>
  <c r="D661" i="3" s="1"/>
  <c r="C661" i="3" a="1"/>
  <c r="C661" i="3" s="1"/>
  <c r="A661" i="3" a="1"/>
  <c r="A661" i="3" s="1"/>
  <c r="S660" i="3" a="1"/>
  <c r="S660" i="3"/>
  <c r="N660" i="3" a="1"/>
  <c r="N660" i="3" s="1"/>
  <c r="M660" i="3" a="1"/>
  <c r="M660" i="3" s="1"/>
  <c r="L660" i="3" a="1"/>
  <c r="L660" i="3"/>
  <c r="K660" i="3" a="1"/>
  <c r="K660" i="3"/>
  <c r="J660" i="3" a="1"/>
  <c r="J660" i="3" s="1"/>
  <c r="I660" i="3" a="1"/>
  <c r="I660" i="3"/>
  <c r="H660" i="3" a="1"/>
  <c r="H660" i="3" s="1"/>
  <c r="G660" i="3" a="1"/>
  <c r="G660" i="3" s="1"/>
  <c r="F660" i="3" a="1"/>
  <c r="F660" i="3" s="1"/>
  <c r="E660" i="3" a="1"/>
  <c r="E660" i="3"/>
  <c r="D660" i="3" a="1"/>
  <c r="D660" i="3" s="1"/>
  <c r="C660" i="3" a="1"/>
  <c r="C660" i="3" s="1"/>
  <c r="A660" i="3" a="1"/>
  <c r="A660" i="3" s="1"/>
  <c r="S659" i="3" a="1"/>
  <c r="S659" i="3" s="1"/>
  <c r="N659" i="3" a="1"/>
  <c r="N659" i="3" s="1"/>
  <c r="M659" i="3" a="1"/>
  <c r="M659" i="3" s="1"/>
  <c r="L659" i="3" a="1"/>
  <c r="L659" i="3"/>
  <c r="K659" i="3" a="1"/>
  <c r="K659" i="3" s="1"/>
  <c r="J659" i="3" a="1"/>
  <c r="J659" i="3" s="1"/>
  <c r="I659" i="3" a="1"/>
  <c r="I659" i="3" s="1"/>
  <c r="H659" i="3" a="1"/>
  <c r="H659" i="3" s="1"/>
  <c r="G659" i="3" a="1"/>
  <c r="G659" i="3" s="1"/>
  <c r="F659" i="3" a="1"/>
  <c r="F659" i="3" s="1"/>
  <c r="E659" i="3" a="1"/>
  <c r="E659" i="3" s="1"/>
  <c r="D659" i="3" a="1"/>
  <c r="D659" i="3" s="1"/>
  <c r="C659" i="3" a="1"/>
  <c r="C659" i="3" s="1"/>
  <c r="A659" i="3" a="1"/>
  <c r="A659" i="3" s="1"/>
  <c r="S658" i="3" a="1"/>
  <c r="S658" i="3" s="1"/>
  <c r="N658" i="3" a="1"/>
  <c r="N658" i="3" s="1"/>
  <c r="M658" i="3" a="1"/>
  <c r="M658" i="3" s="1"/>
  <c r="L658" i="3" a="1"/>
  <c r="L658" i="3" s="1"/>
  <c r="K658" i="3" a="1"/>
  <c r="K658" i="3" s="1"/>
  <c r="J658" i="3" a="1"/>
  <c r="J658" i="3" s="1"/>
  <c r="I658" i="3" a="1"/>
  <c r="I658" i="3" s="1"/>
  <c r="H658" i="3" a="1"/>
  <c r="H658" i="3" s="1"/>
  <c r="G658" i="3" a="1"/>
  <c r="G658" i="3" s="1"/>
  <c r="F658" i="3" a="1"/>
  <c r="F658" i="3"/>
  <c r="E658" i="3" a="1"/>
  <c r="E658" i="3" s="1"/>
  <c r="D658" i="3" a="1"/>
  <c r="D658" i="3" s="1"/>
  <c r="C658" i="3" a="1"/>
  <c r="C658" i="3" s="1"/>
  <c r="A658" i="3" a="1"/>
  <c r="A658" i="3"/>
  <c r="S657" i="3" a="1"/>
  <c r="S657" i="3" s="1"/>
  <c r="N657" i="3" a="1"/>
  <c r="N657" i="3" s="1"/>
  <c r="M657" i="3" a="1"/>
  <c r="M657" i="3" s="1"/>
  <c r="L657" i="3" a="1"/>
  <c r="L657" i="3" s="1"/>
  <c r="K657" i="3" a="1"/>
  <c r="K657" i="3" s="1"/>
  <c r="J657" i="3" a="1"/>
  <c r="J657" i="3" s="1"/>
  <c r="I657" i="3" a="1"/>
  <c r="I657" i="3" s="1"/>
  <c r="H657" i="3" a="1"/>
  <c r="H657" i="3" s="1"/>
  <c r="G657" i="3" a="1"/>
  <c r="G657" i="3" s="1"/>
  <c r="F657" i="3" a="1"/>
  <c r="F657" i="3"/>
  <c r="E657" i="3" a="1"/>
  <c r="E657" i="3" s="1"/>
  <c r="D657" i="3" a="1"/>
  <c r="D657" i="3" s="1"/>
  <c r="C657" i="3" a="1"/>
  <c r="C657" i="3" s="1"/>
  <c r="A657" i="3" a="1"/>
  <c r="A657" i="3" s="1"/>
  <c r="S656" i="3" a="1"/>
  <c r="S656" i="3" s="1"/>
  <c r="N656" i="3" a="1"/>
  <c r="N656" i="3" s="1"/>
  <c r="M656" i="3" a="1"/>
  <c r="M656" i="3" s="1"/>
  <c r="L656" i="3" a="1"/>
  <c r="L656" i="3" s="1"/>
  <c r="K656" i="3" a="1"/>
  <c r="K656" i="3"/>
  <c r="J656" i="3" a="1"/>
  <c r="J656" i="3" s="1"/>
  <c r="I656" i="3" a="1"/>
  <c r="I656" i="3" s="1"/>
  <c r="H656" i="3" a="1"/>
  <c r="H656" i="3" s="1"/>
  <c r="G656" i="3" a="1"/>
  <c r="G656" i="3" s="1"/>
  <c r="F656" i="3" a="1"/>
  <c r="F656" i="3" s="1"/>
  <c r="E656" i="3" a="1"/>
  <c r="E656" i="3"/>
  <c r="D656" i="3" a="1"/>
  <c r="D656" i="3" s="1"/>
  <c r="C656" i="3" a="1"/>
  <c r="C656" i="3" s="1"/>
  <c r="A656" i="3" a="1"/>
  <c r="A656" i="3" s="1"/>
  <c r="S655" i="3" a="1"/>
  <c r="S655" i="3" s="1"/>
  <c r="N655" i="3" a="1"/>
  <c r="N655" i="3" s="1"/>
  <c r="M655" i="3" a="1"/>
  <c r="M655" i="3" s="1"/>
  <c r="L655" i="3" a="1"/>
  <c r="L655" i="3"/>
  <c r="K655" i="3" a="1"/>
  <c r="K655" i="3" s="1"/>
  <c r="J655" i="3" a="1"/>
  <c r="J655" i="3" s="1"/>
  <c r="I655" i="3" a="1"/>
  <c r="I655" i="3" s="1"/>
  <c r="H655" i="3" a="1"/>
  <c r="H655" i="3" s="1"/>
  <c r="G655" i="3" a="1"/>
  <c r="G655" i="3" s="1"/>
  <c r="F655" i="3" a="1"/>
  <c r="F655" i="3"/>
  <c r="E655" i="3" a="1"/>
  <c r="E655" i="3"/>
  <c r="D655" i="3" a="1"/>
  <c r="D655" i="3" s="1"/>
  <c r="C655" i="3" a="1"/>
  <c r="C655" i="3"/>
  <c r="A655" i="3" a="1"/>
  <c r="A655" i="3" s="1"/>
  <c r="S654" i="3" a="1"/>
  <c r="S654" i="3" s="1"/>
  <c r="N654" i="3" a="1"/>
  <c r="N654" i="3" s="1"/>
  <c r="M654" i="3" a="1"/>
  <c r="M654" i="3" s="1"/>
  <c r="L654" i="3" a="1"/>
  <c r="L654" i="3"/>
  <c r="K654" i="3" a="1"/>
  <c r="K654" i="3" s="1"/>
  <c r="J654" i="3" a="1"/>
  <c r="J654" i="3" s="1"/>
  <c r="I654" i="3" a="1"/>
  <c r="I654" i="3" s="1"/>
  <c r="H654" i="3" a="1"/>
  <c r="H654" i="3" s="1"/>
  <c r="G654" i="3" a="1"/>
  <c r="G654" i="3" s="1"/>
  <c r="F654" i="3" a="1"/>
  <c r="F654" i="3"/>
  <c r="E654" i="3" a="1"/>
  <c r="E654" i="3" s="1"/>
  <c r="D654" i="3" a="1"/>
  <c r="D654" i="3" s="1"/>
  <c r="C654" i="3" a="1"/>
  <c r="C654" i="3" s="1"/>
  <c r="A654" i="3" a="1"/>
  <c r="A654" i="3" s="1"/>
  <c r="S653" i="3" a="1"/>
  <c r="S653" i="3" s="1"/>
  <c r="N653" i="3" a="1"/>
  <c r="N653" i="3" s="1"/>
  <c r="M653" i="3" a="1"/>
  <c r="M653" i="3" s="1"/>
  <c r="L653" i="3" a="1"/>
  <c r="L653" i="3" s="1"/>
  <c r="K653" i="3" a="1"/>
  <c r="K653" i="3"/>
  <c r="J653" i="3" a="1"/>
  <c r="J653" i="3"/>
  <c r="I653" i="3" a="1"/>
  <c r="I653" i="3" s="1"/>
  <c r="H653" i="3" a="1"/>
  <c r="H653" i="3"/>
  <c r="G653" i="3" a="1"/>
  <c r="G653" i="3" s="1"/>
  <c r="F653" i="3" a="1"/>
  <c r="F653" i="3" s="1"/>
  <c r="E653" i="3" a="1"/>
  <c r="E653" i="3"/>
  <c r="D653" i="3" a="1"/>
  <c r="D653" i="3"/>
  <c r="C653" i="3" a="1"/>
  <c r="C653" i="3" s="1"/>
  <c r="A653" i="3" a="1"/>
  <c r="A653" i="3"/>
  <c r="S652" i="3" a="1"/>
  <c r="S652" i="3" s="1"/>
  <c r="N652" i="3" a="1"/>
  <c r="N652" i="3" s="1"/>
  <c r="M652" i="3" a="1"/>
  <c r="M652" i="3"/>
  <c r="L652" i="3" a="1"/>
  <c r="L652" i="3" s="1"/>
  <c r="K652" i="3" a="1"/>
  <c r="K652" i="3" s="1"/>
  <c r="J652" i="3" a="1"/>
  <c r="J652" i="3" s="1"/>
  <c r="I652" i="3" a="1"/>
  <c r="I652" i="3" s="1"/>
  <c r="H652" i="3" a="1"/>
  <c r="H652" i="3" s="1"/>
  <c r="G652" i="3" a="1"/>
  <c r="G652" i="3" s="1"/>
  <c r="F652" i="3" a="1"/>
  <c r="F652" i="3" s="1"/>
  <c r="E652" i="3" a="1"/>
  <c r="E652" i="3" s="1"/>
  <c r="D652" i="3" a="1"/>
  <c r="D652" i="3"/>
  <c r="C652" i="3" a="1"/>
  <c r="C652" i="3" s="1"/>
  <c r="A652" i="3" a="1"/>
  <c r="A652" i="3"/>
  <c r="S651" i="3" a="1"/>
  <c r="S651" i="3" s="1"/>
  <c r="N651" i="3" a="1"/>
  <c r="N651" i="3" s="1"/>
  <c r="M651" i="3" a="1"/>
  <c r="M651" i="3" s="1"/>
  <c r="L651" i="3" a="1"/>
  <c r="L651" i="3" s="1"/>
  <c r="K651" i="3" a="1"/>
  <c r="K651" i="3" s="1"/>
  <c r="J651" i="3" a="1"/>
  <c r="J651" i="3"/>
  <c r="I651" i="3" a="1"/>
  <c r="I651" i="3" s="1"/>
  <c r="H651" i="3" a="1"/>
  <c r="H651" i="3" s="1"/>
  <c r="G651" i="3" a="1"/>
  <c r="G651" i="3" s="1"/>
  <c r="F651" i="3" a="1"/>
  <c r="F651" i="3" s="1"/>
  <c r="E651" i="3" a="1"/>
  <c r="E651" i="3" s="1"/>
  <c r="D651" i="3" a="1"/>
  <c r="D651" i="3"/>
  <c r="C651" i="3" a="1"/>
  <c r="C651" i="3" s="1"/>
  <c r="A651" i="3" a="1"/>
  <c r="A651" i="3" s="1"/>
  <c r="S650" i="3" a="1"/>
  <c r="S650" i="3" s="1"/>
  <c r="N650" i="3" a="1"/>
  <c r="N650" i="3"/>
  <c r="M650" i="3" a="1"/>
  <c r="M650" i="3" s="1"/>
  <c r="L650" i="3" a="1"/>
  <c r="L650" i="3" s="1"/>
  <c r="K650" i="3" a="1"/>
  <c r="K650" i="3" s="1"/>
  <c r="J650" i="3" a="1"/>
  <c r="J650" i="3" s="1"/>
  <c r="I650" i="3" a="1"/>
  <c r="I650" i="3" s="1"/>
  <c r="H650" i="3" a="1"/>
  <c r="H650" i="3"/>
  <c r="G650" i="3" a="1"/>
  <c r="G650" i="3" s="1"/>
  <c r="F650" i="3" a="1"/>
  <c r="F650" i="3" s="1"/>
  <c r="E650" i="3" a="1"/>
  <c r="E650" i="3" s="1"/>
  <c r="D650" i="3" a="1"/>
  <c r="D650" i="3" s="1"/>
  <c r="C650" i="3" a="1"/>
  <c r="C650" i="3" s="1"/>
  <c r="A650" i="3" a="1"/>
  <c r="A650" i="3"/>
  <c r="S649" i="3" a="1"/>
  <c r="S649" i="3" s="1"/>
  <c r="N649" i="3" a="1"/>
  <c r="N649" i="3" s="1"/>
  <c r="M649" i="3" a="1"/>
  <c r="M649" i="3" s="1"/>
  <c r="L649" i="3" a="1"/>
  <c r="L649" i="3" s="1"/>
  <c r="K649" i="3" a="1"/>
  <c r="K649" i="3"/>
  <c r="J649" i="3" a="1"/>
  <c r="J649" i="3" s="1"/>
  <c r="I649" i="3" a="1"/>
  <c r="I649" i="3" s="1"/>
  <c r="H649" i="3" a="1"/>
  <c r="H649" i="3" s="1"/>
  <c r="G649" i="3" a="1"/>
  <c r="G649" i="3" s="1"/>
  <c r="F649" i="3" a="1"/>
  <c r="F649" i="3" s="1"/>
  <c r="E649" i="3" a="1"/>
  <c r="E649" i="3" s="1"/>
  <c r="D649" i="3" a="1"/>
  <c r="D649" i="3"/>
  <c r="C649" i="3" a="1"/>
  <c r="C649" i="3" s="1"/>
  <c r="A649" i="3" a="1"/>
  <c r="A649" i="3" s="1"/>
  <c r="S648" i="3" a="1"/>
  <c r="S648" i="3" s="1"/>
  <c r="N648" i="3" a="1"/>
  <c r="N648" i="3"/>
  <c r="M648" i="3" a="1"/>
  <c r="M648" i="3"/>
  <c r="L648" i="3" a="1"/>
  <c r="L648" i="3" s="1"/>
  <c r="K648" i="3" a="1"/>
  <c r="K648" i="3"/>
  <c r="J648" i="3" a="1"/>
  <c r="J648" i="3" s="1"/>
  <c r="I648" i="3" a="1"/>
  <c r="I648" i="3" s="1"/>
  <c r="H648" i="3" a="1"/>
  <c r="H648" i="3"/>
  <c r="G648" i="3" a="1"/>
  <c r="G648" i="3"/>
  <c r="F648" i="3" a="1"/>
  <c r="F648" i="3" s="1"/>
  <c r="E648" i="3" a="1"/>
  <c r="E648" i="3"/>
  <c r="D648" i="3" a="1"/>
  <c r="D648" i="3" s="1"/>
  <c r="C648" i="3" a="1"/>
  <c r="C648" i="3" s="1"/>
  <c r="A648" i="3" a="1"/>
  <c r="A648" i="3" s="1"/>
  <c r="S647" i="3" a="1"/>
  <c r="S647" i="3" s="1"/>
  <c r="N647" i="3" a="1"/>
  <c r="N647" i="3" s="1"/>
  <c r="M647" i="3" a="1"/>
  <c r="M647" i="3"/>
  <c r="L647" i="3" a="1"/>
  <c r="L647" i="3" s="1"/>
  <c r="K647" i="3" a="1"/>
  <c r="K647" i="3"/>
  <c r="J647" i="3" a="1"/>
  <c r="J647" i="3" s="1"/>
  <c r="I647" i="3" a="1"/>
  <c r="I647" i="3" s="1"/>
  <c r="H647" i="3" a="1"/>
  <c r="H647" i="3" s="1"/>
  <c r="G647" i="3" a="1"/>
  <c r="G647" i="3" s="1"/>
  <c r="F647" i="3" a="1"/>
  <c r="F647" i="3" s="1"/>
  <c r="E647" i="3" a="1"/>
  <c r="E647" i="3" s="1"/>
  <c r="D647" i="3" a="1"/>
  <c r="D647" i="3"/>
  <c r="C647" i="3" a="1"/>
  <c r="C647" i="3" s="1"/>
  <c r="A647" i="3" a="1"/>
  <c r="A647" i="3" s="1"/>
  <c r="S646" i="3" a="1"/>
  <c r="S646" i="3" s="1"/>
  <c r="N646" i="3" a="1"/>
  <c r="N646" i="3" s="1"/>
  <c r="M646" i="3" a="1"/>
  <c r="M646" i="3"/>
  <c r="L646" i="3" a="1"/>
  <c r="L646" i="3" s="1"/>
  <c r="K646" i="3" a="1"/>
  <c r="K646" i="3" s="1"/>
  <c r="J646" i="3" a="1"/>
  <c r="J646" i="3" s="1"/>
  <c r="I646" i="3" a="1"/>
  <c r="I646" i="3" s="1"/>
  <c r="H646" i="3" a="1"/>
  <c r="H646" i="3" s="1"/>
  <c r="G646" i="3" a="1"/>
  <c r="G646" i="3" s="1"/>
  <c r="F646" i="3" a="1"/>
  <c r="F646" i="3" s="1"/>
  <c r="E646" i="3" a="1"/>
  <c r="E646" i="3" s="1"/>
  <c r="D646" i="3" a="1"/>
  <c r="D646" i="3" s="1"/>
  <c r="C646" i="3" a="1"/>
  <c r="C646" i="3" s="1"/>
  <c r="A646" i="3" a="1"/>
  <c r="A646" i="3" s="1"/>
  <c r="S645" i="3" a="1"/>
  <c r="S645" i="3" s="1"/>
  <c r="N645" i="3" a="1"/>
  <c r="N645" i="3" s="1"/>
  <c r="M645" i="3" a="1"/>
  <c r="M645" i="3" s="1"/>
  <c r="L645" i="3" a="1"/>
  <c r="L645" i="3" s="1"/>
  <c r="K645" i="3" a="1"/>
  <c r="K645" i="3"/>
  <c r="J645" i="3" a="1"/>
  <c r="J645" i="3"/>
  <c r="I645" i="3" a="1"/>
  <c r="I645" i="3" s="1"/>
  <c r="H645" i="3" a="1"/>
  <c r="H645" i="3" s="1"/>
  <c r="G645" i="3" a="1"/>
  <c r="G645" i="3" s="1"/>
  <c r="F645" i="3" a="1"/>
  <c r="F645" i="3" s="1"/>
  <c r="E645" i="3" a="1"/>
  <c r="E645" i="3" s="1"/>
  <c r="D645" i="3" a="1"/>
  <c r="D645" i="3" s="1"/>
  <c r="C645" i="3" a="1"/>
  <c r="C645" i="3" s="1"/>
  <c r="A645" i="3" a="1"/>
  <c r="A645" i="3" s="1"/>
  <c r="S644" i="3" a="1"/>
  <c r="S644" i="3" s="1"/>
  <c r="N644" i="3" a="1"/>
  <c r="N644" i="3" s="1"/>
  <c r="M644" i="3" a="1"/>
  <c r="M644" i="3"/>
  <c r="L644" i="3" a="1"/>
  <c r="L644" i="3" s="1"/>
  <c r="K644" i="3" a="1"/>
  <c r="K644" i="3" s="1"/>
  <c r="J644" i="3" a="1"/>
  <c r="J644" i="3" s="1"/>
  <c r="I644" i="3" a="1"/>
  <c r="I644" i="3" s="1"/>
  <c r="H644" i="3" a="1"/>
  <c r="H644" i="3"/>
  <c r="G644" i="3" a="1"/>
  <c r="G644" i="3" s="1"/>
  <c r="F644" i="3" a="1"/>
  <c r="F644" i="3" s="1"/>
  <c r="E644" i="3" a="1"/>
  <c r="E644" i="3" s="1"/>
  <c r="D644" i="3" a="1"/>
  <c r="D644" i="3" s="1"/>
  <c r="C644" i="3" a="1"/>
  <c r="C644" i="3" s="1"/>
  <c r="A644" i="3" a="1"/>
  <c r="A644" i="3"/>
  <c r="S643" i="3" a="1"/>
  <c r="S643" i="3" s="1"/>
  <c r="N643" i="3" a="1"/>
  <c r="N643" i="3" s="1"/>
  <c r="M643" i="3" a="1"/>
  <c r="M643" i="3" s="1"/>
  <c r="L643" i="3" a="1"/>
  <c r="L643" i="3" s="1"/>
  <c r="K643" i="3" a="1"/>
  <c r="K643" i="3"/>
  <c r="J643" i="3" a="1"/>
  <c r="J643" i="3" s="1"/>
  <c r="I643" i="3" a="1"/>
  <c r="I643" i="3" s="1"/>
  <c r="H643" i="3" a="1"/>
  <c r="H643" i="3" s="1"/>
  <c r="G643" i="3" a="1"/>
  <c r="G643" i="3" s="1"/>
  <c r="F643" i="3" a="1"/>
  <c r="F643" i="3" s="1"/>
  <c r="E643" i="3" a="1"/>
  <c r="E643" i="3" s="1"/>
  <c r="D643" i="3" a="1"/>
  <c r="D643" i="3"/>
  <c r="C643" i="3" a="1"/>
  <c r="C643" i="3" s="1"/>
  <c r="A643" i="3" a="1"/>
  <c r="A643" i="3"/>
  <c r="S642" i="3" a="1"/>
  <c r="S642" i="3" s="1"/>
  <c r="N642" i="3" a="1"/>
  <c r="N642" i="3"/>
  <c r="M642" i="3" a="1"/>
  <c r="M642" i="3" s="1"/>
  <c r="L642" i="3" a="1"/>
  <c r="L642" i="3" s="1"/>
  <c r="K642" i="3" a="1"/>
  <c r="K642" i="3" s="1"/>
  <c r="J642" i="3" a="1"/>
  <c r="J642" i="3" s="1"/>
  <c r="I642" i="3" a="1"/>
  <c r="I642" i="3" s="1"/>
  <c r="H642" i="3" a="1"/>
  <c r="H642" i="3"/>
  <c r="G642" i="3" a="1"/>
  <c r="G642" i="3"/>
  <c r="F642" i="3" a="1"/>
  <c r="F642" i="3" s="1"/>
  <c r="E642" i="3" a="1"/>
  <c r="E642" i="3" s="1"/>
  <c r="D642" i="3" a="1"/>
  <c r="D642" i="3" s="1"/>
  <c r="C642" i="3" a="1"/>
  <c r="C642" i="3" s="1"/>
  <c r="A642" i="3" a="1"/>
  <c r="A642" i="3"/>
  <c r="S641" i="3" a="1"/>
  <c r="S641" i="3" s="1"/>
  <c r="N641" i="3" a="1"/>
  <c r="N641" i="3" s="1"/>
  <c r="M641" i="3" a="1"/>
  <c r="M641" i="3" s="1"/>
  <c r="L641" i="3" a="1"/>
  <c r="L641" i="3" s="1"/>
  <c r="K641" i="3" a="1"/>
  <c r="K641" i="3"/>
  <c r="J641" i="3" a="1"/>
  <c r="J641" i="3" s="1"/>
  <c r="I641" i="3" a="1"/>
  <c r="I641" i="3" s="1"/>
  <c r="H641" i="3" a="1"/>
  <c r="H641" i="3" s="1"/>
  <c r="G641" i="3" a="1"/>
  <c r="G641" i="3" s="1"/>
  <c r="F641" i="3" a="1"/>
  <c r="F641" i="3" s="1"/>
  <c r="E641" i="3" a="1"/>
  <c r="E641" i="3" s="1"/>
  <c r="D641" i="3" a="1"/>
  <c r="D641" i="3"/>
  <c r="C641" i="3" a="1"/>
  <c r="C641" i="3" s="1"/>
  <c r="A641" i="3" a="1"/>
  <c r="A641" i="3" s="1"/>
  <c r="S640" i="3" a="1"/>
  <c r="S640" i="3" s="1"/>
  <c r="N640" i="3" a="1"/>
  <c r="N640" i="3"/>
  <c r="M640" i="3" a="1"/>
  <c r="M640" i="3" s="1"/>
  <c r="L640" i="3" a="1"/>
  <c r="L640" i="3" s="1"/>
  <c r="K640" i="3" a="1"/>
  <c r="K640" i="3" s="1"/>
  <c r="J640" i="3" a="1"/>
  <c r="J640" i="3" s="1"/>
  <c r="I640" i="3" a="1"/>
  <c r="I640" i="3" s="1"/>
  <c r="H640" i="3" a="1"/>
  <c r="H640" i="3" s="1"/>
  <c r="G640" i="3" a="1"/>
  <c r="G640" i="3" s="1"/>
  <c r="F640" i="3" a="1"/>
  <c r="F640" i="3" s="1"/>
  <c r="E640" i="3" a="1"/>
  <c r="E640" i="3" s="1"/>
  <c r="D640" i="3" a="1"/>
  <c r="D640" i="3" s="1"/>
  <c r="C640" i="3" a="1"/>
  <c r="C640" i="3" s="1"/>
  <c r="A640" i="3" a="1"/>
  <c r="A640" i="3"/>
  <c r="S639" i="3" a="1"/>
  <c r="S639" i="3" s="1"/>
  <c r="N639" i="3" a="1"/>
  <c r="N639" i="3" s="1"/>
  <c r="M639" i="3" a="1"/>
  <c r="M639" i="3" s="1"/>
  <c r="L639" i="3" a="1"/>
  <c r="L639" i="3" s="1"/>
  <c r="K639" i="3" a="1"/>
  <c r="K639" i="3"/>
  <c r="J639" i="3" a="1"/>
  <c r="J639" i="3" s="1"/>
  <c r="I639" i="3" a="1"/>
  <c r="I639" i="3" s="1"/>
  <c r="H639" i="3" a="1"/>
  <c r="H639" i="3" s="1"/>
  <c r="G639" i="3" a="1"/>
  <c r="G639" i="3" s="1"/>
  <c r="F639" i="3" a="1"/>
  <c r="F639" i="3" s="1"/>
  <c r="E639" i="3" a="1"/>
  <c r="E639" i="3"/>
  <c r="D639" i="3" a="1"/>
  <c r="D639" i="3"/>
  <c r="C639" i="3" a="1"/>
  <c r="C639" i="3" s="1"/>
  <c r="A639" i="3" a="1"/>
  <c r="A639" i="3" s="1"/>
  <c r="S638" i="3" a="1"/>
  <c r="S638" i="3" s="1"/>
  <c r="N638" i="3" a="1"/>
  <c r="N638" i="3" s="1"/>
  <c r="M638" i="3" a="1"/>
  <c r="M638" i="3" s="1"/>
  <c r="L638" i="3" a="1"/>
  <c r="L638" i="3" s="1"/>
  <c r="K638" i="3" a="1"/>
  <c r="K638" i="3" s="1"/>
  <c r="J638" i="3" a="1"/>
  <c r="J638" i="3" s="1"/>
  <c r="I638" i="3" a="1"/>
  <c r="I638" i="3" s="1"/>
  <c r="H638" i="3" a="1"/>
  <c r="H638" i="3" s="1"/>
  <c r="G638" i="3" a="1"/>
  <c r="G638" i="3" s="1"/>
  <c r="F638" i="3" a="1"/>
  <c r="F638" i="3" s="1"/>
  <c r="E638" i="3" a="1"/>
  <c r="E638" i="3"/>
  <c r="D638" i="3" a="1"/>
  <c r="D638" i="3" s="1"/>
  <c r="C638" i="3" a="1"/>
  <c r="C638" i="3" s="1"/>
  <c r="A638" i="3" a="1"/>
  <c r="A638" i="3" s="1"/>
  <c r="S637" i="3" a="1"/>
  <c r="S637" i="3" s="1"/>
  <c r="N637" i="3" a="1"/>
  <c r="N637" i="3" s="1"/>
  <c r="M637" i="3" a="1"/>
  <c r="M637" i="3" s="1"/>
  <c r="L637" i="3" a="1"/>
  <c r="L637" i="3" s="1"/>
  <c r="K637" i="3" a="1"/>
  <c r="K637" i="3"/>
  <c r="J637" i="3" a="1"/>
  <c r="J637" i="3" s="1"/>
  <c r="I637" i="3" a="1"/>
  <c r="I637" i="3" s="1"/>
  <c r="H637" i="3" a="1"/>
  <c r="H637" i="3" s="1"/>
  <c r="G637" i="3" a="1"/>
  <c r="G637" i="3" s="1"/>
  <c r="F637" i="3" a="1"/>
  <c r="F637" i="3" s="1"/>
  <c r="E637" i="3" a="1"/>
  <c r="E637" i="3" s="1"/>
  <c r="D637" i="3" a="1"/>
  <c r="D637" i="3"/>
  <c r="C637" i="3" a="1"/>
  <c r="C637" i="3" s="1"/>
  <c r="A637" i="3" a="1"/>
  <c r="A637" i="3" s="1"/>
  <c r="S636" i="3" a="1"/>
  <c r="S636" i="3" s="1"/>
  <c r="N636" i="3" a="1"/>
  <c r="N636" i="3" s="1"/>
  <c r="M636" i="3" a="1"/>
  <c r="M636" i="3"/>
  <c r="L636" i="3" a="1"/>
  <c r="L636" i="3" s="1"/>
  <c r="K636" i="3" a="1"/>
  <c r="K636" i="3"/>
  <c r="J636" i="3" a="1"/>
  <c r="J636" i="3" s="1"/>
  <c r="I636" i="3" a="1"/>
  <c r="I636" i="3" s="1"/>
  <c r="H636" i="3" a="1"/>
  <c r="H636" i="3" s="1"/>
  <c r="G636" i="3" a="1"/>
  <c r="G636" i="3"/>
  <c r="F636" i="3" a="1"/>
  <c r="F636" i="3" s="1"/>
  <c r="E636" i="3" a="1"/>
  <c r="E636" i="3" s="1"/>
  <c r="D636" i="3" a="1"/>
  <c r="D636" i="3" s="1"/>
  <c r="C636" i="3" a="1"/>
  <c r="C636" i="3" s="1"/>
  <c r="A636" i="3" a="1"/>
  <c r="A636" i="3" s="1"/>
  <c r="S635" i="3" a="1"/>
  <c r="S635" i="3" s="1"/>
  <c r="N635" i="3" a="1"/>
  <c r="N635" i="3" s="1"/>
  <c r="M635" i="3" a="1"/>
  <c r="M635" i="3"/>
  <c r="L635" i="3" a="1"/>
  <c r="L635" i="3" s="1"/>
  <c r="K635" i="3" a="1"/>
  <c r="K635" i="3"/>
  <c r="J635" i="3" a="1"/>
  <c r="J635" i="3" s="1"/>
  <c r="I635" i="3" a="1"/>
  <c r="I635" i="3" s="1"/>
  <c r="H635" i="3" a="1"/>
  <c r="H635" i="3" s="1"/>
  <c r="G635" i="3" a="1"/>
  <c r="G635" i="3"/>
  <c r="F635" i="3" a="1"/>
  <c r="F635" i="3" s="1"/>
  <c r="E635" i="3" a="1"/>
  <c r="E635" i="3"/>
  <c r="D635" i="3" a="1"/>
  <c r="D635" i="3" s="1"/>
  <c r="C635" i="3" a="1"/>
  <c r="C635" i="3" s="1"/>
  <c r="A635" i="3" a="1"/>
  <c r="A635" i="3"/>
  <c r="S634" i="3" a="1"/>
  <c r="S634" i="3" s="1"/>
  <c r="N634" i="3" a="1"/>
  <c r="N634" i="3" s="1"/>
  <c r="M634" i="3" a="1"/>
  <c r="M634" i="3"/>
  <c r="L634" i="3" a="1"/>
  <c r="L634" i="3" s="1"/>
  <c r="K634" i="3" a="1"/>
  <c r="K634" i="3" s="1"/>
  <c r="J634" i="3" a="1"/>
  <c r="J634" i="3" s="1"/>
  <c r="I634" i="3" a="1"/>
  <c r="I634" i="3" s="1"/>
  <c r="H634" i="3" a="1"/>
  <c r="H634" i="3"/>
  <c r="G634" i="3" a="1"/>
  <c r="G634" i="3" s="1"/>
  <c r="F634" i="3" a="1"/>
  <c r="F634" i="3" s="1"/>
  <c r="E634" i="3" a="1"/>
  <c r="E634" i="3" s="1"/>
  <c r="D634" i="3" a="1"/>
  <c r="D634" i="3" s="1"/>
  <c r="C634" i="3" a="1"/>
  <c r="C634" i="3" s="1"/>
  <c r="A634" i="3" a="1"/>
  <c r="A634" i="3" s="1"/>
  <c r="S633" i="3" a="1"/>
  <c r="S633" i="3" s="1"/>
  <c r="N633" i="3" a="1"/>
  <c r="N633" i="3"/>
  <c r="M633" i="3" a="1"/>
  <c r="M633" i="3" s="1"/>
  <c r="L633" i="3" a="1"/>
  <c r="L633" i="3" s="1"/>
  <c r="K633" i="3" a="1"/>
  <c r="K633" i="3" s="1"/>
  <c r="J633" i="3" a="1"/>
  <c r="J633" i="3"/>
  <c r="I633" i="3" a="1"/>
  <c r="I633" i="3" s="1"/>
  <c r="H633" i="3" a="1"/>
  <c r="H633" i="3" s="1"/>
  <c r="G633" i="3" a="1"/>
  <c r="G633" i="3" s="1"/>
  <c r="F633" i="3" a="1"/>
  <c r="F633" i="3" s="1"/>
  <c r="E633" i="3" a="1"/>
  <c r="E633" i="3" s="1"/>
  <c r="D633" i="3" a="1"/>
  <c r="D633" i="3" s="1"/>
  <c r="C633" i="3" a="1"/>
  <c r="C633" i="3" s="1"/>
  <c r="A633" i="3" a="1"/>
  <c r="A633" i="3"/>
  <c r="S632" i="3" a="1"/>
  <c r="S632" i="3" s="1"/>
  <c r="N632" i="3" a="1"/>
  <c r="N632" i="3" s="1"/>
  <c r="M632" i="3" a="1"/>
  <c r="M632" i="3" s="1"/>
  <c r="L632" i="3" a="1"/>
  <c r="L632" i="3" s="1"/>
  <c r="K632" i="3" a="1"/>
  <c r="K632" i="3" s="1"/>
  <c r="J632" i="3" a="1"/>
  <c r="J632" i="3" s="1"/>
  <c r="I632" i="3" a="1"/>
  <c r="I632" i="3" s="1"/>
  <c r="H632" i="3" a="1"/>
  <c r="H632" i="3"/>
  <c r="G632" i="3" a="1"/>
  <c r="G632" i="3" s="1"/>
  <c r="F632" i="3" a="1"/>
  <c r="F632" i="3" s="1"/>
  <c r="E632" i="3" a="1"/>
  <c r="E632" i="3" s="1"/>
  <c r="D632" i="3" a="1"/>
  <c r="D632" i="3" s="1"/>
  <c r="C632" i="3" a="1"/>
  <c r="C632" i="3" s="1"/>
  <c r="A632" i="3" a="1"/>
  <c r="A632" i="3"/>
  <c r="S631" i="3" a="1"/>
  <c r="S631" i="3" s="1"/>
  <c r="N631" i="3" a="1"/>
  <c r="N631" i="3"/>
  <c r="M631" i="3" a="1"/>
  <c r="M631" i="3" s="1"/>
  <c r="L631" i="3" a="1"/>
  <c r="L631" i="3" s="1"/>
  <c r="K631" i="3" a="1"/>
  <c r="K631" i="3" s="1"/>
  <c r="J631" i="3" a="1"/>
  <c r="J631" i="3"/>
  <c r="I631" i="3" a="1"/>
  <c r="I631" i="3" s="1"/>
  <c r="H631" i="3" a="1"/>
  <c r="H631" i="3"/>
  <c r="G631" i="3" a="1"/>
  <c r="G631" i="3" s="1"/>
  <c r="F631" i="3" a="1"/>
  <c r="F631" i="3" s="1"/>
  <c r="E631" i="3" a="1"/>
  <c r="E631" i="3" s="1"/>
  <c r="D631" i="3" a="1"/>
  <c r="D631" i="3" s="1"/>
  <c r="C631" i="3" a="1"/>
  <c r="C631" i="3" s="1"/>
  <c r="A631" i="3" a="1"/>
  <c r="A631" i="3"/>
  <c r="S630" i="3" a="1"/>
  <c r="S630" i="3" s="1"/>
  <c r="N630" i="3" a="1"/>
  <c r="N630" i="3" s="1"/>
  <c r="M630" i="3" a="1"/>
  <c r="M630" i="3" s="1"/>
  <c r="L630" i="3" a="1"/>
  <c r="L630" i="3" s="1"/>
  <c r="K630" i="3" a="1"/>
  <c r="K630" i="3" s="1"/>
  <c r="J630" i="3" a="1"/>
  <c r="J630" i="3" s="1"/>
  <c r="I630" i="3" a="1"/>
  <c r="I630" i="3" s="1"/>
  <c r="H630" i="3" a="1"/>
  <c r="H630" i="3"/>
  <c r="G630" i="3" a="1"/>
  <c r="G630" i="3" s="1"/>
  <c r="F630" i="3" a="1"/>
  <c r="F630" i="3" s="1"/>
  <c r="E630" i="3" a="1"/>
  <c r="E630" i="3"/>
  <c r="D630" i="3" a="1"/>
  <c r="D630" i="3" s="1"/>
  <c r="C630" i="3" a="1"/>
  <c r="C630" i="3" s="1"/>
  <c r="A630" i="3" a="1"/>
  <c r="A630" i="3"/>
  <c r="S629" i="3" a="1"/>
  <c r="S629" i="3" s="1"/>
  <c r="N629" i="3" a="1"/>
  <c r="N629" i="3" s="1"/>
  <c r="M629" i="3" a="1"/>
  <c r="M629" i="3" s="1"/>
  <c r="L629" i="3" a="1"/>
  <c r="L629" i="3" s="1"/>
  <c r="K629" i="3" a="1"/>
  <c r="K629" i="3" s="1"/>
  <c r="J629" i="3" a="1"/>
  <c r="J629" i="3" s="1"/>
  <c r="I629" i="3" a="1"/>
  <c r="I629" i="3" s="1"/>
  <c r="H629" i="3" a="1"/>
  <c r="H629" i="3" s="1"/>
  <c r="G629" i="3" a="1"/>
  <c r="G629" i="3"/>
  <c r="F629" i="3" a="1"/>
  <c r="F629" i="3" s="1"/>
  <c r="E629" i="3" a="1"/>
  <c r="E629" i="3" s="1"/>
  <c r="D629" i="3" a="1"/>
  <c r="D629" i="3"/>
  <c r="C629" i="3" a="1"/>
  <c r="C629" i="3" s="1"/>
  <c r="A629" i="3" a="1"/>
  <c r="A629" i="3" s="1"/>
  <c r="S628" i="3" a="1"/>
  <c r="S628" i="3" s="1"/>
  <c r="N628" i="3" a="1"/>
  <c r="N628" i="3"/>
  <c r="M628" i="3" a="1"/>
  <c r="M628" i="3"/>
  <c r="L628" i="3" a="1"/>
  <c r="L628" i="3" s="1"/>
  <c r="K628" i="3" a="1"/>
  <c r="K628" i="3"/>
  <c r="J628" i="3" a="1"/>
  <c r="J628" i="3" s="1"/>
  <c r="I628" i="3" a="1"/>
  <c r="I628" i="3" s="1"/>
  <c r="H628" i="3" a="1"/>
  <c r="H628" i="3" s="1"/>
  <c r="G628" i="3" a="1"/>
  <c r="G628" i="3" s="1"/>
  <c r="F628" i="3" a="1"/>
  <c r="F628" i="3" s="1"/>
  <c r="E628" i="3" a="1"/>
  <c r="E628" i="3"/>
  <c r="D628" i="3" a="1"/>
  <c r="D628" i="3" s="1"/>
  <c r="C628" i="3" a="1"/>
  <c r="C628" i="3" s="1"/>
  <c r="A628" i="3" a="1"/>
  <c r="A628" i="3" s="1"/>
  <c r="S627" i="3" a="1"/>
  <c r="S627" i="3" s="1"/>
  <c r="N627" i="3" a="1"/>
  <c r="N627" i="3" s="1"/>
  <c r="M627" i="3" a="1"/>
  <c r="M627" i="3"/>
  <c r="L627" i="3" a="1"/>
  <c r="L627" i="3" s="1"/>
  <c r="K627" i="3" a="1"/>
  <c r="K627" i="3"/>
  <c r="J627" i="3" a="1"/>
  <c r="J627" i="3" s="1"/>
  <c r="I627" i="3" a="1"/>
  <c r="I627" i="3" s="1"/>
  <c r="H627" i="3" a="1"/>
  <c r="H627" i="3" s="1"/>
  <c r="G627" i="3" a="1"/>
  <c r="G627" i="3" s="1"/>
  <c r="F627" i="3" a="1"/>
  <c r="F627" i="3" s="1"/>
  <c r="E627" i="3" a="1"/>
  <c r="E627" i="3"/>
  <c r="D627" i="3" a="1"/>
  <c r="D627" i="3"/>
  <c r="C627" i="3" a="1"/>
  <c r="C627" i="3" s="1"/>
  <c r="A627" i="3" a="1"/>
  <c r="A627" i="3" s="1"/>
  <c r="S626" i="3" a="1"/>
  <c r="S626" i="3" s="1"/>
  <c r="N626" i="3" a="1"/>
  <c r="N626" i="3" s="1"/>
  <c r="M626" i="3" a="1"/>
  <c r="M626" i="3" s="1"/>
  <c r="L626" i="3" a="1"/>
  <c r="L626" i="3" s="1"/>
  <c r="K626" i="3" a="1"/>
  <c r="K626" i="3"/>
  <c r="J626" i="3" a="1"/>
  <c r="J626" i="3" s="1"/>
  <c r="I626" i="3" a="1"/>
  <c r="I626" i="3" s="1"/>
  <c r="H626" i="3" a="1"/>
  <c r="H626" i="3"/>
  <c r="G626" i="3" a="1"/>
  <c r="G626" i="3" s="1"/>
  <c r="F626" i="3" a="1"/>
  <c r="F626" i="3" s="1"/>
  <c r="E626" i="3" a="1"/>
  <c r="E626" i="3"/>
  <c r="D626" i="3" a="1"/>
  <c r="D626" i="3" s="1"/>
  <c r="C626" i="3" a="1"/>
  <c r="C626" i="3" s="1"/>
  <c r="A626" i="3" a="1"/>
  <c r="A626" i="3" s="1"/>
  <c r="S625" i="3" a="1"/>
  <c r="S625" i="3" s="1"/>
  <c r="N625" i="3" a="1"/>
  <c r="N625" i="3"/>
  <c r="M625" i="3" a="1"/>
  <c r="M625" i="3" s="1"/>
  <c r="L625" i="3" a="1"/>
  <c r="L625" i="3" s="1"/>
  <c r="K625" i="3" a="1"/>
  <c r="K625" i="3"/>
  <c r="J625" i="3" a="1"/>
  <c r="J625" i="3" s="1"/>
  <c r="I625" i="3" a="1"/>
  <c r="I625" i="3" s="1"/>
  <c r="H625" i="3" a="1"/>
  <c r="H625" i="3" s="1"/>
  <c r="G625" i="3" a="1"/>
  <c r="G625" i="3" s="1"/>
  <c r="F625" i="3" a="1"/>
  <c r="F625" i="3" s="1"/>
  <c r="E625" i="3" a="1"/>
  <c r="E625" i="3" s="1"/>
  <c r="D625" i="3" a="1"/>
  <c r="D625" i="3" s="1"/>
  <c r="C625" i="3" a="1"/>
  <c r="C625" i="3" s="1"/>
  <c r="A625" i="3" a="1"/>
  <c r="A625" i="3"/>
  <c r="S624" i="3" a="1"/>
  <c r="S624" i="3" s="1"/>
  <c r="N624" i="3" a="1"/>
  <c r="N624" i="3"/>
  <c r="M624" i="3" a="1"/>
  <c r="M624" i="3" s="1"/>
  <c r="L624" i="3" a="1"/>
  <c r="L624" i="3" s="1"/>
  <c r="K624" i="3" a="1"/>
  <c r="K624" i="3"/>
  <c r="J624" i="3" a="1"/>
  <c r="J624" i="3"/>
  <c r="I624" i="3" a="1"/>
  <c r="I624" i="3" s="1"/>
  <c r="H624" i="3" a="1"/>
  <c r="H624" i="3"/>
  <c r="G624" i="3" a="1"/>
  <c r="G624" i="3" s="1"/>
  <c r="F624" i="3" a="1"/>
  <c r="F624" i="3" s="1"/>
  <c r="E624" i="3" a="1"/>
  <c r="E624" i="3"/>
  <c r="D624" i="3" a="1"/>
  <c r="D624" i="3"/>
  <c r="C624" i="3" a="1"/>
  <c r="C624" i="3" s="1"/>
  <c r="A624" i="3" a="1"/>
  <c r="A624" i="3"/>
  <c r="S623" i="3" a="1"/>
  <c r="S623" i="3" s="1"/>
  <c r="N623" i="3" a="1"/>
  <c r="N623" i="3" s="1"/>
  <c r="M623" i="3" a="1"/>
  <c r="M623" i="3"/>
  <c r="L623" i="3" a="1"/>
  <c r="L623" i="3" s="1"/>
  <c r="K623" i="3" a="1"/>
  <c r="K623" i="3" s="1"/>
  <c r="J623" i="3" a="1"/>
  <c r="J623" i="3" s="1"/>
  <c r="I623" i="3" a="1"/>
  <c r="I623" i="3" s="1"/>
  <c r="H623" i="3" a="1"/>
  <c r="H623" i="3" s="1"/>
  <c r="G623" i="3" a="1"/>
  <c r="G623" i="3"/>
  <c r="F623" i="3" a="1"/>
  <c r="F623" i="3" s="1"/>
  <c r="E623" i="3" a="1"/>
  <c r="E623" i="3" s="1"/>
  <c r="D623" i="3" a="1"/>
  <c r="D623" i="3"/>
  <c r="C623" i="3" a="1"/>
  <c r="C623" i="3" s="1"/>
  <c r="A623" i="3" a="1"/>
  <c r="A623" i="3"/>
  <c r="S622" i="3" a="1"/>
  <c r="S622" i="3" s="1"/>
  <c r="N622" i="3" a="1"/>
  <c r="N622" i="3" s="1"/>
  <c r="M622" i="3" a="1"/>
  <c r="M622" i="3" s="1"/>
  <c r="L622" i="3" a="1"/>
  <c r="L622" i="3" s="1"/>
  <c r="K622" i="3" a="1"/>
  <c r="K622" i="3" s="1"/>
  <c r="J622" i="3" a="1"/>
  <c r="J622" i="3" s="1"/>
  <c r="I622" i="3" a="1"/>
  <c r="I622" i="3" s="1"/>
  <c r="H622" i="3" a="1"/>
  <c r="H622" i="3"/>
  <c r="G622" i="3" a="1"/>
  <c r="G622" i="3" s="1"/>
  <c r="F622" i="3" a="1"/>
  <c r="F622" i="3" s="1"/>
  <c r="E622" i="3" a="1"/>
  <c r="E622" i="3" s="1"/>
  <c r="D622" i="3" a="1"/>
  <c r="D622" i="3"/>
  <c r="C622" i="3" a="1"/>
  <c r="C622" i="3" s="1"/>
  <c r="A622" i="3" a="1"/>
  <c r="A622" i="3" s="1"/>
  <c r="S621" i="3" a="1"/>
  <c r="S621" i="3" s="1"/>
  <c r="N621" i="3" a="1"/>
  <c r="N621" i="3"/>
  <c r="M621" i="3" a="1"/>
  <c r="M621" i="3" s="1"/>
  <c r="L621" i="3" a="1"/>
  <c r="L621" i="3" s="1"/>
  <c r="K621" i="3" a="1"/>
  <c r="K621" i="3"/>
  <c r="J621" i="3" a="1"/>
  <c r="J621" i="3"/>
  <c r="I621" i="3" a="1"/>
  <c r="I621" i="3" s="1"/>
  <c r="H621" i="3" a="1"/>
  <c r="H621" i="3" s="1"/>
  <c r="G621" i="3" a="1"/>
  <c r="G621" i="3" s="1"/>
  <c r="F621" i="3" a="1"/>
  <c r="F621" i="3" s="1"/>
  <c r="E621" i="3" a="1"/>
  <c r="E621" i="3" s="1"/>
  <c r="D621" i="3" a="1"/>
  <c r="D621" i="3" s="1"/>
  <c r="C621" i="3" a="1"/>
  <c r="C621" i="3" s="1"/>
  <c r="A621" i="3" a="1"/>
  <c r="A621" i="3"/>
  <c r="S620" i="3" a="1"/>
  <c r="S620" i="3" s="1"/>
  <c r="N620" i="3" a="1"/>
  <c r="N620" i="3"/>
  <c r="M620" i="3" a="1"/>
  <c r="M620" i="3" s="1"/>
  <c r="L620" i="3" a="1"/>
  <c r="L620" i="3" s="1"/>
  <c r="K620" i="3" a="1"/>
  <c r="K620" i="3"/>
  <c r="J620" i="3" a="1"/>
  <c r="J620" i="3"/>
  <c r="I620" i="3" a="1"/>
  <c r="I620" i="3" s="1"/>
  <c r="H620" i="3" a="1"/>
  <c r="H620" i="3"/>
  <c r="G620" i="3" a="1"/>
  <c r="G620" i="3" s="1"/>
  <c r="F620" i="3" a="1"/>
  <c r="F620" i="3" s="1"/>
  <c r="E620" i="3" a="1"/>
  <c r="E620" i="3"/>
  <c r="D620" i="3" a="1"/>
  <c r="D620" i="3"/>
  <c r="C620" i="3" a="1"/>
  <c r="C620" i="3" s="1"/>
  <c r="A620" i="3" a="1"/>
  <c r="A620" i="3"/>
  <c r="S619" i="3" a="1"/>
  <c r="S619" i="3" s="1"/>
  <c r="N619" i="3" a="1"/>
  <c r="N619" i="3" s="1"/>
  <c r="M619" i="3" a="1"/>
  <c r="M619" i="3" s="1"/>
  <c r="L619" i="3" a="1"/>
  <c r="L619" i="3" s="1"/>
  <c r="K619" i="3" a="1"/>
  <c r="K619" i="3" s="1"/>
  <c r="J619" i="3" a="1"/>
  <c r="J619" i="3"/>
  <c r="I619" i="3" a="1"/>
  <c r="I619" i="3" s="1"/>
  <c r="H619" i="3" a="1"/>
  <c r="H619" i="3" s="1"/>
  <c r="G619" i="3" a="1"/>
  <c r="G619" i="3" s="1"/>
  <c r="F619" i="3" a="1"/>
  <c r="F619" i="3" s="1"/>
  <c r="E619" i="3" a="1"/>
  <c r="E619" i="3" s="1"/>
  <c r="D619" i="3" a="1"/>
  <c r="D619" i="3"/>
  <c r="C619" i="3" a="1"/>
  <c r="C619" i="3" s="1"/>
  <c r="A619" i="3" a="1"/>
  <c r="A619" i="3" s="1"/>
  <c r="S618" i="3" a="1"/>
  <c r="S618" i="3" s="1"/>
  <c r="N618" i="3" a="1"/>
  <c r="N618" i="3" s="1"/>
  <c r="M618" i="3" a="1"/>
  <c r="M618" i="3" s="1"/>
  <c r="L618" i="3" a="1"/>
  <c r="L618" i="3" s="1"/>
  <c r="K618" i="3" a="1"/>
  <c r="K618" i="3" s="1"/>
  <c r="J618" i="3" a="1"/>
  <c r="J618" i="3"/>
  <c r="I618" i="3" a="1"/>
  <c r="I618" i="3" s="1"/>
  <c r="H618" i="3" a="1"/>
  <c r="H618" i="3" s="1"/>
  <c r="G618" i="3" a="1"/>
  <c r="G618" i="3" s="1"/>
  <c r="F618" i="3" a="1"/>
  <c r="F618" i="3" s="1"/>
  <c r="E618" i="3" a="1"/>
  <c r="E618" i="3" s="1"/>
  <c r="D618" i="3" a="1"/>
  <c r="D618" i="3"/>
  <c r="C618" i="3" a="1"/>
  <c r="C618" i="3" s="1"/>
  <c r="A618" i="3" a="1"/>
  <c r="A618" i="3" s="1"/>
  <c r="S617" i="3" a="1"/>
  <c r="S617" i="3" s="1"/>
  <c r="N617" i="3" a="1"/>
  <c r="N617" i="3" s="1"/>
  <c r="M617" i="3" a="1"/>
  <c r="M617" i="3" s="1"/>
  <c r="L617" i="3" a="1"/>
  <c r="L617" i="3" s="1"/>
  <c r="K617" i="3" a="1"/>
  <c r="K617" i="3" s="1"/>
  <c r="J617" i="3" a="1"/>
  <c r="J617" i="3" s="1"/>
  <c r="I617" i="3" a="1"/>
  <c r="I617" i="3" s="1"/>
  <c r="H617" i="3" a="1"/>
  <c r="H617" i="3" s="1"/>
  <c r="G617" i="3" a="1"/>
  <c r="G617" i="3"/>
  <c r="F617" i="3" a="1"/>
  <c r="F617" i="3" s="1"/>
  <c r="E617" i="3" a="1"/>
  <c r="E617" i="3" s="1"/>
  <c r="D617" i="3" a="1"/>
  <c r="D617" i="3" s="1"/>
  <c r="C617" i="3" a="1"/>
  <c r="C617" i="3" s="1"/>
  <c r="A617" i="3" a="1"/>
  <c r="A617" i="3" s="1"/>
  <c r="S616" i="3" a="1"/>
  <c r="S616" i="3" s="1"/>
  <c r="N616" i="3" a="1"/>
  <c r="N616" i="3" s="1"/>
  <c r="M616" i="3" a="1"/>
  <c r="M616" i="3"/>
  <c r="L616" i="3" a="1"/>
  <c r="L616" i="3" s="1"/>
  <c r="K616" i="3" a="1"/>
  <c r="K616" i="3" s="1"/>
  <c r="J616" i="3" a="1"/>
  <c r="J616" i="3" s="1"/>
  <c r="I616" i="3" a="1"/>
  <c r="I616" i="3" s="1"/>
  <c r="H616" i="3" a="1"/>
  <c r="H616" i="3" s="1"/>
  <c r="G616" i="3" a="1"/>
  <c r="G616" i="3" s="1"/>
  <c r="F616" i="3" a="1"/>
  <c r="F616" i="3" s="1"/>
  <c r="E616" i="3" a="1"/>
  <c r="E616" i="3" s="1"/>
  <c r="D616" i="3" a="1"/>
  <c r="D616" i="3" s="1"/>
  <c r="C616" i="3" a="1"/>
  <c r="C616" i="3" s="1"/>
  <c r="A616" i="3" a="1"/>
  <c r="A616" i="3"/>
  <c r="S615" i="3" a="1"/>
  <c r="S615" i="3" s="1"/>
  <c r="N615" i="3" a="1"/>
  <c r="N615" i="3" s="1"/>
  <c r="M615" i="3" a="1"/>
  <c r="M615" i="3" s="1"/>
  <c r="L615" i="3" a="1"/>
  <c r="L615" i="3" s="1"/>
  <c r="K615" i="3" a="1"/>
  <c r="K615" i="3" s="1"/>
  <c r="J615" i="3" a="1"/>
  <c r="J615" i="3"/>
  <c r="I615" i="3" a="1"/>
  <c r="I615" i="3" s="1"/>
  <c r="H615" i="3" a="1"/>
  <c r="H615" i="3" s="1"/>
  <c r="G615" i="3" a="1"/>
  <c r="G615" i="3"/>
  <c r="F615" i="3" a="1"/>
  <c r="F615" i="3" s="1"/>
  <c r="E615" i="3" a="1"/>
  <c r="E615" i="3" s="1"/>
  <c r="D615" i="3" a="1"/>
  <c r="D615" i="3"/>
  <c r="C615" i="3" a="1"/>
  <c r="C615" i="3" s="1"/>
  <c r="A615" i="3" a="1"/>
  <c r="A615" i="3" s="1"/>
  <c r="S614" i="3" a="1"/>
  <c r="S614" i="3" s="1"/>
  <c r="N614" i="3" a="1"/>
  <c r="N614" i="3" s="1"/>
  <c r="M614" i="3" a="1"/>
  <c r="M614" i="3" s="1"/>
  <c r="L614" i="3" a="1"/>
  <c r="L614" i="3" s="1"/>
  <c r="K614" i="3" a="1"/>
  <c r="K614" i="3" s="1"/>
  <c r="J614" i="3" a="1"/>
  <c r="J614" i="3" s="1"/>
  <c r="I614" i="3" a="1"/>
  <c r="I614" i="3" s="1"/>
  <c r="H614" i="3" a="1"/>
  <c r="H614" i="3" s="1"/>
  <c r="G614" i="3" a="1"/>
  <c r="G614" i="3" s="1"/>
  <c r="F614" i="3" a="1"/>
  <c r="F614" i="3" s="1"/>
  <c r="E614" i="3" a="1"/>
  <c r="E614" i="3" s="1"/>
  <c r="D614" i="3" a="1"/>
  <c r="D614" i="3" s="1"/>
  <c r="C614" i="3" a="1"/>
  <c r="C614" i="3" s="1"/>
  <c r="A614" i="3" a="1"/>
  <c r="A614" i="3"/>
  <c r="S613" i="3" a="1"/>
  <c r="S613" i="3" s="1"/>
  <c r="N613" i="3" a="1"/>
  <c r="N613" i="3" s="1"/>
  <c r="M613" i="3" a="1"/>
  <c r="M613" i="3" s="1"/>
  <c r="L613" i="3" a="1"/>
  <c r="L613" i="3" s="1"/>
  <c r="K613" i="3" a="1"/>
  <c r="K613" i="3"/>
  <c r="J613" i="3" a="1"/>
  <c r="J613" i="3"/>
  <c r="I613" i="3" a="1"/>
  <c r="I613" i="3" s="1"/>
  <c r="H613" i="3" a="1"/>
  <c r="H613" i="3" s="1"/>
  <c r="G613" i="3" a="1"/>
  <c r="G613" i="3" s="1"/>
  <c r="F613" i="3" a="1"/>
  <c r="F613" i="3" s="1"/>
  <c r="E613" i="3" a="1"/>
  <c r="E613" i="3"/>
  <c r="D613" i="3" a="1"/>
  <c r="D613" i="3" s="1"/>
  <c r="C613" i="3" a="1"/>
  <c r="C613" i="3" s="1"/>
  <c r="A613" i="3" a="1"/>
  <c r="A613" i="3" s="1"/>
  <c r="S612" i="3" a="1"/>
  <c r="S612" i="3" s="1"/>
  <c r="N612" i="3" a="1"/>
  <c r="N612" i="3"/>
  <c r="M612" i="3" a="1"/>
  <c r="M612" i="3"/>
  <c r="L612" i="3" a="1"/>
  <c r="L612" i="3" s="1"/>
  <c r="K612" i="3" a="1"/>
  <c r="K612" i="3" s="1"/>
  <c r="J612" i="3" a="1"/>
  <c r="J612" i="3"/>
  <c r="I612" i="3" a="1"/>
  <c r="I612" i="3" s="1"/>
  <c r="H612" i="3" a="1"/>
  <c r="H612" i="3" s="1"/>
  <c r="G612" i="3" a="1"/>
  <c r="G612" i="3"/>
  <c r="F612" i="3" a="1"/>
  <c r="F612" i="3" s="1"/>
  <c r="E612" i="3" a="1"/>
  <c r="E612" i="3" s="1"/>
  <c r="D612" i="3" a="1"/>
  <c r="D612" i="3" s="1"/>
  <c r="C612" i="3" a="1"/>
  <c r="C612" i="3" s="1"/>
  <c r="A612" i="3" a="1"/>
  <c r="A612" i="3" s="1"/>
  <c r="S611" i="3" a="1"/>
  <c r="S611" i="3" s="1"/>
  <c r="N611" i="3" a="1"/>
  <c r="N611" i="3"/>
  <c r="M611" i="3" a="1"/>
  <c r="M611" i="3" s="1"/>
  <c r="L611" i="3" a="1"/>
  <c r="L611" i="3" s="1"/>
  <c r="K611" i="3" a="1"/>
  <c r="K611" i="3" s="1"/>
  <c r="J611" i="3" a="1"/>
  <c r="J611" i="3" s="1"/>
  <c r="I611" i="3" a="1"/>
  <c r="I611" i="3" s="1"/>
  <c r="H611" i="3" a="1"/>
  <c r="H611" i="3" s="1"/>
  <c r="G611" i="3" a="1"/>
  <c r="G611" i="3" s="1"/>
  <c r="F611" i="3" a="1"/>
  <c r="F611" i="3" s="1"/>
  <c r="E611" i="3" a="1"/>
  <c r="E611" i="3"/>
  <c r="D611" i="3" a="1"/>
  <c r="D611" i="3" s="1"/>
  <c r="C611" i="3" a="1"/>
  <c r="C611" i="3" s="1"/>
  <c r="A611" i="3" a="1"/>
  <c r="A611" i="3"/>
  <c r="S610" i="3" a="1"/>
  <c r="S610" i="3" s="1"/>
  <c r="N610" i="3" a="1"/>
  <c r="N610" i="3" s="1"/>
  <c r="M610" i="3" a="1"/>
  <c r="M610" i="3"/>
  <c r="L610" i="3" a="1"/>
  <c r="L610" i="3" s="1"/>
  <c r="K610" i="3" a="1"/>
  <c r="K610" i="3" s="1"/>
  <c r="J610" i="3" a="1"/>
  <c r="J610" i="3" s="1"/>
  <c r="I610" i="3" a="1"/>
  <c r="I610" i="3" s="1"/>
  <c r="H610" i="3" a="1"/>
  <c r="H610" i="3" s="1"/>
  <c r="G610" i="3" a="1"/>
  <c r="G610" i="3" s="1"/>
  <c r="F610" i="3" a="1"/>
  <c r="F610" i="3" s="1"/>
  <c r="E610" i="3" a="1"/>
  <c r="E610" i="3" s="1"/>
  <c r="D610" i="3" a="1"/>
  <c r="D610" i="3"/>
  <c r="C610" i="3" a="1"/>
  <c r="C610" i="3" s="1"/>
  <c r="A610" i="3" a="1"/>
  <c r="A610" i="3" s="1"/>
  <c r="S609" i="3" a="1"/>
  <c r="S609" i="3" s="1"/>
  <c r="N609" i="3" a="1"/>
  <c r="N609" i="3" s="1"/>
  <c r="M609" i="3" a="1"/>
  <c r="M609" i="3" s="1"/>
  <c r="L609" i="3" a="1"/>
  <c r="L609" i="3" s="1"/>
  <c r="K609" i="3" a="1"/>
  <c r="K609" i="3"/>
  <c r="J609" i="3" a="1"/>
  <c r="J609" i="3" s="1"/>
  <c r="I609" i="3" a="1"/>
  <c r="I609" i="3" s="1"/>
  <c r="H609" i="3" a="1"/>
  <c r="H609" i="3" s="1"/>
  <c r="G609" i="3" a="1"/>
  <c r="G609" i="3" s="1"/>
  <c r="F609" i="3" a="1"/>
  <c r="F609" i="3" s="1"/>
  <c r="E609" i="3" a="1"/>
  <c r="E609" i="3" s="1"/>
  <c r="D609" i="3" a="1"/>
  <c r="D609" i="3" s="1"/>
  <c r="C609" i="3" a="1"/>
  <c r="C609" i="3" s="1"/>
  <c r="A609" i="3" a="1"/>
  <c r="A609" i="3" s="1"/>
  <c r="S608" i="3" a="1"/>
  <c r="S608" i="3" s="1"/>
  <c r="N608" i="3" a="1"/>
  <c r="N608" i="3"/>
  <c r="M608" i="3" a="1"/>
  <c r="M608" i="3" s="1"/>
  <c r="L608" i="3" a="1"/>
  <c r="L608" i="3" s="1"/>
  <c r="K608" i="3" a="1"/>
  <c r="K608" i="3" s="1"/>
  <c r="J608" i="3" a="1"/>
  <c r="J608" i="3" s="1"/>
  <c r="I608" i="3" a="1"/>
  <c r="I608" i="3" s="1"/>
  <c r="H608" i="3" a="1"/>
  <c r="H608" i="3"/>
  <c r="G608" i="3" a="1"/>
  <c r="G608" i="3"/>
  <c r="F608" i="3" a="1"/>
  <c r="F608" i="3" s="1"/>
  <c r="E608" i="3" a="1"/>
  <c r="E608" i="3"/>
  <c r="D608" i="3" a="1"/>
  <c r="D608" i="3" s="1"/>
  <c r="C608" i="3" a="1"/>
  <c r="C608" i="3" s="1"/>
  <c r="A608" i="3" a="1"/>
  <c r="A608" i="3"/>
  <c r="S607" i="3" a="1"/>
  <c r="S607" i="3" s="1"/>
  <c r="N607" i="3" a="1"/>
  <c r="N607" i="3" s="1"/>
  <c r="M607" i="3" a="1"/>
  <c r="M607" i="3" s="1"/>
  <c r="L607" i="3" a="1"/>
  <c r="L607" i="3" s="1"/>
  <c r="K607" i="3" a="1"/>
  <c r="K607" i="3" s="1"/>
  <c r="J607" i="3" a="1"/>
  <c r="J607" i="3" s="1"/>
  <c r="I607" i="3" a="1"/>
  <c r="I607" i="3" s="1"/>
  <c r="H607" i="3" a="1"/>
  <c r="H607" i="3" s="1"/>
  <c r="G607" i="3" a="1"/>
  <c r="G607" i="3" s="1"/>
  <c r="F607" i="3" a="1"/>
  <c r="F607" i="3" s="1"/>
  <c r="E607" i="3" a="1"/>
  <c r="E607" i="3"/>
  <c r="D607" i="3" a="1"/>
  <c r="D607" i="3" s="1"/>
  <c r="C607" i="3" a="1"/>
  <c r="C607" i="3" s="1"/>
  <c r="A607" i="3" a="1"/>
  <c r="A607" i="3" s="1"/>
  <c r="S606" i="3" a="1"/>
  <c r="S606" i="3" s="1"/>
  <c r="N606" i="3" a="1"/>
  <c r="N606" i="3"/>
  <c r="M606" i="3" a="1"/>
  <c r="M606" i="3" s="1"/>
  <c r="L606" i="3" a="1"/>
  <c r="L606" i="3" s="1"/>
  <c r="K606" i="3" a="1"/>
  <c r="K606" i="3"/>
  <c r="J606" i="3" a="1"/>
  <c r="J606" i="3" s="1"/>
  <c r="I606" i="3" a="1"/>
  <c r="I606" i="3" s="1"/>
  <c r="H606" i="3" a="1"/>
  <c r="H606" i="3"/>
  <c r="G606" i="3" a="1"/>
  <c r="G606" i="3" s="1"/>
  <c r="F606" i="3" a="1"/>
  <c r="F606" i="3" s="1"/>
  <c r="E606" i="3" a="1"/>
  <c r="E606" i="3" s="1"/>
  <c r="D606" i="3" a="1"/>
  <c r="D606" i="3" s="1"/>
  <c r="C606" i="3" a="1"/>
  <c r="C606" i="3" s="1"/>
  <c r="A606" i="3" a="1"/>
  <c r="A606" i="3" s="1"/>
  <c r="S605" i="3" a="1"/>
  <c r="S605" i="3" s="1"/>
  <c r="N605" i="3" a="1"/>
  <c r="N605" i="3" s="1"/>
  <c r="M605" i="3" a="1"/>
  <c r="M605" i="3"/>
  <c r="L605" i="3" a="1"/>
  <c r="L605" i="3" s="1"/>
  <c r="K605" i="3" a="1"/>
  <c r="K605" i="3"/>
  <c r="J605" i="3" a="1"/>
  <c r="J605" i="3" s="1"/>
  <c r="I605" i="3" a="1"/>
  <c r="I605" i="3" s="1"/>
  <c r="H605" i="3" a="1"/>
  <c r="H605" i="3" s="1"/>
  <c r="G605" i="3" a="1"/>
  <c r="G605" i="3"/>
  <c r="F605" i="3" a="1"/>
  <c r="F605" i="3" s="1"/>
  <c r="E605" i="3" a="1"/>
  <c r="E605" i="3" s="1"/>
  <c r="D605" i="3" a="1"/>
  <c r="D605" i="3"/>
  <c r="C605" i="3" a="1"/>
  <c r="C605" i="3" s="1"/>
  <c r="A605" i="3" a="1"/>
  <c r="A605" i="3" s="1"/>
  <c r="S604" i="3" a="1"/>
  <c r="S604" i="3" s="1"/>
  <c r="N604" i="3" a="1"/>
  <c r="N604" i="3" s="1"/>
  <c r="M604" i="3" a="1"/>
  <c r="M604" i="3" s="1"/>
  <c r="L604" i="3" a="1"/>
  <c r="L604" i="3" s="1"/>
  <c r="K604" i="3" a="1"/>
  <c r="K604" i="3" s="1"/>
  <c r="J604" i="3" a="1"/>
  <c r="J604" i="3" s="1"/>
  <c r="I604" i="3" a="1"/>
  <c r="I604" i="3" s="1"/>
  <c r="H604" i="3" a="1"/>
  <c r="H604" i="3" s="1"/>
  <c r="G604" i="3" a="1"/>
  <c r="G604" i="3" s="1"/>
  <c r="F604" i="3" a="1"/>
  <c r="F604" i="3" s="1"/>
  <c r="E604" i="3" a="1"/>
  <c r="E604" i="3" s="1"/>
  <c r="D604" i="3" a="1"/>
  <c r="D604" i="3" s="1"/>
  <c r="C604" i="3" a="1"/>
  <c r="C604" i="3" s="1"/>
  <c r="A604" i="3" a="1"/>
  <c r="A604" i="3"/>
  <c r="S603" i="3" a="1"/>
  <c r="S603" i="3" s="1"/>
  <c r="N603" i="3" a="1"/>
  <c r="N603" i="3"/>
  <c r="M603" i="3" a="1"/>
  <c r="M603" i="3" s="1"/>
  <c r="L603" i="3" a="1"/>
  <c r="L603" i="3" s="1"/>
  <c r="K603" i="3" a="1"/>
  <c r="K603" i="3"/>
  <c r="J603" i="3" a="1"/>
  <c r="J603" i="3"/>
  <c r="I603" i="3" a="1"/>
  <c r="I603" i="3" s="1"/>
  <c r="H603" i="3" a="1"/>
  <c r="H603" i="3"/>
  <c r="G603" i="3" a="1"/>
  <c r="G603" i="3" s="1"/>
  <c r="F603" i="3" a="1"/>
  <c r="F603" i="3" s="1"/>
  <c r="E603" i="3" a="1"/>
  <c r="E603" i="3"/>
  <c r="D603" i="3" a="1"/>
  <c r="D603" i="3"/>
  <c r="C603" i="3" a="1"/>
  <c r="C603" i="3" s="1"/>
  <c r="A603" i="3" a="1"/>
  <c r="A603" i="3" s="1"/>
  <c r="S602" i="3" a="1"/>
  <c r="S602" i="3" s="1"/>
  <c r="N602" i="3" a="1"/>
  <c r="N602" i="3" s="1"/>
  <c r="M602" i="3" a="1"/>
  <c r="M602" i="3" s="1"/>
  <c r="L602" i="3" a="1"/>
  <c r="L602" i="3" s="1"/>
  <c r="K602" i="3" a="1"/>
  <c r="K602" i="3" s="1"/>
  <c r="J602" i="3" a="1"/>
  <c r="J602" i="3"/>
  <c r="I602" i="3" a="1"/>
  <c r="I602" i="3" s="1"/>
  <c r="H602" i="3" a="1"/>
  <c r="H602" i="3"/>
  <c r="G602" i="3" a="1"/>
  <c r="G602" i="3" s="1"/>
  <c r="F602" i="3" a="1"/>
  <c r="F602" i="3" s="1"/>
  <c r="E602" i="3" a="1"/>
  <c r="E602" i="3" s="1"/>
  <c r="D602" i="3" a="1"/>
  <c r="D602" i="3" s="1"/>
  <c r="C602" i="3" a="1"/>
  <c r="C602" i="3" s="1"/>
  <c r="A602" i="3" a="1"/>
  <c r="A602" i="3" s="1"/>
  <c r="S601" i="3" a="1"/>
  <c r="S601" i="3" s="1"/>
  <c r="N601" i="3" a="1"/>
  <c r="N601" i="3" s="1"/>
  <c r="M601" i="3" a="1"/>
  <c r="M601" i="3" s="1"/>
  <c r="L601" i="3" a="1"/>
  <c r="L601" i="3" s="1"/>
  <c r="K601" i="3" a="1"/>
  <c r="K601" i="3" s="1"/>
  <c r="J601" i="3" a="1"/>
  <c r="J601" i="3" s="1"/>
  <c r="I601" i="3" a="1"/>
  <c r="I601" i="3" s="1"/>
  <c r="H601" i="3" a="1"/>
  <c r="H601" i="3" s="1"/>
  <c r="G601" i="3" a="1"/>
  <c r="G601" i="3" s="1"/>
  <c r="F601" i="3" a="1"/>
  <c r="F601" i="3" s="1"/>
  <c r="E601" i="3" a="1"/>
  <c r="E601" i="3" s="1"/>
  <c r="D601" i="3" a="1"/>
  <c r="D601" i="3" s="1"/>
  <c r="C601" i="3" a="1"/>
  <c r="C601" i="3" s="1"/>
  <c r="A601" i="3" a="1"/>
  <c r="A601" i="3" s="1"/>
  <c r="S600" i="3" a="1"/>
  <c r="S600" i="3" s="1"/>
  <c r="N600" i="3" a="1"/>
  <c r="N600" i="3" s="1"/>
  <c r="M600" i="3" a="1"/>
  <c r="M600" i="3"/>
  <c r="L600" i="3" a="1"/>
  <c r="L600" i="3" s="1"/>
  <c r="K600" i="3" a="1"/>
  <c r="K600" i="3" s="1"/>
  <c r="J600" i="3" a="1"/>
  <c r="J600" i="3"/>
  <c r="I600" i="3" a="1"/>
  <c r="I600" i="3" s="1"/>
  <c r="H600" i="3" a="1"/>
  <c r="H600" i="3" s="1"/>
  <c r="G600" i="3" a="1"/>
  <c r="G600" i="3" s="1"/>
  <c r="F600" i="3" a="1"/>
  <c r="F600" i="3" s="1"/>
  <c r="E600" i="3" a="1"/>
  <c r="E600" i="3" s="1"/>
  <c r="D600" i="3" a="1"/>
  <c r="D600" i="3" s="1"/>
  <c r="C600" i="3" a="1"/>
  <c r="C600" i="3" s="1"/>
  <c r="A600" i="3" a="1"/>
  <c r="A600" i="3" s="1"/>
  <c r="S599" i="3" a="1"/>
  <c r="S599" i="3" s="1"/>
  <c r="N599" i="3" a="1"/>
  <c r="N599" i="3" s="1"/>
  <c r="M599" i="3" a="1"/>
  <c r="M599" i="3"/>
  <c r="L599" i="3" a="1"/>
  <c r="L599" i="3"/>
  <c r="K599" i="3" a="1"/>
  <c r="K599" i="3" s="1"/>
  <c r="J599" i="3" a="1"/>
  <c r="J599" i="3" s="1"/>
  <c r="I599" i="3" a="1"/>
  <c r="I599" i="3" s="1"/>
  <c r="H599" i="3" a="1"/>
  <c r="H599" i="3" s="1"/>
  <c r="G599" i="3" a="1"/>
  <c r="G599" i="3" s="1"/>
  <c r="F599" i="3" a="1"/>
  <c r="F599" i="3"/>
  <c r="E599" i="3" a="1"/>
  <c r="E599" i="3" s="1"/>
  <c r="D599" i="3" a="1"/>
  <c r="D599" i="3" s="1"/>
  <c r="C599" i="3" a="1"/>
  <c r="C599" i="3" s="1"/>
  <c r="A599" i="3" a="1"/>
  <c r="A599" i="3" s="1"/>
  <c r="S598" i="3" a="1"/>
  <c r="S598" i="3"/>
  <c r="N598" i="3" a="1"/>
  <c r="N598" i="3" s="1"/>
  <c r="M598" i="3" a="1"/>
  <c r="M598" i="3"/>
  <c r="L598" i="3" a="1"/>
  <c r="L598" i="3" s="1"/>
  <c r="K598" i="3" a="1"/>
  <c r="K598" i="3" s="1"/>
  <c r="J598" i="3" a="1"/>
  <c r="J598" i="3" s="1"/>
  <c r="I598" i="3" a="1"/>
  <c r="I598" i="3"/>
  <c r="H598" i="3" a="1"/>
  <c r="H598" i="3" s="1"/>
  <c r="G598" i="3" a="1"/>
  <c r="G598" i="3" s="1"/>
  <c r="F598" i="3" a="1"/>
  <c r="F598" i="3" s="1"/>
  <c r="E598" i="3" a="1"/>
  <c r="E598" i="3" s="1"/>
  <c r="D598" i="3" a="1"/>
  <c r="D598" i="3"/>
  <c r="C598" i="3" a="1"/>
  <c r="C598" i="3" s="1"/>
  <c r="A598" i="3" a="1"/>
  <c r="A598" i="3" s="1"/>
  <c r="S597" i="3" a="1"/>
  <c r="S597" i="3"/>
  <c r="N597" i="3" a="1"/>
  <c r="N597" i="3" s="1"/>
  <c r="M597" i="3" a="1"/>
  <c r="M597" i="3"/>
  <c r="L597" i="3" a="1"/>
  <c r="L597" i="3"/>
  <c r="K597" i="3" a="1"/>
  <c r="K597" i="3" s="1"/>
  <c r="J597" i="3" a="1"/>
  <c r="J597" i="3" s="1"/>
  <c r="I597" i="3" a="1"/>
  <c r="I597" i="3"/>
  <c r="H597" i="3" a="1"/>
  <c r="H597" i="3" s="1"/>
  <c r="G597" i="3" a="1"/>
  <c r="G597" i="3" s="1"/>
  <c r="F597" i="3" a="1"/>
  <c r="F597" i="3" s="1"/>
  <c r="E597" i="3" a="1"/>
  <c r="E597" i="3" s="1"/>
  <c r="D597" i="3" a="1"/>
  <c r="D597" i="3" s="1"/>
  <c r="C597" i="3" a="1"/>
  <c r="C597" i="3"/>
  <c r="A597" i="3" a="1"/>
  <c r="A597" i="3" s="1"/>
  <c r="S596" i="3" a="1"/>
  <c r="S596" i="3" s="1"/>
  <c r="N596" i="3" a="1"/>
  <c r="N596" i="3" s="1"/>
  <c r="M596" i="3" a="1"/>
  <c r="M596" i="3" s="1"/>
  <c r="L596" i="3" a="1"/>
  <c r="L596" i="3" s="1"/>
  <c r="K596" i="3" a="1"/>
  <c r="K596" i="3" s="1"/>
  <c r="J596" i="3" a="1"/>
  <c r="J596" i="3" s="1"/>
  <c r="I596" i="3" a="1"/>
  <c r="I596" i="3" s="1"/>
  <c r="H596" i="3" a="1"/>
  <c r="H596" i="3" s="1"/>
  <c r="G596" i="3" a="1"/>
  <c r="G596" i="3" s="1"/>
  <c r="F596" i="3" a="1"/>
  <c r="F596" i="3" s="1"/>
  <c r="E596" i="3" a="1"/>
  <c r="E596" i="3" s="1"/>
  <c r="D596" i="3" a="1"/>
  <c r="D596" i="3" s="1"/>
  <c r="C596" i="3" a="1"/>
  <c r="C596" i="3" s="1"/>
  <c r="A596" i="3" a="1"/>
  <c r="A596" i="3" s="1"/>
  <c r="S595" i="3" a="1"/>
  <c r="S595" i="3" s="1"/>
  <c r="N595" i="3" a="1"/>
  <c r="N595" i="3" s="1"/>
  <c r="M595" i="3" a="1"/>
  <c r="M595" i="3"/>
  <c r="L595" i="3" a="1"/>
  <c r="L595" i="3" s="1"/>
  <c r="K595" i="3" a="1"/>
  <c r="K595" i="3" s="1"/>
  <c r="J595" i="3" a="1"/>
  <c r="J595" i="3" s="1"/>
  <c r="I595" i="3" a="1"/>
  <c r="I595" i="3" s="1"/>
  <c r="H595" i="3" a="1"/>
  <c r="H595" i="3" s="1"/>
  <c r="G595" i="3" a="1"/>
  <c r="G595" i="3"/>
  <c r="F595" i="3" a="1"/>
  <c r="F595" i="3" s="1"/>
  <c r="E595" i="3" a="1"/>
  <c r="E595" i="3" s="1"/>
  <c r="D595" i="3" a="1"/>
  <c r="D595" i="3"/>
  <c r="C595" i="3" a="1"/>
  <c r="C595" i="3" s="1"/>
  <c r="A595" i="3" a="1"/>
  <c r="A595" i="3" s="1"/>
  <c r="S594" i="3" a="1"/>
  <c r="S594" i="3" s="1"/>
  <c r="N594" i="3" a="1"/>
  <c r="N594" i="3" s="1"/>
  <c r="M594" i="3" a="1"/>
  <c r="M594" i="3" s="1"/>
  <c r="L594" i="3" a="1"/>
  <c r="L594" i="3" s="1"/>
  <c r="K594" i="3" a="1"/>
  <c r="K594" i="3" s="1"/>
  <c r="J594" i="3" a="1"/>
  <c r="J594" i="3"/>
  <c r="I594" i="3" a="1"/>
  <c r="I594" i="3" s="1"/>
  <c r="H594" i="3" a="1"/>
  <c r="H594" i="3" s="1"/>
  <c r="G594" i="3" a="1"/>
  <c r="G594" i="3" s="1"/>
  <c r="F594" i="3" a="1"/>
  <c r="F594" i="3" s="1"/>
  <c r="E594" i="3" a="1"/>
  <c r="E594" i="3" s="1"/>
  <c r="D594" i="3" a="1"/>
  <c r="D594" i="3"/>
  <c r="C594" i="3" a="1"/>
  <c r="C594" i="3"/>
  <c r="A594" i="3" a="1"/>
  <c r="A594" i="3" s="1"/>
  <c r="S593" i="3" a="1"/>
  <c r="S593" i="3" s="1"/>
  <c r="N593" i="3" a="1"/>
  <c r="N593" i="3" s="1"/>
  <c r="M593" i="3" a="1"/>
  <c r="M593" i="3"/>
  <c r="L593" i="3" a="1"/>
  <c r="L593" i="3"/>
  <c r="K593" i="3" a="1"/>
  <c r="K593" i="3" s="1"/>
  <c r="J593" i="3" a="1"/>
  <c r="J593" i="3"/>
  <c r="I593" i="3" a="1"/>
  <c r="I593" i="3" s="1"/>
  <c r="H593" i="3" a="1"/>
  <c r="H593" i="3" s="1"/>
  <c r="G593" i="3" a="1"/>
  <c r="G593" i="3" s="1"/>
  <c r="F593" i="3" a="1"/>
  <c r="F593" i="3" s="1"/>
  <c r="E593" i="3" a="1"/>
  <c r="E593" i="3" s="1"/>
  <c r="D593" i="3" a="1"/>
  <c r="D593" i="3" s="1"/>
  <c r="C593" i="3" a="1"/>
  <c r="C593" i="3" s="1"/>
  <c r="A593" i="3" a="1"/>
  <c r="A593" i="3" s="1"/>
  <c r="S592" i="3" a="1"/>
  <c r="S592" i="3" s="1"/>
  <c r="N592" i="3" a="1"/>
  <c r="N592" i="3" s="1"/>
  <c r="M592" i="3" a="1"/>
  <c r="M592" i="3" s="1"/>
  <c r="L592" i="3" a="1"/>
  <c r="L592" i="3"/>
  <c r="K592" i="3" a="1"/>
  <c r="K592" i="3" s="1"/>
  <c r="J592" i="3" a="1"/>
  <c r="J592" i="3" s="1"/>
  <c r="I592" i="3" a="1"/>
  <c r="I592" i="3"/>
  <c r="H592" i="3" a="1"/>
  <c r="H592" i="3" s="1"/>
  <c r="G592" i="3" a="1"/>
  <c r="G592" i="3" s="1"/>
  <c r="F592" i="3" a="1"/>
  <c r="F592" i="3"/>
  <c r="E592" i="3" a="1"/>
  <c r="E592" i="3" s="1"/>
  <c r="D592" i="3" a="1"/>
  <c r="D592" i="3" s="1"/>
  <c r="C592" i="3" a="1"/>
  <c r="C592" i="3" s="1"/>
  <c r="A592" i="3" a="1"/>
  <c r="A592" i="3" s="1"/>
  <c r="S591" i="3" a="1"/>
  <c r="S591" i="3" s="1"/>
  <c r="N591" i="3" a="1"/>
  <c r="N591" i="3" s="1"/>
  <c r="M591" i="3" a="1"/>
  <c r="M591" i="3" s="1"/>
  <c r="L591" i="3" a="1"/>
  <c r="L591" i="3" s="1"/>
  <c r="K591" i="3" a="1"/>
  <c r="K591" i="3" s="1"/>
  <c r="J591" i="3" a="1"/>
  <c r="J591" i="3" s="1"/>
  <c r="I591" i="3" a="1"/>
  <c r="I591" i="3" s="1"/>
  <c r="H591" i="3" a="1"/>
  <c r="H591" i="3" s="1"/>
  <c r="G591" i="3" a="1"/>
  <c r="G591" i="3"/>
  <c r="F591" i="3" a="1"/>
  <c r="F591" i="3" s="1"/>
  <c r="E591" i="3" a="1"/>
  <c r="E591" i="3" s="1"/>
  <c r="D591" i="3" a="1"/>
  <c r="D591" i="3" s="1"/>
  <c r="C591" i="3" a="1"/>
  <c r="C591" i="3" s="1"/>
  <c r="A591" i="3" a="1"/>
  <c r="A591" i="3" s="1"/>
  <c r="S590" i="3" a="1"/>
  <c r="S590" i="3" s="1"/>
  <c r="N590" i="3" a="1"/>
  <c r="N590" i="3" s="1"/>
  <c r="M590" i="3" a="1"/>
  <c r="M590" i="3"/>
  <c r="L590" i="3" a="1"/>
  <c r="L590" i="3" s="1"/>
  <c r="K590" i="3" a="1"/>
  <c r="K590" i="3" s="1"/>
  <c r="J590" i="3" a="1"/>
  <c r="J590" i="3" s="1"/>
  <c r="I590" i="3" a="1"/>
  <c r="I590" i="3" s="1"/>
  <c r="H590" i="3" a="1"/>
  <c r="H590" i="3" s="1"/>
  <c r="G590" i="3" a="1"/>
  <c r="G590" i="3"/>
  <c r="F590" i="3" a="1"/>
  <c r="F590" i="3" s="1"/>
  <c r="E590" i="3" a="1"/>
  <c r="E590" i="3" s="1"/>
  <c r="D590" i="3" a="1"/>
  <c r="D590" i="3" s="1"/>
  <c r="C590" i="3" a="1"/>
  <c r="C590" i="3" s="1"/>
  <c r="A590" i="3" a="1"/>
  <c r="A590" i="3" s="1"/>
  <c r="S589" i="3" a="1"/>
  <c r="S589" i="3"/>
  <c r="N589" i="3" a="1"/>
  <c r="N589" i="3" s="1"/>
  <c r="M589" i="3" a="1"/>
  <c r="M589" i="3"/>
  <c r="L589" i="3" a="1"/>
  <c r="L589" i="3" s="1"/>
  <c r="K589" i="3" a="1"/>
  <c r="K589" i="3" s="1"/>
  <c r="J589" i="3" a="1"/>
  <c r="J589" i="3" s="1"/>
  <c r="I589" i="3" a="1"/>
  <c r="I589" i="3" s="1"/>
  <c r="H589" i="3" a="1"/>
  <c r="H589" i="3" s="1"/>
  <c r="G589" i="3" a="1"/>
  <c r="G589" i="3" s="1"/>
  <c r="F589" i="3" a="1"/>
  <c r="F589" i="3"/>
  <c r="E589" i="3" a="1"/>
  <c r="E589" i="3" s="1"/>
  <c r="D589" i="3" a="1"/>
  <c r="D589" i="3" s="1"/>
  <c r="C589" i="3" a="1"/>
  <c r="C589" i="3" s="1"/>
  <c r="A589" i="3" a="1"/>
  <c r="A589" i="3" s="1"/>
  <c r="S588" i="3" a="1"/>
  <c r="S588" i="3" s="1"/>
  <c r="N588" i="3" a="1"/>
  <c r="N588" i="3" s="1"/>
  <c r="M588" i="3" a="1"/>
  <c r="M588" i="3" s="1"/>
  <c r="L588" i="3" a="1"/>
  <c r="L588" i="3" s="1"/>
  <c r="K588" i="3" a="1"/>
  <c r="K588" i="3" s="1"/>
  <c r="J588" i="3" a="1"/>
  <c r="J588" i="3" s="1"/>
  <c r="I588" i="3" a="1"/>
  <c r="I588" i="3" s="1"/>
  <c r="H588" i="3" a="1"/>
  <c r="H588" i="3" s="1"/>
  <c r="G588" i="3" a="1"/>
  <c r="G588" i="3"/>
  <c r="F588" i="3" a="1"/>
  <c r="F588" i="3" s="1"/>
  <c r="E588" i="3" a="1"/>
  <c r="E588" i="3" s="1"/>
  <c r="D588" i="3" a="1"/>
  <c r="D588" i="3"/>
  <c r="C588" i="3" a="1"/>
  <c r="C588" i="3" s="1"/>
  <c r="A588" i="3" a="1"/>
  <c r="A588" i="3" s="1"/>
  <c r="S587" i="3" a="1"/>
  <c r="S587" i="3" s="1"/>
  <c r="N587" i="3" a="1"/>
  <c r="N587" i="3" s="1"/>
  <c r="M587" i="3" a="1"/>
  <c r="M587" i="3"/>
  <c r="L587" i="3" a="1"/>
  <c r="L587" i="3" s="1"/>
  <c r="K587" i="3" a="1"/>
  <c r="K587" i="3" s="1"/>
  <c r="J587" i="3" a="1"/>
  <c r="J587" i="3" s="1"/>
  <c r="I587" i="3" a="1"/>
  <c r="I587" i="3" s="1"/>
  <c r="H587" i="3" a="1"/>
  <c r="H587" i="3" s="1"/>
  <c r="G587" i="3" a="1"/>
  <c r="G587" i="3"/>
  <c r="F587" i="3" a="1"/>
  <c r="F587" i="3" s="1"/>
  <c r="E587" i="3" a="1"/>
  <c r="E587" i="3" s="1"/>
  <c r="D587" i="3" a="1"/>
  <c r="D587" i="3" s="1"/>
  <c r="C587" i="3" a="1"/>
  <c r="C587" i="3" s="1"/>
  <c r="A587" i="3" a="1"/>
  <c r="A587" i="3" s="1"/>
  <c r="S586" i="3" a="1"/>
  <c r="S586" i="3"/>
  <c r="N586" i="3" a="1"/>
  <c r="N586" i="3" s="1"/>
  <c r="M586" i="3" a="1"/>
  <c r="M586" i="3" s="1"/>
  <c r="L586" i="3" a="1"/>
  <c r="L586" i="3" s="1"/>
  <c r="K586" i="3" a="1"/>
  <c r="K586" i="3" s="1"/>
  <c r="J586" i="3" a="1"/>
  <c r="J586" i="3" s="1"/>
  <c r="I586" i="3" a="1"/>
  <c r="I586" i="3" s="1"/>
  <c r="H586" i="3" a="1"/>
  <c r="H586" i="3" s="1"/>
  <c r="G586" i="3" a="1"/>
  <c r="G586" i="3" s="1"/>
  <c r="F586" i="3" a="1"/>
  <c r="F586" i="3" s="1"/>
  <c r="E586" i="3" a="1"/>
  <c r="E586" i="3" s="1"/>
  <c r="D586" i="3" a="1"/>
  <c r="D586" i="3" s="1"/>
  <c r="C586" i="3" a="1"/>
  <c r="C586" i="3" s="1"/>
  <c r="A586" i="3" a="1"/>
  <c r="A586" i="3" s="1"/>
  <c r="S585" i="3" a="1"/>
  <c r="S585" i="3" s="1"/>
  <c r="N585" i="3" a="1"/>
  <c r="N585" i="3" s="1"/>
  <c r="M585" i="3" a="1"/>
  <c r="M585" i="3" s="1"/>
  <c r="L585" i="3" a="1"/>
  <c r="L585" i="3" s="1"/>
  <c r="K585" i="3" a="1"/>
  <c r="K585" i="3" s="1"/>
  <c r="J585" i="3" a="1"/>
  <c r="J585" i="3"/>
  <c r="I585" i="3" a="1"/>
  <c r="I585" i="3" s="1"/>
  <c r="H585" i="3" a="1"/>
  <c r="H585" i="3" s="1"/>
  <c r="G585" i="3" a="1"/>
  <c r="G585" i="3"/>
  <c r="F585" i="3" a="1"/>
  <c r="F585" i="3" s="1"/>
  <c r="E585" i="3" a="1"/>
  <c r="E585" i="3" s="1"/>
  <c r="D585" i="3" a="1"/>
  <c r="D585" i="3" s="1"/>
  <c r="C585" i="3" a="1"/>
  <c r="C585" i="3" s="1"/>
  <c r="A585" i="3" a="1"/>
  <c r="A585" i="3" s="1"/>
  <c r="S584" i="3" a="1"/>
  <c r="S584" i="3"/>
  <c r="N584" i="3" a="1"/>
  <c r="N584" i="3" s="1"/>
  <c r="M584" i="3" a="1"/>
  <c r="M584" i="3" s="1"/>
  <c r="L584" i="3" a="1"/>
  <c r="L584" i="3" s="1"/>
  <c r="K584" i="3" a="1"/>
  <c r="K584" i="3" s="1"/>
  <c r="J584" i="3" a="1"/>
  <c r="J584" i="3"/>
  <c r="I584" i="3" a="1"/>
  <c r="I584" i="3" s="1"/>
  <c r="H584" i="3" a="1"/>
  <c r="H584" i="3" s="1"/>
  <c r="G584" i="3" a="1"/>
  <c r="G584" i="3" s="1"/>
  <c r="F584" i="3" a="1"/>
  <c r="F584" i="3"/>
  <c r="E584" i="3" a="1"/>
  <c r="E584" i="3" s="1"/>
  <c r="D584" i="3" a="1"/>
  <c r="D584" i="3" s="1"/>
  <c r="C584" i="3" a="1"/>
  <c r="C584" i="3" s="1"/>
  <c r="A584" i="3" a="1"/>
  <c r="A584" i="3" s="1"/>
  <c r="S583" i="3" a="1"/>
  <c r="S583" i="3" s="1"/>
  <c r="N583" i="3" a="1"/>
  <c r="N583" i="3" s="1"/>
  <c r="M583" i="3" a="1"/>
  <c r="M583" i="3" s="1"/>
  <c r="L583" i="3" a="1"/>
  <c r="L583" i="3" s="1"/>
  <c r="K583" i="3" a="1"/>
  <c r="K583" i="3" s="1"/>
  <c r="J583" i="3" a="1"/>
  <c r="J583" i="3" s="1"/>
  <c r="I583" i="3" a="1"/>
  <c r="I583" i="3" s="1"/>
  <c r="H583" i="3" a="1"/>
  <c r="H583" i="3" s="1"/>
  <c r="G583" i="3" a="1"/>
  <c r="G583" i="3"/>
  <c r="F583" i="3" a="1"/>
  <c r="F583" i="3" s="1"/>
  <c r="E583" i="3" a="1"/>
  <c r="E583" i="3" s="1"/>
  <c r="D583" i="3" a="1"/>
  <c r="D583" i="3"/>
  <c r="C583" i="3" a="1"/>
  <c r="C583" i="3" s="1"/>
  <c r="A583" i="3" a="1"/>
  <c r="A583" i="3" s="1"/>
  <c r="S582" i="3" a="1"/>
  <c r="S582" i="3"/>
  <c r="N582" i="3" a="1"/>
  <c r="N582" i="3" s="1"/>
  <c r="M582" i="3" a="1"/>
  <c r="M582" i="3" s="1"/>
  <c r="L582" i="3" a="1"/>
  <c r="L582" i="3" s="1"/>
  <c r="K582" i="3" a="1"/>
  <c r="K582" i="3" s="1"/>
  <c r="J582" i="3" a="1"/>
  <c r="J582" i="3" s="1"/>
  <c r="I582" i="3" a="1"/>
  <c r="I582" i="3" s="1"/>
  <c r="H582" i="3" a="1"/>
  <c r="H582" i="3" s="1"/>
  <c r="G582" i="3" a="1"/>
  <c r="G582" i="3" s="1"/>
  <c r="F582" i="3" a="1"/>
  <c r="F582" i="3"/>
  <c r="E582" i="3" a="1"/>
  <c r="E582" i="3" s="1"/>
  <c r="D582" i="3" a="1"/>
  <c r="D582" i="3" s="1"/>
  <c r="C582" i="3" a="1"/>
  <c r="C582" i="3"/>
  <c r="A582" i="3" a="1"/>
  <c r="A582" i="3" s="1"/>
  <c r="S581" i="3" a="1"/>
  <c r="S581" i="3" s="1"/>
  <c r="N581" i="3" a="1"/>
  <c r="N581" i="3"/>
  <c r="M581" i="3" a="1"/>
  <c r="M581" i="3" s="1"/>
  <c r="L581" i="3" a="1"/>
  <c r="L581" i="3" s="1"/>
  <c r="K581" i="3" a="1"/>
  <c r="K581" i="3" s="1"/>
  <c r="J581" i="3" a="1"/>
  <c r="J581" i="3" s="1"/>
  <c r="I581" i="3" a="1"/>
  <c r="I581" i="3" s="1"/>
  <c r="H581" i="3" a="1"/>
  <c r="H581" i="3" s="1"/>
  <c r="G581" i="3" a="1"/>
  <c r="G581" i="3" s="1"/>
  <c r="F581" i="3" a="1"/>
  <c r="F581" i="3" s="1"/>
  <c r="E581" i="3" a="1"/>
  <c r="E581" i="3" s="1"/>
  <c r="D581" i="3" a="1"/>
  <c r="D581" i="3" s="1"/>
  <c r="C581" i="3" a="1"/>
  <c r="C581" i="3" s="1"/>
  <c r="A581" i="3" a="1"/>
  <c r="A581" i="3" s="1"/>
  <c r="S580" i="3" a="1"/>
  <c r="S580" i="3" s="1"/>
  <c r="N580" i="3" a="1"/>
  <c r="N580" i="3"/>
  <c r="M580" i="3" a="1"/>
  <c r="M580" i="3" s="1"/>
  <c r="L580" i="3" a="1"/>
  <c r="L580" i="3" s="1"/>
  <c r="K580" i="3" a="1"/>
  <c r="K580" i="3"/>
  <c r="J580" i="3" a="1"/>
  <c r="J580" i="3" s="1"/>
  <c r="I580" i="3" a="1"/>
  <c r="I580" i="3" s="1"/>
  <c r="H580" i="3" a="1"/>
  <c r="H580" i="3"/>
  <c r="G580" i="3" a="1"/>
  <c r="G580" i="3" s="1"/>
  <c r="F580" i="3" a="1"/>
  <c r="F580" i="3" s="1"/>
  <c r="E580" i="3" a="1"/>
  <c r="E580" i="3"/>
  <c r="D580" i="3" a="1"/>
  <c r="D580" i="3" s="1"/>
  <c r="C580" i="3" a="1"/>
  <c r="C580" i="3" s="1"/>
  <c r="A580" i="3" a="1"/>
  <c r="A580" i="3" s="1"/>
  <c r="S579" i="3" a="1"/>
  <c r="S579" i="3" s="1"/>
  <c r="N579" i="3" a="1"/>
  <c r="N579" i="3" s="1"/>
  <c r="M579" i="3" a="1"/>
  <c r="M579" i="3" s="1"/>
  <c r="L579" i="3" a="1"/>
  <c r="L579" i="3" s="1"/>
  <c r="K579" i="3" a="1"/>
  <c r="K579" i="3"/>
  <c r="J579" i="3" a="1"/>
  <c r="J579" i="3" s="1"/>
  <c r="I579" i="3" a="1"/>
  <c r="I579" i="3" s="1"/>
  <c r="H579" i="3" a="1"/>
  <c r="H579" i="3" s="1"/>
  <c r="G579" i="3" a="1"/>
  <c r="G579" i="3" s="1"/>
  <c r="F579" i="3" a="1"/>
  <c r="F579" i="3" s="1"/>
  <c r="E579" i="3" a="1"/>
  <c r="E579" i="3" s="1"/>
  <c r="D579" i="3" a="1"/>
  <c r="D579" i="3" s="1"/>
  <c r="C579" i="3" a="1"/>
  <c r="C579" i="3" s="1"/>
  <c r="A579" i="3" a="1"/>
  <c r="A579" i="3" s="1"/>
  <c r="S578" i="3" a="1"/>
  <c r="S578" i="3" s="1"/>
  <c r="N578" i="3" a="1"/>
  <c r="N578" i="3"/>
  <c r="M578" i="3" a="1"/>
  <c r="M578" i="3" s="1"/>
  <c r="L578" i="3" a="1"/>
  <c r="L578" i="3"/>
  <c r="K578" i="3" a="1"/>
  <c r="K578" i="3" s="1"/>
  <c r="J578" i="3" a="1"/>
  <c r="J578" i="3" s="1"/>
  <c r="I578" i="3" a="1"/>
  <c r="I578" i="3" s="1"/>
  <c r="H578" i="3" a="1"/>
  <c r="H578" i="3"/>
  <c r="G578" i="3" a="1"/>
  <c r="G578" i="3" s="1"/>
  <c r="F578" i="3" a="1"/>
  <c r="F578" i="3" s="1"/>
  <c r="E578" i="3" a="1"/>
  <c r="E578" i="3"/>
  <c r="D578" i="3" a="1"/>
  <c r="D578" i="3" s="1"/>
  <c r="C578" i="3" a="1"/>
  <c r="C578" i="3" s="1"/>
  <c r="A578" i="3" a="1"/>
  <c r="A578" i="3"/>
  <c r="S577" i="3" a="1"/>
  <c r="S577" i="3" s="1"/>
  <c r="N577" i="3" a="1"/>
  <c r="N577" i="3" s="1"/>
  <c r="M577" i="3" a="1"/>
  <c r="M577" i="3" s="1"/>
  <c r="L577" i="3" a="1"/>
  <c r="L577" i="3" s="1"/>
  <c r="K577" i="3" a="1"/>
  <c r="K577" i="3" s="1"/>
  <c r="J577" i="3" a="1"/>
  <c r="J577" i="3" s="1"/>
  <c r="I577" i="3" a="1"/>
  <c r="I577" i="3" s="1"/>
  <c r="H577" i="3" a="1"/>
  <c r="H577" i="3" s="1"/>
  <c r="G577" i="3" a="1"/>
  <c r="G577" i="3" s="1"/>
  <c r="F577" i="3" a="1"/>
  <c r="F577" i="3" s="1"/>
  <c r="E577" i="3" a="1"/>
  <c r="E577" i="3" s="1"/>
  <c r="D577" i="3" a="1"/>
  <c r="D577" i="3" s="1"/>
  <c r="C577" i="3" a="1"/>
  <c r="C577" i="3" s="1"/>
  <c r="A577" i="3" a="1"/>
  <c r="A577" i="3" s="1"/>
  <c r="S576" i="3" a="1"/>
  <c r="S576" i="3" s="1"/>
  <c r="N576" i="3" a="1"/>
  <c r="N576" i="3"/>
  <c r="M576" i="3" a="1"/>
  <c r="M576" i="3" s="1"/>
  <c r="L576" i="3" a="1"/>
  <c r="L576" i="3" s="1"/>
  <c r="K576" i="3" a="1"/>
  <c r="K576" i="3"/>
  <c r="J576" i="3" a="1"/>
  <c r="J576" i="3" s="1"/>
  <c r="I576" i="3" a="1"/>
  <c r="I576" i="3" s="1"/>
  <c r="H576" i="3" a="1"/>
  <c r="H576" i="3" s="1"/>
  <c r="G576" i="3" a="1"/>
  <c r="G576" i="3" s="1"/>
  <c r="F576" i="3" a="1"/>
  <c r="F576" i="3"/>
  <c r="E576" i="3" a="1"/>
  <c r="E576" i="3" s="1"/>
  <c r="D576" i="3" a="1"/>
  <c r="D576" i="3" s="1"/>
  <c r="C576" i="3" a="1"/>
  <c r="C576" i="3" s="1"/>
  <c r="A576" i="3" a="1"/>
  <c r="A576" i="3" s="1"/>
  <c r="S575" i="3" a="1"/>
  <c r="S575" i="3"/>
  <c r="N575" i="3" a="1"/>
  <c r="N575" i="3" s="1"/>
  <c r="M575" i="3" a="1"/>
  <c r="M575" i="3" s="1"/>
  <c r="L575" i="3" a="1"/>
  <c r="L575" i="3" s="1"/>
  <c r="K575" i="3" a="1"/>
  <c r="K575" i="3"/>
  <c r="J575" i="3" a="1"/>
  <c r="J575" i="3" s="1"/>
  <c r="I575" i="3" a="1"/>
  <c r="I575" i="3" s="1"/>
  <c r="H575" i="3" a="1"/>
  <c r="H575" i="3" s="1"/>
  <c r="G575" i="3" a="1"/>
  <c r="G575" i="3" s="1"/>
  <c r="F575" i="3" a="1"/>
  <c r="F575" i="3"/>
  <c r="E575" i="3" a="1"/>
  <c r="E575" i="3"/>
  <c r="D575" i="3" a="1"/>
  <c r="D575" i="3" s="1"/>
  <c r="C575" i="3" a="1"/>
  <c r="C575" i="3" s="1"/>
  <c r="A575" i="3" a="1"/>
  <c r="A575" i="3" s="1"/>
  <c r="S574" i="3" a="1"/>
  <c r="S574" i="3" s="1"/>
  <c r="N574" i="3" a="1"/>
  <c r="N574" i="3" s="1"/>
  <c r="M574" i="3" a="1"/>
  <c r="M574" i="3" s="1"/>
  <c r="L574" i="3" a="1"/>
  <c r="L574" i="3" s="1"/>
  <c r="K574" i="3" a="1"/>
  <c r="K574" i="3" s="1"/>
  <c r="J574" i="3" a="1"/>
  <c r="J574" i="3" s="1"/>
  <c r="I574" i="3" a="1"/>
  <c r="I574" i="3" s="1"/>
  <c r="H574" i="3" a="1"/>
  <c r="H574" i="3" s="1"/>
  <c r="G574" i="3" a="1"/>
  <c r="G574" i="3" s="1"/>
  <c r="F574" i="3" a="1"/>
  <c r="F574" i="3" s="1"/>
  <c r="E574" i="3" a="1"/>
  <c r="E574" i="3"/>
  <c r="D574" i="3" a="1"/>
  <c r="D574" i="3" s="1"/>
  <c r="C574" i="3" a="1"/>
  <c r="C574" i="3" s="1"/>
  <c r="A574" i="3" a="1"/>
  <c r="A574" i="3" s="1"/>
  <c r="S573" i="3" a="1"/>
  <c r="S573" i="3"/>
  <c r="N573" i="3" a="1"/>
  <c r="N573" i="3" s="1"/>
  <c r="M573" i="3" a="1"/>
  <c r="M573" i="3" s="1"/>
  <c r="L573" i="3" a="1"/>
  <c r="L573" i="3"/>
  <c r="K573" i="3" a="1"/>
  <c r="K573" i="3"/>
  <c r="J573" i="3" a="1"/>
  <c r="J573" i="3" s="1"/>
  <c r="I573" i="3" a="1"/>
  <c r="I573" i="3"/>
  <c r="H573" i="3" a="1"/>
  <c r="H573" i="3" s="1"/>
  <c r="G573" i="3" a="1"/>
  <c r="G573" i="3" s="1"/>
  <c r="F573" i="3" a="1"/>
  <c r="F573" i="3"/>
  <c r="E573" i="3" a="1"/>
  <c r="E573" i="3"/>
  <c r="D573" i="3" a="1"/>
  <c r="D573" i="3" s="1"/>
  <c r="C573" i="3" a="1"/>
  <c r="C573" i="3"/>
  <c r="A573" i="3" a="1"/>
  <c r="A573" i="3" s="1"/>
  <c r="S572" i="3" a="1"/>
  <c r="S572" i="3" s="1"/>
  <c r="N572" i="3" a="1"/>
  <c r="N572" i="3" s="1"/>
  <c r="M572" i="3" a="1"/>
  <c r="M572" i="3" s="1"/>
  <c r="L572" i="3" a="1"/>
  <c r="L572" i="3"/>
  <c r="K572" i="3" a="1"/>
  <c r="K572" i="3" s="1"/>
  <c r="J572" i="3" a="1"/>
  <c r="J572" i="3" s="1"/>
  <c r="I572" i="3" a="1"/>
  <c r="I572" i="3" s="1"/>
  <c r="H572" i="3" a="1"/>
  <c r="H572" i="3" s="1"/>
  <c r="G572" i="3" a="1"/>
  <c r="G572" i="3" s="1"/>
  <c r="F572" i="3" a="1"/>
  <c r="F572" i="3" s="1"/>
  <c r="E572" i="3" a="1"/>
  <c r="E572" i="3" s="1"/>
  <c r="D572" i="3" a="1"/>
  <c r="D572" i="3" s="1"/>
  <c r="C572" i="3" a="1"/>
  <c r="C572" i="3" s="1"/>
  <c r="A572" i="3" a="1"/>
  <c r="A572" i="3" s="1"/>
  <c r="S571" i="3" a="1"/>
  <c r="S571" i="3" s="1"/>
  <c r="N571" i="3" a="1"/>
  <c r="N571" i="3"/>
  <c r="M571" i="3" a="1"/>
  <c r="M571" i="3" s="1"/>
  <c r="L571" i="3" a="1"/>
  <c r="L571" i="3" s="1"/>
  <c r="K571" i="3" a="1"/>
  <c r="K571" i="3"/>
  <c r="J571" i="3" a="1"/>
  <c r="J571" i="3" s="1"/>
  <c r="I571" i="3" a="1"/>
  <c r="I571" i="3" s="1"/>
  <c r="H571" i="3" a="1"/>
  <c r="H571" i="3" s="1"/>
  <c r="G571" i="3" a="1"/>
  <c r="G571" i="3" s="1"/>
  <c r="F571" i="3" a="1"/>
  <c r="F571" i="3"/>
  <c r="E571" i="3" a="1"/>
  <c r="E571" i="3" s="1"/>
  <c r="D571" i="3" a="1"/>
  <c r="D571" i="3" s="1"/>
  <c r="C571" i="3" a="1"/>
  <c r="C571" i="3" s="1"/>
  <c r="A571" i="3" a="1"/>
  <c r="A571" i="3"/>
  <c r="S570" i="3" a="1"/>
  <c r="S570" i="3" s="1"/>
  <c r="N570" i="3" a="1"/>
  <c r="N570" i="3" s="1"/>
  <c r="M570" i="3" a="1"/>
  <c r="M570" i="3" s="1"/>
  <c r="L570" i="3" a="1"/>
  <c r="L570" i="3" s="1"/>
  <c r="K570" i="3" a="1"/>
  <c r="K570" i="3"/>
  <c r="J570" i="3" a="1"/>
  <c r="J570" i="3" s="1"/>
  <c r="I570" i="3" a="1"/>
  <c r="I570" i="3" s="1"/>
  <c r="H570" i="3" a="1"/>
  <c r="H570" i="3" s="1"/>
  <c r="G570" i="3" a="1"/>
  <c r="G570" i="3" s="1"/>
  <c r="F570" i="3" a="1"/>
  <c r="F570" i="3"/>
  <c r="E570" i="3" a="1"/>
  <c r="E570" i="3" s="1"/>
  <c r="D570" i="3" a="1"/>
  <c r="D570" i="3" s="1"/>
  <c r="C570" i="3" a="1"/>
  <c r="C570" i="3" s="1"/>
  <c r="A570" i="3" a="1"/>
  <c r="A570" i="3" s="1"/>
  <c r="S569" i="3" a="1"/>
  <c r="S569" i="3" s="1"/>
  <c r="N569" i="3" a="1"/>
  <c r="N569" i="3" s="1"/>
  <c r="M569" i="3" a="1"/>
  <c r="M569" i="3" s="1"/>
  <c r="L569" i="3" a="1"/>
  <c r="L569" i="3" s="1"/>
  <c r="K569" i="3" a="1"/>
  <c r="K569" i="3"/>
  <c r="J569" i="3" a="1"/>
  <c r="J569" i="3" s="1"/>
  <c r="I569" i="3" a="1"/>
  <c r="I569" i="3" s="1"/>
  <c r="H569" i="3" a="1"/>
  <c r="H569" i="3" s="1"/>
  <c r="G569" i="3" a="1"/>
  <c r="G569" i="3" s="1"/>
  <c r="F569" i="3" a="1"/>
  <c r="F569" i="3" s="1"/>
  <c r="E569" i="3" a="1"/>
  <c r="E569" i="3" s="1"/>
  <c r="D569" i="3" a="1"/>
  <c r="D569" i="3" s="1"/>
  <c r="C569" i="3" a="1"/>
  <c r="C569" i="3" s="1"/>
  <c r="A569" i="3" a="1"/>
  <c r="A569" i="3" s="1"/>
  <c r="S568" i="3" a="1"/>
  <c r="S568" i="3" s="1"/>
  <c r="N568" i="3" a="1"/>
  <c r="N568" i="3" s="1"/>
  <c r="M568" i="3" a="1"/>
  <c r="M568" i="3" s="1"/>
  <c r="L568" i="3" a="1"/>
  <c r="L568" i="3"/>
  <c r="K568" i="3" a="1"/>
  <c r="K568" i="3" s="1"/>
  <c r="J568" i="3" a="1"/>
  <c r="J568" i="3" s="1"/>
  <c r="I568" i="3" a="1"/>
  <c r="I568" i="3"/>
  <c r="H568" i="3" a="1"/>
  <c r="H568" i="3" s="1"/>
  <c r="G568" i="3" a="1"/>
  <c r="G568" i="3" s="1"/>
  <c r="F568" i="3" a="1"/>
  <c r="F568" i="3"/>
  <c r="E568" i="3" a="1"/>
  <c r="E568" i="3"/>
  <c r="D568" i="3" a="1"/>
  <c r="D568" i="3" s="1"/>
  <c r="C568" i="3" a="1"/>
  <c r="C568" i="3" s="1"/>
  <c r="A568" i="3" a="1"/>
  <c r="A568" i="3" s="1"/>
  <c r="S567" i="3" a="1"/>
  <c r="S567" i="3" s="1"/>
  <c r="N567" i="3" a="1"/>
  <c r="N567" i="3" s="1"/>
  <c r="M567" i="3" a="1"/>
  <c r="M567" i="3" s="1"/>
  <c r="L567" i="3" a="1"/>
  <c r="L567" i="3"/>
  <c r="K567" i="3" a="1"/>
  <c r="K567" i="3" s="1"/>
  <c r="J567" i="3" a="1"/>
  <c r="J567" i="3" s="1"/>
  <c r="I567" i="3" a="1"/>
  <c r="I567" i="3" s="1"/>
  <c r="H567" i="3" a="1"/>
  <c r="H567" i="3" s="1"/>
  <c r="G567" i="3" a="1"/>
  <c r="G567" i="3" s="1"/>
  <c r="F567" i="3" a="1"/>
  <c r="F567" i="3" s="1"/>
  <c r="E567" i="3" a="1"/>
  <c r="E567" i="3" s="1"/>
  <c r="D567" i="3" a="1"/>
  <c r="D567" i="3" s="1"/>
  <c r="C567" i="3" a="1"/>
  <c r="C567" i="3" s="1"/>
  <c r="A567" i="3" a="1"/>
  <c r="A567" i="3" s="1"/>
  <c r="S566" i="3" a="1"/>
  <c r="S566" i="3" s="1"/>
  <c r="N566" i="3" a="1"/>
  <c r="N566" i="3" s="1"/>
  <c r="M566" i="3" a="1"/>
  <c r="M566" i="3" s="1"/>
  <c r="L566" i="3" a="1"/>
  <c r="L566" i="3"/>
  <c r="K566" i="3" a="1"/>
  <c r="K566" i="3" s="1"/>
  <c r="J566" i="3" a="1"/>
  <c r="J566" i="3" s="1"/>
  <c r="I566" i="3" a="1"/>
  <c r="I566" i="3" s="1"/>
  <c r="H566" i="3" a="1"/>
  <c r="H566" i="3" s="1"/>
  <c r="G566" i="3" a="1"/>
  <c r="G566" i="3" s="1"/>
  <c r="F566" i="3" a="1"/>
  <c r="F566" i="3" s="1"/>
  <c r="E566" i="3" a="1"/>
  <c r="E566" i="3"/>
  <c r="D566" i="3" a="1"/>
  <c r="D566" i="3" s="1"/>
  <c r="C566" i="3" a="1"/>
  <c r="C566" i="3" s="1"/>
  <c r="A566" i="3" a="1"/>
  <c r="A566" i="3"/>
  <c r="S565" i="3" a="1"/>
  <c r="S565" i="3" s="1"/>
  <c r="N565" i="3" a="1"/>
  <c r="N565" i="3" s="1"/>
  <c r="M565" i="3" a="1"/>
  <c r="M565" i="3" s="1"/>
  <c r="L565" i="3" a="1"/>
  <c r="L565" i="3"/>
  <c r="K565" i="3" a="1"/>
  <c r="K565" i="3" s="1"/>
  <c r="J565" i="3" a="1"/>
  <c r="J565" i="3" s="1"/>
  <c r="I565" i="3" a="1"/>
  <c r="I565" i="3" s="1"/>
  <c r="H565" i="3" a="1"/>
  <c r="H565" i="3" s="1"/>
  <c r="G565" i="3" a="1"/>
  <c r="G565" i="3" s="1"/>
  <c r="F565" i="3" a="1"/>
  <c r="F565" i="3"/>
  <c r="E565" i="3" a="1"/>
  <c r="E565" i="3"/>
  <c r="D565" i="3" a="1"/>
  <c r="D565" i="3" s="1"/>
  <c r="C565" i="3" a="1"/>
  <c r="C565" i="3" s="1"/>
  <c r="A565" i="3" a="1"/>
  <c r="A565" i="3" s="1"/>
  <c r="S564" i="3" a="1"/>
  <c r="S564" i="3" s="1"/>
  <c r="N564" i="3" a="1"/>
  <c r="N564" i="3" s="1"/>
  <c r="M564" i="3" a="1"/>
  <c r="M564" i="3" s="1"/>
  <c r="L564" i="3" a="1"/>
  <c r="L564" i="3" s="1"/>
  <c r="K564" i="3" a="1"/>
  <c r="K564" i="3" s="1"/>
  <c r="J564" i="3" a="1"/>
  <c r="J564" i="3" s="1"/>
  <c r="I564" i="3" a="1"/>
  <c r="I564" i="3" s="1"/>
  <c r="H564" i="3" a="1"/>
  <c r="H564" i="3" s="1"/>
  <c r="G564" i="3" a="1"/>
  <c r="G564" i="3" s="1"/>
  <c r="F564" i="3" a="1"/>
  <c r="F564" i="3" s="1"/>
  <c r="E564" i="3" a="1"/>
  <c r="E564" i="3"/>
  <c r="D564" i="3" a="1"/>
  <c r="D564" i="3" s="1"/>
  <c r="C564" i="3" a="1"/>
  <c r="C564" i="3" s="1"/>
  <c r="A564" i="3" a="1"/>
  <c r="A564" i="3" s="1"/>
  <c r="S563" i="3" a="1"/>
  <c r="S563" i="3" s="1"/>
  <c r="N563" i="3" a="1"/>
  <c r="N563" i="3" s="1"/>
  <c r="M563" i="3" a="1"/>
  <c r="M563" i="3" s="1"/>
  <c r="L563" i="3" a="1"/>
  <c r="L563" i="3"/>
  <c r="K563" i="3" a="1"/>
  <c r="K563" i="3"/>
  <c r="J563" i="3" a="1"/>
  <c r="J563" i="3" s="1"/>
  <c r="I563" i="3" a="1"/>
  <c r="I563" i="3" s="1"/>
  <c r="H563" i="3" a="1"/>
  <c r="H563" i="3" s="1"/>
  <c r="G563" i="3" a="1"/>
  <c r="G563" i="3" s="1"/>
  <c r="F563" i="3" a="1"/>
  <c r="F563" i="3" s="1"/>
  <c r="E563" i="3" a="1"/>
  <c r="E563" i="3"/>
  <c r="D563" i="3" a="1"/>
  <c r="D563" i="3" s="1"/>
  <c r="C563" i="3" a="1"/>
  <c r="C563" i="3" s="1"/>
  <c r="A563" i="3" a="1"/>
  <c r="A563" i="3" s="1"/>
  <c r="S562" i="3" a="1"/>
  <c r="S562" i="3" s="1"/>
  <c r="N562" i="3" a="1"/>
  <c r="N562" i="3" s="1"/>
  <c r="M562" i="3" a="1"/>
  <c r="M562" i="3" s="1"/>
  <c r="L562" i="3" a="1"/>
  <c r="L562" i="3" s="1"/>
  <c r="K562" i="3" a="1"/>
  <c r="K562" i="3" s="1"/>
  <c r="J562" i="3" a="1"/>
  <c r="J562" i="3" s="1"/>
  <c r="I562" i="3" a="1"/>
  <c r="I562" i="3" s="1"/>
  <c r="H562" i="3" a="1"/>
  <c r="H562" i="3" s="1"/>
  <c r="G562" i="3" a="1"/>
  <c r="G562" i="3" s="1"/>
  <c r="F562" i="3" a="1"/>
  <c r="F562" i="3"/>
  <c r="E562" i="3" a="1"/>
  <c r="E562" i="3" s="1"/>
  <c r="D562" i="3" a="1"/>
  <c r="D562" i="3" s="1"/>
  <c r="C562" i="3" a="1"/>
  <c r="C562" i="3" s="1"/>
  <c r="A562" i="3" a="1"/>
  <c r="A562" i="3" s="1"/>
  <c r="S561" i="3" a="1"/>
  <c r="S561" i="3" s="1"/>
  <c r="N561" i="3" a="1"/>
  <c r="N561" i="3" s="1"/>
  <c r="M561" i="3" a="1"/>
  <c r="M561" i="3" s="1"/>
  <c r="L561" i="3" a="1"/>
  <c r="L561" i="3" s="1"/>
  <c r="K561" i="3" a="1"/>
  <c r="K561" i="3"/>
  <c r="J561" i="3" a="1"/>
  <c r="J561" i="3" s="1"/>
  <c r="I561" i="3" a="1"/>
  <c r="I561" i="3" s="1"/>
  <c r="H561" i="3" a="1"/>
  <c r="H561" i="3"/>
  <c r="G561" i="3" a="1"/>
  <c r="G561" i="3" s="1"/>
  <c r="F561" i="3" a="1"/>
  <c r="F561" i="3"/>
  <c r="E561" i="3" a="1"/>
  <c r="E561" i="3"/>
  <c r="D561" i="3" a="1"/>
  <c r="D561" i="3" s="1"/>
  <c r="C561" i="3" a="1"/>
  <c r="C561" i="3" s="1"/>
  <c r="A561" i="3" a="1"/>
  <c r="A561" i="3" s="1"/>
  <c r="S560" i="3" a="1"/>
  <c r="S560" i="3" s="1"/>
  <c r="N560" i="3" a="1"/>
  <c r="N560" i="3" s="1"/>
  <c r="M560" i="3" a="1"/>
  <c r="M560" i="3" s="1"/>
  <c r="L560" i="3" a="1"/>
  <c r="L560" i="3"/>
  <c r="K560" i="3" a="1"/>
  <c r="K560" i="3"/>
  <c r="J560" i="3" a="1"/>
  <c r="J560" i="3" s="1"/>
  <c r="I560" i="3" a="1"/>
  <c r="I560" i="3" s="1"/>
  <c r="H560" i="3" a="1"/>
  <c r="H560" i="3" s="1"/>
  <c r="G560" i="3" a="1"/>
  <c r="G560" i="3" s="1"/>
  <c r="F560" i="3" a="1"/>
  <c r="F560" i="3"/>
  <c r="E560" i="3" a="1"/>
  <c r="E560" i="3"/>
  <c r="D560" i="3" a="1"/>
  <c r="D560" i="3" s="1"/>
  <c r="C560" i="3" a="1"/>
  <c r="C560" i="3" s="1"/>
  <c r="A560" i="3" a="1"/>
  <c r="A560" i="3" s="1"/>
  <c r="S559" i="3" a="1"/>
  <c r="S559" i="3" s="1"/>
  <c r="N559" i="3" a="1"/>
  <c r="N559" i="3" s="1"/>
  <c r="M559" i="3" a="1"/>
  <c r="M559" i="3" s="1"/>
  <c r="L559" i="3" a="1"/>
  <c r="L559" i="3" s="1"/>
  <c r="K559" i="3" a="1"/>
  <c r="K559" i="3"/>
  <c r="J559" i="3" a="1"/>
  <c r="J559" i="3" s="1"/>
  <c r="I559" i="3" a="1"/>
  <c r="I559" i="3" s="1"/>
  <c r="H559" i="3" a="1"/>
  <c r="H559" i="3" s="1"/>
  <c r="G559" i="3" a="1"/>
  <c r="G559" i="3" s="1"/>
  <c r="F559" i="3" a="1"/>
  <c r="F559" i="3" s="1"/>
  <c r="E559" i="3" a="1"/>
  <c r="E559" i="3"/>
  <c r="D559" i="3" a="1"/>
  <c r="D559" i="3" s="1"/>
  <c r="C559" i="3" a="1"/>
  <c r="C559" i="3" s="1"/>
  <c r="A559" i="3" a="1"/>
  <c r="A559" i="3" s="1"/>
  <c r="S558" i="3" a="1"/>
  <c r="S558" i="3" s="1"/>
  <c r="N558" i="3" a="1"/>
  <c r="N558" i="3" s="1"/>
  <c r="M558" i="3" a="1"/>
  <c r="M558" i="3" s="1"/>
  <c r="L558" i="3" a="1"/>
  <c r="L558" i="3" s="1"/>
  <c r="K558" i="3" a="1"/>
  <c r="K558" i="3"/>
  <c r="J558" i="3" a="1"/>
  <c r="J558" i="3" s="1"/>
  <c r="I558" i="3" a="1"/>
  <c r="I558" i="3" s="1"/>
  <c r="H558" i="3" a="1"/>
  <c r="H558" i="3" s="1"/>
  <c r="G558" i="3" a="1"/>
  <c r="G558" i="3" s="1"/>
  <c r="F558" i="3" a="1"/>
  <c r="F558" i="3"/>
  <c r="E558" i="3" a="1"/>
  <c r="E558" i="3" s="1"/>
  <c r="D558" i="3" a="1"/>
  <c r="D558" i="3" s="1"/>
  <c r="C558" i="3" a="1"/>
  <c r="C558" i="3" s="1"/>
  <c r="A558" i="3" a="1"/>
  <c r="A558" i="3" s="1"/>
  <c r="S557" i="3" a="1"/>
  <c r="S557" i="3" s="1"/>
  <c r="N557" i="3" a="1"/>
  <c r="N557" i="3" s="1"/>
  <c r="M557" i="3" a="1"/>
  <c r="M557" i="3" s="1"/>
  <c r="L557" i="3" a="1"/>
  <c r="L557" i="3"/>
  <c r="K557" i="3" a="1"/>
  <c r="K557" i="3" s="1"/>
  <c r="J557" i="3" a="1"/>
  <c r="J557" i="3" s="1"/>
  <c r="I557" i="3" a="1"/>
  <c r="I557" i="3" s="1"/>
  <c r="H557" i="3" a="1"/>
  <c r="H557" i="3" s="1"/>
  <c r="G557" i="3" a="1"/>
  <c r="G557" i="3" s="1"/>
  <c r="F557" i="3" a="1"/>
  <c r="F557" i="3"/>
  <c r="E557" i="3" a="1"/>
  <c r="E557" i="3" s="1"/>
  <c r="D557" i="3" a="1"/>
  <c r="D557" i="3" s="1"/>
  <c r="C557" i="3" a="1"/>
  <c r="C557" i="3" s="1"/>
  <c r="A557" i="3" a="1"/>
  <c r="A557" i="3" s="1"/>
  <c r="S556" i="3" a="1"/>
  <c r="S556" i="3" s="1"/>
  <c r="N556" i="3" a="1"/>
  <c r="N556" i="3" s="1"/>
  <c r="M556" i="3" a="1"/>
  <c r="M556" i="3" s="1"/>
  <c r="L556" i="3" a="1"/>
  <c r="L556" i="3"/>
  <c r="K556" i="3" a="1"/>
  <c r="K556" i="3" s="1"/>
  <c r="J556" i="3" a="1"/>
  <c r="J556" i="3" s="1"/>
  <c r="I556" i="3" a="1"/>
  <c r="I556" i="3" s="1"/>
  <c r="H556" i="3" a="1"/>
  <c r="H556" i="3" s="1"/>
  <c r="G556" i="3" a="1"/>
  <c r="G556" i="3" s="1"/>
  <c r="F556" i="3" a="1"/>
  <c r="F556" i="3"/>
  <c r="E556" i="3" a="1"/>
  <c r="E556" i="3"/>
  <c r="D556" i="3" a="1"/>
  <c r="D556" i="3" s="1"/>
  <c r="C556" i="3" a="1"/>
  <c r="C556" i="3" s="1"/>
  <c r="A556" i="3" a="1"/>
  <c r="A556" i="3" s="1"/>
  <c r="S555" i="3" a="1"/>
  <c r="S555" i="3" s="1"/>
  <c r="N555" i="3" a="1"/>
  <c r="N555" i="3" s="1"/>
  <c r="M555" i="3" a="1"/>
  <c r="M555" i="3" s="1"/>
  <c r="L555" i="3" a="1"/>
  <c r="L555" i="3"/>
  <c r="K555" i="3" a="1"/>
  <c r="K555" i="3"/>
  <c r="J555" i="3" a="1"/>
  <c r="J555" i="3" s="1"/>
  <c r="I555" i="3" a="1"/>
  <c r="I555" i="3" s="1"/>
  <c r="H555" i="3" a="1"/>
  <c r="H555" i="3" s="1"/>
  <c r="G555" i="3" a="1"/>
  <c r="G555" i="3" s="1"/>
  <c r="F555" i="3" a="1"/>
  <c r="F555" i="3"/>
  <c r="E555" i="3" a="1"/>
  <c r="E555" i="3"/>
  <c r="D555" i="3" a="1"/>
  <c r="D555" i="3" s="1"/>
  <c r="C555" i="3" a="1"/>
  <c r="C555" i="3" s="1"/>
  <c r="A555" i="3" a="1"/>
  <c r="A555" i="3" s="1"/>
  <c r="S554" i="3" a="1"/>
  <c r="S554" i="3" s="1"/>
  <c r="N554" i="3" a="1"/>
  <c r="N554" i="3" s="1"/>
  <c r="M554" i="3" a="1"/>
  <c r="M554" i="3" s="1"/>
  <c r="L554" i="3" a="1"/>
  <c r="L554" i="3" s="1"/>
  <c r="K554" i="3" a="1"/>
  <c r="K554" i="3"/>
  <c r="J554" i="3" a="1"/>
  <c r="J554" i="3" s="1"/>
  <c r="I554" i="3" a="1"/>
  <c r="I554" i="3" s="1"/>
  <c r="H554" i="3" a="1"/>
  <c r="H554" i="3" s="1"/>
  <c r="G554" i="3" a="1"/>
  <c r="G554" i="3" s="1"/>
  <c r="F554" i="3" a="1"/>
  <c r="F554" i="3" s="1"/>
  <c r="E554" i="3" a="1"/>
  <c r="E554" i="3" s="1"/>
  <c r="D554" i="3" a="1"/>
  <c r="D554" i="3" s="1"/>
  <c r="C554" i="3" a="1"/>
  <c r="C554" i="3" s="1"/>
  <c r="A554" i="3" a="1"/>
  <c r="A554" i="3" s="1"/>
  <c r="S553" i="3" a="1"/>
  <c r="S553" i="3"/>
  <c r="N553" i="3" a="1"/>
  <c r="N553" i="3" s="1"/>
  <c r="M553" i="3" a="1"/>
  <c r="M553" i="3" s="1"/>
  <c r="L553" i="3" a="1"/>
  <c r="L553" i="3"/>
  <c r="K553" i="3" a="1"/>
  <c r="K553" i="3" s="1"/>
  <c r="J553" i="3" a="1"/>
  <c r="J553" i="3" s="1"/>
  <c r="I553" i="3" a="1"/>
  <c r="I553" i="3"/>
  <c r="H553" i="3" a="1"/>
  <c r="H553" i="3" s="1"/>
  <c r="G553" i="3" a="1"/>
  <c r="G553" i="3" s="1"/>
  <c r="F553" i="3" a="1"/>
  <c r="F553" i="3"/>
  <c r="E553" i="3" a="1"/>
  <c r="E553" i="3" s="1"/>
  <c r="D553" i="3" a="1"/>
  <c r="D553" i="3" s="1"/>
  <c r="C553" i="3" a="1"/>
  <c r="C553" i="3"/>
  <c r="A553" i="3" a="1"/>
  <c r="A553" i="3" s="1"/>
  <c r="S552" i="3" a="1"/>
  <c r="S552" i="3" s="1"/>
  <c r="N552" i="3" a="1"/>
  <c r="N552" i="3" s="1"/>
  <c r="M552" i="3" a="1"/>
  <c r="M552" i="3" s="1"/>
  <c r="L552" i="3" a="1"/>
  <c r="L552" i="3"/>
  <c r="K552" i="3" a="1"/>
  <c r="K552" i="3" s="1"/>
  <c r="J552" i="3" a="1"/>
  <c r="J552" i="3" s="1"/>
  <c r="I552" i="3" a="1"/>
  <c r="I552" i="3" s="1"/>
  <c r="H552" i="3" a="1"/>
  <c r="H552" i="3" s="1"/>
  <c r="G552" i="3" a="1"/>
  <c r="G552" i="3" s="1"/>
  <c r="F552" i="3" a="1"/>
  <c r="F552" i="3"/>
  <c r="E552" i="3" a="1"/>
  <c r="E552" i="3" s="1"/>
  <c r="D552" i="3" a="1"/>
  <c r="D552" i="3" s="1"/>
  <c r="C552" i="3" a="1"/>
  <c r="C552" i="3" s="1"/>
  <c r="A552" i="3" a="1"/>
  <c r="A552" i="3" s="1"/>
  <c r="S551" i="3" a="1"/>
  <c r="S551" i="3" s="1"/>
  <c r="N551" i="3" a="1"/>
  <c r="N551" i="3"/>
  <c r="M551" i="3" a="1"/>
  <c r="M551" i="3" s="1"/>
  <c r="L551" i="3" a="1"/>
  <c r="L551" i="3"/>
  <c r="K551" i="3" a="1"/>
  <c r="K551" i="3"/>
  <c r="J551" i="3" a="1"/>
  <c r="J551" i="3" s="1"/>
  <c r="I551" i="3" a="1"/>
  <c r="I551" i="3" s="1"/>
  <c r="H551" i="3" a="1"/>
  <c r="H551" i="3" s="1"/>
  <c r="G551" i="3" a="1"/>
  <c r="G551" i="3" s="1"/>
  <c r="F551" i="3" a="1"/>
  <c r="F551" i="3"/>
  <c r="E551" i="3" a="1"/>
  <c r="E551" i="3"/>
  <c r="D551" i="3" a="1"/>
  <c r="D551" i="3" s="1"/>
  <c r="C551" i="3" a="1"/>
  <c r="C551" i="3" s="1"/>
  <c r="A551" i="3" a="1"/>
  <c r="A551" i="3" s="1"/>
  <c r="S550" i="3" a="1"/>
  <c r="S550" i="3" s="1"/>
  <c r="N550" i="3" a="1"/>
  <c r="N550" i="3" s="1"/>
  <c r="M550" i="3" a="1"/>
  <c r="M550" i="3" s="1"/>
  <c r="L550" i="3" a="1"/>
  <c r="L550" i="3"/>
  <c r="K550" i="3" a="1"/>
  <c r="K550" i="3"/>
  <c r="J550" i="3" a="1"/>
  <c r="J550" i="3" s="1"/>
  <c r="I550" i="3" a="1"/>
  <c r="I550" i="3" s="1"/>
  <c r="H550" i="3" a="1"/>
  <c r="H550" i="3" s="1"/>
  <c r="G550" i="3" a="1"/>
  <c r="G550" i="3" s="1"/>
  <c r="F550" i="3" a="1"/>
  <c r="F550" i="3"/>
  <c r="E550" i="3" a="1"/>
  <c r="E550" i="3"/>
  <c r="D550" i="3" a="1"/>
  <c r="D550" i="3" s="1"/>
  <c r="C550" i="3" a="1"/>
  <c r="C550" i="3" s="1"/>
  <c r="A550" i="3" a="1"/>
  <c r="A550" i="3" s="1"/>
  <c r="S549" i="3" a="1"/>
  <c r="S549" i="3" s="1"/>
  <c r="N549" i="3" a="1"/>
  <c r="N549" i="3" s="1"/>
  <c r="M549" i="3" a="1"/>
  <c r="M549" i="3" s="1"/>
  <c r="L549" i="3" a="1"/>
  <c r="L549" i="3" s="1"/>
  <c r="K549" i="3" a="1"/>
  <c r="K549" i="3"/>
  <c r="J549" i="3" a="1"/>
  <c r="J549" i="3" s="1"/>
  <c r="I549" i="3" a="1"/>
  <c r="I549" i="3" s="1"/>
  <c r="H549" i="3" a="1"/>
  <c r="H549" i="3" s="1"/>
  <c r="G549" i="3" a="1"/>
  <c r="G549" i="3" s="1"/>
  <c r="F549" i="3" a="1"/>
  <c r="F549" i="3" s="1"/>
  <c r="E549" i="3" a="1"/>
  <c r="E549" i="3" s="1"/>
  <c r="D549" i="3" a="1"/>
  <c r="D549" i="3" s="1"/>
  <c r="C549" i="3" a="1"/>
  <c r="C549" i="3" s="1"/>
  <c r="A549" i="3" a="1"/>
  <c r="A549" i="3" s="1"/>
  <c r="S548" i="3" a="1"/>
  <c r="S548" i="3" s="1"/>
  <c r="N548" i="3" a="1"/>
  <c r="N548" i="3" s="1"/>
  <c r="M548" i="3" a="1"/>
  <c r="M548" i="3" s="1"/>
  <c r="L548" i="3" a="1"/>
  <c r="L548" i="3"/>
  <c r="K548" i="3" a="1"/>
  <c r="K548" i="3" s="1"/>
  <c r="J548" i="3" a="1"/>
  <c r="J548" i="3" s="1"/>
  <c r="I548" i="3" a="1"/>
  <c r="I548" i="3"/>
  <c r="H548" i="3" a="1"/>
  <c r="H548" i="3" s="1"/>
  <c r="G548" i="3" a="1"/>
  <c r="G548" i="3" s="1"/>
  <c r="F548" i="3" a="1"/>
  <c r="F548" i="3" s="1"/>
  <c r="E548" i="3" a="1"/>
  <c r="E548" i="3"/>
  <c r="D548" i="3" a="1"/>
  <c r="D548" i="3" s="1"/>
  <c r="C548" i="3" a="1"/>
  <c r="C548" i="3"/>
  <c r="A548" i="3" a="1"/>
  <c r="A548" i="3" s="1"/>
  <c r="S547" i="3" a="1"/>
  <c r="S547" i="3" s="1"/>
  <c r="N547" i="3" a="1"/>
  <c r="N547" i="3" s="1"/>
  <c r="M547" i="3" a="1"/>
  <c r="M547" i="3" s="1"/>
  <c r="L547" i="3" a="1"/>
  <c r="L547" i="3"/>
  <c r="K547" i="3" a="1"/>
  <c r="K547" i="3" s="1"/>
  <c r="J547" i="3" a="1"/>
  <c r="J547" i="3" s="1"/>
  <c r="I547" i="3" a="1"/>
  <c r="I547" i="3" s="1"/>
  <c r="H547" i="3" a="1"/>
  <c r="H547" i="3" s="1"/>
  <c r="G547" i="3" a="1"/>
  <c r="G547" i="3" s="1"/>
  <c r="F547" i="3" a="1"/>
  <c r="F547" i="3"/>
  <c r="E547" i="3" a="1"/>
  <c r="E547" i="3" s="1"/>
  <c r="D547" i="3" a="1"/>
  <c r="D547" i="3" s="1"/>
  <c r="C547" i="3" a="1"/>
  <c r="C547" i="3" s="1"/>
  <c r="A547" i="3" a="1"/>
  <c r="A547" i="3" s="1"/>
  <c r="S546" i="3" a="1"/>
  <c r="S546" i="3" s="1"/>
  <c r="N546" i="3" a="1"/>
  <c r="N546" i="3" s="1"/>
  <c r="M546" i="3" a="1"/>
  <c r="M546" i="3" s="1"/>
  <c r="L546" i="3" a="1"/>
  <c r="L546" i="3"/>
  <c r="K546" i="3" a="1"/>
  <c r="K546" i="3" s="1"/>
  <c r="J546" i="3" a="1"/>
  <c r="J546" i="3" s="1"/>
  <c r="I546" i="3" a="1"/>
  <c r="I546" i="3" s="1"/>
  <c r="H546" i="3" a="1"/>
  <c r="H546" i="3" s="1"/>
  <c r="G546" i="3" a="1"/>
  <c r="G546" i="3" s="1"/>
  <c r="F546" i="3" a="1"/>
  <c r="F546" i="3"/>
  <c r="E546" i="3" a="1"/>
  <c r="E546" i="3"/>
  <c r="D546" i="3" a="1"/>
  <c r="D546" i="3" s="1"/>
  <c r="C546" i="3" a="1"/>
  <c r="C546" i="3" s="1"/>
  <c r="A546" i="3" a="1"/>
  <c r="A546" i="3" s="1"/>
  <c r="S545" i="3" a="1"/>
  <c r="S545" i="3" s="1"/>
  <c r="N545" i="3" a="1"/>
  <c r="N545" i="3" s="1"/>
  <c r="M545" i="3" a="1"/>
  <c r="M545" i="3" s="1"/>
  <c r="L545" i="3" a="1"/>
  <c r="L545" i="3"/>
  <c r="K545" i="3" a="1"/>
  <c r="K545" i="3"/>
  <c r="J545" i="3" a="1"/>
  <c r="J545" i="3" s="1"/>
  <c r="I545" i="3" a="1"/>
  <c r="I545" i="3" s="1"/>
  <c r="H545" i="3" a="1"/>
  <c r="H545" i="3" s="1"/>
  <c r="G545" i="3" a="1"/>
  <c r="G545" i="3" s="1"/>
  <c r="F545" i="3" a="1"/>
  <c r="F545" i="3" s="1"/>
  <c r="E545" i="3" a="1"/>
  <c r="E545" i="3"/>
  <c r="D545" i="3" a="1"/>
  <c r="D545" i="3" s="1"/>
  <c r="C545" i="3" a="1"/>
  <c r="C545" i="3" s="1"/>
  <c r="A545" i="3" a="1"/>
  <c r="A545" i="3" s="1"/>
  <c r="S544" i="3" a="1"/>
  <c r="S544" i="3" s="1"/>
  <c r="N544" i="3" a="1"/>
  <c r="N544" i="3" s="1"/>
  <c r="M544" i="3" a="1"/>
  <c r="M544" i="3" s="1"/>
  <c r="L544" i="3" a="1"/>
  <c r="L544" i="3" s="1"/>
  <c r="K544" i="3" a="1"/>
  <c r="K544" i="3"/>
  <c r="J544" i="3" a="1"/>
  <c r="J544" i="3" s="1"/>
  <c r="I544" i="3" a="1"/>
  <c r="I544" i="3" s="1"/>
  <c r="H544" i="3" a="1"/>
  <c r="H544" i="3" s="1"/>
  <c r="G544" i="3" a="1"/>
  <c r="G544" i="3" s="1"/>
  <c r="F544" i="3" a="1"/>
  <c r="F544" i="3" s="1"/>
  <c r="E544" i="3" a="1"/>
  <c r="E544" i="3" s="1"/>
  <c r="D544" i="3" a="1"/>
  <c r="D544" i="3" s="1"/>
  <c r="C544" i="3" a="1"/>
  <c r="C544" i="3" s="1"/>
  <c r="A544" i="3" a="1"/>
  <c r="A544" i="3" s="1"/>
  <c r="S543" i="3" a="1"/>
  <c r="S543" i="3" s="1"/>
  <c r="N543" i="3" a="1"/>
  <c r="N543" i="3" s="1"/>
  <c r="M543" i="3" a="1"/>
  <c r="M543" i="3" s="1"/>
  <c r="L543" i="3" a="1"/>
  <c r="L543" i="3"/>
  <c r="K543" i="3" a="1"/>
  <c r="K543" i="3" s="1"/>
  <c r="J543" i="3" a="1"/>
  <c r="J543" i="3" s="1"/>
  <c r="I543" i="3" a="1"/>
  <c r="I543" i="3"/>
  <c r="H543" i="3" a="1"/>
  <c r="H543" i="3" s="1"/>
  <c r="G543" i="3" a="1"/>
  <c r="G543" i="3" s="1"/>
  <c r="F543" i="3" a="1"/>
  <c r="F543" i="3" s="1"/>
  <c r="E543" i="3" a="1"/>
  <c r="E543" i="3"/>
  <c r="D543" i="3" a="1"/>
  <c r="D543" i="3" s="1"/>
  <c r="C543" i="3" a="1"/>
  <c r="C543" i="3" s="1"/>
  <c r="A543" i="3" a="1"/>
  <c r="A543" i="3" s="1"/>
  <c r="S542" i="3" a="1"/>
  <c r="S542" i="3" s="1"/>
  <c r="N542" i="3" a="1"/>
  <c r="N542" i="3" s="1"/>
  <c r="M542" i="3" a="1"/>
  <c r="M542" i="3" s="1"/>
  <c r="L542" i="3" a="1"/>
  <c r="L542" i="3" s="1"/>
  <c r="K542" i="3" a="1"/>
  <c r="K542" i="3" s="1"/>
  <c r="J542" i="3" a="1"/>
  <c r="J542" i="3" s="1"/>
  <c r="I542" i="3" a="1"/>
  <c r="I542" i="3" s="1"/>
  <c r="H542" i="3" a="1"/>
  <c r="H542" i="3" s="1"/>
  <c r="G542" i="3" a="1"/>
  <c r="G542" i="3" s="1"/>
  <c r="F542" i="3" a="1"/>
  <c r="F542" i="3"/>
  <c r="E542" i="3" a="1"/>
  <c r="E542" i="3" s="1"/>
  <c r="D542" i="3" a="1"/>
  <c r="D542" i="3" s="1"/>
  <c r="C542" i="3" a="1"/>
  <c r="C542" i="3" s="1"/>
  <c r="A542" i="3" a="1"/>
  <c r="A542" i="3" s="1"/>
  <c r="S541" i="3" a="1"/>
  <c r="S541" i="3" s="1"/>
  <c r="N541" i="3" a="1"/>
  <c r="N541" i="3" s="1"/>
  <c r="M541" i="3" a="1"/>
  <c r="M541" i="3" s="1"/>
  <c r="L541" i="3" a="1"/>
  <c r="L541" i="3"/>
  <c r="K541" i="3" a="1"/>
  <c r="K541" i="3"/>
  <c r="J541" i="3" a="1"/>
  <c r="J541" i="3" s="1"/>
  <c r="I541" i="3" a="1"/>
  <c r="I541" i="3" s="1"/>
  <c r="H541" i="3" a="1"/>
  <c r="H541" i="3" s="1"/>
  <c r="G541" i="3" a="1"/>
  <c r="G541" i="3" s="1"/>
  <c r="F541" i="3" a="1"/>
  <c r="F541" i="3" s="1"/>
  <c r="E541" i="3" a="1"/>
  <c r="E541" i="3"/>
  <c r="D541" i="3" a="1"/>
  <c r="D541" i="3" s="1"/>
  <c r="C541" i="3" a="1"/>
  <c r="C541" i="3" s="1"/>
  <c r="A541" i="3" a="1"/>
  <c r="A541" i="3" s="1"/>
  <c r="S540" i="3" a="1"/>
  <c r="S540" i="3" s="1"/>
  <c r="N540" i="3" a="1"/>
  <c r="N540" i="3" s="1"/>
  <c r="M540" i="3" a="1"/>
  <c r="M540" i="3" s="1"/>
  <c r="L540" i="3" a="1"/>
  <c r="L540" i="3"/>
  <c r="K540" i="3" a="1"/>
  <c r="K540" i="3"/>
  <c r="J540" i="3" a="1"/>
  <c r="J540" i="3" s="1"/>
  <c r="I540" i="3" a="1"/>
  <c r="I540" i="3" s="1"/>
  <c r="H540" i="3" a="1"/>
  <c r="H540" i="3" s="1"/>
  <c r="G540" i="3" a="1"/>
  <c r="G540" i="3" s="1"/>
  <c r="F540" i="3" a="1"/>
  <c r="F540" i="3" s="1"/>
  <c r="E540" i="3" a="1"/>
  <c r="E540" i="3" s="1"/>
  <c r="D540" i="3" a="1"/>
  <c r="D540" i="3" s="1"/>
  <c r="C540" i="3" a="1"/>
  <c r="C540" i="3" s="1"/>
  <c r="A540" i="3" a="1"/>
  <c r="A540" i="3" s="1"/>
  <c r="S539" i="3" a="1"/>
  <c r="S539" i="3" s="1"/>
  <c r="N539" i="3" a="1"/>
  <c r="N539" i="3" s="1"/>
  <c r="M539" i="3" a="1"/>
  <c r="M539" i="3" s="1"/>
  <c r="L539" i="3" a="1"/>
  <c r="L539" i="3" s="1"/>
  <c r="K539" i="3" a="1"/>
  <c r="K539" i="3" s="1"/>
  <c r="J539" i="3" a="1"/>
  <c r="J539" i="3" s="1"/>
  <c r="I539" i="3" a="1"/>
  <c r="I539" i="3" s="1"/>
  <c r="H539" i="3" a="1"/>
  <c r="H539" i="3" s="1"/>
  <c r="G539" i="3" a="1"/>
  <c r="G539" i="3" s="1"/>
  <c r="F539" i="3" a="1"/>
  <c r="F539" i="3" s="1"/>
  <c r="E539" i="3" a="1"/>
  <c r="E539" i="3"/>
  <c r="D539" i="3" a="1"/>
  <c r="D539" i="3" s="1"/>
  <c r="C539" i="3" a="1"/>
  <c r="C539" i="3" s="1"/>
  <c r="A539" i="3" a="1"/>
  <c r="A539" i="3" s="1"/>
  <c r="S538" i="3" a="1"/>
  <c r="S538" i="3" s="1"/>
  <c r="N538" i="3" a="1"/>
  <c r="N538" i="3" s="1"/>
  <c r="M538" i="3" a="1"/>
  <c r="M538" i="3" s="1"/>
  <c r="L538" i="3" a="1"/>
  <c r="L538" i="3"/>
  <c r="K538" i="3" a="1"/>
  <c r="K538" i="3"/>
  <c r="J538" i="3" a="1"/>
  <c r="J538" i="3" s="1"/>
  <c r="I538" i="3" a="1"/>
  <c r="I538" i="3" s="1"/>
  <c r="H538" i="3" a="1"/>
  <c r="H538" i="3" s="1"/>
  <c r="G538" i="3" a="1"/>
  <c r="G538" i="3" s="1"/>
  <c r="F538" i="3" a="1"/>
  <c r="F538" i="3"/>
  <c r="E538" i="3" a="1"/>
  <c r="E538" i="3" s="1"/>
  <c r="D538" i="3" a="1"/>
  <c r="D538" i="3" s="1"/>
  <c r="C538" i="3" a="1"/>
  <c r="C538" i="3" s="1"/>
  <c r="A538" i="3" a="1"/>
  <c r="A538" i="3" s="1"/>
  <c r="S537" i="3" a="1"/>
  <c r="S537" i="3" s="1"/>
  <c r="N537" i="3" a="1"/>
  <c r="N537" i="3" s="1"/>
  <c r="M537" i="3" a="1"/>
  <c r="M537" i="3" s="1"/>
  <c r="L537" i="3" a="1"/>
  <c r="L537" i="3"/>
  <c r="K537" i="3" a="1"/>
  <c r="K537" i="3" s="1"/>
  <c r="J537" i="3" a="1"/>
  <c r="J537" i="3" s="1"/>
  <c r="I537" i="3" a="1"/>
  <c r="I537" i="3" s="1"/>
  <c r="H537" i="3" a="1"/>
  <c r="H537" i="3" s="1"/>
  <c r="G537" i="3" a="1"/>
  <c r="G537" i="3" s="1"/>
  <c r="F537" i="3" a="1"/>
  <c r="F537" i="3" s="1"/>
  <c r="E537" i="3" a="1"/>
  <c r="E537" i="3" s="1"/>
  <c r="D537" i="3" a="1"/>
  <c r="D537" i="3" s="1"/>
  <c r="C537" i="3" a="1"/>
  <c r="C537" i="3" s="1"/>
  <c r="A537" i="3" a="1"/>
  <c r="A537" i="3" s="1"/>
  <c r="S536" i="3" a="1"/>
  <c r="S536" i="3" s="1"/>
  <c r="N536" i="3" a="1"/>
  <c r="N536" i="3" s="1"/>
  <c r="M536" i="3" a="1"/>
  <c r="M536" i="3" s="1"/>
  <c r="L536" i="3" a="1"/>
  <c r="L536" i="3" s="1"/>
  <c r="K536" i="3" a="1"/>
  <c r="K536" i="3"/>
  <c r="J536" i="3" a="1"/>
  <c r="J536" i="3" s="1"/>
  <c r="I536" i="3" a="1"/>
  <c r="I536" i="3" s="1"/>
  <c r="H536" i="3" a="1"/>
  <c r="H536" i="3" s="1"/>
  <c r="G536" i="3" a="1"/>
  <c r="G536" i="3" s="1"/>
  <c r="F536" i="3" a="1"/>
  <c r="F536" i="3" s="1"/>
  <c r="E536" i="3" a="1"/>
  <c r="E536" i="3"/>
  <c r="D536" i="3" a="1"/>
  <c r="D536" i="3" s="1"/>
  <c r="C536" i="3" a="1"/>
  <c r="C536" i="3" s="1"/>
  <c r="A536" i="3" a="1"/>
  <c r="A536" i="3" s="1"/>
  <c r="S535" i="3" a="1"/>
  <c r="S535" i="3" s="1"/>
  <c r="N535" i="3" a="1"/>
  <c r="N535" i="3" s="1"/>
  <c r="M535" i="3" a="1"/>
  <c r="M535" i="3" s="1"/>
  <c r="L535" i="3" a="1"/>
  <c r="L535" i="3" s="1"/>
  <c r="K535" i="3" a="1"/>
  <c r="K535" i="3" s="1"/>
  <c r="J535" i="3" a="1"/>
  <c r="J535" i="3" s="1"/>
  <c r="I535" i="3" a="1"/>
  <c r="I535" i="3" s="1"/>
  <c r="H535" i="3" a="1"/>
  <c r="H535" i="3" s="1"/>
  <c r="G535" i="3" a="1"/>
  <c r="G535" i="3" s="1"/>
  <c r="F535" i="3" a="1"/>
  <c r="F535" i="3"/>
  <c r="E535" i="3" a="1"/>
  <c r="E535" i="3" s="1"/>
  <c r="D535" i="3" a="1"/>
  <c r="D535" i="3" s="1"/>
  <c r="C535" i="3" a="1"/>
  <c r="C535" i="3" s="1"/>
  <c r="A535" i="3" a="1"/>
  <c r="A535" i="3" s="1"/>
  <c r="S534" i="3" a="1"/>
  <c r="S534" i="3" s="1"/>
  <c r="N534" i="3" a="1"/>
  <c r="N534" i="3" s="1"/>
  <c r="M534" i="3" a="1"/>
  <c r="M534" i="3" s="1"/>
  <c r="L534" i="3" a="1"/>
  <c r="L534" i="3" s="1"/>
  <c r="K534" i="3" a="1"/>
  <c r="K534" i="3"/>
  <c r="J534" i="3" a="1"/>
  <c r="J534" i="3" s="1"/>
  <c r="I534" i="3" a="1"/>
  <c r="I534" i="3" s="1"/>
  <c r="H534" i="3" a="1"/>
  <c r="H534" i="3" s="1"/>
  <c r="G534" i="3" a="1"/>
  <c r="G534" i="3" s="1"/>
  <c r="F534" i="3" a="1"/>
  <c r="F534" i="3" s="1"/>
  <c r="E534" i="3" a="1"/>
  <c r="E534" i="3"/>
  <c r="D534" i="3" a="1"/>
  <c r="D534" i="3" s="1"/>
  <c r="C534" i="3" a="1"/>
  <c r="C534" i="3" s="1"/>
  <c r="A534" i="3" a="1"/>
  <c r="A534" i="3" s="1"/>
  <c r="S533" i="3" a="1"/>
  <c r="S533" i="3" s="1"/>
  <c r="N533" i="3" a="1"/>
  <c r="N533" i="3" s="1"/>
  <c r="M533" i="3" a="1"/>
  <c r="M533" i="3" s="1"/>
  <c r="L533" i="3" a="1"/>
  <c r="L533" i="3"/>
  <c r="K533" i="3" a="1"/>
  <c r="K533" i="3" s="1"/>
  <c r="J533" i="3" a="1"/>
  <c r="J533" i="3" s="1"/>
  <c r="I533" i="3" a="1"/>
  <c r="I533" i="3" s="1"/>
  <c r="H533" i="3" a="1"/>
  <c r="H533" i="3" s="1"/>
  <c r="G533" i="3" a="1"/>
  <c r="G533" i="3" s="1"/>
  <c r="F533" i="3" a="1"/>
  <c r="F533" i="3"/>
  <c r="E533" i="3" a="1"/>
  <c r="E533" i="3"/>
  <c r="D533" i="3" a="1"/>
  <c r="D533" i="3" s="1"/>
  <c r="C533" i="3" a="1"/>
  <c r="C533" i="3" s="1"/>
  <c r="A533" i="3" a="1"/>
  <c r="A533" i="3" s="1"/>
  <c r="S532" i="3" a="1"/>
  <c r="S532" i="3" s="1"/>
  <c r="N532" i="3" a="1"/>
  <c r="N532" i="3" s="1"/>
  <c r="M532" i="3" a="1"/>
  <c r="M532" i="3" s="1"/>
  <c r="L532" i="3" a="1"/>
  <c r="L532" i="3"/>
  <c r="K532" i="3" a="1"/>
  <c r="K532" i="3" s="1"/>
  <c r="J532" i="3" a="1"/>
  <c r="J532" i="3" s="1"/>
  <c r="I532" i="3" a="1"/>
  <c r="I532" i="3" s="1"/>
  <c r="H532" i="3" a="1"/>
  <c r="H532" i="3" s="1"/>
  <c r="G532" i="3" a="1"/>
  <c r="G532" i="3" s="1"/>
  <c r="F532" i="3" a="1"/>
  <c r="F532" i="3" s="1"/>
  <c r="E532" i="3" a="1"/>
  <c r="E532" i="3" s="1"/>
  <c r="D532" i="3" a="1"/>
  <c r="D532" i="3" s="1"/>
  <c r="C532" i="3" a="1"/>
  <c r="C532" i="3" s="1"/>
  <c r="A532" i="3" a="1"/>
  <c r="A532" i="3" s="1"/>
  <c r="S531" i="3" a="1"/>
  <c r="S531" i="3" s="1"/>
  <c r="N531" i="3" a="1"/>
  <c r="N531" i="3" s="1"/>
  <c r="M531" i="3" a="1"/>
  <c r="M531" i="3" s="1"/>
  <c r="L531" i="3" a="1"/>
  <c r="L531" i="3"/>
  <c r="K531" i="3" a="1"/>
  <c r="K531" i="3" s="1"/>
  <c r="J531" i="3" a="1"/>
  <c r="J531" i="3" s="1"/>
  <c r="I531" i="3" a="1"/>
  <c r="I531" i="3" s="1"/>
  <c r="H531" i="3" a="1"/>
  <c r="H531" i="3"/>
  <c r="G531" i="3" a="1"/>
  <c r="G531" i="3" s="1"/>
  <c r="F531" i="3" a="1"/>
  <c r="F531" i="3"/>
  <c r="E531" i="3" a="1"/>
  <c r="E531" i="3" s="1"/>
  <c r="D531" i="3" a="1"/>
  <c r="D531" i="3" s="1"/>
  <c r="C531" i="3" a="1"/>
  <c r="C531" i="3" s="1"/>
  <c r="A531" i="3" a="1"/>
  <c r="A531" i="3" s="1"/>
  <c r="S530" i="3" a="1"/>
  <c r="S530" i="3" s="1"/>
  <c r="N530" i="3" a="1"/>
  <c r="N530" i="3" s="1"/>
  <c r="M530" i="3" a="1"/>
  <c r="M530" i="3" s="1"/>
  <c r="L530" i="3" a="1"/>
  <c r="L530" i="3"/>
  <c r="K530" i="3" a="1"/>
  <c r="K530" i="3" s="1"/>
  <c r="J530" i="3" a="1"/>
  <c r="J530" i="3" s="1"/>
  <c r="I530" i="3" a="1"/>
  <c r="I530" i="3" s="1"/>
  <c r="H530" i="3" a="1"/>
  <c r="H530" i="3" s="1"/>
  <c r="G530" i="3" a="1"/>
  <c r="G530" i="3" s="1"/>
  <c r="F530" i="3" a="1"/>
  <c r="F530" i="3"/>
  <c r="E530" i="3" a="1"/>
  <c r="E530" i="3"/>
  <c r="D530" i="3" a="1"/>
  <c r="D530" i="3" s="1"/>
  <c r="C530" i="3" a="1"/>
  <c r="C530" i="3" s="1"/>
  <c r="A530" i="3" a="1"/>
  <c r="A530" i="3" s="1"/>
  <c r="S529" i="3" a="1"/>
  <c r="S529" i="3" s="1"/>
  <c r="N529" i="3" a="1"/>
  <c r="N529" i="3" s="1"/>
  <c r="M529" i="3" a="1"/>
  <c r="M529" i="3" s="1"/>
  <c r="L529" i="3" a="1"/>
  <c r="L529" i="3" s="1"/>
  <c r="K529" i="3" a="1"/>
  <c r="K529" i="3" s="1"/>
  <c r="J529" i="3" a="1"/>
  <c r="J529" i="3" s="1"/>
  <c r="I529" i="3" a="1"/>
  <c r="I529" i="3" s="1"/>
  <c r="H529" i="3" a="1"/>
  <c r="H529" i="3" s="1"/>
  <c r="G529" i="3" a="1"/>
  <c r="G529" i="3" s="1"/>
  <c r="F529" i="3" a="1"/>
  <c r="F529" i="3" s="1"/>
  <c r="E529" i="3" a="1"/>
  <c r="E529" i="3"/>
  <c r="D529" i="3" a="1"/>
  <c r="D529" i="3" s="1"/>
  <c r="C529" i="3" a="1"/>
  <c r="C529" i="3" s="1"/>
  <c r="A529" i="3" a="1"/>
  <c r="A529" i="3" s="1"/>
  <c r="S528" i="3" a="1"/>
  <c r="S528" i="3"/>
  <c r="N528" i="3" a="1"/>
  <c r="N528" i="3" s="1"/>
  <c r="M528" i="3" a="1"/>
  <c r="M528" i="3" s="1"/>
  <c r="L528" i="3" a="1"/>
  <c r="L528" i="3"/>
  <c r="K528" i="3" a="1"/>
  <c r="K528" i="3"/>
  <c r="J528" i="3" a="1"/>
  <c r="J528" i="3" s="1"/>
  <c r="I528" i="3" a="1"/>
  <c r="I528" i="3" s="1"/>
  <c r="H528" i="3" a="1"/>
  <c r="H528" i="3" s="1"/>
  <c r="G528" i="3" a="1"/>
  <c r="G528" i="3" s="1"/>
  <c r="F528" i="3" a="1"/>
  <c r="F528" i="3" s="1"/>
  <c r="E528" i="3" a="1"/>
  <c r="E528" i="3"/>
  <c r="D528" i="3" a="1"/>
  <c r="D528" i="3" s="1"/>
  <c r="C528" i="3" a="1"/>
  <c r="C528" i="3" s="1"/>
  <c r="A528" i="3" a="1"/>
  <c r="A528" i="3" s="1"/>
  <c r="S527" i="3" a="1"/>
  <c r="S527" i="3" s="1"/>
  <c r="N527" i="3" a="1"/>
  <c r="N527" i="3" s="1"/>
  <c r="M527" i="3" a="1"/>
  <c r="M527" i="3" s="1"/>
  <c r="L527" i="3" a="1"/>
  <c r="L527" i="3"/>
  <c r="K527" i="3" a="1"/>
  <c r="K527" i="3" s="1"/>
  <c r="J527" i="3" a="1"/>
  <c r="J527" i="3" s="1"/>
  <c r="I527" i="3" a="1"/>
  <c r="I527" i="3" s="1"/>
  <c r="H527" i="3" a="1"/>
  <c r="H527" i="3" s="1"/>
  <c r="G527" i="3" a="1"/>
  <c r="G527" i="3" s="1"/>
  <c r="F527" i="3" a="1"/>
  <c r="F527" i="3"/>
  <c r="E527" i="3" a="1"/>
  <c r="E527" i="3" s="1"/>
  <c r="D527" i="3" a="1"/>
  <c r="D527" i="3" s="1"/>
  <c r="C527" i="3" a="1"/>
  <c r="C527" i="3" s="1"/>
  <c r="A527" i="3" a="1"/>
  <c r="A527" i="3" s="1"/>
  <c r="S526" i="3" a="1"/>
  <c r="S526" i="3" s="1"/>
  <c r="N526" i="3" a="1"/>
  <c r="N526" i="3" s="1"/>
  <c r="M526" i="3" a="1"/>
  <c r="M526" i="3" s="1"/>
  <c r="L526" i="3" a="1"/>
  <c r="L526" i="3"/>
  <c r="K526" i="3" a="1"/>
  <c r="K526" i="3" s="1"/>
  <c r="J526" i="3" a="1"/>
  <c r="J526" i="3" s="1"/>
  <c r="I526" i="3" a="1"/>
  <c r="I526" i="3" s="1"/>
  <c r="H526" i="3" a="1"/>
  <c r="H526" i="3" s="1"/>
  <c r="G526" i="3" a="1"/>
  <c r="G526" i="3" s="1"/>
  <c r="F526" i="3" a="1"/>
  <c r="F526" i="3" s="1"/>
  <c r="E526" i="3" a="1"/>
  <c r="E526" i="3"/>
  <c r="D526" i="3" a="1"/>
  <c r="D526" i="3" s="1"/>
  <c r="C526" i="3" a="1"/>
  <c r="C526" i="3" s="1"/>
  <c r="A526" i="3" a="1"/>
  <c r="A526" i="3"/>
  <c r="S525" i="3" a="1"/>
  <c r="S525" i="3" s="1"/>
  <c r="N525" i="3" a="1"/>
  <c r="N525" i="3" s="1"/>
  <c r="M525" i="3" a="1"/>
  <c r="M525" i="3" s="1"/>
  <c r="L525" i="3" a="1"/>
  <c r="L525" i="3"/>
  <c r="K525" i="3" a="1"/>
  <c r="K525" i="3" s="1"/>
  <c r="J525" i="3" a="1"/>
  <c r="J525" i="3" s="1"/>
  <c r="I525" i="3" a="1"/>
  <c r="I525" i="3" s="1"/>
  <c r="H525" i="3" a="1"/>
  <c r="H525" i="3" s="1"/>
  <c r="G525" i="3" a="1"/>
  <c r="G525" i="3" s="1"/>
  <c r="F525" i="3" a="1"/>
  <c r="F525" i="3"/>
  <c r="E525" i="3" a="1"/>
  <c r="E525" i="3"/>
  <c r="D525" i="3" a="1"/>
  <c r="D525" i="3" s="1"/>
  <c r="C525" i="3" a="1"/>
  <c r="C525" i="3" s="1"/>
  <c r="A525" i="3" a="1"/>
  <c r="A525" i="3" s="1"/>
  <c r="S524" i="3" a="1"/>
  <c r="S524" i="3" s="1"/>
  <c r="N524" i="3" a="1"/>
  <c r="N524" i="3" s="1"/>
  <c r="M524" i="3" a="1"/>
  <c r="M524" i="3" s="1"/>
  <c r="L524" i="3" a="1"/>
  <c r="L524" i="3" s="1"/>
  <c r="K524" i="3" a="1"/>
  <c r="K524" i="3" s="1"/>
  <c r="J524" i="3" a="1"/>
  <c r="J524" i="3" s="1"/>
  <c r="I524" i="3" a="1"/>
  <c r="I524" i="3" s="1"/>
  <c r="H524" i="3" a="1"/>
  <c r="H524" i="3" s="1"/>
  <c r="G524" i="3" a="1"/>
  <c r="G524" i="3" s="1"/>
  <c r="F524" i="3" a="1"/>
  <c r="F524" i="3"/>
  <c r="E524" i="3" a="1"/>
  <c r="E524" i="3"/>
  <c r="D524" i="3" a="1"/>
  <c r="D524" i="3" s="1"/>
  <c r="C524" i="3" a="1"/>
  <c r="C524" i="3" s="1"/>
  <c r="A524" i="3" a="1"/>
  <c r="A524" i="3" s="1"/>
  <c r="S523" i="3" a="1"/>
  <c r="S523" i="3" s="1"/>
  <c r="N523" i="3" a="1"/>
  <c r="N523" i="3" s="1"/>
  <c r="M523" i="3" a="1"/>
  <c r="M523" i="3" s="1"/>
  <c r="L523" i="3" a="1"/>
  <c r="L523" i="3"/>
  <c r="K523" i="3" a="1"/>
  <c r="K523" i="3"/>
  <c r="J523" i="3" a="1"/>
  <c r="J523" i="3" s="1"/>
  <c r="I523" i="3" a="1"/>
  <c r="I523" i="3"/>
  <c r="H523" i="3" a="1"/>
  <c r="H523" i="3" s="1"/>
  <c r="G523" i="3" a="1"/>
  <c r="G523" i="3" s="1"/>
  <c r="F523" i="3" a="1"/>
  <c r="F523" i="3" s="1"/>
  <c r="E523" i="3" a="1"/>
  <c r="E523" i="3"/>
  <c r="D523" i="3" a="1"/>
  <c r="D523" i="3" s="1"/>
  <c r="C523" i="3" a="1"/>
  <c r="C523" i="3" s="1"/>
  <c r="A523" i="3" a="1"/>
  <c r="A523" i="3" s="1"/>
  <c r="S522" i="3" a="1"/>
  <c r="S522" i="3" s="1"/>
  <c r="N522" i="3" a="1"/>
  <c r="N522" i="3" s="1"/>
  <c r="M522" i="3" a="1"/>
  <c r="M522" i="3" s="1"/>
  <c r="L522" i="3" a="1"/>
  <c r="L522" i="3" s="1"/>
  <c r="K522" i="3" a="1"/>
  <c r="K522" i="3" s="1"/>
  <c r="J522" i="3" a="1"/>
  <c r="J522" i="3" s="1"/>
  <c r="I522" i="3" a="1"/>
  <c r="I522" i="3" s="1"/>
  <c r="H522" i="3" a="1"/>
  <c r="H522" i="3" s="1"/>
  <c r="G522" i="3" a="1"/>
  <c r="G522" i="3" s="1"/>
  <c r="F522" i="3" a="1"/>
  <c r="F522" i="3" s="1"/>
  <c r="E522" i="3" a="1"/>
  <c r="E522" i="3" s="1"/>
  <c r="D522" i="3" a="1"/>
  <c r="D522" i="3" s="1"/>
  <c r="C522" i="3" a="1"/>
  <c r="C522" i="3" s="1"/>
  <c r="A522" i="3" a="1"/>
  <c r="A522" i="3" s="1"/>
  <c r="S521" i="3" a="1"/>
  <c r="S521" i="3" s="1"/>
  <c r="N521" i="3" a="1"/>
  <c r="N521" i="3"/>
  <c r="M521" i="3" a="1"/>
  <c r="M521" i="3" s="1"/>
  <c r="L521" i="3" a="1"/>
  <c r="L521" i="3" s="1"/>
  <c r="K521" i="3" a="1"/>
  <c r="K521" i="3" s="1"/>
  <c r="J521" i="3" a="1"/>
  <c r="J521" i="3" s="1"/>
  <c r="I521" i="3" a="1"/>
  <c r="I521" i="3" s="1"/>
  <c r="H521" i="3" a="1"/>
  <c r="H521" i="3" s="1"/>
  <c r="G521" i="3" a="1"/>
  <c r="G521" i="3" s="1"/>
  <c r="F521" i="3" a="1"/>
  <c r="F521" i="3" s="1"/>
  <c r="E521" i="3" a="1"/>
  <c r="E521" i="3"/>
  <c r="D521" i="3" a="1"/>
  <c r="D521" i="3" s="1"/>
  <c r="C521" i="3" a="1"/>
  <c r="C521" i="3"/>
  <c r="A521" i="3" a="1"/>
  <c r="A521" i="3" s="1"/>
  <c r="S520" i="3" a="1"/>
  <c r="S520" i="3"/>
  <c r="N520" i="3" a="1"/>
  <c r="N520" i="3" s="1"/>
  <c r="M520" i="3" a="1"/>
  <c r="M520" i="3" s="1"/>
  <c r="L520" i="3" a="1"/>
  <c r="L520" i="3" s="1"/>
  <c r="K520" i="3" a="1"/>
  <c r="K520" i="3" s="1"/>
  <c r="J520" i="3" a="1"/>
  <c r="J520" i="3" s="1"/>
  <c r="I520" i="3" a="1"/>
  <c r="I520" i="3" s="1"/>
  <c r="H520" i="3" a="1"/>
  <c r="H520" i="3" s="1"/>
  <c r="G520" i="3" a="1"/>
  <c r="G520" i="3" s="1"/>
  <c r="F520" i="3" a="1"/>
  <c r="F520" i="3"/>
  <c r="E520" i="3" a="1"/>
  <c r="E520" i="3" s="1"/>
  <c r="D520" i="3" a="1"/>
  <c r="D520" i="3" s="1"/>
  <c r="C520" i="3" a="1"/>
  <c r="C520" i="3"/>
  <c r="A520" i="3" a="1"/>
  <c r="A520" i="3" s="1"/>
  <c r="S519" i="3" a="1"/>
  <c r="S519" i="3" s="1"/>
  <c r="N519" i="3" a="1"/>
  <c r="N519" i="3" s="1"/>
  <c r="M519" i="3" a="1"/>
  <c r="M519" i="3" s="1"/>
  <c r="L519" i="3" a="1"/>
  <c r="L519" i="3" s="1"/>
  <c r="K519" i="3" a="1"/>
  <c r="K519" i="3" s="1"/>
  <c r="J519" i="3" a="1"/>
  <c r="J519" i="3" s="1"/>
  <c r="I519" i="3" a="1"/>
  <c r="I519" i="3" s="1"/>
  <c r="H519" i="3" a="1"/>
  <c r="H519" i="3"/>
  <c r="G519" i="3" a="1"/>
  <c r="G519" i="3" s="1"/>
  <c r="F519" i="3" a="1"/>
  <c r="F519" i="3" s="1"/>
  <c r="E519" i="3" a="1"/>
  <c r="E519" i="3" s="1"/>
  <c r="D519" i="3" a="1"/>
  <c r="D519" i="3" s="1"/>
  <c r="C519" i="3" a="1"/>
  <c r="C519" i="3" s="1"/>
  <c r="A519" i="3" a="1"/>
  <c r="A519" i="3" s="1"/>
  <c r="S518" i="3" a="1"/>
  <c r="S518" i="3"/>
  <c r="N518" i="3" a="1"/>
  <c r="N518" i="3" s="1"/>
  <c r="M518" i="3" a="1"/>
  <c r="M518" i="3" s="1"/>
  <c r="L518" i="3" a="1"/>
  <c r="L518" i="3"/>
  <c r="K518" i="3" a="1"/>
  <c r="K518" i="3"/>
  <c r="J518" i="3" a="1"/>
  <c r="J518" i="3" s="1"/>
  <c r="I518" i="3" a="1"/>
  <c r="I518" i="3"/>
  <c r="H518" i="3" a="1"/>
  <c r="H518" i="3" s="1"/>
  <c r="G518" i="3" a="1"/>
  <c r="G518" i="3" s="1"/>
  <c r="F518" i="3" a="1"/>
  <c r="F518" i="3"/>
  <c r="E518" i="3" a="1"/>
  <c r="E518" i="3"/>
  <c r="D518" i="3" a="1"/>
  <c r="D518" i="3" s="1"/>
  <c r="C518" i="3" a="1"/>
  <c r="C518" i="3"/>
  <c r="A518" i="3" a="1"/>
  <c r="A518" i="3" s="1"/>
  <c r="S517" i="3" a="1"/>
  <c r="S517" i="3" s="1"/>
  <c r="N517" i="3" a="1"/>
  <c r="N517" i="3" s="1"/>
  <c r="M517" i="3" a="1"/>
  <c r="M517" i="3" s="1"/>
  <c r="L517" i="3" a="1"/>
  <c r="L517" i="3" s="1"/>
  <c r="K517" i="3" a="1"/>
  <c r="K517" i="3" s="1"/>
  <c r="J517" i="3" a="1"/>
  <c r="J517" i="3" s="1"/>
  <c r="I517" i="3" a="1"/>
  <c r="I517" i="3" s="1"/>
  <c r="H517" i="3" a="1"/>
  <c r="H517" i="3" s="1"/>
  <c r="G517" i="3" a="1"/>
  <c r="G517" i="3" s="1"/>
  <c r="F517" i="3" a="1"/>
  <c r="F517" i="3" s="1"/>
  <c r="E517" i="3" a="1"/>
  <c r="E517" i="3" s="1"/>
  <c r="D517" i="3" a="1"/>
  <c r="D517" i="3" s="1"/>
  <c r="C517" i="3" a="1"/>
  <c r="C517" i="3" s="1"/>
  <c r="A517" i="3" a="1"/>
  <c r="A517" i="3" s="1"/>
  <c r="S516" i="3" a="1"/>
  <c r="S516" i="3"/>
  <c r="N516" i="3" a="1"/>
  <c r="N516" i="3"/>
  <c r="M516" i="3" a="1"/>
  <c r="M516" i="3" s="1"/>
  <c r="L516" i="3" a="1"/>
  <c r="L516" i="3" s="1"/>
  <c r="K516" i="3" a="1"/>
  <c r="K516" i="3"/>
  <c r="J516" i="3" a="1"/>
  <c r="J516" i="3" s="1"/>
  <c r="I516" i="3" a="1"/>
  <c r="I516" i="3"/>
  <c r="H516" i="3" a="1"/>
  <c r="H516" i="3" s="1"/>
  <c r="G516" i="3" a="1"/>
  <c r="G516" i="3" s="1"/>
  <c r="F516" i="3" a="1"/>
  <c r="F516" i="3" s="1"/>
  <c r="E516" i="3" a="1"/>
  <c r="E516" i="3"/>
  <c r="D516" i="3" a="1"/>
  <c r="D516" i="3" s="1"/>
  <c r="C516" i="3" a="1"/>
  <c r="C516" i="3"/>
  <c r="A516" i="3" a="1"/>
  <c r="A516" i="3"/>
  <c r="S515" i="3" a="1"/>
  <c r="S515" i="3"/>
  <c r="N515" i="3" a="1"/>
  <c r="N515" i="3" s="1"/>
  <c r="M515" i="3" a="1"/>
  <c r="M515" i="3" s="1"/>
  <c r="L515" i="3" a="1"/>
  <c r="L515" i="3"/>
  <c r="K515" i="3" a="1"/>
  <c r="K515" i="3" s="1"/>
  <c r="J515" i="3" a="1"/>
  <c r="J515" i="3" s="1"/>
  <c r="I515" i="3" a="1"/>
  <c r="I515" i="3"/>
  <c r="H515" i="3" a="1"/>
  <c r="H515" i="3" s="1"/>
  <c r="G515" i="3" a="1"/>
  <c r="G515" i="3" s="1"/>
  <c r="F515" i="3" a="1"/>
  <c r="F515" i="3" s="1"/>
  <c r="E515" i="3" a="1"/>
  <c r="E515" i="3" s="1"/>
  <c r="D515" i="3" a="1"/>
  <c r="D515" i="3" s="1"/>
  <c r="C515" i="3" a="1"/>
  <c r="C515" i="3"/>
  <c r="A515" i="3" a="1"/>
  <c r="A515" i="3" s="1"/>
  <c r="S514" i="3" a="1"/>
  <c r="S514" i="3" s="1"/>
  <c r="N514" i="3" a="1"/>
  <c r="N514" i="3" s="1"/>
  <c r="M514" i="3" a="1"/>
  <c r="M514" i="3" s="1"/>
  <c r="L514" i="3" a="1"/>
  <c r="L514" i="3" s="1"/>
  <c r="K514" i="3" a="1"/>
  <c r="K514" i="3" s="1"/>
  <c r="J514" i="3" a="1"/>
  <c r="J514" i="3" s="1"/>
  <c r="I514" i="3" a="1"/>
  <c r="I514" i="3" s="1"/>
  <c r="H514" i="3" a="1"/>
  <c r="H514" i="3" s="1"/>
  <c r="G514" i="3" a="1"/>
  <c r="G514" i="3" s="1"/>
  <c r="F514" i="3" a="1"/>
  <c r="F514" i="3" s="1"/>
  <c r="E514" i="3" a="1"/>
  <c r="E514" i="3" s="1"/>
  <c r="D514" i="3" a="1"/>
  <c r="D514" i="3" s="1"/>
  <c r="C514" i="3" a="1"/>
  <c r="C514" i="3" s="1"/>
  <c r="A514" i="3" a="1"/>
  <c r="A514" i="3" s="1"/>
  <c r="S513" i="3" a="1"/>
  <c r="S513" i="3"/>
  <c r="N513" i="3" a="1"/>
  <c r="N513" i="3"/>
  <c r="M513" i="3" a="1"/>
  <c r="M513" i="3" s="1"/>
  <c r="L513" i="3" a="1"/>
  <c r="L513" i="3"/>
  <c r="K513" i="3" a="1"/>
  <c r="K513" i="3"/>
  <c r="J513" i="3" a="1"/>
  <c r="J513" i="3" s="1"/>
  <c r="I513" i="3" a="1"/>
  <c r="I513" i="3"/>
  <c r="H513" i="3" a="1"/>
  <c r="H513" i="3"/>
  <c r="G513" i="3" a="1"/>
  <c r="G513" i="3" s="1"/>
  <c r="F513" i="3" a="1"/>
  <c r="F513" i="3"/>
  <c r="E513" i="3" a="1"/>
  <c r="E513" i="3"/>
  <c r="D513" i="3" a="1"/>
  <c r="D513" i="3" s="1"/>
  <c r="C513" i="3" a="1"/>
  <c r="C513" i="3" s="1"/>
  <c r="A513" i="3" a="1"/>
  <c r="A513" i="3"/>
  <c r="S512" i="3" a="1"/>
  <c r="S512" i="3" s="1"/>
  <c r="N512" i="3" a="1"/>
  <c r="N512" i="3" s="1"/>
  <c r="M512" i="3" a="1"/>
  <c r="M512" i="3" s="1"/>
  <c r="L512" i="3" a="1"/>
  <c r="L512" i="3" s="1"/>
  <c r="K512" i="3" a="1"/>
  <c r="K512" i="3" s="1"/>
  <c r="J512" i="3" a="1"/>
  <c r="J512" i="3" s="1"/>
  <c r="I512" i="3" a="1"/>
  <c r="I512" i="3" s="1"/>
  <c r="H512" i="3" a="1"/>
  <c r="H512" i="3" s="1"/>
  <c r="G512" i="3" a="1"/>
  <c r="G512" i="3" s="1"/>
  <c r="F512" i="3" a="1"/>
  <c r="F512" i="3" s="1"/>
  <c r="E512" i="3" a="1"/>
  <c r="E512" i="3" s="1"/>
  <c r="D512" i="3" a="1"/>
  <c r="D512" i="3" s="1"/>
  <c r="C512" i="3" a="1"/>
  <c r="C512" i="3" s="1"/>
  <c r="A512" i="3" a="1"/>
  <c r="A512" i="3" s="1"/>
  <c r="S511" i="3" a="1"/>
  <c r="S511" i="3" s="1"/>
  <c r="N511" i="3" a="1"/>
  <c r="N511" i="3" s="1"/>
  <c r="M511" i="3" a="1"/>
  <c r="M511" i="3" s="1"/>
  <c r="L511" i="3" a="1"/>
  <c r="L511" i="3" s="1"/>
  <c r="K511" i="3" a="1"/>
  <c r="K511" i="3"/>
  <c r="J511" i="3" a="1"/>
  <c r="J511" i="3" s="1"/>
  <c r="I511" i="3" a="1"/>
  <c r="I511" i="3" s="1"/>
  <c r="H511" i="3" a="1"/>
  <c r="H511" i="3"/>
  <c r="G511" i="3" a="1"/>
  <c r="G511" i="3" s="1"/>
  <c r="F511" i="3" a="1"/>
  <c r="F511" i="3" s="1"/>
  <c r="E511" i="3" a="1"/>
  <c r="E511" i="3"/>
  <c r="D511" i="3" a="1"/>
  <c r="D511" i="3" s="1"/>
  <c r="C511" i="3" a="1"/>
  <c r="C511" i="3" s="1"/>
  <c r="A511" i="3" a="1"/>
  <c r="A511" i="3" s="1"/>
  <c r="S510" i="3" a="1"/>
  <c r="S510" i="3"/>
  <c r="N510" i="3" a="1"/>
  <c r="N510" i="3" s="1"/>
  <c r="M510" i="3" a="1"/>
  <c r="M510" i="3" s="1"/>
  <c r="L510" i="3" a="1"/>
  <c r="L510" i="3"/>
  <c r="K510" i="3" a="1"/>
  <c r="K510" i="3" s="1"/>
  <c r="J510" i="3" a="1"/>
  <c r="J510" i="3" s="1"/>
  <c r="I510" i="3" a="1"/>
  <c r="I510" i="3"/>
  <c r="H510" i="3" a="1"/>
  <c r="H510" i="3" s="1"/>
  <c r="G510" i="3" a="1"/>
  <c r="G510" i="3" s="1"/>
  <c r="F510" i="3" a="1"/>
  <c r="F510" i="3" s="1"/>
  <c r="E510" i="3" a="1"/>
  <c r="E510" i="3" s="1"/>
  <c r="D510" i="3" a="1"/>
  <c r="D510" i="3" s="1"/>
  <c r="C510" i="3" a="1"/>
  <c r="C510" i="3"/>
  <c r="A510" i="3" a="1"/>
  <c r="A510" i="3" s="1"/>
  <c r="S509" i="3" a="1"/>
  <c r="S509" i="3" s="1"/>
  <c r="N509" i="3" a="1"/>
  <c r="N509" i="3"/>
  <c r="M509" i="3" a="1"/>
  <c r="M509" i="3" s="1"/>
  <c r="L509" i="3" a="1"/>
  <c r="L509" i="3" s="1"/>
  <c r="K509" i="3" a="1"/>
  <c r="K509" i="3" s="1"/>
  <c r="J509" i="3" a="1"/>
  <c r="J509" i="3" s="1"/>
  <c r="I509" i="3" a="1"/>
  <c r="I509" i="3" s="1"/>
  <c r="H509" i="3" a="1"/>
  <c r="H509" i="3" s="1"/>
  <c r="G509" i="3" a="1"/>
  <c r="G509" i="3" s="1"/>
  <c r="F509" i="3" a="1"/>
  <c r="F509" i="3" s="1"/>
  <c r="E509" i="3" a="1"/>
  <c r="E509" i="3" s="1"/>
  <c r="D509" i="3" a="1"/>
  <c r="D509" i="3" s="1"/>
  <c r="C509" i="3" a="1"/>
  <c r="C509" i="3" s="1"/>
  <c r="A509" i="3" a="1"/>
  <c r="A509" i="3" s="1"/>
  <c r="S508" i="3" a="1"/>
  <c r="S508" i="3"/>
  <c r="N508" i="3" a="1"/>
  <c r="N508" i="3"/>
  <c r="M508" i="3" a="1"/>
  <c r="M508" i="3" s="1"/>
  <c r="L508" i="3" a="1"/>
  <c r="L508" i="3" s="1"/>
  <c r="K508" i="3" a="1"/>
  <c r="K508" i="3"/>
  <c r="J508" i="3" a="1"/>
  <c r="J508" i="3" s="1"/>
  <c r="I508" i="3" a="1"/>
  <c r="I508" i="3" s="1"/>
  <c r="H508" i="3" a="1"/>
  <c r="H508" i="3"/>
  <c r="G508" i="3" a="1"/>
  <c r="G508" i="3" s="1"/>
  <c r="F508" i="3" a="1"/>
  <c r="F508" i="3" s="1"/>
  <c r="E508" i="3" a="1"/>
  <c r="E508" i="3"/>
  <c r="D508" i="3" a="1"/>
  <c r="D508" i="3" s="1"/>
  <c r="C508" i="3" a="1"/>
  <c r="C508" i="3" s="1"/>
  <c r="A508" i="3" a="1"/>
  <c r="A508" i="3" s="1"/>
  <c r="S507" i="3" a="1"/>
  <c r="S507" i="3" s="1"/>
  <c r="N507" i="3" a="1"/>
  <c r="N507" i="3" s="1"/>
  <c r="M507" i="3" a="1"/>
  <c r="M507" i="3" s="1"/>
  <c r="L507" i="3" a="1"/>
  <c r="L507" i="3" s="1"/>
  <c r="K507" i="3" a="1"/>
  <c r="K507" i="3"/>
  <c r="J507" i="3" a="1"/>
  <c r="J507" i="3" s="1"/>
  <c r="I507" i="3" a="1"/>
  <c r="I507" i="3" s="1"/>
  <c r="H507" i="3" a="1"/>
  <c r="H507" i="3" s="1"/>
  <c r="G507" i="3" a="1"/>
  <c r="G507" i="3" s="1"/>
  <c r="F507" i="3" a="1"/>
  <c r="F507" i="3" s="1"/>
  <c r="E507" i="3" a="1"/>
  <c r="E507" i="3"/>
  <c r="D507" i="3" a="1"/>
  <c r="D507" i="3" s="1"/>
  <c r="C507" i="3" a="1"/>
  <c r="C507" i="3" s="1"/>
  <c r="A507" i="3" a="1"/>
  <c r="A507" i="3" s="1"/>
  <c r="S506" i="3" a="1"/>
  <c r="S506" i="3" s="1"/>
  <c r="N506" i="3" a="1"/>
  <c r="N506" i="3" s="1"/>
  <c r="M506" i="3" a="1"/>
  <c r="M506" i="3" s="1"/>
  <c r="L506" i="3" a="1"/>
  <c r="L506" i="3" s="1"/>
  <c r="K506" i="3" a="1"/>
  <c r="K506" i="3"/>
  <c r="J506" i="3" a="1"/>
  <c r="J506" i="3" s="1"/>
  <c r="I506" i="3" a="1"/>
  <c r="I506" i="3" s="1"/>
  <c r="H506" i="3" a="1"/>
  <c r="H506" i="3" s="1"/>
  <c r="G506" i="3" a="1"/>
  <c r="G506" i="3" s="1"/>
  <c r="F506" i="3" a="1"/>
  <c r="F506" i="3" s="1"/>
  <c r="E506" i="3" a="1"/>
  <c r="E506" i="3" s="1"/>
  <c r="D506" i="3" a="1"/>
  <c r="D506" i="3" s="1"/>
  <c r="C506" i="3" a="1"/>
  <c r="C506" i="3" s="1"/>
  <c r="A506" i="3" a="1"/>
  <c r="A506" i="3" s="1"/>
  <c r="S505" i="3" a="1"/>
  <c r="S505" i="3"/>
  <c r="N505" i="3" a="1"/>
  <c r="N505" i="3" s="1"/>
  <c r="M505" i="3" a="1"/>
  <c r="M505" i="3" s="1"/>
  <c r="L505" i="3" a="1"/>
  <c r="L505" i="3" s="1"/>
  <c r="K505" i="3" a="1"/>
  <c r="K505" i="3" s="1"/>
  <c r="J505" i="3" a="1"/>
  <c r="J505" i="3" s="1"/>
  <c r="I505" i="3" a="1"/>
  <c r="I505" i="3"/>
  <c r="H505" i="3" a="1"/>
  <c r="H505" i="3" s="1"/>
  <c r="G505" i="3" a="1"/>
  <c r="G505" i="3" s="1"/>
  <c r="F505" i="3" a="1"/>
  <c r="F505" i="3"/>
  <c r="E505" i="3" a="1"/>
  <c r="E505" i="3" s="1"/>
  <c r="D505" i="3" a="1"/>
  <c r="D505" i="3" s="1"/>
  <c r="C505" i="3" a="1"/>
  <c r="C505" i="3" s="1"/>
  <c r="A505" i="3" a="1"/>
  <c r="A505" i="3" s="1"/>
  <c r="S504" i="3" a="1"/>
  <c r="S504" i="3" s="1"/>
  <c r="N504" i="3" a="1"/>
  <c r="N504" i="3"/>
  <c r="M504" i="3" a="1"/>
  <c r="M504" i="3" s="1"/>
  <c r="L504" i="3" a="1"/>
  <c r="L504" i="3"/>
  <c r="K504" i="3" a="1"/>
  <c r="K504" i="3" s="1"/>
  <c r="J504" i="3" a="1"/>
  <c r="J504" i="3" s="1"/>
  <c r="I504" i="3" a="1"/>
  <c r="I504" i="3" s="1"/>
  <c r="H504" i="3" a="1"/>
  <c r="H504" i="3" s="1"/>
  <c r="G504" i="3" a="1"/>
  <c r="G504" i="3" s="1"/>
  <c r="F504" i="3" a="1"/>
  <c r="F504" i="3" s="1"/>
  <c r="E504" i="3" a="1"/>
  <c r="E504" i="3" s="1"/>
  <c r="D504" i="3" a="1"/>
  <c r="D504" i="3" s="1"/>
  <c r="C504" i="3" a="1"/>
  <c r="C504" i="3" s="1"/>
  <c r="A504" i="3" a="1"/>
  <c r="A504" i="3" s="1"/>
  <c r="S503" i="3" a="1"/>
  <c r="S503" i="3" s="1"/>
  <c r="N503" i="3" a="1"/>
  <c r="N503" i="3"/>
  <c r="M503" i="3" a="1"/>
  <c r="M503" i="3" s="1"/>
  <c r="L503" i="3" a="1"/>
  <c r="L503" i="3" s="1"/>
  <c r="K503" i="3" a="1"/>
  <c r="K503" i="3"/>
  <c r="J503" i="3" a="1"/>
  <c r="J503" i="3" s="1"/>
  <c r="I503" i="3" a="1"/>
  <c r="I503" i="3" s="1"/>
  <c r="H503" i="3" a="1"/>
  <c r="H503" i="3"/>
  <c r="G503" i="3" a="1"/>
  <c r="G503" i="3" s="1"/>
  <c r="F503" i="3" a="1"/>
  <c r="F503" i="3"/>
  <c r="E503" i="3" a="1"/>
  <c r="E503" i="3"/>
  <c r="D503" i="3" a="1"/>
  <c r="D503" i="3" s="1"/>
  <c r="C503" i="3" a="1"/>
  <c r="C503" i="3" s="1"/>
  <c r="A503" i="3" a="1"/>
  <c r="A503" i="3" s="1"/>
  <c r="S502" i="3" a="1"/>
  <c r="S502" i="3" s="1"/>
  <c r="N502" i="3" a="1"/>
  <c r="N502" i="3" s="1"/>
  <c r="M502" i="3" a="1"/>
  <c r="M502" i="3" s="1"/>
  <c r="L502" i="3" a="1"/>
  <c r="L502" i="3" s="1"/>
  <c r="K502" i="3" a="1"/>
  <c r="K502" i="3"/>
  <c r="J502" i="3" a="1"/>
  <c r="J502" i="3" s="1"/>
  <c r="I502" i="3" a="1"/>
  <c r="I502" i="3" s="1"/>
  <c r="H502" i="3" a="1"/>
  <c r="H502" i="3" s="1"/>
  <c r="G502" i="3" a="1"/>
  <c r="G502" i="3" s="1"/>
  <c r="F502" i="3" a="1"/>
  <c r="F502" i="3" s="1"/>
  <c r="E502" i="3" a="1"/>
  <c r="E502" i="3"/>
  <c r="D502" i="3" a="1"/>
  <c r="D502" i="3" s="1"/>
  <c r="C502" i="3" a="1"/>
  <c r="C502" i="3" s="1"/>
  <c r="A502" i="3" a="1"/>
  <c r="A502" i="3" s="1"/>
  <c r="S501" i="3" a="1"/>
  <c r="S501" i="3" s="1"/>
  <c r="N501" i="3" a="1"/>
  <c r="N501" i="3" s="1"/>
  <c r="M501" i="3" a="1"/>
  <c r="M501" i="3" s="1"/>
  <c r="L501" i="3" a="1"/>
  <c r="L501" i="3"/>
  <c r="K501" i="3" a="1"/>
  <c r="K501" i="3"/>
  <c r="J501" i="3" a="1"/>
  <c r="J501" i="3" s="1"/>
  <c r="I501" i="3" a="1"/>
  <c r="I501" i="3"/>
  <c r="H501" i="3" a="1"/>
  <c r="H501" i="3" s="1"/>
  <c r="G501" i="3" a="1"/>
  <c r="G501" i="3" s="1"/>
  <c r="F501" i="3" a="1"/>
  <c r="F501" i="3" s="1"/>
  <c r="E501" i="3" a="1"/>
  <c r="E501" i="3"/>
  <c r="D501" i="3" a="1"/>
  <c r="D501" i="3" s="1"/>
  <c r="C501" i="3" a="1"/>
  <c r="C501" i="3" s="1"/>
  <c r="A501" i="3" a="1"/>
  <c r="A501" i="3" s="1"/>
  <c r="S500" i="3" a="1"/>
  <c r="S500" i="3"/>
  <c r="N500" i="3" a="1"/>
  <c r="N500" i="3" s="1"/>
  <c r="M500" i="3" a="1"/>
  <c r="M500" i="3" s="1"/>
  <c r="L500" i="3" a="1"/>
  <c r="L500" i="3"/>
  <c r="K500" i="3" a="1"/>
  <c r="K500" i="3" s="1"/>
  <c r="J500" i="3" a="1"/>
  <c r="J500" i="3" s="1"/>
  <c r="I500" i="3" a="1"/>
  <c r="I500" i="3" s="1"/>
  <c r="H500" i="3" a="1"/>
  <c r="H500" i="3" s="1"/>
  <c r="G500" i="3" a="1"/>
  <c r="G500" i="3" s="1"/>
  <c r="F500" i="3" a="1"/>
  <c r="F500" i="3" s="1"/>
  <c r="E500" i="3" a="1"/>
  <c r="E500" i="3" s="1"/>
  <c r="D500" i="3" a="1"/>
  <c r="D500" i="3" s="1"/>
  <c r="C500" i="3" a="1"/>
  <c r="C500" i="3"/>
  <c r="A500" i="3" a="1"/>
  <c r="A500" i="3" s="1"/>
  <c r="S499" i="3" a="1"/>
  <c r="S499" i="3" s="1"/>
  <c r="N499" i="3" a="1"/>
  <c r="N499" i="3" s="1"/>
  <c r="M499" i="3" a="1"/>
  <c r="M499" i="3" s="1"/>
  <c r="L499" i="3" a="1"/>
  <c r="L499" i="3" s="1"/>
  <c r="K499" i="3" a="1"/>
  <c r="K499" i="3"/>
  <c r="J499" i="3" a="1"/>
  <c r="J499" i="3" s="1"/>
  <c r="I499" i="3" a="1"/>
  <c r="I499" i="3" s="1"/>
  <c r="H499" i="3" a="1"/>
  <c r="H499" i="3" s="1"/>
  <c r="G499" i="3" a="1"/>
  <c r="G499" i="3" s="1"/>
  <c r="F499" i="3" a="1"/>
  <c r="F499" i="3"/>
  <c r="E499" i="3" a="1"/>
  <c r="E499" i="3" s="1"/>
  <c r="D499" i="3" a="1"/>
  <c r="D499" i="3" s="1"/>
  <c r="C499" i="3" a="1"/>
  <c r="C499" i="3" s="1"/>
  <c r="A499" i="3" a="1"/>
  <c r="A499" i="3"/>
  <c r="S498" i="3" a="1"/>
  <c r="S498" i="3" s="1"/>
  <c r="N498" i="3" a="1"/>
  <c r="N498" i="3"/>
  <c r="M498" i="3" a="1"/>
  <c r="M498" i="3" s="1"/>
  <c r="L498" i="3" a="1"/>
  <c r="L498" i="3" s="1"/>
  <c r="K498" i="3" a="1"/>
  <c r="K498" i="3"/>
  <c r="J498" i="3" a="1"/>
  <c r="J498" i="3" s="1"/>
  <c r="I498" i="3" a="1"/>
  <c r="I498" i="3" s="1"/>
  <c r="H498" i="3" a="1"/>
  <c r="H498" i="3" s="1"/>
  <c r="G498" i="3" a="1"/>
  <c r="G498" i="3" s="1"/>
  <c r="F498" i="3" a="1"/>
  <c r="F498" i="3" s="1"/>
  <c r="E498" i="3" a="1"/>
  <c r="E498" i="3"/>
  <c r="D498" i="3" a="1"/>
  <c r="D498" i="3" s="1"/>
  <c r="C498" i="3" a="1"/>
  <c r="C498" i="3" s="1"/>
  <c r="A498" i="3" a="1"/>
  <c r="A498" i="3"/>
  <c r="S497" i="3" a="1"/>
  <c r="S497" i="3" s="1"/>
  <c r="N497" i="3" a="1"/>
  <c r="N497" i="3" s="1"/>
  <c r="M497" i="3" a="1"/>
  <c r="M497" i="3" s="1"/>
  <c r="L497" i="3" a="1"/>
  <c r="L497" i="3" s="1"/>
  <c r="K497" i="3" a="1"/>
  <c r="K497" i="3"/>
  <c r="J497" i="3" a="1"/>
  <c r="J497" i="3" s="1"/>
  <c r="I497" i="3" a="1"/>
  <c r="I497" i="3" s="1"/>
  <c r="H497" i="3" a="1"/>
  <c r="H497" i="3" s="1"/>
  <c r="G497" i="3" a="1"/>
  <c r="G497" i="3" s="1"/>
  <c r="F497" i="3" a="1"/>
  <c r="F497" i="3" s="1"/>
  <c r="E497" i="3" a="1"/>
  <c r="E497" i="3"/>
  <c r="D497" i="3" a="1"/>
  <c r="D497" i="3" s="1"/>
  <c r="C497" i="3" a="1"/>
  <c r="C497" i="3" s="1"/>
  <c r="A497" i="3" a="1"/>
  <c r="A497" i="3" s="1"/>
  <c r="S496" i="3" a="1"/>
  <c r="S496" i="3" s="1"/>
  <c r="N496" i="3" a="1"/>
  <c r="N496" i="3" s="1"/>
  <c r="M496" i="3" a="1"/>
  <c r="M496" i="3" s="1"/>
  <c r="L496" i="3" a="1"/>
  <c r="L496" i="3" s="1"/>
  <c r="K496" i="3" a="1"/>
  <c r="K496" i="3"/>
  <c r="J496" i="3" a="1"/>
  <c r="J496" i="3" s="1"/>
  <c r="I496" i="3" a="1"/>
  <c r="I496" i="3" s="1"/>
  <c r="H496" i="3" a="1"/>
  <c r="H496" i="3" s="1"/>
  <c r="G496" i="3" a="1"/>
  <c r="G496" i="3" s="1"/>
  <c r="F496" i="3" a="1"/>
  <c r="F496" i="3"/>
  <c r="E496" i="3" a="1"/>
  <c r="E496" i="3"/>
  <c r="D496" i="3" a="1"/>
  <c r="D496" i="3" s="1"/>
  <c r="C496" i="3" a="1"/>
  <c r="C496" i="3" s="1"/>
  <c r="A496" i="3" a="1"/>
  <c r="A496" i="3" s="1"/>
  <c r="S495" i="3" a="1"/>
  <c r="S495" i="3"/>
  <c r="N495" i="3" a="1"/>
  <c r="N495" i="3" s="1"/>
  <c r="M495" i="3" a="1"/>
  <c r="M495" i="3" s="1"/>
  <c r="L495" i="3" a="1"/>
  <c r="L495" i="3"/>
  <c r="K495" i="3" a="1"/>
  <c r="K495" i="3" s="1"/>
  <c r="J495" i="3" a="1"/>
  <c r="J495" i="3" s="1"/>
  <c r="I495" i="3" a="1"/>
  <c r="I495" i="3" s="1"/>
  <c r="H495" i="3" a="1"/>
  <c r="H495" i="3" s="1"/>
  <c r="G495" i="3" a="1"/>
  <c r="G495" i="3" s="1"/>
  <c r="F495" i="3" a="1"/>
  <c r="F495" i="3" s="1"/>
  <c r="E495" i="3" a="1"/>
  <c r="E495" i="3" s="1"/>
  <c r="D495" i="3" a="1"/>
  <c r="D495" i="3" s="1"/>
  <c r="C495" i="3" a="1"/>
  <c r="C495" i="3" s="1"/>
  <c r="A495" i="3" a="1"/>
  <c r="A495" i="3" s="1"/>
  <c r="S494" i="3" a="1"/>
  <c r="S494" i="3" s="1"/>
  <c r="N494" i="3" a="1"/>
  <c r="N494" i="3"/>
  <c r="M494" i="3" a="1"/>
  <c r="M494" i="3" s="1"/>
  <c r="L494" i="3" a="1"/>
  <c r="L494" i="3" s="1"/>
  <c r="K494" i="3" a="1"/>
  <c r="K494" i="3"/>
  <c r="J494" i="3" a="1"/>
  <c r="J494" i="3" s="1"/>
  <c r="I494" i="3" a="1"/>
  <c r="I494" i="3" s="1"/>
  <c r="H494" i="3" a="1"/>
  <c r="H494" i="3" s="1"/>
  <c r="G494" i="3" a="1"/>
  <c r="G494" i="3" s="1"/>
  <c r="F494" i="3" a="1"/>
  <c r="F494" i="3"/>
  <c r="E494" i="3" a="1"/>
  <c r="E494" i="3" s="1"/>
  <c r="D494" i="3" a="1"/>
  <c r="D494" i="3" s="1"/>
  <c r="C494" i="3" a="1"/>
  <c r="C494" i="3" s="1"/>
  <c r="A494" i="3" a="1"/>
  <c r="A494" i="3" s="1"/>
  <c r="S493" i="3" a="1"/>
  <c r="S493" i="3" s="1"/>
  <c r="N493" i="3" a="1"/>
  <c r="N493" i="3"/>
  <c r="M493" i="3" a="1"/>
  <c r="M493" i="3" s="1"/>
  <c r="L493" i="3" a="1"/>
  <c r="L493" i="3" s="1"/>
  <c r="K493" i="3" a="1"/>
  <c r="K493" i="3"/>
  <c r="J493" i="3" a="1"/>
  <c r="J493" i="3" s="1"/>
  <c r="I493" i="3" a="1"/>
  <c r="I493" i="3" s="1"/>
  <c r="H493" i="3" a="1"/>
  <c r="H493" i="3"/>
  <c r="G493" i="3" a="1"/>
  <c r="G493" i="3" s="1"/>
  <c r="F493" i="3" a="1"/>
  <c r="F493" i="3"/>
  <c r="E493" i="3" a="1"/>
  <c r="E493" i="3"/>
  <c r="D493" i="3" a="1"/>
  <c r="D493" i="3" s="1"/>
  <c r="C493" i="3" a="1"/>
  <c r="C493" i="3" s="1"/>
  <c r="A493" i="3" a="1"/>
  <c r="A493" i="3"/>
  <c r="S492" i="3" a="1"/>
  <c r="S492" i="3" s="1"/>
  <c r="N492" i="3" a="1"/>
  <c r="N492" i="3" s="1"/>
  <c r="M492" i="3" a="1"/>
  <c r="M492" i="3" s="1"/>
  <c r="L492" i="3" a="1"/>
  <c r="L492" i="3" s="1"/>
  <c r="K492" i="3" a="1"/>
  <c r="K492" i="3"/>
  <c r="J492" i="3" a="1"/>
  <c r="J492" i="3" s="1"/>
  <c r="I492" i="3" a="1"/>
  <c r="I492" i="3" s="1"/>
  <c r="H492" i="3" a="1"/>
  <c r="H492" i="3" s="1"/>
  <c r="G492" i="3" a="1"/>
  <c r="G492" i="3" s="1"/>
  <c r="F492" i="3" a="1"/>
  <c r="F492" i="3" s="1"/>
  <c r="E492" i="3" a="1"/>
  <c r="E492" i="3"/>
  <c r="D492" i="3" a="1"/>
  <c r="D492" i="3" s="1"/>
  <c r="C492" i="3" a="1"/>
  <c r="C492" i="3" s="1"/>
  <c r="A492" i="3" a="1"/>
  <c r="A492" i="3" s="1"/>
  <c r="S491" i="3" a="1"/>
  <c r="S491" i="3" s="1"/>
  <c r="N491" i="3" a="1"/>
  <c r="N491" i="3" s="1"/>
  <c r="M491" i="3" a="1"/>
  <c r="M491" i="3" s="1"/>
  <c r="L491" i="3" a="1"/>
  <c r="L491" i="3"/>
  <c r="K491" i="3" a="1"/>
  <c r="K491" i="3"/>
  <c r="J491" i="3" a="1"/>
  <c r="J491" i="3" s="1"/>
  <c r="I491" i="3" a="1"/>
  <c r="I491" i="3" s="1"/>
  <c r="H491" i="3" a="1"/>
  <c r="H491" i="3" s="1"/>
  <c r="G491" i="3" a="1"/>
  <c r="G491" i="3" s="1"/>
  <c r="F491" i="3" a="1"/>
  <c r="F491" i="3" s="1"/>
  <c r="E491" i="3" a="1"/>
  <c r="E491" i="3"/>
  <c r="D491" i="3" a="1"/>
  <c r="D491" i="3" s="1"/>
  <c r="C491" i="3" a="1"/>
  <c r="C491" i="3" s="1"/>
  <c r="A491" i="3" a="1"/>
  <c r="A491" i="3" s="1"/>
  <c r="S490" i="3" a="1"/>
  <c r="S490" i="3" s="1"/>
  <c r="N490" i="3" a="1"/>
  <c r="N490" i="3" s="1"/>
  <c r="M490" i="3" a="1"/>
  <c r="M490" i="3" s="1"/>
  <c r="L490" i="3" a="1"/>
  <c r="L490" i="3"/>
  <c r="K490" i="3" a="1"/>
  <c r="K490" i="3" s="1"/>
  <c r="J490" i="3" a="1"/>
  <c r="J490" i="3" s="1"/>
  <c r="I490" i="3" a="1"/>
  <c r="I490" i="3"/>
  <c r="H490" i="3" a="1"/>
  <c r="H490" i="3" s="1"/>
  <c r="G490" i="3" a="1"/>
  <c r="G490" i="3" s="1"/>
  <c r="F490" i="3" a="1"/>
  <c r="F490" i="3" s="1"/>
  <c r="E490" i="3" a="1"/>
  <c r="E490" i="3" s="1"/>
  <c r="D490" i="3" a="1"/>
  <c r="D490" i="3" s="1"/>
  <c r="C490" i="3" a="1"/>
  <c r="C490" i="3" s="1"/>
  <c r="A490" i="3" a="1"/>
  <c r="A490" i="3" s="1"/>
  <c r="S489" i="3" a="1"/>
  <c r="S489" i="3" s="1"/>
  <c r="N489" i="3" a="1"/>
  <c r="N489" i="3" s="1"/>
  <c r="M489" i="3" a="1"/>
  <c r="M489" i="3" s="1"/>
  <c r="L489" i="3" a="1"/>
  <c r="L489" i="3"/>
  <c r="K489" i="3" a="1"/>
  <c r="K489" i="3"/>
  <c r="J489" i="3" a="1"/>
  <c r="J489" i="3" s="1"/>
  <c r="I489" i="3" a="1"/>
  <c r="I489" i="3" s="1"/>
  <c r="H489" i="3" a="1"/>
  <c r="H489" i="3"/>
  <c r="G489" i="3" a="1"/>
  <c r="G489" i="3" s="1"/>
  <c r="F489" i="3" a="1"/>
  <c r="F489" i="3" s="1"/>
  <c r="E489" i="3" a="1"/>
  <c r="E489" i="3"/>
  <c r="D489" i="3" a="1"/>
  <c r="D489" i="3" s="1"/>
  <c r="C489" i="3" a="1"/>
  <c r="C489" i="3" s="1"/>
  <c r="A489" i="3" a="1"/>
  <c r="A489" i="3" s="1"/>
  <c r="S488" i="3" a="1"/>
  <c r="S488" i="3" s="1"/>
  <c r="N488" i="3" a="1"/>
  <c r="N488" i="3" s="1"/>
  <c r="M488" i="3" a="1"/>
  <c r="M488" i="3" s="1"/>
  <c r="L488" i="3" a="1"/>
  <c r="L488" i="3"/>
  <c r="K488" i="3" a="1"/>
  <c r="K488" i="3"/>
  <c r="J488" i="3" a="1"/>
  <c r="J488" i="3" s="1"/>
  <c r="I488" i="3" a="1"/>
  <c r="I488" i="3" s="1"/>
  <c r="H488" i="3" a="1"/>
  <c r="H488" i="3"/>
  <c r="G488" i="3" a="1"/>
  <c r="G488" i="3" s="1"/>
  <c r="F488" i="3" a="1"/>
  <c r="F488" i="3" s="1"/>
  <c r="E488" i="3" a="1"/>
  <c r="E488" i="3"/>
  <c r="D488" i="3" a="1"/>
  <c r="D488" i="3" s="1"/>
  <c r="C488" i="3" a="1"/>
  <c r="C488" i="3" s="1"/>
  <c r="A488" i="3" a="1"/>
  <c r="A488" i="3"/>
  <c r="S487" i="3" a="1"/>
  <c r="S487" i="3" s="1"/>
  <c r="N487" i="3" a="1"/>
  <c r="N487" i="3" s="1"/>
  <c r="M487" i="3" a="1"/>
  <c r="M487" i="3" s="1"/>
  <c r="L487" i="3" a="1"/>
  <c r="L487" i="3" s="1"/>
  <c r="K487" i="3" a="1"/>
  <c r="K487" i="3"/>
  <c r="J487" i="3" a="1"/>
  <c r="J487" i="3" s="1"/>
  <c r="I487" i="3" a="1"/>
  <c r="I487" i="3" s="1"/>
  <c r="H487" i="3" a="1"/>
  <c r="H487" i="3" s="1"/>
  <c r="G487" i="3" a="1"/>
  <c r="G487" i="3" s="1"/>
  <c r="F487" i="3" a="1"/>
  <c r="F487" i="3" s="1"/>
  <c r="E487" i="3" a="1"/>
  <c r="E487" i="3"/>
  <c r="D487" i="3" a="1"/>
  <c r="D487" i="3" s="1"/>
  <c r="C487" i="3" a="1"/>
  <c r="C487" i="3" s="1"/>
  <c r="A487" i="3" a="1"/>
  <c r="A487" i="3" s="1"/>
  <c r="S486" i="3" a="1"/>
  <c r="S486" i="3"/>
  <c r="N486" i="3" a="1"/>
  <c r="N486" i="3" s="1"/>
  <c r="M486" i="3" a="1"/>
  <c r="M486" i="3" s="1"/>
  <c r="L486" i="3" a="1"/>
  <c r="L486" i="3" s="1"/>
  <c r="K486" i="3" a="1"/>
  <c r="K486" i="3" s="1"/>
  <c r="J486" i="3" a="1"/>
  <c r="J486" i="3" s="1"/>
  <c r="I486" i="3" a="1"/>
  <c r="I486" i="3" s="1"/>
  <c r="H486" i="3" a="1"/>
  <c r="H486" i="3" s="1"/>
  <c r="G486" i="3" a="1"/>
  <c r="G486" i="3" s="1"/>
  <c r="F486" i="3" a="1"/>
  <c r="F486" i="3"/>
  <c r="E486" i="3" a="1"/>
  <c r="E486" i="3" s="1"/>
  <c r="D486" i="3" a="1"/>
  <c r="D486" i="3" s="1"/>
  <c r="C486" i="3" a="1"/>
  <c r="C486" i="3"/>
  <c r="A486" i="3" a="1"/>
  <c r="A486" i="3" s="1"/>
  <c r="S485" i="3" a="1"/>
  <c r="S485" i="3"/>
  <c r="N485" i="3" a="1"/>
  <c r="N485" i="3" s="1"/>
  <c r="M485" i="3" a="1"/>
  <c r="M485" i="3" s="1"/>
  <c r="L485" i="3" a="1"/>
  <c r="L485" i="3" s="1"/>
  <c r="K485" i="3" a="1"/>
  <c r="K485" i="3" s="1"/>
  <c r="J485" i="3" a="1"/>
  <c r="J485" i="3" s="1"/>
  <c r="I485" i="3" a="1"/>
  <c r="I485" i="3"/>
  <c r="H485" i="3" a="1"/>
  <c r="H485" i="3" s="1"/>
  <c r="G485" i="3" a="1"/>
  <c r="G485" i="3" s="1"/>
  <c r="F485" i="3" a="1"/>
  <c r="F485" i="3"/>
  <c r="E485" i="3" a="1"/>
  <c r="E485" i="3" s="1"/>
  <c r="D485" i="3" a="1"/>
  <c r="D485" i="3" s="1"/>
  <c r="C485" i="3" a="1"/>
  <c r="C485" i="3" s="1"/>
  <c r="A485" i="3" a="1"/>
  <c r="A485" i="3" s="1"/>
  <c r="S484" i="3" a="1"/>
  <c r="S484" i="3" s="1"/>
  <c r="N484" i="3" a="1"/>
  <c r="N484" i="3" s="1"/>
  <c r="M484" i="3" a="1"/>
  <c r="M484" i="3" s="1"/>
  <c r="L484" i="3" a="1"/>
  <c r="L484" i="3"/>
  <c r="K484" i="3" a="1"/>
  <c r="K484" i="3" s="1"/>
  <c r="J484" i="3" a="1"/>
  <c r="J484" i="3" s="1"/>
  <c r="I484" i="3" a="1"/>
  <c r="I484" i="3" s="1"/>
  <c r="H484" i="3" a="1"/>
  <c r="H484" i="3"/>
  <c r="G484" i="3" a="1"/>
  <c r="G484" i="3" s="1"/>
  <c r="F484" i="3" a="1"/>
  <c r="F484" i="3" s="1"/>
  <c r="E484" i="3" a="1"/>
  <c r="E484" i="3"/>
  <c r="D484" i="3" a="1"/>
  <c r="D484" i="3" s="1"/>
  <c r="C484" i="3" a="1"/>
  <c r="C484" i="3" s="1"/>
  <c r="A484" i="3" a="1"/>
  <c r="A484" i="3" s="1"/>
  <c r="S483" i="3" a="1"/>
  <c r="S483" i="3" s="1"/>
  <c r="N483" i="3" a="1"/>
  <c r="N483" i="3"/>
  <c r="M483" i="3" a="1"/>
  <c r="M483" i="3" s="1"/>
  <c r="L483" i="3" a="1"/>
  <c r="L483" i="3"/>
  <c r="K483" i="3" a="1"/>
  <c r="K483" i="3" s="1"/>
  <c r="J483" i="3" a="1"/>
  <c r="J483" i="3" s="1"/>
  <c r="I483" i="3" a="1"/>
  <c r="I483" i="3" s="1"/>
  <c r="H483" i="3" a="1"/>
  <c r="H483" i="3" s="1"/>
  <c r="G483" i="3" a="1"/>
  <c r="G483" i="3" s="1"/>
  <c r="F483" i="3" a="1"/>
  <c r="F483" i="3"/>
  <c r="E483" i="3" a="1"/>
  <c r="E483" i="3"/>
  <c r="D483" i="3" a="1"/>
  <c r="D483" i="3" s="1"/>
  <c r="C483" i="3" a="1"/>
  <c r="C483" i="3" s="1"/>
  <c r="A483" i="3" a="1"/>
  <c r="A483" i="3" s="1"/>
  <c r="S482" i="3" a="1"/>
  <c r="S482" i="3" s="1"/>
  <c r="N482" i="3" a="1"/>
  <c r="N482" i="3" s="1"/>
  <c r="M482" i="3" a="1"/>
  <c r="M482" i="3" s="1"/>
  <c r="L482" i="3" a="1"/>
  <c r="L482" i="3" s="1"/>
  <c r="K482" i="3" a="1"/>
  <c r="K482" i="3" s="1"/>
  <c r="J482" i="3" a="1"/>
  <c r="J482" i="3" s="1"/>
  <c r="I482" i="3" a="1"/>
  <c r="I482" i="3" s="1"/>
  <c r="H482" i="3" a="1"/>
  <c r="H482" i="3" s="1"/>
  <c r="G482" i="3" a="1"/>
  <c r="G482" i="3" s="1"/>
  <c r="F482" i="3" a="1"/>
  <c r="F482" i="3" s="1"/>
  <c r="E482" i="3" a="1"/>
  <c r="E482" i="3"/>
  <c r="D482" i="3" a="1"/>
  <c r="D482" i="3" s="1"/>
  <c r="C482" i="3" a="1"/>
  <c r="C482" i="3" s="1"/>
  <c r="A482" i="3" a="1"/>
  <c r="A482" i="3" s="1"/>
  <c r="S481" i="3" a="1"/>
  <c r="S481" i="3" s="1"/>
  <c r="N481" i="3" a="1"/>
  <c r="N481" i="3" s="1"/>
  <c r="M481" i="3" a="1"/>
  <c r="M481" i="3" s="1"/>
  <c r="L481" i="3" a="1"/>
  <c r="L481" i="3" s="1"/>
  <c r="K481" i="3" a="1"/>
  <c r="K481" i="3"/>
  <c r="J481" i="3" a="1"/>
  <c r="J481" i="3" s="1"/>
  <c r="I481" i="3" a="1"/>
  <c r="I481" i="3" s="1"/>
  <c r="H481" i="3" a="1"/>
  <c r="H481" i="3" s="1"/>
  <c r="G481" i="3" a="1"/>
  <c r="G481" i="3" s="1"/>
  <c r="F481" i="3" a="1"/>
  <c r="F481" i="3"/>
  <c r="E481" i="3" a="1"/>
  <c r="E481" i="3"/>
  <c r="D481" i="3" a="1"/>
  <c r="D481" i="3" s="1"/>
  <c r="C481" i="3" a="1"/>
  <c r="C481" i="3" s="1"/>
  <c r="A481" i="3" a="1"/>
  <c r="A481" i="3" s="1"/>
  <c r="S480" i="3" a="1"/>
  <c r="S480" i="3" s="1"/>
  <c r="N480" i="3" a="1"/>
  <c r="N480" i="3" s="1"/>
  <c r="M480" i="3" a="1"/>
  <c r="M480" i="3" s="1"/>
  <c r="L480" i="3" a="1"/>
  <c r="L480" i="3"/>
  <c r="K480" i="3" a="1"/>
  <c r="K480" i="3" s="1"/>
  <c r="J480" i="3" a="1"/>
  <c r="J480" i="3" s="1"/>
  <c r="I480" i="3" a="1"/>
  <c r="I480" i="3" s="1"/>
  <c r="H480" i="3" a="1"/>
  <c r="H480" i="3" s="1"/>
  <c r="G480" i="3" a="1"/>
  <c r="G480" i="3" s="1"/>
  <c r="F480" i="3" a="1"/>
  <c r="F480" i="3"/>
  <c r="E480" i="3" a="1"/>
  <c r="E480" i="3" s="1"/>
  <c r="D480" i="3" a="1"/>
  <c r="D480" i="3" s="1"/>
  <c r="C480" i="3" a="1"/>
  <c r="C480" i="3" s="1"/>
  <c r="A480" i="3" a="1"/>
  <c r="A480" i="3" s="1"/>
  <c r="S479" i="3" a="1"/>
  <c r="S479" i="3" s="1"/>
  <c r="N479" i="3" a="1"/>
  <c r="N479" i="3" s="1"/>
  <c r="M479" i="3" a="1"/>
  <c r="M479" i="3" s="1"/>
  <c r="L479" i="3" a="1"/>
  <c r="L479" i="3" s="1"/>
  <c r="K479" i="3" a="1"/>
  <c r="K479" i="3"/>
  <c r="J479" i="3" a="1"/>
  <c r="J479" i="3" s="1"/>
  <c r="I479" i="3" a="1"/>
  <c r="I479" i="3" s="1"/>
  <c r="H479" i="3" a="1"/>
  <c r="H479" i="3"/>
  <c r="G479" i="3" a="1"/>
  <c r="G479" i="3" s="1"/>
  <c r="F479" i="3" a="1"/>
  <c r="F479" i="3"/>
  <c r="E479" i="3" a="1"/>
  <c r="E479" i="3"/>
  <c r="D479" i="3" a="1"/>
  <c r="D479" i="3" s="1"/>
  <c r="C479" i="3" a="1"/>
  <c r="C479" i="3" s="1"/>
  <c r="A479" i="3" a="1"/>
  <c r="A479" i="3" s="1"/>
  <c r="S478" i="3" a="1"/>
  <c r="S478" i="3" s="1"/>
  <c r="N478" i="3" a="1"/>
  <c r="N478" i="3" s="1"/>
  <c r="M478" i="3" a="1"/>
  <c r="M478" i="3" s="1"/>
  <c r="L478" i="3" a="1"/>
  <c r="L478" i="3"/>
  <c r="K478" i="3" a="1"/>
  <c r="K478" i="3"/>
  <c r="J478" i="3" a="1"/>
  <c r="J478" i="3" s="1"/>
  <c r="I478" i="3" a="1"/>
  <c r="I478" i="3" s="1"/>
  <c r="H478" i="3" a="1"/>
  <c r="H478" i="3" s="1"/>
  <c r="G478" i="3" a="1"/>
  <c r="G478" i="3" s="1"/>
  <c r="F478" i="3" a="1"/>
  <c r="F478" i="3"/>
  <c r="E478" i="3" a="1"/>
  <c r="E478" i="3"/>
  <c r="D478" i="3" a="1"/>
  <c r="D478" i="3" s="1"/>
  <c r="C478" i="3" a="1"/>
  <c r="C478" i="3" s="1"/>
  <c r="A478" i="3" a="1"/>
  <c r="A478" i="3" s="1"/>
  <c r="S477" i="3" a="1"/>
  <c r="S477" i="3" s="1"/>
  <c r="N477" i="3" a="1"/>
  <c r="N477" i="3" s="1"/>
  <c r="M477" i="3" a="1"/>
  <c r="M477" i="3" s="1"/>
  <c r="L477" i="3" a="1"/>
  <c r="L477" i="3" s="1"/>
  <c r="K477" i="3" a="1"/>
  <c r="K477" i="3"/>
  <c r="J477" i="3" a="1"/>
  <c r="J477" i="3" s="1"/>
  <c r="I477" i="3" a="1"/>
  <c r="I477" i="3" s="1"/>
  <c r="H477" i="3" a="1"/>
  <c r="H477" i="3" s="1"/>
  <c r="G477" i="3" a="1"/>
  <c r="G477" i="3" s="1"/>
  <c r="F477" i="3" a="1"/>
  <c r="F477" i="3" s="1"/>
  <c r="E477" i="3" a="1"/>
  <c r="E477" i="3" s="1"/>
  <c r="D477" i="3" a="1"/>
  <c r="D477" i="3" s="1"/>
  <c r="C477" i="3" a="1"/>
  <c r="C477" i="3" s="1"/>
  <c r="A477" i="3" a="1"/>
  <c r="A477" i="3" s="1"/>
  <c r="S476" i="3" a="1"/>
  <c r="S476" i="3" s="1"/>
  <c r="N476" i="3" a="1"/>
  <c r="N476" i="3" s="1"/>
  <c r="M476" i="3" a="1"/>
  <c r="M476" i="3" s="1"/>
  <c r="L476" i="3" a="1"/>
  <c r="L476" i="3"/>
  <c r="K476" i="3" a="1"/>
  <c r="K476" i="3"/>
  <c r="J476" i="3" a="1"/>
  <c r="J476" i="3" s="1"/>
  <c r="I476" i="3" a="1"/>
  <c r="I476" i="3" s="1"/>
  <c r="H476" i="3" a="1"/>
  <c r="H476" i="3" s="1"/>
  <c r="G476" i="3" a="1"/>
  <c r="G476" i="3" s="1"/>
  <c r="F476" i="3" a="1"/>
  <c r="F476" i="3"/>
  <c r="E476" i="3" a="1"/>
  <c r="E476" i="3"/>
  <c r="D476" i="3" a="1"/>
  <c r="D476" i="3" s="1"/>
  <c r="C476" i="3" a="1"/>
  <c r="C476" i="3" s="1"/>
  <c r="A476" i="3" a="1"/>
  <c r="A476" i="3" s="1"/>
  <c r="S475" i="3" a="1"/>
  <c r="S475" i="3" s="1"/>
  <c r="N475" i="3" a="1"/>
  <c r="N475" i="3" s="1"/>
  <c r="M475" i="3" a="1"/>
  <c r="M475" i="3" s="1"/>
  <c r="L475" i="3" a="1"/>
  <c r="L475" i="3"/>
  <c r="K475" i="3" a="1"/>
  <c r="K475" i="3" s="1"/>
  <c r="J475" i="3" a="1"/>
  <c r="J475" i="3" s="1"/>
  <c r="I475" i="3" a="1"/>
  <c r="I475" i="3" s="1"/>
  <c r="H475" i="3" a="1"/>
  <c r="H475" i="3" s="1"/>
  <c r="G475" i="3" a="1"/>
  <c r="G475" i="3" s="1"/>
  <c r="F475" i="3" a="1"/>
  <c r="F475" i="3"/>
  <c r="E475" i="3" a="1"/>
  <c r="E475" i="3" s="1"/>
  <c r="D475" i="3" a="1"/>
  <c r="D475" i="3" s="1"/>
  <c r="C475" i="3" a="1"/>
  <c r="C475" i="3" s="1"/>
  <c r="A475" i="3" a="1"/>
  <c r="A475" i="3" s="1"/>
  <c r="S474" i="3" a="1"/>
  <c r="S474" i="3" s="1"/>
  <c r="N474" i="3" a="1"/>
  <c r="N474" i="3" s="1"/>
  <c r="M474" i="3" a="1"/>
  <c r="M474" i="3" s="1"/>
  <c r="L474" i="3" a="1"/>
  <c r="L474" i="3"/>
  <c r="K474" i="3" a="1"/>
  <c r="K474" i="3" s="1"/>
  <c r="J474" i="3" a="1"/>
  <c r="J474" i="3" s="1"/>
  <c r="I474" i="3" a="1"/>
  <c r="I474" i="3" s="1"/>
  <c r="H474" i="3" a="1"/>
  <c r="H474" i="3" s="1"/>
  <c r="G474" i="3" a="1"/>
  <c r="G474" i="3" s="1"/>
  <c r="F474" i="3" a="1"/>
  <c r="F474" i="3"/>
  <c r="E474" i="3" a="1"/>
  <c r="E474" i="3" s="1"/>
  <c r="D474" i="3" a="1"/>
  <c r="D474" i="3" s="1"/>
  <c r="C474" i="3" a="1"/>
  <c r="C474" i="3" s="1"/>
  <c r="A474" i="3" a="1"/>
  <c r="A474" i="3" s="1"/>
  <c r="S473" i="3" a="1"/>
  <c r="S473" i="3" s="1"/>
  <c r="N473" i="3" a="1"/>
  <c r="N473" i="3" s="1"/>
  <c r="M473" i="3" a="1"/>
  <c r="M473" i="3" s="1"/>
  <c r="L473" i="3" a="1"/>
  <c r="L473" i="3"/>
  <c r="K473" i="3" a="1"/>
  <c r="K473" i="3" s="1"/>
  <c r="J473" i="3" a="1"/>
  <c r="J473" i="3" s="1"/>
  <c r="I473" i="3" a="1"/>
  <c r="I473" i="3" s="1"/>
  <c r="H473" i="3" a="1"/>
  <c r="H473" i="3" s="1"/>
  <c r="G473" i="3" a="1"/>
  <c r="G473" i="3" s="1"/>
  <c r="F473" i="3" a="1"/>
  <c r="F473" i="3" s="1"/>
  <c r="E473" i="3" a="1"/>
  <c r="E473" i="3"/>
  <c r="D473" i="3" a="1"/>
  <c r="D473" i="3" s="1"/>
  <c r="C473" i="3" a="1"/>
  <c r="C473" i="3" s="1"/>
  <c r="A473" i="3" a="1"/>
  <c r="A473" i="3" s="1"/>
  <c r="S472" i="3" a="1"/>
  <c r="S472" i="3" s="1"/>
  <c r="N472" i="3" a="1"/>
  <c r="N472" i="3" s="1"/>
  <c r="M472" i="3" a="1"/>
  <c r="M472" i="3" s="1"/>
  <c r="L472" i="3" a="1"/>
  <c r="L472" i="3" s="1"/>
  <c r="K472" i="3" a="1"/>
  <c r="K472" i="3"/>
  <c r="J472" i="3" a="1"/>
  <c r="J472" i="3" s="1"/>
  <c r="I472" i="3" a="1"/>
  <c r="I472" i="3" s="1"/>
  <c r="H472" i="3" a="1"/>
  <c r="H472" i="3" s="1"/>
  <c r="G472" i="3" a="1"/>
  <c r="G472" i="3" s="1"/>
  <c r="F472" i="3" a="1"/>
  <c r="F472" i="3" s="1"/>
  <c r="E472" i="3" a="1"/>
  <c r="E472" i="3" s="1"/>
  <c r="D472" i="3" a="1"/>
  <c r="D472" i="3" s="1"/>
  <c r="C472" i="3" a="1"/>
  <c r="C472" i="3" s="1"/>
  <c r="A472" i="3" a="1"/>
  <c r="A472" i="3" s="1"/>
  <c r="S471" i="3" a="1"/>
  <c r="S471" i="3"/>
  <c r="N471" i="3" a="1"/>
  <c r="N471" i="3" s="1"/>
  <c r="M471" i="3" a="1"/>
  <c r="M471" i="3" s="1"/>
  <c r="L471" i="3" a="1"/>
  <c r="L471" i="3"/>
  <c r="K471" i="3" a="1"/>
  <c r="K471" i="3" s="1"/>
  <c r="J471" i="3" a="1"/>
  <c r="J471" i="3" s="1"/>
  <c r="I471" i="3" a="1"/>
  <c r="I471" i="3" s="1"/>
  <c r="H471" i="3" a="1"/>
  <c r="H471" i="3" s="1"/>
  <c r="G471" i="3" a="1"/>
  <c r="G471" i="3" s="1"/>
  <c r="F471" i="3" a="1"/>
  <c r="F471" i="3" s="1"/>
  <c r="E471" i="3" a="1"/>
  <c r="E471" i="3"/>
  <c r="D471" i="3" a="1"/>
  <c r="D471" i="3" s="1"/>
  <c r="C471" i="3" a="1"/>
  <c r="C471" i="3" s="1"/>
  <c r="A471" i="3" a="1"/>
  <c r="A471" i="3" s="1"/>
  <c r="S470" i="3" a="1"/>
  <c r="S470" i="3" s="1"/>
  <c r="N470" i="3" a="1"/>
  <c r="N470" i="3" s="1"/>
  <c r="M470" i="3" a="1"/>
  <c r="M470" i="3" s="1"/>
  <c r="L470" i="3" a="1"/>
  <c r="L470" i="3"/>
  <c r="K470" i="3" a="1"/>
  <c r="K470" i="3" s="1"/>
  <c r="J470" i="3" a="1"/>
  <c r="J470" i="3" s="1"/>
  <c r="I470" i="3" a="1"/>
  <c r="I470" i="3" s="1"/>
  <c r="H470" i="3" a="1"/>
  <c r="H470" i="3" s="1"/>
  <c r="G470" i="3" a="1"/>
  <c r="G470" i="3" s="1"/>
  <c r="F470" i="3" a="1"/>
  <c r="F470" i="3"/>
  <c r="E470" i="3" a="1"/>
  <c r="E470" i="3" s="1"/>
  <c r="D470" i="3" a="1"/>
  <c r="D470" i="3" s="1"/>
  <c r="C470" i="3" a="1"/>
  <c r="C470" i="3" s="1"/>
  <c r="A470" i="3" a="1"/>
  <c r="A470" i="3" s="1"/>
  <c r="S469" i="3" a="1"/>
  <c r="S469" i="3" s="1"/>
  <c r="N469" i="3" a="1"/>
  <c r="N469" i="3" s="1"/>
  <c r="M469" i="3" a="1"/>
  <c r="M469" i="3" s="1"/>
  <c r="L469" i="3" a="1"/>
  <c r="L469" i="3"/>
  <c r="K469" i="3" a="1"/>
  <c r="K469" i="3" s="1"/>
  <c r="J469" i="3" a="1"/>
  <c r="J469" i="3" s="1"/>
  <c r="I469" i="3" a="1"/>
  <c r="I469" i="3" s="1"/>
  <c r="H469" i="3" a="1"/>
  <c r="H469" i="3" s="1"/>
  <c r="G469" i="3" a="1"/>
  <c r="G469" i="3" s="1"/>
  <c r="F469" i="3" a="1"/>
  <c r="F469" i="3"/>
  <c r="E469" i="3" a="1"/>
  <c r="E469" i="3"/>
  <c r="D469" i="3" a="1"/>
  <c r="D469" i="3" s="1"/>
  <c r="C469" i="3" a="1"/>
  <c r="C469" i="3" s="1"/>
  <c r="A469" i="3" a="1"/>
  <c r="A469" i="3" s="1"/>
  <c r="S468" i="3" a="1"/>
  <c r="S468" i="3" s="1"/>
  <c r="N468" i="3" a="1"/>
  <c r="N468" i="3" s="1"/>
  <c r="M468" i="3" a="1"/>
  <c r="M468" i="3" s="1"/>
  <c r="L468" i="3" a="1"/>
  <c r="L468" i="3"/>
  <c r="K468" i="3" a="1"/>
  <c r="K468" i="3"/>
  <c r="J468" i="3" a="1"/>
  <c r="J468" i="3" s="1"/>
  <c r="I468" i="3" a="1"/>
  <c r="I468" i="3" s="1"/>
  <c r="H468" i="3" a="1"/>
  <c r="H468" i="3" s="1"/>
  <c r="G468" i="3" a="1"/>
  <c r="G468" i="3" s="1"/>
  <c r="F468" i="3" a="1"/>
  <c r="F468" i="3" s="1"/>
  <c r="E468" i="3" a="1"/>
  <c r="E468" i="3"/>
  <c r="D468" i="3" a="1"/>
  <c r="D468" i="3" s="1"/>
  <c r="C468" i="3" a="1"/>
  <c r="C468" i="3" s="1"/>
  <c r="A468" i="3" a="1"/>
  <c r="A468" i="3" s="1"/>
  <c r="S467" i="3" a="1"/>
  <c r="S467" i="3" s="1"/>
  <c r="N467" i="3" a="1"/>
  <c r="N467" i="3" s="1"/>
  <c r="M467" i="3" a="1"/>
  <c r="M467" i="3" s="1"/>
  <c r="L467" i="3" a="1"/>
  <c r="L467" i="3" s="1"/>
  <c r="K467" i="3" a="1"/>
  <c r="K467" i="3" s="1"/>
  <c r="J467" i="3" a="1"/>
  <c r="J467" i="3" s="1"/>
  <c r="I467" i="3" a="1"/>
  <c r="I467" i="3" s="1"/>
  <c r="H467" i="3" a="1"/>
  <c r="H467" i="3" s="1"/>
  <c r="G467" i="3" a="1"/>
  <c r="G467" i="3" s="1"/>
  <c r="F467" i="3" a="1"/>
  <c r="F467" i="3" s="1"/>
  <c r="E467" i="3" a="1"/>
  <c r="E467" i="3"/>
  <c r="D467" i="3" a="1"/>
  <c r="D467" i="3" s="1"/>
  <c r="C467" i="3" a="1"/>
  <c r="C467" i="3" s="1"/>
  <c r="A467" i="3" a="1"/>
  <c r="A467" i="3" s="1"/>
  <c r="S466" i="3" a="1"/>
  <c r="S466" i="3"/>
  <c r="N466" i="3" a="1"/>
  <c r="N466" i="3" s="1"/>
  <c r="M466" i="3" a="1"/>
  <c r="M466" i="3" s="1"/>
  <c r="L466" i="3" a="1"/>
  <c r="L466" i="3"/>
  <c r="K466" i="3" a="1"/>
  <c r="K466" i="3" s="1"/>
  <c r="J466" i="3" a="1"/>
  <c r="J466" i="3" s="1"/>
  <c r="I466" i="3" a="1"/>
  <c r="I466" i="3" s="1"/>
  <c r="H466" i="3" a="1"/>
  <c r="H466" i="3" s="1"/>
  <c r="G466" i="3" a="1"/>
  <c r="G466" i="3" s="1"/>
  <c r="F466" i="3" a="1"/>
  <c r="F466" i="3" s="1"/>
  <c r="E466" i="3" a="1"/>
  <c r="E466" i="3"/>
  <c r="D466" i="3" a="1"/>
  <c r="D466" i="3" s="1"/>
  <c r="C466" i="3" a="1"/>
  <c r="C466" i="3" s="1"/>
  <c r="A466" i="3" a="1"/>
  <c r="A466" i="3" s="1"/>
  <c r="S465" i="3" a="1"/>
  <c r="S465" i="3" s="1"/>
  <c r="N465" i="3" a="1"/>
  <c r="N465" i="3" s="1"/>
  <c r="M465" i="3" a="1"/>
  <c r="M465" i="3" s="1"/>
  <c r="L465" i="3" a="1"/>
  <c r="L465" i="3" s="1"/>
  <c r="K465" i="3" a="1"/>
  <c r="K465" i="3" s="1"/>
  <c r="J465" i="3" a="1"/>
  <c r="J465" i="3" s="1"/>
  <c r="I465" i="3" a="1"/>
  <c r="I465" i="3" s="1"/>
  <c r="H465" i="3" a="1"/>
  <c r="H465" i="3" s="1"/>
  <c r="G465" i="3" a="1"/>
  <c r="G465" i="3" s="1"/>
  <c r="F465" i="3" a="1"/>
  <c r="F465" i="3"/>
  <c r="E465" i="3" a="1"/>
  <c r="E465" i="3" s="1"/>
  <c r="D465" i="3" a="1"/>
  <c r="D465" i="3" s="1"/>
  <c r="C465" i="3" a="1"/>
  <c r="C465" i="3" s="1"/>
  <c r="A465" i="3" a="1"/>
  <c r="A465" i="3" s="1"/>
  <c r="S464" i="3" a="1"/>
  <c r="S464" i="3" s="1"/>
  <c r="N464" i="3" a="1"/>
  <c r="N464" i="3" s="1"/>
  <c r="M464" i="3" a="1"/>
  <c r="M464" i="3" s="1"/>
  <c r="L464" i="3" a="1"/>
  <c r="L464" i="3"/>
  <c r="K464" i="3" a="1"/>
  <c r="K464" i="3"/>
  <c r="J464" i="3" a="1"/>
  <c r="J464" i="3" s="1"/>
  <c r="I464" i="3" a="1"/>
  <c r="I464" i="3" s="1"/>
  <c r="H464" i="3" a="1"/>
  <c r="H464" i="3" s="1"/>
  <c r="G464" i="3" a="1"/>
  <c r="G464" i="3" s="1"/>
  <c r="F464" i="3" a="1"/>
  <c r="F464" i="3"/>
  <c r="E464" i="3" a="1"/>
  <c r="E464" i="3"/>
  <c r="D464" i="3" a="1"/>
  <c r="D464" i="3" s="1"/>
  <c r="C464" i="3" a="1"/>
  <c r="C464" i="3" s="1"/>
  <c r="A464" i="3" a="1"/>
  <c r="A464" i="3"/>
  <c r="S463" i="3" a="1"/>
  <c r="S463" i="3" s="1"/>
  <c r="N463" i="3" a="1"/>
  <c r="N463" i="3" s="1"/>
  <c r="M463" i="3" a="1"/>
  <c r="M463" i="3" s="1"/>
  <c r="L463" i="3" a="1"/>
  <c r="L463" i="3"/>
  <c r="K463" i="3" a="1"/>
  <c r="K463" i="3"/>
  <c r="J463" i="3" a="1"/>
  <c r="J463" i="3" s="1"/>
  <c r="I463" i="3" a="1"/>
  <c r="I463" i="3" s="1"/>
  <c r="H463" i="3" a="1"/>
  <c r="H463" i="3" s="1"/>
  <c r="G463" i="3" a="1"/>
  <c r="G463" i="3" s="1"/>
  <c r="F463" i="3" a="1"/>
  <c r="F463" i="3" s="1"/>
  <c r="E463" i="3" a="1"/>
  <c r="E463" i="3"/>
  <c r="D463" i="3" a="1"/>
  <c r="D463" i="3" s="1"/>
  <c r="C463" i="3" a="1"/>
  <c r="C463" i="3" s="1"/>
  <c r="A463" i="3" a="1"/>
  <c r="A463" i="3" s="1"/>
  <c r="S462" i="3" a="1"/>
  <c r="S462" i="3" s="1"/>
  <c r="N462" i="3" a="1"/>
  <c r="N462" i="3" s="1"/>
  <c r="M462" i="3" a="1"/>
  <c r="M462" i="3" s="1"/>
  <c r="L462" i="3" a="1"/>
  <c r="L462" i="3" s="1"/>
  <c r="K462" i="3" a="1"/>
  <c r="K462" i="3" s="1"/>
  <c r="J462" i="3" a="1"/>
  <c r="J462" i="3" s="1"/>
  <c r="I462" i="3" a="1"/>
  <c r="I462" i="3" s="1"/>
  <c r="H462" i="3" a="1"/>
  <c r="H462" i="3" s="1"/>
  <c r="G462" i="3" a="1"/>
  <c r="G462" i="3" s="1"/>
  <c r="F462" i="3" a="1"/>
  <c r="F462" i="3" s="1"/>
  <c r="E462" i="3" a="1"/>
  <c r="E462" i="3"/>
  <c r="D462" i="3" a="1"/>
  <c r="D462" i="3" s="1"/>
  <c r="C462" i="3" a="1"/>
  <c r="C462" i="3" s="1"/>
  <c r="A462" i="3" a="1"/>
  <c r="A462" i="3" s="1"/>
  <c r="S461" i="3" a="1"/>
  <c r="S461" i="3" s="1"/>
  <c r="N461" i="3" a="1"/>
  <c r="N461" i="3" s="1"/>
  <c r="M461" i="3" a="1"/>
  <c r="M461" i="3" s="1"/>
  <c r="L461" i="3" a="1"/>
  <c r="L461" i="3" s="1"/>
  <c r="K461" i="3" a="1"/>
  <c r="K461" i="3"/>
  <c r="J461" i="3" a="1"/>
  <c r="J461" i="3" s="1"/>
  <c r="I461" i="3" a="1"/>
  <c r="I461" i="3" s="1"/>
  <c r="H461" i="3" a="1"/>
  <c r="H461" i="3" s="1"/>
  <c r="G461" i="3" a="1"/>
  <c r="G461" i="3" s="1"/>
  <c r="F461" i="3" a="1"/>
  <c r="F461" i="3"/>
  <c r="E461" i="3" a="1"/>
  <c r="E461" i="3"/>
  <c r="D461" i="3" a="1"/>
  <c r="D461" i="3" s="1"/>
  <c r="C461" i="3" a="1"/>
  <c r="C461" i="3" s="1"/>
  <c r="A461" i="3" a="1"/>
  <c r="A461" i="3" s="1"/>
  <c r="S460" i="3" a="1"/>
  <c r="S460" i="3" s="1"/>
  <c r="N460" i="3" a="1"/>
  <c r="N460" i="3" s="1"/>
  <c r="M460" i="3" a="1"/>
  <c r="M460" i="3" s="1"/>
  <c r="L460" i="3" a="1"/>
  <c r="L460" i="3" s="1"/>
  <c r="K460" i="3" a="1"/>
  <c r="K460" i="3" s="1"/>
  <c r="J460" i="3" a="1"/>
  <c r="J460" i="3" s="1"/>
  <c r="I460" i="3" a="1"/>
  <c r="I460" i="3" s="1"/>
  <c r="H460" i="3" a="1"/>
  <c r="H460" i="3" s="1"/>
  <c r="G460" i="3" a="1"/>
  <c r="G460" i="3" s="1"/>
  <c r="F460" i="3" a="1"/>
  <c r="F460" i="3"/>
  <c r="E460" i="3" a="1"/>
  <c r="E460" i="3" s="1"/>
  <c r="D460" i="3" a="1"/>
  <c r="D460" i="3" s="1"/>
  <c r="C460" i="3" a="1"/>
  <c r="C460" i="3" s="1"/>
  <c r="A460" i="3" a="1"/>
  <c r="A460" i="3" s="1"/>
  <c r="S459" i="3" a="1"/>
  <c r="S459" i="3" s="1"/>
  <c r="N459" i="3" a="1"/>
  <c r="N459" i="3" s="1"/>
  <c r="M459" i="3" a="1"/>
  <c r="M459" i="3" s="1"/>
  <c r="L459" i="3" a="1"/>
  <c r="L459" i="3"/>
  <c r="K459" i="3" a="1"/>
  <c r="K459" i="3"/>
  <c r="J459" i="3" a="1"/>
  <c r="J459" i="3" s="1"/>
  <c r="I459" i="3" a="1"/>
  <c r="I459" i="3" s="1"/>
  <c r="H459" i="3" a="1"/>
  <c r="H459" i="3" s="1"/>
  <c r="G459" i="3" a="1"/>
  <c r="G459" i="3" s="1"/>
  <c r="F459" i="3" a="1"/>
  <c r="F459" i="3" s="1"/>
  <c r="E459" i="3" a="1"/>
  <c r="E459" i="3"/>
  <c r="D459" i="3" a="1"/>
  <c r="D459" i="3" s="1"/>
  <c r="C459" i="3" a="1"/>
  <c r="C459" i="3" s="1"/>
  <c r="A459" i="3" a="1"/>
  <c r="A459" i="3" s="1"/>
  <c r="S458" i="3" a="1"/>
  <c r="S458" i="3" s="1"/>
  <c r="N458" i="3" a="1"/>
  <c r="N458" i="3" s="1"/>
  <c r="M458" i="3" a="1"/>
  <c r="M458" i="3" s="1"/>
  <c r="L458" i="3" a="1"/>
  <c r="L458" i="3" s="1"/>
  <c r="K458" i="3" a="1"/>
  <c r="K458" i="3"/>
  <c r="J458" i="3" a="1"/>
  <c r="J458" i="3" s="1"/>
  <c r="I458" i="3" a="1"/>
  <c r="I458" i="3" s="1"/>
  <c r="H458" i="3" a="1"/>
  <c r="H458" i="3" s="1"/>
  <c r="G458" i="3" a="1"/>
  <c r="G458" i="3" s="1"/>
  <c r="F458" i="3" a="1"/>
  <c r="F458" i="3" s="1"/>
  <c r="E458" i="3" a="1"/>
  <c r="E458" i="3" s="1"/>
  <c r="D458" i="3" a="1"/>
  <c r="D458" i="3" s="1"/>
  <c r="C458" i="3" a="1"/>
  <c r="C458" i="3" s="1"/>
  <c r="A458" i="3" a="1"/>
  <c r="A458" i="3" s="1"/>
  <c r="S457" i="3" a="1"/>
  <c r="S457" i="3" s="1"/>
  <c r="N457" i="3" a="1"/>
  <c r="N457" i="3" s="1"/>
  <c r="M457" i="3" a="1"/>
  <c r="M457" i="3" s="1"/>
  <c r="L457" i="3" a="1"/>
  <c r="L457" i="3" s="1"/>
  <c r="K457" i="3" a="1"/>
  <c r="K457" i="3" s="1"/>
  <c r="J457" i="3" a="1"/>
  <c r="J457" i="3" s="1"/>
  <c r="I457" i="3" a="1"/>
  <c r="I457" i="3" s="1"/>
  <c r="H457" i="3" a="1"/>
  <c r="H457" i="3" s="1"/>
  <c r="G457" i="3" a="1"/>
  <c r="G457" i="3" s="1"/>
  <c r="F457" i="3" a="1"/>
  <c r="F457" i="3" s="1"/>
  <c r="E457" i="3" a="1"/>
  <c r="E457" i="3"/>
  <c r="D457" i="3" a="1"/>
  <c r="D457" i="3" s="1"/>
  <c r="C457" i="3" a="1"/>
  <c r="C457" i="3" s="1"/>
  <c r="A457" i="3" a="1"/>
  <c r="A457" i="3" s="1"/>
  <c r="S456" i="3" a="1"/>
  <c r="S456" i="3" s="1"/>
  <c r="N456" i="3" a="1"/>
  <c r="N456" i="3" s="1"/>
  <c r="M456" i="3" a="1"/>
  <c r="M456" i="3" s="1"/>
  <c r="L456" i="3" a="1"/>
  <c r="L456" i="3"/>
  <c r="K456" i="3" a="1"/>
  <c r="K456" i="3"/>
  <c r="J456" i="3" a="1"/>
  <c r="J456" i="3" s="1"/>
  <c r="I456" i="3" a="1"/>
  <c r="I456" i="3" s="1"/>
  <c r="H456" i="3" a="1"/>
  <c r="H456" i="3" s="1"/>
  <c r="G456" i="3" a="1"/>
  <c r="G456" i="3" s="1"/>
  <c r="F456" i="3" a="1"/>
  <c r="F456" i="3"/>
  <c r="E456" i="3" a="1"/>
  <c r="E456" i="3" s="1"/>
  <c r="D456" i="3" a="1"/>
  <c r="D456" i="3" s="1"/>
  <c r="C456" i="3" a="1"/>
  <c r="C456" i="3" s="1"/>
  <c r="A456" i="3" a="1"/>
  <c r="A456" i="3" s="1"/>
  <c r="S455" i="3" a="1"/>
  <c r="S455" i="3" s="1"/>
  <c r="N455" i="3" a="1"/>
  <c r="N455" i="3" s="1"/>
  <c r="M455" i="3" a="1"/>
  <c r="M455" i="3" s="1"/>
  <c r="L455" i="3" a="1"/>
  <c r="L455" i="3"/>
  <c r="K455" i="3" a="1"/>
  <c r="K455" i="3" s="1"/>
  <c r="J455" i="3" a="1"/>
  <c r="J455" i="3" s="1"/>
  <c r="I455" i="3" a="1"/>
  <c r="I455" i="3" s="1"/>
  <c r="H455" i="3" a="1"/>
  <c r="H455" i="3" s="1"/>
  <c r="G455" i="3" a="1"/>
  <c r="G455" i="3" s="1"/>
  <c r="F455" i="3" a="1"/>
  <c r="F455" i="3"/>
  <c r="E455" i="3" a="1"/>
  <c r="E455" i="3" s="1"/>
  <c r="D455" i="3" a="1"/>
  <c r="D455" i="3" s="1"/>
  <c r="C455" i="3" a="1"/>
  <c r="C455" i="3" s="1"/>
  <c r="A455" i="3" a="1"/>
  <c r="A455" i="3" s="1"/>
  <c r="S454" i="3" a="1"/>
  <c r="S454" i="3" s="1"/>
  <c r="N454" i="3" a="1"/>
  <c r="N454" i="3" s="1"/>
  <c r="M454" i="3" a="1"/>
  <c r="M454" i="3" s="1"/>
  <c r="L454" i="3" a="1"/>
  <c r="L454" i="3" s="1"/>
  <c r="K454" i="3" a="1"/>
  <c r="K454" i="3"/>
  <c r="J454" i="3" a="1"/>
  <c r="J454" i="3" s="1"/>
  <c r="I454" i="3" a="1"/>
  <c r="I454" i="3" s="1"/>
  <c r="H454" i="3" a="1"/>
  <c r="H454" i="3" s="1"/>
  <c r="G454" i="3" a="1"/>
  <c r="G454" i="3" s="1"/>
  <c r="F454" i="3" a="1"/>
  <c r="F454" i="3" s="1"/>
  <c r="E454" i="3" a="1"/>
  <c r="E454" i="3"/>
  <c r="D454" i="3" a="1"/>
  <c r="D454" i="3" s="1"/>
  <c r="C454" i="3" a="1"/>
  <c r="C454" i="3" s="1"/>
  <c r="A454" i="3" a="1"/>
  <c r="A454" i="3" s="1"/>
  <c r="S453" i="3" a="1"/>
  <c r="S453" i="3" s="1"/>
  <c r="N453" i="3" a="1"/>
  <c r="N453" i="3" s="1"/>
  <c r="M453" i="3" a="1"/>
  <c r="M453" i="3" s="1"/>
  <c r="L453" i="3" a="1"/>
  <c r="L453" i="3" s="1"/>
  <c r="K453" i="3" a="1"/>
  <c r="K453" i="3" s="1"/>
  <c r="J453" i="3" a="1"/>
  <c r="J453" i="3" s="1"/>
  <c r="I453" i="3" a="1"/>
  <c r="I453" i="3" s="1"/>
  <c r="H453" i="3" a="1"/>
  <c r="H453" i="3" s="1"/>
  <c r="G453" i="3" a="1"/>
  <c r="G453" i="3" s="1"/>
  <c r="F453" i="3" a="1"/>
  <c r="F453" i="3"/>
  <c r="E453" i="3" a="1"/>
  <c r="E453" i="3" s="1"/>
  <c r="D453" i="3" a="1"/>
  <c r="D453" i="3" s="1"/>
  <c r="C453" i="3" a="1"/>
  <c r="C453" i="3" s="1"/>
  <c r="A453" i="3" a="1"/>
  <c r="A453" i="3" s="1"/>
  <c r="S452" i="3" a="1"/>
  <c r="S452" i="3" s="1"/>
  <c r="N452" i="3" a="1"/>
  <c r="N452" i="3" s="1"/>
  <c r="M452" i="3" a="1"/>
  <c r="M452" i="3" s="1"/>
  <c r="L452" i="3" a="1"/>
  <c r="L452" i="3" s="1"/>
  <c r="K452" i="3" a="1"/>
  <c r="K452" i="3"/>
  <c r="J452" i="3" a="1"/>
  <c r="J452" i="3" s="1"/>
  <c r="I452" i="3" a="1"/>
  <c r="I452" i="3" s="1"/>
  <c r="H452" i="3" a="1"/>
  <c r="H452" i="3" s="1"/>
  <c r="G452" i="3" a="1"/>
  <c r="G452" i="3" s="1"/>
  <c r="F452" i="3" a="1"/>
  <c r="F452" i="3" s="1"/>
  <c r="E452" i="3" a="1"/>
  <c r="E452" i="3"/>
  <c r="D452" i="3" a="1"/>
  <c r="D452" i="3" s="1"/>
  <c r="C452" i="3" a="1"/>
  <c r="C452" i="3" s="1"/>
  <c r="A452" i="3" a="1"/>
  <c r="A452" i="3" s="1"/>
  <c r="S451" i="3" a="1"/>
  <c r="S451" i="3"/>
  <c r="N451" i="3" a="1"/>
  <c r="N451" i="3" s="1"/>
  <c r="M451" i="3" a="1"/>
  <c r="M451" i="3" s="1"/>
  <c r="L451" i="3" a="1"/>
  <c r="L451" i="3"/>
  <c r="K451" i="3" a="1"/>
  <c r="K451" i="3" s="1"/>
  <c r="J451" i="3" a="1"/>
  <c r="J451" i="3" s="1"/>
  <c r="I451" i="3" a="1"/>
  <c r="I451" i="3" s="1"/>
  <c r="H451" i="3" a="1"/>
  <c r="H451" i="3" s="1"/>
  <c r="G451" i="3" a="1"/>
  <c r="G451" i="3" s="1"/>
  <c r="F451" i="3" a="1"/>
  <c r="F451" i="3"/>
  <c r="E451" i="3" a="1"/>
  <c r="E451" i="3"/>
  <c r="D451" i="3" a="1"/>
  <c r="D451" i="3" s="1"/>
  <c r="C451" i="3" a="1"/>
  <c r="C451" i="3" s="1"/>
  <c r="A451" i="3" a="1"/>
  <c r="A451" i="3" s="1"/>
  <c r="S450" i="3" a="1"/>
  <c r="S450" i="3" s="1"/>
  <c r="N450" i="3" a="1"/>
  <c r="N450" i="3" s="1"/>
  <c r="M450" i="3" a="1"/>
  <c r="M450" i="3" s="1"/>
  <c r="L450" i="3" a="1"/>
  <c r="L450" i="3"/>
  <c r="K450" i="3" a="1"/>
  <c r="K450" i="3" s="1"/>
  <c r="J450" i="3" a="1"/>
  <c r="J450" i="3" s="1"/>
  <c r="I450" i="3" a="1"/>
  <c r="I450" i="3" s="1"/>
  <c r="H450" i="3" a="1"/>
  <c r="H450" i="3" s="1"/>
  <c r="G450" i="3" a="1"/>
  <c r="G450" i="3" s="1"/>
  <c r="F450" i="3" a="1"/>
  <c r="F450" i="3" s="1"/>
  <c r="E450" i="3" a="1"/>
  <c r="E450" i="3" s="1"/>
  <c r="D450" i="3" a="1"/>
  <c r="D450" i="3" s="1"/>
  <c r="C450" i="3" a="1"/>
  <c r="C450" i="3" s="1"/>
  <c r="A450" i="3" a="1"/>
  <c r="A450" i="3" s="1"/>
  <c r="S449" i="3" a="1"/>
  <c r="S449" i="3" s="1"/>
  <c r="N449" i="3" a="1"/>
  <c r="N449" i="3" s="1"/>
  <c r="M449" i="3" a="1"/>
  <c r="M449" i="3" s="1"/>
  <c r="L449" i="3" a="1"/>
  <c r="L449" i="3"/>
  <c r="K449" i="3" a="1"/>
  <c r="K449" i="3"/>
  <c r="J449" i="3" a="1"/>
  <c r="J449" i="3" s="1"/>
  <c r="I449" i="3" a="1"/>
  <c r="I449" i="3" s="1"/>
  <c r="H449" i="3" a="1"/>
  <c r="H449" i="3"/>
  <c r="G449" i="3" a="1"/>
  <c r="G449" i="3" s="1"/>
  <c r="F449" i="3" a="1"/>
  <c r="F449" i="3"/>
  <c r="E449" i="3" a="1"/>
  <c r="E449" i="3" s="1"/>
  <c r="D449" i="3" a="1"/>
  <c r="D449" i="3" s="1"/>
  <c r="C449" i="3" a="1"/>
  <c r="C449" i="3" s="1"/>
  <c r="A449" i="3" a="1"/>
  <c r="A449" i="3" s="1"/>
  <c r="S448" i="3" a="1"/>
  <c r="S448" i="3" s="1"/>
  <c r="N448" i="3" a="1"/>
  <c r="N448" i="3" s="1"/>
  <c r="M448" i="3" a="1"/>
  <c r="M448" i="3" s="1"/>
  <c r="L448" i="3" a="1"/>
  <c r="L448" i="3"/>
  <c r="K448" i="3" a="1"/>
  <c r="K448" i="3" s="1"/>
  <c r="J448" i="3" a="1"/>
  <c r="J448" i="3" s="1"/>
  <c r="I448" i="3" a="1"/>
  <c r="I448" i="3" s="1"/>
  <c r="H448" i="3" a="1"/>
  <c r="H448" i="3" s="1"/>
  <c r="G448" i="3" a="1"/>
  <c r="G448" i="3" s="1"/>
  <c r="F448" i="3" a="1"/>
  <c r="F448" i="3"/>
  <c r="E448" i="3" a="1"/>
  <c r="E448" i="3"/>
  <c r="D448" i="3" a="1"/>
  <c r="D448" i="3" s="1"/>
  <c r="C448" i="3" a="1"/>
  <c r="C448" i="3" s="1"/>
  <c r="A448" i="3" a="1"/>
  <c r="A448" i="3" s="1"/>
  <c r="S447" i="3" a="1"/>
  <c r="S447" i="3" s="1"/>
  <c r="N447" i="3" a="1"/>
  <c r="N447" i="3" s="1"/>
  <c r="M447" i="3" a="1"/>
  <c r="M447" i="3" s="1"/>
  <c r="L447" i="3" a="1"/>
  <c r="L447" i="3" s="1"/>
  <c r="K447" i="3" a="1"/>
  <c r="K447" i="3" s="1"/>
  <c r="J447" i="3" a="1"/>
  <c r="J447" i="3" s="1"/>
  <c r="I447" i="3" a="1"/>
  <c r="I447" i="3" s="1"/>
  <c r="H447" i="3" a="1"/>
  <c r="H447" i="3" s="1"/>
  <c r="G447" i="3" a="1"/>
  <c r="G447" i="3" s="1"/>
  <c r="F447" i="3" a="1"/>
  <c r="F447" i="3" s="1"/>
  <c r="E447" i="3" a="1"/>
  <c r="E447" i="3"/>
  <c r="D447" i="3" a="1"/>
  <c r="D447" i="3" s="1"/>
  <c r="C447" i="3" a="1"/>
  <c r="C447" i="3" s="1"/>
  <c r="A447" i="3" a="1"/>
  <c r="A447" i="3" s="1"/>
  <c r="S446" i="3" a="1"/>
  <c r="S446" i="3"/>
  <c r="N446" i="3" a="1"/>
  <c r="N446" i="3" s="1"/>
  <c r="M446" i="3" a="1"/>
  <c r="M446" i="3" s="1"/>
  <c r="L446" i="3" a="1"/>
  <c r="L446" i="3"/>
  <c r="K446" i="3" a="1"/>
  <c r="K446" i="3"/>
  <c r="J446" i="3" a="1"/>
  <c r="J446" i="3" s="1"/>
  <c r="I446" i="3" a="1"/>
  <c r="I446" i="3" s="1"/>
  <c r="H446" i="3" a="1"/>
  <c r="H446" i="3" s="1"/>
  <c r="G446" i="3" a="1"/>
  <c r="G446" i="3" s="1"/>
  <c r="F446" i="3" a="1"/>
  <c r="F446" i="3" s="1"/>
  <c r="E446" i="3" a="1"/>
  <c r="E446" i="3"/>
  <c r="D446" i="3" a="1"/>
  <c r="D446" i="3" s="1"/>
  <c r="C446" i="3" a="1"/>
  <c r="C446" i="3"/>
  <c r="A446" i="3" a="1"/>
  <c r="A446" i="3" s="1"/>
  <c r="S445" i="3" a="1"/>
  <c r="S445" i="3" s="1"/>
  <c r="N445" i="3" a="1"/>
  <c r="N445" i="3" s="1"/>
  <c r="M445" i="3" a="1"/>
  <c r="M445" i="3" s="1"/>
  <c r="L445" i="3" a="1"/>
  <c r="L445" i="3"/>
  <c r="K445" i="3" a="1"/>
  <c r="K445" i="3" s="1"/>
  <c r="J445" i="3" a="1"/>
  <c r="J445" i="3" s="1"/>
  <c r="I445" i="3" a="1"/>
  <c r="I445" i="3" s="1"/>
  <c r="H445" i="3" a="1"/>
  <c r="H445" i="3" s="1"/>
  <c r="G445" i="3" a="1"/>
  <c r="G445" i="3" s="1"/>
  <c r="F445" i="3" a="1"/>
  <c r="F445" i="3"/>
  <c r="E445" i="3" a="1"/>
  <c r="E445" i="3" s="1"/>
  <c r="D445" i="3" a="1"/>
  <c r="D445" i="3" s="1"/>
  <c r="C445" i="3" a="1"/>
  <c r="C445" i="3" s="1"/>
  <c r="A445" i="3" a="1"/>
  <c r="A445" i="3" s="1"/>
  <c r="S444" i="3" a="1"/>
  <c r="S444" i="3" s="1"/>
  <c r="N444" i="3" a="1"/>
  <c r="N444" i="3"/>
  <c r="M444" i="3" a="1"/>
  <c r="M444" i="3" s="1"/>
  <c r="L444" i="3" a="1"/>
  <c r="L444" i="3"/>
  <c r="K444" i="3" a="1"/>
  <c r="K444" i="3" s="1"/>
  <c r="J444" i="3" a="1"/>
  <c r="J444" i="3" s="1"/>
  <c r="I444" i="3" a="1"/>
  <c r="I444" i="3" s="1"/>
  <c r="H444" i="3" a="1"/>
  <c r="H444" i="3" s="1"/>
  <c r="G444" i="3" a="1"/>
  <c r="G444" i="3" s="1"/>
  <c r="F444" i="3" a="1"/>
  <c r="F444" i="3" s="1"/>
  <c r="E444" i="3" a="1"/>
  <c r="E444" i="3"/>
  <c r="D444" i="3" a="1"/>
  <c r="D444" i="3" s="1"/>
  <c r="C444" i="3" a="1"/>
  <c r="C444" i="3" s="1"/>
  <c r="A444" i="3" a="1"/>
  <c r="A444" i="3" s="1"/>
  <c r="S443" i="3" a="1"/>
  <c r="S443" i="3" s="1"/>
  <c r="N443" i="3" a="1"/>
  <c r="N443" i="3" s="1"/>
  <c r="M443" i="3" a="1"/>
  <c r="M443" i="3" s="1"/>
  <c r="L443" i="3" a="1"/>
  <c r="L443" i="3" s="1"/>
  <c r="K443" i="3" a="1"/>
  <c r="K443" i="3"/>
  <c r="J443" i="3" a="1"/>
  <c r="J443" i="3" s="1"/>
  <c r="I443" i="3" a="1"/>
  <c r="I443" i="3" s="1"/>
  <c r="H443" i="3" a="1"/>
  <c r="H443" i="3" s="1"/>
  <c r="G443" i="3" a="1"/>
  <c r="G443" i="3" s="1"/>
  <c r="F443" i="3" a="1"/>
  <c r="F443" i="3"/>
  <c r="E443" i="3" a="1"/>
  <c r="E443" i="3" s="1"/>
  <c r="D443" i="3" a="1"/>
  <c r="D443" i="3" s="1"/>
  <c r="C443" i="3" a="1"/>
  <c r="C443" i="3" s="1"/>
  <c r="A443" i="3" a="1"/>
  <c r="A443" i="3" s="1"/>
  <c r="S442" i="3" a="1"/>
  <c r="S442" i="3" s="1"/>
  <c r="N442" i="3" a="1"/>
  <c r="N442" i="3" s="1"/>
  <c r="M442" i="3" a="1"/>
  <c r="M442" i="3" s="1"/>
  <c r="L442" i="3" a="1"/>
  <c r="L442" i="3" s="1"/>
  <c r="K442" i="3" a="1"/>
  <c r="K442" i="3"/>
  <c r="J442" i="3" a="1"/>
  <c r="J442" i="3" s="1"/>
  <c r="I442" i="3" a="1"/>
  <c r="I442" i="3" s="1"/>
  <c r="H442" i="3" a="1"/>
  <c r="H442" i="3" s="1"/>
  <c r="G442" i="3" a="1"/>
  <c r="G442" i="3" s="1"/>
  <c r="F442" i="3" a="1"/>
  <c r="F442" i="3" s="1"/>
  <c r="E442" i="3" a="1"/>
  <c r="E442" i="3"/>
  <c r="D442" i="3" a="1"/>
  <c r="D442" i="3" s="1"/>
  <c r="C442" i="3" a="1"/>
  <c r="C442" i="3" s="1"/>
  <c r="A442" i="3" a="1"/>
  <c r="A442" i="3" s="1"/>
  <c r="S441" i="3" a="1"/>
  <c r="S441" i="3"/>
  <c r="N441" i="3" a="1"/>
  <c r="N441" i="3" s="1"/>
  <c r="M441" i="3" a="1"/>
  <c r="M441" i="3" s="1"/>
  <c r="L441" i="3" a="1"/>
  <c r="L441" i="3"/>
  <c r="K441" i="3" a="1"/>
  <c r="K441" i="3"/>
  <c r="J441" i="3" a="1"/>
  <c r="J441" i="3" s="1"/>
  <c r="I441" i="3" a="1"/>
  <c r="I441" i="3" s="1"/>
  <c r="H441" i="3" a="1"/>
  <c r="H441" i="3" s="1"/>
  <c r="G441" i="3" a="1"/>
  <c r="G441" i="3" s="1"/>
  <c r="F441" i="3" a="1"/>
  <c r="F441" i="3" s="1"/>
  <c r="E441" i="3" a="1"/>
  <c r="E441" i="3" s="1"/>
  <c r="D441" i="3" a="1"/>
  <c r="D441" i="3" s="1"/>
  <c r="C441" i="3" a="1"/>
  <c r="C441" i="3"/>
  <c r="A441" i="3" a="1"/>
  <c r="A441" i="3" s="1"/>
  <c r="S440" i="3" a="1"/>
  <c r="S440" i="3" s="1"/>
  <c r="N440" i="3" a="1"/>
  <c r="N440" i="3" s="1"/>
  <c r="M440" i="3" a="1"/>
  <c r="M440" i="3" s="1"/>
  <c r="L440" i="3" a="1"/>
  <c r="L440" i="3" s="1"/>
  <c r="K440" i="3" a="1"/>
  <c r="K440" i="3" s="1"/>
  <c r="J440" i="3" a="1"/>
  <c r="J440" i="3" s="1"/>
  <c r="I440" i="3" a="1"/>
  <c r="I440" i="3" s="1"/>
  <c r="H440" i="3" a="1"/>
  <c r="H440" i="3" s="1"/>
  <c r="G440" i="3" a="1"/>
  <c r="G440" i="3" s="1"/>
  <c r="F440" i="3" a="1"/>
  <c r="F440" i="3"/>
  <c r="E440" i="3" a="1"/>
  <c r="E440" i="3" s="1"/>
  <c r="D440" i="3" a="1"/>
  <c r="D440" i="3" s="1"/>
  <c r="C440" i="3" a="1"/>
  <c r="C440" i="3" s="1"/>
  <c r="A440" i="3" a="1"/>
  <c r="A440" i="3" s="1"/>
  <c r="S439" i="3" a="1"/>
  <c r="S439" i="3" s="1"/>
  <c r="N439" i="3" a="1"/>
  <c r="N439" i="3"/>
  <c r="M439" i="3" a="1"/>
  <c r="M439" i="3" s="1"/>
  <c r="L439" i="3" a="1"/>
  <c r="L439" i="3"/>
  <c r="K439" i="3" a="1"/>
  <c r="K439" i="3" s="1"/>
  <c r="J439" i="3" a="1"/>
  <c r="J439" i="3" s="1"/>
  <c r="I439" i="3" a="1"/>
  <c r="I439" i="3" s="1"/>
  <c r="H439" i="3" a="1"/>
  <c r="H439" i="3" s="1"/>
  <c r="G439" i="3" a="1"/>
  <c r="G439" i="3" s="1"/>
  <c r="F439" i="3" a="1"/>
  <c r="F439" i="3"/>
  <c r="E439" i="3" a="1"/>
  <c r="E439" i="3"/>
  <c r="D439" i="3" a="1"/>
  <c r="D439" i="3" s="1"/>
  <c r="C439" i="3" a="1"/>
  <c r="C439" i="3" s="1"/>
  <c r="A439" i="3" a="1"/>
  <c r="A439" i="3" s="1"/>
  <c r="S438" i="3" a="1"/>
  <c r="S438" i="3" s="1"/>
  <c r="N438" i="3" a="1"/>
  <c r="N438" i="3" s="1"/>
  <c r="M438" i="3" a="1"/>
  <c r="M438" i="3" s="1"/>
  <c r="L438" i="3" a="1"/>
  <c r="L438" i="3"/>
  <c r="K438" i="3" a="1"/>
  <c r="K438" i="3"/>
  <c r="J438" i="3" a="1"/>
  <c r="J438" i="3" s="1"/>
  <c r="I438" i="3" a="1"/>
  <c r="I438" i="3" s="1"/>
  <c r="H438" i="3" a="1"/>
  <c r="H438" i="3" s="1"/>
  <c r="G438" i="3" a="1"/>
  <c r="G438" i="3" s="1"/>
  <c r="F438" i="3" a="1"/>
  <c r="F438" i="3"/>
  <c r="E438" i="3" a="1"/>
  <c r="E438" i="3"/>
  <c r="D438" i="3" a="1"/>
  <c r="D438" i="3" s="1"/>
  <c r="C438" i="3" a="1"/>
  <c r="C438" i="3" s="1"/>
  <c r="A438" i="3" a="1"/>
  <c r="A438" i="3" s="1"/>
  <c r="S437" i="3" a="1"/>
  <c r="S437" i="3" s="1"/>
  <c r="N437" i="3" a="1"/>
  <c r="N437" i="3" s="1"/>
  <c r="M437" i="3" a="1"/>
  <c r="M437" i="3" s="1"/>
  <c r="L437" i="3" a="1"/>
  <c r="L437" i="3" s="1"/>
  <c r="K437" i="3" a="1"/>
  <c r="K437" i="3"/>
  <c r="J437" i="3" a="1"/>
  <c r="J437" i="3" s="1"/>
  <c r="I437" i="3" a="1"/>
  <c r="I437" i="3" s="1"/>
  <c r="H437" i="3" a="1"/>
  <c r="H437" i="3" s="1"/>
  <c r="G437" i="3" a="1"/>
  <c r="G437" i="3" s="1"/>
  <c r="F437" i="3" a="1"/>
  <c r="F437" i="3" s="1"/>
  <c r="E437" i="3" a="1"/>
  <c r="E437" i="3" s="1"/>
  <c r="D437" i="3" a="1"/>
  <c r="D437" i="3" s="1"/>
  <c r="C437" i="3" a="1"/>
  <c r="C437" i="3" s="1"/>
  <c r="A437" i="3" a="1"/>
  <c r="A437" i="3" s="1"/>
  <c r="S436" i="3" a="1"/>
  <c r="S436" i="3" s="1"/>
  <c r="N436" i="3" a="1"/>
  <c r="N436" i="3" s="1"/>
  <c r="M436" i="3" a="1"/>
  <c r="M436" i="3" s="1"/>
  <c r="L436" i="3" a="1"/>
  <c r="L436" i="3" s="1"/>
  <c r="K436" i="3" a="1"/>
  <c r="K436" i="3" s="1"/>
  <c r="J436" i="3" a="1"/>
  <c r="J436" i="3" s="1"/>
  <c r="I436" i="3" a="1"/>
  <c r="I436" i="3"/>
  <c r="H436" i="3" a="1"/>
  <c r="H436" i="3" s="1"/>
  <c r="G436" i="3" a="1"/>
  <c r="G436" i="3" s="1"/>
  <c r="F436" i="3" a="1"/>
  <c r="F436" i="3"/>
  <c r="E436" i="3" a="1"/>
  <c r="E436" i="3"/>
  <c r="D436" i="3" a="1"/>
  <c r="D436" i="3" s="1"/>
  <c r="C436" i="3" a="1"/>
  <c r="C436" i="3"/>
  <c r="A436" i="3" a="1"/>
  <c r="A436" i="3" s="1"/>
  <c r="S435" i="3" a="1"/>
  <c r="S435" i="3" s="1"/>
  <c r="N435" i="3" a="1"/>
  <c r="N435" i="3" s="1"/>
  <c r="M435" i="3" a="1"/>
  <c r="M435" i="3" s="1"/>
  <c r="L435" i="3" a="1"/>
  <c r="L435" i="3" s="1"/>
  <c r="K435" i="3" a="1"/>
  <c r="K435" i="3" s="1"/>
  <c r="J435" i="3" a="1"/>
  <c r="J435" i="3" s="1"/>
  <c r="I435" i="3" a="1"/>
  <c r="I435" i="3" s="1"/>
  <c r="H435" i="3" a="1"/>
  <c r="H435" i="3" s="1"/>
  <c r="G435" i="3" a="1"/>
  <c r="G435" i="3" s="1"/>
  <c r="F435" i="3" a="1"/>
  <c r="F435" i="3" s="1"/>
  <c r="E435" i="3" a="1"/>
  <c r="E435" i="3" s="1"/>
  <c r="D435" i="3" a="1"/>
  <c r="D435" i="3"/>
  <c r="C435" i="3" a="1"/>
  <c r="C435" i="3" s="1"/>
  <c r="A435" i="3" a="1"/>
  <c r="A435" i="3" s="1"/>
  <c r="S434" i="3" a="1"/>
  <c r="S434" i="3" s="1"/>
  <c r="N434" i="3" a="1"/>
  <c r="N434" i="3"/>
  <c r="M434" i="3" a="1"/>
  <c r="M434" i="3" s="1"/>
  <c r="L434" i="3" a="1"/>
  <c r="L434" i="3" s="1"/>
  <c r="K434" i="3" a="1"/>
  <c r="K434" i="3" s="1"/>
  <c r="J434" i="3" a="1"/>
  <c r="J434" i="3" s="1"/>
  <c r="I434" i="3" a="1"/>
  <c r="I434" i="3" s="1"/>
  <c r="H434" i="3" a="1"/>
  <c r="H434" i="3" s="1"/>
  <c r="G434" i="3" a="1"/>
  <c r="G434" i="3" s="1"/>
  <c r="F434" i="3" a="1"/>
  <c r="F434" i="3" s="1"/>
  <c r="E434" i="3" a="1"/>
  <c r="E434" i="3" s="1"/>
  <c r="D434" i="3" a="1"/>
  <c r="D434" i="3" s="1"/>
  <c r="C434" i="3" a="1"/>
  <c r="C434" i="3" s="1"/>
  <c r="A434" i="3" a="1"/>
  <c r="A434" i="3"/>
  <c r="S433" i="3" a="1"/>
  <c r="S433" i="3" s="1"/>
  <c r="N433" i="3" a="1"/>
  <c r="N433" i="3" s="1"/>
  <c r="M433" i="3" a="1"/>
  <c r="M433" i="3" s="1"/>
  <c r="L433" i="3" a="1"/>
  <c r="L433" i="3" s="1"/>
  <c r="K433" i="3" a="1"/>
  <c r="K433" i="3"/>
  <c r="J433" i="3" a="1"/>
  <c r="J433" i="3"/>
  <c r="I433" i="3" a="1"/>
  <c r="I433" i="3" s="1"/>
  <c r="H433" i="3" a="1"/>
  <c r="H433" i="3" s="1"/>
  <c r="G433" i="3" a="1"/>
  <c r="G433" i="3" s="1"/>
  <c r="F433" i="3" a="1"/>
  <c r="F433" i="3" s="1"/>
  <c r="E433" i="3" a="1"/>
  <c r="E433" i="3" s="1"/>
  <c r="D433" i="3" a="1"/>
  <c r="D433" i="3"/>
  <c r="C433" i="3" a="1"/>
  <c r="C433" i="3" s="1"/>
  <c r="A433" i="3" a="1"/>
  <c r="A433" i="3" s="1"/>
  <c r="S432" i="3" a="1"/>
  <c r="S432" i="3" s="1"/>
  <c r="N432" i="3" a="1"/>
  <c r="N432" i="3"/>
  <c r="M432" i="3" a="1"/>
  <c r="M432" i="3" s="1"/>
  <c r="L432" i="3" a="1"/>
  <c r="L432" i="3" s="1"/>
  <c r="K432" i="3" a="1"/>
  <c r="K432" i="3"/>
  <c r="J432" i="3" a="1"/>
  <c r="J432" i="3" s="1"/>
  <c r="I432" i="3" a="1"/>
  <c r="I432" i="3" s="1"/>
  <c r="H432" i="3" a="1"/>
  <c r="H432" i="3"/>
  <c r="G432" i="3" a="1"/>
  <c r="G432" i="3" s="1"/>
  <c r="F432" i="3" a="1"/>
  <c r="F432" i="3" s="1"/>
  <c r="E432" i="3" a="1"/>
  <c r="E432" i="3" s="1"/>
  <c r="D432" i="3" a="1"/>
  <c r="D432" i="3" s="1"/>
  <c r="C432" i="3" a="1"/>
  <c r="C432" i="3" s="1"/>
  <c r="A432" i="3" a="1"/>
  <c r="A432" i="3"/>
  <c r="S431" i="3" a="1"/>
  <c r="S431" i="3" s="1"/>
  <c r="N431" i="3" a="1"/>
  <c r="N431" i="3" s="1"/>
  <c r="M431" i="3" a="1"/>
  <c r="M431" i="3" s="1"/>
  <c r="L431" i="3" a="1"/>
  <c r="L431" i="3" s="1"/>
  <c r="K431" i="3" a="1"/>
  <c r="K431" i="3" s="1"/>
  <c r="J431" i="3" a="1"/>
  <c r="J431" i="3"/>
  <c r="I431" i="3" a="1"/>
  <c r="I431" i="3" s="1"/>
  <c r="H431" i="3" a="1"/>
  <c r="H431" i="3" s="1"/>
  <c r="G431" i="3" a="1"/>
  <c r="G431" i="3" s="1"/>
  <c r="F431" i="3" a="1"/>
  <c r="F431" i="3" s="1"/>
  <c r="E431" i="3" a="1"/>
  <c r="E431" i="3" s="1"/>
  <c r="D431" i="3" a="1"/>
  <c r="D431" i="3" s="1"/>
  <c r="C431" i="3" a="1"/>
  <c r="C431" i="3" s="1"/>
  <c r="A431" i="3" a="1"/>
  <c r="A431" i="3" s="1"/>
  <c r="S430" i="3" a="1"/>
  <c r="S430" i="3" s="1"/>
  <c r="N430" i="3" a="1"/>
  <c r="N430" i="3" s="1"/>
  <c r="M430" i="3" a="1"/>
  <c r="M430" i="3"/>
  <c r="L430" i="3" a="1"/>
  <c r="L430" i="3" s="1"/>
  <c r="K430" i="3" a="1"/>
  <c r="K430" i="3" s="1"/>
  <c r="J430" i="3" a="1"/>
  <c r="J430" i="3" s="1"/>
  <c r="I430" i="3" a="1"/>
  <c r="I430" i="3" s="1"/>
  <c r="H430" i="3" a="1"/>
  <c r="H430" i="3" s="1"/>
  <c r="G430" i="3" a="1"/>
  <c r="G430" i="3"/>
  <c r="F430" i="3" a="1"/>
  <c r="F430" i="3" s="1"/>
  <c r="E430" i="3" a="1"/>
  <c r="E430" i="3" s="1"/>
  <c r="D430" i="3" a="1"/>
  <c r="D430" i="3" s="1"/>
  <c r="C430" i="3" a="1"/>
  <c r="C430" i="3" s="1"/>
  <c r="A430" i="3" a="1"/>
  <c r="A430" i="3" s="1"/>
  <c r="S429" i="3" a="1"/>
  <c r="S429" i="3" s="1"/>
  <c r="N429" i="3" a="1"/>
  <c r="N429" i="3" s="1"/>
  <c r="M429" i="3" a="1"/>
  <c r="M429" i="3" s="1"/>
  <c r="L429" i="3" a="1"/>
  <c r="L429" i="3" s="1"/>
  <c r="K429" i="3" a="1"/>
  <c r="K429" i="3"/>
  <c r="J429" i="3" a="1"/>
  <c r="J429" i="3" s="1"/>
  <c r="I429" i="3" a="1"/>
  <c r="I429" i="3" s="1"/>
  <c r="H429" i="3" a="1"/>
  <c r="H429" i="3" s="1"/>
  <c r="G429" i="3" a="1"/>
  <c r="G429" i="3" s="1"/>
  <c r="F429" i="3" a="1"/>
  <c r="F429" i="3" s="1"/>
  <c r="E429" i="3" a="1"/>
  <c r="E429" i="3"/>
  <c r="D429" i="3" a="1"/>
  <c r="D429" i="3" s="1"/>
  <c r="C429" i="3" a="1"/>
  <c r="C429" i="3" s="1"/>
  <c r="A429" i="3" a="1"/>
  <c r="A429" i="3" s="1"/>
  <c r="S428" i="3" a="1"/>
  <c r="S428" i="3" s="1"/>
  <c r="N428" i="3" a="1"/>
  <c r="N428" i="3"/>
  <c r="M428" i="3" a="1"/>
  <c r="M428" i="3"/>
  <c r="L428" i="3" a="1"/>
  <c r="L428" i="3" s="1"/>
  <c r="K428" i="3" a="1"/>
  <c r="K428" i="3" s="1"/>
  <c r="J428" i="3" a="1"/>
  <c r="J428" i="3" s="1"/>
  <c r="I428" i="3" a="1"/>
  <c r="I428" i="3" s="1"/>
  <c r="H428" i="3" a="1"/>
  <c r="H428" i="3" s="1"/>
  <c r="G428" i="3" a="1"/>
  <c r="G428" i="3"/>
  <c r="F428" i="3" a="1"/>
  <c r="F428" i="3" s="1"/>
  <c r="E428" i="3" a="1"/>
  <c r="E428" i="3" s="1"/>
  <c r="D428" i="3" a="1"/>
  <c r="D428" i="3" s="1"/>
  <c r="C428" i="3" a="1"/>
  <c r="C428" i="3" s="1"/>
  <c r="A428" i="3" a="1"/>
  <c r="A428" i="3"/>
  <c r="S427" i="3" a="1"/>
  <c r="S427" i="3" s="1"/>
  <c r="N427" i="3" a="1"/>
  <c r="N427" i="3" s="1"/>
  <c r="M427" i="3" a="1"/>
  <c r="M427" i="3" s="1"/>
  <c r="L427" i="3" a="1"/>
  <c r="L427" i="3" s="1"/>
  <c r="K427" i="3" a="1"/>
  <c r="K427" i="3" s="1"/>
  <c r="J427" i="3" a="1"/>
  <c r="J427" i="3"/>
  <c r="I427" i="3" a="1"/>
  <c r="I427" i="3" s="1"/>
  <c r="H427" i="3" a="1"/>
  <c r="H427" i="3" s="1"/>
  <c r="G427" i="3" a="1"/>
  <c r="G427" i="3" s="1"/>
  <c r="F427" i="3" a="1"/>
  <c r="F427" i="3" s="1"/>
  <c r="E427" i="3" a="1"/>
  <c r="E427" i="3"/>
  <c r="D427" i="3" a="1"/>
  <c r="D427" i="3" s="1"/>
  <c r="C427" i="3" a="1"/>
  <c r="C427" i="3" s="1"/>
  <c r="A427" i="3" a="1"/>
  <c r="A427" i="3"/>
  <c r="S426" i="3" a="1"/>
  <c r="S426" i="3" s="1"/>
  <c r="N426" i="3" a="1"/>
  <c r="N426" i="3" s="1"/>
  <c r="M426" i="3" a="1"/>
  <c r="M426" i="3"/>
  <c r="L426" i="3" a="1"/>
  <c r="L426" i="3" s="1"/>
  <c r="K426" i="3" a="1"/>
  <c r="K426" i="3" s="1"/>
  <c r="J426" i="3" a="1"/>
  <c r="J426" i="3" s="1"/>
  <c r="I426" i="3" a="1"/>
  <c r="I426" i="3" s="1"/>
  <c r="H426" i="3" a="1"/>
  <c r="H426" i="3"/>
  <c r="G426" i="3" a="1"/>
  <c r="G426" i="3" s="1"/>
  <c r="F426" i="3" a="1"/>
  <c r="F426" i="3" s="1"/>
  <c r="E426" i="3" a="1"/>
  <c r="E426" i="3" s="1"/>
  <c r="D426" i="3" a="1"/>
  <c r="D426" i="3" s="1"/>
  <c r="C426" i="3" a="1"/>
  <c r="C426" i="3" s="1"/>
  <c r="A426" i="3" a="1"/>
  <c r="A426" i="3"/>
  <c r="S425" i="3" a="1"/>
  <c r="S425" i="3" s="1"/>
  <c r="N425" i="3" a="1"/>
  <c r="N425" i="3" s="1"/>
  <c r="M425" i="3" a="1"/>
  <c r="M425" i="3" s="1"/>
  <c r="L425" i="3" a="1"/>
  <c r="L425" i="3" s="1"/>
  <c r="K425" i="3" a="1"/>
  <c r="K425" i="3" s="1"/>
  <c r="J425" i="3" a="1"/>
  <c r="J425" i="3" s="1"/>
  <c r="I425" i="3" a="1"/>
  <c r="I425" i="3" s="1"/>
  <c r="H425" i="3" a="1"/>
  <c r="H425" i="3" s="1"/>
  <c r="G425" i="3" a="1"/>
  <c r="G425" i="3" s="1"/>
  <c r="F425" i="3" a="1"/>
  <c r="F425" i="3" s="1"/>
  <c r="E425" i="3" a="1"/>
  <c r="E425" i="3" s="1"/>
  <c r="D425" i="3" a="1"/>
  <c r="D425" i="3"/>
  <c r="C425" i="3" a="1"/>
  <c r="C425" i="3" s="1"/>
  <c r="A425" i="3" a="1"/>
  <c r="A425" i="3" s="1"/>
  <c r="S424" i="3" a="1"/>
  <c r="S424" i="3" s="1"/>
  <c r="N424" i="3" a="1"/>
  <c r="N424" i="3"/>
  <c r="M424" i="3" a="1"/>
  <c r="M424" i="3" s="1"/>
  <c r="L424" i="3" a="1"/>
  <c r="L424" i="3" s="1"/>
  <c r="K424" i="3" a="1"/>
  <c r="K424" i="3" s="1"/>
  <c r="J424" i="3" a="1"/>
  <c r="J424" i="3" s="1"/>
  <c r="I424" i="3" a="1"/>
  <c r="I424" i="3" s="1"/>
  <c r="H424" i="3" a="1"/>
  <c r="H424" i="3" s="1"/>
  <c r="G424" i="3" a="1"/>
  <c r="G424" i="3" s="1"/>
  <c r="F424" i="3" a="1"/>
  <c r="F424" i="3" s="1"/>
  <c r="E424" i="3" a="1"/>
  <c r="E424" i="3" s="1"/>
  <c r="D424" i="3" a="1"/>
  <c r="D424" i="3" s="1"/>
  <c r="C424" i="3" a="1"/>
  <c r="C424" i="3" s="1"/>
  <c r="A424" i="3" a="1"/>
  <c r="A424" i="3" s="1"/>
  <c r="S423" i="3" a="1"/>
  <c r="S423" i="3" s="1"/>
  <c r="N423" i="3" a="1"/>
  <c r="N423" i="3" s="1"/>
  <c r="M423" i="3" a="1"/>
  <c r="M423" i="3" s="1"/>
  <c r="L423" i="3" a="1"/>
  <c r="L423" i="3" s="1"/>
  <c r="K423" i="3" a="1"/>
  <c r="K423" i="3"/>
  <c r="J423" i="3" a="1"/>
  <c r="J423" i="3"/>
  <c r="I423" i="3" a="1"/>
  <c r="I423" i="3" s="1"/>
  <c r="H423" i="3" a="1"/>
  <c r="H423" i="3" s="1"/>
  <c r="G423" i="3" a="1"/>
  <c r="G423" i="3" s="1"/>
  <c r="F423" i="3" a="1"/>
  <c r="F423" i="3" s="1"/>
  <c r="E423" i="3" a="1"/>
  <c r="E423" i="3" s="1"/>
  <c r="D423" i="3" a="1"/>
  <c r="D423" i="3"/>
  <c r="C423" i="3" a="1"/>
  <c r="C423" i="3" s="1"/>
  <c r="A423" i="3" a="1"/>
  <c r="A423" i="3" s="1"/>
  <c r="S422" i="3" a="1"/>
  <c r="S422" i="3" s="1"/>
  <c r="N422" i="3" a="1"/>
  <c r="N422" i="3"/>
  <c r="M422" i="3" a="1"/>
  <c r="M422" i="3" s="1"/>
  <c r="L422" i="3" a="1"/>
  <c r="L422" i="3" s="1"/>
  <c r="K422" i="3" a="1"/>
  <c r="K422" i="3"/>
  <c r="J422" i="3" a="1"/>
  <c r="J422" i="3" s="1"/>
  <c r="I422" i="3" a="1"/>
  <c r="I422" i="3" s="1"/>
  <c r="H422" i="3" a="1"/>
  <c r="H422" i="3" s="1"/>
  <c r="G422" i="3" a="1"/>
  <c r="G422" i="3"/>
  <c r="F422" i="3" a="1"/>
  <c r="F422" i="3" s="1"/>
  <c r="E422" i="3" a="1"/>
  <c r="E422" i="3" s="1"/>
  <c r="D422" i="3" a="1"/>
  <c r="D422" i="3" s="1"/>
  <c r="C422" i="3" a="1"/>
  <c r="C422" i="3" s="1"/>
  <c r="A422" i="3" a="1"/>
  <c r="A422" i="3"/>
  <c r="S421" i="3" a="1"/>
  <c r="S421" i="3" s="1"/>
  <c r="N421" i="3" a="1"/>
  <c r="N421" i="3" s="1"/>
  <c r="M421" i="3" a="1"/>
  <c r="M421" i="3" s="1"/>
  <c r="L421" i="3" a="1"/>
  <c r="L421" i="3" s="1"/>
  <c r="K421" i="3" a="1"/>
  <c r="K421" i="3" s="1"/>
  <c r="J421" i="3" a="1"/>
  <c r="J421" i="3"/>
  <c r="I421" i="3" a="1"/>
  <c r="I421" i="3" s="1"/>
  <c r="H421" i="3" a="1"/>
  <c r="H421" i="3" s="1"/>
  <c r="G421" i="3" a="1"/>
  <c r="G421" i="3" s="1"/>
  <c r="F421" i="3" a="1"/>
  <c r="F421" i="3" s="1"/>
  <c r="E421" i="3" a="1"/>
  <c r="E421" i="3" s="1"/>
  <c r="D421" i="3" a="1"/>
  <c r="D421" i="3"/>
  <c r="C421" i="3" a="1"/>
  <c r="C421" i="3" s="1"/>
  <c r="A421" i="3" a="1"/>
  <c r="A421" i="3" s="1"/>
  <c r="S420" i="3" a="1"/>
  <c r="S420" i="3" s="1"/>
  <c r="N420" i="3" a="1"/>
  <c r="N420" i="3" s="1"/>
  <c r="M420" i="3" a="1"/>
  <c r="M420" i="3"/>
  <c r="L420" i="3" a="1"/>
  <c r="L420" i="3" s="1"/>
  <c r="K420" i="3" a="1"/>
  <c r="K420" i="3" s="1"/>
  <c r="J420" i="3" a="1"/>
  <c r="J420" i="3" s="1"/>
  <c r="I420" i="3" a="1"/>
  <c r="I420" i="3" s="1"/>
  <c r="H420" i="3" a="1"/>
  <c r="H420" i="3" s="1"/>
  <c r="G420" i="3" a="1"/>
  <c r="G420" i="3"/>
  <c r="F420" i="3" a="1"/>
  <c r="F420" i="3" s="1"/>
  <c r="E420" i="3" a="1"/>
  <c r="E420" i="3" s="1"/>
  <c r="D420" i="3" a="1"/>
  <c r="D420" i="3" s="1"/>
  <c r="C420" i="3" a="1"/>
  <c r="C420" i="3" s="1"/>
  <c r="A420" i="3" a="1"/>
  <c r="A420" i="3" s="1"/>
  <c r="S419" i="3" a="1"/>
  <c r="S419" i="3" s="1"/>
  <c r="N419" i="3" a="1"/>
  <c r="N419" i="3" s="1"/>
  <c r="M419" i="3" a="1"/>
  <c r="M419" i="3" s="1"/>
  <c r="L419" i="3" a="1"/>
  <c r="L419" i="3" s="1"/>
  <c r="K419" i="3" a="1"/>
  <c r="K419" i="3"/>
  <c r="J419" i="3" a="1"/>
  <c r="J419" i="3" s="1"/>
  <c r="I419" i="3" a="1"/>
  <c r="I419" i="3" s="1"/>
  <c r="H419" i="3" a="1"/>
  <c r="H419" i="3" s="1"/>
  <c r="G419" i="3" a="1"/>
  <c r="G419" i="3" s="1"/>
  <c r="F419" i="3" a="1"/>
  <c r="F419" i="3" s="1"/>
  <c r="E419" i="3" a="1"/>
  <c r="E419" i="3"/>
  <c r="D419" i="3" a="1"/>
  <c r="D419" i="3" s="1"/>
  <c r="C419" i="3" a="1"/>
  <c r="C419" i="3" s="1"/>
  <c r="A419" i="3" a="1"/>
  <c r="A419" i="3" s="1"/>
  <c r="S418" i="3" a="1"/>
  <c r="S418" i="3" s="1"/>
  <c r="N418" i="3" a="1"/>
  <c r="N418" i="3"/>
  <c r="M418" i="3" a="1"/>
  <c r="M418" i="3" s="1"/>
  <c r="L418" i="3" a="1"/>
  <c r="L418" i="3" s="1"/>
  <c r="K418" i="3" a="1"/>
  <c r="K418" i="3" s="1"/>
  <c r="J418" i="3" a="1"/>
  <c r="J418" i="3" s="1"/>
  <c r="I418" i="3" a="1"/>
  <c r="I418" i="3" s="1"/>
  <c r="H418" i="3" a="1"/>
  <c r="H418" i="3" s="1"/>
  <c r="G418" i="3" a="1"/>
  <c r="G418" i="3"/>
  <c r="F418" i="3" a="1"/>
  <c r="F418" i="3" s="1"/>
  <c r="E418" i="3" a="1"/>
  <c r="E418" i="3" s="1"/>
  <c r="D418" i="3" a="1"/>
  <c r="D418" i="3" s="1"/>
  <c r="C418" i="3" a="1"/>
  <c r="C418" i="3" s="1"/>
  <c r="A418" i="3" a="1"/>
  <c r="A418" i="3"/>
  <c r="S417" i="3" a="1"/>
  <c r="S417" i="3" s="1"/>
  <c r="N417" i="3" a="1"/>
  <c r="N417" i="3" s="1"/>
  <c r="M417" i="3" a="1"/>
  <c r="M417" i="3" s="1"/>
  <c r="L417" i="3" a="1"/>
  <c r="L417" i="3" s="1"/>
  <c r="K417" i="3" a="1"/>
  <c r="K417" i="3" s="1"/>
  <c r="J417" i="3" a="1"/>
  <c r="J417" i="3"/>
  <c r="I417" i="3" a="1"/>
  <c r="I417" i="3" s="1"/>
  <c r="H417" i="3" a="1"/>
  <c r="H417" i="3"/>
  <c r="G417" i="3" a="1"/>
  <c r="G417" i="3" s="1"/>
  <c r="F417" i="3" a="1"/>
  <c r="F417" i="3" s="1"/>
  <c r="E417" i="3" a="1"/>
  <c r="E417" i="3" s="1"/>
  <c r="D417" i="3" a="1"/>
  <c r="D417" i="3"/>
  <c r="C417" i="3" a="1"/>
  <c r="C417" i="3" s="1"/>
  <c r="A417" i="3" a="1"/>
  <c r="A417" i="3"/>
  <c r="S416" i="3" a="1"/>
  <c r="S416" i="3" s="1"/>
  <c r="N416" i="3" a="1"/>
  <c r="N416" i="3"/>
  <c r="M416" i="3" a="1"/>
  <c r="M416" i="3" s="1"/>
  <c r="L416" i="3" a="1"/>
  <c r="L416" i="3" s="1"/>
  <c r="K416" i="3" a="1"/>
  <c r="K416" i="3" s="1"/>
  <c r="J416" i="3" a="1"/>
  <c r="J416" i="3" s="1"/>
  <c r="I416" i="3" a="1"/>
  <c r="I416" i="3" s="1"/>
  <c r="H416" i="3" a="1"/>
  <c r="H416" i="3" s="1"/>
  <c r="G416" i="3" a="1"/>
  <c r="G416" i="3"/>
  <c r="F416" i="3" a="1"/>
  <c r="F416" i="3" s="1"/>
  <c r="E416" i="3" a="1"/>
  <c r="E416" i="3" s="1"/>
  <c r="D416" i="3" a="1"/>
  <c r="D416" i="3"/>
  <c r="C416" i="3" a="1"/>
  <c r="C416" i="3" s="1"/>
  <c r="A416" i="3" a="1"/>
  <c r="A416" i="3"/>
  <c r="S415" i="3" a="1"/>
  <c r="S415" i="3" s="1"/>
  <c r="N415" i="3" a="1"/>
  <c r="N415" i="3" s="1"/>
  <c r="M415" i="3" a="1"/>
  <c r="M415" i="3" s="1"/>
  <c r="L415" i="3" a="1"/>
  <c r="L415" i="3" s="1"/>
  <c r="K415" i="3" a="1"/>
  <c r="K415" i="3" s="1"/>
  <c r="J415" i="3" a="1"/>
  <c r="J415" i="3"/>
  <c r="I415" i="3" a="1"/>
  <c r="I415" i="3" s="1"/>
  <c r="H415" i="3" a="1"/>
  <c r="H415" i="3" s="1"/>
  <c r="G415" i="3" a="1"/>
  <c r="G415" i="3" s="1"/>
  <c r="F415" i="3" a="1"/>
  <c r="F415" i="3" s="1"/>
  <c r="E415" i="3" a="1"/>
  <c r="E415" i="3" s="1"/>
  <c r="D415" i="3" a="1"/>
  <c r="D415" i="3"/>
  <c r="C415" i="3" a="1"/>
  <c r="C415" i="3" s="1"/>
  <c r="A415" i="3" a="1"/>
  <c r="A415" i="3" s="1"/>
  <c r="S414" i="3" a="1"/>
  <c r="S414" i="3" s="1"/>
  <c r="N414" i="3" a="1"/>
  <c r="N414" i="3"/>
  <c r="M414" i="3" a="1"/>
  <c r="M414" i="3" s="1"/>
  <c r="L414" i="3" a="1"/>
  <c r="L414" i="3" s="1"/>
  <c r="K414" i="3" a="1"/>
  <c r="K414" i="3" s="1"/>
  <c r="J414" i="3" a="1"/>
  <c r="J414" i="3" s="1"/>
  <c r="I414" i="3" a="1"/>
  <c r="I414" i="3" s="1"/>
  <c r="H414" i="3" a="1"/>
  <c r="H414" i="3" s="1"/>
  <c r="G414" i="3" a="1"/>
  <c r="G414" i="3" s="1"/>
  <c r="F414" i="3" a="1"/>
  <c r="F414" i="3" s="1"/>
  <c r="E414" i="3" a="1"/>
  <c r="E414" i="3" s="1"/>
  <c r="D414" i="3" a="1"/>
  <c r="D414" i="3" s="1"/>
  <c r="C414" i="3" a="1"/>
  <c r="C414" i="3" s="1"/>
  <c r="A414" i="3" a="1"/>
  <c r="A414" i="3"/>
  <c r="S413" i="3" a="1"/>
  <c r="S413" i="3" s="1"/>
  <c r="N413" i="3" a="1"/>
  <c r="N413" i="3" s="1"/>
  <c r="M413" i="3" a="1"/>
  <c r="M413" i="3" s="1"/>
  <c r="L413" i="3" a="1"/>
  <c r="L413" i="3" s="1"/>
  <c r="K413" i="3" a="1"/>
  <c r="K413" i="3"/>
  <c r="J413" i="3" a="1"/>
  <c r="J413" i="3"/>
  <c r="I413" i="3" a="1"/>
  <c r="I413" i="3" s="1"/>
  <c r="H413" i="3" a="1"/>
  <c r="H413" i="3" s="1"/>
  <c r="G413" i="3" a="1"/>
  <c r="G413" i="3" s="1"/>
  <c r="F413" i="3" a="1"/>
  <c r="F413" i="3" s="1"/>
  <c r="E413" i="3" a="1"/>
  <c r="E413" i="3"/>
  <c r="D413" i="3" a="1"/>
  <c r="D413" i="3"/>
  <c r="C413" i="3" a="1"/>
  <c r="C413" i="3" s="1"/>
  <c r="A413" i="3" a="1"/>
  <c r="A413" i="3" s="1"/>
  <c r="S412" i="3" a="1"/>
  <c r="S412" i="3" s="1"/>
  <c r="N412" i="3" a="1"/>
  <c r="N412" i="3"/>
  <c r="M412" i="3" a="1"/>
  <c r="M412" i="3" s="1"/>
  <c r="L412" i="3" a="1"/>
  <c r="L412" i="3" s="1"/>
  <c r="K412" i="3" a="1"/>
  <c r="K412" i="3"/>
  <c r="J412" i="3" a="1"/>
  <c r="J412" i="3" s="1"/>
  <c r="I412" i="3" a="1"/>
  <c r="I412" i="3" s="1"/>
  <c r="H412" i="3" a="1"/>
  <c r="H412" i="3"/>
  <c r="G412" i="3" a="1"/>
  <c r="G412" i="3" s="1"/>
  <c r="F412" i="3" a="1"/>
  <c r="F412" i="3" s="1"/>
  <c r="E412" i="3" a="1"/>
  <c r="E412" i="3" s="1"/>
  <c r="D412" i="3" a="1"/>
  <c r="D412" i="3" s="1"/>
  <c r="C412" i="3" a="1"/>
  <c r="C412" i="3" s="1"/>
  <c r="A412" i="3" a="1"/>
  <c r="A412" i="3" s="1"/>
  <c r="S411" i="3" a="1"/>
  <c r="S411" i="3" s="1"/>
  <c r="N411" i="3" a="1"/>
  <c r="N411" i="3" s="1"/>
  <c r="M411" i="3" a="1"/>
  <c r="M411" i="3" s="1"/>
  <c r="L411" i="3" a="1"/>
  <c r="L411" i="3" s="1"/>
  <c r="K411" i="3" a="1"/>
  <c r="K411" i="3"/>
  <c r="J411" i="3" a="1"/>
  <c r="J411" i="3"/>
  <c r="I411" i="3" a="1"/>
  <c r="I411" i="3" s="1"/>
  <c r="H411" i="3" a="1"/>
  <c r="H411" i="3" s="1"/>
  <c r="G411" i="3" a="1"/>
  <c r="G411" i="3"/>
  <c r="F411" i="3" a="1"/>
  <c r="F411" i="3" s="1"/>
  <c r="E411" i="3" a="1"/>
  <c r="E411" i="3" s="1"/>
  <c r="D411" i="3" a="1"/>
  <c r="D411" i="3"/>
  <c r="C411" i="3" a="1"/>
  <c r="C411" i="3" s="1"/>
  <c r="A411" i="3" a="1"/>
  <c r="A411" i="3" s="1"/>
  <c r="S410" i="3" a="1"/>
  <c r="S410" i="3" s="1"/>
  <c r="N410" i="3" a="1"/>
  <c r="N410" i="3" s="1"/>
  <c r="M410" i="3" a="1"/>
  <c r="M410" i="3"/>
  <c r="L410" i="3" a="1"/>
  <c r="L410" i="3" s="1"/>
  <c r="K410" i="3" a="1"/>
  <c r="K410" i="3" s="1"/>
  <c r="J410" i="3" a="1"/>
  <c r="J410" i="3" s="1"/>
  <c r="I410" i="3" a="1"/>
  <c r="I410" i="3" s="1"/>
  <c r="H410" i="3" a="1"/>
  <c r="H410" i="3" s="1"/>
  <c r="G410" i="3" a="1"/>
  <c r="G410" i="3"/>
  <c r="F410" i="3" a="1"/>
  <c r="F410" i="3" s="1"/>
  <c r="E410" i="3" a="1"/>
  <c r="E410" i="3" s="1"/>
  <c r="D410" i="3" a="1"/>
  <c r="D410" i="3" s="1"/>
  <c r="C410" i="3" a="1"/>
  <c r="C410" i="3" s="1"/>
  <c r="A410" i="3" a="1"/>
  <c r="A410" i="3" s="1"/>
  <c r="S409" i="3" a="1"/>
  <c r="S409" i="3" s="1"/>
  <c r="N409" i="3" a="1"/>
  <c r="N409" i="3" s="1"/>
  <c r="M409" i="3" a="1"/>
  <c r="M409" i="3" s="1"/>
  <c r="L409" i="3" a="1"/>
  <c r="L409" i="3" s="1"/>
  <c r="K409" i="3" a="1"/>
  <c r="K409" i="3" s="1"/>
  <c r="J409" i="3" a="1"/>
  <c r="J409" i="3" s="1"/>
  <c r="I409" i="3" a="1"/>
  <c r="I409" i="3" s="1"/>
  <c r="H409" i="3" a="1"/>
  <c r="H409" i="3" s="1"/>
  <c r="G409" i="3" a="1"/>
  <c r="G409" i="3" s="1"/>
  <c r="F409" i="3" a="1"/>
  <c r="F409" i="3" s="1"/>
  <c r="E409" i="3" a="1"/>
  <c r="E409" i="3"/>
  <c r="D409" i="3" a="1"/>
  <c r="D409" i="3" s="1"/>
  <c r="C409" i="3" a="1"/>
  <c r="C409" i="3" s="1"/>
  <c r="A409" i="3" a="1"/>
  <c r="A409" i="3" s="1"/>
  <c r="S408" i="3" a="1"/>
  <c r="S408" i="3" s="1"/>
  <c r="N408" i="3" a="1"/>
  <c r="N408" i="3" s="1"/>
  <c r="M408" i="3" a="1"/>
  <c r="M408" i="3"/>
  <c r="L408" i="3" a="1"/>
  <c r="L408" i="3" s="1"/>
  <c r="K408" i="3" a="1"/>
  <c r="K408" i="3" s="1"/>
  <c r="J408" i="3" a="1"/>
  <c r="J408" i="3" s="1"/>
  <c r="I408" i="3" a="1"/>
  <c r="I408" i="3" s="1"/>
  <c r="H408" i="3" a="1"/>
  <c r="H408" i="3"/>
  <c r="G408" i="3" a="1"/>
  <c r="G408" i="3" s="1"/>
  <c r="F408" i="3" a="1"/>
  <c r="F408" i="3" s="1"/>
  <c r="E408" i="3" a="1"/>
  <c r="E408" i="3" s="1"/>
  <c r="D408" i="3" a="1"/>
  <c r="D408" i="3" s="1"/>
  <c r="C408" i="3" a="1"/>
  <c r="C408" i="3" s="1"/>
  <c r="A408" i="3" a="1"/>
  <c r="A408" i="3"/>
  <c r="S407" i="3" a="1"/>
  <c r="S407" i="3" s="1"/>
  <c r="N407" i="3" a="1"/>
  <c r="N407" i="3" s="1"/>
  <c r="M407" i="3" a="1"/>
  <c r="M407" i="3" s="1"/>
  <c r="L407" i="3" a="1"/>
  <c r="L407" i="3" s="1"/>
  <c r="K407" i="3" a="1"/>
  <c r="K407" i="3" s="1"/>
  <c r="J407" i="3" a="1"/>
  <c r="J407" i="3"/>
  <c r="I407" i="3" a="1"/>
  <c r="I407" i="3" s="1"/>
  <c r="H407" i="3" a="1"/>
  <c r="H407" i="3" s="1"/>
  <c r="G407" i="3" a="1"/>
  <c r="G407" i="3" s="1"/>
  <c r="F407" i="3" a="1"/>
  <c r="F407" i="3" s="1"/>
  <c r="E407" i="3" a="1"/>
  <c r="E407" i="3"/>
  <c r="D407" i="3" a="1"/>
  <c r="D407" i="3"/>
  <c r="C407" i="3" a="1"/>
  <c r="C407" i="3" s="1"/>
  <c r="A407" i="3" a="1"/>
  <c r="A407" i="3"/>
  <c r="S406" i="3" a="1"/>
  <c r="S406" i="3" s="1"/>
  <c r="N406" i="3" a="1"/>
  <c r="N406" i="3"/>
  <c r="M406" i="3" a="1"/>
  <c r="M406" i="3" s="1"/>
  <c r="L406" i="3" a="1"/>
  <c r="L406" i="3" s="1"/>
  <c r="K406" i="3" a="1"/>
  <c r="K406" i="3" s="1"/>
  <c r="J406" i="3" a="1"/>
  <c r="J406" i="3" s="1"/>
  <c r="I406" i="3" a="1"/>
  <c r="I406" i="3" s="1"/>
  <c r="H406" i="3" a="1"/>
  <c r="H406" i="3" s="1"/>
  <c r="G406" i="3" a="1"/>
  <c r="G406" i="3"/>
  <c r="F406" i="3" a="1"/>
  <c r="F406" i="3" s="1"/>
  <c r="E406" i="3" a="1"/>
  <c r="E406" i="3" s="1"/>
  <c r="D406" i="3" a="1"/>
  <c r="D406" i="3"/>
  <c r="C406" i="3" a="1"/>
  <c r="C406" i="3" s="1"/>
  <c r="A406" i="3" a="1"/>
  <c r="A406" i="3"/>
  <c r="S405" i="3" a="1"/>
  <c r="S405" i="3" s="1"/>
  <c r="N405" i="3" a="1"/>
  <c r="N405" i="3" s="1"/>
  <c r="M405" i="3" a="1"/>
  <c r="M405" i="3" s="1"/>
  <c r="L405" i="3" a="1"/>
  <c r="L405" i="3" s="1"/>
  <c r="K405" i="3" a="1"/>
  <c r="K405" i="3" s="1"/>
  <c r="J405" i="3" a="1"/>
  <c r="J405" i="3"/>
  <c r="I405" i="3" a="1"/>
  <c r="I405" i="3" s="1"/>
  <c r="H405" i="3" a="1"/>
  <c r="H405" i="3" s="1"/>
  <c r="G405" i="3" a="1"/>
  <c r="G405" i="3" s="1"/>
  <c r="F405" i="3" a="1"/>
  <c r="F405" i="3" s="1"/>
  <c r="E405" i="3" a="1"/>
  <c r="E405" i="3" s="1"/>
  <c r="D405" i="3" a="1"/>
  <c r="D405" i="3" s="1"/>
  <c r="C405" i="3" a="1"/>
  <c r="C405" i="3" s="1"/>
  <c r="A405" i="3" a="1"/>
  <c r="A405" i="3" s="1"/>
  <c r="S404" i="3" a="1"/>
  <c r="S404" i="3" s="1"/>
  <c r="N404" i="3" a="1"/>
  <c r="N404" i="3"/>
  <c r="M404" i="3" a="1"/>
  <c r="M404" i="3" s="1"/>
  <c r="L404" i="3" a="1"/>
  <c r="L404" i="3" s="1"/>
  <c r="K404" i="3" a="1"/>
  <c r="K404" i="3" s="1"/>
  <c r="J404" i="3" a="1"/>
  <c r="J404" i="3" s="1"/>
  <c r="I404" i="3" a="1"/>
  <c r="I404" i="3" s="1"/>
  <c r="H404" i="3" a="1"/>
  <c r="H404" i="3"/>
  <c r="G404" i="3" a="1"/>
  <c r="G404" i="3" s="1"/>
  <c r="F404" i="3" a="1"/>
  <c r="F404" i="3" s="1"/>
  <c r="E404" i="3" a="1"/>
  <c r="E404" i="3" s="1"/>
  <c r="D404" i="3" a="1"/>
  <c r="D404" i="3" s="1"/>
  <c r="C404" i="3" a="1"/>
  <c r="C404" i="3" s="1"/>
  <c r="A404" i="3" a="1"/>
  <c r="A404" i="3"/>
  <c r="S403" i="3" a="1"/>
  <c r="S403" i="3" s="1"/>
  <c r="N403" i="3" a="1"/>
  <c r="N403" i="3" s="1"/>
  <c r="M403" i="3" a="1"/>
  <c r="M403" i="3" s="1"/>
  <c r="L403" i="3" a="1"/>
  <c r="L403" i="3" s="1"/>
  <c r="K403" i="3" a="1"/>
  <c r="K403" i="3"/>
  <c r="J403" i="3" a="1"/>
  <c r="J403" i="3" s="1"/>
  <c r="I403" i="3" a="1"/>
  <c r="I403" i="3" s="1"/>
  <c r="H403" i="3" a="1"/>
  <c r="H403" i="3" s="1"/>
  <c r="G403" i="3" a="1"/>
  <c r="G403" i="3" s="1"/>
  <c r="F403" i="3" a="1"/>
  <c r="F403" i="3" s="1"/>
  <c r="E403" i="3" a="1"/>
  <c r="E403" i="3"/>
  <c r="D403" i="3" a="1"/>
  <c r="D403" i="3"/>
  <c r="C403" i="3" a="1"/>
  <c r="C403" i="3" s="1"/>
  <c r="A403" i="3" a="1"/>
  <c r="A403" i="3" s="1"/>
  <c r="S402" i="3" a="1"/>
  <c r="S402" i="3" s="1"/>
  <c r="N402" i="3" a="1"/>
  <c r="N402" i="3" s="1"/>
  <c r="M402" i="3" a="1"/>
  <c r="M402" i="3" s="1"/>
  <c r="L402" i="3" a="1"/>
  <c r="L402" i="3" s="1"/>
  <c r="K402" i="3" a="1"/>
  <c r="K402" i="3"/>
  <c r="J402" i="3" a="1"/>
  <c r="J402" i="3" s="1"/>
  <c r="I402" i="3" a="1"/>
  <c r="I402" i="3" s="1"/>
  <c r="H402" i="3" a="1"/>
  <c r="H402" i="3"/>
  <c r="G402" i="3" a="1"/>
  <c r="G402" i="3"/>
  <c r="F402" i="3" a="1"/>
  <c r="F402" i="3" s="1"/>
  <c r="E402" i="3" a="1"/>
  <c r="E402" i="3" s="1"/>
  <c r="D402" i="3" a="1"/>
  <c r="D402" i="3" s="1"/>
  <c r="C402" i="3" a="1"/>
  <c r="C402" i="3" s="1"/>
  <c r="A402" i="3" a="1"/>
  <c r="A402" i="3" s="1"/>
  <c r="S401" i="3" a="1"/>
  <c r="S401" i="3" s="1"/>
  <c r="N401" i="3" a="1"/>
  <c r="N401" i="3" s="1"/>
  <c r="M401" i="3" a="1"/>
  <c r="M401" i="3" s="1"/>
  <c r="L401" i="3" a="1"/>
  <c r="L401" i="3" s="1"/>
  <c r="K401" i="3" a="1"/>
  <c r="K401" i="3"/>
  <c r="J401" i="3" a="1"/>
  <c r="J401" i="3"/>
  <c r="I401" i="3" a="1"/>
  <c r="I401" i="3" s="1"/>
  <c r="H401" i="3" a="1"/>
  <c r="H401" i="3" s="1"/>
  <c r="G401" i="3" a="1"/>
  <c r="G401" i="3"/>
  <c r="F401" i="3" a="1"/>
  <c r="F401" i="3" s="1"/>
  <c r="E401" i="3" a="1"/>
  <c r="E401" i="3" s="1"/>
  <c r="D401" i="3" a="1"/>
  <c r="D401" i="3"/>
  <c r="C401" i="3" a="1"/>
  <c r="C401" i="3" s="1"/>
  <c r="A401" i="3" a="1"/>
  <c r="A401" i="3" s="1"/>
  <c r="S400" i="3" a="1"/>
  <c r="S400" i="3" s="1"/>
  <c r="N400" i="3" a="1"/>
  <c r="N400" i="3" s="1"/>
  <c r="M400" i="3" a="1"/>
  <c r="M400" i="3" s="1"/>
  <c r="L400" i="3" a="1"/>
  <c r="L400" i="3" s="1"/>
  <c r="K400" i="3" a="1"/>
  <c r="K400" i="3" s="1"/>
  <c r="J400" i="3" a="1"/>
  <c r="J400" i="3" s="1"/>
  <c r="I400" i="3" a="1"/>
  <c r="I400" i="3" s="1"/>
  <c r="H400" i="3" a="1"/>
  <c r="H400" i="3" s="1"/>
  <c r="G400" i="3" a="1"/>
  <c r="G400" i="3" s="1"/>
  <c r="F400" i="3" a="1"/>
  <c r="F400" i="3" s="1"/>
  <c r="E400" i="3" a="1"/>
  <c r="E400" i="3" s="1"/>
  <c r="D400" i="3" a="1"/>
  <c r="D400" i="3" s="1"/>
  <c r="C400" i="3" a="1"/>
  <c r="C400" i="3" s="1"/>
  <c r="A400" i="3" a="1"/>
  <c r="A400" i="3" s="1"/>
  <c r="S399" i="3" a="1"/>
  <c r="S399" i="3" s="1"/>
  <c r="N399" i="3" a="1"/>
  <c r="N399" i="3" s="1"/>
  <c r="M399" i="3" a="1"/>
  <c r="M399" i="3" s="1"/>
  <c r="L399" i="3" a="1"/>
  <c r="L399" i="3" s="1"/>
  <c r="K399" i="3" a="1"/>
  <c r="K399" i="3"/>
  <c r="J399" i="3" a="1"/>
  <c r="J399" i="3" s="1"/>
  <c r="I399" i="3" a="1"/>
  <c r="I399" i="3" s="1"/>
  <c r="H399" i="3" a="1"/>
  <c r="H399" i="3" s="1"/>
  <c r="G399" i="3" a="1"/>
  <c r="G399" i="3" s="1"/>
  <c r="F399" i="3" a="1"/>
  <c r="F399" i="3" s="1"/>
  <c r="E399" i="3" a="1"/>
  <c r="E399" i="3"/>
  <c r="D399" i="3" a="1"/>
  <c r="D399" i="3" s="1"/>
  <c r="C399" i="3" a="1"/>
  <c r="C399" i="3" s="1"/>
  <c r="A399" i="3" a="1"/>
  <c r="A399" i="3" s="1"/>
  <c r="S398" i="3" a="1"/>
  <c r="S398" i="3" s="1"/>
  <c r="N398" i="3" a="1"/>
  <c r="N398" i="3" s="1"/>
  <c r="M398" i="3" a="1"/>
  <c r="M398" i="3"/>
  <c r="L398" i="3" a="1"/>
  <c r="L398" i="3" s="1"/>
  <c r="K398" i="3" a="1"/>
  <c r="K398" i="3" s="1"/>
  <c r="J398" i="3" a="1"/>
  <c r="J398" i="3" s="1"/>
  <c r="I398" i="3" a="1"/>
  <c r="I398" i="3" s="1"/>
  <c r="H398" i="3" a="1"/>
  <c r="H398" i="3"/>
  <c r="G398" i="3" a="1"/>
  <c r="G398" i="3" s="1"/>
  <c r="F398" i="3" a="1"/>
  <c r="F398" i="3" s="1"/>
  <c r="E398" i="3" a="1"/>
  <c r="E398" i="3" s="1"/>
  <c r="D398" i="3" a="1"/>
  <c r="D398" i="3" s="1"/>
  <c r="C398" i="3" a="1"/>
  <c r="C398" i="3" s="1"/>
  <c r="A398" i="3" a="1"/>
  <c r="A398" i="3" s="1"/>
  <c r="S397" i="3" a="1"/>
  <c r="S397" i="3" s="1"/>
  <c r="N397" i="3" a="1"/>
  <c r="N397" i="3" s="1"/>
  <c r="M397" i="3" a="1"/>
  <c r="M397" i="3" s="1"/>
  <c r="L397" i="3" a="1"/>
  <c r="L397" i="3" s="1"/>
  <c r="K397" i="3" a="1"/>
  <c r="K397" i="3"/>
  <c r="J397" i="3" a="1"/>
  <c r="J397" i="3"/>
  <c r="I397" i="3" a="1"/>
  <c r="I397" i="3" s="1"/>
  <c r="H397" i="3" a="1"/>
  <c r="H397" i="3"/>
  <c r="G397" i="3" a="1"/>
  <c r="G397" i="3" s="1"/>
  <c r="F397" i="3" a="1"/>
  <c r="F397" i="3" s="1"/>
  <c r="E397" i="3" a="1"/>
  <c r="E397" i="3"/>
  <c r="D397" i="3" a="1"/>
  <c r="D397" i="3"/>
  <c r="C397" i="3" a="1"/>
  <c r="C397" i="3" s="1"/>
  <c r="A397" i="3" a="1"/>
  <c r="A397" i="3" s="1"/>
  <c r="S396" i="3" a="1"/>
  <c r="S396" i="3" s="1"/>
  <c r="N396" i="3" a="1"/>
  <c r="N396" i="3" s="1"/>
  <c r="M396" i="3" a="1"/>
  <c r="M396" i="3" s="1"/>
  <c r="L396" i="3" a="1"/>
  <c r="L396" i="3" s="1"/>
  <c r="K396" i="3" a="1"/>
  <c r="K396" i="3" s="1"/>
  <c r="J396" i="3" a="1"/>
  <c r="J396" i="3" s="1"/>
  <c r="I396" i="3" a="1"/>
  <c r="I396" i="3" s="1"/>
  <c r="H396" i="3" a="1"/>
  <c r="H396" i="3"/>
  <c r="G396" i="3" a="1"/>
  <c r="G396" i="3" s="1"/>
  <c r="F396" i="3" a="1"/>
  <c r="F396" i="3" s="1"/>
  <c r="E396" i="3" a="1"/>
  <c r="E396" i="3" s="1"/>
  <c r="D396" i="3" a="1"/>
  <c r="D396" i="3"/>
  <c r="C396" i="3" a="1"/>
  <c r="C396" i="3" s="1"/>
  <c r="A396" i="3" a="1"/>
  <c r="A396" i="3" s="1"/>
  <c r="S395" i="3" a="1"/>
  <c r="S395" i="3" s="1"/>
  <c r="N395" i="3" a="1"/>
  <c r="N395" i="3" s="1"/>
  <c r="M395" i="3" a="1"/>
  <c r="M395" i="3" s="1"/>
  <c r="L395" i="3" a="1"/>
  <c r="L395" i="3" s="1"/>
  <c r="K395" i="3" a="1"/>
  <c r="K395" i="3" s="1"/>
  <c r="J395" i="3" a="1"/>
  <c r="J395" i="3"/>
  <c r="I395" i="3" a="1"/>
  <c r="I395" i="3" s="1"/>
  <c r="H395" i="3" a="1"/>
  <c r="H395" i="3" s="1"/>
  <c r="G395" i="3" a="1"/>
  <c r="G395" i="3" s="1"/>
  <c r="F395" i="3" a="1"/>
  <c r="F395" i="3" s="1"/>
  <c r="E395" i="3" a="1"/>
  <c r="E395" i="3" s="1"/>
  <c r="D395" i="3" a="1"/>
  <c r="D395" i="3" s="1"/>
  <c r="C395" i="3" a="1"/>
  <c r="C395" i="3" s="1"/>
  <c r="A395" i="3" a="1"/>
  <c r="A395" i="3" s="1"/>
  <c r="S394" i="3" a="1"/>
  <c r="S394" i="3" s="1"/>
  <c r="N394" i="3" a="1"/>
  <c r="N394" i="3" s="1"/>
  <c r="M394" i="3" a="1"/>
  <c r="M394" i="3" s="1"/>
  <c r="L394" i="3" a="1"/>
  <c r="L394" i="3" s="1"/>
  <c r="K394" i="3" a="1"/>
  <c r="K394" i="3" s="1"/>
  <c r="J394" i="3" a="1"/>
  <c r="J394" i="3" s="1"/>
  <c r="I394" i="3" a="1"/>
  <c r="I394" i="3" s="1"/>
  <c r="H394" i="3" a="1"/>
  <c r="H394" i="3"/>
  <c r="G394" i="3" a="1"/>
  <c r="G394" i="3" s="1"/>
  <c r="F394" i="3" a="1"/>
  <c r="F394" i="3" s="1"/>
  <c r="E394" i="3" a="1"/>
  <c r="E394" i="3" s="1"/>
  <c r="D394" i="3" a="1"/>
  <c r="D394" i="3" s="1"/>
  <c r="C394" i="3" a="1"/>
  <c r="C394" i="3" s="1"/>
  <c r="A394" i="3" a="1"/>
  <c r="A394" i="3" s="1"/>
  <c r="S393" i="3" a="1"/>
  <c r="S393" i="3" s="1"/>
  <c r="N393" i="3" a="1"/>
  <c r="N393" i="3" s="1"/>
  <c r="M393" i="3" a="1"/>
  <c r="M393" i="3" s="1"/>
  <c r="L393" i="3" a="1"/>
  <c r="L393" i="3" s="1"/>
  <c r="K393" i="3" a="1"/>
  <c r="K393" i="3"/>
  <c r="J393" i="3" a="1"/>
  <c r="J393" i="3"/>
  <c r="I393" i="3" a="1"/>
  <c r="I393" i="3" s="1"/>
  <c r="H393" i="3" a="1"/>
  <c r="H393" i="3" s="1"/>
  <c r="G393" i="3" a="1"/>
  <c r="G393" i="3" s="1"/>
  <c r="F393" i="3" a="1"/>
  <c r="F393" i="3" s="1"/>
  <c r="E393" i="3" a="1"/>
  <c r="E393" i="3"/>
  <c r="D393" i="3" a="1"/>
  <c r="D393" i="3"/>
  <c r="C393" i="3" a="1"/>
  <c r="C393" i="3" s="1"/>
  <c r="A393" i="3" a="1"/>
  <c r="A393" i="3" s="1"/>
  <c r="S392" i="3" a="1"/>
  <c r="S392" i="3" s="1"/>
  <c r="N392" i="3" a="1"/>
  <c r="N392" i="3"/>
  <c r="M392" i="3" a="1"/>
  <c r="M392" i="3"/>
  <c r="L392" i="3" a="1"/>
  <c r="L392" i="3" s="1"/>
  <c r="K392" i="3" a="1"/>
  <c r="K392" i="3"/>
  <c r="J392" i="3" a="1"/>
  <c r="J392" i="3" s="1"/>
  <c r="I392" i="3" a="1"/>
  <c r="I392" i="3" s="1"/>
  <c r="H392" i="3" a="1"/>
  <c r="H392" i="3" s="1"/>
  <c r="G392" i="3" a="1"/>
  <c r="G392" i="3"/>
  <c r="F392" i="3" a="1"/>
  <c r="F392" i="3" s="1"/>
  <c r="E392" i="3" a="1"/>
  <c r="E392" i="3" s="1"/>
  <c r="D392" i="3" a="1"/>
  <c r="D392" i="3" s="1"/>
  <c r="C392" i="3" a="1"/>
  <c r="C392" i="3" s="1"/>
  <c r="A392" i="3" a="1"/>
  <c r="A392" i="3"/>
  <c r="S391" i="3" a="1"/>
  <c r="S391" i="3" s="1"/>
  <c r="N391" i="3" a="1"/>
  <c r="N391" i="3" s="1"/>
  <c r="M391" i="3" a="1"/>
  <c r="M391" i="3" s="1"/>
  <c r="L391" i="3" a="1"/>
  <c r="L391" i="3" s="1"/>
  <c r="K391" i="3" a="1"/>
  <c r="K391" i="3"/>
  <c r="J391" i="3" a="1"/>
  <c r="J391" i="3"/>
  <c r="I391" i="3" a="1"/>
  <c r="I391" i="3" s="1"/>
  <c r="H391" i="3" a="1"/>
  <c r="H391" i="3" s="1"/>
  <c r="G391" i="3" a="1"/>
  <c r="G391" i="3" s="1"/>
  <c r="F391" i="3" a="1"/>
  <c r="F391" i="3" s="1"/>
  <c r="E391" i="3" a="1"/>
  <c r="E391" i="3"/>
  <c r="D391" i="3" a="1"/>
  <c r="D391" i="3"/>
  <c r="C391" i="3" a="1"/>
  <c r="C391" i="3" s="1"/>
  <c r="A391" i="3" a="1"/>
  <c r="A391" i="3" s="1"/>
  <c r="S390" i="3" a="1"/>
  <c r="S390" i="3" s="1"/>
  <c r="N390" i="3" a="1"/>
  <c r="N390" i="3" s="1"/>
  <c r="M390" i="3" a="1"/>
  <c r="M390" i="3"/>
  <c r="L390" i="3" a="1"/>
  <c r="L390" i="3" s="1"/>
  <c r="K390" i="3" a="1"/>
  <c r="K390" i="3" s="1"/>
  <c r="J390" i="3" a="1"/>
  <c r="J390" i="3" s="1"/>
  <c r="I390" i="3" a="1"/>
  <c r="I390" i="3" s="1"/>
  <c r="H390" i="3" a="1"/>
  <c r="H390" i="3" s="1"/>
  <c r="G390" i="3" a="1"/>
  <c r="G390" i="3"/>
  <c r="F390" i="3" a="1"/>
  <c r="F390" i="3" s="1"/>
  <c r="E390" i="3" a="1"/>
  <c r="E390" i="3" s="1"/>
  <c r="D390" i="3" a="1"/>
  <c r="D390" i="3" s="1"/>
  <c r="C390" i="3" a="1"/>
  <c r="C390" i="3" s="1"/>
  <c r="A390" i="3" a="1"/>
  <c r="A390" i="3" s="1"/>
  <c r="S389" i="3" a="1"/>
  <c r="S389" i="3" s="1"/>
  <c r="N389" i="3" a="1"/>
  <c r="N389" i="3" s="1"/>
  <c r="M389" i="3" a="1"/>
  <c r="M389" i="3" s="1"/>
  <c r="L389" i="3" a="1"/>
  <c r="L389" i="3" s="1"/>
  <c r="K389" i="3" a="1"/>
  <c r="K389" i="3"/>
  <c r="J389" i="3" a="1"/>
  <c r="J389" i="3" s="1"/>
  <c r="I389" i="3" a="1"/>
  <c r="I389" i="3" s="1"/>
  <c r="H389" i="3" a="1"/>
  <c r="H389" i="3" s="1"/>
  <c r="G389" i="3" a="1"/>
  <c r="G389" i="3" s="1"/>
  <c r="F389" i="3" a="1"/>
  <c r="F389" i="3" s="1"/>
  <c r="E389" i="3" a="1"/>
  <c r="E389" i="3"/>
  <c r="D389" i="3" a="1"/>
  <c r="D389" i="3" s="1"/>
  <c r="C389" i="3" a="1"/>
  <c r="C389" i="3" s="1"/>
  <c r="A389" i="3" a="1"/>
  <c r="A389" i="3" s="1"/>
  <c r="S388" i="3" a="1"/>
  <c r="S388" i="3" s="1"/>
  <c r="N388" i="3" a="1"/>
  <c r="N388" i="3"/>
  <c r="M388" i="3" a="1"/>
  <c r="M388" i="3"/>
  <c r="L388" i="3" a="1"/>
  <c r="L388" i="3" s="1"/>
  <c r="K388" i="3" a="1"/>
  <c r="K388" i="3" s="1"/>
  <c r="J388" i="3" a="1"/>
  <c r="J388" i="3" s="1"/>
  <c r="I388" i="3" a="1"/>
  <c r="I388" i="3" s="1"/>
  <c r="H388" i="3" a="1"/>
  <c r="H388" i="3" s="1"/>
  <c r="G388" i="3" a="1"/>
  <c r="G388" i="3" s="1"/>
  <c r="F388" i="3" a="1"/>
  <c r="F388" i="3" s="1"/>
  <c r="E388" i="3" a="1"/>
  <c r="E388" i="3" s="1"/>
  <c r="D388" i="3" a="1"/>
  <c r="D388" i="3" s="1"/>
  <c r="C388" i="3" a="1"/>
  <c r="C388" i="3" s="1"/>
  <c r="A388" i="3" a="1"/>
  <c r="A388" i="3"/>
  <c r="S387" i="3" a="1"/>
  <c r="S387" i="3" s="1"/>
  <c r="N387" i="3" a="1"/>
  <c r="N387" i="3" s="1"/>
  <c r="M387" i="3" a="1"/>
  <c r="M387" i="3" s="1"/>
  <c r="L387" i="3" a="1"/>
  <c r="L387" i="3" s="1"/>
  <c r="K387" i="3" a="1"/>
  <c r="K387" i="3"/>
  <c r="J387" i="3" a="1"/>
  <c r="J387" i="3" s="1"/>
  <c r="I387" i="3" a="1"/>
  <c r="I387" i="3" s="1"/>
  <c r="H387" i="3" a="1"/>
  <c r="H387" i="3"/>
  <c r="G387" i="3" a="1"/>
  <c r="G387" i="3" s="1"/>
  <c r="F387" i="3" a="1"/>
  <c r="F387" i="3" s="1"/>
  <c r="E387" i="3" a="1"/>
  <c r="E387" i="3"/>
  <c r="D387" i="3" a="1"/>
  <c r="D387" i="3"/>
  <c r="C387" i="3" a="1"/>
  <c r="C387" i="3" s="1"/>
  <c r="A387" i="3" a="1"/>
  <c r="A387" i="3"/>
  <c r="S386" i="3" a="1"/>
  <c r="S386" i="3" s="1"/>
  <c r="N386" i="3" a="1"/>
  <c r="N386" i="3"/>
  <c r="M386" i="3" a="1"/>
  <c r="M386" i="3"/>
  <c r="L386" i="3" a="1"/>
  <c r="L386" i="3" s="1"/>
  <c r="K386" i="3" a="1"/>
  <c r="K386" i="3" s="1"/>
  <c r="J386" i="3" a="1"/>
  <c r="J386" i="3" s="1"/>
  <c r="I386" i="3" a="1"/>
  <c r="I386" i="3" s="1"/>
  <c r="H386" i="3" a="1"/>
  <c r="H386" i="3"/>
  <c r="G386" i="3" a="1"/>
  <c r="G386" i="3"/>
  <c r="F386" i="3" a="1"/>
  <c r="F386" i="3" s="1"/>
  <c r="E386" i="3" a="1"/>
  <c r="E386" i="3" s="1"/>
  <c r="D386" i="3" a="1"/>
  <c r="D386" i="3"/>
  <c r="C386" i="3" a="1"/>
  <c r="C386" i="3" s="1"/>
  <c r="A386" i="3" a="1"/>
  <c r="A386" i="3"/>
  <c r="S385" i="3" a="1"/>
  <c r="S385" i="3" s="1"/>
  <c r="N385" i="3" a="1"/>
  <c r="N385" i="3" s="1"/>
  <c r="M385" i="3" a="1"/>
  <c r="M385" i="3" s="1"/>
  <c r="L385" i="3" a="1"/>
  <c r="L385" i="3" s="1"/>
  <c r="K385" i="3" a="1"/>
  <c r="K385" i="3" s="1"/>
  <c r="J385" i="3" a="1"/>
  <c r="J385" i="3"/>
  <c r="I385" i="3" a="1"/>
  <c r="I385" i="3" s="1"/>
  <c r="H385" i="3" a="1"/>
  <c r="H385" i="3" s="1"/>
  <c r="G385" i="3" a="1"/>
  <c r="G385" i="3" s="1"/>
  <c r="F385" i="3" a="1"/>
  <c r="F385" i="3" s="1"/>
  <c r="E385" i="3" a="1"/>
  <c r="E385" i="3" s="1"/>
  <c r="D385" i="3" a="1"/>
  <c r="D385" i="3"/>
  <c r="C385" i="3" a="1"/>
  <c r="C385" i="3" s="1"/>
  <c r="A385" i="3" a="1"/>
  <c r="A385" i="3" s="1"/>
  <c r="S384" i="3" a="1"/>
  <c r="S384" i="3" s="1"/>
  <c r="N384" i="3" a="1"/>
  <c r="N384" i="3" s="1"/>
  <c r="M384" i="3" a="1"/>
  <c r="M384" i="3" s="1"/>
  <c r="L384" i="3" a="1"/>
  <c r="L384" i="3" s="1"/>
  <c r="K384" i="3" a="1"/>
  <c r="K384" i="3" s="1"/>
  <c r="J384" i="3" a="1"/>
  <c r="J384" i="3" s="1"/>
  <c r="I384" i="3" a="1"/>
  <c r="I384" i="3" s="1"/>
  <c r="H384" i="3" a="1"/>
  <c r="H384" i="3"/>
  <c r="G384" i="3" a="1"/>
  <c r="G384" i="3" s="1"/>
  <c r="F384" i="3" a="1"/>
  <c r="F384" i="3" s="1"/>
  <c r="E384" i="3" a="1"/>
  <c r="E384" i="3" s="1"/>
  <c r="D384" i="3" a="1"/>
  <c r="D384" i="3" s="1"/>
  <c r="C384" i="3" a="1"/>
  <c r="C384" i="3" s="1"/>
  <c r="A384" i="3" a="1"/>
  <c r="A384" i="3" s="1"/>
  <c r="S383" i="3" a="1"/>
  <c r="S383" i="3" s="1"/>
  <c r="N383" i="3" a="1"/>
  <c r="N383" i="3" s="1"/>
  <c r="M383" i="3" a="1"/>
  <c r="M383" i="3" s="1"/>
  <c r="L383" i="3" a="1"/>
  <c r="L383" i="3" s="1"/>
  <c r="K383" i="3" a="1"/>
  <c r="K383" i="3" s="1"/>
  <c r="J383" i="3" a="1"/>
  <c r="J383" i="3"/>
  <c r="I383" i="3" a="1"/>
  <c r="I383" i="3" s="1"/>
  <c r="H383" i="3" a="1"/>
  <c r="H383" i="3" s="1"/>
  <c r="G383" i="3" a="1"/>
  <c r="G383" i="3" s="1"/>
  <c r="F383" i="3" a="1"/>
  <c r="F383" i="3" s="1"/>
  <c r="E383" i="3" a="1"/>
  <c r="E383" i="3"/>
  <c r="D383" i="3" a="1"/>
  <c r="D383" i="3" s="1"/>
  <c r="C383" i="3" a="1"/>
  <c r="C383" i="3" s="1"/>
  <c r="A383" i="3" a="1"/>
  <c r="A383" i="3" s="1"/>
  <c r="S382" i="3" a="1"/>
  <c r="S382" i="3" s="1"/>
  <c r="N382" i="3" a="1"/>
  <c r="N382" i="3" s="1"/>
  <c r="M382" i="3" a="1"/>
  <c r="M382" i="3"/>
  <c r="L382" i="3" a="1"/>
  <c r="L382" i="3" s="1"/>
  <c r="K382" i="3" a="1"/>
  <c r="K382" i="3" s="1"/>
  <c r="J382" i="3" a="1"/>
  <c r="J382" i="3" s="1"/>
  <c r="I382" i="3" a="1"/>
  <c r="I382" i="3" s="1"/>
  <c r="H382" i="3" a="1"/>
  <c r="H382" i="3" s="1"/>
  <c r="G382" i="3" a="1"/>
  <c r="G382" i="3"/>
  <c r="F382" i="3" a="1"/>
  <c r="F382" i="3" s="1"/>
  <c r="E382" i="3" a="1"/>
  <c r="E382" i="3" s="1"/>
  <c r="D382" i="3" a="1"/>
  <c r="D382" i="3" s="1"/>
  <c r="C382" i="3" a="1"/>
  <c r="C382" i="3" s="1"/>
  <c r="A382" i="3" a="1"/>
  <c r="A382" i="3"/>
  <c r="S381" i="3" a="1"/>
  <c r="S381" i="3" s="1"/>
  <c r="N381" i="3" a="1"/>
  <c r="N381" i="3" s="1"/>
  <c r="M381" i="3" a="1"/>
  <c r="M381" i="3" s="1"/>
  <c r="L381" i="3" a="1"/>
  <c r="L381" i="3" s="1"/>
  <c r="K381" i="3" a="1"/>
  <c r="K381" i="3"/>
  <c r="J381" i="3" a="1"/>
  <c r="J381" i="3" s="1"/>
  <c r="I381" i="3" a="1"/>
  <c r="I381" i="3" s="1"/>
  <c r="H381" i="3" a="1"/>
  <c r="H381" i="3" s="1"/>
  <c r="G381" i="3" a="1"/>
  <c r="G381" i="3" s="1"/>
  <c r="F381" i="3" a="1"/>
  <c r="F381" i="3" s="1"/>
  <c r="E381" i="3" a="1"/>
  <c r="E381" i="3"/>
  <c r="D381" i="3" a="1"/>
  <c r="D381" i="3"/>
  <c r="C381" i="3" a="1"/>
  <c r="C381" i="3" s="1"/>
  <c r="A381" i="3" a="1"/>
  <c r="A381" i="3" s="1"/>
  <c r="S380" i="3" a="1"/>
  <c r="S380" i="3" s="1"/>
  <c r="N380" i="3" a="1"/>
  <c r="N380" i="3" s="1"/>
  <c r="M380" i="3" a="1"/>
  <c r="M380" i="3"/>
  <c r="L380" i="3" a="1"/>
  <c r="L380" i="3" s="1"/>
  <c r="K380" i="3" a="1"/>
  <c r="K380" i="3" s="1"/>
  <c r="J380" i="3" a="1"/>
  <c r="J380" i="3" s="1"/>
  <c r="I380" i="3" a="1"/>
  <c r="I380" i="3" s="1"/>
  <c r="H380" i="3" a="1"/>
  <c r="H380" i="3" s="1"/>
  <c r="G380" i="3" a="1"/>
  <c r="G380" i="3" s="1"/>
  <c r="F380" i="3" a="1"/>
  <c r="F380" i="3" s="1"/>
  <c r="E380" i="3" a="1"/>
  <c r="E380" i="3" s="1"/>
  <c r="D380" i="3" a="1"/>
  <c r="D380" i="3" s="1"/>
  <c r="C380" i="3" a="1"/>
  <c r="C380" i="3" s="1"/>
  <c r="A380" i="3" a="1"/>
  <c r="A380" i="3" s="1"/>
  <c r="S379" i="3" a="1"/>
  <c r="S379" i="3" s="1"/>
  <c r="N379" i="3" a="1"/>
  <c r="N379" i="3" s="1"/>
  <c r="M379" i="3" a="1"/>
  <c r="M379" i="3" s="1"/>
  <c r="L379" i="3" a="1"/>
  <c r="L379" i="3" s="1"/>
  <c r="K379" i="3" a="1"/>
  <c r="K379" i="3" s="1"/>
  <c r="J379" i="3" a="1"/>
  <c r="J379" i="3"/>
  <c r="I379" i="3" a="1"/>
  <c r="I379" i="3" s="1"/>
  <c r="H379" i="3" a="1"/>
  <c r="H379" i="3" s="1"/>
  <c r="G379" i="3" a="1"/>
  <c r="G379" i="3" s="1"/>
  <c r="F379" i="3" a="1"/>
  <c r="F379" i="3" s="1"/>
  <c r="E379" i="3" a="1"/>
  <c r="E379" i="3"/>
  <c r="D379" i="3" a="1"/>
  <c r="D379" i="3" s="1"/>
  <c r="C379" i="3" a="1"/>
  <c r="C379" i="3" s="1"/>
  <c r="A379" i="3" a="1"/>
  <c r="A379" i="3" s="1"/>
  <c r="S378" i="3" a="1"/>
  <c r="S378" i="3" s="1"/>
  <c r="N378" i="3" a="1"/>
  <c r="N378" i="3"/>
  <c r="M378" i="3" a="1"/>
  <c r="M378" i="3"/>
  <c r="L378" i="3" a="1"/>
  <c r="L378" i="3" s="1"/>
  <c r="K378" i="3" a="1"/>
  <c r="K378" i="3" s="1"/>
  <c r="J378" i="3" a="1"/>
  <c r="J378" i="3" s="1"/>
  <c r="I378" i="3" a="1"/>
  <c r="I378" i="3" s="1"/>
  <c r="H378" i="3" a="1"/>
  <c r="H378" i="3"/>
  <c r="G378" i="3" a="1"/>
  <c r="G378" i="3"/>
  <c r="F378" i="3" a="1"/>
  <c r="F378" i="3" s="1"/>
  <c r="E378" i="3" a="1"/>
  <c r="E378" i="3" s="1"/>
  <c r="D378" i="3" a="1"/>
  <c r="D378" i="3" s="1"/>
  <c r="C378" i="3" a="1"/>
  <c r="C378" i="3" s="1"/>
  <c r="A378" i="3" a="1"/>
  <c r="A378" i="3"/>
  <c r="S377" i="3" a="1"/>
  <c r="S377" i="3" s="1"/>
  <c r="N377" i="3" a="1"/>
  <c r="N377" i="3" s="1"/>
  <c r="M377" i="3" a="1"/>
  <c r="M377" i="3" s="1"/>
  <c r="L377" i="3" a="1"/>
  <c r="L377" i="3" s="1"/>
  <c r="K377" i="3" a="1"/>
  <c r="K377" i="3"/>
  <c r="J377" i="3" a="1"/>
  <c r="J377" i="3" s="1"/>
  <c r="I377" i="3" a="1"/>
  <c r="I377" i="3" s="1"/>
  <c r="H377" i="3" a="1"/>
  <c r="H377" i="3"/>
  <c r="G377" i="3" a="1"/>
  <c r="G377" i="3" s="1"/>
  <c r="F377" i="3" a="1"/>
  <c r="F377" i="3" s="1"/>
  <c r="E377" i="3" a="1"/>
  <c r="E377" i="3" s="1"/>
  <c r="D377" i="3" a="1"/>
  <c r="D377" i="3"/>
  <c r="C377" i="3" a="1"/>
  <c r="C377" i="3" s="1"/>
  <c r="A377" i="3" a="1"/>
  <c r="A377" i="3"/>
  <c r="S376" i="3" a="1"/>
  <c r="S376" i="3" s="1"/>
  <c r="N376" i="3" a="1"/>
  <c r="N376" i="3"/>
  <c r="M376" i="3" a="1"/>
  <c r="M376" i="3" s="1"/>
  <c r="L376" i="3" a="1"/>
  <c r="L376" i="3" s="1"/>
  <c r="K376" i="3" a="1"/>
  <c r="K376" i="3" s="1"/>
  <c r="J376" i="3" a="1"/>
  <c r="J376" i="3" s="1"/>
  <c r="I376" i="3" a="1"/>
  <c r="I376" i="3" s="1"/>
  <c r="H376" i="3" a="1"/>
  <c r="H376" i="3"/>
  <c r="G376" i="3" a="1"/>
  <c r="G376" i="3"/>
  <c r="F376" i="3" a="1"/>
  <c r="F376" i="3" s="1"/>
  <c r="E376" i="3" a="1"/>
  <c r="E376" i="3" s="1"/>
  <c r="D376" i="3" a="1"/>
  <c r="D376" i="3"/>
  <c r="C376" i="3" a="1"/>
  <c r="C376" i="3" s="1"/>
  <c r="A376" i="3" a="1"/>
  <c r="A376" i="3"/>
  <c r="S375" i="3" a="1"/>
  <c r="S375" i="3" s="1"/>
  <c r="N375" i="3" a="1"/>
  <c r="N375" i="3" s="1"/>
  <c r="M375" i="3" a="1"/>
  <c r="M375" i="3" s="1"/>
  <c r="L375" i="3" a="1"/>
  <c r="L375" i="3" s="1"/>
  <c r="K375" i="3" a="1"/>
  <c r="K375" i="3" s="1"/>
  <c r="J375" i="3" a="1"/>
  <c r="J375" i="3"/>
  <c r="I375" i="3" a="1"/>
  <c r="I375" i="3" s="1"/>
  <c r="H375" i="3" a="1"/>
  <c r="H375" i="3" s="1"/>
  <c r="G375" i="3" a="1"/>
  <c r="G375" i="3" s="1"/>
  <c r="F375" i="3" a="1"/>
  <c r="F375" i="3" s="1"/>
  <c r="E375" i="3" a="1"/>
  <c r="E375" i="3"/>
  <c r="D375" i="3" a="1"/>
  <c r="D375" i="3" s="1"/>
  <c r="C375" i="3" a="1"/>
  <c r="C375" i="3" s="1"/>
  <c r="A375" i="3" a="1"/>
  <c r="A375" i="3" s="1"/>
  <c r="S374" i="3" a="1"/>
  <c r="S374" i="3" s="1"/>
  <c r="N374" i="3" a="1"/>
  <c r="N374" i="3"/>
  <c r="M374" i="3" a="1"/>
  <c r="M374" i="3"/>
  <c r="L374" i="3" a="1"/>
  <c r="L374" i="3" s="1"/>
  <c r="K374" i="3" a="1"/>
  <c r="K374" i="3" s="1"/>
  <c r="J374" i="3" a="1"/>
  <c r="J374" i="3"/>
  <c r="I374" i="3" a="1"/>
  <c r="I374" i="3" s="1"/>
  <c r="H374" i="3" a="1"/>
  <c r="H374" i="3" s="1"/>
  <c r="G374" i="3" a="1"/>
  <c r="G374" i="3" s="1"/>
  <c r="F374" i="3" a="1"/>
  <c r="F374" i="3" s="1"/>
  <c r="E374" i="3" a="1"/>
  <c r="E374" i="3" s="1"/>
  <c r="D374" i="3" a="1"/>
  <c r="D374" i="3" s="1"/>
  <c r="C374" i="3" a="1"/>
  <c r="C374" i="3" s="1"/>
  <c r="A374" i="3" a="1"/>
  <c r="A374" i="3" s="1"/>
  <c r="S373" i="3" a="1"/>
  <c r="S373" i="3" s="1"/>
  <c r="N373" i="3" a="1"/>
  <c r="N373" i="3" s="1"/>
  <c r="M373" i="3" a="1"/>
  <c r="M373" i="3" s="1"/>
  <c r="L373" i="3" a="1"/>
  <c r="L373" i="3" s="1"/>
  <c r="K373" i="3" a="1"/>
  <c r="K373" i="3"/>
  <c r="J373" i="3" a="1"/>
  <c r="J373" i="3" s="1"/>
  <c r="I373" i="3" a="1"/>
  <c r="I373" i="3" s="1"/>
  <c r="H373" i="3" a="1"/>
  <c r="H373" i="3" s="1"/>
  <c r="G373" i="3" a="1"/>
  <c r="G373" i="3" s="1"/>
  <c r="F373" i="3" a="1"/>
  <c r="F373" i="3" s="1"/>
  <c r="E373" i="3" a="1"/>
  <c r="E373" i="3" s="1"/>
  <c r="D373" i="3" a="1"/>
  <c r="D373" i="3"/>
  <c r="C373" i="3" a="1"/>
  <c r="C373" i="3" s="1"/>
  <c r="A373" i="3" a="1"/>
  <c r="A373" i="3" s="1"/>
  <c r="S372" i="3" a="1"/>
  <c r="S372" i="3" s="1"/>
  <c r="N372" i="3" a="1"/>
  <c r="N372" i="3" s="1"/>
  <c r="M372" i="3" a="1"/>
  <c r="M372" i="3" s="1"/>
  <c r="L372" i="3" a="1"/>
  <c r="L372" i="3" s="1"/>
  <c r="K372" i="3" a="1"/>
  <c r="K372" i="3"/>
  <c r="J372" i="3" a="1"/>
  <c r="J372" i="3" s="1"/>
  <c r="I372" i="3" a="1"/>
  <c r="I372" i="3" s="1"/>
  <c r="H372" i="3" a="1"/>
  <c r="H372" i="3" s="1"/>
  <c r="G372" i="3" a="1"/>
  <c r="G372" i="3" s="1"/>
  <c r="F372" i="3" a="1"/>
  <c r="F372" i="3" s="1"/>
  <c r="E372" i="3" a="1"/>
  <c r="E372" i="3" s="1"/>
  <c r="D372" i="3" a="1"/>
  <c r="D372" i="3" s="1"/>
  <c r="C372" i="3" a="1"/>
  <c r="C372" i="3" s="1"/>
  <c r="A372" i="3" a="1"/>
  <c r="A372" i="3"/>
  <c r="S371" i="3" a="1"/>
  <c r="S371" i="3" s="1"/>
  <c r="N371" i="3" a="1"/>
  <c r="N371" i="3" s="1"/>
  <c r="M371" i="3" a="1"/>
  <c r="M371" i="3"/>
  <c r="L371" i="3" a="1"/>
  <c r="L371" i="3" s="1"/>
  <c r="K371" i="3" a="1"/>
  <c r="K371" i="3" s="1"/>
  <c r="J371" i="3" a="1"/>
  <c r="J371" i="3"/>
  <c r="I371" i="3" a="1"/>
  <c r="I371" i="3" s="1"/>
  <c r="H371" i="3" a="1"/>
  <c r="H371" i="3" s="1"/>
  <c r="G371" i="3" a="1"/>
  <c r="G371" i="3" s="1"/>
  <c r="F371" i="3" a="1"/>
  <c r="F371" i="3" s="1"/>
  <c r="E371" i="3" a="1"/>
  <c r="E371" i="3" s="1"/>
  <c r="D371" i="3" a="1"/>
  <c r="D371" i="3" s="1"/>
  <c r="C371" i="3" a="1"/>
  <c r="C371" i="3" s="1"/>
  <c r="A371" i="3" a="1"/>
  <c r="A371" i="3" s="1"/>
  <c r="S370" i="3" a="1"/>
  <c r="S370" i="3" s="1"/>
  <c r="N370" i="3" a="1"/>
  <c r="N370" i="3" s="1"/>
  <c r="M370" i="3" a="1"/>
  <c r="M370" i="3"/>
  <c r="L370" i="3" a="1"/>
  <c r="L370" i="3" s="1"/>
  <c r="K370" i="3" a="1"/>
  <c r="K370" i="3" s="1"/>
  <c r="J370" i="3" a="1"/>
  <c r="J370" i="3" s="1"/>
  <c r="I370" i="3" a="1"/>
  <c r="I370" i="3" s="1"/>
  <c r="H370" i="3" a="1"/>
  <c r="H370" i="3" s="1"/>
  <c r="G370" i="3" a="1"/>
  <c r="G370" i="3"/>
  <c r="F370" i="3" a="1"/>
  <c r="F370" i="3" s="1"/>
  <c r="E370" i="3" a="1"/>
  <c r="E370" i="3" s="1"/>
  <c r="D370" i="3" a="1"/>
  <c r="D370" i="3" s="1"/>
  <c r="C370" i="3" a="1"/>
  <c r="C370" i="3" s="1"/>
  <c r="A370" i="3" a="1"/>
  <c r="A370" i="3" s="1"/>
  <c r="S369" i="3" a="1"/>
  <c r="S369" i="3" s="1"/>
  <c r="N369" i="3" a="1"/>
  <c r="N369" i="3"/>
  <c r="M369" i="3" a="1"/>
  <c r="M369" i="3" s="1"/>
  <c r="L369" i="3" a="1"/>
  <c r="L369" i="3" s="1"/>
  <c r="K369" i="3" a="1"/>
  <c r="K369" i="3" s="1"/>
  <c r="J369" i="3" a="1"/>
  <c r="J369" i="3" s="1"/>
  <c r="I369" i="3" a="1"/>
  <c r="I369" i="3" s="1"/>
  <c r="H369" i="3" a="1"/>
  <c r="H369" i="3" s="1"/>
  <c r="G369" i="3" a="1"/>
  <c r="G369" i="3" s="1"/>
  <c r="F369" i="3" a="1"/>
  <c r="F369" i="3" s="1"/>
  <c r="E369" i="3" a="1"/>
  <c r="E369" i="3"/>
  <c r="D369" i="3" a="1"/>
  <c r="D369" i="3" s="1"/>
  <c r="C369" i="3" a="1"/>
  <c r="C369" i="3" s="1"/>
  <c r="A369" i="3" a="1"/>
  <c r="A369" i="3" s="1"/>
  <c r="S368" i="3" a="1"/>
  <c r="S368" i="3" s="1"/>
  <c r="N368" i="3" a="1"/>
  <c r="N368" i="3" s="1"/>
  <c r="M368" i="3" a="1"/>
  <c r="M368" i="3"/>
  <c r="L368" i="3" a="1"/>
  <c r="L368" i="3" s="1"/>
  <c r="K368" i="3" a="1"/>
  <c r="K368" i="3" s="1"/>
  <c r="J368" i="3" a="1"/>
  <c r="J368" i="3" s="1"/>
  <c r="I368" i="3" a="1"/>
  <c r="I368" i="3" s="1"/>
  <c r="H368" i="3" a="1"/>
  <c r="H368" i="3" s="1"/>
  <c r="G368" i="3" a="1"/>
  <c r="G368" i="3" s="1"/>
  <c r="F368" i="3" a="1"/>
  <c r="F368" i="3" s="1"/>
  <c r="E368" i="3" a="1"/>
  <c r="E368" i="3" s="1"/>
  <c r="D368" i="3" a="1"/>
  <c r="D368" i="3"/>
  <c r="C368" i="3" a="1"/>
  <c r="C368" i="3" s="1"/>
  <c r="A368" i="3" a="1"/>
  <c r="A368" i="3" s="1"/>
  <c r="S367" i="3" a="1"/>
  <c r="S367" i="3" s="1"/>
  <c r="N367" i="3" a="1"/>
  <c r="N367" i="3" s="1"/>
  <c r="M367" i="3" a="1"/>
  <c r="M367" i="3" s="1"/>
  <c r="L367" i="3" a="1"/>
  <c r="L367" i="3" s="1"/>
  <c r="K367" i="3" a="1"/>
  <c r="K367" i="3"/>
  <c r="J367" i="3" a="1"/>
  <c r="J367" i="3"/>
  <c r="I367" i="3" a="1"/>
  <c r="I367" i="3" s="1"/>
  <c r="H367" i="3" a="1"/>
  <c r="H367" i="3"/>
  <c r="G367" i="3" a="1"/>
  <c r="G367" i="3" s="1"/>
  <c r="F367" i="3" a="1"/>
  <c r="F367" i="3" s="1"/>
  <c r="E367" i="3" a="1"/>
  <c r="E367" i="3" s="1"/>
  <c r="D367" i="3" a="1"/>
  <c r="D367" i="3" s="1"/>
  <c r="C367" i="3" a="1"/>
  <c r="C367" i="3" s="1"/>
  <c r="A367" i="3" a="1"/>
  <c r="A367" i="3" s="1"/>
  <c r="S366" i="3" a="1"/>
  <c r="S366" i="3" s="1"/>
  <c r="N366" i="3" a="1"/>
  <c r="N366" i="3" s="1"/>
  <c r="M366" i="3" a="1"/>
  <c r="M366" i="3" s="1"/>
  <c r="L366" i="3" a="1"/>
  <c r="L366" i="3" s="1"/>
  <c r="K366" i="3" a="1"/>
  <c r="K366" i="3" s="1"/>
  <c r="J366" i="3" a="1"/>
  <c r="J366" i="3" s="1"/>
  <c r="I366" i="3" a="1"/>
  <c r="I366" i="3" s="1"/>
  <c r="H366" i="3" a="1"/>
  <c r="H366" i="3"/>
  <c r="G366" i="3" a="1"/>
  <c r="G366" i="3" s="1"/>
  <c r="F366" i="3" a="1"/>
  <c r="F366" i="3" s="1"/>
  <c r="E366" i="3" a="1"/>
  <c r="E366" i="3" s="1"/>
  <c r="D366" i="3" a="1"/>
  <c r="D366" i="3" s="1"/>
  <c r="C366" i="3" a="1"/>
  <c r="C366" i="3" s="1"/>
  <c r="A366" i="3" a="1"/>
  <c r="A366" i="3"/>
  <c r="S365" i="3" a="1"/>
  <c r="S365" i="3" s="1"/>
  <c r="N365" i="3" a="1"/>
  <c r="N365" i="3"/>
  <c r="M365" i="3" a="1"/>
  <c r="M365" i="3"/>
  <c r="L365" i="3" a="1"/>
  <c r="L365" i="3" s="1"/>
  <c r="K365" i="3" a="1"/>
  <c r="K365" i="3" s="1"/>
  <c r="J365" i="3" a="1"/>
  <c r="J365" i="3"/>
  <c r="I365" i="3" a="1"/>
  <c r="I365" i="3" s="1"/>
  <c r="H365" i="3" a="1"/>
  <c r="H365" i="3" s="1"/>
  <c r="G365" i="3" a="1"/>
  <c r="G365" i="3"/>
  <c r="F365" i="3" a="1"/>
  <c r="F365" i="3" s="1"/>
  <c r="E365" i="3" a="1"/>
  <c r="E365" i="3" s="1"/>
  <c r="D365" i="3" a="1"/>
  <c r="D365" i="3"/>
  <c r="C365" i="3" a="1"/>
  <c r="C365" i="3" s="1"/>
  <c r="A365" i="3" a="1"/>
  <c r="A365" i="3"/>
  <c r="S364" i="3" a="1"/>
  <c r="S364" i="3" s="1"/>
  <c r="N364" i="3" a="1"/>
  <c r="N364" i="3"/>
  <c r="M364" i="3" a="1"/>
  <c r="M364" i="3" s="1"/>
  <c r="L364" i="3" a="1"/>
  <c r="L364" i="3" s="1"/>
  <c r="K364" i="3" a="1"/>
  <c r="K364" i="3"/>
  <c r="J364" i="3" a="1"/>
  <c r="J364" i="3" s="1"/>
  <c r="I364" i="3" a="1"/>
  <c r="I364" i="3" s="1"/>
  <c r="H364" i="3" a="1"/>
  <c r="H364" i="3" s="1"/>
  <c r="G364" i="3" a="1"/>
  <c r="G364" i="3" s="1"/>
  <c r="F364" i="3" a="1"/>
  <c r="F364" i="3" s="1"/>
  <c r="E364" i="3" a="1"/>
  <c r="E364" i="3"/>
  <c r="D364" i="3" a="1"/>
  <c r="D364" i="3" s="1"/>
  <c r="C364" i="3" a="1"/>
  <c r="C364" i="3" s="1"/>
  <c r="A364" i="3" a="1"/>
  <c r="A364" i="3" s="1"/>
  <c r="S363" i="3" a="1"/>
  <c r="S363" i="3" s="1"/>
  <c r="N363" i="3" a="1"/>
  <c r="N363" i="3" s="1"/>
  <c r="M363" i="3" a="1"/>
  <c r="M363" i="3"/>
  <c r="L363" i="3" a="1"/>
  <c r="L363" i="3" s="1"/>
  <c r="K363" i="3" a="1"/>
  <c r="K363" i="3" s="1"/>
  <c r="J363" i="3" a="1"/>
  <c r="J363" i="3" s="1"/>
  <c r="I363" i="3" a="1"/>
  <c r="I363" i="3" s="1"/>
  <c r="H363" i="3" a="1"/>
  <c r="H363" i="3" s="1"/>
  <c r="G363" i="3" a="1"/>
  <c r="G363" i="3" s="1"/>
  <c r="F363" i="3" a="1"/>
  <c r="F363" i="3" s="1"/>
  <c r="E363" i="3" a="1"/>
  <c r="E363" i="3" s="1"/>
  <c r="D363" i="3" a="1"/>
  <c r="D363" i="3"/>
  <c r="C363" i="3" a="1"/>
  <c r="C363" i="3" s="1"/>
  <c r="A363" i="3" a="1"/>
  <c r="A363" i="3" s="1"/>
  <c r="S362" i="3" a="1"/>
  <c r="S362" i="3" s="1"/>
  <c r="N362" i="3" a="1"/>
  <c r="N362" i="3" s="1"/>
  <c r="M362" i="3" a="1"/>
  <c r="M362" i="3" s="1"/>
  <c r="L362" i="3" a="1"/>
  <c r="L362" i="3" s="1"/>
  <c r="K362" i="3" a="1"/>
  <c r="K362" i="3" s="1"/>
  <c r="J362" i="3" a="1"/>
  <c r="J362" i="3" s="1"/>
  <c r="I362" i="3" a="1"/>
  <c r="I362" i="3" s="1"/>
  <c r="H362" i="3" a="1"/>
  <c r="H362" i="3" s="1"/>
  <c r="G362" i="3" a="1"/>
  <c r="G362" i="3" s="1"/>
  <c r="F362" i="3" a="1"/>
  <c r="F362" i="3" s="1"/>
  <c r="E362" i="3" a="1"/>
  <c r="E362" i="3" s="1"/>
  <c r="D362" i="3" a="1"/>
  <c r="D362" i="3" s="1"/>
  <c r="C362" i="3" a="1"/>
  <c r="C362" i="3" s="1"/>
  <c r="A362" i="3" a="1"/>
  <c r="A362" i="3" s="1"/>
  <c r="S361" i="3" a="1"/>
  <c r="S361" i="3" s="1"/>
  <c r="N361" i="3" a="1"/>
  <c r="N361" i="3"/>
  <c r="M361" i="3" a="1"/>
  <c r="M361" i="3" s="1"/>
  <c r="L361" i="3" a="1"/>
  <c r="L361" i="3" s="1"/>
  <c r="K361" i="3" a="1"/>
  <c r="K361" i="3"/>
  <c r="J361" i="3" a="1"/>
  <c r="J361" i="3" s="1"/>
  <c r="I361" i="3" a="1"/>
  <c r="I361" i="3" s="1"/>
  <c r="H361" i="3" a="1"/>
  <c r="H361" i="3"/>
  <c r="G361" i="3" a="1"/>
  <c r="G361" i="3" s="1"/>
  <c r="F361" i="3" a="1"/>
  <c r="F361" i="3" s="1"/>
  <c r="E361" i="3" a="1"/>
  <c r="E361" i="3"/>
  <c r="D361" i="3" a="1"/>
  <c r="D361" i="3" s="1"/>
  <c r="C361" i="3" a="1"/>
  <c r="C361" i="3" s="1"/>
  <c r="A361" i="3" a="1"/>
  <c r="A361" i="3" s="1"/>
  <c r="S360" i="3" a="1"/>
  <c r="S360" i="3" s="1"/>
  <c r="N360" i="3" a="1"/>
  <c r="N360" i="3"/>
  <c r="M360" i="3" a="1"/>
  <c r="M360" i="3"/>
  <c r="L360" i="3" a="1"/>
  <c r="L360" i="3" s="1"/>
  <c r="K360" i="3" a="1"/>
  <c r="K360" i="3"/>
  <c r="J360" i="3" a="1"/>
  <c r="J360" i="3" s="1"/>
  <c r="I360" i="3" a="1"/>
  <c r="I360" i="3" s="1"/>
  <c r="H360" i="3" a="1"/>
  <c r="H360" i="3"/>
  <c r="G360" i="3" a="1"/>
  <c r="G360" i="3"/>
  <c r="F360" i="3" a="1"/>
  <c r="F360" i="3" s="1"/>
  <c r="E360" i="3" a="1"/>
  <c r="E360" i="3"/>
  <c r="D360" i="3" a="1"/>
  <c r="D360" i="3" s="1"/>
  <c r="C360" i="3" a="1"/>
  <c r="C360" i="3" s="1"/>
  <c r="A360" i="3" a="1"/>
  <c r="A360" i="3"/>
  <c r="S359" i="3" a="1"/>
  <c r="S359" i="3" s="1"/>
  <c r="N359" i="3" a="1"/>
  <c r="N359" i="3" s="1"/>
  <c r="M359" i="3" a="1"/>
  <c r="M359" i="3"/>
  <c r="L359" i="3" a="1"/>
  <c r="L359" i="3" s="1"/>
  <c r="K359" i="3" a="1"/>
  <c r="K359" i="3" s="1"/>
  <c r="J359" i="3" a="1"/>
  <c r="J359" i="3"/>
  <c r="I359" i="3" a="1"/>
  <c r="I359" i="3" s="1"/>
  <c r="H359" i="3" a="1"/>
  <c r="H359" i="3"/>
  <c r="G359" i="3" a="1"/>
  <c r="G359" i="3"/>
  <c r="F359" i="3" a="1"/>
  <c r="F359" i="3" s="1"/>
  <c r="E359" i="3" a="1"/>
  <c r="E359" i="3" s="1"/>
  <c r="D359" i="3" a="1"/>
  <c r="D359" i="3"/>
  <c r="C359" i="3" a="1"/>
  <c r="C359" i="3" s="1"/>
  <c r="A359" i="3" a="1"/>
  <c r="A359" i="3" s="1"/>
  <c r="S358" i="3" a="1"/>
  <c r="S358" i="3" s="1"/>
  <c r="N358" i="3" a="1"/>
  <c r="N358" i="3" s="1"/>
  <c r="M358" i="3" a="1"/>
  <c r="M358" i="3" s="1"/>
  <c r="L358" i="3" a="1"/>
  <c r="L358" i="3" s="1"/>
  <c r="K358" i="3" a="1"/>
  <c r="K358" i="3" s="1"/>
  <c r="J358" i="3" a="1"/>
  <c r="J358" i="3"/>
  <c r="I358" i="3" a="1"/>
  <c r="I358" i="3" s="1"/>
  <c r="H358" i="3" a="1"/>
  <c r="H358" i="3" s="1"/>
  <c r="G358" i="3" a="1"/>
  <c r="G358" i="3"/>
  <c r="F358" i="3" a="1"/>
  <c r="F358" i="3" s="1"/>
  <c r="E358" i="3" a="1"/>
  <c r="E358" i="3" s="1"/>
  <c r="D358" i="3" a="1"/>
  <c r="D358" i="3"/>
  <c r="C358" i="3" a="1"/>
  <c r="C358" i="3" s="1"/>
  <c r="A358" i="3" a="1"/>
  <c r="A358" i="3" s="1"/>
  <c r="S357" i="3" a="1"/>
  <c r="S357" i="3" s="1"/>
  <c r="N357" i="3" a="1"/>
  <c r="N357" i="3" s="1"/>
  <c r="M357" i="3" a="1"/>
  <c r="M357" i="3" s="1"/>
  <c r="L357" i="3" a="1"/>
  <c r="L357" i="3" s="1"/>
  <c r="K357" i="3" a="1"/>
  <c r="K357" i="3" s="1"/>
  <c r="J357" i="3" a="1"/>
  <c r="J357" i="3" s="1"/>
  <c r="I357" i="3" a="1"/>
  <c r="I357" i="3" s="1"/>
  <c r="H357" i="3" a="1"/>
  <c r="H357" i="3" s="1"/>
  <c r="G357" i="3" a="1"/>
  <c r="G357" i="3" s="1"/>
  <c r="F357" i="3" a="1"/>
  <c r="F357" i="3" s="1"/>
  <c r="E357" i="3" a="1"/>
  <c r="E357" i="3" s="1"/>
  <c r="D357" i="3" a="1"/>
  <c r="D357" i="3" s="1"/>
  <c r="C357" i="3" a="1"/>
  <c r="C357" i="3" s="1"/>
  <c r="A357" i="3" a="1"/>
  <c r="A357" i="3" s="1"/>
  <c r="S356" i="3" a="1"/>
  <c r="S356" i="3" s="1"/>
  <c r="N356" i="3" a="1"/>
  <c r="N356" i="3" s="1"/>
  <c r="M356" i="3" a="1"/>
  <c r="M356" i="3" s="1"/>
  <c r="L356" i="3" a="1"/>
  <c r="L356" i="3" s="1"/>
  <c r="K356" i="3" a="1"/>
  <c r="K356" i="3"/>
  <c r="J356" i="3" a="1"/>
  <c r="J356" i="3" s="1"/>
  <c r="I356" i="3" a="1"/>
  <c r="I356" i="3" s="1"/>
  <c r="H356" i="3" a="1"/>
  <c r="H356" i="3"/>
  <c r="G356" i="3" a="1"/>
  <c r="G356" i="3" s="1"/>
  <c r="F356" i="3" a="1"/>
  <c r="F356" i="3" s="1"/>
  <c r="E356" i="3" a="1"/>
  <c r="E356" i="3"/>
  <c r="D356" i="3" a="1"/>
  <c r="D356" i="3" s="1"/>
  <c r="C356" i="3" a="1"/>
  <c r="C356" i="3" s="1"/>
  <c r="A356" i="3" a="1"/>
  <c r="A356" i="3" s="1"/>
  <c r="S355" i="3" a="1"/>
  <c r="S355" i="3" s="1"/>
  <c r="N355" i="3" a="1"/>
  <c r="N355" i="3" s="1"/>
  <c r="M355" i="3" a="1"/>
  <c r="M355" i="3"/>
  <c r="L355" i="3" a="1"/>
  <c r="L355" i="3" s="1"/>
  <c r="K355" i="3" a="1"/>
  <c r="K355" i="3"/>
  <c r="J355" i="3" a="1"/>
  <c r="J355" i="3" s="1"/>
  <c r="I355" i="3" a="1"/>
  <c r="I355" i="3" s="1"/>
  <c r="H355" i="3" a="1"/>
  <c r="H355" i="3" s="1"/>
  <c r="G355" i="3" a="1"/>
  <c r="G355" i="3"/>
  <c r="F355" i="3" a="1"/>
  <c r="F355" i="3" s="1"/>
  <c r="E355" i="3" a="1"/>
  <c r="E355" i="3"/>
  <c r="D355" i="3" a="1"/>
  <c r="D355" i="3" s="1"/>
  <c r="C355" i="3" a="1"/>
  <c r="C355" i="3" s="1"/>
  <c r="A355" i="3" a="1"/>
  <c r="A355" i="3" s="1"/>
  <c r="S354" i="3" a="1"/>
  <c r="S354" i="3" s="1"/>
  <c r="N354" i="3" a="1"/>
  <c r="N354" i="3"/>
  <c r="M354" i="3" a="1"/>
  <c r="M354" i="3"/>
  <c r="L354" i="3" a="1"/>
  <c r="L354" i="3" s="1"/>
  <c r="K354" i="3" a="1"/>
  <c r="K354" i="3"/>
  <c r="J354" i="3" a="1"/>
  <c r="J354" i="3" s="1"/>
  <c r="I354" i="3" a="1"/>
  <c r="I354" i="3" s="1"/>
  <c r="H354" i="3" a="1"/>
  <c r="H354" i="3"/>
  <c r="G354" i="3" a="1"/>
  <c r="G354" i="3"/>
  <c r="F354" i="3" a="1"/>
  <c r="F354" i="3" s="1"/>
  <c r="E354" i="3" a="1"/>
  <c r="E354" i="3"/>
  <c r="D354" i="3" a="1"/>
  <c r="D354" i="3" s="1"/>
  <c r="C354" i="3" a="1"/>
  <c r="C354" i="3" s="1"/>
  <c r="A354" i="3" a="1"/>
  <c r="A354" i="3"/>
  <c r="S353" i="3" a="1"/>
  <c r="S353" i="3" s="1"/>
  <c r="N353" i="3" a="1"/>
  <c r="N353" i="3" s="1"/>
  <c r="M353" i="3" a="1"/>
  <c r="M353" i="3" s="1"/>
  <c r="L353" i="3" a="1"/>
  <c r="L353" i="3" s="1"/>
  <c r="K353" i="3" a="1"/>
  <c r="K353" i="3" s="1"/>
  <c r="J353" i="3" a="1"/>
  <c r="J353" i="3"/>
  <c r="I353" i="3" a="1"/>
  <c r="I353" i="3" s="1"/>
  <c r="H353" i="3" a="1"/>
  <c r="H353" i="3" s="1"/>
  <c r="G353" i="3" a="1"/>
  <c r="G353" i="3"/>
  <c r="F353" i="3" a="1"/>
  <c r="F353" i="3" s="1"/>
  <c r="E353" i="3" a="1"/>
  <c r="E353" i="3" s="1"/>
  <c r="D353" i="3" a="1"/>
  <c r="D353" i="3"/>
  <c r="C353" i="3" a="1"/>
  <c r="C353" i="3" s="1"/>
  <c r="A353" i="3" a="1"/>
  <c r="A353" i="3" s="1"/>
  <c r="S352" i="3" a="1"/>
  <c r="S352" i="3" s="1"/>
  <c r="N352" i="3" a="1"/>
  <c r="N352" i="3" s="1"/>
  <c r="M352" i="3" a="1"/>
  <c r="M352" i="3" s="1"/>
  <c r="L352" i="3" a="1"/>
  <c r="L352" i="3" s="1"/>
  <c r="K352" i="3" a="1"/>
  <c r="K352" i="3" s="1"/>
  <c r="J352" i="3" a="1"/>
  <c r="J352" i="3" s="1"/>
  <c r="I352" i="3" a="1"/>
  <c r="I352" i="3" s="1"/>
  <c r="H352" i="3" a="1"/>
  <c r="H352" i="3" s="1"/>
  <c r="G352" i="3" a="1"/>
  <c r="G352" i="3" s="1"/>
  <c r="F352" i="3" a="1"/>
  <c r="F352" i="3" s="1"/>
  <c r="E352" i="3" a="1"/>
  <c r="E352" i="3" s="1"/>
  <c r="D352" i="3" a="1"/>
  <c r="D352" i="3" s="1"/>
  <c r="C352" i="3" a="1"/>
  <c r="C352" i="3" s="1"/>
  <c r="A352" i="3" a="1"/>
  <c r="A352" i="3" s="1"/>
  <c r="S351" i="3" a="1"/>
  <c r="S351" i="3" s="1"/>
  <c r="N351" i="3" a="1"/>
  <c r="N351" i="3"/>
  <c r="M351" i="3" a="1"/>
  <c r="M351" i="3" s="1"/>
  <c r="L351" i="3" a="1"/>
  <c r="L351" i="3" s="1"/>
  <c r="K351" i="3" a="1"/>
  <c r="K351" i="3"/>
  <c r="J351" i="3" a="1"/>
  <c r="J351" i="3" s="1"/>
  <c r="I351" i="3" a="1"/>
  <c r="I351" i="3" s="1"/>
  <c r="H351" i="3" a="1"/>
  <c r="H351" i="3"/>
  <c r="G351" i="3" a="1"/>
  <c r="G351" i="3" s="1"/>
  <c r="F351" i="3" a="1"/>
  <c r="F351" i="3" s="1"/>
  <c r="E351" i="3" a="1"/>
  <c r="E351" i="3" s="1"/>
  <c r="D351" i="3" a="1"/>
  <c r="D351" i="3" s="1"/>
  <c r="C351" i="3" a="1"/>
  <c r="C351" i="3" s="1"/>
  <c r="A351" i="3" a="1"/>
  <c r="A351" i="3"/>
  <c r="S350" i="3" a="1"/>
  <c r="S350" i="3" s="1"/>
  <c r="N350" i="3" a="1"/>
  <c r="N350" i="3" s="1"/>
  <c r="M350" i="3" a="1"/>
  <c r="M350" i="3"/>
  <c r="L350" i="3" a="1"/>
  <c r="L350" i="3" s="1"/>
  <c r="K350" i="3" a="1"/>
  <c r="K350" i="3" s="1"/>
  <c r="J350" i="3" a="1"/>
  <c r="J350" i="3"/>
  <c r="I350" i="3" a="1"/>
  <c r="I350" i="3" s="1"/>
  <c r="H350" i="3" a="1"/>
  <c r="H350" i="3" s="1"/>
  <c r="G350" i="3" a="1"/>
  <c r="G350" i="3"/>
  <c r="F350" i="3" a="1"/>
  <c r="F350" i="3" s="1"/>
  <c r="E350" i="3" a="1"/>
  <c r="E350" i="3" s="1"/>
  <c r="D350" i="3" a="1"/>
  <c r="D350" i="3"/>
  <c r="C350" i="3" a="1"/>
  <c r="C350" i="3" s="1"/>
  <c r="A350" i="3" a="1"/>
  <c r="A350" i="3" s="1"/>
  <c r="S349" i="3" a="1"/>
  <c r="S349" i="3" s="1"/>
  <c r="N349" i="3" a="1"/>
  <c r="N349" i="3" s="1"/>
  <c r="M349" i="3" a="1"/>
  <c r="M349" i="3" s="1"/>
  <c r="L349" i="3" a="1"/>
  <c r="L349" i="3" s="1"/>
  <c r="K349" i="3" a="1"/>
  <c r="K349" i="3"/>
  <c r="J349" i="3" a="1"/>
  <c r="J349" i="3" s="1"/>
  <c r="I349" i="3" a="1"/>
  <c r="I349" i="3" s="1"/>
  <c r="H349" i="3" a="1"/>
  <c r="H349" i="3" s="1"/>
  <c r="G349" i="3" a="1"/>
  <c r="G349" i="3" s="1"/>
  <c r="F349" i="3" a="1"/>
  <c r="F349" i="3" s="1"/>
  <c r="E349" i="3" a="1"/>
  <c r="E349" i="3"/>
  <c r="D349" i="3" a="1"/>
  <c r="D349" i="3" s="1"/>
  <c r="C349" i="3" a="1"/>
  <c r="C349" i="3" s="1"/>
  <c r="A349" i="3" a="1"/>
  <c r="A349" i="3" s="1"/>
  <c r="S348" i="3" a="1"/>
  <c r="S348" i="3" s="1"/>
  <c r="N348" i="3" a="1"/>
  <c r="N348" i="3" s="1"/>
  <c r="M348" i="3" a="1"/>
  <c r="M348" i="3"/>
  <c r="L348" i="3" a="1"/>
  <c r="L348" i="3" s="1"/>
  <c r="K348" i="3" a="1"/>
  <c r="K348" i="3" s="1"/>
  <c r="J348" i="3" a="1"/>
  <c r="J348" i="3"/>
  <c r="I348" i="3" a="1"/>
  <c r="I348" i="3" s="1"/>
  <c r="H348" i="3" a="1"/>
  <c r="H348" i="3" s="1"/>
  <c r="G348" i="3" a="1"/>
  <c r="G348" i="3" s="1"/>
  <c r="F348" i="3" a="1"/>
  <c r="F348" i="3" s="1"/>
  <c r="E348" i="3" a="1"/>
  <c r="E348" i="3" s="1"/>
  <c r="D348" i="3" a="1"/>
  <c r="D348" i="3"/>
  <c r="C348" i="3" a="1"/>
  <c r="C348" i="3" s="1"/>
  <c r="A348" i="3" a="1"/>
  <c r="A348" i="3" s="1"/>
  <c r="S347" i="3" a="1"/>
  <c r="S347" i="3" s="1"/>
  <c r="N347" i="3" a="1"/>
  <c r="N347" i="3" s="1"/>
  <c r="M347" i="3" a="1"/>
  <c r="M347" i="3" s="1"/>
  <c r="L347" i="3" a="1"/>
  <c r="L347" i="3"/>
  <c r="K347" i="3" a="1"/>
  <c r="K347" i="3" s="1"/>
  <c r="J347" i="3" a="1"/>
  <c r="J347" i="3" s="1"/>
  <c r="I347" i="3" a="1"/>
  <c r="I347" i="3"/>
  <c r="H347" i="3" a="1"/>
  <c r="H347" i="3" s="1"/>
  <c r="G347" i="3" a="1"/>
  <c r="G347" i="3" s="1"/>
  <c r="F347" i="3" a="1"/>
  <c r="F347" i="3"/>
  <c r="E347" i="3" a="1"/>
  <c r="E347" i="3" s="1"/>
  <c r="D347" i="3" a="1"/>
  <c r="D347" i="3" s="1"/>
  <c r="C347" i="3" a="1"/>
  <c r="C347" i="3"/>
  <c r="A347" i="3" a="1"/>
  <c r="A347" i="3" s="1"/>
  <c r="S346" i="3" a="1"/>
  <c r="S346" i="3" s="1"/>
  <c r="N346" i="3" a="1"/>
  <c r="N346" i="3" s="1"/>
  <c r="M346" i="3" a="1"/>
  <c r="M346" i="3"/>
  <c r="L346" i="3" a="1"/>
  <c r="L346" i="3" s="1"/>
  <c r="K346" i="3" a="1"/>
  <c r="K346" i="3" s="1"/>
  <c r="J346" i="3" a="1"/>
  <c r="J346" i="3" s="1"/>
  <c r="I346" i="3" a="1"/>
  <c r="I346" i="3" s="1"/>
  <c r="H346" i="3" a="1"/>
  <c r="H346" i="3" s="1"/>
  <c r="G346" i="3" a="1"/>
  <c r="G346" i="3"/>
  <c r="F346" i="3" a="1"/>
  <c r="F346" i="3" s="1"/>
  <c r="E346" i="3" a="1"/>
  <c r="E346" i="3" s="1"/>
  <c r="D346" i="3" a="1"/>
  <c r="D346" i="3" s="1"/>
  <c r="C346" i="3" a="1"/>
  <c r="C346" i="3" s="1"/>
  <c r="A346" i="3" a="1"/>
  <c r="A346" i="3" s="1"/>
  <c r="S345" i="3" a="1"/>
  <c r="S345" i="3"/>
  <c r="N345" i="3" a="1"/>
  <c r="N345" i="3" s="1"/>
  <c r="M345" i="3" a="1"/>
  <c r="M345" i="3" s="1"/>
  <c r="L345" i="3" a="1"/>
  <c r="L345" i="3"/>
  <c r="K345" i="3" a="1"/>
  <c r="K345" i="3" s="1"/>
  <c r="J345" i="3" a="1"/>
  <c r="J345" i="3" s="1"/>
  <c r="I345" i="3" a="1"/>
  <c r="I345" i="3"/>
  <c r="H345" i="3" a="1"/>
  <c r="H345" i="3" s="1"/>
  <c r="G345" i="3" a="1"/>
  <c r="G345" i="3" s="1"/>
  <c r="F345" i="3" a="1"/>
  <c r="F345" i="3" s="1"/>
  <c r="E345" i="3" a="1"/>
  <c r="E345" i="3" s="1"/>
  <c r="D345" i="3" a="1"/>
  <c r="D345" i="3" s="1"/>
  <c r="C345" i="3" a="1"/>
  <c r="C345" i="3"/>
  <c r="A345" i="3" a="1"/>
  <c r="A345" i="3" s="1"/>
  <c r="S344" i="3" a="1"/>
  <c r="S344" i="3" s="1"/>
  <c r="N344" i="3" a="1"/>
  <c r="N344" i="3" s="1"/>
  <c r="M344" i="3" a="1"/>
  <c r="M344" i="3" s="1"/>
  <c r="L344" i="3" a="1"/>
  <c r="L344" i="3" s="1"/>
  <c r="K344" i="3" a="1"/>
  <c r="K344" i="3" s="1"/>
  <c r="J344" i="3" a="1"/>
  <c r="J344" i="3" s="1"/>
  <c r="I344" i="3" a="1"/>
  <c r="I344" i="3" s="1"/>
  <c r="H344" i="3" a="1"/>
  <c r="H344" i="3" s="1"/>
  <c r="G344" i="3" a="1"/>
  <c r="G344" i="3" s="1"/>
  <c r="F344" i="3" a="1"/>
  <c r="F344" i="3" s="1"/>
  <c r="E344" i="3" a="1"/>
  <c r="E344" i="3" s="1"/>
  <c r="D344" i="3" a="1"/>
  <c r="D344" i="3" s="1"/>
  <c r="C344" i="3" a="1"/>
  <c r="C344" i="3" s="1"/>
  <c r="A344" i="3" a="1"/>
  <c r="A344" i="3" s="1"/>
  <c r="S343" i="3" a="1"/>
  <c r="S343" i="3" s="1"/>
  <c r="N343" i="3" a="1"/>
  <c r="N343" i="3" s="1"/>
  <c r="M343" i="3" a="1"/>
  <c r="M343" i="3" s="1"/>
  <c r="L343" i="3" a="1"/>
  <c r="L343" i="3" s="1"/>
  <c r="K343" i="3" a="1"/>
  <c r="K343" i="3" s="1"/>
  <c r="J343" i="3" a="1"/>
  <c r="J343" i="3"/>
  <c r="I343" i="3" a="1"/>
  <c r="I343" i="3" s="1"/>
  <c r="H343" i="3" a="1"/>
  <c r="H343" i="3" s="1"/>
  <c r="G343" i="3" a="1"/>
  <c r="G343" i="3"/>
  <c r="F343" i="3" a="1"/>
  <c r="F343" i="3" s="1"/>
  <c r="E343" i="3" a="1"/>
  <c r="E343" i="3" s="1"/>
  <c r="D343" i="3" a="1"/>
  <c r="D343" i="3" s="1"/>
  <c r="C343" i="3" a="1"/>
  <c r="C343" i="3" s="1"/>
  <c r="A343" i="3" a="1"/>
  <c r="A343" i="3" s="1"/>
  <c r="S342" i="3" a="1"/>
  <c r="S342" i="3"/>
  <c r="N342" i="3" a="1"/>
  <c r="N342" i="3" s="1"/>
  <c r="M342" i="3" a="1"/>
  <c r="M342" i="3"/>
  <c r="L342" i="3" a="1"/>
  <c r="L342" i="3"/>
  <c r="K342" i="3" a="1"/>
  <c r="K342" i="3" s="1"/>
  <c r="J342" i="3" a="1"/>
  <c r="J342" i="3"/>
  <c r="I342" i="3" a="1"/>
  <c r="I342" i="3"/>
  <c r="H342" i="3" a="1"/>
  <c r="H342" i="3" s="1"/>
  <c r="G342" i="3" a="1"/>
  <c r="G342" i="3"/>
  <c r="F342" i="3" a="1"/>
  <c r="F342" i="3"/>
  <c r="E342" i="3" a="1"/>
  <c r="E342" i="3" s="1"/>
  <c r="D342" i="3" a="1"/>
  <c r="D342" i="3"/>
  <c r="C342" i="3" a="1"/>
  <c r="C342" i="3"/>
  <c r="A342" i="3" a="1"/>
  <c r="A342" i="3" s="1"/>
  <c r="S341" i="3" a="1"/>
  <c r="S341" i="3"/>
  <c r="N341" i="3" a="1"/>
  <c r="N341" i="3" s="1"/>
  <c r="M341" i="3" a="1"/>
  <c r="M341" i="3" s="1"/>
  <c r="L341" i="3" a="1"/>
  <c r="L341" i="3"/>
  <c r="K341" i="3" a="1"/>
  <c r="K341" i="3" s="1"/>
  <c r="J341" i="3" a="1"/>
  <c r="J341" i="3" s="1"/>
  <c r="I341" i="3" a="1"/>
  <c r="I341" i="3" s="1"/>
  <c r="H341" i="3" a="1"/>
  <c r="H341" i="3" s="1"/>
  <c r="G341" i="3" a="1"/>
  <c r="G341" i="3" s="1"/>
  <c r="F341" i="3" a="1"/>
  <c r="F341" i="3"/>
  <c r="E341" i="3" a="1"/>
  <c r="E341" i="3" s="1"/>
  <c r="D341" i="3" a="1"/>
  <c r="D341" i="3" s="1"/>
  <c r="C341" i="3" a="1"/>
  <c r="C341" i="3" s="1"/>
  <c r="A341" i="3" a="1"/>
  <c r="A341" i="3" s="1"/>
  <c r="S340" i="3" a="1"/>
  <c r="S340" i="3" s="1"/>
  <c r="N340" i="3" a="1"/>
  <c r="N340" i="3" s="1"/>
  <c r="M340" i="3" a="1"/>
  <c r="M340" i="3" s="1"/>
  <c r="L340" i="3" a="1"/>
  <c r="L340" i="3"/>
  <c r="K340" i="3" a="1"/>
  <c r="K340" i="3" s="1"/>
  <c r="J340" i="3" a="1"/>
  <c r="J340" i="3" s="1"/>
  <c r="I340" i="3" a="1"/>
  <c r="I340" i="3" s="1"/>
  <c r="H340" i="3" a="1"/>
  <c r="H340" i="3" s="1"/>
  <c r="G340" i="3" a="1"/>
  <c r="G340" i="3" s="1"/>
  <c r="F340" i="3" a="1"/>
  <c r="F340" i="3"/>
  <c r="E340" i="3" a="1"/>
  <c r="E340" i="3" s="1"/>
  <c r="D340" i="3" a="1"/>
  <c r="D340" i="3" s="1"/>
  <c r="C340" i="3" a="1"/>
  <c r="C340" i="3"/>
  <c r="A340" i="3" a="1"/>
  <c r="A340" i="3" s="1"/>
  <c r="S339" i="3" a="1"/>
  <c r="S339" i="3" s="1"/>
  <c r="N339" i="3" a="1"/>
  <c r="N339" i="3" s="1"/>
  <c r="M339" i="3" a="1"/>
  <c r="M339" i="3" s="1"/>
  <c r="L339" i="3" a="1"/>
  <c r="L339" i="3" s="1"/>
  <c r="K339" i="3" a="1"/>
  <c r="K339" i="3" s="1"/>
  <c r="J339" i="3" a="1"/>
  <c r="J339" i="3" s="1"/>
  <c r="I339" i="3" a="1"/>
  <c r="I339" i="3" s="1"/>
  <c r="H339" i="3" a="1"/>
  <c r="H339" i="3" s="1"/>
  <c r="G339" i="3" a="1"/>
  <c r="G339" i="3" s="1"/>
  <c r="F339" i="3" a="1"/>
  <c r="F339" i="3" s="1"/>
  <c r="E339" i="3" a="1"/>
  <c r="E339" i="3" s="1"/>
  <c r="D339" i="3" a="1"/>
  <c r="D339" i="3" s="1"/>
  <c r="C339" i="3" a="1"/>
  <c r="C339" i="3" s="1"/>
  <c r="A339" i="3" a="1"/>
  <c r="A339" i="3" s="1"/>
  <c r="S338" i="3" a="1"/>
  <c r="S338" i="3" s="1"/>
  <c r="N338" i="3" a="1"/>
  <c r="N338" i="3" s="1"/>
  <c r="M338" i="3" a="1"/>
  <c r="M338" i="3" s="1"/>
  <c r="L338" i="3" a="1"/>
  <c r="L338" i="3" s="1"/>
  <c r="K338" i="3" a="1"/>
  <c r="K338" i="3" s="1"/>
  <c r="J338" i="3" a="1"/>
  <c r="J338" i="3"/>
  <c r="I338" i="3" a="1"/>
  <c r="I338" i="3" s="1"/>
  <c r="H338" i="3" a="1"/>
  <c r="H338" i="3" s="1"/>
  <c r="G338" i="3" a="1"/>
  <c r="G338" i="3"/>
  <c r="F338" i="3" a="1"/>
  <c r="F338" i="3" s="1"/>
  <c r="E338" i="3" a="1"/>
  <c r="E338" i="3" s="1"/>
  <c r="D338" i="3" a="1"/>
  <c r="D338" i="3" s="1"/>
  <c r="C338" i="3" a="1"/>
  <c r="C338" i="3" s="1"/>
  <c r="A338" i="3" a="1"/>
  <c r="A338" i="3" s="1"/>
  <c r="S337" i="3" a="1"/>
  <c r="S337" i="3"/>
  <c r="N337" i="3" a="1"/>
  <c r="N337" i="3" s="1"/>
  <c r="M337" i="3" a="1"/>
  <c r="M337" i="3"/>
  <c r="L337" i="3" a="1"/>
  <c r="L337" i="3"/>
  <c r="K337" i="3" a="1"/>
  <c r="K337" i="3" s="1"/>
  <c r="J337" i="3" a="1"/>
  <c r="J337" i="3"/>
  <c r="I337" i="3" a="1"/>
  <c r="I337" i="3"/>
  <c r="H337" i="3" a="1"/>
  <c r="H337" i="3" s="1"/>
  <c r="G337" i="3" a="1"/>
  <c r="G337" i="3"/>
  <c r="F337" i="3" a="1"/>
  <c r="F337" i="3"/>
  <c r="E337" i="3" a="1"/>
  <c r="E337" i="3" s="1"/>
  <c r="D337" i="3" a="1"/>
  <c r="D337" i="3"/>
  <c r="C337" i="3" a="1"/>
  <c r="C337" i="3"/>
  <c r="A337" i="3" a="1"/>
  <c r="A337" i="3" s="1"/>
  <c r="S336" i="3" a="1"/>
  <c r="S336" i="3"/>
  <c r="N336" i="3" a="1"/>
  <c r="N336" i="3" s="1"/>
  <c r="M336" i="3" a="1"/>
  <c r="M336" i="3" s="1"/>
  <c r="L336" i="3" a="1"/>
  <c r="L336" i="3"/>
  <c r="K336" i="3" a="1"/>
  <c r="K336" i="3" s="1"/>
  <c r="J336" i="3" a="1"/>
  <c r="J336" i="3"/>
  <c r="I336" i="3" a="1"/>
  <c r="I336" i="3" s="1"/>
  <c r="H336" i="3" a="1"/>
  <c r="H336" i="3" s="1"/>
  <c r="G336" i="3" a="1"/>
  <c r="G336" i="3" s="1"/>
  <c r="F336" i="3" a="1"/>
  <c r="F336" i="3"/>
  <c r="E336" i="3" a="1"/>
  <c r="E336" i="3" s="1"/>
  <c r="D336" i="3" a="1"/>
  <c r="D336" i="3"/>
  <c r="C336" i="3" a="1"/>
  <c r="C336" i="3"/>
  <c r="A336" i="3" a="1"/>
  <c r="A336" i="3" s="1"/>
  <c r="S335" i="3" a="1"/>
  <c r="S335" i="3" s="1"/>
  <c r="N335" i="3" a="1"/>
  <c r="N335" i="3" s="1"/>
  <c r="M335" i="3" a="1"/>
  <c r="M335" i="3" s="1"/>
  <c r="L335" i="3" a="1"/>
  <c r="L335" i="3"/>
  <c r="K335" i="3" a="1"/>
  <c r="K335" i="3" s="1"/>
  <c r="J335" i="3" a="1"/>
  <c r="J335" i="3" s="1"/>
  <c r="I335" i="3" a="1"/>
  <c r="I335" i="3" s="1"/>
  <c r="H335" i="3" a="1"/>
  <c r="H335" i="3" s="1"/>
  <c r="G335" i="3" a="1"/>
  <c r="G335" i="3" s="1"/>
  <c r="F335" i="3" a="1"/>
  <c r="F335" i="3" s="1"/>
  <c r="E335" i="3" a="1"/>
  <c r="E335" i="3" s="1"/>
  <c r="D335" i="3" a="1"/>
  <c r="D335" i="3" s="1"/>
  <c r="C335" i="3" a="1"/>
  <c r="C335" i="3"/>
  <c r="A335" i="3" a="1"/>
  <c r="A335" i="3" s="1"/>
  <c r="S334" i="3" a="1"/>
  <c r="S334" i="3" s="1"/>
  <c r="N334" i="3" a="1"/>
  <c r="N334" i="3" s="1"/>
  <c r="M334" i="3" a="1"/>
  <c r="M334" i="3" s="1"/>
  <c r="L334" i="3" a="1"/>
  <c r="L334" i="3" s="1"/>
  <c r="K334" i="3" a="1"/>
  <c r="K334" i="3" s="1"/>
  <c r="J334" i="3" a="1"/>
  <c r="J334" i="3" s="1"/>
  <c r="I334" i="3" a="1"/>
  <c r="I334" i="3" s="1"/>
  <c r="H334" i="3" a="1"/>
  <c r="H334" i="3" s="1"/>
  <c r="G334" i="3" a="1"/>
  <c r="G334" i="3" s="1"/>
  <c r="F334" i="3" a="1"/>
  <c r="F334" i="3" s="1"/>
  <c r="E334" i="3" a="1"/>
  <c r="E334" i="3" s="1"/>
  <c r="D334" i="3" a="1"/>
  <c r="D334" i="3" s="1"/>
  <c r="C334" i="3" a="1"/>
  <c r="C334" i="3" s="1"/>
  <c r="A334" i="3" a="1"/>
  <c r="A334" i="3" s="1"/>
  <c r="S333" i="3" a="1"/>
  <c r="S333" i="3" s="1"/>
  <c r="N333" i="3" a="1"/>
  <c r="N333" i="3" s="1"/>
  <c r="M333" i="3" a="1"/>
  <c r="M333" i="3"/>
  <c r="L333" i="3" a="1"/>
  <c r="L333" i="3" s="1"/>
  <c r="K333" i="3" a="1"/>
  <c r="K333" i="3" s="1"/>
  <c r="J333" i="3" a="1"/>
  <c r="J333" i="3"/>
  <c r="I333" i="3" a="1"/>
  <c r="I333" i="3" s="1"/>
  <c r="H333" i="3" a="1"/>
  <c r="H333" i="3" s="1"/>
  <c r="G333" i="3" a="1"/>
  <c r="G333" i="3" s="1"/>
  <c r="F333" i="3" a="1"/>
  <c r="F333" i="3" s="1"/>
  <c r="E333" i="3" a="1"/>
  <c r="E333" i="3" s="1"/>
  <c r="D333" i="3" a="1"/>
  <c r="D333" i="3"/>
  <c r="C333" i="3" a="1"/>
  <c r="C333" i="3" s="1"/>
  <c r="A333" i="3" a="1"/>
  <c r="A333" i="3" s="1"/>
  <c r="S332" i="3" a="1"/>
  <c r="S332" i="3" s="1"/>
  <c r="N332" i="3" a="1"/>
  <c r="N332" i="3" s="1"/>
  <c r="M332" i="3" a="1"/>
  <c r="M332" i="3"/>
  <c r="L332" i="3" a="1"/>
  <c r="L332" i="3"/>
  <c r="K332" i="3" a="1"/>
  <c r="K332" i="3" s="1"/>
  <c r="J332" i="3" a="1"/>
  <c r="J332" i="3"/>
  <c r="I332" i="3" a="1"/>
  <c r="I332" i="3" s="1"/>
  <c r="H332" i="3" a="1"/>
  <c r="H332" i="3" s="1"/>
  <c r="G332" i="3" a="1"/>
  <c r="G332" i="3"/>
  <c r="F332" i="3" a="1"/>
  <c r="F332" i="3"/>
  <c r="E332" i="3" a="1"/>
  <c r="E332" i="3" s="1"/>
  <c r="D332" i="3" a="1"/>
  <c r="D332" i="3"/>
  <c r="C332" i="3" a="1"/>
  <c r="C332" i="3" s="1"/>
  <c r="A332" i="3" a="1"/>
  <c r="A332" i="3" s="1"/>
  <c r="S331" i="3" a="1"/>
  <c r="S331" i="3"/>
  <c r="N331" i="3" a="1"/>
  <c r="N331" i="3" s="1"/>
  <c r="M331" i="3" a="1"/>
  <c r="M331" i="3"/>
  <c r="L331" i="3" a="1"/>
  <c r="L331" i="3"/>
  <c r="K331" i="3" a="1"/>
  <c r="K331" i="3" s="1"/>
  <c r="J331" i="3" a="1"/>
  <c r="J331" i="3"/>
  <c r="I331" i="3" a="1"/>
  <c r="I331" i="3"/>
  <c r="H331" i="3" a="1"/>
  <c r="H331" i="3" s="1"/>
  <c r="G331" i="3" a="1"/>
  <c r="G331" i="3"/>
  <c r="F331" i="3" a="1"/>
  <c r="F331" i="3"/>
  <c r="E331" i="3" a="1"/>
  <c r="E331" i="3" s="1"/>
  <c r="D331" i="3" a="1"/>
  <c r="D331" i="3"/>
  <c r="C331" i="3" a="1"/>
  <c r="C331" i="3"/>
  <c r="A331" i="3" a="1"/>
  <c r="A331" i="3" s="1"/>
  <c r="S330" i="3" a="1"/>
  <c r="S330" i="3" s="1"/>
  <c r="N330" i="3" a="1"/>
  <c r="N330" i="3" s="1"/>
  <c r="M330" i="3" a="1"/>
  <c r="M330" i="3" s="1"/>
  <c r="L330" i="3" a="1"/>
  <c r="L330" i="3" s="1"/>
  <c r="K330" i="3" a="1"/>
  <c r="K330" i="3" s="1"/>
  <c r="J330" i="3" a="1"/>
  <c r="J330" i="3" s="1"/>
  <c r="I330" i="3" a="1"/>
  <c r="I330" i="3"/>
  <c r="H330" i="3" a="1"/>
  <c r="H330" i="3" s="1"/>
  <c r="G330" i="3" a="1"/>
  <c r="G330" i="3" s="1"/>
  <c r="F330" i="3" a="1"/>
  <c r="F330" i="3"/>
  <c r="E330" i="3" a="1"/>
  <c r="E330" i="3" s="1"/>
  <c r="D330" i="3" a="1"/>
  <c r="D330" i="3" s="1"/>
  <c r="C330" i="3" a="1"/>
  <c r="C330" i="3" s="1"/>
  <c r="A330" i="3" a="1"/>
  <c r="A330" i="3" s="1"/>
  <c r="S329" i="3" a="1"/>
  <c r="S329" i="3" s="1"/>
  <c r="N329" i="3" a="1"/>
  <c r="N329" i="3" s="1"/>
  <c r="M329" i="3" a="1"/>
  <c r="M329" i="3" s="1"/>
  <c r="L329" i="3" a="1"/>
  <c r="L329" i="3" s="1"/>
  <c r="K329" i="3" a="1"/>
  <c r="K329" i="3" s="1"/>
  <c r="J329" i="3" a="1"/>
  <c r="J329" i="3" s="1"/>
  <c r="I329" i="3" a="1"/>
  <c r="I329" i="3" s="1"/>
  <c r="H329" i="3" a="1"/>
  <c r="H329" i="3" s="1"/>
  <c r="G329" i="3" a="1"/>
  <c r="G329" i="3" s="1"/>
  <c r="F329" i="3" a="1"/>
  <c r="F329" i="3" s="1"/>
  <c r="E329" i="3" a="1"/>
  <c r="E329" i="3" s="1"/>
  <c r="D329" i="3" a="1"/>
  <c r="D329" i="3" s="1"/>
  <c r="C329" i="3" a="1"/>
  <c r="C329" i="3" s="1"/>
  <c r="A329" i="3" a="1"/>
  <c r="A329" i="3" s="1"/>
  <c r="S328" i="3" a="1"/>
  <c r="S328" i="3" s="1"/>
  <c r="N328" i="3" a="1"/>
  <c r="N328" i="3" s="1"/>
  <c r="M328" i="3" a="1"/>
  <c r="M328" i="3"/>
  <c r="L328" i="3" a="1"/>
  <c r="L328" i="3" s="1"/>
  <c r="K328" i="3" a="1"/>
  <c r="K328" i="3" s="1"/>
  <c r="J328" i="3" a="1"/>
  <c r="J328" i="3"/>
  <c r="I328" i="3" a="1"/>
  <c r="I328" i="3" s="1"/>
  <c r="H328" i="3" a="1"/>
  <c r="H328" i="3" s="1"/>
  <c r="G328" i="3" a="1"/>
  <c r="G328" i="3"/>
  <c r="F328" i="3" a="1"/>
  <c r="F328" i="3" s="1"/>
  <c r="E328" i="3" a="1"/>
  <c r="E328" i="3" s="1"/>
  <c r="D328" i="3" a="1"/>
  <c r="D328" i="3"/>
  <c r="C328" i="3" a="1"/>
  <c r="C328" i="3" s="1"/>
  <c r="A328" i="3" a="1"/>
  <c r="A328" i="3" s="1"/>
  <c r="S327" i="3" a="1"/>
  <c r="S327" i="3" s="1"/>
  <c r="N327" i="3" a="1"/>
  <c r="N327" i="3" s="1"/>
  <c r="M327" i="3" a="1"/>
  <c r="M327" i="3" s="1"/>
  <c r="L327" i="3" a="1"/>
  <c r="L327" i="3" s="1"/>
  <c r="K327" i="3" a="1"/>
  <c r="K327" i="3" s="1"/>
  <c r="J327" i="3" a="1"/>
  <c r="J327" i="3"/>
  <c r="I327" i="3" a="1"/>
  <c r="I327" i="3" s="1"/>
  <c r="H327" i="3" a="1"/>
  <c r="H327" i="3" s="1"/>
  <c r="G327" i="3" a="1"/>
  <c r="G327" i="3" s="1"/>
  <c r="F327" i="3" a="1"/>
  <c r="F327" i="3" s="1"/>
  <c r="E327" i="3" a="1"/>
  <c r="E327" i="3" s="1"/>
  <c r="D327" i="3" a="1"/>
  <c r="D327" i="3"/>
  <c r="C327" i="3" a="1"/>
  <c r="C327" i="3" s="1"/>
  <c r="A327" i="3" a="1"/>
  <c r="A327" i="3" s="1"/>
  <c r="S326" i="3" a="1"/>
  <c r="S326" i="3" s="1"/>
  <c r="N326" i="3" a="1"/>
  <c r="N326" i="3" s="1"/>
  <c r="M326" i="3" a="1"/>
  <c r="M326" i="3"/>
  <c r="L326" i="3" a="1"/>
  <c r="L326" i="3"/>
  <c r="K326" i="3" a="1"/>
  <c r="K326" i="3" s="1"/>
  <c r="J326" i="3" a="1"/>
  <c r="J326" i="3"/>
  <c r="I326" i="3" a="1"/>
  <c r="I326" i="3" s="1"/>
  <c r="H326" i="3" a="1"/>
  <c r="H326" i="3" s="1"/>
  <c r="G326" i="3" a="1"/>
  <c r="G326" i="3"/>
  <c r="F326" i="3" a="1"/>
  <c r="F326" i="3"/>
  <c r="E326" i="3" a="1"/>
  <c r="E326" i="3" s="1"/>
  <c r="D326" i="3" a="1"/>
  <c r="D326" i="3"/>
  <c r="C326" i="3" a="1"/>
  <c r="C326" i="3" s="1"/>
  <c r="A326" i="3" a="1"/>
  <c r="A326" i="3" s="1"/>
  <c r="S325" i="3" a="1"/>
  <c r="S325" i="3"/>
  <c r="N325" i="3" a="1"/>
  <c r="N325" i="3" s="1"/>
  <c r="M325" i="3" a="1"/>
  <c r="M325" i="3" s="1"/>
  <c r="L325" i="3" a="1"/>
  <c r="L325" i="3" s="1"/>
  <c r="K325" i="3" a="1"/>
  <c r="K325" i="3" s="1"/>
  <c r="J325" i="3" a="1"/>
  <c r="J325" i="3" s="1"/>
  <c r="I325" i="3" a="1"/>
  <c r="I325" i="3"/>
  <c r="H325" i="3" a="1"/>
  <c r="H325" i="3" s="1"/>
  <c r="G325" i="3" a="1"/>
  <c r="G325" i="3" s="1"/>
  <c r="F325" i="3" a="1"/>
  <c r="F325" i="3"/>
  <c r="E325" i="3" a="1"/>
  <c r="E325" i="3" s="1"/>
  <c r="D325" i="3" a="1"/>
  <c r="D325" i="3" s="1"/>
  <c r="C325" i="3" a="1"/>
  <c r="C325" i="3"/>
  <c r="A325" i="3" a="1"/>
  <c r="A325" i="3" s="1"/>
  <c r="S324" i="3" a="1"/>
  <c r="S324" i="3" s="1"/>
  <c r="N324" i="3" a="1"/>
  <c r="N324" i="3" s="1"/>
  <c r="M324" i="3" a="1"/>
  <c r="M324" i="3" s="1"/>
  <c r="L324" i="3" a="1"/>
  <c r="L324" i="3" s="1"/>
  <c r="K324" i="3" a="1"/>
  <c r="K324" i="3" s="1"/>
  <c r="J324" i="3" a="1"/>
  <c r="J324" i="3" s="1"/>
  <c r="I324" i="3" a="1"/>
  <c r="I324" i="3" s="1"/>
  <c r="H324" i="3" a="1"/>
  <c r="H324" i="3" s="1"/>
  <c r="G324" i="3" a="1"/>
  <c r="G324" i="3" s="1"/>
  <c r="F324" i="3" a="1"/>
  <c r="F324" i="3" s="1"/>
  <c r="E324" i="3" a="1"/>
  <c r="E324" i="3" s="1"/>
  <c r="D324" i="3" a="1"/>
  <c r="D324" i="3" s="1"/>
  <c r="C324" i="3" a="1"/>
  <c r="C324" i="3" s="1"/>
  <c r="A324" i="3" a="1"/>
  <c r="A324" i="3" s="1"/>
  <c r="S323" i="3" a="1"/>
  <c r="S323" i="3" s="1"/>
  <c r="N323" i="3" a="1"/>
  <c r="N323" i="3" s="1"/>
  <c r="M323" i="3" a="1"/>
  <c r="M323" i="3"/>
  <c r="L323" i="3" a="1"/>
  <c r="L323" i="3" s="1"/>
  <c r="K323" i="3" a="1"/>
  <c r="K323" i="3" s="1"/>
  <c r="J323" i="3" a="1"/>
  <c r="J323" i="3" s="1"/>
  <c r="I323" i="3" a="1"/>
  <c r="I323" i="3" s="1"/>
  <c r="H323" i="3" a="1"/>
  <c r="H323" i="3" s="1"/>
  <c r="G323" i="3" a="1"/>
  <c r="G323" i="3"/>
  <c r="F323" i="3" a="1"/>
  <c r="F323" i="3" s="1"/>
  <c r="E323" i="3" a="1"/>
  <c r="E323" i="3" s="1"/>
  <c r="D323" i="3" a="1"/>
  <c r="D323" i="3" s="1"/>
  <c r="C323" i="3" a="1"/>
  <c r="C323" i="3" s="1"/>
  <c r="A323" i="3" a="1"/>
  <c r="A323" i="3" s="1"/>
  <c r="S322" i="3" a="1"/>
  <c r="S322" i="3"/>
  <c r="N322" i="3" a="1"/>
  <c r="N322" i="3" s="1"/>
  <c r="M322" i="3" a="1"/>
  <c r="M322" i="3" s="1"/>
  <c r="L322" i="3" a="1"/>
  <c r="L322" i="3"/>
  <c r="K322" i="3" a="1"/>
  <c r="K322" i="3" s="1"/>
  <c r="J322" i="3" a="1"/>
  <c r="J322" i="3" s="1"/>
  <c r="I322" i="3" a="1"/>
  <c r="I322" i="3"/>
  <c r="H322" i="3" a="1"/>
  <c r="H322" i="3" s="1"/>
  <c r="G322" i="3" a="1"/>
  <c r="G322" i="3" s="1"/>
  <c r="F322" i="3" a="1"/>
  <c r="F322" i="3"/>
  <c r="E322" i="3" a="1"/>
  <c r="E322" i="3" s="1"/>
  <c r="D322" i="3" a="1"/>
  <c r="D322" i="3" s="1"/>
  <c r="C322" i="3" a="1"/>
  <c r="C322" i="3"/>
  <c r="A322" i="3" a="1"/>
  <c r="A322" i="3" s="1"/>
  <c r="S321" i="3" a="1"/>
  <c r="S321" i="3" s="1"/>
  <c r="N321" i="3" a="1"/>
  <c r="N321" i="3" s="1"/>
  <c r="M321" i="3" a="1"/>
  <c r="M321" i="3" s="1"/>
  <c r="L321" i="3" a="1"/>
  <c r="L321" i="3"/>
  <c r="K321" i="3" a="1"/>
  <c r="K321" i="3" s="1"/>
  <c r="J321" i="3" a="1"/>
  <c r="J321" i="3"/>
  <c r="I321" i="3" a="1"/>
  <c r="I321" i="3" s="1"/>
  <c r="H321" i="3" a="1"/>
  <c r="H321" i="3" s="1"/>
  <c r="G321" i="3" a="1"/>
  <c r="G321" i="3" s="1"/>
  <c r="F321" i="3" a="1"/>
  <c r="F321" i="3" s="1"/>
  <c r="E321" i="3" a="1"/>
  <c r="E321" i="3" s="1"/>
  <c r="D321" i="3" a="1"/>
  <c r="D321" i="3"/>
  <c r="C321" i="3" a="1"/>
  <c r="C321" i="3"/>
  <c r="A321" i="3" a="1"/>
  <c r="A321" i="3" s="1"/>
  <c r="S320" i="3" a="1"/>
  <c r="S320" i="3" s="1"/>
  <c r="N320" i="3" a="1"/>
  <c r="N320" i="3" s="1"/>
  <c r="M320" i="3" a="1"/>
  <c r="M320" i="3" s="1"/>
  <c r="L320" i="3" a="1"/>
  <c r="L320" i="3"/>
  <c r="K320" i="3" a="1"/>
  <c r="K320" i="3" s="1"/>
  <c r="J320" i="3" a="1"/>
  <c r="J320" i="3" s="1"/>
  <c r="I320" i="3" a="1"/>
  <c r="I320" i="3" s="1"/>
  <c r="H320" i="3" a="1"/>
  <c r="H320" i="3" s="1"/>
  <c r="G320" i="3" a="1"/>
  <c r="G320" i="3" s="1"/>
  <c r="F320" i="3" a="1"/>
  <c r="F320" i="3"/>
  <c r="E320" i="3" a="1"/>
  <c r="E320" i="3" s="1"/>
  <c r="D320" i="3" a="1"/>
  <c r="D320" i="3" s="1"/>
  <c r="C320" i="3" a="1"/>
  <c r="C320" i="3" s="1"/>
  <c r="A320" i="3" a="1"/>
  <c r="A320" i="3" s="1"/>
  <c r="S319" i="3" a="1"/>
  <c r="S319" i="3" s="1"/>
  <c r="N319" i="3" a="1"/>
  <c r="N319" i="3" s="1"/>
  <c r="M319" i="3" a="1"/>
  <c r="M319" i="3" s="1"/>
  <c r="L319" i="3" a="1"/>
  <c r="L319" i="3" s="1"/>
  <c r="K319" i="3" a="1"/>
  <c r="K319" i="3" s="1"/>
  <c r="J319" i="3" a="1"/>
  <c r="J319" i="3" s="1"/>
  <c r="I319" i="3" a="1"/>
  <c r="I319" i="3" s="1"/>
  <c r="H319" i="3" a="1"/>
  <c r="H319" i="3" s="1"/>
  <c r="G319" i="3" a="1"/>
  <c r="G319" i="3" s="1"/>
  <c r="F319" i="3" a="1"/>
  <c r="F319" i="3" s="1"/>
  <c r="E319" i="3" a="1"/>
  <c r="E319" i="3" s="1"/>
  <c r="D319" i="3" a="1"/>
  <c r="D319" i="3" s="1"/>
  <c r="C319" i="3" a="1"/>
  <c r="C319" i="3" s="1"/>
  <c r="A319" i="3" a="1"/>
  <c r="A319" i="3" s="1"/>
  <c r="S318" i="3" a="1"/>
  <c r="S318" i="3" s="1"/>
  <c r="N318" i="3" a="1"/>
  <c r="N318" i="3" s="1"/>
  <c r="M318" i="3" a="1"/>
  <c r="M318" i="3" s="1"/>
  <c r="L318" i="3" a="1"/>
  <c r="L318" i="3" s="1"/>
  <c r="K318" i="3" a="1"/>
  <c r="K318" i="3" s="1"/>
  <c r="J318" i="3" a="1"/>
  <c r="J318" i="3"/>
  <c r="I318" i="3" a="1"/>
  <c r="I318" i="3" s="1"/>
  <c r="H318" i="3" a="1"/>
  <c r="H318" i="3" s="1"/>
  <c r="G318" i="3" a="1"/>
  <c r="G318" i="3"/>
  <c r="F318" i="3" a="1"/>
  <c r="F318" i="3" s="1"/>
  <c r="E318" i="3" a="1"/>
  <c r="E318" i="3" s="1"/>
  <c r="D318" i="3" a="1"/>
  <c r="D318" i="3" s="1"/>
  <c r="C318" i="3" a="1"/>
  <c r="C318" i="3" s="1"/>
  <c r="A318" i="3" a="1"/>
  <c r="A318" i="3" s="1"/>
  <c r="S317" i="3" a="1"/>
  <c r="S317" i="3"/>
  <c r="N317" i="3" a="1"/>
  <c r="N317" i="3" s="1"/>
  <c r="M317" i="3" a="1"/>
  <c r="M317" i="3"/>
  <c r="L317" i="3" a="1"/>
  <c r="L317" i="3"/>
  <c r="K317" i="3" a="1"/>
  <c r="K317" i="3" s="1"/>
  <c r="J317" i="3" a="1"/>
  <c r="J317" i="3"/>
  <c r="I317" i="3" a="1"/>
  <c r="I317" i="3"/>
  <c r="H317" i="3" a="1"/>
  <c r="H317" i="3" s="1"/>
  <c r="G317" i="3" a="1"/>
  <c r="G317" i="3"/>
  <c r="F317" i="3" a="1"/>
  <c r="F317" i="3"/>
  <c r="E317" i="3" a="1"/>
  <c r="E317" i="3" s="1"/>
  <c r="D317" i="3" a="1"/>
  <c r="D317" i="3"/>
  <c r="C317" i="3" a="1"/>
  <c r="C317" i="3"/>
  <c r="A317" i="3" a="1"/>
  <c r="A317" i="3" s="1"/>
  <c r="S316" i="3" a="1"/>
  <c r="S316" i="3"/>
  <c r="N316" i="3" a="1"/>
  <c r="N316" i="3" s="1"/>
  <c r="M316" i="3" a="1"/>
  <c r="M316" i="3" s="1"/>
  <c r="L316" i="3" a="1"/>
  <c r="L316" i="3"/>
  <c r="K316" i="3" a="1"/>
  <c r="K316" i="3" s="1"/>
  <c r="J316" i="3" a="1"/>
  <c r="J316" i="3" s="1"/>
  <c r="I316" i="3" a="1"/>
  <c r="I316" i="3"/>
  <c r="H316" i="3" a="1"/>
  <c r="H316" i="3" s="1"/>
  <c r="G316" i="3" a="1"/>
  <c r="G316" i="3"/>
  <c r="F316" i="3" a="1"/>
  <c r="F316" i="3"/>
  <c r="E316" i="3" a="1"/>
  <c r="E316" i="3" s="1"/>
  <c r="D316" i="3" a="1"/>
  <c r="D316" i="3" s="1"/>
  <c r="C316" i="3" a="1"/>
  <c r="C316" i="3" s="1"/>
  <c r="A316" i="3" a="1"/>
  <c r="A316" i="3" s="1"/>
  <c r="S315" i="3" a="1"/>
  <c r="S315" i="3" s="1"/>
  <c r="N315" i="3" a="1"/>
  <c r="N315" i="3" s="1"/>
  <c r="M315" i="3" a="1"/>
  <c r="M315" i="3" s="1"/>
  <c r="L315" i="3" a="1"/>
  <c r="L315" i="3" s="1"/>
  <c r="K315" i="3" a="1"/>
  <c r="K315" i="3" s="1"/>
  <c r="J315" i="3" a="1"/>
  <c r="J315" i="3" s="1"/>
  <c r="I315" i="3" a="1"/>
  <c r="I315" i="3" s="1"/>
  <c r="H315" i="3" a="1"/>
  <c r="H315" i="3" s="1"/>
  <c r="G315" i="3" a="1"/>
  <c r="G315" i="3" s="1"/>
  <c r="F315" i="3" a="1"/>
  <c r="F315" i="3" s="1"/>
  <c r="E315" i="3" a="1"/>
  <c r="E315" i="3" s="1"/>
  <c r="D315" i="3" a="1"/>
  <c r="D315" i="3" s="1"/>
  <c r="C315" i="3" a="1"/>
  <c r="C315" i="3"/>
  <c r="A315" i="3" a="1"/>
  <c r="A315" i="3" s="1"/>
  <c r="S314" i="3" a="1"/>
  <c r="S314" i="3" s="1"/>
  <c r="N314" i="3" a="1"/>
  <c r="N314" i="3" s="1"/>
  <c r="M314" i="3" a="1"/>
  <c r="M314" i="3" s="1"/>
  <c r="L314" i="3" a="1"/>
  <c r="L314" i="3" s="1"/>
  <c r="K314" i="3" a="1"/>
  <c r="K314" i="3" s="1"/>
  <c r="J314" i="3" a="1"/>
  <c r="J314" i="3" s="1"/>
  <c r="I314" i="3" a="1"/>
  <c r="I314" i="3" s="1"/>
  <c r="H314" i="3" a="1"/>
  <c r="H314" i="3" s="1"/>
  <c r="G314" i="3" a="1"/>
  <c r="G314" i="3" s="1"/>
  <c r="F314" i="3" a="1"/>
  <c r="F314" i="3" s="1"/>
  <c r="E314" i="3" a="1"/>
  <c r="E314" i="3" s="1"/>
  <c r="D314" i="3" a="1"/>
  <c r="D314" i="3" s="1"/>
  <c r="C314" i="3" a="1"/>
  <c r="C314" i="3" s="1"/>
  <c r="A314" i="3" a="1"/>
  <c r="A314" i="3" s="1"/>
  <c r="S313" i="3" a="1"/>
  <c r="S313" i="3" s="1"/>
  <c r="N313" i="3" a="1"/>
  <c r="N313" i="3" s="1"/>
  <c r="M313" i="3" a="1"/>
  <c r="M313" i="3"/>
  <c r="L313" i="3" a="1"/>
  <c r="L313" i="3" s="1"/>
  <c r="K313" i="3" a="1"/>
  <c r="K313" i="3" s="1"/>
  <c r="J313" i="3" a="1"/>
  <c r="J313" i="3" s="1"/>
  <c r="I313" i="3" a="1"/>
  <c r="I313" i="3" s="1"/>
  <c r="H313" i="3" a="1"/>
  <c r="H313" i="3" s="1"/>
  <c r="G313" i="3" a="1"/>
  <c r="G313" i="3"/>
  <c r="F313" i="3" a="1"/>
  <c r="F313" i="3" s="1"/>
  <c r="E313" i="3" a="1"/>
  <c r="E313" i="3" s="1"/>
  <c r="D313" i="3" a="1"/>
  <c r="D313" i="3"/>
  <c r="C313" i="3" a="1"/>
  <c r="C313" i="3" s="1"/>
  <c r="A313" i="3" a="1"/>
  <c r="A313" i="3" s="1"/>
  <c r="S312" i="3" a="1"/>
  <c r="S312" i="3"/>
  <c r="N312" i="3" a="1"/>
  <c r="N312" i="3" s="1"/>
  <c r="M312" i="3" a="1"/>
  <c r="M312" i="3" s="1"/>
  <c r="L312" i="3" a="1"/>
  <c r="L312" i="3"/>
  <c r="K312" i="3" a="1"/>
  <c r="K312" i="3" s="1"/>
  <c r="J312" i="3" a="1"/>
  <c r="J312" i="3" s="1"/>
  <c r="I312" i="3" a="1"/>
  <c r="I312" i="3" s="1"/>
  <c r="H312" i="3" a="1"/>
  <c r="H312" i="3" s="1"/>
  <c r="G312" i="3" a="1"/>
  <c r="G312" i="3" s="1"/>
  <c r="F312" i="3" a="1"/>
  <c r="F312" i="3"/>
  <c r="E312" i="3" a="1"/>
  <c r="E312" i="3" s="1"/>
  <c r="D312" i="3" a="1"/>
  <c r="D312" i="3" s="1"/>
  <c r="C312" i="3" a="1"/>
  <c r="C312" i="3" s="1"/>
  <c r="A312" i="3" a="1"/>
  <c r="A312" i="3" s="1"/>
  <c r="S311" i="3" a="1"/>
  <c r="S311" i="3" s="1"/>
  <c r="N311" i="3" a="1"/>
  <c r="N311" i="3" s="1"/>
  <c r="M311" i="3" a="1"/>
  <c r="M311" i="3" s="1"/>
  <c r="L311" i="3" a="1"/>
  <c r="L311" i="3" s="1"/>
  <c r="K311" i="3" a="1"/>
  <c r="K311" i="3" s="1"/>
  <c r="J311" i="3" a="1"/>
  <c r="J311" i="3" s="1"/>
  <c r="I311" i="3" a="1"/>
  <c r="I311" i="3"/>
  <c r="H311" i="3" a="1"/>
  <c r="H311" i="3" s="1"/>
  <c r="G311" i="3" a="1"/>
  <c r="G311" i="3" s="1"/>
  <c r="F311" i="3" a="1"/>
  <c r="F311" i="3"/>
  <c r="E311" i="3" a="1"/>
  <c r="E311" i="3" s="1"/>
  <c r="D311" i="3" a="1"/>
  <c r="D311" i="3"/>
  <c r="C311" i="3" a="1"/>
  <c r="C311" i="3" s="1"/>
  <c r="A311" i="3" a="1"/>
  <c r="A311" i="3" s="1"/>
  <c r="S310" i="3" a="1"/>
  <c r="S310" i="3" s="1"/>
  <c r="N310" i="3" a="1"/>
  <c r="N310" i="3" s="1"/>
  <c r="M310" i="3" a="1"/>
  <c r="M310" i="3" s="1"/>
  <c r="L310" i="3" a="1"/>
  <c r="L310" i="3"/>
  <c r="K310" i="3" a="1"/>
  <c r="K310" i="3" s="1"/>
  <c r="J310" i="3" a="1"/>
  <c r="J310" i="3" s="1"/>
  <c r="I310" i="3" a="1"/>
  <c r="I310" i="3" s="1"/>
  <c r="H310" i="3" a="1"/>
  <c r="H310" i="3" s="1"/>
  <c r="G310" i="3" a="1"/>
  <c r="G310" i="3" s="1"/>
  <c r="F310" i="3" a="1"/>
  <c r="F310" i="3"/>
  <c r="E310" i="3" a="1"/>
  <c r="E310" i="3" s="1"/>
  <c r="D310" i="3" a="1"/>
  <c r="D310" i="3" s="1"/>
  <c r="C310" i="3" a="1"/>
  <c r="C310" i="3" s="1"/>
  <c r="A310" i="3" a="1"/>
  <c r="A310" i="3" s="1"/>
  <c r="S309" i="3" a="1"/>
  <c r="S309" i="3" s="1"/>
  <c r="N309" i="3" a="1"/>
  <c r="N309" i="3" s="1"/>
  <c r="M309" i="3" a="1"/>
  <c r="M309" i="3" s="1"/>
  <c r="L309" i="3" a="1"/>
  <c r="L309" i="3" s="1"/>
  <c r="K309" i="3" a="1"/>
  <c r="K309" i="3" s="1"/>
  <c r="J309" i="3" a="1"/>
  <c r="J309" i="3" s="1"/>
  <c r="I309" i="3" a="1"/>
  <c r="I309" i="3" s="1"/>
  <c r="H309" i="3" a="1"/>
  <c r="H309" i="3" s="1"/>
  <c r="G309" i="3" a="1"/>
  <c r="G309" i="3" s="1"/>
  <c r="F309" i="3" a="1"/>
  <c r="F309" i="3" s="1"/>
  <c r="E309" i="3" a="1"/>
  <c r="E309" i="3" s="1"/>
  <c r="D309" i="3" a="1"/>
  <c r="D309" i="3" s="1"/>
  <c r="C309" i="3" a="1"/>
  <c r="C309" i="3" s="1"/>
  <c r="A309" i="3" a="1"/>
  <c r="A309" i="3" s="1"/>
  <c r="S308" i="3" a="1"/>
  <c r="S308" i="3" s="1"/>
  <c r="N308" i="3" a="1"/>
  <c r="N308" i="3" s="1"/>
  <c r="M308" i="3" a="1"/>
  <c r="M308" i="3"/>
  <c r="L308" i="3" a="1"/>
  <c r="L308" i="3" s="1"/>
  <c r="K308" i="3" a="1"/>
  <c r="K308" i="3" s="1"/>
  <c r="J308" i="3" a="1"/>
  <c r="J308" i="3" s="1"/>
  <c r="I308" i="3" a="1"/>
  <c r="I308" i="3" s="1"/>
  <c r="H308" i="3" a="1"/>
  <c r="H308" i="3" s="1"/>
  <c r="G308" i="3" a="1"/>
  <c r="G308" i="3"/>
  <c r="F308" i="3" a="1"/>
  <c r="F308" i="3" s="1"/>
  <c r="E308" i="3" a="1"/>
  <c r="E308" i="3" s="1"/>
  <c r="D308" i="3" a="1"/>
  <c r="D308" i="3" s="1"/>
  <c r="C308" i="3" a="1"/>
  <c r="C308" i="3" s="1"/>
  <c r="A308" i="3" a="1"/>
  <c r="A308" i="3" s="1"/>
  <c r="S307" i="3" a="1"/>
  <c r="S307" i="3" s="1"/>
  <c r="N307" i="3" a="1"/>
  <c r="N307" i="3" s="1"/>
  <c r="M307" i="3" a="1"/>
  <c r="M307" i="3"/>
  <c r="L307" i="3" a="1"/>
  <c r="L307" i="3" s="1"/>
  <c r="K307" i="3" a="1"/>
  <c r="K307" i="3" s="1"/>
  <c r="J307" i="3" a="1"/>
  <c r="J307" i="3" s="1"/>
  <c r="I307" i="3" a="1"/>
  <c r="I307" i="3" s="1"/>
  <c r="H307" i="3" a="1"/>
  <c r="H307" i="3" s="1"/>
  <c r="G307" i="3" a="1"/>
  <c r="G307" i="3"/>
  <c r="F307" i="3" a="1"/>
  <c r="F307" i="3" s="1"/>
  <c r="E307" i="3" a="1"/>
  <c r="E307" i="3" s="1"/>
  <c r="D307" i="3" a="1"/>
  <c r="D307" i="3" s="1"/>
  <c r="C307" i="3" a="1"/>
  <c r="C307" i="3" s="1"/>
  <c r="A307" i="3" a="1"/>
  <c r="A307" i="3" s="1"/>
  <c r="S306" i="3" a="1"/>
  <c r="S306" i="3"/>
  <c r="N306" i="3" a="1"/>
  <c r="N306" i="3" s="1"/>
  <c r="M306" i="3" a="1"/>
  <c r="M306" i="3" s="1"/>
  <c r="L306" i="3" a="1"/>
  <c r="L306" i="3" s="1"/>
  <c r="K306" i="3" a="1"/>
  <c r="K306" i="3" s="1"/>
  <c r="J306" i="3" a="1"/>
  <c r="J306" i="3" s="1"/>
  <c r="I306" i="3" a="1"/>
  <c r="I306" i="3"/>
  <c r="H306" i="3" a="1"/>
  <c r="H306" i="3" s="1"/>
  <c r="G306" i="3" a="1"/>
  <c r="G306" i="3"/>
  <c r="F306" i="3" a="1"/>
  <c r="F306" i="3"/>
  <c r="E306" i="3" a="1"/>
  <c r="E306" i="3" s="1"/>
  <c r="D306" i="3" a="1"/>
  <c r="D306" i="3" s="1"/>
  <c r="C306" i="3" a="1"/>
  <c r="C306" i="3"/>
  <c r="A306" i="3" a="1"/>
  <c r="A306" i="3" s="1"/>
  <c r="S305" i="3" a="1"/>
  <c r="S305" i="3"/>
  <c r="N305" i="3" a="1"/>
  <c r="N305" i="3" s="1"/>
  <c r="M305" i="3" a="1"/>
  <c r="M305" i="3" s="1"/>
  <c r="L305" i="3" a="1"/>
  <c r="L305" i="3" s="1"/>
  <c r="K305" i="3" a="1"/>
  <c r="K305" i="3" s="1"/>
  <c r="J305" i="3" a="1"/>
  <c r="J305" i="3" s="1"/>
  <c r="I305" i="3" a="1"/>
  <c r="I305" i="3"/>
  <c r="H305" i="3" a="1"/>
  <c r="H305" i="3" s="1"/>
  <c r="G305" i="3" a="1"/>
  <c r="G305" i="3" s="1"/>
  <c r="F305" i="3" a="1"/>
  <c r="F305" i="3" s="1"/>
  <c r="E305" i="3" a="1"/>
  <c r="E305" i="3" s="1"/>
  <c r="D305" i="3" a="1"/>
  <c r="D305" i="3" s="1"/>
  <c r="C305" i="3" a="1"/>
  <c r="C305" i="3" s="1"/>
  <c r="A305" i="3" a="1"/>
  <c r="A305" i="3" s="1"/>
  <c r="S304" i="3" a="1"/>
  <c r="S304" i="3" s="1"/>
  <c r="N304" i="3" a="1"/>
  <c r="N304" i="3" s="1"/>
  <c r="M304" i="3" a="1"/>
  <c r="M304" i="3" s="1"/>
  <c r="L304" i="3" a="1"/>
  <c r="L304" i="3" s="1"/>
  <c r="K304" i="3" a="1"/>
  <c r="K304" i="3" s="1"/>
  <c r="J304" i="3" a="1"/>
  <c r="J304" i="3" s="1"/>
  <c r="I304" i="3" a="1"/>
  <c r="I304" i="3" s="1"/>
  <c r="H304" i="3" a="1"/>
  <c r="H304" i="3" s="1"/>
  <c r="G304" i="3" a="1"/>
  <c r="G304" i="3" s="1"/>
  <c r="F304" i="3" a="1"/>
  <c r="F304" i="3" s="1"/>
  <c r="E304" i="3" a="1"/>
  <c r="E304" i="3" s="1"/>
  <c r="D304" i="3" a="1"/>
  <c r="D304" i="3" s="1"/>
  <c r="C304" i="3" a="1"/>
  <c r="C304" i="3" s="1"/>
  <c r="A304" i="3" a="1"/>
  <c r="A304" i="3" s="1"/>
  <c r="S303" i="3" a="1"/>
  <c r="S303" i="3" s="1"/>
  <c r="N303" i="3" a="1"/>
  <c r="N303" i="3" s="1"/>
  <c r="M303" i="3" a="1"/>
  <c r="M303" i="3"/>
  <c r="L303" i="3" a="1"/>
  <c r="L303" i="3" s="1"/>
  <c r="K303" i="3" a="1"/>
  <c r="K303" i="3" s="1"/>
  <c r="J303" i="3" a="1"/>
  <c r="J303" i="3" s="1"/>
  <c r="I303" i="3" a="1"/>
  <c r="I303" i="3" s="1"/>
  <c r="H303" i="3" a="1"/>
  <c r="H303" i="3" s="1"/>
  <c r="G303" i="3" a="1"/>
  <c r="G303" i="3"/>
  <c r="F303" i="3" a="1"/>
  <c r="F303" i="3" s="1"/>
  <c r="E303" i="3" a="1"/>
  <c r="E303" i="3" s="1"/>
  <c r="D303" i="3" a="1"/>
  <c r="D303" i="3" s="1"/>
  <c r="C303" i="3" a="1"/>
  <c r="C303" i="3" s="1"/>
  <c r="A303" i="3" a="1"/>
  <c r="A303" i="3" s="1"/>
  <c r="S302" i="3" a="1"/>
  <c r="S302" i="3"/>
  <c r="N302" i="3" a="1"/>
  <c r="N302" i="3" s="1"/>
  <c r="M302" i="3" a="1"/>
  <c r="M302" i="3" s="1"/>
  <c r="L302" i="3" a="1"/>
  <c r="L302" i="3" s="1"/>
  <c r="K302" i="3" a="1"/>
  <c r="K302" i="3" s="1"/>
  <c r="J302" i="3" a="1"/>
  <c r="J302" i="3" s="1"/>
  <c r="I302" i="3" a="1"/>
  <c r="I302" i="3"/>
  <c r="H302" i="3" a="1"/>
  <c r="H302" i="3" s="1"/>
  <c r="G302" i="3" a="1"/>
  <c r="G302" i="3" s="1"/>
  <c r="F302" i="3" a="1"/>
  <c r="F302" i="3" s="1"/>
  <c r="E302" i="3" a="1"/>
  <c r="E302" i="3" s="1"/>
  <c r="D302" i="3" a="1"/>
  <c r="D302" i="3" s="1"/>
  <c r="C302" i="3" a="1"/>
  <c r="C302" i="3"/>
  <c r="A302" i="3" a="1"/>
  <c r="A302" i="3" s="1"/>
  <c r="S301" i="3" a="1"/>
  <c r="S301" i="3" s="1"/>
  <c r="N301" i="3" a="1"/>
  <c r="N301" i="3" s="1"/>
  <c r="M301" i="3" a="1"/>
  <c r="M301" i="3" s="1"/>
  <c r="L301" i="3" a="1"/>
  <c r="L301" i="3" s="1"/>
  <c r="K301" i="3" a="1"/>
  <c r="K301" i="3" s="1"/>
  <c r="J301" i="3" a="1"/>
  <c r="J301" i="3"/>
  <c r="I301" i="3" a="1"/>
  <c r="I301" i="3"/>
  <c r="H301" i="3" a="1"/>
  <c r="H301" i="3" s="1"/>
  <c r="G301" i="3" a="1"/>
  <c r="G301" i="3" s="1"/>
  <c r="F301" i="3" a="1"/>
  <c r="F301" i="3" s="1"/>
  <c r="E301" i="3" a="1"/>
  <c r="E301" i="3" s="1"/>
  <c r="D301" i="3" a="1"/>
  <c r="D301" i="3"/>
  <c r="C301" i="3" a="1"/>
  <c r="C301" i="3"/>
  <c r="A301" i="3" a="1"/>
  <c r="A301" i="3" s="1"/>
  <c r="S300" i="3" a="1"/>
  <c r="S300" i="3" s="1"/>
  <c r="N300" i="3" a="1"/>
  <c r="N300" i="3" s="1"/>
  <c r="M300" i="3" a="1"/>
  <c r="M300" i="3" s="1"/>
  <c r="L300" i="3" a="1"/>
  <c r="L300" i="3" s="1"/>
  <c r="K300" i="3" a="1"/>
  <c r="K300" i="3" s="1"/>
  <c r="J300" i="3" a="1"/>
  <c r="J300" i="3" s="1"/>
  <c r="I300" i="3" a="1"/>
  <c r="I300" i="3" s="1"/>
  <c r="H300" i="3" a="1"/>
  <c r="H300" i="3" s="1"/>
  <c r="G300" i="3" a="1"/>
  <c r="G300" i="3" s="1"/>
  <c r="F300" i="3" a="1"/>
  <c r="F300" i="3"/>
  <c r="E300" i="3" a="1"/>
  <c r="E300" i="3" s="1"/>
  <c r="D300" i="3" a="1"/>
  <c r="D300" i="3" s="1"/>
  <c r="C300" i="3" a="1"/>
  <c r="C300" i="3" s="1"/>
  <c r="A300" i="3" a="1"/>
  <c r="A300" i="3" s="1"/>
  <c r="S299" i="3" a="1"/>
  <c r="S299" i="3" s="1"/>
  <c r="N299" i="3" a="1"/>
  <c r="N299" i="3" s="1"/>
  <c r="M299" i="3" a="1"/>
  <c r="M299" i="3" s="1"/>
  <c r="L299" i="3" a="1"/>
  <c r="L299" i="3" s="1"/>
  <c r="K299" i="3" a="1"/>
  <c r="K299" i="3" s="1"/>
  <c r="J299" i="3" a="1"/>
  <c r="J299" i="3" s="1"/>
  <c r="I299" i="3" a="1"/>
  <c r="I299" i="3" s="1"/>
  <c r="H299" i="3" a="1"/>
  <c r="H299" i="3" s="1"/>
  <c r="G299" i="3" a="1"/>
  <c r="G299" i="3" s="1"/>
  <c r="F299" i="3" a="1"/>
  <c r="F299" i="3" s="1"/>
  <c r="E299" i="3" a="1"/>
  <c r="E299" i="3" s="1"/>
  <c r="D299" i="3" a="1"/>
  <c r="D299" i="3" s="1"/>
  <c r="C299" i="3" a="1"/>
  <c r="C299" i="3" s="1"/>
  <c r="A299" i="3" a="1"/>
  <c r="A299" i="3" s="1"/>
  <c r="S298" i="3" a="1"/>
  <c r="S298" i="3" s="1"/>
  <c r="N298" i="3" a="1"/>
  <c r="N298" i="3" s="1"/>
  <c r="M298" i="3" a="1"/>
  <c r="M298" i="3" s="1"/>
  <c r="L298" i="3" a="1"/>
  <c r="L298" i="3" s="1"/>
  <c r="K298" i="3" a="1"/>
  <c r="K298" i="3" s="1"/>
  <c r="J298" i="3" a="1"/>
  <c r="J298" i="3"/>
  <c r="I298" i="3" a="1"/>
  <c r="I298" i="3" s="1"/>
  <c r="H298" i="3" a="1"/>
  <c r="H298" i="3" s="1"/>
  <c r="G298" i="3" a="1"/>
  <c r="G298" i="3"/>
  <c r="F298" i="3" a="1"/>
  <c r="F298" i="3" s="1"/>
  <c r="E298" i="3" a="1"/>
  <c r="E298" i="3" s="1"/>
  <c r="D298" i="3" a="1"/>
  <c r="D298" i="3" s="1"/>
  <c r="C298" i="3" a="1"/>
  <c r="C298" i="3" s="1"/>
  <c r="A298" i="3" a="1"/>
  <c r="A298" i="3" s="1"/>
  <c r="S297" i="3" a="1"/>
  <c r="S297" i="3"/>
  <c r="N297" i="3" a="1"/>
  <c r="N297" i="3" s="1"/>
  <c r="M297" i="3" a="1"/>
  <c r="M297" i="3" s="1"/>
  <c r="L297" i="3" a="1"/>
  <c r="L297" i="3" s="1"/>
  <c r="K297" i="3" a="1"/>
  <c r="K297" i="3" s="1"/>
  <c r="J297" i="3" a="1"/>
  <c r="J297" i="3"/>
  <c r="I297" i="3" a="1"/>
  <c r="I297" i="3"/>
  <c r="H297" i="3" a="1"/>
  <c r="H297" i="3" s="1"/>
  <c r="G297" i="3" a="1"/>
  <c r="G297" i="3" s="1"/>
  <c r="F297" i="3" a="1"/>
  <c r="F297" i="3" s="1"/>
  <c r="E297" i="3" a="1"/>
  <c r="E297" i="3" s="1"/>
  <c r="D297" i="3" a="1"/>
  <c r="D297" i="3"/>
  <c r="C297" i="3" a="1"/>
  <c r="C297" i="3" s="1"/>
  <c r="A297" i="3" a="1"/>
  <c r="A297" i="3" s="1"/>
  <c r="S296" i="3" a="1"/>
  <c r="S296" i="3" s="1"/>
  <c r="N296" i="3" a="1"/>
  <c r="N296" i="3" s="1"/>
  <c r="M296" i="3" a="1"/>
  <c r="M296" i="3" s="1"/>
  <c r="L296" i="3" a="1"/>
  <c r="L296" i="3"/>
  <c r="K296" i="3" a="1"/>
  <c r="K296" i="3"/>
  <c r="J296" i="3" a="1"/>
  <c r="J296" i="3" s="1"/>
  <c r="I296" i="3" a="1"/>
  <c r="I296" i="3" s="1"/>
  <c r="H296" i="3" a="1"/>
  <c r="H296" i="3" s="1"/>
  <c r="G296" i="3" a="1"/>
  <c r="G296" i="3" s="1"/>
  <c r="F296" i="3" a="1"/>
  <c r="F296" i="3"/>
  <c r="E296" i="3" a="1"/>
  <c r="E296" i="3" s="1"/>
  <c r="D296" i="3" a="1"/>
  <c r="D296" i="3" s="1"/>
  <c r="C296" i="3" a="1"/>
  <c r="C296" i="3" s="1"/>
  <c r="A296" i="3" a="1"/>
  <c r="A296" i="3" s="1"/>
  <c r="S295" i="3" a="1"/>
  <c r="S295" i="3" s="1"/>
  <c r="N295" i="3" a="1"/>
  <c r="N295" i="3" s="1"/>
  <c r="M295" i="3" a="1"/>
  <c r="M295" i="3" s="1"/>
  <c r="L295" i="3" a="1"/>
  <c r="L295" i="3" s="1"/>
  <c r="K295" i="3" a="1"/>
  <c r="K295" i="3" s="1"/>
  <c r="J295" i="3" a="1"/>
  <c r="J295" i="3" s="1"/>
  <c r="I295" i="3" a="1"/>
  <c r="I295" i="3" s="1"/>
  <c r="H295" i="3" a="1"/>
  <c r="H295" i="3" s="1"/>
  <c r="G295" i="3" a="1"/>
  <c r="G295" i="3" s="1"/>
  <c r="F295" i="3" a="1"/>
  <c r="F295" i="3" s="1"/>
  <c r="E295" i="3" a="1"/>
  <c r="E295" i="3" s="1"/>
  <c r="D295" i="3" a="1"/>
  <c r="D295" i="3" s="1"/>
  <c r="C295" i="3" a="1"/>
  <c r="C295" i="3" s="1"/>
  <c r="A295" i="3" a="1"/>
  <c r="A295" i="3" s="1"/>
  <c r="S294" i="3" a="1"/>
  <c r="S294" i="3" s="1"/>
  <c r="N294" i="3" a="1"/>
  <c r="N294" i="3"/>
  <c r="M294" i="3" a="1"/>
  <c r="M294" i="3" s="1"/>
  <c r="L294" i="3" a="1"/>
  <c r="L294" i="3" s="1"/>
  <c r="K294" i="3" a="1"/>
  <c r="K294" i="3"/>
  <c r="J294" i="3" a="1"/>
  <c r="J294" i="3" s="1"/>
  <c r="I294" i="3" a="1"/>
  <c r="I294" i="3" s="1"/>
  <c r="H294" i="3" a="1"/>
  <c r="H294" i="3" s="1"/>
  <c r="G294" i="3" a="1"/>
  <c r="G294" i="3" s="1"/>
  <c r="F294" i="3" a="1"/>
  <c r="F294" i="3" s="1"/>
  <c r="E294" i="3" a="1"/>
  <c r="E294" i="3"/>
  <c r="D294" i="3" a="1"/>
  <c r="D294" i="3" s="1"/>
  <c r="C294" i="3" a="1"/>
  <c r="C294" i="3" s="1"/>
  <c r="A294" i="3" a="1"/>
  <c r="A294" i="3"/>
  <c r="S293" i="3" a="1"/>
  <c r="S293" i="3"/>
  <c r="N293" i="3" a="1"/>
  <c r="N293" i="3" s="1"/>
  <c r="M293" i="3" a="1"/>
  <c r="M293" i="3" s="1"/>
  <c r="L293" i="3" a="1"/>
  <c r="L293" i="3"/>
  <c r="K293" i="3" a="1"/>
  <c r="K293" i="3" s="1"/>
  <c r="J293" i="3" a="1"/>
  <c r="J293" i="3" s="1"/>
  <c r="I293" i="3" a="1"/>
  <c r="I293" i="3" s="1"/>
  <c r="H293" i="3" a="1"/>
  <c r="H293" i="3" s="1"/>
  <c r="G293" i="3" a="1"/>
  <c r="G293" i="3" s="1"/>
  <c r="F293" i="3" a="1"/>
  <c r="F293" i="3" s="1"/>
  <c r="E293" i="3" a="1"/>
  <c r="E293" i="3" s="1"/>
  <c r="D293" i="3" a="1"/>
  <c r="D293" i="3" s="1"/>
  <c r="C293" i="3" a="1"/>
  <c r="C293" i="3"/>
  <c r="A293" i="3" a="1"/>
  <c r="A293" i="3" s="1"/>
  <c r="S292" i="3" a="1"/>
  <c r="S292" i="3" s="1"/>
  <c r="N292" i="3" a="1"/>
  <c r="N292" i="3" s="1"/>
  <c r="M292" i="3" a="1"/>
  <c r="M292" i="3" s="1"/>
  <c r="L292" i="3" a="1"/>
  <c r="L292" i="3" s="1"/>
  <c r="K292" i="3" a="1"/>
  <c r="K292" i="3" s="1"/>
  <c r="J292" i="3" a="1"/>
  <c r="J292" i="3" s="1"/>
  <c r="I292" i="3" a="1"/>
  <c r="I292" i="3" s="1"/>
  <c r="H292" i="3" a="1"/>
  <c r="H292" i="3" s="1"/>
  <c r="G292" i="3" a="1"/>
  <c r="G292" i="3" s="1"/>
  <c r="F292" i="3" a="1"/>
  <c r="F292" i="3" s="1"/>
  <c r="E292" i="3" a="1"/>
  <c r="E292" i="3"/>
  <c r="D292" i="3" a="1"/>
  <c r="D292" i="3" s="1"/>
  <c r="C292" i="3" a="1"/>
  <c r="C292" i="3" s="1"/>
  <c r="A292" i="3" a="1"/>
  <c r="A292" i="3" s="1"/>
  <c r="S291" i="3" a="1"/>
  <c r="S291" i="3"/>
  <c r="N291" i="3" a="1"/>
  <c r="N291" i="3"/>
  <c r="M291" i="3" a="1"/>
  <c r="M291" i="3" s="1"/>
  <c r="L291" i="3" a="1"/>
  <c r="L291" i="3"/>
  <c r="K291" i="3" a="1"/>
  <c r="K291" i="3" s="1"/>
  <c r="J291" i="3" a="1"/>
  <c r="J291" i="3" s="1"/>
  <c r="I291" i="3" a="1"/>
  <c r="I291" i="3"/>
  <c r="H291" i="3" a="1"/>
  <c r="H291" i="3"/>
  <c r="G291" i="3" a="1"/>
  <c r="G291" i="3" s="1"/>
  <c r="F291" i="3" a="1"/>
  <c r="F291" i="3"/>
  <c r="E291" i="3" a="1"/>
  <c r="E291" i="3" s="1"/>
  <c r="D291" i="3" a="1"/>
  <c r="D291" i="3" s="1"/>
  <c r="C291" i="3" a="1"/>
  <c r="C291" i="3"/>
  <c r="A291" i="3" a="1"/>
  <c r="A291" i="3"/>
  <c r="S290" i="3" a="1"/>
  <c r="S290" i="3" s="1"/>
  <c r="N290" i="3" a="1"/>
  <c r="N290" i="3" s="1"/>
  <c r="M290" i="3" a="1"/>
  <c r="M290" i="3" s="1"/>
  <c r="L290" i="3" a="1"/>
  <c r="L290" i="3" s="1"/>
  <c r="K290" i="3" a="1"/>
  <c r="K290" i="3" s="1"/>
  <c r="J290" i="3" a="1"/>
  <c r="J290" i="3" s="1"/>
  <c r="I290" i="3" a="1"/>
  <c r="I290" i="3" s="1"/>
  <c r="H290" i="3" a="1"/>
  <c r="H290" i="3" s="1"/>
  <c r="G290" i="3" a="1"/>
  <c r="G290" i="3" s="1"/>
  <c r="F290" i="3" a="1"/>
  <c r="F290" i="3" s="1"/>
  <c r="E290" i="3" a="1"/>
  <c r="E290" i="3" s="1"/>
  <c r="D290" i="3" a="1"/>
  <c r="D290" i="3" s="1"/>
  <c r="C290" i="3" a="1"/>
  <c r="C290" i="3" s="1"/>
  <c r="A290" i="3" a="1"/>
  <c r="A290" i="3" s="1"/>
  <c r="S289" i="3" a="1"/>
  <c r="S289" i="3" s="1"/>
  <c r="N289" i="3" a="1"/>
  <c r="N289" i="3"/>
  <c r="M289" i="3" a="1"/>
  <c r="M289" i="3" s="1"/>
  <c r="L289" i="3" a="1"/>
  <c r="L289" i="3"/>
  <c r="K289" i="3" a="1"/>
  <c r="K289" i="3" s="1"/>
  <c r="J289" i="3" a="1"/>
  <c r="J289" i="3" s="1"/>
  <c r="I289" i="3" a="1"/>
  <c r="I289" i="3" s="1"/>
  <c r="H289" i="3" a="1"/>
  <c r="H289" i="3" s="1"/>
  <c r="G289" i="3" a="1"/>
  <c r="G289" i="3" s="1"/>
  <c r="F289" i="3" a="1"/>
  <c r="F289" i="3"/>
  <c r="E289" i="3" a="1"/>
  <c r="E289" i="3" s="1"/>
  <c r="D289" i="3" a="1"/>
  <c r="D289" i="3" s="1"/>
  <c r="C289" i="3" a="1"/>
  <c r="C289" i="3" s="1"/>
  <c r="A289" i="3" a="1"/>
  <c r="A289" i="3" s="1"/>
  <c r="S288" i="3" a="1"/>
  <c r="S288" i="3"/>
  <c r="N288" i="3" a="1"/>
  <c r="N288" i="3" s="1"/>
  <c r="M288" i="3" a="1"/>
  <c r="M288" i="3" s="1"/>
  <c r="L288" i="3" a="1"/>
  <c r="L288" i="3"/>
  <c r="K288" i="3" a="1"/>
  <c r="K288" i="3" s="1"/>
  <c r="J288" i="3" a="1"/>
  <c r="J288" i="3" s="1"/>
  <c r="I288" i="3" a="1"/>
  <c r="I288" i="3" s="1"/>
  <c r="H288" i="3" a="1"/>
  <c r="H288" i="3" s="1"/>
  <c r="G288" i="3" a="1"/>
  <c r="G288" i="3" s="1"/>
  <c r="F288" i="3" a="1"/>
  <c r="F288" i="3"/>
  <c r="E288" i="3" a="1"/>
  <c r="E288" i="3" s="1"/>
  <c r="D288" i="3" a="1"/>
  <c r="D288" i="3" s="1"/>
  <c r="C288" i="3" a="1"/>
  <c r="C288" i="3"/>
  <c r="A288" i="3" a="1"/>
  <c r="A288" i="3" s="1"/>
  <c r="S287" i="3" a="1"/>
  <c r="S287" i="3" s="1"/>
  <c r="N287" i="3" a="1"/>
  <c r="N287" i="3" s="1"/>
  <c r="M287" i="3" a="1"/>
  <c r="M287" i="3" s="1"/>
  <c r="L287" i="3" a="1"/>
  <c r="L287" i="3" s="1"/>
  <c r="K287" i="3" a="1"/>
  <c r="K287" i="3"/>
  <c r="J287" i="3" a="1"/>
  <c r="J287" i="3" s="1"/>
  <c r="I287" i="3" a="1"/>
  <c r="I287" i="3" s="1"/>
  <c r="H287" i="3" a="1"/>
  <c r="H287" i="3" s="1"/>
  <c r="G287" i="3" a="1"/>
  <c r="G287" i="3" s="1"/>
  <c r="F287" i="3" a="1"/>
  <c r="F287" i="3" s="1"/>
  <c r="E287" i="3" a="1"/>
  <c r="E287" i="3"/>
  <c r="D287" i="3" a="1"/>
  <c r="D287" i="3" s="1"/>
  <c r="C287" i="3" a="1"/>
  <c r="C287" i="3" s="1"/>
  <c r="A287" i="3" a="1"/>
  <c r="A287" i="3" s="1"/>
  <c r="S286" i="3" a="1"/>
  <c r="S286" i="3" s="1"/>
  <c r="N286" i="3" a="1"/>
  <c r="N286" i="3" s="1"/>
  <c r="M286" i="3" a="1"/>
  <c r="M286" i="3" s="1"/>
  <c r="L286" i="3" a="1"/>
  <c r="L286" i="3" s="1"/>
  <c r="K286" i="3" a="1"/>
  <c r="K286" i="3"/>
  <c r="J286" i="3" a="1"/>
  <c r="J286" i="3" s="1"/>
  <c r="I286" i="3" a="1"/>
  <c r="I286" i="3" s="1"/>
  <c r="H286" i="3" a="1"/>
  <c r="H286" i="3" s="1"/>
  <c r="G286" i="3" a="1"/>
  <c r="G286" i="3" s="1"/>
  <c r="F286" i="3" a="1"/>
  <c r="F286" i="3" s="1"/>
  <c r="E286" i="3" a="1"/>
  <c r="E286" i="3"/>
  <c r="D286" i="3" a="1"/>
  <c r="D286" i="3" s="1"/>
  <c r="C286" i="3" a="1"/>
  <c r="C286" i="3" s="1"/>
  <c r="A286" i="3" a="1"/>
  <c r="A286" i="3" s="1"/>
  <c r="S285" i="3" a="1"/>
  <c r="S285" i="3" s="1"/>
  <c r="N285" i="3" a="1"/>
  <c r="N285" i="3" s="1"/>
  <c r="M285" i="3" a="1"/>
  <c r="M285" i="3" s="1"/>
  <c r="L285" i="3" a="1"/>
  <c r="L285" i="3" s="1"/>
  <c r="K285" i="3" a="1"/>
  <c r="K285" i="3" s="1"/>
  <c r="J285" i="3" a="1"/>
  <c r="J285" i="3" s="1"/>
  <c r="I285" i="3" a="1"/>
  <c r="I285" i="3" s="1"/>
  <c r="H285" i="3" a="1"/>
  <c r="H285" i="3" s="1"/>
  <c r="G285" i="3" a="1"/>
  <c r="G285" i="3" s="1"/>
  <c r="F285" i="3" a="1"/>
  <c r="F285" i="3" s="1"/>
  <c r="E285" i="3" a="1"/>
  <c r="E285" i="3" s="1"/>
  <c r="D285" i="3" a="1"/>
  <c r="D285" i="3" s="1"/>
  <c r="C285" i="3" a="1"/>
  <c r="C285" i="3" s="1"/>
  <c r="A285" i="3" a="1"/>
  <c r="A285" i="3" s="1"/>
  <c r="S284" i="3" a="1"/>
  <c r="S284" i="3" s="1"/>
  <c r="N284" i="3" a="1"/>
  <c r="N284" i="3" s="1"/>
  <c r="M284" i="3" a="1"/>
  <c r="M284" i="3" s="1"/>
  <c r="L284" i="3" a="1"/>
  <c r="L284" i="3" s="1"/>
  <c r="K284" i="3" a="1"/>
  <c r="K284" i="3" s="1"/>
  <c r="J284" i="3" a="1"/>
  <c r="J284" i="3" s="1"/>
  <c r="I284" i="3" a="1"/>
  <c r="I284" i="3" s="1"/>
  <c r="H284" i="3" a="1"/>
  <c r="H284" i="3"/>
  <c r="G284" i="3" a="1"/>
  <c r="G284" i="3" s="1"/>
  <c r="F284" i="3" a="1"/>
  <c r="F284" i="3"/>
  <c r="E284" i="3" a="1"/>
  <c r="E284" i="3" s="1"/>
  <c r="D284" i="3" a="1"/>
  <c r="D284" i="3" s="1"/>
  <c r="C284" i="3" a="1"/>
  <c r="C284" i="3" s="1"/>
  <c r="A284" i="3" a="1"/>
  <c r="A284" i="3"/>
  <c r="S283" i="3" a="1"/>
  <c r="S283" i="3"/>
  <c r="N283" i="3" a="1"/>
  <c r="N283" i="3" s="1"/>
  <c r="M283" i="3" a="1"/>
  <c r="M283" i="3" s="1"/>
  <c r="L283" i="3" a="1"/>
  <c r="L283" i="3" s="1"/>
  <c r="K283" i="3" a="1"/>
  <c r="K283" i="3" s="1"/>
  <c r="J283" i="3" a="1"/>
  <c r="J283" i="3" s="1"/>
  <c r="I283" i="3" a="1"/>
  <c r="I283" i="3"/>
  <c r="H283" i="3" a="1"/>
  <c r="H283" i="3" s="1"/>
  <c r="G283" i="3" a="1"/>
  <c r="G283" i="3" s="1"/>
  <c r="F283" i="3" a="1"/>
  <c r="F283" i="3"/>
  <c r="E283" i="3" a="1"/>
  <c r="E283" i="3" s="1"/>
  <c r="D283" i="3" a="1"/>
  <c r="D283" i="3" s="1"/>
  <c r="C283" i="3" a="1"/>
  <c r="C283" i="3" s="1"/>
  <c r="A283" i="3" a="1"/>
  <c r="A283" i="3" s="1"/>
  <c r="S282" i="3" a="1"/>
  <c r="S282" i="3" s="1"/>
  <c r="N282" i="3" a="1"/>
  <c r="N282" i="3" s="1"/>
  <c r="M282" i="3" a="1"/>
  <c r="M282" i="3" s="1"/>
  <c r="L282" i="3" a="1"/>
  <c r="L282" i="3" s="1"/>
  <c r="K282" i="3" a="1"/>
  <c r="K282" i="3" s="1"/>
  <c r="J282" i="3" a="1"/>
  <c r="J282" i="3" s="1"/>
  <c r="I282" i="3" a="1"/>
  <c r="I282" i="3" s="1"/>
  <c r="H282" i="3" a="1"/>
  <c r="H282" i="3" s="1"/>
  <c r="G282" i="3" a="1"/>
  <c r="G282" i="3" s="1"/>
  <c r="F282" i="3" a="1"/>
  <c r="F282" i="3" s="1"/>
  <c r="E282" i="3" a="1"/>
  <c r="E282" i="3"/>
  <c r="D282" i="3" a="1"/>
  <c r="D282" i="3" s="1"/>
  <c r="C282" i="3" a="1"/>
  <c r="C282" i="3" s="1"/>
  <c r="A282" i="3" a="1"/>
  <c r="A282" i="3" s="1"/>
  <c r="S281" i="3" a="1"/>
  <c r="S281" i="3" s="1"/>
  <c r="N281" i="3" a="1"/>
  <c r="N281" i="3"/>
  <c r="M281" i="3" a="1"/>
  <c r="M281" i="3" s="1"/>
  <c r="L281" i="3" a="1"/>
  <c r="L281" i="3"/>
  <c r="K281" i="3" a="1"/>
  <c r="K281" i="3"/>
  <c r="J281" i="3" a="1"/>
  <c r="J281" i="3" s="1"/>
  <c r="I281" i="3" a="1"/>
  <c r="I281" i="3" s="1"/>
  <c r="H281" i="3" a="1"/>
  <c r="H281" i="3"/>
  <c r="G281" i="3" a="1"/>
  <c r="G281" i="3" s="1"/>
  <c r="F281" i="3" a="1"/>
  <c r="F281" i="3"/>
  <c r="E281" i="3" a="1"/>
  <c r="E281" i="3"/>
  <c r="D281" i="3" a="1"/>
  <c r="D281" i="3" s="1"/>
  <c r="C281" i="3" a="1"/>
  <c r="C281" i="3" s="1"/>
  <c r="A281" i="3" a="1"/>
  <c r="A281" i="3"/>
  <c r="S280" i="3" a="1"/>
  <c r="S280" i="3" s="1"/>
  <c r="N280" i="3" a="1"/>
  <c r="N280" i="3" s="1"/>
  <c r="M280" i="3" a="1"/>
  <c r="M280" i="3" s="1"/>
  <c r="L280" i="3" a="1"/>
  <c r="L280" i="3" s="1"/>
  <c r="K280" i="3" a="1"/>
  <c r="K280" i="3" s="1"/>
  <c r="J280" i="3" a="1"/>
  <c r="J280" i="3" s="1"/>
  <c r="I280" i="3" a="1"/>
  <c r="I280" i="3" s="1"/>
  <c r="H280" i="3" a="1"/>
  <c r="H280" i="3" s="1"/>
  <c r="G280" i="3" a="1"/>
  <c r="G280" i="3" s="1"/>
  <c r="F280" i="3" a="1"/>
  <c r="F280" i="3" s="1"/>
  <c r="E280" i="3" a="1"/>
  <c r="E280" i="3" s="1"/>
  <c r="D280" i="3" a="1"/>
  <c r="D280" i="3" s="1"/>
  <c r="C280" i="3" a="1"/>
  <c r="C280" i="3" s="1"/>
  <c r="A280" i="3" a="1"/>
  <c r="A280" i="3" s="1"/>
  <c r="S279" i="3" a="1"/>
  <c r="S279" i="3" s="1"/>
  <c r="N279" i="3" a="1"/>
  <c r="N279" i="3" s="1"/>
  <c r="M279" i="3" a="1"/>
  <c r="M279" i="3" s="1"/>
  <c r="L279" i="3" a="1"/>
  <c r="L279" i="3"/>
  <c r="K279" i="3" a="1"/>
  <c r="K279" i="3"/>
  <c r="J279" i="3" a="1"/>
  <c r="J279" i="3" s="1"/>
  <c r="I279" i="3" a="1"/>
  <c r="I279" i="3" s="1"/>
  <c r="H279" i="3" a="1"/>
  <c r="H279" i="3" s="1"/>
  <c r="G279" i="3" a="1"/>
  <c r="G279" i="3" s="1"/>
  <c r="F279" i="3" a="1"/>
  <c r="F279" i="3" s="1"/>
  <c r="E279" i="3" a="1"/>
  <c r="E279" i="3"/>
  <c r="D279" i="3" a="1"/>
  <c r="D279" i="3" s="1"/>
  <c r="C279" i="3" a="1"/>
  <c r="C279" i="3" s="1"/>
  <c r="A279" i="3" a="1"/>
  <c r="A279" i="3"/>
  <c r="S278" i="3" a="1"/>
  <c r="S278" i="3" s="1"/>
  <c r="N278" i="3" a="1"/>
  <c r="N278" i="3" s="1"/>
  <c r="M278" i="3" a="1"/>
  <c r="M278" i="3" s="1"/>
  <c r="L278" i="3" a="1"/>
  <c r="L278" i="3"/>
  <c r="K278" i="3" a="1"/>
  <c r="K278" i="3" s="1"/>
  <c r="J278" i="3" a="1"/>
  <c r="J278" i="3" s="1"/>
  <c r="I278" i="3" a="1"/>
  <c r="I278" i="3"/>
  <c r="H278" i="3" a="1"/>
  <c r="H278" i="3" s="1"/>
  <c r="G278" i="3" a="1"/>
  <c r="G278" i="3" s="1"/>
  <c r="F278" i="3" a="1"/>
  <c r="F278" i="3" s="1"/>
  <c r="E278" i="3" a="1"/>
  <c r="E278" i="3" s="1"/>
  <c r="D278" i="3" a="1"/>
  <c r="D278" i="3" s="1"/>
  <c r="C278" i="3" a="1"/>
  <c r="C278" i="3" s="1"/>
  <c r="A278" i="3" a="1"/>
  <c r="A278" i="3" s="1"/>
  <c r="S277" i="3" a="1"/>
  <c r="S277" i="3" s="1"/>
  <c r="N277" i="3" a="1"/>
  <c r="N277" i="3" s="1"/>
  <c r="M277" i="3" a="1"/>
  <c r="M277" i="3" s="1"/>
  <c r="L277" i="3" a="1"/>
  <c r="L277" i="3" s="1"/>
  <c r="K277" i="3" a="1"/>
  <c r="K277" i="3"/>
  <c r="J277" i="3" a="1"/>
  <c r="J277" i="3" s="1"/>
  <c r="I277" i="3" a="1"/>
  <c r="I277" i="3" s="1"/>
  <c r="H277" i="3" a="1"/>
  <c r="H277" i="3" s="1"/>
  <c r="G277" i="3" a="1"/>
  <c r="G277" i="3" s="1"/>
  <c r="F277" i="3" a="1"/>
  <c r="F277" i="3" s="1"/>
  <c r="E277" i="3" a="1"/>
  <c r="E277" i="3" s="1"/>
  <c r="D277" i="3" a="1"/>
  <c r="D277" i="3" s="1"/>
  <c r="C277" i="3" a="1"/>
  <c r="C277" i="3" s="1"/>
  <c r="A277" i="3" a="1"/>
  <c r="A277" i="3" s="1"/>
  <c r="S276" i="3" a="1"/>
  <c r="S276" i="3"/>
  <c r="N276" i="3" a="1"/>
  <c r="N276" i="3" s="1"/>
  <c r="M276" i="3" a="1"/>
  <c r="M276" i="3" s="1"/>
  <c r="L276" i="3" a="1"/>
  <c r="L276" i="3" s="1"/>
  <c r="K276" i="3" a="1"/>
  <c r="K276" i="3" s="1"/>
  <c r="J276" i="3" a="1"/>
  <c r="J276" i="3" s="1"/>
  <c r="I276" i="3" a="1"/>
  <c r="I276" i="3"/>
  <c r="H276" i="3" a="1"/>
  <c r="H276" i="3" s="1"/>
  <c r="G276" i="3" a="1"/>
  <c r="G276" i="3" s="1"/>
  <c r="F276" i="3" a="1"/>
  <c r="F276" i="3" s="1"/>
  <c r="E276" i="3" a="1"/>
  <c r="E276" i="3" s="1"/>
  <c r="D276" i="3" a="1"/>
  <c r="D276" i="3" s="1"/>
  <c r="C276" i="3" a="1"/>
  <c r="C276" i="3"/>
  <c r="A276" i="3" a="1"/>
  <c r="A276" i="3" s="1"/>
  <c r="S275" i="3" a="1"/>
  <c r="S275" i="3" s="1"/>
  <c r="N275" i="3" a="1"/>
  <c r="N275" i="3" s="1"/>
  <c r="M275" i="3" a="1"/>
  <c r="M275" i="3" s="1"/>
  <c r="L275" i="3" a="1"/>
  <c r="L275" i="3" s="1"/>
  <c r="K275" i="3" a="1"/>
  <c r="K275" i="3" s="1"/>
  <c r="J275" i="3" a="1"/>
  <c r="J275" i="3" s="1"/>
  <c r="I275" i="3" a="1"/>
  <c r="I275" i="3" s="1"/>
  <c r="H275" i="3" a="1"/>
  <c r="H275" i="3" s="1"/>
  <c r="G275" i="3" a="1"/>
  <c r="G275" i="3" s="1"/>
  <c r="F275" i="3" a="1"/>
  <c r="F275" i="3" s="1"/>
  <c r="E275" i="3" a="1"/>
  <c r="E275" i="3" s="1"/>
  <c r="D275" i="3" a="1"/>
  <c r="D275" i="3" s="1"/>
  <c r="C275" i="3" a="1"/>
  <c r="C275" i="3" s="1"/>
  <c r="A275" i="3" a="1"/>
  <c r="A275" i="3" s="1"/>
  <c r="S274" i="3" a="1"/>
  <c r="S274" i="3" s="1"/>
  <c r="N274" i="3" a="1"/>
  <c r="N274" i="3"/>
  <c r="M274" i="3" a="1"/>
  <c r="M274" i="3" s="1"/>
  <c r="L274" i="3" a="1"/>
  <c r="L274" i="3" s="1"/>
  <c r="K274" i="3" a="1"/>
  <c r="K274" i="3" s="1"/>
  <c r="J274" i="3" a="1"/>
  <c r="J274" i="3" s="1"/>
  <c r="I274" i="3" a="1"/>
  <c r="I274" i="3" s="1"/>
  <c r="H274" i="3" a="1"/>
  <c r="H274" i="3"/>
  <c r="G274" i="3" a="1"/>
  <c r="G274" i="3" s="1"/>
  <c r="F274" i="3" a="1"/>
  <c r="F274" i="3" s="1"/>
  <c r="E274" i="3" a="1"/>
  <c r="E274" i="3"/>
  <c r="D274" i="3" a="1"/>
  <c r="D274" i="3" s="1"/>
  <c r="C274" i="3" a="1"/>
  <c r="C274" i="3" s="1"/>
  <c r="A274" i="3" a="1"/>
  <c r="A274" i="3" s="1"/>
  <c r="S273" i="3" a="1"/>
  <c r="S273" i="3"/>
  <c r="N273" i="3" a="1"/>
  <c r="N273" i="3" s="1"/>
  <c r="M273" i="3" a="1"/>
  <c r="M273" i="3" s="1"/>
  <c r="L273" i="3" a="1"/>
  <c r="L273" i="3"/>
  <c r="K273" i="3" a="1"/>
  <c r="K273" i="3" s="1"/>
  <c r="J273" i="3" a="1"/>
  <c r="J273" i="3" s="1"/>
  <c r="I273" i="3" a="1"/>
  <c r="I273" i="3" s="1"/>
  <c r="H273" i="3" a="1"/>
  <c r="H273" i="3" s="1"/>
  <c r="G273" i="3" a="1"/>
  <c r="G273" i="3" s="1"/>
  <c r="F273" i="3" a="1"/>
  <c r="F273" i="3"/>
  <c r="E273" i="3" a="1"/>
  <c r="E273" i="3" s="1"/>
  <c r="D273" i="3" a="1"/>
  <c r="D273" i="3" s="1"/>
  <c r="C273" i="3" a="1"/>
  <c r="C273" i="3" s="1"/>
  <c r="A273" i="3" a="1"/>
  <c r="A273" i="3" s="1"/>
  <c r="S272" i="3" a="1"/>
  <c r="S272" i="3" s="1"/>
  <c r="N272" i="3" a="1"/>
  <c r="N272" i="3" s="1"/>
  <c r="M272" i="3" a="1"/>
  <c r="M272" i="3"/>
  <c r="L272" i="3" a="1"/>
  <c r="L272" i="3" s="1"/>
  <c r="K272" i="3" a="1"/>
  <c r="K272" i="3" s="1"/>
  <c r="J272" i="3" a="1"/>
  <c r="J272" i="3" s="1"/>
  <c r="I272" i="3" a="1"/>
  <c r="I272" i="3" s="1"/>
  <c r="H272" i="3" a="1"/>
  <c r="H272" i="3" s="1"/>
  <c r="G272" i="3" a="1"/>
  <c r="G272" i="3"/>
  <c r="F272" i="3" a="1"/>
  <c r="F272" i="3" s="1"/>
  <c r="E272" i="3" a="1"/>
  <c r="E272" i="3"/>
  <c r="D272" i="3" a="1"/>
  <c r="D272" i="3"/>
  <c r="C272" i="3" a="1"/>
  <c r="C272" i="3" s="1"/>
  <c r="A272" i="3" a="1"/>
  <c r="A272" i="3" s="1"/>
  <c r="S271" i="3" a="1"/>
  <c r="S271" i="3" s="1"/>
  <c r="N271" i="3" a="1"/>
  <c r="N271" i="3" s="1"/>
  <c r="M271" i="3" a="1"/>
  <c r="M271" i="3"/>
  <c r="L271" i="3" a="1"/>
  <c r="L271" i="3" s="1"/>
  <c r="K271" i="3" a="1"/>
  <c r="K271" i="3" s="1"/>
  <c r="J271" i="3" a="1"/>
  <c r="J271" i="3" s="1"/>
  <c r="I271" i="3" a="1"/>
  <c r="I271" i="3" s="1"/>
  <c r="H271" i="3" a="1"/>
  <c r="H271" i="3" s="1"/>
  <c r="G271" i="3" a="1"/>
  <c r="G271" i="3"/>
  <c r="F271" i="3" a="1"/>
  <c r="F271" i="3" s="1"/>
  <c r="E271" i="3" a="1"/>
  <c r="E271" i="3" s="1"/>
  <c r="D271" i="3" a="1"/>
  <c r="D271" i="3" s="1"/>
  <c r="C271" i="3" a="1"/>
  <c r="C271" i="3" s="1"/>
  <c r="A271" i="3" a="1"/>
  <c r="A271" i="3" s="1"/>
  <c r="S270" i="3" a="1"/>
  <c r="S270" i="3" s="1"/>
  <c r="N270" i="3" a="1"/>
  <c r="N270" i="3" s="1"/>
  <c r="M270" i="3" a="1"/>
  <c r="M270" i="3" s="1"/>
  <c r="L270" i="3" a="1"/>
  <c r="L270" i="3" s="1"/>
  <c r="K270" i="3" a="1"/>
  <c r="K270" i="3" s="1"/>
  <c r="J270" i="3" a="1"/>
  <c r="J270" i="3" s="1"/>
  <c r="I270" i="3" a="1"/>
  <c r="I270" i="3" s="1"/>
  <c r="H270" i="3" a="1"/>
  <c r="H270" i="3" s="1"/>
  <c r="G270" i="3" a="1"/>
  <c r="G270" i="3" s="1"/>
  <c r="F270" i="3" a="1"/>
  <c r="F270" i="3" s="1"/>
  <c r="E270" i="3" a="1"/>
  <c r="E270" i="3" s="1"/>
  <c r="D270" i="3" a="1"/>
  <c r="D270" i="3" s="1"/>
  <c r="C270" i="3" a="1"/>
  <c r="C270" i="3" s="1"/>
  <c r="A270" i="3" a="1"/>
  <c r="A270" i="3" s="1"/>
  <c r="S269" i="3" a="1"/>
  <c r="S269" i="3" s="1"/>
  <c r="N269" i="3" a="1"/>
  <c r="N269" i="3"/>
  <c r="M269" i="3" a="1"/>
  <c r="M269" i="3" s="1"/>
  <c r="L269" i="3" a="1"/>
  <c r="L269" i="3" s="1"/>
  <c r="K269" i="3" a="1"/>
  <c r="K269" i="3" s="1"/>
  <c r="J269" i="3" a="1"/>
  <c r="J269" i="3" s="1"/>
  <c r="I269" i="3" a="1"/>
  <c r="I269" i="3" s="1"/>
  <c r="H269" i="3" a="1"/>
  <c r="H269" i="3"/>
  <c r="G269" i="3" a="1"/>
  <c r="G269" i="3" s="1"/>
  <c r="F269" i="3" a="1"/>
  <c r="F269" i="3" s="1"/>
  <c r="E269" i="3" a="1"/>
  <c r="E269" i="3"/>
  <c r="D269" i="3" a="1"/>
  <c r="D269" i="3" s="1"/>
  <c r="C269" i="3" a="1"/>
  <c r="C269" i="3" s="1"/>
  <c r="A269" i="3" a="1"/>
  <c r="A269" i="3" s="1"/>
  <c r="S268" i="3" a="1"/>
  <c r="S268" i="3" s="1"/>
  <c r="N268" i="3" a="1"/>
  <c r="N268" i="3" s="1"/>
  <c r="M268" i="3" a="1"/>
  <c r="M268" i="3"/>
  <c r="L268" i="3" a="1"/>
  <c r="L268" i="3" s="1"/>
  <c r="K268" i="3" a="1"/>
  <c r="K268" i="3" s="1"/>
  <c r="J268" i="3" a="1"/>
  <c r="J268" i="3" s="1"/>
  <c r="I268" i="3" a="1"/>
  <c r="I268" i="3" s="1"/>
  <c r="H268" i="3" a="1"/>
  <c r="H268" i="3" s="1"/>
  <c r="G268" i="3" a="1"/>
  <c r="G268" i="3"/>
  <c r="F268" i="3" a="1"/>
  <c r="F268" i="3" s="1"/>
  <c r="E268" i="3" a="1"/>
  <c r="E268" i="3" s="1"/>
  <c r="D268" i="3" a="1"/>
  <c r="D268" i="3" s="1"/>
  <c r="C268" i="3" a="1"/>
  <c r="C268" i="3" s="1"/>
  <c r="A268" i="3" a="1"/>
  <c r="A268" i="3" s="1"/>
  <c r="S267" i="3" a="1"/>
  <c r="S267" i="3" s="1"/>
  <c r="N267" i="3" a="1"/>
  <c r="N267" i="3"/>
  <c r="M267" i="3" a="1"/>
  <c r="M267" i="3" s="1"/>
  <c r="L267" i="3" a="1"/>
  <c r="L267" i="3" s="1"/>
  <c r="K267" i="3" a="1"/>
  <c r="K267" i="3" s="1"/>
  <c r="J267" i="3" a="1"/>
  <c r="J267" i="3"/>
  <c r="I267" i="3" a="1"/>
  <c r="I267" i="3" s="1"/>
  <c r="H267" i="3" a="1"/>
  <c r="H267" i="3"/>
  <c r="G267" i="3" a="1"/>
  <c r="G267" i="3"/>
  <c r="F267" i="3" a="1"/>
  <c r="F267" i="3" s="1"/>
  <c r="E267" i="3" a="1"/>
  <c r="E267" i="3" s="1"/>
  <c r="D267" i="3" a="1"/>
  <c r="D267" i="3" s="1"/>
  <c r="C267" i="3" a="1"/>
  <c r="C267" i="3" s="1"/>
  <c r="A267" i="3" a="1"/>
  <c r="A267" i="3"/>
  <c r="S266" i="3" a="1"/>
  <c r="S266" i="3" s="1"/>
  <c r="N266" i="3" a="1"/>
  <c r="N266" i="3" s="1"/>
  <c r="M266" i="3" a="1"/>
  <c r="M266" i="3" s="1"/>
  <c r="L266" i="3" a="1"/>
  <c r="L266" i="3" s="1"/>
  <c r="K266" i="3" a="1"/>
  <c r="K266" i="3" s="1"/>
  <c r="J266" i="3" a="1"/>
  <c r="J266" i="3" s="1"/>
  <c r="I266" i="3" a="1"/>
  <c r="I266" i="3" s="1"/>
  <c r="H266" i="3" a="1"/>
  <c r="H266" i="3" s="1"/>
  <c r="G266" i="3" a="1"/>
  <c r="G266" i="3" s="1"/>
  <c r="F266" i="3" a="1"/>
  <c r="F266" i="3" s="1"/>
  <c r="E266" i="3" a="1"/>
  <c r="E266" i="3" s="1"/>
  <c r="D266" i="3" a="1"/>
  <c r="D266" i="3" s="1"/>
  <c r="C266" i="3" a="1"/>
  <c r="C266" i="3" s="1"/>
  <c r="A266" i="3" a="1"/>
  <c r="A266" i="3" s="1"/>
  <c r="S265" i="3" a="1"/>
  <c r="S265" i="3" s="1"/>
  <c r="N265" i="3" a="1"/>
  <c r="N265" i="3" s="1"/>
  <c r="M265" i="3" a="1"/>
  <c r="M265" i="3" s="1"/>
  <c r="L265" i="3" a="1"/>
  <c r="L265" i="3" s="1"/>
  <c r="K265" i="3" a="1"/>
  <c r="K265" i="3" s="1"/>
  <c r="J265" i="3" a="1"/>
  <c r="J265" i="3" s="1"/>
  <c r="I265" i="3" a="1"/>
  <c r="I265" i="3" s="1"/>
  <c r="H265" i="3" a="1"/>
  <c r="H265" i="3" s="1"/>
  <c r="G265" i="3" a="1"/>
  <c r="G265" i="3" s="1"/>
  <c r="F265" i="3" a="1"/>
  <c r="F265" i="3" s="1"/>
  <c r="E265" i="3" a="1"/>
  <c r="E265" i="3" s="1"/>
  <c r="D265" i="3" a="1"/>
  <c r="D265" i="3" s="1"/>
  <c r="C265" i="3" a="1"/>
  <c r="C265" i="3" s="1"/>
  <c r="A265" i="3" a="1"/>
  <c r="A265" i="3" s="1"/>
  <c r="S264" i="3" a="1"/>
  <c r="S264" i="3" s="1"/>
  <c r="N264" i="3" a="1"/>
  <c r="N264" i="3"/>
  <c r="M264" i="3" a="1"/>
  <c r="M264" i="3" s="1"/>
  <c r="L264" i="3" a="1"/>
  <c r="L264" i="3" s="1"/>
  <c r="K264" i="3" a="1"/>
  <c r="K264" i="3" s="1"/>
  <c r="J264" i="3" a="1"/>
  <c r="J264" i="3" s="1"/>
  <c r="I264" i="3" a="1"/>
  <c r="I264" i="3" s="1"/>
  <c r="H264" i="3" a="1"/>
  <c r="H264" i="3"/>
  <c r="G264" i="3" a="1"/>
  <c r="G264" i="3" s="1"/>
  <c r="F264" i="3" a="1"/>
  <c r="F264" i="3" s="1"/>
  <c r="E264" i="3" a="1"/>
  <c r="E264" i="3"/>
  <c r="D264" i="3" a="1"/>
  <c r="D264" i="3" s="1"/>
  <c r="C264" i="3" a="1"/>
  <c r="C264" i="3" s="1"/>
  <c r="A264" i="3" a="1"/>
  <c r="A264" i="3" s="1"/>
  <c r="S263" i="3" a="1"/>
  <c r="S263" i="3" s="1"/>
  <c r="N263" i="3" a="1"/>
  <c r="N263" i="3"/>
  <c r="M263" i="3" a="1"/>
  <c r="M263" i="3" s="1"/>
  <c r="L263" i="3" a="1"/>
  <c r="L263" i="3" s="1"/>
  <c r="K263" i="3" a="1"/>
  <c r="K263" i="3" s="1"/>
  <c r="J263" i="3" a="1"/>
  <c r="J263" i="3" s="1"/>
  <c r="I263" i="3" a="1"/>
  <c r="I263" i="3" s="1"/>
  <c r="H263" i="3" a="1"/>
  <c r="H263" i="3"/>
  <c r="G263" i="3" a="1"/>
  <c r="G263" i="3" s="1"/>
  <c r="F263" i="3" a="1"/>
  <c r="F263" i="3" s="1"/>
  <c r="E263" i="3" a="1"/>
  <c r="E263" i="3" s="1"/>
  <c r="D263" i="3" a="1"/>
  <c r="D263" i="3" s="1"/>
  <c r="C263" i="3" a="1"/>
  <c r="C263" i="3" s="1"/>
  <c r="A263" i="3" a="1"/>
  <c r="A263" i="3"/>
  <c r="S262" i="3" a="1"/>
  <c r="S262" i="3" s="1"/>
  <c r="N262" i="3" a="1"/>
  <c r="N262" i="3" s="1"/>
  <c r="M262" i="3" a="1"/>
  <c r="M262" i="3" s="1"/>
  <c r="L262" i="3" a="1"/>
  <c r="L262" i="3" s="1"/>
  <c r="K262" i="3" a="1"/>
  <c r="K262" i="3" s="1"/>
  <c r="J262" i="3" a="1"/>
  <c r="J262" i="3"/>
  <c r="I262" i="3" a="1"/>
  <c r="I262" i="3" s="1"/>
  <c r="H262" i="3" a="1"/>
  <c r="H262" i="3" s="1"/>
  <c r="G262" i="3" a="1"/>
  <c r="G262" i="3" s="1"/>
  <c r="F262" i="3" a="1"/>
  <c r="F262" i="3" s="1"/>
  <c r="E262" i="3" a="1"/>
  <c r="E262" i="3" s="1"/>
  <c r="D262" i="3" a="1"/>
  <c r="D262" i="3"/>
  <c r="C262" i="3" a="1"/>
  <c r="C262" i="3" s="1"/>
  <c r="A262" i="3" a="1"/>
  <c r="A262" i="3" s="1"/>
  <c r="S261" i="3" a="1"/>
  <c r="S261" i="3" s="1"/>
  <c r="N261" i="3" a="1"/>
  <c r="N261" i="3" s="1"/>
  <c r="M261" i="3" a="1"/>
  <c r="M261" i="3"/>
  <c r="L261" i="3" a="1"/>
  <c r="L261" i="3" s="1"/>
  <c r="K261" i="3" a="1"/>
  <c r="K261" i="3" s="1"/>
  <c r="J261" i="3" a="1"/>
  <c r="J261" i="3"/>
  <c r="I261" i="3" a="1"/>
  <c r="I261" i="3" s="1"/>
  <c r="H261" i="3" a="1"/>
  <c r="H261" i="3" s="1"/>
  <c r="G261" i="3" a="1"/>
  <c r="G261" i="3" s="1"/>
  <c r="F261" i="3" a="1"/>
  <c r="F261" i="3" s="1"/>
  <c r="E261" i="3" a="1"/>
  <c r="E261" i="3" s="1"/>
  <c r="D261" i="3" a="1"/>
  <c r="D261" i="3"/>
  <c r="C261" i="3" a="1"/>
  <c r="C261" i="3" s="1"/>
  <c r="A261" i="3" a="1"/>
  <c r="A261" i="3" s="1"/>
  <c r="S260" i="3" a="1"/>
  <c r="S260" i="3" s="1"/>
  <c r="N260" i="3" a="1"/>
  <c r="N260" i="3" s="1"/>
  <c r="M260" i="3" a="1"/>
  <c r="M260" i="3" s="1"/>
  <c r="L260" i="3" a="1"/>
  <c r="L260" i="3" s="1"/>
  <c r="K260" i="3" a="1"/>
  <c r="K260" i="3" s="1"/>
  <c r="J260" i="3" a="1"/>
  <c r="J260" i="3" s="1"/>
  <c r="I260" i="3" a="1"/>
  <c r="I260" i="3" s="1"/>
  <c r="H260" i="3" a="1"/>
  <c r="H260" i="3" s="1"/>
  <c r="G260" i="3" a="1"/>
  <c r="G260" i="3" s="1"/>
  <c r="F260" i="3" a="1"/>
  <c r="F260" i="3" s="1"/>
  <c r="E260" i="3" a="1"/>
  <c r="E260" i="3" s="1"/>
  <c r="D260" i="3" a="1"/>
  <c r="D260" i="3" s="1"/>
  <c r="C260" i="3" a="1"/>
  <c r="C260" i="3" s="1"/>
  <c r="A260" i="3" a="1"/>
  <c r="A260" i="3" s="1"/>
  <c r="S259" i="3" a="1"/>
  <c r="S259" i="3" s="1"/>
  <c r="N259" i="3" a="1"/>
  <c r="N259" i="3" s="1"/>
  <c r="M259" i="3" a="1"/>
  <c r="M259" i="3" s="1"/>
  <c r="L259" i="3" a="1"/>
  <c r="L259" i="3" s="1"/>
  <c r="K259" i="3" a="1"/>
  <c r="K259" i="3"/>
  <c r="J259" i="3" a="1"/>
  <c r="J259" i="3" s="1"/>
  <c r="I259" i="3" a="1"/>
  <c r="I259" i="3" s="1"/>
  <c r="H259" i="3" a="1"/>
  <c r="H259" i="3" s="1"/>
  <c r="G259" i="3" a="1"/>
  <c r="G259" i="3" s="1"/>
  <c r="F259" i="3" a="1"/>
  <c r="F259" i="3" s="1"/>
  <c r="E259" i="3" a="1"/>
  <c r="E259" i="3"/>
  <c r="D259" i="3" a="1"/>
  <c r="D259" i="3" s="1"/>
  <c r="C259" i="3" a="1"/>
  <c r="C259" i="3" s="1"/>
  <c r="A259" i="3" a="1"/>
  <c r="A259" i="3"/>
  <c r="S258" i="3" a="1"/>
  <c r="S258" i="3" s="1"/>
  <c r="N258" i="3" a="1"/>
  <c r="N258" i="3"/>
  <c r="M258" i="3" a="1"/>
  <c r="M258" i="3"/>
  <c r="L258" i="3" a="1"/>
  <c r="L258" i="3" s="1"/>
  <c r="K258" i="3" a="1"/>
  <c r="K258" i="3"/>
  <c r="J258" i="3" a="1"/>
  <c r="J258" i="3"/>
  <c r="I258" i="3" a="1"/>
  <c r="I258" i="3" s="1"/>
  <c r="H258" i="3" a="1"/>
  <c r="H258" i="3"/>
  <c r="G258" i="3" a="1"/>
  <c r="G258" i="3"/>
  <c r="F258" i="3" a="1"/>
  <c r="F258" i="3" s="1"/>
  <c r="E258" i="3" a="1"/>
  <c r="E258" i="3"/>
  <c r="D258" i="3" a="1"/>
  <c r="D258" i="3"/>
  <c r="C258" i="3" a="1"/>
  <c r="C258" i="3" s="1"/>
  <c r="A258" i="3" a="1"/>
  <c r="A258" i="3"/>
  <c r="S257" i="3" a="1"/>
  <c r="S257" i="3" s="1"/>
  <c r="N257" i="3" a="1"/>
  <c r="N257" i="3"/>
  <c r="M257" i="3" a="1"/>
  <c r="M257" i="3"/>
  <c r="L257" i="3" a="1"/>
  <c r="L257" i="3" s="1"/>
  <c r="K257" i="3" a="1"/>
  <c r="K257" i="3" s="1"/>
  <c r="J257" i="3" a="1"/>
  <c r="J257" i="3"/>
  <c r="I257" i="3" a="1"/>
  <c r="I257" i="3" s="1"/>
  <c r="H257" i="3" a="1"/>
  <c r="H257" i="3"/>
  <c r="G257" i="3" a="1"/>
  <c r="G257" i="3"/>
  <c r="F257" i="3" a="1"/>
  <c r="F257" i="3" s="1"/>
  <c r="E257" i="3" a="1"/>
  <c r="E257" i="3" s="1"/>
  <c r="D257" i="3" a="1"/>
  <c r="D257" i="3" s="1"/>
  <c r="C257" i="3" a="1"/>
  <c r="C257" i="3" s="1"/>
  <c r="A257" i="3" a="1"/>
  <c r="A257" i="3"/>
  <c r="S256" i="3" a="1"/>
  <c r="S256" i="3" s="1"/>
  <c r="N256" i="3" a="1"/>
  <c r="N256" i="3" s="1"/>
  <c r="M256" i="3" a="1"/>
  <c r="M256" i="3"/>
  <c r="L256" i="3" a="1"/>
  <c r="L256" i="3" s="1"/>
  <c r="K256" i="3" a="1"/>
  <c r="K256" i="3" s="1"/>
  <c r="J256" i="3" a="1"/>
  <c r="J256" i="3" s="1"/>
  <c r="I256" i="3" a="1"/>
  <c r="I256" i="3" s="1"/>
  <c r="H256" i="3" a="1"/>
  <c r="H256" i="3" s="1"/>
  <c r="G256" i="3" a="1"/>
  <c r="G256" i="3"/>
  <c r="F256" i="3" a="1"/>
  <c r="F256" i="3" s="1"/>
  <c r="E256" i="3" a="1"/>
  <c r="E256" i="3" s="1"/>
  <c r="D256" i="3" a="1"/>
  <c r="D256" i="3" s="1"/>
  <c r="C256" i="3" a="1"/>
  <c r="C256" i="3" s="1"/>
  <c r="A256" i="3" a="1"/>
  <c r="A256" i="3" s="1"/>
  <c r="S255" i="3" a="1"/>
  <c r="S255" i="3" s="1"/>
  <c r="N255" i="3" a="1"/>
  <c r="N255" i="3" s="1"/>
  <c r="M255" i="3" a="1"/>
  <c r="M255" i="3" s="1"/>
  <c r="L255" i="3" a="1"/>
  <c r="L255" i="3" s="1"/>
  <c r="K255" i="3" a="1"/>
  <c r="K255" i="3" s="1"/>
  <c r="J255" i="3" a="1"/>
  <c r="J255" i="3" s="1"/>
  <c r="I255" i="3" a="1"/>
  <c r="I255" i="3" s="1"/>
  <c r="H255" i="3" a="1"/>
  <c r="H255" i="3" s="1"/>
  <c r="G255" i="3" a="1"/>
  <c r="G255" i="3" s="1"/>
  <c r="F255" i="3" a="1"/>
  <c r="F255" i="3" s="1"/>
  <c r="E255" i="3" a="1"/>
  <c r="E255" i="3" s="1"/>
  <c r="D255" i="3" a="1"/>
  <c r="D255" i="3" s="1"/>
  <c r="C255" i="3" a="1"/>
  <c r="C255" i="3" s="1"/>
  <c r="A255" i="3" a="1"/>
  <c r="A255" i="3" s="1"/>
  <c r="S254" i="3" a="1"/>
  <c r="S254" i="3" s="1"/>
  <c r="N254" i="3" a="1"/>
  <c r="N254" i="3" s="1"/>
  <c r="M254" i="3" a="1"/>
  <c r="M254" i="3" s="1"/>
  <c r="L254" i="3" a="1"/>
  <c r="L254" i="3" s="1"/>
  <c r="K254" i="3" a="1"/>
  <c r="K254" i="3"/>
  <c r="J254" i="3" a="1"/>
  <c r="J254" i="3" s="1"/>
  <c r="I254" i="3" a="1"/>
  <c r="I254" i="3" s="1"/>
  <c r="H254" i="3" a="1"/>
  <c r="H254" i="3" s="1"/>
  <c r="G254" i="3" a="1"/>
  <c r="G254" i="3" s="1"/>
  <c r="F254" i="3" a="1"/>
  <c r="F254" i="3" s="1"/>
  <c r="E254" i="3" a="1"/>
  <c r="E254" i="3" s="1"/>
  <c r="D254" i="3" a="1"/>
  <c r="D254" i="3" s="1"/>
  <c r="C254" i="3" a="1"/>
  <c r="C254" i="3" s="1"/>
  <c r="A254" i="3" a="1"/>
  <c r="A254" i="3"/>
  <c r="S253" i="3" a="1"/>
  <c r="S253" i="3" s="1"/>
  <c r="N253" i="3" a="1"/>
  <c r="N253" i="3"/>
  <c r="M253" i="3" a="1"/>
  <c r="M253" i="3" s="1"/>
  <c r="L253" i="3" a="1"/>
  <c r="L253" i="3" s="1"/>
  <c r="K253" i="3" a="1"/>
  <c r="K253" i="3"/>
  <c r="J253" i="3" a="1"/>
  <c r="J253" i="3"/>
  <c r="I253" i="3" a="1"/>
  <c r="I253" i="3" s="1"/>
  <c r="H253" i="3" a="1"/>
  <c r="H253" i="3"/>
  <c r="G253" i="3" a="1"/>
  <c r="G253" i="3" s="1"/>
  <c r="F253" i="3" a="1"/>
  <c r="F253" i="3" s="1"/>
  <c r="E253" i="3" a="1"/>
  <c r="E253" i="3"/>
  <c r="D253" i="3" a="1"/>
  <c r="D253" i="3"/>
  <c r="C253" i="3" a="1"/>
  <c r="C253" i="3" s="1"/>
  <c r="A253" i="3" a="1"/>
  <c r="A253" i="3"/>
  <c r="S252" i="3" a="1"/>
  <c r="S252" i="3" s="1"/>
  <c r="N252" i="3" a="1"/>
  <c r="N252" i="3"/>
  <c r="M252" i="3" a="1"/>
  <c r="M252" i="3"/>
  <c r="L252" i="3" a="1"/>
  <c r="L252" i="3" s="1"/>
  <c r="K252" i="3" a="1"/>
  <c r="K252" i="3"/>
  <c r="J252" i="3" a="1"/>
  <c r="J252" i="3"/>
  <c r="I252" i="3" a="1"/>
  <c r="I252" i="3" s="1"/>
  <c r="H252" i="3" a="1"/>
  <c r="H252" i="3"/>
  <c r="G252" i="3" a="1"/>
  <c r="G252" i="3"/>
  <c r="F252" i="3" a="1"/>
  <c r="F252" i="3" s="1"/>
  <c r="E252" i="3" a="1"/>
  <c r="E252" i="3"/>
  <c r="D252" i="3" a="1"/>
  <c r="D252" i="3"/>
  <c r="C252" i="3" a="1"/>
  <c r="C252" i="3" s="1"/>
  <c r="A252" i="3" a="1"/>
  <c r="A252" i="3" s="1"/>
  <c r="S251" i="3" a="1"/>
  <c r="S251" i="3" s="1"/>
  <c r="N251" i="3" a="1"/>
  <c r="N251" i="3" s="1"/>
  <c r="M251" i="3" a="1"/>
  <c r="M251" i="3"/>
  <c r="L251" i="3" a="1"/>
  <c r="L251" i="3" s="1"/>
  <c r="K251" i="3" a="1"/>
  <c r="K251" i="3" s="1"/>
  <c r="J251" i="3" a="1"/>
  <c r="J251" i="3"/>
  <c r="I251" i="3" a="1"/>
  <c r="I251" i="3" s="1"/>
  <c r="H251" i="3" a="1"/>
  <c r="H251" i="3" s="1"/>
  <c r="G251" i="3" a="1"/>
  <c r="G251" i="3"/>
  <c r="F251" i="3" a="1"/>
  <c r="F251" i="3" s="1"/>
  <c r="E251" i="3" a="1"/>
  <c r="E251" i="3" s="1"/>
  <c r="D251" i="3" a="1"/>
  <c r="D251" i="3" s="1"/>
  <c r="C251" i="3" a="1"/>
  <c r="C251" i="3" s="1"/>
  <c r="A251" i="3" a="1"/>
  <c r="A251" i="3" s="1"/>
  <c r="S250" i="3" a="1"/>
  <c r="S250" i="3" s="1"/>
  <c r="N250" i="3" a="1"/>
  <c r="N250" i="3" s="1"/>
  <c r="M250" i="3" a="1"/>
  <c r="M250" i="3" s="1"/>
  <c r="L250" i="3" a="1"/>
  <c r="L250" i="3" s="1"/>
  <c r="K250" i="3" a="1"/>
  <c r="K250" i="3" s="1"/>
  <c r="J250" i="3" a="1"/>
  <c r="J250" i="3" s="1"/>
  <c r="I250" i="3" a="1"/>
  <c r="I250" i="3" s="1"/>
  <c r="H250" i="3" a="1"/>
  <c r="H250" i="3" s="1"/>
  <c r="G250" i="3" a="1"/>
  <c r="G250" i="3" s="1"/>
  <c r="F250" i="3" a="1"/>
  <c r="F250" i="3" s="1"/>
  <c r="E250" i="3" a="1"/>
  <c r="E250" i="3" s="1"/>
  <c r="D250" i="3" a="1"/>
  <c r="D250" i="3" s="1"/>
  <c r="C250" i="3" a="1"/>
  <c r="C250" i="3" s="1"/>
  <c r="A250" i="3" a="1"/>
  <c r="A250" i="3" s="1"/>
  <c r="S249" i="3" a="1"/>
  <c r="S249" i="3" s="1"/>
  <c r="N249" i="3" a="1"/>
  <c r="N249" i="3" s="1"/>
  <c r="M249" i="3" a="1"/>
  <c r="M249" i="3" s="1"/>
  <c r="L249" i="3" a="1"/>
  <c r="L249" i="3" s="1"/>
  <c r="K249" i="3" a="1"/>
  <c r="K249" i="3" s="1"/>
  <c r="J249" i="3" a="1"/>
  <c r="J249" i="3" s="1"/>
  <c r="I249" i="3" a="1"/>
  <c r="I249" i="3" s="1"/>
  <c r="H249" i="3" a="1"/>
  <c r="H249" i="3"/>
  <c r="G249" i="3" a="1"/>
  <c r="G249" i="3" s="1"/>
  <c r="F249" i="3" a="1"/>
  <c r="F249" i="3" s="1"/>
  <c r="E249" i="3" a="1"/>
  <c r="E249" i="3"/>
  <c r="D249" i="3" a="1"/>
  <c r="D249" i="3" s="1"/>
  <c r="C249" i="3" a="1"/>
  <c r="C249" i="3" s="1"/>
  <c r="A249" i="3" a="1"/>
  <c r="A249" i="3"/>
  <c r="S248" i="3" a="1"/>
  <c r="S248" i="3" s="1"/>
  <c r="N248" i="3" a="1"/>
  <c r="N248" i="3"/>
  <c r="M248" i="3" a="1"/>
  <c r="M248" i="3" s="1"/>
  <c r="L248" i="3" a="1"/>
  <c r="L248" i="3" s="1"/>
  <c r="K248" i="3" a="1"/>
  <c r="K248" i="3" s="1"/>
  <c r="J248" i="3" a="1"/>
  <c r="J248" i="3"/>
  <c r="I248" i="3" a="1"/>
  <c r="I248" i="3" s="1"/>
  <c r="H248" i="3" a="1"/>
  <c r="H248" i="3"/>
  <c r="G248" i="3" a="1"/>
  <c r="G248" i="3" s="1"/>
  <c r="F248" i="3" a="1"/>
  <c r="F248" i="3" s="1"/>
  <c r="E248" i="3" a="1"/>
  <c r="E248" i="3" s="1"/>
  <c r="D248" i="3" a="1"/>
  <c r="D248" i="3"/>
  <c r="C248" i="3" a="1"/>
  <c r="C248" i="3" s="1"/>
  <c r="A248" i="3" a="1"/>
  <c r="A248" i="3"/>
  <c r="S247" i="3" a="1"/>
  <c r="S247" i="3" s="1"/>
  <c r="N247" i="3" a="1"/>
  <c r="N247" i="3"/>
  <c r="M247" i="3" a="1"/>
  <c r="M247" i="3" s="1"/>
  <c r="L247" i="3" a="1"/>
  <c r="L247" i="3" s="1"/>
  <c r="K247" i="3" a="1"/>
  <c r="K247" i="3"/>
  <c r="J247" i="3" a="1"/>
  <c r="J247" i="3"/>
  <c r="I247" i="3" a="1"/>
  <c r="I247" i="3" s="1"/>
  <c r="H247" i="3" a="1"/>
  <c r="H247" i="3"/>
  <c r="G247" i="3" a="1"/>
  <c r="G247" i="3" s="1"/>
  <c r="F247" i="3" a="1"/>
  <c r="F247" i="3" s="1"/>
  <c r="E247" i="3" a="1"/>
  <c r="E247" i="3"/>
  <c r="D247" i="3" a="1"/>
  <c r="D247" i="3"/>
  <c r="C247" i="3" a="1"/>
  <c r="C247" i="3" s="1"/>
  <c r="A247" i="3" a="1"/>
  <c r="A247" i="3"/>
  <c r="S246" i="3" a="1"/>
  <c r="S246" i="3" s="1"/>
  <c r="N246" i="3" a="1"/>
  <c r="N246" i="3" s="1"/>
  <c r="M246" i="3" a="1"/>
  <c r="M246" i="3" s="1"/>
  <c r="L246" i="3" a="1"/>
  <c r="L246" i="3" s="1"/>
  <c r="K246" i="3" a="1"/>
  <c r="K246" i="3" s="1"/>
  <c r="J246" i="3" a="1"/>
  <c r="J246" i="3"/>
  <c r="I246" i="3" a="1"/>
  <c r="I246" i="3" s="1"/>
  <c r="H246" i="3" a="1"/>
  <c r="H246" i="3" s="1"/>
  <c r="G246" i="3" a="1"/>
  <c r="G246" i="3" s="1"/>
  <c r="F246" i="3" a="1"/>
  <c r="F246" i="3" s="1"/>
  <c r="E246" i="3" a="1"/>
  <c r="E246" i="3" s="1"/>
  <c r="D246" i="3" a="1"/>
  <c r="D246" i="3"/>
  <c r="C246" i="3" a="1"/>
  <c r="C246" i="3" s="1"/>
  <c r="A246" i="3" a="1"/>
  <c r="A246" i="3" s="1"/>
  <c r="S245" i="3" a="1"/>
  <c r="S245" i="3" s="1"/>
  <c r="N245" i="3" a="1"/>
  <c r="N245" i="3" s="1"/>
  <c r="M245" i="3" a="1"/>
  <c r="M245" i="3" s="1"/>
  <c r="L245" i="3" a="1"/>
  <c r="L245" i="3" s="1"/>
  <c r="K245" i="3" a="1"/>
  <c r="K245" i="3" s="1"/>
  <c r="J245" i="3" a="1"/>
  <c r="J245" i="3" s="1"/>
  <c r="I245" i="3" a="1"/>
  <c r="I245" i="3" s="1"/>
  <c r="H245" i="3" a="1"/>
  <c r="H245" i="3" s="1"/>
  <c r="G245" i="3" a="1"/>
  <c r="G245" i="3" s="1"/>
  <c r="F245" i="3" a="1"/>
  <c r="F245" i="3" s="1"/>
  <c r="E245" i="3" a="1"/>
  <c r="E245" i="3" s="1"/>
  <c r="D245" i="3" a="1"/>
  <c r="D245" i="3" s="1"/>
  <c r="C245" i="3" a="1"/>
  <c r="C245" i="3" s="1"/>
  <c r="A245" i="3" a="1"/>
  <c r="A245" i="3" s="1"/>
  <c r="S244" i="3" a="1"/>
  <c r="S244" i="3" s="1"/>
  <c r="N244" i="3" a="1"/>
  <c r="N244" i="3"/>
  <c r="M244" i="3" a="1"/>
  <c r="M244" i="3" s="1"/>
  <c r="L244" i="3" a="1"/>
  <c r="L244" i="3" s="1"/>
  <c r="K244" i="3" a="1"/>
  <c r="K244" i="3" s="1"/>
  <c r="J244" i="3" a="1"/>
  <c r="J244" i="3" s="1"/>
  <c r="I244" i="3" a="1"/>
  <c r="I244" i="3" s="1"/>
  <c r="H244" i="3" a="1"/>
  <c r="H244" i="3"/>
  <c r="G244" i="3" a="1"/>
  <c r="G244" i="3" s="1"/>
  <c r="F244" i="3" a="1"/>
  <c r="F244" i="3" s="1"/>
  <c r="E244" i="3" a="1"/>
  <c r="E244" i="3"/>
  <c r="D244" i="3" a="1"/>
  <c r="D244" i="3" s="1"/>
  <c r="C244" i="3" a="1"/>
  <c r="C244" i="3" s="1"/>
  <c r="A244" i="3" a="1"/>
  <c r="A244" i="3"/>
  <c r="S243" i="3" a="1"/>
  <c r="S243" i="3" s="1"/>
  <c r="N243" i="3" a="1"/>
  <c r="N243" i="3" s="1"/>
  <c r="M243" i="3" a="1"/>
  <c r="M243" i="3"/>
  <c r="L243" i="3" a="1"/>
  <c r="L243" i="3" s="1"/>
  <c r="K243" i="3" a="1"/>
  <c r="K243" i="3" s="1"/>
  <c r="J243" i="3" a="1"/>
  <c r="J243" i="3"/>
  <c r="I243" i="3" a="1"/>
  <c r="I243" i="3" s="1"/>
  <c r="H243" i="3" a="1"/>
  <c r="H243" i="3" s="1"/>
  <c r="G243" i="3" a="1"/>
  <c r="G243" i="3"/>
  <c r="F243" i="3" a="1"/>
  <c r="F243" i="3" s="1"/>
  <c r="E243" i="3" a="1"/>
  <c r="E243" i="3" s="1"/>
  <c r="D243" i="3" a="1"/>
  <c r="D243" i="3"/>
  <c r="C243" i="3" a="1"/>
  <c r="C243" i="3" s="1"/>
  <c r="A243" i="3" a="1"/>
  <c r="A243" i="3" s="1"/>
  <c r="S242" i="3" a="1"/>
  <c r="S242" i="3" s="1"/>
  <c r="N242" i="3" a="1"/>
  <c r="N242" i="3"/>
  <c r="M242" i="3" a="1"/>
  <c r="M242" i="3" s="1"/>
  <c r="L242" i="3" a="1"/>
  <c r="L242" i="3" s="1"/>
  <c r="K242" i="3" a="1"/>
  <c r="K242" i="3" s="1"/>
  <c r="J242" i="3" a="1"/>
  <c r="J242" i="3" s="1"/>
  <c r="I242" i="3" a="1"/>
  <c r="I242" i="3" s="1"/>
  <c r="H242" i="3" a="1"/>
  <c r="H242" i="3"/>
  <c r="G242" i="3" a="1"/>
  <c r="G242" i="3" s="1"/>
  <c r="F242" i="3" a="1"/>
  <c r="F242" i="3" s="1"/>
  <c r="E242" i="3" a="1"/>
  <c r="E242" i="3" s="1"/>
  <c r="D242" i="3" a="1"/>
  <c r="D242" i="3" s="1"/>
  <c r="C242" i="3" a="1"/>
  <c r="C242" i="3" s="1"/>
  <c r="A242" i="3" a="1"/>
  <c r="A242" i="3"/>
  <c r="S241" i="3" a="1"/>
  <c r="S241" i="3" s="1"/>
  <c r="N241" i="3" a="1"/>
  <c r="N241" i="3" s="1"/>
  <c r="M241" i="3" a="1"/>
  <c r="M241" i="3"/>
  <c r="L241" i="3" a="1"/>
  <c r="L241" i="3" s="1"/>
  <c r="K241" i="3" a="1"/>
  <c r="K241" i="3" s="1"/>
  <c r="J241" i="3" a="1"/>
  <c r="J241" i="3"/>
  <c r="I241" i="3" a="1"/>
  <c r="I241" i="3" s="1"/>
  <c r="H241" i="3" a="1"/>
  <c r="H241" i="3" s="1"/>
  <c r="G241" i="3" a="1"/>
  <c r="G241" i="3" s="1"/>
  <c r="F241" i="3" a="1"/>
  <c r="F241" i="3" s="1"/>
  <c r="E241" i="3" a="1"/>
  <c r="E241" i="3" s="1"/>
  <c r="D241" i="3" a="1"/>
  <c r="D241" i="3"/>
  <c r="C241" i="3" a="1"/>
  <c r="C241" i="3" s="1"/>
  <c r="A241" i="3" a="1"/>
  <c r="A241" i="3" s="1"/>
  <c r="S240" i="3" a="1"/>
  <c r="S240" i="3" s="1"/>
  <c r="N240" i="3" a="1"/>
  <c r="N240" i="3" s="1"/>
  <c r="M240" i="3" a="1"/>
  <c r="M240" i="3" s="1"/>
  <c r="L240" i="3" a="1"/>
  <c r="L240" i="3" s="1"/>
  <c r="K240" i="3" a="1"/>
  <c r="K240" i="3" s="1"/>
  <c r="J240" i="3" a="1"/>
  <c r="J240" i="3" s="1"/>
  <c r="I240" i="3" a="1"/>
  <c r="I240" i="3" s="1"/>
  <c r="H240" i="3" a="1"/>
  <c r="H240" i="3" s="1"/>
  <c r="G240" i="3" a="1"/>
  <c r="G240" i="3" s="1"/>
  <c r="F240" i="3" a="1"/>
  <c r="F240" i="3" s="1"/>
  <c r="E240" i="3" a="1"/>
  <c r="E240" i="3" s="1"/>
  <c r="D240" i="3" a="1"/>
  <c r="D240" i="3" s="1"/>
  <c r="C240" i="3" a="1"/>
  <c r="C240" i="3" s="1"/>
  <c r="A240" i="3" a="1"/>
  <c r="A240" i="3" s="1"/>
  <c r="S239" i="3" a="1"/>
  <c r="S239" i="3" s="1"/>
  <c r="N239" i="3" a="1"/>
  <c r="N239" i="3" s="1"/>
  <c r="M239" i="3" a="1"/>
  <c r="M239" i="3" s="1"/>
  <c r="L239" i="3" a="1"/>
  <c r="L239" i="3" s="1"/>
  <c r="K239" i="3" a="1"/>
  <c r="K239" i="3"/>
  <c r="J239" i="3" a="1"/>
  <c r="J239" i="3" s="1"/>
  <c r="I239" i="3" a="1"/>
  <c r="I239" i="3" s="1"/>
  <c r="H239" i="3" a="1"/>
  <c r="H239" i="3"/>
  <c r="G239" i="3" a="1"/>
  <c r="G239" i="3" s="1"/>
  <c r="F239" i="3" a="1"/>
  <c r="F239" i="3" s="1"/>
  <c r="E239" i="3" a="1"/>
  <c r="E239" i="3" s="1"/>
  <c r="D239" i="3" a="1"/>
  <c r="D239" i="3" s="1"/>
  <c r="C239" i="3" a="1"/>
  <c r="C239" i="3" s="1"/>
  <c r="A239" i="3" a="1"/>
  <c r="A239" i="3" s="1"/>
  <c r="S238" i="3" a="1"/>
  <c r="S238" i="3" s="1"/>
  <c r="N238" i="3" a="1"/>
  <c r="N238" i="3"/>
  <c r="M238" i="3" a="1"/>
  <c r="M238" i="3"/>
  <c r="L238" i="3" a="1"/>
  <c r="L238" i="3" s="1"/>
  <c r="K238" i="3" a="1"/>
  <c r="K238" i="3"/>
  <c r="J238" i="3" a="1"/>
  <c r="J238" i="3" s="1"/>
  <c r="I238" i="3" a="1"/>
  <c r="I238" i="3" s="1"/>
  <c r="H238" i="3" a="1"/>
  <c r="H238" i="3"/>
  <c r="G238" i="3" a="1"/>
  <c r="G238" i="3"/>
  <c r="F238" i="3" a="1"/>
  <c r="F238" i="3" s="1"/>
  <c r="E238" i="3" a="1"/>
  <c r="E238" i="3"/>
  <c r="D238" i="3" a="1"/>
  <c r="D238" i="3" s="1"/>
  <c r="C238" i="3" a="1"/>
  <c r="C238" i="3" s="1"/>
  <c r="A238" i="3" a="1"/>
  <c r="A238" i="3" s="1"/>
  <c r="S237" i="3" a="1"/>
  <c r="S237" i="3" s="1"/>
  <c r="N237" i="3" a="1"/>
  <c r="N237" i="3" s="1"/>
  <c r="M237" i="3" a="1"/>
  <c r="M237" i="3"/>
  <c r="L237" i="3" a="1"/>
  <c r="L237" i="3" s="1"/>
  <c r="K237" i="3" a="1"/>
  <c r="K237" i="3" s="1"/>
  <c r="J237" i="3" a="1"/>
  <c r="J237" i="3"/>
  <c r="I237" i="3" a="1"/>
  <c r="I237" i="3" s="1"/>
  <c r="H237" i="3" a="1"/>
  <c r="H237" i="3"/>
  <c r="G237" i="3" a="1"/>
  <c r="G237" i="3"/>
  <c r="F237" i="3" a="1"/>
  <c r="F237" i="3" s="1"/>
  <c r="E237" i="3" a="1"/>
  <c r="E237" i="3" s="1"/>
  <c r="D237" i="3" a="1"/>
  <c r="D237" i="3" s="1"/>
  <c r="C237" i="3" a="1"/>
  <c r="C237" i="3" s="1"/>
  <c r="A237" i="3" a="1"/>
  <c r="A237" i="3" s="1"/>
  <c r="S236" i="3" a="1"/>
  <c r="S236" i="3" s="1"/>
  <c r="N236" i="3" a="1"/>
  <c r="N236" i="3" s="1"/>
  <c r="M236" i="3" a="1"/>
  <c r="M236" i="3"/>
  <c r="L236" i="3" a="1"/>
  <c r="L236" i="3" s="1"/>
  <c r="K236" i="3" a="1"/>
  <c r="K236" i="3" s="1"/>
  <c r="J236" i="3" a="1"/>
  <c r="J236" i="3"/>
  <c r="I236" i="3" a="1"/>
  <c r="I236" i="3" s="1"/>
  <c r="H236" i="3" a="1"/>
  <c r="H236" i="3" s="1"/>
  <c r="G236" i="3" a="1"/>
  <c r="G236" i="3" s="1"/>
  <c r="F236" i="3" a="1"/>
  <c r="F236" i="3" s="1"/>
  <c r="E236" i="3" a="1"/>
  <c r="E236" i="3" s="1"/>
  <c r="D236" i="3" a="1"/>
  <c r="D236" i="3"/>
  <c r="C236" i="3" a="1"/>
  <c r="C236" i="3" s="1"/>
  <c r="A236" i="3" a="1"/>
  <c r="A236" i="3" s="1"/>
  <c r="S235" i="3" a="1"/>
  <c r="S235" i="3" s="1"/>
  <c r="N235" i="3" a="1"/>
  <c r="N235" i="3" s="1"/>
  <c r="M235" i="3" a="1"/>
  <c r="M235" i="3" s="1"/>
  <c r="L235" i="3" a="1"/>
  <c r="L235" i="3" s="1"/>
  <c r="K235" i="3" a="1"/>
  <c r="K235" i="3" s="1"/>
  <c r="J235" i="3" a="1"/>
  <c r="J235" i="3" s="1"/>
  <c r="I235" i="3" a="1"/>
  <c r="I235" i="3" s="1"/>
  <c r="H235" i="3" a="1"/>
  <c r="H235" i="3" s="1"/>
  <c r="G235" i="3" a="1"/>
  <c r="G235" i="3" s="1"/>
  <c r="F235" i="3" a="1"/>
  <c r="F235" i="3" s="1"/>
  <c r="E235" i="3" a="1"/>
  <c r="E235" i="3" s="1"/>
  <c r="D235" i="3" a="1"/>
  <c r="D235" i="3" s="1"/>
  <c r="C235" i="3" a="1"/>
  <c r="C235" i="3" s="1"/>
  <c r="A235" i="3" a="1"/>
  <c r="A235" i="3" s="1"/>
  <c r="S234" i="3" a="1"/>
  <c r="S234" i="3" s="1"/>
  <c r="N234" i="3" a="1"/>
  <c r="N234" i="3"/>
  <c r="M234" i="3" a="1"/>
  <c r="M234" i="3" s="1"/>
  <c r="L234" i="3" a="1"/>
  <c r="L234" i="3" s="1"/>
  <c r="K234" i="3" a="1"/>
  <c r="K234" i="3"/>
  <c r="J234" i="3" a="1"/>
  <c r="J234" i="3" s="1"/>
  <c r="I234" i="3" a="1"/>
  <c r="I234" i="3" s="1"/>
  <c r="H234" i="3" a="1"/>
  <c r="H234" i="3"/>
  <c r="G234" i="3" a="1"/>
  <c r="G234" i="3" s="1"/>
  <c r="F234" i="3" a="1"/>
  <c r="F234" i="3" s="1"/>
  <c r="E234" i="3" a="1"/>
  <c r="E234" i="3" s="1"/>
  <c r="D234" i="3" a="1"/>
  <c r="D234" i="3" s="1"/>
  <c r="C234" i="3" a="1"/>
  <c r="C234" i="3" s="1"/>
  <c r="A234" i="3" a="1"/>
  <c r="A234" i="3"/>
  <c r="S233" i="3" a="1"/>
  <c r="S233" i="3" s="1"/>
  <c r="N233" i="3" a="1"/>
  <c r="N233" i="3"/>
  <c r="M233" i="3" a="1"/>
  <c r="M233" i="3"/>
  <c r="L233" i="3" a="1"/>
  <c r="L233" i="3" s="1"/>
  <c r="K233" i="3" a="1"/>
  <c r="K233" i="3" s="1"/>
  <c r="J233" i="3" a="1"/>
  <c r="J233" i="3"/>
  <c r="I233" i="3" a="1"/>
  <c r="I233" i="3" s="1"/>
  <c r="H233" i="3" a="1"/>
  <c r="H233" i="3"/>
  <c r="G233" i="3" a="1"/>
  <c r="G233" i="3"/>
  <c r="F233" i="3" a="1"/>
  <c r="F233" i="3" s="1"/>
  <c r="E233" i="3" a="1"/>
  <c r="E233" i="3" s="1"/>
  <c r="D233" i="3" a="1"/>
  <c r="D233" i="3" s="1"/>
  <c r="C233" i="3" a="1"/>
  <c r="C233" i="3" s="1"/>
  <c r="A233" i="3" a="1"/>
  <c r="A233" i="3"/>
  <c r="S232" i="3" a="1"/>
  <c r="S232" i="3" s="1"/>
  <c r="N232" i="3" a="1"/>
  <c r="N232" i="3" s="1"/>
  <c r="M232" i="3" a="1"/>
  <c r="M232" i="3" s="1"/>
  <c r="L232" i="3" a="1"/>
  <c r="L232" i="3" s="1"/>
  <c r="K232" i="3" a="1"/>
  <c r="K232" i="3" s="1"/>
  <c r="J232" i="3" a="1"/>
  <c r="J232" i="3" s="1"/>
  <c r="I232" i="3" a="1"/>
  <c r="I232" i="3" s="1"/>
  <c r="H232" i="3" a="1"/>
  <c r="H232" i="3" s="1"/>
  <c r="G232" i="3" a="1"/>
  <c r="G232" i="3" s="1"/>
  <c r="F232" i="3" a="1"/>
  <c r="F232" i="3" s="1"/>
  <c r="E232" i="3" a="1"/>
  <c r="E232" i="3" s="1"/>
  <c r="D232" i="3" a="1"/>
  <c r="D232" i="3"/>
  <c r="C232" i="3" a="1"/>
  <c r="C232" i="3" s="1"/>
  <c r="A232" i="3" a="1"/>
  <c r="A232" i="3" s="1"/>
  <c r="S231" i="3" a="1"/>
  <c r="S231" i="3" s="1"/>
  <c r="N231" i="3" a="1"/>
  <c r="N231" i="3" s="1"/>
  <c r="M231" i="3" a="1"/>
  <c r="M231" i="3" s="1"/>
  <c r="L231" i="3" a="1"/>
  <c r="L231" i="3" s="1"/>
  <c r="K231" i="3" a="1"/>
  <c r="K231" i="3" s="1"/>
  <c r="J231" i="3" a="1"/>
  <c r="J231" i="3" s="1"/>
  <c r="I231" i="3" a="1"/>
  <c r="I231" i="3" s="1"/>
  <c r="H231" i="3" a="1"/>
  <c r="H231" i="3" s="1"/>
  <c r="G231" i="3" a="1"/>
  <c r="G231" i="3"/>
  <c r="F231" i="3" a="1"/>
  <c r="F231" i="3" s="1"/>
  <c r="E231" i="3" a="1"/>
  <c r="E231" i="3" s="1"/>
  <c r="D231" i="3" a="1"/>
  <c r="D231" i="3"/>
  <c r="C231" i="3" a="1"/>
  <c r="C231" i="3" s="1"/>
  <c r="A231" i="3" a="1"/>
  <c r="A231" i="3" s="1"/>
  <c r="S230" i="3" a="1"/>
  <c r="S230" i="3" s="1"/>
  <c r="N230" i="3" a="1"/>
  <c r="N230" i="3" s="1"/>
  <c r="M230" i="3" a="1"/>
  <c r="M230" i="3" s="1"/>
  <c r="L230" i="3" a="1"/>
  <c r="L230" i="3" s="1"/>
  <c r="K230" i="3" a="1"/>
  <c r="K230" i="3" s="1"/>
  <c r="J230" i="3" a="1"/>
  <c r="J230" i="3" s="1"/>
  <c r="I230" i="3" a="1"/>
  <c r="I230" i="3" s="1"/>
  <c r="H230" i="3" a="1"/>
  <c r="H230" i="3" s="1"/>
  <c r="G230" i="3" a="1"/>
  <c r="G230" i="3" s="1"/>
  <c r="F230" i="3" a="1"/>
  <c r="F230" i="3" s="1"/>
  <c r="E230" i="3" a="1"/>
  <c r="E230" i="3" s="1"/>
  <c r="D230" i="3" a="1"/>
  <c r="D230" i="3" s="1"/>
  <c r="C230" i="3" a="1"/>
  <c r="C230" i="3" s="1"/>
  <c r="A230" i="3" a="1"/>
  <c r="A230" i="3" s="1"/>
  <c r="S229" i="3" a="1"/>
  <c r="S229" i="3" s="1"/>
  <c r="N229" i="3" a="1"/>
  <c r="N229" i="3" s="1"/>
  <c r="M229" i="3" a="1"/>
  <c r="M229" i="3" s="1"/>
  <c r="L229" i="3" a="1"/>
  <c r="L229" i="3" s="1"/>
  <c r="K229" i="3" a="1"/>
  <c r="K229" i="3" s="1"/>
  <c r="J229" i="3" a="1"/>
  <c r="J229" i="3" s="1"/>
  <c r="I229" i="3" a="1"/>
  <c r="I229" i="3" s="1"/>
  <c r="H229" i="3" a="1"/>
  <c r="H229" i="3"/>
  <c r="G229" i="3" a="1"/>
  <c r="G229" i="3" s="1"/>
  <c r="F229" i="3" a="1"/>
  <c r="F229" i="3" s="1"/>
  <c r="E229" i="3" a="1"/>
  <c r="E229" i="3" s="1"/>
  <c r="D229" i="3" a="1"/>
  <c r="D229" i="3" s="1"/>
  <c r="C229" i="3" a="1"/>
  <c r="C229" i="3" s="1"/>
  <c r="A229" i="3" a="1"/>
  <c r="A229" i="3"/>
  <c r="S228" i="3" a="1"/>
  <c r="S228" i="3" s="1"/>
  <c r="N228" i="3" a="1"/>
  <c r="N228" i="3" s="1"/>
  <c r="M228" i="3" a="1"/>
  <c r="M228" i="3"/>
  <c r="L228" i="3" a="1"/>
  <c r="L228" i="3" s="1"/>
  <c r="K228" i="3" a="1"/>
  <c r="K228" i="3" s="1"/>
  <c r="J228" i="3" a="1"/>
  <c r="J228" i="3"/>
  <c r="I228" i="3" a="1"/>
  <c r="I228" i="3" s="1"/>
  <c r="H228" i="3" a="1"/>
  <c r="H228" i="3"/>
  <c r="G228" i="3" a="1"/>
  <c r="G228" i="3"/>
  <c r="F228" i="3" a="1"/>
  <c r="F228" i="3" s="1"/>
  <c r="E228" i="3" a="1"/>
  <c r="E228" i="3" s="1"/>
  <c r="D228" i="3" a="1"/>
  <c r="D228" i="3"/>
  <c r="C228" i="3" a="1"/>
  <c r="C228" i="3" s="1"/>
  <c r="A228" i="3" a="1"/>
  <c r="A228" i="3"/>
  <c r="S227" i="3" a="1"/>
  <c r="S227" i="3" s="1"/>
  <c r="N227" i="3" a="1"/>
  <c r="N227" i="3" s="1"/>
  <c r="M227" i="3" a="1"/>
  <c r="M227" i="3" s="1"/>
  <c r="L227" i="3" a="1"/>
  <c r="L227" i="3" s="1"/>
  <c r="K227" i="3" a="1"/>
  <c r="K227" i="3" s="1"/>
  <c r="J227" i="3" a="1"/>
  <c r="J227" i="3" s="1"/>
  <c r="I227" i="3" a="1"/>
  <c r="I227" i="3" s="1"/>
  <c r="H227" i="3" a="1"/>
  <c r="H227" i="3" s="1"/>
  <c r="G227" i="3" a="1"/>
  <c r="G227" i="3" s="1"/>
  <c r="F227" i="3" a="1"/>
  <c r="F227" i="3" s="1"/>
  <c r="E227" i="3" a="1"/>
  <c r="E227" i="3" s="1"/>
  <c r="D227" i="3" a="1"/>
  <c r="D227" i="3" s="1"/>
  <c r="C227" i="3" a="1"/>
  <c r="C227" i="3" s="1"/>
  <c r="A227" i="3" a="1"/>
  <c r="A227" i="3"/>
  <c r="S226" i="3" a="1"/>
  <c r="S226" i="3" s="1"/>
  <c r="N226" i="3" a="1"/>
  <c r="N226" i="3" s="1"/>
  <c r="M226" i="3" a="1"/>
  <c r="M226" i="3" s="1"/>
  <c r="L226" i="3" a="1"/>
  <c r="L226" i="3" s="1"/>
  <c r="K226" i="3" a="1"/>
  <c r="K226" i="3" s="1"/>
  <c r="J226" i="3" a="1"/>
  <c r="J226" i="3"/>
  <c r="I226" i="3" a="1"/>
  <c r="I226" i="3" s="1"/>
  <c r="H226" i="3" a="1"/>
  <c r="H226" i="3" s="1"/>
  <c r="G226" i="3" a="1"/>
  <c r="G226" i="3" s="1"/>
  <c r="F226" i="3" a="1"/>
  <c r="F226" i="3" s="1"/>
  <c r="E226" i="3" a="1"/>
  <c r="E226" i="3" s="1"/>
  <c r="D226" i="3" a="1"/>
  <c r="D226" i="3" s="1"/>
  <c r="C226" i="3" a="1"/>
  <c r="C226" i="3" s="1"/>
  <c r="A226" i="3" a="1"/>
  <c r="A226" i="3" s="1"/>
  <c r="S225" i="3" a="1"/>
  <c r="S225" i="3" s="1"/>
  <c r="N225" i="3" a="1"/>
  <c r="N225" i="3"/>
  <c r="M225" i="3" a="1"/>
  <c r="M225" i="3" s="1"/>
  <c r="L225" i="3" a="1"/>
  <c r="L225" i="3" s="1"/>
  <c r="K225" i="3" a="1"/>
  <c r="K225" i="3" s="1"/>
  <c r="J225" i="3" a="1"/>
  <c r="J225" i="3" s="1"/>
  <c r="I225" i="3" a="1"/>
  <c r="I225" i="3" s="1"/>
  <c r="H225" i="3" a="1"/>
  <c r="H225" i="3" s="1"/>
  <c r="G225" i="3" a="1"/>
  <c r="G225" i="3" s="1"/>
  <c r="F225" i="3" a="1"/>
  <c r="F225" i="3" s="1"/>
  <c r="E225" i="3" a="1"/>
  <c r="E225" i="3" s="1"/>
  <c r="D225" i="3" a="1"/>
  <c r="D225" i="3" s="1"/>
  <c r="C225" i="3" a="1"/>
  <c r="C225" i="3" s="1"/>
  <c r="A225" i="3" a="1"/>
  <c r="A225" i="3" s="1"/>
  <c r="S224" i="3" a="1"/>
  <c r="S224" i="3" s="1"/>
  <c r="N224" i="3" a="1"/>
  <c r="N224" i="3" s="1"/>
  <c r="M224" i="3" a="1"/>
  <c r="M224" i="3" s="1"/>
  <c r="L224" i="3" a="1"/>
  <c r="L224" i="3" s="1"/>
  <c r="K224" i="3" a="1"/>
  <c r="K224" i="3"/>
  <c r="J224" i="3" a="1"/>
  <c r="J224" i="3" s="1"/>
  <c r="I224" i="3" a="1"/>
  <c r="I224" i="3" s="1"/>
  <c r="H224" i="3" a="1"/>
  <c r="H224" i="3"/>
  <c r="G224" i="3" a="1"/>
  <c r="G224" i="3" s="1"/>
  <c r="F224" i="3" a="1"/>
  <c r="F224" i="3" s="1"/>
  <c r="E224" i="3" a="1"/>
  <c r="E224" i="3"/>
  <c r="D224" i="3" a="1"/>
  <c r="D224" i="3" s="1"/>
  <c r="C224" i="3" a="1"/>
  <c r="C224" i="3" s="1"/>
  <c r="A224" i="3" a="1"/>
  <c r="A224" i="3"/>
  <c r="S223" i="3" a="1"/>
  <c r="S223" i="3" s="1"/>
  <c r="N223" i="3" a="1"/>
  <c r="N223" i="3" s="1"/>
  <c r="M223" i="3" a="1"/>
  <c r="M223" i="3" s="1"/>
  <c r="L223" i="3" a="1"/>
  <c r="L223" i="3" s="1"/>
  <c r="K223" i="3" a="1"/>
  <c r="K223" i="3" s="1"/>
  <c r="J223" i="3" a="1"/>
  <c r="J223" i="3" s="1"/>
  <c r="I223" i="3" a="1"/>
  <c r="I223" i="3" s="1"/>
  <c r="H223" i="3" a="1"/>
  <c r="H223" i="3" s="1"/>
  <c r="G223" i="3" a="1"/>
  <c r="G223" i="3" s="1"/>
  <c r="F223" i="3" a="1"/>
  <c r="F223" i="3" s="1"/>
  <c r="E223" i="3" a="1"/>
  <c r="E223" i="3" s="1"/>
  <c r="D223" i="3" a="1"/>
  <c r="D223" i="3" s="1"/>
  <c r="C223" i="3" a="1"/>
  <c r="C223" i="3" s="1"/>
  <c r="A223" i="3" a="1"/>
  <c r="A223" i="3"/>
  <c r="S222" i="3" a="1"/>
  <c r="S222" i="3" s="1"/>
  <c r="N222" i="3" a="1"/>
  <c r="N222" i="3"/>
  <c r="M222" i="3" a="1"/>
  <c r="M222" i="3" s="1"/>
  <c r="L222" i="3" a="1"/>
  <c r="L222" i="3" s="1"/>
  <c r="K222" i="3" a="1"/>
  <c r="K222" i="3" s="1"/>
  <c r="J222" i="3" a="1"/>
  <c r="J222" i="3"/>
  <c r="I222" i="3" a="1"/>
  <c r="I222" i="3" s="1"/>
  <c r="H222" i="3" a="1"/>
  <c r="H222" i="3" s="1"/>
  <c r="G222" i="3" a="1"/>
  <c r="G222" i="3" s="1"/>
  <c r="F222" i="3" a="1"/>
  <c r="F222" i="3" s="1"/>
  <c r="E222" i="3" a="1"/>
  <c r="E222" i="3" s="1"/>
  <c r="D222" i="3" a="1"/>
  <c r="D222" i="3"/>
  <c r="C222" i="3" a="1"/>
  <c r="C222" i="3" s="1"/>
  <c r="A222" i="3" a="1"/>
  <c r="A222" i="3"/>
  <c r="S221" i="3" a="1"/>
  <c r="S221" i="3" s="1"/>
  <c r="N221" i="3" a="1"/>
  <c r="N221" i="3" s="1"/>
  <c r="M221" i="3" a="1"/>
  <c r="M221" i="3" s="1"/>
  <c r="L221" i="3" a="1"/>
  <c r="L221" i="3" s="1"/>
  <c r="K221" i="3" a="1"/>
  <c r="K221" i="3" s="1"/>
  <c r="J221" i="3" a="1"/>
  <c r="J221" i="3" s="1"/>
  <c r="I221" i="3" a="1"/>
  <c r="I221" i="3" s="1"/>
  <c r="H221" i="3" a="1"/>
  <c r="H221" i="3" s="1"/>
  <c r="G221" i="3" a="1"/>
  <c r="G221" i="3" s="1"/>
  <c r="F221" i="3" a="1"/>
  <c r="F221" i="3" s="1"/>
  <c r="E221" i="3" a="1"/>
  <c r="E221" i="3" s="1"/>
  <c r="D221" i="3" a="1"/>
  <c r="D221" i="3" s="1"/>
  <c r="C221" i="3" a="1"/>
  <c r="C221" i="3" s="1"/>
  <c r="A221" i="3" a="1"/>
  <c r="A221" i="3" s="1"/>
  <c r="S220" i="3" a="1"/>
  <c r="S220" i="3" s="1"/>
  <c r="N220" i="3" a="1"/>
  <c r="N220" i="3" s="1"/>
  <c r="M220" i="3" a="1"/>
  <c r="M220" i="3" s="1"/>
  <c r="L220" i="3" a="1"/>
  <c r="L220" i="3" s="1"/>
  <c r="K220" i="3" a="1"/>
  <c r="K220" i="3" s="1"/>
  <c r="J220" i="3" a="1"/>
  <c r="J220" i="3" s="1"/>
  <c r="I220" i="3" a="1"/>
  <c r="I220" i="3" s="1"/>
  <c r="H220" i="3" a="1"/>
  <c r="H220" i="3" s="1"/>
  <c r="G220" i="3" a="1"/>
  <c r="G220" i="3" s="1"/>
  <c r="F220" i="3" a="1"/>
  <c r="F220" i="3" s="1"/>
  <c r="E220" i="3" a="1"/>
  <c r="E220" i="3"/>
  <c r="D220" i="3" a="1"/>
  <c r="D220" i="3" s="1"/>
  <c r="C220" i="3" a="1"/>
  <c r="C220" i="3" s="1"/>
  <c r="A220" i="3" a="1"/>
  <c r="A220" i="3" s="1"/>
  <c r="S219" i="3" a="1"/>
  <c r="S219" i="3" s="1"/>
  <c r="N219" i="3" a="1"/>
  <c r="N219" i="3" s="1"/>
  <c r="M219" i="3" a="1"/>
  <c r="M219" i="3" s="1"/>
  <c r="L219" i="3" a="1"/>
  <c r="L219" i="3" s="1"/>
  <c r="K219" i="3" a="1"/>
  <c r="K219" i="3"/>
  <c r="J219" i="3" a="1"/>
  <c r="J219" i="3" s="1"/>
  <c r="I219" i="3" a="1"/>
  <c r="I219" i="3" s="1"/>
  <c r="H219" i="3" a="1"/>
  <c r="H219" i="3" s="1"/>
  <c r="G219" i="3" a="1"/>
  <c r="G219" i="3" s="1"/>
  <c r="F219" i="3" a="1"/>
  <c r="F219" i="3" s="1"/>
  <c r="E219" i="3" a="1"/>
  <c r="E219" i="3"/>
  <c r="D219" i="3" a="1"/>
  <c r="D219" i="3" s="1"/>
  <c r="C219" i="3" a="1"/>
  <c r="C219" i="3" s="1"/>
  <c r="A219" i="3" a="1"/>
  <c r="A219" i="3"/>
  <c r="S218" i="3" a="1"/>
  <c r="S218" i="3" s="1"/>
  <c r="N218" i="3" a="1"/>
  <c r="N218" i="3" s="1"/>
  <c r="M218" i="3" a="1"/>
  <c r="M218" i="3"/>
  <c r="L218" i="3" a="1"/>
  <c r="L218" i="3" s="1"/>
  <c r="K218" i="3" a="1"/>
  <c r="K218" i="3"/>
  <c r="J218" i="3" a="1"/>
  <c r="J218" i="3" s="1"/>
  <c r="I218" i="3" a="1"/>
  <c r="I218" i="3" s="1"/>
  <c r="H218" i="3" a="1"/>
  <c r="H218" i="3" s="1"/>
  <c r="G218" i="3" a="1"/>
  <c r="G218" i="3" s="1"/>
  <c r="F218" i="3" a="1"/>
  <c r="F218" i="3" s="1"/>
  <c r="E218" i="3" a="1"/>
  <c r="E218" i="3"/>
  <c r="D218" i="3" a="1"/>
  <c r="D218" i="3" s="1"/>
  <c r="C218" i="3" a="1"/>
  <c r="C218" i="3" s="1"/>
  <c r="A218" i="3" a="1"/>
  <c r="A218" i="3" s="1"/>
  <c r="S217" i="3" a="1"/>
  <c r="S217" i="3" s="1"/>
  <c r="N217" i="3" a="1"/>
  <c r="N217" i="3" s="1"/>
  <c r="M217" i="3" a="1"/>
  <c r="M217" i="3" s="1"/>
  <c r="L217" i="3" a="1"/>
  <c r="L217" i="3" s="1"/>
  <c r="K217" i="3" a="1"/>
  <c r="K217" i="3" s="1"/>
  <c r="J217" i="3" a="1"/>
  <c r="J217" i="3" s="1"/>
  <c r="I217" i="3" a="1"/>
  <c r="I217" i="3" s="1"/>
  <c r="H217" i="3" a="1"/>
  <c r="H217" i="3" s="1"/>
  <c r="G217" i="3" a="1"/>
  <c r="G217" i="3" s="1"/>
  <c r="F217" i="3" a="1"/>
  <c r="F217" i="3" s="1"/>
  <c r="E217" i="3" a="1"/>
  <c r="E217" i="3" s="1"/>
  <c r="D217" i="3" a="1"/>
  <c r="D217" i="3" s="1"/>
  <c r="C217" i="3" a="1"/>
  <c r="C217" i="3" s="1"/>
  <c r="A217" i="3" a="1"/>
  <c r="A217" i="3" s="1"/>
  <c r="S216" i="3" a="1"/>
  <c r="S216" i="3" s="1"/>
  <c r="N216" i="3" a="1"/>
  <c r="N216" i="3" s="1"/>
  <c r="M216" i="3" a="1"/>
  <c r="M216" i="3" s="1"/>
  <c r="L216" i="3" a="1"/>
  <c r="L216" i="3" s="1"/>
  <c r="K216" i="3" a="1"/>
  <c r="K216" i="3" s="1"/>
  <c r="J216" i="3" a="1"/>
  <c r="J216" i="3" s="1"/>
  <c r="I216" i="3" a="1"/>
  <c r="I216" i="3" s="1"/>
  <c r="H216" i="3" a="1"/>
  <c r="H216" i="3" s="1"/>
  <c r="G216" i="3" a="1"/>
  <c r="G216" i="3" s="1"/>
  <c r="F216" i="3" a="1"/>
  <c r="F216" i="3" s="1"/>
  <c r="E216" i="3" a="1"/>
  <c r="E216" i="3" s="1"/>
  <c r="D216" i="3" a="1"/>
  <c r="D216" i="3" s="1"/>
  <c r="C216" i="3" a="1"/>
  <c r="C216" i="3" s="1"/>
  <c r="A216" i="3" a="1"/>
  <c r="A216" i="3" s="1"/>
  <c r="S215" i="3" a="1"/>
  <c r="S215" i="3" s="1"/>
  <c r="N215" i="3" a="1"/>
  <c r="N215" i="3" s="1"/>
  <c r="M215" i="3" a="1"/>
  <c r="M215" i="3" s="1"/>
  <c r="L215" i="3" a="1"/>
  <c r="L215" i="3" s="1"/>
  <c r="K215" i="3" a="1"/>
  <c r="K215" i="3"/>
  <c r="J215" i="3" a="1"/>
  <c r="J215" i="3" s="1"/>
  <c r="I215" i="3" a="1"/>
  <c r="I215" i="3" s="1"/>
  <c r="H215" i="3" a="1"/>
  <c r="H215" i="3" s="1"/>
  <c r="G215" i="3" a="1"/>
  <c r="G215" i="3" s="1"/>
  <c r="F215" i="3" a="1"/>
  <c r="F215" i="3" s="1"/>
  <c r="E215" i="3" a="1"/>
  <c r="E215" i="3" s="1"/>
  <c r="D215" i="3" a="1"/>
  <c r="D215" i="3" s="1"/>
  <c r="C215" i="3" a="1"/>
  <c r="C215" i="3" s="1"/>
  <c r="A215" i="3" a="1"/>
  <c r="A215" i="3" s="1"/>
  <c r="S214" i="3" a="1"/>
  <c r="S214" i="3" s="1"/>
  <c r="N214" i="3" a="1"/>
  <c r="N214" i="3" s="1"/>
  <c r="M214" i="3" a="1"/>
  <c r="M214" i="3" s="1"/>
  <c r="L214" i="3" a="1"/>
  <c r="L214" i="3" s="1"/>
  <c r="K214" i="3" a="1"/>
  <c r="K214" i="3" s="1"/>
  <c r="J214" i="3" a="1"/>
  <c r="J214" i="3" s="1"/>
  <c r="I214" i="3" a="1"/>
  <c r="I214" i="3" s="1"/>
  <c r="H214" i="3" a="1"/>
  <c r="H214" i="3" s="1"/>
  <c r="G214" i="3" a="1"/>
  <c r="G214" i="3" s="1"/>
  <c r="F214" i="3" a="1"/>
  <c r="F214" i="3" s="1"/>
  <c r="E214" i="3" a="1"/>
  <c r="E214" i="3"/>
  <c r="D214" i="3" a="1"/>
  <c r="D214" i="3" s="1"/>
  <c r="C214" i="3" a="1"/>
  <c r="C214" i="3" s="1"/>
  <c r="A214" i="3" a="1"/>
  <c r="A214" i="3" s="1"/>
  <c r="S213" i="3" a="1"/>
  <c r="S213" i="3" s="1"/>
  <c r="N213" i="3" a="1"/>
  <c r="N213" i="3" s="1"/>
  <c r="M213" i="3" a="1"/>
  <c r="M213" i="3"/>
  <c r="L213" i="3" a="1"/>
  <c r="L213" i="3" s="1"/>
  <c r="K213" i="3" a="1"/>
  <c r="K213" i="3" s="1"/>
  <c r="J213" i="3" a="1"/>
  <c r="J213" i="3" s="1"/>
  <c r="I213" i="3" a="1"/>
  <c r="I213" i="3" s="1"/>
  <c r="H213" i="3" a="1"/>
  <c r="H213" i="3" s="1"/>
  <c r="G213" i="3" a="1"/>
  <c r="G213" i="3" s="1"/>
  <c r="F213" i="3" a="1"/>
  <c r="F213" i="3" s="1"/>
  <c r="E213" i="3" a="1"/>
  <c r="E213" i="3" s="1"/>
  <c r="D213" i="3" a="1"/>
  <c r="D213" i="3" s="1"/>
  <c r="C213" i="3" a="1"/>
  <c r="C213" i="3" s="1"/>
  <c r="A213" i="3" a="1"/>
  <c r="A213" i="3" s="1"/>
  <c r="S212" i="3" a="1"/>
  <c r="S212" i="3" s="1"/>
  <c r="N212" i="3" a="1"/>
  <c r="N212" i="3" s="1"/>
  <c r="M212" i="3" a="1"/>
  <c r="M212" i="3" s="1"/>
  <c r="L212" i="3" a="1"/>
  <c r="L212" i="3" s="1"/>
  <c r="K212" i="3" a="1"/>
  <c r="K212" i="3" s="1"/>
  <c r="J212" i="3" a="1"/>
  <c r="J212" i="3" s="1"/>
  <c r="I212" i="3" a="1"/>
  <c r="I212" i="3" s="1"/>
  <c r="H212" i="3" a="1"/>
  <c r="H212" i="3"/>
  <c r="G212" i="3" a="1"/>
  <c r="G212" i="3" s="1"/>
  <c r="F212" i="3" a="1"/>
  <c r="F212" i="3" s="1"/>
  <c r="E212" i="3" a="1"/>
  <c r="E212" i="3" s="1"/>
  <c r="D212" i="3" a="1"/>
  <c r="D212" i="3" s="1"/>
  <c r="C212" i="3" a="1"/>
  <c r="C212" i="3" s="1"/>
  <c r="A212" i="3" a="1"/>
  <c r="A212" i="3"/>
  <c r="S211" i="3" a="1"/>
  <c r="S211" i="3" s="1"/>
  <c r="N211" i="3" a="1"/>
  <c r="N211" i="3" s="1"/>
  <c r="M211" i="3" a="1"/>
  <c r="M211" i="3" s="1"/>
  <c r="L211" i="3" a="1"/>
  <c r="L211" i="3" s="1"/>
  <c r="K211" i="3" a="1"/>
  <c r="K211" i="3" s="1"/>
  <c r="J211" i="3" a="1"/>
  <c r="J211" i="3" s="1"/>
  <c r="I211" i="3" a="1"/>
  <c r="I211" i="3" s="1"/>
  <c r="H211" i="3" a="1"/>
  <c r="H211" i="3" s="1"/>
  <c r="G211" i="3" a="1"/>
  <c r="G211" i="3" s="1"/>
  <c r="F211" i="3" a="1"/>
  <c r="F211" i="3" s="1"/>
  <c r="E211" i="3" a="1"/>
  <c r="E211" i="3" s="1"/>
  <c r="D211" i="3" a="1"/>
  <c r="D211" i="3"/>
  <c r="C211" i="3" a="1"/>
  <c r="C211" i="3" s="1"/>
  <c r="A211" i="3" a="1"/>
  <c r="A211" i="3" s="1"/>
  <c r="S210" i="3" a="1"/>
  <c r="S210" i="3" s="1"/>
  <c r="N210" i="3" a="1"/>
  <c r="N210" i="3" s="1"/>
  <c r="M210" i="3" a="1"/>
  <c r="M210" i="3" s="1"/>
  <c r="L210" i="3" a="1"/>
  <c r="L210" i="3" s="1"/>
  <c r="K210" i="3" a="1"/>
  <c r="K210" i="3"/>
  <c r="J210" i="3" a="1"/>
  <c r="J210" i="3"/>
  <c r="I210" i="3" a="1"/>
  <c r="I210" i="3" s="1"/>
  <c r="H210" i="3" a="1"/>
  <c r="H210" i="3" s="1"/>
  <c r="G210" i="3" a="1"/>
  <c r="G210" i="3" s="1"/>
  <c r="F210" i="3" a="1"/>
  <c r="F210" i="3" s="1"/>
  <c r="E210" i="3" a="1"/>
  <c r="E210" i="3" s="1"/>
  <c r="D210" i="3" a="1"/>
  <c r="D210" i="3"/>
  <c r="C210" i="3" a="1"/>
  <c r="C210" i="3" s="1"/>
  <c r="A210" i="3" a="1"/>
  <c r="A210" i="3" s="1"/>
  <c r="S209" i="3" a="1"/>
  <c r="S209" i="3" s="1"/>
  <c r="N209" i="3" a="1"/>
  <c r="N209" i="3" s="1"/>
  <c r="M209" i="3" a="1"/>
  <c r="M209" i="3" s="1"/>
  <c r="L209" i="3" a="1"/>
  <c r="L209" i="3" s="1"/>
  <c r="K209" i="3" a="1"/>
  <c r="K209" i="3" s="1"/>
  <c r="J209" i="3" a="1"/>
  <c r="J209" i="3" s="1"/>
  <c r="I209" i="3" a="1"/>
  <c r="I209" i="3" s="1"/>
  <c r="H209" i="3" a="1"/>
  <c r="H209" i="3" s="1"/>
  <c r="G209" i="3" a="1"/>
  <c r="G209" i="3" s="1"/>
  <c r="F209" i="3" a="1"/>
  <c r="F209" i="3" s="1"/>
  <c r="E209" i="3" a="1"/>
  <c r="E209" i="3" s="1"/>
  <c r="D209" i="3" a="1"/>
  <c r="D209" i="3" s="1"/>
  <c r="C209" i="3" a="1"/>
  <c r="C209" i="3" s="1"/>
  <c r="A209" i="3" a="1"/>
  <c r="A209" i="3"/>
  <c r="S208" i="3" a="1"/>
  <c r="S208" i="3" s="1"/>
  <c r="N208" i="3" a="1"/>
  <c r="N208" i="3" s="1"/>
  <c r="M208" i="3" a="1"/>
  <c r="M208" i="3" s="1"/>
  <c r="L208" i="3" a="1"/>
  <c r="L208" i="3" s="1"/>
  <c r="K208" i="3" a="1"/>
  <c r="K208" i="3" s="1"/>
  <c r="J208" i="3" a="1"/>
  <c r="J208" i="3" s="1"/>
  <c r="I208" i="3" a="1"/>
  <c r="I208" i="3" s="1"/>
  <c r="H208" i="3" a="1"/>
  <c r="H208" i="3"/>
  <c r="G208" i="3" a="1"/>
  <c r="G208" i="3" s="1"/>
  <c r="F208" i="3" a="1"/>
  <c r="F208" i="3" s="1"/>
  <c r="E208" i="3" a="1"/>
  <c r="E208" i="3" s="1"/>
  <c r="D208" i="3" a="1"/>
  <c r="D208" i="3" s="1"/>
  <c r="C208" i="3" a="1"/>
  <c r="C208" i="3" s="1"/>
  <c r="A208" i="3" a="1"/>
  <c r="A208" i="3" s="1"/>
  <c r="S207" i="3" a="1"/>
  <c r="S207" i="3" s="1"/>
  <c r="N207" i="3" a="1"/>
  <c r="N207" i="3" s="1"/>
  <c r="M207" i="3" a="1"/>
  <c r="M207" i="3" s="1"/>
  <c r="L207" i="3" a="1"/>
  <c r="L207" i="3" s="1"/>
  <c r="K207" i="3" a="1"/>
  <c r="K207" i="3" s="1"/>
  <c r="J207" i="3" a="1"/>
  <c r="J207" i="3" s="1"/>
  <c r="I207" i="3" a="1"/>
  <c r="I207" i="3" s="1"/>
  <c r="H207" i="3" a="1"/>
  <c r="H207" i="3" s="1"/>
  <c r="G207" i="3" a="1"/>
  <c r="G207" i="3" s="1"/>
  <c r="F207" i="3" a="1"/>
  <c r="F207" i="3" s="1"/>
  <c r="E207" i="3" a="1"/>
  <c r="E207" i="3" s="1"/>
  <c r="D207" i="3" a="1"/>
  <c r="D207" i="3" s="1"/>
  <c r="C207" i="3" a="1"/>
  <c r="C207" i="3" s="1"/>
  <c r="A207" i="3" a="1"/>
  <c r="A207" i="3" s="1"/>
  <c r="S206" i="3" a="1"/>
  <c r="S206" i="3" s="1"/>
  <c r="N206" i="3" a="1"/>
  <c r="N206" i="3" s="1"/>
  <c r="M206" i="3" a="1"/>
  <c r="M206" i="3" s="1"/>
  <c r="L206" i="3" a="1"/>
  <c r="L206" i="3" s="1"/>
  <c r="K206" i="3" a="1"/>
  <c r="K206" i="3" s="1"/>
  <c r="J206" i="3" a="1"/>
  <c r="J206" i="3"/>
  <c r="I206" i="3" a="1"/>
  <c r="I206" i="3" s="1"/>
  <c r="H206" i="3" a="1"/>
  <c r="H206" i="3" s="1"/>
  <c r="G206" i="3" a="1"/>
  <c r="G206" i="3" s="1"/>
  <c r="F206" i="3" a="1"/>
  <c r="F206" i="3" s="1"/>
  <c r="E206" i="3" a="1"/>
  <c r="E206" i="3" s="1"/>
  <c r="D206" i="3" a="1"/>
  <c r="D206" i="3" s="1"/>
  <c r="C206" i="3" a="1"/>
  <c r="C206" i="3" s="1"/>
  <c r="A206" i="3" a="1"/>
  <c r="A206" i="3" s="1"/>
  <c r="S205" i="3" a="1"/>
  <c r="S205" i="3" s="1"/>
  <c r="N205" i="3" a="1"/>
  <c r="N205" i="3" s="1"/>
  <c r="M205" i="3" a="1"/>
  <c r="M205" i="3"/>
  <c r="L205" i="3" a="1"/>
  <c r="L205" i="3" s="1"/>
  <c r="K205" i="3" a="1"/>
  <c r="K205" i="3" s="1"/>
  <c r="J205" i="3" a="1"/>
  <c r="J205" i="3"/>
  <c r="I205" i="3" a="1"/>
  <c r="I205" i="3" s="1"/>
  <c r="H205" i="3" a="1"/>
  <c r="H205" i="3" s="1"/>
  <c r="G205" i="3" a="1"/>
  <c r="G205" i="3" s="1"/>
  <c r="F205" i="3" a="1"/>
  <c r="F205" i="3" s="1"/>
  <c r="E205" i="3" a="1"/>
  <c r="E205" i="3" s="1"/>
  <c r="D205" i="3" a="1"/>
  <c r="D205" i="3"/>
  <c r="C205" i="3" a="1"/>
  <c r="C205" i="3" s="1"/>
  <c r="A205" i="3" a="1"/>
  <c r="A205" i="3" s="1"/>
  <c r="S204" i="3" a="1"/>
  <c r="S204" i="3"/>
  <c r="N204" i="3" a="1"/>
  <c r="N204" i="3" s="1"/>
  <c r="M204" i="3" a="1"/>
  <c r="M204" i="3" s="1"/>
  <c r="L204" i="3" a="1"/>
  <c r="L204" i="3"/>
  <c r="K204" i="3" a="1"/>
  <c r="K204" i="3" s="1"/>
  <c r="J204" i="3" a="1"/>
  <c r="J204" i="3" s="1"/>
  <c r="I204" i="3" a="1"/>
  <c r="I204" i="3"/>
  <c r="H204" i="3" a="1"/>
  <c r="H204" i="3" s="1"/>
  <c r="G204" i="3" a="1"/>
  <c r="G204" i="3" s="1"/>
  <c r="F204" i="3" a="1"/>
  <c r="F204" i="3" s="1"/>
  <c r="E204" i="3" a="1"/>
  <c r="E204" i="3" s="1"/>
  <c r="D204" i="3" a="1"/>
  <c r="D204" i="3" s="1"/>
  <c r="C204" i="3" a="1"/>
  <c r="C204" i="3" s="1"/>
  <c r="A204" i="3" a="1"/>
  <c r="A204" i="3" s="1"/>
  <c r="S203" i="3" a="1"/>
  <c r="S203" i="3" s="1"/>
  <c r="N203" i="3" a="1"/>
  <c r="N203" i="3" s="1"/>
  <c r="M203" i="3" a="1"/>
  <c r="M203" i="3" s="1"/>
  <c r="L203" i="3" a="1"/>
  <c r="L203" i="3"/>
  <c r="K203" i="3" a="1"/>
  <c r="K203" i="3" s="1"/>
  <c r="J203" i="3" a="1"/>
  <c r="J203" i="3"/>
  <c r="I203" i="3" a="1"/>
  <c r="I203" i="3" s="1"/>
  <c r="H203" i="3" a="1"/>
  <c r="H203" i="3" s="1"/>
  <c r="G203" i="3" a="1"/>
  <c r="G203" i="3" s="1"/>
  <c r="F203" i="3" a="1"/>
  <c r="F203" i="3"/>
  <c r="E203" i="3" a="1"/>
  <c r="E203" i="3" s="1"/>
  <c r="D203" i="3" a="1"/>
  <c r="D203" i="3"/>
  <c r="C203" i="3" a="1"/>
  <c r="C203" i="3" s="1"/>
  <c r="A203" i="3" a="1"/>
  <c r="A203" i="3" s="1"/>
  <c r="S202" i="3" a="1"/>
  <c r="S202" i="3" s="1"/>
  <c r="N202" i="3" a="1"/>
  <c r="N202" i="3" s="1"/>
  <c r="M202" i="3" a="1"/>
  <c r="M202" i="3" s="1"/>
  <c r="L202" i="3" a="1"/>
  <c r="L202" i="3"/>
  <c r="K202" i="3" a="1"/>
  <c r="K202" i="3" s="1"/>
  <c r="J202" i="3" a="1"/>
  <c r="J202" i="3" s="1"/>
  <c r="I202" i="3" a="1"/>
  <c r="I202" i="3" s="1"/>
  <c r="H202" i="3" a="1"/>
  <c r="H202" i="3" s="1"/>
  <c r="G202" i="3" a="1"/>
  <c r="G202" i="3" s="1"/>
  <c r="F202" i="3" a="1"/>
  <c r="F202" i="3"/>
  <c r="E202" i="3" a="1"/>
  <c r="E202" i="3" s="1"/>
  <c r="D202" i="3" a="1"/>
  <c r="D202" i="3" s="1"/>
  <c r="C202" i="3" a="1"/>
  <c r="C202" i="3" s="1"/>
  <c r="A202" i="3" a="1"/>
  <c r="A202" i="3" s="1"/>
  <c r="S201" i="3" a="1"/>
  <c r="S201" i="3" s="1"/>
  <c r="N201" i="3" a="1"/>
  <c r="N201" i="3" s="1"/>
  <c r="M201" i="3" a="1"/>
  <c r="M201" i="3"/>
  <c r="L201" i="3" a="1"/>
  <c r="L201" i="3" s="1"/>
  <c r="K201" i="3" a="1"/>
  <c r="K201" i="3" s="1"/>
  <c r="J201" i="3" a="1"/>
  <c r="J201" i="3"/>
  <c r="I201" i="3" a="1"/>
  <c r="I201" i="3" s="1"/>
  <c r="H201" i="3" a="1"/>
  <c r="H201" i="3" s="1"/>
  <c r="G201" i="3" a="1"/>
  <c r="G201" i="3" s="1"/>
  <c r="F201" i="3" a="1"/>
  <c r="F201" i="3" s="1"/>
  <c r="E201" i="3" a="1"/>
  <c r="E201" i="3" s="1"/>
  <c r="D201" i="3" a="1"/>
  <c r="D201" i="3" s="1"/>
  <c r="C201" i="3" a="1"/>
  <c r="C201" i="3" s="1"/>
  <c r="A201" i="3" a="1"/>
  <c r="A201" i="3" s="1"/>
  <c r="S200" i="3" a="1"/>
  <c r="S200" i="3"/>
  <c r="N200" i="3" a="1"/>
  <c r="N200" i="3" s="1"/>
  <c r="M200" i="3" a="1"/>
  <c r="M200" i="3" s="1"/>
  <c r="L200" i="3" a="1"/>
  <c r="L200" i="3" s="1"/>
  <c r="K200" i="3" a="1"/>
  <c r="K200" i="3" s="1"/>
  <c r="J200" i="3" a="1"/>
  <c r="J200" i="3" s="1"/>
  <c r="I200" i="3" a="1"/>
  <c r="I200" i="3" s="1"/>
  <c r="H200" i="3" a="1"/>
  <c r="H200" i="3" s="1"/>
  <c r="G200" i="3" a="1"/>
  <c r="G200" i="3" s="1"/>
  <c r="F200" i="3" a="1"/>
  <c r="F200" i="3" s="1"/>
  <c r="E200" i="3" a="1"/>
  <c r="E200" i="3" s="1"/>
  <c r="D200" i="3" a="1"/>
  <c r="D200" i="3" s="1"/>
  <c r="C200" i="3" a="1"/>
  <c r="C200" i="3"/>
  <c r="A200" i="3" a="1"/>
  <c r="A200" i="3" s="1"/>
  <c r="S199" i="3" a="1"/>
  <c r="S199" i="3" s="1"/>
  <c r="N199" i="3" a="1"/>
  <c r="N199" i="3" s="1"/>
  <c r="M199" i="3" a="1"/>
  <c r="M199" i="3" s="1"/>
  <c r="L199" i="3" a="1"/>
  <c r="L199" i="3"/>
  <c r="K199" i="3" a="1"/>
  <c r="K199" i="3" s="1"/>
  <c r="J199" i="3" a="1"/>
  <c r="J199" i="3" s="1"/>
  <c r="I199" i="3" a="1"/>
  <c r="I199" i="3" s="1"/>
  <c r="H199" i="3" a="1"/>
  <c r="H199" i="3" s="1"/>
  <c r="G199" i="3" a="1"/>
  <c r="G199" i="3" s="1"/>
  <c r="F199" i="3" a="1"/>
  <c r="F199" i="3"/>
  <c r="E199" i="3" a="1"/>
  <c r="E199" i="3" s="1"/>
  <c r="D199" i="3" a="1"/>
  <c r="D199" i="3" s="1"/>
  <c r="C199" i="3" a="1"/>
  <c r="C199" i="3" s="1"/>
  <c r="A199" i="3" a="1"/>
  <c r="A199" i="3"/>
  <c r="S198" i="3" a="1"/>
  <c r="S198" i="3" s="1"/>
  <c r="N198" i="3" a="1"/>
  <c r="N198" i="3" s="1"/>
  <c r="M198" i="3" a="1"/>
  <c r="M198" i="3" s="1"/>
  <c r="L198" i="3" a="1"/>
  <c r="L198" i="3"/>
  <c r="K198" i="3" a="1"/>
  <c r="K198" i="3" s="1"/>
  <c r="J198" i="3" a="1"/>
  <c r="J198" i="3" s="1"/>
  <c r="I198" i="3" a="1"/>
  <c r="I198" i="3" s="1"/>
  <c r="H198" i="3" a="1"/>
  <c r="H198" i="3" s="1"/>
  <c r="G198" i="3" a="1"/>
  <c r="G198" i="3" s="1"/>
  <c r="F198" i="3" a="1"/>
  <c r="F198" i="3"/>
  <c r="E198" i="3" a="1"/>
  <c r="E198" i="3" s="1"/>
  <c r="D198" i="3" a="1"/>
  <c r="D198" i="3" s="1"/>
  <c r="C198" i="3" a="1"/>
  <c r="C198" i="3" s="1"/>
  <c r="A198" i="3" a="1"/>
  <c r="A198" i="3" s="1"/>
  <c r="S197" i="3" a="1"/>
  <c r="S197" i="3" s="1"/>
  <c r="N197" i="3" a="1"/>
  <c r="N197" i="3" s="1"/>
  <c r="M197" i="3" a="1"/>
  <c r="M197" i="3" s="1"/>
  <c r="L197" i="3" a="1"/>
  <c r="L197" i="3" s="1"/>
  <c r="K197" i="3" a="1"/>
  <c r="K197" i="3" s="1"/>
  <c r="J197" i="3" a="1"/>
  <c r="J197" i="3" s="1"/>
  <c r="I197" i="3" a="1"/>
  <c r="I197" i="3" s="1"/>
  <c r="H197" i="3" a="1"/>
  <c r="H197" i="3" s="1"/>
  <c r="G197" i="3" a="1"/>
  <c r="G197" i="3" s="1"/>
  <c r="F197" i="3" a="1"/>
  <c r="F197" i="3" s="1"/>
  <c r="E197" i="3" a="1"/>
  <c r="E197" i="3"/>
  <c r="D197" i="3" a="1"/>
  <c r="D197" i="3" s="1"/>
  <c r="C197" i="3" a="1"/>
  <c r="C197" i="3" s="1"/>
  <c r="A197" i="3" a="1"/>
  <c r="A197" i="3" s="1"/>
  <c r="S196" i="3" a="1"/>
  <c r="S196" i="3"/>
  <c r="N196" i="3" a="1"/>
  <c r="N196" i="3"/>
  <c r="M196" i="3" a="1"/>
  <c r="M196" i="3"/>
  <c r="L196" i="3" a="1"/>
  <c r="L196" i="3" s="1"/>
  <c r="K196" i="3" a="1"/>
  <c r="K196" i="3"/>
  <c r="J196" i="3" a="1"/>
  <c r="J196" i="3"/>
  <c r="I196" i="3" a="1"/>
  <c r="I196" i="3" s="1"/>
  <c r="H196" i="3" a="1"/>
  <c r="H196" i="3"/>
  <c r="G196" i="3" a="1"/>
  <c r="G196" i="3"/>
  <c r="F196" i="3" a="1"/>
  <c r="F196" i="3" s="1"/>
  <c r="E196" i="3" a="1"/>
  <c r="E196" i="3"/>
  <c r="D196" i="3" a="1"/>
  <c r="D196" i="3"/>
  <c r="C196" i="3" a="1"/>
  <c r="C196" i="3" s="1"/>
  <c r="A196" i="3" a="1"/>
  <c r="A196" i="3" s="1"/>
  <c r="S195" i="3" a="1"/>
  <c r="S195" i="3" s="1"/>
  <c r="N195" i="3" a="1"/>
  <c r="N195" i="3" s="1"/>
  <c r="M195" i="3" a="1"/>
  <c r="M195" i="3"/>
  <c r="L195" i="3" a="1"/>
  <c r="L195" i="3" s="1"/>
  <c r="K195" i="3" a="1"/>
  <c r="K195" i="3"/>
  <c r="J195" i="3" a="1"/>
  <c r="J195" i="3" s="1"/>
  <c r="I195" i="3" a="1"/>
  <c r="I195" i="3" s="1"/>
  <c r="H195" i="3" a="1"/>
  <c r="H195" i="3" s="1"/>
  <c r="G195" i="3" a="1"/>
  <c r="G195" i="3"/>
  <c r="F195" i="3" a="1"/>
  <c r="F195" i="3" s="1"/>
  <c r="E195" i="3" a="1"/>
  <c r="E195" i="3" s="1"/>
  <c r="D195" i="3" a="1"/>
  <c r="D195" i="3"/>
  <c r="C195" i="3" a="1"/>
  <c r="C195" i="3" s="1"/>
  <c r="A195" i="3" a="1"/>
  <c r="A195" i="3" s="1"/>
  <c r="S194" i="3" a="1"/>
  <c r="S194" i="3" s="1"/>
  <c r="N194" i="3" a="1"/>
  <c r="N194" i="3" s="1"/>
  <c r="M194" i="3" a="1"/>
  <c r="M194" i="3"/>
  <c r="L194" i="3" a="1"/>
  <c r="L194" i="3" s="1"/>
  <c r="K194" i="3" a="1"/>
  <c r="K194" i="3"/>
  <c r="J194" i="3" a="1"/>
  <c r="J194" i="3" s="1"/>
  <c r="I194" i="3" a="1"/>
  <c r="I194" i="3" s="1"/>
  <c r="H194" i="3" a="1"/>
  <c r="H194" i="3" s="1"/>
  <c r="G194" i="3" a="1"/>
  <c r="G194" i="3" s="1"/>
  <c r="F194" i="3" a="1"/>
  <c r="F194" i="3" s="1"/>
  <c r="E194" i="3" a="1"/>
  <c r="E194" i="3"/>
  <c r="D194" i="3" a="1"/>
  <c r="D194" i="3" s="1"/>
  <c r="C194" i="3" a="1"/>
  <c r="C194" i="3" s="1"/>
  <c r="A194" i="3" a="1"/>
  <c r="A194" i="3" s="1"/>
  <c r="S193" i="3" a="1"/>
  <c r="S193" i="3" s="1"/>
  <c r="N193" i="3" a="1"/>
  <c r="N193" i="3" s="1"/>
  <c r="M193" i="3" a="1"/>
  <c r="M193" i="3" s="1"/>
  <c r="L193" i="3" a="1"/>
  <c r="L193" i="3" s="1"/>
  <c r="K193" i="3" a="1"/>
  <c r="K193" i="3" s="1"/>
  <c r="J193" i="3" a="1"/>
  <c r="J193" i="3" s="1"/>
  <c r="I193" i="3" a="1"/>
  <c r="I193" i="3" s="1"/>
  <c r="H193" i="3" a="1"/>
  <c r="H193" i="3" s="1"/>
  <c r="G193" i="3" a="1"/>
  <c r="G193" i="3"/>
  <c r="F193" i="3" a="1"/>
  <c r="F193" i="3" s="1"/>
  <c r="E193" i="3" a="1"/>
  <c r="E193" i="3" s="1"/>
  <c r="D193" i="3" a="1"/>
  <c r="D193" i="3" s="1"/>
  <c r="C193" i="3" a="1"/>
  <c r="C193" i="3" s="1"/>
  <c r="A193" i="3" a="1"/>
  <c r="A193" i="3" s="1"/>
  <c r="S192" i="3" a="1"/>
  <c r="S192" i="3" s="1"/>
  <c r="N192" i="3" a="1"/>
  <c r="N192" i="3" s="1"/>
  <c r="M192" i="3" a="1"/>
  <c r="M192" i="3" s="1"/>
  <c r="L192" i="3" a="1"/>
  <c r="L192" i="3" s="1"/>
  <c r="K192" i="3" a="1"/>
  <c r="K192" i="3" s="1"/>
  <c r="J192" i="3" a="1"/>
  <c r="J192" i="3" s="1"/>
  <c r="I192" i="3" a="1"/>
  <c r="I192" i="3" s="1"/>
  <c r="H192" i="3" a="1"/>
  <c r="H192" i="3" s="1"/>
  <c r="G192" i="3" a="1"/>
  <c r="G192" i="3" s="1"/>
  <c r="F192" i="3" a="1"/>
  <c r="F192" i="3" s="1"/>
  <c r="E192" i="3" a="1"/>
  <c r="E192" i="3" s="1"/>
  <c r="D192" i="3" a="1"/>
  <c r="D192" i="3" s="1"/>
  <c r="C192" i="3" a="1"/>
  <c r="C192" i="3" s="1"/>
  <c r="A192" i="3" a="1"/>
  <c r="A192" i="3"/>
  <c r="S191" i="3" a="1"/>
  <c r="S191" i="3" s="1"/>
  <c r="N191" i="3" a="1"/>
  <c r="N191" i="3"/>
  <c r="M191" i="3" a="1"/>
  <c r="M191" i="3"/>
  <c r="L191" i="3" a="1"/>
  <c r="L191" i="3" s="1"/>
  <c r="K191" i="3" a="1"/>
  <c r="K191" i="3" s="1"/>
  <c r="J191" i="3" a="1"/>
  <c r="J191" i="3" s="1"/>
  <c r="I191" i="3" a="1"/>
  <c r="I191" i="3" s="1"/>
  <c r="H191" i="3" a="1"/>
  <c r="H191" i="3"/>
  <c r="G191" i="3" a="1"/>
  <c r="G191" i="3"/>
  <c r="F191" i="3" a="1"/>
  <c r="F191" i="3" s="1"/>
  <c r="E191" i="3" a="1"/>
  <c r="E191" i="3" s="1"/>
  <c r="D191" i="3" a="1"/>
  <c r="D191" i="3" s="1"/>
  <c r="C191" i="3" a="1"/>
  <c r="C191" i="3" s="1"/>
  <c r="A191" i="3" a="1"/>
  <c r="A191" i="3"/>
  <c r="S190" i="3" a="1"/>
  <c r="S190" i="3" s="1"/>
  <c r="N190" i="3" a="1"/>
  <c r="N190" i="3" s="1"/>
  <c r="M190" i="3" a="1"/>
  <c r="M190" i="3" s="1"/>
  <c r="L190" i="3" a="1"/>
  <c r="L190" i="3" s="1"/>
  <c r="K190" i="3" a="1"/>
  <c r="K190" i="3" s="1"/>
  <c r="J190" i="3" a="1"/>
  <c r="J190" i="3" s="1"/>
  <c r="I190" i="3" a="1"/>
  <c r="I190" i="3" s="1"/>
  <c r="H190" i="3" a="1"/>
  <c r="H190" i="3"/>
  <c r="G190" i="3" a="1"/>
  <c r="G190" i="3" s="1"/>
  <c r="F190" i="3" a="1"/>
  <c r="F190" i="3" s="1"/>
  <c r="E190" i="3" a="1"/>
  <c r="E190" i="3" s="1"/>
  <c r="D190" i="3" a="1"/>
  <c r="D190" i="3" s="1"/>
  <c r="C190" i="3" a="1"/>
  <c r="C190" i="3" s="1"/>
  <c r="A190" i="3" a="1"/>
  <c r="A190" i="3"/>
  <c r="S189" i="3" a="1"/>
  <c r="S189" i="3" s="1"/>
  <c r="N189" i="3" a="1"/>
  <c r="N189" i="3"/>
  <c r="M189" i="3" a="1"/>
  <c r="M189" i="3" s="1"/>
  <c r="L189" i="3" a="1"/>
  <c r="L189" i="3" s="1"/>
  <c r="K189" i="3" a="1"/>
  <c r="K189" i="3" s="1"/>
  <c r="J189" i="3" a="1"/>
  <c r="J189" i="3" s="1"/>
  <c r="I189" i="3" a="1"/>
  <c r="I189" i="3" s="1"/>
  <c r="H189" i="3" a="1"/>
  <c r="H189" i="3"/>
  <c r="G189" i="3" a="1"/>
  <c r="G189" i="3" s="1"/>
  <c r="F189" i="3" a="1"/>
  <c r="F189" i="3" s="1"/>
  <c r="E189" i="3" a="1"/>
  <c r="E189" i="3" s="1"/>
  <c r="D189" i="3" a="1"/>
  <c r="D189" i="3" s="1"/>
  <c r="C189" i="3" a="1"/>
  <c r="C189" i="3" s="1"/>
  <c r="A189" i="3" a="1"/>
  <c r="A189" i="3" s="1"/>
  <c r="S188" i="3" a="1"/>
  <c r="S188" i="3" s="1"/>
  <c r="N188" i="3" a="1"/>
  <c r="N188" i="3" s="1"/>
  <c r="M188" i="3" a="1"/>
  <c r="M188" i="3" s="1"/>
  <c r="L188" i="3" a="1"/>
  <c r="L188" i="3" s="1"/>
  <c r="K188" i="3" a="1"/>
  <c r="K188" i="3" s="1"/>
  <c r="J188" i="3" a="1"/>
  <c r="J188" i="3" s="1"/>
  <c r="I188" i="3" a="1"/>
  <c r="I188" i="3" s="1"/>
  <c r="H188" i="3" a="1"/>
  <c r="H188" i="3" s="1"/>
  <c r="G188" i="3" a="1"/>
  <c r="G188" i="3" s="1"/>
  <c r="F188" i="3" a="1"/>
  <c r="F188" i="3" s="1"/>
  <c r="E188" i="3" a="1"/>
  <c r="E188" i="3" s="1"/>
  <c r="D188" i="3" a="1"/>
  <c r="D188" i="3"/>
  <c r="C188" i="3" a="1"/>
  <c r="C188" i="3" s="1"/>
  <c r="A188" i="3" a="1"/>
  <c r="A188" i="3" s="1"/>
  <c r="S187" i="3" a="1"/>
  <c r="S187" i="3" s="1"/>
  <c r="N187" i="3" a="1"/>
  <c r="N187" i="3" s="1"/>
  <c r="M187" i="3" a="1"/>
  <c r="M187" i="3" s="1"/>
  <c r="L187" i="3" a="1"/>
  <c r="L187" i="3" s="1"/>
  <c r="K187" i="3" a="1"/>
  <c r="K187" i="3" s="1"/>
  <c r="J187" i="3" a="1"/>
  <c r="J187" i="3" s="1"/>
  <c r="I187" i="3" a="1"/>
  <c r="I187" i="3" s="1"/>
  <c r="H187" i="3" a="1"/>
  <c r="H187" i="3"/>
  <c r="G187" i="3" a="1"/>
  <c r="G187" i="3" s="1"/>
  <c r="F187" i="3" a="1"/>
  <c r="F187" i="3" s="1"/>
  <c r="E187" i="3" a="1"/>
  <c r="E187" i="3" s="1"/>
  <c r="D187" i="3" a="1"/>
  <c r="D187" i="3" s="1"/>
  <c r="C187" i="3" a="1"/>
  <c r="C187" i="3" s="1"/>
  <c r="A187" i="3" a="1"/>
  <c r="A187" i="3"/>
  <c r="S186" i="3" a="1"/>
  <c r="S186" i="3" s="1"/>
  <c r="N186" i="3" a="1"/>
  <c r="N186" i="3" s="1"/>
  <c r="M186" i="3" a="1"/>
  <c r="M186" i="3" s="1"/>
  <c r="L186" i="3" a="1"/>
  <c r="L186" i="3" s="1"/>
  <c r="K186" i="3" a="1"/>
  <c r="K186" i="3"/>
  <c r="J186" i="3" a="1"/>
  <c r="J186" i="3" s="1"/>
  <c r="I186" i="3" a="1"/>
  <c r="I186" i="3" s="1"/>
  <c r="H186" i="3" a="1"/>
  <c r="H186" i="3"/>
  <c r="G186" i="3" a="1"/>
  <c r="G186" i="3" s="1"/>
  <c r="F186" i="3" a="1"/>
  <c r="F186" i="3" s="1"/>
  <c r="E186" i="3" a="1"/>
  <c r="E186" i="3" s="1"/>
  <c r="D186" i="3" a="1"/>
  <c r="D186" i="3" s="1"/>
  <c r="C186" i="3" a="1"/>
  <c r="C186" i="3" s="1"/>
  <c r="A186" i="3" a="1"/>
  <c r="A186" i="3"/>
  <c r="S185" i="3" a="1"/>
  <c r="S185" i="3" s="1"/>
  <c r="N185" i="3" a="1"/>
  <c r="N185" i="3" s="1"/>
  <c r="M185" i="3" a="1"/>
  <c r="M185" i="3"/>
  <c r="L185" i="3" a="1"/>
  <c r="L185" i="3" s="1"/>
  <c r="K185" i="3" a="1"/>
  <c r="K185" i="3"/>
  <c r="J185" i="3" a="1"/>
  <c r="J185" i="3"/>
  <c r="I185" i="3" a="1"/>
  <c r="I185" i="3" s="1"/>
  <c r="H185" i="3" a="1"/>
  <c r="H185" i="3" s="1"/>
  <c r="G185" i="3" a="1"/>
  <c r="G185" i="3" s="1"/>
  <c r="F185" i="3" a="1"/>
  <c r="F185" i="3" s="1"/>
  <c r="E185" i="3" a="1"/>
  <c r="E185" i="3" s="1"/>
  <c r="D185" i="3" a="1"/>
  <c r="D185" i="3" s="1"/>
  <c r="C185" i="3" a="1"/>
  <c r="C185" i="3" s="1"/>
  <c r="A185" i="3" a="1"/>
  <c r="A185" i="3" s="1"/>
  <c r="S184" i="3" a="1"/>
  <c r="S184" i="3" s="1"/>
  <c r="N184" i="3" a="1"/>
  <c r="N184" i="3" s="1"/>
  <c r="M184" i="3" a="1"/>
  <c r="M184" i="3" s="1"/>
  <c r="L184" i="3" a="1"/>
  <c r="L184" i="3" s="1"/>
  <c r="K184" i="3" a="1"/>
  <c r="K184" i="3" s="1"/>
  <c r="J184" i="3" a="1"/>
  <c r="J184" i="3" s="1"/>
  <c r="I184" i="3" a="1"/>
  <c r="I184" i="3" s="1"/>
  <c r="H184" i="3" a="1"/>
  <c r="H184" i="3" s="1"/>
  <c r="G184" i="3" a="1"/>
  <c r="G184" i="3" s="1"/>
  <c r="F184" i="3" a="1"/>
  <c r="F184" i="3" s="1"/>
  <c r="E184" i="3" a="1"/>
  <c r="E184" i="3"/>
  <c r="D184" i="3" a="1"/>
  <c r="D184" i="3" s="1"/>
  <c r="C184" i="3" a="1"/>
  <c r="C184" i="3" s="1"/>
  <c r="A184" i="3" a="1"/>
  <c r="A184" i="3" s="1"/>
  <c r="S183" i="3" a="1"/>
  <c r="S183" i="3" s="1"/>
  <c r="N183" i="3" a="1"/>
  <c r="N183" i="3"/>
  <c r="M183" i="3" a="1"/>
  <c r="M183" i="3"/>
  <c r="L183" i="3" a="1"/>
  <c r="L183" i="3" s="1"/>
  <c r="K183" i="3" a="1"/>
  <c r="K183" i="3" s="1"/>
  <c r="J183" i="3" a="1"/>
  <c r="J183" i="3" s="1"/>
  <c r="I183" i="3" a="1"/>
  <c r="I183" i="3" s="1"/>
  <c r="H183" i="3" a="1"/>
  <c r="H183" i="3" s="1"/>
  <c r="G183" i="3" a="1"/>
  <c r="G183" i="3" s="1"/>
  <c r="F183" i="3" a="1"/>
  <c r="F183" i="3" s="1"/>
  <c r="E183" i="3" a="1"/>
  <c r="E183" i="3" s="1"/>
  <c r="D183" i="3" a="1"/>
  <c r="D183" i="3" s="1"/>
  <c r="C183" i="3" a="1"/>
  <c r="C183" i="3" s="1"/>
  <c r="A183" i="3" a="1"/>
  <c r="A183" i="3"/>
  <c r="S182" i="3" a="1"/>
  <c r="S182" i="3" s="1"/>
  <c r="N182" i="3" a="1"/>
  <c r="N182" i="3" s="1"/>
  <c r="M182" i="3" a="1"/>
  <c r="M182" i="3" s="1"/>
  <c r="L182" i="3" a="1"/>
  <c r="L182" i="3" s="1"/>
  <c r="K182" i="3" a="1"/>
  <c r="K182" i="3"/>
  <c r="J182" i="3" a="1"/>
  <c r="J182" i="3" s="1"/>
  <c r="I182" i="3" a="1"/>
  <c r="I182" i="3" s="1"/>
  <c r="H182" i="3" a="1"/>
  <c r="H182" i="3"/>
  <c r="G182" i="3" a="1"/>
  <c r="G182" i="3" s="1"/>
  <c r="F182" i="3" a="1"/>
  <c r="F182" i="3" s="1"/>
  <c r="E182" i="3" a="1"/>
  <c r="E182" i="3" s="1"/>
  <c r="D182" i="3" a="1"/>
  <c r="D182" i="3" s="1"/>
  <c r="C182" i="3" a="1"/>
  <c r="C182" i="3" s="1"/>
  <c r="A182" i="3" a="1"/>
  <c r="A182" i="3" s="1"/>
  <c r="S181" i="3" a="1"/>
  <c r="S181" i="3" s="1"/>
  <c r="N181" i="3" a="1"/>
  <c r="N181" i="3"/>
  <c r="M181" i="3" a="1"/>
  <c r="M181" i="3" s="1"/>
  <c r="L181" i="3" a="1"/>
  <c r="L181" i="3" s="1"/>
  <c r="K181" i="3" a="1"/>
  <c r="K181" i="3"/>
  <c r="J181" i="3" a="1"/>
  <c r="J181" i="3" s="1"/>
  <c r="I181" i="3" a="1"/>
  <c r="I181" i="3" s="1"/>
  <c r="H181" i="3" a="1"/>
  <c r="H181" i="3" s="1"/>
  <c r="G181" i="3" a="1"/>
  <c r="G181" i="3" s="1"/>
  <c r="F181" i="3" a="1"/>
  <c r="F181" i="3" s="1"/>
  <c r="E181" i="3" a="1"/>
  <c r="E181" i="3"/>
  <c r="D181" i="3" a="1"/>
  <c r="D181" i="3" s="1"/>
  <c r="C181" i="3" a="1"/>
  <c r="C181" i="3" s="1"/>
  <c r="A181" i="3" a="1"/>
  <c r="A181" i="3" s="1"/>
  <c r="S180" i="3" a="1"/>
  <c r="S180" i="3" s="1"/>
  <c r="N180" i="3" a="1"/>
  <c r="N180" i="3" s="1"/>
  <c r="M180" i="3" a="1"/>
  <c r="M180" i="3" s="1"/>
  <c r="L180" i="3" a="1"/>
  <c r="L180" i="3" s="1"/>
  <c r="K180" i="3" a="1"/>
  <c r="K180" i="3" s="1"/>
  <c r="J180" i="3" a="1"/>
  <c r="J180" i="3" s="1"/>
  <c r="I180" i="3" a="1"/>
  <c r="I180" i="3" s="1"/>
  <c r="H180" i="3" a="1"/>
  <c r="H180" i="3" s="1"/>
  <c r="G180" i="3" a="1"/>
  <c r="G180" i="3"/>
  <c r="F180" i="3" a="1"/>
  <c r="F180" i="3" s="1"/>
  <c r="E180" i="3" a="1"/>
  <c r="E180" i="3" s="1"/>
  <c r="D180" i="3" a="1"/>
  <c r="D180" i="3" s="1"/>
  <c r="C180" i="3" a="1"/>
  <c r="C180" i="3" s="1"/>
  <c r="A180" i="3" a="1"/>
  <c r="A180" i="3" s="1"/>
  <c r="S179" i="3" a="1"/>
  <c r="S179" i="3" s="1"/>
  <c r="N179" i="3" a="1"/>
  <c r="N179" i="3"/>
  <c r="M179" i="3" a="1"/>
  <c r="M179" i="3" s="1"/>
  <c r="L179" i="3" a="1"/>
  <c r="L179" i="3" s="1"/>
  <c r="K179" i="3" a="1"/>
  <c r="K179" i="3" s="1"/>
  <c r="J179" i="3" a="1"/>
  <c r="J179" i="3" s="1"/>
  <c r="I179" i="3" a="1"/>
  <c r="I179" i="3" s="1"/>
  <c r="H179" i="3" a="1"/>
  <c r="H179" i="3" s="1"/>
  <c r="G179" i="3" a="1"/>
  <c r="G179" i="3" s="1"/>
  <c r="F179" i="3" a="1"/>
  <c r="F179" i="3" s="1"/>
  <c r="E179" i="3" a="1"/>
  <c r="E179" i="3" s="1"/>
  <c r="D179" i="3" a="1"/>
  <c r="D179" i="3" s="1"/>
  <c r="C179" i="3" a="1"/>
  <c r="C179" i="3" s="1"/>
  <c r="A179" i="3" a="1"/>
  <c r="A179" i="3"/>
  <c r="S178" i="3" a="1"/>
  <c r="S178" i="3" s="1"/>
  <c r="N178" i="3" a="1"/>
  <c r="N178" i="3" s="1"/>
  <c r="M178" i="3" a="1"/>
  <c r="M178" i="3" s="1"/>
  <c r="L178" i="3" a="1"/>
  <c r="L178" i="3" s="1"/>
  <c r="K178" i="3" a="1"/>
  <c r="K178" i="3"/>
  <c r="J178" i="3" a="1"/>
  <c r="J178" i="3"/>
  <c r="I178" i="3" a="1"/>
  <c r="I178" i="3" s="1"/>
  <c r="H178" i="3" a="1"/>
  <c r="H178" i="3" s="1"/>
  <c r="G178" i="3" a="1"/>
  <c r="G178" i="3" s="1"/>
  <c r="F178" i="3" a="1"/>
  <c r="F178" i="3" s="1"/>
  <c r="E178" i="3" a="1"/>
  <c r="E178" i="3"/>
  <c r="D178" i="3" a="1"/>
  <c r="D178" i="3"/>
  <c r="C178" i="3" a="1"/>
  <c r="C178" i="3" s="1"/>
  <c r="A178" i="3" a="1"/>
  <c r="A178" i="3" s="1"/>
  <c r="S177" i="3" a="1"/>
  <c r="S177" i="3" s="1"/>
  <c r="N177" i="3" a="1"/>
  <c r="N177" i="3" s="1"/>
  <c r="M177" i="3" a="1"/>
  <c r="M177" i="3" s="1"/>
  <c r="L177" i="3" a="1"/>
  <c r="L177" i="3" s="1"/>
  <c r="K177" i="3" a="1"/>
  <c r="K177" i="3"/>
  <c r="J177" i="3" a="1"/>
  <c r="J177" i="3" s="1"/>
  <c r="I177" i="3" a="1"/>
  <c r="I177" i="3" s="1"/>
  <c r="H177" i="3" a="1"/>
  <c r="H177" i="3"/>
  <c r="G177" i="3" a="1"/>
  <c r="G177" i="3" s="1"/>
  <c r="F177" i="3" a="1"/>
  <c r="F177" i="3" s="1"/>
  <c r="E177" i="3" a="1"/>
  <c r="E177" i="3" s="1"/>
  <c r="D177" i="3" a="1"/>
  <c r="D177" i="3" s="1"/>
  <c r="C177" i="3" a="1"/>
  <c r="C177" i="3" s="1"/>
  <c r="A177" i="3" a="1"/>
  <c r="A177" i="3"/>
  <c r="S176" i="3" a="1"/>
  <c r="S176" i="3" s="1"/>
  <c r="N176" i="3" a="1"/>
  <c r="N176" i="3"/>
  <c r="M176" i="3" a="1"/>
  <c r="M176" i="3" s="1"/>
  <c r="L176" i="3" a="1"/>
  <c r="L176" i="3" s="1"/>
  <c r="K176" i="3" a="1"/>
  <c r="K176" i="3"/>
  <c r="J176" i="3" a="1"/>
  <c r="J176" i="3" s="1"/>
  <c r="I176" i="3" a="1"/>
  <c r="I176" i="3" s="1"/>
  <c r="H176" i="3" a="1"/>
  <c r="H176" i="3" s="1"/>
  <c r="G176" i="3" a="1"/>
  <c r="G176" i="3"/>
  <c r="F176" i="3" a="1"/>
  <c r="F176" i="3" s="1"/>
  <c r="E176" i="3" a="1"/>
  <c r="E176" i="3" s="1"/>
  <c r="D176" i="3" a="1"/>
  <c r="D176" i="3" s="1"/>
  <c r="C176" i="3" a="1"/>
  <c r="C176" i="3" s="1"/>
  <c r="A176" i="3" a="1"/>
  <c r="A176" i="3"/>
  <c r="S175" i="3" a="1"/>
  <c r="S175" i="3" s="1"/>
  <c r="N175" i="3" a="1"/>
  <c r="N175" i="3" s="1"/>
  <c r="M175" i="3" a="1"/>
  <c r="M175" i="3" s="1"/>
  <c r="L175" i="3" a="1"/>
  <c r="L175" i="3" s="1"/>
  <c r="K175" i="3" a="1"/>
  <c r="K175" i="3" s="1"/>
  <c r="J175" i="3" a="1"/>
  <c r="J175" i="3"/>
  <c r="I175" i="3" a="1"/>
  <c r="I175" i="3" s="1"/>
  <c r="H175" i="3" a="1"/>
  <c r="H175" i="3" s="1"/>
  <c r="G175" i="3" a="1"/>
  <c r="G175" i="3" s="1"/>
  <c r="F175" i="3" a="1"/>
  <c r="F175" i="3" s="1"/>
  <c r="E175" i="3" a="1"/>
  <c r="E175" i="3" s="1"/>
  <c r="D175" i="3" a="1"/>
  <c r="D175" i="3"/>
  <c r="C175" i="3" a="1"/>
  <c r="C175" i="3" s="1"/>
  <c r="A175" i="3" a="1"/>
  <c r="A175" i="3" s="1"/>
  <c r="S174" i="3" a="1"/>
  <c r="S174" i="3" s="1"/>
  <c r="N174" i="3" a="1"/>
  <c r="N174" i="3" s="1"/>
  <c r="M174" i="3" a="1"/>
  <c r="M174" i="3" s="1"/>
  <c r="L174" i="3" a="1"/>
  <c r="L174" i="3" s="1"/>
  <c r="K174" i="3" a="1"/>
  <c r="K174" i="3" s="1"/>
  <c r="J174" i="3" a="1"/>
  <c r="J174" i="3" s="1"/>
  <c r="I174" i="3" a="1"/>
  <c r="I174" i="3" s="1"/>
  <c r="H174" i="3" a="1"/>
  <c r="H174" i="3" s="1"/>
  <c r="G174" i="3" a="1"/>
  <c r="G174" i="3" s="1"/>
  <c r="F174" i="3" a="1"/>
  <c r="F174" i="3" s="1"/>
  <c r="E174" i="3" a="1"/>
  <c r="E174" i="3"/>
  <c r="D174" i="3" a="1"/>
  <c r="D174" i="3" s="1"/>
  <c r="C174" i="3" a="1"/>
  <c r="C174" i="3" s="1"/>
  <c r="A174" i="3" a="1"/>
  <c r="A174" i="3" s="1"/>
  <c r="S173" i="3" a="1"/>
  <c r="S173" i="3" s="1"/>
  <c r="N173" i="3" a="1"/>
  <c r="N173" i="3" s="1"/>
  <c r="M173" i="3" a="1"/>
  <c r="M173" i="3"/>
  <c r="L173" i="3" a="1"/>
  <c r="L173" i="3" s="1"/>
  <c r="K173" i="3" a="1"/>
  <c r="K173" i="3" s="1"/>
  <c r="J173" i="3" a="1"/>
  <c r="J173" i="3" s="1"/>
  <c r="I173" i="3" a="1"/>
  <c r="I173" i="3" s="1"/>
  <c r="H173" i="3" a="1"/>
  <c r="H173" i="3" s="1"/>
  <c r="G173" i="3" a="1"/>
  <c r="G173" i="3" s="1"/>
  <c r="F173" i="3" a="1"/>
  <c r="F173" i="3" s="1"/>
  <c r="E173" i="3" a="1"/>
  <c r="E173" i="3" s="1"/>
  <c r="D173" i="3" a="1"/>
  <c r="D173" i="3" s="1"/>
  <c r="C173" i="3" a="1"/>
  <c r="C173" i="3" s="1"/>
  <c r="A173" i="3" a="1"/>
  <c r="A173" i="3"/>
  <c r="S172" i="3" a="1"/>
  <c r="S172" i="3" s="1"/>
  <c r="N172" i="3" a="1"/>
  <c r="N172" i="3" s="1"/>
  <c r="M172" i="3" a="1"/>
  <c r="M172" i="3" s="1"/>
  <c r="L172" i="3" a="1"/>
  <c r="L172" i="3" s="1"/>
  <c r="K172" i="3" a="1"/>
  <c r="K172" i="3"/>
  <c r="J172" i="3" a="1"/>
  <c r="J172" i="3"/>
  <c r="I172" i="3" a="1"/>
  <c r="I172" i="3" s="1"/>
  <c r="H172" i="3" a="1"/>
  <c r="H172" i="3" s="1"/>
  <c r="G172" i="3" a="1"/>
  <c r="G172" i="3" s="1"/>
  <c r="F172" i="3" a="1"/>
  <c r="F172" i="3" s="1"/>
  <c r="E172" i="3" a="1"/>
  <c r="E172" i="3"/>
  <c r="D172" i="3" a="1"/>
  <c r="D172" i="3" s="1"/>
  <c r="C172" i="3" a="1"/>
  <c r="C172" i="3" s="1"/>
  <c r="A172" i="3" a="1"/>
  <c r="A172" i="3" s="1"/>
  <c r="S171" i="3" a="1"/>
  <c r="S171" i="3" s="1"/>
  <c r="N171" i="3" a="1"/>
  <c r="N171" i="3" s="1"/>
  <c r="M171" i="3" a="1"/>
  <c r="M171" i="3" s="1"/>
  <c r="L171" i="3" a="1"/>
  <c r="L171" i="3" s="1"/>
  <c r="K171" i="3" a="1"/>
  <c r="K171" i="3" s="1"/>
  <c r="J171" i="3" a="1"/>
  <c r="J171" i="3"/>
  <c r="I171" i="3" a="1"/>
  <c r="I171" i="3" s="1"/>
  <c r="H171" i="3" a="1"/>
  <c r="H171" i="3" s="1"/>
  <c r="G171" i="3" a="1"/>
  <c r="G171" i="3" s="1"/>
  <c r="F171" i="3" a="1"/>
  <c r="F171" i="3" s="1"/>
  <c r="E171" i="3" a="1"/>
  <c r="E171" i="3" s="1"/>
  <c r="D171" i="3" a="1"/>
  <c r="D171" i="3" s="1"/>
  <c r="C171" i="3" a="1"/>
  <c r="C171" i="3" s="1"/>
  <c r="A171" i="3" a="1"/>
  <c r="A171" i="3" s="1"/>
  <c r="S170" i="3" a="1"/>
  <c r="S170" i="3" s="1"/>
  <c r="N170" i="3" a="1"/>
  <c r="N170" i="3" s="1"/>
  <c r="M170" i="3" a="1"/>
  <c r="M170" i="3" s="1"/>
  <c r="L170" i="3" a="1"/>
  <c r="L170" i="3" s="1"/>
  <c r="K170" i="3" a="1"/>
  <c r="K170" i="3" s="1"/>
  <c r="J170" i="3" a="1"/>
  <c r="J170" i="3" s="1"/>
  <c r="I170" i="3" a="1"/>
  <c r="I170" i="3" s="1"/>
  <c r="H170" i="3" a="1"/>
  <c r="H170" i="3" s="1"/>
  <c r="G170" i="3" a="1"/>
  <c r="G170" i="3" s="1"/>
  <c r="F170" i="3" a="1"/>
  <c r="F170" i="3"/>
  <c r="E170" i="3" a="1"/>
  <c r="E170" i="3" s="1"/>
  <c r="D170" i="3" a="1"/>
  <c r="D170" i="3" s="1"/>
  <c r="C170" i="3" a="1"/>
  <c r="C170" i="3" s="1"/>
  <c r="A170" i="3" a="1"/>
  <c r="A170" i="3" s="1"/>
  <c r="S169" i="3" a="1"/>
  <c r="S169" i="3" s="1"/>
  <c r="N169" i="3" a="1"/>
  <c r="N169" i="3" s="1"/>
  <c r="M169" i="3" a="1"/>
  <c r="M169" i="3" s="1"/>
  <c r="L169" i="3" a="1"/>
  <c r="L169" i="3" s="1"/>
  <c r="K169" i="3" a="1"/>
  <c r="K169" i="3" s="1"/>
  <c r="J169" i="3" a="1"/>
  <c r="J169" i="3"/>
  <c r="I169" i="3" a="1"/>
  <c r="I169" i="3" s="1"/>
  <c r="H169" i="3" a="1"/>
  <c r="H169" i="3" s="1"/>
  <c r="G169" i="3" a="1"/>
  <c r="G169" i="3" s="1"/>
  <c r="F169" i="3" a="1"/>
  <c r="F169" i="3" s="1"/>
  <c r="E169" i="3" a="1"/>
  <c r="E169" i="3" s="1"/>
  <c r="D169" i="3" a="1"/>
  <c r="D169" i="3"/>
  <c r="C169" i="3" a="1"/>
  <c r="C169" i="3" s="1"/>
  <c r="A169" i="3" a="1"/>
  <c r="A169" i="3" s="1"/>
  <c r="S168" i="3" a="1"/>
  <c r="S168" i="3" s="1"/>
  <c r="N168" i="3" a="1"/>
  <c r="N168" i="3" s="1"/>
  <c r="M168" i="3" a="1"/>
  <c r="M168" i="3" s="1"/>
  <c r="L168" i="3" a="1"/>
  <c r="L168" i="3" s="1"/>
  <c r="K168" i="3" a="1"/>
  <c r="K168" i="3" s="1"/>
  <c r="J168" i="3" a="1"/>
  <c r="J168" i="3"/>
  <c r="I168" i="3" a="1"/>
  <c r="I168" i="3" s="1"/>
  <c r="H168" i="3" a="1"/>
  <c r="H168" i="3" s="1"/>
  <c r="G168" i="3" a="1"/>
  <c r="G168" i="3" s="1"/>
  <c r="F168" i="3" a="1"/>
  <c r="F168" i="3" s="1"/>
  <c r="E168" i="3" a="1"/>
  <c r="E168" i="3" s="1"/>
  <c r="D168" i="3" a="1"/>
  <c r="D168" i="3"/>
  <c r="C168" i="3" a="1"/>
  <c r="C168" i="3" s="1"/>
  <c r="A168" i="3" a="1"/>
  <c r="A168" i="3" s="1"/>
  <c r="S167" i="3" a="1"/>
  <c r="S167" i="3" s="1"/>
  <c r="N167" i="3" a="1"/>
  <c r="N167" i="3" s="1"/>
  <c r="M167" i="3" a="1"/>
  <c r="M167" i="3" s="1"/>
  <c r="L167" i="3" a="1"/>
  <c r="L167" i="3"/>
  <c r="K167" i="3" a="1"/>
  <c r="K167" i="3" s="1"/>
  <c r="J167" i="3" a="1"/>
  <c r="J167" i="3" s="1"/>
  <c r="I167" i="3" a="1"/>
  <c r="I167" i="3"/>
  <c r="H167" i="3" a="1"/>
  <c r="H167" i="3" s="1"/>
  <c r="G167" i="3" a="1"/>
  <c r="G167" i="3" s="1"/>
  <c r="F167" i="3" a="1"/>
  <c r="F167" i="3" s="1"/>
  <c r="E167" i="3" a="1"/>
  <c r="E167" i="3" s="1"/>
  <c r="D167" i="3" a="1"/>
  <c r="D167" i="3" s="1"/>
  <c r="C167" i="3" a="1"/>
  <c r="C167" i="3" s="1"/>
  <c r="A167" i="3" a="1"/>
  <c r="A167" i="3" s="1"/>
  <c r="S166" i="3" a="1"/>
  <c r="S166" i="3" s="1"/>
  <c r="N166" i="3" a="1"/>
  <c r="N166" i="3" s="1"/>
  <c r="M166" i="3" a="1"/>
  <c r="M166" i="3" s="1"/>
  <c r="L166" i="3" a="1"/>
  <c r="L166" i="3" s="1"/>
  <c r="K166" i="3" a="1"/>
  <c r="K166" i="3" s="1"/>
  <c r="J166" i="3" a="1"/>
  <c r="J166" i="3" s="1"/>
  <c r="I166" i="3" a="1"/>
  <c r="I166" i="3" s="1"/>
  <c r="H166" i="3" a="1"/>
  <c r="H166" i="3" s="1"/>
  <c r="G166" i="3" a="1"/>
  <c r="G166" i="3" s="1"/>
  <c r="F166" i="3" a="1"/>
  <c r="F166" i="3" s="1"/>
  <c r="E166" i="3" a="1"/>
  <c r="E166" i="3" s="1"/>
  <c r="D166" i="3" a="1"/>
  <c r="D166" i="3" s="1"/>
  <c r="C166" i="3" a="1"/>
  <c r="C166" i="3" s="1"/>
  <c r="A166" i="3" a="1"/>
  <c r="A166" i="3" s="1"/>
  <c r="S165" i="3" a="1"/>
  <c r="S165" i="3"/>
  <c r="N165" i="3" a="1"/>
  <c r="N165" i="3" s="1"/>
  <c r="M165" i="3" a="1"/>
  <c r="M165" i="3" s="1"/>
  <c r="L165" i="3" a="1"/>
  <c r="L165" i="3" s="1"/>
  <c r="K165" i="3" a="1"/>
  <c r="K165" i="3" s="1"/>
  <c r="J165" i="3" a="1"/>
  <c r="J165" i="3" s="1"/>
  <c r="I165" i="3" a="1"/>
  <c r="I165" i="3" s="1"/>
  <c r="H165" i="3" a="1"/>
  <c r="H165" i="3" s="1"/>
  <c r="G165" i="3" a="1"/>
  <c r="G165" i="3" s="1"/>
  <c r="F165" i="3" a="1"/>
  <c r="F165" i="3" s="1"/>
  <c r="E165" i="3" a="1"/>
  <c r="E165" i="3" s="1"/>
  <c r="D165" i="3" a="1"/>
  <c r="D165" i="3"/>
  <c r="C165" i="3" a="1"/>
  <c r="C165" i="3" s="1"/>
  <c r="A165" i="3" a="1"/>
  <c r="A165" i="3" s="1"/>
  <c r="S164" i="3" a="1"/>
  <c r="S164" i="3" s="1"/>
  <c r="N164" i="3" a="1"/>
  <c r="N164" i="3" s="1"/>
  <c r="M164" i="3" a="1"/>
  <c r="M164" i="3"/>
  <c r="L164" i="3" a="1"/>
  <c r="L164" i="3" s="1"/>
  <c r="K164" i="3" a="1"/>
  <c r="K164" i="3" s="1"/>
  <c r="J164" i="3" a="1"/>
  <c r="J164" i="3" s="1"/>
  <c r="I164" i="3" a="1"/>
  <c r="I164" i="3" s="1"/>
  <c r="H164" i="3" a="1"/>
  <c r="H164" i="3" s="1"/>
  <c r="G164" i="3" a="1"/>
  <c r="G164" i="3"/>
  <c r="F164" i="3" a="1"/>
  <c r="F164" i="3" s="1"/>
  <c r="E164" i="3" a="1"/>
  <c r="E164" i="3" s="1"/>
  <c r="D164" i="3" a="1"/>
  <c r="D164" i="3" s="1"/>
  <c r="C164" i="3" a="1"/>
  <c r="C164" i="3" s="1"/>
  <c r="A164" i="3" a="1"/>
  <c r="A164" i="3" s="1"/>
  <c r="S163" i="3" a="1"/>
  <c r="S163" i="3"/>
  <c r="N163" i="3" a="1"/>
  <c r="N163" i="3" s="1"/>
  <c r="M163" i="3" a="1"/>
  <c r="M163" i="3"/>
  <c r="L163" i="3" a="1"/>
  <c r="L163" i="3" s="1"/>
  <c r="K163" i="3" a="1"/>
  <c r="K163" i="3" s="1"/>
  <c r="J163" i="3" a="1"/>
  <c r="J163" i="3"/>
  <c r="I163" i="3" a="1"/>
  <c r="I163" i="3"/>
  <c r="H163" i="3" a="1"/>
  <c r="H163" i="3" s="1"/>
  <c r="G163" i="3" a="1"/>
  <c r="G163" i="3"/>
  <c r="F163" i="3" a="1"/>
  <c r="F163" i="3" s="1"/>
  <c r="E163" i="3" a="1"/>
  <c r="E163" i="3" s="1"/>
  <c r="D163" i="3" a="1"/>
  <c r="D163" i="3"/>
  <c r="C163" i="3" a="1"/>
  <c r="C163" i="3"/>
  <c r="A163" i="3" a="1"/>
  <c r="A163" i="3" s="1"/>
  <c r="S162" i="3" a="1"/>
  <c r="S162" i="3"/>
  <c r="N162" i="3" a="1"/>
  <c r="N162" i="3" s="1"/>
  <c r="M162" i="3" a="1"/>
  <c r="M162" i="3" s="1"/>
  <c r="L162" i="3" a="1"/>
  <c r="L162" i="3"/>
  <c r="K162" i="3" a="1"/>
  <c r="K162" i="3" s="1"/>
  <c r="J162" i="3" a="1"/>
  <c r="J162" i="3" s="1"/>
  <c r="I162" i="3" a="1"/>
  <c r="I162" i="3" s="1"/>
  <c r="H162" i="3" a="1"/>
  <c r="H162" i="3" s="1"/>
  <c r="G162" i="3" a="1"/>
  <c r="G162" i="3" s="1"/>
  <c r="F162" i="3" a="1"/>
  <c r="F162" i="3" s="1"/>
  <c r="E162" i="3" a="1"/>
  <c r="E162" i="3" s="1"/>
  <c r="D162" i="3" a="1"/>
  <c r="D162" i="3" s="1"/>
  <c r="C162" i="3" a="1"/>
  <c r="C162" i="3" s="1"/>
  <c r="A162" i="3" a="1"/>
  <c r="A162" i="3" s="1"/>
  <c r="S161" i="3" a="1"/>
  <c r="S161" i="3" s="1"/>
  <c r="N161" i="3" a="1"/>
  <c r="N161" i="3" s="1"/>
  <c r="M161" i="3" a="1"/>
  <c r="M161" i="3" s="1"/>
  <c r="L161" i="3" a="1"/>
  <c r="L161" i="3" s="1"/>
  <c r="K161" i="3" a="1"/>
  <c r="K161" i="3" s="1"/>
  <c r="J161" i="3" a="1"/>
  <c r="J161" i="3"/>
  <c r="I161" i="3" a="1"/>
  <c r="I161" i="3" s="1"/>
  <c r="H161" i="3" a="1"/>
  <c r="H161" i="3" s="1"/>
  <c r="G161" i="3" a="1"/>
  <c r="G161" i="3" s="1"/>
  <c r="F161" i="3" a="1"/>
  <c r="F161" i="3" s="1"/>
  <c r="E161" i="3" a="1"/>
  <c r="E161" i="3" s="1"/>
  <c r="D161" i="3" a="1"/>
  <c r="D161" i="3"/>
  <c r="C161" i="3" a="1"/>
  <c r="C161" i="3" s="1"/>
  <c r="A161" i="3" a="1"/>
  <c r="A161" i="3" s="1"/>
  <c r="S160" i="3" a="1"/>
  <c r="S160" i="3" s="1"/>
  <c r="N160" i="3" a="1"/>
  <c r="N160" i="3" s="1"/>
  <c r="M160" i="3" a="1"/>
  <c r="M160" i="3"/>
  <c r="L160" i="3" a="1"/>
  <c r="L160" i="3"/>
  <c r="K160" i="3" a="1"/>
  <c r="K160" i="3" s="1"/>
  <c r="J160" i="3" a="1"/>
  <c r="J160" i="3" s="1"/>
  <c r="I160" i="3" a="1"/>
  <c r="I160" i="3" s="1"/>
  <c r="H160" i="3" a="1"/>
  <c r="H160" i="3" s="1"/>
  <c r="G160" i="3" a="1"/>
  <c r="G160" i="3"/>
  <c r="F160" i="3" a="1"/>
  <c r="F160" i="3"/>
  <c r="E160" i="3" a="1"/>
  <c r="E160" i="3" s="1"/>
  <c r="D160" i="3" a="1"/>
  <c r="D160" i="3" s="1"/>
  <c r="C160" i="3" a="1"/>
  <c r="C160" i="3" s="1"/>
  <c r="A160" i="3" a="1"/>
  <c r="A160" i="3" s="1"/>
  <c r="S159" i="3" a="1"/>
  <c r="S159" i="3" s="1"/>
  <c r="N159" i="3" a="1"/>
  <c r="N159" i="3" s="1"/>
  <c r="M159" i="3" a="1"/>
  <c r="M159" i="3" s="1"/>
  <c r="L159" i="3" a="1"/>
  <c r="L159" i="3" s="1"/>
  <c r="K159" i="3" a="1"/>
  <c r="K159" i="3" s="1"/>
  <c r="J159" i="3" a="1"/>
  <c r="J159" i="3"/>
  <c r="I159" i="3" a="1"/>
  <c r="I159" i="3"/>
  <c r="H159" i="3" a="1"/>
  <c r="H159" i="3" s="1"/>
  <c r="G159" i="3" a="1"/>
  <c r="G159" i="3"/>
  <c r="F159" i="3" a="1"/>
  <c r="F159" i="3" s="1"/>
  <c r="E159" i="3" a="1"/>
  <c r="E159" i="3" s="1"/>
  <c r="D159" i="3" a="1"/>
  <c r="D159" i="3"/>
  <c r="C159" i="3" a="1"/>
  <c r="C159" i="3" s="1"/>
  <c r="A159" i="3" a="1"/>
  <c r="A159" i="3" s="1"/>
  <c r="S158" i="3" a="1"/>
  <c r="S158" i="3" s="1"/>
  <c r="N158" i="3" a="1"/>
  <c r="N158" i="3" s="1"/>
  <c r="M158" i="3" a="1"/>
  <c r="M158" i="3" s="1"/>
  <c r="L158" i="3" a="1"/>
  <c r="L158" i="3"/>
  <c r="K158" i="3" a="1"/>
  <c r="K158" i="3" s="1"/>
  <c r="J158" i="3" a="1"/>
  <c r="J158" i="3"/>
  <c r="I158" i="3" a="1"/>
  <c r="I158" i="3" s="1"/>
  <c r="H158" i="3" a="1"/>
  <c r="H158" i="3" s="1"/>
  <c r="G158" i="3" a="1"/>
  <c r="G158" i="3"/>
  <c r="F158" i="3" a="1"/>
  <c r="F158" i="3" s="1"/>
  <c r="E158" i="3" a="1"/>
  <c r="E158" i="3" s="1"/>
  <c r="D158" i="3" a="1"/>
  <c r="D158" i="3"/>
  <c r="C158" i="3" a="1"/>
  <c r="C158" i="3" s="1"/>
  <c r="A158" i="3" a="1"/>
  <c r="A158" i="3" s="1"/>
  <c r="S157" i="3" a="1"/>
  <c r="S157" i="3" s="1"/>
  <c r="N157" i="3" a="1"/>
  <c r="N157" i="3" s="1"/>
  <c r="M157" i="3" a="1"/>
  <c r="M157" i="3" s="1"/>
  <c r="L157" i="3" a="1"/>
  <c r="L157" i="3"/>
  <c r="K157" i="3" a="1"/>
  <c r="K157" i="3" s="1"/>
  <c r="J157" i="3" a="1"/>
  <c r="J157" i="3" s="1"/>
  <c r="I157" i="3" a="1"/>
  <c r="I157" i="3" s="1"/>
  <c r="H157" i="3" a="1"/>
  <c r="H157" i="3" s="1"/>
  <c r="G157" i="3" a="1"/>
  <c r="G157" i="3" s="1"/>
  <c r="F157" i="3" a="1"/>
  <c r="F157" i="3"/>
  <c r="E157" i="3" a="1"/>
  <c r="E157" i="3" s="1"/>
  <c r="D157" i="3" a="1"/>
  <c r="D157" i="3" s="1"/>
  <c r="C157" i="3" a="1"/>
  <c r="C157" i="3" s="1"/>
  <c r="A157" i="3" a="1"/>
  <c r="A157" i="3" s="1"/>
  <c r="S156" i="3" a="1"/>
  <c r="S156" i="3" s="1"/>
  <c r="N156" i="3" a="1"/>
  <c r="N156" i="3" s="1"/>
  <c r="M156" i="3" a="1"/>
  <c r="M156" i="3"/>
  <c r="L156" i="3" a="1"/>
  <c r="L156" i="3" s="1"/>
  <c r="K156" i="3" a="1"/>
  <c r="K156" i="3" s="1"/>
  <c r="J156" i="3" a="1"/>
  <c r="J156" i="3" s="1"/>
  <c r="I156" i="3" a="1"/>
  <c r="I156" i="3" s="1"/>
  <c r="H156" i="3" a="1"/>
  <c r="H156" i="3" s="1"/>
  <c r="G156" i="3" a="1"/>
  <c r="G156" i="3"/>
  <c r="F156" i="3" a="1"/>
  <c r="F156" i="3" s="1"/>
  <c r="E156" i="3" a="1"/>
  <c r="E156" i="3" s="1"/>
  <c r="D156" i="3" a="1"/>
  <c r="D156" i="3" s="1"/>
  <c r="C156" i="3" a="1"/>
  <c r="C156" i="3" s="1"/>
  <c r="A156" i="3" a="1"/>
  <c r="A156" i="3" s="1"/>
  <c r="S155" i="3" a="1"/>
  <c r="S155" i="3" s="1"/>
  <c r="N155" i="3" a="1"/>
  <c r="N155" i="3" s="1"/>
  <c r="M155" i="3" a="1"/>
  <c r="M155" i="3" s="1"/>
  <c r="L155" i="3" a="1"/>
  <c r="L155" i="3" s="1"/>
  <c r="K155" i="3" a="1"/>
  <c r="K155" i="3" s="1"/>
  <c r="J155" i="3" a="1"/>
  <c r="J155" i="3"/>
  <c r="I155" i="3" a="1"/>
  <c r="I155" i="3"/>
  <c r="H155" i="3" a="1"/>
  <c r="H155" i="3" s="1"/>
  <c r="G155" i="3" a="1"/>
  <c r="G155" i="3" s="1"/>
  <c r="F155" i="3" a="1"/>
  <c r="F155" i="3" s="1"/>
  <c r="E155" i="3" a="1"/>
  <c r="E155" i="3" s="1"/>
  <c r="D155" i="3" a="1"/>
  <c r="D155" i="3"/>
  <c r="C155" i="3" a="1"/>
  <c r="C155" i="3"/>
  <c r="A155" i="3" a="1"/>
  <c r="A155" i="3" s="1"/>
  <c r="S154" i="3" a="1"/>
  <c r="S154" i="3" s="1"/>
  <c r="N154" i="3" a="1"/>
  <c r="N154" i="3" s="1"/>
  <c r="M154" i="3" a="1"/>
  <c r="M154" i="3"/>
  <c r="L154" i="3" a="1"/>
  <c r="L154" i="3"/>
  <c r="K154" i="3" a="1"/>
  <c r="K154" i="3" s="1"/>
  <c r="J154" i="3" a="1"/>
  <c r="J154" i="3"/>
  <c r="I154" i="3" a="1"/>
  <c r="I154" i="3" s="1"/>
  <c r="H154" i="3" a="1"/>
  <c r="H154" i="3" s="1"/>
  <c r="G154" i="3" a="1"/>
  <c r="G154" i="3" s="1"/>
  <c r="F154" i="3" a="1"/>
  <c r="F154" i="3"/>
  <c r="E154" i="3" a="1"/>
  <c r="E154" i="3" s="1"/>
  <c r="D154" i="3" a="1"/>
  <c r="D154" i="3" s="1"/>
  <c r="C154" i="3" a="1"/>
  <c r="C154" i="3" s="1"/>
  <c r="A154" i="3" a="1"/>
  <c r="A154" i="3" s="1"/>
  <c r="S153" i="3" a="1"/>
  <c r="S153" i="3"/>
  <c r="N153" i="3" a="1"/>
  <c r="N153" i="3" s="1"/>
  <c r="M153" i="3" a="1"/>
  <c r="M153" i="3" s="1"/>
  <c r="L153" i="3" a="1"/>
  <c r="L153" i="3" s="1"/>
  <c r="K153" i="3" a="1"/>
  <c r="K153" i="3" s="1"/>
  <c r="J153" i="3" a="1"/>
  <c r="J153" i="3" s="1"/>
  <c r="I153" i="3" a="1"/>
  <c r="I153" i="3" s="1"/>
  <c r="H153" i="3" a="1"/>
  <c r="H153" i="3"/>
  <c r="G153" i="3" a="1"/>
  <c r="G153" i="3" s="1"/>
  <c r="F153" i="3" a="1"/>
  <c r="F153" i="3"/>
  <c r="E153" i="3" a="1"/>
  <c r="E153" i="3" s="1"/>
  <c r="D153" i="3" a="1"/>
  <c r="D153" i="3" s="1"/>
  <c r="C153" i="3" a="1"/>
  <c r="C153" i="3"/>
  <c r="A153" i="3" a="1"/>
  <c r="A153" i="3" s="1"/>
  <c r="S152" i="3" a="1"/>
  <c r="S152" i="3"/>
  <c r="N152" i="3" a="1"/>
  <c r="N152" i="3" s="1"/>
  <c r="M152" i="3" a="1"/>
  <c r="M152" i="3" s="1"/>
  <c r="L152" i="3" a="1"/>
  <c r="L152" i="3" s="1"/>
  <c r="K152" i="3" a="1"/>
  <c r="K152" i="3" s="1"/>
  <c r="J152" i="3" a="1"/>
  <c r="J152" i="3" s="1"/>
  <c r="I152" i="3" a="1"/>
  <c r="I152" i="3"/>
  <c r="H152" i="3" a="1"/>
  <c r="H152" i="3" s="1"/>
  <c r="G152" i="3" a="1"/>
  <c r="G152" i="3" s="1"/>
  <c r="F152" i="3" a="1"/>
  <c r="F152" i="3" s="1"/>
  <c r="E152" i="3" a="1"/>
  <c r="E152" i="3" s="1"/>
  <c r="D152" i="3" a="1"/>
  <c r="D152" i="3" s="1"/>
  <c r="C152" i="3" a="1"/>
  <c r="C152" i="3"/>
  <c r="A152" i="3" a="1"/>
  <c r="A152" i="3" s="1"/>
  <c r="S151" i="3" a="1"/>
  <c r="S151" i="3"/>
  <c r="N151" i="3" a="1"/>
  <c r="N151" i="3" s="1"/>
  <c r="M151" i="3" a="1"/>
  <c r="M151" i="3" s="1"/>
  <c r="L151" i="3" a="1"/>
  <c r="L151" i="3" s="1"/>
  <c r="K151" i="3" a="1"/>
  <c r="K151" i="3" s="1"/>
  <c r="J151" i="3" a="1"/>
  <c r="J151" i="3" s="1"/>
  <c r="I151" i="3" a="1"/>
  <c r="I151" i="3"/>
  <c r="H151" i="3" a="1"/>
  <c r="H151" i="3"/>
  <c r="G151" i="3" a="1"/>
  <c r="G151" i="3" s="1"/>
  <c r="F151" i="3" a="1"/>
  <c r="F151" i="3"/>
  <c r="E151" i="3" a="1"/>
  <c r="E151" i="3" s="1"/>
  <c r="D151" i="3" a="1"/>
  <c r="D151" i="3" s="1"/>
  <c r="C151" i="3" a="1"/>
  <c r="C151" i="3"/>
  <c r="A151" i="3" a="1"/>
  <c r="A151" i="3"/>
  <c r="S150" i="3" a="1"/>
  <c r="S150" i="3" s="1"/>
  <c r="N150" i="3" a="1"/>
  <c r="N150" i="3"/>
  <c r="M150" i="3" a="1"/>
  <c r="M150" i="3" s="1"/>
  <c r="L150" i="3" a="1"/>
  <c r="L150" i="3" s="1"/>
  <c r="K150" i="3" a="1"/>
  <c r="K150" i="3" s="1"/>
  <c r="J150" i="3" a="1"/>
  <c r="J150" i="3" s="1"/>
  <c r="I150" i="3" a="1"/>
  <c r="I150" i="3" s="1"/>
  <c r="H150" i="3" a="1"/>
  <c r="H150" i="3"/>
  <c r="G150" i="3" a="1"/>
  <c r="G150" i="3" s="1"/>
  <c r="F150" i="3" a="1"/>
  <c r="F150" i="3" s="1"/>
  <c r="E150" i="3" a="1"/>
  <c r="E150" i="3" s="1"/>
  <c r="D150" i="3" a="1"/>
  <c r="D150" i="3" s="1"/>
  <c r="C150" i="3" a="1"/>
  <c r="C150" i="3" s="1"/>
  <c r="A150" i="3" a="1"/>
  <c r="A150" i="3"/>
  <c r="S149" i="3" a="1"/>
  <c r="S149" i="3" s="1"/>
  <c r="N149" i="3" a="1"/>
  <c r="N149" i="3"/>
  <c r="M149" i="3" a="1"/>
  <c r="M149" i="3" s="1"/>
  <c r="L149" i="3" a="1"/>
  <c r="L149" i="3" s="1"/>
  <c r="K149" i="3" a="1"/>
  <c r="K149" i="3" s="1"/>
  <c r="J149" i="3" a="1"/>
  <c r="J149" i="3" s="1"/>
  <c r="I149" i="3" a="1"/>
  <c r="I149" i="3" s="1"/>
  <c r="H149" i="3" a="1"/>
  <c r="H149" i="3"/>
  <c r="G149" i="3" a="1"/>
  <c r="G149" i="3" s="1"/>
  <c r="F149" i="3" a="1"/>
  <c r="F149" i="3" s="1"/>
  <c r="E149" i="3" a="1"/>
  <c r="E149" i="3"/>
  <c r="D149" i="3" a="1"/>
  <c r="D149" i="3" s="1"/>
  <c r="C149" i="3" a="1"/>
  <c r="C149" i="3" s="1"/>
  <c r="A149" i="3" a="1"/>
  <c r="A149" i="3"/>
  <c r="S148" i="3" a="1"/>
  <c r="S148" i="3"/>
  <c r="N148" i="3" a="1"/>
  <c r="N148" i="3" s="1"/>
  <c r="M148" i="3" a="1"/>
  <c r="M148" i="3" s="1"/>
  <c r="L148" i="3" a="1"/>
  <c r="L148" i="3"/>
  <c r="K148" i="3" a="1"/>
  <c r="K148" i="3" s="1"/>
  <c r="J148" i="3" a="1"/>
  <c r="J148" i="3" s="1"/>
  <c r="I148" i="3" a="1"/>
  <c r="I148" i="3" s="1"/>
  <c r="H148" i="3" a="1"/>
  <c r="H148" i="3" s="1"/>
  <c r="G148" i="3" a="1"/>
  <c r="G148" i="3" s="1"/>
  <c r="F148" i="3" a="1"/>
  <c r="F148" i="3" s="1"/>
  <c r="E148" i="3" a="1"/>
  <c r="E148" i="3" s="1"/>
  <c r="D148" i="3" a="1"/>
  <c r="D148" i="3" s="1"/>
  <c r="C148" i="3" a="1"/>
  <c r="C148" i="3" s="1"/>
  <c r="A148" i="3" a="1"/>
  <c r="A148" i="3" s="1"/>
  <c r="S147" i="3" a="1"/>
  <c r="S147" i="3"/>
  <c r="N147" i="3" a="1"/>
  <c r="N147" i="3" s="1"/>
  <c r="M147" i="3" a="1"/>
  <c r="M147" i="3" s="1"/>
  <c r="L147" i="3" a="1"/>
  <c r="L147" i="3" s="1"/>
  <c r="K147" i="3" a="1"/>
  <c r="K147" i="3" s="1"/>
  <c r="J147" i="3" a="1"/>
  <c r="J147" i="3" s="1"/>
  <c r="I147" i="3" a="1"/>
  <c r="I147" i="3"/>
  <c r="H147" i="3" a="1"/>
  <c r="H147" i="3" s="1"/>
  <c r="G147" i="3" a="1"/>
  <c r="G147" i="3" s="1"/>
  <c r="F147" i="3" a="1"/>
  <c r="F147" i="3" s="1"/>
  <c r="E147" i="3" a="1"/>
  <c r="E147" i="3" s="1"/>
  <c r="D147" i="3" a="1"/>
  <c r="D147" i="3" s="1"/>
  <c r="C147" i="3" a="1"/>
  <c r="C147" i="3"/>
  <c r="A147" i="3" a="1"/>
  <c r="A147" i="3" s="1"/>
  <c r="S146" i="3" a="1"/>
  <c r="S146" i="3"/>
  <c r="N146" i="3" a="1"/>
  <c r="N146" i="3" s="1"/>
  <c r="M146" i="3" a="1"/>
  <c r="M146" i="3" s="1"/>
  <c r="L146" i="3" a="1"/>
  <c r="L146" i="3" s="1"/>
  <c r="K146" i="3" a="1"/>
  <c r="K146" i="3" s="1"/>
  <c r="J146" i="3" a="1"/>
  <c r="J146" i="3" s="1"/>
  <c r="I146" i="3" a="1"/>
  <c r="I146" i="3"/>
  <c r="H146" i="3" a="1"/>
  <c r="H146" i="3" s="1"/>
  <c r="G146" i="3" a="1"/>
  <c r="G146" i="3" s="1"/>
  <c r="F146" i="3" a="1"/>
  <c r="F146" i="3" s="1"/>
  <c r="E146" i="3" a="1"/>
  <c r="E146" i="3" s="1"/>
  <c r="D146" i="3" a="1"/>
  <c r="D146" i="3" s="1"/>
  <c r="C146" i="3" a="1"/>
  <c r="C146" i="3" s="1"/>
  <c r="A146" i="3" a="1"/>
  <c r="A146" i="3" s="1"/>
  <c r="S145" i="3" a="1"/>
  <c r="S145" i="3" s="1"/>
  <c r="N145" i="3" a="1"/>
  <c r="N145" i="3" s="1"/>
  <c r="M145" i="3" a="1"/>
  <c r="M145" i="3" s="1"/>
  <c r="L145" i="3" a="1"/>
  <c r="L145" i="3" s="1"/>
  <c r="K145" i="3" a="1"/>
  <c r="K145" i="3" s="1"/>
  <c r="J145" i="3" a="1"/>
  <c r="J145" i="3" s="1"/>
  <c r="I145" i="3" a="1"/>
  <c r="I145" i="3" s="1"/>
  <c r="H145" i="3" a="1"/>
  <c r="H145" i="3"/>
  <c r="G145" i="3" a="1"/>
  <c r="G145" i="3" s="1"/>
  <c r="F145" i="3" a="1"/>
  <c r="F145" i="3" s="1"/>
  <c r="E145" i="3" a="1"/>
  <c r="E145" i="3" s="1"/>
  <c r="D145" i="3" a="1"/>
  <c r="D145" i="3" s="1"/>
  <c r="C145" i="3" a="1"/>
  <c r="C145" i="3" s="1"/>
  <c r="A145" i="3" a="1"/>
  <c r="A145" i="3"/>
  <c r="S144" i="3" a="1"/>
  <c r="S144" i="3" s="1"/>
  <c r="N144" i="3" a="1"/>
  <c r="N144" i="3"/>
  <c r="M144" i="3" a="1"/>
  <c r="M144" i="3" s="1"/>
  <c r="L144" i="3" a="1"/>
  <c r="L144" i="3" s="1"/>
  <c r="K144" i="3" a="1"/>
  <c r="K144" i="3"/>
  <c r="J144" i="3" a="1"/>
  <c r="J144" i="3" s="1"/>
  <c r="I144" i="3" a="1"/>
  <c r="I144" i="3" s="1"/>
  <c r="H144" i="3" a="1"/>
  <c r="H144" i="3" s="1"/>
  <c r="G144" i="3" a="1"/>
  <c r="G144" i="3" s="1"/>
  <c r="F144" i="3" a="1"/>
  <c r="F144" i="3" s="1"/>
  <c r="E144" i="3" a="1"/>
  <c r="E144" i="3"/>
  <c r="D144" i="3" a="1"/>
  <c r="D144" i="3" s="1"/>
  <c r="C144" i="3" a="1"/>
  <c r="C144" i="3" s="1"/>
  <c r="A144" i="3" a="1"/>
  <c r="A144" i="3" s="1"/>
  <c r="S143" i="3" a="1"/>
  <c r="S143" i="3" s="1"/>
  <c r="N143" i="3" a="1"/>
  <c r="N143" i="3" s="1"/>
  <c r="M143" i="3" a="1"/>
  <c r="M143" i="3" s="1"/>
  <c r="L143" i="3" a="1"/>
  <c r="L143" i="3" s="1"/>
  <c r="K143" i="3" a="1"/>
  <c r="K143" i="3"/>
  <c r="J143" i="3" a="1"/>
  <c r="J143" i="3" s="1"/>
  <c r="I143" i="3" a="1"/>
  <c r="I143" i="3" s="1"/>
  <c r="H143" i="3" a="1"/>
  <c r="H143" i="3" s="1"/>
  <c r="G143" i="3" a="1"/>
  <c r="G143" i="3" s="1"/>
  <c r="F143" i="3" a="1"/>
  <c r="F143" i="3" s="1"/>
  <c r="E143" i="3" a="1"/>
  <c r="E143" i="3" s="1"/>
  <c r="D143" i="3" a="1"/>
  <c r="D143" i="3" s="1"/>
  <c r="C143" i="3" a="1"/>
  <c r="C143" i="3" s="1"/>
  <c r="A143" i="3" a="1"/>
  <c r="A143" i="3" s="1"/>
  <c r="S142" i="3" a="1"/>
  <c r="S142" i="3"/>
  <c r="N142" i="3" a="1"/>
  <c r="N142" i="3" s="1"/>
  <c r="M142" i="3" a="1"/>
  <c r="M142" i="3" s="1"/>
  <c r="L142" i="3" a="1"/>
  <c r="L142" i="3" s="1"/>
  <c r="K142" i="3" a="1"/>
  <c r="K142" i="3" s="1"/>
  <c r="J142" i="3" a="1"/>
  <c r="J142" i="3" s="1"/>
  <c r="I142" i="3" a="1"/>
  <c r="I142" i="3"/>
  <c r="H142" i="3" a="1"/>
  <c r="H142" i="3" s="1"/>
  <c r="G142" i="3" a="1"/>
  <c r="G142" i="3" s="1"/>
  <c r="F142" i="3" a="1"/>
  <c r="F142" i="3" s="1"/>
  <c r="E142" i="3" a="1"/>
  <c r="E142" i="3" s="1"/>
  <c r="D142" i="3" a="1"/>
  <c r="D142" i="3" s="1"/>
  <c r="C142" i="3" a="1"/>
  <c r="C142" i="3" s="1"/>
  <c r="A142" i="3" a="1"/>
  <c r="A142" i="3" s="1"/>
  <c r="S141" i="3" a="1"/>
  <c r="S141" i="3" s="1"/>
  <c r="N141" i="3" a="1"/>
  <c r="N141" i="3" s="1"/>
  <c r="M141" i="3" a="1"/>
  <c r="M141" i="3" s="1"/>
  <c r="L141" i="3" a="1"/>
  <c r="L141" i="3"/>
  <c r="K141" i="3" a="1"/>
  <c r="K141" i="3"/>
  <c r="J141" i="3" a="1"/>
  <c r="J141" i="3" s="1"/>
  <c r="I141" i="3" a="1"/>
  <c r="I141" i="3" s="1"/>
  <c r="H141" i="3" a="1"/>
  <c r="H141" i="3" s="1"/>
  <c r="G141" i="3" a="1"/>
  <c r="G141" i="3" s="1"/>
  <c r="F141" i="3" a="1"/>
  <c r="F141" i="3"/>
  <c r="E141" i="3" a="1"/>
  <c r="E141" i="3" s="1"/>
  <c r="D141" i="3" a="1"/>
  <c r="D141" i="3" s="1"/>
  <c r="C141" i="3" a="1"/>
  <c r="C141" i="3" s="1"/>
  <c r="A141" i="3" a="1"/>
  <c r="A141" i="3" s="1"/>
  <c r="S140" i="3" a="1"/>
  <c r="S140" i="3" s="1"/>
  <c r="N140" i="3" a="1"/>
  <c r="N140" i="3"/>
  <c r="M140" i="3" a="1"/>
  <c r="M140" i="3" s="1"/>
  <c r="L140" i="3" a="1"/>
  <c r="L140" i="3"/>
  <c r="K140" i="3" a="1"/>
  <c r="K140" i="3" s="1"/>
  <c r="J140" i="3" a="1"/>
  <c r="J140" i="3" s="1"/>
  <c r="I140" i="3" a="1"/>
  <c r="I140" i="3" s="1"/>
  <c r="H140" i="3" a="1"/>
  <c r="H140" i="3"/>
  <c r="G140" i="3" a="1"/>
  <c r="G140" i="3" s="1"/>
  <c r="F140" i="3" a="1"/>
  <c r="F140" i="3"/>
  <c r="E140" i="3" a="1"/>
  <c r="E140" i="3" s="1"/>
  <c r="D140" i="3" a="1"/>
  <c r="D140" i="3" s="1"/>
  <c r="C140" i="3" a="1"/>
  <c r="C140" i="3" s="1"/>
  <c r="A140" i="3" a="1"/>
  <c r="A140" i="3" s="1"/>
  <c r="S139" i="3" a="1"/>
  <c r="S139" i="3" s="1"/>
  <c r="N139" i="3" a="1"/>
  <c r="N139" i="3" s="1"/>
  <c r="M139" i="3" a="1"/>
  <c r="M139" i="3" s="1"/>
  <c r="L139" i="3" a="1"/>
  <c r="L139" i="3" s="1"/>
  <c r="K139" i="3" a="1"/>
  <c r="K139" i="3"/>
  <c r="J139" i="3" a="1"/>
  <c r="J139" i="3" s="1"/>
  <c r="I139" i="3" a="1"/>
  <c r="I139" i="3" s="1"/>
  <c r="H139" i="3" a="1"/>
  <c r="H139" i="3" s="1"/>
  <c r="G139" i="3" a="1"/>
  <c r="G139" i="3" s="1"/>
  <c r="F139" i="3" a="1"/>
  <c r="F139" i="3" s="1"/>
  <c r="E139" i="3" a="1"/>
  <c r="E139" i="3"/>
  <c r="D139" i="3" a="1"/>
  <c r="D139" i="3" s="1"/>
  <c r="C139" i="3" a="1"/>
  <c r="C139" i="3" s="1"/>
  <c r="A139" i="3" a="1"/>
  <c r="A139" i="3" s="1"/>
  <c r="S138" i="3" a="1"/>
  <c r="S138" i="3" s="1"/>
  <c r="N138" i="3" a="1"/>
  <c r="N138" i="3" s="1"/>
  <c r="M138" i="3" a="1"/>
  <c r="M138" i="3" s="1"/>
  <c r="L138" i="3" a="1"/>
  <c r="L138" i="3" s="1"/>
  <c r="K138" i="3" a="1"/>
  <c r="K138" i="3" s="1"/>
  <c r="J138" i="3" a="1"/>
  <c r="J138" i="3" s="1"/>
  <c r="I138" i="3" a="1"/>
  <c r="I138" i="3" s="1"/>
  <c r="H138" i="3" a="1"/>
  <c r="H138" i="3" s="1"/>
  <c r="G138" i="3" a="1"/>
  <c r="G138" i="3" s="1"/>
  <c r="F138" i="3" a="1"/>
  <c r="F138" i="3"/>
  <c r="E138" i="3" a="1"/>
  <c r="E138" i="3"/>
  <c r="D138" i="3" a="1"/>
  <c r="D138" i="3" s="1"/>
  <c r="C138" i="3" a="1"/>
  <c r="C138" i="3" s="1"/>
  <c r="A138" i="3" a="1"/>
  <c r="A138" i="3" s="1"/>
  <c r="S137" i="3" a="1"/>
  <c r="S137" i="3"/>
  <c r="N137" i="3" a="1"/>
  <c r="N137" i="3" s="1"/>
  <c r="M137" i="3" a="1"/>
  <c r="M137" i="3" s="1"/>
  <c r="L137" i="3" a="1"/>
  <c r="L137" i="3" s="1"/>
  <c r="K137" i="3" a="1"/>
  <c r="K137" i="3"/>
  <c r="J137" i="3" a="1"/>
  <c r="J137" i="3" s="1"/>
  <c r="I137" i="3" a="1"/>
  <c r="I137" i="3"/>
  <c r="H137" i="3" a="1"/>
  <c r="H137" i="3" s="1"/>
  <c r="G137" i="3" a="1"/>
  <c r="G137" i="3" s="1"/>
  <c r="F137" i="3" a="1"/>
  <c r="F137" i="3" s="1"/>
  <c r="E137" i="3" a="1"/>
  <c r="E137" i="3"/>
  <c r="D137" i="3" a="1"/>
  <c r="D137" i="3" s="1"/>
  <c r="C137" i="3" a="1"/>
  <c r="C137" i="3"/>
  <c r="A137" i="3" a="1"/>
  <c r="A137" i="3" s="1"/>
  <c r="S136" i="3" a="1"/>
  <c r="S136" i="3" s="1"/>
  <c r="N136" i="3" a="1"/>
  <c r="N136" i="3" s="1"/>
  <c r="M136" i="3" a="1"/>
  <c r="M136" i="3" s="1"/>
  <c r="L136" i="3" a="1"/>
  <c r="L136" i="3"/>
  <c r="K136" i="3" a="1"/>
  <c r="K136" i="3" s="1"/>
  <c r="J136" i="3" a="1"/>
  <c r="J136" i="3" s="1"/>
  <c r="I136" i="3" a="1"/>
  <c r="I136" i="3" s="1"/>
  <c r="H136" i="3" a="1"/>
  <c r="H136" i="3" s="1"/>
  <c r="G136" i="3" a="1"/>
  <c r="G136" i="3" s="1"/>
  <c r="F136" i="3" a="1"/>
  <c r="F136" i="3"/>
  <c r="E136" i="3" a="1"/>
  <c r="E136" i="3"/>
  <c r="D136" i="3" a="1"/>
  <c r="D136" i="3" s="1"/>
  <c r="C136" i="3" a="1"/>
  <c r="C136" i="3" s="1"/>
  <c r="A136" i="3" a="1"/>
  <c r="A136" i="3" s="1"/>
  <c r="S135" i="3" a="1"/>
  <c r="S135" i="3" s="1"/>
  <c r="N135" i="3" a="1"/>
  <c r="N135" i="3" s="1"/>
  <c r="M135" i="3" a="1"/>
  <c r="M135" i="3" s="1"/>
  <c r="L135" i="3" a="1"/>
  <c r="L135" i="3"/>
  <c r="K135" i="3" a="1"/>
  <c r="K135" i="3" s="1"/>
  <c r="J135" i="3" a="1"/>
  <c r="J135" i="3" s="1"/>
  <c r="I135" i="3" a="1"/>
  <c r="I135" i="3" s="1"/>
  <c r="H135" i="3" a="1"/>
  <c r="H135" i="3"/>
  <c r="G135" i="3" a="1"/>
  <c r="G135" i="3" s="1"/>
  <c r="F135" i="3" a="1"/>
  <c r="F135" i="3"/>
  <c r="E135" i="3" a="1"/>
  <c r="E135" i="3" s="1"/>
  <c r="D135" i="3" a="1"/>
  <c r="D135" i="3" s="1"/>
  <c r="C135" i="3" a="1"/>
  <c r="C135" i="3" s="1"/>
  <c r="A135" i="3" a="1"/>
  <c r="A135" i="3"/>
  <c r="S134" i="3" a="1"/>
  <c r="S134" i="3" s="1"/>
  <c r="N134" i="3" a="1"/>
  <c r="N134" i="3" s="1"/>
  <c r="M134" i="3" a="1"/>
  <c r="M134" i="3" s="1"/>
  <c r="L134" i="3" a="1"/>
  <c r="L134" i="3" s="1"/>
  <c r="K134" i="3" a="1"/>
  <c r="K134" i="3"/>
  <c r="J134" i="3" a="1"/>
  <c r="J134" i="3" s="1"/>
  <c r="I134" i="3" a="1"/>
  <c r="I134" i="3" s="1"/>
  <c r="H134" i="3" a="1"/>
  <c r="H134" i="3" s="1"/>
  <c r="G134" i="3" a="1"/>
  <c r="G134" i="3" s="1"/>
  <c r="F134" i="3" a="1"/>
  <c r="F134" i="3" s="1"/>
  <c r="E134" i="3" a="1"/>
  <c r="E134" i="3" s="1"/>
  <c r="D134" i="3" a="1"/>
  <c r="D134" i="3" s="1"/>
  <c r="C134" i="3" a="1"/>
  <c r="C134" i="3" s="1"/>
  <c r="A134" i="3" a="1"/>
  <c r="A134" i="3" s="1"/>
  <c r="S133" i="3" a="1"/>
  <c r="S133" i="3" s="1"/>
  <c r="N133" i="3" a="1"/>
  <c r="N133" i="3" s="1"/>
  <c r="M133" i="3" a="1"/>
  <c r="M133" i="3" s="1"/>
  <c r="L133" i="3" a="1"/>
  <c r="L133" i="3" s="1"/>
  <c r="K133" i="3" a="1"/>
  <c r="K133" i="3"/>
  <c r="J133" i="3" a="1"/>
  <c r="J133" i="3" s="1"/>
  <c r="I133" i="3" a="1"/>
  <c r="I133" i="3" s="1"/>
  <c r="H133" i="3" a="1"/>
  <c r="H133" i="3" s="1"/>
  <c r="G133" i="3" a="1"/>
  <c r="G133" i="3" s="1"/>
  <c r="F133" i="3" a="1"/>
  <c r="F133" i="3" s="1"/>
  <c r="E133" i="3" a="1"/>
  <c r="E133" i="3"/>
  <c r="D133" i="3" a="1"/>
  <c r="D133" i="3" s="1"/>
  <c r="C133" i="3" a="1"/>
  <c r="C133" i="3" s="1"/>
  <c r="A133" i="3" a="1"/>
  <c r="A133" i="3" s="1"/>
  <c r="S132" i="3" a="1"/>
  <c r="S132" i="3" s="1"/>
  <c r="N132" i="3" a="1"/>
  <c r="N132" i="3" s="1"/>
  <c r="M132" i="3" a="1"/>
  <c r="M132" i="3" s="1"/>
  <c r="L132" i="3" a="1"/>
  <c r="L132" i="3" s="1"/>
  <c r="K132" i="3" a="1"/>
  <c r="K132" i="3"/>
  <c r="J132" i="3" a="1"/>
  <c r="J132" i="3" s="1"/>
  <c r="I132" i="3" a="1"/>
  <c r="I132" i="3"/>
  <c r="H132" i="3" a="1"/>
  <c r="H132" i="3" s="1"/>
  <c r="G132" i="3" a="1"/>
  <c r="G132" i="3" s="1"/>
  <c r="F132" i="3" a="1"/>
  <c r="F132" i="3" s="1"/>
  <c r="E132" i="3" a="1"/>
  <c r="E132" i="3"/>
  <c r="D132" i="3" a="1"/>
  <c r="D132" i="3" s="1"/>
  <c r="C132" i="3" a="1"/>
  <c r="C132" i="3" s="1"/>
  <c r="A132" i="3" a="1"/>
  <c r="A132" i="3" s="1"/>
  <c r="S131" i="3" a="1"/>
  <c r="S131" i="3" s="1"/>
  <c r="N131" i="3" a="1"/>
  <c r="N131" i="3" s="1"/>
  <c r="M131" i="3" a="1"/>
  <c r="M131" i="3" s="1"/>
  <c r="L131" i="3" a="1"/>
  <c r="L131" i="3"/>
  <c r="K131" i="3" a="1"/>
  <c r="K131" i="3" s="1"/>
  <c r="J131" i="3" a="1"/>
  <c r="J131" i="3" s="1"/>
  <c r="I131" i="3" a="1"/>
  <c r="I131" i="3" s="1"/>
  <c r="H131" i="3" a="1"/>
  <c r="H131" i="3" s="1"/>
  <c r="G131" i="3" a="1"/>
  <c r="G131" i="3" s="1"/>
  <c r="F131" i="3" a="1"/>
  <c r="F131" i="3" s="1"/>
  <c r="E131" i="3" a="1"/>
  <c r="E131" i="3"/>
  <c r="D131" i="3" a="1"/>
  <c r="D131" i="3" s="1"/>
  <c r="C131" i="3" a="1"/>
  <c r="C131" i="3" s="1"/>
  <c r="A131" i="3" a="1"/>
  <c r="A131" i="3" s="1"/>
  <c r="S130" i="3" a="1"/>
  <c r="S130" i="3" s="1"/>
  <c r="N130" i="3" a="1"/>
  <c r="N130" i="3"/>
  <c r="M130" i="3" a="1"/>
  <c r="M130" i="3" s="1"/>
  <c r="L130" i="3" a="1"/>
  <c r="L130" i="3" s="1"/>
  <c r="K130" i="3" a="1"/>
  <c r="K130" i="3" s="1"/>
  <c r="J130" i="3" a="1"/>
  <c r="J130" i="3" s="1"/>
  <c r="I130" i="3" a="1"/>
  <c r="I130" i="3" s="1"/>
  <c r="H130" i="3" a="1"/>
  <c r="H130" i="3"/>
  <c r="G130" i="3" a="1"/>
  <c r="G130" i="3" s="1"/>
  <c r="F130" i="3" a="1"/>
  <c r="F130" i="3"/>
  <c r="E130" i="3" a="1"/>
  <c r="E130" i="3" s="1"/>
  <c r="D130" i="3" a="1"/>
  <c r="D130" i="3" s="1"/>
  <c r="C130" i="3" a="1"/>
  <c r="C130" i="3" s="1"/>
  <c r="A130" i="3" a="1"/>
  <c r="A130" i="3"/>
  <c r="S129" i="3" a="1"/>
  <c r="S129" i="3" s="1"/>
  <c r="N129" i="3" a="1"/>
  <c r="N129" i="3" s="1"/>
  <c r="M129" i="3" a="1"/>
  <c r="M129" i="3" s="1"/>
  <c r="L129" i="3" a="1"/>
  <c r="L129" i="3"/>
  <c r="K129" i="3" a="1"/>
  <c r="K129" i="3" s="1"/>
  <c r="J129" i="3" a="1"/>
  <c r="J129" i="3" s="1"/>
  <c r="I129" i="3" a="1"/>
  <c r="I129" i="3" s="1"/>
  <c r="H129" i="3" a="1"/>
  <c r="H129" i="3" s="1"/>
  <c r="G129" i="3" a="1"/>
  <c r="G129" i="3" s="1"/>
  <c r="F129" i="3" a="1"/>
  <c r="F129" i="3" s="1"/>
  <c r="E129" i="3" a="1"/>
  <c r="E129" i="3"/>
  <c r="D129" i="3" a="1"/>
  <c r="D129" i="3" s="1"/>
  <c r="C129" i="3" a="1"/>
  <c r="C129" i="3" s="1"/>
  <c r="A129" i="3" a="1"/>
  <c r="A129" i="3" s="1"/>
  <c r="S128" i="3" a="1"/>
  <c r="S128" i="3" s="1"/>
  <c r="N128" i="3" a="1"/>
  <c r="N128" i="3" s="1"/>
  <c r="M128" i="3" a="1"/>
  <c r="M128" i="3" s="1"/>
  <c r="L128" i="3" a="1"/>
  <c r="L128" i="3" s="1"/>
  <c r="K128" i="3" a="1"/>
  <c r="K128" i="3"/>
  <c r="J128" i="3" a="1"/>
  <c r="J128" i="3" s="1"/>
  <c r="I128" i="3" a="1"/>
  <c r="I128" i="3" s="1"/>
  <c r="H128" i="3" a="1"/>
  <c r="H128" i="3" s="1"/>
  <c r="G128" i="3" a="1"/>
  <c r="G128" i="3" s="1"/>
  <c r="F128" i="3" a="1"/>
  <c r="F128" i="3" s="1"/>
  <c r="E128" i="3" a="1"/>
  <c r="E128" i="3"/>
  <c r="D128" i="3" a="1"/>
  <c r="D128" i="3" s="1"/>
  <c r="C128" i="3" a="1"/>
  <c r="C128" i="3" s="1"/>
  <c r="A128" i="3" a="1"/>
  <c r="A128" i="3" s="1"/>
  <c r="S127" i="3" a="1"/>
  <c r="S127" i="3" s="1"/>
  <c r="N127" i="3" a="1"/>
  <c r="N127" i="3" s="1"/>
  <c r="M127" i="3" a="1"/>
  <c r="M127" i="3" s="1"/>
  <c r="L127" i="3" a="1"/>
  <c r="L127" i="3" s="1"/>
  <c r="K127" i="3" a="1"/>
  <c r="K127" i="3"/>
  <c r="J127" i="3" a="1"/>
  <c r="J127" i="3" s="1"/>
  <c r="I127" i="3" a="1"/>
  <c r="I127" i="3"/>
  <c r="H127" i="3" a="1"/>
  <c r="H127" i="3" s="1"/>
  <c r="G127" i="3" a="1"/>
  <c r="G127" i="3" s="1"/>
  <c r="F127" i="3" a="1"/>
  <c r="F127" i="3" s="1"/>
  <c r="E127" i="3" a="1"/>
  <c r="E127" i="3"/>
  <c r="D127" i="3" a="1"/>
  <c r="D127" i="3" s="1"/>
  <c r="C127" i="3" a="1"/>
  <c r="C127" i="3" s="1"/>
  <c r="A127" i="3" a="1"/>
  <c r="A127" i="3" s="1"/>
  <c r="S126" i="3" a="1"/>
  <c r="S126" i="3" s="1"/>
  <c r="N126" i="3" a="1"/>
  <c r="N126" i="3" s="1"/>
  <c r="M126" i="3" a="1"/>
  <c r="M126" i="3" s="1"/>
  <c r="L126" i="3" a="1"/>
  <c r="L126" i="3"/>
  <c r="K126" i="3" a="1"/>
  <c r="K126" i="3"/>
  <c r="J126" i="3" a="1"/>
  <c r="J126" i="3" s="1"/>
  <c r="I126" i="3" a="1"/>
  <c r="I126" i="3" s="1"/>
  <c r="H126" i="3" a="1"/>
  <c r="H126" i="3" s="1"/>
  <c r="G126" i="3" a="1"/>
  <c r="G126" i="3" s="1"/>
  <c r="F126" i="3" a="1"/>
  <c r="F126" i="3" s="1"/>
  <c r="E126" i="3" a="1"/>
  <c r="E126" i="3" s="1"/>
  <c r="D126" i="3" a="1"/>
  <c r="D126" i="3" s="1"/>
  <c r="C126" i="3" a="1"/>
  <c r="C126" i="3" s="1"/>
  <c r="A126" i="3" a="1"/>
  <c r="A126" i="3" s="1"/>
  <c r="S125" i="3" a="1"/>
  <c r="S125" i="3" s="1"/>
  <c r="N125" i="3" a="1"/>
  <c r="N125" i="3"/>
  <c r="M125" i="3" a="1"/>
  <c r="M125" i="3" s="1"/>
  <c r="L125" i="3" a="1"/>
  <c r="L125" i="3" s="1"/>
  <c r="K125" i="3" a="1"/>
  <c r="K125" i="3" s="1"/>
  <c r="J125" i="3" a="1"/>
  <c r="J125" i="3" s="1"/>
  <c r="I125" i="3" a="1"/>
  <c r="I125" i="3" s="1"/>
  <c r="H125" i="3" a="1"/>
  <c r="H125" i="3"/>
  <c r="G125" i="3" a="1"/>
  <c r="G125" i="3" s="1"/>
  <c r="F125" i="3" a="1"/>
  <c r="F125" i="3"/>
  <c r="E125" i="3" a="1"/>
  <c r="E125" i="3" s="1"/>
  <c r="D125" i="3" a="1"/>
  <c r="D125" i="3" s="1"/>
  <c r="C125" i="3" a="1"/>
  <c r="C125" i="3" s="1"/>
  <c r="A125" i="3" a="1"/>
  <c r="A125" i="3"/>
  <c r="S124" i="3" a="1"/>
  <c r="S124" i="3" s="1"/>
  <c r="N124" i="3" a="1"/>
  <c r="N124" i="3" s="1"/>
  <c r="M124" i="3" a="1"/>
  <c r="M124" i="3" s="1"/>
  <c r="L124" i="3" a="1"/>
  <c r="L124" i="3"/>
  <c r="K124" i="3" a="1"/>
  <c r="K124" i="3" s="1"/>
  <c r="J124" i="3" a="1"/>
  <c r="J124" i="3" s="1"/>
  <c r="I124" i="3" a="1"/>
  <c r="I124" i="3" s="1"/>
  <c r="H124" i="3" a="1"/>
  <c r="H124" i="3" s="1"/>
  <c r="G124" i="3" a="1"/>
  <c r="G124" i="3" s="1"/>
  <c r="F124" i="3" a="1"/>
  <c r="F124" i="3" s="1"/>
  <c r="E124" i="3" a="1"/>
  <c r="E124" i="3"/>
  <c r="D124" i="3" a="1"/>
  <c r="D124" i="3" s="1"/>
  <c r="C124" i="3" a="1"/>
  <c r="C124" i="3" s="1"/>
  <c r="A124" i="3" a="1"/>
  <c r="A124" i="3" s="1"/>
  <c r="S123" i="3" a="1"/>
  <c r="S123" i="3" s="1"/>
  <c r="N123" i="3" a="1"/>
  <c r="N123" i="3" s="1"/>
  <c r="M123" i="3" a="1"/>
  <c r="M123" i="3" s="1"/>
  <c r="L123" i="3" a="1"/>
  <c r="L123" i="3" s="1"/>
  <c r="K123" i="3" a="1"/>
  <c r="K123" i="3"/>
  <c r="J123" i="3" a="1"/>
  <c r="J123" i="3" s="1"/>
  <c r="I123" i="3" a="1"/>
  <c r="I123" i="3" s="1"/>
  <c r="H123" i="3" a="1"/>
  <c r="H123" i="3" s="1"/>
  <c r="G123" i="3" a="1"/>
  <c r="G123" i="3" s="1"/>
  <c r="F123" i="3" a="1"/>
  <c r="F123" i="3"/>
  <c r="E123" i="3" a="1"/>
  <c r="E123" i="3" s="1"/>
  <c r="D123" i="3" a="1"/>
  <c r="D123" i="3" s="1"/>
  <c r="C123" i="3" a="1"/>
  <c r="C123" i="3" s="1"/>
  <c r="A123" i="3" a="1"/>
  <c r="A123" i="3" s="1"/>
  <c r="S122" i="3" a="1"/>
  <c r="S122" i="3" s="1"/>
  <c r="N122" i="3" a="1"/>
  <c r="N122" i="3" s="1"/>
  <c r="M122" i="3" a="1"/>
  <c r="M122" i="3" s="1"/>
  <c r="L122" i="3" a="1"/>
  <c r="L122" i="3" s="1"/>
  <c r="K122" i="3" a="1"/>
  <c r="K122" i="3"/>
  <c r="J122" i="3" a="1"/>
  <c r="J122" i="3" s="1"/>
  <c r="I122" i="3" a="1"/>
  <c r="I122" i="3" s="1"/>
  <c r="H122" i="3" a="1"/>
  <c r="H122" i="3" s="1"/>
  <c r="G122" i="3" a="1"/>
  <c r="G122" i="3" s="1"/>
  <c r="F122" i="3" a="1"/>
  <c r="F122" i="3" s="1"/>
  <c r="E122" i="3" a="1"/>
  <c r="E122" i="3"/>
  <c r="D122" i="3" a="1"/>
  <c r="D122" i="3" s="1"/>
  <c r="C122" i="3" a="1"/>
  <c r="C122" i="3" s="1"/>
  <c r="A122" i="3" a="1"/>
  <c r="A122" i="3" s="1"/>
  <c r="S121" i="3" a="1"/>
  <c r="S121" i="3" s="1"/>
  <c r="N121" i="3" a="1"/>
  <c r="N121" i="3" s="1"/>
  <c r="M121" i="3" a="1"/>
  <c r="M121" i="3" s="1"/>
  <c r="L121" i="3" a="1"/>
  <c r="L121" i="3"/>
  <c r="K121" i="3" a="1"/>
  <c r="K121" i="3"/>
  <c r="J121" i="3" a="1"/>
  <c r="J121" i="3" s="1"/>
  <c r="I121" i="3" a="1"/>
  <c r="I121" i="3" s="1"/>
  <c r="H121" i="3" a="1"/>
  <c r="H121" i="3" s="1"/>
  <c r="G121" i="3" a="1"/>
  <c r="G121" i="3" s="1"/>
  <c r="F121" i="3" a="1"/>
  <c r="F121" i="3" s="1"/>
  <c r="E121" i="3" a="1"/>
  <c r="E121" i="3"/>
  <c r="D121" i="3" a="1"/>
  <c r="D121" i="3" s="1"/>
  <c r="C121" i="3" a="1"/>
  <c r="C121" i="3" s="1"/>
  <c r="A121" i="3" a="1"/>
  <c r="A121" i="3" s="1"/>
  <c r="S120" i="3" a="1"/>
  <c r="S120" i="3" s="1"/>
  <c r="N120" i="3" a="1"/>
  <c r="N120" i="3" s="1"/>
  <c r="M120" i="3" a="1"/>
  <c r="M120" i="3" s="1"/>
  <c r="L120" i="3" a="1"/>
  <c r="L120" i="3"/>
  <c r="K120" i="3" a="1"/>
  <c r="K120" i="3" s="1"/>
  <c r="J120" i="3" a="1"/>
  <c r="J120" i="3" s="1"/>
  <c r="I120" i="3" a="1"/>
  <c r="I120" i="3" s="1"/>
  <c r="H120" i="3" a="1"/>
  <c r="H120" i="3" s="1"/>
  <c r="G120" i="3" a="1"/>
  <c r="G120" i="3" s="1"/>
  <c r="F120" i="3" a="1"/>
  <c r="F120" i="3" s="1"/>
  <c r="E120" i="3" a="1"/>
  <c r="E120" i="3" s="1"/>
  <c r="D120" i="3" a="1"/>
  <c r="D120" i="3" s="1"/>
  <c r="C120" i="3" a="1"/>
  <c r="C120" i="3" s="1"/>
  <c r="A120" i="3" a="1"/>
  <c r="A120" i="3"/>
  <c r="S119" i="3" a="1"/>
  <c r="S119" i="3" s="1"/>
  <c r="N119" i="3" a="1"/>
  <c r="N119" i="3" s="1"/>
  <c r="M119" i="3" a="1"/>
  <c r="M119" i="3" s="1"/>
  <c r="L119" i="3" a="1"/>
  <c r="L119" i="3" s="1"/>
  <c r="K119" i="3" a="1"/>
  <c r="K119" i="3"/>
  <c r="J119" i="3" a="1"/>
  <c r="J119" i="3" s="1"/>
  <c r="I119" i="3" a="1"/>
  <c r="I119" i="3" s="1"/>
  <c r="H119" i="3" a="1"/>
  <c r="H119" i="3" s="1"/>
  <c r="G119" i="3" a="1"/>
  <c r="G119" i="3" s="1"/>
  <c r="F119" i="3" a="1"/>
  <c r="F119" i="3"/>
  <c r="E119" i="3" a="1"/>
  <c r="E119" i="3" s="1"/>
  <c r="D119" i="3" a="1"/>
  <c r="D119" i="3" s="1"/>
  <c r="C119" i="3" a="1"/>
  <c r="C119" i="3" s="1"/>
  <c r="A119" i="3" a="1"/>
  <c r="A119" i="3" s="1"/>
  <c r="S118" i="3" a="1"/>
  <c r="S118" i="3" s="1"/>
  <c r="N118" i="3" a="1"/>
  <c r="N118" i="3" s="1"/>
  <c r="M118" i="3" a="1"/>
  <c r="M118" i="3" s="1"/>
  <c r="L118" i="3" a="1"/>
  <c r="L118" i="3"/>
  <c r="K118" i="3" a="1"/>
  <c r="K118" i="3" s="1"/>
  <c r="J118" i="3" a="1"/>
  <c r="J118" i="3" s="1"/>
  <c r="I118" i="3" a="1"/>
  <c r="I118" i="3" s="1"/>
  <c r="H118" i="3" a="1"/>
  <c r="H118" i="3" s="1"/>
  <c r="G118" i="3" a="1"/>
  <c r="G118" i="3" s="1"/>
  <c r="F118" i="3" a="1"/>
  <c r="F118" i="3" s="1"/>
  <c r="E118" i="3" a="1"/>
  <c r="E118" i="3" s="1"/>
  <c r="D118" i="3" a="1"/>
  <c r="D118" i="3" s="1"/>
  <c r="C118" i="3" a="1"/>
  <c r="C118" i="3" s="1"/>
  <c r="A118" i="3" a="1"/>
  <c r="A118" i="3" s="1"/>
  <c r="S117" i="3" a="1"/>
  <c r="S117" i="3"/>
  <c r="N117" i="3" a="1"/>
  <c r="N117" i="3" s="1"/>
  <c r="M117" i="3" a="1"/>
  <c r="M117" i="3" s="1"/>
  <c r="L117" i="3" a="1"/>
  <c r="L117" i="3" s="1"/>
  <c r="K117" i="3" a="1"/>
  <c r="K117" i="3" s="1"/>
  <c r="J117" i="3" a="1"/>
  <c r="J117" i="3" s="1"/>
  <c r="I117" i="3" a="1"/>
  <c r="I117" i="3" s="1"/>
  <c r="H117" i="3" a="1"/>
  <c r="H117" i="3" s="1"/>
  <c r="G117" i="3" a="1"/>
  <c r="G117" i="3" s="1"/>
  <c r="F117" i="3" a="1"/>
  <c r="F117" i="3" s="1"/>
  <c r="E117" i="3" a="1"/>
  <c r="E117" i="3"/>
  <c r="D117" i="3" a="1"/>
  <c r="D117" i="3" s="1"/>
  <c r="C117" i="3" a="1"/>
  <c r="C117" i="3"/>
  <c r="A117" i="3" a="1"/>
  <c r="A117" i="3" s="1"/>
  <c r="S116" i="3" a="1"/>
  <c r="S116" i="3" s="1"/>
  <c r="N116" i="3" a="1"/>
  <c r="N116" i="3" s="1"/>
  <c r="M116" i="3" a="1"/>
  <c r="M116" i="3" s="1"/>
  <c r="L116" i="3" a="1"/>
  <c r="L116" i="3"/>
  <c r="K116" i="3" a="1"/>
  <c r="K116" i="3" s="1"/>
  <c r="J116" i="3" a="1"/>
  <c r="J116" i="3" s="1"/>
  <c r="I116" i="3" a="1"/>
  <c r="I116" i="3" s="1"/>
  <c r="H116" i="3" a="1"/>
  <c r="H116" i="3" s="1"/>
  <c r="G116" i="3" a="1"/>
  <c r="G116" i="3" s="1"/>
  <c r="F116" i="3" a="1"/>
  <c r="F116" i="3" s="1"/>
  <c r="E116" i="3" a="1"/>
  <c r="E116" i="3"/>
  <c r="D116" i="3" a="1"/>
  <c r="D116" i="3" s="1"/>
  <c r="C116" i="3" a="1"/>
  <c r="C116" i="3" s="1"/>
  <c r="A116" i="3" a="1"/>
  <c r="A116" i="3" s="1"/>
  <c r="S115" i="3" a="1"/>
  <c r="S115" i="3" s="1"/>
  <c r="N115" i="3" a="1"/>
  <c r="N115" i="3"/>
  <c r="M115" i="3" a="1"/>
  <c r="M115" i="3" s="1"/>
  <c r="L115" i="3" a="1"/>
  <c r="L115" i="3"/>
  <c r="K115" i="3" a="1"/>
  <c r="K115" i="3" s="1"/>
  <c r="J115" i="3" a="1"/>
  <c r="J115" i="3" s="1"/>
  <c r="I115" i="3" a="1"/>
  <c r="I115" i="3" s="1"/>
  <c r="H115" i="3" a="1"/>
  <c r="H115" i="3" s="1"/>
  <c r="G115" i="3" a="1"/>
  <c r="G115" i="3" s="1"/>
  <c r="F115" i="3" a="1"/>
  <c r="F115" i="3" s="1"/>
  <c r="E115" i="3" a="1"/>
  <c r="E115" i="3" s="1"/>
  <c r="D115" i="3" a="1"/>
  <c r="D115" i="3" s="1"/>
  <c r="C115" i="3" a="1"/>
  <c r="C115" i="3" s="1"/>
  <c r="A115" i="3" a="1"/>
  <c r="A115" i="3" s="1"/>
  <c r="S114" i="3" a="1"/>
  <c r="S114" i="3" s="1"/>
  <c r="N114" i="3" a="1"/>
  <c r="N114" i="3" s="1"/>
  <c r="M114" i="3" a="1"/>
  <c r="M114" i="3" s="1"/>
  <c r="L114" i="3" a="1"/>
  <c r="L114" i="3" s="1"/>
  <c r="K114" i="3" a="1"/>
  <c r="K114" i="3"/>
  <c r="J114" i="3" a="1"/>
  <c r="J114" i="3" s="1"/>
  <c r="I114" i="3" a="1"/>
  <c r="I114" i="3" s="1"/>
  <c r="H114" i="3" a="1"/>
  <c r="H114" i="3" s="1"/>
  <c r="G114" i="3" a="1"/>
  <c r="G114" i="3" s="1"/>
  <c r="F114" i="3" a="1"/>
  <c r="F114" i="3"/>
  <c r="E114" i="3" a="1"/>
  <c r="E114" i="3" s="1"/>
  <c r="D114" i="3" a="1"/>
  <c r="D114" i="3" s="1"/>
  <c r="C114" i="3" a="1"/>
  <c r="C114" i="3" s="1"/>
  <c r="A114" i="3" a="1"/>
  <c r="A114" i="3" s="1"/>
  <c r="S113" i="3" a="1"/>
  <c r="S113" i="3" s="1"/>
  <c r="N113" i="3" a="1"/>
  <c r="N113" i="3" s="1"/>
  <c r="M113" i="3" a="1"/>
  <c r="M113" i="3" s="1"/>
  <c r="L113" i="3" a="1"/>
  <c r="L113" i="3" s="1"/>
  <c r="K113" i="3" a="1"/>
  <c r="K113" i="3"/>
  <c r="J113" i="3" a="1"/>
  <c r="J113" i="3" s="1"/>
  <c r="I113" i="3" a="1"/>
  <c r="I113" i="3" s="1"/>
  <c r="H113" i="3" a="1"/>
  <c r="H113" i="3" s="1"/>
  <c r="G113" i="3" a="1"/>
  <c r="G113" i="3" s="1"/>
  <c r="F113" i="3" a="1"/>
  <c r="F113" i="3"/>
  <c r="E113" i="3" a="1"/>
  <c r="E113" i="3" s="1"/>
  <c r="D113" i="3" a="1"/>
  <c r="D113" i="3" s="1"/>
  <c r="C113" i="3" a="1"/>
  <c r="C113" i="3" s="1"/>
  <c r="A113" i="3" a="1"/>
  <c r="A113" i="3" s="1"/>
  <c r="S112" i="3" a="1"/>
  <c r="S112" i="3"/>
  <c r="N112" i="3" a="1"/>
  <c r="N112" i="3" s="1"/>
  <c r="M112" i="3" a="1"/>
  <c r="M112" i="3" s="1"/>
  <c r="L112" i="3" a="1"/>
  <c r="L112" i="3" s="1"/>
  <c r="K112" i="3" a="1"/>
  <c r="K112" i="3" s="1"/>
  <c r="J112" i="3" a="1"/>
  <c r="J112" i="3" s="1"/>
  <c r="I112" i="3" a="1"/>
  <c r="I112" i="3" s="1"/>
  <c r="H112" i="3" a="1"/>
  <c r="H112" i="3" s="1"/>
  <c r="G112" i="3" a="1"/>
  <c r="G112" i="3" s="1"/>
  <c r="F112" i="3" a="1"/>
  <c r="F112" i="3" s="1"/>
  <c r="E112" i="3" a="1"/>
  <c r="E112" i="3" s="1"/>
  <c r="D112" i="3" a="1"/>
  <c r="D112" i="3" s="1"/>
  <c r="C112" i="3" a="1"/>
  <c r="C112" i="3"/>
  <c r="A112" i="3" a="1"/>
  <c r="A112" i="3" s="1"/>
  <c r="S111" i="3" a="1"/>
  <c r="S111" i="3" s="1"/>
  <c r="N111" i="3" a="1"/>
  <c r="N111" i="3" s="1"/>
  <c r="M111" i="3" a="1"/>
  <c r="M111" i="3" s="1"/>
  <c r="L111" i="3" a="1"/>
  <c r="L111" i="3"/>
  <c r="K111" i="3" a="1"/>
  <c r="K111" i="3"/>
  <c r="J111" i="3" a="1"/>
  <c r="J111" i="3" s="1"/>
  <c r="I111" i="3" a="1"/>
  <c r="I111" i="3" s="1"/>
  <c r="H111" i="3" a="1"/>
  <c r="H111" i="3" s="1"/>
  <c r="G111" i="3" a="1"/>
  <c r="G111" i="3" s="1"/>
  <c r="F111" i="3" a="1"/>
  <c r="F111" i="3" s="1"/>
  <c r="E111" i="3" a="1"/>
  <c r="E111" i="3" s="1"/>
  <c r="D111" i="3" a="1"/>
  <c r="D111" i="3" s="1"/>
  <c r="C111" i="3" a="1"/>
  <c r="C111" i="3" s="1"/>
  <c r="A111" i="3" a="1"/>
  <c r="A111" i="3" s="1"/>
  <c r="S110" i="3" a="1"/>
  <c r="S110" i="3" s="1"/>
  <c r="N110" i="3" a="1"/>
  <c r="N110" i="3"/>
  <c r="M110" i="3" a="1"/>
  <c r="M110" i="3" s="1"/>
  <c r="L110" i="3" a="1"/>
  <c r="L110" i="3" s="1"/>
  <c r="K110" i="3" a="1"/>
  <c r="K110" i="3" s="1"/>
  <c r="J110" i="3" a="1"/>
  <c r="J110" i="3" s="1"/>
  <c r="I110" i="3" a="1"/>
  <c r="I110" i="3" s="1"/>
  <c r="H110" i="3" a="1"/>
  <c r="H110" i="3" s="1"/>
  <c r="G110" i="3" a="1"/>
  <c r="G110" i="3" s="1"/>
  <c r="F110" i="3" a="1"/>
  <c r="F110" i="3" s="1"/>
  <c r="E110" i="3" a="1"/>
  <c r="E110" i="3" s="1"/>
  <c r="D110" i="3" a="1"/>
  <c r="D110" i="3" s="1"/>
  <c r="C110" i="3" a="1"/>
  <c r="C110" i="3" s="1"/>
  <c r="A110" i="3" a="1"/>
  <c r="A110" i="3"/>
  <c r="S109" i="3" a="1"/>
  <c r="S109" i="3" s="1"/>
  <c r="N109" i="3" a="1"/>
  <c r="N109" i="3" s="1"/>
  <c r="M109" i="3" a="1"/>
  <c r="M109" i="3" s="1"/>
  <c r="L109" i="3" a="1"/>
  <c r="L109" i="3" s="1"/>
  <c r="K109" i="3" a="1"/>
  <c r="K109" i="3" s="1"/>
  <c r="J109" i="3" a="1"/>
  <c r="J109" i="3" s="1"/>
  <c r="I109" i="3" a="1"/>
  <c r="I109" i="3" s="1"/>
  <c r="H109" i="3" a="1"/>
  <c r="H109" i="3" s="1"/>
  <c r="G109" i="3" a="1"/>
  <c r="G109" i="3" s="1"/>
  <c r="F109" i="3" a="1"/>
  <c r="F109" i="3"/>
  <c r="E109" i="3" a="1"/>
  <c r="E109" i="3" s="1"/>
  <c r="D109" i="3" a="1"/>
  <c r="D109" i="3" s="1"/>
  <c r="C109" i="3" a="1"/>
  <c r="C109" i="3" s="1"/>
  <c r="A109" i="3" a="1"/>
  <c r="A109" i="3" s="1"/>
  <c r="S108" i="3" a="1"/>
  <c r="S108" i="3" s="1"/>
  <c r="N108" i="3" a="1"/>
  <c r="N108" i="3" s="1"/>
  <c r="M108" i="3" a="1"/>
  <c r="M108" i="3" s="1"/>
  <c r="L108" i="3" a="1"/>
  <c r="L108" i="3"/>
  <c r="K108" i="3" a="1"/>
  <c r="K108" i="3" s="1"/>
  <c r="J108" i="3" a="1"/>
  <c r="J108" i="3" s="1"/>
  <c r="I108" i="3" a="1"/>
  <c r="I108" i="3" s="1"/>
  <c r="H108" i="3" a="1"/>
  <c r="H108" i="3" s="1"/>
  <c r="G108" i="3" a="1"/>
  <c r="G108" i="3" s="1"/>
  <c r="F108" i="3" a="1"/>
  <c r="F108" i="3" s="1"/>
  <c r="E108" i="3" a="1"/>
  <c r="E108" i="3" s="1"/>
  <c r="D108" i="3" a="1"/>
  <c r="D108" i="3" s="1"/>
  <c r="C108" i="3" a="1"/>
  <c r="C108" i="3" s="1"/>
  <c r="A108" i="3" a="1"/>
  <c r="A108" i="3" s="1"/>
  <c r="S107" i="3" a="1"/>
  <c r="S107" i="3" s="1"/>
  <c r="N107" i="3" a="1"/>
  <c r="N107" i="3" s="1"/>
  <c r="M107" i="3" a="1"/>
  <c r="M107" i="3" s="1"/>
  <c r="L107" i="3" a="1"/>
  <c r="L107" i="3" s="1"/>
  <c r="K107" i="3" a="1"/>
  <c r="K107" i="3" s="1"/>
  <c r="J107" i="3" a="1"/>
  <c r="J107" i="3" s="1"/>
  <c r="I107" i="3" a="1"/>
  <c r="I107" i="3" s="1"/>
  <c r="H107" i="3" a="1"/>
  <c r="H107" i="3" s="1"/>
  <c r="G107" i="3" a="1"/>
  <c r="G107" i="3" s="1"/>
  <c r="F107" i="3" a="1"/>
  <c r="F107" i="3" s="1"/>
  <c r="E107" i="3" a="1"/>
  <c r="E107" i="3"/>
  <c r="D107" i="3" a="1"/>
  <c r="D107" i="3" s="1"/>
  <c r="C107" i="3" a="1"/>
  <c r="C107" i="3"/>
  <c r="A107" i="3" a="1"/>
  <c r="A107" i="3" s="1"/>
  <c r="S106" i="3" a="1"/>
  <c r="S106" i="3" s="1"/>
  <c r="N106" i="3" a="1"/>
  <c r="N106" i="3" s="1"/>
  <c r="M106" i="3" a="1"/>
  <c r="M106" i="3" s="1"/>
  <c r="L106" i="3" a="1"/>
  <c r="L106" i="3"/>
  <c r="K106" i="3" a="1"/>
  <c r="K106" i="3" s="1"/>
  <c r="J106" i="3" a="1"/>
  <c r="J106" i="3" s="1"/>
  <c r="I106" i="3" a="1"/>
  <c r="I106" i="3" s="1"/>
  <c r="H106" i="3" a="1"/>
  <c r="H106" i="3" s="1"/>
  <c r="G106" i="3" a="1"/>
  <c r="G106" i="3" s="1"/>
  <c r="F106" i="3" a="1"/>
  <c r="F106" i="3"/>
  <c r="E106" i="3" a="1"/>
  <c r="E106" i="3"/>
  <c r="D106" i="3" a="1"/>
  <c r="D106" i="3" s="1"/>
  <c r="C106" i="3" a="1"/>
  <c r="C106" i="3" s="1"/>
  <c r="A106" i="3" a="1"/>
  <c r="A106" i="3" s="1"/>
  <c r="S105" i="3" a="1"/>
  <c r="S105" i="3" s="1"/>
  <c r="N105" i="3" a="1"/>
  <c r="N105" i="3"/>
  <c r="M105" i="3" a="1"/>
  <c r="M105" i="3" s="1"/>
  <c r="L105" i="3" a="1"/>
  <c r="L105" i="3" s="1"/>
  <c r="K105" i="3" a="1"/>
  <c r="K105" i="3" s="1"/>
  <c r="J105" i="3" a="1"/>
  <c r="J105" i="3" s="1"/>
  <c r="I105" i="3" a="1"/>
  <c r="I105" i="3" s="1"/>
  <c r="H105" i="3" a="1"/>
  <c r="H105" i="3" s="1"/>
  <c r="G105" i="3" a="1"/>
  <c r="G105" i="3" s="1"/>
  <c r="F105" i="3" a="1"/>
  <c r="F105" i="3" s="1"/>
  <c r="E105" i="3" a="1"/>
  <c r="E105" i="3" s="1"/>
  <c r="D105" i="3" a="1"/>
  <c r="D105" i="3" s="1"/>
  <c r="C105" i="3" a="1"/>
  <c r="C105" i="3" s="1"/>
  <c r="A105" i="3" a="1"/>
  <c r="A105" i="3" s="1"/>
  <c r="S104" i="3" a="1"/>
  <c r="S104" i="3" s="1"/>
  <c r="N104" i="3" a="1"/>
  <c r="N104" i="3" s="1"/>
  <c r="M104" i="3" a="1"/>
  <c r="M104" i="3" s="1"/>
  <c r="L104" i="3" a="1"/>
  <c r="L104" i="3" s="1"/>
  <c r="K104" i="3" a="1"/>
  <c r="K104" i="3" s="1"/>
  <c r="J104" i="3" a="1"/>
  <c r="J104" i="3" s="1"/>
  <c r="I104" i="3" a="1"/>
  <c r="I104" i="3" s="1"/>
  <c r="H104" i="3" a="1"/>
  <c r="H104" i="3" s="1"/>
  <c r="G104" i="3" a="1"/>
  <c r="G104" i="3" s="1"/>
  <c r="F104" i="3" a="1"/>
  <c r="F104" i="3"/>
  <c r="E104" i="3" a="1"/>
  <c r="E104" i="3" s="1"/>
  <c r="D104" i="3" a="1"/>
  <c r="D104" i="3" s="1"/>
  <c r="C104" i="3" a="1"/>
  <c r="C104" i="3" s="1"/>
  <c r="A104" i="3" a="1"/>
  <c r="A104" i="3" s="1"/>
  <c r="S103" i="3" a="1"/>
  <c r="S103" i="3" s="1"/>
  <c r="N103" i="3" a="1"/>
  <c r="N103" i="3" s="1"/>
  <c r="M103" i="3" a="1"/>
  <c r="M103" i="3" s="1"/>
  <c r="L103" i="3" a="1"/>
  <c r="L103" i="3"/>
  <c r="K103" i="3" a="1"/>
  <c r="K103" i="3" s="1"/>
  <c r="J103" i="3" a="1"/>
  <c r="J103" i="3" s="1"/>
  <c r="I103" i="3" a="1"/>
  <c r="I103" i="3" s="1"/>
  <c r="H103" i="3" a="1"/>
  <c r="H103" i="3" s="1"/>
  <c r="G103" i="3" a="1"/>
  <c r="G103" i="3" s="1"/>
  <c r="F103" i="3" a="1"/>
  <c r="F103" i="3" s="1"/>
  <c r="E103" i="3" a="1"/>
  <c r="E103" i="3"/>
  <c r="D103" i="3" a="1"/>
  <c r="D103" i="3" s="1"/>
  <c r="C103" i="3" a="1"/>
  <c r="C103" i="3" s="1"/>
  <c r="A103" i="3" a="1"/>
  <c r="A103" i="3" s="1"/>
  <c r="S102" i="3" a="1"/>
  <c r="S102" i="3"/>
  <c r="N102" i="3" a="1"/>
  <c r="N102" i="3" s="1"/>
  <c r="M102" i="3" a="1"/>
  <c r="M102" i="3" s="1"/>
  <c r="L102" i="3" a="1"/>
  <c r="L102" i="3" s="1"/>
  <c r="K102" i="3" a="1"/>
  <c r="K102" i="3"/>
  <c r="J102" i="3" a="1"/>
  <c r="J102" i="3" s="1"/>
  <c r="I102" i="3" a="1"/>
  <c r="I102" i="3"/>
  <c r="H102" i="3" a="1"/>
  <c r="H102" i="3" s="1"/>
  <c r="G102" i="3" a="1"/>
  <c r="G102" i="3" s="1"/>
  <c r="F102" i="3" a="1"/>
  <c r="F102" i="3" s="1"/>
  <c r="E102" i="3" a="1"/>
  <c r="E102" i="3" s="1"/>
  <c r="D102" i="3" a="1"/>
  <c r="D102" i="3" s="1"/>
  <c r="C102" i="3" a="1"/>
  <c r="C102" i="3" s="1"/>
  <c r="A102" i="3" a="1"/>
  <c r="A102" i="3" s="1"/>
  <c r="S101" i="3" a="1"/>
  <c r="S101" i="3" s="1"/>
  <c r="N101" i="3" a="1"/>
  <c r="N101" i="3" s="1"/>
  <c r="M101" i="3" a="1"/>
  <c r="M101" i="3" s="1"/>
  <c r="L101" i="3" a="1"/>
  <c r="L101" i="3"/>
  <c r="K101" i="3" a="1"/>
  <c r="K101" i="3" s="1"/>
  <c r="J101" i="3" a="1"/>
  <c r="J101" i="3" s="1"/>
  <c r="I101" i="3" a="1"/>
  <c r="I101" i="3" s="1"/>
  <c r="H101" i="3" a="1"/>
  <c r="H101" i="3" s="1"/>
  <c r="G101" i="3" a="1"/>
  <c r="G101" i="3" s="1"/>
  <c r="F101" i="3" a="1"/>
  <c r="F101" i="3" s="1"/>
  <c r="E101" i="3" a="1"/>
  <c r="E101" i="3" s="1"/>
  <c r="D101" i="3" a="1"/>
  <c r="D101" i="3" s="1"/>
  <c r="C101" i="3" a="1"/>
  <c r="C101" i="3" s="1"/>
  <c r="A101" i="3" a="1"/>
  <c r="A101" i="3" s="1"/>
  <c r="S100" i="3" a="1"/>
  <c r="S100" i="3" s="1"/>
  <c r="N100" i="3" a="1"/>
  <c r="N100" i="3"/>
  <c r="M100" i="3" a="1"/>
  <c r="M100" i="3" s="1"/>
  <c r="L100" i="3" a="1"/>
  <c r="L100" i="3" s="1"/>
  <c r="K100" i="3" a="1"/>
  <c r="K100" i="3" s="1"/>
  <c r="J100" i="3" a="1"/>
  <c r="J100" i="3" s="1"/>
  <c r="I100" i="3" a="1"/>
  <c r="I100" i="3" s="1"/>
  <c r="H100" i="3" a="1"/>
  <c r="H100" i="3" s="1"/>
  <c r="G100" i="3" a="1"/>
  <c r="G100" i="3" s="1"/>
  <c r="F100" i="3" a="1"/>
  <c r="F100" i="3" s="1"/>
  <c r="E100" i="3" a="1"/>
  <c r="E100" i="3" s="1"/>
  <c r="D100" i="3" a="1"/>
  <c r="D100" i="3" s="1"/>
  <c r="C100" i="3" a="1"/>
  <c r="C100" i="3" s="1"/>
  <c r="A100" i="3" a="1"/>
  <c r="A100" i="3"/>
  <c r="S99" i="3" a="1"/>
  <c r="S99" i="3" s="1"/>
  <c r="N99" i="3" a="1"/>
  <c r="N99" i="3" s="1"/>
  <c r="M99" i="3" a="1"/>
  <c r="M99" i="3" s="1"/>
  <c r="L99" i="3" a="1"/>
  <c r="L99" i="3" s="1"/>
  <c r="K99" i="3" a="1"/>
  <c r="K99" i="3" s="1"/>
  <c r="J99" i="3" a="1"/>
  <c r="J99" i="3" s="1"/>
  <c r="I99" i="3" a="1"/>
  <c r="I99" i="3" s="1"/>
  <c r="H99" i="3" a="1"/>
  <c r="H99" i="3" s="1"/>
  <c r="G99" i="3" a="1"/>
  <c r="G99" i="3" s="1"/>
  <c r="F99" i="3" a="1"/>
  <c r="F99" i="3"/>
  <c r="E99" i="3" a="1"/>
  <c r="E99" i="3" s="1"/>
  <c r="D99" i="3" a="1"/>
  <c r="D99" i="3" s="1"/>
  <c r="C99" i="3" a="1"/>
  <c r="C99" i="3" s="1"/>
  <c r="A99" i="3" a="1"/>
  <c r="A99" i="3" s="1"/>
  <c r="S98" i="3" a="1"/>
  <c r="S98" i="3" s="1"/>
  <c r="N98" i="3" a="1"/>
  <c r="N98" i="3" s="1"/>
  <c r="M98" i="3" a="1"/>
  <c r="M98" i="3" s="1"/>
  <c r="L98" i="3" a="1"/>
  <c r="L98" i="3" s="1"/>
  <c r="K98" i="3" a="1"/>
  <c r="K98" i="3"/>
  <c r="J98" i="3" a="1"/>
  <c r="J98" i="3" s="1"/>
  <c r="I98" i="3" a="1"/>
  <c r="I98" i="3" s="1"/>
  <c r="H98" i="3" a="1"/>
  <c r="H98" i="3" s="1"/>
  <c r="G98" i="3" a="1"/>
  <c r="G98" i="3" s="1"/>
  <c r="F98" i="3" a="1"/>
  <c r="F98" i="3"/>
  <c r="E98" i="3" a="1"/>
  <c r="E98" i="3" s="1"/>
  <c r="D98" i="3" a="1"/>
  <c r="D98" i="3" s="1"/>
  <c r="C98" i="3" a="1"/>
  <c r="C98" i="3" s="1"/>
  <c r="A98" i="3" a="1"/>
  <c r="A98" i="3" s="1"/>
  <c r="S97" i="3" a="1"/>
  <c r="S97" i="3" s="1"/>
  <c r="N97" i="3" a="1"/>
  <c r="N97" i="3" s="1"/>
  <c r="M97" i="3" a="1"/>
  <c r="M97" i="3" s="1"/>
  <c r="L97" i="3" a="1"/>
  <c r="L97" i="3" s="1"/>
  <c r="K97" i="3" a="1"/>
  <c r="K97" i="3" s="1"/>
  <c r="J97" i="3" a="1"/>
  <c r="J97" i="3" s="1"/>
  <c r="I97" i="3" a="1"/>
  <c r="I97" i="3" s="1"/>
  <c r="H97" i="3" a="1"/>
  <c r="H97" i="3" s="1"/>
  <c r="G97" i="3" a="1"/>
  <c r="G97" i="3" s="1"/>
  <c r="F97" i="3" a="1"/>
  <c r="F97" i="3" s="1"/>
  <c r="E97" i="3" a="1"/>
  <c r="E97" i="3" s="1"/>
  <c r="D97" i="3" a="1"/>
  <c r="D97" i="3" s="1"/>
  <c r="C97" i="3" a="1"/>
  <c r="C97" i="3"/>
  <c r="A97" i="3" a="1"/>
  <c r="A97" i="3" s="1"/>
  <c r="S96" i="3" a="1"/>
  <c r="S96" i="3" s="1"/>
  <c r="N96" i="3" a="1"/>
  <c r="N96" i="3" s="1"/>
  <c r="M96" i="3" a="1"/>
  <c r="M96" i="3" s="1"/>
  <c r="L96" i="3" a="1"/>
  <c r="L96" i="3"/>
  <c r="K96" i="3" a="1"/>
  <c r="K96" i="3"/>
  <c r="J96" i="3" a="1"/>
  <c r="J96" i="3" s="1"/>
  <c r="I96" i="3" a="1"/>
  <c r="I96" i="3" s="1"/>
  <c r="H96" i="3" a="1"/>
  <c r="H96" i="3" s="1"/>
  <c r="G96" i="3" a="1"/>
  <c r="G96" i="3" s="1"/>
  <c r="F96" i="3" a="1"/>
  <c r="F96" i="3" s="1"/>
  <c r="E96" i="3" a="1"/>
  <c r="E96" i="3" s="1"/>
  <c r="D96" i="3" a="1"/>
  <c r="D96" i="3" s="1"/>
  <c r="C96" i="3" a="1"/>
  <c r="C96" i="3" s="1"/>
  <c r="A96" i="3" a="1"/>
  <c r="A96" i="3" s="1"/>
  <c r="S95" i="3" a="1"/>
  <c r="S95" i="3" s="1"/>
  <c r="N95" i="3" a="1"/>
  <c r="N95" i="3"/>
  <c r="M95" i="3" a="1"/>
  <c r="M95" i="3" s="1"/>
  <c r="L95" i="3" a="1"/>
  <c r="L95" i="3" s="1"/>
  <c r="K95" i="3" a="1"/>
  <c r="K95" i="3" s="1"/>
  <c r="J95" i="3" a="1"/>
  <c r="J95" i="3" s="1"/>
  <c r="I95" i="3" a="1"/>
  <c r="I95" i="3" s="1"/>
  <c r="H95" i="3" a="1"/>
  <c r="H95" i="3" s="1"/>
  <c r="G95" i="3" a="1"/>
  <c r="G95" i="3" s="1"/>
  <c r="F95" i="3" a="1"/>
  <c r="F95" i="3" s="1"/>
  <c r="E95" i="3" a="1"/>
  <c r="E95" i="3" s="1"/>
  <c r="D95" i="3" a="1"/>
  <c r="D95" i="3" s="1"/>
  <c r="C95" i="3" a="1"/>
  <c r="C95" i="3" s="1"/>
  <c r="A95" i="3" a="1"/>
  <c r="A95" i="3"/>
  <c r="S94" i="3" a="1"/>
  <c r="S94" i="3" s="1"/>
  <c r="N94" i="3" a="1"/>
  <c r="N94" i="3" s="1"/>
  <c r="M94" i="3" a="1"/>
  <c r="M94" i="3" s="1"/>
  <c r="L94" i="3" a="1"/>
  <c r="L94" i="3" s="1"/>
  <c r="K94" i="3" a="1"/>
  <c r="K94" i="3" s="1"/>
  <c r="J94" i="3" a="1"/>
  <c r="J94" i="3" s="1"/>
  <c r="I94" i="3" a="1"/>
  <c r="I94" i="3" s="1"/>
  <c r="H94" i="3" a="1"/>
  <c r="H94" i="3" s="1"/>
  <c r="G94" i="3" a="1"/>
  <c r="G94" i="3" s="1"/>
  <c r="F94" i="3" a="1"/>
  <c r="F94" i="3"/>
  <c r="E94" i="3" a="1"/>
  <c r="E94" i="3" s="1"/>
  <c r="D94" i="3" a="1"/>
  <c r="D94" i="3" s="1"/>
  <c r="C94" i="3" a="1"/>
  <c r="C94" i="3" s="1"/>
  <c r="A94" i="3" a="1"/>
  <c r="A94" i="3" s="1"/>
  <c r="S93" i="3" a="1"/>
  <c r="S93" i="3" s="1"/>
  <c r="N93" i="3" a="1"/>
  <c r="N93" i="3" s="1"/>
  <c r="M93" i="3" a="1"/>
  <c r="M93" i="3" s="1"/>
  <c r="L93" i="3" a="1"/>
  <c r="L93" i="3"/>
  <c r="K93" i="3" a="1"/>
  <c r="K93" i="3" s="1"/>
  <c r="J93" i="3" a="1"/>
  <c r="J93" i="3" s="1"/>
  <c r="I93" i="3" a="1"/>
  <c r="I93" i="3" s="1"/>
  <c r="H93" i="3" a="1"/>
  <c r="H93" i="3" s="1"/>
  <c r="G93" i="3" a="1"/>
  <c r="G93" i="3" s="1"/>
  <c r="F93" i="3" a="1"/>
  <c r="F93" i="3" s="1"/>
  <c r="E93" i="3" a="1"/>
  <c r="E93" i="3" s="1"/>
  <c r="D93" i="3" a="1"/>
  <c r="D93" i="3" s="1"/>
  <c r="C93" i="3" a="1"/>
  <c r="C93" i="3" s="1"/>
  <c r="A93" i="3" a="1"/>
  <c r="A93" i="3" s="1"/>
  <c r="S92" i="3" a="1"/>
  <c r="S92" i="3" s="1"/>
  <c r="N92" i="3" a="1"/>
  <c r="N92" i="3" s="1"/>
  <c r="M92" i="3" a="1"/>
  <c r="M92" i="3" s="1"/>
  <c r="L92" i="3" a="1"/>
  <c r="L92" i="3" s="1"/>
  <c r="K92" i="3" a="1"/>
  <c r="K92" i="3" s="1"/>
  <c r="J92" i="3" a="1"/>
  <c r="J92" i="3" s="1"/>
  <c r="I92" i="3" a="1"/>
  <c r="I92" i="3" s="1"/>
  <c r="H92" i="3" a="1"/>
  <c r="H92" i="3" s="1"/>
  <c r="G92" i="3" a="1"/>
  <c r="G92" i="3" s="1"/>
  <c r="F92" i="3" a="1"/>
  <c r="F92" i="3" s="1"/>
  <c r="E92" i="3" a="1"/>
  <c r="E92" i="3"/>
  <c r="D92" i="3" a="1"/>
  <c r="D92" i="3" s="1"/>
  <c r="C92" i="3" a="1"/>
  <c r="C92" i="3"/>
  <c r="A92" i="3" a="1"/>
  <c r="A92" i="3" s="1"/>
  <c r="S91" i="3" a="1"/>
  <c r="S91" i="3" s="1"/>
  <c r="N91" i="3" a="1"/>
  <c r="N91" i="3" s="1"/>
  <c r="M91" i="3" a="1"/>
  <c r="M91" i="3" s="1"/>
  <c r="L91" i="3" a="1"/>
  <c r="L91" i="3"/>
  <c r="K91" i="3" a="1"/>
  <c r="K91" i="3" s="1"/>
  <c r="J91" i="3" a="1"/>
  <c r="J91" i="3" s="1"/>
  <c r="I91" i="3" a="1"/>
  <c r="I91" i="3" s="1"/>
  <c r="H91" i="3" a="1"/>
  <c r="H91" i="3" s="1"/>
  <c r="G91" i="3" a="1"/>
  <c r="G91" i="3" s="1"/>
  <c r="F91" i="3" a="1"/>
  <c r="F91" i="3"/>
  <c r="E91" i="3" a="1"/>
  <c r="E91" i="3"/>
  <c r="D91" i="3" a="1"/>
  <c r="D91" i="3" s="1"/>
  <c r="C91" i="3" a="1"/>
  <c r="C91" i="3" s="1"/>
  <c r="A91" i="3" a="1"/>
  <c r="A91" i="3" s="1"/>
  <c r="S90" i="3" a="1"/>
  <c r="S90" i="3" s="1"/>
  <c r="N90" i="3" a="1"/>
  <c r="N90" i="3"/>
  <c r="M90" i="3" a="1"/>
  <c r="M90" i="3" s="1"/>
  <c r="L90" i="3" a="1"/>
  <c r="L90" i="3" s="1"/>
  <c r="K90" i="3" a="1"/>
  <c r="K90" i="3"/>
  <c r="J90" i="3" a="1"/>
  <c r="J90" i="3" s="1"/>
  <c r="I90" i="3" a="1"/>
  <c r="I90" i="3" s="1"/>
  <c r="H90" i="3" a="1"/>
  <c r="H90" i="3"/>
  <c r="G90" i="3" a="1"/>
  <c r="G90" i="3" s="1"/>
  <c r="F90" i="3" a="1"/>
  <c r="F90" i="3"/>
  <c r="E90" i="3" a="1"/>
  <c r="E90" i="3" s="1"/>
  <c r="D90" i="3" a="1"/>
  <c r="D90" i="3" s="1"/>
  <c r="C90" i="3" a="1"/>
  <c r="C90" i="3" s="1"/>
  <c r="A90" i="3" a="1"/>
  <c r="A90" i="3"/>
  <c r="S89" i="3" a="1"/>
  <c r="S89" i="3" s="1"/>
  <c r="N89" i="3" a="1"/>
  <c r="N89" i="3" s="1"/>
  <c r="M89" i="3" a="1"/>
  <c r="M89" i="3" s="1"/>
  <c r="L89" i="3" a="1"/>
  <c r="L89" i="3"/>
  <c r="K89" i="3" a="1"/>
  <c r="K89" i="3"/>
  <c r="J89" i="3" a="1"/>
  <c r="J89" i="3" s="1"/>
  <c r="I89" i="3" a="1"/>
  <c r="I89" i="3" s="1"/>
  <c r="H89" i="3" a="1"/>
  <c r="H89" i="3" s="1"/>
  <c r="G89" i="3" a="1"/>
  <c r="G89" i="3" s="1"/>
  <c r="F89" i="3" a="1"/>
  <c r="F89" i="3"/>
  <c r="E89" i="3" a="1"/>
  <c r="E89" i="3"/>
  <c r="D89" i="3" a="1"/>
  <c r="D89" i="3" s="1"/>
  <c r="C89" i="3" a="1"/>
  <c r="C89" i="3" s="1"/>
  <c r="A89" i="3" a="1"/>
  <c r="A89" i="3" s="1"/>
  <c r="S88" i="3" a="1"/>
  <c r="S88" i="3" s="1"/>
  <c r="N88" i="3" a="1"/>
  <c r="N88" i="3" s="1"/>
  <c r="M88" i="3" a="1"/>
  <c r="M88" i="3" s="1"/>
  <c r="L88" i="3" a="1"/>
  <c r="L88" i="3" s="1"/>
  <c r="K88" i="3" a="1"/>
  <c r="K88" i="3" s="1"/>
  <c r="J88" i="3" a="1"/>
  <c r="J88" i="3" s="1"/>
  <c r="I88" i="3" a="1"/>
  <c r="I88" i="3" s="1"/>
  <c r="H88" i="3" a="1"/>
  <c r="H88" i="3" s="1"/>
  <c r="G88" i="3" a="1"/>
  <c r="G88" i="3" s="1"/>
  <c r="F88" i="3" a="1"/>
  <c r="F88" i="3"/>
  <c r="E88" i="3" a="1"/>
  <c r="E88" i="3"/>
  <c r="D88" i="3" a="1"/>
  <c r="D88" i="3" s="1"/>
  <c r="C88" i="3" a="1"/>
  <c r="C88" i="3" s="1"/>
  <c r="A88" i="3" a="1"/>
  <c r="A88" i="3" s="1"/>
  <c r="S87" i="3" a="1"/>
  <c r="S87" i="3"/>
  <c r="N87" i="3" a="1"/>
  <c r="N87" i="3" s="1"/>
  <c r="M87" i="3" a="1"/>
  <c r="M87" i="3" s="1"/>
  <c r="L87" i="3" a="1"/>
  <c r="L87" i="3" s="1"/>
  <c r="K87" i="3" a="1"/>
  <c r="K87" i="3"/>
  <c r="J87" i="3" a="1"/>
  <c r="J87" i="3" s="1"/>
  <c r="I87" i="3" a="1"/>
  <c r="I87" i="3" s="1"/>
  <c r="H87" i="3" a="1"/>
  <c r="H87" i="3" s="1"/>
  <c r="G87" i="3" a="1"/>
  <c r="G87" i="3" s="1"/>
  <c r="F87" i="3" a="1"/>
  <c r="F87" i="3"/>
  <c r="E87" i="3" a="1"/>
  <c r="E87" i="3"/>
  <c r="D87" i="3" a="1"/>
  <c r="D87" i="3" s="1"/>
  <c r="C87" i="3" a="1"/>
  <c r="C87" i="3"/>
  <c r="A87" i="3" a="1"/>
  <c r="A87" i="3" s="1"/>
  <c r="S86" i="3" a="1"/>
  <c r="S86" i="3" s="1"/>
  <c r="N86" i="3" a="1"/>
  <c r="N86" i="3" s="1"/>
  <c r="M86" i="3" a="1"/>
  <c r="M86" i="3" s="1"/>
  <c r="L86" i="3" a="1"/>
  <c r="L86" i="3" s="1"/>
  <c r="K86" i="3" a="1"/>
  <c r="K86" i="3" s="1"/>
  <c r="J86" i="3" a="1"/>
  <c r="J86" i="3"/>
  <c r="I86" i="3" a="1"/>
  <c r="I86" i="3" s="1"/>
  <c r="H86" i="3" a="1"/>
  <c r="H86" i="3" s="1"/>
  <c r="G86" i="3" a="1"/>
  <c r="G86" i="3" s="1"/>
  <c r="F86" i="3" a="1"/>
  <c r="F86" i="3" s="1"/>
  <c r="E86" i="3" a="1"/>
  <c r="E86" i="3"/>
  <c r="D86" i="3" a="1"/>
  <c r="D86" i="3" s="1"/>
  <c r="C86" i="3" a="1"/>
  <c r="C86" i="3" s="1"/>
  <c r="A86" i="3" a="1"/>
  <c r="A86" i="3" s="1"/>
  <c r="S83" i="3" a="1"/>
  <c r="S83" i="3" s="1"/>
  <c r="N83" i="3" a="1"/>
  <c r="N83" i="3" s="1"/>
  <c r="M83" i="3" a="1"/>
  <c r="M83" i="3" s="1"/>
  <c r="L83" i="3" a="1"/>
  <c r="L83" i="3" s="1"/>
  <c r="K83" i="3" a="1"/>
  <c r="K83" i="3" s="1"/>
  <c r="J83" i="3" a="1"/>
  <c r="J83" i="3" s="1"/>
  <c r="I83" i="3" a="1"/>
  <c r="I83" i="3" s="1"/>
  <c r="H83" i="3" a="1"/>
  <c r="H83" i="3" s="1"/>
  <c r="G83" i="3" a="1"/>
  <c r="G83" i="3" s="1"/>
  <c r="F83" i="3" a="1"/>
  <c r="F83" i="3" s="1"/>
  <c r="E83" i="3" a="1"/>
  <c r="E83" i="3" s="1"/>
  <c r="D83" i="3" a="1"/>
  <c r="D83" i="3" s="1"/>
  <c r="C83" i="3" a="1"/>
  <c r="C83" i="3" s="1"/>
  <c r="A83" i="3" a="1"/>
  <c r="A83" i="3" s="1"/>
  <c r="S82" i="3" a="1"/>
  <c r="S82" i="3" s="1"/>
  <c r="N82" i="3" a="1"/>
  <c r="N82" i="3" s="1"/>
  <c r="M82" i="3" a="1"/>
  <c r="M82" i="3"/>
  <c r="L82" i="3" a="1"/>
  <c r="L82" i="3"/>
  <c r="K82" i="3" a="1"/>
  <c r="K82" i="3" s="1"/>
  <c r="J82" i="3" a="1"/>
  <c r="J82" i="3" s="1"/>
  <c r="I82" i="3" a="1"/>
  <c r="I82" i="3" s="1"/>
  <c r="H82" i="3" a="1"/>
  <c r="H82" i="3" s="1"/>
  <c r="G82" i="3" a="1"/>
  <c r="G82" i="3" s="1"/>
  <c r="F82" i="3" a="1"/>
  <c r="F82" i="3" s="1"/>
  <c r="E82" i="3" a="1"/>
  <c r="E82" i="3" s="1"/>
  <c r="D82" i="3" a="1"/>
  <c r="D82" i="3" s="1"/>
  <c r="C82" i="3" a="1"/>
  <c r="C82" i="3"/>
  <c r="A82" i="3" a="1"/>
  <c r="A82" i="3" s="1"/>
  <c r="S81" i="3" a="1"/>
  <c r="S81" i="3" s="1"/>
  <c r="N81" i="3" a="1"/>
  <c r="N81" i="3" s="1"/>
  <c r="M81" i="3" a="1"/>
  <c r="M81" i="3" s="1"/>
  <c r="L81" i="3" a="1"/>
  <c r="L81" i="3" s="1"/>
  <c r="K81" i="3" a="1"/>
  <c r="K81" i="3" s="1"/>
  <c r="J81" i="3" a="1"/>
  <c r="J81" i="3" s="1"/>
  <c r="I81" i="3" a="1"/>
  <c r="I81" i="3"/>
  <c r="H81" i="3" a="1"/>
  <c r="H81" i="3" s="1"/>
  <c r="G81" i="3" a="1"/>
  <c r="G81" i="3" s="1"/>
  <c r="F81" i="3" a="1"/>
  <c r="F81" i="3" s="1"/>
  <c r="E81" i="3" a="1"/>
  <c r="E81" i="3" s="1"/>
  <c r="D81" i="3" a="1"/>
  <c r="D81" i="3" s="1"/>
  <c r="C81" i="3" a="1"/>
  <c r="C81" i="3"/>
  <c r="A81" i="3" a="1"/>
  <c r="A81" i="3" s="1"/>
  <c r="S80" i="3" a="1"/>
  <c r="S80" i="3" s="1"/>
  <c r="N80" i="3" a="1"/>
  <c r="N80" i="3" s="1"/>
  <c r="M80" i="3" a="1"/>
  <c r="M80" i="3" s="1"/>
  <c r="L80" i="3" a="1"/>
  <c r="L80" i="3" s="1"/>
  <c r="K80" i="3" a="1"/>
  <c r="K80" i="3"/>
  <c r="J80" i="3" a="1"/>
  <c r="J80" i="3" s="1"/>
  <c r="I80" i="3" a="1"/>
  <c r="I80" i="3" s="1"/>
  <c r="H80" i="3" a="1"/>
  <c r="H80" i="3" s="1"/>
  <c r="G80" i="3" a="1"/>
  <c r="G80" i="3" s="1"/>
  <c r="F80" i="3" a="1"/>
  <c r="F80" i="3" s="1"/>
  <c r="E80" i="3" a="1"/>
  <c r="E80" i="3"/>
  <c r="D80" i="3" a="1"/>
  <c r="D80" i="3" s="1"/>
  <c r="C80" i="3" a="1"/>
  <c r="C80" i="3" s="1"/>
  <c r="A80" i="3" a="1"/>
  <c r="A80" i="3" s="1"/>
  <c r="S79" i="3" a="1"/>
  <c r="S79" i="3" s="1"/>
  <c r="N79" i="3" a="1"/>
  <c r="N79" i="3" s="1"/>
  <c r="M79" i="3" a="1"/>
  <c r="M79" i="3" s="1"/>
  <c r="L79" i="3" a="1"/>
  <c r="L79" i="3" s="1"/>
  <c r="K79" i="3" a="1"/>
  <c r="K79" i="3"/>
  <c r="J79" i="3" a="1"/>
  <c r="J79" i="3" s="1"/>
  <c r="I79" i="3" a="1"/>
  <c r="I79" i="3" s="1"/>
  <c r="H79" i="3" a="1"/>
  <c r="H79" i="3" s="1"/>
  <c r="G79" i="3" a="1"/>
  <c r="G79" i="3" s="1"/>
  <c r="F79" i="3" a="1"/>
  <c r="F79" i="3" s="1"/>
  <c r="E79" i="3" a="1"/>
  <c r="E79" i="3"/>
  <c r="D79" i="3" a="1"/>
  <c r="D79" i="3" s="1"/>
  <c r="C79" i="3" a="1"/>
  <c r="C79" i="3"/>
  <c r="A79" i="3" a="1"/>
  <c r="A79" i="3" s="1"/>
  <c r="S78" i="3" a="1"/>
  <c r="S78" i="3" s="1"/>
  <c r="N78" i="3" a="1"/>
  <c r="N78" i="3" s="1"/>
  <c r="M78" i="3" a="1"/>
  <c r="M78" i="3" s="1"/>
  <c r="L78" i="3" a="1"/>
  <c r="L78" i="3"/>
  <c r="K78" i="3" a="1"/>
  <c r="K78" i="3" s="1"/>
  <c r="J78" i="3" a="1"/>
  <c r="J78" i="3" s="1"/>
  <c r="I78" i="3" a="1"/>
  <c r="I78" i="3" s="1"/>
  <c r="H78" i="3" a="1"/>
  <c r="H78" i="3" s="1"/>
  <c r="G78" i="3" a="1"/>
  <c r="G78" i="3" s="1"/>
  <c r="F78" i="3" a="1"/>
  <c r="F78" i="3" s="1"/>
  <c r="E78" i="3" a="1"/>
  <c r="E78" i="3"/>
  <c r="D78" i="3" a="1"/>
  <c r="D78" i="3" s="1"/>
  <c r="C78" i="3" a="1"/>
  <c r="C78" i="3" s="1"/>
  <c r="A78" i="3" a="1"/>
  <c r="A78" i="3" s="1"/>
  <c r="S77" i="3" a="1"/>
  <c r="S77" i="3" s="1"/>
  <c r="N77" i="3" a="1"/>
  <c r="N77" i="3" s="1"/>
  <c r="M77" i="3" a="1"/>
  <c r="M77" i="3" s="1"/>
  <c r="L77" i="3" a="1"/>
  <c r="L77" i="3" s="1"/>
  <c r="K77" i="3" a="1"/>
  <c r="K77" i="3" s="1"/>
  <c r="J77" i="3" a="1"/>
  <c r="J77" i="3" s="1"/>
  <c r="I77" i="3" a="1"/>
  <c r="I77" i="3" s="1"/>
  <c r="H77" i="3" a="1"/>
  <c r="H77" i="3"/>
  <c r="G77" i="3" a="1"/>
  <c r="G77" i="3" s="1"/>
  <c r="F77" i="3" a="1"/>
  <c r="F77" i="3"/>
  <c r="E77" i="3" a="1"/>
  <c r="E77" i="3"/>
  <c r="D77" i="3" a="1"/>
  <c r="D77" i="3" s="1"/>
  <c r="C77" i="3" a="1"/>
  <c r="C77" i="3" s="1"/>
  <c r="A77" i="3" a="1"/>
  <c r="A77" i="3" s="1"/>
  <c r="S76" i="3" a="1"/>
  <c r="S76" i="3" s="1"/>
  <c r="N76" i="3" a="1"/>
  <c r="N76" i="3" s="1"/>
  <c r="M76" i="3" a="1"/>
  <c r="M76" i="3" s="1"/>
  <c r="L76" i="3" a="1"/>
  <c r="L76" i="3" s="1"/>
  <c r="K76" i="3" a="1"/>
  <c r="K76" i="3"/>
  <c r="J76" i="3" a="1"/>
  <c r="J76" i="3" s="1"/>
  <c r="I76" i="3" a="1"/>
  <c r="I76" i="3" s="1"/>
  <c r="H76" i="3" a="1"/>
  <c r="H76" i="3" s="1"/>
  <c r="G76" i="3" a="1"/>
  <c r="G76" i="3" s="1"/>
  <c r="F76" i="3" a="1"/>
  <c r="F76" i="3" s="1"/>
  <c r="E76" i="3" a="1"/>
  <c r="E76" i="3" s="1"/>
  <c r="D76" i="3" a="1"/>
  <c r="D76" i="3" s="1"/>
  <c r="C76" i="3" a="1"/>
  <c r="C76" i="3" s="1"/>
  <c r="A76" i="3" a="1"/>
  <c r="A76" i="3" s="1"/>
  <c r="S75" i="3" a="1"/>
  <c r="S75" i="3" s="1"/>
  <c r="N75" i="3" a="1"/>
  <c r="N75" i="3" s="1"/>
  <c r="M75" i="3" a="1"/>
  <c r="M75" i="3" s="1"/>
  <c r="L75" i="3" a="1"/>
  <c r="L75" i="3" s="1"/>
  <c r="K75" i="3" a="1"/>
  <c r="K75" i="3"/>
  <c r="J75" i="3" a="1"/>
  <c r="J75" i="3" s="1"/>
  <c r="I75" i="3" a="1"/>
  <c r="I75" i="3" s="1"/>
  <c r="H75" i="3" a="1"/>
  <c r="H75" i="3" s="1"/>
  <c r="G75" i="3" a="1"/>
  <c r="G75" i="3" s="1"/>
  <c r="F75" i="3" a="1"/>
  <c r="F75" i="3" s="1"/>
  <c r="E75" i="3" a="1"/>
  <c r="E75" i="3"/>
  <c r="D75" i="3" a="1"/>
  <c r="D75" i="3" s="1"/>
  <c r="C75" i="3" a="1"/>
  <c r="C75" i="3" s="1"/>
  <c r="A75" i="3" a="1"/>
  <c r="A75" i="3" s="1"/>
  <c r="S74" i="3" a="1"/>
  <c r="S74" i="3" s="1"/>
  <c r="N74" i="3" a="1"/>
  <c r="N74" i="3" s="1"/>
  <c r="M74" i="3" a="1"/>
  <c r="M74" i="3" s="1"/>
  <c r="L74" i="3" a="1"/>
  <c r="L74" i="3" s="1"/>
  <c r="K74" i="3" a="1"/>
  <c r="K74" i="3" s="1"/>
  <c r="J74" i="3" a="1"/>
  <c r="J74" i="3" s="1"/>
  <c r="I74" i="3" a="1"/>
  <c r="I74" i="3" s="1"/>
  <c r="H74" i="3" a="1"/>
  <c r="H74" i="3" s="1"/>
  <c r="G74" i="3" a="1"/>
  <c r="G74" i="3" s="1"/>
  <c r="F74" i="3" a="1"/>
  <c r="F74" i="3"/>
  <c r="E74" i="3" a="1"/>
  <c r="E74" i="3" s="1"/>
  <c r="D74" i="3" a="1"/>
  <c r="D74" i="3" s="1"/>
  <c r="C74" i="3" a="1"/>
  <c r="C74" i="3"/>
  <c r="A74" i="3" a="1"/>
  <c r="A74" i="3" s="1"/>
  <c r="S73" i="3" a="1"/>
  <c r="S73" i="3" s="1"/>
  <c r="N73" i="3" a="1"/>
  <c r="N73" i="3" s="1"/>
  <c r="M73" i="3" a="1"/>
  <c r="M73" i="3" s="1"/>
  <c r="L73" i="3" a="1"/>
  <c r="L73" i="3" s="1"/>
  <c r="K73" i="3" a="1"/>
  <c r="K73" i="3" s="1"/>
  <c r="J73" i="3" a="1"/>
  <c r="J73" i="3" s="1"/>
  <c r="I73" i="3" a="1"/>
  <c r="I73" i="3" s="1"/>
  <c r="H73" i="3" a="1"/>
  <c r="H73" i="3" s="1"/>
  <c r="G73" i="3" a="1"/>
  <c r="G73" i="3" s="1"/>
  <c r="F73" i="3" a="1"/>
  <c r="F73" i="3"/>
  <c r="E73" i="3" a="1"/>
  <c r="E73" i="3" s="1"/>
  <c r="D73" i="3" a="1"/>
  <c r="D73" i="3" s="1"/>
  <c r="C73" i="3" a="1"/>
  <c r="C73" i="3" s="1"/>
  <c r="A73" i="3" a="1"/>
  <c r="A73" i="3" s="1"/>
  <c r="S72" i="3" a="1"/>
  <c r="S72" i="3" s="1"/>
  <c r="N72" i="3" a="1"/>
  <c r="N72" i="3" s="1"/>
  <c r="M72" i="3" a="1"/>
  <c r="M72" i="3" s="1"/>
  <c r="L72" i="3" a="1"/>
  <c r="L72" i="3" s="1"/>
  <c r="K72" i="3" a="1"/>
  <c r="K72" i="3"/>
  <c r="J72" i="3" a="1"/>
  <c r="J72" i="3" s="1"/>
  <c r="I72" i="3" a="1"/>
  <c r="I72" i="3" s="1"/>
  <c r="H72" i="3" a="1"/>
  <c r="H72" i="3" s="1"/>
  <c r="G72" i="3" a="1"/>
  <c r="G72" i="3" s="1"/>
  <c r="F72" i="3" a="1"/>
  <c r="F72" i="3"/>
  <c r="E72" i="3" a="1"/>
  <c r="E72" i="3" s="1"/>
  <c r="D72" i="3" a="1"/>
  <c r="D72" i="3" s="1"/>
  <c r="C72" i="3" a="1"/>
  <c r="C72" i="3" s="1"/>
  <c r="A72" i="3" a="1"/>
  <c r="A72" i="3" s="1"/>
  <c r="S71" i="3" a="1"/>
  <c r="S71" i="3" s="1"/>
  <c r="N71" i="3" a="1"/>
  <c r="N71" i="3" s="1"/>
  <c r="M71" i="3" a="1"/>
  <c r="M71" i="3" s="1"/>
  <c r="L71" i="3" a="1"/>
  <c r="L71" i="3"/>
  <c r="K71" i="3" a="1"/>
  <c r="K71" i="3"/>
  <c r="J71" i="3" a="1"/>
  <c r="J71" i="3" s="1"/>
  <c r="I71" i="3" a="1"/>
  <c r="I71" i="3" s="1"/>
  <c r="H71" i="3" a="1"/>
  <c r="H71" i="3" s="1"/>
  <c r="G71" i="3" a="1"/>
  <c r="G71" i="3" s="1"/>
  <c r="F71" i="3" a="1"/>
  <c r="F71" i="3" s="1"/>
  <c r="E71" i="3" a="1"/>
  <c r="E71" i="3"/>
  <c r="D71" i="3" a="1"/>
  <c r="D71" i="3" s="1"/>
  <c r="C71" i="3" a="1"/>
  <c r="C71" i="3" s="1"/>
  <c r="A71" i="3" a="1"/>
  <c r="A71" i="3" s="1"/>
  <c r="S70" i="3" a="1"/>
  <c r="S70" i="3" s="1"/>
  <c r="N70" i="3" a="1"/>
  <c r="N70" i="3" s="1"/>
  <c r="M70" i="3" a="1"/>
  <c r="M70" i="3" s="1"/>
  <c r="L70" i="3" a="1"/>
  <c r="L70" i="3" s="1"/>
  <c r="K70" i="3" a="1"/>
  <c r="K70" i="3"/>
  <c r="J70" i="3" a="1"/>
  <c r="J70" i="3" s="1"/>
  <c r="I70" i="3" a="1"/>
  <c r="I70" i="3" s="1"/>
  <c r="H70" i="3" a="1"/>
  <c r="H70" i="3" s="1"/>
  <c r="G70" i="3" a="1"/>
  <c r="G70" i="3" s="1"/>
  <c r="F70" i="3" a="1"/>
  <c r="F70" i="3" s="1"/>
  <c r="E70" i="3" a="1"/>
  <c r="E70" i="3" s="1"/>
  <c r="D70" i="3" a="1"/>
  <c r="D70" i="3" s="1"/>
  <c r="C70" i="3" a="1"/>
  <c r="C70" i="3" s="1"/>
  <c r="A70" i="3" a="1"/>
  <c r="A70" i="3" s="1"/>
  <c r="S69" i="3" a="1"/>
  <c r="S69" i="3"/>
  <c r="N69" i="3" a="1"/>
  <c r="N69" i="3" s="1"/>
  <c r="M69" i="3" a="1"/>
  <c r="M69" i="3" s="1"/>
  <c r="L69" i="3" a="1"/>
  <c r="L69" i="3" s="1"/>
  <c r="K69" i="3" a="1"/>
  <c r="K69" i="3" s="1"/>
  <c r="J69" i="3" a="1"/>
  <c r="J69" i="3" s="1"/>
  <c r="I69" i="3" a="1"/>
  <c r="I69" i="3" s="1"/>
  <c r="H69" i="3" a="1"/>
  <c r="H69" i="3" s="1"/>
  <c r="G69" i="3" a="1"/>
  <c r="G69" i="3" s="1"/>
  <c r="F69" i="3" a="1"/>
  <c r="F69" i="3"/>
  <c r="E69" i="3" a="1"/>
  <c r="E69" i="3" s="1"/>
  <c r="D69" i="3" a="1"/>
  <c r="D69" i="3" s="1"/>
  <c r="C69" i="3" a="1"/>
  <c r="C69" i="3" s="1"/>
  <c r="A69" i="3" a="1"/>
  <c r="A69" i="3" s="1"/>
  <c r="S68" i="3" a="1"/>
  <c r="S68" i="3" s="1"/>
  <c r="N68" i="3" a="1"/>
  <c r="N68" i="3" s="1"/>
  <c r="M68" i="3" a="1"/>
  <c r="M68" i="3" s="1"/>
  <c r="L68" i="3" a="1"/>
  <c r="L68" i="3"/>
  <c r="K68" i="3" a="1"/>
  <c r="K68" i="3" s="1"/>
  <c r="J68" i="3" a="1"/>
  <c r="J68" i="3" s="1"/>
  <c r="I68" i="3" a="1"/>
  <c r="I68" i="3" s="1"/>
  <c r="H68" i="3" a="1"/>
  <c r="H68" i="3" s="1"/>
  <c r="G68" i="3" a="1"/>
  <c r="G68" i="3" s="1"/>
  <c r="F68" i="3" a="1"/>
  <c r="F68" i="3"/>
  <c r="E68" i="3" a="1"/>
  <c r="E68" i="3" s="1"/>
  <c r="D68" i="3" a="1"/>
  <c r="D68" i="3" s="1"/>
  <c r="C68" i="3" a="1"/>
  <c r="C68" i="3" s="1"/>
  <c r="A68" i="3" a="1"/>
  <c r="A68" i="3" s="1"/>
  <c r="S67" i="3" a="1"/>
  <c r="S67" i="3" s="1"/>
  <c r="N67" i="3" a="1"/>
  <c r="N67" i="3"/>
  <c r="M67" i="3" a="1"/>
  <c r="M67" i="3" s="1"/>
  <c r="L67" i="3" a="1"/>
  <c r="L67" i="3" s="1"/>
  <c r="K67" i="3" a="1"/>
  <c r="K67" i="3"/>
  <c r="J67" i="3" a="1"/>
  <c r="J67" i="3" s="1"/>
  <c r="I67" i="3" a="1"/>
  <c r="I67" i="3" s="1"/>
  <c r="H67" i="3" a="1"/>
  <c r="H67" i="3" s="1"/>
  <c r="G67" i="3" a="1"/>
  <c r="G67" i="3" s="1"/>
  <c r="F67" i="3" a="1"/>
  <c r="F67" i="3" s="1"/>
  <c r="E67" i="3" a="1"/>
  <c r="E67" i="3" s="1"/>
  <c r="D67" i="3" a="1"/>
  <c r="D67" i="3"/>
  <c r="C67" i="3" a="1"/>
  <c r="C67" i="3" s="1"/>
  <c r="A67" i="3" a="1"/>
  <c r="A67" i="3" s="1"/>
  <c r="S66" i="3" a="1"/>
  <c r="S66" i="3" s="1"/>
  <c r="N66" i="3" a="1"/>
  <c r="N66" i="3" s="1"/>
  <c r="M66" i="3" a="1"/>
  <c r="M66" i="3"/>
  <c r="L66" i="3" a="1"/>
  <c r="L66" i="3" s="1"/>
  <c r="K66" i="3" a="1"/>
  <c r="K66" i="3" s="1"/>
  <c r="J66" i="3" a="1"/>
  <c r="J66" i="3"/>
  <c r="I66" i="3" a="1"/>
  <c r="I66" i="3" s="1"/>
  <c r="H66" i="3" a="1"/>
  <c r="H66" i="3" s="1"/>
  <c r="G66" i="3" a="1"/>
  <c r="G66" i="3"/>
  <c r="F66" i="3" a="1"/>
  <c r="F66" i="3" s="1"/>
  <c r="E66" i="3" a="1"/>
  <c r="E66" i="3" s="1"/>
  <c r="D66" i="3" a="1"/>
  <c r="D66" i="3"/>
  <c r="C66" i="3" a="1"/>
  <c r="C66" i="3" s="1"/>
  <c r="A66" i="3" a="1"/>
  <c r="A66" i="3" s="1"/>
  <c r="S65" i="3" a="1"/>
  <c r="S65" i="3" s="1"/>
  <c r="N65" i="3" a="1"/>
  <c r="N65" i="3" s="1"/>
  <c r="M65" i="3" a="1"/>
  <c r="M65" i="3"/>
  <c r="L65" i="3" a="1"/>
  <c r="L65" i="3"/>
  <c r="K65" i="3" a="1"/>
  <c r="K65" i="3" s="1"/>
  <c r="J65" i="3" a="1"/>
  <c r="J65" i="3" s="1"/>
  <c r="I65" i="3" a="1"/>
  <c r="I65" i="3" s="1"/>
  <c r="H65" i="3" a="1"/>
  <c r="H65" i="3" s="1"/>
  <c r="G65" i="3" a="1"/>
  <c r="G65" i="3" s="1"/>
  <c r="F65" i="3" a="1"/>
  <c r="F65" i="3"/>
  <c r="E65" i="3" a="1"/>
  <c r="E65" i="3" s="1"/>
  <c r="D65" i="3" a="1"/>
  <c r="D65" i="3" s="1"/>
  <c r="C65" i="3" a="1"/>
  <c r="C65" i="3" s="1"/>
  <c r="A65" i="3" a="1"/>
  <c r="A65" i="3" s="1"/>
  <c r="S64" i="3" a="1"/>
  <c r="S64" i="3" s="1"/>
  <c r="N64" i="3" a="1"/>
  <c r="N64" i="3" s="1"/>
  <c r="M64" i="3" a="1"/>
  <c r="M64" i="3"/>
  <c r="L64" i="3" a="1"/>
  <c r="L64" i="3" s="1"/>
  <c r="K64" i="3" a="1"/>
  <c r="K64" i="3" s="1"/>
  <c r="J64" i="3" a="1"/>
  <c r="J64" i="3"/>
  <c r="I64" i="3" a="1"/>
  <c r="I64" i="3" s="1"/>
  <c r="H64" i="3" a="1"/>
  <c r="H64" i="3" s="1"/>
  <c r="G64" i="3" a="1"/>
  <c r="G64" i="3" s="1"/>
  <c r="F64" i="3" a="1"/>
  <c r="F64" i="3" s="1"/>
  <c r="E64" i="3" a="1"/>
  <c r="E64" i="3" s="1"/>
  <c r="D64" i="3" a="1"/>
  <c r="D64" i="3" s="1"/>
  <c r="C64" i="3" a="1"/>
  <c r="C64" i="3"/>
  <c r="A64" i="3" a="1"/>
  <c r="A64" i="3" s="1"/>
  <c r="S63" i="3" a="1"/>
  <c r="S63" i="3" s="1"/>
  <c r="N63" i="3" a="1"/>
  <c r="N63" i="3" s="1"/>
  <c r="M63" i="3" a="1"/>
  <c r="M63" i="3"/>
  <c r="L63" i="3" a="1"/>
  <c r="L63" i="3" s="1"/>
  <c r="K63" i="3" a="1"/>
  <c r="K63" i="3" s="1"/>
  <c r="J63" i="3" a="1"/>
  <c r="J63" i="3" s="1"/>
  <c r="I63" i="3" a="1"/>
  <c r="I63" i="3" s="1"/>
  <c r="H63" i="3" a="1"/>
  <c r="H63" i="3" s="1"/>
  <c r="G63" i="3" a="1"/>
  <c r="G63" i="3" s="1"/>
  <c r="F63" i="3" a="1"/>
  <c r="F63" i="3" s="1"/>
  <c r="E63" i="3" a="1"/>
  <c r="E63" i="3" s="1"/>
  <c r="D63" i="3" a="1"/>
  <c r="D63" i="3" s="1"/>
  <c r="C63" i="3" a="1"/>
  <c r="C63" i="3" s="1"/>
  <c r="A63" i="3" a="1"/>
  <c r="A63" i="3" s="1"/>
  <c r="S62" i="3" a="1"/>
  <c r="S62" i="3" s="1"/>
  <c r="N62" i="3" a="1"/>
  <c r="N62" i="3"/>
  <c r="M62" i="3" a="1"/>
  <c r="M62" i="3" s="1"/>
  <c r="L62" i="3" a="1"/>
  <c r="L62" i="3" s="1"/>
  <c r="K62" i="3" a="1"/>
  <c r="K62" i="3" s="1"/>
  <c r="J62" i="3" a="1"/>
  <c r="J62" i="3" s="1"/>
  <c r="I62" i="3" a="1"/>
  <c r="I62" i="3" s="1"/>
  <c r="H62" i="3" a="1"/>
  <c r="H62" i="3"/>
  <c r="G62" i="3" a="1"/>
  <c r="G62" i="3" s="1"/>
  <c r="F62" i="3" a="1"/>
  <c r="F62" i="3" s="1"/>
  <c r="E62" i="3" a="1"/>
  <c r="E62" i="3"/>
  <c r="D62" i="3" a="1"/>
  <c r="D62" i="3" s="1"/>
  <c r="C62" i="3" a="1"/>
  <c r="C62" i="3" s="1"/>
  <c r="A62" i="3" a="1"/>
  <c r="A62" i="3" s="1"/>
  <c r="S61" i="3" a="1"/>
  <c r="S61" i="3"/>
  <c r="N61" i="3" a="1"/>
  <c r="N61" i="3"/>
  <c r="M61" i="3" a="1"/>
  <c r="M61" i="3" s="1"/>
  <c r="L61" i="3" a="1"/>
  <c r="L61" i="3" s="1"/>
  <c r="K61" i="3" a="1"/>
  <c r="K61" i="3" s="1"/>
  <c r="J61" i="3" a="1"/>
  <c r="J61" i="3" s="1"/>
  <c r="I61" i="3" a="1"/>
  <c r="I61" i="3" s="1"/>
  <c r="H61" i="3" a="1"/>
  <c r="H61" i="3"/>
  <c r="G61" i="3" a="1"/>
  <c r="G61" i="3" s="1"/>
  <c r="F61" i="3" a="1"/>
  <c r="F61" i="3" s="1"/>
  <c r="E61" i="3" a="1"/>
  <c r="E61" i="3"/>
  <c r="D61" i="3" a="1"/>
  <c r="D61" i="3" s="1"/>
  <c r="C61" i="3" a="1"/>
  <c r="C61" i="3"/>
  <c r="A61" i="3" a="1"/>
  <c r="A61" i="3"/>
  <c r="S60" i="3" a="1"/>
  <c r="S60" i="3"/>
  <c r="N60" i="3" a="1"/>
  <c r="N60" i="3" s="1"/>
  <c r="M60" i="3" a="1"/>
  <c r="M60" i="3" s="1"/>
  <c r="L60" i="3" a="1"/>
  <c r="L60" i="3" s="1"/>
  <c r="K60" i="3" a="1"/>
  <c r="K60" i="3" s="1"/>
  <c r="J60" i="3" a="1"/>
  <c r="J60" i="3" s="1"/>
  <c r="I60" i="3" a="1"/>
  <c r="I60" i="3" s="1"/>
  <c r="H60" i="3" a="1"/>
  <c r="H60" i="3"/>
  <c r="G60" i="3" a="1"/>
  <c r="G60" i="3" s="1"/>
  <c r="F60" i="3" a="1"/>
  <c r="F60" i="3" s="1"/>
  <c r="E60" i="3" a="1"/>
  <c r="E60" i="3" s="1"/>
  <c r="D60" i="3" a="1"/>
  <c r="D60" i="3" s="1"/>
  <c r="C60" i="3" a="1"/>
  <c r="C60" i="3" s="1"/>
  <c r="A60" i="3" a="1"/>
  <c r="A60" i="3" s="1"/>
  <c r="S59" i="3" a="1"/>
  <c r="S59" i="3" s="1"/>
  <c r="N59" i="3" a="1"/>
  <c r="N59" i="3"/>
  <c r="M59" i="3" a="1"/>
  <c r="M59" i="3" s="1"/>
  <c r="L59" i="3" a="1"/>
  <c r="L59" i="3" s="1"/>
  <c r="K59" i="3" a="1"/>
  <c r="K59" i="3" s="1"/>
  <c r="J59" i="3" a="1"/>
  <c r="J59" i="3"/>
  <c r="I59" i="3" a="1"/>
  <c r="I59" i="3" s="1"/>
  <c r="H59" i="3" a="1"/>
  <c r="H59" i="3"/>
  <c r="G59" i="3" a="1"/>
  <c r="G59" i="3"/>
  <c r="F59" i="3" a="1"/>
  <c r="F59" i="3" s="1"/>
  <c r="E59" i="3" a="1"/>
  <c r="E59" i="3" s="1"/>
  <c r="D59" i="3" a="1"/>
  <c r="D59" i="3" s="1"/>
  <c r="C59" i="3" a="1"/>
  <c r="C59" i="3" s="1"/>
  <c r="A59" i="3" a="1"/>
  <c r="A59" i="3" s="1"/>
  <c r="S58" i="3" a="1"/>
  <c r="S58" i="3" s="1"/>
  <c r="N58" i="3" a="1"/>
  <c r="N58" i="3"/>
  <c r="M58" i="3" a="1"/>
  <c r="M58" i="3" s="1"/>
  <c r="L58" i="3" a="1"/>
  <c r="L58" i="3" s="1"/>
  <c r="K58" i="3" a="1"/>
  <c r="K58" i="3" s="1"/>
  <c r="J58" i="3" a="1"/>
  <c r="J58" i="3"/>
  <c r="I58" i="3" a="1"/>
  <c r="I58" i="3" s="1"/>
  <c r="H58" i="3" a="1"/>
  <c r="H58" i="3"/>
  <c r="G58" i="3" a="1"/>
  <c r="G58" i="3" s="1"/>
  <c r="F58" i="3" a="1"/>
  <c r="F58" i="3" s="1"/>
  <c r="E58" i="3" a="1"/>
  <c r="E58" i="3"/>
  <c r="D58" i="3" a="1"/>
  <c r="D58" i="3"/>
  <c r="C58" i="3" a="1"/>
  <c r="C58" i="3" s="1"/>
  <c r="A58" i="3" a="1"/>
  <c r="A58" i="3"/>
  <c r="S57" i="3" a="1"/>
  <c r="S57" i="3" s="1"/>
  <c r="N57" i="3" a="1"/>
  <c r="N57" i="3" s="1"/>
  <c r="M57" i="3" a="1"/>
  <c r="M57" i="3" s="1"/>
  <c r="L57" i="3" a="1"/>
  <c r="L57" i="3" s="1"/>
  <c r="K57" i="3" a="1"/>
  <c r="K57" i="3" s="1"/>
  <c r="J57" i="3" a="1"/>
  <c r="J57" i="3" s="1"/>
  <c r="I57" i="3" a="1"/>
  <c r="I57" i="3" s="1"/>
  <c r="H57" i="3" a="1"/>
  <c r="H57" i="3" s="1"/>
  <c r="G57" i="3" a="1"/>
  <c r="G57" i="3" s="1"/>
  <c r="F57" i="3" a="1"/>
  <c r="F57" i="3" s="1"/>
  <c r="E57" i="3" a="1"/>
  <c r="E57" i="3" s="1"/>
  <c r="D57" i="3" a="1"/>
  <c r="D57" i="3"/>
  <c r="C57" i="3" a="1"/>
  <c r="C57" i="3" s="1"/>
  <c r="A57" i="3" a="1"/>
  <c r="A57" i="3"/>
  <c r="S56" i="3" a="1"/>
  <c r="S56" i="3" s="1"/>
  <c r="N56" i="3" a="1"/>
  <c r="N56" i="3" s="1"/>
  <c r="M56" i="3" a="1"/>
  <c r="M56" i="3" s="1"/>
  <c r="L56" i="3" a="1"/>
  <c r="L56" i="3" s="1"/>
  <c r="K56" i="3" a="1"/>
  <c r="K56" i="3" s="1"/>
  <c r="J56" i="3" a="1"/>
  <c r="J56" i="3"/>
  <c r="I56" i="3" a="1"/>
  <c r="I56" i="3" s="1"/>
  <c r="H56" i="3" a="1"/>
  <c r="H56" i="3" s="1"/>
  <c r="G56" i="3" a="1"/>
  <c r="G56" i="3" s="1"/>
  <c r="F56" i="3" a="1"/>
  <c r="F56" i="3" s="1"/>
  <c r="E56" i="3" a="1"/>
  <c r="E56" i="3" s="1"/>
  <c r="D56" i="3" a="1"/>
  <c r="D56" i="3" s="1"/>
  <c r="C56" i="3" a="1"/>
  <c r="C56" i="3" s="1"/>
  <c r="A56" i="3" a="1"/>
  <c r="A56" i="3" s="1"/>
  <c r="S55" i="3" a="1"/>
  <c r="S55" i="3" s="1"/>
  <c r="N55" i="3" a="1"/>
  <c r="N55" i="3" s="1"/>
  <c r="M55" i="3" a="1"/>
  <c r="M55" i="3"/>
  <c r="L55" i="3" a="1"/>
  <c r="L55" i="3" s="1"/>
  <c r="K55" i="3" a="1"/>
  <c r="K55" i="3" s="1"/>
  <c r="J55" i="3" a="1"/>
  <c r="J55" i="3" s="1"/>
  <c r="I55" i="3" a="1"/>
  <c r="I55" i="3" s="1"/>
  <c r="H55" i="3" a="1"/>
  <c r="H55" i="3"/>
  <c r="G55" i="3" a="1"/>
  <c r="G55" i="3" s="1"/>
  <c r="F55" i="3" a="1"/>
  <c r="F55" i="3" s="1"/>
  <c r="E55" i="3" a="1"/>
  <c r="E55" i="3" s="1"/>
  <c r="D55" i="3" a="1"/>
  <c r="D55" i="3" s="1"/>
  <c r="C55" i="3" a="1"/>
  <c r="C55" i="3" s="1"/>
  <c r="A55" i="3" a="1"/>
  <c r="A55" i="3" s="1"/>
  <c r="S54" i="3" a="1"/>
  <c r="S54" i="3" s="1"/>
  <c r="N54" i="3" a="1"/>
  <c r="N54" i="3"/>
  <c r="M54" i="3" a="1"/>
  <c r="M54" i="3"/>
  <c r="L54" i="3" a="1"/>
  <c r="L54" i="3" s="1"/>
  <c r="K54" i="3" a="1"/>
  <c r="K54" i="3" s="1"/>
  <c r="J54" i="3" a="1"/>
  <c r="J54" i="3" s="1"/>
  <c r="I54" i="3" a="1"/>
  <c r="I54" i="3" s="1"/>
  <c r="H54" i="3" a="1"/>
  <c r="H54" i="3"/>
  <c r="G54" i="3" a="1"/>
  <c r="G54" i="3"/>
  <c r="F54" i="3" a="1"/>
  <c r="F54" i="3" s="1"/>
  <c r="E54" i="3" a="1"/>
  <c r="E54" i="3" s="1"/>
  <c r="D54" i="3" a="1"/>
  <c r="D54" i="3" s="1"/>
  <c r="C54" i="3" a="1"/>
  <c r="C54" i="3" s="1"/>
  <c r="A54" i="3" a="1"/>
  <c r="A54" i="3" s="1"/>
  <c r="S53" i="3" a="1"/>
  <c r="S53" i="3" s="1"/>
  <c r="N53" i="3" a="1"/>
  <c r="N53" i="3" s="1"/>
  <c r="M53" i="3" a="1"/>
  <c r="M53" i="3"/>
  <c r="L53" i="3" a="1"/>
  <c r="L53" i="3" s="1"/>
  <c r="K53" i="3" a="1"/>
  <c r="K53" i="3"/>
  <c r="J53" i="3" a="1"/>
  <c r="J53" i="3" s="1"/>
  <c r="I53" i="3" a="1"/>
  <c r="I53" i="3" s="1"/>
  <c r="H53" i="3" a="1"/>
  <c r="H53" i="3" s="1"/>
  <c r="G53" i="3" a="1"/>
  <c r="G53" i="3" s="1"/>
  <c r="F53" i="3" a="1"/>
  <c r="F53" i="3" s="1"/>
  <c r="E53" i="3" a="1"/>
  <c r="E53" i="3"/>
  <c r="D53" i="3" a="1"/>
  <c r="D53" i="3" s="1"/>
  <c r="C53" i="3" a="1"/>
  <c r="C53" i="3" s="1"/>
  <c r="A53" i="3" a="1"/>
  <c r="A53" i="3" s="1"/>
  <c r="S52" i="3" a="1"/>
  <c r="S52" i="3" s="1"/>
  <c r="N52" i="3" a="1"/>
  <c r="N52" i="3" s="1"/>
  <c r="M52" i="3" a="1"/>
  <c r="M52" i="3" s="1"/>
  <c r="L52" i="3" a="1"/>
  <c r="L52" i="3" s="1"/>
  <c r="K52" i="3" a="1"/>
  <c r="K52" i="3" s="1"/>
  <c r="J52" i="3" a="1"/>
  <c r="J52" i="3" s="1"/>
  <c r="I52" i="3" a="1"/>
  <c r="I52" i="3" s="1"/>
  <c r="H52" i="3" a="1"/>
  <c r="H52" i="3" s="1"/>
  <c r="G52" i="3" a="1"/>
  <c r="G52" i="3"/>
  <c r="F52" i="3" a="1"/>
  <c r="F52" i="3" s="1"/>
  <c r="E52" i="3" a="1"/>
  <c r="E52" i="3" s="1"/>
  <c r="D52" i="3" a="1"/>
  <c r="D52" i="3"/>
  <c r="C52" i="3" a="1"/>
  <c r="C52" i="3" s="1"/>
  <c r="A52" i="3" a="1"/>
  <c r="A52" i="3" s="1"/>
  <c r="S51" i="3" a="1"/>
  <c r="S51" i="3" s="1"/>
  <c r="N51" i="3" a="1"/>
  <c r="N51" i="3" s="1"/>
  <c r="M51" i="3" a="1"/>
  <c r="M51" i="3"/>
  <c r="L51" i="3" a="1"/>
  <c r="L51" i="3" s="1"/>
  <c r="K51" i="3" a="1"/>
  <c r="K51" i="3" s="1"/>
  <c r="J51" i="3" a="1"/>
  <c r="J51" i="3" s="1"/>
  <c r="I51" i="3" a="1"/>
  <c r="I51" i="3" s="1"/>
  <c r="H51" i="3" a="1"/>
  <c r="H51" i="3" s="1"/>
  <c r="G51" i="3" a="1"/>
  <c r="G51" i="3" s="1"/>
  <c r="F51" i="3" a="1"/>
  <c r="F51" i="3" s="1"/>
  <c r="E51" i="3" a="1"/>
  <c r="E51" i="3" s="1"/>
  <c r="D51" i="3" a="1"/>
  <c r="D51" i="3" s="1"/>
  <c r="C51" i="3" a="1"/>
  <c r="C51" i="3" s="1"/>
  <c r="A51" i="3" a="1"/>
  <c r="A51" i="3"/>
  <c r="S50" i="3" a="1"/>
  <c r="S50" i="3" s="1"/>
  <c r="N50" i="3" a="1"/>
  <c r="N50" i="3"/>
  <c r="M50" i="3" a="1"/>
  <c r="M50" i="3" s="1"/>
  <c r="L50" i="3" a="1"/>
  <c r="L50" i="3" s="1"/>
  <c r="K50" i="3" a="1"/>
  <c r="K50" i="3"/>
  <c r="J50" i="3" a="1"/>
  <c r="J50" i="3"/>
  <c r="I50" i="3" a="1"/>
  <c r="I50" i="3" s="1"/>
  <c r="H50" i="3" a="1"/>
  <c r="H50" i="3" s="1"/>
  <c r="G50" i="3" a="1"/>
  <c r="G50" i="3" s="1"/>
  <c r="F50" i="3" a="1"/>
  <c r="F50" i="3" s="1"/>
  <c r="E50" i="3" a="1"/>
  <c r="E50" i="3" s="1"/>
  <c r="D50" i="3" a="1"/>
  <c r="D50" i="3" s="1"/>
  <c r="C50" i="3" a="1"/>
  <c r="C50" i="3" s="1"/>
  <c r="A50" i="3" a="1"/>
  <c r="A50" i="3" s="1"/>
  <c r="S49" i="3" a="1"/>
  <c r="S49" i="3" s="1"/>
  <c r="N49" i="3" a="1"/>
  <c r="N49" i="3"/>
  <c r="M49" i="3" a="1"/>
  <c r="M49" i="3"/>
  <c r="L49" i="3" a="1"/>
  <c r="L49" i="3" s="1"/>
  <c r="K49" i="3" a="1"/>
  <c r="K49" i="3"/>
  <c r="J49" i="3" a="1"/>
  <c r="J49" i="3" s="1"/>
  <c r="I49" i="3" a="1"/>
  <c r="I49" i="3" s="1"/>
  <c r="H49" i="3" a="1"/>
  <c r="H49" i="3"/>
  <c r="G49" i="3" a="1"/>
  <c r="G49" i="3" s="1"/>
  <c r="F49" i="3" a="1"/>
  <c r="F49" i="3" s="1"/>
  <c r="E49" i="3" a="1"/>
  <c r="E49" i="3" s="1"/>
  <c r="D49" i="3" a="1"/>
  <c r="D49" i="3" s="1"/>
  <c r="C49" i="3" a="1"/>
  <c r="C49" i="3" s="1"/>
  <c r="A49" i="3" a="1"/>
  <c r="A49" i="3" s="1"/>
  <c r="S48" i="3" a="1"/>
  <c r="S48" i="3" s="1"/>
  <c r="N48" i="3" a="1"/>
  <c r="N48" i="3"/>
  <c r="M48" i="3" a="1"/>
  <c r="M48" i="3" s="1"/>
  <c r="L48" i="3" a="1"/>
  <c r="L48" i="3" s="1"/>
  <c r="K48" i="3" a="1"/>
  <c r="K48" i="3" s="1"/>
  <c r="J48" i="3" a="1"/>
  <c r="J48" i="3" s="1"/>
  <c r="I48" i="3" a="1"/>
  <c r="I48" i="3" s="1"/>
  <c r="H48" i="3" a="1"/>
  <c r="H48" i="3" s="1"/>
  <c r="G48" i="3" a="1"/>
  <c r="G48" i="3" s="1"/>
  <c r="F48" i="3" a="1"/>
  <c r="F48" i="3" s="1"/>
  <c r="E48" i="3" a="1"/>
  <c r="E48" i="3" s="1"/>
  <c r="D48" i="3" a="1"/>
  <c r="D48" i="3" s="1"/>
  <c r="C48" i="3" a="1"/>
  <c r="C48" i="3" s="1"/>
  <c r="A48" i="3" a="1"/>
  <c r="A48" i="3"/>
  <c r="S47" i="3" a="1"/>
  <c r="S47" i="3" s="1"/>
  <c r="N47" i="3" a="1"/>
  <c r="N47" i="3" s="1"/>
  <c r="M47" i="3" a="1"/>
  <c r="M47" i="3"/>
  <c r="L47" i="3" a="1"/>
  <c r="L47" i="3" s="1"/>
  <c r="K47" i="3" a="1"/>
  <c r="K47" i="3" s="1"/>
  <c r="J47" i="3" a="1"/>
  <c r="J47" i="3" s="1"/>
  <c r="I47" i="3" a="1"/>
  <c r="I47" i="3" s="1"/>
  <c r="H47" i="3" a="1"/>
  <c r="H47" i="3"/>
  <c r="G47" i="3" a="1"/>
  <c r="G47" i="3"/>
  <c r="F47" i="3" a="1"/>
  <c r="F47" i="3" s="1"/>
  <c r="E47" i="3" a="1"/>
  <c r="E47" i="3" s="1"/>
  <c r="D47" i="3" a="1"/>
  <c r="D47" i="3" s="1"/>
  <c r="C47" i="3" a="1"/>
  <c r="C47" i="3" s="1"/>
  <c r="A47" i="3" a="1"/>
  <c r="A47" i="3" s="1"/>
  <c r="S46" i="3" a="1"/>
  <c r="S46" i="3" s="1"/>
  <c r="N46" i="3" a="1"/>
  <c r="N46" i="3" s="1"/>
  <c r="M46" i="3" a="1"/>
  <c r="M46" i="3" s="1"/>
  <c r="L46" i="3" a="1"/>
  <c r="L46" i="3" s="1"/>
  <c r="K46" i="3" a="1"/>
  <c r="K46" i="3" s="1"/>
  <c r="J46" i="3" a="1"/>
  <c r="J46" i="3" s="1"/>
  <c r="I46" i="3" a="1"/>
  <c r="I46" i="3" s="1"/>
  <c r="H46" i="3" a="1"/>
  <c r="H46" i="3" s="1"/>
  <c r="G46" i="3" a="1"/>
  <c r="G46" i="3" s="1"/>
  <c r="F46" i="3" a="1"/>
  <c r="F46" i="3" s="1"/>
  <c r="E46" i="3" a="1"/>
  <c r="E46" i="3" s="1"/>
  <c r="D46" i="3" a="1"/>
  <c r="D46" i="3"/>
  <c r="C46" i="3" a="1"/>
  <c r="C46" i="3" s="1"/>
  <c r="A46" i="3" a="1"/>
  <c r="A46" i="3" s="1"/>
  <c r="S45" i="3" a="1"/>
  <c r="S45" i="3" s="1"/>
  <c r="N45" i="3" a="1"/>
  <c r="N45" i="3" s="1"/>
  <c r="M45" i="3" a="1"/>
  <c r="M45" i="3" s="1"/>
  <c r="L45" i="3" a="1"/>
  <c r="L45" i="3" s="1"/>
  <c r="K45" i="3" a="1"/>
  <c r="K45" i="3"/>
  <c r="J45" i="3" a="1"/>
  <c r="J45" i="3"/>
  <c r="I45" i="3" a="1"/>
  <c r="I45" i="3" s="1"/>
  <c r="H45" i="3" a="1"/>
  <c r="H45" i="3" s="1"/>
  <c r="G45" i="3" a="1"/>
  <c r="G45" i="3" s="1"/>
  <c r="F45" i="3" a="1"/>
  <c r="F45" i="3" s="1"/>
  <c r="E45" i="3" a="1"/>
  <c r="E45" i="3" s="1"/>
  <c r="D45" i="3" a="1"/>
  <c r="D45" i="3"/>
  <c r="C45" i="3" a="1"/>
  <c r="C45" i="3" s="1"/>
  <c r="A45" i="3" a="1"/>
  <c r="A45" i="3" s="1"/>
  <c r="S44" i="3" a="1"/>
  <c r="S44" i="3" s="1"/>
  <c r="N44" i="3" a="1"/>
  <c r="N44" i="3" s="1"/>
  <c r="M44" i="3" a="1"/>
  <c r="M44" i="3"/>
  <c r="L44" i="3" a="1"/>
  <c r="L44" i="3" s="1"/>
  <c r="K44" i="3" a="1"/>
  <c r="K44" i="3" s="1"/>
  <c r="J44" i="3" a="1"/>
  <c r="J44" i="3" s="1"/>
  <c r="I44" i="3" a="1"/>
  <c r="I44" i="3" s="1"/>
  <c r="H44" i="3" a="1"/>
  <c r="H44" i="3" s="1"/>
  <c r="G44" i="3" a="1"/>
  <c r="G44" i="3" s="1"/>
  <c r="F44" i="3" a="1"/>
  <c r="F44" i="3"/>
  <c r="E44" i="3" a="1"/>
  <c r="E44" i="3" s="1"/>
  <c r="D44" i="3" a="1"/>
  <c r="D44" i="3" s="1"/>
  <c r="C44" i="3" a="1"/>
  <c r="C44" i="3"/>
  <c r="A44" i="3" a="1"/>
  <c r="A44" i="3" s="1"/>
  <c r="S43" i="3" a="1"/>
  <c r="S43" i="3" s="1"/>
  <c r="N43" i="3" a="1"/>
  <c r="N43" i="3" s="1"/>
  <c r="M43" i="3" a="1"/>
  <c r="M43" i="3"/>
  <c r="L43" i="3" a="1"/>
  <c r="L43" i="3" s="1"/>
  <c r="K43" i="3" a="1"/>
  <c r="K43" i="3" s="1"/>
  <c r="J43" i="3" a="1"/>
  <c r="J43" i="3" s="1"/>
  <c r="I43" i="3" a="1"/>
  <c r="I43" i="3" s="1"/>
  <c r="H43" i="3" a="1"/>
  <c r="H43" i="3" s="1"/>
  <c r="G43" i="3" a="1"/>
  <c r="G43" i="3" s="1"/>
  <c r="F43" i="3" a="1"/>
  <c r="F43" i="3" s="1"/>
  <c r="E43" i="3" a="1"/>
  <c r="E43" i="3" s="1"/>
  <c r="D43" i="3" a="1"/>
  <c r="D43" i="3" s="1"/>
  <c r="C43" i="3" a="1"/>
  <c r="C43" i="3" s="1"/>
  <c r="A43" i="3" a="1"/>
  <c r="A43" i="3" s="1"/>
  <c r="S42" i="3" a="1"/>
  <c r="S42" i="3"/>
  <c r="N42" i="3" a="1"/>
  <c r="N42" i="3" s="1"/>
  <c r="M42" i="3" a="1"/>
  <c r="M42" i="3" s="1"/>
  <c r="L42" i="3" a="1"/>
  <c r="L42" i="3" s="1"/>
  <c r="K42" i="3" a="1"/>
  <c r="K42" i="3" s="1"/>
  <c r="J42" i="3" a="1"/>
  <c r="J42" i="3" s="1"/>
  <c r="I42" i="3" a="1"/>
  <c r="I42" i="3" s="1"/>
  <c r="H42" i="3" a="1"/>
  <c r="H42" i="3" s="1"/>
  <c r="G42" i="3" a="1"/>
  <c r="G42" i="3" s="1"/>
  <c r="F42" i="3" a="1"/>
  <c r="F42" i="3" s="1"/>
  <c r="E42" i="3" a="1"/>
  <c r="E42" i="3" s="1"/>
  <c r="D42" i="3" a="1"/>
  <c r="D42" i="3"/>
  <c r="C42" i="3" a="1"/>
  <c r="C42" i="3" s="1"/>
  <c r="A42" i="3" a="1"/>
  <c r="A42" i="3" s="1"/>
  <c r="S41" i="3" a="1"/>
  <c r="S41" i="3"/>
  <c r="N41" i="3" a="1"/>
  <c r="N41" i="3" s="1"/>
  <c r="M41" i="3" a="1"/>
  <c r="M41" i="3" s="1"/>
  <c r="L41" i="3" a="1"/>
  <c r="L41" i="3" s="1"/>
  <c r="K41" i="3" a="1"/>
  <c r="K41" i="3" s="1"/>
  <c r="J41" i="3" a="1"/>
  <c r="J41" i="3" s="1"/>
  <c r="I41" i="3" a="1"/>
  <c r="I41" i="3" s="1"/>
  <c r="H41" i="3" a="1"/>
  <c r="H41" i="3" s="1"/>
  <c r="G41" i="3" a="1"/>
  <c r="G41" i="3" s="1"/>
  <c r="F41" i="3" a="1"/>
  <c r="F41" i="3" s="1"/>
  <c r="E41" i="3" a="1"/>
  <c r="E41" i="3" s="1"/>
  <c r="D41" i="3" a="1"/>
  <c r="D41" i="3" s="1"/>
  <c r="C41" i="3" a="1"/>
  <c r="C41" i="3"/>
  <c r="A41" i="3" a="1"/>
  <c r="A41" i="3" s="1"/>
  <c r="S40" i="3" a="1"/>
  <c r="S40" i="3" s="1"/>
  <c r="N40" i="3" a="1"/>
  <c r="N40" i="3" s="1"/>
  <c r="M40" i="3" a="1"/>
  <c r="M40" i="3"/>
  <c r="L40" i="3" a="1"/>
  <c r="L40" i="3" s="1"/>
  <c r="K40" i="3" a="1"/>
  <c r="K40" i="3" s="1"/>
  <c r="J40" i="3" a="1"/>
  <c r="J40" i="3" s="1"/>
  <c r="I40" i="3" a="1"/>
  <c r="I40" i="3" s="1"/>
  <c r="H40" i="3" a="1"/>
  <c r="H40" i="3" s="1"/>
  <c r="G40" i="3" a="1"/>
  <c r="G40" i="3"/>
  <c r="F40" i="3" a="1"/>
  <c r="F40" i="3" s="1"/>
  <c r="E40" i="3" a="1"/>
  <c r="E40" i="3" s="1"/>
  <c r="D40" i="3" a="1"/>
  <c r="D40" i="3"/>
  <c r="C40" i="3" a="1"/>
  <c r="C40" i="3" s="1"/>
  <c r="A40" i="3" a="1"/>
  <c r="A40" i="3" s="1"/>
  <c r="S39" i="3" a="1"/>
  <c r="S39" i="3"/>
  <c r="N39" i="3" a="1"/>
  <c r="N39" i="3" s="1"/>
  <c r="M39" i="3" a="1"/>
  <c r="M39" i="3" s="1"/>
  <c r="L39" i="3" a="1"/>
  <c r="L39" i="3"/>
  <c r="K39" i="3" a="1"/>
  <c r="K39" i="3" s="1"/>
  <c r="J39" i="3" a="1"/>
  <c r="J39" i="3" s="1"/>
  <c r="I39" i="3" a="1"/>
  <c r="I39" i="3"/>
  <c r="H39" i="3" a="1"/>
  <c r="H39" i="3" s="1"/>
  <c r="G39" i="3" a="1"/>
  <c r="G39" i="3" s="1"/>
  <c r="F39" i="3" a="1"/>
  <c r="F39" i="3"/>
  <c r="E39" i="3" a="1"/>
  <c r="E39" i="3" s="1"/>
  <c r="D39" i="3" a="1"/>
  <c r="D39" i="3"/>
  <c r="C39" i="3" a="1"/>
  <c r="C39" i="3" s="1"/>
  <c r="A39" i="3" a="1"/>
  <c r="A39" i="3" s="1"/>
  <c r="S38" i="3" a="1"/>
  <c r="S38" i="3" s="1"/>
  <c r="N38" i="3" a="1"/>
  <c r="N38" i="3" s="1"/>
  <c r="M38" i="3" a="1"/>
  <c r="M38" i="3" s="1"/>
  <c r="L38" i="3" a="1"/>
  <c r="L38" i="3"/>
  <c r="K38" i="3" a="1"/>
  <c r="K38" i="3" s="1"/>
  <c r="J38" i="3" a="1"/>
  <c r="J38" i="3" s="1"/>
  <c r="I38" i="3" a="1"/>
  <c r="I38" i="3" s="1"/>
  <c r="H38" i="3" a="1"/>
  <c r="H38" i="3" s="1"/>
  <c r="G38" i="3" a="1"/>
  <c r="G38" i="3" s="1"/>
  <c r="F38" i="3" a="1"/>
  <c r="F38" i="3" s="1"/>
  <c r="E38" i="3" a="1"/>
  <c r="E38" i="3" s="1"/>
  <c r="D38" i="3" a="1"/>
  <c r="D38" i="3"/>
  <c r="C38" i="3" a="1"/>
  <c r="C38" i="3" s="1"/>
  <c r="A38" i="3" a="1"/>
  <c r="A38" i="3" s="1"/>
  <c r="S37" i="3" a="1"/>
  <c r="S37" i="3" s="1"/>
  <c r="N37" i="3" a="1"/>
  <c r="N37" i="3" s="1"/>
  <c r="M37" i="3" a="1"/>
  <c r="M37" i="3"/>
  <c r="L37" i="3" a="1"/>
  <c r="L37" i="3"/>
  <c r="K37" i="3" a="1"/>
  <c r="K37" i="3" s="1"/>
  <c r="J37" i="3" a="1"/>
  <c r="J37" i="3" s="1"/>
  <c r="I37" i="3" a="1"/>
  <c r="I37" i="3" s="1"/>
  <c r="H37" i="3" a="1"/>
  <c r="H37" i="3" s="1"/>
  <c r="G37" i="3" a="1"/>
  <c r="G37" i="3"/>
  <c r="F37" i="3" a="1"/>
  <c r="F37" i="3" s="1"/>
  <c r="E37" i="3" a="1"/>
  <c r="E37" i="3" s="1"/>
  <c r="D37" i="3" a="1"/>
  <c r="D37" i="3"/>
  <c r="C37" i="3" a="1"/>
  <c r="C37" i="3" s="1"/>
  <c r="A37" i="3" a="1"/>
  <c r="A37" i="3" s="1"/>
  <c r="S36" i="3" a="1"/>
  <c r="S36" i="3" s="1"/>
  <c r="N36" i="3" a="1"/>
  <c r="N36" i="3" s="1"/>
  <c r="M36" i="3" a="1"/>
  <c r="M36" i="3" s="1"/>
  <c r="L36" i="3" a="1"/>
  <c r="L36" i="3"/>
  <c r="K36" i="3" a="1"/>
  <c r="K36" i="3" s="1"/>
  <c r="J36" i="3" a="1"/>
  <c r="J36" i="3" s="1"/>
  <c r="I36" i="3" a="1"/>
  <c r="I36" i="3"/>
  <c r="H36" i="3" a="1"/>
  <c r="H36" i="3" s="1"/>
  <c r="G36" i="3" a="1"/>
  <c r="G36" i="3" s="1"/>
  <c r="F36" i="3" a="1"/>
  <c r="F36" i="3"/>
  <c r="E36" i="3" a="1"/>
  <c r="E36" i="3" s="1"/>
  <c r="D36" i="3" a="1"/>
  <c r="D36" i="3" s="1"/>
  <c r="C36" i="3" a="1"/>
  <c r="C36" i="3"/>
  <c r="A36" i="3" a="1"/>
  <c r="A36" i="3" s="1"/>
  <c r="S35" i="3" a="1"/>
  <c r="S35" i="3" s="1"/>
  <c r="N35" i="3" a="1"/>
  <c r="N35" i="3" s="1"/>
  <c r="M35" i="3" a="1"/>
  <c r="M35" i="3"/>
  <c r="L35" i="3" a="1"/>
  <c r="L35" i="3" s="1"/>
  <c r="K35" i="3" a="1"/>
  <c r="K35" i="3" s="1"/>
  <c r="J35" i="3" a="1"/>
  <c r="J35" i="3"/>
  <c r="I35" i="3" a="1"/>
  <c r="I35" i="3" s="1"/>
  <c r="H35" i="3" a="1"/>
  <c r="H35" i="3" s="1"/>
  <c r="G35" i="3" a="1"/>
  <c r="G35" i="3" s="1"/>
  <c r="F35" i="3" a="1"/>
  <c r="F35" i="3" s="1"/>
  <c r="E35" i="3" a="1"/>
  <c r="E35" i="3" s="1"/>
  <c r="D35" i="3" a="1"/>
  <c r="D35" i="3" s="1"/>
  <c r="C35" i="3" a="1"/>
  <c r="C35" i="3" s="1"/>
  <c r="A35" i="3" a="1"/>
  <c r="A35" i="3" s="1"/>
  <c r="S34" i="3" a="1"/>
  <c r="S34" i="3" s="1"/>
  <c r="N34" i="3" a="1"/>
  <c r="N34" i="3" s="1"/>
  <c r="M34" i="3" a="1"/>
  <c r="M34" i="3" s="1"/>
  <c r="L34" i="3" a="1"/>
  <c r="L34" i="3"/>
  <c r="K34" i="3" a="1"/>
  <c r="K34" i="3" s="1"/>
  <c r="J34" i="3" a="1"/>
  <c r="J34" i="3"/>
  <c r="I34" i="3" a="1"/>
  <c r="I34" i="3" s="1"/>
  <c r="H34" i="3" a="1"/>
  <c r="H34" i="3" s="1"/>
  <c r="G34" i="3" a="1"/>
  <c r="G34" i="3" s="1"/>
  <c r="F34" i="3" a="1"/>
  <c r="F34" i="3"/>
  <c r="E34" i="3" a="1"/>
  <c r="E34" i="3" s="1"/>
  <c r="D34" i="3" a="1"/>
  <c r="D34" i="3" s="1"/>
  <c r="C34" i="3" a="1"/>
  <c r="C34" i="3"/>
  <c r="A34" i="3" a="1"/>
  <c r="A34" i="3" s="1"/>
  <c r="S33" i="3" a="1"/>
  <c r="S33" i="3" s="1"/>
  <c r="N33" i="3" a="1"/>
  <c r="N33" i="3" s="1"/>
  <c r="M33" i="3" a="1"/>
  <c r="M33" i="3"/>
  <c r="L33" i="3" a="1"/>
  <c r="L33" i="3" s="1"/>
  <c r="K33" i="3" a="1"/>
  <c r="K33" i="3" s="1"/>
  <c r="J33" i="3" a="1"/>
  <c r="J33" i="3" s="1"/>
  <c r="I33" i="3" a="1"/>
  <c r="I33" i="3" s="1"/>
  <c r="H33" i="3" a="1"/>
  <c r="H33" i="3" s="1"/>
  <c r="G33" i="3" a="1"/>
  <c r="G33" i="3" s="1"/>
  <c r="F33" i="3" a="1"/>
  <c r="F33" i="3" s="1"/>
  <c r="E33" i="3" a="1"/>
  <c r="E33" i="3" s="1"/>
  <c r="D33" i="3" a="1"/>
  <c r="D33" i="3" s="1"/>
  <c r="C33" i="3" a="1"/>
  <c r="C33" i="3" s="1"/>
  <c r="A33" i="3" a="1"/>
  <c r="A33" i="3" s="1"/>
  <c r="S32" i="3" a="1"/>
  <c r="S32" i="3" s="1"/>
  <c r="N32" i="3" a="1"/>
  <c r="N32" i="3" s="1"/>
  <c r="M32" i="3" a="1"/>
  <c r="M32" i="3" s="1"/>
  <c r="L32" i="3" a="1"/>
  <c r="L32" i="3" s="1"/>
  <c r="K32" i="3" a="1"/>
  <c r="K32" i="3" s="1"/>
  <c r="J32" i="3" a="1"/>
  <c r="J32" i="3"/>
  <c r="I32" i="3" a="1"/>
  <c r="I32" i="3"/>
  <c r="H32" i="3" a="1"/>
  <c r="H32" i="3" s="1"/>
  <c r="G32" i="3" a="1"/>
  <c r="G32" i="3" s="1"/>
  <c r="F32" i="3" a="1"/>
  <c r="F32" i="3" s="1"/>
  <c r="E32" i="3" a="1"/>
  <c r="E32" i="3" s="1"/>
  <c r="D32" i="3" a="1"/>
  <c r="D32" i="3" s="1"/>
  <c r="C32" i="3" a="1"/>
  <c r="C32" i="3" s="1"/>
  <c r="A32" i="3" a="1"/>
  <c r="A32" i="3" s="1"/>
  <c r="S31" i="3" a="1"/>
  <c r="S31" i="3" s="1"/>
  <c r="N31" i="3" a="1"/>
  <c r="N31" i="3" s="1"/>
  <c r="M31" i="3" a="1"/>
  <c r="M31" i="3" s="1"/>
  <c r="L31" i="3" a="1"/>
  <c r="L31" i="3"/>
  <c r="K31" i="3" a="1"/>
  <c r="K31" i="3" s="1"/>
  <c r="J31" i="3" a="1"/>
  <c r="J31" i="3" s="1"/>
  <c r="I31" i="3" a="1"/>
  <c r="I31" i="3"/>
  <c r="H31" i="3" a="1"/>
  <c r="H31" i="3" s="1"/>
  <c r="G31" i="3" a="1"/>
  <c r="G31" i="3" s="1"/>
  <c r="F31" i="3" a="1"/>
  <c r="F31" i="3" s="1"/>
  <c r="E31" i="3" a="1"/>
  <c r="E31" i="3" s="1"/>
  <c r="D31" i="3" a="1"/>
  <c r="D31" i="3" s="1"/>
  <c r="C31" i="3" a="1"/>
  <c r="C31" i="3" s="1"/>
  <c r="A31" i="3" a="1"/>
  <c r="A31" i="3" s="1"/>
  <c r="S30" i="3" a="1"/>
  <c r="S30" i="3" s="1"/>
  <c r="N30" i="3" a="1"/>
  <c r="N30" i="3" s="1"/>
  <c r="M30" i="3" a="1"/>
  <c r="M30" i="3"/>
  <c r="L30" i="3" a="1"/>
  <c r="L30" i="3" s="1"/>
  <c r="K30" i="3" a="1"/>
  <c r="K30" i="3" s="1"/>
  <c r="J30" i="3" a="1"/>
  <c r="J30" i="3"/>
  <c r="I30" i="3" a="1"/>
  <c r="I30" i="3" s="1"/>
  <c r="H30" i="3" a="1"/>
  <c r="H30" i="3" s="1"/>
  <c r="G30" i="3" a="1"/>
  <c r="G30" i="3"/>
  <c r="F30" i="3" a="1"/>
  <c r="F30" i="3" s="1"/>
  <c r="E30" i="3" a="1"/>
  <c r="E30" i="3" s="1"/>
  <c r="D30" i="3" a="1"/>
  <c r="D30" i="3" s="1"/>
  <c r="C30" i="3" a="1"/>
  <c r="C30" i="3" s="1"/>
  <c r="A30" i="3" a="1"/>
  <c r="A30" i="3" s="1"/>
  <c r="S29" i="3" a="1"/>
  <c r="S29" i="3"/>
  <c r="N29" i="3" a="1"/>
  <c r="N29" i="3" s="1"/>
  <c r="M29" i="3" a="1"/>
  <c r="M29" i="3" s="1"/>
  <c r="L29" i="3" a="1"/>
  <c r="L29" i="3" s="1"/>
  <c r="K29" i="3" a="1"/>
  <c r="K29" i="3" s="1"/>
  <c r="J29" i="3" a="1"/>
  <c r="J29" i="3" s="1"/>
  <c r="I29" i="3" a="1"/>
  <c r="I29" i="3"/>
  <c r="H29" i="3" a="1"/>
  <c r="H29" i="3" s="1"/>
  <c r="G29" i="3" a="1"/>
  <c r="G29" i="3" s="1"/>
  <c r="F29" i="3" a="1"/>
  <c r="F29" i="3" s="1"/>
  <c r="E29" i="3" a="1"/>
  <c r="E29" i="3" s="1"/>
  <c r="D29" i="3" a="1"/>
  <c r="D29" i="3" s="1"/>
  <c r="C29" i="3" a="1"/>
  <c r="C29" i="3"/>
  <c r="A29" i="3" a="1"/>
  <c r="A29" i="3" s="1"/>
  <c r="S28" i="3" a="1"/>
  <c r="S28" i="3" s="1"/>
  <c r="N28" i="3" a="1"/>
  <c r="N28" i="3" s="1"/>
  <c r="M28" i="3" a="1"/>
  <c r="M28" i="3" s="1"/>
  <c r="L28" i="3" a="1"/>
  <c r="L28" i="3" s="1"/>
  <c r="K28" i="3" a="1"/>
  <c r="K28" i="3" s="1"/>
  <c r="J28" i="3" a="1"/>
  <c r="J28" i="3" s="1"/>
  <c r="I28" i="3" a="1"/>
  <c r="I28" i="3" s="1"/>
  <c r="H28" i="3" a="1"/>
  <c r="H28" i="3" s="1"/>
  <c r="G28" i="3" a="1"/>
  <c r="G28" i="3" s="1"/>
  <c r="F28" i="3" a="1"/>
  <c r="F28" i="3"/>
  <c r="E28" i="3" a="1"/>
  <c r="E28" i="3" s="1"/>
  <c r="D28" i="3" a="1"/>
  <c r="D28" i="3"/>
  <c r="C28" i="3" a="1"/>
  <c r="C28" i="3" s="1"/>
  <c r="A28" i="3" a="1"/>
  <c r="A28" i="3" s="1"/>
  <c r="S27" i="3" a="1"/>
  <c r="S27" i="3" s="1"/>
  <c r="N27" i="3" a="1"/>
  <c r="N27" i="3" s="1"/>
  <c r="M27" i="3" a="1"/>
  <c r="M27" i="3" s="1"/>
  <c r="L27" i="3" a="1"/>
  <c r="L27" i="3" s="1"/>
  <c r="K27" i="3" a="1"/>
  <c r="K27" i="3" s="1"/>
  <c r="J27" i="3" a="1"/>
  <c r="J27" i="3" s="1"/>
  <c r="I27" i="3" a="1"/>
  <c r="I27" i="3" s="1"/>
  <c r="H27" i="3" a="1"/>
  <c r="H27" i="3" s="1"/>
  <c r="G27" i="3" a="1"/>
  <c r="G27" i="3"/>
  <c r="F27" i="3" a="1"/>
  <c r="F27" i="3"/>
  <c r="E27" i="3" a="1"/>
  <c r="E27" i="3" s="1"/>
  <c r="D27" i="3" a="1"/>
  <c r="D27" i="3"/>
  <c r="C27" i="3" a="1"/>
  <c r="C27" i="3" s="1"/>
  <c r="A27" i="3" a="1"/>
  <c r="A27" i="3" s="1"/>
  <c r="S26" i="3" a="1"/>
  <c r="S26" i="3"/>
  <c r="N26" i="3" a="1"/>
  <c r="N26" i="3" s="1"/>
  <c r="M26" i="3" a="1"/>
  <c r="M26" i="3" s="1"/>
  <c r="L26" i="3" a="1"/>
  <c r="L26" i="3" s="1"/>
  <c r="K26" i="3" a="1"/>
  <c r="K26" i="3" s="1"/>
  <c r="J26" i="3" a="1"/>
  <c r="J26" i="3" s="1"/>
  <c r="I26" i="3" a="1"/>
  <c r="I26" i="3" s="1"/>
  <c r="H26" i="3" a="1"/>
  <c r="H26" i="3" s="1"/>
  <c r="G26" i="3" a="1"/>
  <c r="G26" i="3" s="1"/>
  <c r="F26" i="3" a="1"/>
  <c r="F26" i="3"/>
  <c r="E26" i="3" a="1"/>
  <c r="E26" i="3" s="1"/>
  <c r="D26" i="3" a="1"/>
  <c r="D26" i="3" s="1"/>
  <c r="C26" i="3" a="1"/>
  <c r="C26" i="3" s="1"/>
  <c r="A26" i="3" a="1"/>
  <c r="A26" i="3" s="1"/>
  <c r="S25" i="3" a="1"/>
  <c r="S25" i="3" s="1"/>
  <c r="N25" i="3" a="1"/>
  <c r="N25" i="3" s="1"/>
  <c r="M25" i="3" a="1"/>
  <c r="M25" i="3"/>
  <c r="L25" i="3" a="1"/>
  <c r="L25" i="3" s="1"/>
  <c r="K25" i="3" a="1"/>
  <c r="K25" i="3" s="1"/>
  <c r="J25" i="3" a="1"/>
  <c r="J25" i="3"/>
  <c r="I25" i="3" a="1"/>
  <c r="I25" i="3" s="1"/>
  <c r="H25" i="3" a="1"/>
  <c r="H25" i="3" s="1"/>
  <c r="G25" i="3" a="1"/>
  <c r="G25" i="3" s="1"/>
  <c r="F25" i="3" a="1"/>
  <c r="F25" i="3" s="1"/>
  <c r="E25" i="3" a="1"/>
  <c r="E25" i="3" s="1"/>
  <c r="D25" i="3" a="1"/>
  <c r="D25" i="3"/>
  <c r="C25" i="3" a="1"/>
  <c r="C25" i="3" s="1"/>
  <c r="A25" i="3" a="1"/>
  <c r="A25" i="3" s="1"/>
  <c r="S24" i="3" a="1"/>
  <c r="S24" i="3" s="1"/>
  <c r="N24" i="3" a="1"/>
  <c r="N24" i="3" s="1"/>
  <c r="M24" i="3" a="1"/>
  <c r="M24" i="3" s="1"/>
  <c r="L24" i="3" a="1"/>
  <c r="L24" i="3"/>
  <c r="K24" i="3" a="1"/>
  <c r="K24" i="3" s="1"/>
  <c r="J24" i="3" a="1"/>
  <c r="J24" i="3"/>
  <c r="I24" i="3" a="1"/>
  <c r="I24" i="3" s="1"/>
  <c r="H24" i="3" a="1"/>
  <c r="H24" i="3" s="1"/>
  <c r="G24" i="3" a="1"/>
  <c r="G24" i="3" s="1"/>
  <c r="F24" i="3" a="1"/>
  <c r="F24" i="3"/>
  <c r="E24" i="3" a="1"/>
  <c r="E24" i="3" s="1"/>
  <c r="D24" i="3" a="1"/>
  <c r="D24" i="3"/>
  <c r="C24" i="3" a="1"/>
  <c r="C24" i="3" s="1"/>
  <c r="A24" i="3" a="1"/>
  <c r="A24" i="3" s="1"/>
  <c r="S23" i="3" a="1"/>
  <c r="S23" i="3" s="1"/>
  <c r="N23" i="3" a="1"/>
  <c r="N23" i="3" s="1"/>
  <c r="M23" i="3" a="1"/>
  <c r="M23" i="3"/>
  <c r="L23" i="3" a="1"/>
  <c r="L23" i="3"/>
  <c r="K23" i="3" a="1"/>
  <c r="K23" i="3" s="1"/>
  <c r="J23" i="3" a="1"/>
  <c r="J23" i="3" s="1"/>
  <c r="I23" i="3" a="1"/>
  <c r="I23" i="3" s="1"/>
  <c r="H23" i="3" a="1"/>
  <c r="H23" i="3" s="1"/>
  <c r="G23" i="3" a="1"/>
  <c r="G23" i="3"/>
  <c r="F23" i="3" a="1"/>
  <c r="F23" i="3" s="1"/>
  <c r="E23" i="3" a="1"/>
  <c r="E23" i="3" s="1"/>
  <c r="D23" i="3" a="1"/>
  <c r="D23" i="3" s="1"/>
  <c r="C23" i="3" a="1"/>
  <c r="C23" i="3"/>
  <c r="A23" i="3" a="1"/>
  <c r="A23" i="3" s="1"/>
  <c r="S22" i="3" a="1"/>
  <c r="S22" i="3"/>
  <c r="N22" i="3" a="1"/>
  <c r="N22" i="3" s="1"/>
  <c r="M22" i="3" a="1"/>
  <c r="M22" i="3" s="1"/>
  <c r="L22" i="3" a="1"/>
  <c r="L22" i="3" s="1"/>
  <c r="K22" i="3" a="1"/>
  <c r="K22" i="3" s="1"/>
  <c r="J22" i="3" a="1"/>
  <c r="J22" i="3" s="1"/>
  <c r="I22" i="3" a="1"/>
  <c r="I22" i="3"/>
  <c r="H22" i="3" a="1"/>
  <c r="H22" i="3" s="1"/>
  <c r="G22" i="3" a="1"/>
  <c r="G22" i="3" s="1"/>
  <c r="F22" i="3" a="1"/>
  <c r="F22" i="3" s="1"/>
  <c r="E22" i="3" a="1"/>
  <c r="E22" i="3" s="1"/>
  <c r="D22" i="3" a="1"/>
  <c r="D22" i="3" s="1"/>
  <c r="C22" i="3" a="1"/>
  <c r="C22" i="3" s="1"/>
  <c r="A22" i="3" a="1"/>
  <c r="A22" i="3" s="1"/>
  <c r="S21" i="3" a="1"/>
  <c r="S21" i="3" s="1"/>
  <c r="N21" i="3" a="1"/>
  <c r="N21" i="3" s="1"/>
  <c r="M21" i="3" a="1"/>
  <c r="M21" i="3" s="1"/>
  <c r="L21" i="3" a="1"/>
  <c r="L21" i="3"/>
  <c r="K21" i="3" a="1"/>
  <c r="K21" i="3" s="1"/>
  <c r="J21" i="3" a="1"/>
  <c r="J21" i="3" s="1"/>
  <c r="I21" i="3" a="1"/>
  <c r="I21" i="3"/>
  <c r="H21" i="3" a="1"/>
  <c r="H21" i="3" s="1"/>
  <c r="G21" i="3" a="1"/>
  <c r="G21" i="3" s="1"/>
  <c r="F21" i="3" a="1"/>
  <c r="F21" i="3"/>
  <c r="E21" i="3" a="1"/>
  <c r="E21" i="3" s="1"/>
  <c r="D21" i="3" a="1"/>
  <c r="D21" i="3" s="1"/>
  <c r="C21" i="3" a="1"/>
  <c r="C21" i="3"/>
  <c r="A21" i="3" a="1"/>
  <c r="A21" i="3" s="1"/>
  <c r="S20" i="3" a="1"/>
  <c r="S20" i="3" s="1"/>
  <c r="N20" i="3" a="1"/>
  <c r="N20" i="3"/>
  <c r="M20" i="3" a="1"/>
  <c r="M20" i="3" s="1"/>
  <c r="L20" i="3" a="1"/>
  <c r="L20" i="3"/>
  <c r="K20" i="3" a="1"/>
  <c r="K20" i="3" s="1"/>
  <c r="J20" i="3" a="1"/>
  <c r="J20" i="3" s="1"/>
  <c r="I20" i="3" a="1"/>
  <c r="I20" i="3"/>
  <c r="H20" i="3" a="1"/>
  <c r="H20" i="3" s="1"/>
  <c r="G20" i="3" a="1"/>
  <c r="G20" i="3" s="1"/>
  <c r="F20" i="3" a="1"/>
  <c r="F20" i="3"/>
  <c r="E20" i="3" a="1"/>
  <c r="E20" i="3" s="1"/>
  <c r="D20" i="3" a="1"/>
  <c r="D20" i="3" s="1"/>
  <c r="C20" i="3" a="1"/>
  <c r="C20" i="3"/>
  <c r="A20" i="3" a="1"/>
  <c r="A20" i="3" s="1"/>
  <c r="S19" i="3" a="1"/>
  <c r="S19" i="3" s="1"/>
  <c r="N19" i="3" a="1"/>
  <c r="N19" i="3" s="1"/>
  <c r="M19" i="3" a="1"/>
  <c r="M19" i="3" s="1"/>
  <c r="L19" i="3" a="1"/>
  <c r="L19" i="3" s="1"/>
  <c r="K19" i="3" a="1"/>
  <c r="K19" i="3"/>
  <c r="J19" i="3" a="1"/>
  <c r="J19" i="3" s="1"/>
  <c r="I19" i="3" a="1"/>
  <c r="I19" i="3" s="1"/>
  <c r="H19" i="3" a="1"/>
  <c r="H19" i="3" s="1"/>
  <c r="G19" i="3" a="1"/>
  <c r="G19" i="3" s="1"/>
  <c r="F19" i="3" a="1"/>
  <c r="F19" i="3" s="1"/>
  <c r="E19" i="3" a="1"/>
  <c r="E19" i="3"/>
  <c r="D19" i="3" a="1"/>
  <c r="D19" i="3" s="1"/>
  <c r="C19" i="3" a="1"/>
  <c r="C19" i="3" s="1"/>
  <c r="A19" i="3" a="1"/>
  <c r="A19" i="3"/>
  <c r="S18" i="3" a="1"/>
  <c r="S18" i="3" s="1"/>
  <c r="N18" i="3" a="1"/>
  <c r="N18" i="3"/>
  <c r="M18" i="3" a="1"/>
  <c r="M18" i="3" s="1"/>
  <c r="L18" i="3" a="1"/>
  <c r="L18" i="3" s="1"/>
  <c r="K18" i="3" a="1"/>
  <c r="K18" i="3"/>
  <c r="J18" i="3" a="1"/>
  <c r="J18" i="3" s="1"/>
  <c r="I18" i="3" a="1"/>
  <c r="I18" i="3" s="1"/>
  <c r="H18" i="3" a="1"/>
  <c r="H18" i="3" s="1"/>
  <c r="G18" i="3" a="1"/>
  <c r="G18" i="3" s="1"/>
  <c r="F18" i="3" a="1"/>
  <c r="F18" i="3" s="1"/>
  <c r="E18" i="3" a="1"/>
  <c r="E18" i="3" s="1"/>
  <c r="D18" i="3" a="1"/>
  <c r="D18" i="3" s="1"/>
  <c r="C18" i="3" a="1"/>
  <c r="C18" i="3" s="1"/>
  <c r="A18" i="3" a="1"/>
  <c r="A18" i="3" s="1"/>
  <c r="S17" i="3" a="1"/>
  <c r="S17" i="3" s="1"/>
  <c r="N17" i="3" a="1"/>
  <c r="N17" i="3"/>
  <c r="M17" i="3" a="1"/>
  <c r="M17" i="3" s="1"/>
  <c r="L17" i="3" a="1"/>
  <c r="L17" i="3" s="1"/>
  <c r="K17" i="3" a="1"/>
  <c r="K17" i="3" s="1"/>
  <c r="J17" i="3" a="1"/>
  <c r="J17" i="3" s="1"/>
  <c r="I17" i="3" a="1"/>
  <c r="I17" i="3" s="1"/>
  <c r="H17" i="3" a="1"/>
  <c r="H17" i="3" s="1"/>
  <c r="G17" i="3" a="1"/>
  <c r="G17" i="3" s="1"/>
  <c r="F17" i="3" a="1"/>
  <c r="F17" i="3" s="1"/>
  <c r="E17" i="3" a="1"/>
  <c r="E17" i="3" s="1"/>
  <c r="D17" i="3" a="1"/>
  <c r="D17" i="3" s="1"/>
  <c r="C17" i="3" a="1"/>
  <c r="C17" i="3" s="1"/>
  <c r="A17" i="3" a="1"/>
  <c r="A17" i="3" s="1"/>
  <c r="S16" i="3" a="1"/>
  <c r="S16" i="3" s="1"/>
  <c r="N16" i="3" a="1"/>
  <c r="N16" i="3"/>
  <c r="M16" i="3" a="1"/>
  <c r="M16" i="3" s="1"/>
  <c r="L16" i="3" a="1"/>
  <c r="L16" i="3" s="1"/>
  <c r="K16" i="3" a="1"/>
  <c r="K16" i="3" s="1"/>
  <c r="J16" i="3" a="1"/>
  <c r="J16" i="3" s="1"/>
  <c r="I16" i="3" a="1"/>
  <c r="I16" i="3" s="1"/>
  <c r="H16" i="3" a="1"/>
  <c r="H16" i="3" s="1"/>
  <c r="G16" i="3" a="1"/>
  <c r="G16" i="3" s="1"/>
  <c r="F16" i="3" a="1"/>
  <c r="F16" i="3" s="1"/>
  <c r="E16" i="3" a="1"/>
  <c r="E16" i="3" s="1"/>
  <c r="D16" i="3" a="1"/>
  <c r="D16" i="3" s="1"/>
  <c r="C16" i="3" a="1"/>
  <c r="C16" i="3" s="1"/>
  <c r="A16" i="3" a="1"/>
  <c r="A16" i="3"/>
  <c r="S15" i="3" a="1"/>
  <c r="S15" i="3" s="1"/>
  <c r="N15" i="3" a="1"/>
  <c r="N15" i="3"/>
  <c r="M15" i="3" a="1"/>
  <c r="M15" i="3"/>
  <c r="L15" i="3" a="1"/>
  <c r="L15" i="3" s="1"/>
  <c r="K15" i="3" a="1"/>
  <c r="K15" i="3" s="1"/>
  <c r="J15" i="3" a="1"/>
  <c r="J15" i="3" s="1"/>
  <c r="I15" i="3" a="1"/>
  <c r="I15" i="3" s="1"/>
  <c r="H15" i="3" a="1"/>
  <c r="H15" i="3" s="1"/>
  <c r="G15" i="3" a="1"/>
  <c r="G15" i="3"/>
  <c r="F15" i="3" a="1"/>
  <c r="F15" i="3" s="1"/>
  <c r="E15" i="3" a="1"/>
  <c r="E15" i="3" s="1"/>
  <c r="D15" i="3" a="1"/>
  <c r="D15" i="3" s="1"/>
  <c r="C15" i="3" a="1"/>
  <c r="C15" i="3" s="1"/>
  <c r="A15" i="3" a="1"/>
  <c r="A15" i="3"/>
  <c r="S14" i="3" a="1"/>
  <c r="S14" i="3" s="1"/>
  <c r="N14" i="3" a="1"/>
  <c r="N14" i="3"/>
  <c r="M14" i="3" a="1"/>
  <c r="M14" i="3" s="1"/>
  <c r="L14" i="3" a="1"/>
  <c r="L14" i="3" s="1"/>
  <c r="K14" i="3" a="1"/>
  <c r="K14" i="3" s="1"/>
  <c r="J14" i="3" a="1"/>
  <c r="J14" i="3" s="1"/>
  <c r="I14" i="3" a="1"/>
  <c r="I14" i="3" s="1"/>
  <c r="H14" i="3" a="1"/>
  <c r="H14" i="3"/>
  <c r="G14" i="3" a="1"/>
  <c r="G14" i="3" s="1"/>
  <c r="F14" i="3" a="1"/>
  <c r="F14" i="3" s="1"/>
  <c r="E14" i="3" a="1"/>
  <c r="E14" i="3" s="1"/>
  <c r="D14" i="3" a="1"/>
  <c r="D14" i="3" s="1"/>
  <c r="C14" i="3" a="1"/>
  <c r="C14" i="3" s="1"/>
  <c r="A14" i="3" a="1"/>
  <c r="A14" i="3" s="1"/>
  <c r="S13" i="3" a="1"/>
  <c r="S13" i="3" s="1"/>
  <c r="N13" i="3" a="1"/>
  <c r="N13" i="3"/>
  <c r="M13" i="3" a="1"/>
  <c r="M13" i="3" s="1"/>
  <c r="L13" i="3" a="1"/>
  <c r="L13" i="3" s="1"/>
  <c r="K13" i="3" a="1"/>
  <c r="K13" i="3"/>
  <c r="J13" i="3" a="1"/>
  <c r="J13" i="3"/>
  <c r="I13" i="3" a="1"/>
  <c r="I13" i="3" s="1"/>
  <c r="H13" i="3" a="1"/>
  <c r="H13" i="3"/>
  <c r="G13" i="3" a="1"/>
  <c r="G13" i="3" s="1"/>
  <c r="F13" i="3" a="1"/>
  <c r="F13" i="3" s="1"/>
  <c r="E13" i="3" a="1"/>
  <c r="E13" i="3" s="1"/>
  <c r="D13" i="3" a="1"/>
  <c r="D13" i="3"/>
  <c r="C13" i="3" a="1"/>
  <c r="C13" i="3" s="1"/>
  <c r="A13" i="3" a="1"/>
  <c r="A13" i="3" s="1"/>
  <c r="S12" i="3" a="1"/>
  <c r="S12" i="3" s="1"/>
  <c r="N12" i="3" a="1"/>
  <c r="N12" i="3" s="1"/>
  <c r="M12" i="3" a="1"/>
  <c r="M12" i="3" s="1"/>
  <c r="L12" i="3" a="1"/>
  <c r="L12" i="3" s="1"/>
  <c r="K12" i="3" a="1"/>
  <c r="K12" i="3"/>
  <c r="J12" i="3" a="1"/>
  <c r="J12" i="3" s="1"/>
  <c r="I12" i="3" a="1"/>
  <c r="I12" i="3" s="1"/>
  <c r="H12" i="3" a="1"/>
  <c r="H12" i="3" s="1"/>
  <c r="G12" i="3" a="1"/>
  <c r="G12" i="3" s="1"/>
  <c r="F12" i="3" a="1"/>
  <c r="F12" i="3" s="1"/>
  <c r="E12" i="3" a="1"/>
  <c r="E12" i="3"/>
  <c r="D12" i="3" a="1"/>
  <c r="D12" i="3"/>
  <c r="C12" i="3" a="1"/>
  <c r="C12" i="3" s="1"/>
  <c r="A12" i="3" a="1"/>
  <c r="A12" i="3" s="1"/>
  <c r="S11" i="3" a="1"/>
  <c r="S11" i="3" s="1"/>
  <c r="N11" i="3" a="1"/>
  <c r="N11" i="3" s="1"/>
  <c r="M11" i="3" a="1"/>
  <c r="M11" i="3" s="1"/>
  <c r="L11" i="3" a="1"/>
  <c r="L11" i="3" s="1"/>
  <c r="K11" i="3" a="1"/>
  <c r="K11" i="3"/>
  <c r="J11" i="3" a="1"/>
  <c r="J11" i="3" s="1"/>
  <c r="I11" i="3" a="1"/>
  <c r="I11" i="3" s="1"/>
  <c r="H11" i="3" a="1"/>
  <c r="H11" i="3"/>
  <c r="G11" i="3" a="1"/>
  <c r="G11" i="3" s="1"/>
  <c r="F11" i="3" a="1"/>
  <c r="F11" i="3" s="1"/>
  <c r="E11" i="3" a="1"/>
  <c r="E11" i="3"/>
  <c r="D11" i="3" a="1"/>
  <c r="D11" i="3" s="1"/>
  <c r="C11" i="3" a="1"/>
  <c r="C11" i="3" s="1"/>
  <c r="A11" i="3" a="1"/>
  <c r="A11" i="3"/>
  <c r="S10" i="3" a="1"/>
  <c r="S10" i="3" s="1"/>
  <c r="N10" i="3" a="1"/>
  <c r="N10" i="3" s="1"/>
  <c r="M10" i="3" a="1"/>
  <c r="M10" i="3" s="1"/>
  <c r="L10" i="3" a="1"/>
  <c r="L10" i="3" s="1"/>
  <c r="K10" i="3" a="1"/>
  <c r="K10" i="3" s="1"/>
  <c r="J10" i="3" a="1"/>
  <c r="J10" i="3" s="1"/>
  <c r="I10" i="3" a="1"/>
  <c r="I10" i="3"/>
  <c r="H10" i="3" a="1"/>
  <c r="H10" i="3" s="1"/>
  <c r="G10" i="3" a="1"/>
  <c r="G10" i="3"/>
  <c r="F10" i="3" a="1"/>
  <c r="F10" i="3" s="1"/>
  <c r="E10" i="3" a="1"/>
  <c r="E10" i="3" s="1"/>
  <c r="D10" i="3" a="1"/>
  <c r="D10" i="3" s="1"/>
  <c r="C10" i="3" a="1"/>
  <c r="C10" i="3"/>
  <c r="A10" i="3" a="1"/>
  <c r="A10" i="3" s="1"/>
  <c r="S9" i="3" a="1"/>
  <c r="S9" i="3"/>
  <c r="N9" i="3" a="1"/>
  <c r="N9" i="3" s="1"/>
  <c r="O9" i="3" s="1"/>
  <c r="M9" i="3" a="1"/>
  <c r="M9" i="3" s="1"/>
  <c r="L9" i="3" a="1"/>
  <c r="L9" i="3" s="1"/>
  <c r="K9" i="3" a="1"/>
  <c r="K9" i="3"/>
  <c r="J9" i="3" a="1"/>
  <c r="J9" i="3" s="1"/>
  <c r="I9" i="3" a="1"/>
  <c r="I9" i="3"/>
  <c r="H9" i="3" a="1"/>
  <c r="H9" i="3" s="1"/>
  <c r="G9" i="3" a="1"/>
  <c r="G9" i="3" s="1"/>
  <c r="F9" i="3" a="1"/>
  <c r="F9" i="3" s="1"/>
  <c r="E9" i="3" a="1"/>
  <c r="E9" i="3"/>
  <c r="D9" i="3" a="1"/>
  <c r="D9" i="3" s="1"/>
  <c r="C9" i="3" a="1"/>
  <c r="C9" i="3"/>
  <c r="A9" i="3" a="1"/>
  <c r="A9" i="3" s="1"/>
  <c r="S8" i="3" a="1"/>
  <c r="S8" i="3" s="1"/>
  <c r="N8" i="3" a="1"/>
  <c r="N8" i="3"/>
  <c r="M8" i="3" a="1"/>
  <c r="M8" i="3" s="1"/>
  <c r="L8" i="3" a="1"/>
  <c r="L8" i="3"/>
  <c r="K8" i="3" a="1"/>
  <c r="K8" i="3" s="1"/>
  <c r="J8" i="3" a="1"/>
  <c r="J8" i="3" s="1"/>
  <c r="I8" i="3" a="1"/>
  <c r="I8" i="3" s="1"/>
  <c r="H8" i="3" a="1"/>
  <c r="H8" i="3"/>
  <c r="G8" i="3" a="1"/>
  <c r="G8" i="3" s="1"/>
  <c r="F8" i="3" a="1"/>
  <c r="F8" i="3" s="1"/>
  <c r="E8" i="3" a="1"/>
  <c r="E8" i="3" s="1"/>
  <c r="D8" i="3" a="1"/>
  <c r="D8" i="3" s="1"/>
  <c r="C8" i="3" a="1"/>
  <c r="C8" i="3" s="1"/>
  <c r="A8" i="3" a="1"/>
  <c r="A8" i="3"/>
  <c r="S7" i="3" a="1"/>
  <c r="S7" i="3"/>
  <c r="N7" i="3" a="1"/>
  <c r="N7" i="3" s="1"/>
  <c r="M7" i="3" a="1"/>
  <c r="M7" i="3" s="1"/>
  <c r="L7" i="3" a="1"/>
  <c r="L7" i="3"/>
  <c r="K7" i="3" a="1"/>
  <c r="K7" i="3"/>
  <c r="J7" i="3" a="1"/>
  <c r="J7" i="3" s="1"/>
  <c r="I7" i="3" a="1"/>
  <c r="I7" i="3"/>
  <c r="H7" i="3" a="1"/>
  <c r="H7" i="3" s="1"/>
  <c r="G7" i="3" a="1"/>
  <c r="G7" i="3" s="1"/>
  <c r="F7" i="3" a="1"/>
  <c r="F7" i="3"/>
  <c r="E7" i="3" a="1"/>
  <c r="E7" i="3"/>
  <c r="D7" i="3" a="1"/>
  <c r="D7" i="3" s="1"/>
  <c r="C7" i="3" a="1"/>
  <c r="C7" i="3"/>
  <c r="A7" i="3" a="1"/>
  <c r="A7" i="3" s="1"/>
  <c r="S6" i="3" a="1"/>
  <c r="S6" i="3" s="1"/>
  <c r="N6" i="3" a="1"/>
  <c r="N6" i="3" s="1"/>
  <c r="M6" i="3" a="1"/>
  <c r="M6" i="3" s="1"/>
  <c r="L6" i="3" a="1"/>
  <c r="L6" i="3"/>
  <c r="K6" i="3" a="1"/>
  <c r="K6" i="3"/>
  <c r="J6" i="3" a="1"/>
  <c r="J6" i="3" s="1"/>
  <c r="I6" i="3" a="1"/>
  <c r="I6" i="3" s="1"/>
  <c r="H6" i="3" a="1"/>
  <c r="H6" i="3" s="1"/>
  <c r="G6" i="3" a="1"/>
  <c r="G6" i="3" s="1"/>
  <c r="F6" i="3" a="1"/>
  <c r="F6" i="3"/>
  <c r="E6" i="3" a="1"/>
  <c r="E6" i="3"/>
  <c r="D6" i="3" a="1"/>
  <c r="D6" i="3" s="1"/>
  <c r="C6" i="3" a="1"/>
  <c r="C6" i="3" s="1"/>
  <c r="A6" i="3" a="1"/>
  <c r="A6" i="3" s="1"/>
  <c r="S5" i="3" a="1"/>
  <c r="S5" i="3" s="1"/>
  <c r="N5" i="3" a="1"/>
  <c r="N5" i="3" s="1"/>
  <c r="M5" i="3" a="1"/>
  <c r="M5" i="3" s="1"/>
  <c r="L5" i="3" a="1"/>
  <c r="L5" i="3" s="1"/>
  <c r="K5" i="3" a="1"/>
  <c r="K5" i="3"/>
  <c r="J5" i="3" a="1"/>
  <c r="J5" i="3" s="1"/>
  <c r="I5" i="3" a="1"/>
  <c r="I5" i="3" s="1"/>
  <c r="H5" i="3" a="1"/>
  <c r="H5" i="3"/>
  <c r="G5" i="3" a="1"/>
  <c r="G5" i="3" s="1"/>
  <c r="F5" i="3" a="1"/>
  <c r="F5" i="3" s="1"/>
  <c r="E5" i="3" a="1"/>
  <c r="E5" i="3"/>
  <c r="D5" i="3" a="1"/>
  <c r="D5" i="3" s="1"/>
  <c r="C5" i="3" a="1"/>
  <c r="C5" i="3"/>
  <c r="A5" i="3" a="1"/>
  <c r="A5" i="3" s="1"/>
  <c r="S4" i="3" a="1"/>
  <c r="S4" i="3" s="1"/>
  <c r="N4" i="3" a="1"/>
  <c r="N4" i="3" s="1"/>
  <c r="M4" i="3" a="1"/>
  <c r="M4" i="3" s="1"/>
  <c r="L4" i="3" a="1"/>
  <c r="L4" i="3"/>
  <c r="K4" i="3" a="1"/>
  <c r="K4" i="3"/>
  <c r="J4" i="3" a="1"/>
  <c r="J4" i="3" s="1"/>
  <c r="I4" i="3" a="1"/>
  <c r="I4" i="3"/>
  <c r="H4" i="3" a="1"/>
  <c r="H4" i="3" s="1"/>
  <c r="G4" i="3" a="1"/>
  <c r="G4" i="3" s="1"/>
  <c r="F4" i="3" a="1"/>
  <c r="F4" i="3"/>
  <c r="E4" i="3" a="1"/>
  <c r="E4" i="3"/>
  <c r="D4" i="3" a="1"/>
  <c r="D4" i="3" s="1"/>
  <c r="C4" i="3" a="1"/>
  <c r="C4" i="3" s="1"/>
  <c r="A4" i="3" a="1"/>
  <c r="A4" i="3" s="1"/>
  <c r="S3" i="3" a="1"/>
  <c r="S3" i="3" s="1"/>
  <c r="N3" i="3" a="1"/>
  <c r="N3" i="3"/>
  <c r="M3" i="3" a="1"/>
  <c r="M3" i="3"/>
  <c r="L3" i="3" a="1"/>
  <c r="L3" i="3" s="1"/>
  <c r="K3" i="3" a="1"/>
  <c r="K3" i="3" s="1"/>
  <c r="J3" i="3" a="1"/>
  <c r="J3" i="3" s="1"/>
  <c r="I3" i="3" a="1"/>
  <c r="I3" i="3" s="1"/>
  <c r="H3" i="3" a="1"/>
  <c r="H3" i="3"/>
  <c r="G3" i="3" a="1"/>
  <c r="G3" i="3"/>
  <c r="F3" i="3" a="1"/>
  <c r="F3" i="3" s="1"/>
  <c r="E3" i="3" a="1"/>
  <c r="E3" i="3" s="1"/>
  <c r="D3" i="3" a="1"/>
  <c r="D3" i="3" s="1"/>
  <c r="C3" i="3" a="1"/>
  <c r="C3" i="3" s="1"/>
  <c r="A3" i="3" a="1"/>
  <c r="A3" i="3" s="1"/>
  <c r="P1019" i="6" l="1" a="1"/>
  <c r="P1019" i="6" s="1"/>
  <c r="P1693" i="6" a="1"/>
  <c r="P1693" i="6" s="1"/>
  <c r="P1672" i="6" a="1"/>
  <c r="P1672" i="6" s="1"/>
  <c r="P1677" i="6" a="1"/>
  <c r="P1677" i="6" s="1"/>
  <c r="P1681" i="6" a="1"/>
  <c r="P1681" i="6" s="1"/>
  <c r="P1722" i="6" a="1"/>
  <c r="P1722" i="6" s="1"/>
  <c r="P1684" i="6" a="1"/>
  <c r="P1684" i="6" s="1"/>
  <c r="P1696" i="6" a="1"/>
  <c r="P1696" i="6" s="1"/>
  <c r="P1707" i="6" a="1"/>
  <c r="P1707" i="6" s="1"/>
  <c r="P880" i="6" a="1"/>
  <c r="P880" i="6" s="1"/>
  <c r="P1012" i="6" a="1"/>
  <c r="P1012" i="6" s="1"/>
  <c r="P1493" i="6" a="1"/>
  <c r="P1493" i="6" s="1"/>
  <c r="P1504" i="6" a="1"/>
  <c r="P1504" i="6" s="1"/>
  <c r="P1515" i="6" a="1"/>
  <c r="P1515" i="6" s="1"/>
  <c r="P1526" i="6" a="1"/>
  <c r="P1526" i="6" s="1"/>
  <c r="P1537" i="6" a="1"/>
  <c r="P1537" i="6" s="1"/>
  <c r="P27" i="6" a="1"/>
  <c r="P27" i="6" s="1"/>
  <c r="P1718" i="6" a="1"/>
  <c r="P1718" i="6" s="1"/>
  <c r="P792" i="6" a="1"/>
  <c r="P792" i="6" s="1"/>
  <c r="P803" i="6" a="1"/>
  <c r="P803" i="6" s="1"/>
  <c r="P816" i="6" a="1"/>
  <c r="P816" i="6" s="1"/>
  <c r="P829" i="6" a="1"/>
  <c r="P829" i="6" s="1"/>
  <c r="P840" i="6" a="1"/>
  <c r="P840" i="6" s="1"/>
  <c r="P851" i="6" a="1"/>
  <c r="P851" i="6" s="1"/>
  <c r="P862" i="6" a="1"/>
  <c r="P862" i="6" s="1"/>
  <c r="P873" i="6" a="1"/>
  <c r="P873" i="6" s="1"/>
  <c r="P1170" i="6" a="1"/>
  <c r="P1170" i="6" s="1"/>
  <c r="P1486" i="6" a="1"/>
  <c r="P1486" i="6" s="1"/>
  <c r="P1497" i="6" a="1"/>
  <c r="P1497" i="6" s="1"/>
  <c r="P1508" i="6" a="1"/>
  <c r="P1508" i="6" s="1"/>
  <c r="P1519" i="6" a="1"/>
  <c r="P1519" i="6" s="1"/>
  <c r="P1530" i="6" a="1"/>
  <c r="P1530" i="6" s="1"/>
  <c r="P400" i="6" a="1"/>
  <c r="P400" i="6" s="1"/>
  <c r="P360" i="6" a="1"/>
  <c r="P360" i="6" s="1"/>
  <c r="P371" i="6" a="1"/>
  <c r="P371" i="6" s="1"/>
  <c r="P34" i="6" a="1"/>
  <c r="P34" i="6" s="1"/>
  <c r="P41" i="6" a="1"/>
  <c r="P41" i="6" s="1"/>
  <c r="P52" i="6" a="1"/>
  <c r="P52" i="6" s="1"/>
  <c r="P63" i="6" a="1"/>
  <c r="P63" i="6" s="1"/>
  <c r="P584" i="6" a="1"/>
  <c r="P584" i="6" s="1"/>
  <c r="P592" i="6" a="1"/>
  <c r="P592" i="6" s="1"/>
  <c r="P603" i="6" a="1"/>
  <c r="P603" i="6" s="1"/>
  <c r="P353" i="6" a="1"/>
  <c r="P353" i="6" s="1"/>
  <c r="P386" i="6" a="1"/>
  <c r="P386" i="6" s="1"/>
  <c r="P635" i="6" a="1"/>
  <c r="P635" i="6" s="1"/>
  <c r="P668" i="6" a="1"/>
  <c r="P668" i="6" s="1"/>
  <c r="P679" i="6" a="1"/>
  <c r="P679" i="6" s="1"/>
  <c r="P690" i="6" a="1"/>
  <c r="P690" i="6" s="1"/>
  <c r="P701" i="6" a="1"/>
  <c r="P701" i="6" s="1"/>
  <c r="P712" i="6" a="1"/>
  <c r="P712" i="6" s="1"/>
  <c r="P723" i="6" a="1"/>
  <c r="P723" i="6" s="1"/>
  <c r="P734" i="6" a="1"/>
  <c r="P734" i="6" s="1"/>
  <c r="P745" i="6" a="1"/>
  <c r="P745" i="6" s="1"/>
  <c r="P752" i="6" a="1"/>
  <c r="P752" i="6" s="1"/>
  <c r="P763" i="6" a="1"/>
  <c r="P763" i="6" s="1"/>
  <c r="P774" i="6" a="1"/>
  <c r="P774" i="6" s="1"/>
  <c r="P785" i="6" a="1"/>
  <c r="P785" i="6" s="1"/>
  <c r="P796" i="6" a="1"/>
  <c r="P796" i="6" s="1"/>
  <c r="P809" i="6" a="1"/>
  <c r="P809" i="6" s="1"/>
  <c r="P820" i="6" a="1"/>
  <c r="P820" i="6" s="1"/>
  <c r="P617" i="6" a="1"/>
  <c r="P617" i="6" s="1"/>
  <c r="P628" i="6" a="1"/>
  <c r="P628" i="6" s="1"/>
  <c r="P661" i="6" a="1"/>
  <c r="P661" i="6" s="1"/>
  <c r="P672" i="6" a="1"/>
  <c r="P672" i="6" s="1"/>
  <c r="P683" i="6" a="1"/>
  <c r="P683" i="6" s="1"/>
  <c r="P694" i="6" a="1"/>
  <c r="P694" i="6" s="1"/>
  <c r="P705" i="6" a="1"/>
  <c r="P705" i="6" s="1"/>
  <c r="P716" i="6" a="1"/>
  <c r="P716" i="6" s="1"/>
  <c r="P727" i="6" a="1"/>
  <c r="P727" i="6" s="1"/>
  <c r="P738" i="6" a="1"/>
  <c r="P738" i="6" s="1"/>
  <c r="P749" i="6" a="1"/>
  <c r="P749" i="6" s="1"/>
  <c r="P756" i="6" a="1"/>
  <c r="P756" i="6" s="1"/>
  <c r="P767" i="6" a="1"/>
  <c r="P767" i="6" s="1"/>
  <c r="P778" i="6" a="1"/>
  <c r="P778" i="6" s="1"/>
  <c r="P599" i="6" a="1"/>
  <c r="P599" i="6" s="1"/>
  <c r="P610" i="6" a="1"/>
  <c r="P610" i="6" s="1"/>
  <c r="P621" i="6" a="1"/>
  <c r="P621" i="6" s="1"/>
  <c r="P174" i="6" a="1"/>
  <c r="P174" i="6" s="1"/>
  <c r="P185" i="6" a="1"/>
  <c r="P185" i="6" s="1"/>
  <c r="P196" i="6" a="1"/>
  <c r="P196" i="6" s="1"/>
  <c r="P203" i="6" a="1"/>
  <c r="P203" i="6" s="1"/>
  <c r="P214" i="6" a="1"/>
  <c r="P214" i="6" s="1"/>
  <c r="P225" i="6" a="1"/>
  <c r="P225" i="6" s="1"/>
  <c r="P236" i="6" a="1"/>
  <c r="P236" i="6" s="1"/>
  <c r="P257" i="6" a="1"/>
  <c r="P257" i="6" s="1"/>
  <c r="P1249" i="6" a="1"/>
  <c r="P1249" i="6" s="1"/>
  <c r="P1260" i="6" a="1"/>
  <c r="P1260" i="6" s="1"/>
  <c r="P1282" i="6" a="1"/>
  <c r="P1282" i="6" s="1"/>
  <c r="P1293" i="6" a="1"/>
  <c r="P1293" i="6" s="1"/>
  <c r="P88" i="6" a="1"/>
  <c r="P88" i="6" s="1"/>
  <c r="P99" i="6" a="1"/>
  <c r="P99" i="6" s="1"/>
  <c r="P106" i="6" a="1"/>
  <c r="P106" i="6" s="1"/>
  <c r="P189" i="6" a="1"/>
  <c r="P189" i="6" s="1"/>
  <c r="P207" i="6" a="1"/>
  <c r="P207" i="6" s="1"/>
  <c r="P218" i="6" a="1"/>
  <c r="P218" i="6" s="1"/>
  <c r="P229" i="6" a="1"/>
  <c r="P229" i="6" s="1"/>
  <c r="P240" i="6" a="1"/>
  <c r="P240" i="6" s="1"/>
  <c r="P250" i="6" a="1"/>
  <c r="P250" i="6" s="1"/>
  <c r="P1033" i="6" a="1"/>
  <c r="P1033" i="6" s="1"/>
  <c r="P1044" i="6" a="1"/>
  <c r="P1044" i="6" s="1"/>
  <c r="P1242" i="6" a="1"/>
  <c r="P1242" i="6" s="1"/>
  <c r="P70" i="6" a="1"/>
  <c r="P70" i="6" s="1"/>
  <c r="P153" i="6" a="1"/>
  <c r="P153" i="6" s="1"/>
  <c r="P160" i="6" a="1"/>
  <c r="P160" i="6" s="1"/>
  <c r="P171" i="6" a="1"/>
  <c r="P171" i="6" s="1"/>
  <c r="P766" i="6" a="1"/>
  <c r="P766" i="6" s="1"/>
  <c r="P777" i="6" a="1"/>
  <c r="P777" i="6" s="1"/>
  <c r="P795" i="6" a="1"/>
  <c r="P795" i="6" s="1"/>
  <c r="P819" i="6" a="1"/>
  <c r="P819" i="6" s="1"/>
  <c r="P832" i="6" a="1"/>
  <c r="P832" i="6" s="1"/>
  <c r="P843" i="6" a="1"/>
  <c r="P843" i="6" s="1"/>
  <c r="P854" i="6" a="1"/>
  <c r="P854" i="6" s="1"/>
  <c r="P865" i="6" a="1"/>
  <c r="P865" i="6" s="1"/>
  <c r="P263" i="6" a="1"/>
  <c r="P263" i="6" s="1"/>
  <c r="P270" i="6" a="1"/>
  <c r="P270" i="6" s="1"/>
  <c r="P339" i="6" a="1"/>
  <c r="P339" i="6" s="1"/>
  <c r="P346" i="6" a="1"/>
  <c r="P346" i="6" s="1"/>
  <c r="P379" i="6" a="1"/>
  <c r="P379" i="6" s="1"/>
  <c r="P12" i="6" a="1"/>
  <c r="P12" i="6" s="1"/>
  <c r="P325" i="6" a="1"/>
  <c r="P325" i="6" s="1"/>
  <c r="P1483" i="6" a="1"/>
  <c r="P1483" i="6" s="1"/>
  <c r="P1494" i="6" a="1"/>
  <c r="P1494" i="6" s="1"/>
  <c r="P1505" i="6" a="1"/>
  <c r="P1505" i="6" s="1"/>
  <c r="P1516" i="6" a="1"/>
  <c r="P1516" i="6" s="1"/>
  <c r="P1527" i="6" a="1"/>
  <c r="P1527" i="6" s="1"/>
  <c r="P1538" i="6" a="1"/>
  <c r="P1538" i="6" s="1"/>
  <c r="P5" i="6" a="1"/>
  <c r="P5" i="6" s="1"/>
  <c r="P188" i="6" a="1"/>
  <c r="P188" i="6" s="1"/>
  <c r="P199" i="6" a="1"/>
  <c r="P199" i="6" s="1"/>
  <c r="P206" i="6" a="1"/>
  <c r="P206" i="6" s="1"/>
  <c r="P217" i="6" a="1"/>
  <c r="P217" i="6" s="1"/>
  <c r="P228" i="6" a="1"/>
  <c r="P228" i="6" s="1"/>
  <c r="P239" i="6" a="1"/>
  <c r="P239" i="6" s="1"/>
  <c r="P249" i="6" a="1"/>
  <c r="P249" i="6" s="1"/>
  <c r="P267" i="6" a="1"/>
  <c r="P267" i="6" s="1"/>
  <c r="P311" i="6" a="1"/>
  <c r="P311" i="6" s="1"/>
  <c r="P318" i="6" a="1"/>
  <c r="P318" i="6" s="1"/>
  <c r="P329" i="6" a="1"/>
  <c r="P329" i="6" s="1"/>
  <c r="P336" i="6" a="1"/>
  <c r="P336" i="6" s="1"/>
  <c r="P1329" i="6" a="1"/>
  <c r="P1329" i="6" s="1"/>
  <c r="P1458" i="6" a="1"/>
  <c r="P1458" i="6" s="1"/>
  <c r="P123" i="6" a="1"/>
  <c r="P123" i="6" s="1"/>
  <c r="P134" i="6" a="1"/>
  <c r="P134" i="6" s="1"/>
  <c r="P1300" i="6" a="1"/>
  <c r="P1300" i="6" s="1"/>
  <c r="P1311" i="6" a="1"/>
  <c r="P1311" i="6" s="1"/>
  <c r="P1579" i="6" a="1"/>
  <c r="P1579" i="6" s="1"/>
  <c r="P1590" i="6" a="1"/>
  <c r="P1590" i="6" s="1"/>
  <c r="P1599" i="6" a="1"/>
  <c r="P1599" i="6" s="1"/>
  <c r="P1606" i="6" a="1"/>
  <c r="P1606" i="6" s="1"/>
  <c r="P3" i="6" a="1"/>
  <c r="P3" i="6" s="1"/>
  <c r="P10" i="6" a="1"/>
  <c r="P10" i="6" s="1"/>
  <c r="P19" i="6" a="1"/>
  <c r="P19" i="6" s="1"/>
  <c r="P115" i="6" a="1"/>
  <c r="P115" i="6" s="1"/>
  <c r="P122" i="6" a="1"/>
  <c r="P122" i="6" s="1"/>
  <c r="P262" i="6" a="1"/>
  <c r="P262" i="6" s="1"/>
  <c r="P269" i="6" a="1"/>
  <c r="P269" i="6" s="1"/>
  <c r="P280" i="6" a="1"/>
  <c r="P280" i="6" s="1"/>
  <c r="P291" i="6" a="1"/>
  <c r="P291" i="6" s="1"/>
  <c r="P300" i="6" a="1"/>
  <c r="P300" i="6" s="1"/>
  <c r="P313" i="6" a="1"/>
  <c r="P313" i="6" s="1"/>
  <c r="P320" i="6" a="1"/>
  <c r="P320" i="6" s="1"/>
  <c r="P352" i="6" a="1"/>
  <c r="P352" i="6" s="1"/>
  <c r="P359" i="6" a="1"/>
  <c r="P359" i="6" s="1"/>
  <c r="P370" i="6" a="1"/>
  <c r="P370" i="6" s="1"/>
  <c r="P381" i="6" a="1"/>
  <c r="P381" i="6" s="1"/>
  <c r="P392" i="6" a="1"/>
  <c r="P392" i="6" s="1"/>
  <c r="P409" i="6" a="1"/>
  <c r="P409" i="6" s="1"/>
  <c r="P416" i="6" a="1"/>
  <c r="P416" i="6" s="1"/>
  <c r="P423" i="6" a="1"/>
  <c r="P423" i="6" s="1"/>
  <c r="P434" i="6" a="1"/>
  <c r="P434" i="6" s="1"/>
  <c r="P445" i="6" a="1"/>
  <c r="P445" i="6" s="1"/>
  <c r="P463" i="6" a="1"/>
  <c r="P463" i="6" s="1"/>
  <c r="P474" i="6" a="1"/>
  <c r="P474" i="6" s="1"/>
  <c r="P481" i="6" a="1"/>
  <c r="P481" i="6" s="1"/>
  <c r="P492" i="6" a="1"/>
  <c r="P492" i="6" s="1"/>
  <c r="P503" i="6" a="1"/>
  <c r="P503" i="6" s="1"/>
  <c r="P517" i="6" a="1"/>
  <c r="P517" i="6" s="1"/>
  <c r="P528" i="6" a="1"/>
  <c r="P528" i="6" s="1"/>
  <c r="P539" i="6" a="1"/>
  <c r="P539" i="6" s="1"/>
  <c r="P550" i="6" a="1"/>
  <c r="P550" i="6" s="1"/>
  <c r="P1032" i="6" a="1"/>
  <c r="P1032" i="6" s="1"/>
  <c r="P1043" i="6" a="1"/>
  <c r="P1043" i="6" s="1"/>
  <c r="P1061" i="6" a="1"/>
  <c r="P1061" i="6" s="1"/>
  <c r="P1072" i="6" a="1"/>
  <c r="P1072" i="6" s="1"/>
  <c r="P1127" i="6" a="1"/>
  <c r="P1127" i="6" s="1"/>
  <c r="P1145" i="6" a="1"/>
  <c r="P1145" i="6" s="1"/>
  <c r="P1156" i="6" a="1"/>
  <c r="P1156" i="6" s="1"/>
  <c r="P1167" i="6" a="1"/>
  <c r="P1167" i="6" s="1"/>
  <c r="P1174" i="6" a="1"/>
  <c r="P1174" i="6" s="1"/>
  <c r="P1185" i="6" a="1"/>
  <c r="P1185" i="6" s="1"/>
  <c r="P1240" i="6" a="1"/>
  <c r="P1240" i="6" s="1"/>
  <c r="P1247" i="6" a="1"/>
  <c r="P1247" i="6" s="1"/>
  <c r="P1258" i="6" a="1"/>
  <c r="P1258" i="6" s="1"/>
  <c r="P1547" i="6" a="1"/>
  <c r="P1547" i="6" s="1"/>
  <c r="P1565" i="6" a="1"/>
  <c r="P1565" i="6" s="1"/>
  <c r="P1583" i="6" a="1"/>
  <c r="P1583" i="6" s="1"/>
  <c r="P7" i="6" a="1"/>
  <c r="P7" i="6" s="1"/>
  <c r="P252" i="6" a="1"/>
  <c r="P252" i="6" s="1"/>
  <c r="P259" i="6" a="1"/>
  <c r="P259" i="6" s="1"/>
  <c r="P273" i="6" a="1"/>
  <c r="P273" i="6" s="1"/>
  <c r="P284" i="6" a="1"/>
  <c r="P284" i="6" s="1"/>
  <c r="P297" i="6" a="1"/>
  <c r="P297" i="6" s="1"/>
  <c r="P304" i="6" a="1"/>
  <c r="P304" i="6" s="1"/>
  <c r="P349" i="6" a="1"/>
  <c r="P349" i="6" s="1"/>
  <c r="P356" i="6" a="1"/>
  <c r="P356" i="6" s="1"/>
  <c r="P363" i="6" a="1"/>
  <c r="P363" i="6" s="1"/>
  <c r="P374" i="6" a="1"/>
  <c r="P374" i="6" s="1"/>
  <c r="P385" i="6" a="1"/>
  <c r="P385" i="6" s="1"/>
  <c r="P396" i="6" a="1"/>
  <c r="P396" i="6" s="1"/>
  <c r="P399" i="6" a="1"/>
  <c r="P399" i="6" s="1"/>
  <c r="P406" i="6" a="1"/>
  <c r="P406" i="6" s="1"/>
  <c r="P420" i="6" a="1"/>
  <c r="P420" i="6" s="1"/>
  <c r="P427" i="6" a="1"/>
  <c r="P427" i="6" s="1"/>
  <c r="P438" i="6" a="1"/>
  <c r="P438" i="6" s="1"/>
  <c r="P449" i="6" a="1"/>
  <c r="P449" i="6" s="1"/>
  <c r="P456" i="6" a="1"/>
  <c r="P456" i="6" s="1"/>
  <c r="P467" i="6" a="1"/>
  <c r="P467" i="6" s="1"/>
  <c r="P478" i="6" a="1"/>
  <c r="P478" i="6" s="1"/>
  <c r="P485" i="6" a="1"/>
  <c r="P485" i="6" s="1"/>
  <c r="P496" i="6" a="1"/>
  <c r="P496" i="6" s="1"/>
  <c r="P1025" i="6" a="1"/>
  <c r="P1025" i="6" s="1"/>
  <c r="P1054" i="6" a="1"/>
  <c r="P1054" i="6" s="1"/>
  <c r="P1065" i="6" a="1"/>
  <c r="P1065" i="6" s="1"/>
  <c r="P1131" i="6" a="1"/>
  <c r="P1131" i="6" s="1"/>
  <c r="P1200" i="6" a="1"/>
  <c r="P1200" i="6" s="1"/>
  <c r="P1211" i="6" a="1"/>
  <c r="P1211" i="6" s="1"/>
  <c r="P1222" i="6" a="1"/>
  <c r="P1222" i="6" s="1"/>
  <c r="P1233" i="6" a="1"/>
  <c r="P1233" i="6" s="1"/>
  <c r="P1540" i="6" a="1"/>
  <c r="P1540" i="6" s="1"/>
  <c r="P1551" i="6" a="1"/>
  <c r="P1551" i="6" s="1"/>
  <c r="P1558" i="6" a="1"/>
  <c r="P1558" i="6" s="1"/>
  <c r="P1569" i="6" a="1"/>
  <c r="P1569" i="6" s="1"/>
  <c r="P137" i="6" a="1"/>
  <c r="P137" i="6" s="1"/>
  <c r="P256" i="6" a="1"/>
  <c r="P256" i="6" s="1"/>
  <c r="P266" i="6" a="1"/>
  <c r="P266" i="6" s="1"/>
  <c r="P277" i="6" a="1"/>
  <c r="P277" i="6" s="1"/>
  <c r="P367" i="6" a="1"/>
  <c r="P367" i="6" s="1"/>
  <c r="P378" i="6" a="1"/>
  <c r="P378" i="6" s="1"/>
  <c r="P389" i="6" a="1"/>
  <c r="P389" i="6" s="1"/>
  <c r="P413" i="6" a="1"/>
  <c r="P413" i="6" s="1"/>
  <c r="P431" i="6" a="1"/>
  <c r="P431" i="6" s="1"/>
  <c r="P442" i="6" a="1"/>
  <c r="P442" i="6" s="1"/>
  <c r="P883" i="6" a="1"/>
  <c r="P883" i="6" s="1"/>
  <c r="P894" i="6" a="1"/>
  <c r="P894" i="6" s="1"/>
  <c r="P905" i="6" a="1"/>
  <c r="P905" i="6" s="1"/>
  <c r="P916" i="6" a="1"/>
  <c r="P916" i="6" s="1"/>
  <c r="P927" i="6" a="1"/>
  <c r="P927" i="6" s="1"/>
  <c r="P934" i="6" a="1"/>
  <c r="P934" i="6" s="1"/>
  <c r="P1018" i="6" a="1"/>
  <c r="P1018" i="6" s="1"/>
  <c r="P1029" i="6" a="1"/>
  <c r="P1029" i="6" s="1"/>
  <c r="P1040" i="6" a="1"/>
  <c r="P1040" i="6" s="1"/>
  <c r="P1051" i="6" a="1"/>
  <c r="P1051" i="6" s="1"/>
  <c r="P1058" i="6" a="1"/>
  <c r="P1058" i="6" s="1"/>
  <c r="P1091" i="6" a="1"/>
  <c r="P1091" i="6" s="1"/>
  <c r="P1102" i="6" a="1"/>
  <c r="P1102" i="6" s="1"/>
  <c r="P1124" i="6" a="1"/>
  <c r="P1124" i="6" s="1"/>
  <c r="P1142" i="6" a="1"/>
  <c r="P1142" i="6" s="1"/>
  <c r="P1153" i="6" a="1"/>
  <c r="P1153" i="6" s="1"/>
  <c r="P1164" i="6" a="1"/>
  <c r="P1164" i="6" s="1"/>
  <c r="P1171" i="6" a="1"/>
  <c r="P1171" i="6" s="1"/>
  <c r="P1182" i="6" a="1"/>
  <c r="P1182" i="6" s="1"/>
  <c r="P1544" i="6" a="1"/>
  <c r="P1544" i="6" s="1"/>
  <c r="P1555" i="6" a="1"/>
  <c r="P1555" i="6" s="1"/>
  <c r="P1562" i="6" a="1"/>
  <c r="P1562" i="6" s="1"/>
  <c r="P1573" i="6" a="1"/>
  <c r="P1573" i="6" s="1"/>
  <c r="P178" i="6" a="1"/>
  <c r="P178" i="6" s="1"/>
  <c r="P146" i="6" a="1"/>
  <c r="P146" i="6" s="1"/>
  <c r="P157" i="6" a="1"/>
  <c r="P157" i="6" s="1"/>
  <c r="P164" i="6" a="1"/>
  <c r="P164" i="6" s="1"/>
  <c r="P175" i="6" a="1"/>
  <c r="P175" i="6" s="1"/>
  <c r="P286" i="6" a="1"/>
  <c r="P286" i="6" s="1"/>
  <c r="P308" i="6" a="1"/>
  <c r="P308" i="6" s="1"/>
  <c r="P326" i="6" a="1"/>
  <c r="P326" i="6" s="1"/>
  <c r="P422" i="6" a="1"/>
  <c r="P422" i="6" s="1"/>
  <c r="P429" i="6" a="1"/>
  <c r="P429" i="6" s="1"/>
  <c r="P440" i="6" a="1"/>
  <c r="P440" i="6" s="1"/>
  <c r="P505" i="6" a="1"/>
  <c r="P505" i="6" s="1"/>
  <c r="P512" i="6" a="1"/>
  <c r="P512" i="6" s="1"/>
  <c r="P523" i="6" a="1"/>
  <c r="P523" i="6" s="1"/>
  <c r="P534" i="6" a="1"/>
  <c r="P534" i="6" s="1"/>
  <c r="P545" i="6" a="1"/>
  <c r="P545" i="6" s="1"/>
  <c r="P556" i="6" a="1"/>
  <c r="P556" i="6" s="1"/>
  <c r="P563" i="6" a="1"/>
  <c r="P563" i="6" s="1"/>
  <c r="P570" i="6" a="1"/>
  <c r="P570" i="6" s="1"/>
  <c r="P577" i="6" a="1"/>
  <c r="P577" i="6" s="1"/>
  <c r="P596" i="6" a="1"/>
  <c r="P596" i="6" s="1"/>
  <c r="P607" i="6" a="1"/>
  <c r="P607" i="6" s="1"/>
  <c r="P614" i="6" a="1"/>
  <c r="P614" i="6" s="1"/>
  <c r="P643" i="6" a="1"/>
  <c r="P643" i="6" s="1"/>
  <c r="P943" i="6" a="1"/>
  <c r="P943" i="6" s="1"/>
  <c r="P954" i="6" a="1"/>
  <c r="P954" i="6" s="1"/>
  <c r="P1202" i="6" a="1"/>
  <c r="P1202" i="6" s="1"/>
  <c r="P1213" i="6" a="1"/>
  <c r="P1213" i="6" s="1"/>
  <c r="P1224" i="6" a="1"/>
  <c r="P1224" i="6" s="1"/>
  <c r="P1235" i="6" a="1"/>
  <c r="P1235" i="6" s="1"/>
  <c r="P1264" i="6" a="1"/>
  <c r="P1264" i="6" s="1"/>
  <c r="P1275" i="6" a="1"/>
  <c r="P1275" i="6" s="1"/>
  <c r="P1286" i="6" a="1"/>
  <c r="P1286" i="6" s="1"/>
  <c r="P1297" i="6" a="1"/>
  <c r="P1297" i="6" s="1"/>
  <c r="P1304" i="6" a="1"/>
  <c r="P1304" i="6" s="1"/>
  <c r="P1315" i="6" a="1"/>
  <c r="P1315" i="6" s="1"/>
  <c r="P1322" i="6" a="1"/>
  <c r="P1322" i="6" s="1"/>
  <c r="P1344" i="6" a="1"/>
  <c r="P1344" i="6" s="1"/>
  <c r="P1438" i="6" a="1"/>
  <c r="P1438" i="6" s="1"/>
  <c r="P1451" i="6" a="1"/>
  <c r="P1451" i="6" s="1"/>
  <c r="P1469" i="6" a="1"/>
  <c r="P1469" i="6" s="1"/>
  <c r="P1616" i="6" a="1"/>
  <c r="P1616" i="6" s="1"/>
  <c r="P1627" i="6" a="1"/>
  <c r="P1627" i="6" s="1"/>
  <c r="P1639" i="6" a="1"/>
  <c r="P1639" i="6" s="1"/>
  <c r="P1650" i="6" a="1"/>
  <c r="P1650" i="6" s="1"/>
  <c r="P1661" i="6" a="1"/>
  <c r="P1661" i="6" s="1"/>
  <c r="P1673" i="6" a="1"/>
  <c r="P1673" i="6" s="1"/>
  <c r="P1685" i="6" a="1"/>
  <c r="P1685" i="6" s="1"/>
  <c r="P1697" i="6" a="1"/>
  <c r="P1697" i="6" s="1"/>
  <c r="P1708" i="6" a="1"/>
  <c r="P1708" i="6" s="1"/>
  <c r="P139" i="6" a="1"/>
  <c r="P139" i="6" s="1"/>
  <c r="P186" i="6" a="1"/>
  <c r="P186" i="6" s="1"/>
  <c r="P215" i="6" a="1"/>
  <c r="P215" i="6" s="1"/>
  <c r="P226" i="6" a="1"/>
  <c r="P226" i="6" s="1"/>
  <c r="P237" i="6" a="1"/>
  <c r="P237" i="6" s="1"/>
  <c r="P462" i="6" a="1"/>
  <c r="P462" i="6" s="1"/>
  <c r="P473" i="6" a="1"/>
  <c r="P473" i="6" s="1"/>
  <c r="P480" i="6" a="1"/>
  <c r="P480" i="6" s="1"/>
  <c r="P491" i="6" a="1"/>
  <c r="P491" i="6" s="1"/>
  <c r="P502" i="6" a="1"/>
  <c r="P502" i="6" s="1"/>
  <c r="P516" i="6" a="1"/>
  <c r="P516" i="6" s="1"/>
  <c r="P527" i="6" a="1"/>
  <c r="P527" i="6" s="1"/>
  <c r="P538" i="6" a="1"/>
  <c r="P538" i="6" s="1"/>
  <c r="P549" i="6" a="1"/>
  <c r="P549" i="6" s="1"/>
  <c r="P560" i="6" a="1"/>
  <c r="P560" i="6" s="1"/>
  <c r="P581" i="6" a="1"/>
  <c r="P581" i="6" s="1"/>
  <c r="P589" i="6" a="1"/>
  <c r="P589" i="6" s="1"/>
  <c r="P658" i="6" a="1"/>
  <c r="P658" i="6" s="1"/>
  <c r="P669" i="6" a="1"/>
  <c r="P669" i="6" s="1"/>
  <c r="P680" i="6" a="1"/>
  <c r="P680" i="6" s="1"/>
  <c r="P691" i="6" a="1"/>
  <c r="P691" i="6" s="1"/>
  <c r="P702" i="6" a="1"/>
  <c r="P702" i="6" s="1"/>
  <c r="P713" i="6" a="1"/>
  <c r="P713" i="6" s="1"/>
  <c r="P724" i="6" a="1"/>
  <c r="P724" i="6" s="1"/>
  <c r="P735" i="6" a="1"/>
  <c r="P735" i="6" s="1"/>
  <c r="P746" i="6" a="1"/>
  <c r="P746" i="6" s="1"/>
  <c r="P753" i="6" a="1"/>
  <c r="P753" i="6" s="1"/>
  <c r="P764" i="6" a="1"/>
  <c r="P764" i="6" s="1"/>
  <c r="P775" i="6" a="1"/>
  <c r="P775" i="6" s="1"/>
  <c r="P786" i="6" a="1"/>
  <c r="P786" i="6" s="1"/>
  <c r="P793" i="6" a="1"/>
  <c r="P793" i="6" s="1"/>
  <c r="P1082" i="6" a="1"/>
  <c r="P1082" i="6" s="1"/>
  <c r="P1133" i="6" a="1"/>
  <c r="P1133" i="6" s="1"/>
  <c r="P1184" i="6" a="1"/>
  <c r="P1184" i="6" s="1"/>
  <c r="P1239" i="6" a="1"/>
  <c r="P1239" i="6" s="1"/>
  <c r="P1246" i="6" a="1"/>
  <c r="P1246" i="6" s="1"/>
  <c r="P1257" i="6" a="1"/>
  <c r="P1257" i="6" s="1"/>
  <c r="P1268" i="6" a="1"/>
  <c r="P1268" i="6" s="1"/>
  <c r="P1279" i="6" a="1"/>
  <c r="P1279" i="6" s="1"/>
  <c r="P1290" i="6" a="1"/>
  <c r="P1290" i="6" s="1"/>
  <c r="P1308" i="6" a="1"/>
  <c r="P1308" i="6" s="1"/>
  <c r="P1319" i="6" a="1"/>
  <c r="P1319" i="6" s="1"/>
  <c r="P1326" i="6" a="1"/>
  <c r="P1326" i="6" s="1"/>
  <c r="P1381" i="6" a="1"/>
  <c r="P1381" i="6" s="1"/>
  <c r="P1609" i="6" a="1"/>
  <c r="P1609" i="6" s="1"/>
  <c r="P1620" i="6" a="1"/>
  <c r="P1620" i="6" s="1"/>
  <c r="P1631" i="6" a="1"/>
  <c r="P1631" i="6" s="1"/>
  <c r="P1643" i="6" a="1"/>
  <c r="P1643" i="6" s="1"/>
  <c r="P1654" i="6" a="1"/>
  <c r="P1654" i="6" s="1"/>
  <c r="P197" i="6" a="1"/>
  <c r="P197" i="6" s="1"/>
  <c r="P204" i="6" a="1"/>
  <c r="P204" i="6" s="1"/>
  <c r="P25" i="6" a="1"/>
  <c r="P25" i="6" s="1"/>
  <c r="P39" i="6" a="1"/>
  <c r="P39" i="6" s="1"/>
  <c r="P50" i="6" a="1"/>
  <c r="P50" i="6" s="1"/>
  <c r="P61" i="6" a="1"/>
  <c r="P61" i="6" s="1"/>
  <c r="P86" i="6" a="1"/>
  <c r="P86" i="6" s="1"/>
  <c r="P154" i="6" a="1"/>
  <c r="P154" i="6" s="1"/>
  <c r="P161" i="6" a="1"/>
  <c r="P161" i="6" s="1"/>
  <c r="P172" i="6" a="1"/>
  <c r="P172" i="6" s="1"/>
  <c r="P384" i="6" a="1"/>
  <c r="P384" i="6" s="1"/>
  <c r="P395" i="6" a="1"/>
  <c r="P395" i="6" s="1"/>
  <c r="P398" i="6" a="1"/>
  <c r="P398" i="6" s="1"/>
  <c r="P405" i="6" a="1"/>
  <c r="P405" i="6" s="1"/>
  <c r="P412" i="6" a="1"/>
  <c r="P412" i="6" s="1"/>
  <c r="P419" i="6" a="1"/>
  <c r="P419" i="6" s="1"/>
  <c r="P426" i="6" a="1"/>
  <c r="P426" i="6" s="1"/>
  <c r="P437" i="6" a="1"/>
  <c r="P437" i="6" s="1"/>
  <c r="P448" i="6" a="1"/>
  <c r="P448" i="6" s="1"/>
  <c r="P455" i="6" a="1"/>
  <c r="P455" i="6" s="1"/>
  <c r="P466" i="6" a="1"/>
  <c r="P466" i="6" s="1"/>
  <c r="P477" i="6" a="1"/>
  <c r="P477" i="6" s="1"/>
  <c r="P484" i="6" a="1"/>
  <c r="P484" i="6" s="1"/>
  <c r="P495" i="6" a="1"/>
  <c r="P495" i="6" s="1"/>
  <c r="P509" i="6" a="1"/>
  <c r="P509" i="6" s="1"/>
  <c r="P520" i="6" a="1"/>
  <c r="P520" i="6" s="1"/>
  <c r="P531" i="6" a="1"/>
  <c r="P531" i="6" s="1"/>
  <c r="P542" i="6" a="1"/>
  <c r="P542" i="6" s="1"/>
  <c r="P553" i="6" a="1"/>
  <c r="P553" i="6" s="1"/>
  <c r="P567" i="6" a="1"/>
  <c r="P567" i="6" s="1"/>
  <c r="P574" i="6" a="1"/>
  <c r="P574" i="6" s="1"/>
  <c r="P651" i="6" a="1"/>
  <c r="P651" i="6" s="1"/>
  <c r="P1075" i="6" a="1"/>
  <c r="P1075" i="6" s="1"/>
  <c r="P1137" i="6" a="1"/>
  <c r="P1137" i="6" s="1"/>
  <c r="P1148" i="6" a="1"/>
  <c r="P1148" i="6" s="1"/>
  <c r="P1159" i="6" a="1"/>
  <c r="P1159" i="6" s="1"/>
  <c r="P1199" i="6" a="1"/>
  <c r="P1199" i="6" s="1"/>
  <c r="P1210" i="6" a="1"/>
  <c r="P1210" i="6" s="1"/>
  <c r="P1221" i="6" a="1"/>
  <c r="P1221" i="6" s="1"/>
  <c r="P1232" i="6" a="1"/>
  <c r="P1232" i="6" s="1"/>
  <c r="P1243" i="6" a="1"/>
  <c r="P1243" i="6" s="1"/>
  <c r="P1250" i="6" a="1"/>
  <c r="P1250" i="6" s="1"/>
  <c r="P1261" i="6" a="1"/>
  <c r="P1261" i="6" s="1"/>
  <c r="P1272" i="6" a="1"/>
  <c r="P1272" i="6" s="1"/>
  <c r="P1283" i="6" a="1"/>
  <c r="P1283" i="6" s="1"/>
  <c r="P1294" i="6" a="1"/>
  <c r="P1294" i="6" s="1"/>
  <c r="P1301" i="6" a="1"/>
  <c r="P1301" i="6" s="1"/>
  <c r="P1586" i="6" a="1"/>
  <c r="P1586" i="6" s="1"/>
  <c r="P1595" i="6" a="1"/>
  <c r="P1595" i="6" s="1"/>
  <c r="P1602" i="6" a="1"/>
  <c r="P1602" i="6" s="1"/>
  <c r="P1613" i="6" a="1"/>
  <c r="P1613" i="6" s="1"/>
  <c r="P1624" i="6" a="1"/>
  <c r="P1624" i="6" s="1"/>
  <c r="P1636" i="6" a="1"/>
  <c r="P1636" i="6" s="1"/>
  <c r="P1647" i="6" a="1"/>
  <c r="P1647" i="6" s="1"/>
  <c r="P22" i="6" a="1"/>
  <c r="P22" i="6" s="1"/>
  <c r="P29" i="6" a="1"/>
  <c r="P29" i="6" s="1"/>
  <c r="P36" i="6" a="1"/>
  <c r="P36" i="6" s="1"/>
  <c r="P43" i="6" a="1"/>
  <c r="P43" i="6" s="1"/>
  <c r="P54" i="6" a="1"/>
  <c r="P54" i="6" s="1"/>
  <c r="P65" i="6" a="1"/>
  <c r="P65" i="6" s="1"/>
  <c r="P72" i="6" a="1"/>
  <c r="P72" i="6" s="1"/>
  <c r="P79" i="6" a="1"/>
  <c r="P79" i="6" s="1"/>
  <c r="P101" i="6" a="1"/>
  <c r="P101" i="6" s="1"/>
  <c r="P129" i="6" a="1"/>
  <c r="P129" i="6" s="1"/>
  <c r="P136" i="6" a="1"/>
  <c r="P136" i="6" s="1"/>
  <c r="P276" i="6" a="1"/>
  <c r="P276" i="6" s="1"/>
  <c r="P287" i="6" a="1"/>
  <c r="P287" i="6" s="1"/>
  <c r="P309" i="6" a="1"/>
  <c r="P309" i="6" s="1"/>
  <c r="P316" i="6" a="1"/>
  <c r="P316" i="6" s="1"/>
  <c r="P327" i="6" a="1"/>
  <c r="P327" i="6" s="1"/>
  <c r="P366" i="6" a="1"/>
  <c r="P366" i="6" s="1"/>
  <c r="P377" i="6" a="1"/>
  <c r="P377" i="6" s="1"/>
  <c r="P388" i="6" a="1"/>
  <c r="P388" i="6" s="1"/>
  <c r="P402" i="6" a="1"/>
  <c r="P402" i="6" s="1"/>
  <c r="P430" i="6" a="1"/>
  <c r="P430" i="6" s="1"/>
  <c r="P441" i="6" a="1"/>
  <c r="P441" i="6" s="1"/>
  <c r="P452" i="6" a="1"/>
  <c r="P452" i="6" s="1"/>
  <c r="P459" i="6" a="1"/>
  <c r="P459" i="6" s="1"/>
  <c r="P470" i="6" a="1"/>
  <c r="P470" i="6" s="1"/>
  <c r="P488" i="6" a="1"/>
  <c r="P488" i="6" s="1"/>
  <c r="P499" i="6" a="1"/>
  <c r="P499" i="6" s="1"/>
  <c r="P506" i="6" a="1"/>
  <c r="P506" i="6" s="1"/>
  <c r="P513" i="6" a="1"/>
  <c r="P513" i="6" s="1"/>
  <c r="P524" i="6" a="1"/>
  <c r="P524" i="6" s="1"/>
  <c r="P535" i="6" a="1"/>
  <c r="P535" i="6" s="1"/>
  <c r="P546" i="6" a="1"/>
  <c r="P546" i="6" s="1"/>
  <c r="P557" i="6" a="1"/>
  <c r="P557" i="6" s="1"/>
  <c r="P564" i="6" a="1"/>
  <c r="P564" i="6" s="1"/>
  <c r="P633" i="6" a="1"/>
  <c r="P633" i="6" s="1"/>
  <c r="P1068" i="6" a="1"/>
  <c r="P1068" i="6" s="1"/>
  <c r="P1079" i="6" a="1"/>
  <c r="P1079" i="6" s="1"/>
  <c r="P1181" i="6" a="1"/>
  <c r="P1181" i="6" s="1"/>
  <c r="P1192" i="6" a="1"/>
  <c r="P1192" i="6" s="1"/>
  <c r="P1203" i="6" a="1"/>
  <c r="P1203" i="6" s="1"/>
  <c r="P1214" i="6" a="1"/>
  <c r="P1214" i="6" s="1"/>
  <c r="P1225" i="6" a="1"/>
  <c r="P1225" i="6" s="1"/>
  <c r="P1236" i="6" a="1"/>
  <c r="P1236" i="6" s="1"/>
  <c r="P1367" i="6" a="1"/>
  <c r="P1367" i="6" s="1"/>
  <c r="P31" i="6" a="1"/>
  <c r="P31" i="6" s="1"/>
  <c r="P45" i="6" a="1"/>
  <c r="P45" i="6" s="1"/>
  <c r="P56" i="6" a="1"/>
  <c r="P56" i="6" s="1"/>
  <c r="P67" i="6" a="1"/>
  <c r="P67" i="6" s="1"/>
  <c r="P74" i="6" a="1"/>
  <c r="P74" i="6" s="1"/>
  <c r="P81" i="6" a="1"/>
  <c r="P81" i="6" s="1"/>
  <c r="P92" i="6" a="1"/>
  <c r="P92" i="6" s="1"/>
  <c r="P103" i="6" a="1"/>
  <c r="P103" i="6" s="1"/>
  <c r="P110" i="6" a="1"/>
  <c r="P110" i="6" s="1"/>
  <c r="P113" i="6" a="1"/>
  <c r="P113" i="6" s="1"/>
  <c r="P120" i="6" a="1"/>
  <c r="P120" i="6" s="1"/>
  <c r="P127" i="6" a="1"/>
  <c r="P127" i="6" s="1"/>
  <c r="P1576" i="6" a="1"/>
  <c r="P1576" i="6" s="1"/>
  <c r="P591" i="6" a="1"/>
  <c r="P591" i="6" s="1"/>
  <c r="P9" i="6" a="1"/>
  <c r="P9" i="6" s="1"/>
  <c r="P18" i="6" a="1"/>
  <c r="P18" i="6" s="1"/>
  <c r="P24" i="6" a="1"/>
  <c r="P24" i="6" s="1"/>
  <c r="P38" i="6" a="1"/>
  <c r="P38" i="6" s="1"/>
  <c r="P49" i="6" a="1"/>
  <c r="P49" i="6" s="1"/>
  <c r="P60" i="6" a="1"/>
  <c r="P60" i="6" s="1"/>
  <c r="P85" i="6" a="1"/>
  <c r="P85" i="6" s="1"/>
  <c r="P96" i="6" a="1"/>
  <c r="P96" i="6" s="1"/>
  <c r="P117" i="6" a="1"/>
  <c r="P117" i="6" s="1"/>
  <c r="P149" i="6" a="1"/>
  <c r="P149" i="6" s="1"/>
  <c r="P167" i="6" a="1"/>
  <c r="P167" i="6" s="1"/>
  <c r="P181" i="6" a="1"/>
  <c r="P181" i="6" s="1"/>
  <c r="P192" i="6" a="1"/>
  <c r="P192" i="6" s="1"/>
  <c r="P210" i="6" a="1"/>
  <c r="P210" i="6" s="1"/>
  <c r="P221" i="6" a="1"/>
  <c r="P221" i="6" s="1"/>
  <c r="P232" i="6" a="1"/>
  <c r="P232" i="6" s="1"/>
  <c r="P243" i="6" a="1"/>
  <c r="P243" i="6" s="1"/>
  <c r="P253" i="6" a="1"/>
  <c r="P253" i="6" s="1"/>
  <c r="P260" i="6" a="1"/>
  <c r="P260" i="6" s="1"/>
  <c r="P343" i="6" a="1"/>
  <c r="P343" i="6" s="1"/>
  <c r="P583" i="6" a="1"/>
  <c r="P583" i="6" s="1"/>
  <c r="P598" i="6" a="1"/>
  <c r="P598" i="6" s="1"/>
  <c r="P6" i="6" a="1"/>
  <c r="P6" i="6" s="1"/>
  <c r="P13" i="6" a="1"/>
  <c r="P13" i="6" s="1"/>
  <c r="P21" i="6" a="1"/>
  <c r="P21" i="6" s="1"/>
  <c r="P28" i="6" a="1"/>
  <c r="P28" i="6" s="1"/>
  <c r="P35" i="6" a="1"/>
  <c r="P35" i="6" s="1"/>
  <c r="P42" i="6" a="1"/>
  <c r="P42" i="6" s="1"/>
  <c r="P53" i="6" a="1"/>
  <c r="P53" i="6" s="1"/>
  <c r="P64" i="6" a="1"/>
  <c r="P64" i="6" s="1"/>
  <c r="P71" i="6" a="1"/>
  <c r="P71" i="6" s="1"/>
  <c r="P78" i="6" a="1"/>
  <c r="P78" i="6" s="1"/>
  <c r="P89" i="6" a="1"/>
  <c r="P89" i="6" s="1"/>
  <c r="P100" i="6" a="1"/>
  <c r="P100" i="6" s="1"/>
  <c r="P107" i="6" a="1"/>
  <c r="P107" i="6" s="1"/>
  <c r="P142" i="6" a="1"/>
  <c r="P142" i="6" s="1"/>
  <c r="P508" i="6" a="1"/>
  <c r="P508" i="6" s="1"/>
  <c r="P515" i="6" a="1"/>
  <c r="P515" i="6" s="1"/>
  <c r="P526" i="6" a="1"/>
  <c r="P526" i="6" s="1"/>
  <c r="P537" i="6" a="1"/>
  <c r="P537" i="6" s="1"/>
  <c r="P548" i="6" a="1"/>
  <c r="P548" i="6" s="1"/>
  <c r="P559" i="6" a="1"/>
  <c r="P559" i="6" s="1"/>
  <c r="P788" i="6" a="1"/>
  <c r="P788" i="6" s="1"/>
  <c r="P876" i="6" a="1"/>
  <c r="P876" i="6" s="1"/>
  <c r="P887" i="6" a="1"/>
  <c r="P887" i="6" s="1"/>
  <c r="P898" i="6" a="1"/>
  <c r="P898" i="6" s="1"/>
  <c r="P909" i="6" a="1"/>
  <c r="P909" i="6" s="1"/>
  <c r="P920" i="6" a="1"/>
  <c r="P920" i="6" s="1"/>
  <c r="P562" i="6" a="1"/>
  <c r="P562" i="6" s="1"/>
  <c r="P368" i="6" a="1"/>
  <c r="P368" i="6" s="1"/>
  <c r="P32" i="6" a="1"/>
  <c r="P32" i="6" s="1"/>
  <c r="P46" i="6" a="1"/>
  <c r="P46" i="6" s="1"/>
  <c r="P57" i="6" a="1"/>
  <c r="P57" i="6" s="1"/>
  <c r="P68" i="6" a="1"/>
  <c r="P68" i="6" s="1"/>
  <c r="P75" i="6" a="1"/>
  <c r="P75" i="6" s="1"/>
  <c r="P82" i="6" a="1"/>
  <c r="P82" i="6" s="1"/>
  <c r="P93" i="6" a="1"/>
  <c r="P93" i="6" s="1"/>
  <c r="P200" i="6" a="1"/>
  <c r="P200" i="6" s="1"/>
  <c r="P247" i="6" a="1"/>
  <c r="P247" i="6" s="1"/>
  <c r="P340" i="6" a="1"/>
  <c r="P340" i="6" s="1"/>
  <c r="P347" i="6" a="1"/>
  <c r="P347" i="6" s="1"/>
  <c r="P454" i="6" a="1"/>
  <c r="P454" i="6" s="1"/>
  <c r="P465" i="6" a="1"/>
  <c r="P465" i="6" s="1"/>
  <c r="P476" i="6" a="1"/>
  <c r="P476" i="6" s="1"/>
  <c r="P483" i="6" a="1"/>
  <c r="P483" i="6" s="1"/>
  <c r="P494" i="6" a="1"/>
  <c r="P494" i="6" s="1"/>
  <c r="P566" i="6" a="1"/>
  <c r="P566" i="6" s="1"/>
  <c r="P573" i="6" a="1"/>
  <c r="P573" i="6" s="1"/>
  <c r="P580" i="6" a="1"/>
  <c r="P580" i="6" s="1"/>
  <c r="P588" i="6" a="1"/>
  <c r="P588" i="6" s="1"/>
  <c r="P595" i="6" a="1"/>
  <c r="P595" i="6" s="1"/>
  <c r="P606" i="6" a="1"/>
  <c r="P606" i="6" s="1"/>
  <c r="P613" i="6" a="1"/>
  <c r="P613" i="6" s="1"/>
  <c r="P624" i="6" a="1"/>
  <c r="P624" i="6" s="1"/>
  <c r="P686" i="6" a="1"/>
  <c r="P686" i="6" s="1"/>
  <c r="P697" i="6" a="1"/>
  <c r="P697" i="6" s="1"/>
  <c r="P708" i="6" a="1"/>
  <c r="P708" i="6" s="1"/>
  <c r="P719" i="6" a="1"/>
  <c r="P719" i="6" s="1"/>
  <c r="P730" i="6" a="1"/>
  <c r="P730" i="6" s="1"/>
  <c r="P741" i="6" a="1"/>
  <c r="P741" i="6" s="1"/>
  <c r="P759" i="6" a="1"/>
  <c r="P759" i="6" s="1"/>
  <c r="P812" i="6" a="1"/>
  <c r="P812" i="6" s="1"/>
  <c r="P825" i="6" a="1"/>
  <c r="P825" i="6" s="1"/>
  <c r="P836" i="6" a="1"/>
  <c r="P836" i="6" s="1"/>
  <c r="P847" i="6" a="1"/>
  <c r="P847" i="6" s="1"/>
  <c r="P858" i="6" a="1"/>
  <c r="P858" i="6" s="1"/>
  <c r="P869" i="6" a="1"/>
  <c r="P869" i="6" s="1"/>
  <c r="P1081" i="6" a="1"/>
  <c r="P1081" i="6" s="1"/>
  <c r="P95" i="6" a="1"/>
  <c r="P95" i="6" s="1"/>
  <c r="P116" i="6" a="1"/>
  <c r="P116" i="6" s="1"/>
  <c r="P130" i="6" a="1"/>
  <c r="P130" i="6" s="1"/>
  <c r="P144" i="6" a="1"/>
  <c r="P144" i="6" s="1"/>
  <c r="P151" i="6" a="1"/>
  <c r="P151" i="6" s="1"/>
  <c r="P169" i="6" a="1"/>
  <c r="P169" i="6" s="1"/>
  <c r="P283" i="6" a="1"/>
  <c r="P283" i="6" s="1"/>
  <c r="P296" i="6" a="1"/>
  <c r="P296" i="6" s="1"/>
  <c r="P303" i="6" a="1"/>
  <c r="P303" i="6" s="1"/>
  <c r="P323" i="6" a="1"/>
  <c r="P323" i="6" s="1"/>
  <c r="P334" i="6" a="1"/>
  <c r="P334" i="6" s="1"/>
  <c r="P344" i="6" a="1"/>
  <c r="P344" i="6" s="1"/>
  <c r="P594" i="6" a="1"/>
  <c r="P594" i="6" s="1"/>
  <c r="P605" i="6" a="1"/>
  <c r="P605" i="6" s="1"/>
  <c r="P612" i="6" a="1"/>
  <c r="P612" i="6" s="1"/>
  <c r="P623" i="6" a="1"/>
  <c r="P623" i="6" s="1"/>
  <c r="P648" i="6" a="1"/>
  <c r="P648" i="6" s="1"/>
  <c r="P655" i="6" a="1"/>
  <c r="P655" i="6" s="1"/>
  <c r="P666" i="6" a="1"/>
  <c r="P666" i="6" s="1"/>
  <c r="P677" i="6" a="1"/>
  <c r="P677" i="6" s="1"/>
  <c r="P688" i="6" a="1"/>
  <c r="P688" i="6" s="1"/>
  <c r="P699" i="6" a="1"/>
  <c r="P699" i="6" s="1"/>
  <c r="P710" i="6" a="1"/>
  <c r="P710" i="6" s="1"/>
  <c r="P721" i="6" a="1"/>
  <c r="P721" i="6" s="1"/>
  <c r="P732" i="6" a="1"/>
  <c r="P732" i="6" s="1"/>
  <c r="P743" i="6" a="1"/>
  <c r="P743" i="6" s="1"/>
  <c r="P750" i="6" a="1"/>
  <c r="P750" i="6" s="1"/>
  <c r="P827" i="6" a="1"/>
  <c r="P827" i="6" s="1"/>
  <c r="P838" i="6" a="1"/>
  <c r="P838" i="6" s="1"/>
  <c r="P849" i="6" a="1"/>
  <c r="P849" i="6" s="1"/>
  <c r="P860" i="6" a="1"/>
  <c r="P860" i="6" s="1"/>
  <c r="P871" i="6" a="1"/>
  <c r="P871" i="6" s="1"/>
  <c r="P878" i="6" a="1"/>
  <c r="P878" i="6" s="1"/>
  <c r="P889" i="6" a="1"/>
  <c r="P889" i="6" s="1"/>
  <c r="P900" i="6" a="1"/>
  <c r="P900" i="6" s="1"/>
  <c r="P911" i="6" a="1"/>
  <c r="P911" i="6" s="1"/>
  <c r="P922" i="6" a="1"/>
  <c r="P922" i="6" s="1"/>
  <c r="P940" i="6" a="1"/>
  <c r="P940" i="6" s="1"/>
  <c r="P951" i="6" a="1"/>
  <c r="P951" i="6" s="1"/>
  <c r="P962" i="6" a="1"/>
  <c r="P962" i="6" s="1"/>
  <c r="P969" i="6" a="1"/>
  <c r="P969" i="6" s="1"/>
  <c r="P980" i="6" a="1"/>
  <c r="P980" i="6" s="1"/>
  <c r="P991" i="6" a="1"/>
  <c r="P991" i="6" s="1"/>
  <c r="P1009" i="6" a="1"/>
  <c r="P1009" i="6" s="1"/>
  <c r="P1099" i="6" a="1"/>
  <c r="P1099" i="6" s="1"/>
  <c r="P1110" i="6" a="1"/>
  <c r="P1110" i="6" s="1"/>
  <c r="P1121" i="6" a="1"/>
  <c r="P1121" i="6" s="1"/>
  <c r="P1335" i="6" a="1"/>
  <c r="P1335" i="6" s="1"/>
  <c r="P1353" i="6" a="1"/>
  <c r="P1353" i="6" s="1"/>
  <c r="P1364" i="6" a="1"/>
  <c r="P1364" i="6" s="1"/>
  <c r="P1375" i="6" a="1"/>
  <c r="P1375" i="6" s="1"/>
  <c r="P1435" i="6" a="1"/>
  <c r="P1435" i="6" s="1"/>
  <c r="P1448" i="6" a="1"/>
  <c r="P1448" i="6" s="1"/>
  <c r="P1466" i="6" a="1"/>
  <c r="P1466" i="6" s="1"/>
  <c r="P1480" i="6" a="1"/>
  <c r="P1480" i="6" s="1"/>
  <c r="P616" i="6" a="1"/>
  <c r="P616" i="6" s="1"/>
  <c r="P627" i="6" a="1"/>
  <c r="P627" i="6" s="1"/>
  <c r="P634" i="6" a="1"/>
  <c r="P634" i="6" s="1"/>
  <c r="P641" i="6" a="1"/>
  <c r="P641" i="6" s="1"/>
  <c r="P652" i="6" a="1"/>
  <c r="P652" i="6" s="1"/>
  <c r="P659" i="6" a="1"/>
  <c r="P659" i="6" s="1"/>
  <c r="P670" i="6" a="1"/>
  <c r="P670" i="6" s="1"/>
  <c r="P681" i="6" a="1"/>
  <c r="P681" i="6" s="1"/>
  <c r="P818" i="6" a="1"/>
  <c r="P818" i="6" s="1"/>
  <c r="P831" i="6" a="1"/>
  <c r="P831" i="6" s="1"/>
  <c r="P842" i="6" a="1"/>
  <c r="P842" i="6" s="1"/>
  <c r="P853" i="6" a="1"/>
  <c r="P853" i="6" s="1"/>
  <c r="P864" i="6" a="1"/>
  <c r="P864" i="6" s="1"/>
  <c r="P875" i="6" a="1"/>
  <c r="P875" i="6" s="1"/>
  <c r="P882" i="6" a="1"/>
  <c r="P882" i="6" s="1"/>
  <c r="P933" i="6" a="1"/>
  <c r="P933" i="6" s="1"/>
  <c r="P944" i="6" a="1"/>
  <c r="P944" i="6" s="1"/>
  <c r="P955" i="6" a="1"/>
  <c r="P955" i="6" s="1"/>
  <c r="P973" i="6" a="1"/>
  <c r="P973" i="6" s="1"/>
  <c r="P984" i="6" a="1"/>
  <c r="P984" i="6" s="1"/>
  <c r="P995" i="6" a="1"/>
  <c r="P995" i="6" s="1"/>
  <c r="P1002" i="6" a="1"/>
  <c r="P1002" i="6" s="1"/>
  <c r="P1067" i="6" a="1"/>
  <c r="P1067" i="6" s="1"/>
  <c r="P1092" i="6" a="1"/>
  <c r="P1092" i="6" s="1"/>
  <c r="P1103" i="6" a="1"/>
  <c r="P1103" i="6" s="1"/>
  <c r="P1114" i="6" a="1"/>
  <c r="P1114" i="6" s="1"/>
  <c r="P1125" i="6" a="1"/>
  <c r="P1125" i="6" s="1"/>
  <c r="P1132" i="6" a="1"/>
  <c r="P1132" i="6" s="1"/>
  <c r="P1339" i="6" a="1"/>
  <c r="P1339" i="6" s="1"/>
  <c r="P1346" i="6" a="1"/>
  <c r="P1346" i="6" s="1"/>
  <c r="P1357" i="6" a="1"/>
  <c r="P1357" i="6" s="1"/>
  <c r="P1368" i="6" a="1"/>
  <c r="P1368" i="6" s="1"/>
  <c r="P1382" i="6" a="1"/>
  <c r="P1382" i="6" s="1"/>
  <c r="P1441" i="6" a="1"/>
  <c r="P1441" i="6" s="1"/>
  <c r="P408" i="6" a="1"/>
  <c r="P408" i="6" s="1"/>
  <c r="P415" i="6" a="1"/>
  <c r="P415" i="6" s="1"/>
  <c r="P433" i="6" a="1"/>
  <c r="P433" i="6" s="1"/>
  <c r="P444" i="6" a="1"/>
  <c r="P444" i="6" s="1"/>
  <c r="P451" i="6" a="1"/>
  <c r="P451" i="6" s="1"/>
  <c r="P458" i="6" a="1"/>
  <c r="P458" i="6" s="1"/>
  <c r="P469" i="6" a="1"/>
  <c r="P469" i="6" s="1"/>
  <c r="P487" i="6" a="1"/>
  <c r="P487" i="6" s="1"/>
  <c r="P498" i="6" a="1"/>
  <c r="P498" i="6" s="1"/>
  <c r="P519" i="6" a="1"/>
  <c r="P519" i="6" s="1"/>
  <c r="P530" i="6" a="1"/>
  <c r="P530" i="6" s="1"/>
  <c r="P541" i="6" a="1"/>
  <c r="P541" i="6" s="1"/>
  <c r="P552" i="6" a="1"/>
  <c r="P552" i="6" s="1"/>
  <c r="P569" i="6" a="1"/>
  <c r="P569" i="6" s="1"/>
  <c r="P576" i="6" a="1"/>
  <c r="P576" i="6" s="1"/>
  <c r="P602" i="6" a="1"/>
  <c r="P602" i="6" s="1"/>
  <c r="P609" i="6" a="1"/>
  <c r="P609" i="6" s="1"/>
  <c r="P620" i="6" a="1"/>
  <c r="P620" i="6" s="1"/>
  <c r="P631" i="6" a="1"/>
  <c r="P631" i="6" s="1"/>
  <c r="P638" i="6" a="1"/>
  <c r="P638" i="6" s="1"/>
  <c r="P645" i="6" a="1"/>
  <c r="P645" i="6" s="1"/>
  <c r="P811" i="6" a="1"/>
  <c r="P811" i="6" s="1"/>
  <c r="P886" i="6" a="1"/>
  <c r="P886" i="6" s="1"/>
  <c r="P897" i="6" a="1"/>
  <c r="P897" i="6" s="1"/>
  <c r="P908" i="6" a="1"/>
  <c r="P908" i="6" s="1"/>
  <c r="P919" i="6" a="1"/>
  <c r="P919" i="6" s="1"/>
  <c r="P937" i="6" a="1"/>
  <c r="P937" i="6" s="1"/>
  <c r="P948" i="6" a="1"/>
  <c r="P948" i="6" s="1"/>
  <c r="P959" i="6" a="1"/>
  <c r="P959" i="6" s="1"/>
  <c r="P966" i="6" a="1"/>
  <c r="P966" i="6" s="1"/>
  <c r="P977" i="6" a="1"/>
  <c r="P977" i="6" s="1"/>
  <c r="P988" i="6" a="1"/>
  <c r="P988" i="6" s="1"/>
  <c r="P999" i="6" a="1"/>
  <c r="P999" i="6" s="1"/>
  <c r="P1006" i="6" a="1"/>
  <c r="P1006" i="6" s="1"/>
  <c r="P1071" i="6" a="1"/>
  <c r="P1071" i="6" s="1"/>
  <c r="P1078" i="6" a="1"/>
  <c r="P1078" i="6" s="1"/>
  <c r="P1085" i="6" a="1"/>
  <c r="P1085" i="6" s="1"/>
  <c r="P1096" i="6" a="1"/>
  <c r="P1096" i="6" s="1"/>
  <c r="P1107" i="6" a="1"/>
  <c r="P1107" i="6" s="1"/>
  <c r="P1285" i="6" a="1"/>
  <c r="P1285" i="6" s="1"/>
  <c r="P1332" i="6" a="1"/>
  <c r="P1332" i="6" s="1"/>
  <c r="P1343" i="6" a="1"/>
  <c r="P1343" i="6" s="1"/>
  <c r="P1350" i="6" a="1"/>
  <c r="P1350" i="6" s="1"/>
  <c r="P1361" i="6" a="1"/>
  <c r="P1361" i="6" s="1"/>
  <c r="P1721" i="6" a="1"/>
  <c r="P1721" i="6" s="1"/>
  <c r="P773" i="6" a="1"/>
  <c r="P773" i="6" s="1"/>
  <c r="P784" i="6" a="1"/>
  <c r="P784" i="6" s="1"/>
  <c r="P791" i="6" a="1"/>
  <c r="P791" i="6" s="1"/>
  <c r="P802" i="6" a="1"/>
  <c r="P802" i="6" s="1"/>
  <c r="P828" i="6" a="1"/>
  <c r="P828" i="6" s="1"/>
  <c r="P839" i="6" a="1"/>
  <c r="P839" i="6" s="1"/>
  <c r="P850" i="6" a="1"/>
  <c r="P850" i="6" s="1"/>
  <c r="P861" i="6" a="1"/>
  <c r="P861" i="6" s="1"/>
  <c r="P872" i="6" a="1"/>
  <c r="P872" i="6" s="1"/>
  <c r="P879" i="6" a="1"/>
  <c r="P879" i="6" s="1"/>
  <c r="P890" i="6" a="1"/>
  <c r="P890" i="6" s="1"/>
  <c r="P901" i="6" a="1"/>
  <c r="P901" i="6" s="1"/>
  <c r="P912" i="6" a="1"/>
  <c r="P912" i="6" s="1"/>
  <c r="P923" i="6" a="1"/>
  <c r="P923" i="6" s="1"/>
  <c r="P930" i="6" a="1"/>
  <c r="P930" i="6" s="1"/>
  <c r="P941" i="6" a="1"/>
  <c r="P941" i="6" s="1"/>
  <c r="P952" i="6" a="1"/>
  <c r="P952" i="6" s="1"/>
  <c r="P963" i="6" a="1"/>
  <c r="P963" i="6" s="1"/>
  <c r="P1064" i="6" a="1"/>
  <c r="P1064" i="6" s="1"/>
  <c r="P1089" i="6" a="1"/>
  <c r="P1089" i="6" s="1"/>
  <c r="P1100" i="6" a="1"/>
  <c r="P1100" i="6" s="1"/>
  <c r="P1267" i="6" a="1"/>
  <c r="P1267" i="6" s="1"/>
  <c r="P1307" i="6" a="1"/>
  <c r="P1307" i="6" s="1"/>
  <c r="P1318" i="6" a="1"/>
  <c r="P1318" i="6" s="1"/>
  <c r="P1325" i="6" a="1"/>
  <c r="P1325" i="6" s="1"/>
  <c r="P1336" i="6" a="1"/>
  <c r="P1336" i="6" s="1"/>
  <c r="P1719" i="6" a="1"/>
  <c r="P1719" i="6" s="1"/>
  <c r="P143" i="6" a="1"/>
  <c r="P143" i="6" s="1"/>
  <c r="P150" i="6" a="1"/>
  <c r="P150" i="6" s="1"/>
  <c r="P168" i="6" a="1"/>
  <c r="P168" i="6" s="1"/>
  <c r="P182" i="6" a="1"/>
  <c r="P182" i="6" s="1"/>
  <c r="P193" i="6" a="1"/>
  <c r="P193" i="6" s="1"/>
  <c r="P211" i="6" a="1"/>
  <c r="P211" i="6" s="1"/>
  <c r="P222" i="6" a="1"/>
  <c r="P222" i="6" s="1"/>
  <c r="P233" i="6" a="1"/>
  <c r="P233" i="6" s="1"/>
  <c r="P244" i="6" a="1"/>
  <c r="P244" i="6" s="1"/>
  <c r="P254" i="6" a="1"/>
  <c r="P254" i="6" s="1"/>
  <c r="P282" i="6" a="1"/>
  <c r="P282" i="6" s="1"/>
  <c r="P293" i="6" a="1"/>
  <c r="P293" i="6" s="1"/>
  <c r="P302" i="6" a="1"/>
  <c r="P302" i="6" s="1"/>
  <c r="P315" i="6" a="1"/>
  <c r="P315" i="6" s="1"/>
  <c r="P322" i="6" a="1"/>
  <c r="P322" i="6" s="1"/>
  <c r="P333" i="6" a="1"/>
  <c r="P333" i="6" s="1"/>
  <c r="P350" i="6" a="1"/>
  <c r="P350" i="6" s="1"/>
  <c r="P357" i="6" a="1"/>
  <c r="P357" i="6" s="1"/>
  <c r="P364" i="6" a="1"/>
  <c r="P364" i="6" s="1"/>
  <c r="P375" i="6" a="1"/>
  <c r="P375" i="6" s="1"/>
  <c r="P382" i="6" a="1"/>
  <c r="P382" i="6" s="1"/>
  <c r="P393" i="6" a="1"/>
  <c r="P393" i="6" s="1"/>
  <c r="P403" i="6" a="1"/>
  <c r="P403" i="6" s="1"/>
  <c r="P410" i="6" a="1"/>
  <c r="P410" i="6" s="1"/>
  <c r="P417" i="6" a="1"/>
  <c r="P417" i="6" s="1"/>
  <c r="P640" i="6" a="1"/>
  <c r="P640" i="6" s="1"/>
  <c r="P647" i="6" a="1"/>
  <c r="P647" i="6" s="1"/>
  <c r="P654" i="6" a="1"/>
  <c r="P654" i="6" s="1"/>
  <c r="P665" i="6" a="1"/>
  <c r="P665" i="6" s="1"/>
  <c r="P676" i="6" a="1"/>
  <c r="P676" i="6" s="1"/>
  <c r="P687" i="6" a="1"/>
  <c r="P687" i="6" s="1"/>
  <c r="P698" i="6" a="1"/>
  <c r="P698" i="6" s="1"/>
  <c r="P709" i="6" a="1"/>
  <c r="P709" i="6" s="1"/>
  <c r="P720" i="6" a="1"/>
  <c r="P720" i="6" s="1"/>
  <c r="P731" i="6" a="1"/>
  <c r="P731" i="6" s="1"/>
  <c r="P742" i="6" a="1"/>
  <c r="P742" i="6" s="1"/>
  <c r="P760" i="6" a="1"/>
  <c r="P760" i="6" s="1"/>
  <c r="P771" i="6" a="1"/>
  <c r="P771" i="6" s="1"/>
  <c r="P782" i="6" a="1"/>
  <c r="P782" i="6" s="1"/>
  <c r="P789" i="6" a="1"/>
  <c r="P789" i="6" s="1"/>
  <c r="P800" i="6" a="1"/>
  <c r="P800" i="6" s="1"/>
  <c r="P813" i="6" a="1"/>
  <c r="P813" i="6" s="1"/>
  <c r="P968" i="6" a="1"/>
  <c r="P968" i="6" s="1"/>
  <c r="P979" i="6" a="1"/>
  <c r="P979" i="6" s="1"/>
  <c r="P990" i="6" a="1"/>
  <c r="P990" i="6" s="1"/>
  <c r="P1001" i="6" a="1"/>
  <c r="P1001" i="6" s="1"/>
  <c r="P1026" i="6" a="1"/>
  <c r="P1026" i="6" s="1"/>
  <c r="P1037" i="6" a="1"/>
  <c r="P1037" i="6" s="1"/>
  <c r="P1048" i="6" a="1"/>
  <c r="P1048" i="6" s="1"/>
  <c r="P1109" i="6" a="1"/>
  <c r="P1109" i="6" s="1"/>
  <c r="P1138" i="6" a="1"/>
  <c r="P1138" i="6" s="1"/>
  <c r="P1149" i="6" a="1"/>
  <c r="P1149" i="6" s="1"/>
  <c r="P1160" i="6" a="1"/>
  <c r="P1160" i="6" s="1"/>
  <c r="P1178" i="6" a="1"/>
  <c r="P1178" i="6" s="1"/>
  <c r="P1189" i="6" a="1"/>
  <c r="P1189" i="6" s="1"/>
  <c r="P1196" i="6" a="1"/>
  <c r="P1196" i="6" s="1"/>
  <c r="P1207" i="6" a="1"/>
  <c r="P1207" i="6" s="1"/>
  <c r="P1218" i="6" a="1"/>
  <c r="P1218" i="6" s="1"/>
  <c r="P1229" i="6" a="1"/>
  <c r="P1229" i="6" s="1"/>
  <c r="P1254" i="6" a="1"/>
  <c r="P1254" i="6" s="1"/>
  <c r="P1265" i="6" a="1"/>
  <c r="P1265" i="6" s="1"/>
  <c r="P1447" i="6" a="1"/>
  <c r="P1447" i="6" s="1"/>
  <c r="P1465" i="6" a="1"/>
  <c r="P1465" i="6" s="1"/>
  <c r="P1479" i="6" a="1"/>
  <c r="P1479" i="6" s="1"/>
  <c r="P1490" i="6" a="1"/>
  <c r="P1490" i="6" s="1"/>
  <c r="P1501" i="6" a="1"/>
  <c r="P1501" i="6" s="1"/>
  <c r="P1512" i="6" a="1"/>
  <c r="P1512" i="6" s="1"/>
  <c r="P1523" i="6" a="1"/>
  <c r="P1523" i="6" s="1"/>
  <c r="P1534" i="6" a="1"/>
  <c r="P1534" i="6" s="1"/>
  <c r="P1548" i="6" a="1"/>
  <c r="P1548" i="6" s="1"/>
  <c r="P1566" i="6" a="1"/>
  <c r="P1566" i="6" s="1"/>
  <c r="P1580" i="6" a="1"/>
  <c r="P1580" i="6" s="1"/>
  <c r="P1587" i="6" a="1"/>
  <c r="P1587" i="6" s="1"/>
  <c r="P1617" i="6" a="1"/>
  <c r="P1617" i="6" s="1"/>
  <c r="P1628" i="6" a="1"/>
  <c r="P1628" i="6" s="1"/>
  <c r="P1640" i="6" a="1"/>
  <c r="P1640" i="6" s="1"/>
  <c r="P1666" i="6" a="1"/>
  <c r="P1666" i="6" s="1"/>
  <c r="P91" i="6" a="1"/>
  <c r="P91" i="6" s="1"/>
  <c r="P102" i="6" a="1"/>
  <c r="P102" i="6" s="1"/>
  <c r="P109" i="6" a="1"/>
  <c r="P109" i="6" s="1"/>
  <c r="P112" i="6" a="1"/>
  <c r="P112" i="6" s="1"/>
  <c r="P119" i="6" a="1"/>
  <c r="P119" i="6" s="1"/>
  <c r="P126" i="6" a="1"/>
  <c r="P126" i="6" s="1"/>
  <c r="P133" i="6" a="1"/>
  <c r="P133" i="6" s="1"/>
  <c r="P140" i="6" a="1"/>
  <c r="P140" i="6" s="1"/>
  <c r="P147" i="6" a="1"/>
  <c r="P147" i="6" s="1"/>
  <c r="P158" i="6" a="1"/>
  <c r="P158" i="6" s="1"/>
  <c r="P165" i="6" a="1"/>
  <c r="P165" i="6" s="1"/>
  <c r="P176" i="6" a="1"/>
  <c r="P176" i="6" s="1"/>
  <c r="P179" i="6" a="1"/>
  <c r="P179" i="6" s="1"/>
  <c r="P190" i="6" a="1"/>
  <c r="P190" i="6" s="1"/>
  <c r="P208" i="6" a="1"/>
  <c r="P208" i="6" s="1"/>
  <c r="P219" i="6" a="1"/>
  <c r="P219" i="6" s="1"/>
  <c r="P230" i="6" a="1"/>
  <c r="P230" i="6" s="1"/>
  <c r="P241" i="6" a="1"/>
  <c r="P241" i="6" s="1"/>
  <c r="P272" i="6" a="1"/>
  <c r="P272" i="6" s="1"/>
  <c r="P279" i="6" a="1"/>
  <c r="P279" i="6" s="1"/>
  <c r="P290" i="6" a="1"/>
  <c r="P290" i="6" s="1"/>
  <c r="P299" i="6" a="1"/>
  <c r="P299" i="6" s="1"/>
  <c r="P312" i="6" a="1"/>
  <c r="P312" i="6" s="1"/>
  <c r="P319" i="6" a="1"/>
  <c r="P319" i="6" s="1"/>
  <c r="P330" i="6" a="1"/>
  <c r="P330" i="6" s="1"/>
  <c r="P337" i="6" a="1"/>
  <c r="P337" i="6" s="1"/>
  <c r="P354" i="6" a="1"/>
  <c r="P354" i="6" s="1"/>
  <c r="P361" i="6" a="1"/>
  <c r="P361" i="6" s="1"/>
  <c r="P619" i="6" a="1"/>
  <c r="P619" i="6" s="1"/>
  <c r="P630" i="6" a="1"/>
  <c r="P630" i="6" s="1"/>
  <c r="P637" i="6" a="1"/>
  <c r="P637" i="6" s="1"/>
  <c r="P644" i="6" a="1"/>
  <c r="P644" i="6" s="1"/>
  <c r="P662" i="6" a="1"/>
  <c r="P662" i="6" s="1"/>
  <c r="P673" i="6" a="1"/>
  <c r="P673" i="6" s="1"/>
  <c r="P684" i="6" a="1"/>
  <c r="P684" i="6" s="1"/>
  <c r="P695" i="6" a="1"/>
  <c r="P695" i="6" s="1"/>
  <c r="P706" i="6" a="1"/>
  <c r="P706" i="6" s="1"/>
  <c r="P717" i="6" a="1"/>
  <c r="P717" i="6" s="1"/>
  <c r="P728" i="6" a="1"/>
  <c r="P728" i="6" s="1"/>
  <c r="P739" i="6" a="1"/>
  <c r="P739" i="6" s="1"/>
  <c r="P757" i="6" a="1"/>
  <c r="P757" i="6" s="1"/>
  <c r="P965" i="6" a="1"/>
  <c r="P965" i="6" s="1"/>
  <c r="P976" i="6" a="1"/>
  <c r="P976" i="6" s="1"/>
  <c r="P987" i="6" a="1"/>
  <c r="P987" i="6" s="1"/>
  <c r="P998" i="6" a="1"/>
  <c r="P998" i="6" s="1"/>
  <c r="P1005" i="6" a="1"/>
  <c r="P1005" i="6" s="1"/>
  <c r="P1016" i="6" a="1"/>
  <c r="P1016" i="6" s="1"/>
  <c r="P1023" i="6" a="1"/>
  <c r="P1023" i="6" s="1"/>
  <c r="P1106" i="6" a="1"/>
  <c r="P1106" i="6" s="1"/>
  <c r="P1117" i="6" a="1"/>
  <c r="P1117" i="6" s="1"/>
  <c r="P1128" i="6" a="1"/>
  <c r="P1128" i="6" s="1"/>
  <c r="P1135" i="6" a="1"/>
  <c r="P1135" i="6" s="1"/>
  <c r="P1146" i="6" a="1"/>
  <c r="P1146" i="6" s="1"/>
  <c r="P1157" i="6" a="1"/>
  <c r="P1157" i="6" s="1"/>
  <c r="P1168" i="6" a="1"/>
  <c r="P1168" i="6" s="1"/>
  <c r="P1175" i="6" a="1"/>
  <c r="P1175" i="6" s="1"/>
  <c r="P1349" i="6" a="1"/>
  <c r="P1349" i="6" s="1"/>
  <c r="P1360" i="6" a="1"/>
  <c r="P1360" i="6" s="1"/>
  <c r="P1371" i="6" a="1"/>
  <c r="P1371" i="6" s="1"/>
  <c r="P1378" i="6" a="1"/>
  <c r="P1378" i="6" s="1"/>
  <c r="P1444" i="6" a="1"/>
  <c r="P1444" i="6" s="1"/>
  <c r="P1455" i="6" a="1"/>
  <c r="P1455" i="6" s="1"/>
  <c r="P1462" i="6" a="1"/>
  <c r="P1462" i="6" s="1"/>
  <c r="P1473" i="6" a="1"/>
  <c r="P1473" i="6" s="1"/>
  <c r="P1476" i="6" a="1"/>
  <c r="P1476" i="6" s="1"/>
  <c r="P17" i="6" a="1"/>
  <c r="P17" i="6" s="1"/>
  <c r="P37" i="6" a="1"/>
  <c r="P37" i="6" s="1"/>
  <c r="P48" i="6" a="1"/>
  <c r="P48" i="6" s="1"/>
  <c r="P59" i="6" a="1"/>
  <c r="P59" i="6" s="1"/>
  <c r="P77" i="6" a="1"/>
  <c r="P77" i="6" s="1"/>
  <c r="P84" i="6" a="1"/>
  <c r="P84" i="6" s="1"/>
  <c r="P98" i="6" a="1"/>
  <c r="P98" i="6" s="1"/>
  <c r="P105" i="6" a="1"/>
  <c r="P105" i="6" s="1"/>
  <c r="P118" i="6" a="1"/>
  <c r="P118" i="6" s="1"/>
  <c r="P125" i="6" a="1"/>
  <c r="P125" i="6" s="1"/>
  <c r="P132" i="6" a="1"/>
  <c r="P132" i="6" s="1"/>
  <c r="P156" i="6" a="1"/>
  <c r="P156" i="6" s="1"/>
  <c r="P163" i="6" a="1"/>
  <c r="P163" i="6" s="1"/>
  <c r="P184" i="6" a="1"/>
  <c r="P184" i="6" s="1"/>
  <c r="P195" i="6" a="1"/>
  <c r="P195" i="6" s="1"/>
  <c r="P202" i="6" a="1"/>
  <c r="P202" i="6" s="1"/>
  <c r="P213" i="6" a="1"/>
  <c r="P213" i="6" s="1"/>
  <c r="P224" i="6" a="1"/>
  <c r="P224" i="6" s="1"/>
  <c r="P235" i="6" a="1"/>
  <c r="P235" i="6" s="1"/>
  <c r="P246" i="6" a="1"/>
  <c r="P246" i="6" s="1"/>
  <c r="P265" i="6" a="1"/>
  <c r="P265" i="6" s="1"/>
  <c r="P275" i="6" a="1"/>
  <c r="P275" i="6" s="1"/>
  <c r="P289" i="6" a="1"/>
  <c r="P289" i="6" s="1"/>
  <c r="P298" i="6" a="1"/>
  <c r="P298" i="6" s="1"/>
  <c r="P332" i="6" a="1"/>
  <c r="P332" i="6" s="1"/>
  <c r="P342" i="6" a="1"/>
  <c r="P342" i="6" s="1"/>
  <c r="P362" i="6" a="1"/>
  <c r="P362" i="6" s="1"/>
  <c r="P373" i="6" a="1"/>
  <c r="P373" i="6" s="1"/>
  <c r="P380" i="6" a="1"/>
  <c r="P380" i="6" s="1"/>
  <c r="P391" i="6" a="1"/>
  <c r="P391" i="6" s="1"/>
  <c r="P418" i="6" a="1"/>
  <c r="P418" i="6" s="1"/>
  <c r="P425" i="6" a="1"/>
  <c r="P425" i="6" s="1"/>
  <c r="P436" i="6" a="1"/>
  <c r="P436" i="6" s="1"/>
  <c r="P447" i="6" a="1"/>
  <c r="P447" i="6" s="1"/>
  <c r="P461" i="6" a="1"/>
  <c r="P461" i="6" s="1"/>
  <c r="P472" i="6" a="1"/>
  <c r="P472" i="6" s="1"/>
  <c r="P490" i="6" a="1"/>
  <c r="P490" i="6" s="1"/>
  <c r="P501" i="6" a="1"/>
  <c r="P501" i="6" s="1"/>
  <c r="P511" i="6" a="1"/>
  <c r="P511" i="6" s="1"/>
  <c r="P522" i="6" a="1"/>
  <c r="P522" i="6" s="1"/>
  <c r="P533" i="6" a="1"/>
  <c r="P533" i="6" s="1"/>
  <c r="P544" i="6" a="1"/>
  <c r="P544" i="6" s="1"/>
  <c r="P555" i="6" a="1"/>
  <c r="P555" i="6" s="1"/>
  <c r="P565" i="6" a="1"/>
  <c r="P565" i="6" s="1"/>
  <c r="P572" i="6" a="1"/>
  <c r="P572" i="6" s="1"/>
  <c r="P579" i="6" a="1"/>
  <c r="P579" i="6" s="1"/>
  <c r="P586" i="6" a="1"/>
  <c r="P586" i="6" s="1"/>
  <c r="P601" i="6" a="1"/>
  <c r="P601" i="6" s="1"/>
  <c r="P626" i="6" a="1"/>
  <c r="P626" i="6" s="1"/>
  <c r="P636" i="6" a="1"/>
  <c r="P636" i="6" s="1"/>
  <c r="P650" i="6" a="1"/>
  <c r="P650" i="6" s="1"/>
  <c r="P657" i="6" a="1"/>
  <c r="P657" i="6" s="1"/>
  <c r="P664" i="6" a="1"/>
  <c r="P664" i="6" s="1"/>
  <c r="P675" i="6" a="1"/>
  <c r="P675" i="6" s="1"/>
  <c r="P693" i="6" a="1"/>
  <c r="P693" i="6" s="1"/>
  <c r="P704" i="6" a="1"/>
  <c r="P704" i="6" s="1"/>
  <c r="P715" i="6" a="1"/>
  <c r="P715" i="6" s="1"/>
  <c r="P726" i="6" a="1"/>
  <c r="P726" i="6" s="1"/>
  <c r="P737" i="6" a="1"/>
  <c r="P737" i="6" s="1"/>
  <c r="P748" i="6" a="1"/>
  <c r="P748" i="6" s="1"/>
  <c r="P755" i="6" a="1"/>
  <c r="P755" i="6" s="1"/>
  <c r="P762" i="6" a="1"/>
  <c r="P762" i="6" s="1"/>
  <c r="P769" i="6" a="1"/>
  <c r="P769" i="6" s="1"/>
  <c r="P780" i="6" a="1"/>
  <c r="P780" i="6" s="1"/>
  <c r="P798" i="6" a="1"/>
  <c r="P798" i="6" s="1"/>
  <c r="P805" i="6" a="1"/>
  <c r="P805" i="6" s="1"/>
  <c r="P814" i="6" a="1"/>
  <c r="P814" i="6" s="1"/>
  <c r="P821" i="6" a="1"/>
  <c r="P821" i="6" s="1"/>
  <c r="P834" i="6" a="1"/>
  <c r="P834" i="6" s="1"/>
  <c r="P845" i="6" a="1"/>
  <c r="P845" i="6" s="1"/>
  <c r="P856" i="6" a="1"/>
  <c r="P856" i="6" s="1"/>
  <c r="P867" i="6" a="1"/>
  <c r="P867" i="6" s="1"/>
  <c r="P892" i="6" a="1"/>
  <c r="P892" i="6" s="1"/>
  <c r="P903" i="6" a="1"/>
  <c r="P903" i="6" s="1"/>
  <c r="P914" i="6" a="1"/>
  <c r="P914" i="6" s="1"/>
  <c r="P925" i="6" a="1"/>
  <c r="P925" i="6" s="1"/>
  <c r="P932" i="6" a="1"/>
  <c r="P932" i="6" s="1"/>
  <c r="P946" i="6" a="1"/>
  <c r="P946" i="6" s="1"/>
  <c r="P957" i="6" a="1"/>
  <c r="P957" i="6" s="1"/>
  <c r="P964" i="6" a="1"/>
  <c r="P964" i="6" s="1"/>
  <c r="P971" i="6" a="1"/>
  <c r="P971" i="6" s="1"/>
  <c r="P982" i="6" a="1"/>
  <c r="P982" i="6" s="1"/>
  <c r="P993" i="6" a="1"/>
  <c r="P993" i="6" s="1"/>
  <c r="P1007" i="6" a="1"/>
  <c r="P1007" i="6" s="1"/>
  <c r="P1014" i="6" a="1"/>
  <c r="P1014" i="6" s="1"/>
  <c r="P1021" i="6" a="1"/>
  <c r="P1021" i="6" s="1"/>
  <c r="P1035" i="6" a="1"/>
  <c r="P1035" i="6" s="1"/>
  <c r="P1046" i="6" a="1"/>
  <c r="P1046" i="6" s="1"/>
  <c r="P1053" i="6" a="1"/>
  <c r="P1053" i="6" s="1"/>
  <c r="P1056" i="6" a="1"/>
  <c r="P1056" i="6" s="1"/>
  <c r="P1070" i="6" a="1"/>
  <c r="P1070" i="6" s="1"/>
  <c r="P1087" i="6" a="1"/>
  <c r="P1087" i="6" s="1"/>
  <c r="P1094" i="6" a="1"/>
  <c r="P1094" i="6" s="1"/>
  <c r="P1105" i="6" a="1"/>
  <c r="P1105" i="6" s="1"/>
  <c r="P1112" i="6" a="1"/>
  <c r="P1112" i="6" s="1"/>
  <c r="P1119" i="6" a="1"/>
  <c r="P1119" i="6" s="1"/>
  <c r="P1130" i="6" a="1"/>
  <c r="P1130" i="6" s="1"/>
  <c r="P1140" i="6" a="1"/>
  <c r="P1140" i="6" s="1"/>
  <c r="P1151" i="6" a="1"/>
  <c r="P1151" i="6" s="1"/>
  <c r="P1162" i="6" a="1"/>
  <c r="P1162" i="6" s="1"/>
  <c r="P1176" i="6" a="1"/>
  <c r="P1176" i="6" s="1"/>
  <c r="P1187" i="6" a="1"/>
  <c r="P1187" i="6" s="1"/>
  <c r="P1194" i="6" a="1"/>
  <c r="P1194" i="6" s="1"/>
  <c r="P1205" i="6" a="1"/>
  <c r="P1205" i="6" s="1"/>
  <c r="P1216" i="6" a="1"/>
  <c r="P1216" i="6" s="1"/>
  <c r="P1227" i="6" a="1"/>
  <c r="P1227" i="6" s="1"/>
  <c r="P1252" i="6" a="1"/>
  <c r="P1252" i="6" s="1"/>
  <c r="P1270" i="6" a="1"/>
  <c r="P1270" i="6" s="1"/>
  <c r="P1277" i="6" a="1"/>
  <c r="P1277" i="6" s="1"/>
  <c r="P1288" i="6" a="1"/>
  <c r="P1288" i="6" s="1"/>
  <c r="P1306" i="6" a="1"/>
  <c r="P1306" i="6" s="1"/>
  <c r="P1313" i="6" a="1"/>
  <c r="P1313" i="6" s="1"/>
  <c r="P1331" i="6" a="1"/>
  <c r="P1331" i="6" s="1"/>
  <c r="P1334" i="6" a="1"/>
  <c r="P1334" i="6" s="1"/>
  <c r="P1341" i="6" a="1"/>
  <c r="P1341" i="6" s="1"/>
  <c r="P1355" i="6" a="1"/>
  <c r="P1355" i="6" s="1"/>
  <c r="P1366" i="6" a="1"/>
  <c r="P1366" i="6" s="1"/>
  <c r="P1373" i="6" a="1"/>
  <c r="P1373" i="6" s="1"/>
  <c r="P1433" i="6" a="1"/>
  <c r="P1433" i="6" s="1"/>
  <c r="P1453" i="6" a="1"/>
  <c r="P1453" i="6" s="1"/>
  <c r="P1460" i="6" a="1"/>
  <c r="P1460" i="6" s="1"/>
  <c r="P1471" i="6" a="1"/>
  <c r="P1471" i="6" s="1"/>
  <c r="P1488" i="6" a="1"/>
  <c r="P1488" i="6" s="1"/>
  <c r="P1499" i="6" a="1"/>
  <c r="P1499" i="6" s="1"/>
  <c r="P1510" i="6" a="1"/>
  <c r="P1510" i="6" s="1"/>
  <c r="P1521" i="6" a="1"/>
  <c r="P1521" i="6" s="1"/>
  <c r="P1532" i="6" a="1"/>
  <c r="P1532" i="6" s="1"/>
  <c r="P1539" i="6" a="1"/>
  <c r="P1539" i="6" s="1"/>
  <c r="P1542" i="6" a="1"/>
  <c r="P1542" i="6" s="1"/>
  <c r="P1553" i="6" a="1"/>
  <c r="P1553" i="6" s="1"/>
  <c r="P1560" i="6" a="1"/>
  <c r="P1560" i="6" s="1"/>
  <c r="P1571" i="6" a="1"/>
  <c r="P1571" i="6" s="1"/>
  <c r="P1597" i="6" a="1"/>
  <c r="P1597" i="6" s="1"/>
  <c r="P1604" i="6" a="1"/>
  <c r="P1604" i="6" s="1"/>
  <c r="P1611" i="6" a="1"/>
  <c r="P1611" i="6" s="1"/>
  <c r="P1622" i="6" a="1"/>
  <c r="P1622" i="6" s="1"/>
  <c r="P1633" i="6" a="1"/>
  <c r="P1633" i="6" s="1"/>
  <c r="P1645" i="6" a="1"/>
  <c r="P1645" i="6" s="1"/>
  <c r="P1652" i="6" a="1"/>
  <c r="P1652" i="6" s="1"/>
  <c r="P1659" i="6" a="1"/>
  <c r="P1659" i="6" s="1"/>
  <c r="P1679" i="6" a="1"/>
  <c r="P1679" i="6" s="1"/>
  <c r="P1690" i="6" a="1"/>
  <c r="P1690" i="6" s="1"/>
  <c r="P1702" i="6" a="1"/>
  <c r="P1702" i="6" s="1"/>
  <c r="P1713" i="6" a="1"/>
  <c r="P1713" i="6" s="1"/>
  <c r="P1724" i="6" a="1"/>
  <c r="P1724" i="6" s="1"/>
  <c r="P885" i="6" a="1"/>
  <c r="P885" i="6" s="1"/>
  <c r="P896" i="6" a="1"/>
  <c r="P896" i="6" s="1"/>
  <c r="P907" i="6" a="1"/>
  <c r="P907" i="6" s="1"/>
  <c r="P918" i="6" a="1"/>
  <c r="P918" i="6" s="1"/>
  <c r="P929" i="6" a="1"/>
  <c r="P929" i="6" s="1"/>
  <c r="P939" i="6" a="1"/>
  <c r="P939" i="6" s="1"/>
  <c r="P950" i="6" a="1"/>
  <c r="P950" i="6" s="1"/>
  <c r="P961" i="6" a="1"/>
  <c r="P961" i="6" s="1"/>
  <c r="P975" i="6" a="1"/>
  <c r="P975" i="6" s="1"/>
  <c r="P986" i="6" a="1"/>
  <c r="P986" i="6" s="1"/>
  <c r="P997" i="6" a="1"/>
  <c r="P997" i="6" s="1"/>
  <c r="P1004" i="6" a="1"/>
  <c r="P1004" i="6" s="1"/>
  <c r="P1011" i="6" a="1"/>
  <c r="P1011" i="6" s="1"/>
  <c r="P1028" i="6" a="1"/>
  <c r="P1028" i="6" s="1"/>
  <c r="P1039" i="6" a="1"/>
  <c r="P1039" i="6" s="1"/>
  <c r="P1050" i="6" a="1"/>
  <c r="P1050" i="6" s="1"/>
  <c r="P1063" i="6" a="1"/>
  <c r="P1063" i="6" s="1"/>
  <c r="P1077" i="6" a="1"/>
  <c r="P1077" i="6" s="1"/>
  <c r="P1084" i="6" a="1"/>
  <c r="P1084" i="6" s="1"/>
  <c r="P1098" i="6" a="1"/>
  <c r="P1098" i="6" s="1"/>
  <c r="P1116" i="6" a="1"/>
  <c r="P1116" i="6" s="1"/>
  <c r="P1123" i="6" a="1"/>
  <c r="P1123" i="6" s="1"/>
  <c r="P1144" i="6" a="1"/>
  <c r="P1144" i="6" s="1"/>
  <c r="P1155" i="6" a="1"/>
  <c r="P1155" i="6" s="1"/>
  <c r="P1166" i="6" a="1"/>
  <c r="P1166" i="6" s="1"/>
  <c r="P1173" i="6" a="1"/>
  <c r="P1173" i="6" s="1"/>
  <c r="P1180" i="6" a="1"/>
  <c r="P1180" i="6" s="1"/>
  <c r="P1191" i="6" a="1"/>
  <c r="P1191" i="6" s="1"/>
  <c r="P1198" i="6" a="1"/>
  <c r="P1198" i="6" s="1"/>
  <c r="P1209" i="6" a="1"/>
  <c r="P1209" i="6" s="1"/>
  <c r="P1220" i="6" a="1"/>
  <c r="P1220" i="6" s="1"/>
  <c r="P1231" i="6" a="1"/>
  <c r="P1231" i="6" s="1"/>
  <c r="P1238" i="6" a="1"/>
  <c r="P1238" i="6" s="1"/>
  <c r="P1245" i="6" a="1"/>
  <c r="P1245" i="6" s="1"/>
  <c r="P1256" i="6" a="1"/>
  <c r="P1256" i="6" s="1"/>
  <c r="P1263" i="6" a="1"/>
  <c r="P1263" i="6" s="1"/>
  <c r="P1274" i="6" a="1"/>
  <c r="P1274" i="6" s="1"/>
  <c r="P1281" i="6" a="1"/>
  <c r="P1281" i="6" s="1"/>
  <c r="P1292" i="6" a="1"/>
  <c r="P1292" i="6" s="1"/>
  <c r="P1299" i="6" a="1"/>
  <c r="P1299" i="6" s="1"/>
  <c r="P1317" i="6" a="1"/>
  <c r="P1317" i="6" s="1"/>
  <c r="P1324" i="6" a="1"/>
  <c r="P1324" i="6" s="1"/>
  <c r="P1348" i="6" a="1"/>
  <c r="P1348" i="6" s="1"/>
  <c r="P1359" i="6" a="1"/>
  <c r="P1359" i="6" s="1"/>
  <c r="P1380" i="6" a="1"/>
  <c r="P1380" i="6" s="1"/>
  <c r="P1437" i="6" a="1"/>
  <c r="P1437" i="6" s="1"/>
  <c r="P1446" i="6" a="1"/>
  <c r="P1446" i="6" s="1"/>
  <c r="P1457" i="6" a="1"/>
  <c r="P1457" i="6" s="1"/>
  <c r="P1464" i="6" a="1"/>
  <c r="P1464" i="6" s="1"/>
  <c r="P1478" i="6" a="1"/>
  <c r="P1478" i="6" s="1"/>
  <c r="P1492" i="6" a="1"/>
  <c r="P1492" i="6" s="1"/>
  <c r="P1503" i="6" a="1"/>
  <c r="P1503" i="6" s="1"/>
  <c r="P1514" i="6" a="1"/>
  <c r="P1514" i="6" s="1"/>
  <c r="P1525" i="6" a="1"/>
  <c r="P1525" i="6" s="1"/>
  <c r="P1536" i="6" a="1"/>
  <c r="P1536" i="6" s="1"/>
  <c r="P1546" i="6" a="1"/>
  <c r="P1546" i="6" s="1"/>
  <c r="P1557" i="6" a="1"/>
  <c r="P1557" i="6" s="1"/>
  <c r="P1564" i="6" a="1"/>
  <c r="P1564" i="6" s="1"/>
  <c r="P1575" i="6" a="1"/>
  <c r="P1575" i="6" s="1"/>
  <c r="P1578" i="6" a="1"/>
  <c r="P1578" i="6" s="1"/>
  <c r="P1585" i="6" a="1"/>
  <c r="P1585" i="6" s="1"/>
  <c r="P1608" i="6" a="1"/>
  <c r="P1608" i="6" s="1"/>
  <c r="P1615" i="6" a="1"/>
  <c r="P1615" i="6" s="1"/>
  <c r="P1626" i="6" a="1"/>
  <c r="P1626" i="6" s="1"/>
  <c r="P1638" i="6" a="1"/>
  <c r="P1638" i="6" s="1"/>
  <c r="P1649" i="6" a="1"/>
  <c r="P1649" i="6" s="1"/>
  <c r="P1656" i="6" a="1"/>
  <c r="P1656" i="6" s="1"/>
  <c r="P1664" i="6" a="1"/>
  <c r="P1664" i="6" s="1"/>
  <c r="P1671" i="6" a="1"/>
  <c r="P1671" i="6" s="1"/>
  <c r="P1683" i="6" a="1"/>
  <c r="P1683" i="6" s="1"/>
  <c r="P1695" i="6" a="1"/>
  <c r="P1695" i="6" s="1"/>
  <c r="P1706" i="6" a="1"/>
  <c r="P1706" i="6" s="1"/>
  <c r="P1717" i="6" a="1"/>
  <c r="P1717" i="6" s="1"/>
  <c r="P1296" i="6" a="1"/>
  <c r="P1296" i="6" s="1"/>
  <c r="P1303" i="6" a="1"/>
  <c r="P1303" i="6" s="1"/>
  <c r="P1310" i="6" a="1"/>
  <c r="P1310" i="6" s="1"/>
  <c r="P1328" i="6" a="1"/>
  <c r="P1328" i="6" s="1"/>
  <c r="P1338" i="6" a="1"/>
  <c r="P1338" i="6" s="1"/>
  <c r="P1345" i="6" a="1"/>
  <c r="P1345" i="6" s="1"/>
  <c r="P1352" i="6" a="1"/>
  <c r="P1352" i="6" s="1"/>
  <c r="P1363" i="6" a="1"/>
  <c r="P1363" i="6" s="1"/>
  <c r="P1370" i="6" a="1"/>
  <c r="P1370" i="6" s="1"/>
  <c r="P1377" i="6" a="1"/>
  <c r="P1377" i="6" s="1"/>
  <c r="P1443" i="6" a="1"/>
  <c r="P1443" i="6" s="1"/>
  <c r="P1450" i="6" a="1"/>
  <c r="P1450" i="6" s="1"/>
  <c r="P1468" i="6" a="1"/>
  <c r="P1468" i="6" s="1"/>
  <c r="P1475" i="6" a="1"/>
  <c r="P1475" i="6" s="1"/>
  <c r="P1482" i="6" a="1"/>
  <c r="P1482" i="6" s="1"/>
  <c r="P1485" i="6" a="1"/>
  <c r="P1485" i="6" s="1"/>
  <c r="P1496" i="6" a="1"/>
  <c r="P1496" i="6" s="1"/>
  <c r="P1507" i="6" a="1"/>
  <c r="P1507" i="6" s="1"/>
  <c r="P1518" i="6" a="1"/>
  <c r="P1518" i="6" s="1"/>
  <c r="P1529" i="6" a="1"/>
  <c r="P1529" i="6" s="1"/>
  <c r="P1550" i="6" a="1"/>
  <c r="P1550" i="6" s="1"/>
  <c r="P1568" i="6" a="1"/>
  <c r="P1568" i="6" s="1"/>
  <c r="P1582" i="6" a="1"/>
  <c r="P1582" i="6" s="1"/>
  <c r="P1589" i="6" a="1"/>
  <c r="P1589" i="6" s="1"/>
  <c r="P1594" i="6" a="1"/>
  <c r="P1594" i="6" s="1"/>
  <c r="P1601" i="6" a="1"/>
  <c r="P1601" i="6" s="1"/>
  <c r="P1619" i="6" a="1"/>
  <c r="P1619" i="6" s="1"/>
  <c r="P1630" i="6" a="1"/>
  <c r="P1630" i="6" s="1"/>
  <c r="P1642" i="6" a="1"/>
  <c r="P1642" i="6" s="1"/>
  <c r="P1668" i="6" a="1"/>
  <c r="P1668" i="6" s="1"/>
  <c r="P1676" i="6" a="1"/>
  <c r="P1676" i="6" s="1"/>
  <c r="P1687" i="6" a="1"/>
  <c r="P1687" i="6" s="1"/>
  <c r="P1699" i="6" a="1"/>
  <c r="P1699" i="6" s="1"/>
  <c r="P1710" i="6" a="1"/>
  <c r="P1710" i="6" s="1"/>
  <c r="P770" i="6" a="1"/>
  <c r="P770" i="6" s="1"/>
  <c r="P781" i="6" a="1"/>
  <c r="P781" i="6" s="1"/>
  <c r="P799" i="6" a="1"/>
  <c r="P799" i="6" s="1"/>
  <c r="P808" i="6" a="1"/>
  <c r="P808" i="6" s="1"/>
  <c r="P815" i="6" a="1"/>
  <c r="P815" i="6" s="1"/>
  <c r="P824" i="6" a="1"/>
  <c r="P824" i="6" s="1"/>
  <c r="P835" i="6" a="1"/>
  <c r="P835" i="6" s="1"/>
  <c r="P846" i="6" a="1"/>
  <c r="P846" i="6" s="1"/>
  <c r="P857" i="6" a="1"/>
  <c r="P857" i="6" s="1"/>
  <c r="P868" i="6" a="1"/>
  <c r="P868" i="6" s="1"/>
  <c r="P893" i="6" a="1"/>
  <c r="P893" i="6" s="1"/>
  <c r="P904" i="6" a="1"/>
  <c r="P904" i="6" s="1"/>
  <c r="P915" i="6" a="1"/>
  <c r="P915" i="6" s="1"/>
  <c r="P926" i="6" a="1"/>
  <c r="P926" i="6" s="1"/>
  <c r="P936" i="6" a="1"/>
  <c r="P936" i="6" s="1"/>
  <c r="P947" i="6" a="1"/>
  <c r="P947" i="6" s="1"/>
  <c r="P958" i="6" a="1"/>
  <c r="P958" i="6" s="1"/>
  <c r="P972" i="6" a="1"/>
  <c r="P972" i="6" s="1"/>
  <c r="P983" i="6" a="1"/>
  <c r="P983" i="6" s="1"/>
  <c r="P994" i="6" a="1"/>
  <c r="P994" i="6" s="1"/>
  <c r="P1008" i="6" a="1"/>
  <c r="P1008" i="6" s="1"/>
  <c r="P1015" i="6" a="1"/>
  <c r="P1015" i="6" s="1"/>
  <c r="P1022" i="6" a="1"/>
  <c r="P1022" i="6" s="1"/>
  <c r="P1036" i="6" a="1"/>
  <c r="P1036" i="6" s="1"/>
  <c r="P1047" i="6" a="1"/>
  <c r="P1047" i="6" s="1"/>
  <c r="P1057" i="6" a="1"/>
  <c r="P1057" i="6" s="1"/>
  <c r="P1060" i="6" a="1"/>
  <c r="P1060" i="6" s="1"/>
  <c r="P1074" i="6" a="1"/>
  <c r="P1074" i="6" s="1"/>
  <c r="P1088" i="6" a="1"/>
  <c r="P1088" i="6" s="1"/>
  <c r="P1095" i="6" a="1"/>
  <c r="P1095" i="6" s="1"/>
  <c r="P1113" i="6" a="1"/>
  <c r="P1113" i="6" s="1"/>
  <c r="P1120" i="6" a="1"/>
  <c r="P1120" i="6" s="1"/>
  <c r="P1134" i="6" a="1"/>
  <c r="P1134" i="6" s="1"/>
  <c r="P1141" i="6" a="1"/>
  <c r="P1141" i="6" s="1"/>
  <c r="P1152" i="6" a="1"/>
  <c r="P1152" i="6" s="1"/>
  <c r="P1163" i="6" a="1"/>
  <c r="P1163" i="6" s="1"/>
  <c r="P1177" i="6" a="1"/>
  <c r="P1177" i="6" s="1"/>
  <c r="P1188" i="6" a="1"/>
  <c r="P1188" i="6" s="1"/>
  <c r="P1195" i="6" a="1"/>
  <c r="P1195" i="6" s="1"/>
  <c r="P1206" i="6" a="1"/>
  <c r="P1206" i="6" s="1"/>
  <c r="P1217" i="6" a="1"/>
  <c r="P1217" i="6" s="1"/>
  <c r="P1228" i="6" a="1"/>
  <c r="P1228" i="6" s="1"/>
  <c r="P1253" i="6" a="1"/>
  <c r="P1253" i="6" s="1"/>
  <c r="P1271" i="6" a="1"/>
  <c r="P1271" i="6" s="1"/>
  <c r="P1278" i="6" a="1"/>
  <c r="P1278" i="6" s="1"/>
  <c r="P1289" i="6" a="1"/>
  <c r="P1289" i="6" s="1"/>
  <c r="P1314" i="6" a="1"/>
  <c r="P1314" i="6" s="1"/>
  <c r="P1321" i="6" a="1"/>
  <c r="P1321" i="6" s="1"/>
  <c r="P1342" i="6" a="1"/>
  <c r="P1342" i="6" s="1"/>
  <c r="P1356" i="6" a="1"/>
  <c r="P1356" i="6" s="1"/>
  <c r="P1374" i="6" a="1"/>
  <c r="P1374" i="6" s="1"/>
  <c r="P1434" i="6" a="1"/>
  <c r="P1434" i="6" s="1"/>
  <c r="P1454" i="6" a="1"/>
  <c r="P1454" i="6" s="1"/>
  <c r="P1461" i="6" a="1"/>
  <c r="P1461" i="6" s="1"/>
  <c r="P1472" i="6" a="1"/>
  <c r="P1472" i="6" s="1"/>
  <c r="P1489" i="6" a="1"/>
  <c r="P1489" i="6" s="1"/>
  <c r="P1500" i="6" a="1"/>
  <c r="P1500" i="6" s="1"/>
  <c r="P1511" i="6" a="1"/>
  <c r="P1511" i="6" s="1"/>
  <c r="P1522" i="6" a="1"/>
  <c r="P1522" i="6" s="1"/>
  <c r="P1533" i="6" a="1"/>
  <c r="P1533" i="6" s="1"/>
  <c r="P1543" i="6" a="1"/>
  <c r="P1543" i="6" s="1"/>
  <c r="P1554" i="6" a="1"/>
  <c r="P1554" i="6" s="1"/>
  <c r="P1561" i="6" a="1"/>
  <c r="P1561" i="6" s="1"/>
  <c r="P1572" i="6" a="1"/>
  <c r="P1572" i="6" s="1"/>
  <c r="P1598" i="6" a="1"/>
  <c r="P1598" i="6" s="1"/>
  <c r="P1605" i="6" a="1"/>
  <c r="P1605" i="6" s="1"/>
  <c r="P1612" i="6" a="1"/>
  <c r="P1612" i="6" s="1"/>
  <c r="P1623" i="6" a="1"/>
  <c r="P1623" i="6" s="1"/>
  <c r="P1635" i="6" a="1"/>
  <c r="P1635" i="6" s="1"/>
  <c r="P1646" i="6" a="1"/>
  <c r="P1646" i="6" s="1"/>
  <c r="P1653" i="6" a="1"/>
  <c r="P1653" i="6" s="1"/>
  <c r="P1660" i="6" a="1"/>
  <c r="P1660" i="6" s="1"/>
  <c r="P1680" i="6" a="1"/>
  <c r="P1680" i="6" s="1"/>
  <c r="P1692" i="6" a="1"/>
  <c r="P1692" i="6" s="1"/>
  <c r="P1703" i="6" a="1"/>
  <c r="P1703" i="6" s="1"/>
  <c r="P1714" i="6" a="1"/>
  <c r="P1714" i="6" s="1"/>
  <c r="P14" i="6" a="1"/>
  <c r="P14" i="6" s="1"/>
  <c r="P33" i="6" a="1"/>
  <c r="P33" i="6" s="1"/>
  <c r="P47" i="6" a="1"/>
  <c r="P47" i="6" s="1"/>
  <c r="P58" i="6" a="1"/>
  <c r="P58" i="6" s="1"/>
  <c r="P69" i="6" a="1"/>
  <c r="P69" i="6" s="1"/>
  <c r="P76" i="6" a="1"/>
  <c r="P76" i="6" s="1"/>
  <c r="P83" i="6" a="1"/>
  <c r="P83" i="6" s="1"/>
  <c r="P97" i="6" a="1"/>
  <c r="P97" i="6" s="1"/>
  <c r="P104" i="6" a="1"/>
  <c r="P104" i="6" s="1"/>
  <c r="P124" i="6" a="1"/>
  <c r="P124" i="6" s="1"/>
  <c r="P131" i="6" a="1"/>
  <c r="P131" i="6" s="1"/>
  <c r="P141" i="6" a="1"/>
  <c r="P141" i="6" s="1"/>
  <c r="P155" i="6" a="1"/>
  <c r="P155" i="6" s="1"/>
  <c r="P162" i="6" a="1"/>
  <c r="P162" i="6" s="1"/>
  <c r="P183" i="6" a="1"/>
  <c r="P183" i="6" s="1"/>
  <c r="P194" i="6" a="1"/>
  <c r="P194" i="6" s="1"/>
  <c r="P201" i="6" a="1"/>
  <c r="P201" i="6" s="1"/>
  <c r="P212" i="6" a="1"/>
  <c r="P212" i="6" s="1"/>
  <c r="P223" i="6" a="1"/>
  <c r="P223" i="6" s="1"/>
  <c r="P234" i="6" a="1"/>
  <c r="P234" i="6" s="1"/>
  <c r="P245" i="6" a="1"/>
  <c r="P245" i="6" s="1"/>
  <c r="P248" i="6" a="1"/>
  <c r="P248" i="6" s="1"/>
  <c r="P264" i="6" a="1"/>
  <c r="P264" i="6" s="1"/>
  <c r="P274" i="6" a="1"/>
  <c r="P274" i="6" s="1"/>
  <c r="P288" i="6" a="1"/>
  <c r="P288" i="6" s="1"/>
  <c r="P310" i="6" a="1"/>
  <c r="P310" i="6" s="1"/>
  <c r="P331" i="6" a="1"/>
  <c r="P331" i="6" s="1"/>
  <c r="P338" i="6" a="1"/>
  <c r="P338" i="6" s="1"/>
  <c r="P341" i="6" a="1"/>
  <c r="P341" i="6" s="1"/>
  <c r="P348" i="6" a="1"/>
  <c r="P348" i="6" s="1"/>
  <c r="P351" i="6" a="1"/>
  <c r="P351" i="6" s="1"/>
  <c r="P358" i="6" a="1"/>
  <c r="P358" i="6" s="1"/>
  <c r="P372" i="6" a="1"/>
  <c r="P372" i="6" s="1"/>
  <c r="P390" i="6" a="1"/>
  <c r="P390" i="6" s="1"/>
  <c r="P397" i="6" a="1"/>
  <c r="P397" i="6" s="1"/>
  <c r="P424" i="6" a="1"/>
  <c r="P424" i="6" s="1"/>
  <c r="P435" i="6" a="1"/>
  <c r="P435" i="6" s="1"/>
  <c r="P446" i="6" a="1"/>
  <c r="P446" i="6" s="1"/>
  <c r="P453" i="6" a="1"/>
  <c r="P453" i="6" s="1"/>
  <c r="P460" i="6" a="1"/>
  <c r="P460" i="6" s="1"/>
  <c r="P471" i="6" a="1"/>
  <c r="P471" i="6" s="1"/>
  <c r="P489" i="6" a="1"/>
  <c r="P489" i="6" s="1"/>
  <c r="P500" i="6" a="1"/>
  <c r="P500" i="6" s="1"/>
  <c r="P510" i="6" a="1"/>
  <c r="P510" i="6" s="1"/>
  <c r="P521" i="6" a="1"/>
  <c r="P521" i="6" s="1"/>
  <c r="P532" i="6" a="1"/>
  <c r="P532" i="6" s="1"/>
  <c r="P543" i="6" a="1"/>
  <c r="P543" i="6" s="1"/>
  <c r="P554" i="6" a="1"/>
  <c r="P554" i="6" s="1"/>
  <c r="P561" i="6" a="1"/>
  <c r="P561" i="6" s="1"/>
  <c r="P571" i="6" a="1"/>
  <c r="P571" i="6" s="1"/>
  <c r="P578" i="6" a="1"/>
  <c r="P578" i="6" s="1"/>
  <c r="P585" i="6" a="1"/>
  <c r="P585" i="6" s="1"/>
  <c r="P600" i="6" a="1"/>
  <c r="P600" i="6" s="1"/>
  <c r="P618" i="6" a="1"/>
  <c r="P618" i="6" s="1"/>
  <c r="P625" i="6" a="1"/>
  <c r="P625" i="6" s="1"/>
  <c r="P649" i="6" a="1"/>
  <c r="P649" i="6" s="1"/>
  <c r="P656" i="6" a="1"/>
  <c r="P656" i="6" s="1"/>
  <c r="P663" i="6" a="1"/>
  <c r="P663" i="6" s="1"/>
  <c r="P674" i="6" a="1"/>
  <c r="P674" i="6" s="1"/>
  <c r="P692" i="6" a="1"/>
  <c r="P692" i="6" s="1"/>
  <c r="P703" i="6" a="1"/>
  <c r="P703" i="6" s="1"/>
  <c r="P714" i="6" a="1"/>
  <c r="P714" i="6" s="1"/>
  <c r="P725" i="6" a="1"/>
  <c r="P725" i="6" s="1"/>
  <c r="P736" i="6" a="1"/>
  <c r="P736" i="6" s="1"/>
  <c r="P747" i="6" a="1"/>
  <c r="P747" i="6" s="1"/>
  <c r="P754" i="6" a="1"/>
  <c r="P754" i="6" s="1"/>
  <c r="P761" i="6" a="1"/>
  <c r="P761" i="6" s="1"/>
  <c r="P768" i="6" a="1"/>
  <c r="P768" i="6" s="1"/>
  <c r="P779" i="6" a="1"/>
  <c r="P779" i="6" s="1"/>
  <c r="P797" i="6" a="1"/>
  <c r="P797" i="6" s="1"/>
  <c r="P804" i="6" a="1"/>
  <c r="P804" i="6" s="1"/>
  <c r="P833" i="6" a="1"/>
  <c r="P833" i="6" s="1"/>
  <c r="P844" i="6" a="1"/>
  <c r="P844" i="6" s="1"/>
  <c r="P855" i="6" a="1"/>
  <c r="P855" i="6" s="1"/>
  <c r="P866" i="6" a="1"/>
  <c r="P866" i="6" s="1"/>
  <c r="P891" i="6" a="1"/>
  <c r="P891" i="6" s="1"/>
  <c r="P902" i="6" a="1"/>
  <c r="P902" i="6" s="1"/>
  <c r="P913" i="6" a="1"/>
  <c r="P913" i="6" s="1"/>
  <c r="P924" i="6" a="1"/>
  <c r="P924" i="6" s="1"/>
  <c r="P931" i="6" a="1"/>
  <c r="P931" i="6" s="1"/>
  <c r="P945" i="6" a="1"/>
  <c r="P945" i="6" s="1"/>
  <c r="P956" i="6" a="1"/>
  <c r="P956" i="6" s="1"/>
  <c r="P970" i="6" a="1"/>
  <c r="P970" i="6" s="1"/>
  <c r="P981" i="6" a="1"/>
  <c r="P981" i="6" s="1"/>
  <c r="P992" i="6" a="1"/>
  <c r="P992" i="6" s="1"/>
  <c r="P1013" i="6" a="1"/>
  <c r="P1013" i="6" s="1"/>
  <c r="P1020" i="6" a="1"/>
  <c r="P1020" i="6" s="1"/>
  <c r="P1034" i="6" a="1"/>
  <c r="P1034" i="6" s="1"/>
  <c r="P1045" i="6" a="1"/>
  <c r="P1045" i="6" s="1"/>
  <c r="P1052" i="6" a="1"/>
  <c r="P1052" i="6" s="1"/>
  <c r="P1055" i="6" a="1"/>
  <c r="P1055" i="6" s="1"/>
  <c r="P1069" i="6" a="1"/>
  <c r="P1069" i="6" s="1"/>
  <c r="P1086" i="6" a="1"/>
  <c r="P1086" i="6" s="1"/>
  <c r="P1093" i="6" a="1"/>
  <c r="P1093" i="6" s="1"/>
  <c r="P1104" i="6" a="1"/>
  <c r="P1104" i="6" s="1"/>
  <c r="P1111" i="6" a="1"/>
  <c r="P1111" i="6" s="1"/>
  <c r="P1118" i="6" a="1"/>
  <c r="P1118" i="6" s="1"/>
  <c r="P1129" i="6" a="1"/>
  <c r="P1129" i="6" s="1"/>
  <c r="P1139" i="6" a="1"/>
  <c r="P1139" i="6" s="1"/>
  <c r="P1150" i="6" a="1"/>
  <c r="P1150" i="6" s="1"/>
  <c r="P1161" i="6" a="1"/>
  <c r="P1161" i="6" s="1"/>
  <c r="P1186" i="6" a="1"/>
  <c r="P1186" i="6" s="1"/>
  <c r="P1193" i="6" a="1"/>
  <c r="P1193" i="6" s="1"/>
  <c r="P1204" i="6" a="1"/>
  <c r="P1204" i="6" s="1"/>
  <c r="P1215" i="6" a="1"/>
  <c r="P1215" i="6" s="1"/>
  <c r="P1226" i="6" a="1"/>
  <c r="P1226" i="6" s="1"/>
  <c r="P1251" i="6" a="1"/>
  <c r="P1251" i="6" s="1"/>
  <c r="P1269" i="6" a="1"/>
  <c r="P1269" i="6" s="1"/>
  <c r="P1276" i="6" a="1"/>
  <c r="P1276" i="6" s="1"/>
  <c r="P1287" i="6" a="1"/>
  <c r="P1287" i="6" s="1"/>
  <c r="P1305" i="6" a="1"/>
  <c r="P1305" i="6" s="1"/>
  <c r="P1312" i="6" a="1"/>
  <c r="P1312" i="6" s="1"/>
  <c r="P1330" i="6" a="1"/>
  <c r="P1330" i="6" s="1"/>
  <c r="P1333" i="6" a="1"/>
  <c r="P1333" i="6" s="1"/>
  <c r="P1340" i="6" a="1"/>
  <c r="P1340" i="6" s="1"/>
  <c r="P1354" i="6" a="1"/>
  <c r="P1354" i="6" s="1"/>
  <c r="P1365" i="6" a="1"/>
  <c r="P1365" i="6" s="1"/>
  <c r="P1372" i="6" a="1"/>
  <c r="P1372" i="6" s="1"/>
  <c r="P1379" i="6" a="1"/>
  <c r="P1379" i="6" s="1"/>
  <c r="P1452" i="6" a="1"/>
  <c r="P1452" i="6" s="1"/>
  <c r="P1459" i="6" a="1"/>
  <c r="P1459" i="6" s="1"/>
  <c r="P1470" i="6" a="1"/>
  <c r="P1470" i="6" s="1"/>
  <c r="P1487" i="6" a="1"/>
  <c r="P1487" i="6" s="1"/>
  <c r="P1498" i="6" a="1"/>
  <c r="P1498" i="6" s="1"/>
  <c r="P1509" i="6" a="1"/>
  <c r="P1509" i="6" s="1"/>
  <c r="P1520" i="6" a="1"/>
  <c r="P1520" i="6" s="1"/>
  <c r="P1531" i="6" a="1"/>
  <c r="P1531" i="6" s="1"/>
  <c r="P1541" i="6" a="1"/>
  <c r="P1541" i="6" s="1"/>
  <c r="P1552" i="6" a="1"/>
  <c r="P1552" i="6" s="1"/>
  <c r="P1559" i="6" a="1"/>
  <c r="P1559" i="6" s="1"/>
  <c r="P1570" i="6" a="1"/>
  <c r="P1570" i="6" s="1"/>
  <c r="P1577" i="6" a="1"/>
  <c r="P1577" i="6" s="1"/>
  <c r="P1584" i="6" a="1"/>
  <c r="P1584" i="6" s="1"/>
  <c r="P1596" i="6" a="1"/>
  <c r="P1596" i="6" s="1"/>
  <c r="P1603" i="6" a="1"/>
  <c r="P1603" i="6" s="1"/>
  <c r="P1610" i="6" a="1"/>
  <c r="P1610" i="6" s="1"/>
  <c r="P1621" i="6" a="1"/>
  <c r="P1621" i="6" s="1"/>
  <c r="P1632" i="6" a="1"/>
  <c r="P1632" i="6" s="1"/>
  <c r="P1644" i="6" a="1"/>
  <c r="P1644" i="6" s="1"/>
  <c r="P1651" i="6" a="1"/>
  <c r="P1651" i="6" s="1"/>
  <c r="P1658" i="6" a="1"/>
  <c r="P1658" i="6" s="1"/>
  <c r="P1670" i="6" a="1"/>
  <c r="P1670" i="6" s="1"/>
  <c r="P1678" i="6" a="1"/>
  <c r="P1678" i="6" s="1"/>
  <c r="P1701" i="6" a="1"/>
  <c r="P1701" i="6" s="1"/>
  <c r="P1712" i="6" a="1"/>
  <c r="P1712" i="6" s="1"/>
  <c r="P1723" i="6" a="1"/>
  <c r="P1723" i="6" s="1"/>
  <c r="P4" i="6" a="1"/>
  <c r="P4" i="6" s="1"/>
  <c r="P11" i="6" a="1"/>
  <c r="P11" i="6" s="1"/>
  <c r="P26" i="6" a="1"/>
  <c r="P26" i="6" s="1"/>
  <c r="P40" i="6" a="1"/>
  <c r="P40" i="6" s="1"/>
  <c r="P51" i="6" a="1"/>
  <c r="P51" i="6" s="1"/>
  <c r="P62" i="6" a="1"/>
  <c r="P62" i="6" s="1"/>
  <c r="P87" i="6" a="1"/>
  <c r="P87" i="6" s="1"/>
  <c r="P90" i="6" a="1"/>
  <c r="P90" i="6" s="1"/>
  <c r="P111" i="6" a="1"/>
  <c r="P111" i="6" s="1"/>
  <c r="P114" i="6" a="1"/>
  <c r="P114" i="6" s="1"/>
  <c r="P128" i="6" a="1"/>
  <c r="P128" i="6" s="1"/>
  <c r="P138" i="6" a="1"/>
  <c r="P138" i="6" s="1"/>
  <c r="P148" i="6" a="1"/>
  <c r="P148" i="6" s="1"/>
  <c r="P166" i="6" a="1"/>
  <c r="P166" i="6" s="1"/>
  <c r="P173" i="6" a="1"/>
  <c r="P173" i="6" s="1"/>
  <c r="P187" i="6" a="1"/>
  <c r="P187" i="6" s="1"/>
  <c r="P198" i="6" a="1"/>
  <c r="P198" i="6" s="1"/>
  <c r="P205" i="6" a="1"/>
  <c r="P205" i="6" s="1"/>
  <c r="P216" i="6" a="1"/>
  <c r="P216" i="6" s="1"/>
  <c r="P227" i="6" a="1"/>
  <c r="P227" i="6" s="1"/>
  <c r="P238" i="6" a="1"/>
  <c r="P238" i="6" s="1"/>
  <c r="P251" i="6" a="1"/>
  <c r="P251" i="6" s="1"/>
  <c r="P271" i="6" a="1"/>
  <c r="P271" i="6" s="1"/>
  <c r="P281" i="6" a="1"/>
  <c r="P281" i="6" s="1"/>
  <c r="P292" i="6" a="1"/>
  <c r="P292" i="6" s="1"/>
  <c r="P301" i="6" a="1"/>
  <c r="P301" i="6" s="1"/>
  <c r="P317" i="6" a="1"/>
  <c r="P317" i="6" s="1"/>
  <c r="P324" i="6" a="1"/>
  <c r="P324" i="6" s="1"/>
  <c r="P365" i="6" a="1"/>
  <c r="P365" i="6" s="1"/>
  <c r="P376" i="6" a="1"/>
  <c r="P376" i="6" s="1"/>
  <c r="P383" i="6" a="1"/>
  <c r="P383" i="6" s="1"/>
  <c r="P394" i="6" a="1"/>
  <c r="P394" i="6" s="1"/>
  <c r="P407" i="6" a="1"/>
  <c r="P407" i="6" s="1"/>
  <c r="P414" i="6" a="1"/>
  <c r="P414" i="6" s="1"/>
  <c r="P421" i="6" a="1"/>
  <c r="P421" i="6" s="1"/>
  <c r="P428" i="6" a="1"/>
  <c r="P428" i="6" s="1"/>
  <c r="P439" i="6" a="1"/>
  <c r="P439" i="6" s="1"/>
  <c r="P464" i="6" a="1"/>
  <c r="P464" i="6" s="1"/>
  <c r="P475" i="6" a="1"/>
  <c r="P475" i="6" s="1"/>
  <c r="P482" i="6" a="1"/>
  <c r="P482" i="6" s="1"/>
  <c r="P493" i="6" a="1"/>
  <c r="P493" i="6" s="1"/>
  <c r="P507" i="6" a="1"/>
  <c r="P507" i="6" s="1"/>
  <c r="P514" i="6" a="1"/>
  <c r="P514" i="6" s="1"/>
  <c r="P525" i="6" a="1"/>
  <c r="P525" i="6" s="1"/>
  <c r="P536" i="6" a="1"/>
  <c r="P536" i="6" s="1"/>
  <c r="P547" i="6" a="1"/>
  <c r="P547" i="6" s="1"/>
  <c r="P558" i="6" a="1"/>
  <c r="P558" i="6" s="1"/>
  <c r="P593" i="6" a="1"/>
  <c r="P593" i="6" s="1"/>
  <c r="P604" i="6" a="1"/>
  <c r="P604" i="6" s="1"/>
  <c r="P611" i="6" a="1"/>
  <c r="P611" i="6" s="1"/>
  <c r="P632" i="6" a="1"/>
  <c r="P632" i="6" s="1"/>
  <c r="P639" i="6" a="1"/>
  <c r="P639" i="6" s="1"/>
  <c r="P642" i="6" a="1"/>
  <c r="P642" i="6" s="1"/>
  <c r="P660" i="6" a="1"/>
  <c r="P660" i="6" s="1"/>
  <c r="P667" i="6" a="1"/>
  <c r="P667" i="6" s="1"/>
  <c r="P678" i="6" a="1"/>
  <c r="P678" i="6" s="1"/>
  <c r="P685" i="6" a="1"/>
  <c r="P685" i="6" s="1"/>
  <c r="P696" i="6" a="1"/>
  <c r="P696" i="6" s="1"/>
  <c r="P707" i="6" a="1"/>
  <c r="P707" i="6" s="1"/>
  <c r="P718" i="6" a="1"/>
  <c r="P718" i="6" s="1"/>
  <c r="P729" i="6" a="1"/>
  <c r="P729" i="6" s="1"/>
  <c r="P740" i="6" a="1"/>
  <c r="P740" i="6" s="1"/>
  <c r="P758" i="6" a="1"/>
  <c r="P758" i="6" s="1"/>
  <c r="P772" i="6" a="1"/>
  <c r="P772" i="6" s="1"/>
  <c r="P783" i="6" a="1"/>
  <c r="P783" i="6" s="1"/>
  <c r="P790" i="6" a="1"/>
  <c r="P790" i="6" s="1"/>
  <c r="P801" i="6" a="1"/>
  <c r="P801" i="6" s="1"/>
  <c r="P810" i="6" a="1"/>
  <c r="P810" i="6" s="1"/>
  <c r="P817" i="6" a="1"/>
  <c r="P817" i="6" s="1"/>
  <c r="P826" i="6" a="1"/>
  <c r="P826" i="6" s="1"/>
  <c r="P837" i="6" a="1"/>
  <c r="P837" i="6" s="1"/>
  <c r="P848" i="6" a="1"/>
  <c r="P848" i="6" s="1"/>
  <c r="P859" i="6" a="1"/>
  <c r="P859" i="6" s="1"/>
  <c r="P870" i="6" a="1"/>
  <c r="P870" i="6" s="1"/>
  <c r="P877" i="6" a="1"/>
  <c r="P877" i="6" s="1"/>
  <c r="P884" i="6" a="1"/>
  <c r="P884" i="6" s="1"/>
  <c r="P895" i="6" a="1"/>
  <c r="P895" i="6" s="1"/>
  <c r="P906" i="6" a="1"/>
  <c r="P906" i="6" s="1"/>
  <c r="P917" i="6" a="1"/>
  <c r="P917" i="6" s="1"/>
  <c r="P928" i="6" a="1"/>
  <c r="P928" i="6" s="1"/>
  <c r="P938" i="6" a="1"/>
  <c r="P938" i="6" s="1"/>
  <c r="P949" i="6" a="1"/>
  <c r="P949" i="6" s="1"/>
  <c r="P960" i="6" a="1"/>
  <c r="P960" i="6" s="1"/>
  <c r="P974" i="6" a="1"/>
  <c r="P974" i="6" s="1"/>
  <c r="P985" i="6" a="1"/>
  <c r="P985" i="6" s="1"/>
  <c r="P996" i="6" a="1"/>
  <c r="P996" i="6" s="1"/>
  <c r="P1003" i="6" a="1"/>
  <c r="P1003" i="6" s="1"/>
  <c r="P1010" i="6" a="1"/>
  <c r="P1010" i="6" s="1"/>
  <c r="P1027" i="6" a="1"/>
  <c r="P1027" i="6" s="1"/>
  <c r="P1038" i="6" a="1"/>
  <c r="P1038" i="6" s="1"/>
  <c r="P1049" i="6" a="1"/>
  <c r="P1049" i="6" s="1"/>
  <c r="P1062" i="6" a="1"/>
  <c r="P1062" i="6" s="1"/>
  <c r="P1076" i="6" a="1"/>
  <c r="P1076" i="6" s="1"/>
  <c r="P1083" i="6" a="1"/>
  <c r="P1083" i="6" s="1"/>
  <c r="P1097" i="6" a="1"/>
  <c r="P1097" i="6" s="1"/>
  <c r="P1115" i="6" a="1"/>
  <c r="P1115" i="6" s="1"/>
  <c r="P1122" i="6" a="1"/>
  <c r="P1122" i="6" s="1"/>
  <c r="P1136" i="6" a="1"/>
  <c r="P1136" i="6" s="1"/>
  <c r="P1143" i="6" a="1"/>
  <c r="P1143" i="6" s="1"/>
  <c r="P1154" i="6" a="1"/>
  <c r="P1154" i="6" s="1"/>
  <c r="P1165" i="6" a="1"/>
  <c r="P1165" i="6" s="1"/>
  <c r="P1172" i="6" a="1"/>
  <c r="P1172" i="6" s="1"/>
  <c r="P1179" i="6" a="1"/>
  <c r="P1179" i="6" s="1"/>
  <c r="P1190" i="6" a="1"/>
  <c r="P1190" i="6" s="1"/>
  <c r="P1197" i="6" a="1"/>
  <c r="P1197" i="6" s="1"/>
  <c r="P1208" i="6" a="1"/>
  <c r="P1208" i="6" s="1"/>
  <c r="P1219" i="6" a="1"/>
  <c r="P1219" i="6" s="1"/>
  <c r="P1230" i="6" a="1"/>
  <c r="P1230" i="6" s="1"/>
  <c r="P1237" i="6" a="1"/>
  <c r="P1237" i="6" s="1"/>
  <c r="P1244" i="6" a="1"/>
  <c r="P1244" i="6" s="1"/>
  <c r="P1255" i="6" a="1"/>
  <c r="P1255" i="6" s="1"/>
  <c r="P1262" i="6" a="1"/>
  <c r="P1262" i="6" s="1"/>
  <c r="P1273" i="6" a="1"/>
  <c r="P1273" i="6" s="1"/>
  <c r="P1280" i="6" a="1"/>
  <c r="P1280" i="6" s="1"/>
  <c r="P1291" i="6" a="1"/>
  <c r="P1291" i="6" s="1"/>
  <c r="P1298" i="6" a="1"/>
  <c r="P1298" i="6" s="1"/>
  <c r="P1316" i="6" a="1"/>
  <c r="P1316" i="6" s="1"/>
  <c r="P1323" i="6" a="1"/>
  <c r="P1323" i="6" s="1"/>
  <c r="P1347" i="6" a="1"/>
  <c r="P1347" i="6" s="1"/>
  <c r="P1358" i="6" a="1"/>
  <c r="P1358" i="6" s="1"/>
  <c r="P1436" i="6" a="1"/>
  <c r="P1436" i="6" s="1"/>
  <c r="P1445" i="6" a="1"/>
  <c r="P1445" i="6" s="1"/>
  <c r="P1456" i="6" a="1"/>
  <c r="P1456" i="6" s="1"/>
  <c r="P1463" i="6" a="1"/>
  <c r="P1463" i="6" s="1"/>
  <c r="P1477" i="6" a="1"/>
  <c r="P1477" i="6" s="1"/>
  <c r="P1484" i="6" a="1"/>
  <c r="P1484" i="6" s="1"/>
  <c r="P1491" i="6" a="1"/>
  <c r="P1491" i="6" s="1"/>
  <c r="P1502" i="6" a="1"/>
  <c r="P1502" i="6" s="1"/>
  <c r="P1513" i="6" a="1"/>
  <c r="P1513" i="6" s="1"/>
  <c r="P1524" i="6" a="1"/>
  <c r="P1524" i="6" s="1"/>
  <c r="P1535" i="6" a="1"/>
  <c r="P1535" i="6" s="1"/>
  <c r="P1545" i="6" a="1"/>
  <c r="P1545" i="6" s="1"/>
  <c r="P1556" i="6" a="1"/>
  <c r="P1556" i="6" s="1"/>
  <c r="P1563" i="6" a="1"/>
  <c r="P1563" i="6" s="1"/>
  <c r="P1574" i="6" a="1"/>
  <c r="P1574" i="6" s="1"/>
  <c r="P1591" i="6" a="1"/>
  <c r="P1591" i="6" s="1"/>
  <c r="P1600" i="6" a="1"/>
  <c r="P1600" i="6" s="1"/>
  <c r="P1607" i="6" a="1"/>
  <c r="P1607" i="6" s="1"/>
  <c r="P1614" i="6" a="1"/>
  <c r="P1614" i="6" s="1"/>
  <c r="P1625" i="6" a="1"/>
  <c r="P1625" i="6" s="1"/>
  <c r="P1637" i="6" a="1"/>
  <c r="P1637" i="6" s="1"/>
  <c r="P1648" i="6" a="1"/>
  <c r="P1648" i="6" s="1"/>
  <c r="P1655" i="6" a="1"/>
  <c r="P1655" i="6" s="1"/>
  <c r="P1663" i="6" a="1"/>
  <c r="P1663" i="6" s="1"/>
  <c r="P1682" i="6" a="1"/>
  <c r="P1682" i="6" s="1"/>
  <c r="P1694" i="6" a="1"/>
  <c r="P1694" i="6" s="1"/>
  <c r="P1705" i="6" a="1"/>
  <c r="P1705" i="6" s="1"/>
  <c r="P1716" i="6" a="1"/>
  <c r="P1716" i="6" s="1"/>
  <c r="P8" i="6" a="1"/>
  <c r="P8" i="6" s="1"/>
  <c r="P20" i="6" a="1"/>
  <c r="P20" i="6" s="1"/>
  <c r="P23" i="6" a="1"/>
  <c r="P23" i="6" s="1"/>
  <c r="P30" i="6" a="1"/>
  <c r="P30" i="6" s="1"/>
  <c r="P44" i="6" a="1"/>
  <c r="P44" i="6" s="1"/>
  <c r="P55" i="6" a="1"/>
  <c r="P55" i="6" s="1"/>
  <c r="P66" i="6" a="1"/>
  <c r="P66" i="6" s="1"/>
  <c r="P73" i="6" a="1"/>
  <c r="P73" i="6" s="1"/>
  <c r="P80" i="6" a="1"/>
  <c r="P80" i="6" s="1"/>
  <c r="P94" i="6" a="1"/>
  <c r="P94" i="6" s="1"/>
  <c r="P108" i="6" a="1"/>
  <c r="P108" i="6" s="1"/>
  <c r="P121" i="6" a="1"/>
  <c r="P121" i="6" s="1"/>
  <c r="P135" i="6" a="1"/>
  <c r="P135" i="6" s="1"/>
  <c r="P145" i="6" a="1"/>
  <c r="P145" i="6" s="1"/>
  <c r="P152" i="6" a="1"/>
  <c r="P152" i="6" s="1"/>
  <c r="P159" i="6" a="1"/>
  <c r="P159" i="6" s="1"/>
  <c r="P170" i="6" a="1"/>
  <c r="P170" i="6" s="1"/>
  <c r="P177" i="6" a="1"/>
  <c r="P177" i="6" s="1"/>
  <c r="P180" i="6" a="1"/>
  <c r="P180" i="6" s="1"/>
  <c r="P191" i="6" a="1"/>
  <c r="P191" i="6" s="1"/>
  <c r="P209" i="6" a="1"/>
  <c r="P209" i="6" s="1"/>
  <c r="P220" i="6" a="1"/>
  <c r="P220" i="6" s="1"/>
  <c r="P231" i="6" a="1"/>
  <c r="P231" i="6" s="1"/>
  <c r="P242" i="6" a="1"/>
  <c r="P242" i="6" s="1"/>
  <c r="P255" i="6" a="1"/>
  <c r="P255" i="6" s="1"/>
  <c r="P258" i="6" a="1"/>
  <c r="P258" i="6" s="1"/>
  <c r="P261" i="6" a="1"/>
  <c r="P261" i="6" s="1"/>
  <c r="P268" i="6" a="1"/>
  <c r="P268" i="6" s="1"/>
  <c r="P278" i="6" a="1"/>
  <c r="P278" i="6" s="1"/>
  <c r="P285" i="6" a="1"/>
  <c r="P285" i="6" s="1"/>
  <c r="P305" i="6" a="1"/>
  <c r="P305" i="6" s="1"/>
  <c r="P314" i="6" a="1"/>
  <c r="P314" i="6" s="1"/>
  <c r="P321" i="6" a="1"/>
  <c r="P321" i="6" s="1"/>
  <c r="P328" i="6" a="1"/>
  <c r="P328" i="6" s="1"/>
  <c r="P335" i="6" a="1"/>
  <c r="P335" i="6" s="1"/>
  <c r="P345" i="6" a="1"/>
  <c r="P345" i="6" s="1"/>
  <c r="P355" i="6" a="1"/>
  <c r="P355" i="6" s="1"/>
  <c r="P369" i="6" a="1"/>
  <c r="P369" i="6" s="1"/>
  <c r="P387" i="6" a="1"/>
  <c r="P387" i="6" s="1"/>
  <c r="P401" i="6" a="1"/>
  <c r="P401" i="6" s="1"/>
  <c r="P404" i="6" a="1"/>
  <c r="P404" i="6" s="1"/>
  <c r="P411" i="6" a="1"/>
  <c r="P411" i="6" s="1"/>
  <c r="P432" i="6" a="1"/>
  <c r="P432" i="6" s="1"/>
  <c r="P443" i="6" a="1"/>
  <c r="P443" i="6" s="1"/>
  <c r="P450" i="6" a="1"/>
  <c r="P450" i="6" s="1"/>
  <c r="P457" i="6" a="1"/>
  <c r="P457" i="6" s="1"/>
  <c r="P468" i="6" a="1"/>
  <c r="P468" i="6" s="1"/>
  <c r="P479" i="6" a="1"/>
  <c r="P479" i="6" s="1"/>
  <c r="P486" i="6" a="1"/>
  <c r="P486" i="6" s="1"/>
  <c r="P497" i="6" a="1"/>
  <c r="P497" i="6" s="1"/>
  <c r="P504" i="6" a="1"/>
  <c r="P504" i="6" s="1"/>
  <c r="P518" i="6" a="1"/>
  <c r="P518" i="6" s="1"/>
  <c r="P529" i="6" a="1"/>
  <c r="P529" i="6" s="1"/>
  <c r="P540" i="6" a="1"/>
  <c r="P540" i="6" s="1"/>
  <c r="P551" i="6" a="1"/>
  <c r="P551" i="6" s="1"/>
  <c r="P568" i="6" a="1"/>
  <c r="P568" i="6" s="1"/>
  <c r="P575" i="6" a="1"/>
  <c r="P575" i="6" s="1"/>
  <c r="P582" i="6" a="1"/>
  <c r="P582" i="6" s="1"/>
  <c r="P590" i="6" a="1"/>
  <c r="P590" i="6" s="1"/>
  <c r="P597" i="6" a="1"/>
  <c r="P597" i="6" s="1"/>
  <c r="P608" i="6" a="1"/>
  <c r="P608" i="6" s="1"/>
  <c r="P615" i="6" a="1"/>
  <c r="P615" i="6" s="1"/>
  <c r="P622" i="6" a="1"/>
  <c r="P622" i="6" s="1"/>
  <c r="P629" i="6" a="1"/>
  <c r="P629" i="6" s="1"/>
  <c r="P646" i="6" a="1"/>
  <c r="P646" i="6" s="1"/>
  <c r="P653" i="6" a="1"/>
  <c r="P653" i="6" s="1"/>
  <c r="P671" i="6" a="1"/>
  <c r="P671" i="6" s="1"/>
  <c r="P682" i="6" a="1"/>
  <c r="P682" i="6" s="1"/>
  <c r="P689" i="6" a="1"/>
  <c r="P689" i="6" s="1"/>
  <c r="P700" i="6" a="1"/>
  <c r="P700" i="6" s="1"/>
  <c r="P711" i="6" a="1"/>
  <c r="P711" i="6" s="1"/>
  <c r="P722" i="6" a="1"/>
  <c r="P722" i="6" s="1"/>
  <c r="P733" i="6" a="1"/>
  <c r="P733" i="6" s="1"/>
  <c r="P744" i="6" a="1"/>
  <c r="P744" i="6" s="1"/>
  <c r="P751" i="6" a="1"/>
  <c r="P751" i="6" s="1"/>
  <c r="P765" i="6" a="1"/>
  <c r="P765" i="6" s="1"/>
  <c r="P776" i="6" a="1"/>
  <c r="P776" i="6" s="1"/>
  <c r="P787" i="6" a="1"/>
  <c r="P787" i="6" s="1"/>
  <c r="P794" i="6" a="1"/>
  <c r="P794" i="6" s="1"/>
  <c r="P830" i="6" a="1"/>
  <c r="P830" i="6" s="1"/>
  <c r="P841" i="6" a="1"/>
  <c r="P841" i="6" s="1"/>
  <c r="P852" i="6" a="1"/>
  <c r="P852" i="6" s="1"/>
  <c r="P863" i="6" a="1"/>
  <c r="P863" i="6" s="1"/>
  <c r="P874" i="6" a="1"/>
  <c r="P874" i="6" s="1"/>
  <c r="P881" i="6" a="1"/>
  <c r="P881" i="6" s="1"/>
  <c r="P888" i="6" a="1"/>
  <c r="P888" i="6" s="1"/>
  <c r="P899" i="6" a="1"/>
  <c r="P899" i="6" s="1"/>
  <c r="P910" i="6" a="1"/>
  <c r="P910" i="6" s="1"/>
  <c r="P921" i="6" a="1"/>
  <c r="P921" i="6" s="1"/>
  <c r="P935" i="6" a="1"/>
  <c r="P935" i="6" s="1"/>
  <c r="P942" i="6" a="1"/>
  <c r="P942" i="6" s="1"/>
  <c r="P953" i="6" a="1"/>
  <c r="P953" i="6" s="1"/>
  <c r="P967" i="6" a="1"/>
  <c r="P967" i="6" s="1"/>
  <c r="P978" i="6" a="1"/>
  <c r="P978" i="6" s="1"/>
  <c r="P989" i="6" a="1"/>
  <c r="P989" i="6" s="1"/>
  <c r="P1000" i="6" a="1"/>
  <c r="P1000" i="6" s="1"/>
  <c r="P1017" i="6" a="1"/>
  <c r="P1017" i="6" s="1"/>
  <c r="P1024" i="6" a="1"/>
  <c r="P1024" i="6" s="1"/>
  <c r="P1031" i="6" a="1"/>
  <c r="P1031" i="6" s="1"/>
  <c r="P1042" i="6" a="1"/>
  <c r="P1042" i="6" s="1"/>
  <c r="P1059" i="6" a="1"/>
  <c r="P1059" i="6" s="1"/>
  <c r="P1066" i="6" a="1"/>
  <c r="P1066" i="6" s="1"/>
  <c r="P1073" i="6" a="1"/>
  <c r="P1073" i="6" s="1"/>
  <c r="P1080" i="6" a="1"/>
  <c r="P1080" i="6" s="1"/>
  <c r="P1090" i="6" a="1"/>
  <c r="P1090" i="6" s="1"/>
  <c r="P1101" i="6" a="1"/>
  <c r="P1101" i="6" s="1"/>
  <c r="P1108" i="6" a="1"/>
  <c r="P1108" i="6" s="1"/>
  <c r="P1126" i="6" a="1"/>
  <c r="P1126" i="6" s="1"/>
  <c r="P1147" i="6" a="1"/>
  <c r="P1147" i="6" s="1"/>
  <c r="P1158" i="6" a="1"/>
  <c r="P1158" i="6" s="1"/>
  <c r="P1169" i="6" a="1"/>
  <c r="P1169" i="6" s="1"/>
  <c r="P1183" i="6" a="1"/>
  <c r="P1183" i="6" s="1"/>
  <c r="P1201" i="6" a="1"/>
  <c r="P1201" i="6" s="1"/>
  <c r="P1212" i="6" a="1"/>
  <c r="P1212" i="6" s="1"/>
  <c r="P1223" i="6" a="1"/>
  <c r="P1223" i="6" s="1"/>
  <c r="P1234" i="6" a="1"/>
  <c r="P1234" i="6" s="1"/>
  <c r="P1241" i="6" a="1"/>
  <c r="P1241" i="6" s="1"/>
  <c r="P1248" i="6" a="1"/>
  <c r="P1248" i="6" s="1"/>
  <c r="P1259" i="6" a="1"/>
  <c r="P1259" i="6" s="1"/>
  <c r="P1266" i="6" a="1"/>
  <c r="P1266" i="6" s="1"/>
  <c r="P1284" i="6" a="1"/>
  <c r="P1284" i="6" s="1"/>
  <c r="P1295" i="6" a="1"/>
  <c r="P1295" i="6" s="1"/>
  <c r="P1302" i="6" a="1"/>
  <c r="P1302" i="6" s="1"/>
  <c r="P1309" i="6" a="1"/>
  <c r="P1309" i="6" s="1"/>
  <c r="P1320" i="6" a="1"/>
  <c r="P1320" i="6" s="1"/>
  <c r="P1327" i="6" a="1"/>
  <c r="P1327" i="6" s="1"/>
  <c r="P1337" i="6" a="1"/>
  <c r="P1337" i="6" s="1"/>
  <c r="P1351" i="6" a="1"/>
  <c r="P1351" i="6" s="1"/>
  <c r="P1362" i="6" a="1"/>
  <c r="P1362" i="6" s="1"/>
  <c r="P1369" i="6" a="1"/>
  <c r="P1369" i="6" s="1"/>
  <c r="P1376" i="6" a="1"/>
  <c r="P1376" i="6" s="1"/>
  <c r="P1442" i="6" a="1"/>
  <c r="P1442" i="6" s="1"/>
  <c r="P1449" i="6" a="1"/>
  <c r="P1449" i="6" s="1"/>
  <c r="P1467" i="6" a="1"/>
  <c r="P1467" i="6" s="1"/>
  <c r="P1474" i="6" a="1"/>
  <c r="P1474" i="6" s="1"/>
  <c r="P1481" i="6" a="1"/>
  <c r="P1481" i="6" s="1"/>
  <c r="P1495" i="6" a="1"/>
  <c r="P1495" i="6" s="1"/>
  <c r="P1506" i="6" a="1"/>
  <c r="P1506" i="6" s="1"/>
  <c r="P1517" i="6" a="1"/>
  <c r="P1517" i="6" s="1"/>
  <c r="P1528" i="6" a="1"/>
  <c r="P1528" i="6" s="1"/>
  <c r="P1549" i="6" a="1"/>
  <c r="P1549" i="6" s="1"/>
  <c r="P1567" i="6" a="1"/>
  <c r="P1567" i="6" s="1"/>
  <c r="P1581" i="6" a="1"/>
  <c r="P1581" i="6" s="1"/>
  <c r="P1588" i="6" a="1"/>
  <c r="P1588" i="6" s="1"/>
  <c r="P1618" i="6" a="1"/>
  <c r="P1618" i="6" s="1"/>
  <c r="P1629" i="6" a="1"/>
  <c r="P1629" i="6" s="1"/>
  <c r="P1641" i="6" a="1"/>
  <c r="P1641" i="6" s="1"/>
  <c r="P1667" i="6" a="1"/>
  <c r="P1667" i="6" s="1"/>
  <c r="P1674" i="6" a="1"/>
  <c r="P1674" i="6" s="1"/>
  <c r="P1686" i="6" a="1"/>
  <c r="P1686" i="6" s="1"/>
  <c r="P1698" i="6" a="1"/>
  <c r="P1698" i="6" s="1"/>
  <c r="P1709" i="6" a="1"/>
  <c r="P1709" i="6" s="1"/>
  <c r="P1720" i="6" a="1"/>
  <c r="P1720" i="6" s="1"/>
  <c r="C27" i="7"/>
  <c r="B27" i="7" s="1"/>
  <c r="C21" i="7"/>
  <c r="B21" i="7" s="1"/>
  <c r="B37" i="7"/>
  <c r="D37" i="7"/>
  <c r="E37" i="7" s="1"/>
  <c r="AI7" i="7"/>
  <c r="AG7" i="7"/>
  <c r="C19" i="7"/>
  <c r="B19" i="7" s="1"/>
  <c r="B32" i="7"/>
  <c r="AF3" i="7"/>
  <c r="AI3" i="7"/>
  <c r="AH7" i="7"/>
  <c r="E204" i="7"/>
  <c r="D204" i="7" s="1"/>
  <c r="C204" i="7" s="1"/>
  <c r="B204" i="7" s="1"/>
  <c r="G204" i="7"/>
  <c r="D29" i="7"/>
  <c r="G181" i="7"/>
  <c r="AG3" i="7"/>
  <c r="AH3" i="7"/>
  <c r="Y7" i="7"/>
  <c r="E9" i="7"/>
  <c r="AG149" i="7"/>
  <c r="AF7" i="7"/>
  <c r="O82" i="3"/>
  <c r="O65" i="3"/>
  <c r="O740" i="3"/>
  <c r="O734" i="3"/>
  <c r="O438" i="6"/>
  <c r="O1323" i="3"/>
  <c r="O1334" i="3"/>
  <c r="O44" i="3"/>
  <c r="O86" i="3"/>
  <c r="O10" i="3"/>
  <c r="O207" i="3"/>
  <c r="O18" i="3"/>
  <c r="O62" i="3"/>
  <c r="O67" i="3"/>
  <c r="O3" i="3"/>
  <c r="O196" i="3"/>
  <c r="O59" i="3"/>
  <c r="O272" i="3"/>
  <c r="O80" i="3"/>
  <c r="O171" i="3"/>
  <c r="O435" i="3"/>
  <c r="O347" i="3"/>
  <c r="O737" i="3"/>
  <c r="O601" i="3"/>
  <c r="O653" i="3"/>
  <c r="O873" i="3"/>
  <c r="O879" i="3"/>
  <c r="O914" i="3"/>
  <c r="O1036" i="3"/>
  <c r="O1113" i="3"/>
  <c r="O1073" i="3"/>
  <c r="O1156" i="3"/>
  <c r="O1187" i="3"/>
  <c r="O1152" i="3"/>
  <c r="O1223" i="3"/>
  <c r="O1271" i="3"/>
  <c r="O1346" i="3"/>
  <c r="O1332" i="3"/>
  <c r="O1386" i="3"/>
  <c r="O1393" i="3"/>
  <c r="O1283" i="6"/>
  <c r="O109" i="6"/>
  <c r="O298" i="6"/>
  <c r="O351" i="6"/>
  <c r="O755" i="6"/>
  <c r="O12" i="6"/>
  <c r="O3" i="6"/>
  <c r="O7" i="6"/>
  <c r="O27" i="6"/>
  <c r="O77" i="6"/>
  <c r="O10" i="6"/>
  <c r="O32" i="6"/>
  <c r="O147" i="6"/>
  <c r="O42" i="6"/>
  <c r="O124" i="6"/>
  <c r="O58" i="6"/>
  <c r="O18" i="6"/>
  <c r="O101" i="6"/>
  <c r="O232" i="6"/>
  <c r="O206" i="6"/>
  <c r="O308" i="6"/>
  <c r="O296" i="6"/>
  <c r="O324" i="6"/>
  <c r="O300" i="6"/>
  <c r="O313" i="6"/>
  <c r="O302" i="6"/>
  <c r="O401" i="6"/>
  <c r="O511" i="6"/>
  <c r="O522" i="6"/>
  <c r="O737" i="6"/>
  <c r="O562" i="6"/>
  <c r="O532" i="6"/>
  <c r="O837" i="6"/>
  <c r="O808" i="6"/>
  <c r="O816" i="6"/>
  <c r="O774" i="6"/>
  <c r="O825" i="6"/>
  <c r="O665" i="6"/>
  <c r="O827" i="6"/>
  <c r="O926" i="6"/>
  <c r="O904" i="6"/>
  <c r="O986" i="6"/>
  <c r="O1091" i="6"/>
  <c r="O1151" i="6"/>
  <c r="O1002" i="6"/>
  <c r="O1021" i="6"/>
  <c r="O1025" i="6"/>
  <c r="O1255" i="6"/>
  <c r="O1381" i="6"/>
  <c r="O200" i="3"/>
  <c r="O296" i="3"/>
  <c r="O745" i="3"/>
  <c r="O22" i="3"/>
  <c r="O153" i="3"/>
  <c r="O582" i="3"/>
  <c r="O729" i="3"/>
  <c r="O891" i="3"/>
  <c r="O1087" i="3"/>
  <c r="O1118" i="3"/>
  <c r="O1146" i="3"/>
  <c r="O1161" i="3"/>
  <c r="O1057" i="3"/>
  <c r="O1084" i="3"/>
  <c r="O587" i="6"/>
  <c r="O1413" i="3"/>
  <c r="O91" i="6"/>
  <c r="O289" i="6"/>
  <c r="O386" i="6"/>
  <c r="O440" i="6"/>
  <c r="O1349" i="3"/>
  <c r="O116" i="6"/>
  <c r="O182" i="6"/>
  <c r="O709" i="6"/>
  <c r="O813" i="6"/>
  <c r="O878" i="6"/>
  <c r="O1031" i="6"/>
  <c r="O1157" i="6"/>
  <c r="O1219" i="6"/>
  <c r="O961" i="6"/>
  <c r="O1012" i="6"/>
  <c r="E192" i="7"/>
  <c r="D192" i="7" s="1"/>
  <c r="C192" i="7" s="1"/>
  <c r="B192" i="7" s="1"/>
  <c r="G192" i="7"/>
  <c r="C24" i="7"/>
  <c r="B24" i="7" s="1"/>
  <c r="E24" i="7"/>
  <c r="D13" i="7"/>
  <c r="D30" i="7"/>
  <c r="C48" i="7"/>
  <c r="B48" i="7" s="1"/>
  <c r="K54" i="7"/>
  <c r="AG64" i="7"/>
  <c r="G95" i="7"/>
  <c r="O236" i="7"/>
  <c r="O139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O601" authorId="0" shapeId="0" xr:uid="{00000000-0006-0000-0200-000001000000}">
      <text>
        <r>
          <rPr>
            <sz val="12"/>
            <color theme="1"/>
            <rFont val="Times New Roman"/>
            <family val="1"/>
            <scheme val="minor"/>
          </rPr>
          <t>Pax : 663 &gt; 51
======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I7" authorId="0" shapeId="0" xr:uid="{00000000-0006-0000-0300-000001000000}">
      <text>
        <r>
          <rPr>
            <sz val="12"/>
            <color theme="1"/>
            <rFont val="Times New Roman"/>
            <family val="1"/>
            <scheme val="minor"/>
          </rPr>
          <t>P -1 change to RS 704 ICN-T2
======</t>
        </r>
      </text>
    </comment>
    <comment ref="X8" authorId="0" shapeId="0" xr:uid="{00000000-0006-0000-0300-000002000000}">
      <text>
        <r>
          <rPr>
            <sz val="12"/>
            <color theme="1"/>
            <rFont val="Times New Roman"/>
            <family val="1"/>
            <scheme val="minor"/>
          </rPr>
          <t>JW +2
======</t>
        </r>
      </text>
    </comment>
    <comment ref="I22" authorId="0" shapeId="0" xr:uid="{00000000-0006-0000-0300-000003000000}">
      <text>
        <r>
          <rPr>
            <sz val="12"/>
            <color theme="1"/>
            <rFont val="Times New Roman"/>
            <family val="1"/>
            <scheme val="minor"/>
          </rPr>
          <t>P -1 change to CA 131
======</t>
        </r>
      </text>
    </comment>
    <comment ref="E32" authorId="0" shapeId="0" xr:uid="{00000000-0006-0000-0300-000004000000}">
      <text>
        <r>
          <rPr>
            <sz val="12"/>
            <color theme="1"/>
            <rFont val="Times New Roman"/>
            <family val="1"/>
            <scheme val="minor"/>
          </rPr>
          <t>NEW FLIGHT
======</t>
        </r>
      </text>
    </comment>
    <comment ref="H32" authorId="0" shapeId="0" xr:uid="{00000000-0006-0000-0300-000005000000}">
      <text>
        <r>
          <rPr>
            <sz val="12"/>
            <color theme="1"/>
            <rFont val="Times New Roman"/>
            <family val="1"/>
            <scheme val="minor"/>
          </rPr>
          <t>L +2 change from KE 6 T2
======</t>
        </r>
      </text>
    </comment>
    <comment ref="E33" authorId="0" shapeId="0" xr:uid="{00000000-0006-0000-0300-000006000000}">
      <text>
        <r>
          <rPr>
            <sz val="12"/>
            <color theme="1"/>
            <rFont val="Times New Roman"/>
            <family val="1"/>
            <scheme val="minor"/>
          </rPr>
          <t>NEW FLIGHT
======</t>
        </r>
      </text>
    </comment>
    <comment ref="I33" authorId="0" shapeId="0" xr:uid="{00000000-0006-0000-0300-000007000000}">
      <text>
        <r>
          <rPr>
            <sz val="12"/>
            <color theme="1"/>
            <rFont val="Times New Roman"/>
            <family val="1"/>
            <scheme val="minor"/>
          </rPr>
          <t>P +1 from BR 170
======</t>
        </r>
      </text>
    </comment>
    <comment ref="H73" authorId="0" shapeId="0" xr:uid="{00000000-0006-0000-0300-000008000000}">
      <text>
        <r>
          <rPr>
            <sz val="12"/>
            <color theme="1"/>
            <rFont val="Times New Roman"/>
            <family val="1"/>
            <scheme val="minor"/>
          </rPr>
          <t>L -2 change to ZE 622 T1
======</t>
        </r>
      </text>
    </comment>
    <comment ref="G86" authorId="0" shapeId="0" xr:uid="{00000000-0006-0000-0300-000009000000}">
      <text>
        <r>
          <rPr>
            <sz val="12"/>
            <color theme="1"/>
            <rFont val="Times New Roman"/>
            <family val="1"/>
            <scheme val="minor"/>
          </rPr>
          <t>F -1 change to KE 186
======</t>
        </r>
      </text>
    </comment>
    <comment ref="X89" authorId="0" shapeId="0" xr:uid="{00000000-0006-0000-0300-00000A000000}">
      <text>
        <r>
          <rPr>
            <sz val="12"/>
            <color theme="1"/>
            <rFont val="Times New Roman"/>
            <family val="1"/>
            <scheme val="minor"/>
          </rPr>
          <t>JW -2 no need transfer
======</t>
        </r>
      </text>
    </comment>
    <comment ref="G90" authorId="0" shapeId="0" xr:uid="{00000000-0006-0000-0300-00000B000000}">
      <text>
        <r>
          <rPr>
            <sz val="12"/>
            <color theme="1"/>
            <rFont val="Times New Roman"/>
            <family val="1"/>
            <scheme val="minor"/>
          </rPr>
          <t>F +1 from DL 197
======</t>
        </r>
      </text>
    </comment>
    <comment ref="I92" authorId="0" shapeId="0" xr:uid="{00000000-0006-0000-0300-00000C000000}">
      <text>
        <r>
          <rPr>
            <sz val="12"/>
            <color theme="1"/>
            <rFont val="Times New Roman"/>
            <family val="1"/>
            <scheme val="minor"/>
          </rPr>
          <t>P +5
======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600-000001000000}">
      <text>
        <r>
          <rPr>
            <sz val="12"/>
            <color theme="1"/>
            <rFont val="Times New Roman"/>
            <family val="1"/>
            <scheme val="minor"/>
          </rPr>
          <t>updated all the times in the sheet-Lucy
======</t>
        </r>
      </text>
    </comment>
    <comment ref="A57" authorId="0" shapeId="0" xr:uid="{00000000-0006-0000-0600-000006000000}">
      <text>
        <r>
          <rPr>
            <sz val="12"/>
            <color theme="1"/>
            <rFont val="Times New Roman"/>
            <family val="1"/>
            <scheme val="minor"/>
          </rPr>
          <t>======
ID#AAABqY1DjUg
Gaon Lim    (2025-08-30 08:16:15)
changed the departure time from 2 hotels</t>
        </r>
      </text>
    </comment>
    <comment ref="J104" authorId="0" shapeId="0" xr:uid="{00000000-0006-0000-0600-000002000000}">
      <text>
        <r>
          <rPr>
            <sz val="12"/>
            <color theme="1"/>
            <rFont val="Times New Roman"/>
            <family val="1"/>
            <scheme val="minor"/>
          </rPr>
          <t>NEW FLIGHT
======</t>
        </r>
      </text>
    </comment>
    <comment ref="J162" authorId="0" shapeId="0" xr:uid="{00000000-0006-0000-0600-000003000000}">
      <text>
        <r>
          <rPr>
            <sz val="12"/>
            <color theme="1"/>
            <rFont val="Times New Roman"/>
            <family val="1"/>
            <scheme val="minor"/>
          </rPr>
          <t>NEW FLIGHT
======</t>
        </r>
      </text>
    </comment>
    <comment ref="L162" authorId="0" shapeId="0" xr:uid="{00000000-0006-0000-0600-000004000000}">
      <text>
        <r>
          <rPr>
            <sz val="12"/>
            <color theme="1"/>
            <rFont val="Times New Roman"/>
            <family val="1"/>
            <scheme val="minor"/>
          </rPr>
          <t>P +1
======</t>
        </r>
      </text>
    </comment>
    <comment ref="K200" authorId="0" shapeId="0" xr:uid="{00000000-0006-0000-0600-000005000000}">
      <text>
        <r>
          <rPr>
            <sz val="12"/>
            <color theme="1"/>
            <rFont val="Times New Roman"/>
            <family val="1"/>
            <scheme val="minor"/>
          </rPr>
          <t>Pax &gt; 3 or 4?
Faith: 3. Pls see the list
======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Ny0+QzTjJQ417QCk/wTueOmXVfg=="/>
    </ext>
  </extL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<sst xmlns="http://schemas.openxmlformats.org/spreadsheetml/2006/main" count="61621" uniqueCount="8713">
  <si>
    <t>Group</t>
  </si>
  <si>
    <t>Confirmation</t>
  </si>
  <si>
    <t>Primary registrant</t>
  </si>
  <si>
    <t>Gender</t>
  </si>
  <si>
    <t>First Name</t>
  </si>
  <si>
    <t>Last Name</t>
  </si>
  <si>
    <t>Age</t>
  </si>
  <si>
    <t>CEO</t>
  </si>
  <si>
    <t>A.Airline</t>
  </si>
  <si>
    <t>A.Flt</t>
  </si>
  <si>
    <t>A.Date</t>
  </si>
  <si>
    <t>A.Time</t>
  </si>
  <si>
    <t>A.Airport</t>
  </si>
  <si>
    <t>D. Airline</t>
  </si>
  <si>
    <t>D. Flt</t>
  </si>
  <si>
    <t>D. Date</t>
  </si>
  <si>
    <t>D. Time</t>
  </si>
  <si>
    <t>D. Airport</t>
  </si>
  <si>
    <t>Hotel</t>
  </si>
  <si>
    <t>REMARKS</t>
  </si>
  <si>
    <t>HOTEL CONFRIMATION NUMBER</t>
  </si>
  <si>
    <t>A</t>
  </si>
  <si>
    <t>CSNMQ7XNY2S</t>
  </si>
  <si>
    <t>Male</t>
  </si>
  <si>
    <t>Adeolu</t>
  </si>
  <si>
    <t>Durotoye</t>
  </si>
  <si>
    <t>Adeolu Durotoye</t>
  </si>
  <si>
    <t>WestJet</t>
  </si>
  <si>
    <t>WS 86</t>
  </si>
  <si>
    <t>13-thg 9-25</t>
  </si>
  <si>
    <t>ICN-T1</t>
  </si>
  <si>
    <t>WS 87</t>
  </si>
  <si>
    <t>18-thg 9-25</t>
  </si>
  <si>
    <t>LOTTE</t>
  </si>
  <si>
    <t>Upgrade - Junior Suite</t>
  </si>
  <si>
    <t>SINGLE</t>
  </si>
  <si>
    <t>BQN5YMBRTZ9</t>
  </si>
  <si>
    <t>Olanrewaju</t>
  </si>
  <si>
    <t>Ogunkoya</t>
  </si>
  <si>
    <t>Delta</t>
  </si>
  <si>
    <t>DL 189</t>
  </si>
  <si>
    <t>ICN-T2</t>
  </si>
  <si>
    <t>DL 188</t>
  </si>
  <si>
    <t>DOUBLE</t>
  </si>
  <si>
    <t>8SNRDRCQPHQ</t>
  </si>
  <si>
    <t>Female</t>
  </si>
  <si>
    <t>Bridget</t>
  </si>
  <si>
    <t>Taylor</t>
  </si>
  <si>
    <t>FLN6XZFQTLH</t>
  </si>
  <si>
    <t>Abolade</t>
  </si>
  <si>
    <t>Akinropo</t>
  </si>
  <si>
    <t>DL 171</t>
  </si>
  <si>
    <t>DL 172</t>
  </si>
  <si>
    <t>VRNPD384X6N</t>
  </si>
  <si>
    <t>Shola Jumoke</t>
  </si>
  <si>
    <t>Olori</t>
  </si>
  <si>
    <t>4BNHL9C6RWT</t>
  </si>
  <si>
    <t>Onuwabhagbe Ayemere</t>
  </si>
  <si>
    <t>Ogudo</t>
  </si>
  <si>
    <t>Air Canada</t>
  </si>
  <si>
    <t>AC 64</t>
  </si>
  <si>
    <t>TWIN</t>
  </si>
  <si>
    <t>VCNYDFDGQ8C</t>
  </si>
  <si>
    <t>Jeffrey Jafaru</t>
  </si>
  <si>
    <t>Usman</t>
  </si>
  <si>
    <t>AC 61</t>
  </si>
  <si>
    <t>12-thg 9-25</t>
  </si>
  <si>
    <t>Korean Air</t>
  </si>
  <si>
    <t>KE 719</t>
  </si>
  <si>
    <t>3FNT9CQ6CWC</t>
  </si>
  <si>
    <t>Paul</t>
  </si>
  <si>
    <t>Adeyeye</t>
  </si>
  <si>
    <t>D5NZNQTZ4S6</t>
  </si>
  <si>
    <t>Idowu Adekola</t>
  </si>
  <si>
    <t>Nafiu</t>
  </si>
  <si>
    <t>64NQP9SW72V</t>
  </si>
  <si>
    <t>Folashade</t>
  </si>
  <si>
    <t>Awosanmi</t>
  </si>
  <si>
    <t>AC 62</t>
  </si>
  <si>
    <t>98NGTVNHG2X</t>
  </si>
  <si>
    <t>Sheri</t>
  </si>
  <si>
    <t>Agunbiade</t>
  </si>
  <si>
    <t>AC 63</t>
  </si>
  <si>
    <t>FDNK6HN7Z9W</t>
  </si>
  <si>
    <t>Reynolds</t>
  </si>
  <si>
    <t>Edokpayi</t>
  </si>
  <si>
    <t>KE 660</t>
  </si>
  <si>
    <t>KE 71</t>
  </si>
  <si>
    <t>MGNWBNQ27JY</t>
  </si>
  <si>
    <t>Osasogie Deborah</t>
  </si>
  <si>
    <t>CQN557DDSNP</t>
  </si>
  <si>
    <t>Asher Nosamudiana</t>
  </si>
  <si>
    <t>P9NMQHFQRD2</t>
  </si>
  <si>
    <t>Matthew Oluwasegun</t>
  </si>
  <si>
    <t>Adekoya</t>
  </si>
  <si>
    <t>EVA Air</t>
  </si>
  <si>
    <t>BR 169</t>
  </si>
  <si>
    <t>NWNWRK2YBF9</t>
  </si>
  <si>
    <t>Michael Chinonso</t>
  </si>
  <si>
    <t>Okoro</t>
  </si>
  <si>
    <t>RJNVLTN9XQ6</t>
  </si>
  <si>
    <t>Martins</t>
  </si>
  <si>
    <t>Onwuanimkwu</t>
  </si>
  <si>
    <t>JXNK3R3NSZ7</t>
  </si>
  <si>
    <t>Blessing</t>
  </si>
  <si>
    <t>F8N53FQYVT4</t>
  </si>
  <si>
    <t>Aderonke</t>
  </si>
  <si>
    <t>Akingbola</t>
  </si>
  <si>
    <t>21-thg 9-25</t>
  </si>
  <si>
    <t>7GN9XXSZTLX</t>
  </si>
  <si>
    <t>Olugbenga</t>
  </si>
  <si>
    <t>3YND655CK6B</t>
  </si>
  <si>
    <t>Cossi Modeste</t>
  </si>
  <si>
    <t>Yekpe</t>
  </si>
  <si>
    <t>United Airlines</t>
  </si>
  <si>
    <t>UA 893</t>
  </si>
  <si>
    <t>UA 806</t>
  </si>
  <si>
    <t>XBN5PGXS4J8</t>
  </si>
  <si>
    <t>Florence</t>
  </si>
  <si>
    <t>Akouegnon</t>
  </si>
  <si>
    <t>5XNV5YJQZ5J</t>
  </si>
  <si>
    <t>Claudia Odiri</t>
  </si>
  <si>
    <t>Ukpolo</t>
  </si>
  <si>
    <t>7WNV938LLQS</t>
  </si>
  <si>
    <t>Adaeze Nwamaka</t>
  </si>
  <si>
    <t>Udezue</t>
  </si>
  <si>
    <t>KE 24</t>
  </si>
  <si>
    <t>KE 23</t>
  </si>
  <si>
    <t>VFNCKSMCL6W</t>
  </si>
  <si>
    <t>Anuoluwapo Sarah</t>
  </si>
  <si>
    <t>Ayankoya</t>
  </si>
  <si>
    <t>FXN27DWD69X</t>
  </si>
  <si>
    <t>Babatunde Olufemi</t>
  </si>
  <si>
    <t>7ZN48KV59ND</t>
  </si>
  <si>
    <t>Omotoso Muniru</t>
  </si>
  <si>
    <t>Alimi</t>
  </si>
  <si>
    <t>JVN23WTVYMM</t>
  </si>
  <si>
    <t>Mujidat Abimbola</t>
  </si>
  <si>
    <t>ZDNM3RFS79X</t>
  </si>
  <si>
    <t>Suliat</t>
  </si>
  <si>
    <t>Badaru</t>
  </si>
  <si>
    <t>RBNRLVTBH83</t>
  </si>
  <si>
    <t>Faith</t>
  </si>
  <si>
    <t>Igbinosa</t>
  </si>
  <si>
    <t>NPNGSRN48GW</t>
  </si>
  <si>
    <t>Bernardine</t>
  </si>
  <si>
    <t>Aluko</t>
  </si>
  <si>
    <t>P8NSJDPN4XX</t>
  </si>
  <si>
    <t>Kofo Monsurah</t>
  </si>
  <si>
    <t>Keshinro</t>
  </si>
  <si>
    <t>American Airlines</t>
  </si>
  <si>
    <t>AA 281</t>
  </si>
  <si>
    <t>AA 280</t>
  </si>
  <si>
    <t>NZN2Z5XYY4M</t>
  </si>
  <si>
    <t>Himawan</t>
  </si>
  <si>
    <t>Brasali</t>
  </si>
  <si>
    <t>Alicia Nguyen 1</t>
  </si>
  <si>
    <t>Cathay Pacific</t>
  </si>
  <si>
    <t>CX 410</t>
  </si>
  <si>
    <t>CX 411</t>
  </si>
  <si>
    <t>FAIRMONT</t>
  </si>
  <si>
    <t>Busan -&gt; Incheon Airport train station, @ 18:00</t>
  </si>
  <si>
    <t>W9NWGQ5DD7L</t>
  </si>
  <si>
    <t>Liliana Chandra</t>
  </si>
  <si>
    <t>PYN6VPQG6T9</t>
  </si>
  <si>
    <t>Shoufie Rusli</t>
  </si>
  <si>
    <t>Nakamura</t>
  </si>
  <si>
    <t>KE 627</t>
  </si>
  <si>
    <t>6NN3YPYWJMF</t>
  </si>
  <si>
    <t>Kennedydouglas</t>
  </si>
  <si>
    <t>Jean</t>
  </si>
  <si>
    <t>BCNVYRX63CS</t>
  </si>
  <si>
    <t>Anhvu Tran</t>
  </si>
  <si>
    <t>Nguyen</t>
  </si>
  <si>
    <t>DL 173</t>
  </si>
  <si>
    <t>Tigerair Taiwan</t>
  </si>
  <si>
    <t>IT 603 on 19 Sep</t>
  </si>
  <si>
    <t>depart on 19Sep, see-off on 18Sep @ 17:50, ICN-T1</t>
  </si>
  <si>
    <t>B3NJRY93FX2</t>
  </si>
  <si>
    <t>Ya Chen</t>
  </si>
  <si>
    <t>Chen</t>
  </si>
  <si>
    <t>JQNQMVF25YP</t>
  </si>
  <si>
    <t>Brian Mercado</t>
  </si>
  <si>
    <t>Berdiago</t>
  </si>
  <si>
    <t>UA 805</t>
  </si>
  <si>
    <t>UA 892</t>
  </si>
  <si>
    <t>CXNRJSK5PKF</t>
  </si>
  <si>
    <t>Alexis</t>
  </si>
  <si>
    <t>Camacho Sibrian</t>
  </si>
  <si>
    <t>Asiana Airlines</t>
  </si>
  <si>
    <t>OZ 101</t>
  </si>
  <si>
    <t>OZ 212</t>
  </si>
  <si>
    <t>95NN33GQCFZ</t>
  </si>
  <si>
    <t>Daniel Gregory</t>
  </si>
  <si>
    <t>Chabino</t>
  </si>
  <si>
    <t>KE 5034</t>
  </si>
  <si>
    <t>Philippine Airlines</t>
  </si>
  <si>
    <t>PR 485</t>
  </si>
  <si>
    <t>D5NXLDNW5BB</t>
  </si>
  <si>
    <t>Nheza Mirasol</t>
  </si>
  <si>
    <t>Samia</t>
  </si>
  <si>
    <t>X7NFCHMYRSC</t>
  </si>
  <si>
    <t>Gerald Cabatbat</t>
  </si>
  <si>
    <t>Pugal</t>
  </si>
  <si>
    <t>DL 197</t>
  </si>
  <si>
    <t>DL 196</t>
  </si>
  <si>
    <t>XMNGSK9RJW2</t>
  </si>
  <si>
    <t>Jennifermae Castillo</t>
  </si>
  <si>
    <t>Regacho</t>
  </si>
  <si>
    <t>KE 186</t>
  </si>
  <si>
    <t>J3N99ML8RH3</t>
  </si>
  <si>
    <t>John Franco</t>
  </si>
  <si>
    <t>Quines</t>
  </si>
  <si>
    <t>OZ 107</t>
  </si>
  <si>
    <t>Z8NGNLRZ7TD</t>
  </si>
  <si>
    <t>Kenneth</t>
  </si>
  <si>
    <t>Jung</t>
  </si>
  <si>
    <t>QFN6T4JS4CP</t>
  </si>
  <si>
    <t>Justin Kelly</t>
  </si>
  <si>
    <t>Mambaje</t>
  </si>
  <si>
    <t>Upgrade - Signature Suite</t>
  </si>
  <si>
    <t>NJNXZSSPR99</t>
  </si>
  <si>
    <t>Maria Cecilia Lacap</t>
  </si>
  <si>
    <t>7BNJ8DW86GS</t>
  </si>
  <si>
    <t>Lily-Ann Lacap</t>
  </si>
  <si>
    <t>GHNKTHQG7VK</t>
  </si>
  <si>
    <t>Amalia Lacap</t>
  </si>
  <si>
    <t>N7NJZY3WR94</t>
  </si>
  <si>
    <t>Ruth</t>
  </si>
  <si>
    <t>Gagarin</t>
  </si>
  <si>
    <t>M4NTGBJQJY4</t>
  </si>
  <si>
    <t>Lee Michael Castillo</t>
  </si>
  <si>
    <t>Montes</t>
  </si>
  <si>
    <t>4VNVY9GPZPW</t>
  </si>
  <si>
    <t>Trina Pacita</t>
  </si>
  <si>
    <t>JVNDQKFWDV5</t>
  </si>
  <si>
    <t>Trinity Aleeya</t>
  </si>
  <si>
    <t>45N3BSS6BDX</t>
  </si>
  <si>
    <t>Stephanie Montes</t>
  </si>
  <si>
    <t>Dumandan</t>
  </si>
  <si>
    <t>SFNCLTQZ2HS</t>
  </si>
  <si>
    <t>Teresa Pacita</t>
  </si>
  <si>
    <t>Walsh</t>
  </si>
  <si>
    <t>S6NKVSF3B3K</t>
  </si>
  <si>
    <t>Mason Lee</t>
  </si>
  <si>
    <t>QDN58XDZLCH</t>
  </si>
  <si>
    <t>Lourdes</t>
  </si>
  <si>
    <t>Concepcion</t>
  </si>
  <si>
    <t>SZN23NXWNGG</t>
  </si>
  <si>
    <t>Ronna Mae Dilag</t>
  </si>
  <si>
    <t>Jacutin</t>
  </si>
  <si>
    <t>Philippines AirAsia</t>
  </si>
  <si>
    <t>Z2 884</t>
  </si>
  <si>
    <t>PR 469</t>
  </si>
  <si>
    <t>MYN285MPKN5</t>
  </si>
  <si>
    <t>Phoebe Lhyn</t>
  </si>
  <si>
    <t>Robles</t>
  </si>
  <si>
    <t>Air Premia</t>
  </si>
  <si>
    <t>YP 732</t>
  </si>
  <si>
    <t>KZNHQWTTJ8S</t>
  </si>
  <si>
    <t>Murry</t>
  </si>
  <si>
    <t>Gaerlan</t>
  </si>
  <si>
    <t>P9NGLZRFH7P</t>
  </si>
  <si>
    <t>Rosalinda Barcelon</t>
  </si>
  <si>
    <t>Amacan</t>
  </si>
  <si>
    <t>3YN62GBMSFH</t>
  </si>
  <si>
    <t>Justin Brian Millare</t>
  </si>
  <si>
    <t>Esteban</t>
  </si>
  <si>
    <t>76NZLZPHCBG</t>
  </si>
  <si>
    <t>Roshni</t>
  </si>
  <si>
    <t>Maharaj</t>
  </si>
  <si>
    <t>G3NX2M3T6HK</t>
  </si>
  <si>
    <t>Joycelyn Rosary Barcelon</t>
  </si>
  <si>
    <t>Castro</t>
  </si>
  <si>
    <t>BSNJRTBHRBJ</t>
  </si>
  <si>
    <t>Salvacion Franco</t>
  </si>
  <si>
    <t>ZVNSQTZBC6P</t>
  </si>
  <si>
    <t>Domie Ursulum</t>
  </si>
  <si>
    <t>7MNG8Y9YV7B</t>
  </si>
  <si>
    <t>Sherwin</t>
  </si>
  <si>
    <t>Magallanes-Cruz</t>
  </si>
  <si>
    <t>OZ 211</t>
  </si>
  <si>
    <t>OZ 703</t>
  </si>
  <si>
    <t>BXN2X9LW6JL</t>
  </si>
  <si>
    <t>Sikander</t>
  </si>
  <si>
    <t>Lodhi</t>
  </si>
  <si>
    <t>GLNNF8Y4CY4</t>
  </si>
  <si>
    <t>Azaan-Aslam</t>
  </si>
  <si>
    <t>2TN8TPHYRPP</t>
  </si>
  <si>
    <t>Andre Troy</t>
  </si>
  <si>
    <t>Proverbs</t>
  </si>
  <si>
    <t>Alicia Nguyen 2</t>
  </si>
  <si>
    <t>KE 621</t>
  </si>
  <si>
    <t>JPNXY7H2YKC</t>
  </si>
  <si>
    <t>Josefa Balanon</t>
  </si>
  <si>
    <t>J9NS76MBH9S</t>
  </si>
  <si>
    <t>Ard Henry</t>
  </si>
  <si>
    <t>Binwag</t>
  </si>
  <si>
    <t>BR 170</t>
  </si>
  <si>
    <t>10-thg 9-25</t>
  </si>
  <si>
    <t>All Nippon Airways</t>
  </si>
  <si>
    <t>NH 6954</t>
  </si>
  <si>
    <t>Arrive on Sep 10, stay another hotel until 13 Sep</t>
  </si>
  <si>
    <t>H4NB6N7L6DB</t>
  </si>
  <si>
    <t>Jocelyn</t>
  </si>
  <si>
    <t>Punzalan-Binwag</t>
  </si>
  <si>
    <t>2RNCJJK5XXV</t>
  </si>
  <si>
    <t>Elmer Valentin</t>
  </si>
  <si>
    <t>Alvarado</t>
  </si>
  <si>
    <t>China Airlines</t>
  </si>
  <si>
    <t>CI 160</t>
  </si>
  <si>
    <t>OZ 114</t>
  </si>
  <si>
    <t>DLNX5X5S79W</t>
  </si>
  <si>
    <t>Andrea Dugay</t>
  </si>
  <si>
    <t>79NRQP3LZJF</t>
  </si>
  <si>
    <t>John Michael</t>
  </si>
  <si>
    <t>Elliott</t>
  </si>
  <si>
    <t>Rooming: Request room on 5th floor or lower</t>
  </si>
  <si>
    <t>GYNR24LJP3C</t>
  </si>
  <si>
    <t>Mohamed Riyaz</t>
  </si>
  <si>
    <t>Zavahir</t>
  </si>
  <si>
    <t>OZ 201</t>
  </si>
  <si>
    <t>YP 101</t>
  </si>
  <si>
    <t>RHNCYJM23YG</t>
  </si>
  <si>
    <t>Riquaza</t>
  </si>
  <si>
    <t>Singapore Airlines</t>
  </si>
  <si>
    <t>SQ 600</t>
  </si>
  <si>
    <t>WRNGKMKNRVQ</t>
  </si>
  <si>
    <t>Anna Marie</t>
  </si>
  <si>
    <t>Eulona</t>
  </si>
  <si>
    <t>CPNVJ46D4RV</t>
  </si>
  <si>
    <t>Rommel Barcelona</t>
  </si>
  <si>
    <t>Ramos</t>
  </si>
  <si>
    <t>KTNQQY434TS</t>
  </si>
  <si>
    <t>Mariavita</t>
  </si>
  <si>
    <t>Marinas</t>
  </si>
  <si>
    <t>3DN29ZH5WDC</t>
  </si>
  <si>
    <t>Andrew</t>
  </si>
  <si>
    <t>Yap</t>
  </si>
  <si>
    <t>23-thg 9-25</t>
  </si>
  <si>
    <t>K2NJQB23VYQ</t>
  </si>
  <si>
    <t>Wiwit</t>
  </si>
  <si>
    <t>Handayani</t>
  </si>
  <si>
    <t>NXN2LZVYTD3</t>
  </si>
  <si>
    <t>Inge Tjiarmawati</t>
  </si>
  <si>
    <t>Djumhana</t>
  </si>
  <si>
    <t>9JNTVS5B6VQ</t>
  </si>
  <si>
    <t>Sri</t>
  </si>
  <si>
    <t>Rahayu</t>
  </si>
  <si>
    <t>Y7NR779HPC7</t>
  </si>
  <si>
    <t>Xaverius Kristianto</t>
  </si>
  <si>
    <t>Mangkuorahardjo</t>
  </si>
  <si>
    <t>9HN7LWDDZJL</t>
  </si>
  <si>
    <t>Ivanka</t>
  </si>
  <si>
    <t>Liao</t>
  </si>
  <si>
    <t>WSNFY7MDCZW</t>
  </si>
  <si>
    <t>Iswandy</t>
  </si>
  <si>
    <t>Wong</t>
  </si>
  <si>
    <t>ZFN9BNNWLRC</t>
  </si>
  <si>
    <t>Merlin</t>
  </si>
  <si>
    <t>Wahyudi</t>
  </si>
  <si>
    <t>3-thg 9-25</t>
  </si>
  <si>
    <t>TGNDJ66GC6S</t>
  </si>
  <si>
    <t>Brianna</t>
  </si>
  <si>
    <t>ZRN3HTKHVM2</t>
  </si>
  <si>
    <t>Mi Ha</t>
  </si>
  <si>
    <t>Vo</t>
  </si>
  <si>
    <t>VietJet Air</t>
  </si>
  <si>
    <t>VJ 860</t>
  </si>
  <si>
    <t>DL 170</t>
  </si>
  <si>
    <t>55NG59JSGH5</t>
  </si>
  <si>
    <t>David</t>
  </si>
  <si>
    <t>Nghe</t>
  </si>
  <si>
    <t>B9N6NQFWDSF</t>
  </si>
  <si>
    <t>Aivy</t>
  </si>
  <si>
    <t>66N3HLXYMH8</t>
  </si>
  <si>
    <t>Michael</t>
  </si>
  <si>
    <t>YP 132</t>
  </si>
  <si>
    <t>YP 131</t>
  </si>
  <si>
    <t>2ZN88XDZZWB</t>
  </si>
  <si>
    <t>Emma Yue</t>
  </si>
  <si>
    <t>QZNYCRP39XY</t>
  </si>
  <si>
    <t>Chenping</t>
  </si>
  <si>
    <t>Wu</t>
  </si>
  <si>
    <t>HGNBF2YM76H</t>
  </si>
  <si>
    <t>Aiden Hao</t>
  </si>
  <si>
    <t>LGNCV9Z6Q6B</t>
  </si>
  <si>
    <t>Qin</t>
  </si>
  <si>
    <t>Yu</t>
  </si>
  <si>
    <t>VJ 862</t>
  </si>
  <si>
    <t>DVNDVZ72P6V</t>
  </si>
  <si>
    <t>Keng Meng</t>
  </si>
  <si>
    <t>Chia</t>
  </si>
  <si>
    <t>9FNNC9HHN99</t>
  </si>
  <si>
    <t>Emerald Lulu</t>
  </si>
  <si>
    <t>RRN7CHWWHG3</t>
  </si>
  <si>
    <t>Yuyan</t>
  </si>
  <si>
    <t>6GNQ6NWN3GN</t>
  </si>
  <si>
    <t>Youchang</t>
  </si>
  <si>
    <t>8NNNLDPTD4D</t>
  </si>
  <si>
    <t>Keng Xiang</t>
  </si>
  <si>
    <t>Chia Jr</t>
  </si>
  <si>
    <t>CTN4L3XTSVR</t>
  </si>
  <si>
    <t>Ummu Hani</t>
  </si>
  <si>
    <t>White</t>
  </si>
  <si>
    <t>OZ 223</t>
  </si>
  <si>
    <t>OZ 761</t>
  </si>
  <si>
    <t>JFNJC6PDV6K</t>
  </si>
  <si>
    <t>Jilisa Imani</t>
  </si>
  <si>
    <t>Mccullough</t>
  </si>
  <si>
    <t>YMNRGYTFSMF</t>
  </si>
  <si>
    <t>David Khuong</t>
  </si>
  <si>
    <t>Pham</t>
  </si>
  <si>
    <t>KE 724</t>
  </si>
  <si>
    <t>DL 26</t>
  </si>
  <si>
    <t>M6NT55DMJY8</t>
  </si>
  <si>
    <t>Ava</t>
  </si>
  <si>
    <t>RHNKWQ6YXJR</t>
  </si>
  <si>
    <t>Hanh Ngoc</t>
  </si>
  <si>
    <t>Dang</t>
  </si>
  <si>
    <t>YZNX2Y4HW5W</t>
  </si>
  <si>
    <t>Xuan Thi-Nhu</t>
  </si>
  <si>
    <t>2NN5X225NVN</t>
  </si>
  <si>
    <t>Francisco Casanova</t>
  </si>
  <si>
    <t>Halili</t>
  </si>
  <si>
    <t>OZ 203</t>
  </si>
  <si>
    <t>OZ 701</t>
  </si>
  <si>
    <t>WNN3RX9LHW7</t>
  </si>
  <si>
    <t>Evangeline Silvano</t>
  </si>
  <si>
    <t>TNN4SWSBW7Q</t>
  </si>
  <si>
    <t>Jared Roi Masangkay</t>
  </si>
  <si>
    <t>Sayo</t>
  </si>
  <si>
    <t>CRNNTZ3G78R</t>
  </si>
  <si>
    <t>Erliza Dizon</t>
  </si>
  <si>
    <t>Solis</t>
  </si>
  <si>
    <t>KSNSMZ447WP</t>
  </si>
  <si>
    <t>Yolanda Gentuya</t>
  </si>
  <si>
    <t>Soldevilla</t>
  </si>
  <si>
    <t>L5NZX53M48J</t>
  </si>
  <si>
    <t>Josie Guintivano</t>
  </si>
  <si>
    <t>De Leon</t>
  </si>
  <si>
    <t>V3N6YF9FZ78</t>
  </si>
  <si>
    <t>Zenaida</t>
  </si>
  <si>
    <t>Fernandez</t>
  </si>
  <si>
    <t>R8N4SDVWP83</t>
  </si>
  <si>
    <t>Gregorio</t>
  </si>
  <si>
    <t>G4N6JZ9LSBW</t>
  </si>
  <si>
    <t>Joanna Thieu</t>
  </si>
  <si>
    <t>Ngo</t>
  </si>
  <si>
    <t>Vietnam Airlines</t>
  </si>
  <si>
    <t>VN 417</t>
  </si>
  <si>
    <t>P6NBPLG4JTH</t>
  </si>
  <si>
    <t>Tai Chan</t>
  </si>
  <si>
    <t>WZNHSCH8RKY</t>
  </si>
  <si>
    <t>Melissa</t>
  </si>
  <si>
    <t>Chang</t>
  </si>
  <si>
    <t>KE 185</t>
  </si>
  <si>
    <t>5WN2NDDTKD7</t>
  </si>
  <si>
    <t>Denise T.</t>
  </si>
  <si>
    <t>Vong</t>
  </si>
  <si>
    <t>9GNF58NC6KP</t>
  </si>
  <si>
    <t>Tiffany Ha Thieu</t>
  </si>
  <si>
    <t>Hoang</t>
  </si>
  <si>
    <t>TQNXF43YDJT</t>
  </si>
  <si>
    <t>Kam Fun</t>
  </si>
  <si>
    <t>Fung</t>
  </si>
  <si>
    <t>4RNNRPFR2KL</t>
  </si>
  <si>
    <t>Peterson</t>
  </si>
  <si>
    <t>Stephen</t>
  </si>
  <si>
    <t>G6NPWHHY6ZL</t>
  </si>
  <si>
    <t>Irving</t>
  </si>
  <si>
    <t>Joe</t>
  </si>
  <si>
    <t>11-thg 9-25</t>
  </si>
  <si>
    <t>74NSMW9FLNC</t>
  </si>
  <si>
    <t>Helen M</t>
  </si>
  <si>
    <t>Wong-Joe</t>
  </si>
  <si>
    <t>D7N45CLJRHT</t>
  </si>
  <si>
    <t>Andrea Baduria</t>
  </si>
  <si>
    <t>Ross</t>
  </si>
  <si>
    <t>Jeju Air</t>
  </si>
  <si>
    <t>7C 109</t>
  </si>
  <si>
    <t>GMP-D</t>
  </si>
  <si>
    <t>M5NT9KZWWDY</t>
  </si>
  <si>
    <t>James Boggs</t>
  </si>
  <si>
    <t>FKNKYLTM6M9</t>
  </si>
  <si>
    <t>Angelina Bautista</t>
  </si>
  <si>
    <t>De La Rosa</t>
  </si>
  <si>
    <t>W4NYNSH4HM4</t>
  </si>
  <si>
    <t>Higinio</t>
  </si>
  <si>
    <t>Santiago</t>
  </si>
  <si>
    <t>CX 439</t>
  </si>
  <si>
    <t>CJNWVY9K7WS</t>
  </si>
  <si>
    <t>Maria</t>
  </si>
  <si>
    <t>Beane</t>
  </si>
  <si>
    <t>4WN6YRGNHMK</t>
  </si>
  <si>
    <t>Theodore Elliot</t>
  </si>
  <si>
    <t>36NJX2J7Q3K</t>
  </si>
  <si>
    <t>Blanche Rose</t>
  </si>
  <si>
    <t>Melanson</t>
  </si>
  <si>
    <t>GWN39C5T7PQ</t>
  </si>
  <si>
    <t>Nadia Marie</t>
  </si>
  <si>
    <t>Cormier</t>
  </si>
  <si>
    <t>MMN6XD94DR4</t>
  </si>
  <si>
    <t>Marie Therese Rita</t>
  </si>
  <si>
    <t>Allain</t>
  </si>
  <si>
    <t>53N8DKDDQMH</t>
  </si>
  <si>
    <t>Aline</t>
  </si>
  <si>
    <t>Nicholson</t>
  </si>
  <si>
    <t>5RNP2DVWY3K</t>
  </si>
  <si>
    <t>Gisele Marie Noella</t>
  </si>
  <si>
    <t>Robichaud</t>
  </si>
  <si>
    <t>KBNDH323N3V</t>
  </si>
  <si>
    <t>Rosaire</t>
  </si>
  <si>
    <t>Richard</t>
  </si>
  <si>
    <t>BRNGXHZ4R6S</t>
  </si>
  <si>
    <t>Linda</t>
  </si>
  <si>
    <t>Jaillet</t>
  </si>
  <si>
    <t>SHNV74F9CZK</t>
  </si>
  <si>
    <t>Noella</t>
  </si>
  <si>
    <t>Smith</t>
  </si>
  <si>
    <t>Y7N2L9M5VTB</t>
  </si>
  <si>
    <t>Melanie</t>
  </si>
  <si>
    <t>Leger</t>
  </si>
  <si>
    <t>JCNCNRKK5Y3</t>
  </si>
  <si>
    <t>Rene Joseph Adolphe</t>
  </si>
  <si>
    <t>H7NZ2LTRQGK</t>
  </si>
  <si>
    <t>Michelle Lynn</t>
  </si>
  <si>
    <t>Welling</t>
  </si>
  <si>
    <t>ZYNFBJPY2K9</t>
  </si>
  <si>
    <t>Ankhang</t>
  </si>
  <si>
    <t>Air Japan</t>
  </si>
  <si>
    <t>NQ 122</t>
  </si>
  <si>
    <t>RJNNQ42P6LV</t>
  </si>
  <si>
    <t>Changye</t>
  </si>
  <si>
    <t>7JNFC9697FZ</t>
  </si>
  <si>
    <t>Lucas</t>
  </si>
  <si>
    <t>JHNHMT7RVDQ</t>
  </si>
  <si>
    <t>Silvia</t>
  </si>
  <si>
    <t>Sadikin</t>
  </si>
  <si>
    <t>7PNTNL7KMKR</t>
  </si>
  <si>
    <t>Christopher</t>
  </si>
  <si>
    <t>Benjamin</t>
  </si>
  <si>
    <t>BFNX8HXXHHN</t>
  </si>
  <si>
    <t>Harpal Singh</t>
  </si>
  <si>
    <t>Bhangu</t>
  </si>
  <si>
    <t>Thai Airways</t>
  </si>
  <si>
    <t>TG 657</t>
  </si>
  <si>
    <t>Y5NLPSJCPVC</t>
  </si>
  <si>
    <t>Harmit Kaur</t>
  </si>
  <si>
    <t>M9NZGXT2CW5</t>
  </si>
  <si>
    <t>Chiewsze</t>
  </si>
  <si>
    <t>Cheah</t>
  </si>
  <si>
    <t>Alicia Nguyen 3</t>
  </si>
  <si>
    <t>JW MARRIOTT</t>
  </si>
  <si>
    <t>1/ Rooming: Approved: 2 rooms having 3 kids + connecting room/next door
2/ Post: 3 nights for 1 SGL (Sept 18, 19, 20)</t>
  </si>
  <si>
    <t>XGN5MNQH6Z5</t>
  </si>
  <si>
    <t>Luke Brody</t>
  </si>
  <si>
    <t>Post: 3 nights for 1 SGL (Sept 18, 19, 20)</t>
  </si>
  <si>
    <t>3BN3P3S7TS2</t>
  </si>
  <si>
    <t>Lauren Mulan</t>
  </si>
  <si>
    <t>N4NC32N42LT</t>
  </si>
  <si>
    <t>Ah Eng</t>
  </si>
  <si>
    <t>Ooi</t>
  </si>
  <si>
    <t>1/ Rooming: connecting room/next door with Cheah Chiewsze
2/ Post: 3 nights for 1 DBL (Sept 18, 19, 20)</t>
  </si>
  <si>
    <t>WMN4V2GDXQJ</t>
  </si>
  <si>
    <t>Seong Aun</t>
  </si>
  <si>
    <t>Post: 3 nights for 1 DBL (Sept 18, 19, 20)</t>
  </si>
  <si>
    <t>BMNVVMLJS5Y</t>
  </si>
  <si>
    <t>Taylor Louis</t>
  </si>
  <si>
    <t>VLNG89FJ3HR</t>
  </si>
  <si>
    <t>Linh</t>
  </si>
  <si>
    <t>Tonnu</t>
  </si>
  <si>
    <t>7C 1374</t>
  </si>
  <si>
    <t>NNNMCZGNJJB</t>
  </si>
  <si>
    <t>Vietlong</t>
  </si>
  <si>
    <t>Ha</t>
  </si>
  <si>
    <t>CVN8H5ZBTW5</t>
  </si>
  <si>
    <t>Nhu Ai Hoang</t>
  </si>
  <si>
    <t>OZ 271</t>
  </si>
  <si>
    <t>9-thg 9-25</t>
  </si>
  <si>
    <t>VN 403</t>
  </si>
  <si>
    <t>3HNHYB2CWWB</t>
  </si>
  <si>
    <t>Vi Ngoc Thanh</t>
  </si>
  <si>
    <t>Le</t>
  </si>
  <si>
    <t>T'way Air</t>
  </si>
  <si>
    <t>TW 304</t>
  </si>
  <si>
    <t>Hawaiian Airlines</t>
  </si>
  <si>
    <t>HA 872</t>
  </si>
  <si>
    <t>GTNGBKDRMK8</t>
  </si>
  <si>
    <t>Phonetip</t>
  </si>
  <si>
    <t>Sivilay</t>
  </si>
  <si>
    <t>VJ 861</t>
  </si>
  <si>
    <t>4NNQFFFRLGS</t>
  </si>
  <si>
    <t>Phonethip</t>
  </si>
  <si>
    <t>Bounma</t>
  </si>
  <si>
    <t>SVNPWTPC6SX</t>
  </si>
  <si>
    <t>Thu</t>
  </si>
  <si>
    <t>Duong</t>
  </si>
  <si>
    <t>7C 1104</t>
  </si>
  <si>
    <t>GXNHS2NZGG3</t>
  </si>
  <si>
    <t>Judy</t>
  </si>
  <si>
    <t>BMNZPC9YVZ8</t>
  </si>
  <si>
    <t>Ava Thi</t>
  </si>
  <si>
    <t>7LNH3MLS2CY</t>
  </si>
  <si>
    <t>Mike</t>
  </si>
  <si>
    <t>2ZNMF49BBVW</t>
  </si>
  <si>
    <t>Anthony Tuong Hung</t>
  </si>
  <si>
    <t>OZ 731</t>
  </si>
  <si>
    <t>FMN7SWW89Z9</t>
  </si>
  <si>
    <t>Kris Antoine</t>
  </si>
  <si>
    <t>Flores</t>
  </si>
  <si>
    <t>XNNY43FCBY3</t>
  </si>
  <si>
    <t>Bradley Todd Akio</t>
  </si>
  <si>
    <t>Hamada</t>
  </si>
  <si>
    <t>KE 725</t>
  </si>
  <si>
    <t>7RNX8XYH5Q7</t>
  </si>
  <si>
    <t>Kimiyo Naomi</t>
  </si>
  <si>
    <t>Sanchez</t>
  </si>
  <si>
    <t>BXN5DFN2ZHB</t>
  </si>
  <si>
    <t>Carolyn Park</t>
  </si>
  <si>
    <t>KE 54</t>
  </si>
  <si>
    <t>MVNQDLZSVD3</t>
  </si>
  <si>
    <t>Calvin Toshiyuki</t>
  </si>
  <si>
    <t>2KNCJMGDSMG</t>
  </si>
  <si>
    <t>Judy Yoshii</t>
  </si>
  <si>
    <t>Fukumae</t>
  </si>
  <si>
    <t>DCNBZVFXBBN</t>
  </si>
  <si>
    <t>Jaime Tadashi</t>
  </si>
  <si>
    <t>STNFZ5STTSC</t>
  </si>
  <si>
    <t>Melania Isabel</t>
  </si>
  <si>
    <t>Madriaga</t>
  </si>
  <si>
    <t>DL 7938</t>
  </si>
  <si>
    <t>DL 7939</t>
  </si>
  <si>
    <t>DTNPX55WRXQ</t>
  </si>
  <si>
    <t>Honorio C</t>
  </si>
  <si>
    <t>N2NYMQWZ4W8</t>
  </si>
  <si>
    <t>Portia Serame</t>
  </si>
  <si>
    <t>Jacinto</t>
  </si>
  <si>
    <t>G8N3C9XK5NP</t>
  </si>
  <si>
    <t>Ethan Benjamin</t>
  </si>
  <si>
    <t>Alviar</t>
  </si>
  <si>
    <t>NBN5PBLGKQ6</t>
  </si>
  <si>
    <t>Victor Paolo</t>
  </si>
  <si>
    <t>24NM53G2WMJ</t>
  </si>
  <si>
    <t>Tammy Lei</t>
  </si>
  <si>
    <t>Yuen</t>
  </si>
  <si>
    <t>RZN9ZX2DCC2</t>
  </si>
  <si>
    <t>Diane Bich</t>
  </si>
  <si>
    <t>Chau</t>
  </si>
  <si>
    <t>5SN6Q5LFC4R</t>
  </si>
  <si>
    <t>Dan Van</t>
  </si>
  <si>
    <t>Willabe</t>
  </si>
  <si>
    <t>XSN6R2RGNKD</t>
  </si>
  <si>
    <t>Danielle Thaovan</t>
  </si>
  <si>
    <t>PDNGRBD23NW</t>
  </si>
  <si>
    <t>Hien Duc</t>
  </si>
  <si>
    <t>XDNSK3FCWF8</t>
  </si>
  <si>
    <t>Minh</t>
  </si>
  <si>
    <t>Chaungo</t>
  </si>
  <si>
    <t>PQNCHCLYCNT</t>
  </si>
  <si>
    <t>Ernest Anthony</t>
  </si>
  <si>
    <t>Hebrard</t>
  </si>
  <si>
    <t>FWNG86QDXB5</t>
  </si>
  <si>
    <t>Jeanne Yee</t>
  </si>
  <si>
    <t>Chin</t>
  </si>
  <si>
    <t>YP 112</t>
  </si>
  <si>
    <t>NO NEED</t>
  </si>
  <si>
    <t>7JN92SVFBXK</t>
  </si>
  <si>
    <t>Justin Douglas</t>
  </si>
  <si>
    <t>Yee</t>
  </si>
  <si>
    <t>OZ 1135</t>
  </si>
  <si>
    <t>GMP-I</t>
  </si>
  <si>
    <t>Rooming: next door with DMN6ZNXS4TH + YWN37HR2SQL (dad &amp; mom of Justin Yee &amp; the daughter Elisa Ha Yee - SPNYHGY9GJG)</t>
  </si>
  <si>
    <t>3PNSTRBJCNL</t>
  </si>
  <si>
    <t>Phoebe Ha-Thanh</t>
  </si>
  <si>
    <t>PYNQTJPDF5Z</t>
  </si>
  <si>
    <t>Amelia Ha</t>
  </si>
  <si>
    <t>DMN6ZNXS4TH</t>
  </si>
  <si>
    <t>Kent J</t>
  </si>
  <si>
    <t>Rooming: Mom &amp; Dad of Justin Yee - 7JN92SVFBXK</t>
  </si>
  <si>
    <t>CFN78HK3C5B</t>
  </si>
  <si>
    <t>Betty N</t>
  </si>
  <si>
    <t>48NJJQHZ2HJ</t>
  </si>
  <si>
    <t>Emerson Quince</t>
  </si>
  <si>
    <t>Flight: depart with his father - Justin Yee and Phoebe Yee</t>
  </si>
  <si>
    <t>YWN37HR2SQL</t>
  </si>
  <si>
    <t>Alexandra Mariel</t>
  </si>
  <si>
    <t>Martinez</t>
  </si>
  <si>
    <t>Rooming: Elisa Ha Yee - SPNYHGY9GJG is the child of Justin Yee - 7JN92SVFBXK</t>
  </si>
  <si>
    <t>WFNLBB7XQP5</t>
  </si>
  <si>
    <t>Joshlyn</t>
  </si>
  <si>
    <t>VN 431</t>
  </si>
  <si>
    <t>Private pick-up for chi Tammy's group</t>
  </si>
  <si>
    <t>SPNYHGY9GJG</t>
  </si>
  <si>
    <t>Elise Ha</t>
  </si>
  <si>
    <t>daughter of Justin Yee - 7JN92SVFBXK</t>
  </si>
  <si>
    <t>WGN8KLNM7Z9</t>
  </si>
  <si>
    <t>Millie Yee</t>
  </si>
  <si>
    <t>Lee</t>
  </si>
  <si>
    <t>GVNV53CCY2X</t>
  </si>
  <si>
    <t>Danny Chi Keung</t>
  </si>
  <si>
    <t>J4NCTWDMRB6</t>
  </si>
  <si>
    <t>Mylinh Linda</t>
  </si>
  <si>
    <t>Phu</t>
  </si>
  <si>
    <t>Zipair Tokyo</t>
  </si>
  <si>
    <t>ZG 42</t>
  </si>
  <si>
    <t>MSNLRNDWZWT</t>
  </si>
  <si>
    <t>Vivian Ngoc</t>
  </si>
  <si>
    <t>TRNDPHZCJ4W</t>
  </si>
  <si>
    <t>Eric Khang</t>
  </si>
  <si>
    <t>Doan</t>
  </si>
  <si>
    <t>KE 31</t>
  </si>
  <si>
    <t>8XNCGC6Z95N</t>
  </si>
  <si>
    <t>Kimberly Ann</t>
  </si>
  <si>
    <t>WVN8KKVNJ3D</t>
  </si>
  <si>
    <t>Viet Hung</t>
  </si>
  <si>
    <t>X5NL337NBVD</t>
  </si>
  <si>
    <t>Phuong</t>
  </si>
  <si>
    <t>DL 7869</t>
  </si>
  <si>
    <t>WHNLV2K6G87</t>
  </si>
  <si>
    <t>Therence Duc-Bao</t>
  </si>
  <si>
    <t>Vu</t>
  </si>
  <si>
    <t>OZ 272</t>
  </si>
  <si>
    <t>KTNYBQBZKP8</t>
  </si>
  <si>
    <t>Thu Thi Ngoc</t>
  </si>
  <si>
    <t>95NW8LJX3JL</t>
  </si>
  <si>
    <t>Duc Loi D</t>
  </si>
  <si>
    <t>FMNB9TG8JT4</t>
  </si>
  <si>
    <t>Nyla Nhu-Y</t>
  </si>
  <si>
    <t>XWNXBJS57QH</t>
  </si>
  <si>
    <t>Jacqueline</t>
  </si>
  <si>
    <t>Tran</t>
  </si>
  <si>
    <t>GQNNWMVYZS3</t>
  </si>
  <si>
    <t>Trung Thuy</t>
  </si>
  <si>
    <t>3MNCSHWLBQ2</t>
  </si>
  <si>
    <t>Farm Saeteurn</t>
  </si>
  <si>
    <t>Moua</t>
  </si>
  <si>
    <t>OZ 106</t>
  </si>
  <si>
    <t>8MN89NRYMCS</t>
  </si>
  <si>
    <t>Fey Chiem</t>
  </si>
  <si>
    <t>Saeteurn</t>
  </si>
  <si>
    <t>5YNP3XVSDF7</t>
  </si>
  <si>
    <t>Manchiem Sherry</t>
  </si>
  <si>
    <t>Fong</t>
  </si>
  <si>
    <t>Z4NMCGPHBMN</t>
  </si>
  <si>
    <t>Drayden</t>
  </si>
  <si>
    <t>VWN2Q58LJ8M</t>
  </si>
  <si>
    <t>Jipson Soo</t>
  </si>
  <si>
    <t>Quan</t>
  </si>
  <si>
    <t>CI 163</t>
  </si>
  <si>
    <t>3ZN3LJCS799</t>
  </si>
  <si>
    <t>Celine Bancolita</t>
  </si>
  <si>
    <t>8VNH5H9G3GD</t>
  </si>
  <si>
    <t>Karen Li Ming</t>
  </si>
  <si>
    <t>Huang</t>
  </si>
  <si>
    <t>OZ 370</t>
  </si>
  <si>
    <t>OZ 365</t>
  </si>
  <si>
    <t>6XNJM4KF5L9</t>
  </si>
  <si>
    <t>Tony Shun Yin</t>
  </si>
  <si>
    <t>Ng</t>
  </si>
  <si>
    <t>XGNMFMJKJWX</t>
  </si>
  <si>
    <t>Aaries Travis</t>
  </si>
  <si>
    <t>Oda</t>
  </si>
  <si>
    <t>19-thg 9-25</t>
  </si>
  <si>
    <t>G7NHCT5JMR4</t>
  </si>
  <si>
    <t>Masayo</t>
  </si>
  <si>
    <t>Hanada</t>
  </si>
  <si>
    <t>Air Busan</t>
  </si>
  <si>
    <t>BX 157</t>
  </si>
  <si>
    <t>Jin Air</t>
  </si>
  <si>
    <t>LJ 271</t>
  </si>
  <si>
    <t>VGN5QKZ8J99</t>
  </si>
  <si>
    <t>Blossom Del Rosario</t>
  </si>
  <si>
    <t>Dulos</t>
  </si>
  <si>
    <t>20-thg 9-25</t>
  </si>
  <si>
    <t>QWN6X9D9ZG8</t>
  </si>
  <si>
    <t>Charito Oquias</t>
  </si>
  <si>
    <t>Reyes</t>
  </si>
  <si>
    <t>Air China</t>
  </si>
  <si>
    <t>CA 124</t>
  </si>
  <si>
    <t>TFNPB99TR9K</t>
  </si>
  <si>
    <t>Cleo Patricia Navata</t>
  </si>
  <si>
    <t>Pangandaman</t>
  </si>
  <si>
    <t>JWNNK7RZC5L</t>
  </si>
  <si>
    <t>Elena Jocelyn Jarlego</t>
  </si>
  <si>
    <t>De Guia</t>
  </si>
  <si>
    <t>X2N6KRX2QJB</t>
  </si>
  <si>
    <t>Hadrian Estrella</t>
  </si>
  <si>
    <t>F7NZ3244P5F</t>
  </si>
  <si>
    <t>Elizabeth</t>
  </si>
  <si>
    <t>Espinda</t>
  </si>
  <si>
    <t>G3NCGJNQJND</t>
  </si>
  <si>
    <t>Louis Kazuo</t>
  </si>
  <si>
    <t>6LN7CZCN2Q5</t>
  </si>
  <si>
    <t>Elizabeth Mary Tagici</t>
  </si>
  <si>
    <t>Pela</t>
  </si>
  <si>
    <t>JXN6HJP2VJS</t>
  </si>
  <si>
    <t>Janet Carrie-Victoria</t>
  </si>
  <si>
    <t>Turagabeci</t>
  </si>
  <si>
    <t>Y2NKSJR4HSG</t>
  </si>
  <si>
    <t>Ivana Phuong Nghi</t>
  </si>
  <si>
    <t>OZ 755</t>
  </si>
  <si>
    <t>R6NM6M63SDK</t>
  </si>
  <si>
    <t>Bach Song</t>
  </si>
  <si>
    <t>HYNDFH7YJ5S</t>
  </si>
  <si>
    <t>Jan Michael Anthony Oquias</t>
  </si>
  <si>
    <t>Tangga</t>
  </si>
  <si>
    <t>VJ 863</t>
  </si>
  <si>
    <t>FDN9SGBCDTF</t>
  </si>
  <si>
    <t>Tan Thien</t>
  </si>
  <si>
    <t>TCNY6JSZXHY</t>
  </si>
  <si>
    <t>Kevin Khai Huan</t>
  </si>
  <si>
    <t>Upgrade - Griffin Suite</t>
  </si>
  <si>
    <t>M4NGF8MVZZK</t>
  </si>
  <si>
    <t>Nhat Hoang Hong</t>
  </si>
  <si>
    <t>BSN5MRFP4R8</t>
  </si>
  <si>
    <t>Manuel</t>
  </si>
  <si>
    <t>Dumaup</t>
  </si>
  <si>
    <t>Q3N7DD56VQ7</t>
  </si>
  <si>
    <t>Sally Sorreda</t>
  </si>
  <si>
    <t>HQNJJWYRJ8Q</t>
  </si>
  <si>
    <t>Marie</t>
  </si>
  <si>
    <t>LTNBSPWNMDN</t>
  </si>
  <si>
    <t>Sir Thomas</t>
  </si>
  <si>
    <t>Jackson</t>
  </si>
  <si>
    <t>6RN5T5HYL2G</t>
  </si>
  <si>
    <t>Albert</t>
  </si>
  <si>
    <t>Ah Yuen</t>
  </si>
  <si>
    <t>HA 459 on 12 Sep</t>
  </si>
  <si>
    <t>arrive 12Sep, pick-up on 13Sep @ 13:30, ICN-T1</t>
  </si>
  <si>
    <t>XVNYXKDP5ZZ</t>
  </si>
  <si>
    <t>Susan Belo</t>
  </si>
  <si>
    <t>Blacano</t>
  </si>
  <si>
    <t>YGN4BJXMJTR</t>
  </si>
  <si>
    <t>Vinaina Tinai</t>
  </si>
  <si>
    <t>Seeto</t>
  </si>
  <si>
    <t>8RNGGNRR284</t>
  </si>
  <si>
    <t>Yvonne Lan Anh</t>
  </si>
  <si>
    <t>7C 1122</t>
  </si>
  <si>
    <t>Z7NJ6PF56PT</t>
  </si>
  <si>
    <t>Kim Thien</t>
  </si>
  <si>
    <t>Wang</t>
  </si>
  <si>
    <t>7C 1172</t>
  </si>
  <si>
    <t>2GNHLFYK5KJ</t>
  </si>
  <si>
    <t>Tina Thuy</t>
  </si>
  <si>
    <t>4FNGL6FRDRY</t>
  </si>
  <si>
    <t>Aguirre</t>
  </si>
  <si>
    <t>Alan Stephen</t>
  </si>
  <si>
    <t>JSNZVM5Z7YB</t>
  </si>
  <si>
    <t>Ian Shing Si</t>
  </si>
  <si>
    <t>Choi</t>
  </si>
  <si>
    <t>7JNT3CP4N6V</t>
  </si>
  <si>
    <t>Andy</t>
  </si>
  <si>
    <t>7C 1611</t>
  </si>
  <si>
    <t>2DNXT55D7TJ</t>
  </si>
  <si>
    <t>Phuong Thanh</t>
  </si>
  <si>
    <t>6FNND6BN8PS</t>
  </si>
  <si>
    <t>Hien</t>
  </si>
  <si>
    <t>Huynh</t>
  </si>
  <si>
    <t>TQNBVN7Q7RV</t>
  </si>
  <si>
    <t>Thoai Minh</t>
  </si>
  <si>
    <t>9MNMDJHFFST</t>
  </si>
  <si>
    <t>Jaime</t>
  </si>
  <si>
    <t>Saephan</t>
  </si>
  <si>
    <t>RTNQXMQ4LXH</t>
  </si>
  <si>
    <t>Jayla Mey Hin</t>
  </si>
  <si>
    <t>Saechao</t>
  </si>
  <si>
    <t>CFN4F96KS39</t>
  </si>
  <si>
    <t>Linh Duy</t>
  </si>
  <si>
    <t>Dao</t>
  </si>
  <si>
    <t>VJ 879</t>
  </si>
  <si>
    <t>Upgrade - Deluxe River View</t>
  </si>
  <si>
    <t>8XNX2GWKWDQ</t>
  </si>
  <si>
    <t>Tammy Thao</t>
  </si>
  <si>
    <t>Luong</t>
  </si>
  <si>
    <t>66NF62RGPYN</t>
  </si>
  <si>
    <t>Thi</t>
  </si>
  <si>
    <t>F8NLZMQ66LL</t>
  </si>
  <si>
    <t>Lang Mong Thi</t>
  </si>
  <si>
    <t>VRN356CL4SD</t>
  </si>
  <si>
    <t>Tai Trong</t>
  </si>
  <si>
    <t>Luu</t>
  </si>
  <si>
    <t>MNN9JHV893F</t>
  </si>
  <si>
    <t>Susan Sui Ieng</t>
  </si>
  <si>
    <t>Kwong</t>
  </si>
  <si>
    <t>M8NDF65837K</t>
  </si>
  <si>
    <t>Vi An</t>
  </si>
  <si>
    <t>Truong</t>
  </si>
  <si>
    <t>73NZZCQ42QW</t>
  </si>
  <si>
    <t>Khang Duy</t>
  </si>
  <si>
    <t>4KNJ8NG8CH5</t>
  </si>
  <si>
    <t>Sofia Khanh-An</t>
  </si>
  <si>
    <t>SFNFZKJ62QR</t>
  </si>
  <si>
    <t>Lang Thi</t>
  </si>
  <si>
    <t>VN 409</t>
  </si>
  <si>
    <t>2JNTYGMJ4HP</t>
  </si>
  <si>
    <t>Tiana Tuyet</t>
  </si>
  <si>
    <t>ZWNCG8LRFF4</t>
  </si>
  <si>
    <t>Sharon</t>
  </si>
  <si>
    <t>Andres</t>
  </si>
  <si>
    <t>L2NT2XB6HNP</t>
  </si>
  <si>
    <t>Truyen Thi Kim</t>
  </si>
  <si>
    <t>NGNJVYJS86H</t>
  </si>
  <si>
    <t>Mutsuko</t>
  </si>
  <si>
    <t>Uehara (Maria)</t>
  </si>
  <si>
    <t>G3NSWFLX5GB</t>
  </si>
  <si>
    <t>Jodi</t>
  </si>
  <si>
    <t>Rowe</t>
  </si>
  <si>
    <t>30-thg 9-25</t>
  </si>
  <si>
    <t>NO NEED departure airport transfer</t>
  </si>
  <si>
    <t>PZN4CTKYGTC</t>
  </si>
  <si>
    <t>Nicholas Bao Thach</t>
  </si>
  <si>
    <t>17-thg 9-25</t>
  </si>
  <si>
    <t>Airport transfer: Extra service 1 cuốc tiễn sb, free by Jady on Sept 17 for Nicholas Nguyen</t>
  </si>
  <si>
    <t>7NNNYMK6KMT</t>
  </si>
  <si>
    <t>Diem Thuy Thi</t>
  </si>
  <si>
    <t>OZ 202</t>
  </si>
  <si>
    <t>8BN57B45VB9</t>
  </si>
  <si>
    <t>Richard Anthony</t>
  </si>
  <si>
    <t>X2NFFT7FMYJ</t>
  </si>
  <si>
    <t>Kai Le</t>
  </si>
  <si>
    <t>7XNKNS5NBBX</t>
  </si>
  <si>
    <t>An Kim-Le</t>
  </si>
  <si>
    <t>ZXN5FV7R7ZF</t>
  </si>
  <si>
    <t>Quyen Kim</t>
  </si>
  <si>
    <t>Z5N9GV3TPCG</t>
  </si>
  <si>
    <t>Cassian Chai</t>
  </si>
  <si>
    <t>KKN6GFCVGVY</t>
  </si>
  <si>
    <t>Thuy Thi Bich</t>
  </si>
  <si>
    <t>T4NYBH37GDM</t>
  </si>
  <si>
    <t>Bao</t>
  </si>
  <si>
    <t>82NMCQP8NRB</t>
  </si>
  <si>
    <t>Van Hue</t>
  </si>
  <si>
    <t>22-thg 9-25</t>
  </si>
  <si>
    <t>S6N7FRYB2XY</t>
  </si>
  <si>
    <t>Hong Nhung</t>
  </si>
  <si>
    <t>GKNSSZDP5JQ</t>
  </si>
  <si>
    <t>Chung</t>
  </si>
  <si>
    <t>BVNMSVSRRYZ</t>
  </si>
  <si>
    <t>Thuy Thi</t>
  </si>
  <si>
    <t>QYN2MZ4W5QM</t>
  </si>
  <si>
    <t>Kaitlyn Vy Yan</t>
  </si>
  <si>
    <t>RHNPDKSLG8L</t>
  </si>
  <si>
    <t>Chuong Thuc Viet</t>
  </si>
  <si>
    <t>6RN3KJ297Y8</t>
  </si>
  <si>
    <t>Jessie</t>
  </si>
  <si>
    <t>MKNHFY4Q66N</t>
  </si>
  <si>
    <t>Trang An Van</t>
  </si>
  <si>
    <t>99N6552M9CW</t>
  </si>
  <si>
    <t>Julia Gia An</t>
  </si>
  <si>
    <t>Tran Nguyen</t>
  </si>
  <si>
    <t>RPNKMRHD725</t>
  </si>
  <si>
    <t>Nhu Lan</t>
  </si>
  <si>
    <t>TNNPD8FHHSR</t>
  </si>
  <si>
    <t>Michi</t>
  </si>
  <si>
    <t>Ou (Phillips)</t>
  </si>
  <si>
    <t>LJ 236</t>
  </si>
  <si>
    <t>K8NFCZJ7V9Z</t>
  </si>
  <si>
    <t>Thomas Akio</t>
  </si>
  <si>
    <t>Nitta</t>
  </si>
  <si>
    <t>SCNH338MWJZ</t>
  </si>
  <si>
    <t>Loan Thi</t>
  </si>
  <si>
    <t>Dinh</t>
  </si>
  <si>
    <t>WMN9WHWNCP6</t>
  </si>
  <si>
    <t>Vince</t>
  </si>
  <si>
    <t>PYNH9GZMX7G</t>
  </si>
  <si>
    <t>Anna D</t>
  </si>
  <si>
    <t>Phung</t>
  </si>
  <si>
    <t>SRN62VH7W86</t>
  </si>
  <si>
    <t>Danica</t>
  </si>
  <si>
    <t>7-thg 9-25</t>
  </si>
  <si>
    <t>YP 111</t>
  </si>
  <si>
    <t>JNNQ2D6RC47</t>
  </si>
  <si>
    <t>Thomas</t>
  </si>
  <si>
    <t>Ojala</t>
  </si>
  <si>
    <t>YQNHTJW9V77</t>
  </si>
  <si>
    <t>Alexander Huy</t>
  </si>
  <si>
    <t>Ho</t>
  </si>
  <si>
    <t>same flight as Do, Matthew Dzung #7LNS38QJLK8</t>
  </si>
  <si>
    <t>NHNDHYPNC69</t>
  </si>
  <si>
    <t>R3NDLQDX5BM</t>
  </si>
  <si>
    <t>Barbara Tsai</t>
  </si>
  <si>
    <t>Navarro</t>
  </si>
  <si>
    <t>BBN7HH6RFW8</t>
  </si>
  <si>
    <t>Kira Ling</t>
  </si>
  <si>
    <t>93NVFRLM3MW</t>
  </si>
  <si>
    <t>Lorna Garcia</t>
  </si>
  <si>
    <t>De Guzman</t>
  </si>
  <si>
    <t>YGNPWT74ZN7</t>
  </si>
  <si>
    <t>Jason Gangan</t>
  </si>
  <si>
    <t>G2NQV4Y7QMP</t>
  </si>
  <si>
    <t>Vineet Kumar</t>
  </si>
  <si>
    <t>Sahni</t>
  </si>
  <si>
    <t>DL 7861</t>
  </si>
  <si>
    <t>KE 703</t>
  </si>
  <si>
    <t>LDNKBCNQJNT</t>
  </si>
  <si>
    <t>Mokshita Anand</t>
  </si>
  <si>
    <t>HPNW87CT2KS</t>
  </si>
  <si>
    <t>Ameera</t>
  </si>
  <si>
    <t>7LNS38QJLK8</t>
  </si>
  <si>
    <t>Matthew Dzung</t>
  </si>
  <si>
    <t>Do</t>
  </si>
  <si>
    <t>Japan Airlines</t>
  </si>
  <si>
    <t>JL 94</t>
  </si>
  <si>
    <t>MWNHBY8FZV7</t>
  </si>
  <si>
    <t>Trang Ngan</t>
  </si>
  <si>
    <t>SVNX6LMRHXN</t>
  </si>
  <si>
    <t>Madeleine Nhu-An</t>
  </si>
  <si>
    <t>OZ 108</t>
  </si>
  <si>
    <t>VHN72MDSCMP</t>
  </si>
  <si>
    <t>Katrina</t>
  </si>
  <si>
    <t>BCN3CSP3YM3</t>
  </si>
  <si>
    <t>Jonathan Quy</t>
  </si>
  <si>
    <t>Hannor</t>
  </si>
  <si>
    <t>8HN4L73QQYF</t>
  </si>
  <si>
    <t>Brandon Vinh</t>
  </si>
  <si>
    <t>YP 731</t>
  </si>
  <si>
    <t>SJN9X47G8PT</t>
  </si>
  <si>
    <t>Thanh Ngan Thi</t>
  </si>
  <si>
    <t>Capella</t>
  </si>
  <si>
    <t>RXNYVDX4ZXS</t>
  </si>
  <si>
    <t>Raymond Anthony</t>
  </si>
  <si>
    <t>MTNJD4WLVGJ</t>
  </si>
  <si>
    <t>Tran Ha</t>
  </si>
  <si>
    <t>C3N4B2HRN2N</t>
  </si>
  <si>
    <t>Dillon Israel</t>
  </si>
  <si>
    <t>Katskee</t>
  </si>
  <si>
    <t>D4N8PJFGL7M</t>
  </si>
  <si>
    <t>Trinh</t>
  </si>
  <si>
    <t>X5NLFHRN839</t>
  </si>
  <si>
    <t>Ngu</t>
  </si>
  <si>
    <t>4XNZ4PYGV44</t>
  </si>
  <si>
    <t>Loan Kim Thi</t>
  </si>
  <si>
    <t>M2NGJXT9S7V</t>
  </si>
  <si>
    <t>Lien Thi Ngoc</t>
  </si>
  <si>
    <t>KYNBZTN6KD7</t>
  </si>
  <si>
    <t>Nancy Hanh</t>
  </si>
  <si>
    <t>V2NXYTNQVPS</t>
  </si>
  <si>
    <t>Johnny Lai</t>
  </si>
  <si>
    <t>DWNQT3CJTGF</t>
  </si>
  <si>
    <t>Luc Ha Thi Natalie</t>
  </si>
  <si>
    <t>FRNJBZK5VGP</t>
  </si>
  <si>
    <t>Lien Thi</t>
  </si>
  <si>
    <t>PYNPRZRXSS7</t>
  </si>
  <si>
    <t>Phan Diem</t>
  </si>
  <si>
    <t>NXNQ47YLVKR</t>
  </si>
  <si>
    <t>Austin Lee</t>
  </si>
  <si>
    <t>NSNKL3FPTKB</t>
  </si>
  <si>
    <t>Vicky Lee</t>
  </si>
  <si>
    <t>OZ 751</t>
  </si>
  <si>
    <t>MSNDPJNKTVK</t>
  </si>
  <si>
    <t>Wenna L</t>
  </si>
  <si>
    <t>4SNJVBSZLGD</t>
  </si>
  <si>
    <t>Ted</t>
  </si>
  <si>
    <t>Siao</t>
  </si>
  <si>
    <t>8MNJ4W8DD5X</t>
  </si>
  <si>
    <t>Tim</t>
  </si>
  <si>
    <t>VN 414</t>
  </si>
  <si>
    <t>59N4RJ29JRR</t>
  </si>
  <si>
    <t>Van</t>
  </si>
  <si>
    <t>7WNXFHBNS85</t>
  </si>
  <si>
    <t>LJNXBXDPTBP</t>
  </si>
  <si>
    <t>Anna</t>
  </si>
  <si>
    <t>34NWYMLSL5V</t>
  </si>
  <si>
    <t>Ethan</t>
  </si>
  <si>
    <t>M6NQBRWMJYK</t>
  </si>
  <si>
    <t>Christian</t>
  </si>
  <si>
    <t>GGNPN8LXC4M</t>
  </si>
  <si>
    <t>Tommy</t>
  </si>
  <si>
    <t>NHNY5F8QKZX</t>
  </si>
  <si>
    <t>Abram</t>
  </si>
  <si>
    <t>ZQN9HNGDR2W</t>
  </si>
  <si>
    <t>Robert Donald</t>
  </si>
  <si>
    <t>Carney</t>
  </si>
  <si>
    <t>7C 1108</t>
  </si>
  <si>
    <t>1/ Marriott #: 3540929392
2/ Rooming: go with Jamie Ohl - RVNWJM3Q5JZ</t>
  </si>
  <si>
    <t>CSNGV935HSW</t>
  </si>
  <si>
    <t>Courtney Parker</t>
  </si>
  <si>
    <t>CWNY8P9PMYN</t>
  </si>
  <si>
    <t>Michal Andrzej</t>
  </si>
  <si>
    <t>Marzec</t>
  </si>
  <si>
    <t>Korean Airlines</t>
  </si>
  <si>
    <t>KE</t>
  </si>
  <si>
    <t>GXNGBVS5KLH</t>
  </si>
  <si>
    <t>Magdalena Agnieszka</t>
  </si>
  <si>
    <t>LVNSRNJ5FRK</t>
  </si>
  <si>
    <t>Ly</t>
  </si>
  <si>
    <t>CRNSJ3VG3WV</t>
  </si>
  <si>
    <t>Ann Kiet Nghia</t>
  </si>
  <si>
    <t>T8NMYDDSY3F</t>
  </si>
  <si>
    <t>Alexandra Frances</t>
  </si>
  <si>
    <t>Nguy</t>
  </si>
  <si>
    <t>D8NN6VDZ2N2</t>
  </si>
  <si>
    <t>Charles</t>
  </si>
  <si>
    <t>Lin</t>
  </si>
  <si>
    <t>5MNH47L48VQ</t>
  </si>
  <si>
    <t>Owen Nguy</t>
  </si>
  <si>
    <t>Q8NX225S9Z3</t>
  </si>
  <si>
    <t>Victoria Thonhu</t>
  </si>
  <si>
    <t>CA 132</t>
  </si>
  <si>
    <t>DVN57R4ZDJB</t>
  </si>
  <si>
    <t>Willie Vinh</t>
  </si>
  <si>
    <t>Lieu</t>
  </si>
  <si>
    <t>9FNCMCFMFWR</t>
  </si>
  <si>
    <t>Ewin Sky</t>
  </si>
  <si>
    <t>KXN3FHR5BSR</t>
  </si>
  <si>
    <t>Ethan Max</t>
  </si>
  <si>
    <t>TDNG3MWRPWN</t>
  </si>
  <si>
    <t>Anh Thi Quynh</t>
  </si>
  <si>
    <t>Tong</t>
  </si>
  <si>
    <t>2WNBBM7PPHT</t>
  </si>
  <si>
    <t>Thomas Andrew</t>
  </si>
  <si>
    <t>Mcdonald</t>
  </si>
  <si>
    <t>6YNSLTSMXLP</t>
  </si>
  <si>
    <t>Alfredo Tiu</t>
  </si>
  <si>
    <t>Trinidad Jr</t>
  </si>
  <si>
    <t>Alicia Nguyen 4</t>
  </si>
  <si>
    <t>KE 18</t>
  </si>
  <si>
    <t>KE 623</t>
  </si>
  <si>
    <t>DSNMYYZKQ8P</t>
  </si>
  <si>
    <t>Flauren Zina Urbano</t>
  </si>
  <si>
    <t>Trinidad</t>
  </si>
  <si>
    <t>YVN568SX9N4</t>
  </si>
  <si>
    <t>Avaree Layne Urbano</t>
  </si>
  <si>
    <t>KWNJ94KLZ7W</t>
  </si>
  <si>
    <t>Kyle Christian</t>
  </si>
  <si>
    <t>Quilantang</t>
  </si>
  <si>
    <t>D2NM7J4KNXK</t>
  </si>
  <si>
    <t>Jyselle Lampa</t>
  </si>
  <si>
    <t>Apiado</t>
  </si>
  <si>
    <t>WSNFGHDMR8K</t>
  </si>
  <si>
    <t>Aloryn Grey Urbano</t>
  </si>
  <si>
    <t>4RN3WQ3K4QR</t>
  </si>
  <si>
    <t>Guerline</t>
  </si>
  <si>
    <t>Oriental</t>
  </si>
  <si>
    <t>DL 159</t>
  </si>
  <si>
    <t>VNNWKVF527L</t>
  </si>
  <si>
    <t>Graciela</t>
  </si>
  <si>
    <t>De Tobar</t>
  </si>
  <si>
    <t>ZBNM7GZLWM9</t>
  </si>
  <si>
    <t>Fatima De Guadalupe</t>
  </si>
  <si>
    <t>Rodriguez Amaya</t>
  </si>
  <si>
    <t>46NCXPQDX7L</t>
  </si>
  <si>
    <t>Loida Esperanza</t>
  </si>
  <si>
    <t>Martinez De Cruz</t>
  </si>
  <si>
    <t>V8NJFWTZZJW</t>
  </si>
  <si>
    <t>Evelin Judith</t>
  </si>
  <si>
    <t>Tejada Araniva</t>
  </si>
  <si>
    <t>STNCH989BR4</t>
  </si>
  <si>
    <t>James Brian</t>
  </si>
  <si>
    <t>Stokowski</t>
  </si>
  <si>
    <t>KE 622</t>
  </si>
  <si>
    <t>H4NT3RNWD4M</t>
  </si>
  <si>
    <t>Jennifer</t>
  </si>
  <si>
    <t>83NJRQ8SYDX</t>
  </si>
  <si>
    <t>Nicholas Robert Jon</t>
  </si>
  <si>
    <t>5SN35M8PM3K</t>
  </si>
  <si>
    <t>Ferdinand Maculanlan</t>
  </si>
  <si>
    <t>Comayas</t>
  </si>
  <si>
    <t>JPNPTLTYHKK</t>
  </si>
  <si>
    <t>Ngoc Vuong Thi</t>
  </si>
  <si>
    <t>KE 469</t>
  </si>
  <si>
    <t>BHN9T9FQQ2Q</t>
  </si>
  <si>
    <t>Marvin Harvey</t>
  </si>
  <si>
    <t>Barroga</t>
  </si>
  <si>
    <t>CNNWMK7HRQY</t>
  </si>
  <si>
    <t>Quyen Thi</t>
  </si>
  <si>
    <t>BDNBCCXBF8Y</t>
  </si>
  <si>
    <t>Evelyn</t>
  </si>
  <si>
    <t>Jaso</t>
  </si>
  <si>
    <t>OZ 124</t>
  </si>
  <si>
    <t>CJNDZ6T6V7W</t>
  </si>
  <si>
    <t>Mary Love</t>
  </si>
  <si>
    <t>Y5N96QDZ5CK</t>
  </si>
  <si>
    <t>Noah Baril</t>
  </si>
  <si>
    <t>75N8622HJTF</t>
  </si>
  <si>
    <t>Frantz</t>
  </si>
  <si>
    <t>Prinvil</t>
  </si>
  <si>
    <t>KE 2104</t>
  </si>
  <si>
    <t>9YNPCJFNVRQ</t>
  </si>
  <si>
    <t>Jose Luis</t>
  </si>
  <si>
    <t>Castillo Alvarez</t>
  </si>
  <si>
    <t>V7NGJBP29N8</t>
  </si>
  <si>
    <t>Matthew Rigonan</t>
  </si>
  <si>
    <t>Manglal-Lan</t>
  </si>
  <si>
    <t>15-thg 9-25</t>
  </si>
  <si>
    <t>L2NLHGXW7ZT</t>
  </si>
  <si>
    <t>Myriam Rigonan</t>
  </si>
  <si>
    <t>R4NR6J8XX36</t>
  </si>
  <si>
    <t>Sammy M</t>
  </si>
  <si>
    <t>MDN3VQ5X7VK</t>
  </si>
  <si>
    <t>Arnel</t>
  </si>
  <si>
    <t>Paguel</t>
  </si>
  <si>
    <t>6GNRPGFB2LP</t>
  </si>
  <si>
    <t>Carolina Gonzaga</t>
  </si>
  <si>
    <t>Dadat</t>
  </si>
  <si>
    <t>N3N9T6QFLTD</t>
  </si>
  <si>
    <t>Debbie</t>
  </si>
  <si>
    <t>Adams</t>
  </si>
  <si>
    <t>CLNN65Q6W8W</t>
  </si>
  <si>
    <t>Jennifer Norma Elizabeth</t>
  </si>
  <si>
    <t>WLNCKSRR7ZG</t>
  </si>
  <si>
    <t>James Stewart</t>
  </si>
  <si>
    <t>X5N8TYRY2YF</t>
  </si>
  <si>
    <t>Czarina Dayao</t>
  </si>
  <si>
    <t>14-thg 9-25</t>
  </si>
  <si>
    <t>4ZN68BVGD5T</t>
  </si>
  <si>
    <t>Adams Vi</t>
  </si>
  <si>
    <t>B3NBG2VLXFS</t>
  </si>
  <si>
    <t>Jamie Marie</t>
  </si>
  <si>
    <t>Dela Cruz</t>
  </si>
  <si>
    <t>DJN94W6HLVH</t>
  </si>
  <si>
    <t>Sebastian San Gabriel</t>
  </si>
  <si>
    <t>4CNNDNSBGJ7</t>
  </si>
  <si>
    <t>Rosemarie</t>
  </si>
  <si>
    <t>Wise</t>
  </si>
  <si>
    <t>6HN4394PVDH</t>
  </si>
  <si>
    <t>Krysta</t>
  </si>
  <si>
    <t>Chirino</t>
  </si>
  <si>
    <t>JNNDCX8GLBF</t>
  </si>
  <si>
    <t>Satvinder</t>
  </si>
  <si>
    <t>Ark</t>
  </si>
  <si>
    <t>PMNPL6J32C7</t>
  </si>
  <si>
    <t>Surinderpal Singh</t>
  </si>
  <si>
    <t>CMNKLHDH4MF</t>
  </si>
  <si>
    <t>Ekam Singh</t>
  </si>
  <si>
    <t>RSNDBDMDFQC</t>
  </si>
  <si>
    <t>Marita Aguas</t>
  </si>
  <si>
    <t>Ferrer</t>
  </si>
  <si>
    <t>FPNJPXN39GG</t>
  </si>
  <si>
    <t>Cesar Golez</t>
  </si>
  <si>
    <t>DNND382VZRH</t>
  </si>
  <si>
    <t>Jennie Chuc</t>
  </si>
  <si>
    <t>Phan</t>
  </si>
  <si>
    <t>WYNNKYKSRW3</t>
  </si>
  <si>
    <t>Daniel Thanh Ngia</t>
  </si>
  <si>
    <t>F4N6YZT4SS2</t>
  </si>
  <si>
    <t>Huong Thi Ngoc</t>
  </si>
  <si>
    <t>8VNG8HZFQH7</t>
  </si>
  <si>
    <t>Tiana Thanh</t>
  </si>
  <si>
    <t>J4NY9HGMRNZ</t>
  </si>
  <si>
    <t>Long The</t>
  </si>
  <si>
    <t>CYNYDXD4G82</t>
  </si>
  <si>
    <t>Priscilla Bich Tien</t>
  </si>
  <si>
    <t>J2N69G8NCNG</t>
  </si>
  <si>
    <t>Logan Theodore</t>
  </si>
  <si>
    <t>H4N4CYD39NX</t>
  </si>
  <si>
    <t>Huong Truc</t>
  </si>
  <si>
    <t>To</t>
  </si>
  <si>
    <t>FMNDYVB5R7N</t>
  </si>
  <si>
    <t>Tuyet Thu</t>
  </si>
  <si>
    <t>LSN5HB37BKC</t>
  </si>
  <si>
    <t>Hartley Hudson</t>
  </si>
  <si>
    <t>5JN59HNLP2P</t>
  </si>
  <si>
    <t>Erika Marie</t>
  </si>
  <si>
    <t>Gamban</t>
  </si>
  <si>
    <t>F6NKML8DXH9</t>
  </si>
  <si>
    <t>Engelika Marie</t>
  </si>
  <si>
    <t>YHNK24YPQYS</t>
  </si>
  <si>
    <t>Marilou</t>
  </si>
  <si>
    <t>Ermita</t>
  </si>
  <si>
    <t>PR 468</t>
  </si>
  <si>
    <t>4MNN2WBRJNB</t>
  </si>
  <si>
    <t>Noel Lopez</t>
  </si>
  <si>
    <t>L7NFFSKQPPV</t>
  </si>
  <si>
    <t>Adriana</t>
  </si>
  <si>
    <t>Garibay-Ruiz</t>
  </si>
  <si>
    <t>TW 244</t>
  </si>
  <si>
    <t>2ZNX64HFLQ8</t>
  </si>
  <si>
    <t>Jazmin Eteel</t>
  </si>
  <si>
    <t>Garcia</t>
  </si>
  <si>
    <t>JGNZVS4L59T</t>
  </si>
  <si>
    <t>Leonila</t>
  </si>
  <si>
    <t>Abulencia</t>
  </si>
  <si>
    <t>KJN6MVB76MJ</t>
  </si>
  <si>
    <t>Alberto</t>
  </si>
  <si>
    <t>GWN3RZN2YH2</t>
  </si>
  <si>
    <t>Maureen Amanda</t>
  </si>
  <si>
    <t>Rosales</t>
  </si>
  <si>
    <t>G4N2FKBG4KC</t>
  </si>
  <si>
    <t>Carlos Roberto</t>
  </si>
  <si>
    <t>Rosales Espinal</t>
  </si>
  <si>
    <t>PVN2R7PRPXP</t>
  </si>
  <si>
    <t>Cassandra</t>
  </si>
  <si>
    <t>Thompson</t>
  </si>
  <si>
    <t>DL 7844</t>
  </si>
  <si>
    <t>DL 7841</t>
  </si>
  <si>
    <t>KMNXRQC9DQK</t>
  </si>
  <si>
    <t>Darryn</t>
  </si>
  <si>
    <t>DRNPFZKKVM9</t>
  </si>
  <si>
    <t>Christine</t>
  </si>
  <si>
    <t>B9NLD6BQ4HF</t>
  </si>
  <si>
    <t>Denise</t>
  </si>
  <si>
    <t>Chambers</t>
  </si>
  <si>
    <t>VVN2BQPN3FV</t>
  </si>
  <si>
    <t>Piccolo</t>
  </si>
  <si>
    <t>KE 36</t>
  </si>
  <si>
    <t>2JNTSWHWWSN</t>
  </si>
  <si>
    <t>Nathalie</t>
  </si>
  <si>
    <t>Courtois</t>
  </si>
  <si>
    <t>Emirates</t>
  </si>
  <si>
    <t>EK 322</t>
  </si>
  <si>
    <t>7C 1373</t>
  </si>
  <si>
    <t>9VNT89GGYRB</t>
  </si>
  <si>
    <t>Simon Cordell Demetrius</t>
  </si>
  <si>
    <t>Stanley Jr</t>
  </si>
  <si>
    <t>R5N88J97NZ3</t>
  </si>
  <si>
    <t>Jennifer P</t>
  </si>
  <si>
    <t>Lewis</t>
  </si>
  <si>
    <t>SRNTYQQHMT6</t>
  </si>
  <si>
    <t>Dauley</t>
  </si>
  <si>
    <t>5SNJCRY623F</t>
  </si>
  <si>
    <t>Josetta Bernice</t>
  </si>
  <si>
    <t>Patterson</t>
  </si>
  <si>
    <t>2YN554VL39Q</t>
  </si>
  <si>
    <t>Virginia Albertha</t>
  </si>
  <si>
    <t>Fraiser</t>
  </si>
  <si>
    <t>N4N4YY8GWP7</t>
  </si>
  <si>
    <t>Linda Sue</t>
  </si>
  <si>
    <t>Bullock</t>
  </si>
  <si>
    <t>WWNBHJZXL5Z</t>
  </si>
  <si>
    <t>Rosa Claris</t>
  </si>
  <si>
    <t>Ackie</t>
  </si>
  <si>
    <t>WGN5VZ78KPD</t>
  </si>
  <si>
    <t>Luis Alberto</t>
  </si>
  <si>
    <t>Izquierdo</t>
  </si>
  <si>
    <t>4CNKLDGW98K</t>
  </si>
  <si>
    <t>Bernaty</t>
  </si>
  <si>
    <t>Louima</t>
  </si>
  <si>
    <t>H2NQXZP8S7H</t>
  </si>
  <si>
    <t>Margaret Leona</t>
  </si>
  <si>
    <t>Walkins</t>
  </si>
  <si>
    <t>95N48MJ5GSJ</t>
  </si>
  <si>
    <t>Sandra</t>
  </si>
  <si>
    <t>Mc Donald</t>
  </si>
  <si>
    <t>6MNP6F9KBB8</t>
  </si>
  <si>
    <t>Maxine</t>
  </si>
  <si>
    <t>Ferguson</t>
  </si>
  <si>
    <t>PHN6F8KYBLL</t>
  </si>
  <si>
    <t>James</t>
  </si>
  <si>
    <t>Q7N2ML6QCMJ</t>
  </si>
  <si>
    <t>Talmadge</t>
  </si>
  <si>
    <t>Dean</t>
  </si>
  <si>
    <t>SNNPDGGG6V7</t>
  </si>
  <si>
    <t>Nancy</t>
  </si>
  <si>
    <t>VHNQJLBXTZH</t>
  </si>
  <si>
    <t>Michael Clement</t>
  </si>
  <si>
    <t>Lyle</t>
  </si>
  <si>
    <t>5WNBMNFQ7RV</t>
  </si>
  <si>
    <t>Regine Marie</t>
  </si>
  <si>
    <t>LLNWP8CB6NW</t>
  </si>
  <si>
    <t>Sonia R</t>
  </si>
  <si>
    <t>Drayton</t>
  </si>
  <si>
    <t>BKNLDBT3TXF</t>
  </si>
  <si>
    <t>Heddy Mae</t>
  </si>
  <si>
    <t>Vereen</t>
  </si>
  <si>
    <t>MVNM34W8BP4</t>
  </si>
  <si>
    <t>Susan</t>
  </si>
  <si>
    <t>GMNV7VGMGJP</t>
  </si>
  <si>
    <t>Marguerite Ruth</t>
  </si>
  <si>
    <t>Higgs</t>
  </si>
  <si>
    <t>ZDNR858LKZJ</t>
  </si>
  <si>
    <t>Sylvia Misick</t>
  </si>
  <si>
    <t>Black</t>
  </si>
  <si>
    <t>the Black's family</t>
  </si>
  <si>
    <t>6RNLMZV8Q2X</t>
  </si>
  <si>
    <t>Zyon</t>
  </si>
  <si>
    <t>TKNHNBXPYJD</t>
  </si>
  <si>
    <t>Synara</t>
  </si>
  <si>
    <t>FHNPXQ4F7RP</t>
  </si>
  <si>
    <t>Sherilyn Greenwich</t>
  </si>
  <si>
    <t>Bell</t>
  </si>
  <si>
    <t>73N8C6CB578</t>
  </si>
  <si>
    <t>Nell Grasita</t>
  </si>
  <si>
    <t>4RN9TDLQZ6C</t>
  </si>
  <si>
    <t>Symphoni</t>
  </si>
  <si>
    <t>Lightbourn</t>
  </si>
  <si>
    <t>NTN9R3V8SZ3</t>
  </si>
  <si>
    <t>Clifton</t>
  </si>
  <si>
    <t>NWN3DK66GYH</t>
  </si>
  <si>
    <t>Amber</t>
  </si>
  <si>
    <t>2FNC4DX3NRS</t>
  </si>
  <si>
    <t>Violette Venetia</t>
  </si>
  <si>
    <t>Wright</t>
  </si>
  <si>
    <t>7DNTSR5Y9MC</t>
  </si>
  <si>
    <t>Alice</t>
  </si>
  <si>
    <t>Blavo</t>
  </si>
  <si>
    <t>32NG7WNKNN3</t>
  </si>
  <si>
    <t>Tirzah Elizabeth</t>
  </si>
  <si>
    <t>Bullard</t>
  </si>
  <si>
    <t>LKNTWN3G59Y_2</t>
  </si>
  <si>
    <t>Andrew Leigh</t>
  </si>
  <si>
    <t>Karas</t>
  </si>
  <si>
    <t>24-thg 9-25</t>
  </si>
  <si>
    <t>Rooming: Group A: Alicia Nguyen + Group B: Alec Chan</t>
  </si>
  <si>
    <t>LRNVH95WBB8</t>
  </si>
  <si>
    <t>Robert Joseph</t>
  </si>
  <si>
    <t>Glew</t>
  </si>
  <si>
    <t>VKN4FVZNQZ9</t>
  </si>
  <si>
    <t>Skyler Nicole</t>
  </si>
  <si>
    <t>Borghese</t>
  </si>
  <si>
    <t>C6NXRKZMW2B</t>
  </si>
  <si>
    <t>Zachary Joseph</t>
  </si>
  <si>
    <t>Raymond</t>
  </si>
  <si>
    <t>TKNYX2QL3YW</t>
  </si>
  <si>
    <t>Rosito Arbolado</t>
  </si>
  <si>
    <t>Guimond</t>
  </si>
  <si>
    <t>XQNYTX7LP3H</t>
  </si>
  <si>
    <t>Keith Alan</t>
  </si>
  <si>
    <t>Hartman</t>
  </si>
  <si>
    <t>VLNXRX74CFH</t>
  </si>
  <si>
    <t>Pei Ney</t>
  </si>
  <si>
    <t>1/ Upgrade - Deluxe River View
2/ Rooming: require 2 rooms next door (has an elderly mother)</t>
  </si>
  <si>
    <t>82NW23SH4MB</t>
  </si>
  <si>
    <t>Meng Yu</t>
  </si>
  <si>
    <t>Eeo</t>
  </si>
  <si>
    <t>PYNCNTQS69P</t>
  </si>
  <si>
    <t>Ah Peong</t>
  </si>
  <si>
    <t>Chan</t>
  </si>
  <si>
    <t>Rooming: require 2 rooms next door with Pei Ooi (her mother)</t>
  </si>
  <si>
    <t>VRN2BWR98C2</t>
  </si>
  <si>
    <t>Wei Ping</t>
  </si>
  <si>
    <t>Xian</t>
  </si>
  <si>
    <t>KE 53</t>
  </si>
  <si>
    <t>PZNPML7XKX8</t>
  </si>
  <si>
    <t>Mohammad Tayyab</t>
  </si>
  <si>
    <t>Elahi</t>
  </si>
  <si>
    <t>RJNYHCVD4YH</t>
  </si>
  <si>
    <t>Haaris Ameer</t>
  </si>
  <si>
    <t>NVNRTS4QJ9C</t>
  </si>
  <si>
    <t>Yiqing Laurie</t>
  </si>
  <si>
    <t>Luo</t>
  </si>
  <si>
    <t>OZ 177</t>
  </si>
  <si>
    <t>WKNH46F94BK</t>
  </si>
  <si>
    <t>Hoa Thi</t>
  </si>
  <si>
    <t>ZZNKYM9TZF3</t>
  </si>
  <si>
    <t>Stacy Hon</t>
  </si>
  <si>
    <t>NGNW5MGSJ37</t>
  </si>
  <si>
    <t>Johnny Vuong Khanh</t>
  </si>
  <si>
    <t>ZTNFHPJ9JH8</t>
  </si>
  <si>
    <t>Nhan Van</t>
  </si>
  <si>
    <t>CWNCHPCCC99</t>
  </si>
  <si>
    <t>Phong Nguyen</t>
  </si>
  <si>
    <t>Trangia</t>
  </si>
  <si>
    <t>68NZ3Q3Q23W</t>
  </si>
  <si>
    <t>Tunhi</t>
  </si>
  <si>
    <t>WGNYPT7ZT5T</t>
  </si>
  <si>
    <t>Phu Gia</t>
  </si>
  <si>
    <t>Air Seoul</t>
  </si>
  <si>
    <t>RS 713</t>
  </si>
  <si>
    <t>S7N85GX4JGP</t>
  </si>
  <si>
    <t>Doris Dung</t>
  </si>
  <si>
    <t>KQNCNBN38VN</t>
  </si>
  <si>
    <t>Mai Ngoc</t>
  </si>
  <si>
    <t>P6NV58HQL32</t>
  </si>
  <si>
    <t>Debesay</t>
  </si>
  <si>
    <t>Teklemariam</t>
  </si>
  <si>
    <t>Y4NHGXCYTTQ</t>
  </si>
  <si>
    <t>Asmalework</t>
  </si>
  <si>
    <t>Habtu</t>
  </si>
  <si>
    <t>9KNQXSJCV79</t>
  </si>
  <si>
    <t>Annie</t>
  </si>
  <si>
    <t>Le-Nguyen</t>
  </si>
  <si>
    <t>5WNLBJ6DWFT</t>
  </si>
  <si>
    <t>Lang Ngoc</t>
  </si>
  <si>
    <t>7XNWG3WNHBT</t>
  </si>
  <si>
    <t>Ger Lee</t>
  </si>
  <si>
    <t>Low</t>
  </si>
  <si>
    <t>8WNWS5WWX5W</t>
  </si>
  <si>
    <t>Anais Xue Jing</t>
  </si>
  <si>
    <t>Vezian</t>
  </si>
  <si>
    <t>25-thg 9-25</t>
  </si>
  <si>
    <t>PNN8MWCBS85</t>
  </si>
  <si>
    <t>Emma</t>
  </si>
  <si>
    <t>Lam</t>
  </si>
  <si>
    <t>M4NP8Z6SP5Y</t>
  </si>
  <si>
    <t>Marc Etienne Jean</t>
  </si>
  <si>
    <t>H9NH3ZK9V2M</t>
  </si>
  <si>
    <t>Etienne Jun-Jie</t>
  </si>
  <si>
    <t>K4NSCMR68RF</t>
  </si>
  <si>
    <t>Leanna Tran</t>
  </si>
  <si>
    <t>BGNVYQ89NT7</t>
  </si>
  <si>
    <t>Lien Phuong</t>
  </si>
  <si>
    <t>F3ND7KYQK7C</t>
  </si>
  <si>
    <t>Tuan Quoc</t>
  </si>
  <si>
    <t>KGNBZXKDZDR</t>
  </si>
  <si>
    <t>Evan</t>
  </si>
  <si>
    <t>84NNVL9FP53</t>
  </si>
  <si>
    <t>Maria Cristina Dijamco</t>
  </si>
  <si>
    <t>RJN42D93TRQ</t>
  </si>
  <si>
    <t>Jason Zedric Masbang</t>
  </si>
  <si>
    <t>5ZNC7Y6N3YW</t>
  </si>
  <si>
    <t>Thieu Quang</t>
  </si>
  <si>
    <t>C8NQJG4PQ64</t>
  </si>
  <si>
    <t>Thuc Minh</t>
  </si>
  <si>
    <t>MFNFKKJSFNX</t>
  </si>
  <si>
    <t>Landon Quang</t>
  </si>
  <si>
    <t>6BN4Y36DSGR</t>
  </si>
  <si>
    <t>Yen Thanh Thi</t>
  </si>
  <si>
    <t>84NL8RCJ8DL</t>
  </si>
  <si>
    <t>James Matthew</t>
  </si>
  <si>
    <t>Santos</t>
  </si>
  <si>
    <t>9DNXLWV6GYV</t>
  </si>
  <si>
    <t>Andaleeb</t>
  </si>
  <si>
    <t>Masood</t>
  </si>
  <si>
    <t>Andaleeb Masood</t>
  </si>
  <si>
    <t>6PNZDJW4X2F</t>
  </si>
  <si>
    <t>Behboodi</t>
  </si>
  <si>
    <t>DBNL5TSXWP2</t>
  </si>
  <si>
    <t>Jaspreet</t>
  </si>
  <si>
    <t>Kang</t>
  </si>
  <si>
    <t>5MNCWLGFVNS</t>
  </si>
  <si>
    <t>Seerit Kaur</t>
  </si>
  <si>
    <t>NSN6V6F97TZ</t>
  </si>
  <si>
    <t>Armando Rafael</t>
  </si>
  <si>
    <t>Gil</t>
  </si>
  <si>
    <t>Armando Gil</t>
  </si>
  <si>
    <t>TW 724</t>
  </si>
  <si>
    <t>PRE TOUR: Jeju island for 2 adults: invitee, Armando Gil + guest Nhung Truong</t>
  </si>
  <si>
    <t>B8NP35W3WNJ</t>
  </si>
  <si>
    <t>Thi Hong Nhung</t>
  </si>
  <si>
    <t>PRE TOUR: Jeju island with Invitee</t>
  </si>
  <si>
    <t>MDNGBMJFVDK</t>
  </si>
  <si>
    <t>Juan Carlos</t>
  </si>
  <si>
    <t>Carbajal</t>
  </si>
  <si>
    <t>KE 12</t>
  </si>
  <si>
    <t>KE 643</t>
  </si>
  <si>
    <t>97NBJ8WF3CK</t>
  </si>
  <si>
    <t>Novelyn Lomongo</t>
  </si>
  <si>
    <t>Pajo</t>
  </si>
  <si>
    <t>P2NZZC7DFNR</t>
  </si>
  <si>
    <t>KE 11</t>
  </si>
  <si>
    <t>2GN3YHB2HC7</t>
  </si>
  <si>
    <t>Harvey</t>
  </si>
  <si>
    <t>7TN5H6M77RY</t>
  </si>
  <si>
    <t>Celia Guadalupe</t>
  </si>
  <si>
    <t>Gonzalez</t>
  </si>
  <si>
    <t>YP 102</t>
  </si>
  <si>
    <t>GWN6KSRSQSW</t>
  </si>
  <si>
    <t>Mario</t>
  </si>
  <si>
    <t>Y5N7NZKZT66</t>
  </si>
  <si>
    <t>Daniel Alan</t>
  </si>
  <si>
    <t>Calmelat</t>
  </si>
  <si>
    <t>4HNS2JKD5GJ</t>
  </si>
  <si>
    <t>Ana Luisa</t>
  </si>
  <si>
    <t>KTN5X5PNJJT</t>
  </si>
  <si>
    <t>Jennifer Shane</t>
  </si>
  <si>
    <t>HFNHPLZ29YY</t>
  </si>
  <si>
    <t>Ponphelia Maria</t>
  </si>
  <si>
    <t>Deniz</t>
  </si>
  <si>
    <t>QVN53BVLPV9</t>
  </si>
  <si>
    <t>S4N7PYZWDMF</t>
  </si>
  <si>
    <t>Robert Wayne</t>
  </si>
  <si>
    <t>Arrive at the Seoul Station on Sep 13, 1:47pm</t>
  </si>
  <si>
    <t>VBN34H7ZW83</t>
  </si>
  <si>
    <t>Soon Nom</t>
  </si>
  <si>
    <t>Thornton</t>
  </si>
  <si>
    <t>86ND28LLHHB</t>
  </si>
  <si>
    <t>Trey Kai</t>
  </si>
  <si>
    <t>TVN5H6FCHW5</t>
  </si>
  <si>
    <t>Clara Alicia</t>
  </si>
  <si>
    <t>Medrano-Avila</t>
  </si>
  <si>
    <t>KE703</t>
  </si>
  <si>
    <t>3WN4T25L8FS</t>
  </si>
  <si>
    <t>Edward</t>
  </si>
  <si>
    <t>Avila</t>
  </si>
  <si>
    <t>M3NJ3YM7MRQ</t>
  </si>
  <si>
    <t>Gilbert</t>
  </si>
  <si>
    <t>Yzaguirre</t>
  </si>
  <si>
    <t>LWN6YFBSCLD</t>
  </si>
  <si>
    <t>Luz Veronica</t>
  </si>
  <si>
    <t>Siqueiros</t>
  </si>
  <si>
    <t>6GNY6J55YGH</t>
  </si>
  <si>
    <t>Bernadette Youngsil</t>
  </si>
  <si>
    <t>Kim</t>
  </si>
  <si>
    <t>Bernadette Kim</t>
  </si>
  <si>
    <t>KE 1246</t>
  </si>
  <si>
    <t>Y8NPGGR6TJB</t>
  </si>
  <si>
    <t>Moon Geon</t>
  </si>
  <si>
    <t>MWN2LBK77J4</t>
  </si>
  <si>
    <t>Llewellyn</t>
  </si>
  <si>
    <t>Castillo</t>
  </si>
  <si>
    <t>8LNBBCDT59C</t>
  </si>
  <si>
    <t>Maresyl Garces</t>
  </si>
  <si>
    <t>RMN7GSR7DC8</t>
  </si>
  <si>
    <t>Rowena</t>
  </si>
  <si>
    <t>Sneathern</t>
  </si>
  <si>
    <t>4XN9KK5N2S2</t>
  </si>
  <si>
    <t>Arnold</t>
  </si>
  <si>
    <t>GGNBWNGRZPQ</t>
  </si>
  <si>
    <t>Jeremy Paul</t>
  </si>
  <si>
    <t>Bernard Demeterio</t>
  </si>
  <si>
    <t>Malaysia Airlines</t>
  </si>
  <si>
    <t>MH 67</t>
  </si>
  <si>
    <t>DQNSZ7LDB66</t>
  </si>
  <si>
    <t>Carlito</t>
  </si>
  <si>
    <t>Q5NSDQGTGR4</t>
  </si>
  <si>
    <t>Johannah Thea</t>
  </si>
  <si>
    <t>GSNF7HPWBTG</t>
  </si>
  <si>
    <t>Lilibeth</t>
  </si>
  <si>
    <t>DPNWTMZCVWN</t>
  </si>
  <si>
    <t>Laureano</t>
  </si>
  <si>
    <t>Peralta</t>
  </si>
  <si>
    <t>Bobot Peralta</t>
  </si>
  <si>
    <t>OZ 708</t>
  </si>
  <si>
    <t>OZ 707</t>
  </si>
  <si>
    <t>THE PLAZA</t>
  </si>
  <si>
    <t>4PNKKDXXGY6</t>
  </si>
  <si>
    <t>Leah</t>
  </si>
  <si>
    <t>C5NXK2JTYZZ</t>
  </si>
  <si>
    <t>Lawrence Patrick</t>
  </si>
  <si>
    <t>7C 2108</t>
  </si>
  <si>
    <t>OZ 178</t>
  </si>
  <si>
    <t>2ZNTL3B8BKZ</t>
  </si>
  <si>
    <t>Lorna Cortabista</t>
  </si>
  <si>
    <t>7HNVR5B4LLL</t>
  </si>
  <si>
    <t>Catherine Cabungcal</t>
  </si>
  <si>
    <t>Pagdanganan</t>
  </si>
  <si>
    <t>CX 419</t>
  </si>
  <si>
    <t>MQNY2KXTY9C</t>
  </si>
  <si>
    <t>Peter Fernandez</t>
  </si>
  <si>
    <t>7ZNY8SQJZQY</t>
  </si>
  <si>
    <t>David Ryan Cabungcal</t>
  </si>
  <si>
    <t>HTNCKP5YC78</t>
  </si>
  <si>
    <t>Darwin Paul Cabungcal</t>
  </si>
  <si>
    <t>P8N6GDJ4MSF</t>
  </si>
  <si>
    <t>Estela Valenzuela</t>
  </si>
  <si>
    <t>Lanez</t>
  </si>
  <si>
    <t>KSNMYSKNPGK</t>
  </si>
  <si>
    <t>Imelda Valenzuela</t>
  </si>
  <si>
    <t>59NCQS5PD3N</t>
  </si>
  <si>
    <t>Sonji</t>
  </si>
  <si>
    <t>Romero</t>
  </si>
  <si>
    <t>Self chosen company: WFG Home Office</t>
  </si>
  <si>
    <t>5SN7626SKB5</t>
  </si>
  <si>
    <t>Celia</t>
  </si>
  <si>
    <t>Tejidor</t>
  </si>
  <si>
    <t>9HNPDT9V5DC</t>
  </si>
  <si>
    <t>Richard Joshua</t>
  </si>
  <si>
    <t>K8N3VCTL47Q</t>
  </si>
  <si>
    <t>Desiree Agtina</t>
  </si>
  <si>
    <t>Penetrante</t>
  </si>
  <si>
    <t>DHNPYF8KGDP</t>
  </si>
  <si>
    <t>Janet Tuguinay</t>
  </si>
  <si>
    <t>Sese</t>
  </si>
  <si>
    <t>2MN965MKQ4T</t>
  </si>
  <si>
    <t>Rosille Hullana</t>
  </si>
  <si>
    <t>Vasquez</t>
  </si>
  <si>
    <t>OZ 704</t>
  </si>
  <si>
    <t>OZ 204</t>
  </si>
  <si>
    <t>YCNP3SJ4WMF</t>
  </si>
  <si>
    <t>Serafina Aguiar</t>
  </si>
  <si>
    <t>Young</t>
  </si>
  <si>
    <t>4QNG3MFXP2T</t>
  </si>
  <si>
    <t>Barbara</t>
  </si>
  <si>
    <t>Dimal-Mallari</t>
  </si>
  <si>
    <t>Peach</t>
  </si>
  <si>
    <t>MM 809</t>
  </si>
  <si>
    <t>Z2 885</t>
  </si>
  <si>
    <t>PSNYSF692YR</t>
  </si>
  <si>
    <t>Dolores Apatan</t>
  </si>
  <si>
    <t>Mcgonigal</t>
  </si>
  <si>
    <t>CLN2TGYJ4HM</t>
  </si>
  <si>
    <t>Castellanos</t>
  </si>
  <si>
    <t>JZNXSHY4WZJ</t>
  </si>
  <si>
    <t>Adrian Joss</t>
  </si>
  <si>
    <t>J2NST2CZGYC</t>
  </si>
  <si>
    <t>Jenny Violanta</t>
  </si>
  <si>
    <t>Y7NGZ8MBQFP</t>
  </si>
  <si>
    <t>Brigitte Habawel</t>
  </si>
  <si>
    <t>Weiss</t>
  </si>
  <si>
    <t>KWNLVR2459Y</t>
  </si>
  <si>
    <t>Marilyn Castro</t>
  </si>
  <si>
    <t>Elamparo</t>
  </si>
  <si>
    <t>Cebu Pacific</t>
  </si>
  <si>
    <t>5J 188</t>
  </si>
  <si>
    <t>67NLHT8PHGK</t>
  </si>
  <si>
    <t>Cristina Montilla</t>
  </si>
  <si>
    <t>Quiocson</t>
  </si>
  <si>
    <t>GTNKXCXCZHC</t>
  </si>
  <si>
    <t>Nerida Serrano</t>
  </si>
  <si>
    <t>Gerona</t>
  </si>
  <si>
    <t>PRNYY96KJ5W</t>
  </si>
  <si>
    <t>Elizabeth Danielle</t>
  </si>
  <si>
    <t>S5NB6LWTQPV</t>
  </si>
  <si>
    <t>Beverly Sabado</t>
  </si>
  <si>
    <t>ZBN4DWZJ6SS</t>
  </si>
  <si>
    <t>George Emmanuel Wyson</t>
  </si>
  <si>
    <t>FTN5BZYXGDB</t>
  </si>
  <si>
    <t>Karen Austria</t>
  </si>
  <si>
    <t>Abugan</t>
  </si>
  <si>
    <t>XGNBQLCDTDF</t>
  </si>
  <si>
    <t>Marites Bagtas</t>
  </si>
  <si>
    <t>VRNL8K48SSQ</t>
  </si>
  <si>
    <t>Napoleon Corpus</t>
  </si>
  <si>
    <t>Amancio</t>
  </si>
  <si>
    <t>DL 27</t>
  </si>
  <si>
    <t>XYNQH2RF3Q7</t>
  </si>
  <si>
    <t>Caroline Jensen</t>
  </si>
  <si>
    <t>QFNY4968TM6</t>
  </si>
  <si>
    <t>Ritchie Quitain</t>
  </si>
  <si>
    <t>Zaraspe</t>
  </si>
  <si>
    <t>VLNWRMDN2CQ</t>
  </si>
  <si>
    <t>Rei Anton Quitain</t>
  </si>
  <si>
    <t>DFNDKYQ6FRR</t>
  </si>
  <si>
    <t>Samuel Perido</t>
  </si>
  <si>
    <t>Ramos Jr</t>
  </si>
  <si>
    <t>Hong Kong Airlines</t>
  </si>
  <si>
    <t>HX 628</t>
  </si>
  <si>
    <t>5J 185</t>
  </si>
  <si>
    <t>K2NHDQFGMSZ</t>
  </si>
  <si>
    <t>Jannette Hermosilla</t>
  </si>
  <si>
    <t>HTNBDDYBXMR</t>
  </si>
  <si>
    <t>Adela Natividad</t>
  </si>
  <si>
    <t>39NQ2J9RS34</t>
  </si>
  <si>
    <t>Yssabel Hermosilla</t>
  </si>
  <si>
    <t>PJNNWDKB5MZ</t>
  </si>
  <si>
    <t>Carmen Guia Ganzon</t>
  </si>
  <si>
    <t>Sibayan</t>
  </si>
  <si>
    <t>WTNWBKQTF4L</t>
  </si>
  <si>
    <t>Victor Mostayro</t>
  </si>
  <si>
    <t>CPN347NBY96</t>
  </si>
  <si>
    <t>Maria Ruginia Vital</t>
  </si>
  <si>
    <t>Barit</t>
  </si>
  <si>
    <t>MM 705</t>
  </si>
  <si>
    <t>H6NLYJVW9RJ</t>
  </si>
  <si>
    <t>Mario Odilon Remigio</t>
  </si>
  <si>
    <t>R5NS2HV9DFC</t>
  </si>
  <si>
    <t>Rodolfo Mercado</t>
  </si>
  <si>
    <t>Paciente Jr.</t>
  </si>
  <si>
    <t>Q5NQZYVBZWT</t>
  </si>
  <si>
    <t>Rosario Pinky Santos</t>
  </si>
  <si>
    <t>Paciente</t>
  </si>
  <si>
    <t>BXNH9P4MNFM</t>
  </si>
  <si>
    <t>Salvador Sioson</t>
  </si>
  <si>
    <t>Aquino Jr</t>
  </si>
  <si>
    <t>S5NC2KPHG55</t>
  </si>
  <si>
    <t>Serwyna Delos Santos</t>
  </si>
  <si>
    <t>Aquino</t>
  </si>
  <si>
    <t>CLNSHYK823P</t>
  </si>
  <si>
    <t>Nadia Michelle</t>
  </si>
  <si>
    <t>Jones</t>
  </si>
  <si>
    <t>BWNYYS8JYL2</t>
  </si>
  <si>
    <t>Sasha Dominique</t>
  </si>
  <si>
    <t>HYNBBL9BMQC</t>
  </si>
  <si>
    <t>Wani Angeles</t>
  </si>
  <si>
    <t>Legaspi</t>
  </si>
  <si>
    <t>VLN7KS9LK35</t>
  </si>
  <si>
    <t>Zarah Jane Magadia</t>
  </si>
  <si>
    <t>Perez</t>
  </si>
  <si>
    <t>KTNXHFRF2K7</t>
  </si>
  <si>
    <t>Man</t>
  </si>
  <si>
    <t>Christine Dai</t>
  </si>
  <si>
    <t>3RNWSDLCGS2</t>
  </si>
  <si>
    <t>Bingwen</t>
  </si>
  <si>
    <t>Jin</t>
  </si>
  <si>
    <t>OZ 362</t>
  </si>
  <si>
    <t>NYNZRJH6DPF</t>
  </si>
  <si>
    <t>Ming</t>
  </si>
  <si>
    <t>Cheng</t>
  </si>
  <si>
    <t>Shandong Airlines</t>
  </si>
  <si>
    <t>SC 4617</t>
  </si>
  <si>
    <t>OZ 303</t>
  </si>
  <si>
    <t>6SNYRGDYLHS</t>
  </si>
  <si>
    <t>Christina</t>
  </si>
  <si>
    <t>Zhang</t>
  </si>
  <si>
    <t>KE 723</t>
  </si>
  <si>
    <t>NDNQD2TG7RN</t>
  </si>
  <si>
    <t>Jun</t>
  </si>
  <si>
    <t>Ying</t>
  </si>
  <si>
    <t>OZ 331</t>
  </si>
  <si>
    <t>FKNCZSG8SYP</t>
  </si>
  <si>
    <t>Xuezhi</t>
  </si>
  <si>
    <t>Dai</t>
  </si>
  <si>
    <t>China Eastern Airlines</t>
  </si>
  <si>
    <t>MU 2034</t>
  </si>
  <si>
    <t>Upgrade - Plaza Suite</t>
  </si>
  <si>
    <t>BFN7JYRNGH3</t>
  </si>
  <si>
    <t>Libo</t>
  </si>
  <si>
    <t>Cai</t>
  </si>
  <si>
    <t>CA 131</t>
  </si>
  <si>
    <t>V2NCDC2LQB4</t>
  </si>
  <si>
    <t>Soo-Lian Eng</t>
  </si>
  <si>
    <t>Ervin</t>
  </si>
  <si>
    <t>KE 1165</t>
  </si>
  <si>
    <t>Pre: 1 night for 1 DBL on Sept 12</t>
  </si>
  <si>
    <t>J8N48YT5KF3</t>
  </si>
  <si>
    <t>Leroy</t>
  </si>
  <si>
    <t>YKN9YRTHZK8</t>
  </si>
  <si>
    <t>Xiaoxia</t>
  </si>
  <si>
    <t>Li</t>
  </si>
  <si>
    <t>AC 67</t>
  </si>
  <si>
    <t>KE 803</t>
  </si>
  <si>
    <t>RGNZSMQY329</t>
  </si>
  <si>
    <t>Fangying</t>
  </si>
  <si>
    <t>CWNGKCGNHSR</t>
  </si>
  <si>
    <t>Jeffrey Fei</t>
  </si>
  <si>
    <t>2GNB7WXN7XN</t>
  </si>
  <si>
    <t>Xiaoying</t>
  </si>
  <si>
    <t>Shang</t>
  </si>
  <si>
    <t>MWNB22SK6G9</t>
  </si>
  <si>
    <t>Jie</t>
  </si>
  <si>
    <t>Liu</t>
  </si>
  <si>
    <t>Y5N6N7X59SP</t>
  </si>
  <si>
    <t>Yi</t>
  </si>
  <si>
    <t>Svec</t>
  </si>
  <si>
    <t>BRNGGS4YWPW</t>
  </si>
  <si>
    <t>Karen</t>
  </si>
  <si>
    <t>Tang</t>
  </si>
  <si>
    <t>OZ 339</t>
  </si>
  <si>
    <t>76NV73SGFKW</t>
  </si>
  <si>
    <t>Li-E</t>
  </si>
  <si>
    <t>China Southern Airlines</t>
  </si>
  <si>
    <t>CZ 688</t>
  </si>
  <si>
    <t>BKNSLS865LK</t>
  </si>
  <si>
    <t>Yan</t>
  </si>
  <si>
    <t>MHN9QFKDTTQ</t>
  </si>
  <si>
    <t>N7N62MG633W</t>
  </si>
  <si>
    <t>Bing</t>
  </si>
  <si>
    <t>MU 5022</t>
  </si>
  <si>
    <t>STNVBYBVKVR</t>
  </si>
  <si>
    <t>Jesse</t>
  </si>
  <si>
    <t>WXN7BTV6L4M</t>
  </si>
  <si>
    <t>Xiangjun Tracy</t>
  </si>
  <si>
    <t>Pan</t>
  </si>
  <si>
    <t>CA 140</t>
  </si>
  <si>
    <t>H3N2FJ72DGM</t>
  </si>
  <si>
    <t>Hai</t>
  </si>
  <si>
    <t>CZ 338</t>
  </si>
  <si>
    <t>CJN5GYTW33C</t>
  </si>
  <si>
    <t>Lenhert</t>
  </si>
  <si>
    <t>MKNSM63HMGF</t>
  </si>
  <si>
    <t>FKNPTYMTHYL</t>
  </si>
  <si>
    <t>Ting</t>
  </si>
  <si>
    <t>L4N5GWDBNZ7</t>
  </si>
  <si>
    <t>Cindy</t>
  </si>
  <si>
    <t>Fang</t>
  </si>
  <si>
    <t>RS 704</t>
  </si>
  <si>
    <t>CZ 316</t>
  </si>
  <si>
    <t>BMN5BP9TBCF</t>
  </si>
  <si>
    <t>Huimin</t>
  </si>
  <si>
    <t>X4NLFGN5WPW</t>
  </si>
  <si>
    <t>Jade Yuyan</t>
  </si>
  <si>
    <t>Hu</t>
  </si>
  <si>
    <t>5JNV9P73GJG</t>
  </si>
  <si>
    <t>Yifeng</t>
  </si>
  <si>
    <t>GLN928DRDLR</t>
  </si>
  <si>
    <t>Xuemei</t>
  </si>
  <si>
    <t>Gong</t>
  </si>
  <si>
    <t>YZNL7GVHBP9</t>
  </si>
  <si>
    <t>Lingling</t>
  </si>
  <si>
    <t>J8N5N97YY89</t>
  </si>
  <si>
    <t>Mei</t>
  </si>
  <si>
    <t>Zhou</t>
  </si>
  <si>
    <t>7DNY4RHSQL4</t>
  </si>
  <si>
    <t>Margaret Ofosuhemaa</t>
  </si>
  <si>
    <t>Obeng-Akrofi</t>
  </si>
  <si>
    <t>CK Yau</t>
  </si>
  <si>
    <t>KE 35</t>
  </si>
  <si>
    <t>WPNL57BXQMJ</t>
  </si>
  <si>
    <t>Yaw</t>
  </si>
  <si>
    <t>Z3NLQQK7RWT</t>
  </si>
  <si>
    <t>Dian Meity</t>
  </si>
  <si>
    <t>Liswani</t>
  </si>
  <si>
    <t>KE 628</t>
  </si>
  <si>
    <t>XVNY5BD84W2</t>
  </si>
  <si>
    <t>Everton Uriah</t>
  </si>
  <si>
    <t>Christie</t>
  </si>
  <si>
    <t>GHN9MNWHL3Q</t>
  </si>
  <si>
    <t>Donna Eartha</t>
  </si>
  <si>
    <t>Watson</t>
  </si>
  <si>
    <t>ZZNXXKFP8KF</t>
  </si>
  <si>
    <t>Basil Barrington</t>
  </si>
  <si>
    <t>H3NS3M547V3</t>
  </si>
  <si>
    <t>Everton</t>
  </si>
  <si>
    <t>Barrett</t>
  </si>
  <si>
    <t>H3N5QYZWRFN</t>
  </si>
  <si>
    <t>Alicia</t>
  </si>
  <si>
    <t>RWNBCP2RHMT</t>
  </si>
  <si>
    <t>Marie Angela</t>
  </si>
  <si>
    <t>Peart</t>
  </si>
  <si>
    <t>KE 5035</t>
  </si>
  <si>
    <t>7PN8LK9HMGZ</t>
  </si>
  <si>
    <t>Alethea Renee</t>
  </si>
  <si>
    <t>Bonello</t>
  </si>
  <si>
    <t>L6NF7D7HCMX</t>
  </si>
  <si>
    <t>Keithlyn Freeston</t>
  </si>
  <si>
    <t>Simon</t>
  </si>
  <si>
    <t>RBNDYYHTK32</t>
  </si>
  <si>
    <t>Ingrid Amelita</t>
  </si>
  <si>
    <t>Harris</t>
  </si>
  <si>
    <t>KXNKPC67WL5</t>
  </si>
  <si>
    <t>Salina Shin-Lang</t>
  </si>
  <si>
    <t>8GN96TPX3K8</t>
  </si>
  <si>
    <t>Susan Su-Chen</t>
  </si>
  <si>
    <t>9BNF3X2LWP7</t>
  </si>
  <si>
    <t>Claude Alexander</t>
  </si>
  <si>
    <t>Claxton Ii</t>
  </si>
  <si>
    <t>Z8NNXT9HCJY</t>
  </si>
  <si>
    <t>Cavon An-Juin</t>
  </si>
  <si>
    <t>Claxton</t>
  </si>
  <si>
    <t>T9NWTTN4WKK</t>
  </si>
  <si>
    <t>Xavia</t>
  </si>
  <si>
    <t>Jennings</t>
  </si>
  <si>
    <t>VKND88CF7D7</t>
  </si>
  <si>
    <t>Saba</t>
  </si>
  <si>
    <t>Tesfamariam</t>
  </si>
  <si>
    <t>6PNPWJYNC6T</t>
  </si>
  <si>
    <t>Chun Ya</t>
  </si>
  <si>
    <t>CY Chen</t>
  </si>
  <si>
    <t>same flight với booking # 84NCX94P7MD - Chou, Hsiu Fang</t>
  </si>
  <si>
    <t>G9N5S73N7WW</t>
  </si>
  <si>
    <t>Yvonne Iduan</t>
  </si>
  <si>
    <t>84NCX94P7MD</t>
  </si>
  <si>
    <t>Hsiu Fang</t>
  </si>
  <si>
    <t>Chou</t>
  </si>
  <si>
    <t>JWNQ4XXLPQX</t>
  </si>
  <si>
    <t>Jeng Min</t>
  </si>
  <si>
    <t>Bare</t>
  </si>
  <si>
    <t>ZRN6C32LP6P</t>
  </si>
  <si>
    <t>Jenny Shu Chun</t>
  </si>
  <si>
    <t>Yuan</t>
  </si>
  <si>
    <t>CI 161</t>
  </si>
  <si>
    <t>VWNCJWCXQZ8</t>
  </si>
  <si>
    <t>Yuezue Joanna</t>
  </si>
  <si>
    <t>Price</t>
  </si>
  <si>
    <t>LSN7564VCTX</t>
  </si>
  <si>
    <t>Hui Yao Stacy</t>
  </si>
  <si>
    <t>Lu</t>
  </si>
  <si>
    <t>KE 5756</t>
  </si>
  <si>
    <t>8HNLQRSS4DH</t>
  </si>
  <si>
    <t>Tsan-Kuen</t>
  </si>
  <si>
    <t>2FNQMRSVQXR</t>
  </si>
  <si>
    <t>Chimatara</t>
  </si>
  <si>
    <t>Nwoke</t>
  </si>
  <si>
    <t>Donatus Onwuanaegbule</t>
  </si>
  <si>
    <t>NMNH9L7MB5B</t>
  </si>
  <si>
    <t>Donatus</t>
  </si>
  <si>
    <t>Onwuanaegbule</t>
  </si>
  <si>
    <t>2LNCJS5C2JV</t>
  </si>
  <si>
    <t>Appolonia Nnediogo</t>
  </si>
  <si>
    <t>HLN7VX42KYK</t>
  </si>
  <si>
    <t>Freeborn</t>
  </si>
  <si>
    <t>Ukpede</t>
  </si>
  <si>
    <t>DL 7868</t>
  </si>
  <si>
    <t>FMN8NPWPFGK</t>
  </si>
  <si>
    <t>Freebie Ovwe</t>
  </si>
  <si>
    <t>QVN44TYB43B</t>
  </si>
  <si>
    <t>Gladys Obiageli</t>
  </si>
  <si>
    <t>Oramasionwu</t>
  </si>
  <si>
    <t>WHN8L9R6FDD</t>
  </si>
  <si>
    <t>Fatimot Tinuade</t>
  </si>
  <si>
    <t>Sodunke</t>
  </si>
  <si>
    <t>DL 7843</t>
  </si>
  <si>
    <t>85NKFBTHHYW</t>
  </si>
  <si>
    <t>Justina Abimbola</t>
  </si>
  <si>
    <t>Olu-Alakija</t>
  </si>
  <si>
    <t>FSN27F8Z8XC</t>
  </si>
  <si>
    <t>Justina Chinasa</t>
  </si>
  <si>
    <t>Ekezie</t>
  </si>
  <si>
    <t>GZNK8Z6R86T</t>
  </si>
  <si>
    <t>Olabisi Tokunbo</t>
  </si>
  <si>
    <t>Omehe</t>
  </si>
  <si>
    <t>BLNLP6VGR4S</t>
  </si>
  <si>
    <t>Patsy Ndidiamaka</t>
  </si>
  <si>
    <t>Iroha</t>
  </si>
  <si>
    <t>4BNXK2BDVV7</t>
  </si>
  <si>
    <t>Promise Nma</t>
  </si>
  <si>
    <t>Igboanugo</t>
  </si>
  <si>
    <t>TPN9BQMB7KN</t>
  </si>
  <si>
    <t>Obiageri Oby</t>
  </si>
  <si>
    <t>Okoroafor</t>
  </si>
  <si>
    <t>SKNVZT6TB4P</t>
  </si>
  <si>
    <t>Prisca Chinelo</t>
  </si>
  <si>
    <t>Okonkwo</t>
  </si>
  <si>
    <t>8XN2339XKZY</t>
  </si>
  <si>
    <t>Chinonso</t>
  </si>
  <si>
    <t>Okoye</t>
  </si>
  <si>
    <t>Z8NH8GF5X9Y</t>
  </si>
  <si>
    <t>Amparo Jasmine</t>
  </si>
  <si>
    <t>Tumanguil</t>
  </si>
  <si>
    <t>Dondon Dimailig</t>
  </si>
  <si>
    <t>LRNDRZ94LFY</t>
  </si>
  <si>
    <t>Rinel</t>
  </si>
  <si>
    <t>36NWCD88TBF</t>
  </si>
  <si>
    <t>Avelina</t>
  </si>
  <si>
    <t>Coleman</t>
  </si>
  <si>
    <t>VKNMSSPX8MJ</t>
  </si>
  <si>
    <t>Carla La</t>
  </si>
  <si>
    <t>Malaikham</t>
  </si>
  <si>
    <t>83NL6F2SCBR</t>
  </si>
  <si>
    <t>Anousinh</t>
  </si>
  <si>
    <t>Inthasane</t>
  </si>
  <si>
    <t>X5NLW7DWBWS</t>
  </si>
  <si>
    <t>Phasouksavanh</t>
  </si>
  <si>
    <t>QPNDJDSN7NM</t>
  </si>
  <si>
    <t>Tristan Anurak</t>
  </si>
  <si>
    <t>PMNVMJVKDQ5</t>
  </si>
  <si>
    <t>Carolina Enriquez</t>
  </si>
  <si>
    <t>Hernandez</t>
  </si>
  <si>
    <t>NH 6972</t>
  </si>
  <si>
    <t>C4N8M4FYF6Y</t>
  </si>
  <si>
    <t>Norvin Tan</t>
  </si>
  <si>
    <t>3HNWM8TFGD2</t>
  </si>
  <si>
    <t>Maia Danielle</t>
  </si>
  <si>
    <t>6KN2FZYKG9X</t>
  </si>
  <si>
    <t>Ma. Jennilyn Gabion</t>
  </si>
  <si>
    <t>Jimenez</t>
  </si>
  <si>
    <t>WZN3N4LZH9C</t>
  </si>
  <si>
    <t>Dondon</t>
  </si>
  <si>
    <t>Dimailig</t>
  </si>
  <si>
    <t>OZ 112</t>
  </si>
  <si>
    <t>DDNR2FR7JRM</t>
  </si>
  <si>
    <t>Nerissa Cunanan</t>
  </si>
  <si>
    <t>MLNKQX7ZQTH</t>
  </si>
  <si>
    <t>Fiona Eloise Cunanan</t>
  </si>
  <si>
    <t>DVN96YMG6XK</t>
  </si>
  <si>
    <t>Margaret Cunanan</t>
  </si>
  <si>
    <t>D2N8DCLPG9Z</t>
  </si>
  <si>
    <t>Vaughn Cunanan</t>
  </si>
  <si>
    <t>MHNZRLGRBS8</t>
  </si>
  <si>
    <t>Jenny Dimailig</t>
  </si>
  <si>
    <t>Gumboc</t>
  </si>
  <si>
    <t>2SNKYFTL95H</t>
  </si>
  <si>
    <t>Eugene Lazo</t>
  </si>
  <si>
    <t>Palustre</t>
  </si>
  <si>
    <t>7C 2103</t>
  </si>
  <si>
    <t>YKNMWH4XFCX</t>
  </si>
  <si>
    <t>Vienaper Castillo</t>
  </si>
  <si>
    <t>TXN229QRHJH</t>
  </si>
  <si>
    <t>Fe Junio</t>
  </si>
  <si>
    <t>Palomique</t>
  </si>
  <si>
    <t>YP 103</t>
  </si>
  <si>
    <t>MFNJL8TM655</t>
  </si>
  <si>
    <t>Mildred Mendoza</t>
  </si>
  <si>
    <t>Mendoza</t>
  </si>
  <si>
    <t>LTN5C49JQDM</t>
  </si>
  <si>
    <t>Cesar Noel S</t>
  </si>
  <si>
    <t>Estillore</t>
  </si>
  <si>
    <t>7JNGMYWJXNP</t>
  </si>
  <si>
    <t>Maria E Estillore</t>
  </si>
  <si>
    <t>O'Connor</t>
  </si>
  <si>
    <t>K9NZTDVVGRW</t>
  </si>
  <si>
    <t>Geraldine Frances Larrazabal</t>
  </si>
  <si>
    <t>Pagaduan</t>
  </si>
  <si>
    <t>KE 705</t>
  </si>
  <si>
    <t>arrive on Sep 12</t>
  </si>
  <si>
    <t>9MNH5L7GJSM</t>
  </si>
  <si>
    <t>Rey Branzuela</t>
  </si>
  <si>
    <t>H5NPX9JHKKZ</t>
  </si>
  <si>
    <t>Mikel Alfonso Larrazabal</t>
  </si>
  <si>
    <t>DFNLLHKJLSG</t>
  </si>
  <si>
    <t>Summer Joy</t>
  </si>
  <si>
    <t>PQNFS44VKVV</t>
  </si>
  <si>
    <t>Liezl</t>
  </si>
  <si>
    <t>Camanag</t>
  </si>
  <si>
    <t>KE 6</t>
  </si>
  <si>
    <t>W8ND9K3H3HD</t>
  </si>
  <si>
    <t>Rylan Marcus Malaluan</t>
  </si>
  <si>
    <t>L8NT62CZJ8W</t>
  </si>
  <si>
    <t>Maricor Maulawin</t>
  </si>
  <si>
    <t>Madrilejos</t>
  </si>
  <si>
    <t>5XN2JGCJWNV</t>
  </si>
  <si>
    <t>Vladimir</t>
  </si>
  <si>
    <t>56NXWN3CRSQ</t>
  </si>
  <si>
    <t>Samara Alexie</t>
  </si>
  <si>
    <t>3XNJLZJRQ9D</t>
  </si>
  <si>
    <t>Marites Jimenez</t>
  </si>
  <si>
    <t>Cunanan</t>
  </si>
  <si>
    <t>TW 241</t>
  </si>
  <si>
    <t>G8N9ZZ6QQPR</t>
  </si>
  <si>
    <t>Nonito Alarcon</t>
  </si>
  <si>
    <t>65NHYJXZZPT</t>
  </si>
  <si>
    <t>Rosalie Bonus</t>
  </si>
  <si>
    <t>Roque</t>
  </si>
  <si>
    <t>KE 5</t>
  </si>
  <si>
    <t>RQNKBCJ952G</t>
  </si>
  <si>
    <t>Kayleigh Jimenez</t>
  </si>
  <si>
    <t>Y2NY5SV2XSZ</t>
  </si>
  <si>
    <t>Zerilda</t>
  </si>
  <si>
    <t>Causing</t>
  </si>
  <si>
    <t>arrive on Sep 12, pick-up on 13Sep @ 13:30, ICN-T1</t>
  </si>
  <si>
    <t>QJN6MPZMWM8</t>
  </si>
  <si>
    <t>Yvette Fernandez</t>
  </si>
  <si>
    <t>Lautchang</t>
  </si>
  <si>
    <t>7BNRQS5RXY7</t>
  </si>
  <si>
    <t>Ida</t>
  </si>
  <si>
    <t>Ambida</t>
  </si>
  <si>
    <t>7C 2113</t>
  </si>
  <si>
    <t>Rooming: his son, Kaiden David Ambida, transfered to SYNXMJKZKN6 - Marisa Capistrano</t>
  </si>
  <si>
    <t>MVNSJ3YJNX5</t>
  </si>
  <si>
    <t>Louie</t>
  </si>
  <si>
    <t>MYNGSR45WT7</t>
  </si>
  <si>
    <t>Abrianna Quinn</t>
  </si>
  <si>
    <t>SYNXMJKZKN6</t>
  </si>
  <si>
    <t>Marisa Uy</t>
  </si>
  <si>
    <t>Capistrano</t>
  </si>
  <si>
    <t>Eastar Jet</t>
  </si>
  <si>
    <t>ZE 622</t>
  </si>
  <si>
    <t>LDN78TF9D8G</t>
  </si>
  <si>
    <t>Kaiden David</t>
  </si>
  <si>
    <t>Rooming: son of Ida Ambida - 7BNRQS5RXY7</t>
  </si>
  <si>
    <t>NYNJPQKWHPH</t>
  </si>
  <si>
    <t>Edwina</t>
  </si>
  <si>
    <t>OZ 702</t>
  </si>
  <si>
    <t>CFNNMGQZW2P</t>
  </si>
  <si>
    <t>MYN5YN9GXCV</t>
  </si>
  <si>
    <t>Emmanuel Bagao</t>
  </si>
  <si>
    <t>Orpiano</t>
  </si>
  <si>
    <t>D6NBVDNY8XY</t>
  </si>
  <si>
    <t>Ricien</t>
  </si>
  <si>
    <t>L7NVBFXL6PM</t>
  </si>
  <si>
    <t>Febysa Ople</t>
  </si>
  <si>
    <t>Nicha-Andrada</t>
  </si>
  <si>
    <t>KE 663</t>
  </si>
  <si>
    <t>Rooming: Nicha-Andrada requests room near Maria Cantillas - NRN8S677K5Z &amp; Myrna Jafari - TQNZYM9YCJZ</t>
  </si>
  <si>
    <t>LTNMH49D4SP</t>
  </si>
  <si>
    <t>Arthur Villena</t>
  </si>
  <si>
    <t>Andrada Jr</t>
  </si>
  <si>
    <t>NRN8S677K5Z</t>
  </si>
  <si>
    <t>Maria Ruby</t>
  </si>
  <si>
    <t>Cantillas</t>
  </si>
  <si>
    <t>4FN4ZNTQ3HL</t>
  </si>
  <si>
    <t>Zorayda Ramos</t>
  </si>
  <si>
    <t>Nicha</t>
  </si>
  <si>
    <t>TQNZYM9YCJZ</t>
  </si>
  <si>
    <t>Myrna Nicha</t>
  </si>
  <si>
    <t>Jafari</t>
  </si>
  <si>
    <t>KE 42</t>
  </si>
  <si>
    <t>TWN76Q6M5G8</t>
  </si>
  <si>
    <t>Saied</t>
  </si>
  <si>
    <t>C7N4DJZCCM2</t>
  </si>
  <si>
    <t>Demetrio Jr Apilis</t>
  </si>
  <si>
    <t>Pulanco</t>
  </si>
  <si>
    <t>DZNZK9DK6PX</t>
  </si>
  <si>
    <t>Jennifer Dela Cruz</t>
  </si>
  <si>
    <t>QLN6V769F4H</t>
  </si>
  <si>
    <t>Mark Anthony</t>
  </si>
  <si>
    <t>Mayugba</t>
  </si>
  <si>
    <t>YDN58NNHX3L</t>
  </si>
  <si>
    <t>Sophie Mariah Rosales</t>
  </si>
  <si>
    <t>Castanares</t>
  </si>
  <si>
    <t>7C 1106</t>
  </si>
  <si>
    <t>KE 5019</t>
  </si>
  <si>
    <t>LKN2ZBMBBJ5</t>
  </si>
  <si>
    <t>Nonette Anthony Firmeza</t>
  </si>
  <si>
    <t>Sombero</t>
  </si>
  <si>
    <t>JYNVW7ZBN3R</t>
  </si>
  <si>
    <t>Mary Rose Villadolid</t>
  </si>
  <si>
    <t>F4NYN7QT6KH</t>
  </si>
  <si>
    <t>Sherry Lyn</t>
  </si>
  <si>
    <t>MQN66HSXMP7</t>
  </si>
  <si>
    <t>Mark Rivera</t>
  </si>
  <si>
    <t>VZNY434FZ9B</t>
  </si>
  <si>
    <t>Marcus Seth Rosales</t>
  </si>
  <si>
    <t>SVNXYL7PM9K</t>
  </si>
  <si>
    <t>Francisco Serrano</t>
  </si>
  <si>
    <t>TBNGBWJ2CJM</t>
  </si>
  <si>
    <t>Rebecca Rivera</t>
  </si>
  <si>
    <t>6YNSPTRPNR2</t>
  </si>
  <si>
    <t>Cristina Lynn</t>
  </si>
  <si>
    <t>Bruno</t>
  </si>
  <si>
    <t>NH 6942</t>
  </si>
  <si>
    <t>V7N539ZKSDG</t>
  </si>
  <si>
    <t>Vincent H</t>
  </si>
  <si>
    <t>FWN97TZDQWV</t>
  </si>
  <si>
    <t>Rosemarie Tuazon</t>
  </si>
  <si>
    <t>Gomes</t>
  </si>
  <si>
    <t>OZ 713</t>
  </si>
  <si>
    <t>ZWNLJ7Y93PB</t>
  </si>
  <si>
    <t>Odette Gallegos</t>
  </si>
  <si>
    <t>Carbonell</t>
  </si>
  <si>
    <t>78NTH4TQPZY</t>
  </si>
  <si>
    <t>Rudyric Reglos</t>
  </si>
  <si>
    <t>Villacisneros</t>
  </si>
  <si>
    <t>PVN8H9TMXD6</t>
  </si>
  <si>
    <t>Maria Lourdes Miravite</t>
  </si>
  <si>
    <t>S2NF78QFQHK</t>
  </si>
  <si>
    <t>Ricky Marion Asuncion</t>
  </si>
  <si>
    <t>Manalo</t>
  </si>
  <si>
    <t>S2NYNQNYWGW</t>
  </si>
  <si>
    <t>Rex Tamayo</t>
  </si>
  <si>
    <t>Yang</t>
  </si>
  <si>
    <t>KQNVCQCC6DR</t>
  </si>
  <si>
    <t>Wilson Lim</t>
  </si>
  <si>
    <t>Tan</t>
  </si>
  <si>
    <t>6YNGM4S237N</t>
  </si>
  <si>
    <t>Aileen Serrano</t>
  </si>
  <si>
    <t>JTNTNMMLDL7</t>
  </si>
  <si>
    <t>Allan Gerardo</t>
  </si>
  <si>
    <t>Mallabo</t>
  </si>
  <si>
    <t>7TNKVX3JZ7N</t>
  </si>
  <si>
    <t>Michelle Catherine Musngi</t>
  </si>
  <si>
    <t>4YN39KBM4ZL</t>
  </si>
  <si>
    <t>Arvin</t>
  </si>
  <si>
    <t>Aspera</t>
  </si>
  <si>
    <t>DZND74HGVVH</t>
  </si>
  <si>
    <t>Shiela Marie</t>
  </si>
  <si>
    <t>5SNB3TTXQPJ</t>
  </si>
  <si>
    <t>Arviela Sai</t>
  </si>
  <si>
    <t>MDNXJJSTVYZ</t>
  </si>
  <si>
    <t>Tita</t>
  </si>
  <si>
    <t>Tagumpay</t>
  </si>
  <si>
    <t>7HNY68C9Z58</t>
  </si>
  <si>
    <t>Celina S O</t>
  </si>
  <si>
    <t>Saludes</t>
  </si>
  <si>
    <t>W2NBR2JMBVX</t>
  </si>
  <si>
    <t>Michael Albert</t>
  </si>
  <si>
    <t>TKNTFR2VQ5P</t>
  </si>
  <si>
    <t>Jesus Equila</t>
  </si>
  <si>
    <t>Asuncion Jr</t>
  </si>
  <si>
    <t>KE 5214</t>
  </si>
  <si>
    <t>6QN44SDLXRX</t>
  </si>
  <si>
    <t>Jose F O</t>
  </si>
  <si>
    <t>OZ 8944</t>
  </si>
  <si>
    <t>8DN4SD7HQLM</t>
  </si>
  <si>
    <t>John Vincent</t>
  </si>
  <si>
    <t>De Vera</t>
  </si>
  <si>
    <t>JZNMXQRRFRZ</t>
  </si>
  <si>
    <t>Annleizl Blanca</t>
  </si>
  <si>
    <t>Macam</t>
  </si>
  <si>
    <t>RBN6B4BDKSW</t>
  </si>
  <si>
    <t>Jose Solomon Teope</t>
  </si>
  <si>
    <t>CVNB2MWRGK8</t>
  </si>
  <si>
    <t>Consuelo Olano</t>
  </si>
  <si>
    <t>BNN7YW76R4V</t>
  </si>
  <si>
    <t>Stella</t>
  </si>
  <si>
    <t>Liege</t>
  </si>
  <si>
    <t>7C 1101</t>
  </si>
  <si>
    <t>2RN8DQFMK3Q</t>
  </si>
  <si>
    <t>Florencia Amacna</t>
  </si>
  <si>
    <t>Griffin</t>
  </si>
  <si>
    <t>C5NN79SKWTX</t>
  </si>
  <si>
    <t>Carmen Maria</t>
  </si>
  <si>
    <t>Nieves</t>
  </si>
  <si>
    <t>S7NYPHWDR72</t>
  </si>
  <si>
    <t>Loida Jenisse</t>
  </si>
  <si>
    <t>Caraballo</t>
  </si>
  <si>
    <t>DQNLL7DTTXH</t>
  </si>
  <si>
    <t>Yu-Ching</t>
  </si>
  <si>
    <t>Dwi Julyati</t>
  </si>
  <si>
    <t>7C 6102</t>
  </si>
  <si>
    <t>KE 187</t>
  </si>
  <si>
    <t>INTER PARNAS</t>
  </si>
  <si>
    <t>PNNYKLN5TCC</t>
  </si>
  <si>
    <t>Yong Mei</t>
  </si>
  <si>
    <t>Sichuan Airlines</t>
  </si>
  <si>
    <t>3U 3974</t>
  </si>
  <si>
    <t>FQNYV3FLWBL</t>
  </si>
  <si>
    <t>Rosalina Hoi-Ching</t>
  </si>
  <si>
    <t>Chiu</t>
  </si>
  <si>
    <t>KE 174</t>
  </si>
  <si>
    <t>KE 41</t>
  </si>
  <si>
    <t>2TN79GPLWVK</t>
  </si>
  <si>
    <t>Ho Fai</t>
  </si>
  <si>
    <t>34NFT6BQWW5</t>
  </si>
  <si>
    <t>Daria Lok-Ling</t>
  </si>
  <si>
    <t>3WNRQ7RZH9J</t>
  </si>
  <si>
    <t>Kalina Hoi-Lam</t>
  </si>
  <si>
    <t>7VNSDCH9T26</t>
  </si>
  <si>
    <t>Yuk Man</t>
  </si>
  <si>
    <t>K8N6WQ6NDF7</t>
  </si>
  <si>
    <t>Tiffany</t>
  </si>
  <si>
    <t>Wung</t>
  </si>
  <si>
    <t>89NXGQ9W5YX</t>
  </si>
  <si>
    <t>Jonathan Tsun Wai</t>
  </si>
  <si>
    <t>V9NSWGHH5KB</t>
  </si>
  <si>
    <t>Hanh Tuyet</t>
  </si>
  <si>
    <t>Hanh Luu</t>
  </si>
  <si>
    <t>YPN3JWZCFRP</t>
  </si>
  <si>
    <t>Hoa Bich</t>
  </si>
  <si>
    <t>H4NBRKJCYGM</t>
  </si>
  <si>
    <t>Anne Huichan</t>
  </si>
  <si>
    <t>Zhao</t>
  </si>
  <si>
    <t>Helen Ruan</t>
  </si>
  <si>
    <t>OZ 6875</t>
  </si>
  <si>
    <t>WNN65PSCB92</t>
  </si>
  <si>
    <t>Maggie Zhang</t>
  </si>
  <si>
    <t>OZ 333</t>
  </si>
  <si>
    <t>Q9NNGL8MCG2</t>
  </si>
  <si>
    <t>Vindician Man Tsun</t>
  </si>
  <si>
    <t>2BNJ4M8RFJT</t>
  </si>
  <si>
    <t>Winnie Yuen Shan</t>
  </si>
  <si>
    <t>HSNMHS4KK5T</t>
  </si>
  <si>
    <t>Xi Yan</t>
  </si>
  <si>
    <t>Ruan</t>
  </si>
  <si>
    <t>Upgrade - Club Junior Suite</t>
  </si>
  <si>
    <t>HCNFSSTDGDR</t>
  </si>
  <si>
    <t>Andrew Shiu Ming</t>
  </si>
  <si>
    <t>Kom</t>
  </si>
  <si>
    <t>D7N8PBN8VNR</t>
  </si>
  <si>
    <t>Xilu</t>
  </si>
  <si>
    <t>OZ 741</t>
  </si>
  <si>
    <t>2JNNBV93S65</t>
  </si>
  <si>
    <t>Eric Arthur</t>
  </si>
  <si>
    <t>CGN6B2WBLZ3</t>
  </si>
  <si>
    <t>Kathy Minggee</t>
  </si>
  <si>
    <t>Wan</t>
  </si>
  <si>
    <t>VYNN57XW2MJ</t>
  </si>
  <si>
    <t>Xiuchang</t>
  </si>
  <si>
    <t>Lei</t>
  </si>
  <si>
    <t>8FNML7P8Q4B</t>
  </si>
  <si>
    <t>Shirley</t>
  </si>
  <si>
    <t>Xu</t>
  </si>
  <si>
    <t>PBNCWH9TX92</t>
  </si>
  <si>
    <t>Michelle Zhang</t>
  </si>
  <si>
    <t>Herrera</t>
  </si>
  <si>
    <t>WNN5BHZXY3F</t>
  </si>
  <si>
    <t>Holly Anh Vien</t>
  </si>
  <si>
    <t>75NFHNSQ5WJ</t>
  </si>
  <si>
    <t>Hongna</t>
  </si>
  <si>
    <t>NJNCKG5Q26Y</t>
  </si>
  <si>
    <t>Akindayo Olushola</t>
  </si>
  <si>
    <t>Ilesanmi</t>
  </si>
  <si>
    <t>J.B. Nguyen</t>
  </si>
  <si>
    <t>VJ 961</t>
  </si>
  <si>
    <t>K3NZXDVDGZD</t>
  </si>
  <si>
    <t>Binh Thanh</t>
  </si>
  <si>
    <t>78NHQ8HGZQZ</t>
  </si>
  <si>
    <t>Thuy Le</t>
  </si>
  <si>
    <t>TPNRDZZR8JZ</t>
  </si>
  <si>
    <t>Emma Thuong</t>
  </si>
  <si>
    <t>LPNLNCWGC89</t>
  </si>
  <si>
    <t>Christina Saraya</t>
  </si>
  <si>
    <t>Mc Kenzie</t>
  </si>
  <si>
    <t>3GNRBFRRN45</t>
  </si>
  <si>
    <t>Raynell Alexsis</t>
  </si>
  <si>
    <t>4ZNF2SY6DXR</t>
  </si>
  <si>
    <t>Clorine Coral</t>
  </si>
  <si>
    <t>SRN5TF975DB</t>
  </si>
  <si>
    <t>Aubrey Francis</t>
  </si>
  <si>
    <t>RHN7V4L7PJV</t>
  </si>
  <si>
    <t>Eddie Deangelo</t>
  </si>
  <si>
    <t>Northington</t>
  </si>
  <si>
    <t>DL 158</t>
  </si>
  <si>
    <t>YGN2VRCZLNZ</t>
  </si>
  <si>
    <t>Northington Lanice</t>
  </si>
  <si>
    <t>Shaina</t>
  </si>
  <si>
    <t>FGN2NZ6CGKG</t>
  </si>
  <si>
    <t>Eddie Emmanuel</t>
  </si>
  <si>
    <t>88N7T95C59S</t>
  </si>
  <si>
    <t>Eli</t>
  </si>
  <si>
    <t>TBN5TKK8TXF</t>
  </si>
  <si>
    <t>Jameel Islaam</t>
  </si>
  <si>
    <t>Muhammad</t>
  </si>
  <si>
    <t>Turkish Airlines</t>
  </si>
  <si>
    <t>TK 20</t>
  </si>
  <si>
    <t>B2N2FTB4XBV</t>
  </si>
  <si>
    <t>Britney Shnika</t>
  </si>
  <si>
    <t>Veal</t>
  </si>
  <si>
    <t>Q5N27TZ9DJC</t>
  </si>
  <si>
    <t>Pushpa</t>
  </si>
  <si>
    <t>Latta</t>
  </si>
  <si>
    <t>THNSVX95VTY</t>
  </si>
  <si>
    <t>Anuradha</t>
  </si>
  <si>
    <t>Kamboj</t>
  </si>
  <si>
    <t>TSNBKRH6H95</t>
  </si>
  <si>
    <t>Kingsley Chuks</t>
  </si>
  <si>
    <t>Okeleke</t>
  </si>
  <si>
    <t>TYNLTWR6FBZ</t>
  </si>
  <si>
    <t>Margaret Sonalamen</t>
  </si>
  <si>
    <t>JTNR3QLQCWM</t>
  </si>
  <si>
    <t>Peter Emeka</t>
  </si>
  <si>
    <t>Ezekiel</t>
  </si>
  <si>
    <t>SFN7H7TTWKF</t>
  </si>
  <si>
    <t>VJ 960</t>
  </si>
  <si>
    <t>Z2NLBHN65VZ</t>
  </si>
  <si>
    <t>Mia</t>
  </si>
  <si>
    <t>8VNBM62N33Q</t>
  </si>
  <si>
    <t>Martin Alonzo</t>
  </si>
  <si>
    <t>74NT4Z3WQNJ</t>
  </si>
  <si>
    <t>Stevie Hendrix</t>
  </si>
  <si>
    <t>3NN3VY2BG3L</t>
  </si>
  <si>
    <t>Helen</t>
  </si>
  <si>
    <t>5GNVTSW7RJC</t>
  </si>
  <si>
    <t>Thuong Xuan Cao</t>
  </si>
  <si>
    <t>34NT5TTD5HG</t>
  </si>
  <si>
    <t>Luca Thuong</t>
  </si>
  <si>
    <t>KVNPPJY47VR</t>
  </si>
  <si>
    <t>Rooming: Approved: 1 rooms having 1 kid + 1 child</t>
  </si>
  <si>
    <t>R4N8BJ397YR</t>
  </si>
  <si>
    <t>Trang Thi My</t>
  </si>
  <si>
    <t>3BNR9BNNHZ9</t>
  </si>
  <si>
    <t>Hung Minh</t>
  </si>
  <si>
    <t>FGNWDFVGXJX</t>
  </si>
  <si>
    <t>Lainey</t>
  </si>
  <si>
    <t>ZVNND87CZDN</t>
  </si>
  <si>
    <t>Leomia Ashley</t>
  </si>
  <si>
    <t>Mitchell</t>
  </si>
  <si>
    <t>6SNYMFFSZVY</t>
  </si>
  <si>
    <t>Deantae</t>
  </si>
  <si>
    <t>RWNKFF2DKYN</t>
  </si>
  <si>
    <t>Michelle Hue Mai</t>
  </si>
  <si>
    <t>YQNFW8DCS7V</t>
  </si>
  <si>
    <t>Loc Huu</t>
  </si>
  <si>
    <t>86NHRSFFGBZ</t>
  </si>
  <si>
    <t>Tuyen</t>
  </si>
  <si>
    <t>VJ 974</t>
  </si>
  <si>
    <t>3RNMLPKCNRT</t>
  </si>
  <si>
    <t>GPN6MP6BXTY</t>
  </si>
  <si>
    <t>Hong Jie</t>
  </si>
  <si>
    <t>Jack Yang</t>
  </si>
  <si>
    <t>6FNGPRK4PZV</t>
  </si>
  <si>
    <t>Nathalie Katchia Ly</t>
  </si>
  <si>
    <t>4QNGKV7VMH3</t>
  </si>
  <si>
    <t>Shu</t>
  </si>
  <si>
    <t>Scoot</t>
  </si>
  <si>
    <t>TR 896</t>
  </si>
  <si>
    <t>MBNVXGHVY8Y</t>
  </si>
  <si>
    <t>Yazhen</t>
  </si>
  <si>
    <t>KE 128</t>
  </si>
  <si>
    <t>KE 127</t>
  </si>
  <si>
    <t>7PN83PH6FWC</t>
  </si>
  <si>
    <t>Tracey Mai Zoua</t>
  </si>
  <si>
    <t>Her</t>
  </si>
  <si>
    <t>XXNK3QM6PDV</t>
  </si>
  <si>
    <t>Vang</t>
  </si>
  <si>
    <t>4TNWRL3GT9F</t>
  </si>
  <si>
    <t>Koffi</t>
  </si>
  <si>
    <t>Aouga</t>
  </si>
  <si>
    <t>W4N2333G3DP</t>
  </si>
  <si>
    <t>Chantal</t>
  </si>
  <si>
    <t>5QNK6C8RJRS</t>
  </si>
  <si>
    <t>Michelle</t>
  </si>
  <si>
    <t>CJNPRC9W7K4</t>
  </si>
  <si>
    <t>Megan</t>
  </si>
  <si>
    <t>W5NTD5HMP87</t>
  </si>
  <si>
    <t>Dan</t>
  </si>
  <si>
    <t>LQNLTNTH895</t>
  </si>
  <si>
    <t>Jinxiang</t>
  </si>
  <si>
    <t>Ren</t>
  </si>
  <si>
    <t>JLNXNLWQ6P4</t>
  </si>
  <si>
    <t>Omuvwie Solomon</t>
  </si>
  <si>
    <t>Urhieyovwe</t>
  </si>
  <si>
    <t>HVNSCXL8832</t>
  </si>
  <si>
    <t>Cabrelle Herchele</t>
  </si>
  <si>
    <t>Ngandeu</t>
  </si>
  <si>
    <t>Q2N4WV2GPFN</t>
  </si>
  <si>
    <t>Yanni Rain</t>
  </si>
  <si>
    <t>6GN8W4XYVMJ</t>
  </si>
  <si>
    <t>Eric Noah</t>
  </si>
  <si>
    <t>Vedasto Jr</t>
  </si>
  <si>
    <t>WYNGNBHYYM7</t>
  </si>
  <si>
    <t>Peace</t>
  </si>
  <si>
    <t>Adomayi</t>
  </si>
  <si>
    <t>5JN7K9DXSGP</t>
  </si>
  <si>
    <t>Roselidah</t>
  </si>
  <si>
    <t>Nyaberi</t>
  </si>
  <si>
    <t>7C 1103</t>
  </si>
  <si>
    <t>QGNMKZNH5F8</t>
  </si>
  <si>
    <t>Ruth Joy</t>
  </si>
  <si>
    <t>QLNBWHHZSVD</t>
  </si>
  <si>
    <t>Naomi</t>
  </si>
  <si>
    <t>GNNQ8GNHTXL</t>
  </si>
  <si>
    <t>Elijah</t>
  </si>
  <si>
    <t>2CNBVB4PTHR</t>
  </si>
  <si>
    <t>Julie Sylvia</t>
  </si>
  <si>
    <t>Akindemowo</t>
  </si>
  <si>
    <t>MDNSNRXZBVP</t>
  </si>
  <si>
    <t>Esther</t>
  </si>
  <si>
    <t>T3NHQDBVH4S</t>
  </si>
  <si>
    <t>Ma Catherine</t>
  </si>
  <si>
    <t>Ragas</t>
  </si>
  <si>
    <t>Jefferson Nillo</t>
  </si>
  <si>
    <t>PR 418</t>
  </si>
  <si>
    <t>VFNTH4J2H3V</t>
  </si>
  <si>
    <t>Carl Jenrey</t>
  </si>
  <si>
    <t>Quinto</t>
  </si>
  <si>
    <t>4DNCBV3VTFK</t>
  </si>
  <si>
    <t>TLN7XJ336NZ</t>
  </si>
  <si>
    <t>Remegio</t>
  </si>
  <si>
    <t>FRNCR2FNCVX</t>
  </si>
  <si>
    <t>Marjorie</t>
  </si>
  <si>
    <t>Pahitte</t>
  </si>
  <si>
    <t>9QNTQLCQG5Y</t>
  </si>
  <si>
    <t>Josette</t>
  </si>
  <si>
    <t>Mana-Ay</t>
  </si>
  <si>
    <t>DYN6YRYJS85</t>
  </si>
  <si>
    <t>Woodee Tamayo</t>
  </si>
  <si>
    <t>Aboy</t>
  </si>
  <si>
    <t>LYNM3FB4LP9</t>
  </si>
  <si>
    <t>Jefferson</t>
  </si>
  <si>
    <t>Nillo</t>
  </si>
  <si>
    <t>CMNTQ89DN3L</t>
  </si>
  <si>
    <t>Niaina Rindrasoa</t>
  </si>
  <si>
    <t>Rakotondranaivo</t>
  </si>
  <si>
    <t>Q9NLB9JY99M</t>
  </si>
  <si>
    <t>Nancy Bantolo</t>
  </si>
  <si>
    <t>Rosalem</t>
  </si>
  <si>
    <t>7C 2104</t>
  </si>
  <si>
    <t>88NNG2NSJ6V</t>
  </si>
  <si>
    <t>Claro Jr Santos</t>
  </si>
  <si>
    <t>Caluza</t>
  </si>
  <si>
    <t>7TN5Q8CM4HS</t>
  </si>
  <si>
    <t>Dalao</t>
  </si>
  <si>
    <t>Joen De Las Penas</t>
  </si>
  <si>
    <t>7C 120</t>
  </si>
  <si>
    <t>YFNPJ37HLGN</t>
  </si>
  <si>
    <t>Priscilla</t>
  </si>
  <si>
    <t>Galicia</t>
  </si>
  <si>
    <t>BR 159</t>
  </si>
  <si>
    <t>GGN92BVZJLX</t>
  </si>
  <si>
    <t>Juliet Grace Guzman</t>
  </si>
  <si>
    <t>OZ 102</t>
  </si>
  <si>
    <t>F9NQNRBH9F4</t>
  </si>
  <si>
    <t>Susan Guzman</t>
  </si>
  <si>
    <t>WLNMQCQJ2TJ</t>
  </si>
  <si>
    <t>George Njuguna</t>
  </si>
  <si>
    <t>Njau</t>
  </si>
  <si>
    <t>BRNXYMLZCQ8</t>
  </si>
  <si>
    <t>Lucy Mukami</t>
  </si>
  <si>
    <t>Njuguna</t>
  </si>
  <si>
    <t>97N9YQ3BVSC</t>
  </si>
  <si>
    <t>Maureen Wanjiru</t>
  </si>
  <si>
    <t>5ZNMP955CSV</t>
  </si>
  <si>
    <t>Martha Mugure</t>
  </si>
  <si>
    <t>5DN93KS8BXR</t>
  </si>
  <si>
    <t>Maurice Njau</t>
  </si>
  <si>
    <t>5SNHK9PV9WX</t>
  </si>
  <si>
    <t>Malia Mukami</t>
  </si>
  <si>
    <t>6YNQJJKHX3V</t>
  </si>
  <si>
    <t>James Nganga</t>
  </si>
  <si>
    <t>Kihika</t>
  </si>
  <si>
    <t>76NFBLGRYJC</t>
  </si>
  <si>
    <t>Yao Zong</t>
  </si>
  <si>
    <t>7C 122</t>
  </si>
  <si>
    <t>CA 440</t>
  </si>
  <si>
    <t>assign photo book for guest, Yao Lu</t>
  </si>
  <si>
    <t>BLNR9SJYXPX</t>
  </si>
  <si>
    <t>Susan Wambui</t>
  </si>
  <si>
    <t>Kamau</t>
  </si>
  <si>
    <t>YCN43KDXZS6</t>
  </si>
  <si>
    <t>Rose Mary</t>
  </si>
  <si>
    <t>Scott</t>
  </si>
  <si>
    <t>Eva Air</t>
  </si>
  <si>
    <t>TXNC5MZFN98</t>
  </si>
  <si>
    <t>Maria Jan Luv Santos</t>
  </si>
  <si>
    <t>Lagasca Borja</t>
  </si>
  <si>
    <t>7C 1328 ON 12 SEP</t>
  </si>
  <si>
    <t>JL 92</t>
  </si>
  <si>
    <t>arrive 12Sep - GMP, pick-up on 13Sep @ 11:30, GMP-D</t>
  </si>
  <si>
    <t>9NN3PLSWKD5</t>
  </si>
  <si>
    <t>Amado James Boco</t>
  </si>
  <si>
    <t>Borja</t>
  </si>
  <si>
    <t>YMNGK939LRP</t>
  </si>
  <si>
    <t>Jose Enrique</t>
  </si>
  <si>
    <t>De Las Penas</t>
  </si>
  <si>
    <t>RXNRDC5JT6G</t>
  </si>
  <si>
    <t>Maryann</t>
  </si>
  <si>
    <t>Orlowski</t>
  </si>
  <si>
    <t>OT: NATURE + WELLNESS for Invitee</t>
  </si>
  <si>
    <t>DBN2637YP2X</t>
  </si>
  <si>
    <t>Juanita Lacuesta</t>
  </si>
  <si>
    <t>Orquia</t>
  </si>
  <si>
    <t>9FNZRHBJDX4</t>
  </si>
  <si>
    <t>Kristine Lynn Falmos</t>
  </si>
  <si>
    <t>Bognot</t>
  </si>
  <si>
    <t>7C 1302</t>
  </si>
  <si>
    <t>P5NP4BC8PKZ</t>
  </si>
  <si>
    <t>Nomer Mariano</t>
  </si>
  <si>
    <t>NYNW3CNNFTT</t>
  </si>
  <si>
    <t>Kristoff Nikolai</t>
  </si>
  <si>
    <t>WMNWLGNT7SF</t>
  </si>
  <si>
    <t>Rita Antonio</t>
  </si>
  <si>
    <t>Falmos</t>
  </si>
  <si>
    <t>7LNNL5RQNN5</t>
  </si>
  <si>
    <t>Lan Thuy</t>
  </si>
  <si>
    <t>SNNT3WBGGRW</t>
  </si>
  <si>
    <t>Faith Njeri</t>
  </si>
  <si>
    <t>Kamiti</t>
  </si>
  <si>
    <t>7RNDKVV5J4Z</t>
  </si>
  <si>
    <t>Abigail Nyambura</t>
  </si>
  <si>
    <t>KLNGKHSVYFT</t>
  </si>
  <si>
    <t>QTNSFWFZTTM</t>
  </si>
  <si>
    <t>Kaira Neisha Miguel</t>
  </si>
  <si>
    <t>Zuniga</t>
  </si>
  <si>
    <t>9LNRMHV32B5</t>
  </si>
  <si>
    <t>Ricky Alex Castillo</t>
  </si>
  <si>
    <t>De Los Santos Jr</t>
  </si>
  <si>
    <t>SXN2PQV9RZN</t>
  </si>
  <si>
    <t>Jillayne Alyse Bandoma</t>
  </si>
  <si>
    <t>Durol</t>
  </si>
  <si>
    <t>VNNSCT92CT8</t>
  </si>
  <si>
    <t>Roderick Valiente</t>
  </si>
  <si>
    <t>CGNCPJ7QCX3</t>
  </si>
  <si>
    <t>Nancy Florylet Bandoma</t>
  </si>
  <si>
    <t>8JNZH8D3XK2</t>
  </si>
  <si>
    <t>Shahn</t>
  </si>
  <si>
    <t>Ligon</t>
  </si>
  <si>
    <t>MSN64R893LN</t>
  </si>
  <si>
    <t>Adria La Chelle</t>
  </si>
  <si>
    <t>Jenkins</t>
  </si>
  <si>
    <t>still not inform the departure flight, temporarly departure with Invitee</t>
  </si>
  <si>
    <t>Y4NFYHCCG2H</t>
  </si>
  <si>
    <t>Vincent Mark C</t>
  </si>
  <si>
    <t>Mariano</t>
  </si>
  <si>
    <t>3SN7CQKYLP6</t>
  </si>
  <si>
    <t>Virgilio Mauril</t>
  </si>
  <si>
    <t>SVNKLHG4GBQ</t>
  </si>
  <si>
    <t>Josephine</t>
  </si>
  <si>
    <t>MHNHWZ7XCBR</t>
  </si>
  <si>
    <t>Noreen</t>
  </si>
  <si>
    <t>Pinzon</t>
  </si>
  <si>
    <t>BKNJMYP7VV2</t>
  </si>
  <si>
    <t>Asia Gianelle</t>
  </si>
  <si>
    <t>JMNQK6XNKRC</t>
  </si>
  <si>
    <t>Pin-Wen</t>
  </si>
  <si>
    <t>VTNR5YM3HX6</t>
  </si>
  <si>
    <t>9SNCXXKHP4H</t>
  </si>
  <si>
    <t>Joyce</t>
  </si>
  <si>
    <t>BR 156</t>
  </si>
  <si>
    <t>7FNKMG8CTXB</t>
  </si>
  <si>
    <t>Jessica</t>
  </si>
  <si>
    <t>K5NSDY78Q3Z</t>
  </si>
  <si>
    <t>Carolyne</t>
  </si>
  <si>
    <t>Kiragu</t>
  </si>
  <si>
    <t>VHNQR39LPPX</t>
  </si>
  <si>
    <t>Grace</t>
  </si>
  <si>
    <t>Githinji</t>
  </si>
  <si>
    <t>QNNRPVR57V4</t>
  </si>
  <si>
    <t>Harrison</t>
  </si>
  <si>
    <t>Wachira</t>
  </si>
  <si>
    <t>XKNGJZFSV8T</t>
  </si>
  <si>
    <t>Vivian Wangui</t>
  </si>
  <si>
    <t>WNNYJSSTQVC</t>
  </si>
  <si>
    <t>Mercedita</t>
  </si>
  <si>
    <t>Sibal</t>
  </si>
  <si>
    <t>TZNZJ4H7877</t>
  </si>
  <si>
    <t>Benilda Villamor</t>
  </si>
  <si>
    <t>Nepomuceno</t>
  </si>
  <si>
    <t>SNNFG8V3JRW</t>
  </si>
  <si>
    <t>Mishelle</t>
  </si>
  <si>
    <t>Njeri</t>
  </si>
  <si>
    <t>3CN7V78K5S2</t>
  </si>
  <si>
    <t>Mburu</t>
  </si>
  <si>
    <t>PLNW5LY9FTY</t>
  </si>
  <si>
    <t>Nilda</t>
  </si>
  <si>
    <t>Romerosa</t>
  </si>
  <si>
    <t>MRN8Z833HGF</t>
  </si>
  <si>
    <t>Noel</t>
  </si>
  <si>
    <t>LGN3FCQWRGC</t>
  </si>
  <si>
    <t>Sir Concorde</t>
  </si>
  <si>
    <t>4CN45FMDVPN</t>
  </si>
  <si>
    <t>Marie Ann Miguel</t>
  </si>
  <si>
    <t>LXN5PYWJRPZ</t>
  </si>
  <si>
    <t>Lusine</t>
  </si>
  <si>
    <t>Gyulbudaghyan</t>
  </si>
  <si>
    <t>Virginia Nersesyan</t>
  </si>
  <si>
    <t>M8NJ8ZKS3F5</t>
  </si>
  <si>
    <t>Ayvazyan</t>
  </si>
  <si>
    <t>R2N942DBWZX</t>
  </si>
  <si>
    <t>Stepan Steve</t>
  </si>
  <si>
    <t>Krbekyan</t>
  </si>
  <si>
    <t>9WNJ4GLCHM2</t>
  </si>
  <si>
    <t>Ani</t>
  </si>
  <si>
    <t>Navruzyan</t>
  </si>
  <si>
    <t>P5N33LVZSZB</t>
  </si>
  <si>
    <t>Vergine</t>
  </si>
  <si>
    <t>Nersesyan</t>
  </si>
  <si>
    <t>R5N88YJTMTQ</t>
  </si>
  <si>
    <t>Hakop</t>
  </si>
  <si>
    <t>F4NLBSF87GK</t>
  </si>
  <si>
    <t>Ogechukwu</t>
  </si>
  <si>
    <t>Okeh-Duru</t>
  </si>
  <si>
    <t>John Woo 1</t>
  </si>
  <si>
    <t>Z4NL6P6N5NJ</t>
  </si>
  <si>
    <t>Loretta</t>
  </si>
  <si>
    <t>Armstrong</t>
  </si>
  <si>
    <t>HPNQKVM5N3X</t>
  </si>
  <si>
    <t>Donovan</t>
  </si>
  <si>
    <t>Brown</t>
  </si>
  <si>
    <t>NO NEED See-off - DeparT flight: Oct 1, 2025, UA 892, ICN 4:50 PM</t>
  </si>
  <si>
    <t>J9N6P57CG6F</t>
  </si>
  <si>
    <t>Shirly Espartero</t>
  </si>
  <si>
    <t>Alolod</t>
  </si>
  <si>
    <t>OT: Take FOOD + NATURE from NVNCCB5QMZ6</t>
  </si>
  <si>
    <t>Y9NSRQGYRZN</t>
  </si>
  <si>
    <t>Jeremy</t>
  </si>
  <si>
    <t>Sirias</t>
  </si>
  <si>
    <t>BDNH56GR7VJ</t>
  </si>
  <si>
    <t>Andrea Athena</t>
  </si>
  <si>
    <t>Rocha</t>
  </si>
  <si>
    <t>Dietary: allergic to peanuts, cashews, walnuts, etc</t>
  </si>
  <si>
    <t>NVNCCB5QMZ6</t>
  </si>
  <si>
    <t>Vincent</t>
  </si>
  <si>
    <t>DMNJ24WJD3Y</t>
  </si>
  <si>
    <t>Anna Kristina</t>
  </si>
  <si>
    <t>Paterniti</t>
  </si>
  <si>
    <t>MLNL485CT2V</t>
  </si>
  <si>
    <t>Eun Sun</t>
  </si>
  <si>
    <t>Yoo</t>
  </si>
  <si>
    <t>5-thg 9-25</t>
  </si>
  <si>
    <t>G8NJVZXRW5L</t>
  </si>
  <si>
    <t>Gi Chul</t>
  </si>
  <si>
    <t>Kwon</t>
  </si>
  <si>
    <t>5YNWZ5RJY64</t>
  </si>
  <si>
    <t>Eunice</t>
  </si>
  <si>
    <t>YP 104</t>
  </si>
  <si>
    <t>RKNJQ7B54HJ</t>
  </si>
  <si>
    <t>Ji Sun</t>
  </si>
  <si>
    <t>8-thg 9-25</t>
  </si>
  <si>
    <t>7GN7GRMZ49Y</t>
  </si>
  <si>
    <t>Eunsil</t>
  </si>
  <si>
    <t>OZ 221</t>
  </si>
  <si>
    <t>OZ 224</t>
  </si>
  <si>
    <t>Q6N95X3RX37</t>
  </si>
  <si>
    <t>Dokyung</t>
  </si>
  <si>
    <t>D6N9S924YHJ</t>
  </si>
  <si>
    <t>Vicky</t>
  </si>
  <si>
    <t>28-thg 9-25</t>
  </si>
  <si>
    <t>XNNV3G3X7RH</t>
  </si>
  <si>
    <t>Martha Patricia</t>
  </si>
  <si>
    <t>Coe</t>
  </si>
  <si>
    <t>LHNBWY8PC42</t>
  </si>
  <si>
    <t>Anahi</t>
  </si>
  <si>
    <t>Lobo</t>
  </si>
  <si>
    <t>SXNHJ3P8R9P</t>
  </si>
  <si>
    <t>Joshua Palacio</t>
  </si>
  <si>
    <t>TBNXQZZZNM8</t>
  </si>
  <si>
    <t>Patricia</t>
  </si>
  <si>
    <t>Estrada</t>
  </si>
  <si>
    <t>LXNYYPRJWN9</t>
  </si>
  <si>
    <t>Maria De La Luz</t>
  </si>
  <si>
    <t>Leyva</t>
  </si>
  <si>
    <t>HZNVTPDCP4Y</t>
  </si>
  <si>
    <t>Leny Panlican</t>
  </si>
  <si>
    <t>KE 37</t>
  </si>
  <si>
    <t>PHNFL5MB8F5</t>
  </si>
  <si>
    <t>Eugene Cortez</t>
  </si>
  <si>
    <t>4TN9Z9MDDX2</t>
  </si>
  <si>
    <t>Chinedu Johnson</t>
  </si>
  <si>
    <t>Orji</t>
  </si>
  <si>
    <t>3CNSYTSCDBH</t>
  </si>
  <si>
    <t>Ventura Emmanuel</t>
  </si>
  <si>
    <t>Uitz</t>
  </si>
  <si>
    <t>CA 123</t>
  </si>
  <si>
    <t>PFN4HM3R4JQ</t>
  </si>
  <si>
    <t>Ernesto Barajas</t>
  </si>
  <si>
    <t>Bumanlag</t>
  </si>
  <si>
    <t>LMN42CJRK4T</t>
  </si>
  <si>
    <t>Marie Grace</t>
  </si>
  <si>
    <t>Infante</t>
  </si>
  <si>
    <t>VHNDY7SX7P8</t>
  </si>
  <si>
    <t>John Sung</t>
  </si>
  <si>
    <t>Woo</t>
  </si>
  <si>
    <t>N3N82YTFH69</t>
  </si>
  <si>
    <t>Juliana Sung</t>
  </si>
  <si>
    <t>GCNPBYQ4VLL</t>
  </si>
  <si>
    <t>Simon Kyung</t>
  </si>
  <si>
    <t>KE 1250</t>
  </si>
  <si>
    <t>99NBQ6HJZRQ</t>
  </si>
  <si>
    <t>Jose</t>
  </si>
  <si>
    <t>Ortiz</t>
  </si>
  <si>
    <t>CX 434</t>
  </si>
  <si>
    <t>TKNZDPXPNC9</t>
  </si>
  <si>
    <t>Ana Beatriz</t>
  </si>
  <si>
    <t>8VNP69W5HZH</t>
  </si>
  <si>
    <t>Valencia</t>
  </si>
  <si>
    <t>BMNVJ9VGSJH</t>
  </si>
  <si>
    <t>Marlo John</t>
  </si>
  <si>
    <t>Aragon</t>
  </si>
  <si>
    <t>OZ 133</t>
  </si>
  <si>
    <t>WHNQ2FNXNXG</t>
  </si>
  <si>
    <t>Honorio Reas</t>
  </si>
  <si>
    <t>Aragon Jr.</t>
  </si>
  <si>
    <t>SCNH67N3FSY</t>
  </si>
  <si>
    <t>Marylou Mijares</t>
  </si>
  <si>
    <t>Z6NXJCY5LHM</t>
  </si>
  <si>
    <t>Johanna</t>
  </si>
  <si>
    <t>RXNC8QGS779</t>
  </si>
  <si>
    <t>Helen Salvador</t>
  </si>
  <si>
    <t>Manusig</t>
  </si>
  <si>
    <t>YTN9SFXJWVP</t>
  </si>
  <si>
    <t>Shekinah Angela</t>
  </si>
  <si>
    <t>2NNQD34N7RM</t>
  </si>
  <si>
    <t>Josephine Lenore Astete</t>
  </si>
  <si>
    <t>5J 186</t>
  </si>
  <si>
    <t>Z6NY686TQPJ</t>
  </si>
  <si>
    <t>Ronald Mendoza</t>
  </si>
  <si>
    <t>YVNGRXLNL7X</t>
  </si>
  <si>
    <t>Vittorio Jose Astete</t>
  </si>
  <si>
    <t>3LNV3BBW9MJ</t>
  </si>
  <si>
    <t>Moira Ysabelle Salonga</t>
  </si>
  <si>
    <t>L8NH69LTG4N</t>
  </si>
  <si>
    <t>Lynette Rebuelta</t>
  </si>
  <si>
    <t>Astete</t>
  </si>
  <si>
    <t>P5NKK33W9JJ</t>
  </si>
  <si>
    <t>Leandro Esdicul</t>
  </si>
  <si>
    <t>6FNS59GQQ92</t>
  </si>
  <si>
    <t>Maria Salvacion</t>
  </si>
  <si>
    <t>Moscoso</t>
  </si>
  <si>
    <t>7C 126</t>
  </si>
  <si>
    <t>ZFNBZZZ9M67</t>
  </si>
  <si>
    <t>Arnel Quilino</t>
  </si>
  <si>
    <t>WSNNMN5ZMSN</t>
  </si>
  <si>
    <t>Heran Her</t>
  </si>
  <si>
    <t>6-thg 9-25</t>
  </si>
  <si>
    <t>KE 17</t>
  </si>
  <si>
    <t>88NSHL6QQR7</t>
  </si>
  <si>
    <t>Teresa Halog</t>
  </si>
  <si>
    <t>8RNGVQSPKJX</t>
  </si>
  <si>
    <t>Elsha Mahr</t>
  </si>
  <si>
    <t>S8NDB5G5V9V</t>
  </si>
  <si>
    <t>Elisha</t>
  </si>
  <si>
    <t>5VN56SBGNW8</t>
  </si>
  <si>
    <t>Carmelita</t>
  </si>
  <si>
    <t>De Castro</t>
  </si>
  <si>
    <t>F4NVYPRHTQ7</t>
  </si>
  <si>
    <t>Layni</t>
  </si>
  <si>
    <t>Damasco</t>
  </si>
  <si>
    <t>T8N72BPHJVR</t>
  </si>
  <si>
    <t>Ingrid P</t>
  </si>
  <si>
    <t>Santa Maria</t>
  </si>
  <si>
    <t>4GN7KHLC723</t>
  </si>
  <si>
    <t>Antonio</t>
  </si>
  <si>
    <t>QJNJ733DP2M</t>
  </si>
  <si>
    <t>Francisco Bayawa</t>
  </si>
  <si>
    <t>Fuentes</t>
  </si>
  <si>
    <t>9KNPCY4VCB9</t>
  </si>
  <si>
    <t>Natividad Gulla</t>
  </si>
  <si>
    <t>Alba</t>
  </si>
  <si>
    <t>ZXNMQT9TQWC</t>
  </si>
  <si>
    <t>Anita</t>
  </si>
  <si>
    <t>Garduque</t>
  </si>
  <si>
    <t>FBN9WD4YWT9</t>
  </si>
  <si>
    <t>Blanco</t>
  </si>
  <si>
    <t>H8N8H8LZWX9</t>
  </si>
  <si>
    <t>Elenita</t>
  </si>
  <si>
    <t>Penano</t>
  </si>
  <si>
    <t>MDNM6NFSRXR</t>
  </si>
  <si>
    <t>Thomas Taesuk</t>
  </si>
  <si>
    <t>3NN2MQFJST4</t>
  </si>
  <si>
    <t>Ulysses</t>
  </si>
  <si>
    <t>Edmond</t>
  </si>
  <si>
    <t>L5NVKVVDM67</t>
  </si>
  <si>
    <t>Rocio</t>
  </si>
  <si>
    <t>De La Cruz</t>
  </si>
  <si>
    <t>6LN4PJY5M2J</t>
  </si>
  <si>
    <t>Bettie Coleman</t>
  </si>
  <si>
    <t>Arbaiza</t>
  </si>
  <si>
    <t>VMNK84XVD3D</t>
  </si>
  <si>
    <t>Vinh</t>
  </si>
  <si>
    <t>2LNMZHRJZND</t>
  </si>
  <si>
    <t>Maureen May Johnson</t>
  </si>
  <si>
    <t>Malecon</t>
  </si>
  <si>
    <t>93NP9PRSH5X</t>
  </si>
  <si>
    <t>Nerses Nick</t>
  </si>
  <si>
    <t>Koshkaryan</t>
  </si>
  <si>
    <t>2RN22CCSD6V</t>
  </si>
  <si>
    <t>Anais Rachel</t>
  </si>
  <si>
    <t>V7NZ6KRTSGK</t>
  </si>
  <si>
    <t>Michelle P</t>
  </si>
  <si>
    <t>7LNTBZ3TR3G</t>
  </si>
  <si>
    <t>Kimberly Yeon</t>
  </si>
  <si>
    <t>KE 94</t>
  </si>
  <si>
    <t>KE 93</t>
  </si>
  <si>
    <t>M5NXYG3KS3V</t>
  </si>
  <si>
    <t>Hortence</t>
  </si>
  <si>
    <t>Murray</t>
  </si>
  <si>
    <t>3ZNKPLBS7Q6</t>
  </si>
  <si>
    <t>Kyneta Cherie</t>
  </si>
  <si>
    <t>KMNVNTSLW54</t>
  </si>
  <si>
    <t>Sonya</t>
  </si>
  <si>
    <t>Campbell</t>
  </si>
  <si>
    <t>H5NN6H5SK59</t>
  </si>
  <si>
    <t>Dolly</t>
  </si>
  <si>
    <t>Cooper</t>
  </si>
  <si>
    <t>8PNG5SQB244</t>
  </si>
  <si>
    <t>Yvette Ferrer</t>
  </si>
  <si>
    <t>Laquihon</t>
  </si>
  <si>
    <t>N6NWG6HXW6H</t>
  </si>
  <si>
    <t>Jeane Gahon</t>
  </si>
  <si>
    <t>Penfold</t>
  </si>
  <si>
    <t>PXNCBMZMDW5</t>
  </si>
  <si>
    <t>Ahsan</t>
  </si>
  <si>
    <t>Qutub</t>
  </si>
  <si>
    <t>John Woo 2</t>
  </si>
  <si>
    <t>7C 118</t>
  </si>
  <si>
    <t>6QN7PT6JST9</t>
  </si>
  <si>
    <t>Kamrun</t>
  </si>
  <si>
    <t>Nahar</t>
  </si>
  <si>
    <t>RMNN96J8R3H</t>
  </si>
  <si>
    <t>Kading Thong</t>
  </si>
  <si>
    <t>Kongmany</t>
  </si>
  <si>
    <t>KE 651</t>
  </si>
  <si>
    <t>J8NYC9CPT6V</t>
  </si>
  <si>
    <t>Sinouane</t>
  </si>
  <si>
    <t>VTN4VLN4FNM</t>
  </si>
  <si>
    <t>Benedict</t>
  </si>
  <si>
    <t>BQNMCQRYL3D</t>
  </si>
  <si>
    <t>Daniel</t>
  </si>
  <si>
    <t>Fehr-Krahn</t>
  </si>
  <si>
    <t>CHNJ3XD6QMS</t>
  </si>
  <si>
    <t>Rakesh Kumar</t>
  </si>
  <si>
    <t>Mishra</t>
  </si>
  <si>
    <t>B5N33TVJ8KD</t>
  </si>
  <si>
    <t>Roxann</t>
  </si>
  <si>
    <t>Hinds</t>
  </si>
  <si>
    <t>YRNZGPMBNFN</t>
  </si>
  <si>
    <t>Hinds-Peart</t>
  </si>
  <si>
    <t>36N27YP64MM</t>
  </si>
  <si>
    <t>Stacy Ann</t>
  </si>
  <si>
    <t>Thomas-Guthrie</t>
  </si>
  <si>
    <t>Q5NLSHNWVNV</t>
  </si>
  <si>
    <t>Odetta</t>
  </si>
  <si>
    <t>King</t>
  </si>
  <si>
    <t>Y5N6MYSMCNZ</t>
  </si>
  <si>
    <t>Homalatha</t>
  </si>
  <si>
    <t>Selvakumar</t>
  </si>
  <si>
    <t>7C 127</t>
  </si>
  <si>
    <t>XSNBW4M5WDM</t>
  </si>
  <si>
    <t>Krisha</t>
  </si>
  <si>
    <t>PTNPBHVLN6T</t>
  </si>
  <si>
    <t>Asha</t>
  </si>
  <si>
    <t>ZSNSJ4Z4TV9</t>
  </si>
  <si>
    <t>Luxsiga</t>
  </si>
  <si>
    <t>Nadarajah</t>
  </si>
  <si>
    <t>F3NF56HQDJV</t>
  </si>
  <si>
    <t>Rakesh</t>
  </si>
  <si>
    <t>Thanakunnath Kana</t>
  </si>
  <si>
    <t>LJ 510</t>
  </si>
  <si>
    <t>1 room has 2 adults + 1 child + 1 infant</t>
  </si>
  <si>
    <t>9NN3W6NFFK9</t>
  </si>
  <si>
    <t>Jenny</t>
  </si>
  <si>
    <t>F5NHW6WLD98</t>
  </si>
  <si>
    <t>Eva</t>
  </si>
  <si>
    <t>Kana</t>
  </si>
  <si>
    <t>LGNMNVZ3MMK</t>
  </si>
  <si>
    <t>Edd</t>
  </si>
  <si>
    <t>4LNCD8PCXTB</t>
  </si>
  <si>
    <t>Kannampuzhath Jamaludheen</t>
  </si>
  <si>
    <t>Sirajudheen</t>
  </si>
  <si>
    <t>PLNVBZB2CNK</t>
  </si>
  <si>
    <t>Murali</t>
  </si>
  <si>
    <t>Narayanan</t>
  </si>
  <si>
    <t>PNN2B3HQVVQ</t>
  </si>
  <si>
    <t>Mahaledchumy</t>
  </si>
  <si>
    <t>Mylvaganam</t>
  </si>
  <si>
    <t>7DN43HQ8YPH</t>
  </si>
  <si>
    <t>Harishanth</t>
  </si>
  <si>
    <t>M3NS38Y2WSP</t>
  </si>
  <si>
    <t>Sang Yeon</t>
  </si>
  <si>
    <t>Yoon</t>
  </si>
  <si>
    <t>NO NEED airport transfer, living in Seoul</t>
  </si>
  <si>
    <t>DDNKSX9PG47</t>
  </si>
  <si>
    <t>Ilwan</t>
  </si>
  <si>
    <t>Yun</t>
  </si>
  <si>
    <t>2VN7VLWHNC7</t>
  </si>
  <si>
    <t>Iljae</t>
  </si>
  <si>
    <t>R8NKFNCV35Q</t>
  </si>
  <si>
    <t>Gyunghwa</t>
  </si>
  <si>
    <t>Jeon</t>
  </si>
  <si>
    <t>6XN5JYGNLXF</t>
  </si>
  <si>
    <t>Il Su</t>
  </si>
  <si>
    <t>YLNZBWJY37W</t>
  </si>
  <si>
    <t>Youngran</t>
  </si>
  <si>
    <t>Baek</t>
  </si>
  <si>
    <t>TSNN69DT4TF</t>
  </si>
  <si>
    <t>Leogo</t>
  </si>
  <si>
    <t>6DNDND4XY2G</t>
  </si>
  <si>
    <t>Alberto Valencia</t>
  </si>
  <si>
    <t>CLND4JXN673</t>
  </si>
  <si>
    <t>Alliza Maryz</t>
  </si>
  <si>
    <t>55NCXS775MF</t>
  </si>
  <si>
    <t>Mariah Alisa</t>
  </si>
  <si>
    <t>Ramlogan</t>
  </si>
  <si>
    <t>7GNZPJNFHX7</t>
  </si>
  <si>
    <t>Johnson Ola</t>
  </si>
  <si>
    <t>Olaniyi</t>
  </si>
  <si>
    <t>Johnson Olaniyi</t>
  </si>
  <si>
    <t>TKNMX4FH8D4</t>
  </si>
  <si>
    <t>Victoria Edile</t>
  </si>
  <si>
    <t>Akinkuade</t>
  </si>
  <si>
    <t>2MN5G9XDMXS</t>
  </si>
  <si>
    <t>Adonis Julio</t>
  </si>
  <si>
    <t>Lingatong</t>
  </si>
  <si>
    <t>Karen Chin</t>
  </si>
  <si>
    <t>SMN2L9GNBYY</t>
  </si>
  <si>
    <t>Eddel Echalar</t>
  </si>
  <si>
    <t>Cuevas</t>
  </si>
  <si>
    <t>5NNCP9TVSC6</t>
  </si>
  <si>
    <t>Breanna Nicole Echalar</t>
  </si>
  <si>
    <t>Agno</t>
  </si>
  <si>
    <t>72NK9BN8QF5</t>
  </si>
  <si>
    <t>ZRN2KK9TDLL</t>
  </si>
  <si>
    <t>Zairah Lou</t>
  </si>
  <si>
    <t>HDNQPMJXGZR</t>
  </si>
  <si>
    <t>Arlene Salunga</t>
  </si>
  <si>
    <t>Piamonte</t>
  </si>
  <si>
    <t>85NLZZ6Z5VN</t>
  </si>
  <si>
    <t>Mariano Jr</t>
  </si>
  <si>
    <t>9HNN7VMZZJN</t>
  </si>
  <si>
    <t>Donna Liza Ferrer</t>
  </si>
  <si>
    <t>Sapnit</t>
  </si>
  <si>
    <t>KE 619</t>
  </si>
  <si>
    <t>85NSB8QQ9CH</t>
  </si>
  <si>
    <t>Samuel Vivian</t>
  </si>
  <si>
    <t>Khan</t>
  </si>
  <si>
    <t>7WNVH3LDB68</t>
  </si>
  <si>
    <t>Enzo Ferrer</t>
  </si>
  <si>
    <t>9DNRSQV3YY6</t>
  </si>
  <si>
    <t>Jamie</t>
  </si>
  <si>
    <t>Montgomery</t>
  </si>
  <si>
    <t>KE 620</t>
  </si>
  <si>
    <t>VYNXMCHCSJT</t>
  </si>
  <si>
    <t>Jenalyn Castillo</t>
  </si>
  <si>
    <t>Soriano</t>
  </si>
  <si>
    <t>MKNJJ6VNVJ3</t>
  </si>
  <si>
    <t>Merlando Jr Alog</t>
  </si>
  <si>
    <t>Poblete</t>
  </si>
  <si>
    <t>5J 187</t>
  </si>
  <si>
    <t>BCN662Z373T</t>
  </si>
  <si>
    <t>Abigail</t>
  </si>
  <si>
    <t>Pugong</t>
  </si>
  <si>
    <t>86NJ52WZX25</t>
  </si>
  <si>
    <t>Jean Ramirez</t>
  </si>
  <si>
    <t>7KNFX4MLFB8</t>
  </si>
  <si>
    <t>Jocelyn Espiritu</t>
  </si>
  <si>
    <t>Christensen</t>
  </si>
  <si>
    <t>QSN925R4HCL</t>
  </si>
  <si>
    <t>Joanne Cabral</t>
  </si>
  <si>
    <t>Adorna</t>
  </si>
  <si>
    <t>59NMR83HXML</t>
  </si>
  <si>
    <t>Armin Joseph</t>
  </si>
  <si>
    <t>ZQN6JZM28V7</t>
  </si>
  <si>
    <t>Helena Cabral</t>
  </si>
  <si>
    <t>7RN9NBVC8SB</t>
  </si>
  <si>
    <t>Karenina</t>
  </si>
  <si>
    <t>JNNLLMJK849</t>
  </si>
  <si>
    <t>Christopher Han Tyng</t>
  </si>
  <si>
    <t>DMNWRN7QPLJ</t>
  </si>
  <si>
    <t>Kaven</t>
  </si>
  <si>
    <t>8GNRTR8CXS6</t>
  </si>
  <si>
    <t>Mak</t>
  </si>
  <si>
    <t>Pre: 1 night for 1 SGL on Sept 12</t>
  </si>
  <si>
    <t>S4NWS245SDP</t>
  </si>
  <si>
    <t>Dareyn Kyle Tapeceria</t>
  </si>
  <si>
    <t>Maceda</t>
  </si>
  <si>
    <t>XCNBCCVQL3Y</t>
  </si>
  <si>
    <t>Teresita Venuya</t>
  </si>
  <si>
    <t>Tapeceria</t>
  </si>
  <si>
    <t>B3NSJK83GWX</t>
  </si>
  <si>
    <t>Mark Anthony Sison</t>
  </si>
  <si>
    <t>Mercado</t>
  </si>
  <si>
    <t>TW 707</t>
  </si>
  <si>
    <t>6BNKBDCF4KD</t>
  </si>
  <si>
    <t>Lourence Dabu</t>
  </si>
  <si>
    <t>3VNCG4KH57Q</t>
  </si>
  <si>
    <t>Mackenzie Loureece Dabu</t>
  </si>
  <si>
    <t>9GNHQR642TL</t>
  </si>
  <si>
    <t>Mary Jane</t>
  </si>
  <si>
    <t>Catapang</t>
  </si>
  <si>
    <t>S4N9ZX9ZPNP</t>
  </si>
  <si>
    <t>Chatelyn</t>
  </si>
  <si>
    <t>Cabuquid</t>
  </si>
  <si>
    <t>5FNW3CSCH24</t>
  </si>
  <si>
    <t>Jeremiah Kyrie Catapang</t>
  </si>
  <si>
    <t>Fetalino</t>
  </si>
  <si>
    <t>LNNH59DRX4L</t>
  </si>
  <si>
    <t>Mary Jean Demaraye</t>
  </si>
  <si>
    <t>Celiz</t>
  </si>
  <si>
    <t>YJN4653CTS7</t>
  </si>
  <si>
    <t>Carren Jay</t>
  </si>
  <si>
    <t>6QNPKCDM84K</t>
  </si>
  <si>
    <t>Rosalina</t>
  </si>
  <si>
    <t>Buenviaje</t>
  </si>
  <si>
    <t>DNNB927C4R5</t>
  </si>
  <si>
    <t>Charlemagne Vergara</t>
  </si>
  <si>
    <t>8ZN7DHP9GSK</t>
  </si>
  <si>
    <t>Khloe</t>
  </si>
  <si>
    <t>28NZ4P29F8M</t>
  </si>
  <si>
    <t>Babatunde Emmanuel</t>
  </si>
  <si>
    <t>Aremu</t>
  </si>
  <si>
    <t>Kenny Sowunmi</t>
  </si>
  <si>
    <t>Ethiopian Airlines</t>
  </si>
  <si>
    <t>ET 673</t>
  </si>
  <si>
    <t>7YN9987FX8Z</t>
  </si>
  <si>
    <t>Mofoluwake Bunmi</t>
  </si>
  <si>
    <t>KMNQ6RPRTVF</t>
  </si>
  <si>
    <t>Toyin Awolola</t>
  </si>
  <si>
    <t>Osaro</t>
  </si>
  <si>
    <t>QGN2LHW64JZ</t>
  </si>
  <si>
    <t>Josephine Ibiyemi</t>
  </si>
  <si>
    <t>Z4NYGZVKNMF</t>
  </si>
  <si>
    <t>Obafemi Adebayo</t>
  </si>
  <si>
    <t>Ogunbote</t>
  </si>
  <si>
    <t>MGNCD33XRT2</t>
  </si>
  <si>
    <t>Ikponmwosa Christopher</t>
  </si>
  <si>
    <t>Asuen</t>
  </si>
  <si>
    <t>AC 63 on 12 Sep</t>
  </si>
  <si>
    <t>C5NVM6C28XH</t>
  </si>
  <si>
    <t>Gabriella Ebiagbere</t>
  </si>
  <si>
    <t>Bashorun</t>
  </si>
  <si>
    <t>9ZNRKQWBWHC</t>
  </si>
  <si>
    <t>Olaperi Tomilola</t>
  </si>
  <si>
    <t>Ojajuni</t>
  </si>
  <si>
    <t>CHN8V4F6KDL</t>
  </si>
  <si>
    <t>Olabisi Ayodeji</t>
  </si>
  <si>
    <t>Ogunwale</t>
  </si>
  <si>
    <t>KE 73</t>
  </si>
  <si>
    <t>CWNNB8MBTHQ</t>
  </si>
  <si>
    <t>Oluwaseun Adegboyega</t>
  </si>
  <si>
    <t>Lawal</t>
  </si>
  <si>
    <t>PWN39QQZR6C</t>
  </si>
  <si>
    <t>Sofela Kehinde</t>
  </si>
  <si>
    <t>Sowunmi</t>
  </si>
  <si>
    <t>N5NFYSCCCGH</t>
  </si>
  <si>
    <t>Abisola Ayodele</t>
  </si>
  <si>
    <t>WVNTYZR88N2</t>
  </si>
  <si>
    <t>Oluwasegun Opeyemi</t>
  </si>
  <si>
    <t>Ogunmola</t>
  </si>
  <si>
    <t>63N7626FNT5</t>
  </si>
  <si>
    <t>Omolola Abiodun</t>
  </si>
  <si>
    <t>XHND5XXDPLH</t>
  </si>
  <si>
    <t>Oluwatimileyin Paul</t>
  </si>
  <si>
    <t>JVND2HGXMDC</t>
  </si>
  <si>
    <t>Oluwatishe Samuel</t>
  </si>
  <si>
    <t>87NRPNB8RMM</t>
  </si>
  <si>
    <t>Ernest Olamide</t>
  </si>
  <si>
    <t>Ayeni</t>
  </si>
  <si>
    <t>VMNV2XCM5PK</t>
  </si>
  <si>
    <t>Ayomikun Abiodun</t>
  </si>
  <si>
    <t>Omoboye</t>
  </si>
  <si>
    <t>M8N9JDNBY6F</t>
  </si>
  <si>
    <t>Oyinkansoye Adesola</t>
  </si>
  <si>
    <t>RYN9CD3Y5C6</t>
  </si>
  <si>
    <t>Olutosin Okanlawon</t>
  </si>
  <si>
    <t>Sulola</t>
  </si>
  <si>
    <t>NQNWKYXPP99</t>
  </si>
  <si>
    <t>Risikat Omobolanle</t>
  </si>
  <si>
    <t>GGNDW8SHB52</t>
  </si>
  <si>
    <t>Oluwole</t>
  </si>
  <si>
    <t>Oyeleke</t>
  </si>
  <si>
    <t>VTNNK7ZYQ38</t>
  </si>
  <si>
    <t>Fiyinfoluwa Alero</t>
  </si>
  <si>
    <t>Omojola</t>
  </si>
  <si>
    <t>CFNY3TNCHQS</t>
  </si>
  <si>
    <t>Fei Fei</t>
  </si>
  <si>
    <t>Kevin Chen</t>
  </si>
  <si>
    <t>7GNHMNH7FXG</t>
  </si>
  <si>
    <t>KLN78BXKGX3</t>
  </si>
  <si>
    <t>Guoqiang Kevin</t>
  </si>
  <si>
    <t>MU 2073</t>
  </si>
  <si>
    <t>SQNTK9N5GFQ</t>
  </si>
  <si>
    <t>Yanfeng</t>
  </si>
  <si>
    <t>FWNC4N78R5G</t>
  </si>
  <si>
    <t>Jiao Yang</t>
  </si>
  <si>
    <t>Zheng</t>
  </si>
  <si>
    <t>6MNQGBBD8MD</t>
  </si>
  <si>
    <t>RXNMZXHRWQG</t>
  </si>
  <si>
    <t>Keze</t>
  </si>
  <si>
    <t>YZNL35SW6R4</t>
  </si>
  <si>
    <t>Aiqing</t>
  </si>
  <si>
    <t>S3N8YS9NQKD</t>
  </si>
  <si>
    <t>Kevin</t>
  </si>
  <si>
    <t>Kevin Huynh</t>
  </si>
  <si>
    <t>OZ 736</t>
  </si>
  <si>
    <t>FXNFRBZP2ZV</t>
  </si>
  <si>
    <t>Jannie Phuong</t>
  </si>
  <si>
    <t>PHNYZMWLRDT</t>
  </si>
  <si>
    <t>Lisette</t>
  </si>
  <si>
    <t>Mandwee Ndzie</t>
  </si>
  <si>
    <t>Lijoy Thomas</t>
  </si>
  <si>
    <t>HLNZNCPHWB6</t>
  </si>
  <si>
    <t>Lennon Joseph</t>
  </si>
  <si>
    <t>Mandwee</t>
  </si>
  <si>
    <t>YPND8XXVV9M</t>
  </si>
  <si>
    <t>Emma Urielle</t>
  </si>
  <si>
    <t>YPN32LJKDY2</t>
  </si>
  <si>
    <t>Renee Delise</t>
  </si>
  <si>
    <t>Pettis</t>
  </si>
  <si>
    <t>KFN88NZFGDV</t>
  </si>
  <si>
    <t>Roland</t>
  </si>
  <si>
    <t>Djiakoua Youaleu</t>
  </si>
  <si>
    <t>9CNVQPNWPXX</t>
  </si>
  <si>
    <t>Michael Walter</t>
  </si>
  <si>
    <t>G3N7ZGDNDWX</t>
  </si>
  <si>
    <t>Maria Cristina</t>
  </si>
  <si>
    <t>NRNYT6F726M</t>
  </si>
  <si>
    <t>Cesar David</t>
  </si>
  <si>
    <t>7VN5KRFG8RH</t>
  </si>
  <si>
    <t>John David</t>
  </si>
  <si>
    <t>Walker Jr</t>
  </si>
  <si>
    <t>RDN9V5B64ZH</t>
  </si>
  <si>
    <t>Mary</t>
  </si>
  <si>
    <t>Johns</t>
  </si>
  <si>
    <t>V9NVJ2CRNNL</t>
  </si>
  <si>
    <t>Lillian</t>
  </si>
  <si>
    <t>Williams</t>
  </si>
  <si>
    <t>DZNDLRYDWSZ</t>
  </si>
  <si>
    <t>Maurel</t>
  </si>
  <si>
    <t>Walker</t>
  </si>
  <si>
    <t>Airport transfer: request see-off service on Sept 17, 25</t>
  </si>
  <si>
    <t>NSN7FMY8XTD</t>
  </si>
  <si>
    <t>Tabitha J</t>
  </si>
  <si>
    <t>NO NEED pick-up 11 Sep, UA 893</t>
  </si>
  <si>
    <t>98NL2MJRRMV</t>
  </si>
  <si>
    <t>Juliaty</t>
  </si>
  <si>
    <t>Kosasih</t>
  </si>
  <si>
    <t>Lisa Oktavia</t>
  </si>
  <si>
    <t>OZ 115</t>
  </si>
  <si>
    <t>57NVFHLZHZK</t>
  </si>
  <si>
    <t>Lisa</t>
  </si>
  <si>
    <t>Oktavia</t>
  </si>
  <si>
    <t>FCNS3DH3HKH</t>
  </si>
  <si>
    <t>Ricardo</t>
  </si>
  <si>
    <t>Widjajakusuma</t>
  </si>
  <si>
    <t>NKNG2B3FG4W</t>
  </si>
  <si>
    <t>Neill V</t>
  </si>
  <si>
    <t>Papa</t>
  </si>
  <si>
    <t>OZ 111</t>
  </si>
  <si>
    <t>5JNLHYTLRNG</t>
  </si>
  <si>
    <t>Phuong Ai</t>
  </si>
  <si>
    <t>Tat</t>
  </si>
  <si>
    <t>WVNNVZ27B5G</t>
  </si>
  <si>
    <t>Wallace Hiroo</t>
  </si>
  <si>
    <t>Shimabukuro</t>
  </si>
  <si>
    <t>7GN99JJH75Q</t>
  </si>
  <si>
    <t>Sheila</t>
  </si>
  <si>
    <t>Irawan</t>
  </si>
  <si>
    <t>G6NNWG946CL</t>
  </si>
  <si>
    <t>Hartaya</t>
  </si>
  <si>
    <t>Kusumatandjanma</t>
  </si>
  <si>
    <t>MXN8BWBJK8T</t>
  </si>
  <si>
    <t>Siu Yu</t>
  </si>
  <si>
    <t>KE 1174</t>
  </si>
  <si>
    <t>SJNMXCTQV4S</t>
  </si>
  <si>
    <t>Samuel Hanzel V</t>
  </si>
  <si>
    <t>Benito</t>
  </si>
  <si>
    <t>Liz Zetazate</t>
  </si>
  <si>
    <t>Rooming: Elizah Ancheta - R6NC7DJXPB6, stays in booking 7RNVCZ6MYMH, child of Samuel Benito - SJNMXCTQV4S</t>
  </si>
  <si>
    <t>6YN3YV2G4D8</t>
  </si>
  <si>
    <t>Mary Joyce Calapit</t>
  </si>
  <si>
    <t>RLNJLYZ99YQ</t>
  </si>
  <si>
    <t>Nathaniel Ancheta</t>
  </si>
  <si>
    <t>7RNVCZ6MYMH</t>
  </si>
  <si>
    <t>Rodolfo</t>
  </si>
  <si>
    <t>Zetazate</t>
  </si>
  <si>
    <t>Rooming: Elizah AnchetaBenito - R6NC7DJXPB6, child of Samuel Benito - SJNMXCTQV4S</t>
  </si>
  <si>
    <t>D2NVYC29N3K</t>
  </si>
  <si>
    <t>R6NC7DJXPB6</t>
  </si>
  <si>
    <t>Elizah Ancheta</t>
  </si>
  <si>
    <t>Rooming: child of Samuel Benito - SJNMXCTQV4S</t>
  </si>
  <si>
    <t>XJNJMPRLLWJ</t>
  </si>
  <si>
    <t>Kelsey Jozefa Boroniec</t>
  </si>
  <si>
    <t>STNLW8GTDGN</t>
  </si>
  <si>
    <t>Paul Thomas</t>
  </si>
  <si>
    <t>Schroeder</t>
  </si>
  <si>
    <t>3PNR6WMD336</t>
  </si>
  <si>
    <t>Marlon Munoz</t>
  </si>
  <si>
    <t>SXNXJHKNS4N</t>
  </si>
  <si>
    <t>Alleli Payawal</t>
  </si>
  <si>
    <t>Quiambao</t>
  </si>
  <si>
    <t>8RNWQPK9RZJ</t>
  </si>
  <si>
    <t>Amarah Cassandra Payawal</t>
  </si>
  <si>
    <t>9MN4C2YGP2F</t>
  </si>
  <si>
    <t>Rosalie Manero</t>
  </si>
  <si>
    <t>7C 1327</t>
  </si>
  <si>
    <t>NFNGYGJ42WN</t>
  </si>
  <si>
    <t>Jocelyn Latasa</t>
  </si>
  <si>
    <t>Dungog</t>
  </si>
  <si>
    <t>7C 2121</t>
  </si>
  <si>
    <t>NBNPZR96C5Z</t>
  </si>
  <si>
    <t>Xiaohuan</t>
  </si>
  <si>
    <t>Lucy Cai</t>
  </si>
  <si>
    <t>DL 7842</t>
  </si>
  <si>
    <t>3HNTKCNZ6NT</t>
  </si>
  <si>
    <t>67N57D956DH</t>
  </si>
  <si>
    <t>Shuxia</t>
  </si>
  <si>
    <t>CBNXW2K26CV</t>
  </si>
  <si>
    <t>Zhihong</t>
  </si>
  <si>
    <t>99N5VR2693J</t>
  </si>
  <si>
    <t>Lucy Luwei</t>
  </si>
  <si>
    <t>AirAsia X</t>
  </si>
  <si>
    <t>D7 505</t>
  </si>
  <si>
    <t>6BNPGMNTTC9</t>
  </si>
  <si>
    <t>Yanfang</t>
  </si>
  <si>
    <t>Chu</t>
  </si>
  <si>
    <t>SGNKVLYWNPS</t>
  </si>
  <si>
    <t>Shandra</t>
  </si>
  <si>
    <t>Doughman</t>
  </si>
  <si>
    <t>OZ 1145</t>
  </si>
  <si>
    <t>V4NQQ9TPC4R</t>
  </si>
  <si>
    <t>Madison</t>
  </si>
  <si>
    <t>VVNW2C57X8Z</t>
  </si>
  <si>
    <t>Yubin</t>
  </si>
  <si>
    <t>YZNGM5JC89V</t>
  </si>
  <si>
    <t>Li Qun</t>
  </si>
  <si>
    <t>9FNKPF9LRZ5</t>
  </si>
  <si>
    <t>Suna</t>
  </si>
  <si>
    <t>YGNWXDTNWTM</t>
  </si>
  <si>
    <t>Rena Yunsheab</t>
  </si>
  <si>
    <t>Borjigin</t>
  </si>
  <si>
    <t>8KNVMMZ4SBM</t>
  </si>
  <si>
    <t>Bin</t>
  </si>
  <si>
    <t>Jia</t>
  </si>
  <si>
    <t>KE 893</t>
  </si>
  <si>
    <t>Rooming: request a connected room with Bin Jia - 8KNVMMZ4SBM by Ying Fang - KCNKZD2X7NF</t>
  </si>
  <si>
    <t>35N7VXKDGFJ</t>
  </si>
  <si>
    <t>Ciana Fangyuan</t>
  </si>
  <si>
    <t>ZLN2YB387ZV</t>
  </si>
  <si>
    <t>Colin Fanglin</t>
  </si>
  <si>
    <t>KCNKZD2X7NF</t>
  </si>
  <si>
    <t>Rooming: Ying Fang - KCNKZD2X7NF requires a connected room with Bin Jia - 8KNVMMZ4SBM</t>
  </si>
  <si>
    <t>RZN6GWWY73N</t>
  </si>
  <si>
    <t>Calya Fanglan</t>
  </si>
  <si>
    <t>B8N2G8VX9C6</t>
  </si>
  <si>
    <t>Ping</t>
  </si>
  <si>
    <t>FVNPKKV8DPS</t>
  </si>
  <si>
    <t>Wanying</t>
  </si>
  <si>
    <t>FZNKVTBFJLT</t>
  </si>
  <si>
    <t>Peony</t>
  </si>
  <si>
    <t>Lo</t>
  </si>
  <si>
    <t>K9NNMFSC8C5</t>
  </si>
  <si>
    <t>Arlene Relucio</t>
  </si>
  <si>
    <t>Bernardo</t>
  </si>
  <si>
    <t>Lynne Romero</t>
  </si>
  <si>
    <t>KE 626</t>
  </si>
  <si>
    <t>CSNT23MBK8V</t>
  </si>
  <si>
    <t>Ceferino Manabat</t>
  </si>
  <si>
    <t>D7NH8ZJQT2R</t>
  </si>
  <si>
    <t>Lyanlei Justin</t>
  </si>
  <si>
    <t>3WNPSWH3RWV</t>
  </si>
  <si>
    <t>Liam Jacob Relucio</t>
  </si>
  <si>
    <t>P5NX73TRQV6</t>
  </si>
  <si>
    <t>3TNVMYPS6Z3</t>
  </si>
  <si>
    <t>Ronell T</t>
  </si>
  <si>
    <t>KLN68SCDG8S</t>
  </si>
  <si>
    <t>BJNKPW8BG88</t>
  </si>
  <si>
    <t>Ismael Jerome</t>
  </si>
  <si>
    <t>Mapalo</t>
  </si>
  <si>
    <t>ZLN46F39Q36</t>
  </si>
  <si>
    <t>Mercedita Soriano</t>
  </si>
  <si>
    <t>Carlos</t>
  </si>
  <si>
    <t>HKNBN9RPJRJ</t>
  </si>
  <si>
    <t>King R-Jay</t>
  </si>
  <si>
    <t>Baquiran</t>
  </si>
  <si>
    <t>JPN4RLTR7VD</t>
  </si>
  <si>
    <t>Sarah</t>
  </si>
  <si>
    <t>Felipe</t>
  </si>
  <si>
    <t>YXNF7PN9WTS</t>
  </si>
  <si>
    <t>Vivencio Cabantog</t>
  </si>
  <si>
    <t>SKN77QNY3CB</t>
  </si>
  <si>
    <t>Anabel Ramirez</t>
  </si>
  <si>
    <t>Alvarez</t>
  </si>
  <si>
    <t>Manh Le</t>
  </si>
  <si>
    <t>8ZNJSWZRXWR</t>
  </si>
  <si>
    <t>Keysi Ann</t>
  </si>
  <si>
    <t>Green Ramirez</t>
  </si>
  <si>
    <t>XTNRWS4PY6N</t>
  </si>
  <si>
    <t>Lindsy Rachel</t>
  </si>
  <si>
    <t>Green</t>
  </si>
  <si>
    <t>JPN86S29FNZ</t>
  </si>
  <si>
    <t>Lourdes Ramirez</t>
  </si>
  <si>
    <t>NWN59JFWPKM</t>
  </si>
  <si>
    <t>Kevin Cai</t>
  </si>
  <si>
    <t>N8N48ZR363K</t>
  </si>
  <si>
    <t>Briana Baothu</t>
  </si>
  <si>
    <t>X4NFP7FLMRY</t>
  </si>
  <si>
    <t>Aracili</t>
  </si>
  <si>
    <t>Montoya</t>
  </si>
  <si>
    <t>YJND2Z3YF33</t>
  </si>
  <si>
    <t>Regina</t>
  </si>
  <si>
    <t>Mendoza-Montoya</t>
  </si>
  <si>
    <t>R4NC3ZL7XVD</t>
  </si>
  <si>
    <t>Duyviet Victor</t>
  </si>
  <si>
    <t>MU 8933</t>
  </si>
  <si>
    <t>WTNCPQ282SY</t>
  </si>
  <si>
    <t>Javen Donald</t>
  </si>
  <si>
    <t>35NVVBJNTFC</t>
  </si>
  <si>
    <t>Isabel Celaya</t>
  </si>
  <si>
    <t>ZVNZWC5GQB5</t>
  </si>
  <si>
    <t>Gema Isabel</t>
  </si>
  <si>
    <t>Q7NFK3SL8JN</t>
  </si>
  <si>
    <t>Manh Duy</t>
  </si>
  <si>
    <t>JMNVHZHYYN2</t>
  </si>
  <si>
    <t>Nicole</t>
  </si>
  <si>
    <t>Diep</t>
  </si>
  <si>
    <t>WRNPWXCB52C</t>
  </si>
  <si>
    <t>My-Linh</t>
  </si>
  <si>
    <t>OZ 335</t>
  </si>
  <si>
    <t>HTNQP4N3YB6</t>
  </si>
  <si>
    <t>Loan Thi Ngoc</t>
  </si>
  <si>
    <t>VN 408</t>
  </si>
  <si>
    <t>T9NW5CGN9RC</t>
  </si>
  <si>
    <t>Sean</t>
  </si>
  <si>
    <t>KRNCKS6F8RD</t>
  </si>
  <si>
    <t>Angeline</t>
  </si>
  <si>
    <t>LZN52HZL8TK</t>
  </si>
  <si>
    <t>Z3NTLYNKTZT</t>
  </si>
  <si>
    <t>Anh Lan</t>
  </si>
  <si>
    <t>36NZXZT42SN</t>
  </si>
  <si>
    <t>Tammie</t>
  </si>
  <si>
    <t>GPN97GP6KL7</t>
  </si>
  <si>
    <t>Hung</t>
  </si>
  <si>
    <t>PJNDCL725K4</t>
  </si>
  <si>
    <t>Phung Thy</t>
  </si>
  <si>
    <t>JLNC6YK487B</t>
  </si>
  <si>
    <t>Daniel Robert</t>
  </si>
  <si>
    <t>Wagner</t>
  </si>
  <si>
    <t>DHNWJ9NT34B</t>
  </si>
  <si>
    <t>June</t>
  </si>
  <si>
    <t>Magallanes</t>
  </si>
  <si>
    <t>Maricel Goyena</t>
  </si>
  <si>
    <t>JCNW7FYJSWG</t>
  </si>
  <si>
    <t>Ma Ricca De Castro</t>
  </si>
  <si>
    <t>Cuenca</t>
  </si>
  <si>
    <t>5YNS3T6DDG2</t>
  </si>
  <si>
    <t>Bestin</t>
  </si>
  <si>
    <t>Manavalan</t>
  </si>
  <si>
    <t>GVNRWW62Y2H</t>
  </si>
  <si>
    <t>Jini Mathew</t>
  </si>
  <si>
    <t>NBNB3KKNSCK</t>
  </si>
  <si>
    <t>Maria Del Carmen Baculo</t>
  </si>
  <si>
    <t>Baroma</t>
  </si>
  <si>
    <t>66NXJ8Y37TZ</t>
  </si>
  <si>
    <t>Amandalene Venice Baculo</t>
  </si>
  <si>
    <t>4PN5YFW957T</t>
  </si>
  <si>
    <t>Wilani Santos</t>
  </si>
  <si>
    <t>Basco</t>
  </si>
  <si>
    <t>D5NYCWQ8DT9</t>
  </si>
  <si>
    <t>Mark Lester Gatus</t>
  </si>
  <si>
    <t>GNNSSJ244N9</t>
  </si>
  <si>
    <t>Aniceta Dela Cruz</t>
  </si>
  <si>
    <t>F7NYQ5LZQW4</t>
  </si>
  <si>
    <t>Mawi Auren Santos</t>
  </si>
  <si>
    <t>34N7SQSJ888</t>
  </si>
  <si>
    <t>Wilmar Pio Santos</t>
  </si>
  <si>
    <t>23NH4FTWV39</t>
  </si>
  <si>
    <t>Eugene Dela Cruz</t>
  </si>
  <si>
    <t>Marmeto</t>
  </si>
  <si>
    <t>same flight as Michelle Marmeto #55ND5NKQ88L (cfm via email)</t>
  </si>
  <si>
    <t>J9NN7CJPZ2F</t>
  </si>
  <si>
    <t>Dominique Aldonza Ragas</t>
  </si>
  <si>
    <t>55ND5NKQ88L</t>
  </si>
  <si>
    <t>Michelle Ragas</t>
  </si>
  <si>
    <t>9MNGFYBBSHN</t>
  </si>
  <si>
    <t>Cristina</t>
  </si>
  <si>
    <t>2ZN6DT3V6HX</t>
  </si>
  <si>
    <t>Cherry Rose Laniog</t>
  </si>
  <si>
    <t>Felicano</t>
  </si>
  <si>
    <t>NH 862</t>
  </si>
  <si>
    <t>PDN6C7V5DTC</t>
  </si>
  <si>
    <t>Windhel</t>
  </si>
  <si>
    <t>7XNCLVV6XS4</t>
  </si>
  <si>
    <t>Joemer</t>
  </si>
  <si>
    <t>Torrente</t>
  </si>
  <si>
    <t>BJN8VMD52G3</t>
  </si>
  <si>
    <t>Kathleen Mendoza</t>
  </si>
  <si>
    <t>QWNR5VXD2LY</t>
  </si>
  <si>
    <t>Kayode Joel</t>
  </si>
  <si>
    <t>Oloye</t>
  </si>
  <si>
    <t>DCNK55J7BXC</t>
  </si>
  <si>
    <t>Adebayo Dayo</t>
  </si>
  <si>
    <t>Olorunnisola</t>
  </si>
  <si>
    <t>VYNXR5BJ44T</t>
  </si>
  <si>
    <t>Madelyn Cecilia Cortez</t>
  </si>
  <si>
    <t>7VNT8RLJ2RT</t>
  </si>
  <si>
    <t>Edylin Cortez</t>
  </si>
  <si>
    <t>MCNZ3DJK7ZG</t>
  </si>
  <si>
    <t>Maria Judy</t>
  </si>
  <si>
    <t>Alterado</t>
  </si>
  <si>
    <t>TFN8C8F9KKH</t>
  </si>
  <si>
    <t>Carmencita Palma</t>
  </si>
  <si>
    <t>Atienza</t>
  </si>
  <si>
    <t>PKNNNMF7D9C</t>
  </si>
  <si>
    <t>Melodie Grace Billones</t>
  </si>
  <si>
    <t>Lagadi</t>
  </si>
  <si>
    <t>4LNVYDSQ25Y</t>
  </si>
  <si>
    <t>Lilian Castillo</t>
  </si>
  <si>
    <t>Mateo</t>
  </si>
  <si>
    <t>X8NNX3HHLHM</t>
  </si>
  <si>
    <t>Michelle Julianda</t>
  </si>
  <si>
    <t>Fuentecilla</t>
  </si>
  <si>
    <t>4HN8HXPC48Y</t>
  </si>
  <si>
    <t>Rowena Mojar</t>
  </si>
  <si>
    <t>Paet</t>
  </si>
  <si>
    <t>DL 7832</t>
  </si>
  <si>
    <t>L2NZ3BD2W4D</t>
  </si>
  <si>
    <t>Enzo Raphael Mojar</t>
  </si>
  <si>
    <t>VNNWS9Z29VY</t>
  </si>
  <si>
    <t>Priscilla Joy Sabangan</t>
  </si>
  <si>
    <t>Luna</t>
  </si>
  <si>
    <t>JQNYCMD73ZK</t>
  </si>
  <si>
    <t>Carlo Mendoza</t>
  </si>
  <si>
    <t>T6NTWY6KLW6</t>
  </si>
  <si>
    <t>Ryan Paul</t>
  </si>
  <si>
    <t>Nono</t>
  </si>
  <si>
    <t>ZJNRVVXGWB5</t>
  </si>
  <si>
    <t>Ma Ditas Unas</t>
  </si>
  <si>
    <t>V7ND7QWQH8B</t>
  </si>
  <si>
    <t>Dianelle</t>
  </si>
  <si>
    <t>NH 867</t>
  </si>
  <si>
    <t>BTNFNB442C3</t>
  </si>
  <si>
    <t>Frederick</t>
  </si>
  <si>
    <t>9SNKYHKHRPP</t>
  </si>
  <si>
    <t>Lea Joyce</t>
  </si>
  <si>
    <t>De Jesus</t>
  </si>
  <si>
    <t>77NZG9FZDYP</t>
  </si>
  <si>
    <t>Jake Johnson</t>
  </si>
  <si>
    <t>LMN5XBDM27F</t>
  </si>
  <si>
    <t>Jacob Laelson San Diego</t>
  </si>
  <si>
    <t>6GNDM47KZH7</t>
  </si>
  <si>
    <t>Connie Sokhany</t>
  </si>
  <si>
    <t>Hor</t>
  </si>
  <si>
    <t>Michelle Hong</t>
  </si>
  <si>
    <t>9WNN3TTRMGY</t>
  </si>
  <si>
    <t>Chivon</t>
  </si>
  <si>
    <t>Ouk</t>
  </si>
  <si>
    <t>FSNBHMQ4QKS</t>
  </si>
  <si>
    <t>Nayden</t>
  </si>
  <si>
    <t>HFNRF9R4RHK</t>
  </si>
  <si>
    <t>Natalie Kalliyan</t>
  </si>
  <si>
    <t>VWNYPXBMLNP</t>
  </si>
  <si>
    <t>Anh Thi</t>
  </si>
  <si>
    <t>LPN9LQ9CMSF</t>
  </si>
  <si>
    <t>Noun</t>
  </si>
  <si>
    <t>Kem</t>
  </si>
  <si>
    <t>XZNZTB8QGHL</t>
  </si>
  <si>
    <t>Kevin Khanh</t>
  </si>
  <si>
    <t>YQNYBJXXY74</t>
  </si>
  <si>
    <t>Huong</t>
  </si>
  <si>
    <t>OT: for Invitee</t>
  </si>
  <si>
    <t>PZNGDCZK6FX</t>
  </si>
  <si>
    <t>Thuy Ngoc</t>
  </si>
  <si>
    <t>J9N4LVQG6VT</t>
  </si>
  <si>
    <t>Mai Loan Thi</t>
  </si>
  <si>
    <t>2ZNHTGLGMCC</t>
  </si>
  <si>
    <t>Lila</t>
  </si>
  <si>
    <t>Ninh</t>
  </si>
  <si>
    <t>XGNVPRD37QH</t>
  </si>
  <si>
    <t>My Diem Thi</t>
  </si>
  <si>
    <t>Hong</t>
  </si>
  <si>
    <t>1/ Upgrade - Signature Suite
2/ Rooming: required 2  rooms next door</t>
  </si>
  <si>
    <t>3CNLBPY7N52</t>
  </si>
  <si>
    <t>Binh Thai</t>
  </si>
  <si>
    <t>XNNR7QBJC2F</t>
  </si>
  <si>
    <t>Brandon Minh</t>
  </si>
  <si>
    <t>Rooming: required 2  rooms next door</t>
  </si>
  <si>
    <t>BBNQ2PSFHXJ</t>
  </si>
  <si>
    <t>Byron Huy</t>
  </si>
  <si>
    <t>JBNHQ6CZNVD</t>
  </si>
  <si>
    <t>Leap</t>
  </si>
  <si>
    <t>BFNP49D26RP</t>
  </si>
  <si>
    <t>Ken</t>
  </si>
  <si>
    <t>Hau</t>
  </si>
  <si>
    <t>HNNGKN4HCH7</t>
  </si>
  <si>
    <t>Alaina Huiying</t>
  </si>
  <si>
    <t>DHNPKVWBJB3</t>
  </si>
  <si>
    <t>Bunnarom</t>
  </si>
  <si>
    <t>Keo</t>
  </si>
  <si>
    <t>LZN5JCCY38M</t>
  </si>
  <si>
    <t>8PNVVR7W7DT</t>
  </si>
  <si>
    <t>Darith Fuyien</t>
  </si>
  <si>
    <t>HGNXY3M6Q2M</t>
  </si>
  <si>
    <t>Pauline</t>
  </si>
  <si>
    <t>4FNRVRK52B2</t>
  </si>
  <si>
    <t>Julianne</t>
  </si>
  <si>
    <t>XFNDF7B52QR</t>
  </si>
  <si>
    <t>Phoebe Phuong</t>
  </si>
  <si>
    <t>CCN5VFKGD2L</t>
  </si>
  <si>
    <t>Charter</t>
  </si>
  <si>
    <t>Y7NN9L83RGC</t>
  </si>
  <si>
    <t>Tessica Thao</t>
  </si>
  <si>
    <t>VJNVJ89KY36</t>
  </si>
  <si>
    <t>Song Phuc</t>
  </si>
  <si>
    <t>VN 402</t>
  </si>
  <si>
    <t>J9NPF2CYQL9</t>
  </si>
  <si>
    <t>Liny</t>
  </si>
  <si>
    <t>Lim</t>
  </si>
  <si>
    <t>T8NGQM5QS6H</t>
  </si>
  <si>
    <t>Ma</t>
  </si>
  <si>
    <t>7JN8JBC6LZR</t>
  </si>
  <si>
    <t>Nou</t>
  </si>
  <si>
    <t>B4NRFKFF22D</t>
  </si>
  <si>
    <t>Vong Komar</t>
  </si>
  <si>
    <t>Saly</t>
  </si>
  <si>
    <t>BSN6YDWC8MV</t>
  </si>
  <si>
    <t>Evelynn</t>
  </si>
  <si>
    <t>Nou-Vong</t>
  </si>
  <si>
    <t>BXNXXSD9LNZ</t>
  </si>
  <si>
    <t>Elizabella</t>
  </si>
  <si>
    <t>Nouvong</t>
  </si>
  <si>
    <t>2NN38Z5Y3RJ</t>
  </si>
  <si>
    <t>Kimly</t>
  </si>
  <si>
    <t>Heng</t>
  </si>
  <si>
    <t>9XNSF3TWZ4K</t>
  </si>
  <si>
    <t>Davy</t>
  </si>
  <si>
    <t>Soy-Eipe</t>
  </si>
  <si>
    <t>VCNRR9FYP64</t>
  </si>
  <si>
    <t>Brionie</t>
  </si>
  <si>
    <t>Peou</t>
  </si>
  <si>
    <t>LZNBK3GDCC3</t>
  </si>
  <si>
    <t>Sayteang</t>
  </si>
  <si>
    <t>Chhuo</t>
  </si>
  <si>
    <t>Z3NVYVWNW47</t>
  </si>
  <si>
    <t>Bella</t>
  </si>
  <si>
    <t>Samrith</t>
  </si>
  <si>
    <t>7ZN69TZLMDQ</t>
  </si>
  <si>
    <t>OZ 739</t>
  </si>
  <si>
    <t>X4NP6NXLMZJ</t>
  </si>
  <si>
    <t>Sophorn</t>
  </si>
  <si>
    <t>Kes</t>
  </si>
  <si>
    <t>QVNRNMXP4CY</t>
  </si>
  <si>
    <t>Thi Hong Nga</t>
  </si>
  <si>
    <t>6PNJK9X62RF</t>
  </si>
  <si>
    <t>Calvin</t>
  </si>
  <si>
    <t>Quach</t>
  </si>
  <si>
    <t>YKNJLWXJGXC</t>
  </si>
  <si>
    <t>Stacey Thuytien</t>
  </si>
  <si>
    <t>5LNX7PCDYLL</t>
  </si>
  <si>
    <t>Mina Uyen</t>
  </si>
  <si>
    <t>QTNL4D6P4GJ</t>
  </si>
  <si>
    <t>Chrep</t>
  </si>
  <si>
    <t>Phy</t>
  </si>
  <si>
    <t>RSN5W72Z9D9</t>
  </si>
  <si>
    <t>Jhandararid</t>
  </si>
  <si>
    <t>Pok</t>
  </si>
  <si>
    <t>D5N6XM84KXT</t>
  </si>
  <si>
    <t>Leo Deerarid</t>
  </si>
  <si>
    <t>ZPN8KM8HY3W</t>
  </si>
  <si>
    <t>Donna Lynn</t>
  </si>
  <si>
    <t>8NNHL7FHSJP</t>
  </si>
  <si>
    <t>Ngoc Kim</t>
  </si>
  <si>
    <t>5LN8KBXYZFZ</t>
  </si>
  <si>
    <t>Jane Marie</t>
  </si>
  <si>
    <t>Borla</t>
  </si>
  <si>
    <t>Nelly Destacamento</t>
  </si>
  <si>
    <t>KE 615</t>
  </si>
  <si>
    <t>Pre: 1 night for 1 DBL (Sept 12)</t>
  </si>
  <si>
    <t>6GNMVDFXHKP</t>
  </si>
  <si>
    <t>Joyce Ashley</t>
  </si>
  <si>
    <t>9QNJ39S8CNY</t>
  </si>
  <si>
    <t>Babatope Joseph</t>
  </si>
  <si>
    <t>Olagunju</t>
  </si>
  <si>
    <t>Olajumoke Seriki</t>
  </si>
  <si>
    <t>23NT333945T</t>
  </si>
  <si>
    <t>Q6NRY88GM98</t>
  </si>
  <si>
    <t>Adedoyin</t>
  </si>
  <si>
    <t>Banjo</t>
  </si>
  <si>
    <t>GSNPY86NL79</t>
  </si>
  <si>
    <t>Olufemi</t>
  </si>
  <si>
    <t>LDNTWH6NVS7</t>
  </si>
  <si>
    <t>Ene Comfort</t>
  </si>
  <si>
    <t>Ochigbo</t>
  </si>
  <si>
    <t>MTNCLHNGRTN</t>
  </si>
  <si>
    <t>Rahmat Abisoye</t>
  </si>
  <si>
    <t>Hassan</t>
  </si>
  <si>
    <t>MZN6SQWKWK5</t>
  </si>
  <si>
    <t>Joy</t>
  </si>
  <si>
    <t>Enang</t>
  </si>
  <si>
    <t>TNNFD9FCHP2</t>
  </si>
  <si>
    <t>Omoegie Christiana</t>
  </si>
  <si>
    <t>Oji</t>
  </si>
  <si>
    <t>4CNS4TKSHJ7</t>
  </si>
  <si>
    <t>Olajumoke Sherifat</t>
  </si>
  <si>
    <t>Seriki</t>
  </si>
  <si>
    <t>7C 106</t>
  </si>
  <si>
    <t>3QNKCBGWBR2</t>
  </si>
  <si>
    <t>Waheed Akanni</t>
  </si>
  <si>
    <t>XPN8Y7BYW63</t>
  </si>
  <si>
    <t>Oluwakemi Omotayo</t>
  </si>
  <si>
    <t>Adedipe</t>
  </si>
  <si>
    <t>Pre &amp; Post: 1 pre night (Sept 12) &amp; 1 post night (Sept 18) for 1 TWN</t>
  </si>
  <si>
    <t>PJNWYBCL468</t>
  </si>
  <si>
    <t>Adewale Ayodeji</t>
  </si>
  <si>
    <t>JWNGZKBN66L</t>
  </si>
  <si>
    <t>Chimuche Freedom</t>
  </si>
  <si>
    <t>Nwosu</t>
  </si>
  <si>
    <t>Oluwasegun Makinde</t>
  </si>
  <si>
    <t>7C 2504</t>
  </si>
  <si>
    <t>GDNCSZ73Z9Z</t>
  </si>
  <si>
    <t>Chiamaka Vivian</t>
  </si>
  <si>
    <t>Chimuche</t>
  </si>
  <si>
    <t>6KNMV228GSV</t>
  </si>
  <si>
    <t>Fikunola</t>
  </si>
  <si>
    <t>Makinde</t>
  </si>
  <si>
    <t>KE 5007</t>
  </si>
  <si>
    <t>6YN496LHSD4</t>
  </si>
  <si>
    <t>Oluwasegun Micheal</t>
  </si>
  <si>
    <t>DTN22M4D2HF</t>
  </si>
  <si>
    <t>Moses</t>
  </si>
  <si>
    <t>Uffor</t>
  </si>
  <si>
    <t>JHN4CBCCZH2</t>
  </si>
  <si>
    <t>Charles Bassey</t>
  </si>
  <si>
    <t>Adautin</t>
  </si>
  <si>
    <t>C6NCMLX2GVP</t>
  </si>
  <si>
    <t>Osazee Paul</t>
  </si>
  <si>
    <t>Idada</t>
  </si>
  <si>
    <t>KHNW7DMN5PX</t>
  </si>
  <si>
    <t>Iyobosa Queennette</t>
  </si>
  <si>
    <t>SGNZXGRWDWG</t>
  </si>
  <si>
    <t>Vivian Ogechukwu</t>
  </si>
  <si>
    <t>Elifoh</t>
  </si>
  <si>
    <t>KE 652</t>
  </si>
  <si>
    <t>PFN5ZTNMHXP</t>
  </si>
  <si>
    <t>Martin</t>
  </si>
  <si>
    <t>4SNZGXXSS69</t>
  </si>
  <si>
    <t>Victor Ifegwu</t>
  </si>
  <si>
    <t>Eziyi</t>
  </si>
  <si>
    <t>8RN3TGGVN48</t>
  </si>
  <si>
    <t>Ure Kalu</t>
  </si>
  <si>
    <t>D9NCLDN4WDR</t>
  </si>
  <si>
    <t>Isaac-James Palacio</t>
  </si>
  <si>
    <t>Custodio</t>
  </si>
  <si>
    <t>Peter Ly</t>
  </si>
  <si>
    <t>5WN6HQ9B4HT</t>
  </si>
  <si>
    <t>Rowena-Lorraine Maxwell</t>
  </si>
  <si>
    <t>Taguiam</t>
  </si>
  <si>
    <t>35N33NB8TD7</t>
  </si>
  <si>
    <t>Wilma Grace</t>
  </si>
  <si>
    <t>Gutierrez</t>
  </si>
  <si>
    <t>52NPPJSSF5W</t>
  </si>
  <si>
    <t>Irene Kristina Mangubat</t>
  </si>
  <si>
    <t>Tiu</t>
  </si>
  <si>
    <t>7YNLH84YKQD</t>
  </si>
  <si>
    <t>Michael Almeda</t>
  </si>
  <si>
    <t>Miranda</t>
  </si>
  <si>
    <t>DXNP5D9TXQC</t>
  </si>
  <si>
    <t>Elijah Parker Tiu</t>
  </si>
  <si>
    <t>C6NF8Z9F7WB</t>
  </si>
  <si>
    <t>Irma Mangubat</t>
  </si>
  <si>
    <t>H3NC9XFDL56</t>
  </si>
  <si>
    <t>Irving Ang</t>
  </si>
  <si>
    <t>FQNXS2NBRBK</t>
  </si>
  <si>
    <t>Bryan</t>
  </si>
  <si>
    <t>Ulloa</t>
  </si>
  <si>
    <t>R6NFL5BLS88</t>
  </si>
  <si>
    <t>Guest 1</t>
  </si>
  <si>
    <t>SSNCLL6S9XM</t>
  </si>
  <si>
    <t>James Ryann Pascual</t>
  </si>
  <si>
    <t>Abad</t>
  </si>
  <si>
    <t>P4NMNFKKY4G</t>
  </si>
  <si>
    <t>Rica Shaunthele Macdula</t>
  </si>
  <si>
    <t>3RNS3HRKW6L</t>
  </si>
  <si>
    <t>Jose Humberto</t>
  </si>
  <si>
    <t>Aldama-Cazarez</t>
  </si>
  <si>
    <t>LQNQP75YD6P</t>
  </si>
  <si>
    <t>Kenny Yasao</t>
  </si>
  <si>
    <t>Kawamoto</t>
  </si>
  <si>
    <t>NH 6896</t>
  </si>
  <si>
    <t>LLNZZ8TFHPC</t>
  </si>
  <si>
    <t>Arlene Kris</t>
  </si>
  <si>
    <t>Kim-Kawamoto</t>
  </si>
  <si>
    <t>M9NCLN87LFR</t>
  </si>
  <si>
    <t>Gianna Avri</t>
  </si>
  <si>
    <t>N2NV3JTK899</t>
  </si>
  <si>
    <t>Karey Tokue</t>
  </si>
  <si>
    <t>3TN3YTXDMQW</t>
  </si>
  <si>
    <t>Peter</t>
  </si>
  <si>
    <t>43N5XDK7PGM</t>
  </si>
  <si>
    <t>Leilani Gelacio</t>
  </si>
  <si>
    <t>Q7NSHHKZ48Q</t>
  </si>
  <si>
    <t>Jordan Gelacio</t>
  </si>
  <si>
    <t>SSNKHNQ2WYJ</t>
  </si>
  <si>
    <t>Bun Hor</t>
  </si>
  <si>
    <t>HTNNNFCR4RT</t>
  </si>
  <si>
    <t>Keng</t>
  </si>
  <si>
    <t>Keath</t>
  </si>
  <si>
    <t>GTNNYXWWX8R</t>
  </si>
  <si>
    <t>Zaida Mangrobang</t>
  </si>
  <si>
    <t>Gelacio</t>
  </si>
  <si>
    <t>T3NY5KHS42Q</t>
  </si>
  <si>
    <t>Jocelyn Gelacio</t>
  </si>
  <si>
    <t>89NNN2726Y4</t>
  </si>
  <si>
    <t>Jenaleen Mae</t>
  </si>
  <si>
    <t>3GNYBTH8PYB</t>
  </si>
  <si>
    <t>Noah Patrick</t>
  </si>
  <si>
    <t>Tango</t>
  </si>
  <si>
    <t>PRNQSK3KGKN</t>
  </si>
  <si>
    <t>Richard Albert</t>
  </si>
  <si>
    <t>Broadbent</t>
  </si>
  <si>
    <t>74NY4Z6Z3FT</t>
  </si>
  <si>
    <t>Remedios</t>
  </si>
  <si>
    <t>DKNGYLP3FB8</t>
  </si>
  <si>
    <t>Alexis Chanel</t>
  </si>
  <si>
    <t>Augustine</t>
  </si>
  <si>
    <t>VXNZC827VNY</t>
  </si>
  <si>
    <t>Jeremy-Rey</t>
  </si>
  <si>
    <t>Magno</t>
  </si>
  <si>
    <t>Z3NPPBMGWB9</t>
  </si>
  <si>
    <t>Naliya Joy</t>
  </si>
  <si>
    <t>FXNSJ993RMH</t>
  </si>
  <si>
    <t>Naomi Reign</t>
  </si>
  <si>
    <t>WBNN357W95N</t>
  </si>
  <si>
    <t>Riza T</t>
  </si>
  <si>
    <t>3WN26JDVSFP</t>
  </si>
  <si>
    <t>Adrian James</t>
  </si>
  <si>
    <t>QBNS6XZMWPN</t>
  </si>
  <si>
    <t>Leticia Bernales</t>
  </si>
  <si>
    <t>Philip Boyles</t>
  </si>
  <si>
    <t>R8NWNXZ9C8V</t>
  </si>
  <si>
    <t>Cecile Faith</t>
  </si>
  <si>
    <t>Bautista</t>
  </si>
  <si>
    <t>66ND54QJS6V</t>
  </si>
  <si>
    <t>Derek Austin M</t>
  </si>
  <si>
    <t>Tacason</t>
  </si>
  <si>
    <t>RJNMSVWW3VR</t>
  </si>
  <si>
    <t>Kaylene Ann</t>
  </si>
  <si>
    <t>Talens</t>
  </si>
  <si>
    <t>D3N6RJR7HDK</t>
  </si>
  <si>
    <t>Evangelina Baguinon</t>
  </si>
  <si>
    <t>Parambita Milner</t>
  </si>
  <si>
    <t>KE 951</t>
  </si>
  <si>
    <t>S8NHNDPBPST</t>
  </si>
  <si>
    <t>Mark Allen</t>
  </si>
  <si>
    <t>Milner</t>
  </si>
  <si>
    <t>KMN34TY8Z4K</t>
  </si>
  <si>
    <t>Boyles</t>
  </si>
  <si>
    <t>KE 1270</t>
  </si>
  <si>
    <t>33NWXYC9DHZ</t>
  </si>
  <si>
    <t>Juvelyn</t>
  </si>
  <si>
    <t>FMNQVXYVJDB</t>
  </si>
  <si>
    <t>Ngalot</t>
  </si>
  <si>
    <t>Que Yazdani</t>
  </si>
  <si>
    <t>PR 484</t>
  </si>
  <si>
    <t>Rooming: require next door room with Gahob, Ramon Jr - YRNFDRZLG7K</t>
  </si>
  <si>
    <t>WPNM2GSWZBN</t>
  </si>
  <si>
    <t>Miguel Bestis</t>
  </si>
  <si>
    <t>YRNFDRZLG7K</t>
  </si>
  <si>
    <t>Ramon Jr</t>
  </si>
  <si>
    <t>Gahob</t>
  </si>
  <si>
    <t>Rooming: require next door room with Ngalot, Alicia - FMNQVXYVJDB</t>
  </si>
  <si>
    <t>8CNM8X8J27W</t>
  </si>
  <si>
    <t>Mary April</t>
  </si>
  <si>
    <t>Ngalot-Gahob</t>
  </si>
  <si>
    <t>NMNCFQVXS26</t>
  </si>
  <si>
    <t>Kai Asher</t>
  </si>
  <si>
    <t>5CN469633Q9</t>
  </si>
  <si>
    <t>Misagh</t>
  </si>
  <si>
    <t>Heidari Gezik</t>
  </si>
  <si>
    <t>TW 531</t>
  </si>
  <si>
    <t>T4N9ZMV2RRP</t>
  </si>
  <si>
    <t>Armin</t>
  </si>
  <si>
    <t>Mohasel Soltani</t>
  </si>
  <si>
    <t>T'Way Air</t>
  </si>
  <si>
    <t>C2NJMWJ5SD7</t>
  </si>
  <si>
    <t>Shahnaz</t>
  </si>
  <si>
    <t>Zafaranzadeh Attar</t>
  </si>
  <si>
    <t>WVNNHWYL4G3</t>
  </si>
  <si>
    <t>Mahdi</t>
  </si>
  <si>
    <t>Babaei</t>
  </si>
  <si>
    <t>Y2NQ5TYH2SG</t>
  </si>
  <si>
    <t>Mohammed Ali</t>
  </si>
  <si>
    <t>Rezazadeh</t>
  </si>
  <si>
    <t>Q7NXJJCZ5LR</t>
  </si>
  <si>
    <t>Fernanda Bastos Lopes</t>
  </si>
  <si>
    <t>G4N49JC32QN</t>
  </si>
  <si>
    <t>Aster</t>
  </si>
  <si>
    <t>Yihdego-Abebe</t>
  </si>
  <si>
    <t>Racquel Slawinski</t>
  </si>
  <si>
    <t>4BNBHVJVMWR</t>
  </si>
  <si>
    <t>Matias</t>
  </si>
  <si>
    <t>FPN6DGM88MW</t>
  </si>
  <si>
    <t>Edelyn Canlas</t>
  </si>
  <si>
    <t>Alger</t>
  </si>
  <si>
    <t>D7NVDHLN8L2</t>
  </si>
  <si>
    <t>Elaine</t>
  </si>
  <si>
    <t>Moreno</t>
  </si>
  <si>
    <t>8SNVXT2WW5P</t>
  </si>
  <si>
    <t>Mary Eleanor</t>
  </si>
  <si>
    <t>FRN7R7YCVWG</t>
  </si>
  <si>
    <t>Eric Kwasi</t>
  </si>
  <si>
    <t>Amegashie</t>
  </si>
  <si>
    <t>FBN2VDJ2BZY</t>
  </si>
  <si>
    <t>Samuel Isaac</t>
  </si>
  <si>
    <t>Mensah</t>
  </si>
  <si>
    <t>T2N87JNRRWB</t>
  </si>
  <si>
    <t>Sheila Angela Acuat</t>
  </si>
  <si>
    <t>Agullana</t>
  </si>
  <si>
    <t>DL 7851</t>
  </si>
  <si>
    <t>7 members of family: T2N87JNRRWB + N6NBCHK2LSM + 5MNZMJ4H5C4</t>
  </si>
  <si>
    <t>YVNHB97S6HD</t>
  </si>
  <si>
    <t>Maria Elena</t>
  </si>
  <si>
    <t>Moore</t>
  </si>
  <si>
    <t>1/ aka: Maela Batac Moore
2/ 7 members of family: T2N87JNRRWB + N6NBCHK2LSM + 5MNZMJ4H5C4</t>
  </si>
  <si>
    <t>PSNDYGXFCGR</t>
  </si>
  <si>
    <t>Eugenia</t>
  </si>
  <si>
    <t>Tettey</t>
  </si>
  <si>
    <t>VCNR8CVY8TH</t>
  </si>
  <si>
    <t>DDNXWDJ5Y45</t>
  </si>
  <si>
    <t>Demetrica</t>
  </si>
  <si>
    <t>Jefferis</t>
  </si>
  <si>
    <t>N6NBCHK2LSM</t>
  </si>
  <si>
    <t>Gladys Bauzon</t>
  </si>
  <si>
    <t>Bakken</t>
  </si>
  <si>
    <t>KE 5039</t>
  </si>
  <si>
    <t>96NV3VXL8PP</t>
  </si>
  <si>
    <t>Sheryl Agullana</t>
  </si>
  <si>
    <t>Salazar</t>
  </si>
  <si>
    <t>5MNZMJ4H5C4</t>
  </si>
  <si>
    <t>Menchee Javier</t>
  </si>
  <si>
    <t>Berris</t>
  </si>
  <si>
    <t>D8NXD32KFCK</t>
  </si>
  <si>
    <t>Jeffrey Allan Faustino</t>
  </si>
  <si>
    <t>M7NCMTYZNVY</t>
  </si>
  <si>
    <t>Cassidy Grace</t>
  </si>
  <si>
    <t>TLN886L3ZTF</t>
  </si>
  <si>
    <t>Brandon</t>
  </si>
  <si>
    <t>John</t>
  </si>
  <si>
    <t>TQN4HR3LXLN</t>
  </si>
  <si>
    <t>Jasso</t>
  </si>
  <si>
    <t>Deonarine</t>
  </si>
  <si>
    <t>TW 722</t>
  </si>
  <si>
    <t>Z8NVKRKQR2Y</t>
  </si>
  <si>
    <t>Leona-Deonarine</t>
  </si>
  <si>
    <t>Ramdass</t>
  </si>
  <si>
    <t>Z6NG5QL7Z8J</t>
  </si>
  <si>
    <t>Vitra</t>
  </si>
  <si>
    <t>72NVG3BWNVW</t>
  </si>
  <si>
    <t>Syntra Audra</t>
  </si>
  <si>
    <t>TW 720</t>
  </si>
  <si>
    <t>WFN487T9RRS</t>
  </si>
  <si>
    <t>Basdeo</t>
  </si>
  <si>
    <t>R5NDRKFXJZS</t>
  </si>
  <si>
    <t>Ben</t>
  </si>
  <si>
    <t>Ballesteros</t>
  </si>
  <si>
    <t>Ramon Cunamay</t>
  </si>
  <si>
    <t>RZNYBN53LQQ</t>
  </si>
  <si>
    <t>Romina Angelica</t>
  </si>
  <si>
    <t>KXNSV248DCW</t>
  </si>
  <si>
    <t>Aliya Joy</t>
  </si>
  <si>
    <t>FPN926XF4CB</t>
  </si>
  <si>
    <t>Jason Jeremiah</t>
  </si>
  <si>
    <t>VTNWGCPWDGK</t>
  </si>
  <si>
    <t>Francisco Gabriel</t>
  </si>
  <si>
    <t>Campos Bautista</t>
  </si>
  <si>
    <t>4HNJJC4MQ3W</t>
  </si>
  <si>
    <t>Emily Marie</t>
  </si>
  <si>
    <t>Kent</t>
  </si>
  <si>
    <t>6BNPVS8B3HJ</t>
  </si>
  <si>
    <t>Rosie James Kent</t>
  </si>
  <si>
    <t>N8N8MNT29SW</t>
  </si>
  <si>
    <t>Joseph Lejano</t>
  </si>
  <si>
    <t>same flight with cfm #VTNWGCPWDGK</t>
  </si>
  <si>
    <t>QDN38DYPBF4</t>
  </si>
  <si>
    <t>Yvonne</t>
  </si>
  <si>
    <t>Mcclain</t>
  </si>
  <si>
    <t>GMN7YSVSFC2</t>
  </si>
  <si>
    <t>Yolinda Pirote</t>
  </si>
  <si>
    <t>Bengco</t>
  </si>
  <si>
    <t>KE 704</t>
  </si>
  <si>
    <t>CANCEL request: có yêu cầu cancel (có photo + Heritage)</t>
  </si>
  <si>
    <t>S5N26478DL2</t>
  </si>
  <si>
    <t>Jose Juvida</t>
  </si>
  <si>
    <t>Bengco Jr</t>
  </si>
  <si>
    <t>8YN5Y6BQYSX</t>
  </si>
  <si>
    <t>Ayoade Bamidele</t>
  </si>
  <si>
    <t>Ademiluyi</t>
  </si>
  <si>
    <t>Rhoda Emezienna</t>
  </si>
  <si>
    <t>KSNHXNYQKYR</t>
  </si>
  <si>
    <t>Dorothy Ginikachi</t>
  </si>
  <si>
    <t>Ezim</t>
  </si>
  <si>
    <t>FVNVC2W3V5S</t>
  </si>
  <si>
    <t>Blessing Ngozi</t>
  </si>
  <si>
    <t>D9N5CHFZLVR</t>
  </si>
  <si>
    <t>Prescilia Nana</t>
  </si>
  <si>
    <t>Ndoping</t>
  </si>
  <si>
    <t>MPNBKVS4B7B</t>
  </si>
  <si>
    <t>Agnes Olushola</t>
  </si>
  <si>
    <t>Oluyemi</t>
  </si>
  <si>
    <t>M2NTWYCGFWW</t>
  </si>
  <si>
    <t>Christina Ajoke</t>
  </si>
  <si>
    <t>Oliyide</t>
  </si>
  <si>
    <t>H8NVCQGW728</t>
  </si>
  <si>
    <t>Oliyide-Bailey</t>
  </si>
  <si>
    <t>HWNJGD7G27Z</t>
  </si>
  <si>
    <t>Edith</t>
  </si>
  <si>
    <t>Amobi</t>
  </si>
  <si>
    <t>JL 5202</t>
  </si>
  <si>
    <t>2FNXJYBXVCH</t>
  </si>
  <si>
    <t>Jacinta</t>
  </si>
  <si>
    <t>Igbo</t>
  </si>
  <si>
    <t>SLN6J5WZLCQ</t>
  </si>
  <si>
    <t>Chioma Anyanwu</t>
  </si>
  <si>
    <t>Anyanwu</t>
  </si>
  <si>
    <t>KSNCD9W9V6L</t>
  </si>
  <si>
    <t>Ezieke</t>
  </si>
  <si>
    <t>KE 82</t>
  </si>
  <si>
    <t>KE 81</t>
  </si>
  <si>
    <t>N6ND59ZX3PM</t>
  </si>
  <si>
    <t>Verda Marilyn</t>
  </si>
  <si>
    <t>TK 91</t>
  </si>
  <si>
    <t>WGNMHV96GYF</t>
  </si>
  <si>
    <t>Audrey</t>
  </si>
  <si>
    <t>Morgan</t>
  </si>
  <si>
    <t>SRN6H32DZ6K</t>
  </si>
  <si>
    <t>Modinat Oluwatoyin</t>
  </si>
  <si>
    <t>Oyekan</t>
  </si>
  <si>
    <t>HXNM65J3ZQD</t>
  </si>
  <si>
    <t>Nneka</t>
  </si>
  <si>
    <t>Nduaguba</t>
  </si>
  <si>
    <t>NDN7XDDBV84</t>
  </si>
  <si>
    <t>Adaeze Cynthia</t>
  </si>
  <si>
    <t>QTNW477Q593</t>
  </si>
  <si>
    <t>Amadi-Nwogu</t>
  </si>
  <si>
    <t>YHND8HDQKR9</t>
  </si>
  <si>
    <t>Uchenna</t>
  </si>
  <si>
    <t>Obidike</t>
  </si>
  <si>
    <t>JYNL6MYPTRX</t>
  </si>
  <si>
    <t>Charity</t>
  </si>
  <si>
    <t>Nwaneri</t>
  </si>
  <si>
    <t>SYN97HG9NVD</t>
  </si>
  <si>
    <t>Victoria</t>
  </si>
  <si>
    <t>Okeke</t>
  </si>
  <si>
    <t>Black list: có con gái Nkemdilim Alison Okeke đi cùng, nhưng chưa đăng ký</t>
  </si>
  <si>
    <t>9PNBBDPH95G</t>
  </si>
  <si>
    <t>Nnenna</t>
  </si>
  <si>
    <t>Obi</t>
  </si>
  <si>
    <t>PKNS67RRJ3V</t>
  </si>
  <si>
    <t>Dieudonne</t>
  </si>
  <si>
    <t>Kabore</t>
  </si>
  <si>
    <t>WFNXHCJGX6W</t>
  </si>
  <si>
    <t>Chukwunonso Samuel</t>
  </si>
  <si>
    <t>Aniagor</t>
  </si>
  <si>
    <t>MTN2QK2J7LL</t>
  </si>
  <si>
    <t>Jacqueline Denise</t>
  </si>
  <si>
    <t>Givens-Vereen</t>
  </si>
  <si>
    <t>87NMQHYHTXJ</t>
  </si>
  <si>
    <t>Lydia Akua Guamfua</t>
  </si>
  <si>
    <t>Gyamfi</t>
  </si>
  <si>
    <t>3XN2QVQDJHP</t>
  </si>
  <si>
    <t>Rhoda Chima</t>
  </si>
  <si>
    <t>Onyima</t>
  </si>
  <si>
    <t>73NR4LFDLTY</t>
  </si>
  <si>
    <t>Ngozika Chidimma</t>
  </si>
  <si>
    <t>Emezienna</t>
  </si>
  <si>
    <t>2SNYKCY8XT6</t>
  </si>
  <si>
    <t>Theresa Izukanne</t>
  </si>
  <si>
    <t>Nwachukwu</t>
  </si>
  <si>
    <t>52N33PZL7HN</t>
  </si>
  <si>
    <t>Beatrice Bolanle</t>
  </si>
  <si>
    <t>Owolabi Jokoh</t>
  </si>
  <si>
    <t>H2NP2WWPMR2</t>
  </si>
  <si>
    <t>Wenxiu</t>
  </si>
  <si>
    <t>Peng</t>
  </si>
  <si>
    <t>Rocky Shi</t>
  </si>
  <si>
    <t>Z8N2QL29KNH</t>
  </si>
  <si>
    <t>Xin</t>
  </si>
  <si>
    <t>CDN8QSVFLSC</t>
  </si>
  <si>
    <t>Adolbert</t>
  </si>
  <si>
    <t>Stanley Odujole</t>
  </si>
  <si>
    <t>FVNRJDRRDNR</t>
  </si>
  <si>
    <t>Patience Onyemaechi</t>
  </si>
  <si>
    <t>Madufor-Onyima</t>
  </si>
  <si>
    <t>R2NB23VFN2Q</t>
  </si>
  <si>
    <t>Regina Ndongboh</t>
  </si>
  <si>
    <t>Bebnji-Nguh</t>
  </si>
  <si>
    <t>V4NVNKGYTZ8</t>
  </si>
  <si>
    <t>Anthony Chop</t>
  </si>
  <si>
    <t>Bebnji</t>
  </si>
  <si>
    <t>L9NHRTTHGW4</t>
  </si>
  <si>
    <t>Evelyne</t>
  </si>
  <si>
    <t>Ngwamafong</t>
  </si>
  <si>
    <t>43NZLR6M727</t>
  </si>
  <si>
    <t>Jay</t>
  </si>
  <si>
    <t>Akua</t>
  </si>
  <si>
    <t>TYNGR7DYY9B</t>
  </si>
  <si>
    <t>Gladys</t>
  </si>
  <si>
    <t>Tarkeh Nee Nguh</t>
  </si>
  <si>
    <t>K2N8Z9RBJLP</t>
  </si>
  <si>
    <t>Victor</t>
  </si>
  <si>
    <t>Tarkeh</t>
  </si>
  <si>
    <t>PLNF96PHQGR</t>
  </si>
  <si>
    <t>Immaculate</t>
  </si>
  <si>
    <t>Ngiefong</t>
  </si>
  <si>
    <t>GBNPZQ6M752</t>
  </si>
  <si>
    <t>Jean Paul</t>
  </si>
  <si>
    <t>J3N742F98TQ</t>
  </si>
  <si>
    <t>Clara Shola</t>
  </si>
  <si>
    <t>Ayilara</t>
  </si>
  <si>
    <t>7RNFZ7WY7B9</t>
  </si>
  <si>
    <t>Okey Enoch</t>
  </si>
  <si>
    <t>Ewuzie</t>
  </si>
  <si>
    <t>QVN7NJM7QKC</t>
  </si>
  <si>
    <t>Pearl</t>
  </si>
  <si>
    <t>8SN4X2DNJ22</t>
  </si>
  <si>
    <t>Rebecca</t>
  </si>
  <si>
    <t>Asare</t>
  </si>
  <si>
    <t>2VNXVHBQ6L4</t>
  </si>
  <si>
    <t>Obande</t>
  </si>
  <si>
    <t>2GN2QNQYXGH</t>
  </si>
  <si>
    <t>Enakeno</t>
  </si>
  <si>
    <t>Amagada</t>
  </si>
  <si>
    <t>G2NR4P43JKB</t>
  </si>
  <si>
    <t>Rest Ezikeno</t>
  </si>
  <si>
    <t>Nwonye</t>
  </si>
  <si>
    <t>Y2NX9L5DCR3</t>
  </si>
  <si>
    <t>Ifechukwu</t>
  </si>
  <si>
    <t>Anikpe</t>
  </si>
  <si>
    <t>PSNYVXSCVVP</t>
  </si>
  <si>
    <t>Uche Anthonia</t>
  </si>
  <si>
    <t>R9NPSFC3R9F</t>
  </si>
  <si>
    <t>Alexander Luong</t>
  </si>
  <si>
    <t>Tom Luu</t>
  </si>
  <si>
    <t>LJ 204</t>
  </si>
  <si>
    <t>LJ 205</t>
  </si>
  <si>
    <t>Rooming: Chang, Axel Logan is his child, staying at booking Chang, Frank Siu - BHNZZV45GHJ</t>
  </si>
  <si>
    <t>FXNYZT488N7</t>
  </si>
  <si>
    <t>Andrea Lourdes Binuya</t>
  </si>
  <si>
    <t>ZVNCTTYRMP3</t>
  </si>
  <si>
    <t>Lorelei Rei</t>
  </si>
  <si>
    <t>BHNZZV45GHJ</t>
  </si>
  <si>
    <t>Frank Siu</t>
  </si>
  <si>
    <t>YGNZ922MWGW</t>
  </si>
  <si>
    <t>Herrera Jr</t>
  </si>
  <si>
    <t>4RNK6TBRGWC</t>
  </si>
  <si>
    <t>Axel Logan</t>
  </si>
  <si>
    <t>the child of Alexander Luong Chang - R9NPSFC3R9F</t>
  </si>
  <si>
    <t>4LNJDM55RP5</t>
  </si>
  <si>
    <t>Arlene</t>
  </si>
  <si>
    <t>Lota</t>
  </si>
  <si>
    <t>NXNTKQMVL4P</t>
  </si>
  <si>
    <t>Alyssa Marie Lota</t>
  </si>
  <si>
    <t>Vito</t>
  </si>
  <si>
    <t>8ZNRF343CR5</t>
  </si>
  <si>
    <t>Emer Cabance</t>
  </si>
  <si>
    <t>Canteras</t>
  </si>
  <si>
    <t>KE 5744</t>
  </si>
  <si>
    <t>B2NL27YPD2T</t>
  </si>
  <si>
    <t>Nicanor</t>
  </si>
  <si>
    <t>X5NKDK3V5JW</t>
  </si>
  <si>
    <t>Ly Ngoc Bich</t>
  </si>
  <si>
    <t>C7NJ2NPDX8Q</t>
  </si>
  <si>
    <t>Loc Tho</t>
  </si>
  <si>
    <t>9JN2DKG3CNF</t>
  </si>
  <si>
    <t>David Moises</t>
  </si>
  <si>
    <t>Guadron Aleman</t>
  </si>
  <si>
    <t>NLN56WDXC64</t>
  </si>
  <si>
    <t>Jacqueline Roxana</t>
  </si>
  <si>
    <t>Caballero Guadron</t>
  </si>
  <si>
    <t>RVNL4BVJVN6</t>
  </si>
  <si>
    <t>Sonia Y</t>
  </si>
  <si>
    <t>Barocio</t>
  </si>
  <si>
    <t>VZNG24RK2Y5</t>
  </si>
  <si>
    <t>Mauricio</t>
  </si>
  <si>
    <t>Quintero Ramirez</t>
  </si>
  <si>
    <t>XKNHX7KWQV5</t>
  </si>
  <si>
    <t>Douglas Dung</t>
  </si>
  <si>
    <t>KJN8LSMXK85</t>
  </si>
  <si>
    <t>Phuong Kim</t>
  </si>
  <si>
    <t>RHNXTG6QM92</t>
  </si>
  <si>
    <t>Fariba</t>
  </si>
  <si>
    <t>Allyasin</t>
  </si>
  <si>
    <t>4YNX8FLYBRQ</t>
  </si>
  <si>
    <t>Mahnaz</t>
  </si>
  <si>
    <t>Houshmand</t>
  </si>
  <si>
    <t>S5N8RHJRXRW</t>
  </si>
  <si>
    <t>Chanmany</t>
  </si>
  <si>
    <t>Thatsanaphonh</t>
  </si>
  <si>
    <t>2LNVZX7JJY3</t>
  </si>
  <si>
    <t>James Cq</t>
  </si>
  <si>
    <t>Banh</t>
  </si>
  <si>
    <t>55NMP44VLVS</t>
  </si>
  <si>
    <t>Andy Van</t>
  </si>
  <si>
    <t>HZNP8D429K6</t>
  </si>
  <si>
    <t>Tracey My</t>
  </si>
  <si>
    <t>5QNTXKQCZ5X</t>
  </si>
  <si>
    <t>93NZPNQ4QM4</t>
  </si>
  <si>
    <t>Kendall Hien</t>
  </si>
  <si>
    <t>YMN8XH73V5M</t>
  </si>
  <si>
    <t>Kanyon</t>
  </si>
  <si>
    <t>Khuu</t>
  </si>
  <si>
    <t>ZRNG8NMNXP3</t>
  </si>
  <si>
    <t>Michael Manggala</t>
  </si>
  <si>
    <t>Kusuma</t>
  </si>
  <si>
    <t>FFNXMWTK3RX</t>
  </si>
  <si>
    <t>Kirby Toshio</t>
  </si>
  <si>
    <t>Tanimura</t>
  </si>
  <si>
    <t>SWNZDZWPSCB</t>
  </si>
  <si>
    <t>Yolanda Galvez</t>
  </si>
  <si>
    <t>JJNXVNDQ5JY</t>
  </si>
  <si>
    <t>Laura Que</t>
  </si>
  <si>
    <t>59NWWCS8LLZ</t>
  </si>
  <si>
    <t>Y6NVHWYXXYW</t>
  </si>
  <si>
    <t>Yunice Kristine</t>
  </si>
  <si>
    <t>CANCEL request: roommate Celia Bautista yêu cầu cancell</t>
  </si>
  <si>
    <t>9JNBRCFRXP8</t>
  </si>
  <si>
    <t>ZPNSS8CFFJT</t>
  </si>
  <si>
    <t>Maria Concepcion</t>
  </si>
  <si>
    <t>Tu</t>
  </si>
  <si>
    <t>LBNJQ7RDHJP</t>
  </si>
  <si>
    <t>Kevin Chi</t>
  </si>
  <si>
    <t>MGNZCZ4NMHK</t>
  </si>
  <si>
    <t>Kai Chi</t>
  </si>
  <si>
    <t>NLN2MR3SFBX</t>
  </si>
  <si>
    <t>Monica</t>
  </si>
  <si>
    <t>English</t>
  </si>
  <si>
    <t>Aero K</t>
  </si>
  <si>
    <t>RF 314</t>
  </si>
  <si>
    <t>K3N244ZVCNM</t>
  </si>
  <si>
    <t>Xia Xu</t>
  </si>
  <si>
    <t>NWN28B7VM4R</t>
  </si>
  <si>
    <t>Quang Mike Duc</t>
  </si>
  <si>
    <t>Rooming: NWN28B7VM4R required connecting/next door for 3 rooms</t>
  </si>
  <si>
    <t>SFNW5S2JPQP</t>
  </si>
  <si>
    <t>Lillian Hanh My Dao</t>
  </si>
  <si>
    <t>T5ND7M6ZCF3</t>
  </si>
  <si>
    <t>Athena Kim Phuong</t>
  </si>
  <si>
    <t>GFNVJGLTJD5</t>
  </si>
  <si>
    <t>Duke Thanh</t>
  </si>
  <si>
    <t>GTNQLBQ5VPG</t>
  </si>
  <si>
    <t>May Truong</t>
  </si>
  <si>
    <t>C6NJ668GTV5</t>
  </si>
  <si>
    <t>Maximus Thien Phong</t>
  </si>
  <si>
    <t>WMNJBHJD8CG</t>
  </si>
  <si>
    <t>Em Thi</t>
  </si>
  <si>
    <t>HNNR2FZ462M</t>
  </si>
  <si>
    <t>A Thi Phuoc</t>
  </si>
  <si>
    <t>8TN5B59P39D</t>
  </si>
  <si>
    <t>Huy Will</t>
  </si>
  <si>
    <t>XSNBMRD7QR3</t>
  </si>
  <si>
    <t>Nguyen Bao Tran</t>
  </si>
  <si>
    <t>3GNH3SLVSBS</t>
  </si>
  <si>
    <t>Julie</t>
  </si>
  <si>
    <t>VXNGBGQHVKG</t>
  </si>
  <si>
    <t>Derrell Javoun</t>
  </si>
  <si>
    <t>Mc Call</t>
  </si>
  <si>
    <t>6CNFJCG9GVR</t>
  </si>
  <si>
    <t>HRNPS4RDB9Y</t>
  </si>
  <si>
    <t>Luan</t>
  </si>
  <si>
    <t>TNNTYZHGYFH</t>
  </si>
  <si>
    <t>Michael Ysbrand</t>
  </si>
  <si>
    <t>Bakkers</t>
  </si>
  <si>
    <t>N2N2M9KDPX8</t>
  </si>
  <si>
    <t>Linh Dan</t>
  </si>
  <si>
    <t>VLNHK68MKM9</t>
  </si>
  <si>
    <t>An Thanh</t>
  </si>
  <si>
    <t>4NNVD3N8BR3</t>
  </si>
  <si>
    <t>Huyen Anh Thi</t>
  </si>
  <si>
    <t>32N3X3VKNF2</t>
  </si>
  <si>
    <t>Chamna</t>
  </si>
  <si>
    <t>X2NWSPH6J4K</t>
  </si>
  <si>
    <t>Sarah Lorraine</t>
  </si>
  <si>
    <t>Go</t>
  </si>
  <si>
    <t>GBN7LZF3SVR</t>
  </si>
  <si>
    <t>Dung Anh</t>
  </si>
  <si>
    <t>OZ 735</t>
  </si>
  <si>
    <t>RWNH38JSYGK</t>
  </si>
  <si>
    <t>Huyen-Anh Thi</t>
  </si>
  <si>
    <t>44NBM35NH92</t>
  </si>
  <si>
    <t>Ha Duong</t>
  </si>
  <si>
    <t>7C 111</t>
  </si>
  <si>
    <t>7SNQFCDXLDV</t>
  </si>
  <si>
    <t>Robert Nguyen</t>
  </si>
  <si>
    <t>82NN2YD3KQ4</t>
  </si>
  <si>
    <t>Kiem</t>
  </si>
  <si>
    <t>GMNY7HZ4DFY</t>
  </si>
  <si>
    <t>Trudie Phuc</t>
  </si>
  <si>
    <t>H8N88FFHCL9</t>
  </si>
  <si>
    <t>Napaporn Tudtieng</t>
  </si>
  <si>
    <t>DL 7834</t>
  </si>
  <si>
    <t>KE 791</t>
  </si>
  <si>
    <t>N8NGDYV6MDH</t>
  </si>
  <si>
    <t>Michael Allan</t>
  </si>
  <si>
    <t>NCN8C5DHZXR</t>
  </si>
  <si>
    <t>ZE 612</t>
  </si>
  <si>
    <t>MBNMY6WHNDJ</t>
  </si>
  <si>
    <t>QQN3JMCCVHR</t>
  </si>
  <si>
    <t>Andrew Truong Kha</t>
  </si>
  <si>
    <t>KVNXJYSYKSL</t>
  </si>
  <si>
    <t>Cody Truong Khuong</t>
  </si>
  <si>
    <t>FNN3HGNNJVN</t>
  </si>
  <si>
    <t>Phuong Thi</t>
  </si>
  <si>
    <t>TDNM7ZHRY8Z</t>
  </si>
  <si>
    <t>Nhan Thanh</t>
  </si>
  <si>
    <t>L6N8KCM9Y9T</t>
  </si>
  <si>
    <t>Quang Tan</t>
  </si>
  <si>
    <t>25NFSHGLMDC</t>
  </si>
  <si>
    <t>Victoria Nhu</t>
  </si>
  <si>
    <t>Marron</t>
  </si>
  <si>
    <t>X4N5QXHZBKF</t>
  </si>
  <si>
    <t>Thai Hoa</t>
  </si>
  <si>
    <t>VWNQPL3S77F</t>
  </si>
  <si>
    <t>Thu-Thuy Thi</t>
  </si>
  <si>
    <t>6DNBXLTZNYF</t>
  </si>
  <si>
    <t>Tuan Van</t>
  </si>
  <si>
    <t>28N599W69ML</t>
  </si>
  <si>
    <t>Chuc Thi</t>
  </si>
  <si>
    <t>VNN8GMXWFN5</t>
  </si>
  <si>
    <t>Gale Lavarias</t>
  </si>
  <si>
    <t>Gajardo</t>
  </si>
  <si>
    <t>M4N3MD5Y7SR</t>
  </si>
  <si>
    <t>Asami</t>
  </si>
  <si>
    <t>Hashizume</t>
  </si>
  <si>
    <t>KE 713</t>
  </si>
  <si>
    <t>XVN3DJDMNT4</t>
  </si>
  <si>
    <t>Hal</t>
  </si>
  <si>
    <t>KE 706</t>
  </si>
  <si>
    <t>5LNV2TD87MQ</t>
  </si>
  <si>
    <t>Sachiko</t>
  </si>
  <si>
    <t>Yagi</t>
  </si>
  <si>
    <t>KE 2103</t>
  </si>
  <si>
    <t>CDNK9TS7VGQ</t>
  </si>
  <si>
    <t>Masaaki</t>
  </si>
  <si>
    <t>4KNK6TX5F3M</t>
  </si>
  <si>
    <t>Shadi</t>
  </si>
  <si>
    <t>Shirzadi</t>
  </si>
  <si>
    <t>WFNW6PNZCFT</t>
  </si>
  <si>
    <t>Prafulla Damodar</t>
  </si>
  <si>
    <t>Vyawahare</t>
  </si>
  <si>
    <t>CX 417</t>
  </si>
  <si>
    <t>FKNKVTN6PFW</t>
  </si>
  <si>
    <t>Guadron Jr</t>
  </si>
  <si>
    <t>9DNRFDSV5JP</t>
  </si>
  <si>
    <t>Nguyet Teri</t>
  </si>
  <si>
    <t>F4NQTRPWTJH</t>
  </si>
  <si>
    <t>Sergio Martin</t>
  </si>
  <si>
    <t>Zapata</t>
  </si>
  <si>
    <t>DZNKDXBLV4F</t>
  </si>
  <si>
    <t>Stephanie Chupinghong</t>
  </si>
  <si>
    <t>FWN8JG2DFQ7</t>
  </si>
  <si>
    <t>Quyen Linh</t>
  </si>
  <si>
    <t>G3N8YPCHQ2W</t>
  </si>
  <si>
    <t>1/Upgrade - Club Junior Suite
2/ Pre: 1 night for 2 DBL on Sept 12</t>
  </si>
  <si>
    <t>7QNMGGLT54Q</t>
  </si>
  <si>
    <t>Diana Mueca</t>
  </si>
  <si>
    <t>Pre: 1 night for 2 DBL on Sept 12</t>
  </si>
  <si>
    <t>57NXYPGZJTW</t>
  </si>
  <si>
    <t>Ava Claire</t>
  </si>
  <si>
    <t>2DNZZJM4FQD</t>
  </si>
  <si>
    <t>Cuong Chan</t>
  </si>
  <si>
    <t>TFNF93J3YN5</t>
  </si>
  <si>
    <t>Thu Nguyet</t>
  </si>
  <si>
    <t>82N984VWNQ6</t>
  </si>
  <si>
    <t>Justin Warren</t>
  </si>
  <si>
    <t>VWNY7XMHX4B</t>
  </si>
  <si>
    <t>Joseph Quinto</t>
  </si>
  <si>
    <t>C3NK3B9KDBL</t>
  </si>
  <si>
    <t>Satoko</t>
  </si>
  <si>
    <t>Tsutsumi</t>
  </si>
  <si>
    <t>H5NX346HRJ8</t>
  </si>
  <si>
    <t>Edward E-V</t>
  </si>
  <si>
    <t>Kuoch</t>
  </si>
  <si>
    <t>3KN3SNTNLW4</t>
  </si>
  <si>
    <t>Kaleb Nicholas</t>
  </si>
  <si>
    <t>4WNZ7Z8X5JC</t>
  </si>
  <si>
    <t>Vuthy</t>
  </si>
  <si>
    <t>R6NHZSKWM44</t>
  </si>
  <si>
    <t>Kessara</t>
  </si>
  <si>
    <t>Kieng</t>
  </si>
  <si>
    <t>4DNLHYLV253</t>
  </si>
  <si>
    <t>Wan Yang</t>
  </si>
  <si>
    <t>KE 894</t>
  </si>
  <si>
    <t>CZ 682</t>
  </si>
  <si>
    <t>WBN872TVJSC</t>
  </si>
  <si>
    <t>Lucy Lu</t>
  </si>
  <si>
    <t>SZN75GVCJQQ</t>
  </si>
  <si>
    <t>Bing Run</t>
  </si>
  <si>
    <t>Wanda Lau</t>
  </si>
  <si>
    <t>NPN6Z6B9MLJ</t>
  </si>
  <si>
    <t>Kai Ling</t>
  </si>
  <si>
    <t>Weng</t>
  </si>
  <si>
    <t>S5NWNBBHKRH</t>
  </si>
  <si>
    <t>Wanda Yee Wah</t>
  </si>
  <si>
    <t>Lau</t>
  </si>
  <si>
    <t>B7NSR746SVJ</t>
  </si>
  <si>
    <t>Kevin Kyan Shan</t>
  </si>
  <si>
    <t>N8NPZX2R6NV</t>
  </si>
  <si>
    <t>Yunyi</t>
  </si>
  <si>
    <t>XPNMZ4SMHQQ</t>
  </si>
  <si>
    <t>Winny Ya Ya</t>
  </si>
  <si>
    <t>GTNYBS3W878</t>
  </si>
  <si>
    <t>Duyen Thi</t>
  </si>
  <si>
    <t>Xuan Nguyen</t>
  </si>
  <si>
    <t>KE 468</t>
  </si>
  <si>
    <t>DL 7839</t>
  </si>
  <si>
    <t>BHNPLPY2KCT</t>
  </si>
  <si>
    <t>Doan Thuc</t>
  </si>
  <si>
    <t>BLNYPF2QDST</t>
  </si>
  <si>
    <t>Jeannie</t>
  </si>
  <si>
    <t>Thai</t>
  </si>
  <si>
    <t>KE 92</t>
  </si>
  <si>
    <t>KE 91</t>
  </si>
  <si>
    <t>XWN2H38X5J8</t>
  </si>
  <si>
    <t>Danitza</t>
  </si>
  <si>
    <t>Michel</t>
  </si>
  <si>
    <t>VCN9PTK5SLK</t>
  </si>
  <si>
    <t>Thanh My</t>
  </si>
  <si>
    <t>CXN4HRJZSWZ</t>
  </si>
  <si>
    <t>Quyen Thi To</t>
  </si>
  <si>
    <t>LPN4FZSMWTH</t>
  </si>
  <si>
    <t>Beatriz Gaspar</t>
  </si>
  <si>
    <t>Balao</t>
  </si>
  <si>
    <t>OZ 722</t>
  </si>
  <si>
    <t>W5NSM99D3WV</t>
  </si>
  <si>
    <t>Kimberly Anne Gaspar</t>
  </si>
  <si>
    <t>FXN9L9HYT9L</t>
  </si>
  <si>
    <t>Cecilie</t>
  </si>
  <si>
    <t>Rivera</t>
  </si>
  <si>
    <t>3MNN5QSRZCT</t>
  </si>
  <si>
    <t>Maria Fe</t>
  </si>
  <si>
    <t>Lozano</t>
  </si>
  <si>
    <t>79NYXQVP5H3</t>
  </si>
  <si>
    <t>Se-Fune</t>
  </si>
  <si>
    <t>GZNG7KSHT8G</t>
  </si>
  <si>
    <t>Eduardo Chiong</t>
  </si>
  <si>
    <t>Fune</t>
  </si>
  <si>
    <t>FBNKRJCX2MP</t>
  </si>
  <si>
    <t>Luyen Huy</t>
  </si>
  <si>
    <t>Y6NMZNB4PYW</t>
  </si>
  <si>
    <t>Linda Ngoc</t>
  </si>
  <si>
    <t>6HNNW8QQ5GD</t>
  </si>
  <si>
    <t>Quang Minh</t>
  </si>
  <si>
    <t>BXNH2DNZ2C9</t>
  </si>
  <si>
    <t>Tina Nga</t>
  </si>
  <si>
    <t>FDNCC7DGV5R</t>
  </si>
  <si>
    <t>K4NHQYSJYFL</t>
  </si>
  <si>
    <t>Kisseng</t>
  </si>
  <si>
    <t>Hsieh</t>
  </si>
  <si>
    <t>FKN7H3Y5CX3</t>
  </si>
  <si>
    <t>Kim Ngoc Le</t>
  </si>
  <si>
    <t>Xuan Nguyen 2</t>
  </si>
  <si>
    <t>KE 475</t>
  </si>
  <si>
    <t>D7ND7V5DZJZ</t>
  </si>
  <si>
    <t>RFNTR79B4J6</t>
  </si>
  <si>
    <t>Anna Linhle</t>
  </si>
  <si>
    <t>KE 476</t>
  </si>
  <si>
    <t>2CNJ7925K8S</t>
  </si>
  <si>
    <t>Peter D</t>
  </si>
  <si>
    <t>M3NB8CCSPMT</t>
  </si>
  <si>
    <t>Vicki Ann</t>
  </si>
  <si>
    <t>7QNC3V59YFC</t>
  </si>
  <si>
    <t>Y Van</t>
  </si>
  <si>
    <t>4XNP3TF4RTN</t>
  </si>
  <si>
    <t>Yingyu Luan</t>
  </si>
  <si>
    <t>Counsell</t>
  </si>
  <si>
    <t>KE 811</t>
  </si>
  <si>
    <t>RSNNJSNHLPW</t>
  </si>
  <si>
    <t>James Anthony</t>
  </si>
  <si>
    <t>QDN35YPZYN9</t>
  </si>
  <si>
    <t>Khanh Quoc</t>
  </si>
  <si>
    <t>Mac</t>
  </si>
  <si>
    <t>KE 1814</t>
  </si>
  <si>
    <t>K2NVHTYHV69</t>
  </si>
  <si>
    <t>Yu Qing</t>
  </si>
  <si>
    <t>8NN4TGGPH3C</t>
  </si>
  <si>
    <t>Kim Howard</t>
  </si>
  <si>
    <t>Leung</t>
  </si>
  <si>
    <t>7WN63C78Z7Z</t>
  </si>
  <si>
    <t>Dennis Hoang</t>
  </si>
  <si>
    <t>Sam</t>
  </si>
  <si>
    <t>Alaska Airlines</t>
  </si>
  <si>
    <t>AS 8471</t>
  </si>
  <si>
    <t>39NB9R8B458</t>
  </si>
  <si>
    <t>Tracy Truc</t>
  </si>
  <si>
    <t>RS 703</t>
  </si>
  <si>
    <t>Rooming: request a connected room</t>
  </si>
  <si>
    <t>JLNYV3XCBP5</t>
  </si>
  <si>
    <t>Henry</t>
  </si>
  <si>
    <t>Trang</t>
  </si>
  <si>
    <t>S6N7D2CSJT7</t>
  </si>
  <si>
    <t>Hieu Trung</t>
  </si>
  <si>
    <t>65NFR2N8ZNF</t>
  </si>
  <si>
    <t>Hubert</t>
  </si>
  <si>
    <t>RXNJ8FSXLCN</t>
  </si>
  <si>
    <t>Tu Ngoc</t>
  </si>
  <si>
    <t>WDNHJSRM893</t>
  </si>
  <si>
    <t>David Warner</t>
  </si>
  <si>
    <t>87NVG9K5VTW</t>
  </si>
  <si>
    <t>David Floyd</t>
  </si>
  <si>
    <t>TXN3DRRVSNQ</t>
  </si>
  <si>
    <t>Jamie Louise</t>
  </si>
  <si>
    <t>SNNX3YTJRFR</t>
  </si>
  <si>
    <t>CFN9HRNGPLB</t>
  </si>
  <si>
    <t>Timothy Laurence</t>
  </si>
  <si>
    <t>Z8NGPNMCDFJ</t>
  </si>
  <si>
    <t>Kaitlin Gia Han</t>
  </si>
  <si>
    <t>YRN79Z5QMQV</t>
  </si>
  <si>
    <t>Ethan Gia-Bao</t>
  </si>
  <si>
    <t>2BN37QV7VL9</t>
  </si>
  <si>
    <t>Mach</t>
  </si>
  <si>
    <t>J4NN9GGV5ZZ</t>
  </si>
  <si>
    <t>Giao-Linh</t>
  </si>
  <si>
    <t>WBNV22XW2LW</t>
  </si>
  <si>
    <t>Man Van</t>
  </si>
  <si>
    <t>L3N3PPYYS5C</t>
  </si>
  <si>
    <t>Vickie An</t>
  </si>
  <si>
    <t>XGNHFNXFNHH</t>
  </si>
  <si>
    <t>Adrianna Ai-Xuan</t>
  </si>
  <si>
    <t>3SNFTHMFYJ6</t>
  </si>
  <si>
    <t>Tessa Fu Xia</t>
  </si>
  <si>
    <t>Pedersen</t>
  </si>
  <si>
    <t>NPN3SWJL59T</t>
  </si>
  <si>
    <t>Ernesto Salunga</t>
  </si>
  <si>
    <t>Flaminiano</t>
  </si>
  <si>
    <t>5J 130</t>
  </si>
  <si>
    <t>SQ 611</t>
  </si>
  <si>
    <t>KHNVQS8GZY3</t>
  </si>
  <si>
    <t>Christina Thomas</t>
  </si>
  <si>
    <t>LMN6NY2WM4K</t>
  </si>
  <si>
    <t>Rocky Brook Darin</t>
  </si>
  <si>
    <t>Pavone</t>
  </si>
  <si>
    <t>Flexflight</t>
  </si>
  <si>
    <t>W2 4862</t>
  </si>
  <si>
    <t>NLNHVLDZ96N</t>
  </si>
  <si>
    <t>Patricia Mayela</t>
  </si>
  <si>
    <t>2QNB38TMKYN</t>
  </si>
  <si>
    <t>Anualita</t>
  </si>
  <si>
    <t>Mbarusha</t>
  </si>
  <si>
    <t>Yvonne Tran</t>
  </si>
  <si>
    <t>L7NBYKQ7HQK</t>
  </si>
  <si>
    <t>Damtew Fikre</t>
  </si>
  <si>
    <t>Ayele</t>
  </si>
  <si>
    <t>49ND7867LT6</t>
  </si>
  <si>
    <t>Selamawit Lisanu</t>
  </si>
  <si>
    <t>Gebremariam</t>
  </si>
  <si>
    <t>LDNB6Y5LRTW</t>
  </si>
  <si>
    <t>Deborah</t>
  </si>
  <si>
    <t>Freeman-Ballou</t>
  </si>
  <si>
    <t>VPNHVJ5TMRN</t>
  </si>
  <si>
    <t>Barbara Lorranine</t>
  </si>
  <si>
    <t>Watts</t>
  </si>
  <si>
    <t>ZBN9G7PMCRX</t>
  </si>
  <si>
    <t>Fikere Zeleke</t>
  </si>
  <si>
    <t>Tefera</t>
  </si>
  <si>
    <t>C7NQNCRS6Y3</t>
  </si>
  <si>
    <t>Addis Debela</t>
  </si>
  <si>
    <t>Belaynhe</t>
  </si>
  <si>
    <t>QTNT5Y6HQ5B</t>
  </si>
  <si>
    <t>Zeray</t>
  </si>
  <si>
    <t>Weldezghi</t>
  </si>
  <si>
    <t>RTN8S75TVHQ</t>
  </si>
  <si>
    <t>Hedru</t>
  </si>
  <si>
    <t>Woldezgi</t>
  </si>
  <si>
    <t>6MNHPX9TB5D</t>
  </si>
  <si>
    <t>Hagos Weldezghi</t>
  </si>
  <si>
    <t>Gebresillassie</t>
  </si>
  <si>
    <t>7KNXZQXBTTJ</t>
  </si>
  <si>
    <t>Abeyenther Fikere</t>
  </si>
  <si>
    <t>Zeleke</t>
  </si>
  <si>
    <t>C4NN9Y4ZKGB</t>
  </si>
  <si>
    <t>Gloria Torres</t>
  </si>
  <si>
    <t>Maldonado</t>
  </si>
  <si>
    <t>4TNF3J5PBKK</t>
  </si>
  <si>
    <t>Sergio Lopez</t>
  </si>
  <si>
    <t>4PNR83M47F3</t>
  </si>
  <si>
    <t>Blanca</t>
  </si>
  <si>
    <t>Chavira</t>
  </si>
  <si>
    <t>H9NJL592GVR</t>
  </si>
  <si>
    <t>Lucia Patricia</t>
  </si>
  <si>
    <t>Chacon</t>
  </si>
  <si>
    <t>NJN4HZNGC3G</t>
  </si>
  <si>
    <t>Chad</t>
  </si>
  <si>
    <t>2FNH376HL3S</t>
  </si>
  <si>
    <t>Ballou</t>
  </si>
  <si>
    <t>FRNNFBST8TG</t>
  </si>
  <si>
    <t>Gerardo Palad</t>
  </si>
  <si>
    <t>Cailing</t>
  </si>
  <si>
    <t>L7N25MDRY3K</t>
  </si>
  <si>
    <t>Mary Josephine Felipe</t>
  </si>
  <si>
    <t>Dayao Cailing</t>
  </si>
  <si>
    <t>6GNYDQMCGL7</t>
  </si>
  <si>
    <t>Jaylyn Hope</t>
  </si>
  <si>
    <t>D2NB2SYZ5YY</t>
  </si>
  <si>
    <t>Jaycob</t>
  </si>
  <si>
    <t>CGNXQMHR6WR</t>
  </si>
  <si>
    <t>Mitos</t>
  </si>
  <si>
    <t>Tupas</t>
  </si>
  <si>
    <t>V5NWMTR2RX3</t>
  </si>
  <si>
    <t>Fredelino Mendoza</t>
  </si>
  <si>
    <t>LFNKH4SSTG2</t>
  </si>
  <si>
    <t>Alondra Stark</t>
  </si>
  <si>
    <t>Uribe</t>
  </si>
  <si>
    <t>C3NGPSFJQ3M</t>
  </si>
  <si>
    <t>Sherlyn Stark</t>
  </si>
  <si>
    <t>5GNQ9YXMXMS</t>
  </si>
  <si>
    <t>Brittney Stark</t>
  </si>
  <si>
    <t>Uribe Huerta</t>
  </si>
  <si>
    <t>8CN2G8CZTZT</t>
  </si>
  <si>
    <t>Victoria Ann</t>
  </si>
  <si>
    <t>7C 1802</t>
  </si>
  <si>
    <t>7C 1801</t>
  </si>
  <si>
    <t>FQNHJB6GWM9</t>
  </si>
  <si>
    <t>Angelina Marie</t>
  </si>
  <si>
    <t>Madrid</t>
  </si>
  <si>
    <t>6PNHK2ZSCK6</t>
  </si>
  <si>
    <t>Gerardo</t>
  </si>
  <si>
    <t>Rodriguez</t>
  </si>
  <si>
    <t>H7NH6NC2KP7</t>
  </si>
  <si>
    <t>Celia Aurora</t>
  </si>
  <si>
    <t>S5NNN65SYWB</t>
  </si>
  <si>
    <t>RJNGMKL8SVN</t>
  </si>
  <si>
    <t>Christina Cuellar</t>
  </si>
  <si>
    <t>Pina Ochoa</t>
  </si>
  <si>
    <t>MCN999BCC3H</t>
  </si>
  <si>
    <t>9HNS99YMMYT</t>
  </si>
  <si>
    <t>Bryan Antonio</t>
  </si>
  <si>
    <t>Torralba</t>
  </si>
  <si>
    <t>59NMY599G8Z</t>
  </si>
  <si>
    <t>RKNH4L45PYJ</t>
  </si>
  <si>
    <t>Edward Daniel</t>
  </si>
  <si>
    <t>9WN94CKNLQH</t>
  </si>
  <si>
    <t>Joseph Chino</t>
  </si>
  <si>
    <t>Umel</t>
  </si>
  <si>
    <t>NWNNJSN64JG</t>
  </si>
  <si>
    <t>Lien Xuan</t>
  </si>
  <si>
    <t>Y3NBQ8RVCWW</t>
  </si>
  <si>
    <t>Juana Antonia</t>
  </si>
  <si>
    <t>Benitez</t>
  </si>
  <si>
    <t>AA 26 from Tokyo</t>
  </si>
  <si>
    <t>1/ Rooming: require the same hotel &amp; same floor room with Moncayo-Huerta, Mari - LCNB2KHZJL3
2/ depart 21Sep from Tokyo</t>
  </si>
  <si>
    <t>6WN6PCP3MKB</t>
  </si>
  <si>
    <t>Maribell</t>
  </si>
  <si>
    <t>depart 21Sep from Tokyo</t>
  </si>
  <si>
    <t>23NVHNNYC67</t>
  </si>
  <si>
    <t>Annabel</t>
  </si>
  <si>
    <t>HTNJ3CLHFNV</t>
  </si>
  <si>
    <t>Isabell Victoria</t>
  </si>
  <si>
    <t>5DNTFSZNZNJ</t>
  </si>
  <si>
    <t>Maria Matilde</t>
  </si>
  <si>
    <t>VZNGZ4BJSW9</t>
  </si>
  <si>
    <t>Racheal Caroline</t>
  </si>
  <si>
    <t>Beaudin</t>
  </si>
  <si>
    <t>LCNB2KHZJL3</t>
  </si>
  <si>
    <t>Moncayo-Huerta</t>
  </si>
  <si>
    <t>1/ Rooming: require same hotel &amp; same floor room with Benitez, Juana Antonia - Y3NBQ8RVCWW
2/ depart 21Sep from Tokyo</t>
  </si>
  <si>
    <t>98NPY8VGFN3</t>
  </si>
  <si>
    <t>Yautenzi Navarro</t>
  </si>
  <si>
    <t>AA 26</t>
  </si>
  <si>
    <t>6KN33J6VMKP</t>
  </si>
  <si>
    <t>Natalia Belen</t>
  </si>
  <si>
    <t>Huerta</t>
  </si>
  <si>
    <t>SKN5KJ3HJMV</t>
  </si>
  <si>
    <t>Victoria Karly</t>
  </si>
  <si>
    <t>9LNN7N6Q22N</t>
  </si>
  <si>
    <t>Kira Jessica</t>
  </si>
  <si>
    <t>KLNVSXZ6W66</t>
  </si>
  <si>
    <t>Robert Angel</t>
  </si>
  <si>
    <t>8NNRZTFQZYG</t>
  </si>
  <si>
    <t>Anabelle Grace</t>
  </si>
  <si>
    <t>28NJZTLSHQP</t>
  </si>
  <si>
    <t>Nicholas Enzo</t>
  </si>
  <si>
    <t>4FN9XKFFS9K</t>
  </si>
  <si>
    <t>Maria Yvonne</t>
  </si>
  <si>
    <t>UA 893 on 12 Sep</t>
  </si>
  <si>
    <t>1/ Upgrade - Plaza Suite
2/ arrive 12Sep, pick-up on 13Sep @ 13:30, ICN-T1</t>
  </si>
  <si>
    <t>SMNVS6T9W7X</t>
  </si>
  <si>
    <t>Hau Kim</t>
  </si>
  <si>
    <t>ZXNPXP45L8Q</t>
  </si>
  <si>
    <t>Nora</t>
  </si>
  <si>
    <t>Centeno</t>
  </si>
  <si>
    <t>H6N9NSXZFRJ</t>
  </si>
  <si>
    <t>Cesar</t>
  </si>
  <si>
    <t>GCNBSRMNS2Y</t>
  </si>
  <si>
    <t>Stewart Chamlee</t>
  </si>
  <si>
    <t>5ZN5MNY33V8</t>
  </si>
  <si>
    <t>Ty Thanh</t>
  </si>
  <si>
    <t>2ZNY5BXKTWL</t>
  </si>
  <si>
    <t>Lia Linh</t>
  </si>
  <si>
    <t>Q8N4RVGM5MK</t>
  </si>
  <si>
    <t>Veronica Luz</t>
  </si>
  <si>
    <t>Marquez</t>
  </si>
  <si>
    <t>WNNSY83X4ZQ</t>
  </si>
  <si>
    <t>William Harold</t>
  </si>
  <si>
    <t>Mcgrath</t>
  </si>
  <si>
    <t>SGNWS9596FS</t>
  </si>
  <si>
    <t>Marissa Laney</t>
  </si>
  <si>
    <t>Million</t>
  </si>
  <si>
    <t>FCNMCBBPWQ8</t>
  </si>
  <si>
    <t>Emory Mcgruder</t>
  </si>
  <si>
    <t>Hardee</t>
  </si>
  <si>
    <t>PHNL4Z28SGZ</t>
  </si>
  <si>
    <t>Eli Lawrence</t>
  </si>
  <si>
    <t>Hill</t>
  </si>
  <si>
    <t>B</t>
  </si>
  <si>
    <t>LDN4BJB68FX</t>
  </si>
  <si>
    <t>Evangeline Tajonera</t>
  </si>
  <si>
    <t>Cayton</t>
  </si>
  <si>
    <t>Aileen Dizon</t>
  </si>
  <si>
    <t>96NR2TV99F2</t>
  </si>
  <si>
    <t>Lovella</t>
  </si>
  <si>
    <t>Cajucom Quinagoran</t>
  </si>
  <si>
    <t>KE 32</t>
  </si>
  <si>
    <t>KE 457</t>
  </si>
  <si>
    <t>TGNX7ZFV8K5</t>
  </si>
  <si>
    <t>Janelle</t>
  </si>
  <si>
    <t>Gonzalvo</t>
  </si>
  <si>
    <t>X8N4NCXKSPN</t>
  </si>
  <si>
    <t>Jocelyn Ann</t>
  </si>
  <si>
    <t>Jetstar</t>
  </si>
  <si>
    <t>JQ 48</t>
  </si>
  <si>
    <t>2DN9LZCFBHH</t>
  </si>
  <si>
    <t>Melissa Thanh Tuyen</t>
  </si>
  <si>
    <t>BX 172</t>
  </si>
  <si>
    <t>Pre: 1 night for 1 DBL on Sept 17</t>
  </si>
  <si>
    <t>B5N2C29WW9K</t>
  </si>
  <si>
    <t>Billy Hope</t>
  </si>
  <si>
    <t>TYN3LYB64VB</t>
  </si>
  <si>
    <t>Maricarr</t>
  </si>
  <si>
    <t>Saflor</t>
  </si>
  <si>
    <t>RFNGPF86KYB</t>
  </si>
  <si>
    <t>Myra</t>
  </si>
  <si>
    <t>Harrel</t>
  </si>
  <si>
    <t>KE 461</t>
  </si>
  <si>
    <t>8WNBRPHWK2Q</t>
  </si>
  <si>
    <t>Sonie</t>
  </si>
  <si>
    <t>Derius</t>
  </si>
  <si>
    <t>Alec Chan</t>
  </si>
  <si>
    <t>KE 720</t>
  </si>
  <si>
    <t>YQNJDWRVP3C</t>
  </si>
  <si>
    <t>Josue</t>
  </si>
  <si>
    <t>Mezier</t>
  </si>
  <si>
    <t>VPNJZ36VNFD</t>
  </si>
  <si>
    <t>Laureen Josie</t>
  </si>
  <si>
    <t>Q6NRTQ4FF5L</t>
  </si>
  <si>
    <t>Corazon Bathan</t>
  </si>
  <si>
    <t>Tuiza</t>
  </si>
  <si>
    <t>52N8CDH3QMY</t>
  </si>
  <si>
    <t>Ricardo Rivera</t>
  </si>
  <si>
    <t>C4NLZBY43S5</t>
  </si>
  <si>
    <t>Arsenio</t>
  </si>
  <si>
    <t>5GNQFH4QLK8</t>
  </si>
  <si>
    <t>Riza</t>
  </si>
  <si>
    <t>LKNTWN3G59Y</t>
  </si>
  <si>
    <t>VXNVKGKR7RC</t>
  </si>
  <si>
    <t>Jocelyn Gabriella</t>
  </si>
  <si>
    <t>Alejandra Yelpo</t>
  </si>
  <si>
    <t>ZSN86962CZQ</t>
  </si>
  <si>
    <t>Isalia Marcela</t>
  </si>
  <si>
    <t>98NTWZ2834T</t>
  </si>
  <si>
    <t>Vanessa</t>
  </si>
  <si>
    <t>Delgado</t>
  </si>
  <si>
    <t>23NWJT99LG3</t>
  </si>
  <si>
    <t>Salome</t>
  </si>
  <si>
    <t>Urquiza</t>
  </si>
  <si>
    <t>97NH384ZGZD</t>
  </si>
  <si>
    <t>Abdullah Mendoza</t>
  </si>
  <si>
    <t>Balba</t>
  </si>
  <si>
    <t>Aloy Ignacio</t>
  </si>
  <si>
    <t>5GNRTGFKXTS</t>
  </si>
  <si>
    <t>Allan R</t>
  </si>
  <si>
    <t>Tibayan</t>
  </si>
  <si>
    <t>85NCKN72QRV</t>
  </si>
  <si>
    <t>Abegail Balba</t>
  </si>
  <si>
    <t>VZNHMKVPDMM</t>
  </si>
  <si>
    <t>Annalou Mendoza</t>
  </si>
  <si>
    <t>79N6DNP7RWJ</t>
  </si>
  <si>
    <t>Alfonso Laude</t>
  </si>
  <si>
    <t>Ignacio Iii</t>
  </si>
  <si>
    <t>JL 5250</t>
  </si>
  <si>
    <t>T7NW69QG8QL</t>
  </si>
  <si>
    <t>Maria Rowena Tompong</t>
  </si>
  <si>
    <t>Mosqueda-Ignacio</t>
  </si>
  <si>
    <t>J4NS6B2FYZ4</t>
  </si>
  <si>
    <t>Eai Suk Christine</t>
  </si>
  <si>
    <t>DLNBCGHLLR7</t>
  </si>
  <si>
    <t>Michael William</t>
  </si>
  <si>
    <t>Kenderes</t>
  </si>
  <si>
    <t>CRNK7G7JQCQ</t>
  </si>
  <si>
    <t>Evelyn Markines</t>
  </si>
  <si>
    <t>63NZ5269F99</t>
  </si>
  <si>
    <t>Bonifacio Basco</t>
  </si>
  <si>
    <t>48NV85BQGLD</t>
  </si>
  <si>
    <t>Lucille Morante</t>
  </si>
  <si>
    <t>Gui</t>
  </si>
  <si>
    <t>Y5N2693TMMQ</t>
  </si>
  <si>
    <t>Leopoldo A</t>
  </si>
  <si>
    <t>DMNWP4XVDY4</t>
  </si>
  <si>
    <t>Mika Ella Mosqueda</t>
  </si>
  <si>
    <t>Ignacio</t>
  </si>
  <si>
    <t>XZN55FQBWZB</t>
  </si>
  <si>
    <t>Emelina Cacao</t>
  </si>
  <si>
    <t>Mayuga</t>
  </si>
  <si>
    <t>68NNWVQF4XN</t>
  </si>
  <si>
    <t>Rosette Zoleta</t>
  </si>
  <si>
    <t>Tejada</t>
  </si>
  <si>
    <t>G3NRNNNBM49</t>
  </si>
  <si>
    <t>Reynan Roy</t>
  </si>
  <si>
    <t>Omandam</t>
  </si>
  <si>
    <t>2HNTFD97MRP</t>
  </si>
  <si>
    <t>Roswell Rey</t>
  </si>
  <si>
    <t>XZNXRZ6ZPH8</t>
  </si>
  <si>
    <t>Rhea Renee</t>
  </si>
  <si>
    <t>7VN2ZZTKGL9</t>
  </si>
  <si>
    <t>Godly Tamang</t>
  </si>
  <si>
    <t>Cayaba</t>
  </si>
  <si>
    <t>F7N99YGLKQQ</t>
  </si>
  <si>
    <t>Norita Evangelista</t>
  </si>
  <si>
    <t>Stemper</t>
  </si>
  <si>
    <t>KE 2106</t>
  </si>
  <si>
    <t>9NN5CF3BVRJ</t>
  </si>
  <si>
    <t>Exelanie Divinagracia</t>
  </si>
  <si>
    <t>Bacusmo</t>
  </si>
  <si>
    <t>ZXNSTQVFPWB</t>
  </si>
  <si>
    <t>Aeri Divinagracia</t>
  </si>
  <si>
    <t>6HNG6N2QYGJ</t>
  </si>
  <si>
    <t>Alex</t>
  </si>
  <si>
    <t>Tilano</t>
  </si>
  <si>
    <t>68NMM89LY5R</t>
  </si>
  <si>
    <t>Philip</t>
  </si>
  <si>
    <t>Labrador</t>
  </si>
  <si>
    <t>TDNL3C5FNJX</t>
  </si>
  <si>
    <t>Joesenia Chaves</t>
  </si>
  <si>
    <t>Fair</t>
  </si>
  <si>
    <t>MLNZRSXJC9K</t>
  </si>
  <si>
    <t>Marilyn Patricia</t>
  </si>
  <si>
    <t>Douthard-Stanford</t>
  </si>
  <si>
    <t>QCNY57L7B6S</t>
  </si>
  <si>
    <t>Gany</t>
  </si>
  <si>
    <t>Micua</t>
  </si>
  <si>
    <t>XXNQCFBV5PD</t>
  </si>
  <si>
    <t>Rovelyn</t>
  </si>
  <si>
    <t>CYNZVSHHKTR</t>
  </si>
  <si>
    <t>Joevelyn</t>
  </si>
  <si>
    <t>Quitoriano-Hall</t>
  </si>
  <si>
    <t>OT: WELLNESS for invitee Joevelyn | (transfer 1 HERITAGE to Viorica Bordei at booking BQNGKLT7N7W</t>
  </si>
  <si>
    <t>PXNHGC8KTXD</t>
  </si>
  <si>
    <t>Raul Victor Villacorte</t>
  </si>
  <si>
    <t>Valmeo</t>
  </si>
  <si>
    <t>JVNWR43673H</t>
  </si>
  <si>
    <t>Estrope</t>
  </si>
  <si>
    <t>BRNVLHFDQW5</t>
  </si>
  <si>
    <t>Joeffrey Cesar</t>
  </si>
  <si>
    <t>TDNDCTL753L</t>
  </si>
  <si>
    <t>Balbir Kaur</t>
  </si>
  <si>
    <t>Rai</t>
  </si>
  <si>
    <t>82NX56YS5VD</t>
  </si>
  <si>
    <t>Surjeet Kaur</t>
  </si>
  <si>
    <t>Takhar</t>
  </si>
  <si>
    <t>WSN8Z63577C</t>
  </si>
  <si>
    <t>Charmaine Therese Agravante</t>
  </si>
  <si>
    <t>Rabeje</t>
  </si>
  <si>
    <t>T4N7XKPP5H5</t>
  </si>
  <si>
    <t>Cinthya</t>
  </si>
  <si>
    <t>Del Moral</t>
  </si>
  <si>
    <t>16-thg 9-25</t>
  </si>
  <si>
    <t>WVNSQLGRXVD</t>
  </si>
  <si>
    <t>Benjamin A</t>
  </si>
  <si>
    <t>DGNXCLTSNRM</t>
  </si>
  <si>
    <t>Darwin Franklin Yap</t>
  </si>
  <si>
    <t>Mocam</t>
  </si>
  <si>
    <t>Rooming: Their child Drayden Mocam - MZNH5C7MBKN, stays in the booking Shane Ortega - 6HN8SYNPX7J</t>
  </si>
  <si>
    <t>WTNR76HSJQH</t>
  </si>
  <si>
    <t>Sheila Mar Repollo</t>
  </si>
  <si>
    <t>42NRDQZBLZ7</t>
  </si>
  <si>
    <t>Dasheil Stefano</t>
  </si>
  <si>
    <t>6HN8SYNPX7J</t>
  </si>
  <si>
    <t>Shane Busa</t>
  </si>
  <si>
    <t>Ortega</t>
  </si>
  <si>
    <t>XTNVKV2RMYD</t>
  </si>
  <si>
    <t>Jovelyn Alba</t>
  </si>
  <si>
    <t>MZNH5C7MBKN</t>
  </si>
  <si>
    <t>Drayden Rafael</t>
  </si>
  <si>
    <t>child of DGNXCLTSNRM - Darwin Franklin Yap Mocam</t>
  </si>
  <si>
    <t>YTNLHZMVJD2</t>
  </si>
  <si>
    <t>Giovanni</t>
  </si>
  <si>
    <t>Arches</t>
  </si>
  <si>
    <t>VHNGR9FPD5X</t>
  </si>
  <si>
    <t>Roque Moradas</t>
  </si>
  <si>
    <t>Cotejo Jr</t>
  </si>
  <si>
    <t>WSNXG6WNYS3</t>
  </si>
  <si>
    <t>Jayson</t>
  </si>
  <si>
    <t>Lazo</t>
  </si>
  <si>
    <t>Rooming: next door with John Magallon - WSNKKFRRSRN</t>
  </si>
  <si>
    <t>SBNPKFMP8BD</t>
  </si>
  <si>
    <t>Mia Isabella</t>
  </si>
  <si>
    <t>Magallon</t>
  </si>
  <si>
    <t>WSNKKFRRSRN</t>
  </si>
  <si>
    <t>John Slate</t>
  </si>
  <si>
    <t>Rooming: wants to stay next door with John Magallon - WSNKKFRRSRN</t>
  </si>
  <si>
    <t>Q9NG5G5J7JZ</t>
  </si>
  <si>
    <t>6JNV3D9BWP6</t>
  </si>
  <si>
    <t>Gabe Slate</t>
  </si>
  <si>
    <t>9NNMTW6LKTF</t>
  </si>
  <si>
    <t>Kelvin</t>
  </si>
  <si>
    <t>Dy</t>
  </si>
  <si>
    <t>37NPP2CH6Z2</t>
  </si>
  <si>
    <t>Mikee Cheayanne</t>
  </si>
  <si>
    <t>JRNV9ZKJF8W</t>
  </si>
  <si>
    <t>Adrien Lorenzo Cabatino</t>
  </si>
  <si>
    <t>SMN5Q2672H5</t>
  </si>
  <si>
    <t>Surinder Kaur</t>
  </si>
  <si>
    <t>Takher</t>
  </si>
  <si>
    <t>WMN7RGRC4VF</t>
  </si>
  <si>
    <t>Kamaljit Kaur</t>
  </si>
  <si>
    <t>Sran</t>
  </si>
  <si>
    <t>NHNLHPGZ6KF</t>
  </si>
  <si>
    <t>Jennifer Salmayor</t>
  </si>
  <si>
    <t>Ramiro</t>
  </si>
  <si>
    <t>JL 93</t>
  </si>
  <si>
    <t>XDN9293Q5LK</t>
  </si>
  <si>
    <t>Earl Edward</t>
  </si>
  <si>
    <t>L4NGFZX6BQT</t>
  </si>
  <si>
    <t>Melody</t>
  </si>
  <si>
    <t>Bungcayao</t>
  </si>
  <si>
    <t>DL 7833</t>
  </si>
  <si>
    <t>JGN9MVRNMR7</t>
  </si>
  <si>
    <t>Emil</t>
  </si>
  <si>
    <t>45NGG83LHDJ</t>
  </si>
  <si>
    <t>Thanh Thuy Thi</t>
  </si>
  <si>
    <t>Andy Dinh</t>
  </si>
  <si>
    <t>DL 7850</t>
  </si>
  <si>
    <t>VKN6H9F3RPV</t>
  </si>
  <si>
    <t>Angela Teresa</t>
  </si>
  <si>
    <t>74NVFJ5GZ7V</t>
  </si>
  <si>
    <t>Franklin</t>
  </si>
  <si>
    <t>ZSNDCDKM3DJ</t>
  </si>
  <si>
    <t>Van Thuy Thi</t>
  </si>
  <si>
    <t>ZVNMMK7CYT5</t>
  </si>
  <si>
    <t>Thien Huu</t>
  </si>
  <si>
    <t>CANCEL request: phòng này cancel nhưng Mymy Tang ko take over</t>
  </si>
  <si>
    <t>V8NGZMKSJC3</t>
  </si>
  <si>
    <t>RXN2Q27B3HG</t>
  </si>
  <si>
    <t>Lang</t>
  </si>
  <si>
    <t>KE 478</t>
  </si>
  <si>
    <t>KE 477</t>
  </si>
  <si>
    <t>R3NNJCPKLQH</t>
  </si>
  <si>
    <t>Hang</t>
  </si>
  <si>
    <t>D4NCQCBVVZL</t>
  </si>
  <si>
    <t>Danfeng</t>
  </si>
  <si>
    <t>Annie Chen</t>
  </si>
  <si>
    <t>C8NDW74RXVT</t>
  </si>
  <si>
    <t>Fei</t>
  </si>
  <si>
    <t>V5NGQKB2WFF</t>
  </si>
  <si>
    <t>Qiaohua</t>
  </si>
  <si>
    <t>Zou</t>
  </si>
  <si>
    <t>6WNN3CD4VDV</t>
  </si>
  <si>
    <t>Andrea</t>
  </si>
  <si>
    <t>Carson</t>
  </si>
  <si>
    <t>Antonio Ponce</t>
  </si>
  <si>
    <t>PRE TOUR: 1 DBL to Osaka (Sept 13 - 18)</t>
  </si>
  <si>
    <t>QCN6RPH6V3G</t>
  </si>
  <si>
    <t>LGNPNL5ZG6S</t>
  </si>
  <si>
    <t>Antonio Visaya</t>
  </si>
  <si>
    <t>Ponce</t>
  </si>
  <si>
    <t>OZ 710</t>
  </si>
  <si>
    <t>HLN2M898T4F</t>
  </si>
  <si>
    <t>Shanni Faye</t>
  </si>
  <si>
    <t>JCNSMDYJTRY</t>
  </si>
  <si>
    <t>Shanti Mari</t>
  </si>
  <si>
    <t>4DNX5726X3T</t>
  </si>
  <si>
    <t>Marie Cielo</t>
  </si>
  <si>
    <t>XVNKSJZRHQZ</t>
  </si>
  <si>
    <t>Ana Laura</t>
  </si>
  <si>
    <t>Valdez</t>
  </si>
  <si>
    <t>Arlex Flores 1</t>
  </si>
  <si>
    <t>VQNW8LNVGMZ</t>
  </si>
  <si>
    <t>Bryant Renee</t>
  </si>
  <si>
    <t>3HNHKQSXH2Q</t>
  </si>
  <si>
    <t>Elizabeth Libertad</t>
  </si>
  <si>
    <t>Jara</t>
  </si>
  <si>
    <t>TTNL68RRFMJ</t>
  </si>
  <si>
    <t>Z4NJWD3H5SH</t>
  </si>
  <si>
    <t>Vanesa Giselle</t>
  </si>
  <si>
    <t>Hernaiz</t>
  </si>
  <si>
    <t>26NV7RWS5JG</t>
  </si>
  <si>
    <t>Carlos Daniel</t>
  </si>
  <si>
    <t>Barrios</t>
  </si>
  <si>
    <t>4MN4Y6W8QGD</t>
  </si>
  <si>
    <t>Diana San Juanita</t>
  </si>
  <si>
    <t>Favela</t>
  </si>
  <si>
    <t>FRNXYDBTD56</t>
  </si>
  <si>
    <t>Carlos Alberto</t>
  </si>
  <si>
    <t>DQN24PC6WPH</t>
  </si>
  <si>
    <t>Janie</t>
  </si>
  <si>
    <t>Ramirez</t>
  </si>
  <si>
    <t>BLN8W73VBT8</t>
  </si>
  <si>
    <t>Ramirez De Leon</t>
  </si>
  <si>
    <t>8TN7XBPJ3BV</t>
  </si>
  <si>
    <t>Lilia Maribel</t>
  </si>
  <si>
    <t>Sanchez Mendez</t>
  </si>
  <si>
    <t>VHNDKNSM3VZ</t>
  </si>
  <si>
    <t>Diana</t>
  </si>
  <si>
    <t>Posada</t>
  </si>
  <si>
    <t>PHN3WTCPZM7</t>
  </si>
  <si>
    <t>Leticia</t>
  </si>
  <si>
    <t>JHNVX5VQYWW</t>
  </si>
  <si>
    <t>Juan Felipe</t>
  </si>
  <si>
    <t>XNNK4JDDBZN</t>
  </si>
  <si>
    <t>Judeth</t>
  </si>
  <si>
    <t>B8NSDNY9PJX</t>
  </si>
  <si>
    <t>Dylan</t>
  </si>
  <si>
    <t>YXN3VVZCGW5</t>
  </si>
  <si>
    <t>Jose Alfredo</t>
  </si>
  <si>
    <t>Sanchez Mendoza</t>
  </si>
  <si>
    <t>S9NQZBR4DV8</t>
  </si>
  <si>
    <t>Diego</t>
  </si>
  <si>
    <t>YPNG47T9LNK</t>
  </si>
  <si>
    <t>Coreas</t>
  </si>
  <si>
    <t>3VNYVKSWXJ5</t>
  </si>
  <si>
    <t>Angelica</t>
  </si>
  <si>
    <t>Quecano</t>
  </si>
  <si>
    <t>BWN8H42QKMN</t>
  </si>
  <si>
    <t>Imelda Yesenia</t>
  </si>
  <si>
    <t>Zetino</t>
  </si>
  <si>
    <t>arrive 17Sep, pick-up on 18Sep @ 13:30, ICN-T2</t>
  </si>
  <si>
    <t>YMNGVR4FQCV</t>
  </si>
  <si>
    <t>5QNVKQ6QQ8G</t>
  </si>
  <si>
    <t>Anthony</t>
  </si>
  <si>
    <t>Oropeza</t>
  </si>
  <si>
    <t>9GN8FJYRCLN</t>
  </si>
  <si>
    <t>Azusena Lucero</t>
  </si>
  <si>
    <t>Gil Carino</t>
  </si>
  <si>
    <t>WHNFBRTNCT4</t>
  </si>
  <si>
    <t>Ada Cecilia</t>
  </si>
  <si>
    <t>Callejas</t>
  </si>
  <si>
    <t>1/ Group: GYNVRPJCZYF + 3LNXZMRY3DF + WHNFBRTNCT4
2/ Post: 2 nights for 1 DBL (Sept 23, 24)</t>
  </si>
  <si>
    <t>WCNJTW79HTD</t>
  </si>
  <si>
    <t>Manuel Antonio</t>
  </si>
  <si>
    <t>Post: 2 nights for 1 DBL (Sept 23, 24)</t>
  </si>
  <si>
    <t>GYNVRPJCZYF</t>
  </si>
  <si>
    <t>Emily Tatiana</t>
  </si>
  <si>
    <t>57NYJ8LR4VS</t>
  </si>
  <si>
    <t>3LNXZMRY3DF</t>
  </si>
  <si>
    <t>Silvia Marisol</t>
  </si>
  <si>
    <t>YKNQBT36KBP</t>
  </si>
  <si>
    <t>Saul Humberto</t>
  </si>
  <si>
    <t>WKNJP5XDVLS</t>
  </si>
  <si>
    <t>Gustavo</t>
  </si>
  <si>
    <t>Ceron-Castillo</t>
  </si>
  <si>
    <t>W8N7FTWBP5Q</t>
  </si>
  <si>
    <t>Sebastian</t>
  </si>
  <si>
    <t>Lopez-Castillo</t>
  </si>
  <si>
    <t>Dietary: allergic to walnuts, peanuts, almonds, pistachios, hazelnuts</t>
  </si>
  <si>
    <t>WHN8DGTFJ8W</t>
  </si>
  <si>
    <t>Norbella</t>
  </si>
  <si>
    <t>Lopez</t>
  </si>
  <si>
    <t>OZ 6615</t>
  </si>
  <si>
    <t>OZ 6620</t>
  </si>
  <si>
    <t>GQNS2V6RSD3</t>
  </si>
  <si>
    <t>Ana Victoria</t>
  </si>
  <si>
    <t>9RNBGG26TV3</t>
  </si>
  <si>
    <t>Raquel</t>
  </si>
  <si>
    <t>Robinette</t>
  </si>
  <si>
    <t>P7N8H4PV9MW</t>
  </si>
  <si>
    <t>Estupinan Diaz</t>
  </si>
  <si>
    <t>Q9NKWBL52DV</t>
  </si>
  <si>
    <t>Gricelda Leonor</t>
  </si>
  <si>
    <t>Diaz</t>
  </si>
  <si>
    <t>DGNG6WSSG5D</t>
  </si>
  <si>
    <t>Salvador</t>
  </si>
  <si>
    <t>QWNLCKZSMMP</t>
  </si>
  <si>
    <t>Juanny</t>
  </si>
  <si>
    <t>XGND7YCPXL7</t>
  </si>
  <si>
    <t>Kannika</t>
  </si>
  <si>
    <t>Seung</t>
  </si>
  <si>
    <t>Arlex Flores 2</t>
  </si>
  <si>
    <t>KJNN8X2RK5W</t>
  </si>
  <si>
    <t>Ryan Daniel</t>
  </si>
  <si>
    <t>Lipson</t>
  </si>
  <si>
    <t>8FNMZGZ9DLT</t>
  </si>
  <si>
    <t>Lydia Makayu</t>
  </si>
  <si>
    <t>Nankwanga</t>
  </si>
  <si>
    <t>FWNQ9TBCZLG</t>
  </si>
  <si>
    <t>Moses Katende</t>
  </si>
  <si>
    <t>Semwogerere</t>
  </si>
  <si>
    <t>EK 323</t>
  </si>
  <si>
    <t>P8NF9X38PBC</t>
  </si>
  <si>
    <t>Senghap</t>
  </si>
  <si>
    <t>Roeun</t>
  </si>
  <si>
    <t>RS 701</t>
  </si>
  <si>
    <t>YMNK69CW69P</t>
  </si>
  <si>
    <t>Ratana Sambo</t>
  </si>
  <si>
    <t>Ty-Riebe</t>
  </si>
  <si>
    <t>7LN2F2NR2TC</t>
  </si>
  <si>
    <t>Eron</t>
  </si>
  <si>
    <t>Senfuma</t>
  </si>
  <si>
    <t>9DNNSMNSBGB</t>
  </si>
  <si>
    <t>Gloria</t>
  </si>
  <si>
    <t>Musiimenta</t>
  </si>
  <si>
    <t>RHNMXXVRSTZ</t>
  </si>
  <si>
    <t>Lydia</t>
  </si>
  <si>
    <t>Lugumya</t>
  </si>
  <si>
    <t>NDNT7TZP99B</t>
  </si>
  <si>
    <t>Sarahlynn Siny</t>
  </si>
  <si>
    <t>Rith</t>
  </si>
  <si>
    <t>SQNX7R8KBSX</t>
  </si>
  <si>
    <t>Rogers Nicholas</t>
  </si>
  <si>
    <t>Muyanja</t>
  </si>
  <si>
    <t>33NZH39HDK6</t>
  </si>
  <si>
    <t>Malai Thi</t>
  </si>
  <si>
    <t>KE 689</t>
  </si>
  <si>
    <t>9FNSXSNNYBP</t>
  </si>
  <si>
    <t>Tyrone Dino</t>
  </si>
  <si>
    <t>Dem</t>
  </si>
  <si>
    <t>DLNGDYWR99Z</t>
  </si>
  <si>
    <t>Sivaing</t>
  </si>
  <si>
    <t>Suos</t>
  </si>
  <si>
    <t>26-thg 9-25</t>
  </si>
  <si>
    <t>5LNX7TZ2QM4</t>
  </si>
  <si>
    <t>KVNZ6J6CKSK</t>
  </si>
  <si>
    <t>Sopheak</t>
  </si>
  <si>
    <t>Touch</t>
  </si>
  <si>
    <t>QCNDXTYBBFG</t>
  </si>
  <si>
    <t>Sophen</t>
  </si>
  <si>
    <t>RZNF7PKF6VF</t>
  </si>
  <si>
    <t>Skylar Dara</t>
  </si>
  <si>
    <t>T3NZ3RRFC37</t>
  </si>
  <si>
    <t>Anacleto</t>
  </si>
  <si>
    <t>Ben Yeung</t>
  </si>
  <si>
    <t>YP 151</t>
  </si>
  <si>
    <t>SBNY5DVLM6C</t>
  </si>
  <si>
    <t>Baby Rose Valentin</t>
  </si>
  <si>
    <t>Suguitan</t>
  </si>
  <si>
    <t>PBNCC86LSB9</t>
  </si>
  <si>
    <t>Benjamin Mateo</t>
  </si>
  <si>
    <t>Trilles</t>
  </si>
  <si>
    <t>YP 152</t>
  </si>
  <si>
    <t>TMNDBGWLJ7N</t>
  </si>
  <si>
    <t>Erlinda Fernandez</t>
  </si>
  <si>
    <t>DCNVDCKB392</t>
  </si>
  <si>
    <t>Caridad Vea</t>
  </si>
  <si>
    <t>Visitacion</t>
  </si>
  <si>
    <t>Z8NB5GSHCLF</t>
  </si>
  <si>
    <t>Edgar Serafin Calza</t>
  </si>
  <si>
    <t>BNNVXZJ7NXV</t>
  </si>
  <si>
    <t>Maria Luisa Castillo</t>
  </si>
  <si>
    <t>Yasay</t>
  </si>
  <si>
    <t>66N7QCJKQT2</t>
  </si>
  <si>
    <t>Mary Allison Keani Castillo</t>
  </si>
  <si>
    <t>NBNPXMXSXSQ</t>
  </si>
  <si>
    <t>Marifel Pantoja</t>
  </si>
  <si>
    <t>Abella</t>
  </si>
  <si>
    <t>5CNBZLWK2QM</t>
  </si>
  <si>
    <t>Mc Ronnell Facun</t>
  </si>
  <si>
    <t>KDNRXN8D2BZ</t>
  </si>
  <si>
    <t>Renate Rola</t>
  </si>
  <si>
    <t>Camarillo</t>
  </si>
  <si>
    <t>HA 460</t>
  </si>
  <si>
    <t>7GN24NLCBFX</t>
  </si>
  <si>
    <t>Thelma Agbayani</t>
  </si>
  <si>
    <t>Villanueva</t>
  </si>
  <si>
    <t>4RNTG7JLHHC</t>
  </si>
  <si>
    <t>Trifonia Arubio</t>
  </si>
  <si>
    <t>Savellano</t>
  </si>
  <si>
    <t>VBNG57FQCDB</t>
  </si>
  <si>
    <t>Israel Pacis</t>
  </si>
  <si>
    <t>39NF9V7H6CY</t>
  </si>
  <si>
    <t>Yeung</t>
  </si>
  <si>
    <t>HA 459</t>
  </si>
  <si>
    <t>DNNMGTHKDWV</t>
  </si>
  <si>
    <t>GSNT6YKWV6Z</t>
  </si>
  <si>
    <t>Kristoffer Alakai Jun Hung</t>
  </si>
  <si>
    <t>8CNBZMTDRK6</t>
  </si>
  <si>
    <t>Tracy Py</t>
  </si>
  <si>
    <t>ZRNSL66BMBJ</t>
  </si>
  <si>
    <t>Chanda Rae Tokuda</t>
  </si>
  <si>
    <t>Park</t>
  </si>
  <si>
    <t>8PNDB9WB78T</t>
  </si>
  <si>
    <t>Amphay</t>
  </si>
  <si>
    <t>Champathong</t>
  </si>
  <si>
    <t>BZN3DHV5S8Y</t>
  </si>
  <si>
    <t>Louisa Lo Ping</t>
  </si>
  <si>
    <t>HA 459 on 17 Sep</t>
  </si>
  <si>
    <t>HA 460 on 24 Sep</t>
  </si>
  <si>
    <t>1/ arrive 17Sep, pick-up on 18Sep @ 7:00, ICN-T1
2/ depart 24Sep, see-off on 23Sep @ 16:35, ICN-T1</t>
  </si>
  <si>
    <t>X6NJ7ZVNZQC</t>
  </si>
  <si>
    <t>Ana Liza</t>
  </si>
  <si>
    <t>Caldetera</t>
  </si>
  <si>
    <t>PCNQCW5W464</t>
  </si>
  <si>
    <t>Lomboy</t>
  </si>
  <si>
    <t>8VNPFCHMRSM</t>
  </si>
  <si>
    <t>3PNX7JRPMVB</t>
  </si>
  <si>
    <t>Nena Balgos</t>
  </si>
  <si>
    <t>Siggaoat</t>
  </si>
  <si>
    <t>HSNRXVDZCHF</t>
  </si>
  <si>
    <t>Roema Udani</t>
  </si>
  <si>
    <t>Talley</t>
  </si>
  <si>
    <t>HA 871</t>
  </si>
  <si>
    <t>1/ Mimi Talley (SMD)
2/ Group B: depart 22Sep HA 872</t>
  </si>
  <si>
    <t>YYNMQ49SLXG</t>
  </si>
  <si>
    <t>Dein Marcus Yanos</t>
  </si>
  <si>
    <t>Acoba</t>
  </si>
  <si>
    <t>TW 302</t>
  </si>
  <si>
    <t>KE 1803</t>
  </si>
  <si>
    <t>MFN5X6X3RRG</t>
  </si>
  <si>
    <t>Djiaffel Marc Yanos</t>
  </si>
  <si>
    <t>YWN7MH9BRDQ</t>
  </si>
  <si>
    <t>BX 8807</t>
  </si>
  <si>
    <t>8KNR87KS9DY</t>
  </si>
  <si>
    <t>Pepito</t>
  </si>
  <si>
    <t>ZPNSTTZSCPZ</t>
  </si>
  <si>
    <t>Grace C</t>
  </si>
  <si>
    <t>Cabaccang-Sajor</t>
  </si>
  <si>
    <t>LMNVC825DZ4</t>
  </si>
  <si>
    <t>Darrel Angelo Cabaccang</t>
  </si>
  <si>
    <t>Sajor</t>
  </si>
  <si>
    <t>XDNPCYLTW7F</t>
  </si>
  <si>
    <t>Elizabeth Anne Cabaccang</t>
  </si>
  <si>
    <t>R9N6FCFSHK6</t>
  </si>
  <si>
    <t>Jhovan Philip</t>
  </si>
  <si>
    <t>Sumer</t>
  </si>
  <si>
    <t>ZGNSWMS6T8G</t>
  </si>
  <si>
    <t>Tricia Costales</t>
  </si>
  <si>
    <t>Pascua</t>
  </si>
  <si>
    <t>BTN36MT3QVY</t>
  </si>
  <si>
    <t>Melvin Jay Farinas</t>
  </si>
  <si>
    <t>Caraang</t>
  </si>
  <si>
    <t>6WNGS56CJRN</t>
  </si>
  <si>
    <t>Michael Deus</t>
  </si>
  <si>
    <t>MHNR3BWTJ95</t>
  </si>
  <si>
    <t>Mary Rose Capitle</t>
  </si>
  <si>
    <t>BSNVW69W4BY</t>
  </si>
  <si>
    <t>Namnama Yanos</t>
  </si>
  <si>
    <t>WKNY39K3CYB</t>
  </si>
  <si>
    <t>Marc Flor</t>
  </si>
  <si>
    <t>2XNGSDF8QV2</t>
  </si>
  <si>
    <t>Dre Marco</t>
  </si>
  <si>
    <t>WJNS3P9YMV7</t>
  </si>
  <si>
    <t>Nieva Jose</t>
  </si>
  <si>
    <t>N5NTMFKD344</t>
  </si>
  <si>
    <t>Gabriel Aiden Capitle</t>
  </si>
  <si>
    <t>9MNHP2WZSKG</t>
  </si>
  <si>
    <t>Aries Kamalei</t>
  </si>
  <si>
    <t>Lasiter-Gerard</t>
  </si>
  <si>
    <t>VKNTNKYK9DT</t>
  </si>
  <si>
    <t>Rummans</t>
  </si>
  <si>
    <t>BX 8803</t>
  </si>
  <si>
    <t>JYNV2WC5JT6</t>
  </si>
  <si>
    <t>Logan</t>
  </si>
  <si>
    <t>Torricer</t>
  </si>
  <si>
    <t>LRNQVDNJC83</t>
  </si>
  <si>
    <t>Justice Makana</t>
  </si>
  <si>
    <t>QBNDT8PT6N8</t>
  </si>
  <si>
    <t>Marcus Xavier</t>
  </si>
  <si>
    <t>Paredes Ramil</t>
  </si>
  <si>
    <t>5YND7SXXQY4</t>
  </si>
  <si>
    <t>Rayvin Christina</t>
  </si>
  <si>
    <t>Hawkins</t>
  </si>
  <si>
    <t>R2NXFDJJKWW</t>
  </si>
  <si>
    <t>Wen-Yu</t>
  </si>
  <si>
    <t>OZ 712</t>
  </si>
  <si>
    <t>team of Victor Liao - 7HNRDNZXT8P</t>
  </si>
  <si>
    <t>WZNKGDMP4F5</t>
  </si>
  <si>
    <t>A-Chih</t>
  </si>
  <si>
    <t>Sung</t>
  </si>
  <si>
    <t>FDNDS9JDYXG</t>
  </si>
  <si>
    <t>Shayna Kukana Tokuda</t>
  </si>
  <si>
    <t>9BNMBF3FTNR</t>
  </si>
  <si>
    <t>Franklin Kauakukalahale</t>
  </si>
  <si>
    <t>Miguel</t>
  </si>
  <si>
    <t>BKNV2ZRV4G5</t>
  </si>
  <si>
    <t>Kahiapo'Okalani Francisco</t>
  </si>
  <si>
    <t>Domingo</t>
  </si>
  <si>
    <t>Z8NGBR385ZD</t>
  </si>
  <si>
    <t>Hao Cheng</t>
  </si>
  <si>
    <t>LGNQMQ263RF</t>
  </si>
  <si>
    <t>Yonjoong Kevin</t>
  </si>
  <si>
    <t>RLN2NJLXZT2</t>
  </si>
  <si>
    <t>George Tinghua</t>
  </si>
  <si>
    <t>the child of Weiyi Liao (CEO Victor Liao) - 7HNRDNZXT8P</t>
  </si>
  <si>
    <t>XDNCNFHFN74</t>
  </si>
  <si>
    <t>Barayuga-Baluyut</t>
  </si>
  <si>
    <t>ZGNLCJYWJF5</t>
  </si>
  <si>
    <t>Sylvia</t>
  </si>
  <si>
    <t>5PN3Q7BPGTP</t>
  </si>
  <si>
    <t>Dianne</t>
  </si>
  <si>
    <t>Sapah-Gulian</t>
  </si>
  <si>
    <t>Beverly Fecundo</t>
  </si>
  <si>
    <t>3KNKP425GLF</t>
  </si>
  <si>
    <t>Jasmin</t>
  </si>
  <si>
    <t>Chi</t>
  </si>
  <si>
    <t>YCNQVXSPZTD</t>
  </si>
  <si>
    <t>Joshua</t>
  </si>
  <si>
    <t>Labiano</t>
  </si>
  <si>
    <t>V3NN4BSD5YB</t>
  </si>
  <si>
    <t>Lloyd Carandang</t>
  </si>
  <si>
    <t>MQNQR3HS5GW</t>
  </si>
  <si>
    <t>Elizabeth Reyes</t>
  </si>
  <si>
    <t>96N9F3Z2RCT</t>
  </si>
  <si>
    <t>Delia Manzano</t>
  </si>
  <si>
    <t>WSNY4KXDDKC</t>
  </si>
  <si>
    <t>Isabella Reyes</t>
  </si>
  <si>
    <t>SJNLH4DYBF5</t>
  </si>
  <si>
    <t>Diego Reyes</t>
  </si>
  <si>
    <t>PJNQ7JBKDNQ</t>
  </si>
  <si>
    <t>Joaquin Reyes</t>
  </si>
  <si>
    <t>MCNTG4KDWGV</t>
  </si>
  <si>
    <t>Brian Baillo</t>
  </si>
  <si>
    <t>Cafe</t>
  </si>
  <si>
    <t>2QNZWQY99FL</t>
  </si>
  <si>
    <t>Gina Diaz</t>
  </si>
  <si>
    <t>Alfonso</t>
  </si>
  <si>
    <t>R5NH4VG3Z4L</t>
  </si>
  <si>
    <t>Francis Chavez</t>
  </si>
  <si>
    <t>CWNHDQ75YS8</t>
  </si>
  <si>
    <t>Ace Barasina</t>
  </si>
  <si>
    <t>Mangaya</t>
  </si>
  <si>
    <t>PXN4626XWLX</t>
  </si>
  <si>
    <t>Donalita Bolayon</t>
  </si>
  <si>
    <t>YGNKH5GPF5S</t>
  </si>
  <si>
    <t>Rubelyn</t>
  </si>
  <si>
    <t>Perdon</t>
  </si>
  <si>
    <t>7JNXRXS4DWM</t>
  </si>
  <si>
    <t>Bobby</t>
  </si>
  <si>
    <t>8HNX24Q5FFM</t>
  </si>
  <si>
    <t>Queenette Micah</t>
  </si>
  <si>
    <t>LPNGC7WMFPB</t>
  </si>
  <si>
    <t>Genicah Faith</t>
  </si>
  <si>
    <t>T4N4VWYB6HF</t>
  </si>
  <si>
    <t>Hui</t>
  </si>
  <si>
    <t>Brian Wang</t>
  </si>
  <si>
    <t>R9NQ49LJX9Q</t>
  </si>
  <si>
    <t>Yu Yu</t>
  </si>
  <si>
    <t>42NM993NW45</t>
  </si>
  <si>
    <t>Renfu</t>
  </si>
  <si>
    <t>Xiamen Airlines</t>
  </si>
  <si>
    <t>MF 878</t>
  </si>
  <si>
    <t>5JN5D3JCY3V</t>
  </si>
  <si>
    <t>Yueying</t>
  </si>
  <si>
    <t>Jiang</t>
  </si>
  <si>
    <t>7QNNG92NZ27</t>
  </si>
  <si>
    <t>Zhiyuan</t>
  </si>
  <si>
    <t>KE 766</t>
  </si>
  <si>
    <t>P5NHJB3X453</t>
  </si>
  <si>
    <t>Jinping</t>
  </si>
  <si>
    <t>Yao</t>
  </si>
  <si>
    <t>VCNLYVQQZ56</t>
  </si>
  <si>
    <t>Dali</t>
  </si>
  <si>
    <t>Fu</t>
  </si>
  <si>
    <t>KE 806</t>
  </si>
  <si>
    <t>DGNLZ9FMRLH</t>
  </si>
  <si>
    <t>Keli</t>
  </si>
  <si>
    <t>Sun</t>
  </si>
  <si>
    <t>YMN927THVL3</t>
  </si>
  <si>
    <t>Dong</t>
  </si>
  <si>
    <t>Gang</t>
  </si>
  <si>
    <t>SC 4613</t>
  </si>
  <si>
    <t>6GNS6R9BLKF</t>
  </si>
  <si>
    <t>Zhu</t>
  </si>
  <si>
    <t>Xinhua</t>
  </si>
  <si>
    <t>3MN8G6BW3XJ</t>
  </si>
  <si>
    <t>Chito Mendoza</t>
  </si>
  <si>
    <t>Roxas</t>
  </si>
  <si>
    <t>Chito Roxas</t>
  </si>
  <si>
    <t>PR 466</t>
  </si>
  <si>
    <t>YTNSLFFGMC5</t>
  </si>
  <si>
    <t>Sheila Salunga</t>
  </si>
  <si>
    <t>SXN8W63YJDW</t>
  </si>
  <si>
    <t>Chloe</t>
  </si>
  <si>
    <t>Chloe Xu</t>
  </si>
  <si>
    <t>Aero K Airlines</t>
  </si>
  <si>
    <t>RF 315</t>
  </si>
  <si>
    <t>CLN3ZSSV4Z5</t>
  </si>
  <si>
    <t>Weiyou</t>
  </si>
  <si>
    <t>GDN2BZRCB7K</t>
  </si>
  <si>
    <t>Felix Kai</t>
  </si>
  <si>
    <t>VLNXVYL2DKH</t>
  </si>
  <si>
    <t>Julia</t>
  </si>
  <si>
    <t>RS 705</t>
  </si>
  <si>
    <t>PSNJ9PDGZMJ</t>
  </si>
  <si>
    <t>Matthew</t>
  </si>
  <si>
    <t>RXNSXKSFMFM</t>
  </si>
  <si>
    <t>Mei Juan</t>
  </si>
  <si>
    <t>NVNDGFQL98G</t>
  </si>
  <si>
    <t>Li Jiao</t>
  </si>
  <si>
    <t>Ni</t>
  </si>
  <si>
    <t>ZBNWDQ7DB74</t>
  </si>
  <si>
    <t>L8N9LNXTQRQ</t>
  </si>
  <si>
    <t>Jordan</t>
  </si>
  <si>
    <t>Watkins</t>
  </si>
  <si>
    <t>42NSVD7LF5L</t>
  </si>
  <si>
    <t>Wenhui</t>
  </si>
  <si>
    <t>GWNTV942MT9</t>
  </si>
  <si>
    <t>Tina</t>
  </si>
  <si>
    <t>PBNYX2J99PN</t>
  </si>
  <si>
    <t>Xiaorong</t>
  </si>
  <si>
    <t>KE 865</t>
  </si>
  <si>
    <t>ZPNF8CSXJLF</t>
  </si>
  <si>
    <t>Phoebe Fei</t>
  </si>
  <si>
    <t>26N3QGV4RLH</t>
  </si>
  <si>
    <t>Ming Jian</t>
  </si>
  <si>
    <t>KE 38</t>
  </si>
  <si>
    <t>JWNHZSWJZ7C</t>
  </si>
  <si>
    <t>Jing</t>
  </si>
  <si>
    <t>QCNCJWCTVB5</t>
  </si>
  <si>
    <t>Viola</t>
  </si>
  <si>
    <t>HYNXBD2YXND</t>
  </si>
  <si>
    <t>Hongping</t>
  </si>
  <si>
    <t>2SN77VLXC56</t>
  </si>
  <si>
    <t>Miaoyan</t>
  </si>
  <si>
    <t>KE 178</t>
  </si>
  <si>
    <t>KE 177</t>
  </si>
  <si>
    <t>KNNV8JXGMLT</t>
  </si>
  <si>
    <t>Wai Sun</t>
  </si>
  <si>
    <t>Mow</t>
  </si>
  <si>
    <t>KE 672</t>
  </si>
  <si>
    <t>KE 671</t>
  </si>
  <si>
    <t>DNNN22S3MCL</t>
  </si>
  <si>
    <t>Molly Tingjiun</t>
  </si>
  <si>
    <t>93NNLPWKZF6</t>
  </si>
  <si>
    <t>Feng Jiao</t>
  </si>
  <si>
    <t>THN4JHTZL56</t>
  </si>
  <si>
    <t>Christopher John Miranda</t>
  </si>
  <si>
    <t>Pacifico</t>
  </si>
  <si>
    <t>Chris Pacifico</t>
  </si>
  <si>
    <t>TVNZV4F372W</t>
  </si>
  <si>
    <t>Lori Faye Tanwangco</t>
  </si>
  <si>
    <t>K2NNGNQF7GW</t>
  </si>
  <si>
    <t>Sandra Liang</t>
  </si>
  <si>
    <t>Anderson</t>
  </si>
  <si>
    <t>7C 6101</t>
  </si>
  <si>
    <t>G6NSK78M767</t>
  </si>
  <si>
    <t>Scott Roland</t>
  </si>
  <si>
    <t>NXNXPT62HPQ</t>
  </si>
  <si>
    <t>Araceli Adasa Hamoy</t>
  </si>
  <si>
    <t>Hermosa</t>
  </si>
  <si>
    <t>OZ 131</t>
  </si>
  <si>
    <t>KNNQVZ77PQ3</t>
  </si>
  <si>
    <t>Richard John</t>
  </si>
  <si>
    <t>P6NVLRRR7MH</t>
  </si>
  <si>
    <t>Ricardo Martin</t>
  </si>
  <si>
    <t>Villaescusa Rosas</t>
  </si>
  <si>
    <t>24N6833DHJL</t>
  </si>
  <si>
    <t>Alma Patricia</t>
  </si>
  <si>
    <t>Pineda Landeros</t>
  </si>
  <si>
    <t>Z5NVG9GXMQK</t>
  </si>
  <si>
    <t>Sabina</t>
  </si>
  <si>
    <t>Villaescusa Pineda</t>
  </si>
  <si>
    <t>STN6LZZ67WV</t>
  </si>
  <si>
    <t>Floramor</t>
  </si>
  <si>
    <t>Lacerna</t>
  </si>
  <si>
    <t>FNNFJJP93KM</t>
  </si>
  <si>
    <t>Burila</t>
  </si>
  <si>
    <t>2DNW5ZZSH2V</t>
  </si>
  <si>
    <t>Chunxia</t>
  </si>
  <si>
    <t>Fan</t>
  </si>
  <si>
    <t>Congqun Jian</t>
  </si>
  <si>
    <t>8WNDZMG7HZB</t>
  </si>
  <si>
    <t>Candy Hairong</t>
  </si>
  <si>
    <t>Guo</t>
  </si>
  <si>
    <t>DJN5RYT25PK</t>
  </si>
  <si>
    <t>Fengmei</t>
  </si>
  <si>
    <t>Spring Airlines</t>
  </si>
  <si>
    <t>9C 8559</t>
  </si>
  <si>
    <t>9C 8560</t>
  </si>
  <si>
    <t>PYNCL4Y5PPP</t>
  </si>
  <si>
    <t>Yaoxing</t>
  </si>
  <si>
    <t>RLNJK5N57VT</t>
  </si>
  <si>
    <t>Congqun</t>
  </si>
  <si>
    <t>Jian</t>
  </si>
  <si>
    <t>CZ 3061</t>
  </si>
  <si>
    <t>9SNZ8HTDCVN</t>
  </si>
  <si>
    <t>Aijia</t>
  </si>
  <si>
    <t>MU 579</t>
  </si>
  <si>
    <t>MU 580</t>
  </si>
  <si>
    <t>M7NM8JD9RZT</t>
  </si>
  <si>
    <t>Yuanqian</t>
  </si>
  <si>
    <t>3DNMTJ2NB3V</t>
  </si>
  <si>
    <t>Conglan</t>
  </si>
  <si>
    <t>LBNNZKFLV9F</t>
  </si>
  <si>
    <t>Haibing</t>
  </si>
  <si>
    <t>MMNPYV2PHHW</t>
  </si>
  <si>
    <t>Enzhong</t>
  </si>
  <si>
    <t>4JNVF2R2Y9W</t>
  </si>
  <si>
    <t>Alusine</t>
  </si>
  <si>
    <t>Kabia</t>
  </si>
  <si>
    <t>Erich Colet</t>
  </si>
  <si>
    <t>KE 644</t>
  </si>
  <si>
    <t>KE 647</t>
  </si>
  <si>
    <t>VZNXBL7V82H</t>
  </si>
  <si>
    <t>Jetta Entowie</t>
  </si>
  <si>
    <t>Kaimachiande</t>
  </si>
  <si>
    <t>MZN5ZNKW29J</t>
  </si>
  <si>
    <t>Dominique</t>
  </si>
  <si>
    <t>Johnson</t>
  </si>
  <si>
    <t>OT: K-WELLNESS for Invitee</t>
  </si>
  <si>
    <t>MRNCCND32VD</t>
  </si>
  <si>
    <t>Hedy Allison</t>
  </si>
  <si>
    <t>98NZK46R6HH</t>
  </si>
  <si>
    <t>Josephine Sentho</t>
  </si>
  <si>
    <t>Turay</t>
  </si>
  <si>
    <t>4FNBSKBPHSR</t>
  </si>
  <si>
    <t>Karen Verline</t>
  </si>
  <si>
    <t>Morgan Sesay</t>
  </si>
  <si>
    <t>VHNBRRY58YQ</t>
  </si>
  <si>
    <t>2NNR6CRDJGR</t>
  </si>
  <si>
    <t>Kenneth Edward</t>
  </si>
  <si>
    <t>J7NQ87Z48DH</t>
  </si>
  <si>
    <t>Malachi Maurice</t>
  </si>
  <si>
    <t>Rooming: Invitee's soon, request next door</t>
  </si>
  <si>
    <t>2HN3G4SP8MZ</t>
  </si>
  <si>
    <t>Garrett</t>
  </si>
  <si>
    <t>FQN9ZZH3WWK</t>
  </si>
  <si>
    <t>Connie Ly</t>
  </si>
  <si>
    <t>Kakhigna-Kwong</t>
  </si>
  <si>
    <t>CDNLT98SZH8</t>
  </si>
  <si>
    <t>PRE night twin with Derica Pardilla (JW Marriott - Confirmation No: 92964205)</t>
  </si>
  <si>
    <t>5ZNLZ3CFKP4</t>
  </si>
  <si>
    <t>John Chun-Han</t>
  </si>
  <si>
    <t>Liau</t>
  </si>
  <si>
    <t>7XN6ZDZ4JFJ</t>
  </si>
  <si>
    <t>Jeremiah John</t>
  </si>
  <si>
    <t>Loree</t>
  </si>
  <si>
    <t>WCNTS528FG2</t>
  </si>
  <si>
    <t>Corbin</t>
  </si>
  <si>
    <t>BJNPNP55RXZ</t>
  </si>
  <si>
    <t>Groth</t>
  </si>
  <si>
    <t>9JNBK8SH497</t>
  </si>
  <si>
    <t>Finda</t>
  </si>
  <si>
    <t>7TNQ5RQVBFN</t>
  </si>
  <si>
    <t>Safiatu</t>
  </si>
  <si>
    <t>Sengeh</t>
  </si>
  <si>
    <t>N5N2Z6TQQC8</t>
  </si>
  <si>
    <t>Anthony Castillo</t>
  </si>
  <si>
    <t>Co</t>
  </si>
  <si>
    <t>KE 648</t>
  </si>
  <si>
    <t>SXNM23QX6DR</t>
  </si>
  <si>
    <t>Maria Angelica Corpuz</t>
  </si>
  <si>
    <t>LKNCMTZ54KB</t>
  </si>
  <si>
    <t>Austin Chris</t>
  </si>
  <si>
    <t>4FNTQPY5CZN</t>
  </si>
  <si>
    <t>Carlo</t>
  </si>
  <si>
    <t>Del Mundo</t>
  </si>
  <si>
    <t>BDNR8C5CRYQ</t>
  </si>
  <si>
    <t>Guia Maria Paz Precilla</t>
  </si>
  <si>
    <t>VVNKZQ485DM</t>
  </si>
  <si>
    <t>David Ronald</t>
  </si>
  <si>
    <t>Lippke Jr.</t>
  </si>
  <si>
    <t>JZNZ7P52KCV</t>
  </si>
  <si>
    <t>Gabriel Dion</t>
  </si>
  <si>
    <t>Lippke</t>
  </si>
  <si>
    <t>SZN36BX2FP8</t>
  </si>
  <si>
    <t>SBNZJVRL9BW</t>
  </si>
  <si>
    <t>Matthew David</t>
  </si>
  <si>
    <t>KBNRVQT5Q4T</t>
  </si>
  <si>
    <t>Elda</t>
  </si>
  <si>
    <t>7C 2114</t>
  </si>
  <si>
    <t>Z4NNZ5TJZCS</t>
  </si>
  <si>
    <t>Mitchelle Bermejo</t>
  </si>
  <si>
    <t>Conway</t>
  </si>
  <si>
    <t>X2NXD6WNW33</t>
  </si>
  <si>
    <t>Evangeline</t>
  </si>
  <si>
    <t>Memoracion</t>
  </si>
  <si>
    <t>7HN2B2BDW9L</t>
  </si>
  <si>
    <t>Suzanne Lyn Cruz</t>
  </si>
  <si>
    <t>Buado</t>
  </si>
  <si>
    <t>J4NQVR439KD</t>
  </si>
  <si>
    <t>Lorna Catral</t>
  </si>
  <si>
    <t>NWNQZX6MWSP</t>
  </si>
  <si>
    <t>Kathleen Duncan</t>
  </si>
  <si>
    <t>Blumenstock</t>
  </si>
  <si>
    <t>PZNWH3L9LXS</t>
  </si>
  <si>
    <t>Marissa Matienzo</t>
  </si>
  <si>
    <t>Nasol-Ballesteros</t>
  </si>
  <si>
    <t>BCNH2X4NZB4</t>
  </si>
  <si>
    <t>Le Ray Cabreros</t>
  </si>
  <si>
    <t>QPNSZJ6SBMY</t>
  </si>
  <si>
    <t>Erasmo Camero</t>
  </si>
  <si>
    <t>Olivas Jr</t>
  </si>
  <si>
    <t>PZNW35N4VR4</t>
  </si>
  <si>
    <t>Neftali Buday</t>
  </si>
  <si>
    <t>Gervacio</t>
  </si>
  <si>
    <t>W9N8Y636G24</t>
  </si>
  <si>
    <t>Joy Sagisi</t>
  </si>
  <si>
    <t>Galapon</t>
  </si>
  <si>
    <t>MXNXX6RLC5Q</t>
  </si>
  <si>
    <t>Kay Gervacio</t>
  </si>
  <si>
    <t>Olivas</t>
  </si>
  <si>
    <t>8QN3SMWPLGC</t>
  </si>
  <si>
    <t>Jiza Evangelista</t>
  </si>
  <si>
    <t>Jularbal</t>
  </si>
  <si>
    <t>6FNV42YHZZC</t>
  </si>
  <si>
    <t>Maria Charisse Camasura</t>
  </si>
  <si>
    <t>Yambao</t>
  </si>
  <si>
    <t>CZ 315</t>
  </si>
  <si>
    <t>HTN92QJXXTD</t>
  </si>
  <si>
    <t>Christopher Yumang</t>
  </si>
  <si>
    <t>YZNLC2DCKMJ</t>
  </si>
  <si>
    <t>Claudette Dela Merced</t>
  </si>
  <si>
    <t>Coronel-Razon</t>
  </si>
  <si>
    <t>Q3NMLYZHB6M</t>
  </si>
  <si>
    <t>Lance Ramos</t>
  </si>
  <si>
    <t>Razon</t>
  </si>
  <si>
    <t>SVN8VXNG4NY</t>
  </si>
  <si>
    <t>Derica Malaca</t>
  </si>
  <si>
    <t>Pardilla</t>
  </si>
  <si>
    <t>LJ 732</t>
  </si>
  <si>
    <t>PRE night twin with Jennifer Le (JW Marriott - Confirmation No: 92964205)</t>
  </si>
  <si>
    <t>3PNCTZGBBZ8</t>
  </si>
  <si>
    <t>Dominic Nario</t>
  </si>
  <si>
    <t>4HN7WFJZN8X</t>
  </si>
  <si>
    <t>Jason Escalante</t>
  </si>
  <si>
    <t>Encina</t>
  </si>
  <si>
    <t>TNND79Z547H</t>
  </si>
  <si>
    <t>Justin Dominic Payuran</t>
  </si>
  <si>
    <t>Salangsang</t>
  </si>
  <si>
    <t>NOT BOOKED YET</t>
  </si>
  <si>
    <t>6NN3SG9XTPN</t>
  </si>
  <si>
    <t>Pilar</t>
  </si>
  <si>
    <t>8XNM9Z62Z94</t>
  </si>
  <si>
    <t>Catherine</t>
  </si>
  <si>
    <t>Penales</t>
  </si>
  <si>
    <t>F9NH3YSLBQ5</t>
  </si>
  <si>
    <t>Sherylley Aglubat</t>
  </si>
  <si>
    <t>H2NXJZ6NP5V</t>
  </si>
  <si>
    <t>Gabrielle Erika Jimenez</t>
  </si>
  <si>
    <t>Evangelista</t>
  </si>
  <si>
    <t>FQNM6JMC7XQ</t>
  </si>
  <si>
    <t>Earl Cadiente</t>
  </si>
  <si>
    <t>Seno</t>
  </si>
  <si>
    <t>JNNBRK8S9HB</t>
  </si>
  <si>
    <t>Editha Caballa</t>
  </si>
  <si>
    <t>33NMWVXZS7H</t>
  </si>
  <si>
    <t>Edilberto Francisco</t>
  </si>
  <si>
    <t>Ordanza</t>
  </si>
  <si>
    <t>KE 624</t>
  </si>
  <si>
    <t>KE 625</t>
  </si>
  <si>
    <t>L5NDWT3YTCM</t>
  </si>
  <si>
    <t>Maria Thelma</t>
  </si>
  <si>
    <t>J3NNKPCNN4K</t>
  </si>
  <si>
    <t>Emyrose Avila</t>
  </si>
  <si>
    <t>Gayas</t>
  </si>
  <si>
    <t>QJN9LHNNKB7</t>
  </si>
  <si>
    <t>Jessica Santos</t>
  </si>
  <si>
    <t>8WNZ73C56JC</t>
  </si>
  <si>
    <t>Manuel Suratos</t>
  </si>
  <si>
    <t>Reyes Jr</t>
  </si>
  <si>
    <t>5J 131</t>
  </si>
  <si>
    <t>47NMDP3LKGG</t>
  </si>
  <si>
    <t>Cristina Delos Reyes</t>
  </si>
  <si>
    <t>DZN6QCPDWKG</t>
  </si>
  <si>
    <t>Cape</t>
  </si>
  <si>
    <t>Rooming: same hotel as Alicia in Pre 2 nights + Group B</t>
  </si>
  <si>
    <t>KRNJSPFQFXY</t>
  </si>
  <si>
    <t>Baher Mounir</t>
  </si>
  <si>
    <t>Ghabbour</t>
  </si>
  <si>
    <t>1/ Upgrade - Deluxe River View
2/ VVIP | Rooming: same hotel with chị Alicia, khách chú Xuân</t>
  </si>
  <si>
    <t>G5N2XLYHV2T</t>
  </si>
  <si>
    <t>Emerlita Santiaguel</t>
  </si>
  <si>
    <t>GSN6GNVDWSL</t>
  </si>
  <si>
    <t>Katrina Liane</t>
  </si>
  <si>
    <t>Saria</t>
  </si>
  <si>
    <t>WGNGLWKYN2P</t>
  </si>
  <si>
    <t>Erich Gonzales</t>
  </si>
  <si>
    <t>Colet</t>
  </si>
  <si>
    <t>1/ Upgrade - Deluxe River View
2/ Rooming: Triple room - Extra Bed</t>
  </si>
  <si>
    <t>D4NCXY2NCQR</t>
  </si>
  <si>
    <t>Marie Jean Hernandez</t>
  </si>
  <si>
    <t>Triple room</t>
  </si>
  <si>
    <t>Z2NWWCQ2CWR</t>
  </si>
  <si>
    <t>Erijeana Hernandez</t>
  </si>
  <si>
    <t>43N6G9X3LJ2</t>
  </si>
  <si>
    <t>Teresita Valdez</t>
  </si>
  <si>
    <t>MZND4BFBLL8</t>
  </si>
  <si>
    <t>Gaylee Javier</t>
  </si>
  <si>
    <t>7ZN6T87FLZ8</t>
  </si>
  <si>
    <t>Ryan</t>
  </si>
  <si>
    <t>Parker</t>
  </si>
  <si>
    <t>KPN7QWRM37C</t>
  </si>
  <si>
    <t>Gultia</t>
  </si>
  <si>
    <t>SLNLNL7L53G</t>
  </si>
  <si>
    <t>Christy</t>
  </si>
  <si>
    <t>Laurel</t>
  </si>
  <si>
    <t>FWNTJK4LJSV</t>
  </si>
  <si>
    <t>Lelebeth Bendoval</t>
  </si>
  <si>
    <t>HJNP45GY3CD</t>
  </si>
  <si>
    <t>Adelyn Helena Bendoval</t>
  </si>
  <si>
    <t>Z5N2CKHMFKS</t>
  </si>
  <si>
    <t>Michael Frederick Nierras</t>
  </si>
  <si>
    <t>Kierulf</t>
  </si>
  <si>
    <t>PNNBKTDX3CT</t>
  </si>
  <si>
    <t>Julie Anne Garcia</t>
  </si>
  <si>
    <t>KRNQQX6V6Z6</t>
  </si>
  <si>
    <t>Lucas Frederick Garcia</t>
  </si>
  <si>
    <t>4MND6L2CN2B</t>
  </si>
  <si>
    <t>Michael Palao</t>
  </si>
  <si>
    <t>Acacio</t>
  </si>
  <si>
    <t>75ND7ZT75D4</t>
  </si>
  <si>
    <t>Ly Thi</t>
  </si>
  <si>
    <t>CSNTLT27568</t>
  </si>
  <si>
    <t>Nelson Prado</t>
  </si>
  <si>
    <t>Basa</t>
  </si>
  <si>
    <t>SXNYLBNJL3K</t>
  </si>
  <si>
    <t>Caroline Torres</t>
  </si>
  <si>
    <t>65NBMC7Z6YC</t>
  </si>
  <si>
    <t>Leiana Abigail Garcia</t>
  </si>
  <si>
    <t>CXN7JL5R98P</t>
  </si>
  <si>
    <t>Portia Castillo</t>
  </si>
  <si>
    <t>Orbita</t>
  </si>
  <si>
    <t>MMNW4PY7T2H</t>
  </si>
  <si>
    <t>Heidy Nool</t>
  </si>
  <si>
    <t>WGNDL4WWVMD</t>
  </si>
  <si>
    <t>Fatmata</t>
  </si>
  <si>
    <t>7RNHHYXJ2YL</t>
  </si>
  <si>
    <t>Zara</t>
  </si>
  <si>
    <t>WTN5P6RL53C</t>
  </si>
  <si>
    <t>Osman</t>
  </si>
  <si>
    <t>Kargbo</t>
  </si>
  <si>
    <t>KE 402</t>
  </si>
  <si>
    <t>YXN8MTDDXVF</t>
  </si>
  <si>
    <t>Ishar</t>
  </si>
  <si>
    <t>CHN2CRRSBWK</t>
  </si>
  <si>
    <t>Luke</t>
  </si>
  <si>
    <t>BDNSYDLZKHL</t>
  </si>
  <si>
    <t>Roseller Tobias</t>
  </si>
  <si>
    <t>MGNM329V43Y</t>
  </si>
  <si>
    <t>Ma Emelynda Avila</t>
  </si>
  <si>
    <t>JZN62YRF5LM</t>
  </si>
  <si>
    <t>Terry Wong</t>
  </si>
  <si>
    <t>DL 7860</t>
  </si>
  <si>
    <t>4PNNM3Q7DLW</t>
  </si>
  <si>
    <t>Gloria Lim</t>
  </si>
  <si>
    <t>parents of Jenny Manalo Aquino - 42NYQRTQ8JT</t>
  </si>
  <si>
    <t>2BNC2HFHRDL</t>
  </si>
  <si>
    <t>Danilo Flamingco</t>
  </si>
  <si>
    <t>SQNZCH3K3HR</t>
  </si>
  <si>
    <t>Justice Mark</t>
  </si>
  <si>
    <t>Andalis</t>
  </si>
  <si>
    <t>NH 865</t>
  </si>
  <si>
    <t>OZ 1045</t>
  </si>
  <si>
    <t>2PN2HT93KKH</t>
  </si>
  <si>
    <t>Maria Rosario</t>
  </si>
  <si>
    <t>8GN8RKQRZ69</t>
  </si>
  <si>
    <t>Blesilda Andalis</t>
  </si>
  <si>
    <t>Almacen</t>
  </si>
  <si>
    <t>OZ 1035</t>
  </si>
  <si>
    <t>PGNB4VPDR75</t>
  </si>
  <si>
    <t>Maria Ana</t>
  </si>
  <si>
    <t>Andalis-Cigaral</t>
  </si>
  <si>
    <t>5DN4VFQ53BD</t>
  </si>
  <si>
    <t>Maria Theresa Morillo</t>
  </si>
  <si>
    <t>42NYQRTQ8JT</t>
  </si>
  <si>
    <t>Jenny Manalo</t>
  </si>
  <si>
    <t>TQNG2WXNCFK</t>
  </si>
  <si>
    <t>JKN5PH3C8TQ</t>
  </si>
  <si>
    <t>Wennifredo</t>
  </si>
  <si>
    <t>Dianela</t>
  </si>
  <si>
    <t>7C 2621</t>
  </si>
  <si>
    <t>WVNZBGMMYT2</t>
  </si>
  <si>
    <t>Elenita Reyes</t>
  </si>
  <si>
    <t>NMNN6BRPJKT</t>
  </si>
  <si>
    <t>Sahron Bin</t>
  </si>
  <si>
    <t>Topon</t>
  </si>
  <si>
    <t>BQN6HNQ42GG</t>
  </si>
  <si>
    <t>Rhodora Javier</t>
  </si>
  <si>
    <t>3NN4BZ9TKZ8</t>
  </si>
  <si>
    <t>Serrano</t>
  </si>
  <si>
    <t>PJNGS97C2YL</t>
  </si>
  <si>
    <t>Ramon</t>
  </si>
  <si>
    <t>WKNW3X8XKMM</t>
  </si>
  <si>
    <t>Violeta</t>
  </si>
  <si>
    <t>Melencio</t>
  </si>
  <si>
    <t>3PNN86SXCQV</t>
  </si>
  <si>
    <t>Jose Luis Creencia</t>
  </si>
  <si>
    <t>QWNXBFKWHLW</t>
  </si>
  <si>
    <t>Wendy</t>
  </si>
  <si>
    <t>Boyd</t>
  </si>
  <si>
    <t>Rooming: *VIP, Pre A, same hotel with Alicia B - JW</t>
  </si>
  <si>
    <t>QMNXF4PXNZP</t>
  </si>
  <si>
    <t>Mario Ernesto</t>
  </si>
  <si>
    <t>Moreira</t>
  </si>
  <si>
    <t>Grace Zhu</t>
  </si>
  <si>
    <t>37NY38KGTW9</t>
  </si>
  <si>
    <t>Mylene Yvette</t>
  </si>
  <si>
    <t>Q9NYZ5F8NX5</t>
  </si>
  <si>
    <t>Aldir U</t>
  </si>
  <si>
    <t>WDNTL6NHP74</t>
  </si>
  <si>
    <t>Jair Ramses</t>
  </si>
  <si>
    <t>TKN9FZ28PYC</t>
  </si>
  <si>
    <t>Elvira</t>
  </si>
  <si>
    <t>Cano</t>
  </si>
  <si>
    <t>NVNFJCHWYTC</t>
  </si>
  <si>
    <t>Aylene Linnette</t>
  </si>
  <si>
    <t>9GNXBYZQ24Z</t>
  </si>
  <si>
    <t>Chi-Chun</t>
  </si>
  <si>
    <t>Hong Mai</t>
  </si>
  <si>
    <t>82NM3HV2BLH</t>
  </si>
  <si>
    <t>Tracey Danvy</t>
  </si>
  <si>
    <t>W6NJ4BX2QKG</t>
  </si>
  <si>
    <t>Courtney Salindong</t>
  </si>
  <si>
    <t>Quezon</t>
  </si>
  <si>
    <t>XCNR5GG7FSK</t>
  </si>
  <si>
    <t>Angie Ngoc An</t>
  </si>
  <si>
    <t>Canada Air</t>
  </si>
  <si>
    <t>22NYPVNF3GX</t>
  </si>
  <si>
    <t>Diem Hoang Anh</t>
  </si>
  <si>
    <t>VN 416</t>
  </si>
  <si>
    <t>3ZN7CGNSM83</t>
  </si>
  <si>
    <t>Sashagaye Tanisha Meloney</t>
  </si>
  <si>
    <t>Small</t>
  </si>
  <si>
    <t>L4NCK98Q7XM</t>
  </si>
  <si>
    <t>Ulucan</t>
  </si>
  <si>
    <t>Korubeyi</t>
  </si>
  <si>
    <t>Z3N3TGGWWHQ</t>
  </si>
  <si>
    <t>Puream</t>
  </si>
  <si>
    <t>JEJU AIR</t>
  </si>
  <si>
    <t>7SNYJ43W3YG</t>
  </si>
  <si>
    <t>Gregorius Baskara Utama</t>
  </si>
  <si>
    <t>Hadiwijana</t>
  </si>
  <si>
    <t>BX 163</t>
  </si>
  <si>
    <t>BX 164</t>
  </si>
  <si>
    <t>C7N5LSPLT33</t>
  </si>
  <si>
    <t>David Gregory</t>
  </si>
  <si>
    <t>Wilkinson</t>
  </si>
  <si>
    <t>H5N29YPG2Z5</t>
  </si>
  <si>
    <t>Jaeseok</t>
  </si>
  <si>
    <t>6GNW8RWXPR8</t>
  </si>
  <si>
    <t>Luis</t>
  </si>
  <si>
    <t>Aguilar</t>
  </si>
  <si>
    <t>C7ND7M39W5X</t>
  </si>
  <si>
    <t>Harry+Hoi-Kei</t>
  </si>
  <si>
    <t>Shum</t>
  </si>
  <si>
    <t>F7NB7WXNX4Q</t>
  </si>
  <si>
    <t>Long Hei</t>
  </si>
  <si>
    <t>Sze</t>
  </si>
  <si>
    <t>THNNT9QRK6D</t>
  </si>
  <si>
    <t>Huu Chi Tuyen</t>
  </si>
  <si>
    <t>6PNNLXVLDX8</t>
  </si>
  <si>
    <t>Thuy</t>
  </si>
  <si>
    <t>HBNJ489BTGW</t>
  </si>
  <si>
    <t>Dickson Asamoah</t>
  </si>
  <si>
    <t>Koranteng</t>
  </si>
  <si>
    <t>YDNDC7488H2</t>
  </si>
  <si>
    <t>Priscilla Amponsah</t>
  </si>
  <si>
    <t>Frimpong</t>
  </si>
  <si>
    <t>ZLNWF8TNQX5</t>
  </si>
  <si>
    <t>Joee Anne</t>
  </si>
  <si>
    <t>8MN396QPK63</t>
  </si>
  <si>
    <t>Hyeyeon</t>
  </si>
  <si>
    <t>KE 72</t>
  </si>
  <si>
    <t>KE 75</t>
  </si>
  <si>
    <t>29-thg 9-25</t>
  </si>
  <si>
    <t>9CNG9DF3T8Y</t>
  </si>
  <si>
    <t>Connie Pauline</t>
  </si>
  <si>
    <t>Annis</t>
  </si>
  <si>
    <t>6CNMBRCF5XY</t>
  </si>
  <si>
    <t>Richard Kenneth</t>
  </si>
  <si>
    <t>Wallin</t>
  </si>
  <si>
    <t>JBN8LBRT3VY</t>
  </si>
  <si>
    <t>Man-Tzu</t>
  </si>
  <si>
    <t>Chiang</t>
  </si>
  <si>
    <t>IT 602</t>
  </si>
  <si>
    <t>8ZNCCY4D59Y</t>
  </si>
  <si>
    <t>Kar Ki</t>
  </si>
  <si>
    <t>KKN84LKQN65</t>
  </si>
  <si>
    <t>Pao Chu</t>
  </si>
  <si>
    <t>6DN2XWWMJTQ</t>
  </si>
  <si>
    <t>Wen-Ling</t>
  </si>
  <si>
    <t>YGNQLX4FVMZ</t>
  </si>
  <si>
    <t>Wen Di</t>
  </si>
  <si>
    <t>8HNKRW8M33D</t>
  </si>
  <si>
    <t>Steven</t>
  </si>
  <si>
    <t>Kwan</t>
  </si>
  <si>
    <t>FRNH597HD56</t>
  </si>
  <si>
    <t>TW 242</t>
  </si>
  <si>
    <t>G4NSTVRGGCV</t>
  </si>
  <si>
    <t>Sarah Dang Phuong Trang</t>
  </si>
  <si>
    <t>YDNKRWPJXPX</t>
  </si>
  <si>
    <t>Hong Son</t>
  </si>
  <si>
    <t>8NNDYFWTDNG</t>
  </si>
  <si>
    <t>HK Express</t>
  </si>
  <si>
    <t>UO 619</t>
  </si>
  <si>
    <t>9CNSMG26VJ6</t>
  </si>
  <si>
    <t>Eric</t>
  </si>
  <si>
    <t>Hagen</t>
  </si>
  <si>
    <t>4GN772G5KKW</t>
  </si>
  <si>
    <t>Anna Judith</t>
  </si>
  <si>
    <t>Bonga</t>
  </si>
  <si>
    <t>XVN62YPBFYL</t>
  </si>
  <si>
    <t>Doan Minh Thi</t>
  </si>
  <si>
    <t>D4NF7ZZYQHH</t>
  </si>
  <si>
    <t>Hoang Thanh</t>
  </si>
  <si>
    <t>62NFB2JSLDZ</t>
  </si>
  <si>
    <t>Clara Yan-Pui</t>
  </si>
  <si>
    <t>QPNTMB6C474</t>
  </si>
  <si>
    <t>Neil Patrick</t>
  </si>
  <si>
    <t>Zuniga-Abad</t>
  </si>
  <si>
    <t>ZHNCNNCXKJ2</t>
  </si>
  <si>
    <t>Edward Minyen</t>
  </si>
  <si>
    <t>KGNPY7P5S72</t>
  </si>
  <si>
    <t>Monica Laiming</t>
  </si>
  <si>
    <t>3QNB444BWCN</t>
  </si>
  <si>
    <t>Hong Hai</t>
  </si>
  <si>
    <t>Mai</t>
  </si>
  <si>
    <t>VN 430</t>
  </si>
  <si>
    <t>RGNYH2QFNMN</t>
  </si>
  <si>
    <t>Gina</t>
  </si>
  <si>
    <t>CGNJZ6ZRB4V</t>
  </si>
  <si>
    <t>Isaac Odafe</t>
  </si>
  <si>
    <t>Amankwe</t>
  </si>
  <si>
    <t>6TNJZT6SCB7</t>
  </si>
  <si>
    <t>Japheth Iremise Tosefor</t>
  </si>
  <si>
    <t>67N7THB4H55</t>
  </si>
  <si>
    <t>Prishanti</t>
  </si>
  <si>
    <t>Naidoo</t>
  </si>
  <si>
    <t>F7NRCDPFTLQ</t>
  </si>
  <si>
    <t>Audrey Sin Yu</t>
  </si>
  <si>
    <t>BDNQ6Q5FG2G</t>
  </si>
  <si>
    <t>Michael Jason</t>
  </si>
  <si>
    <t>Marturano</t>
  </si>
  <si>
    <t>4YNTSY654GR</t>
  </si>
  <si>
    <t>3FNSH7TQTJ8</t>
  </si>
  <si>
    <t>Ngoc Huong</t>
  </si>
  <si>
    <t>Nhan</t>
  </si>
  <si>
    <t>NCN6X3DSFZY</t>
  </si>
  <si>
    <t>Elizabeth Ede</t>
  </si>
  <si>
    <t>Ede</t>
  </si>
  <si>
    <t>VCN44DNPBBT</t>
  </si>
  <si>
    <t>Jorge Alberto</t>
  </si>
  <si>
    <t>NQ 121</t>
  </si>
  <si>
    <t>SYNXK9VF63W</t>
  </si>
  <si>
    <t>Patrick Hassel</t>
  </si>
  <si>
    <t>Schjelderup</t>
  </si>
  <si>
    <t>DKN4JXR5XDH</t>
  </si>
  <si>
    <t>Abdulrazaq Olamilekan</t>
  </si>
  <si>
    <t>Oyeniran</t>
  </si>
  <si>
    <t>KDNXPNBJ2Q5</t>
  </si>
  <si>
    <t>Plan</t>
  </si>
  <si>
    <t>S6NPF68ZYJW</t>
  </si>
  <si>
    <t>Faranak</t>
  </si>
  <si>
    <t>Valimehr</t>
  </si>
  <si>
    <t>CPNNSFJDQDH</t>
  </si>
  <si>
    <t>Pirjamaat</t>
  </si>
  <si>
    <t>NFNV6FX2L8V</t>
  </si>
  <si>
    <t>Del Gallego</t>
  </si>
  <si>
    <t>SPNQZ5M3Q3R</t>
  </si>
  <si>
    <t>Jaelani Robert</t>
  </si>
  <si>
    <t>WDNJYJKB47G</t>
  </si>
  <si>
    <t>Nicholas Gordon</t>
  </si>
  <si>
    <t>Genovese</t>
  </si>
  <si>
    <t>4JN2TK9TYBK</t>
  </si>
  <si>
    <t>Adrian</t>
  </si>
  <si>
    <t>Hardjojo</t>
  </si>
  <si>
    <t>WNNMBC2L95X</t>
  </si>
  <si>
    <t>Anson</t>
  </si>
  <si>
    <t>YSNZSW8XRWX</t>
  </si>
  <si>
    <t>Dich</t>
  </si>
  <si>
    <t>4HNX3STNVTN</t>
  </si>
  <si>
    <t>Kitty</t>
  </si>
  <si>
    <t>24NF9CD4G5M</t>
  </si>
  <si>
    <t>Wahl</t>
  </si>
  <si>
    <t>7C 1102</t>
  </si>
  <si>
    <t>GVNF5TSJSCF</t>
  </si>
  <si>
    <t>97N56JZXBLD</t>
  </si>
  <si>
    <t>Katelyn</t>
  </si>
  <si>
    <t>Stanley</t>
  </si>
  <si>
    <t>RFNYKBRZPLL</t>
  </si>
  <si>
    <t>Luong Thai</t>
  </si>
  <si>
    <t>Trieu</t>
  </si>
  <si>
    <t>LJ 206</t>
  </si>
  <si>
    <t>82NMN4WV62N</t>
  </si>
  <si>
    <t>Khanh Trong</t>
  </si>
  <si>
    <t>CCNLP9LX2SW</t>
  </si>
  <si>
    <t>Thi Hoang Yen</t>
  </si>
  <si>
    <t>VMNS4D58TCQ</t>
  </si>
  <si>
    <t>Chung Sze</t>
  </si>
  <si>
    <t>TWNVRT8NX3M</t>
  </si>
  <si>
    <t>Aston James</t>
  </si>
  <si>
    <t>JYN3M2DC22W</t>
  </si>
  <si>
    <t>Thi Kim Yen</t>
  </si>
  <si>
    <t>GJNCD2JWXT5</t>
  </si>
  <si>
    <t>Hannah Kim Tuyen</t>
  </si>
  <si>
    <t>Sherman</t>
  </si>
  <si>
    <t>GRNTVX5ZNGN</t>
  </si>
  <si>
    <t>Giai Van</t>
  </si>
  <si>
    <t>LGNWWKK6HGS</t>
  </si>
  <si>
    <t>Nga Thi</t>
  </si>
  <si>
    <t>VTN7Z2BK4RJ</t>
  </si>
  <si>
    <t>Mai Thi</t>
  </si>
  <si>
    <t>8HNYJDT4QH2</t>
  </si>
  <si>
    <t>Dennis Alvin</t>
  </si>
  <si>
    <t>Carter</t>
  </si>
  <si>
    <t>X6N2B6CDBNL</t>
  </si>
  <si>
    <t>Thi Thu</t>
  </si>
  <si>
    <t>CRNLT5QX8HK</t>
  </si>
  <si>
    <t>Xuong Du</t>
  </si>
  <si>
    <t>M7N5S4QRX4G</t>
  </si>
  <si>
    <t>My Phuong</t>
  </si>
  <si>
    <t>ZRN62P424K9</t>
  </si>
  <si>
    <t>Thi Nga</t>
  </si>
  <si>
    <t>2BNS2Y7QWHL</t>
  </si>
  <si>
    <t>William Van</t>
  </si>
  <si>
    <t>B8NDFNGV8D4</t>
  </si>
  <si>
    <t>Claudia Qi Wei</t>
  </si>
  <si>
    <t>TYNS6MJF2X8</t>
  </si>
  <si>
    <t>Hannah</t>
  </si>
  <si>
    <t>JHN99MR3PXX</t>
  </si>
  <si>
    <t>Jackson Ho Lum</t>
  </si>
  <si>
    <t>FHNV7C4HBKN</t>
  </si>
  <si>
    <t>Cande Mun See</t>
  </si>
  <si>
    <t>6MN4XT9R6QR</t>
  </si>
  <si>
    <t>Tak Kei</t>
  </si>
  <si>
    <t>TSNYJH65D2H</t>
  </si>
  <si>
    <t>May Wan</t>
  </si>
  <si>
    <t>49N2JVCZGK4</t>
  </si>
  <si>
    <t>Vanessa Chi-U</t>
  </si>
  <si>
    <t>J5N55ZBJX5V</t>
  </si>
  <si>
    <t>Christopher John</t>
  </si>
  <si>
    <t>Tsang</t>
  </si>
  <si>
    <t>2SNTPYQGH8B</t>
  </si>
  <si>
    <t>Winston Yun Sen</t>
  </si>
  <si>
    <t>Shim</t>
  </si>
  <si>
    <t>WPNZSLFMBVH</t>
  </si>
  <si>
    <t>Ryan Toan Viet</t>
  </si>
  <si>
    <t>ZLNHKLSMBHX</t>
  </si>
  <si>
    <t>Geat Ming</t>
  </si>
  <si>
    <t>LWNYL8FKQQB</t>
  </si>
  <si>
    <t>Yee Kim</t>
  </si>
  <si>
    <t>WGN9FMRHRKG</t>
  </si>
  <si>
    <t>Gina Isabel</t>
  </si>
  <si>
    <t>Pena De Franco</t>
  </si>
  <si>
    <t>MNNC9J8NVDZ</t>
  </si>
  <si>
    <t>Isaias Martin</t>
  </si>
  <si>
    <t>Franco Santana</t>
  </si>
  <si>
    <t>KSNVK2CBYGD</t>
  </si>
  <si>
    <t>Ifeoma Anne</t>
  </si>
  <si>
    <t>Ngwudike</t>
  </si>
  <si>
    <t>VJNNTTWY4H2</t>
  </si>
  <si>
    <t>Ugochukwu Emmanuel</t>
  </si>
  <si>
    <t>C5NG7YQGGW2</t>
  </si>
  <si>
    <t>Yamila Michelle</t>
  </si>
  <si>
    <t>Franco Pena</t>
  </si>
  <si>
    <t>DBNVLRPG6WC</t>
  </si>
  <si>
    <t>Angela Maria</t>
  </si>
  <si>
    <t>Mendez Concepcion</t>
  </si>
  <si>
    <t>JWN5L2B3YCL</t>
  </si>
  <si>
    <t>Chitinthi</t>
  </si>
  <si>
    <t>Tembo</t>
  </si>
  <si>
    <t>KE 173</t>
  </si>
  <si>
    <t>VBNNFPM4QF9</t>
  </si>
  <si>
    <t>Z8NCQJJ7485</t>
  </si>
  <si>
    <t>Ebube Ferdinand</t>
  </si>
  <si>
    <t>Osemene</t>
  </si>
  <si>
    <t>34NTHVGHTLR</t>
  </si>
  <si>
    <t>Mi-Abiye Wisdom Toku</t>
  </si>
  <si>
    <t>Obianime</t>
  </si>
  <si>
    <t>V9N4PH2VN6T</t>
  </si>
  <si>
    <t>Julien</t>
  </si>
  <si>
    <t>2GNVNH8KBZL</t>
  </si>
  <si>
    <t>Nathan</t>
  </si>
  <si>
    <t>Y6NLJQ9C35S</t>
  </si>
  <si>
    <t>Kecia Celeste</t>
  </si>
  <si>
    <t>Hosein</t>
  </si>
  <si>
    <t>7WNT84MRWC6</t>
  </si>
  <si>
    <t>Kabir</t>
  </si>
  <si>
    <t>X4NHJY87W8S</t>
  </si>
  <si>
    <t>LGN7N3ZDMJY</t>
  </si>
  <si>
    <t>Alma Gloria</t>
  </si>
  <si>
    <t>De-Silva</t>
  </si>
  <si>
    <t>T7N8RJ9H8Q9</t>
  </si>
  <si>
    <t>Shauyagaye</t>
  </si>
  <si>
    <t>Panton</t>
  </si>
  <si>
    <t>6TNCRMM8GS4</t>
  </si>
  <si>
    <t>Onyinye Blessing</t>
  </si>
  <si>
    <t>Nwankwo</t>
  </si>
  <si>
    <t>C9NH7L99N7R</t>
  </si>
  <si>
    <t>Elvie Rizza Hurgo</t>
  </si>
  <si>
    <t>Abadilla</t>
  </si>
  <si>
    <t>J6NDRPLSNQR</t>
  </si>
  <si>
    <t>Joel Rey</t>
  </si>
  <si>
    <t>Hurgo</t>
  </si>
  <si>
    <t>DCNPYMV2S29</t>
  </si>
  <si>
    <t>Talento</t>
  </si>
  <si>
    <t>DRNWJCCXD7X</t>
  </si>
  <si>
    <t>Teodora L</t>
  </si>
  <si>
    <t>4TNSP2BWQC8</t>
  </si>
  <si>
    <t>Bao Van</t>
  </si>
  <si>
    <t>4HNQQMQJGWD</t>
  </si>
  <si>
    <t>In Young</t>
  </si>
  <si>
    <t>8LNT5WWDDWM</t>
  </si>
  <si>
    <t>Jessica Amanda</t>
  </si>
  <si>
    <t>Finateri</t>
  </si>
  <si>
    <t>BX 171</t>
  </si>
  <si>
    <t>S7NRVGXYP5P</t>
  </si>
  <si>
    <t>Richerd</t>
  </si>
  <si>
    <t>6NNXSFYLJDW</t>
  </si>
  <si>
    <t>Pedro</t>
  </si>
  <si>
    <t>T3NVMY5PSCM</t>
  </si>
  <si>
    <t>Maria Theresa Dacumos</t>
  </si>
  <si>
    <t>Tabones</t>
  </si>
  <si>
    <t>BGNN5CTMX8N</t>
  </si>
  <si>
    <t>SXNJZ9CLDVV</t>
  </si>
  <si>
    <t>Alice Yi Chin</t>
  </si>
  <si>
    <t>TR 897</t>
  </si>
  <si>
    <t>1 photo book for guest - Alice Wu</t>
  </si>
  <si>
    <t>Z2NJN7ML44K</t>
  </si>
  <si>
    <t>Tony</t>
  </si>
  <si>
    <t>Q9N79JG7SCM</t>
  </si>
  <si>
    <t>Camila</t>
  </si>
  <si>
    <t>Pereira Lima</t>
  </si>
  <si>
    <t>5DNQK2SKMGQ</t>
  </si>
  <si>
    <t>Zenla</t>
  </si>
  <si>
    <t>62N47CSBJ7J</t>
  </si>
  <si>
    <t>William</t>
  </si>
  <si>
    <t>C7NNF5P48N4</t>
  </si>
  <si>
    <t>James Zhang</t>
  </si>
  <si>
    <t>4BNL4RTWK2Z</t>
  </si>
  <si>
    <t>Jun Cheng</t>
  </si>
  <si>
    <t>UO 630</t>
  </si>
  <si>
    <t>UO 627</t>
  </si>
  <si>
    <t>VRNBFFZG7D9</t>
  </si>
  <si>
    <t>Xiuna</t>
  </si>
  <si>
    <t>87NZ5SBSDWG</t>
  </si>
  <si>
    <t>K4N2QXR7CCB</t>
  </si>
  <si>
    <t>Lanzhen</t>
  </si>
  <si>
    <t>Zhuang</t>
  </si>
  <si>
    <t>Jan Zhuang</t>
  </si>
  <si>
    <t>CZ 314</t>
  </si>
  <si>
    <t>1/ Upgrade - Club Junior Suite
2/ aka: Jan Zhuang</t>
  </si>
  <si>
    <t>DJNWLYFT8TB</t>
  </si>
  <si>
    <t>Jianping</t>
  </si>
  <si>
    <t>Lou</t>
  </si>
  <si>
    <t>ZLNH3CZSCN4</t>
  </si>
  <si>
    <t>Ellen Lou</t>
  </si>
  <si>
    <t>Pavlovsky</t>
  </si>
  <si>
    <t>X8N96N5CPC4</t>
  </si>
  <si>
    <t>Kyrylo</t>
  </si>
  <si>
    <t>85NQXB8KZ8N</t>
  </si>
  <si>
    <t>Kohl</t>
  </si>
  <si>
    <t>LBNZ5CWRFVY</t>
  </si>
  <si>
    <t>Chengchen</t>
  </si>
  <si>
    <t>Jeff Tsao</t>
  </si>
  <si>
    <t>1/ Upgrade - Junior Suite
2/ aka: Michelle Li</t>
  </si>
  <si>
    <t>ZMNXQQNDZBB</t>
  </si>
  <si>
    <t>Laihua</t>
  </si>
  <si>
    <t>XLN73T22GDL</t>
  </si>
  <si>
    <t>Myunghee</t>
  </si>
  <si>
    <t>Byun</t>
  </si>
  <si>
    <t>R4NVTKZ89TB</t>
  </si>
  <si>
    <t>Julia Lin</t>
  </si>
  <si>
    <t>7C 6001</t>
  </si>
  <si>
    <t>SJNJ4T7RKJJ</t>
  </si>
  <si>
    <t>Yingchun</t>
  </si>
  <si>
    <t>XPNWZ99PKTX</t>
  </si>
  <si>
    <t>W3NX6PKTLK3</t>
  </si>
  <si>
    <t>Xiulian</t>
  </si>
  <si>
    <t>3QNZM92MGJB</t>
  </si>
  <si>
    <t>CZ 337</t>
  </si>
  <si>
    <t>M7NSTFX6N4H</t>
  </si>
  <si>
    <t>Jiahui</t>
  </si>
  <si>
    <t>RZN4YYS39S9</t>
  </si>
  <si>
    <t>Jennifer Marilyn</t>
  </si>
  <si>
    <t>QLN8TKYKN7F</t>
  </si>
  <si>
    <t>Esther Marie</t>
  </si>
  <si>
    <t>29N45Q2DFG4</t>
  </si>
  <si>
    <t>W8NNTXCX49T</t>
  </si>
  <si>
    <t>Masayuki</t>
  </si>
  <si>
    <t>Nakayama</t>
  </si>
  <si>
    <t>BWNNFMNHP6H</t>
  </si>
  <si>
    <t>CZ 3062</t>
  </si>
  <si>
    <t>7KN9BJDQ9WS</t>
  </si>
  <si>
    <t>Min</t>
  </si>
  <si>
    <t>KE 832</t>
  </si>
  <si>
    <t>P6NLTHNYDNK</t>
  </si>
  <si>
    <t>Yian</t>
  </si>
  <si>
    <t>72NXZBKPF7B</t>
  </si>
  <si>
    <t>Qindan</t>
  </si>
  <si>
    <t>V8NDXMXVMQF</t>
  </si>
  <si>
    <t>Gaojin</t>
  </si>
  <si>
    <t>9WNZW2H9VQQ</t>
  </si>
  <si>
    <t>Darren Z</t>
  </si>
  <si>
    <t>K8NHMQYBY7G</t>
  </si>
  <si>
    <t>Weile</t>
  </si>
  <si>
    <t>7PNV9K44TJ6</t>
  </si>
  <si>
    <t>Meixiu</t>
  </si>
  <si>
    <t>CCNGC5N8BCH</t>
  </si>
  <si>
    <t>Tinghong</t>
  </si>
  <si>
    <t>Y5N3M582D4M</t>
  </si>
  <si>
    <t>Kelly Kaihong</t>
  </si>
  <si>
    <t>ZMN42N63PNQ</t>
  </si>
  <si>
    <t>Xiaoping</t>
  </si>
  <si>
    <t>KE 2117</t>
  </si>
  <si>
    <t>BGNP9MMWT96</t>
  </si>
  <si>
    <t>Jack Nanjie</t>
  </si>
  <si>
    <t>Wen</t>
  </si>
  <si>
    <t>LMNQSD2BTTS</t>
  </si>
  <si>
    <t>Mayra Alcaraz</t>
  </si>
  <si>
    <t>Angel</t>
  </si>
  <si>
    <t>John Ortiz</t>
  </si>
  <si>
    <t>XQNFZXZD7TT</t>
  </si>
  <si>
    <t>Edgar</t>
  </si>
  <si>
    <t>Ruelas</t>
  </si>
  <si>
    <t>HFNPD7JX9YG</t>
  </si>
  <si>
    <t>Yamile Cristela</t>
  </si>
  <si>
    <t>Arias Castiblanco</t>
  </si>
  <si>
    <t>2CNCKL4VSQ4</t>
  </si>
  <si>
    <t>Leyri Rosa</t>
  </si>
  <si>
    <t>Badillo</t>
  </si>
  <si>
    <t>2ZNM8MXCB9J</t>
  </si>
  <si>
    <t>John Alejandro</t>
  </si>
  <si>
    <t>Ortiz Arias</t>
  </si>
  <si>
    <t>KNNCN473HDQ</t>
  </si>
  <si>
    <t>Carmen Guadalupe</t>
  </si>
  <si>
    <t>MWNYZXL2533</t>
  </si>
  <si>
    <t>D7NPXGYG6XM</t>
  </si>
  <si>
    <t>Julio Alejandro</t>
  </si>
  <si>
    <t>Jimenezrodriguez</t>
  </si>
  <si>
    <t>JYN5JRXY7D6</t>
  </si>
  <si>
    <t>Erika Jineeth</t>
  </si>
  <si>
    <t>Contreras Arias</t>
  </si>
  <si>
    <t>3QNZXGBVQJG</t>
  </si>
  <si>
    <t>William Fernando</t>
  </si>
  <si>
    <t>Quiceno Waltero</t>
  </si>
  <si>
    <t>GCNW53DTDCT</t>
  </si>
  <si>
    <t>Armando</t>
  </si>
  <si>
    <t>Perez Chavez</t>
  </si>
  <si>
    <t>78NV7P4WG7P</t>
  </si>
  <si>
    <t>Yolanda</t>
  </si>
  <si>
    <t>MRN2XK6KJZF</t>
  </si>
  <si>
    <t>Joseluis</t>
  </si>
  <si>
    <t>98NWHG88KC8</t>
  </si>
  <si>
    <t>P5N7HNLS2DD</t>
  </si>
  <si>
    <t>Rosalba</t>
  </si>
  <si>
    <t>Ramsey</t>
  </si>
  <si>
    <t>Z6NS5MVWJGL</t>
  </si>
  <si>
    <t>Guadalupe</t>
  </si>
  <si>
    <t>Segura</t>
  </si>
  <si>
    <t>75NKHN3BRZW</t>
  </si>
  <si>
    <t>Baljinder</t>
  </si>
  <si>
    <t>Singh</t>
  </si>
  <si>
    <t>Kevin Lee</t>
  </si>
  <si>
    <t>9QNMBZV84JM</t>
  </si>
  <si>
    <t>Navreet</t>
  </si>
  <si>
    <t>Kaur</t>
  </si>
  <si>
    <t>S2NCDPPBXP8</t>
  </si>
  <si>
    <t>Japnaam Singh</t>
  </si>
  <si>
    <t>Kular</t>
  </si>
  <si>
    <t>YYN6RBNPMSB</t>
  </si>
  <si>
    <t>Anahat</t>
  </si>
  <si>
    <t>ZYN24D5SPC9</t>
  </si>
  <si>
    <t>Daljit Kaur</t>
  </si>
  <si>
    <t>BWNC2JGXSF5</t>
  </si>
  <si>
    <t>Harsahib</t>
  </si>
  <si>
    <t>Deol</t>
  </si>
  <si>
    <t>ZJNMFR3T5CZ</t>
  </si>
  <si>
    <t>Rajinder</t>
  </si>
  <si>
    <t>Mohaar</t>
  </si>
  <si>
    <t>HYN2Q2RRXS4</t>
  </si>
  <si>
    <t>Hergunn S</t>
  </si>
  <si>
    <t>58NZXYB97PH</t>
  </si>
  <si>
    <t>Randeep Singh</t>
  </si>
  <si>
    <t>Dietary: allergic to wheat, all tree nuts and egg</t>
  </si>
  <si>
    <t>T6N8M7D63LY</t>
  </si>
  <si>
    <t>Kulwinder</t>
  </si>
  <si>
    <t>Kaloty</t>
  </si>
  <si>
    <t>VJN498YF3DB</t>
  </si>
  <si>
    <t>Gurneet Kaur</t>
  </si>
  <si>
    <t>VTNP3LTCQN2</t>
  </si>
  <si>
    <t>Karamjeet</t>
  </si>
  <si>
    <t>WJNZ6XNYPB9</t>
  </si>
  <si>
    <t>Tarlochan</t>
  </si>
  <si>
    <t>2BNKB9BJJJF</t>
  </si>
  <si>
    <t>Taranjot</t>
  </si>
  <si>
    <t>Bhari</t>
  </si>
  <si>
    <t>3DNQF54SVQH</t>
  </si>
  <si>
    <t>Prabhjot Gurkaram</t>
  </si>
  <si>
    <t>R2NKMM9C6YD</t>
  </si>
  <si>
    <t>Harjot Kaur</t>
  </si>
  <si>
    <t>MSN7BQQBVJ3</t>
  </si>
  <si>
    <t>Sidhdeep Singh</t>
  </si>
  <si>
    <t>95NLDDHZ36J</t>
  </si>
  <si>
    <t>Roberts</t>
  </si>
  <si>
    <t>K3NVYQBGT3M</t>
  </si>
  <si>
    <t>Markeesha</t>
  </si>
  <si>
    <t>Rasheed</t>
  </si>
  <si>
    <t>5FN8MPVQYG7</t>
  </si>
  <si>
    <t>Leslie Lena</t>
  </si>
  <si>
    <t>G5NWRFGRSQV</t>
  </si>
  <si>
    <t>Vansh</t>
  </si>
  <si>
    <t>Rajput</t>
  </si>
  <si>
    <t>OZ 742</t>
  </si>
  <si>
    <t>XYN7CLG5MD8</t>
  </si>
  <si>
    <t>Torres Cabrera</t>
  </si>
  <si>
    <t>5MNBNV9RKRD</t>
  </si>
  <si>
    <t>Jayden</t>
  </si>
  <si>
    <t>Torres</t>
  </si>
  <si>
    <t>3BNMHNBP725</t>
  </si>
  <si>
    <t>Maria Guadalupe</t>
  </si>
  <si>
    <t>7BNHC59PHCD</t>
  </si>
  <si>
    <t>Lexi</t>
  </si>
  <si>
    <t>Garcia Torres</t>
  </si>
  <si>
    <t>P9NJPB8G8QX</t>
  </si>
  <si>
    <t>Chau Giang</t>
  </si>
  <si>
    <t>WFNCXT5MWZ4</t>
  </si>
  <si>
    <t>Tu Van</t>
  </si>
  <si>
    <t>HRNGLQP67CL</t>
  </si>
  <si>
    <t>Firmen Ligaspo</t>
  </si>
  <si>
    <t>Zarco</t>
  </si>
  <si>
    <t>6VN5G7CH8ZX</t>
  </si>
  <si>
    <t>Mohinder</t>
  </si>
  <si>
    <t>Kumar</t>
  </si>
  <si>
    <t>4GN7GX4MZH4</t>
  </si>
  <si>
    <t>Kevin Kuan Chang</t>
  </si>
  <si>
    <t>RDNR7VCM789</t>
  </si>
  <si>
    <t>Nancy Tai-Yu</t>
  </si>
  <si>
    <t>D6N86CXPCGL</t>
  </si>
  <si>
    <t>Ramesh</t>
  </si>
  <si>
    <t>Srinivasan</t>
  </si>
  <si>
    <t>WRNX3RQ22VG</t>
  </si>
  <si>
    <t>Srividya</t>
  </si>
  <si>
    <t>JNNP4Z7JPR3</t>
  </si>
  <si>
    <t>Amandeep Kaur</t>
  </si>
  <si>
    <t>JWNKCGCY23Y</t>
  </si>
  <si>
    <t>Vincent Abram</t>
  </si>
  <si>
    <t>9XNM7MTWG7V</t>
  </si>
  <si>
    <t>Dalbir</t>
  </si>
  <si>
    <t>K4NFNH2M8P7</t>
  </si>
  <si>
    <t>Ranjit Kaur</t>
  </si>
  <si>
    <t>Pannu</t>
  </si>
  <si>
    <t>ZFNTM5BLR2S</t>
  </si>
  <si>
    <t>Lovepreet</t>
  </si>
  <si>
    <t>MCNJWSRXYP6</t>
  </si>
  <si>
    <t>Tarandeep</t>
  </si>
  <si>
    <t>MMNVDTZR2L8</t>
  </si>
  <si>
    <t>Fateh Singh</t>
  </si>
  <si>
    <t>BVNYYJKZ37Z</t>
  </si>
  <si>
    <t>Surendra Prakash</t>
  </si>
  <si>
    <t>Malla</t>
  </si>
  <si>
    <t>JNN38Q82YPZ</t>
  </si>
  <si>
    <t>Lata</t>
  </si>
  <si>
    <t>Marsani Malla</t>
  </si>
  <si>
    <t>FRNLN6G6F9W</t>
  </si>
  <si>
    <t>Austin Walker</t>
  </si>
  <si>
    <t>D2NHKN57YL5</t>
  </si>
  <si>
    <t>Jacky Yen Chuan</t>
  </si>
  <si>
    <t>6LNCZ3WQ38X</t>
  </si>
  <si>
    <t>L8NZBL95ZGY</t>
  </si>
  <si>
    <t>Yung-Huei Liu</t>
  </si>
  <si>
    <t>WNNWRXTFLGC</t>
  </si>
  <si>
    <t>F4NQBQ5Y6TF</t>
  </si>
  <si>
    <t>Satinderjit</t>
  </si>
  <si>
    <t>35NK3HLNPPZ</t>
  </si>
  <si>
    <t>Prabhjot</t>
  </si>
  <si>
    <t>Sidhu</t>
  </si>
  <si>
    <t>DCN9HHBFVQY</t>
  </si>
  <si>
    <t>Mandeep</t>
  </si>
  <si>
    <t>Chahal</t>
  </si>
  <si>
    <t>4YNK2XRM3GH</t>
  </si>
  <si>
    <t>Anantha Lakshmi</t>
  </si>
  <si>
    <t>Tayyebi</t>
  </si>
  <si>
    <t>XMN9W975NQY</t>
  </si>
  <si>
    <t>Lina Nikolova</t>
  </si>
  <si>
    <t>Baharova</t>
  </si>
  <si>
    <t>KLM</t>
  </si>
  <si>
    <t>KL 856</t>
  </si>
  <si>
    <t>LHN3W3C4CZG</t>
  </si>
  <si>
    <t>Duy</t>
  </si>
  <si>
    <t>Kevin Tu</t>
  </si>
  <si>
    <t>5BNFRLFGV88</t>
  </si>
  <si>
    <t>DHNTM6SMZXZ</t>
  </si>
  <si>
    <t>Thu-Hang Kelly Thi</t>
  </si>
  <si>
    <t>3ZN2BT5J3TP</t>
  </si>
  <si>
    <t>Hai Van</t>
  </si>
  <si>
    <t>ZCNY8C3L2JR</t>
  </si>
  <si>
    <t>Kevin Thanh</t>
  </si>
  <si>
    <t>SDNTF47RZPR</t>
  </si>
  <si>
    <t>MSNMBV7D7KG</t>
  </si>
  <si>
    <t>Lennox</t>
  </si>
  <si>
    <t>C6N2SF98RFY</t>
  </si>
  <si>
    <t>Leon Vinh</t>
  </si>
  <si>
    <t>3GNMG4QVRPJ</t>
  </si>
  <si>
    <t>Khanh Huu</t>
  </si>
  <si>
    <t>43NHYJN9CTT</t>
  </si>
  <si>
    <t>Hue Khiet</t>
  </si>
  <si>
    <t>XSNYN74VGRF</t>
  </si>
  <si>
    <t>Kim-Duyen Thi</t>
  </si>
  <si>
    <t>PRNXRSPK6JX</t>
  </si>
  <si>
    <t>Brenda Le</t>
  </si>
  <si>
    <t>HGNRD6ZM55V</t>
  </si>
  <si>
    <t>Abiola Omolara</t>
  </si>
  <si>
    <t>Oguntunmibi</t>
  </si>
  <si>
    <t>CGNW5CXKNGH</t>
  </si>
  <si>
    <t>Adewumi Olusegun</t>
  </si>
  <si>
    <t>LDN9N6HFH6X</t>
  </si>
  <si>
    <t>Fresa</t>
  </si>
  <si>
    <t>DNNBHJ96LWX</t>
  </si>
  <si>
    <t>Lacameo</t>
  </si>
  <si>
    <t>Miller</t>
  </si>
  <si>
    <t>J8NLSFDQPTT</t>
  </si>
  <si>
    <t>Virginia Ann</t>
  </si>
  <si>
    <t>LKNM33F6Q7T</t>
  </si>
  <si>
    <t>Margo Leavin</t>
  </si>
  <si>
    <t>Gentry</t>
  </si>
  <si>
    <t>NYNGZSMNB8R</t>
  </si>
  <si>
    <t>Stephen Wayne</t>
  </si>
  <si>
    <t>NLNB74RWVTP</t>
  </si>
  <si>
    <t>Pamela Amor Rocio</t>
  </si>
  <si>
    <t>Black list: có 2 đứa con đi cùng, nhưng chưa đăng ký</t>
  </si>
  <si>
    <t>6XN85BVZRNC</t>
  </si>
  <si>
    <t>Khiem Tuan</t>
  </si>
  <si>
    <t>JGN75TW22XF</t>
  </si>
  <si>
    <t>Stacie</t>
  </si>
  <si>
    <t>KE 2102</t>
  </si>
  <si>
    <t>J9NTDMRFXN8</t>
  </si>
  <si>
    <t>Angela</t>
  </si>
  <si>
    <t>Nwaka Ozumba</t>
  </si>
  <si>
    <t>Kimmy Le</t>
  </si>
  <si>
    <t>8GNBBD8TPXW</t>
  </si>
  <si>
    <t>Charles Chidozie</t>
  </si>
  <si>
    <t>Odo</t>
  </si>
  <si>
    <t>5GNGLJW982T</t>
  </si>
  <si>
    <t>Victor Olufemi</t>
  </si>
  <si>
    <t>Akeredolu</t>
  </si>
  <si>
    <t>BRNMPQPLZLF</t>
  </si>
  <si>
    <t>Mojisola Mary</t>
  </si>
  <si>
    <t>8LNM297LK86</t>
  </si>
  <si>
    <t>Elizabeth Chi</t>
  </si>
  <si>
    <t>VN 441</t>
  </si>
  <si>
    <t>C5NCTXYQSBW</t>
  </si>
  <si>
    <t>La</t>
  </si>
  <si>
    <t>4FN6SM9TBVH</t>
  </si>
  <si>
    <t>Funmi</t>
  </si>
  <si>
    <t>Madojutimi</t>
  </si>
  <si>
    <t>S4N8R5PZ6WK</t>
  </si>
  <si>
    <t>Bernadette</t>
  </si>
  <si>
    <t>Ford</t>
  </si>
  <si>
    <t>SCNW27CHB97</t>
  </si>
  <si>
    <t>Oyokonmino Roli</t>
  </si>
  <si>
    <t>Okunowo</t>
  </si>
  <si>
    <t>CVN9QMMM339</t>
  </si>
  <si>
    <t>Oluwabukola Adejoke</t>
  </si>
  <si>
    <t>Aremo</t>
  </si>
  <si>
    <t>67NC3VMKCR9</t>
  </si>
  <si>
    <t>Dannae</t>
  </si>
  <si>
    <t>Alonso</t>
  </si>
  <si>
    <t>Rooming: family with 96NTJ726Z6Z Libni Borras &amp; Xavier Alonso</t>
  </si>
  <si>
    <t>VMN6CM7Q5YG</t>
  </si>
  <si>
    <t>Leonardo</t>
  </si>
  <si>
    <t>96NTJ726Z6Z</t>
  </si>
  <si>
    <t>Libni</t>
  </si>
  <si>
    <t>Borras Mendoza</t>
  </si>
  <si>
    <t>Rooming: family with 67NC3VMKCR9 - Dannae Alonso &amp; Leonardo Alonso</t>
  </si>
  <si>
    <t>7WNFNKD2HVP</t>
  </si>
  <si>
    <t>Xavier Sigfrido</t>
  </si>
  <si>
    <t>Alonso Rosales</t>
  </si>
  <si>
    <t>X3NNVBNXV68</t>
  </si>
  <si>
    <t>Kimmy</t>
  </si>
  <si>
    <t>27-thg 9-25</t>
  </si>
  <si>
    <t>MWNLGL64XHK</t>
  </si>
  <si>
    <t>JBNVWVYJ65Q</t>
  </si>
  <si>
    <t>Thao T</t>
  </si>
  <si>
    <t>Lai</t>
  </si>
  <si>
    <t>NPNSXZJFJYS</t>
  </si>
  <si>
    <t>Steve H</t>
  </si>
  <si>
    <t>JFNTFJB59PM</t>
  </si>
  <si>
    <t>Theresa Thanh Thuy</t>
  </si>
  <si>
    <t>Ta</t>
  </si>
  <si>
    <t>5LNT77YRVNM</t>
  </si>
  <si>
    <t>Carmelydia Dumaua</t>
  </si>
  <si>
    <t>Sinon</t>
  </si>
  <si>
    <t>MLN9RS5PLLD</t>
  </si>
  <si>
    <t>Mary Murengi</t>
  </si>
  <si>
    <t>Foston</t>
  </si>
  <si>
    <t>V7NB7WK4QSP</t>
  </si>
  <si>
    <t>Wesley Floyd</t>
  </si>
  <si>
    <t>72NJD4NP2MZ</t>
  </si>
  <si>
    <t>Amy Wambui</t>
  </si>
  <si>
    <t>GYNLWT2R6NB</t>
  </si>
  <si>
    <t>Ruth Kaitesi</t>
  </si>
  <si>
    <t>Katto</t>
  </si>
  <si>
    <t>43N54K2ZGN3</t>
  </si>
  <si>
    <t>2QNHSSHPTKT</t>
  </si>
  <si>
    <t>Brian</t>
  </si>
  <si>
    <t>6KNDN5N44TC</t>
  </si>
  <si>
    <t>Mary Bong</t>
  </si>
  <si>
    <t>KE 1826</t>
  </si>
  <si>
    <t>HSNQK5F9PWL</t>
  </si>
  <si>
    <t>PYNRDD37X63</t>
  </si>
  <si>
    <t>Nicolette Y Nhi</t>
  </si>
  <si>
    <t>HLNJ4SLH3KP</t>
  </si>
  <si>
    <t>Phi Anh</t>
  </si>
  <si>
    <t>GKNY5MXCZHV</t>
  </si>
  <si>
    <t>Pauline Hieu</t>
  </si>
  <si>
    <t>Bui</t>
  </si>
  <si>
    <t>B5NPD5TR8LJ</t>
  </si>
  <si>
    <t>Kim Dinh</t>
  </si>
  <si>
    <t>LJNV95NHDX2</t>
  </si>
  <si>
    <t>Tin Khac</t>
  </si>
  <si>
    <t>9KNSKPWKWHC</t>
  </si>
  <si>
    <t>Ngoc Chinh Trinh</t>
  </si>
  <si>
    <t>XCN5BT4RDTB</t>
  </si>
  <si>
    <t>Chinekwu</t>
  </si>
  <si>
    <t>Ibeabuchi</t>
  </si>
  <si>
    <t>Landon Ford</t>
  </si>
  <si>
    <t>68NNTRN2PHM</t>
  </si>
  <si>
    <t>Clementina</t>
  </si>
  <si>
    <t>Igboegwu</t>
  </si>
  <si>
    <t>8HNTZWDPR8V</t>
  </si>
  <si>
    <t>Arthur-Brown</t>
  </si>
  <si>
    <t>BPNTDRT8C24</t>
  </si>
  <si>
    <t>Chilagbara</t>
  </si>
  <si>
    <t>M4NLQDX65L2</t>
  </si>
  <si>
    <t>Debbie Lynn</t>
  </si>
  <si>
    <t>Jackman</t>
  </si>
  <si>
    <t>L5NBP969H4B</t>
  </si>
  <si>
    <t>Cynthia Tochi Stella</t>
  </si>
  <si>
    <t>Okafor</t>
  </si>
  <si>
    <t>Air France</t>
  </si>
  <si>
    <t>AF 264</t>
  </si>
  <si>
    <t>AF 267</t>
  </si>
  <si>
    <t>8PNZ5FXH44V</t>
  </si>
  <si>
    <t>Joan Joy</t>
  </si>
  <si>
    <t>B7N8QG7RTJZ</t>
  </si>
  <si>
    <t>Oral Roy</t>
  </si>
  <si>
    <t>BFNCSWXXX3G</t>
  </si>
  <si>
    <t>Robert Anayo</t>
  </si>
  <si>
    <t>Dikeukwu</t>
  </si>
  <si>
    <t>J4N3T5DZBTZ</t>
  </si>
  <si>
    <t>Chinelo Ivory</t>
  </si>
  <si>
    <t>L4N8VFFDP6R</t>
  </si>
  <si>
    <t>Mcewen</t>
  </si>
  <si>
    <t>6SNM6WZPHPX</t>
  </si>
  <si>
    <t>Taras Bradley</t>
  </si>
  <si>
    <t>SLNZ5GK5X82</t>
  </si>
  <si>
    <t>Landon Darian</t>
  </si>
  <si>
    <t>7C 104</t>
  </si>
  <si>
    <t>M5NMJKJWCF4</t>
  </si>
  <si>
    <t>Alexander Kensington</t>
  </si>
  <si>
    <t>kids as adult service</t>
  </si>
  <si>
    <t>X8NVX2Z6SPZ</t>
  </si>
  <si>
    <t>Illiana Rocio</t>
  </si>
  <si>
    <t>Alcantara Cabral</t>
  </si>
  <si>
    <t>Q6NCTL5ZVFM</t>
  </si>
  <si>
    <t>Eva Margarita</t>
  </si>
  <si>
    <t>L9N9S5DHDHC</t>
  </si>
  <si>
    <t>Uchechukwuka Helen</t>
  </si>
  <si>
    <t>Adetunji</t>
  </si>
  <si>
    <t>QNNSS76KH6Q</t>
  </si>
  <si>
    <t>Adedapo Olusanjo</t>
  </si>
  <si>
    <t>K8NNWBZ6X7M</t>
  </si>
  <si>
    <t>Mahsa</t>
  </si>
  <si>
    <t>Gholami</t>
  </si>
  <si>
    <t>58NTCFDBWFN</t>
  </si>
  <si>
    <t>Mehrdad</t>
  </si>
  <si>
    <t>Heidarnejad Zabihi</t>
  </si>
  <si>
    <t>Y8NY7LMG4SN</t>
  </si>
  <si>
    <t>Tanya</t>
  </si>
  <si>
    <t>Gilroy</t>
  </si>
  <si>
    <t>Pre night for 1 SGL (Sept 15,16 &amp; 17) + Extra dinner group A</t>
  </si>
  <si>
    <t>24NM9G3YJTL</t>
  </si>
  <si>
    <t>Taiwo</t>
  </si>
  <si>
    <t>Kasali</t>
  </si>
  <si>
    <t>CHNS2X4JQM7</t>
  </si>
  <si>
    <t>Temitope</t>
  </si>
  <si>
    <t>HBNZLCMPQPW</t>
  </si>
  <si>
    <t>Babafemi Oluyemi</t>
  </si>
  <si>
    <t>Ajayi</t>
  </si>
  <si>
    <t>KHN7KSYF2Q8</t>
  </si>
  <si>
    <t>Olunike Olamide</t>
  </si>
  <si>
    <t>PPNHLDP4TVN</t>
  </si>
  <si>
    <t>Unokhaso</t>
  </si>
  <si>
    <t>Monofi</t>
  </si>
  <si>
    <t>Rooming: next door with her chids - S7NW29CLWJC</t>
  </si>
  <si>
    <t>W8NTQJJ9ZQG</t>
  </si>
  <si>
    <t>Ayodele</t>
  </si>
  <si>
    <t>S7NW29CLWJC</t>
  </si>
  <si>
    <t>Ozemoya</t>
  </si>
  <si>
    <t>Rooming: next door with their mother- PPNHLDP4TVN</t>
  </si>
  <si>
    <t>Z7NY226CW2D</t>
  </si>
  <si>
    <t>ZSNGKHC84NZ</t>
  </si>
  <si>
    <t>Ananosi Daniel</t>
  </si>
  <si>
    <t>FQN77NCRX8Y</t>
  </si>
  <si>
    <t>Emmanuel Carlo Marcos</t>
  </si>
  <si>
    <t>Remigio</t>
  </si>
  <si>
    <t>Maple Luo</t>
  </si>
  <si>
    <t>ZG 41</t>
  </si>
  <si>
    <t>KXN2ZXXLTWR</t>
  </si>
  <si>
    <t>Estelita Lea Dioquino</t>
  </si>
  <si>
    <t>YQN8HD5J9Q8</t>
  </si>
  <si>
    <t>Gabriel Clark Dioquino</t>
  </si>
  <si>
    <t>ZJN3LB2CQJJ</t>
  </si>
  <si>
    <t>Alisha Salazar</t>
  </si>
  <si>
    <t>Manongdo</t>
  </si>
  <si>
    <t>L4NWDJPXDQL</t>
  </si>
  <si>
    <t>Antonette Salazar</t>
  </si>
  <si>
    <t>WSNSLY8TK6F</t>
  </si>
  <si>
    <t>Alona</t>
  </si>
  <si>
    <t>Dadiz</t>
  </si>
  <si>
    <t>7GNHCWVY3C8</t>
  </si>
  <si>
    <t>Mary Claire</t>
  </si>
  <si>
    <t>Constantino</t>
  </si>
  <si>
    <t>Q7N4ZM5BKBQ</t>
  </si>
  <si>
    <t>Joy Akiko</t>
  </si>
  <si>
    <t>Wada</t>
  </si>
  <si>
    <t>arrive 17Sep HA 459, pick-up on 18Sep @ 13:30, ICN-T1</t>
  </si>
  <si>
    <t>GQN2JBCVSWJ</t>
  </si>
  <si>
    <t>Eric Sajiro</t>
  </si>
  <si>
    <t>8GNTHQFSKRH</t>
  </si>
  <si>
    <t>Rochelle</t>
  </si>
  <si>
    <t>Lorezco</t>
  </si>
  <si>
    <t>V3NL2VQ6VZ5</t>
  </si>
  <si>
    <t>VTNK5DX6TN3</t>
  </si>
  <si>
    <t>Rodney</t>
  </si>
  <si>
    <t>Gallant</t>
  </si>
  <si>
    <t>Mark Nguyen</t>
  </si>
  <si>
    <t>7C 2218</t>
  </si>
  <si>
    <t>T8NG7XT5LD2</t>
  </si>
  <si>
    <t>Ai</t>
  </si>
  <si>
    <t>YZN2WF7Q93F</t>
  </si>
  <si>
    <t>Lori</t>
  </si>
  <si>
    <t>Sartison</t>
  </si>
  <si>
    <t>Pre: 1 night for 1 TWN (Sept 23)</t>
  </si>
  <si>
    <t>25NRC3X9QQC</t>
  </si>
  <si>
    <t>Luke Bennett</t>
  </si>
  <si>
    <t>88NHN4R5CZD</t>
  </si>
  <si>
    <t>Michael Kelly</t>
  </si>
  <si>
    <t>Weaver</t>
  </si>
  <si>
    <t>Post: 1 night for 1 DBL (Sept 23)</t>
  </si>
  <si>
    <t>R9N3DKC6RBJ</t>
  </si>
  <si>
    <t>Krista Lee</t>
  </si>
  <si>
    <t>8RNNRLGNCX2</t>
  </si>
  <si>
    <t>Monica Rose Marie</t>
  </si>
  <si>
    <t>Turuk</t>
  </si>
  <si>
    <t>Pre &amp; Post: 1 pre night on Sept 17 &amp; 1 post night on Sept 23 for SGL</t>
  </si>
  <si>
    <t>T6NJZN7K6H9</t>
  </si>
  <si>
    <t>Idalia</t>
  </si>
  <si>
    <t>VJ 878</t>
  </si>
  <si>
    <t>CHNF29ZZJJK</t>
  </si>
  <si>
    <t>Ante</t>
  </si>
  <si>
    <t>Moric</t>
  </si>
  <si>
    <t>2NNSPRV9QHM</t>
  </si>
  <si>
    <t>Mark Thanh</t>
  </si>
  <si>
    <t>TW 176</t>
  </si>
  <si>
    <t>LQNMYPWNK6D</t>
  </si>
  <si>
    <t>Ny Thi Hang</t>
  </si>
  <si>
    <t>DSNDB3WTNDY</t>
  </si>
  <si>
    <t>Francis Salcedo</t>
  </si>
  <si>
    <t>8SNZLBSNNT4</t>
  </si>
  <si>
    <t>Susan Ramos</t>
  </si>
  <si>
    <t>ZVNJCVC2Y96</t>
  </si>
  <si>
    <t>Rhodalyn Badua</t>
  </si>
  <si>
    <t>7C 2212</t>
  </si>
  <si>
    <t>Z3N76VXYBVV</t>
  </si>
  <si>
    <t>Elsa Ventura</t>
  </si>
  <si>
    <t>Balanay</t>
  </si>
  <si>
    <t>TPN4SC3W3DD</t>
  </si>
  <si>
    <t>Thanh Vinh</t>
  </si>
  <si>
    <t>4DNF6GHBBYK</t>
  </si>
  <si>
    <t>Ines Sadrudine</t>
  </si>
  <si>
    <t>Fernandes</t>
  </si>
  <si>
    <t>8PN99Q568YC</t>
  </si>
  <si>
    <t>Keith</t>
  </si>
  <si>
    <t>53NBMYN9MCT</t>
  </si>
  <si>
    <t>Bang</t>
  </si>
  <si>
    <t>Z7NBXKRLHYC</t>
  </si>
  <si>
    <t>Thompson Wai</t>
  </si>
  <si>
    <t>76NCVR4876M</t>
  </si>
  <si>
    <t>Newton Vinh</t>
  </si>
  <si>
    <t>G3NJ4262VM5</t>
  </si>
  <si>
    <t>Elmar</t>
  </si>
  <si>
    <t>Maghanoy</t>
  </si>
  <si>
    <t>KDNP5B9L99Q</t>
  </si>
  <si>
    <t>Mary Grace</t>
  </si>
  <si>
    <t>Undag</t>
  </si>
  <si>
    <t>49NMTRVCRZB</t>
  </si>
  <si>
    <t>Shun Nong</t>
  </si>
  <si>
    <t>LJ 511</t>
  </si>
  <si>
    <t>PWN2J93DLVW</t>
  </si>
  <si>
    <t>Kam Fee</t>
  </si>
  <si>
    <t>Chun</t>
  </si>
  <si>
    <t>DZNGH4VWQ3V</t>
  </si>
  <si>
    <t>Addison Gey Kwen</t>
  </si>
  <si>
    <t>5YNVZBZW93S</t>
  </si>
  <si>
    <t>Ayla Ya Yi</t>
  </si>
  <si>
    <t>4FN998BMRCW</t>
  </si>
  <si>
    <t>Ya Mei</t>
  </si>
  <si>
    <t>Feng</t>
  </si>
  <si>
    <t>3PNXRQYGPWS</t>
  </si>
  <si>
    <t>Ya Ji</t>
  </si>
  <si>
    <t>QYNH3GCTXSR</t>
  </si>
  <si>
    <t>Xing</t>
  </si>
  <si>
    <t>6TNLSTLBCR6</t>
  </si>
  <si>
    <t>Jency</t>
  </si>
  <si>
    <t>YJN4T5BTDWY</t>
  </si>
  <si>
    <t>Hum</t>
  </si>
  <si>
    <t>8CN9VHCNZYD</t>
  </si>
  <si>
    <t>Lilyana Latrice</t>
  </si>
  <si>
    <t>Samad</t>
  </si>
  <si>
    <t>NWNTVY9DW7J</t>
  </si>
  <si>
    <t>Gleisys Melba</t>
  </si>
  <si>
    <t>Johnson Rojas</t>
  </si>
  <si>
    <t>Marlene Castro Diaz</t>
  </si>
  <si>
    <t>GDNMJR88RBC</t>
  </si>
  <si>
    <t>Carlos Enrique</t>
  </si>
  <si>
    <t>Garcia Serrano</t>
  </si>
  <si>
    <t>69NB6NHTQNZ</t>
  </si>
  <si>
    <t>Massiel</t>
  </si>
  <si>
    <t>Fleitas Morales</t>
  </si>
  <si>
    <t>V2NB4SPPKQ9</t>
  </si>
  <si>
    <t>Nailen</t>
  </si>
  <si>
    <t>Alcaina Castro</t>
  </si>
  <si>
    <t>4FN2KBZBDGM</t>
  </si>
  <si>
    <t>Marlene</t>
  </si>
  <si>
    <t>Castro Diaz</t>
  </si>
  <si>
    <t>L9NCTSNYGTJ</t>
  </si>
  <si>
    <t>Alcaina Morales</t>
  </si>
  <si>
    <t>MPNZQF8FXVB</t>
  </si>
  <si>
    <t>Catherine Bautista</t>
  </si>
  <si>
    <t>Mia Rosal</t>
  </si>
  <si>
    <t>85N2PG4WLFG</t>
  </si>
  <si>
    <t>Christian Cotley</t>
  </si>
  <si>
    <t>LJNJCFQ97RV</t>
  </si>
  <si>
    <t>Editha Ayala</t>
  </si>
  <si>
    <t>Armamento</t>
  </si>
  <si>
    <t>3KN3Q6RGGRR</t>
  </si>
  <si>
    <t>Mistrale Noelle</t>
  </si>
  <si>
    <t>Yonpam Nacteta</t>
  </si>
  <si>
    <t>59N3DVTHY89</t>
  </si>
  <si>
    <t>Anita Alacrito</t>
  </si>
  <si>
    <t>Dioquino</t>
  </si>
  <si>
    <t>DJNHYMR46W9</t>
  </si>
  <si>
    <t>Alvin Maiquez</t>
  </si>
  <si>
    <t>M8N67TPW5D2</t>
  </si>
  <si>
    <t>Erika Juillet Reyes</t>
  </si>
  <si>
    <t>S5NCHS9RRJT</t>
  </si>
  <si>
    <t>Didier Mathiuss Reyes</t>
  </si>
  <si>
    <t>TLN8DBD53WF</t>
  </si>
  <si>
    <t>Laarnie Ortega</t>
  </si>
  <si>
    <t>Henderson</t>
  </si>
  <si>
    <t>8TNJ2CYJCDM</t>
  </si>
  <si>
    <t>Rosalie Natural</t>
  </si>
  <si>
    <t>Bruce</t>
  </si>
  <si>
    <t>66NN2483Y5D</t>
  </si>
  <si>
    <t>Barry Beltran</t>
  </si>
  <si>
    <t>Lazaro</t>
  </si>
  <si>
    <t>Triple room (King bed + extra bed)</t>
  </si>
  <si>
    <t>Z4N2ZN5MB9B</t>
  </si>
  <si>
    <t>Maria Corazon De Jesus</t>
  </si>
  <si>
    <t>6RNP7ZYT82F</t>
  </si>
  <si>
    <t>Lorenzo Rafael De Jesus</t>
  </si>
  <si>
    <t>Triple room, Invitee's son</t>
  </si>
  <si>
    <t>TZNQP5JF3QY</t>
  </si>
  <si>
    <t>Sonia Florig</t>
  </si>
  <si>
    <t>Alagaban</t>
  </si>
  <si>
    <t>WHNJTC227XM</t>
  </si>
  <si>
    <t>Rosalina A</t>
  </si>
  <si>
    <t>Ederadan</t>
  </si>
  <si>
    <t>3MNPZ66B3VL</t>
  </si>
  <si>
    <t>Mailanie</t>
  </si>
  <si>
    <t>Meyer</t>
  </si>
  <si>
    <t>HLNPRFDCY88</t>
  </si>
  <si>
    <t>John Douglas</t>
  </si>
  <si>
    <t>JTNTST5B9MK</t>
  </si>
  <si>
    <t>Rachelle Yap</t>
  </si>
  <si>
    <t>D7NFHNJR6D6</t>
  </si>
  <si>
    <t>Eileen</t>
  </si>
  <si>
    <t>Bucayan</t>
  </si>
  <si>
    <t>74NY2YH84NH</t>
  </si>
  <si>
    <t>Richel Ann Pandongan</t>
  </si>
  <si>
    <t>Bito-On</t>
  </si>
  <si>
    <t>6BNX4HHXR53</t>
  </si>
  <si>
    <t>Frank Samuel</t>
  </si>
  <si>
    <t>Montalvo</t>
  </si>
  <si>
    <t>RZNYM6HF68Z</t>
  </si>
  <si>
    <t>Marciano Funtila</t>
  </si>
  <si>
    <t>Mondala</t>
  </si>
  <si>
    <t>5XNMTPV3TRP</t>
  </si>
  <si>
    <t>Marianne Caparas</t>
  </si>
  <si>
    <t>ZZNMP4JSQHF</t>
  </si>
  <si>
    <t>Joyce Ann Porquerino</t>
  </si>
  <si>
    <t>Airport transfer: NO NEED airport transfer for Invitee</t>
  </si>
  <si>
    <t>47NLSW3TQKN</t>
  </si>
  <si>
    <t>Rosibeth Flores</t>
  </si>
  <si>
    <t>KCNCMZ9X6MM</t>
  </si>
  <si>
    <t>Mary Angeline Almiranez</t>
  </si>
  <si>
    <t>Cantos</t>
  </si>
  <si>
    <t>PPN74H6S78Q</t>
  </si>
  <si>
    <t>Brendalyn Lagamon</t>
  </si>
  <si>
    <t>Dayrit</t>
  </si>
  <si>
    <t>NRNK2TRW7VV</t>
  </si>
  <si>
    <t>Caleb Dayrit</t>
  </si>
  <si>
    <t>NPN9Q5N7ZDF</t>
  </si>
  <si>
    <t>Mia Tagum</t>
  </si>
  <si>
    <t>Rosal</t>
  </si>
  <si>
    <t>D8NTWX6GHBW</t>
  </si>
  <si>
    <t>Carl Anthony Ramos</t>
  </si>
  <si>
    <t>7QNTGV33VYT</t>
  </si>
  <si>
    <t>Althea Jill</t>
  </si>
  <si>
    <t>F4NDTH3XLZP</t>
  </si>
  <si>
    <t>Ava Cassandra Tagum</t>
  </si>
  <si>
    <t>NJNQ7JQLHY5</t>
  </si>
  <si>
    <t>Minerva</t>
  </si>
  <si>
    <t>Sapitula</t>
  </si>
  <si>
    <t>cathay pacific</t>
  </si>
  <si>
    <t>GFNNYC7CT43</t>
  </si>
  <si>
    <t>Marites Dimalaluan</t>
  </si>
  <si>
    <t>De Claro</t>
  </si>
  <si>
    <t>C5N6LC6ZBTP</t>
  </si>
  <si>
    <t>Ptolomea Comapon</t>
  </si>
  <si>
    <t>Hanna-Whitwer</t>
  </si>
  <si>
    <t>MZN5MXG6GVJ</t>
  </si>
  <si>
    <t>Madison Lynn</t>
  </si>
  <si>
    <t>Hanna</t>
  </si>
  <si>
    <t>SLN3X6CF4K9</t>
  </si>
  <si>
    <t>Rizalyn</t>
  </si>
  <si>
    <t>Corpuz</t>
  </si>
  <si>
    <t>TW 303</t>
  </si>
  <si>
    <t>K7NHJGD5Q4N</t>
  </si>
  <si>
    <t>QTNWRSLLKK8</t>
  </si>
  <si>
    <t>Siony Normita Clarianes</t>
  </si>
  <si>
    <t>Farmer</t>
  </si>
  <si>
    <t>GCN9PQTF6PX</t>
  </si>
  <si>
    <t>Asunción Edna</t>
  </si>
  <si>
    <t>Calvo</t>
  </si>
  <si>
    <t>L7NJ5PXL2VW</t>
  </si>
  <si>
    <t>Sabu</t>
  </si>
  <si>
    <t>K8NGPBM4PHK</t>
  </si>
  <si>
    <t>Catherine Sabu</t>
  </si>
  <si>
    <t>RXN2JYXZ3GF</t>
  </si>
  <si>
    <t>Angel Pasalo</t>
  </si>
  <si>
    <t>Layugan</t>
  </si>
  <si>
    <t>PR 467</t>
  </si>
  <si>
    <t>T5NCZ2ZGYYW</t>
  </si>
  <si>
    <t>Medrano-Layugan</t>
  </si>
  <si>
    <t>4GNHF43P5KJ</t>
  </si>
  <si>
    <t>Cecilia Puzon</t>
  </si>
  <si>
    <t>Cosca</t>
  </si>
  <si>
    <t>1/ PRE TOUR: Osaka for invitee Cecilia (go with Mary &amp; Rene in # M6NKNXTTJDM)
2/ OT: K-Nature + book for invitee Cecilia</t>
  </si>
  <si>
    <t>SBNJTXK3L6S</t>
  </si>
  <si>
    <t>Galias</t>
  </si>
  <si>
    <t>Mary Grace Vinuya</t>
  </si>
  <si>
    <t>5LNG4FSK22L</t>
  </si>
  <si>
    <t>Lilia Castulo</t>
  </si>
  <si>
    <t>Ferreria</t>
  </si>
  <si>
    <t>WGN7BHCXHVT</t>
  </si>
  <si>
    <t>Shirley Castulo</t>
  </si>
  <si>
    <t>Victorio</t>
  </si>
  <si>
    <t>M6NKNXTTJDM</t>
  </si>
  <si>
    <t>Mary Joyce</t>
  </si>
  <si>
    <t>PRE TOUR: Osaka for all invitee Mary &amp; guest Rene, go with invitee Cecilia (in #4GNHF43P5KJ)</t>
  </si>
  <si>
    <t>4TNT6S95J25</t>
  </si>
  <si>
    <t>Rene Soan</t>
  </si>
  <si>
    <t>6PNZS5HPXGR</t>
  </si>
  <si>
    <t>Veena</t>
  </si>
  <si>
    <t>Gandhi</t>
  </si>
  <si>
    <t>VFNZ9K88FLS</t>
  </si>
  <si>
    <t>Smriti Gandhi</t>
  </si>
  <si>
    <t>Acevedo</t>
  </si>
  <si>
    <t>T3NV6FMJZPQ</t>
  </si>
  <si>
    <t>Koren</t>
  </si>
  <si>
    <t>Mcbean</t>
  </si>
  <si>
    <t>Nan Satt</t>
  </si>
  <si>
    <t>OZ 222</t>
  </si>
  <si>
    <t>4RNWXCF2ZYQ</t>
  </si>
  <si>
    <t>Q3NRRG3RHNW</t>
  </si>
  <si>
    <t>Aung Myo</t>
  </si>
  <si>
    <t>Myat</t>
  </si>
  <si>
    <t>TW 102</t>
  </si>
  <si>
    <t>Passport: Aung, Myo Myat</t>
  </si>
  <si>
    <t>NQNTQZTYT8G</t>
  </si>
  <si>
    <t>Zun Hlaing</t>
  </si>
  <si>
    <t>6FN9PRYGK9Z</t>
  </si>
  <si>
    <t>Khin Aye</t>
  </si>
  <si>
    <t>Win</t>
  </si>
  <si>
    <t>Z4N5QSZJ8W6</t>
  </si>
  <si>
    <t>Li Kwan</t>
  </si>
  <si>
    <t>Saw</t>
  </si>
  <si>
    <t>HQNQW4PC3VJ</t>
  </si>
  <si>
    <t>Khin Nan</t>
  </si>
  <si>
    <t>Satt</t>
  </si>
  <si>
    <t>AIR CANADA</t>
  </si>
  <si>
    <t>QTNXY255C8G</t>
  </si>
  <si>
    <t>Sai Pan</t>
  </si>
  <si>
    <t>Hseng</t>
  </si>
  <si>
    <t>X5NV882ZWSS</t>
  </si>
  <si>
    <t>KE 85</t>
  </si>
  <si>
    <t>YMNRXJD9DVG</t>
  </si>
  <si>
    <t>Jaslin</t>
  </si>
  <si>
    <t>Nita Dalal</t>
  </si>
  <si>
    <t>GQNMWV63PX7</t>
  </si>
  <si>
    <t>Sarevjit</t>
  </si>
  <si>
    <t>XYNXHZCHQR4</t>
  </si>
  <si>
    <t>Rosalin</t>
  </si>
  <si>
    <t>F8NV9GZV67S</t>
  </si>
  <si>
    <t>Daliborka</t>
  </si>
  <si>
    <t>Josipovic</t>
  </si>
  <si>
    <t>28NDJT27HG9</t>
  </si>
  <si>
    <t>Zlatko</t>
  </si>
  <si>
    <t>G7N9545MT8F</t>
  </si>
  <si>
    <t>Manker</t>
  </si>
  <si>
    <t>Biah</t>
  </si>
  <si>
    <t>OT: K-WELLNESS for Biah, Manker</t>
  </si>
  <si>
    <t>XCNKG599VSG</t>
  </si>
  <si>
    <t>Sebastien Moise</t>
  </si>
  <si>
    <t>Balan</t>
  </si>
  <si>
    <t>FWN2JV28FV4</t>
  </si>
  <si>
    <t>Emmanuel Musongo</t>
  </si>
  <si>
    <t>Nanje</t>
  </si>
  <si>
    <t>MTNSGQGWPHC</t>
  </si>
  <si>
    <t>Kristy Njaba</t>
  </si>
  <si>
    <t>F4N6PVWB5ZN</t>
  </si>
  <si>
    <t>Gaetan</t>
  </si>
  <si>
    <t>Semanou</t>
  </si>
  <si>
    <t>R8NSVDN63F4</t>
  </si>
  <si>
    <t>Aimee</t>
  </si>
  <si>
    <t>C8N9ZGRCTJN</t>
  </si>
  <si>
    <t>Deepa</t>
  </si>
  <si>
    <t>Madadi</t>
  </si>
  <si>
    <t>9HN694QTPWV</t>
  </si>
  <si>
    <t>Bharath</t>
  </si>
  <si>
    <t>B2NSKV26JCQ</t>
  </si>
  <si>
    <t>Amritpal</t>
  </si>
  <si>
    <t>ASIANA AIRLINES</t>
  </si>
  <si>
    <t>85NV3FYYPHH</t>
  </si>
  <si>
    <t>Sarvjit</t>
  </si>
  <si>
    <t>PBNYSW9CCTN</t>
  </si>
  <si>
    <t>Kevatkumar Ramanbhai</t>
  </si>
  <si>
    <t>Patel</t>
  </si>
  <si>
    <t>HKNK3M6KFGT</t>
  </si>
  <si>
    <t>Kishore Rasiklal</t>
  </si>
  <si>
    <t>Shah</t>
  </si>
  <si>
    <t>2TNCTZ67VLZ</t>
  </si>
  <si>
    <t>Nandini Kishore</t>
  </si>
  <si>
    <t>TBN5FK9H6LG</t>
  </si>
  <si>
    <t>Kunal Anilkumar</t>
  </si>
  <si>
    <t>2TN2S2Y7HMS</t>
  </si>
  <si>
    <t>Himali Kunal</t>
  </si>
  <si>
    <t>2WNSCKK2MQ6</t>
  </si>
  <si>
    <t>Shivansh Kunal</t>
  </si>
  <si>
    <t>GYNT4P98RMY</t>
  </si>
  <si>
    <t>Mohit</t>
  </si>
  <si>
    <t>KE 497</t>
  </si>
  <si>
    <t>4XNMPZDX2J6</t>
  </si>
  <si>
    <t>Preeti</t>
  </si>
  <si>
    <t>Verma</t>
  </si>
  <si>
    <t>3HN6B2DT4VR</t>
  </si>
  <si>
    <t>Sanmati Ronak</t>
  </si>
  <si>
    <t>DYNL3SPJ9CN</t>
  </si>
  <si>
    <t>Lakshmi Narayana</t>
  </si>
  <si>
    <t>Charugundla</t>
  </si>
  <si>
    <t>5NN4ZVNKY8N</t>
  </si>
  <si>
    <t>Guru Lakshmi</t>
  </si>
  <si>
    <t>Pattem</t>
  </si>
  <si>
    <t>9PNGDMZHQCM</t>
  </si>
  <si>
    <t>Ronith</t>
  </si>
  <si>
    <t>3WNTF2GG9HW</t>
  </si>
  <si>
    <t>Vineeth</t>
  </si>
  <si>
    <t>4XN5N69VN45</t>
  </si>
  <si>
    <t>Aman</t>
  </si>
  <si>
    <t>Yadav</t>
  </si>
  <si>
    <t>AIR JAPAN</t>
  </si>
  <si>
    <t>H5NV7TNJGQ6</t>
  </si>
  <si>
    <t>Nishi</t>
  </si>
  <si>
    <t>HYNCM38MHQ2</t>
  </si>
  <si>
    <t>Nita Rajendra</t>
  </si>
  <si>
    <t>Dalal</t>
  </si>
  <si>
    <t>VPN3B3LMVF7</t>
  </si>
  <si>
    <t>Rajendra Manharlal</t>
  </si>
  <si>
    <t>Q6N2T8YVB96</t>
  </si>
  <si>
    <t>Rohan Rajendra</t>
  </si>
  <si>
    <t>RTN47GXLN9R</t>
  </si>
  <si>
    <t>Teena Bianca</t>
  </si>
  <si>
    <t>7PNXRWNWLBM</t>
  </si>
  <si>
    <t>Vinay Rajendra</t>
  </si>
  <si>
    <t>DKN9YFZRZ4L</t>
  </si>
  <si>
    <t>Yash</t>
  </si>
  <si>
    <t>BHNTSS5MZ38</t>
  </si>
  <si>
    <t>Ma Joannalyn</t>
  </si>
  <si>
    <t>Norman Galanto</t>
  </si>
  <si>
    <t>Group B: arrive 16Sep WS 86, NO NEED pick-up</t>
  </si>
  <si>
    <t>TJN7G63C73Y</t>
  </si>
  <si>
    <t>Johanna Farrah</t>
  </si>
  <si>
    <t>QBNQKMP3TGK</t>
  </si>
  <si>
    <t>Ruby</t>
  </si>
  <si>
    <t>Sanoy</t>
  </si>
  <si>
    <t>NZN7H9S4T2T</t>
  </si>
  <si>
    <t>Gula</t>
  </si>
  <si>
    <t>C5N7F95PX95</t>
  </si>
  <si>
    <t>Nena Rose</t>
  </si>
  <si>
    <t>Besen</t>
  </si>
  <si>
    <t>TSN7S3Q82KS</t>
  </si>
  <si>
    <t>Emelie</t>
  </si>
  <si>
    <t>Simpao</t>
  </si>
  <si>
    <t>7RNCGGRNFJ7</t>
  </si>
  <si>
    <t>Franz Willor Custodio</t>
  </si>
  <si>
    <t>Chavez</t>
  </si>
  <si>
    <t>Rooming: request next door with Queenie Badelles - D6N3HB25W5C</t>
  </si>
  <si>
    <t>T4N5MCFBBNM</t>
  </si>
  <si>
    <t>Den Joy Montano</t>
  </si>
  <si>
    <t>Badelles</t>
  </si>
  <si>
    <t>D6N3HB25W5C</t>
  </si>
  <si>
    <t>FSNRG567SBB</t>
  </si>
  <si>
    <t>Eden Melody Badelles</t>
  </si>
  <si>
    <t>75NFKVG5GDM</t>
  </si>
  <si>
    <t>Ian Arvin</t>
  </si>
  <si>
    <t>Pitpit</t>
  </si>
  <si>
    <t>1/ Rooming: his child, WILLIAN ANTOINE PITPIT - R4NL26NWQZ6 stays at Mildred Dale - 5QNCQ3SQZH5
2/ arrive 17Sep, WS 86; NO NEED pick-up</t>
  </si>
  <si>
    <t>GRNQVKNQXWS</t>
  </si>
  <si>
    <t>Arvi Joyce Corpuz</t>
  </si>
  <si>
    <t>arrive 17Sep, WS 86; NO NEED pick-up</t>
  </si>
  <si>
    <t>Z4NFB9YWZZ4</t>
  </si>
  <si>
    <t>Lance Arjo</t>
  </si>
  <si>
    <t>5QNCQ3SQZH5</t>
  </si>
  <si>
    <t>Mildred</t>
  </si>
  <si>
    <t>Dale</t>
  </si>
  <si>
    <t>YRNDCCJ43TF</t>
  </si>
  <si>
    <t>Cecilia</t>
  </si>
  <si>
    <t>Idoko</t>
  </si>
  <si>
    <t>R4NL26NWQZ6</t>
  </si>
  <si>
    <t>Willian Antoine Corpuz</t>
  </si>
  <si>
    <t>child of Pitpit, Ian Arvin - 75NFKVG5GDM (same flight with his parent)</t>
  </si>
  <si>
    <t>4MNM3HZZHW4</t>
  </si>
  <si>
    <t>Jason</t>
  </si>
  <si>
    <t>Tremel</t>
  </si>
  <si>
    <t>VZN9N4FCJ2B</t>
  </si>
  <si>
    <t>Romelyn Manuel</t>
  </si>
  <si>
    <t>Cabanero</t>
  </si>
  <si>
    <t>4HNJCCNMX3N</t>
  </si>
  <si>
    <t>Lucy</t>
  </si>
  <si>
    <t>Maina</t>
  </si>
  <si>
    <t>ZVNZXZ6VQ47</t>
  </si>
  <si>
    <t>Wamwea</t>
  </si>
  <si>
    <t>3NN7B5D378C</t>
  </si>
  <si>
    <t>Lizette</t>
  </si>
  <si>
    <t>GDNM9GSVMDC</t>
  </si>
  <si>
    <t>Hilario</t>
  </si>
  <si>
    <t>CJN6MSP6JQX</t>
  </si>
  <si>
    <t>Ashif</t>
  </si>
  <si>
    <t>Kotadia</t>
  </si>
  <si>
    <t>W6N9Z55VW4B</t>
  </si>
  <si>
    <t>Zeenat</t>
  </si>
  <si>
    <t>Kurji</t>
  </si>
  <si>
    <t>P4N3K8PRKT7</t>
  </si>
  <si>
    <t>Fe</t>
  </si>
  <si>
    <t>YDN47NGFSR2</t>
  </si>
  <si>
    <t>Christian James</t>
  </si>
  <si>
    <t>5JNZGM85H27</t>
  </si>
  <si>
    <t>Ike Anthony</t>
  </si>
  <si>
    <t>Seballos</t>
  </si>
  <si>
    <t>XDNX6ZT3PR6</t>
  </si>
  <si>
    <t>Mylene</t>
  </si>
  <si>
    <t>KQN2FYSD4LS</t>
  </si>
  <si>
    <t>Jayaman</t>
  </si>
  <si>
    <t>Lama</t>
  </si>
  <si>
    <t>BZN3LCND762</t>
  </si>
  <si>
    <t>RXN3XQDJP75</t>
  </si>
  <si>
    <t>Aziz</t>
  </si>
  <si>
    <t>29NVCXBB6VP</t>
  </si>
  <si>
    <t>Naushin</t>
  </si>
  <si>
    <t>Lalani</t>
  </si>
  <si>
    <t>NO include Airport transfer</t>
  </si>
  <si>
    <t>4TN7VKWXPTD</t>
  </si>
  <si>
    <t>Zohrein</t>
  </si>
  <si>
    <t>Punja</t>
  </si>
  <si>
    <t>H8NZQ6N7T57</t>
  </si>
  <si>
    <t>Norman Genilan</t>
  </si>
  <si>
    <t>Galanto</t>
  </si>
  <si>
    <t>GCN2S2CFWTQ</t>
  </si>
  <si>
    <t>Pinky Rose</t>
  </si>
  <si>
    <t>XSNNQJLRJZD</t>
  </si>
  <si>
    <t>Luke Evans</t>
  </si>
  <si>
    <t>Q6NJJ9QDVK4</t>
  </si>
  <si>
    <t>Yman Gabriel</t>
  </si>
  <si>
    <t>XCN7WJYQVN2</t>
  </si>
  <si>
    <t>Nate Yvan Gapoy</t>
  </si>
  <si>
    <t>29N37B9DLHR</t>
  </si>
  <si>
    <t>Rojas</t>
  </si>
  <si>
    <t>6XN9Q5LGWDC</t>
  </si>
  <si>
    <t>Socrates</t>
  </si>
  <si>
    <t>Mabanta</t>
  </si>
  <si>
    <t>9WNQL55TTP9</t>
  </si>
  <si>
    <t>Geraldine</t>
  </si>
  <si>
    <t>DGNRFG23D3V</t>
  </si>
  <si>
    <t>Andanze</t>
  </si>
  <si>
    <t>Quy Hoang</t>
  </si>
  <si>
    <t>4ZNYCGMS5F7</t>
  </si>
  <si>
    <t>Agatha</t>
  </si>
  <si>
    <t>Asonganyi</t>
  </si>
  <si>
    <t>PCNDN8SSPY7</t>
  </si>
  <si>
    <t>Erica Coco</t>
  </si>
  <si>
    <t>Embola</t>
  </si>
  <si>
    <t>Y9NV3PSFD74</t>
  </si>
  <si>
    <t>Ahone Senze</t>
  </si>
  <si>
    <t>Musong</t>
  </si>
  <si>
    <t>9LNG5DMGJN2</t>
  </si>
  <si>
    <t>Rume</t>
  </si>
  <si>
    <t>Oputu</t>
  </si>
  <si>
    <t>HMNWPL87P5K</t>
  </si>
  <si>
    <t>Roder</t>
  </si>
  <si>
    <t>Afabor</t>
  </si>
  <si>
    <t>D5N4BWQW23H</t>
  </si>
  <si>
    <t>Charles Edwin</t>
  </si>
  <si>
    <t>Rice</t>
  </si>
  <si>
    <t>M8NBYZ2HTFG</t>
  </si>
  <si>
    <t>Thu Anh</t>
  </si>
  <si>
    <t>Car From Busan</t>
  </si>
  <si>
    <t>Drive car from Busan to GMP-I @ 14:00 for airport pick-up/ Ms. Trinh Whatsapp: +1 (281) 898-8964</t>
  </si>
  <si>
    <t>RVNRPJLXHVY</t>
  </si>
  <si>
    <t>Anh Thi My</t>
  </si>
  <si>
    <t>JTN5GB4D2K5</t>
  </si>
  <si>
    <t>Caroline</t>
  </si>
  <si>
    <t>Oyedeji</t>
  </si>
  <si>
    <t>R9NV7DNG5PJ</t>
  </si>
  <si>
    <t>Comfort Nahbila</t>
  </si>
  <si>
    <t>Sema</t>
  </si>
  <si>
    <t>KE 5040</t>
  </si>
  <si>
    <t>66N86LCKYWY</t>
  </si>
  <si>
    <t>Olayinka</t>
  </si>
  <si>
    <t>Joseph</t>
  </si>
  <si>
    <t>QFNR76SN9JQ</t>
  </si>
  <si>
    <t>Rabindran George Benjamin</t>
  </si>
  <si>
    <t>Pandiaraj</t>
  </si>
  <si>
    <t>R7N4LYC2VGY</t>
  </si>
  <si>
    <t>Ngozi</t>
  </si>
  <si>
    <t>Nnaji</t>
  </si>
  <si>
    <t>7VNKCZSJH2R</t>
  </si>
  <si>
    <t>Eleazer</t>
  </si>
  <si>
    <t>ZRNQPZVKR2R</t>
  </si>
  <si>
    <t>Patrick Ikeji</t>
  </si>
  <si>
    <t>Egbe</t>
  </si>
  <si>
    <t>PJNHKV2DKNK</t>
  </si>
  <si>
    <t>Edwinpatrick Onyema</t>
  </si>
  <si>
    <t>CHNYPTVJ5B7</t>
  </si>
  <si>
    <t>Gabrielle Titi</t>
  </si>
  <si>
    <t>8JN587WCSN3</t>
  </si>
  <si>
    <t>Danielle</t>
  </si>
  <si>
    <t>KSNJQM7LYPG</t>
  </si>
  <si>
    <t>Agatha S</t>
  </si>
  <si>
    <t>Munu</t>
  </si>
  <si>
    <t>H7N5VCWS4PY</t>
  </si>
  <si>
    <t>Tracey Ann</t>
  </si>
  <si>
    <t>Andrews</t>
  </si>
  <si>
    <t>PRNH4CDK3F5</t>
  </si>
  <si>
    <t>Delphine Nforbi</t>
  </si>
  <si>
    <t>Gamnje</t>
  </si>
  <si>
    <t>X2NF2DFJS53</t>
  </si>
  <si>
    <t>Marjorie Ngum Wara</t>
  </si>
  <si>
    <t>Riegel</t>
  </si>
  <si>
    <t>PPNYNSTZ4HL</t>
  </si>
  <si>
    <t>Liliane Nah</t>
  </si>
  <si>
    <t>Mofor</t>
  </si>
  <si>
    <t>ZCNYJVVDF7P</t>
  </si>
  <si>
    <t>Golda Ngetcha</t>
  </si>
  <si>
    <t>5RNP6CJK3K5</t>
  </si>
  <si>
    <t>Prisca</t>
  </si>
  <si>
    <t>Akene</t>
  </si>
  <si>
    <t>59NZV5L527S</t>
  </si>
  <si>
    <t>Rosaline</t>
  </si>
  <si>
    <t>Ndenecho</t>
  </si>
  <si>
    <t>R7N3V5BBDRM</t>
  </si>
  <si>
    <t>Deepak</t>
  </si>
  <si>
    <t>Bhatti</t>
  </si>
  <si>
    <t>PPNDGQB8WMV</t>
  </si>
  <si>
    <t>Uma Shashi</t>
  </si>
  <si>
    <t>TCN63SRPMRM</t>
  </si>
  <si>
    <t>Gildardo</t>
  </si>
  <si>
    <t>Leon</t>
  </si>
  <si>
    <t>8NNLQKVGWFQ</t>
  </si>
  <si>
    <t>MQNX8R269FG</t>
  </si>
  <si>
    <t>Quy Kim</t>
  </si>
  <si>
    <t>DZN69N9Q5L4</t>
  </si>
  <si>
    <t>Nguyet Minh</t>
  </si>
  <si>
    <t>67NK5MRH488</t>
  </si>
  <si>
    <t>Vinh Huong</t>
  </si>
  <si>
    <t>PQN79N8PLCL</t>
  </si>
  <si>
    <t>Vivian</t>
  </si>
  <si>
    <t>27NKWD3JKZM</t>
  </si>
  <si>
    <t>Sunil</t>
  </si>
  <si>
    <t>TRNXP34LX3R</t>
  </si>
  <si>
    <t>Hellen P</t>
  </si>
  <si>
    <t>BBNZJ4ZYCDP</t>
  </si>
  <si>
    <t>94NDBWKFGBL</t>
  </si>
  <si>
    <t>Ivan Chi</t>
  </si>
  <si>
    <t>Yung</t>
  </si>
  <si>
    <t>Flight same as Quy Hoang - MQNX8R269FG (by Tommy)</t>
  </si>
  <si>
    <t>LDNGKPKMCJT</t>
  </si>
  <si>
    <t>Thinh Bao</t>
  </si>
  <si>
    <t>MM 704</t>
  </si>
  <si>
    <t>W5NQ73MRZJD</t>
  </si>
  <si>
    <t>Cheryl Lynn</t>
  </si>
  <si>
    <t>Butzloff</t>
  </si>
  <si>
    <t>5VNYLJRDSM8</t>
  </si>
  <si>
    <t>KKNJ2VG3GFG</t>
  </si>
  <si>
    <t>Dzien</t>
  </si>
  <si>
    <t>7BN9XTX2DDP</t>
  </si>
  <si>
    <t>Johnson Bao</t>
  </si>
  <si>
    <t>SQNNJ7K743W</t>
  </si>
  <si>
    <t>Alexander Minh</t>
  </si>
  <si>
    <t>SVNTQW3HBM2</t>
  </si>
  <si>
    <t>Thien Duc</t>
  </si>
  <si>
    <t>KE 458</t>
  </si>
  <si>
    <t>29NVNC2TWRS</t>
  </si>
  <si>
    <t>Nguyet</t>
  </si>
  <si>
    <t>QBN62QMV9QT</t>
  </si>
  <si>
    <t>Tho Phu</t>
  </si>
  <si>
    <t>63NDX4KY4ZB</t>
  </si>
  <si>
    <t>Kim Anh Thi</t>
  </si>
  <si>
    <t>S5NY5GN7WNJ</t>
  </si>
  <si>
    <t>Vykim Nguyen</t>
  </si>
  <si>
    <t>KQN8CPZ5SDX</t>
  </si>
  <si>
    <t>Gregory Michael</t>
  </si>
  <si>
    <t>Petersen</t>
  </si>
  <si>
    <t>YYNFS7RJS4D</t>
  </si>
  <si>
    <t>Valeria Nahjella</t>
  </si>
  <si>
    <t>Awah Ngafor</t>
  </si>
  <si>
    <t>TRNR87FSHGN</t>
  </si>
  <si>
    <t>Vera Nchangwi</t>
  </si>
  <si>
    <t>Awah Mwaka</t>
  </si>
  <si>
    <t>V3NPF4ZMN4M</t>
  </si>
  <si>
    <t>Maria Teresa</t>
  </si>
  <si>
    <t>Mabito</t>
  </si>
  <si>
    <t>Rebecca Espulgar</t>
  </si>
  <si>
    <t>ZBN85Z7BFMG</t>
  </si>
  <si>
    <t>Megan Allison Cruz</t>
  </si>
  <si>
    <t>T5N9YYTQ68C</t>
  </si>
  <si>
    <t>Nelyn Sanchez</t>
  </si>
  <si>
    <t>Tinglim</t>
  </si>
  <si>
    <t>Qatar Airways</t>
  </si>
  <si>
    <t>QR 858</t>
  </si>
  <si>
    <t>KE 789</t>
  </si>
  <si>
    <t>ZWNWQK9FD24</t>
  </si>
  <si>
    <t>Roy Orlain</t>
  </si>
  <si>
    <t>R9N639KBG3N</t>
  </si>
  <si>
    <t>Fishburn</t>
  </si>
  <si>
    <t>YSNF3TR3CW4</t>
  </si>
  <si>
    <t>Karissa Soriano</t>
  </si>
  <si>
    <t>CXN7Z5HY9XY</t>
  </si>
  <si>
    <t>Avery Kyle</t>
  </si>
  <si>
    <t>Altamirano</t>
  </si>
  <si>
    <t>44ND72RLPQ3</t>
  </si>
  <si>
    <t>Maria Florian</t>
  </si>
  <si>
    <t>Ruiz</t>
  </si>
  <si>
    <t>DNNQLFKXZV3</t>
  </si>
  <si>
    <t>Vivienly</t>
  </si>
  <si>
    <t>Capileno</t>
  </si>
  <si>
    <t>ZGN5V6BLXPJ</t>
  </si>
  <si>
    <t>Lian Jiao</t>
  </si>
  <si>
    <t>Gao</t>
  </si>
  <si>
    <t>Shirley Cheng</t>
  </si>
  <si>
    <t>T7NDLN54KN6</t>
  </si>
  <si>
    <t>Guo Phan</t>
  </si>
  <si>
    <t>4GNV4TM97FM</t>
  </si>
  <si>
    <t>Xinquan</t>
  </si>
  <si>
    <t>5VNHBZSNRHM</t>
  </si>
  <si>
    <t>Zhuo Jin</t>
  </si>
  <si>
    <t>MGN5N4VJTKT</t>
  </si>
  <si>
    <t>Yun Mei</t>
  </si>
  <si>
    <t>Shi</t>
  </si>
  <si>
    <t>W5NKZYG3HZ5</t>
  </si>
  <si>
    <t>Jin Yun</t>
  </si>
  <si>
    <t>L9NKFK3X3XC</t>
  </si>
  <si>
    <t>Jiefeng</t>
  </si>
  <si>
    <t>6PNDDW2XJGD</t>
  </si>
  <si>
    <t>Yuemiao</t>
  </si>
  <si>
    <t>GBNG7BJFD9D</t>
  </si>
  <si>
    <t>Lai Mui</t>
  </si>
  <si>
    <t>KE 175</t>
  </si>
  <si>
    <t>28NTVH2Y3VJ</t>
  </si>
  <si>
    <t>Shun Kam</t>
  </si>
  <si>
    <t>ZRNSQWJLS48</t>
  </si>
  <si>
    <t>Peggy</t>
  </si>
  <si>
    <t>La-Tat</t>
  </si>
  <si>
    <t>M3N7G8WVNLS</t>
  </si>
  <si>
    <t>Le Quyen</t>
  </si>
  <si>
    <t>WTNHGQF6ZDZ</t>
  </si>
  <si>
    <t>Raymond Hao</t>
  </si>
  <si>
    <t>5HNFJYX4K93</t>
  </si>
  <si>
    <t>Lai Hung</t>
  </si>
  <si>
    <t>4FNPG5DQTC5</t>
  </si>
  <si>
    <t>Lily</t>
  </si>
  <si>
    <t>KNNNHR5GDS3</t>
  </si>
  <si>
    <t>Janet</t>
  </si>
  <si>
    <t>MZNMZXBDJNJ</t>
  </si>
  <si>
    <t>Hellen Wei</t>
  </si>
  <si>
    <t>Rooming: request to be close to my CEO's room, we are the same family.</t>
  </si>
  <si>
    <t>CWNKJZKJ9JQ</t>
  </si>
  <si>
    <t>Lilianna Shirley</t>
  </si>
  <si>
    <t>ZZN73Y24WCN</t>
  </si>
  <si>
    <t>Shirley Si</t>
  </si>
  <si>
    <t>5RNP9TJMJTK</t>
  </si>
  <si>
    <t>David Chung</t>
  </si>
  <si>
    <t>76N9SSZXT3H</t>
  </si>
  <si>
    <t>Dylan David</t>
  </si>
  <si>
    <t>XMNDW4KN3FM</t>
  </si>
  <si>
    <t>Gui Zhen</t>
  </si>
  <si>
    <t>XXN958DHPGL</t>
  </si>
  <si>
    <t>Tianqi</t>
  </si>
  <si>
    <t>7MND7D794WQ</t>
  </si>
  <si>
    <t>Justen David</t>
  </si>
  <si>
    <t>CDNKCSP8VPN</t>
  </si>
  <si>
    <t>Minny Moy</t>
  </si>
  <si>
    <t>Hunt</t>
  </si>
  <si>
    <t>GRNCN8PKV58</t>
  </si>
  <si>
    <t>Rachelle Lauren</t>
  </si>
  <si>
    <t>JXNJDDPVQDP</t>
  </si>
  <si>
    <t>Lina</t>
  </si>
  <si>
    <t>Kuang-Chan</t>
  </si>
  <si>
    <t>KE 86</t>
  </si>
  <si>
    <t>DKNGXSS3QZQ</t>
  </si>
  <si>
    <t>Xingyuan</t>
  </si>
  <si>
    <t>GDNLTM5CR4Z</t>
  </si>
  <si>
    <t>Zofia Zhixi</t>
  </si>
  <si>
    <t>7C 1501</t>
  </si>
  <si>
    <t>ZRN64S7P7KK</t>
  </si>
  <si>
    <t>Josi Grace</t>
  </si>
  <si>
    <t>Dwamena</t>
  </si>
  <si>
    <t>HBN54QTBCJT</t>
  </si>
  <si>
    <t>Carl</t>
  </si>
  <si>
    <t>Si Hoang</t>
  </si>
  <si>
    <t>Passport: Logan, Carl Frazier</t>
  </si>
  <si>
    <t>39NMNKL2NCP</t>
  </si>
  <si>
    <t>Yen-Linh Thi</t>
  </si>
  <si>
    <t>45NJMVXF52B</t>
  </si>
  <si>
    <t>Baladad</t>
  </si>
  <si>
    <t>GSN88F7DPM7</t>
  </si>
  <si>
    <t>Jasmine Moriah</t>
  </si>
  <si>
    <t>Baladad-Nalder</t>
  </si>
  <si>
    <t>H4N5RHX4JSW</t>
  </si>
  <si>
    <t>Lauro Amorin</t>
  </si>
  <si>
    <t>Baladad Jr</t>
  </si>
  <si>
    <t>C7NB38PL96B</t>
  </si>
  <si>
    <t>Maria Espiritu</t>
  </si>
  <si>
    <t>PYNVGJBCFCL</t>
  </si>
  <si>
    <t>Aleli Velvette</t>
  </si>
  <si>
    <t>Karras</t>
  </si>
  <si>
    <t>Steve Cao</t>
  </si>
  <si>
    <t>37N2QBQ7JD3</t>
  </si>
  <si>
    <t>Rose</t>
  </si>
  <si>
    <t>V5NC5QYPRGR</t>
  </si>
  <si>
    <t>Amabilis Vigaah</t>
  </si>
  <si>
    <t>Ngwa</t>
  </si>
  <si>
    <t>5YNM9TD4MMT</t>
  </si>
  <si>
    <t>Phoebe Vuwansi</t>
  </si>
  <si>
    <t>Tsongwain</t>
  </si>
  <si>
    <t>7PNX82HXBLS</t>
  </si>
  <si>
    <t>Kim Hien</t>
  </si>
  <si>
    <t>5BN7KLKYP6F</t>
  </si>
  <si>
    <t>JLNTVYTJ5KD</t>
  </si>
  <si>
    <t>Cosette</t>
  </si>
  <si>
    <t>Oliver</t>
  </si>
  <si>
    <t>2KNJNBKDD27</t>
  </si>
  <si>
    <t>Yeboah Dattey</t>
  </si>
  <si>
    <t>Gottfried</t>
  </si>
  <si>
    <t>5JNZ3RC5CYN</t>
  </si>
  <si>
    <t>Omar</t>
  </si>
  <si>
    <t>Cervantes</t>
  </si>
  <si>
    <t>2ZNM3TNZQQX</t>
  </si>
  <si>
    <t>X7NJYXK2WGB</t>
  </si>
  <si>
    <t>Phuong Diem</t>
  </si>
  <si>
    <t>M8NJDG3C9YL</t>
  </si>
  <si>
    <t>Hong Thi</t>
  </si>
  <si>
    <t>6SN7M7HWNL7</t>
  </si>
  <si>
    <t>Crystal</t>
  </si>
  <si>
    <t>Nachampassack</t>
  </si>
  <si>
    <t>6QN2TPQ2BCX</t>
  </si>
  <si>
    <t>David Cortez</t>
  </si>
  <si>
    <t>KCN6YPH95FL</t>
  </si>
  <si>
    <t>Eetah</t>
  </si>
  <si>
    <t>WMNQXC62RMX</t>
  </si>
  <si>
    <t>Monica Hesa</t>
  </si>
  <si>
    <t>Kong</t>
  </si>
  <si>
    <t>WQN97CWZCSG</t>
  </si>
  <si>
    <t>Steve</t>
  </si>
  <si>
    <t>Cao</t>
  </si>
  <si>
    <t>PCNTWDSG33G</t>
  </si>
  <si>
    <t>Tina Hongthuy</t>
  </si>
  <si>
    <t>TCNTQX8T338</t>
  </si>
  <si>
    <t>Okwudili Maurice</t>
  </si>
  <si>
    <t>Mba</t>
  </si>
  <si>
    <t>2YN8MJG3P6H</t>
  </si>
  <si>
    <t>Thu Quang</t>
  </si>
  <si>
    <t>KJNLM66RQN4</t>
  </si>
  <si>
    <t>Nhan Hieu</t>
  </si>
  <si>
    <t>56NDXKGRL34</t>
  </si>
  <si>
    <t>Tuyet Thi</t>
  </si>
  <si>
    <t>FZNJHM9TXRT</t>
  </si>
  <si>
    <t>Huan Huu</t>
  </si>
  <si>
    <t>7CNRFQ5SLY6</t>
  </si>
  <si>
    <t>Sunny Su</t>
  </si>
  <si>
    <t>DL 7840</t>
  </si>
  <si>
    <t>98N3SHRWDNK</t>
  </si>
  <si>
    <t>Su-Hwi</t>
  </si>
  <si>
    <t>Hung-Cunliffe</t>
  </si>
  <si>
    <t>TFNK23YJKQ5</t>
  </si>
  <si>
    <t>Su</t>
  </si>
  <si>
    <t>DZN9WYD2XK8</t>
  </si>
  <si>
    <t>Laurent</t>
  </si>
  <si>
    <t>Lheritier</t>
  </si>
  <si>
    <t>ZRNLJXQZ24F</t>
  </si>
  <si>
    <t>Teresa Shawping</t>
  </si>
  <si>
    <t>MU 5033</t>
  </si>
  <si>
    <t>T7N5V79DML3</t>
  </si>
  <si>
    <t>David Tzouh-Wei</t>
  </si>
  <si>
    <t>3MN3ML2WQ2W</t>
  </si>
  <si>
    <t>Thanh Xuan</t>
  </si>
  <si>
    <t>Thanh Cao</t>
  </si>
  <si>
    <t>9TNC6K7K4B3</t>
  </si>
  <si>
    <t>Phuong Dong</t>
  </si>
  <si>
    <t>QSN5SH5Y9SS</t>
  </si>
  <si>
    <t>Yuanyuan</t>
  </si>
  <si>
    <t>Tiffany Ke</t>
  </si>
  <si>
    <t>25N2P9VJXCW</t>
  </si>
  <si>
    <t>Meijuan</t>
  </si>
  <si>
    <t>9NNW9588CQW</t>
  </si>
  <si>
    <t>Ying C</t>
  </si>
  <si>
    <t>Lay</t>
  </si>
  <si>
    <t>XKNCVL7SSL4</t>
  </si>
  <si>
    <t>Qiang</t>
  </si>
  <si>
    <t>LJN7KBNGRCB</t>
  </si>
  <si>
    <t>Jing Jing</t>
  </si>
  <si>
    <t>LPNZT2Q4ZP6</t>
  </si>
  <si>
    <t>Cifang</t>
  </si>
  <si>
    <t>53NVFWTSVK3</t>
  </si>
  <si>
    <t>Mei Fang</t>
  </si>
  <si>
    <t>XGN8QZ697X3</t>
  </si>
  <si>
    <t>FXNK6MY7HQR</t>
  </si>
  <si>
    <t>Jayan</t>
  </si>
  <si>
    <t>Liang</t>
  </si>
  <si>
    <t>Q8NHP4J848S</t>
  </si>
  <si>
    <t>Q2N3HLCN8Z4</t>
  </si>
  <si>
    <t>PPN8RJKJ6PT</t>
  </si>
  <si>
    <t>Elena</t>
  </si>
  <si>
    <t>N8NXDS8HFYL</t>
  </si>
  <si>
    <t>Kyle Matthew</t>
  </si>
  <si>
    <t>Chontos</t>
  </si>
  <si>
    <t>GWNSM4GR2ZG</t>
  </si>
  <si>
    <t>En Lin</t>
  </si>
  <si>
    <t>CX 418</t>
  </si>
  <si>
    <t>S7NF2LKM5K3</t>
  </si>
  <si>
    <t>Bingyun</t>
  </si>
  <si>
    <t>7KN84LWFQ9X</t>
  </si>
  <si>
    <t>Yunqin</t>
  </si>
  <si>
    <t>Ke</t>
  </si>
  <si>
    <t>R3NS25C4M3G</t>
  </si>
  <si>
    <t>Qingming</t>
  </si>
  <si>
    <t>FRND6GK8SRJ</t>
  </si>
  <si>
    <t>Wanyin</t>
  </si>
  <si>
    <t>Ting Chiu</t>
  </si>
  <si>
    <t>7C 2622</t>
  </si>
  <si>
    <t>Westjet</t>
  </si>
  <si>
    <t>6JNQ9TPQ4J5</t>
  </si>
  <si>
    <t>L7NRM4THWQP</t>
  </si>
  <si>
    <t>Wayne Patrick</t>
  </si>
  <si>
    <t>Pre: 1 night for 1 DBL (Sept 17)</t>
  </si>
  <si>
    <t>92N749GSNHD</t>
  </si>
  <si>
    <t>Susan Bolick</t>
  </si>
  <si>
    <t>ZLNKGWFZ8HQ</t>
  </si>
  <si>
    <t>Allison Roxanne</t>
  </si>
  <si>
    <t>CI 260</t>
  </si>
  <si>
    <t>XPNWV4YMSWK</t>
  </si>
  <si>
    <t>Russell Thomas</t>
  </si>
  <si>
    <t>T4NXRS5D6GF</t>
  </si>
  <si>
    <t>Gary</t>
  </si>
  <si>
    <t>Yip</t>
  </si>
  <si>
    <t>RCN2PM9GD6F</t>
  </si>
  <si>
    <t>Hsiao Hui</t>
  </si>
  <si>
    <t>X3NKWRQTD2T</t>
  </si>
  <si>
    <t>Julia Pham</t>
  </si>
  <si>
    <t>IT 603</t>
  </si>
  <si>
    <t>9ZNG8CY7RKG</t>
  </si>
  <si>
    <t>Quoi Trong</t>
  </si>
  <si>
    <t>GRNTV74RBXZ</t>
  </si>
  <si>
    <t>TPNPGL56HLS</t>
  </si>
  <si>
    <t>GZNQ78G3F2B</t>
  </si>
  <si>
    <t>Lissa Marie</t>
  </si>
  <si>
    <t>Jeanty-Claude</t>
  </si>
  <si>
    <t>Z9NT3VWYTDF</t>
  </si>
  <si>
    <t>Gerald Durkeim</t>
  </si>
  <si>
    <t>Claude</t>
  </si>
  <si>
    <t>GPNHCB94L7Q</t>
  </si>
  <si>
    <t>Nadia</t>
  </si>
  <si>
    <t>Deslhommes</t>
  </si>
  <si>
    <t>HLNN9QFB77S</t>
  </si>
  <si>
    <t>Fitzgerald Samuel</t>
  </si>
  <si>
    <t>QPN6WM3PPC4</t>
  </si>
  <si>
    <t>Jinghong</t>
  </si>
  <si>
    <t>Etihad Airways</t>
  </si>
  <si>
    <t>EY 822</t>
  </si>
  <si>
    <t>8SNSLVCJVYF</t>
  </si>
  <si>
    <t>Mayumi Marlene</t>
  </si>
  <si>
    <t>Cole</t>
  </si>
  <si>
    <t>KE 756</t>
  </si>
  <si>
    <t>XBNYKRF7N7Z</t>
  </si>
  <si>
    <t>Ana Felicia</t>
  </si>
  <si>
    <t>Sequera-Heyn</t>
  </si>
  <si>
    <t>QGNQRVWJJPT</t>
  </si>
  <si>
    <t>Omar Alfredo</t>
  </si>
  <si>
    <t>Sequera Oliveros</t>
  </si>
  <si>
    <t>X5NN4SCLS8Q</t>
  </si>
  <si>
    <t>Sarah Dang</t>
  </si>
  <si>
    <t>XKN8NCG4F8N</t>
  </si>
  <si>
    <t>Samantha</t>
  </si>
  <si>
    <t>K8N8Y3R7R5S</t>
  </si>
  <si>
    <t>Yan Wah</t>
  </si>
  <si>
    <t>Chong</t>
  </si>
  <si>
    <t>75NNNMB3LPW</t>
  </si>
  <si>
    <t>Villareal</t>
  </si>
  <si>
    <t>8ZNBMZTBM3J</t>
  </si>
  <si>
    <t>Lavern</t>
  </si>
  <si>
    <t>MFN7SBQ7PKN</t>
  </si>
  <si>
    <t>P4NDKCXYN2Y</t>
  </si>
  <si>
    <t>BWNKZ59M5N9</t>
  </si>
  <si>
    <t>Stephen Selwyn</t>
  </si>
  <si>
    <t>LZNQ9SX3FJM</t>
  </si>
  <si>
    <t>Marithes</t>
  </si>
  <si>
    <t>Peters</t>
  </si>
  <si>
    <t>Passport: Peters, Marithes Talili</t>
  </si>
  <si>
    <t>58NGVCLBZ4Y</t>
  </si>
  <si>
    <t>Susan Talili</t>
  </si>
  <si>
    <t>Stringer</t>
  </si>
  <si>
    <t>53NGRQPZL2L</t>
  </si>
  <si>
    <t>Purita Magpatoc</t>
  </si>
  <si>
    <t>Lakes</t>
  </si>
  <si>
    <t>99NVMJ644V2</t>
  </si>
  <si>
    <t>Marilou Concillo</t>
  </si>
  <si>
    <t>GRNJH75ML4M</t>
  </si>
  <si>
    <t>Frederick John</t>
  </si>
  <si>
    <t>LPN7GFZ4J95</t>
  </si>
  <si>
    <t>Kay Chiung Hwei</t>
  </si>
  <si>
    <t>Matsui</t>
  </si>
  <si>
    <t>JL 95</t>
  </si>
  <si>
    <t>Black list: paid SGL mà đòi assign TWN</t>
  </si>
  <si>
    <t>SHNCXW4FTJD</t>
  </si>
  <si>
    <t>Ting-Lan</t>
  </si>
  <si>
    <t>BGNR6TT77FD</t>
  </si>
  <si>
    <t>Cheng-Feng</t>
  </si>
  <si>
    <t>WWN5NJV4KH9</t>
  </si>
  <si>
    <t>Christina Panda</t>
  </si>
  <si>
    <t>Vongpradith</t>
  </si>
  <si>
    <t>KOREAN AIR</t>
  </si>
  <si>
    <t>PZNNT55BBFH</t>
  </si>
  <si>
    <t>Chanthasone</t>
  </si>
  <si>
    <t>CCN3RBHZQNK</t>
  </si>
  <si>
    <t>Vikki</t>
  </si>
  <si>
    <t>Taysavang</t>
  </si>
  <si>
    <t>korean air</t>
  </si>
  <si>
    <t>63NGJWC97BK</t>
  </si>
  <si>
    <t>Edna Balido</t>
  </si>
  <si>
    <t>Tuan Le</t>
  </si>
  <si>
    <t>B8NVWJKM6LY</t>
  </si>
  <si>
    <t>Renato Singson</t>
  </si>
  <si>
    <t>Y7NMWK9FRSM</t>
  </si>
  <si>
    <t>Leathrese Montanano</t>
  </si>
  <si>
    <t>Chappell</t>
  </si>
  <si>
    <t>AC 61 on 17 Sep</t>
  </si>
  <si>
    <t>arrive 17Sep, pick-up on 18Sep @ 9:30, ICN-T1</t>
  </si>
  <si>
    <t>M6NLWFFNTZM</t>
  </si>
  <si>
    <t>Gary William</t>
  </si>
  <si>
    <t>9FNGZJ239XJ</t>
  </si>
  <si>
    <t>Lysander Rivera</t>
  </si>
  <si>
    <t>GMNJS3ZTP6P</t>
  </si>
  <si>
    <t>Teresita Garcia</t>
  </si>
  <si>
    <t>Collo</t>
  </si>
  <si>
    <t>C5NBM5CSQSN</t>
  </si>
  <si>
    <t>Hao Hsuan</t>
  </si>
  <si>
    <t>Victor Liao</t>
  </si>
  <si>
    <t>4FN73PHMLLW</t>
  </si>
  <si>
    <t>Mary Gay</t>
  </si>
  <si>
    <t>4ZNJMKLSJN6</t>
  </si>
  <si>
    <t>RFNVYLVBGPR</t>
  </si>
  <si>
    <t>Lucia</t>
  </si>
  <si>
    <t>Rodriguez Meza</t>
  </si>
  <si>
    <t>united airlines</t>
  </si>
  <si>
    <t>ZTN6QL2P8YD</t>
  </si>
  <si>
    <t>Carmen</t>
  </si>
  <si>
    <t>Arballo Ramirez</t>
  </si>
  <si>
    <t>GFN4SN2SHND</t>
  </si>
  <si>
    <t>Dominguez</t>
  </si>
  <si>
    <t>DBND848RD79</t>
  </si>
  <si>
    <t>Elmer</t>
  </si>
  <si>
    <t>Pimentel</t>
  </si>
  <si>
    <t>MWN6XH26N3W</t>
  </si>
  <si>
    <t>Sheng</t>
  </si>
  <si>
    <t>OZ 368</t>
  </si>
  <si>
    <t>JNNLYC4C6BJ</t>
  </si>
  <si>
    <t>Minling</t>
  </si>
  <si>
    <t>Chuang</t>
  </si>
  <si>
    <t>B8N48BWF5KY</t>
  </si>
  <si>
    <t>Baron</t>
  </si>
  <si>
    <t>GWNCCJW64W7</t>
  </si>
  <si>
    <t>Kelisita</t>
  </si>
  <si>
    <t>Y9NV44V97TF</t>
  </si>
  <si>
    <t>Ken Walter Bayona</t>
  </si>
  <si>
    <t>Tallador</t>
  </si>
  <si>
    <t>87NPSPCNF3Z</t>
  </si>
  <si>
    <t>Lawrence</t>
  </si>
  <si>
    <t>9JN5Z7P6WBZ</t>
  </si>
  <si>
    <t>Albert Jacob Corpuz</t>
  </si>
  <si>
    <t>7HNRDNZXT8P</t>
  </si>
  <si>
    <t>Shaojiang</t>
  </si>
  <si>
    <t>VKNKJ7B29CJ</t>
  </si>
  <si>
    <t>Weiyi</t>
  </si>
  <si>
    <t>Her son - George Liao stays at booking Z8NGBR385ZD</t>
  </si>
  <si>
    <t>NRNDL8GNSHZ</t>
  </si>
  <si>
    <t>Elizabeth Yanti</t>
  </si>
  <si>
    <t>9WNBJVXC8J2</t>
  </si>
  <si>
    <t>Shaoling</t>
  </si>
  <si>
    <t>Meng</t>
  </si>
  <si>
    <t>MU 5011</t>
  </si>
  <si>
    <t>MU 5012</t>
  </si>
  <si>
    <t>NFNSFP6N2X3</t>
  </si>
  <si>
    <t>Shaoqiang</t>
  </si>
  <si>
    <t>NHN5ZX775LV</t>
  </si>
  <si>
    <t>Reiyu</t>
  </si>
  <si>
    <t>QTN9P6NBBD3</t>
  </si>
  <si>
    <t>Chao-Hsin</t>
  </si>
  <si>
    <t>87NLFR5QPCW</t>
  </si>
  <si>
    <t>Hsiu-Chu</t>
  </si>
  <si>
    <t>Liao Sung</t>
  </si>
  <si>
    <t>WSN3N542L4R</t>
  </si>
  <si>
    <t>Cruz</t>
  </si>
  <si>
    <t>Victor Salvador 1</t>
  </si>
  <si>
    <t>MYN7BF3LKX6</t>
  </si>
  <si>
    <t>Mark Brown</t>
  </si>
  <si>
    <t>BZNFWVYTS98</t>
  </si>
  <si>
    <t>Alvaro Cesar</t>
  </si>
  <si>
    <t>Jimenez Beltran</t>
  </si>
  <si>
    <t>RDNSN42HDP6</t>
  </si>
  <si>
    <t>Maria Irene</t>
  </si>
  <si>
    <t>B8NKFXKNMMZ</t>
  </si>
  <si>
    <t>Annie Rose Maghinay</t>
  </si>
  <si>
    <t>Bentulan</t>
  </si>
  <si>
    <t>KE 621 on 24 Sep</t>
  </si>
  <si>
    <t>depart 24Sep, see-off on 23Sep @ 19:00, ICN-T2</t>
  </si>
  <si>
    <t>QLNHK2RZBJV</t>
  </si>
  <si>
    <t>Melissa Capuz</t>
  </si>
  <si>
    <t>Gabriana</t>
  </si>
  <si>
    <t>VDN7HGQWMKR</t>
  </si>
  <si>
    <t>Jillian Pallera</t>
  </si>
  <si>
    <t>Payuran</t>
  </si>
  <si>
    <t>95NVMW397TS</t>
  </si>
  <si>
    <t>Jeremiah Roman Payuran</t>
  </si>
  <si>
    <t>HYNLW82S4G4</t>
  </si>
  <si>
    <t>Maria Teresa Celestino</t>
  </si>
  <si>
    <t>PHILIPPINE AIRLINES</t>
  </si>
  <si>
    <t>M5NL77WLLHD</t>
  </si>
  <si>
    <t>Sukhwinder</t>
  </si>
  <si>
    <t>M4NBG2NNVWB</t>
  </si>
  <si>
    <t>Marites</t>
  </si>
  <si>
    <t>Pamintuan</t>
  </si>
  <si>
    <t>7C 2107</t>
  </si>
  <si>
    <t>Rooming: request connecting rooms 1 DBL + 1 SGL</t>
  </si>
  <si>
    <t>F6NCHFSWRCX</t>
  </si>
  <si>
    <t>Wesley</t>
  </si>
  <si>
    <t>Alamo</t>
  </si>
  <si>
    <t>SYNM54YLTVY</t>
  </si>
  <si>
    <t>Samantha Marie</t>
  </si>
  <si>
    <t>KFND6KJXHNZ</t>
  </si>
  <si>
    <t>Sofia Kristine Pamintuan</t>
  </si>
  <si>
    <t>6TN3QF55R3Z</t>
  </si>
  <si>
    <t>Zulema Jaqueline</t>
  </si>
  <si>
    <t>KE 1820</t>
  </si>
  <si>
    <t>HYNQW4QTR7Q</t>
  </si>
  <si>
    <t>Jennifer Lynn</t>
  </si>
  <si>
    <t>M8N2RBJ4YCJ</t>
  </si>
  <si>
    <t>Parreno</t>
  </si>
  <si>
    <t>SMNJ5LCKZGY</t>
  </si>
  <si>
    <t>LCNBV23K67S</t>
  </si>
  <si>
    <t>Hadriani Vincinti</t>
  </si>
  <si>
    <t>Uy</t>
  </si>
  <si>
    <t>GMNCDZQRMFY</t>
  </si>
  <si>
    <t>Dara Joy</t>
  </si>
  <si>
    <t>Garzon</t>
  </si>
  <si>
    <t>B7NZ333MQZT</t>
  </si>
  <si>
    <t>Garzon-Uy</t>
  </si>
  <si>
    <t>N2NJQNJ84RL</t>
  </si>
  <si>
    <t>Anna Gay</t>
  </si>
  <si>
    <t>WRNTPB6QYK4</t>
  </si>
  <si>
    <t>Gabriel</t>
  </si>
  <si>
    <t>QDNN3PGBXGR</t>
  </si>
  <si>
    <t>Mikael</t>
  </si>
  <si>
    <t>CKN8YBV7TVZ</t>
  </si>
  <si>
    <t>Susan Philip</t>
  </si>
  <si>
    <t>Mathew</t>
  </si>
  <si>
    <t>Dietary: "No Pork"</t>
  </si>
  <si>
    <t>X4NNJ2LS42W</t>
  </si>
  <si>
    <t>Sarah Philip</t>
  </si>
  <si>
    <t>FZNMKDHM2JM</t>
  </si>
  <si>
    <t>Sherin Philip</t>
  </si>
  <si>
    <t>VMNN5MQQ6VP</t>
  </si>
  <si>
    <t>Khairiya Abdul Rahman Juma</t>
  </si>
  <si>
    <t>Al Bulushi</t>
  </si>
  <si>
    <t>W7NMFN2QBLW</t>
  </si>
  <si>
    <t>Divine Grace</t>
  </si>
  <si>
    <t>Due</t>
  </si>
  <si>
    <t>Q6NFFS7JGJ7</t>
  </si>
  <si>
    <t>Cecilia Chua</t>
  </si>
  <si>
    <t>Mincheski</t>
  </si>
  <si>
    <t>QGN4WQRFYDZ</t>
  </si>
  <si>
    <t>Victoria Ben</t>
  </si>
  <si>
    <t>Ding</t>
  </si>
  <si>
    <t>8XNXWYF57TN</t>
  </si>
  <si>
    <t>Nada Hassan</t>
  </si>
  <si>
    <t>Gism Elsied</t>
  </si>
  <si>
    <t>HQNB6SJQ7B5</t>
  </si>
  <si>
    <t>Frederick Narcelles</t>
  </si>
  <si>
    <t>Mungcal</t>
  </si>
  <si>
    <t>LBNL8ZN6463</t>
  </si>
  <si>
    <t>Matilde Angga</t>
  </si>
  <si>
    <t>Z4N5XVRKKHT</t>
  </si>
  <si>
    <t>Eric Anthony Palatan</t>
  </si>
  <si>
    <t>Taguinod</t>
  </si>
  <si>
    <t>VCNC6F33W62</t>
  </si>
  <si>
    <t>Mila Licudan</t>
  </si>
  <si>
    <t>Quia-Taguinod</t>
  </si>
  <si>
    <t>3HNV6XKQ475</t>
  </si>
  <si>
    <t>Jeremiah Anthony Quia</t>
  </si>
  <si>
    <t>VRN3L4NKRCF</t>
  </si>
  <si>
    <t>Joel Blasco</t>
  </si>
  <si>
    <t>Tenebro</t>
  </si>
  <si>
    <t>94NFRXBP8QY</t>
  </si>
  <si>
    <t>Geoffrey</t>
  </si>
  <si>
    <t>Villarasa</t>
  </si>
  <si>
    <t>GQNQ4SR3CR3</t>
  </si>
  <si>
    <t>KJN5CK52KM4</t>
  </si>
  <si>
    <t>Katie</t>
  </si>
  <si>
    <t>3MN7SS7MMPG</t>
  </si>
  <si>
    <t>Masciopinto</t>
  </si>
  <si>
    <t>D3NSHF2QF9S</t>
  </si>
  <si>
    <t>Constancia Corpuz</t>
  </si>
  <si>
    <t>4WNP68TG6B9</t>
  </si>
  <si>
    <t>Alex Cayetano</t>
  </si>
  <si>
    <t>Y9NZL5HZ4F8</t>
  </si>
  <si>
    <t>Cannilla</t>
  </si>
  <si>
    <t>F8NQHBMF7XW</t>
  </si>
  <si>
    <t>Raquel Garcia</t>
  </si>
  <si>
    <t>Agapito</t>
  </si>
  <si>
    <t>VLNWL67NQ95</t>
  </si>
  <si>
    <t>Coffman</t>
  </si>
  <si>
    <t>KE 1348</t>
  </si>
  <si>
    <t>Rooming: next door with Iurie Marcenco - 89N3DZ4VDJ5</t>
  </si>
  <si>
    <t>RRNBJPD9NZT</t>
  </si>
  <si>
    <t>Marcenco</t>
  </si>
  <si>
    <t>assigned Heritage + Wellness, go with family 89N3DZ4VDJ5</t>
  </si>
  <si>
    <t>LYNJRF7ZBV6</t>
  </si>
  <si>
    <t>Krystle Nonette Banzuela</t>
  </si>
  <si>
    <t>Alejos</t>
  </si>
  <si>
    <t>8PNTZZLT98X</t>
  </si>
  <si>
    <t>Darren Masibay</t>
  </si>
  <si>
    <t>BTN3Y5DBYJC</t>
  </si>
  <si>
    <t>Marieta Sanchez</t>
  </si>
  <si>
    <t>Bueno</t>
  </si>
  <si>
    <t>KE 645</t>
  </si>
  <si>
    <t>P5NW3HJ67M6</t>
  </si>
  <si>
    <t>Annabeth Osio</t>
  </si>
  <si>
    <t>Azuma</t>
  </si>
  <si>
    <t>9XN8SN2LNWC</t>
  </si>
  <si>
    <t>Steven Allen</t>
  </si>
  <si>
    <t>Morris</t>
  </si>
  <si>
    <t>3LNM928NKRD</t>
  </si>
  <si>
    <t>Mary Frances</t>
  </si>
  <si>
    <t>Brion</t>
  </si>
  <si>
    <t>N2N58Z8RXG7</t>
  </si>
  <si>
    <t>Cymon Noel</t>
  </si>
  <si>
    <t>CJNS2WC9DQQ</t>
  </si>
  <si>
    <t>Richmond Laurence Ortega</t>
  </si>
  <si>
    <t>Berena</t>
  </si>
  <si>
    <t>4BNHNG3YZ5R</t>
  </si>
  <si>
    <t>Art Montejo</t>
  </si>
  <si>
    <t>Arcaya</t>
  </si>
  <si>
    <t>M5NQMSP484L</t>
  </si>
  <si>
    <t>Gladys Cruz</t>
  </si>
  <si>
    <t>Self chosen company: Transamerica</t>
  </si>
  <si>
    <t>SKN72SRGHGJ</t>
  </si>
  <si>
    <t>Marlene Gonzales</t>
  </si>
  <si>
    <t>Bratten</t>
  </si>
  <si>
    <t>TSN396CLMS6</t>
  </si>
  <si>
    <t>Alexandrya Daenerys</t>
  </si>
  <si>
    <t>SRNMCGLDFV6</t>
  </si>
  <si>
    <t>Gabriel Antonio</t>
  </si>
  <si>
    <t>RBNM2YKTYD9</t>
  </si>
  <si>
    <t>Genelita</t>
  </si>
  <si>
    <t>B5NCDRR562J</t>
  </si>
  <si>
    <t>Ryan Francis</t>
  </si>
  <si>
    <t>QZNZSPLBYGF</t>
  </si>
  <si>
    <t>Diolola</t>
  </si>
  <si>
    <t>QBNZ5H57CTC</t>
  </si>
  <si>
    <t>Sammy</t>
  </si>
  <si>
    <t>MPNVWRQ96J2</t>
  </si>
  <si>
    <t>Johven Mike Salang</t>
  </si>
  <si>
    <t>Barga</t>
  </si>
  <si>
    <t>Victor Salvador 2</t>
  </si>
  <si>
    <t>KE 616</t>
  </si>
  <si>
    <t>HDNNLB6XTGC</t>
  </si>
  <si>
    <t>Rachel Bono</t>
  </si>
  <si>
    <t>L3N83QDNHL3</t>
  </si>
  <si>
    <t>Aleta Soriano</t>
  </si>
  <si>
    <t>DBN3ZN9MCYK</t>
  </si>
  <si>
    <t>David Modesto</t>
  </si>
  <si>
    <t>K7NCPTLJV3W</t>
  </si>
  <si>
    <t>Beltran</t>
  </si>
  <si>
    <t>7C 1304</t>
  </si>
  <si>
    <t>3PN6N8XRTWL</t>
  </si>
  <si>
    <t>Grace Ilagan</t>
  </si>
  <si>
    <t>BBNQV65F8Y5</t>
  </si>
  <si>
    <t>Donna Faye Mangila</t>
  </si>
  <si>
    <t>T7NKJRYYM7N</t>
  </si>
  <si>
    <t>Robert Francis</t>
  </si>
  <si>
    <t>KXN5TYGGSYL</t>
  </si>
  <si>
    <t>Emily</t>
  </si>
  <si>
    <t>3JNBXCP5S3Z</t>
  </si>
  <si>
    <t>Carlotta</t>
  </si>
  <si>
    <t>Goldstein</t>
  </si>
  <si>
    <t>4LNYJLGRVMZ</t>
  </si>
  <si>
    <t>Nimfa Nazareno</t>
  </si>
  <si>
    <t>V9NGH4RTYL7</t>
  </si>
  <si>
    <t>Jennifer Ann Abubo</t>
  </si>
  <si>
    <t>Padilla</t>
  </si>
  <si>
    <t>34NGHX6GFKX</t>
  </si>
  <si>
    <t>Elias Dela Cruz</t>
  </si>
  <si>
    <t>Padilla Iii</t>
  </si>
  <si>
    <t>Q6N78M46YRT</t>
  </si>
  <si>
    <t>Ma Gerlie Ann Viloria</t>
  </si>
  <si>
    <t>Nuevo</t>
  </si>
  <si>
    <t>JL 90</t>
  </si>
  <si>
    <t>KDNY2VWRFTD</t>
  </si>
  <si>
    <t>Asia Elizabeth Guzman</t>
  </si>
  <si>
    <t>De Alba</t>
  </si>
  <si>
    <t>Q4NLL724VMJ</t>
  </si>
  <si>
    <t>David Michael</t>
  </si>
  <si>
    <t>Mahoney</t>
  </si>
  <si>
    <t>YVN8G67PCLY</t>
  </si>
  <si>
    <t>Paul Jeffrey Dote</t>
  </si>
  <si>
    <t>Lagahid</t>
  </si>
  <si>
    <t>YPN23TRHPFY</t>
  </si>
  <si>
    <t>Amelita Balino</t>
  </si>
  <si>
    <t>Marzan</t>
  </si>
  <si>
    <t>XFNBMMWFHNY</t>
  </si>
  <si>
    <t>Aileen Kate</t>
  </si>
  <si>
    <t>D7N9DRNQMGC</t>
  </si>
  <si>
    <t>Aaron Zachary</t>
  </si>
  <si>
    <t>GQNV8S63KYW</t>
  </si>
  <si>
    <t>Jonathan Lorenzo Balino</t>
  </si>
  <si>
    <t>4TNNKSNX82J</t>
  </si>
  <si>
    <t>Erwin Queja</t>
  </si>
  <si>
    <t>Q5N65YGBM7J</t>
  </si>
  <si>
    <t>Rosalie Agonias</t>
  </si>
  <si>
    <t>Balino</t>
  </si>
  <si>
    <t>6JN3F3T45PW</t>
  </si>
  <si>
    <t>Jericho Ethan Balino</t>
  </si>
  <si>
    <t>QHNM6WZMJB6</t>
  </si>
  <si>
    <t>George William</t>
  </si>
  <si>
    <t>Klatt</t>
  </si>
  <si>
    <t>4ZNJCGBZ9QC</t>
  </si>
  <si>
    <t>Marissa Salonga</t>
  </si>
  <si>
    <t>GXNK5D8NCPX</t>
  </si>
  <si>
    <t>Kristine Carol</t>
  </si>
  <si>
    <t>Salonga</t>
  </si>
  <si>
    <t>29NRBW3Z4QQ</t>
  </si>
  <si>
    <t>Liberty Pauline Magsakay</t>
  </si>
  <si>
    <t>9RNZGKD5NY6</t>
  </si>
  <si>
    <t>Mayla Ferrer</t>
  </si>
  <si>
    <t>G8NRLYKHMM9</t>
  </si>
  <si>
    <t>Bernard Centeno</t>
  </si>
  <si>
    <t>7YN6G633XS8</t>
  </si>
  <si>
    <t>Zenaida Lomocso</t>
  </si>
  <si>
    <t>Dano</t>
  </si>
  <si>
    <t>CVNTF8GF6CZ</t>
  </si>
  <si>
    <t>Edwin Zamora</t>
  </si>
  <si>
    <t>36NWRCQS8F7</t>
  </si>
  <si>
    <t>Luis Angel</t>
  </si>
  <si>
    <t>Camacho</t>
  </si>
  <si>
    <t>2HNT3TBM67L</t>
  </si>
  <si>
    <t>Gina Louisa</t>
  </si>
  <si>
    <t>XYNK529KTGJ</t>
  </si>
  <si>
    <t>Oscar Victor</t>
  </si>
  <si>
    <t>TYNHG84P6KR</t>
  </si>
  <si>
    <t>Noah Luis</t>
  </si>
  <si>
    <t>KFNX5KWHXMC</t>
  </si>
  <si>
    <t>Isaac Alexander</t>
  </si>
  <si>
    <t>G9NWD9M29SP</t>
  </si>
  <si>
    <t>Oliver Josiah</t>
  </si>
  <si>
    <t>73NSXVG9J8L</t>
  </si>
  <si>
    <t>Jenae Akiya</t>
  </si>
  <si>
    <t>Dareing</t>
  </si>
  <si>
    <t>95N676HHLKR</t>
  </si>
  <si>
    <t>Jeremy Alexander</t>
  </si>
  <si>
    <t>Pineda</t>
  </si>
  <si>
    <t>89N3DZ4VDJ5</t>
  </si>
  <si>
    <t>Iurie</t>
  </si>
  <si>
    <t>Rooming: next door with Coffman, Helen - VLNWL67NQ95 (Iurie Marcenco is Marcenco, Diana's husband)</t>
  </si>
  <si>
    <t>KPNGMMCMTBL</t>
  </si>
  <si>
    <t>Nathaniel Michael</t>
  </si>
  <si>
    <t>65NCVVVRQ83</t>
  </si>
  <si>
    <t>Emma Maria</t>
  </si>
  <si>
    <t>YPN54TC4NJ4</t>
  </si>
  <si>
    <t>Natalia</t>
  </si>
  <si>
    <t>Ceban</t>
  </si>
  <si>
    <t>BSN7N5ZPBQT</t>
  </si>
  <si>
    <t>Bianca</t>
  </si>
  <si>
    <t>Ababii</t>
  </si>
  <si>
    <t>Z5NG48T6Y7Z</t>
  </si>
  <si>
    <t>Alexandru</t>
  </si>
  <si>
    <t>5VNZ9LX4JRH</t>
  </si>
  <si>
    <t>Bogdan</t>
  </si>
  <si>
    <t>6CNPHHKKZJJ</t>
  </si>
  <si>
    <t>Alin</t>
  </si>
  <si>
    <t>8ZNN38J7NB4</t>
  </si>
  <si>
    <t>Nina</t>
  </si>
  <si>
    <t>Cerescu</t>
  </si>
  <si>
    <t>GPNY5L6VCJF</t>
  </si>
  <si>
    <t>Constantin</t>
  </si>
  <si>
    <t>RBN6G5Z4PL8</t>
  </si>
  <si>
    <t>Olesea</t>
  </si>
  <si>
    <t>Gutan</t>
  </si>
  <si>
    <t>RLNX67S99LB</t>
  </si>
  <si>
    <t>Gheorghe</t>
  </si>
  <si>
    <t>KLNN366PKYC</t>
  </si>
  <si>
    <t>Georgiana</t>
  </si>
  <si>
    <t>ZNNR9X5THT9</t>
  </si>
  <si>
    <t>Nathaniel Macapagal</t>
  </si>
  <si>
    <t>KE 897</t>
  </si>
  <si>
    <t>Re-check: 1 room has 2 adults + 1 kid + 1 infant</t>
  </si>
  <si>
    <t>9GN5RP4ZNDK</t>
  </si>
  <si>
    <t>Mae Angelique Madrid Tan</t>
  </si>
  <si>
    <t>SSN76BCJF3B</t>
  </si>
  <si>
    <t>Ares Levi Tan</t>
  </si>
  <si>
    <t>XXNCKDTGXZ9</t>
  </si>
  <si>
    <t>Athena Faye Tan</t>
  </si>
  <si>
    <t>73NCDW74DTM</t>
  </si>
  <si>
    <t>Sabrina Macapagal</t>
  </si>
  <si>
    <t>THNWBWCFVPX</t>
  </si>
  <si>
    <t>Phuoc-An Tran</t>
  </si>
  <si>
    <t>6VN7BWGN4LV</t>
  </si>
  <si>
    <t>Ray Benedict Dote</t>
  </si>
  <si>
    <t>8KNKQWHY8C6</t>
  </si>
  <si>
    <t>Joseph Ray Dote</t>
  </si>
  <si>
    <t>BQNGKLT7N7W</t>
  </si>
  <si>
    <t>Sheila Dognidon</t>
  </si>
  <si>
    <t>Burgos</t>
  </si>
  <si>
    <t>BR 160</t>
  </si>
  <si>
    <t>4WNRD2XQ6F4</t>
  </si>
  <si>
    <t>Viorica Vasile</t>
  </si>
  <si>
    <t>Bordei</t>
  </si>
  <si>
    <t>OT: HERITAGE (taken from Joevelyn - CYNZVSHHKTR)</t>
  </si>
  <si>
    <t>HDN5K8LSNWX</t>
  </si>
  <si>
    <t>Jose Romer D</t>
  </si>
  <si>
    <t>9ZNKQ3BTX6X</t>
  </si>
  <si>
    <t>Jomari Bernardo</t>
  </si>
  <si>
    <t>9SNLBC9SD6R</t>
  </si>
  <si>
    <t>Fuerte</t>
  </si>
  <si>
    <t>7SNQWZR6Q8V</t>
  </si>
  <si>
    <t>Saceda</t>
  </si>
  <si>
    <t>Q4NYKWG9WLG</t>
  </si>
  <si>
    <t>Sherelyn</t>
  </si>
  <si>
    <t>2MNKW43XVZ7</t>
  </si>
  <si>
    <t>Francis Edward Cusi</t>
  </si>
  <si>
    <t>6TNFTMSZMGS</t>
  </si>
  <si>
    <t>Joyce Ann Enmacino</t>
  </si>
  <si>
    <t>TDNNMBGMXGN</t>
  </si>
  <si>
    <t>Maria Melecia Azares</t>
  </si>
  <si>
    <t>MWNHXH729QR</t>
  </si>
  <si>
    <t>Michael Lovino</t>
  </si>
  <si>
    <t>43N9V8GJ5NS</t>
  </si>
  <si>
    <t>Florcita Bunagan</t>
  </si>
  <si>
    <t>Guzman</t>
  </si>
  <si>
    <t>HLNPS7XPWLV</t>
  </si>
  <si>
    <t>Victor Torres</t>
  </si>
  <si>
    <t>33NWFN3NQXZ</t>
  </si>
  <si>
    <t>Joyce Macapagal</t>
  </si>
  <si>
    <t>XBNJGSY85J7</t>
  </si>
  <si>
    <t>Marina</t>
  </si>
  <si>
    <t>Mescoi</t>
  </si>
  <si>
    <t>MNN75PQFJT8</t>
  </si>
  <si>
    <t>Artur</t>
  </si>
  <si>
    <t>WLNQP5HXDGY</t>
  </si>
  <si>
    <t>Angelita Lalisan</t>
  </si>
  <si>
    <t>Comiso</t>
  </si>
  <si>
    <t>86NV8T4HVCP</t>
  </si>
  <si>
    <t>Roshawnda</t>
  </si>
  <si>
    <t>L3NMGLDTWBL</t>
  </si>
  <si>
    <t>Ma Chona</t>
  </si>
  <si>
    <t>Dalac</t>
  </si>
  <si>
    <t>QLN2PRHB8P7</t>
  </si>
  <si>
    <t>Carlito Mendoza Jr</t>
  </si>
  <si>
    <t>YFN89QPWV98</t>
  </si>
  <si>
    <t>Murita</t>
  </si>
  <si>
    <t>Vargas</t>
  </si>
  <si>
    <t>7KNMCW5RW9G</t>
  </si>
  <si>
    <t>Salvacion</t>
  </si>
  <si>
    <t>NMN9FGRKMD4</t>
  </si>
  <si>
    <t>Virginia Simogan</t>
  </si>
  <si>
    <t>Silmaro</t>
  </si>
  <si>
    <t>OZ 709</t>
  </si>
  <si>
    <t>S5NLHHKDNS7</t>
  </si>
  <si>
    <t>Antonio Madrona</t>
  </si>
  <si>
    <t>T8NX2Q8V3KY</t>
  </si>
  <si>
    <t>Wilfredo Morales</t>
  </si>
  <si>
    <t>Magdoza</t>
  </si>
  <si>
    <t>7C 2126</t>
  </si>
  <si>
    <t>7C 2125</t>
  </si>
  <si>
    <t>22NYXKTCD7B</t>
  </si>
  <si>
    <t>Lurline P</t>
  </si>
  <si>
    <t>MNNK96RQ2D3</t>
  </si>
  <si>
    <t>Nick Ryan Ponte</t>
  </si>
  <si>
    <t>Group B, arrive 13 Sep, stay at voco Seoul Gangnam by IHG (13–18 Sep), depart 23 Sep</t>
  </si>
  <si>
    <t>HNNVXDS2GV9</t>
  </si>
  <si>
    <t>Keith Wilfred Ponte</t>
  </si>
  <si>
    <t>Keith Magdoza will depart Seoul earlier on Sep 22 (by the Invitee)</t>
  </si>
  <si>
    <t>VCNTPPW2BWF</t>
  </si>
  <si>
    <t>Danyan</t>
  </si>
  <si>
    <t>Wenyue Hsu</t>
  </si>
  <si>
    <t>F8N3MZC57FT</t>
  </si>
  <si>
    <t>Xiao</t>
  </si>
  <si>
    <t>FCN534PG3C6</t>
  </si>
  <si>
    <t>Tav Harleen Kaur</t>
  </si>
  <si>
    <t>Dhillon</t>
  </si>
  <si>
    <t>Xuan Nguyen (NY)</t>
  </si>
  <si>
    <t>SFNZ8YWF4WH</t>
  </si>
  <si>
    <t>Tajinder Kaur</t>
  </si>
  <si>
    <t>Athwal</t>
  </si>
  <si>
    <t>GQNSGTBL5N6</t>
  </si>
  <si>
    <t>Deja Nya</t>
  </si>
  <si>
    <t>Wahid</t>
  </si>
  <si>
    <t>V2NGVXX9LSL</t>
  </si>
  <si>
    <t>D7NC5SQ6SZZ</t>
  </si>
  <si>
    <t>Mcnear</t>
  </si>
  <si>
    <t>WMNP88CNTHQ</t>
  </si>
  <si>
    <t>Shirlina</t>
  </si>
  <si>
    <t>Knapp</t>
  </si>
  <si>
    <t>28NBG8842JC</t>
  </si>
  <si>
    <t>Erik</t>
  </si>
  <si>
    <t>JGN6LSJSC9K</t>
  </si>
  <si>
    <t>Nancy Norzin Dorjee</t>
  </si>
  <si>
    <t>Klein</t>
  </si>
  <si>
    <t>JFNPNWQDKSX</t>
  </si>
  <si>
    <t>William Michael</t>
  </si>
  <si>
    <t>RRNQ5ZVTVS3</t>
  </si>
  <si>
    <t>Ngawang Tsering</t>
  </si>
  <si>
    <t>Yawagyentsang</t>
  </si>
  <si>
    <t>X8N4CTC8BYP</t>
  </si>
  <si>
    <t>Tensing D</t>
  </si>
  <si>
    <t>GLNBKQVW97B</t>
  </si>
  <si>
    <t>Isaac Dorjee</t>
  </si>
  <si>
    <t>QMNLWL8G838</t>
  </si>
  <si>
    <t>Tenzin Norgay</t>
  </si>
  <si>
    <t>Bajracharya</t>
  </si>
  <si>
    <t>M6NK7P537S6</t>
  </si>
  <si>
    <t>Balan Kumari</t>
  </si>
  <si>
    <t>5WN7CH7BS4J</t>
  </si>
  <si>
    <t>Nima</t>
  </si>
  <si>
    <t>Sherpini</t>
  </si>
  <si>
    <t>V8NS9TTLNHJ</t>
  </si>
  <si>
    <t>Sang</t>
  </si>
  <si>
    <t>Mota</t>
  </si>
  <si>
    <t>K7N53PZT6NF</t>
  </si>
  <si>
    <t>Jaida Lhamo</t>
  </si>
  <si>
    <t>Kyi</t>
  </si>
  <si>
    <t>BFNT4Y8B278</t>
  </si>
  <si>
    <t>Xue Wei</t>
  </si>
  <si>
    <t>1/ Upgrade - Junior Suite
2/ Rooming: Require a disabled room for  Xue Wei Gao + Min Ying Xu</t>
  </si>
  <si>
    <t>HFNBPY5TN3V</t>
  </si>
  <si>
    <t>Minying</t>
  </si>
  <si>
    <t>Rooming: Require a disabled room</t>
  </si>
  <si>
    <t>SLNWFJ3W3MX</t>
  </si>
  <si>
    <t>You Li</t>
  </si>
  <si>
    <t>8ZNZ8MJZQ9V</t>
  </si>
  <si>
    <t>You Ming</t>
  </si>
  <si>
    <t>6ZN7M74TZH9</t>
  </si>
  <si>
    <t>Tenzin</t>
  </si>
  <si>
    <t>Nangsa</t>
  </si>
  <si>
    <t>L7NWXD3FL9M</t>
  </si>
  <si>
    <t>Namdol</t>
  </si>
  <si>
    <t>J3NTYP7X7MC</t>
  </si>
  <si>
    <t>Sonam</t>
  </si>
  <si>
    <t>Phuntsok</t>
  </si>
  <si>
    <t>W3NZYMPX2XC</t>
  </si>
  <si>
    <t>Brianda</t>
  </si>
  <si>
    <t>Bautista Macdonald</t>
  </si>
  <si>
    <t>Xuan Nguyen (TX)</t>
  </si>
  <si>
    <t>HRNNLZ5P5KW</t>
  </si>
  <si>
    <t>Hector Alejandro</t>
  </si>
  <si>
    <t>Meza</t>
  </si>
  <si>
    <t>CMN2F8JFRN6</t>
  </si>
  <si>
    <t>Duy Minh</t>
  </si>
  <si>
    <t>1/ Upgrade - Club Junior Suite
2/ Sep 29, depart from Tokyo to Dallas, AA 176</t>
  </si>
  <si>
    <t>92NMCNHNFLF</t>
  </si>
  <si>
    <t>Phet</t>
  </si>
  <si>
    <t>Sayachack</t>
  </si>
  <si>
    <t>X9NC2MQDQ2Q</t>
  </si>
  <si>
    <t>Hancheng</t>
  </si>
  <si>
    <t>QXNRDBCCKFG</t>
  </si>
  <si>
    <t>Hsiu-Yuan</t>
  </si>
  <si>
    <t>QVNLGFX5PY7</t>
  </si>
  <si>
    <t>Helen Ying</t>
  </si>
  <si>
    <t>Z6NTN9SFFCG</t>
  </si>
  <si>
    <t>Jinan</t>
  </si>
  <si>
    <t>T7NGGGRZ4XS</t>
  </si>
  <si>
    <t>Hsiao-Zu Joyce</t>
  </si>
  <si>
    <t>ZJN6XBWFCJ8</t>
  </si>
  <si>
    <t>Hagad</t>
  </si>
  <si>
    <t>ZYNP7W2W6VQ</t>
  </si>
  <si>
    <t>Celina Josephine</t>
  </si>
  <si>
    <t>Dietary: allergic to wheat, gluten, nuts</t>
  </si>
  <si>
    <t>PTN4KRYNSFW</t>
  </si>
  <si>
    <t>Kanya</t>
  </si>
  <si>
    <t>Iamaromana</t>
  </si>
  <si>
    <t>SSNNLGKXYXW</t>
  </si>
  <si>
    <t>Dolores F</t>
  </si>
  <si>
    <t>ZQNK466Q5MF</t>
  </si>
  <si>
    <t>Jimmy</t>
  </si>
  <si>
    <t>TK 90</t>
  </si>
  <si>
    <t>RBNPFZPHRNL</t>
  </si>
  <si>
    <t>Cynthia Soto</t>
  </si>
  <si>
    <t>PZNGFGCYRND</t>
  </si>
  <si>
    <t>Crispin</t>
  </si>
  <si>
    <t>Y2NLDG2NV54</t>
  </si>
  <si>
    <t>Mardy</t>
  </si>
  <si>
    <t>Tes</t>
  </si>
  <si>
    <t>M9NND8CXTNR</t>
  </si>
  <si>
    <t>Channdarah</t>
  </si>
  <si>
    <t>7NNBRPQX5FD</t>
  </si>
  <si>
    <t>Som</t>
  </si>
  <si>
    <t>KXNT8YZMQ62</t>
  </si>
  <si>
    <t>Sary</t>
  </si>
  <si>
    <t>Taing</t>
  </si>
  <si>
    <t>8YN8DXKN7RX</t>
  </si>
  <si>
    <t>Soleak</t>
  </si>
  <si>
    <t>QBNT2Y8RDGC</t>
  </si>
  <si>
    <t>Sepulveda</t>
  </si>
  <si>
    <t>2WNZPQP3TGV</t>
  </si>
  <si>
    <t>Theresa</t>
  </si>
  <si>
    <t>So</t>
  </si>
  <si>
    <t>CATHAY PACIFIC</t>
  </si>
  <si>
    <t>MVNP2B32PQN</t>
  </si>
  <si>
    <t>Polly</t>
  </si>
  <si>
    <t>Danh</t>
  </si>
  <si>
    <t>6QNQ9J83PXG</t>
  </si>
  <si>
    <t>Koeun Nhan</t>
  </si>
  <si>
    <t>Tri</t>
  </si>
  <si>
    <t>ZSN987B4XX6</t>
  </si>
  <si>
    <t>Tu Huynh</t>
  </si>
  <si>
    <t>RCN67698SCD</t>
  </si>
  <si>
    <t>Kalani Hanh</t>
  </si>
  <si>
    <t>RWNMNFWMFYG</t>
  </si>
  <si>
    <t>Ayden Long</t>
  </si>
  <si>
    <t>6BNBBQ3VXY3</t>
  </si>
  <si>
    <t>Kossette Kalila</t>
  </si>
  <si>
    <t>KDNJKK47TCL</t>
  </si>
  <si>
    <t>Chanthy</t>
  </si>
  <si>
    <t>Khuon</t>
  </si>
  <si>
    <t>PQNKCT2YB3N</t>
  </si>
  <si>
    <t>Sarina</t>
  </si>
  <si>
    <t>Poy</t>
  </si>
  <si>
    <t>B4NGVMWWJS8</t>
  </si>
  <si>
    <t>Navy</t>
  </si>
  <si>
    <t>Nhiv</t>
  </si>
  <si>
    <t>8YNZWTDXNTY</t>
  </si>
  <si>
    <t>Marc A</t>
  </si>
  <si>
    <t>Booz</t>
  </si>
  <si>
    <t>V5NM7292G6K</t>
  </si>
  <si>
    <t>Sopheap</t>
  </si>
  <si>
    <t>Reach</t>
  </si>
  <si>
    <t>SPN33FPFNP3</t>
  </si>
  <si>
    <t>Borin</t>
  </si>
  <si>
    <t>Hing</t>
  </si>
  <si>
    <t>BRNBVDHBT6B</t>
  </si>
  <si>
    <t>Brendan</t>
  </si>
  <si>
    <t>XXN5G82VJ3B</t>
  </si>
  <si>
    <t>Sophal</t>
  </si>
  <si>
    <t>Ok</t>
  </si>
  <si>
    <t>VGNRD5Y4H5T</t>
  </si>
  <si>
    <t>Heather</t>
  </si>
  <si>
    <t>GYNM4VB69WF</t>
  </si>
  <si>
    <t>Liebermann</t>
  </si>
  <si>
    <t>BCN4R9FHSXX</t>
  </si>
  <si>
    <t>Huan Duc</t>
  </si>
  <si>
    <t>K3NFCTN56R3</t>
  </si>
  <si>
    <t>Tammi Mong</t>
  </si>
  <si>
    <t>23N4N34L487</t>
  </si>
  <si>
    <t>Kim Vy</t>
  </si>
  <si>
    <t>4ZNNST4GJDY</t>
  </si>
  <si>
    <t>CHNH3P25JL2</t>
  </si>
  <si>
    <t>Mai-Lan</t>
  </si>
  <si>
    <t>Richards</t>
  </si>
  <si>
    <t>AIR BUSAN</t>
  </si>
  <si>
    <t>FMNZ3WRK3T8</t>
  </si>
  <si>
    <t>8TN8W53WGJS</t>
  </si>
  <si>
    <t>Tram</t>
  </si>
  <si>
    <t>57NMXDLNLM7</t>
  </si>
  <si>
    <t>Lynnetta</t>
  </si>
  <si>
    <t>Hopper</t>
  </si>
  <si>
    <t>KWNV994D2SV</t>
  </si>
  <si>
    <t>Danny</t>
  </si>
  <si>
    <t>Herbert</t>
  </si>
  <si>
    <t>W2NXXV5SN42</t>
  </si>
  <si>
    <t>Bethlehem</t>
  </si>
  <si>
    <t>Tesfaye</t>
  </si>
  <si>
    <t>Yesigat Kebede</t>
  </si>
  <si>
    <t>PDNF4C847CP</t>
  </si>
  <si>
    <t>Aaron</t>
  </si>
  <si>
    <t>Alemayehu</t>
  </si>
  <si>
    <t>BSNLLB8ZGGM</t>
  </si>
  <si>
    <t>Shitta Bizuye</t>
  </si>
  <si>
    <t>7RNPRZY69Q6</t>
  </si>
  <si>
    <t>Meseret Assefa</t>
  </si>
  <si>
    <t>Zewdie</t>
  </si>
  <si>
    <t>52NDGLQQBQJ</t>
  </si>
  <si>
    <t>Desalegn Abebe</t>
  </si>
  <si>
    <t>Wondimagegnhu</t>
  </si>
  <si>
    <t>ZXNVSR8SWCV</t>
  </si>
  <si>
    <t>Aregawi Gebremicael</t>
  </si>
  <si>
    <t>Kidane</t>
  </si>
  <si>
    <t>4VN9Q2G6RDW</t>
  </si>
  <si>
    <t>Aynalem</t>
  </si>
  <si>
    <t>Dange</t>
  </si>
  <si>
    <t>TJND2HCRVHN</t>
  </si>
  <si>
    <t>Melaku</t>
  </si>
  <si>
    <t>Abera</t>
  </si>
  <si>
    <t>2QNY3MB65VK</t>
  </si>
  <si>
    <t>Yacob</t>
  </si>
  <si>
    <t>7YNWGZPN278</t>
  </si>
  <si>
    <t>Yared</t>
  </si>
  <si>
    <t>M7NVKLRPTTX</t>
  </si>
  <si>
    <t>Biruk</t>
  </si>
  <si>
    <t>Tilahun</t>
  </si>
  <si>
    <t>KE 788</t>
  </si>
  <si>
    <t>NHNKV48WDC9</t>
  </si>
  <si>
    <t>Sophia</t>
  </si>
  <si>
    <t>Zerihun Tilahun</t>
  </si>
  <si>
    <t>VRNFWX3Q3W6</t>
  </si>
  <si>
    <t>Desta Ishete</t>
  </si>
  <si>
    <t>Ferede</t>
  </si>
  <si>
    <t>JWNLPJRHKKM</t>
  </si>
  <si>
    <t>Konjit Takele</t>
  </si>
  <si>
    <t>Asfaw</t>
  </si>
  <si>
    <t>W3NCRHQ3CJ2</t>
  </si>
  <si>
    <t>Missalie</t>
  </si>
  <si>
    <t>Assefa</t>
  </si>
  <si>
    <t>TSNSXVCLBWV</t>
  </si>
  <si>
    <t>Belaine</t>
  </si>
  <si>
    <t>Meshesha</t>
  </si>
  <si>
    <t>SBNXPLH2NXY</t>
  </si>
  <si>
    <t>Meseker</t>
  </si>
  <si>
    <t>Takele</t>
  </si>
  <si>
    <t>7VN4VLDKBY5</t>
  </si>
  <si>
    <t>Ballard</t>
  </si>
  <si>
    <t>V8NV3LZ33ZL</t>
  </si>
  <si>
    <t>BYNL75G3HMV</t>
  </si>
  <si>
    <t>Kiya</t>
  </si>
  <si>
    <t>Q9N32MCQBNW</t>
  </si>
  <si>
    <t>Seble</t>
  </si>
  <si>
    <t>Demisse</t>
  </si>
  <si>
    <t>FSNDRVZ8XYF</t>
  </si>
  <si>
    <t>Sara</t>
  </si>
  <si>
    <t>Teklie</t>
  </si>
  <si>
    <t>9MNYN5CVX9M</t>
  </si>
  <si>
    <t>Tesfu</t>
  </si>
  <si>
    <t>Zegeye</t>
  </si>
  <si>
    <t>7TN2TMQN6CW</t>
  </si>
  <si>
    <t>Mehert</t>
  </si>
  <si>
    <t>RVN48JCLG4S</t>
  </si>
  <si>
    <t>Lemlem</t>
  </si>
  <si>
    <t>Kassa</t>
  </si>
  <si>
    <t>CGN5T5G5NR8</t>
  </si>
  <si>
    <t>Alem</t>
  </si>
  <si>
    <t>Aske</t>
  </si>
  <si>
    <t>VXNY546SXGC</t>
  </si>
  <si>
    <t>Degefa</t>
  </si>
  <si>
    <t>Ejeta</t>
  </si>
  <si>
    <t>RFNH33CRD3Z</t>
  </si>
  <si>
    <t>Adisu</t>
  </si>
  <si>
    <t>Abdissa</t>
  </si>
  <si>
    <t>YDN5PS6F7Z7</t>
  </si>
  <si>
    <t>Mikias</t>
  </si>
  <si>
    <t>Alemu</t>
  </si>
  <si>
    <t>2SNN5B628ZM</t>
  </si>
  <si>
    <t>Fasika</t>
  </si>
  <si>
    <t>Mesfin</t>
  </si>
  <si>
    <t>WZNFDZFLBDR</t>
  </si>
  <si>
    <t>Yizeshwal</t>
  </si>
  <si>
    <t>Assfaw</t>
  </si>
  <si>
    <t>2QNHGVZR428</t>
  </si>
  <si>
    <t>Melese</t>
  </si>
  <si>
    <t>Abebe</t>
  </si>
  <si>
    <t>38NJTF86QYZ</t>
  </si>
  <si>
    <t>Biresaw Kassa</t>
  </si>
  <si>
    <t>Belay</t>
  </si>
  <si>
    <t>6WN2YHYLH5N</t>
  </si>
  <si>
    <t>Mesay Kerega</t>
  </si>
  <si>
    <t>Mewuleddegu</t>
  </si>
  <si>
    <t>3KN87JWV7TZ</t>
  </si>
  <si>
    <t>Kalkidan Lakew</t>
  </si>
  <si>
    <t>Yifru</t>
  </si>
  <si>
    <t>8NNZHHJKGLS</t>
  </si>
  <si>
    <t>Kassahun</t>
  </si>
  <si>
    <t>5NN4BMKWRW8</t>
  </si>
  <si>
    <t>Fanaye</t>
  </si>
  <si>
    <t>7GN7LPB3TL3</t>
  </si>
  <si>
    <t>Leltewein</t>
  </si>
  <si>
    <t>ZKNCXRLYF5H</t>
  </si>
  <si>
    <t>Weleta</t>
  </si>
  <si>
    <t>Haregewein</t>
  </si>
  <si>
    <t>P4N3XY964CZ</t>
  </si>
  <si>
    <t>Mekonnen</t>
  </si>
  <si>
    <t>KTN7MDSTMG4</t>
  </si>
  <si>
    <t>Adamu</t>
  </si>
  <si>
    <t>TGNK6QRFLRS</t>
  </si>
  <si>
    <t>Fasil</t>
  </si>
  <si>
    <t>Woldekiros</t>
  </si>
  <si>
    <t>9PN2LBQPC53</t>
  </si>
  <si>
    <t>Akele</t>
  </si>
  <si>
    <t>54NFXVH6K8V</t>
  </si>
  <si>
    <t>Judith</t>
  </si>
  <si>
    <t>Mandaza</t>
  </si>
  <si>
    <t>MRNB5N2K4V6</t>
  </si>
  <si>
    <t>Honorata</t>
  </si>
  <si>
    <t>Korfanty</t>
  </si>
  <si>
    <t>LVN3M5T7H6W</t>
  </si>
  <si>
    <t>Sewareg</t>
  </si>
  <si>
    <t>2MNGS3V7LQ8</t>
  </si>
  <si>
    <t>Yonas Eshetu</t>
  </si>
  <si>
    <t>Woldetsadik</t>
  </si>
  <si>
    <t>GLNTYG8RM9K</t>
  </si>
  <si>
    <t>Yaregal Derebe</t>
  </si>
  <si>
    <t>Tefferi</t>
  </si>
  <si>
    <t>QWNXVPJX88H</t>
  </si>
  <si>
    <t>Enani Aklog</t>
  </si>
  <si>
    <t>QJNBXP63GD9</t>
  </si>
  <si>
    <t>Yesigat</t>
  </si>
  <si>
    <t>Kebede</t>
  </si>
  <si>
    <t>ZCNYXXHY65Z</t>
  </si>
  <si>
    <t>Kidus Yesigat</t>
  </si>
  <si>
    <t>9GNLB28M6LH</t>
  </si>
  <si>
    <t>Ruihan</t>
  </si>
  <si>
    <t>Yinan Xiao</t>
  </si>
  <si>
    <t>MU 559</t>
  </si>
  <si>
    <t>JPNM7QJYBQQ</t>
  </si>
  <si>
    <t>On</t>
  </si>
  <si>
    <t>JL 91</t>
  </si>
  <si>
    <t>KE 833</t>
  </si>
  <si>
    <t>Z3N8MRRYX7H</t>
  </si>
  <si>
    <t>Kedi</t>
  </si>
  <si>
    <t>4ZNSQXQQHJ8</t>
  </si>
  <si>
    <t>Maria Lourdes</t>
  </si>
  <si>
    <t>Valderrama-Masilongan</t>
  </si>
  <si>
    <t>Zeny Villanueva</t>
  </si>
  <si>
    <t>2CNF7BSW9JT</t>
  </si>
  <si>
    <t>Myra Luz</t>
  </si>
  <si>
    <t>Soto</t>
  </si>
  <si>
    <t>assign all OT for guest, Myra Soto.</t>
  </si>
  <si>
    <t>NFN7J6SMH9T</t>
  </si>
  <si>
    <t>Dequan Mikal</t>
  </si>
  <si>
    <t>BXNBM6C9P3X</t>
  </si>
  <si>
    <t>Shiara Angelena</t>
  </si>
  <si>
    <t>HXN2NFQX6DC</t>
  </si>
  <si>
    <t>Ednalyn Aquino</t>
  </si>
  <si>
    <t>YHN2PG5CS2Z</t>
  </si>
  <si>
    <t>Jesusa Haresco</t>
  </si>
  <si>
    <t>Kepler</t>
  </si>
  <si>
    <t>8MN7XHY8GDH</t>
  </si>
  <si>
    <t>Janette</t>
  </si>
  <si>
    <t>VJNN7SVNV5V</t>
  </si>
  <si>
    <t>Aaron Paul Maru</t>
  </si>
  <si>
    <t>5KN4BGK7DYN</t>
  </si>
  <si>
    <t>Jonathan</t>
  </si>
  <si>
    <t>Cueva</t>
  </si>
  <si>
    <t>KXNB88LGM66</t>
  </si>
  <si>
    <t>Ken Brian</t>
  </si>
  <si>
    <t>Velez Bonilla</t>
  </si>
  <si>
    <t>NYNXX56YJQQ</t>
  </si>
  <si>
    <t>Latoya</t>
  </si>
  <si>
    <t>Dennis</t>
  </si>
  <si>
    <t>LKNC7ZR6TMD</t>
  </si>
  <si>
    <t>Lilibeth Tulang</t>
  </si>
  <si>
    <t>CGNTWJPVJ69</t>
  </si>
  <si>
    <t>Cynthia Oracion</t>
  </si>
  <si>
    <t>Alparan</t>
  </si>
  <si>
    <t>2DN57DR2Z9Q</t>
  </si>
  <si>
    <t>Loakhnauth</t>
  </si>
  <si>
    <t>Ramkishun</t>
  </si>
  <si>
    <t>5NNN2S3JDL4</t>
  </si>
  <si>
    <t>Joseph Anthony</t>
  </si>
  <si>
    <t>4BNRFWGYJY2</t>
  </si>
  <si>
    <t>Zenaida Loyola</t>
  </si>
  <si>
    <t>CYNRN93JZZY</t>
  </si>
  <si>
    <t>Joseph Meniano</t>
  </si>
  <si>
    <t>CBNK86TXDMZ</t>
  </si>
  <si>
    <t>Zeny</t>
  </si>
  <si>
    <t>BGNY8YVB43K</t>
  </si>
  <si>
    <t>Manaois</t>
  </si>
  <si>
    <t>LCNQRDLSGHB</t>
  </si>
  <si>
    <t>Andy Qing</t>
  </si>
  <si>
    <t>Zhong Shi</t>
  </si>
  <si>
    <t>TMNLSS8HVLN</t>
  </si>
  <si>
    <t>Jacey</t>
  </si>
  <si>
    <t>2JNWG7342Z2</t>
  </si>
  <si>
    <t>HWNSPF968XT</t>
  </si>
  <si>
    <t>Chunlian</t>
  </si>
  <si>
    <t>BVN7CCWG9Y7</t>
  </si>
  <si>
    <t>Christine Choung</t>
  </si>
  <si>
    <t>GYNTG5VJRYX</t>
  </si>
  <si>
    <t>Jason Kin Chi</t>
  </si>
  <si>
    <t>YMNSY5VKLRX</t>
  </si>
  <si>
    <t>Izabella Yamin</t>
  </si>
  <si>
    <t>4CNGF7YHK3D</t>
  </si>
  <si>
    <t>Sally</t>
  </si>
  <si>
    <t>Jee</t>
  </si>
  <si>
    <t>FGNGYX69HS4</t>
  </si>
  <si>
    <t>Jeffrey</t>
  </si>
  <si>
    <t>SWN8FPPVC29</t>
  </si>
  <si>
    <t>Caroline Shuangmey</t>
  </si>
  <si>
    <t>Q5NTHRJTKMN</t>
  </si>
  <si>
    <t>74NQCYNSGKX</t>
  </si>
  <si>
    <t>Cecily</t>
  </si>
  <si>
    <t>RHNGBSGTX86</t>
  </si>
  <si>
    <t>Allison Fawn</t>
  </si>
  <si>
    <t>L6NJ9KG2BC4</t>
  </si>
  <si>
    <t>Fah Sean</t>
  </si>
  <si>
    <t>Leong</t>
  </si>
  <si>
    <t>4NNRT92FJHQ</t>
  </si>
  <si>
    <t>Lanyin</t>
  </si>
  <si>
    <t>Chwang</t>
  </si>
  <si>
    <t>KJNBKK6KQGK</t>
  </si>
  <si>
    <t>Mingyang</t>
  </si>
  <si>
    <t>6RNKSRJLBNZ</t>
  </si>
  <si>
    <t>Yitze</t>
  </si>
  <si>
    <t>TXNVY3S6P8L</t>
  </si>
  <si>
    <t>Feizi</t>
  </si>
  <si>
    <t>HWNRFS9VP39</t>
  </si>
  <si>
    <t>Aravind</t>
  </si>
  <si>
    <t>PFN6FZ8NLGZ</t>
  </si>
  <si>
    <t>Chitra</t>
  </si>
  <si>
    <t>Narayan</t>
  </si>
  <si>
    <t>TG 652</t>
  </si>
  <si>
    <t>TG 653</t>
  </si>
  <si>
    <t>L8NMS44Y8ZQ</t>
  </si>
  <si>
    <t>Jeyanthi Rani</t>
  </si>
  <si>
    <t>Govindan</t>
  </si>
  <si>
    <t>NSNFMHSXHL7</t>
  </si>
  <si>
    <t>Madhu</t>
  </si>
  <si>
    <t>Gowda</t>
  </si>
  <si>
    <t>GMN7VL5VYYN</t>
  </si>
  <si>
    <t>Rukmini</t>
  </si>
  <si>
    <t>Vemulakonda</t>
  </si>
  <si>
    <t>LDNX5V3ZV2P</t>
  </si>
  <si>
    <t>Pavan Kumar</t>
  </si>
  <si>
    <t>5GNV5MSQZZW</t>
  </si>
  <si>
    <t>Santhosh</t>
  </si>
  <si>
    <t>Raghunath</t>
  </si>
  <si>
    <t>UA 893 on 17 Sep</t>
  </si>
  <si>
    <t>arrive 17Sep, pick-up on 18Sep @ 13:30, ICN-T1</t>
  </si>
  <si>
    <t>W5NT3BF5N3P</t>
  </si>
  <si>
    <t>Amy Kar Wing</t>
  </si>
  <si>
    <t>Koo</t>
  </si>
  <si>
    <t>OZ 173</t>
  </si>
  <si>
    <t>G4NQMJPS8PT</t>
  </si>
  <si>
    <t>Suji Im</t>
  </si>
  <si>
    <t>ZHNS8873WMR</t>
  </si>
  <si>
    <t>Mike Shih-Ming Sung</t>
  </si>
  <si>
    <t>F7N4BB9CB29</t>
  </si>
  <si>
    <t>Chuan-Yueh</t>
  </si>
  <si>
    <t>JFN9F4RC43M</t>
  </si>
  <si>
    <t>Pingping</t>
  </si>
  <si>
    <t>Medley</t>
  </si>
  <si>
    <t>75N9PW7RPHX</t>
  </si>
  <si>
    <t>Colin</t>
  </si>
  <si>
    <t>W2N3L674THP</t>
  </si>
  <si>
    <t>Leilani</t>
  </si>
  <si>
    <t>M7N84DQ3MT5</t>
  </si>
  <si>
    <t>Kincaid</t>
  </si>
  <si>
    <t>ZJNTN5BXF2M</t>
  </si>
  <si>
    <t>Angie</t>
  </si>
  <si>
    <t>Gillis</t>
  </si>
  <si>
    <t>D3NDPN3BC2T</t>
  </si>
  <si>
    <t>Katherine</t>
  </si>
  <si>
    <t>XLNNM8SLBFF</t>
  </si>
  <si>
    <t>Rachel Chen</t>
  </si>
  <si>
    <t>Dressel</t>
  </si>
  <si>
    <t>XBN2D9V8G6H</t>
  </si>
  <si>
    <t>Michael Gerard</t>
  </si>
  <si>
    <t>TXN8DX6YHBZ</t>
  </si>
  <si>
    <t>Jeffrey Scott</t>
  </si>
  <si>
    <t>Dahn</t>
  </si>
  <si>
    <t>JJN95BFKST8</t>
  </si>
  <si>
    <t>Malgorzata</t>
  </si>
  <si>
    <t>H7NL2VPYN6H</t>
  </si>
  <si>
    <t>He</t>
  </si>
  <si>
    <t>KJNRPYKGHZH</t>
  </si>
  <si>
    <t>Zhong</t>
  </si>
  <si>
    <t>6SNB282YRPJ</t>
  </si>
  <si>
    <t>W4N38KG4BRZ</t>
  </si>
  <si>
    <t>Farzin H</t>
  </si>
  <si>
    <t>Yassini</t>
  </si>
  <si>
    <t>9TNPPMBLQQP</t>
  </si>
  <si>
    <t>Mengchun</t>
  </si>
  <si>
    <t>Xue</t>
  </si>
  <si>
    <t>3MNS9SNMG3C</t>
  </si>
  <si>
    <t>Xianghua</t>
  </si>
  <si>
    <t>DJN5LT7SFDR</t>
  </si>
  <si>
    <t>Pei</t>
  </si>
  <si>
    <t>Rooming: require next door with Dayin Lin - HKNHGWYR79K</t>
  </si>
  <si>
    <t>TDNR4QWLRXT</t>
  </si>
  <si>
    <t>Leezan</t>
  </si>
  <si>
    <t>Da</t>
  </si>
  <si>
    <t>S4NPN6D7TZ2</t>
  </si>
  <si>
    <t>Gabriela</t>
  </si>
  <si>
    <t>Americo</t>
  </si>
  <si>
    <t>VXNMCL58JWP</t>
  </si>
  <si>
    <t>Kody Andrew</t>
  </si>
  <si>
    <t>Pallen</t>
  </si>
  <si>
    <t>XZN2MPWMTDH</t>
  </si>
  <si>
    <t>Rabeah Shakhs</t>
  </si>
  <si>
    <t>Emampour</t>
  </si>
  <si>
    <t>B6NNKG8Y5LP</t>
  </si>
  <si>
    <t>Raheleh Sadat</t>
  </si>
  <si>
    <t>Shakhs Emampour</t>
  </si>
  <si>
    <t>C8NYNC94K4K</t>
  </si>
  <si>
    <t>Wei</t>
  </si>
  <si>
    <t>WCN8TCZ87SX</t>
  </si>
  <si>
    <t>Yumei Lynda</t>
  </si>
  <si>
    <t>MU 2004</t>
  </si>
  <si>
    <t>NJN8WWHG7D6</t>
  </si>
  <si>
    <t>Yucheng</t>
  </si>
  <si>
    <t>HRNVGC96Q8W</t>
  </si>
  <si>
    <t>Naga Pallavi</t>
  </si>
  <si>
    <t>Sattiraju</t>
  </si>
  <si>
    <t>HKNHGWYR79K</t>
  </si>
  <si>
    <t>Dayin</t>
  </si>
  <si>
    <t>Rooming: require next door with Pei Yang (Patrick Yang) - DJN5LT7SFDR</t>
  </si>
  <si>
    <t>PGNXTJ94M33</t>
  </si>
  <si>
    <t>Shannon Qiancheng Kay</t>
  </si>
  <si>
    <t>T’way Air</t>
  </si>
  <si>
    <t>TW 264</t>
  </si>
  <si>
    <t>OZ 521</t>
  </si>
  <si>
    <t>Shannon Yang is child of Pei Yang (Patrick Yang) - DJN5LT7SFDR</t>
  </si>
  <si>
    <t>XVN7ND93YK3</t>
  </si>
  <si>
    <t>Karey</t>
  </si>
  <si>
    <t>FLN9WLT38CP</t>
  </si>
  <si>
    <t>Eric Tetsuo</t>
  </si>
  <si>
    <t>Matsumoto</t>
  </si>
  <si>
    <t>WRN8RTG8GKM</t>
  </si>
  <si>
    <t>Loan La</t>
  </si>
  <si>
    <t>J7NZQF27JXY</t>
  </si>
  <si>
    <t>Tuan-Chau Vu</t>
  </si>
  <si>
    <t>MVN73XL8NH6</t>
  </si>
  <si>
    <t>Q4NWXK8CQDM</t>
  </si>
  <si>
    <t>C</t>
  </si>
  <si>
    <t>YMNYBF72ZHK</t>
  </si>
  <si>
    <t>Andrew Anh-Tu</t>
  </si>
  <si>
    <t>Nguyen Dynasty</t>
  </si>
  <si>
    <t>Rooming: in 13 Sep, out 24 Sep</t>
  </si>
  <si>
    <t>M7N638PF43L</t>
  </si>
  <si>
    <t>Alicia Minh-Ha</t>
  </si>
  <si>
    <t>8TNLMQZ6CL9</t>
  </si>
  <si>
    <t>Alan Nguyen</t>
  </si>
  <si>
    <t>83NWZ2K89MB</t>
  </si>
  <si>
    <t>Xuan Thanh</t>
  </si>
  <si>
    <t>OZ 6614</t>
  </si>
  <si>
    <t>1/ Upgrade - Executive Suite
2/ Rooming: in 13 Sep, out 24 Sep</t>
  </si>
  <si>
    <t>VFN3MQ66SQ2</t>
  </si>
  <si>
    <t>Honghoa</t>
  </si>
  <si>
    <t>KDNVH636R5R</t>
  </si>
  <si>
    <t>Avery Nguyen</t>
  </si>
  <si>
    <t>1/ as adults' service
2/ Rooming: in 13 Sep, out 24 Sep</t>
  </si>
  <si>
    <t>C2NFBT6ZFP6</t>
  </si>
  <si>
    <t>9PN59GW7RNV</t>
  </si>
  <si>
    <t>Kim Lien Thi</t>
  </si>
  <si>
    <t>7NN7Z5TSDHY</t>
  </si>
  <si>
    <t>Michael Todd</t>
  </si>
  <si>
    <t>Buchanan</t>
  </si>
  <si>
    <t xml:space="preserve">1/ Upgrade - Deluxe River View
2/ VVIP, President of Transamerica
3/ Rooming: in 15 Sep, out 22 Sep
4/ Marriott #: 643921315
5/ Airport transfer: </t>
  </si>
  <si>
    <t>MZN7STCRW6C</t>
  </si>
  <si>
    <t>Ann Ten Eyck</t>
  </si>
  <si>
    <t xml:space="preserve">Airport transfer: Extra Services 2 Minivan. 
15 Sept. Arrival Flight AA281 @ 3:30PM 
22 Sept. Departure  Flight KE175 @ 1:25PM </t>
  </si>
  <si>
    <t>HZNXKRWZY5N</t>
  </si>
  <si>
    <t>Mark William</t>
  </si>
  <si>
    <t>Duffey</t>
  </si>
  <si>
    <t>KE 908</t>
  </si>
  <si>
    <t>1/ Upgrade - Deluxe River View
2/ Rooming: in 16 Sep, out 21 Sep</t>
  </si>
  <si>
    <t>YQNBWRK8XJ6</t>
  </si>
  <si>
    <t>Alison Marie</t>
  </si>
  <si>
    <t>Merril</t>
  </si>
  <si>
    <t>HVNLRYRKNRZ</t>
  </si>
  <si>
    <t>Mitchell Earl</t>
  </si>
  <si>
    <t>Nutting</t>
  </si>
  <si>
    <t>Rooming: in 15 Sep, out 22 Sep</t>
  </si>
  <si>
    <t>GQN4D8JM6J7</t>
  </si>
  <si>
    <t>Michelle Dawn</t>
  </si>
  <si>
    <t>6NNPBJNW39G</t>
  </si>
  <si>
    <t>Susan Edwards</t>
  </si>
  <si>
    <t>Davies</t>
  </si>
  <si>
    <t>1/ Upgrade - Deluxe River View
2/ Rooming: in 13 Sep, out 22 Sep + same hotel with chi Alicia (2 groups: JW)</t>
  </si>
  <si>
    <t>KKNDNH3BNTG</t>
  </si>
  <si>
    <t>Jolly Andreus Carino</t>
  </si>
  <si>
    <t>Ugale</t>
  </si>
  <si>
    <t>Vietjet Air</t>
  </si>
  <si>
    <t>MQNCQVFFLVS</t>
  </si>
  <si>
    <t>Krizza Faye</t>
  </si>
  <si>
    <t>SYNWDRFH6HV</t>
  </si>
  <si>
    <t>John Jeffrey</t>
  </si>
  <si>
    <t>CKN45ZPCL4X</t>
  </si>
  <si>
    <t>Jennifer Santillan</t>
  </si>
  <si>
    <t>XFND9CD7CYQ</t>
  </si>
  <si>
    <t>Sierra Starr</t>
  </si>
  <si>
    <t>XYNJ32NHB4G</t>
  </si>
  <si>
    <t>Blanca Leonor</t>
  </si>
  <si>
    <t>Penate De Hernandez</t>
  </si>
  <si>
    <t>H9NW2GLZFGH</t>
  </si>
  <si>
    <t>Thi Nguyet Thi</t>
  </si>
  <si>
    <t>JBA</t>
  </si>
  <si>
    <t>JQ 47</t>
  </si>
  <si>
    <t>F8NMSMC9WJN</t>
  </si>
  <si>
    <t>Angelina Minh Thu</t>
  </si>
  <si>
    <t>TOTAL PAX EACH GROUPING</t>
  </si>
  <si>
    <t>SHUTTLE TIME</t>
  </si>
  <si>
    <t>Hotel confirmation no.</t>
  </si>
  <si>
    <t>Bedding type</t>
  </si>
  <si>
    <t>GIMPO - DOMESTIC &amp; INTERNATIONAL</t>
  </si>
  <si>
    <r>
      <rPr>
        <b/>
        <sz val="18"/>
        <color rgb="FF000000"/>
        <rFont val="Times New Roman"/>
        <family val="1"/>
      </rPr>
      <t xml:space="preserve">INCHEON - TERMINAL 1 - </t>
    </r>
    <r>
      <rPr>
        <b/>
        <sz val="18"/>
        <color rgb="FFFF0000"/>
        <rFont val="Times New Roman"/>
        <family val="1"/>
      </rPr>
      <t>MYEONGDONG</t>
    </r>
  </si>
  <si>
    <r>
      <rPr>
        <b/>
        <sz val="18"/>
        <color rgb="FF000000"/>
        <rFont val="Times New Roman"/>
        <family val="1"/>
      </rPr>
      <t xml:space="preserve">INCHEON - TERMINAL 1 - </t>
    </r>
    <r>
      <rPr>
        <b/>
        <sz val="18"/>
        <color rgb="FFFF0000"/>
        <rFont val="Times New Roman"/>
        <family val="1"/>
      </rPr>
      <t>GANGNAM</t>
    </r>
  </si>
  <si>
    <t>13-Sep-25</t>
  </si>
  <si>
    <t>JBA Handle</t>
  </si>
  <si>
    <r>
      <rPr>
        <b/>
        <sz val="18"/>
        <color rgb="FF000000"/>
        <rFont val="Times New Roman"/>
        <family val="1"/>
      </rPr>
      <t xml:space="preserve">INCHEON - TERMINAL 2 - </t>
    </r>
    <r>
      <rPr>
        <b/>
        <sz val="18"/>
        <color rgb="FFFF0000"/>
        <rFont val="Times New Roman"/>
        <family val="1"/>
      </rPr>
      <t>MYEONGDONG</t>
    </r>
  </si>
  <si>
    <t>Book 1 van? - pending</t>
  </si>
  <si>
    <r>
      <rPr>
        <b/>
        <sz val="18"/>
        <color rgb="FF000000"/>
        <rFont val="Times New Roman"/>
        <family val="1"/>
      </rPr>
      <t xml:space="preserve">INCHEON - TERMINAL 2 - </t>
    </r>
    <r>
      <rPr>
        <b/>
        <sz val="18"/>
        <color rgb="FFFF0000"/>
        <rFont val="Times New Roman"/>
        <family val="1"/>
      </rPr>
      <t>GANGNAM</t>
    </r>
  </si>
  <si>
    <t>ICN TERMINAL 1</t>
  </si>
  <si>
    <t>DATE</t>
  </si>
  <si>
    <t>L.TIME</t>
  </si>
  <si>
    <t>EXIT.T</t>
  </si>
  <si>
    <t>SHUTTLE</t>
  </si>
  <si>
    <t>FLIGHT</t>
  </si>
  <si>
    <t>GATE</t>
  </si>
  <si>
    <t>MYEONGDONG</t>
  </si>
  <si>
    <t>TOTAL PAX</t>
  </si>
  <si>
    <t>Max 4 pax</t>
  </si>
  <si>
    <t>Max 8 pax</t>
  </si>
  <si>
    <t>Max 10 pax</t>
  </si>
  <si>
    <t>Max 25-30px</t>
  </si>
  <si>
    <t>Max 100 pcs</t>
  </si>
  <si>
    <t>GANGNAM</t>
  </si>
  <si>
    <t>TOTAL</t>
  </si>
  <si>
    <t>VAN</t>
  </si>
  <si>
    <t>SOLATI</t>
  </si>
  <si>
    <t>SPRINTER</t>
  </si>
  <si>
    <t>BUS</t>
  </si>
  <si>
    <t>TRUCK</t>
  </si>
  <si>
    <t>F</t>
  </si>
  <si>
    <t>L</t>
  </si>
  <si>
    <t>P</t>
  </si>
  <si>
    <t>JW</t>
  </si>
  <si>
    <t>IN</t>
  </si>
  <si>
    <t>GIMPO</t>
  </si>
  <si>
    <t xml:space="preserve">TOTAL </t>
  </si>
  <si>
    <t>T1</t>
  </si>
  <si>
    <t>T2</t>
  </si>
  <si>
    <t>INFO DESK</t>
  </si>
  <si>
    <t>Guests arrives on 12 Sep, come back airport on 13 Sep for airport transfer</t>
  </si>
  <si>
    <t>Total Number</t>
  </si>
  <si>
    <t>van</t>
  </si>
  <si>
    <t>solati</t>
  </si>
  <si>
    <t>sprinter</t>
  </si>
  <si>
    <t>bus</t>
  </si>
  <si>
    <t>truck</t>
  </si>
  <si>
    <t>book 1 taxi - JBA</t>
  </si>
  <si>
    <t>ICN TERMINAL 2</t>
  </si>
  <si>
    <t>45mins</t>
  </si>
  <si>
    <t>Private transfer (Refer A.Arr28augList (#1325 ~ #1336))</t>
  </si>
  <si>
    <t>book 1 van? - pending</t>
  </si>
  <si>
    <t>0:20(+1)</t>
  </si>
  <si>
    <t>TERMINAL</t>
  </si>
  <si>
    <t>MEETING TIME AT HOTEL LOBBY</t>
  </si>
  <si>
    <r>
      <rPr>
        <b/>
        <sz val="18"/>
        <color rgb="FF000000"/>
        <rFont val="Times New Roman"/>
        <family val="1"/>
      </rPr>
      <t>FAIRMONT</t>
    </r>
    <r>
      <rPr>
        <b/>
        <sz val="18"/>
        <color rgb="FFFF0000"/>
        <rFont val="Times New Roman"/>
        <family val="1"/>
      </rPr>
      <t xml:space="preserve"> </t>
    </r>
    <r>
      <rPr>
        <b/>
        <sz val="18"/>
        <color rgb="FF000000"/>
        <rFont val="Times New Roman"/>
        <family val="1"/>
      </rPr>
      <t>- DEPARTURE GROUP A - GIMPO DOMESTIC &amp; INTERNATIONAL</t>
    </r>
  </si>
  <si>
    <t/>
  </si>
  <si>
    <r>
      <rPr>
        <b/>
        <sz val="18"/>
        <color rgb="FF000000"/>
        <rFont val="Times New Roman"/>
        <family val="1"/>
      </rPr>
      <t>FAIRMONT</t>
    </r>
    <r>
      <rPr>
        <b/>
        <sz val="18"/>
        <color rgb="FFFF0000"/>
        <rFont val="Times New Roman"/>
        <family val="1"/>
      </rPr>
      <t xml:space="preserve"> </t>
    </r>
    <r>
      <rPr>
        <b/>
        <sz val="18"/>
        <color rgb="FF000000"/>
        <rFont val="Times New Roman"/>
        <family val="1"/>
      </rPr>
      <t>- DEPARTURE GROUP A - INCHEON T1 &amp; T2</t>
    </r>
  </si>
  <si>
    <t>SEDAN</t>
  </si>
  <si>
    <t>6-SEATER MINIVAN</t>
  </si>
  <si>
    <t>13-SEATER VAN</t>
  </si>
  <si>
    <t>29-SEATER COACH</t>
  </si>
  <si>
    <t>35-SEATER COACH</t>
  </si>
  <si>
    <t>45-SEATER COACH</t>
  </si>
  <si>
    <t>LUGGAGE TRUCK</t>
  </si>
  <si>
    <t>INTER PARNAS &amp; JW MARRIOTT - DEPARTURE GROUP A - GIMPO DOMESTIC &amp; INTERNATIONAL</t>
  </si>
  <si>
    <t>INTER PARNAS &amp; JW MARRIOTT - DEPARTURE GROUP A - INCHEON T1 &amp; T2</t>
  </si>
  <si>
    <t>LOTTE &amp; PLAZA - DEPARTURE GROUP A - GIMPO DOMESTIC &amp; INTERNATIONAL</t>
  </si>
  <si>
    <t>LOTTE &amp; PLAZA - DEPARTURE GROUP A - INCHEON T1 &amp; T2</t>
  </si>
  <si>
    <t>3RNDV3LLY8X</t>
  </si>
  <si>
    <t>SPN6TH85T98</t>
  </si>
  <si>
    <t>FAIRMONT - ICN</t>
  </si>
  <si>
    <t>1H(T1)/1H20(T2)</t>
  </si>
  <si>
    <t>1H30/1H50(RUSH)</t>
  </si>
  <si>
    <t>FAIRMONT - GMP</t>
  </si>
  <si>
    <t>GROUP A</t>
  </si>
  <si>
    <t>HOTEL</t>
  </si>
  <si>
    <t>Meeting Time</t>
  </si>
  <si>
    <t>Fairmont 
Meet</t>
  </si>
  <si>
    <t>Fairmont 
Depart</t>
  </si>
  <si>
    <t>T1 Arr</t>
  </si>
  <si>
    <t>T2 Arr</t>
  </si>
  <si>
    <t>AIRPORT A.TIME</t>
  </si>
  <si>
    <t>F.TIME</t>
  </si>
  <si>
    <t>DOME</t>
  </si>
  <si>
    <t>INTL</t>
  </si>
  <si>
    <t>T1&amp;T2</t>
  </si>
  <si>
    <t>T1orT2</t>
  </si>
  <si>
    <t>T1-T2 Both</t>
  </si>
  <si>
    <t>IT 603 depart @ 0:30 on 19 Sep, join last bus on 18 Sep to airport</t>
  </si>
  <si>
    <t>total pax</t>
  </si>
  <si>
    <t>2H15/2H35(RUSH)</t>
  </si>
  <si>
    <t>1H45/2H05(RUSH)</t>
  </si>
  <si>
    <t>1h45</t>
  </si>
  <si>
    <t>1h15</t>
  </si>
  <si>
    <t>PARNAS &amp; JW MARRIOTT - ICN</t>
  </si>
  <si>
    <t>1H45(T1orT2)/2H05(T1&amp;T2)</t>
  </si>
  <si>
    <t>1H15(T1orT2)/1H35(T1&amp;T2)</t>
  </si>
  <si>
    <t>PARNAS &amp; JW MARRIOTT-GIMPO</t>
  </si>
  <si>
    <t>45m</t>
  </si>
  <si>
    <t>Parnas meet</t>
  </si>
  <si>
    <t>Parnas depart</t>
  </si>
  <si>
    <t>JW meet</t>
  </si>
  <si>
    <t>JW depart</t>
  </si>
  <si>
    <t>PARNAS-T1</t>
  </si>
  <si>
    <t>JW-T1</t>
  </si>
  <si>
    <t>PARNAS-T2</t>
  </si>
  <si>
    <t>JW-T2</t>
  </si>
  <si>
    <t>Parnas
GMP-D</t>
  </si>
  <si>
    <t>JW
GMP-D</t>
  </si>
  <si>
    <t>Parnas
GMP-I</t>
  </si>
  <si>
    <t>JW
GMP-I</t>
  </si>
  <si>
    <t>2H/2H20(RUSH)</t>
  </si>
  <si>
    <t>1H30/2H(RUSH)</t>
  </si>
  <si>
    <t>LOTTE &amp; PLAZA - ICN</t>
  </si>
  <si>
    <t>1H30(T1orT2)/1H50(T1&amp;T2)</t>
  </si>
  <si>
    <t>1H(T1orT2)/1H30(T1&amp;T2)</t>
  </si>
  <si>
    <t>PLAZA - GIMPO</t>
  </si>
  <si>
    <t>Plaza meet</t>
  </si>
  <si>
    <t>Plaza depart</t>
  </si>
  <si>
    <t>Lotte meet</t>
  </si>
  <si>
    <t>Lotte depart</t>
  </si>
  <si>
    <t>D.Time</t>
  </si>
  <si>
    <t>LOTTE-T1</t>
  </si>
  <si>
    <t>PLAZA-T1</t>
  </si>
  <si>
    <t>LOTTE-T2</t>
  </si>
  <si>
    <t>PLAZA-T2</t>
  </si>
  <si>
    <t>LOTTE - Domestic</t>
  </si>
  <si>
    <t>PLAZA - Domestic</t>
  </si>
  <si>
    <t>LOTTE- International</t>
  </si>
  <si>
    <t>PLAZA - International</t>
  </si>
  <si>
    <t>19:50 on 17 Sep</t>
  </si>
  <si>
    <t>20:05 9/17</t>
  </si>
  <si>
    <t>21:35 on 17 Sep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</si>
</sst>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1" formatCode="_(* #,##0_);_(* \(#,##0\);_(* &quot;-&quot;_);_(@_)"/>
    <numFmt numFmtId="164" formatCode="hh&quot;:&quot;mm"/>
    <numFmt numFmtId="165" formatCode="d&quot;-&quot;mmm&quot;-&quot;yyyy"/>
    <numFmt numFmtId="166" formatCode="[$-409]d\-mmm\-yy"/>
    <numFmt numFmtId="167" formatCode="h&quot;:&quot;mm"/>
    <numFmt numFmtId="168" formatCode="d\ mmm\ yy"/>
    <numFmt numFmtId="169" formatCode="h&quot;:&quot;mm&quot;(+1)&quot;"/>
  </numFmts>
  <fonts count="39">
    <font>
      <sz val="12"/>
      <color theme="1"/>
      <name val="Times New Roman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  <scheme val="minor"/>
    </font>
    <font>
      <sz val="12"/>
      <color theme="1"/>
      <name val="Calibri"/>
      <family val="2"/>
    </font>
    <font>
      <u/>
      <sz val="12"/>
      <color rgb="FF0000FF"/>
      <name val="Calibri"/>
      <family val="2"/>
    </font>
    <font>
      <sz val="12"/>
      <color rgb="FF000000"/>
      <name val="&quot;Times New Roman&quot;"/>
    </font>
    <font>
      <sz val="12"/>
      <color theme="1"/>
      <name val="Times New Roman"/>
      <family val="1"/>
    </font>
    <font>
      <b/>
      <sz val="12"/>
      <color rgb="FFFF0000"/>
      <name val="Times New Roman"/>
      <family val="1"/>
    </font>
    <font>
      <sz val="12"/>
      <color rgb="FFFF0000"/>
      <name val="Times New Roman"/>
      <family val="1"/>
    </font>
    <font>
      <b/>
      <sz val="18"/>
      <color theme="1"/>
      <name val="Times New Roman"/>
      <family val="1"/>
    </font>
    <font>
      <u/>
      <sz val="12"/>
      <color theme="1"/>
      <name val="Times New Roman"/>
      <family val="1"/>
    </font>
    <font>
      <sz val="12"/>
      <color rgb="FFFF0000"/>
      <name val="Times New Roman"/>
      <family val="1"/>
      <scheme val="minor"/>
    </font>
    <font>
      <b/>
      <sz val="12"/>
      <color rgb="FFFFFFFF"/>
      <name val="Noto Sans KR"/>
    </font>
    <font>
      <sz val="12"/>
      <name val="Times New Roman"/>
      <family val="1"/>
    </font>
    <font>
      <sz val="12"/>
      <color theme="1"/>
      <name val="Noto Sans KR"/>
    </font>
    <font>
      <b/>
      <sz val="10"/>
      <color theme="1"/>
      <name val="Noto Sans KR"/>
    </font>
    <font>
      <b/>
      <sz val="10"/>
      <color rgb="FF000000"/>
      <name val="Noto Sans KR"/>
    </font>
    <font>
      <sz val="10"/>
      <color theme="1"/>
      <name val="Noto Sans KR"/>
    </font>
    <font>
      <sz val="8"/>
      <color theme="1"/>
      <name val="Noto Sans KR"/>
    </font>
    <font>
      <b/>
      <sz val="10"/>
      <color rgb="FFFF0000"/>
      <name val="Noto Sans KR"/>
    </font>
    <font>
      <sz val="8"/>
      <color rgb="FFFF0000"/>
      <name val="Noto Sans KR"/>
    </font>
    <font>
      <b/>
      <sz val="9"/>
      <color theme="1"/>
      <name val="Noto Sans KR"/>
    </font>
    <font>
      <b/>
      <sz val="9"/>
      <color rgb="FFFF0000"/>
      <name val="Noto Sans KR"/>
    </font>
    <font>
      <b/>
      <sz val="12"/>
      <color rgb="FF000000"/>
      <name val="Noto Sans KR"/>
    </font>
    <font>
      <b/>
      <sz val="8"/>
      <color rgb="FFFF0000"/>
      <name val="Noto Sans KR"/>
    </font>
    <font>
      <b/>
      <sz val="8"/>
      <color theme="1"/>
      <name val="Noto Sans KR"/>
    </font>
    <font>
      <sz val="12"/>
      <color rgb="FFFF0000"/>
      <name val="Noto Sans KR"/>
    </font>
    <font>
      <sz val="10"/>
      <color rgb="FFFF0000"/>
      <name val="Noto Sans KR"/>
    </font>
    <font>
      <b/>
      <sz val="9"/>
      <color rgb="FF000000"/>
      <name val="Noto Sans KR"/>
    </font>
    <font>
      <sz val="11"/>
      <color theme="1"/>
      <name val="Noto Sans KR"/>
    </font>
    <font>
      <sz val="8"/>
      <color rgb="FF000000"/>
      <name val="&quot;Noto Sans KR&quot;"/>
    </font>
    <font>
      <b/>
      <sz val="10"/>
      <color rgb="FFFF0000"/>
      <name val="&quot;Noto Sans KR&quot;"/>
    </font>
    <font>
      <sz val="8"/>
      <color rgb="FF000000"/>
      <name val="Noto Sans KR"/>
    </font>
    <font>
      <b/>
      <sz val="18"/>
      <color rgb="FF000000"/>
      <name val="Times New Roman"/>
      <family val="1"/>
    </font>
    <font>
      <b/>
      <sz val="18"/>
      <color rgb="FFFF0000"/>
      <name val="Times New Roman"/>
      <family val="1"/>
    </font>
    <font>
      <b/>
      <sz val="12"/>
      <color theme="1"/>
      <name val="Times New Roman"/>
      <family val="1"/>
      <scheme val="minor"/>
    </font>
    <font>
      <sz val="8"/>
      <color theme="0"/>
      <name val="Noto Sans KR"/>
    </font>
    <font>
      <sz val="10"/>
      <color theme="0"/>
      <name val="Noto Sans KR"/>
    </font>
    <font>
      <sz val="12"/>
      <color theme="0"/>
      <name val="Times New Roman"/>
      <family val="1"/>
      <scheme val="minor"/>
    </font>
  </fonts>
  <fills count="2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C5E0B3"/>
        <bgColor rgb="FFC5E0B3"/>
      </patternFill>
    </fill>
    <fill>
      <patternFill patternType="solid">
        <fgColor rgb="FFFFFF00"/>
        <bgColor rgb="FFFFFF00"/>
      </patternFill>
    </fill>
    <fill>
      <patternFill patternType="solid">
        <fgColor rgb="FFF7CAAC"/>
        <bgColor rgb="FFF7CAAC"/>
      </patternFill>
    </fill>
    <fill>
      <patternFill patternType="solid">
        <fgColor rgb="FFBDD6EE"/>
        <bgColor rgb="FFBDD6EE"/>
      </patternFill>
    </fill>
    <fill>
      <patternFill patternType="solid">
        <fgColor rgb="FF00FFFF"/>
        <bgColor rgb="FF00FFFF"/>
      </patternFill>
    </fill>
    <fill>
      <patternFill patternType="solid">
        <fgColor rgb="FFFFE598"/>
        <bgColor rgb="FFFFE598"/>
      </patternFill>
    </fill>
    <fill>
      <patternFill patternType="solid">
        <fgColor rgb="FFFF00FF"/>
        <bgColor rgb="FFFF00FF"/>
      </patternFill>
    </fill>
    <fill>
      <patternFill patternType="solid">
        <fgColor theme="8"/>
        <bgColor theme="8"/>
      </patternFill>
    </fill>
    <fill>
      <patternFill patternType="solid">
        <fgColor rgb="FFB6D7A8"/>
        <bgColor rgb="FFB6D7A8"/>
      </patternFill>
    </fill>
    <fill>
      <patternFill patternType="solid">
        <fgColor rgb="FFA4C2F4"/>
        <bgColor rgb="FFA4C2F4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D9D9D9"/>
        <bgColor rgb="FFD9D9D9"/>
      </patternFill>
    </fill>
    <fill>
      <patternFill patternType="solid">
        <fgColor rgb="FFFFE599"/>
        <bgColor rgb="FFFFE599"/>
      </patternFill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00B0F0"/>
        <bgColor rgb="FF00B0F0"/>
      </patternFill>
    </fill>
    <fill>
      <patternFill patternType="solid">
        <fgColor rgb="FF356854"/>
        <bgColor rgb="FF356854"/>
      </patternFill>
    </fill>
    <fill>
      <patternFill patternType="solid">
        <fgColor rgb="FF535FC1"/>
        <bgColor rgb="FF535FC1"/>
      </patternFill>
    </fill>
    <fill>
      <patternFill patternType="solid">
        <fgColor rgb="FFD9E2F3"/>
        <bgColor rgb="FFD9E2F3"/>
      </patternFill>
    </fill>
    <fill>
      <patternFill patternType="solid">
        <fgColor rgb="FFFEF2CB"/>
        <bgColor rgb="FFFEF2CB"/>
      </patternFill>
    </fill>
    <fill>
      <patternFill patternType="solid">
        <fgColor theme="4"/>
        <bgColor indexed="64"/>
      </patternFill>
    </fill>
  </fills>
  <borders count="40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/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 style="thin">
        <color rgb="FF000000"/>
      </right>
      <top/>
      <bottom/>
      <diagonal/>
    </border>
    <border>
      <left style="hair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/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hair">
        <color rgb="FF000000"/>
      </right>
      <top/>
      <bottom/>
      <diagonal/>
    </border>
    <border>
      <left/>
      <right style="hair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9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  <xf numFmtId="164" fontId="3" fillId="0" borderId="0" xfId="0" applyNumberFormat="1" applyFont="1" applyAlignment="1">
      <alignment horizontal="right"/>
    </xf>
    <xf numFmtId="20" fontId="3" fillId="0" borderId="0" xfId="0" applyNumberFormat="1" applyFont="1" applyAlignment="1">
      <alignment horizontal="right"/>
    </xf>
    <xf numFmtId="0" fontId="4" fillId="0" borderId="0" xfId="0" applyFont="1"/>
    <xf numFmtId="165" fontId="3" fillId="0" borderId="0" xfId="0" applyNumberFormat="1" applyFont="1"/>
    <xf numFmtId="164" fontId="3" fillId="0" borderId="0" xfId="0" applyNumberFormat="1" applyFont="1"/>
    <xf numFmtId="20" fontId="3" fillId="0" borderId="0" xfId="0" applyNumberFormat="1" applyFont="1"/>
    <xf numFmtId="165" fontId="3" fillId="0" borderId="0" xfId="0" applyNumberFormat="1" applyFont="1" applyAlignment="1">
      <alignment horizontal="right"/>
    </xf>
    <xf numFmtId="0" fontId="6" fillId="0" borderId="0" xfId="0" applyFont="1"/>
    <xf numFmtId="164" fontId="6" fillId="0" borderId="0" xfId="0" applyNumberFormat="1" applyFont="1"/>
    <xf numFmtId="1" fontId="8" fillId="0" borderId="0" xfId="0" applyNumberFormat="1" applyFont="1"/>
    <xf numFmtId="0" fontId="8" fillId="0" borderId="0" xfId="0" applyFont="1" applyAlignment="1">
      <alignment horizontal="center"/>
    </xf>
    <xf numFmtId="0" fontId="10" fillId="0" borderId="0" xfId="0" applyFont="1"/>
    <xf numFmtId="166" fontId="8" fillId="0" borderId="0" xfId="0" applyNumberFormat="1" applyFont="1"/>
    <xf numFmtId="0" fontId="2" fillId="4" borderId="0" xfId="0" applyFont="1" applyFill="1"/>
    <xf numFmtId="20" fontId="6" fillId="0" borderId="0" xfId="0" applyNumberFormat="1" applyFont="1"/>
    <xf numFmtId="0" fontId="6" fillId="0" borderId="0" xfId="0" applyFont="1" applyAlignment="1">
      <alignment wrapText="1"/>
    </xf>
    <xf numFmtId="0" fontId="6" fillId="4" borderId="0" xfId="0" applyFont="1" applyFill="1"/>
    <xf numFmtId="164" fontId="6" fillId="4" borderId="0" xfId="0" applyNumberFormat="1" applyFont="1" applyFill="1"/>
    <xf numFmtId="1" fontId="8" fillId="4" borderId="0" xfId="0" applyNumberFormat="1" applyFont="1" applyFill="1"/>
    <xf numFmtId="0" fontId="8" fillId="4" borderId="0" xfId="0" applyFont="1" applyFill="1" applyAlignment="1">
      <alignment horizontal="center"/>
    </xf>
    <xf numFmtId="0" fontId="5" fillId="0" borderId="0" xfId="0" applyFont="1"/>
    <xf numFmtId="165" fontId="6" fillId="0" borderId="0" xfId="0" applyNumberFormat="1" applyFont="1"/>
    <xf numFmtId="1" fontId="8" fillId="0" borderId="0" xfId="0" applyNumberFormat="1" applyFont="1" applyAlignment="1">
      <alignment wrapText="1"/>
    </xf>
    <xf numFmtId="0" fontId="6" fillId="0" borderId="1" xfId="0" applyFont="1" applyBorder="1"/>
    <xf numFmtId="0" fontId="6" fillId="4" borderId="2" xfId="0" applyFont="1" applyFill="1" applyBorder="1"/>
    <xf numFmtId="0" fontId="8" fillId="0" borderId="0" xfId="0" applyFont="1"/>
    <xf numFmtId="166" fontId="6" fillId="0" borderId="0" xfId="0" applyNumberFormat="1" applyFont="1"/>
    <xf numFmtId="0" fontId="11" fillId="0" borderId="0" xfId="0" applyFont="1" applyAlignment="1">
      <alignment horizontal="center"/>
    </xf>
    <xf numFmtId="0" fontId="6" fillId="7" borderId="0" xfId="0" applyFont="1" applyFill="1"/>
    <xf numFmtId="0" fontId="2" fillId="7" borderId="0" xfId="0" applyFont="1" applyFill="1"/>
    <xf numFmtId="164" fontId="6" fillId="7" borderId="0" xfId="0" applyNumberFormat="1" applyFont="1" applyFill="1"/>
    <xf numFmtId="1" fontId="8" fillId="7" borderId="0" xfId="0" applyNumberFormat="1" applyFont="1" applyFill="1"/>
    <xf numFmtId="0" fontId="8" fillId="7" borderId="0" xfId="0" applyFont="1" applyFill="1" applyAlignment="1">
      <alignment horizontal="center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41" fontId="17" fillId="2" borderId="7" xfId="0" applyNumberFormat="1" applyFont="1" applyFill="1" applyBorder="1" applyAlignment="1">
      <alignment horizontal="center" vertical="center"/>
    </xf>
    <xf numFmtId="0" fontId="17" fillId="2" borderId="7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41" fontId="15" fillId="13" borderId="6" xfId="0" applyNumberFormat="1" applyFont="1" applyFill="1" applyBorder="1" applyAlignment="1">
      <alignment horizontal="center" vertical="center"/>
    </xf>
    <xf numFmtId="41" fontId="15" fillId="2" borderId="6" xfId="0" applyNumberFormat="1" applyFont="1" applyFill="1" applyBorder="1" applyAlignment="1">
      <alignment horizontal="center" vertical="center"/>
    </xf>
    <xf numFmtId="41" fontId="15" fillId="14" borderId="6" xfId="0" applyNumberFormat="1" applyFont="1" applyFill="1" applyBorder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17" fillId="4" borderId="8" xfId="0" applyFont="1" applyFill="1" applyBorder="1" applyAlignment="1">
      <alignment horizontal="center" vertical="center"/>
    </xf>
    <xf numFmtId="20" fontId="18" fillId="0" borderId="11" xfId="0" applyNumberFormat="1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9" fillId="4" borderId="11" xfId="0" applyFont="1" applyFill="1" applyBorder="1" applyAlignment="1">
      <alignment horizontal="center" vertical="center"/>
    </xf>
    <xf numFmtId="0" fontId="18" fillId="0" borderId="0" xfId="0" applyFont="1" applyAlignment="1">
      <alignment horizontal="left" vertical="center"/>
    </xf>
    <xf numFmtId="168" fontId="18" fillId="0" borderId="0" xfId="0" applyNumberFormat="1" applyFont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20" fontId="18" fillId="0" borderId="7" xfId="0" applyNumberFormat="1" applyFont="1" applyBorder="1" applyAlignment="1">
      <alignment horizontal="center" vertical="center"/>
    </xf>
    <xf numFmtId="0" fontId="18" fillId="0" borderId="7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8" fillId="4" borderId="7" xfId="0" applyFont="1" applyFill="1" applyBorder="1" applyAlignment="1">
      <alignment horizontal="center" vertical="center"/>
    </xf>
    <xf numFmtId="20" fontId="18" fillId="0" borderId="14" xfId="0" applyNumberFormat="1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20" fontId="18" fillId="0" borderId="15" xfId="0" applyNumberFormat="1" applyFont="1" applyBorder="1" applyAlignment="1">
      <alignment horizontal="center" vertical="center"/>
    </xf>
    <xf numFmtId="20" fontId="19" fillId="0" borderId="15" xfId="0" applyNumberFormat="1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19" fillId="0" borderId="15" xfId="0" applyFont="1" applyBorder="1" applyAlignment="1">
      <alignment horizontal="center" vertical="center"/>
    </xf>
    <xf numFmtId="20" fontId="18" fillId="0" borderId="10" xfId="0" applyNumberFormat="1" applyFont="1" applyBorder="1" applyAlignment="1">
      <alignment horizontal="center" vertical="center"/>
    </xf>
    <xf numFmtId="20" fontId="19" fillId="0" borderId="13" xfId="0" applyNumberFormat="1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2" fillId="0" borderId="14" xfId="0" applyFont="1" applyBorder="1"/>
    <xf numFmtId="0" fontId="20" fillId="0" borderId="0" xfId="0" applyFont="1" applyAlignment="1">
      <alignment horizontal="left" vertical="center"/>
    </xf>
    <xf numFmtId="20" fontId="18" fillId="4" borderId="7" xfId="0" applyNumberFormat="1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15" borderId="10" xfId="0" applyFont="1" applyFill="1" applyBorder="1" applyAlignment="1">
      <alignment horizontal="center" vertical="center"/>
    </xf>
    <xf numFmtId="0" fontId="22" fillId="15" borderId="10" xfId="0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8" fillId="9" borderId="0" xfId="0" applyFont="1" applyFill="1" applyAlignment="1">
      <alignment horizontal="center" vertical="center"/>
    </xf>
    <xf numFmtId="20" fontId="18" fillId="4" borderId="0" xfId="0" applyNumberFormat="1" applyFont="1" applyFill="1" applyAlignment="1">
      <alignment horizontal="center" vertical="center"/>
    </xf>
    <xf numFmtId="0" fontId="18" fillId="4" borderId="0" xfId="0" applyFont="1" applyFill="1" applyAlignment="1">
      <alignment horizontal="center" vertical="center"/>
    </xf>
    <xf numFmtId="169" fontId="18" fillId="0" borderId="10" xfId="0" applyNumberFormat="1" applyFont="1" applyBorder="1" applyAlignment="1">
      <alignment horizontal="center" vertical="center"/>
    </xf>
    <xf numFmtId="169" fontId="19" fillId="0" borderId="10" xfId="0" applyNumberFormat="1" applyFont="1" applyBorder="1" applyAlignment="1">
      <alignment horizontal="center" vertical="center"/>
    </xf>
    <xf numFmtId="0" fontId="21" fillId="15" borderId="7" xfId="0" applyFont="1" applyFill="1" applyBorder="1" applyAlignment="1">
      <alignment horizontal="center" vertical="center"/>
    </xf>
    <xf numFmtId="0" fontId="22" fillId="15" borderId="7" xfId="0" applyFont="1" applyFill="1" applyBorder="1" applyAlignment="1">
      <alignment horizontal="center" vertical="center"/>
    </xf>
    <xf numFmtId="20" fontId="18" fillId="0" borderId="0" xfId="0" applyNumberFormat="1" applyFont="1" applyAlignment="1">
      <alignment horizontal="center" vertical="center"/>
    </xf>
    <xf numFmtId="0" fontId="23" fillId="0" borderId="0" xfId="0" applyFont="1" applyAlignment="1">
      <alignment horizontal="left" vertical="center"/>
    </xf>
    <xf numFmtId="0" fontId="23" fillId="0" borderId="0" xfId="0" applyFont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15" fillId="0" borderId="7" xfId="0" applyFont="1" applyBorder="1" applyAlignment="1">
      <alignment horizontal="center" vertical="center"/>
    </xf>
    <xf numFmtId="0" fontId="17" fillId="2" borderId="20" xfId="0" applyFont="1" applyFill="1" applyBorder="1" applyAlignment="1">
      <alignment horizontal="center" vertical="center"/>
    </xf>
    <xf numFmtId="41" fontId="15" fillId="13" borderId="7" xfId="0" applyNumberFormat="1" applyFont="1" applyFill="1" applyBorder="1" applyAlignment="1">
      <alignment horizontal="center" vertical="center"/>
    </xf>
    <xf numFmtId="41" fontId="15" fillId="2" borderId="7" xfId="0" applyNumberFormat="1" applyFont="1" applyFill="1" applyBorder="1" applyAlignment="1">
      <alignment horizontal="center" vertical="center"/>
    </xf>
    <xf numFmtId="41" fontId="15" fillId="2" borderId="22" xfId="0" applyNumberFormat="1" applyFont="1" applyFill="1" applyBorder="1" applyAlignment="1">
      <alignment horizontal="center" vertical="center"/>
    </xf>
    <xf numFmtId="20" fontId="19" fillId="0" borderId="14" xfId="0" applyNumberFormat="1" applyFont="1" applyBorder="1" applyAlignment="1">
      <alignment horizontal="center" vertical="center"/>
    </xf>
    <xf numFmtId="0" fontId="24" fillId="0" borderId="11" xfId="0" applyFont="1" applyBorder="1" applyAlignment="1">
      <alignment horizontal="center" vertical="center"/>
    </xf>
    <xf numFmtId="0" fontId="18" fillId="0" borderId="23" xfId="0" applyFont="1" applyBorder="1" applyAlignment="1">
      <alignment horizontal="center" vertical="center"/>
    </xf>
    <xf numFmtId="0" fontId="24" fillId="0" borderId="7" xfId="0" applyFont="1" applyBorder="1" applyAlignment="1">
      <alignment horizontal="center" vertical="center"/>
    </xf>
    <xf numFmtId="0" fontId="18" fillId="0" borderId="20" xfId="0" applyFont="1" applyBorder="1" applyAlignment="1">
      <alignment horizontal="center" vertical="center"/>
    </xf>
    <xf numFmtId="0" fontId="24" fillId="0" borderId="14" xfId="0" applyFont="1" applyBorder="1" applyAlignment="1">
      <alignment horizontal="center" vertical="center"/>
    </xf>
    <xf numFmtId="0" fontId="18" fillId="0" borderId="25" xfId="0" applyFont="1" applyBorder="1" applyAlignment="1">
      <alignment horizontal="center" vertical="center"/>
    </xf>
    <xf numFmtId="0" fontId="24" fillId="0" borderId="15" xfId="0" applyFont="1" applyBorder="1" applyAlignment="1">
      <alignment horizontal="center" vertical="center"/>
    </xf>
    <xf numFmtId="0" fontId="18" fillId="0" borderId="26" xfId="0" applyFont="1" applyBorder="1" applyAlignment="1">
      <alignment horizontal="center" vertical="center"/>
    </xf>
    <xf numFmtId="20" fontId="18" fillId="0" borderId="13" xfId="0" applyNumberFormat="1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24" fillId="0" borderId="13" xfId="0" applyFont="1" applyBorder="1" applyAlignment="1">
      <alignment horizontal="center" vertical="center"/>
    </xf>
    <xf numFmtId="0" fontId="18" fillId="0" borderId="27" xfId="0" applyFont="1" applyBorder="1" applyAlignment="1">
      <alignment horizontal="center" vertical="center"/>
    </xf>
    <xf numFmtId="0" fontId="24" fillId="0" borderId="10" xfId="0" applyFont="1" applyBorder="1" applyAlignment="1">
      <alignment horizontal="center" vertical="center"/>
    </xf>
    <xf numFmtId="0" fontId="18" fillId="0" borderId="28" xfId="0" applyFont="1" applyBorder="1" applyAlignment="1">
      <alignment horizontal="center" vertical="center"/>
    </xf>
    <xf numFmtId="0" fontId="24" fillId="4" borderId="10" xfId="0" applyFont="1" applyFill="1" applyBorder="1" applyAlignment="1">
      <alignment horizontal="center" vertical="center"/>
    </xf>
    <xf numFmtId="0" fontId="25" fillId="15" borderId="15" xfId="0" applyFont="1" applyFill="1" applyBorder="1" applyAlignment="1">
      <alignment horizontal="center" vertical="center"/>
    </xf>
    <xf numFmtId="0" fontId="24" fillId="15" borderId="15" xfId="0" applyFont="1" applyFill="1" applyBorder="1" applyAlignment="1">
      <alignment horizontal="center" vertical="center"/>
    </xf>
    <xf numFmtId="0" fontId="25" fillId="15" borderId="26" xfId="0" applyFont="1" applyFill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18" fillId="0" borderId="11" xfId="0" applyFont="1" applyBorder="1" applyAlignment="1">
      <alignment horizontal="left" vertical="center"/>
    </xf>
    <xf numFmtId="20" fontId="18" fillId="15" borderId="14" xfId="0" applyNumberFormat="1" applyFont="1" applyFill="1" applyBorder="1" applyAlignment="1">
      <alignment horizontal="center" vertical="center"/>
    </xf>
    <xf numFmtId="20" fontId="19" fillId="0" borderId="10" xfId="0" applyNumberFormat="1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8" fillId="18" borderId="13" xfId="0" applyFont="1" applyFill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" fillId="18" borderId="0" xfId="0" applyFont="1" applyFill="1"/>
    <xf numFmtId="0" fontId="17" fillId="0" borderId="0" xfId="0" applyFont="1" applyAlignment="1">
      <alignment vertical="center"/>
    </xf>
    <xf numFmtId="0" fontId="8" fillId="0" borderId="0" xfId="0" applyFont="1" applyAlignment="1">
      <alignment wrapText="1"/>
    </xf>
    <xf numFmtId="0" fontId="6" fillId="18" borderId="0" xfId="0" applyFont="1" applyFill="1"/>
    <xf numFmtId="166" fontId="6" fillId="18" borderId="0" xfId="0" applyNumberFormat="1" applyFont="1" applyFill="1"/>
    <xf numFmtId="20" fontId="6" fillId="18" borderId="0" xfId="0" applyNumberFormat="1" applyFont="1" applyFill="1"/>
    <xf numFmtId="0" fontId="8" fillId="18" borderId="0" xfId="0" applyFont="1" applyFill="1"/>
    <xf numFmtId="166" fontId="6" fillId="4" borderId="0" xfId="0" applyNumberFormat="1" applyFont="1" applyFill="1"/>
    <xf numFmtId="20" fontId="6" fillId="4" borderId="0" xfId="0" applyNumberFormat="1" applyFont="1" applyFill="1"/>
    <xf numFmtId="0" fontId="8" fillId="4" borderId="0" xfId="0" applyFont="1" applyFill="1"/>
    <xf numFmtId="0" fontId="18" fillId="0" borderId="0" xfId="0" applyFont="1" applyAlignment="1">
      <alignment vertical="center"/>
    </xf>
    <xf numFmtId="0" fontId="15" fillId="0" borderId="32" xfId="0" applyFont="1" applyBorder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 wrapText="1" readingOrder="1"/>
    </xf>
    <xf numFmtId="0" fontId="15" fillId="0" borderId="11" xfId="0" applyFont="1" applyBorder="1" applyAlignment="1">
      <alignment horizontal="center" vertical="center" readingOrder="1"/>
    </xf>
    <xf numFmtId="0" fontId="15" fillId="0" borderId="23" xfId="0" applyFont="1" applyBorder="1" applyAlignment="1">
      <alignment horizontal="center" vertical="center"/>
    </xf>
    <xf numFmtId="0" fontId="28" fillId="0" borderId="11" xfId="0" applyFont="1" applyBorder="1" applyAlignment="1">
      <alignment horizontal="center" vertical="center" wrapText="1" readingOrder="1"/>
    </xf>
    <xf numFmtId="0" fontId="29" fillId="4" borderId="8" xfId="0" applyFont="1" applyFill="1" applyBorder="1" applyAlignment="1">
      <alignment horizontal="center" vertical="center"/>
    </xf>
    <xf numFmtId="0" fontId="29" fillId="4" borderId="33" xfId="0" applyFont="1" applyFill="1" applyBorder="1" applyAlignment="1">
      <alignment horizontal="center" vertical="center"/>
    </xf>
    <xf numFmtId="0" fontId="29" fillId="0" borderId="8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1" fillId="15" borderId="14" xfId="0" applyFont="1" applyFill="1" applyBorder="1" applyAlignment="1">
      <alignment horizontal="center" vertical="center"/>
    </xf>
    <xf numFmtId="0" fontId="22" fillId="15" borderId="14" xfId="0" applyFont="1" applyFill="1" applyBorder="1" applyAlignment="1">
      <alignment horizontal="center" vertical="center"/>
    </xf>
    <xf numFmtId="0" fontId="21" fillId="15" borderId="25" xfId="0" applyFont="1" applyFill="1" applyBorder="1" applyAlignment="1">
      <alignment horizontal="center" vertical="center"/>
    </xf>
    <xf numFmtId="20" fontId="18" fillId="15" borderId="15" xfId="0" applyNumberFormat="1" applyFont="1" applyFill="1" applyBorder="1" applyAlignment="1">
      <alignment horizontal="center" vertical="center"/>
    </xf>
    <xf numFmtId="167" fontId="18" fillId="0" borderId="7" xfId="0" applyNumberFormat="1" applyFont="1" applyBorder="1" applyAlignment="1">
      <alignment horizontal="center" vertical="center"/>
    </xf>
    <xf numFmtId="169" fontId="18" fillId="0" borderId="7" xfId="0" applyNumberFormat="1" applyFont="1" applyBorder="1" applyAlignment="1">
      <alignment horizontal="center" vertical="center"/>
    </xf>
    <xf numFmtId="0" fontId="25" fillId="0" borderId="7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0" borderId="34" xfId="0" applyFont="1" applyBorder="1" applyAlignment="1">
      <alignment horizontal="center" vertical="center"/>
    </xf>
    <xf numFmtId="0" fontId="17" fillId="0" borderId="32" xfId="0" applyFont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0" fontId="17" fillId="0" borderId="11" xfId="0" applyFont="1" applyBorder="1" applyAlignment="1">
      <alignment horizontal="center" vertical="center" wrapText="1"/>
    </xf>
    <xf numFmtId="0" fontId="15" fillId="4" borderId="11" xfId="0" applyFont="1" applyFill="1" applyBorder="1" applyAlignment="1">
      <alignment horizontal="center" vertical="center"/>
    </xf>
    <xf numFmtId="20" fontId="18" fillId="0" borderId="6" xfId="0" applyNumberFormat="1" applyFont="1" applyBorder="1" applyAlignment="1">
      <alignment horizontal="center" vertical="center"/>
    </xf>
    <xf numFmtId="20" fontId="32" fillId="0" borderId="14" xfId="0" applyNumberFormat="1" applyFont="1" applyBorder="1" applyAlignment="1">
      <alignment horizontal="center" vertical="center"/>
    </xf>
    <xf numFmtId="0" fontId="18" fillId="4" borderId="14" xfId="0" applyFont="1" applyFill="1" applyBorder="1" applyAlignment="1">
      <alignment vertical="center"/>
    </xf>
    <xf numFmtId="0" fontId="18" fillId="0" borderId="14" xfId="0" applyFont="1" applyBorder="1" applyAlignment="1">
      <alignment vertical="center"/>
    </xf>
    <xf numFmtId="0" fontId="18" fillId="0" borderId="25" xfId="0" applyFont="1" applyBorder="1" applyAlignment="1">
      <alignment vertical="center"/>
    </xf>
    <xf numFmtId="20" fontId="32" fillId="0" borderId="10" xfId="0" applyNumberFormat="1" applyFont="1" applyBorder="1" applyAlignment="1">
      <alignment horizontal="center" vertical="center"/>
    </xf>
    <xf numFmtId="0" fontId="25" fillId="0" borderId="10" xfId="0" applyFont="1" applyBorder="1" applyAlignment="1">
      <alignment horizontal="center" vertical="center"/>
    </xf>
    <xf numFmtId="0" fontId="18" fillId="4" borderId="10" xfId="0" applyFont="1" applyFill="1" applyBorder="1" applyAlignment="1">
      <alignment vertical="center"/>
    </xf>
    <xf numFmtId="0" fontId="18" fillId="0" borderId="10" xfId="0" applyFont="1" applyBorder="1" applyAlignment="1">
      <alignment vertical="center"/>
    </xf>
    <xf numFmtId="0" fontId="18" fillId="0" borderId="28" xfId="0" applyFont="1" applyBorder="1" applyAlignment="1">
      <alignment vertical="center"/>
    </xf>
    <xf numFmtId="20" fontId="30" fillId="0" borderId="0" xfId="0" applyNumberFormat="1" applyFont="1" applyAlignment="1">
      <alignment horizontal="center" vertical="center"/>
    </xf>
    <xf numFmtId="0" fontId="25" fillId="0" borderId="14" xfId="0" applyFont="1" applyBorder="1" applyAlignment="1">
      <alignment horizontal="center" vertical="center"/>
    </xf>
    <xf numFmtId="20" fontId="32" fillId="0" borderId="15" xfId="0" applyNumberFormat="1" applyFont="1" applyBorder="1" applyAlignment="1">
      <alignment horizontal="center" vertical="center"/>
    </xf>
    <xf numFmtId="0" fontId="18" fillId="4" borderId="15" xfId="0" applyFont="1" applyFill="1" applyBorder="1" applyAlignment="1">
      <alignment vertical="center"/>
    </xf>
    <xf numFmtId="0" fontId="18" fillId="0" borderId="15" xfId="0" applyFont="1" applyBorder="1" applyAlignment="1">
      <alignment vertical="center"/>
    </xf>
    <xf numFmtId="0" fontId="18" fillId="0" borderId="26" xfId="0" applyFont="1" applyBorder="1" applyAlignment="1">
      <alignment vertical="center"/>
    </xf>
    <xf numFmtId="20" fontId="18" fillId="15" borderId="10" xfId="0" applyNumberFormat="1" applyFont="1" applyFill="1" applyBorder="1" applyAlignment="1">
      <alignment horizontal="center" vertical="center"/>
    </xf>
    <xf numFmtId="20" fontId="27" fillId="0" borderId="10" xfId="0" applyNumberFormat="1" applyFont="1" applyBorder="1" applyAlignment="1">
      <alignment horizontal="center" vertical="center"/>
    </xf>
    <xf numFmtId="0" fontId="22" fillId="4" borderId="14" xfId="0" applyFont="1" applyFill="1" applyBorder="1" applyAlignment="1">
      <alignment horizontal="center" vertical="center"/>
    </xf>
    <xf numFmtId="0" fontId="22" fillId="4" borderId="25" xfId="0" applyFont="1" applyFill="1" applyBorder="1" applyAlignment="1">
      <alignment horizontal="center" vertical="center"/>
    </xf>
    <xf numFmtId="0" fontId="25" fillId="0" borderId="0" xfId="0" applyFont="1" applyAlignment="1">
      <alignment vertical="center"/>
    </xf>
    <xf numFmtId="0" fontId="18" fillId="0" borderId="6" xfId="0" applyFont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18" fillId="0" borderId="22" xfId="0" applyFont="1" applyBorder="1" applyAlignment="1">
      <alignment horizontal="center" vertical="center"/>
    </xf>
    <xf numFmtId="20" fontId="30" fillId="15" borderId="37" xfId="0" applyNumberFormat="1" applyFont="1" applyFill="1" applyBorder="1" applyAlignment="1">
      <alignment horizontal="center" vertical="center"/>
    </xf>
    <xf numFmtId="20" fontId="31" fillId="15" borderId="37" xfId="0" applyNumberFormat="1" applyFont="1" applyFill="1" applyBorder="1" applyAlignment="1">
      <alignment horizontal="center" vertical="center"/>
    </xf>
    <xf numFmtId="20" fontId="30" fillId="0" borderId="37" xfId="0" applyNumberFormat="1" applyFont="1" applyBorder="1" applyAlignment="1">
      <alignment horizontal="center" vertical="center"/>
    </xf>
    <xf numFmtId="20" fontId="31" fillId="0" borderId="37" xfId="0" applyNumberFormat="1" applyFont="1" applyBorder="1" applyAlignment="1">
      <alignment horizontal="center" vertical="center"/>
    </xf>
    <xf numFmtId="20" fontId="18" fillId="0" borderId="38" xfId="0" applyNumberFormat="1" applyFont="1" applyBorder="1" applyAlignment="1">
      <alignment horizontal="center" vertical="center"/>
    </xf>
    <xf numFmtId="0" fontId="18" fillId="0" borderId="38" xfId="0" applyFont="1" applyBorder="1" applyAlignment="1">
      <alignment horizontal="center" vertical="center"/>
    </xf>
    <xf numFmtId="0" fontId="19" fillId="0" borderId="38" xfId="0" applyFont="1" applyBorder="1" applyAlignment="1">
      <alignment horizontal="center" vertical="center"/>
    </xf>
    <xf numFmtId="0" fontId="18" fillId="0" borderId="39" xfId="0" applyFont="1" applyBorder="1" applyAlignment="1">
      <alignment horizontal="center" vertical="center"/>
    </xf>
    <xf numFmtId="0" fontId="32" fillId="0" borderId="10" xfId="0" applyFont="1" applyBorder="1" applyAlignment="1">
      <alignment horizontal="center" vertical="center"/>
    </xf>
    <xf numFmtId="0" fontId="32" fillId="0" borderId="7" xfId="0" applyFont="1" applyBorder="1" applyAlignment="1">
      <alignment horizontal="center" vertical="center"/>
    </xf>
    <xf numFmtId="0" fontId="32" fillId="0" borderId="14" xfId="0" applyFont="1" applyBorder="1" applyAlignment="1">
      <alignment horizontal="center" vertical="center"/>
    </xf>
    <xf numFmtId="20" fontId="18" fillId="4" borderId="13" xfId="0" applyNumberFormat="1" applyFont="1" applyFill="1" applyBorder="1" applyAlignment="1">
      <alignment horizontal="center" vertical="center"/>
    </xf>
    <xf numFmtId="0" fontId="18" fillId="4" borderId="13" xfId="0" applyFont="1" applyFill="1" applyBorder="1" applyAlignment="1">
      <alignment horizontal="center" vertical="center"/>
    </xf>
    <xf numFmtId="0" fontId="28" fillId="15" borderId="14" xfId="0" applyFont="1" applyFill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16" fillId="4" borderId="11" xfId="0" applyFont="1" applyFill="1" applyBorder="1" applyAlignment="1">
      <alignment horizontal="center" vertical="center" wrapText="1" readingOrder="1"/>
    </xf>
    <xf numFmtId="0" fontId="15" fillId="22" borderId="11" xfId="0" applyFont="1" applyFill="1" applyBorder="1" applyAlignment="1">
      <alignment horizontal="center" vertical="center"/>
    </xf>
    <xf numFmtId="0" fontId="15" fillId="23" borderId="11" xfId="0" applyFont="1" applyFill="1" applyBorder="1" applyAlignment="1">
      <alignment horizontal="center" vertical="center"/>
    </xf>
    <xf numFmtId="0" fontId="15" fillId="5" borderId="11" xfId="0" applyFont="1" applyFill="1" applyBorder="1" applyAlignment="1">
      <alignment horizontal="center" vertical="center"/>
    </xf>
    <xf numFmtId="0" fontId="21" fillId="0" borderId="11" xfId="0" applyFont="1" applyBorder="1" applyAlignment="1">
      <alignment horizontal="center" vertical="center" wrapText="1"/>
    </xf>
    <xf numFmtId="20" fontId="27" fillId="15" borderId="14" xfId="0" applyNumberFormat="1" applyFont="1" applyFill="1" applyBorder="1" applyAlignment="1">
      <alignment horizontal="center" vertical="center"/>
    </xf>
    <xf numFmtId="20" fontId="19" fillId="0" borderId="7" xfId="0" applyNumberFormat="1" applyFont="1" applyBorder="1" applyAlignment="1">
      <alignment horizontal="center" vertical="center"/>
    </xf>
    <xf numFmtId="20" fontId="18" fillId="15" borderId="7" xfId="0" applyNumberFormat="1" applyFont="1" applyFill="1" applyBorder="1" applyAlignment="1">
      <alignment horizontal="center" vertical="center"/>
    </xf>
    <xf numFmtId="20" fontId="27" fillId="15" borderId="15" xfId="0" applyNumberFormat="1" applyFont="1" applyFill="1" applyBorder="1" applyAlignment="1">
      <alignment horizontal="center" vertical="center"/>
    </xf>
    <xf numFmtId="20" fontId="18" fillId="18" borderId="15" xfId="0" applyNumberFormat="1" applyFont="1" applyFill="1" applyBorder="1" applyAlignment="1">
      <alignment horizontal="center" vertical="center"/>
    </xf>
    <xf numFmtId="0" fontId="18" fillId="15" borderId="7" xfId="0" applyFont="1" applyFill="1" applyBorder="1" applyAlignment="1">
      <alignment horizontal="center" vertical="center"/>
    </xf>
    <xf numFmtId="20" fontId="32" fillId="0" borderId="7" xfId="0" applyNumberFormat="1" applyFont="1" applyBorder="1" applyAlignment="1">
      <alignment horizontal="center" vertical="center"/>
    </xf>
    <xf numFmtId="0" fontId="25" fillId="15" borderId="25" xfId="0" applyFont="1" applyFill="1" applyBorder="1" applyAlignment="1">
      <alignment horizontal="center" vertical="center"/>
    </xf>
    <xf numFmtId="0" fontId="19" fillId="18" borderId="10" xfId="0" applyFont="1" applyFill="1" applyBorder="1" applyAlignment="1">
      <alignment horizontal="center" vertical="center"/>
    </xf>
    <xf numFmtId="0" fontId="6" fillId="3" borderId="34" xfId="0" applyFont="1" applyFill="1" applyBorder="1"/>
    <xf numFmtId="166" fontId="6" fillId="3" borderId="34" xfId="0" applyNumberFormat="1" applyFont="1" applyFill="1" applyBorder="1"/>
    <xf numFmtId="20" fontId="6" fillId="3" borderId="34" xfId="0" applyNumberFormat="1" applyFont="1" applyFill="1" applyBorder="1"/>
    <xf numFmtId="0" fontId="1" fillId="3" borderId="34" xfId="0" applyFont="1" applyFill="1" applyBorder="1"/>
    <xf numFmtId="1" fontId="7" fillId="3" borderId="34" xfId="0" applyNumberFormat="1" applyFont="1" applyFill="1" applyBorder="1" applyAlignment="1">
      <alignment wrapText="1"/>
    </xf>
    <xf numFmtId="0" fontId="1" fillId="3" borderId="34" xfId="0" applyFont="1" applyFill="1" applyBorder="1" applyAlignment="1">
      <alignment wrapText="1"/>
    </xf>
    <xf numFmtId="0" fontId="8" fillId="4" borderId="34" xfId="0" applyFont="1" applyFill="1" applyBorder="1" applyAlignment="1">
      <alignment horizontal="center"/>
    </xf>
    <xf numFmtId="0" fontId="9" fillId="5" borderId="34" xfId="0" applyFont="1" applyFill="1" applyBorder="1" applyAlignment="1">
      <alignment horizontal="left" vertical="center"/>
    </xf>
    <xf numFmtId="0" fontId="6" fillId="5" borderId="34" xfId="0" applyFont="1" applyFill="1" applyBorder="1" applyAlignment="1">
      <alignment horizontal="left" vertical="center"/>
    </xf>
    <xf numFmtId="166" fontId="6" fillId="5" borderId="34" xfId="0" applyNumberFormat="1" applyFont="1" applyFill="1" applyBorder="1" applyAlignment="1">
      <alignment horizontal="left" vertical="center"/>
    </xf>
    <xf numFmtId="20" fontId="6" fillId="5" borderId="34" xfId="0" applyNumberFormat="1" applyFont="1" applyFill="1" applyBorder="1" applyAlignment="1">
      <alignment horizontal="left" vertical="center"/>
    </xf>
    <xf numFmtId="0" fontId="1" fillId="5" borderId="34" xfId="0" applyFont="1" applyFill="1" applyBorder="1" applyAlignment="1">
      <alignment horizontal="left" vertical="center"/>
    </xf>
    <xf numFmtId="1" fontId="7" fillId="5" borderId="34" xfId="0" applyNumberFormat="1" applyFont="1" applyFill="1" applyBorder="1" applyAlignment="1">
      <alignment horizontal="left" vertical="center" wrapText="1"/>
    </xf>
    <xf numFmtId="0" fontId="1" fillId="5" borderId="34" xfId="0" applyFont="1" applyFill="1" applyBorder="1" applyAlignment="1">
      <alignment horizontal="left" vertical="center" wrapText="1"/>
    </xf>
    <xf numFmtId="0" fontId="8" fillId="5" borderId="34" xfId="0" applyFont="1" applyFill="1" applyBorder="1" applyAlignment="1">
      <alignment horizontal="center" vertical="center"/>
    </xf>
    <xf numFmtId="0" fontId="6" fillId="0" borderId="2" xfId="0" applyFont="1" applyBorder="1"/>
    <xf numFmtId="164" fontId="6" fillId="0" borderId="2" xfId="0" applyNumberFormat="1" applyFont="1" applyBorder="1"/>
    <xf numFmtId="1" fontId="8" fillId="0" borderId="2" xfId="0" applyNumberFormat="1" applyFont="1" applyBorder="1"/>
    <xf numFmtId="0" fontId="8" fillId="0" borderId="2" xfId="0" applyFont="1" applyBorder="1" applyAlignment="1">
      <alignment horizontal="center"/>
    </xf>
    <xf numFmtId="0" fontId="2" fillId="0" borderId="2" xfId="0" applyFont="1" applyBorder="1"/>
    <xf numFmtId="166" fontId="6" fillId="0" borderId="2" xfId="0" applyNumberFormat="1" applyFont="1" applyBorder="1"/>
    <xf numFmtId="20" fontId="6" fillId="0" borderId="2" xfId="0" applyNumberFormat="1" applyFont="1" applyBorder="1"/>
    <xf numFmtId="0" fontId="9" fillId="6" borderId="34" xfId="0" applyFont="1" applyFill="1" applyBorder="1"/>
    <xf numFmtId="0" fontId="6" fillId="6" borderId="34" xfId="0" applyFont="1" applyFill="1" applyBorder="1"/>
    <xf numFmtId="166" fontId="6" fillId="6" borderId="34" xfId="0" applyNumberFormat="1" applyFont="1" applyFill="1" applyBorder="1"/>
    <xf numFmtId="20" fontId="6" fillId="6" borderId="34" xfId="0" applyNumberFormat="1" applyFont="1" applyFill="1" applyBorder="1"/>
    <xf numFmtId="1" fontId="8" fillId="6" borderId="34" xfId="0" applyNumberFormat="1" applyFont="1" applyFill="1" applyBorder="1"/>
    <xf numFmtId="0" fontId="8" fillId="6" borderId="34" xfId="0" applyFont="1" applyFill="1" applyBorder="1" applyAlignment="1">
      <alignment horizontal="center"/>
    </xf>
    <xf numFmtId="1" fontId="8" fillId="7" borderId="2" xfId="0" applyNumberFormat="1" applyFont="1" applyFill="1" applyBorder="1"/>
    <xf numFmtId="0" fontId="3" fillId="0" borderId="2" xfId="0" applyFont="1" applyBorder="1"/>
    <xf numFmtId="0" fontId="10" fillId="0" borderId="2" xfId="0" applyFont="1" applyBorder="1"/>
    <xf numFmtId="0" fontId="9" fillId="8" borderId="34" xfId="0" applyFont="1" applyFill="1" applyBorder="1"/>
    <xf numFmtId="0" fontId="6" fillId="8" borderId="34" xfId="0" applyFont="1" applyFill="1" applyBorder="1"/>
    <xf numFmtId="166" fontId="6" fillId="8" borderId="34" xfId="0" applyNumberFormat="1" applyFont="1" applyFill="1" applyBorder="1"/>
    <xf numFmtId="20" fontId="6" fillId="8" borderId="34" xfId="0" applyNumberFormat="1" applyFont="1" applyFill="1" applyBorder="1"/>
    <xf numFmtId="1" fontId="8" fillId="8" borderId="34" xfId="0" applyNumberFormat="1" applyFont="1" applyFill="1" applyBorder="1"/>
    <xf numFmtId="0" fontId="8" fillId="8" borderId="34" xfId="0" applyFont="1" applyFill="1" applyBorder="1" applyAlignment="1">
      <alignment horizontal="center"/>
    </xf>
    <xf numFmtId="0" fontId="6" fillId="5" borderId="34" xfId="0" applyFont="1" applyFill="1" applyBorder="1"/>
    <xf numFmtId="164" fontId="6" fillId="4" borderId="2" xfId="0" applyNumberFormat="1" applyFont="1" applyFill="1" applyBorder="1"/>
    <xf numFmtId="1" fontId="8" fillId="4" borderId="2" xfId="0" applyNumberFormat="1" applyFont="1" applyFill="1" applyBorder="1"/>
    <xf numFmtId="0" fontId="6" fillId="9" borderId="2" xfId="0" applyFont="1" applyFill="1" applyBorder="1"/>
    <xf numFmtId="0" fontId="8" fillId="4" borderId="2" xfId="0" applyFont="1" applyFill="1" applyBorder="1" applyAlignment="1">
      <alignment horizontal="center"/>
    </xf>
    <xf numFmtId="0" fontId="8" fillId="0" borderId="2" xfId="0" applyFont="1" applyBorder="1"/>
    <xf numFmtId="0" fontId="18" fillId="0" borderId="34" xfId="0" applyFont="1" applyBorder="1" applyAlignment="1">
      <alignment horizontal="left" vertical="center"/>
    </xf>
    <xf numFmtId="0" fontId="18" fillId="17" borderId="34" xfId="0" applyFont="1" applyFill="1" applyBorder="1" applyAlignment="1">
      <alignment horizontal="left" vertical="center"/>
    </xf>
    <xf numFmtId="0" fontId="14" fillId="0" borderId="0" xfId="0" applyFont="1"/>
    <xf numFmtId="0" fontId="18" fillId="0" borderId="34" xfId="0" applyFont="1" applyBorder="1" applyAlignment="1">
      <alignment horizontal="center" vertical="center"/>
    </xf>
    <xf numFmtId="0" fontId="9" fillId="6" borderId="34" xfId="0" applyFont="1" applyFill="1" applyBorder="1" applyAlignment="1">
      <alignment horizontal="left"/>
    </xf>
    <xf numFmtId="0" fontId="1" fillId="6" borderId="34" xfId="0" applyFont="1" applyFill="1" applyBorder="1"/>
    <xf numFmtId="166" fontId="1" fillId="6" borderId="34" xfId="0" applyNumberFormat="1" applyFont="1" applyFill="1" applyBorder="1"/>
    <xf numFmtId="20" fontId="1" fillId="6" borderId="34" xfId="0" applyNumberFormat="1" applyFont="1" applyFill="1" applyBorder="1"/>
    <xf numFmtId="0" fontId="7" fillId="6" borderId="34" xfId="0" applyFont="1" applyFill="1" applyBorder="1"/>
    <xf numFmtId="0" fontId="9" fillId="3" borderId="34" xfId="0" applyFont="1" applyFill="1" applyBorder="1"/>
    <xf numFmtId="0" fontId="8" fillId="3" borderId="34" xfId="0" applyFont="1" applyFill="1" applyBorder="1"/>
    <xf numFmtId="0" fontId="5" fillId="0" borderId="2" xfId="0" applyFont="1" applyBorder="1"/>
    <xf numFmtId="0" fontId="9" fillId="5" borderId="34" xfId="0" applyFont="1" applyFill="1" applyBorder="1"/>
    <xf numFmtId="166" fontId="6" fillId="5" borderId="34" xfId="0" applyNumberFormat="1" applyFont="1" applyFill="1" applyBorder="1"/>
    <xf numFmtId="20" fontId="6" fillId="5" borderId="34" xfId="0" applyNumberFormat="1" applyFont="1" applyFill="1" applyBorder="1"/>
    <xf numFmtId="0" fontId="8" fillId="5" borderId="34" xfId="0" applyFont="1" applyFill="1" applyBorder="1"/>
    <xf numFmtId="0" fontId="10" fillId="18" borderId="0" xfId="0" applyFont="1" applyFill="1"/>
    <xf numFmtId="0" fontId="10" fillId="4" borderId="0" xfId="0" applyFont="1" applyFill="1"/>
    <xf numFmtId="0" fontId="29" fillId="0" borderId="33" xfId="0" applyFont="1" applyBorder="1" applyAlignment="1">
      <alignment horizontal="center" vertical="center"/>
    </xf>
    <xf numFmtId="0" fontId="25" fillId="0" borderId="2" xfId="0" applyFont="1" applyBorder="1" applyAlignment="1">
      <alignment vertical="center"/>
    </xf>
    <xf numFmtId="20" fontId="0" fillId="0" borderId="0" xfId="0" applyNumberFormat="1"/>
    <xf numFmtId="16" fontId="17" fillId="0" borderId="0" xfId="0" applyNumberFormat="1" applyFont="1" applyAlignment="1">
      <alignment vertical="center"/>
    </xf>
    <xf numFmtId="20" fontId="35" fillId="0" borderId="0" xfId="0" applyNumberFormat="1" applyFont="1"/>
    <xf numFmtId="20" fontId="6" fillId="0" borderId="0" xfId="0" applyNumberFormat="1" applyFont="1" applyAlignment="1">
      <alignment wrapText="1"/>
    </xf>
    <xf numFmtId="0" fontId="1" fillId="3" borderId="2" xfId="0" applyFont="1" applyFill="1" applyBorder="1" applyAlignment="1">
      <alignment vertical="top"/>
    </xf>
    <xf numFmtId="0" fontId="1" fillId="3" borderId="34" xfId="0" applyFont="1" applyFill="1" applyBorder="1" applyAlignment="1">
      <alignment vertical="top"/>
    </xf>
    <xf numFmtId="166" fontId="1" fillId="3" borderId="34" xfId="0" applyNumberFormat="1" applyFont="1" applyFill="1" applyBorder="1" applyAlignment="1">
      <alignment vertical="top"/>
    </xf>
    <xf numFmtId="20" fontId="1" fillId="3" borderId="34" xfId="0" applyNumberFormat="1" applyFont="1" applyFill="1" applyBorder="1" applyAlignment="1">
      <alignment vertical="top"/>
    </xf>
    <xf numFmtId="0" fontId="6" fillId="3" borderId="34" xfId="0" applyFont="1" applyFill="1" applyBorder="1" applyAlignment="1">
      <alignment vertical="top"/>
    </xf>
    <xf numFmtId="1" fontId="7" fillId="3" borderId="34" xfId="0" applyNumberFormat="1" applyFont="1" applyFill="1" applyBorder="1" applyAlignment="1">
      <alignment vertical="top" wrapText="1"/>
    </xf>
    <xf numFmtId="0" fontId="1" fillId="3" borderId="34" xfId="0" applyFont="1" applyFill="1" applyBorder="1" applyAlignment="1">
      <alignment vertical="top" wrapText="1"/>
    </xf>
    <xf numFmtId="0" fontId="8" fillId="4" borderId="34" xfId="0" applyFont="1" applyFill="1" applyBorder="1" applyAlignment="1">
      <alignment horizontal="center" vertical="top"/>
    </xf>
    <xf numFmtId="0" fontId="36" fillId="24" borderId="0" xfId="0" applyFont="1" applyFill="1" applyAlignment="1">
      <alignment vertical="center"/>
    </xf>
    <xf numFmtId="0" fontId="36" fillId="24" borderId="0" xfId="0" applyFont="1" applyFill="1" applyAlignment="1">
      <alignment horizontal="center" vertical="center"/>
    </xf>
    <xf numFmtId="0" fontId="37" fillId="24" borderId="0" xfId="0" applyFont="1" applyFill="1" applyAlignment="1">
      <alignment horizontal="center" vertical="center"/>
    </xf>
    <xf numFmtId="0" fontId="38" fillId="24" borderId="0" xfId="0" applyFont="1" applyFill="1" applyAlignment="1">
      <alignment vertical="center"/>
    </xf>
    <xf numFmtId="20" fontId="38" fillId="24" borderId="0" xfId="0" applyNumberFormat="1" applyFont="1" applyFill="1" applyAlignment="1">
      <alignment vertical="center"/>
    </xf>
    <xf numFmtId="0" fontId="21" fillId="15" borderId="3" xfId="0" applyFont="1" applyFill="1" applyBorder="1" applyAlignment="1">
      <alignment horizontal="center" vertical="center"/>
    </xf>
    <xf numFmtId="0" fontId="13" fillId="0" borderId="4" xfId="0" applyFont="1" applyBorder="1"/>
    <xf numFmtId="0" fontId="13" fillId="0" borderId="5" xfId="0" applyFont="1" applyBorder="1"/>
    <xf numFmtId="0" fontId="23" fillId="5" borderId="3" xfId="0" applyFont="1" applyFill="1" applyBorder="1" applyAlignment="1">
      <alignment horizontal="center" vertical="center"/>
    </xf>
    <xf numFmtId="41" fontId="16" fillId="2" borderId="6" xfId="0" applyNumberFormat="1" applyFont="1" applyFill="1" applyBorder="1" applyAlignment="1">
      <alignment horizontal="center" vertical="center"/>
    </xf>
    <xf numFmtId="0" fontId="13" fillId="0" borderId="10" xfId="0" applyFont="1" applyBorder="1"/>
    <xf numFmtId="20" fontId="19" fillId="0" borderId="13" xfId="0" applyNumberFormat="1" applyFont="1" applyBorder="1" applyAlignment="1">
      <alignment horizontal="center" vertical="center"/>
    </xf>
    <xf numFmtId="0" fontId="13" fillId="0" borderId="13" xfId="0" applyFont="1" applyBorder="1"/>
    <xf numFmtId="0" fontId="13" fillId="0" borderId="15" xfId="0" applyFont="1" applyBorder="1"/>
    <xf numFmtId="20" fontId="19" fillId="0" borderId="12" xfId="0" applyNumberFormat="1" applyFont="1" applyBorder="1" applyAlignment="1">
      <alignment horizontal="center" vertical="center"/>
    </xf>
    <xf numFmtId="41" fontId="15" fillId="11" borderId="3" xfId="0" applyNumberFormat="1" applyFont="1" applyFill="1" applyBorder="1" applyAlignment="1">
      <alignment horizontal="center" vertical="center"/>
    </xf>
    <xf numFmtId="41" fontId="15" fillId="12" borderId="3" xfId="0" applyNumberFormat="1" applyFont="1" applyFill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168" fontId="18" fillId="0" borderId="6" xfId="0" applyNumberFormat="1" applyFont="1" applyBorder="1" applyAlignment="1">
      <alignment horizontal="center" vertical="center"/>
    </xf>
    <xf numFmtId="167" fontId="15" fillId="0" borderId="6" xfId="0" applyNumberFormat="1" applyFont="1" applyBorder="1" applyAlignment="1">
      <alignment horizontal="center" vertical="center"/>
    </xf>
    <xf numFmtId="0" fontId="23" fillId="16" borderId="3" xfId="0" applyFont="1" applyFill="1" applyBorder="1" applyAlignment="1">
      <alignment horizontal="center" vertical="center"/>
    </xf>
    <xf numFmtId="167" fontId="15" fillId="2" borderId="6" xfId="0" applyNumberFormat="1" applyFont="1" applyFill="1" applyBorder="1" applyAlignment="1">
      <alignment horizontal="center" vertical="center"/>
    </xf>
    <xf numFmtId="0" fontId="23" fillId="16" borderId="16" xfId="0" applyFont="1" applyFill="1" applyBorder="1" applyAlignment="1">
      <alignment horizontal="center" vertical="center"/>
    </xf>
    <xf numFmtId="0" fontId="13" fillId="0" borderId="17" xfId="0" applyFont="1" applyBorder="1"/>
    <xf numFmtId="0" fontId="13" fillId="0" borderId="18" xfId="0" applyFont="1" applyBorder="1"/>
    <xf numFmtId="20" fontId="18" fillId="15" borderId="13" xfId="0" applyNumberFormat="1" applyFont="1" applyFill="1" applyBorder="1" applyAlignment="1">
      <alignment horizontal="center" vertical="center"/>
    </xf>
    <xf numFmtId="0" fontId="12" fillId="10" borderId="3" xfId="0" applyFont="1" applyFill="1" applyBorder="1" applyAlignment="1">
      <alignment horizontal="center" vertical="center"/>
    </xf>
    <xf numFmtId="0" fontId="21" fillId="15" borderId="29" xfId="0" applyFont="1" applyFill="1" applyBorder="1" applyAlignment="1">
      <alignment horizontal="center" vertical="center"/>
    </xf>
    <xf numFmtId="0" fontId="13" fillId="0" borderId="30" xfId="0" applyFont="1" applyBorder="1"/>
    <xf numFmtId="0" fontId="13" fillId="0" borderId="31" xfId="0" applyFont="1" applyBorder="1"/>
    <xf numFmtId="168" fontId="18" fillId="0" borderId="19" xfId="0" applyNumberFormat="1" applyFont="1" applyBorder="1" applyAlignment="1">
      <alignment horizontal="center" vertical="center"/>
    </xf>
    <xf numFmtId="0" fontId="13" fillId="0" borderId="24" xfId="0" applyFont="1" applyBorder="1"/>
    <xf numFmtId="0" fontId="13" fillId="0" borderId="21" xfId="0" applyFont="1" applyBorder="1"/>
    <xf numFmtId="0" fontId="15" fillId="0" borderId="19" xfId="0" applyFont="1" applyBorder="1" applyAlignment="1">
      <alignment horizontal="center" vertical="center"/>
    </xf>
    <xf numFmtId="20" fontId="18" fillId="0" borderId="13" xfId="0" applyNumberFormat="1" applyFont="1" applyBorder="1" applyAlignment="1">
      <alignment horizontal="center" vertical="center"/>
    </xf>
    <xf numFmtId="20" fontId="30" fillId="0" borderId="35" xfId="0" applyNumberFormat="1" applyFont="1" applyBorder="1" applyAlignment="1">
      <alignment horizontal="center" vertical="center"/>
    </xf>
    <xf numFmtId="0" fontId="13" fillId="0" borderId="35" xfId="0" applyFont="1" applyBorder="1"/>
    <xf numFmtId="0" fontId="13" fillId="0" borderId="36" xfId="0" applyFont="1" applyBorder="1"/>
    <xf numFmtId="20" fontId="31" fillId="0" borderId="35" xfId="0" applyNumberFormat="1" applyFont="1" applyBorder="1" applyAlignment="1">
      <alignment horizontal="center" vertical="center"/>
    </xf>
    <xf numFmtId="20" fontId="30" fillId="15" borderId="35" xfId="0" applyNumberFormat="1" applyFont="1" applyFill="1" applyBorder="1" applyAlignment="1">
      <alignment horizontal="center" vertical="center"/>
    </xf>
    <xf numFmtId="0" fontId="12" fillId="21" borderId="0" xfId="0" applyFont="1" applyFill="1" applyAlignment="1">
      <alignment horizontal="center" vertical="center"/>
    </xf>
    <xf numFmtId="0" fontId="0" fillId="0" borderId="0" xfId="0"/>
    <xf numFmtId="20" fontId="31" fillId="15" borderId="35" xfId="0" applyNumberFormat="1" applyFont="1" applyFill="1" applyBorder="1" applyAlignment="1">
      <alignment horizontal="center" vertical="center"/>
    </xf>
    <xf numFmtId="20" fontId="18" fillId="0" borderId="6" xfId="0" applyNumberFormat="1" applyFont="1" applyBorder="1" applyAlignment="1">
      <alignment horizontal="center" vertical="center"/>
    </xf>
    <xf numFmtId="20" fontId="18" fillId="15" borderId="6" xfId="0" applyNumberFormat="1" applyFont="1" applyFill="1" applyBorder="1" applyAlignment="1">
      <alignment horizontal="center" vertical="center"/>
    </xf>
    <xf numFmtId="0" fontId="12" fillId="19" borderId="0" xfId="0" applyFont="1" applyFill="1" applyAlignment="1">
      <alignment horizontal="center" vertical="center"/>
    </xf>
    <xf numFmtId="0" fontId="12" fillId="20" borderId="0" xfId="0" applyFont="1" applyFill="1" applyAlignment="1">
      <alignment horizontal="center" vertical="center"/>
    </xf>
    <xf numFmtId="20" fontId="18" fillId="0" borderId="12" xfId="0" applyNumberFormat="1" applyFont="1" applyBorder="1" applyAlignment="1">
      <alignment horizontal="center" vertical="center"/>
    </xf>
    <xf numFmtId="20" fontId="19" fillId="15" borderId="13" xfId="0" applyNumberFormat="1" applyFont="1" applyFill="1" applyBorder="1" applyAlignment="1">
      <alignment horizontal="center" vertical="center"/>
    </xf>
    <xf numFmtId="20" fontId="27" fillId="15" borderId="1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155">
    <dxf>
      <font>
        <color rgb="FF548135"/>
      </font>
      <fill>
        <patternFill patternType="none"/>
      </fill>
    </dxf>
    <dxf>
      <font>
        <color rgb="FFC55A11"/>
      </font>
      <fill>
        <patternFill patternType="none"/>
      </fill>
    </dxf>
    <dxf>
      <font>
        <color rgb="FF2E75B5"/>
      </font>
      <fill>
        <patternFill patternType="none"/>
      </fill>
    </dxf>
    <dxf>
      <font>
        <color rgb="FF7030A0"/>
      </font>
      <fill>
        <patternFill patternType="none"/>
      </fill>
    </dxf>
    <dxf>
      <font>
        <color rgb="FFC55A11"/>
      </font>
      <fill>
        <patternFill patternType="none"/>
      </fill>
    </dxf>
    <dxf>
      <font>
        <color rgb="FF7030A0"/>
      </font>
      <fill>
        <patternFill patternType="none"/>
      </fill>
    </dxf>
    <dxf>
      <font>
        <color rgb="FF2E75B5"/>
      </font>
      <fill>
        <patternFill patternType="none"/>
      </fill>
    </dxf>
    <dxf>
      <font>
        <color rgb="FF548135"/>
      </font>
      <fill>
        <patternFill patternType="none"/>
      </fill>
    </dxf>
    <dxf>
      <font>
        <color rgb="FF7030A0"/>
      </font>
      <fill>
        <patternFill patternType="none"/>
      </fill>
    </dxf>
    <dxf>
      <font>
        <color rgb="FF2E75B5"/>
      </font>
      <fill>
        <patternFill patternType="none"/>
      </fill>
    </dxf>
    <dxf>
      <font>
        <color rgb="FF548135"/>
      </font>
      <fill>
        <patternFill patternType="none"/>
      </fill>
    </dxf>
    <dxf>
      <font>
        <color rgb="FFC55A11"/>
      </font>
      <fill>
        <patternFill patternType="none"/>
      </fill>
    </dxf>
    <dxf>
      <font>
        <color rgb="FF7030A0"/>
      </font>
      <fill>
        <patternFill patternType="none"/>
      </fill>
    </dxf>
    <dxf>
      <font>
        <color rgb="FF548135"/>
      </font>
      <fill>
        <patternFill patternType="none"/>
      </fill>
    </dxf>
    <dxf>
      <font>
        <color rgb="FFC55A11"/>
      </font>
      <fill>
        <patternFill patternType="none"/>
      </fill>
    </dxf>
    <dxf>
      <font>
        <color rgb="FF2E75B5"/>
      </font>
      <fill>
        <patternFill patternType="none"/>
      </fill>
    </dxf>
    <dxf>
      <font>
        <color rgb="FF7030A0"/>
      </font>
      <fill>
        <patternFill patternType="none"/>
      </fill>
    </dxf>
    <dxf>
      <font>
        <color rgb="FF2E75B5"/>
      </font>
      <fill>
        <patternFill patternType="none"/>
      </fill>
    </dxf>
    <dxf>
      <font>
        <color rgb="FFC55A11"/>
      </font>
      <fill>
        <patternFill patternType="none"/>
      </fill>
    </dxf>
    <dxf>
      <font>
        <color rgb="FF548135"/>
      </font>
      <fill>
        <patternFill patternType="none"/>
      </fill>
    </dxf>
    <dxf>
      <font>
        <color rgb="FF9C0006"/>
      </font>
      <fill>
        <patternFill patternType="solid">
          <fgColor rgb="FFF7CAAC"/>
          <bgColor rgb="FFF7CAAC"/>
        </patternFill>
      </fill>
    </dxf>
    <dxf>
      <font>
        <color rgb="FFC00000"/>
      </font>
      <fill>
        <patternFill patternType="solid">
          <fgColor rgb="FFBDD6EE"/>
          <bgColor rgb="FFBDD6E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CE5CD"/>
          <bgColor rgb="FFFCE5CD"/>
        </patternFill>
      </fill>
    </dxf>
    <dxf>
      <font>
        <color rgb="FF7030A0"/>
      </font>
      <fill>
        <patternFill patternType="none"/>
      </fill>
    </dxf>
    <dxf>
      <font>
        <color rgb="FFC55A11"/>
      </font>
      <fill>
        <patternFill patternType="none"/>
      </fill>
    </dxf>
    <dxf>
      <font>
        <color rgb="FF2E75B5"/>
      </font>
      <fill>
        <patternFill patternType="none"/>
      </fill>
    </dxf>
    <dxf>
      <font>
        <color rgb="FF548135"/>
      </font>
      <fill>
        <patternFill patternType="none"/>
      </fill>
    </dxf>
    <dxf>
      <font>
        <color rgb="FFC55A11"/>
      </font>
      <fill>
        <patternFill patternType="none"/>
      </fill>
    </dxf>
    <dxf>
      <font>
        <color rgb="FF7030A0"/>
      </font>
      <fill>
        <patternFill patternType="none"/>
      </fill>
    </dxf>
    <dxf>
      <font>
        <color rgb="FF2E75B5"/>
      </font>
      <fill>
        <patternFill patternType="none"/>
      </fill>
    </dxf>
    <dxf>
      <font>
        <color rgb="FF548135"/>
      </font>
      <fill>
        <patternFill patternType="none"/>
      </fill>
    </dxf>
    <dxf>
      <font>
        <color rgb="FF9C0006"/>
      </font>
      <fill>
        <patternFill patternType="solid">
          <fgColor rgb="FFF7CAAC"/>
          <bgColor rgb="FFF7CAA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C00000"/>
      </font>
      <fill>
        <patternFill patternType="solid">
          <fgColor rgb="FFBDD6EE"/>
          <bgColor rgb="FFBDD6EE"/>
        </patternFill>
      </fill>
    </dxf>
    <dxf>
      <font>
        <color rgb="FF9C0006"/>
      </font>
      <fill>
        <patternFill patternType="solid">
          <fgColor rgb="FFB6D7A8"/>
          <bgColor rgb="FFB6D7A8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DD9D4"/>
          <bgColor rgb="FFCDD9D4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CD9D4"/>
          <bgColor rgb="FFCCD9D4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ED1CE"/>
          <bgColor rgb="FFEED1CE"/>
        </patternFill>
      </fill>
    </dxf>
    <dxf>
      <fill>
        <patternFill patternType="solid">
          <fgColor rgb="FFBB463C"/>
          <bgColor rgb="FFBB463C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ED1CE"/>
          <bgColor rgb="FFEED1CE"/>
        </patternFill>
      </fill>
    </dxf>
    <dxf>
      <fill>
        <patternFill patternType="solid">
          <fgColor rgb="FFBB463C"/>
          <bgColor rgb="FFBB463C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4D7F0"/>
          <bgColor rgb="FFD4D7F0"/>
        </patternFill>
      </fill>
    </dxf>
    <dxf>
      <fill>
        <patternFill patternType="solid">
          <fgColor rgb="FF535FC1"/>
          <bgColor rgb="FF535FC1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4D7F0"/>
          <bgColor rgb="FFD4D7F0"/>
        </patternFill>
      </fill>
    </dxf>
    <dxf>
      <fill>
        <patternFill patternType="solid">
          <fgColor rgb="FF535FC1"/>
          <bgColor rgb="FF535FC1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CD9D4"/>
          <bgColor rgb="FFCCD9D4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ED1CE"/>
          <bgColor rgb="FFEED1CE"/>
        </patternFill>
      </fill>
    </dxf>
    <dxf>
      <fill>
        <patternFill patternType="solid">
          <fgColor rgb="FFBB463C"/>
          <bgColor rgb="FFBB463C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ED1CE"/>
          <bgColor rgb="FFEED1CE"/>
        </patternFill>
      </fill>
    </dxf>
    <dxf>
      <fill>
        <patternFill patternType="solid">
          <fgColor rgb="FFBB463C"/>
          <bgColor rgb="FFBB463C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4D7F0"/>
          <bgColor rgb="FFD4D7F0"/>
        </patternFill>
      </fill>
    </dxf>
    <dxf>
      <fill>
        <patternFill patternType="solid">
          <fgColor rgb="FF535FC1"/>
          <bgColor rgb="FF535FC1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4D7F0"/>
          <bgColor rgb="FFD4D7F0"/>
        </patternFill>
      </fill>
    </dxf>
    <dxf>
      <fill>
        <patternFill patternType="solid">
          <fgColor rgb="FF535FC1"/>
          <bgColor rgb="FF535FC1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DD9D4"/>
          <bgColor rgb="FFCDD9D4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CD9D4"/>
          <bgColor rgb="FFCCD9D4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ED1CE"/>
          <bgColor rgb="FFEED1CE"/>
        </patternFill>
      </fill>
    </dxf>
    <dxf>
      <fill>
        <patternFill patternType="solid">
          <fgColor rgb="FFBB463C"/>
          <bgColor rgb="FFBB463C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ED1CE"/>
          <bgColor rgb="FFEED1CE"/>
        </patternFill>
      </fill>
    </dxf>
    <dxf>
      <fill>
        <patternFill patternType="solid">
          <fgColor rgb="FFBB463C"/>
          <bgColor rgb="FFBB463C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4D7F0"/>
          <bgColor rgb="FFD4D7F0"/>
        </patternFill>
      </fill>
    </dxf>
    <dxf>
      <fill>
        <patternFill patternType="solid">
          <fgColor rgb="FF535FC1"/>
          <bgColor rgb="FF535FC1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4D7F0"/>
          <bgColor rgb="FFD4D7F0"/>
        </patternFill>
      </fill>
    </dxf>
    <dxf>
      <fill>
        <patternFill patternType="solid">
          <fgColor rgb="FF535FC1"/>
          <bgColor rgb="FF535FC1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CD9D4"/>
          <bgColor rgb="FFCCD9D4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ED1CE"/>
          <bgColor rgb="FFEED1CE"/>
        </patternFill>
      </fill>
    </dxf>
    <dxf>
      <fill>
        <patternFill patternType="solid">
          <fgColor rgb="FFBB463C"/>
          <bgColor rgb="FFBB463C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ED1CE"/>
          <bgColor rgb="FFEED1CE"/>
        </patternFill>
      </fill>
    </dxf>
    <dxf>
      <fill>
        <patternFill patternType="solid">
          <fgColor rgb="FFBB463C"/>
          <bgColor rgb="FFBB463C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4D7F0"/>
          <bgColor rgb="FFD4D7F0"/>
        </patternFill>
      </fill>
    </dxf>
    <dxf>
      <fill>
        <patternFill patternType="solid">
          <fgColor rgb="FF535FC1"/>
          <bgColor rgb="FF535FC1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4D7F0"/>
          <bgColor rgb="FFD4D7F0"/>
        </patternFill>
      </fill>
    </dxf>
    <dxf>
      <fill>
        <patternFill patternType="solid">
          <fgColor rgb="FF535FC1"/>
          <bgColor rgb="FF535FC1"/>
        </patternFill>
      </fill>
    </dxf>
  </dxfs>
  <tableStyles count="35">
    <tableStyle name="A.Arrival Summary-style" pivot="0" count="4" xr9:uid="{00000000-0011-0000-FFFF-FFFF00000000}">
      <tableStyleElement type="headerRow" dxfId="154"/>
      <tableStyleElement type="totalRow" dxfId="153"/>
      <tableStyleElement type="firstRowStripe" dxfId="152"/>
      <tableStyleElement type="secondRowStripe" dxfId="151"/>
    </tableStyle>
    <tableStyle name="A.Arrival Summary-style 2" pivot="0" count="4" xr9:uid="{00000000-0011-0000-FFFF-FFFF01000000}">
      <tableStyleElement type="headerRow" dxfId="150"/>
      <tableStyleElement type="totalRow" dxfId="149"/>
      <tableStyleElement type="firstRowStripe" dxfId="148"/>
      <tableStyleElement type="secondRowStripe" dxfId="147"/>
    </tableStyle>
    <tableStyle name="A.Arrival Summary-style 3" pivot="0" count="4" xr9:uid="{00000000-0011-0000-FFFF-FFFF02000000}">
      <tableStyleElement type="headerRow" dxfId="146"/>
      <tableStyleElement type="totalRow" dxfId="145"/>
      <tableStyleElement type="firstRowStripe" dxfId="144"/>
      <tableStyleElement type="secondRowStripe" dxfId="143"/>
    </tableStyle>
    <tableStyle name="A.Arrival Summary-style 4" pivot="0" count="4" xr9:uid="{00000000-0011-0000-FFFF-FFFF03000000}">
      <tableStyleElement type="headerRow" dxfId="142"/>
      <tableStyleElement type="totalRow" dxfId="141"/>
      <tableStyleElement type="firstRowStripe" dxfId="140"/>
      <tableStyleElement type="secondRowStripe" dxfId="139"/>
    </tableStyle>
    <tableStyle name="A.Arrival Summary-style 5" pivot="0" count="4" xr9:uid="{00000000-0011-0000-FFFF-FFFF04000000}">
      <tableStyleElement type="headerRow" dxfId="138"/>
      <tableStyleElement type="totalRow" dxfId="137"/>
      <tableStyleElement type="firstRowStripe" dxfId="136"/>
      <tableStyleElement type="secondRowStripe" dxfId="135"/>
    </tableStyle>
    <tableStyle name="A.Departure Summary-style" pivot="0" count="4" xr9:uid="{00000000-0011-0000-FFFF-FFFF05000000}">
      <tableStyleElement type="headerRow" dxfId="134"/>
      <tableStyleElement type="totalRow" dxfId="133"/>
      <tableStyleElement type="firstRowStripe" dxfId="132"/>
      <tableStyleElement type="secondRowStripe" dxfId="131"/>
    </tableStyle>
    <tableStyle name="A.Departure Summary-style 2" pivot="0" count="4" xr9:uid="{00000000-0011-0000-FFFF-FFFF06000000}">
      <tableStyleElement type="headerRow" dxfId="130"/>
      <tableStyleElement type="totalRow" dxfId="129"/>
      <tableStyleElement type="firstRowStripe" dxfId="128"/>
      <tableStyleElement type="secondRowStripe" dxfId="127"/>
    </tableStyle>
    <tableStyle name="A.Departure Summary-style 3" pivot="0" count="4" xr9:uid="{00000000-0011-0000-FFFF-FFFF07000000}">
      <tableStyleElement type="headerRow" dxfId="126"/>
      <tableStyleElement type="totalRow" dxfId="125"/>
      <tableStyleElement type="firstRowStripe" dxfId="124"/>
      <tableStyleElement type="secondRowStripe" dxfId="123"/>
    </tableStyle>
    <tableStyle name="A.Departure Summary-style 4" pivot="0" count="4" xr9:uid="{00000000-0011-0000-FFFF-FFFF08000000}">
      <tableStyleElement type="headerRow" dxfId="122"/>
      <tableStyleElement type="totalRow" dxfId="121"/>
      <tableStyleElement type="firstRowStripe" dxfId="120"/>
      <tableStyleElement type="secondRowStripe" dxfId="119"/>
    </tableStyle>
    <tableStyle name="A.Departure Summary-style 5" pivot="0" count="4" xr9:uid="{00000000-0011-0000-FFFF-FFFF09000000}">
      <tableStyleElement type="headerRow" dxfId="118"/>
      <tableStyleElement type="totalRow" dxfId="117"/>
      <tableStyleElement type="firstRowStripe" dxfId="116"/>
      <tableStyleElement type="secondRowStripe" dxfId="115"/>
    </tableStyle>
    <tableStyle name="A.Departure Summary-style 6" pivot="0" count="4" xr9:uid="{00000000-0011-0000-FFFF-FFFF0A000000}">
      <tableStyleElement type="headerRow" dxfId="114"/>
      <tableStyleElement type="totalRow" dxfId="113"/>
      <tableStyleElement type="firstRowStripe" dxfId="112"/>
      <tableStyleElement type="secondRowStripe" dxfId="111"/>
    </tableStyle>
    <tableStyle name="A.Arrival Guide-style" pivot="0" count="3" xr9:uid="{00000000-0011-0000-FFFF-FFFF0B000000}">
      <tableStyleElement type="headerRow" dxfId="110"/>
      <tableStyleElement type="firstRowStripe" dxfId="109"/>
      <tableStyleElement type="secondRowStripe" dxfId="108"/>
    </tableStyle>
    <tableStyle name="A.Arrival Guide-style 2" pivot="0" count="3" xr9:uid="{00000000-0011-0000-FFFF-FFFF0C000000}">
      <tableStyleElement type="headerRow" dxfId="107"/>
      <tableStyleElement type="firstRowStripe" dxfId="106"/>
      <tableStyleElement type="secondRowStripe" dxfId="105"/>
    </tableStyle>
    <tableStyle name="A.Arrival Guide-style 3" pivot="0" count="2" xr9:uid="{00000000-0011-0000-FFFF-FFFF0D000000}">
      <tableStyleElement type="firstRowStripe" dxfId="104"/>
      <tableStyleElement type="secondRowStripe" dxfId="103"/>
    </tableStyle>
    <tableStyle name="A.Arrival Guide-style 4" pivot="0" count="2" xr9:uid="{00000000-0011-0000-FFFF-FFFF0E000000}">
      <tableStyleElement type="firstRowStripe" dxfId="102"/>
      <tableStyleElement type="secondRowStripe" dxfId="101"/>
    </tableStyle>
    <tableStyle name="B.Arrival Summary-style" pivot="0" count="4" xr9:uid="{00000000-0011-0000-FFFF-FFFF0F000000}">
      <tableStyleElement type="headerRow" dxfId="100"/>
      <tableStyleElement type="totalRow" dxfId="99"/>
      <tableStyleElement type="firstRowStripe" dxfId="98"/>
      <tableStyleElement type="secondRowStripe" dxfId="97"/>
    </tableStyle>
    <tableStyle name="B.Arrival Summary-style 2" pivot="0" count="4" xr9:uid="{00000000-0011-0000-FFFF-FFFF10000000}">
      <tableStyleElement type="headerRow" dxfId="96"/>
      <tableStyleElement type="totalRow" dxfId="95"/>
      <tableStyleElement type="firstRowStripe" dxfId="94"/>
      <tableStyleElement type="secondRowStripe" dxfId="93"/>
    </tableStyle>
    <tableStyle name="B.Arrival Summary-style 3" pivot="0" count="4" xr9:uid="{00000000-0011-0000-FFFF-FFFF11000000}">
      <tableStyleElement type="headerRow" dxfId="92"/>
      <tableStyleElement type="totalRow" dxfId="91"/>
      <tableStyleElement type="firstRowStripe" dxfId="90"/>
      <tableStyleElement type="secondRowStripe" dxfId="89"/>
    </tableStyle>
    <tableStyle name="B.Arrival Summary-style 4" pivot="0" count="4" xr9:uid="{00000000-0011-0000-FFFF-FFFF12000000}">
      <tableStyleElement type="headerRow" dxfId="88"/>
      <tableStyleElement type="totalRow" dxfId="87"/>
      <tableStyleElement type="firstRowStripe" dxfId="86"/>
      <tableStyleElement type="secondRowStripe" dxfId="85"/>
    </tableStyle>
    <tableStyle name="B.Arrival Summary-style 5" pivot="0" count="4" xr9:uid="{00000000-0011-0000-FFFF-FFFF13000000}">
      <tableStyleElement type="headerRow" dxfId="84"/>
      <tableStyleElement type="totalRow" dxfId="83"/>
      <tableStyleElement type="firstRowStripe" dxfId="82"/>
      <tableStyleElement type="secondRowStripe" dxfId="81"/>
    </tableStyle>
    <tableStyle name="B.Departure Summary-style" pivot="0" count="4" xr9:uid="{00000000-0011-0000-FFFF-FFFF14000000}">
      <tableStyleElement type="headerRow" dxfId="80"/>
      <tableStyleElement type="totalRow" dxfId="79"/>
      <tableStyleElement type="firstRowStripe" dxfId="78"/>
      <tableStyleElement type="secondRowStripe" dxfId="77"/>
    </tableStyle>
    <tableStyle name="B.Departure Summary-style 2" pivot="0" count="4" xr9:uid="{00000000-0011-0000-FFFF-FFFF15000000}">
      <tableStyleElement type="headerRow" dxfId="76"/>
      <tableStyleElement type="totalRow" dxfId="75"/>
      <tableStyleElement type="firstRowStripe" dxfId="74"/>
      <tableStyleElement type="secondRowStripe" dxfId="73"/>
    </tableStyle>
    <tableStyle name="B.Departure Summary-style 3" pivot="0" count="4" xr9:uid="{00000000-0011-0000-FFFF-FFFF16000000}">
      <tableStyleElement type="headerRow" dxfId="72"/>
      <tableStyleElement type="totalRow" dxfId="71"/>
      <tableStyleElement type="firstRowStripe" dxfId="70"/>
      <tableStyleElement type="secondRowStripe" dxfId="69"/>
    </tableStyle>
    <tableStyle name="B.Departure Summary-style 4" pivot="0" count="4" xr9:uid="{00000000-0011-0000-FFFF-FFFF17000000}">
      <tableStyleElement type="headerRow" dxfId="68"/>
      <tableStyleElement type="totalRow" dxfId="67"/>
      <tableStyleElement type="firstRowStripe" dxfId="66"/>
      <tableStyleElement type="secondRowStripe" dxfId="65"/>
    </tableStyle>
    <tableStyle name="B.Departure Summary-style 5" pivot="0" count="4" xr9:uid="{00000000-0011-0000-FFFF-FFFF18000000}">
      <tableStyleElement type="headerRow" dxfId="64"/>
      <tableStyleElement type="totalRow" dxfId="63"/>
      <tableStyleElement type="firstRowStripe" dxfId="62"/>
      <tableStyleElement type="secondRowStripe" dxfId="61"/>
    </tableStyle>
    <tableStyle name="B.Departure Summary-style 6" pivot="0" count="4" xr9:uid="{00000000-0011-0000-FFFF-FFFF19000000}">
      <tableStyleElement type="headerRow" dxfId="60"/>
      <tableStyleElement type="totalRow" dxfId="59"/>
      <tableStyleElement type="firstRowStripe" dxfId="58"/>
      <tableStyleElement type="secondRowStripe" dxfId="57"/>
    </tableStyle>
    <tableStyle name="B.Departure Guide-style" pivot="0" count="3" xr9:uid="{00000000-0011-0000-FFFF-FFFF1A000000}">
      <tableStyleElement type="headerRow" dxfId="56"/>
      <tableStyleElement type="firstRowStripe" dxfId="55"/>
      <tableStyleElement type="secondRowStripe" dxfId="54"/>
    </tableStyle>
    <tableStyle name="B.Departure Guide-style 2" pivot="0" count="2" xr9:uid="{00000000-0011-0000-FFFF-FFFF1B000000}">
      <tableStyleElement type="firstRowStripe" dxfId="53"/>
      <tableStyleElement type="secondRowStripe" dxfId="52"/>
    </tableStyle>
    <tableStyle name="B.Departure Guide-style 3" pivot="0" count="2" xr9:uid="{00000000-0011-0000-FFFF-FFFF1C000000}">
      <tableStyleElement type="firstRowStripe" dxfId="51"/>
      <tableStyleElement type="secondRowStripe" dxfId="50"/>
    </tableStyle>
    <tableStyle name="B.Departure Guide-style 4" pivot="0" count="3" xr9:uid="{00000000-0011-0000-FFFF-FFFF1D000000}">
      <tableStyleElement type="headerRow" dxfId="49"/>
      <tableStyleElement type="firstRowStripe" dxfId="48"/>
      <tableStyleElement type="secondRowStripe" dxfId="47"/>
    </tableStyle>
    <tableStyle name="B.Departure Guide-style 5" pivot="0" count="2" xr9:uid="{00000000-0011-0000-FFFF-FFFF1E000000}">
      <tableStyleElement type="firstRowStripe" dxfId="46"/>
      <tableStyleElement type="secondRowStripe" dxfId="45"/>
    </tableStyle>
    <tableStyle name="B.Departure Guide-style 6" pivot="0" count="2" xr9:uid="{00000000-0011-0000-FFFF-FFFF1F000000}">
      <tableStyleElement type="firstRowStripe" dxfId="44"/>
      <tableStyleElement type="secondRowStripe" dxfId="43"/>
    </tableStyle>
    <tableStyle name="B.Departure Guide-style 7" pivot="0" count="3" xr9:uid="{00000000-0011-0000-FFFF-FFFF20000000}">
      <tableStyleElement type="headerRow" dxfId="42"/>
      <tableStyleElement type="firstRowStripe" dxfId="41"/>
      <tableStyleElement type="secondRowStripe" dxfId="40"/>
    </tableStyle>
    <tableStyle name="B.Departure Guide-style 8" pivot="0" count="2" xr9:uid="{00000000-0011-0000-FFFF-FFFF21000000}">
      <tableStyleElement type="firstRowStripe" dxfId="39"/>
      <tableStyleElement type="secondRowStripe" dxfId="38"/>
    </tableStyle>
    <tableStyle name="B.Departure Guide-style 9" pivot="0" count="2" xr9:uid="{00000000-0011-0000-FFFF-FFFF22000000}">
      <tableStyleElement type="firstRowStripe" dxfId="37"/>
      <tableStyleElement type="secondRowStripe" dxfId="3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3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34" Type="http://schemas.openxmlformats.org/officeDocument/2006/relationships/customXml" Target="../customXml/item2.xml"/><Relationship Id="rId25" Type="http://schemas.openxmlformats.org/officeDocument/2006/relationships/theme" Target="theme/theme1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29" Type="http://schemas.microsoft.com/office/2017/06/relationships/rdRichValue" Target="richData/rdrichvalue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24" Type="http://customschemas.google.com/relationships/workbookmetadata" Target="metadata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28" Type="http://schemas.openxmlformats.org/officeDocument/2006/relationships/sheetMetadata" Target="metadata.xml"/><Relationship Id="rId31" Type="http://schemas.microsoft.com/office/2017/06/relationships/rdRichValueTypes" Target="richData/rdRichValueTypes.xml"/><Relationship Id="rId4" Type="http://schemas.openxmlformats.org/officeDocument/2006/relationships/worksheet" Target="worksheets/sheet4.xml"/><Relationship Id="rId27" Type="http://schemas.openxmlformats.org/officeDocument/2006/relationships/sharedStrings" Target="sharedStrings.xml"/><Relationship Id="rId30" Type="http://schemas.microsoft.com/office/2017/06/relationships/rdRichValueStructure" Target="richData/rdrichvaluestructure.xml"/><Relationship Id="rId35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badmccom.sharepoint.com/Users/jasminethai/Library/CloudStorage/OneDrive-Co&#770;ngtyTNHHJBA/WSB%20PROJECT/WSB%202023/Master%20List/Final%20Lists/Master%20List_new%20updated%20list/2023_MASTER%20LIST_15052023_WIND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 Tracking"/>
      <sheetName val="Allocation"/>
      <sheetName val="General Assignment"/>
      <sheetName val="Details Breakdown"/>
      <sheetName val="Details Airticket"/>
      <sheetName val="Details Hotels"/>
      <sheetName val="Optional tours_OP"/>
      <sheetName val="Operations Plan"/>
      <sheetName val="OLD 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fb t="e">#NAME?</fb>
    <v>4</v>
    <v>1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X3151"/>
  <sheetViews>
    <sheetView workbookViewId="0">
      <pane ySplit="1" topLeftCell="A2" activePane="bottomLeft" state="frozen"/>
      <selection pane="bottomLeft" activeCell="V17" sqref="V17"/>
    </sheetView>
  </sheetViews>
  <sheetFormatPr baseColWidth="10" defaultColWidth="11.1640625" defaultRowHeight="15" customHeight="1"/>
  <cols>
    <col min="1" max="1" width="6.1640625" customWidth="1"/>
    <col min="2" max="2" width="17.1640625" customWidth="1"/>
    <col min="3" max="3" width="15.83203125" customWidth="1"/>
    <col min="4" max="4" width="8.83203125" customWidth="1"/>
    <col min="5" max="5" width="21.33203125" customWidth="1"/>
    <col min="6" max="6" width="8.83203125" customWidth="1"/>
    <col min="7" max="7" width="6.1640625" customWidth="1"/>
    <col min="8" max="8" width="18.6640625" customWidth="1"/>
    <col min="9" max="9" width="12.5" customWidth="1"/>
    <col min="10" max="10" width="8.83203125" customWidth="1"/>
    <col min="11" max="11" width="9.5" customWidth="1"/>
    <col min="12" max="12" width="9.1640625" customWidth="1"/>
    <col min="13" max="14" width="11.1640625" customWidth="1"/>
    <col min="15" max="15" width="8.83203125" customWidth="1"/>
    <col min="16" max="17" width="9.5" customWidth="1"/>
    <col min="18" max="18" width="11.5" customWidth="1"/>
    <col min="19" max="19" width="8.83203125" customWidth="1"/>
    <col min="20" max="20" width="20.1640625" customWidth="1"/>
    <col min="21" max="21" width="8.83203125" customWidth="1"/>
    <col min="22" max="22" width="30.6640625" customWidth="1"/>
  </cols>
  <sheetData>
    <row r="1" spans="1:24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3"/>
      <c r="V1" s="3"/>
      <c r="W1" s="3" t="s">
        <v>20</v>
      </c>
    </row>
    <row r="2" spans="1:24" ht="15.75" customHeight="1">
      <c r="A2" s="4" t="s">
        <v>21</v>
      </c>
      <c r="B2" s="4" t="s">
        <v>22</v>
      </c>
      <c r="C2" s="4" t="s">
        <v>22</v>
      </c>
      <c r="D2" s="4" t="s">
        <v>23</v>
      </c>
      <c r="E2" s="4" t="s">
        <v>24</v>
      </c>
      <c r="F2" s="4" t="s">
        <v>25</v>
      </c>
      <c r="G2" s="5">
        <v>55</v>
      </c>
      <c r="H2" s="4" t="s">
        <v>26</v>
      </c>
      <c r="I2" s="4" t="s">
        <v>27</v>
      </c>
      <c r="J2" s="4" t="s">
        <v>28</v>
      </c>
      <c r="K2" s="5" t="s">
        <v>29</v>
      </c>
      <c r="L2" s="6">
        <v>0.78125</v>
      </c>
      <c r="M2" s="4" t="s">
        <v>30</v>
      </c>
      <c r="N2" s="4" t="s">
        <v>27</v>
      </c>
      <c r="O2" s="4" t="s">
        <v>31</v>
      </c>
      <c r="P2" s="5" t="s">
        <v>32</v>
      </c>
      <c r="Q2" s="7">
        <v>0.86458333333333337</v>
      </c>
      <c r="R2" s="4" t="s">
        <v>30</v>
      </c>
      <c r="S2" s="4" t="s">
        <v>33</v>
      </c>
      <c r="T2" s="4" t="s">
        <v>34</v>
      </c>
      <c r="U2" s="8"/>
      <c r="V2" s="8"/>
      <c r="W2">
        <v>15262305</v>
      </c>
      <c r="X2" t="s">
        <v>35</v>
      </c>
    </row>
    <row r="3" spans="1:24" ht="15.75" customHeight="1">
      <c r="A3" s="4" t="s">
        <v>21</v>
      </c>
      <c r="B3" s="4" t="s">
        <v>36</v>
      </c>
      <c r="C3" s="4" t="s">
        <v>36</v>
      </c>
      <c r="D3" s="4" t="s">
        <v>23</v>
      </c>
      <c r="E3" s="4" t="s">
        <v>37</v>
      </c>
      <c r="F3" s="4" t="s">
        <v>38</v>
      </c>
      <c r="G3" s="5">
        <v>55</v>
      </c>
      <c r="H3" s="4" t="s">
        <v>26</v>
      </c>
      <c r="I3" s="4" t="s">
        <v>39</v>
      </c>
      <c r="J3" s="4" t="s">
        <v>40</v>
      </c>
      <c r="K3" s="5" t="s">
        <v>29</v>
      </c>
      <c r="L3" s="6">
        <v>0.59027777777777779</v>
      </c>
      <c r="M3" s="4" t="s">
        <v>41</v>
      </c>
      <c r="N3" s="4" t="s">
        <v>39</v>
      </c>
      <c r="O3" s="4" t="s">
        <v>42</v>
      </c>
      <c r="P3" s="5" t="s">
        <v>32</v>
      </c>
      <c r="Q3" s="7">
        <v>0.68402777777777779</v>
      </c>
      <c r="R3" s="4" t="s">
        <v>41</v>
      </c>
      <c r="S3" s="4" t="s">
        <v>33</v>
      </c>
      <c r="T3" s="4"/>
      <c r="U3" s="4"/>
      <c r="V3" s="4"/>
      <c r="W3">
        <v>15262306</v>
      </c>
      <c r="X3" t="s">
        <v>43</v>
      </c>
    </row>
    <row r="4" spans="1:24" ht="15.75" customHeight="1">
      <c r="A4" s="4" t="s">
        <v>21</v>
      </c>
      <c r="B4" s="4" t="s">
        <v>44</v>
      </c>
      <c r="C4" s="4" t="s">
        <v>36</v>
      </c>
      <c r="D4" s="4" t="s">
        <v>45</v>
      </c>
      <c r="E4" s="4" t="s">
        <v>46</v>
      </c>
      <c r="F4" s="4" t="s">
        <v>47</v>
      </c>
      <c r="G4" s="5">
        <v>55</v>
      </c>
      <c r="H4" s="4" t="s">
        <v>26</v>
      </c>
      <c r="I4" s="4" t="s">
        <v>39</v>
      </c>
      <c r="J4" s="4" t="s">
        <v>40</v>
      </c>
      <c r="K4" s="5" t="s">
        <v>29</v>
      </c>
      <c r="L4" s="6">
        <v>0.59027777777777779</v>
      </c>
      <c r="M4" s="4" t="s">
        <v>41</v>
      </c>
      <c r="N4" s="4" t="s">
        <v>39</v>
      </c>
      <c r="O4" s="4" t="s">
        <v>42</v>
      </c>
      <c r="P4" s="5" t="s">
        <v>32</v>
      </c>
      <c r="Q4" s="7">
        <v>0.68402777777777779</v>
      </c>
      <c r="R4" s="4" t="s">
        <v>41</v>
      </c>
      <c r="S4" s="4" t="s">
        <v>33</v>
      </c>
      <c r="T4" s="4"/>
      <c r="U4" s="4"/>
      <c r="V4" s="4"/>
      <c r="W4">
        <v>15262306</v>
      </c>
      <c r="X4" t="s">
        <v>43</v>
      </c>
    </row>
    <row r="5" spans="1:24" ht="15.75" customHeight="1">
      <c r="A5" s="4" t="s">
        <v>21</v>
      </c>
      <c r="B5" s="4" t="s">
        <v>48</v>
      </c>
      <c r="C5" s="4" t="s">
        <v>48</v>
      </c>
      <c r="D5" s="4" t="s">
        <v>45</v>
      </c>
      <c r="E5" s="4" t="s">
        <v>49</v>
      </c>
      <c r="F5" s="4" t="s">
        <v>50</v>
      </c>
      <c r="G5" s="5">
        <v>53</v>
      </c>
      <c r="H5" s="4" t="s">
        <v>26</v>
      </c>
      <c r="I5" s="4" t="s">
        <v>39</v>
      </c>
      <c r="J5" s="4" t="s">
        <v>51</v>
      </c>
      <c r="K5" s="5" t="s">
        <v>29</v>
      </c>
      <c r="L5" s="6">
        <v>0.72222222222222221</v>
      </c>
      <c r="M5" s="4" t="s">
        <v>41</v>
      </c>
      <c r="N5" s="4" t="s">
        <v>39</v>
      </c>
      <c r="O5" s="4" t="s">
        <v>52</v>
      </c>
      <c r="P5" s="5" t="s">
        <v>32</v>
      </c>
      <c r="Q5" s="7">
        <v>0.81944444444444442</v>
      </c>
      <c r="R5" s="4" t="s">
        <v>41</v>
      </c>
      <c r="S5" s="4" t="s">
        <v>33</v>
      </c>
      <c r="T5" s="4"/>
      <c r="U5" s="8"/>
      <c r="V5" s="8"/>
      <c r="W5">
        <v>15262307</v>
      </c>
      <c r="X5" t="s">
        <v>43</v>
      </c>
    </row>
    <row r="6" spans="1:24" ht="15.75" customHeight="1">
      <c r="A6" s="4" t="s">
        <v>21</v>
      </c>
      <c r="B6" s="4" t="s">
        <v>53</v>
      </c>
      <c r="C6" s="4" t="s">
        <v>48</v>
      </c>
      <c r="D6" s="4" t="s">
        <v>45</v>
      </c>
      <c r="E6" s="4" t="s">
        <v>54</v>
      </c>
      <c r="F6" s="4" t="s">
        <v>55</v>
      </c>
      <c r="G6" s="5">
        <v>65</v>
      </c>
      <c r="H6" s="4" t="s">
        <v>26</v>
      </c>
      <c r="I6" s="4" t="s">
        <v>39</v>
      </c>
      <c r="J6" s="4" t="s">
        <v>51</v>
      </c>
      <c r="K6" s="5" t="s">
        <v>29</v>
      </c>
      <c r="L6" s="6">
        <v>0.72222222222222221</v>
      </c>
      <c r="M6" s="4" t="s">
        <v>41</v>
      </c>
      <c r="N6" s="4" t="s">
        <v>39</v>
      </c>
      <c r="O6" s="4" t="s">
        <v>52</v>
      </c>
      <c r="P6" s="5" t="s">
        <v>32</v>
      </c>
      <c r="Q6" s="7">
        <v>0.81944444444444442</v>
      </c>
      <c r="R6" s="4" t="s">
        <v>41</v>
      </c>
      <c r="S6" s="4" t="s">
        <v>33</v>
      </c>
      <c r="T6" s="4"/>
      <c r="U6" s="8"/>
      <c r="V6" s="8"/>
      <c r="W6">
        <v>15262307</v>
      </c>
      <c r="X6" t="s">
        <v>43</v>
      </c>
    </row>
    <row r="7" spans="1:24" ht="15.75" customHeight="1">
      <c r="A7" s="4" t="s">
        <v>21</v>
      </c>
      <c r="B7" s="4" t="s">
        <v>56</v>
      </c>
      <c r="C7" s="4" t="s">
        <v>56</v>
      </c>
      <c r="D7" s="4" t="s">
        <v>23</v>
      </c>
      <c r="E7" s="4" t="s">
        <v>57</v>
      </c>
      <c r="F7" s="4" t="s">
        <v>58</v>
      </c>
      <c r="G7" s="5">
        <v>46</v>
      </c>
      <c r="H7" s="4" t="s">
        <v>26</v>
      </c>
      <c r="I7" s="4" t="s">
        <v>27</v>
      </c>
      <c r="J7" s="4" t="s">
        <v>28</v>
      </c>
      <c r="K7" s="5" t="s">
        <v>29</v>
      </c>
      <c r="L7" s="6">
        <v>0.78125</v>
      </c>
      <c r="M7" s="4" t="s">
        <v>30</v>
      </c>
      <c r="N7" s="4" t="s">
        <v>59</v>
      </c>
      <c r="O7" s="4" t="s">
        <v>60</v>
      </c>
      <c r="P7" s="5" t="s">
        <v>32</v>
      </c>
      <c r="Q7" s="7">
        <v>0.73958333333333337</v>
      </c>
      <c r="R7" s="4" t="s">
        <v>30</v>
      </c>
      <c r="S7" s="4" t="s">
        <v>33</v>
      </c>
      <c r="T7" s="4"/>
      <c r="U7" s="8"/>
      <c r="V7" s="8"/>
      <c r="W7">
        <v>15262308</v>
      </c>
      <c r="X7" t="s">
        <v>61</v>
      </c>
    </row>
    <row r="8" spans="1:24" ht="15.75" customHeight="1">
      <c r="A8" s="4" t="s">
        <v>21</v>
      </c>
      <c r="B8" s="4" t="s">
        <v>62</v>
      </c>
      <c r="C8" s="4" t="s">
        <v>56</v>
      </c>
      <c r="D8" s="4" t="s">
        <v>23</v>
      </c>
      <c r="E8" s="4" t="s">
        <v>63</v>
      </c>
      <c r="F8" s="4" t="s">
        <v>64</v>
      </c>
      <c r="G8" s="5">
        <v>44</v>
      </c>
      <c r="H8" s="4" t="s">
        <v>26</v>
      </c>
      <c r="I8" s="4" t="s">
        <v>59</v>
      </c>
      <c r="J8" s="4" t="s">
        <v>65</v>
      </c>
      <c r="K8" s="5" t="s">
        <v>66</v>
      </c>
      <c r="L8" s="6">
        <v>0.72916666666666663</v>
      </c>
      <c r="M8" s="4" t="s">
        <v>30</v>
      </c>
      <c r="N8" s="4" t="s">
        <v>67</v>
      </c>
      <c r="O8" s="4" t="s">
        <v>68</v>
      </c>
      <c r="P8" s="5" t="s">
        <v>32</v>
      </c>
      <c r="Q8" s="7">
        <v>0.85416666666666663</v>
      </c>
      <c r="R8" s="4" t="s">
        <v>41</v>
      </c>
      <c r="S8" s="4" t="s">
        <v>33</v>
      </c>
      <c r="T8" s="4"/>
      <c r="U8" s="8"/>
      <c r="V8" s="8"/>
      <c r="W8">
        <v>15262308</v>
      </c>
      <c r="X8" t="s">
        <v>61</v>
      </c>
    </row>
    <row r="9" spans="1:24" ht="15.75" customHeight="1">
      <c r="A9" s="4" t="s">
        <v>21</v>
      </c>
      <c r="B9" s="4" t="s">
        <v>69</v>
      </c>
      <c r="C9" s="4" t="s">
        <v>69</v>
      </c>
      <c r="D9" s="4" t="s">
        <v>23</v>
      </c>
      <c r="E9" s="4" t="s">
        <v>70</v>
      </c>
      <c r="F9" s="4" t="s">
        <v>71</v>
      </c>
      <c r="G9" s="5">
        <v>39</v>
      </c>
      <c r="H9" s="4" t="s">
        <v>26</v>
      </c>
      <c r="I9" s="4" t="s">
        <v>27</v>
      </c>
      <c r="J9" s="4" t="s">
        <v>28</v>
      </c>
      <c r="K9" s="5" t="s">
        <v>29</v>
      </c>
      <c r="L9" s="6">
        <v>0.78125</v>
      </c>
      <c r="M9" s="4" t="s">
        <v>30</v>
      </c>
      <c r="N9" s="4" t="s">
        <v>59</v>
      </c>
      <c r="O9" s="4" t="s">
        <v>60</v>
      </c>
      <c r="P9" s="5" t="s">
        <v>32</v>
      </c>
      <c r="Q9" s="7">
        <v>0.73958333333333337</v>
      </c>
      <c r="R9" s="4" t="s">
        <v>30</v>
      </c>
      <c r="S9" s="4" t="s">
        <v>33</v>
      </c>
      <c r="T9" s="4"/>
      <c r="U9" s="8"/>
      <c r="V9" s="8"/>
      <c r="W9">
        <v>15262309</v>
      </c>
      <c r="X9" t="s">
        <v>43</v>
      </c>
    </row>
    <row r="10" spans="1:24" ht="15.75" customHeight="1">
      <c r="A10" s="4" t="s">
        <v>21</v>
      </c>
      <c r="B10" s="4" t="s">
        <v>72</v>
      </c>
      <c r="C10" s="4" t="s">
        <v>69</v>
      </c>
      <c r="D10" s="4" t="s">
        <v>23</v>
      </c>
      <c r="E10" s="4" t="s">
        <v>73</v>
      </c>
      <c r="F10" s="4" t="s">
        <v>74</v>
      </c>
      <c r="G10" s="5">
        <v>46</v>
      </c>
      <c r="H10" s="4" t="s">
        <v>26</v>
      </c>
      <c r="I10" s="4" t="s">
        <v>27</v>
      </c>
      <c r="J10" s="4" t="s">
        <v>28</v>
      </c>
      <c r="K10" s="5" t="s">
        <v>66</v>
      </c>
      <c r="L10" s="6">
        <v>0.78125</v>
      </c>
      <c r="M10" s="4" t="s">
        <v>30</v>
      </c>
      <c r="N10" s="4" t="s">
        <v>59</v>
      </c>
      <c r="O10" s="4" t="s">
        <v>60</v>
      </c>
      <c r="P10" s="5" t="s">
        <v>32</v>
      </c>
      <c r="Q10" s="7">
        <v>0.73958333333333337</v>
      </c>
      <c r="R10" s="4" t="s">
        <v>30</v>
      </c>
      <c r="S10" s="4" t="s">
        <v>33</v>
      </c>
      <c r="T10" s="4"/>
      <c r="U10" s="8"/>
      <c r="V10" s="4"/>
      <c r="W10">
        <v>15262309</v>
      </c>
      <c r="X10" t="s">
        <v>43</v>
      </c>
    </row>
    <row r="11" spans="1:24" ht="15.75" customHeight="1">
      <c r="A11" s="4" t="s">
        <v>21</v>
      </c>
      <c r="B11" s="4" t="s">
        <v>75</v>
      </c>
      <c r="C11" s="4" t="s">
        <v>75</v>
      </c>
      <c r="D11" s="4" t="s">
        <v>45</v>
      </c>
      <c r="E11" s="4" t="s">
        <v>76</v>
      </c>
      <c r="F11" s="4" t="s">
        <v>77</v>
      </c>
      <c r="G11" s="5">
        <v>59</v>
      </c>
      <c r="H11" s="4" t="s">
        <v>26</v>
      </c>
      <c r="I11" s="4" t="s">
        <v>59</v>
      </c>
      <c r="J11" s="4" t="s">
        <v>65</v>
      </c>
      <c r="K11" s="5" t="s">
        <v>29</v>
      </c>
      <c r="L11" s="6">
        <v>0.72916666666666663</v>
      </c>
      <c r="M11" s="4" t="s">
        <v>30</v>
      </c>
      <c r="N11" s="4" t="s">
        <v>59</v>
      </c>
      <c r="O11" s="4" t="s">
        <v>78</v>
      </c>
      <c r="P11" s="5" t="s">
        <v>32</v>
      </c>
      <c r="Q11" s="7">
        <v>0.79513888888888884</v>
      </c>
      <c r="R11" s="4" t="s">
        <v>30</v>
      </c>
      <c r="S11" s="4" t="s">
        <v>33</v>
      </c>
      <c r="T11" s="4"/>
      <c r="U11" s="8"/>
      <c r="V11" s="8"/>
      <c r="W11">
        <v>15262310</v>
      </c>
      <c r="X11" t="s">
        <v>43</v>
      </c>
    </row>
    <row r="12" spans="1:24" ht="15.75" customHeight="1">
      <c r="A12" s="4" t="s">
        <v>21</v>
      </c>
      <c r="B12" s="4" t="s">
        <v>79</v>
      </c>
      <c r="C12" s="4" t="s">
        <v>75</v>
      </c>
      <c r="D12" s="4" t="s">
        <v>45</v>
      </c>
      <c r="E12" s="4" t="s">
        <v>80</v>
      </c>
      <c r="F12" s="4" t="s">
        <v>81</v>
      </c>
      <c r="G12" s="5">
        <v>54</v>
      </c>
      <c r="H12" s="4" t="s">
        <v>26</v>
      </c>
      <c r="I12" s="4" t="s">
        <v>59</v>
      </c>
      <c r="J12" s="4" t="s">
        <v>82</v>
      </c>
      <c r="K12" s="5" t="s">
        <v>29</v>
      </c>
      <c r="L12" s="6">
        <v>0.67013888888888884</v>
      </c>
      <c r="M12" s="4" t="s">
        <v>30</v>
      </c>
      <c r="N12" s="4" t="s">
        <v>59</v>
      </c>
      <c r="O12" s="4" t="s">
        <v>60</v>
      </c>
      <c r="P12" s="5" t="s">
        <v>32</v>
      </c>
      <c r="Q12" s="7">
        <v>0.73958333333333337</v>
      </c>
      <c r="R12" s="4" t="s">
        <v>30</v>
      </c>
      <c r="S12" s="4" t="s">
        <v>33</v>
      </c>
      <c r="T12" s="4"/>
      <c r="U12" s="8"/>
      <c r="V12" s="8"/>
      <c r="W12">
        <v>15262310</v>
      </c>
      <c r="X12" t="s">
        <v>43</v>
      </c>
    </row>
    <row r="13" spans="1:24" ht="15.75" customHeight="1">
      <c r="A13" s="4" t="s">
        <v>21</v>
      </c>
      <c r="B13" s="4" t="s">
        <v>83</v>
      </c>
      <c r="C13" s="4" t="s">
        <v>83</v>
      </c>
      <c r="D13" s="4" t="s">
        <v>23</v>
      </c>
      <c r="E13" s="4" t="s">
        <v>84</v>
      </c>
      <c r="F13" s="4" t="s">
        <v>85</v>
      </c>
      <c r="G13" s="5">
        <v>35</v>
      </c>
      <c r="H13" s="4" t="s">
        <v>26</v>
      </c>
      <c r="I13" s="4" t="s">
        <v>67</v>
      </c>
      <c r="J13" s="4" t="s">
        <v>86</v>
      </c>
      <c r="K13" s="5" t="s">
        <v>66</v>
      </c>
      <c r="L13" s="6">
        <v>0.72222222222222221</v>
      </c>
      <c r="M13" s="4" t="s">
        <v>41</v>
      </c>
      <c r="N13" s="4" t="s">
        <v>67</v>
      </c>
      <c r="O13" s="4" t="s">
        <v>87</v>
      </c>
      <c r="P13" s="5" t="s">
        <v>32</v>
      </c>
      <c r="Q13" s="7">
        <v>0.78125</v>
      </c>
      <c r="R13" s="4" t="s">
        <v>41</v>
      </c>
      <c r="S13" s="4" t="s">
        <v>33</v>
      </c>
      <c r="T13" s="4"/>
      <c r="U13" s="8"/>
      <c r="V13" s="4"/>
      <c r="W13">
        <v>15262311</v>
      </c>
      <c r="X13" t="s">
        <v>43</v>
      </c>
    </row>
    <row r="14" spans="1:24" ht="15.75" customHeight="1">
      <c r="A14" s="4" t="s">
        <v>21</v>
      </c>
      <c r="B14" s="4" t="s">
        <v>88</v>
      </c>
      <c r="C14" s="4" t="s">
        <v>83</v>
      </c>
      <c r="D14" s="4" t="s">
        <v>45</v>
      </c>
      <c r="E14" s="4" t="s">
        <v>89</v>
      </c>
      <c r="F14" s="4" t="s">
        <v>85</v>
      </c>
      <c r="G14" s="5">
        <v>31</v>
      </c>
      <c r="H14" s="4" t="s">
        <v>26</v>
      </c>
      <c r="I14" s="4" t="s">
        <v>67</v>
      </c>
      <c r="J14" s="4" t="s">
        <v>86</v>
      </c>
      <c r="K14" s="5" t="s">
        <v>66</v>
      </c>
      <c r="L14" s="6">
        <v>0.72222222222222221</v>
      </c>
      <c r="M14" s="4" t="s">
        <v>41</v>
      </c>
      <c r="N14" s="4" t="s">
        <v>67</v>
      </c>
      <c r="O14" s="4" t="s">
        <v>87</v>
      </c>
      <c r="P14" s="5" t="s">
        <v>32</v>
      </c>
      <c r="Q14" s="7">
        <v>0.78125</v>
      </c>
      <c r="R14" s="4" t="s">
        <v>41</v>
      </c>
      <c r="S14" s="4" t="s">
        <v>33</v>
      </c>
      <c r="T14" s="4"/>
      <c r="U14" s="8"/>
      <c r="V14" s="4"/>
      <c r="W14">
        <v>15262311</v>
      </c>
      <c r="X14" t="s">
        <v>43</v>
      </c>
    </row>
    <row r="15" spans="1:24" ht="15.75" customHeight="1">
      <c r="A15" s="4" t="s">
        <v>21</v>
      </c>
      <c r="B15" s="4" t="s">
        <v>90</v>
      </c>
      <c r="C15" s="4" t="s">
        <v>83</v>
      </c>
      <c r="D15" s="4" t="s">
        <v>23</v>
      </c>
      <c r="E15" s="4" t="s">
        <v>91</v>
      </c>
      <c r="F15" s="4" t="s">
        <v>85</v>
      </c>
      <c r="G15" s="5">
        <v>1</v>
      </c>
      <c r="H15" s="4" t="s">
        <v>26</v>
      </c>
      <c r="I15" s="4" t="s">
        <v>67</v>
      </c>
      <c r="J15" s="4" t="s">
        <v>86</v>
      </c>
      <c r="K15" s="5" t="s">
        <v>66</v>
      </c>
      <c r="L15" s="6">
        <v>0.72222222222222221</v>
      </c>
      <c r="M15" s="4" t="s">
        <v>41</v>
      </c>
      <c r="N15" s="4" t="s">
        <v>67</v>
      </c>
      <c r="O15" s="4" t="s">
        <v>87</v>
      </c>
      <c r="P15" s="5" t="s">
        <v>32</v>
      </c>
      <c r="Q15" s="7">
        <v>0.78125</v>
      </c>
      <c r="R15" s="4" t="s">
        <v>41</v>
      </c>
      <c r="S15" s="4" t="s">
        <v>33</v>
      </c>
      <c r="T15" s="4"/>
      <c r="U15" s="8"/>
      <c r="V15" s="4"/>
      <c r="W15">
        <v>15262311</v>
      </c>
      <c r="X15" t="s">
        <v>43</v>
      </c>
    </row>
    <row r="16" spans="1:24" ht="15.75" customHeight="1">
      <c r="A16" s="4" t="s">
        <v>21</v>
      </c>
      <c r="B16" s="4" t="s">
        <v>92</v>
      </c>
      <c r="C16" s="4" t="s">
        <v>92</v>
      </c>
      <c r="D16" s="4" t="s">
        <v>23</v>
      </c>
      <c r="E16" s="4" t="s">
        <v>93</v>
      </c>
      <c r="F16" s="4" t="s">
        <v>94</v>
      </c>
      <c r="G16" s="5">
        <v>29</v>
      </c>
      <c r="H16" s="4" t="s">
        <v>26</v>
      </c>
      <c r="I16" s="4" t="s">
        <v>27</v>
      </c>
      <c r="J16" s="4" t="s">
        <v>28</v>
      </c>
      <c r="K16" s="5" t="s">
        <v>29</v>
      </c>
      <c r="L16" s="6">
        <v>0.78125</v>
      </c>
      <c r="M16" s="4" t="s">
        <v>30</v>
      </c>
      <c r="N16" s="4" t="s">
        <v>95</v>
      </c>
      <c r="O16" s="4" t="s">
        <v>96</v>
      </c>
      <c r="P16" s="5" t="s">
        <v>32</v>
      </c>
      <c r="Q16" s="7">
        <v>0.5</v>
      </c>
      <c r="R16" s="4" t="s">
        <v>30</v>
      </c>
      <c r="S16" s="4" t="s">
        <v>33</v>
      </c>
      <c r="T16" s="4"/>
      <c r="U16" s="8"/>
      <c r="V16" s="8"/>
      <c r="W16">
        <v>15262312</v>
      </c>
      <c r="X16" t="s">
        <v>61</v>
      </c>
    </row>
    <row r="17" spans="1:24" ht="15.75" customHeight="1">
      <c r="A17" s="4" t="s">
        <v>21</v>
      </c>
      <c r="B17" s="4" t="s">
        <v>97</v>
      </c>
      <c r="C17" s="4" t="s">
        <v>92</v>
      </c>
      <c r="D17" s="4" t="s">
        <v>23</v>
      </c>
      <c r="E17" s="4" t="s">
        <v>98</v>
      </c>
      <c r="F17" s="4" t="s">
        <v>99</v>
      </c>
      <c r="G17" s="5">
        <v>30</v>
      </c>
      <c r="H17" s="4" t="s">
        <v>26</v>
      </c>
      <c r="I17" s="4" t="s">
        <v>27</v>
      </c>
      <c r="J17" s="4" t="s">
        <v>28</v>
      </c>
      <c r="K17" s="5" t="s">
        <v>29</v>
      </c>
      <c r="L17" s="6">
        <v>0.78125</v>
      </c>
      <c r="M17" s="4" t="s">
        <v>30</v>
      </c>
      <c r="N17" s="4" t="s">
        <v>27</v>
      </c>
      <c r="O17" s="4" t="s">
        <v>31</v>
      </c>
      <c r="P17" s="5" t="s">
        <v>32</v>
      </c>
      <c r="Q17" s="7">
        <v>0.86458333333333337</v>
      </c>
      <c r="R17" s="4" t="s">
        <v>30</v>
      </c>
      <c r="S17" s="4" t="s">
        <v>33</v>
      </c>
      <c r="T17" s="4"/>
      <c r="U17" s="8"/>
      <c r="V17" s="8"/>
      <c r="W17">
        <v>15262312</v>
      </c>
      <c r="X17" t="s">
        <v>61</v>
      </c>
    </row>
    <row r="18" spans="1:24" ht="15.75" customHeight="1">
      <c r="A18" s="4" t="s">
        <v>21</v>
      </c>
      <c r="B18" s="4" t="s">
        <v>100</v>
      </c>
      <c r="C18" s="4" t="s">
        <v>100</v>
      </c>
      <c r="D18" s="4" t="s">
        <v>23</v>
      </c>
      <c r="E18" s="4" t="s">
        <v>101</v>
      </c>
      <c r="F18" s="4" t="s">
        <v>102</v>
      </c>
      <c r="G18" s="5">
        <v>55</v>
      </c>
      <c r="H18" s="4" t="s">
        <v>26</v>
      </c>
      <c r="I18" s="4" t="s">
        <v>27</v>
      </c>
      <c r="J18" s="4" t="s">
        <v>28</v>
      </c>
      <c r="K18" s="5" t="s">
        <v>29</v>
      </c>
      <c r="L18" s="6">
        <v>0.78125</v>
      </c>
      <c r="M18" s="4" t="s">
        <v>30</v>
      </c>
      <c r="N18" s="4" t="s">
        <v>27</v>
      </c>
      <c r="O18" s="4" t="s">
        <v>31</v>
      </c>
      <c r="P18" s="5" t="s">
        <v>32</v>
      </c>
      <c r="Q18" s="7">
        <v>0.86458333333333337</v>
      </c>
      <c r="R18" s="4" t="s">
        <v>30</v>
      </c>
      <c r="S18" s="4" t="s">
        <v>33</v>
      </c>
      <c r="T18" s="4"/>
      <c r="U18" s="8"/>
      <c r="V18" s="8"/>
      <c r="W18">
        <v>15262313</v>
      </c>
      <c r="X18" t="s">
        <v>43</v>
      </c>
    </row>
    <row r="19" spans="1:24" ht="15.75" customHeight="1">
      <c r="A19" s="4" t="s">
        <v>21</v>
      </c>
      <c r="B19" s="4" t="s">
        <v>103</v>
      </c>
      <c r="C19" s="4" t="s">
        <v>100</v>
      </c>
      <c r="D19" s="4" t="s">
        <v>45</v>
      </c>
      <c r="E19" s="4" t="s">
        <v>104</v>
      </c>
      <c r="F19" s="4" t="s">
        <v>102</v>
      </c>
      <c r="G19" s="5">
        <v>47</v>
      </c>
      <c r="H19" s="4" t="s">
        <v>26</v>
      </c>
      <c r="I19" s="4" t="s">
        <v>27</v>
      </c>
      <c r="J19" s="4" t="s">
        <v>28</v>
      </c>
      <c r="K19" s="5" t="s">
        <v>29</v>
      </c>
      <c r="L19" s="6">
        <v>0.78125</v>
      </c>
      <c r="M19" s="4" t="s">
        <v>30</v>
      </c>
      <c r="N19" s="4" t="s">
        <v>27</v>
      </c>
      <c r="O19" s="4" t="s">
        <v>31</v>
      </c>
      <c r="P19" s="5" t="s">
        <v>32</v>
      </c>
      <c r="Q19" s="7">
        <v>0.86458333333333337</v>
      </c>
      <c r="R19" s="4" t="s">
        <v>30</v>
      </c>
      <c r="S19" s="4" t="s">
        <v>33</v>
      </c>
      <c r="T19" s="4"/>
      <c r="U19" s="8"/>
      <c r="V19" s="8"/>
      <c r="W19">
        <v>15262313</v>
      </c>
      <c r="X19" t="s">
        <v>43</v>
      </c>
    </row>
    <row r="20" spans="1:24" ht="15.75" customHeight="1">
      <c r="A20" s="4" t="s">
        <v>21</v>
      </c>
      <c r="B20" s="4" t="s">
        <v>105</v>
      </c>
      <c r="C20" s="4" t="s">
        <v>105</v>
      </c>
      <c r="D20" s="4" t="s">
        <v>45</v>
      </c>
      <c r="E20" s="4" t="s">
        <v>106</v>
      </c>
      <c r="F20" s="4" t="s">
        <v>107</v>
      </c>
      <c r="G20" s="5">
        <v>64</v>
      </c>
      <c r="H20" s="4" t="s">
        <v>26</v>
      </c>
      <c r="I20" s="4" t="s">
        <v>39</v>
      </c>
      <c r="J20" s="4" t="s">
        <v>40</v>
      </c>
      <c r="K20" s="5" t="s">
        <v>29</v>
      </c>
      <c r="L20" s="6">
        <v>0.59027777777777779</v>
      </c>
      <c r="M20" s="4" t="s">
        <v>41</v>
      </c>
      <c r="N20" s="4" t="s">
        <v>39</v>
      </c>
      <c r="O20" s="4" t="s">
        <v>42</v>
      </c>
      <c r="P20" s="5" t="s">
        <v>108</v>
      </c>
      <c r="Q20" s="7">
        <v>0.68402777777777779</v>
      </c>
      <c r="R20" s="4" t="s">
        <v>41</v>
      </c>
      <c r="S20" s="4" t="s">
        <v>33</v>
      </c>
      <c r="T20" s="4"/>
      <c r="U20" s="8"/>
      <c r="V20" s="8"/>
      <c r="W20">
        <v>15262314</v>
      </c>
      <c r="X20" t="s">
        <v>43</v>
      </c>
    </row>
    <row r="21" spans="1:24" ht="15.75" customHeight="1">
      <c r="A21" s="4" t="s">
        <v>21</v>
      </c>
      <c r="B21" s="4" t="s">
        <v>109</v>
      </c>
      <c r="C21" s="4" t="s">
        <v>105</v>
      </c>
      <c r="D21" s="4" t="s">
        <v>23</v>
      </c>
      <c r="E21" s="4" t="s">
        <v>110</v>
      </c>
      <c r="F21" s="4" t="s">
        <v>107</v>
      </c>
      <c r="G21" s="5">
        <v>69</v>
      </c>
      <c r="H21" s="4" t="s">
        <v>26</v>
      </c>
      <c r="I21" s="4" t="s">
        <v>39</v>
      </c>
      <c r="J21" s="4" t="s">
        <v>40</v>
      </c>
      <c r="K21" s="5" t="s">
        <v>29</v>
      </c>
      <c r="L21" s="6">
        <v>0.59027777777777779</v>
      </c>
      <c r="M21" s="4" t="s">
        <v>41</v>
      </c>
      <c r="N21" s="4" t="s">
        <v>39</v>
      </c>
      <c r="O21" s="4" t="s">
        <v>42</v>
      </c>
      <c r="P21" s="5" t="s">
        <v>108</v>
      </c>
      <c r="Q21" s="7">
        <v>0.68402777777777779</v>
      </c>
      <c r="R21" s="4" t="s">
        <v>41</v>
      </c>
      <c r="S21" s="4" t="s">
        <v>33</v>
      </c>
      <c r="T21" s="4"/>
      <c r="U21" s="4"/>
      <c r="V21" s="4"/>
      <c r="W21">
        <v>15262314</v>
      </c>
      <c r="X21" t="s">
        <v>43</v>
      </c>
    </row>
    <row r="22" spans="1:24" ht="15.75" customHeight="1">
      <c r="A22" s="4" t="s">
        <v>21</v>
      </c>
      <c r="B22" s="4" t="s">
        <v>111</v>
      </c>
      <c r="C22" s="4" t="s">
        <v>105</v>
      </c>
      <c r="D22" s="4" t="s">
        <v>23</v>
      </c>
      <c r="E22" s="4" t="s">
        <v>112</v>
      </c>
      <c r="F22" s="4" t="s">
        <v>113</v>
      </c>
      <c r="G22" s="5">
        <v>51</v>
      </c>
      <c r="H22" s="4" t="s">
        <v>26</v>
      </c>
      <c r="I22" s="4" t="s">
        <v>114</v>
      </c>
      <c r="J22" s="4" t="s">
        <v>115</v>
      </c>
      <c r="K22" s="5" t="s">
        <v>29</v>
      </c>
      <c r="L22" s="6">
        <v>0.625</v>
      </c>
      <c r="M22" s="4" t="s">
        <v>30</v>
      </c>
      <c r="N22" s="4" t="s">
        <v>114</v>
      </c>
      <c r="O22" s="4" t="s">
        <v>116</v>
      </c>
      <c r="P22" s="5" t="s">
        <v>108</v>
      </c>
      <c r="Q22" s="7">
        <v>0.47916666666666669</v>
      </c>
      <c r="R22" s="4" t="s">
        <v>30</v>
      </c>
      <c r="S22" s="4" t="s">
        <v>33</v>
      </c>
      <c r="T22" s="4"/>
      <c r="U22" s="8"/>
      <c r="V22" s="4"/>
      <c r="W22">
        <v>15262315</v>
      </c>
      <c r="X22" t="s">
        <v>43</v>
      </c>
    </row>
    <row r="23" spans="1:24" ht="15.75" customHeight="1">
      <c r="A23" s="4" t="s">
        <v>21</v>
      </c>
      <c r="B23" s="4" t="s">
        <v>117</v>
      </c>
      <c r="C23" s="4" t="s">
        <v>105</v>
      </c>
      <c r="D23" s="4" t="s">
        <v>45</v>
      </c>
      <c r="E23" s="4" t="s">
        <v>118</v>
      </c>
      <c r="F23" s="4" t="s">
        <v>119</v>
      </c>
      <c r="G23" s="5">
        <v>49</v>
      </c>
      <c r="H23" s="4" t="s">
        <v>26</v>
      </c>
      <c r="I23" s="4" t="s">
        <v>114</v>
      </c>
      <c r="J23" s="4" t="s">
        <v>115</v>
      </c>
      <c r="K23" s="5" t="s">
        <v>29</v>
      </c>
      <c r="L23" s="6">
        <v>0.625</v>
      </c>
      <c r="M23" s="4" t="s">
        <v>30</v>
      </c>
      <c r="N23" s="4" t="s">
        <v>114</v>
      </c>
      <c r="O23" s="4" t="s">
        <v>116</v>
      </c>
      <c r="P23" s="5" t="s">
        <v>108</v>
      </c>
      <c r="Q23" s="7">
        <v>0.47916666666666669</v>
      </c>
      <c r="R23" s="4" t="s">
        <v>30</v>
      </c>
      <c r="S23" s="4" t="s">
        <v>33</v>
      </c>
      <c r="T23" s="4"/>
      <c r="U23" s="8"/>
      <c r="V23" s="4"/>
      <c r="W23">
        <v>15262315</v>
      </c>
      <c r="X23" t="s">
        <v>43</v>
      </c>
    </row>
    <row r="24" spans="1:24" ht="15.75" customHeight="1">
      <c r="A24" s="4" t="s">
        <v>21</v>
      </c>
      <c r="B24" s="4" t="s">
        <v>120</v>
      </c>
      <c r="C24" s="4" t="s">
        <v>105</v>
      </c>
      <c r="D24" s="4" t="s">
        <v>45</v>
      </c>
      <c r="E24" s="4" t="s">
        <v>121</v>
      </c>
      <c r="F24" s="4" t="s">
        <v>122</v>
      </c>
      <c r="G24" s="5">
        <v>62</v>
      </c>
      <c r="H24" s="4" t="s">
        <v>26</v>
      </c>
      <c r="I24" s="4" t="s">
        <v>114</v>
      </c>
      <c r="J24" s="4" t="s">
        <v>115</v>
      </c>
      <c r="K24" s="5" t="s">
        <v>29</v>
      </c>
      <c r="L24" s="6">
        <v>0.625</v>
      </c>
      <c r="M24" s="4" t="s">
        <v>30</v>
      </c>
      <c r="N24" s="4" t="s">
        <v>114</v>
      </c>
      <c r="O24" s="4" t="s">
        <v>116</v>
      </c>
      <c r="P24" s="5" t="s">
        <v>108</v>
      </c>
      <c r="Q24" s="7">
        <v>0.47916666666666669</v>
      </c>
      <c r="R24" s="4" t="s">
        <v>30</v>
      </c>
      <c r="S24" s="4" t="s">
        <v>33</v>
      </c>
      <c r="T24" s="4"/>
      <c r="U24" s="8"/>
      <c r="V24" s="8"/>
      <c r="W24">
        <v>15262316</v>
      </c>
      <c r="X24" t="s">
        <v>61</v>
      </c>
    </row>
    <row r="25" spans="1:24" ht="15.75" customHeight="1">
      <c r="A25" s="4" t="s">
        <v>21</v>
      </c>
      <c r="B25" s="4" t="s">
        <v>123</v>
      </c>
      <c r="C25" s="4" t="s">
        <v>105</v>
      </c>
      <c r="D25" s="4" t="s">
        <v>45</v>
      </c>
      <c r="E25" s="4" t="s">
        <v>124</v>
      </c>
      <c r="F25" s="4" t="s">
        <v>125</v>
      </c>
      <c r="G25" s="5">
        <v>55</v>
      </c>
      <c r="H25" s="4" t="s">
        <v>26</v>
      </c>
      <c r="I25" s="4" t="s">
        <v>67</v>
      </c>
      <c r="J25" s="4" t="s">
        <v>126</v>
      </c>
      <c r="K25" s="5" t="s">
        <v>29</v>
      </c>
      <c r="L25" s="6">
        <v>0.72222222222222221</v>
      </c>
      <c r="M25" s="4" t="s">
        <v>41</v>
      </c>
      <c r="N25" s="4" t="s">
        <v>67</v>
      </c>
      <c r="O25" s="4" t="s">
        <v>127</v>
      </c>
      <c r="P25" s="5" t="s">
        <v>108</v>
      </c>
      <c r="Q25" s="7">
        <v>0.66666666666666663</v>
      </c>
      <c r="R25" s="4" t="s">
        <v>41</v>
      </c>
      <c r="S25" s="4" t="s">
        <v>33</v>
      </c>
      <c r="T25" s="4"/>
      <c r="U25" s="8"/>
      <c r="V25" s="8"/>
      <c r="W25">
        <v>15262316</v>
      </c>
      <c r="X25" t="s">
        <v>61</v>
      </c>
    </row>
    <row r="26" spans="1:24" ht="15.75" customHeight="1">
      <c r="A26" s="4" t="s">
        <v>21</v>
      </c>
      <c r="B26" s="4" t="s">
        <v>128</v>
      </c>
      <c r="C26" s="4" t="s">
        <v>128</v>
      </c>
      <c r="D26" s="4" t="s">
        <v>45</v>
      </c>
      <c r="E26" s="4" t="s">
        <v>129</v>
      </c>
      <c r="F26" s="4" t="s">
        <v>130</v>
      </c>
      <c r="G26" s="5">
        <v>54</v>
      </c>
      <c r="H26" s="4" t="s">
        <v>26</v>
      </c>
      <c r="I26" s="4" t="s">
        <v>59</v>
      </c>
      <c r="J26" s="4" t="s">
        <v>82</v>
      </c>
      <c r="K26" s="5" t="s">
        <v>29</v>
      </c>
      <c r="L26" s="6">
        <v>0.67013888888888884</v>
      </c>
      <c r="M26" s="4" t="s">
        <v>30</v>
      </c>
      <c r="N26" s="4" t="s">
        <v>59</v>
      </c>
      <c r="O26" s="4" t="s">
        <v>60</v>
      </c>
      <c r="P26" s="5" t="s">
        <v>32</v>
      </c>
      <c r="Q26" s="7">
        <v>0.73958333333333337</v>
      </c>
      <c r="R26" s="4" t="s">
        <v>30</v>
      </c>
      <c r="S26" s="4" t="s">
        <v>33</v>
      </c>
      <c r="T26" s="4"/>
      <c r="U26" s="8"/>
      <c r="V26" s="8"/>
      <c r="W26">
        <v>15262317</v>
      </c>
      <c r="X26" t="s">
        <v>43</v>
      </c>
    </row>
    <row r="27" spans="1:24" ht="15.75" customHeight="1">
      <c r="A27" s="4" t="s">
        <v>21</v>
      </c>
      <c r="B27" s="4" t="s">
        <v>131</v>
      </c>
      <c r="C27" s="4" t="s">
        <v>128</v>
      </c>
      <c r="D27" s="4" t="s">
        <v>23</v>
      </c>
      <c r="E27" s="4" t="s">
        <v>132</v>
      </c>
      <c r="F27" s="4" t="s">
        <v>130</v>
      </c>
      <c r="G27" s="5">
        <v>56</v>
      </c>
      <c r="H27" s="4" t="s">
        <v>26</v>
      </c>
      <c r="I27" s="4" t="s">
        <v>59</v>
      </c>
      <c r="J27" s="4" t="s">
        <v>82</v>
      </c>
      <c r="K27" s="5" t="s">
        <v>29</v>
      </c>
      <c r="L27" s="6">
        <v>0.67013888888888884</v>
      </c>
      <c r="M27" s="4" t="s">
        <v>30</v>
      </c>
      <c r="N27" s="4" t="s">
        <v>59</v>
      </c>
      <c r="O27" s="4" t="s">
        <v>60</v>
      </c>
      <c r="P27" s="5" t="s">
        <v>32</v>
      </c>
      <c r="Q27" s="7">
        <v>0.73958333333333337</v>
      </c>
      <c r="R27" s="4" t="s">
        <v>30</v>
      </c>
      <c r="S27" s="4" t="s">
        <v>33</v>
      </c>
      <c r="T27" s="4"/>
      <c r="U27" s="8"/>
      <c r="V27" s="8"/>
      <c r="W27">
        <v>15262317</v>
      </c>
      <c r="X27" t="s">
        <v>43</v>
      </c>
    </row>
    <row r="28" spans="1:24" ht="15.75" customHeight="1">
      <c r="A28" s="4" t="s">
        <v>21</v>
      </c>
      <c r="B28" s="4" t="s">
        <v>133</v>
      </c>
      <c r="C28" s="4" t="s">
        <v>133</v>
      </c>
      <c r="D28" s="4" t="s">
        <v>23</v>
      </c>
      <c r="E28" s="4" t="s">
        <v>134</v>
      </c>
      <c r="F28" s="4" t="s">
        <v>135</v>
      </c>
      <c r="G28" s="5">
        <v>66</v>
      </c>
      <c r="H28" s="4" t="s">
        <v>26</v>
      </c>
      <c r="I28" s="4" t="s">
        <v>59</v>
      </c>
      <c r="J28" s="4" t="s">
        <v>65</v>
      </c>
      <c r="K28" s="5" t="s">
        <v>29</v>
      </c>
      <c r="L28" s="6">
        <v>0.72916666666666663</v>
      </c>
      <c r="M28" s="4" t="s">
        <v>30</v>
      </c>
      <c r="N28" s="4" t="s">
        <v>59</v>
      </c>
      <c r="O28" s="4" t="s">
        <v>78</v>
      </c>
      <c r="P28" s="5" t="s">
        <v>32</v>
      </c>
      <c r="Q28" s="7">
        <v>0.79513888888888884</v>
      </c>
      <c r="R28" s="4" t="s">
        <v>30</v>
      </c>
      <c r="S28" s="4" t="s">
        <v>33</v>
      </c>
      <c r="T28" s="4"/>
      <c r="U28" s="8"/>
      <c r="V28" s="8"/>
      <c r="W28">
        <v>15262318</v>
      </c>
      <c r="X28" t="s">
        <v>43</v>
      </c>
    </row>
    <row r="29" spans="1:24" ht="15.75" customHeight="1">
      <c r="A29" s="4" t="s">
        <v>21</v>
      </c>
      <c r="B29" s="4" t="s">
        <v>136</v>
      </c>
      <c r="C29" s="4" t="s">
        <v>133</v>
      </c>
      <c r="D29" s="4" t="s">
        <v>45</v>
      </c>
      <c r="E29" s="4" t="s">
        <v>137</v>
      </c>
      <c r="F29" s="4" t="s">
        <v>135</v>
      </c>
      <c r="G29" s="5">
        <v>63</v>
      </c>
      <c r="H29" s="4" t="s">
        <v>26</v>
      </c>
      <c r="I29" s="4" t="s">
        <v>59</v>
      </c>
      <c r="J29" s="4" t="s">
        <v>65</v>
      </c>
      <c r="K29" s="5" t="s">
        <v>29</v>
      </c>
      <c r="L29" s="6">
        <v>0.72916666666666663</v>
      </c>
      <c r="M29" s="4" t="s">
        <v>30</v>
      </c>
      <c r="N29" s="4" t="s">
        <v>59</v>
      </c>
      <c r="O29" s="4" t="s">
        <v>78</v>
      </c>
      <c r="P29" s="5" t="s">
        <v>32</v>
      </c>
      <c r="Q29" s="7">
        <v>0.79513888888888884</v>
      </c>
      <c r="R29" s="4" t="s">
        <v>30</v>
      </c>
      <c r="S29" s="4" t="s">
        <v>33</v>
      </c>
      <c r="T29" s="4"/>
      <c r="U29" s="8"/>
      <c r="V29" s="8"/>
      <c r="W29">
        <v>15262318</v>
      </c>
      <c r="X29" t="s">
        <v>43</v>
      </c>
    </row>
    <row r="30" spans="1:24" ht="15.75" customHeight="1">
      <c r="A30" s="4" t="s">
        <v>21</v>
      </c>
      <c r="B30" s="4" t="s">
        <v>138</v>
      </c>
      <c r="C30" s="4" t="s">
        <v>138</v>
      </c>
      <c r="D30" s="4" t="s">
        <v>45</v>
      </c>
      <c r="E30" s="4" t="s">
        <v>139</v>
      </c>
      <c r="F30" s="4" t="s">
        <v>140</v>
      </c>
      <c r="G30" s="5">
        <v>43</v>
      </c>
      <c r="H30" s="4" t="s">
        <v>26</v>
      </c>
      <c r="I30" s="4" t="s">
        <v>39</v>
      </c>
      <c r="J30" s="4" t="s">
        <v>40</v>
      </c>
      <c r="K30" s="5" t="s">
        <v>29</v>
      </c>
      <c r="L30" s="6">
        <v>0.59027777777777779</v>
      </c>
      <c r="M30" s="4" t="s">
        <v>41</v>
      </c>
      <c r="N30" s="4" t="s">
        <v>39</v>
      </c>
      <c r="O30" s="4" t="s">
        <v>42</v>
      </c>
      <c r="P30" s="5" t="s">
        <v>108</v>
      </c>
      <c r="Q30" s="7">
        <v>0.68402777777777779</v>
      </c>
      <c r="R30" s="4" t="s">
        <v>41</v>
      </c>
      <c r="S30" s="4" t="s">
        <v>33</v>
      </c>
      <c r="T30" s="4"/>
      <c r="U30" s="4"/>
      <c r="V30" s="4"/>
      <c r="W30">
        <v>15262319</v>
      </c>
      <c r="X30" t="s">
        <v>61</v>
      </c>
    </row>
    <row r="31" spans="1:24" ht="15.75" customHeight="1">
      <c r="A31" s="4" t="s">
        <v>21</v>
      </c>
      <c r="B31" s="4" t="s">
        <v>141</v>
      </c>
      <c r="C31" s="4" t="s">
        <v>138</v>
      </c>
      <c r="D31" s="4" t="s">
        <v>45</v>
      </c>
      <c r="E31" s="4" t="s">
        <v>142</v>
      </c>
      <c r="F31" s="4" t="s">
        <v>143</v>
      </c>
      <c r="G31" s="5">
        <v>51</v>
      </c>
      <c r="H31" s="4" t="s">
        <v>26</v>
      </c>
      <c r="I31" s="4" t="s">
        <v>27</v>
      </c>
      <c r="J31" s="4" t="s">
        <v>28</v>
      </c>
      <c r="K31" s="5" t="s">
        <v>29</v>
      </c>
      <c r="L31" s="6">
        <v>0.78125</v>
      </c>
      <c r="M31" s="4" t="s">
        <v>30</v>
      </c>
      <c r="N31" s="4" t="s">
        <v>59</v>
      </c>
      <c r="O31" s="4" t="s">
        <v>60</v>
      </c>
      <c r="P31" s="5" t="s">
        <v>32</v>
      </c>
      <c r="Q31" s="7">
        <v>0.73958333333333337</v>
      </c>
      <c r="R31" s="4" t="s">
        <v>30</v>
      </c>
      <c r="S31" s="4" t="s">
        <v>33</v>
      </c>
      <c r="T31" s="4"/>
      <c r="U31" s="4"/>
      <c r="V31" s="4"/>
      <c r="W31">
        <v>15262319</v>
      </c>
      <c r="X31" t="s">
        <v>61</v>
      </c>
    </row>
    <row r="32" spans="1:24" ht="15.75" customHeight="1">
      <c r="A32" s="4" t="s">
        <v>21</v>
      </c>
      <c r="B32" s="4" t="s">
        <v>144</v>
      </c>
      <c r="C32" s="4" t="s">
        <v>144</v>
      </c>
      <c r="D32" s="4" t="s">
        <v>45</v>
      </c>
      <c r="E32" s="4" t="s">
        <v>145</v>
      </c>
      <c r="F32" s="4" t="s">
        <v>146</v>
      </c>
      <c r="G32" s="5">
        <v>42</v>
      </c>
      <c r="H32" s="4" t="s">
        <v>26</v>
      </c>
      <c r="I32" s="4" t="s">
        <v>27</v>
      </c>
      <c r="J32" s="4" t="s">
        <v>28</v>
      </c>
      <c r="K32" s="5" t="s">
        <v>29</v>
      </c>
      <c r="L32" s="6">
        <v>0.78125</v>
      </c>
      <c r="M32" s="4" t="s">
        <v>30</v>
      </c>
      <c r="N32" s="4" t="s">
        <v>27</v>
      </c>
      <c r="O32" s="4" t="s">
        <v>31</v>
      </c>
      <c r="P32" s="5" t="s">
        <v>32</v>
      </c>
      <c r="Q32" s="7">
        <v>0.86458333333333337</v>
      </c>
      <c r="R32" s="4" t="s">
        <v>30</v>
      </c>
      <c r="S32" s="4" t="s">
        <v>33</v>
      </c>
      <c r="T32" s="4"/>
      <c r="U32" s="8"/>
      <c r="V32" s="8"/>
      <c r="W32">
        <v>15262320</v>
      </c>
      <c r="X32" t="s">
        <v>61</v>
      </c>
    </row>
    <row r="33" spans="1:24" ht="15.75" customHeight="1">
      <c r="A33" s="4" t="s">
        <v>21</v>
      </c>
      <c r="B33" s="4" t="s">
        <v>147</v>
      </c>
      <c r="C33" s="4" t="s">
        <v>144</v>
      </c>
      <c r="D33" s="4" t="s">
        <v>45</v>
      </c>
      <c r="E33" s="4" t="s">
        <v>148</v>
      </c>
      <c r="F33" s="4" t="s">
        <v>149</v>
      </c>
      <c r="G33" s="5">
        <v>42</v>
      </c>
      <c r="H33" s="4" t="s">
        <v>26</v>
      </c>
      <c r="I33" s="4" t="s">
        <v>150</v>
      </c>
      <c r="J33" s="4" t="s">
        <v>151</v>
      </c>
      <c r="K33" s="5" t="s">
        <v>29</v>
      </c>
      <c r="L33" s="6">
        <v>0.64583333333333337</v>
      </c>
      <c r="M33" s="4" t="s">
        <v>30</v>
      </c>
      <c r="N33" s="4" t="s">
        <v>150</v>
      </c>
      <c r="O33" s="4" t="s">
        <v>152</v>
      </c>
      <c r="P33" s="5" t="s">
        <v>32</v>
      </c>
      <c r="Q33" s="7">
        <v>0.72569444444444442</v>
      </c>
      <c r="R33" s="4" t="s">
        <v>30</v>
      </c>
      <c r="S33" s="4" t="s">
        <v>33</v>
      </c>
      <c r="T33" s="4"/>
      <c r="U33" s="8"/>
      <c r="V33" s="8"/>
      <c r="W33">
        <v>15262320</v>
      </c>
      <c r="X33" t="s">
        <v>61</v>
      </c>
    </row>
    <row r="34" spans="1:24" ht="15.75" customHeight="1">
      <c r="A34" s="4" t="s">
        <v>21</v>
      </c>
      <c r="B34" s="4" t="s">
        <v>153</v>
      </c>
      <c r="C34" s="4" t="s">
        <v>153</v>
      </c>
      <c r="D34" s="4" t="s">
        <v>23</v>
      </c>
      <c r="E34" s="4" t="s">
        <v>154</v>
      </c>
      <c r="F34" s="4" t="s">
        <v>155</v>
      </c>
      <c r="G34" s="5">
        <v>60</v>
      </c>
      <c r="H34" s="4" t="s">
        <v>156</v>
      </c>
      <c r="I34" s="4" t="s">
        <v>157</v>
      </c>
      <c r="J34" s="4" t="s">
        <v>158</v>
      </c>
      <c r="K34" s="5" t="s">
        <v>29</v>
      </c>
      <c r="L34" s="6">
        <v>0.58680555555555558</v>
      </c>
      <c r="M34" s="4" t="s">
        <v>30</v>
      </c>
      <c r="N34" s="4" t="s">
        <v>157</v>
      </c>
      <c r="O34" s="4" t="s">
        <v>159</v>
      </c>
      <c r="P34" s="5" t="s">
        <v>32</v>
      </c>
      <c r="Q34" s="7">
        <v>0.63194444444444442</v>
      </c>
      <c r="R34" s="4" t="s">
        <v>30</v>
      </c>
      <c r="S34" s="4" t="s">
        <v>160</v>
      </c>
      <c r="T34" s="4" t="s">
        <v>161</v>
      </c>
      <c r="U34" s="4"/>
      <c r="V34" s="4"/>
      <c r="W34">
        <v>462710469</v>
      </c>
      <c r="X34" t="s">
        <v>43</v>
      </c>
    </row>
    <row r="35" spans="1:24" ht="15.75" customHeight="1">
      <c r="A35" s="4" t="s">
        <v>21</v>
      </c>
      <c r="B35" s="4" t="s">
        <v>162</v>
      </c>
      <c r="C35" s="4" t="s">
        <v>153</v>
      </c>
      <c r="D35" s="4" t="s">
        <v>45</v>
      </c>
      <c r="E35" s="4" t="s">
        <v>163</v>
      </c>
      <c r="F35" s="4" t="s">
        <v>155</v>
      </c>
      <c r="G35" s="5">
        <v>61</v>
      </c>
      <c r="H35" s="4" t="s">
        <v>156</v>
      </c>
      <c r="I35" s="4" t="s">
        <v>157</v>
      </c>
      <c r="J35" s="4" t="s">
        <v>158</v>
      </c>
      <c r="K35" s="5" t="s">
        <v>29</v>
      </c>
      <c r="L35" s="6">
        <v>0.58680555555555558</v>
      </c>
      <c r="M35" s="4" t="s">
        <v>30</v>
      </c>
      <c r="N35" s="4" t="s">
        <v>157</v>
      </c>
      <c r="O35" s="4" t="s">
        <v>159</v>
      </c>
      <c r="P35" s="5" t="s">
        <v>32</v>
      </c>
      <c r="Q35" s="7">
        <v>0.63194444444444442</v>
      </c>
      <c r="R35" s="4" t="s">
        <v>30</v>
      </c>
      <c r="S35" s="4" t="s">
        <v>160</v>
      </c>
      <c r="T35" s="4" t="s">
        <v>161</v>
      </c>
      <c r="U35" s="4"/>
      <c r="V35" s="4"/>
      <c r="W35">
        <v>462710469</v>
      </c>
      <c r="X35" t="s">
        <v>43</v>
      </c>
    </row>
    <row r="36" spans="1:24" ht="15.75" customHeight="1">
      <c r="A36" s="4" t="s">
        <v>21</v>
      </c>
      <c r="B36" s="4" t="s">
        <v>164</v>
      </c>
      <c r="C36" s="4" t="s">
        <v>164</v>
      </c>
      <c r="D36" s="4" t="s">
        <v>45</v>
      </c>
      <c r="E36" s="4" t="s">
        <v>165</v>
      </c>
      <c r="F36" s="4" t="s">
        <v>166</v>
      </c>
      <c r="G36" s="5">
        <v>64</v>
      </c>
      <c r="H36" s="4" t="s">
        <v>156</v>
      </c>
      <c r="I36" s="4" t="s">
        <v>114</v>
      </c>
      <c r="J36" s="4" t="s">
        <v>115</v>
      </c>
      <c r="K36" s="5" t="s">
        <v>29</v>
      </c>
      <c r="L36" s="6">
        <v>0.625</v>
      </c>
      <c r="M36" s="4" t="s">
        <v>30</v>
      </c>
      <c r="N36" s="4" t="s">
        <v>67</v>
      </c>
      <c r="O36" s="4" t="s">
        <v>167</v>
      </c>
      <c r="P36" s="5" t="s">
        <v>32</v>
      </c>
      <c r="Q36" s="7">
        <v>0.63194444444444442</v>
      </c>
      <c r="R36" s="4" t="s">
        <v>41</v>
      </c>
      <c r="S36" s="4" t="s">
        <v>160</v>
      </c>
      <c r="T36" s="4" t="s">
        <v>161</v>
      </c>
      <c r="U36" s="4"/>
      <c r="V36" s="4"/>
      <c r="W36">
        <v>462710470</v>
      </c>
      <c r="X36" t="s">
        <v>43</v>
      </c>
    </row>
    <row r="37" spans="1:24" ht="15.75" customHeight="1">
      <c r="A37" s="4" t="s">
        <v>21</v>
      </c>
      <c r="B37" s="4" t="s">
        <v>168</v>
      </c>
      <c r="C37" s="4" t="s">
        <v>164</v>
      </c>
      <c r="D37" s="4" t="s">
        <v>45</v>
      </c>
      <c r="E37" s="4" t="s">
        <v>169</v>
      </c>
      <c r="F37" s="4" t="s">
        <v>170</v>
      </c>
      <c r="G37" s="5">
        <v>70</v>
      </c>
      <c r="H37" s="4" t="s">
        <v>156</v>
      </c>
      <c r="I37" s="4" t="s">
        <v>157</v>
      </c>
      <c r="J37" s="4" t="s">
        <v>158</v>
      </c>
      <c r="K37" s="5" t="s">
        <v>29</v>
      </c>
      <c r="L37" s="6">
        <v>0.58680555555555558</v>
      </c>
      <c r="M37" s="4" t="s">
        <v>30</v>
      </c>
      <c r="N37" s="4" t="s">
        <v>157</v>
      </c>
      <c r="O37" s="4" t="s">
        <v>159</v>
      </c>
      <c r="P37" s="5" t="s">
        <v>32</v>
      </c>
      <c r="Q37" s="7">
        <v>0.63194444444444442</v>
      </c>
      <c r="R37" s="4" t="s">
        <v>30</v>
      </c>
      <c r="S37" s="4" t="s">
        <v>160</v>
      </c>
      <c r="T37" s="4" t="s">
        <v>161</v>
      </c>
      <c r="U37" s="4"/>
      <c r="V37" s="4"/>
      <c r="W37">
        <v>462710470</v>
      </c>
      <c r="X37" t="s">
        <v>43</v>
      </c>
    </row>
    <row r="38" spans="1:24" ht="15.75" customHeight="1">
      <c r="A38" s="4" t="s">
        <v>21</v>
      </c>
      <c r="B38" s="4" t="s">
        <v>171</v>
      </c>
      <c r="C38" s="4" t="s">
        <v>171</v>
      </c>
      <c r="D38" s="4" t="s">
        <v>23</v>
      </c>
      <c r="E38" s="4" t="s">
        <v>172</v>
      </c>
      <c r="F38" s="4" t="s">
        <v>173</v>
      </c>
      <c r="G38" s="5">
        <v>34</v>
      </c>
      <c r="H38" s="4" t="s">
        <v>156</v>
      </c>
      <c r="I38" s="4" t="s">
        <v>39</v>
      </c>
      <c r="J38" s="4" t="s">
        <v>174</v>
      </c>
      <c r="K38" s="5" t="s">
        <v>29</v>
      </c>
      <c r="L38" s="6">
        <v>0.63888888888888884</v>
      </c>
      <c r="M38" s="4" t="s">
        <v>41</v>
      </c>
      <c r="N38" s="4" t="s">
        <v>175</v>
      </c>
      <c r="O38" s="4" t="s">
        <v>176</v>
      </c>
      <c r="P38" s="5" t="s">
        <v>32</v>
      </c>
      <c r="Q38" s="7">
        <v>0.94097222222222221</v>
      </c>
      <c r="R38" s="4" t="s">
        <v>30</v>
      </c>
      <c r="S38" s="4" t="s">
        <v>160</v>
      </c>
      <c r="T38" s="4" t="s">
        <v>177</v>
      </c>
      <c r="U38" s="8"/>
      <c r="V38" s="8"/>
      <c r="W38">
        <v>462710471</v>
      </c>
      <c r="X38" t="s">
        <v>43</v>
      </c>
    </row>
    <row r="39" spans="1:24" ht="15.75" customHeight="1">
      <c r="A39" s="4" t="s">
        <v>21</v>
      </c>
      <c r="B39" s="4" t="s">
        <v>178</v>
      </c>
      <c r="C39" s="4" t="s">
        <v>171</v>
      </c>
      <c r="D39" s="4" t="s">
        <v>45</v>
      </c>
      <c r="E39" s="4" t="s">
        <v>179</v>
      </c>
      <c r="F39" s="4" t="s">
        <v>180</v>
      </c>
      <c r="G39" s="5">
        <v>36</v>
      </c>
      <c r="H39" s="4" t="s">
        <v>156</v>
      </c>
      <c r="I39" s="4" t="s">
        <v>39</v>
      </c>
      <c r="J39" s="4" t="s">
        <v>174</v>
      </c>
      <c r="K39" s="5" t="s">
        <v>29</v>
      </c>
      <c r="L39" s="6">
        <v>0.63888888888888884</v>
      </c>
      <c r="M39" s="4" t="s">
        <v>41</v>
      </c>
      <c r="N39" s="4" t="s">
        <v>175</v>
      </c>
      <c r="O39" s="4" t="s">
        <v>176</v>
      </c>
      <c r="P39" s="5" t="s">
        <v>32</v>
      </c>
      <c r="Q39" s="7">
        <v>0.94097222222222221</v>
      </c>
      <c r="R39" s="4" t="s">
        <v>30</v>
      </c>
      <c r="S39" s="4" t="s">
        <v>160</v>
      </c>
      <c r="T39" s="4" t="s">
        <v>177</v>
      </c>
      <c r="U39" s="8"/>
      <c r="V39" s="8"/>
      <c r="W39">
        <v>462710471</v>
      </c>
      <c r="X39" t="s">
        <v>43</v>
      </c>
    </row>
    <row r="40" spans="1:24" ht="15.75" customHeight="1">
      <c r="A40" s="4" t="s">
        <v>21</v>
      </c>
      <c r="B40" s="4" t="s">
        <v>181</v>
      </c>
      <c r="C40" s="4" t="s">
        <v>181</v>
      </c>
      <c r="D40" s="4" t="s">
        <v>23</v>
      </c>
      <c r="E40" s="4" t="s">
        <v>182</v>
      </c>
      <c r="F40" s="4" t="s">
        <v>183</v>
      </c>
      <c r="G40" s="5">
        <v>34</v>
      </c>
      <c r="H40" s="4" t="s">
        <v>156</v>
      </c>
      <c r="I40" s="4" t="s">
        <v>114</v>
      </c>
      <c r="J40" s="4" t="s">
        <v>184</v>
      </c>
      <c r="K40" s="5" t="s">
        <v>29</v>
      </c>
      <c r="L40" s="6">
        <v>0.18055555555555555</v>
      </c>
      <c r="M40" s="4" t="s">
        <v>30</v>
      </c>
      <c r="N40" s="4" t="s">
        <v>114</v>
      </c>
      <c r="O40" s="4" t="s">
        <v>185</v>
      </c>
      <c r="P40" s="5" t="s">
        <v>32</v>
      </c>
      <c r="Q40" s="7">
        <v>0.70138888888888884</v>
      </c>
      <c r="R40" s="4" t="s">
        <v>30</v>
      </c>
      <c r="S40" s="4" t="s">
        <v>160</v>
      </c>
      <c r="T40" s="4"/>
      <c r="U40" s="8"/>
      <c r="V40" s="8"/>
      <c r="W40">
        <v>462710472</v>
      </c>
      <c r="X40" t="s">
        <v>61</v>
      </c>
    </row>
    <row r="41" spans="1:24" ht="15.75" customHeight="1">
      <c r="A41" s="4" t="s">
        <v>21</v>
      </c>
      <c r="B41" s="4" t="s">
        <v>186</v>
      </c>
      <c r="C41" s="4" t="s">
        <v>181</v>
      </c>
      <c r="D41" s="4" t="s">
        <v>23</v>
      </c>
      <c r="E41" s="4" t="s">
        <v>187</v>
      </c>
      <c r="F41" s="4" t="s">
        <v>188</v>
      </c>
      <c r="G41" s="5">
        <v>23</v>
      </c>
      <c r="H41" s="4" t="s">
        <v>156</v>
      </c>
      <c r="I41" s="4" t="s">
        <v>189</v>
      </c>
      <c r="J41" s="4" t="s">
        <v>190</v>
      </c>
      <c r="K41" s="5" t="s">
        <v>29</v>
      </c>
      <c r="L41" s="6">
        <v>0.65972222222222221</v>
      </c>
      <c r="M41" s="4" t="s">
        <v>30</v>
      </c>
      <c r="N41" s="4" t="s">
        <v>189</v>
      </c>
      <c r="O41" s="4" t="s">
        <v>191</v>
      </c>
      <c r="P41" s="5" t="s">
        <v>32</v>
      </c>
      <c r="Q41" s="7">
        <v>0.87152777777777779</v>
      </c>
      <c r="R41" s="4" t="s">
        <v>30</v>
      </c>
      <c r="S41" s="4" t="s">
        <v>160</v>
      </c>
      <c r="T41" s="4"/>
      <c r="U41" s="8"/>
      <c r="V41" s="8"/>
      <c r="W41">
        <v>462710472</v>
      </c>
      <c r="X41" t="s">
        <v>61</v>
      </c>
    </row>
    <row r="42" spans="1:24" ht="15.75" customHeight="1">
      <c r="A42" s="4" t="s">
        <v>21</v>
      </c>
      <c r="B42" s="4" t="s">
        <v>192</v>
      </c>
      <c r="C42" s="4" t="s">
        <v>192</v>
      </c>
      <c r="D42" s="4" t="s">
        <v>23</v>
      </c>
      <c r="E42" s="4" t="s">
        <v>193</v>
      </c>
      <c r="F42" s="4" t="s">
        <v>194</v>
      </c>
      <c r="G42" s="5">
        <v>54</v>
      </c>
      <c r="H42" s="4" t="s">
        <v>156</v>
      </c>
      <c r="I42" s="4" t="s">
        <v>67</v>
      </c>
      <c r="J42" s="4" t="s">
        <v>195</v>
      </c>
      <c r="K42" s="5" t="s">
        <v>29</v>
      </c>
      <c r="L42" s="6">
        <v>0.72222222222222221</v>
      </c>
      <c r="M42" s="4" t="s">
        <v>41</v>
      </c>
      <c r="N42" s="4" t="s">
        <v>196</v>
      </c>
      <c r="O42" s="4" t="s">
        <v>197</v>
      </c>
      <c r="P42" s="5" t="s">
        <v>32</v>
      </c>
      <c r="Q42" s="7">
        <v>0.28819444444444442</v>
      </c>
      <c r="R42" s="4" t="s">
        <v>30</v>
      </c>
      <c r="S42" s="4" t="s">
        <v>160</v>
      </c>
      <c r="T42" s="4"/>
      <c r="U42" s="8"/>
      <c r="V42" s="8"/>
      <c r="W42">
        <v>462710474</v>
      </c>
      <c r="X42" t="s">
        <v>43</v>
      </c>
    </row>
    <row r="43" spans="1:24" ht="15.75" customHeight="1">
      <c r="A43" s="4" t="s">
        <v>21</v>
      </c>
      <c r="B43" s="4" t="s">
        <v>198</v>
      </c>
      <c r="C43" s="4" t="s">
        <v>192</v>
      </c>
      <c r="D43" s="4" t="s">
        <v>45</v>
      </c>
      <c r="E43" s="4" t="s">
        <v>199</v>
      </c>
      <c r="F43" s="4" t="s">
        <v>200</v>
      </c>
      <c r="G43" s="4"/>
      <c r="H43" s="4" t="s">
        <v>156</v>
      </c>
      <c r="I43" s="4"/>
      <c r="J43" s="4"/>
      <c r="K43" s="9"/>
      <c r="L43" s="10"/>
      <c r="M43" s="4"/>
      <c r="N43" s="4"/>
      <c r="O43" s="4"/>
      <c r="P43" s="9"/>
      <c r="Q43" s="11"/>
      <c r="R43" s="4"/>
      <c r="S43" s="4" t="s">
        <v>160</v>
      </c>
      <c r="T43" s="4"/>
      <c r="U43" s="4"/>
      <c r="V43" s="4"/>
      <c r="W43">
        <v>462710474</v>
      </c>
      <c r="X43" t="s">
        <v>43</v>
      </c>
    </row>
    <row r="44" spans="1:24" ht="15.75" customHeight="1">
      <c r="A44" s="4" t="s">
        <v>21</v>
      </c>
      <c r="B44" s="4" t="s">
        <v>201</v>
      </c>
      <c r="C44" s="4" t="s">
        <v>201</v>
      </c>
      <c r="D44" s="4" t="s">
        <v>23</v>
      </c>
      <c r="E44" s="4" t="s">
        <v>202</v>
      </c>
      <c r="F44" s="4" t="s">
        <v>203</v>
      </c>
      <c r="G44" s="5">
        <v>40</v>
      </c>
      <c r="H44" s="4" t="s">
        <v>156</v>
      </c>
      <c r="I44" s="4" t="s">
        <v>39</v>
      </c>
      <c r="J44" s="4" t="s">
        <v>204</v>
      </c>
      <c r="K44" s="5" t="s">
        <v>29</v>
      </c>
      <c r="L44" s="6">
        <v>0.6875</v>
      </c>
      <c r="M44" s="4" t="s">
        <v>41</v>
      </c>
      <c r="N44" s="4" t="s">
        <v>39</v>
      </c>
      <c r="O44" s="4" t="s">
        <v>205</v>
      </c>
      <c r="P44" s="5" t="s">
        <v>32</v>
      </c>
      <c r="Q44" s="7">
        <v>0.80555555555555558</v>
      </c>
      <c r="R44" s="4" t="s">
        <v>41</v>
      </c>
      <c r="S44" s="4" t="s">
        <v>160</v>
      </c>
      <c r="T44" s="4"/>
      <c r="U44" s="4"/>
      <c r="V44" s="4"/>
      <c r="W44">
        <v>462710475</v>
      </c>
      <c r="X44" t="s">
        <v>43</v>
      </c>
    </row>
    <row r="45" spans="1:24" ht="15.75" customHeight="1">
      <c r="A45" s="4" t="s">
        <v>21</v>
      </c>
      <c r="B45" s="4" t="s">
        <v>206</v>
      </c>
      <c r="C45" s="4" t="s">
        <v>201</v>
      </c>
      <c r="D45" s="4" t="s">
        <v>45</v>
      </c>
      <c r="E45" s="4" t="s">
        <v>207</v>
      </c>
      <c r="F45" s="4" t="s">
        <v>208</v>
      </c>
      <c r="G45" s="5">
        <v>42</v>
      </c>
      <c r="H45" s="4" t="s">
        <v>156</v>
      </c>
      <c r="I45" s="4" t="s">
        <v>67</v>
      </c>
      <c r="J45" s="4" t="s">
        <v>209</v>
      </c>
      <c r="K45" s="5" t="s">
        <v>29</v>
      </c>
      <c r="L45" s="6">
        <v>0.70138888888888884</v>
      </c>
      <c r="M45" s="4" t="s">
        <v>41</v>
      </c>
      <c r="N45" s="4" t="s">
        <v>39</v>
      </c>
      <c r="O45" s="4" t="s">
        <v>205</v>
      </c>
      <c r="P45" s="5" t="s">
        <v>32</v>
      </c>
      <c r="Q45" s="7">
        <v>0.80555555555555558</v>
      </c>
      <c r="R45" s="4" t="s">
        <v>41</v>
      </c>
      <c r="S45" s="4" t="s">
        <v>160</v>
      </c>
      <c r="T45" s="4"/>
      <c r="U45" s="8"/>
      <c r="V45" s="4"/>
      <c r="W45">
        <v>462710475</v>
      </c>
      <c r="X45" t="s">
        <v>43</v>
      </c>
    </row>
    <row r="46" spans="1:24" ht="15.75" customHeight="1">
      <c r="A46" s="4" t="s">
        <v>21</v>
      </c>
      <c r="B46" s="4" t="s">
        <v>210</v>
      </c>
      <c r="C46" s="4" t="s">
        <v>210</v>
      </c>
      <c r="D46" s="4" t="s">
        <v>23</v>
      </c>
      <c r="E46" s="4" t="s">
        <v>211</v>
      </c>
      <c r="F46" s="4" t="s">
        <v>212</v>
      </c>
      <c r="G46" s="5">
        <v>33</v>
      </c>
      <c r="H46" s="4" t="s">
        <v>156</v>
      </c>
      <c r="I46" s="4" t="s">
        <v>189</v>
      </c>
      <c r="J46" s="4" t="s">
        <v>213</v>
      </c>
      <c r="K46" s="5" t="s">
        <v>29</v>
      </c>
      <c r="L46" s="6">
        <v>0.47916666666666669</v>
      </c>
      <c r="M46" s="4" t="s">
        <v>30</v>
      </c>
      <c r="N46" s="4" t="s">
        <v>189</v>
      </c>
      <c r="O46" s="4" t="s">
        <v>191</v>
      </c>
      <c r="P46" s="5" t="s">
        <v>32</v>
      </c>
      <c r="Q46" s="7">
        <v>0.87152777777777779</v>
      </c>
      <c r="R46" s="4" t="s">
        <v>30</v>
      </c>
      <c r="S46" s="4" t="s">
        <v>160</v>
      </c>
      <c r="T46" s="4"/>
      <c r="U46" s="8"/>
      <c r="V46" s="8"/>
      <c r="W46">
        <v>462710476</v>
      </c>
      <c r="X46" t="s">
        <v>43</v>
      </c>
    </row>
    <row r="47" spans="1:24" ht="15.75" customHeight="1">
      <c r="A47" s="4" t="s">
        <v>21</v>
      </c>
      <c r="B47" s="4" t="s">
        <v>214</v>
      </c>
      <c r="C47" s="4" t="s">
        <v>210</v>
      </c>
      <c r="D47" s="4" t="s">
        <v>23</v>
      </c>
      <c r="E47" s="4" t="s">
        <v>215</v>
      </c>
      <c r="F47" s="4" t="s">
        <v>216</v>
      </c>
      <c r="G47" s="5">
        <v>24</v>
      </c>
      <c r="H47" s="4" t="s">
        <v>156</v>
      </c>
      <c r="I47" s="4" t="s">
        <v>189</v>
      </c>
      <c r="J47" s="4" t="s">
        <v>213</v>
      </c>
      <c r="K47" s="5" t="s">
        <v>29</v>
      </c>
      <c r="L47" s="6">
        <v>0.47916666666666669</v>
      </c>
      <c r="M47" s="4" t="s">
        <v>30</v>
      </c>
      <c r="N47" s="4" t="s">
        <v>189</v>
      </c>
      <c r="O47" s="4" t="s">
        <v>191</v>
      </c>
      <c r="P47" s="5" t="s">
        <v>32</v>
      </c>
      <c r="Q47" s="7">
        <v>0.87152777777777779</v>
      </c>
      <c r="R47" s="4" t="s">
        <v>30</v>
      </c>
      <c r="S47" s="4" t="s">
        <v>160</v>
      </c>
      <c r="T47" s="4"/>
      <c r="U47" s="8"/>
      <c r="V47" s="8"/>
      <c r="W47">
        <v>462710476</v>
      </c>
      <c r="X47" t="s">
        <v>43</v>
      </c>
    </row>
    <row r="48" spans="1:24" ht="15.75" customHeight="1">
      <c r="A48" s="4" t="s">
        <v>21</v>
      </c>
      <c r="B48" s="4" t="s">
        <v>217</v>
      </c>
      <c r="C48" s="4" t="s">
        <v>217</v>
      </c>
      <c r="D48" s="4" t="s">
        <v>23</v>
      </c>
      <c r="E48" s="4" t="s">
        <v>218</v>
      </c>
      <c r="F48" s="4" t="s">
        <v>219</v>
      </c>
      <c r="G48" s="5">
        <v>41</v>
      </c>
      <c r="H48" s="4" t="s">
        <v>156</v>
      </c>
      <c r="I48" s="4" t="s">
        <v>189</v>
      </c>
      <c r="J48" s="4" t="s">
        <v>213</v>
      </c>
      <c r="K48" s="5" t="s">
        <v>29</v>
      </c>
      <c r="L48" s="6">
        <v>0.47916666666666669</v>
      </c>
      <c r="M48" s="4" t="s">
        <v>30</v>
      </c>
      <c r="N48" s="4" t="s">
        <v>189</v>
      </c>
      <c r="O48" s="4" t="s">
        <v>191</v>
      </c>
      <c r="P48" s="5" t="s">
        <v>32</v>
      </c>
      <c r="Q48" s="7">
        <v>0.87152777777777779</v>
      </c>
      <c r="R48" s="4" t="s">
        <v>30</v>
      </c>
      <c r="S48" s="4" t="s">
        <v>160</v>
      </c>
      <c r="T48" s="4" t="s">
        <v>220</v>
      </c>
      <c r="U48" s="8"/>
      <c r="V48" s="8"/>
      <c r="W48">
        <v>462710727</v>
      </c>
      <c r="X48" t="s">
        <v>43</v>
      </c>
    </row>
    <row r="49" spans="1:24" ht="15.75" customHeight="1">
      <c r="A49" s="4" t="s">
        <v>21</v>
      </c>
      <c r="B49" s="4" t="s">
        <v>221</v>
      </c>
      <c r="C49" s="4" t="s">
        <v>217</v>
      </c>
      <c r="D49" s="4" t="s">
        <v>45</v>
      </c>
      <c r="E49" s="4" t="s">
        <v>222</v>
      </c>
      <c r="F49" s="4" t="s">
        <v>219</v>
      </c>
      <c r="G49" s="5">
        <v>38</v>
      </c>
      <c r="H49" s="4" t="s">
        <v>156</v>
      </c>
      <c r="I49" s="4" t="s">
        <v>189</v>
      </c>
      <c r="J49" s="4" t="s">
        <v>213</v>
      </c>
      <c r="K49" s="5" t="s">
        <v>29</v>
      </c>
      <c r="L49" s="6">
        <v>0.47916666666666669</v>
      </c>
      <c r="M49" s="4" t="s">
        <v>30</v>
      </c>
      <c r="N49" s="4" t="s">
        <v>189</v>
      </c>
      <c r="O49" s="4" t="s">
        <v>191</v>
      </c>
      <c r="P49" s="5" t="s">
        <v>32</v>
      </c>
      <c r="Q49" s="7">
        <v>0.87152777777777779</v>
      </c>
      <c r="R49" s="4" t="s">
        <v>30</v>
      </c>
      <c r="S49" s="4" t="s">
        <v>160</v>
      </c>
      <c r="T49" s="4"/>
      <c r="U49" s="8"/>
      <c r="V49" s="8"/>
      <c r="W49">
        <v>462710727</v>
      </c>
      <c r="X49" t="s">
        <v>43</v>
      </c>
    </row>
    <row r="50" spans="1:24" ht="15.75" customHeight="1">
      <c r="A50" s="4" t="s">
        <v>21</v>
      </c>
      <c r="B50" s="4" t="s">
        <v>223</v>
      </c>
      <c r="C50" s="4" t="s">
        <v>217</v>
      </c>
      <c r="D50" s="4" t="s">
        <v>45</v>
      </c>
      <c r="E50" s="4" t="s">
        <v>224</v>
      </c>
      <c r="F50" s="4" t="s">
        <v>219</v>
      </c>
      <c r="G50" s="5">
        <v>11</v>
      </c>
      <c r="H50" s="4" t="s">
        <v>156</v>
      </c>
      <c r="I50" s="4" t="s">
        <v>189</v>
      </c>
      <c r="J50" s="4" t="s">
        <v>213</v>
      </c>
      <c r="K50" s="5" t="s">
        <v>29</v>
      </c>
      <c r="L50" s="6">
        <v>0.47916666666666669</v>
      </c>
      <c r="M50" s="4" t="s">
        <v>30</v>
      </c>
      <c r="N50" s="4" t="s">
        <v>189</v>
      </c>
      <c r="O50" s="4" t="s">
        <v>191</v>
      </c>
      <c r="P50" s="5" t="s">
        <v>32</v>
      </c>
      <c r="Q50" s="7">
        <v>0.87152777777777779</v>
      </c>
      <c r="R50" s="4" t="s">
        <v>30</v>
      </c>
      <c r="S50" s="4" t="s">
        <v>160</v>
      </c>
      <c r="T50" s="4"/>
      <c r="U50" s="8"/>
      <c r="V50" s="8"/>
      <c r="W50">
        <v>462710727</v>
      </c>
      <c r="X50" t="s">
        <v>43</v>
      </c>
    </row>
    <row r="51" spans="1:24" ht="15.75" customHeight="1">
      <c r="A51" s="4" t="s">
        <v>21</v>
      </c>
      <c r="B51" s="4" t="s">
        <v>225</v>
      </c>
      <c r="C51" s="4" t="s">
        <v>217</v>
      </c>
      <c r="D51" s="4" t="s">
        <v>45</v>
      </c>
      <c r="E51" s="4" t="s">
        <v>226</v>
      </c>
      <c r="F51" s="4" t="s">
        <v>219</v>
      </c>
      <c r="G51" s="5">
        <v>13</v>
      </c>
      <c r="H51" s="4" t="s">
        <v>156</v>
      </c>
      <c r="I51" s="4" t="s">
        <v>189</v>
      </c>
      <c r="J51" s="4" t="s">
        <v>213</v>
      </c>
      <c r="K51" s="5" t="s">
        <v>29</v>
      </c>
      <c r="L51" s="6">
        <v>0.47916666666666669</v>
      </c>
      <c r="M51" s="4" t="s">
        <v>30</v>
      </c>
      <c r="N51" s="4" t="s">
        <v>189</v>
      </c>
      <c r="O51" s="4" t="s">
        <v>191</v>
      </c>
      <c r="P51" s="5" t="s">
        <v>32</v>
      </c>
      <c r="Q51" s="7">
        <v>0.87152777777777779</v>
      </c>
      <c r="R51" s="4" t="s">
        <v>30</v>
      </c>
      <c r="S51" s="4" t="s">
        <v>160</v>
      </c>
      <c r="T51" s="4"/>
      <c r="U51" s="8"/>
      <c r="V51" s="8"/>
      <c r="W51">
        <v>462710728</v>
      </c>
      <c r="X51" t="s">
        <v>43</v>
      </c>
    </row>
    <row r="52" spans="1:24" ht="15.75" customHeight="1">
      <c r="A52" s="4" t="s">
        <v>21</v>
      </c>
      <c r="B52" s="4" t="s">
        <v>227</v>
      </c>
      <c r="C52" s="4" t="s">
        <v>217</v>
      </c>
      <c r="D52" s="4" t="s">
        <v>45</v>
      </c>
      <c r="E52" s="4" t="s">
        <v>228</v>
      </c>
      <c r="F52" s="4" t="s">
        <v>229</v>
      </c>
      <c r="G52" s="5">
        <v>62</v>
      </c>
      <c r="H52" s="4" t="s">
        <v>156</v>
      </c>
      <c r="I52" s="4" t="s">
        <v>189</v>
      </c>
      <c r="J52" s="4" t="s">
        <v>213</v>
      </c>
      <c r="K52" s="5" t="s">
        <v>29</v>
      </c>
      <c r="L52" s="6">
        <v>0.47916666666666669</v>
      </c>
      <c r="M52" s="4" t="s">
        <v>30</v>
      </c>
      <c r="N52" s="4" t="s">
        <v>189</v>
      </c>
      <c r="O52" s="4" t="s">
        <v>191</v>
      </c>
      <c r="P52" s="5" t="s">
        <v>32</v>
      </c>
      <c r="Q52" s="7">
        <v>0.87152777777777779</v>
      </c>
      <c r="R52" s="4" t="s">
        <v>30</v>
      </c>
      <c r="S52" s="4" t="s">
        <v>160</v>
      </c>
      <c r="T52" s="4"/>
      <c r="U52" s="8"/>
      <c r="V52" s="8"/>
      <c r="W52">
        <v>462710728</v>
      </c>
      <c r="X52" t="s">
        <v>43</v>
      </c>
    </row>
    <row r="53" spans="1:24" ht="15.75" customHeight="1">
      <c r="A53" s="4" t="s">
        <v>21</v>
      </c>
      <c r="B53" s="4" t="s">
        <v>230</v>
      </c>
      <c r="C53" s="4" t="s">
        <v>230</v>
      </c>
      <c r="D53" s="4" t="s">
        <v>23</v>
      </c>
      <c r="E53" s="4" t="s">
        <v>231</v>
      </c>
      <c r="F53" s="4" t="s">
        <v>232</v>
      </c>
      <c r="G53" s="5">
        <v>48</v>
      </c>
      <c r="H53" s="4" t="s">
        <v>156</v>
      </c>
      <c r="I53" s="4" t="s">
        <v>189</v>
      </c>
      <c r="J53" s="4" t="s">
        <v>213</v>
      </c>
      <c r="K53" s="5" t="s">
        <v>29</v>
      </c>
      <c r="L53" s="6">
        <v>0.47916666666666669</v>
      </c>
      <c r="M53" s="4" t="s">
        <v>30</v>
      </c>
      <c r="N53" s="4" t="s">
        <v>189</v>
      </c>
      <c r="O53" s="4" t="s">
        <v>191</v>
      </c>
      <c r="P53" s="5" t="s">
        <v>32</v>
      </c>
      <c r="Q53" s="7">
        <v>0.87152777777777779</v>
      </c>
      <c r="R53" s="4" t="s">
        <v>30</v>
      </c>
      <c r="S53" s="4" t="s">
        <v>160</v>
      </c>
      <c r="T53" s="4"/>
      <c r="U53" s="4"/>
      <c r="V53" s="4"/>
      <c r="W53">
        <v>462710729</v>
      </c>
      <c r="X53" t="s">
        <v>43</v>
      </c>
    </row>
    <row r="54" spans="1:24" ht="15.75" customHeight="1">
      <c r="A54" s="4" t="s">
        <v>21</v>
      </c>
      <c r="B54" s="4" t="s">
        <v>233</v>
      </c>
      <c r="C54" s="4" t="s">
        <v>230</v>
      </c>
      <c r="D54" s="4" t="s">
        <v>45</v>
      </c>
      <c r="E54" s="4" t="s">
        <v>234</v>
      </c>
      <c r="F54" s="4" t="s">
        <v>232</v>
      </c>
      <c r="G54" s="5">
        <v>45</v>
      </c>
      <c r="H54" s="4" t="s">
        <v>156</v>
      </c>
      <c r="I54" s="4" t="s">
        <v>189</v>
      </c>
      <c r="J54" s="4" t="s">
        <v>213</v>
      </c>
      <c r="K54" s="5" t="s">
        <v>29</v>
      </c>
      <c r="L54" s="6">
        <v>0.47916666666666669</v>
      </c>
      <c r="M54" s="4" t="s">
        <v>30</v>
      </c>
      <c r="N54" s="4" t="s">
        <v>189</v>
      </c>
      <c r="O54" s="4" t="s">
        <v>191</v>
      </c>
      <c r="P54" s="5" t="s">
        <v>32</v>
      </c>
      <c r="Q54" s="7">
        <v>0.87152777777777779</v>
      </c>
      <c r="R54" s="4" t="s">
        <v>30</v>
      </c>
      <c r="S54" s="4" t="s">
        <v>160</v>
      </c>
      <c r="T54" s="4"/>
      <c r="U54" s="4"/>
      <c r="V54" s="4"/>
      <c r="W54">
        <v>462710729</v>
      </c>
      <c r="X54" t="s">
        <v>43</v>
      </c>
    </row>
    <row r="55" spans="1:24" ht="15.75" customHeight="1">
      <c r="A55" s="4" t="s">
        <v>21</v>
      </c>
      <c r="B55" s="4" t="s">
        <v>235</v>
      </c>
      <c r="C55" s="4" t="s">
        <v>230</v>
      </c>
      <c r="D55" s="4" t="s">
        <v>45</v>
      </c>
      <c r="E55" s="4" t="s">
        <v>236</v>
      </c>
      <c r="F55" s="4" t="s">
        <v>232</v>
      </c>
      <c r="G55" s="5">
        <v>19</v>
      </c>
      <c r="H55" s="4" t="s">
        <v>156</v>
      </c>
      <c r="I55" s="4" t="s">
        <v>189</v>
      </c>
      <c r="J55" s="4" t="s">
        <v>213</v>
      </c>
      <c r="K55" s="5" t="s">
        <v>29</v>
      </c>
      <c r="L55" s="6">
        <v>0.47916666666666669</v>
      </c>
      <c r="M55" s="4" t="s">
        <v>30</v>
      </c>
      <c r="N55" s="4" t="s">
        <v>189</v>
      </c>
      <c r="O55" s="4" t="s">
        <v>191</v>
      </c>
      <c r="P55" s="5" t="s">
        <v>32</v>
      </c>
      <c r="Q55" s="7">
        <v>0.87152777777777779</v>
      </c>
      <c r="R55" s="4" t="s">
        <v>30</v>
      </c>
      <c r="S55" s="4" t="s">
        <v>160</v>
      </c>
      <c r="T55" s="4"/>
      <c r="U55" s="4"/>
      <c r="V55" s="4"/>
      <c r="W55">
        <v>462710730</v>
      </c>
      <c r="X55" t="s">
        <v>61</v>
      </c>
    </row>
    <row r="56" spans="1:24" ht="15.75" customHeight="1">
      <c r="A56" s="4" t="s">
        <v>21</v>
      </c>
      <c r="B56" s="4" t="s">
        <v>237</v>
      </c>
      <c r="C56" s="4" t="s">
        <v>230</v>
      </c>
      <c r="D56" s="4" t="s">
        <v>45</v>
      </c>
      <c r="E56" s="4" t="s">
        <v>238</v>
      </c>
      <c r="F56" s="4" t="s">
        <v>239</v>
      </c>
      <c r="G56" s="5">
        <v>46</v>
      </c>
      <c r="H56" s="4" t="s">
        <v>156</v>
      </c>
      <c r="I56" s="4" t="s">
        <v>67</v>
      </c>
      <c r="J56" s="4" t="s">
        <v>126</v>
      </c>
      <c r="K56" s="5" t="s">
        <v>29</v>
      </c>
      <c r="L56" s="6">
        <v>0.72222222222222221</v>
      </c>
      <c r="M56" s="4" t="s">
        <v>41</v>
      </c>
      <c r="N56" s="4" t="s">
        <v>67</v>
      </c>
      <c r="O56" s="4" t="s">
        <v>127</v>
      </c>
      <c r="P56" s="5" t="s">
        <v>32</v>
      </c>
      <c r="Q56" s="7">
        <v>0.66666666666666663</v>
      </c>
      <c r="R56" s="4" t="s">
        <v>41</v>
      </c>
      <c r="S56" s="4" t="s">
        <v>160</v>
      </c>
      <c r="T56" s="4"/>
      <c r="U56" s="4"/>
      <c r="V56" s="4"/>
      <c r="W56">
        <v>462710730</v>
      </c>
      <c r="X56" t="s">
        <v>61</v>
      </c>
    </row>
    <row r="57" spans="1:24" ht="15.75" customHeight="1">
      <c r="A57" s="4" t="s">
        <v>21</v>
      </c>
      <c r="B57" s="4" t="s">
        <v>240</v>
      </c>
      <c r="C57" s="4" t="s">
        <v>230</v>
      </c>
      <c r="D57" s="4" t="s">
        <v>45</v>
      </c>
      <c r="E57" s="4" t="s">
        <v>241</v>
      </c>
      <c r="F57" s="4" t="s">
        <v>242</v>
      </c>
      <c r="G57" s="5">
        <v>71</v>
      </c>
      <c r="H57" s="4" t="s">
        <v>156</v>
      </c>
      <c r="I57" s="4" t="s">
        <v>189</v>
      </c>
      <c r="J57" s="4" t="s">
        <v>213</v>
      </c>
      <c r="K57" s="5" t="s">
        <v>29</v>
      </c>
      <c r="L57" s="6">
        <v>0.47916666666666669</v>
      </c>
      <c r="M57" s="4" t="s">
        <v>30</v>
      </c>
      <c r="N57" s="4" t="s">
        <v>189</v>
      </c>
      <c r="O57" s="4" t="s">
        <v>191</v>
      </c>
      <c r="P57" s="5" t="s">
        <v>32</v>
      </c>
      <c r="Q57" s="7">
        <v>0.87152777777777779</v>
      </c>
      <c r="R57" s="4" t="s">
        <v>30</v>
      </c>
      <c r="S57" s="4" t="s">
        <v>160</v>
      </c>
      <c r="T57" s="4"/>
      <c r="U57" s="4"/>
      <c r="V57" s="4"/>
      <c r="W57">
        <v>462710731</v>
      </c>
      <c r="X57" t="s">
        <v>61</v>
      </c>
    </row>
    <row r="58" spans="1:24" ht="15.75" customHeight="1">
      <c r="A58" s="4" t="s">
        <v>21</v>
      </c>
      <c r="B58" s="4" t="s">
        <v>243</v>
      </c>
      <c r="C58" s="4" t="s">
        <v>230</v>
      </c>
      <c r="D58" s="4" t="s">
        <v>23</v>
      </c>
      <c r="E58" s="4" t="s">
        <v>244</v>
      </c>
      <c r="F58" s="4" t="s">
        <v>232</v>
      </c>
      <c r="G58" s="5">
        <v>13</v>
      </c>
      <c r="H58" s="4" t="s">
        <v>156</v>
      </c>
      <c r="I58" s="4" t="s">
        <v>189</v>
      </c>
      <c r="J58" s="4" t="s">
        <v>213</v>
      </c>
      <c r="K58" s="5" t="s">
        <v>29</v>
      </c>
      <c r="L58" s="6">
        <v>0.47916666666666669</v>
      </c>
      <c r="M58" s="4" t="s">
        <v>30</v>
      </c>
      <c r="N58" s="4" t="s">
        <v>189</v>
      </c>
      <c r="O58" s="4" t="s">
        <v>191</v>
      </c>
      <c r="P58" s="5" t="s">
        <v>32</v>
      </c>
      <c r="Q58" s="7">
        <v>0.87152777777777779</v>
      </c>
      <c r="R58" s="4" t="s">
        <v>30</v>
      </c>
      <c r="S58" s="4" t="s">
        <v>160</v>
      </c>
      <c r="T58" s="4"/>
      <c r="U58" s="4"/>
      <c r="V58" s="4"/>
      <c r="W58">
        <v>462710731</v>
      </c>
      <c r="X58" t="s">
        <v>61</v>
      </c>
    </row>
    <row r="59" spans="1:24" ht="15.75" customHeight="1">
      <c r="A59" s="4" t="s">
        <v>21</v>
      </c>
      <c r="B59" s="4" t="s">
        <v>245</v>
      </c>
      <c r="C59" s="4" t="s">
        <v>245</v>
      </c>
      <c r="D59" s="4" t="s">
        <v>45</v>
      </c>
      <c r="E59" s="4" t="s">
        <v>246</v>
      </c>
      <c r="F59" s="4" t="s">
        <v>247</v>
      </c>
      <c r="G59" s="5">
        <v>62</v>
      </c>
      <c r="H59" s="4" t="s">
        <v>156</v>
      </c>
      <c r="I59" s="4" t="s">
        <v>189</v>
      </c>
      <c r="J59" s="4" t="s">
        <v>213</v>
      </c>
      <c r="K59" s="5" t="s">
        <v>29</v>
      </c>
      <c r="L59" s="6">
        <v>0.47916666666666669</v>
      </c>
      <c r="M59" s="4" t="s">
        <v>30</v>
      </c>
      <c r="N59" s="4" t="s">
        <v>189</v>
      </c>
      <c r="O59" s="4" t="s">
        <v>191</v>
      </c>
      <c r="P59" s="5" t="s">
        <v>32</v>
      </c>
      <c r="Q59" s="7">
        <v>0.87152777777777779</v>
      </c>
      <c r="R59" s="4" t="s">
        <v>30</v>
      </c>
      <c r="S59" s="4" t="s">
        <v>160</v>
      </c>
      <c r="T59" s="4"/>
      <c r="U59" s="8"/>
      <c r="V59" s="8"/>
      <c r="W59">
        <v>462672854</v>
      </c>
      <c r="X59" t="s">
        <v>43</v>
      </c>
    </row>
    <row r="60" spans="1:24" ht="15.75" customHeight="1">
      <c r="A60" s="4" t="s">
        <v>21</v>
      </c>
      <c r="B60" s="4" t="s">
        <v>248</v>
      </c>
      <c r="C60" s="4" t="s">
        <v>245</v>
      </c>
      <c r="D60" s="4" t="s">
        <v>45</v>
      </c>
      <c r="E60" s="4" t="s">
        <v>249</v>
      </c>
      <c r="F60" s="4" t="s">
        <v>250</v>
      </c>
      <c r="G60" s="5">
        <v>30</v>
      </c>
      <c r="H60" s="4" t="s">
        <v>156</v>
      </c>
      <c r="I60" s="4" t="s">
        <v>251</v>
      </c>
      <c r="J60" s="4" t="s">
        <v>252</v>
      </c>
      <c r="K60" s="5" t="s">
        <v>29</v>
      </c>
      <c r="L60" s="6">
        <v>0.50694444444444442</v>
      </c>
      <c r="M60" s="4" t="s">
        <v>30</v>
      </c>
      <c r="N60" s="4" t="s">
        <v>196</v>
      </c>
      <c r="O60" s="4" t="s">
        <v>253</v>
      </c>
      <c r="P60" s="5" t="s">
        <v>32</v>
      </c>
      <c r="Q60" s="7">
        <v>0.85416666666666663</v>
      </c>
      <c r="R60" s="4" t="s">
        <v>30</v>
      </c>
      <c r="S60" s="4" t="s">
        <v>160</v>
      </c>
      <c r="T60" s="4"/>
      <c r="U60" s="8"/>
      <c r="V60" s="8"/>
      <c r="W60">
        <v>462672854</v>
      </c>
      <c r="X60" t="s">
        <v>43</v>
      </c>
    </row>
    <row r="61" spans="1:24" ht="15.75" customHeight="1">
      <c r="A61" s="4" t="s">
        <v>21</v>
      </c>
      <c r="B61" s="4" t="s">
        <v>254</v>
      </c>
      <c r="C61" s="4" t="s">
        <v>254</v>
      </c>
      <c r="D61" s="4" t="s">
        <v>45</v>
      </c>
      <c r="E61" s="4" t="s">
        <v>255</v>
      </c>
      <c r="F61" s="4" t="s">
        <v>256</v>
      </c>
      <c r="G61" s="5">
        <v>29</v>
      </c>
      <c r="H61" s="4" t="s">
        <v>156</v>
      </c>
      <c r="I61" s="4" t="s">
        <v>257</v>
      </c>
      <c r="J61" s="4" t="s">
        <v>258</v>
      </c>
      <c r="K61" s="5" t="s">
        <v>29</v>
      </c>
      <c r="L61" s="6">
        <v>0.62847222222222221</v>
      </c>
      <c r="M61" s="4" t="s">
        <v>30</v>
      </c>
      <c r="N61" s="4" t="s">
        <v>114</v>
      </c>
      <c r="O61" s="4" t="s">
        <v>116</v>
      </c>
      <c r="P61" s="5" t="s">
        <v>32</v>
      </c>
      <c r="Q61" s="7">
        <v>0.47916666666666669</v>
      </c>
      <c r="R61" s="4" t="s">
        <v>30</v>
      </c>
      <c r="S61" s="4" t="s">
        <v>160</v>
      </c>
      <c r="T61" s="4"/>
      <c r="U61" s="8"/>
      <c r="V61" s="8"/>
      <c r="W61">
        <v>462710733</v>
      </c>
      <c r="X61" t="s">
        <v>43</v>
      </c>
    </row>
    <row r="62" spans="1:24" ht="15.75" customHeight="1">
      <c r="A62" s="4" t="s">
        <v>21</v>
      </c>
      <c r="B62" s="4" t="s">
        <v>259</v>
      </c>
      <c r="C62" s="4" t="s">
        <v>254</v>
      </c>
      <c r="D62" s="4" t="s">
        <v>23</v>
      </c>
      <c r="E62" s="4" t="s">
        <v>260</v>
      </c>
      <c r="F62" s="4" t="s">
        <v>261</v>
      </c>
      <c r="G62" s="5">
        <v>57</v>
      </c>
      <c r="H62" s="4" t="s">
        <v>156</v>
      </c>
      <c r="I62" s="4" t="s">
        <v>257</v>
      </c>
      <c r="J62" s="4" t="s">
        <v>258</v>
      </c>
      <c r="K62" s="5" t="s">
        <v>29</v>
      </c>
      <c r="L62" s="6">
        <v>0.62847222222222221</v>
      </c>
      <c r="M62" s="4" t="s">
        <v>30</v>
      </c>
      <c r="N62" s="4" t="s">
        <v>114</v>
      </c>
      <c r="O62" s="4" t="s">
        <v>116</v>
      </c>
      <c r="P62" s="5" t="s">
        <v>32</v>
      </c>
      <c r="Q62" s="7">
        <v>0.47916666666666669</v>
      </c>
      <c r="R62" s="4" t="s">
        <v>30</v>
      </c>
      <c r="S62" s="4" t="s">
        <v>160</v>
      </c>
      <c r="T62" s="4"/>
      <c r="U62" s="8"/>
      <c r="V62" s="8"/>
      <c r="W62">
        <v>462710733</v>
      </c>
      <c r="X62" t="s">
        <v>43</v>
      </c>
    </row>
    <row r="63" spans="1:24" ht="15.75" customHeight="1">
      <c r="A63" s="4" t="s">
        <v>21</v>
      </c>
      <c r="B63" s="4" t="s">
        <v>262</v>
      </c>
      <c r="C63" s="4" t="s">
        <v>262</v>
      </c>
      <c r="D63" s="4" t="s">
        <v>45</v>
      </c>
      <c r="E63" s="4" t="s">
        <v>263</v>
      </c>
      <c r="F63" s="4" t="s">
        <v>264</v>
      </c>
      <c r="G63" s="5">
        <v>51</v>
      </c>
      <c r="H63" s="4" t="s">
        <v>156</v>
      </c>
      <c r="I63" s="4" t="s">
        <v>257</v>
      </c>
      <c r="J63" s="4" t="s">
        <v>258</v>
      </c>
      <c r="K63" s="5" t="s">
        <v>29</v>
      </c>
      <c r="L63" s="6">
        <v>0.62847222222222221</v>
      </c>
      <c r="M63" s="4" t="s">
        <v>30</v>
      </c>
      <c r="N63" s="4" t="s">
        <v>114</v>
      </c>
      <c r="O63" s="4" t="s">
        <v>116</v>
      </c>
      <c r="P63" s="5" t="s">
        <v>32</v>
      </c>
      <c r="Q63" s="7">
        <v>0.47916666666666669</v>
      </c>
      <c r="R63" s="4" t="s">
        <v>30</v>
      </c>
      <c r="S63" s="4" t="s">
        <v>160</v>
      </c>
      <c r="T63" s="4"/>
      <c r="U63" s="8"/>
      <c r="V63" s="8"/>
      <c r="W63">
        <v>462710734</v>
      </c>
      <c r="X63" t="s">
        <v>43</v>
      </c>
    </row>
    <row r="64" spans="1:24" ht="15.75" customHeight="1">
      <c r="A64" s="4" t="s">
        <v>21</v>
      </c>
      <c r="B64" s="4" t="s">
        <v>265</v>
      </c>
      <c r="C64" s="4" t="s">
        <v>262</v>
      </c>
      <c r="D64" s="4" t="s">
        <v>23</v>
      </c>
      <c r="E64" s="4" t="s">
        <v>266</v>
      </c>
      <c r="F64" s="4" t="s">
        <v>267</v>
      </c>
      <c r="G64" s="5">
        <v>26</v>
      </c>
      <c r="H64" s="4" t="s">
        <v>156</v>
      </c>
      <c r="I64" s="4" t="s">
        <v>257</v>
      </c>
      <c r="J64" s="4" t="s">
        <v>258</v>
      </c>
      <c r="K64" s="5" t="s">
        <v>29</v>
      </c>
      <c r="L64" s="6">
        <v>0.62847222222222221</v>
      </c>
      <c r="M64" s="4" t="s">
        <v>30</v>
      </c>
      <c r="N64" s="4" t="s">
        <v>114</v>
      </c>
      <c r="O64" s="4" t="s">
        <v>116</v>
      </c>
      <c r="P64" s="5" t="s">
        <v>32</v>
      </c>
      <c r="Q64" s="7">
        <v>0.47916666666666669</v>
      </c>
      <c r="R64" s="4" t="s">
        <v>30</v>
      </c>
      <c r="S64" s="4" t="s">
        <v>160</v>
      </c>
      <c r="T64" s="4"/>
      <c r="U64" s="8"/>
      <c r="V64" s="8"/>
      <c r="W64">
        <v>462710734</v>
      </c>
      <c r="X64" t="s">
        <v>43</v>
      </c>
    </row>
    <row r="65" spans="1:24" ht="15.75" customHeight="1">
      <c r="A65" s="4" t="s">
        <v>21</v>
      </c>
      <c r="B65" s="4" t="s">
        <v>268</v>
      </c>
      <c r="C65" s="4" t="s">
        <v>268</v>
      </c>
      <c r="D65" s="4" t="s">
        <v>45</v>
      </c>
      <c r="E65" s="4" t="s">
        <v>269</v>
      </c>
      <c r="F65" s="4" t="s">
        <v>270</v>
      </c>
      <c r="G65" s="5">
        <v>64</v>
      </c>
      <c r="H65" s="4" t="s">
        <v>156</v>
      </c>
      <c r="I65" s="4" t="s">
        <v>257</v>
      </c>
      <c r="J65" s="4" t="s">
        <v>258</v>
      </c>
      <c r="K65" s="5" t="s">
        <v>29</v>
      </c>
      <c r="L65" s="6">
        <v>0.62847222222222221</v>
      </c>
      <c r="M65" s="4" t="s">
        <v>30</v>
      </c>
      <c r="N65" s="4" t="s">
        <v>114</v>
      </c>
      <c r="O65" s="4" t="s">
        <v>116</v>
      </c>
      <c r="P65" s="5" t="s">
        <v>32</v>
      </c>
      <c r="Q65" s="7">
        <v>0.47916666666666669</v>
      </c>
      <c r="R65" s="4" t="s">
        <v>30</v>
      </c>
      <c r="S65" s="4" t="s">
        <v>160</v>
      </c>
      <c r="T65" s="4"/>
      <c r="U65" s="8"/>
      <c r="V65" s="8"/>
      <c r="W65">
        <v>462710735</v>
      </c>
      <c r="X65" t="s">
        <v>61</v>
      </c>
    </row>
    <row r="66" spans="1:24" ht="15.75" customHeight="1">
      <c r="A66" s="4" t="s">
        <v>21</v>
      </c>
      <c r="B66" s="4" t="s">
        <v>271</v>
      </c>
      <c r="C66" s="4" t="s">
        <v>268</v>
      </c>
      <c r="D66" s="4" t="s">
        <v>45</v>
      </c>
      <c r="E66" s="4" t="s">
        <v>272</v>
      </c>
      <c r="F66" s="4" t="s">
        <v>273</v>
      </c>
      <c r="G66" s="5">
        <v>23</v>
      </c>
      <c r="H66" s="4" t="s">
        <v>156</v>
      </c>
      <c r="I66" s="4" t="s">
        <v>257</v>
      </c>
      <c r="J66" s="4" t="s">
        <v>258</v>
      </c>
      <c r="K66" s="5" t="s">
        <v>29</v>
      </c>
      <c r="L66" s="6">
        <v>0.62847222222222221</v>
      </c>
      <c r="M66" s="4" t="s">
        <v>30</v>
      </c>
      <c r="N66" s="4" t="s">
        <v>114</v>
      </c>
      <c r="O66" s="4" t="s">
        <v>116</v>
      </c>
      <c r="P66" s="5" t="s">
        <v>32</v>
      </c>
      <c r="Q66" s="7">
        <v>0.47916666666666669</v>
      </c>
      <c r="R66" s="4" t="s">
        <v>30</v>
      </c>
      <c r="S66" s="4" t="s">
        <v>160</v>
      </c>
      <c r="T66" s="4"/>
      <c r="U66" s="8"/>
      <c r="V66" s="8"/>
      <c r="W66">
        <v>462710735</v>
      </c>
      <c r="X66" t="s">
        <v>61</v>
      </c>
    </row>
    <row r="67" spans="1:24" ht="15.75" customHeight="1">
      <c r="A67" s="4" t="s">
        <v>21</v>
      </c>
      <c r="B67" s="4" t="s">
        <v>274</v>
      </c>
      <c r="C67" s="4" t="s">
        <v>274</v>
      </c>
      <c r="D67" s="4" t="s">
        <v>45</v>
      </c>
      <c r="E67" s="4" t="s">
        <v>275</v>
      </c>
      <c r="F67" s="4" t="s">
        <v>212</v>
      </c>
      <c r="G67" s="5">
        <v>66</v>
      </c>
      <c r="H67" s="4" t="s">
        <v>156</v>
      </c>
      <c r="I67" s="4" t="s">
        <v>189</v>
      </c>
      <c r="J67" s="4" t="s">
        <v>213</v>
      </c>
      <c r="K67" s="5" t="s">
        <v>29</v>
      </c>
      <c r="L67" s="6">
        <v>0.47916666666666669</v>
      </c>
      <c r="M67" s="4" t="s">
        <v>30</v>
      </c>
      <c r="N67" s="4" t="s">
        <v>189</v>
      </c>
      <c r="O67" s="4" t="s">
        <v>191</v>
      </c>
      <c r="P67" s="5" t="s">
        <v>32</v>
      </c>
      <c r="Q67" s="7">
        <v>0.87152777777777779</v>
      </c>
      <c r="R67" s="4" t="s">
        <v>30</v>
      </c>
      <c r="S67" s="4" t="s">
        <v>160</v>
      </c>
      <c r="T67" s="4"/>
      <c r="U67" s="8"/>
      <c r="V67" s="4"/>
      <c r="W67">
        <v>462710736</v>
      </c>
      <c r="X67" t="s">
        <v>43</v>
      </c>
    </row>
    <row r="68" spans="1:24" ht="15.75" customHeight="1">
      <c r="A68" s="4" t="s">
        <v>21</v>
      </c>
      <c r="B68" s="4" t="s">
        <v>276</v>
      </c>
      <c r="C68" s="4" t="s">
        <v>274</v>
      </c>
      <c r="D68" s="4" t="s">
        <v>23</v>
      </c>
      <c r="E68" s="4" t="s">
        <v>277</v>
      </c>
      <c r="F68" s="4" t="s">
        <v>212</v>
      </c>
      <c r="G68" s="5">
        <v>67</v>
      </c>
      <c r="H68" s="4" t="s">
        <v>156</v>
      </c>
      <c r="I68" s="4" t="s">
        <v>189</v>
      </c>
      <c r="J68" s="4" t="s">
        <v>213</v>
      </c>
      <c r="K68" s="5" t="s">
        <v>29</v>
      </c>
      <c r="L68" s="6">
        <v>0.47916666666666669</v>
      </c>
      <c r="M68" s="4" t="s">
        <v>30</v>
      </c>
      <c r="N68" s="4" t="s">
        <v>189</v>
      </c>
      <c r="O68" s="4" t="s">
        <v>191</v>
      </c>
      <c r="P68" s="5" t="s">
        <v>32</v>
      </c>
      <c r="Q68" s="7">
        <v>0.87152777777777779</v>
      </c>
      <c r="R68" s="4" t="s">
        <v>30</v>
      </c>
      <c r="S68" s="4" t="s">
        <v>160</v>
      </c>
      <c r="T68" s="4"/>
      <c r="U68" s="8"/>
      <c r="V68" s="4"/>
      <c r="W68">
        <v>462710736</v>
      </c>
      <c r="X68" t="s">
        <v>43</v>
      </c>
    </row>
    <row r="69" spans="1:24" ht="15.75" customHeight="1">
      <c r="A69" s="4" t="s">
        <v>21</v>
      </c>
      <c r="B69" s="4" t="s">
        <v>278</v>
      </c>
      <c r="C69" s="4" t="s">
        <v>278</v>
      </c>
      <c r="D69" s="4" t="s">
        <v>23</v>
      </c>
      <c r="E69" s="4" t="s">
        <v>279</v>
      </c>
      <c r="F69" s="4" t="s">
        <v>280</v>
      </c>
      <c r="G69" s="5">
        <v>48</v>
      </c>
      <c r="H69" s="4" t="s">
        <v>156</v>
      </c>
      <c r="I69" s="4" t="s">
        <v>189</v>
      </c>
      <c r="J69" s="4" t="s">
        <v>281</v>
      </c>
      <c r="K69" s="5" t="s">
        <v>29</v>
      </c>
      <c r="L69" s="6">
        <v>0.1875</v>
      </c>
      <c r="M69" s="4" t="s">
        <v>30</v>
      </c>
      <c r="N69" s="4" t="s">
        <v>189</v>
      </c>
      <c r="O69" s="4" t="s">
        <v>282</v>
      </c>
      <c r="P69" s="5" t="s">
        <v>32</v>
      </c>
      <c r="Q69" s="7">
        <v>0.80208333333333337</v>
      </c>
      <c r="R69" s="4" t="s">
        <v>30</v>
      </c>
      <c r="S69" s="4" t="s">
        <v>160</v>
      </c>
      <c r="T69" s="4"/>
      <c r="U69" s="8"/>
      <c r="V69" s="4"/>
      <c r="W69">
        <v>462710737</v>
      </c>
      <c r="X69" t="s">
        <v>35</v>
      </c>
    </row>
    <row r="70" spans="1:24" ht="15.75" customHeight="1">
      <c r="A70" s="4" t="s">
        <v>21</v>
      </c>
      <c r="B70" s="4" t="s">
        <v>283</v>
      </c>
      <c r="C70" s="4" t="s">
        <v>283</v>
      </c>
      <c r="D70" s="4" t="s">
        <v>23</v>
      </c>
      <c r="E70" s="4" t="s">
        <v>284</v>
      </c>
      <c r="F70" s="4" t="s">
        <v>285</v>
      </c>
      <c r="G70" s="5">
        <v>53</v>
      </c>
      <c r="H70" s="4" t="s">
        <v>156</v>
      </c>
      <c r="I70" s="4" t="s">
        <v>39</v>
      </c>
      <c r="J70" s="4" t="s">
        <v>204</v>
      </c>
      <c r="K70" s="5" t="s">
        <v>29</v>
      </c>
      <c r="L70" s="6">
        <v>0.6875</v>
      </c>
      <c r="M70" s="4" t="s">
        <v>41</v>
      </c>
      <c r="N70" s="4" t="s">
        <v>39</v>
      </c>
      <c r="O70" s="4" t="s">
        <v>205</v>
      </c>
      <c r="P70" s="5" t="s">
        <v>32</v>
      </c>
      <c r="Q70" s="7">
        <v>0.80555555555555558</v>
      </c>
      <c r="R70" s="4" t="s">
        <v>41</v>
      </c>
      <c r="S70" s="4" t="s">
        <v>160</v>
      </c>
      <c r="T70" s="4"/>
      <c r="U70" s="4"/>
      <c r="V70" s="4"/>
      <c r="W70">
        <v>462710738</v>
      </c>
      <c r="X70" t="s">
        <v>61</v>
      </c>
    </row>
    <row r="71" spans="1:24" ht="15.75" customHeight="1">
      <c r="A71" s="4" t="s">
        <v>21</v>
      </c>
      <c r="B71" s="4" t="s">
        <v>286</v>
      </c>
      <c r="C71" s="4" t="s">
        <v>283</v>
      </c>
      <c r="D71" s="4" t="s">
        <v>23</v>
      </c>
      <c r="E71" s="4" t="s">
        <v>287</v>
      </c>
      <c r="F71" s="4" t="s">
        <v>285</v>
      </c>
      <c r="G71" s="5">
        <v>21</v>
      </c>
      <c r="H71" s="4" t="s">
        <v>156</v>
      </c>
      <c r="I71" s="4" t="s">
        <v>39</v>
      </c>
      <c r="J71" s="4" t="s">
        <v>204</v>
      </c>
      <c r="K71" s="5" t="s">
        <v>29</v>
      </c>
      <c r="L71" s="6">
        <v>0.6875</v>
      </c>
      <c r="M71" s="4" t="s">
        <v>41</v>
      </c>
      <c r="N71" s="4" t="s">
        <v>39</v>
      </c>
      <c r="O71" s="4" t="s">
        <v>205</v>
      </c>
      <c r="P71" s="5" t="s">
        <v>32</v>
      </c>
      <c r="Q71" s="7">
        <v>0.80555555555555558</v>
      </c>
      <c r="R71" s="4" t="s">
        <v>41</v>
      </c>
      <c r="S71" s="4" t="s">
        <v>160</v>
      </c>
      <c r="T71" s="4"/>
      <c r="U71" s="4"/>
      <c r="V71" s="4"/>
      <c r="W71">
        <v>462710738</v>
      </c>
      <c r="X71" t="s">
        <v>61</v>
      </c>
    </row>
    <row r="72" spans="1:24" ht="15.75" customHeight="1">
      <c r="A72" s="4" t="s">
        <v>21</v>
      </c>
      <c r="B72" s="4" t="s">
        <v>288</v>
      </c>
      <c r="C72" s="4" t="s">
        <v>288</v>
      </c>
      <c r="D72" s="4" t="s">
        <v>23</v>
      </c>
      <c r="E72" s="4" t="s">
        <v>289</v>
      </c>
      <c r="F72" s="4" t="s">
        <v>290</v>
      </c>
      <c r="G72" s="5">
        <v>65</v>
      </c>
      <c r="H72" s="4" t="s">
        <v>291</v>
      </c>
      <c r="I72" s="4" t="s">
        <v>59</v>
      </c>
      <c r="J72" s="4" t="s">
        <v>82</v>
      </c>
      <c r="K72" s="5" t="s">
        <v>29</v>
      </c>
      <c r="L72" s="6">
        <v>0.67013888888888884</v>
      </c>
      <c r="M72" s="4" t="s">
        <v>30</v>
      </c>
      <c r="N72" s="4" t="s">
        <v>67</v>
      </c>
      <c r="O72" s="4" t="s">
        <v>292</v>
      </c>
      <c r="P72" s="5" t="s">
        <v>32</v>
      </c>
      <c r="Q72" s="7">
        <v>0.3263888888888889</v>
      </c>
      <c r="R72" s="4" t="s">
        <v>41</v>
      </c>
      <c r="S72" s="4" t="s">
        <v>160</v>
      </c>
      <c r="T72" s="4"/>
      <c r="U72" s="8"/>
      <c r="V72" s="8"/>
      <c r="W72">
        <v>462710739</v>
      </c>
      <c r="X72" t="s">
        <v>43</v>
      </c>
    </row>
    <row r="73" spans="1:24" ht="15.75" customHeight="1">
      <c r="A73" s="4" t="s">
        <v>21</v>
      </c>
      <c r="B73" s="4" t="s">
        <v>293</v>
      </c>
      <c r="C73" s="4" t="s">
        <v>288</v>
      </c>
      <c r="D73" s="4" t="s">
        <v>45</v>
      </c>
      <c r="E73" s="4" t="s">
        <v>294</v>
      </c>
      <c r="F73" s="4" t="s">
        <v>290</v>
      </c>
      <c r="G73" s="5">
        <v>64</v>
      </c>
      <c r="H73" s="4" t="s">
        <v>291</v>
      </c>
      <c r="I73" s="4" t="s">
        <v>59</v>
      </c>
      <c r="J73" s="4" t="s">
        <v>82</v>
      </c>
      <c r="K73" s="5" t="s">
        <v>29</v>
      </c>
      <c r="L73" s="6">
        <v>0.67013888888888884</v>
      </c>
      <c r="M73" s="4" t="s">
        <v>30</v>
      </c>
      <c r="N73" s="4" t="s">
        <v>67</v>
      </c>
      <c r="O73" s="4" t="s">
        <v>292</v>
      </c>
      <c r="P73" s="5" t="s">
        <v>32</v>
      </c>
      <c r="Q73" s="7">
        <v>0.3263888888888889</v>
      </c>
      <c r="R73" s="4" t="s">
        <v>41</v>
      </c>
      <c r="S73" s="4" t="s">
        <v>160</v>
      </c>
      <c r="T73" s="4"/>
      <c r="U73" s="8"/>
      <c r="V73" s="8"/>
      <c r="W73">
        <v>462710739</v>
      </c>
      <c r="X73" t="s">
        <v>43</v>
      </c>
    </row>
    <row r="74" spans="1:24" ht="15.75" customHeight="1">
      <c r="A74" s="4" t="s">
        <v>21</v>
      </c>
      <c r="B74" s="4" t="s">
        <v>295</v>
      </c>
      <c r="C74" s="4" t="s">
        <v>295</v>
      </c>
      <c r="D74" s="4" t="s">
        <v>23</v>
      </c>
      <c r="E74" s="4" t="s">
        <v>296</v>
      </c>
      <c r="F74" s="4" t="s">
        <v>297</v>
      </c>
      <c r="G74" s="5">
        <v>53</v>
      </c>
      <c r="H74" s="4" t="s">
        <v>291</v>
      </c>
      <c r="I74" s="4" t="s">
        <v>95</v>
      </c>
      <c r="J74" s="4" t="s">
        <v>298</v>
      </c>
      <c r="K74" s="5" t="s">
        <v>299</v>
      </c>
      <c r="L74" s="6">
        <v>0.45833333333333331</v>
      </c>
      <c r="M74" s="4" t="s">
        <v>30</v>
      </c>
      <c r="N74" s="4" t="s">
        <v>300</v>
      </c>
      <c r="O74" s="4" t="s">
        <v>301</v>
      </c>
      <c r="P74" s="5" t="s">
        <v>32</v>
      </c>
      <c r="Q74" s="7">
        <v>0.58680555555555558</v>
      </c>
      <c r="R74" s="4" t="s">
        <v>30</v>
      </c>
      <c r="S74" s="4" t="s">
        <v>160</v>
      </c>
      <c r="T74" s="4" t="s">
        <v>302</v>
      </c>
      <c r="U74" s="8"/>
      <c r="V74" s="8"/>
      <c r="W74">
        <v>462710740</v>
      </c>
      <c r="X74" t="s">
        <v>43</v>
      </c>
    </row>
    <row r="75" spans="1:24" ht="15.75" customHeight="1">
      <c r="A75" s="4" t="s">
        <v>21</v>
      </c>
      <c r="B75" s="4" t="s">
        <v>303</v>
      </c>
      <c r="C75" s="4" t="s">
        <v>295</v>
      </c>
      <c r="D75" s="4" t="s">
        <v>45</v>
      </c>
      <c r="E75" s="4" t="s">
        <v>304</v>
      </c>
      <c r="F75" s="4" t="s">
        <v>305</v>
      </c>
      <c r="G75" s="5">
        <v>53</v>
      </c>
      <c r="H75" s="4" t="s">
        <v>291</v>
      </c>
      <c r="I75" s="4" t="s">
        <v>95</v>
      </c>
      <c r="J75" s="4" t="s">
        <v>298</v>
      </c>
      <c r="K75" s="5" t="s">
        <v>299</v>
      </c>
      <c r="L75" s="6">
        <v>0.45833333333333331</v>
      </c>
      <c r="M75" s="4" t="s">
        <v>30</v>
      </c>
      <c r="N75" s="4" t="s">
        <v>300</v>
      </c>
      <c r="O75" s="4" t="s">
        <v>301</v>
      </c>
      <c r="P75" s="5" t="s">
        <v>32</v>
      </c>
      <c r="Q75" s="7">
        <v>0.58680555555555558</v>
      </c>
      <c r="R75" s="4" t="s">
        <v>30</v>
      </c>
      <c r="S75" s="4" t="s">
        <v>160</v>
      </c>
      <c r="T75" s="4" t="s">
        <v>302</v>
      </c>
      <c r="U75" s="8"/>
      <c r="V75" s="8"/>
      <c r="W75">
        <v>462710740</v>
      </c>
      <c r="X75" t="s">
        <v>43</v>
      </c>
    </row>
    <row r="76" spans="1:24" ht="15.75" customHeight="1">
      <c r="A76" s="4" t="s">
        <v>21</v>
      </c>
      <c r="B76" s="4" t="s">
        <v>306</v>
      </c>
      <c r="C76" s="4" t="s">
        <v>306</v>
      </c>
      <c r="D76" s="4" t="s">
        <v>23</v>
      </c>
      <c r="E76" s="4" t="s">
        <v>307</v>
      </c>
      <c r="F76" s="4" t="s">
        <v>308</v>
      </c>
      <c r="G76" s="5">
        <v>63</v>
      </c>
      <c r="H76" s="4" t="s">
        <v>291</v>
      </c>
      <c r="I76" s="4" t="s">
        <v>309</v>
      </c>
      <c r="J76" s="4" t="s">
        <v>310</v>
      </c>
      <c r="K76" s="5" t="s">
        <v>29</v>
      </c>
      <c r="L76" s="6">
        <v>0.46875</v>
      </c>
      <c r="M76" s="4" t="s">
        <v>41</v>
      </c>
      <c r="N76" s="4" t="s">
        <v>189</v>
      </c>
      <c r="O76" s="4" t="s">
        <v>311</v>
      </c>
      <c r="P76" s="5" t="s">
        <v>32</v>
      </c>
      <c r="Q76" s="7">
        <v>0.58680555555555558</v>
      </c>
      <c r="R76" s="4" t="s">
        <v>30</v>
      </c>
      <c r="S76" s="4" t="s">
        <v>160</v>
      </c>
      <c r="T76" s="4"/>
      <c r="U76" s="8"/>
      <c r="V76" s="8"/>
      <c r="W76">
        <v>462710741</v>
      </c>
      <c r="X76" t="s">
        <v>43</v>
      </c>
    </row>
    <row r="77" spans="1:24" ht="15.75" customHeight="1">
      <c r="A77" s="4" t="s">
        <v>21</v>
      </c>
      <c r="B77" s="4" t="s">
        <v>312</v>
      </c>
      <c r="C77" s="4" t="s">
        <v>306</v>
      </c>
      <c r="D77" s="4" t="s">
        <v>45</v>
      </c>
      <c r="E77" s="4" t="s">
        <v>313</v>
      </c>
      <c r="F77" s="4" t="s">
        <v>308</v>
      </c>
      <c r="G77" s="5">
        <v>67</v>
      </c>
      <c r="H77" s="4" t="s">
        <v>291</v>
      </c>
      <c r="I77" s="4" t="s">
        <v>309</v>
      </c>
      <c r="J77" s="4" t="s">
        <v>310</v>
      </c>
      <c r="K77" s="5" t="s">
        <v>29</v>
      </c>
      <c r="L77" s="6">
        <v>0.46875</v>
      </c>
      <c r="M77" s="4" t="s">
        <v>41</v>
      </c>
      <c r="N77" s="4" t="s">
        <v>189</v>
      </c>
      <c r="O77" s="4" t="s">
        <v>311</v>
      </c>
      <c r="P77" s="5" t="s">
        <v>32</v>
      </c>
      <c r="Q77" s="7">
        <v>0.58680555555555558</v>
      </c>
      <c r="R77" s="4" t="s">
        <v>30</v>
      </c>
      <c r="S77" s="4" t="s">
        <v>160</v>
      </c>
      <c r="T77" s="4"/>
      <c r="U77" s="8"/>
      <c r="V77" s="8"/>
      <c r="W77">
        <v>462710741</v>
      </c>
      <c r="X77" t="s">
        <v>43</v>
      </c>
    </row>
    <row r="78" spans="1:24" ht="15.75" customHeight="1">
      <c r="A78" s="4" t="s">
        <v>21</v>
      </c>
      <c r="B78" s="4" t="s">
        <v>314</v>
      </c>
      <c r="C78" s="4" t="s">
        <v>314</v>
      </c>
      <c r="D78" s="4" t="s">
        <v>23</v>
      </c>
      <c r="E78" s="4" t="s">
        <v>315</v>
      </c>
      <c r="F78" s="4" t="s">
        <v>316</v>
      </c>
      <c r="G78" s="5">
        <v>63</v>
      </c>
      <c r="H78" s="4" t="s">
        <v>291</v>
      </c>
      <c r="I78" s="4" t="s">
        <v>67</v>
      </c>
      <c r="J78" s="4" t="s">
        <v>126</v>
      </c>
      <c r="K78" s="5" t="s">
        <v>29</v>
      </c>
      <c r="L78" s="6">
        <v>0.72222222222222221</v>
      </c>
      <c r="M78" s="4" t="s">
        <v>41</v>
      </c>
      <c r="N78" s="4" t="s">
        <v>67</v>
      </c>
      <c r="O78" s="4" t="s">
        <v>127</v>
      </c>
      <c r="P78" s="5" t="s">
        <v>32</v>
      </c>
      <c r="Q78" s="7">
        <v>0.66666666666666663</v>
      </c>
      <c r="R78" s="4" t="s">
        <v>41</v>
      </c>
      <c r="S78" s="4" t="s">
        <v>160</v>
      </c>
      <c r="T78" s="4" t="s">
        <v>317</v>
      </c>
      <c r="U78" s="4"/>
      <c r="V78" s="4"/>
      <c r="W78">
        <v>462710742</v>
      </c>
      <c r="X78" t="s">
        <v>35</v>
      </c>
    </row>
    <row r="79" spans="1:24" ht="15.75" customHeight="1">
      <c r="A79" s="4" t="s">
        <v>21</v>
      </c>
      <c r="B79" s="4" t="s">
        <v>318</v>
      </c>
      <c r="C79" s="4" t="s">
        <v>318</v>
      </c>
      <c r="D79" s="4" t="s">
        <v>23</v>
      </c>
      <c r="E79" s="4" t="s">
        <v>319</v>
      </c>
      <c r="F79" s="4" t="s">
        <v>320</v>
      </c>
      <c r="G79" s="5">
        <v>52</v>
      </c>
      <c r="H79" s="4" t="s">
        <v>291</v>
      </c>
      <c r="I79" s="4" t="s">
        <v>189</v>
      </c>
      <c r="J79" s="4" t="s">
        <v>321</v>
      </c>
      <c r="K79" s="5" t="s">
        <v>29</v>
      </c>
      <c r="L79" s="6">
        <v>0.62152777777777779</v>
      </c>
      <c r="M79" s="4" t="s">
        <v>30</v>
      </c>
      <c r="N79" s="4" t="s">
        <v>257</v>
      </c>
      <c r="O79" s="4" t="s">
        <v>322</v>
      </c>
      <c r="P79" s="5" t="s">
        <v>32</v>
      </c>
      <c r="Q79" s="7">
        <v>0.53125</v>
      </c>
      <c r="R79" s="4" t="s">
        <v>30</v>
      </c>
      <c r="S79" s="4" t="s">
        <v>160</v>
      </c>
      <c r="T79" s="4"/>
      <c r="U79" s="8"/>
      <c r="V79" s="8"/>
      <c r="W79">
        <v>462710743</v>
      </c>
      <c r="X79" t="s">
        <v>35</v>
      </c>
    </row>
    <row r="80" spans="1:24" ht="15.75" customHeight="1">
      <c r="A80" s="4" t="s">
        <v>21</v>
      </c>
      <c r="B80" s="4" t="s">
        <v>323</v>
      </c>
      <c r="C80" s="4" t="s">
        <v>323</v>
      </c>
      <c r="D80" s="4" t="s">
        <v>45</v>
      </c>
      <c r="E80" s="4" t="s">
        <v>324</v>
      </c>
      <c r="F80" s="4" t="s">
        <v>320</v>
      </c>
      <c r="G80" s="5">
        <v>58</v>
      </c>
      <c r="H80" s="4" t="s">
        <v>291</v>
      </c>
      <c r="I80" s="4" t="s">
        <v>325</v>
      </c>
      <c r="J80" s="4" t="s">
        <v>326</v>
      </c>
      <c r="K80" s="5" t="s">
        <v>29</v>
      </c>
      <c r="L80" s="6">
        <v>0.64930555555555558</v>
      </c>
      <c r="M80" s="4" t="s">
        <v>30</v>
      </c>
      <c r="N80" s="4" t="s">
        <v>39</v>
      </c>
      <c r="O80" s="4" t="s">
        <v>42</v>
      </c>
      <c r="P80" s="5" t="s">
        <v>32</v>
      </c>
      <c r="Q80" s="7">
        <v>0.68402777777777779</v>
      </c>
      <c r="R80" s="4" t="s">
        <v>41</v>
      </c>
      <c r="S80" s="4" t="s">
        <v>160</v>
      </c>
      <c r="T80" s="4"/>
      <c r="U80" s="8"/>
      <c r="V80" s="8"/>
      <c r="W80">
        <v>462710744</v>
      </c>
      <c r="X80" t="s">
        <v>61</v>
      </c>
    </row>
    <row r="81" spans="1:24" ht="15.75" customHeight="1">
      <c r="A81" s="4" t="s">
        <v>21</v>
      </c>
      <c r="B81" s="4" t="s">
        <v>327</v>
      </c>
      <c r="C81" s="4" t="s">
        <v>323</v>
      </c>
      <c r="D81" s="4" t="s">
        <v>45</v>
      </c>
      <c r="E81" s="4" t="s">
        <v>328</v>
      </c>
      <c r="F81" s="4" t="s">
        <v>329</v>
      </c>
      <c r="G81" s="5">
        <v>67</v>
      </c>
      <c r="H81" s="4" t="s">
        <v>291</v>
      </c>
      <c r="I81" s="4" t="s">
        <v>95</v>
      </c>
      <c r="J81" s="4" t="s">
        <v>298</v>
      </c>
      <c r="K81" s="5" t="s">
        <v>29</v>
      </c>
      <c r="L81" s="6">
        <v>0.45833333333333331</v>
      </c>
      <c r="M81" s="4" t="s">
        <v>30</v>
      </c>
      <c r="N81" s="4" t="s">
        <v>189</v>
      </c>
      <c r="O81" s="4" t="s">
        <v>311</v>
      </c>
      <c r="P81" s="5" t="s">
        <v>32</v>
      </c>
      <c r="Q81" s="7">
        <v>0.58680555555555558</v>
      </c>
      <c r="R81" s="4" t="s">
        <v>30</v>
      </c>
      <c r="S81" s="4" t="s">
        <v>160</v>
      </c>
      <c r="T81" s="4"/>
      <c r="U81" s="8"/>
      <c r="V81" s="8"/>
      <c r="W81">
        <v>462710744</v>
      </c>
      <c r="X81" t="s">
        <v>61</v>
      </c>
    </row>
    <row r="82" spans="1:24" ht="15.75" customHeight="1">
      <c r="A82" s="4" t="s">
        <v>21</v>
      </c>
      <c r="B82" s="4" t="s">
        <v>330</v>
      </c>
      <c r="C82" s="4" t="s">
        <v>330</v>
      </c>
      <c r="D82" s="4" t="s">
        <v>23</v>
      </c>
      <c r="E82" s="4" t="s">
        <v>331</v>
      </c>
      <c r="F82" s="4" t="s">
        <v>332</v>
      </c>
      <c r="G82" s="5">
        <v>52</v>
      </c>
      <c r="H82" s="4" t="s">
        <v>291</v>
      </c>
      <c r="I82" s="4" t="s">
        <v>95</v>
      </c>
      <c r="J82" s="4" t="s">
        <v>298</v>
      </c>
      <c r="K82" s="5" t="s">
        <v>29</v>
      </c>
      <c r="L82" s="6">
        <v>0.45833333333333331</v>
      </c>
      <c r="M82" s="4" t="s">
        <v>30</v>
      </c>
      <c r="N82" s="4" t="s">
        <v>300</v>
      </c>
      <c r="O82" s="4" t="s">
        <v>301</v>
      </c>
      <c r="P82" s="5" t="s">
        <v>32</v>
      </c>
      <c r="Q82" s="7">
        <v>0.58680555555555558</v>
      </c>
      <c r="R82" s="4" t="s">
        <v>30</v>
      </c>
      <c r="S82" s="4" t="s">
        <v>160</v>
      </c>
      <c r="T82" s="4"/>
      <c r="U82" s="8"/>
      <c r="V82" s="8"/>
      <c r="W82">
        <v>462710745</v>
      </c>
      <c r="X82" t="s">
        <v>43</v>
      </c>
    </row>
    <row r="83" spans="1:24" ht="15.75" customHeight="1">
      <c r="A83" s="4" t="s">
        <v>21</v>
      </c>
      <c r="B83" s="4" t="s">
        <v>333</v>
      </c>
      <c r="C83" s="4" t="s">
        <v>330</v>
      </c>
      <c r="D83" s="4" t="s">
        <v>45</v>
      </c>
      <c r="E83" s="4" t="s">
        <v>334</v>
      </c>
      <c r="F83" s="4" t="s">
        <v>335</v>
      </c>
      <c r="G83" s="5">
        <v>63</v>
      </c>
      <c r="H83" s="4" t="s">
        <v>291</v>
      </c>
      <c r="I83" s="4" t="s">
        <v>95</v>
      </c>
      <c r="J83" s="4" t="s">
        <v>298</v>
      </c>
      <c r="K83" s="5" t="s">
        <v>29</v>
      </c>
      <c r="L83" s="6">
        <v>0.45833333333333331</v>
      </c>
      <c r="M83" s="4" t="s">
        <v>30</v>
      </c>
      <c r="N83" s="4" t="s">
        <v>300</v>
      </c>
      <c r="O83" s="4" t="s">
        <v>301</v>
      </c>
      <c r="P83" s="5" t="s">
        <v>32</v>
      </c>
      <c r="Q83" s="7">
        <v>0.58680555555555558</v>
      </c>
      <c r="R83" s="4" t="s">
        <v>30</v>
      </c>
      <c r="S83" s="4" t="s">
        <v>160</v>
      </c>
      <c r="T83" s="4"/>
      <c r="U83" s="8"/>
      <c r="V83" s="8"/>
      <c r="W83">
        <v>462710745</v>
      </c>
      <c r="X83" t="s">
        <v>43</v>
      </c>
    </row>
    <row r="84" spans="1:24" ht="15.75" customHeight="1">
      <c r="A84" s="4" t="s">
        <v>21</v>
      </c>
      <c r="B84" s="4" t="s">
        <v>336</v>
      </c>
      <c r="C84" s="4" t="s">
        <v>336</v>
      </c>
      <c r="D84" s="4" t="s">
        <v>23</v>
      </c>
      <c r="E84" s="4" t="s">
        <v>337</v>
      </c>
      <c r="F84" s="4" t="s">
        <v>338</v>
      </c>
      <c r="G84" s="5">
        <v>58</v>
      </c>
      <c r="H84" s="4" t="s">
        <v>291</v>
      </c>
      <c r="I84" s="4" t="s">
        <v>189</v>
      </c>
      <c r="J84" s="4" t="s">
        <v>281</v>
      </c>
      <c r="K84" s="5" t="s">
        <v>29</v>
      </c>
      <c r="L84" s="6">
        <v>0.1875</v>
      </c>
      <c r="M84" s="4" t="s">
        <v>30</v>
      </c>
      <c r="N84" s="4" t="s">
        <v>189</v>
      </c>
      <c r="O84" s="4" t="s">
        <v>191</v>
      </c>
      <c r="P84" s="5" t="s">
        <v>339</v>
      </c>
      <c r="Q84" s="7">
        <v>0.87152777777777779</v>
      </c>
      <c r="R84" s="4" t="s">
        <v>30</v>
      </c>
      <c r="S84" s="4" t="s">
        <v>160</v>
      </c>
      <c r="T84" s="4"/>
      <c r="U84" s="8"/>
      <c r="V84" s="8"/>
      <c r="W84">
        <v>461169739</v>
      </c>
      <c r="X84" t="s">
        <v>43</v>
      </c>
    </row>
    <row r="85" spans="1:24" ht="15.75" customHeight="1">
      <c r="A85" s="4" t="s">
        <v>21</v>
      </c>
      <c r="B85" s="4" t="s">
        <v>340</v>
      </c>
      <c r="C85" s="4" t="s">
        <v>336</v>
      </c>
      <c r="D85" s="4" t="s">
        <v>45</v>
      </c>
      <c r="E85" s="4" t="s">
        <v>341</v>
      </c>
      <c r="F85" s="4" t="s">
        <v>342</v>
      </c>
      <c r="G85" s="5">
        <v>53</v>
      </c>
      <c r="H85" s="4" t="s">
        <v>291</v>
      </c>
      <c r="I85" s="4" t="s">
        <v>189</v>
      </c>
      <c r="J85" s="4" t="s">
        <v>281</v>
      </c>
      <c r="K85" s="5" t="s">
        <v>29</v>
      </c>
      <c r="L85" s="6">
        <v>0.1875</v>
      </c>
      <c r="M85" s="4" t="s">
        <v>30</v>
      </c>
      <c r="N85" s="4" t="s">
        <v>189</v>
      </c>
      <c r="O85" s="4" t="s">
        <v>191</v>
      </c>
      <c r="P85" s="5" t="s">
        <v>339</v>
      </c>
      <c r="Q85" s="7">
        <v>0.87152777777777779</v>
      </c>
      <c r="R85" s="4" t="s">
        <v>30</v>
      </c>
      <c r="S85" s="4" t="s">
        <v>160</v>
      </c>
      <c r="T85" s="4"/>
      <c r="U85" s="8"/>
      <c r="V85" s="8"/>
      <c r="W85">
        <v>461169739</v>
      </c>
      <c r="X85" t="s">
        <v>43</v>
      </c>
    </row>
    <row r="86" spans="1:24" ht="15.75" customHeight="1">
      <c r="A86" s="4" t="s">
        <v>21</v>
      </c>
      <c r="B86" s="4" t="s">
        <v>343</v>
      </c>
      <c r="C86" s="4" t="s">
        <v>343</v>
      </c>
      <c r="D86" s="4" t="s">
        <v>45</v>
      </c>
      <c r="E86" s="4" t="s">
        <v>344</v>
      </c>
      <c r="F86" s="4" t="s">
        <v>345</v>
      </c>
      <c r="G86" s="5">
        <v>59</v>
      </c>
      <c r="H86" s="4" t="s">
        <v>291</v>
      </c>
      <c r="I86" s="4" t="s">
        <v>189</v>
      </c>
      <c r="J86" s="4" t="s">
        <v>281</v>
      </c>
      <c r="K86" s="5" t="s">
        <v>29</v>
      </c>
      <c r="L86" s="6">
        <v>0.1875</v>
      </c>
      <c r="M86" s="4" t="s">
        <v>30</v>
      </c>
      <c r="N86" s="4" t="s">
        <v>189</v>
      </c>
      <c r="O86" s="4" t="s">
        <v>191</v>
      </c>
      <c r="P86" s="5" t="s">
        <v>339</v>
      </c>
      <c r="Q86" s="7">
        <v>0.87152777777777779</v>
      </c>
      <c r="R86" s="4" t="s">
        <v>30</v>
      </c>
      <c r="S86" s="4" t="s">
        <v>160</v>
      </c>
      <c r="T86" s="4"/>
      <c r="U86" s="8"/>
      <c r="V86" s="4"/>
      <c r="W86">
        <v>462299441</v>
      </c>
      <c r="X86" t="s">
        <v>35</v>
      </c>
    </row>
    <row r="87" spans="1:24" ht="15.75" customHeight="1">
      <c r="A87" s="4" t="s">
        <v>21</v>
      </c>
      <c r="B87" s="4" t="s">
        <v>346</v>
      </c>
      <c r="C87" s="4" t="s">
        <v>346</v>
      </c>
      <c r="D87" s="4" t="s">
        <v>45</v>
      </c>
      <c r="E87" s="4" t="s">
        <v>347</v>
      </c>
      <c r="F87" s="4" t="s">
        <v>348</v>
      </c>
      <c r="G87" s="5">
        <v>58</v>
      </c>
      <c r="H87" s="4" t="s">
        <v>291</v>
      </c>
      <c r="I87" s="4" t="s">
        <v>114</v>
      </c>
      <c r="J87" s="4" t="s">
        <v>184</v>
      </c>
      <c r="K87" s="5" t="s">
        <v>29</v>
      </c>
      <c r="L87" s="6">
        <v>0.18055555555555555</v>
      </c>
      <c r="M87" s="4" t="s">
        <v>30</v>
      </c>
      <c r="N87" s="4" t="s">
        <v>114</v>
      </c>
      <c r="O87" s="4" t="s">
        <v>185</v>
      </c>
      <c r="P87" s="5" t="s">
        <v>339</v>
      </c>
      <c r="Q87" s="7">
        <v>0.70138888888888884</v>
      </c>
      <c r="R87" s="4" t="s">
        <v>30</v>
      </c>
      <c r="S87" s="4" t="s">
        <v>160</v>
      </c>
      <c r="T87" s="4"/>
      <c r="U87" s="8"/>
      <c r="V87" s="8"/>
      <c r="W87">
        <v>462710746</v>
      </c>
      <c r="X87" t="s">
        <v>43</v>
      </c>
    </row>
    <row r="88" spans="1:24" ht="15.75" customHeight="1">
      <c r="A88" s="4" t="s">
        <v>21</v>
      </c>
      <c r="B88" s="4" t="s">
        <v>349</v>
      </c>
      <c r="C88" s="4" t="s">
        <v>346</v>
      </c>
      <c r="D88" s="4" t="s">
        <v>23</v>
      </c>
      <c r="E88" s="4" t="s">
        <v>350</v>
      </c>
      <c r="F88" s="4" t="s">
        <v>351</v>
      </c>
      <c r="G88" s="5">
        <v>58</v>
      </c>
      <c r="H88" s="4" t="s">
        <v>291</v>
      </c>
      <c r="I88" s="4" t="s">
        <v>114</v>
      </c>
      <c r="J88" s="4" t="s">
        <v>184</v>
      </c>
      <c r="K88" s="5" t="s">
        <v>29</v>
      </c>
      <c r="L88" s="6">
        <v>0.18055555555555555</v>
      </c>
      <c r="M88" s="4" t="s">
        <v>30</v>
      </c>
      <c r="N88" s="4" t="s">
        <v>114</v>
      </c>
      <c r="O88" s="4" t="s">
        <v>185</v>
      </c>
      <c r="P88" s="5" t="s">
        <v>339</v>
      </c>
      <c r="Q88" s="7">
        <v>0.70138888888888884</v>
      </c>
      <c r="R88" s="4" t="s">
        <v>30</v>
      </c>
      <c r="S88" s="4" t="s">
        <v>160</v>
      </c>
      <c r="T88" s="4"/>
      <c r="U88" s="8"/>
      <c r="V88" s="8"/>
      <c r="W88">
        <v>462710746</v>
      </c>
      <c r="X88" t="s">
        <v>43</v>
      </c>
    </row>
    <row r="89" spans="1:24" ht="15.75" customHeight="1">
      <c r="A89" s="4" t="s">
        <v>21</v>
      </c>
      <c r="B89" s="4" t="s">
        <v>352</v>
      </c>
      <c r="C89" s="4" t="s">
        <v>352</v>
      </c>
      <c r="D89" s="4" t="s">
        <v>45</v>
      </c>
      <c r="E89" s="4" t="s">
        <v>353</v>
      </c>
      <c r="F89" s="4" t="s">
        <v>354</v>
      </c>
      <c r="G89" s="5">
        <v>48</v>
      </c>
      <c r="H89" s="4" t="s">
        <v>291</v>
      </c>
      <c r="I89" s="4" t="s">
        <v>150</v>
      </c>
      <c r="J89" s="4" t="s">
        <v>151</v>
      </c>
      <c r="K89" s="5" t="s">
        <v>29</v>
      </c>
      <c r="L89" s="6">
        <v>0.64583333333333337</v>
      </c>
      <c r="M89" s="4" t="s">
        <v>30</v>
      </c>
      <c r="N89" s="4" t="s">
        <v>150</v>
      </c>
      <c r="O89" s="4" t="s">
        <v>152</v>
      </c>
      <c r="P89" s="5" t="s">
        <v>32</v>
      </c>
      <c r="Q89" s="7">
        <v>0.72569444444444442</v>
      </c>
      <c r="R89" s="4" t="s">
        <v>30</v>
      </c>
      <c r="S89" s="4" t="s">
        <v>160</v>
      </c>
      <c r="T89" s="4"/>
      <c r="U89" s="4"/>
      <c r="V89" s="4"/>
      <c r="W89">
        <v>462710747</v>
      </c>
      <c r="X89" t="s">
        <v>43</v>
      </c>
    </row>
    <row r="90" spans="1:24" ht="15.75" customHeight="1">
      <c r="A90" s="4" t="s">
        <v>21</v>
      </c>
      <c r="B90" s="4" t="s">
        <v>355</v>
      </c>
      <c r="C90" s="4" t="s">
        <v>352</v>
      </c>
      <c r="D90" s="4" t="s">
        <v>23</v>
      </c>
      <c r="E90" s="4" t="s">
        <v>356</v>
      </c>
      <c r="F90" s="4" t="s">
        <v>357</v>
      </c>
      <c r="G90" s="5">
        <v>57</v>
      </c>
      <c r="H90" s="4" t="s">
        <v>291</v>
      </c>
      <c r="I90" s="4" t="s">
        <v>150</v>
      </c>
      <c r="J90" s="4" t="s">
        <v>151</v>
      </c>
      <c r="K90" s="5" t="s">
        <v>29</v>
      </c>
      <c r="L90" s="6">
        <v>0.64583333333333337</v>
      </c>
      <c r="M90" s="4" t="s">
        <v>30</v>
      </c>
      <c r="N90" s="4" t="s">
        <v>150</v>
      </c>
      <c r="O90" s="4" t="s">
        <v>152</v>
      </c>
      <c r="P90" s="5" t="s">
        <v>32</v>
      </c>
      <c r="Q90" s="7">
        <v>0.72569444444444442</v>
      </c>
      <c r="R90" s="4" t="s">
        <v>30</v>
      </c>
      <c r="S90" s="4" t="s">
        <v>160</v>
      </c>
      <c r="T90" s="4"/>
      <c r="U90" s="4"/>
      <c r="V90" s="4"/>
      <c r="W90">
        <v>462710747</v>
      </c>
      <c r="X90" t="s">
        <v>43</v>
      </c>
    </row>
    <row r="91" spans="1:24" ht="15.75" customHeight="1">
      <c r="A91" s="4" t="s">
        <v>21</v>
      </c>
      <c r="B91" s="4" t="s">
        <v>358</v>
      </c>
      <c r="C91" s="4" t="s">
        <v>358</v>
      </c>
      <c r="D91" s="4" t="s">
        <v>45</v>
      </c>
      <c r="E91" s="4" t="s">
        <v>359</v>
      </c>
      <c r="F91" s="4" t="s">
        <v>360</v>
      </c>
      <c r="G91" s="5">
        <v>53</v>
      </c>
      <c r="H91" s="4" t="s">
        <v>291</v>
      </c>
      <c r="I91" s="4" t="s">
        <v>150</v>
      </c>
      <c r="J91" s="4" t="s">
        <v>151</v>
      </c>
      <c r="K91" s="5" t="s">
        <v>361</v>
      </c>
      <c r="L91" s="6">
        <v>0.64583333333333337</v>
      </c>
      <c r="M91" s="4" t="s">
        <v>30</v>
      </c>
      <c r="N91" s="4" t="s">
        <v>150</v>
      </c>
      <c r="O91" s="4" t="s">
        <v>152</v>
      </c>
      <c r="P91" s="5" t="s">
        <v>32</v>
      </c>
      <c r="Q91" s="7">
        <v>0.72569444444444442</v>
      </c>
      <c r="R91" s="4" t="s">
        <v>30</v>
      </c>
      <c r="S91" s="4" t="s">
        <v>160</v>
      </c>
      <c r="T91" s="4"/>
      <c r="U91" s="8"/>
      <c r="V91" s="4"/>
      <c r="W91">
        <v>462710748</v>
      </c>
      <c r="X91" t="s">
        <v>43</v>
      </c>
    </row>
    <row r="92" spans="1:24" ht="15.75" customHeight="1">
      <c r="A92" s="4" t="s">
        <v>21</v>
      </c>
      <c r="B92" s="4" t="s">
        <v>362</v>
      </c>
      <c r="C92" s="4" t="s">
        <v>358</v>
      </c>
      <c r="D92" s="4" t="s">
        <v>45</v>
      </c>
      <c r="E92" s="4" t="s">
        <v>363</v>
      </c>
      <c r="F92" s="4" t="s">
        <v>360</v>
      </c>
      <c r="G92" s="5">
        <v>23</v>
      </c>
      <c r="H92" s="4" t="s">
        <v>291</v>
      </c>
      <c r="I92" s="4" t="s">
        <v>150</v>
      </c>
      <c r="J92" s="4" t="s">
        <v>151</v>
      </c>
      <c r="K92" s="5" t="s">
        <v>361</v>
      </c>
      <c r="L92" s="6">
        <v>0.64583333333333337</v>
      </c>
      <c r="M92" s="4" t="s">
        <v>30</v>
      </c>
      <c r="N92" s="4" t="s">
        <v>150</v>
      </c>
      <c r="O92" s="4" t="s">
        <v>152</v>
      </c>
      <c r="P92" s="5" t="s">
        <v>32</v>
      </c>
      <c r="Q92" s="7">
        <v>0.72569444444444442</v>
      </c>
      <c r="R92" s="4" t="s">
        <v>30</v>
      </c>
      <c r="S92" s="4" t="s">
        <v>160</v>
      </c>
      <c r="T92" s="4"/>
      <c r="U92" s="8"/>
      <c r="V92" s="4"/>
      <c r="W92">
        <v>462710748</v>
      </c>
      <c r="X92" t="s">
        <v>43</v>
      </c>
    </row>
    <row r="93" spans="1:24" ht="15.75" customHeight="1">
      <c r="A93" s="4" t="s">
        <v>21</v>
      </c>
      <c r="B93" s="4" t="s">
        <v>364</v>
      </c>
      <c r="C93" s="4" t="s">
        <v>364</v>
      </c>
      <c r="D93" s="4" t="s">
        <v>45</v>
      </c>
      <c r="E93" s="4" t="s">
        <v>365</v>
      </c>
      <c r="F93" s="4" t="s">
        <v>366</v>
      </c>
      <c r="G93" s="5">
        <v>29</v>
      </c>
      <c r="H93" s="4" t="s">
        <v>291</v>
      </c>
      <c r="I93" s="4" t="s">
        <v>367</v>
      </c>
      <c r="J93" s="4" t="s">
        <v>368</v>
      </c>
      <c r="K93" s="5" t="s">
        <v>29</v>
      </c>
      <c r="L93" s="6">
        <v>0.80902777777777779</v>
      </c>
      <c r="M93" s="4" t="s">
        <v>30</v>
      </c>
      <c r="N93" s="4" t="s">
        <v>39</v>
      </c>
      <c r="O93" s="4" t="s">
        <v>369</v>
      </c>
      <c r="P93" s="5" t="s">
        <v>32</v>
      </c>
      <c r="Q93" s="7">
        <v>0.77777777777777779</v>
      </c>
      <c r="R93" s="4" t="s">
        <v>41</v>
      </c>
      <c r="S93" s="4" t="s">
        <v>160</v>
      </c>
      <c r="T93" s="4"/>
      <c r="U93" s="8"/>
      <c r="V93" s="8"/>
      <c r="W93">
        <v>462710749</v>
      </c>
      <c r="X93" t="s">
        <v>43</v>
      </c>
    </row>
    <row r="94" spans="1:24" ht="15.75" customHeight="1">
      <c r="A94" s="4" t="s">
        <v>21</v>
      </c>
      <c r="B94" s="4" t="s">
        <v>370</v>
      </c>
      <c r="C94" s="4" t="s">
        <v>364</v>
      </c>
      <c r="D94" s="4" t="s">
        <v>23</v>
      </c>
      <c r="E94" s="4" t="s">
        <v>371</v>
      </c>
      <c r="F94" s="4" t="s">
        <v>372</v>
      </c>
      <c r="G94" s="5">
        <v>32</v>
      </c>
      <c r="H94" s="4" t="s">
        <v>291</v>
      </c>
      <c r="I94" s="4" t="s">
        <v>367</v>
      </c>
      <c r="J94" s="4" t="s">
        <v>368</v>
      </c>
      <c r="K94" s="5" t="s">
        <v>29</v>
      </c>
      <c r="L94" s="6">
        <v>0.80902777777777779</v>
      </c>
      <c r="M94" s="4" t="s">
        <v>30</v>
      </c>
      <c r="N94" s="4" t="s">
        <v>39</v>
      </c>
      <c r="O94" s="4" t="s">
        <v>369</v>
      </c>
      <c r="P94" s="5" t="s">
        <v>32</v>
      </c>
      <c r="Q94" s="7">
        <v>0.77777777777777779</v>
      </c>
      <c r="R94" s="4" t="s">
        <v>41</v>
      </c>
      <c r="S94" s="4" t="s">
        <v>160</v>
      </c>
      <c r="T94" s="4"/>
      <c r="U94" s="8"/>
      <c r="V94" s="8"/>
      <c r="W94">
        <v>462710749</v>
      </c>
      <c r="X94" t="s">
        <v>43</v>
      </c>
    </row>
    <row r="95" spans="1:24" ht="15.75" customHeight="1">
      <c r="A95" s="4" t="s">
        <v>21</v>
      </c>
      <c r="B95" s="4" t="s">
        <v>373</v>
      </c>
      <c r="C95" s="4" t="s">
        <v>364</v>
      </c>
      <c r="D95" s="4" t="s">
        <v>45</v>
      </c>
      <c r="E95" s="4" t="s">
        <v>374</v>
      </c>
      <c r="F95" s="4" t="s">
        <v>372</v>
      </c>
      <c r="G95" s="5">
        <v>4</v>
      </c>
      <c r="H95" s="4" t="s">
        <v>291</v>
      </c>
      <c r="I95" s="4" t="s">
        <v>367</v>
      </c>
      <c r="J95" s="4" t="s">
        <v>368</v>
      </c>
      <c r="K95" s="5" t="s">
        <v>29</v>
      </c>
      <c r="L95" s="6">
        <v>0.80902777777777779</v>
      </c>
      <c r="M95" s="4" t="s">
        <v>30</v>
      </c>
      <c r="N95" s="4" t="s">
        <v>39</v>
      </c>
      <c r="O95" s="4" t="s">
        <v>369</v>
      </c>
      <c r="P95" s="5" t="s">
        <v>32</v>
      </c>
      <c r="Q95" s="7">
        <v>0.77777777777777779</v>
      </c>
      <c r="R95" s="4" t="s">
        <v>41</v>
      </c>
      <c r="S95" s="4" t="s">
        <v>160</v>
      </c>
      <c r="T95" s="4"/>
      <c r="U95" s="8"/>
      <c r="V95" s="8"/>
      <c r="W95">
        <v>462710749</v>
      </c>
      <c r="X95" t="s">
        <v>43</v>
      </c>
    </row>
    <row r="96" spans="1:24" ht="15.75" customHeight="1">
      <c r="A96" s="4" t="s">
        <v>21</v>
      </c>
      <c r="B96" s="4" t="s">
        <v>375</v>
      </c>
      <c r="C96" s="4" t="s">
        <v>375</v>
      </c>
      <c r="D96" s="4" t="s">
        <v>23</v>
      </c>
      <c r="E96" s="4" t="s">
        <v>376</v>
      </c>
      <c r="F96" s="4" t="s">
        <v>366</v>
      </c>
      <c r="G96" s="5">
        <v>40</v>
      </c>
      <c r="H96" s="4" t="s">
        <v>291</v>
      </c>
      <c r="I96" s="4" t="s">
        <v>257</v>
      </c>
      <c r="J96" s="4" t="s">
        <v>377</v>
      </c>
      <c r="K96" s="5" t="s">
        <v>29</v>
      </c>
      <c r="L96" s="6">
        <v>0.2048611111111111</v>
      </c>
      <c r="M96" s="4" t="s">
        <v>30</v>
      </c>
      <c r="N96" s="4" t="s">
        <v>257</v>
      </c>
      <c r="O96" s="4" t="s">
        <v>378</v>
      </c>
      <c r="P96" s="5" t="s">
        <v>108</v>
      </c>
      <c r="Q96" s="7">
        <v>0.89583333333333337</v>
      </c>
      <c r="R96" s="4" t="s">
        <v>30</v>
      </c>
      <c r="S96" s="4" t="s">
        <v>160</v>
      </c>
      <c r="T96" s="4"/>
      <c r="U96" s="8"/>
      <c r="V96" s="8"/>
      <c r="W96">
        <v>462710750</v>
      </c>
      <c r="X96" t="s">
        <v>35</v>
      </c>
    </row>
    <row r="97" spans="1:24" ht="15.75" customHeight="1">
      <c r="A97" s="4" t="s">
        <v>21</v>
      </c>
      <c r="B97" s="4" t="s">
        <v>379</v>
      </c>
      <c r="C97" s="4" t="s">
        <v>375</v>
      </c>
      <c r="D97" s="4" t="s">
        <v>45</v>
      </c>
      <c r="E97" s="4" t="s">
        <v>380</v>
      </c>
      <c r="F97" s="4" t="s">
        <v>366</v>
      </c>
      <c r="G97" s="5">
        <v>6</v>
      </c>
      <c r="H97" s="4" t="s">
        <v>291</v>
      </c>
      <c r="I97" s="4" t="s">
        <v>257</v>
      </c>
      <c r="J97" s="4" t="s">
        <v>377</v>
      </c>
      <c r="K97" s="5" t="s">
        <v>29</v>
      </c>
      <c r="L97" s="6">
        <v>0.2048611111111111</v>
      </c>
      <c r="M97" s="4" t="s">
        <v>30</v>
      </c>
      <c r="N97" s="4" t="s">
        <v>257</v>
      </c>
      <c r="O97" s="4" t="s">
        <v>378</v>
      </c>
      <c r="P97" s="5" t="s">
        <v>108</v>
      </c>
      <c r="Q97" s="7">
        <v>0.89583333333333337</v>
      </c>
      <c r="R97" s="4" t="s">
        <v>30</v>
      </c>
      <c r="S97" s="4" t="s">
        <v>160</v>
      </c>
      <c r="T97" s="4"/>
      <c r="U97" s="8"/>
      <c r="V97" s="8"/>
      <c r="W97">
        <v>462710750</v>
      </c>
      <c r="X97" t="s">
        <v>35</v>
      </c>
    </row>
    <row r="98" spans="1:24" ht="15.75" customHeight="1">
      <c r="A98" s="4" t="s">
        <v>21</v>
      </c>
      <c r="B98" s="4" t="s">
        <v>381</v>
      </c>
      <c r="C98" s="4" t="s">
        <v>375</v>
      </c>
      <c r="D98" s="4" t="s">
        <v>45</v>
      </c>
      <c r="E98" s="4" t="s">
        <v>382</v>
      </c>
      <c r="F98" s="4" t="s">
        <v>383</v>
      </c>
      <c r="G98" s="5">
        <v>34</v>
      </c>
      <c r="H98" s="4" t="s">
        <v>291</v>
      </c>
      <c r="I98" s="4" t="s">
        <v>257</v>
      </c>
      <c r="J98" s="4" t="s">
        <v>377</v>
      </c>
      <c r="K98" s="5" t="s">
        <v>29</v>
      </c>
      <c r="L98" s="6">
        <v>0.2048611111111111</v>
      </c>
      <c r="M98" s="4" t="s">
        <v>30</v>
      </c>
      <c r="N98" s="4" t="s">
        <v>257</v>
      </c>
      <c r="O98" s="4" t="s">
        <v>378</v>
      </c>
      <c r="P98" s="5" t="s">
        <v>108</v>
      </c>
      <c r="Q98" s="7">
        <v>0.89583333333333337</v>
      </c>
      <c r="R98" s="4" t="s">
        <v>30</v>
      </c>
      <c r="S98" s="4" t="s">
        <v>160</v>
      </c>
      <c r="T98" s="4"/>
      <c r="U98" s="8"/>
      <c r="V98" s="8"/>
      <c r="W98">
        <v>462710751</v>
      </c>
      <c r="X98" t="s">
        <v>35</v>
      </c>
    </row>
    <row r="99" spans="1:24" ht="15.75" customHeight="1">
      <c r="A99" s="4" t="s">
        <v>21</v>
      </c>
      <c r="B99" s="4" t="s">
        <v>384</v>
      </c>
      <c r="C99" s="4" t="s">
        <v>375</v>
      </c>
      <c r="D99" s="4" t="s">
        <v>23</v>
      </c>
      <c r="E99" s="4" t="s">
        <v>385</v>
      </c>
      <c r="F99" s="4" t="s">
        <v>366</v>
      </c>
      <c r="G99" s="5">
        <v>7</v>
      </c>
      <c r="H99" s="4" t="s">
        <v>291</v>
      </c>
      <c r="I99" s="4" t="s">
        <v>257</v>
      </c>
      <c r="J99" s="4" t="s">
        <v>377</v>
      </c>
      <c r="K99" s="5" t="s">
        <v>29</v>
      </c>
      <c r="L99" s="6">
        <v>0.2048611111111111</v>
      </c>
      <c r="M99" s="4" t="s">
        <v>30</v>
      </c>
      <c r="N99" s="4" t="s">
        <v>257</v>
      </c>
      <c r="O99" s="4" t="s">
        <v>378</v>
      </c>
      <c r="P99" s="5" t="s">
        <v>108</v>
      </c>
      <c r="Q99" s="7">
        <v>0.89583333333333337</v>
      </c>
      <c r="R99" s="4" t="s">
        <v>30</v>
      </c>
      <c r="S99" s="4" t="s">
        <v>160</v>
      </c>
      <c r="T99" s="4"/>
      <c r="U99" s="8"/>
      <c r="V99" s="8"/>
      <c r="W99">
        <v>462710751</v>
      </c>
      <c r="X99" t="s">
        <v>35</v>
      </c>
    </row>
    <row r="100" spans="1:24" ht="15.75" customHeight="1">
      <c r="A100" s="4" t="s">
        <v>21</v>
      </c>
      <c r="B100" s="4" t="s">
        <v>386</v>
      </c>
      <c r="C100" s="4" t="s">
        <v>386</v>
      </c>
      <c r="D100" s="4" t="s">
        <v>45</v>
      </c>
      <c r="E100" s="4" t="s">
        <v>387</v>
      </c>
      <c r="F100" s="4" t="s">
        <v>388</v>
      </c>
      <c r="G100" s="5">
        <v>0</v>
      </c>
      <c r="H100" s="4" t="s">
        <v>291</v>
      </c>
      <c r="I100" s="4" t="s">
        <v>367</v>
      </c>
      <c r="J100" s="4" t="s">
        <v>389</v>
      </c>
      <c r="K100" s="5" t="s">
        <v>29</v>
      </c>
      <c r="L100" s="6">
        <v>0.40277777777777779</v>
      </c>
      <c r="M100" s="4" t="s">
        <v>30</v>
      </c>
      <c r="N100" s="4" t="s">
        <v>59</v>
      </c>
      <c r="O100" s="4" t="s">
        <v>78</v>
      </c>
      <c r="P100" s="5" t="s">
        <v>32</v>
      </c>
      <c r="Q100" s="7">
        <v>0.79513888888888884</v>
      </c>
      <c r="R100" s="4" t="s">
        <v>30</v>
      </c>
      <c r="S100" s="4" t="s">
        <v>160</v>
      </c>
      <c r="T100" s="4"/>
      <c r="U100" s="8"/>
      <c r="V100" s="8"/>
      <c r="W100">
        <v>462710752</v>
      </c>
      <c r="X100" t="s">
        <v>43</v>
      </c>
    </row>
    <row r="101" spans="1:24" ht="15.75" customHeight="1">
      <c r="A101" s="4" t="s">
        <v>21</v>
      </c>
      <c r="B101" s="4" t="s">
        <v>390</v>
      </c>
      <c r="C101" s="4" t="s">
        <v>386</v>
      </c>
      <c r="D101" s="4" t="s">
        <v>23</v>
      </c>
      <c r="E101" s="4" t="s">
        <v>391</v>
      </c>
      <c r="F101" s="4" t="s">
        <v>392</v>
      </c>
      <c r="G101" s="5">
        <v>39</v>
      </c>
      <c r="H101" s="4" t="s">
        <v>291</v>
      </c>
      <c r="I101" s="4" t="s">
        <v>367</v>
      </c>
      <c r="J101" s="4" t="s">
        <v>389</v>
      </c>
      <c r="K101" s="5" t="s">
        <v>29</v>
      </c>
      <c r="L101" s="6">
        <v>0.40277777777777779</v>
      </c>
      <c r="M101" s="4" t="s">
        <v>30</v>
      </c>
      <c r="N101" s="4" t="s">
        <v>59</v>
      </c>
      <c r="O101" s="4" t="s">
        <v>78</v>
      </c>
      <c r="P101" s="5" t="s">
        <v>32</v>
      </c>
      <c r="Q101" s="7">
        <v>0.79513888888888884</v>
      </c>
      <c r="R101" s="4" t="s">
        <v>30</v>
      </c>
      <c r="S101" s="4" t="s">
        <v>160</v>
      </c>
      <c r="T101" s="4"/>
      <c r="U101" s="8"/>
      <c r="V101" s="8"/>
      <c r="W101">
        <v>462710752</v>
      </c>
      <c r="X101" t="s">
        <v>43</v>
      </c>
    </row>
    <row r="102" spans="1:24" ht="15.75" customHeight="1">
      <c r="A102" s="4" t="s">
        <v>21</v>
      </c>
      <c r="B102" s="4" t="s">
        <v>393</v>
      </c>
      <c r="C102" s="4" t="s">
        <v>386</v>
      </c>
      <c r="D102" s="4" t="s">
        <v>45</v>
      </c>
      <c r="E102" s="4" t="s">
        <v>394</v>
      </c>
      <c r="F102" s="4" t="s">
        <v>392</v>
      </c>
      <c r="G102" s="5">
        <v>6</v>
      </c>
      <c r="H102" s="4" t="s">
        <v>291</v>
      </c>
      <c r="I102" s="4" t="s">
        <v>367</v>
      </c>
      <c r="J102" s="4" t="s">
        <v>389</v>
      </c>
      <c r="K102" s="5" t="s">
        <v>29</v>
      </c>
      <c r="L102" s="6">
        <v>0.40277777777777779</v>
      </c>
      <c r="M102" s="4" t="s">
        <v>30</v>
      </c>
      <c r="N102" s="4" t="s">
        <v>59</v>
      </c>
      <c r="O102" s="4" t="s">
        <v>78</v>
      </c>
      <c r="P102" s="5" t="s">
        <v>32</v>
      </c>
      <c r="Q102" s="7">
        <v>0.79513888888888884</v>
      </c>
      <c r="R102" s="4" t="s">
        <v>30</v>
      </c>
      <c r="S102" s="4" t="s">
        <v>160</v>
      </c>
      <c r="T102" s="4"/>
      <c r="U102" s="8"/>
      <c r="V102" s="8"/>
      <c r="W102">
        <v>462710752</v>
      </c>
      <c r="X102" t="s">
        <v>43</v>
      </c>
    </row>
    <row r="103" spans="1:24" ht="15.75" customHeight="1">
      <c r="A103" s="4" t="s">
        <v>21</v>
      </c>
      <c r="B103" s="4" t="s">
        <v>395</v>
      </c>
      <c r="C103" s="4" t="s">
        <v>386</v>
      </c>
      <c r="D103" s="4" t="s">
        <v>45</v>
      </c>
      <c r="E103" s="4" t="s">
        <v>396</v>
      </c>
      <c r="F103" s="4" t="s">
        <v>180</v>
      </c>
      <c r="G103" s="5">
        <v>57</v>
      </c>
      <c r="H103" s="4" t="s">
        <v>291</v>
      </c>
      <c r="I103" s="4" t="s">
        <v>367</v>
      </c>
      <c r="J103" s="4" t="s">
        <v>389</v>
      </c>
      <c r="K103" s="5" t="s">
        <v>29</v>
      </c>
      <c r="L103" s="6">
        <v>0.40277777777777779</v>
      </c>
      <c r="M103" s="4" t="s">
        <v>30</v>
      </c>
      <c r="N103" s="4" t="s">
        <v>59</v>
      </c>
      <c r="O103" s="4" t="s">
        <v>78</v>
      </c>
      <c r="P103" s="5" t="s">
        <v>32</v>
      </c>
      <c r="Q103" s="7">
        <v>0.79513888888888884</v>
      </c>
      <c r="R103" s="4" t="s">
        <v>30</v>
      </c>
      <c r="S103" s="4" t="s">
        <v>160</v>
      </c>
      <c r="T103" s="4"/>
      <c r="U103" s="8"/>
      <c r="V103" s="8"/>
      <c r="W103">
        <v>462710753</v>
      </c>
      <c r="X103" t="s">
        <v>43</v>
      </c>
    </row>
    <row r="104" spans="1:24" ht="15.75" customHeight="1">
      <c r="A104" s="4" t="s">
        <v>21</v>
      </c>
      <c r="B104" s="4" t="s">
        <v>397</v>
      </c>
      <c r="C104" s="4" t="s">
        <v>386</v>
      </c>
      <c r="D104" s="4" t="s">
        <v>23</v>
      </c>
      <c r="E104" s="4" t="s">
        <v>398</v>
      </c>
      <c r="F104" s="4" t="s">
        <v>388</v>
      </c>
      <c r="G104" s="5">
        <v>59</v>
      </c>
      <c r="H104" s="4" t="s">
        <v>291</v>
      </c>
      <c r="I104" s="4" t="s">
        <v>367</v>
      </c>
      <c r="J104" s="4" t="s">
        <v>389</v>
      </c>
      <c r="K104" s="5" t="s">
        <v>29</v>
      </c>
      <c r="L104" s="6">
        <v>0.40277777777777779</v>
      </c>
      <c r="M104" s="4" t="s">
        <v>30</v>
      </c>
      <c r="N104" s="4" t="s">
        <v>59</v>
      </c>
      <c r="O104" s="4" t="s">
        <v>78</v>
      </c>
      <c r="P104" s="5" t="s">
        <v>32</v>
      </c>
      <c r="Q104" s="7">
        <v>0.79513888888888884</v>
      </c>
      <c r="R104" s="4" t="s">
        <v>30</v>
      </c>
      <c r="S104" s="4" t="s">
        <v>160</v>
      </c>
      <c r="T104" s="4"/>
      <c r="U104" s="8"/>
      <c r="V104" s="8"/>
      <c r="W104">
        <v>462710753</v>
      </c>
      <c r="X104" t="s">
        <v>43</v>
      </c>
    </row>
    <row r="105" spans="1:24" ht="15.75" customHeight="1">
      <c r="A105" s="4" t="s">
        <v>21</v>
      </c>
      <c r="B105" s="4" t="s">
        <v>399</v>
      </c>
      <c r="C105" s="4" t="s">
        <v>386</v>
      </c>
      <c r="D105" s="4" t="s">
        <v>23</v>
      </c>
      <c r="E105" s="4" t="s">
        <v>400</v>
      </c>
      <c r="F105" s="4" t="s">
        <v>401</v>
      </c>
      <c r="G105" s="5">
        <v>3</v>
      </c>
      <c r="H105" s="4" t="s">
        <v>291</v>
      </c>
      <c r="I105" s="4" t="s">
        <v>367</v>
      </c>
      <c r="J105" s="4" t="s">
        <v>389</v>
      </c>
      <c r="K105" s="5" t="s">
        <v>29</v>
      </c>
      <c r="L105" s="6">
        <v>0.40277777777777779</v>
      </c>
      <c r="M105" s="4" t="s">
        <v>30</v>
      </c>
      <c r="N105" s="4" t="s">
        <v>59</v>
      </c>
      <c r="O105" s="4" t="s">
        <v>78</v>
      </c>
      <c r="P105" s="5" t="s">
        <v>32</v>
      </c>
      <c r="Q105" s="7">
        <v>0.79513888888888884</v>
      </c>
      <c r="R105" s="4" t="s">
        <v>30</v>
      </c>
      <c r="S105" s="4" t="s">
        <v>160</v>
      </c>
      <c r="T105" s="4"/>
      <c r="U105" s="8"/>
      <c r="V105" s="8"/>
      <c r="W105">
        <v>462710753</v>
      </c>
      <c r="X105" t="s">
        <v>43</v>
      </c>
    </row>
    <row r="106" spans="1:24" ht="15.75" customHeight="1">
      <c r="A106" s="4" t="s">
        <v>21</v>
      </c>
      <c r="B106" s="4" t="s">
        <v>402</v>
      </c>
      <c r="C106" s="4" t="s">
        <v>402</v>
      </c>
      <c r="D106" s="4" t="s">
        <v>45</v>
      </c>
      <c r="E106" s="4" t="s">
        <v>403</v>
      </c>
      <c r="F106" s="4" t="s">
        <v>404</v>
      </c>
      <c r="G106" s="5">
        <v>49</v>
      </c>
      <c r="H106" s="4" t="s">
        <v>291</v>
      </c>
      <c r="I106" s="4" t="s">
        <v>189</v>
      </c>
      <c r="J106" s="4" t="s">
        <v>405</v>
      </c>
      <c r="K106" s="5" t="s">
        <v>29</v>
      </c>
      <c r="L106" s="6">
        <v>0.25694444444444442</v>
      </c>
      <c r="M106" s="4" t="s">
        <v>30</v>
      </c>
      <c r="N106" s="4" t="s">
        <v>189</v>
      </c>
      <c r="O106" s="4" t="s">
        <v>406</v>
      </c>
      <c r="P106" s="5" t="s">
        <v>32</v>
      </c>
      <c r="Q106" s="7">
        <v>0.62152777777777779</v>
      </c>
      <c r="R106" s="4" t="s">
        <v>30</v>
      </c>
      <c r="S106" s="4" t="s">
        <v>160</v>
      </c>
      <c r="T106" s="4"/>
      <c r="U106" s="4"/>
      <c r="V106" s="4"/>
      <c r="W106">
        <v>462710754</v>
      </c>
      <c r="X106" t="s">
        <v>61</v>
      </c>
    </row>
    <row r="107" spans="1:24" ht="15.75" customHeight="1">
      <c r="A107" s="4" t="s">
        <v>21</v>
      </c>
      <c r="B107" s="4" t="s">
        <v>407</v>
      </c>
      <c r="C107" s="4" t="s">
        <v>402</v>
      </c>
      <c r="D107" s="4" t="s">
        <v>45</v>
      </c>
      <c r="E107" s="4" t="s">
        <v>408</v>
      </c>
      <c r="F107" s="4" t="s">
        <v>409</v>
      </c>
      <c r="G107" s="5">
        <v>29</v>
      </c>
      <c r="H107" s="4" t="s">
        <v>291</v>
      </c>
      <c r="I107" s="4" t="s">
        <v>367</v>
      </c>
      <c r="J107" s="4" t="s">
        <v>368</v>
      </c>
      <c r="K107" s="5" t="s">
        <v>29</v>
      </c>
      <c r="L107" s="6">
        <v>0.80902777777777779</v>
      </c>
      <c r="M107" s="4" t="s">
        <v>30</v>
      </c>
      <c r="N107" s="4" t="s">
        <v>39</v>
      </c>
      <c r="O107" s="4" t="s">
        <v>369</v>
      </c>
      <c r="P107" s="5" t="s">
        <v>32</v>
      </c>
      <c r="Q107" s="7">
        <v>0.77777777777777779</v>
      </c>
      <c r="R107" s="4" t="s">
        <v>41</v>
      </c>
      <c r="S107" s="4" t="s">
        <v>160</v>
      </c>
      <c r="T107" s="4"/>
      <c r="U107" s="8"/>
      <c r="V107" s="8"/>
      <c r="W107">
        <v>462710754</v>
      </c>
      <c r="X107" t="s">
        <v>61</v>
      </c>
    </row>
    <row r="108" spans="1:24" ht="15.75" customHeight="1">
      <c r="A108" s="4" t="s">
        <v>21</v>
      </c>
      <c r="B108" s="4" t="s">
        <v>410</v>
      </c>
      <c r="C108" s="4" t="s">
        <v>410</v>
      </c>
      <c r="D108" s="4" t="s">
        <v>23</v>
      </c>
      <c r="E108" s="4" t="s">
        <v>411</v>
      </c>
      <c r="F108" s="4" t="s">
        <v>412</v>
      </c>
      <c r="G108" s="5">
        <v>63</v>
      </c>
      <c r="H108" s="4" t="s">
        <v>291</v>
      </c>
      <c r="I108" s="4" t="s">
        <v>67</v>
      </c>
      <c r="J108" s="4" t="s">
        <v>413</v>
      </c>
      <c r="K108" s="5" t="s">
        <v>29</v>
      </c>
      <c r="L108" s="6">
        <v>0.60069444444444442</v>
      </c>
      <c r="M108" s="4" t="s">
        <v>41</v>
      </c>
      <c r="N108" s="4" t="s">
        <v>39</v>
      </c>
      <c r="O108" s="4" t="s">
        <v>414</v>
      </c>
      <c r="P108" s="5" t="s">
        <v>32</v>
      </c>
      <c r="Q108" s="7">
        <v>0.78472222222222221</v>
      </c>
      <c r="R108" s="4" t="s">
        <v>41</v>
      </c>
      <c r="S108" s="4" t="s">
        <v>160</v>
      </c>
      <c r="T108" s="4"/>
      <c r="U108" s="8"/>
      <c r="V108" s="8"/>
      <c r="W108">
        <v>462710755</v>
      </c>
      <c r="X108" t="s">
        <v>43</v>
      </c>
    </row>
    <row r="109" spans="1:24" ht="15.75" customHeight="1">
      <c r="A109" s="4" t="s">
        <v>21</v>
      </c>
      <c r="B109" s="4" t="s">
        <v>415</v>
      </c>
      <c r="C109" s="4" t="s">
        <v>410</v>
      </c>
      <c r="D109" s="4" t="s">
        <v>45</v>
      </c>
      <c r="E109" s="4" t="s">
        <v>416</v>
      </c>
      <c r="F109" s="4" t="s">
        <v>173</v>
      </c>
      <c r="G109" s="5">
        <v>40</v>
      </c>
      <c r="H109" s="4" t="s">
        <v>291</v>
      </c>
      <c r="I109" s="4" t="s">
        <v>67</v>
      </c>
      <c r="J109" s="4" t="s">
        <v>413</v>
      </c>
      <c r="K109" s="5" t="s">
        <v>29</v>
      </c>
      <c r="L109" s="6">
        <v>0.60069444444444442</v>
      </c>
      <c r="M109" s="4" t="s">
        <v>41</v>
      </c>
      <c r="N109" s="4" t="s">
        <v>39</v>
      </c>
      <c r="O109" s="4" t="s">
        <v>414</v>
      </c>
      <c r="P109" s="5" t="s">
        <v>32</v>
      </c>
      <c r="Q109" s="7">
        <v>0.78472222222222221</v>
      </c>
      <c r="R109" s="4" t="s">
        <v>41</v>
      </c>
      <c r="S109" s="4" t="s">
        <v>160</v>
      </c>
      <c r="T109" s="4"/>
      <c r="U109" s="8"/>
      <c r="V109" s="8"/>
      <c r="W109">
        <v>462710755</v>
      </c>
      <c r="X109" t="s">
        <v>43</v>
      </c>
    </row>
    <row r="110" spans="1:24" ht="15.75" customHeight="1">
      <c r="A110" s="4" t="s">
        <v>21</v>
      </c>
      <c r="B110" s="4" t="s">
        <v>417</v>
      </c>
      <c r="C110" s="4" t="s">
        <v>417</v>
      </c>
      <c r="D110" s="4" t="s">
        <v>45</v>
      </c>
      <c r="E110" s="4" t="s">
        <v>418</v>
      </c>
      <c r="F110" s="4" t="s">
        <v>419</v>
      </c>
      <c r="G110" s="5">
        <v>60</v>
      </c>
      <c r="H110" s="4" t="s">
        <v>291</v>
      </c>
      <c r="I110" s="4" t="s">
        <v>67</v>
      </c>
      <c r="J110" s="4" t="s">
        <v>413</v>
      </c>
      <c r="K110" s="5" t="s">
        <v>29</v>
      </c>
      <c r="L110" s="6">
        <v>0.60069444444444442</v>
      </c>
      <c r="M110" s="4" t="s">
        <v>41</v>
      </c>
      <c r="N110" s="4" t="s">
        <v>39</v>
      </c>
      <c r="O110" s="4" t="s">
        <v>414</v>
      </c>
      <c r="P110" s="5" t="s">
        <v>32</v>
      </c>
      <c r="Q110" s="7">
        <v>0.78472222222222221</v>
      </c>
      <c r="R110" s="4" t="s">
        <v>41</v>
      </c>
      <c r="S110" s="4" t="s">
        <v>160</v>
      </c>
      <c r="T110" s="4"/>
      <c r="U110" s="8"/>
      <c r="V110" s="8"/>
      <c r="W110">
        <v>462710756</v>
      </c>
      <c r="X110" t="s">
        <v>43</v>
      </c>
    </row>
    <row r="111" spans="1:24" ht="15.75" customHeight="1">
      <c r="A111" s="4" t="s">
        <v>21</v>
      </c>
      <c r="B111" s="4" t="s">
        <v>420</v>
      </c>
      <c r="C111" s="4" t="s">
        <v>417</v>
      </c>
      <c r="D111" s="4" t="s">
        <v>45</v>
      </c>
      <c r="E111" s="4" t="s">
        <v>421</v>
      </c>
      <c r="F111" s="4" t="s">
        <v>412</v>
      </c>
      <c r="G111" s="5">
        <v>59</v>
      </c>
      <c r="H111" s="4" t="s">
        <v>291</v>
      </c>
      <c r="I111" s="4" t="s">
        <v>67</v>
      </c>
      <c r="J111" s="4" t="s">
        <v>413</v>
      </c>
      <c r="K111" s="5" t="s">
        <v>29</v>
      </c>
      <c r="L111" s="6">
        <v>0.60069444444444442</v>
      </c>
      <c r="M111" s="4" t="s">
        <v>41</v>
      </c>
      <c r="N111" s="4" t="s">
        <v>39</v>
      </c>
      <c r="O111" s="4" t="s">
        <v>414</v>
      </c>
      <c r="P111" s="5" t="s">
        <v>32</v>
      </c>
      <c r="Q111" s="7">
        <v>0.78472222222222221</v>
      </c>
      <c r="R111" s="4" t="s">
        <v>41</v>
      </c>
      <c r="S111" s="4" t="s">
        <v>160</v>
      </c>
      <c r="T111" s="4"/>
      <c r="U111" s="8"/>
      <c r="V111" s="8"/>
      <c r="W111">
        <v>462710756</v>
      </c>
      <c r="X111" t="s">
        <v>43</v>
      </c>
    </row>
    <row r="112" spans="1:24" ht="15.75" customHeight="1">
      <c r="A112" s="4" t="s">
        <v>21</v>
      </c>
      <c r="B112" s="4" t="s">
        <v>422</v>
      </c>
      <c r="C112" s="4" t="s">
        <v>422</v>
      </c>
      <c r="D112" s="4" t="s">
        <v>23</v>
      </c>
      <c r="E112" s="4" t="s">
        <v>423</v>
      </c>
      <c r="F112" s="4" t="s">
        <v>424</v>
      </c>
      <c r="G112" s="5">
        <v>64</v>
      </c>
      <c r="H112" s="4" t="s">
        <v>291</v>
      </c>
      <c r="I112" s="4" t="s">
        <v>189</v>
      </c>
      <c r="J112" s="4" t="s">
        <v>425</v>
      </c>
      <c r="K112" s="5" t="s">
        <v>29</v>
      </c>
      <c r="L112" s="6">
        <v>0.18055555555555555</v>
      </c>
      <c r="M112" s="4" t="s">
        <v>30</v>
      </c>
      <c r="N112" s="4" t="s">
        <v>189</v>
      </c>
      <c r="O112" s="4" t="s">
        <v>426</v>
      </c>
      <c r="P112" s="5" t="s">
        <v>32</v>
      </c>
      <c r="Q112" s="7">
        <v>0.3263888888888889</v>
      </c>
      <c r="R112" s="4" t="s">
        <v>30</v>
      </c>
      <c r="S112" s="4" t="s">
        <v>160</v>
      </c>
      <c r="T112" s="4"/>
      <c r="U112" s="8"/>
      <c r="V112" s="8"/>
      <c r="W112">
        <v>462710757</v>
      </c>
      <c r="X112" t="s">
        <v>43</v>
      </c>
    </row>
    <row r="113" spans="1:24" ht="15.75" customHeight="1">
      <c r="A113" s="4" t="s">
        <v>21</v>
      </c>
      <c r="B113" s="4" t="s">
        <v>427</v>
      </c>
      <c r="C113" s="4" t="s">
        <v>422</v>
      </c>
      <c r="D113" s="4" t="s">
        <v>45</v>
      </c>
      <c r="E113" s="4" t="s">
        <v>428</v>
      </c>
      <c r="F113" s="4" t="s">
        <v>424</v>
      </c>
      <c r="G113" s="5">
        <v>61</v>
      </c>
      <c r="H113" s="4" t="s">
        <v>291</v>
      </c>
      <c r="I113" s="4" t="s">
        <v>189</v>
      </c>
      <c r="J113" s="4" t="s">
        <v>425</v>
      </c>
      <c r="K113" s="5" t="s">
        <v>29</v>
      </c>
      <c r="L113" s="6">
        <v>0.18055555555555555</v>
      </c>
      <c r="M113" s="4" t="s">
        <v>30</v>
      </c>
      <c r="N113" s="4" t="s">
        <v>189</v>
      </c>
      <c r="O113" s="4" t="s">
        <v>426</v>
      </c>
      <c r="P113" s="5" t="s">
        <v>32</v>
      </c>
      <c r="Q113" s="7">
        <v>0.3263888888888889</v>
      </c>
      <c r="R113" s="4" t="s">
        <v>30</v>
      </c>
      <c r="S113" s="4" t="s">
        <v>160</v>
      </c>
      <c r="T113" s="4"/>
      <c r="U113" s="8"/>
      <c r="V113" s="8"/>
      <c r="W113">
        <v>462710757</v>
      </c>
      <c r="X113" t="s">
        <v>43</v>
      </c>
    </row>
    <row r="114" spans="1:24" ht="15.75" customHeight="1">
      <c r="A114" s="4" t="s">
        <v>21</v>
      </c>
      <c r="B114" s="4" t="s">
        <v>429</v>
      </c>
      <c r="C114" s="4" t="s">
        <v>429</v>
      </c>
      <c r="D114" s="4" t="s">
        <v>23</v>
      </c>
      <c r="E114" s="4" t="s">
        <v>430</v>
      </c>
      <c r="F114" s="4" t="s">
        <v>431</v>
      </c>
      <c r="G114" s="5">
        <v>38</v>
      </c>
      <c r="H114" s="4" t="s">
        <v>291</v>
      </c>
      <c r="I114" s="4" t="s">
        <v>189</v>
      </c>
      <c r="J114" s="4" t="s">
        <v>425</v>
      </c>
      <c r="K114" s="5" t="s">
        <v>29</v>
      </c>
      <c r="L114" s="6">
        <v>0.18055555555555555</v>
      </c>
      <c r="M114" s="4" t="s">
        <v>30</v>
      </c>
      <c r="N114" s="4" t="s">
        <v>189</v>
      </c>
      <c r="O114" s="4" t="s">
        <v>426</v>
      </c>
      <c r="P114" s="5" t="s">
        <v>32</v>
      </c>
      <c r="Q114" s="7">
        <v>0.3263888888888889</v>
      </c>
      <c r="R114" s="4" t="s">
        <v>30</v>
      </c>
      <c r="S114" s="4" t="s">
        <v>160</v>
      </c>
      <c r="T114" s="4"/>
      <c r="U114" s="8"/>
      <c r="V114" s="8"/>
      <c r="W114">
        <v>462710758</v>
      </c>
      <c r="X114" t="s">
        <v>61</v>
      </c>
    </row>
    <row r="115" spans="1:24" ht="15.75" customHeight="1">
      <c r="A115" s="4" t="s">
        <v>21</v>
      </c>
      <c r="B115" s="4" t="s">
        <v>432</v>
      </c>
      <c r="C115" s="4" t="s">
        <v>429</v>
      </c>
      <c r="D115" s="4" t="s">
        <v>45</v>
      </c>
      <c r="E115" s="4" t="s">
        <v>433</v>
      </c>
      <c r="F115" s="4" t="s">
        <v>434</v>
      </c>
      <c r="G115" s="5">
        <v>69</v>
      </c>
      <c r="H115" s="4" t="s">
        <v>291</v>
      </c>
      <c r="I115" s="4" t="s">
        <v>189</v>
      </c>
      <c r="J115" s="4" t="s">
        <v>425</v>
      </c>
      <c r="K115" s="5" t="s">
        <v>29</v>
      </c>
      <c r="L115" s="6">
        <v>0.18055555555555555</v>
      </c>
      <c r="M115" s="4" t="s">
        <v>30</v>
      </c>
      <c r="N115" s="4" t="s">
        <v>189</v>
      </c>
      <c r="O115" s="4" t="s">
        <v>426</v>
      </c>
      <c r="P115" s="5" t="s">
        <v>32</v>
      </c>
      <c r="Q115" s="7">
        <v>0.3263888888888889</v>
      </c>
      <c r="R115" s="4" t="s">
        <v>30</v>
      </c>
      <c r="S115" s="4" t="s">
        <v>160</v>
      </c>
      <c r="T115" s="4"/>
      <c r="U115" s="8"/>
      <c r="V115" s="8"/>
      <c r="W115">
        <v>462710758</v>
      </c>
      <c r="X115" t="s">
        <v>61</v>
      </c>
    </row>
    <row r="116" spans="1:24" ht="15.75" customHeight="1">
      <c r="A116" s="4" t="s">
        <v>21</v>
      </c>
      <c r="B116" s="4" t="s">
        <v>435</v>
      </c>
      <c r="C116" s="4" t="s">
        <v>435</v>
      </c>
      <c r="D116" s="4" t="s">
        <v>45</v>
      </c>
      <c r="E116" s="4" t="s">
        <v>436</v>
      </c>
      <c r="F116" s="4" t="s">
        <v>437</v>
      </c>
      <c r="G116" s="5">
        <v>61</v>
      </c>
      <c r="H116" s="4" t="s">
        <v>291</v>
      </c>
      <c r="I116" s="4" t="s">
        <v>189</v>
      </c>
      <c r="J116" s="4" t="s">
        <v>425</v>
      </c>
      <c r="K116" s="5" t="s">
        <v>29</v>
      </c>
      <c r="L116" s="6">
        <v>0.18055555555555555</v>
      </c>
      <c r="M116" s="4" t="s">
        <v>30</v>
      </c>
      <c r="N116" s="4" t="s">
        <v>257</v>
      </c>
      <c r="O116" s="4" t="s">
        <v>322</v>
      </c>
      <c r="P116" s="5" t="s">
        <v>32</v>
      </c>
      <c r="Q116" s="7">
        <v>0.53125</v>
      </c>
      <c r="R116" s="4" t="s">
        <v>30</v>
      </c>
      <c r="S116" s="4" t="s">
        <v>160</v>
      </c>
      <c r="T116" s="4"/>
      <c r="U116" s="8"/>
      <c r="V116" s="8"/>
      <c r="W116">
        <v>462710759</v>
      </c>
      <c r="X116" t="s">
        <v>43</v>
      </c>
    </row>
    <row r="117" spans="1:24" ht="15.75" customHeight="1">
      <c r="A117" s="4" t="s">
        <v>21</v>
      </c>
      <c r="B117" s="4" t="s">
        <v>438</v>
      </c>
      <c r="C117" s="4" t="s">
        <v>435</v>
      </c>
      <c r="D117" s="4" t="s">
        <v>45</v>
      </c>
      <c r="E117" s="4" t="s">
        <v>439</v>
      </c>
      <c r="F117" s="4" t="s">
        <v>440</v>
      </c>
      <c r="G117" s="5">
        <v>68</v>
      </c>
      <c r="H117" s="4" t="s">
        <v>291</v>
      </c>
      <c r="I117" s="4" t="s">
        <v>189</v>
      </c>
      <c r="J117" s="4" t="s">
        <v>425</v>
      </c>
      <c r="K117" s="5" t="s">
        <v>29</v>
      </c>
      <c r="L117" s="6">
        <v>0.18055555555555555</v>
      </c>
      <c r="M117" s="4" t="s">
        <v>30</v>
      </c>
      <c r="N117" s="4" t="s">
        <v>257</v>
      </c>
      <c r="O117" s="4" t="s">
        <v>322</v>
      </c>
      <c r="P117" s="5" t="s">
        <v>32</v>
      </c>
      <c r="Q117" s="7">
        <v>0.53125</v>
      </c>
      <c r="R117" s="4" t="s">
        <v>30</v>
      </c>
      <c r="S117" s="4" t="s">
        <v>160</v>
      </c>
      <c r="T117" s="4"/>
      <c r="U117" s="8"/>
      <c r="V117" s="8"/>
      <c r="W117">
        <v>462710759</v>
      </c>
      <c r="X117" t="s">
        <v>43</v>
      </c>
    </row>
    <row r="118" spans="1:24" ht="15.75" customHeight="1">
      <c r="A118" s="4" t="s">
        <v>21</v>
      </c>
      <c r="B118" s="4" t="s">
        <v>441</v>
      </c>
      <c r="C118" s="4" t="s">
        <v>441</v>
      </c>
      <c r="D118" s="4" t="s">
        <v>45</v>
      </c>
      <c r="E118" s="4" t="s">
        <v>442</v>
      </c>
      <c r="F118" s="4" t="s">
        <v>443</v>
      </c>
      <c r="G118" s="5">
        <v>68</v>
      </c>
      <c r="H118" s="4" t="s">
        <v>291</v>
      </c>
      <c r="I118" s="4" t="s">
        <v>157</v>
      </c>
      <c r="J118" s="4" t="s">
        <v>158</v>
      </c>
      <c r="K118" s="5" t="s">
        <v>29</v>
      </c>
      <c r="L118" s="6">
        <v>0.58680555555555558</v>
      </c>
      <c r="M118" s="4" t="s">
        <v>30</v>
      </c>
      <c r="N118" s="4" t="s">
        <v>67</v>
      </c>
      <c r="O118" s="4" t="s">
        <v>292</v>
      </c>
      <c r="P118" s="5" t="s">
        <v>32</v>
      </c>
      <c r="Q118" s="7">
        <v>0.3263888888888889</v>
      </c>
      <c r="R118" s="4" t="s">
        <v>41</v>
      </c>
      <c r="S118" s="4" t="s">
        <v>160</v>
      </c>
      <c r="T118" s="4"/>
      <c r="U118" s="8"/>
      <c r="V118" s="8"/>
      <c r="W118">
        <v>462710760</v>
      </c>
      <c r="X118" t="s">
        <v>43</v>
      </c>
    </row>
    <row r="119" spans="1:24" ht="15.75" customHeight="1">
      <c r="A119" s="4" t="s">
        <v>21</v>
      </c>
      <c r="B119" s="4" t="s">
        <v>444</v>
      </c>
      <c r="C119" s="4" t="s">
        <v>441</v>
      </c>
      <c r="D119" s="4" t="s">
        <v>23</v>
      </c>
      <c r="E119" s="4" t="s">
        <v>445</v>
      </c>
      <c r="F119" s="4" t="s">
        <v>443</v>
      </c>
      <c r="G119" s="5">
        <v>79</v>
      </c>
      <c r="H119" s="4" t="s">
        <v>291</v>
      </c>
      <c r="I119" s="4" t="s">
        <v>157</v>
      </c>
      <c r="J119" s="4" t="s">
        <v>158</v>
      </c>
      <c r="K119" s="5" t="s">
        <v>29</v>
      </c>
      <c r="L119" s="6">
        <v>0.58680555555555558</v>
      </c>
      <c r="M119" s="4" t="s">
        <v>30</v>
      </c>
      <c r="N119" s="4" t="s">
        <v>67</v>
      </c>
      <c r="O119" s="4" t="s">
        <v>292</v>
      </c>
      <c r="P119" s="5" t="s">
        <v>32</v>
      </c>
      <c r="Q119" s="7">
        <v>0.3263888888888889</v>
      </c>
      <c r="R119" s="4" t="s">
        <v>41</v>
      </c>
      <c r="S119" s="4" t="s">
        <v>160</v>
      </c>
      <c r="T119" s="4"/>
      <c r="U119" s="8"/>
      <c r="V119" s="8"/>
      <c r="W119">
        <v>462710760</v>
      </c>
      <c r="X119" t="s">
        <v>43</v>
      </c>
    </row>
    <row r="120" spans="1:24" ht="15.75" customHeight="1">
      <c r="A120" s="4" t="s">
        <v>21</v>
      </c>
      <c r="B120" s="4" t="s">
        <v>446</v>
      </c>
      <c r="C120" s="4" t="s">
        <v>446</v>
      </c>
      <c r="D120" s="4" t="s">
        <v>45</v>
      </c>
      <c r="E120" s="4" t="s">
        <v>447</v>
      </c>
      <c r="F120" s="4" t="s">
        <v>448</v>
      </c>
      <c r="G120" s="5">
        <v>59</v>
      </c>
      <c r="H120" s="4" t="s">
        <v>291</v>
      </c>
      <c r="I120" s="4" t="s">
        <v>114</v>
      </c>
      <c r="J120" s="4" t="s">
        <v>184</v>
      </c>
      <c r="K120" s="5" t="s">
        <v>29</v>
      </c>
      <c r="L120" s="6">
        <v>0.18055555555555555</v>
      </c>
      <c r="M120" s="4" t="s">
        <v>30</v>
      </c>
      <c r="N120" s="4" t="s">
        <v>449</v>
      </c>
      <c r="O120" s="4" t="s">
        <v>450</v>
      </c>
      <c r="P120" s="5" t="s">
        <v>32</v>
      </c>
      <c r="Q120" s="7">
        <v>0.4201388888888889</v>
      </c>
      <c r="R120" s="4" t="s">
        <v>30</v>
      </c>
      <c r="S120" s="4" t="s">
        <v>160</v>
      </c>
      <c r="T120" s="4"/>
      <c r="U120" s="8"/>
      <c r="V120" s="8"/>
      <c r="W120">
        <v>462710761</v>
      </c>
      <c r="X120" t="s">
        <v>43</v>
      </c>
    </row>
    <row r="121" spans="1:24" ht="15.75" customHeight="1">
      <c r="A121" s="4" t="s">
        <v>21</v>
      </c>
      <c r="B121" s="4" t="s">
        <v>451</v>
      </c>
      <c r="C121" s="4" t="s">
        <v>446</v>
      </c>
      <c r="D121" s="4" t="s">
        <v>23</v>
      </c>
      <c r="E121" s="4" t="s">
        <v>452</v>
      </c>
      <c r="F121" s="4" t="s">
        <v>448</v>
      </c>
      <c r="G121" s="5">
        <v>61</v>
      </c>
      <c r="H121" s="4" t="s">
        <v>291</v>
      </c>
      <c r="I121" s="4" t="s">
        <v>114</v>
      </c>
      <c r="J121" s="4" t="s">
        <v>184</v>
      </c>
      <c r="K121" s="5" t="s">
        <v>29</v>
      </c>
      <c r="L121" s="6">
        <v>0.18055555555555555</v>
      </c>
      <c r="M121" s="4" t="s">
        <v>30</v>
      </c>
      <c r="N121" s="4" t="s">
        <v>449</v>
      </c>
      <c r="O121" s="4" t="s">
        <v>450</v>
      </c>
      <c r="P121" s="5" t="s">
        <v>32</v>
      </c>
      <c r="Q121" s="7">
        <v>0.4201388888888889</v>
      </c>
      <c r="R121" s="4" t="s">
        <v>30</v>
      </c>
      <c r="S121" s="4" t="s">
        <v>160</v>
      </c>
      <c r="T121" s="4"/>
      <c r="U121" s="8"/>
      <c r="V121" s="8"/>
      <c r="W121">
        <v>462710761</v>
      </c>
      <c r="X121" t="s">
        <v>43</v>
      </c>
    </row>
    <row r="122" spans="1:24" ht="15.75" customHeight="1">
      <c r="A122" s="4" t="s">
        <v>21</v>
      </c>
      <c r="B122" s="4" t="s">
        <v>453</v>
      </c>
      <c r="C122" s="4" t="s">
        <v>453</v>
      </c>
      <c r="D122" s="4" t="s">
        <v>45</v>
      </c>
      <c r="E122" s="4" t="s">
        <v>454</v>
      </c>
      <c r="F122" s="4" t="s">
        <v>455</v>
      </c>
      <c r="G122" s="5">
        <v>50</v>
      </c>
      <c r="H122" s="4" t="s">
        <v>291</v>
      </c>
      <c r="I122" s="4" t="s">
        <v>114</v>
      </c>
      <c r="J122" s="4" t="s">
        <v>184</v>
      </c>
      <c r="K122" s="5" t="s">
        <v>29</v>
      </c>
      <c r="L122" s="6">
        <v>0.18055555555555555</v>
      </c>
      <c r="M122" s="4" t="s">
        <v>30</v>
      </c>
      <c r="N122" s="4" t="s">
        <v>67</v>
      </c>
      <c r="O122" s="4" t="s">
        <v>456</v>
      </c>
      <c r="P122" s="5" t="s">
        <v>32</v>
      </c>
      <c r="Q122" s="7">
        <v>0.4375</v>
      </c>
      <c r="R122" s="4" t="s">
        <v>41</v>
      </c>
      <c r="S122" s="4" t="s">
        <v>160</v>
      </c>
      <c r="T122" s="4"/>
      <c r="U122" s="8"/>
      <c r="V122" s="8"/>
      <c r="W122">
        <v>462710762</v>
      </c>
      <c r="X122" t="s">
        <v>43</v>
      </c>
    </row>
    <row r="123" spans="1:24" ht="15.75" customHeight="1">
      <c r="A123" s="4" t="s">
        <v>21</v>
      </c>
      <c r="B123" s="4" t="s">
        <v>457</v>
      </c>
      <c r="C123" s="4" t="s">
        <v>453</v>
      </c>
      <c r="D123" s="4" t="s">
        <v>45</v>
      </c>
      <c r="E123" s="4" t="s">
        <v>458</v>
      </c>
      <c r="F123" s="4" t="s">
        <v>459</v>
      </c>
      <c r="G123" s="5">
        <v>37</v>
      </c>
      <c r="H123" s="4" t="s">
        <v>291</v>
      </c>
      <c r="I123" s="4" t="s">
        <v>114</v>
      </c>
      <c r="J123" s="4" t="s">
        <v>184</v>
      </c>
      <c r="K123" s="5" t="s">
        <v>29</v>
      </c>
      <c r="L123" s="6">
        <v>0.18055555555555555</v>
      </c>
      <c r="M123" s="4" t="s">
        <v>30</v>
      </c>
      <c r="N123" s="4" t="s">
        <v>114</v>
      </c>
      <c r="O123" s="4" t="s">
        <v>116</v>
      </c>
      <c r="P123" s="5" t="s">
        <v>32</v>
      </c>
      <c r="Q123" s="7">
        <v>0.47916666666666669</v>
      </c>
      <c r="R123" s="4" t="s">
        <v>30</v>
      </c>
      <c r="S123" s="4" t="s">
        <v>160</v>
      </c>
      <c r="T123" s="4"/>
      <c r="U123" s="8"/>
      <c r="V123" s="8"/>
      <c r="W123">
        <v>462710762</v>
      </c>
      <c r="X123" t="s">
        <v>43</v>
      </c>
    </row>
    <row r="124" spans="1:24" ht="15.75" customHeight="1">
      <c r="A124" s="4" t="s">
        <v>21</v>
      </c>
      <c r="B124" s="4" t="s">
        <v>460</v>
      </c>
      <c r="C124" s="4" t="s">
        <v>460</v>
      </c>
      <c r="D124" s="4" t="s">
        <v>45</v>
      </c>
      <c r="E124" s="4" t="s">
        <v>461</v>
      </c>
      <c r="F124" s="4" t="s">
        <v>462</v>
      </c>
      <c r="G124" s="5">
        <v>55</v>
      </c>
      <c r="H124" s="4" t="s">
        <v>291</v>
      </c>
      <c r="I124" s="4" t="s">
        <v>114</v>
      </c>
      <c r="J124" s="4" t="s">
        <v>184</v>
      </c>
      <c r="K124" s="5" t="s">
        <v>29</v>
      </c>
      <c r="L124" s="6">
        <v>0.18055555555555555</v>
      </c>
      <c r="M124" s="4" t="s">
        <v>30</v>
      </c>
      <c r="N124" s="4" t="s">
        <v>449</v>
      </c>
      <c r="O124" s="4" t="s">
        <v>450</v>
      </c>
      <c r="P124" s="5" t="s">
        <v>32</v>
      </c>
      <c r="Q124" s="7">
        <v>0.4201388888888889</v>
      </c>
      <c r="R124" s="4" t="s">
        <v>30</v>
      </c>
      <c r="S124" s="4" t="s">
        <v>160</v>
      </c>
      <c r="T124" s="4"/>
      <c r="U124" s="8"/>
      <c r="V124" s="8"/>
      <c r="W124">
        <v>462710763</v>
      </c>
      <c r="X124" t="s">
        <v>35</v>
      </c>
    </row>
    <row r="125" spans="1:24" ht="15.75" customHeight="1">
      <c r="A125" s="4" t="s">
        <v>21</v>
      </c>
      <c r="B125" s="4" t="s">
        <v>463</v>
      </c>
      <c r="C125" s="4" t="s">
        <v>463</v>
      </c>
      <c r="D125" s="4" t="s">
        <v>45</v>
      </c>
      <c r="E125" s="4" t="s">
        <v>464</v>
      </c>
      <c r="F125" s="4" t="s">
        <v>465</v>
      </c>
      <c r="G125" s="5">
        <v>73</v>
      </c>
      <c r="H125" s="4" t="s">
        <v>291</v>
      </c>
      <c r="I125" s="4" t="s">
        <v>27</v>
      </c>
      <c r="J125" s="4" t="s">
        <v>28</v>
      </c>
      <c r="K125" s="5" t="s">
        <v>29</v>
      </c>
      <c r="L125" s="6">
        <v>0.78125</v>
      </c>
      <c r="M125" s="4" t="s">
        <v>30</v>
      </c>
      <c r="N125" s="4" t="s">
        <v>27</v>
      </c>
      <c r="O125" s="4" t="s">
        <v>31</v>
      </c>
      <c r="P125" s="5" t="s">
        <v>32</v>
      </c>
      <c r="Q125" s="7">
        <v>0.86458333333333337</v>
      </c>
      <c r="R125" s="4" t="s">
        <v>30</v>
      </c>
      <c r="S125" s="4" t="s">
        <v>160</v>
      </c>
      <c r="T125" s="4"/>
      <c r="U125" s="8"/>
      <c r="V125" s="8"/>
      <c r="W125">
        <v>462710764</v>
      </c>
      <c r="X125" t="s">
        <v>61</v>
      </c>
    </row>
    <row r="126" spans="1:24" ht="15.75" customHeight="1">
      <c r="A126" s="4" t="s">
        <v>21</v>
      </c>
      <c r="B126" s="4" t="s">
        <v>466</v>
      </c>
      <c r="C126" s="4" t="s">
        <v>463</v>
      </c>
      <c r="D126" s="4" t="s">
        <v>23</v>
      </c>
      <c r="E126" s="4" t="s">
        <v>467</v>
      </c>
      <c r="F126" s="4" t="s">
        <v>468</v>
      </c>
      <c r="G126" s="5">
        <v>77</v>
      </c>
      <c r="H126" s="4" t="s">
        <v>291</v>
      </c>
      <c r="I126" s="4" t="s">
        <v>27</v>
      </c>
      <c r="J126" s="4" t="s">
        <v>28</v>
      </c>
      <c r="K126" s="5" t="s">
        <v>29</v>
      </c>
      <c r="L126" s="6">
        <v>0.78125</v>
      </c>
      <c r="M126" s="4" t="s">
        <v>30</v>
      </c>
      <c r="N126" s="4" t="s">
        <v>27</v>
      </c>
      <c r="O126" s="4" t="s">
        <v>31</v>
      </c>
      <c r="P126" s="5" t="s">
        <v>32</v>
      </c>
      <c r="Q126" s="7">
        <v>0.86458333333333337</v>
      </c>
      <c r="R126" s="4" t="s">
        <v>30</v>
      </c>
      <c r="S126" s="4" t="s">
        <v>160</v>
      </c>
      <c r="T126" s="4"/>
      <c r="U126" s="8"/>
      <c r="V126" s="8"/>
      <c r="W126">
        <v>462710764</v>
      </c>
      <c r="X126" t="s">
        <v>61</v>
      </c>
    </row>
    <row r="127" spans="1:24" ht="15.75" customHeight="1">
      <c r="A127" s="4" t="s">
        <v>21</v>
      </c>
      <c r="B127" s="4" t="s">
        <v>469</v>
      </c>
      <c r="C127" s="4" t="s">
        <v>469</v>
      </c>
      <c r="D127" s="4" t="s">
        <v>23</v>
      </c>
      <c r="E127" s="4" t="s">
        <v>470</v>
      </c>
      <c r="F127" s="4" t="s">
        <v>471</v>
      </c>
      <c r="G127" s="5">
        <v>74</v>
      </c>
      <c r="H127" s="4" t="s">
        <v>291</v>
      </c>
      <c r="I127" s="4" t="s">
        <v>114</v>
      </c>
      <c r="J127" s="4" t="s">
        <v>115</v>
      </c>
      <c r="K127" s="5" t="s">
        <v>472</v>
      </c>
      <c r="L127" s="6">
        <v>0.625</v>
      </c>
      <c r="M127" s="4" t="s">
        <v>30</v>
      </c>
      <c r="N127" s="4" t="s">
        <v>114</v>
      </c>
      <c r="O127" s="4" t="s">
        <v>116</v>
      </c>
      <c r="P127" s="5" t="s">
        <v>32</v>
      </c>
      <c r="Q127" s="7">
        <v>0.47916666666666669</v>
      </c>
      <c r="R127" s="4" t="s">
        <v>30</v>
      </c>
      <c r="S127" s="4" t="s">
        <v>160</v>
      </c>
      <c r="T127" s="4"/>
      <c r="U127" s="8"/>
      <c r="V127" s="4"/>
      <c r="W127">
        <v>462710765</v>
      </c>
      <c r="X127" t="s">
        <v>43</v>
      </c>
    </row>
    <row r="128" spans="1:24" ht="15.75" customHeight="1">
      <c r="A128" s="4" t="s">
        <v>21</v>
      </c>
      <c r="B128" s="4" t="s">
        <v>473</v>
      </c>
      <c r="C128" s="4" t="s">
        <v>469</v>
      </c>
      <c r="D128" s="4" t="s">
        <v>45</v>
      </c>
      <c r="E128" s="4" t="s">
        <v>474</v>
      </c>
      <c r="F128" s="4" t="s">
        <v>475</v>
      </c>
      <c r="G128" s="5">
        <v>67</v>
      </c>
      <c r="H128" s="4" t="s">
        <v>291</v>
      </c>
      <c r="I128" s="4" t="s">
        <v>114</v>
      </c>
      <c r="J128" s="4" t="s">
        <v>115</v>
      </c>
      <c r="K128" s="5" t="s">
        <v>472</v>
      </c>
      <c r="L128" s="6">
        <v>0.625</v>
      </c>
      <c r="M128" s="4" t="s">
        <v>30</v>
      </c>
      <c r="N128" s="4" t="s">
        <v>114</v>
      </c>
      <c r="O128" s="4" t="s">
        <v>116</v>
      </c>
      <c r="P128" s="5" t="s">
        <v>32</v>
      </c>
      <c r="Q128" s="7">
        <v>0.47916666666666669</v>
      </c>
      <c r="R128" s="4" t="s">
        <v>30</v>
      </c>
      <c r="S128" s="4" t="s">
        <v>160</v>
      </c>
      <c r="T128" s="4"/>
      <c r="U128" s="8"/>
      <c r="V128" s="4"/>
      <c r="W128">
        <v>462710765</v>
      </c>
      <c r="X128" t="s">
        <v>43</v>
      </c>
    </row>
    <row r="129" spans="1:24" ht="15.75" customHeight="1">
      <c r="A129" s="4" t="s">
        <v>21</v>
      </c>
      <c r="B129" s="4" t="s">
        <v>476</v>
      </c>
      <c r="C129" s="4" t="s">
        <v>476</v>
      </c>
      <c r="D129" s="4" t="s">
        <v>45</v>
      </c>
      <c r="E129" s="4" t="s">
        <v>477</v>
      </c>
      <c r="F129" s="4" t="s">
        <v>478</v>
      </c>
      <c r="G129" s="5">
        <v>66</v>
      </c>
      <c r="H129" s="4" t="s">
        <v>291</v>
      </c>
      <c r="I129" s="4" t="s">
        <v>39</v>
      </c>
      <c r="J129" s="4" t="s">
        <v>204</v>
      </c>
      <c r="K129" s="5" t="s">
        <v>29</v>
      </c>
      <c r="L129" s="6">
        <v>0.6875</v>
      </c>
      <c r="M129" s="4" t="s">
        <v>41</v>
      </c>
      <c r="N129" s="4" t="s">
        <v>479</v>
      </c>
      <c r="O129" s="4" t="s">
        <v>480</v>
      </c>
      <c r="P129" s="5" t="s">
        <v>32</v>
      </c>
      <c r="Q129" s="7">
        <v>0.37152777777777779</v>
      </c>
      <c r="R129" s="4" t="s">
        <v>481</v>
      </c>
      <c r="S129" s="4" t="s">
        <v>160</v>
      </c>
      <c r="T129" s="4"/>
      <c r="U129" s="8"/>
      <c r="V129" s="8"/>
      <c r="W129">
        <v>462710766</v>
      </c>
      <c r="X129" t="s">
        <v>43</v>
      </c>
    </row>
    <row r="130" spans="1:24" ht="15.75" customHeight="1">
      <c r="A130" s="4" t="s">
        <v>21</v>
      </c>
      <c r="B130" s="4" t="s">
        <v>482</v>
      </c>
      <c r="C130" s="4" t="s">
        <v>476</v>
      </c>
      <c r="D130" s="4" t="s">
        <v>23</v>
      </c>
      <c r="E130" s="4" t="s">
        <v>483</v>
      </c>
      <c r="F130" s="4" t="s">
        <v>478</v>
      </c>
      <c r="G130" s="5">
        <v>70</v>
      </c>
      <c r="H130" s="4" t="s">
        <v>291</v>
      </c>
      <c r="I130" s="4" t="s">
        <v>39</v>
      </c>
      <c r="J130" s="4" t="s">
        <v>204</v>
      </c>
      <c r="K130" s="5" t="s">
        <v>29</v>
      </c>
      <c r="L130" s="6">
        <v>0.6875</v>
      </c>
      <c r="M130" s="4" t="s">
        <v>41</v>
      </c>
      <c r="N130" s="4" t="s">
        <v>479</v>
      </c>
      <c r="O130" s="4" t="s">
        <v>480</v>
      </c>
      <c r="P130" s="5" t="s">
        <v>32</v>
      </c>
      <c r="Q130" s="7">
        <v>0.37152777777777779</v>
      </c>
      <c r="R130" s="4" t="s">
        <v>481</v>
      </c>
      <c r="S130" s="4" t="s">
        <v>160</v>
      </c>
      <c r="T130" s="4"/>
      <c r="U130" s="8"/>
      <c r="V130" s="8"/>
      <c r="W130">
        <v>462710766</v>
      </c>
      <c r="X130" t="s">
        <v>43</v>
      </c>
    </row>
    <row r="131" spans="1:24" ht="15.75" customHeight="1">
      <c r="A131" s="4" t="s">
        <v>21</v>
      </c>
      <c r="B131" s="4" t="s">
        <v>484</v>
      </c>
      <c r="C131" s="4" t="s">
        <v>484</v>
      </c>
      <c r="D131" s="4" t="s">
        <v>45</v>
      </c>
      <c r="E131" s="4" t="s">
        <v>485</v>
      </c>
      <c r="F131" s="4" t="s">
        <v>486</v>
      </c>
      <c r="G131" s="5">
        <v>74</v>
      </c>
      <c r="H131" s="4" t="s">
        <v>291</v>
      </c>
      <c r="I131" s="4" t="s">
        <v>189</v>
      </c>
      <c r="J131" s="4" t="s">
        <v>425</v>
      </c>
      <c r="K131" s="5" t="s">
        <v>29</v>
      </c>
      <c r="L131" s="6">
        <v>0.18055555555555555</v>
      </c>
      <c r="M131" s="4" t="s">
        <v>30</v>
      </c>
      <c r="N131" s="4" t="s">
        <v>189</v>
      </c>
      <c r="O131" s="4" t="s">
        <v>426</v>
      </c>
      <c r="P131" s="5" t="s">
        <v>32</v>
      </c>
      <c r="Q131" s="7">
        <v>0.3263888888888889</v>
      </c>
      <c r="R131" s="4" t="s">
        <v>30</v>
      </c>
      <c r="S131" s="4" t="s">
        <v>160</v>
      </c>
      <c r="T131" s="4"/>
      <c r="U131" s="8"/>
      <c r="V131" s="8"/>
      <c r="W131">
        <v>462710767</v>
      </c>
      <c r="X131" t="s">
        <v>43</v>
      </c>
    </row>
    <row r="132" spans="1:24" ht="15.75" customHeight="1">
      <c r="A132" s="4" t="s">
        <v>21</v>
      </c>
      <c r="B132" s="4" t="s">
        <v>487</v>
      </c>
      <c r="C132" s="4" t="s">
        <v>484</v>
      </c>
      <c r="D132" s="4" t="s">
        <v>23</v>
      </c>
      <c r="E132" s="4" t="s">
        <v>488</v>
      </c>
      <c r="F132" s="4" t="s">
        <v>489</v>
      </c>
      <c r="G132" s="5">
        <v>67</v>
      </c>
      <c r="H132" s="4" t="s">
        <v>291</v>
      </c>
      <c r="I132" s="4" t="s">
        <v>157</v>
      </c>
      <c r="J132" s="4" t="s">
        <v>158</v>
      </c>
      <c r="K132" s="5" t="s">
        <v>29</v>
      </c>
      <c r="L132" s="6">
        <v>0.58680555555555558</v>
      </c>
      <c r="M132" s="4" t="s">
        <v>30</v>
      </c>
      <c r="N132" s="4" t="s">
        <v>157</v>
      </c>
      <c r="O132" s="4" t="s">
        <v>490</v>
      </c>
      <c r="P132" s="5" t="s">
        <v>32</v>
      </c>
      <c r="Q132" s="7">
        <v>0.56944444444444442</v>
      </c>
      <c r="R132" s="4" t="s">
        <v>30</v>
      </c>
      <c r="S132" s="4" t="s">
        <v>160</v>
      </c>
      <c r="T132" s="4"/>
      <c r="U132" s="8"/>
      <c r="V132" s="8"/>
      <c r="W132">
        <v>462710767</v>
      </c>
      <c r="X132" t="s">
        <v>43</v>
      </c>
    </row>
    <row r="133" spans="1:24" ht="15.75" customHeight="1">
      <c r="A133" s="4" t="s">
        <v>21</v>
      </c>
      <c r="B133" s="4" t="s">
        <v>491</v>
      </c>
      <c r="C133" s="4" t="s">
        <v>491</v>
      </c>
      <c r="D133" s="4" t="s">
        <v>45</v>
      </c>
      <c r="E133" s="4" t="s">
        <v>492</v>
      </c>
      <c r="F133" s="4" t="s">
        <v>493</v>
      </c>
      <c r="G133" s="5">
        <v>63</v>
      </c>
      <c r="H133" s="4" t="s">
        <v>291</v>
      </c>
      <c r="I133" s="4" t="s">
        <v>150</v>
      </c>
      <c r="J133" s="4" t="s">
        <v>151</v>
      </c>
      <c r="K133" s="5" t="s">
        <v>29</v>
      </c>
      <c r="L133" s="6">
        <v>0.64583333333333337</v>
      </c>
      <c r="M133" s="4" t="s">
        <v>30</v>
      </c>
      <c r="N133" s="4" t="s">
        <v>479</v>
      </c>
      <c r="O133" s="4" t="s">
        <v>480</v>
      </c>
      <c r="P133" s="5" t="s">
        <v>32</v>
      </c>
      <c r="Q133" s="7">
        <v>0.37152777777777779</v>
      </c>
      <c r="R133" s="4" t="s">
        <v>481</v>
      </c>
      <c r="S133" s="4" t="s">
        <v>160</v>
      </c>
      <c r="T133" s="4"/>
      <c r="U133" s="8"/>
      <c r="V133" s="8"/>
      <c r="W133">
        <v>462710768</v>
      </c>
      <c r="X133" t="s">
        <v>43</v>
      </c>
    </row>
    <row r="134" spans="1:24" ht="15.75" customHeight="1">
      <c r="A134" s="4" t="s">
        <v>21</v>
      </c>
      <c r="B134" s="4" t="s">
        <v>494</v>
      </c>
      <c r="C134" s="4" t="s">
        <v>491</v>
      </c>
      <c r="D134" s="4" t="s">
        <v>23</v>
      </c>
      <c r="E134" s="4" t="s">
        <v>495</v>
      </c>
      <c r="F134" s="4" t="s">
        <v>493</v>
      </c>
      <c r="G134" s="5">
        <v>66</v>
      </c>
      <c r="H134" s="4" t="s">
        <v>291</v>
      </c>
      <c r="I134" s="4" t="s">
        <v>150</v>
      </c>
      <c r="J134" s="4" t="s">
        <v>151</v>
      </c>
      <c r="K134" s="5" t="s">
        <v>29</v>
      </c>
      <c r="L134" s="6">
        <v>0.64583333333333337</v>
      </c>
      <c r="M134" s="4" t="s">
        <v>30</v>
      </c>
      <c r="N134" s="4" t="s">
        <v>479</v>
      </c>
      <c r="O134" s="4" t="s">
        <v>480</v>
      </c>
      <c r="P134" s="5" t="s">
        <v>32</v>
      </c>
      <c r="Q134" s="7">
        <v>0.37152777777777779</v>
      </c>
      <c r="R134" s="4" t="s">
        <v>481</v>
      </c>
      <c r="S134" s="4" t="s">
        <v>160</v>
      </c>
      <c r="T134" s="4"/>
      <c r="U134" s="8"/>
      <c r="V134" s="8"/>
      <c r="W134">
        <v>462710768</v>
      </c>
      <c r="X134" t="s">
        <v>43</v>
      </c>
    </row>
    <row r="135" spans="1:24" ht="15.75" customHeight="1">
      <c r="A135" s="4" t="s">
        <v>21</v>
      </c>
      <c r="B135" s="4" t="s">
        <v>496</v>
      </c>
      <c r="C135" s="4" t="s">
        <v>496</v>
      </c>
      <c r="D135" s="4" t="s">
        <v>45</v>
      </c>
      <c r="E135" s="4" t="s">
        <v>497</v>
      </c>
      <c r="F135" s="4" t="s">
        <v>498</v>
      </c>
      <c r="G135" s="5">
        <v>62</v>
      </c>
      <c r="H135" s="4" t="s">
        <v>291</v>
      </c>
      <c r="I135" s="4" t="s">
        <v>27</v>
      </c>
      <c r="J135" s="4" t="s">
        <v>28</v>
      </c>
      <c r="K135" s="5" t="s">
        <v>29</v>
      </c>
      <c r="L135" s="6">
        <v>0.78125</v>
      </c>
      <c r="M135" s="4" t="s">
        <v>30</v>
      </c>
      <c r="N135" s="4" t="s">
        <v>27</v>
      </c>
      <c r="O135" s="4" t="s">
        <v>31</v>
      </c>
      <c r="P135" s="5" t="s">
        <v>32</v>
      </c>
      <c r="Q135" s="7">
        <v>0.86458333333333337</v>
      </c>
      <c r="R135" s="4" t="s">
        <v>30</v>
      </c>
      <c r="S135" s="4" t="s">
        <v>160</v>
      </c>
      <c r="T135" s="4"/>
      <c r="U135" s="8"/>
      <c r="V135" s="8"/>
      <c r="W135">
        <v>462710769</v>
      </c>
      <c r="X135" t="s">
        <v>43</v>
      </c>
    </row>
    <row r="136" spans="1:24" ht="15.75" customHeight="1">
      <c r="A136" s="4" t="s">
        <v>21</v>
      </c>
      <c r="B136" s="4" t="s">
        <v>499</v>
      </c>
      <c r="C136" s="4" t="s">
        <v>496</v>
      </c>
      <c r="D136" s="4" t="s">
        <v>45</v>
      </c>
      <c r="E136" s="4" t="s">
        <v>500</v>
      </c>
      <c r="F136" s="4" t="s">
        <v>501</v>
      </c>
      <c r="G136" s="5">
        <v>38</v>
      </c>
      <c r="H136" s="4" t="s">
        <v>291</v>
      </c>
      <c r="I136" s="4" t="s">
        <v>27</v>
      </c>
      <c r="J136" s="4" t="s">
        <v>28</v>
      </c>
      <c r="K136" s="5" t="s">
        <v>29</v>
      </c>
      <c r="L136" s="6">
        <v>0.78125</v>
      </c>
      <c r="M136" s="4" t="s">
        <v>30</v>
      </c>
      <c r="N136" s="4" t="s">
        <v>27</v>
      </c>
      <c r="O136" s="4" t="s">
        <v>31</v>
      </c>
      <c r="P136" s="5" t="s">
        <v>32</v>
      </c>
      <c r="Q136" s="7">
        <v>0.86458333333333337</v>
      </c>
      <c r="R136" s="4" t="s">
        <v>30</v>
      </c>
      <c r="S136" s="4" t="s">
        <v>160</v>
      </c>
      <c r="T136" s="4"/>
      <c r="U136" s="8"/>
      <c r="V136" s="8"/>
      <c r="W136">
        <v>462710769</v>
      </c>
      <c r="X136" t="s">
        <v>43</v>
      </c>
    </row>
    <row r="137" spans="1:24" ht="15.75" customHeight="1">
      <c r="A137" s="4" t="s">
        <v>21</v>
      </c>
      <c r="B137" s="4" t="s">
        <v>502</v>
      </c>
      <c r="C137" s="4" t="s">
        <v>502</v>
      </c>
      <c r="D137" s="4" t="s">
        <v>45</v>
      </c>
      <c r="E137" s="4" t="s">
        <v>503</v>
      </c>
      <c r="F137" s="4" t="s">
        <v>504</v>
      </c>
      <c r="G137" s="5">
        <v>70</v>
      </c>
      <c r="H137" s="4" t="s">
        <v>291</v>
      </c>
      <c r="I137" s="4" t="s">
        <v>27</v>
      </c>
      <c r="J137" s="4" t="s">
        <v>28</v>
      </c>
      <c r="K137" s="5" t="s">
        <v>29</v>
      </c>
      <c r="L137" s="6">
        <v>0.78125</v>
      </c>
      <c r="M137" s="4" t="s">
        <v>30</v>
      </c>
      <c r="N137" s="4" t="s">
        <v>27</v>
      </c>
      <c r="O137" s="4" t="s">
        <v>31</v>
      </c>
      <c r="P137" s="5" t="s">
        <v>32</v>
      </c>
      <c r="Q137" s="7">
        <v>0.86458333333333337</v>
      </c>
      <c r="R137" s="4" t="s">
        <v>30</v>
      </c>
      <c r="S137" s="4" t="s">
        <v>160</v>
      </c>
      <c r="T137" s="4"/>
      <c r="U137" s="4"/>
      <c r="V137" s="4"/>
      <c r="W137">
        <v>462710770</v>
      </c>
      <c r="X137" t="s">
        <v>43</v>
      </c>
    </row>
    <row r="138" spans="1:24" ht="15.75" customHeight="1">
      <c r="A138" s="4" t="s">
        <v>21</v>
      </c>
      <c r="B138" s="4" t="s">
        <v>505</v>
      </c>
      <c r="C138" s="4" t="s">
        <v>502</v>
      </c>
      <c r="D138" s="4" t="s">
        <v>45</v>
      </c>
      <c r="E138" s="4" t="s">
        <v>506</v>
      </c>
      <c r="F138" s="4" t="s">
        <v>507</v>
      </c>
      <c r="G138" s="5">
        <v>58</v>
      </c>
      <c r="H138" s="4" t="s">
        <v>291</v>
      </c>
      <c r="I138" s="4" t="s">
        <v>27</v>
      </c>
      <c r="J138" s="4" t="s">
        <v>28</v>
      </c>
      <c r="K138" s="5" t="s">
        <v>29</v>
      </c>
      <c r="L138" s="6">
        <v>0.78125</v>
      </c>
      <c r="M138" s="4" t="s">
        <v>30</v>
      </c>
      <c r="N138" s="4" t="s">
        <v>27</v>
      </c>
      <c r="O138" s="4" t="s">
        <v>31</v>
      </c>
      <c r="P138" s="5" t="s">
        <v>32</v>
      </c>
      <c r="Q138" s="7">
        <v>0.86458333333333337</v>
      </c>
      <c r="R138" s="4" t="s">
        <v>30</v>
      </c>
      <c r="S138" s="4" t="s">
        <v>160</v>
      </c>
      <c r="T138" s="4"/>
      <c r="U138" s="4"/>
      <c r="V138" s="4"/>
      <c r="W138">
        <v>462710770</v>
      </c>
      <c r="X138" t="s">
        <v>43</v>
      </c>
    </row>
    <row r="139" spans="1:24" ht="15.75" customHeight="1">
      <c r="A139" s="4" t="s">
        <v>21</v>
      </c>
      <c r="B139" s="4" t="s">
        <v>508</v>
      </c>
      <c r="C139" s="4" t="s">
        <v>508</v>
      </c>
      <c r="D139" s="4" t="s">
        <v>45</v>
      </c>
      <c r="E139" s="4" t="s">
        <v>509</v>
      </c>
      <c r="F139" s="4" t="s">
        <v>510</v>
      </c>
      <c r="G139" s="5">
        <v>63</v>
      </c>
      <c r="H139" s="4" t="s">
        <v>291</v>
      </c>
      <c r="I139" s="4" t="s">
        <v>27</v>
      </c>
      <c r="J139" s="4" t="s">
        <v>28</v>
      </c>
      <c r="K139" s="5" t="s">
        <v>29</v>
      </c>
      <c r="L139" s="6">
        <v>0.78125</v>
      </c>
      <c r="M139" s="4" t="s">
        <v>30</v>
      </c>
      <c r="N139" s="4" t="s">
        <v>27</v>
      </c>
      <c r="O139" s="4" t="s">
        <v>31</v>
      </c>
      <c r="P139" s="5" t="s">
        <v>32</v>
      </c>
      <c r="Q139" s="7">
        <v>0.86458333333333337</v>
      </c>
      <c r="R139" s="4" t="s">
        <v>30</v>
      </c>
      <c r="S139" s="4" t="s">
        <v>160</v>
      </c>
      <c r="T139" s="4"/>
      <c r="U139" s="4"/>
      <c r="V139" s="4"/>
      <c r="W139">
        <v>462710771</v>
      </c>
      <c r="X139" t="s">
        <v>43</v>
      </c>
    </row>
    <row r="140" spans="1:24" ht="15.75" customHeight="1">
      <c r="A140" s="4" t="s">
        <v>21</v>
      </c>
      <c r="B140" s="4" t="s">
        <v>511</v>
      </c>
      <c r="C140" s="4" t="s">
        <v>508</v>
      </c>
      <c r="D140" s="4" t="s">
        <v>23</v>
      </c>
      <c r="E140" s="4" t="s">
        <v>512</v>
      </c>
      <c r="F140" s="4" t="s">
        <v>513</v>
      </c>
      <c r="G140" s="5">
        <v>67</v>
      </c>
      <c r="H140" s="4" t="s">
        <v>291</v>
      </c>
      <c r="I140" s="4" t="s">
        <v>27</v>
      </c>
      <c r="J140" s="4" t="s">
        <v>28</v>
      </c>
      <c r="K140" s="5" t="s">
        <v>29</v>
      </c>
      <c r="L140" s="6">
        <v>0.78125</v>
      </c>
      <c r="M140" s="4" t="s">
        <v>30</v>
      </c>
      <c r="N140" s="4" t="s">
        <v>27</v>
      </c>
      <c r="O140" s="4" t="s">
        <v>31</v>
      </c>
      <c r="P140" s="5" t="s">
        <v>32</v>
      </c>
      <c r="Q140" s="7">
        <v>0.86458333333333337</v>
      </c>
      <c r="R140" s="4" t="s">
        <v>30</v>
      </c>
      <c r="S140" s="4" t="s">
        <v>160</v>
      </c>
      <c r="T140" s="4"/>
      <c r="U140" s="4"/>
      <c r="V140" s="4"/>
      <c r="W140">
        <v>462710771</v>
      </c>
      <c r="X140" t="s">
        <v>43</v>
      </c>
    </row>
    <row r="141" spans="1:24" ht="15.75" customHeight="1">
      <c r="A141" s="4" t="s">
        <v>21</v>
      </c>
      <c r="B141" s="4" t="s">
        <v>514</v>
      </c>
      <c r="C141" s="4" t="s">
        <v>514</v>
      </c>
      <c r="D141" s="4" t="s">
        <v>45</v>
      </c>
      <c r="E141" s="4" t="s">
        <v>515</v>
      </c>
      <c r="F141" s="4" t="s">
        <v>516</v>
      </c>
      <c r="G141" s="5">
        <v>65</v>
      </c>
      <c r="H141" s="4" t="s">
        <v>291</v>
      </c>
      <c r="I141" s="4" t="s">
        <v>27</v>
      </c>
      <c r="J141" s="4" t="s">
        <v>28</v>
      </c>
      <c r="K141" s="5" t="s">
        <v>29</v>
      </c>
      <c r="L141" s="6">
        <v>0.78125</v>
      </c>
      <c r="M141" s="4" t="s">
        <v>30</v>
      </c>
      <c r="N141" s="4" t="s">
        <v>27</v>
      </c>
      <c r="O141" s="4" t="s">
        <v>31</v>
      </c>
      <c r="P141" s="5" t="s">
        <v>32</v>
      </c>
      <c r="Q141" s="7">
        <v>0.86458333333333337</v>
      </c>
      <c r="R141" s="4" t="s">
        <v>30</v>
      </c>
      <c r="S141" s="4" t="s">
        <v>160</v>
      </c>
      <c r="T141" s="4"/>
      <c r="U141" s="8"/>
      <c r="V141" s="8"/>
      <c r="W141">
        <v>462710772</v>
      </c>
      <c r="X141" t="s">
        <v>43</v>
      </c>
    </row>
    <row r="142" spans="1:24" ht="15.75" customHeight="1">
      <c r="A142" s="4" t="s">
        <v>21</v>
      </c>
      <c r="B142" s="4" t="s">
        <v>517</v>
      </c>
      <c r="C142" s="4" t="s">
        <v>514</v>
      </c>
      <c r="D142" s="4" t="s">
        <v>45</v>
      </c>
      <c r="E142" s="4" t="s">
        <v>518</v>
      </c>
      <c r="F142" s="4" t="s">
        <v>519</v>
      </c>
      <c r="G142" s="5">
        <v>68</v>
      </c>
      <c r="H142" s="4" t="s">
        <v>291</v>
      </c>
      <c r="I142" s="4" t="s">
        <v>27</v>
      </c>
      <c r="J142" s="4" t="s">
        <v>28</v>
      </c>
      <c r="K142" s="5" t="s">
        <v>29</v>
      </c>
      <c r="L142" s="6">
        <v>0.78125</v>
      </c>
      <c r="M142" s="4" t="s">
        <v>30</v>
      </c>
      <c r="N142" s="4" t="s">
        <v>27</v>
      </c>
      <c r="O142" s="4" t="s">
        <v>31</v>
      </c>
      <c r="P142" s="5" t="s">
        <v>32</v>
      </c>
      <c r="Q142" s="7">
        <v>0.86458333333333337</v>
      </c>
      <c r="R142" s="4" t="s">
        <v>30</v>
      </c>
      <c r="S142" s="4" t="s">
        <v>160</v>
      </c>
      <c r="T142" s="4"/>
      <c r="U142" s="8"/>
      <c r="V142" s="8"/>
      <c r="W142">
        <v>462710772</v>
      </c>
      <c r="X142" t="s">
        <v>43</v>
      </c>
    </row>
    <row r="143" spans="1:24" ht="15.75" customHeight="1">
      <c r="A143" s="4" t="s">
        <v>21</v>
      </c>
      <c r="B143" s="4" t="s">
        <v>520</v>
      </c>
      <c r="C143" s="4" t="s">
        <v>520</v>
      </c>
      <c r="D143" s="4" t="s">
        <v>45</v>
      </c>
      <c r="E143" s="4" t="s">
        <v>521</v>
      </c>
      <c r="F143" s="4" t="s">
        <v>522</v>
      </c>
      <c r="G143" s="5">
        <v>39</v>
      </c>
      <c r="H143" s="4" t="s">
        <v>291</v>
      </c>
      <c r="I143" s="4" t="s">
        <v>27</v>
      </c>
      <c r="J143" s="4" t="s">
        <v>28</v>
      </c>
      <c r="K143" s="5" t="s">
        <v>29</v>
      </c>
      <c r="L143" s="6">
        <v>0.78125</v>
      </c>
      <c r="M143" s="4" t="s">
        <v>30</v>
      </c>
      <c r="N143" s="4" t="s">
        <v>27</v>
      </c>
      <c r="O143" s="4" t="s">
        <v>31</v>
      </c>
      <c r="P143" s="5" t="s">
        <v>32</v>
      </c>
      <c r="Q143" s="7">
        <v>0.86458333333333337</v>
      </c>
      <c r="R143" s="4" t="s">
        <v>30</v>
      </c>
      <c r="S143" s="4" t="s">
        <v>160</v>
      </c>
      <c r="T143" s="4"/>
      <c r="U143" s="8"/>
      <c r="V143" s="4"/>
      <c r="W143">
        <v>462710773</v>
      </c>
      <c r="X143" t="s">
        <v>43</v>
      </c>
    </row>
    <row r="144" spans="1:24" ht="15.75" customHeight="1">
      <c r="A144" s="4" t="s">
        <v>21</v>
      </c>
      <c r="B144" s="4" t="s">
        <v>523</v>
      </c>
      <c r="C144" s="4" t="s">
        <v>520</v>
      </c>
      <c r="D144" s="4" t="s">
        <v>23</v>
      </c>
      <c r="E144" s="4" t="s">
        <v>524</v>
      </c>
      <c r="F144" s="4" t="s">
        <v>522</v>
      </c>
      <c r="G144" s="5">
        <v>48</v>
      </c>
      <c r="H144" s="4" t="s">
        <v>291</v>
      </c>
      <c r="I144" s="4" t="s">
        <v>27</v>
      </c>
      <c r="J144" s="4" t="s">
        <v>28</v>
      </c>
      <c r="K144" s="5" t="s">
        <v>29</v>
      </c>
      <c r="L144" s="6">
        <v>0.78125</v>
      </c>
      <c r="M144" s="4" t="s">
        <v>30</v>
      </c>
      <c r="N144" s="4" t="s">
        <v>27</v>
      </c>
      <c r="O144" s="4" t="s">
        <v>31</v>
      </c>
      <c r="P144" s="5" t="s">
        <v>32</v>
      </c>
      <c r="Q144" s="7">
        <v>0.86458333333333337</v>
      </c>
      <c r="R144" s="4" t="s">
        <v>30</v>
      </c>
      <c r="S144" s="4" t="s">
        <v>160</v>
      </c>
      <c r="T144" s="4"/>
      <c r="U144" s="8"/>
      <c r="V144" s="4"/>
      <c r="W144">
        <v>462710773</v>
      </c>
      <c r="X144" t="s">
        <v>43</v>
      </c>
    </row>
    <row r="145" spans="1:24" ht="15.75" customHeight="1">
      <c r="A145" s="4" t="s">
        <v>21</v>
      </c>
      <c r="B145" s="4" t="s">
        <v>525</v>
      </c>
      <c r="C145" s="4" t="s">
        <v>525</v>
      </c>
      <c r="D145" s="4" t="s">
        <v>45</v>
      </c>
      <c r="E145" s="4" t="s">
        <v>526</v>
      </c>
      <c r="F145" s="4" t="s">
        <v>527</v>
      </c>
      <c r="G145" s="5">
        <v>48</v>
      </c>
      <c r="H145" s="4" t="s">
        <v>291</v>
      </c>
      <c r="I145" s="4" t="s">
        <v>27</v>
      </c>
      <c r="J145" s="4" t="s">
        <v>28</v>
      </c>
      <c r="K145" s="5" t="s">
        <v>29</v>
      </c>
      <c r="L145" s="6">
        <v>0.78125</v>
      </c>
      <c r="M145" s="4" t="s">
        <v>30</v>
      </c>
      <c r="N145" s="4" t="s">
        <v>27</v>
      </c>
      <c r="O145" s="4" t="s">
        <v>31</v>
      </c>
      <c r="P145" s="5" t="s">
        <v>32</v>
      </c>
      <c r="Q145" s="7">
        <v>0.86458333333333337</v>
      </c>
      <c r="R145" s="4" t="s">
        <v>30</v>
      </c>
      <c r="S145" s="4" t="s">
        <v>160</v>
      </c>
      <c r="T145" s="4"/>
      <c r="U145" s="8"/>
      <c r="V145" s="8"/>
      <c r="W145">
        <v>462710774</v>
      </c>
      <c r="X145" t="s">
        <v>35</v>
      </c>
    </row>
    <row r="146" spans="1:24" ht="15.75" customHeight="1">
      <c r="A146" s="4" t="s">
        <v>21</v>
      </c>
      <c r="B146" s="4" t="s">
        <v>528</v>
      </c>
      <c r="C146" s="4" t="s">
        <v>528</v>
      </c>
      <c r="D146" s="4" t="s">
        <v>23</v>
      </c>
      <c r="E146" s="4" t="s">
        <v>529</v>
      </c>
      <c r="F146" s="4" t="s">
        <v>173</v>
      </c>
      <c r="G146" s="5">
        <v>31</v>
      </c>
      <c r="H146" s="4" t="s">
        <v>291</v>
      </c>
      <c r="I146" s="4" t="s">
        <v>39</v>
      </c>
      <c r="J146" s="4" t="s">
        <v>40</v>
      </c>
      <c r="K146" s="5" t="s">
        <v>29</v>
      </c>
      <c r="L146" s="6">
        <v>0.59027777777777779</v>
      </c>
      <c r="M146" s="4" t="s">
        <v>41</v>
      </c>
      <c r="N146" s="4" t="s">
        <v>530</v>
      </c>
      <c r="O146" s="4" t="s">
        <v>531</v>
      </c>
      <c r="P146" s="5" t="s">
        <v>32</v>
      </c>
      <c r="Q146" s="7">
        <v>0.56597222222222221</v>
      </c>
      <c r="R146" s="4" t="s">
        <v>30</v>
      </c>
      <c r="S146" s="4" t="s">
        <v>160</v>
      </c>
      <c r="T146" s="4"/>
      <c r="U146" s="8"/>
      <c r="V146" s="8"/>
      <c r="W146">
        <v>462710775</v>
      </c>
      <c r="X146" t="s">
        <v>61</v>
      </c>
    </row>
    <row r="147" spans="1:24" ht="15.75" customHeight="1">
      <c r="A147" s="4" t="s">
        <v>21</v>
      </c>
      <c r="B147" s="4" t="s">
        <v>532</v>
      </c>
      <c r="C147" s="4" t="s">
        <v>528</v>
      </c>
      <c r="D147" s="4" t="s">
        <v>23</v>
      </c>
      <c r="E147" s="4" t="s">
        <v>533</v>
      </c>
      <c r="F147" s="4" t="s">
        <v>388</v>
      </c>
      <c r="G147" s="5">
        <v>30</v>
      </c>
      <c r="H147" s="4" t="s">
        <v>291</v>
      </c>
      <c r="I147" s="4" t="s">
        <v>367</v>
      </c>
      <c r="J147" s="4" t="s">
        <v>389</v>
      </c>
      <c r="K147" s="5" t="s">
        <v>29</v>
      </c>
      <c r="L147" s="6">
        <v>0.40277777777777779</v>
      </c>
      <c r="M147" s="4" t="s">
        <v>30</v>
      </c>
      <c r="N147" s="4" t="s">
        <v>59</v>
      </c>
      <c r="O147" s="4" t="s">
        <v>78</v>
      </c>
      <c r="P147" s="5" t="s">
        <v>32</v>
      </c>
      <c r="Q147" s="7">
        <v>0.79513888888888884</v>
      </c>
      <c r="R147" s="4" t="s">
        <v>30</v>
      </c>
      <c r="S147" s="4" t="s">
        <v>160</v>
      </c>
      <c r="T147" s="4"/>
      <c r="U147" s="8"/>
      <c r="V147" s="8"/>
      <c r="W147">
        <v>462710775</v>
      </c>
      <c r="X147" t="s">
        <v>61</v>
      </c>
    </row>
    <row r="148" spans="1:24" ht="15.75" customHeight="1">
      <c r="A148" s="4" t="s">
        <v>21</v>
      </c>
      <c r="B148" s="4" t="s">
        <v>534</v>
      </c>
      <c r="C148" s="4" t="s">
        <v>528</v>
      </c>
      <c r="D148" s="4" t="s">
        <v>23</v>
      </c>
      <c r="E148" s="4" t="s">
        <v>535</v>
      </c>
      <c r="F148" s="4" t="s">
        <v>372</v>
      </c>
      <c r="G148" s="5">
        <v>2</v>
      </c>
      <c r="H148" s="4" t="s">
        <v>291</v>
      </c>
      <c r="I148" s="4" t="s">
        <v>367</v>
      </c>
      <c r="J148" s="4" t="s">
        <v>368</v>
      </c>
      <c r="K148" s="5" t="s">
        <v>29</v>
      </c>
      <c r="L148" s="6">
        <v>0.80902777777777779</v>
      </c>
      <c r="M148" s="4" t="s">
        <v>30</v>
      </c>
      <c r="N148" s="4" t="s">
        <v>39</v>
      </c>
      <c r="O148" s="4" t="s">
        <v>369</v>
      </c>
      <c r="P148" s="5" t="s">
        <v>32</v>
      </c>
      <c r="Q148" s="7">
        <v>0.77777777777777779</v>
      </c>
      <c r="R148" s="4" t="s">
        <v>41</v>
      </c>
      <c r="S148" s="4" t="s">
        <v>160</v>
      </c>
      <c r="T148" s="4"/>
      <c r="U148" s="8"/>
      <c r="V148" s="8"/>
      <c r="W148">
        <v>462710775</v>
      </c>
      <c r="X148" t="s">
        <v>61</v>
      </c>
    </row>
    <row r="149" spans="1:24" ht="15.75" customHeight="1">
      <c r="A149" s="4" t="s">
        <v>21</v>
      </c>
      <c r="B149" s="4" t="s">
        <v>536</v>
      </c>
      <c r="C149" s="4" t="s">
        <v>536</v>
      </c>
      <c r="D149" s="4" t="s">
        <v>45</v>
      </c>
      <c r="E149" s="4" t="s">
        <v>537</v>
      </c>
      <c r="F149" s="4" t="s">
        <v>538</v>
      </c>
      <c r="G149" s="5">
        <v>50</v>
      </c>
      <c r="H149" s="4" t="s">
        <v>291</v>
      </c>
      <c r="I149" s="4" t="s">
        <v>114</v>
      </c>
      <c r="J149" s="4" t="s">
        <v>115</v>
      </c>
      <c r="K149" s="5" t="s">
        <v>29</v>
      </c>
      <c r="L149" s="6">
        <v>0.625</v>
      </c>
      <c r="M149" s="4" t="s">
        <v>30</v>
      </c>
      <c r="N149" s="4" t="s">
        <v>114</v>
      </c>
      <c r="O149" s="4" t="s">
        <v>185</v>
      </c>
      <c r="P149" s="5" t="s">
        <v>108</v>
      </c>
      <c r="Q149" s="7">
        <v>0.70138888888888884</v>
      </c>
      <c r="R149" s="4" t="s">
        <v>30</v>
      </c>
      <c r="S149" s="4" t="s">
        <v>160</v>
      </c>
      <c r="T149" s="4"/>
      <c r="U149" s="8"/>
      <c r="V149" s="8"/>
      <c r="W149">
        <v>462710776</v>
      </c>
      <c r="X149" t="s">
        <v>43</v>
      </c>
    </row>
    <row r="150" spans="1:24" ht="15.75" customHeight="1">
      <c r="A150" s="4" t="s">
        <v>21</v>
      </c>
      <c r="B150" s="4" t="s">
        <v>539</v>
      </c>
      <c r="C150" s="4" t="s">
        <v>536</v>
      </c>
      <c r="D150" s="4" t="s">
        <v>23</v>
      </c>
      <c r="E150" s="4" t="s">
        <v>540</v>
      </c>
      <c r="F150" s="4" t="s">
        <v>541</v>
      </c>
      <c r="G150" s="5">
        <v>50</v>
      </c>
      <c r="H150" s="4" t="s">
        <v>291</v>
      </c>
      <c r="I150" s="4" t="s">
        <v>114</v>
      </c>
      <c r="J150" s="4" t="s">
        <v>115</v>
      </c>
      <c r="K150" s="5" t="s">
        <v>29</v>
      </c>
      <c r="L150" s="6">
        <v>0.625</v>
      </c>
      <c r="M150" s="4" t="s">
        <v>30</v>
      </c>
      <c r="N150" s="4" t="s">
        <v>114</v>
      </c>
      <c r="O150" s="4" t="s">
        <v>185</v>
      </c>
      <c r="P150" s="5" t="s">
        <v>108</v>
      </c>
      <c r="Q150" s="7">
        <v>0.70138888888888884</v>
      </c>
      <c r="R150" s="4" t="s">
        <v>30</v>
      </c>
      <c r="S150" s="4" t="s">
        <v>160</v>
      </c>
      <c r="T150" s="4"/>
      <c r="U150" s="8"/>
      <c r="V150" s="8"/>
      <c r="W150">
        <v>462710776</v>
      </c>
      <c r="X150" t="s">
        <v>43</v>
      </c>
    </row>
    <row r="151" spans="1:24" ht="15.75" customHeight="1">
      <c r="A151" s="4" t="s">
        <v>21</v>
      </c>
      <c r="B151" s="4" t="s">
        <v>542</v>
      </c>
      <c r="C151" s="4" t="s">
        <v>542</v>
      </c>
      <c r="D151" s="4" t="s">
        <v>23</v>
      </c>
      <c r="E151" s="4" t="s">
        <v>543</v>
      </c>
      <c r="F151" s="4" t="s">
        <v>544</v>
      </c>
      <c r="G151" s="5">
        <v>55</v>
      </c>
      <c r="H151" s="4" t="s">
        <v>291</v>
      </c>
      <c r="I151" s="4" t="s">
        <v>39</v>
      </c>
      <c r="J151" s="4" t="s">
        <v>174</v>
      </c>
      <c r="K151" s="5" t="s">
        <v>29</v>
      </c>
      <c r="L151" s="6">
        <v>0.63888888888888884</v>
      </c>
      <c r="M151" s="4" t="s">
        <v>41</v>
      </c>
      <c r="N151" s="4" t="s">
        <v>545</v>
      </c>
      <c r="O151" s="4" t="s">
        <v>546</v>
      </c>
      <c r="P151" s="5" t="s">
        <v>32</v>
      </c>
      <c r="Q151" s="7">
        <v>0.43055555555555558</v>
      </c>
      <c r="R151" s="4" t="s">
        <v>30</v>
      </c>
      <c r="S151" s="4" t="s">
        <v>160</v>
      </c>
      <c r="T151" s="4"/>
      <c r="U151" s="8"/>
      <c r="V151" s="4"/>
      <c r="W151">
        <v>462710777</v>
      </c>
      <c r="X151" t="s">
        <v>43</v>
      </c>
    </row>
    <row r="152" spans="1:24" ht="15.75" customHeight="1">
      <c r="A152" s="4" t="s">
        <v>21</v>
      </c>
      <c r="B152" s="4" t="s">
        <v>547</v>
      </c>
      <c r="C152" s="4" t="s">
        <v>542</v>
      </c>
      <c r="D152" s="4" t="s">
        <v>45</v>
      </c>
      <c r="E152" s="4" t="s">
        <v>548</v>
      </c>
      <c r="F152" s="4" t="s">
        <v>544</v>
      </c>
      <c r="G152" s="5">
        <v>48</v>
      </c>
      <c r="H152" s="4" t="s">
        <v>291</v>
      </c>
      <c r="I152" s="4" t="s">
        <v>39</v>
      </c>
      <c r="J152" s="4" t="s">
        <v>174</v>
      </c>
      <c r="K152" s="5" t="s">
        <v>29</v>
      </c>
      <c r="L152" s="6">
        <v>0.63888888888888884</v>
      </c>
      <c r="M152" s="4" t="s">
        <v>41</v>
      </c>
      <c r="N152" s="4" t="s">
        <v>545</v>
      </c>
      <c r="O152" s="4" t="s">
        <v>546</v>
      </c>
      <c r="P152" s="5" t="s">
        <v>32</v>
      </c>
      <c r="Q152" s="7">
        <v>0.43055555555555558</v>
      </c>
      <c r="R152" s="4" t="s">
        <v>30</v>
      </c>
      <c r="S152" s="4" t="s">
        <v>160</v>
      </c>
      <c r="T152" s="4"/>
      <c r="U152" s="8"/>
      <c r="V152" s="4"/>
      <c r="W152">
        <v>462710777</v>
      </c>
      <c r="X152" t="s">
        <v>43</v>
      </c>
    </row>
    <row r="153" spans="1:24" ht="15.75" customHeight="1">
      <c r="A153" s="4" t="s">
        <v>21</v>
      </c>
      <c r="B153" s="4" t="s">
        <v>549</v>
      </c>
      <c r="C153" s="4" t="s">
        <v>549</v>
      </c>
      <c r="D153" s="4" t="s">
        <v>45</v>
      </c>
      <c r="E153" s="4" t="s">
        <v>550</v>
      </c>
      <c r="F153" s="4" t="s">
        <v>551</v>
      </c>
      <c r="G153" s="5">
        <v>39</v>
      </c>
      <c r="H153" s="4" t="s">
        <v>552</v>
      </c>
      <c r="I153" s="4" t="s">
        <v>114</v>
      </c>
      <c r="J153" s="4" t="s">
        <v>115</v>
      </c>
      <c r="K153" s="5" t="s">
        <v>29</v>
      </c>
      <c r="L153" s="6">
        <v>0.625</v>
      </c>
      <c r="M153" s="4" t="s">
        <v>30</v>
      </c>
      <c r="N153" s="4" t="s">
        <v>114</v>
      </c>
      <c r="O153" s="4" t="s">
        <v>185</v>
      </c>
      <c r="P153" s="5" t="s">
        <v>108</v>
      </c>
      <c r="Q153" s="7">
        <v>0.70138888888888884</v>
      </c>
      <c r="R153" s="4" t="s">
        <v>30</v>
      </c>
      <c r="S153" s="4" t="s">
        <v>553</v>
      </c>
      <c r="T153" s="4" t="s">
        <v>554</v>
      </c>
      <c r="U153" s="8"/>
      <c r="V153" s="8"/>
      <c r="W153">
        <v>87909760</v>
      </c>
      <c r="X153" t="s">
        <v>35</v>
      </c>
    </row>
    <row r="154" spans="1:24" ht="15.75" customHeight="1">
      <c r="A154" s="4" t="s">
        <v>21</v>
      </c>
      <c r="B154" s="4" t="s">
        <v>555</v>
      </c>
      <c r="C154" s="4" t="s">
        <v>549</v>
      </c>
      <c r="D154" s="4" t="s">
        <v>23</v>
      </c>
      <c r="E154" s="4" t="s">
        <v>556</v>
      </c>
      <c r="F154" s="4" t="s">
        <v>173</v>
      </c>
      <c r="G154" s="5">
        <v>7</v>
      </c>
      <c r="H154" s="4" t="s">
        <v>552</v>
      </c>
      <c r="I154" s="4" t="s">
        <v>114</v>
      </c>
      <c r="J154" s="4" t="s">
        <v>115</v>
      </c>
      <c r="K154" s="5" t="s">
        <v>29</v>
      </c>
      <c r="L154" s="6">
        <v>0.625</v>
      </c>
      <c r="M154" s="4" t="s">
        <v>30</v>
      </c>
      <c r="N154" s="4" t="s">
        <v>114</v>
      </c>
      <c r="O154" s="4" t="s">
        <v>185</v>
      </c>
      <c r="P154" s="5" t="s">
        <v>108</v>
      </c>
      <c r="Q154" s="7">
        <v>0.70138888888888884</v>
      </c>
      <c r="R154" s="4" t="s">
        <v>30</v>
      </c>
      <c r="S154" s="4" t="s">
        <v>553</v>
      </c>
      <c r="T154" s="4" t="s">
        <v>557</v>
      </c>
      <c r="U154" s="8"/>
      <c r="V154" s="8"/>
      <c r="W154">
        <v>87909760</v>
      </c>
      <c r="X154" t="s">
        <v>35</v>
      </c>
    </row>
    <row r="155" spans="1:24" ht="15.75" customHeight="1">
      <c r="A155" s="4" t="s">
        <v>21</v>
      </c>
      <c r="B155" s="4" t="s">
        <v>558</v>
      </c>
      <c r="C155" s="4" t="s">
        <v>549</v>
      </c>
      <c r="D155" s="4" t="s">
        <v>45</v>
      </c>
      <c r="E155" s="4" t="s">
        <v>559</v>
      </c>
      <c r="F155" s="4" t="s">
        <v>173</v>
      </c>
      <c r="G155" s="5">
        <v>5</v>
      </c>
      <c r="H155" s="4" t="s">
        <v>552</v>
      </c>
      <c r="I155" s="4" t="s">
        <v>114</v>
      </c>
      <c r="J155" s="4" t="s">
        <v>115</v>
      </c>
      <c r="K155" s="5" t="s">
        <v>29</v>
      </c>
      <c r="L155" s="6">
        <v>0.625</v>
      </c>
      <c r="M155" s="4" t="s">
        <v>30</v>
      </c>
      <c r="N155" s="4" t="s">
        <v>114</v>
      </c>
      <c r="O155" s="4" t="s">
        <v>185</v>
      </c>
      <c r="P155" s="5" t="s">
        <v>108</v>
      </c>
      <c r="Q155" s="7">
        <v>0.70138888888888884</v>
      </c>
      <c r="R155" s="4" t="s">
        <v>30</v>
      </c>
      <c r="S155" s="4" t="s">
        <v>553</v>
      </c>
      <c r="T155" s="4" t="s">
        <v>557</v>
      </c>
      <c r="U155" s="8"/>
      <c r="V155" s="8"/>
      <c r="W155">
        <v>87909760</v>
      </c>
      <c r="X155" t="s">
        <v>35</v>
      </c>
    </row>
    <row r="156" spans="1:24" ht="15.75" customHeight="1">
      <c r="A156" s="4" t="s">
        <v>21</v>
      </c>
      <c r="B156" s="4" t="s">
        <v>560</v>
      </c>
      <c r="C156" s="4" t="s">
        <v>549</v>
      </c>
      <c r="D156" s="4" t="s">
        <v>45</v>
      </c>
      <c r="E156" s="4" t="s">
        <v>561</v>
      </c>
      <c r="F156" s="4" t="s">
        <v>562</v>
      </c>
      <c r="G156" s="5">
        <v>71</v>
      </c>
      <c r="H156" s="4" t="s">
        <v>552</v>
      </c>
      <c r="I156" s="4" t="s">
        <v>114</v>
      </c>
      <c r="J156" s="4" t="s">
        <v>115</v>
      </c>
      <c r="K156" s="5" t="s">
        <v>29</v>
      </c>
      <c r="L156" s="6">
        <v>0.625</v>
      </c>
      <c r="M156" s="4" t="s">
        <v>30</v>
      </c>
      <c r="N156" s="4" t="s">
        <v>114</v>
      </c>
      <c r="O156" s="4" t="s">
        <v>185</v>
      </c>
      <c r="P156" s="5" t="s">
        <v>108</v>
      </c>
      <c r="Q156" s="7">
        <v>0.70138888888888884</v>
      </c>
      <c r="R156" s="4" t="s">
        <v>30</v>
      </c>
      <c r="S156" s="4" t="s">
        <v>553</v>
      </c>
      <c r="T156" s="4" t="s">
        <v>563</v>
      </c>
      <c r="U156" s="8"/>
      <c r="V156" s="8"/>
      <c r="W156">
        <v>87927265</v>
      </c>
      <c r="X156" t="s">
        <v>43</v>
      </c>
    </row>
    <row r="157" spans="1:24" ht="15.75" customHeight="1">
      <c r="A157" s="4" t="s">
        <v>21</v>
      </c>
      <c r="B157" s="4" t="s">
        <v>564</v>
      </c>
      <c r="C157" s="4" t="s">
        <v>549</v>
      </c>
      <c r="D157" s="4" t="s">
        <v>23</v>
      </c>
      <c r="E157" s="4" t="s">
        <v>565</v>
      </c>
      <c r="F157" s="4" t="s">
        <v>551</v>
      </c>
      <c r="G157" s="5">
        <v>72</v>
      </c>
      <c r="H157" s="4" t="s">
        <v>552</v>
      </c>
      <c r="I157" s="4" t="s">
        <v>114</v>
      </c>
      <c r="J157" s="4" t="s">
        <v>115</v>
      </c>
      <c r="K157" s="5" t="s">
        <v>29</v>
      </c>
      <c r="L157" s="6">
        <v>0.625</v>
      </c>
      <c r="M157" s="4" t="s">
        <v>30</v>
      </c>
      <c r="N157" s="4" t="s">
        <v>114</v>
      </c>
      <c r="O157" s="4" t="s">
        <v>185</v>
      </c>
      <c r="P157" s="5" t="s">
        <v>108</v>
      </c>
      <c r="Q157" s="7">
        <v>0.70138888888888884</v>
      </c>
      <c r="R157" s="4" t="s">
        <v>30</v>
      </c>
      <c r="S157" s="4" t="s">
        <v>553</v>
      </c>
      <c r="T157" s="4" t="s">
        <v>566</v>
      </c>
      <c r="U157" s="8"/>
      <c r="V157" s="8"/>
      <c r="W157">
        <v>87927265</v>
      </c>
      <c r="X157" t="s">
        <v>43</v>
      </c>
    </row>
    <row r="158" spans="1:24" ht="15.75" customHeight="1">
      <c r="A158" s="4" t="s">
        <v>21</v>
      </c>
      <c r="B158" s="4" t="s">
        <v>567</v>
      </c>
      <c r="C158" s="4" t="s">
        <v>549</v>
      </c>
      <c r="D158" s="4" t="s">
        <v>23</v>
      </c>
      <c r="E158" s="4" t="s">
        <v>568</v>
      </c>
      <c r="F158" s="4" t="s">
        <v>173</v>
      </c>
      <c r="G158" s="5">
        <v>2</v>
      </c>
      <c r="H158" s="4" t="s">
        <v>552</v>
      </c>
      <c r="I158" s="4" t="s">
        <v>114</v>
      </c>
      <c r="J158" s="4" t="s">
        <v>115</v>
      </c>
      <c r="K158" s="5" t="s">
        <v>29</v>
      </c>
      <c r="L158" s="6">
        <v>0.625</v>
      </c>
      <c r="M158" s="4" t="s">
        <v>30</v>
      </c>
      <c r="N158" s="4" t="s">
        <v>114</v>
      </c>
      <c r="O158" s="4" t="s">
        <v>185</v>
      </c>
      <c r="P158" s="5" t="s">
        <v>108</v>
      </c>
      <c r="Q158" s="7">
        <v>0.70138888888888884</v>
      </c>
      <c r="R158" s="4" t="s">
        <v>30</v>
      </c>
      <c r="S158" s="4" t="s">
        <v>553</v>
      </c>
      <c r="T158" s="4" t="s">
        <v>566</v>
      </c>
      <c r="U158" s="8"/>
      <c r="V158" s="8"/>
      <c r="W158">
        <v>87927265</v>
      </c>
      <c r="X158" t="s">
        <v>43</v>
      </c>
    </row>
    <row r="159" spans="1:24" ht="15.75" customHeight="1">
      <c r="A159" s="4" t="s">
        <v>21</v>
      </c>
      <c r="B159" s="4" t="s">
        <v>569</v>
      </c>
      <c r="C159" s="4" t="s">
        <v>569</v>
      </c>
      <c r="D159" s="4" t="s">
        <v>45</v>
      </c>
      <c r="E159" s="4" t="s">
        <v>570</v>
      </c>
      <c r="F159" s="4" t="s">
        <v>571</v>
      </c>
      <c r="G159" s="5">
        <v>68</v>
      </c>
      <c r="H159" s="4" t="s">
        <v>552</v>
      </c>
      <c r="I159" s="4" t="s">
        <v>479</v>
      </c>
      <c r="J159" s="4" t="s">
        <v>572</v>
      </c>
      <c r="K159" s="5" t="s">
        <v>29</v>
      </c>
      <c r="L159" s="6">
        <v>0.65625</v>
      </c>
      <c r="M159" s="4" t="s">
        <v>30</v>
      </c>
      <c r="N159" s="4" t="s">
        <v>59</v>
      </c>
      <c r="O159" s="4" t="s">
        <v>60</v>
      </c>
      <c r="P159" s="5" t="s">
        <v>32</v>
      </c>
      <c r="Q159" s="7">
        <v>0.73958333333333337</v>
      </c>
      <c r="R159" s="4" t="s">
        <v>30</v>
      </c>
      <c r="S159" s="4" t="s">
        <v>553</v>
      </c>
      <c r="T159" s="4"/>
      <c r="U159" s="8"/>
      <c r="V159" s="8"/>
      <c r="W159">
        <v>75985046</v>
      </c>
      <c r="X159" t="s">
        <v>61</v>
      </c>
    </row>
    <row r="160" spans="1:24" ht="15.75" customHeight="1">
      <c r="A160" s="4" t="s">
        <v>21</v>
      </c>
      <c r="B160" s="4" t="s">
        <v>573</v>
      </c>
      <c r="C160" s="4" t="s">
        <v>569</v>
      </c>
      <c r="D160" s="4" t="s">
        <v>23</v>
      </c>
      <c r="E160" s="4" t="s">
        <v>574</v>
      </c>
      <c r="F160" s="4" t="s">
        <v>575</v>
      </c>
      <c r="G160" s="5">
        <v>32</v>
      </c>
      <c r="H160" s="4" t="s">
        <v>552</v>
      </c>
      <c r="I160" s="4" t="s">
        <v>479</v>
      </c>
      <c r="J160" s="4" t="s">
        <v>572</v>
      </c>
      <c r="K160" s="5" t="s">
        <v>29</v>
      </c>
      <c r="L160" s="6">
        <v>0.65625</v>
      </c>
      <c r="M160" s="4" t="s">
        <v>30</v>
      </c>
      <c r="N160" s="4" t="s">
        <v>59</v>
      </c>
      <c r="O160" s="4" t="s">
        <v>60</v>
      </c>
      <c r="P160" s="5" t="s">
        <v>32</v>
      </c>
      <c r="Q160" s="7">
        <v>0.73958333333333337</v>
      </c>
      <c r="R160" s="4" t="s">
        <v>30</v>
      </c>
      <c r="S160" s="4" t="s">
        <v>553</v>
      </c>
      <c r="T160" s="4"/>
      <c r="U160" s="8"/>
      <c r="V160" s="8"/>
      <c r="W160">
        <v>75985046</v>
      </c>
      <c r="X160" t="s">
        <v>61</v>
      </c>
    </row>
    <row r="161" spans="1:24" ht="15.75" customHeight="1">
      <c r="A161" s="4" t="s">
        <v>21</v>
      </c>
      <c r="B161" s="4" t="s">
        <v>576</v>
      </c>
      <c r="C161" s="4" t="s">
        <v>576</v>
      </c>
      <c r="D161" s="4" t="s">
        <v>45</v>
      </c>
      <c r="E161" s="4" t="s">
        <v>577</v>
      </c>
      <c r="F161" s="4" t="s">
        <v>173</v>
      </c>
      <c r="G161" s="5">
        <v>46</v>
      </c>
      <c r="H161" s="4" t="s">
        <v>552</v>
      </c>
      <c r="I161" s="4" t="s">
        <v>189</v>
      </c>
      <c r="J161" s="4" t="s">
        <v>578</v>
      </c>
      <c r="K161" s="5" t="s">
        <v>579</v>
      </c>
      <c r="L161" s="6">
        <v>0.74652777777777779</v>
      </c>
      <c r="M161" s="4" t="s">
        <v>30</v>
      </c>
      <c r="N161" s="4" t="s">
        <v>449</v>
      </c>
      <c r="O161" s="4" t="s">
        <v>580</v>
      </c>
      <c r="P161" s="5" t="s">
        <v>32</v>
      </c>
      <c r="Q161" s="7">
        <v>0.74652777777777779</v>
      </c>
      <c r="R161" s="4" t="s">
        <v>30</v>
      </c>
      <c r="S161" s="4" t="s">
        <v>553</v>
      </c>
      <c r="T161" s="4"/>
      <c r="U161" s="8"/>
      <c r="V161" s="8"/>
      <c r="W161">
        <v>75985070</v>
      </c>
      <c r="X161" t="s">
        <v>61</v>
      </c>
    </row>
    <row r="162" spans="1:24" ht="15.75" customHeight="1">
      <c r="A162" s="4" t="s">
        <v>21</v>
      </c>
      <c r="B162" s="4" t="s">
        <v>581</v>
      </c>
      <c r="C162" s="4" t="s">
        <v>576</v>
      </c>
      <c r="D162" s="4" t="s">
        <v>45</v>
      </c>
      <c r="E162" s="4" t="s">
        <v>582</v>
      </c>
      <c r="F162" s="4" t="s">
        <v>583</v>
      </c>
      <c r="G162" s="5">
        <v>41</v>
      </c>
      <c r="H162" s="4" t="s">
        <v>552</v>
      </c>
      <c r="I162" s="4" t="s">
        <v>584</v>
      </c>
      <c r="J162" s="4" t="s">
        <v>585</v>
      </c>
      <c r="K162" s="5" t="s">
        <v>29</v>
      </c>
      <c r="L162" s="6">
        <v>0.69097222222222221</v>
      </c>
      <c r="M162" s="4" t="s">
        <v>30</v>
      </c>
      <c r="N162" s="4" t="s">
        <v>586</v>
      </c>
      <c r="O162" s="4" t="s">
        <v>587</v>
      </c>
      <c r="P162" s="5" t="s">
        <v>32</v>
      </c>
      <c r="Q162" s="7">
        <v>0.85763888888888884</v>
      </c>
      <c r="R162" s="4" t="s">
        <v>30</v>
      </c>
      <c r="S162" s="4" t="s">
        <v>553</v>
      </c>
      <c r="T162" s="4"/>
      <c r="U162" s="4"/>
      <c r="V162" s="8"/>
      <c r="W162">
        <v>75985070</v>
      </c>
      <c r="X162" t="s">
        <v>61</v>
      </c>
    </row>
    <row r="163" spans="1:24" ht="15.75" customHeight="1">
      <c r="A163" s="4" t="s">
        <v>21</v>
      </c>
      <c r="B163" s="4" t="s">
        <v>588</v>
      </c>
      <c r="C163" s="4" t="s">
        <v>588</v>
      </c>
      <c r="D163" s="4" t="s">
        <v>45</v>
      </c>
      <c r="E163" s="4" t="s">
        <v>589</v>
      </c>
      <c r="F163" s="4" t="s">
        <v>590</v>
      </c>
      <c r="G163" s="5">
        <v>39</v>
      </c>
      <c r="H163" s="4" t="s">
        <v>552</v>
      </c>
      <c r="I163" s="4" t="s">
        <v>367</v>
      </c>
      <c r="J163" s="4" t="s">
        <v>389</v>
      </c>
      <c r="K163" s="5" t="s">
        <v>29</v>
      </c>
      <c r="L163" s="6">
        <v>0.40277777777777779</v>
      </c>
      <c r="M163" s="4" t="s">
        <v>30</v>
      </c>
      <c r="N163" s="4" t="s">
        <v>367</v>
      </c>
      <c r="O163" s="4" t="s">
        <v>591</v>
      </c>
      <c r="P163" s="5" t="s">
        <v>32</v>
      </c>
      <c r="Q163" s="7">
        <v>0.88888888888888884</v>
      </c>
      <c r="R163" s="4" t="s">
        <v>30</v>
      </c>
      <c r="S163" s="4" t="s">
        <v>553</v>
      </c>
      <c r="T163" s="4"/>
      <c r="U163" s="8"/>
      <c r="V163" s="8"/>
      <c r="W163">
        <v>75985089</v>
      </c>
      <c r="X163" t="s">
        <v>43</v>
      </c>
    </row>
    <row r="164" spans="1:24" ht="15.75" customHeight="1">
      <c r="A164" s="4" t="s">
        <v>21</v>
      </c>
      <c r="B164" s="4" t="s">
        <v>592</v>
      </c>
      <c r="C164" s="4" t="s">
        <v>588</v>
      </c>
      <c r="D164" s="4" t="s">
        <v>45</v>
      </c>
      <c r="E164" s="4" t="s">
        <v>593</v>
      </c>
      <c r="F164" s="4" t="s">
        <v>594</v>
      </c>
      <c r="G164" s="5">
        <v>36</v>
      </c>
      <c r="H164" s="4" t="s">
        <v>552</v>
      </c>
      <c r="I164" s="4" t="s">
        <v>367</v>
      </c>
      <c r="J164" s="4" t="s">
        <v>389</v>
      </c>
      <c r="K164" s="5" t="s">
        <v>29</v>
      </c>
      <c r="L164" s="6">
        <v>0.40277777777777779</v>
      </c>
      <c r="M164" s="4" t="s">
        <v>30</v>
      </c>
      <c r="N164" s="4" t="s">
        <v>367</v>
      </c>
      <c r="O164" s="4" t="s">
        <v>591</v>
      </c>
      <c r="P164" s="5" t="s">
        <v>32</v>
      </c>
      <c r="Q164" s="7">
        <v>0.88888888888888884</v>
      </c>
      <c r="R164" s="4" t="s">
        <v>30</v>
      </c>
      <c r="S164" s="4" t="s">
        <v>553</v>
      </c>
      <c r="T164" s="4"/>
      <c r="U164" s="8"/>
      <c r="V164" s="8"/>
      <c r="W164">
        <v>75985089</v>
      </c>
      <c r="X164" t="s">
        <v>43</v>
      </c>
    </row>
    <row r="165" spans="1:24" ht="15.75" customHeight="1">
      <c r="A165" s="4" t="s">
        <v>21</v>
      </c>
      <c r="B165" s="4" t="s">
        <v>595</v>
      </c>
      <c r="C165" s="4" t="s">
        <v>595</v>
      </c>
      <c r="D165" s="4" t="s">
        <v>23</v>
      </c>
      <c r="E165" s="4" t="s">
        <v>596</v>
      </c>
      <c r="F165" s="4" t="s">
        <v>597</v>
      </c>
      <c r="G165" s="5">
        <v>40</v>
      </c>
      <c r="H165" s="4" t="s">
        <v>552</v>
      </c>
      <c r="I165" s="4" t="s">
        <v>479</v>
      </c>
      <c r="J165" s="4" t="s">
        <v>598</v>
      </c>
      <c r="K165" s="5" t="s">
        <v>29</v>
      </c>
      <c r="L165" s="6">
        <v>0.6875</v>
      </c>
      <c r="M165" s="4" t="s">
        <v>30</v>
      </c>
      <c r="N165" s="4" t="s">
        <v>114</v>
      </c>
      <c r="O165" s="4" t="s">
        <v>185</v>
      </c>
      <c r="P165" s="5" t="s">
        <v>32</v>
      </c>
      <c r="Q165" s="7">
        <v>0.70138888888888884</v>
      </c>
      <c r="R165" s="4" t="s">
        <v>30</v>
      </c>
      <c r="S165" s="4" t="s">
        <v>553</v>
      </c>
      <c r="T165" s="4"/>
      <c r="U165" s="8"/>
      <c r="V165" s="8"/>
      <c r="W165">
        <v>75985105</v>
      </c>
      <c r="X165" t="s">
        <v>43</v>
      </c>
    </row>
    <row r="166" spans="1:24" ht="15.75" customHeight="1">
      <c r="A166" s="4" t="s">
        <v>21</v>
      </c>
      <c r="B166" s="4" t="s">
        <v>599</v>
      </c>
      <c r="C166" s="4" t="s">
        <v>595</v>
      </c>
      <c r="D166" s="4" t="s">
        <v>45</v>
      </c>
      <c r="E166" s="4" t="s">
        <v>600</v>
      </c>
      <c r="F166" s="4" t="s">
        <v>366</v>
      </c>
      <c r="G166" s="5">
        <v>39</v>
      </c>
      <c r="H166" s="4" t="s">
        <v>552</v>
      </c>
      <c r="I166" s="4" t="s">
        <v>479</v>
      </c>
      <c r="J166" s="4" t="s">
        <v>598</v>
      </c>
      <c r="K166" s="5" t="s">
        <v>29</v>
      </c>
      <c r="L166" s="6">
        <v>0.6875</v>
      </c>
      <c r="M166" s="4" t="s">
        <v>30</v>
      </c>
      <c r="N166" s="4" t="s">
        <v>114</v>
      </c>
      <c r="O166" s="4" t="s">
        <v>185</v>
      </c>
      <c r="P166" s="5" t="s">
        <v>32</v>
      </c>
      <c r="Q166" s="7">
        <v>0.70138888888888884</v>
      </c>
      <c r="R166" s="4" t="s">
        <v>30</v>
      </c>
      <c r="S166" s="4" t="s">
        <v>553</v>
      </c>
      <c r="T166" s="4"/>
      <c r="U166" s="8"/>
      <c r="V166" s="8"/>
      <c r="W166">
        <v>75985105</v>
      </c>
      <c r="X166" t="s">
        <v>43</v>
      </c>
    </row>
    <row r="167" spans="1:24" ht="15.75" customHeight="1">
      <c r="A167" s="4" t="s">
        <v>21</v>
      </c>
      <c r="B167" s="4" t="s">
        <v>601</v>
      </c>
      <c r="C167" s="4" t="s">
        <v>595</v>
      </c>
      <c r="D167" s="4" t="s">
        <v>45</v>
      </c>
      <c r="E167" s="4" t="s">
        <v>602</v>
      </c>
      <c r="F167" s="4" t="s">
        <v>597</v>
      </c>
      <c r="G167" s="5">
        <v>3</v>
      </c>
      <c r="H167" s="4" t="s">
        <v>552</v>
      </c>
      <c r="I167" s="4" t="s">
        <v>479</v>
      </c>
      <c r="J167" s="4" t="s">
        <v>598</v>
      </c>
      <c r="K167" s="5" t="s">
        <v>29</v>
      </c>
      <c r="L167" s="6">
        <v>0.6875</v>
      </c>
      <c r="M167" s="4" t="s">
        <v>30</v>
      </c>
      <c r="N167" s="4" t="s">
        <v>114</v>
      </c>
      <c r="O167" s="4" t="s">
        <v>185</v>
      </c>
      <c r="P167" s="5" t="s">
        <v>32</v>
      </c>
      <c r="Q167" s="7">
        <v>0.70138888888888884</v>
      </c>
      <c r="R167" s="4" t="s">
        <v>30</v>
      </c>
      <c r="S167" s="4" t="s">
        <v>553</v>
      </c>
      <c r="T167" s="4"/>
      <c r="U167" s="8"/>
      <c r="V167" s="8"/>
      <c r="W167">
        <v>75985105</v>
      </c>
      <c r="X167" t="s">
        <v>43</v>
      </c>
    </row>
    <row r="168" spans="1:24" ht="15.75" customHeight="1">
      <c r="A168" s="4" t="s">
        <v>21</v>
      </c>
      <c r="B168" s="4" t="s">
        <v>603</v>
      </c>
      <c r="C168" s="4" t="s">
        <v>595</v>
      </c>
      <c r="D168" s="4" t="s">
        <v>23</v>
      </c>
      <c r="E168" s="4" t="s">
        <v>604</v>
      </c>
      <c r="F168" s="4" t="s">
        <v>366</v>
      </c>
      <c r="G168" s="5">
        <v>29</v>
      </c>
      <c r="H168" s="4" t="s">
        <v>552</v>
      </c>
      <c r="I168" s="4" t="s">
        <v>479</v>
      </c>
      <c r="J168" s="4" t="s">
        <v>598</v>
      </c>
      <c r="K168" s="5" t="s">
        <v>29</v>
      </c>
      <c r="L168" s="6">
        <v>0.6875</v>
      </c>
      <c r="M168" s="4" t="s">
        <v>30</v>
      </c>
      <c r="N168" s="4" t="s">
        <v>114</v>
      </c>
      <c r="O168" s="4" t="s">
        <v>185</v>
      </c>
      <c r="P168" s="5" t="s">
        <v>32</v>
      </c>
      <c r="Q168" s="7">
        <v>0.70138888888888884</v>
      </c>
      <c r="R168" s="4" t="s">
        <v>30</v>
      </c>
      <c r="S168" s="4" t="s">
        <v>553</v>
      </c>
      <c r="T168" s="4"/>
      <c r="U168" s="8"/>
      <c r="V168" s="8"/>
      <c r="W168">
        <v>75985130</v>
      </c>
      <c r="X168" t="s">
        <v>35</v>
      </c>
    </row>
    <row r="169" spans="1:24" ht="15.75" customHeight="1">
      <c r="A169" s="4" t="s">
        <v>21</v>
      </c>
      <c r="B169" s="4" t="s">
        <v>605</v>
      </c>
      <c r="C169" s="4" t="s">
        <v>605</v>
      </c>
      <c r="D169" s="4" t="s">
        <v>23</v>
      </c>
      <c r="E169" s="4" t="s">
        <v>606</v>
      </c>
      <c r="F169" s="4" t="s">
        <v>173</v>
      </c>
      <c r="G169" s="5">
        <v>37</v>
      </c>
      <c r="H169" s="4" t="s">
        <v>552</v>
      </c>
      <c r="I169" s="4" t="s">
        <v>189</v>
      </c>
      <c r="J169" s="4" t="s">
        <v>281</v>
      </c>
      <c r="K169" s="5" t="s">
        <v>29</v>
      </c>
      <c r="L169" s="6">
        <v>0.1875</v>
      </c>
      <c r="M169" s="4" t="s">
        <v>30</v>
      </c>
      <c r="N169" s="4" t="s">
        <v>189</v>
      </c>
      <c r="O169" s="4" t="s">
        <v>607</v>
      </c>
      <c r="P169" s="5" t="s">
        <v>32</v>
      </c>
      <c r="Q169" s="7">
        <v>0.3125</v>
      </c>
      <c r="R169" s="4" t="s">
        <v>30</v>
      </c>
      <c r="S169" s="4" t="s">
        <v>553</v>
      </c>
      <c r="T169" s="4"/>
      <c r="U169" s="8"/>
      <c r="V169" s="8"/>
      <c r="W169">
        <v>75985156</v>
      </c>
      <c r="X169" t="s">
        <v>61</v>
      </c>
    </row>
    <row r="170" spans="1:24" ht="15.75" customHeight="1">
      <c r="A170" s="4" t="s">
        <v>21</v>
      </c>
      <c r="B170" s="4" t="s">
        <v>608</v>
      </c>
      <c r="C170" s="4" t="s">
        <v>605</v>
      </c>
      <c r="D170" s="4" t="s">
        <v>23</v>
      </c>
      <c r="E170" s="4" t="s">
        <v>609</v>
      </c>
      <c r="F170" s="4" t="s">
        <v>610</v>
      </c>
      <c r="G170" s="5">
        <v>31</v>
      </c>
      <c r="H170" s="4" t="s">
        <v>552</v>
      </c>
      <c r="I170" s="4"/>
      <c r="J170" s="4"/>
      <c r="K170" s="9"/>
      <c r="L170" s="10"/>
      <c r="M170" s="4"/>
      <c r="N170" s="4"/>
      <c r="O170" s="4"/>
      <c r="P170" s="9"/>
      <c r="Q170" s="11"/>
      <c r="R170" s="4"/>
      <c r="S170" s="4" t="s">
        <v>553</v>
      </c>
      <c r="T170" s="4"/>
      <c r="U170" s="4"/>
      <c r="V170" s="4"/>
      <c r="W170">
        <v>75985156</v>
      </c>
      <c r="X170" t="s">
        <v>61</v>
      </c>
    </row>
    <row r="171" spans="1:24" ht="15.75" customHeight="1">
      <c r="A171" s="4" t="s">
        <v>21</v>
      </c>
      <c r="B171" s="4" t="s">
        <v>611</v>
      </c>
      <c r="C171" s="4" t="s">
        <v>611</v>
      </c>
      <c r="D171" s="4" t="s">
        <v>23</v>
      </c>
      <c r="E171" s="4" t="s">
        <v>612</v>
      </c>
      <c r="F171" s="4" t="s">
        <v>613</v>
      </c>
      <c r="G171" s="5">
        <v>49</v>
      </c>
      <c r="H171" s="4" t="s">
        <v>552</v>
      </c>
      <c r="I171" s="4" t="s">
        <v>67</v>
      </c>
      <c r="J171" s="4" t="s">
        <v>126</v>
      </c>
      <c r="K171" s="5" t="s">
        <v>29</v>
      </c>
      <c r="L171" s="6">
        <v>0.72222222222222221</v>
      </c>
      <c r="M171" s="4" t="s">
        <v>41</v>
      </c>
      <c r="N171" s="4" t="s">
        <v>67</v>
      </c>
      <c r="O171" s="4" t="s">
        <v>614</v>
      </c>
      <c r="P171" s="5" t="s">
        <v>32</v>
      </c>
      <c r="Q171" s="7">
        <v>0.62152777777777779</v>
      </c>
      <c r="R171" s="4" t="s">
        <v>41</v>
      </c>
      <c r="S171" s="4" t="s">
        <v>553</v>
      </c>
      <c r="T171" s="4"/>
      <c r="U171" s="8"/>
      <c r="V171" s="8"/>
      <c r="W171">
        <v>75985180</v>
      </c>
      <c r="X171" t="s">
        <v>43</v>
      </c>
    </row>
    <row r="172" spans="1:24" ht="15.75" customHeight="1">
      <c r="A172" s="4" t="s">
        <v>21</v>
      </c>
      <c r="B172" s="4" t="s">
        <v>615</v>
      </c>
      <c r="C172" s="4" t="s">
        <v>611</v>
      </c>
      <c r="D172" s="4" t="s">
        <v>45</v>
      </c>
      <c r="E172" s="4" t="s">
        <v>616</v>
      </c>
      <c r="F172" s="4" t="s">
        <v>617</v>
      </c>
      <c r="G172" s="5">
        <v>49</v>
      </c>
      <c r="H172" s="4" t="s">
        <v>552</v>
      </c>
      <c r="I172" s="4" t="s">
        <v>67</v>
      </c>
      <c r="J172" s="4" t="s">
        <v>126</v>
      </c>
      <c r="K172" s="5" t="s">
        <v>29</v>
      </c>
      <c r="L172" s="6">
        <v>0.72222222222222221</v>
      </c>
      <c r="M172" s="4" t="s">
        <v>41</v>
      </c>
      <c r="N172" s="4" t="s">
        <v>67</v>
      </c>
      <c r="O172" s="4" t="s">
        <v>614</v>
      </c>
      <c r="P172" s="5" t="s">
        <v>32</v>
      </c>
      <c r="Q172" s="7">
        <v>0.62152777777777779</v>
      </c>
      <c r="R172" s="4" t="s">
        <v>41</v>
      </c>
      <c r="S172" s="4" t="s">
        <v>553</v>
      </c>
      <c r="T172" s="4"/>
      <c r="U172" s="8"/>
      <c r="V172" s="8"/>
      <c r="W172">
        <v>75985180</v>
      </c>
      <c r="X172" t="s">
        <v>43</v>
      </c>
    </row>
    <row r="173" spans="1:24" ht="15.75" customHeight="1">
      <c r="A173" s="4" t="s">
        <v>21</v>
      </c>
      <c r="B173" s="4" t="s">
        <v>618</v>
      </c>
      <c r="C173" s="4" t="s">
        <v>618</v>
      </c>
      <c r="D173" s="4" t="s">
        <v>45</v>
      </c>
      <c r="E173" s="4" t="s">
        <v>619</v>
      </c>
      <c r="F173" s="4" t="s">
        <v>613</v>
      </c>
      <c r="G173" s="5">
        <v>76</v>
      </c>
      <c r="H173" s="4" t="s">
        <v>552</v>
      </c>
      <c r="I173" s="4" t="s">
        <v>67</v>
      </c>
      <c r="J173" s="4" t="s">
        <v>620</v>
      </c>
      <c r="K173" s="5" t="s">
        <v>29</v>
      </c>
      <c r="L173" s="6">
        <v>0.73958333333333337</v>
      </c>
      <c r="M173" s="4" t="s">
        <v>41</v>
      </c>
      <c r="N173" s="4" t="s">
        <v>67</v>
      </c>
      <c r="O173" s="4" t="s">
        <v>614</v>
      </c>
      <c r="P173" s="5" t="s">
        <v>32</v>
      </c>
      <c r="Q173" s="7">
        <v>0.62152777777777779</v>
      </c>
      <c r="R173" s="4" t="s">
        <v>41</v>
      </c>
      <c r="S173" s="4" t="s">
        <v>553</v>
      </c>
      <c r="T173" s="4"/>
      <c r="U173" s="8"/>
      <c r="V173" s="8"/>
      <c r="W173">
        <v>75985191</v>
      </c>
      <c r="X173" t="s">
        <v>43</v>
      </c>
    </row>
    <row r="174" spans="1:24" ht="15.75" customHeight="1">
      <c r="A174" s="4" t="s">
        <v>21</v>
      </c>
      <c r="B174" s="4" t="s">
        <v>621</v>
      </c>
      <c r="C174" s="4" t="s">
        <v>618</v>
      </c>
      <c r="D174" s="4" t="s">
        <v>23</v>
      </c>
      <c r="E174" s="4" t="s">
        <v>622</v>
      </c>
      <c r="F174" s="4" t="s">
        <v>613</v>
      </c>
      <c r="G174" s="5">
        <v>77</v>
      </c>
      <c r="H174" s="4" t="s">
        <v>552</v>
      </c>
      <c r="I174" s="4" t="s">
        <v>67</v>
      </c>
      <c r="J174" s="4" t="s">
        <v>620</v>
      </c>
      <c r="K174" s="5" t="s">
        <v>29</v>
      </c>
      <c r="L174" s="6">
        <v>0.73958333333333337</v>
      </c>
      <c r="M174" s="4" t="s">
        <v>41</v>
      </c>
      <c r="N174" s="4" t="s">
        <v>67</v>
      </c>
      <c r="O174" s="4" t="s">
        <v>614</v>
      </c>
      <c r="P174" s="5" t="s">
        <v>32</v>
      </c>
      <c r="Q174" s="7">
        <v>0.62152777777777779</v>
      </c>
      <c r="R174" s="4" t="s">
        <v>41</v>
      </c>
      <c r="S174" s="4" t="s">
        <v>553</v>
      </c>
      <c r="T174" s="4"/>
      <c r="U174" s="8"/>
      <c r="V174" s="8"/>
      <c r="W174">
        <v>75985191</v>
      </c>
      <c r="X174" t="s">
        <v>43</v>
      </c>
    </row>
    <row r="175" spans="1:24" ht="15.75" customHeight="1">
      <c r="A175" s="4" t="s">
        <v>21</v>
      </c>
      <c r="B175" s="4" t="s">
        <v>623</v>
      </c>
      <c r="C175" s="4" t="s">
        <v>623</v>
      </c>
      <c r="D175" s="4" t="s">
        <v>45</v>
      </c>
      <c r="E175" s="4" t="s">
        <v>624</v>
      </c>
      <c r="F175" s="4" t="s">
        <v>625</v>
      </c>
      <c r="G175" s="5">
        <v>65</v>
      </c>
      <c r="H175" s="4" t="s">
        <v>552</v>
      </c>
      <c r="I175" s="4" t="s">
        <v>67</v>
      </c>
      <c r="J175" s="4" t="s">
        <v>126</v>
      </c>
      <c r="K175" s="5" t="s">
        <v>29</v>
      </c>
      <c r="L175" s="6">
        <v>0.72222222222222221</v>
      </c>
      <c r="M175" s="4" t="s">
        <v>41</v>
      </c>
      <c r="N175" s="4" t="s">
        <v>67</v>
      </c>
      <c r="O175" s="4" t="s">
        <v>614</v>
      </c>
      <c r="P175" s="5" t="s">
        <v>32</v>
      </c>
      <c r="Q175" s="7">
        <v>0.62152777777777779</v>
      </c>
      <c r="R175" s="4" t="s">
        <v>41</v>
      </c>
      <c r="S175" s="4" t="s">
        <v>553</v>
      </c>
      <c r="T175" s="4"/>
      <c r="U175" s="8"/>
      <c r="V175" s="8"/>
      <c r="W175">
        <v>75985214</v>
      </c>
      <c r="X175" t="s">
        <v>43</v>
      </c>
    </row>
    <row r="176" spans="1:24" ht="15.75" customHeight="1">
      <c r="A176" s="4" t="s">
        <v>21</v>
      </c>
      <c r="B176" s="4" t="s">
        <v>626</v>
      </c>
      <c r="C176" s="4" t="s">
        <v>623</v>
      </c>
      <c r="D176" s="4" t="s">
        <v>23</v>
      </c>
      <c r="E176" s="4" t="s">
        <v>627</v>
      </c>
      <c r="F176" s="4" t="s">
        <v>625</v>
      </c>
      <c r="G176" s="5">
        <v>66</v>
      </c>
      <c r="H176" s="4" t="s">
        <v>552</v>
      </c>
      <c r="I176" s="4" t="s">
        <v>67</v>
      </c>
      <c r="J176" s="4" t="s">
        <v>126</v>
      </c>
      <c r="K176" s="5" t="s">
        <v>29</v>
      </c>
      <c r="L176" s="6">
        <v>0.72222222222222221</v>
      </c>
      <c r="M176" s="4" t="s">
        <v>41</v>
      </c>
      <c r="N176" s="4" t="s">
        <v>67</v>
      </c>
      <c r="O176" s="4" t="s">
        <v>614</v>
      </c>
      <c r="P176" s="5" t="s">
        <v>32</v>
      </c>
      <c r="Q176" s="7">
        <v>0.62152777777777779</v>
      </c>
      <c r="R176" s="4" t="s">
        <v>41</v>
      </c>
      <c r="S176" s="4" t="s">
        <v>553</v>
      </c>
      <c r="T176" s="4"/>
      <c r="U176" s="8"/>
      <c r="V176" s="8"/>
      <c r="W176">
        <v>75985214</v>
      </c>
      <c r="X176" t="s">
        <v>43</v>
      </c>
    </row>
    <row r="177" spans="1:24" ht="15.75" customHeight="1">
      <c r="A177" s="4" t="s">
        <v>21</v>
      </c>
      <c r="B177" s="4" t="s">
        <v>628</v>
      </c>
      <c r="C177" s="4" t="s">
        <v>628</v>
      </c>
      <c r="D177" s="4" t="s">
        <v>45</v>
      </c>
      <c r="E177" s="4" t="s">
        <v>629</v>
      </c>
      <c r="F177" s="4" t="s">
        <v>630</v>
      </c>
      <c r="G177" s="5">
        <v>59</v>
      </c>
      <c r="H177" s="4" t="s">
        <v>552</v>
      </c>
      <c r="I177" s="4" t="s">
        <v>39</v>
      </c>
      <c r="J177" s="4" t="s">
        <v>631</v>
      </c>
      <c r="K177" s="5" t="s">
        <v>29</v>
      </c>
      <c r="L177" s="6">
        <v>0.73958333333333337</v>
      </c>
      <c r="M177" s="4" t="s">
        <v>41</v>
      </c>
      <c r="N177" s="4" t="s">
        <v>39</v>
      </c>
      <c r="O177" s="4" t="s">
        <v>632</v>
      </c>
      <c r="P177" s="5" t="s">
        <v>32</v>
      </c>
      <c r="Q177" s="7">
        <v>0.87847222222222221</v>
      </c>
      <c r="R177" s="4" t="s">
        <v>41</v>
      </c>
      <c r="S177" s="4" t="s">
        <v>553</v>
      </c>
      <c r="T177" s="4"/>
      <c r="U177" s="4"/>
      <c r="V177" s="8"/>
      <c r="W177">
        <v>75985233</v>
      </c>
      <c r="X177" t="s">
        <v>43</v>
      </c>
    </row>
    <row r="178" spans="1:24" ht="15.75" customHeight="1">
      <c r="A178" s="4" t="s">
        <v>21</v>
      </c>
      <c r="B178" s="4" t="s">
        <v>633</v>
      </c>
      <c r="C178" s="4" t="s">
        <v>628</v>
      </c>
      <c r="D178" s="4" t="s">
        <v>23</v>
      </c>
      <c r="E178" s="4" t="s">
        <v>634</v>
      </c>
      <c r="F178" s="4" t="s">
        <v>630</v>
      </c>
      <c r="G178" s="5">
        <v>59</v>
      </c>
      <c r="H178" s="4" t="s">
        <v>552</v>
      </c>
      <c r="I178" s="4" t="s">
        <v>39</v>
      </c>
      <c r="J178" s="4" t="s">
        <v>631</v>
      </c>
      <c r="K178" s="5" t="s">
        <v>29</v>
      </c>
      <c r="L178" s="6">
        <v>0.73958333333333337</v>
      </c>
      <c r="M178" s="4" t="s">
        <v>41</v>
      </c>
      <c r="N178" s="4" t="s">
        <v>39</v>
      </c>
      <c r="O178" s="4" t="s">
        <v>632</v>
      </c>
      <c r="P178" s="5" t="s">
        <v>32</v>
      </c>
      <c r="Q178" s="7">
        <v>0.87847222222222221</v>
      </c>
      <c r="R178" s="4" t="s">
        <v>41</v>
      </c>
      <c r="S178" s="4" t="s">
        <v>553</v>
      </c>
      <c r="T178" s="4"/>
      <c r="U178" s="4"/>
      <c r="V178" s="8"/>
      <c r="W178">
        <v>75985233</v>
      </c>
      <c r="X178" t="s">
        <v>43</v>
      </c>
    </row>
    <row r="179" spans="1:24" ht="15.75" customHeight="1">
      <c r="A179" s="4" t="s">
        <v>21</v>
      </c>
      <c r="B179" s="4" t="s">
        <v>635</v>
      </c>
      <c r="C179" s="4" t="s">
        <v>635</v>
      </c>
      <c r="D179" s="4" t="s">
        <v>45</v>
      </c>
      <c r="E179" s="4" t="s">
        <v>636</v>
      </c>
      <c r="F179" s="4" t="s">
        <v>637</v>
      </c>
      <c r="G179" s="5">
        <v>52</v>
      </c>
      <c r="H179" s="4" t="s">
        <v>552</v>
      </c>
      <c r="I179" s="4" t="s">
        <v>114</v>
      </c>
      <c r="J179" s="4" t="s">
        <v>184</v>
      </c>
      <c r="K179" s="5" t="s">
        <v>29</v>
      </c>
      <c r="L179" s="6">
        <v>0.18055555555555555</v>
      </c>
      <c r="M179" s="4" t="s">
        <v>30</v>
      </c>
      <c r="N179" s="4" t="s">
        <v>114</v>
      </c>
      <c r="O179" s="4" t="s">
        <v>185</v>
      </c>
      <c r="P179" s="5" t="s">
        <v>32</v>
      </c>
      <c r="Q179" s="7">
        <v>0.70138888888888884</v>
      </c>
      <c r="R179" s="4" t="s">
        <v>30</v>
      </c>
      <c r="S179" s="4" t="s">
        <v>553</v>
      </c>
      <c r="T179" s="4"/>
      <c r="U179" s="8"/>
      <c r="V179" s="8"/>
      <c r="W179">
        <v>75985245</v>
      </c>
      <c r="X179" t="s">
        <v>43</v>
      </c>
    </row>
    <row r="180" spans="1:24" ht="15.75" customHeight="1">
      <c r="A180" s="4" t="s">
        <v>21</v>
      </c>
      <c r="B180" s="4" t="s">
        <v>638</v>
      </c>
      <c r="C180" s="4" t="s">
        <v>635</v>
      </c>
      <c r="D180" s="4" t="s">
        <v>23</v>
      </c>
      <c r="E180" s="4" t="s">
        <v>639</v>
      </c>
      <c r="F180" s="4" t="s">
        <v>640</v>
      </c>
      <c r="G180" s="5">
        <v>21</v>
      </c>
      <c r="H180" s="4" t="s">
        <v>552</v>
      </c>
      <c r="I180" s="4" t="s">
        <v>114</v>
      </c>
      <c r="J180" s="4" t="s">
        <v>184</v>
      </c>
      <c r="K180" s="5" t="s">
        <v>29</v>
      </c>
      <c r="L180" s="6">
        <v>0.18055555555555555</v>
      </c>
      <c r="M180" s="4" t="s">
        <v>30</v>
      </c>
      <c r="N180" s="4" t="s">
        <v>114</v>
      </c>
      <c r="O180" s="4" t="s">
        <v>185</v>
      </c>
      <c r="P180" s="5" t="s">
        <v>32</v>
      </c>
      <c r="Q180" s="7">
        <v>0.70138888888888884</v>
      </c>
      <c r="R180" s="4" t="s">
        <v>30</v>
      </c>
      <c r="S180" s="4" t="s">
        <v>553</v>
      </c>
      <c r="T180" s="4"/>
      <c r="U180" s="8"/>
      <c r="V180" s="8"/>
      <c r="W180">
        <v>75985245</v>
      </c>
      <c r="X180" t="s">
        <v>43</v>
      </c>
    </row>
    <row r="181" spans="1:24" ht="15.75" customHeight="1">
      <c r="A181" s="4" t="s">
        <v>21</v>
      </c>
      <c r="B181" s="4" t="s">
        <v>641</v>
      </c>
      <c r="C181" s="4" t="s">
        <v>635</v>
      </c>
      <c r="D181" s="4" t="s">
        <v>23</v>
      </c>
      <c r="E181" s="4" t="s">
        <v>642</v>
      </c>
      <c r="F181" s="4" t="s">
        <v>637</v>
      </c>
      <c r="G181" s="5">
        <v>11</v>
      </c>
      <c r="H181" s="4" t="s">
        <v>552</v>
      </c>
      <c r="I181" s="4" t="s">
        <v>114</v>
      </c>
      <c r="J181" s="4" t="s">
        <v>184</v>
      </c>
      <c r="K181" s="5" t="s">
        <v>29</v>
      </c>
      <c r="L181" s="6">
        <v>0.18055555555555555</v>
      </c>
      <c r="M181" s="4" t="s">
        <v>30</v>
      </c>
      <c r="N181" s="4" t="s">
        <v>114</v>
      </c>
      <c r="O181" s="4" t="s">
        <v>185</v>
      </c>
      <c r="P181" s="5" t="s">
        <v>32</v>
      </c>
      <c r="Q181" s="7">
        <v>0.70138888888888884</v>
      </c>
      <c r="R181" s="4" t="s">
        <v>30</v>
      </c>
      <c r="S181" s="4" t="s">
        <v>553</v>
      </c>
      <c r="T181" s="4"/>
      <c r="U181" s="8"/>
      <c r="V181" s="8"/>
      <c r="W181">
        <v>75985245</v>
      </c>
      <c r="X181" t="s">
        <v>43</v>
      </c>
    </row>
    <row r="182" spans="1:24" ht="15.75" customHeight="1">
      <c r="A182" s="4" t="s">
        <v>21</v>
      </c>
      <c r="B182" s="4" t="s">
        <v>643</v>
      </c>
      <c r="C182" s="4" t="s">
        <v>643</v>
      </c>
      <c r="D182" s="4" t="s">
        <v>45</v>
      </c>
      <c r="E182" s="4" t="s">
        <v>644</v>
      </c>
      <c r="F182" s="4" t="s">
        <v>645</v>
      </c>
      <c r="G182" s="5">
        <v>61</v>
      </c>
      <c r="H182" s="4" t="s">
        <v>552</v>
      </c>
      <c r="I182" s="4" t="s">
        <v>67</v>
      </c>
      <c r="J182" s="4" t="s">
        <v>126</v>
      </c>
      <c r="K182" s="5" t="s">
        <v>29</v>
      </c>
      <c r="L182" s="6">
        <v>0.72222222222222221</v>
      </c>
      <c r="M182" s="4" t="s">
        <v>41</v>
      </c>
      <c r="N182" s="4" t="s">
        <v>67</v>
      </c>
      <c r="O182" s="4" t="s">
        <v>614</v>
      </c>
      <c r="P182" s="5" t="s">
        <v>32</v>
      </c>
      <c r="Q182" s="7">
        <v>0.62152777777777779</v>
      </c>
      <c r="R182" s="4" t="s">
        <v>41</v>
      </c>
      <c r="S182" s="4" t="s">
        <v>553</v>
      </c>
      <c r="T182" s="4"/>
      <c r="U182" s="8"/>
      <c r="V182" s="8"/>
      <c r="W182">
        <v>75985262</v>
      </c>
      <c r="X182" t="s">
        <v>35</v>
      </c>
    </row>
    <row r="183" spans="1:24" ht="15.75" customHeight="1">
      <c r="A183" s="4" t="s">
        <v>21</v>
      </c>
      <c r="B183" s="4" t="s">
        <v>646</v>
      </c>
      <c r="C183" s="4" t="s">
        <v>646</v>
      </c>
      <c r="D183" s="4" t="s">
        <v>45</v>
      </c>
      <c r="E183" s="4" t="s">
        <v>647</v>
      </c>
      <c r="F183" s="4" t="s">
        <v>648</v>
      </c>
      <c r="G183" s="5">
        <v>52</v>
      </c>
      <c r="H183" s="4" t="s">
        <v>552</v>
      </c>
      <c r="I183" s="4" t="s">
        <v>114</v>
      </c>
      <c r="J183" s="4" t="s">
        <v>115</v>
      </c>
      <c r="K183" s="5" t="s">
        <v>29</v>
      </c>
      <c r="L183" s="6">
        <v>0.625</v>
      </c>
      <c r="M183" s="4" t="s">
        <v>30</v>
      </c>
      <c r="N183" s="4" t="s">
        <v>114</v>
      </c>
      <c r="O183" s="4" t="s">
        <v>185</v>
      </c>
      <c r="P183" s="5" t="s">
        <v>32</v>
      </c>
      <c r="Q183" s="7">
        <v>0.70138888888888884</v>
      </c>
      <c r="R183" s="4" t="s">
        <v>30</v>
      </c>
      <c r="S183" s="4" t="s">
        <v>553</v>
      </c>
      <c r="T183" s="4"/>
      <c r="U183" s="4"/>
      <c r="V183" s="4"/>
      <c r="W183">
        <v>75985277</v>
      </c>
      <c r="X183" t="s">
        <v>43</v>
      </c>
    </row>
    <row r="184" spans="1:24" ht="15.75" customHeight="1">
      <c r="A184" s="4" t="s">
        <v>21</v>
      </c>
      <c r="B184" s="4" t="s">
        <v>649</v>
      </c>
      <c r="C184" s="4" t="s">
        <v>646</v>
      </c>
      <c r="D184" s="4" t="s">
        <v>23</v>
      </c>
      <c r="E184" s="4" t="s">
        <v>650</v>
      </c>
      <c r="F184" s="4" t="s">
        <v>651</v>
      </c>
      <c r="G184" s="5">
        <v>59</v>
      </c>
      <c r="H184" s="4" t="s">
        <v>552</v>
      </c>
      <c r="I184" s="4" t="s">
        <v>114</v>
      </c>
      <c r="J184" s="4" t="s">
        <v>115</v>
      </c>
      <c r="K184" s="5" t="s">
        <v>29</v>
      </c>
      <c r="L184" s="6">
        <v>0.625</v>
      </c>
      <c r="M184" s="4" t="s">
        <v>30</v>
      </c>
      <c r="N184" s="4" t="s">
        <v>114</v>
      </c>
      <c r="O184" s="4" t="s">
        <v>185</v>
      </c>
      <c r="P184" s="5" t="s">
        <v>32</v>
      </c>
      <c r="Q184" s="7">
        <v>0.70138888888888884</v>
      </c>
      <c r="R184" s="4" t="s">
        <v>30</v>
      </c>
      <c r="S184" s="4" t="s">
        <v>553</v>
      </c>
      <c r="T184" s="4"/>
      <c r="U184" s="4"/>
      <c r="V184" s="4"/>
      <c r="W184">
        <v>75985277</v>
      </c>
      <c r="X184" t="s">
        <v>43</v>
      </c>
    </row>
    <row r="185" spans="1:24" ht="15.75" customHeight="1">
      <c r="A185" s="4" t="s">
        <v>21</v>
      </c>
      <c r="B185" s="4" t="s">
        <v>652</v>
      </c>
      <c r="C185" s="4" t="s">
        <v>646</v>
      </c>
      <c r="D185" s="4" t="s">
        <v>45</v>
      </c>
      <c r="E185" s="4" t="s">
        <v>653</v>
      </c>
      <c r="F185" s="4" t="s">
        <v>173</v>
      </c>
      <c r="G185" s="5">
        <v>11</v>
      </c>
      <c r="H185" s="4" t="s">
        <v>552</v>
      </c>
      <c r="I185" s="4" t="s">
        <v>114</v>
      </c>
      <c r="J185" s="4" t="s">
        <v>115</v>
      </c>
      <c r="K185" s="5" t="s">
        <v>29</v>
      </c>
      <c r="L185" s="6">
        <v>0.625</v>
      </c>
      <c r="M185" s="4" t="s">
        <v>30</v>
      </c>
      <c r="N185" s="4" t="s">
        <v>114</v>
      </c>
      <c r="O185" s="4" t="s">
        <v>185</v>
      </c>
      <c r="P185" s="5" t="s">
        <v>32</v>
      </c>
      <c r="Q185" s="7">
        <v>0.70138888888888884</v>
      </c>
      <c r="R185" s="4" t="s">
        <v>30</v>
      </c>
      <c r="S185" s="4" t="s">
        <v>553</v>
      </c>
      <c r="T185" s="4"/>
      <c r="U185" s="4"/>
      <c r="V185" s="4"/>
      <c r="W185">
        <v>75985277</v>
      </c>
      <c r="X185" t="s">
        <v>43</v>
      </c>
    </row>
    <row r="186" spans="1:24" ht="15.75" customHeight="1">
      <c r="A186" s="4" t="s">
        <v>21</v>
      </c>
      <c r="B186" s="4" t="s">
        <v>654</v>
      </c>
      <c r="C186" s="4" t="s">
        <v>646</v>
      </c>
      <c r="D186" s="4" t="s">
        <v>23</v>
      </c>
      <c r="E186" s="4" t="s">
        <v>655</v>
      </c>
      <c r="F186" s="4" t="s">
        <v>648</v>
      </c>
      <c r="G186" s="5">
        <v>87</v>
      </c>
      <c r="H186" s="4" t="s">
        <v>552</v>
      </c>
      <c r="I186" s="4" t="s">
        <v>114</v>
      </c>
      <c r="J186" s="4" t="s">
        <v>115</v>
      </c>
      <c r="K186" s="5" t="s">
        <v>29</v>
      </c>
      <c r="L186" s="6">
        <v>0.625</v>
      </c>
      <c r="M186" s="4" t="s">
        <v>30</v>
      </c>
      <c r="N186" s="4" t="s">
        <v>114</v>
      </c>
      <c r="O186" s="4" t="s">
        <v>185</v>
      </c>
      <c r="P186" s="5" t="s">
        <v>32</v>
      </c>
      <c r="Q186" s="7">
        <v>0.70138888888888884</v>
      </c>
      <c r="R186" s="4" t="s">
        <v>30</v>
      </c>
      <c r="S186" s="4" t="s">
        <v>553</v>
      </c>
      <c r="T186" s="4"/>
      <c r="U186" s="4"/>
      <c r="V186" s="4"/>
      <c r="W186">
        <v>75985283</v>
      </c>
      <c r="X186" t="s">
        <v>43</v>
      </c>
    </row>
    <row r="187" spans="1:24" ht="15.75" customHeight="1">
      <c r="A187" s="4" t="s">
        <v>21</v>
      </c>
      <c r="B187" s="4" t="s">
        <v>656</v>
      </c>
      <c r="C187" s="4" t="s">
        <v>646</v>
      </c>
      <c r="D187" s="4" t="s">
        <v>45</v>
      </c>
      <c r="E187" s="4" t="s">
        <v>657</v>
      </c>
      <c r="F187" s="4" t="s">
        <v>658</v>
      </c>
      <c r="G187" s="5">
        <v>82</v>
      </c>
      <c r="H187" s="4" t="s">
        <v>552</v>
      </c>
      <c r="I187" s="4" t="s">
        <v>114</v>
      </c>
      <c r="J187" s="4" t="s">
        <v>115</v>
      </c>
      <c r="K187" s="5" t="s">
        <v>29</v>
      </c>
      <c r="L187" s="6">
        <v>0.625</v>
      </c>
      <c r="M187" s="4" t="s">
        <v>30</v>
      </c>
      <c r="N187" s="4" t="s">
        <v>114</v>
      </c>
      <c r="O187" s="4" t="s">
        <v>185</v>
      </c>
      <c r="P187" s="5" t="s">
        <v>32</v>
      </c>
      <c r="Q187" s="7">
        <v>0.70138888888888884</v>
      </c>
      <c r="R187" s="4" t="s">
        <v>30</v>
      </c>
      <c r="S187" s="4" t="s">
        <v>553</v>
      </c>
      <c r="T187" s="4"/>
      <c r="U187" s="4"/>
      <c r="V187" s="4"/>
      <c r="W187">
        <v>75985283</v>
      </c>
      <c r="X187" t="s">
        <v>43</v>
      </c>
    </row>
    <row r="188" spans="1:24" ht="15.75" customHeight="1">
      <c r="A188" s="4" t="s">
        <v>21</v>
      </c>
      <c r="B188" s="4" t="s">
        <v>659</v>
      </c>
      <c r="C188" s="4" t="s">
        <v>659</v>
      </c>
      <c r="D188" s="4" t="s">
        <v>23</v>
      </c>
      <c r="E188" s="4" t="s">
        <v>660</v>
      </c>
      <c r="F188" s="4" t="s">
        <v>661</v>
      </c>
      <c r="G188" s="5">
        <v>0</v>
      </c>
      <c r="H188" s="4" t="s">
        <v>552</v>
      </c>
      <c r="I188" s="4" t="s">
        <v>114</v>
      </c>
      <c r="J188" s="4" t="s">
        <v>115</v>
      </c>
      <c r="K188" s="5" t="s">
        <v>29</v>
      </c>
      <c r="L188" s="6">
        <v>0.625</v>
      </c>
      <c r="M188" s="4" t="s">
        <v>30</v>
      </c>
      <c r="N188" s="4" t="s">
        <v>114</v>
      </c>
      <c r="O188" s="4" t="s">
        <v>185</v>
      </c>
      <c r="P188" s="5" t="s">
        <v>32</v>
      </c>
      <c r="Q188" s="7">
        <v>0.70138888888888884</v>
      </c>
      <c r="R188" s="4" t="s">
        <v>30</v>
      </c>
      <c r="S188" s="4" t="s">
        <v>553</v>
      </c>
      <c r="T188" s="4"/>
      <c r="U188" s="8"/>
      <c r="V188" s="8"/>
      <c r="W188">
        <v>75985297</v>
      </c>
      <c r="X188" t="s">
        <v>35</v>
      </c>
    </row>
    <row r="189" spans="1:24" ht="15.75" customHeight="1">
      <c r="A189" s="4" t="s">
        <v>21</v>
      </c>
      <c r="B189" s="4" t="s">
        <v>662</v>
      </c>
      <c r="C189" s="4" t="s">
        <v>662</v>
      </c>
      <c r="D189" s="4" t="s">
        <v>45</v>
      </c>
      <c r="E189" s="4" t="s">
        <v>663</v>
      </c>
      <c r="F189" s="4" t="s">
        <v>664</v>
      </c>
      <c r="G189" s="5">
        <v>72</v>
      </c>
      <c r="H189" s="4" t="s">
        <v>552</v>
      </c>
      <c r="I189" s="4" t="s">
        <v>257</v>
      </c>
      <c r="J189" s="4" t="s">
        <v>665</v>
      </c>
      <c r="K189" s="5" t="s">
        <v>29</v>
      </c>
      <c r="L189" s="6">
        <v>0.85416666666666663</v>
      </c>
      <c r="M189" s="4" t="s">
        <v>30</v>
      </c>
      <c r="N189" s="4" t="s">
        <v>666</v>
      </c>
      <c r="O189" s="4" t="s">
        <v>666</v>
      </c>
      <c r="P189" s="9"/>
      <c r="Q189" s="11"/>
      <c r="R189" s="4"/>
      <c r="S189" s="4" t="s">
        <v>553</v>
      </c>
      <c r="T189" s="4"/>
      <c r="U189" s="8"/>
      <c r="V189" s="8"/>
      <c r="W189">
        <v>75985326</v>
      </c>
      <c r="X189" t="s">
        <v>35</v>
      </c>
    </row>
    <row r="190" spans="1:24" ht="15.75" customHeight="1">
      <c r="A190" s="4" t="s">
        <v>21</v>
      </c>
      <c r="B190" s="4" t="s">
        <v>667</v>
      </c>
      <c r="C190" s="4" t="s">
        <v>667</v>
      </c>
      <c r="D190" s="4" t="s">
        <v>23</v>
      </c>
      <c r="E190" s="4" t="s">
        <v>668</v>
      </c>
      <c r="F190" s="4" t="s">
        <v>669</v>
      </c>
      <c r="G190" s="5">
        <v>44</v>
      </c>
      <c r="H190" s="4" t="s">
        <v>552</v>
      </c>
      <c r="I190" s="4" t="s">
        <v>189</v>
      </c>
      <c r="J190" s="4" t="s">
        <v>670</v>
      </c>
      <c r="K190" s="5" t="s">
        <v>29</v>
      </c>
      <c r="L190" s="6">
        <v>0.54861111111111116</v>
      </c>
      <c r="M190" s="4" t="s">
        <v>671</v>
      </c>
      <c r="N190" s="4" t="s">
        <v>189</v>
      </c>
      <c r="O190" s="4" t="s">
        <v>191</v>
      </c>
      <c r="P190" s="5" t="s">
        <v>32</v>
      </c>
      <c r="Q190" s="7">
        <v>0.87152777777777779</v>
      </c>
      <c r="R190" s="4" t="s">
        <v>30</v>
      </c>
      <c r="S190" s="4" t="s">
        <v>553</v>
      </c>
      <c r="T190" s="4" t="s">
        <v>672</v>
      </c>
      <c r="U190" s="8"/>
      <c r="V190" s="4"/>
      <c r="W190">
        <v>75985339</v>
      </c>
      <c r="X190" t="s">
        <v>43</v>
      </c>
    </row>
    <row r="191" spans="1:24" ht="15.75" customHeight="1">
      <c r="A191" s="4" t="s">
        <v>21</v>
      </c>
      <c r="B191" s="4" t="s">
        <v>673</v>
      </c>
      <c r="C191" s="4" t="s">
        <v>667</v>
      </c>
      <c r="D191" s="4" t="s">
        <v>45</v>
      </c>
      <c r="E191" s="4" t="s">
        <v>674</v>
      </c>
      <c r="F191" s="4" t="s">
        <v>173</v>
      </c>
      <c r="G191" s="5">
        <v>41</v>
      </c>
      <c r="H191" s="4" t="s">
        <v>552</v>
      </c>
      <c r="I191" s="4" t="s">
        <v>189</v>
      </c>
      <c r="J191" s="4" t="s">
        <v>670</v>
      </c>
      <c r="K191" s="5" t="s">
        <v>29</v>
      </c>
      <c r="L191" s="6">
        <v>0.54861111111111116</v>
      </c>
      <c r="M191" s="4" t="s">
        <v>671</v>
      </c>
      <c r="N191" s="4" t="s">
        <v>189</v>
      </c>
      <c r="O191" s="4" t="s">
        <v>191</v>
      </c>
      <c r="P191" s="5" t="s">
        <v>32</v>
      </c>
      <c r="Q191" s="7">
        <v>0.87152777777777779</v>
      </c>
      <c r="R191" s="4" t="s">
        <v>30</v>
      </c>
      <c r="S191" s="4" t="s">
        <v>553</v>
      </c>
      <c r="T191" s="4"/>
      <c r="U191" s="8"/>
      <c r="V191" s="4"/>
      <c r="W191">
        <v>75985339</v>
      </c>
      <c r="X191" t="s">
        <v>43</v>
      </c>
    </row>
    <row r="192" spans="1:24" ht="15.75" customHeight="1">
      <c r="A192" s="4" t="s">
        <v>21</v>
      </c>
      <c r="B192" s="4" t="s">
        <v>675</v>
      </c>
      <c r="C192" s="4" t="s">
        <v>667</v>
      </c>
      <c r="D192" s="4" t="s">
        <v>45</v>
      </c>
      <c r="E192" s="4" t="s">
        <v>676</v>
      </c>
      <c r="F192" s="4" t="s">
        <v>669</v>
      </c>
      <c r="G192" s="5">
        <v>9</v>
      </c>
      <c r="H192" s="4" t="s">
        <v>552</v>
      </c>
      <c r="I192" s="4" t="s">
        <v>189</v>
      </c>
      <c r="J192" s="4" t="s">
        <v>670</v>
      </c>
      <c r="K192" s="5" t="s">
        <v>29</v>
      </c>
      <c r="L192" s="6">
        <v>0.54861111111111116</v>
      </c>
      <c r="M192" s="4" t="s">
        <v>671</v>
      </c>
      <c r="N192" s="4" t="s">
        <v>189</v>
      </c>
      <c r="O192" s="4" t="s">
        <v>191</v>
      </c>
      <c r="P192" s="5" t="s">
        <v>32</v>
      </c>
      <c r="Q192" s="7">
        <v>0.87152777777777779</v>
      </c>
      <c r="R192" s="4" t="s">
        <v>30</v>
      </c>
      <c r="S192" s="4" t="s">
        <v>553</v>
      </c>
      <c r="T192" s="4"/>
      <c r="U192" s="8"/>
      <c r="V192" s="4"/>
      <c r="W192">
        <v>75985339</v>
      </c>
      <c r="X192" t="s">
        <v>43</v>
      </c>
    </row>
    <row r="193" spans="1:24" ht="15.75" customHeight="1">
      <c r="A193" s="4" t="s">
        <v>21</v>
      </c>
      <c r="B193" s="4" t="s">
        <v>677</v>
      </c>
      <c r="C193" s="4" t="s">
        <v>677</v>
      </c>
      <c r="D193" s="4" t="s">
        <v>23</v>
      </c>
      <c r="E193" s="4" t="s">
        <v>678</v>
      </c>
      <c r="F193" s="4" t="s">
        <v>669</v>
      </c>
      <c r="G193" s="5">
        <v>74</v>
      </c>
      <c r="H193" s="4" t="s">
        <v>552</v>
      </c>
      <c r="I193" s="4" t="s">
        <v>189</v>
      </c>
      <c r="J193" s="4" t="s">
        <v>670</v>
      </c>
      <c r="K193" s="5" t="s">
        <v>29</v>
      </c>
      <c r="L193" s="6">
        <v>0.54861111111111116</v>
      </c>
      <c r="M193" s="4" t="s">
        <v>671</v>
      </c>
      <c r="N193" s="4" t="s">
        <v>666</v>
      </c>
      <c r="O193" s="4" t="s">
        <v>666</v>
      </c>
      <c r="P193" s="9"/>
      <c r="Q193" s="11"/>
      <c r="R193" s="4"/>
      <c r="S193" s="4" t="s">
        <v>553</v>
      </c>
      <c r="T193" s="4" t="s">
        <v>679</v>
      </c>
      <c r="U193" s="8"/>
      <c r="V193" s="4"/>
      <c r="W193">
        <v>75985357</v>
      </c>
      <c r="X193" t="s">
        <v>43</v>
      </c>
    </row>
    <row r="194" spans="1:24" ht="15.75" customHeight="1">
      <c r="A194" s="4" t="s">
        <v>21</v>
      </c>
      <c r="B194" s="4" t="s">
        <v>680</v>
      </c>
      <c r="C194" s="4" t="s">
        <v>677</v>
      </c>
      <c r="D194" s="4" t="s">
        <v>45</v>
      </c>
      <c r="E194" s="4" t="s">
        <v>681</v>
      </c>
      <c r="F194" s="4" t="s">
        <v>669</v>
      </c>
      <c r="G194" s="5">
        <v>73</v>
      </c>
      <c r="H194" s="4" t="s">
        <v>552</v>
      </c>
      <c r="I194" s="4" t="s">
        <v>189</v>
      </c>
      <c r="J194" s="4" t="s">
        <v>670</v>
      </c>
      <c r="K194" s="5" t="s">
        <v>29</v>
      </c>
      <c r="L194" s="6">
        <v>0.54861111111111116</v>
      </c>
      <c r="M194" s="4" t="s">
        <v>671</v>
      </c>
      <c r="N194" s="4" t="s">
        <v>666</v>
      </c>
      <c r="O194" s="4" t="s">
        <v>666</v>
      </c>
      <c r="P194" s="9"/>
      <c r="Q194" s="11"/>
      <c r="R194" s="4"/>
      <c r="S194" s="4" t="s">
        <v>553</v>
      </c>
      <c r="T194" s="4"/>
      <c r="U194" s="8"/>
      <c r="V194" s="4"/>
      <c r="W194">
        <v>75985357</v>
      </c>
      <c r="X194" t="s">
        <v>43</v>
      </c>
    </row>
    <row r="195" spans="1:24" ht="15.75" customHeight="1">
      <c r="A195" s="4" t="s">
        <v>21</v>
      </c>
      <c r="B195" s="4" t="s">
        <v>682</v>
      </c>
      <c r="C195" s="4" t="s">
        <v>677</v>
      </c>
      <c r="D195" s="4" t="s">
        <v>23</v>
      </c>
      <c r="E195" s="4" t="s">
        <v>683</v>
      </c>
      <c r="F195" s="4" t="s">
        <v>669</v>
      </c>
      <c r="G195" s="5">
        <v>8</v>
      </c>
      <c r="H195" s="4" t="s">
        <v>552</v>
      </c>
      <c r="I195" s="4" t="s">
        <v>189</v>
      </c>
      <c r="J195" s="4" t="s">
        <v>670</v>
      </c>
      <c r="K195" s="5" t="s">
        <v>29</v>
      </c>
      <c r="L195" s="6">
        <v>0.54861111111111116</v>
      </c>
      <c r="M195" s="4" t="s">
        <v>671</v>
      </c>
      <c r="N195" s="4" t="s">
        <v>189</v>
      </c>
      <c r="O195" s="4" t="s">
        <v>191</v>
      </c>
      <c r="P195" s="5" t="s">
        <v>32</v>
      </c>
      <c r="Q195" s="7">
        <v>0.87152777777777779</v>
      </c>
      <c r="R195" s="4" t="s">
        <v>30</v>
      </c>
      <c r="S195" s="4" t="s">
        <v>553</v>
      </c>
      <c r="T195" s="4" t="s">
        <v>684</v>
      </c>
      <c r="U195" s="4"/>
      <c r="V195" s="4"/>
      <c r="W195">
        <v>75985357</v>
      </c>
      <c r="X195" t="s">
        <v>43</v>
      </c>
    </row>
    <row r="196" spans="1:24" ht="15.75" customHeight="1">
      <c r="A196" s="4" t="s">
        <v>21</v>
      </c>
      <c r="B196" s="4" t="s">
        <v>685</v>
      </c>
      <c r="C196" s="4" t="s">
        <v>685</v>
      </c>
      <c r="D196" s="4" t="s">
        <v>45</v>
      </c>
      <c r="E196" s="4" t="s">
        <v>686</v>
      </c>
      <c r="F196" s="4" t="s">
        <v>687</v>
      </c>
      <c r="G196" s="5">
        <v>29</v>
      </c>
      <c r="H196" s="4" t="s">
        <v>552</v>
      </c>
      <c r="I196" s="4" t="s">
        <v>114</v>
      </c>
      <c r="J196" s="4" t="s">
        <v>115</v>
      </c>
      <c r="K196" s="5" t="s">
        <v>29</v>
      </c>
      <c r="L196" s="6">
        <v>0.625</v>
      </c>
      <c r="M196" s="4" t="s">
        <v>30</v>
      </c>
      <c r="N196" s="4" t="s">
        <v>114</v>
      </c>
      <c r="O196" s="4" t="s">
        <v>185</v>
      </c>
      <c r="P196" s="5" t="s">
        <v>32</v>
      </c>
      <c r="Q196" s="7">
        <v>0.70138888888888884</v>
      </c>
      <c r="R196" s="4" t="s">
        <v>30</v>
      </c>
      <c r="S196" s="4" t="s">
        <v>553</v>
      </c>
      <c r="T196" s="4" t="s">
        <v>688</v>
      </c>
      <c r="U196" s="8"/>
      <c r="V196" s="8"/>
      <c r="W196">
        <v>75985368</v>
      </c>
      <c r="X196" t="s">
        <v>61</v>
      </c>
    </row>
    <row r="197" spans="1:24" ht="15.75" customHeight="1">
      <c r="A197" s="4" t="s">
        <v>21</v>
      </c>
      <c r="B197" s="4" t="s">
        <v>689</v>
      </c>
      <c r="C197" s="4" t="s">
        <v>685</v>
      </c>
      <c r="D197" s="4" t="s">
        <v>45</v>
      </c>
      <c r="E197" s="4" t="s">
        <v>690</v>
      </c>
      <c r="F197" s="4" t="s">
        <v>412</v>
      </c>
      <c r="G197" s="5">
        <v>23</v>
      </c>
      <c r="H197" s="4" t="s">
        <v>552</v>
      </c>
      <c r="I197" s="4" t="s">
        <v>309</v>
      </c>
      <c r="J197" s="4" t="s">
        <v>310</v>
      </c>
      <c r="K197" s="5" t="s">
        <v>29</v>
      </c>
      <c r="L197" s="6">
        <v>0.46875</v>
      </c>
      <c r="M197" s="4" t="s">
        <v>41</v>
      </c>
      <c r="N197" s="4" t="s">
        <v>449</v>
      </c>
      <c r="O197" s="4" t="s">
        <v>691</v>
      </c>
      <c r="P197" s="5" t="s">
        <v>32</v>
      </c>
      <c r="Q197" s="7">
        <v>0.46180555555555558</v>
      </c>
      <c r="R197" s="4" t="s">
        <v>30</v>
      </c>
      <c r="S197" s="4" t="s">
        <v>553</v>
      </c>
      <c r="T197" s="4" t="s">
        <v>692</v>
      </c>
      <c r="U197" s="4"/>
      <c r="V197" s="4"/>
      <c r="W197">
        <v>75985368</v>
      </c>
      <c r="X197" t="s">
        <v>61</v>
      </c>
    </row>
    <row r="198" spans="1:24" ht="15.75" customHeight="1">
      <c r="A198" s="4" t="s">
        <v>21</v>
      </c>
      <c r="B198" s="4" t="s">
        <v>693</v>
      </c>
      <c r="C198" s="4" t="s">
        <v>685</v>
      </c>
      <c r="D198" s="4" t="s">
        <v>45</v>
      </c>
      <c r="E198" s="4" t="s">
        <v>694</v>
      </c>
      <c r="F198" s="4" t="s">
        <v>669</v>
      </c>
      <c r="G198" s="5">
        <v>5</v>
      </c>
      <c r="H198" s="4" t="s">
        <v>552</v>
      </c>
      <c r="I198" s="4" t="s">
        <v>189</v>
      </c>
      <c r="J198" s="4" t="s">
        <v>670</v>
      </c>
      <c r="K198" s="5" t="s">
        <v>29</v>
      </c>
      <c r="L198" s="6">
        <v>0.54861111111111116</v>
      </c>
      <c r="M198" s="4" t="s">
        <v>671</v>
      </c>
      <c r="N198" s="4" t="s">
        <v>189</v>
      </c>
      <c r="O198" s="4" t="s">
        <v>191</v>
      </c>
      <c r="P198" s="5" t="s">
        <v>32</v>
      </c>
      <c r="Q198" s="7">
        <v>0.87152777777777779</v>
      </c>
      <c r="R198" s="4" t="s">
        <v>30</v>
      </c>
      <c r="S198" s="4" t="s">
        <v>553</v>
      </c>
      <c r="T198" s="4" t="s">
        <v>695</v>
      </c>
      <c r="U198" s="4"/>
      <c r="V198" s="4"/>
      <c r="W198">
        <v>75985368</v>
      </c>
      <c r="X198" t="s">
        <v>61</v>
      </c>
    </row>
    <row r="199" spans="1:24" ht="15.75" customHeight="1">
      <c r="A199" s="4" t="s">
        <v>21</v>
      </c>
      <c r="B199" s="4" t="s">
        <v>696</v>
      </c>
      <c r="C199" s="4" t="s">
        <v>696</v>
      </c>
      <c r="D199" s="4" t="s">
        <v>45</v>
      </c>
      <c r="E199" s="4" t="s">
        <v>697</v>
      </c>
      <c r="F199" s="4" t="s">
        <v>698</v>
      </c>
      <c r="G199" s="5">
        <v>69</v>
      </c>
      <c r="H199" s="4" t="s">
        <v>552</v>
      </c>
      <c r="I199" s="4" t="s">
        <v>257</v>
      </c>
      <c r="J199" s="4" t="s">
        <v>665</v>
      </c>
      <c r="K199" s="5" t="s">
        <v>29</v>
      </c>
      <c r="L199" s="6">
        <v>0.85416666666666663</v>
      </c>
      <c r="M199" s="4" t="s">
        <v>30</v>
      </c>
      <c r="N199" s="4" t="s">
        <v>666</v>
      </c>
      <c r="O199" s="4" t="s">
        <v>666</v>
      </c>
      <c r="P199" s="9"/>
      <c r="Q199" s="11"/>
      <c r="R199" s="4"/>
      <c r="S199" s="4" t="s">
        <v>553</v>
      </c>
      <c r="T199" s="4"/>
      <c r="U199" s="8"/>
      <c r="V199" s="4"/>
      <c r="W199">
        <v>75985382</v>
      </c>
      <c r="X199" t="s">
        <v>43</v>
      </c>
    </row>
    <row r="200" spans="1:24" ht="15.75" customHeight="1">
      <c r="A200" s="4" t="s">
        <v>21</v>
      </c>
      <c r="B200" s="4" t="s">
        <v>699</v>
      </c>
      <c r="C200" s="4" t="s">
        <v>696</v>
      </c>
      <c r="D200" s="4" t="s">
        <v>23</v>
      </c>
      <c r="E200" s="4" t="s">
        <v>700</v>
      </c>
      <c r="F200" s="4" t="s">
        <v>698</v>
      </c>
      <c r="G200" s="5">
        <v>67</v>
      </c>
      <c r="H200" s="4" t="s">
        <v>552</v>
      </c>
      <c r="I200" s="4" t="s">
        <v>257</v>
      </c>
      <c r="J200" s="4" t="s">
        <v>665</v>
      </c>
      <c r="K200" s="5" t="s">
        <v>29</v>
      </c>
      <c r="L200" s="6">
        <v>0.85416666666666663</v>
      </c>
      <c r="M200" s="4" t="s">
        <v>30</v>
      </c>
      <c r="N200" s="4" t="s">
        <v>666</v>
      </c>
      <c r="O200" s="4" t="s">
        <v>666</v>
      </c>
      <c r="P200" s="9"/>
      <c r="Q200" s="11"/>
      <c r="R200" s="4"/>
      <c r="S200" s="4" t="s">
        <v>553</v>
      </c>
      <c r="T200" s="4"/>
      <c r="U200" s="8"/>
      <c r="V200" s="4"/>
      <c r="W200">
        <v>75985382</v>
      </c>
      <c r="X200" t="s">
        <v>43</v>
      </c>
    </row>
    <row r="201" spans="1:24" ht="15.75" customHeight="1">
      <c r="A201" s="4" t="s">
        <v>21</v>
      </c>
      <c r="B201" s="4" t="s">
        <v>701</v>
      </c>
      <c r="C201" s="4" t="s">
        <v>701</v>
      </c>
      <c r="D201" s="4" t="s">
        <v>45</v>
      </c>
      <c r="E201" s="4" t="s">
        <v>702</v>
      </c>
      <c r="F201" s="4" t="s">
        <v>703</v>
      </c>
      <c r="G201" s="5">
        <v>56</v>
      </c>
      <c r="H201" s="4" t="s">
        <v>552</v>
      </c>
      <c r="I201" s="4" t="s">
        <v>114</v>
      </c>
      <c r="J201" s="4" t="s">
        <v>115</v>
      </c>
      <c r="K201" s="5" t="s">
        <v>29</v>
      </c>
      <c r="L201" s="6">
        <v>0.625</v>
      </c>
      <c r="M201" s="4" t="s">
        <v>30</v>
      </c>
      <c r="N201" s="4" t="s">
        <v>704</v>
      </c>
      <c r="O201" s="4" t="s">
        <v>705</v>
      </c>
      <c r="P201" s="5" t="s">
        <v>32</v>
      </c>
      <c r="Q201" s="7">
        <v>0.53819444444444442</v>
      </c>
      <c r="R201" s="4" t="s">
        <v>30</v>
      </c>
      <c r="S201" s="4" t="s">
        <v>553</v>
      </c>
      <c r="T201" s="4"/>
      <c r="U201" s="8"/>
      <c r="V201" s="8"/>
      <c r="W201">
        <v>75985400</v>
      </c>
      <c r="X201" t="s">
        <v>61</v>
      </c>
    </row>
    <row r="202" spans="1:24" ht="15.75" customHeight="1">
      <c r="A202" s="4" t="s">
        <v>21</v>
      </c>
      <c r="B202" s="4" t="s">
        <v>706</v>
      </c>
      <c r="C202" s="4" t="s">
        <v>701</v>
      </c>
      <c r="D202" s="4" t="s">
        <v>45</v>
      </c>
      <c r="E202" s="4" t="s">
        <v>707</v>
      </c>
      <c r="F202" s="4" t="s">
        <v>703</v>
      </c>
      <c r="G202" s="5">
        <v>21</v>
      </c>
      <c r="H202" s="4" t="s">
        <v>552</v>
      </c>
      <c r="I202" s="4" t="s">
        <v>114</v>
      </c>
      <c r="J202" s="4" t="s">
        <v>115</v>
      </c>
      <c r="K202" s="5" t="s">
        <v>29</v>
      </c>
      <c r="L202" s="6">
        <v>0.625</v>
      </c>
      <c r="M202" s="4" t="s">
        <v>30</v>
      </c>
      <c r="N202" s="4" t="s">
        <v>704</v>
      </c>
      <c r="O202" s="4" t="s">
        <v>705</v>
      </c>
      <c r="P202" s="5" t="s">
        <v>32</v>
      </c>
      <c r="Q202" s="7">
        <v>0.53819444444444442</v>
      </c>
      <c r="R202" s="4" t="s">
        <v>30</v>
      </c>
      <c r="S202" s="4" t="s">
        <v>553</v>
      </c>
      <c r="T202" s="4"/>
      <c r="U202" s="8"/>
      <c r="V202" s="8"/>
      <c r="W202">
        <v>75985400</v>
      </c>
      <c r="X202" t="s">
        <v>61</v>
      </c>
    </row>
    <row r="203" spans="1:24" ht="15.75" customHeight="1">
      <c r="A203" s="4" t="s">
        <v>21</v>
      </c>
      <c r="B203" s="4" t="s">
        <v>708</v>
      </c>
      <c r="C203" s="4" t="s">
        <v>708</v>
      </c>
      <c r="D203" s="4" t="s">
        <v>23</v>
      </c>
      <c r="E203" s="4" t="s">
        <v>709</v>
      </c>
      <c r="F203" s="4" t="s">
        <v>710</v>
      </c>
      <c r="G203" s="5">
        <v>31</v>
      </c>
      <c r="H203" s="4" t="s">
        <v>552</v>
      </c>
      <c r="I203" s="4" t="s">
        <v>189</v>
      </c>
      <c r="J203" s="4" t="s">
        <v>190</v>
      </c>
      <c r="K203" s="5" t="s">
        <v>29</v>
      </c>
      <c r="L203" s="6">
        <v>0.65972222222222221</v>
      </c>
      <c r="M203" s="4" t="s">
        <v>30</v>
      </c>
      <c r="N203" s="4" t="s">
        <v>67</v>
      </c>
      <c r="O203" s="4" t="s">
        <v>711</v>
      </c>
      <c r="P203" s="5" t="s">
        <v>32</v>
      </c>
      <c r="Q203" s="7">
        <v>0.39583333333333331</v>
      </c>
      <c r="R203" s="4" t="s">
        <v>41</v>
      </c>
      <c r="S203" s="4" t="s">
        <v>553</v>
      </c>
      <c r="T203" s="4"/>
      <c r="U203" s="8"/>
      <c r="V203" s="8"/>
      <c r="W203">
        <v>75985438</v>
      </c>
      <c r="X203" t="s">
        <v>35</v>
      </c>
    </row>
    <row r="204" spans="1:24" ht="15.75" customHeight="1">
      <c r="A204" s="4" t="s">
        <v>21</v>
      </c>
      <c r="B204" s="4" t="s">
        <v>712</v>
      </c>
      <c r="C204" s="4" t="s">
        <v>712</v>
      </c>
      <c r="D204" s="4" t="s">
        <v>45</v>
      </c>
      <c r="E204" s="4" t="s">
        <v>713</v>
      </c>
      <c r="F204" s="4" t="s">
        <v>710</v>
      </c>
      <c r="G204" s="5">
        <v>54</v>
      </c>
      <c r="H204" s="4" t="s">
        <v>552</v>
      </c>
      <c r="I204" s="4" t="s">
        <v>189</v>
      </c>
      <c r="J204" s="4" t="s">
        <v>190</v>
      </c>
      <c r="K204" s="5" t="s">
        <v>29</v>
      </c>
      <c r="L204" s="6">
        <v>0.65972222222222221</v>
      </c>
      <c r="M204" s="4" t="s">
        <v>30</v>
      </c>
      <c r="N204" s="4" t="s">
        <v>449</v>
      </c>
      <c r="O204" s="4" t="s">
        <v>580</v>
      </c>
      <c r="P204" s="5" t="s">
        <v>32</v>
      </c>
      <c r="Q204" s="7">
        <v>0.74652777777777779</v>
      </c>
      <c r="R204" s="4" t="s">
        <v>30</v>
      </c>
      <c r="S204" s="4" t="s">
        <v>553</v>
      </c>
      <c r="T204" s="4"/>
      <c r="U204" s="4"/>
      <c r="V204" s="8"/>
      <c r="W204">
        <v>75985449</v>
      </c>
      <c r="X204" t="s">
        <v>43</v>
      </c>
    </row>
    <row r="205" spans="1:24" ht="15.75" customHeight="1">
      <c r="A205" s="4" t="s">
        <v>21</v>
      </c>
      <c r="B205" s="4" t="s">
        <v>714</v>
      </c>
      <c r="C205" s="4" t="s">
        <v>712</v>
      </c>
      <c r="D205" s="4" t="s">
        <v>23</v>
      </c>
      <c r="E205" s="4" t="s">
        <v>715</v>
      </c>
      <c r="F205" s="4" t="s">
        <v>710</v>
      </c>
      <c r="G205" s="5">
        <v>64</v>
      </c>
      <c r="H205" s="4" t="s">
        <v>552</v>
      </c>
      <c r="I205" s="4" t="s">
        <v>189</v>
      </c>
      <c r="J205" s="4" t="s">
        <v>190</v>
      </c>
      <c r="K205" s="5" t="s">
        <v>29</v>
      </c>
      <c r="L205" s="6">
        <v>0.65972222222222221</v>
      </c>
      <c r="M205" s="4" t="s">
        <v>30</v>
      </c>
      <c r="N205" s="4" t="s">
        <v>449</v>
      </c>
      <c r="O205" s="4" t="s">
        <v>580</v>
      </c>
      <c r="P205" s="5" t="s">
        <v>32</v>
      </c>
      <c r="Q205" s="7">
        <v>0.74652777777777779</v>
      </c>
      <c r="R205" s="4" t="s">
        <v>30</v>
      </c>
      <c r="S205" s="4" t="s">
        <v>553</v>
      </c>
      <c r="T205" s="4"/>
      <c r="U205" s="4"/>
      <c r="V205" s="8"/>
      <c r="W205">
        <v>75985449</v>
      </c>
      <c r="X205" t="s">
        <v>43</v>
      </c>
    </row>
    <row r="206" spans="1:24" ht="15.75" customHeight="1">
      <c r="A206" s="4" t="s">
        <v>21</v>
      </c>
      <c r="B206" s="4" t="s">
        <v>716</v>
      </c>
      <c r="C206" s="4" t="s">
        <v>716</v>
      </c>
      <c r="D206" s="4" t="s">
        <v>45</v>
      </c>
      <c r="E206" s="4" t="s">
        <v>717</v>
      </c>
      <c r="F206" s="4" t="s">
        <v>597</v>
      </c>
      <c r="G206" s="5">
        <v>35</v>
      </c>
      <c r="H206" s="4" t="s">
        <v>552</v>
      </c>
      <c r="I206" s="4" t="s">
        <v>189</v>
      </c>
      <c r="J206" s="4" t="s">
        <v>190</v>
      </c>
      <c r="K206" s="5" t="s">
        <v>29</v>
      </c>
      <c r="L206" s="6">
        <v>0.65972222222222221</v>
      </c>
      <c r="M206" s="4" t="s">
        <v>30</v>
      </c>
      <c r="N206" s="4" t="s">
        <v>39</v>
      </c>
      <c r="O206" s="4" t="s">
        <v>718</v>
      </c>
      <c r="P206" s="5" t="s">
        <v>32</v>
      </c>
      <c r="Q206" s="7">
        <v>0.39583333333333331</v>
      </c>
      <c r="R206" s="4" t="s">
        <v>41</v>
      </c>
      <c r="S206" s="4" t="s">
        <v>553</v>
      </c>
      <c r="T206" s="4"/>
      <c r="U206" s="8"/>
      <c r="V206" s="8"/>
      <c r="W206">
        <v>75985487</v>
      </c>
      <c r="X206" t="s">
        <v>43</v>
      </c>
    </row>
    <row r="207" spans="1:24" ht="15.75" customHeight="1">
      <c r="A207" s="4" t="s">
        <v>21</v>
      </c>
      <c r="B207" s="4" t="s">
        <v>719</v>
      </c>
      <c r="C207" s="4" t="s">
        <v>716</v>
      </c>
      <c r="D207" s="4" t="s">
        <v>23</v>
      </c>
      <c r="E207" s="4" t="s">
        <v>720</v>
      </c>
      <c r="F207" s="4" t="s">
        <v>721</v>
      </c>
      <c r="G207" s="5">
        <v>14</v>
      </c>
      <c r="H207" s="4" t="s">
        <v>552</v>
      </c>
      <c r="I207" s="4" t="s">
        <v>189</v>
      </c>
      <c r="J207" s="4" t="s">
        <v>190</v>
      </c>
      <c r="K207" s="5" t="s">
        <v>29</v>
      </c>
      <c r="L207" s="6">
        <v>0.65972222222222221</v>
      </c>
      <c r="M207" s="4" t="s">
        <v>30</v>
      </c>
      <c r="N207" s="4" t="s">
        <v>189</v>
      </c>
      <c r="O207" s="4" t="s">
        <v>722</v>
      </c>
      <c r="P207" s="5" t="s">
        <v>32</v>
      </c>
      <c r="Q207" s="7">
        <v>0.76388888888888884</v>
      </c>
      <c r="R207" s="4" t="s">
        <v>30</v>
      </c>
      <c r="S207" s="4" t="s">
        <v>553</v>
      </c>
      <c r="T207" s="4"/>
      <c r="U207" s="8"/>
      <c r="V207" s="8"/>
      <c r="W207">
        <v>75985487</v>
      </c>
      <c r="X207" t="s">
        <v>43</v>
      </c>
    </row>
    <row r="208" spans="1:24" ht="15.75" customHeight="1">
      <c r="A208" s="4" t="s">
        <v>21</v>
      </c>
      <c r="B208" s="4" t="s">
        <v>723</v>
      </c>
      <c r="C208" s="4" t="s">
        <v>723</v>
      </c>
      <c r="D208" s="4" t="s">
        <v>45</v>
      </c>
      <c r="E208" s="4" t="s">
        <v>724</v>
      </c>
      <c r="F208" s="4" t="s">
        <v>583</v>
      </c>
      <c r="G208" s="5">
        <v>38</v>
      </c>
      <c r="H208" s="4" t="s">
        <v>552</v>
      </c>
      <c r="I208" s="4" t="s">
        <v>189</v>
      </c>
      <c r="J208" s="4" t="s">
        <v>190</v>
      </c>
      <c r="K208" s="5" t="s">
        <v>29</v>
      </c>
      <c r="L208" s="6">
        <v>0.65972222222222221</v>
      </c>
      <c r="M208" s="4" t="s">
        <v>30</v>
      </c>
      <c r="N208" s="4" t="s">
        <v>189</v>
      </c>
      <c r="O208" s="4" t="s">
        <v>722</v>
      </c>
      <c r="P208" s="5" t="s">
        <v>32</v>
      </c>
      <c r="Q208" s="7">
        <v>0.76388888888888884</v>
      </c>
      <c r="R208" s="4" t="s">
        <v>30</v>
      </c>
      <c r="S208" s="4" t="s">
        <v>553</v>
      </c>
      <c r="T208" s="4"/>
      <c r="U208" s="8"/>
      <c r="V208" s="8"/>
      <c r="W208">
        <v>75985496</v>
      </c>
      <c r="X208" t="s">
        <v>61</v>
      </c>
    </row>
    <row r="209" spans="1:24" ht="15.75" customHeight="1">
      <c r="A209" s="4" t="s">
        <v>21</v>
      </c>
      <c r="B209" s="4" t="s">
        <v>725</v>
      </c>
      <c r="C209" s="4" t="s">
        <v>723</v>
      </c>
      <c r="D209" s="4" t="s">
        <v>23</v>
      </c>
      <c r="E209" s="4" t="s">
        <v>726</v>
      </c>
      <c r="F209" s="4" t="s">
        <v>721</v>
      </c>
      <c r="G209" s="5">
        <v>44</v>
      </c>
      <c r="H209" s="4" t="s">
        <v>552</v>
      </c>
      <c r="I209" s="4" t="s">
        <v>189</v>
      </c>
      <c r="J209" s="4" t="s">
        <v>190</v>
      </c>
      <c r="K209" s="5" t="s">
        <v>29</v>
      </c>
      <c r="L209" s="6">
        <v>0.65972222222222221</v>
      </c>
      <c r="M209" s="4" t="s">
        <v>30</v>
      </c>
      <c r="N209" s="4" t="s">
        <v>189</v>
      </c>
      <c r="O209" s="4" t="s">
        <v>722</v>
      </c>
      <c r="P209" s="5" t="s">
        <v>32</v>
      </c>
      <c r="Q209" s="7">
        <v>0.76388888888888884</v>
      </c>
      <c r="R209" s="4" t="s">
        <v>30</v>
      </c>
      <c r="S209" s="4" t="s">
        <v>553</v>
      </c>
      <c r="T209" s="4"/>
      <c r="U209" s="8"/>
      <c r="V209" s="8"/>
      <c r="W209">
        <v>75985496</v>
      </c>
      <c r="X209" t="s">
        <v>61</v>
      </c>
    </row>
    <row r="210" spans="1:24" ht="15.75" customHeight="1">
      <c r="A210" s="4" t="s">
        <v>21</v>
      </c>
      <c r="B210" s="4" t="s">
        <v>727</v>
      </c>
      <c r="C210" s="4" t="s">
        <v>723</v>
      </c>
      <c r="D210" s="4" t="s">
        <v>45</v>
      </c>
      <c r="E210" s="4" t="s">
        <v>728</v>
      </c>
      <c r="F210" s="4" t="s">
        <v>721</v>
      </c>
      <c r="G210" s="5">
        <v>11</v>
      </c>
      <c r="H210" s="4" t="s">
        <v>552</v>
      </c>
      <c r="I210" s="4" t="s">
        <v>189</v>
      </c>
      <c r="J210" s="4" t="s">
        <v>190</v>
      </c>
      <c r="K210" s="5" t="s">
        <v>29</v>
      </c>
      <c r="L210" s="6">
        <v>0.65972222222222221</v>
      </c>
      <c r="M210" s="4" t="s">
        <v>30</v>
      </c>
      <c r="N210" s="4" t="s">
        <v>189</v>
      </c>
      <c r="O210" s="4" t="s">
        <v>722</v>
      </c>
      <c r="P210" s="5" t="s">
        <v>32</v>
      </c>
      <c r="Q210" s="7">
        <v>0.76388888888888884</v>
      </c>
      <c r="R210" s="4" t="s">
        <v>30</v>
      </c>
      <c r="S210" s="4" t="s">
        <v>553</v>
      </c>
      <c r="T210" s="4"/>
      <c r="U210" s="8"/>
      <c r="V210" s="8"/>
      <c r="W210">
        <v>75985496</v>
      </c>
      <c r="X210" t="s">
        <v>61</v>
      </c>
    </row>
    <row r="211" spans="1:24" ht="15.75" customHeight="1">
      <c r="A211" s="4" t="s">
        <v>21</v>
      </c>
      <c r="B211" s="4" t="s">
        <v>729</v>
      </c>
      <c r="C211" s="4" t="s">
        <v>729</v>
      </c>
      <c r="D211" s="4" t="s">
        <v>45</v>
      </c>
      <c r="E211" s="4" t="s">
        <v>730</v>
      </c>
      <c r="F211" s="4" t="s">
        <v>731</v>
      </c>
      <c r="G211" s="5">
        <v>39</v>
      </c>
      <c r="H211" s="4" t="s">
        <v>552</v>
      </c>
      <c r="I211" s="4" t="s">
        <v>189</v>
      </c>
      <c r="J211" s="4" t="s">
        <v>190</v>
      </c>
      <c r="K211" s="5" t="s">
        <v>29</v>
      </c>
      <c r="L211" s="6">
        <v>0.65972222222222221</v>
      </c>
      <c r="M211" s="4" t="s">
        <v>30</v>
      </c>
      <c r="N211" s="4" t="s">
        <v>114</v>
      </c>
      <c r="O211" s="4" t="s">
        <v>185</v>
      </c>
      <c r="P211" s="5" t="s">
        <v>32</v>
      </c>
      <c r="Q211" s="7">
        <v>0.70138888888888884</v>
      </c>
      <c r="R211" s="4" t="s">
        <v>30</v>
      </c>
      <c r="S211" s="4" t="s">
        <v>553</v>
      </c>
      <c r="T211" s="4"/>
      <c r="U211" s="8"/>
      <c r="V211" s="4"/>
      <c r="W211">
        <v>75985531</v>
      </c>
      <c r="X211" t="s">
        <v>43</v>
      </c>
    </row>
    <row r="212" spans="1:24" ht="15.75" customHeight="1">
      <c r="A212" s="4" t="s">
        <v>21</v>
      </c>
      <c r="B212" s="4" t="s">
        <v>732</v>
      </c>
      <c r="C212" s="4" t="s">
        <v>729</v>
      </c>
      <c r="D212" s="4" t="s">
        <v>23</v>
      </c>
      <c r="E212" s="4" t="s">
        <v>733</v>
      </c>
      <c r="F212" s="4" t="s">
        <v>448</v>
      </c>
      <c r="G212" s="5">
        <v>42</v>
      </c>
      <c r="H212" s="4" t="s">
        <v>552</v>
      </c>
      <c r="I212" s="4" t="s">
        <v>189</v>
      </c>
      <c r="J212" s="4" t="s">
        <v>190</v>
      </c>
      <c r="K212" s="5" t="s">
        <v>29</v>
      </c>
      <c r="L212" s="6">
        <v>0.65972222222222221</v>
      </c>
      <c r="M212" s="4" t="s">
        <v>30</v>
      </c>
      <c r="N212" s="4" t="s">
        <v>114</v>
      </c>
      <c r="O212" s="4" t="s">
        <v>185</v>
      </c>
      <c r="P212" s="5" t="s">
        <v>32</v>
      </c>
      <c r="Q212" s="7">
        <v>0.70138888888888884</v>
      </c>
      <c r="R212" s="4" t="s">
        <v>30</v>
      </c>
      <c r="S212" s="4" t="s">
        <v>553</v>
      </c>
      <c r="T212" s="4"/>
      <c r="U212" s="8"/>
      <c r="V212" s="4"/>
      <c r="W212">
        <v>75985531</v>
      </c>
      <c r="X212" t="s">
        <v>43</v>
      </c>
    </row>
    <row r="213" spans="1:24" ht="15.75" customHeight="1">
      <c r="A213" s="4" t="s">
        <v>21</v>
      </c>
      <c r="B213" s="4" t="s">
        <v>734</v>
      </c>
      <c r="C213" s="4" t="s">
        <v>734</v>
      </c>
      <c r="D213" s="4" t="s">
        <v>45</v>
      </c>
      <c r="E213" s="4" t="s">
        <v>735</v>
      </c>
      <c r="F213" s="4" t="s">
        <v>736</v>
      </c>
      <c r="G213" s="5">
        <v>42</v>
      </c>
      <c r="H213" s="4" t="s">
        <v>552</v>
      </c>
      <c r="I213" s="4" t="s">
        <v>67</v>
      </c>
      <c r="J213" s="4" t="s">
        <v>126</v>
      </c>
      <c r="K213" s="5" t="s">
        <v>29</v>
      </c>
      <c r="L213" s="6">
        <v>0.72222222222222221</v>
      </c>
      <c r="M213" s="4" t="s">
        <v>41</v>
      </c>
      <c r="N213" s="4" t="s">
        <v>189</v>
      </c>
      <c r="O213" s="4" t="s">
        <v>737</v>
      </c>
      <c r="P213" s="5" t="s">
        <v>32</v>
      </c>
      <c r="Q213" s="7">
        <v>0.65625</v>
      </c>
      <c r="R213" s="4" t="s">
        <v>30</v>
      </c>
      <c r="S213" s="4" t="s">
        <v>553</v>
      </c>
      <c r="T213" s="4"/>
      <c r="U213" s="8"/>
      <c r="V213" s="8"/>
      <c r="W213">
        <v>75985568</v>
      </c>
      <c r="X213" t="s">
        <v>43</v>
      </c>
    </row>
    <row r="214" spans="1:24" ht="15.75" customHeight="1">
      <c r="A214" s="4" t="s">
        <v>21</v>
      </c>
      <c r="B214" s="4" t="s">
        <v>738</v>
      </c>
      <c r="C214" s="4" t="s">
        <v>734</v>
      </c>
      <c r="D214" s="4" t="s">
        <v>45</v>
      </c>
      <c r="E214" s="4" t="s">
        <v>739</v>
      </c>
      <c r="F214" s="4" t="s">
        <v>740</v>
      </c>
      <c r="G214" s="5">
        <v>40</v>
      </c>
      <c r="H214" s="4" t="s">
        <v>552</v>
      </c>
      <c r="I214" s="4" t="s">
        <v>67</v>
      </c>
      <c r="J214" s="4" t="s">
        <v>126</v>
      </c>
      <c r="K214" s="5" t="s">
        <v>29</v>
      </c>
      <c r="L214" s="6">
        <v>0.72222222222222221</v>
      </c>
      <c r="M214" s="4" t="s">
        <v>41</v>
      </c>
      <c r="N214" s="4" t="s">
        <v>189</v>
      </c>
      <c r="O214" s="4" t="s">
        <v>737</v>
      </c>
      <c r="P214" s="5" t="s">
        <v>32</v>
      </c>
      <c r="Q214" s="7">
        <v>0.65625</v>
      </c>
      <c r="R214" s="4" t="s">
        <v>30</v>
      </c>
      <c r="S214" s="4" t="s">
        <v>553</v>
      </c>
      <c r="T214" s="4"/>
      <c r="U214" s="8"/>
      <c r="V214" s="8"/>
      <c r="W214">
        <v>75985568</v>
      </c>
      <c r="X214" t="s">
        <v>43</v>
      </c>
    </row>
    <row r="215" spans="1:24" ht="15.75" customHeight="1">
      <c r="A215" s="4" t="s">
        <v>21</v>
      </c>
      <c r="B215" s="4" t="s">
        <v>741</v>
      </c>
      <c r="C215" s="4" t="s">
        <v>741</v>
      </c>
      <c r="D215" s="4" t="s">
        <v>45</v>
      </c>
      <c r="E215" s="4" t="s">
        <v>742</v>
      </c>
      <c r="F215" s="4" t="s">
        <v>743</v>
      </c>
      <c r="G215" s="5">
        <v>38</v>
      </c>
      <c r="H215" s="4" t="s">
        <v>552</v>
      </c>
      <c r="I215" s="4" t="s">
        <v>67</v>
      </c>
      <c r="J215" s="4" t="s">
        <v>126</v>
      </c>
      <c r="K215" s="5" t="s">
        <v>29</v>
      </c>
      <c r="L215" s="6">
        <v>0.72222222222222221</v>
      </c>
      <c r="M215" s="4" t="s">
        <v>41</v>
      </c>
      <c r="N215" s="4" t="s">
        <v>189</v>
      </c>
      <c r="O215" s="4" t="s">
        <v>737</v>
      </c>
      <c r="P215" s="5" t="s">
        <v>32</v>
      </c>
      <c r="Q215" s="7">
        <v>0.65625</v>
      </c>
      <c r="R215" s="4" t="s">
        <v>30</v>
      </c>
      <c r="S215" s="4" t="s">
        <v>553</v>
      </c>
      <c r="T215" s="4"/>
      <c r="U215" s="8"/>
      <c r="V215" s="8"/>
      <c r="W215">
        <v>75985595</v>
      </c>
      <c r="X215" t="s">
        <v>43</v>
      </c>
    </row>
    <row r="216" spans="1:24" ht="15.75" customHeight="1">
      <c r="A216" s="4" t="s">
        <v>21</v>
      </c>
      <c r="B216" s="4" t="s">
        <v>744</v>
      </c>
      <c r="C216" s="4" t="s">
        <v>741</v>
      </c>
      <c r="D216" s="4" t="s">
        <v>23</v>
      </c>
      <c r="E216" s="4" t="s">
        <v>745</v>
      </c>
      <c r="F216" s="4" t="s">
        <v>743</v>
      </c>
      <c r="G216" s="5">
        <v>39</v>
      </c>
      <c r="H216" s="4" t="s">
        <v>552</v>
      </c>
      <c r="I216" s="4" t="s">
        <v>67</v>
      </c>
      <c r="J216" s="4" t="s">
        <v>126</v>
      </c>
      <c r="K216" s="5" t="s">
        <v>29</v>
      </c>
      <c r="L216" s="6">
        <v>0.72222222222222221</v>
      </c>
      <c r="M216" s="4" t="s">
        <v>41</v>
      </c>
      <c r="N216" s="4" t="s">
        <v>189</v>
      </c>
      <c r="O216" s="4" t="s">
        <v>737</v>
      </c>
      <c r="P216" s="5" t="s">
        <v>32</v>
      </c>
      <c r="Q216" s="7">
        <v>0.65625</v>
      </c>
      <c r="R216" s="4" t="s">
        <v>30</v>
      </c>
      <c r="S216" s="4" t="s">
        <v>553</v>
      </c>
      <c r="T216" s="4"/>
      <c r="U216" s="8"/>
      <c r="V216" s="8"/>
      <c r="W216">
        <v>75985595</v>
      </c>
      <c r="X216" t="s">
        <v>43</v>
      </c>
    </row>
    <row r="217" spans="1:24" ht="15.75" customHeight="1">
      <c r="A217" s="4" t="s">
        <v>21</v>
      </c>
      <c r="B217" s="4" t="s">
        <v>746</v>
      </c>
      <c r="C217" s="4" t="s">
        <v>746</v>
      </c>
      <c r="D217" s="4" t="s">
        <v>23</v>
      </c>
      <c r="E217" s="4" t="s">
        <v>747</v>
      </c>
      <c r="F217" s="4" t="s">
        <v>748</v>
      </c>
      <c r="G217" s="5">
        <v>62</v>
      </c>
      <c r="H217" s="4" t="s">
        <v>552</v>
      </c>
      <c r="I217" s="4" t="s">
        <v>309</v>
      </c>
      <c r="J217" s="4" t="s">
        <v>310</v>
      </c>
      <c r="K217" s="5" t="s">
        <v>29</v>
      </c>
      <c r="L217" s="6">
        <v>0.46875</v>
      </c>
      <c r="M217" s="4" t="s">
        <v>41</v>
      </c>
      <c r="N217" s="4" t="s">
        <v>309</v>
      </c>
      <c r="O217" s="4" t="s">
        <v>749</v>
      </c>
      <c r="P217" s="5" t="s">
        <v>32</v>
      </c>
      <c r="Q217" s="7">
        <v>0.85763888888888884</v>
      </c>
      <c r="R217" s="4" t="s">
        <v>41</v>
      </c>
      <c r="S217" s="4" t="s">
        <v>553</v>
      </c>
      <c r="T217" s="4"/>
      <c r="U217" s="8"/>
      <c r="V217" s="8"/>
      <c r="W217">
        <v>75985599</v>
      </c>
      <c r="X217" t="s">
        <v>43</v>
      </c>
    </row>
    <row r="218" spans="1:24" ht="15.75" customHeight="1">
      <c r="A218" s="4" t="s">
        <v>21</v>
      </c>
      <c r="B218" s="4" t="s">
        <v>750</v>
      </c>
      <c r="C218" s="4" t="s">
        <v>746</v>
      </c>
      <c r="D218" s="4" t="s">
        <v>45</v>
      </c>
      <c r="E218" s="4" t="s">
        <v>751</v>
      </c>
      <c r="F218" s="4" t="s">
        <v>748</v>
      </c>
      <c r="G218" s="5">
        <v>51</v>
      </c>
      <c r="H218" s="4" t="s">
        <v>552</v>
      </c>
      <c r="I218" s="4" t="s">
        <v>309</v>
      </c>
      <c r="J218" s="4" t="s">
        <v>310</v>
      </c>
      <c r="K218" s="5" t="s">
        <v>29</v>
      </c>
      <c r="L218" s="6">
        <v>0.46875</v>
      </c>
      <c r="M218" s="4" t="s">
        <v>41</v>
      </c>
      <c r="N218" s="4" t="s">
        <v>309</v>
      </c>
      <c r="O218" s="4" t="s">
        <v>749</v>
      </c>
      <c r="P218" s="5" t="s">
        <v>32</v>
      </c>
      <c r="Q218" s="7">
        <v>0.85763888888888884</v>
      </c>
      <c r="R218" s="4" t="s">
        <v>41</v>
      </c>
      <c r="S218" s="4" t="s">
        <v>553</v>
      </c>
      <c r="T218" s="4"/>
      <c r="U218" s="8"/>
      <c r="V218" s="8"/>
      <c r="W218">
        <v>75985599</v>
      </c>
      <c r="X218" t="s">
        <v>43</v>
      </c>
    </row>
    <row r="219" spans="1:24" ht="15.75" customHeight="1">
      <c r="A219" s="4" t="s">
        <v>21</v>
      </c>
      <c r="B219" s="4" t="s">
        <v>752</v>
      </c>
      <c r="C219" s="4" t="s">
        <v>752</v>
      </c>
      <c r="D219" s="4" t="s">
        <v>45</v>
      </c>
      <c r="E219" s="4" t="s">
        <v>753</v>
      </c>
      <c r="F219" s="4" t="s">
        <v>754</v>
      </c>
      <c r="G219" s="5">
        <v>60</v>
      </c>
      <c r="H219" s="4" t="s">
        <v>552</v>
      </c>
      <c r="I219" s="4" t="s">
        <v>189</v>
      </c>
      <c r="J219" s="4" t="s">
        <v>755</v>
      </c>
      <c r="K219" s="5" t="s">
        <v>29</v>
      </c>
      <c r="L219" s="6">
        <v>0.70833333333333337</v>
      </c>
      <c r="M219" s="4" t="s">
        <v>30</v>
      </c>
      <c r="N219" s="4" t="s">
        <v>189</v>
      </c>
      <c r="O219" s="4" t="s">
        <v>756</v>
      </c>
      <c r="P219" s="5" t="s">
        <v>32</v>
      </c>
      <c r="Q219" s="7">
        <v>0.58333333333333337</v>
      </c>
      <c r="R219" s="4" t="s">
        <v>30</v>
      </c>
      <c r="S219" s="4" t="s">
        <v>553</v>
      </c>
      <c r="T219" s="4"/>
      <c r="U219" s="8"/>
      <c r="V219" s="8"/>
      <c r="W219">
        <v>75985611</v>
      </c>
      <c r="X219" t="s">
        <v>43</v>
      </c>
    </row>
    <row r="220" spans="1:24" ht="15.75" customHeight="1">
      <c r="A220" s="4" t="s">
        <v>21</v>
      </c>
      <c r="B220" s="4" t="s">
        <v>757</v>
      </c>
      <c r="C220" s="4" t="s">
        <v>752</v>
      </c>
      <c r="D220" s="4" t="s">
        <v>23</v>
      </c>
      <c r="E220" s="4" t="s">
        <v>758</v>
      </c>
      <c r="F220" s="4" t="s">
        <v>759</v>
      </c>
      <c r="G220" s="5">
        <v>63</v>
      </c>
      <c r="H220" s="4" t="s">
        <v>552</v>
      </c>
      <c r="I220" s="4" t="s">
        <v>189</v>
      </c>
      <c r="J220" s="4" t="s">
        <v>755</v>
      </c>
      <c r="K220" s="5" t="s">
        <v>29</v>
      </c>
      <c r="L220" s="6">
        <v>0.70833333333333337</v>
      </c>
      <c r="M220" s="4" t="s">
        <v>30</v>
      </c>
      <c r="N220" s="4" t="s">
        <v>189</v>
      </c>
      <c r="O220" s="4" t="s">
        <v>756</v>
      </c>
      <c r="P220" s="5" t="s">
        <v>32</v>
      </c>
      <c r="Q220" s="7">
        <v>0.58333333333333337</v>
      </c>
      <c r="R220" s="4" t="s">
        <v>30</v>
      </c>
      <c r="S220" s="4" t="s">
        <v>553</v>
      </c>
      <c r="T220" s="4"/>
      <c r="U220" s="8"/>
      <c r="V220" s="8"/>
      <c r="W220">
        <v>75985611</v>
      </c>
      <c r="X220" t="s">
        <v>43</v>
      </c>
    </row>
    <row r="221" spans="1:24" ht="15.75" customHeight="1">
      <c r="A221" s="4" t="s">
        <v>21</v>
      </c>
      <c r="B221" s="4" t="s">
        <v>760</v>
      </c>
      <c r="C221" s="4" t="s">
        <v>760</v>
      </c>
      <c r="D221" s="4" t="s">
        <v>23</v>
      </c>
      <c r="E221" s="4" t="s">
        <v>761</v>
      </c>
      <c r="F221" s="4" t="s">
        <v>762</v>
      </c>
      <c r="G221" s="5">
        <v>41</v>
      </c>
      <c r="H221" s="4" t="s">
        <v>552</v>
      </c>
      <c r="I221" s="4" t="s">
        <v>39</v>
      </c>
      <c r="J221" s="4" t="s">
        <v>631</v>
      </c>
      <c r="K221" s="5" t="s">
        <v>66</v>
      </c>
      <c r="L221" s="6">
        <v>0.73958333333333337</v>
      </c>
      <c r="M221" s="4" t="s">
        <v>41</v>
      </c>
      <c r="N221" s="4" t="s">
        <v>39</v>
      </c>
      <c r="O221" s="4" t="s">
        <v>632</v>
      </c>
      <c r="P221" s="5" t="s">
        <v>763</v>
      </c>
      <c r="Q221" s="7">
        <v>0.87847222222222221</v>
      </c>
      <c r="R221" s="4" t="s">
        <v>41</v>
      </c>
      <c r="S221" s="4" t="s">
        <v>553</v>
      </c>
      <c r="T221" s="4"/>
      <c r="U221" s="4"/>
      <c r="V221" s="4"/>
      <c r="W221">
        <v>75985627</v>
      </c>
      <c r="X221" t="s">
        <v>43</v>
      </c>
    </row>
    <row r="222" spans="1:24" ht="15.75" customHeight="1">
      <c r="A222" s="4" t="s">
        <v>21</v>
      </c>
      <c r="B222" s="4" t="s">
        <v>764</v>
      </c>
      <c r="C222" s="4" t="s">
        <v>760</v>
      </c>
      <c r="D222" s="4" t="s">
        <v>45</v>
      </c>
      <c r="E222" s="4" t="s">
        <v>765</v>
      </c>
      <c r="F222" s="4" t="s">
        <v>766</v>
      </c>
      <c r="G222" s="5">
        <v>43</v>
      </c>
      <c r="H222" s="4" t="s">
        <v>552</v>
      </c>
      <c r="I222" s="4" t="s">
        <v>767</v>
      </c>
      <c r="J222" s="4" t="s">
        <v>768</v>
      </c>
      <c r="K222" s="5" t="s">
        <v>29</v>
      </c>
      <c r="L222" s="6">
        <v>0.65625</v>
      </c>
      <c r="M222" s="4" t="s">
        <v>41</v>
      </c>
      <c r="N222" s="4" t="s">
        <v>769</v>
      </c>
      <c r="O222" s="4" t="s">
        <v>770</v>
      </c>
      <c r="P222" s="5" t="s">
        <v>32</v>
      </c>
      <c r="Q222" s="7">
        <v>0.70833333333333337</v>
      </c>
      <c r="R222" s="4" t="s">
        <v>41</v>
      </c>
      <c r="S222" s="4" t="s">
        <v>553</v>
      </c>
      <c r="T222" s="4"/>
      <c r="U222" s="8"/>
      <c r="V222" s="8"/>
      <c r="W222">
        <v>75985627</v>
      </c>
      <c r="X222" t="s">
        <v>43</v>
      </c>
    </row>
    <row r="223" spans="1:24" ht="15.75" customHeight="1">
      <c r="A223" s="4" t="s">
        <v>21</v>
      </c>
      <c r="B223" s="4" t="s">
        <v>771</v>
      </c>
      <c r="C223" s="4" t="s">
        <v>771</v>
      </c>
      <c r="D223" s="4" t="s">
        <v>45</v>
      </c>
      <c r="E223" s="4" t="s">
        <v>772</v>
      </c>
      <c r="F223" s="4" t="s">
        <v>773</v>
      </c>
      <c r="G223" s="5">
        <v>64</v>
      </c>
      <c r="H223" s="4" t="s">
        <v>552</v>
      </c>
      <c r="I223" s="4" t="s">
        <v>114</v>
      </c>
      <c r="J223" s="4" t="s">
        <v>184</v>
      </c>
      <c r="K223" s="5" t="s">
        <v>29</v>
      </c>
      <c r="L223" s="6">
        <v>0.18055555555555555</v>
      </c>
      <c r="M223" s="4" t="s">
        <v>30</v>
      </c>
      <c r="N223" s="4" t="s">
        <v>114</v>
      </c>
      <c r="O223" s="4" t="s">
        <v>185</v>
      </c>
      <c r="P223" s="5" t="s">
        <v>774</v>
      </c>
      <c r="Q223" s="7">
        <v>0.70138888888888884</v>
      </c>
      <c r="R223" s="4" t="s">
        <v>30</v>
      </c>
      <c r="S223" s="4" t="s">
        <v>553</v>
      </c>
      <c r="T223" s="4"/>
      <c r="U223" s="4"/>
      <c r="V223" s="4"/>
      <c r="W223">
        <v>75985636</v>
      </c>
      <c r="X223" t="s">
        <v>35</v>
      </c>
    </row>
    <row r="224" spans="1:24" ht="15.75" customHeight="1">
      <c r="A224" s="4" t="s">
        <v>21</v>
      </c>
      <c r="B224" s="4" t="s">
        <v>775</v>
      </c>
      <c r="C224" s="4" t="s">
        <v>775</v>
      </c>
      <c r="D224" s="4" t="s">
        <v>45</v>
      </c>
      <c r="E224" s="4" t="s">
        <v>776</v>
      </c>
      <c r="F224" s="4" t="s">
        <v>777</v>
      </c>
      <c r="G224" s="5">
        <v>70</v>
      </c>
      <c r="H224" s="4" t="s">
        <v>552</v>
      </c>
      <c r="I224" s="4" t="s">
        <v>479</v>
      </c>
      <c r="J224" s="4" t="s">
        <v>572</v>
      </c>
      <c r="K224" s="5" t="s">
        <v>66</v>
      </c>
      <c r="L224" s="6">
        <v>0.65625</v>
      </c>
      <c r="M224" s="4" t="s">
        <v>30</v>
      </c>
      <c r="N224" s="4" t="s">
        <v>778</v>
      </c>
      <c r="O224" s="4" t="s">
        <v>779</v>
      </c>
      <c r="P224" s="5" t="s">
        <v>32</v>
      </c>
      <c r="Q224" s="7">
        <v>0.54513888888888884</v>
      </c>
      <c r="R224" s="4" t="s">
        <v>30</v>
      </c>
      <c r="S224" s="4" t="s">
        <v>553</v>
      </c>
      <c r="T224" s="4"/>
      <c r="U224" s="8"/>
      <c r="V224" s="8"/>
      <c r="W224">
        <v>75985648</v>
      </c>
      <c r="X224" t="s">
        <v>43</v>
      </c>
    </row>
    <row r="225" spans="1:24" ht="15.75" customHeight="1">
      <c r="A225" s="4" t="s">
        <v>21</v>
      </c>
      <c r="B225" s="4" t="s">
        <v>780</v>
      </c>
      <c r="C225" s="4" t="s">
        <v>775</v>
      </c>
      <c r="D225" s="4" t="s">
        <v>45</v>
      </c>
      <c r="E225" s="4" t="s">
        <v>781</v>
      </c>
      <c r="F225" s="4" t="s">
        <v>782</v>
      </c>
      <c r="G225" s="5">
        <v>68</v>
      </c>
      <c r="H225" s="4" t="s">
        <v>552</v>
      </c>
      <c r="I225" s="4" t="s">
        <v>479</v>
      </c>
      <c r="J225" s="4" t="s">
        <v>572</v>
      </c>
      <c r="K225" s="5" t="s">
        <v>66</v>
      </c>
      <c r="L225" s="6">
        <v>0.65625</v>
      </c>
      <c r="M225" s="4" t="s">
        <v>30</v>
      </c>
      <c r="N225" s="4" t="s">
        <v>778</v>
      </c>
      <c r="O225" s="4" t="s">
        <v>779</v>
      </c>
      <c r="P225" s="5" t="s">
        <v>32</v>
      </c>
      <c r="Q225" s="7">
        <v>0.54513888888888884</v>
      </c>
      <c r="R225" s="4" t="s">
        <v>30</v>
      </c>
      <c r="S225" s="4" t="s">
        <v>553</v>
      </c>
      <c r="T225" s="4"/>
      <c r="U225" s="8"/>
      <c r="V225" s="8"/>
      <c r="W225">
        <v>75985648</v>
      </c>
      <c r="X225" t="s">
        <v>43</v>
      </c>
    </row>
    <row r="226" spans="1:24" ht="15.75" customHeight="1">
      <c r="A226" s="4" t="s">
        <v>21</v>
      </c>
      <c r="B226" s="4" t="s">
        <v>783</v>
      </c>
      <c r="C226" s="4" t="s">
        <v>783</v>
      </c>
      <c r="D226" s="4" t="s">
        <v>45</v>
      </c>
      <c r="E226" s="4" t="s">
        <v>784</v>
      </c>
      <c r="F226" s="4" t="s">
        <v>785</v>
      </c>
      <c r="G226" s="5">
        <v>67</v>
      </c>
      <c r="H226" s="4" t="s">
        <v>552</v>
      </c>
      <c r="I226" s="4" t="s">
        <v>114</v>
      </c>
      <c r="J226" s="4" t="s">
        <v>184</v>
      </c>
      <c r="K226" s="5" t="s">
        <v>29</v>
      </c>
      <c r="L226" s="6">
        <v>0.18055555555555555</v>
      </c>
      <c r="M226" s="4" t="s">
        <v>30</v>
      </c>
      <c r="N226" s="4" t="s">
        <v>114</v>
      </c>
      <c r="O226" s="4" t="s">
        <v>185</v>
      </c>
      <c r="P226" s="5" t="s">
        <v>32</v>
      </c>
      <c r="Q226" s="7">
        <v>0.70138888888888884</v>
      </c>
      <c r="R226" s="4" t="s">
        <v>30</v>
      </c>
      <c r="S226" s="4" t="s">
        <v>553</v>
      </c>
      <c r="T226" s="4"/>
      <c r="U226" s="8"/>
      <c r="V226" s="8"/>
      <c r="W226">
        <v>75985672</v>
      </c>
      <c r="X226" t="s">
        <v>43</v>
      </c>
    </row>
    <row r="227" spans="1:24" ht="15.75" customHeight="1">
      <c r="A227" s="4" t="s">
        <v>21</v>
      </c>
      <c r="B227" s="4" t="s">
        <v>786</v>
      </c>
      <c r="C227" s="4" t="s">
        <v>783</v>
      </c>
      <c r="D227" s="4" t="s">
        <v>23</v>
      </c>
      <c r="E227" s="4" t="s">
        <v>787</v>
      </c>
      <c r="F227" s="4" t="s">
        <v>785</v>
      </c>
      <c r="G227" s="5">
        <v>68</v>
      </c>
      <c r="H227" s="4" t="s">
        <v>552</v>
      </c>
      <c r="I227" s="4" t="s">
        <v>114</v>
      </c>
      <c r="J227" s="4" t="s">
        <v>184</v>
      </c>
      <c r="K227" s="5" t="s">
        <v>29</v>
      </c>
      <c r="L227" s="6">
        <v>0.18055555555555555</v>
      </c>
      <c r="M227" s="4" t="s">
        <v>30</v>
      </c>
      <c r="N227" s="4" t="s">
        <v>114</v>
      </c>
      <c r="O227" s="4" t="s">
        <v>185</v>
      </c>
      <c r="P227" s="5" t="s">
        <v>32</v>
      </c>
      <c r="Q227" s="7">
        <v>0.70138888888888884</v>
      </c>
      <c r="R227" s="4" t="s">
        <v>30</v>
      </c>
      <c r="S227" s="4" t="s">
        <v>553</v>
      </c>
      <c r="T227" s="4"/>
      <c r="U227" s="8"/>
      <c r="V227" s="8"/>
      <c r="W227">
        <v>75985672</v>
      </c>
      <c r="X227" t="s">
        <v>43</v>
      </c>
    </row>
    <row r="228" spans="1:24" ht="15.75" customHeight="1">
      <c r="A228" s="4" t="s">
        <v>21</v>
      </c>
      <c r="B228" s="4" t="s">
        <v>788</v>
      </c>
      <c r="C228" s="4" t="s">
        <v>788</v>
      </c>
      <c r="D228" s="4" t="s">
        <v>45</v>
      </c>
      <c r="E228" s="4" t="s">
        <v>789</v>
      </c>
      <c r="F228" s="4" t="s">
        <v>790</v>
      </c>
      <c r="G228" s="5">
        <v>66</v>
      </c>
      <c r="H228" s="4" t="s">
        <v>552</v>
      </c>
      <c r="I228" s="4" t="s">
        <v>67</v>
      </c>
      <c r="J228" s="4" t="s">
        <v>126</v>
      </c>
      <c r="K228" s="5" t="s">
        <v>29</v>
      </c>
      <c r="L228" s="6">
        <v>0.72222222222222221</v>
      </c>
      <c r="M228" s="4" t="s">
        <v>41</v>
      </c>
      <c r="N228" s="4" t="s">
        <v>67</v>
      </c>
      <c r="O228" s="4" t="s">
        <v>127</v>
      </c>
      <c r="P228" s="5" t="s">
        <v>32</v>
      </c>
      <c r="Q228" s="7">
        <v>0.66666666666666663</v>
      </c>
      <c r="R228" s="4" t="s">
        <v>41</v>
      </c>
      <c r="S228" s="4" t="s">
        <v>553</v>
      </c>
      <c r="T228" s="4"/>
      <c r="U228" s="4"/>
      <c r="V228" s="4"/>
      <c r="W228">
        <v>75985724</v>
      </c>
      <c r="X228" t="s">
        <v>43</v>
      </c>
    </row>
    <row r="229" spans="1:24" ht="15.75" customHeight="1">
      <c r="A229" s="4" t="s">
        <v>21</v>
      </c>
      <c r="B229" s="4" t="s">
        <v>791</v>
      </c>
      <c r="C229" s="4" t="s">
        <v>788</v>
      </c>
      <c r="D229" s="4" t="s">
        <v>23</v>
      </c>
      <c r="E229" s="4" t="s">
        <v>792</v>
      </c>
      <c r="F229" s="4" t="s">
        <v>790</v>
      </c>
      <c r="G229" s="5">
        <v>69</v>
      </c>
      <c r="H229" s="4" t="s">
        <v>552</v>
      </c>
      <c r="I229" s="4" t="s">
        <v>67</v>
      </c>
      <c r="J229" s="4" t="s">
        <v>126</v>
      </c>
      <c r="K229" s="5" t="s">
        <v>29</v>
      </c>
      <c r="L229" s="6">
        <v>0.72222222222222221</v>
      </c>
      <c r="M229" s="4" t="s">
        <v>41</v>
      </c>
      <c r="N229" s="4" t="s">
        <v>67</v>
      </c>
      <c r="O229" s="4" t="s">
        <v>127</v>
      </c>
      <c r="P229" s="5" t="s">
        <v>32</v>
      </c>
      <c r="Q229" s="7">
        <v>0.66666666666666663</v>
      </c>
      <c r="R229" s="4" t="s">
        <v>41</v>
      </c>
      <c r="S229" s="4" t="s">
        <v>553</v>
      </c>
      <c r="T229" s="4"/>
      <c r="U229" s="4"/>
      <c r="V229" s="4"/>
      <c r="W229">
        <v>75985724</v>
      </c>
      <c r="X229" t="s">
        <v>43</v>
      </c>
    </row>
    <row r="230" spans="1:24" ht="15.75" customHeight="1">
      <c r="A230" s="4" t="s">
        <v>21</v>
      </c>
      <c r="B230" s="4" t="s">
        <v>793</v>
      </c>
      <c r="C230" s="4" t="s">
        <v>793</v>
      </c>
      <c r="D230" s="4" t="s">
        <v>45</v>
      </c>
      <c r="E230" s="4" t="s">
        <v>794</v>
      </c>
      <c r="F230" s="4" t="s">
        <v>795</v>
      </c>
      <c r="G230" s="5">
        <v>75</v>
      </c>
      <c r="H230" s="4" t="s">
        <v>552</v>
      </c>
      <c r="I230" s="4" t="s">
        <v>114</v>
      </c>
      <c r="J230" s="4" t="s">
        <v>184</v>
      </c>
      <c r="K230" s="5" t="s">
        <v>29</v>
      </c>
      <c r="L230" s="6">
        <v>0.18055555555555555</v>
      </c>
      <c r="M230" s="4" t="s">
        <v>30</v>
      </c>
      <c r="N230" s="4" t="s">
        <v>114</v>
      </c>
      <c r="O230" s="4" t="s">
        <v>185</v>
      </c>
      <c r="P230" s="5" t="s">
        <v>32</v>
      </c>
      <c r="Q230" s="7">
        <v>0.70138888888888884</v>
      </c>
      <c r="R230" s="4" t="s">
        <v>30</v>
      </c>
      <c r="S230" s="4" t="s">
        <v>553</v>
      </c>
      <c r="T230" s="4"/>
      <c r="U230" s="8"/>
      <c r="V230" s="8"/>
      <c r="W230">
        <v>75985750</v>
      </c>
      <c r="X230" t="s">
        <v>61</v>
      </c>
    </row>
    <row r="231" spans="1:24" ht="15.75" customHeight="1">
      <c r="A231" s="4" t="s">
        <v>21</v>
      </c>
      <c r="B231" s="4" t="s">
        <v>796</v>
      </c>
      <c r="C231" s="4" t="s">
        <v>793</v>
      </c>
      <c r="D231" s="4" t="s">
        <v>45</v>
      </c>
      <c r="E231" s="4" t="s">
        <v>797</v>
      </c>
      <c r="F231" s="4" t="s">
        <v>798</v>
      </c>
      <c r="G231" s="5">
        <v>24</v>
      </c>
      <c r="H231" s="4" t="s">
        <v>552</v>
      </c>
      <c r="I231" s="4" t="s">
        <v>114</v>
      </c>
      <c r="J231" s="4" t="s">
        <v>184</v>
      </c>
      <c r="K231" s="5" t="s">
        <v>29</v>
      </c>
      <c r="L231" s="6">
        <v>0.18055555555555555</v>
      </c>
      <c r="M231" s="4" t="s">
        <v>30</v>
      </c>
      <c r="N231" s="4" t="s">
        <v>114</v>
      </c>
      <c r="O231" s="4" t="s">
        <v>185</v>
      </c>
      <c r="P231" s="5" t="s">
        <v>32</v>
      </c>
      <c r="Q231" s="7">
        <v>0.70138888888888884</v>
      </c>
      <c r="R231" s="4" t="s">
        <v>30</v>
      </c>
      <c r="S231" s="4" t="s">
        <v>553</v>
      </c>
      <c r="T231" s="4"/>
      <c r="U231" s="8"/>
      <c r="V231" s="8"/>
      <c r="W231">
        <v>75985750</v>
      </c>
      <c r="X231" t="s">
        <v>61</v>
      </c>
    </row>
    <row r="232" spans="1:24" ht="15.75" customHeight="1">
      <c r="A232" s="4" t="s">
        <v>21</v>
      </c>
      <c r="B232" s="4" t="s">
        <v>799</v>
      </c>
      <c r="C232" s="4" t="s">
        <v>799</v>
      </c>
      <c r="D232" s="4" t="s">
        <v>45</v>
      </c>
      <c r="E232" s="4" t="s">
        <v>800</v>
      </c>
      <c r="F232" s="4" t="s">
        <v>173</v>
      </c>
      <c r="G232" s="5">
        <v>32</v>
      </c>
      <c r="H232" s="4" t="s">
        <v>552</v>
      </c>
      <c r="I232" s="4" t="s">
        <v>189</v>
      </c>
      <c r="J232" s="4" t="s">
        <v>281</v>
      </c>
      <c r="K232" s="5" t="s">
        <v>29</v>
      </c>
      <c r="L232" s="6">
        <v>0.1875</v>
      </c>
      <c r="M232" s="4" t="s">
        <v>30</v>
      </c>
      <c r="N232" s="4" t="s">
        <v>189</v>
      </c>
      <c r="O232" s="4" t="s">
        <v>801</v>
      </c>
      <c r="P232" s="5" t="s">
        <v>32</v>
      </c>
      <c r="Q232" s="7">
        <v>0.78472222222222221</v>
      </c>
      <c r="R232" s="4" t="s">
        <v>30</v>
      </c>
      <c r="S232" s="4" t="s">
        <v>553</v>
      </c>
      <c r="T232" s="4"/>
      <c r="U232" s="8"/>
      <c r="V232" s="8"/>
      <c r="W232">
        <v>75985763</v>
      </c>
      <c r="X232" t="s">
        <v>43</v>
      </c>
    </row>
    <row r="233" spans="1:24" ht="15.75" customHeight="1">
      <c r="A233" s="4" t="s">
        <v>21</v>
      </c>
      <c r="B233" s="4" t="s">
        <v>802</v>
      </c>
      <c r="C233" s="4" t="s">
        <v>799</v>
      </c>
      <c r="D233" s="4" t="s">
        <v>23</v>
      </c>
      <c r="E233" s="4" t="s">
        <v>803</v>
      </c>
      <c r="F233" s="4" t="s">
        <v>173</v>
      </c>
      <c r="G233" s="5">
        <v>39</v>
      </c>
      <c r="H233" s="4" t="s">
        <v>552</v>
      </c>
      <c r="I233" s="4" t="s">
        <v>189</v>
      </c>
      <c r="J233" s="4" t="s">
        <v>281</v>
      </c>
      <c r="K233" s="5" t="s">
        <v>29</v>
      </c>
      <c r="L233" s="6">
        <v>0.1875</v>
      </c>
      <c r="M233" s="4" t="s">
        <v>30</v>
      </c>
      <c r="N233" s="4" t="s">
        <v>189</v>
      </c>
      <c r="O233" s="4" t="s">
        <v>801</v>
      </c>
      <c r="P233" s="5" t="s">
        <v>32</v>
      </c>
      <c r="Q233" s="7">
        <v>0.78472222222222221</v>
      </c>
      <c r="R233" s="4" t="s">
        <v>30</v>
      </c>
      <c r="S233" s="4" t="s">
        <v>553</v>
      </c>
      <c r="T233" s="4"/>
      <c r="U233" s="8"/>
      <c r="V233" s="8"/>
      <c r="W233">
        <v>75985763</v>
      </c>
      <c r="X233" t="s">
        <v>43</v>
      </c>
    </row>
    <row r="234" spans="1:24" ht="15.75" customHeight="1">
      <c r="A234" s="4" t="s">
        <v>21</v>
      </c>
      <c r="B234" s="4" t="s">
        <v>804</v>
      </c>
      <c r="C234" s="4" t="s">
        <v>804</v>
      </c>
      <c r="D234" s="4" t="s">
        <v>23</v>
      </c>
      <c r="E234" s="4" t="s">
        <v>805</v>
      </c>
      <c r="F234" s="4" t="s">
        <v>806</v>
      </c>
      <c r="G234" s="5">
        <v>40</v>
      </c>
      <c r="H234" s="4" t="s">
        <v>552</v>
      </c>
      <c r="I234" s="4" t="s">
        <v>114</v>
      </c>
      <c r="J234" s="4" t="s">
        <v>184</v>
      </c>
      <c r="K234" s="5" t="s">
        <v>29</v>
      </c>
      <c r="L234" s="6">
        <v>0.18055555555555555</v>
      </c>
      <c r="M234" s="4" t="s">
        <v>30</v>
      </c>
      <c r="N234" s="4" t="s">
        <v>367</v>
      </c>
      <c r="O234" s="4" t="s">
        <v>807</v>
      </c>
      <c r="P234" s="5" t="s">
        <v>32</v>
      </c>
      <c r="Q234" s="7">
        <v>0.4861111111111111</v>
      </c>
      <c r="R234" s="4" t="s">
        <v>30</v>
      </c>
      <c r="S234" s="4" t="s">
        <v>553</v>
      </c>
      <c r="T234" s="4"/>
      <c r="U234" s="8"/>
      <c r="V234" s="8"/>
      <c r="W234">
        <v>75985804</v>
      </c>
      <c r="X234" t="s">
        <v>61</v>
      </c>
    </row>
    <row r="235" spans="1:24" ht="15.75" customHeight="1">
      <c r="A235" s="4" t="s">
        <v>21</v>
      </c>
      <c r="B235" s="4" t="s">
        <v>808</v>
      </c>
      <c r="C235" s="4" t="s">
        <v>804</v>
      </c>
      <c r="D235" s="4" t="s">
        <v>23</v>
      </c>
      <c r="E235" s="4" t="s">
        <v>809</v>
      </c>
      <c r="F235" s="4" t="s">
        <v>173</v>
      </c>
      <c r="G235" s="5">
        <v>36</v>
      </c>
      <c r="H235" s="4" t="s">
        <v>552</v>
      </c>
      <c r="I235" s="4" t="s">
        <v>189</v>
      </c>
      <c r="J235" s="4" t="s">
        <v>281</v>
      </c>
      <c r="K235" s="5" t="s">
        <v>29</v>
      </c>
      <c r="L235" s="6">
        <v>0.1875</v>
      </c>
      <c r="M235" s="4" t="s">
        <v>30</v>
      </c>
      <c r="N235" s="4" t="s">
        <v>189</v>
      </c>
      <c r="O235" s="4" t="s">
        <v>607</v>
      </c>
      <c r="P235" s="5" t="s">
        <v>32</v>
      </c>
      <c r="Q235" s="7">
        <v>0.3125</v>
      </c>
      <c r="R235" s="4" t="s">
        <v>30</v>
      </c>
      <c r="S235" s="4" t="s">
        <v>553</v>
      </c>
      <c r="T235" s="4"/>
      <c r="U235" s="8"/>
      <c r="V235" s="8"/>
      <c r="W235">
        <v>75985804</v>
      </c>
      <c r="X235" t="s">
        <v>61</v>
      </c>
    </row>
    <row r="236" spans="1:24" ht="15.75" customHeight="1">
      <c r="A236" s="4" t="s">
        <v>21</v>
      </c>
      <c r="B236" s="4" t="s">
        <v>810</v>
      </c>
      <c r="C236" s="4" t="s">
        <v>810</v>
      </c>
      <c r="D236" s="4" t="s">
        <v>23</v>
      </c>
      <c r="E236" s="4" t="s">
        <v>811</v>
      </c>
      <c r="F236" s="4" t="s">
        <v>173</v>
      </c>
      <c r="G236" s="5">
        <v>37</v>
      </c>
      <c r="H236" s="4" t="s">
        <v>552</v>
      </c>
      <c r="I236" s="4" t="s">
        <v>666</v>
      </c>
      <c r="J236" s="4" t="s">
        <v>666</v>
      </c>
      <c r="K236" s="5" t="s">
        <v>29</v>
      </c>
      <c r="L236" s="6">
        <v>0.72222222222222221</v>
      </c>
      <c r="M236" s="4" t="s">
        <v>41</v>
      </c>
      <c r="N236" s="4" t="s">
        <v>367</v>
      </c>
      <c r="O236" s="4" t="s">
        <v>807</v>
      </c>
      <c r="P236" s="5" t="s">
        <v>32</v>
      </c>
      <c r="Q236" s="7">
        <v>0.4861111111111111</v>
      </c>
      <c r="R236" s="4" t="s">
        <v>30</v>
      </c>
      <c r="S236" s="4" t="s">
        <v>553</v>
      </c>
      <c r="T236" s="4" t="s">
        <v>812</v>
      </c>
      <c r="U236" s="4"/>
      <c r="V236" s="8"/>
      <c r="W236">
        <v>75985812</v>
      </c>
      <c r="X236" t="s">
        <v>43</v>
      </c>
    </row>
    <row r="237" spans="1:24" ht="15.75" customHeight="1">
      <c r="A237" s="4" t="s">
        <v>21</v>
      </c>
      <c r="B237" s="4" t="s">
        <v>813</v>
      </c>
      <c r="C237" s="4" t="s">
        <v>810</v>
      </c>
      <c r="D237" s="4" t="s">
        <v>45</v>
      </c>
      <c r="E237" s="4" t="s">
        <v>814</v>
      </c>
      <c r="F237" s="4" t="s">
        <v>583</v>
      </c>
      <c r="G237" s="5">
        <v>37</v>
      </c>
      <c r="H237" s="4" t="s">
        <v>552</v>
      </c>
      <c r="I237" s="4" t="s">
        <v>666</v>
      </c>
      <c r="J237" s="4" t="s">
        <v>666</v>
      </c>
      <c r="K237" s="5" t="s">
        <v>29</v>
      </c>
      <c r="L237" s="6">
        <v>0.72222222222222221</v>
      </c>
      <c r="M237" s="4" t="s">
        <v>41</v>
      </c>
      <c r="N237" s="4" t="s">
        <v>367</v>
      </c>
      <c r="O237" s="4" t="s">
        <v>807</v>
      </c>
      <c r="P237" s="5" t="s">
        <v>32</v>
      </c>
      <c r="Q237" s="7">
        <v>0.4861111111111111</v>
      </c>
      <c r="R237" s="4" t="s">
        <v>30</v>
      </c>
      <c r="S237" s="4" t="s">
        <v>553</v>
      </c>
      <c r="T237" s="4"/>
      <c r="U237" s="4"/>
      <c r="V237" s="8"/>
      <c r="W237">
        <v>75985812</v>
      </c>
      <c r="X237" t="s">
        <v>43</v>
      </c>
    </row>
    <row r="238" spans="1:24" ht="15.75" customHeight="1">
      <c r="A238" s="4" t="s">
        <v>21</v>
      </c>
      <c r="B238" s="4" t="s">
        <v>815</v>
      </c>
      <c r="C238" s="4" t="s">
        <v>815</v>
      </c>
      <c r="D238" s="4" t="s">
        <v>23</v>
      </c>
      <c r="E238" s="4" t="s">
        <v>816</v>
      </c>
      <c r="F238" s="4" t="s">
        <v>817</v>
      </c>
      <c r="G238" s="5">
        <v>72</v>
      </c>
      <c r="H238" s="4" t="s">
        <v>552</v>
      </c>
      <c r="I238" s="4" t="s">
        <v>114</v>
      </c>
      <c r="J238" s="4" t="s">
        <v>184</v>
      </c>
      <c r="K238" s="5" t="s">
        <v>29</v>
      </c>
      <c r="L238" s="6">
        <v>0.18055555555555555</v>
      </c>
      <c r="M238" s="4" t="s">
        <v>30</v>
      </c>
      <c r="N238" s="4" t="s">
        <v>67</v>
      </c>
      <c r="O238" s="4" t="s">
        <v>292</v>
      </c>
      <c r="P238" s="5" t="s">
        <v>774</v>
      </c>
      <c r="Q238" s="7">
        <v>0.3263888888888889</v>
      </c>
      <c r="R238" s="4" t="s">
        <v>41</v>
      </c>
      <c r="S238" s="4" t="s">
        <v>553</v>
      </c>
      <c r="T238" s="4"/>
      <c r="U238" s="8"/>
      <c r="V238" s="4"/>
      <c r="W238">
        <v>75985843</v>
      </c>
      <c r="X238" t="s">
        <v>43</v>
      </c>
    </row>
    <row r="239" spans="1:24" ht="15.75" customHeight="1">
      <c r="A239" s="4" t="s">
        <v>21</v>
      </c>
      <c r="B239" s="4" t="s">
        <v>818</v>
      </c>
      <c r="C239" s="4" t="s">
        <v>815</v>
      </c>
      <c r="D239" s="4" t="s">
        <v>45</v>
      </c>
      <c r="E239" s="4" t="s">
        <v>819</v>
      </c>
      <c r="F239" s="4" t="s">
        <v>817</v>
      </c>
      <c r="G239" s="5">
        <v>70</v>
      </c>
      <c r="H239" s="4" t="s">
        <v>552</v>
      </c>
      <c r="I239" s="4" t="s">
        <v>114</v>
      </c>
      <c r="J239" s="4" t="s">
        <v>184</v>
      </c>
      <c r="K239" s="5" t="s">
        <v>29</v>
      </c>
      <c r="L239" s="6">
        <v>0.18055555555555555</v>
      </c>
      <c r="M239" s="4" t="s">
        <v>30</v>
      </c>
      <c r="N239" s="4" t="s">
        <v>67</v>
      </c>
      <c r="O239" s="4" t="s">
        <v>292</v>
      </c>
      <c r="P239" s="5" t="s">
        <v>774</v>
      </c>
      <c r="Q239" s="7">
        <v>0.3263888888888889</v>
      </c>
      <c r="R239" s="4" t="s">
        <v>41</v>
      </c>
      <c r="S239" s="4" t="s">
        <v>553</v>
      </c>
      <c r="T239" s="4"/>
      <c r="U239" s="8"/>
      <c r="V239" s="4"/>
      <c r="W239">
        <v>75985843</v>
      </c>
      <c r="X239" t="s">
        <v>43</v>
      </c>
    </row>
    <row r="240" spans="1:24" ht="15.75" customHeight="1">
      <c r="A240" s="4" t="s">
        <v>21</v>
      </c>
      <c r="B240" s="4" t="s">
        <v>820</v>
      </c>
      <c r="C240" s="4" t="s">
        <v>820</v>
      </c>
      <c r="D240" s="4" t="s">
        <v>45</v>
      </c>
      <c r="E240" s="4" t="s">
        <v>821</v>
      </c>
      <c r="F240" s="4" t="s">
        <v>173</v>
      </c>
      <c r="G240" s="5">
        <v>61</v>
      </c>
      <c r="H240" s="4" t="s">
        <v>552</v>
      </c>
      <c r="I240" s="4" t="s">
        <v>189</v>
      </c>
      <c r="J240" s="4" t="s">
        <v>281</v>
      </c>
      <c r="K240" s="5" t="s">
        <v>29</v>
      </c>
      <c r="L240" s="6">
        <v>0.1875</v>
      </c>
      <c r="M240" s="4" t="s">
        <v>30</v>
      </c>
      <c r="N240" s="4" t="s">
        <v>189</v>
      </c>
      <c r="O240" s="4" t="s">
        <v>607</v>
      </c>
      <c r="P240" s="5" t="s">
        <v>32</v>
      </c>
      <c r="Q240" s="7">
        <v>0.3125</v>
      </c>
      <c r="R240" s="4" t="s">
        <v>30</v>
      </c>
      <c r="S240" s="4" t="s">
        <v>553</v>
      </c>
      <c r="T240" s="4"/>
      <c r="U240" s="8"/>
      <c r="V240" s="8"/>
      <c r="W240">
        <v>75985866</v>
      </c>
      <c r="X240" t="s">
        <v>35</v>
      </c>
    </row>
    <row r="241" spans="1:24" ht="15.75" customHeight="1">
      <c r="A241" s="4" t="s">
        <v>21</v>
      </c>
      <c r="B241" s="4" t="s">
        <v>822</v>
      </c>
      <c r="C241" s="4" t="s">
        <v>822</v>
      </c>
      <c r="D241" s="4" t="s">
        <v>23</v>
      </c>
      <c r="E241" s="4" t="s">
        <v>823</v>
      </c>
      <c r="F241" s="4" t="s">
        <v>824</v>
      </c>
      <c r="G241" s="5">
        <v>31</v>
      </c>
      <c r="H241" s="4" t="s">
        <v>552</v>
      </c>
      <c r="I241" s="4" t="s">
        <v>114</v>
      </c>
      <c r="J241" s="4" t="s">
        <v>184</v>
      </c>
      <c r="K241" s="5" t="s">
        <v>29</v>
      </c>
      <c r="L241" s="6">
        <v>0.18055555555555555</v>
      </c>
      <c r="M241" s="4" t="s">
        <v>30</v>
      </c>
      <c r="N241" s="4" t="s">
        <v>114</v>
      </c>
      <c r="O241" s="4" t="s">
        <v>185</v>
      </c>
      <c r="P241" s="5" t="s">
        <v>32</v>
      </c>
      <c r="Q241" s="7">
        <v>0.70138888888888884</v>
      </c>
      <c r="R241" s="4" t="s">
        <v>30</v>
      </c>
      <c r="S241" s="4" t="s">
        <v>553</v>
      </c>
      <c r="T241" s="4"/>
      <c r="U241" s="8"/>
      <c r="V241" s="8"/>
      <c r="W241">
        <v>75985881</v>
      </c>
      <c r="X241" t="s">
        <v>43</v>
      </c>
    </row>
    <row r="242" spans="1:24" ht="15.75" customHeight="1">
      <c r="A242" s="4" t="s">
        <v>21</v>
      </c>
      <c r="B242" s="4" t="s">
        <v>825</v>
      </c>
      <c r="C242" s="4" t="s">
        <v>822</v>
      </c>
      <c r="D242" s="4" t="s">
        <v>23</v>
      </c>
      <c r="E242" s="4" t="s">
        <v>826</v>
      </c>
      <c r="F242" s="4" t="s">
        <v>827</v>
      </c>
      <c r="G242" s="5">
        <v>48</v>
      </c>
      <c r="H242" s="4" t="s">
        <v>552</v>
      </c>
      <c r="I242" s="4" t="s">
        <v>586</v>
      </c>
      <c r="J242" s="4" t="s">
        <v>828</v>
      </c>
      <c r="K242" s="5" t="s">
        <v>29</v>
      </c>
      <c r="L242" s="6">
        <v>0.5625</v>
      </c>
      <c r="M242" s="4" t="s">
        <v>30</v>
      </c>
      <c r="N242" s="4" t="s">
        <v>586</v>
      </c>
      <c r="O242" s="4" t="s">
        <v>587</v>
      </c>
      <c r="P242" s="5" t="s">
        <v>32</v>
      </c>
      <c r="Q242" s="7">
        <v>0.85763888888888884</v>
      </c>
      <c r="R242" s="4" t="s">
        <v>30</v>
      </c>
      <c r="S242" s="4" t="s">
        <v>553</v>
      </c>
      <c r="T242" s="4" t="s">
        <v>829</v>
      </c>
      <c r="U242" s="8"/>
      <c r="V242" s="8"/>
      <c r="W242">
        <v>75985881</v>
      </c>
      <c r="X242" t="s">
        <v>43</v>
      </c>
    </row>
    <row r="243" spans="1:24" ht="15.75" customHeight="1">
      <c r="A243" s="4" t="s">
        <v>21</v>
      </c>
      <c r="B243" s="4" t="s">
        <v>830</v>
      </c>
      <c r="C243" s="4" t="s">
        <v>830</v>
      </c>
      <c r="D243" s="4" t="s">
        <v>45</v>
      </c>
      <c r="E243" s="4" t="s">
        <v>831</v>
      </c>
      <c r="F243" s="4" t="s">
        <v>832</v>
      </c>
      <c r="G243" s="5">
        <v>68</v>
      </c>
      <c r="H243" s="4" t="s">
        <v>552</v>
      </c>
      <c r="I243" s="4" t="s">
        <v>114</v>
      </c>
      <c r="J243" s="4" t="s">
        <v>184</v>
      </c>
      <c r="K243" s="5" t="s">
        <v>29</v>
      </c>
      <c r="L243" s="6">
        <v>0.18055555555555555</v>
      </c>
      <c r="M243" s="4" t="s">
        <v>30</v>
      </c>
      <c r="N243" s="4" t="s">
        <v>114</v>
      </c>
      <c r="O243" s="4" t="s">
        <v>185</v>
      </c>
      <c r="P243" s="5" t="s">
        <v>32</v>
      </c>
      <c r="Q243" s="7">
        <v>0.70138888888888884</v>
      </c>
      <c r="R243" s="4" t="s">
        <v>30</v>
      </c>
      <c r="S243" s="4" t="s">
        <v>553</v>
      </c>
      <c r="T243" s="4"/>
      <c r="U243" s="8"/>
      <c r="V243" s="8"/>
      <c r="W243">
        <v>75985900</v>
      </c>
      <c r="X243" t="s">
        <v>35</v>
      </c>
    </row>
    <row r="244" spans="1:24" ht="15.75" customHeight="1">
      <c r="A244" s="4" t="s">
        <v>21</v>
      </c>
      <c r="B244" s="4" t="s">
        <v>833</v>
      </c>
      <c r="C244" s="4" t="s">
        <v>833</v>
      </c>
      <c r="D244" s="4" t="s">
        <v>45</v>
      </c>
      <c r="E244" s="4" t="s">
        <v>834</v>
      </c>
      <c r="F244" s="4" t="s">
        <v>835</v>
      </c>
      <c r="G244" s="5">
        <v>59</v>
      </c>
      <c r="H244" s="4" t="s">
        <v>552</v>
      </c>
      <c r="I244" s="4" t="s">
        <v>67</v>
      </c>
      <c r="J244" s="4" t="s">
        <v>126</v>
      </c>
      <c r="K244" s="5" t="s">
        <v>29</v>
      </c>
      <c r="L244" s="6">
        <v>0.72222222222222221</v>
      </c>
      <c r="M244" s="4" t="s">
        <v>41</v>
      </c>
      <c r="N244" s="4" t="s">
        <v>67</v>
      </c>
      <c r="O244" s="4" t="s">
        <v>127</v>
      </c>
      <c r="P244" s="5" t="s">
        <v>32</v>
      </c>
      <c r="Q244" s="7">
        <v>0.66666666666666663</v>
      </c>
      <c r="R244" s="4" t="s">
        <v>41</v>
      </c>
      <c r="S244" s="4" t="s">
        <v>553</v>
      </c>
      <c r="T244" s="4"/>
      <c r="U244" s="8"/>
      <c r="V244" s="4"/>
      <c r="W244">
        <v>75985925</v>
      </c>
      <c r="X244" t="s">
        <v>61</v>
      </c>
    </row>
    <row r="245" spans="1:24" ht="15.75" customHeight="1">
      <c r="A245" s="4" t="s">
        <v>21</v>
      </c>
      <c r="B245" s="4" t="s">
        <v>836</v>
      </c>
      <c r="C245" s="4" t="s">
        <v>833</v>
      </c>
      <c r="D245" s="4" t="s">
        <v>45</v>
      </c>
      <c r="E245" s="4" t="s">
        <v>837</v>
      </c>
      <c r="F245" s="4" t="s">
        <v>731</v>
      </c>
      <c r="G245" s="5">
        <v>27</v>
      </c>
      <c r="H245" s="4" t="s">
        <v>552</v>
      </c>
      <c r="I245" s="4" t="s">
        <v>479</v>
      </c>
      <c r="J245" s="4" t="s">
        <v>838</v>
      </c>
      <c r="K245" s="4" t="s">
        <v>29</v>
      </c>
      <c r="L245" s="10">
        <v>0.91666666666666663</v>
      </c>
      <c r="M245" s="4" t="s">
        <v>30</v>
      </c>
      <c r="N245" s="4" t="s">
        <v>189</v>
      </c>
      <c r="O245" s="4" t="s">
        <v>191</v>
      </c>
      <c r="P245" s="4" t="s">
        <v>32</v>
      </c>
      <c r="Q245" s="11">
        <v>0.87152777777777779</v>
      </c>
      <c r="R245" s="4" t="s">
        <v>30</v>
      </c>
      <c r="S245" s="4" t="s">
        <v>553</v>
      </c>
      <c r="T245" s="4"/>
      <c r="U245" s="8"/>
      <c r="V245" s="8"/>
      <c r="W245">
        <v>75985925</v>
      </c>
      <c r="X245" t="s">
        <v>61</v>
      </c>
    </row>
    <row r="246" spans="1:24" ht="15.75" customHeight="1">
      <c r="A246" s="4" t="s">
        <v>21</v>
      </c>
      <c r="B246" s="4" t="s">
        <v>839</v>
      </c>
      <c r="C246" s="4" t="s">
        <v>839</v>
      </c>
      <c r="D246" s="4" t="s">
        <v>45</v>
      </c>
      <c r="E246" s="4" t="s">
        <v>840</v>
      </c>
      <c r="F246" s="4" t="s">
        <v>841</v>
      </c>
      <c r="G246" s="5">
        <v>38</v>
      </c>
      <c r="H246" s="4" t="s">
        <v>552</v>
      </c>
      <c r="I246" s="4" t="s">
        <v>479</v>
      </c>
      <c r="J246" s="4" t="s">
        <v>842</v>
      </c>
      <c r="K246" s="5" t="s">
        <v>29</v>
      </c>
      <c r="L246" s="6">
        <v>0.60763888888888884</v>
      </c>
      <c r="M246" s="4" t="s">
        <v>30</v>
      </c>
      <c r="N246" s="4" t="s">
        <v>39</v>
      </c>
      <c r="O246" s="4" t="s">
        <v>42</v>
      </c>
      <c r="P246" s="5" t="s">
        <v>32</v>
      </c>
      <c r="Q246" s="7">
        <v>0.68402777777777779</v>
      </c>
      <c r="R246" s="4" t="s">
        <v>41</v>
      </c>
      <c r="S246" s="4" t="s">
        <v>553</v>
      </c>
      <c r="T246" s="4"/>
      <c r="U246" s="8"/>
      <c r="V246" s="8"/>
      <c r="W246">
        <v>75985939</v>
      </c>
      <c r="X246" t="s">
        <v>61</v>
      </c>
    </row>
    <row r="247" spans="1:24" ht="15.75" customHeight="1">
      <c r="A247" s="4" t="s">
        <v>21</v>
      </c>
      <c r="B247" s="4" t="s">
        <v>843</v>
      </c>
      <c r="C247" s="4" t="s">
        <v>839</v>
      </c>
      <c r="D247" s="4" t="s">
        <v>45</v>
      </c>
      <c r="E247" s="4" t="s">
        <v>844</v>
      </c>
      <c r="F247" s="4" t="s">
        <v>731</v>
      </c>
      <c r="G247" s="5">
        <v>61</v>
      </c>
      <c r="H247" s="4" t="s">
        <v>552</v>
      </c>
      <c r="I247" s="4" t="s">
        <v>39</v>
      </c>
      <c r="J247" s="4" t="s">
        <v>40</v>
      </c>
      <c r="K247" s="5" t="s">
        <v>29</v>
      </c>
      <c r="L247" s="6">
        <v>0.59027777777777779</v>
      </c>
      <c r="M247" s="4" t="s">
        <v>41</v>
      </c>
      <c r="N247" s="4" t="s">
        <v>39</v>
      </c>
      <c r="O247" s="4" t="s">
        <v>42</v>
      </c>
      <c r="P247" s="5" t="s">
        <v>32</v>
      </c>
      <c r="Q247" s="7">
        <v>0.68402777777777779</v>
      </c>
      <c r="R247" s="4" t="s">
        <v>41</v>
      </c>
      <c r="S247" s="4" t="s">
        <v>553</v>
      </c>
      <c r="T247" s="4"/>
      <c r="U247" s="8"/>
      <c r="V247" s="8"/>
      <c r="W247">
        <v>75985939</v>
      </c>
      <c r="X247" t="s">
        <v>61</v>
      </c>
    </row>
    <row r="248" spans="1:24" ht="15.75" customHeight="1">
      <c r="A248" s="4" t="s">
        <v>21</v>
      </c>
      <c r="B248" s="4" t="s">
        <v>845</v>
      </c>
      <c r="C248" s="4" t="s">
        <v>845</v>
      </c>
      <c r="D248" s="4" t="s">
        <v>23</v>
      </c>
      <c r="E248" s="4" t="s">
        <v>846</v>
      </c>
      <c r="F248" s="4" t="s">
        <v>847</v>
      </c>
      <c r="G248" s="5">
        <v>39</v>
      </c>
      <c r="H248" s="4" t="s">
        <v>552</v>
      </c>
      <c r="I248" s="4" t="s">
        <v>157</v>
      </c>
      <c r="J248" s="4" t="s">
        <v>158</v>
      </c>
      <c r="K248" s="5" t="s">
        <v>29</v>
      </c>
      <c r="L248" s="6">
        <v>0.58680555555555558</v>
      </c>
      <c r="M248" s="4" t="s">
        <v>30</v>
      </c>
      <c r="N248" s="4" t="s">
        <v>449</v>
      </c>
      <c r="O248" s="4" t="s">
        <v>691</v>
      </c>
      <c r="P248" s="5" t="s">
        <v>32</v>
      </c>
      <c r="Q248" s="7">
        <v>0.46180555555555558</v>
      </c>
      <c r="R248" s="4" t="s">
        <v>30</v>
      </c>
      <c r="S248" s="4" t="s">
        <v>553</v>
      </c>
      <c r="T248" s="4"/>
      <c r="U248" s="4"/>
      <c r="V248" s="4"/>
      <c r="W248">
        <v>75985959</v>
      </c>
      <c r="X248" t="s">
        <v>43</v>
      </c>
    </row>
    <row r="249" spans="1:24" ht="15.75" customHeight="1">
      <c r="A249" s="4" t="s">
        <v>21</v>
      </c>
      <c r="B249" s="4" t="s">
        <v>848</v>
      </c>
      <c r="C249" s="4" t="s">
        <v>845</v>
      </c>
      <c r="D249" s="4" t="s">
        <v>23</v>
      </c>
      <c r="E249" s="4" t="s">
        <v>849</v>
      </c>
      <c r="F249" s="4" t="s">
        <v>850</v>
      </c>
      <c r="G249" s="5">
        <v>12</v>
      </c>
      <c r="H249" s="4" t="s">
        <v>552</v>
      </c>
      <c r="I249" s="4" t="s">
        <v>114</v>
      </c>
      <c r="J249" s="4" t="s">
        <v>115</v>
      </c>
      <c r="K249" s="5" t="s">
        <v>29</v>
      </c>
      <c r="L249" s="6">
        <v>0.625</v>
      </c>
      <c r="M249" s="4" t="s">
        <v>30</v>
      </c>
      <c r="N249" s="4" t="s">
        <v>114</v>
      </c>
      <c r="O249" s="4" t="s">
        <v>116</v>
      </c>
      <c r="P249" s="5" t="s">
        <v>32</v>
      </c>
      <c r="Q249" s="7">
        <v>0.47916666666666669</v>
      </c>
      <c r="R249" s="4" t="s">
        <v>30</v>
      </c>
      <c r="S249" s="4" t="s">
        <v>553</v>
      </c>
      <c r="T249" s="4"/>
      <c r="U249" s="4"/>
      <c r="V249" s="4"/>
      <c r="W249">
        <v>75985959</v>
      </c>
      <c r="X249" t="s">
        <v>43</v>
      </c>
    </row>
    <row r="250" spans="1:24" ht="15.75" customHeight="1">
      <c r="A250" s="4" t="s">
        <v>21</v>
      </c>
      <c r="B250" s="4" t="s">
        <v>851</v>
      </c>
      <c r="C250" s="4" t="s">
        <v>851</v>
      </c>
      <c r="D250" s="4" t="s">
        <v>23</v>
      </c>
      <c r="E250" s="4" t="s">
        <v>852</v>
      </c>
      <c r="F250" s="4" t="s">
        <v>583</v>
      </c>
      <c r="G250" s="5">
        <v>31</v>
      </c>
      <c r="H250" s="4" t="s">
        <v>552</v>
      </c>
      <c r="I250" s="4" t="s">
        <v>114</v>
      </c>
      <c r="J250" s="4" t="s">
        <v>115</v>
      </c>
      <c r="K250" s="5" t="s">
        <v>29</v>
      </c>
      <c r="L250" s="6">
        <v>0.625</v>
      </c>
      <c r="M250" s="4" t="s">
        <v>30</v>
      </c>
      <c r="N250" s="4" t="s">
        <v>479</v>
      </c>
      <c r="O250" s="4" t="s">
        <v>853</v>
      </c>
      <c r="P250" s="5" t="s">
        <v>32</v>
      </c>
      <c r="Q250" s="7">
        <v>0.31944444444444442</v>
      </c>
      <c r="R250" s="4" t="s">
        <v>30</v>
      </c>
      <c r="S250" s="4" t="s">
        <v>553</v>
      </c>
      <c r="T250" s="4"/>
      <c r="U250" s="8"/>
      <c r="V250" s="8"/>
      <c r="W250">
        <v>75985989</v>
      </c>
      <c r="X250" t="s">
        <v>61</v>
      </c>
    </row>
    <row r="251" spans="1:24" ht="15.75" customHeight="1">
      <c r="A251" s="4" t="s">
        <v>21</v>
      </c>
      <c r="B251" s="4" t="s">
        <v>854</v>
      </c>
      <c r="C251" s="4" t="s">
        <v>851</v>
      </c>
      <c r="D251" s="4" t="s">
        <v>23</v>
      </c>
      <c r="E251" s="4" t="s">
        <v>855</v>
      </c>
      <c r="F251" s="4" t="s">
        <v>173</v>
      </c>
      <c r="G251" s="5">
        <v>68</v>
      </c>
      <c r="H251" s="4" t="s">
        <v>552</v>
      </c>
      <c r="I251" s="4" t="s">
        <v>114</v>
      </c>
      <c r="J251" s="4" t="s">
        <v>115</v>
      </c>
      <c r="K251" s="5" t="s">
        <v>29</v>
      </c>
      <c r="L251" s="6">
        <v>0.625</v>
      </c>
      <c r="M251" s="4" t="s">
        <v>30</v>
      </c>
      <c r="N251" s="4" t="s">
        <v>114</v>
      </c>
      <c r="O251" s="4" t="s">
        <v>185</v>
      </c>
      <c r="P251" s="5" t="s">
        <v>32</v>
      </c>
      <c r="Q251" s="7">
        <v>0.70138888888888884</v>
      </c>
      <c r="R251" s="4" t="s">
        <v>30</v>
      </c>
      <c r="S251" s="4" t="s">
        <v>553</v>
      </c>
      <c r="T251" s="4"/>
      <c r="U251" s="8"/>
      <c r="V251" s="8"/>
      <c r="W251">
        <v>75985989</v>
      </c>
      <c r="X251" t="s">
        <v>61</v>
      </c>
    </row>
    <row r="252" spans="1:24" ht="15.75" customHeight="1">
      <c r="A252" s="4" t="s">
        <v>21</v>
      </c>
      <c r="B252" s="4" t="s">
        <v>856</v>
      </c>
      <c r="C252" s="4" t="s">
        <v>856</v>
      </c>
      <c r="D252" s="4" t="s">
        <v>45</v>
      </c>
      <c r="E252" s="4" t="s">
        <v>857</v>
      </c>
      <c r="F252" s="4" t="s">
        <v>858</v>
      </c>
      <c r="G252" s="5">
        <v>43</v>
      </c>
      <c r="H252" s="4" t="s">
        <v>552</v>
      </c>
      <c r="I252" s="4" t="s">
        <v>309</v>
      </c>
      <c r="J252" s="4" t="s">
        <v>310</v>
      </c>
      <c r="K252" s="5" t="s">
        <v>29</v>
      </c>
      <c r="L252" s="6">
        <v>0.46875</v>
      </c>
      <c r="M252" s="4" t="s">
        <v>41</v>
      </c>
      <c r="N252" s="4" t="s">
        <v>449</v>
      </c>
      <c r="O252" s="4" t="s">
        <v>691</v>
      </c>
      <c r="P252" s="5" t="s">
        <v>32</v>
      </c>
      <c r="Q252" s="7">
        <v>0.46180555555555558</v>
      </c>
      <c r="R252" s="4" t="s">
        <v>30</v>
      </c>
      <c r="S252" s="4" t="s">
        <v>553</v>
      </c>
      <c r="T252" s="4" t="s">
        <v>692</v>
      </c>
      <c r="U252" s="4"/>
      <c r="V252" s="4"/>
      <c r="W252">
        <v>75986007</v>
      </c>
      <c r="X252" t="s">
        <v>43</v>
      </c>
    </row>
    <row r="253" spans="1:24" ht="15.75" customHeight="1">
      <c r="A253" s="4" t="s">
        <v>21</v>
      </c>
      <c r="B253" s="4" t="s">
        <v>859</v>
      </c>
      <c r="C253" s="4" t="s">
        <v>856</v>
      </c>
      <c r="D253" s="4" t="s">
        <v>23</v>
      </c>
      <c r="E253" s="4" t="s">
        <v>860</v>
      </c>
      <c r="F253" s="4" t="s">
        <v>412</v>
      </c>
      <c r="G253" s="5">
        <v>47</v>
      </c>
      <c r="H253" s="4" t="s">
        <v>552</v>
      </c>
      <c r="I253" s="4" t="s">
        <v>309</v>
      </c>
      <c r="J253" s="4" t="s">
        <v>310</v>
      </c>
      <c r="K253" s="5" t="s">
        <v>29</v>
      </c>
      <c r="L253" s="6">
        <v>0.46875</v>
      </c>
      <c r="M253" s="4" t="s">
        <v>41</v>
      </c>
      <c r="N253" s="4" t="s">
        <v>449</v>
      </c>
      <c r="O253" s="4" t="s">
        <v>691</v>
      </c>
      <c r="P253" s="5" t="s">
        <v>32</v>
      </c>
      <c r="Q253" s="7">
        <v>0.46180555555555558</v>
      </c>
      <c r="R253" s="4" t="s">
        <v>30</v>
      </c>
      <c r="S253" s="4" t="s">
        <v>553</v>
      </c>
      <c r="T253" s="4" t="s">
        <v>692</v>
      </c>
      <c r="U253" s="4"/>
      <c r="V253" s="4"/>
      <c r="W253">
        <v>75986007</v>
      </c>
      <c r="X253" t="s">
        <v>43</v>
      </c>
    </row>
    <row r="254" spans="1:24" ht="15.75" customHeight="1">
      <c r="A254" s="4" t="s">
        <v>21</v>
      </c>
      <c r="B254" s="4" t="s">
        <v>861</v>
      </c>
      <c r="C254" s="4" t="s">
        <v>861</v>
      </c>
      <c r="D254" s="4" t="s">
        <v>45</v>
      </c>
      <c r="E254" s="4" t="s">
        <v>862</v>
      </c>
      <c r="F254" s="4" t="s">
        <v>863</v>
      </c>
      <c r="G254" s="5">
        <v>37</v>
      </c>
      <c r="H254" s="4" t="s">
        <v>552</v>
      </c>
      <c r="I254" s="4" t="s">
        <v>114</v>
      </c>
      <c r="J254" s="4" t="s">
        <v>115</v>
      </c>
      <c r="K254" s="5" t="s">
        <v>29</v>
      </c>
      <c r="L254" s="6">
        <v>0.625</v>
      </c>
      <c r="M254" s="4" t="s">
        <v>30</v>
      </c>
      <c r="N254" s="4" t="s">
        <v>114</v>
      </c>
      <c r="O254" s="4" t="s">
        <v>185</v>
      </c>
      <c r="P254" s="5" t="s">
        <v>32</v>
      </c>
      <c r="Q254" s="7">
        <v>0.70138888888888884</v>
      </c>
      <c r="R254" s="4" t="s">
        <v>30</v>
      </c>
      <c r="S254" s="4" t="s">
        <v>553</v>
      </c>
      <c r="T254" s="4"/>
      <c r="U254" s="8"/>
      <c r="V254" s="8"/>
      <c r="W254">
        <v>75986021</v>
      </c>
      <c r="X254" t="s">
        <v>61</v>
      </c>
    </row>
    <row r="255" spans="1:24" ht="15.75" customHeight="1">
      <c r="A255" s="4" t="s">
        <v>21</v>
      </c>
      <c r="B255" s="4" t="s">
        <v>864</v>
      </c>
      <c r="C255" s="4" t="s">
        <v>861</v>
      </c>
      <c r="D255" s="4" t="s">
        <v>45</v>
      </c>
      <c r="E255" s="4" t="s">
        <v>865</v>
      </c>
      <c r="F255" s="4" t="s">
        <v>866</v>
      </c>
      <c r="G255" s="5">
        <v>16</v>
      </c>
      <c r="H255" s="4" t="s">
        <v>552</v>
      </c>
      <c r="I255" s="4" t="s">
        <v>114</v>
      </c>
      <c r="J255" s="4" t="s">
        <v>115</v>
      </c>
      <c r="K255" s="5" t="s">
        <v>29</v>
      </c>
      <c r="L255" s="6">
        <v>0.625</v>
      </c>
      <c r="M255" s="4" t="s">
        <v>30</v>
      </c>
      <c r="N255" s="4" t="s">
        <v>114</v>
      </c>
      <c r="O255" s="4" t="s">
        <v>185</v>
      </c>
      <c r="P255" s="5" t="s">
        <v>32</v>
      </c>
      <c r="Q255" s="7">
        <v>0.70138888888888884</v>
      </c>
      <c r="R255" s="4" t="s">
        <v>30</v>
      </c>
      <c r="S255" s="4" t="s">
        <v>553</v>
      </c>
      <c r="T255" s="4"/>
      <c r="U255" s="8"/>
      <c r="V255" s="8"/>
      <c r="W255">
        <v>75986021</v>
      </c>
      <c r="X255" t="s">
        <v>61</v>
      </c>
    </row>
    <row r="256" spans="1:24" ht="15.75" customHeight="1">
      <c r="A256" s="4" t="s">
        <v>21</v>
      </c>
      <c r="B256" s="4" t="s">
        <v>867</v>
      </c>
      <c r="C256" s="4" t="s">
        <v>867</v>
      </c>
      <c r="D256" s="4" t="s">
        <v>23</v>
      </c>
      <c r="E256" s="4" t="s">
        <v>868</v>
      </c>
      <c r="F256" s="4" t="s">
        <v>869</v>
      </c>
      <c r="G256" s="5">
        <v>56</v>
      </c>
      <c r="H256" s="4" t="s">
        <v>552</v>
      </c>
      <c r="I256" s="4" t="s">
        <v>309</v>
      </c>
      <c r="J256" s="4" t="s">
        <v>310</v>
      </c>
      <c r="K256" s="5" t="s">
        <v>472</v>
      </c>
      <c r="L256" s="6">
        <v>0.46875</v>
      </c>
      <c r="M256" s="4" t="s">
        <v>41</v>
      </c>
      <c r="N256" s="4" t="s">
        <v>367</v>
      </c>
      <c r="O256" s="4" t="s">
        <v>870</v>
      </c>
      <c r="P256" s="5" t="s">
        <v>108</v>
      </c>
      <c r="Q256" s="7">
        <v>0.29166666666666669</v>
      </c>
      <c r="R256" s="4" t="s">
        <v>30</v>
      </c>
      <c r="S256" s="4" t="s">
        <v>553</v>
      </c>
      <c r="T256" s="4" t="s">
        <v>871</v>
      </c>
      <c r="U256" s="8"/>
      <c r="V256" s="8"/>
      <c r="W256">
        <v>94663030</v>
      </c>
      <c r="X256" t="s">
        <v>43</v>
      </c>
    </row>
    <row r="257" spans="1:24" ht="15.75" customHeight="1">
      <c r="A257" s="4" t="s">
        <v>21</v>
      </c>
      <c r="B257" s="4" t="s">
        <v>872</v>
      </c>
      <c r="C257" s="4" t="s">
        <v>867</v>
      </c>
      <c r="D257" s="4" t="s">
        <v>45</v>
      </c>
      <c r="E257" s="4" t="s">
        <v>873</v>
      </c>
      <c r="F257" s="4" t="s">
        <v>874</v>
      </c>
      <c r="G257" s="5">
        <v>56</v>
      </c>
      <c r="H257" s="4" t="s">
        <v>552</v>
      </c>
      <c r="I257" s="4" t="s">
        <v>309</v>
      </c>
      <c r="J257" s="4" t="s">
        <v>310</v>
      </c>
      <c r="K257" s="5" t="s">
        <v>472</v>
      </c>
      <c r="L257" s="6">
        <v>0.46875</v>
      </c>
      <c r="M257" s="4" t="s">
        <v>41</v>
      </c>
      <c r="N257" s="4" t="s">
        <v>367</v>
      </c>
      <c r="O257" s="4" t="s">
        <v>870</v>
      </c>
      <c r="P257" s="5" t="s">
        <v>108</v>
      </c>
      <c r="Q257" s="7">
        <v>0.29166666666666669</v>
      </c>
      <c r="R257" s="4" t="s">
        <v>30</v>
      </c>
      <c r="S257" s="4" t="s">
        <v>553</v>
      </c>
      <c r="T257" s="4"/>
      <c r="U257" s="8"/>
      <c r="V257" s="8"/>
      <c r="W257">
        <v>94663030</v>
      </c>
      <c r="X257" t="s">
        <v>43</v>
      </c>
    </row>
    <row r="258" spans="1:24" ht="15.75" customHeight="1">
      <c r="A258" s="4" t="s">
        <v>21</v>
      </c>
      <c r="B258" s="4" t="s">
        <v>875</v>
      </c>
      <c r="C258" s="4" t="s">
        <v>867</v>
      </c>
      <c r="D258" s="4" t="s">
        <v>23</v>
      </c>
      <c r="E258" s="4" t="s">
        <v>876</v>
      </c>
      <c r="F258" s="4" t="s">
        <v>869</v>
      </c>
      <c r="G258" s="5">
        <v>76</v>
      </c>
      <c r="H258" s="4" t="s">
        <v>552</v>
      </c>
      <c r="I258" s="4" t="s">
        <v>309</v>
      </c>
      <c r="J258" s="4" t="s">
        <v>310</v>
      </c>
      <c r="K258" s="5" t="s">
        <v>29</v>
      </c>
      <c r="L258" s="6">
        <v>0.46875</v>
      </c>
      <c r="M258" s="4" t="s">
        <v>41</v>
      </c>
      <c r="N258" s="4" t="s">
        <v>449</v>
      </c>
      <c r="O258" s="4" t="s">
        <v>691</v>
      </c>
      <c r="P258" s="5" t="s">
        <v>32</v>
      </c>
      <c r="Q258" s="7">
        <v>0.46180555555555558</v>
      </c>
      <c r="R258" s="4" t="s">
        <v>30</v>
      </c>
      <c r="S258" s="4" t="s">
        <v>553</v>
      </c>
      <c r="T258" s="4" t="s">
        <v>692</v>
      </c>
      <c r="U258" s="4"/>
      <c r="V258" s="4"/>
      <c r="W258">
        <v>75986049</v>
      </c>
      <c r="X258" t="s">
        <v>43</v>
      </c>
    </row>
    <row r="259" spans="1:24" ht="15.75" customHeight="1">
      <c r="A259" s="4" t="s">
        <v>21</v>
      </c>
      <c r="B259" s="4" t="s">
        <v>877</v>
      </c>
      <c r="C259" s="4" t="s">
        <v>867</v>
      </c>
      <c r="D259" s="4" t="s">
        <v>45</v>
      </c>
      <c r="E259" s="4" t="s">
        <v>878</v>
      </c>
      <c r="F259" s="4" t="s">
        <v>575</v>
      </c>
      <c r="G259" s="5">
        <v>75</v>
      </c>
      <c r="H259" s="4" t="s">
        <v>552</v>
      </c>
      <c r="I259" s="4" t="s">
        <v>309</v>
      </c>
      <c r="J259" s="4" t="s">
        <v>310</v>
      </c>
      <c r="K259" s="5" t="s">
        <v>29</v>
      </c>
      <c r="L259" s="6">
        <v>0.46875</v>
      </c>
      <c r="M259" s="4" t="s">
        <v>41</v>
      </c>
      <c r="N259" s="4" t="s">
        <v>449</v>
      </c>
      <c r="O259" s="4" t="s">
        <v>691</v>
      </c>
      <c r="P259" s="5" t="s">
        <v>32</v>
      </c>
      <c r="Q259" s="7">
        <v>0.46180555555555558</v>
      </c>
      <c r="R259" s="4" t="s">
        <v>30</v>
      </c>
      <c r="S259" s="4" t="s">
        <v>553</v>
      </c>
      <c r="T259" s="4" t="s">
        <v>692</v>
      </c>
      <c r="U259" s="4"/>
      <c r="V259" s="4"/>
      <c r="W259">
        <v>75986049</v>
      </c>
      <c r="X259" t="s">
        <v>43</v>
      </c>
    </row>
    <row r="260" spans="1:24" ht="15.75" customHeight="1">
      <c r="A260" s="4" t="s">
        <v>21</v>
      </c>
      <c r="B260" s="4" t="s">
        <v>879</v>
      </c>
      <c r="C260" s="4" t="s">
        <v>867</v>
      </c>
      <c r="D260" s="4" t="s">
        <v>23</v>
      </c>
      <c r="E260" s="4" t="s">
        <v>880</v>
      </c>
      <c r="F260" s="4" t="s">
        <v>881</v>
      </c>
      <c r="G260" s="5">
        <v>57</v>
      </c>
      <c r="H260" s="4" t="s">
        <v>552</v>
      </c>
      <c r="I260" s="4" t="s">
        <v>309</v>
      </c>
      <c r="J260" s="4" t="s">
        <v>310</v>
      </c>
      <c r="K260" s="5" t="s">
        <v>29</v>
      </c>
      <c r="L260" s="6">
        <v>0.46875</v>
      </c>
      <c r="M260" s="4" t="s">
        <v>41</v>
      </c>
      <c r="N260" s="4" t="s">
        <v>449</v>
      </c>
      <c r="O260" s="4" t="s">
        <v>691</v>
      </c>
      <c r="P260" s="5" t="s">
        <v>32</v>
      </c>
      <c r="Q260" s="7">
        <v>0.46180555555555558</v>
      </c>
      <c r="R260" s="4" t="s">
        <v>30</v>
      </c>
      <c r="S260" s="4" t="s">
        <v>553</v>
      </c>
      <c r="T260" s="4" t="s">
        <v>692</v>
      </c>
      <c r="U260" s="4"/>
      <c r="V260" s="4"/>
      <c r="W260">
        <v>75986058</v>
      </c>
      <c r="X260" t="s">
        <v>43</v>
      </c>
    </row>
    <row r="261" spans="1:24" ht="15.75" customHeight="1">
      <c r="A261" s="4" t="s">
        <v>21</v>
      </c>
      <c r="B261" s="4" t="s">
        <v>882</v>
      </c>
      <c r="C261" s="4" t="s">
        <v>867</v>
      </c>
      <c r="D261" s="4" t="s">
        <v>45</v>
      </c>
      <c r="E261" s="4" t="s">
        <v>883</v>
      </c>
      <c r="F261" s="4" t="s">
        <v>884</v>
      </c>
      <c r="G261" s="5">
        <v>56</v>
      </c>
      <c r="H261" s="4" t="s">
        <v>552</v>
      </c>
      <c r="I261" s="4" t="s">
        <v>309</v>
      </c>
      <c r="J261" s="4" t="s">
        <v>310</v>
      </c>
      <c r="K261" s="5" t="s">
        <v>29</v>
      </c>
      <c r="L261" s="6">
        <v>0.46875</v>
      </c>
      <c r="M261" s="4" t="s">
        <v>41</v>
      </c>
      <c r="N261" s="4" t="s">
        <v>449</v>
      </c>
      <c r="O261" s="4" t="s">
        <v>691</v>
      </c>
      <c r="P261" s="5" t="s">
        <v>32</v>
      </c>
      <c r="Q261" s="7">
        <v>0.46180555555555558</v>
      </c>
      <c r="R261" s="4" t="s">
        <v>30</v>
      </c>
      <c r="S261" s="4" t="s">
        <v>553</v>
      </c>
      <c r="T261" s="4" t="s">
        <v>692</v>
      </c>
      <c r="U261" s="4"/>
      <c r="V261" s="4"/>
      <c r="W261">
        <v>75986058</v>
      </c>
      <c r="X261" t="s">
        <v>43</v>
      </c>
    </row>
    <row r="262" spans="1:24" ht="15.75" customHeight="1">
      <c r="A262" s="4" t="s">
        <v>21</v>
      </c>
      <c r="B262" s="4" t="s">
        <v>885</v>
      </c>
      <c r="C262" s="4" t="s">
        <v>867</v>
      </c>
      <c r="D262" s="4" t="s">
        <v>45</v>
      </c>
      <c r="E262" s="4" t="s">
        <v>886</v>
      </c>
      <c r="F262" s="4" t="s">
        <v>887</v>
      </c>
      <c r="G262" s="5">
        <v>41</v>
      </c>
      <c r="H262" s="4" t="s">
        <v>552</v>
      </c>
      <c r="I262" s="4" t="s">
        <v>309</v>
      </c>
      <c r="J262" s="4" t="s">
        <v>310</v>
      </c>
      <c r="K262" s="5" t="s">
        <v>29</v>
      </c>
      <c r="L262" s="6">
        <v>0.46875</v>
      </c>
      <c r="M262" s="4" t="s">
        <v>41</v>
      </c>
      <c r="N262" s="4" t="s">
        <v>449</v>
      </c>
      <c r="O262" s="4" t="s">
        <v>691</v>
      </c>
      <c r="P262" s="5" t="s">
        <v>32</v>
      </c>
      <c r="Q262" s="7">
        <v>0.46180555555555558</v>
      </c>
      <c r="R262" s="4" t="s">
        <v>30</v>
      </c>
      <c r="S262" s="4" t="s">
        <v>553</v>
      </c>
      <c r="T262" s="4" t="s">
        <v>692</v>
      </c>
      <c r="U262" s="4"/>
      <c r="V262" s="4"/>
      <c r="W262">
        <v>75986142</v>
      </c>
      <c r="X262" t="s">
        <v>43</v>
      </c>
    </row>
    <row r="263" spans="1:24" ht="15.75" customHeight="1">
      <c r="A263" s="4" t="s">
        <v>21</v>
      </c>
      <c r="B263" s="4" t="s">
        <v>888</v>
      </c>
      <c r="C263" s="4" t="s">
        <v>867</v>
      </c>
      <c r="D263" s="4" t="s">
        <v>23</v>
      </c>
      <c r="E263" s="4" t="s">
        <v>889</v>
      </c>
      <c r="F263" s="4" t="s">
        <v>869</v>
      </c>
      <c r="G263" s="5">
        <v>46</v>
      </c>
      <c r="H263" s="4" t="s">
        <v>552</v>
      </c>
      <c r="I263" s="4" t="s">
        <v>309</v>
      </c>
      <c r="J263" s="4" t="s">
        <v>310</v>
      </c>
      <c r="K263" s="5" t="s">
        <v>29</v>
      </c>
      <c r="L263" s="6">
        <v>0.46875</v>
      </c>
      <c r="M263" s="4" t="s">
        <v>41</v>
      </c>
      <c r="N263" s="4" t="s">
        <v>449</v>
      </c>
      <c r="O263" s="4" t="s">
        <v>691</v>
      </c>
      <c r="P263" s="5" t="s">
        <v>32</v>
      </c>
      <c r="Q263" s="7">
        <v>0.46180555555555558</v>
      </c>
      <c r="R263" s="4" t="s">
        <v>30</v>
      </c>
      <c r="S263" s="4" t="s">
        <v>553</v>
      </c>
      <c r="T263" s="4" t="s">
        <v>692</v>
      </c>
      <c r="U263" s="4"/>
      <c r="V263" s="4"/>
      <c r="W263">
        <v>75986142</v>
      </c>
      <c r="X263" t="s">
        <v>43</v>
      </c>
    </row>
    <row r="264" spans="1:24" ht="15.75" customHeight="1">
      <c r="A264" s="4" t="s">
        <v>21</v>
      </c>
      <c r="B264" s="4" t="s">
        <v>890</v>
      </c>
      <c r="C264" s="4" t="s">
        <v>867</v>
      </c>
      <c r="D264" s="4" t="s">
        <v>45</v>
      </c>
      <c r="E264" s="4" t="s">
        <v>891</v>
      </c>
      <c r="F264" s="4" t="s">
        <v>869</v>
      </c>
      <c r="G264" s="5">
        <v>8</v>
      </c>
      <c r="H264" s="4" t="s">
        <v>552</v>
      </c>
      <c r="I264" s="4" t="s">
        <v>309</v>
      </c>
      <c r="J264" s="4" t="s">
        <v>310</v>
      </c>
      <c r="K264" s="5" t="s">
        <v>29</v>
      </c>
      <c r="L264" s="6">
        <v>0.46875</v>
      </c>
      <c r="M264" s="4" t="s">
        <v>41</v>
      </c>
      <c r="N264" s="4" t="s">
        <v>449</v>
      </c>
      <c r="O264" s="4" t="s">
        <v>691</v>
      </c>
      <c r="P264" s="5" t="s">
        <v>32</v>
      </c>
      <c r="Q264" s="7">
        <v>0.46180555555555558</v>
      </c>
      <c r="R264" s="4" t="s">
        <v>30</v>
      </c>
      <c r="S264" s="4" t="s">
        <v>553</v>
      </c>
      <c r="T264" s="4" t="s">
        <v>692</v>
      </c>
      <c r="U264" s="4"/>
      <c r="V264" s="4"/>
      <c r="W264">
        <v>75986142</v>
      </c>
      <c r="X264" t="s">
        <v>43</v>
      </c>
    </row>
    <row r="265" spans="1:24" ht="15.75" customHeight="1">
      <c r="A265" s="4" t="s">
        <v>21</v>
      </c>
      <c r="B265" s="4" t="s">
        <v>892</v>
      </c>
      <c r="C265" s="4" t="s">
        <v>867</v>
      </c>
      <c r="D265" s="4" t="s">
        <v>45</v>
      </c>
      <c r="E265" s="4" t="s">
        <v>893</v>
      </c>
      <c r="F265" s="4" t="s">
        <v>173</v>
      </c>
      <c r="G265" s="5">
        <v>71</v>
      </c>
      <c r="H265" s="4" t="s">
        <v>552</v>
      </c>
      <c r="I265" s="4" t="s">
        <v>309</v>
      </c>
      <c r="J265" s="4" t="s">
        <v>310</v>
      </c>
      <c r="K265" s="5" t="s">
        <v>29</v>
      </c>
      <c r="L265" s="6">
        <v>0.46875</v>
      </c>
      <c r="M265" s="4" t="s">
        <v>41</v>
      </c>
      <c r="N265" s="4" t="s">
        <v>449</v>
      </c>
      <c r="O265" s="4" t="s">
        <v>894</v>
      </c>
      <c r="P265" s="5" t="s">
        <v>32</v>
      </c>
      <c r="Q265" s="7">
        <v>0.44097222222222221</v>
      </c>
      <c r="R265" s="4" t="s">
        <v>30</v>
      </c>
      <c r="S265" s="4" t="s">
        <v>553</v>
      </c>
      <c r="T265" s="4" t="s">
        <v>692</v>
      </c>
      <c r="U265" s="4"/>
      <c r="V265" s="8"/>
      <c r="W265">
        <v>75986153</v>
      </c>
      <c r="X265" t="s">
        <v>61</v>
      </c>
    </row>
    <row r="266" spans="1:24" ht="15.75" customHeight="1">
      <c r="A266" s="4" t="s">
        <v>21</v>
      </c>
      <c r="B266" s="4" t="s">
        <v>895</v>
      </c>
      <c r="C266" s="4" t="s">
        <v>867</v>
      </c>
      <c r="D266" s="4" t="s">
        <v>45</v>
      </c>
      <c r="E266" s="4" t="s">
        <v>896</v>
      </c>
      <c r="F266" s="4" t="s">
        <v>173</v>
      </c>
      <c r="G266" s="5">
        <v>76</v>
      </c>
      <c r="H266" s="4" t="s">
        <v>552</v>
      </c>
      <c r="I266" s="4" t="s">
        <v>309</v>
      </c>
      <c r="J266" s="4" t="s">
        <v>310</v>
      </c>
      <c r="K266" s="5" t="s">
        <v>29</v>
      </c>
      <c r="L266" s="6">
        <v>0.46875</v>
      </c>
      <c r="M266" s="4" t="s">
        <v>41</v>
      </c>
      <c r="N266" s="4" t="s">
        <v>449</v>
      </c>
      <c r="O266" s="4" t="s">
        <v>894</v>
      </c>
      <c r="P266" s="5" t="s">
        <v>32</v>
      </c>
      <c r="Q266" s="7">
        <v>0.44097222222222221</v>
      </c>
      <c r="R266" s="4" t="s">
        <v>30</v>
      </c>
      <c r="S266" s="4" t="s">
        <v>553</v>
      </c>
      <c r="T266" s="4" t="s">
        <v>692</v>
      </c>
      <c r="U266" s="4"/>
      <c r="V266" s="8"/>
      <c r="W266">
        <v>75986153</v>
      </c>
      <c r="X266" t="s">
        <v>61</v>
      </c>
    </row>
    <row r="267" spans="1:24" ht="15.75" customHeight="1">
      <c r="A267" s="4" t="s">
        <v>21</v>
      </c>
      <c r="B267" s="4" t="s">
        <v>897</v>
      </c>
      <c r="C267" s="4" t="s">
        <v>897</v>
      </c>
      <c r="D267" s="4" t="s">
        <v>45</v>
      </c>
      <c r="E267" s="4" t="s">
        <v>898</v>
      </c>
      <c r="F267" s="4" t="s">
        <v>899</v>
      </c>
      <c r="G267" s="5">
        <v>30</v>
      </c>
      <c r="H267" s="4" t="s">
        <v>552</v>
      </c>
      <c r="I267" s="4" t="s">
        <v>114</v>
      </c>
      <c r="J267" s="4" t="s">
        <v>115</v>
      </c>
      <c r="K267" s="5" t="s">
        <v>29</v>
      </c>
      <c r="L267" s="6">
        <v>0.625</v>
      </c>
      <c r="M267" s="4" t="s">
        <v>30</v>
      </c>
      <c r="N267" s="4" t="s">
        <v>479</v>
      </c>
      <c r="O267" s="4" t="s">
        <v>853</v>
      </c>
      <c r="P267" s="5" t="s">
        <v>32</v>
      </c>
      <c r="Q267" s="7">
        <v>0.31944444444444442</v>
      </c>
      <c r="R267" s="4" t="s">
        <v>30</v>
      </c>
      <c r="S267" s="4" t="s">
        <v>553</v>
      </c>
      <c r="T267" s="4"/>
      <c r="U267" s="8"/>
      <c r="V267" s="8"/>
      <c r="W267">
        <v>75986203</v>
      </c>
      <c r="X267" t="s">
        <v>61</v>
      </c>
    </row>
    <row r="268" spans="1:24" ht="15.75" customHeight="1">
      <c r="A268" s="4" t="s">
        <v>21</v>
      </c>
      <c r="B268" s="4" t="s">
        <v>900</v>
      </c>
      <c r="C268" s="4" t="s">
        <v>897</v>
      </c>
      <c r="D268" s="4" t="s">
        <v>45</v>
      </c>
      <c r="E268" s="4" t="s">
        <v>901</v>
      </c>
      <c r="F268" s="4" t="s">
        <v>173</v>
      </c>
      <c r="G268" s="5">
        <v>29</v>
      </c>
      <c r="H268" s="4" t="s">
        <v>552</v>
      </c>
      <c r="I268" s="4" t="s">
        <v>157</v>
      </c>
      <c r="J268" s="4" t="s">
        <v>158</v>
      </c>
      <c r="K268" s="5" t="s">
        <v>29</v>
      </c>
      <c r="L268" s="6">
        <v>0.58680555555555558</v>
      </c>
      <c r="M268" s="4" t="s">
        <v>30</v>
      </c>
      <c r="N268" s="4" t="s">
        <v>157</v>
      </c>
      <c r="O268" s="4" t="s">
        <v>490</v>
      </c>
      <c r="P268" s="5" t="s">
        <v>32</v>
      </c>
      <c r="Q268" s="7">
        <v>0.56944444444444442</v>
      </c>
      <c r="R268" s="4" t="s">
        <v>30</v>
      </c>
      <c r="S268" s="4" t="s">
        <v>553</v>
      </c>
      <c r="T268" s="4"/>
      <c r="U268" s="8"/>
      <c r="V268" s="8"/>
      <c r="W268">
        <v>75986203</v>
      </c>
      <c r="X268" t="s">
        <v>61</v>
      </c>
    </row>
    <row r="269" spans="1:24" ht="15.75" customHeight="1">
      <c r="A269" s="4" t="s">
        <v>21</v>
      </c>
      <c r="B269" s="4" t="s">
        <v>902</v>
      </c>
      <c r="C269" s="4" t="s">
        <v>902</v>
      </c>
      <c r="D269" s="4" t="s">
        <v>45</v>
      </c>
      <c r="E269" s="4" t="s">
        <v>903</v>
      </c>
      <c r="F269" s="4" t="s">
        <v>904</v>
      </c>
      <c r="G269" s="5">
        <v>52</v>
      </c>
      <c r="H269" s="4" t="s">
        <v>552</v>
      </c>
      <c r="I269" s="4" t="s">
        <v>157</v>
      </c>
      <c r="J269" s="4" t="s">
        <v>158</v>
      </c>
      <c r="K269" s="5" t="s">
        <v>29</v>
      </c>
      <c r="L269" s="6">
        <v>0.58680555555555558</v>
      </c>
      <c r="M269" s="4" t="s">
        <v>30</v>
      </c>
      <c r="N269" s="4" t="s">
        <v>157</v>
      </c>
      <c r="O269" s="4" t="s">
        <v>490</v>
      </c>
      <c r="P269" s="5" t="s">
        <v>32</v>
      </c>
      <c r="Q269" s="7">
        <v>0.56944444444444442</v>
      </c>
      <c r="R269" s="4" t="s">
        <v>30</v>
      </c>
      <c r="S269" s="4" t="s">
        <v>553</v>
      </c>
      <c r="T269" s="4"/>
      <c r="U269" s="4"/>
      <c r="V269" s="4"/>
      <c r="W269">
        <v>75986237</v>
      </c>
      <c r="X269" t="s">
        <v>61</v>
      </c>
    </row>
    <row r="270" spans="1:24" ht="15.75" customHeight="1">
      <c r="A270" s="4" t="s">
        <v>21</v>
      </c>
      <c r="B270" s="4" t="s">
        <v>905</v>
      </c>
      <c r="C270" s="4" t="s">
        <v>902</v>
      </c>
      <c r="D270" s="4" t="s">
        <v>45</v>
      </c>
      <c r="E270" s="4" t="s">
        <v>906</v>
      </c>
      <c r="F270" s="4" t="s">
        <v>907</v>
      </c>
      <c r="G270" s="5">
        <v>69</v>
      </c>
      <c r="H270" s="4" t="s">
        <v>552</v>
      </c>
      <c r="I270" s="4" t="s">
        <v>39</v>
      </c>
      <c r="J270" s="4" t="s">
        <v>174</v>
      </c>
      <c r="K270" s="5" t="s">
        <v>29</v>
      </c>
      <c r="L270" s="6">
        <v>0.63888888888888884</v>
      </c>
      <c r="M270" s="4" t="s">
        <v>41</v>
      </c>
      <c r="N270" s="4" t="s">
        <v>39</v>
      </c>
      <c r="O270" s="4" t="s">
        <v>52</v>
      </c>
      <c r="P270" s="5" t="s">
        <v>908</v>
      </c>
      <c r="Q270" s="7">
        <v>0.81944444444444442</v>
      </c>
      <c r="R270" s="4" t="s">
        <v>41</v>
      </c>
      <c r="S270" s="4" t="s">
        <v>553</v>
      </c>
      <c r="T270" s="4" t="s">
        <v>909</v>
      </c>
      <c r="U270" s="4"/>
      <c r="V270" s="4"/>
      <c r="W270">
        <v>75986237</v>
      </c>
      <c r="X270" t="s">
        <v>61</v>
      </c>
    </row>
    <row r="271" spans="1:24" ht="15.75" customHeight="1">
      <c r="A271" s="4" t="s">
        <v>21</v>
      </c>
      <c r="B271" s="4" t="s">
        <v>910</v>
      </c>
      <c r="C271" s="4" t="s">
        <v>910</v>
      </c>
      <c r="D271" s="4" t="s">
        <v>23</v>
      </c>
      <c r="E271" s="4" t="s">
        <v>911</v>
      </c>
      <c r="F271" s="4" t="s">
        <v>173</v>
      </c>
      <c r="G271" s="5">
        <v>46</v>
      </c>
      <c r="H271" s="4" t="s">
        <v>552</v>
      </c>
      <c r="I271" s="4" t="s">
        <v>189</v>
      </c>
      <c r="J271" s="4" t="s">
        <v>425</v>
      </c>
      <c r="K271" s="5" t="s">
        <v>299</v>
      </c>
      <c r="L271" s="6">
        <v>0.18055555555555555</v>
      </c>
      <c r="M271" s="4" t="s">
        <v>30</v>
      </c>
      <c r="N271" s="4" t="s">
        <v>189</v>
      </c>
      <c r="O271" s="4" t="s">
        <v>191</v>
      </c>
      <c r="P271" s="5" t="s">
        <v>912</v>
      </c>
      <c r="Q271" s="7">
        <v>0.87152777777777779</v>
      </c>
      <c r="R271" s="4" t="s">
        <v>30</v>
      </c>
      <c r="S271" s="4" t="s">
        <v>553</v>
      </c>
      <c r="T271" s="4" t="s">
        <v>913</v>
      </c>
      <c r="U271" s="4"/>
      <c r="V271" s="8"/>
      <c r="W271">
        <v>75986248</v>
      </c>
      <c r="X271" t="s">
        <v>43</v>
      </c>
    </row>
    <row r="272" spans="1:24" ht="15.75" customHeight="1">
      <c r="A272" s="4" t="s">
        <v>21</v>
      </c>
      <c r="B272" s="4" t="s">
        <v>914</v>
      </c>
      <c r="C272" s="4" t="s">
        <v>910</v>
      </c>
      <c r="D272" s="4" t="s">
        <v>45</v>
      </c>
      <c r="E272" s="4" t="s">
        <v>915</v>
      </c>
      <c r="F272" s="4" t="s">
        <v>173</v>
      </c>
      <c r="G272" s="5">
        <v>32</v>
      </c>
      <c r="H272" s="4" t="s">
        <v>552</v>
      </c>
      <c r="I272" s="4" t="s">
        <v>189</v>
      </c>
      <c r="J272" s="4" t="s">
        <v>425</v>
      </c>
      <c r="K272" s="5" t="s">
        <v>299</v>
      </c>
      <c r="L272" s="6">
        <v>0.18055555555555555</v>
      </c>
      <c r="M272" s="4" t="s">
        <v>30</v>
      </c>
      <c r="N272" s="4" t="s">
        <v>189</v>
      </c>
      <c r="O272" s="4" t="s">
        <v>916</v>
      </c>
      <c r="P272" s="5" t="s">
        <v>32</v>
      </c>
      <c r="Q272" s="7">
        <v>0.52777777777777779</v>
      </c>
      <c r="R272" s="4" t="s">
        <v>30</v>
      </c>
      <c r="S272" s="4" t="s">
        <v>553</v>
      </c>
      <c r="T272" s="4"/>
      <c r="U272" s="4"/>
      <c r="V272" s="8"/>
      <c r="W272">
        <v>75986248</v>
      </c>
      <c r="X272" t="s">
        <v>43</v>
      </c>
    </row>
    <row r="273" spans="1:24" ht="15.75" customHeight="1">
      <c r="A273" s="4" t="s">
        <v>21</v>
      </c>
      <c r="B273" s="4" t="s">
        <v>917</v>
      </c>
      <c r="C273" s="4" t="s">
        <v>917</v>
      </c>
      <c r="D273" s="4" t="s">
        <v>23</v>
      </c>
      <c r="E273" s="4" t="s">
        <v>918</v>
      </c>
      <c r="F273" s="4" t="s">
        <v>687</v>
      </c>
      <c r="G273" s="5">
        <v>51</v>
      </c>
      <c r="H273" s="4" t="s">
        <v>552</v>
      </c>
      <c r="I273" s="4" t="s">
        <v>251</v>
      </c>
      <c r="J273" s="4" t="s">
        <v>252</v>
      </c>
      <c r="K273" s="5" t="s">
        <v>29</v>
      </c>
      <c r="L273" s="6">
        <v>0.50694444444444442</v>
      </c>
      <c r="M273" s="4" t="s">
        <v>30</v>
      </c>
      <c r="N273" s="4" t="s">
        <v>114</v>
      </c>
      <c r="O273" s="4" t="s">
        <v>185</v>
      </c>
      <c r="P273" s="5" t="s">
        <v>32</v>
      </c>
      <c r="Q273" s="7">
        <v>0.70138888888888884</v>
      </c>
      <c r="R273" s="4" t="s">
        <v>30</v>
      </c>
      <c r="S273" s="4" t="s">
        <v>553</v>
      </c>
      <c r="T273" s="4"/>
      <c r="U273" s="8"/>
      <c r="V273" s="8"/>
      <c r="W273">
        <v>75986280</v>
      </c>
      <c r="X273" t="s">
        <v>61</v>
      </c>
    </row>
    <row r="274" spans="1:24" ht="15.75" customHeight="1">
      <c r="A274" s="4" t="s">
        <v>21</v>
      </c>
      <c r="B274" s="4" t="s">
        <v>919</v>
      </c>
      <c r="C274" s="4" t="s">
        <v>917</v>
      </c>
      <c r="D274" s="4" t="s">
        <v>23</v>
      </c>
      <c r="E274" s="4" t="s">
        <v>920</v>
      </c>
      <c r="F274" s="4" t="s">
        <v>687</v>
      </c>
      <c r="G274" s="5">
        <v>15</v>
      </c>
      <c r="H274" s="4" t="s">
        <v>552</v>
      </c>
      <c r="I274" s="4" t="s">
        <v>114</v>
      </c>
      <c r="J274" s="4" t="s">
        <v>115</v>
      </c>
      <c r="K274" s="5" t="s">
        <v>29</v>
      </c>
      <c r="L274" s="6">
        <v>0.625</v>
      </c>
      <c r="M274" s="4" t="s">
        <v>30</v>
      </c>
      <c r="N274" s="4" t="s">
        <v>114</v>
      </c>
      <c r="O274" s="4" t="s">
        <v>185</v>
      </c>
      <c r="P274" s="5" t="s">
        <v>32</v>
      </c>
      <c r="Q274" s="7">
        <v>0.70138888888888884</v>
      </c>
      <c r="R274" s="4" t="s">
        <v>30</v>
      </c>
      <c r="S274" s="4" t="s">
        <v>553</v>
      </c>
      <c r="T274" s="4"/>
      <c r="U274" s="4"/>
      <c r="V274" s="4"/>
      <c r="W274">
        <v>75986280</v>
      </c>
      <c r="X274" t="s">
        <v>61</v>
      </c>
    </row>
    <row r="275" spans="1:24" ht="15.75" customHeight="1">
      <c r="A275" s="4" t="s">
        <v>21</v>
      </c>
      <c r="B275" s="4" t="s">
        <v>921</v>
      </c>
      <c r="C275" s="4" t="s">
        <v>917</v>
      </c>
      <c r="D275" s="4" t="s">
        <v>45</v>
      </c>
      <c r="E275" s="4" t="s">
        <v>922</v>
      </c>
      <c r="F275" s="4" t="s">
        <v>687</v>
      </c>
      <c r="G275" s="5">
        <v>49</v>
      </c>
      <c r="H275" s="4" t="s">
        <v>552</v>
      </c>
      <c r="I275" s="4" t="s">
        <v>114</v>
      </c>
      <c r="J275" s="4" t="s">
        <v>115</v>
      </c>
      <c r="K275" s="5" t="s">
        <v>29</v>
      </c>
      <c r="L275" s="6">
        <v>0.625</v>
      </c>
      <c r="M275" s="4" t="s">
        <v>30</v>
      </c>
      <c r="N275" s="4" t="s">
        <v>114</v>
      </c>
      <c r="O275" s="4" t="s">
        <v>185</v>
      </c>
      <c r="P275" s="5" t="s">
        <v>32</v>
      </c>
      <c r="Q275" s="7">
        <v>0.70138888888888884</v>
      </c>
      <c r="R275" s="4" t="s">
        <v>30</v>
      </c>
      <c r="S275" s="4" t="s">
        <v>553</v>
      </c>
      <c r="T275" s="4"/>
      <c r="U275" s="8"/>
      <c r="V275" s="8"/>
      <c r="W275">
        <v>75986304</v>
      </c>
      <c r="X275" t="s">
        <v>43</v>
      </c>
    </row>
    <row r="276" spans="1:24" ht="15.75" customHeight="1">
      <c r="A276" s="4" t="s">
        <v>21</v>
      </c>
      <c r="B276" s="4" t="s">
        <v>923</v>
      </c>
      <c r="C276" s="4" t="s">
        <v>917</v>
      </c>
      <c r="D276" s="4" t="s">
        <v>45</v>
      </c>
      <c r="E276" s="4" t="s">
        <v>924</v>
      </c>
      <c r="F276" s="4" t="s">
        <v>583</v>
      </c>
      <c r="G276" s="5">
        <v>78</v>
      </c>
      <c r="H276" s="4" t="s">
        <v>552</v>
      </c>
      <c r="I276" s="4" t="s">
        <v>114</v>
      </c>
      <c r="J276" s="4" t="s">
        <v>115</v>
      </c>
      <c r="K276" s="5" t="s">
        <v>29</v>
      </c>
      <c r="L276" s="6">
        <v>0.625</v>
      </c>
      <c r="M276" s="4" t="s">
        <v>30</v>
      </c>
      <c r="N276" s="4" t="s">
        <v>114</v>
      </c>
      <c r="O276" s="4" t="s">
        <v>185</v>
      </c>
      <c r="P276" s="5" t="s">
        <v>32</v>
      </c>
      <c r="Q276" s="7">
        <v>0.70138888888888884</v>
      </c>
      <c r="R276" s="4" t="s">
        <v>30</v>
      </c>
      <c r="S276" s="4" t="s">
        <v>553</v>
      </c>
      <c r="T276" s="4"/>
      <c r="U276" s="8"/>
      <c r="V276" s="8"/>
      <c r="W276">
        <v>75986304</v>
      </c>
      <c r="X276" t="s">
        <v>43</v>
      </c>
    </row>
    <row r="277" spans="1:24" ht="15.75" customHeight="1">
      <c r="A277" s="4" t="s">
        <v>21</v>
      </c>
      <c r="B277" s="4" t="s">
        <v>925</v>
      </c>
      <c r="C277" s="4" t="s">
        <v>917</v>
      </c>
      <c r="D277" s="4" t="s">
        <v>23</v>
      </c>
      <c r="E277" s="4" t="s">
        <v>926</v>
      </c>
      <c r="F277" s="4" t="s">
        <v>687</v>
      </c>
      <c r="G277" s="5">
        <v>7</v>
      </c>
      <c r="H277" s="4" t="s">
        <v>552</v>
      </c>
      <c r="I277" s="4" t="s">
        <v>114</v>
      </c>
      <c r="J277" s="4" t="s">
        <v>115</v>
      </c>
      <c r="K277" s="5" t="s">
        <v>29</v>
      </c>
      <c r="L277" s="6">
        <v>0.625</v>
      </c>
      <c r="M277" s="4" t="s">
        <v>30</v>
      </c>
      <c r="N277" s="4" t="s">
        <v>114</v>
      </c>
      <c r="O277" s="4" t="s">
        <v>185</v>
      </c>
      <c r="P277" s="5" t="s">
        <v>32</v>
      </c>
      <c r="Q277" s="7">
        <v>0.70138888888888884</v>
      </c>
      <c r="R277" s="4" t="s">
        <v>30</v>
      </c>
      <c r="S277" s="4" t="s">
        <v>553</v>
      </c>
      <c r="T277" s="4"/>
      <c r="U277" s="8"/>
      <c r="V277" s="8"/>
      <c r="W277">
        <v>75986304</v>
      </c>
      <c r="X277" t="s">
        <v>43</v>
      </c>
    </row>
    <row r="278" spans="1:24" ht="15.75" customHeight="1">
      <c r="A278" s="4" t="s">
        <v>21</v>
      </c>
      <c r="B278" s="4" t="s">
        <v>927</v>
      </c>
      <c r="C278" s="4" t="s">
        <v>927</v>
      </c>
      <c r="D278" s="4" t="s">
        <v>45</v>
      </c>
      <c r="E278" s="4" t="s">
        <v>928</v>
      </c>
      <c r="F278" s="4" t="s">
        <v>173</v>
      </c>
      <c r="G278" s="5">
        <v>62</v>
      </c>
      <c r="H278" s="4" t="s">
        <v>552</v>
      </c>
      <c r="I278" s="4" t="s">
        <v>114</v>
      </c>
      <c r="J278" s="4" t="s">
        <v>115</v>
      </c>
      <c r="K278" s="5" t="s">
        <v>29</v>
      </c>
      <c r="L278" s="6">
        <v>0.625</v>
      </c>
      <c r="M278" s="4" t="s">
        <v>30</v>
      </c>
      <c r="N278" s="4" t="s">
        <v>367</v>
      </c>
      <c r="O278" s="4" t="s">
        <v>807</v>
      </c>
      <c r="P278" s="5" t="s">
        <v>32</v>
      </c>
      <c r="Q278" s="7">
        <v>0.4861111111111111</v>
      </c>
      <c r="R278" s="4" t="s">
        <v>30</v>
      </c>
      <c r="S278" s="4" t="s">
        <v>553</v>
      </c>
      <c r="T278" s="4"/>
      <c r="U278" s="8"/>
      <c r="V278" s="8"/>
      <c r="W278">
        <v>75986350</v>
      </c>
      <c r="X278" t="s">
        <v>43</v>
      </c>
    </row>
    <row r="279" spans="1:24" ht="15.75" customHeight="1">
      <c r="A279" s="4" t="s">
        <v>21</v>
      </c>
      <c r="B279" s="4" t="s">
        <v>929</v>
      </c>
      <c r="C279" s="4" t="s">
        <v>927</v>
      </c>
      <c r="D279" s="4" t="s">
        <v>23</v>
      </c>
      <c r="E279" s="4" t="s">
        <v>930</v>
      </c>
      <c r="F279" s="4" t="s">
        <v>173</v>
      </c>
      <c r="G279" s="5">
        <v>65</v>
      </c>
      <c r="H279" s="4" t="s">
        <v>552</v>
      </c>
      <c r="I279" s="4" t="s">
        <v>114</v>
      </c>
      <c r="J279" s="4" t="s">
        <v>115</v>
      </c>
      <c r="K279" s="5" t="s">
        <v>29</v>
      </c>
      <c r="L279" s="6">
        <v>0.625</v>
      </c>
      <c r="M279" s="4" t="s">
        <v>30</v>
      </c>
      <c r="N279" s="4" t="s">
        <v>367</v>
      </c>
      <c r="O279" s="4" t="s">
        <v>807</v>
      </c>
      <c r="P279" s="5" t="s">
        <v>32</v>
      </c>
      <c r="Q279" s="7">
        <v>0.4861111111111111</v>
      </c>
      <c r="R279" s="4" t="s">
        <v>30</v>
      </c>
      <c r="S279" s="4" t="s">
        <v>553</v>
      </c>
      <c r="T279" s="4"/>
      <c r="U279" s="8"/>
      <c r="V279" s="8"/>
      <c r="W279">
        <v>75986350</v>
      </c>
      <c r="X279" t="s">
        <v>43</v>
      </c>
    </row>
    <row r="280" spans="1:24" ht="15.75" customHeight="1">
      <c r="A280" s="4" t="s">
        <v>21</v>
      </c>
      <c r="B280" s="4" t="s">
        <v>931</v>
      </c>
      <c r="C280" s="4" t="s">
        <v>931</v>
      </c>
      <c r="D280" s="4" t="s">
        <v>45</v>
      </c>
      <c r="E280" s="4" t="s">
        <v>932</v>
      </c>
      <c r="F280" s="4" t="s">
        <v>731</v>
      </c>
      <c r="G280" s="5">
        <v>42</v>
      </c>
      <c r="H280" s="4" t="s">
        <v>552</v>
      </c>
      <c r="I280" s="4" t="s">
        <v>67</v>
      </c>
      <c r="J280" s="4" t="s">
        <v>126</v>
      </c>
      <c r="K280" s="5" t="s">
        <v>29</v>
      </c>
      <c r="L280" s="6">
        <v>0.72222222222222221</v>
      </c>
      <c r="M280" s="4" t="s">
        <v>41</v>
      </c>
      <c r="N280" s="4" t="s">
        <v>67</v>
      </c>
      <c r="O280" s="4" t="s">
        <v>127</v>
      </c>
      <c r="P280" s="5" t="s">
        <v>933</v>
      </c>
      <c r="Q280" s="7">
        <v>0.66666666666666663</v>
      </c>
      <c r="R280" s="4" t="s">
        <v>41</v>
      </c>
      <c r="S280" s="4" t="s">
        <v>553</v>
      </c>
      <c r="T280" s="4"/>
      <c r="U280" s="8"/>
      <c r="V280" s="8"/>
      <c r="W280">
        <v>75986373</v>
      </c>
      <c r="X280" t="s">
        <v>61</v>
      </c>
    </row>
    <row r="281" spans="1:24" ht="15.75" customHeight="1">
      <c r="A281" s="4" t="s">
        <v>21</v>
      </c>
      <c r="B281" s="4" t="s">
        <v>934</v>
      </c>
      <c r="C281" s="4" t="s">
        <v>931</v>
      </c>
      <c r="D281" s="4" t="s">
        <v>45</v>
      </c>
      <c r="E281" s="4" t="s">
        <v>935</v>
      </c>
      <c r="F281" s="4" t="s">
        <v>173</v>
      </c>
      <c r="G281" s="5">
        <v>40</v>
      </c>
      <c r="H281" s="4" t="s">
        <v>552</v>
      </c>
      <c r="I281" s="4" t="s">
        <v>67</v>
      </c>
      <c r="J281" s="4" t="s">
        <v>126</v>
      </c>
      <c r="K281" s="5" t="s">
        <v>29</v>
      </c>
      <c r="L281" s="6">
        <v>0.72222222222222221</v>
      </c>
      <c r="M281" s="4" t="s">
        <v>41</v>
      </c>
      <c r="N281" s="4" t="s">
        <v>67</v>
      </c>
      <c r="O281" s="4" t="s">
        <v>127</v>
      </c>
      <c r="P281" s="5" t="s">
        <v>933</v>
      </c>
      <c r="Q281" s="7">
        <v>0.66666666666666663</v>
      </c>
      <c r="R281" s="4" t="s">
        <v>41</v>
      </c>
      <c r="S281" s="4" t="s">
        <v>553</v>
      </c>
      <c r="T281" s="4"/>
      <c r="U281" s="8"/>
      <c r="V281" s="8"/>
      <c r="W281">
        <v>75986373</v>
      </c>
      <c r="X281" t="s">
        <v>61</v>
      </c>
    </row>
    <row r="282" spans="1:24" ht="15.75" customHeight="1">
      <c r="A282" s="4" t="s">
        <v>21</v>
      </c>
      <c r="B282" s="4" t="s">
        <v>936</v>
      </c>
      <c r="C282" s="4" t="s">
        <v>936</v>
      </c>
      <c r="D282" s="4" t="s">
        <v>23</v>
      </c>
      <c r="E282" s="4" t="s">
        <v>937</v>
      </c>
      <c r="F282" s="4" t="s">
        <v>850</v>
      </c>
      <c r="G282" s="5">
        <v>55</v>
      </c>
      <c r="H282" s="4" t="s">
        <v>552</v>
      </c>
      <c r="I282" s="4" t="s">
        <v>114</v>
      </c>
      <c r="J282" s="4" t="s">
        <v>115</v>
      </c>
      <c r="K282" s="5" t="s">
        <v>29</v>
      </c>
      <c r="L282" s="6">
        <v>0.625</v>
      </c>
      <c r="M282" s="4" t="s">
        <v>30</v>
      </c>
      <c r="N282" s="4" t="s">
        <v>114</v>
      </c>
      <c r="O282" s="4" t="s">
        <v>116</v>
      </c>
      <c r="P282" s="5" t="s">
        <v>32</v>
      </c>
      <c r="Q282" s="7">
        <v>0.47916666666666669</v>
      </c>
      <c r="R282" s="4" t="s">
        <v>30</v>
      </c>
      <c r="S282" s="4" t="s">
        <v>553</v>
      </c>
      <c r="T282" s="4"/>
      <c r="U282" s="4"/>
      <c r="V282" s="4"/>
      <c r="W282">
        <v>75986411</v>
      </c>
      <c r="X282" t="s">
        <v>61</v>
      </c>
    </row>
    <row r="283" spans="1:24" ht="15.75" customHeight="1">
      <c r="A283" s="4" t="s">
        <v>21</v>
      </c>
      <c r="B283" s="4" t="s">
        <v>938</v>
      </c>
      <c r="C283" s="4" t="s">
        <v>936</v>
      </c>
      <c r="D283" s="4" t="s">
        <v>45</v>
      </c>
      <c r="E283" s="4" t="s">
        <v>939</v>
      </c>
      <c r="F283" s="4" t="s">
        <v>858</v>
      </c>
      <c r="G283" s="5">
        <v>50</v>
      </c>
      <c r="H283" s="4" t="s">
        <v>552</v>
      </c>
      <c r="I283" s="4" t="s">
        <v>114</v>
      </c>
      <c r="J283" s="4" t="s">
        <v>115</v>
      </c>
      <c r="K283" s="5" t="s">
        <v>29</v>
      </c>
      <c r="L283" s="6">
        <v>0.625</v>
      </c>
      <c r="M283" s="4" t="s">
        <v>30</v>
      </c>
      <c r="N283" s="4" t="s">
        <v>114</v>
      </c>
      <c r="O283" s="4" t="s">
        <v>116</v>
      </c>
      <c r="P283" s="5" t="s">
        <v>32</v>
      </c>
      <c r="Q283" s="7">
        <v>0.47916666666666669</v>
      </c>
      <c r="R283" s="4" t="s">
        <v>30</v>
      </c>
      <c r="S283" s="4" t="s">
        <v>553</v>
      </c>
      <c r="T283" s="4"/>
      <c r="U283" s="4"/>
      <c r="V283" s="4"/>
      <c r="W283">
        <v>75986411</v>
      </c>
      <c r="X283" t="s">
        <v>61</v>
      </c>
    </row>
    <row r="284" spans="1:24" ht="15.75" customHeight="1">
      <c r="A284" s="4" t="s">
        <v>21</v>
      </c>
      <c r="B284" s="4" t="s">
        <v>940</v>
      </c>
      <c r="C284" s="4" t="s">
        <v>936</v>
      </c>
      <c r="D284" s="4" t="s">
        <v>45</v>
      </c>
      <c r="E284" s="4" t="s">
        <v>941</v>
      </c>
      <c r="F284" s="4" t="s">
        <v>850</v>
      </c>
      <c r="G284" s="5">
        <v>9</v>
      </c>
      <c r="H284" s="4" t="s">
        <v>552</v>
      </c>
      <c r="I284" s="4" t="s">
        <v>114</v>
      </c>
      <c r="J284" s="4" t="s">
        <v>115</v>
      </c>
      <c r="K284" s="5" t="s">
        <v>29</v>
      </c>
      <c r="L284" s="6">
        <v>0.625</v>
      </c>
      <c r="M284" s="4" t="s">
        <v>30</v>
      </c>
      <c r="N284" s="4" t="s">
        <v>114</v>
      </c>
      <c r="O284" s="4" t="s">
        <v>116</v>
      </c>
      <c r="P284" s="5" t="s">
        <v>32</v>
      </c>
      <c r="Q284" s="7">
        <v>0.47916666666666669</v>
      </c>
      <c r="R284" s="4" t="s">
        <v>30</v>
      </c>
      <c r="S284" s="4" t="s">
        <v>553</v>
      </c>
      <c r="T284" s="4"/>
      <c r="U284" s="4"/>
      <c r="V284" s="4"/>
      <c r="W284">
        <v>75986411</v>
      </c>
      <c r="X284" t="s">
        <v>61</v>
      </c>
    </row>
    <row r="285" spans="1:24" ht="15.75" customHeight="1">
      <c r="A285" s="4" t="s">
        <v>21</v>
      </c>
      <c r="B285" s="4" t="s">
        <v>942</v>
      </c>
      <c r="C285" s="4" t="s">
        <v>942</v>
      </c>
      <c r="D285" s="4" t="s">
        <v>23</v>
      </c>
      <c r="E285" s="4" t="s">
        <v>943</v>
      </c>
      <c r="F285" s="4" t="s">
        <v>575</v>
      </c>
      <c r="G285" s="5">
        <v>71</v>
      </c>
      <c r="H285" s="4" t="s">
        <v>552</v>
      </c>
      <c r="I285" s="4" t="s">
        <v>479</v>
      </c>
      <c r="J285" s="4" t="s">
        <v>572</v>
      </c>
      <c r="K285" s="5" t="s">
        <v>29</v>
      </c>
      <c r="L285" s="6">
        <v>0.65625</v>
      </c>
      <c r="M285" s="4" t="s">
        <v>30</v>
      </c>
      <c r="N285" s="4" t="s">
        <v>59</v>
      </c>
      <c r="O285" s="4" t="s">
        <v>60</v>
      </c>
      <c r="P285" s="5" t="s">
        <v>32</v>
      </c>
      <c r="Q285" s="7">
        <v>0.73958333333333337</v>
      </c>
      <c r="R285" s="4" t="s">
        <v>30</v>
      </c>
      <c r="S285" s="4" t="s">
        <v>553</v>
      </c>
      <c r="T285" s="4"/>
      <c r="U285" s="8"/>
      <c r="V285" s="8"/>
      <c r="W285">
        <v>75986422</v>
      </c>
      <c r="X285" t="s">
        <v>61</v>
      </c>
    </row>
    <row r="286" spans="1:24" ht="15.75" customHeight="1">
      <c r="A286" s="4" t="s">
        <v>21</v>
      </c>
      <c r="B286" s="4" t="s">
        <v>944</v>
      </c>
      <c r="C286" s="4" t="s">
        <v>942</v>
      </c>
      <c r="D286" s="4" t="s">
        <v>23</v>
      </c>
      <c r="E286" s="4" t="s">
        <v>731</v>
      </c>
      <c r="F286" s="4" t="s">
        <v>945</v>
      </c>
      <c r="G286" s="5">
        <v>52</v>
      </c>
      <c r="H286" s="4" t="s">
        <v>552</v>
      </c>
      <c r="I286" s="4" t="s">
        <v>479</v>
      </c>
      <c r="J286" s="4" t="s">
        <v>572</v>
      </c>
      <c r="K286" s="5" t="s">
        <v>29</v>
      </c>
      <c r="L286" s="6">
        <v>0.65625</v>
      </c>
      <c r="M286" s="4" t="s">
        <v>30</v>
      </c>
      <c r="N286" s="4" t="s">
        <v>59</v>
      </c>
      <c r="O286" s="4" t="s">
        <v>60</v>
      </c>
      <c r="P286" s="5" t="s">
        <v>32</v>
      </c>
      <c r="Q286" s="7">
        <v>0.73958333333333337</v>
      </c>
      <c r="R286" s="4" t="s">
        <v>30</v>
      </c>
      <c r="S286" s="4" t="s">
        <v>553</v>
      </c>
      <c r="T286" s="4"/>
      <c r="U286" s="8"/>
      <c r="V286" s="8"/>
      <c r="W286">
        <v>75986422</v>
      </c>
      <c r="X286" t="s">
        <v>61</v>
      </c>
    </row>
    <row r="287" spans="1:24" ht="15.75" customHeight="1">
      <c r="A287" s="4" t="s">
        <v>21</v>
      </c>
      <c r="B287" s="4" t="s">
        <v>946</v>
      </c>
      <c r="C287" s="4" t="s">
        <v>946</v>
      </c>
      <c r="D287" s="4" t="s">
        <v>45</v>
      </c>
      <c r="E287" s="4" t="s">
        <v>947</v>
      </c>
      <c r="F287" s="4" t="s">
        <v>173</v>
      </c>
      <c r="G287" s="5">
        <v>49</v>
      </c>
      <c r="H287" s="4" t="s">
        <v>552</v>
      </c>
      <c r="I287" s="4" t="s">
        <v>479</v>
      </c>
      <c r="J287" s="4" t="s">
        <v>572</v>
      </c>
      <c r="K287" s="5" t="s">
        <v>29</v>
      </c>
      <c r="L287" s="6">
        <v>0.65625</v>
      </c>
      <c r="M287" s="4" t="s">
        <v>30</v>
      </c>
      <c r="N287" s="4" t="s">
        <v>449</v>
      </c>
      <c r="O287" s="4" t="s">
        <v>580</v>
      </c>
      <c r="P287" s="5" t="s">
        <v>32</v>
      </c>
      <c r="Q287" s="7">
        <v>0.74652777777777779</v>
      </c>
      <c r="R287" s="4" t="s">
        <v>30</v>
      </c>
      <c r="S287" s="4" t="s">
        <v>553</v>
      </c>
      <c r="T287" s="4"/>
      <c r="U287" s="8"/>
      <c r="V287" s="8"/>
      <c r="W287">
        <v>75986440</v>
      </c>
      <c r="X287" t="s">
        <v>61</v>
      </c>
    </row>
    <row r="288" spans="1:24" ht="15.75" customHeight="1">
      <c r="A288" s="4" t="s">
        <v>21</v>
      </c>
      <c r="B288" s="4" t="s">
        <v>948</v>
      </c>
      <c r="C288" s="4" t="s">
        <v>946</v>
      </c>
      <c r="D288" s="4" t="s">
        <v>45</v>
      </c>
      <c r="E288" s="4" t="s">
        <v>949</v>
      </c>
      <c r="F288" s="4" t="s">
        <v>950</v>
      </c>
      <c r="G288" s="5">
        <v>15</v>
      </c>
      <c r="H288" s="4" t="s">
        <v>552</v>
      </c>
      <c r="I288" s="4" t="s">
        <v>479</v>
      </c>
      <c r="J288" s="4" t="s">
        <v>572</v>
      </c>
      <c r="K288" s="5" t="s">
        <v>29</v>
      </c>
      <c r="L288" s="6">
        <v>0.65625</v>
      </c>
      <c r="M288" s="4" t="s">
        <v>30</v>
      </c>
      <c r="N288" s="4" t="s">
        <v>449</v>
      </c>
      <c r="O288" s="4" t="s">
        <v>580</v>
      </c>
      <c r="P288" s="5" t="s">
        <v>32</v>
      </c>
      <c r="Q288" s="7">
        <v>0.74652777777777779</v>
      </c>
      <c r="R288" s="4" t="s">
        <v>30</v>
      </c>
      <c r="S288" s="4" t="s">
        <v>553</v>
      </c>
      <c r="T288" s="4"/>
      <c r="U288" s="8"/>
      <c r="V288" s="8"/>
      <c r="W288">
        <v>75986440</v>
      </c>
      <c r="X288" t="s">
        <v>61</v>
      </c>
    </row>
    <row r="289" spans="1:24" ht="15.75" customHeight="1">
      <c r="A289" s="4" t="s">
        <v>21</v>
      </c>
      <c r="B289" s="4" t="s">
        <v>951</v>
      </c>
      <c r="C289" s="4" t="s">
        <v>951</v>
      </c>
      <c r="D289" s="4" t="s">
        <v>45</v>
      </c>
      <c r="E289" s="4" t="s">
        <v>952</v>
      </c>
      <c r="F289" s="4" t="s">
        <v>173</v>
      </c>
      <c r="G289" s="5">
        <v>68</v>
      </c>
      <c r="H289" s="4" t="s">
        <v>552</v>
      </c>
      <c r="I289" s="4" t="s">
        <v>479</v>
      </c>
      <c r="J289" s="4" t="s">
        <v>572</v>
      </c>
      <c r="K289" s="5" t="s">
        <v>29</v>
      </c>
      <c r="L289" s="6">
        <v>0.65625</v>
      </c>
      <c r="M289" s="4" t="s">
        <v>30</v>
      </c>
      <c r="N289" s="4" t="s">
        <v>59</v>
      </c>
      <c r="O289" s="4" t="s">
        <v>60</v>
      </c>
      <c r="P289" s="5" t="s">
        <v>32</v>
      </c>
      <c r="Q289" s="7">
        <v>0.73958333333333337</v>
      </c>
      <c r="R289" s="4" t="s">
        <v>30</v>
      </c>
      <c r="S289" s="4" t="s">
        <v>553</v>
      </c>
      <c r="T289" s="4"/>
      <c r="U289" s="4"/>
      <c r="V289" s="4"/>
      <c r="W289">
        <v>75986448</v>
      </c>
      <c r="X289" t="s">
        <v>61</v>
      </c>
    </row>
    <row r="290" spans="1:24" ht="15.75" customHeight="1">
      <c r="A290" s="4" t="s">
        <v>21</v>
      </c>
      <c r="B290" s="4" t="s">
        <v>953</v>
      </c>
      <c r="C290" s="4" t="s">
        <v>951</v>
      </c>
      <c r="D290" s="4" t="s">
        <v>45</v>
      </c>
      <c r="E290" s="4" t="s">
        <v>954</v>
      </c>
      <c r="F290" s="4" t="s">
        <v>955</v>
      </c>
      <c r="G290" s="5">
        <v>64</v>
      </c>
      <c r="H290" s="4" t="s">
        <v>552</v>
      </c>
      <c r="I290" s="4" t="s">
        <v>769</v>
      </c>
      <c r="J290" s="4" t="s">
        <v>956</v>
      </c>
      <c r="K290" s="5" t="s">
        <v>29</v>
      </c>
      <c r="L290" s="6">
        <v>0.75694444444444442</v>
      </c>
      <c r="M290" s="4" t="s">
        <v>41</v>
      </c>
      <c r="N290" s="4" t="s">
        <v>189</v>
      </c>
      <c r="O290" s="4" t="s">
        <v>191</v>
      </c>
      <c r="P290" s="5" t="s">
        <v>32</v>
      </c>
      <c r="Q290" s="7">
        <v>0.87152777777777779</v>
      </c>
      <c r="R290" s="4" t="s">
        <v>30</v>
      </c>
      <c r="S290" s="4" t="s">
        <v>553</v>
      </c>
      <c r="T290" s="4"/>
      <c r="U290" s="8"/>
      <c r="V290" s="4"/>
      <c r="W290">
        <v>75986448</v>
      </c>
      <c r="X290" t="s">
        <v>61</v>
      </c>
    </row>
    <row r="291" spans="1:24" ht="15.75" customHeight="1">
      <c r="A291" s="4" t="s">
        <v>21</v>
      </c>
      <c r="B291" s="4" t="s">
        <v>957</v>
      </c>
      <c r="C291" s="4" t="s">
        <v>957</v>
      </c>
      <c r="D291" s="4" t="s">
        <v>23</v>
      </c>
      <c r="E291" s="4" t="s">
        <v>958</v>
      </c>
      <c r="F291" s="4" t="s">
        <v>959</v>
      </c>
      <c r="G291" s="5">
        <v>82</v>
      </c>
      <c r="H291" s="4" t="s">
        <v>552</v>
      </c>
      <c r="I291" s="4" t="s">
        <v>114</v>
      </c>
      <c r="J291" s="4" t="s">
        <v>115</v>
      </c>
      <c r="K291" s="5" t="s">
        <v>29</v>
      </c>
      <c r="L291" s="6">
        <v>0.625</v>
      </c>
      <c r="M291" s="4" t="s">
        <v>30</v>
      </c>
      <c r="N291" s="4" t="s">
        <v>114</v>
      </c>
      <c r="O291" s="4" t="s">
        <v>116</v>
      </c>
      <c r="P291" s="5" t="s">
        <v>32</v>
      </c>
      <c r="Q291" s="7">
        <v>0.47916666666666669</v>
      </c>
      <c r="R291" s="4" t="s">
        <v>30</v>
      </c>
      <c r="S291" s="4" t="s">
        <v>553</v>
      </c>
      <c r="T291" s="4"/>
      <c r="U291" s="8"/>
      <c r="V291" s="8"/>
      <c r="W291">
        <v>75986453</v>
      </c>
      <c r="X291" t="s">
        <v>43</v>
      </c>
    </row>
    <row r="292" spans="1:24" ht="15.75" customHeight="1">
      <c r="A292" s="4" t="s">
        <v>21</v>
      </c>
      <c r="B292" s="4" t="s">
        <v>960</v>
      </c>
      <c r="C292" s="4" t="s">
        <v>957</v>
      </c>
      <c r="D292" s="4" t="s">
        <v>45</v>
      </c>
      <c r="E292" s="4" t="s">
        <v>961</v>
      </c>
      <c r="F292" s="4" t="s">
        <v>962</v>
      </c>
      <c r="G292" s="5">
        <v>75</v>
      </c>
      <c r="H292" s="4" t="s">
        <v>552</v>
      </c>
      <c r="I292" s="4" t="s">
        <v>114</v>
      </c>
      <c r="J292" s="4" t="s">
        <v>115</v>
      </c>
      <c r="K292" s="5" t="s">
        <v>29</v>
      </c>
      <c r="L292" s="6">
        <v>0.625</v>
      </c>
      <c r="M292" s="4" t="s">
        <v>30</v>
      </c>
      <c r="N292" s="4" t="s">
        <v>114</v>
      </c>
      <c r="O292" s="4" t="s">
        <v>116</v>
      </c>
      <c r="P292" s="5" t="s">
        <v>32</v>
      </c>
      <c r="Q292" s="7">
        <v>0.47916666666666669</v>
      </c>
      <c r="R292" s="4" t="s">
        <v>30</v>
      </c>
      <c r="S292" s="4" t="s">
        <v>553</v>
      </c>
      <c r="T292" s="4"/>
      <c r="U292" s="8"/>
      <c r="V292" s="8"/>
      <c r="W292">
        <v>75986453</v>
      </c>
      <c r="X292" t="s">
        <v>43</v>
      </c>
    </row>
    <row r="293" spans="1:24" ht="15.75" customHeight="1">
      <c r="A293" s="4" t="s">
        <v>21</v>
      </c>
      <c r="B293" s="4" t="s">
        <v>963</v>
      </c>
      <c r="C293" s="4" t="s">
        <v>963</v>
      </c>
      <c r="D293" s="4" t="s">
        <v>23</v>
      </c>
      <c r="E293" s="4" t="s">
        <v>964</v>
      </c>
      <c r="F293" s="4" t="s">
        <v>173</v>
      </c>
      <c r="G293" s="5">
        <v>61</v>
      </c>
      <c r="H293" s="4" t="s">
        <v>552</v>
      </c>
      <c r="I293" s="4" t="s">
        <v>479</v>
      </c>
      <c r="J293" s="4" t="s">
        <v>572</v>
      </c>
      <c r="K293" s="5" t="s">
        <v>29</v>
      </c>
      <c r="L293" s="6">
        <v>0.65625</v>
      </c>
      <c r="M293" s="4" t="s">
        <v>30</v>
      </c>
      <c r="N293" s="4" t="s">
        <v>59</v>
      </c>
      <c r="O293" s="4" t="s">
        <v>60</v>
      </c>
      <c r="P293" s="5" t="s">
        <v>32</v>
      </c>
      <c r="Q293" s="7">
        <v>0.73958333333333337</v>
      </c>
      <c r="R293" s="4" t="s">
        <v>30</v>
      </c>
      <c r="S293" s="4" t="s">
        <v>553</v>
      </c>
      <c r="T293" s="4"/>
      <c r="U293" s="8"/>
      <c r="V293" s="8"/>
      <c r="W293">
        <v>75986496</v>
      </c>
      <c r="X293" t="s">
        <v>43</v>
      </c>
    </row>
    <row r="294" spans="1:24" ht="15.75" customHeight="1">
      <c r="A294" s="4" t="s">
        <v>21</v>
      </c>
      <c r="B294" s="4" t="s">
        <v>965</v>
      </c>
      <c r="C294" s="4" t="s">
        <v>963</v>
      </c>
      <c r="D294" s="4" t="s">
        <v>45</v>
      </c>
      <c r="E294" s="4" t="s">
        <v>966</v>
      </c>
      <c r="F294" s="4" t="s">
        <v>967</v>
      </c>
      <c r="G294" s="5">
        <v>55</v>
      </c>
      <c r="H294" s="4" t="s">
        <v>552</v>
      </c>
      <c r="I294" s="4" t="s">
        <v>479</v>
      </c>
      <c r="J294" s="4" t="s">
        <v>572</v>
      </c>
      <c r="K294" s="5" t="s">
        <v>29</v>
      </c>
      <c r="L294" s="6">
        <v>0.65625</v>
      </c>
      <c r="M294" s="4" t="s">
        <v>30</v>
      </c>
      <c r="N294" s="4" t="s">
        <v>59</v>
      </c>
      <c r="O294" s="4" t="s">
        <v>60</v>
      </c>
      <c r="P294" s="5" t="s">
        <v>32</v>
      </c>
      <c r="Q294" s="7">
        <v>0.73958333333333337</v>
      </c>
      <c r="R294" s="4" t="s">
        <v>30</v>
      </c>
      <c r="S294" s="4" t="s">
        <v>553</v>
      </c>
      <c r="T294" s="4"/>
      <c r="U294" s="8"/>
      <c r="V294" s="8"/>
      <c r="W294">
        <v>75986496</v>
      </c>
      <c r="X294" t="s">
        <v>43</v>
      </c>
    </row>
    <row r="295" spans="1:24" ht="15.75" customHeight="1">
      <c r="A295" s="4" t="s">
        <v>21</v>
      </c>
      <c r="B295" s="4" t="s">
        <v>968</v>
      </c>
      <c r="C295" s="4" t="s">
        <v>963</v>
      </c>
      <c r="D295" s="4" t="s">
        <v>45</v>
      </c>
      <c r="E295" s="4" t="s">
        <v>969</v>
      </c>
      <c r="F295" s="4" t="s">
        <v>173</v>
      </c>
      <c r="G295" s="5">
        <v>22</v>
      </c>
      <c r="H295" s="4" t="s">
        <v>552</v>
      </c>
      <c r="I295" s="4" t="s">
        <v>257</v>
      </c>
      <c r="J295" s="4" t="s">
        <v>665</v>
      </c>
      <c r="K295" s="5" t="s">
        <v>970</v>
      </c>
      <c r="L295" s="6">
        <v>0.85416666666666663</v>
      </c>
      <c r="M295" s="4" t="s">
        <v>30</v>
      </c>
      <c r="N295" s="4" t="s">
        <v>257</v>
      </c>
      <c r="O295" s="4" t="s">
        <v>971</v>
      </c>
      <c r="P295" s="5" t="s">
        <v>108</v>
      </c>
      <c r="Q295" s="7">
        <v>0.76388888888888884</v>
      </c>
      <c r="R295" s="4" t="s">
        <v>30</v>
      </c>
      <c r="S295" s="4" t="s">
        <v>553</v>
      </c>
      <c r="T295" s="4"/>
      <c r="U295" s="4"/>
      <c r="V295" s="4"/>
      <c r="W295">
        <v>75986535</v>
      </c>
      <c r="X295" t="s">
        <v>43</v>
      </c>
    </row>
    <row r="296" spans="1:24" ht="15.75" customHeight="1">
      <c r="A296" s="4" t="s">
        <v>21</v>
      </c>
      <c r="B296" s="4" t="s">
        <v>972</v>
      </c>
      <c r="C296" s="4" t="s">
        <v>963</v>
      </c>
      <c r="D296" s="4" t="s">
        <v>23</v>
      </c>
      <c r="E296" s="4" t="s">
        <v>973</v>
      </c>
      <c r="F296" s="4" t="s">
        <v>974</v>
      </c>
      <c r="G296" s="5">
        <v>23</v>
      </c>
      <c r="H296" s="4" t="s">
        <v>552</v>
      </c>
      <c r="I296" s="4" t="s">
        <v>257</v>
      </c>
      <c r="J296" s="4" t="s">
        <v>665</v>
      </c>
      <c r="K296" s="5" t="s">
        <v>970</v>
      </c>
      <c r="L296" s="6">
        <v>0.85416666666666663</v>
      </c>
      <c r="M296" s="4" t="s">
        <v>30</v>
      </c>
      <c r="N296" s="4" t="s">
        <v>257</v>
      </c>
      <c r="O296" s="4" t="s">
        <v>971</v>
      </c>
      <c r="P296" s="5" t="s">
        <v>108</v>
      </c>
      <c r="Q296" s="7">
        <v>0.76388888888888884</v>
      </c>
      <c r="R296" s="4" t="s">
        <v>30</v>
      </c>
      <c r="S296" s="4" t="s">
        <v>553</v>
      </c>
      <c r="T296" s="4"/>
      <c r="U296" s="4"/>
      <c r="V296" s="4"/>
      <c r="W296">
        <v>75986535</v>
      </c>
      <c r="X296" t="s">
        <v>43</v>
      </c>
    </row>
    <row r="297" spans="1:24" ht="15.75" customHeight="1">
      <c r="A297" s="4" t="s">
        <v>21</v>
      </c>
      <c r="B297" s="4" t="s">
        <v>975</v>
      </c>
      <c r="C297" s="4" t="s">
        <v>975</v>
      </c>
      <c r="D297" s="4" t="s">
        <v>23</v>
      </c>
      <c r="E297" s="4" t="s">
        <v>976</v>
      </c>
      <c r="F297" s="4" t="s">
        <v>977</v>
      </c>
      <c r="G297" s="5">
        <v>41</v>
      </c>
      <c r="H297" s="4" t="s">
        <v>552</v>
      </c>
      <c r="I297" s="4" t="s">
        <v>114</v>
      </c>
      <c r="J297" s="4" t="s">
        <v>184</v>
      </c>
      <c r="K297" s="5" t="s">
        <v>29</v>
      </c>
      <c r="L297" s="6">
        <v>0.18055555555555555</v>
      </c>
      <c r="M297" s="4" t="s">
        <v>30</v>
      </c>
      <c r="N297" s="4" t="s">
        <v>114</v>
      </c>
      <c r="O297" s="4" t="s">
        <v>116</v>
      </c>
      <c r="P297" s="5" t="s">
        <v>32</v>
      </c>
      <c r="Q297" s="7">
        <v>0.47916666666666669</v>
      </c>
      <c r="R297" s="4" t="s">
        <v>30</v>
      </c>
      <c r="S297" s="4" t="s">
        <v>553</v>
      </c>
      <c r="T297" s="4" t="s">
        <v>978</v>
      </c>
      <c r="U297" s="8"/>
      <c r="V297" s="8"/>
      <c r="W297">
        <v>75986541</v>
      </c>
      <c r="X297" t="s">
        <v>43</v>
      </c>
    </row>
    <row r="298" spans="1:24" ht="15.75" customHeight="1">
      <c r="A298" s="4" t="s">
        <v>21</v>
      </c>
      <c r="B298" s="4" t="s">
        <v>979</v>
      </c>
      <c r="C298" s="4" t="s">
        <v>975</v>
      </c>
      <c r="D298" s="4" t="s">
        <v>45</v>
      </c>
      <c r="E298" s="4" t="s">
        <v>515</v>
      </c>
      <c r="F298" s="4" t="s">
        <v>887</v>
      </c>
      <c r="G298" s="5">
        <v>32</v>
      </c>
      <c r="H298" s="4" t="s">
        <v>552</v>
      </c>
      <c r="I298" s="4" t="s">
        <v>114</v>
      </c>
      <c r="J298" s="4" t="s">
        <v>184</v>
      </c>
      <c r="K298" s="5" t="s">
        <v>29</v>
      </c>
      <c r="L298" s="6">
        <v>0.18055555555555555</v>
      </c>
      <c r="M298" s="4" t="s">
        <v>30</v>
      </c>
      <c r="N298" s="4" t="s">
        <v>114</v>
      </c>
      <c r="O298" s="4" t="s">
        <v>116</v>
      </c>
      <c r="P298" s="5" t="s">
        <v>32</v>
      </c>
      <c r="Q298" s="7">
        <v>0.47916666666666669</v>
      </c>
      <c r="R298" s="4" t="s">
        <v>30</v>
      </c>
      <c r="S298" s="4" t="s">
        <v>553</v>
      </c>
      <c r="T298" s="4"/>
      <c r="U298" s="8"/>
      <c r="V298" s="8"/>
      <c r="W298">
        <v>75986541</v>
      </c>
      <c r="X298" t="s">
        <v>43</v>
      </c>
    </row>
    <row r="299" spans="1:24" ht="15.75" customHeight="1">
      <c r="A299" s="4" t="s">
        <v>21</v>
      </c>
      <c r="B299" s="4" t="s">
        <v>980</v>
      </c>
      <c r="C299" s="4" t="s">
        <v>980</v>
      </c>
      <c r="D299" s="4" t="s">
        <v>45</v>
      </c>
      <c r="E299" s="4" t="s">
        <v>981</v>
      </c>
      <c r="F299" s="4" t="s">
        <v>982</v>
      </c>
      <c r="G299" s="5">
        <v>59</v>
      </c>
      <c r="H299" s="4" t="s">
        <v>552</v>
      </c>
      <c r="I299" s="4" t="s">
        <v>189</v>
      </c>
      <c r="J299" s="4" t="s">
        <v>281</v>
      </c>
      <c r="K299" s="5" t="s">
        <v>29</v>
      </c>
      <c r="L299" s="6">
        <v>0.1875</v>
      </c>
      <c r="M299" s="4" t="s">
        <v>30</v>
      </c>
      <c r="N299" s="4" t="s">
        <v>189</v>
      </c>
      <c r="O299" s="4" t="s">
        <v>191</v>
      </c>
      <c r="P299" s="5" t="s">
        <v>32</v>
      </c>
      <c r="Q299" s="7">
        <v>0.87152777777777779</v>
      </c>
      <c r="R299" s="4" t="s">
        <v>30</v>
      </c>
      <c r="S299" s="4" t="s">
        <v>553</v>
      </c>
      <c r="T299" s="4"/>
      <c r="U299" s="8"/>
      <c r="V299" s="8"/>
      <c r="W299">
        <v>75986559</v>
      </c>
      <c r="X299" t="s">
        <v>61</v>
      </c>
    </row>
    <row r="300" spans="1:24" ht="15.75" customHeight="1">
      <c r="A300" s="4" t="s">
        <v>21</v>
      </c>
      <c r="B300" s="4" t="s">
        <v>983</v>
      </c>
      <c r="C300" s="4" t="s">
        <v>980</v>
      </c>
      <c r="D300" s="4" t="s">
        <v>45</v>
      </c>
      <c r="E300" s="4" t="s">
        <v>984</v>
      </c>
      <c r="F300" s="4" t="s">
        <v>982</v>
      </c>
      <c r="G300" s="5">
        <v>19</v>
      </c>
      <c r="H300" s="4" t="s">
        <v>552</v>
      </c>
      <c r="I300" s="4" t="s">
        <v>189</v>
      </c>
      <c r="J300" s="4" t="s">
        <v>281</v>
      </c>
      <c r="K300" s="5" t="s">
        <v>29</v>
      </c>
      <c r="L300" s="6">
        <v>0.1875</v>
      </c>
      <c r="M300" s="4" t="s">
        <v>30</v>
      </c>
      <c r="N300" s="4" t="s">
        <v>189</v>
      </c>
      <c r="O300" s="4" t="s">
        <v>191</v>
      </c>
      <c r="P300" s="5" t="s">
        <v>32</v>
      </c>
      <c r="Q300" s="7">
        <v>0.87152777777777779</v>
      </c>
      <c r="R300" s="4" t="s">
        <v>30</v>
      </c>
      <c r="S300" s="4" t="s">
        <v>553</v>
      </c>
      <c r="T300" s="4"/>
      <c r="U300" s="8"/>
      <c r="V300" s="8"/>
      <c r="W300">
        <v>75986559</v>
      </c>
      <c r="X300" t="s">
        <v>61</v>
      </c>
    </row>
    <row r="301" spans="1:24" ht="15.75" customHeight="1">
      <c r="A301" s="4" t="s">
        <v>21</v>
      </c>
      <c r="B301" s="4" t="s">
        <v>985</v>
      </c>
      <c r="C301" s="4" t="s">
        <v>985</v>
      </c>
      <c r="D301" s="4" t="s">
        <v>45</v>
      </c>
      <c r="E301" s="4" t="s">
        <v>986</v>
      </c>
      <c r="F301" s="4" t="s">
        <v>987</v>
      </c>
      <c r="G301" s="5">
        <v>44</v>
      </c>
      <c r="H301" s="4" t="s">
        <v>552</v>
      </c>
      <c r="I301" s="4" t="s">
        <v>67</v>
      </c>
      <c r="J301" s="4" t="s">
        <v>126</v>
      </c>
      <c r="K301" s="5" t="s">
        <v>29</v>
      </c>
      <c r="L301" s="6">
        <v>0.72222222222222221</v>
      </c>
      <c r="M301" s="4" t="s">
        <v>41</v>
      </c>
      <c r="N301" s="4" t="s">
        <v>67</v>
      </c>
      <c r="O301" s="4" t="s">
        <v>127</v>
      </c>
      <c r="P301" s="5" t="s">
        <v>32</v>
      </c>
      <c r="Q301" s="7">
        <v>0.66666666666666663</v>
      </c>
      <c r="R301" s="4" t="s">
        <v>41</v>
      </c>
      <c r="S301" s="4" t="s">
        <v>553</v>
      </c>
      <c r="T301" s="4"/>
      <c r="U301" s="8"/>
      <c r="V301" s="8"/>
      <c r="W301">
        <v>75986593</v>
      </c>
      <c r="X301" t="s">
        <v>43</v>
      </c>
    </row>
    <row r="302" spans="1:24" ht="15.75" customHeight="1">
      <c r="A302" s="4" t="s">
        <v>21</v>
      </c>
      <c r="B302" s="4" t="s">
        <v>988</v>
      </c>
      <c r="C302" s="4" t="s">
        <v>985</v>
      </c>
      <c r="D302" s="4" t="s">
        <v>23</v>
      </c>
      <c r="E302" s="4" t="s">
        <v>989</v>
      </c>
      <c r="F302" s="4" t="s">
        <v>987</v>
      </c>
      <c r="G302" s="5">
        <v>45</v>
      </c>
      <c r="H302" s="4" t="s">
        <v>552</v>
      </c>
      <c r="I302" s="4" t="s">
        <v>67</v>
      </c>
      <c r="J302" s="4" t="s">
        <v>126</v>
      </c>
      <c r="K302" s="5" t="s">
        <v>29</v>
      </c>
      <c r="L302" s="6">
        <v>0.72222222222222221</v>
      </c>
      <c r="M302" s="4" t="s">
        <v>41</v>
      </c>
      <c r="N302" s="4" t="s">
        <v>67</v>
      </c>
      <c r="O302" s="4" t="s">
        <v>127</v>
      </c>
      <c r="P302" s="5" t="s">
        <v>32</v>
      </c>
      <c r="Q302" s="7">
        <v>0.66666666666666663</v>
      </c>
      <c r="R302" s="4" t="s">
        <v>41</v>
      </c>
      <c r="S302" s="4" t="s">
        <v>553</v>
      </c>
      <c r="T302" s="4"/>
      <c r="U302" s="8"/>
      <c r="V302" s="8"/>
      <c r="W302">
        <v>75986593</v>
      </c>
      <c r="X302" t="s">
        <v>43</v>
      </c>
    </row>
    <row r="303" spans="1:24" ht="15.75" customHeight="1">
      <c r="A303" s="4" t="s">
        <v>21</v>
      </c>
      <c r="B303" s="4" t="s">
        <v>990</v>
      </c>
      <c r="C303" s="4" t="s">
        <v>985</v>
      </c>
      <c r="D303" s="4" t="s">
        <v>23</v>
      </c>
      <c r="E303" s="4" t="s">
        <v>991</v>
      </c>
      <c r="F303" s="4" t="s">
        <v>992</v>
      </c>
      <c r="G303" s="5">
        <v>37</v>
      </c>
      <c r="H303" s="4" t="s">
        <v>552</v>
      </c>
      <c r="I303" s="4" t="s">
        <v>39</v>
      </c>
      <c r="J303" s="4" t="s">
        <v>993</v>
      </c>
      <c r="K303" s="5" t="s">
        <v>29</v>
      </c>
      <c r="L303" s="6">
        <v>0.72222222222222221</v>
      </c>
      <c r="M303" s="4" t="s">
        <v>41</v>
      </c>
      <c r="N303" s="4" t="s">
        <v>67</v>
      </c>
      <c r="O303" s="4" t="s">
        <v>994</v>
      </c>
      <c r="P303" s="5" t="s">
        <v>32</v>
      </c>
      <c r="Q303" s="7">
        <v>0.4236111111111111</v>
      </c>
      <c r="R303" s="4" t="s">
        <v>41</v>
      </c>
      <c r="S303" s="4" t="s">
        <v>553</v>
      </c>
      <c r="T303" s="4"/>
      <c r="U303" s="8"/>
      <c r="V303" s="8"/>
      <c r="W303">
        <v>30148255</v>
      </c>
      <c r="X303" t="s">
        <v>43</v>
      </c>
    </row>
    <row r="304" spans="1:24" ht="15.75" customHeight="1">
      <c r="A304" s="4" t="s">
        <v>21</v>
      </c>
      <c r="B304" s="4" t="s">
        <v>995</v>
      </c>
      <c r="C304" s="4" t="s">
        <v>985</v>
      </c>
      <c r="D304" s="4" t="s">
        <v>45</v>
      </c>
      <c r="E304" s="4" t="s">
        <v>996</v>
      </c>
      <c r="F304" s="4" t="s">
        <v>992</v>
      </c>
      <c r="G304" s="5">
        <v>33</v>
      </c>
      <c r="H304" s="4" t="s">
        <v>552</v>
      </c>
      <c r="I304" s="4" t="s">
        <v>39</v>
      </c>
      <c r="J304" s="4" t="s">
        <v>993</v>
      </c>
      <c r="K304" s="5" t="s">
        <v>29</v>
      </c>
      <c r="L304" s="6">
        <v>0.72222222222222221</v>
      </c>
      <c r="M304" s="4" t="s">
        <v>41</v>
      </c>
      <c r="N304" s="4" t="s">
        <v>67</v>
      </c>
      <c r="O304" s="4" t="s">
        <v>994</v>
      </c>
      <c r="P304" s="5" t="s">
        <v>32</v>
      </c>
      <c r="Q304" s="7">
        <v>0.4236111111111111</v>
      </c>
      <c r="R304" s="4" t="s">
        <v>41</v>
      </c>
      <c r="S304" s="4" t="s">
        <v>553</v>
      </c>
      <c r="T304" s="4"/>
      <c r="U304" s="8"/>
      <c r="V304" s="8"/>
      <c r="W304">
        <v>30148255</v>
      </c>
      <c r="X304" t="s">
        <v>43</v>
      </c>
    </row>
    <row r="305" spans="1:24" ht="15.75" customHeight="1">
      <c r="A305" s="4" t="s">
        <v>21</v>
      </c>
      <c r="B305" s="4" t="s">
        <v>997</v>
      </c>
      <c r="C305" s="4" t="s">
        <v>985</v>
      </c>
      <c r="D305" s="4" t="s">
        <v>45</v>
      </c>
      <c r="E305" s="4" t="s">
        <v>998</v>
      </c>
      <c r="F305" s="4" t="s">
        <v>992</v>
      </c>
      <c r="G305" s="5">
        <v>1</v>
      </c>
      <c r="H305" s="4" t="s">
        <v>552</v>
      </c>
      <c r="I305" s="4" t="s">
        <v>39</v>
      </c>
      <c r="J305" s="4" t="s">
        <v>993</v>
      </c>
      <c r="K305" s="5" t="s">
        <v>29</v>
      </c>
      <c r="L305" s="6">
        <v>0.72222222222222221</v>
      </c>
      <c r="M305" s="4" t="s">
        <v>41</v>
      </c>
      <c r="N305" s="4" t="s">
        <v>67</v>
      </c>
      <c r="O305" s="4" t="s">
        <v>994</v>
      </c>
      <c r="P305" s="5" t="s">
        <v>32</v>
      </c>
      <c r="Q305" s="7">
        <v>0.4236111111111111</v>
      </c>
      <c r="R305" s="4" t="s">
        <v>41</v>
      </c>
      <c r="S305" s="4" t="s">
        <v>553</v>
      </c>
      <c r="T305" s="4"/>
      <c r="U305" s="8"/>
      <c r="V305" s="8"/>
      <c r="W305">
        <v>30148255</v>
      </c>
      <c r="X305" t="s">
        <v>43</v>
      </c>
    </row>
    <row r="306" spans="1:24" ht="15.75" customHeight="1">
      <c r="A306" s="4" t="s">
        <v>21</v>
      </c>
      <c r="B306" s="4" t="s">
        <v>999</v>
      </c>
      <c r="C306" s="4" t="s">
        <v>999</v>
      </c>
      <c r="D306" s="4" t="s">
        <v>23</v>
      </c>
      <c r="E306" s="4" t="s">
        <v>1000</v>
      </c>
      <c r="F306" s="4" t="s">
        <v>1001</v>
      </c>
      <c r="G306" s="5">
        <v>70</v>
      </c>
      <c r="H306" s="4" t="s">
        <v>552</v>
      </c>
      <c r="I306" s="4" t="s">
        <v>114</v>
      </c>
      <c r="J306" s="4" t="s">
        <v>184</v>
      </c>
      <c r="K306" s="5" t="s">
        <v>29</v>
      </c>
      <c r="L306" s="6">
        <v>0.18055555555555555</v>
      </c>
      <c r="M306" s="4" t="s">
        <v>30</v>
      </c>
      <c r="N306" s="4" t="s">
        <v>1002</v>
      </c>
      <c r="O306" s="4" t="s">
        <v>1003</v>
      </c>
      <c r="P306" s="5" t="s">
        <v>32</v>
      </c>
      <c r="Q306" s="7">
        <v>0.80555555555555558</v>
      </c>
      <c r="R306" s="4" t="s">
        <v>671</v>
      </c>
      <c r="S306" s="4" t="s">
        <v>553</v>
      </c>
      <c r="T306" s="4" t="s">
        <v>871</v>
      </c>
      <c r="U306" s="8"/>
      <c r="V306" s="8"/>
      <c r="W306">
        <v>75986628</v>
      </c>
      <c r="X306" t="s">
        <v>43</v>
      </c>
    </row>
    <row r="307" spans="1:24" ht="15.75" customHeight="1">
      <c r="A307" s="4" t="s">
        <v>21</v>
      </c>
      <c r="B307" s="4" t="s">
        <v>1004</v>
      </c>
      <c r="C307" s="4" t="s">
        <v>999</v>
      </c>
      <c r="D307" s="4" t="s">
        <v>45</v>
      </c>
      <c r="E307" s="4" t="s">
        <v>1005</v>
      </c>
      <c r="F307" s="4" t="s">
        <v>583</v>
      </c>
      <c r="G307" s="5">
        <v>60</v>
      </c>
      <c r="H307" s="4" t="s">
        <v>552</v>
      </c>
      <c r="I307" s="4" t="s">
        <v>114</v>
      </c>
      <c r="J307" s="4" t="s">
        <v>184</v>
      </c>
      <c r="K307" s="5" t="s">
        <v>29</v>
      </c>
      <c r="L307" s="6">
        <v>0.18055555555555555</v>
      </c>
      <c r="M307" s="4" t="s">
        <v>30</v>
      </c>
      <c r="N307" s="4" t="s">
        <v>1002</v>
      </c>
      <c r="O307" s="4" t="s">
        <v>1003</v>
      </c>
      <c r="P307" s="5" t="s">
        <v>32</v>
      </c>
      <c r="Q307" s="7">
        <v>0.80555555555555558</v>
      </c>
      <c r="R307" s="4" t="s">
        <v>671</v>
      </c>
      <c r="S307" s="4" t="s">
        <v>553</v>
      </c>
      <c r="T307" s="4"/>
      <c r="U307" s="8"/>
      <c r="V307" s="8"/>
      <c r="W307">
        <v>75986628</v>
      </c>
      <c r="X307" t="s">
        <v>43</v>
      </c>
    </row>
    <row r="308" spans="1:24" ht="15.75" customHeight="1">
      <c r="A308" s="4" t="s">
        <v>21</v>
      </c>
      <c r="B308" s="4" t="s">
        <v>1006</v>
      </c>
      <c r="C308" s="4" t="s">
        <v>999</v>
      </c>
      <c r="D308" s="4" t="s">
        <v>45</v>
      </c>
      <c r="E308" s="4" t="s">
        <v>1007</v>
      </c>
      <c r="F308" s="4" t="s">
        <v>1001</v>
      </c>
      <c r="G308" s="5">
        <v>26</v>
      </c>
      <c r="H308" s="4" t="s">
        <v>552</v>
      </c>
      <c r="I308" s="4" t="s">
        <v>189</v>
      </c>
      <c r="J308" s="4" t="s">
        <v>281</v>
      </c>
      <c r="K308" s="5" t="s">
        <v>579</v>
      </c>
      <c r="L308" s="6">
        <v>0.1875</v>
      </c>
      <c r="M308" s="4" t="s">
        <v>30</v>
      </c>
      <c r="N308" s="4" t="s">
        <v>189</v>
      </c>
      <c r="O308" s="4" t="s">
        <v>1008</v>
      </c>
      <c r="P308" s="5" t="s">
        <v>32</v>
      </c>
      <c r="Q308" s="7">
        <v>0.77083333333333337</v>
      </c>
      <c r="R308" s="4" t="s">
        <v>30</v>
      </c>
      <c r="S308" s="4" t="s">
        <v>553</v>
      </c>
      <c r="T308" s="4"/>
      <c r="U308" s="8"/>
      <c r="V308" s="4"/>
      <c r="W308">
        <v>75986641</v>
      </c>
      <c r="X308" t="s">
        <v>61</v>
      </c>
    </row>
    <row r="309" spans="1:24" ht="15.75" customHeight="1">
      <c r="A309" s="4" t="s">
        <v>21</v>
      </c>
      <c r="B309" s="4" t="s">
        <v>1009</v>
      </c>
      <c r="C309" s="4" t="s">
        <v>999</v>
      </c>
      <c r="D309" s="4" t="s">
        <v>45</v>
      </c>
      <c r="E309" s="4" t="s">
        <v>1010</v>
      </c>
      <c r="F309" s="4" t="s">
        <v>977</v>
      </c>
      <c r="G309" s="5">
        <v>36</v>
      </c>
      <c r="H309" s="4" t="s">
        <v>552</v>
      </c>
      <c r="I309" s="4" t="s">
        <v>114</v>
      </c>
      <c r="J309" s="4" t="s">
        <v>184</v>
      </c>
      <c r="K309" s="5" t="s">
        <v>29</v>
      </c>
      <c r="L309" s="6">
        <v>0.18055555555555555</v>
      </c>
      <c r="M309" s="4" t="s">
        <v>30</v>
      </c>
      <c r="N309" s="4" t="s">
        <v>1002</v>
      </c>
      <c r="O309" s="4" t="s">
        <v>1003</v>
      </c>
      <c r="P309" s="5" t="s">
        <v>32</v>
      </c>
      <c r="Q309" s="7">
        <v>0.80555555555555558</v>
      </c>
      <c r="R309" s="4" t="s">
        <v>671</v>
      </c>
      <c r="S309" s="4" t="s">
        <v>553</v>
      </c>
      <c r="T309" s="4"/>
      <c r="U309" s="4"/>
      <c r="V309" s="8"/>
      <c r="W309">
        <v>75986641</v>
      </c>
      <c r="X309" t="s">
        <v>61</v>
      </c>
    </row>
    <row r="310" spans="1:24" ht="15.75" customHeight="1">
      <c r="A310" s="4" t="s">
        <v>21</v>
      </c>
      <c r="B310" s="4" t="s">
        <v>1011</v>
      </c>
      <c r="C310" s="4" t="s">
        <v>999</v>
      </c>
      <c r="D310" s="4" t="s">
        <v>23</v>
      </c>
      <c r="E310" s="4" t="s">
        <v>1012</v>
      </c>
      <c r="F310" s="4" t="s">
        <v>1013</v>
      </c>
      <c r="G310" s="5">
        <v>26</v>
      </c>
      <c r="H310" s="4" t="s">
        <v>552</v>
      </c>
      <c r="I310" s="4" t="s">
        <v>114</v>
      </c>
      <c r="J310" s="4" t="s">
        <v>115</v>
      </c>
      <c r="K310" s="5" t="s">
        <v>29</v>
      </c>
      <c r="L310" s="6">
        <v>0.625</v>
      </c>
      <c r="M310" s="4" t="s">
        <v>30</v>
      </c>
      <c r="N310" s="4" t="s">
        <v>114</v>
      </c>
      <c r="O310" s="4" t="s">
        <v>116</v>
      </c>
      <c r="P310" s="5" t="s">
        <v>32</v>
      </c>
      <c r="Q310" s="7">
        <v>0.47916666666666669</v>
      </c>
      <c r="R310" s="4" t="s">
        <v>30</v>
      </c>
      <c r="S310" s="4" t="s">
        <v>553</v>
      </c>
      <c r="T310" s="4"/>
      <c r="U310" s="4"/>
      <c r="V310" s="4"/>
      <c r="W310">
        <v>75986667</v>
      </c>
      <c r="X310" t="s">
        <v>61</v>
      </c>
    </row>
    <row r="311" spans="1:24" ht="15.75" customHeight="1">
      <c r="A311" s="4" t="s">
        <v>21</v>
      </c>
      <c r="B311" s="4" t="s">
        <v>1014</v>
      </c>
      <c r="C311" s="4" t="s">
        <v>999</v>
      </c>
      <c r="D311" s="4" t="s">
        <v>23</v>
      </c>
      <c r="E311" s="4" t="s">
        <v>1015</v>
      </c>
      <c r="F311" s="4" t="s">
        <v>583</v>
      </c>
      <c r="G311" s="5">
        <v>22</v>
      </c>
      <c r="H311" s="4" t="s">
        <v>552</v>
      </c>
      <c r="I311" s="4" t="s">
        <v>39</v>
      </c>
      <c r="J311" s="4" t="s">
        <v>174</v>
      </c>
      <c r="K311" s="5" t="s">
        <v>66</v>
      </c>
      <c r="L311" s="6">
        <v>0.63888888888888884</v>
      </c>
      <c r="M311" s="4" t="s">
        <v>41</v>
      </c>
      <c r="N311" s="4" t="s">
        <v>257</v>
      </c>
      <c r="O311" s="4" t="s">
        <v>1016</v>
      </c>
      <c r="P311" s="5" t="s">
        <v>32</v>
      </c>
      <c r="Q311" s="7">
        <v>0.36805555555555558</v>
      </c>
      <c r="R311" s="4" t="s">
        <v>30</v>
      </c>
      <c r="S311" s="4" t="s">
        <v>553</v>
      </c>
      <c r="T311" s="4"/>
      <c r="U311" s="8"/>
      <c r="V311" s="4"/>
      <c r="W311">
        <v>75986667</v>
      </c>
      <c r="X311" t="s">
        <v>61</v>
      </c>
    </row>
    <row r="312" spans="1:24" ht="15.75" customHeight="1">
      <c r="A312" s="4" t="s">
        <v>21</v>
      </c>
      <c r="B312" s="4" t="s">
        <v>1017</v>
      </c>
      <c r="C312" s="4" t="s">
        <v>1017</v>
      </c>
      <c r="D312" s="4" t="s">
        <v>45</v>
      </c>
      <c r="E312" s="4" t="s">
        <v>1018</v>
      </c>
      <c r="F312" s="4" t="s">
        <v>1019</v>
      </c>
      <c r="G312" s="5">
        <v>58</v>
      </c>
      <c r="H312" s="4" t="s">
        <v>552</v>
      </c>
      <c r="I312" s="4" t="s">
        <v>114</v>
      </c>
      <c r="J312" s="4" t="s">
        <v>184</v>
      </c>
      <c r="K312" s="5" t="s">
        <v>29</v>
      </c>
      <c r="L312" s="6">
        <v>0.18055555555555555</v>
      </c>
      <c r="M312" s="4" t="s">
        <v>30</v>
      </c>
      <c r="N312" s="4" t="s">
        <v>114</v>
      </c>
      <c r="O312" s="4" t="s">
        <v>185</v>
      </c>
      <c r="P312" s="5" t="s">
        <v>32</v>
      </c>
      <c r="Q312" s="7">
        <v>0.70138888888888884</v>
      </c>
      <c r="R312" s="4" t="s">
        <v>30</v>
      </c>
      <c r="S312" s="4" t="s">
        <v>553</v>
      </c>
      <c r="T312" s="4" t="s">
        <v>978</v>
      </c>
      <c r="U312" s="8"/>
      <c r="V312" s="8"/>
      <c r="W312">
        <v>75986683</v>
      </c>
      <c r="X312" t="s">
        <v>43</v>
      </c>
    </row>
    <row r="313" spans="1:24" ht="15.75" customHeight="1">
      <c r="A313" s="4" t="s">
        <v>21</v>
      </c>
      <c r="B313" s="4" t="s">
        <v>1020</v>
      </c>
      <c r="C313" s="4" t="s">
        <v>1017</v>
      </c>
      <c r="D313" s="4" t="s">
        <v>23</v>
      </c>
      <c r="E313" s="4" t="s">
        <v>1021</v>
      </c>
      <c r="F313" s="4" t="s">
        <v>1019</v>
      </c>
      <c r="G313" s="5">
        <v>72</v>
      </c>
      <c r="H313" s="4" t="s">
        <v>552</v>
      </c>
      <c r="I313" s="4" t="s">
        <v>114</v>
      </c>
      <c r="J313" s="4" t="s">
        <v>184</v>
      </c>
      <c r="K313" s="5" t="s">
        <v>29</v>
      </c>
      <c r="L313" s="6">
        <v>0.18055555555555555</v>
      </c>
      <c r="M313" s="4" t="s">
        <v>30</v>
      </c>
      <c r="N313" s="4" t="s">
        <v>114</v>
      </c>
      <c r="O313" s="4" t="s">
        <v>185</v>
      </c>
      <c r="P313" s="5" t="s">
        <v>32</v>
      </c>
      <c r="Q313" s="7">
        <v>0.70138888888888884</v>
      </c>
      <c r="R313" s="4" t="s">
        <v>30</v>
      </c>
      <c r="S313" s="4" t="s">
        <v>553</v>
      </c>
      <c r="T313" s="4"/>
      <c r="U313" s="8"/>
      <c r="V313" s="8"/>
      <c r="W313">
        <v>75986683</v>
      </c>
      <c r="X313" t="s">
        <v>43</v>
      </c>
    </row>
    <row r="314" spans="1:24" ht="15.75" customHeight="1">
      <c r="A314" s="4" t="s">
        <v>21</v>
      </c>
      <c r="B314" s="4" t="s">
        <v>1022</v>
      </c>
      <c r="C314" s="4" t="s">
        <v>1022</v>
      </c>
      <c r="D314" s="4" t="s">
        <v>45</v>
      </c>
      <c r="E314" s="4" t="s">
        <v>1023</v>
      </c>
      <c r="F314" s="4" t="s">
        <v>1013</v>
      </c>
      <c r="G314" s="5">
        <v>57</v>
      </c>
      <c r="H314" s="4" t="s">
        <v>552</v>
      </c>
      <c r="I314" s="4" t="s">
        <v>114</v>
      </c>
      <c r="J314" s="4" t="s">
        <v>115</v>
      </c>
      <c r="K314" s="5" t="s">
        <v>29</v>
      </c>
      <c r="L314" s="6">
        <v>0.625</v>
      </c>
      <c r="M314" s="4" t="s">
        <v>30</v>
      </c>
      <c r="N314" s="4" t="s">
        <v>114</v>
      </c>
      <c r="O314" s="4" t="s">
        <v>116</v>
      </c>
      <c r="P314" s="5" t="s">
        <v>32</v>
      </c>
      <c r="Q314" s="7">
        <v>0.47916666666666669</v>
      </c>
      <c r="R314" s="4" t="s">
        <v>30</v>
      </c>
      <c r="S314" s="4" t="s">
        <v>553</v>
      </c>
      <c r="T314" s="4"/>
      <c r="U314" s="4"/>
      <c r="V314" s="4"/>
      <c r="W314">
        <v>75986717</v>
      </c>
      <c r="X314" t="s">
        <v>43</v>
      </c>
    </row>
    <row r="315" spans="1:24" ht="15.75" customHeight="1">
      <c r="A315" s="4" t="s">
        <v>21</v>
      </c>
      <c r="B315" s="4" t="s">
        <v>1024</v>
      </c>
      <c r="C315" s="4" t="s">
        <v>1022</v>
      </c>
      <c r="D315" s="4" t="s">
        <v>23</v>
      </c>
      <c r="E315" s="4" t="s">
        <v>1025</v>
      </c>
      <c r="F315" s="4" t="s">
        <v>1026</v>
      </c>
      <c r="G315" s="5">
        <v>50</v>
      </c>
      <c r="H315" s="4" t="s">
        <v>552</v>
      </c>
      <c r="I315" s="4" t="s">
        <v>114</v>
      </c>
      <c r="J315" s="4" t="s">
        <v>115</v>
      </c>
      <c r="K315" s="5" t="s">
        <v>29</v>
      </c>
      <c r="L315" s="6">
        <v>0.625</v>
      </c>
      <c r="M315" s="4" t="s">
        <v>30</v>
      </c>
      <c r="N315" s="4" t="s">
        <v>114</v>
      </c>
      <c r="O315" s="4" t="s">
        <v>116</v>
      </c>
      <c r="P315" s="5" t="s">
        <v>32</v>
      </c>
      <c r="Q315" s="7">
        <v>0.47916666666666669</v>
      </c>
      <c r="R315" s="4" t="s">
        <v>30</v>
      </c>
      <c r="S315" s="4" t="s">
        <v>553</v>
      </c>
      <c r="T315" s="4"/>
      <c r="U315" s="4"/>
      <c r="V315" s="4"/>
      <c r="W315">
        <v>75986717</v>
      </c>
      <c r="X315" t="s">
        <v>43</v>
      </c>
    </row>
    <row r="316" spans="1:24" ht="15.75" customHeight="1">
      <c r="A316" s="4" t="s">
        <v>21</v>
      </c>
      <c r="B316" s="4" t="s">
        <v>1027</v>
      </c>
      <c r="C316" s="4" t="s">
        <v>1027</v>
      </c>
      <c r="D316" s="4" t="s">
        <v>45</v>
      </c>
      <c r="E316" s="4" t="s">
        <v>1028</v>
      </c>
      <c r="F316" s="4" t="s">
        <v>977</v>
      </c>
      <c r="G316" s="5">
        <v>62</v>
      </c>
      <c r="H316" s="4" t="s">
        <v>552</v>
      </c>
      <c r="I316" s="4" t="s">
        <v>114</v>
      </c>
      <c r="J316" s="4" t="s">
        <v>115</v>
      </c>
      <c r="K316" s="5" t="s">
        <v>29</v>
      </c>
      <c r="L316" s="6">
        <v>0.625</v>
      </c>
      <c r="M316" s="4" t="s">
        <v>30</v>
      </c>
      <c r="N316" s="4" t="s">
        <v>1002</v>
      </c>
      <c r="O316" s="4" t="s">
        <v>1003</v>
      </c>
      <c r="P316" s="5" t="s">
        <v>32</v>
      </c>
      <c r="Q316" s="7">
        <v>0.80555555555555558</v>
      </c>
      <c r="R316" s="4" t="s">
        <v>671</v>
      </c>
      <c r="S316" s="4" t="s">
        <v>553</v>
      </c>
      <c r="T316" s="4"/>
      <c r="U316" s="8"/>
      <c r="V316" s="8"/>
      <c r="W316">
        <v>75986736</v>
      </c>
      <c r="X316" t="s">
        <v>43</v>
      </c>
    </row>
    <row r="317" spans="1:24" ht="15.75" customHeight="1">
      <c r="A317" s="4" t="s">
        <v>21</v>
      </c>
      <c r="B317" s="4" t="s">
        <v>1029</v>
      </c>
      <c r="C317" s="4" t="s">
        <v>1027</v>
      </c>
      <c r="D317" s="4" t="s">
        <v>23</v>
      </c>
      <c r="E317" s="4" t="s">
        <v>1030</v>
      </c>
      <c r="F317" s="4" t="s">
        <v>977</v>
      </c>
      <c r="G317" s="5">
        <v>65</v>
      </c>
      <c r="H317" s="4" t="s">
        <v>552</v>
      </c>
      <c r="I317" s="4" t="s">
        <v>114</v>
      </c>
      <c r="J317" s="4" t="s">
        <v>115</v>
      </c>
      <c r="K317" s="5" t="s">
        <v>29</v>
      </c>
      <c r="L317" s="6">
        <v>0.625</v>
      </c>
      <c r="M317" s="4" t="s">
        <v>30</v>
      </c>
      <c r="N317" s="4" t="s">
        <v>114</v>
      </c>
      <c r="O317" s="4" t="s">
        <v>116</v>
      </c>
      <c r="P317" s="5" t="s">
        <v>32</v>
      </c>
      <c r="Q317" s="7">
        <v>0.47916666666666669</v>
      </c>
      <c r="R317" s="4" t="s">
        <v>30</v>
      </c>
      <c r="S317" s="4" t="s">
        <v>553</v>
      </c>
      <c r="T317" s="4"/>
      <c r="U317" s="8"/>
      <c r="V317" s="8"/>
      <c r="W317">
        <v>75986736</v>
      </c>
      <c r="X317" t="s">
        <v>43</v>
      </c>
    </row>
    <row r="318" spans="1:24" ht="15.75" customHeight="1">
      <c r="A318" s="4" t="s">
        <v>21</v>
      </c>
      <c r="B318" s="4" t="s">
        <v>1031</v>
      </c>
      <c r="C318" s="4" t="s">
        <v>1031</v>
      </c>
      <c r="D318" s="4" t="s">
        <v>45</v>
      </c>
      <c r="E318" s="4" t="s">
        <v>1032</v>
      </c>
      <c r="F318" s="4" t="s">
        <v>967</v>
      </c>
      <c r="G318" s="5">
        <v>53</v>
      </c>
      <c r="H318" s="4" t="s">
        <v>552</v>
      </c>
      <c r="I318" s="4" t="s">
        <v>479</v>
      </c>
      <c r="J318" s="4" t="s">
        <v>572</v>
      </c>
      <c r="K318" s="5" t="s">
        <v>29</v>
      </c>
      <c r="L318" s="6">
        <v>0.65625</v>
      </c>
      <c r="M318" s="4" t="s">
        <v>30</v>
      </c>
      <c r="N318" s="4" t="s">
        <v>114</v>
      </c>
      <c r="O318" s="4" t="s">
        <v>185</v>
      </c>
      <c r="P318" s="5" t="s">
        <v>32</v>
      </c>
      <c r="Q318" s="7">
        <v>0.70138888888888884</v>
      </c>
      <c r="R318" s="4" t="s">
        <v>30</v>
      </c>
      <c r="S318" s="4" t="s">
        <v>553</v>
      </c>
      <c r="T318" s="4"/>
      <c r="U318" s="8"/>
      <c r="V318" s="8"/>
      <c r="W318">
        <v>75986765</v>
      </c>
      <c r="X318" t="s">
        <v>43</v>
      </c>
    </row>
    <row r="319" spans="1:24" ht="15.75" customHeight="1">
      <c r="A319" s="4" t="s">
        <v>21</v>
      </c>
      <c r="B319" s="4" t="s">
        <v>1033</v>
      </c>
      <c r="C319" s="4" t="s">
        <v>1031</v>
      </c>
      <c r="D319" s="4" t="s">
        <v>45</v>
      </c>
      <c r="E319" s="4" t="s">
        <v>1034</v>
      </c>
      <c r="F319" s="4" t="s">
        <v>448</v>
      </c>
      <c r="G319" s="5">
        <v>56</v>
      </c>
      <c r="H319" s="4" t="s">
        <v>552</v>
      </c>
      <c r="I319" s="4" t="s">
        <v>479</v>
      </c>
      <c r="J319" s="4" t="s">
        <v>572</v>
      </c>
      <c r="K319" s="5" t="s">
        <v>29</v>
      </c>
      <c r="L319" s="6">
        <v>0.65625</v>
      </c>
      <c r="M319" s="4" t="s">
        <v>30</v>
      </c>
      <c r="N319" s="4" t="s">
        <v>449</v>
      </c>
      <c r="O319" s="4" t="s">
        <v>580</v>
      </c>
      <c r="P319" s="5" t="s">
        <v>32</v>
      </c>
      <c r="Q319" s="7">
        <v>0.74652777777777779</v>
      </c>
      <c r="R319" s="4" t="s">
        <v>30</v>
      </c>
      <c r="S319" s="4" t="s">
        <v>553</v>
      </c>
      <c r="T319" s="4"/>
      <c r="U319" s="8"/>
      <c r="V319" s="8"/>
      <c r="W319">
        <v>75986765</v>
      </c>
      <c r="X319" t="s">
        <v>43</v>
      </c>
    </row>
    <row r="320" spans="1:24" ht="15.75" customHeight="1">
      <c r="A320" s="4" t="s">
        <v>21</v>
      </c>
      <c r="B320" s="4" t="s">
        <v>1035</v>
      </c>
      <c r="C320" s="4" t="s">
        <v>1035</v>
      </c>
      <c r="D320" s="4" t="s">
        <v>45</v>
      </c>
      <c r="E320" s="4" t="s">
        <v>1036</v>
      </c>
      <c r="F320" s="4" t="s">
        <v>173</v>
      </c>
      <c r="G320" s="5">
        <v>57</v>
      </c>
      <c r="H320" s="4" t="s">
        <v>552</v>
      </c>
      <c r="I320" s="4" t="s">
        <v>479</v>
      </c>
      <c r="J320" s="4" t="s">
        <v>572</v>
      </c>
      <c r="K320" s="5" t="s">
        <v>29</v>
      </c>
      <c r="L320" s="6">
        <v>0.65625</v>
      </c>
      <c r="M320" s="4" t="s">
        <v>30</v>
      </c>
      <c r="N320" s="4" t="s">
        <v>59</v>
      </c>
      <c r="O320" s="4" t="s">
        <v>60</v>
      </c>
      <c r="P320" s="5" t="s">
        <v>32</v>
      </c>
      <c r="Q320" s="7">
        <v>0.73958333333333337</v>
      </c>
      <c r="R320" s="4" t="s">
        <v>30</v>
      </c>
      <c r="S320" s="4" t="s">
        <v>553</v>
      </c>
      <c r="T320" s="4"/>
      <c r="U320" s="8"/>
      <c r="V320" s="8"/>
      <c r="W320">
        <v>75986779</v>
      </c>
      <c r="X320" t="s">
        <v>43</v>
      </c>
    </row>
    <row r="321" spans="1:24" ht="15.75" customHeight="1">
      <c r="A321" s="4" t="s">
        <v>21</v>
      </c>
      <c r="B321" s="4" t="s">
        <v>1037</v>
      </c>
      <c r="C321" s="4" t="s">
        <v>1035</v>
      </c>
      <c r="D321" s="4" t="s">
        <v>23</v>
      </c>
      <c r="E321" s="4" t="s">
        <v>1038</v>
      </c>
      <c r="F321" s="4" t="s">
        <v>173</v>
      </c>
      <c r="G321" s="5">
        <v>55</v>
      </c>
      <c r="H321" s="4" t="s">
        <v>552</v>
      </c>
      <c r="I321" s="4" t="s">
        <v>479</v>
      </c>
      <c r="J321" s="4" t="s">
        <v>572</v>
      </c>
      <c r="K321" s="5" t="s">
        <v>29</v>
      </c>
      <c r="L321" s="6">
        <v>0.65625</v>
      </c>
      <c r="M321" s="4" t="s">
        <v>30</v>
      </c>
      <c r="N321" s="4" t="s">
        <v>59</v>
      </c>
      <c r="O321" s="4" t="s">
        <v>60</v>
      </c>
      <c r="P321" s="5" t="s">
        <v>32</v>
      </c>
      <c r="Q321" s="7">
        <v>0.73958333333333337</v>
      </c>
      <c r="R321" s="4" t="s">
        <v>30</v>
      </c>
      <c r="S321" s="4" t="s">
        <v>553</v>
      </c>
      <c r="T321" s="4"/>
      <c r="U321" s="8"/>
      <c r="V321" s="8"/>
      <c r="W321">
        <v>75986779</v>
      </c>
      <c r="X321" t="s">
        <v>43</v>
      </c>
    </row>
    <row r="322" spans="1:24" ht="15.75" customHeight="1">
      <c r="A322" s="4" t="s">
        <v>21</v>
      </c>
      <c r="B322" s="4" t="s">
        <v>1039</v>
      </c>
      <c r="C322" s="4" t="s">
        <v>1039</v>
      </c>
      <c r="D322" s="4" t="s">
        <v>45</v>
      </c>
      <c r="E322" s="4" t="s">
        <v>1040</v>
      </c>
      <c r="F322" s="4" t="s">
        <v>173</v>
      </c>
      <c r="G322" s="5">
        <v>46</v>
      </c>
      <c r="H322" s="4" t="s">
        <v>552</v>
      </c>
      <c r="I322" s="4" t="s">
        <v>95</v>
      </c>
      <c r="J322" s="4" t="s">
        <v>298</v>
      </c>
      <c r="K322" s="5" t="s">
        <v>29</v>
      </c>
      <c r="L322" s="6">
        <v>0.45833333333333331</v>
      </c>
      <c r="M322" s="4" t="s">
        <v>30</v>
      </c>
      <c r="N322" s="4" t="s">
        <v>95</v>
      </c>
      <c r="O322" s="4" t="s">
        <v>96</v>
      </c>
      <c r="P322" s="5" t="s">
        <v>32</v>
      </c>
      <c r="Q322" s="7">
        <v>0.5</v>
      </c>
      <c r="R322" s="4" t="s">
        <v>30</v>
      </c>
      <c r="S322" s="4" t="s">
        <v>553</v>
      </c>
      <c r="T322" s="4"/>
      <c r="U322" s="8"/>
      <c r="V322" s="8"/>
      <c r="W322">
        <v>75986825</v>
      </c>
      <c r="X322" t="s">
        <v>43</v>
      </c>
    </row>
    <row r="323" spans="1:24" ht="15.75" customHeight="1">
      <c r="A323" s="4" t="s">
        <v>21</v>
      </c>
      <c r="B323" s="4" t="s">
        <v>1041</v>
      </c>
      <c r="C323" s="4" t="s">
        <v>1039</v>
      </c>
      <c r="D323" s="4" t="s">
        <v>45</v>
      </c>
      <c r="E323" s="4" t="s">
        <v>1042</v>
      </c>
      <c r="F323" s="4" t="s">
        <v>173</v>
      </c>
      <c r="G323" s="5">
        <v>73</v>
      </c>
      <c r="H323" s="4" t="s">
        <v>552</v>
      </c>
      <c r="I323" s="4" t="s">
        <v>95</v>
      </c>
      <c r="J323" s="4" t="s">
        <v>298</v>
      </c>
      <c r="K323" s="5" t="s">
        <v>29</v>
      </c>
      <c r="L323" s="6">
        <v>0.45833333333333331</v>
      </c>
      <c r="M323" s="4" t="s">
        <v>30</v>
      </c>
      <c r="N323" s="4" t="s">
        <v>95</v>
      </c>
      <c r="O323" s="4" t="s">
        <v>96</v>
      </c>
      <c r="P323" s="5" t="s">
        <v>32</v>
      </c>
      <c r="Q323" s="7">
        <v>0.5</v>
      </c>
      <c r="R323" s="4" t="s">
        <v>30</v>
      </c>
      <c r="S323" s="4" t="s">
        <v>553</v>
      </c>
      <c r="T323" s="4"/>
      <c r="U323" s="8"/>
      <c r="V323" s="8"/>
      <c r="W323">
        <v>75986825</v>
      </c>
      <c r="X323" t="s">
        <v>43</v>
      </c>
    </row>
    <row r="324" spans="1:24" ht="15.75" customHeight="1">
      <c r="A324" s="4" t="s">
        <v>21</v>
      </c>
      <c r="B324" s="4" t="s">
        <v>1043</v>
      </c>
      <c r="C324" s="4" t="s">
        <v>1043</v>
      </c>
      <c r="D324" s="4" t="s">
        <v>45</v>
      </c>
      <c r="E324" s="4" t="s">
        <v>1044</v>
      </c>
      <c r="F324" s="4" t="s">
        <v>698</v>
      </c>
      <c r="G324" s="5">
        <v>48</v>
      </c>
      <c r="H324" s="4" t="s">
        <v>552</v>
      </c>
      <c r="I324" s="4" t="s">
        <v>114</v>
      </c>
      <c r="J324" s="4" t="s">
        <v>184</v>
      </c>
      <c r="K324" s="5" t="s">
        <v>29</v>
      </c>
      <c r="L324" s="6">
        <v>0.18055555555555555</v>
      </c>
      <c r="M324" s="4" t="s">
        <v>30</v>
      </c>
      <c r="N324" s="4" t="s">
        <v>114</v>
      </c>
      <c r="O324" s="4" t="s">
        <v>185</v>
      </c>
      <c r="P324" s="5" t="s">
        <v>32</v>
      </c>
      <c r="Q324" s="7">
        <v>0.70138888888888884</v>
      </c>
      <c r="R324" s="4" t="s">
        <v>30</v>
      </c>
      <c r="S324" s="4" t="s">
        <v>553</v>
      </c>
      <c r="T324" s="4"/>
      <c r="U324" s="8"/>
      <c r="V324" s="8"/>
      <c r="W324">
        <v>75986846</v>
      </c>
      <c r="X324" t="s">
        <v>61</v>
      </c>
    </row>
    <row r="325" spans="1:24" ht="15.75" customHeight="1">
      <c r="A325" s="4" t="s">
        <v>21</v>
      </c>
      <c r="B325" s="4" t="s">
        <v>1045</v>
      </c>
      <c r="C325" s="4" t="s">
        <v>1043</v>
      </c>
      <c r="D325" s="4" t="s">
        <v>23</v>
      </c>
      <c r="E325" s="4" t="s">
        <v>1046</v>
      </c>
      <c r="F325" s="4" t="s">
        <v>173</v>
      </c>
      <c r="G325" s="5">
        <v>21</v>
      </c>
      <c r="H325" s="4" t="s">
        <v>552</v>
      </c>
      <c r="I325" s="4" t="s">
        <v>114</v>
      </c>
      <c r="J325" s="4" t="s">
        <v>184</v>
      </c>
      <c r="K325" s="5" t="s">
        <v>29</v>
      </c>
      <c r="L325" s="6">
        <v>0.18055555555555555</v>
      </c>
      <c r="M325" s="4" t="s">
        <v>30</v>
      </c>
      <c r="N325" s="4" t="s">
        <v>114</v>
      </c>
      <c r="O325" s="4" t="s">
        <v>185</v>
      </c>
      <c r="P325" s="5" t="s">
        <v>32</v>
      </c>
      <c r="Q325" s="7">
        <v>0.70138888888888884</v>
      </c>
      <c r="R325" s="4" t="s">
        <v>30</v>
      </c>
      <c r="S325" s="4" t="s">
        <v>553</v>
      </c>
      <c r="T325" s="4"/>
      <c r="U325" s="8"/>
      <c r="V325" s="8"/>
      <c r="W325">
        <v>75986846</v>
      </c>
      <c r="X325" t="s">
        <v>61</v>
      </c>
    </row>
    <row r="326" spans="1:24" ht="15.75" customHeight="1">
      <c r="A326" s="4" t="s">
        <v>21</v>
      </c>
      <c r="B326" s="4" t="s">
        <v>1047</v>
      </c>
      <c r="C326" s="4" t="s">
        <v>1047</v>
      </c>
      <c r="D326" s="4" t="s">
        <v>45</v>
      </c>
      <c r="E326" s="4" t="s">
        <v>1048</v>
      </c>
      <c r="F326" s="4" t="s">
        <v>881</v>
      </c>
      <c r="G326" s="5">
        <v>64</v>
      </c>
      <c r="H326" s="4" t="s">
        <v>552</v>
      </c>
      <c r="I326" s="4" t="s">
        <v>189</v>
      </c>
      <c r="J326" s="4" t="s">
        <v>281</v>
      </c>
      <c r="K326" s="5" t="s">
        <v>29</v>
      </c>
      <c r="L326" s="6">
        <v>0.1875</v>
      </c>
      <c r="M326" s="4" t="s">
        <v>30</v>
      </c>
      <c r="N326" s="4" t="s">
        <v>189</v>
      </c>
      <c r="O326" s="4" t="s">
        <v>1049</v>
      </c>
      <c r="P326" s="5" t="s">
        <v>32</v>
      </c>
      <c r="Q326" s="7">
        <v>0.67361111111111116</v>
      </c>
      <c r="R326" s="4" t="s">
        <v>30</v>
      </c>
      <c r="S326" s="4" t="s">
        <v>553</v>
      </c>
      <c r="T326" s="4"/>
      <c r="U326" s="4"/>
      <c r="V326" s="4"/>
      <c r="W326">
        <v>75986874</v>
      </c>
      <c r="X326" t="s">
        <v>61</v>
      </c>
    </row>
    <row r="327" spans="1:24" ht="15.75" customHeight="1">
      <c r="A327" s="4" t="s">
        <v>21</v>
      </c>
      <c r="B327" s="4" t="s">
        <v>1050</v>
      </c>
      <c r="C327" s="4" t="s">
        <v>1047</v>
      </c>
      <c r="D327" s="4" t="s">
        <v>45</v>
      </c>
      <c r="E327" s="4" t="s">
        <v>1051</v>
      </c>
      <c r="F327" s="4" t="s">
        <v>881</v>
      </c>
      <c r="G327" s="5">
        <v>22</v>
      </c>
      <c r="H327" s="4" t="s">
        <v>552</v>
      </c>
      <c r="I327" s="4" t="s">
        <v>189</v>
      </c>
      <c r="J327" s="4" t="s">
        <v>281</v>
      </c>
      <c r="K327" s="5" t="s">
        <v>29</v>
      </c>
      <c r="L327" s="6">
        <v>0.1875</v>
      </c>
      <c r="M327" s="4" t="s">
        <v>30</v>
      </c>
      <c r="N327" s="4" t="s">
        <v>189</v>
      </c>
      <c r="O327" s="4" t="s">
        <v>1049</v>
      </c>
      <c r="P327" s="5" t="s">
        <v>32</v>
      </c>
      <c r="Q327" s="7">
        <v>0.67361111111111116</v>
      </c>
      <c r="R327" s="4" t="s">
        <v>30</v>
      </c>
      <c r="S327" s="4" t="s">
        <v>553</v>
      </c>
      <c r="T327" s="4"/>
      <c r="U327" s="4"/>
      <c r="V327" s="4"/>
      <c r="W327">
        <v>75986874</v>
      </c>
      <c r="X327" t="s">
        <v>61</v>
      </c>
    </row>
    <row r="328" spans="1:24" ht="15.75" customHeight="1">
      <c r="A328" s="4" t="s">
        <v>21</v>
      </c>
      <c r="B328" s="4" t="s">
        <v>1052</v>
      </c>
      <c r="C328" s="4" t="s">
        <v>1052</v>
      </c>
      <c r="D328" s="4" t="s">
        <v>23</v>
      </c>
      <c r="E328" s="4" t="s">
        <v>1053</v>
      </c>
      <c r="F328" s="4" t="s">
        <v>1054</v>
      </c>
      <c r="G328" s="5">
        <v>70</v>
      </c>
      <c r="H328" s="4" t="s">
        <v>552</v>
      </c>
      <c r="I328" s="4" t="s">
        <v>67</v>
      </c>
      <c r="J328" s="4" t="s">
        <v>126</v>
      </c>
      <c r="K328" s="5" t="s">
        <v>29</v>
      </c>
      <c r="L328" s="6">
        <v>0.72222222222222221</v>
      </c>
      <c r="M328" s="4" t="s">
        <v>41</v>
      </c>
      <c r="N328" s="4" t="s">
        <v>67</v>
      </c>
      <c r="O328" s="4" t="s">
        <v>127</v>
      </c>
      <c r="P328" s="5" t="s">
        <v>774</v>
      </c>
      <c r="Q328" s="7">
        <v>0.66666666666666663</v>
      </c>
      <c r="R328" s="4" t="s">
        <v>41</v>
      </c>
      <c r="S328" s="4" t="s">
        <v>553</v>
      </c>
      <c r="T328" s="4"/>
      <c r="U328" s="8"/>
      <c r="V328" s="8"/>
      <c r="W328">
        <v>75986887</v>
      </c>
      <c r="X328" t="s">
        <v>35</v>
      </c>
    </row>
    <row r="329" spans="1:24" ht="15.75" customHeight="1">
      <c r="A329" s="4" t="s">
        <v>21</v>
      </c>
      <c r="B329" s="4" t="s">
        <v>1055</v>
      </c>
      <c r="C329" s="4" t="s">
        <v>1055</v>
      </c>
      <c r="D329" s="4" t="s">
        <v>23</v>
      </c>
      <c r="E329" s="4" t="s">
        <v>1056</v>
      </c>
      <c r="F329" s="4" t="s">
        <v>412</v>
      </c>
      <c r="G329" s="5">
        <v>51</v>
      </c>
      <c r="H329" s="4" t="s">
        <v>552</v>
      </c>
      <c r="I329" s="4" t="s">
        <v>449</v>
      </c>
      <c r="J329" s="4" t="s">
        <v>1057</v>
      </c>
      <c r="K329" s="5" t="s">
        <v>29</v>
      </c>
      <c r="L329" s="6">
        <v>0.69097222222222221</v>
      </c>
      <c r="M329" s="4" t="s">
        <v>30</v>
      </c>
      <c r="N329" s="4" t="s">
        <v>150</v>
      </c>
      <c r="O329" s="4" t="s">
        <v>152</v>
      </c>
      <c r="P329" s="5" t="s">
        <v>108</v>
      </c>
      <c r="Q329" s="7">
        <v>0.72569444444444442</v>
      </c>
      <c r="R329" s="4" t="s">
        <v>30</v>
      </c>
      <c r="S329" s="4" t="s">
        <v>553</v>
      </c>
      <c r="T329" s="4"/>
      <c r="U329" s="8"/>
      <c r="V329" s="4"/>
      <c r="W329">
        <v>75986911</v>
      </c>
      <c r="X329" t="s">
        <v>43</v>
      </c>
    </row>
    <row r="330" spans="1:24" ht="15.75" customHeight="1">
      <c r="A330" s="4" t="s">
        <v>21</v>
      </c>
      <c r="B330" s="4" t="s">
        <v>1058</v>
      </c>
      <c r="C330" s="4" t="s">
        <v>1055</v>
      </c>
      <c r="D330" s="4" t="s">
        <v>45</v>
      </c>
      <c r="E330" s="4" t="s">
        <v>1059</v>
      </c>
      <c r="F330" s="4" t="s">
        <v>731</v>
      </c>
      <c r="G330" s="5">
        <v>47</v>
      </c>
      <c r="H330" s="4" t="s">
        <v>552</v>
      </c>
      <c r="I330" s="4" t="s">
        <v>449</v>
      </c>
      <c r="J330" s="4" t="s">
        <v>1057</v>
      </c>
      <c r="K330" s="5" t="s">
        <v>29</v>
      </c>
      <c r="L330" s="6">
        <v>0.69097222222222221</v>
      </c>
      <c r="M330" s="4" t="s">
        <v>30</v>
      </c>
      <c r="N330" s="4" t="s">
        <v>150</v>
      </c>
      <c r="O330" s="4" t="s">
        <v>152</v>
      </c>
      <c r="P330" s="5" t="s">
        <v>108</v>
      </c>
      <c r="Q330" s="7">
        <v>0.72569444444444442</v>
      </c>
      <c r="R330" s="4" t="s">
        <v>30</v>
      </c>
      <c r="S330" s="4" t="s">
        <v>553</v>
      </c>
      <c r="T330" s="4"/>
      <c r="U330" s="8"/>
      <c r="V330" s="4"/>
      <c r="W330">
        <v>75986911</v>
      </c>
      <c r="X330" t="s">
        <v>43</v>
      </c>
    </row>
    <row r="331" spans="1:24" ht="15.75" customHeight="1">
      <c r="A331" s="4" t="s">
        <v>21</v>
      </c>
      <c r="B331" s="4" t="s">
        <v>1060</v>
      </c>
      <c r="C331" s="4" t="s">
        <v>1055</v>
      </c>
      <c r="D331" s="4" t="s">
        <v>23</v>
      </c>
      <c r="E331" s="4" t="s">
        <v>337</v>
      </c>
      <c r="F331" s="4" t="s">
        <v>173</v>
      </c>
      <c r="G331" s="5">
        <v>27</v>
      </c>
      <c r="H331" s="4" t="s">
        <v>552</v>
      </c>
      <c r="I331" s="4" t="s">
        <v>449</v>
      </c>
      <c r="J331" s="4" t="s">
        <v>1057</v>
      </c>
      <c r="K331" s="5" t="s">
        <v>29</v>
      </c>
      <c r="L331" s="6">
        <v>0.69097222222222221</v>
      </c>
      <c r="M331" s="4" t="s">
        <v>30</v>
      </c>
      <c r="N331" s="4" t="s">
        <v>150</v>
      </c>
      <c r="O331" s="4" t="s">
        <v>152</v>
      </c>
      <c r="P331" s="5" t="s">
        <v>108</v>
      </c>
      <c r="Q331" s="7">
        <v>0.72569444444444442</v>
      </c>
      <c r="R331" s="4" t="s">
        <v>30</v>
      </c>
      <c r="S331" s="4" t="s">
        <v>553</v>
      </c>
      <c r="T331" s="4"/>
      <c r="U331" s="8"/>
      <c r="V331" s="4"/>
      <c r="W331">
        <v>75986916</v>
      </c>
      <c r="X331" t="s">
        <v>43</v>
      </c>
    </row>
    <row r="332" spans="1:24" ht="15.75" customHeight="1">
      <c r="A332" s="4" t="s">
        <v>21</v>
      </c>
      <c r="B332" s="4" t="s">
        <v>1061</v>
      </c>
      <c r="C332" s="4" t="s">
        <v>1055</v>
      </c>
      <c r="D332" s="4" t="s">
        <v>45</v>
      </c>
      <c r="E332" s="4" t="s">
        <v>1062</v>
      </c>
      <c r="F332" s="4" t="s">
        <v>173</v>
      </c>
      <c r="G332" s="5">
        <v>29</v>
      </c>
      <c r="H332" s="4" t="s">
        <v>552</v>
      </c>
      <c r="I332" s="4" t="s">
        <v>449</v>
      </c>
      <c r="J332" s="4" t="s">
        <v>1057</v>
      </c>
      <c r="K332" s="5" t="s">
        <v>29</v>
      </c>
      <c r="L332" s="6">
        <v>0.69097222222222221</v>
      </c>
      <c r="M332" s="4" t="s">
        <v>30</v>
      </c>
      <c r="N332" s="4" t="s">
        <v>150</v>
      </c>
      <c r="O332" s="4" t="s">
        <v>152</v>
      </c>
      <c r="P332" s="5" t="s">
        <v>108</v>
      </c>
      <c r="Q332" s="7">
        <v>0.72569444444444442</v>
      </c>
      <c r="R332" s="4" t="s">
        <v>30</v>
      </c>
      <c r="S332" s="4" t="s">
        <v>553</v>
      </c>
      <c r="T332" s="4"/>
      <c r="U332" s="8"/>
      <c r="V332" s="4"/>
      <c r="W332">
        <v>75986916</v>
      </c>
      <c r="X332" t="s">
        <v>43</v>
      </c>
    </row>
    <row r="333" spans="1:24" ht="15.75" customHeight="1">
      <c r="A333" s="4" t="s">
        <v>21</v>
      </c>
      <c r="B333" s="4" t="s">
        <v>1063</v>
      </c>
      <c r="C333" s="4" t="s">
        <v>1055</v>
      </c>
      <c r="D333" s="4" t="s">
        <v>23</v>
      </c>
      <c r="E333" s="4" t="s">
        <v>1064</v>
      </c>
      <c r="F333" s="4" t="s">
        <v>412</v>
      </c>
      <c r="G333" s="5">
        <v>19</v>
      </c>
      <c r="H333" s="4" t="s">
        <v>552</v>
      </c>
      <c r="I333" s="4" t="s">
        <v>449</v>
      </c>
      <c r="J333" s="4" t="s">
        <v>1057</v>
      </c>
      <c r="K333" s="5" t="s">
        <v>29</v>
      </c>
      <c r="L333" s="6">
        <v>0.69097222222222221</v>
      </c>
      <c r="M333" s="4" t="s">
        <v>30</v>
      </c>
      <c r="N333" s="4" t="s">
        <v>150</v>
      </c>
      <c r="O333" s="4" t="s">
        <v>152</v>
      </c>
      <c r="P333" s="5" t="s">
        <v>108</v>
      </c>
      <c r="Q333" s="7">
        <v>0.72569444444444442</v>
      </c>
      <c r="R333" s="4" t="s">
        <v>30</v>
      </c>
      <c r="S333" s="4" t="s">
        <v>553</v>
      </c>
      <c r="T333" s="4"/>
      <c r="U333" s="8"/>
      <c r="V333" s="4"/>
      <c r="W333">
        <v>75986930</v>
      </c>
      <c r="X333" t="s">
        <v>61</v>
      </c>
    </row>
    <row r="334" spans="1:24" ht="15.75" customHeight="1">
      <c r="A334" s="4" t="s">
        <v>21</v>
      </c>
      <c r="B334" s="4" t="s">
        <v>1065</v>
      </c>
      <c r="C334" s="4" t="s">
        <v>1055</v>
      </c>
      <c r="D334" s="4" t="s">
        <v>23</v>
      </c>
      <c r="E334" s="4" t="s">
        <v>1066</v>
      </c>
      <c r="F334" s="4" t="s">
        <v>412</v>
      </c>
      <c r="G334" s="5">
        <v>20</v>
      </c>
      <c r="H334" s="4" t="s">
        <v>552</v>
      </c>
      <c r="I334" s="4" t="s">
        <v>449</v>
      </c>
      <c r="J334" s="4" t="s">
        <v>1057</v>
      </c>
      <c r="K334" s="5" t="s">
        <v>29</v>
      </c>
      <c r="L334" s="6">
        <v>0.69097222222222221</v>
      </c>
      <c r="M334" s="4" t="s">
        <v>30</v>
      </c>
      <c r="N334" s="4" t="s">
        <v>150</v>
      </c>
      <c r="O334" s="4" t="s">
        <v>152</v>
      </c>
      <c r="P334" s="5" t="s">
        <v>108</v>
      </c>
      <c r="Q334" s="7">
        <v>0.72569444444444442</v>
      </c>
      <c r="R334" s="4" t="s">
        <v>30</v>
      </c>
      <c r="S334" s="4" t="s">
        <v>553</v>
      </c>
      <c r="T334" s="4"/>
      <c r="U334" s="8"/>
      <c r="V334" s="4"/>
      <c r="W334">
        <v>75986930</v>
      </c>
      <c r="X334" t="s">
        <v>61</v>
      </c>
    </row>
    <row r="335" spans="1:24" ht="15.75" customHeight="1">
      <c r="A335" s="4" t="s">
        <v>21</v>
      </c>
      <c r="B335" s="4" t="s">
        <v>1067</v>
      </c>
      <c r="C335" s="4" t="s">
        <v>1055</v>
      </c>
      <c r="D335" s="4" t="s">
        <v>23</v>
      </c>
      <c r="E335" s="4" t="s">
        <v>1068</v>
      </c>
      <c r="F335" s="4" t="s">
        <v>977</v>
      </c>
      <c r="G335" s="5">
        <v>28</v>
      </c>
      <c r="H335" s="4" t="s">
        <v>552</v>
      </c>
      <c r="I335" s="4" t="s">
        <v>449</v>
      </c>
      <c r="J335" s="4" t="s">
        <v>1057</v>
      </c>
      <c r="K335" s="5" t="s">
        <v>29</v>
      </c>
      <c r="L335" s="6">
        <v>0.69097222222222221</v>
      </c>
      <c r="M335" s="4" t="s">
        <v>30</v>
      </c>
      <c r="N335" s="4" t="s">
        <v>150</v>
      </c>
      <c r="O335" s="4" t="s">
        <v>152</v>
      </c>
      <c r="P335" s="5" t="s">
        <v>108</v>
      </c>
      <c r="Q335" s="7">
        <v>0.72569444444444442</v>
      </c>
      <c r="R335" s="4" t="s">
        <v>30</v>
      </c>
      <c r="S335" s="4" t="s">
        <v>553</v>
      </c>
      <c r="T335" s="4"/>
      <c r="U335" s="8"/>
      <c r="V335" s="4"/>
      <c r="W335">
        <v>75986951</v>
      </c>
      <c r="X335" t="s">
        <v>61</v>
      </c>
    </row>
    <row r="336" spans="1:24" ht="15.75" customHeight="1">
      <c r="A336" s="4" t="s">
        <v>21</v>
      </c>
      <c r="B336" s="4" t="s">
        <v>1069</v>
      </c>
      <c r="C336" s="4" t="s">
        <v>1055</v>
      </c>
      <c r="D336" s="4" t="s">
        <v>23</v>
      </c>
      <c r="E336" s="4" t="s">
        <v>1070</v>
      </c>
      <c r="F336" s="4" t="s">
        <v>412</v>
      </c>
      <c r="G336" s="5">
        <v>51</v>
      </c>
      <c r="H336" s="4" t="s">
        <v>552</v>
      </c>
      <c r="I336" s="4" t="s">
        <v>449</v>
      </c>
      <c r="J336" s="4" t="s">
        <v>1057</v>
      </c>
      <c r="K336" s="5" t="s">
        <v>29</v>
      </c>
      <c r="L336" s="6">
        <v>0.69097222222222221</v>
      </c>
      <c r="M336" s="4" t="s">
        <v>30</v>
      </c>
      <c r="N336" s="4" t="s">
        <v>150</v>
      </c>
      <c r="O336" s="4" t="s">
        <v>152</v>
      </c>
      <c r="P336" s="5" t="s">
        <v>108</v>
      </c>
      <c r="Q336" s="7">
        <v>0.72569444444444442</v>
      </c>
      <c r="R336" s="4" t="s">
        <v>30</v>
      </c>
      <c r="S336" s="4" t="s">
        <v>553</v>
      </c>
      <c r="T336" s="4"/>
      <c r="U336" s="8"/>
      <c r="V336" s="4"/>
      <c r="W336">
        <v>75986951</v>
      </c>
      <c r="X336" t="s">
        <v>61</v>
      </c>
    </row>
    <row r="337" spans="1:24" ht="15.75" customHeight="1">
      <c r="A337" s="4" t="s">
        <v>21</v>
      </c>
      <c r="B337" s="4" t="s">
        <v>1071</v>
      </c>
      <c r="C337" s="4" t="s">
        <v>1071</v>
      </c>
      <c r="D337" s="4" t="s">
        <v>23</v>
      </c>
      <c r="E337" s="4" t="s">
        <v>1072</v>
      </c>
      <c r="F337" s="4" t="s">
        <v>1073</v>
      </c>
      <c r="G337" s="5">
        <v>57</v>
      </c>
      <c r="H337" s="4" t="s">
        <v>552</v>
      </c>
      <c r="I337" s="4" t="s">
        <v>479</v>
      </c>
      <c r="J337" s="4" t="s">
        <v>1074</v>
      </c>
      <c r="K337" s="5" t="s">
        <v>29</v>
      </c>
      <c r="L337" s="6">
        <v>0.88194444444444442</v>
      </c>
      <c r="M337" s="4" t="s">
        <v>30</v>
      </c>
      <c r="N337" s="4" t="s">
        <v>114</v>
      </c>
      <c r="O337" s="4" t="s">
        <v>116</v>
      </c>
      <c r="P337" s="5" t="s">
        <v>32</v>
      </c>
      <c r="Q337" s="7">
        <v>0.47916666666666669</v>
      </c>
      <c r="R337" s="4" t="s">
        <v>30</v>
      </c>
      <c r="S337" s="4" t="s">
        <v>553</v>
      </c>
      <c r="T337" s="4" t="s">
        <v>1075</v>
      </c>
      <c r="U337" s="8"/>
      <c r="V337" s="8"/>
      <c r="W337">
        <v>75986977</v>
      </c>
      <c r="X337" t="s">
        <v>43</v>
      </c>
    </row>
    <row r="338" spans="1:24" ht="15.75" customHeight="1">
      <c r="A338" s="4" t="s">
        <v>21</v>
      </c>
      <c r="B338" s="4" t="s">
        <v>1076</v>
      </c>
      <c r="C338" s="4" t="s">
        <v>1071</v>
      </c>
      <c r="D338" s="4" t="s">
        <v>45</v>
      </c>
      <c r="E338" s="4" t="s">
        <v>1077</v>
      </c>
      <c r="F338" s="4" t="s">
        <v>1073</v>
      </c>
      <c r="G338" s="5">
        <v>55</v>
      </c>
      <c r="H338" s="4" t="s">
        <v>552</v>
      </c>
      <c r="I338" s="4" t="s">
        <v>479</v>
      </c>
      <c r="J338" s="4" t="s">
        <v>1074</v>
      </c>
      <c r="K338" s="5" t="s">
        <v>29</v>
      </c>
      <c r="L338" s="6">
        <v>0.88194444444444442</v>
      </c>
      <c r="M338" s="4" t="s">
        <v>30</v>
      </c>
      <c r="N338" s="4" t="s">
        <v>114</v>
      </c>
      <c r="O338" s="4" t="s">
        <v>116</v>
      </c>
      <c r="P338" s="5" t="s">
        <v>32</v>
      </c>
      <c r="Q338" s="7">
        <v>0.47916666666666669</v>
      </c>
      <c r="R338" s="4" t="s">
        <v>30</v>
      </c>
      <c r="S338" s="4" t="s">
        <v>553</v>
      </c>
      <c r="T338" s="4"/>
      <c r="U338" s="8"/>
      <c r="V338" s="8"/>
      <c r="W338">
        <v>75986977</v>
      </c>
      <c r="X338" t="s">
        <v>43</v>
      </c>
    </row>
    <row r="339" spans="1:24" ht="15.75" customHeight="1">
      <c r="A339" s="4" t="s">
        <v>21</v>
      </c>
      <c r="B339" s="4" t="s">
        <v>1078</v>
      </c>
      <c r="C339" s="4" t="s">
        <v>1078</v>
      </c>
      <c r="D339" s="4" t="s">
        <v>23</v>
      </c>
      <c r="E339" s="4" t="s">
        <v>1079</v>
      </c>
      <c r="F339" s="4" t="s">
        <v>1080</v>
      </c>
      <c r="G339" s="5">
        <v>32</v>
      </c>
      <c r="H339" s="4" t="s">
        <v>552</v>
      </c>
      <c r="I339" s="4" t="s">
        <v>150</v>
      </c>
      <c r="J339" s="4" t="s">
        <v>151</v>
      </c>
      <c r="K339" s="5" t="s">
        <v>29</v>
      </c>
      <c r="L339" s="6">
        <v>0.64583333333333337</v>
      </c>
      <c r="M339" s="4" t="s">
        <v>30</v>
      </c>
      <c r="N339" s="4" t="s">
        <v>1081</v>
      </c>
      <c r="O339" s="4" t="s">
        <v>1082</v>
      </c>
      <c r="P339" s="9"/>
      <c r="Q339" s="11"/>
      <c r="R339" s="4" t="s">
        <v>41</v>
      </c>
      <c r="S339" s="4" t="s">
        <v>553</v>
      </c>
      <c r="T339" s="4"/>
      <c r="U339" s="8"/>
      <c r="V339" s="4"/>
      <c r="W339">
        <v>75987018</v>
      </c>
      <c r="X339" t="s">
        <v>43</v>
      </c>
    </row>
    <row r="340" spans="1:24" ht="15.75" customHeight="1">
      <c r="A340" s="4" t="s">
        <v>21</v>
      </c>
      <c r="B340" s="4" t="s">
        <v>1083</v>
      </c>
      <c r="C340" s="4" t="s">
        <v>1078</v>
      </c>
      <c r="D340" s="4" t="s">
        <v>45</v>
      </c>
      <c r="E340" s="4" t="s">
        <v>1084</v>
      </c>
      <c r="F340" s="4" t="s">
        <v>1080</v>
      </c>
      <c r="G340" s="4">
        <v>32</v>
      </c>
      <c r="H340" s="4" t="s">
        <v>552</v>
      </c>
      <c r="I340" s="4" t="s">
        <v>150</v>
      </c>
      <c r="J340" s="4" t="s">
        <v>151</v>
      </c>
      <c r="K340" s="5" t="s">
        <v>29</v>
      </c>
      <c r="L340" s="6">
        <v>0.64583333333333337</v>
      </c>
      <c r="M340" s="4" t="s">
        <v>30</v>
      </c>
      <c r="N340" s="4" t="s">
        <v>1081</v>
      </c>
      <c r="O340" s="4" t="s">
        <v>1082</v>
      </c>
      <c r="P340" s="9"/>
      <c r="Q340" s="11"/>
      <c r="R340" s="4" t="s">
        <v>41</v>
      </c>
      <c r="S340" s="4" t="s">
        <v>553</v>
      </c>
      <c r="T340" s="4"/>
      <c r="U340" s="8"/>
      <c r="V340" s="4"/>
      <c r="W340">
        <v>75987018</v>
      </c>
      <c r="X340" t="s">
        <v>43</v>
      </c>
    </row>
    <row r="341" spans="1:24" ht="15.75" customHeight="1">
      <c r="A341" s="4" t="s">
        <v>21</v>
      </c>
      <c r="B341" s="4" t="s">
        <v>1085</v>
      </c>
      <c r="C341" s="4" t="s">
        <v>1085</v>
      </c>
      <c r="D341" s="4" t="s">
        <v>45</v>
      </c>
      <c r="E341" s="4" t="s">
        <v>1059</v>
      </c>
      <c r="F341" s="4" t="s">
        <v>1086</v>
      </c>
      <c r="G341" s="5">
        <v>69</v>
      </c>
      <c r="H341" s="4" t="s">
        <v>552</v>
      </c>
      <c r="I341" s="4" t="s">
        <v>666</v>
      </c>
      <c r="J341" s="4" t="s">
        <v>666</v>
      </c>
      <c r="K341" s="4" t="s">
        <v>66</v>
      </c>
      <c r="L341" s="10"/>
      <c r="M341" s="4"/>
      <c r="N341" s="4"/>
      <c r="O341" s="4"/>
      <c r="P341" s="9"/>
      <c r="Q341" s="11"/>
      <c r="R341" s="4"/>
      <c r="S341" s="4" t="s">
        <v>553</v>
      </c>
      <c r="T341" s="4"/>
      <c r="U341" s="4"/>
      <c r="V341" s="4"/>
      <c r="W341">
        <v>75987043</v>
      </c>
      <c r="X341" t="s">
        <v>61</v>
      </c>
    </row>
    <row r="342" spans="1:24" ht="15.75" customHeight="1">
      <c r="A342" s="4" t="s">
        <v>21</v>
      </c>
      <c r="B342" s="4" t="s">
        <v>1087</v>
      </c>
      <c r="C342" s="4" t="s">
        <v>1085</v>
      </c>
      <c r="D342" s="4" t="s">
        <v>45</v>
      </c>
      <c r="E342" s="4" t="s">
        <v>1088</v>
      </c>
      <c r="F342" s="4" t="s">
        <v>1086</v>
      </c>
      <c r="G342" s="5">
        <v>88</v>
      </c>
      <c r="H342" s="4" t="s">
        <v>552</v>
      </c>
      <c r="I342" s="4" t="s">
        <v>666</v>
      </c>
      <c r="J342" s="4" t="s">
        <v>666</v>
      </c>
      <c r="K342" s="4" t="s">
        <v>66</v>
      </c>
      <c r="L342" s="10"/>
      <c r="M342" s="4"/>
      <c r="N342" s="4"/>
      <c r="O342" s="4"/>
      <c r="P342" s="9"/>
      <c r="Q342" s="11"/>
      <c r="R342" s="4"/>
      <c r="S342" s="4" t="s">
        <v>553</v>
      </c>
      <c r="T342" s="4"/>
      <c r="U342" s="4"/>
      <c r="V342" s="4"/>
      <c r="W342">
        <v>75987043</v>
      </c>
      <c r="X342" t="s">
        <v>61</v>
      </c>
    </row>
    <row r="343" spans="1:24" ht="15.75" customHeight="1">
      <c r="A343" s="4" t="s">
        <v>21</v>
      </c>
      <c r="B343" s="4" t="s">
        <v>1089</v>
      </c>
      <c r="C343" s="4" t="s">
        <v>1085</v>
      </c>
      <c r="D343" s="4" t="s">
        <v>45</v>
      </c>
      <c r="E343" s="4" t="s">
        <v>1090</v>
      </c>
      <c r="F343" s="4" t="s">
        <v>1091</v>
      </c>
      <c r="G343" s="5">
        <v>38</v>
      </c>
      <c r="H343" s="4" t="s">
        <v>552</v>
      </c>
      <c r="I343" s="4" t="s">
        <v>189</v>
      </c>
      <c r="J343" s="4" t="s">
        <v>281</v>
      </c>
      <c r="K343" s="4" t="s">
        <v>29</v>
      </c>
      <c r="L343" s="10">
        <v>0.1875</v>
      </c>
      <c r="M343" s="4" t="s">
        <v>30</v>
      </c>
      <c r="N343" s="4"/>
      <c r="O343" s="4"/>
      <c r="P343" s="9"/>
      <c r="Q343" s="11"/>
      <c r="R343" s="4"/>
      <c r="S343" s="4" t="s">
        <v>553</v>
      </c>
      <c r="T343" s="4"/>
      <c r="U343" s="8"/>
      <c r="V343" s="4"/>
      <c r="W343">
        <v>75987081</v>
      </c>
      <c r="X343" t="s">
        <v>43</v>
      </c>
    </row>
    <row r="344" spans="1:24" ht="15.75" customHeight="1">
      <c r="A344" s="4" t="s">
        <v>21</v>
      </c>
      <c r="B344" s="4" t="s">
        <v>1092</v>
      </c>
      <c r="C344" s="4" t="s">
        <v>1085</v>
      </c>
      <c r="D344" s="4" t="s">
        <v>23</v>
      </c>
      <c r="E344" s="4" t="s">
        <v>1093</v>
      </c>
      <c r="F344" s="4" t="s">
        <v>1094</v>
      </c>
      <c r="G344" s="5">
        <v>37</v>
      </c>
      <c r="H344" s="4" t="s">
        <v>552</v>
      </c>
      <c r="I344" s="4" t="s">
        <v>189</v>
      </c>
      <c r="J344" s="4" t="s">
        <v>281</v>
      </c>
      <c r="K344" s="4" t="s">
        <v>29</v>
      </c>
      <c r="L344" s="10">
        <v>0.1875</v>
      </c>
      <c r="M344" s="4" t="s">
        <v>30</v>
      </c>
      <c r="N344" s="4"/>
      <c r="O344" s="4"/>
      <c r="P344" s="9"/>
      <c r="Q344" s="11"/>
      <c r="R344" s="4"/>
      <c r="S344" s="4" t="s">
        <v>553</v>
      </c>
      <c r="T344" s="4"/>
      <c r="U344" s="4"/>
      <c r="V344" s="4"/>
      <c r="W344">
        <v>75987081</v>
      </c>
      <c r="X344" t="s">
        <v>43</v>
      </c>
    </row>
    <row r="345" spans="1:24" ht="15.75" customHeight="1">
      <c r="A345" s="4" t="s">
        <v>21</v>
      </c>
      <c r="B345" s="4" t="s">
        <v>1095</v>
      </c>
      <c r="C345" s="4" t="s">
        <v>1085</v>
      </c>
      <c r="D345" s="4" t="s">
        <v>23</v>
      </c>
      <c r="E345" s="4" t="s">
        <v>1096</v>
      </c>
      <c r="F345" s="4" t="s">
        <v>1094</v>
      </c>
      <c r="G345" s="5">
        <v>2</v>
      </c>
      <c r="H345" s="4" t="s">
        <v>552</v>
      </c>
      <c r="I345" s="4" t="s">
        <v>189</v>
      </c>
      <c r="J345" s="4" t="s">
        <v>281</v>
      </c>
      <c r="K345" s="4" t="s">
        <v>29</v>
      </c>
      <c r="L345" s="10">
        <v>0.1875</v>
      </c>
      <c r="M345" s="4" t="s">
        <v>30</v>
      </c>
      <c r="N345" s="4"/>
      <c r="O345" s="4"/>
      <c r="P345" s="9"/>
      <c r="Q345" s="11"/>
      <c r="R345" s="4"/>
      <c r="S345" s="4" t="s">
        <v>553</v>
      </c>
      <c r="T345" s="4"/>
      <c r="U345" s="4"/>
      <c r="V345" s="4"/>
      <c r="W345">
        <v>75987081</v>
      </c>
      <c r="X345" t="s">
        <v>43</v>
      </c>
    </row>
    <row r="346" spans="1:24" ht="15.75" customHeight="1">
      <c r="A346" s="4" t="s">
        <v>21</v>
      </c>
      <c r="B346" s="4" t="s">
        <v>1097</v>
      </c>
      <c r="C346" s="4" t="s">
        <v>1097</v>
      </c>
      <c r="D346" s="4" t="s">
        <v>45</v>
      </c>
      <c r="E346" s="4" t="s">
        <v>1098</v>
      </c>
      <c r="F346" s="4" t="s">
        <v>448</v>
      </c>
      <c r="G346" s="5">
        <v>50</v>
      </c>
      <c r="H346" s="4" t="s">
        <v>552</v>
      </c>
      <c r="I346" s="4" t="s">
        <v>114</v>
      </c>
      <c r="J346" s="4" t="s">
        <v>184</v>
      </c>
      <c r="K346" s="5" t="s">
        <v>66</v>
      </c>
      <c r="L346" s="6">
        <v>0.18055555555555555</v>
      </c>
      <c r="M346" s="4" t="s">
        <v>30</v>
      </c>
      <c r="N346" s="4" t="s">
        <v>778</v>
      </c>
      <c r="O346" s="4" t="s">
        <v>1099</v>
      </c>
      <c r="P346" s="5" t="s">
        <v>32</v>
      </c>
      <c r="Q346" s="7">
        <v>0.64583333333333337</v>
      </c>
      <c r="R346" s="4" t="s">
        <v>30</v>
      </c>
      <c r="S346" s="4" t="s">
        <v>553</v>
      </c>
      <c r="T346" s="4"/>
      <c r="U346" s="8"/>
      <c r="V346" s="8"/>
      <c r="W346">
        <v>75987105</v>
      </c>
      <c r="X346" t="s">
        <v>43</v>
      </c>
    </row>
    <row r="347" spans="1:24" ht="15.75" customHeight="1">
      <c r="A347" s="4" t="s">
        <v>21</v>
      </c>
      <c r="B347" s="4" t="s">
        <v>1100</v>
      </c>
      <c r="C347" s="4" t="s">
        <v>1097</v>
      </c>
      <c r="D347" s="4" t="s">
        <v>23</v>
      </c>
      <c r="E347" s="4" t="s">
        <v>1101</v>
      </c>
      <c r="F347" s="4" t="s">
        <v>1102</v>
      </c>
      <c r="G347" s="5">
        <v>52</v>
      </c>
      <c r="H347" s="4" t="s">
        <v>552</v>
      </c>
      <c r="I347" s="4" t="s">
        <v>114</v>
      </c>
      <c r="J347" s="4" t="s">
        <v>184</v>
      </c>
      <c r="K347" s="5" t="s">
        <v>66</v>
      </c>
      <c r="L347" s="6">
        <v>0.18055555555555555</v>
      </c>
      <c r="M347" s="4" t="s">
        <v>30</v>
      </c>
      <c r="N347" s="4" t="s">
        <v>778</v>
      </c>
      <c r="O347" s="4" t="s">
        <v>1099</v>
      </c>
      <c r="P347" s="5" t="s">
        <v>32</v>
      </c>
      <c r="Q347" s="7">
        <v>0.64583333333333337</v>
      </c>
      <c r="R347" s="4" t="s">
        <v>30</v>
      </c>
      <c r="S347" s="4" t="s">
        <v>553</v>
      </c>
      <c r="T347" s="4"/>
      <c r="U347" s="8"/>
      <c r="V347" s="8"/>
      <c r="W347">
        <v>75987105</v>
      </c>
      <c r="X347" t="s">
        <v>43</v>
      </c>
    </row>
    <row r="348" spans="1:24" ht="15.75" customHeight="1">
      <c r="A348" s="4" t="s">
        <v>21</v>
      </c>
      <c r="B348" s="4" t="s">
        <v>1103</v>
      </c>
      <c r="C348" s="4" t="s">
        <v>1097</v>
      </c>
      <c r="D348" s="4" t="s">
        <v>23</v>
      </c>
      <c r="E348" s="4" t="s">
        <v>1104</v>
      </c>
      <c r="F348" s="4" t="s">
        <v>1102</v>
      </c>
      <c r="G348" s="5">
        <v>11</v>
      </c>
      <c r="H348" s="4" t="s">
        <v>552</v>
      </c>
      <c r="I348" s="4" t="s">
        <v>114</v>
      </c>
      <c r="J348" s="4" t="s">
        <v>184</v>
      </c>
      <c r="K348" s="5" t="s">
        <v>66</v>
      </c>
      <c r="L348" s="6">
        <v>0.18055555555555555</v>
      </c>
      <c r="M348" s="4" t="s">
        <v>30</v>
      </c>
      <c r="N348" s="4" t="s">
        <v>778</v>
      </c>
      <c r="O348" s="4" t="s">
        <v>1099</v>
      </c>
      <c r="P348" s="5" t="s">
        <v>32</v>
      </c>
      <c r="Q348" s="7">
        <v>0.64583333333333337</v>
      </c>
      <c r="R348" s="4" t="s">
        <v>30</v>
      </c>
      <c r="S348" s="4" t="s">
        <v>553</v>
      </c>
      <c r="T348" s="4"/>
      <c r="U348" s="8"/>
      <c r="V348" s="8"/>
      <c r="W348">
        <v>75987105</v>
      </c>
      <c r="X348" t="s">
        <v>43</v>
      </c>
    </row>
    <row r="349" spans="1:24" ht="15.75" customHeight="1">
      <c r="A349" s="4" t="s">
        <v>21</v>
      </c>
      <c r="B349" s="4" t="s">
        <v>1105</v>
      </c>
      <c r="C349" s="4" t="s">
        <v>1097</v>
      </c>
      <c r="D349" s="4" t="s">
        <v>23</v>
      </c>
      <c r="E349" s="4" t="s">
        <v>1106</v>
      </c>
      <c r="F349" s="4" t="s">
        <v>1102</v>
      </c>
      <c r="G349" s="5">
        <v>17</v>
      </c>
      <c r="H349" s="4" t="s">
        <v>552</v>
      </c>
      <c r="I349" s="4" t="s">
        <v>114</v>
      </c>
      <c r="J349" s="4" t="s">
        <v>184</v>
      </c>
      <c r="K349" s="5" t="s">
        <v>66</v>
      </c>
      <c r="L349" s="6">
        <v>0.18055555555555555</v>
      </c>
      <c r="M349" s="4" t="s">
        <v>30</v>
      </c>
      <c r="N349" s="4" t="s">
        <v>778</v>
      </c>
      <c r="O349" s="4" t="s">
        <v>1099</v>
      </c>
      <c r="P349" s="5" t="s">
        <v>32</v>
      </c>
      <c r="Q349" s="7">
        <v>0.64583333333333337</v>
      </c>
      <c r="R349" s="4" t="s">
        <v>30</v>
      </c>
      <c r="S349" s="4" t="s">
        <v>553</v>
      </c>
      <c r="T349" s="4"/>
      <c r="U349" s="8"/>
      <c r="V349" s="8"/>
      <c r="W349">
        <v>75987132</v>
      </c>
      <c r="X349" t="s">
        <v>61</v>
      </c>
    </row>
    <row r="350" spans="1:24" ht="15.75" customHeight="1">
      <c r="A350" s="4" t="s">
        <v>21</v>
      </c>
      <c r="B350" s="4" t="s">
        <v>1107</v>
      </c>
      <c r="C350" s="4" t="s">
        <v>1097</v>
      </c>
      <c r="D350" s="4" t="s">
        <v>45</v>
      </c>
      <c r="E350" s="4" t="s">
        <v>1108</v>
      </c>
      <c r="F350" s="4" t="s">
        <v>1109</v>
      </c>
      <c r="G350" s="5">
        <v>19</v>
      </c>
      <c r="H350" s="4" t="s">
        <v>552</v>
      </c>
      <c r="I350" s="4" t="s">
        <v>449</v>
      </c>
      <c r="J350" s="4" t="s">
        <v>1057</v>
      </c>
      <c r="K350" s="5" t="s">
        <v>29</v>
      </c>
      <c r="L350" s="6">
        <v>0.69097222222222221</v>
      </c>
      <c r="M350" s="4" t="s">
        <v>30</v>
      </c>
      <c r="N350" s="4" t="s">
        <v>150</v>
      </c>
      <c r="O350" s="4" t="s">
        <v>152</v>
      </c>
      <c r="P350" s="5" t="s">
        <v>108</v>
      </c>
      <c r="Q350" s="7">
        <v>0.72569444444444442</v>
      </c>
      <c r="R350" s="4" t="s">
        <v>30</v>
      </c>
      <c r="S350" s="4" t="s">
        <v>553</v>
      </c>
      <c r="T350" s="4"/>
      <c r="U350" s="4"/>
      <c r="V350" s="4"/>
      <c r="W350">
        <v>75987132</v>
      </c>
      <c r="X350" t="s">
        <v>61</v>
      </c>
    </row>
    <row r="351" spans="1:24" ht="15.75" customHeight="1">
      <c r="A351" s="4" t="s">
        <v>21</v>
      </c>
      <c r="B351" s="4" t="s">
        <v>1110</v>
      </c>
      <c r="C351" s="4" t="s">
        <v>1110</v>
      </c>
      <c r="D351" s="4" t="s">
        <v>23</v>
      </c>
      <c r="E351" s="4" t="s">
        <v>1111</v>
      </c>
      <c r="F351" s="4" t="s">
        <v>1112</v>
      </c>
      <c r="G351" s="5">
        <v>45</v>
      </c>
      <c r="H351" s="4" t="s">
        <v>552</v>
      </c>
      <c r="I351" s="4" t="s">
        <v>39</v>
      </c>
      <c r="J351" s="4" t="s">
        <v>40</v>
      </c>
      <c r="K351" s="5" t="s">
        <v>29</v>
      </c>
      <c r="L351" s="6">
        <v>0.59027777777777779</v>
      </c>
      <c r="M351" s="4" t="s">
        <v>41</v>
      </c>
      <c r="N351" s="4" t="s">
        <v>67</v>
      </c>
      <c r="O351" s="4" t="s">
        <v>614</v>
      </c>
      <c r="P351" s="5" t="s">
        <v>32</v>
      </c>
      <c r="Q351" s="7">
        <v>0.62152777777777779</v>
      </c>
      <c r="R351" s="4" t="s">
        <v>41</v>
      </c>
      <c r="S351" s="4" t="s">
        <v>553</v>
      </c>
      <c r="T351" s="4"/>
      <c r="U351" s="4"/>
      <c r="V351" s="4"/>
      <c r="W351">
        <v>75987144</v>
      </c>
      <c r="X351" t="s">
        <v>35</v>
      </c>
    </row>
    <row r="352" spans="1:24" ht="15.75" customHeight="1">
      <c r="A352" s="4" t="s">
        <v>21</v>
      </c>
      <c r="B352" s="4" t="s">
        <v>1113</v>
      </c>
      <c r="C352" s="4" t="s">
        <v>1113</v>
      </c>
      <c r="D352" s="4" t="s">
        <v>23</v>
      </c>
      <c r="E352" s="4" t="s">
        <v>1114</v>
      </c>
      <c r="F352" s="4" t="s">
        <v>1115</v>
      </c>
      <c r="G352" s="5">
        <v>42</v>
      </c>
      <c r="H352" s="4" t="s">
        <v>1116</v>
      </c>
      <c r="I352" s="4" t="s">
        <v>67</v>
      </c>
      <c r="J352" s="4" t="s">
        <v>1117</v>
      </c>
      <c r="K352" s="5" t="s">
        <v>29</v>
      </c>
      <c r="L352" s="6">
        <v>0.74305555555555558</v>
      </c>
      <c r="M352" s="4" t="s">
        <v>41</v>
      </c>
      <c r="N352" s="4" t="s">
        <v>67</v>
      </c>
      <c r="O352" s="4" t="s">
        <v>1118</v>
      </c>
      <c r="P352" s="5" t="s">
        <v>32</v>
      </c>
      <c r="Q352" s="7">
        <v>0.78472222222222221</v>
      </c>
      <c r="R352" s="4" t="s">
        <v>41</v>
      </c>
      <c r="S352" s="4" t="s">
        <v>553</v>
      </c>
      <c r="T352" s="4"/>
      <c r="U352" s="8"/>
      <c r="V352" s="4"/>
      <c r="W352">
        <v>75987150</v>
      </c>
      <c r="X352" t="s">
        <v>43</v>
      </c>
    </row>
    <row r="353" spans="1:24" ht="15.75" customHeight="1">
      <c r="A353" s="4" t="s">
        <v>21</v>
      </c>
      <c r="B353" s="4" t="s">
        <v>1119</v>
      </c>
      <c r="C353" s="4" t="s">
        <v>1113</v>
      </c>
      <c r="D353" s="4" t="s">
        <v>45</v>
      </c>
      <c r="E353" s="4" t="s">
        <v>1120</v>
      </c>
      <c r="F353" s="4" t="s">
        <v>1121</v>
      </c>
      <c r="G353" s="5">
        <v>41</v>
      </c>
      <c r="H353" s="4" t="s">
        <v>1116</v>
      </c>
      <c r="I353" s="4" t="s">
        <v>67</v>
      </c>
      <c r="J353" s="4" t="s">
        <v>1117</v>
      </c>
      <c r="K353" s="5" t="s">
        <v>29</v>
      </c>
      <c r="L353" s="6">
        <v>0.74305555555555558</v>
      </c>
      <c r="M353" s="4" t="s">
        <v>41</v>
      </c>
      <c r="N353" s="4" t="s">
        <v>67</v>
      </c>
      <c r="O353" s="4" t="s">
        <v>1118</v>
      </c>
      <c r="P353" s="5" t="s">
        <v>32</v>
      </c>
      <c r="Q353" s="7">
        <v>0.78472222222222221</v>
      </c>
      <c r="R353" s="4" t="s">
        <v>41</v>
      </c>
      <c r="S353" s="4" t="s">
        <v>553</v>
      </c>
      <c r="T353" s="4"/>
      <c r="U353" s="8"/>
      <c r="V353" s="4"/>
      <c r="W353">
        <v>75987150</v>
      </c>
      <c r="X353" t="s">
        <v>43</v>
      </c>
    </row>
    <row r="354" spans="1:24" ht="15.75" customHeight="1">
      <c r="A354" s="4" t="s">
        <v>21</v>
      </c>
      <c r="B354" s="4" t="s">
        <v>1122</v>
      </c>
      <c r="C354" s="4" t="s">
        <v>1113</v>
      </c>
      <c r="D354" s="4" t="s">
        <v>45</v>
      </c>
      <c r="E354" s="4" t="s">
        <v>1123</v>
      </c>
      <c r="F354" s="4" t="s">
        <v>1121</v>
      </c>
      <c r="G354" s="5">
        <v>5</v>
      </c>
      <c r="H354" s="4" t="s">
        <v>1116</v>
      </c>
      <c r="I354" s="4" t="s">
        <v>67</v>
      </c>
      <c r="J354" s="4" t="s">
        <v>1117</v>
      </c>
      <c r="K354" s="5" t="s">
        <v>29</v>
      </c>
      <c r="L354" s="6">
        <v>0.74305555555555558</v>
      </c>
      <c r="M354" s="4" t="s">
        <v>41</v>
      </c>
      <c r="N354" s="4" t="s">
        <v>67</v>
      </c>
      <c r="O354" s="4" t="s">
        <v>1118</v>
      </c>
      <c r="P354" s="5" t="s">
        <v>32</v>
      </c>
      <c r="Q354" s="7">
        <v>0.78472222222222221</v>
      </c>
      <c r="R354" s="4" t="s">
        <v>41</v>
      </c>
      <c r="S354" s="4" t="s">
        <v>553</v>
      </c>
      <c r="T354" s="4"/>
      <c r="U354" s="8"/>
      <c r="V354" s="4"/>
      <c r="W354">
        <v>75987150</v>
      </c>
      <c r="X354" t="s">
        <v>43</v>
      </c>
    </row>
    <row r="355" spans="1:24" ht="15.75" customHeight="1">
      <c r="A355" s="4" t="s">
        <v>21</v>
      </c>
      <c r="B355" s="4" t="s">
        <v>1124</v>
      </c>
      <c r="C355" s="4" t="s">
        <v>1124</v>
      </c>
      <c r="D355" s="4" t="s">
        <v>23</v>
      </c>
      <c r="E355" s="4" t="s">
        <v>1125</v>
      </c>
      <c r="F355" s="4" t="s">
        <v>1126</v>
      </c>
      <c r="G355" s="5">
        <v>31</v>
      </c>
      <c r="H355" s="4" t="s">
        <v>1116</v>
      </c>
      <c r="I355" s="4" t="s">
        <v>157</v>
      </c>
      <c r="J355" s="4" t="s">
        <v>158</v>
      </c>
      <c r="K355" s="5" t="s">
        <v>29</v>
      </c>
      <c r="L355" s="6">
        <v>0.58680555555555558</v>
      </c>
      <c r="M355" s="4" t="s">
        <v>30</v>
      </c>
      <c r="N355" s="4" t="s">
        <v>157</v>
      </c>
      <c r="O355" s="4" t="s">
        <v>490</v>
      </c>
      <c r="P355" s="5" t="s">
        <v>32</v>
      </c>
      <c r="Q355" s="7">
        <v>0.56944444444444442</v>
      </c>
      <c r="R355" s="4" t="s">
        <v>30</v>
      </c>
      <c r="S355" s="4" t="s">
        <v>553</v>
      </c>
      <c r="T355" s="4"/>
      <c r="U355" s="8"/>
      <c r="V355" s="8"/>
      <c r="W355">
        <v>75987159</v>
      </c>
      <c r="X355" t="s">
        <v>43</v>
      </c>
    </row>
    <row r="356" spans="1:24" ht="15.75" customHeight="1">
      <c r="A356" s="4" t="s">
        <v>21</v>
      </c>
      <c r="B356" s="4" t="s">
        <v>1127</v>
      </c>
      <c r="C356" s="4" t="s">
        <v>1124</v>
      </c>
      <c r="D356" s="4" t="s">
        <v>45</v>
      </c>
      <c r="E356" s="4" t="s">
        <v>1128</v>
      </c>
      <c r="F356" s="4" t="s">
        <v>1129</v>
      </c>
      <c r="G356" s="5">
        <v>28</v>
      </c>
      <c r="H356" s="4" t="s">
        <v>1116</v>
      </c>
      <c r="I356" s="4" t="s">
        <v>157</v>
      </c>
      <c r="J356" s="4" t="s">
        <v>158</v>
      </c>
      <c r="K356" s="5" t="s">
        <v>29</v>
      </c>
      <c r="L356" s="6">
        <v>0.58680555555555558</v>
      </c>
      <c r="M356" s="4" t="s">
        <v>30</v>
      </c>
      <c r="N356" s="4" t="s">
        <v>157</v>
      </c>
      <c r="O356" s="4" t="s">
        <v>490</v>
      </c>
      <c r="P356" s="5" t="s">
        <v>32</v>
      </c>
      <c r="Q356" s="7">
        <v>0.56944444444444442</v>
      </c>
      <c r="R356" s="4" t="s">
        <v>30</v>
      </c>
      <c r="S356" s="4" t="s">
        <v>553</v>
      </c>
      <c r="T356" s="4"/>
      <c r="U356" s="8"/>
      <c r="V356" s="8"/>
      <c r="W356">
        <v>75987159</v>
      </c>
      <c r="X356" t="s">
        <v>43</v>
      </c>
    </row>
    <row r="357" spans="1:24" ht="15.75" customHeight="1">
      <c r="A357" s="4" t="s">
        <v>21</v>
      </c>
      <c r="B357" s="4" t="s">
        <v>1130</v>
      </c>
      <c r="C357" s="4" t="s">
        <v>1124</v>
      </c>
      <c r="D357" s="4" t="s">
        <v>45</v>
      </c>
      <c r="E357" s="4" t="s">
        <v>1131</v>
      </c>
      <c r="F357" s="4" t="s">
        <v>1121</v>
      </c>
      <c r="G357" s="5">
        <v>7</v>
      </c>
      <c r="H357" s="4" t="s">
        <v>1116</v>
      </c>
      <c r="I357" s="4" t="s">
        <v>67</v>
      </c>
      <c r="J357" s="4" t="s">
        <v>1117</v>
      </c>
      <c r="K357" s="5" t="s">
        <v>29</v>
      </c>
      <c r="L357" s="6">
        <v>0.74305555555555558</v>
      </c>
      <c r="M357" s="4" t="s">
        <v>41</v>
      </c>
      <c r="N357" s="4" t="s">
        <v>67</v>
      </c>
      <c r="O357" s="4" t="s">
        <v>1118</v>
      </c>
      <c r="P357" s="5" t="s">
        <v>32</v>
      </c>
      <c r="Q357" s="7">
        <v>0.78472222222222221</v>
      </c>
      <c r="R357" s="4" t="s">
        <v>41</v>
      </c>
      <c r="S357" s="4" t="s">
        <v>553</v>
      </c>
      <c r="T357" s="4"/>
      <c r="U357" s="8"/>
      <c r="V357" s="8"/>
      <c r="W357">
        <v>75987159</v>
      </c>
      <c r="X357" t="s">
        <v>43</v>
      </c>
    </row>
    <row r="358" spans="1:24" ht="15.75" customHeight="1">
      <c r="A358" s="4" t="s">
        <v>21</v>
      </c>
      <c r="B358" s="4" t="s">
        <v>1132</v>
      </c>
      <c r="C358" s="4" t="s">
        <v>1132</v>
      </c>
      <c r="D358" s="4" t="s">
        <v>45</v>
      </c>
      <c r="E358" s="4" t="s">
        <v>1133</v>
      </c>
      <c r="F358" s="4" t="s">
        <v>1134</v>
      </c>
      <c r="G358" s="5">
        <v>54</v>
      </c>
      <c r="H358" s="4" t="s">
        <v>1116</v>
      </c>
      <c r="I358" s="4" t="s">
        <v>39</v>
      </c>
      <c r="J358" s="4" t="s">
        <v>1135</v>
      </c>
      <c r="K358" s="5" t="s">
        <v>29</v>
      </c>
      <c r="L358" s="6">
        <v>0.68402777777777779</v>
      </c>
      <c r="M358" s="4" t="s">
        <v>41</v>
      </c>
      <c r="N358" s="4" t="s">
        <v>39</v>
      </c>
      <c r="O358" s="4" t="s">
        <v>42</v>
      </c>
      <c r="P358" s="5" t="s">
        <v>32</v>
      </c>
      <c r="Q358" s="7">
        <v>0.68402777777777779</v>
      </c>
      <c r="R358" s="4" t="s">
        <v>41</v>
      </c>
      <c r="S358" s="4" t="s">
        <v>553</v>
      </c>
      <c r="T358" s="4"/>
      <c r="U358" s="4"/>
      <c r="V358" s="4"/>
      <c r="W358">
        <v>75987172</v>
      </c>
      <c r="X358" t="s">
        <v>35</v>
      </c>
    </row>
    <row r="359" spans="1:24" ht="15.75" customHeight="1">
      <c r="A359" s="4" t="s">
        <v>21</v>
      </c>
      <c r="B359" s="4" t="s">
        <v>1136</v>
      </c>
      <c r="C359" s="4" t="s">
        <v>1136</v>
      </c>
      <c r="D359" s="4" t="s">
        <v>45</v>
      </c>
      <c r="E359" s="4" t="s">
        <v>1137</v>
      </c>
      <c r="F359" s="4" t="s">
        <v>1138</v>
      </c>
      <c r="G359" s="5">
        <v>52</v>
      </c>
      <c r="H359" s="4" t="s">
        <v>1116</v>
      </c>
      <c r="I359" s="4" t="s">
        <v>27</v>
      </c>
      <c r="J359" s="4" t="s">
        <v>28</v>
      </c>
      <c r="K359" s="5" t="s">
        <v>29</v>
      </c>
      <c r="L359" s="6">
        <v>0.78125</v>
      </c>
      <c r="M359" s="4" t="s">
        <v>30</v>
      </c>
      <c r="N359" s="4" t="s">
        <v>27</v>
      </c>
      <c r="O359" s="4" t="s">
        <v>31</v>
      </c>
      <c r="P359" s="5" t="s">
        <v>32</v>
      </c>
      <c r="Q359" s="7">
        <v>0.86458333333333337</v>
      </c>
      <c r="R359" s="4" t="s">
        <v>30</v>
      </c>
      <c r="S359" s="4" t="s">
        <v>553</v>
      </c>
      <c r="T359" s="4"/>
      <c r="U359" s="8"/>
      <c r="V359" s="8"/>
      <c r="W359">
        <v>75987184</v>
      </c>
      <c r="X359" t="s">
        <v>61</v>
      </c>
    </row>
    <row r="360" spans="1:24" ht="15.75" customHeight="1">
      <c r="A360" s="4" t="s">
        <v>21</v>
      </c>
      <c r="B360" s="4" t="s">
        <v>1139</v>
      </c>
      <c r="C360" s="4" t="s">
        <v>1136</v>
      </c>
      <c r="D360" s="4" t="s">
        <v>45</v>
      </c>
      <c r="E360" s="4" t="s">
        <v>1140</v>
      </c>
      <c r="F360" s="4" t="s">
        <v>1141</v>
      </c>
      <c r="G360" s="5">
        <v>43</v>
      </c>
      <c r="H360" s="4" t="s">
        <v>1116</v>
      </c>
      <c r="I360" s="4" t="s">
        <v>27</v>
      </c>
      <c r="J360" s="4" t="s">
        <v>28</v>
      </c>
      <c r="K360" s="5" t="s">
        <v>29</v>
      </c>
      <c r="L360" s="6">
        <v>0.78125</v>
      </c>
      <c r="M360" s="4" t="s">
        <v>30</v>
      </c>
      <c r="N360" s="4" t="s">
        <v>27</v>
      </c>
      <c r="O360" s="4" t="s">
        <v>31</v>
      </c>
      <c r="P360" s="5" t="s">
        <v>32</v>
      </c>
      <c r="Q360" s="7">
        <v>0.86458333333333337</v>
      </c>
      <c r="R360" s="4" t="s">
        <v>30</v>
      </c>
      <c r="S360" s="4" t="s">
        <v>553</v>
      </c>
      <c r="T360" s="4"/>
      <c r="U360" s="8"/>
      <c r="V360" s="8"/>
      <c r="W360">
        <v>75987184</v>
      </c>
      <c r="X360" t="s">
        <v>61</v>
      </c>
    </row>
    <row r="361" spans="1:24" ht="15.75" customHeight="1">
      <c r="A361" s="4" t="s">
        <v>21</v>
      </c>
      <c r="B361" s="4" t="s">
        <v>1142</v>
      </c>
      <c r="C361" s="4" t="s">
        <v>1136</v>
      </c>
      <c r="D361" s="4" t="s">
        <v>45</v>
      </c>
      <c r="E361" s="4" t="s">
        <v>1143</v>
      </c>
      <c r="F361" s="4" t="s">
        <v>1144</v>
      </c>
      <c r="G361" s="5">
        <v>43</v>
      </c>
      <c r="H361" s="4" t="s">
        <v>1116</v>
      </c>
      <c r="I361" s="4" t="s">
        <v>27</v>
      </c>
      <c r="J361" s="4" t="s">
        <v>28</v>
      </c>
      <c r="K361" s="5" t="s">
        <v>29</v>
      </c>
      <c r="L361" s="6">
        <v>0.78125</v>
      </c>
      <c r="M361" s="4" t="s">
        <v>30</v>
      </c>
      <c r="N361" s="4" t="s">
        <v>27</v>
      </c>
      <c r="O361" s="4" t="s">
        <v>31</v>
      </c>
      <c r="P361" s="5" t="s">
        <v>32</v>
      </c>
      <c r="Q361" s="7">
        <v>0.86458333333333337</v>
      </c>
      <c r="R361" s="4" t="s">
        <v>30</v>
      </c>
      <c r="S361" s="4" t="s">
        <v>553</v>
      </c>
      <c r="T361" s="4"/>
      <c r="U361" s="8"/>
      <c r="V361" s="8"/>
      <c r="W361">
        <v>75987221</v>
      </c>
      <c r="X361" t="s">
        <v>61</v>
      </c>
    </row>
    <row r="362" spans="1:24" ht="15.75" customHeight="1">
      <c r="A362" s="4" t="s">
        <v>21</v>
      </c>
      <c r="B362" s="4" t="s">
        <v>1145</v>
      </c>
      <c r="C362" s="4" t="s">
        <v>1136</v>
      </c>
      <c r="D362" s="4" t="s">
        <v>45</v>
      </c>
      <c r="E362" s="4" t="s">
        <v>1146</v>
      </c>
      <c r="F362" s="4" t="s">
        <v>1147</v>
      </c>
      <c r="G362" s="5">
        <v>35</v>
      </c>
      <c r="H362" s="4" t="s">
        <v>1116</v>
      </c>
      <c r="I362" s="4" t="s">
        <v>27</v>
      </c>
      <c r="J362" s="4" t="s">
        <v>28</v>
      </c>
      <c r="K362" s="5" t="s">
        <v>29</v>
      </c>
      <c r="L362" s="6">
        <v>0.78125</v>
      </c>
      <c r="M362" s="4" t="s">
        <v>30</v>
      </c>
      <c r="N362" s="4" t="s">
        <v>27</v>
      </c>
      <c r="O362" s="4" t="s">
        <v>31</v>
      </c>
      <c r="P362" s="5" t="s">
        <v>32</v>
      </c>
      <c r="Q362" s="7">
        <v>0.86458333333333337</v>
      </c>
      <c r="R362" s="4" t="s">
        <v>30</v>
      </c>
      <c r="S362" s="4" t="s">
        <v>553</v>
      </c>
      <c r="T362" s="4"/>
      <c r="U362" s="8"/>
      <c r="V362" s="8"/>
      <c r="W362">
        <v>75987221</v>
      </c>
      <c r="X362" t="s">
        <v>61</v>
      </c>
    </row>
    <row r="363" spans="1:24" ht="15.75" customHeight="1">
      <c r="A363" s="4" t="s">
        <v>21</v>
      </c>
      <c r="B363" s="4" t="s">
        <v>1148</v>
      </c>
      <c r="C363" s="4" t="s">
        <v>1148</v>
      </c>
      <c r="D363" s="4" t="s">
        <v>23</v>
      </c>
      <c r="E363" s="4" t="s">
        <v>1149</v>
      </c>
      <c r="F363" s="4" t="s">
        <v>1150</v>
      </c>
      <c r="G363" s="5">
        <v>53</v>
      </c>
      <c r="H363" s="4" t="s">
        <v>1116</v>
      </c>
      <c r="I363" s="4" t="s">
        <v>67</v>
      </c>
      <c r="J363" s="4" t="s">
        <v>1151</v>
      </c>
      <c r="K363" s="5" t="s">
        <v>29</v>
      </c>
      <c r="L363" s="6">
        <v>0.72569444444444442</v>
      </c>
      <c r="M363" s="4" t="s">
        <v>41</v>
      </c>
      <c r="N363" s="4" t="s">
        <v>27</v>
      </c>
      <c r="O363" s="4" t="s">
        <v>31</v>
      </c>
      <c r="P363" s="5" t="s">
        <v>32</v>
      </c>
      <c r="Q363" s="7">
        <v>0.86458333333333337</v>
      </c>
      <c r="R363" s="4" t="s">
        <v>30</v>
      </c>
      <c r="S363" s="4" t="s">
        <v>553</v>
      </c>
      <c r="T363" s="4"/>
      <c r="U363" s="8"/>
      <c r="V363" s="8"/>
      <c r="W363">
        <v>75987234</v>
      </c>
      <c r="X363" t="s">
        <v>43</v>
      </c>
    </row>
    <row r="364" spans="1:24" ht="15.75" customHeight="1">
      <c r="A364" s="4" t="s">
        <v>21</v>
      </c>
      <c r="B364" s="4" t="s">
        <v>1152</v>
      </c>
      <c r="C364" s="4" t="s">
        <v>1148</v>
      </c>
      <c r="D364" s="4" t="s">
        <v>45</v>
      </c>
      <c r="E364" s="4" t="s">
        <v>1153</v>
      </c>
      <c r="F364" s="4" t="s">
        <v>1150</v>
      </c>
      <c r="G364" s="5">
        <v>54</v>
      </c>
      <c r="H364" s="4" t="s">
        <v>1116</v>
      </c>
      <c r="I364" s="4" t="s">
        <v>67</v>
      </c>
      <c r="J364" s="4" t="s">
        <v>1151</v>
      </c>
      <c r="K364" s="5" t="s">
        <v>29</v>
      </c>
      <c r="L364" s="6">
        <v>0.72569444444444442</v>
      </c>
      <c r="M364" s="4" t="s">
        <v>41</v>
      </c>
      <c r="N364" s="4" t="s">
        <v>27</v>
      </c>
      <c r="O364" s="4" t="s">
        <v>31</v>
      </c>
      <c r="P364" s="5" t="s">
        <v>32</v>
      </c>
      <c r="Q364" s="7">
        <v>0.86458333333333337</v>
      </c>
      <c r="R364" s="4" t="s">
        <v>30</v>
      </c>
      <c r="S364" s="4" t="s">
        <v>553</v>
      </c>
      <c r="T364" s="4"/>
      <c r="U364" s="8"/>
      <c r="V364" s="8"/>
      <c r="W364">
        <v>75987234</v>
      </c>
      <c r="X364" t="s">
        <v>43</v>
      </c>
    </row>
    <row r="365" spans="1:24" ht="15.75" customHeight="1">
      <c r="A365" s="4" t="s">
        <v>21</v>
      </c>
      <c r="B365" s="4" t="s">
        <v>1154</v>
      </c>
      <c r="C365" s="4" t="s">
        <v>1148</v>
      </c>
      <c r="D365" s="4" t="s">
        <v>23</v>
      </c>
      <c r="E365" s="4" t="s">
        <v>1155</v>
      </c>
      <c r="F365" s="4" t="s">
        <v>1150</v>
      </c>
      <c r="G365" s="5">
        <v>26</v>
      </c>
      <c r="H365" s="4" t="s">
        <v>1116</v>
      </c>
      <c r="I365" s="4" t="s">
        <v>67</v>
      </c>
      <c r="J365" s="4" t="s">
        <v>1151</v>
      </c>
      <c r="K365" s="5" t="s">
        <v>29</v>
      </c>
      <c r="L365" s="6">
        <v>0.72569444444444442</v>
      </c>
      <c r="M365" s="4" t="s">
        <v>41</v>
      </c>
      <c r="N365" s="4" t="s">
        <v>27</v>
      </c>
      <c r="O365" s="4" t="s">
        <v>31</v>
      </c>
      <c r="P365" s="5" t="s">
        <v>32</v>
      </c>
      <c r="Q365" s="7">
        <v>0.86458333333333337</v>
      </c>
      <c r="R365" s="4" t="s">
        <v>30</v>
      </c>
      <c r="S365" s="4" t="s">
        <v>553</v>
      </c>
      <c r="T365" s="4"/>
      <c r="U365" s="8"/>
      <c r="V365" s="8"/>
      <c r="W365">
        <v>75987253</v>
      </c>
      <c r="X365" t="s">
        <v>35</v>
      </c>
    </row>
    <row r="366" spans="1:24" ht="15.75" customHeight="1">
      <c r="A366" s="4" t="s">
        <v>21</v>
      </c>
      <c r="B366" s="4" t="s">
        <v>1156</v>
      </c>
      <c r="C366" s="4" t="s">
        <v>1156</v>
      </c>
      <c r="D366" s="4" t="s">
        <v>23</v>
      </c>
      <c r="E366" s="4" t="s">
        <v>1157</v>
      </c>
      <c r="F366" s="4" t="s">
        <v>1158</v>
      </c>
      <c r="G366" s="5">
        <v>60</v>
      </c>
      <c r="H366" s="4" t="s">
        <v>1116</v>
      </c>
      <c r="I366" s="4" t="s">
        <v>67</v>
      </c>
      <c r="J366" s="4" t="s">
        <v>126</v>
      </c>
      <c r="K366" s="5" t="s">
        <v>29</v>
      </c>
      <c r="L366" s="6">
        <v>0.72222222222222221</v>
      </c>
      <c r="M366" s="4" t="s">
        <v>41</v>
      </c>
      <c r="N366" s="4" t="s">
        <v>67</v>
      </c>
      <c r="O366" s="4" t="s">
        <v>127</v>
      </c>
      <c r="P366" s="5" t="s">
        <v>32</v>
      </c>
      <c r="Q366" s="7">
        <v>0.66666666666666663</v>
      </c>
      <c r="R366" s="4" t="s">
        <v>41</v>
      </c>
      <c r="S366" s="4" t="s">
        <v>553</v>
      </c>
      <c r="T366" s="4"/>
      <c r="U366" s="8"/>
      <c r="V366" s="8"/>
      <c r="W366">
        <v>75987276</v>
      </c>
      <c r="X366" t="s">
        <v>61</v>
      </c>
    </row>
    <row r="367" spans="1:24" ht="15.75" customHeight="1">
      <c r="A367" s="4" t="s">
        <v>21</v>
      </c>
      <c r="B367" s="4" t="s">
        <v>1159</v>
      </c>
      <c r="C367" s="4" t="s">
        <v>1156</v>
      </c>
      <c r="D367" s="4" t="s">
        <v>45</v>
      </c>
      <c r="E367" s="4" t="s">
        <v>1160</v>
      </c>
      <c r="F367" s="4" t="s">
        <v>173</v>
      </c>
      <c r="G367" s="5">
        <v>60</v>
      </c>
      <c r="H367" s="4" t="s">
        <v>1116</v>
      </c>
      <c r="I367" s="4" t="s">
        <v>67</v>
      </c>
      <c r="J367" s="4" t="s">
        <v>126</v>
      </c>
      <c r="K367" s="5" t="s">
        <v>29</v>
      </c>
      <c r="L367" s="6">
        <v>0.72222222222222221</v>
      </c>
      <c r="M367" s="4" t="s">
        <v>41</v>
      </c>
      <c r="N367" s="4" t="s">
        <v>67</v>
      </c>
      <c r="O367" s="4" t="s">
        <v>1161</v>
      </c>
      <c r="P367" s="5" t="s">
        <v>32</v>
      </c>
      <c r="Q367" s="7">
        <v>0.37847222222222221</v>
      </c>
      <c r="R367" s="4" t="s">
        <v>41</v>
      </c>
      <c r="S367" s="4" t="s">
        <v>553</v>
      </c>
      <c r="T367" s="4"/>
      <c r="U367" s="8"/>
      <c r="V367" s="8"/>
      <c r="W367">
        <v>75987276</v>
      </c>
      <c r="X367" t="s">
        <v>61</v>
      </c>
    </row>
    <row r="368" spans="1:24" ht="15.75" customHeight="1">
      <c r="A368" s="4" t="s">
        <v>21</v>
      </c>
      <c r="B368" s="4" t="s">
        <v>1162</v>
      </c>
      <c r="C368" s="4" t="s">
        <v>1162</v>
      </c>
      <c r="D368" s="4" t="s">
        <v>23</v>
      </c>
      <c r="E368" s="4" t="s">
        <v>1163</v>
      </c>
      <c r="F368" s="4" t="s">
        <v>1164</v>
      </c>
      <c r="G368" s="5">
        <v>40</v>
      </c>
      <c r="H368" s="4" t="s">
        <v>1116</v>
      </c>
      <c r="I368" s="4" t="s">
        <v>59</v>
      </c>
      <c r="J368" s="4" t="s">
        <v>82</v>
      </c>
      <c r="K368" s="5" t="s">
        <v>66</v>
      </c>
      <c r="L368" s="6">
        <v>0.67013888888888884</v>
      </c>
      <c r="M368" s="4" t="s">
        <v>30</v>
      </c>
      <c r="N368" s="4" t="s">
        <v>666</v>
      </c>
      <c r="O368" s="4" t="s">
        <v>666</v>
      </c>
      <c r="P368" s="9"/>
      <c r="Q368" s="11"/>
      <c r="R368" s="4"/>
      <c r="S368" s="4" t="s">
        <v>553</v>
      </c>
      <c r="T368" s="4"/>
      <c r="U368" s="4"/>
      <c r="V368" s="4"/>
      <c r="W368">
        <v>75987288</v>
      </c>
      <c r="X368" t="s">
        <v>61</v>
      </c>
    </row>
    <row r="369" spans="1:24" ht="15.75" customHeight="1">
      <c r="A369" s="4" t="s">
        <v>21</v>
      </c>
      <c r="B369" s="4" t="s">
        <v>1165</v>
      </c>
      <c r="C369" s="4" t="s">
        <v>1162</v>
      </c>
      <c r="D369" s="4" t="s">
        <v>45</v>
      </c>
      <c r="E369" s="4" t="s">
        <v>1166</v>
      </c>
      <c r="F369" s="4" t="s">
        <v>173</v>
      </c>
      <c r="G369" s="5">
        <v>80</v>
      </c>
      <c r="H369" s="4" t="s">
        <v>1116</v>
      </c>
      <c r="I369" s="4" t="s">
        <v>114</v>
      </c>
      <c r="J369" s="4" t="s">
        <v>115</v>
      </c>
      <c r="K369" s="5" t="s">
        <v>66</v>
      </c>
      <c r="L369" s="6">
        <v>0.625</v>
      </c>
      <c r="M369" s="4" t="s">
        <v>30</v>
      </c>
      <c r="N369" s="4" t="s">
        <v>114</v>
      </c>
      <c r="O369" s="4" t="s">
        <v>116</v>
      </c>
      <c r="P369" s="5" t="s">
        <v>32</v>
      </c>
      <c r="Q369" s="7">
        <v>0.47916666666666669</v>
      </c>
      <c r="R369" s="4" t="s">
        <v>30</v>
      </c>
      <c r="S369" s="4" t="s">
        <v>553</v>
      </c>
      <c r="T369" s="4"/>
      <c r="U369" s="4"/>
      <c r="V369" s="4"/>
      <c r="W369">
        <v>75987288</v>
      </c>
      <c r="X369" t="s">
        <v>61</v>
      </c>
    </row>
    <row r="370" spans="1:24" ht="15.75" customHeight="1">
      <c r="A370" s="4" t="s">
        <v>21</v>
      </c>
      <c r="B370" s="4" t="s">
        <v>1167</v>
      </c>
      <c r="C370" s="4" t="s">
        <v>1167</v>
      </c>
      <c r="D370" s="4" t="s">
        <v>45</v>
      </c>
      <c r="E370" s="4" t="s">
        <v>1168</v>
      </c>
      <c r="F370" s="4" t="s">
        <v>1169</v>
      </c>
      <c r="G370" s="5">
        <v>47</v>
      </c>
      <c r="H370" s="4" t="s">
        <v>1116</v>
      </c>
      <c r="I370" s="4" t="s">
        <v>27</v>
      </c>
      <c r="J370" s="4" t="s">
        <v>28</v>
      </c>
      <c r="K370" s="5" t="s">
        <v>29</v>
      </c>
      <c r="L370" s="6">
        <v>0.78125</v>
      </c>
      <c r="M370" s="4" t="s">
        <v>30</v>
      </c>
      <c r="N370" s="4" t="s">
        <v>189</v>
      </c>
      <c r="O370" s="4" t="s">
        <v>1170</v>
      </c>
      <c r="P370" s="5" t="s">
        <v>32</v>
      </c>
      <c r="Q370" s="7">
        <v>0.66666666666666663</v>
      </c>
      <c r="R370" s="4" t="s">
        <v>30</v>
      </c>
      <c r="S370" s="4" t="s">
        <v>553</v>
      </c>
      <c r="T370" s="4"/>
      <c r="U370" s="8"/>
      <c r="V370" s="8"/>
      <c r="W370">
        <v>75987324</v>
      </c>
      <c r="X370" t="s">
        <v>43</v>
      </c>
    </row>
    <row r="371" spans="1:24" ht="15.75" customHeight="1">
      <c r="A371" s="4" t="s">
        <v>21</v>
      </c>
      <c r="B371" s="4" t="s">
        <v>1171</v>
      </c>
      <c r="C371" s="4" t="s">
        <v>1167</v>
      </c>
      <c r="D371" s="4" t="s">
        <v>45</v>
      </c>
      <c r="E371" s="4" t="s">
        <v>1169</v>
      </c>
      <c r="F371" s="4" t="s">
        <v>1172</v>
      </c>
      <c r="G371" s="5">
        <v>16</v>
      </c>
      <c r="H371" s="4" t="s">
        <v>1116</v>
      </c>
      <c r="I371" s="4" t="s">
        <v>27</v>
      </c>
      <c r="J371" s="4" t="s">
        <v>28</v>
      </c>
      <c r="K371" s="5" t="s">
        <v>29</v>
      </c>
      <c r="L371" s="6">
        <v>0.78125</v>
      </c>
      <c r="M371" s="4" t="s">
        <v>30</v>
      </c>
      <c r="N371" s="4" t="s">
        <v>189</v>
      </c>
      <c r="O371" s="4" t="s">
        <v>1170</v>
      </c>
      <c r="P371" s="5" t="s">
        <v>32</v>
      </c>
      <c r="Q371" s="7">
        <v>0.66666666666666663</v>
      </c>
      <c r="R371" s="4" t="s">
        <v>30</v>
      </c>
      <c r="S371" s="4" t="s">
        <v>553</v>
      </c>
      <c r="T371" s="4"/>
      <c r="U371" s="8"/>
      <c r="V371" s="8"/>
      <c r="W371">
        <v>75987324</v>
      </c>
      <c r="X371" t="s">
        <v>43</v>
      </c>
    </row>
    <row r="372" spans="1:24" ht="15.75" customHeight="1">
      <c r="A372" s="4" t="s">
        <v>21</v>
      </c>
      <c r="B372" s="4" t="s">
        <v>1173</v>
      </c>
      <c r="C372" s="4" t="s">
        <v>1167</v>
      </c>
      <c r="D372" s="4" t="s">
        <v>23</v>
      </c>
      <c r="E372" s="4" t="s">
        <v>1174</v>
      </c>
      <c r="F372" s="4" t="s">
        <v>1169</v>
      </c>
      <c r="G372" s="5">
        <v>9</v>
      </c>
      <c r="H372" s="4" t="s">
        <v>1116</v>
      </c>
      <c r="I372" s="4" t="s">
        <v>27</v>
      </c>
      <c r="J372" s="4" t="s">
        <v>28</v>
      </c>
      <c r="K372" s="5" t="s">
        <v>29</v>
      </c>
      <c r="L372" s="6">
        <v>0.78125</v>
      </c>
      <c r="M372" s="4" t="s">
        <v>30</v>
      </c>
      <c r="N372" s="4" t="s">
        <v>189</v>
      </c>
      <c r="O372" s="4" t="s">
        <v>1170</v>
      </c>
      <c r="P372" s="5" t="s">
        <v>32</v>
      </c>
      <c r="Q372" s="7">
        <v>0.66666666666666663</v>
      </c>
      <c r="R372" s="4" t="s">
        <v>30</v>
      </c>
      <c r="S372" s="4" t="s">
        <v>553</v>
      </c>
      <c r="T372" s="4"/>
      <c r="U372" s="8"/>
      <c r="V372" s="8"/>
      <c r="W372">
        <v>75987324</v>
      </c>
      <c r="X372" t="s">
        <v>43</v>
      </c>
    </row>
    <row r="373" spans="1:24" ht="15.75" customHeight="1">
      <c r="A373" s="4" t="s">
        <v>21</v>
      </c>
      <c r="B373" s="4" t="s">
        <v>1175</v>
      </c>
      <c r="C373" s="4" t="s">
        <v>1175</v>
      </c>
      <c r="D373" s="4" t="s">
        <v>23</v>
      </c>
      <c r="E373" s="4" t="s">
        <v>1176</v>
      </c>
      <c r="F373" s="4" t="s">
        <v>1177</v>
      </c>
      <c r="G373" s="5">
        <v>56</v>
      </c>
      <c r="H373" s="4" t="s">
        <v>1116</v>
      </c>
      <c r="I373" s="4" t="s">
        <v>67</v>
      </c>
      <c r="J373" s="4" t="s">
        <v>1178</v>
      </c>
      <c r="K373" s="5" t="s">
        <v>29</v>
      </c>
      <c r="L373" s="6">
        <v>0.92013888888888884</v>
      </c>
      <c r="M373" s="4" t="s">
        <v>671</v>
      </c>
      <c r="N373" s="4" t="s">
        <v>39</v>
      </c>
      <c r="O373" s="4" t="s">
        <v>369</v>
      </c>
      <c r="P373" s="5" t="s">
        <v>32</v>
      </c>
      <c r="Q373" s="7">
        <v>0.77777777777777779</v>
      </c>
      <c r="R373" s="4" t="s">
        <v>41</v>
      </c>
      <c r="S373" s="4" t="s">
        <v>553</v>
      </c>
      <c r="T373" s="4"/>
      <c r="U373" s="8"/>
      <c r="V373" s="8"/>
      <c r="W373">
        <v>75987342</v>
      </c>
      <c r="X373" t="s">
        <v>43</v>
      </c>
    </row>
    <row r="374" spans="1:24" ht="15.75" customHeight="1">
      <c r="A374" s="4" t="s">
        <v>21</v>
      </c>
      <c r="B374" s="4" t="s">
        <v>1179</v>
      </c>
      <c r="C374" s="4" t="s">
        <v>1175</v>
      </c>
      <c r="D374" s="4" t="s">
        <v>23</v>
      </c>
      <c r="E374" s="4" t="s">
        <v>1180</v>
      </c>
      <c r="F374" s="4" t="s">
        <v>1181</v>
      </c>
      <c r="G374" s="5">
        <v>56</v>
      </c>
      <c r="H374" s="4" t="s">
        <v>1116</v>
      </c>
      <c r="I374" s="4" t="s">
        <v>67</v>
      </c>
      <c r="J374" s="4" t="s">
        <v>1178</v>
      </c>
      <c r="K374" s="5" t="s">
        <v>29</v>
      </c>
      <c r="L374" s="6">
        <v>0.92013888888888884</v>
      </c>
      <c r="M374" s="4" t="s">
        <v>671</v>
      </c>
      <c r="N374" s="4" t="s">
        <v>39</v>
      </c>
      <c r="O374" s="4" t="s">
        <v>369</v>
      </c>
      <c r="P374" s="5" t="s">
        <v>32</v>
      </c>
      <c r="Q374" s="7">
        <v>0.77777777777777779</v>
      </c>
      <c r="R374" s="4" t="s">
        <v>41</v>
      </c>
      <c r="S374" s="4" t="s">
        <v>553</v>
      </c>
      <c r="T374" s="4"/>
      <c r="U374" s="8"/>
      <c r="V374" s="8"/>
      <c r="W374">
        <v>75987342</v>
      </c>
      <c r="X374" t="s">
        <v>43</v>
      </c>
    </row>
    <row r="375" spans="1:24" ht="15.75" customHeight="1">
      <c r="A375" s="4" t="s">
        <v>21</v>
      </c>
      <c r="B375" s="4" t="s">
        <v>1182</v>
      </c>
      <c r="C375" s="4" t="s">
        <v>1182</v>
      </c>
      <c r="D375" s="4" t="s">
        <v>23</v>
      </c>
      <c r="E375" s="4" t="s">
        <v>1183</v>
      </c>
      <c r="F375" s="4" t="s">
        <v>1184</v>
      </c>
      <c r="G375" s="5">
        <v>34</v>
      </c>
      <c r="H375" s="4" t="s">
        <v>1116</v>
      </c>
      <c r="I375" s="4" t="s">
        <v>114</v>
      </c>
      <c r="J375" s="4" t="s">
        <v>115</v>
      </c>
      <c r="K375" s="5" t="s">
        <v>1185</v>
      </c>
      <c r="L375" s="6">
        <v>0.625</v>
      </c>
      <c r="M375" s="4" t="s">
        <v>30</v>
      </c>
      <c r="N375" s="4" t="s">
        <v>257</v>
      </c>
      <c r="O375" s="4" t="s">
        <v>1016</v>
      </c>
      <c r="P375" s="5" t="s">
        <v>32</v>
      </c>
      <c r="Q375" s="7">
        <v>0.36805555555555558</v>
      </c>
      <c r="R375" s="4" t="s">
        <v>30</v>
      </c>
      <c r="S375" s="4" t="s">
        <v>553</v>
      </c>
      <c r="T375" s="4"/>
      <c r="U375" s="8"/>
      <c r="V375" s="8"/>
      <c r="W375">
        <v>75987351</v>
      </c>
      <c r="X375" t="s">
        <v>35</v>
      </c>
    </row>
    <row r="376" spans="1:24" ht="15.75" customHeight="1">
      <c r="A376" s="4" t="s">
        <v>21</v>
      </c>
      <c r="B376" s="4" t="s">
        <v>1186</v>
      </c>
      <c r="C376" s="4" t="s">
        <v>1186</v>
      </c>
      <c r="D376" s="4" t="s">
        <v>45</v>
      </c>
      <c r="E376" s="4" t="s">
        <v>1187</v>
      </c>
      <c r="F376" s="4" t="s">
        <v>1184</v>
      </c>
      <c r="G376" s="5">
        <v>67</v>
      </c>
      <c r="H376" s="4" t="s">
        <v>1116</v>
      </c>
      <c r="I376" s="4" t="s">
        <v>257</v>
      </c>
      <c r="J376" s="4" t="s">
        <v>665</v>
      </c>
      <c r="K376" s="5" t="s">
        <v>29</v>
      </c>
      <c r="L376" s="6">
        <v>0.85416666666666663</v>
      </c>
      <c r="M376" s="4" t="s">
        <v>30</v>
      </c>
      <c r="N376" s="4" t="s">
        <v>257</v>
      </c>
      <c r="O376" s="4" t="s">
        <v>1016</v>
      </c>
      <c r="P376" s="5" t="s">
        <v>32</v>
      </c>
      <c r="Q376" s="7">
        <v>0.36805555555555558</v>
      </c>
      <c r="R376" s="4" t="s">
        <v>30</v>
      </c>
      <c r="S376" s="4" t="s">
        <v>553</v>
      </c>
      <c r="T376" s="4"/>
      <c r="U376" s="8"/>
      <c r="V376" s="8"/>
      <c r="W376">
        <v>75987427</v>
      </c>
      <c r="X376" t="s">
        <v>43</v>
      </c>
    </row>
    <row r="377" spans="1:24" ht="15.75" customHeight="1">
      <c r="A377" s="4" t="s">
        <v>21</v>
      </c>
      <c r="B377" s="4" t="s">
        <v>1188</v>
      </c>
      <c r="C377" s="4" t="s">
        <v>1186</v>
      </c>
      <c r="D377" s="4" t="s">
        <v>23</v>
      </c>
      <c r="E377" s="4" t="s">
        <v>1189</v>
      </c>
      <c r="F377" s="4" t="s">
        <v>1184</v>
      </c>
      <c r="G377" s="5">
        <v>67</v>
      </c>
      <c r="H377" s="4" t="s">
        <v>1116</v>
      </c>
      <c r="I377" s="4" t="s">
        <v>257</v>
      </c>
      <c r="J377" s="4" t="s">
        <v>665</v>
      </c>
      <c r="K377" s="5" t="s">
        <v>29</v>
      </c>
      <c r="L377" s="6">
        <v>0.85416666666666663</v>
      </c>
      <c r="M377" s="4" t="s">
        <v>30</v>
      </c>
      <c r="N377" s="4" t="s">
        <v>257</v>
      </c>
      <c r="O377" s="4" t="s">
        <v>1016</v>
      </c>
      <c r="P377" s="5" t="s">
        <v>32</v>
      </c>
      <c r="Q377" s="7">
        <v>0.36805555555555558</v>
      </c>
      <c r="R377" s="4" t="s">
        <v>30</v>
      </c>
      <c r="S377" s="4" t="s">
        <v>553</v>
      </c>
      <c r="T377" s="4"/>
      <c r="U377" s="8"/>
      <c r="V377" s="8"/>
      <c r="W377">
        <v>75987427</v>
      </c>
      <c r="X377" t="s">
        <v>43</v>
      </c>
    </row>
    <row r="378" spans="1:24" ht="15.75" customHeight="1">
      <c r="A378" s="4" t="s">
        <v>21</v>
      </c>
      <c r="B378" s="4" t="s">
        <v>1190</v>
      </c>
      <c r="C378" s="4" t="s">
        <v>1190</v>
      </c>
      <c r="D378" s="4" t="s">
        <v>23</v>
      </c>
      <c r="E378" s="4" t="s">
        <v>1191</v>
      </c>
      <c r="F378" s="4" t="s">
        <v>1192</v>
      </c>
      <c r="G378" s="5">
        <v>60</v>
      </c>
      <c r="H378" s="4" t="s">
        <v>1116</v>
      </c>
      <c r="I378" s="4" t="s">
        <v>257</v>
      </c>
      <c r="J378" s="4" t="s">
        <v>665</v>
      </c>
      <c r="K378" s="5" t="s">
        <v>29</v>
      </c>
      <c r="L378" s="6">
        <v>0.85416666666666663</v>
      </c>
      <c r="M378" s="4" t="s">
        <v>30</v>
      </c>
      <c r="N378" s="4" t="s">
        <v>704</v>
      </c>
      <c r="O378" s="4" t="s">
        <v>705</v>
      </c>
      <c r="P378" s="5" t="s">
        <v>32</v>
      </c>
      <c r="Q378" s="7">
        <v>0.53819444444444442</v>
      </c>
      <c r="R378" s="4" t="s">
        <v>30</v>
      </c>
      <c r="S378" s="4" t="s">
        <v>553</v>
      </c>
      <c r="T378" s="4"/>
      <c r="U378" s="8"/>
      <c r="V378" s="8"/>
      <c r="W378">
        <v>75987440</v>
      </c>
      <c r="X378" t="s">
        <v>61</v>
      </c>
    </row>
    <row r="379" spans="1:24" ht="15.75" customHeight="1">
      <c r="A379" s="4" t="s">
        <v>21</v>
      </c>
      <c r="B379" s="4" t="s">
        <v>1193</v>
      </c>
      <c r="C379" s="4" t="s">
        <v>1190</v>
      </c>
      <c r="D379" s="4" t="s">
        <v>45</v>
      </c>
      <c r="E379" s="4" t="s">
        <v>1194</v>
      </c>
      <c r="F379" s="4" t="s">
        <v>1195</v>
      </c>
      <c r="G379" s="5">
        <v>62</v>
      </c>
      <c r="H379" s="4" t="s">
        <v>1116</v>
      </c>
      <c r="I379" s="4" t="s">
        <v>257</v>
      </c>
      <c r="J379" s="4" t="s">
        <v>665</v>
      </c>
      <c r="K379" s="5" t="s">
        <v>29</v>
      </c>
      <c r="L379" s="6">
        <v>0.85416666666666663</v>
      </c>
      <c r="M379" s="4" t="s">
        <v>30</v>
      </c>
      <c r="N379" s="4" t="s">
        <v>704</v>
      </c>
      <c r="O379" s="4" t="s">
        <v>705</v>
      </c>
      <c r="P379" s="5" t="s">
        <v>32</v>
      </c>
      <c r="Q379" s="7">
        <v>0.53819444444444442</v>
      </c>
      <c r="R379" s="4" t="s">
        <v>30</v>
      </c>
      <c r="S379" s="4" t="s">
        <v>553</v>
      </c>
      <c r="T379" s="4"/>
      <c r="U379" s="8"/>
      <c r="V379" s="8"/>
      <c r="W379">
        <v>75987440</v>
      </c>
      <c r="X379" t="s">
        <v>61</v>
      </c>
    </row>
    <row r="380" spans="1:24" ht="15.75" customHeight="1">
      <c r="A380" s="4" t="s">
        <v>21</v>
      </c>
      <c r="B380" s="4" t="s">
        <v>1196</v>
      </c>
      <c r="C380" s="4" t="s">
        <v>1196</v>
      </c>
      <c r="D380" s="4" t="s">
        <v>45</v>
      </c>
      <c r="E380" s="4" t="s">
        <v>1197</v>
      </c>
      <c r="F380" s="4" t="s">
        <v>1198</v>
      </c>
      <c r="G380" s="5">
        <v>58</v>
      </c>
      <c r="H380" s="4" t="s">
        <v>1116</v>
      </c>
      <c r="I380" s="4" t="s">
        <v>257</v>
      </c>
      <c r="J380" s="4" t="s">
        <v>665</v>
      </c>
      <c r="K380" s="5" t="s">
        <v>29</v>
      </c>
      <c r="L380" s="6">
        <v>0.85416666666666663</v>
      </c>
      <c r="M380" s="4" t="s">
        <v>30</v>
      </c>
      <c r="N380" s="4" t="s">
        <v>704</v>
      </c>
      <c r="O380" s="4" t="s">
        <v>705</v>
      </c>
      <c r="P380" s="5" t="s">
        <v>32</v>
      </c>
      <c r="Q380" s="7">
        <v>0.53819444444444442</v>
      </c>
      <c r="R380" s="4" t="s">
        <v>30</v>
      </c>
      <c r="S380" s="4" t="s">
        <v>553</v>
      </c>
      <c r="T380" s="4"/>
      <c r="U380" s="8"/>
      <c r="V380" s="8"/>
      <c r="W380">
        <v>75987451</v>
      </c>
      <c r="X380" t="s">
        <v>61</v>
      </c>
    </row>
    <row r="381" spans="1:24" ht="15.75" customHeight="1">
      <c r="A381" s="4" t="s">
        <v>21</v>
      </c>
      <c r="B381" s="4" t="s">
        <v>1199</v>
      </c>
      <c r="C381" s="4" t="s">
        <v>1196</v>
      </c>
      <c r="D381" s="4" t="s">
        <v>45</v>
      </c>
      <c r="E381" s="4" t="s">
        <v>1200</v>
      </c>
      <c r="F381" s="4" t="s">
        <v>1198</v>
      </c>
      <c r="G381" s="5">
        <v>28</v>
      </c>
      <c r="H381" s="4" t="s">
        <v>1116</v>
      </c>
      <c r="I381" s="4" t="s">
        <v>257</v>
      </c>
      <c r="J381" s="4" t="s">
        <v>665</v>
      </c>
      <c r="K381" s="5" t="s">
        <v>29</v>
      </c>
      <c r="L381" s="6">
        <v>0.85416666666666663</v>
      </c>
      <c r="M381" s="4" t="s">
        <v>30</v>
      </c>
      <c r="N381" s="4" t="s">
        <v>704</v>
      </c>
      <c r="O381" s="4" t="s">
        <v>705</v>
      </c>
      <c r="P381" s="5" t="s">
        <v>32</v>
      </c>
      <c r="Q381" s="7">
        <v>0.53819444444444442</v>
      </c>
      <c r="R381" s="4" t="s">
        <v>30</v>
      </c>
      <c r="S381" s="4" t="s">
        <v>553</v>
      </c>
      <c r="T381" s="4"/>
      <c r="U381" s="8"/>
      <c r="V381" s="8"/>
      <c r="W381">
        <v>75987451</v>
      </c>
      <c r="X381" t="s">
        <v>61</v>
      </c>
    </row>
    <row r="382" spans="1:24" ht="15.75" customHeight="1">
      <c r="A382" s="4" t="s">
        <v>21</v>
      </c>
      <c r="B382" s="4" t="s">
        <v>1201</v>
      </c>
      <c r="C382" s="4" t="s">
        <v>1201</v>
      </c>
      <c r="D382" s="4" t="s">
        <v>23</v>
      </c>
      <c r="E382" s="4" t="s">
        <v>1202</v>
      </c>
      <c r="F382" s="4" t="s">
        <v>1198</v>
      </c>
      <c r="G382" s="5">
        <v>33</v>
      </c>
      <c r="H382" s="4" t="s">
        <v>1116</v>
      </c>
      <c r="I382" s="4" t="s">
        <v>257</v>
      </c>
      <c r="J382" s="4" t="s">
        <v>665</v>
      </c>
      <c r="K382" s="5" t="s">
        <v>29</v>
      </c>
      <c r="L382" s="6">
        <v>0.85416666666666663</v>
      </c>
      <c r="M382" s="4" t="s">
        <v>30</v>
      </c>
      <c r="N382" s="4" t="s">
        <v>704</v>
      </c>
      <c r="O382" s="4" t="s">
        <v>705</v>
      </c>
      <c r="P382" s="5" t="s">
        <v>32</v>
      </c>
      <c r="Q382" s="7">
        <v>0.53819444444444442</v>
      </c>
      <c r="R382" s="4" t="s">
        <v>30</v>
      </c>
      <c r="S382" s="4" t="s">
        <v>553</v>
      </c>
      <c r="T382" s="4"/>
      <c r="U382" s="8"/>
      <c r="V382" s="8"/>
      <c r="W382">
        <v>75987468</v>
      </c>
      <c r="X382" t="s">
        <v>43</v>
      </c>
    </row>
    <row r="383" spans="1:24" ht="15.75" customHeight="1">
      <c r="A383" s="4" t="s">
        <v>21</v>
      </c>
      <c r="B383" s="4" t="s">
        <v>1203</v>
      </c>
      <c r="C383" s="4" t="s">
        <v>1201</v>
      </c>
      <c r="D383" s="4" t="s">
        <v>45</v>
      </c>
      <c r="E383" s="4" t="s">
        <v>1204</v>
      </c>
      <c r="F383" s="4" t="s">
        <v>1198</v>
      </c>
      <c r="G383" s="5">
        <v>33</v>
      </c>
      <c r="H383" s="4" t="s">
        <v>1116</v>
      </c>
      <c r="I383" s="4" t="s">
        <v>309</v>
      </c>
      <c r="J383" s="4" t="s">
        <v>310</v>
      </c>
      <c r="K383" s="5" t="s">
        <v>1205</v>
      </c>
      <c r="L383" s="6">
        <v>0.46875</v>
      </c>
      <c r="M383" s="4" t="s">
        <v>41</v>
      </c>
      <c r="N383" s="4" t="s">
        <v>704</v>
      </c>
      <c r="O383" s="4" t="s">
        <v>705</v>
      </c>
      <c r="P383" s="5" t="s">
        <v>32</v>
      </c>
      <c r="Q383" s="7">
        <v>0.53819444444444442</v>
      </c>
      <c r="R383" s="4" t="s">
        <v>30</v>
      </c>
      <c r="S383" s="4" t="s">
        <v>553</v>
      </c>
      <c r="T383" s="4"/>
      <c r="U383" s="8"/>
      <c r="V383" s="8"/>
      <c r="W383">
        <v>75987468</v>
      </c>
      <c r="X383" t="s">
        <v>43</v>
      </c>
    </row>
    <row r="384" spans="1:24" ht="15.75" customHeight="1">
      <c r="A384" s="4" t="s">
        <v>21</v>
      </c>
      <c r="B384" s="4" t="s">
        <v>1206</v>
      </c>
      <c r="C384" s="4" t="s">
        <v>1201</v>
      </c>
      <c r="D384" s="4" t="s">
        <v>23</v>
      </c>
      <c r="E384" s="4" t="s">
        <v>1202</v>
      </c>
      <c r="F384" s="4" t="s">
        <v>1207</v>
      </c>
      <c r="G384" s="5">
        <v>3</v>
      </c>
      <c r="H384" s="4" t="s">
        <v>1116</v>
      </c>
      <c r="I384" s="4" t="s">
        <v>257</v>
      </c>
      <c r="J384" s="4" t="s">
        <v>665</v>
      </c>
      <c r="K384" s="5" t="s">
        <v>29</v>
      </c>
      <c r="L384" s="6">
        <v>0.85416666666666663</v>
      </c>
      <c r="M384" s="4" t="s">
        <v>30</v>
      </c>
      <c r="N384" s="4" t="s">
        <v>704</v>
      </c>
      <c r="O384" s="4" t="s">
        <v>705</v>
      </c>
      <c r="P384" s="5" t="s">
        <v>32</v>
      </c>
      <c r="Q384" s="7">
        <v>0.53819444444444442</v>
      </c>
      <c r="R384" s="4" t="s">
        <v>30</v>
      </c>
      <c r="S384" s="4" t="s">
        <v>553</v>
      </c>
      <c r="T384" s="4"/>
      <c r="U384" s="8"/>
      <c r="V384" s="8"/>
      <c r="W384">
        <v>75987468</v>
      </c>
      <c r="X384" t="s">
        <v>43</v>
      </c>
    </row>
    <row r="385" spans="1:24" ht="15.75" customHeight="1">
      <c r="A385" s="4" t="s">
        <v>21</v>
      </c>
      <c r="B385" s="4" t="s">
        <v>1208</v>
      </c>
      <c r="C385" s="4" t="s">
        <v>1208</v>
      </c>
      <c r="D385" s="4" t="s">
        <v>45</v>
      </c>
      <c r="E385" s="4" t="s">
        <v>1209</v>
      </c>
      <c r="F385" s="4" t="s">
        <v>1210</v>
      </c>
      <c r="G385" s="5">
        <v>30</v>
      </c>
      <c r="H385" s="4" t="s">
        <v>1116</v>
      </c>
      <c r="I385" s="4" t="s">
        <v>257</v>
      </c>
      <c r="J385" s="4" t="s">
        <v>665</v>
      </c>
      <c r="K385" s="5" t="s">
        <v>29</v>
      </c>
      <c r="L385" s="6">
        <v>0.85416666666666663</v>
      </c>
      <c r="M385" s="4" t="s">
        <v>30</v>
      </c>
      <c r="N385" s="4" t="s">
        <v>704</v>
      </c>
      <c r="O385" s="4" t="s">
        <v>705</v>
      </c>
      <c r="P385" s="5" t="s">
        <v>32</v>
      </c>
      <c r="Q385" s="7">
        <v>0.53819444444444442</v>
      </c>
      <c r="R385" s="4" t="s">
        <v>30</v>
      </c>
      <c r="S385" s="4" t="s">
        <v>553</v>
      </c>
      <c r="T385" s="4"/>
      <c r="U385" s="8"/>
      <c r="V385" s="8"/>
      <c r="W385">
        <v>74069349</v>
      </c>
      <c r="X385" t="s">
        <v>43</v>
      </c>
    </row>
    <row r="386" spans="1:24" ht="15.75" customHeight="1">
      <c r="A386" s="4" t="s">
        <v>21</v>
      </c>
      <c r="B386" s="4" t="s">
        <v>1211</v>
      </c>
      <c r="C386" s="4" t="s">
        <v>1208</v>
      </c>
      <c r="D386" s="4" t="s">
        <v>23</v>
      </c>
      <c r="E386" s="4" t="s">
        <v>1212</v>
      </c>
      <c r="F386" s="4" t="s">
        <v>1210</v>
      </c>
      <c r="G386" s="5">
        <v>38</v>
      </c>
      <c r="H386" s="4" t="s">
        <v>1116</v>
      </c>
      <c r="I386" s="4" t="s">
        <v>257</v>
      </c>
      <c r="J386" s="4" t="s">
        <v>665</v>
      </c>
      <c r="K386" s="5" t="s">
        <v>29</v>
      </c>
      <c r="L386" s="6">
        <v>0.85416666666666663</v>
      </c>
      <c r="M386" s="4" t="s">
        <v>30</v>
      </c>
      <c r="N386" s="4" t="s">
        <v>704</v>
      </c>
      <c r="O386" s="4" t="s">
        <v>705</v>
      </c>
      <c r="P386" s="5" t="s">
        <v>32</v>
      </c>
      <c r="Q386" s="7">
        <v>0.53819444444444442</v>
      </c>
      <c r="R386" s="4" t="s">
        <v>30</v>
      </c>
      <c r="S386" s="4" t="s">
        <v>553</v>
      </c>
      <c r="T386" s="4"/>
      <c r="U386" s="8"/>
      <c r="V386" s="8"/>
      <c r="W386">
        <v>74069349</v>
      </c>
      <c r="X386" t="s">
        <v>43</v>
      </c>
    </row>
    <row r="387" spans="1:24" ht="15.75" customHeight="1">
      <c r="A387" s="4" t="s">
        <v>21</v>
      </c>
      <c r="B387" s="4" t="s">
        <v>1213</v>
      </c>
      <c r="C387" s="4" t="s">
        <v>1213</v>
      </c>
      <c r="D387" s="4" t="s">
        <v>45</v>
      </c>
      <c r="E387" s="4" t="s">
        <v>1214</v>
      </c>
      <c r="F387" s="4" t="s">
        <v>1215</v>
      </c>
      <c r="G387" s="5">
        <v>75</v>
      </c>
      <c r="H387" s="4" t="s">
        <v>1116</v>
      </c>
      <c r="I387" s="4" t="s">
        <v>309</v>
      </c>
      <c r="J387" s="4" t="s">
        <v>310</v>
      </c>
      <c r="K387" s="5" t="s">
        <v>1205</v>
      </c>
      <c r="L387" s="6">
        <v>0.46875</v>
      </c>
      <c r="M387" s="4" t="s">
        <v>41</v>
      </c>
      <c r="N387" s="4" t="s">
        <v>704</v>
      </c>
      <c r="O387" s="4" t="s">
        <v>705</v>
      </c>
      <c r="P387" s="5" t="s">
        <v>32</v>
      </c>
      <c r="Q387" s="7">
        <v>0.53819444444444442</v>
      </c>
      <c r="R387" s="4" t="s">
        <v>30</v>
      </c>
      <c r="S387" s="4" t="s">
        <v>553</v>
      </c>
      <c r="T387" s="4"/>
      <c r="U387" s="8"/>
      <c r="V387" s="8"/>
      <c r="W387">
        <v>75987490</v>
      </c>
      <c r="X387" t="s">
        <v>43</v>
      </c>
    </row>
    <row r="388" spans="1:24" ht="15.75" customHeight="1">
      <c r="A388" s="4" t="s">
        <v>21</v>
      </c>
      <c r="B388" s="4" t="s">
        <v>1216</v>
      </c>
      <c r="C388" s="4" t="s">
        <v>1213</v>
      </c>
      <c r="D388" s="4" t="s">
        <v>45</v>
      </c>
      <c r="E388" s="4" t="s">
        <v>1217</v>
      </c>
      <c r="F388" s="4" t="s">
        <v>1218</v>
      </c>
      <c r="G388" s="5">
        <v>33</v>
      </c>
      <c r="H388" s="4" t="s">
        <v>1116</v>
      </c>
      <c r="I388" s="4" t="s">
        <v>59</v>
      </c>
      <c r="J388" s="4" t="s">
        <v>82</v>
      </c>
      <c r="K388" s="5" t="s">
        <v>29</v>
      </c>
      <c r="L388" s="6">
        <v>0.67013888888888884</v>
      </c>
      <c r="M388" s="4" t="s">
        <v>30</v>
      </c>
      <c r="N388" s="4" t="s">
        <v>704</v>
      </c>
      <c r="O388" s="4" t="s">
        <v>705</v>
      </c>
      <c r="P388" s="5" t="s">
        <v>32</v>
      </c>
      <c r="Q388" s="7">
        <v>0.53819444444444442</v>
      </c>
      <c r="R388" s="4" t="s">
        <v>30</v>
      </c>
      <c r="S388" s="4" t="s">
        <v>553</v>
      </c>
      <c r="T388" s="4"/>
      <c r="U388" s="8"/>
      <c r="V388" s="4"/>
      <c r="W388">
        <v>75987490</v>
      </c>
      <c r="X388" t="s">
        <v>43</v>
      </c>
    </row>
    <row r="389" spans="1:24" ht="15.75" customHeight="1">
      <c r="A389" s="4" t="s">
        <v>21</v>
      </c>
      <c r="B389" s="4" t="s">
        <v>1219</v>
      </c>
      <c r="C389" s="4" t="s">
        <v>1219</v>
      </c>
      <c r="D389" s="4" t="s">
        <v>45</v>
      </c>
      <c r="E389" s="4" t="s">
        <v>1220</v>
      </c>
      <c r="F389" s="4" t="s">
        <v>1221</v>
      </c>
      <c r="G389" s="5">
        <v>46</v>
      </c>
      <c r="H389" s="4" t="s">
        <v>1116</v>
      </c>
      <c r="I389" s="4" t="s">
        <v>257</v>
      </c>
      <c r="J389" s="4" t="s">
        <v>665</v>
      </c>
      <c r="K389" s="5" t="s">
        <v>29</v>
      </c>
      <c r="L389" s="6">
        <v>0.85416666666666663</v>
      </c>
      <c r="M389" s="4" t="s">
        <v>30</v>
      </c>
      <c r="N389" s="4" t="s">
        <v>704</v>
      </c>
      <c r="O389" s="4" t="s">
        <v>705</v>
      </c>
      <c r="P389" s="5" t="s">
        <v>32</v>
      </c>
      <c r="Q389" s="7">
        <v>0.53819444444444442</v>
      </c>
      <c r="R389" s="4" t="s">
        <v>30</v>
      </c>
      <c r="S389" s="4" t="s">
        <v>553</v>
      </c>
      <c r="T389" s="4"/>
      <c r="U389" s="8"/>
      <c r="V389" s="8"/>
      <c r="W389">
        <v>75987502</v>
      </c>
      <c r="X389" t="s">
        <v>43</v>
      </c>
    </row>
    <row r="390" spans="1:24" ht="15.75" customHeight="1">
      <c r="A390" s="4" t="s">
        <v>21</v>
      </c>
      <c r="B390" s="4" t="s">
        <v>1222</v>
      </c>
      <c r="C390" s="4" t="s">
        <v>1219</v>
      </c>
      <c r="D390" s="4" t="s">
        <v>23</v>
      </c>
      <c r="E390" s="4" t="s">
        <v>1223</v>
      </c>
      <c r="F390" s="4" t="s">
        <v>1221</v>
      </c>
      <c r="G390" s="5">
        <v>45</v>
      </c>
      <c r="H390" s="4" t="s">
        <v>1116</v>
      </c>
      <c r="I390" s="4" t="s">
        <v>257</v>
      </c>
      <c r="J390" s="4" t="s">
        <v>665</v>
      </c>
      <c r="K390" s="5" t="s">
        <v>29</v>
      </c>
      <c r="L390" s="6">
        <v>0.85416666666666663</v>
      </c>
      <c r="M390" s="4" t="s">
        <v>30</v>
      </c>
      <c r="N390" s="4" t="s">
        <v>704</v>
      </c>
      <c r="O390" s="4" t="s">
        <v>705</v>
      </c>
      <c r="P390" s="5" t="s">
        <v>32</v>
      </c>
      <c r="Q390" s="7">
        <v>0.53819444444444442</v>
      </c>
      <c r="R390" s="4" t="s">
        <v>30</v>
      </c>
      <c r="S390" s="4" t="s">
        <v>553</v>
      </c>
      <c r="T390" s="4"/>
      <c r="U390" s="8"/>
      <c r="V390" s="8"/>
      <c r="W390">
        <v>75987502</v>
      </c>
      <c r="X390" t="s">
        <v>43</v>
      </c>
    </row>
    <row r="391" spans="1:24" ht="15.75" customHeight="1">
      <c r="A391" s="4" t="s">
        <v>21</v>
      </c>
      <c r="B391" s="4" t="s">
        <v>1224</v>
      </c>
      <c r="C391" s="4" t="s">
        <v>1219</v>
      </c>
      <c r="D391" s="4" t="s">
        <v>23</v>
      </c>
      <c r="E391" s="4" t="s">
        <v>1225</v>
      </c>
      <c r="F391" s="4" t="s">
        <v>1221</v>
      </c>
      <c r="G391" s="5">
        <v>3</v>
      </c>
      <c r="H391" s="4" t="s">
        <v>1116</v>
      </c>
      <c r="I391" s="4" t="s">
        <v>257</v>
      </c>
      <c r="J391" s="4" t="s">
        <v>665</v>
      </c>
      <c r="K391" s="5" t="s">
        <v>29</v>
      </c>
      <c r="L391" s="6">
        <v>0.85416666666666663</v>
      </c>
      <c r="M391" s="4" t="s">
        <v>30</v>
      </c>
      <c r="N391" s="4" t="s">
        <v>704</v>
      </c>
      <c r="O391" s="4" t="s">
        <v>705</v>
      </c>
      <c r="P391" s="5" t="s">
        <v>32</v>
      </c>
      <c r="Q391" s="7">
        <v>0.53819444444444442</v>
      </c>
      <c r="R391" s="4" t="s">
        <v>30</v>
      </c>
      <c r="S391" s="4" t="s">
        <v>553</v>
      </c>
      <c r="T391" s="4"/>
      <c r="U391" s="8"/>
      <c r="V391" s="8"/>
      <c r="W391">
        <v>75987502</v>
      </c>
      <c r="X391" t="s">
        <v>43</v>
      </c>
    </row>
    <row r="392" spans="1:24" ht="15.75" customHeight="1">
      <c r="A392" s="4" t="s">
        <v>21</v>
      </c>
      <c r="B392" s="4" t="s">
        <v>1226</v>
      </c>
      <c r="C392" s="4" t="s">
        <v>1226</v>
      </c>
      <c r="D392" s="4" t="s">
        <v>45</v>
      </c>
      <c r="E392" s="4" t="s">
        <v>1227</v>
      </c>
      <c r="F392" s="4" t="s">
        <v>1228</v>
      </c>
      <c r="G392" s="5">
        <v>62</v>
      </c>
      <c r="H392" s="4" t="s">
        <v>1116</v>
      </c>
      <c r="I392" s="4" t="s">
        <v>114</v>
      </c>
      <c r="J392" s="4" t="s">
        <v>115</v>
      </c>
      <c r="K392" s="5" t="s">
        <v>66</v>
      </c>
      <c r="L392" s="6">
        <v>0.625</v>
      </c>
      <c r="M392" s="4" t="s">
        <v>30</v>
      </c>
      <c r="N392" s="4" t="s">
        <v>114</v>
      </c>
      <c r="O392" s="4" t="s">
        <v>116</v>
      </c>
      <c r="P392" s="5" t="s">
        <v>32</v>
      </c>
      <c r="Q392" s="7">
        <v>0.47916666666666669</v>
      </c>
      <c r="R392" s="4" t="s">
        <v>30</v>
      </c>
      <c r="S392" s="4" t="s">
        <v>553</v>
      </c>
      <c r="T392" s="4"/>
      <c r="U392" s="4"/>
      <c r="V392" s="4"/>
      <c r="W392">
        <v>75987509</v>
      </c>
      <c r="X392" t="s">
        <v>43</v>
      </c>
    </row>
    <row r="393" spans="1:24" ht="15.75" customHeight="1">
      <c r="A393" s="4" t="s">
        <v>21</v>
      </c>
      <c r="B393" s="4" t="s">
        <v>1229</v>
      </c>
      <c r="C393" s="4" t="s">
        <v>1226</v>
      </c>
      <c r="D393" s="4" t="s">
        <v>23</v>
      </c>
      <c r="E393" s="4" t="s">
        <v>1230</v>
      </c>
      <c r="F393" s="4" t="s">
        <v>1228</v>
      </c>
      <c r="G393" s="5">
        <v>67</v>
      </c>
      <c r="H393" s="4" t="s">
        <v>1116</v>
      </c>
      <c r="I393" s="4" t="s">
        <v>114</v>
      </c>
      <c r="J393" s="4" t="s">
        <v>115</v>
      </c>
      <c r="K393" s="5" t="s">
        <v>66</v>
      </c>
      <c r="L393" s="6">
        <v>0.625</v>
      </c>
      <c r="M393" s="4" t="s">
        <v>30</v>
      </c>
      <c r="N393" s="4" t="s">
        <v>114</v>
      </c>
      <c r="O393" s="4" t="s">
        <v>116</v>
      </c>
      <c r="P393" s="5" t="s">
        <v>32</v>
      </c>
      <c r="Q393" s="7">
        <v>0.47916666666666669</v>
      </c>
      <c r="R393" s="4" t="s">
        <v>30</v>
      </c>
      <c r="S393" s="4" t="s">
        <v>553</v>
      </c>
      <c r="T393" s="4"/>
      <c r="U393" s="4"/>
      <c r="V393" s="4"/>
      <c r="W393">
        <v>75987509</v>
      </c>
      <c r="X393" t="s">
        <v>43</v>
      </c>
    </row>
    <row r="394" spans="1:24" ht="15.75" customHeight="1">
      <c r="A394" s="4" t="s">
        <v>21</v>
      </c>
      <c r="B394" s="4" t="s">
        <v>1231</v>
      </c>
      <c r="C394" s="4" t="s">
        <v>1231</v>
      </c>
      <c r="D394" s="4" t="s">
        <v>45</v>
      </c>
      <c r="E394" s="4" t="s">
        <v>1232</v>
      </c>
      <c r="F394" s="4" t="s">
        <v>1233</v>
      </c>
      <c r="G394" s="5">
        <v>25</v>
      </c>
      <c r="H394" s="4" t="s">
        <v>1116</v>
      </c>
      <c r="I394" s="4" t="s">
        <v>114</v>
      </c>
      <c r="J394" s="4" t="s">
        <v>184</v>
      </c>
      <c r="K394" s="5" t="s">
        <v>29</v>
      </c>
      <c r="L394" s="6">
        <v>0.18055555555555555</v>
      </c>
      <c r="M394" s="4" t="s">
        <v>30</v>
      </c>
      <c r="N394" s="4" t="s">
        <v>114</v>
      </c>
      <c r="O394" s="4" t="s">
        <v>185</v>
      </c>
      <c r="P394" s="5" t="s">
        <v>774</v>
      </c>
      <c r="Q394" s="7">
        <v>0.70138888888888884</v>
      </c>
      <c r="R394" s="4" t="s">
        <v>30</v>
      </c>
      <c r="S394" s="4" t="s">
        <v>553</v>
      </c>
      <c r="T394" s="4"/>
      <c r="U394" s="8"/>
      <c r="V394" s="8"/>
      <c r="W394">
        <v>75987529</v>
      </c>
      <c r="X394" t="s">
        <v>43</v>
      </c>
    </row>
    <row r="395" spans="1:24" ht="15.75" customHeight="1">
      <c r="A395" s="4" t="s">
        <v>21</v>
      </c>
      <c r="B395" s="4" t="s">
        <v>1234</v>
      </c>
      <c r="C395" s="4" t="s">
        <v>1231</v>
      </c>
      <c r="D395" s="4" t="s">
        <v>23</v>
      </c>
      <c r="E395" s="4" t="s">
        <v>1235</v>
      </c>
      <c r="F395" s="4" t="s">
        <v>366</v>
      </c>
      <c r="G395" s="5">
        <v>25</v>
      </c>
      <c r="H395" s="4" t="s">
        <v>1116</v>
      </c>
      <c r="I395" s="4" t="s">
        <v>114</v>
      </c>
      <c r="J395" s="4" t="s">
        <v>184</v>
      </c>
      <c r="K395" s="5" t="s">
        <v>29</v>
      </c>
      <c r="L395" s="6">
        <v>0.18055555555555555</v>
      </c>
      <c r="M395" s="4" t="s">
        <v>30</v>
      </c>
      <c r="N395" s="4" t="s">
        <v>114</v>
      </c>
      <c r="O395" s="4" t="s">
        <v>185</v>
      </c>
      <c r="P395" s="5" t="s">
        <v>774</v>
      </c>
      <c r="Q395" s="7">
        <v>0.70138888888888884</v>
      </c>
      <c r="R395" s="4" t="s">
        <v>30</v>
      </c>
      <c r="S395" s="4" t="s">
        <v>553</v>
      </c>
      <c r="T395" s="4"/>
      <c r="U395" s="8"/>
      <c r="V395" s="8"/>
      <c r="W395">
        <v>75987529</v>
      </c>
      <c r="X395" t="s">
        <v>43</v>
      </c>
    </row>
    <row r="396" spans="1:24" ht="15.75" customHeight="1">
      <c r="A396" s="4" t="s">
        <v>21</v>
      </c>
      <c r="B396" s="4" t="s">
        <v>1236</v>
      </c>
      <c r="C396" s="4" t="s">
        <v>1231</v>
      </c>
      <c r="D396" s="4" t="s">
        <v>45</v>
      </c>
      <c r="E396" s="4" t="s">
        <v>1237</v>
      </c>
      <c r="F396" s="4" t="s">
        <v>858</v>
      </c>
      <c r="G396" s="5">
        <v>51</v>
      </c>
      <c r="H396" s="4" t="s">
        <v>1116</v>
      </c>
      <c r="I396" s="4" t="s">
        <v>114</v>
      </c>
      <c r="J396" s="4" t="s">
        <v>184</v>
      </c>
      <c r="K396" s="5" t="s">
        <v>29</v>
      </c>
      <c r="L396" s="6">
        <v>0.18055555555555555</v>
      </c>
      <c r="M396" s="4" t="s">
        <v>30</v>
      </c>
      <c r="N396" s="4" t="s">
        <v>114</v>
      </c>
      <c r="O396" s="4" t="s">
        <v>185</v>
      </c>
      <c r="P396" s="5" t="s">
        <v>774</v>
      </c>
      <c r="Q396" s="7">
        <v>0.70138888888888884</v>
      </c>
      <c r="R396" s="4" t="s">
        <v>30</v>
      </c>
      <c r="S396" s="4" t="s">
        <v>553</v>
      </c>
      <c r="T396" s="4"/>
      <c r="U396" s="8"/>
      <c r="V396" s="8"/>
      <c r="W396">
        <v>75987546</v>
      </c>
      <c r="X396" t="s">
        <v>43</v>
      </c>
    </row>
    <row r="397" spans="1:24" ht="15.75" customHeight="1">
      <c r="A397" s="4" t="s">
        <v>21</v>
      </c>
      <c r="B397" s="4" t="s">
        <v>1238</v>
      </c>
      <c r="C397" s="4" t="s">
        <v>1231</v>
      </c>
      <c r="D397" s="4" t="s">
        <v>45</v>
      </c>
      <c r="E397" s="4" t="s">
        <v>1239</v>
      </c>
      <c r="F397" s="4" t="s">
        <v>1233</v>
      </c>
      <c r="G397" s="5">
        <v>18</v>
      </c>
      <c r="H397" s="4" t="s">
        <v>1116</v>
      </c>
      <c r="I397" s="4" t="s">
        <v>114</v>
      </c>
      <c r="J397" s="4" t="s">
        <v>184</v>
      </c>
      <c r="K397" s="5" t="s">
        <v>29</v>
      </c>
      <c r="L397" s="6">
        <v>0.18055555555555555</v>
      </c>
      <c r="M397" s="4" t="s">
        <v>30</v>
      </c>
      <c r="N397" s="4" t="s">
        <v>114</v>
      </c>
      <c r="O397" s="4" t="s">
        <v>185</v>
      </c>
      <c r="P397" s="5" t="s">
        <v>774</v>
      </c>
      <c r="Q397" s="7">
        <v>0.70138888888888884</v>
      </c>
      <c r="R397" s="4" t="s">
        <v>30</v>
      </c>
      <c r="S397" s="4" t="s">
        <v>553</v>
      </c>
      <c r="T397" s="4"/>
      <c r="U397" s="8"/>
      <c r="V397" s="8"/>
      <c r="W397">
        <v>75987546</v>
      </c>
      <c r="X397" t="s">
        <v>43</v>
      </c>
    </row>
    <row r="398" spans="1:24" ht="15.75" customHeight="1">
      <c r="A398" s="4" t="s">
        <v>21</v>
      </c>
      <c r="B398" s="4" t="s">
        <v>1240</v>
      </c>
      <c r="C398" s="4" t="s">
        <v>1240</v>
      </c>
      <c r="D398" s="4" t="s">
        <v>23</v>
      </c>
      <c r="E398" s="4" t="s">
        <v>1241</v>
      </c>
      <c r="F398" s="4" t="s">
        <v>462</v>
      </c>
      <c r="G398" s="5">
        <v>36</v>
      </c>
      <c r="H398" s="4" t="s">
        <v>1116</v>
      </c>
      <c r="I398" s="4" t="s">
        <v>114</v>
      </c>
      <c r="J398" s="4" t="s">
        <v>184</v>
      </c>
      <c r="K398" s="5" t="s">
        <v>29</v>
      </c>
      <c r="L398" s="6">
        <v>0.18055555555555555</v>
      </c>
      <c r="M398" s="4" t="s">
        <v>30</v>
      </c>
      <c r="N398" s="4" t="s">
        <v>114</v>
      </c>
      <c r="O398" s="4" t="s">
        <v>185</v>
      </c>
      <c r="P398" s="5" t="s">
        <v>774</v>
      </c>
      <c r="Q398" s="7">
        <v>0.70138888888888884</v>
      </c>
      <c r="R398" s="4" t="s">
        <v>30</v>
      </c>
      <c r="S398" s="4" t="s">
        <v>553</v>
      </c>
      <c r="T398" s="4"/>
      <c r="U398" s="8"/>
      <c r="V398" s="8"/>
      <c r="W398">
        <v>75987579</v>
      </c>
      <c r="X398" t="s">
        <v>43</v>
      </c>
    </row>
    <row r="399" spans="1:24" ht="15.75" customHeight="1">
      <c r="A399" s="4" t="s">
        <v>21</v>
      </c>
      <c r="B399" s="4" t="s">
        <v>1242</v>
      </c>
      <c r="C399" s="4" t="s">
        <v>1240</v>
      </c>
      <c r="D399" s="4" t="s">
        <v>45</v>
      </c>
      <c r="E399" s="4" t="s">
        <v>1243</v>
      </c>
      <c r="F399" s="4" t="s">
        <v>462</v>
      </c>
      <c r="G399" s="5">
        <v>35</v>
      </c>
      <c r="H399" s="4" t="s">
        <v>1116</v>
      </c>
      <c r="I399" s="4" t="s">
        <v>114</v>
      </c>
      <c r="J399" s="4" t="s">
        <v>184</v>
      </c>
      <c r="K399" s="5" t="s">
        <v>29</v>
      </c>
      <c r="L399" s="6">
        <v>0.18055555555555555</v>
      </c>
      <c r="M399" s="4" t="s">
        <v>30</v>
      </c>
      <c r="N399" s="4" t="s">
        <v>114</v>
      </c>
      <c r="O399" s="4" t="s">
        <v>185</v>
      </c>
      <c r="P399" s="5" t="s">
        <v>774</v>
      </c>
      <c r="Q399" s="7">
        <v>0.70138888888888884</v>
      </c>
      <c r="R399" s="4" t="s">
        <v>30</v>
      </c>
      <c r="S399" s="4" t="s">
        <v>553</v>
      </c>
      <c r="T399" s="4"/>
      <c r="U399" s="8"/>
      <c r="V399" s="8"/>
      <c r="W399">
        <v>75987579</v>
      </c>
      <c r="X399" t="s">
        <v>43</v>
      </c>
    </row>
    <row r="400" spans="1:24" ht="15.75" customHeight="1">
      <c r="A400" s="4" t="s">
        <v>21</v>
      </c>
      <c r="B400" s="4" t="s">
        <v>1244</v>
      </c>
      <c r="C400" s="4" t="s">
        <v>1240</v>
      </c>
      <c r="D400" s="4" t="s">
        <v>23</v>
      </c>
      <c r="E400" s="4" t="s">
        <v>1245</v>
      </c>
      <c r="F400" s="4" t="s">
        <v>462</v>
      </c>
      <c r="G400" s="5">
        <v>5</v>
      </c>
      <c r="H400" s="4" t="s">
        <v>1116</v>
      </c>
      <c r="I400" s="4" t="s">
        <v>114</v>
      </c>
      <c r="J400" s="4" t="s">
        <v>184</v>
      </c>
      <c r="K400" s="5" t="s">
        <v>29</v>
      </c>
      <c r="L400" s="6">
        <v>0.18055555555555555</v>
      </c>
      <c r="M400" s="4" t="s">
        <v>30</v>
      </c>
      <c r="N400" s="4" t="s">
        <v>114</v>
      </c>
      <c r="O400" s="4" t="s">
        <v>185</v>
      </c>
      <c r="P400" s="5" t="s">
        <v>774</v>
      </c>
      <c r="Q400" s="7">
        <v>0.70138888888888884</v>
      </c>
      <c r="R400" s="4" t="s">
        <v>30</v>
      </c>
      <c r="S400" s="4" t="s">
        <v>553</v>
      </c>
      <c r="T400" s="4"/>
      <c r="U400" s="8"/>
      <c r="V400" s="8"/>
      <c r="W400">
        <v>75987579</v>
      </c>
      <c r="X400" t="s">
        <v>43</v>
      </c>
    </row>
    <row r="401" spans="1:24" ht="15.75" customHeight="1">
      <c r="A401" s="4" t="s">
        <v>21</v>
      </c>
      <c r="B401" s="4" t="s">
        <v>1246</v>
      </c>
      <c r="C401" s="4" t="s">
        <v>1240</v>
      </c>
      <c r="D401" s="4" t="s">
        <v>45</v>
      </c>
      <c r="E401" s="4" t="s">
        <v>1247</v>
      </c>
      <c r="F401" s="4" t="s">
        <v>1248</v>
      </c>
      <c r="G401" s="5">
        <v>61</v>
      </c>
      <c r="H401" s="4" t="s">
        <v>1116</v>
      </c>
      <c r="I401" s="4" t="s">
        <v>114</v>
      </c>
      <c r="J401" s="4" t="s">
        <v>184</v>
      </c>
      <c r="K401" s="5" t="s">
        <v>29</v>
      </c>
      <c r="L401" s="6">
        <v>0.18055555555555555</v>
      </c>
      <c r="M401" s="4" t="s">
        <v>30</v>
      </c>
      <c r="N401" s="4" t="s">
        <v>114</v>
      </c>
      <c r="O401" s="4" t="s">
        <v>185</v>
      </c>
      <c r="P401" s="5" t="s">
        <v>774</v>
      </c>
      <c r="Q401" s="7">
        <v>0.70138888888888884</v>
      </c>
      <c r="R401" s="4" t="s">
        <v>30</v>
      </c>
      <c r="S401" s="4" t="s">
        <v>553</v>
      </c>
      <c r="T401" s="4"/>
      <c r="U401" s="8"/>
      <c r="V401" s="8"/>
      <c r="W401">
        <v>75987589</v>
      </c>
      <c r="X401" t="s">
        <v>61</v>
      </c>
    </row>
    <row r="402" spans="1:24" ht="15.75" customHeight="1">
      <c r="A402" s="4" t="s">
        <v>21</v>
      </c>
      <c r="B402" s="4" t="s">
        <v>1249</v>
      </c>
      <c r="C402" s="4" t="s">
        <v>1240</v>
      </c>
      <c r="D402" s="4" t="s">
        <v>45</v>
      </c>
      <c r="E402" s="4" t="s">
        <v>1250</v>
      </c>
      <c r="F402" s="4" t="s">
        <v>173</v>
      </c>
      <c r="G402" s="5">
        <v>68</v>
      </c>
      <c r="H402" s="4" t="s">
        <v>1116</v>
      </c>
      <c r="I402" s="4" t="s">
        <v>114</v>
      </c>
      <c r="J402" s="4" t="s">
        <v>184</v>
      </c>
      <c r="K402" s="5" t="s">
        <v>29</v>
      </c>
      <c r="L402" s="6">
        <v>0.18055555555555555</v>
      </c>
      <c r="M402" s="4" t="s">
        <v>30</v>
      </c>
      <c r="N402" s="4" t="s">
        <v>114</v>
      </c>
      <c r="O402" s="4" t="s">
        <v>185</v>
      </c>
      <c r="P402" s="5" t="s">
        <v>774</v>
      </c>
      <c r="Q402" s="7">
        <v>0.70138888888888884</v>
      </c>
      <c r="R402" s="4" t="s">
        <v>30</v>
      </c>
      <c r="S402" s="4" t="s">
        <v>553</v>
      </c>
      <c r="T402" s="4"/>
      <c r="U402" s="8"/>
      <c r="V402" s="8"/>
      <c r="W402">
        <v>75987589</v>
      </c>
      <c r="X402" t="s">
        <v>61</v>
      </c>
    </row>
    <row r="403" spans="1:24" ht="15.75" customHeight="1">
      <c r="A403" s="4" t="s">
        <v>21</v>
      </c>
      <c r="B403" s="4" t="s">
        <v>1251</v>
      </c>
      <c r="C403" s="4" t="s">
        <v>1240</v>
      </c>
      <c r="D403" s="4" t="s">
        <v>45</v>
      </c>
      <c r="E403" s="4" t="s">
        <v>1252</v>
      </c>
      <c r="F403" s="4" t="s">
        <v>462</v>
      </c>
      <c r="G403" s="5">
        <v>1</v>
      </c>
      <c r="H403" s="4" t="s">
        <v>1116</v>
      </c>
      <c r="I403" s="4" t="s">
        <v>114</v>
      </c>
      <c r="J403" s="4" t="s">
        <v>184</v>
      </c>
      <c r="K403" s="5" t="s">
        <v>29</v>
      </c>
      <c r="L403" s="6">
        <v>0.18055555555555555</v>
      </c>
      <c r="M403" s="4" t="s">
        <v>30</v>
      </c>
      <c r="N403" s="4" t="s">
        <v>114</v>
      </c>
      <c r="O403" s="4" t="s">
        <v>185</v>
      </c>
      <c r="P403" s="5" t="s">
        <v>774</v>
      </c>
      <c r="Q403" s="7">
        <v>0.70138888888888884</v>
      </c>
      <c r="R403" s="4" t="s">
        <v>30</v>
      </c>
      <c r="S403" s="4" t="s">
        <v>553</v>
      </c>
      <c r="T403" s="4"/>
      <c r="U403" s="8"/>
      <c r="V403" s="8"/>
      <c r="W403">
        <v>75987589</v>
      </c>
      <c r="X403" t="s">
        <v>61</v>
      </c>
    </row>
    <row r="404" spans="1:24" ht="15.75" customHeight="1">
      <c r="A404" s="4" t="s">
        <v>21</v>
      </c>
      <c r="B404" s="4" t="s">
        <v>1253</v>
      </c>
      <c r="C404" s="4" t="s">
        <v>1253</v>
      </c>
      <c r="D404" s="4" t="s">
        <v>45</v>
      </c>
      <c r="E404" s="4" t="s">
        <v>1254</v>
      </c>
      <c r="F404" s="4" t="s">
        <v>1255</v>
      </c>
      <c r="G404" s="5">
        <v>31</v>
      </c>
      <c r="H404" s="4" t="s">
        <v>1116</v>
      </c>
      <c r="I404" s="4" t="s">
        <v>27</v>
      </c>
      <c r="J404" s="4" t="s">
        <v>28</v>
      </c>
      <c r="K404" s="5" t="s">
        <v>29</v>
      </c>
      <c r="L404" s="6">
        <v>0.78125</v>
      </c>
      <c r="M404" s="4" t="s">
        <v>30</v>
      </c>
      <c r="N404" s="4" t="s">
        <v>189</v>
      </c>
      <c r="O404" s="4" t="s">
        <v>1170</v>
      </c>
      <c r="P404" s="5" t="s">
        <v>32</v>
      </c>
      <c r="Q404" s="7">
        <v>0.66666666666666663</v>
      </c>
      <c r="R404" s="4" t="s">
        <v>30</v>
      </c>
      <c r="S404" s="4" t="s">
        <v>553</v>
      </c>
      <c r="T404" s="4"/>
      <c r="U404" s="8"/>
      <c r="V404" s="8"/>
      <c r="W404">
        <v>75987627</v>
      </c>
      <c r="X404" t="s">
        <v>43</v>
      </c>
    </row>
    <row r="405" spans="1:24" ht="15.75" customHeight="1">
      <c r="A405" s="4" t="s">
        <v>21</v>
      </c>
      <c r="B405" s="4" t="s">
        <v>1256</v>
      </c>
      <c r="C405" s="4" t="s">
        <v>1253</v>
      </c>
      <c r="D405" s="4" t="s">
        <v>45</v>
      </c>
      <c r="E405" s="4" t="s">
        <v>1257</v>
      </c>
      <c r="F405" s="4" t="s">
        <v>1255</v>
      </c>
      <c r="G405" s="5">
        <v>18</v>
      </c>
      <c r="H405" s="4" t="s">
        <v>1116</v>
      </c>
      <c r="I405" s="4" t="s">
        <v>27</v>
      </c>
      <c r="J405" s="4" t="s">
        <v>28</v>
      </c>
      <c r="K405" s="5" t="s">
        <v>29</v>
      </c>
      <c r="L405" s="6">
        <v>0.78125</v>
      </c>
      <c r="M405" s="4" t="s">
        <v>30</v>
      </c>
      <c r="N405" s="4" t="s">
        <v>189</v>
      </c>
      <c r="O405" s="4" t="s">
        <v>1170</v>
      </c>
      <c r="P405" s="5" t="s">
        <v>32</v>
      </c>
      <c r="Q405" s="7">
        <v>0.66666666666666663</v>
      </c>
      <c r="R405" s="4" t="s">
        <v>30</v>
      </c>
      <c r="S405" s="4" t="s">
        <v>553</v>
      </c>
      <c r="T405" s="4"/>
      <c r="U405" s="8"/>
      <c r="V405" s="8"/>
      <c r="W405">
        <v>75987627</v>
      </c>
      <c r="X405" t="s">
        <v>43</v>
      </c>
    </row>
    <row r="406" spans="1:24" ht="15.75" customHeight="1">
      <c r="A406" s="4" t="s">
        <v>21</v>
      </c>
      <c r="B406" s="4" t="s">
        <v>1258</v>
      </c>
      <c r="C406" s="4" t="s">
        <v>1258</v>
      </c>
      <c r="D406" s="4" t="s">
        <v>45</v>
      </c>
      <c r="E406" s="4" t="s">
        <v>1259</v>
      </c>
      <c r="F406" s="4" t="s">
        <v>1260</v>
      </c>
      <c r="G406" s="5">
        <v>58</v>
      </c>
      <c r="H406" s="4" t="s">
        <v>1116</v>
      </c>
      <c r="I406" s="4" t="s">
        <v>196</v>
      </c>
      <c r="J406" s="4" t="s">
        <v>1261</v>
      </c>
      <c r="K406" s="5" t="s">
        <v>29</v>
      </c>
      <c r="L406" s="6">
        <v>0.80555555555555558</v>
      </c>
      <c r="M406" s="4" t="s">
        <v>30</v>
      </c>
      <c r="N406" s="4"/>
      <c r="O406" s="4"/>
      <c r="P406" s="9"/>
      <c r="Q406" s="11"/>
      <c r="R406" s="4"/>
      <c r="S406" s="4" t="s">
        <v>553</v>
      </c>
      <c r="T406" s="4"/>
      <c r="U406" s="4"/>
      <c r="V406" s="4"/>
      <c r="W406">
        <v>75987653</v>
      </c>
      <c r="X406" t="s">
        <v>43</v>
      </c>
    </row>
    <row r="407" spans="1:24" ht="15.75" customHeight="1">
      <c r="A407" s="4" t="s">
        <v>21</v>
      </c>
      <c r="B407" s="4" t="s">
        <v>1262</v>
      </c>
      <c r="C407" s="4" t="s">
        <v>1258</v>
      </c>
      <c r="D407" s="4" t="s">
        <v>23</v>
      </c>
      <c r="E407" s="4" t="s">
        <v>1263</v>
      </c>
      <c r="F407" s="4" t="s">
        <v>1260</v>
      </c>
      <c r="G407" s="5">
        <v>59</v>
      </c>
      <c r="H407" s="4" t="s">
        <v>1116</v>
      </c>
      <c r="I407" s="4" t="s">
        <v>196</v>
      </c>
      <c r="J407" s="4" t="s">
        <v>1261</v>
      </c>
      <c r="K407" s="5" t="s">
        <v>29</v>
      </c>
      <c r="L407" s="6">
        <v>0.80555555555555558</v>
      </c>
      <c r="M407" s="4" t="s">
        <v>30</v>
      </c>
      <c r="N407" s="4"/>
      <c r="O407" s="4"/>
      <c r="P407" s="9"/>
      <c r="Q407" s="11"/>
      <c r="R407" s="4"/>
      <c r="S407" s="4" t="s">
        <v>553</v>
      </c>
      <c r="T407" s="4"/>
      <c r="U407" s="4"/>
      <c r="V407" s="4"/>
      <c r="W407">
        <v>75987653</v>
      </c>
      <c r="X407" t="s">
        <v>43</v>
      </c>
    </row>
    <row r="408" spans="1:24" ht="15.75" customHeight="1">
      <c r="A408" s="4" t="s">
        <v>21</v>
      </c>
      <c r="B408" s="4" t="s">
        <v>1264</v>
      </c>
      <c r="C408" s="4" t="s">
        <v>1264</v>
      </c>
      <c r="D408" s="4" t="s">
        <v>45</v>
      </c>
      <c r="E408" s="4" t="s">
        <v>1265</v>
      </c>
      <c r="F408" s="4" t="s">
        <v>1266</v>
      </c>
      <c r="G408" s="5">
        <v>33</v>
      </c>
      <c r="H408" s="4" t="s">
        <v>1116</v>
      </c>
      <c r="I408" s="4" t="s">
        <v>584</v>
      </c>
      <c r="J408" s="4" t="s">
        <v>1267</v>
      </c>
      <c r="K408" s="5" t="s">
        <v>29</v>
      </c>
      <c r="L408" s="6">
        <v>0.71180555555555558</v>
      </c>
      <c r="M408" s="4" t="s">
        <v>30</v>
      </c>
      <c r="N408" s="4" t="s">
        <v>114</v>
      </c>
      <c r="O408" s="4" t="s">
        <v>185</v>
      </c>
      <c r="P408" s="5" t="s">
        <v>32</v>
      </c>
      <c r="Q408" s="7">
        <v>0.70138888888888884</v>
      </c>
      <c r="R408" s="4" t="s">
        <v>30</v>
      </c>
      <c r="S408" s="4" t="s">
        <v>553</v>
      </c>
      <c r="T408" s="4"/>
      <c r="U408" s="8"/>
      <c r="V408" s="8"/>
      <c r="W408">
        <v>75987670</v>
      </c>
      <c r="X408" t="s">
        <v>43</v>
      </c>
    </row>
    <row r="409" spans="1:24" ht="15.75" customHeight="1">
      <c r="A409" s="4" t="s">
        <v>21</v>
      </c>
      <c r="B409" s="4" t="s">
        <v>1268</v>
      </c>
      <c r="C409" s="4" t="s">
        <v>1264</v>
      </c>
      <c r="D409" s="4" t="s">
        <v>45</v>
      </c>
      <c r="E409" s="4" t="s">
        <v>1269</v>
      </c>
      <c r="F409" s="4" t="s">
        <v>1270</v>
      </c>
      <c r="G409" s="5">
        <v>37</v>
      </c>
      <c r="H409" s="4" t="s">
        <v>1116</v>
      </c>
      <c r="I409" s="4" t="s">
        <v>584</v>
      </c>
      <c r="J409" s="4" t="s">
        <v>1267</v>
      </c>
      <c r="K409" s="5" t="s">
        <v>29</v>
      </c>
      <c r="L409" s="6">
        <v>0.71180555555555558</v>
      </c>
      <c r="M409" s="4" t="s">
        <v>30</v>
      </c>
      <c r="N409" s="4" t="s">
        <v>114</v>
      </c>
      <c r="O409" s="4" t="s">
        <v>185</v>
      </c>
      <c r="P409" s="5" t="s">
        <v>32</v>
      </c>
      <c r="Q409" s="7">
        <v>0.70138888888888884</v>
      </c>
      <c r="R409" s="4" t="s">
        <v>30</v>
      </c>
      <c r="S409" s="4" t="s">
        <v>553</v>
      </c>
      <c r="T409" s="4"/>
      <c r="U409" s="8"/>
      <c r="V409" s="8"/>
      <c r="W409">
        <v>75987670</v>
      </c>
      <c r="X409" t="s">
        <v>43</v>
      </c>
    </row>
    <row r="410" spans="1:24" ht="15.75" customHeight="1">
      <c r="A410" s="4" t="s">
        <v>21</v>
      </c>
      <c r="B410" s="4" t="s">
        <v>1271</v>
      </c>
      <c r="C410" s="4" t="s">
        <v>1271</v>
      </c>
      <c r="D410" s="4" t="s">
        <v>45</v>
      </c>
      <c r="E410" s="4" t="s">
        <v>1272</v>
      </c>
      <c r="F410" s="4" t="s">
        <v>1273</v>
      </c>
      <c r="G410" s="5">
        <v>73</v>
      </c>
      <c r="H410" s="4" t="s">
        <v>1116</v>
      </c>
      <c r="I410" s="4" t="s">
        <v>114</v>
      </c>
      <c r="J410" s="4" t="s">
        <v>115</v>
      </c>
      <c r="K410" s="5" t="s">
        <v>66</v>
      </c>
      <c r="L410" s="6">
        <v>0.625</v>
      </c>
      <c r="M410" s="4" t="s">
        <v>30</v>
      </c>
      <c r="N410" s="4" t="s">
        <v>114</v>
      </c>
      <c r="O410" s="4" t="s">
        <v>116</v>
      </c>
      <c r="P410" s="5" t="s">
        <v>32</v>
      </c>
      <c r="Q410" s="7">
        <v>0.47916666666666669</v>
      </c>
      <c r="R410" s="4" t="s">
        <v>30</v>
      </c>
      <c r="S410" s="4" t="s">
        <v>553</v>
      </c>
      <c r="T410" s="4"/>
      <c r="U410" s="4"/>
      <c r="V410" s="4"/>
      <c r="W410">
        <v>75987692</v>
      </c>
      <c r="X410" t="s">
        <v>43</v>
      </c>
    </row>
    <row r="411" spans="1:24" ht="15.75" customHeight="1">
      <c r="A411" s="4" t="s">
        <v>21</v>
      </c>
      <c r="B411" s="4" t="s">
        <v>1274</v>
      </c>
      <c r="C411" s="4" t="s">
        <v>1271</v>
      </c>
      <c r="D411" s="4" t="s">
        <v>23</v>
      </c>
      <c r="E411" s="4" t="s">
        <v>1275</v>
      </c>
      <c r="F411" s="4" t="s">
        <v>1273</v>
      </c>
      <c r="G411" s="5">
        <v>77</v>
      </c>
      <c r="H411" s="4" t="s">
        <v>1116</v>
      </c>
      <c r="I411" s="4" t="s">
        <v>114</v>
      </c>
      <c r="J411" s="4" t="s">
        <v>115</v>
      </c>
      <c r="K411" s="5" t="s">
        <v>66</v>
      </c>
      <c r="L411" s="6">
        <v>0.625</v>
      </c>
      <c r="M411" s="4" t="s">
        <v>30</v>
      </c>
      <c r="N411" s="4" t="s">
        <v>114</v>
      </c>
      <c r="O411" s="4" t="s">
        <v>116</v>
      </c>
      <c r="P411" s="5" t="s">
        <v>32</v>
      </c>
      <c r="Q411" s="7">
        <v>0.47916666666666669</v>
      </c>
      <c r="R411" s="4" t="s">
        <v>30</v>
      </c>
      <c r="S411" s="4" t="s">
        <v>553</v>
      </c>
      <c r="T411" s="4"/>
      <c r="U411" s="4"/>
      <c r="V411" s="4"/>
      <c r="W411">
        <v>75987692</v>
      </c>
      <c r="X411" t="s">
        <v>43</v>
      </c>
    </row>
    <row r="412" spans="1:24" ht="15.75" customHeight="1">
      <c r="A412" s="4" t="s">
        <v>21</v>
      </c>
      <c r="B412" s="4" t="s">
        <v>1276</v>
      </c>
      <c r="C412" s="4" t="s">
        <v>1276</v>
      </c>
      <c r="D412" s="4" t="s">
        <v>45</v>
      </c>
      <c r="E412" s="4" t="s">
        <v>1277</v>
      </c>
      <c r="F412" s="4" t="s">
        <v>1278</v>
      </c>
      <c r="G412" s="5">
        <v>53</v>
      </c>
      <c r="H412" s="4" t="s">
        <v>1116</v>
      </c>
      <c r="I412" s="4" t="s">
        <v>584</v>
      </c>
      <c r="J412" s="4" t="s">
        <v>1267</v>
      </c>
      <c r="K412" s="5" t="s">
        <v>29</v>
      </c>
      <c r="L412" s="6">
        <v>0.71180555555555558</v>
      </c>
      <c r="M412" s="4" t="s">
        <v>30</v>
      </c>
      <c r="N412" s="4" t="s">
        <v>114</v>
      </c>
      <c r="O412" s="4" t="s">
        <v>185</v>
      </c>
      <c r="P412" s="5" t="s">
        <v>32</v>
      </c>
      <c r="Q412" s="7">
        <v>0.70138888888888884</v>
      </c>
      <c r="R412" s="4" t="s">
        <v>30</v>
      </c>
      <c r="S412" s="4" t="s">
        <v>553</v>
      </c>
      <c r="T412" s="4"/>
      <c r="U412" s="8"/>
      <c r="V412" s="8"/>
      <c r="W412">
        <v>75987718</v>
      </c>
      <c r="X412" t="s">
        <v>61</v>
      </c>
    </row>
    <row r="413" spans="1:24" ht="15.75" customHeight="1">
      <c r="A413" s="4" t="s">
        <v>21</v>
      </c>
      <c r="B413" s="4" t="s">
        <v>1279</v>
      </c>
      <c r="C413" s="4" t="s">
        <v>1276</v>
      </c>
      <c r="D413" s="4" t="s">
        <v>23</v>
      </c>
      <c r="E413" s="4" t="s">
        <v>1280</v>
      </c>
      <c r="F413" s="4" t="s">
        <v>1281</v>
      </c>
      <c r="G413" s="5">
        <v>51</v>
      </c>
      <c r="H413" s="4" t="s">
        <v>1116</v>
      </c>
      <c r="I413" s="4" t="s">
        <v>584</v>
      </c>
      <c r="J413" s="4" t="s">
        <v>1267</v>
      </c>
      <c r="K413" s="5" t="s">
        <v>29</v>
      </c>
      <c r="L413" s="6">
        <v>0.71180555555555558</v>
      </c>
      <c r="M413" s="4" t="s">
        <v>30</v>
      </c>
      <c r="N413" s="4" t="s">
        <v>114</v>
      </c>
      <c r="O413" s="4" t="s">
        <v>185</v>
      </c>
      <c r="P413" s="5" t="s">
        <v>32</v>
      </c>
      <c r="Q413" s="7">
        <v>0.70138888888888884</v>
      </c>
      <c r="R413" s="4" t="s">
        <v>30</v>
      </c>
      <c r="S413" s="4" t="s">
        <v>553</v>
      </c>
      <c r="T413" s="4"/>
      <c r="U413" s="8"/>
      <c r="V413" s="8"/>
      <c r="W413">
        <v>75987718</v>
      </c>
      <c r="X413" t="s">
        <v>61</v>
      </c>
    </row>
    <row r="414" spans="1:24" ht="15.75" customHeight="1">
      <c r="A414" s="4" t="s">
        <v>21</v>
      </c>
      <c r="B414" s="4" t="s">
        <v>1282</v>
      </c>
      <c r="C414" s="4" t="s">
        <v>1282</v>
      </c>
      <c r="D414" s="4" t="s">
        <v>45</v>
      </c>
      <c r="E414" s="4" t="s">
        <v>1283</v>
      </c>
      <c r="F414" s="4" t="s">
        <v>1284</v>
      </c>
      <c r="G414" s="5">
        <v>50</v>
      </c>
      <c r="H414" s="4" t="s">
        <v>1116</v>
      </c>
      <c r="I414" s="4" t="s">
        <v>39</v>
      </c>
      <c r="J414" s="4" t="s">
        <v>1285</v>
      </c>
      <c r="K414" s="5" t="s">
        <v>29</v>
      </c>
      <c r="L414" s="6">
        <v>0.22222222222222221</v>
      </c>
      <c r="M414" s="4" t="s">
        <v>41</v>
      </c>
      <c r="N414" s="4" t="s">
        <v>39</v>
      </c>
      <c r="O414" s="4" t="s">
        <v>1286</v>
      </c>
      <c r="P414" s="5" t="s">
        <v>32</v>
      </c>
      <c r="Q414" s="7">
        <v>0.41666666666666669</v>
      </c>
      <c r="R414" s="4" t="s">
        <v>41</v>
      </c>
      <c r="S414" s="4" t="s">
        <v>553</v>
      </c>
      <c r="T414" s="4"/>
      <c r="U414" s="4"/>
      <c r="V414" s="4"/>
      <c r="W414">
        <v>75987728</v>
      </c>
      <c r="X414" t="s">
        <v>43</v>
      </c>
    </row>
    <row r="415" spans="1:24" ht="15.75" customHeight="1">
      <c r="A415" s="4" t="s">
        <v>21</v>
      </c>
      <c r="B415" s="4" t="s">
        <v>1287</v>
      </c>
      <c r="C415" s="4" t="s">
        <v>1282</v>
      </c>
      <c r="D415" s="4" t="s">
        <v>23</v>
      </c>
      <c r="E415" s="4" t="s">
        <v>1288</v>
      </c>
      <c r="F415" s="4" t="s">
        <v>1284</v>
      </c>
      <c r="G415" s="5">
        <v>49</v>
      </c>
      <c r="H415" s="4" t="s">
        <v>1116</v>
      </c>
      <c r="I415" s="4" t="s">
        <v>39</v>
      </c>
      <c r="J415" s="4" t="s">
        <v>1285</v>
      </c>
      <c r="K415" s="5" t="s">
        <v>29</v>
      </c>
      <c r="L415" s="6">
        <v>0.22222222222222221</v>
      </c>
      <c r="M415" s="4" t="s">
        <v>41</v>
      </c>
      <c r="N415" s="4" t="s">
        <v>39</v>
      </c>
      <c r="O415" s="4" t="s">
        <v>1286</v>
      </c>
      <c r="P415" s="5" t="s">
        <v>32</v>
      </c>
      <c r="Q415" s="7">
        <v>0.41666666666666669</v>
      </c>
      <c r="R415" s="4" t="s">
        <v>41</v>
      </c>
      <c r="S415" s="4" t="s">
        <v>553</v>
      </c>
      <c r="T415" s="4"/>
      <c r="U415" s="4"/>
      <c r="V415" s="4"/>
      <c r="W415">
        <v>75987728</v>
      </c>
      <c r="X415" t="s">
        <v>43</v>
      </c>
    </row>
    <row r="416" spans="1:24" ht="15.75" customHeight="1">
      <c r="A416" s="4" t="s">
        <v>21</v>
      </c>
      <c r="B416" s="4" t="s">
        <v>1289</v>
      </c>
      <c r="C416" s="4" t="s">
        <v>1289</v>
      </c>
      <c r="D416" s="4" t="s">
        <v>45</v>
      </c>
      <c r="E416" s="4" t="s">
        <v>1290</v>
      </c>
      <c r="F416" s="4" t="s">
        <v>824</v>
      </c>
      <c r="G416" s="5">
        <v>48</v>
      </c>
      <c r="H416" s="4" t="s">
        <v>1116</v>
      </c>
      <c r="I416" s="4" t="s">
        <v>150</v>
      </c>
      <c r="J416" s="4" t="s">
        <v>151</v>
      </c>
      <c r="K416" s="5" t="s">
        <v>29</v>
      </c>
      <c r="L416" s="6">
        <v>0.64583333333333337</v>
      </c>
      <c r="M416" s="4" t="s">
        <v>30</v>
      </c>
      <c r="N416" s="4" t="s">
        <v>150</v>
      </c>
      <c r="O416" s="4" t="s">
        <v>152</v>
      </c>
      <c r="P416" s="5" t="s">
        <v>32</v>
      </c>
      <c r="Q416" s="7">
        <v>0.72569444444444442</v>
      </c>
      <c r="R416" s="4" t="s">
        <v>30</v>
      </c>
      <c r="S416" s="4" t="s">
        <v>553</v>
      </c>
      <c r="T416" s="4"/>
      <c r="U416" s="8"/>
      <c r="V416" s="8"/>
      <c r="W416">
        <v>75987771</v>
      </c>
      <c r="X416" t="s">
        <v>43</v>
      </c>
    </row>
    <row r="417" spans="1:24" ht="15.75" customHeight="1">
      <c r="A417" s="4" t="s">
        <v>21</v>
      </c>
      <c r="B417" s="4" t="s">
        <v>1291</v>
      </c>
      <c r="C417" s="4" t="s">
        <v>1289</v>
      </c>
      <c r="D417" s="4" t="s">
        <v>45</v>
      </c>
      <c r="E417" s="4" t="s">
        <v>1292</v>
      </c>
      <c r="F417" s="4" t="s">
        <v>1293</v>
      </c>
      <c r="G417" s="5">
        <v>52</v>
      </c>
      <c r="H417" s="4" t="s">
        <v>1116</v>
      </c>
      <c r="I417" s="4" t="s">
        <v>150</v>
      </c>
      <c r="J417" s="4" t="s">
        <v>151</v>
      </c>
      <c r="K417" s="5" t="s">
        <v>29</v>
      </c>
      <c r="L417" s="6">
        <v>0.64583333333333337</v>
      </c>
      <c r="M417" s="4" t="s">
        <v>30</v>
      </c>
      <c r="N417" s="4" t="s">
        <v>150</v>
      </c>
      <c r="O417" s="4" t="s">
        <v>152</v>
      </c>
      <c r="P417" s="5" t="s">
        <v>32</v>
      </c>
      <c r="Q417" s="7">
        <v>0.72569444444444442</v>
      </c>
      <c r="R417" s="4" t="s">
        <v>30</v>
      </c>
      <c r="S417" s="4" t="s">
        <v>553</v>
      </c>
      <c r="T417" s="4"/>
      <c r="U417" s="8"/>
      <c r="V417" s="8"/>
      <c r="W417">
        <v>75987771</v>
      </c>
      <c r="X417" t="s">
        <v>43</v>
      </c>
    </row>
    <row r="418" spans="1:24" ht="15.75" customHeight="1">
      <c r="A418" s="4" t="s">
        <v>21</v>
      </c>
      <c r="B418" s="4" t="s">
        <v>1294</v>
      </c>
      <c r="C418" s="4" t="s">
        <v>1294</v>
      </c>
      <c r="D418" s="4" t="s">
        <v>45</v>
      </c>
      <c r="E418" s="4" t="s">
        <v>1290</v>
      </c>
      <c r="F418" s="4" t="s">
        <v>1295</v>
      </c>
      <c r="G418" s="5">
        <v>59</v>
      </c>
      <c r="H418" s="4" t="s">
        <v>1116</v>
      </c>
      <c r="I418" s="4" t="s">
        <v>67</v>
      </c>
      <c r="J418" s="4" t="s">
        <v>1296</v>
      </c>
      <c r="K418" s="5" t="s">
        <v>29</v>
      </c>
      <c r="L418" s="6">
        <v>0.70138888888888884</v>
      </c>
      <c r="M418" s="4" t="s">
        <v>41</v>
      </c>
      <c r="N418" s="4" t="s">
        <v>39</v>
      </c>
      <c r="O418" s="4" t="s">
        <v>414</v>
      </c>
      <c r="P418" s="5" t="s">
        <v>32</v>
      </c>
      <c r="Q418" s="7">
        <v>0.78472222222222221</v>
      </c>
      <c r="R418" s="4" t="s">
        <v>41</v>
      </c>
      <c r="S418" s="4" t="s">
        <v>553</v>
      </c>
      <c r="T418" s="4"/>
      <c r="U418" s="8"/>
      <c r="V418" s="8"/>
      <c r="W418">
        <v>75987785</v>
      </c>
      <c r="X418" t="s">
        <v>35</v>
      </c>
    </row>
    <row r="419" spans="1:24" ht="15.75" customHeight="1">
      <c r="A419" s="4" t="s">
        <v>21</v>
      </c>
      <c r="B419" s="4" t="s">
        <v>1297</v>
      </c>
      <c r="C419" s="4" t="s">
        <v>1297</v>
      </c>
      <c r="D419" s="4" t="s">
        <v>45</v>
      </c>
      <c r="E419" s="4" t="s">
        <v>1298</v>
      </c>
      <c r="F419" s="4" t="s">
        <v>1299</v>
      </c>
      <c r="G419" s="5">
        <v>44</v>
      </c>
      <c r="H419" s="4" t="s">
        <v>1116</v>
      </c>
      <c r="I419" s="4" t="s">
        <v>1300</v>
      </c>
      <c r="J419" s="4" t="s">
        <v>1301</v>
      </c>
      <c r="K419" s="5" t="s">
        <v>29</v>
      </c>
      <c r="L419" s="6">
        <v>0.70833333333333337</v>
      </c>
      <c r="M419" s="4" t="s">
        <v>30</v>
      </c>
      <c r="N419" s="4" t="s">
        <v>479</v>
      </c>
      <c r="O419" s="4" t="s">
        <v>1302</v>
      </c>
      <c r="P419" s="5" t="s">
        <v>32</v>
      </c>
      <c r="Q419" s="7">
        <v>0.44444444444444442</v>
      </c>
      <c r="R419" s="4" t="s">
        <v>30</v>
      </c>
      <c r="S419" s="4" t="s">
        <v>553</v>
      </c>
      <c r="T419" s="4"/>
      <c r="U419" s="8"/>
      <c r="V419" s="8"/>
      <c r="W419">
        <v>75987801</v>
      </c>
      <c r="X419" t="s">
        <v>61</v>
      </c>
    </row>
    <row r="420" spans="1:24" ht="15.75" customHeight="1">
      <c r="A420" s="4" t="s">
        <v>21</v>
      </c>
      <c r="B420" s="4" t="s">
        <v>1303</v>
      </c>
      <c r="C420" s="4" t="s">
        <v>1297</v>
      </c>
      <c r="D420" s="4" t="s">
        <v>23</v>
      </c>
      <c r="E420" s="4" t="s">
        <v>1304</v>
      </c>
      <c r="F420" s="4" t="s">
        <v>1305</v>
      </c>
      <c r="G420" s="5">
        <v>17</v>
      </c>
      <c r="H420" s="4" t="s">
        <v>1116</v>
      </c>
      <c r="I420" s="4" t="s">
        <v>1300</v>
      </c>
      <c r="J420" s="4" t="s">
        <v>1301</v>
      </c>
      <c r="K420" s="5" t="s">
        <v>29</v>
      </c>
      <c r="L420" s="6">
        <v>0.70833333333333337</v>
      </c>
      <c r="M420" s="4" t="s">
        <v>30</v>
      </c>
      <c r="N420" s="4" t="s">
        <v>479</v>
      </c>
      <c r="O420" s="4" t="s">
        <v>1302</v>
      </c>
      <c r="P420" s="5" t="s">
        <v>32</v>
      </c>
      <c r="Q420" s="7">
        <v>0.44444444444444442</v>
      </c>
      <c r="R420" s="4" t="s">
        <v>30</v>
      </c>
      <c r="S420" s="4" t="s">
        <v>553</v>
      </c>
      <c r="T420" s="4"/>
      <c r="U420" s="8"/>
      <c r="V420" s="8"/>
      <c r="W420">
        <v>75987801</v>
      </c>
      <c r="X420" t="s">
        <v>61</v>
      </c>
    </row>
    <row r="421" spans="1:24" ht="15.75" customHeight="1">
      <c r="A421" s="4" t="s">
        <v>21</v>
      </c>
      <c r="B421" s="4" t="s">
        <v>1306</v>
      </c>
      <c r="C421" s="4" t="s">
        <v>1306</v>
      </c>
      <c r="D421" s="4" t="s">
        <v>45</v>
      </c>
      <c r="E421" s="4" t="s">
        <v>1307</v>
      </c>
      <c r="F421" s="4" t="s">
        <v>1308</v>
      </c>
      <c r="G421" s="5">
        <v>71</v>
      </c>
      <c r="H421" s="4" t="s">
        <v>1116</v>
      </c>
      <c r="I421" s="4" t="s">
        <v>39</v>
      </c>
      <c r="J421" s="4" t="s">
        <v>40</v>
      </c>
      <c r="K421" s="5" t="s">
        <v>29</v>
      </c>
      <c r="L421" s="6">
        <v>0.59027777777777779</v>
      </c>
      <c r="M421" s="4" t="s">
        <v>41</v>
      </c>
      <c r="N421" s="4" t="s">
        <v>39</v>
      </c>
      <c r="O421" s="4" t="s">
        <v>42</v>
      </c>
      <c r="P421" s="5" t="s">
        <v>32</v>
      </c>
      <c r="Q421" s="7">
        <v>0.68402777777777779</v>
      </c>
      <c r="R421" s="4" t="s">
        <v>41</v>
      </c>
      <c r="S421" s="4" t="s">
        <v>553</v>
      </c>
      <c r="T421" s="4"/>
      <c r="U421" s="8"/>
      <c r="V421" s="8"/>
      <c r="W421">
        <v>75987811</v>
      </c>
      <c r="X421" t="s">
        <v>61</v>
      </c>
    </row>
    <row r="422" spans="1:24" ht="15.75" customHeight="1">
      <c r="A422" s="4" t="s">
        <v>21</v>
      </c>
      <c r="B422" s="4" t="s">
        <v>1309</v>
      </c>
      <c r="C422" s="4" t="s">
        <v>1306</v>
      </c>
      <c r="D422" s="4" t="s">
        <v>45</v>
      </c>
      <c r="E422" s="4" t="s">
        <v>515</v>
      </c>
      <c r="F422" s="4" t="s">
        <v>1310</v>
      </c>
      <c r="G422" s="5">
        <v>70</v>
      </c>
      <c r="H422" s="4" t="s">
        <v>1116</v>
      </c>
      <c r="I422" s="4" t="s">
        <v>150</v>
      </c>
      <c r="J422" s="4" t="s">
        <v>151</v>
      </c>
      <c r="K422" s="5" t="s">
        <v>29</v>
      </c>
      <c r="L422" s="6">
        <v>0.64583333333333337</v>
      </c>
      <c r="M422" s="4" t="s">
        <v>30</v>
      </c>
      <c r="N422" s="4" t="s">
        <v>150</v>
      </c>
      <c r="O422" s="4" t="s">
        <v>152</v>
      </c>
      <c r="P422" s="5" t="s">
        <v>32</v>
      </c>
      <c r="Q422" s="7">
        <v>0.72569444444444442</v>
      </c>
      <c r="R422" s="4" t="s">
        <v>30</v>
      </c>
      <c r="S422" s="4" t="s">
        <v>553</v>
      </c>
      <c r="T422" s="4"/>
      <c r="U422" s="8"/>
      <c r="V422" s="8"/>
      <c r="W422">
        <v>75987811</v>
      </c>
      <c r="X422" t="s">
        <v>61</v>
      </c>
    </row>
    <row r="423" spans="1:24" ht="15.75" customHeight="1">
      <c r="A423" s="4" t="s">
        <v>21</v>
      </c>
      <c r="B423" s="4" t="s">
        <v>1311</v>
      </c>
      <c r="C423" s="4" t="s">
        <v>1311</v>
      </c>
      <c r="D423" s="4" t="s">
        <v>45</v>
      </c>
      <c r="E423" s="4" t="s">
        <v>1312</v>
      </c>
      <c r="F423" s="4" t="s">
        <v>1313</v>
      </c>
      <c r="G423" s="5">
        <v>72</v>
      </c>
      <c r="H423" s="4" t="s">
        <v>1116</v>
      </c>
      <c r="I423" s="4" t="s">
        <v>39</v>
      </c>
      <c r="J423" s="4" t="s">
        <v>40</v>
      </c>
      <c r="K423" s="5" t="s">
        <v>29</v>
      </c>
      <c r="L423" s="6">
        <v>0.59027777777777779</v>
      </c>
      <c r="M423" s="4" t="s">
        <v>41</v>
      </c>
      <c r="N423" s="4" t="s">
        <v>39</v>
      </c>
      <c r="O423" s="4" t="s">
        <v>42</v>
      </c>
      <c r="P423" s="5" t="s">
        <v>32</v>
      </c>
      <c r="Q423" s="7">
        <v>0.68402777777777779</v>
      </c>
      <c r="R423" s="4" t="s">
        <v>41</v>
      </c>
      <c r="S423" s="4" t="s">
        <v>553</v>
      </c>
      <c r="T423" s="4"/>
      <c r="U423" s="8"/>
      <c r="V423" s="8"/>
      <c r="W423">
        <v>75987851</v>
      </c>
      <c r="X423" t="s">
        <v>61</v>
      </c>
    </row>
    <row r="424" spans="1:24" ht="15.75" customHeight="1">
      <c r="A424" s="4" t="s">
        <v>21</v>
      </c>
      <c r="B424" s="4" t="s">
        <v>1314</v>
      </c>
      <c r="C424" s="4" t="s">
        <v>1311</v>
      </c>
      <c r="D424" s="4" t="s">
        <v>45</v>
      </c>
      <c r="E424" s="4" t="s">
        <v>1315</v>
      </c>
      <c r="F424" s="4" t="s">
        <v>1316</v>
      </c>
      <c r="G424" s="5">
        <v>57</v>
      </c>
      <c r="H424" s="4" t="s">
        <v>1116</v>
      </c>
      <c r="I424" s="4" t="s">
        <v>150</v>
      </c>
      <c r="J424" s="4" t="s">
        <v>151</v>
      </c>
      <c r="K424" s="5" t="s">
        <v>29</v>
      </c>
      <c r="L424" s="6">
        <v>0.64583333333333337</v>
      </c>
      <c r="M424" s="4" t="s">
        <v>30</v>
      </c>
      <c r="N424" s="4" t="s">
        <v>150</v>
      </c>
      <c r="O424" s="4" t="s">
        <v>152</v>
      </c>
      <c r="P424" s="5" t="s">
        <v>32</v>
      </c>
      <c r="Q424" s="7">
        <v>0.72569444444444442</v>
      </c>
      <c r="R424" s="4" t="s">
        <v>30</v>
      </c>
      <c r="S424" s="4" t="s">
        <v>553</v>
      </c>
      <c r="T424" s="4"/>
      <c r="U424" s="8"/>
      <c r="V424" s="8"/>
      <c r="W424">
        <v>75987851</v>
      </c>
      <c r="X424" t="s">
        <v>61</v>
      </c>
    </row>
    <row r="425" spans="1:24" ht="15.75" customHeight="1">
      <c r="A425" s="4" t="s">
        <v>21</v>
      </c>
      <c r="B425" s="4" t="s">
        <v>1317</v>
      </c>
      <c r="C425" s="4" t="s">
        <v>1317</v>
      </c>
      <c r="D425" s="4" t="s">
        <v>45</v>
      </c>
      <c r="E425" s="4" t="s">
        <v>1318</v>
      </c>
      <c r="F425" s="4" t="s">
        <v>1319</v>
      </c>
      <c r="G425" s="5">
        <v>74</v>
      </c>
      <c r="H425" s="4" t="s">
        <v>1116</v>
      </c>
      <c r="I425" s="4" t="s">
        <v>39</v>
      </c>
      <c r="J425" s="4" t="s">
        <v>40</v>
      </c>
      <c r="K425" s="5" t="s">
        <v>29</v>
      </c>
      <c r="L425" s="6">
        <v>0.59027777777777779</v>
      </c>
      <c r="M425" s="4" t="s">
        <v>41</v>
      </c>
      <c r="N425" s="4" t="s">
        <v>39</v>
      </c>
      <c r="O425" s="4" t="s">
        <v>42</v>
      </c>
      <c r="P425" s="5" t="s">
        <v>32</v>
      </c>
      <c r="Q425" s="7">
        <v>0.68402777777777779</v>
      </c>
      <c r="R425" s="4" t="s">
        <v>41</v>
      </c>
      <c r="S425" s="4" t="s">
        <v>553</v>
      </c>
      <c r="T425" s="4"/>
      <c r="U425" s="8"/>
      <c r="V425" s="8"/>
      <c r="W425">
        <v>75987865</v>
      </c>
      <c r="X425" t="s">
        <v>61</v>
      </c>
    </row>
    <row r="426" spans="1:24" ht="15.75" customHeight="1">
      <c r="A426" s="4" t="s">
        <v>21</v>
      </c>
      <c r="B426" s="4" t="s">
        <v>1320</v>
      </c>
      <c r="C426" s="4" t="s">
        <v>1317</v>
      </c>
      <c r="D426" s="4" t="s">
        <v>45</v>
      </c>
      <c r="E426" s="4" t="s">
        <v>1321</v>
      </c>
      <c r="F426" s="4" t="s">
        <v>1322</v>
      </c>
      <c r="G426" s="5">
        <v>75</v>
      </c>
      <c r="H426" s="4" t="s">
        <v>1116</v>
      </c>
      <c r="I426" s="4" t="s">
        <v>39</v>
      </c>
      <c r="J426" s="4" t="s">
        <v>40</v>
      </c>
      <c r="K426" s="5" t="s">
        <v>29</v>
      </c>
      <c r="L426" s="6">
        <v>0.59027777777777779</v>
      </c>
      <c r="M426" s="4" t="s">
        <v>41</v>
      </c>
      <c r="N426" s="4" t="s">
        <v>39</v>
      </c>
      <c r="O426" s="4" t="s">
        <v>42</v>
      </c>
      <c r="P426" s="5" t="s">
        <v>32</v>
      </c>
      <c r="Q426" s="7">
        <v>0.68402777777777779</v>
      </c>
      <c r="R426" s="4" t="s">
        <v>41</v>
      </c>
      <c r="S426" s="4" t="s">
        <v>553</v>
      </c>
      <c r="T426" s="4"/>
      <c r="U426" s="8"/>
      <c r="V426" s="8"/>
      <c r="W426">
        <v>75987865</v>
      </c>
      <c r="X426" t="s">
        <v>61</v>
      </c>
    </row>
    <row r="427" spans="1:24" ht="15.75" customHeight="1">
      <c r="A427" s="4" t="s">
        <v>21</v>
      </c>
      <c r="B427" s="4" t="s">
        <v>1323</v>
      </c>
      <c r="C427" s="4" t="s">
        <v>1323</v>
      </c>
      <c r="D427" s="4" t="s">
        <v>23</v>
      </c>
      <c r="E427" s="4" t="s">
        <v>1324</v>
      </c>
      <c r="F427" s="4" t="s">
        <v>1325</v>
      </c>
      <c r="G427" s="5">
        <v>57</v>
      </c>
      <c r="H427" s="4" t="s">
        <v>1116</v>
      </c>
      <c r="I427" s="4"/>
      <c r="J427" s="4"/>
      <c r="K427" s="9"/>
      <c r="L427" s="10"/>
      <c r="M427" s="4"/>
      <c r="N427" s="4"/>
      <c r="O427" s="4"/>
      <c r="P427" s="9"/>
      <c r="Q427" s="11"/>
      <c r="R427" s="4"/>
      <c r="S427" s="4" t="s">
        <v>553</v>
      </c>
      <c r="T427" s="4"/>
      <c r="U427" s="4"/>
      <c r="V427" s="4"/>
      <c r="W427">
        <v>75987905</v>
      </c>
      <c r="X427" t="s">
        <v>43</v>
      </c>
    </row>
    <row r="428" spans="1:24" ht="15.75" customHeight="1">
      <c r="A428" s="4" t="s">
        <v>21</v>
      </c>
      <c r="B428" s="4" t="s">
        <v>1326</v>
      </c>
      <c r="C428" s="4" t="s">
        <v>1323</v>
      </c>
      <c r="D428" s="4" t="s">
        <v>23</v>
      </c>
      <c r="E428" s="4" t="s">
        <v>1327</v>
      </c>
      <c r="F428" s="4" t="s">
        <v>1328</v>
      </c>
      <c r="G428" s="5">
        <v>47</v>
      </c>
      <c r="H428" s="4" t="s">
        <v>1116</v>
      </c>
      <c r="I428" s="4" t="s">
        <v>39</v>
      </c>
      <c r="J428" s="4" t="s">
        <v>1135</v>
      </c>
      <c r="K428" s="5" t="s">
        <v>29</v>
      </c>
      <c r="L428" s="6">
        <v>0.68402777777777779</v>
      </c>
      <c r="M428" s="4" t="s">
        <v>41</v>
      </c>
      <c r="N428" s="4" t="s">
        <v>39</v>
      </c>
      <c r="O428" s="4" t="s">
        <v>42</v>
      </c>
      <c r="P428" s="5" t="s">
        <v>32</v>
      </c>
      <c r="Q428" s="7">
        <v>0.68402777777777779</v>
      </c>
      <c r="R428" s="4" t="s">
        <v>41</v>
      </c>
      <c r="S428" s="4" t="s">
        <v>553</v>
      </c>
      <c r="T428" s="4"/>
      <c r="U428" s="8"/>
      <c r="V428" s="8"/>
      <c r="W428">
        <v>75987905</v>
      </c>
      <c r="X428" t="s">
        <v>43</v>
      </c>
    </row>
    <row r="429" spans="1:24" ht="15.75" customHeight="1">
      <c r="A429" s="4" t="s">
        <v>21</v>
      </c>
      <c r="B429" s="4" t="s">
        <v>1329</v>
      </c>
      <c r="C429" s="4" t="s">
        <v>1329</v>
      </c>
      <c r="D429" s="4" t="s">
        <v>45</v>
      </c>
      <c r="E429" s="4" t="s">
        <v>1330</v>
      </c>
      <c r="F429" s="4" t="s">
        <v>1331</v>
      </c>
      <c r="G429" s="5">
        <v>70</v>
      </c>
      <c r="H429" s="4" t="s">
        <v>1116</v>
      </c>
      <c r="I429" s="4" t="s">
        <v>39</v>
      </c>
      <c r="J429" s="4" t="s">
        <v>40</v>
      </c>
      <c r="K429" s="5" t="s">
        <v>29</v>
      </c>
      <c r="L429" s="6">
        <v>0.59027777777777779</v>
      </c>
      <c r="M429" s="4" t="s">
        <v>41</v>
      </c>
      <c r="N429" s="4" t="s">
        <v>39</v>
      </c>
      <c r="O429" s="4" t="s">
        <v>42</v>
      </c>
      <c r="P429" s="5" t="s">
        <v>32</v>
      </c>
      <c r="Q429" s="7">
        <v>0.68402777777777779</v>
      </c>
      <c r="R429" s="4" t="s">
        <v>41</v>
      </c>
      <c r="S429" s="4" t="s">
        <v>553</v>
      </c>
      <c r="T429" s="4"/>
      <c r="U429" s="8"/>
      <c r="V429" s="8"/>
      <c r="W429">
        <v>75987924</v>
      </c>
      <c r="X429" t="s">
        <v>61</v>
      </c>
    </row>
    <row r="430" spans="1:24" ht="15.75" customHeight="1">
      <c r="A430" s="4" t="s">
        <v>21</v>
      </c>
      <c r="B430" s="4" t="s">
        <v>1332</v>
      </c>
      <c r="C430" s="4" t="s">
        <v>1329</v>
      </c>
      <c r="D430" s="4" t="s">
        <v>45</v>
      </c>
      <c r="E430" s="4" t="s">
        <v>1333</v>
      </c>
      <c r="F430" s="4" t="s">
        <v>1334</v>
      </c>
      <c r="G430" s="5">
        <v>67</v>
      </c>
      <c r="H430" s="4" t="s">
        <v>1116</v>
      </c>
      <c r="I430" s="4" t="s">
        <v>39</v>
      </c>
      <c r="J430" s="4" t="s">
        <v>40</v>
      </c>
      <c r="K430" s="5" t="s">
        <v>29</v>
      </c>
      <c r="L430" s="6">
        <v>0.59027777777777779</v>
      </c>
      <c r="M430" s="4" t="s">
        <v>41</v>
      </c>
      <c r="N430" s="4" t="s">
        <v>39</v>
      </c>
      <c r="O430" s="4" t="s">
        <v>42</v>
      </c>
      <c r="P430" s="5" t="s">
        <v>32</v>
      </c>
      <c r="Q430" s="7">
        <v>0.68402777777777779</v>
      </c>
      <c r="R430" s="4" t="s">
        <v>41</v>
      </c>
      <c r="S430" s="4" t="s">
        <v>553</v>
      </c>
      <c r="T430" s="4"/>
      <c r="U430" s="8"/>
      <c r="V430" s="8"/>
      <c r="W430">
        <v>75987924</v>
      </c>
      <c r="X430" t="s">
        <v>61</v>
      </c>
    </row>
    <row r="431" spans="1:24" ht="15.75" customHeight="1">
      <c r="A431" s="4" t="s">
        <v>21</v>
      </c>
      <c r="B431" s="4" t="s">
        <v>1335</v>
      </c>
      <c r="C431" s="4" t="s">
        <v>1335</v>
      </c>
      <c r="D431" s="4" t="s">
        <v>45</v>
      </c>
      <c r="E431" s="4" t="s">
        <v>1336</v>
      </c>
      <c r="F431" s="4" t="s">
        <v>1337</v>
      </c>
      <c r="G431" s="5">
        <v>70</v>
      </c>
      <c r="H431" s="4" t="s">
        <v>1116</v>
      </c>
      <c r="I431" s="4" t="s">
        <v>39</v>
      </c>
      <c r="J431" s="4" t="s">
        <v>40</v>
      </c>
      <c r="K431" s="5" t="s">
        <v>29</v>
      </c>
      <c r="L431" s="6">
        <v>0.59027777777777779</v>
      </c>
      <c r="M431" s="4" t="s">
        <v>41</v>
      </c>
      <c r="N431" s="4" t="s">
        <v>39</v>
      </c>
      <c r="O431" s="4" t="s">
        <v>369</v>
      </c>
      <c r="P431" s="5" t="s">
        <v>763</v>
      </c>
      <c r="Q431" s="7">
        <v>0.77777777777777779</v>
      </c>
      <c r="R431" s="4" t="s">
        <v>30</v>
      </c>
      <c r="S431" s="4" t="s">
        <v>553</v>
      </c>
      <c r="T431" s="4"/>
      <c r="U431" s="8"/>
      <c r="V431" s="8"/>
      <c r="W431">
        <v>75987936</v>
      </c>
      <c r="X431" t="s">
        <v>43</v>
      </c>
    </row>
    <row r="432" spans="1:24" ht="15.75" customHeight="1">
      <c r="A432" s="4" t="s">
        <v>21</v>
      </c>
      <c r="B432" s="4" t="s">
        <v>1338</v>
      </c>
      <c r="C432" s="4" t="s">
        <v>1335</v>
      </c>
      <c r="D432" s="4" t="s">
        <v>23</v>
      </c>
      <c r="E432" s="4" t="s">
        <v>1339</v>
      </c>
      <c r="F432" s="4" t="s">
        <v>1337</v>
      </c>
      <c r="G432" s="5">
        <v>64</v>
      </c>
      <c r="H432" s="4" t="s">
        <v>1116</v>
      </c>
      <c r="I432" s="4" t="s">
        <v>39</v>
      </c>
      <c r="J432" s="4" t="s">
        <v>40</v>
      </c>
      <c r="K432" s="5" t="s">
        <v>29</v>
      </c>
      <c r="L432" s="6">
        <v>0.59027777777777779</v>
      </c>
      <c r="M432" s="4" t="s">
        <v>41</v>
      </c>
      <c r="N432" s="4" t="s">
        <v>39</v>
      </c>
      <c r="O432" s="4" t="s">
        <v>369</v>
      </c>
      <c r="P432" s="5" t="s">
        <v>763</v>
      </c>
      <c r="Q432" s="7">
        <v>0.77777777777777779</v>
      </c>
      <c r="R432" s="4" t="s">
        <v>30</v>
      </c>
      <c r="S432" s="4" t="s">
        <v>553</v>
      </c>
      <c r="T432" s="4"/>
      <c r="U432" s="8"/>
      <c r="V432" s="8"/>
      <c r="W432">
        <v>75987936</v>
      </c>
      <c r="X432" t="s">
        <v>43</v>
      </c>
    </row>
    <row r="433" spans="1:24" ht="15.75" customHeight="1">
      <c r="A433" s="4" t="s">
        <v>21</v>
      </c>
      <c r="B433" s="4" t="s">
        <v>1340</v>
      </c>
      <c r="C433" s="4" t="s">
        <v>1335</v>
      </c>
      <c r="D433" s="4" t="s">
        <v>23</v>
      </c>
      <c r="E433" s="4" t="s">
        <v>1341</v>
      </c>
      <c r="F433" s="4" t="s">
        <v>1342</v>
      </c>
      <c r="G433" s="5">
        <v>66</v>
      </c>
      <c r="H433" s="4" t="s">
        <v>1116</v>
      </c>
      <c r="I433" s="4" t="s">
        <v>39</v>
      </c>
      <c r="J433" s="4" t="s">
        <v>40</v>
      </c>
      <c r="K433" s="5" t="s">
        <v>29</v>
      </c>
      <c r="L433" s="6">
        <v>0.59027777777777779</v>
      </c>
      <c r="M433" s="4" t="s">
        <v>41</v>
      </c>
      <c r="N433" s="4" t="s">
        <v>39</v>
      </c>
      <c r="O433" s="4" t="s">
        <v>369</v>
      </c>
      <c r="P433" s="5" t="s">
        <v>763</v>
      </c>
      <c r="Q433" s="7">
        <v>0.77777777777777779</v>
      </c>
      <c r="R433" s="4" t="s">
        <v>30</v>
      </c>
      <c r="S433" s="4" t="s">
        <v>553</v>
      </c>
      <c r="T433" s="4"/>
      <c r="U433" s="8"/>
      <c r="V433" s="8"/>
      <c r="W433">
        <v>75987943</v>
      </c>
      <c r="X433" t="s">
        <v>43</v>
      </c>
    </row>
    <row r="434" spans="1:24" ht="15.75" customHeight="1">
      <c r="A434" s="4" t="s">
        <v>21</v>
      </c>
      <c r="B434" s="4" t="s">
        <v>1343</v>
      </c>
      <c r="C434" s="4" t="s">
        <v>1335</v>
      </c>
      <c r="D434" s="4" t="s">
        <v>45</v>
      </c>
      <c r="E434" s="4" t="s">
        <v>1344</v>
      </c>
      <c r="F434" s="4" t="s">
        <v>1342</v>
      </c>
      <c r="G434" s="5">
        <v>61</v>
      </c>
      <c r="H434" s="4" t="s">
        <v>1116</v>
      </c>
      <c r="I434" s="4" t="s">
        <v>39</v>
      </c>
      <c r="J434" s="4" t="s">
        <v>40</v>
      </c>
      <c r="K434" s="5" t="s">
        <v>29</v>
      </c>
      <c r="L434" s="6">
        <v>0.59027777777777779</v>
      </c>
      <c r="M434" s="4" t="s">
        <v>41</v>
      </c>
      <c r="N434" s="4" t="s">
        <v>39</v>
      </c>
      <c r="O434" s="4" t="s">
        <v>369</v>
      </c>
      <c r="P434" s="5" t="s">
        <v>763</v>
      </c>
      <c r="Q434" s="7">
        <v>0.77777777777777779</v>
      </c>
      <c r="R434" s="4" t="s">
        <v>30</v>
      </c>
      <c r="S434" s="4" t="s">
        <v>553</v>
      </c>
      <c r="T434" s="4"/>
      <c r="U434" s="8"/>
      <c r="V434" s="8"/>
      <c r="W434">
        <v>75987943</v>
      </c>
      <c r="X434" t="s">
        <v>43</v>
      </c>
    </row>
    <row r="435" spans="1:24" ht="15.75" customHeight="1">
      <c r="A435" s="4" t="s">
        <v>21</v>
      </c>
      <c r="B435" s="4" t="s">
        <v>1345</v>
      </c>
      <c r="C435" s="4" t="s">
        <v>1345</v>
      </c>
      <c r="D435" s="4" t="s">
        <v>23</v>
      </c>
      <c r="E435" s="4" t="s">
        <v>1346</v>
      </c>
      <c r="F435" s="4" t="s">
        <v>1347</v>
      </c>
      <c r="G435" s="5">
        <v>74</v>
      </c>
      <c r="H435" s="4" t="s">
        <v>1116</v>
      </c>
      <c r="I435" s="4" t="s">
        <v>39</v>
      </c>
      <c r="J435" s="4" t="s">
        <v>40</v>
      </c>
      <c r="K435" s="5" t="s">
        <v>29</v>
      </c>
      <c r="L435" s="6">
        <v>0.59027777777777779</v>
      </c>
      <c r="M435" s="4" t="s">
        <v>41</v>
      </c>
      <c r="N435" s="4" t="s">
        <v>39</v>
      </c>
      <c r="O435" s="4" t="s">
        <v>42</v>
      </c>
      <c r="P435" s="5" t="s">
        <v>32</v>
      </c>
      <c r="Q435" s="7">
        <v>0.68402777777777779</v>
      </c>
      <c r="R435" s="4" t="s">
        <v>41</v>
      </c>
      <c r="S435" s="4" t="s">
        <v>553</v>
      </c>
      <c r="T435" s="4"/>
      <c r="U435" s="8"/>
      <c r="V435" s="8"/>
      <c r="W435">
        <v>75987953</v>
      </c>
      <c r="X435" t="s">
        <v>43</v>
      </c>
    </row>
    <row r="436" spans="1:24" ht="15.75" customHeight="1">
      <c r="A436" s="4" t="s">
        <v>21</v>
      </c>
      <c r="B436" s="4" t="s">
        <v>1348</v>
      </c>
      <c r="C436" s="4" t="s">
        <v>1345</v>
      </c>
      <c r="D436" s="4" t="s">
        <v>45</v>
      </c>
      <c r="E436" s="4" t="s">
        <v>1349</v>
      </c>
      <c r="F436" s="4" t="s">
        <v>1347</v>
      </c>
      <c r="G436" s="5">
        <v>45</v>
      </c>
      <c r="H436" s="4" t="s">
        <v>1116</v>
      </c>
      <c r="I436" s="4" t="s">
        <v>39</v>
      </c>
      <c r="J436" s="4" t="s">
        <v>40</v>
      </c>
      <c r="K436" s="5" t="s">
        <v>29</v>
      </c>
      <c r="L436" s="6">
        <v>0.59027777777777779</v>
      </c>
      <c r="M436" s="4" t="s">
        <v>41</v>
      </c>
      <c r="N436" s="4" t="s">
        <v>39</v>
      </c>
      <c r="O436" s="4" t="s">
        <v>42</v>
      </c>
      <c r="P436" s="5" t="s">
        <v>32</v>
      </c>
      <c r="Q436" s="7">
        <v>0.68402777777777779</v>
      </c>
      <c r="R436" s="4" t="s">
        <v>41</v>
      </c>
      <c r="S436" s="4" t="s">
        <v>553</v>
      </c>
      <c r="T436" s="4"/>
      <c r="U436" s="8"/>
      <c r="V436" s="8"/>
      <c r="W436">
        <v>75987953</v>
      </c>
      <c r="X436" t="s">
        <v>43</v>
      </c>
    </row>
    <row r="437" spans="1:24" ht="15.75" customHeight="1">
      <c r="A437" s="4" t="s">
        <v>21</v>
      </c>
      <c r="B437" s="4" t="s">
        <v>1350</v>
      </c>
      <c r="C437" s="4" t="s">
        <v>1350</v>
      </c>
      <c r="D437" s="4" t="s">
        <v>45</v>
      </c>
      <c r="E437" s="4" t="s">
        <v>1351</v>
      </c>
      <c r="F437" s="4" t="s">
        <v>1352</v>
      </c>
      <c r="G437" s="5">
        <v>63</v>
      </c>
      <c r="H437" s="4" t="s">
        <v>1116</v>
      </c>
      <c r="I437" s="4" t="s">
        <v>39</v>
      </c>
      <c r="J437" s="4" t="s">
        <v>40</v>
      </c>
      <c r="K437" s="5" t="s">
        <v>29</v>
      </c>
      <c r="L437" s="6">
        <v>0.59027777777777779</v>
      </c>
      <c r="M437" s="4" t="s">
        <v>41</v>
      </c>
      <c r="N437" s="4" t="s">
        <v>39</v>
      </c>
      <c r="O437" s="4" t="s">
        <v>42</v>
      </c>
      <c r="P437" s="5" t="s">
        <v>32</v>
      </c>
      <c r="Q437" s="7">
        <v>0.68402777777777779</v>
      </c>
      <c r="R437" s="4" t="s">
        <v>41</v>
      </c>
      <c r="S437" s="4" t="s">
        <v>553</v>
      </c>
      <c r="T437" s="4"/>
      <c r="U437" s="8"/>
      <c r="V437" s="8"/>
      <c r="W437">
        <v>75987963</v>
      </c>
      <c r="X437" t="s">
        <v>61</v>
      </c>
    </row>
    <row r="438" spans="1:24" ht="15.75" customHeight="1">
      <c r="A438" s="4" t="s">
        <v>21</v>
      </c>
      <c r="B438" s="4" t="s">
        <v>1353</v>
      </c>
      <c r="C438" s="4" t="s">
        <v>1350</v>
      </c>
      <c r="D438" s="4" t="s">
        <v>45</v>
      </c>
      <c r="E438" s="4" t="s">
        <v>1354</v>
      </c>
      <c r="F438" s="4" t="s">
        <v>1355</v>
      </c>
      <c r="G438" s="5">
        <v>68</v>
      </c>
      <c r="H438" s="4" t="s">
        <v>1116</v>
      </c>
      <c r="I438" s="4" t="s">
        <v>39</v>
      </c>
      <c r="J438" s="4" t="s">
        <v>40</v>
      </c>
      <c r="K438" s="5" t="s">
        <v>29</v>
      </c>
      <c r="L438" s="6">
        <v>0.59027777777777779</v>
      </c>
      <c r="M438" s="4" t="s">
        <v>41</v>
      </c>
      <c r="N438" s="4" t="s">
        <v>39</v>
      </c>
      <c r="O438" s="4" t="s">
        <v>42</v>
      </c>
      <c r="P438" s="5" t="s">
        <v>32</v>
      </c>
      <c r="Q438" s="7">
        <v>0.68402777777777779</v>
      </c>
      <c r="R438" s="4" t="s">
        <v>41</v>
      </c>
      <c r="S438" s="4" t="s">
        <v>553</v>
      </c>
      <c r="T438" s="4"/>
      <c r="U438" s="8"/>
      <c r="V438" s="8"/>
      <c r="W438">
        <v>75987963</v>
      </c>
      <c r="X438" t="s">
        <v>61</v>
      </c>
    </row>
    <row r="439" spans="1:24" ht="15.75" customHeight="1">
      <c r="A439" s="4" t="s">
        <v>21</v>
      </c>
      <c r="B439" s="4" t="s">
        <v>1356</v>
      </c>
      <c r="C439" s="4" t="s">
        <v>1356</v>
      </c>
      <c r="D439" s="4" t="s">
        <v>45</v>
      </c>
      <c r="E439" s="4" t="s">
        <v>1357</v>
      </c>
      <c r="F439" s="4" t="s">
        <v>1339</v>
      </c>
      <c r="G439" s="5">
        <v>73</v>
      </c>
      <c r="H439" s="4" t="s">
        <v>1116</v>
      </c>
      <c r="I439" s="4" t="s">
        <v>150</v>
      </c>
      <c r="J439" s="4" t="s">
        <v>151</v>
      </c>
      <c r="K439" s="5" t="s">
        <v>29</v>
      </c>
      <c r="L439" s="6">
        <v>0.64583333333333337</v>
      </c>
      <c r="M439" s="4" t="s">
        <v>30</v>
      </c>
      <c r="N439" s="4" t="s">
        <v>150</v>
      </c>
      <c r="O439" s="4" t="s">
        <v>152</v>
      </c>
      <c r="P439" s="5" t="s">
        <v>32</v>
      </c>
      <c r="Q439" s="7">
        <v>0.72569444444444442</v>
      </c>
      <c r="R439" s="4" t="s">
        <v>30</v>
      </c>
      <c r="S439" s="4" t="s">
        <v>553</v>
      </c>
      <c r="T439" s="4"/>
      <c r="U439" s="8"/>
      <c r="V439" s="8"/>
      <c r="W439">
        <v>75987979</v>
      </c>
      <c r="X439" t="s">
        <v>61</v>
      </c>
    </row>
    <row r="440" spans="1:24" ht="15.75" customHeight="1">
      <c r="A440" s="4" t="s">
        <v>21</v>
      </c>
      <c r="B440" s="4" t="s">
        <v>1358</v>
      </c>
      <c r="C440" s="4" t="s">
        <v>1356</v>
      </c>
      <c r="D440" s="4" t="s">
        <v>45</v>
      </c>
      <c r="E440" s="4" t="s">
        <v>1359</v>
      </c>
      <c r="F440" s="4" t="s">
        <v>1360</v>
      </c>
      <c r="G440" s="5">
        <v>62</v>
      </c>
      <c r="H440" s="4" t="s">
        <v>1116</v>
      </c>
      <c r="I440" s="4" t="s">
        <v>150</v>
      </c>
      <c r="J440" s="4" t="s">
        <v>151</v>
      </c>
      <c r="K440" s="5" t="s">
        <v>29</v>
      </c>
      <c r="L440" s="6">
        <v>0.64583333333333337</v>
      </c>
      <c r="M440" s="4" t="s">
        <v>30</v>
      </c>
      <c r="N440" s="4" t="s">
        <v>150</v>
      </c>
      <c r="O440" s="4" t="s">
        <v>152</v>
      </c>
      <c r="P440" s="5" t="s">
        <v>32</v>
      </c>
      <c r="Q440" s="7">
        <v>0.72569444444444442</v>
      </c>
      <c r="R440" s="4" t="s">
        <v>30</v>
      </c>
      <c r="S440" s="4" t="s">
        <v>553</v>
      </c>
      <c r="T440" s="4"/>
      <c r="U440" s="8"/>
      <c r="V440" s="8"/>
      <c r="W440">
        <v>75987979</v>
      </c>
      <c r="X440" t="s">
        <v>61</v>
      </c>
    </row>
    <row r="441" spans="1:24" ht="15.75" customHeight="1">
      <c r="A441" s="4" t="s">
        <v>21</v>
      </c>
      <c r="B441" s="4" t="s">
        <v>1361</v>
      </c>
      <c r="C441" s="4" t="s">
        <v>1361</v>
      </c>
      <c r="D441" s="4" t="s">
        <v>45</v>
      </c>
      <c r="E441" s="4" t="s">
        <v>1362</v>
      </c>
      <c r="F441" s="4" t="s">
        <v>1363</v>
      </c>
      <c r="G441" s="5">
        <v>72</v>
      </c>
      <c r="H441" s="4" t="s">
        <v>1116</v>
      </c>
      <c r="I441" s="4" t="s">
        <v>150</v>
      </c>
      <c r="J441" s="4" t="s">
        <v>151</v>
      </c>
      <c r="K441" s="5" t="s">
        <v>29</v>
      </c>
      <c r="L441" s="6">
        <v>0.64583333333333337</v>
      </c>
      <c r="M441" s="4" t="s">
        <v>30</v>
      </c>
      <c r="N441" s="4" t="s">
        <v>150</v>
      </c>
      <c r="O441" s="4" t="s">
        <v>152</v>
      </c>
      <c r="P441" s="5" t="s">
        <v>32</v>
      </c>
      <c r="Q441" s="7">
        <v>0.72569444444444442</v>
      </c>
      <c r="R441" s="4" t="s">
        <v>30</v>
      </c>
      <c r="S441" s="4" t="s">
        <v>553</v>
      </c>
      <c r="T441" s="4" t="s">
        <v>1364</v>
      </c>
      <c r="U441" s="8"/>
      <c r="V441" s="8"/>
      <c r="W441">
        <v>75988000</v>
      </c>
      <c r="X441" t="s">
        <v>61</v>
      </c>
    </row>
    <row r="442" spans="1:24" ht="15.75" customHeight="1">
      <c r="A442" s="4" t="s">
        <v>21</v>
      </c>
      <c r="B442" s="4" t="s">
        <v>1365</v>
      </c>
      <c r="C442" s="4" t="s">
        <v>1361</v>
      </c>
      <c r="D442" s="4" t="s">
        <v>23</v>
      </c>
      <c r="E442" s="4" t="s">
        <v>1366</v>
      </c>
      <c r="F442" s="4" t="s">
        <v>1363</v>
      </c>
      <c r="G442" s="5">
        <v>17</v>
      </c>
      <c r="H442" s="4" t="s">
        <v>1116</v>
      </c>
      <c r="I442" s="4" t="s">
        <v>150</v>
      </c>
      <c r="J442" s="4" t="s">
        <v>151</v>
      </c>
      <c r="K442" s="5" t="s">
        <v>29</v>
      </c>
      <c r="L442" s="6">
        <v>0.64583333333333337</v>
      </c>
      <c r="M442" s="4" t="s">
        <v>30</v>
      </c>
      <c r="N442" s="4" t="s">
        <v>150</v>
      </c>
      <c r="O442" s="4" t="s">
        <v>152</v>
      </c>
      <c r="P442" s="5" t="s">
        <v>32</v>
      </c>
      <c r="Q442" s="7">
        <v>0.72569444444444442</v>
      </c>
      <c r="R442" s="4" t="s">
        <v>30</v>
      </c>
      <c r="S442" s="4" t="s">
        <v>553</v>
      </c>
      <c r="T442" s="4" t="s">
        <v>1364</v>
      </c>
      <c r="U442" s="8"/>
      <c r="V442" s="8"/>
      <c r="W442">
        <v>75988000</v>
      </c>
      <c r="X442" t="s">
        <v>61</v>
      </c>
    </row>
    <row r="443" spans="1:24" ht="15.75" customHeight="1">
      <c r="A443" s="4" t="s">
        <v>21</v>
      </c>
      <c r="B443" s="4" t="s">
        <v>1367</v>
      </c>
      <c r="C443" s="4" t="s">
        <v>1367</v>
      </c>
      <c r="D443" s="4" t="s">
        <v>45</v>
      </c>
      <c r="E443" s="4" t="s">
        <v>1368</v>
      </c>
      <c r="F443" s="4" t="s">
        <v>1363</v>
      </c>
      <c r="G443" s="5">
        <v>43</v>
      </c>
      <c r="H443" s="4" t="s">
        <v>1116</v>
      </c>
      <c r="I443" s="4" t="s">
        <v>150</v>
      </c>
      <c r="J443" s="4" t="s">
        <v>151</v>
      </c>
      <c r="K443" s="5" t="s">
        <v>29</v>
      </c>
      <c r="L443" s="6">
        <v>0.64583333333333337</v>
      </c>
      <c r="M443" s="4" t="s">
        <v>30</v>
      </c>
      <c r="N443" s="4" t="s">
        <v>150</v>
      </c>
      <c r="O443" s="4" t="s">
        <v>152</v>
      </c>
      <c r="P443" s="5" t="s">
        <v>32</v>
      </c>
      <c r="Q443" s="7">
        <v>0.72569444444444442</v>
      </c>
      <c r="R443" s="4" t="s">
        <v>30</v>
      </c>
      <c r="S443" s="4" t="s">
        <v>553</v>
      </c>
      <c r="T443" s="4" t="s">
        <v>1364</v>
      </c>
      <c r="U443" s="8"/>
      <c r="V443" s="8"/>
      <c r="W443">
        <v>75988026</v>
      </c>
      <c r="X443" t="s">
        <v>43</v>
      </c>
    </row>
    <row r="444" spans="1:24" ht="15.75" customHeight="1">
      <c r="A444" s="4" t="s">
        <v>21</v>
      </c>
      <c r="B444" s="4" t="s">
        <v>1369</v>
      </c>
      <c r="C444" s="4" t="s">
        <v>1367</v>
      </c>
      <c r="D444" s="4" t="s">
        <v>45</v>
      </c>
      <c r="E444" s="4" t="s">
        <v>1370</v>
      </c>
      <c r="F444" s="4" t="s">
        <v>1371</v>
      </c>
      <c r="G444" s="5">
        <v>65</v>
      </c>
      <c r="H444" s="4" t="s">
        <v>1116</v>
      </c>
      <c r="I444" s="4" t="s">
        <v>150</v>
      </c>
      <c r="J444" s="4" t="s">
        <v>151</v>
      </c>
      <c r="K444" s="5" t="s">
        <v>29</v>
      </c>
      <c r="L444" s="6">
        <v>0.64583333333333337</v>
      </c>
      <c r="M444" s="4" t="s">
        <v>30</v>
      </c>
      <c r="N444" s="4" t="s">
        <v>150</v>
      </c>
      <c r="O444" s="4" t="s">
        <v>152</v>
      </c>
      <c r="P444" s="5" t="s">
        <v>32</v>
      </c>
      <c r="Q444" s="7">
        <v>0.72569444444444442</v>
      </c>
      <c r="R444" s="4" t="s">
        <v>30</v>
      </c>
      <c r="S444" s="4" t="s">
        <v>553</v>
      </c>
      <c r="T444" s="4" t="s">
        <v>1364</v>
      </c>
      <c r="U444" s="8"/>
      <c r="V444" s="8"/>
      <c r="W444">
        <v>75988026</v>
      </c>
      <c r="X444" t="s">
        <v>43</v>
      </c>
    </row>
    <row r="445" spans="1:24" ht="15.75" customHeight="1">
      <c r="A445" s="4" t="s">
        <v>21</v>
      </c>
      <c r="B445" s="4" t="s">
        <v>1372</v>
      </c>
      <c r="C445" s="4" t="s">
        <v>1367</v>
      </c>
      <c r="D445" s="4" t="s">
        <v>45</v>
      </c>
      <c r="E445" s="4" t="s">
        <v>1373</v>
      </c>
      <c r="F445" s="4" t="s">
        <v>47</v>
      </c>
      <c r="G445" s="5">
        <v>66</v>
      </c>
      <c r="H445" s="4" t="s">
        <v>1116</v>
      </c>
      <c r="I445" s="4" t="s">
        <v>150</v>
      </c>
      <c r="J445" s="4" t="s">
        <v>151</v>
      </c>
      <c r="K445" s="5" t="s">
        <v>29</v>
      </c>
      <c r="L445" s="6">
        <v>0.64583333333333337</v>
      </c>
      <c r="M445" s="4" t="s">
        <v>30</v>
      </c>
      <c r="N445" s="4" t="s">
        <v>150</v>
      </c>
      <c r="O445" s="4" t="s">
        <v>152</v>
      </c>
      <c r="P445" s="5" t="s">
        <v>32</v>
      </c>
      <c r="Q445" s="7">
        <v>0.72569444444444442</v>
      </c>
      <c r="R445" s="4" t="s">
        <v>30</v>
      </c>
      <c r="S445" s="4" t="s">
        <v>553</v>
      </c>
      <c r="T445" s="4" t="s">
        <v>1364</v>
      </c>
      <c r="U445" s="8"/>
      <c r="V445" s="8"/>
      <c r="W445">
        <v>75988049</v>
      </c>
      <c r="X445" t="s">
        <v>43</v>
      </c>
    </row>
    <row r="446" spans="1:24" ht="15.75" customHeight="1">
      <c r="A446" s="4" t="s">
        <v>21</v>
      </c>
      <c r="B446" s="4" t="s">
        <v>1374</v>
      </c>
      <c r="C446" s="4" t="s">
        <v>1367</v>
      </c>
      <c r="D446" s="4" t="s">
        <v>45</v>
      </c>
      <c r="E446" s="4" t="s">
        <v>1375</v>
      </c>
      <c r="F446" s="4" t="s">
        <v>1376</v>
      </c>
      <c r="G446" s="5">
        <v>16</v>
      </c>
      <c r="H446" s="4" t="s">
        <v>1116</v>
      </c>
      <c r="I446" s="4" t="s">
        <v>150</v>
      </c>
      <c r="J446" s="4" t="s">
        <v>151</v>
      </c>
      <c r="K446" s="5" t="s">
        <v>29</v>
      </c>
      <c r="L446" s="6">
        <v>0.64583333333333337</v>
      </c>
      <c r="M446" s="4" t="s">
        <v>30</v>
      </c>
      <c r="N446" s="4" t="s">
        <v>150</v>
      </c>
      <c r="O446" s="4" t="s">
        <v>152</v>
      </c>
      <c r="P446" s="5" t="s">
        <v>32</v>
      </c>
      <c r="Q446" s="7">
        <v>0.72569444444444442</v>
      </c>
      <c r="R446" s="4" t="s">
        <v>30</v>
      </c>
      <c r="S446" s="4" t="s">
        <v>553</v>
      </c>
      <c r="T446" s="4" t="s">
        <v>1364</v>
      </c>
      <c r="U446" s="8"/>
      <c r="V446" s="8"/>
      <c r="W446">
        <v>75988049</v>
      </c>
      <c r="X446" t="s">
        <v>43</v>
      </c>
    </row>
    <row r="447" spans="1:24" ht="15.75" customHeight="1">
      <c r="A447" s="4" t="s">
        <v>21</v>
      </c>
      <c r="B447" s="4" t="s">
        <v>1377</v>
      </c>
      <c r="C447" s="4" t="s">
        <v>1367</v>
      </c>
      <c r="D447" s="4" t="s">
        <v>23</v>
      </c>
      <c r="E447" s="4" t="s">
        <v>1378</v>
      </c>
      <c r="F447" s="4" t="s">
        <v>1363</v>
      </c>
      <c r="G447" s="5">
        <v>45</v>
      </c>
      <c r="H447" s="4" t="s">
        <v>1116</v>
      </c>
      <c r="I447" s="4" t="s">
        <v>150</v>
      </c>
      <c r="J447" s="4" t="s">
        <v>151</v>
      </c>
      <c r="K447" s="5" t="s">
        <v>29</v>
      </c>
      <c r="L447" s="6">
        <v>0.64583333333333337</v>
      </c>
      <c r="M447" s="4" t="s">
        <v>30</v>
      </c>
      <c r="N447" s="4" t="s">
        <v>150</v>
      </c>
      <c r="O447" s="4" t="s">
        <v>152</v>
      </c>
      <c r="P447" s="5" t="s">
        <v>32</v>
      </c>
      <c r="Q447" s="7">
        <v>0.72569444444444442</v>
      </c>
      <c r="R447" s="4" t="s">
        <v>30</v>
      </c>
      <c r="S447" s="4" t="s">
        <v>553</v>
      </c>
      <c r="T447" s="4" t="s">
        <v>1364</v>
      </c>
      <c r="U447" s="8"/>
      <c r="V447" s="8"/>
      <c r="W447">
        <v>75988078</v>
      </c>
      <c r="X447" t="s">
        <v>61</v>
      </c>
    </row>
    <row r="448" spans="1:24" ht="15.75" customHeight="1">
      <c r="A448" s="4" t="s">
        <v>21</v>
      </c>
      <c r="B448" s="4" t="s">
        <v>1379</v>
      </c>
      <c r="C448" s="4" t="s">
        <v>1367</v>
      </c>
      <c r="D448" s="4" t="s">
        <v>45</v>
      </c>
      <c r="E448" s="4" t="s">
        <v>1380</v>
      </c>
      <c r="F448" s="4" t="s">
        <v>1363</v>
      </c>
      <c r="G448" s="5">
        <v>12</v>
      </c>
      <c r="H448" s="4" t="s">
        <v>1116</v>
      </c>
      <c r="I448" s="4" t="s">
        <v>150</v>
      </c>
      <c r="J448" s="4" t="s">
        <v>151</v>
      </c>
      <c r="K448" s="5" t="s">
        <v>29</v>
      </c>
      <c r="L448" s="6">
        <v>0.64583333333333337</v>
      </c>
      <c r="M448" s="4" t="s">
        <v>30</v>
      </c>
      <c r="N448" s="4" t="s">
        <v>150</v>
      </c>
      <c r="O448" s="4" t="s">
        <v>152</v>
      </c>
      <c r="P448" s="5" t="s">
        <v>32</v>
      </c>
      <c r="Q448" s="7">
        <v>0.72569444444444442</v>
      </c>
      <c r="R448" s="4" t="s">
        <v>30</v>
      </c>
      <c r="S448" s="4" t="s">
        <v>553</v>
      </c>
      <c r="T448" s="4" t="s">
        <v>1364</v>
      </c>
      <c r="U448" s="8"/>
      <c r="V448" s="8"/>
      <c r="W448">
        <v>75988078</v>
      </c>
      <c r="X448" t="s">
        <v>61</v>
      </c>
    </row>
    <row r="449" spans="1:24" ht="15.75" customHeight="1">
      <c r="A449" s="4" t="s">
        <v>21</v>
      </c>
      <c r="B449" s="4" t="s">
        <v>1381</v>
      </c>
      <c r="C449" s="4" t="s">
        <v>1381</v>
      </c>
      <c r="D449" s="4" t="s">
        <v>45</v>
      </c>
      <c r="E449" s="4" t="s">
        <v>1382</v>
      </c>
      <c r="F449" s="4" t="s">
        <v>1383</v>
      </c>
      <c r="G449" s="5">
        <v>69</v>
      </c>
      <c r="H449" s="4" t="s">
        <v>1116</v>
      </c>
      <c r="I449" s="4" t="s">
        <v>150</v>
      </c>
      <c r="J449" s="4" t="s">
        <v>151</v>
      </c>
      <c r="K449" s="5" t="s">
        <v>29</v>
      </c>
      <c r="L449" s="6">
        <v>0.64583333333333337</v>
      </c>
      <c r="M449" s="4" t="s">
        <v>30</v>
      </c>
      <c r="N449" s="4" t="s">
        <v>150</v>
      </c>
      <c r="O449" s="4" t="s">
        <v>152</v>
      </c>
      <c r="P449" s="5" t="s">
        <v>32</v>
      </c>
      <c r="Q449" s="7">
        <v>0.72569444444444442</v>
      </c>
      <c r="R449" s="4" t="s">
        <v>30</v>
      </c>
      <c r="S449" s="4" t="s">
        <v>553</v>
      </c>
      <c r="T449" s="4"/>
      <c r="U449" s="4"/>
      <c r="V449" s="4"/>
      <c r="W449">
        <v>75988116</v>
      </c>
      <c r="X449" t="s">
        <v>61</v>
      </c>
    </row>
    <row r="450" spans="1:24" ht="15.75" customHeight="1">
      <c r="A450" s="4" t="s">
        <v>21</v>
      </c>
      <c r="B450" s="4" t="s">
        <v>1384</v>
      </c>
      <c r="C450" s="4" t="s">
        <v>1381</v>
      </c>
      <c r="D450" s="4" t="s">
        <v>45</v>
      </c>
      <c r="E450" s="4" t="s">
        <v>1385</v>
      </c>
      <c r="F450" s="4" t="s">
        <v>1386</v>
      </c>
      <c r="G450" s="5">
        <v>68</v>
      </c>
      <c r="H450" s="4" t="s">
        <v>1116</v>
      </c>
      <c r="I450" s="4" t="s">
        <v>150</v>
      </c>
      <c r="J450" s="4" t="s">
        <v>151</v>
      </c>
      <c r="K450" s="5" t="s">
        <v>29</v>
      </c>
      <c r="L450" s="6">
        <v>0.64583333333333337</v>
      </c>
      <c r="M450" s="4" t="s">
        <v>30</v>
      </c>
      <c r="N450" s="4" t="s">
        <v>150</v>
      </c>
      <c r="O450" s="4" t="s">
        <v>152</v>
      </c>
      <c r="P450" s="5" t="s">
        <v>32</v>
      </c>
      <c r="Q450" s="7">
        <v>0.72569444444444442</v>
      </c>
      <c r="R450" s="4" t="s">
        <v>30</v>
      </c>
      <c r="S450" s="4" t="s">
        <v>553</v>
      </c>
      <c r="T450" s="4"/>
      <c r="U450" s="4"/>
      <c r="V450" s="4"/>
      <c r="W450">
        <v>75988116</v>
      </c>
      <c r="X450" t="s">
        <v>61</v>
      </c>
    </row>
    <row r="451" spans="1:24" ht="15.75" customHeight="1">
      <c r="A451" s="4" t="s">
        <v>21</v>
      </c>
      <c r="B451" s="4" t="s">
        <v>1387</v>
      </c>
      <c r="C451" s="4" t="s">
        <v>1381</v>
      </c>
      <c r="D451" s="4" t="s">
        <v>45</v>
      </c>
      <c r="E451" s="4" t="s">
        <v>1388</v>
      </c>
      <c r="F451" s="4" t="s">
        <v>1389</v>
      </c>
      <c r="G451" s="5">
        <v>11</v>
      </c>
      <c r="H451" s="4" t="s">
        <v>1116</v>
      </c>
      <c r="I451" s="4" t="s">
        <v>150</v>
      </c>
      <c r="J451" s="4" t="s">
        <v>151</v>
      </c>
      <c r="K451" s="5" t="s">
        <v>29</v>
      </c>
      <c r="L451" s="6">
        <v>0.64583333333333337</v>
      </c>
      <c r="M451" s="4" t="s">
        <v>30</v>
      </c>
      <c r="N451" s="4" t="s">
        <v>150</v>
      </c>
      <c r="O451" s="4" t="s">
        <v>152</v>
      </c>
      <c r="P451" s="5" t="s">
        <v>32</v>
      </c>
      <c r="Q451" s="7">
        <v>0.72569444444444442</v>
      </c>
      <c r="R451" s="4" t="s">
        <v>30</v>
      </c>
      <c r="S451" s="4" t="s">
        <v>553</v>
      </c>
      <c r="T451" s="4"/>
      <c r="U451" s="4"/>
      <c r="V451" s="4"/>
      <c r="W451">
        <v>75988116</v>
      </c>
      <c r="X451" t="s">
        <v>61</v>
      </c>
    </row>
    <row r="452" spans="1:24" ht="15.75" customHeight="1">
      <c r="A452" s="4" t="s">
        <v>21</v>
      </c>
      <c r="B452" s="4" t="s">
        <v>1390</v>
      </c>
      <c r="C452" s="4" t="s">
        <v>1390</v>
      </c>
      <c r="D452" s="4" t="s">
        <v>23</v>
      </c>
      <c r="E452" s="4" t="s">
        <v>1391</v>
      </c>
      <c r="F452" s="4" t="s">
        <v>1392</v>
      </c>
      <c r="G452" s="5">
        <v>51</v>
      </c>
      <c r="H452" s="4" t="s">
        <v>1116</v>
      </c>
      <c r="I452" s="4" t="s">
        <v>150</v>
      </c>
      <c r="J452" s="4" t="s">
        <v>151</v>
      </c>
      <c r="K452" s="5" t="s">
        <v>29</v>
      </c>
      <c r="L452" s="6">
        <v>0.64583333333333337</v>
      </c>
      <c r="M452" s="4" t="s">
        <v>30</v>
      </c>
      <c r="N452" s="4" t="s">
        <v>150</v>
      </c>
      <c r="O452" s="4" t="s">
        <v>152</v>
      </c>
      <c r="P452" s="5" t="s">
        <v>1393</v>
      </c>
      <c r="Q452" s="7">
        <v>0.72569444444444442</v>
      </c>
      <c r="R452" s="4" t="s">
        <v>30</v>
      </c>
      <c r="S452" s="4" t="s">
        <v>553</v>
      </c>
      <c r="T452" s="4" t="s">
        <v>1394</v>
      </c>
      <c r="U452" s="4"/>
      <c r="V452" s="4"/>
      <c r="W452">
        <v>75988163</v>
      </c>
      <c r="X452" t="s">
        <v>35</v>
      </c>
    </row>
    <row r="453" spans="1:24" ht="15.75" customHeight="1">
      <c r="A453" s="4" t="s">
        <v>21</v>
      </c>
      <c r="B453" s="4" t="s">
        <v>1395</v>
      </c>
      <c r="C453" s="4" t="s">
        <v>1395</v>
      </c>
      <c r="D453" s="4" t="s">
        <v>23</v>
      </c>
      <c r="E453" s="4" t="s">
        <v>1396</v>
      </c>
      <c r="F453" s="4" t="s">
        <v>1397</v>
      </c>
      <c r="G453" s="5">
        <v>43</v>
      </c>
      <c r="H453" s="4" t="s">
        <v>1116</v>
      </c>
      <c r="I453" s="4" t="s">
        <v>150</v>
      </c>
      <c r="J453" s="4" t="s">
        <v>151</v>
      </c>
      <c r="K453" s="5" t="s">
        <v>66</v>
      </c>
      <c r="L453" s="6">
        <v>0.64583333333333337</v>
      </c>
      <c r="M453" s="4" t="s">
        <v>30</v>
      </c>
      <c r="N453" s="4" t="s">
        <v>150</v>
      </c>
      <c r="O453" s="4" t="s">
        <v>152</v>
      </c>
      <c r="P453" s="5" t="s">
        <v>32</v>
      </c>
      <c r="Q453" s="7">
        <v>0.72569444444444442</v>
      </c>
      <c r="R453" s="4" t="s">
        <v>30</v>
      </c>
      <c r="S453" s="4" t="s">
        <v>553</v>
      </c>
      <c r="T453" s="4"/>
      <c r="U453" s="4"/>
      <c r="V453" s="4"/>
      <c r="W453">
        <v>75988193</v>
      </c>
      <c r="X453" t="s">
        <v>35</v>
      </c>
    </row>
    <row r="454" spans="1:24" ht="15.75" customHeight="1">
      <c r="A454" s="4" t="s">
        <v>21</v>
      </c>
      <c r="B454" s="4" t="s">
        <v>1398</v>
      </c>
      <c r="C454" s="4" t="s">
        <v>1398</v>
      </c>
      <c r="D454" s="4" t="s">
        <v>45</v>
      </c>
      <c r="E454" s="4" t="s">
        <v>1399</v>
      </c>
      <c r="F454" s="4" t="s">
        <v>1400</v>
      </c>
      <c r="G454" s="5">
        <v>31</v>
      </c>
      <c r="H454" s="4" t="s">
        <v>1116</v>
      </c>
      <c r="I454" s="4" t="s">
        <v>150</v>
      </c>
      <c r="J454" s="4" t="s">
        <v>151</v>
      </c>
      <c r="K454" s="5" t="s">
        <v>29</v>
      </c>
      <c r="L454" s="6">
        <v>0.64583333333333337</v>
      </c>
      <c r="M454" s="4" t="s">
        <v>30</v>
      </c>
      <c r="N454" s="4" t="s">
        <v>150</v>
      </c>
      <c r="O454" s="4" t="s">
        <v>152</v>
      </c>
      <c r="P454" s="5" t="s">
        <v>32</v>
      </c>
      <c r="Q454" s="7">
        <v>0.72569444444444442</v>
      </c>
      <c r="R454" s="4" t="s">
        <v>30</v>
      </c>
      <c r="S454" s="4" t="s">
        <v>553</v>
      </c>
      <c r="T454" s="4"/>
      <c r="U454" s="8"/>
      <c r="V454" s="4"/>
      <c r="W454">
        <v>75988219</v>
      </c>
      <c r="X454" t="s">
        <v>35</v>
      </c>
    </row>
    <row r="455" spans="1:24" ht="15.75" customHeight="1">
      <c r="A455" s="4" t="s">
        <v>21</v>
      </c>
      <c r="B455" s="4" t="s">
        <v>1401</v>
      </c>
      <c r="C455" s="4" t="s">
        <v>1401</v>
      </c>
      <c r="D455" s="4" t="s">
        <v>23</v>
      </c>
      <c r="E455" s="4" t="s">
        <v>1402</v>
      </c>
      <c r="F455" s="4" t="s">
        <v>1403</v>
      </c>
      <c r="G455" s="5">
        <v>38</v>
      </c>
      <c r="H455" s="4" t="s">
        <v>1116</v>
      </c>
      <c r="I455" s="4" t="s">
        <v>150</v>
      </c>
      <c r="J455" s="4" t="s">
        <v>151</v>
      </c>
      <c r="K455" s="5" t="s">
        <v>29</v>
      </c>
      <c r="L455" s="6">
        <v>0.64583333333333337</v>
      </c>
      <c r="M455" s="4" t="s">
        <v>30</v>
      </c>
      <c r="N455" s="4" t="s">
        <v>150</v>
      </c>
      <c r="O455" s="4" t="s">
        <v>152</v>
      </c>
      <c r="P455" s="5" t="s">
        <v>32</v>
      </c>
      <c r="Q455" s="7">
        <v>0.72569444444444442</v>
      </c>
      <c r="R455" s="4" t="s">
        <v>30</v>
      </c>
      <c r="S455" s="4" t="s">
        <v>553</v>
      </c>
      <c r="T455" s="4"/>
      <c r="U455" s="8"/>
      <c r="V455" s="8"/>
      <c r="W455">
        <v>75988244</v>
      </c>
      <c r="X455" t="s">
        <v>35</v>
      </c>
    </row>
    <row r="456" spans="1:24" ht="15.75" customHeight="1">
      <c r="A456" s="4" t="s">
        <v>21</v>
      </c>
      <c r="B456" s="4" t="s">
        <v>1404</v>
      </c>
      <c r="C456" s="4" t="s">
        <v>1404</v>
      </c>
      <c r="D456" s="4" t="s">
        <v>23</v>
      </c>
      <c r="E456" s="4" t="s">
        <v>1405</v>
      </c>
      <c r="F456" s="4" t="s">
        <v>1406</v>
      </c>
      <c r="G456" s="5">
        <v>50</v>
      </c>
      <c r="H456" s="4" t="s">
        <v>1116</v>
      </c>
      <c r="I456" s="4" t="s">
        <v>150</v>
      </c>
      <c r="J456" s="4" t="s">
        <v>151</v>
      </c>
      <c r="K456" s="5" t="s">
        <v>29</v>
      </c>
      <c r="L456" s="6">
        <v>0.64583333333333337</v>
      </c>
      <c r="M456" s="4" t="s">
        <v>30</v>
      </c>
      <c r="N456" s="4" t="s">
        <v>666</v>
      </c>
      <c r="O456" s="4" t="s">
        <v>666</v>
      </c>
      <c r="P456" s="9"/>
      <c r="Q456" s="11"/>
      <c r="R456" s="4"/>
      <c r="S456" s="4" t="s">
        <v>553</v>
      </c>
      <c r="T456" s="4"/>
      <c r="U456" s="8"/>
      <c r="V456" s="4"/>
      <c r="W456">
        <v>75988278</v>
      </c>
      <c r="X456" t="s">
        <v>43</v>
      </c>
    </row>
    <row r="457" spans="1:24" ht="15.75" customHeight="1">
      <c r="A457" s="4" t="s">
        <v>21</v>
      </c>
      <c r="B457" s="4" t="s">
        <v>1407</v>
      </c>
      <c r="C457" s="4" t="s">
        <v>1404</v>
      </c>
      <c r="D457" s="4" t="s">
        <v>23</v>
      </c>
      <c r="E457" s="4" t="s">
        <v>1408</v>
      </c>
      <c r="F457" s="4" t="s">
        <v>1409</v>
      </c>
      <c r="G457" s="5">
        <v>61</v>
      </c>
      <c r="H457" s="4" t="s">
        <v>1116</v>
      </c>
      <c r="I457" s="4" t="s">
        <v>150</v>
      </c>
      <c r="J457" s="4" t="s">
        <v>151</v>
      </c>
      <c r="K457" s="5" t="s">
        <v>29</v>
      </c>
      <c r="L457" s="6">
        <v>0.64583333333333337</v>
      </c>
      <c r="M457" s="4" t="s">
        <v>30</v>
      </c>
      <c r="N457" s="4" t="s">
        <v>666</v>
      </c>
      <c r="O457" s="4" t="s">
        <v>666</v>
      </c>
      <c r="P457" s="9"/>
      <c r="Q457" s="11"/>
      <c r="R457" s="4"/>
      <c r="S457" s="4" t="s">
        <v>553</v>
      </c>
      <c r="T457" s="4"/>
      <c r="U457" s="8"/>
      <c r="V457" s="4"/>
      <c r="W457">
        <v>75988278</v>
      </c>
      <c r="X457" t="s">
        <v>43</v>
      </c>
    </row>
    <row r="458" spans="1:24" ht="15.75" customHeight="1">
      <c r="A458" s="4" t="s">
        <v>21</v>
      </c>
      <c r="B458" s="4" t="s">
        <v>1410</v>
      </c>
      <c r="C458" s="4" t="s">
        <v>1410</v>
      </c>
      <c r="D458" s="4" t="s">
        <v>45</v>
      </c>
      <c r="E458" s="4" t="s">
        <v>1411</v>
      </c>
      <c r="F458" s="4" t="s">
        <v>562</v>
      </c>
      <c r="G458" s="5">
        <v>58</v>
      </c>
      <c r="H458" s="4" t="s">
        <v>1116</v>
      </c>
      <c r="I458" s="4" t="s">
        <v>189</v>
      </c>
      <c r="J458" s="4" t="s">
        <v>190</v>
      </c>
      <c r="K458" s="5" t="s">
        <v>29</v>
      </c>
      <c r="L458" s="6">
        <v>0.65972222222222221</v>
      </c>
      <c r="M458" s="4" t="s">
        <v>30</v>
      </c>
      <c r="N458" s="4" t="s">
        <v>114</v>
      </c>
      <c r="O458" s="4" t="s">
        <v>185</v>
      </c>
      <c r="P458" s="5" t="s">
        <v>32</v>
      </c>
      <c r="Q458" s="7">
        <v>0.70138888888888884</v>
      </c>
      <c r="R458" s="4" t="s">
        <v>30</v>
      </c>
      <c r="S458" s="4" t="s">
        <v>553</v>
      </c>
      <c r="T458" s="4" t="s">
        <v>1412</v>
      </c>
      <c r="U458" s="8"/>
      <c r="V458" s="8"/>
      <c r="W458">
        <v>75988298</v>
      </c>
      <c r="X458" t="s">
        <v>43</v>
      </c>
    </row>
    <row r="459" spans="1:24" ht="15.75" customHeight="1">
      <c r="A459" s="4" t="s">
        <v>21</v>
      </c>
      <c r="B459" s="4" t="s">
        <v>1413</v>
      </c>
      <c r="C459" s="4" t="s">
        <v>1410</v>
      </c>
      <c r="D459" s="4" t="s">
        <v>23</v>
      </c>
      <c r="E459" s="4" t="s">
        <v>1414</v>
      </c>
      <c r="F459" s="4" t="s">
        <v>1415</v>
      </c>
      <c r="G459" s="5">
        <v>59</v>
      </c>
      <c r="H459" s="4" t="s">
        <v>1116</v>
      </c>
      <c r="I459" s="4" t="s">
        <v>189</v>
      </c>
      <c r="J459" s="4" t="s">
        <v>190</v>
      </c>
      <c r="K459" s="5" t="s">
        <v>29</v>
      </c>
      <c r="L459" s="6">
        <v>0.65972222222222221</v>
      </c>
      <c r="M459" s="4" t="s">
        <v>30</v>
      </c>
      <c r="N459" s="4" t="s">
        <v>114</v>
      </c>
      <c r="O459" s="4" t="s">
        <v>185</v>
      </c>
      <c r="P459" s="5" t="s">
        <v>32</v>
      </c>
      <c r="Q459" s="7">
        <v>0.70138888888888884</v>
      </c>
      <c r="R459" s="4" t="s">
        <v>30</v>
      </c>
      <c r="S459" s="4" t="s">
        <v>553</v>
      </c>
      <c r="T459" s="4"/>
      <c r="U459" s="8"/>
      <c r="V459" s="8"/>
      <c r="W459">
        <v>75988298</v>
      </c>
      <c r="X459" t="s">
        <v>43</v>
      </c>
    </row>
    <row r="460" spans="1:24" ht="15.75" customHeight="1">
      <c r="A460" s="4" t="s">
        <v>21</v>
      </c>
      <c r="B460" s="4" t="s">
        <v>1416</v>
      </c>
      <c r="C460" s="4" t="s">
        <v>1410</v>
      </c>
      <c r="D460" s="4" t="s">
        <v>45</v>
      </c>
      <c r="E460" s="4" t="s">
        <v>1417</v>
      </c>
      <c r="F460" s="4" t="s">
        <v>1418</v>
      </c>
      <c r="G460" s="5">
        <v>79</v>
      </c>
      <c r="H460" s="4" t="s">
        <v>1116</v>
      </c>
      <c r="I460" s="4" t="s">
        <v>189</v>
      </c>
      <c r="J460" s="4" t="s">
        <v>190</v>
      </c>
      <c r="K460" s="5" t="s">
        <v>29</v>
      </c>
      <c r="L460" s="6">
        <v>0.65972222222222221</v>
      </c>
      <c r="M460" s="4" t="s">
        <v>30</v>
      </c>
      <c r="N460" s="4" t="s">
        <v>114</v>
      </c>
      <c r="O460" s="4" t="s">
        <v>185</v>
      </c>
      <c r="P460" s="5" t="s">
        <v>32</v>
      </c>
      <c r="Q460" s="7">
        <v>0.70138888888888884</v>
      </c>
      <c r="R460" s="4" t="s">
        <v>30</v>
      </c>
      <c r="S460" s="4" t="s">
        <v>553</v>
      </c>
      <c r="T460" s="4" t="s">
        <v>1419</v>
      </c>
      <c r="U460" s="8"/>
      <c r="V460" s="8"/>
      <c r="W460">
        <v>75988313</v>
      </c>
      <c r="X460" t="s">
        <v>35</v>
      </c>
    </row>
    <row r="461" spans="1:24" ht="15.75" customHeight="1">
      <c r="A461" s="4" t="s">
        <v>21</v>
      </c>
      <c r="B461" s="4" t="s">
        <v>1420</v>
      </c>
      <c r="C461" s="4" t="s">
        <v>1420</v>
      </c>
      <c r="D461" s="4" t="s">
        <v>45</v>
      </c>
      <c r="E461" s="4" t="s">
        <v>1421</v>
      </c>
      <c r="F461" s="4" t="s">
        <v>1422</v>
      </c>
      <c r="G461" s="5">
        <v>53</v>
      </c>
      <c r="H461" s="4" t="s">
        <v>1116</v>
      </c>
      <c r="I461" s="4" t="s">
        <v>67</v>
      </c>
      <c r="J461" s="4" t="s">
        <v>126</v>
      </c>
      <c r="K461" s="5" t="s">
        <v>29</v>
      </c>
      <c r="L461" s="6">
        <v>0.72222222222222221</v>
      </c>
      <c r="M461" s="4" t="s">
        <v>41</v>
      </c>
      <c r="N461" s="4" t="s">
        <v>67</v>
      </c>
      <c r="O461" s="4" t="s">
        <v>1423</v>
      </c>
      <c r="P461" s="5" t="s">
        <v>32</v>
      </c>
      <c r="Q461" s="7">
        <v>0.87847222222222221</v>
      </c>
      <c r="R461" s="4" t="s">
        <v>41</v>
      </c>
      <c r="S461" s="4" t="s">
        <v>553</v>
      </c>
      <c r="T461" s="4"/>
      <c r="U461" s="8"/>
      <c r="V461" s="8"/>
      <c r="W461">
        <v>75988364</v>
      </c>
      <c r="X461" t="s">
        <v>43</v>
      </c>
    </row>
    <row r="462" spans="1:24" ht="15.75" customHeight="1">
      <c r="A462" s="4" t="s">
        <v>21</v>
      </c>
      <c r="B462" s="4" t="s">
        <v>1424</v>
      </c>
      <c r="C462" s="4" t="s">
        <v>1420</v>
      </c>
      <c r="D462" s="4" t="s">
        <v>23</v>
      </c>
      <c r="E462" s="4" t="s">
        <v>1425</v>
      </c>
      <c r="F462" s="4" t="s">
        <v>1426</v>
      </c>
      <c r="G462" s="5">
        <v>53</v>
      </c>
      <c r="H462" s="4" t="s">
        <v>1116</v>
      </c>
      <c r="I462" s="4" t="s">
        <v>67</v>
      </c>
      <c r="J462" s="4" t="s">
        <v>126</v>
      </c>
      <c r="K462" s="5" t="s">
        <v>29</v>
      </c>
      <c r="L462" s="6">
        <v>0.72222222222222221</v>
      </c>
      <c r="M462" s="4" t="s">
        <v>41</v>
      </c>
      <c r="N462" s="4" t="s">
        <v>67</v>
      </c>
      <c r="O462" s="4" t="s">
        <v>1423</v>
      </c>
      <c r="P462" s="5" t="s">
        <v>32</v>
      </c>
      <c r="Q462" s="7">
        <v>0.87847222222222221</v>
      </c>
      <c r="R462" s="4" t="s">
        <v>41</v>
      </c>
      <c r="S462" s="4" t="s">
        <v>553</v>
      </c>
      <c r="T462" s="4"/>
      <c r="U462" s="4"/>
      <c r="V462" s="4"/>
      <c r="W462">
        <v>75988364</v>
      </c>
      <c r="X462" t="s">
        <v>43</v>
      </c>
    </row>
    <row r="463" spans="1:24" ht="15.75" customHeight="1">
      <c r="A463" s="4" t="s">
        <v>21</v>
      </c>
      <c r="B463" s="4" t="s">
        <v>1427</v>
      </c>
      <c r="C463" s="4" t="s">
        <v>1420</v>
      </c>
      <c r="D463" s="4" t="s">
        <v>23</v>
      </c>
      <c r="E463" s="4" t="s">
        <v>1428</v>
      </c>
      <c r="F463" s="4" t="s">
        <v>1426</v>
      </c>
      <c r="G463" s="5">
        <v>11</v>
      </c>
      <c r="H463" s="4" t="s">
        <v>1116</v>
      </c>
      <c r="I463" s="4" t="s">
        <v>67</v>
      </c>
      <c r="J463" s="4" t="s">
        <v>126</v>
      </c>
      <c r="K463" s="5" t="s">
        <v>29</v>
      </c>
      <c r="L463" s="6">
        <v>0.72222222222222221</v>
      </c>
      <c r="M463" s="4" t="s">
        <v>41</v>
      </c>
      <c r="N463" s="4" t="s">
        <v>67</v>
      </c>
      <c r="O463" s="4" t="s">
        <v>1423</v>
      </c>
      <c r="P463" s="5" t="s">
        <v>32</v>
      </c>
      <c r="Q463" s="7">
        <v>0.87847222222222221</v>
      </c>
      <c r="R463" s="4" t="s">
        <v>41</v>
      </c>
      <c r="S463" s="4" t="s">
        <v>553</v>
      </c>
      <c r="T463" s="4"/>
      <c r="U463" s="4"/>
      <c r="V463" s="4"/>
      <c r="W463">
        <v>75988364</v>
      </c>
      <c r="X463" t="s">
        <v>43</v>
      </c>
    </row>
    <row r="464" spans="1:24" ht="15.75" customHeight="1">
      <c r="A464" s="4" t="s">
        <v>21</v>
      </c>
      <c r="B464" s="4" t="s">
        <v>1429</v>
      </c>
      <c r="C464" s="4" t="s">
        <v>1429</v>
      </c>
      <c r="D464" s="4" t="s">
        <v>45</v>
      </c>
      <c r="E464" s="4" t="s">
        <v>1430</v>
      </c>
      <c r="F464" s="4" t="s">
        <v>1431</v>
      </c>
      <c r="G464" s="5">
        <v>55</v>
      </c>
      <c r="H464" s="4" t="s">
        <v>1116</v>
      </c>
      <c r="I464" s="4" t="s">
        <v>189</v>
      </c>
      <c r="J464" s="4" t="s">
        <v>1432</v>
      </c>
      <c r="K464" s="5" t="s">
        <v>29</v>
      </c>
      <c r="L464" s="6">
        <v>0.1736111111111111</v>
      </c>
      <c r="M464" s="4" t="s">
        <v>30</v>
      </c>
      <c r="N464" s="4" t="s">
        <v>59</v>
      </c>
      <c r="O464" s="4" t="s">
        <v>78</v>
      </c>
      <c r="P464" s="5" t="s">
        <v>32</v>
      </c>
      <c r="Q464" s="7">
        <v>0.79513888888888884</v>
      </c>
      <c r="R464" s="4" t="s">
        <v>30</v>
      </c>
      <c r="S464" s="4" t="s">
        <v>553</v>
      </c>
      <c r="T464" s="4"/>
      <c r="U464" s="8"/>
      <c r="V464" s="8"/>
      <c r="W464">
        <v>75988366</v>
      </c>
      <c r="X464" t="s">
        <v>35</v>
      </c>
    </row>
    <row r="465" spans="1:24" ht="15.75" customHeight="1">
      <c r="A465" s="4" t="s">
        <v>21</v>
      </c>
      <c r="B465" s="4" t="s">
        <v>1433</v>
      </c>
      <c r="C465" s="4" t="s">
        <v>1433</v>
      </c>
      <c r="D465" s="4" t="s">
        <v>45</v>
      </c>
      <c r="E465" s="4" t="s">
        <v>1434</v>
      </c>
      <c r="F465" s="4" t="s">
        <v>462</v>
      </c>
      <c r="G465" s="5">
        <v>68</v>
      </c>
      <c r="H465" s="4" t="s">
        <v>1116</v>
      </c>
      <c r="I465" s="4" t="s">
        <v>114</v>
      </c>
      <c r="J465" s="4" t="s">
        <v>184</v>
      </c>
      <c r="K465" s="5" t="s">
        <v>29</v>
      </c>
      <c r="L465" s="6">
        <v>0.18055555555555555</v>
      </c>
      <c r="M465" s="4" t="s">
        <v>30</v>
      </c>
      <c r="N465" s="4" t="s">
        <v>114</v>
      </c>
      <c r="O465" s="4" t="s">
        <v>116</v>
      </c>
      <c r="P465" s="5" t="s">
        <v>32</v>
      </c>
      <c r="Q465" s="7">
        <v>0.47916666666666669</v>
      </c>
      <c r="R465" s="4" t="s">
        <v>30</v>
      </c>
      <c r="S465" s="4" t="s">
        <v>553</v>
      </c>
      <c r="T465" s="4"/>
      <c r="U465" s="8"/>
      <c r="V465" s="8"/>
      <c r="W465">
        <v>75988396</v>
      </c>
      <c r="X465" t="s">
        <v>61</v>
      </c>
    </row>
    <row r="466" spans="1:24" ht="15.75" customHeight="1">
      <c r="A466" s="4" t="s">
        <v>21</v>
      </c>
      <c r="B466" s="4" t="s">
        <v>1435</v>
      </c>
      <c r="C466" s="4" t="s">
        <v>1433</v>
      </c>
      <c r="D466" s="4" t="s">
        <v>45</v>
      </c>
      <c r="E466" s="4" t="s">
        <v>1436</v>
      </c>
      <c r="F466" s="4" t="s">
        <v>1233</v>
      </c>
      <c r="G466" s="5">
        <v>56</v>
      </c>
      <c r="H466" s="4" t="s">
        <v>1116</v>
      </c>
      <c r="I466" s="4" t="s">
        <v>114</v>
      </c>
      <c r="J466" s="4" t="s">
        <v>184</v>
      </c>
      <c r="K466" s="5" t="s">
        <v>29</v>
      </c>
      <c r="L466" s="6">
        <v>0.18055555555555555</v>
      </c>
      <c r="M466" s="4" t="s">
        <v>30</v>
      </c>
      <c r="N466" s="4" t="s">
        <v>114</v>
      </c>
      <c r="O466" s="4" t="s">
        <v>116</v>
      </c>
      <c r="P466" s="5" t="s">
        <v>32</v>
      </c>
      <c r="Q466" s="7">
        <v>0.47916666666666669</v>
      </c>
      <c r="R466" s="4" t="s">
        <v>30</v>
      </c>
      <c r="S466" s="4" t="s">
        <v>553</v>
      </c>
      <c r="T466" s="4"/>
      <c r="U466" s="4"/>
      <c r="V466" s="4"/>
      <c r="W466">
        <v>75988396</v>
      </c>
      <c r="X466" t="s">
        <v>61</v>
      </c>
    </row>
    <row r="467" spans="1:24" ht="15.75" customHeight="1">
      <c r="A467" s="4" t="s">
        <v>21</v>
      </c>
      <c r="B467" s="4" t="s">
        <v>1437</v>
      </c>
      <c r="C467" s="4" t="s">
        <v>1437</v>
      </c>
      <c r="D467" s="4" t="s">
        <v>23</v>
      </c>
      <c r="E467" s="4" t="s">
        <v>1438</v>
      </c>
      <c r="F467" s="4" t="s">
        <v>731</v>
      </c>
      <c r="G467" s="5">
        <v>43</v>
      </c>
      <c r="H467" s="4" t="s">
        <v>1116</v>
      </c>
      <c r="I467" s="4" t="s">
        <v>367</v>
      </c>
      <c r="J467" s="4" t="s">
        <v>389</v>
      </c>
      <c r="K467" s="5" t="s">
        <v>29</v>
      </c>
      <c r="L467" s="6">
        <v>0.40277777777777779</v>
      </c>
      <c r="M467" s="4" t="s">
        <v>30</v>
      </c>
      <c r="N467" s="4" t="s">
        <v>449</v>
      </c>
      <c r="O467" s="4" t="s">
        <v>894</v>
      </c>
      <c r="P467" s="5" t="s">
        <v>32</v>
      </c>
      <c r="Q467" s="7">
        <v>0.44097222222222221</v>
      </c>
      <c r="R467" s="4" t="s">
        <v>30</v>
      </c>
      <c r="S467" s="4" t="s">
        <v>553</v>
      </c>
      <c r="T467" s="4"/>
      <c r="U467" s="8"/>
      <c r="V467" s="8"/>
      <c r="W467">
        <v>75988405</v>
      </c>
      <c r="X467" t="s">
        <v>61</v>
      </c>
    </row>
    <row r="468" spans="1:24" ht="15.75" customHeight="1">
      <c r="A468" s="4" t="s">
        <v>21</v>
      </c>
      <c r="B468" s="4" t="s">
        <v>1439</v>
      </c>
      <c r="C468" s="4" t="s">
        <v>1437</v>
      </c>
      <c r="D468" s="4" t="s">
        <v>23</v>
      </c>
      <c r="E468" s="4" t="s">
        <v>1440</v>
      </c>
      <c r="F468" s="4" t="s">
        <v>731</v>
      </c>
      <c r="G468" s="5">
        <v>72</v>
      </c>
      <c r="H468" s="4" t="s">
        <v>1116</v>
      </c>
      <c r="I468" s="4" t="s">
        <v>367</v>
      </c>
      <c r="J468" s="4" t="s">
        <v>389</v>
      </c>
      <c r="K468" s="5" t="s">
        <v>29</v>
      </c>
      <c r="L468" s="6">
        <v>0.40277777777777779</v>
      </c>
      <c r="M468" s="4" t="s">
        <v>30</v>
      </c>
      <c r="N468" s="4" t="s">
        <v>449</v>
      </c>
      <c r="O468" s="4" t="s">
        <v>894</v>
      </c>
      <c r="P468" s="5" t="s">
        <v>32</v>
      </c>
      <c r="Q468" s="7">
        <v>0.44097222222222221</v>
      </c>
      <c r="R468" s="4" t="s">
        <v>30</v>
      </c>
      <c r="S468" s="4" t="s">
        <v>553</v>
      </c>
      <c r="T468" s="4"/>
      <c r="U468" s="8"/>
      <c r="V468" s="8"/>
      <c r="W468">
        <v>75988405</v>
      </c>
      <c r="X468" t="s">
        <v>61</v>
      </c>
    </row>
    <row r="469" spans="1:24" ht="15.75" customHeight="1">
      <c r="A469" s="4" t="s">
        <v>21</v>
      </c>
      <c r="B469" s="4" t="s">
        <v>1441</v>
      </c>
      <c r="C469" s="4" t="s">
        <v>1441</v>
      </c>
      <c r="D469" s="4" t="s">
        <v>23</v>
      </c>
      <c r="E469" s="4" t="s">
        <v>1442</v>
      </c>
      <c r="F469" s="4" t="s">
        <v>1443</v>
      </c>
      <c r="G469" s="5">
        <v>53</v>
      </c>
      <c r="H469" s="4" t="s">
        <v>1116</v>
      </c>
      <c r="I469" s="4" t="s">
        <v>114</v>
      </c>
      <c r="J469" s="4" t="s">
        <v>184</v>
      </c>
      <c r="K469" s="5" t="s">
        <v>29</v>
      </c>
      <c r="L469" s="6">
        <v>0.18055555555555555</v>
      </c>
      <c r="M469" s="4" t="s">
        <v>30</v>
      </c>
      <c r="N469" s="4" t="s">
        <v>114</v>
      </c>
      <c r="O469" s="4" t="s">
        <v>116</v>
      </c>
      <c r="P469" s="5" t="s">
        <v>32</v>
      </c>
      <c r="Q469" s="7">
        <v>0.47916666666666669</v>
      </c>
      <c r="R469" s="4" t="s">
        <v>30</v>
      </c>
      <c r="S469" s="4" t="s">
        <v>553</v>
      </c>
      <c r="T469" s="4"/>
      <c r="U469" s="4"/>
      <c r="V469" s="4"/>
      <c r="W469">
        <v>75988437</v>
      </c>
      <c r="X469" t="s">
        <v>61</v>
      </c>
    </row>
    <row r="470" spans="1:24" ht="15.75" customHeight="1">
      <c r="A470" s="4" t="s">
        <v>21</v>
      </c>
      <c r="B470" s="4" t="s">
        <v>1444</v>
      </c>
      <c r="C470" s="4" t="s">
        <v>1441</v>
      </c>
      <c r="D470" s="4" t="s">
        <v>45</v>
      </c>
      <c r="E470" s="4" t="s">
        <v>1445</v>
      </c>
      <c r="F470" s="4" t="s">
        <v>731</v>
      </c>
      <c r="G470" s="5">
        <v>53</v>
      </c>
      <c r="H470" s="4" t="s">
        <v>1116</v>
      </c>
      <c r="I470" s="4" t="s">
        <v>114</v>
      </c>
      <c r="J470" s="4" t="s">
        <v>184</v>
      </c>
      <c r="K470" s="5" t="s">
        <v>29</v>
      </c>
      <c r="L470" s="6">
        <v>0.18055555555555555</v>
      </c>
      <c r="M470" s="4" t="s">
        <v>30</v>
      </c>
      <c r="N470" s="4" t="s">
        <v>114</v>
      </c>
      <c r="O470" s="4" t="s">
        <v>116</v>
      </c>
      <c r="P470" s="5" t="s">
        <v>32</v>
      </c>
      <c r="Q470" s="7">
        <v>0.47916666666666669</v>
      </c>
      <c r="R470" s="4" t="s">
        <v>30</v>
      </c>
      <c r="S470" s="4" t="s">
        <v>553</v>
      </c>
      <c r="T470" s="4"/>
      <c r="U470" s="4"/>
      <c r="V470" s="4"/>
      <c r="W470">
        <v>75988437</v>
      </c>
      <c r="X470" t="s">
        <v>61</v>
      </c>
    </row>
    <row r="471" spans="1:24" ht="15.75" customHeight="1">
      <c r="A471" s="4" t="s">
        <v>21</v>
      </c>
      <c r="B471" s="4" t="s">
        <v>1446</v>
      </c>
      <c r="C471" s="4" t="s">
        <v>1446</v>
      </c>
      <c r="D471" s="4" t="s">
        <v>23</v>
      </c>
      <c r="E471" s="4" t="s">
        <v>1447</v>
      </c>
      <c r="F471" s="4" t="s">
        <v>731</v>
      </c>
      <c r="G471" s="5">
        <v>50</v>
      </c>
      <c r="H471" s="4" t="s">
        <v>1116</v>
      </c>
      <c r="I471" s="4" t="s">
        <v>150</v>
      </c>
      <c r="J471" s="4" t="s">
        <v>151</v>
      </c>
      <c r="K471" s="5" t="s">
        <v>29</v>
      </c>
      <c r="L471" s="6">
        <v>0.64583333333333337</v>
      </c>
      <c r="M471" s="4" t="s">
        <v>30</v>
      </c>
      <c r="N471" s="4" t="s">
        <v>1448</v>
      </c>
      <c r="O471" s="4" t="s">
        <v>1449</v>
      </c>
      <c r="P471" s="5" t="s">
        <v>32</v>
      </c>
      <c r="Q471" s="7">
        <v>0.55208333333333337</v>
      </c>
      <c r="R471" s="4" t="s">
        <v>41</v>
      </c>
      <c r="S471" s="4" t="s">
        <v>553</v>
      </c>
      <c r="T471" s="4"/>
      <c r="U471" s="8"/>
      <c r="V471" s="8"/>
      <c r="W471">
        <v>75988454</v>
      </c>
      <c r="X471" t="s">
        <v>43</v>
      </c>
    </row>
    <row r="472" spans="1:24" ht="15.75" customHeight="1">
      <c r="A472" s="4" t="s">
        <v>21</v>
      </c>
      <c r="B472" s="4" t="s">
        <v>1450</v>
      </c>
      <c r="C472" s="4" t="s">
        <v>1446</v>
      </c>
      <c r="D472" s="4" t="s">
        <v>45</v>
      </c>
      <c r="E472" s="4" t="s">
        <v>1451</v>
      </c>
      <c r="F472" s="4" t="s">
        <v>173</v>
      </c>
      <c r="G472" s="5">
        <v>50</v>
      </c>
      <c r="H472" s="4" t="s">
        <v>1116</v>
      </c>
      <c r="I472" s="4" t="s">
        <v>150</v>
      </c>
      <c r="J472" s="4" t="s">
        <v>151</v>
      </c>
      <c r="K472" s="5" t="s">
        <v>29</v>
      </c>
      <c r="L472" s="6">
        <v>0.64583333333333337</v>
      </c>
      <c r="M472" s="4" t="s">
        <v>30</v>
      </c>
      <c r="N472" s="4" t="s">
        <v>1448</v>
      </c>
      <c r="O472" s="4" t="s">
        <v>1449</v>
      </c>
      <c r="P472" s="5" t="s">
        <v>32</v>
      </c>
      <c r="Q472" s="7">
        <v>0.55208333333333337</v>
      </c>
      <c r="R472" s="4" t="s">
        <v>41</v>
      </c>
      <c r="S472" s="4" t="s">
        <v>553</v>
      </c>
      <c r="T472" s="4"/>
      <c r="U472" s="8"/>
      <c r="V472" s="8"/>
      <c r="W472">
        <v>75988454</v>
      </c>
      <c r="X472" t="s">
        <v>43</v>
      </c>
    </row>
    <row r="473" spans="1:24" ht="15.75" customHeight="1">
      <c r="A473" s="4" t="s">
        <v>21</v>
      </c>
      <c r="B473" s="4" t="s">
        <v>1452</v>
      </c>
      <c r="C473" s="4" t="s">
        <v>1446</v>
      </c>
      <c r="D473" s="4" t="s">
        <v>45</v>
      </c>
      <c r="E473" s="4" t="s">
        <v>1453</v>
      </c>
      <c r="F473" s="4" t="s">
        <v>1443</v>
      </c>
      <c r="G473" s="5">
        <v>10</v>
      </c>
      <c r="H473" s="4" t="s">
        <v>1116</v>
      </c>
      <c r="I473" s="4" t="s">
        <v>150</v>
      </c>
      <c r="J473" s="4" t="s">
        <v>151</v>
      </c>
      <c r="K473" s="5" t="s">
        <v>29</v>
      </c>
      <c r="L473" s="6">
        <v>0.64583333333333337</v>
      </c>
      <c r="M473" s="4" t="s">
        <v>30</v>
      </c>
      <c r="N473" s="4" t="s">
        <v>1448</v>
      </c>
      <c r="O473" s="4" t="s">
        <v>1449</v>
      </c>
      <c r="P473" s="5" t="s">
        <v>32</v>
      </c>
      <c r="Q473" s="7">
        <v>0.55208333333333337</v>
      </c>
      <c r="R473" s="4" t="s">
        <v>41</v>
      </c>
      <c r="S473" s="4" t="s">
        <v>553</v>
      </c>
      <c r="T473" s="4"/>
      <c r="U473" s="8"/>
      <c r="V473" s="8"/>
      <c r="W473">
        <v>75988454</v>
      </c>
      <c r="X473" t="s">
        <v>43</v>
      </c>
    </row>
    <row r="474" spans="1:24" ht="15.75" customHeight="1">
      <c r="A474" s="4" t="s">
        <v>21</v>
      </c>
      <c r="B474" s="4" t="s">
        <v>1454</v>
      </c>
      <c r="C474" s="4" t="s">
        <v>1454</v>
      </c>
      <c r="D474" s="4" t="s">
        <v>23</v>
      </c>
      <c r="E474" s="4" t="s">
        <v>1455</v>
      </c>
      <c r="F474" s="4" t="s">
        <v>1456</v>
      </c>
      <c r="G474" s="5">
        <v>47</v>
      </c>
      <c r="H474" s="4" t="s">
        <v>1116</v>
      </c>
      <c r="I474" s="4" t="s">
        <v>251</v>
      </c>
      <c r="J474" s="4" t="s">
        <v>252</v>
      </c>
      <c r="K474" s="5" t="s">
        <v>29</v>
      </c>
      <c r="L474" s="6">
        <v>0.50694444444444442</v>
      </c>
      <c r="M474" s="4" t="s">
        <v>30</v>
      </c>
      <c r="N474" s="4" t="s">
        <v>114</v>
      </c>
      <c r="O474" s="4" t="s">
        <v>185</v>
      </c>
      <c r="P474" s="5" t="s">
        <v>32</v>
      </c>
      <c r="Q474" s="7">
        <v>0.70138888888888884</v>
      </c>
      <c r="R474" s="4" t="s">
        <v>30</v>
      </c>
      <c r="S474" s="4" t="s">
        <v>553</v>
      </c>
      <c r="T474" s="4"/>
      <c r="U474" s="8"/>
      <c r="V474" s="8"/>
      <c r="W474">
        <v>75988461</v>
      </c>
      <c r="X474" t="s">
        <v>43</v>
      </c>
    </row>
    <row r="475" spans="1:24" ht="15.75" customHeight="1">
      <c r="A475" s="4" t="s">
        <v>21</v>
      </c>
      <c r="B475" s="4" t="s">
        <v>1457</v>
      </c>
      <c r="C475" s="4" t="s">
        <v>1454</v>
      </c>
      <c r="D475" s="4" t="s">
        <v>45</v>
      </c>
      <c r="E475" s="4" t="s">
        <v>1458</v>
      </c>
      <c r="F475" s="4" t="s">
        <v>1459</v>
      </c>
      <c r="G475" s="5">
        <v>45</v>
      </c>
      <c r="H475" s="4" t="s">
        <v>1116</v>
      </c>
      <c r="I475" s="4" t="s">
        <v>251</v>
      </c>
      <c r="J475" s="4" t="s">
        <v>252</v>
      </c>
      <c r="K475" s="5" t="s">
        <v>29</v>
      </c>
      <c r="L475" s="6">
        <v>0.50694444444444442</v>
      </c>
      <c r="M475" s="4" t="s">
        <v>30</v>
      </c>
      <c r="N475" s="4" t="s">
        <v>114</v>
      </c>
      <c r="O475" s="4" t="s">
        <v>185</v>
      </c>
      <c r="P475" s="5" t="s">
        <v>32</v>
      </c>
      <c r="Q475" s="7">
        <v>0.70138888888888884</v>
      </c>
      <c r="R475" s="4" t="s">
        <v>30</v>
      </c>
      <c r="S475" s="4" t="s">
        <v>553</v>
      </c>
      <c r="T475" s="4"/>
      <c r="U475" s="8"/>
      <c r="V475" s="8"/>
      <c r="W475">
        <v>75988461</v>
      </c>
      <c r="X475" t="s">
        <v>43</v>
      </c>
    </row>
    <row r="476" spans="1:24" ht="15.75" customHeight="1">
      <c r="A476" s="4" t="s">
        <v>21</v>
      </c>
      <c r="B476" s="4" t="s">
        <v>1460</v>
      </c>
      <c r="C476" s="4" t="s">
        <v>1460</v>
      </c>
      <c r="D476" s="4" t="s">
        <v>45</v>
      </c>
      <c r="E476" s="4" t="s">
        <v>1461</v>
      </c>
      <c r="F476" s="4" t="s">
        <v>1462</v>
      </c>
      <c r="G476" s="5">
        <v>63</v>
      </c>
      <c r="H476" s="4" t="s">
        <v>1116</v>
      </c>
      <c r="I476" s="4" t="s">
        <v>114</v>
      </c>
      <c r="J476" s="4" t="s">
        <v>115</v>
      </c>
      <c r="K476" s="5" t="s">
        <v>472</v>
      </c>
      <c r="L476" s="6">
        <v>0.625</v>
      </c>
      <c r="M476" s="4" t="s">
        <v>30</v>
      </c>
      <c r="N476" s="4" t="s">
        <v>114</v>
      </c>
      <c r="O476" s="4" t="s">
        <v>185</v>
      </c>
      <c r="P476" s="5" t="s">
        <v>32</v>
      </c>
      <c r="Q476" s="7">
        <v>0.70138888888888884</v>
      </c>
      <c r="R476" s="4" t="s">
        <v>30</v>
      </c>
      <c r="S476" s="4" t="s">
        <v>553</v>
      </c>
      <c r="T476" s="4"/>
      <c r="U476" s="8"/>
      <c r="V476" s="8"/>
      <c r="W476">
        <v>75988476</v>
      </c>
      <c r="X476" t="s">
        <v>61</v>
      </c>
    </row>
    <row r="477" spans="1:24" ht="15.75" customHeight="1">
      <c r="A477" s="4" t="s">
        <v>21</v>
      </c>
      <c r="B477" s="4" t="s">
        <v>1463</v>
      </c>
      <c r="C477" s="4" t="s">
        <v>1460</v>
      </c>
      <c r="D477" s="4" t="s">
        <v>45</v>
      </c>
      <c r="E477" s="4" t="s">
        <v>1464</v>
      </c>
      <c r="F477" s="4" t="s">
        <v>583</v>
      </c>
      <c r="G477" s="5">
        <v>59</v>
      </c>
      <c r="H477" s="4" t="s">
        <v>1116</v>
      </c>
      <c r="I477" s="4" t="s">
        <v>114</v>
      </c>
      <c r="J477" s="4" t="s">
        <v>115</v>
      </c>
      <c r="K477" s="5" t="s">
        <v>472</v>
      </c>
      <c r="L477" s="6">
        <v>0.625</v>
      </c>
      <c r="M477" s="4" t="s">
        <v>30</v>
      </c>
      <c r="N477" s="4" t="s">
        <v>114</v>
      </c>
      <c r="O477" s="4" t="s">
        <v>185</v>
      </c>
      <c r="P477" s="5" t="s">
        <v>32</v>
      </c>
      <c r="Q477" s="7">
        <v>0.70138888888888884</v>
      </c>
      <c r="R477" s="4" t="s">
        <v>30</v>
      </c>
      <c r="S477" s="4" t="s">
        <v>553</v>
      </c>
      <c r="T477" s="4"/>
      <c r="U477" s="8"/>
      <c r="V477" s="8"/>
      <c r="W477">
        <v>75988476</v>
      </c>
      <c r="X477" t="s">
        <v>61</v>
      </c>
    </row>
    <row r="478" spans="1:24" ht="15.75" customHeight="1">
      <c r="A478" s="4" t="s">
        <v>21</v>
      </c>
      <c r="B478" s="4" t="s">
        <v>1465</v>
      </c>
      <c r="C478" s="4" t="s">
        <v>1465</v>
      </c>
      <c r="D478" s="4" t="s">
        <v>45</v>
      </c>
      <c r="E478" s="4" t="s">
        <v>1466</v>
      </c>
      <c r="F478" s="4" t="s">
        <v>1467</v>
      </c>
      <c r="G478" s="5">
        <v>63</v>
      </c>
      <c r="H478" s="4" t="s">
        <v>1116</v>
      </c>
      <c r="I478" s="4" t="s">
        <v>114</v>
      </c>
      <c r="J478" s="4" t="s">
        <v>115</v>
      </c>
      <c r="K478" s="5" t="s">
        <v>299</v>
      </c>
      <c r="L478" s="6">
        <v>0.625</v>
      </c>
      <c r="M478" s="4" t="s">
        <v>30</v>
      </c>
      <c r="N478" s="4" t="s">
        <v>114</v>
      </c>
      <c r="O478" s="4" t="s">
        <v>185</v>
      </c>
      <c r="P478" s="5" t="s">
        <v>32</v>
      </c>
      <c r="Q478" s="7">
        <v>0.70138888888888884</v>
      </c>
      <c r="R478" s="4" t="s">
        <v>30</v>
      </c>
      <c r="S478" s="4" t="s">
        <v>553</v>
      </c>
      <c r="T478" s="4"/>
      <c r="U478" s="8"/>
      <c r="V478" s="8"/>
      <c r="W478">
        <v>75988500</v>
      </c>
      <c r="X478" t="s">
        <v>61</v>
      </c>
    </row>
    <row r="479" spans="1:24" ht="15.75" customHeight="1">
      <c r="A479" s="4" t="s">
        <v>21</v>
      </c>
      <c r="B479" s="4" t="s">
        <v>1468</v>
      </c>
      <c r="C479" s="4" t="s">
        <v>1465</v>
      </c>
      <c r="D479" s="4" t="s">
        <v>45</v>
      </c>
      <c r="E479" s="4" t="s">
        <v>1469</v>
      </c>
      <c r="F479" s="4" t="s">
        <v>1470</v>
      </c>
      <c r="G479" s="5">
        <v>23</v>
      </c>
      <c r="H479" s="4" t="s">
        <v>1116</v>
      </c>
      <c r="I479" s="4" t="s">
        <v>157</v>
      </c>
      <c r="J479" s="4" t="s">
        <v>158</v>
      </c>
      <c r="K479" s="5" t="s">
        <v>29</v>
      </c>
      <c r="L479" s="6">
        <v>0.58680555555555558</v>
      </c>
      <c r="M479" s="4" t="s">
        <v>30</v>
      </c>
      <c r="N479" s="4" t="s">
        <v>157</v>
      </c>
      <c r="O479" s="4" t="s">
        <v>490</v>
      </c>
      <c r="P479" s="5" t="s">
        <v>1471</v>
      </c>
      <c r="Q479" s="7">
        <v>0.56944444444444442</v>
      </c>
      <c r="R479" s="4" t="s">
        <v>30</v>
      </c>
      <c r="S479" s="4" t="s">
        <v>553</v>
      </c>
      <c r="T479" s="4"/>
      <c r="U479" s="8"/>
      <c r="V479" s="8"/>
      <c r="W479">
        <v>75988500</v>
      </c>
      <c r="X479" t="s">
        <v>61</v>
      </c>
    </row>
    <row r="480" spans="1:24" ht="15.75" customHeight="1">
      <c r="A480" s="4" t="s">
        <v>21</v>
      </c>
      <c r="B480" s="4" t="s">
        <v>1472</v>
      </c>
      <c r="C480" s="4" t="s">
        <v>1465</v>
      </c>
      <c r="D480" s="4" t="s">
        <v>45</v>
      </c>
      <c r="E480" s="4" t="s">
        <v>1473</v>
      </c>
      <c r="F480" s="4" t="s">
        <v>1474</v>
      </c>
      <c r="G480" s="5">
        <v>8</v>
      </c>
      <c r="H480" s="4" t="s">
        <v>1116</v>
      </c>
      <c r="I480" s="4" t="s">
        <v>114</v>
      </c>
      <c r="J480" s="4" t="s">
        <v>115</v>
      </c>
      <c r="K480" s="5" t="s">
        <v>472</v>
      </c>
      <c r="L480" s="6">
        <v>0.625</v>
      </c>
      <c r="M480" s="4" t="s">
        <v>30</v>
      </c>
      <c r="N480" s="4" t="s">
        <v>114</v>
      </c>
      <c r="O480" s="4" t="s">
        <v>185</v>
      </c>
      <c r="P480" s="5" t="s">
        <v>32</v>
      </c>
      <c r="Q480" s="7">
        <v>0.70138888888888884</v>
      </c>
      <c r="R480" s="4" t="s">
        <v>30</v>
      </c>
      <c r="S480" s="4" t="s">
        <v>553</v>
      </c>
      <c r="T480" s="4"/>
      <c r="U480" s="8"/>
      <c r="V480" s="8"/>
      <c r="W480">
        <v>75988500</v>
      </c>
      <c r="X480" t="s">
        <v>61</v>
      </c>
    </row>
    <row r="481" spans="1:24" ht="15.75" customHeight="1">
      <c r="A481" s="4" t="s">
        <v>21</v>
      </c>
      <c r="B481" s="4" t="s">
        <v>1475</v>
      </c>
      <c r="C481" s="4" t="s">
        <v>1465</v>
      </c>
      <c r="D481" s="4" t="s">
        <v>23</v>
      </c>
      <c r="E481" s="4" t="s">
        <v>1476</v>
      </c>
      <c r="F481" s="4" t="s">
        <v>1470</v>
      </c>
      <c r="G481" s="5">
        <v>59</v>
      </c>
      <c r="H481" s="4" t="s">
        <v>1116</v>
      </c>
      <c r="I481" s="4" t="s">
        <v>114</v>
      </c>
      <c r="J481" s="4" t="s">
        <v>115</v>
      </c>
      <c r="K481" s="5" t="s">
        <v>299</v>
      </c>
      <c r="L481" s="6">
        <v>0.625</v>
      </c>
      <c r="M481" s="4" t="s">
        <v>30</v>
      </c>
      <c r="N481" s="4" t="s">
        <v>114</v>
      </c>
      <c r="O481" s="4" t="s">
        <v>185</v>
      </c>
      <c r="P481" s="5" t="s">
        <v>1471</v>
      </c>
      <c r="Q481" s="7">
        <v>0.70138888888888884</v>
      </c>
      <c r="R481" s="4" t="s">
        <v>30</v>
      </c>
      <c r="S481" s="4" t="s">
        <v>553</v>
      </c>
      <c r="T481" s="4"/>
      <c r="U481" s="8"/>
      <c r="V481" s="8"/>
      <c r="W481">
        <v>75988515</v>
      </c>
      <c r="X481" t="s">
        <v>61</v>
      </c>
    </row>
    <row r="482" spans="1:24" ht="15.75" customHeight="1">
      <c r="A482" s="4" t="s">
        <v>21</v>
      </c>
      <c r="B482" s="4" t="s">
        <v>1477</v>
      </c>
      <c r="C482" s="4" t="s">
        <v>1465</v>
      </c>
      <c r="D482" s="4" t="s">
        <v>23</v>
      </c>
      <c r="E482" s="4" t="s">
        <v>1478</v>
      </c>
      <c r="F482" s="4" t="s">
        <v>1470</v>
      </c>
      <c r="G482" s="5">
        <v>20</v>
      </c>
      <c r="H482" s="4" t="s">
        <v>1116</v>
      </c>
      <c r="I482" s="4" t="s">
        <v>114</v>
      </c>
      <c r="J482" s="4" t="s">
        <v>115</v>
      </c>
      <c r="K482" s="5" t="s">
        <v>299</v>
      </c>
      <c r="L482" s="6">
        <v>0.625</v>
      </c>
      <c r="M482" s="4" t="s">
        <v>30</v>
      </c>
      <c r="N482" s="4" t="s">
        <v>114</v>
      </c>
      <c r="O482" s="4" t="s">
        <v>185</v>
      </c>
      <c r="P482" s="5" t="s">
        <v>32</v>
      </c>
      <c r="Q482" s="7">
        <v>0.70138888888888884</v>
      </c>
      <c r="R482" s="4" t="s">
        <v>30</v>
      </c>
      <c r="S482" s="4" t="s">
        <v>553</v>
      </c>
      <c r="T482" s="4"/>
      <c r="U482" s="8"/>
      <c r="V482" s="8"/>
      <c r="W482">
        <v>75988515</v>
      </c>
      <c r="X482" t="s">
        <v>61</v>
      </c>
    </row>
    <row r="483" spans="1:24" ht="15.75" customHeight="1">
      <c r="A483" s="4" t="s">
        <v>21</v>
      </c>
      <c r="B483" s="4" t="s">
        <v>1479</v>
      </c>
      <c r="C483" s="4" t="s">
        <v>1465</v>
      </c>
      <c r="D483" s="4" t="s">
        <v>45</v>
      </c>
      <c r="E483" s="4" t="s">
        <v>1480</v>
      </c>
      <c r="F483" s="4" t="s">
        <v>412</v>
      </c>
      <c r="G483" s="5">
        <v>9</v>
      </c>
      <c r="H483" s="4" t="s">
        <v>1116</v>
      </c>
      <c r="I483" s="4" t="s">
        <v>114</v>
      </c>
      <c r="J483" s="4" t="s">
        <v>115</v>
      </c>
      <c r="K483" s="5" t="s">
        <v>472</v>
      </c>
      <c r="L483" s="6">
        <v>0.625</v>
      </c>
      <c r="M483" s="4" t="s">
        <v>30</v>
      </c>
      <c r="N483" s="4" t="s">
        <v>114</v>
      </c>
      <c r="O483" s="4" t="s">
        <v>185</v>
      </c>
      <c r="P483" s="5" t="s">
        <v>32</v>
      </c>
      <c r="Q483" s="7">
        <v>0.70138888888888884</v>
      </c>
      <c r="R483" s="4" t="s">
        <v>30</v>
      </c>
      <c r="S483" s="4" t="s">
        <v>553</v>
      </c>
      <c r="T483" s="4"/>
      <c r="U483" s="8"/>
      <c r="V483" s="8"/>
      <c r="W483">
        <v>75988515</v>
      </c>
      <c r="X483" t="s">
        <v>61</v>
      </c>
    </row>
    <row r="484" spans="1:24" ht="15.75" customHeight="1">
      <c r="A484" s="4" t="s">
        <v>21</v>
      </c>
      <c r="B484" s="4" t="s">
        <v>1481</v>
      </c>
      <c r="C484" s="4" t="s">
        <v>1481</v>
      </c>
      <c r="D484" s="4" t="s">
        <v>45</v>
      </c>
      <c r="E484" s="4" t="s">
        <v>1482</v>
      </c>
      <c r="F484" s="4" t="s">
        <v>412</v>
      </c>
      <c r="G484" s="5">
        <v>38</v>
      </c>
      <c r="H484" s="4" t="s">
        <v>1116</v>
      </c>
      <c r="I484" s="4" t="s">
        <v>114</v>
      </c>
      <c r="J484" s="4" t="s">
        <v>115</v>
      </c>
      <c r="K484" s="5" t="s">
        <v>472</v>
      </c>
      <c r="L484" s="6">
        <v>0.625</v>
      </c>
      <c r="M484" s="4" t="s">
        <v>30</v>
      </c>
      <c r="N484" s="4" t="s">
        <v>114</v>
      </c>
      <c r="O484" s="4" t="s">
        <v>185</v>
      </c>
      <c r="P484" s="5" t="s">
        <v>32</v>
      </c>
      <c r="Q484" s="7">
        <v>0.70138888888888884</v>
      </c>
      <c r="R484" s="4" t="s">
        <v>30</v>
      </c>
      <c r="S484" s="4" t="s">
        <v>553</v>
      </c>
      <c r="T484" s="4"/>
      <c r="U484" s="8"/>
      <c r="V484" s="8"/>
      <c r="W484">
        <v>75988531</v>
      </c>
      <c r="X484" t="s">
        <v>43</v>
      </c>
    </row>
    <row r="485" spans="1:24" ht="15.75" customHeight="1">
      <c r="A485" s="4" t="s">
        <v>21</v>
      </c>
      <c r="B485" s="4" t="s">
        <v>1483</v>
      </c>
      <c r="C485" s="4" t="s">
        <v>1481</v>
      </c>
      <c r="D485" s="4" t="s">
        <v>23</v>
      </c>
      <c r="E485" s="4" t="s">
        <v>1484</v>
      </c>
      <c r="F485" s="4" t="s">
        <v>1474</v>
      </c>
      <c r="G485" s="5">
        <v>37</v>
      </c>
      <c r="H485" s="4" t="s">
        <v>1116</v>
      </c>
      <c r="I485" s="4" t="s">
        <v>114</v>
      </c>
      <c r="J485" s="4" t="s">
        <v>115</v>
      </c>
      <c r="K485" s="5" t="s">
        <v>472</v>
      </c>
      <c r="L485" s="6">
        <v>0.625</v>
      </c>
      <c r="M485" s="4" t="s">
        <v>30</v>
      </c>
      <c r="N485" s="4" t="s">
        <v>114</v>
      </c>
      <c r="O485" s="4" t="s">
        <v>185</v>
      </c>
      <c r="P485" s="5" t="s">
        <v>32</v>
      </c>
      <c r="Q485" s="7">
        <v>0.70138888888888884</v>
      </c>
      <c r="R485" s="4" t="s">
        <v>30</v>
      </c>
      <c r="S485" s="4" t="s">
        <v>553</v>
      </c>
      <c r="T485" s="4"/>
      <c r="U485" s="8"/>
      <c r="V485" s="8"/>
      <c r="W485">
        <v>75988531</v>
      </c>
      <c r="X485" t="s">
        <v>43</v>
      </c>
    </row>
    <row r="486" spans="1:24" ht="15.75" customHeight="1">
      <c r="A486" s="4" t="s">
        <v>21</v>
      </c>
      <c r="B486" s="4" t="s">
        <v>1485</v>
      </c>
      <c r="C486" s="4" t="s">
        <v>1481</v>
      </c>
      <c r="D486" s="4" t="s">
        <v>23</v>
      </c>
      <c r="E486" s="4" t="s">
        <v>1486</v>
      </c>
      <c r="F486" s="4" t="s">
        <v>1474</v>
      </c>
      <c r="G486" s="5">
        <v>7</v>
      </c>
      <c r="H486" s="4" t="s">
        <v>1116</v>
      </c>
      <c r="I486" s="4" t="s">
        <v>114</v>
      </c>
      <c r="J486" s="4" t="s">
        <v>115</v>
      </c>
      <c r="K486" s="5" t="s">
        <v>472</v>
      </c>
      <c r="L486" s="6">
        <v>0.625</v>
      </c>
      <c r="M486" s="4" t="s">
        <v>30</v>
      </c>
      <c r="N486" s="4" t="s">
        <v>114</v>
      </c>
      <c r="O486" s="4" t="s">
        <v>185</v>
      </c>
      <c r="P486" s="5" t="s">
        <v>32</v>
      </c>
      <c r="Q486" s="7">
        <v>0.70138888888888884</v>
      </c>
      <c r="R486" s="4" t="s">
        <v>30</v>
      </c>
      <c r="S486" s="4" t="s">
        <v>553</v>
      </c>
      <c r="T486" s="4"/>
      <c r="U486" s="8"/>
      <c r="V486" s="8"/>
      <c r="W486">
        <v>75988531</v>
      </c>
      <c r="X486" t="s">
        <v>43</v>
      </c>
    </row>
    <row r="487" spans="1:24" ht="15.75" customHeight="1">
      <c r="A487" s="4" t="s">
        <v>21</v>
      </c>
      <c r="B487" s="4" t="s">
        <v>1487</v>
      </c>
      <c r="C487" s="4" t="s">
        <v>1487</v>
      </c>
      <c r="D487" s="4" t="s">
        <v>45</v>
      </c>
      <c r="E487" s="4" t="s">
        <v>1488</v>
      </c>
      <c r="F487" s="4" t="s">
        <v>247</v>
      </c>
      <c r="G487" s="5">
        <v>50</v>
      </c>
      <c r="H487" s="4" t="s">
        <v>1116</v>
      </c>
      <c r="I487" s="4" t="s">
        <v>114</v>
      </c>
      <c r="J487" s="4" t="s">
        <v>184</v>
      </c>
      <c r="K487" s="5" t="s">
        <v>29</v>
      </c>
      <c r="L487" s="6">
        <v>0.18055555555555555</v>
      </c>
      <c r="M487" s="4" t="s">
        <v>30</v>
      </c>
      <c r="N487" s="4" t="s">
        <v>114</v>
      </c>
      <c r="O487" s="4" t="s">
        <v>185</v>
      </c>
      <c r="P487" s="5" t="s">
        <v>32</v>
      </c>
      <c r="Q487" s="7">
        <v>0.70138888888888884</v>
      </c>
      <c r="R487" s="4" t="s">
        <v>30</v>
      </c>
      <c r="S487" s="4" t="s">
        <v>553</v>
      </c>
      <c r="T487" s="4"/>
      <c r="U487" s="8"/>
      <c r="V487" s="8"/>
      <c r="W487">
        <v>75988610</v>
      </c>
      <c r="X487" t="s">
        <v>43</v>
      </c>
    </row>
    <row r="488" spans="1:24" ht="15.75" customHeight="1">
      <c r="A488" s="4" t="s">
        <v>21</v>
      </c>
      <c r="B488" s="4" t="s">
        <v>1489</v>
      </c>
      <c r="C488" s="4" t="s">
        <v>1487</v>
      </c>
      <c r="D488" s="4" t="s">
        <v>23</v>
      </c>
      <c r="E488" s="4" t="s">
        <v>1490</v>
      </c>
      <c r="F488" s="4" t="s">
        <v>247</v>
      </c>
      <c r="G488" s="5">
        <v>52</v>
      </c>
      <c r="H488" s="4" t="s">
        <v>1116</v>
      </c>
      <c r="I488" s="4" t="s">
        <v>114</v>
      </c>
      <c r="J488" s="4" t="s">
        <v>184</v>
      </c>
      <c r="K488" s="5" t="s">
        <v>29</v>
      </c>
      <c r="L488" s="6">
        <v>0.18055555555555555</v>
      </c>
      <c r="M488" s="4" t="s">
        <v>30</v>
      </c>
      <c r="N488" s="4" t="s">
        <v>114</v>
      </c>
      <c r="O488" s="4" t="s">
        <v>185</v>
      </c>
      <c r="P488" s="5" t="s">
        <v>32</v>
      </c>
      <c r="Q488" s="7">
        <v>0.70138888888888884</v>
      </c>
      <c r="R488" s="4" t="s">
        <v>30</v>
      </c>
      <c r="S488" s="4" t="s">
        <v>553</v>
      </c>
      <c r="T488" s="4"/>
      <c r="U488" s="8"/>
      <c r="V488" s="8"/>
      <c r="W488">
        <v>75988610</v>
      </c>
      <c r="X488" t="s">
        <v>43</v>
      </c>
    </row>
    <row r="489" spans="1:24" ht="15.75" customHeight="1">
      <c r="A489" s="4" t="s">
        <v>21</v>
      </c>
      <c r="B489" s="4" t="s">
        <v>1491</v>
      </c>
      <c r="C489" s="4" t="s">
        <v>1491</v>
      </c>
      <c r="D489" s="4" t="s">
        <v>23</v>
      </c>
      <c r="E489" s="4" t="s">
        <v>1492</v>
      </c>
      <c r="F489" s="4" t="s">
        <v>412</v>
      </c>
      <c r="G489" s="5">
        <v>42</v>
      </c>
      <c r="H489" s="4" t="s">
        <v>1116</v>
      </c>
      <c r="I489" s="4" t="s">
        <v>114</v>
      </c>
      <c r="J489" s="4" t="s">
        <v>115</v>
      </c>
      <c r="K489" s="5" t="s">
        <v>472</v>
      </c>
      <c r="L489" s="6">
        <v>0.625</v>
      </c>
      <c r="M489" s="4" t="s">
        <v>30</v>
      </c>
      <c r="N489" s="4" t="s">
        <v>114</v>
      </c>
      <c r="O489" s="4" t="s">
        <v>185</v>
      </c>
      <c r="P489" s="5" t="s">
        <v>32</v>
      </c>
      <c r="Q489" s="7">
        <v>0.70138888888888884</v>
      </c>
      <c r="R489" s="4" t="s">
        <v>30</v>
      </c>
      <c r="S489" s="4" t="s">
        <v>553</v>
      </c>
      <c r="T489" s="4" t="s">
        <v>871</v>
      </c>
      <c r="U489" s="8"/>
      <c r="V489" s="8"/>
      <c r="W489">
        <v>75988641</v>
      </c>
      <c r="X489" t="s">
        <v>43</v>
      </c>
    </row>
    <row r="490" spans="1:24" ht="15.75" customHeight="1">
      <c r="A490" s="4" t="s">
        <v>21</v>
      </c>
      <c r="B490" s="4" t="s">
        <v>1493</v>
      </c>
      <c r="C490" s="4" t="s">
        <v>1491</v>
      </c>
      <c r="D490" s="4" t="s">
        <v>45</v>
      </c>
      <c r="E490" s="4" t="s">
        <v>1494</v>
      </c>
      <c r="F490" s="4" t="s">
        <v>977</v>
      </c>
      <c r="G490" s="5">
        <v>40</v>
      </c>
      <c r="H490" s="4" t="s">
        <v>1116</v>
      </c>
      <c r="I490" s="4" t="s">
        <v>114</v>
      </c>
      <c r="J490" s="4" t="s">
        <v>115</v>
      </c>
      <c r="K490" s="5" t="s">
        <v>472</v>
      </c>
      <c r="L490" s="6">
        <v>0.625</v>
      </c>
      <c r="M490" s="4" t="s">
        <v>30</v>
      </c>
      <c r="N490" s="4" t="s">
        <v>114</v>
      </c>
      <c r="O490" s="4" t="s">
        <v>185</v>
      </c>
      <c r="P490" s="5" t="s">
        <v>32</v>
      </c>
      <c r="Q490" s="7">
        <v>0.70138888888888884</v>
      </c>
      <c r="R490" s="4" t="s">
        <v>30</v>
      </c>
      <c r="S490" s="4" t="s">
        <v>553</v>
      </c>
      <c r="T490" s="4"/>
      <c r="U490" s="8"/>
      <c r="V490" s="8"/>
      <c r="W490">
        <v>75988641</v>
      </c>
      <c r="X490" t="s">
        <v>43</v>
      </c>
    </row>
    <row r="491" spans="1:24" ht="15.75" customHeight="1">
      <c r="A491" s="4" t="s">
        <v>21</v>
      </c>
      <c r="B491" s="4" t="s">
        <v>1495</v>
      </c>
      <c r="C491" s="4" t="s">
        <v>1491</v>
      </c>
      <c r="D491" s="4" t="s">
        <v>23</v>
      </c>
      <c r="E491" s="4" t="s">
        <v>1496</v>
      </c>
      <c r="F491" s="4" t="s">
        <v>412</v>
      </c>
      <c r="G491" s="5">
        <v>6</v>
      </c>
      <c r="H491" s="4" t="s">
        <v>1116</v>
      </c>
      <c r="I491" s="4" t="s">
        <v>114</v>
      </c>
      <c r="J491" s="4" t="s">
        <v>115</v>
      </c>
      <c r="K491" s="5" t="s">
        <v>472</v>
      </c>
      <c r="L491" s="6">
        <v>0.625</v>
      </c>
      <c r="M491" s="4" t="s">
        <v>30</v>
      </c>
      <c r="N491" s="4" t="s">
        <v>114</v>
      </c>
      <c r="O491" s="4" t="s">
        <v>185</v>
      </c>
      <c r="P491" s="5" t="s">
        <v>32</v>
      </c>
      <c r="Q491" s="7">
        <v>0.70138888888888884</v>
      </c>
      <c r="R491" s="4" t="s">
        <v>30</v>
      </c>
      <c r="S491" s="4" t="s">
        <v>553</v>
      </c>
      <c r="T491" s="4"/>
      <c r="U491" s="8"/>
      <c r="V491" s="8"/>
      <c r="W491">
        <v>75988641</v>
      </c>
      <c r="X491" t="s">
        <v>43</v>
      </c>
    </row>
    <row r="492" spans="1:24" ht="15.75" customHeight="1">
      <c r="A492" s="4" t="s">
        <v>21</v>
      </c>
      <c r="B492" s="4" t="s">
        <v>1497</v>
      </c>
      <c r="C492" s="4" t="s">
        <v>1497</v>
      </c>
      <c r="D492" s="4" t="s">
        <v>45</v>
      </c>
      <c r="E492" s="4" t="s">
        <v>1498</v>
      </c>
      <c r="F492" s="4" t="s">
        <v>462</v>
      </c>
      <c r="G492" s="5">
        <v>31</v>
      </c>
      <c r="H492" s="4" t="s">
        <v>1116</v>
      </c>
      <c r="I492" s="4" t="s">
        <v>114</v>
      </c>
      <c r="J492" s="4" t="s">
        <v>115</v>
      </c>
      <c r="K492" s="5" t="s">
        <v>472</v>
      </c>
      <c r="L492" s="6">
        <v>0.625</v>
      </c>
      <c r="M492" s="4" t="s">
        <v>30</v>
      </c>
      <c r="N492" s="4" t="s">
        <v>114</v>
      </c>
      <c r="O492" s="4" t="s">
        <v>185</v>
      </c>
      <c r="P492" s="5" t="s">
        <v>32</v>
      </c>
      <c r="Q492" s="7">
        <v>0.70138888888888884</v>
      </c>
      <c r="R492" s="4" t="s">
        <v>30</v>
      </c>
      <c r="S492" s="4" t="s">
        <v>553</v>
      </c>
      <c r="T492" s="4"/>
      <c r="U492" s="8"/>
      <c r="V492" s="8"/>
      <c r="W492">
        <v>75988651</v>
      </c>
      <c r="X492" t="s">
        <v>43</v>
      </c>
    </row>
    <row r="493" spans="1:24" ht="15.75" customHeight="1">
      <c r="A493" s="4" t="s">
        <v>21</v>
      </c>
      <c r="B493" s="4" t="s">
        <v>1499</v>
      </c>
      <c r="C493" s="4" t="s">
        <v>1497</v>
      </c>
      <c r="D493" s="4" t="s">
        <v>45</v>
      </c>
      <c r="E493" s="4" t="s">
        <v>1500</v>
      </c>
      <c r="F493" s="4" t="s">
        <v>1501</v>
      </c>
      <c r="G493" s="4"/>
      <c r="H493" s="4" t="s">
        <v>1116</v>
      </c>
      <c r="I493" s="4" t="s">
        <v>114</v>
      </c>
      <c r="J493" s="4" t="s">
        <v>115</v>
      </c>
      <c r="K493" s="5" t="s">
        <v>472</v>
      </c>
      <c r="L493" s="6">
        <v>0.625</v>
      </c>
      <c r="M493" s="4" t="s">
        <v>30</v>
      </c>
      <c r="N493" s="4" t="s">
        <v>114</v>
      </c>
      <c r="O493" s="4" t="s">
        <v>185</v>
      </c>
      <c r="P493" s="5" t="s">
        <v>32</v>
      </c>
      <c r="Q493" s="7">
        <v>0.70138888888888884</v>
      </c>
      <c r="R493" s="4" t="s">
        <v>30</v>
      </c>
      <c r="S493" s="4" t="s">
        <v>553</v>
      </c>
      <c r="T493" s="4"/>
      <c r="U493" s="8"/>
      <c r="V493" s="8"/>
      <c r="W493">
        <v>75988651</v>
      </c>
      <c r="X493" t="s">
        <v>43</v>
      </c>
    </row>
    <row r="494" spans="1:24" ht="15.75" customHeight="1">
      <c r="A494" s="4" t="s">
        <v>21</v>
      </c>
      <c r="B494" s="4" t="s">
        <v>1502</v>
      </c>
      <c r="C494" s="4" t="s">
        <v>1502</v>
      </c>
      <c r="D494" s="4" t="s">
        <v>45</v>
      </c>
      <c r="E494" s="4" t="s">
        <v>1503</v>
      </c>
      <c r="F494" s="4" t="s">
        <v>1504</v>
      </c>
      <c r="G494" s="5">
        <v>62</v>
      </c>
      <c r="H494" s="4" t="s">
        <v>1505</v>
      </c>
      <c r="I494" s="4" t="s">
        <v>59</v>
      </c>
      <c r="J494" s="4" t="s">
        <v>65</v>
      </c>
      <c r="K494" s="5" t="s">
        <v>29</v>
      </c>
      <c r="L494" s="6">
        <v>0.72916666666666663</v>
      </c>
      <c r="M494" s="4" t="s">
        <v>30</v>
      </c>
      <c r="N494" s="4" t="s">
        <v>59</v>
      </c>
      <c r="O494" s="4" t="s">
        <v>78</v>
      </c>
      <c r="P494" s="5" t="s">
        <v>32</v>
      </c>
      <c r="Q494" s="7">
        <v>0.79513888888888884</v>
      </c>
      <c r="R494" s="4" t="s">
        <v>30</v>
      </c>
      <c r="S494" s="4" t="s">
        <v>33</v>
      </c>
      <c r="T494" s="4"/>
      <c r="U494" s="8"/>
      <c r="V494" s="8"/>
      <c r="W494">
        <v>15262332</v>
      </c>
      <c r="X494" t="s">
        <v>61</v>
      </c>
    </row>
    <row r="495" spans="1:24" ht="15.75" customHeight="1">
      <c r="A495" s="4" t="s">
        <v>21</v>
      </c>
      <c r="B495" s="4" t="s">
        <v>1506</v>
      </c>
      <c r="C495" s="4" t="s">
        <v>1502</v>
      </c>
      <c r="D495" s="4" t="s">
        <v>45</v>
      </c>
      <c r="E495" s="4" t="s">
        <v>1357</v>
      </c>
      <c r="F495" s="4" t="s">
        <v>1507</v>
      </c>
      <c r="G495" s="5">
        <v>30</v>
      </c>
      <c r="H495" s="4" t="s">
        <v>1505</v>
      </c>
      <c r="I495" s="4" t="s">
        <v>59</v>
      </c>
      <c r="J495" s="4" t="s">
        <v>65</v>
      </c>
      <c r="K495" s="5" t="s">
        <v>29</v>
      </c>
      <c r="L495" s="6">
        <v>0.72916666666666663</v>
      </c>
      <c r="M495" s="4" t="s">
        <v>30</v>
      </c>
      <c r="N495" s="4" t="s">
        <v>59</v>
      </c>
      <c r="O495" s="4" t="s">
        <v>78</v>
      </c>
      <c r="P495" s="5" t="s">
        <v>32</v>
      </c>
      <c r="Q495" s="7">
        <v>0.79513888888888884</v>
      </c>
      <c r="R495" s="4" t="s">
        <v>30</v>
      </c>
      <c r="S495" s="4" t="s">
        <v>33</v>
      </c>
      <c r="T495" s="4"/>
      <c r="U495" s="8"/>
      <c r="V495" s="8"/>
      <c r="W495">
        <v>15262332</v>
      </c>
      <c r="X495" t="s">
        <v>61</v>
      </c>
    </row>
    <row r="496" spans="1:24" ht="15.75" customHeight="1">
      <c r="A496" s="4" t="s">
        <v>21</v>
      </c>
      <c r="B496" s="4" t="s">
        <v>1508</v>
      </c>
      <c r="C496" s="4" t="s">
        <v>1502</v>
      </c>
      <c r="D496" s="4" t="s">
        <v>45</v>
      </c>
      <c r="E496" s="4" t="s">
        <v>1509</v>
      </c>
      <c r="F496" s="4" t="s">
        <v>1510</v>
      </c>
      <c r="G496" s="5">
        <v>40</v>
      </c>
      <c r="H496" s="4" t="s">
        <v>1505</v>
      </c>
      <c r="I496" s="4" t="s">
        <v>59</v>
      </c>
      <c r="J496" s="4" t="s">
        <v>65</v>
      </c>
      <c r="K496" s="5" t="s">
        <v>29</v>
      </c>
      <c r="L496" s="6">
        <v>0.72916666666666663</v>
      </c>
      <c r="M496" s="4" t="s">
        <v>30</v>
      </c>
      <c r="N496" s="4" t="s">
        <v>59</v>
      </c>
      <c r="O496" s="4" t="s">
        <v>78</v>
      </c>
      <c r="P496" s="5" t="s">
        <v>32</v>
      </c>
      <c r="Q496" s="7">
        <v>0.79513888888888884</v>
      </c>
      <c r="R496" s="4" t="s">
        <v>30</v>
      </c>
      <c r="S496" s="4" t="s">
        <v>33</v>
      </c>
      <c r="T496" s="4"/>
      <c r="U496" s="8"/>
      <c r="V496" s="8"/>
      <c r="W496">
        <v>15262333</v>
      </c>
      <c r="X496" t="s">
        <v>35</v>
      </c>
    </row>
    <row r="497" spans="1:24" ht="15.75" customHeight="1">
      <c r="A497" s="4" t="s">
        <v>21</v>
      </c>
      <c r="B497" s="4" t="s">
        <v>1511</v>
      </c>
      <c r="C497" s="4" t="s">
        <v>1502</v>
      </c>
      <c r="D497" s="4" t="s">
        <v>45</v>
      </c>
      <c r="E497" s="4" t="s">
        <v>1512</v>
      </c>
      <c r="F497" s="4" t="s">
        <v>1510</v>
      </c>
      <c r="G497" s="5">
        <v>11</v>
      </c>
      <c r="H497" s="4" t="s">
        <v>1505</v>
      </c>
      <c r="I497" s="4" t="s">
        <v>59</v>
      </c>
      <c r="J497" s="4" t="s">
        <v>65</v>
      </c>
      <c r="K497" s="5" t="s">
        <v>29</v>
      </c>
      <c r="L497" s="6">
        <v>0.72916666666666663</v>
      </c>
      <c r="M497" s="4" t="s">
        <v>30</v>
      </c>
      <c r="N497" s="4" t="s">
        <v>59</v>
      </c>
      <c r="O497" s="4" t="s">
        <v>78</v>
      </c>
      <c r="P497" s="5" t="s">
        <v>32</v>
      </c>
      <c r="Q497" s="7">
        <v>0.79513888888888884</v>
      </c>
      <c r="R497" s="4" t="s">
        <v>30</v>
      </c>
      <c r="S497" s="4" t="s">
        <v>33</v>
      </c>
      <c r="T497" s="4"/>
      <c r="U497" s="8"/>
      <c r="V497" s="8"/>
      <c r="W497">
        <v>15262333</v>
      </c>
      <c r="X497" t="s">
        <v>35</v>
      </c>
    </row>
    <row r="498" spans="1:24" ht="15.75" customHeight="1">
      <c r="A498" s="4" t="s">
        <v>21</v>
      </c>
      <c r="B498" s="4" t="s">
        <v>1513</v>
      </c>
      <c r="C498" s="4" t="s">
        <v>1513</v>
      </c>
      <c r="D498" s="4" t="s">
        <v>23</v>
      </c>
      <c r="E498" s="4" t="s">
        <v>1514</v>
      </c>
      <c r="F498" s="4" t="s">
        <v>1515</v>
      </c>
      <c r="G498" s="5">
        <v>67</v>
      </c>
      <c r="H498" s="4" t="s">
        <v>1516</v>
      </c>
      <c r="I498" s="4" t="s">
        <v>584</v>
      </c>
      <c r="J498" s="4" t="s">
        <v>1517</v>
      </c>
      <c r="K498" s="5" t="s">
        <v>29</v>
      </c>
      <c r="L498" s="6">
        <v>0.72222222222222221</v>
      </c>
      <c r="M498" s="4" t="s">
        <v>481</v>
      </c>
      <c r="N498" s="4" t="s">
        <v>67</v>
      </c>
      <c r="O498" s="4" t="s">
        <v>994</v>
      </c>
      <c r="P498" s="5" t="s">
        <v>32</v>
      </c>
      <c r="Q498" s="7">
        <v>0.4236111111111111</v>
      </c>
      <c r="R498" s="4" t="s">
        <v>41</v>
      </c>
      <c r="S498" s="4" t="s">
        <v>553</v>
      </c>
      <c r="T498" s="4" t="s">
        <v>1518</v>
      </c>
      <c r="U498" s="8"/>
      <c r="V498" s="8"/>
      <c r="W498">
        <v>75988680</v>
      </c>
      <c r="X498" t="s">
        <v>43</v>
      </c>
    </row>
    <row r="499" spans="1:24" ht="15.75" customHeight="1">
      <c r="A499" s="4" t="s">
        <v>21</v>
      </c>
      <c r="B499" s="4" t="s">
        <v>1519</v>
      </c>
      <c r="C499" s="4" t="s">
        <v>1513</v>
      </c>
      <c r="D499" s="4" t="s">
        <v>45</v>
      </c>
      <c r="E499" s="4" t="s">
        <v>1520</v>
      </c>
      <c r="F499" s="4" t="s">
        <v>887</v>
      </c>
      <c r="G499" s="5">
        <v>47</v>
      </c>
      <c r="H499" s="4" t="s">
        <v>1516</v>
      </c>
      <c r="I499" s="4" t="s">
        <v>584</v>
      </c>
      <c r="J499" s="4" t="s">
        <v>1517</v>
      </c>
      <c r="K499" s="5" t="s">
        <v>29</v>
      </c>
      <c r="L499" s="6">
        <v>0.72222222222222221</v>
      </c>
      <c r="M499" s="4" t="s">
        <v>481</v>
      </c>
      <c r="N499" s="4" t="s">
        <v>67</v>
      </c>
      <c r="O499" s="4" t="s">
        <v>994</v>
      </c>
      <c r="P499" s="5" t="s">
        <v>32</v>
      </c>
      <c r="Q499" s="7">
        <v>0.4236111111111111</v>
      </c>
      <c r="R499" s="4" t="s">
        <v>41</v>
      </c>
      <c r="S499" s="4" t="s">
        <v>553</v>
      </c>
      <c r="T499" s="4" t="s">
        <v>1521</v>
      </c>
      <c r="U499" s="8"/>
      <c r="V499" s="8"/>
      <c r="W499">
        <v>75988680</v>
      </c>
      <c r="X499" t="s">
        <v>43</v>
      </c>
    </row>
    <row r="500" spans="1:24" ht="15.75" customHeight="1">
      <c r="A500" s="4" t="s">
        <v>21</v>
      </c>
      <c r="B500" s="4" t="s">
        <v>1522</v>
      </c>
      <c r="C500" s="4" t="s">
        <v>1522</v>
      </c>
      <c r="D500" s="4" t="s">
        <v>23</v>
      </c>
      <c r="E500" s="4" t="s">
        <v>1523</v>
      </c>
      <c r="F500" s="4" t="s">
        <v>1524</v>
      </c>
      <c r="G500" s="5">
        <v>53</v>
      </c>
      <c r="H500" s="4" t="s">
        <v>1516</v>
      </c>
      <c r="I500" s="4" t="s">
        <v>67</v>
      </c>
      <c r="J500" s="4" t="s">
        <v>1525</v>
      </c>
      <c r="K500" s="5" t="s">
        <v>29</v>
      </c>
      <c r="L500" s="6">
        <v>0.20833333333333334</v>
      </c>
      <c r="M500" s="4" t="s">
        <v>41</v>
      </c>
      <c r="N500" s="4" t="s">
        <v>67</v>
      </c>
      <c r="O500" s="4" t="s">
        <v>1526</v>
      </c>
      <c r="P500" s="5" t="s">
        <v>32</v>
      </c>
      <c r="Q500" s="7">
        <v>0.61458333333333337</v>
      </c>
      <c r="R500" s="4" t="s">
        <v>41</v>
      </c>
      <c r="S500" s="4" t="s">
        <v>553</v>
      </c>
      <c r="T500" s="4"/>
      <c r="U500" s="8"/>
      <c r="V500" s="4"/>
      <c r="W500">
        <v>75988768</v>
      </c>
      <c r="X500" t="s">
        <v>43</v>
      </c>
    </row>
    <row r="501" spans="1:24" ht="15.75" customHeight="1">
      <c r="A501" s="4" t="s">
        <v>21</v>
      </c>
      <c r="B501" s="4" t="s">
        <v>1527</v>
      </c>
      <c r="C501" s="4" t="s">
        <v>1522</v>
      </c>
      <c r="D501" s="4" t="s">
        <v>45</v>
      </c>
      <c r="E501" s="4" t="s">
        <v>1528</v>
      </c>
      <c r="F501" s="4" t="s">
        <v>1529</v>
      </c>
      <c r="G501" s="5">
        <v>45</v>
      </c>
      <c r="H501" s="4" t="s">
        <v>1516</v>
      </c>
      <c r="I501" s="4" t="s">
        <v>67</v>
      </c>
      <c r="J501" s="4" t="s">
        <v>1525</v>
      </c>
      <c r="K501" s="5" t="s">
        <v>29</v>
      </c>
      <c r="L501" s="6">
        <v>0.20833333333333334</v>
      </c>
      <c r="M501" s="4" t="s">
        <v>41</v>
      </c>
      <c r="N501" s="4" t="s">
        <v>67</v>
      </c>
      <c r="O501" s="4" t="s">
        <v>1526</v>
      </c>
      <c r="P501" s="5" t="s">
        <v>32</v>
      </c>
      <c r="Q501" s="7">
        <v>0.61458333333333337</v>
      </c>
      <c r="R501" s="4" t="s">
        <v>41</v>
      </c>
      <c r="S501" s="4" t="s">
        <v>553</v>
      </c>
      <c r="T501" s="4"/>
      <c r="U501" s="8"/>
      <c r="V501" s="4"/>
      <c r="W501">
        <v>75988768</v>
      </c>
      <c r="X501" t="s">
        <v>43</v>
      </c>
    </row>
    <row r="502" spans="1:24" ht="15.75" customHeight="1">
      <c r="A502" s="4" t="s">
        <v>21</v>
      </c>
      <c r="B502" s="4" t="s">
        <v>1530</v>
      </c>
      <c r="C502" s="4" t="s">
        <v>1530</v>
      </c>
      <c r="D502" s="4" t="s">
        <v>45</v>
      </c>
      <c r="E502" s="4" t="s">
        <v>454</v>
      </c>
      <c r="F502" s="4" t="s">
        <v>308</v>
      </c>
      <c r="G502" s="5">
        <v>45</v>
      </c>
      <c r="H502" s="4" t="s">
        <v>1516</v>
      </c>
      <c r="I502" s="4" t="s">
        <v>189</v>
      </c>
      <c r="J502" s="4" t="s">
        <v>321</v>
      </c>
      <c r="K502" s="5" t="s">
        <v>29</v>
      </c>
      <c r="L502" s="6">
        <v>0.62152777777777779</v>
      </c>
      <c r="M502" s="4" t="s">
        <v>30</v>
      </c>
      <c r="N502" s="4" t="s">
        <v>67</v>
      </c>
      <c r="O502" s="4" t="s">
        <v>1531</v>
      </c>
      <c r="P502" s="5" t="s">
        <v>32</v>
      </c>
      <c r="Q502" s="7">
        <v>0.85069444444444442</v>
      </c>
      <c r="R502" s="4" t="s">
        <v>41</v>
      </c>
      <c r="S502" s="4" t="s">
        <v>553</v>
      </c>
      <c r="T502" s="4"/>
      <c r="U502" s="8"/>
      <c r="V502" s="8"/>
      <c r="W502">
        <v>75988809</v>
      </c>
      <c r="X502" t="s">
        <v>43</v>
      </c>
    </row>
    <row r="503" spans="1:24" ht="15.75" customHeight="1">
      <c r="A503" s="4" t="s">
        <v>21</v>
      </c>
      <c r="B503" s="4" t="s">
        <v>1532</v>
      </c>
      <c r="C503" s="4" t="s">
        <v>1530</v>
      </c>
      <c r="D503" s="4" t="s">
        <v>23</v>
      </c>
      <c r="E503" s="4" t="s">
        <v>1533</v>
      </c>
      <c r="F503" s="4" t="s">
        <v>308</v>
      </c>
      <c r="G503" s="5">
        <v>46</v>
      </c>
      <c r="H503" s="4" t="s">
        <v>1516</v>
      </c>
      <c r="I503" s="4" t="s">
        <v>189</v>
      </c>
      <c r="J503" s="4" t="s">
        <v>321</v>
      </c>
      <c r="K503" s="5" t="s">
        <v>29</v>
      </c>
      <c r="L503" s="6">
        <v>0.62152777777777779</v>
      </c>
      <c r="M503" s="4" t="s">
        <v>30</v>
      </c>
      <c r="N503" s="4" t="s">
        <v>67</v>
      </c>
      <c r="O503" s="4" t="s">
        <v>1531</v>
      </c>
      <c r="P503" s="5" t="s">
        <v>32</v>
      </c>
      <c r="Q503" s="7">
        <v>0.85069444444444442</v>
      </c>
      <c r="R503" s="4" t="s">
        <v>41</v>
      </c>
      <c r="S503" s="4" t="s">
        <v>553</v>
      </c>
      <c r="T503" s="4"/>
      <c r="U503" s="8"/>
      <c r="V503" s="8"/>
      <c r="W503">
        <v>75988809</v>
      </c>
      <c r="X503" t="s">
        <v>43</v>
      </c>
    </row>
    <row r="504" spans="1:24" ht="15.75" customHeight="1">
      <c r="A504" s="4" t="s">
        <v>21</v>
      </c>
      <c r="B504" s="4" t="s">
        <v>1534</v>
      </c>
      <c r="C504" s="4" t="s">
        <v>1534</v>
      </c>
      <c r="D504" s="4" t="s">
        <v>45</v>
      </c>
      <c r="E504" s="4" t="s">
        <v>1535</v>
      </c>
      <c r="F504" s="4" t="s">
        <v>1536</v>
      </c>
      <c r="G504" s="5">
        <v>47</v>
      </c>
      <c r="H504" s="4" t="s">
        <v>1516</v>
      </c>
      <c r="I504" s="4" t="s">
        <v>257</v>
      </c>
      <c r="J504" s="4" t="s">
        <v>1537</v>
      </c>
      <c r="K504" s="5" t="s">
        <v>29</v>
      </c>
      <c r="L504" s="6">
        <v>0.65625</v>
      </c>
      <c r="M504" s="4" t="s">
        <v>30</v>
      </c>
      <c r="N504" s="4" t="s">
        <v>257</v>
      </c>
      <c r="O504" s="4" t="s">
        <v>322</v>
      </c>
      <c r="P504" s="5" t="s">
        <v>32</v>
      </c>
      <c r="Q504" s="7">
        <v>0.53125</v>
      </c>
      <c r="R504" s="4" t="s">
        <v>30</v>
      </c>
      <c r="S504" s="4" t="s">
        <v>553</v>
      </c>
      <c r="T504" s="4"/>
      <c r="U504" s="8"/>
      <c r="V504" s="8"/>
      <c r="W504">
        <v>75988831</v>
      </c>
      <c r="X504" t="s">
        <v>43</v>
      </c>
    </row>
    <row r="505" spans="1:24" ht="15.75" customHeight="1">
      <c r="A505" s="4" t="s">
        <v>21</v>
      </c>
      <c r="B505" s="4" t="s">
        <v>1538</v>
      </c>
      <c r="C505" s="4" t="s">
        <v>1534</v>
      </c>
      <c r="D505" s="4" t="s">
        <v>23</v>
      </c>
      <c r="E505" s="4" t="s">
        <v>1539</v>
      </c>
      <c r="F505" s="4" t="s">
        <v>1536</v>
      </c>
      <c r="G505" s="5">
        <v>48</v>
      </c>
      <c r="H505" s="4" t="s">
        <v>1516</v>
      </c>
      <c r="I505" s="4" t="s">
        <v>257</v>
      </c>
      <c r="J505" s="4" t="s">
        <v>1537</v>
      </c>
      <c r="K505" s="5" t="s">
        <v>29</v>
      </c>
      <c r="L505" s="6">
        <v>0.65625</v>
      </c>
      <c r="M505" s="4" t="s">
        <v>30</v>
      </c>
      <c r="N505" s="4" t="s">
        <v>257</v>
      </c>
      <c r="O505" s="4" t="s">
        <v>322</v>
      </c>
      <c r="P505" s="5" t="s">
        <v>32</v>
      </c>
      <c r="Q505" s="7">
        <v>0.53125</v>
      </c>
      <c r="R505" s="4" t="s">
        <v>30</v>
      </c>
      <c r="S505" s="4" t="s">
        <v>553</v>
      </c>
      <c r="T505" s="4"/>
      <c r="U505" s="8"/>
      <c r="V505" s="8"/>
      <c r="W505">
        <v>75988831</v>
      </c>
      <c r="X505" t="s">
        <v>43</v>
      </c>
    </row>
    <row r="506" spans="1:24" ht="15.75" customHeight="1">
      <c r="A506" s="4" t="s">
        <v>21</v>
      </c>
      <c r="B506" s="4" t="s">
        <v>1540</v>
      </c>
      <c r="C506" s="4" t="s">
        <v>1540</v>
      </c>
      <c r="D506" s="4" t="s">
        <v>23</v>
      </c>
      <c r="E506" s="4" t="s">
        <v>1541</v>
      </c>
      <c r="F506" s="4" t="s">
        <v>1542</v>
      </c>
      <c r="G506" s="5">
        <v>48</v>
      </c>
      <c r="H506" s="4" t="s">
        <v>1516</v>
      </c>
      <c r="I506" s="4" t="s">
        <v>114</v>
      </c>
      <c r="J506" s="4" t="s">
        <v>115</v>
      </c>
      <c r="K506" s="5" t="s">
        <v>29</v>
      </c>
      <c r="L506" s="6">
        <v>0.625</v>
      </c>
      <c r="M506" s="4" t="s">
        <v>30</v>
      </c>
      <c r="N506" s="4" t="s">
        <v>704</v>
      </c>
      <c r="O506" s="4" t="s">
        <v>705</v>
      </c>
      <c r="P506" s="5" t="s">
        <v>32</v>
      </c>
      <c r="Q506" s="7">
        <v>0.53819444444444442</v>
      </c>
      <c r="R506" s="4" t="s">
        <v>30</v>
      </c>
      <c r="S506" s="4" t="s">
        <v>553</v>
      </c>
      <c r="T506" s="4"/>
      <c r="U506" s="8"/>
      <c r="V506" s="8"/>
      <c r="W506">
        <v>75988874</v>
      </c>
      <c r="X506" t="s">
        <v>43</v>
      </c>
    </row>
    <row r="507" spans="1:24" ht="15.75" customHeight="1">
      <c r="A507" s="4" t="s">
        <v>21</v>
      </c>
      <c r="B507" s="4" t="s">
        <v>1543</v>
      </c>
      <c r="C507" s="4" t="s">
        <v>1540</v>
      </c>
      <c r="D507" s="4" t="s">
        <v>45</v>
      </c>
      <c r="E507" s="4" t="s">
        <v>1544</v>
      </c>
      <c r="F507" s="4" t="s">
        <v>1542</v>
      </c>
      <c r="G507" s="5">
        <v>53</v>
      </c>
      <c r="H507" s="4" t="s">
        <v>1516</v>
      </c>
      <c r="I507" s="4" t="s">
        <v>114</v>
      </c>
      <c r="J507" s="4" t="s">
        <v>115</v>
      </c>
      <c r="K507" s="5" t="s">
        <v>29</v>
      </c>
      <c r="L507" s="6">
        <v>0.625</v>
      </c>
      <c r="M507" s="4" t="s">
        <v>30</v>
      </c>
      <c r="N507" s="4" t="s">
        <v>704</v>
      </c>
      <c r="O507" s="4" t="s">
        <v>705</v>
      </c>
      <c r="P507" s="5" t="s">
        <v>32</v>
      </c>
      <c r="Q507" s="7">
        <v>0.53819444444444442</v>
      </c>
      <c r="R507" s="4" t="s">
        <v>30</v>
      </c>
      <c r="S507" s="4" t="s">
        <v>553</v>
      </c>
      <c r="T507" s="4"/>
      <c r="U507" s="8"/>
      <c r="V507" s="8"/>
      <c r="W507">
        <v>75988874</v>
      </c>
      <c r="X507" t="s">
        <v>43</v>
      </c>
    </row>
    <row r="508" spans="1:24" ht="15.75" customHeight="1">
      <c r="A508" s="4" t="s">
        <v>21</v>
      </c>
      <c r="B508" s="4" t="s">
        <v>1545</v>
      </c>
      <c r="C508" s="4" t="s">
        <v>1545</v>
      </c>
      <c r="D508" s="4" t="s">
        <v>45</v>
      </c>
      <c r="E508" s="4" t="s">
        <v>1546</v>
      </c>
      <c r="F508" s="4" t="s">
        <v>1542</v>
      </c>
      <c r="G508" s="5">
        <v>51</v>
      </c>
      <c r="H508" s="4" t="s">
        <v>1516</v>
      </c>
      <c r="I508" s="4" t="s">
        <v>114</v>
      </c>
      <c r="J508" s="4" t="s">
        <v>115</v>
      </c>
      <c r="K508" s="5" t="s">
        <v>29</v>
      </c>
      <c r="L508" s="6">
        <v>0.625</v>
      </c>
      <c r="M508" s="4" t="s">
        <v>30</v>
      </c>
      <c r="N508" s="4" t="s">
        <v>704</v>
      </c>
      <c r="O508" s="4" t="s">
        <v>705</v>
      </c>
      <c r="P508" s="5" t="s">
        <v>32</v>
      </c>
      <c r="Q508" s="7">
        <v>0.53819444444444442</v>
      </c>
      <c r="R508" s="4" t="s">
        <v>30</v>
      </c>
      <c r="S508" s="4" t="s">
        <v>553</v>
      </c>
      <c r="T508" s="4"/>
      <c r="U508" s="8"/>
      <c r="V508" s="8"/>
      <c r="W508">
        <v>75988909</v>
      </c>
      <c r="X508" t="s">
        <v>35</v>
      </c>
    </row>
    <row r="509" spans="1:24" ht="15.75" customHeight="1">
      <c r="A509" s="4" t="s">
        <v>21</v>
      </c>
      <c r="B509" s="4" t="s">
        <v>1547</v>
      </c>
      <c r="C509" s="4" t="s">
        <v>1547</v>
      </c>
      <c r="D509" s="4" t="s">
        <v>45</v>
      </c>
      <c r="E509" s="4" t="s">
        <v>1548</v>
      </c>
      <c r="F509" s="4" t="s">
        <v>1549</v>
      </c>
      <c r="G509" s="5">
        <v>36</v>
      </c>
      <c r="H509" s="4" t="s">
        <v>1516</v>
      </c>
      <c r="I509" s="4" t="s">
        <v>59</v>
      </c>
      <c r="J509" s="4" t="s">
        <v>82</v>
      </c>
      <c r="K509" s="5" t="s">
        <v>29</v>
      </c>
      <c r="L509" s="6">
        <v>0.67013888888888884</v>
      </c>
      <c r="M509" s="4" t="s">
        <v>30</v>
      </c>
      <c r="N509" s="4" t="s">
        <v>704</v>
      </c>
      <c r="O509" s="4" t="s">
        <v>705</v>
      </c>
      <c r="P509" s="5" t="s">
        <v>32</v>
      </c>
      <c r="Q509" s="7">
        <v>0.53819444444444442</v>
      </c>
      <c r="R509" s="4" t="s">
        <v>30</v>
      </c>
      <c r="S509" s="4" t="s">
        <v>553</v>
      </c>
      <c r="T509" s="4"/>
      <c r="U509" s="4"/>
      <c r="V509" s="4"/>
      <c r="W509">
        <v>75988932</v>
      </c>
      <c r="X509" t="s">
        <v>43</v>
      </c>
    </row>
    <row r="510" spans="1:24" ht="15.75" customHeight="1">
      <c r="A510" s="4" t="s">
        <v>21</v>
      </c>
      <c r="B510" s="4" t="s">
        <v>1550</v>
      </c>
      <c r="C510" s="4" t="s">
        <v>1547</v>
      </c>
      <c r="D510" s="4" t="s">
        <v>23</v>
      </c>
      <c r="E510" s="4" t="s">
        <v>376</v>
      </c>
      <c r="F510" s="4" t="s">
        <v>1549</v>
      </c>
      <c r="G510" s="5">
        <v>36</v>
      </c>
      <c r="H510" s="4" t="s">
        <v>1516</v>
      </c>
      <c r="I510" s="4" t="s">
        <v>59</v>
      </c>
      <c r="J510" s="4" t="s">
        <v>82</v>
      </c>
      <c r="K510" s="5" t="s">
        <v>29</v>
      </c>
      <c r="L510" s="6">
        <v>0.67013888888888884</v>
      </c>
      <c r="M510" s="4" t="s">
        <v>30</v>
      </c>
      <c r="N510" s="4" t="s">
        <v>704</v>
      </c>
      <c r="O510" s="4" t="s">
        <v>705</v>
      </c>
      <c r="P510" s="5" t="s">
        <v>32</v>
      </c>
      <c r="Q510" s="7">
        <v>0.53819444444444442</v>
      </c>
      <c r="R510" s="4" t="s">
        <v>30</v>
      </c>
      <c r="S510" s="4" t="s">
        <v>553</v>
      </c>
      <c r="T510" s="4"/>
      <c r="U510" s="4"/>
      <c r="V510" s="4"/>
      <c r="W510">
        <v>75988932</v>
      </c>
      <c r="X510" t="s">
        <v>43</v>
      </c>
    </row>
    <row r="511" spans="1:24" ht="15.75" customHeight="1">
      <c r="A511" s="4" t="s">
        <v>21</v>
      </c>
      <c r="B511" s="4" t="s">
        <v>1551</v>
      </c>
      <c r="C511" s="4" t="s">
        <v>1551</v>
      </c>
      <c r="D511" s="4" t="s">
        <v>23</v>
      </c>
      <c r="E511" s="4" t="s">
        <v>1552</v>
      </c>
      <c r="F511" s="4" t="s">
        <v>1284</v>
      </c>
      <c r="G511" s="5">
        <v>47</v>
      </c>
      <c r="H511" s="4" t="s">
        <v>1516</v>
      </c>
      <c r="I511" s="4" t="s">
        <v>666</v>
      </c>
      <c r="J511" s="4" t="s">
        <v>666</v>
      </c>
      <c r="K511" s="9"/>
      <c r="L511" s="10"/>
      <c r="M511" s="4"/>
      <c r="N511" s="4" t="s">
        <v>157</v>
      </c>
      <c r="O511" s="4" t="s">
        <v>490</v>
      </c>
      <c r="P511" s="5" t="s">
        <v>32</v>
      </c>
      <c r="Q511" s="7">
        <v>0.56944444444444442</v>
      </c>
      <c r="R511" s="4" t="s">
        <v>30</v>
      </c>
      <c r="S511" s="4" t="s">
        <v>553</v>
      </c>
      <c r="T511" s="4" t="s">
        <v>1553</v>
      </c>
      <c r="U511" s="4"/>
      <c r="V511" s="8"/>
      <c r="W511">
        <v>75988936</v>
      </c>
      <c r="X511" t="s">
        <v>61</v>
      </c>
    </row>
    <row r="512" spans="1:24" ht="15.75" customHeight="1">
      <c r="A512" s="4" t="s">
        <v>21</v>
      </c>
      <c r="B512" s="4" t="s">
        <v>1554</v>
      </c>
      <c r="C512" s="4" t="s">
        <v>1551</v>
      </c>
      <c r="D512" s="4" t="s">
        <v>45</v>
      </c>
      <c r="E512" s="4" t="s">
        <v>1555</v>
      </c>
      <c r="F512" s="4" t="s">
        <v>1556</v>
      </c>
      <c r="G512" s="5">
        <v>76</v>
      </c>
      <c r="H512" s="4" t="s">
        <v>1516</v>
      </c>
      <c r="I512" s="4" t="s">
        <v>666</v>
      </c>
      <c r="J512" s="4" t="s">
        <v>666</v>
      </c>
      <c r="K512" s="9"/>
      <c r="L512" s="10"/>
      <c r="M512" s="4"/>
      <c r="N512" s="4" t="s">
        <v>157</v>
      </c>
      <c r="O512" s="4" t="s">
        <v>490</v>
      </c>
      <c r="P512" s="5" t="s">
        <v>32</v>
      </c>
      <c r="Q512" s="7">
        <v>0.56944444444444442</v>
      </c>
      <c r="R512" s="4" t="s">
        <v>30</v>
      </c>
      <c r="S512" s="4" t="s">
        <v>553</v>
      </c>
      <c r="T512" s="4" t="s">
        <v>1553</v>
      </c>
      <c r="U512" s="4"/>
      <c r="V512" s="8"/>
      <c r="W512">
        <v>75988936</v>
      </c>
      <c r="X512" t="s">
        <v>61</v>
      </c>
    </row>
    <row r="513" spans="1:24" ht="15.75" customHeight="1">
      <c r="A513" s="4" t="s">
        <v>21</v>
      </c>
      <c r="B513" s="4" t="s">
        <v>1557</v>
      </c>
      <c r="C513" s="4" t="s">
        <v>1551</v>
      </c>
      <c r="D513" s="4" t="s">
        <v>23</v>
      </c>
      <c r="E513" s="4" t="s">
        <v>1558</v>
      </c>
      <c r="F513" s="4" t="s">
        <v>1284</v>
      </c>
      <c r="G513" s="5">
        <v>9</v>
      </c>
      <c r="H513" s="4" t="s">
        <v>1516</v>
      </c>
      <c r="I513" s="4" t="s">
        <v>666</v>
      </c>
      <c r="J513" s="4" t="s">
        <v>666</v>
      </c>
      <c r="K513" s="9"/>
      <c r="L513" s="10"/>
      <c r="M513" s="4"/>
      <c r="N513" s="4" t="s">
        <v>157</v>
      </c>
      <c r="O513" s="4" t="s">
        <v>490</v>
      </c>
      <c r="P513" s="5" t="s">
        <v>32</v>
      </c>
      <c r="Q513" s="7">
        <v>0.56944444444444442</v>
      </c>
      <c r="R513" s="4" t="s">
        <v>30</v>
      </c>
      <c r="S513" s="4" t="s">
        <v>553</v>
      </c>
      <c r="T513" s="4" t="s">
        <v>1553</v>
      </c>
      <c r="U513" s="4"/>
      <c r="V513" s="8"/>
      <c r="W513">
        <v>75988936</v>
      </c>
      <c r="X513" t="s">
        <v>61</v>
      </c>
    </row>
    <row r="514" spans="1:24" ht="15.75" customHeight="1">
      <c r="A514" s="4" t="s">
        <v>21</v>
      </c>
      <c r="B514" s="4" t="s">
        <v>1559</v>
      </c>
      <c r="C514" s="4" t="s">
        <v>1559</v>
      </c>
      <c r="D514" s="4" t="s">
        <v>45</v>
      </c>
      <c r="E514" s="4" t="s">
        <v>1560</v>
      </c>
      <c r="F514" s="4" t="s">
        <v>1561</v>
      </c>
      <c r="G514" s="5">
        <v>65</v>
      </c>
      <c r="H514" s="4" t="s">
        <v>1516</v>
      </c>
      <c r="I514" s="4" t="s">
        <v>67</v>
      </c>
      <c r="J514" s="4" t="s">
        <v>620</v>
      </c>
      <c r="K514" s="5" t="s">
        <v>29</v>
      </c>
      <c r="L514" s="6">
        <v>0.73958333333333337</v>
      </c>
      <c r="M514" s="4" t="s">
        <v>41</v>
      </c>
      <c r="N514" s="4" t="s">
        <v>67</v>
      </c>
      <c r="O514" s="4" t="s">
        <v>1562</v>
      </c>
      <c r="P514" s="5" t="s">
        <v>32</v>
      </c>
      <c r="Q514" s="7">
        <v>0.4236111111111111</v>
      </c>
      <c r="R514" s="4" t="s">
        <v>41</v>
      </c>
      <c r="S514" s="4" t="s">
        <v>553</v>
      </c>
      <c r="T514" s="4"/>
      <c r="U514" s="8"/>
      <c r="V514" s="8"/>
      <c r="W514">
        <v>75988956</v>
      </c>
      <c r="X514" t="s">
        <v>43</v>
      </c>
    </row>
    <row r="515" spans="1:24" ht="15.75" customHeight="1">
      <c r="A515" s="4" t="s">
        <v>21</v>
      </c>
      <c r="B515" s="4" t="s">
        <v>1563</v>
      </c>
      <c r="C515" s="4" t="s">
        <v>1559</v>
      </c>
      <c r="D515" s="4" t="s">
        <v>23</v>
      </c>
      <c r="E515" s="4" t="s">
        <v>1564</v>
      </c>
      <c r="F515" s="4" t="s">
        <v>1565</v>
      </c>
      <c r="G515" s="5">
        <v>67</v>
      </c>
      <c r="H515" s="4" t="s">
        <v>1516</v>
      </c>
      <c r="I515" s="4" t="s">
        <v>67</v>
      </c>
      <c r="J515" s="4" t="s">
        <v>620</v>
      </c>
      <c r="K515" s="5" t="s">
        <v>29</v>
      </c>
      <c r="L515" s="6">
        <v>0.73958333333333337</v>
      </c>
      <c r="M515" s="4" t="s">
        <v>41</v>
      </c>
      <c r="N515" s="4" t="s">
        <v>67</v>
      </c>
      <c r="O515" s="4" t="s">
        <v>1562</v>
      </c>
      <c r="P515" s="5" t="s">
        <v>32</v>
      </c>
      <c r="Q515" s="7">
        <v>0.4236111111111111</v>
      </c>
      <c r="R515" s="4" t="s">
        <v>41</v>
      </c>
      <c r="S515" s="4" t="s">
        <v>553</v>
      </c>
      <c r="T515" s="4"/>
      <c r="U515" s="8"/>
      <c r="V515" s="8"/>
      <c r="W515">
        <v>75988956</v>
      </c>
      <c r="X515" t="s">
        <v>43</v>
      </c>
    </row>
    <row r="516" spans="1:24" ht="15.75" customHeight="1">
      <c r="A516" s="4" t="s">
        <v>21</v>
      </c>
      <c r="B516" s="4" t="s">
        <v>1566</v>
      </c>
      <c r="C516" s="4" t="s">
        <v>1566</v>
      </c>
      <c r="D516" s="4" t="s">
        <v>23</v>
      </c>
      <c r="E516" s="4" t="s">
        <v>1567</v>
      </c>
      <c r="F516" s="4" t="s">
        <v>1568</v>
      </c>
      <c r="G516" s="5">
        <v>63</v>
      </c>
      <c r="H516" s="4" t="s">
        <v>1516</v>
      </c>
      <c r="I516" s="4" t="s">
        <v>67</v>
      </c>
      <c r="J516" s="4" t="s">
        <v>620</v>
      </c>
      <c r="K516" s="5" t="s">
        <v>29</v>
      </c>
      <c r="L516" s="6">
        <v>0.73958333333333337</v>
      </c>
      <c r="M516" s="4" t="s">
        <v>41</v>
      </c>
      <c r="N516" s="4" t="s">
        <v>67</v>
      </c>
      <c r="O516" s="4" t="s">
        <v>1562</v>
      </c>
      <c r="P516" s="5" t="s">
        <v>32</v>
      </c>
      <c r="Q516" s="7">
        <v>0.4236111111111111</v>
      </c>
      <c r="R516" s="4" t="s">
        <v>41</v>
      </c>
      <c r="S516" s="4" t="s">
        <v>553</v>
      </c>
      <c r="T516" s="4"/>
      <c r="U516" s="8"/>
      <c r="V516" s="8"/>
      <c r="W516">
        <v>75988973</v>
      </c>
      <c r="X516" t="s">
        <v>43</v>
      </c>
    </row>
    <row r="517" spans="1:24" ht="15.75" customHeight="1">
      <c r="A517" s="4" t="s">
        <v>21</v>
      </c>
      <c r="B517" s="4" t="s">
        <v>1569</v>
      </c>
      <c r="C517" s="4" t="s">
        <v>1566</v>
      </c>
      <c r="D517" s="4" t="s">
        <v>45</v>
      </c>
      <c r="E517" s="4" t="s">
        <v>1570</v>
      </c>
      <c r="F517" s="4" t="s">
        <v>1571</v>
      </c>
      <c r="G517" s="5">
        <v>49</v>
      </c>
      <c r="H517" s="4" t="s">
        <v>1516</v>
      </c>
      <c r="I517" s="4" t="s">
        <v>67</v>
      </c>
      <c r="J517" s="4" t="s">
        <v>620</v>
      </c>
      <c r="K517" s="5" t="s">
        <v>29</v>
      </c>
      <c r="L517" s="6">
        <v>0.73958333333333337</v>
      </c>
      <c r="M517" s="4" t="s">
        <v>41</v>
      </c>
      <c r="N517" s="4" t="s">
        <v>67</v>
      </c>
      <c r="O517" s="4" t="s">
        <v>1562</v>
      </c>
      <c r="P517" s="5" t="s">
        <v>32</v>
      </c>
      <c r="Q517" s="7">
        <v>0.4236111111111111</v>
      </c>
      <c r="R517" s="4" t="s">
        <v>41</v>
      </c>
      <c r="S517" s="4" t="s">
        <v>553</v>
      </c>
      <c r="T517" s="4"/>
      <c r="U517" s="8"/>
      <c r="V517" s="8"/>
      <c r="W517">
        <v>75988973</v>
      </c>
      <c r="X517" t="s">
        <v>43</v>
      </c>
    </row>
    <row r="518" spans="1:24" ht="15.75" customHeight="1">
      <c r="A518" s="4" t="s">
        <v>21</v>
      </c>
      <c r="B518" s="4" t="s">
        <v>1572</v>
      </c>
      <c r="C518" s="4" t="s">
        <v>1572</v>
      </c>
      <c r="D518" s="4" t="s">
        <v>45</v>
      </c>
      <c r="E518" s="4" t="s">
        <v>1573</v>
      </c>
      <c r="F518" s="4" t="s">
        <v>1574</v>
      </c>
      <c r="G518" s="5">
        <v>71</v>
      </c>
      <c r="H518" s="4" t="s">
        <v>1575</v>
      </c>
      <c r="I518" s="4" t="s">
        <v>67</v>
      </c>
      <c r="J518" s="4" t="s">
        <v>1576</v>
      </c>
      <c r="K518" s="5" t="s">
        <v>29</v>
      </c>
      <c r="L518" s="6">
        <v>0.67708333333333337</v>
      </c>
      <c r="M518" s="4" t="s">
        <v>481</v>
      </c>
      <c r="N518" s="4" t="s">
        <v>666</v>
      </c>
      <c r="O518" s="4" t="s">
        <v>666</v>
      </c>
      <c r="P518" s="9"/>
      <c r="Q518" s="11"/>
      <c r="R518" s="4"/>
      <c r="S518" s="4" t="s">
        <v>33</v>
      </c>
      <c r="T518" s="4"/>
      <c r="U518" s="4"/>
      <c r="V518" s="4"/>
      <c r="W518">
        <v>15262334</v>
      </c>
      <c r="X518" t="s">
        <v>43</v>
      </c>
    </row>
    <row r="519" spans="1:24" ht="15.75" customHeight="1">
      <c r="A519" s="4" t="s">
        <v>21</v>
      </c>
      <c r="B519" s="4" t="s">
        <v>1577</v>
      </c>
      <c r="C519" s="4" t="s">
        <v>1572</v>
      </c>
      <c r="D519" s="4" t="s">
        <v>23</v>
      </c>
      <c r="E519" s="4" t="s">
        <v>1578</v>
      </c>
      <c r="F519" s="4" t="s">
        <v>1574</v>
      </c>
      <c r="G519" s="5">
        <v>73</v>
      </c>
      <c r="H519" s="4" t="s">
        <v>1575</v>
      </c>
      <c r="I519" s="4" t="s">
        <v>67</v>
      </c>
      <c r="J519" s="4" t="s">
        <v>1576</v>
      </c>
      <c r="K519" s="5" t="s">
        <v>29</v>
      </c>
      <c r="L519" s="6">
        <v>0.67708333333333337</v>
      </c>
      <c r="M519" s="4" t="s">
        <v>481</v>
      </c>
      <c r="N519" s="4" t="s">
        <v>666</v>
      </c>
      <c r="O519" s="4" t="s">
        <v>666</v>
      </c>
      <c r="P519" s="9"/>
      <c r="Q519" s="11"/>
      <c r="R519" s="4"/>
      <c r="S519" s="4" t="s">
        <v>33</v>
      </c>
      <c r="T519" s="4"/>
      <c r="U519" s="4"/>
      <c r="V519" s="4"/>
      <c r="W519">
        <v>15262334</v>
      </c>
      <c r="X519" t="s">
        <v>43</v>
      </c>
    </row>
    <row r="520" spans="1:24" ht="15.75" customHeight="1">
      <c r="A520" s="4" t="s">
        <v>21</v>
      </c>
      <c r="B520" s="4" t="s">
        <v>1579</v>
      </c>
      <c r="C520" s="4" t="s">
        <v>1579</v>
      </c>
      <c r="D520" s="4" t="s">
        <v>23</v>
      </c>
      <c r="E520" s="4" t="s">
        <v>1580</v>
      </c>
      <c r="F520" s="4" t="s">
        <v>1581</v>
      </c>
      <c r="G520" s="5">
        <v>68</v>
      </c>
      <c r="H520" s="4" t="s">
        <v>1575</v>
      </c>
      <c r="I520" s="4" t="s">
        <v>39</v>
      </c>
      <c r="J520" s="4" t="s">
        <v>174</v>
      </c>
      <c r="K520" s="5" t="s">
        <v>29</v>
      </c>
      <c r="L520" s="6">
        <v>0.63888888888888884</v>
      </c>
      <c r="M520" s="4" t="s">
        <v>41</v>
      </c>
      <c r="N520" s="4" t="s">
        <v>150</v>
      </c>
      <c r="O520" s="4" t="s">
        <v>152</v>
      </c>
      <c r="P520" s="5" t="s">
        <v>32</v>
      </c>
      <c r="Q520" s="7">
        <v>0.72569444444444442</v>
      </c>
      <c r="R520" s="4" t="s">
        <v>30</v>
      </c>
      <c r="S520" s="4" t="s">
        <v>33</v>
      </c>
      <c r="T520" s="4"/>
      <c r="U520" s="8"/>
      <c r="V520" s="8"/>
      <c r="W520">
        <v>15262335</v>
      </c>
      <c r="X520" t="s">
        <v>43</v>
      </c>
    </row>
    <row r="521" spans="1:24" ht="15.75" customHeight="1">
      <c r="A521" s="4" t="s">
        <v>21</v>
      </c>
      <c r="B521" s="4" t="s">
        <v>1582</v>
      </c>
      <c r="C521" s="4" t="s">
        <v>1579</v>
      </c>
      <c r="D521" s="4" t="s">
        <v>45</v>
      </c>
      <c r="E521" s="4" t="s">
        <v>1583</v>
      </c>
      <c r="F521" s="4" t="s">
        <v>1581</v>
      </c>
      <c r="G521" s="5">
        <v>66</v>
      </c>
      <c r="H521" s="4" t="s">
        <v>1575</v>
      </c>
      <c r="I521" s="4" t="s">
        <v>39</v>
      </c>
      <c r="J521" s="4" t="s">
        <v>174</v>
      </c>
      <c r="K521" s="5" t="s">
        <v>29</v>
      </c>
      <c r="L521" s="6">
        <v>0.63888888888888884</v>
      </c>
      <c r="M521" s="4" t="s">
        <v>41</v>
      </c>
      <c r="N521" s="4" t="s">
        <v>150</v>
      </c>
      <c r="O521" s="4" t="s">
        <v>152</v>
      </c>
      <c r="P521" s="5" t="s">
        <v>32</v>
      </c>
      <c r="Q521" s="7">
        <v>0.72569444444444442</v>
      </c>
      <c r="R521" s="4" t="s">
        <v>30</v>
      </c>
      <c r="S521" s="4" t="s">
        <v>33</v>
      </c>
      <c r="T521" s="4"/>
      <c r="U521" s="8"/>
      <c r="V521" s="8"/>
      <c r="W521">
        <v>15262335</v>
      </c>
      <c r="X521" t="s">
        <v>43</v>
      </c>
    </row>
    <row r="522" spans="1:24" ht="15.75" customHeight="1">
      <c r="A522" s="4" t="s">
        <v>21</v>
      </c>
      <c r="B522" s="4" t="s">
        <v>1584</v>
      </c>
      <c r="C522" s="4" t="s">
        <v>1584</v>
      </c>
      <c r="D522" s="4" t="s">
        <v>45</v>
      </c>
      <c r="E522" s="4" t="s">
        <v>1585</v>
      </c>
      <c r="F522" s="4" t="s">
        <v>1586</v>
      </c>
      <c r="G522" s="5">
        <v>52</v>
      </c>
      <c r="H522" s="4" t="s">
        <v>1575</v>
      </c>
      <c r="I522" s="4" t="s">
        <v>67</v>
      </c>
      <c r="J522" s="4" t="s">
        <v>1151</v>
      </c>
      <c r="K522" s="5" t="s">
        <v>29</v>
      </c>
      <c r="L522" s="6">
        <v>0.72569444444444442</v>
      </c>
      <c r="M522" s="4" t="s">
        <v>41</v>
      </c>
      <c r="N522" s="4" t="s">
        <v>67</v>
      </c>
      <c r="O522" s="4" t="s">
        <v>1118</v>
      </c>
      <c r="P522" s="5" t="s">
        <v>32</v>
      </c>
      <c r="Q522" s="7">
        <v>0.78472222222222221</v>
      </c>
      <c r="R522" s="4" t="s">
        <v>41</v>
      </c>
      <c r="S522" s="4" t="s">
        <v>33</v>
      </c>
      <c r="T522" s="4"/>
      <c r="U522" s="8"/>
      <c r="V522" s="8"/>
      <c r="W522">
        <v>15262336</v>
      </c>
      <c r="X522" t="s">
        <v>43</v>
      </c>
    </row>
    <row r="523" spans="1:24" ht="15.75" customHeight="1">
      <c r="A523" s="4" t="s">
        <v>21</v>
      </c>
      <c r="B523" s="4" t="s">
        <v>1587</v>
      </c>
      <c r="C523" s="4" t="s">
        <v>1584</v>
      </c>
      <c r="D523" s="4" t="s">
        <v>23</v>
      </c>
      <c r="E523" s="4" t="s">
        <v>1588</v>
      </c>
      <c r="F523" s="4" t="s">
        <v>1586</v>
      </c>
      <c r="G523" s="5">
        <v>53</v>
      </c>
      <c r="H523" s="4" t="s">
        <v>1575</v>
      </c>
      <c r="I523" s="4" t="s">
        <v>67</v>
      </c>
      <c r="J523" s="4" t="s">
        <v>1151</v>
      </c>
      <c r="K523" s="5" t="s">
        <v>29</v>
      </c>
      <c r="L523" s="6">
        <v>0.72569444444444442</v>
      </c>
      <c r="M523" s="4" t="s">
        <v>41</v>
      </c>
      <c r="N523" s="4" t="s">
        <v>67</v>
      </c>
      <c r="O523" s="4" t="s">
        <v>1118</v>
      </c>
      <c r="P523" s="5" t="s">
        <v>32</v>
      </c>
      <c r="Q523" s="7">
        <v>0.78472222222222221</v>
      </c>
      <c r="R523" s="4" t="s">
        <v>41</v>
      </c>
      <c r="S523" s="4" t="s">
        <v>33</v>
      </c>
      <c r="T523" s="4"/>
      <c r="U523" s="8"/>
      <c r="V523" s="8"/>
      <c r="W523">
        <v>15262336</v>
      </c>
      <c r="X523" t="s">
        <v>43</v>
      </c>
    </row>
    <row r="524" spans="1:24" ht="15.75" customHeight="1">
      <c r="A524" s="4" t="s">
        <v>21</v>
      </c>
      <c r="B524" s="4" t="s">
        <v>1589</v>
      </c>
      <c r="C524" s="4" t="s">
        <v>1589</v>
      </c>
      <c r="D524" s="4" t="s">
        <v>23</v>
      </c>
      <c r="E524" s="4" t="s">
        <v>1590</v>
      </c>
      <c r="F524" s="4" t="s">
        <v>1228</v>
      </c>
      <c r="G524" s="5">
        <v>25</v>
      </c>
      <c r="H524" s="4" t="s">
        <v>1591</v>
      </c>
      <c r="I524" s="4" t="s">
        <v>59</v>
      </c>
      <c r="J524" s="4" t="s">
        <v>65</v>
      </c>
      <c r="K524" s="5" t="s">
        <v>29</v>
      </c>
      <c r="L524" s="6">
        <v>0.72916666666666663</v>
      </c>
      <c r="M524" s="4" t="s">
        <v>30</v>
      </c>
      <c r="N524" s="4" t="s">
        <v>1592</v>
      </c>
      <c r="O524" s="4" t="s">
        <v>1593</v>
      </c>
      <c r="P524" s="5" t="s">
        <v>32</v>
      </c>
      <c r="Q524" s="7">
        <v>0.45833333333333331</v>
      </c>
      <c r="R524" s="4" t="s">
        <v>30</v>
      </c>
      <c r="S524" s="4" t="s">
        <v>160</v>
      </c>
      <c r="T524" s="4"/>
      <c r="U524" s="8"/>
      <c r="V524" s="8"/>
      <c r="W524">
        <v>462710778</v>
      </c>
      <c r="X524" t="s">
        <v>61</v>
      </c>
    </row>
    <row r="525" spans="1:24" ht="15.75" customHeight="1">
      <c r="A525" s="4" t="s">
        <v>21</v>
      </c>
      <c r="B525" s="4" t="s">
        <v>1594</v>
      </c>
      <c r="C525" s="4" t="s">
        <v>1589</v>
      </c>
      <c r="D525" s="4" t="s">
        <v>23</v>
      </c>
      <c r="E525" s="4" t="s">
        <v>1595</v>
      </c>
      <c r="F525" s="4" t="s">
        <v>1228</v>
      </c>
      <c r="G525" s="5">
        <v>61</v>
      </c>
      <c r="H525" s="4" t="s">
        <v>1591</v>
      </c>
      <c r="I525" s="4" t="s">
        <v>59</v>
      </c>
      <c r="J525" s="4" t="s">
        <v>65</v>
      </c>
      <c r="K525" s="5" t="s">
        <v>29</v>
      </c>
      <c r="L525" s="6">
        <v>0.72916666666666663</v>
      </c>
      <c r="M525" s="4" t="s">
        <v>30</v>
      </c>
      <c r="N525" s="4" t="s">
        <v>1592</v>
      </c>
      <c r="O525" s="4" t="s">
        <v>1593</v>
      </c>
      <c r="P525" s="5" t="s">
        <v>32</v>
      </c>
      <c r="Q525" s="7">
        <v>0.45833333333333331</v>
      </c>
      <c r="R525" s="4" t="s">
        <v>30</v>
      </c>
      <c r="S525" s="4" t="s">
        <v>160</v>
      </c>
      <c r="T525" s="4"/>
      <c r="U525" s="8"/>
      <c r="V525" s="8"/>
      <c r="W525">
        <v>462710778</v>
      </c>
      <c r="X525" t="s">
        <v>61</v>
      </c>
    </row>
    <row r="526" spans="1:24" ht="15.75" customHeight="1">
      <c r="A526" s="4" t="s">
        <v>21</v>
      </c>
      <c r="B526" s="4" t="s">
        <v>1596</v>
      </c>
      <c r="C526" s="4" t="s">
        <v>1589</v>
      </c>
      <c r="D526" s="4" t="s">
        <v>45</v>
      </c>
      <c r="E526" s="4" t="s">
        <v>1597</v>
      </c>
      <c r="F526" s="4" t="s">
        <v>1228</v>
      </c>
      <c r="G526" s="5">
        <v>21</v>
      </c>
      <c r="H526" s="4" t="s">
        <v>1591</v>
      </c>
      <c r="I526" s="4" t="s">
        <v>59</v>
      </c>
      <c r="J526" s="4" t="s">
        <v>65</v>
      </c>
      <c r="K526" s="5" t="s">
        <v>29</v>
      </c>
      <c r="L526" s="6">
        <v>0.72916666666666663</v>
      </c>
      <c r="M526" s="4" t="s">
        <v>30</v>
      </c>
      <c r="N526" s="4" t="s">
        <v>1592</v>
      </c>
      <c r="O526" s="4" t="s">
        <v>1593</v>
      </c>
      <c r="P526" s="5" t="s">
        <v>32</v>
      </c>
      <c r="Q526" s="7">
        <v>0.45833333333333331</v>
      </c>
      <c r="R526" s="4" t="s">
        <v>30</v>
      </c>
      <c r="S526" s="4" t="s">
        <v>160</v>
      </c>
      <c r="T526" s="4"/>
      <c r="U526" s="8"/>
      <c r="V526" s="8"/>
      <c r="W526">
        <v>462710779</v>
      </c>
      <c r="X526" t="s">
        <v>43</v>
      </c>
    </row>
    <row r="527" spans="1:24" ht="15.75" customHeight="1">
      <c r="A527" s="4" t="s">
        <v>21</v>
      </c>
      <c r="B527" s="4" t="s">
        <v>1598</v>
      </c>
      <c r="C527" s="4" t="s">
        <v>1589</v>
      </c>
      <c r="D527" s="4" t="s">
        <v>45</v>
      </c>
      <c r="E527" s="4" t="s">
        <v>1599</v>
      </c>
      <c r="F527" s="4" t="s">
        <v>777</v>
      </c>
      <c r="G527" s="5">
        <v>58</v>
      </c>
      <c r="H527" s="4" t="s">
        <v>1591</v>
      </c>
      <c r="I527" s="4" t="s">
        <v>59</v>
      </c>
      <c r="J527" s="4" t="s">
        <v>65</v>
      </c>
      <c r="K527" s="5" t="s">
        <v>29</v>
      </c>
      <c r="L527" s="6">
        <v>0.72916666666666663</v>
      </c>
      <c r="M527" s="4" t="s">
        <v>30</v>
      </c>
      <c r="N527" s="4" t="s">
        <v>1592</v>
      </c>
      <c r="O527" s="4" t="s">
        <v>1593</v>
      </c>
      <c r="P527" s="5" t="s">
        <v>32</v>
      </c>
      <c r="Q527" s="7">
        <v>0.45833333333333331</v>
      </c>
      <c r="R527" s="4" t="s">
        <v>30</v>
      </c>
      <c r="S527" s="4" t="s">
        <v>160</v>
      </c>
      <c r="T527" s="4"/>
      <c r="U527" s="8"/>
      <c r="V527" s="8"/>
      <c r="W527">
        <v>462710779</v>
      </c>
      <c r="X527" t="s">
        <v>43</v>
      </c>
    </row>
    <row r="528" spans="1:24" ht="15.75" customHeight="1">
      <c r="A528" s="4" t="s">
        <v>21</v>
      </c>
      <c r="B528" s="4" t="s">
        <v>1600</v>
      </c>
      <c r="C528" s="4" t="s">
        <v>1600</v>
      </c>
      <c r="D528" s="4" t="s">
        <v>23</v>
      </c>
      <c r="E528" s="4" t="s">
        <v>1601</v>
      </c>
      <c r="F528" s="4" t="s">
        <v>1602</v>
      </c>
      <c r="G528" s="5">
        <v>61</v>
      </c>
      <c r="H528" s="4" t="s">
        <v>1603</v>
      </c>
      <c r="I528" s="4" t="s">
        <v>189</v>
      </c>
      <c r="J528" s="4" t="s">
        <v>1604</v>
      </c>
      <c r="K528" s="5" t="s">
        <v>29</v>
      </c>
      <c r="L528" s="6">
        <v>0.2951388888888889</v>
      </c>
      <c r="M528" s="4" t="s">
        <v>30</v>
      </c>
      <c r="N528" s="4" t="s">
        <v>189</v>
      </c>
      <c r="O528" s="4" t="s">
        <v>1605</v>
      </c>
      <c r="P528" s="5" t="s">
        <v>339</v>
      </c>
      <c r="Q528" s="7">
        <v>0.91319444444444442</v>
      </c>
      <c r="R528" s="4" t="s">
        <v>30</v>
      </c>
      <c r="S528" s="4" t="s">
        <v>1606</v>
      </c>
      <c r="T528" s="4"/>
      <c r="U528" s="8"/>
      <c r="V528" s="8"/>
      <c r="W528">
        <v>70498987</v>
      </c>
      <c r="X528" t="s">
        <v>43</v>
      </c>
    </row>
    <row r="529" spans="1:24" ht="15.75" customHeight="1">
      <c r="A529" s="4" t="s">
        <v>21</v>
      </c>
      <c r="B529" s="4" t="s">
        <v>1607</v>
      </c>
      <c r="C529" s="4" t="s">
        <v>1600</v>
      </c>
      <c r="D529" s="4" t="s">
        <v>45</v>
      </c>
      <c r="E529" s="4" t="s">
        <v>1608</v>
      </c>
      <c r="F529" s="4" t="s">
        <v>1602</v>
      </c>
      <c r="G529" s="5">
        <v>60</v>
      </c>
      <c r="H529" s="4" t="s">
        <v>1603</v>
      </c>
      <c r="I529" s="4" t="s">
        <v>189</v>
      </c>
      <c r="J529" s="4" t="s">
        <v>1604</v>
      </c>
      <c r="K529" s="5" t="s">
        <v>29</v>
      </c>
      <c r="L529" s="6">
        <v>0.2951388888888889</v>
      </c>
      <c r="M529" s="4" t="s">
        <v>30</v>
      </c>
      <c r="N529" s="4" t="s">
        <v>189</v>
      </c>
      <c r="O529" s="4" t="s">
        <v>1605</v>
      </c>
      <c r="P529" s="5" t="s">
        <v>339</v>
      </c>
      <c r="Q529" s="7">
        <v>0.91319444444444442</v>
      </c>
      <c r="R529" s="4" t="s">
        <v>30</v>
      </c>
      <c r="S529" s="4" t="s">
        <v>1606</v>
      </c>
      <c r="T529" s="4"/>
      <c r="U529" s="8"/>
      <c r="V529" s="8"/>
      <c r="W529">
        <v>70498987</v>
      </c>
      <c r="X529" t="s">
        <v>43</v>
      </c>
    </row>
    <row r="530" spans="1:24" ht="15.75" customHeight="1">
      <c r="A530" s="4" t="s">
        <v>21</v>
      </c>
      <c r="B530" s="4" t="s">
        <v>1609</v>
      </c>
      <c r="C530" s="4" t="s">
        <v>1609</v>
      </c>
      <c r="D530" s="4" t="s">
        <v>23</v>
      </c>
      <c r="E530" s="4" t="s">
        <v>1610</v>
      </c>
      <c r="F530" s="4" t="s">
        <v>1602</v>
      </c>
      <c r="G530" s="5">
        <v>35</v>
      </c>
      <c r="H530" s="4" t="s">
        <v>1603</v>
      </c>
      <c r="I530" s="4" t="s">
        <v>479</v>
      </c>
      <c r="J530" s="4" t="s">
        <v>1611</v>
      </c>
      <c r="K530" s="5" t="s">
        <v>29</v>
      </c>
      <c r="L530" s="6">
        <v>0.27083333333333331</v>
      </c>
      <c r="M530" s="4" t="s">
        <v>30</v>
      </c>
      <c r="N530" s="4" t="s">
        <v>189</v>
      </c>
      <c r="O530" s="4" t="s">
        <v>1612</v>
      </c>
      <c r="P530" s="5" t="s">
        <v>32</v>
      </c>
      <c r="Q530" s="7">
        <v>0.88194444444444442</v>
      </c>
      <c r="R530" s="4" t="s">
        <v>30</v>
      </c>
      <c r="S530" s="4" t="s">
        <v>1606</v>
      </c>
      <c r="T530" s="4"/>
      <c r="U530" s="8"/>
      <c r="V530" s="8"/>
      <c r="W530">
        <v>70124284</v>
      </c>
      <c r="X530" t="s">
        <v>43</v>
      </c>
    </row>
    <row r="531" spans="1:24" ht="15.75" customHeight="1">
      <c r="A531" s="4" t="s">
        <v>21</v>
      </c>
      <c r="B531" s="4" t="s">
        <v>1613</v>
      </c>
      <c r="C531" s="4" t="s">
        <v>1609</v>
      </c>
      <c r="D531" s="4" t="s">
        <v>45</v>
      </c>
      <c r="E531" s="4" t="s">
        <v>1614</v>
      </c>
      <c r="F531" s="4" t="s">
        <v>1270</v>
      </c>
      <c r="G531" s="5">
        <v>45</v>
      </c>
      <c r="H531" s="4" t="s">
        <v>1603</v>
      </c>
      <c r="I531" s="4" t="s">
        <v>479</v>
      </c>
      <c r="J531" s="4" t="s">
        <v>1611</v>
      </c>
      <c r="K531" s="5" t="s">
        <v>29</v>
      </c>
      <c r="L531" s="6">
        <v>0.27083333333333331</v>
      </c>
      <c r="M531" s="4" t="s">
        <v>30</v>
      </c>
      <c r="N531" s="4" t="s">
        <v>189</v>
      </c>
      <c r="O531" s="4" t="s">
        <v>1612</v>
      </c>
      <c r="P531" s="5" t="s">
        <v>32</v>
      </c>
      <c r="Q531" s="7">
        <v>0.88194444444444442</v>
      </c>
      <c r="R531" s="4" t="s">
        <v>30</v>
      </c>
      <c r="S531" s="4" t="s">
        <v>1606</v>
      </c>
      <c r="T531" s="4"/>
      <c r="U531" s="8"/>
      <c r="V531" s="8"/>
      <c r="W531">
        <v>70124284</v>
      </c>
      <c r="X531" t="s">
        <v>43</v>
      </c>
    </row>
    <row r="532" spans="1:24" ht="15.75" customHeight="1">
      <c r="A532" s="4" t="s">
        <v>21</v>
      </c>
      <c r="B532" s="4" t="s">
        <v>1615</v>
      </c>
      <c r="C532" s="4" t="s">
        <v>1615</v>
      </c>
      <c r="D532" s="4" t="s">
        <v>45</v>
      </c>
      <c r="E532" s="4" t="s">
        <v>1616</v>
      </c>
      <c r="F532" s="4" t="s">
        <v>1617</v>
      </c>
      <c r="G532" s="5">
        <v>51</v>
      </c>
      <c r="H532" s="4" t="s">
        <v>1603</v>
      </c>
      <c r="I532" s="4" t="s">
        <v>157</v>
      </c>
      <c r="J532" s="4" t="s">
        <v>158</v>
      </c>
      <c r="K532" s="5" t="s">
        <v>29</v>
      </c>
      <c r="L532" s="6">
        <v>0.58680555555555558</v>
      </c>
      <c r="M532" s="4" t="s">
        <v>30</v>
      </c>
      <c r="N532" s="4" t="s">
        <v>157</v>
      </c>
      <c r="O532" s="4" t="s">
        <v>1618</v>
      </c>
      <c r="P532" s="5" t="s">
        <v>108</v>
      </c>
      <c r="Q532" s="7">
        <v>0.83680555555555558</v>
      </c>
      <c r="R532" s="4" t="s">
        <v>30</v>
      </c>
      <c r="S532" s="4" t="s">
        <v>1606</v>
      </c>
      <c r="T532" s="4"/>
      <c r="U532" s="8"/>
      <c r="V532" s="8"/>
      <c r="W532">
        <v>70124311</v>
      </c>
      <c r="X532" t="s">
        <v>43</v>
      </c>
    </row>
    <row r="533" spans="1:24" ht="15.75" customHeight="1">
      <c r="A533" s="4" t="s">
        <v>21</v>
      </c>
      <c r="B533" s="4" t="s">
        <v>1619</v>
      </c>
      <c r="C533" s="4" t="s">
        <v>1615</v>
      </c>
      <c r="D533" s="4" t="s">
        <v>23</v>
      </c>
      <c r="E533" s="4" t="s">
        <v>1620</v>
      </c>
      <c r="F533" s="4" t="s">
        <v>1617</v>
      </c>
      <c r="G533" s="5">
        <v>59</v>
      </c>
      <c r="H533" s="4" t="s">
        <v>1603</v>
      </c>
      <c r="I533" s="4" t="s">
        <v>157</v>
      </c>
      <c r="J533" s="4" t="s">
        <v>158</v>
      </c>
      <c r="K533" s="5" t="s">
        <v>29</v>
      </c>
      <c r="L533" s="6">
        <v>0.58680555555555558</v>
      </c>
      <c r="M533" s="4" t="s">
        <v>30</v>
      </c>
      <c r="N533" s="4" t="s">
        <v>157</v>
      </c>
      <c r="O533" s="4" t="s">
        <v>1618</v>
      </c>
      <c r="P533" s="5" t="s">
        <v>108</v>
      </c>
      <c r="Q533" s="7">
        <v>0.83680555555555558</v>
      </c>
      <c r="R533" s="4" t="s">
        <v>30</v>
      </c>
      <c r="S533" s="4" t="s">
        <v>1606</v>
      </c>
      <c r="T533" s="4"/>
      <c r="U533" s="8"/>
      <c r="V533" s="8"/>
      <c r="W533">
        <v>70124311</v>
      </c>
      <c r="X533" t="s">
        <v>43</v>
      </c>
    </row>
    <row r="534" spans="1:24" ht="15.75" customHeight="1">
      <c r="A534" s="4" t="s">
        <v>21</v>
      </c>
      <c r="B534" s="4" t="s">
        <v>1621</v>
      </c>
      <c r="C534" s="4" t="s">
        <v>1615</v>
      </c>
      <c r="D534" s="4" t="s">
        <v>23</v>
      </c>
      <c r="E534" s="4" t="s">
        <v>1622</v>
      </c>
      <c r="F534" s="4" t="s">
        <v>1617</v>
      </c>
      <c r="G534" s="5">
        <v>22</v>
      </c>
      <c r="H534" s="4" t="s">
        <v>1603</v>
      </c>
      <c r="I534" s="4" t="s">
        <v>157</v>
      </c>
      <c r="J534" s="4" t="s">
        <v>158</v>
      </c>
      <c r="K534" s="5" t="s">
        <v>29</v>
      </c>
      <c r="L534" s="6">
        <v>0.58680555555555558</v>
      </c>
      <c r="M534" s="4" t="s">
        <v>30</v>
      </c>
      <c r="N534" s="4" t="s">
        <v>157</v>
      </c>
      <c r="O534" s="4" t="s">
        <v>1618</v>
      </c>
      <c r="P534" s="5" t="s">
        <v>108</v>
      </c>
      <c r="Q534" s="7">
        <v>0.83680555555555558</v>
      </c>
      <c r="R534" s="4" t="s">
        <v>30</v>
      </c>
      <c r="S534" s="4" t="s">
        <v>1606</v>
      </c>
      <c r="T534" s="4"/>
      <c r="U534" s="8"/>
      <c r="V534" s="8"/>
      <c r="W534">
        <v>70054413</v>
      </c>
      <c r="X534" t="s">
        <v>35</v>
      </c>
    </row>
    <row r="535" spans="1:24" ht="15.75" customHeight="1">
      <c r="A535" s="4" t="s">
        <v>21</v>
      </c>
      <c r="B535" s="4" t="s">
        <v>1623</v>
      </c>
      <c r="C535" s="4" t="s">
        <v>1615</v>
      </c>
      <c r="D535" s="4" t="s">
        <v>23</v>
      </c>
      <c r="E535" s="4" t="s">
        <v>1624</v>
      </c>
      <c r="F535" s="4" t="s">
        <v>1617</v>
      </c>
      <c r="G535" s="5">
        <v>11</v>
      </c>
      <c r="H535" s="4" t="s">
        <v>1603</v>
      </c>
      <c r="I535" s="4" t="s">
        <v>157</v>
      </c>
      <c r="J535" s="4" t="s">
        <v>158</v>
      </c>
      <c r="K535" s="5" t="s">
        <v>29</v>
      </c>
      <c r="L535" s="6">
        <v>0.58680555555555558</v>
      </c>
      <c r="M535" s="4" t="s">
        <v>30</v>
      </c>
      <c r="N535" s="4" t="s">
        <v>157</v>
      </c>
      <c r="O535" s="4" t="s">
        <v>1618</v>
      </c>
      <c r="P535" s="5" t="s">
        <v>108</v>
      </c>
      <c r="Q535" s="7">
        <v>0.83680555555555558</v>
      </c>
      <c r="R535" s="4" t="s">
        <v>30</v>
      </c>
      <c r="S535" s="4" t="s">
        <v>1606</v>
      </c>
      <c r="T535" s="4"/>
      <c r="U535" s="8"/>
      <c r="V535" s="8"/>
      <c r="W535">
        <v>70054413</v>
      </c>
      <c r="X535" t="s">
        <v>35</v>
      </c>
    </row>
    <row r="536" spans="1:24" ht="15.75" customHeight="1">
      <c r="A536" s="4" t="s">
        <v>21</v>
      </c>
      <c r="B536" s="4" t="s">
        <v>1625</v>
      </c>
      <c r="C536" s="4" t="s">
        <v>1625</v>
      </c>
      <c r="D536" s="4" t="s">
        <v>45</v>
      </c>
      <c r="E536" s="4" t="s">
        <v>1626</v>
      </c>
      <c r="F536" s="4" t="s">
        <v>1627</v>
      </c>
      <c r="G536" s="5">
        <v>63</v>
      </c>
      <c r="H536" s="4" t="s">
        <v>1603</v>
      </c>
      <c r="I536" s="4" t="s">
        <v>157</v>
      </c>
      <c r="J536" s="4" t="s">
        <v>158</v>
      </c>
      <c r="K536" s="5" t="s">
        <v>29</v>
      </c>
      <c r="L536" s="6">
        <v>0.58680555555555558</v>
      </c>
      <c r="M536" s="4" t="s">
        <v>30</v>
      </c>
      <c r="N536" s="4" t="s">
        <v>157</v>
      </c>
      <c r="O536" s="4" t="s">
        <v>1618</v>
      </c>
      <c r="P536" s="5" t="s">
        <v>108</v>
      </c>
      <c r="Q536" s="7">
        <v>0.83680555555555558</v>
      </c>
      <c r="R536" s="4" t="s">
        <v>30</v>
      </c>
      <c r="S536" s="4" t="s">
        <v>1606</v>
      </c>
      <c r="T536" s="4"/>
      <c r="U536" s="8"/>
      <c r="V536" s="8"/>
      <c r="W536">
        <v>70124361</v>
      </c>
      <c r="X536" t="s">
        <v>43</v>
      </c>
    </row>
    <row r="537" spans="1:24" ht="15.75" customHeight="1">
      <c r="A537" s="4" t="s">
        <v>21</v>
      </c>
      <c r="B537" s="4" t="s">
        <v>1628</v>
      </c>
      <c r="C537" s="4" t="s">
        <v>1625</v>
      </c>
      <c r="D537" s="4" t="s">
        <v>45</v>
      </c>
      <c r="E537" s="4" t="s">
        <v>1629</v>
      </c>
      <c r="F537" s="4" t="s">
        <v>332</v>
      </c>
      <c r="G537" s="5">
        <v>67</v>
      </c>
      <c r="H537" s="4" t="s">
        <v>1603</v>
      </c>
      <c r="I537" s="4" t="s">
        <v>157</v>
      </c>
      <c r="J537" s="4" t="s">
        <v>158</v>
      </c>
      <c r="K537" s="5" t="s">
        <v>29</v>
      </c>
      <c r="L537" s="6">
        <v>0.58680555555555558</v>
      </c>
      <c r="M537" s="4" t="s">
        <v>30</v>
      </c>
      <c r="N537" s="4" t="s">
        <v>157</v>
      </c>
      <c r="O537" s="4" t="s">
        <v>1618</v>
      </c>
      <c r="P537" s="5" t="s">
        <v>108</v>
      </c>
      <c r="Q537" s="7">
        <v>0.83680555555555558</v>
      </c>
      <c r="R537" s="4" t="s">
        <v>30</v>
      </c>
      <c r="S537" s="4" t="s">
        <v>1606</v>
      </c>
      <c r="T537" s="4"/>
      <c r="U537" s="8"/>
      <c r="V537" s="8"/>
      <c r="W537">
        <v>70124361</v>
      </c>
      <c r="X537" t="s">
        <v>43</v>
      </c>
    </row>
    <row r="538" spans="1:24" ht="15.75" customHeight="1">
      <c r="A538" s="4" t="s">
        <v>21</v>
      </c>
      <c r="B538" s="4" t="s">
        <v>1630</v>
      </c>
      <c r="C538" s="4" t="s">
        <v>1630</v>
      </c>
      <c r="D538" s="4" t="s">
        <v>45</v>
      </c>
      <c r="E538" s="4" t="s">
        <v>1631</v>
      </c>
      <c r="F538" s="4" t="s">
        <v>1632</v>
      </c>
      <c r="G538" s="5">
        <v>57</v>
      </c>
      <c r="H538" s="4" t="s">
        <v>1603</v>
      </c>
      <c r="I538" s="4" t="s">
        <v>157</v>
      </c>
      <c r="J538" s="4" t="s">
        <v>158</v>
      </c>
      <c r="K538" s="5" t="s">
        <v>29</v>
      </c>
      <c r="L538" s="6">
        <v>0.58680555555555558</v>
      </c>
      <c r="M538" s="4" t="s">
        <v>30</v>
      </c>
      <c r="N538" s="4" t="s">
        <v>157</v>
      </c>
      <c r="O538" s="4" t="s">
        <v>1618</v>
      </c>
      <c r="P538" s="5" t="s">
        <v>108</v>
      </c>
      <c r="Q538" s="7">
        <v>0.83680555555555558</v>
      </c>
      <c r="R538" s="4" t="s">
        <v>30</v>
      </c>
      <c r="S538" s="4" t="s">
        <v>1606</v>
      </c>
      <c r="T538" s="4" t="s">
        <v>1633</v>
      </c>
      <c r="U538" s="8"/>
      <c r="V538" s="8"/>
      <c r="W538">
        <v>70054426</v>
      </c>
      <c r="X538" t="s">
        <v>35</v>
      </c>
    </row>
    <row r="539" spans="1:24" ht="15.75" customHeight="1">
      <c r="A539" s="4" t="s">
        <v>21</v>
      </c>
      <c r="B539" s="4" t="s">
        <v>1634</v>
      </c>
      <c r="C539" s="4" t="s">
        <v>1634</v>
      </c>
      <c r="D539" s="4" t="s">
        <v>45</v>
      </c>
      <c r="E539" s="4" t="s">
        <v>1635</v>
      </c>
      <c r="F539" s="4" t="s">
        <v>1636</v>
      </c>
      <c r="G539" s="5">
        <v>55</v>
      </c>
      <c r="H539" s="4" t="s">
        <v>1603</v>
      </c>
      <c r="I539" s="4" t="s">
        <v>39</v>
      </c>
      <c r="J539" s="4" t="s">
        <v>174</v>
      </c>
      <c r="K539" s="5" t="s">
        <v>29</v>
      </c>
      <c r="L539" s="6">
        <v>0.63888888888888884</v>
      </c>
      <c r="M539" s="4" t="s">
        <v>41</v>
      </c>
      <c r="N539" s="4" t="s">
        <v>39</v>
      </c>
      <c r="O539" s="4" t="s">
        <v>205</v>
      </c>
      <c r="P539" s="5" t="s">
        <v>32</v>
      </c>
      <c r="Q539" s="7">
        <v>0.80555555555555558</v>
      </c>
      <c r="R539" s="4" t="s">
        <v>41</v>
      </c>
      <c r="S539" s="4" t="s">
        <v>1606</v>
      </c>
      <c r="T539" s="4"/>
      <c r="U539" s="8"/>
      <c r="V539" s="8"/>
      <c r="W539">
        <v>70273382</v>
      </c>
      <c r="X539" t="s">
        <v>61</v>
      </c>
    </row>
    <row r="540" spans="1:24" ht="15.75" customHeight="1">
      <c r="A540" s="4" t="s">
        <v>21</v>
      </c>
      <c r="B540" s="4" t="s">
        <v>1637</v>
      </c>
      <c r="C540" s="4" t="s">
        <v>1634</v>
      </c>
      <c r="D540" s="4" t="s">
        <v>23</v>
      </c>
      <c r="E540" s="4" t="s">
        <v>1638</v>
      </c>
      <c r="F540" s="4" t="s">
        <v>1636</v>
      </c>
      <c r="G540" s="5">
        <v>18</v>
      </c>
      <c r="H540" s="4" t="s">
        <v>1603</v>
      </c>
      <c r="I540" s="4" t="s">
        <v>39</v>
      </c>
      <c r="J540" s="4" t="s">
        <v>174</v>
      </c>
      <c r="K540" s="5" t="s">
        <v>29</v>
      </c>
      <c r="L540" s="6">
        <v>0.63888888888888884</v>
      </c>
      <c r="M540" s="4" t="s">
        <v>41</v>
      </c>
      <c r="N540" s="4" t="s">
        <v>39</v>
      </c>
      <c r="O540" s="4" t="s">
        <v>205</v>
      </c>
      <c r="P540" s="5" t="s">
        <v>32</v>
      </c>
      <c r="Q540" s="7">
        <v>0.80555555555555558</v>
      </c>
      <c r="R540" s="4" t="s">
        <v>41</v>
      </c>
      <c r="S540" s="4" t="s">
        <v>1606</v>
      </c>
      <c r="T540" s="4"/>
      <c r="U540" s="8"/>
      <c r="V540" s="8"/>
      <c r="W540">
        <v>70273382</v>
      </c>
      <c r="X540" t="s">
        <v>61</v>
      </c>
    </row>
    <row r="541" spans="1:24" ht="15.75" customHeight="1">
      <c r="A541" s="4" t="s">
        <v>21</v>
      </c>
      <c r="B541" s="4" t="s">
        <v>1639</v>
      </c>
      <c r="C541" s="4" t="s">
        <v>1639</v>
      </c>
      <c r="D541" s="4" t="s">
        <v>45</v>
      </c>
      <c r="E541" s="4" t="s">
        <v>1640</v>
      </c>
      <c r="F541" s="4" t="s">
        <v>1641</v>
      </c>
      <c r="G541" s="5">
        <v>51</v>
      </c>
      <c r="H541" s="4" t="s">
        <v>1603</v>
      </c>
      <c r="I541" s="4" t="s">
        <v>39</v>
      </c>
      <c r="J541" s="4" t="s">
        <v>204</v>
      </c>
      <c r="K541" s="5" t="s">
        <v>29</v>
      </c>
      <c r="L541" s="6">
        <v>0.6875</v>
      </c>
      <c r="M541" s="4" t="s">
        <v>41</v>
      </c>
      <c r="N541" s="4" t="s">
        <v>189</v>
      </c>
      <c r="O541" s="4" t="s">
        <v>311</v>
      </c>
      <c r="P541" s="5" t="s">
        <v>32</v>
      </c>
      <c r="Q541" s="7">
        <v>0.58680555555555558</v>
      </c>
      <c r="R541" s="4" t="s">
        <v>30</v>
      </c>
      <c r="S541" s="4" t="s">
        <v>1606</v>
      </c>
      <c r="T541" s="4"/>
      <c r="U541" s="8"/>
      <c r="V541" s="8"/>
      <c r="W541">
        <v>70503750</v>
      </c>
      <c r="X541" t="s">
        <v>43</v>
      </c>
    </row>
    <row r="542" spans="1:24" ht="15.75" customHeight="1">
      <c r="A542" s="4" t="s">
        <v>21</v>
      </c>
      <c r="B542" s="4" t="s">
        <v>1642</v>
      </c>
      <c r="C542" s="4" t="s">
        <v>1639</v>
      </c>
      <c r="D542" s="4" t="s">
        <v>45</v>
      </c>
      <c r="E542" s="4" t="s">
        <v>1643</v>
      </c>
      <c r="F542" s="4" t="s">
        <v>1644</v>
      </c>
      <c r="G542" s="5">
        <v>51</v>
      </c>
      <c r="H542" s="4" t="s">
        <v>1603</v>
      </c>
      <c r="I542" s="4" t="s">
        <v>39</v>
      </c>
      <c r="J542" s="4" t="s">
        <v>204</v>
      </c>
      <c r="K542" s="5" t="s">
        <v>29</v>
      </c>
      <c r="L542" s="6">
        <v>0.6875</v>
      </c>
      <c r="M542" s="4" t="s">
        <v>41</v>
      </c>
      <c r="N542" s="4" t="s">
        <v>189</v>
      </c>
      <c r="O542" s="4" t="s">
        <v>311</v>
      </c>
      <c r="P542" s="5" t="s">
        <v>32</v>
      </c>
      <c r="Q542" s="7">
        <v>0.58680555555555558</v>
      </c>
      <c r="R542" s="4" t="s">
        <v>30</v>
      </c>
      <c r="S542" s="4" t="s">
        <v>1606</v>
      </c>
      <c r="T542" s="4"/>
      <c r="U542" s="8"/>
      <c r="V542" s="8"/>
      <c r="W542">
        <v>70503750</v>
      </c>
      <c r="X542" t="s">
        <v>43</v>
      </c>
    </row>
    <row r="543" spans="1:24" ht="15.75" customHeight="1">
      <c r="A543" s="4" t="s">
        <v>21</v>
      </c>
      <c r="B543" s="4" t="s">
        <v>1645</v>
      </c>
      <c r="C543" s="4" t="s">
        <v>1645</v>
      </c>
      <c r="D543" s="4" t="s">
        <v>45</v>
      </c>
      <c r="E543" s="4" t="s">
        <v>1646</v>
      </c>
      <c r="F543" s="4" t="s">
        <v>1647</v>
      </c>
      <c r="G543" s="5">
        <v>47</v>
      </c>
      <c r="H543" s="4" t="s">
        <v>1603</v>
      </c>
      <c r="I543" s="4" t="s">
        <v>189</v>
      </c>
      <c r="J543" s="4" t="s">
        <v>1648</v>
      </c>
      <c r="K543" s="5" t="s">
        <v>29</v>
      </c>
      <c r="L543" s="6">
        <v>0.2013888888888889</v>
      </c>
      <c r="M543" s="4" t="s">
        <v>30</v>
      </c>
      <c r="N543" s="4" t="s">
        <v>189</v>
      </c>
      <c r="O543" s="4" t="s">
        <v>1649</v>
      </c>
      <c r="P543" s="5" t="s">
        <v>32</v>
      </c>
      <c r="Q543" s="7">
        <v>0.86111111111111116</v>
      </c>
      <c r="R543" s="4" t="s">
        <v>30</v>
      </c>
      <c r="S543" s="4" t="s">
        <v>1606</v>
      </c>
      <c r="T543" s="4"/>
      <c r="U543" s="8"/>
      <c r="V543" s="8"/>
      <c r="W543">
        <v>70124352</v>
      </c>
      <c r="X543" t="s">
        <v>43</v>
      </c>
    </row>
    <row r="544" spans="1:24" ht="15.75" customHeight="1">
      <c r="A544" s="4" t="s">
        <v>21</v>
      </c>
      <c r="B544" s="4" t="s">
        <v>1650</v>
      </c>
      <c r="C544" s="4" t="s">
        <v>1645</v>
      </c>
      <c r="D544" s="4" t="s">
        <v>45</v>
      </c>
      <c r="E544" s="4" t="s">
        <v>1651</v>
      </c>
      <c r="F544" s="4" t="s">
        <v>1652</v>
      </c>
      <c r="G544" s="5">
        <v>63</v>
      </c>
      <c r="H544" s="4" t="s">
        <v>1603</v>
      </c>
      <c r="I544" s="4" t="s">
        <v>189</v>
      </c>
      <c r="J544" s="4" t="s">
        <v>1648</v>
      </c>
      <c r="K544" s="5" t="s">
        <v>29</v>
      </c>
      <c r="L544" s="6">
        <v>0.2013888888888889</v>
      </c>
      <c r="M544" s="4" t="s">
        <v>30</v>
      </c>
      <c r="N544" s="4" t="s">
        <v>189</v>
      </c>
      <c r="O544" s="4" t="s">
        <v>1649</v>
      </c>
      <c r="P544" s="5" t="s">
        <v>32</v>
      </c>
      <c r="Q544" s="7">
        <v>0.86111111111111116</v>
      </c>
      <c r="R544" s="4" t="s">
        <v>30</v>
      </c>
      <c r="S544" s="4" t="s">
        <v>1606</v>
      </c>
      <c r="T544" s="4"/>
      <c r="U544" s="8"/>
      <c r="V544" s="8"/>
      <c r="W544">
        <v>70124352</v>
      </c>
      <c r="X544" t="s">
        <v>43</v>
      </c>
    </row>
    <row r="545" spans="1:24" ht="15.75" customHeight="1">
      <c r="A545" s="4" t="s">
        <v>21</v>
      </c>
      <c r="B545" s="4" t="s">
        <v>1653</v>
      </c>
      <c r="C545" s="4" t="s">
        <v>1653</v>
      </c>
      <c r="D545" s="4" t="s">
        <v>45</v>
      </c>
      <c r="E545" s="4" t="s">
        <v>1654</v>
      </c>
      <c r="F545" s="4" t="s">
        <v>1655</v>
      </c>
      <c r="G545" s="5">
        <v>64</v>
      </c>
      <c r="H545" s="4" t="s">
        <v>1603</v>
      </c>
      <c r="I545" s="4" t="s">
        <v>1656</v>
      </c>
      <c r="J545" s="4" t="s">
        <v>1657</v>
      </c>
      <c r="K545" s="5" t="s">
        <v>29</v>
      </c>
      <c r="L545" s="6">
        <v>0.19444444444444445</v>
      </c>
      <c r="M545" s="4" t="s">
        <v>30</v>
      </c>
      <c r="N545" s="4" t="s">
        <v>251</v>
      </c>
      <c r="O545" s="4" t="s">
        <v>1658</v>
      </c>
      <c r="P545" s="5" t="s">
        <v>32</v>
      </c>
      <c r="Q545" s="7">
        <v>0.53819444444444442</v>
      </c>
      <c r="R545" s="4" t="s">
        <v>30</v>
      </c>
      <c r="S545" s="4" t="s">
        <v>1606</v>
      </c>
      <c r="T545" s="4"/>
      <c r="U545" s="8"/>
      <c r="V545" s="8"/>
      <c r="W545">
        <v>70273384</v>
      </c>
      <c r="X545" t="s">
        <v>61</v>
      </c>
    </row>
    <row r="546" spans="1:24" ht="15.75" customHeight="1">
      <c r="A546" s="4" t="s">
        <v>21</v>
      </c>
      <c r="B546" s="4" t="s">
        <v>1659</v>
      </c>
      <c r="C546" s="4" t="s">
        <v>1653</v>
      </c>
      <c r="D546" s="4" t="s">
        <v>45</v>
      </c>
      <c r="E546" s="4" t="s">
        <v>1660</v>
      </c>
      <c r="F546" s="4" t="s">
        <v>1661</v>
      </c>
      <c r="G546" s="5">
        <v>55</v>
      </c>
      <c r="H546" s="4" t="s">
        <v>1603</v>
      </c>
      <c r="I546" s="4" t="s">
        <v>1656</v>
      </c>
      <c r="J546" s="4" t="s">
        <v>1657</v>
      </c>
      <c r="K546" s="5" t="s">
        <v>29</v>
      </c>
      <c r="L546" s="6">
        <v>0.19444444444444445</v>
      </c>
      <c r="M546" s="4" t="s">
        <v>30</v>
      </c>
      <c r="N546" s="4" t="s">
        <v>257</v>
      </c>
      <c r="O546" s="4" t="s">
        <v>322</v>
      </c>
      <c r="P546" s="5" t="s">
        <v>32</v>
      </c>
      <c r="Q546" s="7">
        <v>0.53125</v>
      </c>
      <c r="R546" s="4" t="s">
        <v>30</v>
      </c>
      <c r="S546" s="4" t="s">
        <v>1606</v>
      </c>
      <c r="T546" s="4"/>
      <c r="U546" s="8"/>
      <c r="V546" s="8"/>
      <c r="W546">
        <v>70273384</v>
      </c>
      <c r="X546" t="s">
        <v>61</v>
      </c>
    </row>
    <row r="547" spans="1:24" ht="15.75" customHeight="1">
      <c r="A547" s="4" t="s">
        <v>21</v>
      </c>
      <c r="B547" s="4" t="s">
        <v>1662</v>
      </c>
      <c r="C547" s="4" t="s">
        <v>1662</v>
      </c>
      <c r="D547" s="4" t="s">
        <v>23</v>
      </c>
      <c r="E547" s="4" t="s">
        <v>1567</v>
      </c>
      <c r="F547" s="4" t="s">
        <v>1663</v>
      </c>
      <c r="G547" s="5">
        <v>59</v>
      </c>
      <c r="H547" s="4" t="s">
        <v>1603</v>
      </c>
      <c r="I547" s="4" t="s">
        <v>1656</v>
      </c>
      <c r="J547" s="4" t="s">
        <v>1657</v>
      </c>
      <c r="K547" s="5" t="s">
        <v>29</v>
      </c>
      <c r="L547" s="6">
        <v>0.19444444444444445</v>
      </c>
      <c r="M547" s="4" t="s">
        <v>30</v>
      </c>
      <c r="N547" s="4" t="s">
        <v>257</v>
      </c>
      <c r="O547" s="4" t="s">
        <v>322</v>
      </c>
      <c r="P547" s="5" t="s">
        <v>32</v>
      </c>
      <c r="Q547" s="7">
        <v>0.53125</v>
      </c>
      <c r="R547" s="4" t="s">
        <v>30</v>
      </c>
      <c r="S547" s="4" t="s">
        <v>1606</v>
      </c>
      <c r="T547" s="4"/>
      <c r="U547" s="8"/>
      <c r="V547" s="8"/>
      <c r="W547">
        <v>70124358</v>
      </c>
      <c r="X547" t="s">
        <v>43</v>
      </c>
    </row>
    <row r="548" spans="1:24" ht="15.75" customHeight="1">
      <c r="A548" s="4" t="s">
        <v>21</v>
      </c>
      <c r="B548" s="4" t="s">
        <v>1664</v>
      </c>
      <c r="C548" s="4" t="s">
        <v>1662</v>
      </c>
      <c r="D548" s="4" t="s">
        <v>23</v>
      </c>
      <c r="E548" s="4" t="s">
        <v>1665</v>
      </c>
      <c r="F548" s="4" t="s">
        <v>1663</v>
      </c>
      <c r="G548" s="5">
        <v>13</v>
      </c>
      <c r="H548" s="4" t="s">
        <v>1603</v>
      </c>
      <c r="I548" s="4" t="s">
        <v>1656</v>
      </c>
      <c r="J548" s="4" t="s">
        <v>1657</v>
      </c>
      <c r="K548" s="5" t="s">
        <v>29</v>
      </c>
      <c r="L548" s="6">
        <v>0.19444444444444445</v>
      </c>
      <c r="M548" s="4" t="s">
        <v>30</v>
      </c>
      <c r="N548" s="4" t="s">
        <v>257</v>
      </c>
      <c r="O548" s="4" t="s">
        <v>322</v>
      </c>
      <c r="P548" s="5" t="s">
        <v>32</v>
      </c>
      <c r="Q548" s="7">
        <v>0.53125</v>
      </c>
      <c r="R548" s="4" t="s">
        <v>30</v>
      </c>
      <c r="S548" s="4" t="s">
        <v>1606</v>
      </c>
      <c r="T548" s="4"/>
      <c r="U548" s="8"/>
      <c r="V548" s="8"/>
      <c r="W548">
        <v>70124358</v>
      </c>
      <c r="X548" t="s">
        <v>43</v>
      </c>
    </row>
    <row r="549" spans="1:24" ht="15.75" customHeight="1">
      <c r="A549" s="4" t="s">
        <v>21</v>
      </c>
      <c r="B549" s="4" t="s">
        <v>1666</v>
      </c>
      <c r="C549" s="4" t="s">
        <v>1662</v>
      </c>
      <c r="D549" s="4" t="s">
        <v>45</v>
      </c>
      <c r="E549" s="4" t="s">
        <v>1667</v>
      </c>
      <c r="F549" s="4" t="s">
        <v>1663</v>
      </c>
      <c r="G549" s="5">
        <v>55</v>
      </c>
      <c r="H549" s="4" t="s">
        <v>1603</v>
      </c>
      <c r="I549" s="4" t="s">
        <v>1656</v>
      </c>
      <c r="J549" s="4" t="s">
        <v>1657</v>
      </c>
      <c r="K549" s="5" t="s">
        <v>29</v>
      </c>
      <c r="L549" s="6">
        <v>0.19444444444444445</v>
      </c>
      <c r="M549" s="4" t="s">
        <v>30</v>
      </c>
      <c r="N549" s="4" t="s">
        <v>257</v>
      </c>
      <c r="O549" s="4" t="s">
        <v>322</v>
      </c>
      <c r="P549" s="5" t="s">
        <v>32</v>
      </c>
      <c r="Q549" s="7">
        <v>0.53125</v>
      </c>
      <c r="R549" s="4" t="s">
        <v>30</v>
      </c>
      <c r="S549" s="4" t="s">
        <v>1606</v>
      </c>
      <c r="T549" s="4"/>
      <c r="U549" s="8"/>
      <c r="V549" s="8"/>
      <c r="W549">
        <v>70124353</v>
      </c>
      <c r="X549" t="s">
        <v>43</v>
      </c>
    </row>
    <row r="550" spans="1:24" ht="15.75" customHeight="1">
      <c r="A550" s="4" t="s">
        <v>21</v>
      </c>
      <c r="B550" s="4" t="s">
        <v>1668</v>
      </c>
      <c r="C550" s="4" t="s">
        <v>1662</v>
      </c>
      <c r="D550" s="4" t="s">
        <v>45</v>
      </c>
      <c r="E550" s="4" t="s">
        <v>1669</v>
      </c>
      <c r="F550" s="4" t="s">
        <v>1670</v>
      </c>
      <c r="G550" s="5">
        <v>62</v>
      </c>
      <c r="H550" s="4" t="s">
        <v>1603</v>
      </c>
      <c r="I550" s="4" t="s">
        <v>1656</v>
      </c>
      <c r="J550" s="4" t="s">
        <v>1657</v>
      </c>
      <c r="K550" s="5" t="s">
        <v>29</v>
      </c>
      <c r="L550" s="6">
        <v>0.19444444444444445</v>
      </c>
      <c r="M550" s="4" t="s">
        <v>30</v>
      </c>
      <c r="N550" s="4" t="s">
        <v>257</v>
      </c>
      <c r="O550" s="4" t="s">
        <v>322</v>
      </c>
      <c r="P550" s="5" t="s">
        <v>32</v>
      </c>
      <c r="Q550" s="7">
        <v>0.53125</v>
      </c>
      <c r="R550" s="4" t="s">
        <v>30</v>
      </c>
      <c r="S550" s="4" t="s">
        <v>1606</v>
      </c>
      <c r="T550" s="4"/>
      <c r="U550" s="8"/>
      <c r="V550" s="8"/>
      <c r="W550">
        <v>70124353</v>
      </c>
      <c r="X550" t="s">
        <v>43</v>
      </c>
    </row>
    <row r="551" spans="1:24" ht="15.75" customHeight="1">
      <c r="A551" s="4" t="s">
        <v>21</v>
      </c>
      <c r="B551" s="4" t="s">
        <v>1671</v>
      </c>
      <c r="C551" s="4" t="s">
        <v>1671</v>
      </c>
      <c r="D551" s="4" t="s">
        <v>45</v>
      </c>
      <c r="E551" s="4" t="s">
        <v>1672</v>
      </c>
      <c r="F551" s="4" t="s">
        <v>1673</v>
      </c>
      <c r="G551" s="5">
        <v>51</v>
      </c>
      <c r="H551" s="4" t="s">
        <v>1603</v>
      </c>
      <c r="I551" s="4" t="s">
        <v>1674</v>
      </c>
      <c r="J551" s="4" t="s">
        <v>1675</v>
      </c>
      <c r="K551" s="5" t="s">
        <v>29</v>
      </c>
      <c r="L551" s="6">
        <v>0.98958333333333337</v>
      </c>
      <c r="M551" s="4" t="s">
        <v>30</v>
      </c>
      <c r="N551" s="4" t="s">
        <v>257</v>
      </c>
      <c r="O551" s="4" t="s">
        <v>322</v>
      </c>
      <c r="P551" s="5" t="s">
        <v>32</v>
      </c>
      <c r="Q551" s="7">
        <v>0.53125</v>
      </c>
      <c r="R551" s="4" t="s">
        <v>30</v>
      </c>
      <c r="S551" s="4" t="s">
        <v>1606</v>
      </c>
      <c r="T551" s="4"/>
      <c r="U551" s="4"/>
      <c r="V551" s="4"/>
      <c r="W551">
        <v>70508925</v>
      </c>
      <c r="X551" t="s">
        <v>43</v>
      </c>
    </row>
    <row r="552" spans="1:24" ht="15.75" customHeight="1">
      <c r="A552" s="4" t="s">
        <v>21</v>
      </c>
      <c r="B552" s="4" t="s">
        <v>1676</v>
      </c>
      <c r="C552" s="4" t="s">
        <v>1671</v>
      </c>
      <c r="D552" s="4" t="s">
        <v>45</v>
      </c>
      <c r="E552" s="4" t="s">
        <v>1677</v>
      </c>
      <c r="F552" s="4" t="s">
        <v>1678</v>
      </c>
      <c r="G552" s="5">
        <v>50</v>
      </c>
      <c r="H552" s="4" t="s">
        <v>1603</v>
      </c>
      <c r="I552" s="4" t="s">
        <v>189</v>
      </c>
      <c r="J552" s="4" t="s">
        <v>1604</v>
      </c>
      <c r="K552" s="5" t="s">
        <v>29</v>
      </c>
      <c r="L552" s="6">
        <v>0.2951388888888889</v>
      </c>
      <c r="M552" s="4" t="s">
        <v>30</v>
      </c>
      <c r="N552" s="4" t="s">
        <v>189</v>
      </c>
      <c r="O552" s="4" t="s">
        <v>1649</v>
      </c>
      <c r="P552" s="5" t="s">
        <v>32</v>
      </c>
      <c r="Q552" s="7">
        <v>0.86111111111111116</v>
      </c>
      <c r="R552" s="4" t="s">
        <v>30</v>
      </c>
      <c r="S552" s="4" t="s">
        <v>1606</v>
      </c>
      <c r="T552" s="4"/>
      <c r="U552" s="8"/>
      <c r="V552" s="8"/>
      <c r="W552">
        <v>70508925</v>
      </c>
      <c r="X552" t="s">
        <v>43</v>
      </c>
    </row>
    <row r="553" spans="1:24" ht="15.75" customHeight="1">
      <c r="A553" s="4" t="s">
        <v>21</v>
      </c>
      <c r="B553" s="4" t="s">
        <v>1679</v>
      </c>
      <c r="C553" s="4" t="s">
        <v>1679</v>
      </c>
      <c r="D553" s="4" t="s">
        <v>45</v>
      </c>
      <c r="E553" s="4" t="s">
        <v>1680</v>
      </c>
      <c r="F553" s="4" t="s">
        <v>1681</v>
      </c>
      <c r="G553" s="5">
        <v>61</v>
      </c>
      <c r="H553" s="4" t="s">
        <v>1603</v>
      </c>
      <c r="I553" s="4" t="s">
        <v>479</v>
      </c>
      <c r="J553" s="4" t="s">
        <v>1611</v>
      </c>
      <c r="K553" s="5" t="s">
        <v>29</v>
      </c>
      <c r="L553" s="6">
        <v>0.27083333333333331</v>
      </c>
      <c r="M553" s="4" t="s">
        <v>30</v>
      </c>
      <c r="N553" s="4" t="s">
        <v>189</v>
      </c>
      <c r="O553" s="4" t="s">
        <v>1612</v>
      </c>
      <c r="P553" s="5" t="s">
        <v>32</v>
      </c>
      <c r="Q553" s="7">
        <v>0.88194444444444442</v>
      </c>
      <c r="R553" s="4" t="s">
        <v>30</v>
      </c>
      <c r="S553" s="4" t="s">
        <v>1606</v>
      </c>
      <c r="T553" s="4"/>
      <c r="U553" s="4"/>
      <c r="V553" s="4"/>
      <c r="W553">
        <v>70124346</v>
      </c>
      <c r="X553" t="s">
        <v>43</v>
      </c>
    </row>
    <row r="554" spans="1:24" ht="15.75" customHeight="1">
      <c r="A554" s="4" t="s">
        <v>21</v>
      </c>
      <c r="B554" s="4" t="s">
        <v>1682</v>
      </c>
      <c r="C554" s="4" t="s">
        <v>1679</v>
      </c>
      <c r="D554" s="4" t="s">
        <v>45</v>
      </c>
      <c r="E554" s="4" t="s">
        <v>1683</v>
      </c>
      <c r="F554" s="4" t="s">
        <v>1681</v>
      </c>
      <c r="G554" s="5">
        <v>61</v>
      </c>
      <c r="H554" s="4" t="s">
        <v>1603</v>
      </c>
      <c r="I554" s="4" t="s">
        <v>479</v>
      </c>
      <c r="J554" s="4" t="s">
        <v>1611</v>
      </c>
      <c r="K554" s="5" t="s">
        <v>29</v>
      </c>
      <c r="L554" s="6">
        <v>0.27083333333333331</v>
      </c>
      <c r="M554" s="4" t="s">
        <v>30</v>
      </c>
      <c r="N554" s="4" t="s">
        <v>189</v>
      </c>
      <c r="O554" s="4" t="s">
        <v>1612</v>
      </c>
      <c r="P554" s="5" t="s">
        <v>32</v>
      </c>
      <c r="Q554" s="7">
        <v>0.88194444444444442</v>
      </c>
      <c r="R554" s="4" t="s">
        <v>30</v>
      </c>
      <c r="S554" s="4" t="s">
        <v>1606</v>
      </c>
      <c r="T554" s="4"/>
      <c r="U554" s="4"/>
      <c r="V554" s="4"/>
      <c r="W554">
        <v>70124346</v>
      </c>
      <c r="X554" t="s">
        <v>43</v>
      </c>
    </row>
    <row r="555" spans="1:24" ht="15.75" customHeight="1">
      <c r="A555" s="4" t="s">
        <v>21</v>
      </c>
      <c r="B555" s="4" t="s">
        <v>1684</v>
      </c>
      <c r="C555" s="4" t="s">
        <v>1684</v>
      </c>
      <c r="D555" s="4" t="s">
        <v>45</v>
      </c>
      <c r="E555" s="4" t="s">
        <v>1685</v>
      </c>
      <c r="F555" s="4" t="s">
        <v>489</v>
      </c>
      <c r="G555" s="5">
        <v>53</v>
      </c>
      <c r="H555" s="4" t="s">
        <v>1603</v>
      </c>
      <c r="I555" s="4" t="s">
        <v>479</v>
      </c>
      <c r="J555" s="4" t="s">
        <v>1611</v>
      </c>
      <c r="K555" s="5" t="s">
        <v>29</v>
      </c>
      <c r="L555" s="6">
        <v>0.27083333333333331</v>
      </c>
      <c r="M555" s="4" t="s">
        <v>30</v>
      </c>
      <c r="N555" s="4" t="s">
        <v>666</v>
      </c>
      <c r="O555" s="4" t="s">
        <v>666</v>
      </c>
      <c r="P555" s="9"/>
      <c r="Q555" s="11"/>
      <c r="R555" s="4"/>
      <c r="S555" s="4" t="s">
        <v>1606</v>
      </c>
      <c r="T555" s="4"/>
      <c r="U555" s="4"/>
      <c r="V555" s="4"/>
      <c r="W555">
        <v>70124328</v>
      </c>
      <c r="X555" t="s">
        <v>43</v>
      </c>
    </row>
    <row r="556" spans="1:24" ht="15.75" customHeight="1">
      <c r="A556" s="4" t="s">
        <v>21</v>
      </c>
      <c r="B556" s="4" t="s">
        <v>1686</v>
      </c>
      <c r="C556" s="4" t="s">
        <v>1684</v>
      </c>
      <c r="D556" s="4" t="s">
        <v>23</v>
      </c>
      <c r="E556" s="4" t="s">
        <v>1687</v>
      </c>
      <c r="F556" s="4" t="s">
        <v>489</v>
      </c>
      <c r="G556" s="5">
        <v>53</v>
      </c>
      <c r="H556" s="4" t="s">
        <v>1603</v>
      </c>
      <c r="I556" s="4" t="s">
        <v>479</v>
      </c>
      <c r="J556" s="4" t="s">
        <v>1611</v>
      </c>
      <c r="K556" s="5" t="s">
        <v>29</v>
      </c>
      <c r="L556" s="6">
        <v>0.27083333333333331</v>
      </c>
      <c r="M556" s="4" t="s">
        <v>30</v>
      </c>
      <c r="N556" s="4" t="s">
        <v>666</v>
      </c>
      <c r="O556" s="4" t="s">
        <v>666</v>
      </c>
      <c r="P556" s="9"/>
      <c r="Q556" s="11"/>
      <c r="R556" s="4"/>
      <c r="S556" s="4" t="s">
        <v>1606</v>
      </c>
      <c r="T556" s="4"/>
      <c r="U556" s="4"/>
      <c r="V556" s="4"/>
      <c r="W556">
        <v>70124328</v>
      </c>
      <c r="X556" t="s">
        <v>43</v>
      </c>
    </row>
    <row r="557" spans="1:24" ht="15.75" customHeight="1">
      <c r="A557" s="4" t="s">
        <v>21</v>
      </c>
      <c r="B557" s="4" t="s">
        <v>1688</v>
      </c>
      <c r="C557" s="4" t="s">
        <v>1688</v>
      </c>
      <c r="D557" s="4" t="s">
        <v>45</v>
      </c>
      <c r="E557" s="4" t="s">
        <v>1689</v>
      </c>
      <c r="F557" s="4" t="s">
        <v>1690</v>
      </c>
      <c r="G557" s="5">
        <v>48</v>
      </c>
      <c r="H557" s="4" t="s">
        <v>1603</v>
      </c>
      <c r="I557" s="4" t="s">
        <v>39</v>
      </c>
      <c r="J557" s="4" t="s">
        <v>174</v>
      </c>
      <c r="K557" s="5" t="s">
        <v>29</v>
      </c>
      <c r="L557" s="6">
        <v>0.63888888888888884</v>
      </c>
      <c r="M557" s="4" t="s">
        <v>41</v>
      </c>
      <c r="N557" s="4" t="s">
        <v>39</v>
      </c>
      <c r="O557" s="4" t="s">
        <v>205</v>
      </c>
      <c r="P557" s="5" t="s">
        <v>32</v>
      </c>
      <c r="Q557" s="7">
        <v>0.80555555555555558</v>
      </c>
      <c r="R557" s="4" t="s">
        <v>41</v>
      </c>
      <c r="S557" s="4" t="s">
        <v>1606</v>
      </c>
      <c r="T557" s="4"/>
      <c r="U557" s="4"/>
      <c r="V557" s="4"/>
      <c r="W557">
        <v>70498988</v>
      </c>
      <c r="X557" t="s">
        <v>43</v>
      </c>
    </row>
    <row r="558" spans="1:24" ht="15.75" customHeight="1">
      <c r="A558" s="4" t="s">
        <v>21</v>
      </c>
      <c r="B558" s="4" t="s">
        <v>1691</v>
      </c>
      <c r="C558" s="4" t="s">
        <v>1688</v>
      </c>
      <c r="D558" s="4" t="s">
        <v>45</v>
      </c>
      <c r="E558" s="4" t="s">
        <v>1692</v>
      </c>
      <c r="F558" s="4" t="s">
        <v>610</v>
      </c>
      <c r="G558" s="5">
        <v>55</v>
      </c>
      <c r="H558" s="4" t="s">
        <v>1603</v>
      </c>
      <c r="I558" s="4" t="s">
        <v>39</v>
      </c>
      <c r="J558" s="4" t="s">
        <v>174</v>
      </c>
      <c r="K558" s="5" t="s">
        <v>29</v>
      </c>
      <c r="L558" s="6">
        <v>0.63888888888888884</v>
      </c>
      <c r="M558" s="4" t="s">
        <v>41</v>
      </c>
      <c r="N558" s="4" t="s">
        <v>39</v>
      </c>
      <c r="O558" s="4" t="s">
        <v>205</v>
      </c>
      <c r="P558" s="5" t="s">
        <v>32</v>
      </c>
      <c r="Q558" s="7">
        <v>0.80555555555555558</v>
      </c>
      <c r="R558" s="4" t="s">
        <v>41</v>
      </c>
      <c r="S558" s="4" t="s">
        <v>1606</v>
      </c>
      <c r="T558" s="4"/>
      <c r="U558" s="4"/>
      <c r="V558" s="4"/>
      <c r="W558">
        <v>70498988</v>
      </c>
      <c r="X558" t="s">
        <v>43</v>
      </c>
    </row>
    <row r="559" spans="1:24" ht="15.75" customHeight="1">
      <c r="A559" s="4" t="s">
        <v>21</v>
      </c>
      <c r="B559" s="4" t="s">
        <v>1693</v>
      </c>
      <c r="C559" s="4" t="s">
        <v>1693</v>
      </c>
      <c r="D559" s="4" t="s">
        <v>23</v>
      </c>
      <c r="E559" s="4" t="s">
        <v>1694</v>
      </c>
      <c r="F559" s="4" t="s">
        <v>1695</v>
      </c>
      <c r="G559" s="5">
        <v>59</v>
      </c>
      <c r="H559" s="4" t="s">
        <v>1603</v>
      </c>
      <c r="I559" s="4" t="s">
        <v>39</v>
      </c>
      <c r="J559" s="4" t="s">
        <v>1696</v>
      </c>
      <c r="K559" s="5" t="s">
        <v>29</v>
      </c>
      <c r="L559" s="6">
        <v>0.16666666666666666</v>
      </c>
      <c r="M559" s="4" t="s">
        <v>41</v>
      </c>
      <c r="N559" s="4" t="s">
        <v>67</v>
      </c>
      <c r="O559" s="4" t="s">
        <v>1118</v>
      </c>
      <c r="P559" s="5" t="s">
        <v>933</v>
      </c>
      <c r="Q559" s="7">
        <v>0.78472222222222221</v>
      </c>
      <c r="R559" s="4" t="s">
        <v>41</v>
      </c>
      <c r="S559" s="4" t="s">
        <v>1606</v>
      </c>
      <c r="T559" s="4"/>
      <c r="U559" s="4"/>
      <c r="V559" s="4"/>
      <c r="W559">
        <v>70124293</v>
      </c>
      <c r="X559" t="s">
        <v>43</v>
      </c>
    </row>
    <row r="560" spans="1:24" ht="15.75" customHeight="1">
      <c r="A560" s="4" t="s">
        <v>21</v>
      </c>
      <c r="B560" s="4" t="s">
        <v>1697</v>
      </c>
      <c r="C560" s="4" t="s">
        <v>1693</v>
      </c>
      <c r="D560" s="4" t="s">
        <v>45</v>
      </c>
      <c r="E560" s="4" t="s">
        <v>1698</v>
      </c>
      <c r="F560" s="4" t="s">
        <v>1695</v>
      </c>
      <c r="G560" s="5">
        <v>59</v>
      </c>
      <c r="H560" s="4" t="s">
        <v>1603</v>
      </c>
      <c r="I560" s="4" t="s">
        <v>39</v>
      </c>
      <c r="J560" s="4" t="s">
        <v>1696</v>
      </c>
      <c r="K560" s="5" t="s">
        <v>29</v>
      </c>
      <c r="L560" s="6">
        <v>0.16666666666666666</v>
      </c>
      <c r="M560" s="4" t="s">
        <v>41</v>
      </c>
      <c r="N560" s="4" t="s">
        <v>67</v>
      </c>
      <c r="O560" s="4" t="s">
        <v>1118</v>
      </c>
      <c r="P560" s="5" t="s">
        <v>933</v>
      </c>
      <c r="Q560" s="7">
        <v>0.78472222222222221</v>
      </c>
      <c r="R560" s="4" t="s">
        <v>41</v>
      </c>
      <c r="S560" s="4" t="s">
        <v>1606</v>
      </c>
      <c r="T560" s="4"/>
      <c r="U560" s="4"/>
      <c r="V560" s="4"/>
      <c r="W560">
        <v>70124293</v>
      </c>
      <c r="X560" t="s">
        <v>43</v>
      </c>
    </row>
    <row r="561" spans="1:24" ht="15.75" customHeight="1">
      <c r="A561" s="4" t="s">
        <v>21</v>
      </c>
      <c r="B561" s="4" t="s">
        <v>1699</v>
      </c>
      <c r="C561" s="4" t="s">
        <v>1699</v>
      </c>
      <c r="D561" s="4" t="s">
        <v>45</v>
      </c>
      <c r="E561" s="4" t="s">
        <v>1700</v>
      </c>
      <c r="F561" s="4" t="s">
        <v>1701</v>
      </c>
      <c r="G561" s="5">
        <v>49</v>
      </c>
      <c r="H561" s="4" t="s">
        <v>1603</v>
      </c>
      <c r="I561" s="4" t="s">
        <v>157</v>
      </c>
      <c r="J561" s="4" t="s">
        <v>158</v>
      </c>
      <c r="K561" s="5" t="s">
        <v>29</v>
      </c>
      <c r="L561" s="6">
        <v>0.58680555555555558</v>
      </c>
      <c r="M561" s="4" t="s">
        <v>30</v>
      </c>
      <c r="N561" s="4" t="s">
        <v>157</v>
      </c>
      <c r="O561" s="4" t="s">
        <v>1618</v>
      </c>
      <c r="P561" s="5" t="s">
        <v>774</v>
      </c>
      <c r="Q561" s="7">
        <v>0.83680555555555558</v>
      </c>
      <c r="R561" s="4" t="s">
        <v>30</v>
      </c>
      <c r="S561" s="4" t="s">
        <v>1606</v>
      </c>
      <c r="T561" s="4"/>
      <c r="U561" s="8"/>
      <c r="V561" s="8"/>
      <c r="W561">
        <v>70273386</v>
      </c>
      <c r="X561" t="s">
        <v>61</v>
      </c>
    </row>
    <row r="562" spans="1:24" ht="15.75" customHeight="1">
      <c r="A562" s="4" t="s">
        <v>21</v>
      </c>
      <c r="B562" s="4" t="s">
        <v>1702</v>
      </c>
      <c r="C562" s="4" t="s">
        <v>1699</v>
      </c>
      <c r="D562" s="4" t="s">
        <v>23</v>
      </c>
      <c r="E562" s="4" t="s">
        <v>1703</v>
      </c>
      <c r="F562" s="4" t="s">
        <v>1701</v>
      </c>
      <c r="G562" s="5">
        <v>23</v>
      </c>
      <c r="H562" s="4" t="s">
        <v>1603</v>
      </c>
      <c r="I562" s="4" t="s">
        <v>157</v>
      </c>
      <c r="J562" s="4" t="s">
        <v>158</v>
      </c>
      <c r="K562" s="5" t="s">
        <v>29</v>
      </c>
      <c r="L562" s="6">
        <v>0.58680555555555558</v>
      </c>
      <c r="M562" s="4" t="s">
        <v>30</v>
      </c>
      <c r="N562" s="4" t="s">
        <v>157</v>
      </c>
      <c r="O562" s="4" t="s">
        <v>1618</v>
      </c>
      <c r="P562" s="5" t="s">
        <v>774</v>
      </c>
      <c r="Q562" s="7">
        <v>0.83680555555555558</v>
      </c>
      <c r="R562" s="4" t="s">
        <v>30</v>
      </c>
      <c r="S562" s="4" t="s">
        <v>1606</v>
      </c>
      <c r="T562" s="4"/>
      <c r="U562" s="8"/>
      <c r="V562" s="8"/>
      <c r="W562">
        <v>70273386</v>
      </c>
      <c r="X562" t="s">
        <v>61</v>
      </c>
    </row>
    <row r="563" spans="1:24" ht="15.75" customHeight="1">
      <c r="A563" s="4" t="s">
        <v>21</v>
      </c>
      <c r="B563" s="4" t="s">
        <v>1704</v>
      </c>
      <c r="C563" s="4" t="s">
        <v>1704</v>
      </c>
      <c r="D563" s="4" t="s">
        <v>23</v>
      </c>
      <c r="E563" s="4" t="s">
        <v>1705</v>
      </c>
      <c r="F563" s="4" t="s">
        <v>1706</v>
      </c>
      <c r="G563" s="5">
        <v>51</v>
      </c>
      <c r="H563" s="4" t="s">
        <v>1603</v>
      </c>
      <c r="I563" s="4" t="s">
        <v>1707</v>
      </c>
      <c r="J563" s="4" t="s">
        <v>1708</v>
      </c>
      <c r="K563" s="5" t="s">
        <v>29</v>
      </c>
      <c r="L563" s="6">
        <v>0.57638888888888884</v>
      </c>
      <c r="M563" s="4" t="s">
        <v>30</v>
      </c>
      <c r="N563" s="4" t="s">
        <v>1674</v>
      </c>
      <c r="O563" s="4" t="s">
        <v>1709</v>
      </c>
      <c r="P563" s="5" t="s">
        <v>32</v>
      </c>
      <c r="Q563" s="7">
        <v>0.34722222222222221</v>
      </c>
      <c r="R563" s="4" t="s">
        <v>30</v>
      </c>
      <c r="S563" s="4" t="s">
        <v>1606</v>
      </c>
      <c r="T563" s="4"/>
      <c r="U563" s="8"/>
      <c r="V563" s="8"/>
      <c r="W563">
        <v>70499001</v>
      </c>
      <c r="X563" t="s">
        <v>43</v>
      </c>
    </row>
    <row r="564" spans="1:24" ht="15.75" customHeight="1">
      <c r="A564" s="4" t="s">
        <v>21</v>
      </c>
      <c r="B564" s="4" t="s">
        <v>1710</v>
      </c>
      <c r="C564" s="4" t="s">
        <v>1704</v>
      </c>
      <c r="D564" s="4" t="s">
        <v>45</v>
      </c>
      <c r="E564" s="4" t="s">
        <v>1711</v>
      </c>
      <c r="F564" s="4" t="s">
        <v>332</v>
      </c>
      <c r="G564" s="5">
        <v>49</v>
      </c>
      <c r="H564" s="4" t="s">
        <v>1603</v>
      </c>
      <c r="I564" s="4" t="s">
        <v>1707</v>
      </c>
      <c r="J564" s="4" t="s">
        <v>1708</v>
      </c>
      <c r="K564" s="5" t="s">
        <v>29</v>
      </c>
      <c r="L564" s="6">
        <v>0.57638888888888884</v>
      </c>
      <c r="M564" s="4" t="s">
        <v>30</v>
      </c>
      <c r="N564" s="4" t="s">
        <v>1674</v>
      </c>
      <c r="O564" s="4" t="s">
        <v>1709</v>
      </c>
      <c r="P564" s="5" t="s">
        <v>32</v>
      </c>
      <c r="Q564" s="7">
        <v>0.34722222222222221</v>
      </c>
      <c r="R564" s="4" t="s">
        <v>30</v>
      </c>
      <c r="S564" s="4" t="s">
        <v>1606</v>
      </c>
      <c r="T564" s="4"/>
      <c r="U564" s="8"/>
      <c r="V564" s="8"/>
      <c r="W564">
        <v>70499001</v>
      </c>
      <c r="X564" t="s">
        <v>43</v>
      </c>
    </row>
    <row r="565" spans="1:24" ht="15.75" customHeight="1">
      <c r="A565" s="4" t="s">
        <v>21</v>
      </c>
      <c r="B565" s="4" t="s">
        <v>1712</v>
      </c>
      <c r="C565" s="4" t="s">
        <v>1704</v>
      </c>
      <c r="D565" s="4" t="s">
        <v>45</v>
      </c>
      <c r="E565" s="4" t="s">
        <v>1713</v>
      </c>
      <c r="F565" s="4" t="s">
        <v>1275</v>
      </c>
      <c r="G565" s="5">
        <v>67</v>
      </c>
      <c r="H565" s="4" t="s">
        <v>1603</v>
      </c>
      <c r="I565" s="4" t="s">
        <v>196</v>
      </c>
      <c r="J565" s="4" t="s">
        <v>1261</v>
      </c>
      <c r="K565" s="5" t="s">
        <v>472</v>
      </c>
      <c r="L565" s="6">
        <v>0.80555555555555558</v>
      </c>
      <c r="M565" s="4" t="s">
        <v>30</v>
      </c>
      <c r="N565" s="4" t="s">
        <v>67</v>
      </c>
      <c r="O565" s="4" t="s">
        <v>614</v>
      </c>
      <c r="P565" s="5" t="s">
        <v>32</v>
      </c>
      <c r="Q565" s="7">
        <v>0.62152777777777779</v>
      </c>
      <c r="R565" s="4" t="s">
        <v>41</v>
      </c>
      <c r="S565" s="4" t="s">
        <v>1606</v>
      </c>
      <c r="T565" s="4"/>
      <c r="U565" s="8"/>
      <c r="V565" s="8"/>
      <c r="W565">
        <v>70273388</v>
      </c>
      <c r="X565" t="s">
        <v>61</v>
      </c>
    </row>
    <row r="566" spans="1:24" ht="15.75" customHeight="1">
      <c r="A566" s="4" t="s">
        <v>21</v>
      </c>
      <c r="B566" s="4" t="s">
        <v>1714</v>
      </c>
      <c r="C566" s="4" t="s">
        <v>1704</v>
      </c>
      <c r="D566" s="4" t="s">
        <v>45</v>
      </c>
      <c r="E566" s="4" t="s">
        <v>1715</v>
      </c>
      <c r="F566" s="4" t="s">
        <v>332</v>
      </c>
      <c r="G566" s="5">
        <v>14</v>
      </c>
      <c r="H566" s="4" t="s">
        <v>1603</v>
      </c>
      <c r="I566" s="4" t="s">
        <v>1707</v>
      </c>
      <c r="J566" s="4" t="s">
        <v>1708</v>
      </c>
      <c r="K566" s="5" t="s">
        <v>29</v>
      </c>
      <c r="L566" s="6">
        <v>0.57638888888888884</v>
      </c>
      <c r="M566" s="4" t="s">
        <v>30</v>
      </c>
      <c r="N566" s="4" t="s">
        <v>1674</v>
      </c>
      <c r="O566" s="4" t="s">
        <v>1709</v>
      </c>
      <c r="P566" s="5" t="s">
        <v>32</v>
      </c>
      <c r="Q566" s="7">
        <v>0.34722222222222221</v>
      </c>
      <c r="R566" s="4" t="s">
        <v>30</v>
      </c>
      <c r="S566" s="4" t="s">
        <v>1606</v>
      </c>
      <c r="T566" s="4"/>
      <c r="U566" s="8"/>
      <c r="V566" s="8"/>
      <c r="W566">
        <v>70273388</v>
      </c>
      <c r="X566" t="s">
        <v>61</v>
      </c>
    </row>
    <row r="567" spans="1:24" ht="15.75" customHeight="1">
      <c r="A567" s="4" t="s">
        <v>21</v>
      </c>
      <c r="B567" s="4" t="s">
        <v>1716</v>
      </c>
      <c r="C567" s="4" t="s">
        <v>1716</v>
      </c>
      <c r="D567" s="4" t="s">
        <v>45</v>
      </c>
      <c r="E567" s="4" t="s">
        <v>1717</v>
      </c>
      <c r="F567" s="4" t="s">
        <v>1718</v>
      </c>
      <c r="G567" s="5">
        <v>55</v>
      </c>
      <c r="H567" s="4" t="s">
        <v>1603</v>
      </c>
      <c r="I567" s="4" t="s">
        <v>196</v>
      </c>
      <c r="J567" s="4" t="s">
        <v>1261</v>
      </c>
      <c r="K567" s="5" t="s">
        <v>472</v>
      </c>
      <c r="L567" s="6">
        <v>0.80555555555555558</v>
      </c>
      <c r="M567" s="4" t="s">
        <v>30</v>
      </c>
      <c r="N567" s="4" t="s">
        <v>67</v>
      </c>
      <c r="O567" s="4" t="s">
        <v>614</v>
      </c>
      <c r="P567" s="5" t="s">
        <v>32</v>
      </c>
      <c r="Q567" s="7">
        <v>0.62152777777777779</v>
      </c>
      <c r="R567" s="4" t="s">
        <v>41</v>
      </c>
      <c r="S567" s="4" t="s">
        <v>1606</v>
      </c>
      <c r="T567" s="4"/>
      <c r="U567" s="8"/>
      <c r="V567" s="8"/>
      <c r="W567">
        <v>70124334</v>
      </c>
      <c r="X567" t="s">
        <v>43</v>
      </c>
    </row>
    <row r="568" spans="1:24" ht="15.75" customHeight="1">
      <c r="A568" s="4" t="s">
        <v>21</v>
      </c>
      <c r="B568" s="4" t="s">
        <v>1719</v>
      </c>
      <c r="C568" s="4" t="s">
        <v>1716</v>
      </c>
      <c r="D568" s="4" t="s">
        <v>23</v>
      </c>
      <c r="E568" s="4" t="s">
        <v>1720</v>
      </c>
      <c r="F568" s="4" t="s">
        <v>1718</v>
      </c>
      <c r="G568" s="5">
        <v>55</v>
      </c>
      <c r="H568" s="4" t="s">
        <v>1603</v>
      </c>
      <c r="I568" s="4" t="s">
        <v>196</v>
      </c>
      <c r="J568" s="4" t="s">
        <v>1261</v>
      </c>
      <c r="K568" s="5" t="s">
        <v>472</v>
      </c>
      <c r="L568" s="6">
        <v>0.80555555555555558</v>
      </c>
      <c r="M568" s="4" t="s">
        <v>30</v>
      </c>
      <c r="N568" s="4" t="s">
        <v>67</v>
      </c>
      <c r="O568" s="4" t="s">
        <v>614</v>
      </c>
      <c r="P568" s="5" t="s">
        <v>32</v>
      </c>
      <c r="Q568" s="7">
        <v>0.62152777777777779</v>
      </c>
      <c r="R568" s="4" t="s">
        <v>41</v>
      </c>
      <c r="S568" s="4" t="s">
        <v>1606</v>
      </c>
      <c r="T568" s="4"/>
      <c r="U568" s="8"/>
      <c r="V568" s="8"/>
      <c r="W568">
        <v>70124334</v>
      </c>
      <c r="X568" t="s">
        <v>43</v>
      </c>
    </row>
    <row r="569" spans="1:24" ht="15.75" customHeight="1">
      <c r="A569" s="4" t="s">
        <v>21</v>
      </c>
      <c r="B569" s="4" t="s">
        <v>1721</v>
      </c>
      <c r="C569" s="4" t="s">
        <v>1721</v>
      </c>
      <c r="D569" s="4" t="s">
        <v>45</v>
      </c>
      <c r="E569" s="4" t="s">
        <v>1722</v>
      </c>
      <c r="F569" s="4" t="s">
        <v>1723</v>
      </c>
      <c r="G569" s="5">
        <v>54</v>
      </c>
      <c r="H569" s="4" t="s">
        <v>1603</v>
      </c>
      <c r="I569" s="4" t="s">
        <v>1656</v>
      </c>
      <c r="J569" s="4" t="s">
        <v>1724</v>
      </c>
      <c r="K569" s="5" t="s">
        <v>29</v>
      </c>
      <c r="L569" s="6">
        <v>0.59722222222222221</v>
      </c>
      <c r="M569" s="4" t="s">
        <v>30</v>
      </c>
      <c r="N569" s="4" t="s">
        <v>257</v>
      </c>
      <c r="O569" s="4" t="s">
        <v>322</v>
      </c>
      <c r="P569" s="5" t="s">
        <v>32</v>
      </c>
      <c r="Q569" s="7">
        <v>0.53125</v>
      </c>
      <c r="R569" s="4" t="s">
        <v>30</v>
      </c>
      <c r="S569" s="4" t="s">
        <v>1606</v>
      </c>
      <c r="T569" s="4"/>
      <c r="U569" s="8"/>
      <c r="V569" s="8"/>
      <c r="W569">
        <v>70140208</v>
      </c>
      <c r="X569" t="s">
        <v>43</v>
      </c>
    </row>
    <row r="570" spans="1:24" ht="15.75" customHeight="1">
      <c r="A570" s="4" t="s">
        <v>21</v>
      </c>
      <c r="B570" s="4" t="s">
        <v>1725</v>
      </c>
      <c r="C570" s="4" t="s">
        <v>1721</v>
      </c>
      <c r="D570" s="4" t="s">
        <v>23</v>
      </c>
      <c r="E570" s="4" t="s">
        <v>1726</v>
      </c>
      <c r="F570" s="4" t="s">
        <v>1723</v>
      </c>
      <c r="G570" s="5">
        <v>60</v>
      </c>
      <c r="H570" s="4" t="s">
        <v>1603</v>
      </c>
      <c r="I570" s="4" t="s">
        <v>1656</v>
      </c>
      <c r="J570" s="4" t="s">
        <v>1724</v>
      </c>
      <c r="K570" s="5" t="s">
        <v>29</v>
      </c>
      <c r="L570" s="6">
        <v>0.59722222222222221</v>
      </c>
      <c r="M570" s="4" t="s">
        <v>30</v>
      </c>
      <c r="N570" s="4" t="s">
        <v>257</v>
      </c>
      <c r="O570" s="4" t="s">
        <v>322</v>
      </c>
      <c r="P570" s="5" t="s">
        <v>32</v>
      </c>
      <c r="Q570" s="7">
        <v>0.53125</v>
      </c>
      <c r="R570" s="4" t="s">
        <v>30</v>
      </c>
      <c r="S570" s="4" t="s">
        <v>1606</v>
      </c>
      <c r="T570" s="4"/>
      <c r="U570" s="8"/>
      <c r="V570" s="8"/>
      <c r="W570">
        <v>70140208</v>
      </c>
      <c r="X570" t="s">
        <v>43</v>
      </c>
    </row>
    <row r="571" spans="1:24" ht="15.75" customHeight="1">
      <c r="A571" s="4" t="s">
        <v>21</v>
      </c>
      <c r="B571" s="4" t="s">
        <v>1727</v>
      </c>
      <c r="C571" s="4" t="s">
        <v>1727</v>
      </c>
      <c r="D571" s="4" t="s">
        <v>23</v>
      </c>
      <c r="E571" s="4" t="s">
        <v>1728</v>
      </c>
      <c r="F571" s="4" t="s">
        <v>1729</v>
      </c>
      <c r="G571" s="5">
        <v>56</v>
      </c>
      <c r="H571" s="4" t="s">
        <v>1603</v>
      </c>
      <c r="I571" s="4" t="s">
        <v>1656</v>
      </c>
      <c r="J571" s="4" t="s">
        <v>1657</v>
      </c>
      <c r="K571" s="5" t="s">
        <v>29</v>
      </c>
      <c r="L571" s="6">
        <v>0.19444444444444445</v>
      </c>
      <c r="M571" s="4" t="s">
        <v>30</v>
      </c>
      <c r="N571" s="4" t="s">
        <v>257</v>
      </c>
      <c r="O571" s="4" t="s">
        <v>322</v>
      </c>
      <c r="P571" s="5" t="s">
        <v>32</v>
      </c>
      <c r="Q571" s="7">
        <v>0.53125</v>
      </c>
      <c r="R571" s="4" t="s">
        <v>30</v>
      </c>
      <c r="S571" s="4" t="s">
        <v>1606</v>
      </c>
      <c r="T571" s="4"/>
      <c r="U571" s="8"/>
      <c r="V571" s="8"/>
      <c r="W571">
        <v>70140223</v>
      </c>
      <c r="X571" t="s">
        <v>43</v>
      </c>
    </row>
    <row r="572" spans="1:24" ht="15.75" customHeight="1">
      <c r="A572" s="4" t="s">
        <v>21</v>
      </c>
      <c r="B572" s="4" t="s">
        <v>1730</v>
      </c>
      <c r="C572" s="4" t="s">
        <v>1727</v>
      </c>
      <c r="D572" s="4" t="s">
        <v>45</v>
      </c>
      <c r="E572" s="4" t="s">
        <v>1731</v>
      </c>
      <c r="F572" s="4" t="s">
        <v>1732</v>
      </c>
      <c r="G572" s="5">
        <v>56</v>
      </c>
      <c r="H572" s="4" t="s">
        <v>1603</v>
      </c>
      <c r="I572" s="4" t="s">
        <v>1656</v>
      </c>
      <c r="J572" s="4" t="s">
        <v>1657</v>
      </c>
      <c r="K572" s="5" t="s">
        <v>29</v>
      </c>
      <c r="L572" s="6">
        <v>0.19444444444444445</v>
      </c>
      <c r="M572" s="4" t="s">
        <v>30</v>
      </c>
      <c r="N572" s="4" t="s">
        <v>257</v>
      </c>
      <c r="O572" s="4" t="s">
        <v>322</v>
      </c>
      <c r="P572" s="5" t="s">
        <v>32</v>
      </c>
      <c r="Q572" s="7">
        <v>0.53125</v>
      </c>
      <c r="R572" s="4" t="s">
        <v>30</v>
      </c>
      <c r="S572" s="4" t="s">
        <v>1606</v>
      </c>
      <c r="T572" s="4"/>
      <c r="U572" s="8"/>
      <c r="V572" s="8"/>
      <c r="W572">
        <v>70140223</v>
      </c>
      <c r="X572" t="s">
        <v>43</v>
      </c>
    </row>
    <row r="573" spans="1:24" ht="15.75" customHeight="1">
      <c r="A573" s="4" t="s">
        <v>21</v>
      </c>
      <c r="B573" s="4" t="s">
        <v>1733</v>
      </c>
      <c r="C573" s="4" t="s">
        <v>1733</v>
      </c>
      <c r="D573" s="4" t="s">
        <v>23</v>
      </c>
      <c r="E573" s="4" t="s">
        <v>1734</v>
      </c>
      <c r="F573" s="4" t="s">
        <v>1735</v>
      </c>
      <c r="G573" s="5">
        <v>48</v>
      </c>
      <c r="H573" s="4" t="s">
        <v>1603</v>
      </c>
      <c r="I573" s="4" t="s">
        <v>257</v>
      </c>
      <c r="J573" s="4" t="s">
        <v>1537</v>
      </c>
      <c r="K573" s="5" t="s">
        <v>29</v>
      </c>
      <c r="L573" s="6">
        <v>0.65625</v>
      </c>
      <c r="M573" s="4" t="s">
        <v>30</v>
      </c>
      <c r="N573" s="4" t="s">
        <v>257</v>
      </c>
      <c r="O573" s="4" t="s">
        <v>322</v>
      </c>
      <c r="P573" s="5" t="s">
        <v>32</v>
      </c>
      <c r="Q573" s="7">
        <v>0.53125</v>
      </c>
      <c r="R573" s="4" t="s">
        <v>30</v>
      </c>
      <c r="S573" s="4" t="s">
        <v>1606</v>
      </c>
      <c r="T573" s="4"/>
      <c r="U573" s="8"/>
      <c r="V573" s="8"/>
      <c r="W573">
        <v>70140224</v>
      </c>
      <c r="X573" t="s">
        <v>43</v>
      </c>
    </row>
    <row r="574" spans="1:24" ht="15.75" customHeight="1">
      <c r="A574" s="4" t="s">
        <v>21</v>
      </c>
      <c r="B574" s="4" t="s">
        <v>1736</v>
      </c>
      <c r="C574" s="4" t="s">
        <v>1733</v>
      </c>
      <c r="D574" s="4" t="s">
        <v>45</v>
      </c>
      <c r="E574" s="4" t="s">
        <v>1737</v>
      </c>
      <c r="F574" s="4" t="s">
        <v>1738</v>
      </c>
      <c r="G574" s="5">
        <v>47</v>
      </c>
      <c r="H574" s="4" t="s">
        <v>1603</v>
      </c>
      <c r="I574" s="4" t="s">
        <v>257</v>
      </c>
      <c r="J574" s="4" t="s">
        <v>1537</v>
      </c>
      <c r="K574" s="5" t="s">
        <v>29</v>
      </c>
      <c r="L574" s="6">
        <v>0.65625</v>
      </c>
      <c r="M574" s="4" t="s">
        <v>30</v>
      </c>
      <c r="N574" s="4" t="s">
        <v>257</v>
      </c>
      <c r="O574" s="4" t="s">
        <v>322</v>
      </c>
      <c r="P574" s="5" t="s">
        <v>32</v>
      </c>
      <c r="Q574" s="7">
        <v>0.53125</v>
      </c>
      <c r="R574" s="4" t="s">
        <v>30</v>
      </c>
      <c r="S574" s="4" t="s">
        <v>1606</v>
      </c>
      <c r="T574" s="4"/>
      <c r="U574" s="8"/>
      <c r="V574" s="8"/>
      <c r="W574">
        <v>70140224</v>
      </c>
      <c r="X574" t="s">
        <v>43</v>
      </c>
    </row>
    <row r="575" spans="1:24" ht="15.75" customHeight="1">
      <c r="A575" s="4" t="s">
        <v>21</v>
      </c>
      <c r="B575" s="4" t="s">
        <v>1739</v>
      </c>
      <c r="C575" s="4" t="s">
        <v>1739</v>
      </c>
      <c r="D575" s="4" t="s">
        <v>45</v>
      </c>
      <c r="E575" s="4" t="s">
        <v>1740</v>
      </c>
      <c r="F575" s="4" t="s">
        <v>1741</v>
      </c>
      <c r="G575" s="5">
        <v>26</v>
      </c>
      <c r="H575" s="4" t="s">
        <v>1603</v>
      </c>
      <c r="I575" s="4" t="s">
        <v>257</v>
      </c>
      <c r="J575" s="4" t="s">
        <v>1537</v>
      </c>
      <c r="K575" s="5" t="s">
        <v>29</v>
      </c>
      <c r="L575" s="6">
        <v>0.65625</v>
      </c>
      <c r="M575" s="4" t="s">
        <v>30</v>
      </c>
      <c r="N575" s="4" t="s">
        <v>257</v>
      </c>
      <c r="O575" s="4" t="s">
        <v>322</v>
      </c>
      <c r="P575" s="5" t="s">
        <v>32</v>
      </c>
      <c r="Q575" s="7">
        <v>0.53125</v>
      </c>
      <c r="R575" s="4" t="s">
        <v>30</v>
      </c>
      <c r="S575" s="4" t="s">
        <v>1606</v>
      </c>
      <c r="T575" s="4"/>
      <c r="U575" s="8"/>
      <c r="V575" s="8"/>
      <c r="W575">
        <v>70273395</v>
      </c>
      <c r="X575" t="s">
        <v>61</v>
      </c>
    </row>
    <row r="576" spans="1:24" ht="15.75" customHeight="1">
      <c r="A576" s="4" t="s">
        <v>21</v>
      </c>
      <c r="B576" s="4" t="s">
        <v>1742</v>
      </c>
      <c r="C576" s="4" t="s">
        <v>1739</v>
      </c>
      <c r="D576" s="4" t="s">
        <v>45</v>
      </c>
      <c r="E576" s="4" t="s">
        <v>1743</v>
      </c>
      <c r="F576" s="4" t="s">
        <v>1741</v>
      </c>
      <c r="G576" s="5">
        <v>25</v>
      </c>
      <c r="H576" s="4" t="s">
        <v>1603</v>
      </c>
      <c r="I576" s="4" t="s">
        <v>257</v>
      </c>
      <c r="J576" s="4" t="s">
        <v>1537</v>
      </c>
      <c r="K576" s="5" t="s">
        <v>29</v>
      </c>
      <c r="L576" s="6">
        <v>0.65625</v>
      </c>
      <c r="M576" s="4" t="s">
        <v>30</v>
      </c>
      <c r="N576" s="4" t="s">
        <v>257</v>
      </c>
      <c r="O576" s="4" t="s">
        <v>322</v>
      </c>
      <c r="P576" s="5" t="s">
        <v>32</v>
      </c>
      <c r="Q576" s="7">
        <v>0.53125</v>
      </c>
      <c r="R576" s="4" t="s">
        <v>30</v>
      </c>
      <c r="S576" s="4" t="s">
        <v>1606</v>
      </c>
      <c r="T576" s="4"/>
      <c r="U576" s="8"/>
      <c r="V576" s="8"/>
      <c r="W576">
        <v>70273395</v>
      </c>
      <c r="X576" t="s">
        <v>61</v>
      </c>
    </row>
    <row r="577" spans="1:24" ht="15.75" customHeight="1">
      <c r="A577" s="4" t="s">
        <v>21</v>
      </c>
      <c r="B577" s="4" t="s">
        <v>1744</v>
      </c>
      <c r="C577" s="4" t="s">
        <v>1744</v>
      </c>
      <c r="D577" s="4" t="s">
        <v>45</v>
      </c>
      <c r="E577" s="4" t="s">
        <v>1745</v>
      </c>
      <c r="F577" s="4" t="s">
        <v>1746</v>
      </c>
      <c r="G577" s="5">
        <v>50</v>
      </c>
      <c r="H577" s="4" t="s">
        <v>1603</v>
      </c>
      <c r="I577" s="4" t="s">
        <v>1707</v>
      </c>
      <c r="J577" s="4" t="s">
        <v>1708</v>
      </c>
      <c r="K577" s="5" t="s">
        <v>29</v>
      </c>
      <c r="L577" s="6">
        <v>0.57638888888888884</v>
      </c>
      <c r="M577" s="4" t="s">
        <v>30</v>
      </c>
      <c r="N577" s="4" t="s">
        <v>1674</v>
      </c>
      <c r="O577" s="4" t="s">
        <v>1709</v>
      </c>
      <c r="P577" s="5" t="s">
        <v>32</v>
      </c>
      <c r="Q577" s="7">
        <v>0.34722222222222221</v>
      </c>
      <c r="R577" s="4" t="s">
        <v>30</v>
      </c>
      <c r="S577" s="4" t="s">
        <v>1606</v>
      </c>
      <c r="T577" s="4"/>
      <c r="U577" s="8"/>
      <c r="V577" s="8"/>
      <c r="W577">
        <v>70499026</v>
      </c>
      <c r="X577" t="s">
        <v>43</v>
      </c>
    </row>
    <row r="578" spans="1:24" ht="15.75" customHeight="1">
      <c r="A578" s="4" t="s">
        <v>21</v>
      </c>
      <c r="B578" s="4" t="s">
        <v>1747</v>
      </c>
      <c r="C578" s="4" t="s">
        <v>1744</v>
      </c>
      <c r="D578" s="4" t="s">
        <v>45</v>
      </c>
      <c r="E578" s="4" t="s">
        <v>1748</v>
      </c>
      <c r="F578" s="4" t="s">
        <v>1749</v>
      </c>
      <c r="G578" s="5">
        <v>55</v>
      </c>
      <c r="H578" s="4" t="s">
        <v>1603</v>
      </c>
      <c r="I578" s="4" t="s">
        <v>1707</v>
      </c>
      <c r="J578" s="4" t="s">
        <v>1708</v>
      </c>
      <c r="K578" s="5" t="s">
        <v>29</v>
      </c>
      <c r="L578" s="6">
        <v>0.57638888888888884</v>
      </c>
      <c r="M578" s="4" t="s">
        <v>30</v>
      </c>
      <c r="N578" s="4" t="s">
        <v>1674</v>
      </c>
      <c r="O578" s="4" t="s">
        <v>1709</v>
      </c>
      <c r="P578" s="5" t="s">
        <v>32</v>
      </c>
      <c r="Q578" s="7">
        <v>0.34722222222222221</v>
      </c>
      <c r="R578" s="4" t="s">
        <v>30</v>
      </c>
      <c r="S578" s="4" t="s">
        <v>1606</v>
      </c>
      <c r="T578" s="4"/>
      <c r="U578" s="8"/>
      <c r="V578" s="8"/>
      <c r="W578">
        <v>70499026</v>
      </c>
      <c r="X578" t="s">
        <v>43</v>
      </c>
    </row>
    <row r="579" spans="1:24" ht="15.75" customHeight="1">
      <c r="A579" s="4" t="s">
        <v>21</v>
      </c>
      <c r="B579" s="4" t="s">
        <v>1750</v>
      </c>
      <c r="C579" s="4" t="s">
        <v>1750</v>
      </c>
      <c r="D579" s="4" t="s">
        <v>45</v>
      </c>
      <c r="E579" s="4" t="s">
        <v>1751</v>
      </c>
      <c r="F579" s="4" t="s">
        <v>841</v>
      </c>
      <c r="G579" s="5">
        <v>55</v>
      </c>
      <c r="H579" s="4" t="s">
        <v>1752</v>
      </c>
      <c r="I579" s="4" t="s">
        <v>95</v>
      </c>
      <c r="J579" s="4" t="s">
        <v>298</v>
      </c>
      <c r="K579" s="5" t="s">
        <v>29</v>
      </c>
      <c r="L579" s="6">
        <v>0.45833333333333331</v>
      </c>
      <c r="M579" s="4" t="s">
        <v>30</v>
      </c>
      <c r="N579" s="4" t="s">
        <v>95</v>
      </c>
      <c r="O579" s="4" t="s">
        <v>96</v>
      </c>
      <c r="P579" s="5" t="s">
        <v>32</v>
      </c>
      <c r="Q579" s="7">
        <v>0.5</v>
      </c>
      <c r="R579" s="4" t="s">
        <v>30</v>
      </c>
      <c r="S579" s="4" t="s">
        <v>1606</v>
      </c>
      <c r="T579" s="4"/>
      <c r="U579" s="8"/>
      <c r="V579" s="8"/>
      <c r="W579">
        <v>70273389</v>
      </c>
      <c r="X579" t="s">
        <v>61</v>
      </c>
    </row>
    <row r="580" spans="1:24" ht="15.75" customHeight="1">
      <c r="A580" s="4" t="s">
        <v>21</v>
      </c>
      <c r="B580" s="4" t="s">
        <v>1753</v>
      </c>
      <c r="C580" s="4" t="s">
        <v>1750</v>
      </c>
      <c r="D580" s="4" t="s">
        <v>45</v>
      </c>
      <c r="E580" s="4" t="s">
        <v>1754</v>
      </c>
      <c r="F580" s="4" t="s">
        <v>1755</v>
      </c>
      <c r="G580" s="5">
        <v>55</v>
      </c>
      <c r="H580" s="4" t="s">
        <v>1752</v>
      </c>
      <c r="I580" s="4" t="s">
        <v>189</v>
      </c>
      <c r="J580" s="4" t="s">
        <v>1756</v>
      </c>
      <c r="K580" s="5" t="s">
        <v>29</v>
      </c>
      <c r="L580" s="6">
        <v>0.60416666666666663</v>
      </c>
      <c r="M580" s="4" t="s">
        <v>30</v>
      </c>
      <c r="N580" s="4" t="s">
        <v>39</v>
      </c>
      <c r="O580" s="4" t="s">
        <v>369</v>
      </c>
      <c r="P580" s="5" t="s">
        <v>32</v>
      </c>
      <c r="Q580" s="7">
        <v>0.77777777777777779</v>
      </c>
      <c r="R580" s="4" t="s">
        <v>41</v>
      </c>
      <c r="S580" s="4" t="s">
        <v>1606</v>
      </c>
      <c r="T580" s="4"/>
      <c r="U580" s="4"/>
      <c r="V580" s="4"/>
      <c r="W580">
        <v>70273389</v>
      </c>
      <c r="X580" t="s">
        <v>61</v>
      </c>
    </row>
    <row r="581" spans="1:24" ht="15.75" customHeight="1">
      <c r="A581" s="4" t="s">
        <v>21</v>
      </c>
      <c r="B581" s="4" t="s">
        <v>1757</v>
      </c>
      <c r="C581" s="4" t="s">
        <v>1750</v>
      </c>
      <c r="D581" s="4" t="s">
        <v>45</v>
      </c>
      <c r="E581" s="4" t="s">
        <v>1758</v>
      </c>
      <c r="F581" s="4" t="s">
        <v>1759</v>
      </c>
      <c r="G581" s="5">
        <v>58</v>
      </c>
      <c r="H581" s="4" t="s">
        <v>1752</v>
      </c>
      <c r="I581" s="4" t="s">
        <v>1760</v>
      </c>
      <c r="J581" s="4" t="s">
        <v>1761</v>
      </c>
      <c r="K581" s="5" t="s">
        <v>29</v>
      </c>
      <c r="L581" s="6">
        <v>0.86458333333333337</v>
      </c>
      <c r="M581" s="4" t="s">
        <v>30</v>
      </c>
      <c r="N581" s="4" t="s">
        <v>189</v>
      </c>
      <c r="O581" s="4" t="s">
        <v>1762</v>
      </c>
      <c r="P581" s="5" t="s">
        <v>32</v>
      </c>
      <c r="Q581" s="7">
        <v>0.37847222222222221</v>
      </c>
      <c r="R581" s="4" t="s">
        <v>30</v>
      </c>
      <c r="S581" s="4" t="s">
        <v>1606</v>
      </c>
      <c r="T581" s="4"/>
      <c r="U581" s="8"/>
      <c r="V581" s="8"/>
      <c r="W581">
        <v>70054452</v>
      </c>
      <c r="X581" t="s">
        <v>35</v>
      </c>
    </row>
    <row r="582" spans="1:24" ht="15.75" customHeight="1">
      <c r="A582" s="4" t="s">
        <v>21</v>
      </c>
      <c r="B582" s="4" t="s">
        <v>1763</v>
      </c>
      <c r="C582" s="4" t="s">
        <v>1763</v>
      </c>
      <c r="D582" s="4" t="s">
        <v>45</v>
      </c>
      <c r="E582" s="4" t="s">
        <v>1764</v>
      </c>
      <c r="F582" s="4" t="s">
        <v>1765</v>
      </c>
      <c r="G582" s="5">
        <v>59</v>
      </c>
      <c r="H582" s="4" t="s">
        <v>1752</v>
      </c>
      <c r="I582" s="4" t="s">
        <v>150</v>
      </c>
      <c r="J582" s="4" t="s">
        <v>151</v>
      </c>
      <c r="K582" s="5" t="s">
        <v>29</v>
      </c>
      <c r="L582" s="6">
        <v>0.64583333333333337</v>
      </c>
      <c r="M582" s="4" t="s">
        <v>30</v>
      </c>
      <c r="N582" s="4" t="s">
        <v>67</v>
      </c>
      <c r="O582" s="4" t="s">
        <v>1766</v>
      </c>
      <c r="P582" s="5" t="s">
        <v>32</v>
      </c>
      <c r="Q582" s="7">
        <v>0.39930555555555558</v>
      </c>
      <c r="R582" s="4" t="s">
        <v>41</v>
      </c>
      <c r="S582" s="4" t="s">
        <v>1606</v>
      </c>
      <c r="T582" s="4"/>
      <c r="U582" s="8"/>
      <c r="V582" s="8"/>
      <c r="W582">
        <v>70499073</v>
      </c>
      <c r="X582" t="s">
        <v>43</v>
      </c>
    </row>
    <row r="583" spans="1:24" ht="15.75" customHeight="1">
      <c r="A583" s="4" t="s">
        <v>21</v>
      </c>
      <c r="B583" s="4" t="s">
        <v>1767</v>
      </c>
      <c r="C583" s="4" t="s">
        <v>1763</v>
      </c>
      <c r="D583" s="4" t="s">
        <v>45</v>
      </c>
      <c r="E583" s="4" t="s">
        <v>1768</v>
      </c>
      <c r="F583" s="4" t="s">
        <v>1769</v>
      </c>
      <c r="G583" s="5">
        <v>54</v>
      </c>
      <c r="H583" s="4" t="s">
        <v>1752</v>
      </c>
      <c r="I583" s="4" t="s">
        <v>95</v>
      </c>
      <c r="J583" s="4" t="s">
        <v>298</v>
      </c>
      <c r="K583" s="5" t="s">
        <v>29</v>
      </c>
      <c r="L583" s="6">
        <v>0.45833333333333331</v>
      </c>
      <c r="M583" s="4" t="s">
        <v>30</v>
      </c>
      <c r="N583" s="4" t="s">
        <v>189</v>
      </c>
      <c r="O583" s="4" t="s">
        <v>1770</v>
      </c>
      <c r="P583" s="5" t="s">
        <v>32</v>
      </c>
      <c r="Q583" s="7">
        <v>0.34722222222222221</v>
      </c>
      <c r="R583" s="4" t="s">
        <v>30</v>
      </c>
      <c r="S583" s="4" t="s">
        <v>1606</v>
      </c>
      <c r="T583" s="4"/>
      <c r="U583" s="8"/>
      <c r="V583" s="8"/>
      <c r="W583">
        <v>70499073</v>
      </c>
      <c r="X583" t="s">
        <v>43</v>
      </c>
    </row>
    <row r="584" spans="1:24" ht="15.75" customHeight="1">
      <c r="A584" s="4" t="s">
        <v>21</v>
      </c>
      <c r="B584" s="4" t="s">
        <v>1771</v>
      </c>
      <c r="C584" s="4" t="s">
        <v>1771</v>
      </c>
      <c r="D584" s="4" t="s">
        <v>45</v>
      </c>
      <c r="E584" s="4" t="s">
        <v>1772</v>
      </c>
      <c r="F584" s="4" t="s">
        <v>1773</v>
      </c>
      <c r="G584" s="5">
        <v>61</v>
      </c>
      <c r="H584" s="4" t="s">
        <v>1752</v>
      </c>
      <c r="I584" s="4" t="s">
        <v>95</v>
      </c>
      <c r="J584" s="4" t="s">
        <v>298</v>
      </c>
      <c r="K584" s="5" t="s">
        <v>29</v>
      </c>
      <c r="L584" s="6">
        <v>0.45833333333333331</v>
      </c>
      <c r="M584" s="4" t="s">
        <v>30</v>
      </c>
      <c r="N584" s="4" t="s">
        <v>1774</v>
      </c>
      <c r="O584" s="4" t="s">
        <v>1775</v>
      </c>
      <c r="P584" s="5" t="s">
        <v>32</v>
      </c>
      <c r="Q584" s="7">
        <v>0.54861111111111116</v>
      </c>
      <c r="R584" s="4" t="s">
        <v>30</v>
      </c>
      <c r="S584" s="4" t="s">
        <v>1606</v>
      </c>
      <c r="T584" s="4" t="s">
        <v>1776</v>
      </c>
      <c r="U584" s="8"/>
      <c r="V584" s="8"/>
      <c r="W584">
        <v>70522121</v>
      </c>
      <c r="X584" t="s">
        <v>43</v>
      </c>
    </row>
    <row r="585" spans="1:24" ht="15.75" customHeight="1">
      <c r="A585" s="4" t="s">
        <v>21</v>
      </c>
      <c r="B585" s="4" t="s">
        <v>1777</v>
      </c>
      <c r="C585" s="4" t="s">
        <v>1771</v>
      </c>
      <c r="D585" s="4" t="s">
        <v>23</v>
      </c>
      <c r="E585" s="4" t="s">
        <v>1778</v>
      </c>
      <c r="F585" s="4" t="s">
        <v>1779</v>
      </c>
      <c r="G585" s="5">
        <v>63</v>
      </c>
      <c r="H585" s="4" t="s">
        <v>1752</v>
      </c>
      <c r="I585" s="4" t="s">
        <v>778</v>
      </c>
      <c r="J585" s="4" t="s">
        <v>1780</v>
      </c>
      <c r="K585" s="5" t="s">
        <v>29</v>
      </c>
      <c r="L585" s="6">
        <v>0.59375</v>
      </c>
      <c r="M585" s="4" t="s">
        <v>30</v>
      </c>
      <c r="N585" s="4" t="s">
        <v>1774</v>
      </c>
      <c r="O585" s="4" t="s">
        <v>1775</v>
      </c>
      <c r="P585" s="5" t="s">
        <v>32</v>
      </c>
      <c r="Q585" s="7">
        <v>0.54861111111111116</v>
      </c>
      <c r="R585" s="4" t="s">
        <v>30</v>
      </c>
      <c r="S585" s="4" t="s">
        <v>1606</v>
      </c>
      <c r="T585" s="4"/>
      <c r="U585" s="8"/>
      <c r="V585" s="8"/>
      <c r="W585">
        <v>70522121</v>
      </c>
      <c r="X585" t="s">
        <v>43</v>
      </c>
    </row>
    <row r="586" spans="1:24" ht="15.75" customHeight="1">
      <c r="A586" s="4" t="s">
        <v>21</v>
      </c>
      <c r="B586" s="4" t="s">
        <v>1781</v>
      </c>
      <c r="C586" s="4" t="s">
        <v>1781</v>
      </c>
      <c r="D586" s="4" t="s">
        <v>45</v>
      </c>
      <c r="E586" s="4" t="s">
        <v>1782</v>
      </c>
      <c r="F586" s="4" t="s">
        <v>1783</v>
      </c>
      <c r="G586" s="5">
        <v>65</v>
      </c>
      <c r="H586" s="4" t="s">
        <v>1752</v>
      </c>
      <c r="I586" s="4" t="s">
        <v>114</v>
      </c>
      <c r="J586" s="4" t="s">
        <v>184</v>
      </c>
      <c r="K586" s="5" t="s">
        <v>66</v>
      </c>
      <c r="L586" s="6">
        <v>0.18055555555555555</v>
      </c>
      <c r="M586" s="4" t="s">
        <v>30</v>
      </c>
      <c r="N586" s="4" t="s">
        <v>67</v>
      </c>
      <c r="O586" s="4" t="s">
        <v>1784</v>
      </c>
      <c r="P586" s="5" t="s">
        <v>774</v>
      </c>
      <c r="Q586" s="7">
        <v>0.69097222222222221</v>
      </c>
      <c r="R586" s="4" t="s">
        <v>481</v>
      </c>
      <c r="S586" s="4" t="s">
        <v>1606</v>
      </c>
      <c r="T586" s="4" t="s">
        <v>1785</v>
      </c>
      <c r="U586" s="4"/>
      <c r="V586" s="4"/>
      <c r="W586">
        <v>96315828</v>
      </c>
      <c r="X586" t="s">
        <v>43</v>
      </c>
    </row>
    <row r="587" spans="1:24" ht="15.75" customHeight="1">
      <c r="A587" s="4" t="s">
        <v>21</v>
      </c>
      <c r="B587" s="4" t="s">
        <v>1786</v>
      </c>
      <c r="C587" s="4" t="s">
        <v>1781</v>
      </c>
      <c r="D587" s="4" t="s">
        <v>23</v>
      </c>
      <c r="E587" s="4" t="s">
        <v>1787</v>
      </c>
      <c r="F587" s="4" t="s">
        <v>1783</v>
      </c>
      <c r="G587" s="5">
        <v>74</v>
      </c>
      <c r="H587" s="4" t="s">
        <v>1752</v>
      </c>
      <c r="I587" s="4" t="s">
        <v>114</v>
      </c>
      <c r="J587" s="4" t="s">
        <v>184</v>
      </c>
      <c r="K587" s="5" t="s">
        <v>66</v>
      </c>
      <c r="L587" s="6">
        <v>0.18055555555555555</v>
      </c>
      <c r="M587" s="4" t="s">
        <v>30</v>
      </c>
      <c r="N587" s="4" t="s">
        <v>67</v>
      </c>
      <c r="O587" s="4" t="s">
        <v>1784</v>
      </c>
      <c r="P587" s="5" t="s">
        <v>774</v>
      </c>
      <c r="Q587" s="7">
        <v>0.69097222222222221</v>
      </c>
      <c r="R587" s="4" t="s">
        <v>481</v>
      </c>
      <c r="S587" s="4" t="s">
        <v>1606</v>
      </c>
      <c r="T587" s="4" t="s">
        <v>1785</v>
      </c>
      <c r="U587" s="4"/>
      <c r="V587" s="4"/>
      <c r="W587">
        <v>96315828</v>
      </c>
      <c r="X587" t="s">
        <v>43</v>
      </c>
    </row>
    <row r="588" spans="1:24" ht="15.75" customHeight="1">
      <c r="A588" s="4" t="s">
        <v>21</v>
      </c>
      <c r="B588" s="4" t="s">
        <v>1788</v>
      </c>
      <c r="C588" s="4" t="s">
        <v>1788</v>
      </c>
      <c r="D588" s="4" t="s">
        <v>45</v>
      </c>
      <c r="E588" s="4" t="s">
        <v>1789</v>
      </c>
      <c r="F588" s="4" t="s">
        <v>1790</v>
      </c>
      <c r="G588" s="5">
        <v>47</v>
      </c>
      <c r="H588" s="4" t="s">
        <v>1752</v>
      </c>
      <c r="I588" s="4" t="s">
        <v>59</v>
      </c>
      <c r="J588" s="4" t="s">
        <v>1791</v>
      </c>
      <c r="K588" s="5" t="s">
        <v>66</v>
      </c>
      <c r="L588" s="6">
        <v>0.67708333333333337</v>
      </c>
      <c r="M588" s="4" t="s">
        <v>30</v>
      </c>
      <c r="N588" s="4" t="s">
        <v>67</v>
      </c>
      <c r="O588" s="4" t="s">
        <v>1792</v>
      </c>
      <c r="P588" s="5" t="s">
        <v>32</v>
      </c>
      <c r="Q588" s="7">
        <v>0.52430555555555558</v>
      </c>
      <c r="R588" s="4" t="s">
        <v>41</v>
      </c>
      <c r="S588" s="4" t="s">
        <v>1606</v>
      </c>
      <c r="T588" s="4"/>
      <c r="U588" s="8"/>
      <c r="V588" s="8"/>
      <c r="W588">
        <v>70273399</v>
      </c>
      <c r="X588" t="s">
        <v>61</v>
      </c>
    </row>
    <row r="589" spans="1:24" ht="15.75" customHeight="1">
      <c r="A589" s="4" t="s">
        <v>21</v>
      </c>
      <c r="B589" s="4" t="s">
        <v>1793</v>
      </c>
      <c r="C589" s="4" t="s">
        <v>1788</v>
      </c>
      <c r="D589" s="4" t="s">
        <v>45</v>
      </c>
      <c r="E589" s="4" t="s">
        <v>1794</v>
      </c>
      <c r="F589" s="4" t="s">
        <v>841</v>
      </c>
      <c r="G589" s="5">
        <v>53</v>
      </c>
      <c r="H589" s="4" t="s">
        <v>1752</v>
      </c>
      <c r="I589" s="4" t="s">
        <v>95</v>
      </c>
      <c r="J589" s="4" t="s">
        <v>298</v>
      </c>
      <c r="K589" s="5" t="s">
        <v>29</v>
      </c>
      <c r="L589" s="6">
        <v>0.45833333333333331</v>
      </c>
      <c r="M589" s="4" t="s">
        <v>30</v>
      </c>
      <c r="N589" s="4" t="s">
        <v>67</v>
      </c>
      <c r="O589" s="4" t="s">
        <v>1766</v>
      </c>
      <c r="P589" s="5" t="s">
        <v>32</v>
      </c>
      <c r="Q589" s="7">
        <v>0.39930555555555558</v>
      </c>
      <c r="R589" s="4" t="s">
        <v>41</v>
      </c>
      <c r="S589" s="4" t="s">
        <v>1606</v>
      </c>
      <c r="T589" s="4"/>
      <c r="U589" s="8"/>
      <c r="V589" s="8"/>
      <c r="W589">
        <v>70273399</v>
      </c>
      <c r="X589" t="s">
        <v>61</v>
      </c>
    </row>
    <row r="590" spans="1:24" ht="15.75" customHeight="1">
      <c r="A590" s="4" t="s">
        <v>21</v>
      </c>
      <c r="B590" s="4" t="s">
        <v>1795</v>
      </c>
      <c r="C590" s="4" t="s">
        <v>1795</v>
      </c>
      <c r="D590" s="4" t="s">
        <v>23</v>
      </c>
      <c r="E590" s="4" t="s">
        <v>1796</v>
      </c>
      <c r="F590" s="4" t="s">
        <v>1755</v>
      </c>
      <c r="G590" s="5">
        <v>53</v>
      </c>
      <c r="H590" s="4" t="s">
        <v>1752</v>
      </c>
      <c r="I590" s="4" t="s">
        <v>114</v>
      </c>
      <c r="J590" s="4" t="s">
        <v>115</v>
      </c>
      <c r="K590" s="5" t="s">
        <v>29</v>
      </c>
      <c r="L590" s="6">
        <v>0.625</v>
      </c>
      <c r="M590" s="4" t="s">
        <v>30</v>
      </c>
      <c r="N590" s="4" t="s">
        <v>114</v>
      </c>
      <c r="O590" s="4" t="s">
        <v>116</v>
      </c>
      <c r="P590" s="5" t="s">
        <v>32</v>
      </c>
      <c r="Q590" s="7">
        <v>0.47916666666666669</v>
      </c>
      <c r="R590" s="4" t="s">
        <v>30</v>
      </c>
      <c r="S590" s="4" t="s">
        <v>1606</v>
      </c>
      <c r="T590" s="4"/>
      <c r="U590" s="8"/>
      <c r="V590" s="8"/>
      <c r="W590">
        <v>70140181</v>
      </c>
      <c r="X590" t="s">
        <v>43</v>
      </c>
    </row>
    <row r="591" spans="1:24" ht="15.75" customHeight="1">
      <c r="A591" s="4" t="s">
        <v>21</v>
      </c>
      <c r="B591" s="4" t="s">
        <v>1797</v>
      </c>
      <c r="C591" s="4" t="s">
        <v>1795</v>
      </c>
      <c r="D591" s="4" t="s">
        <v>45</v>
      </c>
      <c r="E591" s="4" t="s">
        <v>1798</v>
      </c>
      <c r="F591" s="4" t="s">
        <v>1799</v>
      </c>
      <c r="G591" s="5">
        <v>53</v>
      </c>
      <c r="H591" s="4" t="s">
        <v>1752</v>
      </c>
      <c r="I591" s="4" t="s">
        <v>114</v>
      </c>
      <c r="J591" s="4" t="s">
        <v>115</v>
      </c>
      <c r="K591" s="5" t="s">
        <v>29</v>
      </c>
      <c r="L591" s="6">
        <v>0.625</v>
      </c>
      <c r="M591" s="4" t="s">
        <v>30</v>
      </c>
      <c r="N591" s="4" t="s">
        <v>114</v>
      </c>
      <c r="O591" s="4" t="s">
        <v>116</v>
      </c>
      <c r="P591" s="5" t="s">
        <v>32</v>
      </c>
      <c r="Q591" s="7">
        <v>0.47916666666666669</v>
      </c>
      <c r="R591" s="4" t="s">
        <v>30</v>
      </c>
      <c r="S591" s="4" t="s">
        <v>1606</v>
      </c>
      <c r="T591" s="4"/>
      <c r="U591" s="8"/>
      <c r="V591" s="8"/>
      <c r="W591">
        <v>70140181</v>
      </c>
      <c r="X591" t="s">
        <v>43</v>
      </c>
    </row>
    <row r="592" spans="1:24" ht="15.75" customHeight="1">
      <c r="A592" s="4" t="s">
        <v>21</v>
      </c>
      <c r="B592" s="4" t="s">
        <v>1800</v>
      </c>
      <c r="C592" s="4" t="s">
        <v>1800</v>
      </c>
      <c r="D592" s="4" t="s">
        <v>45</v>
      </c>
      <c r="E592" s="4" t="s">
        <v>1801</v>
      </c>
      <c r="F592" s="4" t="s">
        <v>1802</v>
      </c>
      <c r="G592" s="5">
        <v>60</v>
      </c>
      <c r="H592" s="4" t="s">
        <v>1752</v>
      </c>
      <c r="I592" s="4" t="s">
        <v>95</v>
      </c>
      <c r="J592" s="4" t="s">
        <v>298</v>
      </c>
      <c r="K592" s="5" t="s">
        <v>29</v>
      </c>
      <c r="L592" s="6">
        <v>0.45833333333333331</v>
      </c>
      <c r="M592" s="4" t="s">
        <v>30</v>
      </c>
      <c r="N592" s="4" t="s">
        <v>67</v>
      </c>
      <c r="O592" s="4" t="s">
        <v>1766</v>
      </c>
      <c r="P592" s="5" t="s">
        <v>32</v>
      </c>
      <c r="Q592" s="7">
        <v>0.39930555555555558</v>
      </c>
      <c r="R592" s="4" t="s">
        <v>41</v>
      </c>
      <c r="S592" s="4" t="s">
        <v>1606</v>
      </c>
      <c r="T592" s="4"/>
      <c r="U592" s="8"/>
      <c r="V592" s="8"/>
      <c r="W592">
        <v>70273413</v>
      </c>
      <c r="X592" t="s">
        <v>61</v>
      </c>
    </row>
    <row r="593" spans="1:24" ht="15.75" customHeight="1">
      <c r="A593" s="4" t="s">
        <v>21</v>
      </c>
      <c r="B593" s="4" t="s">
        <v>1803</v>
      </c>
      <c r="C593" s="4" t="s">
        <v>1800</v>
      </c>
      <c r="D593" s="4" t="s">
        <v>45</v>
      </c>
      <c r="E593" s="4" t="s">
        <v>1804</v>
      </c>
      <c r="F593" s="4" t="s">
        <v>1805</v>
      </c>
      <c r="G593" s="5">
        <v>57</v>
      </c>
      <c r="H593" s="4" t="s">
        <v>1752</v>
      </c>
      <c r="I593" s="4" t="s">
        <v>95</v>
      </c>
      <c r="J593" s="4" t="s">
        <v>298</v>
      </c>
      <c r="K593" s="5" t="s">
        <v>29</v>
      </c>
      <c r="L593" s="6">
        <v>0.45833333333333331</v>
      </c>
      <c r="M593" s="4" t="s">
        <v>30</v>
      </c>
      <c r="N593" s="4" t="s">
        <v>67</v>
      </c>
      <c r="O593" s="4" t="s">
        <v>1766</v>
      </c>
      <c r="P593" s="5" t="s">
        <v>32</v>
      </c>
      <c r="Q593" s="7">
        <v>0.39930555555555558</v>
      </c>
      <c r="R593" s="4" t="s">
        <v>41</v>
      </c>
      <c r="S593" s="4" t="s">
        <v>1606</v>
      </c>
      <c r="T593" s="4"/>
      <c r="U593" s="8"/>
      <c r="V593" s="8"/>
      <c r="W593">
        <v>70273413</v>
      </c>
      <c r="X593" t="s">
        <v>61</v>
      </c>
    </row>
    <row r="594" spans="1:24" ht="15.75" customHeight="1">
      <c r="A594" s="4" t="s">
        <v>21</v>
      </c>
      <c r="B594" s="4" t="s">
        <v>1806</v>
      </c>
      <c r="C594" s="4" t="s">
        <v>1806</v>
      </c>
      <c r="D594" s="4" t="s">
        <v>45</v>
      </c>
      <c r="E594" s="4" t="s">
        <v>1807</v>
      </c>
      <c r="F594" s="4" t="s">
        <v>1808</v>
      </c>
      <c r="G594" s="5">
        <v>55</v>
      </c>
      <c r="H594" s="4" t="s">
        <v>1752</v>
      </c>
      <c r="I594" s="4" t="s">
        <v>95</v>
      </c>
      <c r="J594" s="4" t="s">
        <v>298</v>
      </c>
      <c r="K594" s="5" t="s">
        <v>29</v>
      </c>
      <c r="L594" s="6">
        <v>0.45833333333333331</v>
      </c>
      <c r="M594" s="4" t="s">
        <v>30</v>
      </c>
      <c r="N594" s="4" t="s">
        <v>189</v>
      </c>
      <c r="O594" s="4" t="s">
        <v>1809</v>
      </c>
      <c r="P594" s="5" t="s">
        <v>32</v>
      </c>
      <c r="Q594" s="7">
        <v>0.51041666666666663</v>
      </c>
      <c r="R594" s="4" t="s">
        <v>30</v>
      </c>
      <c r="S594" s="4" t="s">
        <v>1606</v>
      </c>
      <c r="T594" s="4"/>
      <c r="U594" s="8"/>
      <c r="V594" s="8"/>
      <c r="W594">
        <v>70499036</v>
      </c>
      <c r="X594" t="s">
        <v>43</v>
      </c>
    </row>
    <row r="595" spans="1:24" ht="15.75" customHeight="1">
      <c r="A595" s="4" t="s">
        <v>21</v>
      </c>
      <c r="B595" s="4" t="s">
        <v>1810</v>
      </c>
      <c r="C595" s="4" t="s">
        <v>1806</v>
      </c>
      <c r="D595" s="4" t="s">
        <v>45</v>
      </c>
      <c r="E595" s="4" t="s">
        <v>1811</v>
      </c>
      <c r="F595" s="4" t="s">
        <v>841</v>
      </c>
      <c r="G595" s="5">
        <v>61</v>
      </c>
      <c r="H595" s="4" t="s">
        <v>1752</v>
      </c>
      <c r="I595" s="4" t="s">
        <v>95</v>
      </c>
      <c r="J595" s="4" t="s">
        <v>298</v>
      </c>
      <c r="K595" s="5" t="s">
        <v>29</v>
      </c>
      <c r="L595" s="6">
        <v>0.45833333333333331</v>
      </c>
      <c r="M595" s="4" t="s">
        <v>30</v>
      </c>
      <c r="N595" s="4" t="s">
        <v>1812</v>
      </c>
      <c r="O595" s="4" t="s">
        <v>1813</v>
      </c>
      <c r="P595" s="5" t="s">
        <v>32</v>
      </c>
      <c r="Q595" s="7">
        <v>0.55555555555555558</v>
      </c>
      <c r="R595" s="4" t="s">
        <v>30</v>
      </c>
      <c r="S595" s="4" t="s">
        <v>1606</v>
      </c>
      <c r="T595" s="4"/>
      <c r="U595" s="8"/>
      <c r="V595" s="8"/>
      <c r="W595">
        <v>70499036</v>
      </c>
      <c r="X595" t="s">
        <v>43</v>
      </c>
    </row>
    <row r="596" spans="1:24" ht="15.75" customHeight="1">
      <c r="A596" s="4" t="s">
        <v>21</v>
      </c>
      <c r="B596" s="4" t="s">
        <v>1814</v>
      </c>
      <c r="C596" s="4" t="s">
        <v>1814</v>
      </c>
      <c r="D596" s="4" t="s">
        <v>45</v>
      </c>
      <c r="E596" s="4" t="s">
        <v>1815</v>
      </c>
      <c r="F596" s="4" t="s">
        <v>841</v>
      </c>
      <c r="G596" s="5">
        <v>54</v>
      </c>
      <c r="H596" s="4" t="s">
        <v>1752</v>
      </c>
      <c r="I596" s="4" t="s">
        <v>95</v>
      </c>
      <c r="J596" s="4" t="s">
        <v>298</v>
      </c>
      <c r="K596" s="5" t="s">
        <v>29</v>
      </c>
      <c r="L596" s="6">
        <v>0.45833333333333331</v>
      </c>
      <c r="M596" s="4" t="s">
        <v>30</v>
      </c>
      <c r="N596" s="4" t="s">
        <v>67</v>
      </c>
      <c r="O596" s="4" t="s">
        <v>1766</v>
      </c>
      <c r="P596" s="5" t="s">
        <v>32</v>
      </c>
      <c r="Q596" s="7">
        <v>0.39930555555555558</v>
      </c>
      <c r="R596" s="4" t="s">
        <v>41</v>
      </c>
      <c r="S596" s="4" t="s">
        <v>1606</v>
      </c>
      <c r="T596" s="4"/>
      <c r="U596" s="8"/>
      <c r="V596" s="8"/>
      <c r="W596">
        <v>70273417</v>
      </c>
      <c r="X596" t="s">
        <v>61</v>
      </c>
    </row>
    <row r="597" spans="1:24" ht="15.75" customHeight="1">
      <c r="A597" s="4" t="s">
        <v>21</v>
      </c>
      <c r="B597" s="4" t="s">
        <v>1816</v>
      </c>
      <c r="C597" s="4" t="s">
        <v>1814</v>
      </c>
      <c r="D597" s="4" t="s">
        <v>23</v>
      </c>
      <c r="E597" s="4" t="s">
        <v>388</v>
      </c>
      <c r="F597" s="4" t="s">
        <v>1802</v>
      </c>
      <c r="G597" s="5">
        <v>55</v>
      </c>
      <c r="H597" s="4" t="s">
        <v>1752</v>
      </c>
      <c r="I597" s="4" t="s">
        <v>95</v>
      </c>
      <c r="J597" s="4" t="s">
        <v>298</v>
      </c>
      <c r="K597" s="5" t="s">
        <v>29</v>
      </c>
      <c r="L597" s="6">
        <v>0.45833333333333331</v>
      </c>
      <c r="M597" s="4" t="s">
        <v>30</v>
      </c>
      <c r="N597" s="4" t="s">
        <v>67</v>
      </c>
      <c r="O597" s="4" t="s">
        <v>1766</v>
      </c>
      <c r="P597" s="5" t="s">
        <v>32</v>
      </c>
      <c r="Q597" s="7">
        <v>0.39930555555555558</v>
      </c>
      <c r="R597" s="4" t="s">
        <v>41</v>
      </c>
      <c r="S597" s="4" t="s">
        <v>1606</v>
      </c>
      <c r="T597" s="4"/>
      <c r="U597" s="8"/>
      <c r="V597" s="8"/>
      <c r="W597">
        <v>70273417</v>
      </c>
      <c r="X597" t="s">
        <v>61</v>
      </c>
    </row>
    <row r="598" spans="1:24" ht="15.75" customHeight="1">
      <c r="A598" s="4" t="s">
        <v>21</v>
      </c>
      <c r="B598" s="4" t="s">
        <v>1817</v>
      </c>
      <c r="C598" s="4" t="s">
        <v>1817</v>
      </c>
      <c r="D598" s="4" t="s">
        <v>45</v>
      </c>
      <c r="E598" s="4" t="s">
        <v>1818</v>
      </c>
      <c r="F598" s="4" t="s">
        <v>1790</v>
      </c>
      <c r="G598" s="5">
        <v>62</v>
      </c>
      <c r="H598" s="4" t="s">
        <v>1752</v>
      </c>
      <c r="I598" s="4" t="s">
        <v>39</v>
      </c>
      <c r="J598" s="4" t="s">
        <v>174</v>
      </c>
      <c r="K598" s="5" t="s">
        <v>29</v>
      </c>
      <c r="L598" s="6">
        <v>0.63888888888888884</v>
      </c>
      <c r="M598" s="4" t="s">
        <v>41</v>
      </c>
      <c r="N598" s="4" t="s">
        <v>1774</v>
      </c>
      <c r="O598" s="4" t="s">
        <v>1819</v>
      </c>
      <c r="P598" s="5" t="s">
        <v>32</v>
      </c>
      <c r="Q598" s="7">
        <v>0.59375</v>
      </c>
      <c r="R598" s="4" t="s">
        <v>30</v>
      </c>
      <c r="S598" s="4" t="s">
        <v>1606</v>
      </c>
      <c r="T598" s="4"/>
      <c r="U598" s="8"/>
      <c r="V598" s="8"/>
      <c r="W598">
        <v>70273424</v>
      </c>
      <c r="X598" t="s">
        <v>61</v>
      </c>
    </row>
    <row r="599" spans="1:24" ht="15.75" customHeight="1">
      <c r="A599" s="4" t="s">
        <v>21</v>
      </c>
      <c r="B599" s="4" t="s">
        <v>1820</v>
      </c>
      <c r="C599" s="4" t="s">
        <v>1817</v>
      </c>
      <c r="D599" s="4" t="s">
        <v>23</v>
      </c>
      <c r="E599" s="4" t="s">
        <v>1821</v>
      </c>
      <c r="F599" s="4" t="s">
        <v>1808</v>
      </c>
      <c r="G599" s="5">
        <v>67</v>
      </c>
      <c r="H599" s="4" t="s">
        <v>1752</v>
      </c>
      <c r="I599" s="4" t="s">
        <v>39</v>
      </c>
      <c r="J599" s="4" t="s">
        <v>174</v>
      </c>
      <c r="K599" s="5" t="s">
        <v>29</v>
      </c>
      <c r="L599" s="6">
        <v>0.63888888888888884</v>
      </c>
      <c r="M599" s="4" t="s">
        <v>41</v>
      </c>
      <c r="N599" s="4" t="s">
        <v>1774</v>
      </c>
      <c r="O599" s="4" t="s">
        <v>1819</v>
      </c>
      <c r="P599" s="5" t="s">
        <v>32</v>
      </c>
      <c r="Q599" s="7">
        <v>0.59375</v>
      </c>
      <c r="R599" s="4" t="s">
        <v>30</v>
      </c>
      <c r="S599" s="4" t="s">
        <v>1606</v>
      </c>
      <c r="T599" s="4"/>
      <c r="U599" s="8"/>
      <c r="V599" s="8"/>
      <c r="W599">
        <v>70273424</v>
      </c>
      <c r="X599" t="s">
        <v>61</v>
      </c>
    </row>
    <row r="600" spans="1:24" ht="15.75" customHeight="1">
      <c r="A600" s="4" t="s">
        <v>21</v>
      </c>
      <c r="B600" s="4" t="s">
        <v>1822</v>
      </c>
      <c r="C600" s="4" t="s">
        <v>1822</v>
      </c>
      <c r="D600" s="4" t="s">
        <v>45</v>
      </c>
      <c r="E600" s="4" t="s">
        <v>1823</v>
      </c>
      <c r="F600" s="4" t="s">
        <v>1824</v>
      </c>
      <c r="G600" s="5">
        <v>55</v>
      </c>
      <c r="H600" s="4" t="s">
        <v>1752</v>
      </c>
      <c r="I600" s="4" t="s">
        <v>39</v>
      </c>
      <c r="J600" s="4" t="s">
        <v>174</v>
      </c>
      <c r="K600" s="5" t="s">
        <v>29</v>
      </c>
      <c r="L600" s="6">
        <v>0.63888888888888884</v>
      </c>
      <c r="M600" s="4" t="s">
        <v>41</v>
      </c>
      <c r="N600" s="4" t="s">
        <v>778</v>
      </c>
      <c r="O600" s="4" t="s">
        <v>1825</v>
      </c>
      <c r="P600" s="5" t="s">
        <v>32</v>
      </c>
      <c r="Q600" s="7">
        <v>0.57291666666666663</v>
      </c>
      <c r="R600" s="4" t="s">
        <v>30</v>
      </c>
      <c r="S600" s="4" t="s">
        <v>1606</v>
      </c>
      <c r="T600" s="4"/>
      <c r="U600" s="8"/>
      <c r="V600" s="8"/>
      <c r="W600">
        <v>70140190</v>
      </c>
      <c r="X600" t="s">
        <v>43</v>
      </c>
    </row>
    <row r="601" spans="1:24" ht="15.75" customHeight="1">
      <c r="A601" s="4" t="s">
        <v>21</v>
      </c>
      <c r="B601" s="4" t="s">
        <v>1826</v>
      </c>
      <c r="C601" s="4" t="s">
        <v>1822</v>
      </c>
      <c r="D601" s="4" t="s">
        <v>45</v>
      </c>
      <c r="E601" s="4" t="s">
        <v>1815</v>
      </c>
      <c r="F601" s="4" t="s">
        <v>1827</v>
      </c>
      <c r="G601" s="5">
        <v>53</v>
      </c>
      <c r="H601" s="4" t="s">
        <v>1752</v>
      </c>
      <c r="I601" s="4" t="s">
        <v>39</v>
      </c>
      <c r="J601" s="4" t="s">
        <v>1135</v>
      </c>
      <c r="K601" s="5" t="s">
        <v>29</v>
      </c>
      <c r="L601" s="6">
        <v>0.68402777777777779</v>
      </c>
      <c r="M601" s="4" t="s">
        <v>41</v>
      </c>
      <c r="N601" s="4" t="s">
        <v>1812</v>
      </c>
      <c r="O601" s="4" t="s">
        <v>1828</v>
      </c>
      <c r="P601" s="5" t="s">
        <v>32</v>
      </c>
      <c r="Q601" s="7">
        <v>0.63541666666666663</v>
      </c>
      <c r="R601" s="4" t="s">
        <v>30</v>
      </c>
      <c r="S601" s="4" t="s">
        <v>1606</v>
      </c>
      <c r="T601" s="4"/>
      <c r="U601" s="8"/>
      <c r="V601" s="8"/>
      <c r="W601">
        <v>70140190</v>
      </c>
      <c r="X601" t="s">
        <v>43</v>
      </c>
    </row>
    <row r="602" spans="1:24" ht="15.75" customHeight="1">
      <c r="A602" s="4" t="s">
        <v>21</v>
      </c>
      <c r="B602" s="4" t="s">
        <v>1829</v>
      </c>
      <c r="C602" s="4" t="s">
        <v>1829</v>
      </c>
      <c r="D602" s="4" t="s">
        <v>45</v>
      </c>
      <c r="E602" s="4" t="s">
        <v>1804</v>
      </c>
      <c r="F602" s="4" t="s">
        <v>1830</v>
      </c>
      <c r="G602" s="5">
        <v>45</v>
      </c>
      <c r="H602" s="4" t="s">
        <v>1752</v>
      </c>
      <c r="I602" s="4" t="s">
        <v>95</v>
      </c>
      <c r="J602" s="4" t="s">
        <v>298</v>
      </c>
      <c r="K602" s="5" t="s">
        <v>29</v>
      </c>
      <c r="L602" s="6">
        <v>0.45833333333333331</v>
      </c>
      <c r="M602" s="4" t="s">
        <v>30</v>
      </c>
      <c r="N602" s="4" t="s">
        <v>67</v>
      </c>
      <c r="O602" s="4" t="s">
        <v>1766</v>
      </c>
      <c r="P602" s="5" t="s">
        <v>32</v>
      </c>
      <c r="Q602" s="7">
        <v>0.39930555555555558</v>
      </c>
      <c r="R602" s="4" t="s">
        <v>41</v>
      </c>
      <c r="S602" s="4" t="s">
        <v>1606</v>
      </c>
      <c r="T602" s="4"/>
      <c r="U602" s="8"/>
      <c r="V602" s="8"/>
      <c r="W602">
        <v>70140189</v>
      </c>
      <c r="X602" t="s">
        <v>43</v>
      </c>
    </row>
    <row r="603" spans="1:24" ht="15.75" customHeight="1">
      <c r="A603" s="4" t="s">
        <v>21</v>
      </c>
      <c r="B603" s="4" t="s">
        <v>1831</v>
      </c>
      <c r="C603" s="4" t="s">
        <v>1829</v>
      </c>
      <c r="D603" s="4" t="s">
        <v>23</v>
      </c>
      <c r="E603" s="4" t="s">
        <v>371</v>
      </c>
      <c r="F603" s="4" t="s">
        <v>1830</v>
      </c>
      <c r="G603" s="5">
        <v>51</v>
      </c>
      <c r="H603" s="4" t="s">
        <v>1752</v>
      </c>
      <c r="I603" s="4" t="s">
        <v>95</v>
      </c>
      <c r="J603" s="4" t="s">
        <v>298</v>
      </c>
      <c r="K603" s="5" t="s">
        <v>29</v>
      </c>
      <c r="L603" s="6">
        <v>0.45833333333333331</v>
      </c>
      <c r="M603" s="4" t="s">
        <v>30</v>
      </c>
      <c r="N603" s="4" t="s">
        <v>67</v>
      </c>
      <c r="O603" s="4" t="s">
        <v>1766</v>
      </c>
      <c r="P603" s="5" t="s">
        <v>32</v>
      </c>
      <c r="Q603" s="7">
        <v>0.39930555555555558</v>
      </c>
      <c r="R603" s="4" t="s">
        <v>41</v>
      </c>
      <c r="S603" s="4" t="s">
        <v>1606</v>
      </c>
      <c r="T603" s="4"/>
      <c r="U603" s="8"/>
      <c r="V603" s="8"/>
      <c r="W603">
        <v>70140189</v>
      </c>
      <c r="X603" t="s">
        <v>43</v>
      </c>
    </row>
    <row r="604" spans="1:24" ht="15.75" customHeight="1">
      <c r="A604" s="4" t="s">
        <v>21</v>
      </c>
      <c r="B604" s="4" t="s">
        <v>1832</v>
      </c>
      <c r="C604" s="4" t="s">
        <v>1832</v>
      </c>
      <c r="D604" s="4" t="s">
        <v>45</v>
      </c>
      <c r="E604" s="4" t="s">
        <v>1461</v>
      </c>
      <c r="F604" s="4" t="s">
        <v>1833</v>
      </c>
      <c r="G604" s="5">
        <v>70</v>
      </c>
      <c r="H604" s="4" t="s">
        <v>1752</v>
      </c>
      <c r="I604" s="4" t="s">
        <v>39</v>
      </c>
      <c r="J604" s="4" t="s">
        <v>40</v>
      </c>
      <c r="K604" s="5" t="s">
        <v>29</v>
      </c>
      <c r="L604" s="6">
        <v>0.59027777777777779</v>
      </c>
      <c r="M604" s="4" t="s">
        <v>41</v>
      </c>
      <c r="N604" s="4" t="s">
        <v>67</v>
      </c>
      <c r="O604" s="4" t="s">
        <v>1766</v>
      </c>
      <c r="P604" s="5" t="s">
        <v>32</v>
      </c>
      <c r="Q604" s="7">
        <v>0.39930555555555558</v>
      </c>
      <c r="R604" s="4" t="s">
        <v>41</v>
      </c>
      <c r="S604" s="4" t="s">
        <v>1606</v>
      </c>
      <c r="T604" s="4"/>
      <c r="U604" s="8"/>
      <c r="V604" s="8"/>
      <c r="W604">
        <v>70499013</v>
      </c>
      <c r="X604" t="s">
        <v>43</v>
      </c>
    </row>
    <row r="605" spans="1:24" ht="15.75" customHeight="1">
      <c r="A605" s="4" t="s">
        <v>21</v>
      </c>
      <c r="B605" s="4" t="s">
        <v>1834</v>
      </c>
      <c r="C605" s="4" t="s">
        <v>1832</v>
      </c>
      <c r="D605" s="4" t="s">
        <v>45</v>
      </c>
      <c r="E605" s="4" t="s">
        <v>1835</v>
      </c>
      <c r="F605" s="4" t="s">
        <v>1836</v>
      </c>
      <c r="G605" s="5">
        <v>55</v>
      </c>
      <c r="H605" s="4" t="s">
        <v>1752</v>
      </c>
      <c r="I605" s="4" t="s">
        <v>1448</v>
      </c>
      <c r="J605" s="4" t="s">
        <v>1837</v>
      </c>
      <c r="K605" s="5" t="s">
        <v>29</v>
      </c>
      <c r="L605" s="6">
        <v>0.95138888888888884</v>
      </c>
      <c r="M605" s="4" t="s">
        <v>41</v>
      </c>
      <c r="N605" s="4" t="s">
        <v>1812</v>
      </c>
      <c r="O605" s="4" t="s">
        <v>1838</v>
      </c>
      <c r="P605" s="5" t="s">
        <v>32</v>
      </c>
      <c r="Q605" s="7">
        <v>0.3923611111111111</v>
      </c>
      <c r="R605" s="4" t="s">
        <v>30</v>
      </c>
      <c r="S605" s="4" t="s">
        <v>1606</v>
      </c>
      <c r="T605" s="4"/>
      <c r="U605" s="8"/>
      <c r="V605" s="8"/>
      <c r="W605">
        <v>70499013</v>
      </c>
      <c r="X605" t="s">
        <v>43</v>
      </c>
    </row>
    <row r="606" spans="1:24" ht="15.75" customHeight="1">
      <c r="A606" s="4" t="s">
        <v>21</v>
      </c>
      <c r="B606" s="4" t="s">
        <v>1839</v>
      </c>
      <c r="C606" s="4" t="s">
        <v>1839</v>
      </c>
      <c r="D606" s="4" t="s">
        <v>45</v>
      </c>
      <c r="E606" s="4" t="s">
        <v>1840</v>
      </c>
      <c r="F606" s="4" t="s">
        <v>180</v>
      </c>
      <c r="G606" s="5">
        <v>56</v>
      </c>
      <c r="H606" s="4" t="s">
        <v>1752</v>
      </c>
      <c r="I606" s="4" t="s">
        <v>59</v>
      </c>
      <c r="J606" s="4" t="s">
        <v>82</v>
      </c>
      <c r="K606" s="5" t="s">
        <v>29</v>
      </c>
      <c r="L606" s="6">
        <v>0.67013888888888884</v>
      </c>
      <c r="M606" s="4" t="s">
        <v>30</v>
      </c>
      <c r="N606" s="4" t="s">
        <v>67</v>
      </c>
      <c r="O606" s="4" t="s">
        <v>1766</v>
      </c>
      <c r="P606" s="5" t="s">
        <v>32</v>
      </c>
      <c r="Q606" s="7">
        <v>0.39930555555555558</v>
      </c>
      <c r="R606" s="4" t="s">
        <v>41</v>
      </c>
      <c r="S606" s="4" t="s">
        <v>1606</v>
      </c>
      <c r="T606" s="4"/>
      <c r="U606" s="8"/>
      <c r="V606" s="8"/>
      <c r="W606">
        <v>70277555</v>
      </c>
      <c r="X606" t="s">
        <v>61</v>
      </c>
    </row>
    <row r="607" spans="1:24" ht="15.75" customHeight="1">
      <c r="A607" s="4" t="s">
        <v>21</v>
      </c>
      <c r="B607" s="4" t="s">
        <v>1841</v>
      </c>
      <c r="C607" s="4" t="s">
        <v>1839</v>
      </c>
      <c r="D607" s="4" t="s">
        <v>45</v>
      </c>
      <c r="E607" s="4" t="s">
        <v>1842</v>
      </c>
      <c r="F607" s="4" t="s">
        <v>1843</v>
      </c>
      <c r="G607" s="5">
        <v>42</v>
      </c>
      <c r="H607" s="4" t="s">
        <v>1752</v>
      </c>
      <c r="I607" s="4" t="s">
        <v>59</v>
      </c>
      <c r="J607" s="4" t="s">
        <v>82</v>
      </c>
      <c r="K607" s="5" t="s">
        <v>29</v>
      </c>
      <c r="L607" s="6">
        <v>0.67013888888888884</v>
      </c>
      <c r="M607" s="4" t="s">
        <v>30</v>
      </c>
      <c r="N607" s="4" t="s">
        <v>67</v>
      </c>
      <c r="O607" s="4" t="s">
        <v>1766</v>
      </c>
      <c r="P607" s="5" t="s">
        <v>32</v>
      </c>
      <c r="Q607" s="7">
        <v>0.39930555555555558</v>
      </c>
      <c r="R607" s="4" t="s">
        <v>41</v>
      </c>
      <c r="S607" s="4" t="s">
        <v>1606</v>
      </c>
      <c r="T607" s="4"/>
      <c r="U607" s="8"/>
      <c r="V607" s="8"/>
      <c r="W607">
        <v>70277555</v>
      </c>
      <c r="X607" t="s">
        <v>61</v>
      </c>
    </row>
    <row r="608" spans="1:24" ht="15.75" customHeight="1">
      <c r="A608" s="4" t="s">
        <v>21</v>
      </c>
      <c r="B608" s="4" t="s">
        <v>1844</v>
      </c>
      <c r="C608" s="4" t="s">
        <v>1844</v>
      </c>
      <c r="D608" s="4" t="s">
        <v>45</v>
      </c>
      <c r="E608" s="4" t="s">
        <v>1845</v>
      </c>
      <c r="F608" s="4" t="s">
        <v>1843</v>
      </c>
      <c r="G608" s="5">
        <v>51</v>
      </c>
      <c r="H608" s="4" t="s">
        <v>1752</v>
      </c>
      <c r="I608" s="4" t="s">
        <v>95</v>
      </c>
      <c r="J608" s="4" t="s">
        <v>298</v>
      </c>
      <c r="K608" s="5" t="s">
        <v>29</v>
      </c>
      <c r="L608" s="6">
        <v>0.45833333333333331</v>
      </c>
      <c r="M608" s="4" t="s">
        <v>30</v>
      </c>
      <c r="N608" s="4" t="s">
        <v>67</v>
      </c>
      <c r="O608" s="4" t="s">
        <v>1766</v>
      </c>
      <c r="P608" s="5" t="s">
        <v>32</v>
      </c>
      <c r="Q608" s="7">
        <v>0.39930555555555558</v>
      </c>
      <c r="R608" s="4" t="s">
        <v>41</v>
      </c>
      <c r="S608" s="4" t="s">
        <v>1606</v>
      </c>
      <c r="T608" s="4"/>
      <c r="U608" s="8"/>
      <c r="V608" s="8"/>
      <c r="W608">
        <v>70277564</v>
      </c>
      <c r="X608" t="s">
        <v>61</v>
      </c>
    </row>
    <row r="609" spans="1:24" ht="15.75" customHeight="1">
      <c r="A609" s="4" t="s">
        <v>21</v>
      </c>
      <c r="B609" s="4" t="s">
        <v>1846</v>
      </c>
      <c r="C609" s="4" t="s">
        <v>1844</v>
      </c>
      <c r="D609" s="4" t="s">
        <v>45</v>
      </c>
      <c r="E609" s="4" t="s">
        <v>1847</v>
      </c>
      <c r="F609" s="4" t="s">
        <v>1848</v>
      </c>
      <c r="G609" s="5">
        <v>53</v>
      </c>
      <c r="H609" s="4" t="s">
        <v>1752</v>
      </c>
      <c r="I609" s="4" t="s">
        <v>95</v>
      </c>
      <c r="J609" s="4" t="s">
        <v>298</v>
      </c>
      <c r="K609" s="5" t="s">
        <v>29</v>
      </c>
      <c r="L609" s="6">
        <v>0.45833333333333331</v>
      </c>
      <c r="M609" s="4" t="s">
        <v>30</v>
      </c>
      <c r="N609" s="4" t="s">
        <v>67</v>
      </c>
      <c r="O609" s="4" t="s">
        <v>1766</v>
      </c>
      <c r="P609" s="5" t="s">
        <v>32</v>
      </c>
      <c r="Q609" s="7">
        <v>0.39930555555555558</v>
      </c>
      <c r="R609" s="4" t="s">
        <v>41</v>
      </c>
      <c r="S609" s="4" t="s">
        <v>1606</v>
      </c>
      <c r="T609" s="4"/>
      <c r="U609" s="8"/>
      <c r="V609" s="8"/>
      <c r="W609">
        <v>70277564</v>
      </c>
      <c r="X609" t="s">
        <v>61</v>
      </c>
    </row>
    <row r="610" spans="1:24" ht="15.75" customHeight="1">
      <c r="A610" s="4" t="s">
        <v>21</v>
      </c>
      <c r="B610" s="4" t="s">
        <v>1849</v>
      </c>
      <c r="C610" s="4" t="s">
        <v>1849</v>
      </c>
      <c r="D610" s="4" t="s">
        <v>45</v>
      </c>
      <c r="E610" s="4" t="s">
        <v>1850</v>
      </c>
      <c r="F610" s="4" t="s">
        <v>1790</v>
      </c>
      <c r="G610" s="5">
        <v>44</v>
      </c>
      <c r="H610" s="4" t="s">
        <v>1752</v>
      </c>
      <c r="I610" s="4" t="s">
        <v>114</v>
      </c>
      <c r="J610" s="4" t="s">
        <v>115</v>
      </c>
      <c r="K610" s="5" t="s">
        <v>29</v>
      </c>
      <c r="L610" s="6">
        <v>0.625</v>
      </c>
      <c r="M610" s="4" t="s">
        <v>30</v>
      </c>
      <c r="N610" s="4" t="s">
        <v>114</v>
      </c>
      <c r="O610" s="4" t="s">
        <v>185</v>
      </c>
      <c r="P610" s="5" t="s">
        <v>32</v>
      </c>
      <c r="Q610" s="7">
        <v>0.70138888888888884</v>
      </c>
      <c r="R610" s="4" t="s">
        <v>30</v>
      </c>
      <c r="S610" s="4" t="s">
        <v>1606</v>
      </c>
      <c r="T610" s="4"/>
      <c r="U610" s="8"/>
      <c r="V610" s="8"/>
      <c r="W610">
        <v>70277571</v>
      </c>
      <c r="X610" t="s">
        <v>61</v>
      </c>
    </row>
    <row r="611" spans="1:24" ht="15.75" customHeight="1">
      <c r="A611" s="4" t="s">
        <v>21</v>
      </c>
      <c r="B611" s="4" t="s">
        <v>1851</v>
      </c>
      <c r="C611" s="4" t="s">
        <v>1849</v>
      </c>
      <c r="D611" s="4" t="s">
        <v>45</v>
      </c>
      <c r="E611" s="4" t="s">
        <v>1852</v>
      </c>
      <c r="F611" s="4" t="s">
        <v>1853</v>
      </c>
      <c r="G611" s="5">
        <v>56</v>
      </c>
      <c r="H611" s="4" t="s">
        <v>1752</v>
      </c>
      <c r="I611" s="4" t="s">
        <v>39</v>
      </c>
      <c r="J611" s="4" t="s">
        <v>204</v>
      </c>
      <c r="K611" s="5" t="s">
        <v>29</v>
      </c>
      <c r="L611" s="6">
        <v>0.6875</v>
      </c>
      <c r="M611" s="4" t="s">
        <v>41</v>
      </c>
      <c r="N611" s="4" t="s">
        <v>67</v>
      </c>
      <c r="O611" s="4" t="s">
        <v>1766</v>
      </c>
      <c r="P611" s="5" t="s">
        <v>32</v>
      </c>
      <c r="Q611" s="7">
        <v>0.39930555555555558</v>
      </c>
      <c r="R611" s="4" t="s">
        <v>41</v>
      </c>
      <c r="S611" s="4" t="s">
        <v>1606</v>
      </c>
      <c r="T611" s="4"/>
      <c r="U611" s="8"/>
      <c r="V611" s="8"/>
      <c r="W611">
        <v>70277571</v>
      </c>
      <c r="X611" t="s">
        <v>61</v>
      </c>
    </row>
    <row r="612" spans="1:24" ht="15.75" customHeight="1">
      <c r="A612" s="4" t="s">
        <v>21</v>
      </c>
      <c r="B612" s="4" t="s">
        <v>1854</v>
      </c>
      <c r="C612" s="4" t="s">
        <v>1854</v>
      </c>
      <c r="D612" s="4" t="s">
        <v>45</v>
      </c>
      <c r="E612" s="4" t="s">
        <v>1855</v>
      </c>
      <c r="F612" s="4" t="s">
        <v>1856</v>
      </c>
      <c r="G612" s="5">
        <v>58</v>
      </c>
      <c r="H612" s="4" t="s">
        <v>1857</v>
      </c>
      <c r="I612" s="4" t="s">
        <v>150</v>
      </c>
      <c r="J612" s="4" t="s">
        <v>151</v>
      </c>
      <c r="K612" s="5" t="s">
        <v>29</v>
      </c>
      <c r="L612" s="6">
        <v>0.64583333333333337</v>
      </c>
      <c r="M612" s="4" t="s">
        <v>30</v>
      </c>
      <c r="N612" s="4" t="s">
        <v>67</v>
      </c>
      <c r="O612" s="4" t="s">
        <v>1858</v>
      </c>
      <c r="P612" s="5" t="s">
        <v>32</v>
      </c>
      <c r="Q612" s="7">
        <v>0.3888888888888889</v>
      </c>
      <c r="R612" s="4" t="s">
        <v>41</v>
      </c>
      <c r="S612" s="4" t="s">
        <v>1606</v>
      </c>
      <c r="T612" s="4"/>
      <c r="U612" s="8"/>
      <c r="V612" s="8"/>
      <c r="W612">
        <v>70140255</v>
      </c>
      <c r="X612" t="s">
        <v>43</v>
      </c>
    </row>
    <row r="613" spans="1:24" ht="15.75" customHeight="1">
      <c r="A613" s="4" t="s">
        <v>21</v>
      </c>
      <c r="B613" s="4" t="s">
        <v>1859</v>
      </c>
      <c r="C613" s="4" t="s">
        <v>1854</v>
      </c>
      <c r="D613" s="4" t="s">
        <v>23</v>
      </c>
      <c r="E613" s="4" t="s">
        <v>1860</v>
      </c>
      <c r="F613" s="4" t="s">
        <v>1856</v>
      </c>
      <c r="G613" s="5">
        <v>60</v>
      </c>
      <c r="H613" s="4" t="s">
        <v>1857</v>
      </c>
      <c r="I613" s="4" t="s">
        <v>150</v>
      </c>
      <c r="J613" s="4" t="s">
        <v>151</v>
      </c>
      <c r="K613" s="5" t="s">
        <v>29</v>
      </c>
      <c r="L613" s="6">
        <v>0.64583333333333337</v>
      </c>
      <c r="M613" s="4" t="s">
        <v>30</v>
      </c>
      <c r="N613" s="4" t="s">
        <v>67</v>
      </c>
      <c r="O613" s="4" t="s">
        <v>1858</v>
      </c>
      <c r="P613" s="5" t="s">
        <v>32</v>
      </c>
      <c r="Q613" s="7">
        <v>0.3888888888888889</v>
      </c>
      <c r="R613" s="4" t="s">
        <v>41</v>
      </c>
      <c r="S613" s="4" t="s">
        <v>1606</v>
      </c>
      <c r="T613" s="4"/>
      <c r="U613" s="8"/>
      <c r="V613" s="8"/>
      <c r="W613">
        <v>70140255</v>
      </c>
      <c r="X613" t="s">
        <v>43</v>
      </c>
    </row>
    <row r="614" spans="1:24" ht="15.75" customHeight="1">
      <c r="A614" s="4" t="s">
        <v>21</v>
      </c>
      <c r="B614" s="4" t="s">
        <v>1861</v>
      </c>
      <c r="C614" s="4" t="s">
        <v>1861</v>
      </c>
      <c r="D614" s="4" t="s">
        <v>45</v>
      </c>
      <c r="E614" s="4" t="s">
        <v>1862</v>
      </c>
      <c r="F614" s="4" t="s">
        <v>1863</v>
      </c>
      <c r="G614" s="5">
        <v>53</v>
      </c>
      <c r="H614" s="4" t="s">
        <v>1857</v>
      </c>
      <c r="I614" s="4" t="s">
        <v>67</v>
      </c>
      <c r="J614" s="4" t="s">
        <v>1864</v>
      </c>
      <c r="K614" s="5" t="s">
        <v>29</v>
      </c>
      <c r="L614" s="6">
        <v>0.2951388888888889</v>
      </c>
      <c r="M614" s="4" t="s">
        <v>41</v>
      </c>
      <c r="N614" s="4" t="s">
        <v>67</v>
      </c>
      <c r="O614" s="4" t="s">
        <v>1858</v>
      </c>
      <c r="P614" s="5" t="s">
        <v>32</v>
      </c>
      <c r="Q614" s="7">
        <v>0.3888888888888889</v>
      </c>
      <c r="R614" s="4" t="s">
        <v>41</v>
      </c>
      <c r="S614" s="4" t="s">
        <v>1606</v>
      </c>
      <c r="T614" s="4"/>
      <c r="U614" s="8"/>
      <c r="V614" s="8"/>
      <c r="W614">
        <v>70140231</v>
      </c>
      <c r="X614" t="s">
        <v>43</v>
      </c>
    </row>
    <row r="615" spans="1:24" ht="15.75" customHeight="1">
      <c r="A615" s="4" t="s">
        <v>21</v>
      </c>
      <c r="B615" s="4" t="s">
        <v>1865</v>
      </c>
      <c r="C615" s="4" t="s">
        <v>1861</v>
      </c>
      <c r="D615" s="4" t="s">
        <v>23</v>
      </c>
      <c r="E615" s="4" t="s">
        <v>1866</v>
      </c>
      <c r="F615" s="4" t="s">
        <v>1867</v>
      </c>
      <c r="G615" s="5">
        <v>57</v>
      </c>
      <c r="H615" s="4" t="s">
        <v>1857</v>
      </c>
      <c r="I615" s="4" t="s">
        <v>67</v>
      </c>
      <c r="J615" s="4" t="s">
        <v>1864</v>
      </c>
      <c r="K615" s="5" t="s">
        <v>29</v>
      </c>
      <c r="L615" s="6">
        <v>0.2951388888888889</v>
      </c>
      <c r="M615" s="4" t="s">
        <v>41</v>
      </c>
      <c r="N615" s="4" t="s">
        <v>67</v>
      </c>
      <c r="O615" s="4" t="s">
        <v>1858</v>
      </c>
      <c r="P615" s="5" t="s">
        <v>32</v>
      </c>
      <c r="Q615" s="7">
        <v>0.3888888888888889</v>
      </c>
      <c r="R615" s="4" t="s">
        <v>41</v>
      </c>
      <c r="S615" s="4" t="s">
        <v>1606</v>
      </c>
      <c r="T615" s="4"/>
      <c r="U615" s="8"/>
      <c r="V615" s="8"/>
      <c r="W615">
        <v>70140231</v>
      </c>
      <c r="X615" t="s">
        <v>43</v>
      </c>
    </row>
    <row r="616" spans="1:24" ht="15.75" customHeight="1">
      <c r="A616" s="4" t="s">
        <v>21</v>
      </c>
      <c r="B616" s="4" t="s">
        <v>1868</v>
      </c>
      <c r="C616" s="4" t="s">
        <v>1868</v>
      </c>
      <c r="D616" s="4" t="s">
        <v>45</v>
      </c>
      <c r="E616" s="4" t="s">
        <v>1869</v>
      </c>
      <c r="F616" s="4" t="s">
        <v>1870</v>
      </c>
      <c r="G616" s="5">
        <v>67</v>
      </c>
      <c r="H616" s="4" t="s">
        <v>1857</v>
      </c>
      <c r="I616" s="4" t="s">
        <v>39</v>
      </c>
      <c r="J616" s="4" t="s">
        <v>40</v>
      </c>
      <c r="K616" s="5" t="s">
        <v>29</v>
      </c>
      <c r="L616" s="6">
        <v>0.59027777777777779</v>
      </c>
      <c r="M616" s="4" t="s">
        <v>41</v>
      </c>
      <c r="N616" s="4" t="s">
        <v>39</v>
      </c>
      <c r="O616" s="4" t="s">
        <v>414</v>
      </c>
      <c r="P616" s="5" t="s">
        <v>32</v>
      </c>
      <c r="Q616" s="7">
        <v>0.78472222222222221</v>
      </c>
      <c r="R616" s="4" t="s">
        <v>41</v>
      </c>
      <c r="S616" s="4" t="s">
        <v>1606</v>
      </c>
      <c r="T616" s="4"/>
      <c r="U616" s="8"/>
      <c r="V616" s="8"/>
      <c r="W616">
        <v>70140213</v>
      </c>
      <c r="X616" t="s">
        <v>43</v>
      </c>
    </row>
    <row r="617" spans="1:24" ht="15.75" customHeight="1">
      <c r="A617" s="4" t="s">
        <v>21</v>
      </c>
      <c r="B617" s="4" t="s">
        <v>1871</v>
      </c>
      <c r="C617" s="4" t="s">
        <v>1868</v>
      </c>
      <c r="D617" s="4" t="s">
        <v>23</v>
      </c>
      <c r="E617" s="4" t="s">
        <v>1872</v>
      </c>
      <c r="F617" s="4" t="s">
        <v>1870</v>
      </c>
      <c r="G617" s="5">
        <v>67</v>
      </c>
      <c r="H617" s="4" t="s">
        <v>1857</v>
      </c>
      <c r="I617" s="4" t="s">
        <v>39</v>
      </c>
      <c r="J617" s="4" t="s">
        <v>40</v>
      </c>
      <c r="K617" s="5" t="s">
        <v>29</v>
      </c>
      <c r="L617" s="6">
        <v>0.59027777777777779</v>
      </c>
      <c r="M617" s="4" t="s">
        <v>41</v>
      </c>
      <c r="N617" s="4" t="s">
        <v>39</v>
      </c>
      <c r="O617" s="4" t="s">
        <v>414</v>
      </c>
      <c r="P617" s="5" t="s">
        <v>32</v>
      </c>
      <c r="Q617" s="7">
        <v>0.78472222222222221</v>
      </c>
      <c r="R617" s="4" t="s">
        <v>41</v>
      </c>
      <c r="S617" s="4" t="s">
        <v>1606</v>
      </c>
      <c r="T617" s="4"/>
      <c r="U617" s="8"/>
      <c r="V617" s="8"/>
      <c r="W617">
        <v>70140213</v>
      </c>
      <c r="X617" t="s">
        <v>43</v>
      </c>
    </row>
    <row r="618" spans="1:24" ht="15.75" customHeight="1">
      <c r="A618" s="4" t="s">
        <v>21</v>
      </c>
      <c r="B618" s="4" t="s">
        <v>1873</v>
      </c>
      <c r="C618" s="4" t="s">
        <v>1873</v>
      </c>
      <c r="D618" s="4" t="s">
        <v>23</v>
      </c>
      <c r="E618" s="4" t="s">
        <v>1874</v>
      </c>
      <c r="F618" s="4" t="s">
        <v>1875</v>
      </c>
      <c r="G618" s="5">
        <v>60</v>
      </c>
      <c r="H618" s="4" t="s">
        <v>1857</v>
      </c>
      <c r="I618" s="4" t="s">
        <v>150</v>
      </c>
      <c r="J618" s="4" t="s">
        <v>151</v>
      </c>
      <c r="K618" s="5" t="s">
        <v>29</v>
      </c>
      <c r="L618" s="6">
        <v>0.64583333333333337</v>
      </c>
      <c r="M618" s="4" t="s">
        <v>30</v>
      </c>
      <c r="N618" s="4" t="s">
        <v>150</v>
      </c>
      <c r="O618" s="4" t="s">
        <v>152</v>
      </c>
      <c r="P618" s="5" t="s">
        <v>908</v>
      </c>
      <c r="Q618" s="7">
        <v>0.72569444444444442</v>
      </c>
      <c r="R618" s="4" t="s">
        <v>30</v>
      </c>
      <c r="S618" s="4" t="s">
        <v>1606</v>
      </c>
      <c r="T618" s="4"/>
      <c r="U618" s="8"/>
      <c r="V618" s="8"/>
      <c r="W618">
        <v>70277573</v>
      </c>
      <c r="X618" t="s">
        <v>61</v>
      </c>
    </row>
    <row r="619" spans="1:24" ht="15.75" customHeight="1">
      <c r="A619" s="4" t="s">
        <v>21</v>
      </c>
      <c r="B619" s="4" t="s">
        <v>1876</v>
      </c>
      <c r="C619" s="4" t="s">
        <v>1873</v>
      </c>
      <c r="D619" s="4" t="s">
        <v>45</v>
      </c>
      <c r="E619" s="4" t="s">
        <v>1877</v>
      </c>
      <c r="F619" s="4" t="s">
        <v>1875</v>
      </c>
      <c r="G619" s="5">
        <v>35</v>
      </c>
      <c r="H619" s="4" t="s">
        <v>1857</v>
      </c>
      <c r="I619" s="4" t="s">
        <v>150</v>
      </c>
      <c r="J619" s="4" t="s">
        <v>151</v>
      </c>
      <c r="K619" s="5" t="s">
        <v>29</v>
      </c>
      <c r="L619" s="6">
        <v>0.64583333333333337</v>
      </c>
      <c r="M619" s="4" t="s">
        <v>30</v>
      </c>
      <c r="N619" s="4" t="s">
        <v>150</v>
      </c>
      <c r="O619" s="4" t="s">
        <v>152</v>
      </c>
      <c r="P619" s="5" t="s">
        <v>32</v>
      </c>
      <c r="Q619" s="7">
        <v>0.72569444444444442</v>
      </c>
      <c r="R619" s="4" t="s">
        <v>30</v>
      </c>
      <c r="S619" s="4" t="s">
        <v>1606</v>
      </c>
      <c r="T619" s="4"/>
      <c r="U619" s="8"/>
      <c r="V619" s="4"/>
      <c r="W619">
        <v>70277573</v>
      </c>
      <c r="X619" t="s">
        <v>61</v>
      </c>
    </row>
    <row r="620" spans="1:24" ht="15.75" customHeight="1">
      <c r="A620" s="4" t="s">
        <v>21</v>
      </c>
      <c r="B620" s="4" t="s">
        <v>1878</v>
      </c>
      <c r="C620" s="4" t="s">
        <v>1878</v>
      </c>
      <c r="D620" s="4" t="s">
        <v>45</v>
      </c>
      <c r="E620" s="4" t="s">
        <v>1879</v>
      </c>
      <c r="F620" s="4" t="s">
        <v>1880</v>
      </c>
      <c r="G620" s="5">
        <v>64</v>
      </c>
      <c r="H620" s="4" t="s">
        <v>1857</v>
      </c>
      <c r="I620" s="4" t="s">
        <v>150</v>
      </c>
      <c r="J620" s="4" t="s">
        <v>151</v>
      </c>
      <c r="K620" s="5" t="s">
        <v>29</v>
      </c>
      <c r="L620" s="6">
        <v>0.64583333333333337</v>
      </c>
      <c r="M620" s="4" t="s">
        <v>30</v>
      </c>
      <c r="N620" s="4" t="s">
        <v>67</v>
      </c>
      <c r="O620" s="4" t="s">
        <v>1881</v>
      </c>
      <c r="P620" s="5" t="s">
        <v>32</v>
      </c>
      <c r="Q620" s="7">
        <v>0.78472222222222221</v>
      </c>
      <c r="R620" s="4" t="s">
        <v>41</v>
      </c>
      <c r="S620" s="4" t="s">
        <v>1606</v>
      </c>
      <c r="T620" s="4"/>
      <c r="U620" s="8"/>
      <c r="V620" s="8"/>
      <c r="W620">
        <v>70140254</v>
      </c>
      <c r="X620" t="s">
        <v>43</v>
      </c>
    </row>
    <row r="621" spans="1:24" ht="15.75" customHeight="1">
      <c r="A621" s="4" t="s">
        <v>21</v>
      </c>
      <c r="B621" s="4" t="s">
        <v>1882</v>
      </c>
      <c r="C621" s="4" t="s">
        <v>1878</v>
      </c>
      <c r="D621" s="4" t="s">
        <v>45</v>
      </c>
      <c r="E621" s="4" t="s">
        <v>1883</v>
      </c>
      <c r="F621" s="4" t="s">
        <v>1884</v>
      </c>
      <c r="G621" s="5">
        <v>49</v>
      </c>
      <c r="H621" s="4" t="s">
        <v>1857</v>
      </c>
      <c r="I621" s="4" t="s">
        <v>39</v>
      </c>
      <c r="J621" s="4" t="s">
        <v>1696</v>
      </c>
      <c r="K621" s="5" t="s">
        <v>29</v>
      </c>
      <c r="L621" s="6">
        <v>0.16666666666666666</v>
      </c>
      <c r="M621" s="4" t="s">
        <v>41</v>
      </c>
      <c r="N621" s="4" t="s">
        <v>39</v>
      </c>
      <c r="O621" s="4" t="s">
        <v>414</v>
      </c>
      <c r="P621" s="5" t="s">
        <v>32</v>
      </c>
      <c r="Q621" s="7">
        <v>0.78472222222222221</v>
      </c>
      <c r="R621" s="4" t="s">
        <v>41</v>
      </c>
      <c r="S621" s="4" t="s">
        <v>1606</v>
      </c>
      <c r="T621" s="4"/>
      <c r="U621" s="8"/>
      <c r="V621" s="8"/>
      <c r="W621">
        <v>70140254</v>
      </c>
      <c r="X621" t="s">
        <v>43</v>
      </c>
    </row>
    <row r="622" spans="1:24" ht="15.75" customHeight="1">
      <c r="A622" s="4" t="s">
        <v>21</v>
      </c>
      <c r="B622" s="4" t="s">
        <v>1885</v>
      </c>
      <c r="C622" s="4" t="s">
        <v>1885</v>
      </c>
      <c r="D622" s="4" t="s">
        <v>23</v>
      </c>
      <c r="E622" s="4" t="s">
        <v>1886</v>
      </c>
      <c r="F622" s="4" t="s">
        <v>1887</v>
      </c>
      <c r="G622" s="5">
        <v>54</v>
      </c>
      <c r="H622" s="4" t="s">
        <v>1857</v>
      </c>
      <c r="I622" s="4" t="s">
        <v>39</v>
      </c>
      <c r="J622" s="4" t="s">
        <v>1135</v>
      </c>
      <c r="K622" s="5" t="s">
        <v>29</v>
      </c>
      <c r="L622" s="6">
        <v>0.68402777777777779</v>
      </c>
      <c r="M622" s="4" t="s">
        <v>41</v>
      </c>
      <c r="N622" s="4" t="s">
        <v>39</v>
      </c>
      <c r="O622" s="4" t="s">
        <v>52</v>
      </c>
      <c r="P622" s="5" t="s">
        <v>32</v>
      </c>
      <c r="Q622" s="7">
        <v>0.81944444444444442</v>
      </c>
      <c r="R622" s="4" t="s">
        <v>41</v>
      </c>
      <c r="S622" s="4" t="s">
        <v>1606</v>
      </c>
      <c r="T622" s="4"/>
      <c r="U622" s="8"/>
      <c r="V622" s="8"/>
      <c r="W622">
        <v>70277574</v>
      </c>
      <c r="X622" t="s">
        <v>61</v>
      </c>
    </row>
    <row r="623" spans="1:24" ht="15.75" customHeight="1">
      <c r="A623" s="4" t="s">
        <v>21</v>
      </c>
      <c r="B623" s="4" t="s">
        <v>1888</v>
      </c>
      <c r="C623" s="4" t="s">
        <v>1885</v>
      </c>
      <c r="D623" s="4" t="s">
        <v>45</v>
      </c>
      <c r="E623" s="4" t="s">
        <v>1889</v>
      </c>
      <c r="F623" s="4" t="s">
        <v>1890</v>
      </c>
      <c r="G623" s="5">
        <v>55</v>
      </c>
      <c r="H623" s="4" t="s">
        <v>1857</v>
      </c>
      <c r="I623" s="4" t="s">
        <v>39</v>
      </c>
      <c r="J623" s="4" t="s">
        <v>1135</v>
      </c>
      <c r="K623" s="5" t="s">
        <v>29</v>
      </c>
      <c r="L623" s="6">
        <v>0.68402777777777779</v>
      </c>
      <c r="M623" s="4" t="s">
        <v>41</v>
      </c>
      <c r="N623" s="4" t="s">
        <v>39</v>
      </c>
      <c r="O623" s="4" t="s">
        <v>52</v>
      </c>
      <c r="P623" s="5" t="s">
        <v>32</v>
      </c>
      <c r="Q623" s="7">
        <v>0.81944444444444442</v>
      </c>
      <c r="R623" s="4" t="s">
        <v>41</v>
      </c>
      <c r="S623" s="4" t="s">
        <v>1606</v>
      </c>
      <c r="T623" s="4"/>
      <c r="U623" s="8"/>
      <c r="V623" s="8"/>
      <c r="W623">
        <v>70277574</v>
      </c>
      <c r="X623" t="s">
        <v>61</v>
      </c>
    </row>
    <row r="624" spans="1:24" ht="15.75" customHeight="1">
      <c r="A624" s="4" t="s">
        <v>21</v>
      </c>
      <c r="B624" s="4" t="s">
        <v>1891</v>
      </c>
      <c r="C624" s="4" t="s">
        <v>1891</v>
      </c>
      <c r="D624" s="4" t="s">
        <v>45</v>
      </c>
      <c r="E624" s="4" t="s">
        <v>1892</v>
      </c>
      <c r="F624" s="4" t="s">
        <v>1890</v>
      </c>
      <c r="G624" s="5">
        <v>51</v>
      </c>
      <c r="H624" s="4" t="s">
        <v>1857</v>
      </c>
      <c r="I624" s="4" t="s">
        <v>189</v>
      </c>
      <c r="J624" s="4" t="s">
        <v>578</v>
      </c>
      <c r="K624" s="5" t="s">
        <v>29</v>
      </c>
      <c r="L624" s="6">
        <v>0.74652777777777779</v>
      </c>
      <c r="M624" s="4" t="s">
        <v>30</v>
      </c>
      <c r="N624" s="4" t="s">
        <v>27</v>
      </c>
      <c r="O624" s="4" t="s">
        <v>31</v>
      </c>
      <c r="P624" s="5" t="s">
        <v>32</v>
      </c>
      <c r="Q624" s="7">
        <v>0.86458333333333337</v>
      </c>
      <c r="R624" s="4" t="s">
        <v>30</v>
      </c>
      <c r="S624" s="4" t="s">
        <v>1606</v>
      </c>
      <c r="T624" s="4"/>
      <c r="U624" s="8"/>
      <c r="V624" s="8"/>
      <c r="W624">
        <v>70147582</v>
      </c>
      <c r="X624" t="s">
        <v>43</v>
      </c>
    </row>
    <row r="625" spans="1:24" ht="15.75" customHeight="1">
      <c r="A625" s="4" t="s">
        <v>21</v>
      </c>
      <c r="B625" s="4" t="s">
        <v>1893</v>
      </c>
      <c r="C625" s="4" t="s">
        <v>1891</v>
      </c>
      <c r="D625" s="4" t="s">
        <v>45</v>
      </c>
      <c r="E625" s="4" t="s">
        <v>1894</v>
      </c>
      <c r="F625" s="4" t="s">
        <v>1890</v>
      </c>
      <c r="G625" s="5">
        <v>76</v>
      </c>
      <c r="H625" s="4" t="s">
        <v>1857</v>
      </c>
      <c r="I625" s="4" t="s">
        <v>189</v>
      </c>
      <c r="J625" s="4" t="s">
        <v>578</v>
      </c>
      <c r="K625" s="5" t="s">
        <v>29</v>
      </c>
      <c r="L625" s="6">
        <v>0.74652777777777779</v>
      </c>
      <c r="M625" s="4" t="s">
        <v>30</v>
      </c>
      <c r="N625" s="4" t="s">
        <v>27</v>
      </c>
      <c r="O625" s="4" t="s">
        <v>31</v>
      </c>
      <c r="P625" s="5" t="s">
        <v>32</v>
      </c>
      <c r="Q625" s="7">
        <v>0.86458333333333337</v>
      </c>
      <c r="R625" s="4" t="s">
        <v>30</v>
      </c>
      <c r="S625" s="4" t="s">
        <v>1606</v>
      </c>
      <c r="T625" s="4"/>
      <c r="U625" s="8"/>
      <c r="V625" s="8"/>
      <c r="W625">
        <v>70147582</v>
      </c>
      <c r="X625" t="s">
        <v>43</v>
      </c>
    </row>
    <row r="626" spans="1:24" ht="15.75" customHeight="1">
      <c r="A626" s="4" t="s">
        <v>21</v>
      </c>
      <c r="B626" s="4" t="s">
        <v>1895</v>
      </c>
      <c r="C626" s="4" t="s">
        <v>1891</v>
      </c>
      <c r="D626" s="4" t="s">
        <v>23</v>
      </c>
      <c r="E626" s="4" t="s">
        <v>1896</v>
      </c>
      <c r="F626" s="4" t="s">
        <v>1897</v>
      </c>
      <c r="G626" s="5">
        <v>53</v>
      </c>
      <c r="H626" s="4" t="s">
        <v>1857</v>
      </c>
      <c r="I626" s="4" t="s">
        <v>189</v>
      </c>
      <c r="J626" s="4" t="s">
        <v>578</v>
      </c>
      <c r="K626" s="5" t="s">
        <v>29</v>
      </c>
      <c r="L626" s="6">
        <v>0.74652777777777779</v>
      </c>
      <c r="M626" s="4" t="s">
        <v>30</v>
      </c>
      <c r="N626" s="4" t="s">
        <v>27</v>
      </c>
      <c r="O626" s="4" t="s">
        <v>31</v>
      </c>
      <c r="P626" s="5" t="s">
        <v>32</v>
      </c>
      <c r="Q626" s="7">
        <v>0.86458333333333337</v>
      </c>
      <c r="R626" s="4" t="s">
        <v>30</v>
      </c>
      <c r="S626" s="4" t="s">
        <v>1606</v>
      </c>
      <c r="T626" s="4"/>
      <c r="U626" s="8"/>
      <c r="V626" s="8"/>
      <c r="W626">
        <v>70147590</v>
      </c>
      <c r="X626" t="s">
        <v>43</v>
      </c>
    </row>
    <row r="627" spans="1:24" ht="15.75" customHeight="1">
      <c r="A627" s="4" t="s">
        <v>21</v>
      </c>
      <c r="B627" s="4" t="s">
        <v>1898</v>
      </c>
      <c r="C627" s="4" t="s">
        <v>1891</v>
      </c>
      <c r="D627" s="4" t="s">
        <v>23</v>
      </c>
      <c r="E627" s="4" t="s">
        <v>1899</v>
      </c>
      <c r="F627" s="4" t="s">
        <v>1900</v>
      </c>
      <c r="G627" s="5">
        <v>21</v>
      </c>
      <c r="H627" s="4" t="s">
        <v>1857</v>
      </c>
      <c r="I627" s="4" t="s">
        <v>189</v>
      </c>
      <c r="J627" s="4" t="s">
        <v>578</v>
      </c>
      <c r="K627" s="5" t="s">
        <v>29</v>
      </c>
      <c r="L627" s="6">
        <v>0.74652777777777779</v>
      </c>
      <c r="M627" s="4" t="s">
        <v>30</v>
      </c>
      <c r="N627" s="4" t="s">
        <v>27</v>
      </c>
      <c r="O627" s="4" t="s">
        <v>31</v>
      </c>
      <c r="P627" s="5" t="s">
        <v>32</v>
      </c>
      <c r="Q627" s="7">
        <v>0.86458333333333337</v>
      </c>
      <c r="R627" s="4" t="s">
        <v>30</v>
      </c>
      <c r="S627" s="4" t="s">
        <v>1606</v>
      </c>
      <c r="T627" s="4"/>
      <c r="U627" s="8"/>
      <c r="V627" s="8"/>
      <c r="W627">
        <v>70147590</v>
      </c>
      <c r="X627" t="s">
        <v>43</v>
      </c>
    </row>
    <row r="628" spans="1:24" ht="15.75" customHeight="1">
      <c r="A628" s="4" t="s">
        <v>21</v>
      </c>
      <c r="B628" s="4" t="s">
        <v>1901</v>
      </c>
      <c r="C628" s="4" t="s">
        <v>1901</v>
      </c>
      <c r="D628" s="4" t="s">
        <v>45</v>
      </c>
      <c r="E628" s="4" t="s">
        <v>1902</v>
      </c>
      <c r="F628" s="4" t="s">
        <v>1903</v>
      </c>
      <c r="G628" s="5">
        <v>29</v>
      </c>
      <c r="H628" s="4" t="s">
        <v>1857</v>
      </c>
      <c r="I628" s="4" t="s">
        <v>189</v>
      </c>
      <c r="J628" s="4" t="s">
        <v>578</v>
      </c>
      <c r="K628" s="5" t="s">
        <v>29</v>
      </c>
      <c r="L628" s="6">
        <v>0.74652777777777779</v>
      </c>
      <c r="M628" s="4" t="s">
        <v>30</v>
      </c>
      <c r="N628" s="4" t="s">
        <v>27</v>
      </c>
      <c r="O628" s="4" t="s">
        <v>31</v>
      </c>
      <c r="P628" s="5" t="s">
        <v>32</v>
      </c>
      <c r="Q628" s="7">
        <v>0.86458333333333337</v>
      </c>
      <c r="R628" s="4" t="s">
        <v>30</v>
      </c>
      <c r="S628" s="4" t="s">
        <v>1606</v>
      </c>
      <c r="T628" s="4"/>
      <c r="U628" s="8"/>
      <c r="V628" s="8"/>
      <c r="W628">
        <v>70277578</v>
      </c>
      <c r="X628" t="s">
        <v>61</v>
      </c>
    </row>
    <row r="629" spans="1:24" ht="15.75" customHeight="1">
      <c r="A629" s="4" t="s">
        <v>21</v>
      </c>
      <c r="B629" s="4" t="s">
        <v>1904</v>
      </c>
      <c r="C629" s="4" t="s">
        <v>1901</v>
      </c>
      <c r="D629" s="4" t="s">
        <v>45</v>
      </c>
      <c r="E629" s="4" t="s">
        <v>1905</v>
      </c>
      <c r="F629" s="4" t="s">
        <v>1906</v>
      </c>
      <c r="G629" s="5">
        <v>53</v>
      </c>
      <c r="H629" s="4" t="s">
        <v>1857</v>
      </c>
      <c r="I629" s="4" t="s">
        <v>189</v>
      </c>
      <c r="J629" s="4" t="s">
        <v>578</v>
      </c>
      <c r="K629" s="5" t="s">
        <v>29</v>
      </c>
      <c r="L629" s="6">
        <v>0.74652777777777779</v>
      </c>
      <c r="M629" s="4" t="s">
        <v>30</v>
      </c>
      <c r="N629" s="4" t="s">
        <v>27</v>
      </c>
      <c r="O629" s="4" t="s">
        <v>31</v>
      </c>
      <c r="P629" s="5" t="s">
        <v>32</v>
      </c>
      <c r="Q629" s="7">
        <v>0.86458333333333337</v>
      </c>
      <c r="R629" s="4" t="s">
        <v>30</v>
      </c>
      <c r="S629" s="4" t="s">
        <v>1606</v>
      </c>
      <c r="T629" s="4"/>
      <c r="U629" s="8"/>
      <c r="V629" s="8"/>
      <c r="W629">
        <v>70277578</v>
      </c>
      <c r="X629" t="s">
        <v>61</v>
      </c>
    </row>
    <row r="630" spans="1:24" ht="15.75" customHeight="1">
      <c r="A630" s="4" t="s">
        <v>21</v>
      </c>
      <c r="B630" s="4" t="s">
        <v>1907</v>
      </c>
      <c r="C630" s="4" t="s">
        <v>1907</v>
      </c>
      <c r="D630" s="4" t="s">
        <v>23</v>
      </c>
      <c r="E630" s="4" t="s">
        <v>1908</v>
      </c>
      <c r="F630" s="4" t="s">
        <v>180</v>
      </c>
      <c r="G630" s="5">
        <v>71</v>
      </c>
      <c r="H630" s="4" t="s">
        <v>1909</v>
      </c>
      <c r="I630" s="4" t="s">
        <v>67</v>
      </c>
      <c r="J630" s="4" t="s">
        <v>209</v>
      </c>
      <c r="K630" s="5" t="s">
        <v>29</v>
      </c>
      <c r="L630" s="6">
        <v>0.70138888888888884</v>
      </c>
      <c r="M630" s="4" t="s">
        <v>41</v>
      </c>
      <c r="N630" s="4" t="s">
        <v>666</v>
      </c>
      <c r="O630" s="4" t="s">
        <v>666</v>
      </c>
      <c r="P630" s="9"/>
      <c r="Q630" s="11"/>
      <c r="R630" s="4"/>
      <c r="S630" s="4" t="s">
        <v>1606</v>
      </c>
      <c r="T630" s="4" t="s">
        <v>1910</v>
      </c>
      <c r="U630" s="4"/>
      <c r="V630" s="4"/>
      <c r="W630">
        <v>70499008</v>
      </c>
      <c r="X630" t="s">
        <v>43</v>
      </c>
    </row>
    <row r="631" spans="1:24" ht="15.75" customHeight="1">
      <c r="A631" s="4" t="s">
        <v>21</v>
      </c>
      <c r="B631" s="4" t="s">
        <v>1911</v>
      </c>
      <c r="C631" s="4" t="s">
        <v>1907</v>
      </c>
      <c r="D631" s="4" t="s">
        <v>45</v>
      </c>
      <c r="E631" s="4" t="s">
        <v>1912</v>
      </c>
      <c r="F631" s="4" t="s">
        <v>1852</v>
      </c>
      <c r="G631" s="5">
        <v>58</v>
      </c>
      <c r="H631" s="4" t="s">
        <v>1909</v>
      </c>
      <c r="I631" s="4" t="s">
        <v>67</v>
      </c>
      <c r="J631" s="4" t="s">
        <v>209</v>
      </c>
      <c r="K631" s="5" t="s">
        <v>29</v>
      </c>
      <c r="L631" s="6">
        <v>0.70138888888888884</v>
      </c>
      <c r="M631" s="4" t="s">
        <v>41</v>
      </c>
      <c r="N631" s="4" t="s">
        <v>666</v>
      </c>
      <c r="O631" s="4" t="s">
        <v>666</v>
      </c>
      <c r="P631" s="9"/>
      <c r="Q631" s="11"/>
      <c r="R631" s="4"/>
      <c r="S631" s="4" t="s">
        <v>1606</v>
      </c>
      <c r="T631" s="4"/>
      <c r="U631" s="4"/>
      <c r="V631" s="4"/>
      <c r="W631">
        <v>70499008</v>
      </c>
      <c r="X631" t="s">
        <v>43</v>
      </c>
    </row>
    <row r="632" spans="1:24" ht="15.75" customHeight="1">
      <c r="A632" s="4" t="s">
        <v>21</v>
      </c>
      <c r="B632" s="4" t="s">
        <v>1913</v>
      </c>
      <c r="C632" s="4" t="s">
        <v>1913</v>
      </c>
      <c r="D632" s="4" t="s">
        <v>45</v>
      </c>
      <c r="E632" s="4" t="s">
        <v>1914</v>
      </c>
      <c r="F632" s="4" t="s">
        <v>1915</v>
      </c>
      <c r="G632" s="5">
        <v>61</v>
      </c>
      <c r="H632" s="4" t="s">
        <v>1909</v>
      </c>
      <c r="I632" s="4" t="s">
        <v>67</v>
      </c>
      <c r="J632" s="4" t="s">
        <v>209</v>
      </c>
      <c r="K632" s="5" t="s">
        <v>29</v>
      </c>
      <c r="L632" s="6">
        <v>0.70138888888888884</v>
      </c>
      <c r="M632" s="4" t="s">
        <v>41</v>
      </c>
      <c r="N632" s="4" t="s">
        <v>666</v>
      </c>
      <c r="O632" s="4" t="s">
        <v>666</v>
      </c>
      <c r="P632" s="9"/>
      <c r="Q632" s="11"/>
      <c r="R632" s="4"/>
      <c r="S632" s="4" t="s">
        <v>1606</v>
      </c>
      <c r="T632" s="4"/>
      <c r="U632" s="4"/>
      <c r="V632" s="4"/>
      <c r="W632">
        <v>70147639</v>
      </c>
      <c r="X632" t="s">
        <v>43</v>
      </c>
    </row>
    <row r="633" spans="1:24" ht="15.75" customHeight="1">
      <c r="A633" s="4" t="s">
        <v>21</v>
      </c>
      <c r="B633" s="4" t="s">
        <v>1916</v>
      </c>
      <c r="C633" s="4" t="s">
        <v>1913</v>
      </c>
      <c r="D633" s="4" t="s">
        <v>23</v>
      </c>
      <c r="E633" s="4" t="s">
        <v>1917</v>
      </c>
      <c r="F633" s="4" t="s">
        <v>1918</v>
      </c>
      <c r="G633" s="5">
        <v>64</v>
      </c>
      <c r="H633" s="4" t="s">
        <v>1909</v>
      </c>
      <c r="I633" s="4" t="s">
        <v>67</v>
      </c>
      <c r="J633" s="4" t="s">
        <v>209</v>
      </c>
      <c r="K633" s="5" t="s">
        <v>29</v>
      </c>
      <c r="L633" s="6">
        <v>0.70138888888888884</v>
      </c>
      <c r="M633" s="4" t="s">
        <v>41</v>
      </c>
      <c r="N633" s="4" t="s">
        <v>666</v>
      </c>
      <c r="O633" s="4" t="s">
        <v>666</v>
      </c>
      <c r="P633" s="9"/>
      <c r="Q633" s="11"/>
      <c r="R633" s="4"/>
      <c r="S633" s="4" t="s">
        <v>1606</v>
      </c>
      <c r="T633" s="4"/>
      <c r="U633" s="4"/>
      <c r="V633" s="4"/>
      <c r="W633">
        <v>70147639</v>
      </c>
      <c r="X633" t="s">
        <v>43</v>
      </c>
    </row>
    <row r="634" spans="1:24" ht="15.75" customHeight="1">
      <c r="A634" s="4" t="s">
        <v>21</v>
      </c>
      <c r="B634" s="4" t="s">
        <v>1919</v>
      </c>
      <c r="C634" s="4" t="s">
        <v>1919</v>
      </c>
      <c r="D634" s="4" t="s">
        <v>45</v>
      </c>
      <c r="E634" s="4" t="s">
        <v>1920</v>
      </c>
      <c r="F634" s="4" t="s">
        <v>1921</v>
      </c>
      <c r="G634" s="5">
        <v>72</v>
      </c>
      <c r="H634" s="4" t="s">
        <v>1909</v>
      </c>
      <c r="I634" s="4" t="s">
        <v>309</v>
      </c>
      <c r="J634" s="4" t="s">
        <v>310</v>
      </c>
      <c r="K634" s="5" t="s">
        <v>29</v>
      </c>
      <c r="L634" s="6">
        <v>0.46875</v>
      </c>
      <c r="M634" s="4" t="s">
        <v>41</v>
      </c>
      <c r="N634" s="4" t="s">
        <v>309</v>
      </c>
      <c r="O634" s="4" t="s">
        <v>1922</v>
      </c>
      <c r="P634" s="5" t="s">
        <v>32</v>
      </c>
      <c r="Q634" s="7">
        <v>0.52430555555555558</v>
      </c>
      <c r="R634" s="4" t="s">
        <v>41</v>
      </c>
      <c r="S634" s="4" t="s">
        <v>1606</v>
      </c>
      <c r="T634" s="4"/>
      <c r="U634" s="4"/>
      <c r="V634" s="4"/>
      <c r="W634">
        <v>70147618</v>
      </c>
      <c r="X634" t="s">
        <v>43</v>
      </c>
    </row>
    <row r="635" spans="1:24" ht="15.75" customHeight="1">
      <c r="A635" s="4" t="s">
        <v>21</v>
      </c>
      <c r="B635" s="4" t="s">
        <v>1923</v>
      </c>
      <c r="C635" s="4" t="s">
        <v>1919</v>
      </c>
      <c r="D635" s="4" t="s">
        <v>45</v>
      </c>
      <c r="E635" s="4" t="s">
        <v>1924</v>
      </c>
      <c r="F635" s="4" t="s">
        <v>1925</v>
      </c>
      <c r="G635" s="5">
        <v>68</v>
      </c>
      <c r="H635" s="4" t="s">
        <v>1909</v>
      </c>
      <c r="I635" s="4" t="s">
        <v>309</v>
      </c>
      <c r="J635" s="4" t="s">
        <v>310</v>
      </c>
      <c r="K635" s="5" t="s">
        <v>29</v>
      </c>
      <c r="L635" s="6">
        <v>0.46875</v>
      </c>
      <c r="M635" s="4" t="s">
        <v>41</v>
      </c>
      <c r="N635" s="4" t="s">
        <v>309</v>
      </c>
      <c r="O635" s="4" t="s">
        <v>1922</v>
      </c>
      <c r="P635" s="5" t="s">
        <v>32</v>
      </c>
      <c r="Q635" s="7">
        <v>0.52430555555555558</v>
      </c>
      <c r="R635" s="4" t="s">
        <v>41</v>
      </c>
      <c r="S635" s="4" t="s">
        <v>1606</v>
      </c>
      <c r="T635" s="4"/>
      <c r="U635" s="4"/>
      <c r="V635" s="4"/>
      <c r="W635">
        <v>70147618</v>
      </c>
      <c r="X635" t="s">
        <v>43</v>
      </c>
    </row>
    <row r="636" spans="1:24" ht="15.75" customHeight="1">
      <c r="A636" s="4" t="s">
        <v>21</v>
      </c>
      <c r="B636" s="4" t="s">
        <v>1926</v>
      </c>
      <c r="C636" s="4" t="s">
        <v>1926</v>
      </c>
      <c r="D636" s="4" t="s">
        <v>45</v>
      </c>
      <c r="E636" s="4" t="s">
        <v>1927</v>
      </c>
      <c r="F636" s="4" t="s">
        <v>1928</v>
      </c>
      <c r="G636" s="5">
        <v>59</v>
      </c>
      <c r="H636" s="4" t="s">
        <v>1909</v>
      </c>
      <c r="I636" s="4" t="s">
        <v>67</v>
      </c>
      <c r="J636" s="4" t="s">
        <v>1929</v>
      </c>
      <c r="K636" s="5" t="s">
        <v>29</v>
      </c>
      <c r="L636" s="6">
        <v>0.58680555555555558</v>
      </c>
      <c r="M636" s="4" t="s">
        <v>41</v>
      </c>
      <c r="N636" s="4" t="s">
        <v>309</v>
      </c>
      <c r="O636" s="4" t="s">
        <v>1922</v>
      </c>
      <c r="P636" s="5" t="s">
        <v>32</v>
      </c>
      <c r="Q636" s="7">
        <v>0.52430555555555558</v>
      </c>
      <c r="R636" s="4" t="s">
        <v>41</v>
      </c>
      <c r="S636" s="4" t="s">
        <v>1606</v>
      </c>
      <c r="T636" s="4"/>
      <c r="U636" s="4"/>
      <c r="V636" s="4"/>
      <c r="W636">
        <v>70277581</v>
      </c>
      <c r="X636" t="s">
        <v>61</v>
      </c>
    </row>
    <row r="637" spans="1:24" ht="15.75" customHeight="1">
      <c r="A637" s="4" t="s">
        <v>21</v>
      </c>
      <c r="B637" s="4" t="s">
        <v>1930</v>
      </c>
      <c r="C637" s="4" t="s">
        <v>1926</v>
      </c>
      <c r="D637" s="4" t="s">
        <v>23</v>
      </c>
      <c r="E637" s="4" t="s">
        <v>1931</v>
      </c>
      <c r="F637" s="4" t="s">
        <v>841</v>
      </c>
      <c r="G637" s="5">
        <v>62</v>
      </c>
      <c r="H637" s="4" t="s">
        <v>1909</v>
      </c>
      <c r="I637" s="4" t="s">
        <v>67</v>
      </c>
      <c r="J637" s="4" t="s">
        <v>1929</v>
      </c>
      <c r="K637" s="5" t="s">
        <v>29</v>
      </c>
      <c r="L637" s="6">
        <v>0.58680555555555558</v>
      </c>
      <c r="M637" s="4" t="s">
        <v>41</v>
      </c>
      <c r="N637" s="4" t="s">
        <v>309</v>
      </c>
      <c r="O637" s="4" t="s">
        <v>1922</v>
      </c>
      <c r="P637" s="5" t="s">
        <v>32</v>
      </c>
      <c r="Q637" s="7">
        <v>0.52430555555555558</v>
      </c>
      <c r="R637" s="4" t="s">
        <v>41</v>
      </c>
      <c r="S637" s="4" t="s">
        <v>1606</v>
      </c>
      <c r="T637" s="4"/>
      <c r="U637" s="4"/>
      <c r="V637" s="4"/>
      <c r="W637">
        <v>70277581</v>
      </c>
      <c r="X637" t="s">
        <v>61</v>
      </c>
    </row>
    <row r="638" spans="1:24" ht="15.75" customHeight="1">
      <c r="A638" s="4" t="s">
        <v>21</v>
      </c>
      <c r="B638" s="4" t="s">
        <v>1932</v>
      </c>
      <c r="C638" s="4" t="s">
        <v>1932</v>
      </c>
      <c r="D638" s="4" t="s">
        <v>45</v>
      </c>
      <c r="E638" s="4" t="s">
        <v>1933</v>
      </c>
      <c r="F638" s="4" t="s">
        <v>1934</v>
      </c>
      <c r="G638" s="5">
        <v>62</v>
      </c>
      <c r="H638" s="4" t="s">
        <v>1935</v>
      </c>
      <c r="I638" s="4" t="s">
        <v>150</v>
      </c>
      <c r="J638" s="4" t="s">
        <v>151</v>
      </c>
      <c r="K638" s="5" t="s">
        <v>29</v>
      </c>
      <c r="L638" s="6">
        <v>0.64583333333333337</v>
      </c>
      <c r="M638" s="4" t="s">
        <v>30</v>
      </c>
      <c r="N638" s="4" t="s">
        <v>150</v>
      </c>
      <c r="O638" s="4" t="s">
        <v>152</v>
      </c>
      <c r="P638" s="5" t="s">
        <v>32</v>
      </c>
      <c r="Q638" s="7">
        <v>0.72569444444444442</v>
      </c>
      <c r="R638" s="4" t="s">
        <v>30</v>
      </c>
      <c r="S638" s="4" t="s">
        <v>160</v>
      </c>
      <c r="T638" s="4"/>
      <c r="U638" s="8"/>
      <c r="V638" s="8"/>
      <c r="W638">
        <v>462710780</v>
      </c>
      <c r="X638" t="s">
        <v>35</v>
      </c>
    </row>
    <row r="639" spans="1:24" ht="15.75" customHeight="1">
      <c r="A639" s="4" t="s">
        <v>21</v>
      </c>
      <c r="B639" s="4" t="s">
        <v>1936</v>
      </c>
      <c r="C639" s="4" t="s">
        <v>1936</v>
      </c>
      <c r="D639" s="4" t="s">
        <v>23</v>
      </c>
      <c r="E639" s="4" t="s">
        <v>1937</v>
      </c>
      <c r="F639" s="4" t="s">
        <v>1938</v>
      </c>
      <c r="G639" s="5">
        <v>66</v>
      </c>
      <c r="H639" s="4" t="s">
        <v>1935</v>
      </c>
      <c r="I639" s="4" t="s">
        <v>189</v>
      </c>
      <c r="J639" s="4" t="s">
        <v>190</v>
      </c>
      <c r="K639" s="5" t="s">
        <v>29</v>
      </c>
      <c r="L639" s="6">
        <v>0.65972222222222221</v>
      </c>
      <c r="M639" s="4" t="s">
        <v>30</v>
      </c>
      <c r="N639" s="4" t="s">
        <v>114</v>
      </c>
      <c r="O639" s="4" t="s">
        <v>185</v>
      </c>
      <c r="P639" s="5" t="s">
        <v>32</v>
      </c>
      <c r="Q639" s="7">
        <v>0.70138888888888884</v>
      </c>
      <c r="R639" s="4" t="s">
        <v>30</v>
      </c>
      <c r="S639" s="4" t="s">
        <v>160</v>
      </c>
      <c r="T639" s="4"/>
      <c r="U639" s="8"/>
      <c r="V639" s="8"/>
      <c r="W639">
        <v>462710781</v>
      </c>
      <c r="X639" t="s">
        <v>43</v>
      </c>
    </row>
    <row r="640" spans="1:24" ht="15.75" customHeight="1">
      <c r="A640" s="4" t="s">
        <v>21</v>
      </c>
      <c r="B640" s="4" t="s">
        <v>1939</v>
      </c>
      <c r="C640" s="4" t="s">
        <v>1936</v>
      </c>
      <c r="D640" s="4" t="s">
        <v>45</v>
      </c>
      <c r="E640" s="4" t="s">
        <v>1940</v>
      </c>
      <c r="F640" s="4" t="s">
        <v>1938</v>
      </c>
      <c r="G640" s="5">
        <v>61</v>
      </c>
      <c r="H640" s="4" t="s">
        <v>1935</v>
      </c>
      <c r="I640" s="4" t="s">
        <v>189</v>
      </c>
      <c r="J640" s="4" t="s">
        <v>190</v>
      </c>
      <c r="K640" s="5" t="s">
        <v>29</v>
      </c>
      <c r="L640" s="6">
        <v>0.65972222222222221</v>
      </c>
      <c r="M640" s="4" t="s">
        <v>30</v>
      </c>
      <c r="N640" s="4" t="s">
        <v>114</v>
      </c>
      <c r="O640" s="4" t="s">
        <v>185</v>
      </c>
      <c r="P640" s="5" t="s">
        <v>32</v>
      </c>
      <c r="Q640" s="7">
        <v>0.70138888888888884</v>
      </c>
      <c r="R640" s="4" t="s">
        <v>30</v>
      </c>
      <c r="S640" s="4" t="s">
        <v>160</v>
      </c>
      <c r="T640" s="4"/>
      <c r="U640" s="8"/>
      <c r="V640" s="8"/>
      <c r="W640">
        <v>462710781</v>
      </c>
      <c r="X640" t="s">
        <v>43</v>
      </c>
    </row>
    <row r="641" spans="1:24" ht="15.75" customHeight="1">
      <c r="A641" s="4" t="s">
        <v>21</v>
      </c>
      <c r="B641" s="4" t="s">
        <v>1941</v>
      </c>
      <c r="C641" s="4" t="s">
        <v>1941</v>
      </c>
      <c r="D641" s="4" t="s">
        <v>23</v>
      </c>
      <c r="E641" s="4" t="s">
        <v>1942</v>
      </c>
      <c r="F641" s="4" t="s">
        <v>1943</v>
      </c>
      <c r="G641" s="5">
        <v>59</v>
      </c>
      <c r="H641" s="4" t="s">
        <v>1935</v>
      </c>
      <c r="I641" s="4" t="s">
        <v>39</v>
      </c>
      <c r="J641" s="4" t="s">
        <v>1944</v>
      </c>
      <c r="K641" s="5" t="s">
        <v>29</v>
      </c>
      <c r="L641" s="6">
        <v>0.69444444444444442</v>
      </c>
      <c r="M641" s="4" t="s">
        <v>41</v>
      </c>
      <c r="N641" s="4" t="s">
        <v>39</v>
      </c>
      <c r="O641" s="4" t="s">
        <v>718</v>
      </c>
      <c r="P641" s="5" t="s">
        <v>32</v>
      </c>
      <c r="Q641" s="7">
        <v>0.39583333333333331</v>
      </c>
      <c r="R641" s="4" t="s">
        <v>41</v>
      </c>
      <c r="S641" s="4" t="s">
        <v>160</v>
      </c>
      <c r="T641" s="4"/>
      <c r="U641" s="8"/>
      <c r="V641" s="8"/>
      <c r="W641">
        <v>462710782</v>
      </c>
      <c r="X641" t="s">
        <v>43</v>
      </c>
    </row>
    <row r="642" spans="1:24" ht="15.75" customHeight="1">
      <c r="A642" s="4" t="s">
        <v>21</v>
      </c>
      <c r="B642" s="4" t="s">
        <v>1945</v>
      </c>
      <c r="C642" s="4" t="s">
        <v>1941</v>
      </c>
      <c r="D642" s="4" t="s">
        <v>45</v>
      </c>
      <c r="E642" s="4" t="s">
        <v>1946</v>
      </c>
      <c r="F642" s="4" t="s">
        <v>1943</v>
      </c>
      <c r="G642" s="5">
        <v>55</v>
      </c>
      <c r="H642" s="4" t="s">
        <v>1935</v>
      </c>
      <c r="I642" s="4" t="s">
        <v>39</v>
      </c>
      <c r="J642" s="4" t="s">
        <v>1944</v>
      </c>
      <c r="K642" s="5" t="s">
        <v>29</v>
      </c>
      <c r="L642" s="6">
        <v>0.69444444444444442</v>
      </c>
      <c r="M642" s="4" t="s">
        <v>41</v>
      </c>
      <c r="N642" s="4" t="s">
        <v>39</v>
      </c>
      <c r="O642" s="4" t="s">
        <v>718</v>
      </c>
      <c r="P642" s="5" t="s">
        <v>32</v>
      </c>
      <c r="Q642" s="7">
        <v>0.39583333333333331</v>
      </c>
      <c r="R642" s="4" t="s">
        <v>41</v>
      </c>
      <c r="S642" s="4" t="s">
        <v>160</v>
      </c>
      <c r="T642" s="4"/>
      <c r="U642" s="8"/>
      <c r="V642" s="8"/>
      <c r="W642">
        <v>462710782</v>
      </c>
      <c r="X642" t="s">
        <v>43</v>
      </c>
    </row>
    <row r="643" spans="1:24" ht="15.75" customHeight="1">
      <c r="A643" s="4" t="s">
        <v>21</v>
      </c>
      <c r="B643" s="4" t="s">
        <v>1947</v>
      </c>
      <c r="C643" s="4" t="s">
        <v>1947</v>
      </c>
      <c r="D643" s="4" t="s">
        <v>45</v>
      </c>
      <c r="E643" s="4" t="s">
        <v>1948</v>
      </c>
      <c r="F643" s="4" t="s">
        <v>1949</v>
      </c>
      <c r="G643" s="5">
        <v>73</v>
      </c>
      <c r="H643" s="4" t="s">
        <v>1935</v>
      </c>
      <c r="I643" s="4" t="s">
        <v>150</v>
      </c>
      <c r="J643" s="4" t="s">
        <v>151</v>
      </c>
      <c r="K643" s="5" t="s">
        <v>29</v>
      </c>
      <c r="L643" s="6">
        <v>0.64583333333333337</v>
      </c>
      <c r="M643" s="4" t="s">
        <v>30</v>
      </c>
      <c r="N643" s="4" t="s">
        <v>150</v>
      </c>
      <c r="O643" s="4" t="s">
        <v>152</v>
      </c>
      <c r="P643" s="5" t="s">
        <v>32</v>
      </c>
      <c r="Q643" s="7">
        <v>0.72569444444444442</v>
      </c>
      <c r="R643" s="4" t="s">
        <v>30</v>
      </c>
      <c r="S643" s="4" t="s">
        <v>160</v>
      </c>
      <c r="T643" s="4"/>
      <c r="U643" s="4"/>
      <c r="V643" s="4"/>
      <c r="W643">
        <v>462710783</v>
      </c>
      <c r="X643" t="s">
        <v>61</v>
      </c>
    </row>
    <row r="644" spans="1:24" ht="15.75" customHeight="1">
      <c r="A644" s="4" t="s">
        <v>21</v>
      </c>
      <c r="B644" s="4" t="s">
        <v>1950</v>
      </c>
      <c r="C644" s="4" t="s">
        <v>1947</v>
      </c>
      <c r="D644" s="4" t="s">
        <v>45</v>
      </c>
      <c r="E644" s="4" t="s">
        <v>1951</v>
      </c>
      <c r="F644" s="4" t="s">
        <v>1952</v>
      </c>
      <c r="G644" s="5">
        <v>65</v>
      </c>
      <c r="H644" s="4" t="s">
        <v>1935</v>
      </c>
      <c r="I644" s="4" t="s">
        <v>39</v>
      </c>
      <c r="J644" s="4" t="s">
        <v>1285</v>
      </c>
      <c r="K644" s="5" t="s">
        <v>29</v>
      </c>
      <c r="L644" s="6">
        <v>0.22222222222222221</v>
      </c>
      <c r="M644" s="4" t="s">
        <v>41</v>
      </c>
      <c r="N644" s="4" t="s">
        <v>39</v>
      </c>
      <c r="O644" s="4" t="s">
        <v>1953</v>
      </c>
      <c r="P644" s="5" t="s">
        <v>32</v>
      </c>
      <c r="Q644" s="7">
        <v>0.8125</v>
      </c>
      <c r="R644" s="4" t="s">
        <v>41</v>
      </c>
      <c r="S644" s="4" t="s">
        <v>160</v>
      </c>
      <c r="T644" s="4"/>
      <c r="U644" s="8"/>
      <c r="V644" s="4"/>
      <c r="W644">
        <v>462710783</v>
      </c>
      <c r="X644" t="s">
        <v>61</v>
      </c>
    </row>
    <row r="645" spans="1:24" ht="15.75" customHeight="1">
      <c r="A645" s="4" t="s">
        <v>21</v>
      </c>
      <c r="B645" s="4" t="s">
        <v>1954</v>
      </c>
      <c r="C645" s="4" t="s">
        <v>1954</v>
      </c>
      <c r="D645" s="4" t="s">
        <v>45</v>
      </c>
      <c r="E645" s="4" t="s">
        <v>1955</v>
      </c>
      <c r="F645" s="4" t="s">
        <v>1956</v>
      </c>
      <c r="G645" s="5">
        <v>61</v>
      </c>
      <c r="H645" s="4" t="s">
        <v>1935</v>
      </c>
      <c r="I645" s="4" t="s">
        <v>39</v>
      </c>
      <c r="J645" s="4" t="s">
        <v>1696</v>
      </c>
      <c r="K645" s="5" t="s">
        <v>29</v>
      </c>
      <c r="L645" s="6">
        <v>0.16666666666666666</v>
      </c>
      <c r="M645" s="4" t="s">
        <v>41</v>
      </c>
      <c r="N645" s="4" t="s">
        <v>39</v>
      </c>
      <c r="O645" s="4" t="s">
        <v>42</v>
      </c>
      <c r="P645" s="5" t="s">
        <v>32</v>
      </c>
      <c r="Q645" s="7">
        <v>0.68402777777777779</v>
      </c>
      <c r="R645" s="4" t="s">
        <v>41</v>
      </c>
      <c r="S645" s="4" t="s">
        <v>160</v>
      </c>
      <c r="T645" s="4"/>
      <c r="U645" s="8"/>
      <c r="V645" s="8"/>
      <c r="W645">
        <v>462710784</v>
      </c>
      <c r="X645" t="s">
        <v>61</v>
      </c>
    </row>
    <row r="646" spans="1:24" ht="15.75" customHeight="1">
      <c r="A646" s="4" t="s">
        <v>21</v>
      </c>
      <c r="B646" s="4" t="s">
        <v>1957</v>
      </c>
      <c r="C646" s="4" t="s">
        <v>1954</v>
      </c>
      <c r="D646" s="4" t="s">
        <v>45</v>
      </c>
      <c r="E646" s="4" t="s">
        <v>1958</v>
      </c>
      <c r="F646" s="4" t="s">
        <v>1959</v>
      </c>
      <c r="G646" s="5">
        <v>54</v>
      </c>
      <c r="H646" s="4" t="s">
        <v>1935</v>
      </c>
      <c r="I646" s="4" t="s">
        <v>150</v>
      </c>
      <c r="J646" s="4" t="s">
        <v>151</v>
      </c>
      <c r="K646" s="5" t="s">
        <v>29</v>
      </c>
      <c r="L646" s="6">
        <v>0.64583333333333337</v>
      </c>
      <c r="M646" s="4" t="s">
        <v>30</v>
      </c>
      <c r="N646" s="4" t="s">
        <v>150</v>
      </c>
      <c r="O646" s="4" t="s">
        <v>152</v>
      </c>
      <c r="P646" s="5" t="s">
        <v>32</v>
      </c>
      <c r="Q646" s="7">
        <v>0.72569444444444442</v>
      </c>
      <c r="R646" s="4" t="s">
        <v>30</v>
      </c>
      <c r="S646" s="4" t="s">
        <v>160</v>
      </c>
      <c r="T646" s="4"/>
      <c r="U646" s="8"/>
      <c r="V646" s="8"/>
      <c r="W646">
        <v>462710784</v>
      </c>
      <c r="X646" t="s">
        <v>61</v>
      </c>
    </row>
    <row r="647" spans="1:24" ht="15.75" customHeight="1">
      <c r="A647" s="4" t="s">
        <v>21</v>
      </c>
      <c r="B647" s="4" t="s">
        <v>1960</v>
      </c>
      <c r="C647" s="4" t="s">
        <v>1960</v>
      </c>
      <c r="D647" s="4" t="s">
        <v>45</v>
      </c>
      <c r="E647" s="4" t="s">
        <v>1961</v>
      </c>
      <c r="F647" s="4" t="s">
        <v>1962</v>
      </c>
      <c r="G647" s="5">
        <v>56</v>
      </c>
      <c r="H647" s="4" t="s">
        <v>1935</v>
      </c>
      <c r="I647" s="4" t="s">
        <v>150</v>
      </c>
      <c r="J647" s="4" t="s">
        <v>151</v>
      </c>
      <c r="K647" s="5" t="s">
        <v>29</v>
      </c>
      <c r="L647" s="6">
        <v>0.64583333333333337</v>
      </c>
      <c r="M647" s="4" t="s">
        <v>30</v>
      </c>
      <c r="N647" s="4" t="s">
        <v>150</v>
      </c>
      <c r="O647" s="4" t="s">
        <v>152</v>
      </c>
      <c r="P647" s="5" t="s">
        <v>32</v>
      </c>
      <c r="Q647" s="7">
        <v>0.72569444444444442</v>
      </c>
      <c r="R647" s="4" t="s">
        <v>30</v>
      </c>
      <c r="S647" s="4" t="s">
        <v>160</v>
      </c>
      <c r="T647" s="4"/>
      <c r="U647" s="8"/>
      <c r="V647" s="4"/>
      <c r="W647">
        <v>462710785</v>
      </c>
      <c r="X647" t="s">
        <v>61</v>
      </c>
    </row>
    <row r="648" spans="1:24" ht="15.75" customHeight="1">
      <c r="A648" s="4" t="s">
        <v>21</v>
      </c>
      <c r="B648" s="4" t="s">
        <v>1963</v>
      </c>
      <c r="C648" s="4" t="s">
        <v>1960</v>
      </c>
      <c r="D648" s="4" t="s">
        <v>45</v>
      </c>
      <c r="E648" s="4" t="s">
        <v>1964</v>
      </c>
      <c r="F648" s="4" t="s">
        <v>1965</v>
      </c>
      <c r="G648" s="5">
        <v>53</v>
      </c>
      <c r="H648" s="4" t="s">
        <v>1935</v>
      </c>
      <c r="I648" s="4" t="s">
        <v>150</v>
      </c>
      <c r="J648" s="4" t="s">
        <v>151</v>
      </c>
      <c r="K648" s="5" t="s">
        <v>29</v>
      </c>
      <c r="L648" s="6">
        <v>0.64583333333333337</v>
      </c>
      <c r="M648" s="4" t="s">
        <v>30</v>
      </c>
      <c r="N648" s="4" t="s">
        <v>150</v>
      </c>
      <c r="O648" s="4" t="s">
        <v>152</v>
      </c>
      <c r="P648" s="5" t="s">
        <v>32</v>
      </c>
      <c r="Q648" s="7">
        <v>0.72569444444444442</v>
      </c>
      <c r="R648" s="4" t="s">
        <v>30</v>
      </c>
      <c r="S648" s="4" t="s">
        <v>160</v>
      </c>
      <c r="T648" s="4"/>
      <c r="U648" s="8"/>
      <c r="V648" s="4"/>
      <c r="W648">
        <v>462710785</v>
      </c>
      <c r="X648" t="s">
        <v>61</v>
      </c>
    </row>
    <row r="649" spans="1:24" ht="15.75" customHeight="1">
      <c r="A649" s="4" t="s">
        <v>21</v>
      </c>
      <c r="B649" s="4" t="s">
        <v>1966</v>
      </c>
      <c r="C649" s="4" t="s">
        <v>1966</v>
      </c>
      <c r="D649" s="4" t="s">
        <v>45</v>
      </c>
      <c r="E649" s="4" t="s">
        <v>1967</v>
      </c>
      <c r="F649" s="4" t="s">
        <v>1968</v>
      </c>
      <c r="G649" s="5">
        <v>56</v>
      </c>
      <c r="H649" s="4" t="s">
        <v>1935</v>
      </c>
      <c r="I649" s="4" t="s">
        <v>150</v>
      </c>
      <c r="J649" s="4" t="s">
        <v>151</v>
      </c>
      <c r="K649" s="5" t="s">
        <v>29</v>
      </c>
      <c r="L649" s="6">
        <v>0.64583333333333337</v>
      </c>
      <c r="M649" s="4" t="s">
        <v>30</v>
      </c>
      <c r="N649" s="4" t="s">
        <v>150</v>
      </c>
      <c r="O649" s="4" t="s">
        <v>152</v>
      </c>
      <c r="P649" s="5" t="s">
        <v>32</v>
      </c>
      <c r="Q649" s="7">
        <v>0.72569444444444442</v>
      </c>
      <c r="R649" s="4" t="s">
        <v>30</v>
      </c>
      <c r="S649" s="4" t="s">
        <v>160</v>
      </c>
      <c r="T649" s="4"/>
      <c r="U649" s="8"/>
      <c r="V649" s="8"/>
      <c r="W649">
        <v>462710786</v>
      </c>
      <c r="X649" t="s">
        <v>61</v>
      </c>
    </row>
    <row r="650" spans="1:24" ht="15.75" customHeight="1">
      <c r="A650" s="4" t="s">
        <v>21</v>
      </c>
      <c r="B650" s="4" t="s">
        <v>1969</v>
      </c>
      <c r="C650" s="4" t="s">
        <v>1966</v>
      </c>
      <c r="D650" s="4" t="s">
        <v>45</v>
      </c>
      <c r="E650" s="4" t="s">
        <v>1970</v>
      </c>
      <c r="F650" s="4" t="s">
        <v>1971</v>
      </c>
      <c r="G650" s="5">
        <v>51</v>
      </c>
      <c r="H650" s="4" t="s">
        <v>1935</v>
      </c>
      <c r="I650" s="4" t="s">
        <v>150</v>
      </c>
      <c r="J650" s="4" t="s">
        <v>151</v>
      </c>
      <c r="K650" s="5" t="s">
        <v>29</v>
      </c>
      <c r="L650" s="6">
        <v>0.64583333333333337</v>
      </c>
      <c r="M650" s="4" t="s">
        <v>30</v>
      </c>
      <c r="N650" s="4" t="s">
        <v>150</v>
      </c>
      <c r="O650" s="4" t="s">
        <v>152</v>
      </c>
      <c r="P650" s="5" t="s">
        <v>32</v>
      </c>
      <c r="Q650" s="7">
        <v>0.72569444444444442</v>
      </c>
      <c r="R650" s="4" t="s">
        <v>30</v>
      </c>
      <c r="S650" s="4" t="s">
        <v>160</v>
      </c>
      <c r="T650" s="4"/>
      <c r="U650" s="8"/>
      <c r="V650" s="8"/>
      <c r="W650">
        <v>462710786</v>
      </c>
      <c r="X650" t="s">
        <v>61</v>
      </c>
    </row>
    <row r="651" spans="1:24" ht="15.75" customHeight="1">
      <c r="A651" s="4" t="s">
        <v>21</v>
      </c>
      <c r="B651" s="4" t="s">
        <v>1972</v>
      </c>
      <c r="C651" s="4" t="s">
        <v>1972</v>
      </c>
      <c r="D651" s="4" t="s">
        <v>45</v>
      </c>
      <c r="E651" s="4" t="s">
        <v>1973</v>
      </c>
      <c r="F651" s="4" t="s">
        <v>1974</v>
      </c>
      <c r="G651" s="5">
        <v>48</v>
      </c>
      <c r="H651" s="4" t="s">
        <v>1935</v>
      </c>
      <c r="I651" s="4" t="s">
        <v>150</v>
      </c>
      <c r="J651" s="4" t="s">
        <v>151</v>
      </c>
      <c r="K651" s="5" t="s">
        <v>29</v>
      </c>
      <c r="L651" s="6">
        <v>0.64583333333333337</v>
      </c>
      <c r="M651" s="4" t="s">
        <v>30</v>
      </c>
      <c r="N651" s="4" t="s">
        <v>150</v>
      </c>
      <c r="O651" s="4" t="s">
        <v>152</v>
      </c>
      <c r="P651" s="5" t="s">
        <v>32</v>
      </c>
      <c r="Q651" s="7">
        <v>0.72569444444444442</v>
      </c>
      <c r="R651" s="4" t="s">
        <v>30</v>
      </c>
      <c r="S651" s="4" t="s">
        <v>160</v>
      </c>
      <c r="T651" s="4"/>
      <c r="U651" s="8"/>
      <c r="V651" s="8"/>
      <c r="W651">
        <v>462710787</v>
      </c>
      <c r="X651" t="s">
        <v>61</v>
      </c>
    </row>
    <row r="652" spans="1:24" ht="15.75" customHeight="1">
      <c r="A652" s="4" t="s">
        <v>21</v>
      </c>
      <c r="B652" s="4" t="s">
        <v>1975</v>
      </c>
      <c r="C652" s="4" t="s">
        <v>1972</v>
      </c>
      <c r="D652" s="4" t="s">
        <v>45</v>
      </c>
      <c r="E652" s="4" t="s">
        <v>1976</v>
      </c>
      <c r="F652" s="4" t="s">
        <v>1977</v>
      </c>
      <c r="G652" s="5">
        <v>41</v>
      </c>
      <c r="H652" s="4" t="s">
        <v>1935</v>
      </c>
      <c r="I652" s="4" t="s">
        <v>150</v>
      </c>
      <c r="J652" s="4" t="s">
        <v>151</v>
      </c>
      <c r="K652" s="5" t="s">
        <v>29</v>
      </c>
      <c r="L652" s="6">
        <v>0.64583333333333337</v>
      </c>
      <c r="M652" s="4" t="s">
        <v>30</v>
      </c>
      <c r="N652" s="4" t="s">
        <v>150</v>
      </c>
      <c r="O652" s="4" t="s">
        <v>152</v>
      </c>
      <c r="P652" s="5" t="s">
        <v>32</v>
      </c>
      <c r="Q652" s="7">
        <v>0.72569444444444442</v>
      </c>
      <c r="R652" s="4" t="s">
        <v>30</v>
      </c>
      <c r="S652" s="4" t="s">
        <v>160</v>
      </c>
      <c r="T652" s="4"/>
      <c r="U652" s="8"/>
      <c r="V652" s="8"/>
      <c r="W652">
        <v>462710787</v>
      </c>
      <c r="X652" t="s">
        <v>61</v>
      </c>
    </row>
    <row r="653" spans="1:24" ht="15.75" customHeight="1">
      <c r="A653" s="4" t="s">
        <v>21</v>
      </c>
      <c r="B653" s="4" t="s">
        <v>1978</v>
      </c>
      <c r="C653" s="4" t="s">
        <v>1978</v>
      </c>
      <c r="D653" s="4" t="s">
        <v>45</v>
      </c>
      <c r="E653" s="4" t="s">
        <v>1979</v>
      </c>
      <c r="F653" s="4" t="s">
        <v>1980</v>
      </c>
      <c r="G653" s="5">
        <v>51</v>
      </c>
      <c r="H653" s="4" t="s">
        <v>1981</v>
      </c>
      <c r="I653" s="4" t="s">
        <v>479</v>
      </c>
      <c r="J653" s="4" t="s">
        <v>572</v>
      </c>
      <c r="K653" s="5" t="s">
        <v>29</v>
      </c>
      <c r="L653" s="6">
        <v>0.65625</v>
      </c>
      <c r="M653" s="4" t="s">
        <v>30</v>
      </c>
      <c r="N653" s="4" t="s">
        <v>1674</v>
      </c>
      <c r="O653" s="4" t="s">
        <v>1709</v>
      </c>
      <c r="P653" s="5" t="s">
        <v>32</v>
      </c>
      <c r="Q653" s="7">
        <v>0.34722222222222221</v>
      </c>
      <c r="R653" s="4" t="s">
        <v>30</v>
      </c>
      <c r="S653" s="4" t="s">
        <v>33</v>
      </c>
      <c r="T653" s="4"/>
      <c r="U653" s="4"/>
      <c r="V653" s="4"/>
      <c r="W653">
        <v>15262337</v>
      </c>
      <c r="X653" t="s">
        <v>43</v>
      </c>
    </row>
    <row r="654" spans="1:24" ht="15.75" customHeight="1">
      <c r="A654" s="4" t="s">
        <v>21</v>
      </c>
      <c r="B654" s="4" t="s">
        <v>1982</v>
      </c>
      <c r="C654" s="4" t="s">
        <v>1978</v>
      </c>
      <c r="D654" s="4" t="s">
        <v>23</v>
      </c>
      <c r="E654" s="4" t="s">
        <v>1983</v>
      </c>
      <c r="F654" s="4" t="s">
        <v>1980</v>
      </c>
      <c r="G654" s="5">
        <v>52</v>
      </c>
      <c r="H654" s="4" t="s">
        <v>1981</v>
      </c>
      <c r="I654" s="4" t="s">
        <v>479</v>
      </c>
      <c r="J654" s="4" t="s">
        <v>572</v>
      </c>
      <c r="K654" s="5" t="s">
        <v>29</v>
      </c>
      <c r="L654" s="6">
        <v>0.65625</v>
      </c>
      <c r="M654" s="4" t="s">
        <v>30</v>
      </c>
      <c r="N654" s="4" t="s">
        <v>1674</v>
      </c>
      <c r="O654" s="4" t="s">
        <v>1709</v>
      </c>
      <c r="P654" s="5" t="s">
        <v>32</v>
      </c>
      <c r="Q654" s="7">
        <v>0.34722222222222221</v>
      </c>
      <c r="R654" s="4" t="s">
        <v>30</v>
      </c>
      <c r="S654" s="4" t="s">
        <v>33</v>
      </c>
      <c r="T654" s="4"/>
      <c r="U654" s="8"/>
      <c r="V654" s="4"/>
      <c r="W654">
        <v>15262337</v>
      </c>
      <c r="X654" t="s">
        <v>43</v>
      </c>
    </row>
    <row r="655" spans="1:24" ht="15.75" customHeight="1">
      <c r="A655" s="4" t="s">
        <v>21</v>
      </c>
      <c r="B655" s="4" t="s">
        <v>1984</v>
      </c>
      <c r="C655" s="4" t="s">
        <v>1984</v>
      </c>
      <c r="D655" s="4" t="s">
        <v>45</v>
      </c>
      <c r="E655" s="4" t="s">
        <v>1985</v>
      </c>
      <c r="F655" s="4" t="s">
        <v>1986</v>
      </c>
      <c r="G655" s="5">
        <v>61</v>
      </c>
      <c r="H655" s="4" t="s">
        <v>1981</v>
      </c>
      <c r="I655" s="4" t="s">
        <v>114</v>
      </c>
      <c r="J655" s="4" t="s">
        <v>115</v>
      </c>
      <c r="K655" s="5" t="s">
        <v>29</v>
      </c>
      <c r="L655" s="6">
        <v>0.625</v>
      </c>
      <c r="M655" s="4" t="s">
        <v>30</v>
      </c>
      <c r="N655" s="4" t="s">
        <v>114</v>
      </c>
      <c r="O655" s="4" t="s">
        <v>116</v>
      </c>
      <c r="P655" s="5" t="s">
        <v>32</v>
      </c>
      <c r="Q655" s="7">
        <v>0.47916666666666669</v>
      </c>
      <c r="R655" s="4" t="s">
        <v>30</v>
      </c>
      <c r="S655" s="4" t="s">
        <v>33</v>
      </c>
      <c r="T655" s="4"/>
      <c r="U655" s="8"/>
      <c r="V655" s="8"/>
      <c r="W655">
        <v>15262338</v>
      </c>
      <c r="X655" t="s">
        <v>43</v>
      </c>
    </row>
    <row r="656" spans="1:24" ht="15.75" customHeight="1">
      <c r="A656" s="4" t="s">
        <v>21</v>
      </c>
      <c r="B656" s="4" t="s">
        <v>1987</v>
      </c>
      <c r="C656" s="4" t="s">
        <v>1984</v>
      </c>
      <c r="D656" s="4" t="s">
        <v>45</v>
      </c>
      <c r="E656" s="4" t="s">
        <v>1988</v>
      </c>
      <c r="F656" s="4" t="s">
        <v>1989</v>
      </c>
      <c r="G656" s="5">
        <v>54</v>
      </c>
      <c r="H656" s="4" t="s">
        <v>1981</v>
      </c>
      <c r="I656" s="4" t="s">
        <v>114</v>
      </c>
      <c r="J656" s="4" t="s">
        <v>115</v>
      </c>
      <c r="K656" s="5" t="s">
        <v>29</v>
      </c>
      <c r="L656" s="6">
        <v>0.625</v>
      </c>
      <c r="M656" s="4" t="s">
        <v>30</v>
      </c>
      <c r="N656" s="4" t="s">
        <v>114</v>
      </c>
      <c r="O656" s="4" t="s">
        <v>116</v>
      </c>
      <c r="P656" s="5" t="s">
        <v>32</v>
      </c>
      <c r="Q656" s="7">
        <v>0.47916666666666669</v>
      </c>
      <c r="R656" s="4" t="s">
        <v>30</v>
      </c>
      <c r="S656" s="4" t="s">
        <v>33</v>
      </c>
      <c r="T656" s="4"/>
      <c r="U656" s="8"/>
      <c r="V656" s="8"/>
      <c r="W656">
        <v>15262338</v>
      </c>
      <c r="X656" t="s">
        <v>43</v>
      </c>
    </row>
    <row r="657" spans="1:24" ht="15.75" customHeight="1">
      <c r="A657" s="4" t="s">
        <v>21</v>
      </c>
      <c r="B657" s="4" t="s">
        <v>1990</v>
      </c>
      <c r="C657" s="4" t="s">
        <v>1984</v>
      </c>
      <c r="D657" s="4" t="s">
        <v>23</v>
      </c>
      <c r="E657" s="4" t="s">
        <v>1991</v>
      </c>
      <c r="F657" s="4" t="s">
        <v>1992</v>
      </c>
      <c r="G657" s="5">
        <v>51</v>
      </c>
      <c r="H657" s="4" t="s">
        <v>1981</v>
      </c>
      <c r="I657" s="4" t="s">
        <v>114</v>
      </c>
      <c r="J657" s="4" t="s">
        <v>115</v>
      </c>
      <c r="K657" s="5" t="s">
        <v>29</v>
      </c>
      <c r="L657" s="6">
        <v>0.625</v>
      </c>
      <c r="M657" s="4" t="s">
        <v>30</v>
      </c>
      <c r="N657" s="4" t="s">
        <v>114</v>
      </c>
      <c r="O657" s="4" t="s">
        <v>116</v>
      </c>
      <c r="P657" s="5" t="s">
        <v>32</v>
      </c>
      <c r="Q657" s="7">
        <v>0.47916666666666669</v>
      </c>
      <c r="R657" s="4" t="s">
        <v>30</v>
      </c>
      <c r="S657" s="4" t="s">
        <v>33</v>
      </c>
      <c r="T657" s="4"/>
      <c r="U657" s="8"/>
      <c r="V657" s="8"/>
      <c r="W657">
        <v>15262339</v>
      </c>
      <c r="X657" t="s">
        <v>43</v>
      </c>
    </row>
    <row r="658" spans="1:24" ht="15.75" customHeight="1">
      <c r="A658" s="4" t="s">
        <v>21</v>
      </c>
      <c r="B658" s="4" t="s">
        <v>1993</v>
      </c>
      <c r="C658" s="4" t="s">
        <v>1984</v>
      </c>
      <c r="D658" s="4" t="s">
        <v>45</v>
      </c>
      <c r="E658" s="4" t="s">
        <v>1994</v>
      </c>
      <c r="F658" s="4" t="s">
        <v>1992</v>
      </c>
      <c r="G658" s="5">
        <v>51</v>
      </c>
      <c r="H658" s="4" t="s">
        <v>1981</v>
      </c>
      <c r="I658" s="4" t="s">
        <v>114</v>
      </c>
      <c r="J658" s="4" t="s">
        <v>115</v>
      </c>
      <c r="K658" s="5" t="s">
        <v>29</v>
      </c>
      <c r="L658" s="6">
        <v>0.625</v>
      </c>
      <c r="M658" s="4" t="s">
        <v>30</v>
      </c>
      <c r="N658" s="4" t="s">
        <v>114</v>
      </c>
      <c r="O658" s="4" t="s">
        <v>116</v>
      </c>
      <c r="P658" s="5" t="s">
        <v>32</v>
      </c>
      <c r="Q658" s="7">
        <v>0.47916666666666669</v>
      </c>
      <c r="R658" s="4" t="s">
        <v>30</v>
      </c>
      <c r="S658" s="4" t="s">
        <v>33</v>
      </c>
      <c r="T658" s="4"/>
      <c r="U658" s="8"/>
      <c r="V658" s="8"/>
      <c r="W658">
        <v>15262339</v>
      </c>
      <c r="X658" t="s">
        <v>43</v>
      </c>
    </row>
    <row r="659" spans="1:24" ht="15.75" customHeight="1">
      <c r="A659" s="4" t="s">
        <v>21</v>
      </c>
      <c r="B659" s="4" t="s">
        <v>1995</v>
      </c>
      <c r="C659" s="4" t="s">
        <v>1984</v>
      </c>
      <c r="D659" s="4" t="s">
        <v>23</v>
      </c>
      <c r="E659" s="4" t="s">
        <v>1996</v>
      </c>
      <c r="F659" s="4" t="s">
        <v>1992</v>
      </c>
      <c r="G659" s="5">
        <v>9</v>
      </c>
      <c r="H659" s="4" t="s">
        <v>1981</v>
      </c>
      <c r="I659" s="4" t="s">
        <v>114</v>
      </c>
      <c r="J659" s="4" t="s">
        <v>115</v>
      </c>
      <c r="K659" s="5" t="s">
        <v>29</v>
      </c>
      <c r="L659" s="6">
        <v>0.625</v>
      </c>
      <c r="M659" s="4" t="s">
        <v>30</v>
      </c>
      <c r="N659" s="4" t="s">
        <v>114</v>
      </c>
      <c r="O659" s="4" t="s">
        <v>116</v>
      </c>
      <c r="P659" s="5" t="s">
        <v>32</v>
      </c>
      <c r="Q659" s="7">
        <v>0.47916666666666669</v>
      </c>
      <c r="R659" s="4" t="s">
        <v>30</v>
      </c>
      <c r="S659" s="4" t="s">
        <v>33</v>
      </c>
      <c r="T659" s="4"/>
      <c r="U659" s="8"/>
      <c r="V659" s="8"/>
      <c r="W659">
        <v>15262339</v>
      </c>
      <c r="X659" t="s">
        <v>43</v>
      </c>
    </row>
    <row r="660" spans="1:24" ht="15.75" customHeight="1">
      <c r="A660" s="4" t="s">
        <v>21</v>
      </c>
      <c r="B660" s="4" t="s">
        <v>1997</v>
      </c>
      <c r="C660" s="4" t="s">
        <v>1997</v>
      </c>
      <c r="D660" s="4" t="s">
        <v>45</v>
      </c>
      <c r="E660" s="4" t="s">
        <v>1998</v>
      </c>
      <c r="F660" s="4" t="s">
        <v>1999</v>
      </c>
      <c r="G660" s="5">
        <v>51</v>
      </c>
      <c r="H660" s="4" t="s">
        <v>1981</v>
      </c>
      <c r="I660" s="4" t="s">
        <v>95</v>
      </c>
      <c r="J660" s="4" t="s">
        <v>298</v>
      </c>
      <c r="K660" s="5" t="s">
        <v>29</v>
      </c>
      <c r="L660" s="6">
        <v>0.45833333333333331</v>
      </c>
      <c r="M660" s="4" t="s">
        <v>30</v>
      </c>
      <c r="N660" s="4" t="s">
        <v>300</v>
      </c>
      <c r="O660" s="4" t="s">
        <v>2000</v>
      </c>
      <c r="P660" s="5" t="s">
        <v>32</v>
      </c>
      <c r="Q660" s="7">
        <v>0.375</v>
      </c>
      <c r="R660" s="4" t="s">
        <v>30</v>
      </c>
      <c r="S660" s="4" t="s">
        <v>33</v>
      </c>
      <c r="T660" s="4"/>
      <c r="U660" s="8"/>
      <c r="V660" s="8"/>
      <c r="W660">
        <v>15262340</v>
      </c>
      <c r="X660" t="s">
        <v>43</v>
      </c>
    </row>
    <row r="661" spans="1:24" ht="15.75" customHeight="1">
      <c r="A661" s="4" t="s">
        <v>21</v>
      </c>
      <c r="B661" s="4" t="s">
        <v>2001</v>
      </c>
      <c r="C661" s="4" t="s">
        <v>1997</v>
      </c>
      <c r="D661" s="4" t="s">
        <v>23</v>
      </c>
      <c r="E661" s="4" t="s">
        <v>2002</v>
      </c>
      <c r="F661" s="4" t="s">
        <v>1999</v>
      </c>
      <c r="G661" s="5">
        <v>51</v>
      </c>
      <c r="H661" s="4" t="s">
        <v>1981</v>
      </c>
      <c r="I661" s="4" t="s">
        <v>95</v>
      </c>
      <c r="J661" s="4" t="s">
        <v>298</v>
      </c>
      <c r="K661" s="5" t="s">
        <v>29</v>
      </c>
      <c r="L661" s="6">
        <v>0.45833333333333331</v>
      </c>
      <c r="M661" s="4" t="s">
        <v>30</v>
      </c>
      <c r="N661" s="4" t="s">
        <v>300</v>
      </c>
      <c r="O661" s="4" t="s">
        <v>2000</v>
      </c>
      <c r="P661" s="5" t="s">
        <v>32</v>
      </c>
      <c r="Q661" s="7">
        <v>0.375</v>
      </c>
      <c r="R661" s="4" t="s">
        <v>30</v>
      </c>
      <c r="S661" s="4" t="s">
        <v>33</v>
      </c>
      <c r="T661" s="4"/>
      <c r="U661" s="8"/>
      <c r="V661" s="8"/>
      <c r="W661">
        <v>15262340</v>
      </c>
      <c r="X661" t="s">
        <v>43</v>
      </c>
    </row>
    <row r="662" spans="1:24" ht="15.75" customHeight="1">
      <c r="A662" s="4" t="s">
        <v>21</v>
      </c>
      <c r="B662" s="4" t="s">
        <v>2003</v>
      </c>
      <c r="C662" s="4" t="s">
        <v>1997</v>
      </c>
      <c r="D662" s="4" t="s">
        <v>45</v>
      </c>
      <c r="E662" s="4" t="s">
        <v>2004</v>
      </c>
      <c r="F662" s="4" t="s">
        <v>1999</v>
      </c>
      <c r="G662" s="5">
        <v>14</v>
      </c>
      <c r="H662" s="4" t="s">
        <v>1981</v>
      </c>
      <c r="I662" s="4" t="s">
        <v>95</v>
      </c>
      <c r="J662" s="4" t="s">
        <v>298</v>
      </c>
      <c r="K662" s="5" t="s">
        <v>29</v>
      </c>
      <c r="L662" s="6">
        <v>0.45833333333333331</v>
      </c>
      <c r="M662" s="4" t="s">
        <v>30</v>
      </c>
      <c r="N662" s="4" t="s">
        <v>300</v>
      </c>
      <c r="O662" s="4" t="s">
        <v>2000</v>
      </c>
      <c r="P662" s="5" t="s">
        <v>32</v>
      </c>
      <c r="Q662" s="7">
        <v>0.375</v>
      </c>
      <c r="R662" s="4" t="s">
        <v>30</v>
      </c>
      <c r="S662" s="4" t="s">
        <v>33</v>
      </c>
      <c r="T662" s="4"/>
      <c r="U662" s="8"/>
      <c r="V662" s="8"/>
      <c r="W662">
        <v>15262341</v>
      </c>
      <c r="X662" t="s">
        <v>43</v>
      </c>
    </row>
    <row r="663" spans="1:24" ht="15.75" customHeight="1">
      <c r="A663" s="4" t="s">
        <v>21</v>
      </c>
      <c r="B663" s="4" t="s">
        <v>2005</v>
      </c>
      <c r="C663" s="4" t="s">
        <v>1997</v>
      </c>
      <c r="D663" s="4" t="s">
        <v>45</v>
      </c>
      <c r="E663" s="4" t="s">
        <v>2006</v>
      </c>
      <c r="F663" s="4" t="s">
        <v>2007</v>
      </c>
      <c r="G663" s="5">
        <v>40</v>
      </c>
      <c r="H663" s="4" t="s">
        <v>1981</v>
      </c>
      <c r="I663" s="4" t="s">
        <v>196</v>
      </c>
      <c r="J663" s="4" t="s">
        <v>1261</v>
      </c>
      <c r="K663" s="5" t="s">
        <v>29</v>
      </c>
      <c r="L663" s="6">
        <v>0.80555555555555558</v>
      </c>
      <c r="M663" s="4" t="s">
        <v>30</v>
      </c>
      <c r="N663" s="4" t="s">
        <v>196</v>
      </c>
      <c r="O663" s="4" t="s">
        <v>253</v>
      </c>
      <c r="P663" s="5" t="s">
        <v>32</v>
      </c>
      <c r="Q663" s="7">
        <v>0.85416666666666663</v>
      </c>
      <c r="R663" s="4" t="s">
        <v>30</v>
      </c>
      <c r="S663" s="4" t="s">
        <v>33</v>
      </c>
      <c r="T663" s="4"/>
      <c r="U663" s="8"/>
      <c r="V663" s="8"/>
      <c r="W663">
        <v>15262341</v>
      </c>
      <c r="X663" t="s">
        <v>43</v>
      </c>
    </row>
    <row r="664" spans="1:24" ht="15.75" customHeight="1">
      <c r="A664" s="4" t="s">
        <v>21</v>
      </c>
      <c r="B664" s="4" t="s">
        <v>2008</v>
      </c>
      <c r="C664" s="4" t="s">
        <v>2008</v>
      </c>
      <c r="D664" s="4" t="s">
        <v>23</v>
      </c>
      <c r="E664" s="4" t="s">
        <v>2009</v>
      </c>
      <c r="F664" s="4" t="s">
        <v>2010</v>
      </c>
      <c r="G664" s="5">
        <v>51</v>
      </c>
      <c r="H664" s="4" t="s">
        <v>1981</v>
      </c>
      <c r="I664" s="4" t="s">
        <v>251</v>
      </c>
      <c r="J664" s="4" t="s">
        <v>252</v>
      </c>
      <c r="K664" s="5" t="s">
        <v>29</v>
      </c>
      <c r="L664" s="6">
        <v>0.50694444444444442</v>
      </c>
      <c r="M664" s="4" t="s">
        <v>30</v>
      </c>
      <c r="N664" s="4" t="s">
        <v>189</v>
      </c>
      <c r="O664" s="4" t="s">
        <v>2011</v>
      </c>
      <c r="P664" s="5" t="s">
        <v>32</v>
      </c>
      <c r="Q664" s="7">
        <v>0.3298611111111111</v>
      </c>
      <c r="R664" s="4" t="s">
        <v>30</v>
      </c>
      <c r="S664" s="4" t="s">
        <v>33</v>
      </c>
      <c r="T664" s="4" t="s">
        <v>34</v>
      </c>
      <c r="U664" s="8"/>
      <c r="V664" s="8"/>
      <c r="W664">
        <v>15262343</v>
      </c>
      <c r="X664" t="s">
        <v>43</v>
      </c>
    </row>
    <row r="665" spans="1:24" ht="15.75" customHeight="1">
      <c r="A665" s="4" t="s">
        <v>21</v>
      </c>
      <c r="B665" s="4" t="s">
        <v>2012</v>
      </c>
      <c r="C665" s="4" t="s">
        <v>2008</v>
      </c>
      <c r="D665" s="4" t="s">
        <v>45</v>
      </c>
      <c r="E665" s="4" t="s">
        <v>2013</v>
      </c>
      <c r="F665" s="4" t="s">
        <v>2010</v>
      </c>
      <c r="G665" s="5">
        <v>54</v>
      </c>
      <c r="H665" s="4" t="s">
        <v>1981</v>
      </c>
      <c r="I665" s="4" t="s">
        <v>251</v>
      </c>
      <c r="J665" s="4" t="s">
        <v>252</v>
      </c>
      <c r="K665" s="5" t="s">
        <v>29</v>
      </c>
      <c r="L665" s="6">
        <v>0.50694444444444442</v>
      </c>
      <c r="M665" s="4" t="s">
        <v>30</v>
      </c>
      <c r="N665" s="4" t="s">
        <v>189</v>
      </c>
      <c r="O665" s="4" t="s">
        <v>2011</v>
      </c>
      <c r="P665" s="5" t="s">
        <v>32</v>
      </c>
      <c r="Q665" s="7">
        <v>0.3298611111111111</v>
      </c>
      <c r="R665" s="4" t="s">
        <v>30</v>
      </c>
      <c r="S665" s="4" t="s">
        <v>33</v>
      </c>
      <c r="T665" s="4"/>
      <c r="U665" s="8"/>
      <c r="V665" s="8"/>
      <c r="W665">
        <v>15262343</v>
      </c>
      <c r="X665" t="s">
        <v>43</v>
      </c>
    </row>
    <row r="666" spans="1:24" ht="15.75" customHeight="1">
      <c r="A666" s="4" t="s">
        <v>21</v>
      </c>
      <c r="B666" s="4" t="s">
        <v>2014</v>
      </c>
      <c r="C666" s="4" t="s">
        <v>2008</v>
      </c>
      <c r="D666" s="4" t="s">
        <v>45</v>
      </c>
      <c r="E666" s="4" t="s">
        <v>2015</v>
      </c>
      <c r="F666" s="4" t="s">
        <v>2010</v>
      </c>
      <c r="G666" s="5">
        <v>22</v>
      </c>
      <c r="H666" s="4" t="s">
        <v>1981</v>
      </c>
      <c r="I666" s="4" t="s">
        <v>251</v>
      </c>
      <c r="J666" s="4" t="s">
        <v>252</v>
      </c>
      <c r="K666" s="5" t="s">
        <v>29</v>
      </c>
      <c r="L666" s="6">
        <v>0.50694444444444442</v>
      </c>
      <c r="M666" s="4" t="s">
        <v>30</v>
      </c>
      <c r="N666" s="4" t="s">
        <v>189</v>
      </c>
      <c r="O666" s="4" t="s">
        <v>2011</v>
      </c>
      <c r="P666" s="5" t="s">
        <v>32</v>
      </c>
      <c r="Q666" s="7">
        <v>0.3298611111111111</v>
      </c>
      <c r="R666" s="4" t="s">
        <v>30</v>
      </c>
      <c r="S666" s="4" t="s">
        <v>33</v>
      </c>
      <c r="T666" s="4"/>
      <c r="U666" s="8"/>
      <c r="V666" s="8"/>
      <c r="W666">
        <v>15262344</v>
      </c>
      <c r="X666" t="s">
        <v>43</v>
      </c>
    </row>
    <row r="667" spans="1:24" ht="15.75" customHeight="1">
      <c r="A667" s="4" t="s">
        <v>21</v>
      </c>
      <c r="B667" s="4" t="s">
        <v>2016</v>
      </c>
      <c r="C667" s="4" t="s">
        <v>2008</v>
      </c>
      <c r="D667" s="4" t="s">
        <v>45</v>
      </c>
      <c r="E667" s="4" t="s">
        <v>2017</v>
      </c>
      <c r="F667" s="4" t="s">
        <v>2010</v>
      </c>
      <c r="G667" s="5">
        <v>17</v>
      </c>
      <c r="H667" s="4" t="s">
        <v>1981</v>
      </c>
      <c r="I667" s="4" t="s">
        <v>251</v>
      </c>
      <c r="J667" s="4" t="s">
        <v>252</v>
      </c>
      <c r="K667" s="5" t="s">
        <v>29</v>
      </c>
      <c r="L667" s="6">
        <v>0.50694444444444442</v>
      </c>
      <c r="M667" s="4" t="s">
        <v>30</v>
      </c>
      <c r="N667" s="4" t="s">
        <v>189</v>
      </c>
      <c r="O667" s="4" t="s">
        <v>2011</v>
      </c>
      <c r="P667" s="5" t="s">
        <v>32</v>
      </c>
      <c r="Q667" s="7">
        <v>0.3298611111111111</v>
      </c>
      <c r="R667" s="4" t="s">
        <v>30</v>
      </c>
      <c r="S667" s="4" t="s">
        <v>33</v>
      </c>
      <c r="T667" s="4"/>
      <c r="U667" s="8"/>
      <c r="V667" s="8"/>
      <c r="W667">
        <v>15262344</v>
      </c>
      <c r="X667" t="s">
        <v>43</v>
      </c>
    </row>
    <row r="668" spans="1:24" ht="15.75" customHeight="1">
      <c r="A668" s="4" t="s">
        <v>21</v>
      </c>
      <c r="B668" s="4" t="s">
        <v>2018</v>
      </c>
      <c r="C668" s="4" t="s">
        <v>2008</v>
      </c>
      <c r="D668" s="4" t="s">
        <v>23</v>
      </c>
      <c r="E668" s="4" t="s">
        <v>2019</v>
      </c>
      <c r="F668" s="4" t="s">
        <v>2010</v>
      </c>
      <c r="G668" s="5">
        <v>15</v>
      </c>
      <c r="H668" s="4" t="s">
        <v>1981</v>
      </c>
      <c r="I668" s="4" t="s">
        <v>251</v>
      </c>
      <c r="J668" s="4" t="s">
        <v>252</v>
      </c>
      <c r="K668" s="5" t="s">
        <v>29</v>
      </c>
      <c r="L668" s="6">
        <v>0.50694444444444442</v>
      </c>
      <c r="M668" s="4" t="s">
        <v>30</v>
      </c>
      <c r="N668" s="4" t="s">
        <v>189</v>
      </c>
      <c r="O668" s="4" t="s">
        <v>2011</v>
      </c>
      <c r="P668" s="5" t="s">
        <v>32</v>
      </c>
      <c r="Q668" s="7">
        <v>0.3298611111111111</v>
      </c>
      <c r="R668" s="4" t="s">
        <v>30</v>
      </c>
      <c r="S668" s="4" t="s">
        <v>33</v>
      </c>
      <c r="T668" s="4"/>
      <c r="U668" s="8"/>
      <c r="V668" s="8"/>
      <c r="W668">
        <v>15262345</v>
      </c>
      <c r="X668" t="s">
        <v>61</v>
      </c>
    </row>
    <row r="669" spans="1:24" ht="15.75" customHeight="1">
      <c r="A669" s="4" t="s">
        <v>21</v>
      </c>
      <c r="B669" s="4" t="s">
        <v>2020</v>
      </c>
      <c r="C669" s="4" t="s">
        <v>2008</v>
      </c>
      <c r="D669" s="4" t="s">
        <v>45</v>
      </c>
      <c r="E669" s="4" t="s">
        <v>2021</v>
      </c>
      <c r="F669" s="4" t="s">
        <v>2022</v>
      </c>
      <c r="G669" s="5">
        <v>43</v>
      </c>
      <c r="H669" s="4" t="s">
        <v>1981</v>
      </c>
      <c r="I669" s="4" t="s">
        <v>257</v>
      </c>
      <c r="J669" s="4" t="s">
        <v>1537</v>
      </c>
      <c r="K669" s="5" t="s">
        <v>29</v>
      </c>
      <c r="L669" s="6">
        <v>0.65625</v>
      </c>
      <c r="M669" s="4" t="s">
        <v>30</v>
      </c>
      <c r="N669" s="4" t="s">
        <v>189</v>
      </c>
      <c r="O669" s="4" t="s">
        <v>2011</v>
      </c>
      <c r="P669" s="5" t="s">
        <v>32</v>
      </c>
      <c r="Q669" s="7">
        <v>0.3298611111111111</v>
      </c>
      <c r="R669" s="4" t="s">
        <v>30</v>
      </c>
      <c r="S669" s="4" t="s">
        <v>33</v>
      </c>
      <c r="T669" s="4"/>
      <c r="U669" s="8"/>
      <c r="V669" s="8"/>
      <c r="W669">
        <v>15262345</v>
      </c>
      <c r="X669" t="s">
        <v>61</v>
      </c>
    </row>
    <row r="670" spans="1:24" ht="15.75" customHeight="1">
      <c r="A670" s="4" t="s">
        <v>21</v>
      </c>
      <c r="B670" s="4" t="s">
        <v>2023</v>
      </c>
      <c r="C670" s="4" t="s">
        <v>2023</v>
      </c>
      <c r="D670" s="4" t="s">
        <v>23</v>
      </c>
      <c r="E670" s="4" t="s">
        <v>2024</v>
      </c>
      <c r="F670" s="4" t="s">
        <v>2025</v>
      </c>
      <c r="G670" s="5">
        <v>50</v>
      </c>
      <c r="H670" s="4" t="s">
        <v>1981</v>
      </c>
      <c r="I670" s="4" t="s">
        <v>251</v>
      </c>
      <c r="J670" s="4" t="s">
        <v>252</v>
      </c>
      <c r="K670" s="5" t="s">
        <v>29</v>
      </c>
      <c r="L670" s="6">
        <v>0.50694444444444442</v>
      </c>
      <c r="M670" s="4" t="s">
        <v>30</v>
      </c>
      <c r="N670" s="4" t="s">
        <v>479</v>
      </c>
      <c r="O670" s="4" t="s">
        <v>2026</v>
      </c>
      <c r="P670" s="5" t="s">
        <v>32</v>
      </c>
      <c r="Q670" s="7">
        <v>0.79513888888888884</v>
      </c>
      <c r="R670" s="4" t="s">
        <v>30</v>
      </c>
      <c r="S670" s="4" t="s">
        <v>33</v>
      </c>
      <c r="T670" s="4"/>
      <c r="U670" s="8"/>
      <c r="V670" s="8"/>
      <c r="W670">
        <v>15262346</v>
      </c>
      <c r="X670" t="s">
        <v>43</v>
      </c>
    </row>
    <row r="671" spans="1:24" ht="15.75" customHeight="1">
      <c r="A671" s="4" t="s">
        <v>21</v>
      </c>
      <c r="B671" s="4" t="s">
        <v>2027</v>
      </c>
      <c r="C671" s="4" t="s">
        <v>2023</v>
      </c>
      <c r="D671" s="4" t="s">
        <v>45</v>
      </c>
      <c r="E671" s="4" t="s">
        <v>2028</v>
      </c>
      <c r="F671" s="4" t="s">
        <v>2025</v>
      </c>
      <c r="G671" s="4">
        <v>44</v>
      </c>
      <c r="H671" s="4" t="s">
        <v>1981</v>
      </c>
      <c r="I671" s="4" t="s">
        <v>251</v>
      </c>
      <c r="J671" s="4" t="s">
        <v>252</v>
      </c>
      <c r="K671" s="5" t="s">
        <v>29</v>
      </c>
      <c r="L671" s="6">
        <v>0.50694444444444442</v>
      </c>
      <c r="M671" s="4" t="s">
        <v>30</v>
      </c>
      <c r="N671" s="4" t="s">
        <v>479</v>
      </c>
      <c r="O671" s="4" t="s">
        <v>2026</v>
      </c>
      <c r="P671" s="5" t="s">
        <v>32</v>
      </c>
      <c r="Q671" s="7">
        <v>0.79513888888888884</v>
      </c>
      <c r="R671" s="4" t="s">
        <v>30</v>
      </c>
      <c r="S671" s="4" t="s">
        <v>33</v>
      </c>
      <c r="T671" s="4"/>
      <c r="U671" s="8"/>
      <c r="V671" s="8"/>
      <c r="W671">
        <v>15262346</v>
      </c>
      <c r="X671" t="s">
        <v>43</v>
      </c>
    </row>
    <row r="672" spans="1:24" ht="15.75" customHeight="1">
      <c r="A672" s="4" t="s">
        <v>21</v>
      </c>
      <c r="B672" s="4" t="s">
        <v>2029</v>
      </c>
      <c r="C672" s="4" t="s">
        <v>2029</v>
      </c>
      <c r="D672" s="4" t="s">
        <v>45</v>
      </c>
      <c r="E672" s="4" t="s">
        <v>2030</v>
      </c>
      <c r="F672" s="4" t="s">
        <v>2031</v>
      </c>
      <c r="G672" s="5">
        <v>77</v>
      </c>
      <c r="H672" s="4" t="s">
        <v>1981</v>
      </c>
      <c r="I672" s="4" t="s">
        <v>257</v>
      </c>
      <c r="J672" s="4" t="s">
        <v>1537</v>
      </c>
      <c r="K672" s="5" t="s">
        <v>66</v>
      </c>
      <c r="L672" s="6">
        <v>0.65625</v>
      </c>
      <c r="M672" s="4" t="s">
        <v>30</v>
      </c>
      <c r="N672" s="4" t="s">
        <v>257</v>
      </c>
      <c r="O672" s="4" t="s">
        <v>2032</v>
      </c>
      <c r="P672" s="5" t="s">
        <v>763</v>
      </c>
      <c r="Q672" s="7">
        <v>0.92013888888888884</v>
      </c>
      <c r="R672" s="4" t="s">
        <v>30</v>
      </c>
      <c r="S672" s="4" t="s">
        <v>33</v>
      </c>
      <c r="T672" s="4"/>
      <c r="U672" s="8"/>
      <c r="V672" s="8"/>
      <c r="W672">
        <v>15262347</v>
      </c>
      <c r="X672" t="s">
        <v>43</v>
      </c>
    </row>
    <row r="673" spans="1:24" ht="15.75" customHeight="1">
      <c r="A673" s="4" t="s">
        <v>21</v>
      </c>
      <c r="B673" s="4" t="s">
        <v>2033</v>
      </c>
      <c r="C673" s="4" t="s">
        <v>2029</v>
      </c>
      <c r="D673" s="4" t="s">
        <v>45</v>
      </c>
      <c r="E673" s="4" t="s">
        <v>2034</v>
      </c>
      <c r="F673" s="4" t="s">
        <v>2035</v>
      </c>
      <c r="G673" s="5">
        <v>59</v>
      </c>
      <c r="H673" s="4" t="s">
        <v>1981</v>
      </c>
      <c r="I673" s="4" t="s">
        <v>114</v>
      </c>
      <c r="J673" s="4" t="s">
        <v>115</v>
      </c>
      <c r="K673" s="5" t="s">
        <v>29</v>
      </c>
      <c r="L673" s="6">
        <v>0.625</v>
      </c>
      <c r="M673" s="4" t="s">
        <v>30</v>
      </c>
      <c r="N673" s="4" t="s">
        <v>189</v>
      </c>
      <c r="O673" s="4" t="s">
        <v>737</v>
      </c>
      <c r="P673" s="5" t="s">
        <v>32</v>
      </c>
      <c r="Q673" s="7">
        <v>0.65625</v>
      </c>
      <c r="R673" s="4" t="s">
        <v>30</v>
      </c>
      <c r="S673" s="4" t="s">
        <v>33</v>
      </c>
      <c r="T673" s="4"/>
      <c r="U673" s="8"/>
      <c r="V673" s="4"/>
      <c r="W673">
        <v>15262347</v>
      </c>
      <c r="X673" t="s">
        <v>43</v>
      </c>
    </row>
    <row r="674" spans="1:24" ht="15.75" customHeight="1">
      <c r="A674" s="4" t="s">
        <v>21</v>
      </c>
      <c r="B674" s="4" t="s">
        <v>2036</v>
      </c>
      <c r="C674" s="4" t="s">
        <v>2029</v>
      </c>
      <c r="D674" s="4" t="s">
        <v>23</v>
      </c>
      <c r="E674" s="4" t="s">
        <v>2037</v>
      </c>
      <c r="F674" s="4" t="s">
        <v>2038</v>
      </c>
      <c r="G674" s="5">
        <v>63</v>
      </c>
      <c r="H674" s="4" t="s">
        <v>1981</v>
      </c>
      <c r="I674" s="4" t="s">
        <v>67</v>
      </c>
      <c r="J674" s="4" t="s">
        <v>1151</v>
      </c>
      <c r="K674" s="5" t="s">
        <v>29</v>
      </c>
      <c r="L674" s="6">
        <v>0.72569444444444442</v>
      </c>
      <c r="M674" s="4" t="s">
        <v>41</v>
      </c>
      <c r="N674" s="4" t="s">
        <v>67</v>
      </c>
      <c r="O674" s="4" t="s">
        <v>1118</v>
      </c>
      <c r="P674" s="5" t="s">
        <v>32</v>
      </c>
      <c r="Q674" s="7">
        <v>0.78472222222222221</v>
      </c>
      <c r="R674" s="4" t="s">
        <v>41</v>
      </c>
      <c r="S674" s="4" t="s">
        <v>33</v>
      </c>
      <c r="T674" s="4"/>
      <c r="U674" s="8"/>
      <c r="V674" s="8"/>
      <c r="W674">
        <v>15262348</v>
      </c>
      <c r="X674" t="s">
        <v>43</v>
      </c>
    </row>
    <row r="675" spans="1:24" ht="15.75" customHeight="1">
      <c r="A675" s="4" t="s">
        <v>21</v>
      </c>
      <c r="B675" s="4" t="s">
        <v>2039</v>
      </c>
      <c r="C675" s="4" t="s">
        <v>2029</v>
      </c>
      <c r="D675" s="4" t="s">
        <v>45</v>
      </c>
      <c r="E675" s="4" t="s">
        <v>2040</v>
      </c>
      <c r="F675" s="4" t="s">
        <v>2041</v>
      </c>
      <c r="G675" s="5">
        <v>72</v>
      </c>
      <c r="H675" s="4" t="s">
        <v>1981</v>
      </c>
      <c r="I675" s="4" t="s">
        <v>67</v>
      </c>
      <c r="J675" s="4" t="s">
        <v>1151</v>
      </c>
      <c r="K675" s="5" t="s">
        <v>29</v>
      </c>
      <c r="L675" s="6">
        <v>0.72569444444444442</v>
      </c>
      <c r="M675" s="4" t="s">
        <v>41</v>
      </c>
      <c r="N675" s="4" t="s">
        <v>67</v>
      </c>
      <c r="O675" s="4" t="s">
        <v>1118</v>
      </c>
      <c r="P675" s="5" t="s">
        <v>32</v>
      </c>
      <c r="Q675" s="7">
        <v>0.78472222222222221</v>
      </c>
      <c r="R675" s="4" t="s">
        <v>41</v>
      </c>
      <c r="S675" s="4" t="s">
        <v>33</v>
      </c>
      <c r="T675" s="4"/>
      <c r="U675" s="8"/>
      <c r="V675" s="8"/>
      <c r="W675">
        <v>15262348</v>
      </c>
      <c r="X675" t="s">
        <v>43</v>
      </c>
    </row>
    <row r="676" spans="1:24" ht="15.75" customHeight="1">
      <c r="A676" s="4" t="s">
        <v>21</v>
      </c>
      <c r="B676" s="4" t="s">
        <v>2042</v>
      </c>
      <c r="C676" s="4" t="s">
        <v>2042</v>
      </c>
      <c r="D676" s="4" t="s">
        <v>45</v>
      </c>
      <c r="E676" s="4" t="s">
        <v>2043</v>
      </c>
      <c r="F676" s="4" t="s">
        <v>2044</v>
      </c>
      <c r="G676" s="5">
        <v>54</v>
      </c>
      <c r="H676" s="4" t="s">
        <v>1981</v>
      </c>
      <c r="I676" s="4" t="s">
        <v>666</v>
      </c>
      <c r="J676" s="4" t="s">
        <v>666</v>
      </c>
      <c r="K676" s="9"/>
      <c r="L676" s="10"/>
      <c r="M676" s="4"/>
      <c r="N676" s="4" t="s">
        <v>67</v>
      </c>
      <c r="O676" s="4" t="s">
        <v>2045</v>
      </c>
      <c r="P676" s="5" t="s">
        <v>32</v>
      </c>
      <c r="Q676" s="7">
        <v>0.77430555555555558</v>
      </c>
      <c r="R676" s="4" t="s">
        <v>41</v>
      </c>
      <c r="S676" s="4" t="s">
        <v>33</v>
      </c>
      <c r="T676" s="4" t="s">
        <v>2046</v>
      </c>
      <c r="U676" s="4"/>
      <c r="V676" s="8"/>
      <c r="W676">
        <v>15262349</v>
      </c>
      <c r="X676" t="s">
        <v>43</v>
      </c>
    </row>
    <row r="677" spans="1:24" ht="15.75" customHeight="1">
      <c r="A677" s="4" t="s">
        <v>21</v>
      </c>
      <c r="B677" s="4" t="s">
        <v>2047</v>
      </c>
      <c r="C677" s="4" t="s">
        <v>2042</v>
      </c>
      <c r="D677" s="4" t="s">
        <v>23</v>
      </c>
      <c r="E677" s="4" t="s">
        <v>2048</v>
      </c>
      <c r="F677" s="4" t="s">
        <v>2044</v>
      </c>
      <c r="G677" s="5">
        <v>52</v>
      </c>
      <c r="H677" s="4" t="s">
        <v>1981</v>
      </c>
      <c r="I677" s="4" t="s">
        <v>666</v>
      </c>
      <c r="J677" s="4" t="s">
        <v>666</v>
      </c>
      <c r="K677" s="9"/>
      <c r="L677" s="10"/>
      <c r="M677" s="4"/>
      <c r="N677" s="4" t="s">
        <v>67</v>
      </c>
      <c r="O677" s="4" t="s">
        <v>2045</v>
      </c>
      <c r="P677" s="5" t="s">
        <v>32</v>
      </c>
      <c r="Q677" s="7">
        <v>0.77430555555555558</v>
      </c>
      <c r="R677" s="4" t="s">
        <v>41</v>
      </c>
      <c r="S677" s="4" t="s">
        <v>33</v>
      </c>
      <c r="T677" s="4" t="s">
        <v>2046</v>
      </c>
      <c r="U677" s="4"/>
      <c r="V677" s="8"/>
      <c r="W677">
        <v>15262349</v>
      </c>
      <c r="X677" t="s">
        <v>43</v>
      </c>
    </row>
    <row r="678" spans="1:24" ht="15.75" customHeight="1">
      <c r="A678" s="4" t="s">
        <v>21</v>
      </c>
      <c r="B678" s="4" t="s">
        <v>2049</v>
      </c>
      <c r="C678" s="4" t="s">
        <v>2042</v>
      </c>
      <c r="D678" s="4" t="s">
        <v>23</v>
      </c>
      <c r="E678" s="4" t="s">
        <v>2050</v>
      </c>
      <c r="F678" s="4" t="s">
        <v>2044</v>
      </c>
      <c r="G678" s="5">
        <v>21</v>
      </c>
      <c r="H678" s="4" t="s">
        <v>1981</v>
      </c>
      <c r="I678" s="4" t="s">
        <v>666</v>
      </c>
      <c r="J678" s="4" t="s">
        <v>666</v>
      </c>
      <c r="K678" s="9"/>
      <c r="L678" s="10"/>
      <c r="M678" s="4"/>
      <c r="N678" s="4" t="s">
        <v>67</v>
      </c>
      <c r="O678" s="4" t="s">
        <v>2045</v>
      </c>
      <c r="P678" s="5" t="s">
        <v>32</v>
      </c>
      <c r="Q678" s="7">
        <v>0.77430555555555558</v>
      </c>
      <c r="R678" s="4" t="s">
        <v>41</v>
      </c>
      <c r="S678" s="4" t="s">
        <v>33</v>
      </c>
      <c r="T678" s="4" t="s">
        <v>2046</v>
      </c>
      <c r="U678" s="4"/>
      <c r="V678" s="8"/>
      <c r="W678">
        <v>15262350</v>
      </c>
      <c r="X678" t="s">
        <v>61</v>
      </c>
    </row>
    <row r="679" spans="1:24" ht="15.75" customHeight="1">
      <c r="A679" s="4" t="s">
        <v>21</v>
      </c>
      <c r="B679" s="4" t="s">
        <v>2051</v>
      </c>
      <c r="C679" s="4" t="s">
        <v>2042</v>
      </c>
      <c r="D679" s="4" t="s">
        <v>45</v>
      </c>
      <c r="E679" s="4" t="s">
        <v>2052</v>
      </c>
      <c r="F679" s="4" t="s">
        <v>2044</v>
      </c>
      <c r="G679" s="5">
        <v>27</v>
      </c>
      <c r="H679" s="4" t="s">
        <v>1981</v>
      </c>
      <c r="I679" s="4" t="s">
        <v>666</v>
      </c>
      <c r="J679" s="4" t="s">
        <v>666</v>
      </c>
      <c r="K679" s="9"/>
      <c r="L679" s="10"/>
      <c r="M679" s="4"/>
      <c r="N679" s="4" t="s">
        <v>67</v>
      </c>
      <c r="O679" s="4" t="s">
        <v>2045</v>
      </c>
      <c r="P679" s="5" t="s">
        <v>32</v>
      </c>
      <c r="Q679" s="7">
        <v>0.77430555555555558</v>
      </c>
      <c r="R679" s="4" t="s">
        <v>41</v>
      </c>
      <c r="S679" s="4" t="s">
        <v>33</v>
      </c>
      <c r="T679" s="4" t="s">
        <v>2046</v>
      </c>
      <c r="U679" s="4"/>
      <c r="V679" s="8"/>
      <c r="W679">
        <v>15262350</v>
      </c>
      <c r="X679" t="s">
        <v>61</v>
      </c>
    </row>
    <row r="680" spans="1:24" ht="15.75" customHeight="1">
      <c r="A680" s="4" t="s">
        <v>21</v>
      </c>
      <c r="B680" s="4" t="s">
        <v>2053</v>
      </c>
      <c r="C680" s="4" t="s">
        <v>2053</v>
      </c>
      <c r="D680" s="4" t="s">
        <v>45</v>
      </c>
      <c r="E680" s="4" t="s">
        <v>2054</v>
      </c>
      <c r="F680" s="4" t="s">
        <v>2055</v>
      </c>
      <c r="G680" s="5">
        <v>47</v>
      </c>
      <c r="H680" s="4" t="s">
        <v>1981</v>
      </c>
      <c r="I680" s="4" t="s">
        <v>67</v>
      </c>
      <c r="J680" s="4" t="s">
        <v>2056</v>
      </c>
      <c r="K680" s="5" t="s">
        <v>29</v>
      </c>
      <c r="L680" s="6">
        <v>0.20833333333333334</v>
      </c>
      <c r="M680" s="4" t="s">
        <v>41</v>
      </c>
      <c r="N680" s="4" t="s">
        <v>67</v>
      </c>
      <c r="O680" s="4" t="s">
        <v>292</v>
      </c>
      <c r="P680" s="5" t="s">
        <v>32</v>
      </c>
      <c r="Q680" s="7">
        <v>0.3263888888888889</v>
      </c>
      <c r="R680" s="4" t="s">
        <v>41</v>
      </c>
      <c r="S680" s="4" t="s">
        <v>33</v>
      </c>
      <c r="T680" s="4"/>
      <c r="U680" s="8"/>
      <c r="V680" s="8"/>
      <c r="W680">
        <v>15262351</v>
      </c>
      <c r="X680" t="s">
        <v>35</v>
      </c>
    </row>
    <row r="681" spans="1:24" ht="15.75" customHeight="1">
      <c r="A681" s="4" t="s">
        <v>21</v>
      </c>
      <c r="B681" s="4" t="s">
        <v>2057</v>
      </c>
      <c r="C681" s="4" t="s">
        <v>2053</v>
      </c>
      <c r="D681" s="4" t="s">
        <v>23</v>
      </c>
      <c r="E681" s="4" t="s">
        <v>2058</v>
      </c>
      <c r="F681" s="4" t="s">
        <v>2055</v>
      </c>
      <c r="G681" s="5">
        <v>9</v>
      </c>
      <c r="H681" s="4" t="s">
        <v>1981</v>
      </c>
      <c r="I681" s="4" t="s">
        <v>67</v>
      </c>
      <c r="J681" s="4" t="s">
        <v>2056</v>
      </c>
      <c r="K681" s="5" t="s">
        <v>29</v>
      </c>
      <c r="L681" s="6">
        <v>0.20833333333333334</v>
      </c>
      <c r="M681" s="4" t="s">
        <v>41</v>
      </c>
      <c r="N681" s="4" t="s">
        <v>67</v>
      </c>
      <c r="O681" s="4" t="s">
        <v>292</v>
      </c>
      <c r="P681" s="5" t="s">
        <v>32</v>
      </c>
      <c r="Q681" s="7">
        <v>0.3263888888888889</v>
      </c>
      <c r="R681" s="4" t="s">
        <v>41</v>
      </c>
      <c r="S681" s="4" t="s">
        <v>33</v>
      </c>
      <c r="T681" s="4"/>
      <c r="U681" s="8"/>
      <c r="V681" s="8"/>
      <c r="W681">
        <v>15262351</v>
      </c>
      <c r="X681" t="s">
        <v>35</v>
      </c>
    </row>
    <row r="682" spans="1:24" ht="15.75" customHeight="1">
      <c r="A682" s="4" t="s">
        <v>21</v>
      </c>
      <c r="B682" s="4" t="s">
        <v>2059</v>
      </c>
      <c r="C682" s="4" t="s">
        <v>2059</v>
      </c>
      <c r="D682" s="4" t="s">
        <v>45</v>
      </c>
      <c r="E682" s="4" t="s">
        <v>2060</v>
      </c>
      <c r="F682" s="4" t="s">
        <v>2061</v>
      </c>
      <c r="G682" s="5">
        <v>39</v>
      </c>
      <c r="H682" s="4" t="s">
        <v>1981</v>
      </c>
      <c r="I682" s="4" t="s">
        <v>251</v>
      </c>
      <c r="J682" s="4" t="s">
        <v>252</v>
      </c>
      <c r="K682" s="5" t="s">
        <v>29</v>
      </c>
      <c r="L682" s="6">
        <v>0.50694444444444442</v>
      </c>
      <c r="M682" s="4" t="s">
        <v>30</v>
      </c>
      <c r="N682" s="4" t="s">
        <v>196</v>
      </c>
      <c r="O682" s="4" t="s">
        <v>253</v>
      </c>
      <c r="P682" s="5" t="s">
        <v>32</v>
      </c>
      <c r="Q682" s="7">
        <v>0.85416666666666663</v>
      </c>
      <c r="R682" s="4" t="s">
        <v>30</v>
      </c>
      <c r="S682" s="4" t="s">
        <v>33</v>
      </c>
      <c r="T682" s="4"/>
      <c r="U682" s="8"/>
      <c r="V682" s="8"/>
      <c r="W682">
        <v>15262352</v>
      </c>
      <c r="X682" t="s">
        <v>43</v>
      </c>
    </row>
    <row r="683" spans="1:24" ht="15.75" customHeight="1">
      <c r="A683" s="4" t="s">
        <v>21</v>
      </c>
      <c r="B683" s="4" t="s">
        <v>2062</v>
      </c>
      <c r="C683" s="4" t="s">
        <v>2059</v>
      </c>
      <c r="D683" s="4" t="s">
        <v>23</v>
      </c>
      <c r="E683" s="4" t="s">
        <v>2063</v>
      </c>
      <c r="F683" s="4" t="s">
        <v>2061</v>
      </c>
      <c r="G683" s="5">
        <v>38</v>
      </c>
      <c r="H683" s="4" t="s">
        <v>1981</v>
      </c>
      <c r="I683" s="4" t="s">
        <v>251</v>
      </c>
      <c r="J683" s="4" t="s">
        <v>252</v>
      </c>
      <c r="K683" s="5" t="s">
        <v>29</v>
      </c>
      <c r="L683" s="6">
        <v>0.50694444444444442</v>
      </c>
      <c r="M683" s="4" t="s">
        <v>30</v>
      </c>
      <c r="N683" s="4" t="s">
        <v>196</v>
      </c>
      <c r="O683" s="4" t="s">
        <v>253</v>
      </c>
      <c r="P683" s="5" t="s">
        <v>32</v>
      </c>
      <c r="Q683" s="7">
        <v>0.85416666666666663</v>
      </c>
      <c r="R683" s="4" t="s">
        <v>30</v>
      </c>
      <c r="S683" s="4" t="s">
        <v>33</v>
      </c>
      <c r="T683" s="4"/>
      <c r="U683" s="8"/>
      <c r="V683" s="8"/>
      <c r="W683">
        <v>15262352</v>
      </c>
      <c r="X683" t="s">
        <v>43</v>
      </c>
    </row>
    <row r="684" spans="1:24" ht="15.75" customHeight="1">
      <c r="A684" s="4" t="s">
        <v>21</v>
      </c>
      <c r="B684" s="4" t="s">
        <v>2064</v>
      </c>
      <c r="C684" s="4" t="s">
        <v>2059</v>
      </c>
      <c r="D684" s="4" t="s">
        <v>45</v>
      </c>
      <c r="E684" s="4" t="s">
        <v>2065</v>
      </c>
      <c r="F684" s="4" t="s">
        <v>2061</v>
      </c>
      <c r="G684" s="5">
        <v>3</v>
      </c>
      <c r="H684" s="4" t="s">
        <v>1981</v>
      </c>
      <c r="I684" s="4" t="s">
        <v>251</v>
      </c>
      <c r="J684" s="4" t="s">
        <v>252</v>
      </c>
      <c r="K684" s="5" t="s">
        <v>29</v>
      </c>
      <c r="L684" s="6">
        <v>0.50694444444444442</v>
      </c>
      <c r="M684" s="4" t="s">
        <v>30</v>
      </c>
      <c r="N684" s="4" t="s">
        <v>196</v>
      </c>
      <c r="O684" s="4" t="s">
        <v>253</v>
      </c>
      <c r="P684" s="5" t="s">
        <v>32</v>
      </c>
      <c r="Q684" s="7">
        <v>0.85416666666666663</v>
      </c>
      <c r="R684" s="4" t="s">
        <v>30</v>
      </c>
      <c r="S684" s="4" t="s">
        <v>33</v>
      </c>
      <c r="T684" s="4"/>
      <c r="U684" s="8"/>
      <c r="V684" s="8"/>
      <c r="W684">
        <v>15262352</v>
      </c>
      <c r="X684" t="s">
        <v>43</v>
      </c>
    </row>
    <row r="685" spans="1:24" ht="15.75" customHeight="1">
      <c r="A685" s="4" t="s">
        <v>21</v>
      </c>
      <c r="B685" s="4" t="s">
        <v>2066</v>
      </c>
      <c r="C685" s="4" t="s">
        <v>2066</v>
      </c>
      <c r="D685" s="4" t="s">
        <v>45</v>
      </c>
      <c r="E685" s="4" t="s">
        <v>2067</v>
      </c>
      <c r="F685" s="4" t="s">
        <v>2068</v>
      </c>
      <c r="G685" s="5">
        <v>53</v>
      </c>
      <c r="H685" s="4" t="s">
        <v>1981</v>
      </c>
      <c r="I685" s="4" t="s">
        <v>196</v>
      </c>
      <c r="J685" s="4" t="s">
        <v>1261</v>
      </c>
      <c r="K685" s="5" t="s">
        <v>29</v>
      </c>
      <c r="L685" s="6">
        <v>0.80555555555555558</v>
      </c>
      <c r="M685" s="4" t="s">
        <v>30</v>
      </c>
      <c r="N685" s="4" t="s">
        <v>584</v>
      </c>
      <c r="O685" s="4" t="s">
        <v>2069</v>
      </c>
      <c r="P685" s="5" t="s">
        <v>32</v>
      </c>
      <c r="Q685" s="7">
        <v>0.3576388888888889</v>
      </c>
      <c r="R685" s="4" t="s">
        <v>30</v>
      </c>
      <c r="S685" s="4" t="s">
        <v>33</v>
      </c>
      <c r="T685" s="4"/>
      <c r="U685" s="4"/>
      <c r="V685" s="4"/>
      <c r="W685">
        <v>15262353</v>
      </c>
      <c r="X685" t="s">
        <v>43</v>
      </c>
    </row>
    <row r="686" spans="1:24" ht="15.75" customHeight="1">
      <c r="A686" s="4" t="s">
        <v>21</v>
      </c>
      <c r="B686" s="4" t="s">
        <v>2070</v>
      </c>
      <c r="C686" s="4" t="s">
        <v>2066</v>
      </c>
      <c r="D686" s="4" t="s">
        <v>23</v>
      </c>
      <c r="E686" s="4" t="s">
        <v>2071</v>
      </c>
      <c r="F686" s="4" t="s">
        <v>2068</v>
      </c>
      <c r="G686" s="5">
        <v>60</v>
      </c>
      <c r="H686" s="4" t="s">
        <v>1981</v>
      </c>
      <c r="I686" s="4" t="s">
        <v>196</v>
      </c>
      <c r="J686" s="4" t="s">
        <v>1261</v>
      </c>
      <c r="K686" s="5" t="s">
        <v>29</v>
      </c>
      <c r="L686" s="6">
        <v>0.80555555555555558</v>
      </c>
      <c r="M686" s="4" t="s">
        <v>30</v>
      </c>
      <c r="N686" s="4" t="s">
        <v>584</v>
      </c>
      <c r="O686" s="4" t="s">
        <v>2069</v>
      </c>
      <c r="P686" s="5" t="s">
        <v>32</v>
      </c>
      <c r="Q686" s="7">
        <v>0.3576388888888889</v>
      </c>
      <c r="R686" s="4" t="s">
        <v>30</v>
      </c>
      <c r="S686" s="4" t="s">
        <v>33</v>
      </c>
      <c r="T686" s="4"/>
      <c r="U686" s="4"/>
      <c r="V686" s="4"/>
      <c r="W686">
        <v>15262353</v>
      </c>
      <c r="X686" t="s">
        <v>43</v>
      </c>
    </row>
    <row r="687" spans="1:24" ht="15.75" customHeight="1">
      <c r="A687" s="4" t="s">
        <v>21</v>
      </c>
      <c r="B687" s="4" t="s">
        <v>2072</v>
      </c>
      <c r="C687" s="4" t="s">
        <v>2066</v>
      </c>
      <c r="D687" s="4" t="s">
        <v>45</v>
      </c>
      <c r="E687" s="4" t="s">
        <v>2073</v>
      </c>
      <c r="F687" s="4" t="s">
        <v>2074</v>
      </c>
      <c r="G687" s="5">
        <v>57</v>
      </c>
      <c r="H687" s="4" t="s">
        <v>1981</v>
      </c>
      <c r="I687" s="4" t="s">
        <v>67</v>
      </c>
      <c r="J687" s="4" t="s">
        <v>2056</v>
      </c>
      <c r="K687" s="5" t="s">
        <v>29</v>
      </c>
      <c r="L687" s="6">
        <v>0.20833333333333334</v>
      </c>
      <c r="M687" s="4" t="s">
        <v>41</v>
      </c>
      <c r="N687" s="4" t="s">
        <v>67</v>
      </c>
      <c r="O687" s="4" t="s">
        <v>2075</v>
      </c>
      <c r="P687" s="5" t="s">
        <v>32</v>
      </c>
      <c r="Q687" s="7">
        <v>0.875</v>
      </c>
      <c r="R687" s="4" t="s">
        <v>41</v>
      </c>
      <c r="S687" s="4" t="s">
        <v>33</v>
      </c>
      <c r="T687" s="4"/>
      <c r="U687" s="8"/>
      <c r="V687" s="8"/>
      <c r="W687">
        <v>15262354</v>
      </c>
      <c r="X687" t="s">
        <v>61</v>
      </c>
    </row>
    <row r="688" spans="1:24" ht="15.75" customHeight="1">
      <c r="A688" s="4" t="s">
        <v>21</v>
      </c>
      <c r="B688" s="4" t="s">
        <v>2076</v>
      </c>
      <c r="C688" s="4" t="s">
        <v>2066</v>
      </c>
      <c r="D688" s="4" t="s">
        <v>45</v>
      </c>
      <c r="E688" s="4" t="s">
        <v>2077</v>
      </c>
      <c r="F688" s="4" t="s">
        <v>2068</v>
      </c>
      <c r="G688" s="5">
        <v>14</v>
      </c>
      <c r="H688" s="4" t="s">
        <v>1981</v>
      </c>
      <c r="I688" s="4" t="s">
        <v>196</v>
      </c>
      <c r="J688" s="4" t="s">
        <v>1261</v>
      </c>
      <c r="K688" s="5" t="s">
        <v>29</v>
      </c>
      <c r="L688" s="6">
        <v>0.80555555555555558</v>
      </c>
      <c r="M688" s="4" t="s">
        <v>30</v>
      </c>
      <c r="N688" s="4" t="s">
        <v>584</v>
      </c>
      <c r="O688" s="4" t="s">
        <v>2069</v>
      </c>
      <c r="P688" s="5" t="s">
        <v>32</v>
      </c>
      <c r="Q688" s="7">
        <v>0.3576388888888889</v>
      </c>
      <c r="R688" s="4" t="s">
        <v>30</v>
      </c>
      <c r="S688" s="4" t="s">
        <v>33</v>
      </c>
      <c r="T688" s="4"/>
      <c r="U688" s="4"/>
      <c r="V688" s="4"/>
      <c r="W688">
        <v>15262354</v>
      </c>
      <c r="X688" t="s">
        <v>61</v>
      </c>
    </row>
    <row r="689" spans="1:24" ht="15.75" customHeight="1">
      <c r="A689" s="4" t="s">
        <v>21</v>
      </c>
      <c r="B689" s="4" t="s">
        <v>2078</v>
      </c>
      <c r="C689" s="4" t="s">
        <v>2078</v>
      </c>
      <c r="D689" s="4" t="s">
        <v>45</v>
      </c>
      <c r="E689" s="4" t="s">
        <v>2079</v>
      </c>
      <c r="F689" s="4" t="s">
        <v>2080</v>
      </c>
      <c r="G689" s="5">
        <v>50</v>
      </c>
      <c r="H689" s="4" t="s">
        <v>1981</v>
      </c>
      <c r="I689" s="4" t="s">
        <v>257</v>
      </c>
      <c r="J689" s="4" t="s">
        <v>1537</v>
      </c>
      <c r="K689" s="5" t="s">
        <v>66</v>
      </c>
      <c r="L689" s="6">
        <v>0.65625</v>
      </c>
      <c r="M689" s="4" t="s">
        <v>30</v>
      </c>
      <c r="N689" s="4" t="s">
        <v>257</v>
      </c>
      <c r="O689" s="4" t="s">
        <v>2032</v>
      </c>
      <c r="P689" s="5" t="s">
        <v>763</v>
      </c>
      <c r="Q689" s="7">
        <v>0.92013888888888884</v>
      </c>
      <c r="R689" s="4" t="s">
        <v>30</v>
      </c>
      <c r="S689" s="4" t="s">
        <v>33</v>
      </c>
      <c r="T689" s="4" t="s">
        <v>2081</v>
      </c>
      <c r="U689" s="8"/>
      <c r="V689" s="8"/>
      <c r="W689">
        <v>15262355</v>
      </c>
      <c r="X689" t="s">
        <v>61</v>
      </c>
    </row>
    <row r="690" spans="1:24" ht="15.75" customHeight="1">
      <c r="A690" s="4" t="s">
        <v>21</v>
      </c>
      <c r="B690" s="4" t="s">
        <v>2082</v>
      </c>
      <c r="C690" s="4" t="s">
        <v>2078</v>
      </c>
      <c r="D690" s="4" t="s">
        <v>45</v>
      </c>
      <c r="E690" s="4" t="s">
        <v>2083</v>
      </c>
      <c r="F690" s="4" t="s">
        <v>2084</v>
      </c>
      <c r="G690" s="5">
        <v>51</v>
      </c>
      <c r="H690" s="4" t="s">
        <v>1981</v>
      </c>
      <c r="I690" s="4" t="s">
        <v>479</v>
      </c>
      <c r="J690" s="4" t="s">
        <v>572</v>
      </c>
      <c r="K690" s="5" t="s">
        <v>29</v>
      </c>
      <c r="L690" s="6">
        <v>0.65625</v>
      </c>
      <c r="M690" s="4" t="s">
        <v>30</v>
      </c>
      <c r="N690" s="4" t="s">
        <v>1674</v>
      </c>
      <c r="O690" s="4" t="s">
        <v>1709</v>
      </c>
      <c r="P690" s="5" t="s">
        <v>32</v>
      </c>
      <c r="Q690" s="7">
        <v>0.34722222222222221</v>
      </c>
      <c r="R690" s="4" t="s">
        <v>30</v>
      </c>
      <c r="S690" s="4" t="s">
        <v>33</v>
      </c>
      <c r="T690" s="4"/>
      <c r="U690" s="4"/>
      <c r="V690" s="4"/>
      <c r="W690">
        <v>15262355</v>
      </c>
      <c r="X690" t="s">
        <v>61</v>
      </c>
    </row>
    <row r="691" spans="1:24" ht="15.75" customHeight="1">
      <c r="A691" s="4" t="s">
        <v>21</v>
      </c>
      <c r="B691" s="4" t="s">
        <v>2085</v>
      </c>
      <c r="C691" s="4" t="s">
        <v>2085</v>
      </c>
      <c r="D691" s="4" t="s">
        <v>45</v>
      </c>
      <c r="E691" s="4" t="s">
        <v>2086</v>
      </c>
      <c r="F691" s="4" t="s">
        <v>2087</v>
      </c>
      <c r="G691" s="5">
        <v>53</v>
      </c>
      <c r="H691" s="4" t="s">
        <v>1981</v>
      </c>
      <c r="I691" s="4" t="s">
        <v>59</v>
      </c>
      <c r="J691" s="4" t="s">
        <v>65</v>
      </c>
      <c r="K691" s="5" t="s">
        <v>29</v>
      </c>
      <c r="L691" s="6">
        <v>0.72916666666666663</v>
      </c>
      <c r="M691" s="4" t="s">
        <v>30</v>
      </c>
      <c r="N691" s="4" t="s">
        <v>479</v>
      </c>
      <c r="O691" s="4" t="s">
        <v>2088</v>
      </c>
      <c r="P691" s="5" t="s">
        <v>32</v>
      </c>
      <c r="Q691" s="7">
        <v>0.86805555555555558</v>
      </c>
      <c r="R691" s="4" t="s">
        <v>30</v>
      </c>
      <c r="S691" s="4" t="s">
        <v>33</v>
      </c>
      <c r="T691" s="4" t="s">
        <v>2089</v>
      </c>
      <c r="U691" s="8"/>
      <c r="V691" s="8"/>
      <c r="W691">
        <v>15262356</v>
      </c>
      <c r="X691" t="s">
        <v>61</v>
      </c>
    </row>
    <row r="692" spans="1:24" ht="15.75" customHeight="1">
      <c r="A692" s="4" t="s">
        <v>21</v>
      </c>
      <c r="B692" s="4" t="s">
        <v>2090</v>
      </c>
      <c r="C692" s="4" t="s">
        <v>2085</v>
      </c>
      <c r="D692" s="4" t="s">
        <v>23</v>
      </c>
      <c r="E692" s="4" t="s">
        <v>2091</v>
      </c>
      <c r="F692" s="4" t="s">
        <v>2087</v>
      </c>
      <c r="G692" s="5">
        <v>51</v>
      </c>
      <c r="H692" s="4" t="s">
        <v>1981</v>
      </c>
      <c r="I692" s="4" t="s">
        <v>59</v>
      </c>
      <c r="J692" s="4" t="s">
        <v>65</v>
      </c>
      <c r="K692" s="5" t="s">
        <v>29</v>
      </c>
      <c r="L692" s="6">
        <v>0.72916666666666663</v>
      </c>
      <c r="M692" s="4" t="s">
        <v>30</v>
      </c>
      <c r="N692" s="4" t="s">
        <v>479</v>
      </c>
      <c r="O692" s="4" t="s">
        <v>2088</v>
      </c>
      <c r="P692" s="5" t="s">
        <v>32</v>
      </c>
      <c r="Q692" s="7">
        <v>0.86805555555555558</v>
      </c>
      <c r="R692" s="4" t="s">
        <v>30</v>
      </c>
      <c r="S692" s="4" t="s">
        <v>33</v>
      </c>
      <c r="T692" s="4"/>
      <c r="U692" s="8"/>
      <c r="V692" s="8"/>
      <c r="W692">
        <v>15262356</v>
      </c>
      <c r="X692" t="s">
        <v>61</v>
      </c>
    </row>
    <row r="693" spans="1:24" ht="15.75" customHeight="1">
      <c r="A693" s="4" t="s">
        <v>21</v>
      </c>
      <c r="B693" s="4" t="s">
        <v>2092</v>
      </c>
      <c r="C693" s="4" t="s">
        <v>2085</v>
      </c>
      <c r="D693" s="4" t="s">
        <v>45</v>
      </c>
      <c r="E693" s="4" t="s">
        <v>2093</v>
      </c>
      <c r="F693" s="4" t="s">
        <v>2087</v>
      </c>
      <c r="G693" s="5">
        <v>10</v>
      </c>
      <c r="H693" s="4" t="s">
        <v>1981</v>
      </c>
      <c r="I693" s="4" t="s">
        <v>59</v>
      </c>
      <c r="J693" s="4" t="s">
        <v>65</v>
      </c>
      <c r="K693" s="5" t="s">
        <v>29</v>
      </c>
      <c r="L693" s="6">
        <v>0.72916666666666663</v>
      </c>
      <c r="M693" s="4" t="s">
        <v>30</v>
      </c>
      <c r="N693" s="4" t="s">
        <v>479</v>
      </c>
      <c r="O693" s="4" t="s">
        <v>2088</v>
      </c>
      <c r="P693" s="5" t="s">
        <v>32</v>
      </c>
      <c r="Q693" s="7">
        <v>0.86805555555555558</v>
      </c>
      <c r="R693" s="4" t="s">
        <v>30</v>
      </c>
      <c r="S693" s="4" t="s">
        <v>33</v>
      </c>
      <c r="T693" s="4"/>
      <c r="U693" s="8"/>
      <c r="V693" s="8"/>
      <c r="W693">
        <v>15262356</v>
      </c>
      <c r="X693" t="s">
        <v>61</v>
      </c>
    </row>
    <row r="694" spans="1:24" ht="15.75" customHeight="1">
      <c r="A694" s="4" t="s">
        <v>21</v>
      </c>
      <c r="B694" s="4" t="s">
        <v>2094</v>
      </c>
      <c r="C694" s="4" t="s">
        <v>2094</v>
      </c>
      <c r="D694" s="4" t="s">
        <v>45</v>
      </c>
      <c r="E694" s="4" t="s">
        <v>2095</v>
      </c>
      <c r="F694" s="4" t="s">
        <v>2096</v>
      </c>
      <c r="G694" s="5">
        <v>67</v>
      </c>
      <c r="H694" s="4" t="s">
        <v>1981</v>
      </c>
      <c r="I694" s="4" t="s">
        <v>2097</v>
      </c>
      <c r="J694" s="4" t="s">
        <v>2098</v>
      </c>
      <c r="K694" s="5" t="s">
        <v>29</v>
      </c>
      <c r="L694" s="6">
        <v>0.59027777777777779</v>
      </c>
      <c r="M694" s="4" t="s">
        <v>30</v>
      </c>
      <c r="N694" s="4" t="s">
        <v>67</v>
      </c>
      <c r="O694" s="4" t="s">
        <v>2075</v>
      </c>
      <c r="P694" s="5" t="s">
        <v>32</v>
      </c>
      <c r="Q694" s="7">
        <v>0.875</v>
      </c>
      <c r="R694" s="4" t="s">
        <v>41</v>
      </c>
      <c r="S694" s="4" t="s">
        <v>33</v>
      </c>
      <c r="T694" s="4"/>
      <c r="U694" s="4"/>
      <c r="V694" s="4"/>
      <c r="W694">
        <v>15262358</v>
      </c>
      <c r="X694" t="s">
        <v>61</v>
      </c>
    </row>
    <row r="695" spans="1:24" ht="15.75" customHeight="1">
      <c r="A695" s="4" t="s">
        <v>21</v>
      </c>
      <c r="B695" s="4" t="s">
        <v>2099</v>
      </c>
      <c r="C695" s="4" t="s">
        <v>2094</v>
      </c>
      <c r="D695" s="4" t="s">
        <v>23</v>
      </c>
      <c r="E695" s="4" t="s">
        <v>2100</v>
      </c>
      <c r="F695" s="4" t="s">
        <v>2087</v>
      </c>
      <c r="G695" s="5">
        <v>13</v>
      </c>
      <c r="H695" s="4" t="s">
        <v>1981</v>
      </c>
      <c r="I695" s="4" t="s">
        <v>59</v>
      </c>
      <c r="J695" s="4" t="s">
        <v>65</v>
      </c>
      <c r="K695" s="5" t="s">
        <v>29</v>
      </c>
      <c r="L695" s="6">
        <v>0.72916666666666663</v>
      </c>
      <c r="M695" s="4" t="s">
        <v>30</v>
      </c>
      <c r="N695" s="4" t="s">
        <v>479</v>
      </c>
      <c r="O695" s="4" t="s">
        <v>2088</v>
      </c>
      <c r="P695" s="5" t="s">
        <v>32</v>
      </c>
      <c r="Q695" s="7">
        <v>0.86805555555555558</v>
      </c>
      <c r="R695" s="4" t="s">
        <v>30</v>
      </c>
      <c r="S695" s="4" t="s">
        <v>33</v>
      </c>
      <c r="T695" s="4" t="s">
        <v>2101</v>
      </c>
      <c r="U695" s="8"/>
      <c r="V695" s="4"/>
      <c r="W695">
        <v>15262358</v>
      </c>
      <c r="X695" t="s">
        <v>61</v>
      </c>
    </row>
    <row r="696" spans="1:24" ht="15.75" customHeight="1">
      <c r="A696" s="4" t="s">
        <v>21</v>
      </c>
      <c r="B696" s="4" t="s">
        <v>2102</v>
      </c>
      <c r="C696" s="4" t="s">
        <v>2102</v>
      </c>
      <c r="D696" s="4" t="s">
        <v>45</v>
      </c>
      <c r="E696" s="4" t="s">
        <v>2103</v>
      </c>
      <c r="F696" s="4" t="s">
        <v>687</v>
      </c>
      <c r="G696" s="5">
        <v>65</v>
      </c>
      <c r="H696" s="4" t="s">
        <v>1981</v>
      </c>
      <c r="I696" s="4" t="s">
        <v>189</v>
      </c>
      <c r="J696" s="4" t="s">
        <v>2104</v>
      </c>
      <c r="K696" s="5" t="s">
        <v>29</v>
      </c>
      <c r="L696" s="6">
        <v>0.70486111111111116</v>
      </c>
      <c r="M696" s="4" t="s">
        <v>30</v>
      </c>
      <c r="N696" s="4" t="s">
        <v>189</v>
      </c>
      <c r="O696" s="4" t="s">
        <v>737</v>
      </c>
      <c r="P696" s="5" t="s">
        <v>32</v>
      </c>
      <c r="Q696" s="7">
        <v>0.65625</v>
      </c>
      <c r="R696" s="4" t="s">
        <v>30</v>
      </c>
      <c r="S696" s="4" t="s">
        <v>33</v>
      </c>
      <c r="T696" s="4"/>
      <c r="U696" s="8"/>
      <c r="V696" s="8"/>
      <c r="W696">
        <v>15262359</v>
      </c>
      <c r="X696" t="s">
        <v>43</v>
      </c>
    </row>
    <row r="697" spans="1:24" ht="15.75" customHeight="1">
      <c r="A697" s="4" t="s">
        <v>21</v>
      </c>
      <c r="B697" s="4" t="s">
        <v>2105</v>
      </c>
      <c r="C697" s="4" t="s">
        <v>2102</v>
      </c>
      <c r="D697" s="4" t="s">
        <v>23</v>
      </c>
      <c r="E697" s="4" t="s">
        <v>816</v>
      </c>
      <c r="F697" s="4" t="s">
        <v>687</v>
      </c>
      <c r="G697" s="5">
        <v>64</v>
      </c>
      <c r="H697" s="4" t="s">
        <v>1981</v>
      </c>
      <c r="I697" s="4" t="s">
        <v>189</v>
      </c>
      <c r="J697" s="4" t="s">
        <v>2104</v>
      </c>
      <c r="K697" s="5" t="s">
        <v>29</v>
      </c>
      <c r="L697" s="6">
        <v>0.70486111111111116</v>
      </c>
      <c r="M697" s="4" t="s">
        <v>30</v>
      </c>
      <c r="N697" s="4" t="s">
        <v>189</v>
      </c>
      <c r="O697" s="4" t="s">
        <v>737</v>
      </c>
      <c r="P697" s="5" t="s">
        <v>32</v>
      </c>
      <c r="Q697" s="7">
        <v>0.65625</v>
      </c>
      <c r="R697" s="4" t="s">
        <v>30</v>
      </c>
      <c r="S697" s="4" t="s">
        <v>33</v>
      </c>
      <c r="T697" s="4"/>
      <c r="U697" s="8"/>
      <c r="V697" s="8"/>
      <c r="W697">
        <v>15262359</v>
      </c>
      <c r="X697" t="s">
        <v>43</v>
      </c>
    </row>
    <row r="698" spans="1:24" ht="15.75" customHeight="1">
      <c r="A698" s="4" t="s">
        <v>21</v>
      </c>
      <c r="B698" s="4" t="s">
        <v>2106</v>
      </c>
      <c r="C698" s="4" t="s">
        <v>2106</v>
      </c>
      <c r="D698" s="4" t="s">
        <v>23</v>
      </c>
      <c r="E698" s="4" t="s">
        <v>2107</v>
      </c>
      <c r="F698" s="4" t="s">
        <v>2108</v>
      </c>
      <c r="G698" s="5">
        <v>48</v>
      </c>
      <c r="H698" s="4" t="s">
        <v>1981</v>
      </c>
      <c r="I698" s="4" t="s">
        <v>67</v>
      </c>
      <c r="J698" s="4" t="s">
        <v>413</v>
      </c>
      <c r="K698" s="5" t="s">
        <v>29</v>
      </c>
      <c r="L698" s="6">
        <v>0.60069444444444442</v>
      </c>
      <c r="M698" s="4" t="s">
        <v>41</v>
      </c>
      <c r="N698" s="4" t="s">
        <v>67</v>
      </c>
      <c r="O698" s="4" t="s">
        <v>1118</v>
      </c>
      <c r="P698" s="5" t="s">
        <v>32</v>
      </c>
      <c r="Q698" s="7">
        <v>0.78472222222222221</v>
      </c>
      <c r="R698" s="4" t="s">
        <v>41</v>
      </c>
      <c r="S698" s="4" t="s">
        <v>33</v>
      </c>
      <c r="T698" s="4"/>
      <c r="U698" s="8"/>
      <c r="V698" s="8"/>
      <c r="W698">
        <v>15262360</v>
      </c>
      <c r="X698" t="s">
        <v>43</v>
      </c>
    </row>
    <row r="699" spans="1:24" ht="15.75" customHeight="1">
      <c r="A699" s="4" t="s">
        <v>21</v>
      </c>
      <c r="B699" s="4" t="s">
        <v>2109</v>
      </c>
      <c r="C699" s="4" t="s">
        <v>2106</v>
      </c>
      <c r="D699" s="4" t="s">
        <v>45</v>
      </c>
      <c r="E699" s="4" t="s">
        <v>2110</v>
      </c>
      <c r="F699" s="4" t="s">
        <v>2108</v>
      </c>
      <c r="G699" s="5">
        <v>48</v>
      </c>
      <c r="H699" s="4" t="s">
        <v>1981</v>
      </c>
      <c r="I699" s="4" t="s">
        <v>67</v>
      </c>
      <c r="J699" s="4" t="s">
        <v>413</v>
      </c>
      <c r="K699" s="5" t="s">
        <v>29</v>
      </c>
      <c r="L699" s="6">
        <v>0.60069444444444442</v>
      </c>
      <c r="M699" s="4" t="s">
        <v>41</v>
      </c>
      <c r="N699" s="4" t="s">
        <v>67</v>
      </c>
      <c r="O699" s="4" t="s">
        <v>1118</v>
      </c>
      <c r="P699" s="5" t="s">
        <v>32</v>
      </c>
      <c r="Q699" s="7">
        <v>0.78472222222222221</v>
      </c>
      <c r="R699" s="4" t="s">
        <v>41</v>
      </c>
      <c r="S699" s="4" t="s">
        <v>33</v>
      </c>
      <c r="T699" s="4"/>
      <c r="U699" s="8"/>
      <c r="V699" s="8"/>
      <c r="W699">
        <v>15262360</v>
      </c>
      <c r="X699" t="s">
        <v>43</v>
      </c>
    </row>
    <row r="700" spans="1:24" ht="15.75" customHeight="1">
      <c r="A700" s="4" t="s">
        <v>21</v>
      </c>
      <c r="B700" s="4" t="s">
        <v>2111</v>
      </c>
      <c r="C700" s="4" t="s">
        <v>2111</v>
      </c>
      <c r="D700" s="4" t="s">
        <v>45</v>
      </c>
      <c r="E700" s="4" t="s">
        <v>2112</v>
      </c>
      <c r="F700" s="4" t="s">
        <v>2113</v>
      </c>
      <c r="G700" s="5">
        <v>58</v>
      </c>
      <c r="H700" s="4" t="s">
        <v>1981</v>
      </c>
      <c r="I700" s="4" t="s">
        <v>67</v>
      </c>
      <c r="J700" s="4" t="s">
        <v>2056</v>
      </c>
      <c r="K700" s="5" t="s">
        <v>29</v>
      </c>
      <c r="L700" s="6">
        <v>0.20833333333333334</v>
      </c>
      <c r="M700" s="4" t="s">
        <v>41</v>
      </c>
      <c r="N700" s="4" t="s">
        <v>67</v>
      </c>
      <c r="O700" s="4" t="s">
        <v>2114</v>
      </c>
      <c r="P700" s="5" t="s">
        <v>32</v>
      </c>
      <c r="Q700" s="7">
        <v>0.74305555555555558</v>
      </c>
      <c r="R700" s="4" t="s">
        <v>41</v>
      </c>
      <c r="S700" s="4" t="s">
        <v>33</v>
      </c>
      <c r="T700" s="4" t="s">
        <v>2115</v>
      </c>
      <c r="U700" s="8"/>
      <c r="V700" s="8"/>
      <c r="W700">
        <v>15262361</v>
      </c>
      <c r="X700" t="s">
        <v>43</v>
      </c>
    </row>
    <row r="701" spans="1:24" ht="15.75" customHeight="1">
      <c r="A701" s="4" t="s">
        <v>21</v>
      </c>
      <c r="B701" s="4" t="s">
        <v>2116</v>
      </c>
      <c r="C701" s="4" t="s">
        <v>2111</v>
      </c>
      <c r="D701" s="4" t="s">
        <v>23</v>
      </c>
      <c r="E701" s="4" t="s">
        <v>2117</v>
      </c>
      <c r="F701" s="4" t="s">
        <v>2118</v>
      </c>
      <c r="G701" s="5">
        <v>58</v>
      </c>
      <c r="H701" s="4" t="s">
        <v>1981</v>
      </c>
      <c r="I701" s="4" t="s">
        <v>67</v>
      </c>
      <c r="J701" s="4" t="s">
        <v>2056</v>
      </c>
      <c r="K701" s="5" t="s">
        <v>29</v>
      </c>
      <c r="L701" s="6">
        <v>0.20833333333333334</v>
      </c>
      <c r="M701" s="4" t="s">
        <v>41</v>
      </c>
      <c r="N701" s="4" t="s">
        <v>67</v>
      </c>
      <c r="O701" s="4" t="s">
        <v>2114</v>
      </c>
      <c r="P701" s="5" t="s">
        <v>32</v>
      </c>
      <c r="Q701" s="7">
        <v>0.74305555555555558</v>
      </c>
      <c r="R701" s="4" t="s">
        <v>41</v>
      </c>
      <c r="S701" s="4" t="s">
        <v>33</v>
      </c>
      <c r="T701" s="4"/>
      <c r="U701" s="8"/>
      <c r="V701" s="8"/>
      <c r="W701">
        <v>15262361</v>
      </c>
      <c r="X701" t="s">
        <v>43</v>
      </c>
    </row>
    <row r="702" spans="1:24" ht="15.75" customHeight="1">
      <c r="A702" s="4" t="s">
        <v>21</v>
      </c>
      <c r="B702" s="4" t="s">
        <v>2119</v>
      </c>
      <c r="C702" s="4" t="s">
        <v>2119</v>
      </c>
      <c r="D702" s="4" t="s">
        <v>45</v>
      </c>
      <c r="E702" s="4" t="s">
        <v>2120</v>
      </c>
      <c r="F702" s="4" t="s">
        <v>2121</v>
      </c>
      <c r="G702" s="5">
        <v>53</v>
      </c>
      <c r="H702" s="4" t="s">
        <v>1981</v>
      </c>
      <c r="I702" s="4" t="s">
        <v>67</v>
      </c>
      <c r="J702" s="4" t="s">
        <v>2056</v>
      </c>
      <c r="K702" s="5" t="s">
        <v>29</v>
      </c>
      <c r="L702" s="6">
        <v>0.20833333333333334</v>
      </c>
      <c r="M702" s="4" t="s">
        <v>41</v>
      </c>
      <c r="N702" s="4" t="s">
        <v>67</v>
      </c>
      <c r="O702" s="4" t="s">
        <v>2114</v>
      </c>
      <c r="P702" s="5" t="s">
        <v>32</v>
      </c>
      <c r="Q702" s="7">
        <v>0.74305555555555558</v>
      </c>
      <c r="R702" s="4" t="s">
        <v>41</v>
      </c>
      <c r="S702" s="4" t="s">
        <v>33</v>
      </c>
      <c r="T702" s="4" t="s">
        <v>2115</v>
      </c>
      <c r="U702" s="8"/>
      <c r="V702" s="8"/>
      <c r="W702">
        <v>15262362</v>
      </c>
      <c r="X702" t="s">
        <v>61</v>
      </c>
    </row>
    <row r="703" spans="1:24" ht="15.75" customHeight="1">
      <c r="A703" s="4" t="s">
        <v>21</v>
      </c>
      <c r="B703" s="4" t="s">
        <v>2122</v>
      </c>
      <c r="C703" s="4" t="s">
        <v>2119</v>
      </c>
      <c r="D703" s="4" t="s">
        <v>45</v>
      </c>
      <c r="E703" s="4" t="s">
        <v>2123</v>
      </c>
      <c r="F703" s="4" t="s">
        <v>2124</v>
      </c>
      <c r="G703" s="5">
        <v>63</v>
      </c>
      <c r="H703" s="4" t="s">
        <v>1981</v>
      </c>
      <c r="I703" s="4" t="s">
        <v>67</v>
      </c>
      <c r="J703" s="4" t="s">
        <v>2056</v>
      </c>
      <c r="K703" s="5" t="s">
        <v>29</v>
      </c>
      <c r="L703" s="6">
        <v>0.20833333333333334</v>
      </c>
      <c r="M703" s="4" t="s">
        <v>41</v>
      </c>
      <c r="N703" s="4" t="s">
        <v>67</v>
      </c>
      <c r="O703" s="4" t="s">
        <v>2114</v>
      </c>
      <c r="P703" s="5" t="s">
        <v>32</v>
      </c>
      <c r="Q703" s="7">
        <v>0.74305555555555558</v>
      </c>
      <c r="R703" s="4" t="s">
        <v>41</v>
      </c>
      <c r="S703" s="4" t="s">
        <v>33</v>
      </c>
      <c r="T703" s="4"/>
      <c r="U703" s="8"/>
      <c r="V703" s="8"/>
      <c r="W703">
        <v>15262362</v>
      </c>
      <c r="X703" t="s">
        <v>61</v>
      </c>
    </row>
    <row r="704" spans="1:24" ht="15.75" customHeight="1">
      <c r="A704" s="4" t="s">
        <v>21</v>
      </c>
      <c r="B704" s="4" t="s">
        <v>2125</v>
      </c>
      <c r="C704" s="4" t="s">
        <v>2125</v>
      </c>
      <c r="D704" s="4" t="s">
        <v>45</v>
      </c>
      <c r="E704" s="4" t="s">
        <v>2126</v>
      </c>
      <c r="F704" s="4" t="s">
        <v>2127</v>
      </c>
      <c r="G704" s="5">
        <v>56</v>
      </c>
      <c r="H704" s="4" t="s">
        <v>1981</v>
      </c>
      <c r="I704" s="4" t="s">
        <v>67</v>
      </c>
      <c r="J704" s="4" t="s">
        <v>2128</v>
      </c>
      <c r="K704" s="5" t="s">
        <v>29</v>
      </c>
      <c r="L704" s="6">
        <v>0.69444444444444442</v>
      </c>
      <c r="M704" s="4" t="s">
        <v>41</v>
      </c>
      <c r="N704" s="4" t="s">
        <v>67</v>
      </c>
      <c r="O704" s="4" t="s">
        <v>2114</v>
      </c>
      <c r="P704" s="5" t="s">
        <v>32</v>
      </c>
      <c r="Q704" s="7">
        <v>0.74305555555555558</v>
      </c>
      <c r="R704" s="4" t="s">
        <v>41</v>
      </c>
      <c r="S704" s="4" t="s">
        <v>33</v>
      </c>
      <c r="T704" s="4" t="s">
        <v>2115</v>
      </c>
      <c r="U704" s="8"/>
      <c r="V704" s="8"/>
      <c r="W704">
        <v>15262370</v>
      </c>
      <c r="X704" t="s">
        <v>43</v>
      </c>
    </row>
    <row r="705" spans="1:24" ht="15.75" customHeight="1">
      <c r="A705" s="4" t="s">
        <v>21</v>
      </c>
      <c r="B705" s="4" t="s">
        <v>2129</v>
      </c>
      <c r="C705" s="4" t="s">
        <v>2125</v>
      </c>
      <c r="D705" s="4" t="s">
        <v>23</v>
      </c>
      <c r="E705" s="4" t="s">
        <v>2130</v>
      </c>
      <c r="F705" s="4" t="s">
        <v>2127</v>
      </c>
      <c r="G705" s="5">
        <v>69</v>
      </c>
      <c r="H705" s="4" t="s">
        <v>1981</v>
      </c>
      <c r="I705" s="4" t="s">
        <v>67</v>
      </c>
      <c r="J705" s="4" t="s">
        <v>2128</v>
      </c>
      <c r="K705" s="5" t="s">
        <v>29</v>
      </c>
      <c r="L705" s="6">
        <v>0.69444444444444442</v>
      </c>
      <c r="M705" s="4" t="s">
        <v>41</v>
      </c>
      <c r="N705" s="4" t="s">
        <v>67</v>
      </c>
      <c r="O705" s="4" t="s">
        <v>2114</v>
      </c>
      <c r="P705" s="5" t="s">
        <v>32</v>
      </c>
      <c r="Q705" s="7">
        <v>0.74305555555555558</v>
      </c>
      <c r="R705" s="4" t="s">
        <v>41</v>
      </c>
      <c r="S705" s="4" t="s">
        <v>33</v>
      </c>
      <c r="T705" s="4"/>
      <c r="U705" s="8"/>
      <c r="V705" s="8"/>
      <c r="W705">
        <v>15262370</v>
      </c>
      <c r="X705" t="s">
        <v>43</v>
      </c>
    </row>
    <row r="706" spans="1:24" ht="15.75" customHeight="1">
      <c r="A706" s="4" t="s">
        <v>21</v>
      </c>
      <c r="B706" s="4" t="s">
        <v>2131</v>
      </c>
      <c r="C706" s="4" t="s">
        <v>2131</v>
      </c>
      <c r="D706" s="4" t="s">
        <v>23</v>
      </c>
      <c r="E706" s="4" t="s">
        <v>2132</v>
      </c>
      <c r="F706" s="4" t="s">
        <v>2133</v>
      </c>
      <c r="G706" s="5">
        <v>60</v>
      </c>
      <c r="H706" s="4" t="s">
        <v>1981</v>
      </c>
      <c r="I706" s="4" t="s">
        <v>114</v>
      </c>
      <c r="J706" s="4" t="s">
        <v>115</v>
      </c>
      <c r="K706" s="5" t="s">
        <v>29</v>
      </c>
      <c r="L706" s="6">
        <v>0.625</v>
      </c>
      <c r="M706" s="4" t="s">
        <v>30</v>
      </c>
      <c r="N706" s="4" t="s">
        <v>114</v>
      </c>
      <c r="O706" s="4" t="s">
        <v>116</v>
      </c>
      <c r="P706" s="5" t="s">
        <v>32</v>
      </c>
      <c r="Q706" s="7">
        <v>0.47916666666666669</v>
      </c>
      <c r="R706" s="4" t="s">
        <v>30</v>
      </c>
      <c r="S706" s="4" t="s">
        <v>33</v>
      </c>
      <c r="T706" s="4"/>
      <c r="U706" s="4"/>
      <c r="V706" s="8"/>
      <c r="W706">
        <v>15262371</v>
      </c>
      <c r="X706" t="s">
        <v>43</v>
      </c>
    </row>
    <row r="707" spans="1:24" ht="15.75" customHeight="1">
      <c r="A707" s="4" t="s">
        <v>21</v>
      </c>
      <c r="B707" s="4" t="s">
        <v>2134</v>
      </c>
      <c r="C707" s="4" t="s">
        <v>2131</v>
      </c>
      <c r="D707" s="4" t="s">
        <v>45</v>
      </c>
      <c r="E707" s="4" t="s">
        <v>2135</v>
      </c>
      <c r="F707" s="4" t="s">
        <v>2133</v>
      </c>
      <c r="G707" s="5">
        <v>60</v>
      </c>
      <c r="H707" s="4" t="s">
        <v>1981</v>
      </c>
      <c r="I707" s="4" t="s">
        <v>114</v>
      </c>
      <c r="J707" s="4" t="s">
        <v>115</v>
      </c>
      <c r="K707" s="5" t="s">
        <v>29</v>
      </c>
      <c r="L707" s="6">
        <v>0.625</v>
      </c>
      <c r="M707" s="4" t="s">
        <v>30</v>
      </c>
      <c r="N707" s="4" t="s">
        <v>114</v>
      </c>
      <c r="O707" s="4" t="s">
        <v>116</v>
      </c>
      <c r="P707" s="5" t="s">
        <v>32</v>
      </c>
      <c r="Q707" s="7">
        <v>0.47916666666666669</v>
      </c>
      <c r="R707" s="4" t="s">
        <v>30</v>
      </c>
      <c r="S707" s="4" t="s">
        <v>33</v>
      </c>
      <c r="T707" s="4"/>
      <c r="U707" s="4"/>
      <c r="V707" s="8"/>
      <c r="W707">
        <v>15262371</v>
      </c>
      <c r="X707" t="s">
        <v>43</v>
      </c>
    </row>
    <row r="708" spans="1:24" ht="15.75" customHeight="1">
      <c r="A708" s="4" t="s">
        <v>21</v>
      </c>
      <c r="B708" s="4" t="s">
        <v>2136</v>
      </c>
      <c r="C708" s="4" t="s">
        <v>2136</v>
      </c>
      <c r="D708" s="4" t="s">
        <v>23</v>
      </c>
      <c r="E708" s="4" t="s">
        <v>2137</v>
      </c>
      <c r="F708" s="4" t="s">
        <v>2138</v>
      </c>
      <c r="G708" s="5">
        <v>37</v>
      </c>
      <c r="H708" s="4" t="s">
        <v>1981</v>
      </c>
      <c r="I708" s="4" t="s">
        <v>114</v>
      </c>
      <c r="J708" s="4" t="s">
        <v>115</v>
      </c>
      <c r="K708" s="5" t="s">
        <v>66</v>
      </c>
      <c r="L708" s="6">
        <v>0.625</v>
      </c>
      <c r="M708" s="4" t="s">
        <v>30</v>
      </c>
      <c r="N708" s="4" t="s">
        <v>114</v>
      </c>
      <c r="O708" s="4" t="s">
        <v>116</v>
      </c>
      <c r="P708" s="5" t="s">
        <v>1393</v>
      </c>
      <c r="Q708" s="7">
        <v>0.47916666666666669</v>
      </c>
      <c r="R708" s="4" t="s">
        <v>30</v>
      </c>
      <c r="S708" s="4" t="s">
        <v>33</v>
      </c>
      <c r="T708" s="4"/>
      <c r="U708" s="8"/>
      <c r="V708" s="8"/>
      <c r="W708">
        <v>15262372</v>
      </c>
      <c r="X708" t="s">
        <v>43</v>
      </c>
    </row>
    <row r="709" spans="1:24" ht="15.75" customHeight="1">
      <c r="A709" s="4" t="s">
        <v>21</v>
      </c>
      <c r="B709" s="4" t="s">
        <v>2139</v>
      </c>
      <c r="C709" s="4" t="s">
        <v>2136</v>
      </c>
      <c r="D709" s="4" t="s">
        <v>45</v>
      </c>
      <c r="E709" s="4" t="s">
        <v>2140</v>
      </c>
      <c r="F709" s="4" t="s">
        <v>2141</v>
      </c>
      <c r="G709" s="5">
        <v>15</v>
      </c>
      <c r="H709" s="4" t="s">
        <v>1981</v>
      </c>
      <c r="I709" s="4" t="s">
        <v>479</v>
      </c>
      <c r="J709" s="4" t="s">
        <v>2142</v>
      </c>
      <c r="K709" s="5" t="s">
        <v>29</v>
      </c>
      <c r="L709" s="6">
        <v>0.81944444444444442</v>
      </c>
      <c r="M709" s="4" t="s">
        <v>30</v>
      </c>
      <c r="N709" s="4" t="s">
        <v>67</v>
      </c>
      <c r="O709" s="4" t="s">
        <v>2143</v>
      </c>
      <c r="P709" s="5" t="s">
        <v>32</v>
      </c>
      <c r="Q709" s="7">
        <v>0.80555555555555558</v>
      </c>
      <c r="R709" s="4" t="s">
        <v>41</v>
      </c>
      <c r="S709" s="4" t="s">
        <v>33</v>
      </c>
      <c r="T709" s="4"/>
      <c r="U709" s="8"/>
      <c r="V709" s="8"/>
      <c r="W709">
        <v>15262372</v>
      </c>
      <c r="X709" t="s">
        <v>43</v>
      </c>
    </row>
    <row r="710" spans="1:24" ht="15.75" customHeight="1">
      <c r="A710" s="4" t="s">
        <v>21</v>
      </c>
      <c r="B710" s="4" t="s">
        <v>2144</v>
      </c>
      <c r="C710" s="4" t="s">
        <v>2136</v>
      </c>
      <c r="D710" s="4" t="s">
        <v>23</v>
      </c>
      <c r="E710" s="4" t="s">
        <v>2145</v>
      </c>
      <c r="F710" s="4" t="s">
        <v>2146</v>
      </c>
      <c r="G710" s="5">
        <v>47</v>
      </c>
      <c r="H710" s="4" t="s">
        <v>1981</v>
      </c>
      <c r="I710" s="4" t="s">
        <v>189</v>
      </c>
      <c r="J710" s="4" t="s">
        <v>321</v>
      </c>
      <c r="K710" s="5" t="s">
        <v>29</v>
      </c>
      <c r="L710" s="6">
        <v>0.62152777777777779</v>
      </c>
      <c r="M710" s="4" t="s">
        <v>30</v>
      </c>
      <c r="N710" s="4" t="s">
        <v>189</v>
      </c>
      <c r="O710" s="4" t="s">
        <v>426</v>
      </c>
      <c r="P710" s="5" t="s">
        <v>32</v>
      </c>
      <c r="Q710" s="7">
        <v>0.3263888888888889</v>
      </c>
      <c r="R710" s="4" t="s">
        <v>30</v>
      </c>
      <c r="S710" s="4" t="s">
        <v>33</v>
      </c>
      <c r="T710" s="4"/>
      <c r="U710" s="8"/>
      <c r="V710" s="8"/>
      <c r="W710">
        <v>15262373</v>
      </c>
      <c r="X710" t="s">
        <v>61</v>
      </c>
    </row>
    <row r="711" spans="1:24" ht="15.75" customHeight="1">
      <c r="A711" s="4" t="s">
        <v>21</v>
      </c>
      <c r="B711" s="4" t="s">
        <v>2147</v>
      </c>
      <c r="C711" s="4" t="s">
        <v>2136</v>
      </c>
      <c r="D711" s="4" t="s">
        <v>45</v>
      </c>
      <c r="E711" s="4" t="s">
        <v>2148</v>
      </c>
      <c r="F711" s="4" t="s">
        <v>2146</v>
      </c>
      <c r="G711" s="5">
        <v>46</v>
      </c>
      <c r="H711" s="4" t="s">
        <v>1981</v>
      </c>
      <c r="I711" s="4" t="s">
        <v>189</v>
      </c>
      <c r="J711" s="4" t="s">
        <v>321</v>
      </c>
      <c r="K711" s="5" t="s">
        <v>29</v>
      </c>
      <c r="L711" s="6">
        <v>0.62152777777777779</v>
      </c>
      <c r="M711" s="4" t="s">
        <v>30</v>
      </c>
      <c r="N711" s="4" t="s">
        <v>189</v>
      </c>
      <c r="O711" s="4" t="s">
        <v>426</v>
      </c>
      <c r="P711" s="5" t="s">
        <v>32</v>
      </c>
      <c r="Q711" s="7">
        <v>0.3263888888888889</v>
      </c>
      <c r="R711" s="4" t="s">
        <v>30</v>
      </c>
      <c r="S711" s="4" t="s">
        <v>33</v>
      </c>
      <c r="T711" s="4"/>
      <c r="U711" s="8"/>
      <c r="V711" s="8"/>
      <c r="W711">
        <v>15262373</v>
      </c>
      <c r="X711" t="s">
        <v>61</v>
      </c>
    </row>
    <row r="712" spans="1:24" ht="15.75" customHeight="1">
      <c r="A712" s="4" t="s">
        <v>21</v>
      </c>
      <c r="B712" s="4" t="s">
        <v>2149</v>
      </c>
      <c r="C712" s="4" t="s">
        <v>2149</v>
      </c>
      <c r="D712" s="4" t="s">
        <v>45</v>
      </c>
      <c r="E712" s="4" t="s">
        <v>2150</v>
      </c>
      <c r="F712" s="4" t="s">
        <v>2141</v>
      </c>
      <c r="G712" s="5">
        <v>39</v>
      </c>
      <c r="H712" s="4" t="s">
        <v>1981</v>
      </c>
      <c r="I712" s="4" t="s">
        <v>479</v>
      </c>
      <c r="J712" s="4" t="s">
        <v>2142</v>
      </c>
      <c r="K712" s="5" t="s">
        <v>29</v>
      </c>
      <c r="L712" s="6">
        <v>0.81944444444444442</v>
      </c>
      <c r="M712" s="4" t="s">
        <v>30</v>
      </c>
      <c r="N712" s="4" t="s">
        <v>67</v>
      </c>
      <c r="O712" s="4" t="s">
        <v>2143</v>
      </c>
      <c r="P712" s="5" t="s">
        <v>32</v>
      </c>
      <c r="Q712" s="7">
        <v>0.80555555555555558</v>
      </c>
      <c r="R712" s="4" t="s">
        <v>41</v>
      </c>
      <c r="S712" s="4" t="s">
        <v>33</v>
      </c>
      <c r="T712" s="4"/>
      <c r="U712" s="8"/>
      <c r="V712" s="8"/>
      <c r="W712">
        <v>15262374</v>
      </c>
      <c r="X712" t="s">
        <v>43</v>
      </c>
    </row>
    <row r="713" spans="1:24" ht="15.75" customHeight="1">
      <c r="A713" s="4" t="s">
        <v>21</v>
      </c>
      <c r="B713" s="4" t="s">
        <v>2151</v>
      </c>
      <c r="C713" s="4" t="s">
        <v>2149</v>
      </c>
      <c r="D713" s="4" t="s">
        <v>23</v>
      </c>
      <c r="E713" s="4" t="s">
        <v>2152</v>
      </c>
      <c r="F713" s="4" t="s">
        <v>2141</v>
      </c>
      <c r="G713" s="5">
        <v>41</v>
      </c>
      <c r="H713" s="4" t="s">
        <v>1981</v>
      </c>
      <c r="I713" s="4" t="s">
        <v>479</v>
      </c>
      <c r="J713" s="4" t="s">
        <v>2142</v>
      </c>
      <c r="K713" s="5" t="s">
        <v>29</v>
      </c>
      <c r="L713" s="6">
        <v>0.81944444444444442</v>
      </c>
      <c r="M713" s="4" t="s">
        <v>30</v>
      </c>
      <c r="N713" s="4" t="s">
        <v>67</v>
      </c>
      <c r="O713" s="4" t="s">
        <v>2143</v>
      </c>
      <c r="P713" s="5" t="s">
        <v>32</v>
      </c>
      <c r="Q713" s="7">
        <v>0.80555555555555558</v>
      </c>
      <c r="R713" s="4" t="s">
        <v>41</v>
      </c>
      <c r="S713" s="4" t="s">
        <v>33</v>
      </c>
      <c r="T713" s="4"/>
      <c r="U713" s="8"/>
      <c r="V713" s="8"/>
      <c r="W713">
        <v>15262374</v>
      </c>
      <c r="X713" t="s">
        <v>43</v>
      </c>
    </row>
    <row r="714" spans="1:24" ht="15.75" customHeight="1">
      <c r="A714" s="4" t="s">
        <v>21</v>
      </c>
      <c r="B714" s="4" t="s">
        <v>2153</v>
      </c>
      <c r="C714" s="4" t="s">
        <v>2149</v>
      </c>
      <c r="D714" s="4" t="s">
        <v>23</v>
      </c>
      <c r="E714" s="4" t="s">
        <v>2154</v>
      </c>
      <c r="F714" s="4" t="s">
        <v>2141</v>
      </c>
      <c r="G714" s="5">
        <v>10</v>
      </c>
      <c r="H714" s="4" t="s">
        <v>1981</v>
      </c>
      <c r="I714" s="4" t="s">
        <v>479</v>
      </c>
      <c r="J714" s="4" t="s">
        <v>2142</v>
      </c>
      <c r="K714" s="5" t="s">
        <v>29</v>
      </c>
      <c r="L714" s="6">
        <v>0.81944444444444442</v>
      </c>
      <c r="M714" s="4" t="s">
        <v>30</v>
      </c>
      <c r="N714" s="4" t="s">
        <v>67</v>
      </c>
      <c r="O714" s="4" t="s">
        <v>2143</v>
      </c>
      <c r="P714" s="5" t="s">
        <v>32</v>
      </c>
      <c r="Q714" s="7">
        <v>0.80555555555555558</v>
      </c>
      <c r="R714" s="4" t="s">
        <v>41</v>
      </c>
      <c r="S714" s="4" t="s">
        <v>33</v>
      </c>
      <c r="T714" s="4"/>
      <c r="U714" s="8"/>
      <c r="V714" s="8"/>
      <c r="W714">
        <v>15262374</v>
      </c>
      <c r="X714" t="s">
        <v>43</v>
      </c>
    </row>
    <row r="715" spans="1:24" ht="15.75" customHeight="1">
      <c r="A715" s="4" t="s">
        <v>21</v>
      </c>
      <c r="B715" s="4" t="s">
        <v>2155</v>
      </c>
      <c r="C715" s="4" t="s">
        <v>2149</v>
      </c>
      <c r="D715" s="4" t="s">
        <v>23</v>
      </c>
      <c r="E715" s="4" t="s">
        <v>2156</v>
      </c>
      <c r="F715" s="4" t="s">
        <v>2141</v>
      </c>
      <c r="G715" s="5">
        <v>76</v>
      </c>
      <c r="H715" s="4" t="s">
        <v>1981</v>
      </c>
      <c r="I715" s="4" t="s">
        <v>114</v>
      </c>
      <c r="J715" s="4" t="s">
        <v>115</v>
      </c>
      <c r="K715" s="5" t="s">
        <v>29</v>
      </c>
      <c r="L715" s="6">
        <v>0.625</v>
      </c>
      <c r="M715" s="4" t="s">
        <v>30</v>
      </c>
      <c r="N715" s="4" t="s">
        <v>114</v>
      </c>
      <c r="O715" s="4" t="s">
        <v>185</v>
      </c>
      <c r="P715" s="5" t="s">
        <v>32</v>
      </c>
      <c r="Q715" s="7">
        <v>0.70138888888888884</v>
      </c>
      <c r="R715" s="4" t="s">
        <v>30</v>
      </c>
      <c r="S715" s="4" t="s">
        <v>33</v>
      </c>
      <c r="T715" s="4"/>
      <c r="U715" s="8"/>
      <c r="V715" s="8"/>
      <c r="W715">
        <v>15262375</v>
      </c>
      <c r="X715" t="s">
        <v>61</v>
      </c>
    </row>
    <row r="716" spans="1:24" ht="15.75" customHeight="1">
      <c r="A716" s="4" t="s">
        <v>21</v>
      </c>
      <c r="B716" s="4" t="s">
        <v>2157</v>
      </c>
      <c r="C716" s="4" t="s">
        <v>2149</v>
      </c>
      <c r="D716" s="4" t="s">
        <v>45</v>
      </c>
      <c r="E716" s="4" t="s">
        <v>2158</v>
      </c>
      <c r="F716" s="4" t="s">
        <v>2141</v>
      </c>
      <c r="G716" s="5">
        <v>69</v>
      </c>
      <c r="H716" s="4" t="s">
        <v>1981</v>
      </c>
      <c r="I716" s="4" t="s">
        <v>114</v>
      </c>
      <c r="J716" s="4" t="s">
        <v>115</v>
      </c>
      <c r="K716" s="5" t="s">
        <v>29</v>
      </c>
      <c r="L716" s="6">
        <v>0.625</v>
      </c>
      <c r="M716" s="4" t="s">
        <v>30</v>
      </c>
      <c r="N716" s="4" t="s">
        <v>114</v>
      </c>
      <c r="O716" s="4" t="s">
        <v>185</v>
      </c>
      <c r="P716" s="5" t="s">
        <v>32</v>
      </c>
      <c r="Q716" s="7">
        <v>0.70138888888888884</v>
      </c>
      <c r="R716" s="4" t="s">
        <v>30</v>
      </c>
      <c r="S716" s="4" t="s">
        <v>33</v>
      </c>
      <c r="T716" s="4"/>
      <c r="U716" s="8"/>
      <c r="V716" s="8"/>
      <c r="W716">
        <v>15262375</v>
      </c>
      <c r="X716" t="s">
        <v>61</v>
      </c>
    </row>
    <row r="717" spans="1:24" ht="15.75" customHeight="1">
      <c r="A717" s="4" t="s">
        <v>21</v>
      </c>
      <c r="B717" s="4" t="s">
        <v>2159</v>
      </c>
      <c r="C717" s="4" t="s">
        <v>2159</v>
      </c>
      <c r="D717" s="4" t="s">
        <v>45</v>
      </c>
      <c r="E717" s="4" t="s">
        <v>2160</v>
      </c>
      <c r="F717" s="4" t="s">
        <v>2161</v>
      </c>
      <c r="G717" s="5">
        <v>56</v>
      </c>
      <c r="H717" s="4" t="s">
        <v>1981</v>
      </c>
      <c r="I717" s="4" t="s">
        <v>114</v>
      </c>
      <c r="J717" s="4" t="s">
        <v>115</v>
      </c>
      <c r="K717" s="5" t="s">
        <v>29</v>
      </c>
      <c r="L717" s="6">
        <v>0.625</v>
      </c>
      <c r="M717" s="4" t="s">
        <v>30</v>
      </c>
      <c r="N717" s="4" t="s">
        <v>300</v>
      </c>
      <c r="O717" s="4" t="s">
        <v>2162</v>
      </c>
      <c r="P717" s="5" t="s">
        <v>32</v>
      </c>
      <c r="Q717" s="7">
        <v>0.47916666666666669</v>
      </c>
      <c r="R717" s="4" t="s">
        <v>30</v>
      </c>
      <c r="S717" s="4" t="s">
        <v>33</v>
      </c>
      <c r="T717" s="4"/>
      <c r="U717" s="8"/>
      <c r="V717" s="4"/>
      <c r="W717">
        <v>15262376</v>
      </c>
      <c r="X717" t="s">
        <v>43</v>
      </c>
    </row>
    <row r="718" spans="1:24" ht="15.75" customHeight="1">
      <c r="A718" s="4" t="s">
        <v>21</v>
      </c>
      <c r="B718" s="4" t="s">
        <v>2163</v>
      </c>
      <c r="C718" s="4" t="s">
        <v>2159</v>
      </c>
      <c r="D718" s="4" t="s">
        <v>23</v>
      </c>
      <c r="E718" s="4" t="s">
        <v>2164</v>
      </c>
      <c r="F718" s="4" t="s">
        <v>2161</v>
      </c>
      <c r="G718" s="5">
        <v>58</v>
      </c>
      <c r="H718" s="4" t="s">
        <v>1981</v>
      </c>
      <c r="I718" s="4" t="s">
        <v>114</v>
      </c>
      <c r="J718" s="4" t="s">
        <v>115</v>
      </c>
      <c r="K718" s="5" t="s">
        <v>29</v>
      </c>
      <c r="L718" s="6">
        <v>0.625</v>
      </c>
      <c r="M718" s="4" t="s">
        <v>30</v>
      </c>
      <c r="N718" s="4" t="s">
        <v>300</v>
      </c>
      <c r="O718" s="4" t="s">
        <v>2162</v>
      </c>
      <c r="P718" s="5" t="s">
        <v>32</v>
      </c>
      <c r="Q718" s="7">
        <v>0.47916666666666669</v>
      </c>
      <c r="R718" s="4" t="s">
        <v>30</v>
      </c>
      <c r="S718" s="4" t="s">
        <v>33</v>
      </c>
      <c r="T718" s="4"/>
      <c r="U718" s="8"/>
      <c r="V718" s="4"/>
      <c r="W718">
        <v>15262376</v>
      </c>
      <c r="X718" t="s">
        <v>43</v>
      </c>
    </row>
    <row r="719" spans="1:24" ht="15.75" customHeight="1">
      <c r="A719" s="4" t="s">
        <v>21</v>
      </c>
      <c r="B719" s="4" t="s">
        <v>2165</v>
      </c>
      <c r="C719" s="4" t="s">
        <v>2165</v>
      </c>
      <c r="D719" s="4" t="s">
        <v>45</v>
      </c>
      <c r="E719" s="4" t="s">
        <v>2166</v>
      </c>
      <c r="F719" s="4" t="s">
        <v>2167</v>
      </c>
      <c r="G719" s="5">
        <v>51</v>
      </c>
      <c r="H719" s="4" t="s">
        <v>1981</v>
      </c>
      <c r="I719" s="4" t="s">
        <v>67</v>
      </c>
      <c r="J719" s="4" t="s">
        <v>2056</v>
      </c>
      <c r="K719" s="5" t="s">
        <v>29</v>
      </c>
      <c r="L719" s="6">
        <v>0.20833333333333334</v>
      </c>
      <c r="M719" s="4" t="s">
        <v>41</v>
      </c>
      <c r="N719" s="4" t="s">
        <v>189</v>
      </c>
      <c r="O719" s="4" t="s">
        <v>2168</v>
      </c>
      <c r="P719" s="5" t="s">
        <v>32</v>
      </c>
      <c r="Q719" s="7">
        <v>0.59722222222222221</v>
      </c>
      <c r="R719" s="4" t="s">
        <v>30</v>
      </c>
      <c r="S719" s="4" t="s">
        <v>33</v>
      </c>
      <c r="T719" s="4"/>
      <c r="U719" s="8"/>
      <c r="V719" s="8"/>
      <c r="W719">
        <v>15262377</v>
      </c>
      <c r="X719" t="s">
        <v>43</v>
      </c>
    </row>
    <row r="720" spans="1:24" ht="15.75" customHeight="1">
      <c r="A720" s="4" t="s">
        <v>21</v>
      </c>
      <c r="B720" s="4" t="s">
        <v>2169</v>
      </c>
      <c r="C720" s="4" t="s">
        <v>2165</v>
      </c>
      <c r="D720" s="4" t="s">
        <v>45</v>
      </c>
      <c r="E720" s="4" t="s">
        <v>2170</v>
      </c>
      <c r="F720" s="4" t="s">
        <v>2171</v>
      </c>
      <c r="G720" s="5">
        <v>55</v>
      </c>
      <c r="H720" s="4" t="s">
        <v>1981</v>
      </c>
      <c r="I720" s="4" t="s">
        <v>67</v>
      </c>
      <c r="J720" s="4" t="s">
        <v>2056</v>
      </c>
      <c r="K720" s="5" t="s">
        <v>29</v>
      </c>
      <c r="L720" s="6">
        <v>0.20833333333333334</v>
      </c>
      <c r="M720" s="4" t="s">
        <v>41</v>
      </c>
      <c r="N720" s="4" t="s">
        <v>189</v>
      </c>
      <c r="O720" s="4" t="s">
        <v>2168</v>
      </c>
      <c r="P720" s="5" t="s">
        <v>32</v>
      </c>
      <c r="Q720" s="7">
        <v>0.59722222222222221</v>
      </c>
      <c r="R720" s="4" t="s">
        <v>30</v>
      </c>
      <c r="S720" s="4" t="s">
        <v>33</v>
      </c>
      <c r="T720" s="4"/>
      <c r="U720" s="8"/>
      <c r="V720" s="8"/>
      <c r="W720">
        <v>15262377</v>
      </c>
      <c r="X720" t="s">
        <v>43</v>
      </c>
    </row>
    <row r="721" spans="1:24" ht="15.75" customHeight="1">
      <c r="A721" s="4" t="s">
        <v>21</v>
      </c>
      <c r="B721" s="4" t="s">
        <v>2172</v>
      </c>
      <c r="C721" s="4" t="s">
        <v>2172</v>
      </c>
      <c r="D721" s="4" t="s">
        <v>23</v>
      </c>
      <c r="E721" s="4" t="s">
        <v>2173</v>
      </c>
      <c r="F721" s="4" t="s">
        <v>2174</v>
      </c>
      <c r="G721" s="5">
        <v>60</v>
      </c>
      <c r="H721" s="4" t="s">
        <v>1981</v>
      </c>
      <c r="I721" s="4" t="s">
        <v>257</v>
      </c>
      <c r="J721" s="4" t="s">
        <v>1537</v>
      </c>
      <c r="K721" s="5" t="s">
        <v>29</v>
      </c>
      <c r="L721" s="6">
        <v>0.65625</v>
      </c>
      <c r="M721" s="4" t="s">
        <v>30</v>
      </c>
      <c r="N721" s="4" t="s">
        <v>257</v>
      </c>
      <c r="O721" s="4" t="s">
        <v>322</v>
      </c>
      <c r="P721" s="5" t="s">
        <v>32</v>
      </c>
      <c r="Q721" s="7">
        <v>0.53125</v>
      </c>
      <c r="R721" s="4" t="s">
        <v>30</v>
      </c>
      <c r="S721" s="4" t="s">
        <v>33</v>
      </c>
      <c r="T721" s="4"/>
      <c r="U721" s="8"/>
      <c r="V721" s="8"/>
      <c r="W721">
        <v>15262378</v>
      </c>
      <c r="X721" t="s">
        <v>43</v>
      </c>
    </row>
    <row r="722" spans="1:24" ht="15.75" customHeight="1">
      <c r="A722" s="4" t="s">
        <v>21</v>
      </c>
      <c r="B722" s="4" t="s">
        <v>2175</v>
      </c>
      <c r="C722" s="4" t="s">
        <v>2172</v>
      </c>
      <c r="D722" s="4" t="s">
        <v>45</v>
      </c>
      <c r="E722" s="4" t="s">
        <v>2176</v>
      </c>
      <c r="F722" s="4" t="s">
        <v>2174</v>
      </c>
      <c r="G722" s="5">
        <v>59</v>
      </c>
      <c r="H722" s="4" t="s">
        <v>1981</v>
      </c>
      <c r="I722" s="4" t="s">
        <v>257</v>
      </c>
      <c r="J722" s="4" t="s">
        <v>1537</v>
      </c>
      <c r="K722" s="5" t="s">
        <v>29</v>
      </c>
      <c r="L722" s="6">
        <v>0.65625</v>
      </c>
      <c r="M722" s="4" t="s">
        <v>30</v>
      </c>
      <c r="N722" s="4" t="s">
        <v>257</v>
      </c>
      <c r="O722" s="4" t="s">
        <v>322</v>
      </c>
      <c r="P722" s="5" t="s">
        <v>32</v>
      </c>
      <c r="Q722" s="7">
        <v>0.53125</v>
      </c>
      <c r="R722" s="4" t="s">
        <v>30</v>
      </c>
      <c r="S722" s="4" t="s">
        <v>33</v>
      </c>
      <c r="T722" s="4"/>
      <c r="U722" s="8"/>
      <c r="V722" s="8"/>
      <c r="W722">
        <v>15262378</v>
      </c>
      <c r="X722" t="s">
        <v>43</v>
      </c>
    </row>
    <row r="723" spans="1:24" ht="15.75" customHeight="1">
      <c r="A723" s="4" t="s">
        <v>21</v>
      </c>
      <c r="B723" s="4" t="s">
        <v>2177</v>
      </c>
      <c r="C723" s="4" t="s">
        <v>2177</v>
      </c>
      <c r="D723" s="4" t="s">
        <v>23</v>
      </c>
      <c r="E723" s="4" t="s">
        <v>2178</v>
      </c>
      <c r="F723" s="4" t="s">
        <v>2179</v>
      </c>
      <c r="G723" s="5">
        <v>34</v>
      </c>
      <c r="H723" s="4" t="s">
        <v>1981</v>
      </c>
      <c r="I723" s="4" t="s">
        <v>2097</v>
      </c>
      <c r="J723" s="4" t="s">
        <v>2098</v>
      </c>
      <c r="K723" s="5" t="s">
        <v>29</v>
      </c>
      <c r="L723" s="6">
        <v>0.59027777777777779</v>
      </c>
      <c r="M723" s="4" t="s">
        <v>30</v>
      </c>
      <c r="N723" s="4" t="s">
        <v>67</v>
      </c>
      <c r="O723" s="4" t="s">
        <v>2075</v>
      </c>
      <c r="P723" s="5" t="s">
        <v>32</v>
      </c>
      <c r="Q723" s="7">
        <v>0.875</v>
      </c>
      <c r="R723" s="4" t="s">
        <v>41</v>
      </c>
      <c r="S723" s="4" t="s">
        <v>33</v>
      </c>
      <c r="T723" s="4"/>
      <c r="U723" s="4"/>
      <c r="V723" s="4"/>
      <c r="W723">
        <v>15262379</v>
      </c>
      <c r="X723" t="s">
        <v>61</v>
      </c>
    </row>
    <row r="724" spans="1:24" ht="15.75" customHeight="1">
      <c r="A724" s="4" t="s">
        <v>21</v>
      </c>
      <c r="B724" s="4" t="s">
        <v>2180</v>
      </c>
      <c r="C724" s="4" t="s">
        <v>2177</v>
      </c>
      <c r="D724" s="4" t="s">
        <v>23</v>
      </c>
      <c r="E724" s="4" t="s">
        <v>2181</v>
      </c>
      <c r="F724" s="4" t="s">
        <v>2182</v>
      </c>
      <c r="G724" s="5">
        <v>62</v>
      </c>
      <c r="H724" s="4" t="s">
        <v>1981</v>
      </c>
      <c r="I724" s="4" t="s">
        <v>67</v>
      </c>
      <c r="J724" s="4" t="s">
        <v>2056</v>
      </c>
      <c r="K724" s="5" t="s">
        <v>29</v>
      </c>
      <c r="L724" s="6">
        <v>0.20833333333333334</v>
      </c>
      <c r="M724" s="4" t="s">
        <v>41</v>
      </c>
      <c r="N724" s="4" t="s">
        <v>67</v>
      </c>
      <c r="O724" s="4" t="s">
        <v>1118</v>
      </c>
      <c r="P724" s="5" t="s">
        <v>32</v>
      </c>
      <c r="Q724" s="7">
        <v>0.78472222222222221</v>
      </c>
      <c r="R724" s="4" t="s">
        <v>41</v>
      </c>
      <c r="S724" s="4" t="s">
        <v>33</v>
      </c>
      <c r="T724" s="4"/>
      <c r="U724" s="8"/>
      <c r="V724" s="4"/>
      <c r="W724">
        <v>15262379</v>
      </c>
      <c r="X724" t="s">
        <v>61</v>
      </c>
    </row>
    <row r="725" spans="1:24" ht="15.75" customHeight="1">
      <c r="A725" s="4" t="s">
        <v>21</v>
      </c>
      <c r="B725" s="4" t="s">
        <v>2183</v>
      </c>
      <c r="C725" s="4" t="s">
        <v>2183</v>
      </c>
      <c r="D725" s="4" t="s">
        <v>23</v>
      </c>
      <c r="E725" s="4" t="s">
        <v>2184</v>
      </c>
      <c r="F725" s="4" t="s">
        <v>2185</v>
      </c>
      <c r="G725" s="5">
        <v>68</v>
      </c>
      <c r="H725" s="4" t="s">
        <v>1981</v>
      </c>
      <c r="I725" s="4" t="s">
        <v>67</v>
      </c>
      <c r="J725" s="4" t="s">
        <v>2056</v>
      </c>
      <c r="K725" s="5" t="s">
        <v>29</v>
      </c>
      <c r="L725" s="6">
        <v>0.20833333333333334</v>
      </c>
      <c r="M725" s="4" t="s">
        <v>41</v>
      </c>
      <c r="N725" s="4" t="s">
        <v>67</v>
      </c>
      <c r="O725" s="4" t="s">
        <v>1118</v>
      </c>
      <c r="P725" s="5" t="s">
        <v>32</v>
      </c>
      <c r="Q725" s="7">
        <v>0.78472222222222221</v>
      </c>
      <c r="R725" s="4" t="s">
        <v>41</v>
      </c>
      <c r="S725" s="4" t="s">
        <v>33</v>
      </c>
      <c r="T725" s="4"/>
      <c r="U725" s="8"/>
      <c r="V725" s="8"/>
      <c r="W725">
        <v>15262380</v>
      </c>
      <c r="X725" t="s">
        <v>43</v>
      </c>
    </row>
    <row r="726" spans="1:24" ht="15.75" customHeight="1">
      <c r="A726" s="4" t="s">
        <v>21</v>
      </c>
      <c r="B726" s="4" t="s">
        <v>2186</v>
      </c>
      <c r="C726" s="4" t="s">
        <v>2183</v>
      </c>
      <c r="D726" s="4" t="s">
        <v>45</v>
      </c>
      <c r="E726" s="4" t="s">
        <v>2187</v>
      </c>
      <c r="F726" s="4" t="s">
        <v>2185</v>
      </c>
      <c r="G726" s="5">
        <v>62</v>
      </c>
      <c r="H726" s="4" t="s">
        <v>1981</v>
      </c>
      <c r="I726" s="4" t="s">
        <v>67</v>
      </c>
      <c r="J726" s="4" t="s">
        <v>2056</v>
      </c>
      <c r="K726" s="5" t="s">
        <v>29</v>
      </c>
      <c r="L726" s="6">
        <v>0.20833333333333334</v>
      </c>
      <c r="M726" s="4" t="s">
        <v>41</v>
      </c>
      <c r="N726" s="4" t="s">
        <v>67</v>
      </c>
      <c r="O726" s="4" t="s">
        <v>1118</v>
      </c>
      <c r="P726" s="5" t="s">
        <v>32</v>
      </c>
      <c r="Q726" s="7">
        <v>0.78472222222222221</v>
      </c>
      <c r="R726" s="4" t="s">
        <v>41</v>
      </c>
      <c r="S726" s="4" t="s">
        <v>33</v>
      </c>
      <c r="T726" s="4"/>
      <c r="U726" s="8"/>
      <c r="V726" s="8"/>
      <c r="W726">
        <v>15262380</v>
      </c>
      <c r="X726" t="s">
        <v>43</v>
      </c>
    </row>
    <row r="727" spans="1:24" ht="15.75" customHeight="1">
      <c r="A727" s="4" t="s">
        <v>21</v>
      </c>
      <c r="B727" s="4" t="s">
        <v>2188</v>
      </c>
      <c r="C727" s="4" t="s">
        <v>2188</v>
      </c>
      <c r="D727" s="4" t="s">
        <v>23</v>
      </c>
      <c r="E727" s="4" t="s">
        <v>2189</v>
      </c>
      <c r="F727" s="4" t="s">
        <v>2190</v>
      </c>
      <c r="G727" s="5">
        <v>61</v>
      </c>
      <c r="H727" s="4" t="s">
        <v>1981</v>
      </c>
      <c r="I727" s="4" t="s">
        <v>196</v>
      </c>
      <c r="J727" s="4" t="s">
        <v>1261</v>
      </c>
      <c r="K727" s="5" t="s">
        <v>29</v>
      </c>
      <c r="L727" s="6">
        <v>0.80555555555555558</v>
      </c>
      <c r="M727" s="4" t="s">
        <v>30</v>
      </c>
      <c r="N727" s="4" t="s">
        <v>196</v>
      </c>
      <c r="O727" s="4" t="s">
        <v>253</v>
      </c>
      <c r="P727" s="5" t="s">
        <v>32</v>
      </c>
      <c r="Q727" s="7">
        <v>0.85416666666666663</v>
      </c>
      <c r="R727" s="4" t="s">
        <v>30</v>
      </c>
      <c r="S727" s="4" t="s">
        <v>33</v>
      </c>
      <c r="T727" s="4"/>
      <c r="U727" s="8"/>
      <c r="V727" s="8"/>
      <c r="W727">
        <v>15262381</v>
      </c>
      <c r="X727" t="s">
        <v>43</v>
      </c>
    </row>
    <row r="728" spans="1:24" ht="15.75" customHeight="1">
      <c r="A728" s="4" t="s">
        <v>21</v>
      </c>
      <c r="B728" s="4" t="s">
        <v>2191</v>
      </c>
      <c r="C728" s="4" t="s">
        <v>2188</v>
      </c>
      <c r="D728" s="4" t="s">
        <v>45</v>
      </c>
      <c r="E728" s="4" t="s">
        <v>2192</v>
      </c>
      <c r="F728" s="4" t="s">
        <v>2190</v>
      </c>
      <c r="G728" s="5">
        <v>54</v>
      </c>
      <c r="H728" s="4" t="s">
        <v>1981</v>
      </c>
      <c r="I728" s="4" t="s">
        <v>196</v>
      </c>
      <c r="J728" s="4" t="s">
        <v>1261</v>
      </c>
      <c r="K728" s="5" t="s">
        <v>29</v>
      </c>
      <c r="L728" s="6">
        <v>0.80555555555555558</v>
      </c>
      <c r="M728" s="4" t="s">
        <v>30</v>
      </c>
      <c r="N728" s="4" t="s">
        <v>196</v>
      </c>
      <c r="O728" s="4" t="s">
        <v>253</v>
      </c>
      <c r="P728" s="5" t="s">
        <v>32</v>
      </c>
      <c r="Q728" s="7">
        <v>0.85416666666666663</v>
      </c>
      <c r="R728" s="4" t="s">
        <v>30</v>
      </c>
      <c r="S728" s="4" t="s">
        <v>33</v>
      </c>
      <c r="T728" s="4"/>
      <c r="U728" s="8"/>
      <c r="V728" s="8"/>
      <c r="W728">
        <v>15262381</v>
      </c>
      <c r="X728" t="s">
        <v>43</v>
      </c>
    </row>
    <row r="729" spans="1:24" ht="15.75" customHeight="1">
      <c r="A729" s="4" t="s">
        <v>21</v>
      </c>
      <c r="B729" s="4" t="s">
        <v>2193</v>
      </c>
      <c r="C729" s="4" t="s">
        <v>2193</v>
      </c>
      <c r="D729" s="4" t="s">
        <v>23</v>
      </c>
      <c r="E729" s="4" t="s">
        <v>2194</v>
      </c>
      <c r="F729" s="4" t="s">
        <v>2195</v>
      </c>
      <c r="G729" s="5">
        <v>49</v>
      </c>
      <c r="H729" s="4" t="s">
        <v>1981</v>
      </c>
      <c r="I729" s="4" t="s">
        <v>157</v>
      </c>
      <c r="J729" s="4" t="s">
        <v>158</v>
      </c>
      <c r="K729" s="5" t="s">
        <v>29</v>
      </c>
      <c r="L729" s="6">
        <v>0.58680555555555558</v>
      </c>
      <c r="M729" s="4" t="s">
        <v>30</v>
      </c>
      <c r="N729" s="4" t="s">
        <v>157</v>
      </c>
      <c r="O729" s="4" t="s">
        <v>1618</v>
      </c>
      <c r="P729" s="5" t="s">
        <v>32</v>
      </c>
      <c r="Q729" s="7">
        <v>0.83680555555555558</v>
      </c>
      <c r="R729" s="4" t="s">
        <v>30</v>
      </c>
      <c r="S729" s="4" t="s">
        <v>33</v>
      </c>
      <c r="T729" s="4"/>
      <c r="U729" s="8"/>
      <c r="V729" s="8"/>
      <c r="W729">
        <v>15262382</v>
      </c>
      <c r="X729" t="s">
        <v>43</v>
      </c>
    </row>
    <row r="730" spans="1:24" ht="15.75" customHeight="1">
      <c r="A730" s="4" t="s">
        <v>21</v>
      </c>
      <c r="B730" s="4" t="s">
        <v>2196</v>
      </c>
      <c r="C730" s="4" t="s">
        <v>2193</v>
      </c>
      <c r="D730" s="4" t="s">
        <v>45</v>
      </c>
      <c r="E730" s="4" t="s">
        <v>2197</v>
      </c>
      <c r="F730" s="4" t="s">
        <v>2195</v>
      </c>
      <c r="G730" s="5">
        <v>49</v>
      </c>
      <c r="H730" s="4" t="s">
        <v>1981</v>
      </c>
      <c r="I730" s="4" t="s">
        <v>157</v>
      </c>
      <c r="J730" s="4" t="s">
        <v>158</v>
      </c>
      <c r="K730" s="5" t="s">
        <v>29</v>
      </c>
      <c r="L730" s="6">
        <v>0.58680555555555558</v>
      </c>
      <c r="M730" s="4" t="s">
        <v>30</v>
      </c>
      <c r="N730" s="4" t="s">
        <v>157</v>
      </c>
      <c r="O730" s="4" t="s">
        <v>1618</v>
      </c>
      <c r="P730" s="5" t="s">
        <v>32</v>
      </c>
      <c r="Q730" s="7">
        <v>0.83680555555555558</v>
      </c>
      <c r="R730" s="4" t="s">
        <v>30</v>
      </c>
      <c r="S730" s="4" t="s">
        <v>33</v>
      </c>
      <c r="T730" s="4"/>
      <c r="U730" s="8"/>
      <c r="V730" s="8"/>
      <c r="W730">
        <v>15262382</v>
      </c>
      <c r="X730" t="s">
        <v>43</v>
      </c>
    </row>
    <row r="731" spans="1:24" ht="15.75" customHeight="1">
      <c r="A731" s="4" t="s">
        <v>21</v>
      </c>
      <c r="B731" s="4" t="s">
        <v>2198</v>
      </c>
      <c r="C731" s="4" t="s">
        <v>2193</v>
      </c>
      <c r="D731" s="4" t="s">
        <v>45</v>
      </c>
      <c r="E731" s="4" t="s">
        <v>2199</v>
      </c>
      <c r="F731" s="4" t="s">
        <v>2195</v>
      </c>
      <c r="G731" s="5">
        <v>18</v>
      </c>
      <c r="H731" s="4" t="s">
        <v>1981</v>
      </c>
      <c r="I731" s="4" t="s">
        <v>157</v>
      </c>
      <c r="J731" s="4" t="s">
        <v>158</v>
      </c>
      <c r="K731" s="5" t="s">
        <v>29</v>
      </c>
      <c r="L731" s="6">
        <v>0.58680555555555558</v>
      </c>
      <c r="M731" s="4" t="s">
        <v>30</v>
      </c>
      <c r="N731" s="4" t="s">
        <v>157</v>
      </c>
      <c r="O731" s="4" t="s">
        <v>1618</v>
      </c>
      <c r="P731" s="5" t="s">
        <v>32</v>
      </c>
      <c r="Q731" s="7">
        <v>0.83680555555555558</v>
      </c>
      <c r="R731" s="4" t="s">
        <v>30</v>
      </c>
      <c r="S731" s="4" t="s">
        <v>33</v>
      </c>
      <c r="T731" s="4"/>
      <c r="U731" s="8"/>
      <c r="V731" s="8"/>
      <c r="W731">
        <v>15262383</v>
      </c>
      <c r="X731" t="s">
        <v>61</v>
      </c>
    </row>
    <row r="732" spans="1:24" ht="15.75" customHeight="1">
      <c r="A732" s="4" t="s">
        <v>21</v>
      </c>
      <c r="B732" s="4" t="s">
        <v>2200</v>
      </c>
      <c r="C732" s="4" t="s">
        <v>2193</v>
      </c>
      <c r="D732" s="4" t="s">
        <v>45</v>
      </c>
      <c r="E732" s="4" t="s">
        <v>2201</v>
      </c>
      <c r="F732" s="4" t="s">
        <v>2202</v>
      </c>
      <c r="G732" s="5">
        <v>74</v>
      </c>
      <c r="H732" s="4" t="s">
        <v>1981</v>
      </c>
      <c r="I732" s="4" t="s">
        <v>157</v>
      </c>
      <c r="J732" s="4" t="s">
        <v>158</v>
      </c>
      <c r="K732" s="5" t="s">
        <v>29</v>
      </c>
      <c r="L732" s="6">
        <v>0.58680555555555558</v>
      </c>
      <c r="M732" s="4" t="s">
        <v>30</v>
      </c>
      <c r="N732" s="4" t="s">
        <v>157</v>
      </c>
      <c r="O732" s="4" t="s">
        <v>1618</v>
      </c>
      <c r="P732" s="5" t="s">
        <v>32</v>
      </c>
      <c r="Q732" s="7">
        <v>0.83680555555555558</v>
      </c>
      <c r="R732" s="4" t="s">
        <v>30</v>
      </c>
      <c r="S732" s="4" t="s">
        <v>33</v>
      </c>
      <c r="T732" s="4"/>
      <c r="U732" s="8"/>
      <c r="V732" s="8"/>
      <c r="W732">
        <v>15262383</v>
      </c>
      <c r="X732" t="s">
        <v>61</v>
      </c>
    </row>
    <row r="733" spans="1:24" ht="15.75" customHeight="1">
      <c r="A733" s="4" t="s">
        <v>21</v>
      </c>
      <c r="B733" s="4" t="s">
        <v>2203</v>
      </c>
      <c r="C733" s="4" t="s">
        <v>2203</v>
      </c>
      <c r="D733" s="4" t="s">
        <v>45</v>
      </c>
      <c r="E733" s="4" t="s">
        <v>2204</v>
      </c>
      <c r="F733" s="4" t="s">
        <v>2205</v>
      </c>
      <c r="G733" s="5">
        <v>30</v>
      </c>
      <c r="H733" s="4" t="s">
        <v>1981</v>
      </c>
      <c r="I733" s="4" t="s">
        <v>479</v>
      </c>
      <c r="J733" s="4" t="s">
        <v>572</v>
      </c>
      <c r="K733" s="5" t="s">
        <v>29</v>
      </c>
      <c r="L733" s="6">
        <v>0.65625</v>
      </c>
      <c r="M733" s="4" t="s">
        <v>30</v>
      </c>
      <c r="N733" s="4" t="s">
        <v>189</v>
      </c>
      <c r="O733" s="4" t="s">
        <v>1649</v>
      </c>
      <c r="P733" s="5" t="s">
        <v>774</v>
      </c>
      <c r="Q733" s="7">
        <v>0.86111111111111116</v>
      </c>
      <c r="R733" s="4" t="s">
        <v>30</v>
      </c>
      <c r="S733" s="4" t="s">
        <v>33</v>
      </c>
      <c r="T733" s="4"/>
      <c r="U733" s="8"/>
      <c r="V733" s="8"/>
      <c r="W733">
        <v>15262384</v>
      </c>
      <c r="X733" t="s">
        <v>43</v>
      </c>
    </row>
    <row r="734" spans="1:24" ht="15.75" customHeight="1">
      <c r="A734" s="4" t="s">
        <v>21</v>
      </c>
      <c r="B734" s="4" t="s">
        <v>2206</v>
      </c>
      <c r="C734" s="4" t="s">
        <v>2203</v>
      </c>
      <c r="D734" s="4" t="s">
        <v>23</v>
      </c>
      <c r="E734" s="4" t="s">
        <v>2207</v>
      </c>
      <c r="F734" s="4" t="s">
        <v>1536</v>
      </c>
      <c r="G734" s="5">
        <v>32</v>
      </c>
      <c r="H734" s="4" t="s">
        <v>1981</v>
      </c>
      <c r="I734" s="4" t="s">
        <v>479</v>
      </c>
      <c r="J734" s="4" t="s">
        <v>572</v>
      </c>
      <c r="K734" s="5" t="s">
        <v>29</v>
      </c>
      <c r="L734" s="6">
        <v>0.65625</v>
      </c>
      <c r="M734" s="4" t="s">
        <v>30</v>
      </c>
      <c r="N734" s="4" t="s">
        <v>189</v>
      </c>
      <c r="O734" s="4" t="s">
        <v>1649</v>
      </c>
      <c r="P734" s="5" t="s">
        <v>774</v>
      </c>
      <c r="Q734" s="7">
        <v>0.86111111111111116</v>
      </c>
      <c r="R734" s="4" t="s">
        <v>30</v>
      </c>
      <c r="S734" s="4" t="s">
        <v>33</v>
      </c>
      <c r="T734" s="4"/>
      <c r="U734" s="8"/>
      <c r="V734" s="8"/>
      <c r="W734">
        <v>15262384</v>
      </c>
      <c r="X734" t="s">
        <v>43</v>
      </c>
    </row>
    <row r="735" spans="1:24" ht="15.75" customHeight="1">
      <c r="A735" s="4" t="s">
        <v>21</v>
      </c>
      <c r="B735" s="4" t="s">
        <v>2208</v>
      </c>
      <c r="C735" s="4" t="s">
        <v>2208</v>
      </c>
      <c r="D735" s="4" t="s">
        <v>23</v>
      </c>
      <c r="E735" s="4" t="s">
        <v>2209</v>
      </c>
      <c r="F735" s="4" t="s">
        <v>2210</v>
      </c>
      <c r="G735" s="5">
        <v>42</v>
      </c>
      <c r="H735" s="4" t="s">
        <v>1981</v>
      </c>
      <c r="I735" s="4" t="s">
        <v>67</v>
      </c>
      <c r="J735" s="4" t="s">
        <v>2211</v>
      </c>
      <c r="K735" s="5" t="s">
        <v>29</v>
      </c>
      <c r="L735" s="6">
        <v>0.44791666666666669</v>
      </c>
      <c r="M735" s="4" t="s">
        <v>481</v>
      </c>
      <c r="N735" s="4" t="s">
        <v>39</v>
      </c>
      <c r="O735" s="4" t="s">
        <v>52</v>
      </c>
      <c r="P735" s="5" t="s">
        <v>32</v>
      </c>
      <c r="Q735" s="7">
        <v>0.81944444444444442</v>
      </c>
      <c r="R735" s="4" t="s">
        <v>41</v>
      </c>
      <c r="S735" s="4" t="s">
        <v>33</v>
      </c>
      <c r="T735" s="4"/>
      <c r="U735" s="8"/>
      <c r="V735" s="8"/>
      <c r="W735">
        <v>15262385</v>
      </c>
      <c r="X735" t="s">
        <v>43</v>
      </c>
    </row>
    <row r="736" spans="1:24" ht="15.75" customHeight="1">
      <c r="A736" s="4" t="s">
        <v>21</v>
      </c>
      <c r="B736" s="4" t="s">
        <v>2212</v>
      </c>
      <c r="C736" s="4" t="s">
        <v>2208</v>
      </c>
      <c r="D736" s="4" t="s">
        <v>23</v>
      </c>
      <c r="E736" s="4" t="s">
        <v>2213</v>
      </c>
      <c r="F736" s="4" t="s">
        <v>2205</v>
      </c>
      <c r="G736" s="5">
        <v>28</v>
      </c>
      <c r="H736" s="4" t="s">
        <v>1981</v>
      </c>
      <c r="I736" s="4" t="s">
        <v>189</v>
      </c>
      <c r="J736" s="4" t="s">
        <v>2214</v>
      </c>
      <c r="K736" s="5" t="s">
        <v>29</v>
      </c>
      <c r="L736" s="6">
        <v>0.65625</v>
      </c>
      <c r="M736" s="4" t="s">
        <v>481</v>
      </c>
      <c r="N736" s="4" t="s">
        <v>189</v>
      </c>
      <c r="O736" s="4" t="s">
        <v>1649</v>
      </c>
      <c r="P736" s="5" t="s">
        <v>774</v>
      </c>
      <c r="Q736" s="7">
        <v>0.86111111111111116</v>
      </c>
      <c r="R736" s="4" t="s">
        <v>30</v>
      </c>
      <c r="S736" s="4" t="s">
        <v>33</v>
      </c>
      <c r="T736" s="4"/>
      <c r="U736" s="8"/>
      <c r="V736" s="8"/>
      <c r="W736">
        <v>15262385</v>
      </c>
      <c r="X736" t="s">
        <v>43</v>
      </c>
    </row>
    <row r="737" spans="1:24" ht="15.75" customHeight="1">
      <c r="A737" s="4" t="s">
        <v>21</v>
      </c>
      <c r="B737" s="4" t="s">
        <v>2215</v>
      </c>
      <c r="C737" s="4" t="s">
        <v>2215</v>
      </c>
      <c r="D737" s="4" t="s">
        <v>23</v>
      </c>
      <c r="E737" s="4" t="s">
        <v>2216</v>
      </c>
      <c r="F737" s="4" t="s">
        <v>2217</v>
      </c>
      <c r="G737" s="5">
        <v>34</v>
      </c>
      <c r="H737" s="4" t="s">
        <v>1981</v>
      </c>
      <c r="I737" s="4" t="s">
        <v>584</v>
      </c>
      <c r="J737" s="4" t="s">
        <v>585</v>
      </c>
      <c r="K737" s="5" t="s">
        <v>29</v>
      </c>
      <c r="L737" s="6">
        <v>0.69097222222222221</v>
      </c>
      <c r="M737" s="4" t="s">
        <v>30</v>
      </c>
      <c r="N737" s="4" t="s">
        <v>196</v>
      </c>
      <c r="O737" s="4" t="s">
        <v>197</v>
      </c>
      <c r="P737" s="5" t="s">
        <v>32</v>
      </c>
      <c r="Q737" s="7">
        <v>0.28819444444444442</v>
      </c>
      <c r="R737" s="4" t="s">
        <v>30</v>
      </c>
      <c r="S737" s="4" t="s">
        <v>33</v>
      </c>
      <c r="T737" s="4"/>
      <c r="U737" s="4"/>
      <c r="V737" s="4"/>
      <c r="W737">
        <v>15262386</v>
      </c>
      <c r="X737" t="s">
        <v>43</v>
      </c>
    </row>
    <row r="738" spans="1:24" ht="15.75" customHeight="1">
      <c r="A738" s="4" t="s">
        <v>21</v>
      </c>
      <c r="B738" s="4" t="s">
        <v>2218</v>
      </c>
      <c r="C738" s="4" t="s">
        <v>2215</v>
      </c>
      <c r="D738" s="4" t="s">
        <v>45</v>
      </c>
      <c r="E738" s="4" t="s">
        <v>2219</v>
      </c>
      <c r="F738" s="4" t="s">
        <v>2220</v>
      </c>
      <c r="G738" s="5">
        <v>30</v>
      </c>
      <c r="H738" s="4" t="s">
        <v>1981</v>
      </c>
      <c r="I738" s="4" t="s">
        <v>584</v>
      </c>
      <c r="J738" s="4" t="s">
        <v>585</v>
      </c>
      <c r="K738" s="5" t="s">
        <v>29</v>
      </c>
      <c r="L738" s="6">
        <v>0.69097222222222221</v>
      </c>
      <c r="M738" s="4" t="s">
        <v>30</v>
      </c>
      <c r="N738" s="4" t="s">
        <v>196</v>
      </c>
      <c r="O738" s="4" t="s">
        <v>197</v>
      </c>
      <c r="P738" s="5" t="s">
        <v>32</v>
      </c>
      <c r="Q738" s="7">
        <v>0.28819444444444442</v>
      </c>
      <c r="R738" s="4" t="s">
        <v>30</v>
      </c>
      <c r="S738" s="4" t="s">
        <v>33</v>
      </c>
      <c r="T738" s="4"/>
      <c r="U738" s="4"/>
      <c r="V738" s="4"/>
      <c r="W738">
        <v>15262386</v>
      </c>
      <c r="X738" t="s">
        <v>43</v>
      </c>
    </row>
    <row r="739" spans="1:24" ht="15.75" customHeight="1">
      <c r="A739" s="4" t="s">
        <v>21</v>
      </c>
      <c r="B739" s="4" t="s">
        <v>2221</v>
      </c>
      <c r="C739" s="4" t="s">
        <v>2221</v>
      </c>
      <c r="D739" s="4" t="s">
        <v>23</v>
      </c>
      <c r="E739" s="4" t="s">
        <v>2222</v>
      </c>
      <c r="F739" s="4" t="s">
        <v>2205</v>
      </c>
      <c r="G739" s="5">
        <v>58</v>
      </c>
      <c r="H739" s="4" t="s">
        <v>1981</v>
      </c>
      <c r="I739" s="4" t="s">
        <v>189</v>
      </c>
      <c r="J739" s="4" t="s">
        <v>2214</v>
      </c>
      <c r="K739" s="5" t="s">
        <v>29</v>
      </c>
      <c r="L739" s="6">
        <v>0.65625</v>
      </c>
      <c r="M739" s="4" t="s">
        <v>481</v>
      </c>
      <c r="N739" s="4" t="s">
        <v>189</v>
      </c>
      <c r="O739" s="4" t="s">
        <v>1649</v>
      </c>
      <c r="P739" s="5" t="s">
        <v>774</v>
      </c>
      <c r="Q739" s="7">
        <v>0.86111111111111116</v>
      </c>
      <c r="R739" s="4" t="s">
        <v>30</v>
      </c>
      <c r="S739" s="4" t="s">
        <v>33</v>
      </c>
      <c r="T739" s="4"/>
      <c r="U739" s="4"/>
      <c r="V739" s="4"/>
      <c r="W739">
        <v>15262387</v>
      </c>
      <c r="X739" t="s">
        <v>43</v>
      </c>
    </row>
    <row r="740" spans="1:24" ht="15.75" customHeight="1">
      <c r="A740" s="4" t="s">
        <v>21</v>
      </c>
      <c r="B740" s="4" t="s">
        <v>2223</v>
      </c>
      <c r="C740" s="4" t="s">
        <v>2221</v>
      </c>
      <c r="D740" s="4" t="s">
        <v>45</v>
      </c>
      <c r="E740" s="4" t="s">
        <v>2224</v>
      </c>
      <c r="F740" s="4" t="s">
        <v>2205</v>
      </c>
      <c r="G740" s="5">
        <v>54</v>
      </c>
      <c r="H740" s="4" t="s">
        <v>1981</v>
      </c>
      <c r="I740" s="4" t="s">
        <v>189</v>
      </c>
      <c r="J740" s="4" t="s">
        <v>2214</v>
      </c>
      <c r="K740" s="5" t="s">
        <v>29</v>
      </c>
      <c r="L740" s="6">
        <v>0.65625</v>
      </c>
      <c r="M740" s="4" t="s">
        <v>481</v>
      </c>
      <c r="N740" s="4" t="s">
        <v>189</v>
      </c>
      <c r="O740" s="4" t="s">
        <v>1649</v>
      </c>
      <c r="P740" s="5" t="s">
        <v>774</v>
      </c>
      <c r="Q740" s="7">
        <v>0.86111111111111116</v>
      </c>
      <c r="R740" s="4" t="s">
        <v>30</v>
      </c>
      <c r="S740" s="4" t="s">
        <v>33</v>
      </c>
      <c r="T740" s="4"/>
      <c r="U740" s="4"/>
      <c r="V740" s="4"/>
      <c r="W740">
        <v>15262387</v>
      </c>
      <c r="X740" t="s">
        <v>43</v>
      </c>
    </row>
    <row r="741" spans="1:24" ht="15.75" customHeight="1">
      <c r="A741" s="4" t="s">
        <v>21</v>
      </c>
      <c r="B741" s="4" t="s">
        <v>2225</v>
      </c>
      <c r="C741" s="4" t="s">
        <v>2225</v>
      </c>
      <c r="D741" s="4" t="s">
        <v>45</v>
      </c>
      <c r="E741" s="4" t="s">
        <v>2226</v>
      </c>
      <c r="F741" s="4" t="s">
        <v>2227</v>
      </c>
      <c r="G741" s="5">
        <v>65</v>
      </c>
      <c r="H741" s="4" t="s">
        <v>1981</v>
      </c>
      <c r="I741" s="4" t="s">
        <v>479</v>
      </c>
      <c r="J741" s="4" t="s">
        <v>572</v>
      </c>
      <c r="K741" s="5" t="s">
        <v>29</v>
      </c>
      <c r="L741" s="6">
        <v>0.65625</v>
      </c>
      <c r="M741" s="4" t="s">
        <v>30</v>
      </c>
      <c r="N741" s="4" t="s">
        <v>479</v>
      </c>
      <c r="O741" s="4" t="s">
        <v>2228</v>
      </c>
      <c r="P741" s="5" t="s">
        <v>32</v>
      </c>
      <c r="Q741" s="7">
        <v>0.35416666666666669</v>
      </c>
      <c r="R741" s="4" t="s">
        <v>30</v>
      </c>
      <c r="S741" s="4" t="s">
        <v>33</v>
      </c>
      <c r="T741" s="4"/>
      <c r="U741" s="4"/>
      <c r="V741" s="4"/>
      <c r="W741">
        <v>15262388</v>
      </c>
      <c r="X741" t="s">
        <v>61</v>
      </c>
    </row>
    <row r="742" spans="1:24" ht="15.75" customHeight="1">
      <c r="A742" s="4" t="s">
        <v>21</v>
      </c>
      <c r="B742" s="4" t="s">
        <v>2229</v>
      </c>
      <c r="C742" s="4" t="s">
        <v>2225</v>
      </c>
      <c r="D742" s="4" t="s">
        <v>45</v>
      </c>
      <c r="E742" s="4" t="s">
        <v>2230</v>
      </c>
      <c r="F742" s="4" t="s">
        <v>2231</v>
      </c>
      <c r="G742" s="5">
        <v>55</v>
      </c>
      <c r="H742" s="4" t="s">
        <v>1981</v>
      </c>
      <c r="I742" s="4" t="s">
        <v>67</v>
      </c>
      <c r="J742" s="4" t="s">
        <v>2211</v>
      </c>
      <c r="K742" s="5" t="s">
        <v>29</v>
      </c>
      <c r="L742" s="6">
        <v>0.44791666666666669</v>
      </c>
      <c r="M742" s="4" t="s">
        <v>481</v>
      </c>
      <c r="N742" s="4" t="s">
        <v>39</v>
      </c>
      <c r="O742" s="4" t="s">
        <v>52</v>
      </c>
      <c r="P742" s="5" t="s">
        <v>32</v>
      </c>
      <c r="Q742" s="7">
        <v>0.81944444444444442</v>
      </c>
      <c r="R742" s="4" t="s">
        <v>41</v>
      </c>
      <c r="S742" s="4" t="s">
        <v>33</v>
      </c>
      <c r="T742" s="4"/>
      <c r="U742" s="4"/>
      <c r="V742" s="4"/>
      <c r="W742">
        <v>15262388</v>
      </c>
      <c r="X742" t="s">
        <v>61</v>
      </c>
    </row>
    <row r="743" spans="1:24" ht="15.75" customHeight="1">
      <c r="A743" s="4" t="s">
        <v>21</v>
      </c>
      <c r="B743" s="4" t="s">
        <v>2232</v>
      </c>
      <c r="C743" s="4" t="s">
        <v>2232</v>
      </c>
      <c r="D743" s="4" t="s">
        <v>45</v>
      </c>
      <c r="E743" s="4" t="s">
        <v>2233</v>
      </c>
      <c r="F743" s="4" t="s">
        <v>2234</v>
      </c>
      <c r="G743" s="5">
        <v>53</v>
      </c>
      <c r="H743" s="4" t="s">
        <v>1981</v>
      </c>
      <c r="I743" s="4" t="s">
        <v>257</v>
      </c>
      <c r="J743" s="4" t="s">
        <v>1537</v>
      </c>
      <c r="K743" s="5" t="s">
        <v>29</v>
      </c>
      <c r="L743" s="6">
        <v>0.65625</v>
      </c>
      <c r="M743" s="4" t="s">
        <v>30</v>
      </c>
      <c r="N743" s="4" t="s">
        <v>67</v>
      </c>
      <c r="O743" s="4" t="s">
        <v>68</v>
      </c>
      <c r="P743" s="5" t="s">
        <v>32</v>
      </c>
      <c r="Q743" s="7">
        <v>0.85416666666666663</v>
      </c>
      <c r="R743" s="4" t="s">
        <v>41</v>
      </c>
      <c r="S743" s="4" t="s">
        <v>33</v>
      </c>
      <c r="T743" s="4"/>
      <c r="U743" s="4"/>
      <c r="V743" s="4"/>
      <c r="W743">
        <v>15262390</v>
      </c>
      <c r="X743" t="s">
        <v>61</v>
      </c>
    </row>
    <row r="744" spans="1:24" ht="15.75" customHeight="1">
      <c r="A744" s="4" t="s">
        <v>21</v>
      </c>
      <c r="B744" s="4" t="s">
        <v>2235</v>
      </c>
      <c r="C744" s="4" t="s">
        <v>2232</v>
      </c>
      <c r="D744" s="4" t="s">
        <v>45</v>
      </c>
      <c r="E744" s="4" t="s">
        <v>2236</v>
      </c>
      <c r="F744" s="4" t="s">
        <v>2237</v>
      </c>
      <c r="G744" s="5">
        <v>30</v>
      </c>
      <c r="H744" s="4" t="s">
        <v>1981</v>
      </c>
      <c r="I744" s="4" t="s">
        <v>257</v>
      </c>
      <c r="J744" s="4" t="s">
        <v>1537</v>
      </c>
      <c r="K744" s="5" t="s">
        <v>29</v>
      </c>
      <c r="L744" s="6">
        <v>0.65625</v>
      </c>
      <c r="M744" s="4" t="s">
        <v>30</v>
      </c>
      <c r="N744" s="4" t="s">
        <v>67</v>
      </c>
      <c r="O744" s="4" t="s">
        <v>68</v>
      </c>
      <c r="P744" s="5" t="s">
        <v>32</v>
      </c>
      <c r="Q744" s="7">
        <v>0.85416666666666663</v>
      </c>
      <c r="R744" s="4" t="s">
        <v>41</v>
      </c>
      <c r="S744" s="4" t="s">
        <v>33</v>
      </c>
      <c r="T744" s="4"/>
      <c r="U744" s="4"/>
      <c r="V744" s="4"/>
      <c r="W744">
        <v>15262390</v>
      </c>
      <c r="X744" t="s">
        <v>61</v>
      </c>
    </row>
    <row r="745" spans="1:24" ht="15.75" customHeight="1">
      <c r="A745" s="4" t="s">
        <v>21</v>
      </c>
      <c r="B745" s="4" t="s">
        <v>2238</v>
      </c>
      <c r="C745" s="4" t="s">
        <v>2238</v>
      </c>
      <c r="D745" s="4" t="s">
        <v>45</v>
      </c>
      <c r="E745" s="4" t="s">
        <v>2239</v>
      </c>
      <c r="F745" s="4" t="s">
        <v>180</v>
      </c>
      <c r="G745" s="5">
        <v>59</v>
      </c>
      <c r="H745" s="4" t="s">
        <v>2240</v>
      </c>
      <c r="I745" s="4" t="s">
        <v>479</v>
      </c>
      <c r="J745" s="4" t="s">
        <v>2241</v>
      </c>
      <c r="K745" s="5" t="s">
        <v>29</v>
      </c>
      <c r="L745" s="6">
        <v>0.63541666666666663</v>
      </c>
      <c r="M745" s="4" t="s">
        <v>30</v>
      </c>
      <c r="N745" s="4" t="s">
        <v>67</v>
      </c>
      <c r="O745" s="4" t="s">
        <v>2242</v>
      </c>
      <c r="P745" s="5" t="s">
        <v>774</v>
      </c>
      <c r="Q745" s="7">
        <v>0.67361111111111116</v>
      </c>
      <c r="R745" s="4" t="s">
        <v>41</v>
      </c>
      <c r="S745" s="4" t="s">
        <v>2243</v>
      </c>
      <c r="T745" s="4"/>
      <c r="U745" s="4"/>
      <c r="V745" s="4"/>
      <c r="W745">
        <v>61714488</v>
      </c>
      <c r="X745" t="s">
        <v>61</v>
      </c>
    </row>
    <row r="746" spans="1:24" ht="15.75" customHeight="1">
      <c r="A746" s="4" t="s">
        <v>21</v>
      </c>
      <c r="B746" s="4" t="s">
        <v>2244</v>
      </c>
      <c r="C746" s="4" t="s">
        <v>2238</v>
      </c>
      <c r="D746" s="4" t="s">
        <v>45</v>
      </c>
      <c r="E746" s="4" t="s">
        <v>2245</v>
      </c>
      <c r="F746" s="4" t="s">
        <v>841</v>
      </c>
      <c r="G746" s="5">
        <v>57</v>
      </c>
      <c r="H746" s="4" t="s">
        <v>2240</v>
      </c>
      <c r="I746" s="4" t="s">
        <v>39</v>
      </c>
      <c r="J746" s="4" t="s">
        <v>204</v>
      </c>
      <c r="K746" s="5" t="s">
        <v>29</v>
      </c>
      <c r="L746" s="6">
        <v>0.6875</v>
      </c>
      <c r="M746" s="4" t="s">
        <v>41</v>
      </c>
      <c r="N746" s="4" t="s">
        <v>2246</v>
      </c>
      <c r="O746" s="4" t="s">
        <v>2247</v>
      </c>
      <c r="P746" s="5" t="s">
        <v>32</v>
      </c>
      <c r="Q746" s="7">
        <v>0.80555555555555558</v>
      </c>
      <c r="R746" s="4" t="s">
        <v>30</v>
      </c>
      <c r="S746" s="4" t="s">
        <v>2243</v>
      </c>
      <c r="T746" s="4"/>
      <c r="U746" s="8"/>
      <c r="V746" s="8"/>
      <c r="W746">
        <v>61714488</v>
      </c>
      <c r="X746" t="s">
        <v>61</v>
      </c>
    </row>
    <row r="747" spans="1:24" ht="15.75" customHeight="1">
      <c r="A747" s="4" t="s">
        <v>21</v>
      </c>
      <c r="B747" s="4" t="s">
        <v>2248</v>
      </c>
      <c r="C747" s="4" t="s">
        <v>2238</v>
      </c>
      <c r="D747" s="4" t="s">
        <v>45</v>
      </c>
      <c r="E747" s="4" t="s">
        <v>2249</v>
      </c>
      <c r="F747" s="4" t="s">
        <v>2250</v>
      </c>
      <c r="G747" s="5">
        <v>1</v>
      </c>
      <c r="H747" s="4" t="s">
        <v>2240</v>
      </c>
      <c r="I747" s="4" t="s">
        <v>67</v>
      </c>
      <c r="J747" s="4" t="s">
        <v>2251</v>
      </c>
      <c r="K747" s="5" t="s">
        <v>29</v>
      </c>
      <c r="L747" s="6">
        <v>0.70833333333333337</v>
      </c>
      <c r="M747" s="4" t="s">
        <v>41</v>
      </c>
      <c r="N747" s="4" t="s">
        <v>67</v>
      </c>
      <c r="O747" s="4" t="s">
        <v>2252</v>
      </c>
      <c r="P747" s="5" t="s">
        <v>32</v>
      </c>
      <c r="Q747" s="7">
        <v>0.69444444444444442</v>
      </c>
      <c r="R747" s="4" t="s">
        <v>41</v>
      </c>
      <c r="S747" s="4" t="s">
        <v>2243</v>
      </c>
      <c r="T747" s="4"/>
      <c r="U747" s="4"/>
      <c r="V747" s="4"/>
      <c r="W747">
        <v>61714488</v>
      </c>
      <c r="X747" t="s">
        <v>61</v>
      </c>
    </row>
    <row r="748" spans="1:24" ht="15.75" customHeight="1">
      <c r="A748" s="4" t="s">
        <v>21</v>
      </c>
      <c r="B748" s="4" t="s">
        <v>2253</v>
      </c>
      <c r="C748" s="4" t="s">
        <v>2253</v>
      </c>
      <c r="D748" s="4" t="s">
        <v>23</v>
      </c>
      <c r="E748" s="4" t="s">
        <v>2254</v>
      </c>
      <c r="F748" s="4" t="s">
        <v>2250</v>
      </c>
      <c r="G748" s="5">
        <v>37</v>
      </c>
      <c r="H748" s="4" t="s">
        <v>2240</v>
      </c>
      <c r="I748" s="4" t="s">
        <v>67</v>
      </c>
      <c r="J748" s="4" t="s">
        <v>2251</v>
      </c>
      <c r="K748" s="5" t="s">
        <v>29</v>
      </c>
      <c r="L748" s="6">
        <v>0.70833333333333337</v>
      </c>
      <c r="M748" s="4" t="s">
        <v>41</v>
      </c>
      <c r="N748" s="4" t="s">
        <v>67</v>
      </c>
      <c r="O748" s="4" t="s">
        <v>2252</v>
      </c>
      <c r="P748" s="5" t="s">
        <v>32</v>
      </c>
      <c r="Q748" s="7">
        <v>0.69444444444444442</v>
      </c>
      <c r="R748" s="4" t="s">
        <v>41</v>
      </c>
      <c r="S748" s="4" t="s">
        <v>2243</v>
      </c>
      <c r="T748" s="4"/>
      <c r="U748" s="4"/>
      <c r="V748" s="4"/>
      <c r="W748">
        <v>41151159</v>
      </c>
      <c r="X748" t="s">
        <v>43</v>
      </c>
    </row>
    <row r="749" spans="1:24" ht="15.75" customHeight="1">
      <c r="A749" s="4" t="s">
        <v>21</v>
      </c>
      <c r="B749" s="4" t="s">
        <v>2255</v>
      </c>
      <c r="C749" s="4" t="s">
        <v>2253</v>
      </c>
      <c r="D749" s="4" t="s">
        <v>45</v>
      </c>
      <c r="E749" s="4" t="s">
        <v>2256</v>
      </c>
      <c r="F749" s="4" t="s">
        <v>1759</v>
      </c>
      <c r="G749" s="5">
        <v>36</v>
      </c>
      <c r="H749" s="4" t="s">
        <v>2240</v>
      </c>
      <c r="I749" s="4" t="s">
        <v>67</v>
      </c>
      <c r="J749" s="4" t="s">
        <v>2251</v>
      </c>
      <c r="K749" s="5" t="s">
        <v>29</v>
      </c>
      <c r="L749" s="6">
        <v>0.70833333333333337</v>
      </c>
      <c r="M749" s="4" t="s">
        <v>41</v>
      </c>
      <c r="N749" s="4" t="s">
        <v>67</v>
      </c>
      <c r="O749" s="4" t="s">
        <v>2252</v>
      </c>
      <c r="P749" s="5" t="s">
        <v>32</v>
      </c>
      <c r="Q749" s="7">
        <v>0.69444444444444442</v>
      </c>
      <c r="R749" s="4" t="s">
        <v>41</v>
      </c>
      <c r="S749" s="4" t="s">
        <v>2243</v>
      </c>
      <c r="T749" s="4"/>
      <c r="U749" s="4"/>
      <c r="V749" s="4"/>
      <c r="W749">
        <v>41151159</v>
      </c>
      <c r="X749" t="s">
        <v>43</v>
      </c>
    </row>
    <row r="750" spans="1:24" ht="15.75" customHeight="1">
      <c r="A750" s="4" t="s">
        <v>21</v>
      </c>
      <c r="B750" s="4" t="s">
        <v>2257</v>
      </c>
      <c r="C750" s="4" t="s">
        <v>2253</v>
      </c>
      <c r="D750" s="4" t="s">
        <v>45</v>
      </c>
      <c r="E750" s="4" t="s">
        <v>2258</v>
      </c>
      <c r="F750" s="4" t="s">
        <v>2250</v>
      </c>
      <c r="G750" s="5">
        <v>8</v>
      </c>
      <c r="H750" s="4" t="s">
        <v>2240</v>
      </c>
      <c r="I750" s="4" t="s">
        <v>67</v>
      </c>
      <c r="J750" s="4" t="s">
        <v>2251</v>
      </c>
      <c r="K750" s="5" t="s">
        <v>29</v>
      </c>
      <c r="L750" s="6">
        <v>0.70833333333333337</v>
      </c>
      <c r="M750" s="4" t="s">
        <v>41</v>
      </c>
      <c r="N750" s="4" t="s">
        <v>67</v>
      </c>
      <c r="O750" s="4" t="s">
        <v>2252</v>
      </c>
      <c r="P750" s="5" t="s">
        <v>32</v>
      </c>
      <c r="Q750" s="7">
        <v>0.69444444444444442</v>
      </c>
      <c r="R750" s="4" t="s">
        <v>41</v>
      </c>
      <c r="S750" s="4" t="s">
        <v>2243</v>
      </c>
      <c r="T750" s="4"/>
      <c r="U750" s="4"/>
      <c r="V750" s="4"/>
      <c r="W750">
        <v>41151159</v>
      </c>
      <c r="X750" t="s">
        <v>43</v>
      </c>
    </row>
    <row r="751" spans="1:24" ht="15.75" customHeight="1">
      <c r="A751" s="4" t="s">
        <v>21</v>
      </c>
      <c r="B751" s="4" t="s">
        <v>2259</v>
      </c>
      <c r="C751" s="4" t="s">
        <v>2253</v>
      </c>
      <c r="D751" s="4" t="s">
        <v>45</v>
      </c>
      <c r="E751" s="4" t="s">
        <v>2260</v>
      </c>
      <c r="F751" s="4" t="s">
        <v>357</v>
      </c>
      <c r="G751" s="5">
        <v>71</v>
      </c>
      <c r="H751" s="4" t="s">
        <v>2240</v>
      </c>
      <c r="I751" s="4" t="s">
        <v>67</v>
      </c>
      <c r="J751" s="4" t="s">
        <v>2128</v>
      </c>
      <c r="K751" s="5" t="s">
        <v>29</v>
      </c>
      <c r="L751" s="6">
        <v>0.69444444444444442</v>
      </c>
      <c r="M751" s="4" t="s">
        <v>41</v>
      </c>
      <c r="N751" s="4" t="s">
        <v>67</v>
      </c>
      <c r="O751" s="4" t="s">
        <v>2252</v>
      </c>
      <c r="P751" s="5" t="s">
        <v>32</v>
      </c>
      <c r="Q751" s="7">
        <v>0.69444444444444442</v>
      </c>
      <c r="R751" s="4" t="s">
        <v>41</v>
      </c>
      <c r="S751" s="4" t="s">
        <v>2243</v>
      </c>
      <c r="T751" s="4"/>
      <c r="U751" s="8"/>
      <c r="V751" s="4"/>
      <c r="W751">
        <v>46590803</v>
      </c>
      <c r="X751" t="s">
        <v>61</v>
      </c>
    </row>
    <row r="752" spans="1:24" ht="15.75" customHeight="1">
      <c r="A752" s="4" t="s">
        <v>21</v>
      </c>
      <c r="B752" s="4" t="s">
        <v>2261</v>
      </c>
      <c r="C752" s="4" t="s">
        <v>2253</v>
      </c>
      <c r="D752" s="4" t="s">
        <v>45</v>
      </c>
      <c r="E752" s="4" t="s">
        <v>2262</v>
      </c>
      <c r="F752" s="4" t="s">
        <v>2263</v>
      </c>
      <c r="G752" s="5">
        <v>23</v>
      </c>
      <c r="H752" s="4" t="s">
        <v>2240</v>
      </c>
      <c r="I752" s="4" t="s">
        <v>39</v>
      </c>
      <c r="J752" s="4" t="s">
        <v>204</v>
      </c>
      <c r="K752" s="5" t="s">
        <v>29</v>
      </c>
      <c r="L752" s="6">
        <v>0.6875</v>
      </c>
      <c r="M752" s="4" t="s">
        <v>41</v>
      </c>
      <c r="N752" s="4" t="s">
        <v>39</v>
      </c>
      <c r="O752" s="4" t="s">
        <v>205</v>
      </c>
      <c r="P752" s="5" t="s">
        <v>32</v>
      </c>
      <c r="Q752" s="7">
        <v>0.80555555555555558</v>
      </c>
      <c r="R752" s="4" t="s">
        <v>41</v>
      </c>
      <c r="S752" s="4" t="s">
        <v>2243</v>
      </c>
      <c r="T752" s="4"/>
      <c r="U752" s="8"/>
      <c r="V752" s="4"/>
      <c r="W752">
        <v>46590803</v>
      </c>
      <c r="X752" t="s">
        <v>61</v>
      </c>
    </row>
    <row r="753" spans="1:24" ht="15.75" customHeight="1">
      <c r="A753" s="4" t="s">
        <v>21</v>
      </c>
      <c r="B753" s="4" t="s">
        <v>2264</v>
      </c>
      <c r="C753" s="4" t="s">
        <v>2253</v>
      </c>
      <c r="D753" s="4" t="s">
        <v>23</v>
      </c>
      <c r="E753" s="4" t="s">
        <v>2265</v>
      </c>
      <c r="F753" s="4" t="s">
        <v>2250</v>
      </c>
      <c r="G753" s="5">
        <v>6</v>
      </c>
      <c r="H753" s="4" t="s">
        <v>2240</v>
      </c>
      <c r="I753" s="4" t="s">
        <v>67</v>
      </c>
      <c r="J753" s="4" t="s">
        <v>2251</v>
      </c>
      <c r="K753" s="5" t="s">
        <v>29</v>
      </c>
      <c r="L753" s="6">
        <v>0.70833333333333337</v>
      </c>
      <c r="M753" s="4" t="s">
        <v>41</v>
      </c>
      <c r="N753" s="4" t="s">
        <v>67</v>
      </c>
      <c r="O753" s="4" t="s">
        <v>2252</v>
      </c>
      <c r="P753" s="5" t="s">
        <v>32</v>
      </c>
      <c r="Q753" s="7">
        <v>0.69444444444444442</v>
      </c>
      <c r="R753" s="4" t="s">
        <v>41</v>
      </c>
      <c r="S753" s="4" t="s">
        <v>2243</v>
      </c>
      <c r="T753" s="4"/>
      <c r="U753" s="4"/>
      <c r="V753" s="4"/>
      <c r="W753">
        <v>46590803</v>
      </c>
      <c r="X753" t="s">
        <v>61</v>
      </c>
    </row>
    <row r="754" spans="1:24" ht="15.75" customHeight="1">
      <c r="A754" s="4" t="s">
        <v>21</v>
      </c>
      <c r="B754" s="4" t="s">
        <v>2266</v>
      </c>
      <c r="C754" s="4" t="s">
        <v>2266</v>
      </c>
      <c r="D754" s="4" t="s">
        <v>45</v>
      </c>
      <c r="E754" s="4" t="s">
        <v>2267</v>
      </c>
      <c r="F754" s="4" t="s">
        <v>881</v>
      </c>
      <c r="G754" s="5">
        <v>80</v>
      </c>
      <c r="H754" s="4" t="s">
        <v>2268</v>
      </c>
      <c r="I754" s="4" t="s">
        <v>189</v>
      </c>
      <c r="J754" s="4" t="s">
        <v>425</v>
      </c>
      <c r="K754" s="5" t="s">
        <v>29</v>
      </c>
      <c r="L754" s="6">
        <v>0.18055555555555555</v>
      </c>
      <c r="M754" s="4" t="s">
        <v>30</v>
      </c>
      <c r="N754" s="4" t="s">
        <v>189</v>
      </c>
      <c r="O754" s="4" t="s">
        <v>801</v>
      </c>
      <c r="P754" s="5" t="s">
        <v>32</v>
      </c>
      <c r="Q754" s="7">
        <v>0.78472222222222221</v>
      </c>
      <c r="R754" s="4" t="s">
        <v>30</v>
      </c>
      <c r="S754" s="4" t="s">
        <v>2243</v>
      </c>
      <c r="T754" s="4"/>
      <c r="U754" s="8"/>
      <c r="V754" s="8"/>
      <c r="W754">
        <v>69175101</v>
      </c>
      <c r="X754" t="s">
        <v>43</v>
      </c>
    </row>
    <row r="755" spans="1:24" ht="15.75" customHeight="1">
      <c r="A755" s="4" t="s">
        <v>21</v>
      </c>
      <c r="B755" s="4" t="s">
        <v>2269</v>
      </c>
      <c r="C755" s="4" t="s">
        <v>2266</v>
      </c>
      <c r="D755" s="4" t="s">
        <v>45</v>
      </c>
      <c r="E755" s="4" t="s">
        <v>2270</v>
      </c>
      <c r="F755" s="4" t="s">
        <v>412</v>
      </c>
      <c r="G755" s="5">
        <v>67</v>
      </c>
      <c r="H755" s="4" t="s">
        <v>2268</v>
      </c>
      <c r="I755" s="4" t="s">
        <v>189</v>
      </c>
      <c r="J755" s="4" t="s">
        <v>425</v>
      </c>
      <c r="K755" s="5" t="s">
        <v>29</v>
      </c>
      <c r="L755" s="6">
        <v>0.18055555555555555</v>
      </c>
      <c r="M755" s="4" t="s">
        <v>30</v>
      </c>
      <c r="N755" s="4" t="s">
        <v>189</v>
      </c>
      <c r="O755" s="4" t="s">
        <v>801</v>
      </c>
      <c r="P755" s="5" t="s">
        <v>32</v>
      </c>
      <c r="Q755" s="7">
        <v>0.78472222222222221</v>
      </c>
      <c r="R755" s="4" t="s">
        <v>30</v>
      </c>
      <c r="S755" s="4" t="s">
        <v>2243</v>
      </c>
      <c r="T755" s="4"/>
      <c r="U755" s="8"/>
      <c r="V755" s="8"/>
      <c r="W755">
        <v>69175101</v>
      </c>
      <c r="X755" t="s">
        <v>43</v>
      </c>
    </row>
    <row r="756" spans="1:24" ht="15.75" customHeight="1">
      <c r="A756" s="4" t="s">
        <v>21</v>
      </c>
      <c r="B756" s="4" t="s">
        <v>2271</v>
      </c>
      <c r="C756" s="4" t="s">
        <v>2271</v>
      </c>
      <c r="D756" s="4" t="s">
        <v>45</v>
      </c>
      <c r="E756" s="4" t="s">
        <v>2272</v>
      </c>
      <c r="F756" s="4" t="s">
        <v>2273</v>
      </c>
      <c r="G756" s="5">
        <v>54</v>
      </c>
      <c r="H756" s="4" t="s">
        <v>2274</v>
      </c>
      <c r="I756" s="4" t="s">
        <v>189</v>
      </c>
      <c r="J756" s="4" t="s">
        <v>281</v>
      </c>
      <c r="K756" s="5" t="s">
        <v>29</v>
      </c>
      <c r="L756" s="6">
        <v>0.1875</v>
      </c>
      <c r="M756" s="4" t="s">
        <v>30</v>
      </c>
      <c r="N756" s="4" t="s">
        <v>189</v>
      </c>
      <c r="O756" s="4" t="s">
        <v>2275</v>
      </c>
      <c r="P756" s="5" t="s">
        <v>32</v>
      </c>
      <c r="Q756" s="7">
        <v>0.86458333333333337</v>
      </c>
      <c r="R756" s="4" t="s">
        <v>30</v>
      </c>
      <c r="S756" s="4" t="s">
        <v>2243</v>
      </c>
      <c r="T756" s="4"/>
      <c r="U756" s="8"/>
      <c r="V756" s="8"/>
      <c r="W756">
        <v>45158836</v>
      </c>
      <c r="X756" t="s">
        <v>61</v>
      </c>
    </row>
    <row r="757" spans="1:24" ht="15.75" customHeight="1">
      <c r="A757" s="4" t="s">
        <v>21</v>
      </c>
      <c r="B757" s="4" t="s">
        <v>2276</v>
      </c>
      <c r="C757" s="4" t="s">
        <v>2271</v>
      </c>
      <c r="D757" s="4" t="s">
        <v>45</v>
      </c>
      <c r="E757" s="4" t="s">
        <v>2277</v>
      </c>
      <c r="F757" s="4" t="s">
        <v>354</v>
      </c>
      <c r="G757" s="5">
        <v>52</v>
      </c>
      <c r="H757" s="4" t="s">
        <v>2274</v>
      </c>
      <c r="I757" s="4" t="s">
        <v>257</v>
      </c>
      <c r="J757" s="4" t="s">
        <v>665</v>
      </c>
      <c r="K757" s="5" t="s">
        <v>29</v>
      </c>
      <c r="L757" s="6">
        <v>0.85416666666666663</v>
      </c>
      <c r="M757" s="4" t="s">
        <v>30</v>
      </c>
      <c r="N757" s="4" t="s">
        <v>189</v>
      </c>
      <c r="O757" s="4" t="s">
        <v>2278</v>
      </c>
      <c r="P757" s="5" t="s">
        <v>32</v>
      </c>
      <c r="Q757" s="7">
        <v>0.53472222222222221</v>
      </c>
      <c r="R757" s="4" t="s">
        <v>30</v>
      </c>
      <c r="S757" s="4" t="s">
        <v>2243</v>
      </c>
      <c r="T757" s="4"/>
      <c r="U757" s="4"/>
      <c r="V757" s="4"/>
      <c r="W757">
        <v>45158836</v>
      </c>
      <c r="X757" t="s">
        <v>61</v>
      </c>
    </row>
    <row r="758" spans="1:24" ht="15.75" customHeight="1">
      <c r="A758" s="4" t="s">
        <v>21</v>
      </c>
      <c r="B758" s="4" t="s">
        <v>2279</v>
      </c>
      <c r="C758" s="4" t="s">
        <v>2279</v>
      </c>
      <c r="D758" s="4" t="s">
        <v>23</v>
      </c>
      <c r="E758" s="4" t="s">
        <v>2280</v>
      </c>
      <c r="F758" s="4" t="s">
        <v>455</v>
      </c>
      <c r="G758" s="5">
        <v>53</v>
      </c>
      <c r="H758" s="4" t="s">
        <v>2274</v>
      </c>
      <c r="I758" s="4" t="s">
        <v>114</v>
      </c>
      <c r="J758" s="4" t="s">
        <v>184</v>
      </c>
      <c r="K758" s="5" t="s">
        <v>29</v>
      </c>
      <c r="L758" s="6">
        <v>0.18055555555555555</v>
      </c>
      <c r="M758" s="4" t="s">
        <v>30</v>
      </c>
      <c r="N758" s="4" t="s">
        <v>114</v>
      </c>
      <c r="O758" s="4" t="s">
        <v>185</v>
      </c>
      <c r="P758" s="5" t="s">
        <v>32</v>
      </c>
      <c r="Q758" s="7">
        <v>0.70138888888888884</v>
      </c>
      <c r="R758" s="4" t="s">
        <v>30</v>
      </c>
      <c r="S758" s="4" t="s">
        <v>2243</v>
      </c>
      <c r="T758" s="4"/>
      <c r="U758" s="8"/>
      <c r="V758" s="8"/>
      <c r="W758">
        <v>45017737</v>
      </c>
      <c r="X758" t="s">
        <v>43</v>
      </c>
    </row>
    <row r="759" spans="1:24" ht="15.75" customHeight="1">
      <c r="A759" s="4" t="s">
        <v>21</v>
      </c>
      <c r="B759" s="4" t="s">
        <v>2281</v>
      </c>
      <c r="C759" s="4" t="s">
        <v>2279</v>
      </c>
      <c r="D759" s="4" t="s">
        <v>45</v>
      </c>
      <c r="E759" s="4" t="s">
        <v>2282</v>
      </c>
      <c r="F759" s="4" t="s">
        <v>455</v>
      </c>
      <c r="G759" s="5">
        <v>45</v>
      </c>
      <c r="H759" s="4" t="s">
        <v>2274</v>
      </c>
      <c r="I759" s="4" t="s">
        <v>114</v>
      </c>
      <c r="J759" s="4" t="s">
        <v>184</v>
      </c>
      <c r="K759" s="5" t="s">
        <v>29</v>
      </c>
      <c r="L759" s="6">
        <v>0.18055555555555555</v>
      </c>
      <c r="M759" s="4" t="s">
        <v>30</v>
      </c>
      <c r="N759" s="4" t="s">
        <v>114</v>
      </c>
      <c r="O759" s="4" t="s">
        <v>185</v>
      </c>
      <c r="P759" s="5" t="s">
        <v>32</v>
      </c>
      <c r="Q759" s="7">
        <v>0.70138888888888884</v>
      </c>
      <c r="R759" s="4" t="s">
        <v>30</v>
      </c>
      <c r="S759" s="4" t="s">
        <v>2243</v>
      </c>
      <c r="T759" s="4"/>
      <c r="U759" s="8"/>
      <c r="V759" s="8"/>
      <c r="W759">
        <v>45017737</v>
      </c>
      <c r="X759" t="s">
        <v>43</v>
      </c>
    </row>
    <row r="760" spans="1:24" ht="15.75" customHeight="1">
      <c r="A760" s="4" t="s">
        <v>21</v>
      </c>
      <c r="B760" s="4" t="s">
        <v>2283</v>
      </c>
      <c r="C760" s="4" t="s">
        <v>2283</v>
      </c>
      <c r="D760" s="4" t="s">
        <v>45</v>
      </c>
      <c r="E760" s="4" t="s">
        <v>2284</v>
      </c>
      <c r="F760" s="4" t="s">
        <v>2285</v>
      </c>
      <c r="G760" s="5">
        <v>45</v>
      </c>
      <c r="H760" s="4" t="s">
        <v>2274</v>
      </c>
      <c r="I760" s="4" t="s">
        <v>189</v>
      </c>
      <c r="J760" s="4" t="s">
        <v>281</v>
      </c>
      <c r="K760" s="5" t="s">
        <v>29</v>
      </c>
      <c r="L760" s="6">
        <v>0.1875</v>
      </c>
      <c r="M760" s="4" t="s">
        <v>30</v>
      </c>
      <c r="N760" s="4" t="s">
        <v>189</v>
      </c>
      <c r="O760" s="4" t="s">
        <v>2275</v>
      </c>
      <c r="P760" s="5" t="s">
        <v>32</v>
      </c>
      <c r="Q760" s="7">
        <v>0.86458333333333337</v>
      </c>
      <c r="R760" s="4" t="s">
        <v>30</v>
      </c>
      <c r="S760" s="4" t="s">
        <v>2243</v>
      </c>
      <c r="T760" s="4" t="s">
        <v>2286</v>
      </c>
      <c r="U760" s="8"/>
      <c r="V760" s="4"/>
      <c r="W760">
        <v>62673847</v>
      </c>
      <c r="X760" t="s">
        <v>43</v>
      </c>
    </row>
    <row r="761" spans="1:24" ht="15.75" customHeight="1">
      <c r="A761" s="4" t="s">
        <v>21</v>
      </c>
      <c r="B761" s="4" t="s">
        <v>2287</v>
      </c>
      <c r="C761" s="4" t="s">
        <v>2283</v>
      </c>
      <c r="D761" s="4" t="s">
        <v>23</v>
      </c>
      <c r="E761" s="4" t="s">
        <v>2288</v>
      </c>
      <c r="F761" s="4" t="s">
        <v>2289</v>
      </c>
      <c r="G761" s="5">
        <v>46</v>
      </c>
      <c r="H761" s="4" t="s">
        <v>2274</v>
      </c>
      <c r="I761" s="4" t="s">
        <v>189</v>
      </c>
      <c r="J761" s="4" t="s">
        <v>281</v>
      </c>
      <c r="K761" s="5" t="s">
        <v>29</v>
      </c>
      <c r="L761" s="6">
        <v>0.1875</v>
      </c>
      <c r="M761" s="4" t="s">
        <v>30</v>
      </c>
      <c r="N761" s="4" t="s">
        <v>189</v>
      </c>
      <c r="O761" s="4" t="s">
        <v>2275</v>
      </c>
      <c r="P761" s="5" t="s">
        <v>32</v>
      </c>
      <c r="Q761" s="7">
        <v>0.86458333333333337</v>
      </c>
      <c r="R761" s="4" t="s">
        <v>30</v>
      </c>
      <c r="S761" s="4" t="s">
        <v>2243</v>
      </c>
      <c r="T761" s="4"/>
      <c r="U761" s="8"/>
      <c r="V761" s="4"/>
      <c r="W761">
        <v>62673847</v>
      </c>
      <c r="X761" t="s">
        <v>43</v>
      </c>
    </row>
    <row r="762" spans="1:24" ht="15.75" customHeight="1">
      <c r="A762" s="4" t="s">
        <v>21</v>
      </c>
      <c r="B762" s="4" t="s">
        <v>2290</v>
      </c>
      <c r="C762" s="4" t="s">
        <v>2290</v>
      </c>
      <c r="D762" s="4" t="s">
        <v>45</v>
      </c>
      <c r="E762" s="4" t="s">
        <v>2291</v>
      </c>
      <c r="F762" s="4" t="s">
        <v>1790</v>
      </c>
      <c r="G762" s="5">
        <v>41</v>
      </c>
      <c r="H762" s="4" t="s">
        <v>2274</v>
      </c>
      <c r="I762" s="4" t="s">
        <v>189</v>
      </c>
      <c r="J762" s="4" t="s">
        <v>281</v>
      </c>
      <c r="K762" s="5" t="s">
        <v>29</v>
      </c>
      <c r="L762" s="6">
        <v>0.1875</v>
      </c>
      <c r="M762" s="4" t="s">
        <v>30</v>
      </c>
      <c r="N762" s="4" t="s">
        <v>189</v>
      </c>
      <c r="O762" s="4" t="s">
        <v>2292</v>
      </c>
      <c r="P762" s="5" t="s">
        <v>32</v>
      </c>
      <c r="Q762" s="7">
        <v>0.8125</v>
      </c>
      <c r="R762" s="4" t="s">
        <v>30</v>
      </c>
      <c r="S762" s="4" t="s">
        <v>2243</v>
      </c>
      <c r="T762" s="4"/>
      <c r="U762" s="4"/>
      <c r="V762" s="4"/>
      <c r="W762">
        <v>21425346</v>
      </c>
      <c r="X762" t="s">
        <v>43</v>
      </c>
    </row>
    <row r="763" spans="1:24" ht="15.75" customHeight="1">
      <c r="A763" s="4" t="s">
        <v>21</v>
      </c>
      <c r="B763" s="4" t="s">
        <v>2293</v>
      </c>
      <c r="C763" s="4" t="s">
        <v>2290</v>
      </c>
      <c r="D763" s="4" t="s">
        <v>23</v>
      </c>
      <c r="E763" s="4" t="s">
        <v>2294</v>
      </c>
      <c r="F763" s="4" t="s">
        <v>357</v>
      </c>
      <c r="G763" s="5">
        <v>57</v>
      </c>
      <c r="H763" s="4" t="s">
        <v>2274</v>
      </c>
      <c r="I763" s="4" t="s">
        <v>189</v>
      </c>
      <c r="J763" s="4" t="s">
        <v>281</v>
      </c>
      <c r="K763" s="5" t="s">
        <v>29</v>
      </c>
      <c r="L763" s="6">
        <v>0.1875</v>
      </c>
      <c r="M763" s="4" t="s">
        <v>30</v>
      </c>
      <c r="N763" s="4" t="s">
        <v>189</v>
      </c>
      <c r="O763" s="4" t="s">
        <v>2292</v>
      </c>
      <c r="P763" s="5" t="s">
        <v>32</v>
      </c>
      <c r="Q763" s="7">
        <v>0.8125</v>
      </c>
      <c r="R763" s="4" t="s">
        <v>30</v>
      </c>
      <c r="S763" s="4" t="s">
        <v>2243</v>
      </c>
      <c r="T763" s="4"/>
      <c r="U763" s="4"/>
      <c r="V763" s="4"/>
      <c r="W763">
        <v>21425346</v>
      </c>
      <c r="X763" t="s">
        <v>43</v>
      </c>
    </row>
    <row r="764" spans="1:24" ht="15.75" customHeight="1">
      <c r="A764" s="4" t="s">
        <v>21</v>
      </c>
      <c r="B764" s="4" t="s">
        <v>2295</v>
      </c>
      <c r="C764" s="4" t="s">
        <v>2295</v>
      </c>
      <c r="D764" s="4" t="s">
        <v>45</v>
      </c>
      <c r="E764" s="4" t="s">
        <v>2296</v>
      </c>
      <c r="F764" s="4" t="s">
        <v>2297</v>
      </c>
      <c r="G764" s="5">
        <v>56</v>
      </c>
      <c r="H764" s="4" t="s">
        <v>2274</v>
      </c>
      <c r="I764" s="4" t="s">
        <v>114</v>
      </c>
      <c r="J764" s="4" t="s">
        <v>184</v>
      </c>
      <c r="K764" s="5" t="s">
        <v>29</v>
      </c>
      <c r="L764" s="6">
        <v>0.18055555555555555</v>
      </c>
      <c r="M764" s="4" t="s">
        <v>30</v>
      </c>
      <c r="N764" s="4" t="s">
        <v>114</v>
      </c>
      <c r="O764" s="4" t="s">
        <v>185</v>
      </c>
      <c r="P764" s="5" t="s">
        <v>32</v>
      </c>
      <c r="Q764" s="7">
        <v>0.70138888888888884</v>
      </c>
      <c r="R764" s="4" t="s">
        <v>30</v>
      </c>
      <c r="S764" s="4" t="s">
        <v>2243</v>
      </c>
      <c r="T764" s="4"/>
      <c r="U764" s="8"/>
      <c r="V764" s="8"/>
      <c r="W764">
        <v>49034978</v>
      </c>
      <c r="X764" t="s">
        <v>43</v>
      </c>
    </row>
    <row r="765" spans="1:24" ht="15.75" customHeight="1">
      <c r="A765" s="4" t="s">
        <v>21</v>
      </c>
      <c r="B765" s="4" t="s">
        <v>2298</v>
      </c>
      <c r="C765" s="4" t="s">
        <v>2295</v>
      </c>
      <c r="D765" s="4" t="s">
        <v>45</v>
      </c>
      <c r="E765" s="4" t="s">
        <v>2299</v>
      </c>
      <c r="F765" s="4" t="s">
        <v>2300</v>
      </c>
      <c r="G765" s="5">
        <v>52</v>
      </c>
      <c r="H765" s="4" t="s">
        <v>2274</v>
      </c>
      <c r="I765" s="4" t="s">
        <v>114</v>
      </c>
      <c r="J765" s="4" t="s">
        <v>184</v>
      </c>
      <c r="K765" s="5" t="s">
        <v>29</v>
      </c>
      <c r="L765" s="6">
        <v>0.18055555555555555</v>
      </c>
      <c r="M765" s="4" t="s">
        <v>30</v>
      </c>
      <c r="N765" s="4" t="s">
        <v>114</v>
      </c>
      <c r="O765" s="4" t="s">
        <v>185</v>
      </c>
      <c r="P765" s="5" t="s">
        <v>32</v>
      </c>
      <c r="Q765" s="7">
        <v>0.70138888888888884</v>
      </c>
      <c r="R765" s="4" t="s">
        <v>30</v>
      </c>
      <c r="S765" s="4" t="s">
        <v>2243</v>
      </c>
      <c r="T765" s="4"/>
      <c r="U765" s="8"/>
      <c r="V765" s="8"/>
      <c r="W765">
        <v>49034978</v>
      </c>
      <c r="X765" t="s">
        <v>43</v>
      </c>
    </row>
    <row r="766" spans="1:24" ht="15.75" customHeight="1">
      <c r="A766" s="4" t="s">
        <v>21</v>
      </c>
      <c r="B766" s="4" t="s">
        <v>2301</v>
      </c>
      <c r="C766" s="4" t="s">
        <v>2301</v>
      </c>
      <c r="D766" s="4" t="s">
        <v>45</v>
      </c>
      <c r="E766" s="4" t="s">
        <v>2302</v>
      </c>
      <c r="F766" s="4" t="s">
        <v>2303</v>
      </c>
      <c r="G766" s="5">
        <v>52</v>
      </c>
      <c r="H766" s="4" t="s">
        <v>2274</v>
      </c>
      <c r="I766" s="4" t="s">
        <v>114</v>
      </c>
      <c r="J766" s="4" t="s">
        <v>115</v>
      </c>
      <c r="K766" s="5" t="s">
        <v>29</v>
      </c>
      <c r="L766" s="6">
        <v>0.625</v>
      </c>
      <c r="M766" s="4" t="s">
        <v>30</v>
      </c>
      <c r="N766" s="4" t="s">
        <v>114</v>
      </c>
      <c r="O766" s="4" t="s">
        <v>185</v>
      </c>
      <c r="P766" s="5" t="s">
        <v>32</v>
      </c>
      <c r="Q766" s="7">
        <v>0.70138888888888884</v>
      </c>
      <c r="R766" s="4" t="s">
        <v>30</v>
      </c>
      <c r="S766" s="4" t="s">
        <v>2243</v>
      </c>
      <c r="T766" s="4"/>
      <c r="U766" s="8"/>
      <c r="V766" s="8"/>
      <c r="W766">
        <v>21559915</v>
      </c>
      <c r="X766" t="s">
        <v>61</v>
      </c>
    </row>
    <row r="767" spans="1:24" ht="15.75" customHeight="1">
      <c r="A767" s="4" t="s">
        <v>21</v>
      </c>
      <c r="B767" s="4" t="s">
        <v>2304</v>
      </c>
      <c r="C767" s="4" t="s">
        <v>2301</v>
      </c>
      <c r="D767" s="4" t="s">
        <v>45</v>
      </c>
      <c r="E767" s="4" t="s">
        <v>2305</v>
      </c>
      <c r="F767" s="4" t="s">
        <v>2306</v>
      </c>
      <c r="G767" s="5">
        <v>54</v>
      </c>
      <c r="H767" s="4" t="s">
        <v>2274</v>
      </c>
      <c r="I767" s="4" t="s">
        <v>114</v>
      </c>
      <c r="J767" s="4" t="s">
        <v>115</v>
      </c>
      <c r="K767" s="5" t="s">
        <v>29</v>
      </c>
      <c r="L767" s="6">
        <v>0.625</v>
      </c>
      <c r="M767" s="4" t="s">
        <v>30</v>
      </c>
      <c r="N767" s="4" t="s">
        <v>114</v>
      </c>
      <c r="O767" s="4" t="s">
        <v>185</v>
      </c>
      <c r="P767" s="5" t="s">
        <v>32</v>
      </c>
      <c r="Q767" s="7">
        <v>0.70138888888888884</v>
      </c>
      <c r="R767" s="4" t="s">
        <v>30</v>
      </c>
      <c r="S767" s="4" t="s">
        <v>2243</v>
      </c>
      <c r="T767" s="4"/>
      <c r="U767" s="8"/>
      <c r="V767" s="8"/>
      <c r="W767">
        <v>21559915</v>
      </c>
      <c r="X767" t="s">
        <v>61</v>
      </c>
    </row>
    <row r="768" spans="1:24" ht="15.75" customHeight="1">
      <c r="A768" s="4" t="s">
        <v>21</v>
      </c>
      <c r="B768" s="4" t="s">
        <v>2307</v>
      </c>
      <c r="C768" s="4" t="s">
        <v>2307</v>
      </c>
      <c r="D768" s="4" t="s">
        <v>45</v>
      </c>
      <c r="E768" s="4" t="s">
        <v>2308</v>
      </c>
      <c r="F768" s="4" t="s">
        <v>596</v>
      </c>
      <c r="G768" s="5">
        <v>37</v>
      </c>
      <c r="H768" s="4" t="s">
        <v>2274</v>
      </c>
      <c r="I768" s="4" t="s">
        <v>257</v>
      </c>
      <c r="J768" s="4" t="s">
        <v>665</v>
      </c>
      <c r="K768" s="5" t="s">
        <v>29</v>
      </c>
      <c r="L768" s="6">
        <v>0.85416666666666663</v>
      </c>
      <c r="M768" s="4" t="s">
        <v>30</v>
      </c>
      <c r="N768" s="4" t="s">
        <v>189</v>
      </c>
      <c r="O768" s="4" t="s">
        <v>2278</v>
      </c>
      <c r="P768" s="5" t="s">
        <v>32</v>
      </c>
      <c r="Q768" s="7">
        <v>0.53472222222222221</v>
      </c>
      <c r="R768" s="4" t="s">
        <v>30</v>
      </c>
      <c r="S768" s="4" t="s">
        <v>2243</v>
      </c>
      <c r="T768" s="4"/>
      <c r="U768" s="8"/>
      <c r="V768" s="8"/>
      <c r="W768">
        <v>26262003</v>
      </c>
      <c r="X768" t="s">
        <v>61</v>
      </c>
    </row>
    <row r="769" spans="1:24" ht="15.75" customHeight="1">
      <c r="A769" s="4" t="s">
        <v>21</v>
      </c>
      <c r="B769" s="4" t="s">
        <v>2309</v>
      </c>
      <c r="C769" s="4" t="s">
        <v>2307</v>
      </c>
      <c r="D769" s="4" t="s">
        <v>45</v>
      </c>
      <c r="E769" s="4" t="s">
        <v>2310</v>
      </c>
      <c r="F769" s="4" t="s">
        <v>2273</v>
      </c>
      <c r="G769" s="5">
        <v>60</v>
      </c>
      <c r="H769" s="4" t="s">
        <v>2274</v>
      </c>
      <c r="I769" s="4" t="s">
        <v>257</v>
      </c>
      <c r="J769" s="4" t="s">
        <v>665</v>
      </c>
      <c r="K769" s="5" t="s">
        <v>29</v>
      </c>
      <c r="L769" s="6">
        <v>0.85416666666666663</v>
      </c>
      <c r="M769" s="4" t="s">
        <v>30</v>
      </c>
      <c r="N769" s="4" t="s">
        <v>189</v>
      </c>
      <c r="O769" s="4" t="s">
        <v>2278</v>
      </c>
      <c r="P769" s="5" t="s">
        <v>32</v>
      </c>
      <c r="Q769" s="7">
        <v>0.53472222222222221</v>
      </c>
      <c r="R769" s="4" t="s">
        <v>30</v>
      </c>
      <c r="S769" s="4" t="s">
        <v>2243</v>
      </c>
      <c r="T769" s="4"/>
      <c r="U769" s="8"/>
      <c r="V769" s="8"/>
      <c r="W769">
        <v>26262003</v>
      </c>
      <c r="X769" t="s">
        <v>61</v>
      </c>
    </row>
    <row r="770" spans="1:24" ht="15.75" customHeight="1">
      <c r="A770" s="4" t="s">
        <v>21</v>
      </c>
      <c r="B770" s="4" t="s">
        <v>2311</v>
      </c>
      <c r="C770" s="4" t="s">
        <v>2311</v>
      </c>
      <c r="D770" s="4" t="s">
        <v>23</v>
      </c>
      <c r="E770" s="4" t="s">
        <v>2312</v>
      </c>
      <c r="F770" s="4" t="s">
        <v>2313</v>
      </c>
      <c r="G770" s="5">
        <v>44</v>
      </c>
      <c r="H770" s="4" t="s">
        <v>2314</v>
      </c>
      <c r="I770" s="4" t="s">
        <v>95</v>
      </c>
      <c r="J770" s="4" t="s">
        <v>298</v>
      </c>
      <c r="K770" s="5" t="s">
        <v>29</v>
      </c>
      <c r="L770" s="6">
        <v>0.45833333333333331</v>
      </c>
      <c r="M770" s="4" t="s">
        <v>30</v>
      </c>
      <c r="N770" s="4" t="s">
        <v>367</v>
      </c>
      <c r="O770" s="4" t="s">
        <v>2315</v>
      </c>
      <c r="P770" s="5" t="s">
        <v>32</v>
      </c>
      <c r="Q770" s="7">
        <v>0.46180555555555558</v>
      </c>
      <c r="R770" s="4" t="s">
        <v>30</v>
      </c>
      <c r="S770" s="4" t="s">
        <v>160</v>
      </c>
      <c r="T770" s="4"/>
      <c r="U770" s="4"/>
      <c r="V770" s="4"/>
      <c r="W770">
        <v>462710788</v>
      </c>
      <c r="X770" t="s">
        <v>35</v>
      </c>
    </row>
    <row r="771" spans="1:24" ht="15.75" customHeight="1">
      <c r="A771" s="4" t="s">
        <v>21</v>
      </c>
      <c r="B771" s="4" t="s">
        <v>2316</v>
      </c>
      <c r="C771" s="4" t="s">
        <v>2316</v>
      </c>
      <c r="D771" s="4" t="s">
        <v>23</v>
      </c>
      <c r="E771" s="4" t="s">
        <v>2317</v>
      </c>
      <c r="F771" s="4" t="s">
        <v>173</v>
      </c>
      <c r="G771" s="5">
        <v>58</v>
      </c>
      <c r="H771" s="4" t="s">
        <v>2314</v>
      </c>
      <c r="I771" s="4" t="s">
        <v>150</v>
      </c>
      <c r="J771" s="4" t="s">
        <v>151</v>
      </c>
      <c r="K771" s="5" t="s">
        <v>66</v>
      </c>
      <c r="L771" s="6">
        <v>0.64583333333333337</v>
      </c>
      <c r="M771" s="4" t="s">
        <v>30</v>
      </c>
      <c r="N771" s="4" t="s">
        <v>150</v>
      </c>
      <c r="O771" s="4" t="s">
        <v>152</v>
      </c>
      <c r="P771" s="5" t="s">
        <v>339</v>
      </c>
      <c r="Q771" s="7">
        <v>0.72569444444444442</v>
      </c>
      <c r="R771" s="4" t="s">
        <v>30</v>
      </c>
      <c r="S771" s="4" t="s">
        <v>160</v>
      </c>
      <c r="T771" s="4"/>
      <c r="U771" s="8"/>
      <c r="V771" s="8"/>
      <c r="W771">
        <v>462710789</v>
      </c>
      <c r="X771" t="s">
        <v>43</v>
      </c>
    </row>
    <row r="772" spans="1:24" ht="15.75" customHeight="1">
      <c r="A772" s="4" t="s">
        <v>21</v>
      </c>
      <c r="B772" s="4" t="s">
        <v>2318</v>
      </c>
      <c r="C772" s="4" t="s">
        <v>2316</v>
      </c>
      <c r="D772" s="4" t="s">
        <v>45</v>
      </c>
      <c r="E772" s="4" t="s">
        <v>2319</v>
      </c>
      <c r="F772" s="4" t="s">
        <v>881</v>
      </c>
      <c r="G772" s="5">
        <v>48</v>
      </c>
      <c r="H772" s="4" t="s">
        <v>2314</v>
      </c>
      <c r="I772" s="4" t="s">
        <v>150</v>
      </c>
      <c r="J772" s="4" t="s">
        <v>151</v>
      </c>
      <c r="K772" s="5" t="s">
        <v>66</v>
      </c>
      <c r="L772" s="6">
        <v>0.64583333333333337</v>
      </c>
      <c r="M772" s="4" t="s">
        <v>30</v>
      </c>
      <c r="N772" s="4" t="s">
        <v>150</v>
      </c>
      <c r="O772" s="4" t="s">
        <v>152</v>
      </c>
      <c r="P772" s="5" t="s">
        <v>339</v>
      </c>
      <c r="Q772" s="7">
        <v>0.72569444444444442</v>
      </c>
      <c r="R772" s="4" t="s">
        <v>30</v>
      </c>
      <c r="S772" s="4" t="s">
        <v>160</v>
      </c>
      <c r="T772" s="4"/>
      <c r="U772" s="8"/>
      <c r="V772" s="8"/>
      <c r="W772">
        <v>462710789</v>
      </c>
      <c r="X772" t="s">
        <v>43</v>
      </c>
    </row>
    <row r="773" spans="1:24" ht="15.75" customHeight="1">
      <c r="A773" s="4" t="s">
        <v>21</v>
      </c>
      <c r="B773" s="4" t="s">
        <v>2320</v>
      </c>
      <c r="C773" s="4" t="s">
        <v>2316</v>
      </c>
      <c r="D773" s="4" t="s">
        <v>45</v>
      </c>
      <c r="E773" s="4" t="s">
        <v>2321</v>
      </c>
      <c r="F773" s="4" t="s">
        <v>173</v>
      </c>
      <c r="G773" s="5">
        <v>9</v>
      </c>
      <c r="H773" s="4" t="s">
        <v>2314</v>
      </c>
      <c r="I773" s="4" t="s">
        <v>150</v>
      </c>
      <c r="J773" s="4" t="s">
        <v>151</v>
      </c>
      <c r="K773" s="5" t="s">
        <v>66</v>
      </c>
      <c r="L773" s="6">
        <v>0.64583333333333337</v>
      </c>
      <c r="M773" s="4" t="s">
        <v>30</v>
      </c>
      <c r="N773" s="4" t="s">
        <v>150</v>
      </c>
      <c r="O773" s="4" t="s">
        <v>152</v>
      </c>
      <c r="P773" s="5" t="s">
        <v>774</v>
      </c>
      <c r="Q773" s="7">
        <v>0.72569444444444442</v>
      </c>
      <c r="R773" s="4" t="s">
        <v>30</v>
      </c>
      <c r="S773" s="4" t="s">
        <v>160</v>
      </c>
      <c r="T773" s="4"/>
      <c r="U773" s="8"/>
      <c r="V773" s="8"/>
      <c r="W773">
        <v>462710789</v>
      </c>
      <c r="X773" t="s">
        <v>43</v>
      </c>
    </row>
    <row r="774" spans="1:24" ht="15.75" customHeight="1">
      <c r="A774" s="4" t="s">
        <v>21</v>
      </c>
      <c r="B774" s="4" t="s">
        <v>2322</v>
      </c>
      <c r="C774" s="4" t="s">
        <v>2322</v>
      </c>
      <c r="D774" s="4" t="s">
        <v>45</v>
      </c>
      <c r="E774" s="4" t="s">
        <v>2323</v>
      </c>
      <c r="F774" s="4" t="s">
        <v>2324</v>
      </c>
      <c r="G774" s="5">
        <v>28</v>
      </c>
      <c r="H774" s="4" t="s">
        <v>2314</v>
      </c>
      <c r="I774" s="4" t="s">
        <v>39</v>
      </c>
      <c r="J774" s="4" t="s">
        <v>174</v>
      </c>
      <c r="K774" s="5" t="s">
        <v>29</v>
      </c>
      <c r="L774" s="6">
        <v>0.63888888888888884</v>
      </c>
      <c r="M774" s="4" t="s">
        <v>41</v>
      </c>
      <c r="N774" s="4" t="s">
        <v>39</v>
      </c>
      <c r="O774" s="4" t="s">
        <v>414</v>
      </c>
      <c r="P774" s="5" t="s">
        <v>32</v>
      </c>
      <c r="Q774" s="7">
        <v>0.78472222222222221</v>
      </c>
      <c r="R774" s="4" t="s">
        <v>41</v>
      </c>
      <c r="S774" s="4" t="s">
        <v>160</v>
      </c>
      <c r="T774" s="4"/>
      <c r="U774" s="4"/>
      <c r="V774" s="4"/>
      <c r="W774">
        <v>462710790</v>
      </c>
      <c r="X774" t="s">
        <v>43</v>
      </c>
    </row>
    <row r="775" spans="1:24" ht="15.75" customHeight="1">
      <c r="A775" s="4" t="s">
        <v>21</v>
      </c>
      <c r="B775" s="4" t="s">
        <v>2325</v>
      </c>
      <c r="C775" s="4" t="s">
        <v>2322</v>
      </c>
      <c r="D775" s="4" t="s">
        <v>45</v>
      </c>
      <c r="E775" s="4" t="s">
        <v>2326</v>
      </c>
      <c r="F775" s="4" t="s">
        <v>2324</v>
      </c>
      <c r="G775" s="5">
        <v>30</v>
      </c>
      <c r="H775" s="4" t="s">
        <v>2314</v>
      </c>
      <c r="I775" s="4" t="s">
        <v>39</v>
      </c>
      <c r="J775" s="4" t="s">
        <v>174</v>
      </c>
      <c r="K775" s="5" t="s">
        <v>29</v>
      </c>
      <c r="L775" s="6">
        <v>0.63888888888888884</v>
      </c>
      <c r="M775" s="4" t="s">
        <v>41</v>
      </c>
      <c r="N775" s="4" t="s">
        <v>39</v>
      </c>
      <c r="O775" s="4" t="s">
        <v>414</v>
      </c>
      <c r="P775" s="5" t="s">
        <v>32</v>
      </c>
      <c r="Q775" s="7">
        <v>0.78472222222222221</v>
      </c>
      <c r="R775" s="4" t="s">
        <v>41</v>
      </c>
      <c r="S775" s="4" t="s">
        <v>160</v>
      </c>
      <c r="T775" s="4"/>
      <c r="U775" s="4"/>
      <c r="V775" s="4"/>
      <c r="W775">
        <v>462710790</v>
      </c>
      <c r="X775" t="s">
        <v>43</v>
      </c>
    </row>
    <row r="776" spans="1:24" ht="15.75" customHeight="1">
      <c r="A776" s="4" t="s">
        <v>21</v>
      </c>
      <c r="B776" s="4" t="s">
        <v>2327</v>
      </c>
      <c r="C776" s="4" t="s">
        <v>2327</v>
      </c>
      <c r="D776" s="4" t="s">
        <v>45</v>
      </c>
      <c r="E776" s="4" t="s">
        <v>2328</v>
      </c>
      <c r="F776" s="4" t="s">
        <v>2324</v>
      </c>
      <c r="G776" s="5">
        <v>61</v>
      </c>
      <c r="H776" s="4" t="s">
        <v>2314</v>
      </c>
      <c r="I776" s="4" t="s">
        <v>39</v>
      </c>
      <c r="J776" s="4" t="s">
        <v>174</v>
      </c>
      <c r="K776" s="5" t="s">
        <v>29</v>
      </c>
      <c r="L776" s="6">
        <v>0.63888888888888884</v>
      </c>
      <c r="M776" s="4" t="s">
        <v>41</v>
      </c>
      <c r="N776" s="4" t="s">
        <v>39</v>
      </c>
      <c r="O776" s="4" t="s">
        <v>414</v>
      </c>
      <c r="P776" s="5" t="s">
        <v>32</v>
      </c>
      <c r="Q776" s="7">
        <v>0.78472222222222221</v>
      </c>
      <c r="R776" s="4" t="s">
        <v>41</v>
      </c>
      <c r="S776" s="4" t="s">
        <v>160</v>
      </c>
      <c r="T776" s="4"/>
      <c r="U776" s="8"/>
      <c r="V776" s="8"/>
      <c r="W776">
        <v>462710791</v>
      </c>
      <c r="X776" t="s">
        <v>43</v>
      </c>
    </row>
    <row r="777" spans="1:24" ht="15.75" customHeight="1">
      <c r="A777" s="4" t="s">
        <v>21</v>
      </c>
      <c r="B777" s="4" t="s">
        <v>2329</v>
      </c>
      <c r="C777" s="4" t="s">
        <v>2327</v>
      </c>
      <c r="D777" s="4" t="s">
        <v>23</v>
      </c>
      <c r="E777" s="4" t="s">
        <v>2330</v>
      </c>
      <c r="F777" s="4" t="s">
        <v>2324</v>
      </c>
      <c r="G777" s="5">
        <v>63</v>
      </c>
      <c r="H777" s="4" t="s">
        <v>2314</v>
      </c>
      <c r="I777" s="4" t="s">
        <v>39</v>
      </c>
      <c r="J777" s="4" t="s">
        <v>174</v>
      </c>
      <c r="K777" s="5" t="s">
        <v>29</v>
      </c>
      <c r="L777" s="6">
        <v>0.63888888888888884</v>
      </c>
      <c r="M777" s="4" t="s">
        <v>41</v>
      </c>
      <c r="N777" s="4" t="s">
        <v>39</v>
      </c>
      <c r="O777" s="4" t="s">
        <v>414</v>
      </c>
      <c r="P777" s="5" t="s">
        <v>32</v>
      </c>
      <c r="Q777" s="7">
        <v>0.78472222222222221</v>
      </c>
      <c r="R777" s="4" t="s">
        <v>41</v>
      </c>
      <c r="S777" s="4" t="s">
        <v>160</v>
      </c>
      <c r="T777" s="4"/>
      <c r="U777" s="8"/>
      <c r="V777" s="8"/>
      <c r="W777">
        <v>462710791</v>
      </c>
      <c r="X777" t="s">
        <v>43</v>
      </c>
    </row>
    <row r="778" spans="1:24" ht="15.75" customHeight="1">
      <c r="A778" s="4" t="s">
        <v>21</v>
      </c>
      <c r="B778" s="4" t="s">
        <v>2331</v>
      </c>
      <c r="C778" s="4" t="s">
        <v>2331</v>
      </c>
      <c r="D778" s="4" t="s">
        <v>23</v>
      </c>
      <c r="E778" s="4" t="s">
        <v>2332</v>
      </c>
      <c r="F778" s="4" t="s">
        <v>2333</v>
      </c>
      <c r="G778" s="5">
        <v>38</v>
      </c>
      <c r="H778" s="4" t="s">
        <v>2314</v>
      </c>
      <c r="I778" s="4" t="s">
        <v>39</v>
      </c>
      <c r="J778" s="4" t="s">
        <v>1135</v>
      </c>
      <c r="K778" s="5" t="s">
        <v>29</v>
      </c>
      <c r="L778" s="6">
        <v>0.68402777777777779</v>
      </c>
      <c r="M778" s="4" t="s">
        <v>41</v>
      </c>
      <c r="N778" s="4" t="s">
        <v>39</v>
      </c>
      <c r="O778" s="4" t="s">
        <v>2334</v>
      </c>
      <c r="P778" s="5" t="s">
        <v>32</v>
      </c>
      <c r="Q778" s="7">
        <v>0.42708333333333331</v>
      </c>
      <c r="R778" s="4" t="s">
        <v>41</v>
      </c>
      <c r="S778" s="4" t="s">
        <v>160</v>
      </c>
      <c r="T778" s="4"/>
      <c r="U778" s="8"/>
      <c r="V778" s="8"/>
      <c r="W778">
        <v>462710792</v>
      </c>
      <c r="X778" t="s">
        <v>43</v>
      </c>
    </row>
    <row r="779" spans="1:24" ht="15.75" customHeight="1">
      <c r="A779" s="4" t="s">
        <v>21</v>
      </c>
      <c r="B779" s="4" t="s">
        <v>2335</v>
      </c>
      <c r="C779" s="4" t="s">
        <v>2331</v>
      </c>
      <c r="D779" s="4" t="s">
        <v>45</v>
      </c>
      <c r="E779" s="4" t="s">
        <v>2336</v>
      </c>
      <c r="F779" s="4" t="s">
        <v>2337</v>
      </c>
      <c r="G779" s="5">
        <v>36</v>
      </c>
      <c r="H779" s="4" t="s">
        <v>2314</v>
      </c>
      <c r="I779" s="4" t="s">
        <v>39</v>
      </c>
      <c r="J779" s="4" t="s">
        <v>1135</v>
      </c>
      <c r="K779" s="5" t="s">
        <v>29</v>
      </c>
      <c r="L779" s="6">
        <v>0.68402777777777779</v>
      </c>
      <c r="M779" s="4" t="s">
        <v>41</v>
      </c>
      <c r="N779" s="4" t="s">
        <v>39</v>
      </c>
      <c r="O779" s="4" t="s">
        <v>2334</v>
      </c>
      <c r="P779" s="5" t="s">
        <v>32</v>
      </c>
      <c r="Q779" s="7">
        <v>0.42708333333333331</v>
      </c>
      <c r="R779" s="4" t="s">
        <v>41</v>
      </c>
      <c r="S779" s="4" t="s">
        <v>160</v>
      </c>
      <c r="T779" s="4"/>
      <c r="U779" s="8"/>
      <c r="V779" s="8"/>
      <c r="W779">
        <v>462710792</v>
      </c>
      <c r="X779" t="s">
        <v>43</v>
      </c>
    </row>
    <row r="780" spans="1:24" ht="15.75" customHeight="1">
      <c r="A780" s="4" t="s">
        <v>21</v>
      </c>
      <c r="B780" s="4" t="s">
        <v>2338</v>
      </c>
      <c r="C780" s="4" t="s">
        <v>2331</v>
      </c>
      <c r="D780" s="4" t="s">
        <v>23</v>
      </c>
      <c r="E780" s="4" t="s">
        <v>2339</v>
      </c>
      <c r="F780" s="4" t="s">
        <v>2333</v>
      </c>
      <c r="G780" s="5">
        <v>12</v>
      </c>
      <c r="H780" s="4" t="s">
        <v>2314</v>
      </c>
      <c r="I780" s="4" t="s">
        <v>39</v>
      </c>
      <c r="J780" s="4" t="s">
        <v>1135</v>
      </c>
      <c r="K780" s="5" t="s">
        <v>29</v>
      </c>
      <c r="L780" s="6">
        <v>0.68402777777777779</v>
      </c>
      <c r="M780" s="4" t="s">
        <v>41</v>
      </c>
      <c r="N780" s="4" t="s">
        <v>39</v>
      </c>
      <c r="O780" s="4" t="s">
        <v>2334</v>
      </c>
      <c r="P780" s="5" t="s">
        <v>32</v>
      </c>
      <c r="Q780" s="7">
        <v>0.42708333333333331</v>
      </c>
      <c r="R780" s="4" t="s">
        <v>41</v>
      </c>
      <c r="S780" s="4" t="s">
        <v>160</v>
      </c>
      <c r="T780" s="4"/>
      <c r="U780" s="8"/>
      <c r="V780" s="8"/>
      <c r="W780">
        <v>462710793</v>
      </c>
      <c r="X780" t="s">
        <v>35</v>
      </c>
    </row>
    <row r="781" spans="1:24" ht="15.75" customHeight="1">
      <c r="A781" s="4" t="s">
        <v>21</v>
      </c>
      <c r="B781" s="4" t="s">
        <v>2340</v>
      </c>
      <c r="C781" s="4" t="s">
        <v>2331</v>
      </c>
      <c r="D781" s="4" t="s">
        <v>23</v>
      </c>
      <c r="E781" s="4" t="s">
        <v>2341</v>
      </c>
      <c r="F781" s="4" t="s">
        <v>2333</v>
      </c>
      <c r="G781" s="5">
        <v>7</v>
      </c>
      <c r="H781" s="4" t="s">
        <v>2314</v>
      </c>
      <c r="I781" s="4" t="s">
        <v>39</v>
      </c>
      <c r="J781" s="4" t="s">
        <v>1135</v>
      </c>
      <c r="K781" s="5" t="s">
        <v>29</v>
      </c>
      <c r="L781" s="6">
        <v>0.68402777777777779</v>
      </c>
      <c r="M781" s="4" t="s">
        <v>41</v>
      </c>
      <c r="N781" s="4" t="s">
        <v>39</v>
      </c>
      <c r="O781" s="4" t="s">
        <v>2334</v>
      </c>
      <c r="P781" s="5" t="s">
        <v>32</v>
      </c>
      <c r="Q781" s="7">
        <v>0.42708333333333331</v>
      </c>
      <c r="R781" s="4" t="s">
        <v>41</v>
      </c>
      <c r="S781" s="4" t="s">
        <v>160</v>
      </c>
      <c r="T781" s="4"/>
      <c r="U781" s="8"/>
      <c r="V781" s="8"/>
      <c r="W781">
        <v>462710793</v>
      </c>
      <c r="X781" t="s">
        <v>35</v>
      </c>
    </row>
    <row r="782" spans="1:24" ht="15.75" customHeight="1">
      <c r="A782" s="4" t="s">
        <v>21</v>
      </c>
      <c r="B782" s="4" t="s">
        <v>2342</v>
      </c>
      <c r="C782" s="4" t="s">
        <v>2342</v>
      </c>
      <c r="D782" s="4" t="s">
        <v>23</v>
      </c>
      <c r="E782" s="4" t="s">
        <v>2343</v>
      </c>
      <c r="F782" s="4" t="s">
        <v>2344</v>
      </c>
      <c r="G782" s="5">
        <v>31</v>
      </c>
      <c r="H782" s="4" t="s">
        <v>2314</v>
      </c>
      <c r="I782" s="4" t="s">
        <v>2345</v>
      </c>
      <c r="J782" s="4" t="s">
        <v>2346</v>
      </c>
      <c r="K782" s="5" t="s">
        <v>29</v>
      </c>
      <c r="L782" s="6">
        <v>0.3611111111111111</v>
      </c>
      <c r="M782" s="4" t="s">
        <v>30</v>
      </c>
      <c r="N782" s="4" t="s">
        <v>257</v>
      </c>
      <c r="O782" s="4" t="s">
        <v>322</v>
      </c>
      <c r="P782" s="5" t="s">
        <v>32</v>
      </c>
      <c r="Q782" s="7">
        <v>0.53125</v>
      </c>
      <c r="R782" s="4" t="s">
        <v>30</v>
      </c>
      <c r="S782" s="4" t="s">
        <v>160</v>
      </c>
      <c r="T782" s="4"/>
      <c r="U782" s="8"/>
      <c r="V782" s="8"/>
      <c r="W782">
        <v>462710794</v>
      </c>
      <c r="X782" t="s">
        <v>43</v>
      </c>
    </row>
    <row r="783" spans="1:24" ht="15.75" customHeight="1">
      <c r="A783" s="4" t="s">
        <v>21</v>
      </c>
      <c r="B783" s="4" t="s">
        <v>2347</v>
      </c>
      <c r="C783" s="4" t="s">
        <v>2342</v>
      </c>
      <c r="D783" s="4" t="s">
        <v>45</v>
      </c>
      <c r="E783" s="4" t="s">
        <v>2348</v>
      </c>
      <c r="F783" s="4" t="s">
        <v>2349</v>
      </c>
      <c r="G783" s="5">
        <v>33</v>
      </c>
      <c r="H783" s="4" t="s">
        <v>2314</v>
      </c>
      <c r="I783" s="4" t="s">
        <v>2345</v>
      </c>
      <c r="J783" s="4" t="s">
        <v>2346</v>
      </c>
      <c r="K783" s="5" t="s">
        <v>29</v>
      </c>
      <c r="L783" s="6">
        <v>0.3611111111111111</v>
      </c>
      <c r="M783" s="4" t="s">
        <v>30</v>
      </c>
      <c r="N783" s="4" t="s">
        <v>257</v>
      </c>
      <c r="O783" s="4" t="s">
        <v>322</v>
      </c>
      <c r="P783" s="5" t="s">
        <v>32</v>
      </c>
      <c r="Q783" s="7">
        <v>0.53125</v>
      </c>
      <c r="R783" s="4" t="s">
        <v>30</v>
      </c>
      <c r="S783" s="4" t="s">
        <v>160</v>
      </c>
      <c r="T783" s="4"/>
      <c r="U783" s="8"/>
      <c r="V783" s="8"/>
      <c r="W783">
        <v>462710794</v>
      </c>
      <c r="X783" t="s">
        <v>43</v>
      </c>
    </row>
    <row r="784" spans="1:24" ht="15.75" customHeight="1">
      <c r="A784" s="4" t="s">
        <v>21</v>
      </c>
      <c r="B784" s="4" t="s">
        <v>2350</v>
      </c>
      <c r="C784" s="4" t="s">
        <v>2350</v>
      </c>
      <c r="D784" s="4" t="s">
        <v>45</v>
      </c>
      <c r="E784" s="4" t="s">
        <v>2351</v>
      </c>
      <c r="F784" s="4" t="s">
        <v>2352</v>
      </c>
      <c r="G784" s="5">
        <v>46</v>
      </c>
      <c r="H784" s="4" t="s">
        <v>2314</v>
      </c>
      <c r="I784" s="4" t="s">
        <v>257</v>
      </c>
      <c r="J784" s="4" t="s">
        <v>665</v>
      </c>
      <c r="K784" s="5" t="s">
        <v>29</v>
      </c>
      <c r="L784" s="6">
        <v>0.85416666666666663</v>
      </c>
      <c r="M784" s="4" t="s">
        <v>30</v>
      </c>
      <c r="N784" s="4" t="s">
        <v>189</v>
      </c>
      <c r="O784" s="4" t="s">
        <v>191</v>
      </c>
      <c r="P784" s="5" t="s">
        <v>32</v>
      </c>
      <c r="Q784" s="7">
        <v>0.87152777777777779</v>
      </c>
      <c r="R784" s="4" t="s">
        <v>30</v>
      </c>
      <c r="S784" s="4" t="s">
        <v>160</v>
      </c>
      <c r="T784" s="4"/>
      <c r="U784" s="8"/>
      <c r="V784" s="8"/>
      <c r="W784">
        <v>462710795</v>
      </c>
      <c r="X784" t="s">
        <v>43</v>
      </c>
    </row>
    <row r="785" spans="1:24" ht="15.75" customHeight="1">
      <c r="A785" s="4" t="s">
        <v>21</v>
      </c>
      <c r="B785" s="4" t="s">
        <v>2353</v>
      </c>
      <c r="C785" s="4" t="s">
        <v>2350</v>
      </c>
      <c r="D785" s="4" t="s">
        <v>45</v>
      </c>
      <c r="E785" s="4" t="s">
        <v>2354</v>
      </c>
      <c r="F785" s="4" t="s">
        <v>2355</v>
      </c>
      <c r="G785" s="5">
        <v>17</v>
      </c>
      <c r="H785" s="4" t="s">
        <v>2314</v>
      </c>
      <c r="I785" s="4" t="s">
        <v>257</v>
      </c>
      <c r="J785" s="4" t="s">
        <v>665</v>
      </c>
      <c r="K785" s="5" t="s">
        <v>29</v>
      </c>
      <c r="L785" s="6">
        <v>0.85416666666666663</v>
      </c>
      <c r="M785" s="4" t="s">
        <v>30</v>
      </c>
      <c r="N785" s="4" t="s">
        <v>189</v>
      </c>
      <c r="O785" s="4" t="s">
        <v>191</v>
      </c>
      <c r="P785" s="5" t="s">
        <v>32</v>
      </c>
      <c r="Q785" s="7">
        <v>0.87152777777777779</v>
      </c>
      <c r="R785" s="4" t="s">
        <v>30</v>
      </c>
      <c r="S785" s="4" t="s">
        <v>160</v>
      </c>
      <c r="T785" s="4"/>
      <c r="U785" s="8"/>
      <c r="V785" s="8"/>
      <c r="W785">
        <v>462710795</v>
      </c>
      <c r="X785" t="s">
        <v>43</v>
      </c>
    </row>
    <row r="786" spans="1:24" ht="15.75" customHeight="1">
      <c r="A786" s="4" t="s">
        <v>21</v>
      </c>
      <c r="B786" s="4" t="s">
        <v>2356</v>
      </c>
      <c r="C786" s="4" t="s">
        <v>2356</v>
      </c>
      <c r="D786" s="4" t="s">
        <v>23</v>
      </c>
      <c r="E786" s="4" t="s">
        <v>2357</v>
      </c>
      <c r="F786" s="4" t="s">
        <v>2358</v>
      </c>
      <c r="G786" s="5">
        <v>55</v>
      </c>
      <c r="H786" s="4" t="s">
        <v>2314</v>
      </c>
      <c r="I786" s="4"/>
      <c r="J786" s="4"/>
      <c r="K786" s="9"/>
      <c r="L786" s="10"/>
      <c r="M786" s="4"/>
      <c r="N786" s="4"/>
      <c r="O786" s="4"/>
      <c r="P786" s="9"/>
      <c r="Q786" s="11"/>
      <c r="R786" s="4"/>
      <c r="S786" s="4" t="s">
        <v>160</v>
      </c>
      <c r="T786" s="4"/>
      <c r="U786" s="4"/>
      <c r="V786" s="4"/>
      <c r="W786">
        <v>462710796</v>
      </c>
      <c r="X786" t="s">
        <v>61</v>
      </c>
    </row>
    <row r="787" spans="1:24" ht="15.75" customHeight="1">
      <c r="A787" s="4" t="s">
        <v>21</v>
      </c>
      <c r="B787" s="4" t="s">
        <v>2359</v>
      </c>
      <c r="C787" s="4" t="s">
        <v>2356</v>
      </c>
      <c r="D787" s="4" t="s">
        <v>45</v>
      </c>
      <c r="E787" s="4" t="s">
        <v>2360</v>
      </c>
      <c r="F787" s="4" t="s">
        <v>2358</v>
      </c>
      <c r="G787" s="5">
        <v>54</v>
      </c>
      <c r="H787" s="4" t="s">
        <v>2314</v>
      </c>
      <c r="I787" s="4"/>
      <c r="J787" s="4"/>
      <c r="K787" s="9"/>
      <c r="L787" s="10"/>
      <c r="M787" s="4"/>
      <c r="N787" s="4"/>
      <c r="O787" s="4"/>
      <c r="P787" s="9"/>
      <c r="Q787" s="11"/>
      <c r="R787" s="4"/>
      <c r="S787" s="4" t="s">
        <v>160</v>
      </c>
      <c r="T787" s="4"/>
      <c r="U787" s="4"/>
      <c r="V787" s="4"/>
      <c r="W787">
        <v>462710796</v>
      </c>
      <c r="X787" t="s">
        <v>61</v>
      </c>
    </row>
    <row r="788" spans="1:24" ht="15.75" customHeight="1">
      <c r="A788" s="4" t="s">
        <v>21</v>
      </c>
      <c r="B788" s="4" t="s">
        <v>2361</v>
      </c>
      <c r="C788" s="4" t="s">
        <v>2361</v>
      </c>
      <c r="D788" s="4" t="s">
        <v>23</v>
      </c>
      <c r="E788" s="4" t="s">
        <v>2362</v>
      </c>
      <c r="F788" s="4" t="s">
        <v>2363</v>
      </c>
      <c r="G788" s="5">
        <v>63</v>
      </c>
      <c r="H788" s="4" t="s">
        <v>2314</v>
      </c>
      <c r="I788" s="4" t="s">
        <v>150</v>
      </c>
      <c r="J788" s="4" t="s">
        <v>151</v>
      </c>
      <c r="K788" s="5" t="s">
        <v>29</v>
      </c>
      <c r="L788" s="6">
        <v>0.64583333333333337</v>
      </c>
      <c r="M788" s="4" t="s">
        <v>30</v>
      </c>
      <c r="N788" s="4" t="s">
        <v>150</v>
      </c>
      <c r="O788" s="4" t="s">
        <v>152</v>
      </c>
      <c r="P788" s="5" t="s">
        <v>32</v>
      </c>
      <c r="Q788" s="7">
        <v>0.72569444444444442</v>
      </c>
      <c r="R788" s="4" t="s">
        <v>30</v>
      </c>
      <c r="S788" s="4" t="s">
        <v>160</v>
      </c>
      <c r="T788" s="4"/>
      <c r="U788" s="8"/>
      <c r="V788" s="8"/>
      <c r="W788">
        <v>462710797</v>
      </c>
      <c r="X788" t="s">
        <v>35</v>
      </c>
    </row>
    <row r="789" spans="1:24" ht="15.75" customHeight="1">
      <c r="A789" s="4" t="s">
        <v>21</v>
      </c>
      <c r="B789" s="4" t="s">
        <v>2364</v>
      </c>
      <c r="C789" s="4" t="s">
        <v>2364</v>
      </c>
      <c r="D789" s="4" t="s">
        <v>23</v>
      </c>
      <c r="E789" s="4" t="s">
        <v>930</v>
      </c>
      <c r="F789" s="4" t="s">
        <v>448</v>
      </c>
      <c r="G789" s="5">
        <v>45</v>
      </c>
      <c r="H789" s="4" t="s">
        <v>2314</v>
      </c>
      <c r="I789" s="4" t="s">
        <v>367</v>
      </c>
      <c r="J789" s="4" t="s">
        <v>2365</v>
      </c>
      <c r="K789" s="5" t="s">
        <v>29</v>
      </c>
      <c r="L789" s="6">
        <v>0.3298611111111111</v>
      </c>
      <c r="M789" s="4" t="s">
        <v>30</v>
      </c>
      <c r="N789" s="4"/>
      <c r="O789" s="4"/>
      <c r="P789" s="9"/>
      <c r="Q789" s="11"/>
      <c r="R789" s="4"/>
      <c r="S789" s="4" t="s">
        <v>160</v>
      </c>
      <c r="T789" s="4"/>
      <c r="U789" s="4"/>
      <c r="V789" s="4"/>
      <c r="W789">
        <v>462710798</v>
      </c>
      <c r="X789" t="s">
        <v>61</v>
      </c>
    </row>
    <row r="790" spans="1:24" ht="15.75" customHeight="1">
      <c r="A790" s="4" t="s">
        <v>21</v>
      </c>
      <c r="B790" s="4" t="s">
        <v>2366</v>
      </c>
      <c r="C790" s="4" t="s">
        <v>2364</v>
      </c>
      <c r="D790" s="4" t="s">
        <v>45</v>
      </c>
      <c r="E790" s="4" t="s">
        <v>2367</v>
      </c>
      <c r="F790" s="4" t="s">
        <v>173</v>
      </c>
      <c r="G790" s="5">
        <v>43</v>
      </c>
      <c r="H790" s="4" t="s">
        <v>2314</v>
      </c>
      <c r="I790" s="4" t="s">
        <v>367</v>
      </c>
      <c r="J790" s="4" t="s">
        <v>2365</v>
      </c>
      <c r="K790" s="5" t="s">
        <v>29</v>
      </c>
      <c r="L790" s="6">
        <v>0.3298611111111111</v>
      </c>
      <c r="M790" s="4" t="s">
        <v>30</v>
      </c>
      <c r="N790" s="4"/>
      <c r="O790" s="4"/>
      <c r="P790" s="9"/>
      <c r="Q790" s="11"/>
      <c r="R790" s="4"/>
      <c r="S790" s="4" t="s">
        <v>160</v>
      </c>
      <c r="T790" s="4"/>
      <c r="U790" s="4"/>
      <c r="V790" s="4"/>
      <c r="W790">
        <v>462710798</v>
      </c>
      <c r="X790" t="s">
        <v>61</v>
      </c>
    </row>
    <row r="791" spans="1:24" ht="15.75" customHeight="1">
      <c r="A791" s="4" t="s">
        <v>21</v>
      </c>
      <c r="B791" s="4" t="s">
        <v>2368</v>
      </c>
      <c r="C791" s="4" t="s">
        <v>2368</v>
      </c>
      <c r="D791" s="4" t="s">
        <v>23</v>
      </c>
      <c r="E791" s="4" t="s">
        <v>2369</v>
      </c>
      <c r="F791" s="4" t="s">
        <v>687</v>
      </c>
      <c r="G791" s="5">
        <v>39</v>
      </c>
      <c r="H791" s="4" t="s">
        <v>2314</v>
      </c>
      <c r="I791" s="4" t="s">
        <v>150</v>
      </c>
      <c r="J791" s="4" t="s">
        <v>151</v>
      </c>
      <c r="K791" s="5" t="s">
        <v>66</v>
      </c>
      <c r="L791" s="6">
        <v>0.64583333333333337</v>
      </c>
      <c r="M791" s="4" t="s">
        <v>30</v>
      </c>
      <c r="N791" s="4" t="s">
        <v>704</v>
      </c>
      <c r="O791" s="4" t="s">
        <v>705</v>
      </c>
      <c r="P791" s="5" t="s">
        <v>32</v>
      </c>
      <c r="Q791" s="7">
        <v>0.53819444444444442</v>
      </c>
      <c r="R791" s="4" t="s">
        <v>30</v>
      </c>
      <c r="S791" s="4" t="s">
        <v>160</v>
      </c>
      <c r="T791" s="4"/>
      <c r="U791" s="8"/>
      <c r="V791" s="8"/>
      <c r="W791">
        <v>462710799</v>
      </c>
      <c r="X791" t="s">
        <v>43</v>
      </c>
    </row>
    <row r="792" spans="1:24" ht="15.75" customHeight="1">
      <c r="A792" s="4" t="s">
        <v>21</v>
      </c>
      <c r="B792" s="4" t="s">
        <v>2370</v>
      </c>
      <c r="C792" s="4" t="s">
        <v>2368</v>
      </c>
      <c r="D792" s="4" t="s">
        <v>23</v>
      </c>
      <c r="E792" s="4" t="s">
        <v>2371</v>
      </c>
      <c r="F792" s="4" t="s">
        <v>687</v>
      </c>
      <c r="G792" s="5">
        <v>33</v>
      </c>
      <c r="H792" s="4" t="s">
        <v>2314</v>
      </c>
      <c r="I792" s="4" t="s">
        <v>150</v>
      </c>
      <c r="J792" s="4" t="s">
        <v>151</v>
      </c>
      <c r="K792" s="5" t="s">
        <v>66</v>
      </c>
      <c r="L792" s="6">
        <v>0.64583333333333337</v>
      </c>
      <c r="M792" s="4" t="s">
        <v>30</v>
      </c>
      <c r="N792" s="4" t="s">
        <v>704</v>
      </c>
      <c r="O792" s="4" t="s">
        <v>705</v>
      </c>
      <c r="P792" s="5" t="s">
        <v>32</v>
      </c>
      <c r="Q792" s="7">
        <v>0.53819444444444442</v>
      </c>
      <c r="R792" s="4" t="s">
        <v>30</v>
      </c>
      <c r="S792" s="4" t="s">
        <v>160</v>
      </c>
      <c r="T792" s="4"/>
      <c r="U792" s="8"/>
      <c r="V792" s="8"/>
      <c r="W792">
        <v>462710799</v>
      </c>
      <c r="X792" t="s">
        <v>43</v>
      </c>
    </row>
    <row r="793" spans="1:24" ht="15.75" customHeight="1">
      <c r="A793" s="4" t="s">
        <v>21</v>
      </c>
      <c r="B793" s="4" t="s">
        <v>2372</v>
      </c>
      <c r="C793" s="4" t="s">
        <v>2372</v>
      </c>
      <c r="D793" s="4" t="s">
        <v>45</v>
      </c>
      <c r="E793" s="4" t="s">
        <v>2373</v>
      </c>
      <c r="F793" s="4" t="s">
        <v>617</v>
      </c>
      <c r="G793" s="5">
        <v>42</v>
      </c>
      <c r="H793" s="4" t="s">
        <v>2314</v>
      </c>
      <c r="I793" s="4" t="s">
        <v>150</v>
      </c>
      <c r="J793" s="4" t="s">
        <v>151</v>
      </c>
      <c r="K793" s="5" t="s">
        <v>66</v>
      </c>
      <c r="L793" s="6">
        <v>0.64583333333333337</v>
      </c>
      <c r="M793" s="4" t="s">
        <v>30</v>
      </c>
      <c r="N793" s="4" t="s">
        <v>150</v>
      </c>
      <c r="O793" s="4" t="s">
        <v>152</v>
      </c>
      <c r="P793" s="5" t="s">
        <v>774</v>
      </c>
      <c r="Q793" s="7">
        <v>0.72569444444444442</v>
      </c>
      <c r="R793" s="4" t="s">
        <v>30</v>
      </c>
      <c r="S793" s="4" t="s">
        <v>160</v>
      </c>
      <c r="T793" s="4"/>
      <c r="U793" s="8"/>
      <c r="V793" s="8"/>
      <c r="W793">
        <v>462710800</v>
      </c>
      <c r="X793" t="s">
        <v>43</v>
      </c>
    </row>
    <row r="794" spans="1:24" ht="15.75" customHeight="1">
      <c r="A794" s="4" t="s">
        <v>21</v>
      </c>
      <c r="B794" s="4" t="s">
        <v>2374</v>
      </c>
      <c r="C794" s="4" t="s">
        <v>2372</v>
      </c>
      <c r="D794" s="4" t="s">
        <v>23</v>
      </c>
      <c r="E794" s="4" t="s">
        <v>2375</v>
      </c>
      <c r="F794" s="4" t="s">
        <v>173</v>
      </c>
      <c r="G794" s="5">
        <v>49</v>
      </c>
      <c r="H794" s="4" t="s">
        <v>2314</v>
      </c>
      <c r="I794" s="4" t="s">
        <v>150</v>
      </c>
      <c r="J794" s="4" t="s">
        <v>151</v>
      </c>
      <c r="K794" s="5" t="s">
        <v>66</v>
      </c>
      <c r="L794" s="6">
        <v>0.64583333333333337</v>
      </c>
      <c r="M794" s="4" t="s">
        <v>30</v>
      </c>
      <c r="N794" s="4" t="s">
        <v>150</v>
      </c>
      <c r="O794" s="4" t="s">
        <v>152</v>
      </c>
      <c r="P794" s="5" t="s">
        <v>774</v>
      </c>
      <c r="Q794" s="7">
        <v>0.72569444444444442</v>
      </c>
      <c r="R794" s="4" t="s">
        <v>30</v>
      </c>
      <c r="S794" s="4" t="s">
        <v>160</v>
      </c>
      <c r="T794" s="4"/>
      <c r="U794" s="8"/>
      <c r="V794" s="8"/>
      <c r="W794">
        <v>462710800</v>
      </c>
      <c r="X794" t="s">
        <v>43</v>
      </c>
    </row>
    <row r="795" spans="1:24" ht="15.75" customHeight="1">
      <c r="A795" s="4" t="s">
        <v>21</v>
      </c>
      <c r="B795" s="4" t="s">
        <v>2376</v>
      </c>
      <c r="C795" s="4" t="s">
        <v>2372</v>
      </c>
      <c r="D795" s="4" t="s">
        <v>23</v>
      </c>
      <c r="E795" s="4" t="s">
        <v>2377</v>
      </c>
      <c r="F795" s="4" t="s">
        <v>173</v>
      </c>
      <c r="G795" s="5">
        <v>4</v>
      </c>
      <c r="H795" s="4" t="s">
        <v>2314</v>
      </c>
      <c r="I795" s="4" t="s">
        <v>150</v>
      </c>
      <c r="J795" s="4" t="s">
        <v>151</v>
      </c>
      <c r="K795" s="5" t="s">
        <v>66</v>
      </c>
      <c r="L795" s="6">
        <v>0.64583333333333337</v>
      </c>
      <c r="M795" s="4" t="s">
        <v>30</v>
      </c>
      <c r="N795" s="4" t="s">
        <v>150</v>
      </c>
      <c r="O795" s="4" t="s">
        <v>152</v>
      </c>
      <c r="P795" s="5" t="s">
        <v>774</v>
      </c>
      <c r="Q795" s="7">
        <v>0.72569444444444442</v>
      </c>
      <c r="R795" s="4" t="s">
        <v>30</v>
      </c>
      <c r="S795" s="4" t="s">
        <v>160</v>
      </c>
      <c r="T795" s="4"/>
      <c r="U795" s="8"/>
      <c r="V795" s="8"/>
      <c r="W795">
        <v>462710800</v>
      </c>
      <c r="X795" t="s">
        <v>43</v>
      </c>
    </row>
    <row r="796" spans="1:24" ht="15.75" customHeight="1">
      <c r="A796" s="4" t="s">
        <v>21</v>
      </c>
      <c r="B796" s="4" t="s">
        <v>2378</v>
      </c>
      <c r="C796" s="4" t="s">
        <v>2378</v>
      </c>
      <c r="D796" s="4" t="s">
        <v>23</v>
      </c>
      <c r="E796" s="4" t="s">
        <v>962</v>
      </c>
      <c r="F796" s="4" t="s">
        <v>887</v>
      </c>
      <c r="G796" s="5">
        <v>35</v>
      </c>
      <c r="H796" s="4" t="s">
        <v>2314</v>
      </c>
      <c r="I796" s="4" t="s">
        <v>150</v>
      </c>
      <c r="J796" s="4" t="s">
        <v>151</v>
      </c>
      <c r="K796" s="5" t="s">
        <v>29</v>
      </c>
      <c r="L796" s="6">
        <v>0.64583333333333337</v>
      </c>
      <c r="M796" s="4" t="s">
        <v>30</v>
      </c>
      <c r="N796" s="4" t="s">
        <v>150</v>
      </c>
      <c r="O796" s="4" t="s">
        <v>152</v>
      </c>
      <c r="P796" s="5" t="s">
        <v>32</v>
      </c>
      <c r="Q796" s="7">
        <v>0.72569444444444442</v>
      </c>
      <c r="R796" s="4" t="s">
        <v>30</v>
      </c>
      <c r="S796" s="4" t="s">
        <v>160</v>
      </c>
      <c r="T796" s="4" t="s">
        <v>2379</v>
      </c>
      <c r="U796" s="8"/>
      <c r="V796" s="8"/>
      <c r="W796">
        <v>462710801</v>
      </c>
      <c r="X796" t="s">
        <v>43</v>
      </c>
    </row>
    <row r="797" spans="1:24" ht="15.75" customHeight="1">
      <c r="A797" s="4" t="s">
        <v>21</v>
      </c>
      <c r="B797" s="4" t="s">
        <v>2380</v>
      </c>
      <c r="C797" s="4" t="s">
        <v>2378</v>
      </c>
      <c r="D797" s="4" t="s">
        <v>45</v>
      </c>
      <c r="E797" s="4" t="s">
        <v>2381</v>
      </c>
      <c r="F797" s="4" t="s">
        <v>731</v>
      </c>
      <c r="G797" s="5">
        <v>28</v>
      </c>
      <c r="H797" s="4" t="s">
        <v>2314</v>
      </c>
      <c r="I797" s="4" t="s">
        <v>150</v>
      </c>
      <c r="J797" s="4" t="s">
        <v>151</v>
      </c>
      <c r="K797" s="5" t="s">
        <v>29</v>
      </c>
      <c r="L797" s="6">
        <v>0.64583333333333337</v>
      </c>
      <c r="M797" s="4" t="s">
        <v>30</v>
      </c>
      <c r="N797" s="4" t="s">
        <v>150</v>
      </c>
      <c r="O797" s="4" t="s">
        <v>152</v>
      </c>
      <c r="P797" s="5" t="s">
        <v>32</v>
      </c>
      <c r="Q797" s="7">
        <v>0.72569444444444442</v>
      </c>
      <c r="R797" s="4" t="s">
        <v>30</v>
      </c>
      <c r="S797" s="4" t="s">
        <v>160</v>
      </c>
      <c r="T797" s="4"/>
      <c r="U797" s="8"/>
      <c r="V797" s="8"/>
      <c r="W797">
        <v>462710801</v>
      </c>
      <c r="X797" t="s">
        <v>43</v>
      </c>
    </row>
    <row r="798" spans="1:24" ht="15.75" customHeight="1">
      <c r="A798" s="4" t="s">
        <v>21</v>
      </c>
      <c r="B798" s="4" t="s">
        <v>2382</v>
      </c>
      <c r="C798" s="4" t="s">
        <v>2378</v>
      </c>
      <c r="D798" s="4" t="s">
        <v>23</v>
      </c>
      <c r="E798" s="4" t="s">
        <v>2383</v>
      </c>
      <c r="F798" s="4" t="s">
        <v>887</v>
      </c>
      <c r="G798" s="5">
        <v>5</v>
      </c>
      <c r="H798" s="4" t="s">
        <v>2314</v>
      </c>
      <c r="I798" s="4" t="s">
        <v>150</v>
      </c>
      <c r="J798" s="4" t="s">
        <v>151</v>
      </c>
      <c r="K798" s="5" t="s">
        <v>29</v>
      </c>
      <c r="L798" s="6">
        <v>0.64583333333333337</v>
      </c>
      <c r="M798" s="4" t="s">
        <v>30</v>
      </c>
      <c r="N798" s="4" t="s">
        <v>150</v>
      </c>
      <c r="O798" s="4" t="s">
        <v>152</v>
      </c>
      <c r="P798" s="5" t="s">
        <v>32</v>
      </c>
      <c r="Q798" s="7">
        <v>0.72569444444444442</v>
      </c>
      <c r="R798" s="4" t="s">
        <v>30</v>
      </c>
      <c r="S798" s="4" t="s">
        <v>160</v>
      </c>
      <c r="T798" s="4"/>
      <c r="U798" s="8"/>
      <c r="V798" s="8"/>
      <c r="W798">
        <v>462710801</v>
      </c>
      <c r="X798" t="s">
        <v>43</v>
      </c>
    </row>
    <row r="799" spans="1:24" ht="15.75" customHeight="1">
      <c r="A799" s="4" t="s">
        <v>21</v>
      </c>
      <c r="B799" s="4" t="s">
        <v>2384</v>
      </c>
      <c r="C799" s="4" t="s">
        <v>2378</v>
      </c>
      <c r="D799" s="4" t="s">
        <v>45</v>
      </c>
      <c r="E799" s="4" t="s">
        <v>2385</v>
      </c>
      <c r="F799" s="4" t="s">
        <v>887</v>
      </c>
      <c r="G799" s="5">
        <v>3</v>
      </c>
      <c r="H799" s="4" t="s">
        <v>2314</v>
      </c>
      <c r="I799" s="4" t="s">
        <v>150</v>
      </c>
      <c r="J799" s="4" t="s">
        <v>151</v>
      </c>
      <c r="K799" s="5" t="s">
        <v>29</v>
      </c>
      <c r="L799" s="6">
        <v>0.64583333333333337</v>
      </c>
      <c r="M799" s="4" t="s">
        <v>30</v>
      </c>
      <c r="N799" s="4" t="s">
        <v>150</v>
      </c>
      <c r="O799" s="4" t="s">
        <v>152</v>
      </c>
      <c r="P799" s="5" t="s">
        <v>32</v>
      </c>
      <c r="Q799" s="7">
        <v>0.72569444444444442</v>
      </c>
      <c r="R799" s="4" t="s">
        <v>30</v>
      </c>
      <c r="S799" s="4" t="s">
        <v>160</v>
      </c>
      <c r="T799" s="4"/>
      <c r="U799" s="8"/>
      <c r="V799" s="8"/>
      <c r="W799">
        <v>462710801</v>
      </c>
      <c r="X799" t="s">
        <v>43</v>
      </c>
    </row>
    <row r="800" spans="1:24" ht="15.75" customHeight="1">
      <c r="A800" s="4" t="s">
        <v>21</v>
      </c>
      <c r="B800" s="4" t="s">
        <v>2386</v>
      </c>
      <c r="C800" s="4" t="s">
        <v>2386</v>
      </c>
      <c r="D800" s="4" t="s">
        <v>45</v>
      </c>
      <c r="E800" s="4" t="s">
        <v>2387</v>
      </c>
      <c r="F800" s="4" t="s">
        <v>2388</v>
      </c>
      <c r="G800" s="5">
        <v>32</v>
      </c>
      <c r="H800" s="4" t="s">
        <v>2314</v>
      </c>
      <c r="I800" s="4" t="s">
        <v>39</v>
      </c>
      <c r="J800" s="4" t="s">
        <v>174</v>
      </c>
      <c r="K800" s="5" t="s">
        <v>29</v>
      </c>
      <c r="L800" s="6">
        <v>0.63888888888888884</v>
      </c>
      <c r="M800" s="4" t="s">
        <v>41</v>
      </c>
      <c r="N800" s="4" t="s">
        <v>39</v>
      </c>
      <c r="O800" s="4" t="s">
        <v>52</v>
      </c>
      <c r="P800" s="5" t="s">
        <v>32</v>
      </c>
      <c r="Q800" s="7">
        <v>0.81944444444444442</v>
      </c>
      <c r="R800" s="4" t="s">
        <v>41</v>
      </c>
      <c r="S800" s="4" t="s">
        <v>160</v>
      </c>
      <c r="T800" s="4"/>
      <c r="U800" s="8"/>
      <c r="V800" s="8"/>
      <c r="W800">
        <v>462710802</v>
      </c>
      <c r="X800" t="s">
        <v>43</v>
      </c>
    </row>
    <row r="801" spans="1:24" ht="15.75" customHeight="1">
      <c r="A801" s="4" t="s">
        <v>21</v>
      </c>
      <c r="B801" s="4" t="s">
        <v>2389</v>
      </c>
      <c r="C801" s="4" t="s">
        <v>2386</v>
      </c>
      <c r="D801" s="4" t="s">
        <v>23</v>
      </c>
      <c r="E801" s="4" t="s">
        <v>2390</v>
      </c>
      <c r="F801" s="4" t="s">
        <v>519</v>
      </c>
      <c r="G801" s="5">
        <v>34</v>
      </c>
      <c r="H801" s="4" t="s">
        <v>2314</v>
      </c>
      <c r="I801" s="4" t="s">
        <v>39</v>
      </c>
      <c r="J801" s="4" t="s">
        <v>174</v>
      </c>
      <c r="K801" s="5" t="s">
        <v>29</v>
      </c>
      <c r="L801" s="6">
        <v>0.63888888888888884</v>
      </c>
      <c r="M801" s="4" t="s">
        <v>41</v>
      </c>
      <c r="N801" s="4" t="s">
        <v>39</v>
      </c>
      <c r="O801" s="4" t="s">
        <v>52</v>
      </c>
      <c r="P801" s="5" t="s">
        <v>32</v>
      </c>
      <c r="Q801" s="7">
        <v>0.81944444444444442</v>
      </c>
      <c r="R801" s="4" t="s">
        <v>41</v>
      </c>
      <c r="S801" s="4" t="s">
        <v>160</v>
      </c>
      <c r="T801" s="4"/>
      <c r="U801" s="8"/>
      <c r="V801" s="8"/>
      <c r="W801">
        <v>462710802</v>
      </c>
      <c r="X801" t="s">
        <v>43</v>
      </c>
    </row>
    <row r="802" spans="1:24" ht="15.75" customHeight="1">
      <c r="A802" s="4" t="s">
        <v>21</v>
      </c>
      <c r="B802" s="4" t="s">
        <v>2391</v>
      </c>
      <c r="C802" s="4" t="s">
        <v>2391</v>
      </c>
      <c r="D802" s="4" t="s">
        <v>45</v>
      </c>
      <c r="E802" s="4" t="s">
        <v>2392</v>
      </c>
      <c r="F802" s="4" t="s">
        <v>173</v>
      </c>
      <c r="G802" s="5">
        <v>56</v>
      </c>
      <c r="H802" s="4" t="s">
        <v>2314</v>
      </c>
      <c r="I802" s="4" t="s">
        <v>150</v>
      </c>
      <c r="J802" s="4" t="s">
        <v>151</v>
      </c>
      <c r="K802" s="5" t="s">
        <v>29</v>
      </c>
      <c r="L802" s="6">
        <v>0.64583333333333337</v>
      </c>
      <c r="M802" s="4" t="s">
        <v>30</v>
      </c>
      <c r="N802" s="4" t="s">
        <v>150</v>
      </c>
      <c r="O802" s="4" t="s">
        <v>152</v>
      </c>
      <c r="P802" s="5" t="s">
        <v>32</v>
      </c>
      <c r="Q802" s="7">
        <v>0.72569444444444442</v>
      </c>
      <c r="R802" s="4" t="s">
        <v>30</v>
      </c>
      <c r="S802" s="4" t="s">
        <v>160</v>
      </c>
      <c r="T802" s="4"/>
      <c r="U802" s="8"/>
      <c r="V802" s="8"/>
      <c r="W802">
        <v>462710803</v>
      </c>
      <c r="X802" t="s">
        <v>43</v>
      </c>
    </row>
    <row r="803" spans="1:24" ht="15.75" customHeight="1">
      <c r="A803" s="4" t="s">
        <v>21</v>
      </c>
      <c r="B803" s="4" t="s">
        <v>2393</v>
      </c>
      <c r="C803" s="4" t="s">
        <v>2391</v>
      </c>
      <c r="D803" s="4" t="s">
        <v>23</v>
      </c>
      <c r="E803" s="4" t="s">
        <v>2394</v>
      </c>
      <c r="F803" s="4" t="s">
        <v>173</v>
      </c>
      <c r="G803" s="5">
        <v>60</v>
      </c>
      <c r="H803" s="4" t="s">
        <v>2314</v>
      </c>
      <c r="I803" s="4" t="s">
        <v>150</v>
      </c>
      <c r="J803" s="4" t="s">
        <v>151</v>
      </c>
      <c r="K803" s="5" t="s">
        <v>29</v>
      </c>
      <c r="L803" s="6">
        <v>0.64583333333333337</v>
      </c>
      <c r="M803" s="4" t="s">
        <v>30</v>
      </c>
      <c r="N803" s="4" t="s">
        <v>150</v>
      </c>
      <c r="O803" s="4" t="s">
        <v>152</v>
      </c>
      <c r="P803" s="5" t="s">
        <v>32</v>
      </c>
      <c r="Q803" s="7">
        <v>0.72569444444444442</v>
      </c>
      <c r="R803" s="4" t="s">
        <v>30</v>
      </c>
      <c r="S803" s="4" t="s">
        <v>160</v>
      </c>
      <c r="T803" s="4"/>
      <c r="U803" s="8"/>
      <c r="V803" s="8"/>
      <c r="W803">
        <v>462710803</v>
      </c>
      <c r="X803" t="s">
        <v>43</v>
      </c>
    </row>
    <row r="804" spans="1:24" ht="15.75" customHeight="1">
      <c r="A804" s="4" t="s">
        <v>21</v>
      </c>
      <c r="B804" s="4" t="s">
        <v>2395</v>
      </c>
      <c r="C804" s="4" t="s">
        <v>2395</v>
      </c>
      <c r="D804" s="4" t="s">
        <v>23</v>
      </c>
      <c r="E804" s="4" t="s">
        <v>2396</v>
      </c>
      <c r="F804" s="4" t="s">
        <v>173</v>
      </c>
      <c r="G804" s="5">
        <v>49</v>
      </c>
      <c r="H804" s="4" t="s">
        <v>2314</v>
      </c>
      <c r="I804" s="4" t="s">
        <v>367</v>
      </c>
      <c r="J804" s="4" t="s">
        <v>2397</v>
      </c>
      <c r="K804" s="5" t="s">
        <v>1205</v>
      </c>
      <c r="L804" s="6">
        <v>3.125E-2</v>
      </c>
      <c r="M804" s="4" t="s">
        <v>30</v>
      </c>
      <c r="N804" s="4" t="s">
        <v>39</v>
      </c>
      <c r="O804" s="4" t="s">
        <v>414</v>
      </c>
      <c r="P804" s="5" t="s">
        <v>32</v>
      </c>
      <c r="Q804" s="7">
        <v>0.78472222222222221</v>
      </c>
      <c r="R804" s="4" t="s">
        <v>41</v>
      </c>
      <c r="S804" s="4" t="s">
        <v>160</v>
      </c>
      <c r="T804" s="4"/>
      <c r="U804" s="8"/>
      <c r="V804" s="8"/>
      <c r="W804">
        <v>462710804</v>
      </c>
      <c r="X804" t="s">
        <v>43</v>
      </c>
    </row>
    <row r="805" spans="1:24" ht="15.75" customHeight="1">
      <c r="A805" s="4" t="s">
        <v>21</v>
      </c>
      <c r="B805" s="4" t="s">
        <v>2398</v>
      </c>
      <c r="C805" s="4" t="s">
        <v>2395</v>
      </c>
      <c r="D805" s="4" t="s">
        <v>45</v>
      </c>
      <c r="E805" s="4" t="s">
        <v>648</v>
      </c>
      <c r="F805" s="4" t="s">
        <v>419</v>
      </c>
      <c r="G805" s="5">
        <v>42</v>
      </c>
      <c r="H805" s="4" t="s">
        <v>2314</v>
      </c>
      <c r="I805" s="4" t="s">
        <v>367</v>
      </c>
      <c r="J805" s="4" t="s">
        <v>2397</v>
      </c>
      <c r="K805" s="5" t="s">
        <v>1205</v>
      </c>
      <c r="L805" s="6">
        <v>3.125E-2</v>
      </c>
      <c r="M805" s="4" t="s">
        <v>30</v>
      </c>
      <c r="N805" s="4" t="s">
        <v>39</v>
      </c>
      <c r="O805" s="4" t="s">
        <v>414</v>
      </c>
      <c r="P805" s="5" t="s">
        <v>32</v>
      </c>
      <c r="Q805" s="7">
        <v>0.78472222222222221</v>
      </c>
      <c r="R805" s="4" t="s">
        <v>41</v>
      </c>
      <c r="S805" s="4" t="s">
        <v>160</v>
      </c>
      <c r="T805" s="4"/>
      <c r="U805" s="8"/>
      <c r="V805" s="8"/>
      <c r="W805">
        <v>462710804</v>
      </c>
      <c r="X805" t="s">
        <v>43</v>
      </c>
    </row>
    <row r="806" spans="1:24" ht="15.75" customHeight="1">
      <c r="A806" s="4" t="s">
        <v>21</v>
      </c>
      <c r="B806" s="4" t="s">
        <v>2399</v>
      </c>
      <c r="C806" s="4" t="s">
        <v>2399</v>
      </c>
      <c r="D806" s="4" t="s">
        <v>23</v>
      </c>
      <c r="E806" s="4" t="s">
        <v>2400</v>
      </c>
      <c r="F806" s="4" t="s">
        <v>2182</v>
      </c>
      <c r="G806" s="5">
        <v>44</v>
      </c>
      <c r="H806" s="4" t="s">
        <v>2401</v>
      </c>
      <c r="I806" s="4" t="s">
        <v>150</v>
      </c>
      <c r="J806" s="4" t="s">
        <v>151</v>
      </c>
      <c r="K806" s="5" t="s">
        <v>29</v>
      </c>
      <c r="L806" s="6">
        <v>0.64583333333333337</v>
      </c>
      <c r="M806" s="4" t="s">
        <v>30</v>
      </c>
      <c r="N806" s="4" t="s">
        <v>150</v>
      </c>
      <c r="O806" s="4" t="s">
        <v>152</v>
      </c>
      <c r="P806" s="5" t="s">
        <v>32</v>
      </c>
      <c r="Q806" s="7">
        <v>0.72569444444444442</v>
      </c>
      <c r="R806" s="4" t="s">
        <v>30</v>
      </c>
      <c r="S806" s="4" t="s">
        <v>1606</v>
      </c>
      <c r="T806" s="4" t="s">
        <v>1776</v>
      </c>
      <c r="U806" s="8"/>
      <c r="V806" s="8"/>
      <c r="W806">
        <v>70522157</v>
      </c>
      <c r="X806" t="s">
        <v>43</v>
      </c>
    </row>
    <row r="807" spans="1:24" ht="15.75" customHeight="1">
      <c r="A807" s="4" t="s">
        <v>21</v>
      </c>
      <c r="B807" s="4" t="s">
        <v>2402</v>
      </c>
      <c r="C807" s="4" t="s">
        <v>2399</v>
      </c>
      <c r="D807" s="4" t="s">
        <v>45</v>
      </c>
      <c r="E807" s="4" t="s">
        <v>2403</v>
      </c>
      <c r="F807" s="4" t="s">
        <v>2182</v>
      </c>
      <c r="G807" s="5">
        <v>41</v>
      </c>
      <c r="H807" s="4" t="s">
        <v>2401</v>
      </c>
      <c r="I807" s="4" t="s">
        <v>150</v>
      </c>
      <c r="J807" s="4" t="s">
        <v>151</v>
      </c>
      <c r="K807" s="5" t="s">
        <v>29</v>
      </c>
      <c r="L807" s="6">
        <v>0.64583333333333337</v>
      </c>
      <c r="M807" s="4" t="s">
        <v>30</v>
      </c>
      <c r="N807" s="4" t="s">
        <v>150</v>
      </c>
      <c r="O807" s="4" t="s">
        <v>152</v>
      </c>
      <c r="P807" s="5" t="s">
        <v>32</v>
      </c>
      <c r="Q807" s="7">
        <v>0.72569444444444442</v>
      </c>
      <c r="R807" s="4" t="s">
        <v>30</v>
      </c>
      <c r="S807" s="4" t="s">
        <v>1606</v>
      </c>
      <c r="T807" s="4"/>
      <c r="U807" s="8"/>
      <c r="V807" s="8"/>
      <c r="W807">
        <v>70522157</v>
      </c>
      <c r="X807" t="s">
        <v>43</v>
      </c>
    </row>
    <row r="808" spans="1:24" ht="15.75" customHeight="1">
      <c r="A808" s="4" t="s">
        <v>21</v>
      </c>
      <c r="B808" s="4" t="s">
        <v>2404</v>
      </c>
      <c r="C808" s="4" t="s">
        <v>2404</v>
      </c>
      <c r="D808" s="4" t="s">
        <v>45</v>
      </c>
      <c r="E808" s="4" t="s">
        <v>2405</v>
      </c>
      <c r="F808" s="4" t="s">
        <v>180</v>
      </c>
      <c r="G808" s="5">
        <v>34</v>
      </c>
      <c r="H808" s="4" t="s">
        <v>2401</v>
      </c>
      <c r="I808" s="4" t="s">
        <v>2406</v>
      </c>
      <c r="J808" s="4" t="s">
        <v>2407</v>
      </c>
      <c r="K808" s="5" t="s">
        <v>29</v>
      </c>
      <c r="L808" s="6">
        <v>0.88888888888888884</v>
      </c>
      <c r="M808" s="4" t="s">
        <v>30</v>
      </c>
      <c r="N808" s="4" t="s">
        <v>59</v>
      </c>
      <c r="O808" s="4" t="s">
        <v>60</v>
      </c>
      <c r="P808" s="5" t="s">
        <v>32</v>
      </c>
      <c r="Q808" s="7">
        <v>0.73958333333333337</v>
      </c>
      <c r="R808" s="4" t="s">
        <v>30</v>
      </c>
      <c r="S808" s="4" t="s">
        <v>1606</v>
      </c>
      <c r="T808" s="4"/>
      <c r="U808" s="8"/>
      <c r="V808" s="8"/>
      <c r="W808">
        <v>70508939</v>
      </c>
      <c r="X808" t="s">
        <v>43</v>
      </c>
    </row>
    <row r="809" spans="1:24" ht="15.75" customHeight="1">
      <c r="A809" s="4" t="s">
        <v>21</v>
      </c>
      <c r="B809" s="4" t="s">
        <v>2408</v>
      </c>
      <c r="C809" s="4" t="s">
        <v>2404</v>
      </c>
      <c r="D809" s="4" t="s">
        <v>45</v>
      </c>
      <c r="E809" s="4" t="s">
        <v>2409</v>
      </c>
      <c r="F809" s="4" t="s">
        <v>180</v>
      </c>
      <c r="G809" s="5">
        <v>44</v>
      </c>
      <c r="H809" s="4" t="s">
        <v>2401</v>
      </c>
      <c r="I809" s="4" t="s">
        <v>67</v>
      </c>
      <c r="J809" s="4" t="s">
        <v>2410</v>
      </c>
      <c r="K809" s="5" t="s">
        <v>29</v>
      </c>
      <c r="L809" s="6">
        <v>0.65277777777777779</v>
      </c>
      <c r="M809" s="4" t="s">
        <v>41</v>
      </c>
      <c r="N809" s="4" t="s">
        <v>67</v>
      </c>
      <c r="O809" s="4" t="s">
        <v>2411</v>
      </c>
      <c r="P809" s="5" t="s">
        <v>32</v>
      </c>
      <c r="Q809" s="7">
        <v>0.34722222222222221</v>
      </c>
      <c r="R809" s="4" t="s">
        <v>41</v>
      </c>
      <c r="S809" s="4" t="s">
        <v>1606</v>
      </c>
      <c r="T809" s="4"/>
      <c r="U809" s="4"/>
      <c r="V809" s="4"/>
      <c r="W809">
        <v>70508939</v>
      </c>
      <c r="X809" t="s">
        <v>43</v>
      </c>
    </row>
    <row r="810" spans="1:24" ht="15.75" customHeight="1">
      <c r="A810" s="4" t="s">
        <v>21</v>
      </c>
      <c r="B810" s="4" t="s">
        <v>2412</v>
      </c>
      <c r="C810" s="4" t="s">
        <v>2412</v>
      </c>
      <c r="D810" s="4" t="s">
        <v>45</v>
      </c>
      <c r="E810" s="4" t="s">
        <v>2413</v>
      </c>
      <c r="F810" s="4" t="s">
        <v>2414</v>
      </c>
      <c r="G810" s="5">
        <v>35</v>
      </c>
      <c r="H810" s="4" t="s">
        <v>2401</v>
      </c>
      <c r="I810" s="4" t="s">
        <v>39</v>
      </c>
      <c r="J810" s="4" t="s">
        <v>51</v>
      </c>
      <c r="K810" s="5" t="s">
        <v>29</v>
      </c>
      <c r="L810" s="6">
        <v>0.72222222222222221</v>
      </c>
      <c r="M810" s="4" t="s">
        <v>41</v>
      </c>
      <c r="N810" s="4" t="s">
        <v>39</v>
      </c>
      <c r="O810" s="4" t="s">
        <v>369</v>
      </c>
      <c r="P810" s="5" t="s">
        <v>32</v>
      </c>
      <c r="Q810" s="7">
        <v>0.77777777777777779</v>
      </c>
      <c r="R810" s="4" t="s">
        <v>41</v>
      </c>
      <c r="S810" s="4" t="s">
        <v>1606</v>
      </c>
      <c r="T810" s="4"/>
      <c r="U810" s="4"/>
      <c r="V810" s="4"/>
      <c r="W810">
        <v>70147614</v>
      </c>
      <c r="X810" t="s">
        <v>43</v>
      </c>
    </row>
    <row r="811" spans="1:24" ht="15.75" customHeight="1">
      <c r="A811" s="4" t="s">
        <v>21</v>
      </c>
      <c r="B811" s="4" t="s">
        <v>2415</v>
      </c>
      <c r="C811" s="4" t="s">
        <v>2412</v>
      </c>
      <c r="D811" s="4" t="s">
        <v>23</v>
      </c>
      <c r="E811" s="4" t="s">
        <v>869</v>
      </c>
      <c r="F811" s="4" t="s">
        <v>2416</v>
      </c>
      <c r="G811" s="5">
        <v>35</v>
      </c>
      <c r="H811" s="4" t="s">
        <v>2401</v>
      </c>
      <c r="I811" s="4" t="s">
        <v>39</v>
      </c>
      <c r="J811" s="4" t="s">
        <v>51</v>
      </c>
      <c r="K811" s="5" t="s">
        <v>29</v>
      </c>
      <c r="L811" s="6">
        <v>0.72222222222222221</v>
      </c>
      <c r="M811" s="4" t="s">
        <v>41</v>
      </c>
      <c r="N811" s="4" t="s">
        <v>39</v>
      </c>
      <c r="O811" s="4" t="s">
        <v>369</v>
      </c>
      <c r="P811" s="5" t="s">
        <v>32</v>
      </c>
      <c r="Q811" s="7">
        <v>0.77777777777777779</v>
      </c>
      <c r="R811" s="4" t="s">
        <v>41</v>
      </c>
      <c r="S811" s="4" t="s">
        <v>1606</v>
      </c>
      <c r="T811" s="4"/>
      <c r="U811" s="4"/>
      <c r="V811" s="4"/>
      <c r="W811">
        <v>70147614</v>
      </c>
      <c r="X811" t="s">
        <v>43</v>
      </c>
    </row>
    <row r="812" spans="1:24" ht="15.75" customHeight="1">
      <c r="A812" s="4" t="s">
        <v>21</v>
      </c>
      <c r="B812" s="4" t="s">
        <v>2417</v>
      </c>
      <c r="C812" s="4" t="s">
        <v>2417</v>
      </c>
      <c r="D812" s="4" t="s">
        <v>23</v>
      </c>
      <c r="E812" s="4" t="s">
        <v>2418</v>
      </c>
      <c r="F812" s="4" t="s">
        <v>2419</v>
      </c>
      <c r="G812" s="5">
        <v>51</v>
      </c>
      <c r="H812" s="4" t="s">
        <v>2401</v>
      </c>
      <c r="I812" s="4" t="s">
        <v>39</v>
      </c>
      <c r="J812" s="4" t="s">
        <v>51</v>
      </c>
      <c r="K812" s="5" t="s">
        <v>29</v>
      </c>
      <c r="L812" s="6">
        <v>0.72222222222222221</v>
      </c>
      <c r="M812" s="4" t="s">
        <v>41</v>
      </c>
      <c r="N812" s="4" t="s">
        <v>39</v>
      </c>
      <c r="O812" s="4" t="s">
        <v>369</v>
      </c>
      <c r="P812" s="5" t="s">
        <v>32</v>
      </c>
      <c r="Q812" s="7">
        <v>0.77777777777777779</v>
      </c>
      <c r="R812" s="4" t="s">
        <v>41</v>
      </c>
      <c r="S812" s="4" t="s">
        <v>1606</v>
      </c>
      <c r="T812" s="4"/>
      <c r="U812" s="4"/>
      <c r="V812" s="4"/>
      <c r="W812">
        <v>70503776</v>
      </c>
      <c r="X812" t="s">
        <v>43</v>
      </c>
    </row>
    <row r="813" spans="1:24" ht="15.75" customHeight="1">
      <c r="A813" s="4" t="s">
        <v>21</v>
      </c>
      <c r="B813" s="4" t="s">
        <v>2420</v>
      </c>
      <c r="C813" s="4" t="s">
        <v>2417</v>
      </c>
      <c r="D813" s="4" t="s">
        <v>45</v>
      </c>
      <c r="E813" s="4" t="s">
        <v>2421</v>
      </c>
      <c r="F813" s="4" t="s">
        <v>2419</v>
      </c>
      <c r="G813" s="5">
        <v>53</v>
      </c>
      <c r="H813" s="4" t="s">
        <v>2401</v>
      </c>
      <c r="I813" s="4" t="s">
        <v>39</v>
      </c>
      <c r="J813" s="4" t="s">
        <v>51</v>
      </c>
      <c r="K813" s="5" t="s">
        <v>29</v>
      </c>
      <c r="L813" s="6">
        <v>0.72222222222222221</v>
      </c>
      <c r="M813" s="4" t="s">
        <v>41</v>
      </c>
      <c r="N813" s="4" t="s">
        <v>39</v>
      </c>
      <c r="O813" s="4" t="s">
        <v>369</v>
      </c>
      <c r="P813" s="5" t="s">
        <v>32</v>
      </c>
      <c r="Q813" s="7">
        <v>0.77777777777777779</v>
      </c>
      <c r="R813" s="4" t="s">
        <v>41</v>
      </c>
      <c r="S813" s="4" t="s">
        <v>1606</v>
      </c>
      <c r="T813" s="4"/>
      <c r="U813" s="4"/>
      <c r="V813" s="4"/>
      <c r="W813">
        <v>70503776</v>
      </c>
      <c r="X813" t="s">
        <v>43</v>
      </c>
    </row>
    <row r="814" spans="1:24" ht="15.75" customHeight="1">
      <c r="A814" s="4" t="s">
        <v>21</v>
      </c>
      <c r="B814" s="4" t="s">
        <v>2422</v>
      </c>
      <c r="C814" s="4" t="s">
        <v>2422</v>
      </c>
      <c r="D814" s="4" t="s">
        <v>45</v>
      </c>
      <c r="E814" s="4" t="s">
        <v>2423</v>
      </c>
      <c r="F814" s="4" t="s">
        <v>2419</v>
      </c>
      <c r="G814" s="5">
        <v>23</v>
      </c>
      <c r="H814" s="4" t="s">
        <v>2401</v>
      </c>
      <c r="I814" s="4" t="s">
        <v>39</v>
      </c>
      <c r="J814" s="4" t="s">
        <v>51</v>
      </c>
      <c r="K814" s="5" t="s">
        <v>29</v>
      </c>
      <c r="L814" s="6">
        <v>0.72222222222222221</v>
      </c>
      <c r="M814" s="4" t="s">
        <v>41</v>
      </c>
      <c r="N814" s="4" t="s">
        <v>39</v>
      </c>
      <c r="O814" s="4" t="s">
        <v>369</v>
      </c>
      <c r="P814" s="5" t="s">
        <v>32</v>
      </c>
      <c r="Q814" s="7">
        <v>0.77777777777777779</v>
      </c>
      <c r="R814" s="4" t="s">
        <v>41</v>
      </c>
      <c r="S814" s="4" t="s">
        <v>1606</v>
      </c>
      <c r="T814" s="4"/>
      <c r="U814" s="8"/>
      <c r="V814" s="8"/>
      <c r="W814">
        <v>70147592</v>
      </c>
      <c r="X814" t="s">
        <v>43</v>
      </c>
    </row>
    <row r="815" spans="1:24" ht="15.75" customHeight="1">
      <c r="A815" s="4" t="s">
        <v>21</v>
      </c>
      <c r="B815" s="4" t="s">
        <v>2424</v>
      </c>
      <c r="C815" s="4" t="s">
        <v>2422</v>
      </c>
      <c r="D815" s="4" t="s">
        <v>45</v>
      </c>
      <c r="E815" s="4" t="s">
        <v>2425</v>
      </c>
      <c r="F815" s="4" t="s">
        <v>2419</v>
      </c>
      <c r="G815" s="5">
        <v>14</v>
      </c>
      <c r="H815" s="4" t="s">
        <v>2401</v>
      </c>
      <c r="I815" s="4" t="s">
        <v>39</v>
      </c>
      <c r="J815" s="4" t="s">
        <v>51</v>
      </c>
      <c r="K815" s="5" t="s">
        <v>29</v>
      </c>
      <c r="L815" s="6">
        <v>0.72222222222222221</v>
      </c>
      <c r="M815" s="4" t="s">
        <v>41</v>
      </c>
      <c r="N815" s="4" t="s">
        <v>39</v>
      </c>
      <c r="O815" s="4" t="s">
        <v>369</v>
      </c>
      <c r="P815" s="5" t="s">
        <v>32</v>
      </c>
      <c r="Q815" s="7">
        <v>0.77777777777777779</v>
      </c>
      <c r="R815" s="4" t="s">
        <v>41</v>
      </c>
      <c r="S815" s="4" t="s">
        <v>1606</v>
      </c>
      <c r="T815" s="4"/>
      <c r="U815" s="8"/>
      <c r="V815" s="8"/>
      <c r="W815">
        <v>70147592</v>
      </c>
      <c r="X815" t="s">
        <v>43</v>
      </c>
    </row>
    <row r="816" spans="1:24" ht="15.75" customHeight="1">
      <c r="A816" s="4" t="s">
        <v>21</v>
      </c>
      <c r="B816" s="4" t="s">
        <v>2426</v>
      </c>
      <c r="C816" s="4" t="s">
        <v>2426</v>
      </c>
      <c r="D816" s="4" t="s">
        <v>45</v>
      </c>
      <c r="E816" s="4" t="s">
        <v>2427</v>
      </c>
      <c r="F816" s="4" t="s">
        <v>180</v>
      </c>
      <c r="G816" s="5">
        <v>40</v>
      </c>
      <c r="H816" s="4" t="s">
        <v>2401</v>
      </c>
      <c r="I816" s="4" t="s">
        <v>2406</v>
      </c>
      <c r="J816" s="4" t="s">
        <v>2407</v>
      </c>
      <c r="K816" s="5" t="s">
        <v>29</v>
      </c>
      <c r="L816" s="6">
        <v>0.88888888888888884</v>
      </c>
      <c r="M816" s="4" t="s">
        <v>30</v>
      </c>
      <c r="N816" s="4" t="s">
        <v>59</v>
      </c>
      <c r="O816" s="4" t="s">
        <v>60</v>
      </c>
      <c r="P816" s="5" t="s">
        <v>32</v>
      </c>
      <c r="Q816" s="7">
        <v>0.73958333333333337</v>
      </c>
      <c r="R816" s="4" t="s">
        <v>30</v>
      </c>
      <c r="S816" s="4" t="s">
        <v>1606</v>
      </c>
      <c r="T816" s="4"/>
      <c r="U816" s="8"/>
      <c r="V816" s="8"/>
      <c r="W816">
        <v>70147585</v>
      </c>
      <c r="X816" t="s">
        <v>43</v>
      </c>
    </row>
    <row r="817" spans="1:24" ht="15.75" customHeight="1">
      <c r="A817" s="4" t="s">
        <v>21</v>
      </c>
      <c r="B817" s="4" t="s">
        <v>2428</v>
      </c>
      <c r="C817" s="4" t="s">
        <v>2426</v>
      </c>
      <c r="D817" s="4" t="s">
        <v>23</v>
      </c>
      <c r="E817" s="4" t="s">
        <v>2429</v>
      </c>
      <c r="F817" s="4" t="s">
        <v>2430</v>
      </c>
      <c r="G817" s="5">
        <v>42</v>
      </c>
      <c r="H817" s="4" t="s">
        <v>2401</v>
      </c>
      <c r="I817" s="4" t="s">
        <v>2406</v>
      </c>
      <c r="J817" s="4" t="s">
        <v>2407</v>
      </c>
      <c r="K817" s="5" t="s">
        <v>29</v>
      </c>
      <c r="L817" s="6">
        <v>0.88888888888888884</v>
      </c>
      <c r="M817" s="4" t="s">
        <v>30</v>
      </c>
      <c r="N817" s="4" t="s">
        <v>59</v>
      </c>
      <c r="O817" s="4" t="s">
        <v>60</v>
      </c>
      <c r="P817" s="5" t="s">
        <v>32</v>
      </c>
      <c r="Q817" s="7">
        <v>0.73958333333333337</v>
      </c>
      <c r="R817" s="4" t="s">
        <v>30</v>
      </c>
      <c r="S817" s="4" t="s">
        <v>1606</v>
      </c>
      <c r="T817" s="4"/>
      <c r="U817" s="8"/>
      <c r="V817" s="8"/>
      <c r="W817">
        <v>70147585</v>
      </c>
      <c r="X817" t="s">
        <v>43</v>
      </c>
    </row>
    <row r="818" spans="1:24" ht="15.75" customHeight="1">
      <c r="A818" s="4" t="s">
        <v>21</v>
      </c>
      <c r="B818" s="4" t="s">
        <v>2431</v>
      </c>
      <c r="C818" s="4" t="s">
        <v>2431</v>
      </c>
      <c r="D818" s="4" t="s">
        <v>23</v>
      </c>
      <c r="E818" s="4" t="s">
        <v>2432</v>
      </c>
      <c r="F818" s="4" t="s">
        <v>2433</v>
      </c>
      <c r="G818" s="5">
        <v>36</v>
      </c>
      <c r="H818" s="4" t="s">
        <v>2401</v>
      </c>
      <c r="I818" s="4" t="s">
        <v>39</v>
      </c>
      <c r="J818" s="4" t="s">
        <v>51</v>
      </c>
      <c r="K818" s="5" t="s">
        <v>29</v>
      </c>
      <c r="L818" s="6">
        <v>0.72222222222222221</v>
      </c>
      <c r="M818" s="4" t="s">
        <v>41</v>
      </c>
      <c r="N818" s="4" t="s">
        <v>39</v>
      </c>
      <c r="O818" s="4" t="s">
        <v>369</v>
      </c>
      <c r="P818" s="5" t="s">
        <v>32</v>
      </c>
      <c r="Q818" s="7">
        <v>0.77777777777777779</v>
      </c>
      <c r="R818" s="4" t="s">
        <v>41</v>
      </c>
      <c r="S818" s="4" t="s">
        <v>1606</v>
      </c>
      <c r="T818" s="4"/>
      <c r="U818" s="8"/>
      <c r="V818" s="4"/>
      <c r="W818">
        <v>70147611</v>
      </c>
      <c r="X818" t="s">
        <v>43</v>
      </c>
    </row>
    <row r="819" spans="1:24" ht="15.75" customHeight="1">
      <c r="A819" s="4" t="s">
        <v>21</v>
      </c>
      <c r="B819" s="4" t="s">
        <v>2434</v>
      </c>
      <c r="C819" s="4" t="s">
        <v>2431</v>
      </c>
      <c r="D819" s="4" t="s">
        <v>45</v>
      </c>
      <c r="E819" s="4" t="s">
        <v>2435</v>
      </c>
      <c r="F819" s="4" t="s">
        <v>2436</v>
      </c>
      <c r="G819" s="5">
        <v>39</v>
      </c>
      <c r="H819" s="4" t="s">
        <v>2401</v>
      </c>
      <c r="I819" s="4" t="s">
        <v>39</v>
      </c>
      <c r="J819" s="4" t="s">
        <v>51</v>
      </c>
      <c r="K819" s="5" t="s">
        <v>29</v>
      </c>
      <c r="L819" s="6">
        <v>0.72222222222222221</v>
      </c>
      <c r="M819" s="4" t="s">
        <v>41</v>
      </c>
      <c r="N819" s="4" t="s">
        <v>39</v>
      </c>
      <c r="O819" s="4" t="s">
        <v>369</v>
      </c>
      <c r="P819" s="5" t="s">
        <v>32</v>
      </c>
      <c r="Q819" s="7">
        <v>0.77777777777777779</v>
      </c>
      <c r="R819" s="4" t="s">
        <v>41</v>
      </c>
      <c r="S819" s="4" t="s">
        <v>1606</v>
      </c>
      <c r="T819" s="4"/>
      <c r="U819" s="8"/>
      <c r="V819" s="4"/>
      <c r="W819">
        <v>70147611</v>
      </c>
      <c r="X819" t="s">
        <v>43</v>
      </c>
    </row>
    <row r="820" spans="1:24" ht="15.75" customHeight="1">
      <c r="A820" s="4" t="s">
        <v>21</v>
      </c>
      <c r="B820" s="4" t="s">
        <v>2437</v>
      </c>
      <c r="C820" s="4" t="s">
        <v>2431</v>
      </c>
      <c r="D820" s="4" t="s">
        <v>45</v>
      </c>
      <c r="E820" s="4" t="s">
        <v>2438</v>
      </c>
      <c r="F820" s="4" t="s">
        <v>2433</v>
      </c>
      <c r="G820" s="5">
        <v>0</v>
      </c>
      <c r="H820" s="4" t="s">
        <v>2401</v>
      </c>
      <c r="I820" s="4" t="s">
        <v>39</v>
      </c>
      <c r="J820" s="4" t="s">
        <v>51</v>
      </c>
      <c r="K820" s="5" t="s">
        <v>29</v>
      </c>
      <c r="L820" s="6">
        <v>0.72222222222222221</v>
      </c>
      <c r="M820" s="4" t="s">
        <v>41</v>
      </c>
      <c r="N820" s="4" t="s">
        <v>39</v>
      </c>
      <c r="O820" s="4" t="s">
        <v>369</v>
      </c>
      <c r="P820" s="5" t="s">
        <v>32</v>
      </c>
      <c r="Q820" s="7">
        <v>0.77777777777777779</v>
      </c>
      <c r="R820" s="4" t="s">
        <v>41</v>
      </c>
      <c r="S820" s="4" t="s">
        <v>1606</v>
      </c>
      <c r="T820" s="4"/>
      <c r="U820" s="8"/>
      <c r="V820" s="4"/>
      <c r="W820">
        <v>70147611</v>
      </c>
      <c r="X820" t="s">
        <v>43</v>
      </c>
    </row>
    <row r="821" spans="1:24" ht="15.75" customHeight="1">
      <c r="A821" s="4" t="s">
        <v>21</v>
      </c>
      <c r="B821" s="4" t="s">
        <v>2439</v>
      </c>
      <c r="C821" s="4" t="s">
        <v>2431</v>
      </c>
      <c r="D821" s="4" t="s">
        <v>23</v>
      </c>
      <c r="E821" s="4" t="s">
        <v>2440</v>
      </c>
      <c r="F821" s="4" t="s">
        <v>2441</v>
      </c>
      <c r="G821" s="5">
        <v>17</v>
      </c>
      <c r="H821" s="4" t="s">
        <v>2401</v>
      </c>
      <c r="I821" s="4" t="s">
        <v>39</v>
      </c>
      <c r="J821" s="4" t="s">
        <v>51</v>
      </c>
      <c r="K821" s="5" t="s">
        <v>29</v>
      </c>
      <c r="L821" s="6">
        <v>0.72222222222222221</v>
      </c>
      <c r="M821" s="4" t="s">
        <v>41</v>
      </c>
      <c r="N821" s="4" t="s">
        <v>39</v>
      </c>
      <c r="O821" s="4" t="s">
        <v>369</v>
      </c>
      <c r="P821" s="5" t="s">
        <v>32</v>
      </c>
      <c r="Q821" s="7">
        <v>0.77777777777777779</v>
      </c>
      <c r="R821" s="4" t="s">
        <v>41</v>
      </c>
      <c r="S821" s="4" t="s">
        <v>1606</v>
      </c>
      <c r="T821" s="4"/>
      <c r="U821" s="8"/>
      <c r="V821" s="4"/>
      <c r="W821">
        <v>70054440</v>
      </c>
      <c r="X821" t="s">
        <v>35</v>
      </c>
    </row>
    <row r="822" spans="1:24" ht="15.75" customHeight="1">
      <c r="A822" s="4" t="s">
        <v>21</v>
      </c>
      <c r="B822" s="4" t="s">
        <v>2442</v>
      </c>
      <c r="C822" s="4" t="s">
        <v>2442</v>
      </c>
      <c r="D822" s="4" t="s">
        <v>45</v>
      </c>
      <c r="E822" s="4" t="s">
        <v>2443</v>
      </c>
      <c r="F822" s="4" t="s">
        <v>2444</v>
      </c>
      <c r="G822" s="5">
        <v>31</v>
      </c>
      <c r="H822" s="4" t="s">
        <v>2401</v>
      </c>
      <c r="I822" s="4" t="s">
        <v>150</v>
      </c>
      <c r="J822" s="4" t="s">
        <v>151</v>
      </c>
      <c r="K822" s="5" t="s">
        <v>29</v>
      </c>
      <c r="L822" s="6">
        <v>0.64583333333333337</v>
      </c>
      <c r="M822" s="4" t="s">
        <v>30</v>
      </c>
      <c r="N822" s="4" t="s">
        <v>150</v>
      </c>
      <c r="O822" s="4" t="s">
        <v>152</v>
      </c>
      <c r="P822" s="5" t="s">
        <v>32</v>
      </c>
      <c r="Q822" s="7">
        <v>0.72569444444444442</v>
      </c>
      <c r="R822" s="4" t="s">
        <v>30</v>
      </c>
      <c r="S822" s="4" t="s">
        <v>1606</v>
      </c>
      <c r="T822" s="4"/>
      <c r="U822" s="8"/>
      <c r="V822" s="8"/>
      <c r="W822">
        <v>70054446</v>
      </c>
      <c r="X822" t="s">
        <v>35</v>
      </c>
    </row>
    <row r="823" spans="1:24" ht="15.75" customHeight="1">
      <c r="A823" s="4" t="s">
        <v>21</v>
      </c>
      <c r="B823" s="4" t="s">
        <v>2445</v>
      </c>
      <c r="C823" s="4" t="s">
        <v>2445</v>
      </c>
      <c r="D823" s="4" t="s">
        <v>45</v>
      </c>
      <c r="E823" s="4" t="s">
        <v>2446</v>
      </c>
      <c r="F823" s="4" t="s">
        <v>2447</v>
      </c>
      <c r="G823" s="5">
        <v>46</v>
      </c>
      <c r="H823" s="4" t="s">
        <v>2401</v>
      </c>
      <c r="I823" s="4" t="s">
        <v>39</v>
      </c>
      <c r="J823" s="4" t="s">
        <v>51</v>
      </c>
      <c r="K823" s="5" t="s">
        <v>29</v>
      </c>
      <c r="L823" s="6">
        <v>0.72222222222222221</v>
      </c>
      <c r="M823" s="4" t="s">
        <v>41</v>
      </c>
      <c r="N823" s="4" t="s">
        <v>479</v>
      </c>
      <c r="O823" s="4" t="s">
        <v>2448</v>
      </c>
      <c r="P823" s="5" t="s">
        <v>32</v>
      </c>
      <c r="Q823" s="7">
        <v>0.44097222222222221</v>
      </c>
      <c r="R823" s="4" t="s">
        <v>30</v>
      </c>
      <c r="S823" s="4" t="s">
        <v>1606</v>
      </c>
      <c r="T823" s="4"/>
      <c r="U823" s="8"/>
      <c r="V823" s="8"/>
      <c r="W823">
        <v>70147630</v>
      </c>
      <c r="X823" t="s">
        <v>43</v>
      </c>
    </row>
    <row r="824" spans="1:24" ht="15.75" customHeight="1">
      <c r="A824" s="4" t="s">
        <v>21</v>
      </c>
      <c r="B824" s="4" t="s">
        <v>2449</v>
      </c>
      <c r="C824" s="4" t="s">
        <v>2445</v>
      </c>
      <c r="D824" s="4" t="s">
        <v>45</v>
      </c>
      <c r="E824" s="4" t="s">
        <v>2450</v>
      </c>
      <c r="F824" s="4" t="s">
        <v>2447</v>
      </c>
      <c r="G824" s="5">
        <v>20</v>
      </c>
      <c r="H824" s="4" t="s">
        <v>2401</v>
      </c>
      <c r="I824" s="4" t="s">
        <v>39</v>
      </c>
      <c r="J824" s="4" t="s">
        <v>51</v>
      </c>
      <c r="K824" s="5" t="s">
        <v>29</v>
      </c>
      <c r="L824" s="6">
        <v>0.72222222222222221</v>
      </c>
      <c r="M824" s="4" t="s">
        <v>41</v>
      </c>
      <c r="N824" s="4" t="s">
        <v>479</v>
      </c>
      <c r="O824" s="4" t="s">
        <v>2448</v>
      </c>
      <c r="P824" s="5" t="s">
        <v>32</v>
      </c>
      <c r="Q824" s="7">
        <v>0.44097222222222221</v>
      </c>
      <c r="R824" s="4" t="s">
        <v>30</v>
      </c>
      <c r="S824" s="4" t="s">
        <v>1606</v>
      </c>
      <c r="T824" s="4"/>
      <c r="U824" s="8"/>
      <c r="V824" s="8"/>
      <c r="W824">
        <v>70147630</v>
      </c>
      <c r="X824" t="s">
        <v>43</v>
      </c>
    </row>
    <row r="825" spans="1:24" ht="15.75" customHeight="1">
      <c r="A825" s="4" t="s">
        <v>21</v>
      </c>
      <c r="B825" s="4" t="s">
        <v>2451</v>
      </c>
      <c r="C825" s="4" t="s">
        <v>2445</v>
      </c>
      <c r="D825" s="4" t="s">
        <v>45</v>
      </c>
      <c r="E825" s="4" t="s">
        <v>2452</v>
      </c>
      <c r="F825" s="4" t="s">
        <v>2447</v>
      </c>
      <c r="G825" s="5">
        <v>13</v>
      </c>
      <c r="H825" s="4" t="s">
        <v>2401</v>
      </c>
      <c r="I825" s="4" t="s">
        <v>39</v>
      </c>
      <c r="J825" s="4" t="s">
        <v>51</v>
      </c>
      <c r="K825" s="5" t="s">
        <v>29</v>
      </c>
      <c r="L825" s="6">
        <v>0.72222222222222221</v>
      </c>
      <c r="M825" s="4" t="s">
        <v>41</v>
      </c>
      <c r="N825" s="4" t="s">
        <v>479</v>
      </c>
      <c r="O825" s="4" t="s">
        <v>2448</v>
      </c>
      <c r="P825" s="5" t="s">
        <v>32</v>
      </c>
      <c r="Q825" s="7">
        <v>0.44097222222222221</v>
      </c>
      <c r="R825" s="4" t="s">
        <v>30</v>
      </c>
      <c r="S825" s="4" t="s">
        <v>1606</v>
      </c>
      <c r="T825" s="4"/>
      <c r="U825" s="8"/>
      <c r="V825" s="8"/>
      <c r="W825">
        <v>70147634</v>
      </c>
      <c r="X825" t="s">
        <v>43</v>
      </c>
    </row>
    <row r="826" spans="1:24" ht="15.75" customHeight="1">
      <c r="A826" s="4" t="s">
        <v>21</v>
      </c>
      <c r="B826" s="4" t="s">
        <v>2453</v>
      </c>
      <c r="C826" s="4" t="s">
        <v>2445</v>
      </c>
      <c r="D826" s="4" t="s">
        <v>23</v>
      </c>
      <c r="E826" s="4" t="s">
        <v>2454</v>
      </c>
      <c r="F826" s="4" t="s">
        <v>2447</v>
      </c>
      <c r="G826" s="5">
        <v>13</v>
      </c>
      <c r="H826" s="4" t="s">
        <v>2401</v>
      </c>
      <c r="I826" s="4" t="s">
        <v>39</v>
      </c>
      <c r="J826" s="4" t="s">
        <v>51</v>
      </c>
      <c r="K826" s="5" t="s">
        <v>29</v>
      </c>
      <c r="L826" s="6">
        <v>0.72222222222222221</v>
      </c>
      <c r="M826" s="4" t="s">
        <v>41</v>
      </c>
      <c r="N826" s="4" t="s">
        <v>479</v>
      </c>
      <c r="O826" s="4" t="s">
        <v>2448</v>
      </c>
      <c r="P826" s="5" t="s">
        <v>32</v>
      </c>
      <c r="Q826" s="7">
        <v>0.44097222222222221</v>
      </c>
      <c r="R826" s="4" t="s">
        <v>30</v>
      </c>
      <c r="S826" s="4" t="s">
        <v>1606</v>
      </c>
      <c r="T826" s="4"/>
      <c r="U826" s="8"/>
      <c r="V826" s="8"/>
      <c r="W826">
        <v>70147634</v>
      </c>
      <c r="X826" t="s">
        <v>43</v>
      </c>
    </row>
    <row r="827" spans="1:24" ht="15.75" customHeight="1">
      <c r="A827" s="4" t="s">
        <v>21</v>
      </c>
      <c r="B827" s="4" t="s">
        <v>2455</v>
      </c>
      <c r="C827" s="4" t="s">
        <v>2445</v>
      </c>
      <c r="D827" s="4" t="s">
        <v>45</v>
      </c>
      <c r="E827" s="4" t="s">
        <v>2456</v>
      </c>
      <c r="F827" s="4" t="s">
        <v>2457</v>
      </c>
      <c r="G827" s="5">
        <v>56</v>
      </c>
      <c r="H827" s="4" t="s">
        <v>2401</v>
      </c>
      <c r="I827" s="4" t="s">
        <v>39</v>
      </c>
      <c r="J827" s="4" t="s">
        <v>51</v>
      </c>
      <c r="K827" s="5" t="s">
        <v>29</v>
      </c>
      <c r="L827" s="6">
        <v>0.72222222222222221</v>
      </c>
      <c r="M827" s="4" t="s">
        <v>41</v>
      </c>
      <c r="N827" s="4" t="s">
        <v>39</v>
      </c>
      <c r="O827" s="4" t="s">
        <v>369</v>
      </c>
      <c r="P827" s="5" t="s">
        <v>32</v>
      </c>
      <c r="Q827" s="7">
        <v>0.77777777777777779</v>
      </c>
      <c r="R827" s="4" t="s">
        <v>41</v>
      </c>
      <c r="S827" s="4" t="s">
        <v>1606</v>
      </c>
      <c r="T827" s="4"/>
      <c r="U827" s="8"/>
      <c r="V827" s="8"/>
      <c r="W827">
        <v>70277586</v>
      </c>
      <c r="X827" t="s">
        <v>61</v>
      </c>
    </row>
    <row r="828" spans="1:24" ht="15.75" customHeight="1">
      <c r="A828" s="4" t="s">
        <v>21</v>
      </c>
      <c r="B828" s="4" t="s">
        <v>2458</v>
      </c>
      <c r="C828" s="4" t="s">
        <v>2445</v>
      </c>
      <c r="D828" s="4" t="s">
        <v>45</v>
      </c>
      <c r="E828" s="4" t="s">
        <v>2459</v>
      </c>
      <c r="F828" s="4" t="s">
        <v>2447</v>
      </c>
      <c r="G828" s="5">
        <v>15</v>
      </c>
      <c r="H828" s="4" t="s">
        <v>2401</v>
      </c>
      <c r="I828" s="4" t="s">
        <v>39</v>
      </c>
      <c r="J828" s="4" t="s">
        <v>51</v>
      </c>
      <c r="K828" s="5" t="s">
        <v>29</v>
      </c>
      <c r="L828" s="6">
        <v>0.72222222222222221</v>
      </c>
      <c r="M828" s="4" t="s">
        <v>41</v>
      </c>
      <c r="N828" s="4" t="s">
        <v>479</v>
      </c>
      <c r="O828" s="4" t="s">
        <v>2448</v>
      </c>
      <c r="P828" s="5" t="s">
        <v>32</v>
      </c>
      <c r="Q828" s="7">
        <v>0.44097222222222221</v>
      </c>
      <c r="R828" s="4" t="s">
        <v>30</v>
      </c>
      <c r="S828" s="4" t="s">
        <v>1606</v>
      </c>
      <c r="T828" s="4"/>
      <c r="U828" s="8"/>
      <c r="V828" s="8"/>
      <c r="W828">
        <v>70277586</v>
      </c>
      <c r="X828" t="s">
        <v>61</v>
      </c>
    </row>
    <row r="829" spans="1:24" ht="15.75" customHeight="1">
      <c r="A829" s="4" t="s">
        <v>21</v>
      </c>
      <c r="B829" s="4" t="s">
        <v>2460</v>
      </c>
      <c r="C829" s="4" t="s">
        <v>2460</v>
      </c>
      <c r="D829" s="4" t="s">
        <v>45</v>
      </c>
      <c r="E829" s="4" t="s">
        <v>2461</v>
      </c>
      <c r="F829" s="4" t="s">
        <v>2462</v>
      </c>
      <c r="G829" s="5">
        <v>49</v>
      </c>
      <c r="H829" s="4" t="s">
        <v>2463</v>
      </c>
      <c r="I829" s="4" t="s">
        <v>196</v>
      </c>
      <c r="J829" s="4" t="s">
        <v>2464</v>
      </c>
      <c r="K829" s="5" t="s">
        <v>579</v>
      </c>
      <c r="L829" s="6">
        <v>0.82638888888888884</v>
      </c>
      <c r="M829" s="4"/>
      <c r="N829" s="4" t="s">
        <v>196</v>
      </c>
      <c r="O829" s="4" t="s">
        <v>253</v>
      </c>
      <c r="P829" s="5" t="s">
        <v>32</v>
      </c>
      <c r="Q829" s="7">
        <v>0.85416666666666663</v>
      </c>
      <c r="R829" s="4" t="s">
        <v>30</v>
      </c>
      <c r="S829" s="4" t="s">
        <v>160</v>
      </c>
      <c r="T829" s="4"/>
      <c r="U829" s="8"/>
      <c r="V829" s="8"/>
      <c r="W829">
        <v>462710805</v>
      </c>
      <c r="X829" t="s">
        <v>61</v>
      </c>
    </row>
    <row r="830" spans="1:24" ht="15.75" customHeight="1">
      <c r="A830" s="4" t="s">
        <v>21</v>
      </c>
      <c r="B830" s="4" t="s">
        <v>2465</v>
      </c>
      <c r="C830" s="4" t="s">
        <v>2460</v>
      </c>
      <c r="D830" s="4" t="s">
        <v>23</v>
      </c>
      <c r="E830" s="4" t="s">
        <v>2466</v>
      </c>
      <c r="F830" s="4" t="s">
        <v>2467</v>
      </c>
      <c r="G830" s="5">
        <v>24</v>
      </c>
      <c r="H830" s="4" t="s">
        <v>2463</v>
      </c>
      <c r="I830" s="4" t="s">
        <v>196</v>
      </c>
      <c r="J830" s="4" t="s">
        <v>2464</v>
      </c>
      <c r="K830" s="5" t="s">
        <v>579</v>
      </c>
      <c r="L830" s="6">
        <v>0.82638888888888884</v>
      </c>
      <c r="M830" s="4"/>
      <c r="N830" s="4" t="s">
        <v>196</v>
      </c>
      <c r="O830" s="4" t="s">
        <v>253</v>
      </c>
      <c r="P830" s="5" t="s">
        <v>32</v>
      </c>
      <c r="Q830" s="7">
        <v>0.85416666666666663</v>
      </c>
      <c r="R830" s="4" t="s">
        <v>30</v>
      </c>
      <c r="S830" s="4" t="s">
        <v>160</v>
      </c>
      <c r="T830" s="4"/>
      <c r="U830" s="8"/>
      <c r="V830" s="8"/>
      <c r="W830">
        <v>462710805</v>
      </c>
      <c r="X830" t="s">
        <v>61</v>
      </c>
    </row>
    <row r="831" spans="1:24" ht="15.75" customHeight="1">
      <c r="A831" s="4" t="s">
        <v>21</v>
      </c>
      <c r="B831" s="4" t="s">
        <v>2468</v>
      </c>
      <c r="C831" s="4" t="s">
        <v>2460</v>
      </c>
      <c r="D831" s="4" t="s">
        <v>45</v>
      </c>
      <c r="E831" s="4" t="s">
        <v>1153</v>
      </c>
      <c r="F831" s="4" t="s">
        <v>2467</v>
      </c>
      <c r="G831" s="5">
        <v>52</v>
      </c>
      <c r="H831" s="4" t="s">
        <v>2463</v>
      </c>
      <c r="I831" s="4" t="s">
        <v>196</v>
      </c>
      <c r="J831" s="4" t="s">
        <v>2464</v>
      </c>
      <c r="K831" s="5" t="s">
        <v>579</v>
      </c>
      <c r="L831" s="6">
        <v>0.82638888888888884</v>
      </c>
      <c r="M831" s="4"/>
      <c r="N831" s="4" t="s">
        <v>196</v>
      </c>
      <c r="O831" s="4" t="s">
        <v>253</v>
      </c>
      <c r="P831" s="5" t="s">
        <v>32</v>
      </c>
      <c r="Q831" s="7">
        <v>0.85416666666666663</v>
      </c>
      <c r="R831" s="4" t="s">
        <v>30</v>
      </c>
      <c r="S831" s="4" t="s">
        <v>160</v>
      </c>
      <c r="T831" s="4"/>
      <c r="U831" s="8"/>
      <c r="V831" s="8"/>
      <c r="W831">
        <v>462710806</v>
      </c>
      <c r="X831" t="s">
        <v>43</v>
      </c>
    </row>
    <row r="832" spans="1:24" ht="15.75" customHeight="1">
      <c r="A832" s="4" t="s">
        <v>21</v>
      </c>
      <c r="B832" s="4" t="s">
        <v>2469</v>
      </c>
      <c r="C832" s="4" t="s">
        <v>2460</v>
      </c>
      <c r="D832" s="4" t="s">
        <v>23</v>
      </c>
      <c r="E832" s="4" t="s">
        <v>2470</v>
      </c>
      <c r="F832" s="4" t="s">
        <v>2467</v>
      </c>
      <c r="G832" s="5">
        <v>54</v>
      </c>
      <c r="H832" s="4" t="s">
        <v>2463</v>
      </c>
      <c r="I832" s="4" t="s">
        <v>196</v>
      </c>
      <c r="J832" s="4" t="s">
        <v>2464</v>
      </c>
      <c r="K832" s="5" t="s">
        <v>579</v>
      </c>
      <c r="L832" s="6">
        <v>0.82638888888888884</v>
      </c>
      <c r="M832" s="4"/>
      <c r="N832" s="4" t="s">
        <v>196</v>
      </c>
      <c r="O832" s="4" t="s">
        <v>253</v>
      </c>
      <c r="P832" s="5" t="s">
        <v>32</v>
      </c>
      <c r="Q832" s="7">
        <v>0.85416666666666663</v>
      </c>
      <c r="R832" s="4" t="s">
        <v>30</v>
      </c>
      <c r="S832" s="4" t="s">
        <v>160</v>
      </c>
      <c r="T832" s="4"/>
      <c r="U832" s="8"/>
      <c r="V832" s="8"/>
      <c r="W832">
        <v>462710806</v>
      </c>
      <c r="X832" t="s">
        <v>43</v>
      </c>
    </row>
    <row r="833" spans="1:24" ht="15.75" customHeight="1">
      <c r="A833" s="4" t="s">
        <v>21</v>
      </c>
      <c r="B833" s="4" t="s">
        <v>2471</v>
      </c>
      <c r="C833" s="4" t="s">
        <v>2471</v>
      </c>
      <c r="D833" s="4" t="s">
        <v>45</v>
      </c>
      <c r="E833" s="4" t="s">
        <v>2472</v>
      </c>
      <c r="F833" s="4" t="s">
        <v>2473</v>
      </c>
      <c r="G833" s="5">
        <v>0</v>
      </c>
      <c r="H833" s="4" t="s">
        <v>2463</v>
      </c>
      <c r="I833" s="4" t="s">
        <v>196</v>
      </c>
      <c r="J833" s="4" t="s">
        <v>1261</v>
      </c>
      <c r="K833" s="5" t="s">
        <v>579</v>
      </c>
      <c r="L833" s="6">
        <v>0.80555555555555558</v>
      </c>
      <c r="M833" s="4" t="s">
        <v>30</v>
      </c>
      <c r="N833" s="4" t="s">
        <v>196</v>
      </c>
      <c r="O833" s="4" t="s">
        <v>253</v>
      </c>
      <c r="P833" s="5" t="s">
        <v>32</v>
      </c>
      <c r="Q833" s="7">
        <v>0.85416666666666663</v>
      </c>
      <c r="R833" s="4" t="s">
        <v>30</v>
      </c>
      <c r="S833" s="4" t="s">
        <v>160</v>
      </c>
      <c r="T833" s="4"/>
      <c r="U833" s="8"/>
      <c r="V833" s="8"/>
      <c r="W833">
        <v>462710807</v>
      </c>
      <c r="X833" t="s">
        <v>43</v>
      </c>
    </row>
    <row r="834" spans="1:24" ht="15.75" customHeight="1">
      <c r="A834" s="4" t="s">
        <v>21</v>
      </c>
      <c r="B834" s="4" t="s">
        <v>2474</v>
      </c>
      <c r="C834" s="4" t="s">
        <v>2471</v>
      </c>
      <c r="D834" s="4" t="s">
        <v>45</v>
      </c>
      <c r="E834" s="4" t="s">
        <v>2475</v>
      </c>
      <c r="F834" s="4" t="s">
        <v>2476</v>
      </c>
      <c r="G834" s="5">
        <v>44</v>
      </c>
      <c r="H834" s="4" t="s">
        <v>2463</v>
      </c>
      <c r="I834" s="4" t="s">
        <v>196</v>
      </c>
      <c r="J834" s="4" t="s">
        <v>1261</v>
      </c>
      <c r="K834" s="5" t="s">
        <v>579</v>
      </c>
      <c r="L834" s="6">
        <v>0.80555555555555558</v>
      </c>
      <c r="M834" s="4" t="s">
        <v>30</v>
      </c>
      <c r="N834" s="4" t="s">
        <v>196</v>
      </c>
      <c r="O834" s="4" t="s">
        <v>253</v>
      </c>
      <c r="P834" s="5" t="s">
        <v>32</v>
      </c>
      <c r="Q834" s="7">
        <v>0.85416666666666663</v>
      </c>
      <c r="R834" s="4" t="s">
        <v>30</v>
      </c>
      <c r="S834" s="4" t="s">
        <v>160</v>
      </c>
      <c r="T834" s="4"/>
      <c r="U834" s="8"/>
      <c r="V834" s="8"/>
      <c r="W834">
        <v>462710807</v>
      </c>
      <c r="X834" t="s">
        <v>43</v>
      </c>
    </row>
    <row r="835" spans="1:24" ht="15.75" customHeight="1">
      <c r="A835" s="4" t="s">
        <v>21</v>
      </c>
      <c r="B835" s="4" t="s">
        <v>2477</v>
      </c>
      <c r="C835" s="4" t="s">
        <v>2477</v>
      </c>
      <c r="D835" s="4" t="s">
        <v>23</v>
      </c>
      <c r="E835" s="4" t="s">
        <v>2478</v>
      </c>
      <c r="F835" s="4" t="s">
        <v>2479</v>
      </c>
      <c r="G835" s="5">
        <v>43</v>
      </c>
      <c r="H835" s="4" t="s">
        <v>2463</v>
      </c>
      <c r="I835" s="4" t="s">
        <v>189</v>
      </c>
      <c r="J835" s="4" t="s">
        <v>2104</v>
      </c>
      <c r="K835" s="5" t="s">
        <v>299</v>
      </c>
      <c r="L835" s="6">
        <v>0.70486111111111116</v>
      </c>
      <c r="M835" s="4" t="s">
        <v>30</v>
      </c>
      <c r="N835" s="4" t="s">
        <v>189</v>
      </c>
      <c r="O835" s="4" t="s">
        <v>282</v>
      </c>
      <c r="P835" s="5" t="s">
        <v>32</v>
      </c>
      <c r="Q835" s="7">
        <v>0.80208333333333337</v>
      </c>
      <c r="R835" s="4" t="s">
        <v>30</v>
      </c>
      <c r="S835" s="4" t="s">
        <v>160</v>
      </c>
      <c r="T835" s="4"/>
      <c r="U835" s="8"/>
      <c r="V835" s="8"/>
      <c r="W835">
        <v>462710808</v>
      </c>
      <c r="X835" t="s">
        <v>43</v>
      </c>
    </row>
    <row r="836" spans="1:24" ht="15.75" customHeight="1">
      <c r="A836" s="4" t="s">
        <v>21</v>
      </c>
      <c r="B836" s="4" t="s">
        <v>2480</v>
      </c>
      <c r="C836" s="4" t="s">
        <v>2477</v>
      </c>
      <c r="D836" s="4" t="s">
        <v>23</v>
      </c>
      <c r="E836" s="4" t="s">
        <v>2481</v>
      </c>
      <c r="F836" s="4" t="s">
        <v>2482</v>
      </c>
      <c r="G836" s="5">
        <v>42</v>
      </c>
      <c r="H836" s="4" t="s">
        <v>2463</v>
      </c>
      <c r="I836" s="4" t="s">
        <v>189</v>
      </c>
      <c r="J836" s="4" t="s">
        <v>2104</v>
      </c>
      <c r="K836" s="5" t="s">
        <v>299</v>
      </c>
      <c r="L836" s="6">
        <v>0.70486111111111116</v>
      </c>
      <c r="M836" s="4" t="s">
        <v>30</v>
      </c>
      <c r="N836" s="4" t="s">
        <v>189</v>
      </c>
      <c r="O836" s="4" t="s">
        <v>282</v>
      </c>
      <c r="P836" s="5" t="s">
        <v>32</v>
      </c>
      <c r="Q836" s="7">
        <v>0.80208333333333337</v>
      </c>
      <c r="R836" s="4" t="s">
        <v>30</v>
      </c>
      <c r="S836" s="4" t="s">
        <v>160</v>
      </c>
      <c r="T836" s="4"/>
      <c r="U836" s="8"/>
      <c r="V836" s="8"/>
      <c r="W836">
        <v>462710808</v>
      </c>
      <c r="X836" t="s">
        <v>43</v>
      </c>
    </row>
    <row r="837" spans="1:24" ht="15.75" customHeight="1">
      <c r="A837" s="4" t="s">
        <v>21</v>
      </c>
      <c r="B837" s="4" t="s">
        <v>2483</v>
      </c>
      <c r="C837" s="4" t="s">
        <v>2483</v>
      </c>
      <c r="D837" s="4" t="s">
        <v>45</v>
      </c>
      <c r="E837" s="4" t="s">
        <v>2484</v>
      </c>
      <c r="F837" s="4" t="s">
        <v>2485</v>
      </c>
      <c r="G837" s="5">
        <v>33</v>
      </c>
      <c r="H837" s="4" t="s">
        <v>2463</v>
      </c>
      <c r="I837" s="4" t="s">
        <v>59</v>
      </c>
      <c r="J837" s="4" t="s">
        <v>65</v>
      </c>
      <c r="K837" s="5" t="s">
        <v>29</v>
      </c>
      <c r="L837" s="6">
        <v>0.72916666666666663</v>
      </c>
      <c r="M837" s="4" t="s">
        <v>30</v>
      </c>
      <c r="N837" s="4" t="s">
        <v>59</v>
      </c>
      <c r="O837" s="4" t="s">
        <v>78</v>
      </c>
      <c r="P837" s="5" t="s">
        <v>32</v>
      </c>
      <c r="Q837" s="7">
        <v>0.79513888888888884</v>
      </c>
      <c r="R837" s="4" t="s">
        <v>30</v>
      </c>
      <c r="S837" s="4" t="s">
        <v>160</v>
      </c>
      <c r="T837" s="4"/>
      <c r="U837" s="4"/>
      <c r="V837" s="4"/>
      <c r="W837">
        <v>462710809</v>
      </c>
      <c r="X837" t="s">
        <v>35</v>
      </c>
    </row>
    <row r="838" spans="1:24" ht="15.75" customHeight="1">
      <c r="A838" s="4" t="s">
        <v>21</v>
      </c>
      <c r="B838" s="4" t="s">
        <v>2486</v>
      </c>
      <c r="C838" s="4" t="s">
        <v>2486</v>
      </c>
      <c r="D838" s="4" t="s">
        <v>45</v>
      </c>
      <c r="E838" s="4" t="s">
        <v>2487</v>
      </c>
      <c r="F838" s="4" t="s">
        <v>2488</v>
      </c>
      <c r="G838" s="5">
        <v>51</v>
      </c>
      <c r="H838" s="4" t="s">
        <v>2463</v>
      </c>
      <c r="I838" s="4" t="s">
        <v>479</v>
      </c>
      <c r="J838" s="4" t="s">
        <v>2489</v>
      </c>
      <c r="K838" s="5" t="s">
        <v>299</v>
      </c>
      <c r="L838" s="6">
        <v>0.1875</v>
      </c>
      <c r="M838" s="4" t="s">
        <v>30</v>
      </c>
      <c r="N838" s="4" t="s">
        <v>479</v>
      </c>
      <c r="O838" s="4" t="s">
        <v>2026</v>
      </c>
      <c r="P838" s="5" t="s">
        <v>32</v>
      </c>
      <c r="Q838" s="7">
        <v>0.79513888888888884</v>
      </c>
      <c r="R838" s="4" t="s">
        <v>30</v>
      </c>
      <c r="S838" s="4" t="s">
        <v>160</v>
      </c>
      <c r="T838" s="4"/>
      <c r="U838" s="8"/>
      <c r="V838" s="8"/>
      <c r="W838">
        <v>462710810</v>
      </c>
      <c r="X838" t="s">
        <v>43</v>
      </c>
    </row>
    <row r="839" spans="1:24" ht="15.75" customHeight="1">
      <c r="A839" s="4" t="s">
        <v>21</v>
      </c>
      <c r="B839" s="4" t="s">
        <v>2490</v>
      </c>
      <c r="C839" s="4" t="s">
        <v>2486</v>
      </c>
      <c r="D839" s="4" t="s">
        <v>23</v>
      </c>
      <c r="E839" s="4" t="s">
        <v>2491</v>
      </c>
      <c r="F839" s="4" t="s">
        <v>2492</v>
      </c>
      <c r="G839" s="5">
        <v>46</v>
      </c>
      <c r="H839" s="4" t="s">
        <v>2463</v>
      </c>
      <c r="I839" s="4" t="s">
        <v>479</v>
      </c>
      <c r="J839" s="4" t="s">
        <v>2489</v>
      </c>
      <c r="K839" s="5" t="s">
        <v>299</v>
      </c>
      <c r="L839" s="6">
        <v>0.1875</v>
      </c>
      <c r="M839" s="4" t="s">
        <v>30</v>
      </c>
      <c r="N839" s="4" t="s">
        <v>479</v>
      </c>
      <c r="O839" s="4" t="s">
        <v>2026</v>
      </c>
      <c r="P839" s="5" t="s">
        <v>32</v>
      </c>
      <c r="Q839" s="7">
        <v>0.79513888888888884</v>
      </c>
      <c r="R839" s="4" t="s">
        <v>30</v>
      </c>
      <c r="S839" s="4" t="s">
        <v>160</v>
      </c>
      <c r="T839" s="4"/>
      <c r="U839" s="8"/>
      <c r="V839" s="8"/>
      <c r="W839">
        <v>462710810</v>
      </c>
      <c r="X839" t="s">
        <v>43</v>
      </c>
    </row>
    <row r="840" spans="1:24" ht="15.75" customHeight="1">
      <c r="A840" s="4" t="s">
        <v>21</v>
      </c>
      <c r="B840" s="4" t="s">
        <v>2493</v>
      </c>
      <c r="C840" s="4" t="s">
        <v>2493</v>
      </c>
      <c r="D840" s="4" t="s">
        <v>45</v>
      </c>
      <c r="E840" s="4" t="s">
        <v>1877</v>
      </c>
      <c r="F840" s="4" t="s">
        <v>2494</v>
      </c>
      <c r="G840" s="5">
        <v>61</v>
      </c>
      <c r="H840" s="4" t="s">
        <v>2495</v>
      </c>
      <c r="I840" s="4" t="s">
        <v>479</v>
      </c>
      <c r="J840" s="4" t="s">
        <v>2496</v>
      </c>
      <c r="K840" s="5" t="s">
        <v>29</v>
      </c>
      <c r="L840" s="6">
        <v>0.61111111111111116</v>
      </c>
      <c r="M840" s="4" t="s">
        <v>481</v>
      </c>
      <c r="N840" s="4" t="s">
        <v>189</v>
      </c>
      <c r="O840" s="4" t="s">
        <v>916</v>
      </c>
      <c r="P840" s="5" t="s">
        <v>32</v>
      </c>
      <c r="Q840" s="7">
        <v>0.52777777777777779</v>
      </c>
      <c r="R840" s="4" t="s">
        <v>30</v>
      </c>
      <c r="S840" s="4" t="s">
        <v>160</v>
      </c>
      <c r="T840" s="4"/>
      <c r="U840" s="8"/>
      <c r="V840" s="8"/>
      <c r="W840">
        <v>462710812</v>
      </c>
      <c r="X840" t="s">
        <v>43</v>
      </c>
    </row>
    <row r="841" spans="1:24" ht="15.75" customHeight="1">
      <c r="A841" s="4" t="s">
        <v>21</v>
      </c>
      <c r="B841" s="4" t="s">
        <v>2497</v>
      </c>
      <c r="C841" s="4" t="s">
        <v>2493</v>
      </c>
      <c r="D841" s="4" t="s">
        <v>45</v>
      </c>
      <c r="E841" s="4" t="s">
        <v>2498</v>
      </c>
      <c r="F841" s="4" t="s">
        <v>2499</v>
      </c>
      <c r="G841" s="5">
        <v>69</v>
      </c>
      <c r="H841" s="4" t="s">
        <v>2495</v>
      </c>
      <c r="I841" s="4" t="s">
        <v>479</v>
      </c>
      <c r="J841" s="4" t="s">
        <v>2496</v>
      </c>
      <c r="K841" s="5" t="s">
        <v>29</v>
      </c>
      <c r="L841" s="6">
        <v>0.61111111111111116</v>
      </c>
      <c r="M841" s="4" t="s">
        <v>481</v>
      </c>
      <c r="N841" s="4" t="s">
        <v>95</v>
      </c>
      <c r="O841" s="4" t="s">
        <v>2500</v>
      </c>
      <c r="P841" s="5" t="s">
        <v>32</v>
      </c>
      <c r="Q841" s="7">
        <v>0.82291666666666663</v>
      </c>
      <c r="R841" s="4" t="s">
        <v>30</v>
      </c>
      <c r="S841" s="4" t="s">
        <v>160</v>
      </c>
      <c r="T841" s="4"/>
      <c r="U841" s="8"/>
      <c r="V841" s="8"/>
      <c r="W841">
        <v>462710812</v>
      </c>
      <c r="X841" t="s">
        <v>43</v>
      </c>
    </row>
    <row r="842" spans="1:24" ht="15.75" customHeight="1">
      <c r="A842" s="4" t="s">
        <v>21</v>
      </c>
      <c r="B842" s="4" t="s">
        <v>2501</v>
      </c>
      <c r="C842" s="4" t="s">
        <v>2501</v>
      </c>
      <c r="D842" s="4" t="s">
        <v>45</v>
      </c>
      <c r="E842" s="4" t="s">
        <v>2502</v>
      </c>
      <c r="F842" s="4" t="s">
        <v>617</v>
      </c>
      <c r="G842" s="5">
        <v>66</v>
      </c>
      <c r="H842" s="4" t="s">
        <v>2495</v>
      </c>
      <c r="I842" s="4" t="s">
        <v>157</v>
      </c>
      <c r="J842" s="4" t="s">
        <v>158</v>
      </c>
      <c r="K842" s="5" t="s">
        <v>29</v>
      </c>
      <c r="L842" s="6">
        <v>0.58680555555555558</v>
      </c>
      <c r="M842" s="4" t="s">
        <v>30</v>
      </c>
      <c r="N842" s="4" t="s">
        <v>189</v>
      </c>
      <c r="O842" s="4" t="s">
        <v>2503</v>
      </c>
      <c r="P842" s="5" t="s">
        <v>32</v>
      </c>
      <c r="Q842" s="7">
        <v>0.375</v>
      </c>
      <c r="R842" s="4" t="s">
        <v>30</v>
      </c>
      <c r="S842" s="4" t="s">
        <v>160</v>
      </c>
      <c r="T842" s="4"/>
      <c r="U842" s="8"/>
      <c r="V842" s="4"/>
      <c r="W842">
        <v>462710813</v>
      </c>
      <c r="X842" t="s">
        <v>43</v>
      </c>
    </row>
    <row r="843" spans="1:24" ht="15.75" customHeight="1">
      <c r="A843" s="4" t="s">
        <v>21</v>
      </c>
      <c r="B843" s="4" t="s">
        <v>2504</v>
      </c>
      <c r="C843" s="4" t="s">
        <v>2501</v>
      </c>
      <c r="D843" s="4" t="s">
        <v>45</v>
      </c>
      <c r="E843" s="4" t="s">
        <v>2505</v>
      </c>
      <c r="F843" s="4" t="s">
        <v>617</v>
      </c>
      <c r="G843" s="5">
        <v>64</v>
      </c>
      <c r="H843" s="4" t="s">
        <v>2495</v>
      </c>
      <c r="I843" s="4" t="s">
        <v>157</v>
      </c>
      <c r="J843" s="4" t="s">
        <v>158</v>
      </c>
      <c r="K843" s="5" t="s">
        <v>29</v>
      </c>
      <c r="L843" s="6">
        <v>0.58680555555555558</v>
      </c>
      <c r="M843" s="4" t="s">
        <v>30</v>
      </c>
      <c r="N843" s="4" t="s">
        <v>189</v>
      </c>
      <c r="O843" s="4" t="s">
        <v>2503</v>
      </c>
      <c r="P843" s="5" t="s">
        <v>32</v>
      </c>
      <c r="Q843" s="7">
        <v>0.375</v>
      </c>
      <c r="R843" s="4" t="s">
        <v>30</v>
      </c>
      <c r="S843" s="4" t="s">
        <v>160</v>
      </c>
      <c r="T843" s="4"/>
      <c r="U843" s="8"/>
      <c r="V843" s="4"/>
      <c r="W843">
        <v>462710813</v>
      </c>
      <c r="X843" t="s">
        <v>43</v>
      </c>
    </row>
    <row r="844" spans="1:24" ht="15.75" customHeight="1">
      <c r="A844" s="4" t="s">
        <v>21</v>
      </c>
      <c r="B844" s="4" t="s">
        <v>2506</v>
      </c>
      <c r="C844" s="4" t="s">
        <v>2506</v>
      </c>
      <c r="D844" s="4" t="s">
        <v>23</v>
      </c>
      <c r="E844" s="4" t="s">
        <v>2507</v>
      </c>
      <c r="F844" s="4" t="s">
        <v>2508</v>
      </c>
      <c r="G844" s="5">
        <v>66</v>
      </c>
      <c r="H844" s="4" t="s">
        <v>2495</v>
      </c>
      <c r="I844" s="4" t="s">
        <v>157</v>
      </c>
      <c r="J844" s="4" t="s">
        <v>158</v>
      </c>
      <c r="K844" s="5" t="s">
        <v>29</v>
      </c>
      <c r="L844" s="6">
        <v>0.58680555555555558</v>
      </c>
      <c r="M844" s="4" t="s">
        <v>30</v>
      </c>
      <c r="N844" s="4" t="s">
        <v>157</v>
      </c>
      <c r="O844" s="4" t="s">
        <v>490</v>
      </c>
      <c r="P844" s="5" t="s">
        <v>32</v>
      </c>
      <c r="Q844" s="7">
        <v>0.56944444444444442</v>
      </c>
      <c r="R844" s="4" t="s">
        <v>30</v>
      </c>
      <c r="S844" s="4" t="s">
        <v>160</v>
      </c>
      <c r="T844" s="4"/>
      <c r="U844" s="8"/>
      <c r="V844" s="8"/>
      <c r="W844">
        <v>462710814</v>
      </c>
      <c r="X844" t="s">
        <v>43</v>
      </c>
    </row>
    <row r="845" spans="1:24" ht="15.75" customHeight="1">
      <c r="A845" s="4" t="s">
        <v>21</v>
      </c>
      <c r="B845" s="4" t="s">
        <v>2509</v>
      </c>
      <c r="C845" s="4" t="s">
        <v>2506</v>
      </c>
      <c r="D845" s="4" t="s">
        <v>45</v>
      </c>
      <c r="E845" s="4" t="s">
        <v>2510</v>
      </c>
      <c r="F845" s="4" t="s">
        <v>2511</v>
      </c>
      <c r="G845" s="5">
        <v>65</v>
      </c>
      <c r="H845" s="4" t="s">
        <v>2495</v>
      </c>
      <c r="I845" s="4" t="s">
        <v>157</v>
      </c>
      <c r="J845" s="4" t="s">
        <v>158</v>
      </c>
      <c r="K845" s="5" t="s">
        <v>29</v>
      </c>
      <c r="L845" s="6">
        <v>0.58680555555555558</v>
      </c>
      <c r="M845" s="4" t="s">
        <v>30</v>
      </c>
      <c r="N845" s="4" t="s">
        <v>157</v>
      </c>
      <c r="O845" s="4" t="s">
        <v>490</v>
      </c>
      <c r="P845" s="5" t="s">
        <v>32</v>
      </c>
      <c r="Q845" s="7">
        <v>0.56944444444444442</v>
      </c>
      <c r="R845" s="4" t="s">
        <v>30</v>
      </c>
      <c r="S845" s="4" t="s">
        <v>160</v>
      </c>
      <c r="T845" s="4"/>
      <c r="U845" s="8"/>
      <c r="V845" s="8"/>
      <c r="W845">
        <v>462710814</v>
      </c>
      <c r="X845" t="s">
        <v>43</v>
      </c>
    </row>
    <row r="846" spans="1:24" ht="15.75" customHeight="1">
      <c r="A846" s="4" t="s">
        <v>21</v>
      </c>
      <c r="B846" s="4" t="s">
        <v>2512</v>
      </c>
      <c r="C846" s="4" t="s">
        <v>2506</v>
      </c>
      <c r="D846" s="4" t="s">
        <v>45</v>
      </c>
      <c r="E846" s="4" t="s">
        <v>2513</v>
      </c>
      <c r="F846" s="4" t="s">
        <v>2511</v>
      </c>
      <c r="G846" s="5">
        <v>35</v>
      </c>
      <c r="H846" s="4" t="s">
        <v>2495</v>
      </c>
      <c r="I846" s="4" t="s">
        <v>157</v>
      </c>
      <c r="J846" s="4" t="s">
        <v>158</v>
      </c>
      <c r="K846" s="5" t="s">
        <v>29</v>
      </c>
      <c r="L846" s="6">
        <v>0.58680555555555558</v>
      </c>
      <c r="M846" s="4" t="s">
        <v>30</v>
      </c>
      <c r="N846" s="4" t="s">
        <v>157</v>
      </c>
      <c r="O846" s="4" t="s">
        <v>490</v>
      </c>
      <c r="P846" s="5" t="s">
        <v>32</v>
      </c>
      <c r="Q846" s="7">
        <v>0.56944444444444442</v>
      </c>
      <c r="R846" s="4" t="s">
        <v>30</v>
      </c>
      <c r="S846" s="4" t="s">
        <v>160</v>
      </c>
      <c r="T846" s="4"/>
      <c r="U846" s="8"/>
      <c r="V846" s="8"/>
      <c r="W846">
        <v>462710815</v>
      </c>
      <c r="X846" t="s">
        <v>43</v>
      </c>
    </row>
    <row r="847" spans="1:24" ht="15.75" customHeight="1">
      <c r="A847" s="4" t="s">
        <v>21</v>
      </c>
      <c r="B847" s="4" t="s">
        <v>2514</v>
      </c>
      <c r="C847" s="4" t="s">
        <v>2506</v>
      </c>
      <c r="D847" s="4" t="s">
        <v>45</v>
      </c>
      <c r="E847" s="4" t="s">
        <v>2515</v>
      </c>
      <c r="F847" s="4" t="s">
        <v>2511</v>
      </c>
      <c r="G847" s="5">
        <v>31</v>
      </c>
      <c r="H847" s="4" t="s">
        <v>2495</v>
      </c>
      <c r="I847" s="4" t="s">
        <v>157</v>
      </c>
      <c r="J847" s="4" t="s">
        <v>158</v>
      </c>
      <c r="K847" s="5" t="s">
        <v>29</v>
      </c>
      <c r="L847" s="6">
        <v>0.58680555555555558</v>
      </c>
      <c r="M847" s="4" t="s">
        <v>30</v>
      </c>
      <c r="N847" s="4" t="s">
        <v>157</v>
      </c>
      <c r="O847" s="4" t="s">
        <v>490</v>
      </c>
      <c r="P847" s="5" t="s">
        <v>32</v>
      </c>
      <c r="Q847" s="7">
        <v>0.56944444444444442</v>
      </c>
      <c r="R847" s="4" t="s">
        <v>30</v>
      </c>
      <c r="S847" s="4" t="s">
        <v>160</v>
      </c>
      <c r="T847" s="4"/>
      <c r="U847" s="8"/>
      <c r="V847" s="8"/>
      <c r="W847">
        <v>462710815</v>
      </c>
      <c r="X847" t="s">
        <v>43</v>
      </c>
    </row>
    <row r="848" spans="1:24" ht="15.75" customHeight="1">
      <c r="A848" s="4" t="s">
        <v>21</v>
      </c>
      <c r="B848" s="4" t="s">
        <v>2516</v>
      </c>
      <c r="C848" s="4" t="s">
        <v>2506</v>
      </c>
      <c r="D848" s="4" t="s">
        <v>23</v>
      </c>
      <c r="E848" s="4" t="s">
        <v>2517</v>
      </c>
      <c r="F848" s="4" t="s">
        <v>2511</v>
      </c>
      <c r="G848" s="5">
        <v>37</v>
      </c>
      <c r="H848" s="4" t="s">
        <v>2495</v>
      </c>
      <c r="I848" s="4" t="s">
        <v>157</v>
      </c>
      <c r="J848" s="4" t="s">
        <v>158</v>
      </c>
      <c r="K848" s="5" t="s">
        <v>29</v>
      </c>
      <c r="L848" s="6">
        <v>0.58680555555555558</v>
      </c>
      <c r="M848" s="4" t="s">
        <v>30</v>
      </c>
      <c r="N848" s="4" t="s">
        <v>157</v>
      </c>
      <c r="O848" s="4" t="s">
        <v>490</v>
      </c>
      <c r="P848" s="5" t="s">
        <v>32</v>
      </c>
      <c r="Q848" s="7">
        <v>0.56944444444444442</v>
      </c>
      <c r="R848" s="4" t="s">
        <v>30</v>
      </c>
      <c r="S848" s="4" t="s">
        <v>160</v>
      </c>
      <c r="T848" s="4"/>
      <c r="U848" s="8"/>
      <c r="V848" s="8"/>
      <c r="W848">
        <v>462710816</v>
      </c>
      <c r="X848" t="s">
        <v>35</v>
      </c>
    </row>
    <row r="849" spans="1:24" ht="15.75" customHeight="1">
      <c r="A849" s="4" t="s">
        <v>21</v>
      </c>
      <c r="B849" s="4" t="s">
        <v>2518</v>
      </c>
      <c r="C849" s="4" t="s">
        <v>2506</v>
      </c>
      <c r="D849" s="4" t="s">
        <v>45</v>
      </c>
      <c r="E849" s="4" t="s">
        <v>2519</v>
      </c>
      <c r="F849" s="4" t="s">
        <v>2508</v>
      </c>
      <c r="G849" s="5">
        <v>4</v>
      </c>
      <c r="H849" s="4" t="s">
        <v>2495</v>
      </c>
      <c r="I849" s="4" t="s">
        <v>157</v>
      </c>
      <c r="J849" s="4" t="s">
        <v>158</v>
      </c>
      <c r="K849" s="5" t="s">
        <v>29</v>
      </c>
      <c r="L849" s="6">
        <v>0.58680555555555558</v>
      </c>
      <c r="M849" s="4" t="s">
        <v>30</v>
      </c>
      <c r="N849" s="4" t="s">
        <v>157</v>
      </c>
      <c r="O849" s="4" t="s">
        <v>490</v>
      </c>
      <c r="P849" s="5" t="s">
        <v>32</v>
      </c>
      <c r="Q849" s="7">
        <v>0.56944444444444442</v>
      </c>
      <c r="R849" s="4" t="s">
        <v>30</v>
      </c>
      <c r="S849" s="4" t="s">
        <v>160</v>
      </c>
      <c r="T849" s="4"/>
      <c r="U849" s="8"/>
      <c r="V849" s="8"/>
      <c r="W849">
        <v>462710816</v>
      </c>
      <c r="X849" t="s">
        <v>35</v>
      </c>
    </row>
    <row r="850" spans="1:24" ht="15.75" customHeight="1">
      <c r="A850" s="4" t="s">
        <v>21</v>
      </c>
      <c r="B850" s="4" t="s">
        <v>2520</v>
      </c>
      <c r="C850" s="4" t="s">
        <v>2520</v>
      </c>
      <c r="D850" s="4" t="s">
        <v>23</v>
      </c>
      <c r="E850" s="4" t="s">
        <v>2521</v>
      </c>
      <c r="F850" s="4" t="s">
        <v>2522</v>
      </c>
      <c r="G850" s="5">
        <v>56</v>
      </c>
      <c r="H850" s="4" t="s">
        <v>2495</v>
      </c>
      <c r="I850" s="4" t="s">
        <v>157</v>
      </c>
      <c r="J850" s="4" t="s">
        <v>158</v>
      </c>
      <c r="K850" s="5" t="s">
        <v>29</v>
      </c>
      <c r="L850" s="6">
        <v>0.58680555555555558</v>
      </c>
      <c r="M850" s="4" t="s">
        <v>30</v>
      </c>
      <c r="N850" s="4" t="s">
        <v>157</v>
      </c>
      <c r="O850" s="4" t="s">
        <v>490</v>
      </c>
      <c r="P850" s="5" t="s">
        <v>32</v>
      </c>
      <c r="Q850" s="7">
        <v>0.56944444444444442</v>
      </c>
      <c r="R850" s="4" t="s">
        <v>30</v>
      </c>
      <c r="S850" s="4" t="s">
        <v>160</v>
      </c>
      <c r="T850" s="4"/>
      <c r="U850" s="8"/>
      <c r="V850" s="8"/>
      <c r="W850">
        <v>462710818</v>
      </c>
      <c r="X850" t="s">
        <v>61</v>
      </c>
    </row>
    <row r="851" spans="1:24" ht="15.75" customHeight="1">
      <c r="A851" s="4" t="s">
        <v>21</v>
      </c>
      <c r="B851" s="4" t="s">
        <v>2523</v>
      </c>
      <c r="C851" s="4" t="s">
        <v>2520</v>
      </c>
      <c r="D851" s="4" t="s">
        <v>23</v>
      </c>
      <c r="E851" s="4" t="s">
        <v>2524</v>
      </c>
      <c r="F851" s="4" t="s">
        <v>1928</v>
      </c>
      <c r="G851" s="5">
        <v>44</v>
      </c>
      <c r="H851" s="4" t="s">
        <v>2495</v>
      </c>
      <c r="I851" s="4" t="s">
        <v>479</v>
      </c>
      <c r="J851" s="4" t="s">
        <v>2525</v>
      </c>
      <c r="K851" s="5" t="s">
        <v>29</v>
      </c>
      <c r="L851" s="6">
        <v>0.625</v>
      </c>
      <c r="M851" s="4" t="s">
        <v>481</v>
      </c>
      <c r="N851" s="4" t="s">
        <v>778</v>
      </c>
      <c r="O851" s="4" t="s">
        <v>2526</v>
      </c>
      <c r="P851" s="5" t="s">
        <v>32</v>
      </c>
      <c r="Q851" s="7">
        <v>0.59027777777777779</v>
      </c>
      <c r="R851" s="4" t="s">
        <v>30</v>
      </c>
      <c r="S851" s="4" t="s">
        <v>160</v>
      </c>
      <c r="T851" s="4" t="s">
        <v>2527</v>
      </c>
      <c r="U851" s="4"/>
      <c r="V851" s="8"/>
      <c r="W851">
        <v>462710818</v>
      </c>
      <c r="X851" t="s">
        <v>61</v>
      </c>
    </row>
    <row r="852" spans="1:24" ht="15.75" customHeight="1">
      <c r="A852" s="4" t="s">
        <v>21</v>
      </c>
      <c r="B852" s="4" t="s">
        <v>2528</v>
      </c>
      <c r="C852" s="4" t="s">
        <v>2528</v>
      </c>
      <c r="D852" s="4" t="s">
        <v>45</v>
      </c>
      <c r="E852" s="4" t="s">
        <v>2529</v>
      </c>
      <c r="F852" s="4" t="s">
        <v>2530</v>
      </c>
      <c r="G852" s="5">
        <v>30</v>
      </c>
      <c r="H852" s="4" t="s">
        <v>2495</v>
      </c>
      <c r="I852" s="4" t="s">
        <v>479</v>
      </c>
      <c r="J852" s="4" t="s">
        <v>2525</v>
      </c>
      <c r="K852" s="5" t="s">
        <v>29</v>
      </c>
      <c r="L852" s="6">
        <v>0.625</v>
      </c>
      <c r="M852" s="4" t="s">
        <v>481</v>
      </c>
      <c r="N852" s="4" t="s">
        <v>67</v>
      </c>
      <c r="O852" s="4" t="s">
        <v>2143</v>
      </c>
      <c r="P852" s="5" t="s">
        <v>32</v>
      </c>
      <c r="Q852" s="7">
        <v>0.80555555555555558</v>
      </c>
      <c r="R852" s="4" t="s">
        <v>41</v>
      </c>
      <c r="S852" s="4" t="s">
        <v>160</v>
      </c>
      <c r="T852" s="4"/>
      <c r="U852" s="8"/>
      <c r="V852" s="8"/>
      <c r="W852">
        <v>462710819</v>
      </c>
      <c r="X852" t="s">
        <v>61</v>
      </c>
    </row>
    <row r="853" spans="1:24" ht="15.75" customHeight="1">
      <c r="A853" s="4" t="s">
        <v>21</v>
      </c>
      <c r="B853" s="4" t="s">
        <v>2531</v>
      </c>
      <c r="C853" s="4" t="s">
        <v>2528</v>
      </c>
      <c r="D853" s="4" t="s">
        <v>45</v>
      </c>
      <c r="E853" s="4" t="s">
        <v>2532</v>
      </c>
      <c r="F853" s="4" t="s">
        <v>2533</v>
      </c>
      <c r="G853" s="5">
        <v>61</v>
      </c>
      <c r="H853" s="4" t="s">
        <v>2495</v>
      </c>
      <c r="I853" s="4" t="s">
        <v>479</v>
      </c>
      <c r="J853" s="4" t="s">
        <v>2496</v>
      </c>
      <c r="K853" s="5" t="s">
        <v>29</v>
      </c>
      <c r="L853" s="6">
        <v>0.61111111111111116</v>
      </c>
      <c r="M853" s="4" t="s">
        <v>481</v>
      </c>
      <c r="N853" s="4" t="s">
        <v>2534</v>
      </c>
      <c r="O853" s="4" t="s">
        <v>2500</v>
      </c>
      <c r="P853" s="5" t="s">
        <v>32</v>
      </c>
      <c r="Q853" s="7">
        <v>0.82291666666666663</v>
      </c>
      <c r="R853" s="4" t="s">
        <v>30</v>
      </c>
      <c r="S853" s="4" t="s">
        <v>160</v>
      </c>
      <c r="T853" s="4"/>
      <c r="U853" s="8"/>
      <c r="V853" s="4"/>
      <c r="W853">
        <v>462710819</v>
      </c>
      <c r="X853" t="s">
        <v>61</v>
      </c>
    </row>
    <row r="854" spans="1:24" ht="15.75" customHeight="1">
      <c r="A854" s="4" t="s">
        <v>21</v>
      </c>
      <c r="B854" s="4" t="s">
        <v>2535</v>
      </c>
      <c r="C854" s="4" t="s">
        <v>2535</v>
      </c>
      <c r="D854" s="4" t="s">
        <v>45</v>
      </c>
      <c r="E854" s="4" t="s">
        <v>2536</v>
      </c>
      <c r="F854" s="4" t="s">
        <v>2537</v>
      </c>
      <c r="G854" s="5">
        <v>53</v>
      </c>
      <c r="H854" s="4" t="s">
        <v>2495</v>
      </c>
      <c r="I854" s="4" t="s">
        <v>479</v>
      </c>
      <c r="J854" s="4" t="s">
        <v>2538</v>
      </c>
      <c r="K854" s="5" t="s">
        <v>29</v>
      </c>
      <c r="L854" s="6">
        <v>0.47916666666666669</v>
      </c>
      <c r="M854" s="4" t="s">
        <v>481</v>
      </c>
      <c r="N854" s="4" t="s">
        <v>1002</v>
      </c>
      <c r="O854" s="4" t="s">
        <v>2539</v>
      </c>
      <c r="P854" s="5" t="s">
        <v>32</v>
      </c>
      <c r="Q854" s="7">
        <v>0.50347222222222221</v>
      </c>
      <c r="R854" s="4" t="s">
        <v>671</v>
      </c>
      <c r="S854" s="4" t="s">
        <v>160</v>
      </c>
      <c r="T854" s="4" t="s">
        <v>2540</v>
      </c>
      <c r="U854" s="8"/>
      <c r="V854" s="8"/>
      <c r="W854">
        <v>462710820</v>
      </c>
      <c r="X854" t="s">
        <v>43</v>
      </c>
    </row>
    <row r="855" spans="1:24" ht="15.75" customHeight="1">
      <c r="A855" s="4" t="s">
        <v>21</v>
      </c>
      <c r="B855" s="4" t="s">
        <v>2541</v>
      </c>
      <c r="C855" s="4" t="s">
        <v>2535</v>
      </c>
      <c r="D855" s="4" t="s">
        <v>23</v>
      </c>
      <c r="E855" s="4" t="s">
        <v>2542</v>
      </c>
      <c r="F855" s="4" t="s">
        <v>2543</v>
      </c>
      <c r="G855" s="5">
        <v>54</v>
      </c>
      <c r="H855" s="4" t="s">
        <v>2495</v>
      </c>
      <c r="I855" s="4" t="s">
        <v>479</v>
      </c>
      <c r="J855" s="4" t="s">
        <v>2538</v>
      </c>
      <c r="K855" s="5" t="s">
        <v>29</v>
      </c>
      <c r="L855" s="6">
        <v>0.47916666666666669</v>
      </c>
      <c r="M855" s="4" t="s">
        <v>481</v>
      </c>
      <c r="N855" s="4" t="s">
        <v>1002</v>
      </c>
      <c r="O855" s="4" t="s">
        <v>2539</v>
      </c>
      <c r="P855" s="5" t="s">
        <v>32</v>
      </c>
      <c r="Q855" s="7">
        <v>0.50347222222222221</v>
      </c>
      <c r="R855" s="4" t="s">
        <v>671</v>
      </c>
      <c r="S855" s="4" t="s">
        <v>160</v>
      </c>
      <c r="T855" s="4" t="s">
        <v>2540</v>
      </c>
      <c r="U855" s="8"/>
      <c r="V855" s="8"/>
      <c r="W855">
        <v>462710820</v>
      </c>
      <c r="X855" t="s">
        <v>43</v>
      </c>
    </row>
    <row r="856" spans="1:24" ht="15.75" customHeight="1">
      <c r="A856" s="4" t="s">
        <v>21</v>
      </c>
      <c r="B856" s="4" t="s">
        <v>2544</v>
      </c>
      <c r="C856" s="4" t="s">
        <v>2544</v>
      </c>
      <c r="D856" s="4" t="s">
        <v>23</v>
      </c>
      <c r="E856" s="4" t="s">
        <v>2545</v>
      </c>
      <c r="F856" s="4" t="s">
        <v>2546</v>
      </c>
      <c r="G856" s="5">
        <v>55</v>
      </c>
      <c r="H856" s="4" t="s">
        <v>2495</v>
      </c>
      <c r="I856" s="4"/>
      <c r="J856" s="4"/>
      <c r="K856" s="9"/>
      <c r="L856" s="10"/>
      <c r="M856" s="4"/>
      <c r="N856" s="4"/>
      <c r="O856" s="4"/>
      <c r="P856" s="9"/>
      <c r="Q856" s="11"/>
      <c r="R856" s="4"/>
      <c r="S856" s="4" t="s">
        <v>160</v>
      </c>
      <c r="T856" s="4" t="s">
        <v>220</v>
      </c>
      <c r="U856" s="4"/>
      <c r="V856" s="4"/>
      <c r="W856">
        <v>462710821</v>
      </c>
      <c r="X856" t="s">
        <v>35</v>
      </c>
    </row>
    <row r="857" spans="1:24" ht="15.75" customHeight="1">
      <c r="A857" s="4" t="s">
        <v>21</v>
      </c>
      <c r="B857" s="4" t="s">
        <v>2547</v>
      </c>
      <c r="C857" s="4" t="s">
        <v>2547</v>
      </c>
      <c r="D857" s="4" t="s">
        <v>45</v>
      </c>
      <c r="E857" s="4" t="s">
        <v>2548</v>
      </c>
      <c r="F857" s="4" t="s">
        <v>2549</v>
      </c>
      <c r="G857" s="5">
        <v>58</v>
      </c>
      <c r="H857" s="4" t="s">
        <v>2495</v>
      </c>
      <c r="I857" s="4" t="s">
        <v>67</v>
      </c>
      <c r="J857" s="4" t="s">
        <v>126</v>
      </c>
      <c r="K857" s="5" t="s">
        <v>29</v>
      </c>
      <c r="L857" s="6">
        <v>0.72222222222222221</v>
      </c>
      <c r="M857" s="4" t="s">
        <v>41</v>
      </c>
      <c r="N857" s="4" t="s">
        <v>67</v>
      </c>
      <c r="O857" s="4" t="s">
        <v>127</v>
      </c>
      <c r="P857" s="5" t="s">
        <v>32</v>
      </c>
      <c r="Q857" s="7">
        <v>0.66666666666666663</v>
      </c>
      <c r="R857" s="4" t="s">
        <v>41</v>
      </c>
      <c r="S857" s="4" t="s">
        <v>160</v>
      </c>
      <c r="T857" s="4" t="s">
        <v>2550</v>
      </c>
      <c r="U857" s="8"/>
      <c r="V857" s="8"/>
      <c r="W857">
        <v>462710822</v>
      </c>
      <c r="X857" t="s">
        <v>43</v>
      </c>
    </row>
    <row r="858" spans="1:24" ht="15.75" customHeight="1">
      <c r="A858" s="4" t="s">
        <v>21</v>
      </c>
      <c r="B858" s="4" t="s">
        <v>2551</v>
      </c>
      <c r="C858" s="4" t="s">
        <v>2547</v>
      </c>
      <c r="D858" s="4" t="s">
        <v>45</v>
      </c>
      <c r="E858" s="4" t="s">
        <v>2552</v>
      </c>
      <c r="F858" s="4" t="s">
        <v>2553</v>
      </c>
      <c r="G858" s="5">
        <v>68</v>
      </c>
      <c r="H858" s="4" t="s">
        <v>2495</v>
      </c>
      <c r="I858" s="4" t="s">
        <v>157</v>
      </c>
      <c r="J858" s="4" t="s">
        <v>158</v>
      </c>
      <c r="K858" s="5" t="s">
        <v>29</v>
      </c>
      <c r="L858" s="6">
        <v>0.58680555555555558</v>
      </c>
      <c r="M858" s="4" t="s">
        <v>30</v>
      </c>
      <c r="N858" s="4" t="s">
        <v>189</v>
      </c>
      <c r="O858" s="4" t="s">
        <v>2503</v>
      </c>
      <c r="P858" s="5" t="s">
        <v>32</v>
      </c>
      <c r="Q858" s="7">
        <v>0.375</v>
      </c>
      <c r="R858" s="4" t="s">
        <v>30</v>
      </c>
      <c r="S858" s="4" t="s">
        <v>160</v>
      </c>
      <c r="T858" s="4"/>
      <c r="U858" s="8"/>
      <c r="V858" s="4"/>
      <c r="W858">
        <v>462710822</v>
      </c>
      <c r="X858" t="s">
        <v>43</v>
      </c>
    </row>
    <row r="859" spans="1:24" ht="15.75" customHeight="1">
      <c r="A859" s="4" t="s">
        <v>21</v>
      </c>
      <c r="B859" s="4" t="s">
        <v>2554</v>
      </c>
      <c r="C859" s="4" t="s">
        <v>2554</v>
      </c>
      <c r="D859" s="4" t="s">
        <v>45</v>
      </c>
      <c r="E859" s="4" t="s">
        <v>2555</v>
      </c>
      <c r="F859" s="4" t="s">
        <v>2556</v>
      </c>
      <c r="G859" s="5">
        <v>41</v>
      </c>
      <c r="H859" s="4" t="s">
        <v>2495</v>
      </c>
      <c r="I859" s="4" t="s">
        <v>479</v>
      </c>
      <c r="J859" s="4" t="s">
        <v>2557</v>
      </c>
      <c r="K859" s="5" t="s">
        <v>29</v>
      </c>
      <c r="L859" s="6">
        <v>0.49305555555555558</v>
      </c>
      <c r="M859" s="4" t="s">
        <v>30</v>
      </c>
      <c r="N859" s="4" t="s">
        <v>67</v>
      </c>
      <c r="O859" s="4" t="s">
        <v>127</v>
      </c>
      <c r="P859" s="5" t="s">
        <v>108</v>
      </c>
      <c r="Q859" s="7">
        <v>0.66666666666666663</v>
      </c>
      <c r="R859" s="4" t="s">
        <v>41</v>
      </c>
      <c r="S859" s="4" t="s">
        <v>160</v>
      </c>
      <c r="T859" s="4"/>
      <c r="U859" s="8"/>
      <c r="V859" s="8"/>
      <c r="W859">
        <v>462710823</v>
      </c>
      <c r="X859" t="s">
        <v>43</v>
      </c>
    </row>
    <row r="860" spans="1:24" ht="15.75" customHeight="1">
      <c r="A860" s="4" t="s">
        <v>21</v>
      </c>
      <c r="B860" s="4" t="s">
        <v>2558</v>
      </c>
      <c r="C860" s="4" t="s">
        <v>2554</v>
      </c>
      <c r="D860" s="4" t="s">
        <v>23</v>
      </c>
      <c r="E860" s="4" t="s">
        <v>2559</v>
      </c>
      <c r="F860" s="4" t="s">
        <v>2556</v>
      </c>
      <c r="G860" s="5">
        <v>55</v>
      </c>
      <c r="H860" s="4" t="s">
        <v>2495</v>
      </c>
      <c r="I860" s="4" t="s">
        <v>479</v>
      </c>
      <c r="J860" s="4" t="s">
        <v>2557</v>
      </c>
      <c r="K860" s="5" t="s">
        <v>29</v>
      </c>
      <c r="L860" s="6">
        <v>0.49305555555555558</v>
      </c>
      <c r="M860" s="4" t="s">
        <v>30</v>
      </c>
      <c r="N860" s="4" t="s">
        <v>67</v>
      </c>
      <c r="O860" s="4" t="s">
        <v>127</v>
      </c>
      <c r="P860" s="5" t="s">
        <v>108</v>
      </c>
      <c r="Q860" s="7">
        <v>0.66666666666666663</v>
      </c>
      <c r="R860" s="4" t="s">
        <v>41</v>
      </c>
      <c r="S860" s="4" t="s">
        <v>160</v>
      </c>
      <c r="T860" s="4"/>
      <c r="U860" s="8"/>
      <c r="V860" s="8"/>
      <c r="W860">
        <v>462710823</v>
      </c>
      <c r="X860" t="s">
        <v>43</v>
      </c>
    </row>
    <row r="861" spans="1:24" ht="15.75" customHeight="1">
      <c r="A861" s="4" t="s">
        <v>21</v>
      </c>
      <c r="B861" s="4" t="s">
        <v>2560</v>
      </c>
      <c r="C861" s="4" t="s">
        <v>2554</v>
      </c>
      <c r="D861" s="4" t="s">
        <v>23</v>
      </c>
      <c r="E861" s="4" t="s">
        <v>2561</v>
      </c>
      <c r="F861" s="4" t="s">
        <v>2556</v>
      </c>
      <c r="G861" s="5">
        <v>11</v>
      </c>
      <c r="H861" s="4" t="s">
        <v>2495</v>
      </c>
      <c r="I861" s="4" t="s">
        <v>479</v>
      </c>
      <c r="J861" s="4" t="s">
        <v>2557</v>
      </c>
      <c r="K861" s="5" t="s">
        <v>29</v>
      </c>
      <c r="L861" s="6">
        <v>0.49305555555555558</v>
      </c>
      <c r="M861" s="4" t="s">
        <v>30</v>
      </c>
      <c r="N861" s="4" t="s">
        <v>67</v>
      </c>
      <c r="O861" s="4" t="s">
        <v>127</v>
      </c>
      <c r="P861" s="5" t="s">
        <v>108</v>
      </c>
      <c r="Q861" s="7">
        <v>0.66666666666666663</v>
      </c>
      <c r="R861" s="4" t="s">
        <v>41</v>
      </c>
      <c r="S861" s="4" t="s">
        <v>160</v>
      </c>
      <c r="T861" s="4"/>
      <c r="U861" s="8"/>
      <c r="V861" s="8"/>
      <c r="W861">
        <v>462710823</v>
      </c>
      <c r="X861" t="s">
        <v>43</v>
      </c>
    </row>
    <row r="862" spans="1:24" ht="15.75" customHeight="1">
      <c r="A862" s="4" t="s">
        <v>21</v>
      </c>
      <c r="B862" s="4" t="s">
        <v>2562</v>
      </c>
      <c r="C862" s="4" t="s">
        <v>2562</v>
      </c>
      <c r="D862" s="4" t="s">
        <v>45</v>
      </c>
      <c r="E862" s="4" t="s">
        <v>2563</v>
      </c>
      <c r="F862" s="4" t="s">
        <v>2564</v>
      </c>
      <c r="G862" s="5">
        <v>67</v>
      </c>
      <c r="H862" s="4" t="s">
        <v>2495</v>
      </c>
      <c r="I862" s="4" t="s">
        <v>251</v>
      </c>
      <c r="J862" s="4" t="s">
        <v>252</v>
      </c>
      <c r="K862" s="5" t="s">
        <v>29</v>
      </c>
      <c r="L862" s="6">
        <v>0.50694444444444442</v>
      </c>
      <c r="M862" s="4" t="s">
        <v>30</v>
      </c>
      <c r="N862" s="4" t="s">
        <v>251</v>
      </c>
      <c r="O862" s="4" t="s">
        <v>1658</v>
      </c>
      <c r="P862" s="5" t="s">
        <v>108</v>
      </c>
      <c r="Q862" s="7">
        <v>0.53819444444444442</v>
      </c>
      <c r="R862" s="4" t="s">
        <v>30</v>
      </c>
      <c r="S862" s="4" t="s">
        <v>160</v>
      </c>
      <c r="T862" s="4"/>
      <c r="U862" s="8"/>
      <c r="V862" s="8"/>
      <c r="W862">
        <v>462710824</v>
      </c>
      <c r="X862" t="s">
        <v>43</v>
      </c>
    </row>
    <row r="863" spans="1:24" ht="15.75" customHeight="1">
      <c r="A863" s="4" t="s">
        <v>21</v>
      </c>
      <c r="B863" s="4" t="s">
        <v>2565</v>
      </c>
      <c r="C863" s="4" t="s">
        <v>2562</v>
      </c>
      <c r="D863" s="4" t="s">
        <v>45</v>
      </c>
      <c r="E863" s="4" t="s">
        <v>2566</v>
      </c>
      <c r="F863" s="4" t="s">
        <v>173</v>
      </c>
      <c r="G863" s="5">
        <v>52</v>
      </c>
      <c r="H863" s="4" t="s">
        <v>2495</v>
      </c>
      <c r="I863" s="4"/>
      <c r="J863" s="4"/>
      <c r="K863" s="5" t="s">
        <v>29</v>
      </c>
      <c r="L863" s="6">
        <v>0.75694444444444442</v>
      </c>
      <c r="M863" s="4" t="s">
        <v>41</v>
      </c>
      <c r="N863" s="4"/>
      <c r="O863" s="4"/>
      <c r="P863" s="5" t="s">
        <v>32</v>
      </c>
      <c r="Q863" s="7">
        <v>0.72569444444444442</v>
      </c>
      <c r="R863" s="4" t="s">
        <v>30</v>
      </c>
      <c r="S863" s="4" t="s">
        <v>160</v>
      </c>
      <c r="T863" s="4"/>
      <c r="U863" s="4"/>
      <c r="V863" s="4"/>
      <c r="W863">
        <v>462710824</v>
      </c>
      <c r="X863" t="s">
        <v>43</v>
      </c>
    </row>
    <row r="864" spans="1:24" ht="15.75" customHeight="1">
      <c r="A864" s="4" t="s">
        <v>21</v>
      </c>
      <c r="B864" s="4" t="s">
        <v>2567</v>
      </c>
      <c r="C864" s="4" t="s">
        <v>2567</v>
      </c>
      <c r="D864" s="4" t="s">
        <v>45</v>
      </c>
      <c r="E864" s="4" t="s">
        <v>2568</v>
      </c>
      <c r="F864" s="4" t="s">
        <v>2569</v>
      </c>
      <c r="G864" s="5">
        <v>40</v>
      </c>
      <c r="H864" s="4" t="s">
        <v>2495</v>
      </c>
      <c r="I864" s="4" t="s">
        <v>479</v>
      </c>
      <c r="J864" s="4" t="s">
        <v>2525</v>
      </c>
      <c r="K864" s="5" t="s">
        <v>29</v>
      </c>
      <c r="L864" s="6">
        <v>0.625</v>
      </c>
      <c r="M864" s="4" t="s">
        <v>481</v>
      </c>
      <c r="N864" s="4" t="s">
        <v>39</v>
      </c>
      <c r="O864" s="4" t="s">
        <v>205</v>
      </c>
      <c r="P864" s="5" t="s">
        <v>32</v>
      </c>
      <c r="Q864" s="7">
        <v>0.80555555555555558</v>
      </c>
      <c r="R864" s="4" t="s">
        <v>41</v>
      </c>
      <c r="S864" s="4" t="s">
        <v>160</v>
      </c>
      <c r="T864" s="4"/>
      <c r="U864" s="4"/>
      <c r="V864" s="4"/>
      <c r="W864">
        <v>462710825</v>
      </c>
      <c r="X864" t="s">
        <v>43</v>
      </c>
    </row>
    <row r="865" spans="1:24" ht="15.75" customHeight="1">
      <c r="A865" s="4" t="s">
        <v>21</v>
      </c>
      <c r="B865" s="4" t="s">
        <v>2570</v>
      </c>
      <c r="C865" s="4" t="s">
        <v>2567</v>
      </c>
      <c r="D865" s="4" t="s">
        <v>45</v>
      </c>
      <c r="E865" s="4" t="s">
        <v>2571</v>
      </c>
      <c r="F865" s="4" t="s">
        <v>2569</v>
      </c>
      <c r="G865" s="5">
        <v>10</v>
      </c>
      <c r="H865" s="4" t="s">
        <v>2495</v>
      </c>
      <c r="I865" s="4" t="s">
        <v>479</v>
      </c>
      <c r="J865" s="4" t="s">
        <v>2525</v>
      </c>
      <c r="K865" s="5" t="s">
        <v>29</v>
      </c>
      <c r="L865" s="6">
        <v>0.625</v>
      </c>
      <c r="M865" s="4" t="s">
        <v>481</v>
      </c>
      <c r="N865" s="4" t="s">
        <v>39</v>
      </c>
      <c r="O865" s="4" t="s">
        <v>205</v>
      </c>
      <c r="P865" s="5" t="s">
        <v>32</v>
      </c>
      <c r="Q865" s="7">
        <v>0.80555555555555558</v>
      </c>
      <c r="R865" s="4" t="s">
        <v>41</v>
      </c>
      <c r="S865" s="4" t="s">
        <v>160</v>
      </c>
      <c r="T865" s="4"/>
      <c r="U865" s="4"/>
      <c r="V865" s="4"/>
      <c r="W865">
        <v>462710825</v>
      </c>
      <c r="X865" t="s">
        <v>43</v>
      </c>
    </row>
    <row r="866" spans="1:24" ht="15.75" customHeight="1">
      <c r="A866" s="4" t="s">
        <v>21</v>
      </c>
      <c r="B866" s="4" t="s">
        <v>2572</v>
      </c>
      <c r="C866" s="4" t="s">
        <v>2572</v>
      </c>
      <c r="D866" s="4" t="s">
        <v>45</v>
      </c>
      <c r="E866" s="4" t="s">
        <v>2423</v>
      </c>
      <c r="F866" s="4" t="s">
        <v>1853</v>
      </c>
      <c r="G866" s="5">
        <v>29</v>
      </c>
      <c r="H866" s="4" t="s">
        <v>2495</v>
      </c>
      <c r="I866" s="4" t="s">
        <v>479</v>
      </c>
      <c r="J866" s="4" t="s">
        <v>2525</v>
      </c>
      <c r="K866" s="5" t="s">
        <v>29</v>
      </c>
      <c r="L866" s="6">
        <v>0.625</v>
      </c>
      <c r="M866" s="4" t="s">
        <v>481</v>
      </c>
      <c r="N866" s="4" t="s">
        <v>39</v>
      </c>
      <c r="O866" s="4" t="s">
        <v>205</v>
      </c>
      <c r="P866" s="5" t="s">
        <v>32</v>
      </c>
      <c r="Q866" s="7">
        <v>0.80555555555555558</v>
      </c>
      <c r="R866" s="4" t="s">
        <v>41</v>
      </c>
      <c r="S866" s="4" t="s">
        <v>160</v>
      </c>
      <c r="T866" s="4"/>
      <c r="U866" s="4"/>
      <c r="V866" s="4"/>
      <c r="W866">
        <v>462710826</v>
      </c>
      <c r="X866" t="s">
        <v>43</v>
      </c>
    </row>
    <row r="867" spans="1:24" ht="15.75" customHeight="1">
      <c r="A867" s="4" t="s">
        <v>21</v>
      </c>
      <c r="B867" s="4" t="s">
        <v>2573</v>
      </c>
      <c r="C867" s="4" t="s">
        <v>2572</v>
      </c>
      <c r="D867" s="4" t="s">
        <v>45</v>
      </c>
      <c r="E867" s="4" t="s">
        <v>2574</v>
      </c>
      <c r="F867" s="4" t="s">
        <v>2575</v>
      </c>
      <c r="G867" s="5">
        <v>16</v>
      </c>
      <c r="H867" s="4" t="s">
        <v>2495</v>
      </c>
      <c r="I867" s="4" t="s">
        <v>479</v>
      </c>
      <c r="J867" s="4" t="s">
        <v>2525</v>
      </c>
      <c r="K867" s="5" t="s">
        <v>29</v>
      </c>
      <c r="L867" s="6">
        <v>0.625</v>
      </c>
      <c r="M867" s="4" t="s">
        <v>481</v>
      </c>
      <c r="N867" s="4" t="s">
        <v>196</v>
      </c>
      <c r="O867" s="4" t="s">
        <v>253</v>
      </c>
      <c r="P867" s="5" t="s">
        <v>32</v>
      </c>
      <c r="Q867" s="7">
        <v>0.85416666666666663</v>
      </c>
      <c r="R867" s="4" t="s">
        <v>30</v>
      </c>
      <c r="S867" s="4" t="s">
        <v>160</v>
      </c>
      <c r="T867" s="4"/>
      <c r="U867" s="4"/>
      <c r="V867" s="4"/>
      <c r="W867">
        <v>462710826</v>
      </c>
      <c r="X867" t="s">
        <v>43</v>
      </c>
    </row>
    <row r="868" spans="1:24" ht="15.75" customHeight="1">
      <c r="A868" s="4" t="s">
        <v>21</v>
      </c>
      <c r="B868" s="4" t="s">
        <v>2576</v>
      </c>
      <c r="C868" s="4" t="s">
        <v>2576</v>
      </c>
      <c r="D868" s="4" t="s">
        <v>23</v>
      </c>
      <c r="E868" s="4" t="s">
        <v>2577</v>
      </c>
      <c r="F868" s="4" t="s">
        <v>2578</v>
      </c>
      <c r="G868" s="5">
        <v>37</v>
      </c>
      <c r="H868" s="4" t="s">
        <v>2495</v>
      </c>
      <c r="I868" s="4" t="s">
        <v>114</v>
      </c>
      <c r="J868" s="4" t="s">
        <v>184</v>
      </c>
      <c r="K868" s="5" t="s">
        <v>29</v>
      </c>
      <c r="L868" s="6">
        <v>0.18055555555555555</v>
      </c>
      <c r="M868" s="4" t="s">
        <v>30</v>
      </c>
      <c r="N868" s="4" t="s">
        <v>189</v>
      </c>
      <c r="O868" s="4" t="s">
        <v>311</v>
      </c>
      <c r="P868" s="5" t="s">
        <v>32</v>
      </c>
      <c r="Q868" s="7">
        <v>0.58680555555555558</v>
      </c>
      <c r="R868" s="4" t="s">
        <v>30</v>
      </c>
      <c r="S868" s="4" t="s">
        <v>160</v>
      </c>
      <c r="T868" s="4"/>
      <c r="U868" s="4"/>
      <c r="V868" s="4"/>
      <c r="W868">
        <v>462710827</v>
      </c>
      <c r="X868" t="s">
        <v>43</v>
      </c>
    </row>
    <row r="869" spans="1:24" ht="15.75" customHeight="1">
      <c r="A869" s="4" t="s">
        <v>21</v>
      </c>
      <c r="B869" s="4" t="s">
        <v>2579</v>
      </c>
      <c r="C869" s="4" t="s">
        <v>2576</v>
      </c>
      <c r="D869" s="4" t="s">
        <v>45</v>
      </c>
      <c r="E869" s="4" t="s">
        <v>2580</v>
      </c>
      <c r="F869" s="4" t="s">
        <v>2581</v>
      </c>
      <c r="G869" s="5">
        <v>33</v>
      </c>
      <c r="H869" s="4" t="s">
        <v>2495</v>
      </c>
      <c r="I869" s="4" t="s">
        <v>114</v>
      </c>
      <c r="J869" s="4" t="s">
        <v>184</v>
      </c>
      <c r="K869" s="5" t="s">
        <v>29</v>
      </c>
      <c r="L869" s="6">
        <v>0.18055555555555555</v>
      </c>
      <c r="M869" s="4" t="s">
        <v>30</v>
      </c>
      <c r="N869" s="4" t="s">
        <v>189</v>
      </c>
      <c r="O869" s="4" t="s">
        <v>311</v>
      </c>
      <c r="P869" s="5" t="s">
        <v>32</v>
      </c>
      <c r="Q869" s="7">
        <v>0.58680555555555558</v>
      </c>
      <c r="R869" s="4" t="s">
        <v>30</v>
      </c>
      <c r="S869" s="4" t="s">
        <v>160</v>
      </c>
      <c r="T869" s="4"/>
      <c r="U869" s="4"/>
      <c r="V869" s="4"/>
      <c r="W869">
        <v>462710827</v>
      </c>
      <c r="X869" t="s">
        <v>43</v>
      </c>
    </row>
    <row r="870" spans="1:24" ht="15.75" customHeight="1">
      <c r="A870" s="4" t="s">
        <v>21</v>
      </c>
      <c r="B870" s="4" t="s">
        <v>2582</v>
      </c>
      <c r="C870" s="4" t="s">
        <v>2582</v>
      </c>
      <c r="D870" s="4" t="s">
        <v>23</v>
      </c>
      <c r="E870" s="4" t="s">
        <v>2583</v>
      </c>
      <c r="F870" s="4" t="s">
        <v>2581</v>
      </c>
      <c r="G870" s="5">
        <v>58</v>
      </c>
      <c r="H870" s="4" t="s">
        <v>2495</v>
      </c>
      <c r="I870" s="4" t="s">
        <v>157</v>
      </c>
      <c r="J870" s="4" t="s">
        <v>158</v>
      </c>
      <c r="K870" s="5" t="s">
        <v>29</v>
      </c>
      <c r="L870" s="6">
        <v>0.58680555555555558</v>
      </c>
      <c r="M870" s="4" t="s">
        <v>30</v>
      </c>
      <c r="N870" s="4" t="s">
        <v>157</v>
      </c>
      <c r="O870" s="4" t="s">
        <v>1618</v>
      </c>
      <c r="P870" s="5" t="s">
        <v>339</v>
      </c>
      <c r="Q870" s="7">
        <v>0.83680555555555558</v>
      </c>
      <c r="R870" s="4" t="s">
        <v>30</v>
      </c>
      <c r="S870" s="4" t="s">
        <v>160</v>
      </c>
      <c r="T870" s="4"/>
      <c r="U870" s="4"/>
      <c r="V870" s="4"/>
      <c r="W870">
        <v>462710828</v>
      </c>
      <c r="X870" t="s">
        <v>43</v>
      </c>
    </row>
    <row r="871" spans="1:24" ht="15.75" customHeight="1">
      <c r="A871" s="4" t="s">
        <v>21</v>
      </c>
      <c r="B871" s="4" t="s">
        <v>2584</v>
      </c>
      <c r="C871" s="4" t="s">
        <v>2582</v>
      </c>
      <c r="D871" s="4" t="s">
        <v>45</v>
      </c>
      <c r="E871" s="4" t="s">
        <v>2585</v>
      </c>
      <c r="F871" s="4" t="s">
        <v>2581</v>
      </c>
      <c r="G871" s="5">
        <v>53</v>
      </c>
      <c r="H871" s="4" t="s">
        <v>2495</v>
      </c>
      <c r="I871" s="4" t="s">
        <v>157</v>
      </c>
      <c r="J871" s="4" t="s">
        <v>158</v>
      </c>
      <c r="K871" s="5" t="s">
        <v>29</v>
      </c>
      <c r="L871" s="6">
        <v>0.58680555555555558</v>
      </c>
      <c r="M871" s="4" t="s">
        <v>30</v>
      </c>
      <c r="N871" s="4" t="s">
        <v>157</v>
      </c>
      <c r="O871" s="4" t="s">
        <v>1618</v>
      </c>
      <c r="P871" s="5" t="s">
        <v>339</v>
      </c>
      <c r="Q871" s="7">
        <v>0.83680555555555558</v>
      </c>
      <c r="R871" s="4" t="s">
        <v>30</v>
      </c>
      <c r="S871" s="4" t="s">
        <v>160</v>
      </c>
      <c r="T871" s="4"/>
      <c r="U871" s="4"/>
      <c r="V871" s="4"/>
      <c r="W871">
        <v>462710828</v>
      </c>
      <c r="X871" t="s">
        <v>43</v>
      </c>
    </row>
    <row r="872" spans="1:24" ht="15.75" customHeight="1">
      <c r="A872" s="4" t="s">
        <v>21</v>
      </c>
      <c r="B872" s="4" t="s">
        <v>2586</v>
      </c>
      <c r="C872" s="4" t="s">
        <v>2586</v>
      </c>
      <c r="D872" s="4" t="s">
        <v>45</v>
      </c>
      <c r="E872" s="4" t="s">
        <v>2587</v>
      </c>
      <c r="F872" s="4" t="s">
        <v>2588</v>
      </c>
      <c r="G872" s="5">
        <v>57</v>
      </c>
      <c r="H872" s="4" t="s">
        <v>2495</v>
      </c>
      <c r="I872" s="4" t="s">
        <v>114</v>
      </c>
      <c r="J872" s="4" t="s">
        <v>115</v>
      </c>
      <c r="K872" s="5" t="s">
        <v>29</v>
      </c>
      <c r="L872" s="6">
        <v>0.625</v>
      </c>
      <c r="M872" s="4" t="s">
        <v>30</v>
      </c>
      <c r="N872" s="4" t="s">
        <v>114</v>
      </c>
      <c r="O872" s="4" t="s">
        <v>116</v>
      </c>
      <c r="P872" s="5" t="s">
        <v>32</v>
      </c>
      <c r="Q872" s="7">
        <v>0.47916666666666669</v>
      </c>
      <c r="R872" s="4" t="s">
        <v>30</v>
      </c>
      <c r="S872" s="4" t="s">
        <v>160</v>
      </c>
      <c r="T872" s="4"/>
      <c r="U872" s="8"/>
      <c r="V872" s="8"/>
      <c r="W872">
        <v>462710829</v>
      </c>
      <c r="X872" t="s">
        <v>43</v>
      </c>
    </row>
    <row r="873" spans="1:24" ht="15.75" customHeight="1">
      <c r="A873" s="4" t="s">
        <v>21</v>
      </c>
      <c r="B873" s="4" t="s">
        <v>2589</v>
      </c>
      <c r="C873" s="4" t="s">
        <v>2586</v>
      </c>
      <c r="D873" s="4" t="s">
        <v>45</v>
      </c>
      <c r="E873" s="4" t="s">
        <v>2590</v>
      </c>
      <c r="F873" s="4" t="s">
        <v>2591</v>
      </c>
      <c r="G873" s="5">
        <v>60</v>
      </c>
      <c r="H873" s="4" t="s">
        <v>2495</v>
      </c>
      <c r="I873" s="4" t="s">
        <v>114</v>
      </c>
      <c r="J873" s="4" t="s">
        <v>115</v>
      </c>
      <c r="K873" s="5" t="s">
        <v>29</v>
      </c>
      <c r="L873" s="6">
        <v>0.625</v>
      </c>
      <c r="M873" s="4" t="s">
        <v>30</v>
      </c>
      <c r="N873" s="4" t="s">
        <v>114</v>
      </c>
      <c r="O873" s="4" t="s">
        <v>116</v>
      </c>
      <c r="P873" s="5" t="s">
        <v>32</v>
      </c>
      <c r="Q873" s="7">
        <v>0.47916666666666669</v>
      </c>
      <c r="R873" s="4" t="s">
        <v>30</v>
      </c>
      <c r="S873" s="4" t="s">
        <v>160</v>
      </c>
      <c r="T873" s="4" t="s">
        <v>2592</v>
      </c>
      <c r="U873" s="8"/>
      <c r="V873" s="8"/>
      <c r="W873">
        <v>462710829</v>
      </c>
      <c r="X873" t="s">
        <v>43</v>
      </c>
    </row>
    <row r="874" spans="1:24" ht="15.75" customHeight="1">
      <c r="A874" s="4" t="s">
        <v>21</v>
      </c>
      <c r="B874" s="4" t="s">
        <v>2593</v>
      </c>
      <c r="C874" s="4" t="s">
        <v>2593</v>
      </c>
      <c r="D874" s="4" t="s">
        <v>23</v>
      </c>
      <c r="E874" s="4" t="s">
        <v>2594</v>
      </c>
      <c r="F874" s="4" t="s">
        <v>2595</v>
      </c>
      <c r="G874" s="5">
        <v>39</v>
      </c>
      <c r="H874" s="4" t="s">
        <v>2495</v>
      </c>
      <c r="I874" s="4" t="s">
        <v>114</v>
      </c>
      <c r="J874" s="4" t="s">
        <v>184</v>
      </c>
      <c r="K874" s="5" t="s">
        <v>29</v>
      </c>
      <c r="L874" s="6">
        <v>0.18055555555555555</v>
      </c>
      <c r="M874" s="4" t="s">
        <v>30</v>
      </c>
      <c r="N874" s="4" t="s">
        <v>479</v>
      </c>
      <c r="O874" s="4" t="s">
        <v>2026</v>
      </c>
      <c r="P874" s="5" t="s">
        <v>32</v>
      </c>
      <c r="Q874" s="7">
        <v>0.79513888888888884</v>
      </c>
      <c r="R874" s="4" t="s">
        <v>30</v>
      </c>
      <c r="S874" s="4" t="s">
        <v>160</v>
      </c>
      <c r="T874" s="4"/>
      <c r="U874" s="8"/>
      <c r="V874" s="8"/>
      <c r="W874">
        <v>462710830</v>
      </c>
      <c r="X874" t="s">
        <v>35</v>
      </c>
    </row>
    <row r="875" spans="1:24" ht="15.75" customHeight="1">
      <c r="A875" s="4" t="s">
        <v>21</v>
      </c>
      <c r="B875" s="4" t="s">
        <v>2596</v>
      </c>
      <c r="C875" s="4" t="s">
        <v>2596</v>
      </c>
      <c r="D875" s="4" t="s">
        <v>23</v>
      </c>
      <c r="E875" s="4" t="s">
        <v>2597</v>
      </c>
      <c r="F875" s="4" t="s">
        <v>2595</v>
      </c>
      <c r="G875" s="5">
        <v>68</v>
      </c>
      <c r="H875" s="4" t="s">
        <v>2495</v>
      </c>
      <c r="I875" s="4" t="s">
        <v>479</v>
      </c>
      <c r="J875" s="4" t="s">
        <v>2489</v>
      </c>
      <c r="K875" s="5" t="s">
        <v>29</v>
      </c>
      <c r="L875" s="6">
        <v>0.1875</v>
      </c>
      <c r="M875" s="4" t="s">
        <v>30</v>
      </c>
      <c r="N875" s="4" t="s">
        <v>479</v>
      </c>
      <c r="O875" s="4" t="s">
        <v>2026</v>
      </c>
      <c r="P875" s="5" t="s">
        <v>32</v>
      </c>
      <c r="Q875" s="7">
        <v>0.79513888888888884</v>
      </c>
      <c r="R875" s="4" t="s">
        <v>30</v>
      </c>
      <c r="S875" s="4" t="s">
        <v>160</v>
      </c>
      <c r="T875" s="4"/>
      <c r="U875" s="8"/>
      <c r="V875" s="8"/>
      <c r="W875">
        <v>462710831</v>
      </c>
      <c r="X875" t="s">
        <v>43</v>
      </c>
    </row>
    <row r="876" spans="1:24" ht="15.75" customHeight="1">
      <c r="A876" s="4" t="s">
        <v>21</v>
      </c>
      <c r="B876" s="4" t="s">
        <v>2598</v>
      </c>
      <c r="C876" s="4" t="s">
        <v>2596</v>
      </c>
      <c r="D876" s="4" t="s">
        <v>45</v>
      </c>
      <c r="E876" s="4" t="s">
        <v>2599</v>
      </c>
      <c r="F876" s="4" t="s">
        <v>2595</v>
      </c>
      <c r="G876" s="5">
        <v>67</v>
      </c>
      <c r="H876" s="4" t="s">
        <v>2495</v>
      </c>
      <c r="I876" s="4" t="s">
        <v>479</v>
      </c>
      <c r="J876" s="4" t="s">
        <v>2489</v>
      </c>
      <c r="K876" s="5" t="s">
        <v>29</v>
      </c>
      <c r="L876" s="6">
        <v>0.1875</v>
      </c>
      <c r="M876" s="4" t="s">
        <v>30</v>
      </c>
      <c r="N876" s="4" t="s">
        <v>479</v>
      </c>
      <c r="O876" s="4" t="s">
        <v>2026</v>
      </c>
      <c r="P876" s="5" t="s">
        <v>32</v>
      </c>
      <c r="Q876" s="7">
        <v>0.79513888888888884</v>
      </c>
      <c r="R876" s="4" t="s">
        <v>30</v>
      </c>
      <c r="S876" s="4" t="s">
        <v>160</v>
      </c>
      <c r="T876" s="4"/>
      <c r="U876" s="8"/>
      <c r="V876" s="8"/>
      <c r="W876">
        <v>462710831</v>
      </c>
      <c r="X876" t="s">
        <v>43</v>
      </c>
    </row>
    <row r="877" spans="1:24" ht="15.75" customHeight="1">
      <c r="A877" s="4" t="s">
        <v>21</v>
      </c>
      <c r="B877" s="4" t="s">
        <v>2600</v>
      </c>
      <c r="C877" s="4" t="s">
        <v>2600</v>
      </c>
      <c r="D877" s="4" t="s">
        <v>45</v>
      </c>
      <c r="E877" s="4" t="s">
        <v>2601</v>
      </c>
      <c r="F877" s="4" t="s">
        <v>2602</v>
      </c>
      <c r="G877" s="5">
        <v>54</v>
      </c>
      <c r="H877" s="4" t="s">
        <v>2495</v>
      </c>
      <c r="I877" s="4" t="s">
        <v>67</v>
      </c>
      <c r="J877" s="4" t="s">
        <v>126</v>
      </c>
      <c r="K877" s="5" t="s">
        <v>29</v>
      </c>
      <c r="L877" s="6">
        <v>0.72222222222222221</v>
      </c>
      <c r="M877" s="4" t="s">
        <v>41</v>
      </c>
      <c r="N877" s="4" t="s">
        <v>67</v>
      </c>
      <c r="O877" s="4" t="s">
        <v>127</v>
      </c>
      <c r="P877" s="5" t="s">
        <v>32</v>
      </c>
      <c r="Q877" s="7">
        <v>0.66666666666666663</v>
      </c>
      <c r="R877" s="4" t="s">
        <v>41</v>
      </c>
      <c r="S877" s="4" t="s">
        <v>160</v>
      </c>
      <c r="T877" s="4"/>
      <c r="U877" s="8"/>
      <c r="V877" s="8"/>
      <c r="W877">
        <v>462710832</v>
      </c>
      <c r="X877" t="s">
        <v>43</v>
      </c>
    </row>
    <row r="878" spans="1:24" ht="15.75" customHeight="1">
      <c r="A878" s="4" t="s">
        <v>21</v>
      </c>
      <c r="B878" s="4" t="s">
        <v>2603</v>
      </c>
      <c r="C878" s="4" t="s">
        <v>2600</v>
      </c>
      <c r="D878" s="4" t="s">
        <v>45</v>
      </c>
      <c r="E878" s="4" t="s">
        <v>2604</v>
      </c>
      <c r="F878" s="4" t="s">
        <v>2602</v>
      </c>
      <c r="G878" s="5">
        <v>21</v>
      </c>
      <c r="H878" s="4" t="s">
        <v>2495</v>
      </c>
      <c r="I878" s="4" t="s">
        <v>67</v>
      </c>
      <c r="J878" s="4" t="s">
        <v>126</v>
      </c>
      <c r="K878" s="5" t="s">
        <v>29</v>
      </c>
      <c r="L878" s="6">
        <v>0.72222222222222221</v>
      </c>
      <c r="M878" s="4" t="s">
        <v>41</v>
      </c>
      <c r="N878" s="4" t="s">
        <v>67</v>
      </c>
      <c r="O878" s="4" t="s">
        <v>127</v>
      </c>
      <c r="P878" s="5" t="s">
        <v>32</v>
      </c>
      <c r="Q878" s="7">
        <v>0.66666666666666663</v>
      </c>
      <c r="R878" s="4" t="s">
        <v>41</v>
      </c>
      <c r="S878" s="4" t="s">
        <v>160</v>
      </c>
      <c r="T878" s="4"/>
      <c r="U878" s="8"/>
      <c r="V878" s="8"/>
      <c r="W878">
        <v>462710832</v>
      </c>
      <c r="X878" t="s">
        <v>43</v>
      </c>
    </row>
    <row r="879" spans="1:24" ht="15.75" customHeight="1">
      <c r="A879" s="4" t="s">
        <v>21</v>
      </c>
      <c r="B879" s="4" t="s">
        <v>2605</v>
      </c>
      <c r="C879" s="4" t="s">
        <v>2605</v>
      </c>
      <c r="D879" s="4" t="s">
        <v>45</v>
      </c>
      <c r="E879" s="4" t="s">
        <v>2606</v>
      </c>
      <c r="F879" s="4" t="s">
        <v>841</v>
      </c>
      <c r="G879" s="5">
        <v>48</v>
      </c>
      <c r="H879" s="4" t="s">
        <v>2495</v>
      </c>
      <c r="I879" s="4" t="s">
        <v>67</v>
      </c>
      <c r="J879" s="4" t="s">
        <v>2128</v>
      </c>
      <c r="K879" s="5" t="s">
        <v>29</v>
      </c>
      <c r="L879" s="6">
        <v>0.69444444444444442</v>
      </c>
      <c r="M879" s="4" t="s">
        <v>41</v>
      </c>
      <c r="N879" s="4" t="s">
        <v>67</v>
      </c>
      <c r="O879" s="4" t="s">
        <v>2252</v>
      </c>
      <c r="P879" s="5" t="s">
        <v>774</v>
      </c>
      <c r="Q879" s="7">
        <v>0.69444444444444442</v>
      </c>
      <c r="R879" s="4" t="s">
        <v>41</v>
      </c>
      <c r="S879" s="4" t="s">
        <v>160</v>
      </c>
      <c r="T879" s="4"/>
      <c r="U879" s="8"/>
      <c r="V879" s="8"/>
      <c r="W879">
        <v>462710833</v>
      </c>
      <c r="X879" t="s">
        <v>43</v>
      </c>
    </row>
    <row r="880" spans="1:24" ht="15.75" customHeight="1">
      <c r="A880" s="4" t="s">
        <v>21</v>
      </c>
      <c r="B880" s="4" t="s">
        <v>2607</v>
      </c>
      <c r="C880" s="4" t="s">
        <v>2605</v>
      </c>
      <c r="D880" s="4" t="s">
        <v>45</v>
      </c>
      <c r="E880" s="4" t="s">
        <v>730</v>
      </c>
      <c r="F880" s="4" t="s">
        <v>2182</v>
      </c>
      <c r="G880" s="5">
        <v>13</v>
      </c>
      <c r="H880" s="4" t="s">
        <v>2495</v>
      </c>
      <c r="I880" s="4" t="s">
        <v>67</v>
      </c>
      <c r="J880" s="4" t="s">
        <v>2128</v>
      </c>
      <c r="K880" s="5" t="s">
        <v>29</v>
      </c>
      <c r="L880" s="6">
        <v>0.69444444444444442</v>
      </c>
      <c r="M880" s="4" t="s">
        <v>41</v>
      </c>
      <c r="N880" s="4" t="s">
        <v>67</v>
      </c>
      <c r="O880" s="4" t="s">
        <v>2252</v>
      </c>
      <c r="P880" s="5" t="s">
        <v>774</v>
      </c>
      <c r="Q880" s="7">
        <v>0.69444444444444442</v>
      </c>
      <c r="R880" s="4" t="s">
        <v>41</v>
      </c>
      <c r="S880" s="4" t="s">
        <v>160</v>
      </c>
      <c r="T880" s="4"/>
      <c r="U880" s="8"/>
      <c r="V880" s="8"/>
      <c r="W880">
        <v>462710833</v>
      </c>
      <c r="X880" t="s">
        <v>43</v>
      </c>
    </row>
    <row r="881" spans="1:24" ht="15.75" customHeight="1">
      <c r="A881" s="4" t="s">
        <v>21</v>
      </c>
      <c r="B881" s="4" t="s">
        <v>2608</v>
      </c>
      <c r="C881" s="4" t="s">
        <v>2605</v>
      </c>
      <c r="D881" s="4" t="s">
        <v>45</v>
      </c>
      <c r="E881" s="4" t="s">
        <v>2609</v>
      </c>
      <c r="F881" s="4" t="s">
        <v>2182</v>
      </c>
      <c r="G881" s="5">
        <v>21</v>
      </c>
      <c r="H881" s="4" t="s">
        <v>2495</v>
      </c>
      <c r="I881" s="4" t="s">
        <v>95</v>
      </c>
      <c r="J881" s="4" t="s">
        <v>2610</v>
      </c>
      <c r="K881" s="5" t="s">
        <v>29</v>
      </c>
      <c r="L881" s="6">
        <v>0.53472222222222221</v>
      </c>
      <c r="M881" s="4" t="s">
        <v>671</v>
      </c>
      <c r="N881" s="4" t="s">
        <v>95</v>
      </c>
      <c r="O881" s="4" t="s">
        <v>2500</v>
      </c>
      <c r="P881" s="5" t="s">
        <v>774</v>
      </c>
      <c r="Q881" s="7">
        <v>0.82291666666666663</v>
      </c>
      <c r="R881" s="4" t="s">
        <v>30</v>
      </c>
      <c r="S881" s="4" t="s">
        <v>160</v>
      </c>
      <c r="T881" s="4"/>
      <c r="U881" s="8"/>
      <c r="V881" s="8"/>
      <c r="W881">
        <v>462710834</v>
      </c>
      <c r="X881" t="s">
        <v>43</v>
      </c>
    </row>
    <row r="882" spans="1:24" ht="15.75" customHeight="1">
      <c r="A882" s="4" t="s">
        <v>21</v>
      </c>
      <c r="B882" s="4" t="s">
        <v>2611</v>
      </c>
      <c r="C882" s="4" t="s">
        <v>2605</v>
      </c>
      <c r="D882" s="4" t="s">
        <v>45</v>
      </c>
      <c r="E882" s="4" t="s">
        <v>2612</v>
      </c>
      <c r="F882" s="4" t="s">
        <v>2182</v>
      </c>
      <c r="G882" s="5">
        <v>21</v>
      </c>
      <c r="H882" s="4" t="s">
        <v>2495</v>
      </c>
      <c r="I882" s="4" t="s">
        <v>95</v>
      </c>
      <c r="J882" s="4" t="s">
        <v>2610</v>
      </c>
      <c r="K882" s="5" t="s">
        <v>29</v>
      </c>
      <c r="L882" s="6">
        <v>0.53472222222222221</v>
      </c>
      <c r="M882" s="4" t="s">
        <v>671</v>
      </c>
      <c r="N882" s="4" t="s">
        <v>95</v>
      </c>
      <c r="O882" s="4" t="s">
        <v>2500</v>
      </c>
      <c r="P882" s="5" t="s">
        <v>774</v>
      </c>
      <c r="Q882" s="7">
        <v>0.82291666666666663</v>
      </c>
      <c r="R882" s="4" t="s">
        <v>30</v>
      </c>
      <c r="S882" s="4" t="s">
        <v>160</v>
      </c>
      <c r="T882" s="4"/>
      <c r="U882" s="8"/>
      <c r="V882" s="8"/>
      <c r="W882">
        <v>462710834</v>
      </c>
      <c r="X882" t="s">
        <v>43</v>
      </c>
    </row>
    <row r="883" spans="1:24" ht="15.75" customHeight="1">
      <c r="A883" s="4" t="s">
        <v>21</v>
      </c>
      <c r="B883" s="4" t="s">
        <v>2613</v>
      </c>
      <c r="C883" s="4" t="s">
        <v>2613</v>
      </c>
      <c r="D883" s="4" t="s">
        <v>45</v>
      </c>
      <c r="E883" s="4" t="s">
        <v>2614</v>
      </c>
      <c r="F883" s="4" t="s">
        <v>2615</v>
      </c>
      <c r="G883" s="5">
        <v>36</v>
      </c>
      <c r="H883" s="4" t="s">
        <v>2495</v>
      </c>
      <c r="I883" s="4" t="s">
        <v>479</v>
      </c>
      <c r="J883" s="4" t="s">
        <v>2525</v>
      </c>
      <c r="K883" s="5" t="s">
        <v>29</v>
      </c>
      <c r="L883" s="6">
        <v>0.625</v>
      </c>
      <c r="M883" s="4" t="s">
        <v>481</v>
      </c>
      <c r="N883" s="4" t="s">
        <v>39</v>
      </c>
      <c r="O883" s="4" t="s">
        <v>205</v>
      </c>
      <c r="P883" s="5" t="s">
        <v>32</v>
      </c>
      <c r="Q883" s="7">
        <v>0.80555555555555558</v>
      </c>
      <c r="R883" s="4" t="s">
        <v>41</v>
      </c>
      <c r="S883" s="4" t="s">
        <v>160</v>
      </c>
      <c r="T883" s="4"/>
      <c r="U883" s="8"/>
      <c r="V883" s="8"/>
      <c r="W883">
        <v>462710835</v>
      </c>
      <c r="X883" t="s">
        <v>35</v>
      </c>
    </row>
    <row r="884" spans="1:24" ht="15.75" customHeight="1">
      <c r="A884" s="4" t="s">
        <v>21</v>
      </c>
      <c r="B884" s="4" t="s">
        <v>2616</v>
      </c>
      <c r="C884" s="4" t="s">
        <v>2616</v>
      </c>
      <c r="D884" s="4" t="s">
        <v>45</v>
      </c>
      <c r="E884" s="4" t="s">
        <v>2617</v>
      </c>
      <c r="F884" s="4" t="s">
        <v>2618</v>
      </c>
      <c r="G884" s="5">
        <v>45</v>
      </c>
      <c r="H884" s="4" t="s">
        <v>2495</v>
      </c>
      <c r="I884" s="4" t="s">
        <v>479</v>
      </c>
      <c r="J884" s="4" t="s">
        <v>2525</v>
      </c>
      <c r="K884" s="5" t="s">
        <v>29</v>
      </c>
      <c r="L884" s="6">
        <v>0.625</v>
      </c>
      <c r="M884" s="4" t="s">
        <v>481</v>
      </c>
      <c r="N884" s="4" t="s">
        <v>39</v>
      </c>
      <c r="O884" s="4" t="s">
        <v>205</v>
      </c>
      <c r="P884" s="5" t="s">
        <v>32</v>
      </c>
      <c r="Q884" s="7">
        <v>0.80555555555555558</v>
      </c>
      <c r="R884" s="4" t="s">
        <v>41</v>
      </c>
      <c r="S884" s="4" t="s">
        <v>160</v>
      </c>
      <c r="T884" s="4"/>
      <c r="U884" s="4"/>
      <c r="V884" s="4"/>
      <c r="W884">
        <v>462710836</v>
      </c>
      <c r="X884" t="s">
        <v>43</v>
      </c>
    </row>
    <row r="885" spans="1:24" ht="15.75" customHeight="1">
      <c r="A885" s="4" t="s">
        <v>21</v>
      </c>
      <c r="B885" s="4" t="s">
        <v>2619</v>
      </c>
      <c r="C885" s="4" t="s">
        <v>2616</v>
      </c>
      <c r="D885" s="4" t="s">
        <v>23</v>
      </c>
      <c r="E885" s="4" t="s">
        <v>2620</v>
      </c>
      <c r="F885" s="4" t="s">
        <v>2621</v>
      </c>
      <c r="G885" s="5">
        <v>47</v>
      </c>
      <c r="H885" s="4" t="s">
        <v>2495</v>
      </c>
      <c r="I885" s="4" t="s">
        <v>479</v>
      </c>
      <c r="J885" s="4" t="s">
        <v>2525</v>
      </c>
      <c r="K885" s="5" t="s">
        <v>29</v>
      </c>
      <c r="L885" s="6">
        <v>0.625</v>
      </c>
      <c r="M885" s="4" t="s">
        <v>481</v>
      </c>
      <c r="N885" s="4" t="s">
        <v>39</v>
      </c>
      <c r="O885" s="4" t="s">
        <v>205</v>
      </c>
      <c r="P885" s="5" t="s">
        <v>32</v>
      </c>
      <c r="Q885" s="7">
        <v>0.80555555555555558</v>
      </c>
      <c r="R885" s="4" t="s">
        <v>41</v>
      </c>
      <c r="S885" s="4" t="s">
        <v>160</v>
      </c>
      <c r="T885" s="4"/>
      <c r="U885" s="4"/>
      <c r="V885" s="4"/>
      <c r="W885">
        <v>462710836</v>
      </c>
      <c r="X885" t="s">
        <v>43</v>
      </c>
    </row>
    <row r="886" spans="1:24" ht="15.75" customHeight="1">
      <c r="A886" s="4" t="s">
        <v>21</v>
      </c>
      <c r="B886" s="4" t="s">
        <v>2622</v>
      </c>
      <c r="C886" s="4" t="s">
        <v>2616</v>
      </c>
      <c r="D886" s="4" t="s">
        <v>45</v>
      </c>
      <c r="E886" s="4" t="s">
        <v>2623</v>
      </c>
      <c r="F886" s="4" t="s">
        <v>2618</v>
      </c>
      <c r="G886" s="5">
        <v>9</v>
      </c>
      <c r="H886" s="4" t="s">
        <v>2495</v>
      </c>
      <c r="I886" s="4" t="s">
        <v>479</v>
      </c>
      <c r="J886" s="4" t="s">
        <v>2525</v>
      </c>
      <c r="K886" s="5" t="s">
        <v>29</v>
      </c>
      <c r="L886" s="6">
        <v>0.625</v>
      </c>
      <c r="M886" s="4" t="s">
        <v>481</v>
      </c>
      <c r="N886" s="4" t="s">
        <v>39</v>
      </c>
      <c r="O886" s="4" t="s">
        <v>205</v>
      </c>
      <c r="P886" s="5" t="s">
        <v>32</v>
      </c>
      <c r="Q886" s="7">
        <v>0.80555555555555558</v>
      </c>
      <c r="R886" s="4" t="s">
        <v>41</v>
      </c>
      <c r="S886" s="4" t="s">
        <v>160</v>
      </c>
      <c r="T886" s="4"/>
      <c r="U886" s="4"/>
      <c r="V886" s="4"/>
      <c r="W886">
        <v>462710836</v>
      </c>
      <c r="X886" t="s">
        <v>43</v>
      </c>
    </row>
    <row r="887" spans="1:24" ht="15.75" customHeight="1">
      <c r="A887" s="4" t="s">
        <v>21</v>
      </c>
      <c r="B887" s="4" t="s">
        <v>2624</v>
      </c>
      <c r="C887" s="4" t="s">
        <v>2624</v>
      </c>
      <c r="D887" s="4" t="s">
        <v>45</v>
      </c>
      <c r="E887" s="4" t="s">
        <v>2625</v>
      </c>
      <c r="F887" s="4" t="s">
        <v>2626</v>
      </c>
      <c r="G887" s="5">
        <v>69</v>
      </c>
      <c r="H887" s="4" t="s">
        <v>2495</v>
      </c>
      <c r="I887" s="4"/>
      <c r="J887" s="4"/>
      <c r="K887" s="9"/>
      <c r="L887" s="10"/>
      <c r="M887" s="4"/>
      <c r="N887" s="4"/>
      <c r="O887" s="4"/>
      <c r="P887" s="9"/>
      <c r="Q887" s="11"/>
      <c r="R887" s="4"/>
      <c r="S887" s="4" t="s">
        <v>160</v>
      </c>
      <c r="T887" s="4"/>
      <c r="U887" s="4"/>
      <c r="V887" s="4"/>
      <c r="W887">
        <v>462710837</v>
      </c>
      <c r="X887" t="s">
        <v>61</v>
      </c>
    </row>
    <row r="888" spans="1:24" ht="15.75" customHeight="1">
      <c r="A888" s="4" t="s">
        <v>21</v>
      </c>
      <c r="B888" s="4" t="s">
        <v>2627</v>
      </c>
      <c r="C888" s="4" t="s">
        <v>2624</v>
      </c>
      <c r="D888" s="4" t="s">
        <v>45</v>
      </c>
      <c r="E888" s="4" t="s">
        <v>2628</v>
      </c>
      <c r="F888" s="4" t="s">
        <v>2629</v>
      </c>
      <c r="G888" s="4"/>
      <c r="H888" s="4" t="s">
        <v>2495</v>
      </c>
      <c r="I888" s="4" t="s">
        <v>479</v>
      </c>
      <c r="J888" s="4" t="s">
        <v>2525</v>
      </c>
      <c r="K888" s="5" t="s">
        <v>29</v>
      </c>
      <c r="L888" s="6">
        <v>0.625</v>
      </c>
      <c r="M888" s="4" t="s">
        <v>481</v>
      </c>
      <c r="N888" s="4" t="s">
        <v>196</v>
      </c>
      <c r="O888" s="4" t="s">
        <v>253</v>
      </c>
      <c r="P888" s="5" t="s">
        <v>32</v>
      </c>
      <c r="Q888" s="7">
        <v>0.85416666666666663</v>
      </c>
      <c r="R888" s="4" t="s">
        <v>30</v>
      </c>
      <c r="S888" s="4" t="s">
        <v>160</v>
      </c>
      <c r="T888" s="4"/>
      <c r="U888" s="4"/>
      <c r="V888" s="4"/>
      <c r="W888">
        <v>462710837</v>
      </c>
      <c r="X888" t="s">
        <v>61</v>
      </c>
    </row>
    <row r="889" spans="1:24" ht="15.75" customHeight="1">
      <c r="A889" s="4" t="s">
        <v>21</v>
      </c>
      <c r="B889" s="4" t="s">
        <v>2630</v>
      </c>
      <c r="C889" s="4" t="s">
        <v>2630</v>
      </c>
      <c r="D889" s="4" t="s">
        <v>45</v>
      </c>
      <c r="E889" s="4" t="s">
        <v>2631</v>
      </c>
      <c r="F889" s="4" t="s">
        <v>2632</v>
      </c>
      <c r="G889" s="5">
        <v>27</v>
      </c>
      <c r="H889" s="4" t="s">
        <v>2495</v>
      </c>
      <c r="I889" s="4" t="s">
        <v>479</v>
      </c>
      <c r="J889" s="4" t="s">
        <v>2525</v>
      </c>
      <c r="K889" s="5" t="s">
        <v>29</v>
      </c>
      <c r="L889" s="6">
        <v>0.625</v>
      </c>
      <c r="M889" s="4" t="s">
        <v>481</v>
      </c>
      <c r="N889" s="4" t="s">
        <v>67</v>
      </c>
      <c r="O889" s="4" t="s">
        <v>2143</v>
      </c>
      <c r="P889" s="5" t="s">
        <v>32</v>
      </c>
      <c r="Q889" s="7">
        <v>0.80555555555555558</v>
      </c>
      <c r="R889" s="4" t="s">
        <v>41</v>
      </c>
      <c r="S889" s="4" t="s">
        <v>160</v>
      </c>
      <c r="T889" s="4"/>
      <c r="U889" s="4"/>
      <c r="V889" s="8"/>
      <c r="W889">
        <v>462710838</v>
      </c>
      <c r="X889" t="s">
        <v>43</v>
      </c>
    </row>
    <row r="890" spans="1:24" ht="15.75" customHeight="1">
      <c r="A890" s="4" t="s">
        <v>21</v>
      </c>
      <c r="B890" s="4" t="s">
        <v>2633</v>
      </c>
      <c r="C890" s="4" t="s">
        <v>2630</v>
      </c>
      <c r="D890" s="4" t="s">
        <v>45</v>
      </c>
      <c r="E890" s="4" t="s">
        <v>1344</v>
      </c>
      <c r="F890" s="4" t="s">
        <v>2634</v>
      </c>
      <c r="G890" s="5">
        <v>28</v>
      </c>
      <c r="H890" s="4" t="s">
        <v>2495</v>
      </c>
      <c r="I890" s="4" t="s">
        <v>479</v>
      </c>
      <c r="J890" s="4" t="s">
        <v>2525</v>
      </c>
      <c r="K890" s="5" t="s">
        <v>29</v>
      </c>
      <c r="L890" s="6">
        <v>0.625</v>
      </c>
      <c r="M890" s="4" t="s">
        <v>481</v>
      </c>
      <c r="N890" s="4" t="s">
        <v>67</v>
      </c>
      <c r="O890" s="4" t="s">
        <v>2143</v>
      </c>
      <c r="P890" s="5" t="s">
        <v>32</v>
      </c>
      <c r="Q890" s="7">
        <v>0.80555555555555558</v>
      </c>
      <c r="R890" s="4" t="s">
        <v>41</v>
      </c>
      <c r="S890" s="4" t="s">
        <v>160</v>
      </c>
      <c r="T890" s="4"/>
      <c r="U890" s="4"/>
      <c r="V890" s="8"/>
      <c r="W890">
        <v>462710838</v>
      </c>
      <c r="X890" t="s">
        <v>43</v>
      </c>
    </row>
    <row r="891" spans="1:24" ht="15.75" customHeight="1">
      <c r="A891" s="4" t="s">
        <v>21</v>
      </c>
      <c r="B891" s="4" t="s">
        <v>2635</v>
      </c>
      <c r="C891" s="4" t="s">
        <v>2635</v>
      </c>
      <c r="D891" s="4" t="s">
        <v>45</v>
      </c>
      <c r="E891" s="4" t="s">
        <v>2636</v>
      </c>
      <c r="F891" s="4" t="s">
        <v>2637</v>
      </c>
      <c r="G891" s="4"/>
      <c r="H891" s="4" t="s">
        <v>2495</v>
      </c>
      <c r="I891" s="4" t="s">
        <v>479</v>
      </c>
      <c r="J891" s="4" t="s">
        <v>2525</v>
      </c>
      <c r="K891" s="5" t="s">
        <v>29</v>
      </c>
      <c r="L891" s="6">
        <v>0.625</v>
      </c>
      <c r="M891" s="4" t="s">
        <v>481</v>
      </c>
      <c r="N891" s="4" t="s">
        <v>189</v>
      </c>
      <c r="O891" s="4" t="s">
        <v>191</v>
      </c>
      <c r="P891" s="5" t="s">
        <v>32</v>
      </c>
      <c r="Q891" s="7">
        <v>0.87152777777777779</v>
      </c>
      <c r="R891" s="4" t="s">
        <v>30</v>
      </c>
      <c r="S891" s="4" t="s">
        <v>160</v>
      </c>
      <c r="T891" s="4"/>
      <c r="U891" s="4"/>
      <c r="V891" s="4"/>
      <c r="W891">
        <v>462710839</v>
      </c>
      <c r="X891" t="s">
        <v>43</v>
      </c>
    </row>
    <row r="892" spans="1:24" ht="15.75" customHeight="1">
      <c r="A892" s="4" t="s">
        <v>21</v>
      </c>
      <c r="B892" s="4" t="s">
        <v>2638</v>
      </c>
      <c r="C892" s="4" t="s">
        <v>2635</v>
      </c>
      <c r="D892" s="4" t="s">
        <v>23</v>
      </c>
      <c r="E892" s="4" t="s">
        <v>2639</v>
      </c>
      <c r="F892" s="4" t="s">
        <v>2637</v>
      </c>
      <c r="G892" s="4"/>
      <c r="H892" s="4" t="s">
        <v>2495</v>
      </c>
      <c r="I892" s="4" t="s">
        <v>479</v>
      </c>
      <c r="J892" s="4" t="s">
        <v>2525</v>
      </c>
      <c r="K892" s="5" t="s">
        <v>29</v>
      </c>
      <c r="L892" s="6">
        <v>0.625</v>
      </c>
      <c r="M892" s="4" t="s">
        <v>481</v>
      </c>
      <c r="N892" s="4" t="s">
        <v>189</v>
      </c>
      <c r="O892" s="4" t="s">
        <v>191</v>
      </c>
      <c r="P892" s="5" t="s">
        <v>32</v>
      </c>
      <c r="Q892" s="7">
        <v>0.87152777777777779</v>
      </c>
      <c r="R892" s="4" t="s">
        <v>30</v>
      </c>
      <c r="S892" s="4" t="s">
        <v>160</v>
      </c>
      <c r="T892" s="4"/>
      <c r="U892" s="4"/>
      <c r="V892" s="4"/>
      <c r="W892">
        <v>462710839</v>
      </c>
      <c r="X892" t="s">
        <v>43</v>
      </c>
    </row>
    <row r="893" spans="1:24" ht="15.75" customHeight="1">
      <c r="A893" s="4" t="s">
        <v>21</v>
      </c>
      <c r="B893" s="4" t="s">
        <v>2640</v>
      </c>
      <c r="C893" s="4" t="s">
        <v>2640</v>
      </c>
      <c r="D893" s="4" t="s">
        <v>23</v>
      </c>
      <c r="E893" s="4" t="s">
        <v>2641</v>
      </c>
      <c r="F893" s="4" t="s">
        <v>2575</v>
      </c>
      <c r="G893" s="5">
        <v>44</v>
      </c>
      <c r="H893" s="4" t="s">
        <v>2495</v>
      </c>
      <c r="I893" s="4" t="s">
        <v>479</v>
      </c>
      <c r="J893" s="4" t="s">
        <v>2525</v>
      </c>
      <c r="K893" s="5" t="s">
        <v>29</v>
      </c>
      <c r="L893" s="6">
        <v>0.625</v>
      </c>
      <c r="M893" s="4" t="s">
        <v>481</v>
      </c>
      <c r="N893" s="4" t="s">
        <v>196</v>
      </c>
      <c r="O893" s="4" t="s">
        <v>253</v>
      </c>
      <c r="P893" s="5" t="s">
        <v>32</v>
      </c>
      <c r="Q893" s="7">
        <v>0.85416666666666663</v>
      </c>
      <c r="R893" s="4" t="s">
        <v>30</v>
      </c>
      <c r="S893" s="4" t="s">
        <v>160</v>
      </c>
      <c r="T893" s="4"/>
      <c r="U893" s="4"/>
      <c r="V893" s="4"/>
      <c r="W893">
        <v>462710840</v>
      </c>
      <c r="X893" t="s">
        <v>43</v>
      </c>
    </row>
    <row r="894" spans="1:24" ht="15.75" customHeight="1">
      <c r="A894" s="4" t="s">
        <v>21</v>
      </c>
      <c r="B894" s="4" t="s">
        <v>2642</v>
      </c>
      <c r="C894" s="4" t="s">
        <v>2640</v>
      </c>
      <c r="D894" s="4" t="s">
        <v>45</v>
      </c>
      <c r="E894" s="4" t="s">
        <v>2643</v>
      </c>
      <c r="F894" s="4" t="s">
        <v>2575</v>
      </c>
      <c r="G894" s="5">
        <v>44</v>
      </c>
      <c r="H894" s="4" t="s">
        <v>2495</v>
      </c>
      <c r="I894" s="4" t="s">
        <v>479</v>
      </c>
      <c r="J894" s="4" t="s">
        <v>2525</v>
      </c>
      <c r="K894" s="5" t="s">
        <v>29</v>
      </c>
      <c r="L894" s="6">
        <v>0.625</v>
      </c>
      <c r="M894" s="4" t="s">
        <v>481</v>
      </c>
      <c r="N894" s="4" t="s">
        <v>196</v>
      </c>
      <c r="O894" s="4" t="s">
        <v>253</v>
      </c>
      <c r="P894" s="5" t="s">
        <v>32</v>
      </c>
      <c r="Q894" s="7">
        <v>0.85416666666666663</v>
      </c>
      <c r="R894" s="4" t="s">
        <v>30</v>
      </c>
      <c r="S894" s="4" t="s">
        <v>160</v>
      </c>
      <c r="T894" s="4"/>
      <c r="U894" s="4"/>
      <c r="V894" s="4"/>
      <c r="W894">
        <v>462710840</v>
      </c>
      <c r="X894" t="s">
        <v>43</v>
      </c>
    </row>
    <row r="895" spans="1:24" ht="15.75" customHeight="1">
      <c r="A895" s="4" t="s">
        <v>21</v>
      </c>
      <c r="B895" s="4" t="s">
        <v>2644</v>
      </c>
      <c r="C895" s="4" t="s">
        <v>2644</v>
      </c>
      <c r="D895" s="4" t="s">
        <v>45</v>
      </c>
      <c r="E895" s="4" t="s">
        <v>2645</v>
      </c>
      <c r="F895" s="4" t="s">
        <v>2646</v>
      </c>
      <c r="G895" s="5">
        <v>49</v>
      </c>
      <c r="H895" s="4" t="s">
        <v>2647</v>
      </c>
      <c r="I895" s="4" t="s">
        <v>257</v>
      </c>
      <c r="J895" s="4" t="s">
        <v>1537</v>
      </c>
      <c r="K895" s="5" t="s">
        <v>29</v>
      </c>
      <c r="L895" s="6">
        <v>0.65625</v>
      </c>
      <c r="M895" s="4" t="s">
        <v>30</v>
      </c>
      <c r="N895" s="4" t="s">
        <v>449</v>
      </c>
      <c r="O895" s="4" t="s">
        <v>450</v>
      </c>
      <c r="P895" s="5" t="s">
        <v>32</v>
      </c>
      <c r="Q895" s="7">
        <v>0.4201388888888889</v>
      </c>
      <c r="R895" s="4" t="s">
        <v>30</v>
      </c>
      <c r="S895" s="4" t="s">
        <v>2243</v>
      </c>
      <c r="T895" s="4"/>
      <c r="U895" s="8"/>
      <c r="V895" s="8"/>
      <c r="W895">
        <v>41795506</v>
      </c>
      <c r="X895" t="s">
        <v>43</v>
      </c>
    </row>
    <row r="896" spans="1:24" ht="15.75" customHeight="1">
      <c r="A896" s="4" t="s">
        <v>21</v>
      </c>
      <c r="B896" s="4" t="s">
        <v>2648</v>
      </c>
      <c r="C896" s="4" t="s">
        <v>2644</v>
      </c>
      <c r="D896" s="4" t="s">
        <v>45</v>
      </c>
      <c r="E896" s="4" t="s">
        <v>1062</v>
      </c>
      <c r="F896" s="4" t="s">
        <v>2649</v>
      </c>
      <c r="G896" s="5">
        <v>41</v>
      </c>
      <c r="H896" s="4" t="s">
        <v>2647</v>
      </c>
      <c r="I896" s="4" t="s">
        <v>257</v>
      </c>
      <c r="J896" s="4" t="s">
        <v>1537</v>
      </c>
      <c r="K896" s="5" t="s">
        <v>29</v>
      </c>
      <c r="L896" s="6">
        <v>0.65625</v>
      </c>
      <c r="M896" s="4" t="s">
        <v>30</v>
      </c>
      <c r="N896" s="4" t="s">
        <v>449</v>
      </c>
      <c r="O896" s="4" t="s">
        <v>450</v>
      </c>
      <c r="P896" s="5" t="s">
        <v>32</v>
      </c>
      <c r="Q896" s="7">
        <v>0.4201388888888889</v>
      </c>
      <c r="R896" s="4" t="s">
        <v>30</v>
      </c>
      <c r="S896" s="4" t="s">
        <v>2243</v>
      </c>
      <c r="T896" s="4"/>
      <c r="U896" s="8"/>
      <c r="V896" s="8"/>
      <c r="W896">
        <v>41795506</v>
      </c>
      <c r="X896" t="s">
        <v>43</v>
      </c>
    </row>
    <row r="897" spans="1:24" ht="15.75" customHeight="1">
      <c r="A897" s="4" t="s">
        <v>21</v>
      </c>
      <c r="B897" s="4" t="s">
        <v>2650</v>
      </c>
      <c r="C897" s="4" t="s">
        <v>2650</v>
      </c>
      <c r="D897" s="4" t="s">
        <v>23</v>
      </c>
      <c r="E897" s="4" t="s">
        <v>2651</v>
      </c>
      <c r="F897" s="4" t="s">
        <v>2652</v>
      </c>
      <c r="G897" s="5">
        <v>23</v>
      </c>
      <c r="H897" s="4" t="s">
        <v>2647</v>
      </c>
      <c r="I897" s="4" t="s">
        <v>257</v>
      </c>
      <c r="J897" s="4" t="s">
        <v>1537</v>
      </c>
      <c r="K897" s="5" t="s">
        <v>29</v>
      </c>
      <c r="L897" s="6">
        <v>0.65625</v>
      </c>
      <c r="M897" s="4" t="s">
        <v>30</v>
      </c>
      <c r="N897" s="4" t="s">
        <v>449</v>
      </c>
      <c r="O897" s="4" t="s">
        <v>450</v>
      </c>
      <c r="P897" s="5" t="s">
        <v>32</v>
      </c>
      <c r="Q897" s="7">
        <v>0.4201388888888889</v>
      </c>
      <c r="R897" s="4" t="s">
        <v>30</v>
      </c>
      <c r="S897" s="4" t="s">
        <v>2243</v>
      </c>
      <c r="T897" s="4"/>
      <c r="U897" s="8"/>
      <c r="V897" s="8"/>
      <c r="W897">
        <v>20421490</v>
      </c>
      <c r="X897" t="s">
        <v>61</v>
      </c>
    </row>
    <row r="898" spans="1:24" ht="15.75" customHeight="1">
      <c r="A898" s="4" t="s">
        <v>21</v>
      </c>
      <c r="B898" s="4" t="s">
        <v>2653</v>
      </c>
      <c r="C898" s="4" t="s">
        <v>2650</v>
      </c>
      <c r="D898" s="4" t="s">
        <v>45</v>
      </c>
      <c r="E898" s="4" t="s">
        <v>2654</v>
      </c>
      <c r="F898" s="4" t="s">
        <v>2655</v>
      </c>
      <c r="G898" s="5">
        <v>23</v>
      </c>
      <c r="H898" s="4" t="s">
        <v>2647</v>
      </c>
      <c r="I898" s="4" t="s">
        <v>257</v>
      </c>
      <c r="J898" s="4" t="s">
        <v>1537</v>
      </c>
      <c r="K898" s="5" t="s">
        <v>29</v>
      </c>
      <c r="L898" s="6">
        <v>0.65625</v>
      </c>
      <c r="M898" s="4" t="s">
        <v>30</v>
      </c>
      <c r="N898" s="4" t="s">
        <v>449</v>
      </c>
      <c r="O898" s="4" t="s">
        <v>450</v>
      </c>
      <c r="P898" s="5" t="s">
        <v>32</v>
      </c>
      <c r="Q898" s="7">
        <v>0.4201388888888889</v>
      </c>
      <c r="R898" s="4" t="s">
        <v>30</v>
      </c>
      <c r="S898" s="4" t="s">
        <v>2243</v>
      </c>
      <c r="T898" s="4"/>
      <c r="U898" s="8"/>
      <c r="V898" s="8"/>
      <c r="W898">
        <v>20421490</v>
      </c>
      <c r="X898" t="s">
        <v>61</v>
      </c>
    </row>
    <row r="899" spans="1:24" ht="15.75" customHeight="1">
      <c r="A899" s="4" t="s">
        <v>21</v>
      </c>
      <c r="B899" s="4" t="s">
        <v>2656</v>
      </c>
      <c r="C899" s="4" t="s">
        <v>2656</v>
      </c>
      <c r="D899" s="4" t="s">
        <v>45</v>
      </c>
      <c r="E899" s="4" t="s">
        <v>2657</v>
      </c>
      <c r="F899" s="4" t="s">
        <v>2658</v>
      </c>
      <c r="G899" s="5">
        <v>45</v>
      </c>
      <c r="H899" s="4" t="s">
        <v>2647</v>
      </c>
      <c r="I899" s="4" t="s">
        <v>257</v>
      </c>
      <c r="J899" s="4" t="s">
        <v>1537</v>
      </c>
      <c r="K899" s="5" t="s">
        <v>29</v>
      </c>
      <c r="L899" s="6">
        <v>0.65625</v>
      </c>
      <c r="M899" s="4" t="s">
        <v>30</v>
      </c>
      <c r="N899" s="4" t="s">
        <v>449</v>
      </c>
      <c r="O899" s="4" t="s">
        <v>450</v>
      </c>
      <c r="P899" s="5" t="s">
        <v>32</v>
      </c>
      <c r="Q899" s="7">
        <v>0.4201388888888889</v>
      </c>
      <c r="R899" s="4" t="s">
        <v>30</v>
      </c>
      <c r="S899" s="4" t="s">
        <v>2243</v>
      </c>
      <c r="T899" s="4" t="s">
        <v>2286</v>
      </c>
      <c r="U899" s="8"/>
      <c r="V899" s="8"/>
      <c r="W899">
        <v>67659986</v>
      </c>
      <c r="X899" t="s">
        <v>43</v>
      </c>
    </row>
    <row r="900" spans="1:24" ht="15.75" customHeight="1">
      <c r="A900" s="4" t="s">
        <v>21</v>
      </c>
      <c r="B900" s="4" t="s">
        <v>2659</v>
      </c>
      <c r="C900" s="4" t="s">
        <v>2656</v>
      </c>
      <c r="D900" s="4" t="s">
        <v>23</v>
      </c>
      <c r="E900" s="4" t="s">
        <v>2660</v>
      </c>
      <c r="F900" s="4" t="s">
        <v>2652</v>
      </c>
      <c r="G900" s="5">
        <v>50</v>
      </c>
      <c r="H900" s="4" t="s">
        <v>2647</v>
      </c>
      <c r="I900" s="4" t="s">
        <v>257</v>
      </c>
      <c r="J900" s="4" t="s">
        <v>1537</v>
      </c>
      <c r="K900" s="5" t="s">
        <v>29</v>
      </c>
      <c r="L900" s="6">
        <v>0.65625</v>
      </c>
      <c r="M900" s="4" t="s">
        <v>30</v>
      </c>
      <c r="N900" s="4" t="s">
        <v>449</v>
      </c>
      <c r="O900" s="4" t="s">
        <v>450</v>
      </c>
      <c r="P900" s="5" t="s">
        <v>32</v>
      </c>
      <c r="Q900" s="7">
        <v>0.4201388888888889</v>
      </c>
      <c r="R900" s="4" t="s">
        <v>30</v>
      </c>
      <c r="S900" s="4" t="s">
        <v>2243</v>
      </c>
      <c r="T900" s="4"/>
      <c r="U900" s="8"/>
      <c r="V900" s="8"/>
      <c r="W900">
        <v>67659986</v>
      </c>
      <c r="X900" t="s">
        <v>43</v>
      </c>
    </row>
    <row r="901" spans="1:24" ht="15.75" customHeight="1">
      <c r="A901" s="4" t="s">
        <v>21</v>
      </c>
      <c r="B901" s="4" t="s">
        <v>2661</v>
      </c>
      <c r="C901" s="4" t="s">
        <v>2661</v>
      </c>
      <c r="D901" s="4" t="s">
        <v>45</v>
      </c>
      <c r="E901" s="4" t="s">
        <v>2662</v>
      </c>
      <c r="F901" s="4" t="s">
        <v>2663</v>
      </c>
      <c r="G901" s="5">
        <v>35</v>
      </c>
      <c r="H901" s="4" t="s">
        <v>2664</v>
      </c>
      <c r="I901" s="4" t="s">
        <v>150</v>
      </c>
      <c r="J901" s="4" t="s">
        <v>151</v>
      </c>
      <c r="K901" s="5" t="s">
        <v>29</v>
      </c>
      <c r="L901" s="6">
        <v>0.64583333333333337</v>
      </c>
      <c r="M901" s="4" t="s">
        <v>30</v>
      </c>
      <c r="N901" s="4" t="s">
        <v>150</v>
      </c>
      <c r="O901" s="4" t="s">
        <v>152</v>
      </c>
      <c r="P901" s="5" t="s">
        <v>32</v>
      </c>
      <c r="Q901" s="7">
        <v>0.72569444444444442</v>
      </c>
      <c r="R901" s="4" t="s">
        <v>30</v>
      </c>
      <c r="S901" s="4" t="s">
        <v>33</v>
      </c>
      <c r="T901" s="4"/>
      <c r="U901" s="8"/>
      <c r="V901" s="8"/>
      <c r="W901">
        <v>15262391</v>
      </c>
      <c r="X901" t="s">
        <v>61</v>
      </c>
    </row>
    <row r="902" spans="1:24" ht="15.75" customHeight="1">
      <c r="A902" s="4" t="s">
        <v>21</v>
      </c>
      <c r="B902" s="4" t="s">
        <v>2665</v>
      </c>
      <c r="C902" s="4" t="s">
        <v>2661</v>
      </c>
      <c r="D902" s="4" t="s">
        <v>45</v>
      </c>
      <c r="E902" s="4" t="s">
        <v>2666</v>
      </c>
      <c r="F902" s="4" t="s">
        <v>2667</v>
      </c>
      <c r="G902" s="5">
        <v>38</v>
      </c>
      <c r="H902" s="4" t="s">
        <v>2664</v>
      </c>
      <c r="I902" s="4" t="s">
        <v>150</v>
      </c>
      <c r="J902" s="4" t="s">
        <v>151</v>
      </c>
      <c r="K902" s="5" t="s">
        <v>29</v>
      </c>
      <c r="L902" s="6">
        <v>0.64583333333333337</v>
      </c>
      <c r="M902" s="4" t="s">
        <v>30</v>
      </c>
      <c r="N902" s="4" t="s">
        <v>150</v>
      </c>
      <c r="O902" s="4" t="s">
        <v>152</v>
      </c>
      <c r="P902" s="5" t="s">
        <v>32</v>
      </c>
      <c r="Q902" s="7">
        <v>0.72569444444444442</v>
      </c>
      <c r="R902" s="4" t="s">
        <v>30</v>
      </c>
      <c r="S902" s="4" t="s">
        <v>33</v>
      </c>
      <c r="T902" s="4"/>
      <c r="U902" s="8"/>
      <c r="V902" s="8"/>
      <c r="W902">
        <v>15262391</v>
      </c>
      <c r="X902" t="s">
        <v>61</v>
      </c>
    </row>
    <row r="903" spans="1:24" ht="15.75" customHeight="1">
      <c r="A903" s="4" t="s">
        <v>21</v>
      </c>
      <c r="B903" s="4" t="s">
        <v>2668</v>
      </c>
      <c r="C903" s="4" t="s">
        <v>2668</v>
      </c>
      <c r="D903" s="4" t="s">
        <v>23</v>
      </c>
      <c r="E903" s="4" t="s">
        <v>2669</v>
      </c>
      <c r="F903" s="4" t="s">
        <v>2670</v>
      </c>
      <c r="G903" s="5">
        <v>59</v>
      </c>
      <c r="H903" s="4" t="s">
        <v>2664</v>
      </c>
      <c r="I903" s="4" t="s">
        <v>114</v>
      </c>
      <c r="J903" s="4" t="s">
        <v>184</v>
      </c>
      <c r="K903" s="5" t="s">
        <v>66</v>
      </c>
      <c r="L903" s="6">
        <v>0.18055555555555555</v>
      </c>
      <c r="M903" s="4" t="s">
        <v>30</v>
      </c>
      <c r="N903" s="4" t="s">
        <v>666</v>
      </c>
      <c r="O903" s="4" t="s">
        <v>666</v>
      </c>
      <c r="P903" s="9"/>
      <c r="Q903" s="11"/>
      <c r="R903" s="4"/>
      <c r="S903" s="4" t="s">
        <v>33</v>
      </c>
      <c r="T903" s="4" t="s">
        <v>2671</v>
      </c>
      <c r="U903" s="8"/>
      <c r="V903" s="8"/>
      <c r="W903">
        <v>15262392</v>
      </c>
      <c r="X903" t="s">
        <v>61</v>
      </c>
    </row>
    <row r="904" spans="1:24" ht="15.75" customHeight="1">
      <c r="A904" s="4" t="s">
        <v>21</v>
      </c>
      <c r="B904" s="4" t="s">
        <v>2672</v>
      </c>
      <c r="C904" s="4" t="s">
        <v>2668</v>
      </c>
      <c r="D904" s="4" t="s">
        <v>45</v>
      </c>
      <c r="E904" s="4" t="s">
        <v>2673</v>
      </c>
      <c r="F904" s="4" t="s">
        <v>2674</v>
      </c>
      <c r="G904" s="5">
        <v>54</v>
      </c>
      <c r="H904" s="4" t="s">
        <v>2664</v>
      </c>
      <c r="I904" s="4" t="s">
        <v>114</v>
      </c>
      <c r="J904" s="4" t="s">
        <v>115</v>
      </c>
      <c r="K904" s="5" t="s">
        <v>472</v>
      </c>
      <c r="L904" s="6">
        <v>0.625</v>
      </c>
      <c r="M904" s="4" t="s">
        <v>30</v>
      </c>
      <c r="N904" s="4" t="s">
        <v>114</v>
      </c>
      <c r="O904" s="4" t="s">
        <v>185</v>
      </c>
      <c r="P904" s="5" t="s">
        <v>32</v>
      </c>
      <c r="Q904" s="7">
        <v>0.70138888888888884</v>
      </c>
      <c r="R904" s="4" t="s">
        <v>30</v>
      </c>
      <c r="S904" s="4" t="s">
        <v>33</v>
      </c>
      <c r="T904" s="4" t="s">
        <v>2675</v>
      </c>
      <c r="U904" s="8"/>
      <c r="V904" s="8"/>
      <c r="W904">
        <v>15262392</v>
      </c>
      <c r="X904" t="s">
        <v>61</v>
      </c>
    </row>
    <row r="905" spans="1:24" ht="15.75" customHeight="1">
      <c r="A905" s="4" t="s">
        <v>21</v>
      </c>
      <c r="B905" s="4" t="s">
        <v>2676</v>
      </c>
      <c r="C905" s="4" t="s">
        <v>2676</v>
      </c>
      <c r="D905" s="4" t="s">
        <v>23</v>
      </c>
      <c r="E905" s="4" t="s">
        <v>2677</v>
      </c>
      <c r="F905" s="4" t="s">
        <v>2678</v>
      </c>
      <c r="G905" s="5">
        <v>32</v>
      </c>
      <c r="H905" s="4" t="s">
        <v>2664</v>
      </c>
      <c r="I905" s="4" t="s">
        <v>39</v>
      </c>
      <c r="J905" s="4" t="s">
        <v>174</v>
      </c>
      <c r="K905" s="5" t="s">
        <v>472</v>
      </c>
      <c r="L905" s="6">
        <v>0.63888888888888884</v>
      </c>
      <c r="M905" s="4" t="s">
        <v>41</v>
      </c>
      <c r="N905" s="4" t="s">
        <v>39</v>
      </c>
      <c r="O905" s="4" t="s">
        <v>42</v>
      </c>
      <c r="P905" s="5" t="s">
        <v>32</v>
      </c>
      <c r="Q905" s="7">
        <v>0.68402777777777779</v>
      </c>
      <c r="R905" s="4" t="s">
        <v>41</v>
      </c>
      <c r="S905" s="4" t="s">
        <v>33</v>
      </c>
      <c r="T905" s="4"/>
      <c r="U905" s="8"/>
      <c r="V905" s="8"/>
      <c r="W905">
        <v>15262393</v>
      </c>
      <c r="X905" t="s">
        <v>43</v>
      </c>
    </row>
    <row r="906" spans="1:24" ht="15.75" customHeight="1">
      <c r="A906" s="4" t="s">
        <v>21</v>
      </c>
      <c r="B906" s="4" t="s">
        <v>2679</v>
      </c>
      <c r="C906" s="4" t="s">
        <v>2676</v>
      </c>
      <c r="D906" s="4" t="s">
        <v>45</v>
      </c>
      <c r="E906" s="4" t="s">
        <v>2680</v>
      </c>
      <c r="F906" s="4" t="s">
        <v>2681</v>
      </c>
      <c r="G906" s="5">
        <v>27</v>
      </c>
      <c r="H906" s="4" t="s">
        <v>2664</v>
      </c>
      <c r="I906" s="4" t="s">
        <v>39</v>
      </c>
      <c r="J906" s="4" t="s">
        <v>174</v>
      </c>
      <c r="K906" s="5" t="s">
        <v>472</v>
      </c>
      <c r="L906" s="6">
        <v>0.63888888888888884</v>
      </c>
      <c r="M906" s="4" t="s">
        <v>41</v>
      </c>
      <c r="N906" s="4" t="s">
        <v>39</v>
      </c>
      <c r="O906" s="4" t="s">
        <v>42</v>
      </c>
      <c r="P906" s="5" t="s">
        <v>32</v>
      </c>
      <c r="Q906" s="7">
        <v>0.68402777777777779</v>
      </c>
      <c r="R906" s="4" t="s">
        <v>41</v>
      </c>
      <c r="S906" s="4" t="s">
        <v>33</v>
      </c>
      <c r="T906" s="4" t="s">
        <v>2682</v>
      </c>
      <c r="U906" s="8"/>
      <c r="V906" s="8"/>
      <c r="W906">
        <v>15262393</v>
      </c>
      <c r="X906" t="s">
        <v>43</v>
      </c>
    </row>
    <row r="907" spans="1:24" ht="15.75" customHeight="1">
      <c r="A907" s="4" t="s">
        <v>21</v>
      </c>
      <c r="B907" s="4" t="s">
        <v>2683</v>
      </c>
      <c r="C907" s="4" t="s">
        <v>2683</v>
      </c>
      <c r="D907" s="4" t="s">
        <v>23</v>
      </c>
      <c r="E907" s="4" t="s">
        <v>2684</v>
      </c>
      <c r="F907" s="4" t="s">
        <v>2674</v>
      </c>
      <c r="G907" s="5">
        <v>34</v>
      </c>
      <c r="H907" s="4" t="s">
        <v>2664</v>
      </c>
      <c r="I907" s="4" t="s">
        <v>114</v>
      </c>
      <c r="J907" s="4" t="s">
        <v>115</v>
      </c>
      <c r="K907" s="5" t="s">
        <v>472</v>
      </c>
      <c r="L907" s="6">
        <v>0.625</v>
      </c>
      <c r="M907" s="4" t="s">
        <v>30</v>
      </c>
      <c r="N907" s="4" t="s">
        <v>114</v>
      </c>
      <c r="O907" s="4" t="s">
        <v>185</v>
      </c>
      <c r="P907" s="5" t="s">
        <v>32</v>
      </c>
      <c r="Q907" s="7">
        <v>0.70138888888888884</v>
      </c>
      <c r="R907" s="4" t="s">
        <v>30</v>
      </c>
      <c r="S907" s="4" t="s">
        <v>33</v>
      </c>
      <c r="T907" s="4"/>
      <c r="U907" s="8"/>
      <c r="V907" s="8"/>
      <c r="W907">
        <v>15262394</v>
      </c>
      <c r="X907" t="s">
        <v>43</v>
      </c>
    </row>
    <row r="908" spans="1:24" ht="15.75" customHeight="1">
      <c r="A908" s="4" t="s">
        <v>21</v>
      </c>
      <c r="B908" s="4" t="s">
        <v>2685</v>
      </c>
      <c r="C908" s="4" t="s">
        <v>2683</v>
      </c>
      <c r="D908" s="4" t="s">
        <v>45</v>
      </c>
      <c r="E908" s="4" t="s">
        <v>2686</v>
      </c>
      <c r="F908" s="4" t="s">
        <v>2687</v>
      </c>
      <c r="G908" s="5">
        <v>25</v>
      </c>
      <c r="H908" s="4" t="s">
        <v>2664</v>
      </c>
      <c r="I908" s="4" t="s">
        <v>114</v>
      </c>
      <c r="J908" s="4" t="s">
        <v>115</v>
      </c>
      <c r="K908" s="5" t="s">
        <v>472</v>
      </c>
      <c r="L908" s="6">
        <v>0.625</v>
      </c>
      <c r="M908" s="4" t="s">
        <v>30</v>
      </c>
      <c r="N908" s="4" t="s">
        <v>114</v>
      </c>
      <c r="O908" s="4" t="s">
        <v>185</v>
      </c>
      <c r="P908" s="5" t="s">
        <v>32</v>
      </c>
      <c r="Q908" s="7">
        <v>0.70138888888888884</v>
      </c>
      <c r="R908" s="4" t="s">
        <v>30</v>
      </c>
      <c r="S908" s="4" t="s">
        <v>33</v>
      </c>
      <c r="T908" s="4"/>
      <c r="U908" s="8"/>
      <c r="V908" s="8"/>
      <c r="W908">
        <v>15262394</v>
      </c>
      <c r="X908" t="s">
        <v>43</v>
      </c>
    </row>
    <row r="909" spans="1:24" ht="15.75" customHeight="1">
      <c r="A909" s="4" t="s">
        <v>21</v>
      </c>
      <c r="B909" s="4" t="s">
        <v>2688</v>
      </c>
      <c r="C909" s="4" t="s">
        <v>2688</v>
      </c>
      <c r="D909" s="4" t="s">
        <v>45</v>
      </c>
      <c r="E909" s="4" t="s">
        <v>2689</v>
      </c>
      <c r="F909" s="4" t="s">
        <v>2690</v>
      </c>
      <c r="G909" s="5">
        <v>53</v>
      </c>
      <c r="H909" s="4" t="s">
        <v>2664</v>
      </c>
      <c r="I909" s="4" t="s">
        <v>67</v>
      </c>
      <c r="J909" s="4" t="s">
        <v>1296</v>
      </c>
      <c r="K909" s="5" t="s">
        <v>2691</v>
      </c>
      <c r="L909" s="6">
        <v>0.70138888888888884</v>
      </c>
      <c r="M909" s="4" t="s">
        <v>41</v>
      </c>
      <c r="N909" s="4" t="s">
        <v>67</v>
      </c>
      <c r="O909" s="4" t="s">
        <v>1858</v>
      </c>
      <c r="P909" s="5" t="s">
        <v>32</v>
      </c>
      <c r="Q909" s="7">
        <v>0.3888888888888889</v>
      </c>
      <c r="R909" s="4" t="s">
        <v>41</v>
      </c>
      <c r="S909" s="4" t="s">
        <v>33</v>
      </c>
      <c r="T909" s="4"/>
      <c r="U909" s="8"/>
      <c r="V909" s="4"/>
      <c r="W909">
        <v>15262395</v>
      </c>
      <c r="X909" t="s">
        <v>61</v>
      </c>
    </row>
    <row r="910" spans="1:24" ht="15.75" customHeight="1">
      <c r="A910" s="4" t="s">
        <v>21</v>
      </c>
      <c r="B910" s="4" t="s">
        <v>2692</v>
      </c>
      <c r="C910" s="4" t="s">
        <v>2688</v>
      </c>
      <c r="D910" s="4" t="s">
        <v>23</v>
      </c>
      <c r="E910" s="4" t="s">
        <v>2693</v>
      </c>
      <c r="F910" s="4" t="s">
        <v>2694</v>
      </c>
      <c r="G910" s="5">
        <v>57</v>
      </c>
      <c r="H910" s="4" t="s">
        <v>2664</v>
      </c>
      <c r="I910" s="4" t="s">
        <v>67</v>
      </c>
      <c r="J910" s="4" t="s">
        <v>1296</v>
      </c>
      <c r="K910" s="5" t="s">
        <v>2691</v>
      </c>
      <c r="L910" s="6">
        <v>0.70138888888888884</v>
      </c>
      <c r="M910" s="4" t="s">
        <v>41</v>
      </c>
      <c r="N910" s="4" t="s">
        <v>67</v>
      </c>
      <c r="O910" s="4" t="s">
        <v>1858</v>
      </c>
      <c r="P910" s="5" t="s">
        <v>32</v>
      </c>
      <c r="Q910" s="7">
        <v>0.3888888888888889</v>
      </c>
      <c r="R910" s="4" t="s">
        <v>41</v>
      </c>
      <c r="S910" s="4" t="s">
        <v>33</v>
      </c>
      <c r="T910" s="4"/>
      <c r="U910" s="8"/>
      <c r="V910" s="8"/>
      <c r="W910">
        <v>15262395</v>
      </c>
      <c r="X910" t="s">
        <v>61</v>
      </c>
    </row>
    <row r="911" spans="1:24" ht="15.75" customHeight="1">
      <c r="A911" s="4" t="s">
        <v>21</v>
      </c>
      <c r="B911" s="4" t="s">
        <v>2695</v>
      </c>
      <c r="C911" s="4" t="s">
        <v>2695</v>
      </c>
      <c r="D911" s="4" t="s">
        <v>45</v>
      </c>
      <c r="E911" s="4" t="s">
        <v>2696</v>
      </c>
      <c r="F911" s="4" t="s">
        <v>698</v>
      </c>
      <c r="G911" s="5">
        <v>62</v>
      </c>
      <c r="H911" s="4" t="s">
        <v>2664</v>
      </c>
      <c r="I911" s="4" t="s">
        <v>257</v>
      </c>
      <c r="J911" s="4" t="s">
        <v>2697</v>
      </c>
      <c r="K911" s="5" t="s">
        <v>299</v>
      </c>
      <c r="L911" s="6">
        <v>0.2013888888888889</v>
      </c>
      <c r="M911" s="4" t="s">
        <v>30</v>
      </c>
      <c r="N911" s="4" t="s">
        <v>257</v>
      </c>
      <c r="O911" s="4" t="s">
        <v>2032</v>
      </c>
      <c r="P911" s="5" t="s">
        <v>1393</v>
      </c>
      <c r="Q911" s="7">
        <v>0.92013888888888884</v>
      </c>
      <c r="R911" s="4" t="s">
        <v>30</v>
      </c>
      <c r="S911" s="4" t="s">
        <v>33</v>
      </c>
      <c r="T911" s="4"/>
      <c r="U911" s="4"/>
      <c r="V911" s="4"/>
      <c r="W911">
        <v>15262396</v>
      </c>
      <c r="X911" t="s">
        <v>61</v>
      </c>
    </row>
    <row r="912" spans="1:24" ht="15.75" customHeight="1">
      <c r="A912" s="4" t="s">
        <v>21</v>
      </c>
      <c r="B912" s="4" t="s">
        <v>2698</v>
      </c>
      <c r="C912" s="4" t="s">
        <v>2695</v>
      </c>
      <c r="D912" s="4" t="s">
        <v>45</v>
      </c>
      <c r="E912" s="4" t="s">
        <v>2699</v>
      </c>
      <c r="F912" s="4" t="s">
        <v>850</v>
      </c>
      <c r="G912" s="5">
        <v>49</v>
      </c>
      <c r="H912" s="4" t="s">
        <v>2664</v>
      </c>
      <c r="I912" s="4" t="s">
        <v>67</v>
      </c>
      <c r="J912" s="4" t="s">
        <v>1296</v>
      </c>
      <c r="K912" s="5" t="s">
        <v>2700</v>
      </c>
      <c r="L912" s="6">
        <v>0.70138888888888884</v>
      </c>
      <c r="M912" s="4" t="s">
        <v>41</v>
      </c>
      <c r="N912" s="4" t="s">
        <v>67</v>
      </c>
      <c r="O912" s="4" t="s">
        <v>1858</v>
      </c>
      <c r="P912" s="5" t="s">
        <v>1393</v>
      </c>
      <c r="Q912" s="7">
        <v>0.3888888888888889</v>
      </c>
      <c r="R912" s="4" t="s">
        <v>41</v>
      </c>
      <c r="S912" s="4" t="s">
        <v>33</v>
      </c>
      <c r="T912" s="4"/>
      <c r="U912" s="4"/>
      <c r="V912" s="4"/>
      <c r="W912">
        <v>15262396</v>
      </c>
      <c r="X912" t="s">
        <v>61</v>
      </c>
    </row>
    <row r="913" spans="1:24" ht="15.75" customHeight="1">
      <c r="A913" s="4" t="s">
        <v>21</v>
      </c>
      <c r="B913" s="4" t="s">
        <v>2701</v>
      </c>
      <c r="C913" s="4" t="s">
        <v>2701</v>
      </c>
      <c r="D913" s="4" t="s">
        <v>45</v>
      </c>
      <c r="E913" s="4" t="s">
        <v>2702</v>
      </c>
      <c r="F913" s="4" t="s">
        <v>1574</v>
      </c>
      <c r="G913" s="5">
        <v>61</v>
      </c>
      <c r="H913" s="4" t="s">
        <v>2664</v>
      </c>
      <c r="I913" s="4" t="s">
        <v>189</v>
      </c>
      <c r="J913" s="4" t="s">
        <v>2703</v>
      </c>
      <c r="K913" s="5" t="s">
        <v>361</v>
      </c>
      <c r="L913" s="6">
        <v>0.70138888888888884</v>
      </c>
      <c r="M913" s="4" t="s">
        <v>30</v>
      </c>
      <c r="N913" s="4" t="s">
        <v>189</v>
      </c>
      <c r="O913" s="4" t="s">
        <v>2704</v>
      </c>
      <c r="P913" s="5" t="s">
        <v>32</v>
      </c>
      <c r="Q913" s="7">
        <v>0.87847222222222221</v>
      </c>
      <c r="R913" s="4" t="s">
        <v>30</v>
      </c>
      <c r="S913" s="4" t="s">
        <v>33</v>
      </c>
      <c r="T913" s="4"/>
      <c r="U913" s="8"/>
      <c r="V913" s="8"/>
      <c r="W913">
        <v>15262397</v>
      </c>
      <c r="X913" t="s">
        <v>43</v>
      </c>
    </row>
    <row r="914" spans="1:24" ht="15.75" customHeight="1">
      <c r="A914" s="4" t="s">
        <v>21</v>
      </c>
      <c r="B914" s="4" t="s">
        <v>2705</v>
      </c>
      <c r="C914" s="4" t="s">
        <v>2701</v>
      </c>
      <c r="D914" s="4" t="s">
        <v>23</v>
      </c>
      <c r="E914" s="4" t="s">
        <v>2706</v>
      </c>
      <c r="F914" s="4" t="s">
        <v>1574</v>
      </c>
      <c r="G914" s="5">
        <v>64</v>
      </c>
      <c r="H914" s="4" t="s">
        <v>2664</v>
      </c>
      <c r="I914" s="4" t="s">
        <v>189</v>
      </c>
      <c r="J914" s="4" t="s">
        <v>2703</v>
      </c>
      <c r="K914" s="5" t="s">
        <v>361</v>
      </c>
      <c r="L914" s="6">
        <v>0.70138888888888884</v>
      </c>
      <c r="M914" s="4" t="s">
        <v>30</v>
      </c>
      <c r="N914" s="4" t="s">
        <v>189</v>
      </c>
      <c r="O914" s="4" t="s">
        <v>2704</v>
      </c>
      <c r="P914" s="5" t="s">
        <v>32</v>
      </c>
      <c r="Q914" s="7">
        <v>0.87847222222222221</v>
      </c>
      <c r="R914" s="4" t="s">
        <v>30</v>
      </c>
      <c r="S914" s="4" t="s">
        <v>33</v>
      </c>
      <c r="T914" s="4"/>
      <c r="U914" s="8"/>
      <c r="V914" s="8"/>
      <c r="W914">
        <v>15262397</v>
      </c>
      <c r="X914" t="s">
        <v>43</v>
      </c>
    </row>
    <row r="915" spans="1:24" ht="15.75" customHeight="1">
      <c r="A915" s="4" t="s">
        <v>21</v>
      </c>
      <c r="B915" s="4" t="s">
        <v>2707</v>
      </c>
      <c r="C915" s="4" t="s">
        <v>2707</v>
      </c>
      <c r="D915" s="4" t="s">
        <v>45</v>
      </c>
      <c r="E915" s="4" t="s">
        <v>2708</v>
      </c>
      <c r="F915" s="4" t="s">
        <v>1574</v>
      </c>
      <c r="G915" s="5">
        <v>51</v>
      </c>
      <c r="H915" s="4" t="s">
        <v>2664</v>
      </c>
      <c r="I915" s="4" t="s">
        <v>189</v>
      </c>
      <c r="J915" s="4" t="s">
        <v>321</v>
      </c>
      <c r="K915" s="5" t="s">
        <v>579</v>
      </c>
      <c r="L915" s="6">
        <v>0.62152777777777779</v>
      </c>
      <c r="M915" s="4" t="s">
        <v>30</v>
      </c>
      <c r="N915" s="4" t="s">
        <v>189</v>
      </c>
      <c r="O915" s="4" t="s">
        <v>916</v>
      </c>
      <c r="P915" s="5" t="s">
        <v>2709</v>
      </c>
      <c r="Q915" s="7">
        <v>0.52777777777777779</v>
      </c>
      <c r="R915" s="4" t="s">
        <v>30</v>
      </c>
      <c r="S915" s="4" t="s">
        <v>33</v>
      </c>
      <c r="T915" s="4"/>
      <c r="U915" s="8"/>
      <c r="V915" s="8"/>
      <c r="W915">
        <v>15262398</v>
      </c>
      <c r="X915" t="s">
        <v>61</v>
      </c>
    </row>
    <row r="916" spans="1:24" ht="15.75" customHeight="1">
      <c r="A916" s="4" t="s">
        <v>21</v>
      </c>
      <c r="B916" s="4" t="s">
        <v>2710</v>
      </c>
      <c r="C916" s="4" t="s">
        <v>2707</v>
      </c>
      <c r="D916" s="4" t="s">
        <v>45</v>
      </c>
      <c r="E916" s="4" t="s">
        <v>2711</v>
      </c>
      <c r="F916" s="4" t="s">
        <v>2712</v>
      </c>
      <c r="G916" s="5">
        <v>54</v>
      </c>
      <c r="H916" s="4" t="s">
        <v>2664</v>
      </c>
      <c r="I916" s="4" t="s">
        <v>189</v>
      </c>
      <c r="J916" s="4" t="s">
        <v>321</v>
      </c>
      <c r="K916" s="5" t="s">
        <v>29</v>
      </c>
      <c r="L916" s="6">
        <v>0.62152777777777779</v>
      </c>
      <c r="M916" s="4" t="s">
        <v>30</v>
      </c>
      <c r="N916" s="4" t="s">
        <v>189</v>
      </c>
      <c r="O916" s="4" t="s">
        <v>916</v>
      </c>
      <c r="P916" s="5" t="s">
        <v>108</v>
      </c>
      <c r="Q916" s="7">
        <v>0.52777777777777779</v>
      </c>
      <c r="R916" s="4" t="s">
        <v>30</v>
      </c>
      <c r="S916" s="4" t="s">
        <v>33</v>
      </c>
      <c r="T916" s="4"/>
      <c r="U916" s="8"/>
      <c r="V916" s="8"/>
      <c r="W916">
        <v>15262398</v>
      </c>
      <c r="X916" t="s">
        <v>61</v>
      </c>
    </row>
    <row r="917" spans="1:24" ht="15.75" customHeight="1">
      <c r="A917" s="4" t="s">
        <v>21</v>
      </c>
      <c r="B917" s="4" t="s">
        <v>2713</v>
      </c>
      <c r="C917" s="4" t="s">
        <v>2713</v>
      </c>
      <c r="D917" s="4" t="s">
        <v>45</v>
      </c>
      <c r="E917" s="4" t="s">
        <v>2714</v>
      </c>
      <c r="F917" s="4" t="s">
        <v>2715</v>
      </c>
      <c r="G917" s="5">
        <v>26</v>
      </c>
      <c r="H917" s="4" t="s">
        <v>2664</v>
      </c>
      <c r="I917" s="4" t="s">
        <v>157</v>
      </c>
      <c r="J917" s="4" t="s">
        <v>158</v>
      </c>
      <c r="K917" s="5" t="s">
        <v>29</v>
      </c>
      <c r="L917" s="6">
        <v>0.58680555555555558</v>
      </c>
      <c r="M917" s="4" t="s">
        <v>30</v>
      </c>
      <c r="N917" s="4" t="s">
        <v>157</v>
      </c>
      <c r="O917" s="4" t="s">
        <v>1618</v>
      </c>
      <c r="P917" s="5" t="s">
        <v>32</v>
      </c>
      <c r="Q917" s="7">
        <v>0.83680555555555558</v>
      </c>
      <c r="R917" s="4" t="s">
        <v>30</v>
      </c>
      <c r="S917" s="4" t="s">
        <v>33</v>
      </c>
      <c r="T917" s="4"/>
      <c r="U917" s="8"/>
      <c r="V917" s="8"/>
      <c r="W917">
        <v>15262399</v>
      </c>
      <c r="X917" t="s">
        <v>43</v>
      </c>
    </row>
    <row r="918" spans="1:24" ht="15.75" customHeight="1">
      <c r="A918" s="4" t="s">
        <v>21</v>
      </c>
      <c r="B918" s="4" t="s">
        <v>2716</v>
      </c>
      <c r="C918" s="4" t="s">
        <v>2713</v>
      </c>
      <c r="D918" s="4" t="s">
        <v>23</v>
      </c>
      <c r="E918" s="4" t="s">
        <v>2717</v>
      </c>
      <c r="F918" s="4" t="s">
        <v>2715</v>
      </c>
      <c r="G918" s="5">
        <v>27</v>
      </c>
      <c r="H918" s="4" t="s">
        <v>2664</v>
      </c>
      <c r="I918" s="4" t="s">
        <v>157</v>
      </c>
      <c r="J918" s="4" t="s">
        <v>158</v>
      </c>
      <c r="K918" s="5" t="s">
        <v>29</v>
      </c>
      <c r="L918" s="6">
        <v>0.58680555555555558</v>
      </c>
      <c r="M918" s="4" t="s">
        <v>30</v>
      </c>
      <c r="N918" s="4" t="s">
        <v>157</v>
      </c>
      <c r="O918" s="4" t="s">
        <v>1618</v>
      </c>
      <c r="P918" s="5" t="s">
        <v>32</v>
      </c>
      <c r="Q918" s="7">
        <v>0.83680555555555558</v>
      </c>
      <c r="R918" s="4" t="s">
        <v>30</v>
      </c>
      <c r="S918" s="4" t="s">
        <v>33</v>
      </c>
      <c r="T918" s="4"/>
      <c r="U918" s="8"/>
      <c r="V918" s="8"/>
      <c r="W918">
        <v>15262399</v>
      </c>
      <c r="X918" t="s">
        <v>43</v>
      </c>
    </row>
    <row r="919" spans="1:24" ht="15.75" customHeight="1">
      <c r="A919" s="4" t="s">
        <v>21</v>
      </c>
      <c r="B919" s="4" t="s">
        <v>2718</v>
      </c>
      <c r="C919" s="4" t="s">
        <v>2713</v>
      </c>
      <c r="D919" s="4" t="s">
        <v>45</v>
      </c>
      <c r="E919" s="4" t="s">
        <v>2719</v>
      </c>
      <c r="F919" s="4" t="s">
        <v>2720</v>
      </c>
      <c r="G919" s="5">
        <v>42</v>
      </c>
      <c r="H919" s="4" t="s">
        <v>2664</v>
      </c>
      <c r="I919" s="4" t="s">
        <v>157</v>
      </c>
      <c r="J919" s="4" t="s">
        <v>158</v>
      </c>
      <c r="K919" s="5" t="s">
        <v>29</v>
      </c>
      <c r="L919" s="6">
        <v>0.58680555555555558</v>
      </c>
      <c r="M919" s="4" t="s">
        <v>30</v>
      </c>
      <c r="N919" s="4" t="s">
        <v>157</v>
      </c>
      <c r="O919" s="4" t="s">
        <v>1618</v>
      </c>
      <c r="P919" s="5" t="s">
        <v>32</v>
      </c>
      <c r="Q919" s="7">
        <v>0.83680555555555558</v>
      </c>
      <c r="R919" s="4" t="s">
        <v>30</v>
      </c>
      <c r="S919" s="4" t="s">
        <v>33</v>
      </c>
      <c r="T919" s="4"/>
      <c r="U919" s="8"/>
      <c r="V919" s="8"/>
      <c r="W919">
        <v>15262400</v>
      </c>
      <c r="X919" t="s">
        <v>61</v>
      </c>
    </row>
    <row r="920" spans="1:24" ht="15.75" customHeight="1">
      <c r="A920" s="4" t="s">
        <v>21</v>
      </c>
      <c r="B920" s="4" t="s">
        <v>2721</v>
      </c>
      <c r="C920" s="4" t="s">
        <v>2713</v>
      </c>
      <c r="D920" s="4" t="s">
        <v>45</v>
      </c>
      <c r="E920" s="4" t="s">
        <v>2722</v>
      </c>
      <c r="F920" s="4" t="s">
        <v>2723</v>
      </c>
      <c r="G920" s="5">
        <v>63</v>
      </c>
      <c r="H920" s="4" t="s">
        <v>2664</v>
      </c>
      <c r="I920" s="4" t="s">
        <v>157</v>
      </c>
      <c r="J920" s="4" t="s">
        <v>158</v>
      </c>
      <c r="K920" s="5" t="s">
        <v>29</v>
      </c>
      <c r="L920" s="6">
        <v>0.58680555555555558</v>
      </c>
      <c r="M920" s="4" t="s">
        <v>30</v>
      </c>
      <c r="N920" s="4" t="s">
        <v>157</v>
      </c>
      <c r="O920" s="4" t="s">
        <v>1618</v>
      </c>
      <c r="P920" s="5" t="s">
        <v>32</v>
      </c>
      <c r="Q920" s="7">
        <v>0.83680555555555558</v>
      </c>
      <c r="R920" s="4" t="s">
        <v>30</v>
      </c>
      <c r="S920" s="4" t="s">
        <v>33</v>
      </c>
      <c r="T920" s="4"/>
      <c r="U920" s="8"/>
      <c r="V920" s="8"/>
      <c r="W920">
        <v>15262400</v>
      </c>
      <c r="X920" t="s">
        <v>61</v>
      </c>
    </row>
    <row r="921" spans="1:24" ht="15.75" customHeight="1">
      <c r="A921" s="4" t="s">
        <v>21</v>
      </c>
      <c r="B921" s="4" t="s">
        <v>2724</v>
      </c>
      <c r="C921" s="4" t="s">
        <v>2724</v>
      </c>
      <c r="D921" s="4" t="s">
        <v>45</v>
      </c>
      <c r="E921" s="4" t="s">
        <v>2725</v>
      </c>
      <c r="F921" s="4" t="s">
        <v>371</v>
      </c>
      <c r="G921" s="5">
        <v>53</v>
      </c>
      <c r="H921" s="4" t="s">
        <v>2664</v>
      </c>
      <c r="I921" s="4" t="s">
        <v>67</v>
      </c>
      <c r="J921" s="4" t="s">
        <v>1576</v>
      </c>
      <c r="K921" s="5" t="s">
        <v>29</v>
      </c>
      <c r="L921" s="6">
        <v>0.67708333333333337</v>
      </c>
      <c r="M921" s="4" t="s">
        <v>481</v>
      </c>
      <c r="N921" s="4" t="s">
        <v>67</v>
      </c>
      <c r="O921" s="4" t="s">
        <v>2726</v>
      </c>
      <c r="P921" s="5" t="s">
        <v>32</v>
      </c>
      <c r="Q921" s="7">
        <v>0.44444444444444442</v>
      </c>
      <c r="R921" s="4" t="s">
        <v>41</v>
      </c>
      <c r="S921" s="4" t="s">
        <v>33</v>
      </c>
      <c r="T921" s="4"/>
      <c r="U921" s="8"/>
      <c r="V921" s="8"/>
      <c r="W921">
        <v>15262401</v>
      </c>
      <c r="X921" t="s">
        <v>43</v>
      </c>
    </row>
    <row r="922" spans="1:24" ht="15.75" customHeight="1">
      <c r="A922" s="4" t="s">
        <v>21</v>
      </c>
      <c r="B922" s="4" t="s">
        <v>2727</v>
      </c>
      <c r="C922" s="4" t="s">
        <v>2724</v>
      </c>
      <c r="D922" s="4" t="s">
        <v>23</v>
      </c>
      <c r="E922" s="4" t="s">
        <v>2728</v>
      </c>
      <c r="F922" s="4" t="s">
        <v>371</v>
      </c>
      <c r="G922" s="5">
        <v>50</v>
      </c>
      <c r="H922" s="4" t="s">
        <v>2664</v>
      </c>
      <c r="I922" s="4" t="s">
        <v>67</v>
      </c>
      <c r="J922" s="4" t="s">
        <v>1576</v>
      </c>
      <c r="K922" s="5" t="s">
        <v>29</v>
      </c>
      <c r="L922" s="6">
        <v>0.67708333333333337</v>
      </c>
      <c r="M922" s="4" t="s">
        <v>481</v>
      </c>
      <c r="N922" s="4" t="s">
        <v>67</v>
      </c>
      <c r="O922" s="4" t="s">
        <v>2726</v>
      </c>
      <c r="P922" s="5" t="s">
        <v>32</v>
      </c>
      <c r="Q922" s="7">
        <v>0.44444444444444442</v>
      </c>
      <c r="R922" s="4" t="s">
        <v>41</v>
      </c>
      <c r="S922" s="4" t="s">
        <v>33</v>
      </c>
      <c r="T922" s="4"/>
      <c r="U922" s="8"/>
      <c r="V922" s="8"/>
      <c r="W922">
        <v>15262401</v>
      </c>
      <c r="X922" t="s">
        <v>43</v>
      </c>
    </row>
    <row r="923" spans="1:24" ht="15.75" customHeight="1">
      <c r="A923" s="4" t="s">
        <v>21</v>
      </c>
      <c r="B923" s="4" t="s">
        <v>2729</v>
      </c>
      <c r="C923" s="4" t="s">
        <v>2729</v>
      </c>
      <c r="D923" s="4" t="s">
        <v>23</v>
      </c>
      <c r="E923" s="4" t="s">
        <v>2730</v>
      </c>
      <c r="F923" s="4" t="s">
        <v>2731</v>
      </c>
      <c r="G923" s="5">
        <v>41</v>
      </c>
      <c r="H923" s="4" t="s">
        <v>2664</v>
      </c>
      <c r="I923" s="4" t="s">
        <v>257</v>
      </c>
      <c r="J923" s="4" t="s">
        <v>1537</v>
      </c>
      <c r="K923" s="5" t="s">
        <v>66</v>
      </c>
      <c r="L923" s="6">
        <v>0.65625</v>
      </c>
      <c r="M923" s="4" t="s">
        <v>30</v>
      </c>
      <c r="N923" s="4" t="s">
        <v>257</v>
      </c>
      <c r="O923" s="4" t="s">
        <v>322</v>
      </c>
      <c r="P923" s="5" t="s">
        <v>32</v>
      </c>
      <c r="Q923" s="7">
        <v>0.53125</v>
      </c>
      <c r="R923" s="4" t="s">
        <v>30</v>
      </c>
      <c r="S923" s="4" t="s">
        <v>33</v>
      </c>
      <c r="T923" s="4"/>
      <c r="U923" s="8"/>
      <c r="V923" s="8"/>
      <c r="W923">
        <v>15262402</v>
      </c>
      <c r="X923" t="s">
        <v>61</v>
      </c>
    </row>
    <row r="924" spans="1:24" ht="15.75" customHeight="1">
      <c r="A924" s="4" t="s">
        <v>21</v>
      </c>
      <c r="B924" s="4" t="s">
        <v>2732</v>
      </c>
      <c r="C924" s="4" t="s">
        <v>2729</v>
      </c>
      <c r="D924" s="4" t="s">
        <v>23</v>
      </c>
      <c r="E924" s="4" t="s">
        <v>2733</v>
      </c>
      <c r="F924" s="4" t="s">
        <v>2734</v>
      </c>
      <c r="G924" s="5">
        <v>21</v>
      </c>
      <c r="H924" s="4" t="s">
        <v>2664</v>
      </c>
      <c r="I924" s="4" t="s">
        <v>778</v>
      </c>
      <c r="J924" s="4" t="s">
        <v>2735</v>
      </c>
      <c r="K924" s="4" t="s">
        <v>29</v>
      </c>
      <c r="L924" s="10">
        <v>0.4826388888888889</v>
      </c>
      <c r="M924" s="4" t="s">
        <v>30</v>
      </c>
      <c r="N924" s="4" t="s">
        <v>778</v>
      </c>
      <c r="O924" s="4" t="s">
        <v>779</v>
      </c>
      <c r="P924" s="4" t="s">
        <v>32</v>
      </c>
      <c r="Q924" s="11">
        <v>0.54513888888888884</v>
      </c>
      <c r="R924" s="4" t="s">
        <v>30</v>
      </c>
      <c r="S924" s="4" t="s">
        <v>33</v>
      </c>
      <c r="T924" s="4"/>
      <c r="U924" s="8"/>
      <c r="V924" s="8"/>
      <c r="W924">
        <v>15262402</v>
      </c>
      <c r="X924" t="s">
        <v>61</v>
      </c>
    </row>
    <row r="925" spans="1:24" ht="15.75" customHeight="1">
      <c r="A925" s="4" t="s">
        <v>21</v>
      </c>
      <c r="B925" s="4" t="s">
        <v>2736</v>
      </c>
      <c r="C925" s="4" t="s">
        <v>2736</v>
      </c>
      <c r="D925" s="4" t="s">
        <v>23</v>
      </c>
      <c r="E925" s="4" t="s">
        <v>2737</v>
      </c>
      <c r="F925" s="4" t="s">
        <v>2738</v>
      </c>
      <c r="G925" s="5">
        <v>65</v>
      </c>
      <c r="H925" s="4" t="s">
        <v>2664</v>
      </c>
      <c r="I925" s="4" t="s">
        <v>67</v>
      </c>
      <c r="J925" s="4" t="s">
        <v>1576</v>
      </c>
      <c r="K925" s="5" t="s">
        <v>29</v>
      </c>
      <c r="L925" s="6">
        <v>0.67708333333333337</v>
      </c>
      <c r="M925" s="4" t="s">
        <v>481</v>
      </c>
      <c r="N925" s="4" t="s">
        <v>1674</v>
      </c>
      <c r="O925" s="4" t="s">
        <v>1709</v>
      </c>
      <c r="P925" s="5" t="s">
        <v>32</v>
      </c>
      <c r="Q925" s="7">
        <v>0.34722222222222221</v>
      </c>
      <c r="R925" s="4" t="s">
        <v>30</v>
      </c>
      <c r="S925" s="4" t="s">
        <v>33</v>
      </c>
      <c r="T925" s="4"/>
      <c r="U925" s="8"/>
      <c r="V925" s="8"/>
      <c r="W925">
        <v>15262403</v>
      </c>
      <c r="X925" t="s">
        <v>43</v>
      </c>
    </row>
    <row r="926" spans="1:24" ht="15.75" customHeight="1">
      <c r="A926" s="4" t="s">
        <v>21</v>
      </c>
      <c r="B926" s="4" t="s">
        <v>2739</v>
      </c>
      <c r="C926" s="4" t="s">
        <v>2736</v>
      </c>
      <c r="D926" s="4" t="s">
        <v>45</v>
      </c>
      <c r="E926" s="4" t="s">
        <v>2740</v>
      </c>
      <c r="F926" s="4" t="s">
        <v>2741</v>
      </c>
      <c r="G926" s="5">
        <v>62</v>
      </c>
      <c r="H926" s="4" t="s">
        <v>2664</v>
      </c>
      <c r="I926" s="4" t="s">
        <v>67</v>
      </c>
      <c r="J926" s="4" t="s">
        <v>1576</v>
      </c>
      <c r="K926" s="5" t="s">
        <v>29</v>
      </c>
      <c r="L926" s="6">
        <v>0.67708333333333337</v>
      </c>
      <c r="M926" s="4" t="s">
        <v>481</v>
      </c>
      <c r="N926" s="4" t="s">
        <v>1674</v>
      </c>
      <c r="O926" s="4" t="s">
        <v>1709</v>
      </c>
      <c r="P926" s="5" t="s">
        <v>32</v>
      </c>
      <c r="Q926" s="7">
        <v>0.34722222222222221</v>
      </c>
      <c r="R926" s="4" t="s">
        <v>30</v>
      </c>
      <c r="S926" s="4" t="s">
        <v>33</v>
      </c>
      <c r="T926" s="4"/>
      <c r="U926" s="8"/>
      <c r="V926" s="8"/>
      <c r="W926">
        <v>15262403</v>
      </c>
      <c r="X926" t="s">
        <v>43</v>
      </c>
    </row>
    <row r="927" spans="1:24" ht="15.75" customHeight="1">
      <c r="A927" s="4" t="s">
        <v>21</v>
      </c>
      <c r="B927" s="4" t="s">
        <v>2742</v>
      </c>
      <c r="C927" s="4" t="s">
        <v>2742</v>
      </c>
      <c r="D927" s="4" t="s">
        <v>23</v>
      </c>
      <c r="E927" s="4" t="s">
        <v>2743</v>
      </c>
      <c r="F927" s="4" t="s">
        <v>2744</v>
      </c>
      <c r="G927" s="5">
        <v>60</v>
      </c>
      <c r="H927" s="4" t="s">
        <v>2664</v>
      </c>
      <c r="I927" s="4" t="s">
        <v>67</v>
      </c>
      <c r="J927" s="4" t="s">
        <v>1576</v>
      </c>
      <c r="K927" s="5" t="s">
        <v>29</v>
      </c>
      <c r="L927" s="6">
        <v>0.67708333333333337</v>
      </c>
      <c r="M927" s="4" t="s">
        <v>481</v>
      </c>
      <c r="N927" s="4" t="s">
        <v>189</v>
      </c>
      <c r="O927" s="4" t="s">
        <v>1649</v>
      </c>
      <c r="P927" s="5" t="s">
        <v>774</v>
      </c>
      <c r="Q927" s="7">
        <v>0.86111111111111116</v>
      </c>
      <c r="R927" s="4" t="s">
        <v>30</v>
      </c>
      <c r="S927" s="4" t="s">
        <v>33</v>
      </c>
      <c r="T927" s="4" t="s">
        <v>34</v>
      </c>
      <c r="U927" s="8"/>
      <c r="V927" s="8"/>
      <c r="W927">
        <v>15262404</v>
      </c>
      <c r="X927" t="s">
        <v>43</v>
      </c>
    </row>
    <row r="928" spans="1:24" ht="15.75" customHeight="1">
      <c r="A928" s="4" t="s">
        <v>21</v>
      </c>
      <c r="B928" s="4" t="s">
        <v>2745</v>
      </c>
      <c r="C928" s="4" t="s">
        <v>2742</v>
      </c>
      <c r="D928" s="4" t="s">
        <v>45</v>
      </c>
      <c r="E928" s="4" t="s">
        <v>2746</v>
      </c>
      <c r="F928" s="4" t="s">
        <v>2744</v>
      </c>
      <c r="G928" s="5">
        <v>57</v>
      </c>
      <c r="H928" s="4" t="s">
        <v>2664</v>
      </c>
      <c r="I928" s="4" t="s">
        <v>67</v>
      </c>
      <c r="J928" s="4" t="s">
        <v>1576</v>
      </c>
      <c r="K928" s="5" t="s">
        <v>29</v>
      </c>
      <c r="L928" s="6">
        <v>0.67708333333333337</v>
      </c>
      <c r="M928" s="4" t="s">
        <v>481</v>
      </c>
      <c r="N928" s="4" t="s">
        <v>189</v>
      </c>
      <c r="O928" s="4" t="s">
        <v>1649</v>
      </c>
      <c r="P928" s="5" t="s">
        <v>774</v>
      </c>
      <c r="Q928" s="7">
        <v>0.86111111111111116</v>
      </c>
      <c r="R928" s="4" t="s">
        <v>30</v>
      </c>
      <c r="S928" s="4" t="s">
        <v>33</v>
      </c>
      <c r="T928" s="4"/>
      <c r="U928" s="8"/>
      <c r="V928" s="8"/>
      <c r="W928">
        <v>15262404</v>
      </c>
      <c r="X928" t="s">
        <v>43</v>
      </c>
    </row>
    <row r="929" spans="1:24" ht="15.75" customHeight="1">
      <c r="A929" s="4" t="s">
        <v>21</v>
      </c>
      <c r="B929" s="4" t="s">
        <v>2747</v>
      </c>
      <c r="C929" s="4" t="s">
        <v>2742</v>
      </c>
      <c r="D929" s="4" t="s">
        <v>23</v>
      </c>
      <c r="E929" s="4" t="s">
        <v>2748</v>
      </c>
      <c r="F929" s="4" t="s">
        <v>2744</v>
      </c>
      <c r="G929" s="5">
        <v>27</v>
      </c>
      <c r="H929" s="4" t="s">
        <v>2664</v>
      </c>
      <c r="I929" s="4" t="s">
        <v>67</v>
      </c>
      <c r="J929" s="4" t="s">
        <v>2749</v>
      </c>
      <c r="K929" s="5" t="s">
        <v>29</v>
      </c>
      <c r="L929" s="6">
        <v>0.70486111111111116</v>
      </c>
      <c r="M929" s="4" t="s">
        <v>481</v>
      </c>
      <c r="N929" s="4" t="s">
        <v>67</v>
      </c>
      <c r="O929" s="4" t="s">
        <v>1531</v>
      </c>
      <c r="P929" s="5" t="s">
        <v>32</v>
      </c>
      <c r="Q929" s="7">
        <v>0.85069444444444442</v>
      </c>
      <c r="R929" s="4" t="s">
        <v>41</v>
      </c>
      <c r="S929" s="4" t="s">
        <v>33</v>
      </c>
      <c r="T929" s="4"/>
      <c r="U929" s="8"/>
      <c r="V929" s="8"/>
      <c r="W929">
        <v>15262405</v>
      </c>
      <c r="X929" t="s">
        <v>35</v>
      </c>
    </row>
    <row r="930" spans="1:24" ht="15.75" customHeight="1">
      <c r="A930" s="4" t="s">
        <v>21</v>
      </c>
      <c r="B930" s="4" t="s">
        <v>2750</v>
      </c>
      <c r="C930" s="4" t="s">
        <v>2750</v>
      </c>
      <c r="D930" s="4" t="s">
        <v>23</v>
      </c>
      <c r="E930" s="4" t="s">
        <v>2751</v>
      </c>
      <c r="F930" s="4" t="s">
        <v>2752</v>
      </c>
      <c r="G930" s="5">
        <v>56</v>
      </c>
      <c r="H930" s="4" t="s">
        <v>2664</v>
      </c>
      <c r="I930" s="4" t="s">
        <v>157</v>
      </c>
      <c r="J930" s="4" t="s">
        <v>2753</v>
      </c>
      <c r="K930" s="5" t="s">
        <v>66</v>
      </c>
      <c r="L930" s="6">
        <v>0.52777777777777779</v>
      </c>
      <c r="M930" s="4" t="s">
        <v>30</v>
      </c>
      <c r="N930" s="4" t="s">
        <v>157</v>
      </c>
      <c r="O930" s="4" t="s">
        <v>490</v>
      </c>
      <c r="P930" s="5" t="s">
        <v>32</v>
      </c>
      <c r="Q930" s="7">
        <v>0.56944444444444442</v>
      </c>
      <c r="R930" s="4" t="s">
        <v>30</v>
      </c>
      <c r="S930" s="4" t="s">
        <v>33</v>
      </c>
      <c r="T930" s="4"/>
      <c r="U930" s="8"/>
      <c r="V930" s="8"/>
      <c r="W930">
        <v>15262406</v>
      </c>
      <c r="X930" t="s">
        <v>43</v>
      </c>
    </row>
    <row r="931" spans="1:24" ht="15.75" customHeight="1">
      <c r="A931" s="4" t="s">
        <v>21</v>
      </c>
      <c r="B931" s="4" t="s">
        <v>2754</v>
      </c>
      <c r="C931" s="4" t="s">
        <v>2750</v>
      </c>
      <c r="D931" s="4" t="s">
        <v>45</v>
      </c>
      <c r="E931" s="4" t="s">
        <v>2755</v>
      </c>
      <c r="F931" s="4" t="s">
        <v>2752</v>
      </c>
      <c r="G931" s="5">
        <v>54</v>
      </c>
      <c r="H931" s="4" t="s">
        <v>2664</v>
      </c>
      <c r="I931" s="4" t="s">
        <v>157</v>
      </c>
      <c r="J931" s="4" t="s">
        <v>2753</v>
      </c>
      <c r="K931" s="5" t="s">
        <v>66</v>
      </c>
      <c r="L931" s="6">
        <v>0.52777777777777779</v>
      </c>
      <c r="M931" s="4" t="s">
        <v>30</v>
      </c>
      <c r="N931" s="4" t="s">
        <v>157</v>
      </c>
      <c r="O931" s="4" t="s">
        <v>490</v>
      </c>
      <c r="P931" s="5" t="s">
        <v>32</v>
      </c>
      <c r="Q931" s="7">
        <v>0.56944444444444442</v>
      </c>
      <c r="R931" s="4" t="s">
        <v>30</v>
      </c>
      <c r="S931" s="4" t="s">
        <v>33</v>
      </c>
      <c r="T931" s="4"/>
      <c r="U931" s="8"/>
      <c r="V931" s="8"/>
      <c r="W931">
        <v>15262406</v>
      </c>
      <c r="X931" t="s">
        <v>43</v>
      </c>
    </row>
    <row r="932" spans="1:24" ht="15.75" customHeight="1">
      <c r="A932" s="4" t="s">
        <v>21</v>
      </c>
      <c r="B932" s="4" t="s">
        <v>2756</v>
      </c>
      <c r="C932" s="4" t="s">
        <v>2756</v>
      </c>
      <c r="D932" s="4" t="s">
        <v>23</v>
      </c>
      <c r="E932" s="4" t="s">
        <v>2751</v>
      </c>
      <c r="F932" s="4" t="s">
        <v>2757</v>
      </c>
      <c r="G932" s="5">
        <v>41</v>
      </c>
      <c r="H932" s="4" t="s">
        <v>2664</v>
      </c>
      <c r="I932" s="4" t="s">
        <v>157</v>
      </c>
      <c r="J932" s="4" t="s">
        <v>2753</v>
      </c>
      <c r="K932" s="5" t="s">
        <v>66</v>
      </c>
      <c r="L932" s="6">
        <v>0.52777777777777779</v>
      </c>
      <c r="M932" s="4" t="s">
        <v>30</v>
      </c>
      <c r="N932" s="4" t="s">
        <v>157</v>
      </c>
      <c r="O932" s="4" t="s">
        <v>1618</v>
      </c>
      <c r="P932" s="5" t="s">
        <v>32</v>
      </c>
      <c r="Q932" s="7">
        <v>0.83680555555555558</v>
      </c>
      <c r="R932" s="4" t="s">
        <v>30</v>
      </c>
      <c r="S932" s="4" t="s">
        <v>33</v>
      </c>
      <c r="T932" s="4"/>
      <c r="U932" s="8"/>
      <c r="V932" s="8"/>
      <c r="W932">
        <v>15262407</v>
      </c>
      <c r="X932" t="s">
        <v>35</v>
      </c>
    </row>
    <row r="933" spans="1:24" ht="15.75" customHeight="1">
      <c r="A933" s="4" t="s">
        <v>21</v>
      </c>
      <c r="B933" s="4" t="s">
        <v>2758</v>
      </c>
      <c r="C933" s="4" t="s">
        <v>2758</v>
      </c>
      <c r="D933" s="4" t="s">
        <v>23</v>
      </c>
      <c r="E933" s="4" t="s">
        <v>2759</v>
      </c>
      <c r="F933" s="4" t="s">
        <v>2760</v>
      </c>
      <c r="G933" s="5">
        <v>37</v>
      </c>
      <c r="H933" s="4" t="s">
        <v>2664</v>
      </c>
      <c r="I933" s="4" t="s">
        <v>189</v>
      </c>
      <c r="J933" s="4" t="s">
        <v>2761</v>
      </c>
      <c r="K933" s="5" t="s">
        <v>29</v>
      </c>
      <c r="L933" s="6">
        <v>0.68402777777777779</v>
      </c>
      <c r="M933" s="4" t="s">
        <v>30</v>
      </c>
      <c r="N933" s="4" t="s">
        <v>189</v>
      </c>
      <c r="O933" s="4" t="s">
        <v>1649</v>
      </c>
      <c r="P933" s="5" t="s">
        <v>32</v>
      </c>
      <c r="Q933" s="7">
        <v>0.86111111111111116</v>
      </c>
      <c r="R933" s="4" t="s">
        <v>30</v>
      </c>
      <c r="S933" s="4" t="s">
        <v>33</v>
      </c>
      <c r="T933" s="4"/>
      <c r="U933" s="8"/>
      <c r="V933" s="8"/>
      <c r="W933">
        <v>15262408</v>
      </c>
      <c r="X933" t="s">
        <v>61</v>
      </c>
    </row>
    <row r="934" spans="1:24" ht="15.75" customHeight="1">
      <c r="A934" s="4" t="s">
        <v>21</v>
      </c>
      <c r="B934" s="4" t="s">
        <v>2762</v>
      </c>
      <c r="C934" s="4" t="s">
        <v>2758</v>
      </c>
      <c r="D934" s="4" t="s">
        <v>23</v>
      </c>
      <c r="E934" s="4" t="s">
        <v>2763</v>
      </c>
      <c r="F934" s="4" t="s">
        <v>2764</v>
      </c>
      <c r="G934" s="5">
        <v>72</v>
      </c>
      <c r="H934" s="4" t="s">
        <v>2664</v>
      </c>
      <c r="I934" s="4" t="s">
        <v>189</v>
      </c>
      <c r="J934" s="4" t="s">
        <v>2761</v>
      </c>
      <c r="K934" s="5" t="s">
        <v>29</v>
      </c>
      <c r="L934" s="6">
        <v>0.68402777777777779</v>
      </c>
      <c r="M934" s="4" t="s">
        <v>30</v>
      </c>
      <c r="N934" s="4" t="s">
        <v>189</v>
      </c>
      <c r="O934" s="4" t="s">
        <v>1649</v>
      </c>
      <c r="P934" s="5" t="s">
        <v>32</v>
      </c>
      <c r="Q934" s="7">
        <v>0.86111111111111116</v>
      </c>
      <c r="R934" s="4" t="s">
        <v>30</v>
      </c>
      <c r="S934" s="4" t="s">
        <v>33</v>
      </c>
      <c r="T934" s="4"/>
      <c r="U934" s="8"/>
      <c r="V934" s="8"/>
      <c r="W934">
        <v>15262408</v>
      </c>
      <c r="X934" t="s">
        <v>61</v>
      </c>
    </row>
    <row r="935" spans="1:24" ht="15.75" customHeight="1">
      <c r="A935" s="4" t="s">
        <v>21</v>
      </c>
      <c r="B935" s="4" t="s">
        <v>2765</v>
      </c>
      <c r="C935" s="4" t="s">
        <v>2758</v>
      </c>
      <c r="D935" s="4" t="s">
        <v>45</v>
      </c>
      <c r="E935" s="4" t="s">
        <v>2766</v>
      </c>
      <c r="F935" s="4" t="s">
        <v>2760</v>
      </c>
      <c r="G935" s="5">
        <v>73</v>
      </c>
      <c r="H935" s="4" t="s">
        <v>2664</v>
      </c>
      <c r="I935" s="4" t="s">
        <v>189</v>
      </c>
      <c r="J935" s="4" t="s">
        <v>2761</v>
      </c>
      <c r="K935" s="5" t="s">
        <v>29</v>
      </c>
      <c r="L935" s="6">
        <v>0.68402777777777779</v>
      </c>
      <c r="M935" s="4" t="s">
        <v>30</v>
      </c>
      <c r="N935" s="4" t="s">
        <v>189</v>
      </c>
      <c r="O935" s="4" t="s">
        <v>1649</v>
      </c>
      <c r="P935" s="5" t="s">
        <v>32</v>
      </c>
      <c r="Q935" s="7">
        <v>0.86111111111111116</v>
      </c>
      <c r="R935" s="4" t="s">
        <v>30</v>
      </c>
      <c r="S935" s="4" t="s">
        <v>33</v>
      </c>
      <c r="T935" s="4"/>
      <c r="U935" s="8"/>
      <c r="V935" s="8"/>
      <c r="W935">
        <v>15262409</v>
      </c>
      <c r="X935" t="s">
        <v>43</v>
      </c>
    </row>
    <row r="936" spans="1:24" ht="15.75" customHeight="1">
      <c r="A936" s="4" t="s">
        <v>21</v>
      </c>
      <c r="B936" s="4" t="s">
        <v>2767</v>
      </c>
      <c r="C936" s="4" t="s">
        <v>2758</v>
      </c>
      <c r="D936" s="4" t="s">
        <v>45</v>
      </c>
      <c r="E936" s="4" t="s">
        <v>2768</v>
      </c>
      <c r="F936" s="4" t="s">
        <v>2752</v>
      </c>
      <c r="G936" s="5">
        <v>30</v>
      </c>
      <c r="H936" s="4" t="s">
        <v>2664</v>
      </c>
      <c r="I936" s="4" t="s">
        <v>157</v>
      </c>
      <c r="J936" s="4" t="s">
        <v>2753</v>
      </c>
      <c r="K936" s="5" t="s">
        <v>66</v>
      </c>
      <c r="L936" s="6">
        <v>0.52777777777777779</v>
      </c>
      <c r="M936" s="4" t="s">
        <v>30</v>
      </c>
      <c r="N936" s="4" t="s">
        <v>157</v>
      </c>
      <c r="O936" s="4" t="s">
        <v>490</v>
      </c>
      <c r="P936" s="5" t="s">
        <v>32</v>
      </c>
      <c r="Q936" s="7">
        <v>0.56944444444444442</v>
      </c>
      <c r="R936" s="4" t="s">
        <v>30</v>
      </c>
      <c r="S936" s="4" t="s">
        <v>33</v>
      </c>
      <c r="T936" s="4"/>
      <c r="U936" s="8"/>
      <c r="V936" s="8"/>
      <c r="W936">
        <v>15262409</v>
      </c>
      <c r="X936" t="s">
        <v>43</v>
      </c>
    </row>
    <row r="937" spans="1:24" ht="15.75" customHeight="1">
      <c r="A937" s="4" t="s">
        <v>21</v>
      </c>
      <c r="B937" s="4" t="s">
        <v>2769</v>
      </c>
      <c r="C937" s="4" t="s">
        <v>2769</v>
      </c>
      <c r="D937" s="4" t="s">
        <v>45</v>
      </c>
      <c r="E937" s="4" t="s">
        <v>2770</v>
      </c>
      <c r="F937" s="4" t="s">
        <v>2771</v>
      </c>
      <c r="G937" s="5">
        <v>56</v>
      </c>
      <c r="H937" s="4" t="s">
        <v>2664</v>
      </c>
      <c r="I937" s="4" t="s">
        <v>95</v>
      </c>
      <c r="J937" s="4" t="s">
        <v>298</v>
      </c>
      <c r="K937" s="5" t="s">
        <v>29</v>
      </c>
      <c r="L937" s="6">
        <v>0.45833333333333331</v>
      </c>
      <c r="M937" s="4" t="s">
        <v>30</v>
      </c>
      <c r="N937" s="4" t="s">
        <v>67</v>
      </c>
      <c r="O937" s="4" t="s">
        <v>2726</v>
      </c>
      <c r="P937" s="5" t="s">
        <v>32</v>
      </c>
      <c r="Q937" s="7">
        <v>0.44444444444444442</v>
      </c>
      <c r="R937" s="4" t="s">
        <v>41</v>
      </c>
      <c r="S937" s="4" t="s">
        <v>33</v>
      </c>
      <c r="T937" s="4"/>
      <c r="U937" s="8"/>
      <c r="V937" s="4"/>
      <c r="W937">
        <v>15262410</v>
      </c>
      <c r="X937" t="s">
        <v>43</v>
      </c>
    </row>
    <row r="938" spans="1:24" ht="15.75" customHeight="1">
      <c r="A938" s="4" t="s">
        <v>21</v>
      </c>
      <c r="B938" s="4" t="s">
        <v>2772</v>
      </c>
      <c r="C938" s="4" t="s">
        <v>2769</v>
      </c>
      <c r="D938" s="4" t="s">
        <v>45</v>
      </c>
      <c r="E938" s="4" t="s">
        <v>2773</v>
      </c>
      <c r="F938" s="4" t="s">
        <v>2771</v>
      </c>
      <c r="G938" s="5">
        <v>14</v>
      </c>
      <c r="H938" s="4" t="s">
        <v>2664</v>
      </c>
      <c r="I938" s="4" t="s">
        <v>95</v>
      </c>
      <c r="J938" s="4" t="s">
        <v>298</v>
      </c>
      <c r="K938" s="5" t="s">
        <v>29</v>
      </c>
      <c r="L938" s="6">
        <v>0.45833333333333331</v>
      </c>
      <c r="M938" s="4" t="s">
        <v>30</v>
      </c>
      <c r="N938" s="4" t="s">
        <v>67</v>
      </c>
      <c r="O938" s="4" t="s">
        <v>2726</v>
      </c>
      <c r="P938" s="5" t="s">
        <v>32</v>
      </c>
      <c r="Q938" s="7">
        <v>0.44444444444444442</v>
      </c>
      <c r="R938" s="4" t="s">
        <v>41</v>
      </c>
      <c r="S938" s="4" t="s">
        <v>33</v>
      </c>
      <c r="T938" s="4"/>
      <c r="U938" s="8"/>
      <c r="V938" s="4"/>
      <c r="W938">
        <v>15262410</v>
      </c>
      <c r="X938" t="s">
        <v>43</v>
      </c>
    </row>
    <row r="939" spans="1:24" ht="15.75" customHeight="1">
      <c r="A939" s="4" t="s">
        <v>21</v>
      </c>
      <c r="B939" s="4" t="s">
        <v>2774</v>
      </c>
      <c r="C939" s="4" t="s">
        <v>2774</v>
      </c>
      <c r="D939" s="4" t="s">
        <v>45</v>
      </c>
      <c r="E939" s="4" t="s">
        <v>2775</v>
      </c>
      <c r="F939" s="4" t="s">
        <v>816</v>
      </c>
      <c r="G939" s="5">
        <v>46</v>
      </c>
      <c r="H939" s="4" t="s">
        <v>2664</v>
      </c>
      <c r="I939" s="4" t="s">
        <v>1674</v>
      </c>
      <c r="J939" s="4" t="s">
        <v>2776</v>
      </c>
      <c r="K939" s="5" t="s">
        <v>29</v>
      </c>
      <c r="L939" s="6">
        <v>0.30555555555555558</v>
      </c>
      <c r="M939" s="4" t="s">
        <v>30</v>
      </c>
      <c r="N939" s="4" t="s">
        <v>479</v>
      </c>
      <c r="O939" s="4" t="s">
        <v>2026</v>
      </c>
      <c r="P939" s="5" t="s">
        <v>32</v>
      </c>
      <c r="Q939" s="7">
        <v>0.79513888888888884</v>
      </c>
      <c r="R939" s="4" t="s">
        <v>30</v>
      </c>
      <c r="S939" s="4" t="s">
        <v>33</v>
      </c>
      <c r="T939" s="4"/>
      <c r="U939" s="8"/>
      <c r="V939" s="4"/>
      <c r="W939">
        <v>15262411</v>
      </c>
      <c r="X939" t="s">
        <v>61</v>
      </c>
    </row>
    <row r="940" spans="1:24" ht="15.75" customHeight="1">
      <c r="A940" s="4" t="s">
        <v>21</v>
      </c>
      <c r="B940" s="4" t="s">
        <v>2777</v>
      </c>
      <c r="C940" s="4" t="s">
        <v>2774</v>
      </c>
      <c r="D940" s="4" t="s">
        <v>23</v>
      </c>
      <c r="E940" s="4" t="s">
        <v>2778</v>
      </c>
      <c r="F940" s="4" t="s">
        <v>816</v>
      </c>
      <c r="G940" s="5">
        <v>48</v>
      </c>
      <c r="H940" s="4" t="s">
        <v>2664</v>
      </c>
      <c r="I940" s="4" t="s">
        <v>1674</v>
      </c>
      <c r="J940" s="4" t="s">
        <v>2776</v>
      </c>
      <c r="K940" s="5" t="s">
        <v>29</v>
      </c>
      <c r="L940" s="6">
        <v>0.30555555555555558</v>
      </c>
      <c r="M940" s="4" t="s">
        <v>30</v>
      </c>
      <c r="N940" s="4" t="s">
        <v>479</v>
      </c>
      <c r="O940" s="4" t="s">
        <v>2026</v>
      </c>
      <c r="P940" s="5" t="s">
        <v>32</v>
      </c>
      <c r="Q940" s="7">
        <v>0.79513888888888884</v>
      </c>
      <c r="R940" s="4" t="s">
        <v>30</v>
      </c>
      <c r="S940" s="4" t="s">
        <v>33</v>
      </c>
      <c r="T940" s="4"/>
      <c r="U940" s="8"/>
      <c r="V940" s="4"/>
      <c r="W940">
        <v>15262411</v>
      </c>
      <c r="X940" t="s">
        <v>61</v>
      </c>
    </row>
    <row r="941" spans="1:24" ht="15.75" customHeight="1">
      <c r="A941" s="4" t="s">
        <v>21</v>
      </c>
      <c r="B941" s="4" t="s">
        <v>2779</v>
      </c>
      <c r="C941" s="4" t="s">
        <v>2774</v>
      </c>
      <c r="D941" s="4" t="s">
        <v>23</v>
      </c>
      <c r="E941" s="4" t="s">
        <v>2780</v>
      </c>
      <c r="F941" s="4" t="s">
        <v>816</v>
      </c>
      <c r="G941" s="5">
        <v>16</v>
      </c>
      <c r="H941" s="4" t="s">
        <v>2664</v>
      </c>
      <c r="I941" s="4" t="s">
        <v>1674</v>
      </c>
      <c r="J941" s="4" t="s">
        <v>2776</v>
      </c>
      <c r="K941" s="5" t="s">
        <v>29</v>
      </c>
      <c r="L941" s="6">
        <v>0.30555555555555558</v>
      </c>
      <c r="M941" s="4" t="s">
        <v>30</v>
      </c>
      <c r="N941" s="4" t="s">
        <v>479</v>
      </c>
      <c r="O941" s="4" t="s">
        <v>2026</v>
      </c>
      <c r="P941" s="5" t="s">
        <v>32</v>
      </c>
      <c r="Q941" s="7">
        <v>0.79513888888888884</v>
      </c>
      <c r="R941" s="4" t="s">
        <v>30</v>
      </c>
      <c r="S941" s="4" t="s">
        <v>33</v>
      </c>
      <c r="T941" s="4"/>
      <c r="U941" s="8"/>
      <c r="V941" s="4"/>
      <c r="W941">
        <v>15262412</v>
      </c>
      <c r="X941" t="s">
        <v>61</v>
      </c>
    </row>
    <row r="942" spans="1:24" ht="15.75" customHeight="1">
      <c r="A942" s="4" t="s">
        <v>21</v>
      </c>
      <c r="B942" s="4" t="s">
        <v>2781</v>
      </c>
      <c r="C942" s="4" t="s">
        <v>2774</v>
      </c>
      <c r="D942" s="4" t="s">
        <v>45</v>
      </c>
      <c r="E942" s="4" t="s">
        <v>2782</v>
      </c>
      <c r="F942" s="4" t="s">
        <v>987</v>
      </c>
      <c r="G942" s="5">
        <v>26</v>
      </c>
      <c r="H942" s="4" t="s">
        <v>2664</v>
      </c>
      <c r="I942" s="4" t="s">
        <v>67</v>
      </c>
      <c r="J942" s="4" t="s">
        <v>2749</v>
      </c>
      <c r="K942" s="5" t="s">
        <v>29</v>
      </c>
      <c r="L942" s="6">
        <v>0.70486111111111116</v>
      </c>
      <c r="M942" s="4" t="s">
        <v>481</v>
      </c>
      <c r="N942" s="4" t="s">
        <v>67</v>
      </c>
      <c r="O942" s="4" t="s">
        <v>1531</v>
      </c>
      <c r="P942" s="5" t="s">
        <v>32</v>
      </c>
      <c r="Q942" s="7">
        <v>0.85069444444444442</v>
      </c>
      <c r="R942" s="4" t="s">
        <v>41</v>
      </c>
      <c r="S942" s="4" t="s">
        <v>33</v>
      </c>
      <c r="T942" s="4"/>
      <c r="U942" s="8"/>
      <c r="V942" s="8"/>
      <c r="W942">
        <v>15262412</v>
      </c>
      <c r="X942" t="s">
        <v>61</v>
      </c>
    </row>
    <row r="943" spans="1:24" ht="15.75" customHeight="1">
      <c r="A943" s="4" t="s">
        <v>21</v>
      </c>
      <c r="B943" s="4" t="s">
        <v>2783</v>
      </c>
      <c r="C943" s="4" t="s">
        <v>2783</v>
      </c>
      <c r="D943" s="4" t="s">
        <v>45</v>
      </c>
      <c r="E943" s="4" t="s">
        <v>2784</v>
      </c>
      <c r="F943" s="4" t="s">
        <v>2785</v>
      </c>
      <c r="G943" s="5">
        <v>56</v>
      </c>
      <c r="H943" s="4" t="s">
        <v>2664</v>
      </c>
      <c r="I943" s="4" t="s">
        <v>67</v>
      </c>
      <c r="J943" s="4" t="s">
        <v>1576</v>
      </c>
      <c r="K943" s="5" t="s">
        <v>29</v>
      </c>
      <c r="L943" s="6">
        <v>0.67708333333333337</v>
      </c>
      <c r="M943" s="4" t="s">
        <v>481</v>
      </c>
      <c r="N943" s="4" t="s">
        <v>189</v>
      </c>
      <c r="O943" s="4" t="s">
        <v>282</v>
      </c>
      <c r="P943" s="5" t="s">
        <v>32</v>
      </c>
      <c r="Q943" s="7">
        <v>0.80208333333333337</v>
      </c>
      <c r="R943" s="4" t="s">
        <v>30</v>
      </c>
      <c r="S943" s="4" t="s">
        <v>33</v>
      </c>
      <c r="T943" s="4"/>
      <c r="U943" s="8"/>
      <c r="V943" s="8"/>
      <c r="W943">
        <v>15262413</v>
      </c>
      <c r="X943" t="s">
        <v>61</v>
      </c>
    </row>
    <row r="944" spans="1:24" ht="15.75" customHeight="1">
      <c r="A944" s="4" t="s">
        <v>21</v>
      </c>
      <c r="B944" s="4" t="s">
        <v>2786</v>
      </c>
      <c r="C944" s="4" t="s">
        <v>2783</v>
      </c>
      <c r="D944" s="4" t="s">
        <v>23</v>
      </c>
      <c r="E944" s="4" t="s">
        <v>2787</v>
      </c>
      <c r="F944" s="4" t="s">
        <v>2785</v>
      </c>
      <c r="G944" s="5">
        <v>60</v>
      </c>
      <c r="H944" s="4" t="s">
        <v>2664</v>
      </c>
      <c r="I944" s="4" t="s">
        <v>67</v>
      </c>
      <c r="J944" s="4" t="s">
        <v>1576</v>
      </c>
      <c r="K944" s="5" t="s">
        <v>29</v>
      </c>
      <c r="L944" s="6">
        <v>0.67708333333333337</v>
      </c>
      <c r="M944" s="4" t="s">
        <v>481</v>
      </c>
      <c r="N944" s="4" t="s">
        <v>189</v>
      </c>
      <c r="O944" s="4" t="s">
        <v>282</v>
      </c>
      <c r="P944" s="5" t="s">
        <v>32</v>
      </c>
      <c r="Q944" s="7">
        <v>0.80208333333333337</v>
      </c>
      <c r="R944" s="4" t="s">
        <v>30</v>
      </c>
      <c r="S944" s="4" t="s">
        <v>33</v>
      </c>
      <c r="T944" s="4"/>
      <c r="U944" s="8"/>
      <c r="V944" s="8"/>
      <c r="W944">
        <v>15262413</v>
      </c>
      <c r="X944" t="s">
        <v>61</v>
      </c>
    </row>
    <row r="945" spans="1:24" ht="15.75" customHeight="1">
      <c r="A945" s="4" t="s">
        <v>21</v>
      </c>
      <c r="B945" s="4" t="s">
        <v>2788</v>
      </c>
      <c r="C945" s="4" t="s">
        <v>2788</v>
      </c>
      <c r="D945" s="4" t="s">
        <v>45</v>
      </c>
      <c r="E945" s="4" t="s">
        <v>2789</v>
      </c>
      <c r="F945" s="4" t="s">
        <v>2790</v>
      </c>
      <c r="G945" s="5">
        <v>56</v>
      </c>
      <c r="H945" s="4" t="s">
        <v>2664</v>
      </c>
      <c r="I945" s="4" t="s">
        <v>479</v>
      </c>
      <c r="J945" s="4" t="s">
        <v>2791</v>
      </c>
      <c r="K945" s="5" t="s">
        <v>29</v>
      </c>
      <c r="L945" s="6">
        <v>0.73611111111111116</v>
      </c>
      <c r="M945" s="4" t="s">
        <v>481</v>
      </c>
      <c r="N945" s="4" t="s">
        <v>1674</v>
      </c>
      <c r="O945" s="4" t="s">
        <v>1709</v>
      </c>
      <c r="P945" s="5" t="s">
        <v>32</v>
      </c>
      <c r="Q945" s="7">
        <v>0.34722222222222221</v>
      </c>
      <c r="R945" s="4" t="s">
        <v>30</v>
      </c>
      <c r="S945" s="4" t="s">
        <v>33</v>
      </c>
      <c r="T945" s="4"/>
      <c r="U945" s="8"/>
      <c r="V945" s="8"/>
      <c r="W945">
        <v>15262414</v>
      </c>
      <c r="X945" t="s">
        <v>43</v>
      </c>
    </row>
    <row r="946" spans="1:24" ht="15.75" customHeight="1">
      <c r="A946" s="4" t="s">
        <v>21</v>
      </c>
      <c r="B946" s="4" t="s">
        <v>2792</v>
      </c>
      <c r="C946" s="4" t="s">
        <v>2788</v>
      </c>
      <c r="D946" s="4" t="s">
        <v>23</v>
      </c>
      <c r="E946" s="4" t="s">
        <v>2793</v>
      </c>
      <c r="F946" s="4" t="s">
        <v>2790</v>
      </c>
      <c r="G946" s="5">
        <v>56</v>
      </c>
      <c r="H946" s="4" t="s">
        <v>2664</v>
      </c>
      <c r="I946" s="4" t="s">
        <v>479</v>
      </c>
      <c r="J946" s="4" t="s">
        <v>2791</v>
      </c>
      <c r="K946" s="5" t="s">
        <v>29</v>
      </c>
      <c r="L946" s="6">
        <v>0.73611111111111116</v>
      </c>
      <c r="M946" s="4" t="s">
        <v>481</v>
      </c>
      <c r="N946" s="4" t="s">
        <v>1674</v>
      </c>
      <c r="O946" s="4" t="s">
        <v>1709</v>
      </c>
      <c r="P946" s="5" t="s">
        <v>32</v>
      </c>
      <c r="Q946" s="7">
        <v>0.34722222222222221</v>
      </c>
      <c r="R946" s="4" t="s">
        <v>30</v>
      </c>
      <c r="S946" s="4" t="s">
        <v>33</v>
      </c>
      <c r="T946" s="4"/>
      <c r="U946" s="8"/>
      <c r="V946" s="8"/>
      <c r="W946">
        <v>15262414</v>
      </c>
      <c r="X946" t="s">
        <v>43</v>
      </c>
    </row>
    <row r="947" spans="1:24" ht="15.75" customHeight="1">
      <c r="A947" s="4" t="s">
        <v>21</v>
      </c>
      <c r="B947" s="4" t="s">
        <v>2794</v>
      </c>
      <c r="C947" s="4" t="s">
        <v>2794</v>
      </c>
      <c r="D947" s="4" t="s">
        <v>45</v>
      </c>
      <c r="E947" s="4" t="s">
        <v>2795</v>
      </c>
      <c r="F947" s="4" t="s">
        <v>1574</v>
      </c>
      <c r="G947" s="5">
        <v>64</v>
      </c>
      <c r="H947" s="4" t="s">
        <v>2664</v>
      </c>
      <c r="I947" s="4" t="s">
        <v>67</v>
      </c>
      <c r="J947" s="4" t="s">
        <v>1117</v>
      </c>
      <c r="K947" s="5" t="s">
        <v>2796</v>
      </c>
      <c r="L947" s="6">
        <v>0.74305555555555558</v>
      </c>
      <c r="M947" s="4" t="s">
        <v>41</v>
      </c>
      <c r="N947" s="4" t="s">
        <v>67</v>
      </c>
      <c r="O947" s="4" t="s">
        <v>2797</v>
      </c>
      <c r="P947" s="5" t="s">
        <v>32</v>
      </c>
      <c r="Q947" s="7">
        <v>0.60416666666666663</v>
      </c>
      <c r="R947" s="4" t="s">
        <v>41</v>
      </c>
      <c r="S947" s="4" t="s">
        <v>33</v>
      </c>
      <c r="T947" s="4"/>
      <c r="U947" s="8"/>
      <c r="V947" s="8"/>
      <c r="W947">
        <v>15262415</v>
      </c>
      <c r="X947" t="s">
        <v>61</v>
      </c>
    </row>
    <row r="948" spans="1:24" ht="15.75" customHeight="1">
      <c r="A948" s="4" t="s">
        <v>21</v>
      </c>
      <c r="B948" s="4" t="s">
        <v>2798</v>
      </c>
      <c r="C948" s="4" t="s">
        <v>2794</v>
      </c>
      <c r="D948" s="4" t="s">
        <v>45</v>
      </c>
      <c r="E948" s="4" t="s">
        <v>2799</v>
      </c>
      <c r="F948" s="4" t="s">
        <v>1270</v>
      </c>
      <c r="G948" s="5">
        <v>62</v>
      </c>
      <c r="H948" s="4" t="s">
        <v>2664</v>
      </c>
      <c r="I948" s="4" t="s">
        <v>67</v>
      </c>
      <c r="J948" s="4" t="s">
        <v>1525</v>
      </c>
      <c r="K948" s="5" t="s">
        <v>29</v>
      </c>
      <c r="L948" s="6">
        <v>0.20833333333333334</v>
      </c>
      <c r="M948" s="4" t="s">
        <v>41</v>
      </c>
      <c r="N948" s="4" t="s">
        <v>67</v>
      </c>
      <c r="O948" s="4" t="s">
        <v>2797</v>
      </c>
      <c r="P948" s="5" t="s">
        <v>108</v>
      </c>
      <c r="Q948" s="7">
        <v>0.60416666666666663</v>
      </c>
      <c r="R948" s="4" t="s">
        <v>41</v>
      </c>
      <c r="S948" s="4" t="s">
        <v>33</v>
      </c>
      <c r="T948" s="4"/>
      <c r="U948" s="8"/>
      <c r="V948" s="8"/>
      <c r="W948">
        <v>15262415</v>
      </c>
      <c r="X948" t="s">
        <v>61</v>
      </c>
    </row>
    <row r="949" spans="1:24" ht="15.75" customHeight="1">
      <c r="A949" s="4" t="s">
        <v>21</v>
      </c>
      <c r="B949" s="4" t="s">
        <v>2800</v>
      </c>
      <c r="C949" s="4" t="s">
        <v>2794</v>
      </c>
      <c r="D949" s="4" t="s">
        <v>45</v>
      </c>
      <c r="E949" s="4" t="s">
        <v>2801</v>
      </c>
      <c r="F949" s="4" t="s">
        <v>1574</v>
      </c>
      <c r="G949" s="5">
        <v>34</v>
      </c>
      <c r="H949" s="4" t="s">
        <v>2664</v>
      </c>
      <c r="I949" s="4" t="s">
        <v>67</v>
      </c>
      <c r="J949" s="4" t="s">
        <v>1117</v>
      </c>
      <c r="K949" s="5" t="s">
        <v>2796</v>
      </c>
      <c r="L949" s="6">
        <v>0.74305555555555558</v>
      </c>
      <c r="M949" s="4" t="s">
        <v>41</v>
      </c>
      <c r="N949" s="4" t="s">
        <v>67</v>
      </c>
      <c r="O949" s="4" t="s">
        <v>2797</v>
      </c>
      <c r="P949" s="5" t="s">
        <v>32</v>
      </c>
      <c r="Q949" s="7">
        <v>0.60416666666666663</v>
      </c>
      <c r="R949" s="4" t="s">
        <v>41</v>
      </c>
      <c r="S949" s="4" t="s">
        <v>33</v>
      </c>
      <c r="T949" s="4"/>
      <c r="U949" s="8"/>
      <c r="V949" s="8"/>
      <c r="W949">
        <v>15262416</v>
      </c>
      <c r="X949" t="s">
        <v>61</v>
      </c>
    </row>
    <row r="950" spans="1:24" ht="15.75" customHeight="1">
      <c r="A950" s="4" t="s">
        <v>21</v>
      </c>
      <c r="B950" s="4" t="s">
        <v>2802</v>
      </c>
      <c r="C950" s="4" t="s">
        <v>2794</v>
      </c>
      <c r="D950" s="4" t="s">
        <v>23</v>
      </c>
      <c r="E950" s="4" t="s">
        <v>2803</v>
      </c>
      <c r="F950" s="4" t="s">
        <v>1574</v>
      </c>
      <c r="G950" s="5">
        <v>31</v>
      </c>
      <c r="H950" s="4" t="s">
        <v>2664</v>
      </c>
      <c r="I950" s="4" t="s">
        <v>67</v>
      </c>
      <c r="J950" s="4" t="s">
        <v>1117</v>
      </c>
      <c r="K950" s="5" t="s">
        <v>2796</v>
      </c>
      <c r="L950" s="6">
        <v>0.74305555555555558</v>
      </c>
      <c r="M950" s="4" t="s">
        <v>41</v>
      </c>
      <c r="N950" s="4" t="s">
        <v>67</v>
      </c>
      <c r="O950" s="4" t="s">
        <v>2797</v>
      </c>
      <c r="P950" s="5" t="s">
        <v>32</v>
      </c>
      <c r="Q950" s="7">
        <v>0.60416666666666663</v>
      </c>
      <c r="R950" s="4" t="s">
        <v>41</v>
      </c>
      <c r="S950" s="4" t="s">
        <v>33</v>
      </c>
      <c r="T950" s="4"/>
      <c r="U950" s="8"/>
      <c r="V950" s="8"/>
      <c r="W950">
        <v>15262416</v>
      </c>
      <c r="X950" t="s">
        <v>61</v>
      </c>
    </row>
    <row r="951" spans="1:24" ht="15.75" customHeight="1">
      <c r="A951" s="4" t="s">
        <v>21</v>
      </c>
      <c r="B951" s="4" t="s">
        <v>2804</v>
      </c>
      <c r="C951" s="4" t="s">
        <v>2804</v>
      </c>
      <c r="D951" s="4" t="s">
        <v>45</v>
      </c>
      <c r="E951" s="4" t="s">
        <v>2805</v>
      </c>
      <c r="F951" s="4" t="s">
        <v>2806</v>
      </c>
      <c r="G951" s="5">
        <v>76</v>
      </c>
      <c r="H951" s="4" t="s">
        <v>2664</v>
      </c>
      <c r="I951" s="4" t="s">
        <v>479</v>
      </c>
      <c r="J951" s="4" t="s">
        <v>2489</v>
      </c>
      <c r="K951" s="5" t="s">
        <v>29</v>
      </c>
      <c r="L951" s="6">
        <v>0.1875</v>
      </c>
      <c r="M951" s="4" t="s">
        <v>30</v>
      </c>
      <c r="N951" s="4" t="s">
        <v>479</v>
      </c>
      <c r="O951" s="4" t="s">
        <v>2026</v>
      </c>
      <c r="P951" s="5" t="s">
        <v>32</v>
      </c>
      <c r="Q951" s="7">
        <v>0.79513888888888884</v>
      </c>
      <c r="R951" s="4" t="s">
        <v>30</v>
      </c>
      <c r="S951" s="4" t="s">
        <v>33</v>
      </c>
      <c r="T951" s="4"/>
      <c r="U951" s="8"/>
      <c r="V951" s="8"/>
      <c r="W951">
        <v>15262417</v>
      </c>
      <c r="X951" t="s">
        <v>61</v>
      </c>
    </row>
    <row r="952" spans="1:24" ht="15.75" customHeight="1">
      <c r="A952" s="4" t="s">
        <v>21</v>
      </c>
      <c r="B952" s="4" t="s">
        <v>2807</v>
      </c>
      <c r="C952" s="4" t="s">
        <v>2804</v>
      </c>
      <c r="D952" s="4" t="s">
        <v>45</v>
      </c>
      <c r="E952" s="4" t="s">
        <v>2808</v>
      </c>
      <c r="F952" s="4" t="s">
        <v>2809</v>
      </c>
      <c r="G952" s="5">
        <v>66</v>
      </c>
      <c r="H952" s="4" t="s">
        <v>2664</v>
      </c>
      <c r="I952" s="4" t="s">
        <v>479</v>
      </c>
      <c r="J952" s="4" t="s">
        <v>2489</v>
      </c>
      <c r="K952" s="5" t="s">
        <v>29</v>
      </c>
      <c r="L952" s="6">
        <v>0.1875</v>
      </c>
      <c r="M952" s="4" t="s">
        <v>30</v>
      </c>
      <c r="N952" s="4" t="s">
        <v>479</v>
      </c>
      <c r="O952" s="4" t="s">
        <v>2026</v>
      </c>
      <c r="P952" s="5" t="s">
        <v>32</v>
      </c>
      <c r="Q952" s="7">
        <v>0.79513888888888884</v>
      </c>
      <c r="R952" s="4" t="s">
        <v>30</v>
      </c>
      <c r="S952" s="4" t="s">
        <v>33</v>
      </c>
      <c r="T952" s="4"/>
      <c r="U952" s="8"/>
      <c r="V952" s="8"/>
      <c r="W952">
        <v>15262417</v>
      </c>
      <c r="X952" t="s">
        <v>61</v>
      </c>
    </row>
    <row r="953" spans="1:24" ht="15.75" customHeight="1">
      <c r="A953" s="4" t="s">
        <v>21</v>
      </c>
      <c r="B953" s="4" t="s">
        <v>2810</v>
      </c>
      <c r="C953" s="4" t="s">
        <v>2810</v>
      </c>
      <c r="D953" s="4" t="s">
        <v>45</v>
      </c>
      <c r="E953" s="4" t="s">
        <v>2811</v>
      </c>
      <c r="F953" s="4" t="s">
        <v>2812</v>
      </c>
      <c r="G953" s="5">
        <v>48</v>
      </c>
      <c r="H953" s="4" t="s">
        <v>2664</v>
      </c>
      <c r="I953" s="4" t="s">
        <v>189</v>
      </c>
      <c r="J953" s="4" t="s">
        <v>281</v>
      </c>
      <c r="K953" s="5" t="s">
        <v>29</v>
      </c>
      <c r="L953" s="6">
        <v>0.1875</v>
      </c>
      <c r="M953" s="4" t="s">
        <v>30</v>
      </c>
      <c r="N953" s="4" t="s">
        <v>189</v>
      </c>
      <c r="O953" s="4" t="s">
        <v>282</v>
      </c>
      <c r="P953" s="5" t="s">
        <v>32</v>
      </c>
      <c r="Q953" s="7">
        <v>0.80208333333333337</v>
      </c>
      <c r="R953" s="4" t="s">
        <v>30</v>
      </c>
      <c r="S953" s="4" t="s">
        <v>33</v>
      </c>
      <c r="T953" s="4"/>
      <c r="U953" s="8"/>
      <c r="V953" s="8"/>
      <c r="W953">
        <v>15262418</v>
      </c>
      <c r="X953" t="s">
        <v>43</v>
      </c>
    </row>
    <row r="954" spans="1:24" ht="15.75" customHeight="1">
      <c r="A954" s="4" t="s">
        <v>21</v>
      </c>
      <c r="B954" s="4" t="s">
        <v>2813</v>
      </c>
      <c r="C954" s="4" t="s">
        <v>2810</v>
      </c>
      <c r="D954" s="4" t="s">
        <v>23</v>
      </c>
      <c r="E954" s="4" t="s">
        <v>2814</v>
      </c>
      <c r="F954" s="4" t="s">
        <v>2812</v>
      </c>
      <c r="G954" s="5">
        <v>68</v>
      </c>
      <c r="H954" s="4" t="s">
        <v>2664</v>
      </c>
      <c r="I954" s="4" t="s">
        <v>189</v>
      </c>
      <c r="J954" s="4" t="s">
        <v>281</v>
      </c>
      <c r="K954" s="5" t="s">
        <v>29</v>
      </c>
      <c r="L954" s="6">
        <v>0.1875</v>
      </c>
      <c r="M954" s="4" t="s">
        <v>30</v>
      </c>
      <c r="N954" s="4" t="s">
        <v>189</v>
      </c>
      <c r="O954" s="4" t="s">
        <v>282</v>
      </c>
      <c r="P954" s="5" t="s">
        <v>32</v>
      </c>
      <c r="Q954" s="7">
        <v>0.80208333333333337</v>
      </c>
      <c r="R954" s="4" t="s">
        <v>30</v>
      </c>
      <c r="S954" s="4" t="s">
        <v>33</v>
      </c>
      <c r="T954" s="4"/>
      <c r="U954" s="8"/>
      <c r="V954" s="8"/>
      <c r="W954">
        <v>15262418</v>
      </c>
      <c r="X954" t="s">
        <v>43</v>
      </c>
    </row>
    <row r="955" spans="1:24" ht="15.75" customHeight="1">
      <c r="A955" s="4" t="s">
        <v>21</v>
      </c>
      <c r="B955" s="4" t="s">
        <v>2815</v>
      </c>
      <c r="C955" s="4" t="s">
        <v>2810</v>
      </c>
      <c r="D955" s="4" t="s">
        <v>23</v>
      </c>
      <c r="E955" s="4" t="s">
        <v>2816</v>
      </c>
      <c r="F955" s="4" t="s">
        <v>2817</v>
      </c>
      <c r="G955" s="5">
        <v>77</v>
      </c>
      <c r="H955" s="4" t="s">
        <v>2664</v>
      </c>
      <c r="I955" s="4" t="s">
        <v>189</v>
      </c>
      <c r="J955" s="4" t="s">
        <v>281</v>
      </c>
      <c r="K955" s="5" t="s">
        <v>29</v>
      </c>
      <c r="L955" s="6">
        <v>0.1875</v>
      </c>
      <c r="M955" s="4" t="s">
        <v>30</v>
      </c>
      <c r="N955" s="4" t="s">
        <v>189</v>
      </c>
      <c r="O955" s="4" t="s">
        <v>282</v>
      </c>
      <c r="P955" s="5" t="s">
        <v>32</v>
      </c>
      <c r="Q955" s="7">
        <v>0.80208333333333337</v>
      </c>
      <c r="R955" s="4" t="s">
        <v>30</v>
      </c>
      <c r="S955" s="4" t="s">
        <v>33</v>
      </c>
      <c r="T955" s="4"/>
      <c r="U955" s="8"/>
      <c r="V955" s="8"/>
      <c r="W955">
        <v>15262419</v>
      </c>
      <c r="X955" t="s">
        <v>35</v>
      </c>
    </row>
    <row r="956" spans="1:24" ht="15.75" customHeight="1">
      <c r="A956" s="4" t="s">
        <v>21</v>
      </c>
      <c r="B956" s="4" t="s">
        <v>2818</v>
      </c>
      <c r="C956" s="4" t="s">
        <v>2818</v>
      </c>
      <c r="D956" s="4" t="s">
        <v>45</v>
      </c>
      <c r="E956" s="4" t="s">
        <v>2819</v>
      </c>
      <c r="F956" s="4" t="s">
        <v>2820</v>
      </c>
      <c r="G956" s="5">
        <v>71</v>
      </c>
      <c r="H956" s="4" t="s">
        <v>2664</v>
      </c>
      <c r="I956" s="4" t="s">
        <v>67</v>
      </c>
      <c r="J956" s="4" t="s">
        <v>2056</v>
      </c>
      <c r="K956" s="5" t="s">
        <v>29</v>
      </c>
      <c r="L956" s="6">
        <v>0.20833333333333334</v>
      </c>
      <c r="M956" s="4" t="s">
        <v>41</v>
      </c>
      <c r="N956" s="4" t="s">
        <v>67</v>
      </c>
      <c r="O956" s="4" t="s">
        <v>2075</v>
      </c>
      <c r="P956" s="5" t="s">
        <v>32</v>
      </c>
      <c r="Q956" s="7">
        <v>0.875</v>
      </c>
      <c r="R956" s="4" t="s">
        <v>41</v>
      </c>
      <c r="S956" s="4" t="s">
        <v>33</v>
      </c>
      <c r="T956" s="4"/>
      <c r="U956" s="4"/>
      <c r="V956" s="4"/>
      <c r="W956">
        <v>15262420</v>
      </c>
      <c r="X956" t="s">
        <v>61</v>
      </c>
    </row>
    <row r="957" spans="1:24" ht="15.75" customHeight="1">
      <c r="A957" s="4" t="s">
        <v>21</v>
      </c>
      <c r="B957" s="4" t="s">
        <v>2821</v>
      </c>
      <c r="C957" s="4" t="s">
        <v>2818</v>
      </c>
      <c r="D957" s="4" t="s">
        <v>45</v>
      </c>
      <c r="E957" s="4" t="s">
        <v>2822</v>
      </c>
      <c r="F957" s="4" t="s">
        <v>2823</v>
      </c>
      <c r="G957" s="5">
        <v>78</v>
      </c>
      <c r="H957" s="4" t="s">
        <v>2664</v>
      </c>
      <c r="I957" s="4" t="s">
        <v>479</v>
      </c>
      <c r="J957" s="4" t="s">
        <v>2791</v>
      </c>
      <c r="K957" s="5" t="s">
        <v>29</v>
      </c>
      <c r="L957" s="6">
        <v>0.73611111111111116</v>
      </c>
      <c r="M957" s="4" t="s">
        <v>481</v>
      </c>
      <c r="N957" s="4" t="s">
        <v>114</v>
      </c>
      <c r="O957" s="4" t="s">
        <v>185</v>
      </c>
      <c r="P957" s="5" t="s">
        <v>32</v>
      </c>
      <c r="Q957" s="7">
        <v>0.70138888888888884</v>
      </c>
      <c r="R957" s="4" t="s">
        <v>30</v>
      </c>
      <c r="S957" s="4" t="s">
        <v>33</v>
      </c>
      <c r="T957" s="4"/>
      <c r="U957" s="4"/>
      <c r="V957" s="8"/>
      <c r="W957">
        <v>15262420</v>
      </c>
      <c r="X957" t="s">
        <v>61</v>
      </c>
    </row>
    <row r="958" spans="1:24" ht="15.75" customHeight="1">
      <c r="A958" s="4" t="s">
        <v>21</v>
      </c>
      <c r="B958" s="4" t="s">
        <v>2824</v>
      </c>
      <c r="C958" s="4" t="s">
        <v>2824</v>
      </c>
      <c r="D958" s="4" t="s">
        <v>23</v>
      </c>
      <c r="E958" s="4" t="s">
        <v>2639</v>
      </c>
      <c r="F958" s="4" t="s">
        <v>2825</v>
      </c>
      <c r="G958" s="5">
        <v>65</v>
      </c>
      <c r="H958" s="4" t="s">
        <v>2664</v>
      </c>
      <c r="I958" s="4" t="s">
        <v>479</v>
      </c>
      <c r="J958" s="4" t="s">
        <v>2791</v>
      </c>
      <c r="K958" s="5" t="s">
        <v>29</v>
      </c>
      <c r="L958" s="6">
        <v>0.73611111111111116</v>
      </c>
      <c r="M958" s="4" t="s">
        <v>481</v>
      </c>
      <c r="N958" s="4" t="s">
        <v>114</v>
      </c>
      <c r="O958" s="4" t="s">
        <v>185</v>
      </c>
      <c r="P958" s="5" t="s">
        <v>32</v>
      </c>
      <c r="Q958" s="7">
        <v>0.70138888888888884</v>
      </c>
      <c r="R958" s="4" t="s">
        <v>30</v>
      </c>
      <c r="S958" s="4" t="s">
        <v>33</v>
      </c>
      <c r="T958" s="4"/>
      <c r="U958" s="4"/>
      <c r="V958" s="4"/>
      <c r="W958">
        <v>15262422</v>
      </c>
      <c r="X958" t="s">
        <v>43</v>
      </c>
    </row>
    <row r="959" spans="1:24" ht="15.75" customHeight="1">
      <c r="A959" s="4" t="s">
        <v>21</v>
      </c>
      <c r="B959" s="4" t="s">
        <v>2826</v>
      </c>
      <c r="C959" s="4" t="s">
        <v>2824</v>
      </c>
      <c r="D959" s="4" t="s">
        <v>45</v>
      </c>
      <c r="E959" s="4" t="s">
        <v>2827</v>
      </c>
      <c r="F959" s="4" t="s">
        <v>2828</v>
      </c>
      <c r="G959" s="5">
        <v>57</v>
      </c>
      <c r="H959" s="4" t="s">
        <v>2664</v>
      </c>
      <c r="I959" s="4" t="s">
        <v>479</v>
      </c>
      <c r="J959" s="4" t="s">
        <v>2791</v>
      </c>
      <c r="K959" s="5" t="s">
        <v>29</v>
      </c>
      <c r="L959" s="6">
        <v>0.73611111111111116</v>
      </c>
      <c r="M959" s="4" t="s">
        <v>481</v>
      </c>
      <c r="N959" s="4" t="s">
        <v>114</v>
      </c>
      <c r="O959" s="4" t="s">
        <v>185</v>
      </c>
      <c r="P959" s="5" t="s">
        <v>32</v>
      </c>
      <c r="Q959" s="7">
        <v>0.70138888888888884</v>
      </c>
      <c r="R959" s="4" t="s">
        <v>30</v>
      </c>
      <c r="S959" s="4" t="s">
        <v>33</v>
      </c>
      <c r="T959" s="4"/>
      <c r="U959" s="4"/>
      <c r="V959" s="4"/>
      <c r="W959">
        <v>15262422</v>
      </c>
      <c r="X959" t="s">
        <v>43</v>
      </c>
    </row>
    <row r="960" spans="1:24" ht="15.75" customHeight="1">
      <c r="A960" s="4" t="s">
        <v>21</v>
      </c>
      <c r="B960" s="4" t="s">
        <v>2829</v>
      </c>
      <c r="C960" s="4" t="s">
        <v>2829</v>
      </c>
      <c r="D960" s="4" t="s">
        <v>23</v>
      </c>
      <c r="E960" s="4" t="s">
        <v>2830</v>
      </c>
      <c r="F960" s="4" t="s">
        <v>937</v>
      </c>
      <c r="G960" s="5">
        <v>75</v>
      </c>
      <c r="H960" s="4" t="s">
        <v>2664</v>
      </c>
      <c r="I960" s="4" t="s">
        <v>666</v>
      </c>
      <c r="J960" s="4" t="s">
        <v>666</v>
      </c>
      <c r="K960" s="5" t="s">
        <v>472</v>
      </c>
      <c r="L960" s="6">
        <v>0</v>
      </c>
      <c r="M960" s="4"/>
      <c r="N960" s="4" t="s">
        <v>666</v>
      </c>
      <c r="O960" s="4" t="s">
        <v>666</v>
      </c>
      <c r="P960" s="5" t="s">
        <v>774</v>
      </c>
      <c r="Q960" s="7">
        <v>0</v>
      </c>
      <c r="R960" s="4"/>
      <c r="S960" s="4" t="s">
        <v>33</v>
      </c>
      <c r="T960" s="4"/>
      <c r="U960" s="4"/>
      <c r="V960" s="4"/>
      <c r="W960">
        <v>15262423</v>
      </c>
      <c r="X960" t="s">
        <v>61</v>
      </c>
    </row>
    <row r="961" spans="1:24" ht="15.75" customHeight="1">
      <c r="A961" s="4" t="s">
        <v>21</v>
      </c>
      <c r="B961" s="4" t="s">
        <v>2831</v>
      </c>
      <c r="C961" s="4" t="s">
        <v>2829</v>
      </c>
      <c r="D961" s="4" t="s">
        <v>23</v>
      </c>
      <c r="E961" s="4" t="s">
        <v>2832</v>
      </c>
      <c r="F961" s="4" t="s">
        <v>2833</v>
      </c>
      <c r="G961" s="5">
        <v>65</v>
      </c>
      <c r="H961" s="4" t="s">
        <v>2664</v>
      </c>
      <c r="I961" s="4" t="s">
        <v>2534</v>
      </c>
      <c r="J961" s="4" t="s">
        <v>298</v>
      </c>
      <c r="K961" s="5" t="s">
        <v>29</v>
      </c>
      <c r="L961" s="6">
        <v>0.45833333333333331</v>
      </c>
      <c r="M961" s="4" t="s">
        <v>30</v>
      </c>
      <c r="N961" s="4" t="s">
        <v>666</v>
      </c>
      <c r="O961" s="4" t="s">
        <v>666</v>
      </c>
      <c r="P961" s="9"/>
      <c r="Q961" s="11"/>
      <c r="R961" s="4"/>
      <c r="S961" s="4" t="s">
        <v>33</v>
      </c>
      <c r="T961" s="4"/>
      <c r="U961" s="8"/>
      <c r="V961" s="4"/>
      <c r="W961">
        <v>15262423</v>
      </c>
      <c r="X961" t="s">
        <v>61</v>
      </c>
    </row>
    <row r="962" spans="1:24" ht="15.75" customHeight="1">
      <c r="A962" s="4" t="s">
        <v>21</v>
      </c>
      <c r="B962" s="4" t="s">
        <v>2834</v>
      </c>
      <c r="C962" s="4" t="s">
        <v>2834</v>
      </c>
      <c r="D962" s="4" t="s">
        <v>45</v>
      </c>
      <c r="E962" s="4" t="s">
        <v>2835</v>
      </c>
      <c r="F962" s="4" t="s">
        <v>2836</v>
      </c>
      <c r="G962" s="5">
        <v>48</v>
      </c>
      <c r="H962" s="4" t="s">
        <v>2664</v>
      </c>
      <c r="I962" s="4" t="s">
        <v>189</v>
      </c>
      <c r="J962" s="4" t="s">
        <v>321</v>
      </c>
      <c r="K962" s="5" t="s">
        <v>29</v>
      </c>
      <c r="L962" s="6">
        <v>0.62152777777777779</v>
      </c>
      <c r="M962" s="4" t="s">
        <v>30</v>
      </c>
      <c r="N962" s="4" t="s">
        <v>189</v>
      </c>
      <c r="O962" s="4" t="s">
        <v>916</v>
      </c>
      <c r="P962" s="5" t="s">
        <v>108</v>
      </c>
      <c r="Q962" s="7">
        <v>0.52777777777777779</v>
      </c>
      <c r="R962" s="4" t="s">
        <v>30</v>
      </c>
      <c r="S962" s="4" t="s">
        <v>33</v>
      </c>
      <c r="T962" s="4"/>
      <c r="U962" s="8"/>
      <c r="V962" s="8"/>
      <c r="W962">
        <v>15262424</v>
      </c>
      <c r="X962" t="s">
        <v>61</v>
      </c>
    </row>
    <row r="963" spans="1:24" ht="15.75" customHeight="1">
      <c r="A963" s="4" t="s">
        <v>21</v>
      </c>
      <c r="B963" s="4" t="s">
        <v>2837</v>
      </c>
      <c r="C963" s="4" t="s">
        <v>2834</v>
      </c>
      <c r="D963" s="4" t="s">
        <v>45</v>
      </c>
      <c r="E963" s="4" t="s">
        <v>2838</v>
      </c>
      <c r="F963" s="4" t="s">
        <v>2839</v>
      </c>
      <c r="G963" s="5">
        <v>67</v>
      </c>
      <c r="H963" s="4" t="s">
        <v>2664</v>
      </c>
      <c r="I963" s="4" t="s">
        <v>95</v>
      </c>
      <c r="J963" s="4" t="s">
        <v>298</v>
      </c>
      <c r="K963" s="5" t="s">
        <v>29</v>
      </c>
      <c r="L963" s="6">
        <v>0.45833333333333331</v>
      </c>
      <c r="M963" s="4" t="s">
        <v>30</v>
      </c>
      <c r="N963" s="4" t="s">
        <v>95</v>
      </c>
      <c r="O963" s="4" t="s">
        <v>96</v>
      </c>
      <c r="P963" s="5" t="s">
        <v>32</v>
      </c>
      <c r="Q963" s="7">
        <v>0.5</v>
      </c>
      <c r="R963" s="4" t="s">
        <v>30</v>
      </c>
      <c r="S963" s="4" t="s">
        <v>33</v>
      </c>
      <c r="T963" s="4"/>
      <c r="U963" s="8"/>
      <c r="V963" s="8"/>
      <c r="W963">
        <v>15262424</v>
      </c>
      <c r="X963" t="s">
        <v>61</v>
      </c>
    </row>
    <row r="964" spans="1:24" ht="15.75" customHeight="1">
      <c r="A964" s="4" t="s">
        <v>21</v>
      </c>
      <c r="B964" s="4" t="s">
        <v>2840</v>
      </c>
      <c r="C964" s="4" t="s">
        <v>2840</v>
      </c>
      <c r="D964" s="4" t="s">
        <v>23</v>
      </c>
      <c r="E964" s="4" t="s">
        <v>2841</v>
      </c>
      <c r="F964" s="4" t="s">
        <v>583</v>
      </c>
      <c r="G964" s="5">
        <v>32</v>
      </c>
      <c r="H964" s="4" t="s">
        <v>2664</v>
      </c>
      <c r="I964" s="4" t="s">
        <v>1674</v>
      </c>
      <c r="J964" s="4" t="s">
        <v>1675</v>
      </c>
      <c r="K964" s="5" t="s">
        <v>29</v>
      </c>
      <c r="L964" s="6">
        <v>0.98958333333333337</v>
      </c>
      <c r="M964" s="4" t="s">
        <v>30</v>
      </c>
      <c r="N964" s="4" t="s">
        <v>27</v>
      </c>
      <c r="O964" s="4" t="s">
        <v>31</v>
      </c>
      <c r="P964" s="5" t="s">
        <v>774</v>
      </c>
      <c r="Q964" s="7">
        <v>0.86458333333333337</v>
      </c>
      <c r="R964" s="4" t="s">
        <v>30</v>
      </c>
      <c r="S964" s="4" t="s">
        <v>33</v>
      </c>
      <c r="T964" s="4"/>
      <c r="U964" s="8"/>
      <c r="V964" s="8"/>
      <c r="W964">
        <v>15262425</v>
      </c>
      <c r="X964" t="s">
        <v>43</v>
      </c>
    </row>
    <row r="965" spans="1:24" ht="15.75" customHeight="1">
      <c r="A965" s="4" t="s">
        <v>21</v>
      </c>
      <c r="B965" s="4" t="s">
        <v>2842</v>
      </c>
      <c r="C965" s="4" t="s">
        <v>2840</v>
      </c>
      <c r="D965" s="4" t="s">
        <v>45</v>
      </c>
      <c r="E965" s="4" t="s">
        <v>2843</v>
      </c>
      <c r="F965" s="4" t="s">
        <v>2844</v>
      </c>
      <c r="G965" s="5">
        <v>28</v>
      </c>
      <c r="H965" s="4" t="s">
        <v>2664</v>
      </c>
      <c r="I965" s="4" t="s">
        <v>1674</v>
      </c>
      <c r="J965" s="4" t="s">
        <v>1675</v>
      </c>
      <c r="K965" s="5" t="s">
        <v>29</v>
      </c>
      <c r="L965" s="6">
        <v>0.98958333333333337</v>
      </c>
      <c r="M965" s="4" t="s">
        <v>30</v>
      </c>
      <c r="N965" s="4" t="s">
        <v>27</v>
      </c>
      <c r="O965" s="4" t="s">
        <v>31</v>
      </c>
      <c r="P965" s="5" t="s">
        <v>774</v>
      </c>
      <c r="Q965" s="7">
        <v>0.86458333333333337</v>
      </c>
      <c r="R965" s="4" t="s">
        <v>30</v>
      </c>
      <c r="S965" s="4" t="s">
        <v>33</v>
      </c>
      <c r="T965" s="4"/>
      <c r="U965" s="8"/>
      <c r="V965" s="8"/>
      <c r="W965">
        <v>15262425</v>
      </c>
      <c r="X965" t="s">
        <v>43</v>
      </c>
    </row>
    <row r="966" spans="1:24" ht="15.75" customHeight="1">
      <c r="A966" s="4" t="s">
        <v>21</v>
      </c>
      <c r="B966" s="4" t="s">
        <v>2845</v>
      </c>
      <c r="C966" s="4" t="s">
        <v>2845</v>
      </c>
      <c r="D966" s="4" t="s">
        <v>23</v>
      </c>
      <c r="E966" s="4" t="s">
        <v>2846</v>
      </c>
      <c r="F966" s="4" t="s">
        <v>2847</v>
      </c>
      <c r="G966" s="5">
        <v>31</v>
      </c>
      <c r="H966" s="4" t="s">
        <v>2647</v>
      </c>
      <c r="I966" s="4" t="s">
        <v>257</v>
      </c>
      <c r="J966" s="4" t="s">
        <v>1537</v>
      </c>
      <c r="K966" s="5" t="s">
        <v>29</v>
      </c>
      <c r="L966" s="6">
        <v>0.65625</v>
      </c>
      <c r="M966" s="4" t="s">
        <v>30</v>
      </c>
      <c r="N966" s="4" t="s">
        <v>449</v>
      </c>
      <c r="O966" s="4" t="s">
        <v>450</v>
      </c>
      <c r="P966" s="5" t="s">
        <v>32</v>
      </c>
      <c r="Q966" s="7">
        <v>0.4201388888888889</v>
      </c>
      <c r="R966" s="4" t="s">
        <v>30</v>
      </c>
      <c r="S966" s="4" t="s">
        <v>2243</v>
      </c>
      <c r="T966" s="4"/>
      <c r="U966" s="8"/>
      <c r="V966" s="8"/>
      <c r="W966">
        <v>84362325</v>
      </c>
      <c r="X966" t="s">
        <v>43</v>
      </c>
    </row>
    <row r="967" spans="1:24" ht="15.75" customHeight="1">
      <c r="A967" s="4" t="s">
        <v>21</v>
      </c>
      <c r="B967" s="4" t="s">
        <v>2848</v>
      </c>
      <c r="C967" s="4" t="s">
        <v>2845</v>
      </c>
      <c r="D967" s="4" t="s">
        <v>45</v>
      </c>
      <c r="E967" s="4" t="s">
        <v>2849</v>
      </c>
      <c r="F967" s="4" t="s">
        <v>2847</v>
      </c>
      <c r="G967" s="5">
        <v>31</v>
      </c>
      <c r="H967" s="4" t="s">
        <v>2647</v>
      </c>
      <c r="I967" s="4" t="s">
        <v>257</v>
      </c>
      <c r="J967" s="4" t="s">
        <v>1537</v>
      </c>
      <c r="K967" s="5" t="s">
        <v>29</v>
      </c>
      <c r="L967" s="6">
        <v>0.65625</v>
      </c>
      <c r="M967" s="4" t="s">
        <v>30</v>
      </c>
      <c r="N967" s="4" t="s">
        <v>449</v>
      </c>
      <c r="O967" s="4" t="s">
        <v>450</v>
      </c>
      <c r="P967" s="5" t="s">
        <v>32</v>
      </c>
      <c r="Q967" s="7">
        <v>0.4201388888888889</v>
      </c>
      <c r="R967" s="4" t="s">
        <v>30</v>
      </c>
      <c r="S967" s="4" t="s">
        <v>2243</v>
      </c>
      <c r="T967" s="4"/>
      <c r="U967" s="8"/>
      <c r="V967" s="8"/>
      <c r="W967">
        <v>84362325</v>
      </c>
      <c r="X967" t="s">
        <v>43</v>
      </c>
    </row>
    <row r="968" spans="1:24" ht="15.75" customHeight="1">
      <c r="A968" s="4" t="s">
        <v>21</v>
      </c>
      <c r="B968" s="4" t="s">
        <v>2850</v>
      </c>
      <c r="C968" s="4" t="s">
        <v>2850</v>
      </c>
      <c r="D968" s="4" t="s">
        <v>45</v>
      </c>
      <c r="E968" s="4" t="s">
        <v>2851</v>
      </c>
      <c r="F968" s="4" t="s">
        <v>698</v>
      </c>
      <c r="G968" s="5">
        <v>74</v>
      </c>
      <c r="H968" s="4" t="s">
        <v>2664</v>
      </c>
      <c r="I968" s="4" t="s">
        <v>257</v>
      </c>
      <c r="J968" s="4" t="s">
        <v>1537</v>
      </c>
      <c r="K968" s="5" t="s">
        <v>29</v>
      </c>
      <c r="L968" s="6">
        <v>0.65625</v>
      </c>
      <c r="M968" s="4" t="s">
        <v>30</v>
      </c>
      <c r="N968" s="4" t="s">
        <v>257</v>
      </c>
      <c r="O968" s="4" t="s">
        <v>322</v>
      </c>
      <c r="P968" s="5" t="s">
        <v>1471</v>
      </c>
      <c r="Q968" s="7">
        <v>0.53125</v>
      </c>
      <c r="R968" s="4" t="s">
        <v>30</v>
      </c>
      <c r="S968" s="4" t="s">
        <v>33</v>
      </c>
      <c r="T968" s="4"/>
      <c r="U968" s="8"/>
      <c r="V968" s="8"/>
      <c r="W968">
        <v>15262426</v>
      </c>
      <c r="X968" t="s">
        <v>61</v>
      </c>
    </row>
    <row r="969" spans="1:24" ht="15.75" customHeight="1">
      <c r="A969" s="4" t="s">
        <v>21</v>
      </c>
      <c r="B969" s="4" t="s">
        <v>2852</v>
      </c>
      <c r="C969" s="4" t="s">
        <v>2850</v>
      </c>
      <c r="D969" s="4" t="s">
        <v>45</v>
      </c>
      <c r="E969" s="4" t="s">
        <v>2853</v>
      </c>
      <c r="F969" s="4" t="s">
        <v>698</v>
      </c>
      <c r="G969" s="5">
        <v>71</v>
      </c>
      <c r="H969" s="4" t="s">
        <v>2664</v>
      </c>
      <c r="I969" s="4" t="s">
        <v>67</v>
      </c>
      <c r="J969" s="4" t="s">
        <v>2854</v>
      </c>
      <c r="K969" s="5" t="s">
        <v>970</v>
      </c>
      <c r="L969" s="6">
        <v>0.73611111111111116</v>
      </c>
      <c r="M969" s="4" t="s">
        <v>41</v>
      </c>
      <c r="N969" s="4" t="s">
        <v>67</v>
      </c>
      <c r="O969" s="4" t="s">
        <v>2855</v>
      </c>
      <c r="P969" s="5" t="s">
        <v>908</v>
      </c>
      <c r="Q969" s="7">
        <v>0.43402777777777779</v>
      </c>
      <c r="R969" s="4" t="s">
        <v>41</v>
      </c>
      <c r="S969" s="4" t="s">
        <v>33</v>
      </c>
      <c r="T969" s="4"/>
      <c r="U969" s="8"/>
      <c r="V969" s="4"/>
      <c r="W969">
        <v>15262426</v>
      </c>
      <c r="X969" t="s">
        <v>61</v>
      </c>
    </row>
    <row r="970" spans="1:24" ht="15.75" customHeight="1">
      <c r="A970" s="4" t="s">
        <v>21</v>
      </c>
      <c r="B970" s="4" t="s">
        <v>2856</v>
      </c>
      <c r="C970" s="4" t="s">
        <v>2856</v>
      </c>
      <c r="D970" s="4" t="s">
        <v>45</v>
      </c>
      <c r="E970" s="4" t="s">
        <v>2857</v>
      </c>
      <c r="F970" s="4" t="s">
        <v>2858</v>
      </c>
      <c r="G970" s="5">
        <v>72</v>
      </c>
      <c r="H970" s="4" t="s">
        <v>2664</v>
      </c>
      <c r="I970" s="4" t="s">
        <v>95</v>
      </c>
      <c r="J970" s="4" t="s">
        <v>298</v>
      </c>
      <c r="K970" s="5" t="s">
        <v>29</v>
      </c>
      <c r="L970" s="6">
        <v>0.45833333333333331</v>
      </c>
      <c r="M970" s="4" t="s">
        <v>30</v>
      </c>
      <c r="N970" s="4" t="s">
        <v>95</v>
      </c>
      <c r="O970" s="4" t="s">
        <v>96</v>
      </c>
      <c r="P970" s="5" t="s">
        <v>32</v>
      </c>
      <c r="Q970" s="7">
        <v>0.5</v>
      </c>
      <c r="R970" s="4" t="s">
        <v>30</v>
      </c>
      <c r="S970" s="4" t="s">
        <v>33</v>
      </c>
      <c r="T970" s="4"/>
      <c r="U970" s="8"/>
      <c r="V970" s="8"/>
      <c r="W970">
        <v>15262427</v>
      </c>
      <c r="X970" t="s">
        <v>61</v>
      </c>
    </row>
    <row r="971" spans="1:24" ht="15.75" customHeight="1">
      <c r="A971" s="4" t="s">
        <v>21</v>
      </c>
      <c r="B971" s="4" t="s">
        <v>2859</v>
      </c>
      <c r="C971" s="4" t="s">
        <v>2856</v>
      </c>
      <c r="D971" s="4" t="s">
        <v>45</v>
      </c>
      <c r="E971" s="4" t="s">
        <v>2860</v>
      </c>
      <c r="F971" s="4" t="s">
        <v>1986</v>
      </c>
      <c r="G971" s="5">
        <v>43</v>
      </c>
      <c r="H971" s="4" t="s">
        <v>2664</v>
      </c>
      <c r="I971" s="4" t="s">
        <v>95</v>
      </c>
      <c r="J971" s="4" t="s">
        <v>298</v>
      </c>
      <c r="K971" s="5" t="s">
        <v>29</v>
      </c>
      <c r="L971" s="6">
        <v>0.45833333333333331</v>
      </c>
      <c r="M971" s="4" t="s">
        <v>30</v>
      </c>
      <c r="N971" s="4" t="s">
        <v>95</v>
      </c>
      <c r="O971" s="4" t="s">
        <v>96</v>
      </c>
      <c r="P971" s="5" t="s">
        <v>32</v>
      </c>
      <c r="Q971" s="7">
        <v>0.5</v>
      </c>
      <c r="R971" s="4" t="s">
        <v>30</v>
      </c>
      <c r="S971" s="4" t="s">
        <v>33</v>
      </c>
      <c r="T971" s="4"/>
      <c r="U971" s="8"/>
      <c r="V971" s="8"/>
      <c r="W971">
        <v>15262427</v>
      </c>
      <c r="X971" t="s">
        <v>61</v>
      </c>
    </row>
    <row r="972" spans="1:24" ht="15.75" customHeight="1">
      <c r="A972" s="4" t="s">
        <v>21</v>
      </c>
      <c r="B972" s="4" t="s">
        <v>2861</v>
      </c>
      <c r="C972" s="4" t="s">
        <v>2861</v>
      </c>
      <c r="D972" s="4" t="s">
        <v>45</v>
      </c>
      <c r="E972" s="4" t="s">
        <v>2862</v>
      </c>
      <c r="F972" s="4" t="s">
        <v>2863</v>
      </c>
      <c r="G972" s="5">
        <v>56</v>
      </c>
      <c r="H972" s="4" t="s">
        <v>2664</v>
      </c>
      <c r="I972" s="4" t="s">
        <v>95</v>
      </c>
      <c r="J972" s="4" t="s">
        <v>298</v>
      </c>
      <c r="K972" s="5" t="s">
        <v>29</v>
      </c>
      <c r="L972" s="6">
        <v>0.45833333333333331</v>
      </c>
      <c r="M972" s="4" t="s">
        <v>30</v>
      </c>
      <c r="N972" s="4" t="s">
        <v>95</v>
      </c>
      <c r="O972" s="4" t="s">
        <v>96</v>
      </c>
      <c r="P972" s="5" t="s">
        <v>32</v>
      </c>
      <c r="Q972" s="7">
        <v>0.5</v>
      </c>
      <c r="R972" s="4" t="s">
        <v>30</v>
      </c>
      <c r="S972" s="4" t="s">
        <v>33</v>
      </c>
      <c r="T972" s="4"/>
      <c r="U972" s="8"/>
      <c r="V972" s="8"/>
      <c r="W972">
        <v>15262428</v>
      </c>
      <c r="X972" t="s">
        <v>43</v>
      </c>
    </row>
    <row r="973" spans="1:24" ht="15.75" customHeight="1">
      <c r="A973" s="4" t="s">
        <v>21</v>
      </c>
      <c r="B973" s="4" t="s">
        <v>2864</v>
      </c>
      <c r="C973" s="4" t="s">
        <v>2861</v>
      </c>
      <c r="D973" s="4" t="s">
        <v>45</v>
      </c>
      <c r="E973" s="4" t="s">
        <v>2865</v>
      </c>
      <c r="F973" s="4" t="s">
        <v>2866</v>
      </c>
      <c r="G973" s="5">
        <v>65</v>
      </c>
      <c r="H973" s="4" t="s">
        <v>2664</v>
      </c>
      <c r="I973" s="4" t="s">
        <v>95</v>
      </c>
      <c r="J973" s="4" t="s">
        <v>298</v>
      </c>
      <c r="K973" s="5" t="s">
        <v>29</v>
      </c>
      <c r="L973" s="6">
        <v>0.45833333333333331</v>
      </c>
      <c r="M973" s="4" t="s">
        <v>30</v>
      </c>
      <c r="N973" s="4" t="s">
        <v>95</v>
      </c>
      <c r="O973" s="4" t="s">
        <v>96</v>
      </c>
      <c r="P973" s="5" t="s">
        <v>32</v>
      </c>
      <c r="Q973" s="7">
        <v>0.5</v>
      </c>
      <c r="R973" s="4" t="s">
        <v>30</v>
      </c>
      <c r="S973" s="4" t="s">
        <v>33</v>
      </c>
      <c r="T973" s="4"/>
      <c r="U973" s="8"/>
      <c r="V973" s="8"/>
      <c r="W973">
        <v>15262428</v>
      </c>
      <c r="X973" t="s">
        <v>43</v>
      </c>
    </row>
    <row r="974" spans="1:24" ht="15.75" customHeight="1">
      <c r="A974" s="4" t="s">
        <v>21</v>
      </c>
      <c r="B974" s="4" t="s">
        <v>2867</v>
      </c>
      <c r="C974" s="4" t="s">
        <v>2867</v>
      </c>
      <c r="D974" s="4" t="s">
        <v>45</v>
      </c>
      <c r="E974" s="4" t="s">
        <v>2868</v>
      </c>
      <c r="F974" s="4" t="s">
        <v>2869</v>
      </c>
      <c r="G974" s="5">
        <v>56</v>
      </c>
      <c r="H974" s="4" t="s">
        <v>2664</v>
      </c>
      <c r="I974" s="4" t="s">
        <v>67</v>
      </c>
      <c r="J974" s="4" t="s">
        <v>1576</v>
      </c>
      <c r="K974" s="5" t="s">
        <v>29</v>
      </c>
      <c r="L974" s="6">
        <v>0.67708333333333337</v>
      </c>
      <c r="M974" s="4" t="s">
        <v>481</v>
      </c>
      <c r="N974" s="4" t="s">
        <v>189</v>
      </c>
      <c r="O974" s="4" t="s">
        <v>916</v>
      </c>
      <c r="P974" s="5" t="s">
        <v>32</v>
      </c>
      <c r="Q974" s="7">
        <v>0.52777777777777779</v>
      </c>
      <c r="R974" s="4" t="s">
        <v>30</v>
      </c>
      <c r="S974" s="4" t="s">
        <v>33</v>
      </c>
      <c r="T974" s="4"/>
      <c r="U974" s="8"/>
      <c r="V974" s="8"/>
      <c r="W974">
        <v>15262429</v>
      </c>
      <c r="X974" t="s">
        <v>43</v>
      </c>
    </row>
    <row r="975" spans="1:24" ht="15.75" customHeight="1">
      <c r="A975" s="4" t="s">
        <v>21</v>
      </c>
      <c r="B975" s="4" t="s">
        <v>2870</v>
      </c>
      <c r="C975" s="4" t="s">
        <v>2867</v>
      </c>
      <c r="D975" s="4" t="s">
        <v>45</v>
      </c>
      <c r="E975" s="4" t="s">
        <v>2871</v>
      </c>
      <c r="F975" s="4" t="s">
        <v>2872</v>
      </c>
      <c r="G975" s="5">
        <v>56</v>
      </c>
      <c r="H975" s="4" t="s">
        <v>2664</v>
      </c>
      <c r="I975" s="4" t="s">
        <v>67</v>
      </c>
      <c r="J975" s="4" t="s">
        <v>1576</v>
      </c>
      <c r="K975" s="5" t="s">
        <v>29</v>
      </c>
      <c r="L975" s="6">
        <v>0.67708333333333337</v>
      </c>
      <c r="M975" s="4" t="s">
        <v>481</v>
      </c>
      <c r="N975" s="4" t="s">
        <v>189</v>
      </c>
      <c r="O975" s="4" t="s">
        <v>916</v>
      </c>
      <c r="P975" s="5" t="s">
        <v>32</v>
      </c>
      <c r="Q975" s="7">
        <v>0.52777777777777779</v>
      </c>
      <c r="R975" s="4" t="s">
        <v>30</v>
      </c>
      <c r="S975" s="4" t="s">
        <v>33</v>
      </c>
      <c r="T975" s="4"/>
      <c r="U975" s="8"/>
      <c r="V975" s="8"/>
      <c r="W975">
        <v>15262429</v>
      </c>
      <c r="X975" t="s">
        <v>43</v>
      </c>
    </row>
    <row r="976" spans="1:24" ht="15.75" customHeight="1">
      <c r="A976" s="4" t="s">
        <v>21</v>
      </c>
      <c r="B976" s="4" t="s">
        <v>2873</v>
      </c>
      <c r="C976" s="4" t="s">
        <v>2873</v>
      </c>
      <c r="D976" s="4" t="s">
        <v>23</v>
      </c>
      <c r="E976" s="4" t="s">
        <v>2874</v>
      </c>
      <c r="F976" s="4" t="s">
        <v>2875</v>
      </c>
      <c r="G976" s="5">
        <v>63</v>
      </c>
      <c r="H976" s="4" t="s">
        <v>2876</v>
      </c>
      <c r="I976" s="4" t="s">
        <v>479</v>
      </c>
      <c r="J976" s="4" t="s">
        <v>2877</v>
      </c>
      <c r="K976" s="5" t="s">
        <v>29</v>
      </c>
      <c r="L976" s="6">
        <v>0.56944444444444442</v>
      </c>
      <c r="M976" s="4" t="s">
        <v>481</v>
      </c>
      <c r="N976" s="4" t="s">
        <v>27</v>
      </c>
      <c r="O976" s="4" t="s">
        <v>31</v>
      </c>
      <c r="P976" s="5" t="s">
        <v>32</v>
      </c>
      <c r="Q976" s="7">
        <v>0.86458333333333337</v>
      </c>
      <c r="R976" s="4" t="s">
        <v>30</v>
      </c>
      <c r="S976" s="4" t="s">
        <v>33</v>
      </c>
      <c r="T976" s="4"/>
      <c r="U976" s="8"/>
      <c r="V976" s="8"/>
      <c r="W976">
        <v>15262430</v>
      </c>
      <c r="X976" t="s">
        <v>61</v>
      </c>
    </row>
    <row r="977" spans="1:24" ht="15.75" customHeight="1">
      <c r="A977" s="4" t="s">
        <v>21</v>
      </c>
      <c r="B977" s="4" t="s">
        <v>2878</v>
      </c>
      <c r="C977" s="4" t="s">
        <v>2873</v>
      </c>
      <c r="D977" s="4" t="s">
        <v>45</v>
      </c>
      <c r="E977" s="4" t="s">
        <v>2879</v>
      </c>
      <c r="F977" s="4" t="s">
        <v>2880</v>
      </c>
      <c r="G977" s="5">
        <v>57</v>
      </c>
      <c r="H977" s="4" t="s">
        <v>2876</v>
      </c>
      <c r="I977" s="4" t="s">
        <v>479</v>
      </c>
      <c r="J977" s="4" t="s">
        <v>2877</v>
      </c>
      <c r="K977" s="5" t="s">
        <v>29</v>
      </c>
      <c r="L977" s="6">
        <v>0.56944444444444442</v>
      </c>
      <c r="M977" s="4" t="s">
        <v>481</v>
      </c>
      <c r="N977" s="4" t="s">
        <v>27</v>
      </c>
      <c r="O977" s="4" t="s">
        <v>31</v>
      </c>
      <c r="P977" s="5" t="s">
        <v>32</v>
      </c>
      <c r="Q977" s="7">
        <v>0.86458333333333337</v>
      </c>
      <c r="R977" s="4" t="s">
        <v>30</v>
      </c>
      <c r="S977" s="4" t="s">
        <v>33</v>
      </c>
      <c r="T977" s="4"/>
      <c r="U977" s="8"/>
      <c r="V977" s="8"/>
      <c r="W977">
        <v>15262430</v>
      </c>
      <c r="X977" t="s">
        <v>61</v>
      </c>
    </row>
    <row r="978" spans="1:24" ht="15.75" customHeight="1">
      <c r="A978" s="4" t="s">
        <v>21</v>
      </c>
      <c r="B978" s="4" t="s">
        <v>2881</v>
      </c>
      <c r="C978" s="4" t="s">
        <v>2881</v>
      </c>
      <c r="D978" s="4" t="s">
        <v>45</v>
      </c>
      <c r="E978" s="4" t="s">
        <v>2882</v>
      </c>
      <c r="F978" s="4" t="s">
        <v>2883</v>
      </c>
      <c r="G978" s="5">
        <v>60</v>
      </c>
      <c r="H978" s="4" t="s">
        <v>2876</v>
      </c>
      <c r="I978" s="4" t="s">
        <v>27</v>
      </c>
      <c r="J978" s="4" t="s">
        <v>28</v>
      </c>
      <c r="K978" s="5" t="s">
        <v>29</v>
      </c>
      <c r="L978" s="6">
        <v>0.78125</v>
      </c>
      <c r="M978" s="4" t="s">
        <v>30</v>
      </c>
      <c r="N978" s="4" t="s">
        <v>67</v>
      </c>
      <c r="O978" s="4" t="s">
        <v>2884</v>
      </c>
      <c r="P978" s="5" t="s">
        <v>32</v>
      </c>
      <c r="Q978" s="7">
        <v>0.75347222222222221</v>
      </c>
      <c r="R978" s="4" t="s">
        <v>41</v>
      </c>
      <c r="S978" s="4" t="s">
        <v>33</v>
      </c>
      <c r="T978" s="4"/>
      <c r="U978" s="8"/>
      <c r="V978" s="8"/>
      <c r="W978">
        <v>15262431</v>
      </c>
      <c r="X978" t="s">
        <v>43</v>
      </c>
    </row>
    <row r="979" spans="1:24" ht="15.75" customHeight="1">
      <c r="A979" s="4" t="s">
        <v>21</v>
      </c>
      <c r="B979" s="4" t="s">
        <v>2885</v>
      </c>
      <c r="C979" s="4" t="s">
        <v>2881</v>
      </c>
      <c r="D979" s="4" t="s">
        <v>23</v>
      </c>
      <c r="E979" s="4" t="s">
        <v>2886</v>
      </c>
      <c r="F979" s="4" t="s">
        <v>2883</v>
      </c>
      <c r="G979" s="5">
        <v>66</v>
      </c>
      <c r="H979" s="4" t="s">
        <v>2876</v>
      </c>
      <c r="I979" s="4" t="s">
        <v>27</v>
      </c>
      <c r="J979" s="4" t="s">
        <v>28</v>
      </c>
      <c r="K979" s="5" t="s">
        <v>29</v>
      </c>
      <c r="L979" s="6">
        <v>0.78125</v>
      </c>
      <c r="M979" s="4" t="s">
        <v>30</v>
      </c>
      <c r="N979" s="4" t="s">
        <v>67</v>
      </c>
      <c r="O979" s="4" t="s">
        <v>2884</v>
      </c>
      <c r="P979" s="5" t="s">
        <v>32</v>
      </c>
      <c r="Q979" s="7">
        <v>0.75347222222222221</v>
      </c>
      <c r="R979" s="4" t="s">
        <v>41</v>
      </c>
      <c r="S979" s="4" t="s">
        <v>33</v>
      </c>
      <c r="T979" s="4"/>
      <c r="U979" s="8"/>
      <c r="V979" s="8"/>
      <c r="W979">
        <v>15262431</v>
      </c>
      <c r="X979" t="s">
        <v>43</v>
      </c>
    </row>
    <row r="980" spans="1:24" ht="15.75" customHeight="1">
      <c r="A980" s="4" t="s">
        <v>21</v>
      </c>
      <c r="B980" s="4" t="s">
        <v>2887</v>
      </c>
      <c r="C980" s="4" t="s">
        <v>2887</v>
      </c>
      <c r="D980" s="4" t="s">
        <v>23</v>
      </c>
      <c r="E980" s="4" t="s">
        <v>2888</v>
      </c>
      <c r="F980" s="4" t="s">
        <v>357</v>
      </c>
      <c r="G980" s="5">
        <v>47</v>
      </c>
      <c r="H980" s="4" t="s">
        <v>2876</v>
      </c>
      <c r="I980" s="4" t="s">
        <v>59</v>
      </c>
      <c r="J980" s="4" t="s">
        <v>65</v>
      </c>
      <c r="K980" s="5" t="s">
        <v>29</v>
      </c>
      <c r="L980" s="6">
        <v>0.72916666666666663</v>
      </c>
      <c r="M980" s="4" t="s">
        <v>30</v>
      </c>
      <c r="N980" s="4" t="s">
        <v>59</v>
      </c>
      <c r="O980" s="4" t="s">
        <v>78</v>
      </c>
      <c r="P980" s="5" t="s">
        <v>32</v>
      </c>
      <c r="Q980" s="7">
        <v>0.79513888888888884</v>
      </c>
      <c r="R980" s="4" t="s">
        <v>30</v>
      </c>
      <c r="S980" s="4" t="s">
        <v>33</v>
      </c>
      <c r="T980" s="4"/>
      <c r="U980" s="4"/>
      <c r="V980" s="4"/>
      <c r="W980">
        <v>15262432</v>
      </c>
      <c r="X980" t="s">
        <v>35</v>
      </c>
    </row>
    <row r="981" spans="1:24" ht="15.75" customHeight="1">
      <c r="A981" s="4" t="s">
        <v>21</v>
      </c>
      <c r="B981" s="4" t="s">
        <v>2889</v>
      </c>
      <c r="C981" s="4" t="s">
        <v>2889</v>
      </c>
      <c r="D981" s="4" t="s">
        <v>23</v>
      </c>
      <c r="E981" s="4" t="s">
        <v>2890</v>
      </c>
      <c r="F981" s="4" t="s">
        <v>2891</v>
      </c>
      <c r="G981" s="5">
        <v>42</v>
      </c>
      <c r="H981" s="4" t="s">
        <v>2876</v>
      </c>
      <c r="I981" s="4" t="s">
        <v>27</v>
      </c>
      <c r="J981" s="4" t="s">
        <v>28</v>
      </c>
      <c r="K981" s="5" t="s">
        <v>29</v>
      </c>
      <c r="L981" s="6">
        <v>0.78125</v>
      </c>
      <c r="M981" s="4" t="s">
        <v>30</v>
      </c>
      <c r="N981" s="4" t="s">
        <v>27</v>
      </c>
      <c r="O981" s="4" t="s">
        <v>31</v>
      </c>
      <c r="P981" s="5" t="s">
        <v>32</v>
      </c>
      <c r="Q981" s="7">
        <v>0.86458333333333337</v>
      </c>
      <c r="R981" s="4" t="s">
        <v>30</v>
      </c>
      <c r="S981" s="4" t="s">
        <v>33</v>
      </c>
      <c r="T981" s="4"/>
      <c r="U981" s="8"/>
      <c r="V981" s="8"/>
      <c r="W981">
        <v>15262433</v>
      </c>
      <c r="X981" t="s">
        <v>61</v>
      </c>
    </row>
    <row r="982" spans="1:24" ht="15.75" customHeight="1">
      <c r="A982" s="4" t="s">
        <v>21</v>
      </c>
      <c r="B982" s="4" t="s">
        <v>2892</v>
      </c>
      <c r="C982" s="4" t="s">
        <v>2889</v>
      </c>
      <c r="D982" s="4" t="s">
        <v>23</v>
      </c>
      <c r="E982" s="4" t="s">
        <v>2893</v>
      </c>
      <c r="F982" s="4" t="s">
        <v>2894</v>
      </c>
      <c r="G982" s="5">
        <v>56</v>
      </c>
      <c r="H982" s="4" t="s">
        <v>2876</v>
      </c>
      <c r="I982" s="4" t="s">
        <v>27</v>
      </c>
      <c r="J982" s="4" t="s">
        <v>28</v>
      </c>
      <c r="K982" s="5" t="s">
        <v>29</v>
      </c>
      <c r="L982" s="6">
        <v>0.78125</v>
      </c>
      <c r="M982" s="4" t="s">
        <v>30</v>
      </c>
      <c r="N982" s="4" t="s">
        <v>27</v>
      </c>
      <c r="O982" s="4" t="s">
        <v>31</v>
      </c>
      <c r="P982" s="5" t="s">
        <v>32</v>
      </c>
      <c r="Q982" s="7">
        <v>0.86458333333333337</v>
      </c>
      <c r="R982" s="4" t="s">
        <v>30</v>
      </c>
      <c r="S982" s="4" t="s">
        <v>33</v>
      </c>
      <c r="T982" s="4"/>
      <c r="U982" s="8"/>
      <c r="V982" s="8"/>
      <c r="W982">
        <v>15262433</v>
      </c>
      <c r="X982" t="s">
        <v>61</v>
      </c>
    </row>
    <row r="983" spans="1:24" ht="15.75" customHeight="1">
      <c r="A983" s="4" t="s">
        <v>21</v>
      </c>
      <c r="B983" s="4" t="s">
        <v>2895</v>
      </c>
      <c r="C983" s="4" t="s">
        <v>2895</v>
      </c>
      <c r="D983" s="4" t="s">
        <v>45</v>
      </c>
      <c r="E983" s="4" t="s">
        <v>2896</v>
      </c>
      <c r="F983" s="4" t="s">
        <v>2897</v>
      </c>
      <c r="G983" s="5">
        <v>55</v>
      </c>
      <c r="H983" s="4" t="s">
        <v>2876</v>
      </c>
      <c r="I983" s="4" t="s">
        <v>27</v>
      </c>
      <c r="J983" s="4" t="s">
        <v>28</v>
      </c>
      <c r="K983" s="5" t="s">
        <v>29</v>
      </c>
      <c r="L983" s="6">
        <v>0.78125</v>
      </c>
      <c r="M983" s="4" t="s">
        <v>30</v>
      </c>
      <c r="N983" s="4" t="s">
        <v>1674</v>
      </c>
      <c r="O983" s="4" t="s">
        <v>1709</v>
      </c>
      <c r="P983" s="5" t="s">
        <v>32</v>
      </c>
      <c r="Q983" s="7">
        <v>0.34722222222222221</v>
      </c>
      <c r="R983" s="4" t="s">
        <v>30</v>
      </c>
      <c r="S983" s="4" t="s">
        <v>33</v>
      </c>
      <c r="T983" s="4"/>
      <c r="U983" s="8"/>
      <c r="V983" s="8"/>
      <c r="W983">
        <v>15262434</v>
      </c>
      <c r="X983" t="s">
        <v>43</v>
      </c>
    </row>
    <row r="984" spans="1:24" ht="15.75" customHeight="1">
      <c r="A984" s="4" t="s">
        <v>21</v>
      </c>
      <c r="B984" s="4" t="s">
        <v>2898</v>
      </c>
      <c r="C984" s="4" t="s">
        <v>2895</v>
      </c>
      <c r="D984" s="4" t="s">
        <v>45</v>
      </c>
      <c r="E984" s="4" t="s">
        <v>1608</v>
      </c>
      <c r="F984" s="4" t="s">
        <v>2899</v>
      </c>
      <c r="G984" s="5">
        <v>16</v>
      </c>
      <c r="H984" s="4" t="s">
        <v>2876</v>
      </c>
      <c r="I984" s="4" t="s">
        <v>27</v>
      </c>
      <c r="J984" s="4" t="s">
        <v>28</v>
      </c>
      <c r="K984" s="5" t="s">
        <v>29</v>
      </c>
      <c r="L984" s="6">
        <v>0.78125</v>
      </c>
      <c r="M984" s="4" t="s">
        <v>30</v>
      </c>
      <c r="N984" s="4" t="s">
        <v>1674</v>
      </c>
      <c r="O984" s="4" t="s">
        <v>1709</v>
      </c>
      <c r="P984" s="5" t="s">
        <v>32</v>
      </c>
      <c r="Q984" s="7">
        <v>0.34722222222222221</v>
      </c>
      <c r="R984" s="4" t="s">
        <v>30</v>
      </c>
      <c r="S984" s="4" t="s">
        <v>33</v>
      </c>
      <c r="T984" s="4"/>
      <c r="U984" s="8"/>
      <c r="V984" s="8"/>
      <c r="W984">
        <v>15262434</v>
      </c>
      <c r="X984" t="s">
        <v>43</v>
      </c>
    </row>
    <row r="985" spans="1:24" ht="15.75" customHeight="1">
      <c r="A985" s="4" t="s">
        <v>21</v>
      </c>
      <c r="B985" s="4" t="s">
        <v>2900</v>
      </c>
      <c r="C985" s="4" t="s">
        <v>2900</v>
      </c>
      <c r="D985" s="4" t="s">
        <v>45</v>
      </c>
      <c r="E985" s="4" t="s">
        <v>2901</v>
      </c>
      <c r="F985" s="4" t="s">
        <v>2902</v>
      </c>
      <c r="G985" s="5">
        <v>52</v>
      </c>
      <c r="H985" s="4" t="s">
        <v>2876</v>
      </c>
      <c r="I985" s="4" t="s">
        <v>59</v>
      </c>
      <c r="J985" s="4" t="s">
        <v>65</v>
      </c>
      <c r="K985" s="5" t="s">
        <v>29</v>
      </c>
      <c r="L985" s="6">
        <v>0.72916666666666663</v>
      </c>
      <c r="M985" s="4" t="s">
        <v>30</v>
      </c>
      <c r="N985" s="4" t="s">
        <v>196</v>
      </c>
      <c r="O985" s="4" t="s">
        <v>253</v>
      </c>
      <c r="P985" s="5" t="s">
        <v>32</v>
      </c>
      <c r="Q985" s="7">
        <v>0.85416666666666663</v>
      </c>
      <c r="R985" s="4" t="s">
        <v>30</v>
      </c>
      <c r="S985" s="4" t="s">
        <v>33</v>
      </c>
      <c r="T985" s="4"/>
      <c r="U985" s="8"/>
      <c r="V985" s="8"/>
      <c r="W985">
        <v>15262435</v>
      </c>
      <c r="X985" t="s">
        <v>61</v>
      </c>
    </row>
    <row r="986" spans="1:24" ht="15.75" customHeight="1">
      <c r="A986" s="4" t="s">
        <v>21</v>
      </c>
      <c r="B986" s="4" t="s">
        <v>2903</v>
      </c>
      <c r="C986" s="4" t="s">
        <v>2900</v>
      </c>
      <c r="D986" s="4" t="s">
        <v>45</v>
      </c>
      <c r="E986" s="4" t="s">
        <v>2904</v>
      </c>
      <c r="F986" s="4" t="s">
        <v>2905</v>
      </c>
      <c r="G986" s="5">
        <v>51</v>
      </c>
      <c r="H986" s="4" t="s">
        <v>2876</v>
      </c>
      <c r="I986" s="4" t="s">
        <v>189</v>
      </c>
      <c r="J986" s="4" t="s">
        <v>405</v>
      </c>
      <c r="K986" s="5" t="s">
        <v>29</v>
      </c>
      <c r="L986" s="6">
        <v>0.25694444444444442</v>
      </c>
      <c r="M986" s="4" t="s">
        <v>30</v>
      </c>
      <c r="N986" s="4" t="s">
        <v>189</v>
      </c>
      <c r="O986" s="4" t="s">
        <v>2704</v>
      </c>
      <c r="P986" s="5" t="s">
        <v>32</v>
      </c>
      <c r="Q986" s="7">
        <v>0.87847222222222221</v>
      </c>
      <c r="R986" s="4" t="s">
        <v>30</v>
      </c>
      <c r="S986" s="4" t="s">
        <v>33</v>
      </c>
      <c r="T986" s="4"/>
      <c r="U986" s="8"/>
      <c r="V986" s="8"/>
      <c r="W986">
        <v>15262435</v>
      </c>
      <c r="X986" t="s">
        <v>61</v>
      </c>
    </row>
    <row r="987" spans="1:24" ht="15.75" customHeight="1">
      <c r="A987" s="4" t="s">
        <v>21</v>
      </c>
      <c r="B987" s="4" t="s">
        <v>2906</v>
      </c>
      <c r="C987" s="4" t="s">
        <v>2906</v>
      </c>
      <c r="D987" s="4" t="s">
        <v>45</v>
      </c>
      <c r="E987" s="4" t="s">
        <v>2907</v>
      </c>
      <c r="F987" s="4" t="s">
        <v>2908</v>
      </c>
      <c r="G987" s="5">
        <v>54</v>
      </c>
      <c r="H987" s="4" t="s">
        <v>2876</v>
      </c>
      <c r="I987" s="4" t="s">
        <v>59</v>
      </c>
      <c r="J987" s="4" t="s">
        <v>82</v>
      </c>
      <c r="K987" s="5" t="s">
        <v>472</v>
      </c>
      <c r="L987" s="6">
        <v>0.67013888888888884</v>
      </c>
      <c r="M987" s="4" t="s">
        <v>30</v>
      </c>
      <c r="N987" s="4" t="s">
        <v>479</v>
      </c>
      <c r="O987" s="4" t="s">
        <v>2909</v>
      </c>
      <c r="P987" s="5" t="s">
        <v>32</v>
      </c>
      <c r="Q987" s="7">
        <v>0.63194444444444442</v>
      </c>
      <c r="R987" s="4" t="s">
        <v>481</v>
      </c>
      <c r="S987" s="4" t="s">
        <v>33</v>
      </c>
      <c r="T987" s="4"/>
      <c r="U987" s="8"/>
      <c r="V987" s="8"/>
      <c r="W987">
        <v>15262436</v>
      </c>
      <c r="X987" t="s">
        <v>61</v>
      </c>
    </row>
    <row r="988" spans="1:24" ht="15.75" customHeight="1">
      <c r="A988" s="4" t="s">
        <v>21</v>
      </c>
      <c r="B988" s="4" t="s">
        <v>2910</v>
      </c>
      <c r="C988" s="4" t="s">
        <v>2906</v>
      </c>
      <c r="D988" s="4" t="s">
        <v>45</v>
      </c>
      <c r="E988" s="4" t="s">
        <v>2911</v>
      </c>
      <c r="F988" s="4" t="s">
        <v>2908</v>
      </c>
      <c r="G988" s="5">
        <v>25</v>
      </c>
      <c r="H988" s="4" t="s">
        <v>2876</v>
      </c>
      <c r="I988" s="4" t="s">
        <v>59</v>
      </c>
      <c r="J988" s="4" t="s">
        <v>82</v>
      </c>
      <c r="K988" s="5" t="s">
        <v>472</v>
      </c>
      <c r="L988" s="6">
        <v>0.67013888888888884</v>
      </c>
      <c r="M988" s="4" t="s">
        <v>30</v>
      </c>
      <c r="N988" s="4" t="s">
        <v>479</v>
      </c>
      <c r="O988" s="4" t="s">
        <v>2909</v>
      </c>
      <c r="P988" s="5" t="s">
        <v>32</v>
      </c>
      <c r="Q988" s="7">
        <v>0.63194444444444442</v>
      </c>
      <c r="R988" s="4" t="s">
        <v>481</v>
      </c>
      <c r="S988" s="4" t="s">
        <v>33</v>
      </c>
      <c r="T988" s="4"/>
      <c r="U988" s="8"/>
      <c r="V988" s="8"/>
      <c r="W988">
        <v>15262436</v>
      </c>
      <c r="X988" t="s">
        <v>61</v>
      </c>
    </row>
    <row r="989" spans="1:24" ht="15.75" customHeight="1">
      <c r="A989" s="4" t="s">
        <v>21</v>
      </c>
      <c r="B989" s="4" t="s">
        <v>2912</v>
      </c>
      <c r="C989" s="4" t="s">
        <v>2906</v>
      </c>
      <c r="D989" s="4" t="s">
        <v>45</v>
      </c>
      <c r="E989" s="4" t="s">
        <v>2913</v>
      </c>
      <c r="F989" s="4" t="s">
        <v>2908</v>
      </c>
      <c r="G989" s="5">
        <v>23</v>
      </c>
      <c r="H989" s="4" t="s">
        <v>2876</v>
      </c>
      <c r="I989" s="4" t="s">
        <v>59</v>
      </c>
      <c r="J989" s="4" t="s">
        <v>82</v>
      </c>
      <c r="K989" s="5" t="s">
        <v>472</v>
      </c>
      <c r="L989" s="6">
        <v>0.67013888888888884</v>
      </c>
      <c r="M989" s="4" t="s">
        <v>30</v>
      </c>
      <c r="N989" s="4" t="s">
        <v>479</v>
      </c>
      <c r="O989" s="4" t="s">
        <v>2909</v>
      </c>
      <c r="P989" s="5" t="s">
        <v>32</v>
      </c>
      <c r="Q989" s="7">
        <v>0.63194444444444442</v>
      </c>
      <c r="R989" s="4" t="s">
        <v>481</v>
      </c>
      <c r="S989" s="4" t="s">
        <v>33</v>
      </c>
      <c r="T989" s="4"/>
      <c r="U989" s="8"/>
      <c r="V989" s="8"/>
      <c r="W989">
        <v>15262437</v>
      </c>
      <c r="X989" t="s">
        <v>61</v>
      </c>
    </row>
    <row r="990" spans="1:24" ht="15.75" customHeight="1">
      <c r="A990" s="4" t="s">
        <v>21</v>
      </c>
      <c r="B990" s="4" t="s">
        <v>2914</v>
      </c>
      <c r="C990" s="4" t="s">
        <v>2906</v>
      </c>
      <c r="D990" s="4" t="s">
        <v>45</v>
      </c>
      <c r="E990" s="4" t="s">
        <v>2915</v>
      </c>
      <c r="F990" s="4" t="s">
        <v>2916</v>
      </c>
      <c r="G990" s="5">
        <v>27</v>
      </c>
      <c r="H990" s="4" t="s">
        <v>2876</v>
      </c>
      <c r="I990" s="4" t="s">
        <v>59</v>
      </c>
      <c r="J990" s="4" t="s">
        <v>82</v>
      </c>
      <c r="K990" s="5" t="s">
        <v>472</v>
      </c>
      <c r="L990" s="6">
        <v>0.67013888888888884</v>
      </c>
      <c r="M990" s="4" t="s">
        <v>30</v>
      </c>
      <c r="N990" s="4" t="s">
        <v>479</v>
      </c>
      <c r="O990" s="4" t="s">
        <v>2909</v>
      </c>
      <c r="P990" s="5" t="s">
        <v>32</v>
      </c>
      <c r="Q990" s="7">
        <v>0.63194444444444442</v>
      </c>
      <c r="R990" s="4" t="s">
        <v>481</v>
      </c>
      <c r="S990" s="4" t="s">
        <v>33</v>
      </c>
      <c r="T990" s="4"/>
      <c r="U990" s="8"/>
      <c r="V990" s="8"/>
      <c r="W990">
        <v>15262437</v>
      </c>
      <c r="X990" t="s">
        <v>61</v>
      </c>
    </row>
    <row r="991" spans="1:24" ht="15.75" customHeight="1">
      <c r="A991" s="4" t="s">
        <v>21</v>
      </c>
      <c r="B991" s="4" t="s">
        <v>2917</v>
      </c>
      <c r="C991" s="4" t="s">
        <v>2917</v>
      </c>
      <c r="D991" s="4" t="s">
        <v>23</v>
      </c>
      <c r="E991" s="4" t="s">
        <v>2918</v>
      </c>
      <c r="F991" s="4" t="s">
        <v>2919</v>
      </c>
      <c r="G991" s="5">
        <v>37</v>
      </c>
      <c r="H991" s="4" t="s">
        <v>2876</v>
      </c>
      <c r="I991" s="4" t="s">
        <v>769</v>
      </c>
      <c r="J991" s="4" t="s">
        <v>2920</v>
      </c>
      <c r="K991" s="5" t="s">
        <v>29</v>
      </c>
      <c r="L991" s="6">
        <v>0.77083333333333337</v>
      </c>
      <c r="M991" s="4" t="s">
        <v>481</v>
      </c>
      <c r="N991" s="4" t="s">
        <v>27</v>
      </c>
      <c r="O991" s="4" t="s">
        <v>31</v>
      </c>
      <c r="P991" s="5" t="s">
        <v>32</v>
      </c>
      <c r="Q991" s="7">
        <v>0.86458333333333337</v>
      </c>
      <c r="R991" s="4" t="s">
        <v>30</v>
      </c>
      <c r="S991" s="4" t="s">
        <v>33</v>
      </c>
      <c r="T991" s="4" t="s">
        <v>2921</v>
      </c>
      <c r="U991" s="8"/>
      <c r="V991" s="8"/>
      <c r="W991">
        <v>15262438</v>
      </c>
      <c r="X991" t="s">
        <v>43</v>
      </c>
    </row>
    <row r="992" spans="1:24" ht="15.75" customHeight="1">
      <c r="A992" s="4" t="s">
        <v>21</v>
      </c>
      <c r="B992" s="4" t="s">
        <v>2922</v>
      </c>
      <c r="C992" s="4" t="s">
        <v>2917</v>
      </c>
      <c r="D992" s="4" t="s">
        <v>45</v>
      </c>
      <c r="E992" s="4" t="s">
        <v>2923</v>
      </c>
      <c r="F992" s="4" t="s">
        <v>2918</v>
      </c>
      <c r="G992" s="5">
        <v>36</v>
      </c>
      <c r="H992" s="4" t="s">
        <v>2876</v>
      </c>
      <c r="I992" s="4" t="s">
        <v>769</v>
      </c>
      <c r="J992" s="4" t="s">
        <v>2920</v>
      </c>
      <c r="K992" s="5" t="s">
        <v>29</v>
      </c>
      <c r="L992" s="6">
        <v>0.77083333333333337</v>
      </c>
      <c r="M992" s="4" t="s">
        <v>481</v>
      </c>
      <c r="N992" s="4" t="s">
        <v>27</v>
      </c>
      <c r="O992" s="4" t="s">
        <v>31</v>
      </c>
      <c r="P992" s="5" t="s">
        <v>32</v>
      </c>
      <c r="Q992" s="7">
        <v>0.86458333333333337</v>
      </c>
      <c r="R992" s="4" t="s">
        <v>30</v>
      </c>
      <c r="S992" s="4" t="s">
        <v>33</v>
      </c>
      <c r="T992" s="4"/>
      <c r="U992" s="8"/>
      <c r="V992" s="8"/>
      <c r="W992">
        <v>15262438</v>
      </c>
      <c r="X992" t="s">
        <v>43</v>
      </c>
    </row>
    <row r="993" spans="1:24" ht="15.75" customHeight="1">
      <c r="A993" s="4" t="s">
        <v>21</v>
      </c>
      <c r="B993" s="4" t="s">
        <v>2924</v>
      </c>
      <c r="C993" s="4" t="s">
        <v>2917</v>
      </c>
      <c r="D993" s="4" t="s">
        <v>45</v>
      </c>
      <c r="E993" s="4" t="s">
        <v>2925</v>
      </c>
      <c r="F993" s="4" t="s">
        <v>2926</v>
      </c>
      <c r="G993" s="5">
        <v>5</v>
      </c>
      <c r="H993" s="4" t="s">
        <v>2876</v>
      </c>
      <c r="I993" s="4" t="s">
        <v>769</v>
      </c>
      <c r="J993" s="4" t="s">
        <v>2920</v>
      </c>
      <c r="K993" s="5" t="s">
        <v>29</v>
      </c>
      <c r="L993" s="6">
        <v>0.77083333333333337</v>
      </c>
      <c r="M993" s="4" t="s">
        <v>481</v>
      </c>
      <c r="N993" s="4" t="s">
        <v>27</v>
      </c>
      <c r="O993" s="4" t="s">
        <v>31</v>
      </c>
      <c r="P993" s="5" t="s">
        <v>32</v>
      </c>
      <c r="Q993" s="7">
        <v>0.86458333333333337</v>
      </c>
      <c r="R993" s="4" t="s">
        <v>30</v>
      </c>
      <c r="S993" s="4" t="s">
        <v>33</v>
      </c>
      <c r="T993" s="4"/>
      <c r="U993" s="8"/>
      <c r="V993" s="8"/>
      <c r="W993">
        <v>15262438</v>
      </c>
      <c r="X993" t="s">
        <v>43</v>
      </c>
    </row>
    <row r="994" spans="1:24" ht="15.75" customHeight="1">
      <c r="A994" s="4" t="s">
        <v>21</v>
      </c>
      <c r="B994" s="4" t="s">
        <v>2927</v>
      </c>
      <c r="C994" s="4" t="s">
        <v>2917</v>
      </c>
      <c r="D994" s="4" t="s">
        <v>23</v>
      </c>
      <c r="E994" s="4" t="s">
        <v>2928</v>
      </c>
      <c r="F994" s="4" t="s">
        <v>2926</v>
      </c>
      <c r="G994" s="5">
        <v>1</v>
      </c>
      <c r="H994" s="4" t="s">
        <v>2876</v>
      </c>
      <c r="I994" s="4" t="s">
        <v>769</v>
      </c>
      <c r="J994" s="4" t="s">
        <v>2920</v>
      </c>
      <c r="K994" s="5" t="s">
        <v>29</v>
      </c>
      <c r="L994" s="6">
        <v>0.77083333333333337</v>
      </c>
      <c r="M994" s="4" t="s">
        <v>481</v>
      </c>
      <c r="N994" s="4" t="s">
        <v>27</v>
      </c>
      <c r="O994" s="4" t="s">
        <v>31</v>
      </c>
      <c r="P994" s="5" t="s">
        <v>32</v>
      </c>
      <c r="Q994" s="7">
        <v>0.86458333333333337</v>
      </c>
      <c r="R994" s="4" t="s">
        <v>30</v>
      </c>
      <c r="S994" s="4" t="s">
        <v>33</v>
      </c>
      <c r="T994" s="4"/>
      <c r="U994" s="8"/>
      <c r="V994" s="8"/>
      <c r="W994">
        <v>15262438</v>
      </c>
      <c r="X994" t="s">
        <v>43</v>
      </c>
    </row>
    <row r="995" spans="1:24" ht="15.75" customHeight="1">
      <c r="A995" s="4" t="s">
        <v>21</v>
      </c>
      <c r="B995" s="4" t="s">
        <v>2929</v>
      </c>
      <c r="C995" s="4" t="s">
        <v>2929</v>
      </c>
      <c r="D995" s="4" t="s">
        <v>23</v>
      </c>
      <c r="E995" s="4" t="s">
        <v>2930</v>
      </c>
      <c r="F995" s="4" t="s">
        <v>2931</v>
      </c>
      <c r="G995" s="5">
        <v>33</v>
      </c>
      <c r="H995" s="4" t="s">
        <v>2876</v>
      </c>
      <c r="I995" s="4" t="s">
        <v>27</v>
      </c>
      <c r="J995" s="4" t="s">
        <v>28</v>
      </c>
      <c r="K995" s="5" t="s">
        <v>29</v>
      </c>
      <c r="L995" s="6">
        <v>0.78125</v>
      </c>
      <c r="M995" s="4" t="s">
        <v>30</v>
      </c>
      <c r="N995" s="4" t="s">
        <v>27</v>
      </c>
      <c r="O995" s="4" t="s">
        <v>31</v>
      </c>
      <c r="P995" s="5" t="s">
        <v>32</v>
      </c>
      <c r="Q995" s="7">
        <v>0.86458333333333337</v>
      </c>
      <c r="R995" s="4" t="s">
        <v>30</v>
      </c>
      <c r="S995" s="4" t="s">
        <v>33</v>
      </c>
      <c r="T995" s="4"/>
      <c r="U995" s="8"/>
      <c r="V995" s="8"/>
      <c r="W995">
        <v>15262439</v>
      </c>
      <c r="X995" t="s">
        <v>61</v>
      </c>
    </row>
    <row r="996" spans="1:24" ht="15.75" customHeight="1">
      <c r="A996" s="4" t="s">
        <v>21</v>
      </c>
      <c r="B996" s="4" t="s">
        <v>2932</v>
      </c>
      <c r="C996" s="4" t="s">
        <v>2929</v>
      </c>
      <c r="D996" s="4" t="s">
        <v>23</v>
      </c>
      <c r="E996" s="4" t="s">
        <v>2933</v>
      </c>
      <c r="F996" s="4" t="s">
        <v>2934</v>
      </c>
      <c r="G996" s="5">
        <v>51</v>
      </c>
      <c r="H996" s="4" t="s">
        <v>2876</v>
      </c>
      <c r="I996" s="4" t="s">
        <v>27</v>
      </c>
      <c r="J996" s="4" t="s">
        <v>28</v>
      </c>
      <c r="K996" s="5" t="s">
        <v>29</v>
      </c>
      <c r="L996" s="6">
        <v>0.78125</v>
      </c>
      <c r="M996" s="4" t="s">
        <v>30</v>
      </c>
      <c r="N996" s="4" t="s">
        <v>27</v>
      </c>
      <c r="O996" s="4" t="s">
        <v>31</v>
      </c>
      <c r="P996" s="5" t="s">
        <v>32</v>
      </c>
      <c r="Q996" s="7">
        <v>0.86458333333333337</v>
      </c>
      <c r="R996" s="4" t="s">
        <v>30</v>
      </c>
      <c r="S996" s="4" t="s">
        <v>33</v>
      </c>
      <c r="T996" s="4"/>
      <c r="U996" s="8"/>
      <c r="V996" s="8"/>
      <c r="W996">
        <v>15262439</v>
      </c>
      <c r="X996" t="s">
        <v>61</v>
      </c>
    </row>
    <row r="997" spans="1:24" ht="15.75" customHeight="1">
      <c r="A997" s="4" t="s">
        <v>21</v>
      </c>
      <c r="B997" s="4" t="s">
        <v>2935</v>
      </c>
      <c r="C997" s="4" t="s">
        <v>2935</v>
      </c>
      <c r="D997" s="4" t="s">
        <v>45</v>
      </c>
      <c r="E997" s="4" t="s">
        <v>2936</v>
      </c>
      <c r="F997" s="4" t="s">
        <v>2937</v>
      </c>
      <c r="G997" s="5">
        <v>57</v>
      </c>
      <c r="H997" s="4" t="s">
        <v>2876</v>
      </c>
      <c r="I997" s="4" t="s">
        <v>59</v>
      </c>
      <c r="J997" s="4" t="s">
        <v>82</v>
      </c>
      <c r="K997" s="5" t="s">
        <v>472</v>
      </c>
      <c r="L997" s="6">
        <v>0.67013888888888884</v>
      </c>
      <c r="M997" s="4" t="s">
        <v>30</v>
      </c>
      <c r="N997" s="4" t="s">
        <v>479</v>
      </c>
      <c r="O997" s="4" t="s">
        <v>2909</v>
      </c>
      <c r="P997" s="5" t="s">
        <v>32</v>
      </c>
      <c r="Q997" s="7">
        <v>0.63194444444444442</v>
      </c>
      <c r="R997" s="4" t="s">
        <v>481</v>
      </c>
      <c r="S997" s="4" t="s">
        <v>33</v>
      </c>
      <c r="T997" s="4"/>
      <c r="U997" s="8"/>
      <c r="V997" s="8"/>
      <c r="W997">
        <v>15262440</v>
      </c>
      <c r="X997" t="s">
        <v>61</v>
      </c>
    </row>
    <row r="998" spans="1:24" ht="15.75" customHeight="1">
      <c r="A998" s="4" t="s">
        <v>21</v>
      </c>
      <c r="B998" s="4" t="s">
        <v>2938</v>
      </c>
      <c r="C998" s="4" t="s">
        <v>2935</v>
      </c>
      <c r="D998" s="4" t="s">
        <v>23</v>
      </c>
      <c r="E998" s="4" t="s">
        <v>2939</v>
      </c>
      <c r="F998" s="4" t="s">
        <v>2937</v>
      </c>
      <c r="G998" s="5">
        <v>24</v>
      </c>
      <c r="H998" s="4" t="s">
        <v>2876</v>
      </c>
      <c r="I998" s="4" t="s">
        <v>59</v>
      </c>
      <c r="J998" s="4" t="s">
        <v>82</v>
      </c>
      <c r="K998" s="5" t="s">
        <v>472</v>
      </c>
      <c r="L998" s="6">
        <v>0.67013888888888884</v>
      </c>
      <c r="M998" s="4" t="s">
        <v>30</v>
      </c>
      <c r="N998" s="4" t="s">
        <v>479</v>
      </c>
      <c r="O998" s="4" t="s">
        <v>2909</v>
      </c>
      <c r="P998" s="5" t="s">
        <v>32</v>
      </c>
      <c r="Q998" s="7">
        <v>0.63194444444444442</v>
      </c>
      <c r="R998" s="4" t="s">
        <v>481</v>
      </c>
      <c r="S998" s="4" t="s">
        <v>33</v>
      </c>
      <c r="T998" s="4"/>
      <c r="U998" s="8"/>
      <c r="V998" s="8"/>
      <c r="W998">
        <v>15262440</v>
      </c>
      <c r="X998" t="s">
        <v>61</v>
      </c>
    </row>
    <row r="999" spans="1:24" ht="15.75" customHeight="1">
      <c r="A999" s="4" t="s">
        <v>21</v>
      </c>
      <c r="B999" s="4" t="s">
        <v>2940</v>
      </c>
      <c r="C999" s="4" t="s">
        <v>2940</v>
      </c>
      <c r="D999" s="4" t="s">
        <v>23</v>
      </c>
      <c r="E999" s="4" t="s">
        <v>2941</v>
      </c>
      <c r="F999" s="4" t="s">
        <v>2942</v>
      </c>
      <c r="G999" s="5">
        <v>60</v>
      </c>
      <c r="H999" s="4" t="s">
        <v>2876</v>
      </c>
      <c r="I999" s="4" t="s">
        <v>666</v>
      </c>
      <c r="J999" s="4" t="s">
        <v>666</v>
      </c>
      <c r="K999" s="9"/>
      <c r="L999" s="10"/>
      <c r="M999" s="4"/>
      <c r="N999" s="4" t="s">
        <v>666</v>
      </c>
      <c r="O999" s="4" t="s">
        <v>666</v>
      </c>
      <c r="P999" s="9"/>
      <c r="Q999" s="11"/>
      <c r="R999" s="4"/>
      <c r="S999" s="4" t="s">
        <v>33</v>
      </c>
      <c r="T999" s="4" t="s">
        <v>2943</v>
      </c>
      <c r="U999" s="4"/>
      <c r="V999" s="4"/>
      <c r="W999">
        <v>15262441</v>
      </c>
      <c r="X999" t="s">
        <v>61</v>
      </c>
    </row>
    <row r="1000" spans="1:24" ht="15.75" customHeight="1">
      <c r="A1000" s="4" t="s">
        <v>21</v>
      </c>
      <c r="B1000" s="4" t="s">
        <v>2944</v>
      </c>
      <c r="C1000" s="4" t="s">
        <v>2940</v>
      </c>
      <c r="D1000" s="4" t="s">
        <v>23</v>
      </c>
      <c r="E1000" s="4" t="s">
        <v>2945</v>
      </c>
      <c r="F1000" s="4" t="s">
        <v>2946</v>
      </c>
      <c r="G1000" s="5">
        <v>64</v>
      </c>
      <c r="H1000" s="4" t="s">
        <v>2876</v>
      </c>
      <c r="I1000" s="4" t="s">
        <v>666</v>
      </c>
      <c r="J1000" s="4" t="s">
        <v>666</v>
      </c>
      <c r="K1000" s="9"/>
      <c r="L1000" s="10"/>
      <c r="M1000" s="4"/>
      <c r="N1000" s="4" t="s">
        <v>666</v>
      </c>
      <c r="O1000" s="4" t="s">
        <v>666</v>
      </c>
      <c r="P1000" s="9"/>
      <c r="Q1000" s="11"/>
      <c r="R1000" s="4"/>
      <c r="S1000" s="4" t="s">
        <v>33</v>
      </c>
      <c r="T1000" s="4" t="s">
        <v>2943</v>
      </c>
      <c r="U1000" s="4"/>
      <c r="V1000" s="4"/>
      <c r="W1000">
        <v>15262441</v>
      </c>
      <c r="X1000" t="s">
        <v>61</v>
      </c>
    </row>
    <row r="1001" spans="1:24" ht="15.75" customHeight="1">
      <c r="A1001" s="4" t="s">
        <v>21</v>
      </c>
      <c r="B1001" s="4" t="s">
        <v>2947</v>
      </c>
      <c r="C1001" s="4" t="s">
        <v>2940</v>
      </c>
      <c r="D1001" s="4" t="s">
        <v>23</v>
      </c>
      <c r="E1001" s="4" t="s">
        <v>2948</v>
      </c>
      <c r="F1001" s="4" t="s">
        <v>2942</v>
      </c>
      <c r="G1001" s="5">
        <v>66</v>
      </c>
      <c r="H1001" s="4" t="s">
        <v>2876</v>
      </c>
      <c r="I1001" s="4" t="s">
        <v>666</v>
      </c>
      <c r="J1001" s="4" t="s">
        <v>666</v>
      </c>
      <c r="K1001" s="9"/>
      <c r="L1001" s="10"/>
      <c r="M1001" s="4"/>
      <c r="N1001" s="4" t="s">
        <v>666</v>
      </c>
      <c r="O1001" s="4" t="s">
        <v>666</v>
      </c>
      <c r="P1001" s="9"/>
      <c r="Q1001" s="11"/>
      <c r="R1001" s="4"/>
      <c r="S1001" s="4" t="s">
        <v>33</v>
      </c>
      <c r="T1001" s="4" t="s">
        <v>2943</v>
      </c>
      <c r="U1001" s="4"/>
      <c r="V1001" s="4"/>
      <c r="W1001">
        <v>15262442</v>
      </c>
      <c r="X1001" t="s">
        <v>43</v>
      </c>
    </row>
    <row r="1002" spans="1:24" ht="15.75" customHeight="1">
      <c r="A1002" s="4" t="s">
        <v>21</v>
      </c>
      <c r="B1002" s="4" t="s">
        <v>2949</v>
      </c>
      <c r="C1002" s="4" t="s">
        <v>2940</v>
      </c>
      <c r="D1002" s="4" t="s">
        <v>45</v>
      </c>
      <c r="E1002" s="4" t="s">
        <v>2950</v>
      </c>
      <c r="F1002" s="4" t="s">
        <v>2951</v>
      </c>
      <c r="G1002" s="5">
        <v>59</v>
      </c>
      <c r="H1002" s="4" t="s">
        <v>2876</v>
      </c>
      <c r="I1002" s="4" t="s">
        <v>666</v>
      </c>
      <c r="J1002" s="4" t="s">
        <v>666</v>
      </c>
      <c r="K1002" s="9"/>
      <c r="L1002" s="10"/>
      <c r="M1002" s="4"/>
      <c r="N1002" s="4" t="s">
        <v>666</v>
      </c>
      <c r="O1002" s="4" t="s">
        <v>666</v>
      </c>
      <c r="P1002" s="9"/>
      <c r="Q1002" s="11"/>
      <c r="R1002" s="4"/>
      <c r="S1002" s="4" t="s">
        <v>33</v>
      </c>
      <c r="T1002" s="4" t="s">
        <v>2943</v>
      </c>
      <c r="U1002" s="4"/>
      <c r="V1002" s="4"/>
      <c r="W1002">
        <v>15262442</v>
      </c>
      <c r="X1002" t="s">
        <v>43</v>
      </c>
    </row>
    <row r="1003" spans="1:24" ht="15.75" customHeight="1">
      <c r="A1003" s="4" t="s">
        <v>21</v>
      </c>
      <c r="B1003" s="4" t="s">
        <v>2952</v>
      </c>
      <c r="C1003" s="4" t="s">
        <v>2940</v>
      </c>
      <c r="D1003" s="4" t="s">
        <v>23</v>
      </c>
      <c r="E1003" s="4" t="s">
        <v>2953</v>
      </c>
      <c r="F1003" s="4" t="s">
        <v>2942</v>
      </c>
      <c r="G1003" s="5">
        <v>62</v>
      </c>
      <c r="H1003" s="4" t="s">
        <v>2876</v>
      </c>
      <c r="I1003" s="4" t="s">
        <v>666</v>
      </c>
      <c r="J1003" s="4" t="s">
        <v>666</v>
      </c>
      <c r="K1003" s="9"/>
      <c r="L1003" s="10"/>
      <c r="M1003" s="4"/>
      <c r="N1003" s="4" t="s">
        <v>666</v>
      </c>
      <c r="O1003" s="4" t="s">
        <v>666</v>
      </c>
      <c r="P1003" s="9"/>
      <c r="Q1003" s="11"/>
      <c r="R1003" s="4"/>
      <c r="S1003" s="4" t="s">
        <v>33</v>
      </c>
      <c r="T1003" s="4" t="s">
        <v>2943</v>
      </c>
      <c r="U1003" s="4"/>
      <c r="V1003" s="4"/>
      <c r="W1003">
        <v>15262443</v>
      </c>
      <c r="X1003" t="s">
        <v>43</v>
      </c>
    </row>
    <row r="1004" spans="1:24" ht="15.75" customHeight="1">
      <c r="A1004" s="4" t="s">
        <v>21</v>
      </c>
      <c r="B1004" s="4" t="s">
        <v>2954</v>
      </c>
      <c r="C1004" s="4" t="s">
        <v>2940</v>
      </c>
      <c r="D1004" s="4" t="s">
        <v>45</v>
      </c>
      <c r="E1004" s="4" t="s">
        <v>2955</v>
      </c>
      <c r="F1004" s="4" t="s">
        <v>2956</v>
      </c>
      <c r="G1004" s="5">
        <v>60</v>
      </c>
      <c r="H1004" s="4" t="s">
        <v>2876</v>
      </c>
      <c r="I1004" s="4" t="s">
        <v>666</v>
      </c>
      <c r="J1004" s="4" t="s">
        <v>666</v>
      </c>
      <c r="K1004" s="9"/>
      <c r="L1004" s="10"/>
      <c r="M1004" s="4"/>
      <c r="N1004" s="4" t="s">
        <v>666</v>
      </c>
      <c r="O1004" s="4" t="s">
        <v>666</v>
      </c>
      <c r="P1004" s="9"/>
      <c r="Q1004" s="11"/>
      <c r="R1004" s="4"/>
      <c r="S1004" s="4" t="s">
        <v>33</v>
      </c>
      <c r="T1004" s="4" t="s">
        <v>2943</v>
      </c>
      <c r="U1004" s="4"/>
      <c r="V1004" s="4"/>
      <c r="W1004">
        <v>15262443</v>
      </c>
      <c r="X1004" t="s">
        <v>43</v>
      </c>
    </row>
    <row r="1005" spans="1:24" ht="15.75" customHeight="1">
      <c r="A1005" s="4" t="s">
        <v>21</v>
      </c>
      <c r="B1005" s="4" t="s">
        <v>2957</v>
      </c>
      <c r="C1005" s="4" t="s">
        <v>2957</v>
      </c>
      <c r="D1005" s="4" t="s">
        <v>45</v>
      </c>
      <c r="E1005" s="4" t="s">
        <v>789</v>
      </c>
      <c r="F1005" s="4" t="s">
        <v>2958</v>
      </c>
      <c r="G1005" s="5">
        <v>60</v>
      </c>
      <c r="H1005" s="4" t="s">
        <v>2876</v>
      </c>
      <c r="I1005" s="4" t="s">
        <v>59</v>
      </c>
      <c r="J1005" s="4" t="s">
        <v>65</v>
      </c>
      <c r="K1005" s="5" t="s">
        <v>29</v>
      </c>
      <c r="L1005" s="6">
        <v>0.72916666666666663</v>
      </c>
      <c r="M1005" s="4" t="s">
        <v>30</v>
      </c>
      <c r="N1005" s="4" t="s">
        <v>196</v>
      </c>
      <c r="O1005" s="4" t="s">
        <v>253</v>
      </c>
      <c r="P1005" s="5" t="s">
        <v>32</v>
      </c>
      <c r="Q1005" s="7">
        <v>0.85416666666666663</v>
      </c>
      <c r="R1005" s="4" t="s">
        <v>30</v>
      </c>
      <c r="S1005" s="4" t="s">
        <v>33</v>
      </c>
      <c r="T1005" s="4"/>
      <c r="U1005" s="8"/>
      <c r="V1005" s="8"/>
      <c r="W1005">
        <v>15262444</v>
      </c>
      <c r="X1005" t="s">
        <v>43</v>
      </c>
    </row>
    <row r="1006" spans="1:24" ht="15.75" customHeight="1">
      <c r="A1006" s="4" t="s">
        <v>21</v>
      </c>
      <c r="B1006" s="4" t="s">
        <v>2959</v>
      </c>
      <c r="C1006" s="4" t="s">
        <v>2957</v>
      </c>
      <c r="D1006" s="4" t="s">
        <v>23</v>
      </c>
      <c r="E1006" s="4" t="s">
        <v>2960</v>
      </c>
      <c r="F1006" s="4" t="s">
        <v>2958</v>
      </c>
      <c r="G1006" s="5">
        <v>61</v>
      </c>
      <c r="H1006" s="4" t="s">
        <v>2876</v>
      </c>
      <c r="I1006" s="4" t="s">
        <v>59</v>
      </c>
      <c r="J1006" s="4" t="s">
        <v>65</v>
      </c>
      <c r="K1006" s="5" t="s">
        <v>29</v>
      </c>
      <c r="L1006" s="6">
        <v>0.72916666666666663</v>
      </c>
      <c r="M1006" s="4" t="s">
        <v>30</v>
      </c>
      <c r="N1006" s="4" t="s">
        <v>196</v>
      </c>
      <c r="O1006" s="4" t="s">
        <v>253</v>
      </c>
      <c r="P1006" s="5" t="s">
        <v>32</v>
      </c>
      <c r="Q1006" s="7">
        <v>0.85416666666666663</v>
      </c>
      <c r="R1006" s="4" t="s">
        <v>30</v>
      </c>
      <c r="S1006" s="4" t="s">
        <v>33</v>
      </c>
      <c r="T1006" s="4"/>
      <c r="U1006" s="8"/>
      <c r="V1006" s="8"/>
      <c r="W1006">
        <v>15262444</v>
      </c>
      <c r="X1006" t="s">
        <v>43</v>
      </c>
    </row>
    <row r="1007" spans="1:24" ht="15.75" customHeight="1">
      <c r="A1007" s="4" t="s">
        <v>21</v>
      </c>
      <c r="B1007" s="4" t="s">
        <v>2961</v>
      </c>
      <c r="C1007" s="4" t="s">
        <v>2957</v>
      </c>
      <c r="D1007" s="4" t="s">
        <v>45</v>
      </c>
      <c r="E1007" s="4" t="s">
        <v>2962</v>
      </c>
      <c r="F1007" s="4" t="s">
        <v>2958</v>
      </c>
      <c r="G1007" s="5">
        <v>28</v>
      </c>
      <c r="H1007" s="4" t="s">
        <v>2876</v>
      </c>
      <c r="I1007" s="4" t="s">
        <v>59</v>
      </c>
      <c r="J1007" s="4" t="s">
        <v>65</v>
      </c>
      <c r="K1007" s="5" t="s">
        <v>29</v>
      </c>
      <c r="L1007" s="6">
        <v>0.72916666666666663</v>
      </c>
      <c r="M1007" s="4" t="s">
        <v>30</v>
      </c>
      <c r="N1007" s="4" t="s">
        <v>196</v>
      </c>
      <c r="O1007" s="4" t="s">
        <v>253</v>
      </c>
      <c r="P1007" s="5" t="s">
        <v>32</v>
      </c>
      <c r="Q1007" s="7">
        <v>0.85416666666666663</v>
      </c>
      <c r="R1007" s="4" t="s">
        <v>30</v>
      </c>
      <c r="S1007" s="4" t="s">
        <v>33</v>
      </c>
      <c r="T1007" s="4"/>
      <c r="U1007" s="8"/>
      <c r="V1007" s="8"/>
      <c r="W1007">
        <v>15262445</v>
      </c>
      <c r="X1007" t="s">
        <v>43</v>
      </c>
    </row>
    <row r="1008" spans="1:24" ht="15.75" customHeight="1">
      <c r="A1008" s="4" t="s">
        <v>21</v>
      </c>
      <c r="B1008" s="4" t="s">
        <v>2963</v>
      </c>
      <c r="C1008" s="4" t="s">
        <v>2957</v>
      </c>
      <c r="D1008" s="4" t="s">
        <v>45</v>
      </c>
      <c r="E1008" s="4" t="s">
        <v>2964</v>
      </c>
      <c r="F1008" s="4" t="s">
        <v>2965</v>
      </c>
      <c r="G1008" s="5">
        <v>28</v>
      </c>
      <c r="H1008" s="4" t="s">
        <v>2876</v>
      </c>
      <c r="I1008" s="4" t="s">
        <v>59</v>
      </c>
      <c r="J1008" s="4" t="s">
        <v>65</v>
      </c>
      <c r="K1008" s="5" t="s">
        <v>29</v>
      </c>
      <c r="L1008" s="6">
        <v>0.72916666666666663</v>
      </c>
      <c r="M1008" s="4" t="s">
        <v>30</v>
      </c>
      <c r="N1008" s="4" t="s">
        <v>196</v>
      </c>
      <c r="O1008" s="4" t="s">
        <v>253</v>
      </c>
      <c r="P1008" s="5" t="s">
        <v>32</v>
      </c>
      <c r="Q1008" s="7">
        <v>0.85416666666666663</v>
      </c>
      <c r="R1008" s="4" t="s">
        <v>30</v>
      </c>
      <c r="S1008" s="4" t="s">
        <v>33</v>
      </c>
      <c r="T1008" s="4"/>
      <c r="U1008" s="8"/>
      <c r="V1008" s="8"/>
      <c r="W1008">
        <v>15262445</v>
      </c>
      <c r="X1008" t="s">
        <v>43</v>
      </c>
    </row>
    <row r="1009" spans="1:24" ht="15.75" customHeight="1">
      <c r="A1009" s="4" t="s">
        <v>21</v>
      </c>
      <c r="B1009" s="4" t="s">
        <v>2966</v>
      </c>
      <c r="C1009" s="4" t="s">
        <v>2966</v>
      </c>
      <c r="D1009" s="4" t="s">
        <v>23</v>
      </c>
      <c r="E1009" s="4" t="s">
        <v>2967</v>
      </c>
      <c r="F1009" s="4" t="s">
        <v>2968</v>
      </c>
      <c r="G1009" s="5">
        <v>58</v>
      </c>
      <c r="H1009" s="4" t="s">
        <v>2969</v>
      </c>
      <c r="I1009" s="4" t="s">
        <v>59</v>
      </c>
      <c r="J1009" s="4" t="s">
        <v>65</v>
      </c>
      <c r="K1009" s="5" t="s">
        <v>29</v>
      </c>
      <c r="L1009" s="6">
        <v>0.72916666666666663</v>
      </c>
      <c r="M1009" s="4" t="s">
        <v>30</v>
      </c>
      <c r="N1009" s="4" t="s">
        <v>59</v>
      </c>
      <c r="O1009" s="4" t="s">
        <v>78</v>
      </c>
      <c r="P1009" s="5" t="s">
        <v>32</v>
      </c>
      <c r="Q1009" s="7">
        <v>0.79513888888888884</v>
      </c>
      <c r="R1009" s="4" t="s">
        <v>30</v>
      </c>
      <c r="S1009" s="4" t="s">
        <v>33</v>
      </c>
      <c r="T1009" s="4"/>
      <c r="U1009" s="8"/>
      <c r="V1009" s="8"/>
      <c r="W1009">
        <v>15262446</v>
      </c>
      <c r="X1009" t="s">
        <v>43</v>
      </c>
    </row>
    <row r="1010" spans="1:24" ht="15.75" customHeight="1">
      <c r="A1010" s="4" t="s">
        <v>21</v>
      </c>
      <c r="B1010" s="4" t="s">
        <v>2970</v>
      </c>
      <c r="C1010" s="4" t="s">
        <v>2966</v>
      </c>
      <c r="D1010" s="4" t="s">
        <v>45</v>
      </c>
      <c r="E1010" s="4" t="s">
        <v>2971</v>
      </c>
      <c r="F1010" s="4" t="s">
        <v>2972</v>
      </c>
      <c r="G1010" s="5">
        <v>52</v>
      </c>
      <c r="H1010" s="4" t="s">
        <v>2969</v>
      </c>
      <c r="I1010" s="4" t="s">
        <v>59</v>
      </c>
      <c r="J1010" s="4" t="s">
        <v>65</v>
      </c>
      <c r="K1010" s="5" t="s">
        <v>29</v>
      </c>
      <c r="L1010" s="6">
        <v>0.72916666666666663</v>
      </c>
      <c r="M1010" s="4" t="s">
        <v>30</v>
      </c>
      <c r="N1010" s="4" t="s">
        <v>59</v>
      </c>
      <c r="O1010" s="4" t="s">
        <v>78</v>
      </c>
      <c r="P1010" s="5" t="s">
        <v>32</v>
      </c>
      <c r="Q1010" s="7">
        <v>0.79513888888888884</v>
      </c>
      <c r="R1010" s="4" t="s">
        <v>30</v>
      </c>
      <c r="S1010" s="4" t="s">
        <v>33</v>
      </c>
      <c r="T1010" s="4"/>
      <c r="U1010" s="8"/>
      <c r="V1010" s="8"/>
      <c r="W1010">
        <v>15262446</v>
      </c>
      <c r="X1010" t="s">
        <v>43</v>
      </c>
    </row>
    <row r="1011" spans="1:24" ht="15.75" customHeight="1">
      <c r="A1011" s="4" t="s">
        <v>21</v>
      </c>
      <c r="B1011" s="4" t="s">
        <v>2973</v>
      </c>
      <c r="C1011" s="4" t="s">
        <v>2973</v>
      </c>
      <c r="D1011" s="4" t="s">
        <v>23</v>
      </c>
      <c r="E1011" s="4" t="s">
        <v>2974</v>
      </c>
      <c r="F1011" s="4" t="s">
        <v>2975</v>
      </c>
      <c r="G1011" s="5">
        <v>38</v>
      </c>
      <c r="H1011" s="4" t="s">
        <v>2976</v>
      </c>
      <c r="I1011" s="4" t="s">
        <v>479</v>
      </c>
      <c r="J1011" s="4" t="s">
        <v>598</v>
      </c>
      <c r="K1011" s="5" t="s">
        <v>29</v>
      </c>
      <c r="L1011" s="6">
        <v>0.6875</v>
      </c>
      <c r="M1011" s="4" t="s">
        <v>30</v>
      </c>
      <c r="N1011" s="4" t="s">
        <v>27</v>
      </c>
      <c r="O1011" s="4" t="s">
        <v>31</v>
      </c>
      <c r="P1011" s="5" t="s">
        <v>774</v>
      </c>
      <c r="Q1011" s="7">
        <v>0.86458333333333337</v>
      </c>
      <c r="R1011" s="4" t="s">
        <v>30</v>
      </c>
      <c r="S1011" s="4" t="s">
        <v>160</v>
      </c>
      <c r="T1011" s="4"/>
      <c r="U1011" s="8"/>
      <c r="V1011" s="8"/>
      <c r="W1011">
        <v>462710841</v>
      </c>
      <c r="X1011" t="s">
        <v>35</v>
      </c>
    </row>
    <row r="1012" spans="1:24" ht="15.75" customHeight="1">
      <c r="A1012" s="4" t="s">
        <v>21</v>
      </c>
      <c r="B1012" s="4" t="s">
        <v>2977</v>
      </c>
      <c r="C1012" s="4" t="s">
        <v>2977</v>
      </c>
      <c r="D1012" s="4" t="s">
        <v>45</v>
      </c>
      <c r="E1012" s="4" t="s">
        <v>2978</v>
      </c>
      <c r="F1012" s="4" t="s">
        <v>2979</v>
      </c>
      <c r="G1012" s="5">
        <v>46</v>
      </c>
      <c r="H1012" s="4" t="s">
        <v>2976</v>
      </c>
      <c r="I1012" s="4" t="s">
        <v>479</v>
      </c>
      <c r="J1012" s="4" t="s">
        <v>598</v>
      </c>
      <c r="K1012" s="5" t="s">
        <v>29</v>
      </c>
      <c r="L1012" s="6">
        <v>0.6875</v>
      </c>
      <c r="M1012" s="4" t="s">
        <v>30</v>
      </c>
      <c r="N1012" s="4" t="s">
        <v>666</v>
      </c>
      <c r="O1012" s="4" t="s">
        <v>666</v>
      </c>
      <c r="P1012" s="9"/>
      <c r="Q1012" s="11"/>
      <c r="R1012" s="4"/>
      <c r="S1012" s="4" t="s">
        <v>160</v>
      </c>
      <c r="T1012" s="4"/>
      <c r="U1012" s="4"/>
      <c r="V1012" s="4"/>
      <c r="W1012">
        <v>462710842</v>
      </c>
      <c r="X1012" t="s">
        <v>43</v>
      </c>
    </row>
    <row r="1013" spans="1:24" ht="15.75" customHeight="1">
      <c r="A1013" s="4" t="s">
        <v>21</v>
      </c>
      <c r="B1013" s="4" t="s">
        <v>2980</v>
      </c>
      <c r="C1013" s="4" t="s">
        <v>2977</v>
      </c>
      <c r="D1013" s="4" t="s">
        <v>45</v>
      </c>
      <c r="E1013" s="4" t="s">
        <v>2981</v>
      </c>
      <c r="F1013" s="4" t="s">
        <v>2982</v>
      </c>
      <c r="G1013" s="5">
        <v>13</v>
      </c>
      <c r="H1013" s="4" t="s">
        <v>2976</v>
      </c>
      <c r="I1013" s="4" t="s">
        <v>479</v>
      </c>
      <c r="J1013" s="4" t="s">
        <v>598</v>
      </c>
      <c r="K1013" s="5" t="s">
        <v>29</v>
      </c>
      <c r="L1013" s="6">
        <v>0.6875</v>
      </c>
      <c r="M1013" s="4" t="s">
        <v>30</v>
      </c>
      <c r="N1013" s="4" t="s">
        <v>666</v>
      </c>
      <c r="O1013" s="4" t="s">
        <v>666</v>
      </c>
      <c r="P1013" s="9"/>
      <c r="Q1013" s="11"/>
      <c r="R1013" s="4"/>
      <c r="S1013" s="4" t="s">
        <v>160</v>
      </c>
      <c r="T1013" s="4"/>
      <c r="U1013" s="4"/>
      <c r="V1013" s="4"/>
      <c r="W1013">
        <v>462710842</v>
      </c>
      <c r="X1013" t="s">
        <v>43</v>
      </c>
    </row>
    <row r="1014" spans="1:24" ht="15.75" customHeight="1">
      <c r="A1014" s="4" t="s">
        <v>21</v>
      </c>
      <c r="B1014" s="4" t="s">
        <v>2983</v>
      </c>
      <c r="C1014" s="4" t="s">
        <v>2983</v>
      </c>
      <c r="D1014" s="4" t="s">
        <v>23</v>
      </c>
      <c r="E1014" s="4" t="s">
        <v>1125</v>
      </c>
      <c r="F1014" s="4" t="s">
        <v>2979</v>
      </c>
      <c r="G1014" s="5">
        <v>23</v>
      </c>
      <c r="H1014" s="4" t="s">
        <v>2976</v>
      </c>
      <c r="I1014" s="4" t="s">
        <v>479</v>
      </c>
      <c r="J1014" s="4" t="s">
        <v>598</v>
      </c>
      <c r="K1014" s="5" t="s">
        <v>29</v>
      </c>
      <c r="L1014" s="6">
        <v>0.6875</v>
      </c>
      <c r="M1014" s="4" t="s">
        <v>30</v>
      </c>
      <c r="N1014" s="4" t="s">
        <v>666</v>
      </c>
      <c r="O1014" s="4" t="s">
        <v>666</v>
      </c>
      <c r="P1014" s="9"/>
      <c r="Q1014" s="11"/>
      <c r="R1014" s="4"/>
      <c r="S1014" s="4" t="s">
        <v>160</v>
      </c>
      <c r="T1014" s="4"/>
      <c r="U1014" s="4"/>
      <c r="V1014" s="4"/>
      <c r="W1014">
        <v>462710843</v>
      </c>
      <c r="X1014" t="s">
        <v>43</v>
      </c>
    </row>
    <row r="1015" spans="1:24" ht="15.75" customHeight="1">
      <c r="A1015" s="4" t="s">
        <v>21</v>
      </c>
      <c r="B1015" s="4" t="s">
        <v>2984</v>
      </c>
      <c r="C1015" s="4" t="s">
        <v>2983</v>
      </c>
      <c r="D1015" s="4" t="s">
        <v>45</v>
      </c>
      <c r="E1015" s="4" t="s">
        <v>2985</v>
      </c>
      <c r="F1015" s="4" t="s">
        <v>2979</v>
      </c>
      <c r="G1015" s="5">
        <v>24</v>
      </c>
      <c r="H1015" s="4" t="s">
        <v>2976</v>
      </c>
      <c r="I1015" s="4" t="s">
        <v>479</v>
      </c>
      <c r="J1015" s="4" t="s">
        <v>598</v>
      </c>
      <c r="K1015" s="5" t="s">
        <v>29</v>
      </c>
      <c r="L1015" s="6">
        <v>0.6875</v>
      </c>
      <c r="M1015" s="4" t="s">
        <v>30</v>
      </c>
      <c r="N1015" s="4" t="s">
        <v>666</v>
      </c>
      <c r="O1015" s="4" t="s">
        <v>666</v>
      </c>
      <c r="P1015" s="9"/>
      <c r="Q1015" s="11"/>
      <c r="R1015" s="4"/>
      <c r="S1015" s="4" t="s">
        <v>160</v>
      </c>
      <c r="T1015" s="4"/>
      <c r="U1015" s="4"/>
      <c r="V1015" s="4"/>
      <c r="W1015">
        <v>462710843</v>
      </c>
      <c r="X1015" t="s">
        <v>43</v>
      </c>
    </row>
    <row r="1016" spans="1:24" ht="15.75" customHeight="1">
      <c r="A1016" s="4" t="s">
        <v>21</v>
      </c>
      <c r="B1016" s="4" t="s">
        <v>2986</v>
      </c>
      <c r="C1016" s="4" t="s">
        <v>2986</v>
      </c>
      <c r="D1016" s="4" t="s">
        <v>45</v>
      </c>
      <c r="E1016" s="4" t="s">
        <v>2987</v>
      </c>
      <c r="F1016" s="4" t="s">
        <v>2988</v>
      </c>
      <c r="G1016" s="5">
        <v>57</v>
      </c>
      <c r="H1016" s="4" t="s">
        <v>2976</v>
      </c>
      <c r="I1016" s="4" t="s">
        <v>479</v>
      </c>
      <c r="J1016" s="4" t="s">
        <v>598</v>
      </c>
      <c r="K1016" s="5" t="s">
        <v>29</v>
      </c>
      <c r="L1016" s="6">
        <v>0.6875</v>
      </c>
      <c r="M1016" s="4" t="s">
        <v>30</v>
      </c>
      <c r="N1016" s="4" t="s">
        <v>27</v>
      </c>
      <c r="O1016" s="4" t="s">
        <v>31</v>
      </c>
      <c r="P1016" s="5" t="s">
        <v>774</v>
      </c>
      <c r="Q1016" s="7">
        <v>0.86458333333333337</v>
      </c>
      <c r="R1016" s="4" t="s">
        <v>30</v>
      </c>
      <c r="S1016" s="4" t="s">
        <v>160</v>
      </c>
      <c r="T1016" s="4"/>
      <c r="U1016" s="8"/>
      <c r="V1016" s="8"/>
      <c r="W1016">
        <v>462710844</v>
      </c>
      <c r="X1016" t="s">
        <v>43</v>
      </c>
    </row>
    <row r="1017" spans="1:24" ht="15.75" customHeight="1">
      <c r="A1017" s="4" t="s">
        <v>21</v>
      </c>
      <c r="B1017" s="4" t="s">
        <v>2989</v>
      </c>
      <c r="C1017" s="4" t="s">
        <v>2986</v>
      </c>
      <c r="D1017" s="4" t="s">
        <v>23</v>
      </c>
      <c r="E1017" s="4" t="s">
        <v>2990</v>
      </c>
      <c r="F1017" s="4" t="s">
        <v>2988</v>
      </c>
      <c r="G1017" s="5">
        <v>56</v>
      </c>
      <c r="H1017" s="4" t="s">
        <v>2976</v>
      </c>
      <c r="I1017" s="4" t="s">
        <v>479</v>
      </c>
      <c r="J1017" s="4" t="s">
        <v>598</v>
      </c>
      <c r="K1017" s="5" t="s">
        <v>29</v>
      </c>
      <c r="L1017" s="6">
        <v>0.6875</v>
      </c>
      <c r="M1017" s="4" t="s">
        <v>30</v>
      </c>
      <c r="N1017" s="4" t="s">
        <v>27</v>
      </c>
      <c r="O1017" s="4" t="s">
        <v>31</v>
      </c>
      <c r="P1017" s="5" t="s">
        <v>774</v>
      </c>
      <c r="Q1017" s="7">
        <v>0.86458333333333337</v>
      </c>
      <c r="R1017" s="4" t="s">
        <v>30</v>
      </c>
      <c r="S1017" s="4" t="s">
        <v>160</v>
      </c>
      <c r="T1017" s="4"/>
      <c r="U1017" s="8"/>
      <c r="V1017" s="8"/>
      <c r="W1017">
        <v>462710844</v>
      </c>
      <c r="X1017" t="s">
        <v>43</v>
      </c>
    </row>
    <row r="1018" spans="1:24" ht="15.75" customHeight="1">
      <c r="A1018" s="4" t="s">
        <v>21</v>
      </c>
      <c r="B1018" s="4" t="s">
        <v>2991</v>
      </c>
      <c r="C1018" s="4" t="s">
        <v>2991</v>
      </c>
      <c r="D1018" s="4" t="s">
        <v>45</v>
      </c>
      <c r="E1018" s="4" t="s">
        <v>2992</v>
      </c>
      <c r="F1018" s="4" t="s">
        <v>2993</v>
      </c>
      <c r="G1018" s="5">
        <v>48</v>
      </c>
      <c r="H1018" s="4" t="s">
        <v>2976</v>
      </c>
      <c r="I1018" s="4" t="s">
        <v>1674</v>
      </c>
      <c r="J1018" s="4" t="s">
        <v>2776</v>
      </c>
      <c r="K1018" s="5" t="s">
        <v>29</v>
      </c>
      <c r="L1018" s="6">
        <v>0.30555555555555558</v>
      </c>
      <c r="M1018" s="4" t="s">
        <v>30</v>
      </c>
      <c r="N1018" s="4" t="s">
        <v>67</v>
      </c>
      <c r="O1018" s="4" t="s">
        <v>2994</v>
      </c>
      <c r="P1018" s="5" t="s">
        <v>32</v>
      </c>
      <c r="Q1018" s="7">
        <v>0.94097222222222221</v>
      </c>
      <c r="R1018" s="4" t="s">
        <v>41</v>
      </c>
      <c r="S1018" s="4" t="s">
        <v>160</v>
      </c>
      <c r="T1018" s="4"/>
      <c r="U1018" s="8"/>
      <c r="V1018" s="8"/>
      <c r="W1018">
        <v>462710845</v>
      </c>
      <c r="X1018" t="s">
        <v>43</v>
      </c>
    </row>
    <row r="1019" spans="1:24" ht="15.75" customHeight="1">
      <c r="A1019" s="4" t="s">
        <v>21</v>
      </c>
      <c r="B1019" s="4" t="s">
        <v>2995</v>
      </c>
      <c r="C1019" s="4" t="s">
        <v>2991</v>
      </c>
      <c r="D1019" s="4" t="s">
        <v>23</v>
      </c>
      <c r="E1019" s="4" t="s">
        <v>2996</v>
      </c>
      <c r="F1019" s="4" t="s">
        <v>2997</v>
      </c>
      <c r="G1019" s="5">
        <v>37</v>
      </c>
      <c r="H1019" s="4" t="s">
        <v>2976</v>
      </c>
      <c r="I1019" s="4" t="s">
        <v>1674</v>
      </c>
      <c r="J1019" s="4" t="s">
        <v>2776</v>
      </c>
      <c r="K1019" s="5" t="s">
        <v>29</v>
      </c>
      <c r="L1019" s="6">
        <v>0.30555555555555558</v>
      </c>
      <c r="M1019" s="4" t="s">
        <v>30</v>
      </c>
      <c r="N1019" s="4" t="s">
        <v>67</v>
      </c>
      <c r="O1019" s="4" t="s">
        <v>2994</v>
      </c>
      <c r="P1019" s="5" t="s">
        <v>32</v>
      </c>
      <c r="Q1019" s="7">
        <v>0.94097222222222221</v>
      </c>
      <c r="R1019" s="4" t="s">
        <v>41</v>
      </c>
      <c r="S1019" s="4" t="s">
        <v>160</v>
      </c>
      <c r="T1019" s="4"/>
      <c r="U1019" s="8"/>
      <c r="V1019" s="8"/>
      <c r="W1019">
        <v>462710845</v>
      </c>
      <c r="X1019" t="s">
        <v>43</v>
      </c>
    </row>
    <row r="1020" spans="1:24" ht="15.75" customHeight="1">
      <c r="A1020" s="4" t="s">
        <v>21</v>
      </c>
      <c r="B1020" s="4" t="s">
        <v>2998</v>
      </c>
      <c r="C1020" s="4" t="s">
        <v>2991</v>
      </c>
      <c r="D1020" s="4" t="s">
        <v>23</v>
      </c>
      <c r="E1020" s="4" t="s">
        <v>2999</v>
      </c>
      <c r="F1020" s="4" t="s">
        <v>2997</v>
      </c>
      <c r="G1020" s="5">
        <v>5</v>
      </c>
      <c r="H1020" s="4" t="s">
        <v>2976</v>
      </c>
      <c r="I1020" s="4" t="s">
        <v>1674</v>
      </c>
      <c r="J1020" s="4" t="s">
        <v>2776</v>
      </c>
      <c r="K1020" s="5" t="s">
        <v>29</v>
      </c>
      <c r="L1020" s="6">
        <v>0.30555555555555558</v>
      </c>
      <c r="M1020" s="4" t="s">
        <v>30</v>
      </c>
      <c r="N1020" s="4" t="s">
        <v>67</v>
      </c>
      <c r="O1020" s="4" t="s">
        <v>2994</v>
      </c>
      <c r="P1020" s="5" t="s">
        <v>32</v>
      </c>
      <c r="Q1020" s="7">
        <v>0.94097222222222221</v>
      </c>
      <c r="R1020" s="4" t="s">
        <v>41</v>
      </c>
      <c r="S1020" s="4" t="s">
        <v>160</v>
      </c>
      <c r="T1020" s="4"/>
      <c r="U1020" s="8"/>
      <c r="V1020" s="8"/>
      <c r="W1020">
        <v>462710845</v>
      </c>
      <c r="X1020" t="s">
        <v>43</v>
      </c>
    </row>
    <row r="1021" spans="1:24" ht="15.75" customHeight="1">
      <c r="A1021" s="4" t="s">
        <v>21</v>
      </c>
      <c r="B1021" s="4" t="s">
        <v>3000</v>
      </c>
      <c r="C1021" s="4" t="s">
        <v>3000</v>
      </c>
      <c r="D1021" s="4" t="s">
        <v>45</v>
      </c>
      <c r="E1021" s="4" t="s">
        <v>3001</v>
      </c>
      <c r="F1021" s="4" t="s">
        <v>3002</v>
      </c>
      <c r="G1021" s="5">
        <v>42</v>
      </c>
      <c r="H1021" s="4" t="s">
        <v>2976</v>
      </c>
      <c r="I1021" s="4" t="s">
        <v>67</v>
      </c>
      <c r="J1021" s="4" t="s">
        <v>3003</v>
      </c>
      <c r="K1021" s="5" t="s">
        <v>29</v>
      </c>
      <c r="L1021" s="6">
        <v>0.34375</v>
      </c>
      <c r="M1021" s="4" t="s">
        <v>41</v>
      </c>
      <c r="N1021" s="4" t="s">
        <v>67</v>
      </c>
      <c r="O1021" s="4" t="s">
        <v>87</v>
      </c>
      <c r="P1021" s="5" t="s">
        <v>32</v>
      </c>
      <c r="Q1021" s="7">
        <v>0.78125</v>
      </c>
      <c r="R1021" s="4" t="s">
        <v>41</v>
      </c>
      <c r="S1021" s="4" t="s">
        <v>160</v>
      </c>
      <c r="T1021" s="4"/>
      <c r="U1021" s="8"/>
      <c r="V1021" s="8"/>
      <c r="W1021">
        <v>462710846</v>
      </c>
      <c r="X1021" t="s">
        <v>43</v>
      </c>
    </row>
    <row r="1022" spans="1:24" ht="15.75" customHeight="1">
      <c r="A1022" s="4" t="s">
        <v>21</v>
      </c>
      <c r="B1022" s="4" t="s">
        <v>3004</v>
      </c>
      <c r="C1022" s="4" t="s">
        <v>3000</v>
      </c>
      <c r="D1022" s="4" t="s">
        <v>45</v>
      </c>
      <c r="E1022" s="4" t="s">
        <v>3005</v>
      </c>
      <c r="F1022" s="4" t="s">
        <v>3006</v>
      </c>
      <c r="G1022" s="5">
        <v>42</v>
      </c>
      <c r="H1022" s="4" t="s">
        <v>2976</v>
      </c>
      <c r="I1022" s="4" t="s">
        <v>67</v>
      </c>
      <c r="J1022" s="4" t="s">
        <v>3003</v>
      </c>
      <c r="K1022" s="5" t="s">
        <v>29</v>
      </c>
      <c r="L1022" s="6">
        <v>0.34375</v>
      </c>
      <c r="M1022" s="4" t="s">
        <v>41</v>
      </c>
      <c r="N1022" s="4" t="s">
        <v>479</v>
      </c>
      <c r="O1022" s="4" t="s">
        <v>2026</v>
      </c>
      <c r="P1022" s="5" t="s">
        <v>32</v>
      </c>
      <c r="Q1022" s="7">
        <v>0.79513888888888884</v>
      </c>
      <c r="R1022" s="4" t="s">
        <v>30</v>
      </c>
      <c r="S1022" s="4" t="s">
        <v>160</v>
      </c>
      <c r="T1022" s="4"/>
      <c r="U1022" s="8"/>
      <c r="V1022" s="4"/>
      <c r="W1022">
        <v>462710846</v>
      </c>
      <c r="X1022" t="s">
        <v>43</v>
      </c>
    </row>
    <row r="1023" spans="1:24" ht="15.75" customHeight="1">
      <c r="A1023" s="4" t="s">
        <v>21</v>
      </c>
      <c r="B1023" s="4" t="s">
        <v>3007</v>
      </c>
      <c r="C1023" s="4" t="s">
        <v>3007</v>
      </c>
      <c r="D1023" s="4" t="s">
        <v>23</v>
      </c>
      <c r="E1023" s="4" t="s">
        <v>3008</v>
      </c>
      <c r="F1023" s="4" t="s">
        <v>3009</v>
      </c>
      <c r="G1023" s="5">
        <v>41</v>
      </c>
      <c r="H1023" s="4" t="s">
        <v>2976</v>
      </c>
      <c r="I1023" s="4" t="s">
        <v>479</v>
      </c>
      <c r="J1023" s="4" t="s">
        <v>598</v>
      </c>
      <c r="K1023" s="5" t="s">
        <v>29</v>
      </c>
      <c r="L1023" s="6">
        <v>0.6875</v>
      </c>
      <c r="M1023" s="4" t="s">
        <v>30</v>
      </c>
      <c r="N1023" s="4" t="s">
        <v>1674</v>
      </c>
      <c r="O1023" s="4" t="s">
        <v>3010</v>
      </c>
      <c r="P1023" s="5" t="s">
        <v>774</v>
      </c>
      <c r="Q1023" s="7">
        <v>5.2083333333333336E-2</v>
      </c>
      <c r="R1023" s="4" t="s">
        <v>30</v>
      </c>
      <c r="S1023" s="4" t="s">
        <v>160</v>
      </c>
      <c r="T1023" s="4"/>
      <c r="U1023" s="8"/>
      <c r="V1023" s="8"/>
      <c r="W1023">
        <v>462710847</v>
      </c>
      <c r="X1023" t="s">
        <v>43</v>
      </c>
    </row>
    <row r="1024" spans="1:24" ht="15.75" customHeight="1">
      <c r="A1024" s="4" t="s">
        <v>21</v>
      </c>
      <c r="B1024" s="4" t="s">
        <v>3011</v>
      </c>
      <c r="C1024" s="4" t="s">
        <v>3007</v>
      </c>
      <c r="D1024" s="4" t="s">
        <v>45</v>
      </c>
      <c r="E1024" s="4" t="s">
        <v>3012</v>
      </c>
      <c r="F1024" s="4" t="s">
        <v>3013</v>
      </c>
      <c r="G1024" s="5">
        <v>43</v>
      </c>
      <c r="H1024" s="4" t="s">
        <v>2976</v>
      </c>
      <c r="I1024" s="4" t="s">
        <v>59</v>
      </c>
      <c r="J1024" s="4" t="s">
        <v>82</v>
      </c>
      <c r="K1024" s="5" t="s">
        <v>29</v>
      </c>
      <c r="L1024" s="6">
        <v>0.67013888888888884</v>
      </c>
      <c r="M1024" s="4" t="s">
        <v>30</v>
      </c>
      <c r="N1024" s="4" t="s">
        <v>479</v>
      </c>
      <c r="O1024" s="4" t="s">
        <v>2228</v>
      </c>
      <c r="P1024" s="5" t="s">
        <v>763</v>
      </c>
      <c r="Q1024" s="7">
        <v>0.35416666666666669</v>
      </c>
      <c r="R1024" s="4" t="s">
        <v>30</v>
      </c>
      <c r="S1024" s="4" t="s">
        <v>160</v>
      </c>
      <c r="T1024" s="4"/>
      <c r="U1024" s="8"/>
      <c r="V1024" s="8"/>
      <c r="W1024">
        <v>462710847</v>
      </c>
      <c r="X1024" t="s">
        <v>43</v>
      </c>
    </row>
    <row r="1025" spans="1:24" ht="15.75" customHeight="1">
      <c r="A1025" s="4" t="s">
        <v>21</v>
      </c>
      <c r="B1025" s="4" t="s">
        <v>3014</v>
      </c>
      <c r="C1025" s="4" t="s">
        <v>3014</v>
      </c>
      <c r="D1025" s="4" t="s">
        <v>45</v>
      </c>
      <c r="E1025" s="4" t="s">
        <v>3015</v>
      </c>
      <c r="F1025" s="4" t="s">
        <v>1210</v>
      </c>
      <c r="G1025" s="5">
        <v>63</v>
      </c>
      <c r="H1025" s="4" t="s">
        <v>2976</v>
      </c>
      <c r="I1025" s="4" t="s">
        <v>114</v>
      </c>
      <c r="J1025" s="4" t="s">
        <v>184</v>
      </c>
      <c r="K1025" s="5" t="s">
        <v>29</v>
      </c>
      <c r="L1025" s="6">
        <v>0.18055555555555555</v>
      </c>
      <c r="M1025" s="4" t="s">
        <v>30</v>
      </c>
      <c r="N1025" s="4" t="s">
        <v>189</v>
      </c>
      <c r="O1025" s="4" t="s">
        <v>2503</v>
      </c>
      <c r="P1025" s="5" t="s">
        <v>763</v>
      </c>
      <c r="Q1025" s="7">
        <v>0.375</v>
      </c>
      <c r="R1025" s="4" t="s">
        <v>30</v>
      </c>
      <c r="S1025" s="4" t="s">
        <v>160</v>
      </c>
      <c r="T1025" s="4"/>
      <c r="U1025" s="8"/>
      <c r="V1025" s="8"/>
      <c r="W1025">
        <v>462710848</v>
      </c>
      <c r="X1025" t="s">
        <v>43</v>
      </c>
    </row>
    <row r="1026" spans="1:24" ht="15.75" customHeight="1">
      <c r="A1026" s="4" t="s">
        <v>21</v>
      </c>
      <c r="B1026" s="4" t="s">
        <v>3016</v>
      </c>
      <c r="C1026" s="4" t="s">
        <v>3014</v>
      </c>
      <c r="D1026" s="4" t="s">
        <v>45</v>
      </c>
      <c r="E1026" s="4" t="s">
        <v>3017</v>
      </c>
      <c r="F1026" s="4" t="s">
        <v>3018</v>
      </c>
      <c r="G1026" s="5">
        <v>66</v>
      </c>
      <c r="H1026" s="4" t="s">
        <v>2976</v>
      </c>
      <c r="I1026" s="4" t="s">
        <v>59</v>
      </c>
      <c r="J1026" s="4" t="s">
        <v>82</v>
      </c>
      <c r="K1026" s="5" t="s">
        <v>29</v>
      </c>
      <c r="L1026" s="6">
        <v>0.67013888888888884</v>
      </c>
      <c r="M1026" s="4" t="s">
        <v>30</v>
      </c>
      <c r="N1026" s="4" t="s">
        <v>59</v>
      </c>
      <c r="O1026" s="4" t="s">
        <v>60</v>
      </c>
      <c r="P1026" s="5" t="s">
        <v>763</v>
      </c>
      <c r="Q1026" s="7">
        <v>0.73958333333333337</v>
      </c>
      <c r="R1026" s="4" t="s">
        <v>30</v>
      </c>
      <c r="S1026" s="4" t="s">
        <v>160</v>
      </c>
      <c r="T1026" s="4"/>
      <c r="U1026" s="8"/>
      <c r="V1026" s="8"/>
      <c r="W1026">
        <v>462710848</v>
      </c>
      <c r="X1026" t="s">
        <v>43</v>
      </c>
    </row>
    <row r="1027" spans="1:24" ht="15.75" customHeight="1">
      <c r="A1027" s="4" t="s">
        <v>21</v>
      </c>
      <c r="B1027" s="4" t="s">
        <v>3019</v>
      </c>
      <c r="C1027" s="4" t="s">
        <v>3019</v>
      </c>
      <c r="D1027" s="4" t="s">
        <v>45</v>
      </c>
      <c r="E1027" s="4" t="s">
        <v>3020</v>
      </c>
      <c r="F1027" s="4" t="s">
        <v>3021</v>
      </c>
      <c r="G1027" s="5">
        <v>43</v>
      </c>
      <c r="H1027" s="4" t="s">
        <v>2976</v>
      </c>
      <c r="I1027" s="4" t="s">
        <v>59</v>
      </c>
      <c r="J1027" s="4" t="s">
        <v>82</v>
      </c>
      <c r="K1027" s="5" t="s">
        <v>29</v>
      </c>
      <c r="L1027" s="6">
        <v>0.67013888888888884</v>
      </c>
      <c r="M1027" s="4" t="s">
        <v>30</v>
      </c>
      <c r="N1027" s="4" t="s">
        <v>196</v>
      </c>
      <c r="O1027" s="4" t="s">
        <v>253</v>
      </c>
      <c r="P1027" s="5" t="s">
        <v>32</v>
      </c>
      <c r="Q1027" s="7">
        <v>0.85416666666666663</v>
      </c>
      <c r="R1027" s="4" t="s">
        <v>30</v>
      </c>
      <c r="S1027" s="4" t="s">
        <v>160</v>
      </c>
      <c r="T1027" s="4"/>
      <c r="U1027" s="8"/>
      <c r="V1027" s="8"/>
      <c r="W1027">
        <v>462710849</v>
      </c>
      <c r="X1027" t="s">
        <v>43</v>
      </c>
    </row>
    <row r="1028" spans="1:24" ht="15.75" customHeight="1">
      <c r="A1028" s="4" t="s">
        <v>21</v>
      </c>
      <c r="B1028" s="4" t="s">
        <v>3022</v>
      </c>
      <c r="C1028" s="4" t="s">
        <v>3019</v>
      </c>
      <c r="D1028" s="4" t="s">
        <v>23</v>
      </c>
      <c r="E1028" s="4" t="s">
        <v>3023</v>
      </c>
      <c r="F1028" s="4" t="s">
        <v>3021</v>
      </c>
      <c r="G1028" s="5">
        <v>47</v>
      </c>
      <c r="H1028" s="4" t="s">
        <v>2976</v>
      </c>
      <c r="I1028" s="4" t="s">
        <v>59</v>
      </c>
      <c r="J1028" s="4" t="s">
        <v>82</v>
      </c>
      <c r="K1028" s="5" t="s">
        <v>29</v>
      </c>
      <c r="L1028" s="6">
        <v>0.67013888888888884</v>
      </c>
      <c r="M1028" s="4" t="s">
        <v>30</v>
      </c>
      <c r="N1028" s="4" t="s">
        <v>196</v>
      </c>
      <c r="O1028" s="4" t="s">
        <v>253</v>
      </c>
      <c r="P1028" s="5" t="s">
        <v>32</v>
      </c>
      <c r="Q1028" s="7">
        <v>0.85416666666666663</v>
      </c>
      <c r="R1028" s="4" t="s">
        <v>30</v>
      </c>
      <c r="S1028" s="4" t="s">
        <v>160</v>
      </c>
      <c r="T1028" s="4"/>
      <c r="U1028" s="8"/>
      <c r="V1028" s="8"/>
      <c r="W1028">
        <v>462710849</v>
      </c>
      <c r="X1028" t="s">
        <v>43</v>
      </c>
    </row>
    <row r="1029" spans="1:24" ht="15.75" customHeight="1">
      <c r="A1029" s="4" t="s">
        <v>21</v>
      </c>
      <c r="B1029" s="4" t="s">
        <v>3024</v>
      </c>
      <c r="C1029" s="4" t="s">
        <v>3019</v>
      </c>
      <c r="D1029" s="4" t="s">
        <v>45</v>
      </c>
      <c r="E1029" s="4" t="s">
        <v>3025</v>
      </c>
      <c r="F1029" s="4" t="s">
        <v>3021</v>
      </c>
      <c r="G1029" s="5">
        <v>4</v>
      </c>
      <c r="H1029" s="4" t="s">
        <v>2976</v>
      </c>
      <c r="I1029" s="4" t="s">
        <v>59</v>
      </c>
      <c r="J1029" s="4" t="s">
        <v>82</v>
      </c>
      <c r="K1029" s="5" t="s">
        <v>29</v>
      </c>
      <c r="L1029" s="6">
        <v>0.67013888888888884</v>
      </c>
      <c r="M1029" s="4" t="s">
        <v>30</v>
      </c>
      <c r="N1029" s="4" t="s">
        <v>196</v>
      </c>
      <c r="O1029" s="4" t="s">
        <v>253</v>
      </c>
      <c r="P1029" s="5" t="s">
        <v>32</v>
      </c>
      <c r="Q1029" s="7">
        <v>0.85416666666666663</v>
      </c>
      <c r="R1029" s="4" t="s">
        <v>30</v>
      </c>
      <c r="S1029" s="4" t="s">
        <v>160</v>
      </c>
      <c r="T1029" s="4"/>
      <c r="U1029" s="8"/>
      <c r="V1029" s="8"/>
      <c r="W1029">
        <v>462710849</v>
      </c>
      <c r="X1029" t="s">
        <v>43</v>
      </c>
    </row>
    <row r="1030" spans="1:24" ht="15.75" customHeight="1">
      <c r="A1030" s="4" t="s">
        <v>21</v>
      </c>
      <c r="B1030" s="4" t="s">
        <v>3026</v>
      </c>
      <c r="C1030" s="4" t="s">
        <v>3026</v>
      </c>
      <c r="D1030" s="4" t="s">
        <v>45</v>
      </c>
      <c r="E1030" s="4" t="s">
        <v>3027</v>
      </c>
      <c r="F1030" s="4" t="s">
        <v>664</v>
      </c>
      <c r="G1030" s="5">
        <v>41</v>
      </c>
      <c r="H1030" s="4" t="s">
        <v>2976</v>
      </c>
      <c r="I1030" s="4" t="s">
        <v>59</v>
      </c>
      <c r="J1030" s="4" t="s">
        <v>82</v>
      </c>
      <c r="K1030" s="5" t="s">
        <v>29</v>
      </c>
      <c r="L1030" s="6">
        <v>0.67013888888888884</v>
      </c>
      <c r="M1030" s="4" t="s">
        <v>30</v>
      </c>
      <c r="N1030" s="4" t="s">
        <v>59</v>
      </c>
      <c r="O1030" s="4" t="s">
        <v>60</v>
      </c>
      <c r="P1030" s="5" t="s">
        <v>774</v>
      </c>
      <c r="Q1030" s="7">
        <v>0.73958333333333337</v>
      </c>
      <c r="R1030" s="4" t="s">
        <v>30</v>
      </c>
      <c r="S1030" s="4" t="s">
        <v>160</v>
      </c>
      <c r="T1030" s="4" t="s">
        <v>220</v>
      </c>
      <c r="U1030" s="8"/>
      <c r="V1030" s="8"/>
      <c r="W1030">
        <v>462710850</v>
      </c>
      <c r="X1030" t="s">
        <v>43</v>
      </c>
    </row>
    <row r="1031" spans="1:24" ht="15.75" customHeight="1">
      <c r="A1031" s="4" t="s">
        <v>21</v>
      </c>
      <c r="B1031" s="4" t="s">
        <v>3028</v>
      </c>
      <c r="C1031" s="4" t="s">
        <v>3026</v>
      </c>
      <c r="D1031" s="4" t="s">
        <v>45</v>
      </c>
      <c r="E1031" s="4" t="s">
        <v>3029</v>
      </c>
      <c r="F1031" s="4" t="s">
        <v>664</v>
      </c>
      <c r="G1031" s="5">
        <v>41</v>
      </c>
      <c r="H1031" s="4" t="s">
        <v>2976</v>
      </c>
      <c r="I1031" s="4" t="s">
        <v>59</v>
      </c>
      <c r="J1031" s="4" t="s">
        <v>82</v>
      </c>
      <c r="K1031" s="5" t="s">
        <v>29</v>
      </c>
      <c r="L1031" s="6">
        <v>0.67013888888888884</v>
      </c>
      <c r="M1031" s="4" t="s">
        <v>30</v>
      </c>
      <c r="N1031" s="4" t="s">
        <v>59</v>
      </c>
      <c r="O1031" s="4" t="s">
        <v>60</v>
      </c>
      <c r="P1031" s="5" t="s">
        <v>774</v>
      </c>
      <c r="Q1031" s="7">
        <v>0.73958333333333337</v>
      </c>
      <c r="R1031" s="4" t="s">
        <v>30</v>
      </c>
      <c r="S1031" s="4" t="s">
        <v>160</v>
      </c>
      <c r="T1031" s="4"/>
      <c r="U1031" s="8"/>
      <c r="V1031" s="8"/>
      <c r="W1031">
        <v>462710850</v>
      </c>
      <c r="X1031" t="s">
        <v>43</v>
      </c>
    </row>
    <row r="1032" spans="1:24" ht="15.75" customHeight="1">
      <c r="A1032" s="4" t="s">
        <v>21</v>
      </c>
      <c r="B1032" s="4" t="s">
        <v>3030</v>
      </c>
      <c r="C1032" s="4" t="s">
        <v>3026</v>
      </c>
      <c r="D1032" s="4" t="s">
        <v>23</v>
      </c>
      <c r="E1032" s="4" t="s">
        <v>3031</v>
      </c>
      <c r="F1032" s="4" t="s">
        <v>664</v>
      </c>
      <c r="G1032" s="5">
        <v>9</v>
      </c>
      <c r="H1032" s="4" t="s">
        <v>2976</v>
      </c>
      <c r="I1032" s="4" t="s">
        <v>59</v>
      </c>
      <c r="J1032" s="4" t="s">
        <v>82</v>
      </c>
      <c r="K1032" s="5" t="s">
        <v>29</v>
      </c>
      <c r="L1032" s="6">
        <v>0.67013888888888884</v>
      </c>
      <c r="M1032" s="4" t="s">
        <v>30</v>
      </c>
      <c r="N1032" s="4" t="s">
        <v>59</v>
      </c>
      <c r="O1032" s="4" t="s">
        <v>60</v>
      </c>
      <c r="P1032" s="5" t="s">
        <v>774</v>
      </c>
      <c r="Q1032" s="7">
        <v>0.73958333333333337</v>
      </c>
      <c r="R1032" s="4" t="s">
        <v>30</v>
      </c>
      <c r="S1032" s="4" t="s">
        <v>160</v>
      </c>
      <c r="T1032" s="4"/>
      <c r="U1032" s="8"/>
      <c r="V1032" s="8"/>
      <c r="W1032">
        <v>462710850</v>
      </c>
      <c r="X1032" t="s">
        <v>43</v>
      </c>
    </row>
    <row r="1033" spans="1:24" ht="15.75" customHeight="1">
      <c r="A1033" s="4" t="s">
        <v>21</v>
      </c>
      <c r="B1033" s="4" t="s">
        <v>3032</v>
      </c>
      <c r="C1033" s="4" t="s">
        <v>3032</v>
      </c>
      <c r="D1033" s="4" t="s">
        <v>45</v>
      </c>
      <c r="E1033" s="4" t="s">
        <v>2639</v>
      </c>
      <c r="F1033" s="4" t="s">
        <v>3033</v>
      </c>
      <c r="G1033" s="5">
        <v>56</v>
      </c>
      <c r="H1033" s="4" t="s">
        <v>2976</v>
      </c>
      <c r="I1033" s="4" t="s">
        <v>27</v>
      </c>
      <c r="J1033" s="4" t="s">
        <v>28</v>
      </c>
      <c r="K1033" s="5" t="s">
        <v>66</v>
      </c>
      <c r="L1033" s="6">
        <v>0.78125</v>
      </c>
      <c r="M1033" s="4" t="s">
        <v>30</v>
      </c>
      <c r="N1033" s="4" t="s">
        <v>157</v>
      </c>
      <c r="O1033" s="4" t="s">
        <v>159</v>
      </c>
      <c r="P1033" s="5" t="s">
        <v>32</v>
      </c>
      <c r="Q1033" s="7">
        <v>0.625</v>
      </c>
      <c r="R1033" s="4" t="s">
        <v>30</v>
      </c>
      <c r="S1033" s="4" t="s">
        <v>160</v>
      </c>
      <c r="T1033" s="4" t="s">
        <v>3034</v>
      </c>
      <c r="U1033" s="8"/>
      <c r="V1033" s="4"/>
      <c r="W1033">
        <v>462110047</v>
      </c>
      <c r="X1033" t="s">
        <v>35</v>
      </c>
    </row>
    <row r="1034" spans="1:24" ht="15.75" customHeight="1">
      <c r="A1034" s="4" t="s">
        <v>21</v>
      </c>
      <c r="B1034" s="4" t="s">
        <v>3035</v>
      </c>
      <c r="C1034" s="4" t="s">
        <v>3035</v>
      </c>
      <c r="D1034" s="4" t="s">
        <v>45</v>
      </c>
      <c r="E1034" s="4" t="s">
        <v>3036</v>
      </c>
      <c r="F1034" s="4" t="s">
        <v>3037</v>
      </c>
      <c r="G1034" s="5">
        <v>25</v>
      </c>
      <c r="H1034" s="4" t="s">
        <v>2976</v>
      </c>
      <c r="I1034" s="4" t="s">
        <v>59</v>
      </c>
      <c r="J1034" s="4" t="s">
        <v>82</v>
      </c>
      <c r="K1034" s="5" t="s">
        <v>29</v>
      </c>
      <c r="L1034" s="6">
        <v>0.67013888888888884</v>
      </c>
      <c r="M1034" s="4" t="s">
        <v>30</v>
      </c>
      <c r="N1034" s="4" t="s">
        <v>479</v>
      </c>
      <c r="O1034" s="4" t="s">
        <v>2026</v>
      </c>
      <c r="P1034" s="5" t="s">
        <v>912</v>
      </c>
      <c r="Q1034" s="7">
        <v>0.79513888888888884</v>
      </c>
      <c r="R1034" s="4" t="s">
        <v>30</v>
      </c>
      <c r="S1034" s="4" t="s">
        <v>160</v>
      </c>
      <c r="T1034" s="4"/>
      <c r="U1034" s="4"/>
      <c r="V1034" s="4"/>
      <c r="W1034">
        <v>461611223</v>
      </c>
      <c r="X1034" t="s">
        <v>43</v>
      </c>
    </row>
    <row r="1035" spans="1:24" ht="15.75" customHeight="1">
      <c r="A1035" s="4" t="s">
        <v>21</v>
      </c>
      <c r="B1035" s="4" t="s">
        <v>3038</v>
      </c>
      <c r="C1035" s="4" t="s">
        <v>3035</v>
      </c>
      <c r="D1035" s="4" t="s">
        <v>45</v>
      </c>
      <c r="E1035" s="4" t="s">
        <v>3039</v>
      </c>
      <c r="F1035" s="4" t="s">
        <v>3040</v>
      </c>
      <c r="G1035" s="5">
        <v>64</v>
      </c>
      <c r="H1035" s="4" t="s">
        <v>2976</v>
      </c>
      <c r="I1035" s="4" t="s">
        <v>59</v>
      </c>
      <c r="J1035" s="4" t="s">
        <v>82</v>
      </c>
      <c r="K1035" s="5" t="s">
        <v>29</v>
      </c>
      <c r="L1035" s="6">
        <v>0.67013888888888884</v>
      </c>
      <c r="M1035" s="4" t="s">
        <v>30</v>
      </c>
      <c r="N1035" s="4" t="s">
        <v>479</v>
      </c>
      <c r="O1035" s="4" t="s">
        <v>2026</v>
      </c>
      <c r="P1035" s="5" t="s">
        <v>912</v>
      </c>
      <c r="Q1035" s="7">
        <v>0.79513888888888884</v>
      </c>
      <c r="R1035" s="4" t="s">
        <v>30</v>
      </c>
      <c r="S1035" s="4" t="s">
        <v>160</v>
      </c>
      <c r="T1035" s="4"/>
      <c r="U1035" s="4"/>
      <c r="V1035" s="4"/>
      <c r="W1035">
        <v>461611223</v>
      </c>
      <c r="X1035" t="s">
        <v>43</v>
      </c>
    </row>
    <row r="1036" spans="1:24" ht="15.75" customHeight="1">
      <c r="A1036" s="4" t="s">
        <v>21</v>
      </c>
      <c r="B1036" s="4" t="s">
        <v>3041</v>
      </c>
      <c r="C1036" s="4" t="s">
        <v>3041</v>
      </c>
      <c r="D1036" s="4" t="s">
        <v>23</v>
      </c>
      <c r="E1036" s="4" t="s">
        <v>3042</v>
      </c>
      <c r="F1036" s="4" t="s">
        <v>3043</v>
      </c>
      <c r="G1036" s="5">
        <v>38</v>
      </c>
      <c r="H1036" s="4" t="s">
        <v>2976</v>
      </c>
      <c r="I1036" s="4" t="s">
        <v>59</v>
      </c>
      <c r="J1036" s="4" t="s">
        <v>82</v>
      </c>
      <c r="K1036" s="5" t="s">
        <v>29</v>
      </c>
      <c r="L1036" s="6">
        <v>0.67013888888888884</v>
      </c>
      <c r="M1036" s="4" t="s">
        <v>30</v>
      </c>
      <c r="N1036" s="4" t="s">
        <v>584</v>
      </c>
      <c r="O1036" s="4" t="s">
        <v>3044</v>
      </c>
      <c r="P1036" s="5" t="s">
        <v>32</v>
      </c>
      <c r="Q1036" s="7">
        <v>0.40625</v>
      </c>
      <c r="R1036" s="4" t="s">
        <v>481</v>
      </c>
      <c r="S1036" s="4" t="s">
        <v>160</v>
      </c>
      <c r="T1036" s="4"/>
      <c r="U1036" s="8"/>
      <c r="V1036" s="8"/>
      <c r="W1036">
        <v>462710851</v>
      </c>
      <c r="X1036" t="s">
        <v>43</v>
      </c>
    </row>
    <row r="1037" spans="1:24" ht="15.75" customHeight="1">
      <c r="A1037" s="4" t="s">
        <v>21</v>
      </c>
      <c r="B1037" s="4" t="s">
        <v>3045</v>
      </c>
      <c r="C1037" s="4" t="s">
        <v>3041</v>
      </c>
      <c r="D1037" s="4" t="s">
        <v>45</v>
      </c>
      <c r="E1037" s="4" t="s">
        <v>3046</v>
      </c>
      <c r="F1037" s="4" t="s">
        <v>3043</v>
      </c>
      <c r="G1037" s="5">
        <v>36</v>
      </c>
      <c r="H1037" s="4" t="s">
        <v>2976</v>
      </c>
      <c r="I1037" s="4" t="s">
        <v>59</v>
      </c>
      <c r="J1037" s="4" t="s">
        <v>82</v>
      </c>
      <c r="K1037" s="5" t="s">
        <v>29</v>
      </c>
      <c r="L1037" s="6">
        <v>0.67013888888888884</v>
      </c>
      <c r="M1037" s="4" t="s">
        <v>30</v>
      </c>
      <c r="N1037" s="4" t="s">
        <v>584</v>
      </c>
      <c r="O1037" s="4" t="s">
        <v>3044</v>
      </c>
      <c r="P1037" s="5" t="s">
        <v>32</v>
      </c>
      <c r="Q1037" s="7">
        <v>0.40625</v>
      </c>
      <c r="R1037" s="4" t="s">
        <v>481</v>
      </c>
      <c r="S1037" s="4" t="s">
        <v>160</v>
      </c>
      <c r="T1037" s="4"/>
      <c r="U1037" s="8"/>
      <c r="V1037" s="8"/>
      <c r="W1037">
        <v>462710851</v>
      </c>
      <c r="X1037" t="s">
        <v>43</v>
      </c>
    </row>
    <row r="1038" spans="1:24" ht="15.75" customHeight="1">
      <c r="A1038" s="4" t="s">
        <v>21</v>
      </c>
      <c r="B1038" s="4" t="s">
        <v>3047</v>
      </c>
      <c r="C1038" s="4" t="s">
        <v>3041</v>
      </c>
      <c r="D1038" s="4" t="s">
        <v>45</v>
      </c>
      <c r="E1038" s="4" t="s">
        <v>3048</v>
      </c>
      <c r="F1038" s="4" t="s">
        <v>3043</v>
      </c>
      <c r="G1038" s="5">
        <v>6</v>
      </c>
      <c r="H1038" s="4" t="s">
        <v>2976</v>
      </c>
      <c r="I1038" s="4" t="s">
        <v>59</v>
      </c>
      <c r="J1038" s="4" t="s">
        <v>82</v>
      </c>
      <c r="K1038" s="5" t="s">
        <v>29</v>
      </c>
      <c r="L1038" s="6">
        <v>0.67013888888888884</v>
      </c>
      <c r="M1038" s="4" t="s">
        <v>30</v>
      </c>
      <c r="N1038" s="4" t="s">
        <v>584</v>
      </c>
      <c r="O1038" s="4" t="s">
        <v>3044</v>
      </c>
      <c r="P1038" s="5" t="s">
        <v>32</v>
      </c>
      <c r="Q1038" s="7">
        <v>0.40625</v>
      </c>
      <c r="R1038" s="4" t="s">
        <v>481</v>
      </c>
      <c r="S1038" s="4" t="s">
        <v>160</v>
      </c>
      <c r="T1038" s="4"/>
      <c r="U1038" s="8"/>
      <c r="V1038" s="8"/>
      <c r="W1038">
        <v>462710851</v>
      </c>
      <c r="X1038" t="s">
        <v>43</v>
      </c>
    </row>
    <row r="1039" spans="1:24" ht="15.75" customHeight="1">
      <c r="A1039" s="4" t="s">
        <v>21</v>
      </c>
      <c r="B1039" s="4" t="s">
        <v>3049</v>
      </c>
      <c r="C1039" s="4" t="s">
        <v>3049</v>
      </c>
      <c r="D1039" s="4" t="s">
        <v>45</v>
      </c>
      <c r="E1039" s="4" t="s">
        <v>3050</v>
      </c>
      <c r="F1039" s="4" t="s">
        <v>3051</v>
      </c>
      <c r="G1039" s="5">
        <v>38</v>
      </c>
      <c r="H1039" s="4" t="s">
        <v>2976</v>
      </c>
      <c r="I1039" s="4" t="s">
        <v>27</v>
      </c>
      <c r="J1039" s="4" t="s">
        <v>28</v>
      </c>
      <c r="K1039" s="5" t="s">
        <v>29</v>
      </c>
      <c r="L1039" s="6">
        <v>0.78125</v>
      </c>
      <c r="M1039" s="4" t="s">
        <v>30</v>
      </c>
      <c r="N1039" s="4" t="s">
        <v>27</v>
      </c>
      <c r="O1039" s="4" t="s">
        <v>31</v>
      </c>
      <c r="P1039" s="5" t="s">
        <v>32</v>
      </c>
      <c r="Q1039" s="7">
        <v>0.86458333333333337</v>
      </c>
      <c r="R1039" s="4" t="s">
        <v>30</v>
      </c>
      <c r="S1039" s="4" t="s">
        <v>160</v>
      </c>
      <c r="T1039" s="4"/>
      <c r="U1039" s="8"/>
      <c r="V1039" s="8"/>
      <c r="W1039">
        <v>462638036</v>
      </c>
      <c r="X1039" t="s">
        <v>43</v>
      </c>
    </row>
    <row r="1040" spans="1:24" ht="15.75" customHeight="1">
      <c r="A1040" s="4" t="s">
        <v>21</v>
      </c>
      <c r="B1040" s="4" t="s">
        <v>3052</v>
      </c>
      <c r="C1040" s="4" t="s">
        <v>3049</v>
      </c>
      <c r="D1040" s="4" t="s">
        <v>45</v>
      </c>
      <c r="E1040" s="4" t="s">
        <v>3053</v>
      </c>
      <c r="F1040" s="4" t="s">
        <v>3054</v>
      </c>
      <c r="G1040" s="5">
        <v>40</v>
      </c>
      <c r="H1040" s="4" t="s">
        <v>2976</v>
      </c>
      <c r="I1040" s="4" t="s">
        <v>479</v>
      </c>
      <c r="J1040" s="4" t="s">
        <v>598</v>
      </c>
      <c r="K1040" s="5" t="s">
        <v>29</v>
      </c>
      <c r="L1040" s="6">
        <v>0.6875</v>
      </c>
      <c r="M1040" s="4" t="s">
        <v>30</v>
      </c>
      <c r="N1040" s="4" t="s">
        <v>1674</v>
      </c>
      <c r="O1040" s="4" t="s">
        <v>3010</v>
      </c>
      <c r="P1040" s="5" t="s">
        <v>774</v>
      </c>
      <c r="Q1040" s="7">
        <v>5.2083333333333336E-2</v>
      </c>
      <c r="R1040" s="4" t="s">
        <v>30</v>
      </c>
      <c r="S1040" s="4" t="s">
        <v>160</v>
      </c>
      <c r="T1040" s="4"/>
      <c r="U1040" s="8"/>
      <c r="V1040" s="8"/>
      <c r="W1040">
        <v>462638036</v>
      </c>
      <c r="X1040" t="s">
        <v>43</v>
      </c>
    </row>
    <row r="1041" spans="1:24" ht="15.75" customHeight="1">
      <c r="A1041" s="4" t="s">
        <v>21</v>
      </c>
      <c r="B1041" s="4" t="s">
        <v>3055</v>
      </c>
      <c r="C1041" s="4" t="s">
        <v>3049</v>
      </c>
      <c r="D1041" s="4" t="s">
        <v>23</v>
      </c>
      <c r="E1041" s="4" t="s">
        <v>3056</v>
      </c>
      <c r="F1041" s="4" t="s">
        <v>3057</v>
      </c>
      <c r="G1041" s="5">
        <v>8</v>
      </c>
      <c r="H1041" s="4" t="s">
        <v>2976</v>
      </c>
      <c r="I1041" s="4" t="s">
        <v>27</v>
      </c>
      <c r="J1041" s="4" t="s">
        <v>28</v>
      </c>
      <c r="K1041" s="5" t="s">
        <v>29</v>
      </c>
      <c r="L1041" s="6">
        <v>0.78125</v>
      </c>
      <c r="M1041" s="4" t="s">
        <v>30</v>
      </c>
      <c r="N1041" s="4" t="s">
        <v>27</v>
      </c>
      <c r="O1041" s="4" t="s">
        <v>31</v>
      </c>
      <c r="P1041" s="5" t="s">
        <v>32</v>
      </c>
      <c r="Q1041" s="7">
        <v>0.86458333333333337</v>
      </c>
      <c r="R1041" s="4" t="s">
        <v>30</v>
      </c>
      <c r="S1041" s="4" t="s">
        <v>160</v>
      </c>
      <c r="T1041" s="4"/>
      <c r="U1041" s="8"/>
      <c r="V1041" s="8"/>
      <c r="W1041">
        <v>462638036</v>
      </c>
      <c r="X1041" t="s">
        <v>43</v>
      </c>
    </row>
    <row r="1042" spans="1:24" ht="15.75" customHeight="1">
      <c r="A1042" s="4" t="s">
        <v>21</v>
      </c>
      <c r="B1042" s="4" t="s">
        <v>3058</v>
      </c>
      <c r="C1042" s="4" t="s">
        <v>3058</v>
      </c>
      <c r="D1042" s="4" t="s">
        <v>45</v>
      </c>
      <c r="E1042" s="4" t="s">
        <v>3059</v>
      </c>
      <c r="F1042" s="4" t="s">
        <v>3060</v>
      </c>
      <c r="G1042" s="5">
        <v>43</v>
      </c>
      <c r="H1042" s="4" t="s">
        <v>2976</v>
      </c>
      <c r="I1042" s="4" t="s">
        <v>479</v>
      </c>
      <c r="J1042" s="4" t="s">
        <v>598</v>
      </c>
      <c r="K1042" s="5" t="s">
        <v>29</v>
      </c>
      <c r="L1042" s="6">
        <v>0.6875</v>
      </c>
      <c r="M1042" s="4" t="s">
        <v>30</v>
      </c>
      <c r="N1042" s="4" t="s">
        <v>27</v>
      </c>
      <c r="O1042" s="4" t="s">
        <v>31</v>
      </c>
      <c r="P1042" s="5" t="s">
        <v>774</v>
      </c>
      <c r="Q1042" s="7">
        <v>0.86458333333333337</v>
      </c>
      <c r="R1042" s="4" t="s">
        <v>30</v>
      </c>
      <c r="S1042" s="4" t="s">
        <v>160</v>
      </c>
      <c r="T1042" s="4"/>
      <c r="U1042" s="8"/>
      <c r="V1042" s="8"/>
      <c r="W1042">
        <v>462710852</v>
      </c>
      <c r="X1042" t="s">
        <v>43</v>
      </c>
    </row>
    <row r="1043" spans="1:24" ht="15.75" customHeight="1">
      <c r="A1043" s="4" t="s">
        <v>21</v>
      </c>
      <c r="B1043" s="4" t="s">
        <v>3061</v>
      </c>
      <c r="C1043" s="4" t="s">
        <v>3058</v>
      </c>
      <c r="D1043" s="4" t="s">
        <v>45</v>
      </c>
      <c r="E1043" s="4" t="s">
        <v>3062</v>
      </c>
      <c r="F1043" s="4" t="s">
        <v>3054</v>
      </c>
      <c r="G1043" s="5">
        <v>38</v>
      </c>
      <c r="H1043" s="4" t="s">
        <v>2976</v>
      </c>
      <c r="I1043" s="4" t="s">
        <v>479</v>
      </c>
      <c r="J1043" s="4" t="s">
        <v>598</v>
      </c>
      <c r="K1043" s="5" t="s">
        <v>29</v>
      </c>
      <c r="L1043" s="6">
        <v>0.6875</v>
      </c>
      <c r="M1043" s="4" t="s">
        <v>30</v>
      </c>
      <c r="N1043" s="4" t="s">
        <v>27</v>
      </c>
      <c r="O1043" s="4" t="s">
        <v>31</v>
      </c>
      <c r="P1043" s="5" t="s">
        <v>774</v>
      </c>
      <c r="Q1043" s="7">
        <v>0.86458333333333337</v>
      </c>
      <c r="R1043" s="4" t="s">
        <v>30</v>
      </c>
      <c r="S1043" s="4" t="s">
        <v>160</v>
      </c>
      <c r="T1043" s="4"/>
      <c r="U1043" s="8"/>
      <c r="V1043" s="8"/>
      <c r="W1043">
        <v>462710852</v>
      </c>
      <c r="X1043" t="s">
        <v>43</v>
      </c>
    </row>
    <row r="1044" spans="1:24" ht="15.75" customHeight="1">
      <c r="A1044" s="4" t="s">
        <v>21</v>
      </c>
      <c r="B1044" s="4" t="s">
        <v>3063</v>
      </c>
      <c r="C1044" s="4" t="s">
        <v>3063</v>
      </c>
      <c r="D1044" s="4" t="s">
        <v>45</v>
      </c>
      <c r="E1044" s="4" t="s">
        <v>3064</v>
      </c>
      <c r="F1044" s="4" t="s">
        <v>3065</v>
      </c>
      <c r="G1044" s="5">
        <v>70</v>
      </c>
      <c r="H1044" s="4" t="s">
        <v>2976</v>
      </c>
      <c r="I1044" s="4" t="s">
        <v>59</v>
      </c>
      <c r="J1044" s="4" t="s">
        <v>82</v>
      </c>
      <c r="K1044" s="5" t="s">
        <v>29</v>
      </c>
      <c r="L1044" s="6">
        <v>0.67013888888888884</v>
      </c>
      <c r="M1044" s="4" t="s">
        <v>30</v>
      </c>
      <c r="N1044" s="4" t="s">
        <v>59</v>
      </c>
      <c r="O1044" s="4" t="s">
        <v>60</v>
      </c>
      <c r="P1044" s="5" t="s">
        <v>774</v>
      </c>
      <c r="Q1044" s="7">
        <v>0.73958333333333337</v>
      </c>
      <c r="R1044" s="4" t="s">
        <v>30</v>
      </c>
      <c r="S1044" s="4" t="s">
        <v>160</v>
      </c>
      <c r="T1044" s="4"/>
      <c r="U1044" s="8"/>
      <c r="V1044" s="8"/>
      <c r="W1044">
        <v>462710853</v>
      </c>
      <c r="X1044" t="s">
        <v>61</v>
      </c>
    </row>
    <row r="1045" spans="1:24" ht="15.75" customHeight="1">
      <c r="A1045" s="4" t="s">
        <v>21</v>
      </c>
      <c r="B1045" s="4" t="s">
        <v>3066</v>
      </c>
      <c r="C1045" s="4" t="s">
        <v>3063</v>
      </c>
      <c r="D1045" s="4" t="s">
        <v>23</v>
      </c>
      <c r="E1045" s="4" t="s">
        <v>3067</v>
      </c>
      <c r="F1045" s="4" t="s">
        <v>3065</v>
      </c>
      <c r="G1045" s="5">
        <v>47</v>
      </c>
      <c r="H1045" s="4" t="s">
        <v>2976</v>
      </c>
      <c r="I1045" s="4" t="s">
        <v>59</v>
      </c>
      <c r="J1045" s="4" t="s">
        <v>82</v>
      </c>
      <c r="K1045" s="5" t="s">
        <v>29</v>
      </c>
      <c r="L1045" s="6">
        <v>0.67013888888888884</v>
      </c>
      <c r="M1045" s="4" t="s">
        <v>30</v>
      </c>
      <c r="N1045" s="4" t="s">
        <v>59</v>
      </c>
      <c r="O1045" s="4" t="s">
        <v>60</v>
      </c>
      <c r="P1045" s="5" t="s">
        <v>774</v>
      </c>
      <c r="Q1045" s="7">
        <v>0.73958333333333337</v>
      </c>
      <c r="R1045" s="4" t="s">
        <v>30</v>
      </c>
      <c r="S1045" s="4" t="s">
        <v>160</v>
      </c>
      <c r="T1045" s="4"/>
      <c r="U1045" s="8"/>
      <c r="V1045" s="8"/>
      <c r="W1045">
        <v>462710853</v>
      </c>
      <c r="X1045" t="s">
        <v>61</v>
      </c>
    </row>
    <row r="1046" spans="1:24" ht="15.75" customHeight="1">
      <c r="A1046" s="4" t="s">
        <v>21</v>
      </c>
      <c r="B1046" s="4" t="s">
        <v>3068</v>
      </c>
      <c r="C1046" s="4" t="s">
        <v>3063</v>
      </c>
      <c r="D1046" s="4" t="s">
        <v>45</v>
      </c>
      <c r="E1046" s="4" t="s">
        <v>3069</v>
      </c>
      <c r="F1046" s="4" t="s">
        <v>664</v>
      </c>
      <c r="G1046" s="5">
        <v>3</v>
      </c>
      <c r="H1046" s="4" t="s">
        <v>2976</v>
      </c>
      <c r="I1046" s="4" t="s">
        <v>59</v>
      </c>
      <c r="J1046" s="4" t="s">
        <v>82</v>
      </c>
      <c r="K1046" s="5" t="s">
        <v>29</v>
      </c>
      <c r="L1046" s="6">
        <v>0.67013888888888884</v>
      </c>
      <c r="M1046" s="4" t="s">
        <v>30</v>
      </c>
      <c r="N1046" s="4" t="s">
        <v>59</v>
      </c>
      <c r="O1046" s="4" t="s">
        <v>60</v>
      </c>
      <c r="P1046" s="5" t="s">
        <v>774</v>
      </c>
      <c r="Q1046" s="7">
        <v>0.73958333333333337</v>
      </c>
      <c r="R1046" s="4" t="s">
        <v>30</v>
      </c>
      <c r="S1046" s="4" t="s">
        <v>160</v>
      </c>
      <c r="T1046" s="4"/>
      <c r="U1046" s="8"/>
      <c r="V1046" s="8"/>
      <c r="W1046">
        <v>462710853</v>
      </c>
      <c r="X1046" t="s">
        <v>61</v>
      </c>
    </row>
    <row r="1047" spans="1:24" ht="15.75" customHeight="1">
      <c r="A1047" s="4" t="s">
        <v>21</v>
      </c>
      <c r="B1047" s="4" t="s">
        <v>3070</v>
      </c>
      <c r="C1047" s="4" t="s">
        <v>3070</v>
      </c>
      <c r="D1047" s="4" t="s">
        <v>23</v>
      </c>
      <c r="E1047" s="4" t="s">
        <v>3071</v>
      </c>
      <c r="F1047" s="4" t="s">
        <v>3072</v>
      </c>
      <c r="G1047" s="5">
        <v>44</v>
      </c>
      <c r="H1047" s="4" t="s">
        <v>3073</v>
      </c>
      <c r="I1047" s="4" t="s">
        <v>95</v>
      </c>
      <c r="J1047" s="4" t="s">
        <v>298</v>
      </c>
      <c r="K1047" s="5" t="s">
        <v>29</v>
      </c>
      <c r="L1047" s="6">
        <v>0.45833333333333331</v>
      </c>
      <c r="M1047" s="4" t="s">
        <v>30</v>
      </c>
      <c r="N1047" s="4" t="s">
        <v>3074</v>
      </c>
      <c r="O1047" s="4" t="s">
        <v>3075</v>
      </c>
      <c r="P1047" s="5" t="s">
        <v>32</v>
      </c>
      <c r="Q1047" s="7">
        <v>2.4305555555555556E-2</v>
      </c>
      <c r="R1047" s="4" t="s">
        <v>30</v>
      </c>
      <c r="S1047" s="4" t="s">
        <v>33</v>
      </c>
      <c r="T1047" s="4"/>
      <c r="U1047" s="8"/>
      <c r="V1047" s="8"/>
      <c r="W1047">
        <v>15262447</v>
      </c>
      <c r="X1047" t="s">
        <v>43</v>
      </c>
    </row>
    <row r="1048" spans="1:24" ht="15.75" customHeight="1">
      <c r="A1048" s="4" t="s">
        <v>21</v>
      </c>
      <c r="B1048" s="4" t="s">
        <v>3076</v>
      </c>
      <c r="C1048" s="4" t="s">
        <v>3070</v>
      </c>
      <c r="D1048" s="4" t="s">
        <v>45</v>
      </c>
      <c r="E1048" s="4" t="s">
        <v>3077</v>
      </c>
      <c r="F1048" s="4" t="s">
        <v>3072</v>
      </c>
      <c r="G1048" s="5">
        <v>44</v>
      </c>
      <c r="H1048" s="4" t="s">
        <v>3073</v>
      </c>
      <c r="I1048" s="4" t="s">
        <v>95</v>
      </c>
      <c r="J1048" s="4" t="s">
        <v>298</v>
      </c>
      <c r="K1048" s="5" t="s">
        <v>29</v>
      </c>
      <c r="L1048" s="6">
        <v>0.45833333333333331</v>
      </c>
      <c r="M1048" s="4" t="s">
        <v>30</v>
      </c>
      <c r="N1048" s="4" t="s">
        <v>95</v>
      </c>
      <c r="O1048" s="4" t="s">
        <v>96</v>
      </c>
      <c r="P1048" s="5" t="s">
        <v>32</v>
      </c>
      <c r="Q1048" s="7">
        <v>0.5</v>
      </c>
      <c r="R1048" s="4" t="s">
        <v>30</v>
      </c>
      <c r="S1048" s="4" t="s">
        <v>33</v>
      </c>
      <c r="T1048" s="4"/>
      <c r="U1048" s="8"/>
      <c r="V1048" s="8"/>
      <c r="W1048">
        <v>15262447</v>
      </c>
      <c r="X1048" t="s">
        <v>43</v>
      </c>
    </row>
    <row r="1049" spans="1:24" ht="15.75" customHeight="1">
      <c r="A1049" s="4" t="s">
        <v>21</v>
      </c>
      <c r="B1049" s="4" t="s">
        <v>3078</v>
      </c>
      <c r="C1049" s="4" t="s">
        <v>3078</v>
      </c>
      <c r="D1049" s="4" t="s">
        <v>45</v>
      </c>
      <c r="E1049" s="4" t="s">
        <v>3079</v>
      </c>
      <c r="F1049" s="4" t="s">
        <v>3080</v>
      </c>
      <c r="G1049" s="5">
        <v>57</v>
      </c>
      <c r="H1049" s="4" t="s">
        <v>3073</v>
      </c>
      <c r="I1049" s="4" t="s">
        <v>95</v>
      </c>
      <c r="J1049" s="4" t="s">
        <v>298</v>
      </c>
      <c r="K1049" s="5" t="s">
        <v>29</v>
      </c>
      <c r="L1049" s="6">
        <v>0.45833333333333331</v>
      </c>
      <c r="M1049" s="4" t="s">
        <v>30</v>
      </c>
      <c r="N1049" s="4" t="s">
        <v>95</v>
      </c>
      <c r="O1049" s="4" t="s">
        <v>96</v>
      </c>
      <c r="P1049" s="5" t="s">
        <v>32</v>
      </c>
      <c r="Q1049" s="7">
        <v>0.5</v>
      </c>
      <c r="R1049" s="4" t="s">
        <v>30</v>
      </c>
      <c r="S1049" s="4" t="s">
        <v>33</v>
      </c>
      <c r="T1049" s="4"/>
      <c r="U1049" s="8"/>
      <c r="V1049" s="8"/>
      <c r="W1049">
        <v>15262448</v>
      </c>
      <c r="X1049" t="s">
        <v>61</v>
      </c>
    </row>
    <row r="1050" spans="1:24" ht="15.75" customHeight="1">
      <c r="A1050" s="4" t="s">
        <v>21</v>
      </c>
      <c r="B1050" s="4" t="s">
        <v>3081</v>
      </c>
      <c r="C1050" s="4" t="s">
        <v>3078</v>
      </c>
      <c r="D1050" s="4" t="s">
        <v>45</v>
      </c>
      <c r="E1050" s="4" t="s">
        <v>3082</v>
      </c>
      <c r="F1050" s="4" t="s">
        <v>2670</v>
      </c>
      <c r="G1050" s="5">
        <v>53</v>
      </c>
      <c r="H1050" s="4" t="s">
        <v>3073</v>
      </c>
      <c r="I1050" s="4" t="s">
        <v>39</v>
      </c>
      <c r="J1050" s="4" t="s">
        <v>174</v>
      </c>
      <c r="K1050" s="5" t="s">
        <v>29</v>
      </c>
      <c r="L1050" s="6">
        <v>0.63888888888888884</v>
      </c>
      <c r="M1050" s="4" t="s">
        <v>41</v>
      </c>
      <c r="N1050" s="4" t="s">
        <v>39</v>
      </c>
      <c r="O1050" s="4" t="s">
        <v>2334</v>
      </c>
      <c r="P1050" s="5" t="s">
        <v>32</v>
      </c>
      <c r="Q1050" s="7">
        <v>0.42708333333333331</v>
      </c>
      <c r="R1050" s="4" t="s">
        <v>41</v>
      </c>
      <c r="S1050" s="4" t="s">
        <v>33</v>
      </c>
      <c r="T1050" s="4"/>
      <c r="U1050" s="8"/>
      <c r="V1050" s="8"/>
      <c r="W1050">
        <v>15262448</v>
      </c>
      <c r="X1050" t="s">
        <v>61</v>
      </c>
    </row>
    <row r="1051" spans="1:24" ht="15.75" customHeight="1">
      <c r="A1051" s="4" t="s">
        <v>21</v>
      </c>
      <c r="B1051" s="4" t="s">
        <v>3083</v>
      </c>
      <c r="C1051" s="4" t="s">
        <v>3083</v>
      </c>
      <c r="D1051" s="4" t="s">
        <v>23</v>
      </c>
      <c r="E1051" s="4" t="s">
        <v>3084</v>
      </c>
      <c r="F1051" s="4" t="s">
        <v>3085</v>
      </c>
      <c r="G1051" s="5">
        <v>60</v>
      </c>
      <c r="H1051" s="4" t="s">
        <v>3073</v>
      </c>
      <c r="I1051" s="4" t="s">
        <v>27</v>
      </c>
      <c r="J1051" s="4" t="s">
        <v>28</v>
      </c>
      <c r="K1051" s="5" t="s">
        <v>29</v>
      </c>
      <c r="L1051" s="6">
        <v>0.78125</v>
      </c>
      <c r="M1051" s="4" t="s">
        <v>30</v>
      </c>
      <c r="N1051" s="4" t="s">
        <v>27</v>
      </c>
      <c r="O1051" s="4" t="s">
        <v>31</v>
      </c>
      <c r="P1051" s="5" t="s">
        <v>32</v>
      </c>
      <c r="Q1051" s="7">
        <v>0.86458333333333337</v>
      </c>
      <c r="R1051" s="4" t="s">
        <v>30</v>
      </c>
      <c r="S1051" s="4" t="s">
        <v>33</v>
      </c>
      <c r="T1051" s="4"/>
      <c r="U1051" s="8"/>
      <c r="V1051" s="4"/>
      <c r="W1051">
        <v>15262449</v>
      </c>
      <c r="X1051" t="s">
        <v>61</v>
      </c>
    </row>
    <row r="1052" spans="1:24" ht="15.75" customHeight="1">
      <c r="A1052" s="4" t="s">
        <v>21</v>
      </c>
      <c r="B1052" s="4" t="s">
        <v>3086</v>
      </c>
      <c r="C1052" s="4" t="s">
        <v>3083</v>
      </c>
      <c r="D1052" s="4" t="s">
        <v>23</v>
      </c>
      <c r="E1052" s="4" t="s">
        <v>3087</v>
      </c>
      <c r="F1052" s="4" t="s">
        <v>3088</v>
      </c>
      <c r="G1052" s="5">
        <v>47</v>
      </c>
      <c r="H1052" s="4" t="s">
        <v>3073</v>
      </c>
      <c r="I1052" s="4" t="s">
        <v>59</v>
      </c>
      <c r="J1052" s="4" t="s">
        <v>3089</v>
      </c>
      <c r="K1052" s="5" t="s">
        <v>29</v>
      </c>
      <c r="L1052" s="6">
        <v>0.5625</v>
      </c>
      <c r="M1052" s="4" t="s">
        <v>30</v>
      </c>
      <c r="N1052" s="4" t="s">
        <v>59</v>
      </c>
      <c r="O1052" s="4" t="s">
        <v>60</v>
      </c>
      <c r="P1052" s="5" t="s">
        <v>32</v>
      </c>
      <c r="Q1052" s="7">
        <v>0.73958333333333337</v>
      </c>
      <c r="R1052" s="4" t="s">
        <v>30</v>
      </c>
      <c r="S1052" s="4" t="s">
        <v>33</v>
      </c>
      <c r="T1052" s="4" t="s">
        <v>829</v>
      </c>
      <c r="U1052" s="8"/>
      <c r="V1052" s="8"/>
      <c r="W1052">
        <v>15262449</v>
      </c>
      <c r="X1052" t="s">
        <v>61</v>
      </c>
    </row>
    <row r="1053" spans="1:24" ht="15.75" customHeight="1">
      <c r="A1053" s="4" t="s">
        <v>21</v>
      </c>
      <c r="B1053" s="4" t="s">
        <v>3090</v>
      </c>
      <c r="C1053" s="4" t="s">
        <v>3090</v>
      </c>
      <c r="D1053" s="4" t="s">
        <v>45</v>
      </c>
      <c r="E1053" s="4" t="s">
        <v>3091</v>
      </c>
      <c r="F1053" s="4" t="s">
        <v>3092</v>
      </c>
      <c r="G1053" s="5">
        <v>41</v>
      </c>
      <c r="H1053" s="4" t="s">
        <v>3073</v>
      </c>
      <c r="I1053" s="4" t="s">
        <v>39</v>
      </c>
      <c r="J1053" s="4" t="s">
        <v>174</v>
      </c>
      <c r="K1053" s="5" t="s">
        <v>29</v>
      </c>
      <c r="L1053" s="6">
        <v>0.63888888888888884</v>
      </c>
      <c r="M1053" s="4" t="s">
        <v>41</v>
      </c>
      <c r="N1053" s="4" t="s">
        <v>39</v>
      </c>
      <c r="O1053" s="4" t="s">
        <v>52</v>
      </c>
      <c r="P1053" s="5" t="s">
        <v>32</v>
      </c>
      <c r="Q1053" s="7">
        <v>0.81944444444444442</v>
      </c>
      <c r="R1053" s="4" t="s">
        <v>41</v>
      </c>
      <c r="S1053" s="4" t="s">
        <v>33</v>
      </c>
      <c r="T1053" s="4"/>
      <c r="U1053" s="8"/>
      <c r="V1053" s="8"/>
      <c r="W1053">
        <v>15262450</v>
      </c>
      <c r="X1053" t="s">
        <v>43</v>
      </c>
    </row>
    <row r="1054" spans="1:24" ht="15.75" customHeight="1">
      <c r="A1054" s="4" t="s">
        <v>21</v>
      </c>
      <c r="B1054" s="4" t="s">
        <v>3093</v>
      </c>
      <c r="C1054" s="4" t="s">
        <v>3090</v>
      </c>
      <c r="D1054" s="4" t="s">
        <v>45</v>
      </c>
      <c r="E1054" s="4" t="s">
        <v>3094</v>
      </c>
      <c r="F1054" s="4" t="s">
        <v>3095</v>
      </c>
      <c r="G1054" s="5">
        <v>41</v>
      </c>
      <c r="H1054" s="4" t="s">
        <v>3073</v>
      </c>
      <c r="I1054" s="4" t="s">
        <v>59</v>
      </c>
      <c r="J1054" s="4" t="s">
        <v>82</v>
      </c>
      <c r="K1054" s="5" t="s">
        <v>29</v>
      </c>
      <c r="L1054" s="6">
        <v>0.67013888888888884</v>
      </c>
      <c r="M1054" s="4" t="s">
        <v>30</v>
      </c>
      <c r="N1054" s="4" t="s">
        <v>59</v>
      </c>
      <c r="O1054" s="4" t="s">
        <v>60</v>
      </c>
      <c r="P1054" s="5" t="s">
        <v>32</v>
      </c>
      <c r="Q1054" s="7">
        <v>0.73958333333333337</v>
      </c>
      <c r="R1054" s="4" t="s">
        <v>30</v>
      </c>
      <c r="S1054" s="4" t="s">
        <v>33</v>
      </c>
      <c r="T1054" s="4"/>
      <c r="U1054" s="8"/>
      <c r="V1054" s="8"/>
      <c r="W1054">
        <v>15262450</v>
      </c>
      <c r="X1054" t="s">
        <v>43</v>
      </c>
    </row>
    <row r="1055" spans="1:24" ht="15.75" customHeight="1">
      <c r="A1055" s="4" t="s">
        <v>21</v>
      </c>
      <c r="B1055" s="4" t="s">
        <v>3096</v>
      </c>
      <c r="C1055" s="4" t="s">
        <v>3096</v>
      </c>
      <c r="D1055" s="4" t="s">
        <v>23</v>
      </c>
      <c r="E1055" s="4" t="s">
        <v>3097</v>
      </c>
      <c r="F1055" s="4" t="s">
        <v>3098</v>
      </c>
      <c r="G1055" s="5">
        <v>41</v>
      </c>
      <c r="H1055" s="4" t="s">
        <v>3073</v>
      </c>
      <c r="I1055" s="4" t="s">
        <v>67</v>
      </c>
      <c r="J1055" s="4" t="s">
        <v>2749</v>
      </c>
      <c r="K1055" s="5" t="s">
        <v>29</v>
      </c>
      <c r="L1055" s="6">
        <v>0.70486111111111116</v>
      </c>
      <c r="M1055" s="4" t="s">
        <v>481</v>
      </c>
      <c r="N1055" s="4" t="s">
        <v>67</v>
      </c>
      <c r="O1055" s="4" t="s">
        <v>3099</v>
      </c>
      <c r="P1055" s="5" t="s">
        <v>32</v>
      </c>
      <c r="Q1055" s="7">
        <v>0.39930555555555558</v>
      </c>
      <c r="R1055" s="4" t="s">
        <v>41</v>
      </c>
      <c r="S1055" s="4" t="s">
        <v>33</v>
      </c>
      <c r="T1055" s="4"/>
      <c r="U1055" s="8"/>
      <c r="V1055" s="8"/>
      <c r="W1055">
        <v>15262451</v>
      </c>
      <c r="X1055" t="s">
        <v>61</v>
      </c>
    </row>
    <row r="1056" spans="1:24" ht="15.75" customHeight="1">
      <c r="A1056" s="4" t="s">
        <v>21</v>
      </c>
      <c r="B1056" s="4" t="s">
        <v>3100</v>
      </c>
      <c r="C1056" s="4" t="s">
        <v>3096</v>
      </c>
      <c r="D1056" s="4" t="s">
        <v>23</v>
      </c>
      <c r="E1056" s="4" t="s">
        <v>3101</v>
      </c>
      <c r="F1056" s="4" t="s">
        <v>3102</v>
      </c>
      <c r="G1056" s="5">
        <v>49</v>
      </c>
      <c r="H1056" s="4" t="s">
        <v>3073</v>
      </c>
      <c r="I1056" s="4" t="s">
        <v>39</v>
      </c>
      <c r="J1056" s="4" t="s">
        <v>174</v>
      </c>
      <c r="K1056" s="5" t="s">
        <v>29</v>
      </c>
      <c r="L1056" s="6">
        <v>0.63888888888888884</v>
      </c>
      <c r="M1056" s="4" t="s">
        <v>41</v>
      </c>
      <c r="N1056" s="4" t="s">
        <v>39</v>
      </c>
      <c r="O1056" s="4" t="s">
        <v>52</v>
      </c>
      <c r="P1056" s="5" t="s">
        <v>32</v>
      </c>
      <c r="Q1056" s="7">
        <v>0.81944444444444442</v>
      </c>
      <c r="R1056" s="4" t="s">
        <v>41</v>
      </c>
      <c r="S1056" s="4" t="s">
        <v>33</v>
      </c>
      <c r="T1056" s="4"/>
      <c r="U1056" s="8"/>
      <c r="V1056" s="8"/>
      <c r="W1056">
        <v>15262451</v>
      </c>
      <c r="X1056" t="s">
        <v>61</v>
      </c>
    </row>
    <row r="1057" spans="1:24" ht="15.75" customHeight="1">
      <c r="A1057" s="4" t="s">
        <v>21</v>
      </c>
      <c r="B1057" s="4" t="s">
        <v>3103</v>
      </c>
      <c r="C1057" s="4" t="s">
        <v>3103</v>
      </c>
      <c r="D1057" s="4" t="s">
        <v>23</v>
      </c>
      <c r="E1057" s="4" t="s">
        <v>3104</v>
      </c>
      <c r="F1057" s="4" t="s">
        <v>3105</v>
      </c>
      <c r="G1057" s="5">
        <v>55</v>
      </c>
      <c r="H1057" s="4" t="s">
        <v>3073</v>
      </c>
      <c r="I1057" s="4" t="s">
        <v>769</v>
      </c>
      <c r="J1057" s="4" t="s">
        <v>2920</v>
      </c>
      <c r="K1057" s="5" t="s">
        <v>29</v>
      </c>
      <c r="L1057" s="6">
        <v>0.77083333333333337</v>
      </c>
      <c r="M1057" s="4" t="s">
        <v>481</v>
      </c>
      <c r="N1057" s="4" t="s">
        <v>27</v>
      </c>
      <c r="O1057" s="4" t="s">
        <v>31</v>
      </c>
      <c r="P1057" s="5" t="s">
        <v>32</v>
      </c>
      <c r="Q1057" s="7">
        <v>0.86458333333333337</v>
      </c>
      <c r="R1057" s="4" t="s">
        <v>30</v>
      </c>
      <c r="S1057" s="4" t="s">
        <v>33</v>
      </c>
      <c r="T1057" s="4" t="s">
        <v>34</v>
      </c>
      <c r="U1057" s="8"/>
      <c r="V1057" s="8"/>
      <c r="W1057">
        <v>15262452</v>
      </c>
      <c r="X1057" t="s">
        <v>43</v>
      </c>
    </row>
    <row r="1058" spans="1:24" ht="15.75" customHeight="1">
      <c r="A1058" s="4" t="s">
        <v>21</v>
      </c>
      <c r="B1058" s="4" t="s">
        <v>3106</v>
      </c>
      <c r="C1058" s="4" t="s">
        <v>3103</v>
      </c>
      <c r="D1058" s="4" t="s">
        <v>45</v>
      </c>
      <c r="E1058" s="4" t="s">
        <v>3107</v>
      </c>
      <c r="F1058" s="4" t="s">
        <v>3105</v>
      </c>
      <c r="G1058" s="5">
        <v>57</v>
      </c>
      <c r="H1058" s="4" t="s">
        <v>3073</v>
      </c>
      <c r="I1058" s="4" t="s">
        <v>769</v>
      </c>
      <c r="J1058" s="4" t="s">
        <v>2920</v>
      </c>
      <c r="K1058" s="5" t="s">
        <v>29</v>
      </c>
      <c r="L1058" s="6">
        <v>0.77083333333333337</v>
      </c>
      <c r="M1058" s="4" t="s">
        <v>481</v>
      </c>
      <c r="N1058" s="4" t="s">
        <v>27</v>
      </c>
      <c r="O1058" s="4" t="s">
        <v>31</v>
      </c>
      <c r="P1058" s="5" t="s">
        <v>32</v>
      </c>
      <c r="Q1058" s="7">
        <v>0.86458333333333337</v>
      </c>
      <c r="R1058" s="4" t="s">
        <v>30</v>
      </c>
      <c r="S1058" s="4" t="s">
        <v>33</v>
      </c>
      <c r="T1058" s="4"/>
      <c r="U1058" s="8"/>
      <c r="V1058" s="8"/>
      <c r="W1058">
        <v>15262452</v>
      </c>
      <c r="X1058" t="s">
        <v>43</v>
      </c>
    </row>
    <row r="1059" spans="1:24" ht="15.75" customHeight="1">
      <c r="A1059" s="4" t="s">
        <v>21</v>
      </c>
      <c r="B1059" s="4" t="s">
        <v>3108</v>
      </c>
      <c r="C1059" s="4" t="s">
        <v>3108</v>
      </c>
      <c r="D1059" s="4" t="s">
        <v>23</v>
      </c>
      <c r="E1059" s="4" t="s">
        <v>3109</v>
      </c>
      <c r="F1059" s="4" t="s">
        <v>3110</v>
      </c>
      <c r="G1059" s="5">
        <v>44</v>
      </c>
      <c r="H1059" s="4" t="s">
        <v>3073</v>
      </c>
      <c r="I1059" s="4" t="s">
        <v>27</v>
      </c>
      <c r="J1059" s="4" t="s">
        <v>28</v>
      </c>
      <c r="K1059" s="5" t="s">
        <v>29</v>
      </c>
      <c r="L1059" s="6">
        <v>0.78125</v>
      </c>
      <c r="M1059" s="4" t="s">
        <v>30</v>
      </c>
      <c r="N1059" s="4" t="s">
        <v>27</v>
      </c>
      <c r="O1059" s="4" t="s">
        <v>31</v>
      </c>
      <c r="P1059" s="5" t="s">
        <v>32</v>
      </c>
      <c r="Q1059" s="7">
        <v>0.86458333333333337</v>
      </c>
      <c r="R1059" s="4" t="s">
        <v>30</v>
      </c>
      <c r="S1059" s="4" t="s">
        <v>33</v>
      </c>
      <c r="T1059" s="4"/>
      <c r="U1059" s="8"/>
      <c r="V1059" s="8"/>
      <c r="W1059">
        <v>15262455</v>
      </c>
      <c r="X1059" t="s">
        <v>61</v>
      </c>
    </row>
    <row r="1060" spans="1:24" ht="15.75" customHeight="1">
      <c r="A1060" s="4" t="s">
        <v>21</v>
      </c>
      <c r="B1060" s="4" t="s">
        <v>3111</v>
      </c>
      <c r="C1060" s="4" t="s">
        <v>3108</v>
      </c>
      <c r="D1060" s="4" t="s">
        <v>45</v>
      </c>
      <c r="E1060" s="4" t="s">
        <v>3112</v>
      </c>
      <c r="F1060" s="4" t="s">
        <v>3110</v>
      </c>
      <c r="G1060" s="5">
        <v>43</v>
      </c>
      <c r="H1060" s="4" t="s">
        <v>3073</v>
      </c>
      <c r="I1060" s="4" t="s">
        <v>27</v>
      </c>
      <c r="J1060" s="4" t="s">
        <v>28</v>
      </c>
      <c r="K1060" s="5" t="s">
        <v>29</v>
      </c>
      <c r="L1060" s="6">
        <v>0.78125</v>
      </c>
      <c r="M1060" s="4" t="s">
        <v>30</v>
      </c>
      <c r="N1060" s="4" t="s">
        <v>27</v>
      </c>
      <c r="O1060" s="4" t="s">
        <v>31</v>
      </c>
      <c r="P1060" s="5" t="s">
        <v>32</v>
      </c>
      <c r="Q1060" s="7">
        <v>0.86458333333333337</v>
      </c>
      <c r="R1060" s="4" t="s">
        <v>30</v>
      </c>
      <c r="S1060" s="4" t="s">
        <v>33</v>
      </c>
      <c r="T1060" s="4"/>
      <c r="U1060" s="8"/>
      <c r="V1060" s="8"/>
      <c r="W1060">
        <v>15262455</v>
      </c>
      <c r="X1060" t="s">
        <v>61</v>
      </c>
    </row>
    <row r="1061" spans="1:24" ht="15.75" customHeight="1">
      <c r="A1061" s="4" t="s">
        <v>21</v>
      </c>
      <c r="B1061" s="4" t="s">
        <v>3113</v>
      </c>
      <c r="C1061" s="4" t="s">
        <v>3108</v>
      </c>
      <c r="D1061" s="4" t="s">
        <v>23</v>
      </c>
      <c r="E1061" s="4" t="s">
        <v>3114</v>
      </c>
      <c r="F1061" s="4" t="s">
        <v>3110</v>
      </c>
      <c r="G1061" s="5">
        <v>9</v>
      </c>
      <c r="H1061" s="4" t="s">
        <v>3073</v>
      </c>
      <c r="I1061" s="4" t="s">
        <v>27</v>
      </c>
      <c r="J1061" s="4" t="s">
        <v>28</v>
      </c>
      <c r="K1061" s="5" t="s">
        <v>29</v>
      </c>
      <c r="L1061" s="6">
        <v>0.78125</v>
      </c>
      <c r="M1061" s="4" t="s">
        <v>30</v>
      </c>
      <c r="N1061" s="4" t="s">
        <v>27</v>
      </c>
      <c r="O1061" s="4" t="s">
        <v>31</v>
      </c>
      <c r="P1061" s="5" t="s">
        <v>32</v>
      </c>
      <c r="Q1061" s="7">
        <v>0.86458333333333337</v>
      </c>
      <c r="R1061" s="4" t="s">
        <v>30</v>
      </c>
      <c r="S1061" s="4" t="s">
        <v>33</v>
      </c>
      <c r="T1061" s="4"/>
      <c r="U1061" s="8"/>
      <c r="V1061" s="8"/>
      <c r="W1061">
        <v>15262455</v>
      </c>
      <c r="X1061" t="s">
        <v>61</v>
      </c>
    </row>
    <row r="1062" spans="1:24" ht="15.75" customHeight="1">
      <c r="A1062" s="4" t="s">
        <v>21</v>
      </c>
      <c r="B1062" s="4" t="s">
        <v>3115</v>
      </c>
      <c r="C1062" s="4" t="s">
        <v>3115</v>
      </c>
      <c r="D1062" s="4" t="s">
        <v>23</v>
      </c>
      <c r="E1062" s="4" t="s">
        <v>3116</v>
      </c>
      <c r="F1062" s="4" t="s">
        <v>3110</v>
      </c>
      <c r="G1062" s="5">
        <v>15</v>
      </c>
      <c r="H1062" s="4" t="s">
        <v>3073</v>
      </c>
      <c r="I1062" s="4" t="s">
        <v>27</v>
      </c>
      <c r="J1062" s="4" t="s">
        <v>28</v>
      </c>
      <c r="K1062" s="5" t="s">
        <v>29</v>
      </c>
      <c r="L1062" s="6">
        <v>0.78125</v>
      </c>
      <c r="M1062" s="4" t="s">
        <v>30</v>
      </c>
      <c r="N1062" s="4" t="s">
        <v>27</v>
      </c>
      <c r="O1062" s="4" t="s">
        <v>31</v>
      </c>
      <c r="P1062" s="5" t="s">
        <v>32</v>
      </c>
      <c r="Q1062" s="7">
        <v>0.86458333333333337</v>
      </c>
      <c r="R1062" s="4" t="s">
        <v>30</v>
      </c>
      <c r="S1062" s="4" t="s">
        <v>33</v>
      </c>
      <c r="T1062" s="4"/>
      <c r="U1062" s="8"/>
      <c r="V1062" s="8"/>
      <c r="W1062">
        <v>15262456</v>
      </c>
      <c r="X1062" t="s">
        <v>61</v>
      </c>
    </row>
    <row r="1063" spans="1:24" ht="15.75" customHeight="1">
      <c r="A1063" s="4" t="s">
        <v>21</v>
      </c>
      <c r="B1063" s="4" t="s">
        <v>3117</v>
      </c>
      <c r="C1063" s="4" t="s">
        <v>3115</v>
      </c>
      <c r="D1063" s="4" t="s">
        <v>23</v>
      </c>
      <c r="E1063" s="4" t="s">
        <v>3118</v>
      </c>
      <c r="F1063" s="4" t="s">
        <v>3119</v>
      </c>
      <c r="G1063" s="5">
        <v>36</v>
      </c>
      <c r="H1063" s="4" t="s">
        <v>3073</v>
      </c>
      <c r="I1063" s="4" t="s">
        <v>27</v>
      </c>
      <c r="J1063" s="4" t="s">
        <v>28</v>
      </c>
      <c r="K1063" s="5" t="s">
        <v>29</v>
      </c>
      <c r="L1063" s="6">
        <v>0.78125</v>
      </c>
      <c r="M1063" s="4" t="s">
        <v>30</v>
      </c>
      <c r="N1063" s="4" t="s">
        <v>27</v>
      </c>
      <c r="O1063" s="4" t="s">
        <v>31</v>
      </c>
      <c r="P1063" s="5" t="s">
        <v>32</v>
      </c>
      <c r="Q1063" s="7">
        <v>0.86458333333333337</v>
      </c>
      <c r="R1063" s="4" t="s">
        <v>30</v>
      </c>
      <c r="S1063" s="4" t="s">
        <v>33</v>
      </c>
      <c r="T1063" s="4"/>
      <c r="U1063" s="8"/>
      <c r="V1063" s="8"/>
      <c r="W1063">
        <v>15262456</v>
      </c>
      <c r="X1063" t="s">
        <v>61</v>
      </c>
    </row>
    <row r="1064" spans="1:24" ht="15.75" customHeight="1">
      <c r="A1064" s="4" t="s">
        <v>21</v>
      </c>
      <c r="B1064" s="4" t="s">
        <v>3120</v>
      </c>
      <c r="C1064" s="4" t="s">
        <v>3120</v>
      </c>
      <c r="D1064" s="4" t="s">
        <v>23</v>
      </c>
      <c r="E1064" s="4" t="s">
        <v>3121</v>
      </c>
      <c r="F1064" s="4" t="s">
        <v>3122</v>
      </c>
      <c r="G1064" s="5">
        <v>45</v>
      </c>
      <c r="H1064" s="4" t="s">
        <v>3073</v>
      </c>
      <c r="I1064" s="4" t="s">
        <v>27</v>
      </c>
      <c r="J1064" s="4" t="s">
        <v>28</v>
      </c>
      <c r="K1064" s="5" t="s">
        <v>29</v>
      </c>
      <c r="L1064" s="6">
        <v>0.78125</v>
      </c>
      <c r="M1064" s="4" t="s">
        <v>30</v>
      </c>
      <c r="N1064" s="4" t="s">
        <v>27</v>
      </c>
      <c r="O1064" s="4" t="s">
        <v>31</v>
      </c>
      <c r="P1064" s="5" t="s">
        <v>32</v>
      </c>
      <c r="Q1064" s="7">
        <v>0.86458333333333337</v>
      </c>
      <c r="R1064" s="4" t="s">
        <v>30</v>
      </c>
      <c r="S1064" s="4" t="s">
        <v>33</v>
      </c>
      <c r="T1064" s="4"/>
      <c r="U1064" s="8"/>
      <c r="V1064" s="8"/>
      <c r="W1064">
        <v>15262457</v>
      </c>
      <c r="X1064" t="s">
        <v>43</v>
      </c>
    </row>
    <row r="1065" spans="1:24" ht="15.75" customHeight="1">
      <c r="A1065" s="4" t="s">
        <v>21</v>
      </c>
      <c r="B1065" s="4" t="s">
        <v>3123</v>
      </c>
      <c r="C1065" s="4" t="s">
        <v>3120</v>
      </c>
      <c r="D1065" s="4" t="s">
        <v>45</v>
      </c>
      <c r="E1065" s="4" t="s">
        <v>3124</v>
      </c>
      <c r="F1065" s="4" t="s">
        <v>3122</v>
      </c>
      <c r="G1065" s="5">
        <v>41</v>
      </c>
      <c r="H1065" s="4" t="s">
        <v>3073</v>
      </c>
      <c r="I1065" s="4" t="s">
        <v>27</v>
      </c>
      <c r="J1065" s="4" t="s">
        <v>28</v>
      </c>
      <c r="K1065" s="5" t="s">
        <v>29</v>
      </c>
      <c r="L1065" s="6">
        <v>0.78125</v>
      </c>
      <c r="M1065" s="4" t="s">
        <v>30</v>
      </c>
      <c r="N1065" s="4" t="s">
        <v>27</v>
      </c>
      <c r="O1065" s="4" t="s">
        <v>31</v>
      </c>
      <c r="P1065" s="5" t="s">
        <v>32</v>
      </c>
      <c r="Q1065" s="7">
        <v>0.86458333333333337</v>
      </c>
      <c r="R1065" s="4" t="s">
        <v>30</v>
      </c>
      <c r="S1065" s="4" t="s">
        <v>33</v>
      </c>
      <c r="T1065" s="4"/>
      <c r="U1065" s="8"/>
      <c r="V1065" s="8"/>
      <c r="W1065">
        <v>15262457</v>
      </c>
      <c r="X1065" t="s">
        <v>43</v>
      </c>
    </row>
    <row r="1066" spans="1:24" ht="15.75" customHeight="1">
      <c r="A1066" s="4" t="s">
        <v>21</v>
      </c>
      <c r="B1066" s="4" t="s">
        <v>3125</v>
      </c>
      <c r="C1066" s="4" t="s">
        <v>3125</v>
      </c>
      <c r="D1066" s="4" t="s">
        <v>23</v>
      </c>
      <c r="E1066" s="4" t="s">
        <v>3126</v>
      </c>
      <c r="F1066" s="4" t="s">
        <v>3127</v>
      </c>
      <c r="G1066" s="5">
        <v>56</v>
      </c>
      <c r="H1066" s="4" t="s">
        <v>3073</v>
      </c>
      <c r="I1066" s="4" t="s">
        <v>27</v>
      </c>
      <c r="J1066" s="4" t="s">
        <v>28</v>
      </c>
      <c r="K1066" s="5" t="s">
        <v>29</v>
      </c>
      <c r="L1066" s="6">
        <v>0.78125</v>
      </c>
      <c r="M1066" s="4" t="s">
        <v>30</v>
      </c>
      <c r="N1066" s="4" t="s">
        <v>27</v>
      </c>
      <c r="O1066" s="4" t="s">
        <v>31</v>
      </c>
      <c r="P1066" s="5" t="s">
        <v>32</v>
      </c>
      <c r="Q1066" s="7">
        <v>0.86458333333333337</v>
      </c>
      <c r="R1066" s="4" t="s">
        <v>30</v>
      </c>
      <c r="S1066" s="4" t="s">
        <v>33</v>
      </c>
      <c r="T1066" s="4"/>
      <c r="U1066" s="8"/>
      <c r="V1066" s="8"/>
      <c r="W1066">
        <v>15262458</v>
      </c>
      <c r="X1066" t="s">
        <v>43</v>
      </c>
    </row>
    <row r="1067" spans="1:24" ht="15.75" customHeight="1">
      <c r="A1067" s="4" t="s">
        <v>21</v>
      </c>
      <c r="B1067" s="4" t="s">
        <v>3128</v>
      </c>
      <c r="C1067" s="4" t="s">
        <v>3125</v>
      </c>
      <c r="D1067" s="4" t="s">
        <v>45</v>
      </c>
      <c r="E1067" s="4" t="s">
        <v>3129</v>
      </c>
      <c r="F1067" s="4" t="s">
        <v>3127</v>
      </c>
      <c r="G1067" s="5">
        <v>53</v>
      </c>
      <c r="H1067" s="4" t="s">
        <v>3073</v>
      </c>
      <c r="I1067" s="4" t="s">
        <v>27</v>
      </c>
      <c r="J1067" s="4" t="s">
        <v>28</v>
      </c>
      <c r="K1067" s="5" t="s">
        <v>29</v>
      </c>
      <c r="L1067" s="6">
        <v>0.78125</v>
      </c>
      <c r="M1067" s="4" t="s">
        <v>30</v>
      </c>
      <c r="N1067" s="4" t="s">
        <v>27</v>
      </c>
      <c r="O1067" s="4" t="s">
        <v>31</v>
      </c>
      <c r="P1067" s="5" t="s">
        <v>32</v>
      </c>
      <c r="Q1067" s="7">
        <v>0.86458333333333337</v>
      </c>
      <c r="R1067" s="4" t="s">
        <v>30</v>
      </c>
      <c r="S1067" s="4" t="s">
        <v>33</v>
      </c>
      <c r="T1067" s="4"/>
      <c r="U1067" s="8"/>
      <c r="V1067" s="8"/>
      <c r="W1067">
        <v>15262458</v>
      </c>
      <c r="X1067" t="s">
        <v>43</v>
      </c>
    </row>
    <row r="1068" spans="1:24" ht="15.75" customHeight="1">
      <c r="A1068" s="4" t="s">
        <v>21</v>
      </c>
      <c r="B1068" s="4" t="s">
        <v>3130</v>
      </c>
      <c r="C1068" s="4" t="s">
        <v>3130</v>
      </c>
      <c r="D1068" s="4" t="s">
        <v>23</v>
      </c>
      <c r="E1068" s="4" t="s">
        <v>3131</v>
      </c>
      <c r="F1068" s="4" t="s">
        <v>3132</v>
      </c>
      <c r="G1068" s="5">
        <v>37</v>
      </c>
      <c r="H1068" s="4" t="s">
        <v>3073</v>
      </c>
      <c r="I1068" s="4" t="s">
        <v>59</v>
      </c>
      <c r="J1068" s="4" t="s">
        <v>82</v>
      </c>
      <c r="K1068" s="5" t="s">
        <v>29</v>
      </c>
      <c r="L1068" s="6">
        <v>0.67013888888888884</v>
      </c>
      <c r="M1068" s="4" t="s">
        <v>30</v>
      </c>
      <c r="N1068" s="4" t="s">
        <v>59</v>
      </c>
      <c r="O1068" s="4" t="s">
        <v>60</v>
      </c>
      <c r="P1068" s="5" t="s">
        <v>32</v>
      </c>
      <c r="Q1068" s="7">
        <v>0.73958333333333337</v>
      </c>
      <c r="R1068" s="4" t="s">
        <v>30</v>
      </c>
      <c r="S1068" s="4" t="s">
        <v>33</v>
      </c>
      <c r="T1068" s="4"/>
      <c r="U1068" s="8"/>
      <c r="V1068" s="8"/>
      <c r="W1068">
        <v>15262459</v>
      </c>
      <c r="X1068" t="s">
        <v>43</v>
      </c>
    </row>
    <row r="1069" spans="1:24" ht="15.75" customHeight="1">
      <c r="A1069" s="4" t="s">
        <v>21</v>
      </c>
      <c r="B1069" s="4" t="s">
        <v>3133</v>
      </c>
      <c r="C1069" s="4" t="s">
        <v>3130</v>
      </c>
      <c r="D1069" s="4" t="s">
        <v>45</v>
      </c>
      <c r="E1069" s="4" t="s">
        <v>3134</v>
      </c>
      <c r="F1069" s="4" t="s">
        <v>3135</v>
      </c>
      <c r="G1069" s="5">
        <v>27</v>
      </c>
      <c r="H1069" s="4" t="s">
        <v>3073</v>
      </c>
      <c r="I1069" s="4" t="s">
        <v>59</v>
      </c>
      <c r="J1069" s="4" t="s">
        <v>82</v>
      </c>
      <c r="K1069" s="5" t="s">
        <v>29</v>
      </c>
      <c r="L1069" s="6">
        <v>0.67013888888888884</v>
      </c>
      <c r="M1069" s="4" t="s">
        <v>30</v>
      </c>
      <c r="N1069" s="4" t="s">
        <v>59</v>
      </c>
      <c r="O1069" s="4" t="s">
        <v>60</v>
      </c>
      <c r="P1069" s="5" t="s">
        <v>32</v>
      </c>
      <c r="Q1069" s="7">
        <v>0.73958333333333337</v>
      </c>
      <c r="R1069" s="4" t="s">
        <v>30</v>
      </c>
      <c r="S1069" s="4" t="s">
        <v>33</v>
      </c>
      <c r="T1069" s="4"/>
      <c r="U1069" s="8"/>
      <c r="V1069" s="8"/>
      <c r="W1069">
        <v>15262459</v>
      </c>
      <c r="X1069" t="s">
        <v>43</v>
      </c>
    </row>
    <row r="1070" spans="1:24" ht="15.75" customHeight="1">
      <c r="A1070" s="4" t="s">
        <v>21</v>
      </c>
      <c r="B1070" s="4" t="s">
        <v>3136</v>
      </c>
      <c r="C1070" s="4" t="s">
        <v>3136</v>
      </c>
      <c r="D1070" s="4" t="s">
        <v>45</v>
      </c>
      <c r="E1070" s="4" t="s">
        <v>3137</v>
      </c>
      <c r="F1070" s="4" t="s">
        <v>1759</v>
      </c>
      <c r="G1070" s="5">
        <v>38</v>
      </c>
      <c r="H1070" s="4" t="s">
        <v>3138</v>
      </c>
      <c r="I1070" s="4" t="s">
        <v>67</v>
      </c>
      <c r="J1070" s="4" t="s">
        <v>2410</v>
      </c>
      <c r="K1070" s="5" t="s">
        <v>29</v>
      </c>
      <c r="L1070" s="6">
        <v>0.65277777777777779</v>
      </c>
      <c r="M1070" s="4" t="s">
        <v>41</v>
      </c>
      <c r="N1070" s="4" t="s">
        <v>39</v>
      </c>
      <c r="O1070" s="4" t="s">
        <v>369</v>
      </c>
      <c r="P1070" s="5" t="s">
        <v>912</v>
      </c>
      <c r="Q1070" s="7">
        <v>0.77777777777777779</v>
      </c>
      <c r="R1070" s="4" t="s">
        <v>41</v>
      </c>
      <c r="S1070" s="4" t="s">
        <v>1606</v>
      </c>
      <c r="T1070" s="4"/>
      <c r="U1070" s="8"/>
      <c r="V1070" s="8"/>
      <c r="W1070">
        <v>70160969</v>
      </c>
      <c r="X1070" t="s">
        <v>43</v>
      </c>
    </row>
    <row r="1071" spans="1:24" ht="15.75" customHeight="1">
      <c r="A1071" s="4" t="s">
        <v>21</v>
      </c>
      <c r="B1071" s="4" t="s">
        <v>3139</v>
      </c>
      <c r="C1071" s="4" t="s">
        <v>3136</v>
      </c>
      <c r="D1071" s="4" t="s">
        <v>23</v>
      </c>
      <c r="E1071" s="4" t="s">
        <v>1094</v>
      </c>
      <c r="F1071" s="4" t="s">
        <v>2303</v>
      </c>
      <c r="G1071" s="5">
        <v>43</v>
      </c>
      <c r="H1071" s="4" t="s">
        <v>3138</v>
      </c>
      <c r="I1071" s="4" t="s">
        <v>67</v>
      </c>
      <c r="J1071" s="4" t="s">
        <v>2410</v>
      </c>
      <c r="K1071" s="5" t="s">
        <v>29</v>
      </c>
      <c r="L1071" s="6">
        <v>0.65277777777777779</v>
      </c>
      <c r="M1071" s="4" t="s">
        <v>41</v>
      </c>
      <c r="N1071" s="4" t="s">
        <v>39</v>
      </c>
      <c r="O1071" s="4" t="s">
        <v>369</v>
      </c>
      <c r="P1071" s="5" t="s">
        <v>912</v>
      </c>
      <c r="Q1071" s="7">
        <v>0.77777777777777779</v>
      </c>
      <c r="R1071" s="4" t="s">
        <v>41</v>
      </c>
      <c r="S1071" s="4" t="s">
        <v>1606</v>
      </c>
      <c r="T1071" s="4"/>
      <c r="U1071" s="8"/>
      <c r="V1071" s="8"/>
      <c r="W1071">
        <v>70160969</v>
      </c>
      <c r="X1071" t="s">
        <v>43</v>
      </c>
    </row>
    <row r="1072" spans="1:24" ht="15.75" customHeight="1">
      <c r="A1072" s="4" t="s">
        <v>21</v>
      </c>
      <c r="B1072" s="4" t="s">
        <v>3140</v>
      </c>
      <c r="C1072" s="4" t="s">
        <v>3140</v>
      </c>
      <c r="D1072" s="4" t="s">
        <v>23</v>
      </c>
      <c r="E1072" s="4" t="s">
        <v>3141</v>
      </c>
      <c r="F1072" s="4" t="s">
        <v>180</v>
      </c>
      <c r="G1072" s="5">
        <v>41</v>
      </c>
      <c r="H1072" s="4" t="s">
        <v>3138</v>
      </c>
      <c r="I1072" s="4" t="s">
        <v>1774</v>
      </c>
      <c r="J1072" s="4" t="s">
        <v>3142</v>
      </c>
      <c r="K1072" s="5" t="s">
        <v>29</v>
      </c>
      <c r="L1072" s="6">
        <v>0.61805555555555558</v>
      </c>
      <c r="M1072" s="4" t="s">
        <v>30</v>
      </c>
      <c r="N1072" s="4" t="s">
        <v>67</v>
      </c>
      <c r="O1072" s="4" t="s">
        <v>2411</v>
      </c>
      <c r="P1072" s="5" t="s">
        <v>32</v>
      </c>
      <c r="Q1072" s="7">
        <v>0.34722222222222221</v>
      </c>
      <c r="R1072" s="4" t="s">
        <v>41</v>
      </c>
      <c r="S1072" s="4" t="s">
        <v>1606</v>
      </c>
      <c r="T1072" s="4"/>
      <c r="U1072" s="8"/>
      <c r="V1072" s="8"/>
      <c r="W1072">
        <v>82290421</v>
      </c>
      <c r="X1072" t="s">
        <v>43</v>
      </c>
    </row>
    <row r="1073" spans="1:24" ht="15.75" customHeight="1">
      <c r="A1073" s="4" t="s">
        <v>21</v>
      </c>
      <c r="B1073" s="4" t="s">
        <v>3143</v>
      </c>
      <c r="C1073" s="4" t="s">
        <v>3140</v>
      </c>
      <c r="D1073" s="4" t="s">
        <v>45</v>
      </c>
      <c r="E1073" s="4" t="s">
        <v>3144</v>
      </c>
      <c r="F1073" s="4" t="s">
        <v>383</v>
      </c>
      <c r="G1073" s="5">
        <v>37</v>
      </c>
      <c r="H1073" s="4" t="s">
        <v>3138</v>
      </c>
      <c r="I1073" s="4" t="s">
        <v>1774</v>
      </c>
      <c r="J1073" s="4" t="s">
        <v>3142</v>
      </c>
      <c r="K1073" s="5" t="s">
        <v>29</v>
      </c>
      <c r="L1073" s="6">
        <v>0.61805555555555558</v>
      </c>
      <c r="M1073" s="4" t="s">
        <v>30</v>
      </c>
      <c r="N1073" s="4" t="s">
        <v>67</v>
      </c>
      <c r="O1073" s="4" t="s">
        <v>2411</v>
      </c>
      <c r="P1073" s="5" t="s">
        <v>32</v>
      </c>
      <c r="Q1073" s="7">
        <v>0.34722222222222221</v>
      </c>
      <c r="R1073" s="4" t="s">
        <v>41</v>
      </c>
      <c r="S1073" s="4" t="s">
        <v>1606</v>
      </c>
      <c r="T1073" s="4"/>
      <c r="U1073" s="8"/>
      <c r="V1073" s="8"/>
      <c r="W1073">
        <v>82290421</v>
      </c>
      <c r="X1073" t="s">
        <v>43</v>
      </c>
    </row>
    <row r="1074" spans="1:24" ht="15.75" customHeight="1">
      <c r="A1074" s="4" t="s">
        <v>21</v>
      </c>
      <c r="B1074" s="4" t="s">
        <v>3145</v>
      </c>
      <c r="C1074" s="4" t="s">
        <v>3145</v>
      </c>
      <c r="D1074" s="4" t="s">
        <v>45</v>
      </c>
      <c r="E1074" s="4" t="s">
        <v>3146</v>
      </c>
      <c r="F1074" s="4" t="s">
        <v>3147</v>
      </c>
      <c r="G1074" s="5">
        <v>42</v>
      </c>
      <c r="H1074" s="4" t="s">
        <v>3138</v>
      </c>
      <c r="I1074" s="4" t="s">
        <v>1774</v>
      </c>
      <c r="J1074" s="4" t="s">
        <v>3142</v>
      </c>
      <c r="K1074" s="5" t="s">
        <v>29</v>
      </c>
      <c r="L1074" s="6">
        <v>0.61805555555555558</v>
      </c>
      <c r="M1074" s="4" t="s">
        <v>30</v>
      </c>
      <c r="N1074" s="4" t="s">
        <v>67</v>
      </c>
      <c r="O1074" s="4" t="s">
        <v>2411</v>
      </c>
      <c r="P1074" s="5" t="s">
        <v>32</v>
      </c>
      <c r="Q1074" s="7">
        <v>0.34722222222222221</v>
      </c>
      <c r="R1074" s="4" t="s">
        <v>41</v>
      </c>
      <c r="S1074" s="4" t="s">
        <v>1606</v>
      </c>
      <c r="T1074" s="4"/>
      <c r="U1074" s="8"/>
      <c r="V1074" s="8"/>
      <c r="W1074">
        <v>70160984</v>
      </c>
      <c r="X1074" t="s">
        <v>43</v>
      </c>
    </row>
    <row r="1075" spans="1:24" ht="15.75" customHeight="1">
      <c r="A1075" s="4" t="s">
        <v>21</v>
      </c>
      <c r="B1075" s="4" t="s">
        <v>3148</v>
      </c>
      <c r="C1075" s="4" t="s">
        <v>3145</v>
      </c>
      <c r="D1075" s="4" t="s">
        <v>23</v>
      </c>
      <c r="E1075" s="4" t="s">
        <v>3147</v>
      </c>
      <c r="F1075" s="4" t="s">
        <v>180</v>
      </c>
      <c r="G1075" s="5">
        <v>42</v>
      </c>
      <c r="H1075" s="4" t="s">
        <v>3138</v>
      </c>
      <c r="I1075" s="4" t="s">
        <v>1774</v>
      </c>
      <c r="J1075" s="4" t="s">
        <v>3142</v>
      </c>
      <c r="K1075" s="5" t="s">
        <v>29</v>
      </c>
      <c r="L1075" s="6">
        <v>0.61805555555555558</v>
      </c>
      <c r="M1075" s="4" t="s">
        <v>30</v>
      </c>
      <c r="N1075" s="4" t="s">
        <v>67</v>
      </c>
      <c r="O1075" s="4" t="s">
        <v>2411</v>
      </c>
      <c r="P1075" s="5" t="s">
        <v>32</v>
      </c>
      <c r="Q1075" s="7">
        <v>0.34722222222222221</v>
      </c>
      <c r="R1075" s="4" t="s">
        <v>41</v>
      </c>
      <c r="S1075" s="4" t="s">
        <v>1606</v>
      </c>
      <c r="T1075" s="4"/>
      <c r="U1075" s="8"/>
      <c r="V1075" s="8"/>
      <c r="W1075">
        <v>70160984</v>
      </c>
      <c r="X1075" t="s">
        <v>43</v>
      </c>
    </row>
    <row r="1076" spans="1:24" ht="15.75" customHeight="1">
      <c r="A1076" s="4" t="s">
        <v>21</v>
      </c>
      <c r="B1076" s="4" t="s">
        <v>3149</v>
      </c>
      <c r="C1076" s="4" t="s">
        <v>3149</v>
      </c>
      <c r="D1076" s="4" t="s">
        <v>23</v>
      </c>
      <c r="E1076" s="4" t="s">
        <v>3150</v>
      </c>
      <c r="F1076" s="4" t="s">
        <v>1815</v>
      </c>
      <c r="G1076" s="5">
        <v>56</v>
      </c>
      <c r="H1076" s="4" t="s">
        <v>3138</v>
      </c>
      <c r="I1076" s="4" t="s">
        <v>67</v>
      </c>
      <c r="J1076" s="4" t="s">
        <v>2410</v>
      </c>
      <c r="K1076" s="5" t="s">
        <v>29</v>
      </c>
      <c r="L1076" s="6">
        <v>0.65277777777777779</v>
      </c>
      <c r="M1076" s="4" t="s">
        <v>41</v>
      </c>
      <c r="N1076" s="4" t="s">
        <v>189</v>
      </c>
      <c r="O1076" s="4" t="s">
        <v>2278</v>
      </c>
      <c r="P1076" s="5" t="s">
        <v>32</v>
      </c>
      <c r="Q1076" s="7">
        <v>0.53472222222222221</v>
      </c>
      <c r="R1076" s="4" t="s">
        <v>30</v>
      </c>
      <c r="S1076" s="4" t="s">
        <v>1606</v>
      </c>
      <c r="T1076" s="4"/>
      <c r="U1076" s="8"/>
      <c r="V1076" s="8"/>
      <c r="W1076">
        <v>70160973</v>
      </c>
      <c r="X1076" t="s">
        <v>43</v>
      </c>
    </row>
    <row r="1077" spans="1:24" ht="15.75" customHeight="1">
      <c r="A1077" s="4" t="s">
        <v>21</v>
      </c>
      <c r="B1077" s="4" t="s">
        <v>3151</v>
      </c>
      <c r="C1077" s="4" t="s">
        <v>3149</v>
      </c>
      <c r="D1077" s="4" t="s">
        <v>45</v>
      </c>
      <c r="E1077" s="4" t="s">
        <v>3152</v>
      </c>
      <c r="F1077" s="4" t="s">
        <v>1836</v>
      </c>
      <c r="G1077" s="5">
        <v>56</v>
      </c>
      <c r="H1077" s="4" t="s">
        <v>3138</v>
      </c>
      <c r="I1077" s="4" t="s">
        <v>67</v>
      </c>
      <c r="J1077" s="4" t="s">
        <v>2410</v>
      </c>
      <c r="K1077" s="5" t="s">
        <v>29</v>
      </c>
      <c r="L1077" s="6">
        <v>0.65277777777777779</v>
      </c>
      <c r="M1077" s="4" t="s">
        <v>41</v>
      </c>
      <c r="N1077" s="4" t="s">
        <v>189</v>
      </c>
      <c r="O1077" s="4" t="s">
        <v>2278</v>
      </c>
      <c r="P1077" s="5" t="s">
        <v>32</v>
      </c>
      <c r="Q1077" s="7">
        <v>0.53472222222222221</v>
      </c>
      <c r="R1077" s="4" t="s">
        <v>30</v>
      </c>
      <c r="S1077" s="4" t="s">
        <v>1606</v>
      </c>
      <c r="T1077" s="4"/>
      <c r="U1077" s="8"/>
      <c r="V1077" s="8"/>
      <c r="W1077">
        <v>70160973</v>
      </c>
      <c r="X1077" t="s">
        <v>43</v>
      </c>
    </row>
    <row r="1078" spans="1:24" ht="15.75" customHeight="1">
      <c r="A1078" s="4" t="s">
        <v>21</v>
      </c>
      <c r="B1078" s="4" t="s">
        <v>3153</v>
      </c>
      <c r="C1078" s="4" t="s">
        <v>3153</v>
      </c>
      <c r="D1078" s="4" t="s">
        <v>23</v>
      </c>
      <c r="E1078" s="4" t="s">
        <v>3154</v>
      </c>
      <c r="F1078" s="4" t="s">
        <v>858</v>
      </c>
      <c r="G1078" s="5">
        <v>63</v>
      </c>
      <c r="H1078" s="4" t="s">
        <v>3155</v>
      </c>
      <c r="I1078" s="4" t="s">
        <v>189</v>
      </c>
      <c r="J1078" s="4" t="s">
        <v>3156</v>
      </c>
      <c r="K1078" s="5" t="s">
        <v>29</v>
      </c>
      <c r="L1078" s="6">
        <v>0.2986111111111111</v>
      </c>
      <c r="M1078" s="4" t="s">
        <v>30</v>
      </c>
      <c r="N1078" s="4" t="s">
        <v>189</v>
      </c>
      <c r="O1078" s="4" t="s">
        <v>722</v>
      </c>
      <c r="P1078" s="5" t="s">
        <v>32</v>
      </c>
      <c r="Q1078" s="7">
        <v>0.76388888888888884</v>
      </c>
      <c r="R1078" s="4" t="s">
        <v>30</v>
      </c>
      <c r="S1078" s="4" t="s">
        <v>553</v>
      </c>
      <c r="T1078" s="4"/>
      <c r="U1078" s="8"/>
      <c r="V1078" s="8"/>
      <c r="W1078">
        <v>75989011</v>
      </c>
      <c r="X1078" t="s">
        <v>61</v>
      </c>
    </row>
    <row r="1079" spans="1:24" ht="15.75" customHeight="1">
      <c r="A1079" s="4" t="s">
        <v>21</v>
      </c>
      <c r="B1079" s="4" t="s">
        <v>3157</v>
      </c>
      <c r="C1079" s="4" t="s">
        <v>3153</v>
      </c>
      <c r="D1079" s="4" t="s">
        <v>45</v>
      </c>
      <c r="E1079" s="4" t="s">
        <v>3158</v>
      </c>
      <c r="F1079" s="4" t="s">
        <v>858</v>
      </c>
      <c r="G1079" s="5">
        <v>59</v>
      </c>
      <c r="H1079" s="4" t="s">
        <v>3155</v>
      </c>
      <c r="I1079" s="4" t="s">
        <v>189</v>
      </c>
      <c r="J1079" s="4" t="s">
        <v>3156</v>
      </c>
      <c r="K1079" s="5" t="s">
        <v>29</v>
      </c>
      <c r="L1079" s="6">
        <v>0.2986111111111111</v>
      </c>
      <c r="M1079" s="4" t="s">
        <v>30</v>
      </c>
      <c r="N1079" s="4" t="s">
        <v>189</v>
      </c>
      <c r="O1079" s="4" t="s">
        <v>722</v>
      </c>
      <c r="P1079" s="5" t="s">
        <v>32</v>
      </c>
      <c r="Q1079" s="7">
        <v>0.76388888888888884</v>
      </c>
      <c r="R1079" s="4" t="s">
        <v>30</v>
      </c>
      <c r="S1079" s="4" t="s">
        <v>553</v>
      </c>
      <c r="T1079" s="4"/>
      <c r="U1079" s="8"/>
      <c r="V1079" s="8"/>
      <c r="W1079">
        <v>75989011</v>
      </c>
      <c r="X1079" t="s">
        <v>61</v>
      </c>
    </row>
    <row r="1080" spans="1:24" ht="15.75" customHeight="1">
      <c r="A1080" s="4" t="s">
        <v>21</v>
      </c>
      <c r="B1080" s="4" t="s">
        <v>3159</v>
      </c>
      <c r="C1080" s="4" t="s">
        <v>3159</v>
      </c>
      <c r="D1080" s="4" t="s">
        <v>45</v>
      </c>
      <c r="E1080" s="4" t="s">
        <v>3160</v>
      </c>
      <c r="F1080" s="4" t="s">
        <v>3161</v>
      </c>
      <c r="G1080" s="5">
        <v>52</v>
      </c>
      <c r="H1080" s="4" t="s">
        <v>3162</v>
      </c>
      <c r="I1080" s="4" t="s">
        <v>39</v>
      </c>
      <c r="J1080" s="4" t="s">
        <v>174</v>
      </c>
      <c r="K1080" s="5" t="s">
        <v>29</v>
      </c>
      <c r="L1080" s="6">
        <v>0.63888888888888884</v>
      </c>
      <c r="M1080" s="4" t="s">
        <v>41</v>
      </c>
      <c r="N1080" s="4" t="s">
        <v>39</v>
      </c>
      <c r="O1080" s="4" t="s">
        <v>52</v>
      </c>
      <c r="P1080" s="5" t="s">
        <v>32</v>
      </c>
      <c r="Q1080" s="7">
        <v>0.81944444444444442</v>
      </c>
      <c r="R1080" s="4" t="s">
        <v>41</v>
      </c>
      <c r="S1080" s="4" t="s">
        <v>1606</v>
      </c>
      <c r="T1080" s="4"/>
      <c r="U1080" s="8"/>
      <c r="V1080" s="8"/>
      <c r="W1080">
        <v>70508959</v>
      </c>
      <c r="X1080" t="s">
        <v>43</v>
      </c>
    </row>
    <row r="1081" spans="1:24" ht="15.75" customHeight="1">
      <c r="A1081" s="4" t="s">
        <v>21</v>
      </c>
      <c r="B1081" s="4" t="s">
        <v>3163</v>
      </c>
      <c r="C1081" s="4" t="s">
        <v>3159</v>
      </c>
      <c r="D1081" s="4" t="s">
        <v>23</v>
      </c>
      <c r="E1081" s="4" t="s">
        <v>3164</v>
      </c>
      <c r="F1081" s="4" t="s">
        <v>3165</v>
      </c>
      <c r="G1081" s="5">
        <v>42</v>
      </c>
      <c r="H1081" s="4" t="s">
        <v>3162</v>
      </c>
      <c r="I1081" s="4" t="s">
        <v>39</v>
      </c>
      <c r="J1081" s="4" t="s">
        <v>174</v>
      </c>
      <c r="K1081" s="5" t="s">
        <v>29</v>
      </c>
      <c r="L1081" s="6">
        <v>0.63888888888888884</v>
      </c>
      <c r="M1081" s="4" t="s">
        <v>41</v>
      </c>
      <c r="N1081" s="4" t="s">
        <v>39</v>
      </c>
      <c r="O1081" s="4" t="s">
        <v>52</v>
      </c>
      <c r="P1081" s="5" t="s">
        <v>32</v>
      </c>
      <c r="Q1081" s="7">
        <v>0.81944444444444442</v>
      </c>
      <c r="R1081" s="4" t="s">
        <v>41</v>
      </c>
      <c r="S1081" s="4" t="s">
        <v>1606</v>
      </c>
      <c r="T1081" s="4"/>
      <c r="U1081" s="8"/>
      <c r="V1081" s="8"/>
      <c r="W1081">
        <v>70508959</v>
      </c>
      <c r="X1081" t="s">
        <v>43</v>
      </c>
    </row>
    <row r="1082" spans="1:24" ht="15.75" customHeight="1">
      <c r="A1082" s="4" t="s">
        <v>21</v>
      </c>
      <c r="B1082" s="4" t="s">
        <v>3166</v>
      </c>
      <c r="C1082" s="4" t="s">
        <v>3159</v>
      </c>
      <c r="D1082" s="4" t="s">
        <v>45</v>
      </c>
      <c r="E1082" s="4" t="s">
        <v>3167</v>
      </c>
      <c r="F1082" s="4" t="s">
        <v>3165</v>
      </c>
      <c r="G1082" s="5">
        <v>9</v>
      </c>
      <c r="H1082" s="4" t="s">
        <v>3162</v>
      </c>
      <c r="I1082" s="4" t="s">
        <v>39</v>
      </c>
      <c r="J1082" s="4" t="s">
        <v>174</v>
      </c>
      <c r="K1082" s="5" t="s">
        <v>29</v>
      </c>
      <c r="L1082" s="6">
        <v>0.63888888888888884</v>
      </c>
      <c r="M1082" s="4" t="s">
        <v>41</v>
      </c>
      <c r="N1082" s="4" t="s">
        <v>39</v>
      </c>
      <c r="O1082" s="4" t="s">
        <v>52</v>
      </c>
      <c r="P1082" s="5" t="s">
        <v>32</v>
      </c>
      <c r="Q1082" s="7">
        <v>0.81944444444444442</v>
      </c>
      <c r="R1082" s="4" t="s">
        <v>41</v>
      </c>
      <c r="S1082" s="4" t="s">
        <v>1606</v>
      </c>
      <c r="T1082" s="4"/>
      <c r="U1082" s="8"/>
      <c r="V1082" s="8"/>
      <c r="W1082">
        <v>70508959</v>
      </c>
      <c r="X1082" t="s">
        <v>43</v>
      </c>
    </row>
    <row r="1083" spans="1:24" ht="15.75" customHeight="1">
      <c r="A1083" s="4" t="s">
        <v>21</v>
      </c>
      <c r="B1083" s="4" t="s">
        <v>3168</v>
      </c>
      <c r="C1083" s="4" t="s">
        <v>3168</v>
      </c>
      <c r="D1083" s="4" t="s">
        <v>45</v>
      </c>
      <c r="E1083" s="4" t="s">
        <v>3169</v>
      </c>
      <c r="F1083" s="4" t="s">
        <v>3170</v>
      </c>
      <c r="G1083" s="5">
        <v>67</v>
      </c>
      <c r="H1083" s="4" t="s">
        <v>3162</v>
      </c>
      <c r="I1083" s="4" t="s">
        <v>39</v>
      </c>
      <c r="J1083" s="4" t="s">
        <v>174</v>
      </c>
      <c r="K1083" s="5" t="s">
        <v>29</v>
      </c>
      <c r="L1083" s="6">
        <v>0.63888888888888884</v>
      </c>
      <c r="M1083" s="4" t="s">
        <v>41</v>
      </c>
      <c r="N1083" s="4" t="s">
        <v>39</v>
      </c>
      <c r="O1083" s="4" t="s">
        <v>52</v>
      </c>
      <c r="P1083" s="5" t="s">
        <v>32</v>
      </c>
      <c r="Q1083" s="7">
        <v>0.81944444444444442</v>
      </c>
      <c r="R1083" s="4" t="s">
        <v>41</v>
      </c>
      <c r="S1083" s="4" t="s">
        <v>1606</v>
      </c>
      <c r="T1083" s="4"/>
      <c r="U1083" s="8"/>
      <c r="V1083" s="8"/>
      <c r="W1083">
        <v>70054443</v>
      </c>
      <c r="X1083" t="s">
        <v>35</v>
      </c>
    </row>
    <row r="1084" spans="1:24" ht="15.75" customHeight="1">
      <c r="A1084" s="4" t="s">
        <v>21</v>
      </c>
      <c r="B1084" s="4" t="s">
        <v>3171</v>
      </c>
      <c r="C1084" s="4" t="s">
        <v>3171</v>
      </c>
      <c r="D1084" s="4" t="s">
        <v>23</v>
      </c>
      <c r="E1084" s="4" t="s">
        <v>3172</v>
      </c>
      <c r="F1084" s="4" t="s">
        <v>3173</v>
      </c>
      <c r="G1084" s="5">
        <v>39</v>
      </c>
      <c r="H1084" s="4" t="s">
        <v>3162</v>
      </c>
      <c r="I1084" s="4" t="s">
        <v>39</v>
      </c>
      <c r="J1084" s="4" t="s">
        <v>174</v>
      </c>
      <c r="K1084" s="5" t="s">
        <v>29</v>
      </c>
      <c r="L1084" s="6">
        <v>0.63888888888888884</v>
      </c>
      <c r="M1084" s="4" t="s">
        <v>41</v>
      </c>
      <c r="N1084" s="4" t="s">
        <v>39</v>
      </c>
      <c r="O1084" s="4" t="s">
        <v>52</v>
      </c>
      <c r="P1084" s="5" t="s">
        <v>32</v>
      </c>
      <c r="Q1084" s="7">
        <v>0.81944444444444442</v>
      </c>
      <c r="R1084" s="4" t="s">
        <v>41</v>
      </c>
      <c r="S1084" s="4" t="s">
        <v>1606</v>
      </c>
      <c r="T1084" s="4"/>
      <c r="U1084" s="8"/>
      <c r="V1084" s="8"/>
      <c r="W1084">
        <v>70161003</v>
      </c>
      <c r="X1084" t="s">
        <v>43</v>
      </c>
    </row>
    <row r="1085" spans="1:24" ht="15.75" customHeight="1">
      <c r="A1085" s="4" t="s">
        <v>21</v>
      </c>
      <c r="B1085" s="4" t="s">
        <v>3174</v>
      </c>
      <c r="C1085" s="4" t="s">
        <v>3171</v>
      </c>
      <c r="D1085" s="4" t="s">
        <v>23</v>
      </c>
      <c r="E1085" s="4" t="s">
        <v>3175</v>
      </c>
      <c r="F1085" s="4" t="s">
        <v>3165</v>
      </c>
      <c r="G1085" s="5">
        <v>12</v>
      </c>
      <c r="H1085" s="4" t="s">
        <v>3162</v>
      </c>
      <c r="I1085" s="4" t="s">
        <v>39</v>
      </c>
      <c r="J1085" s="4" t="s">
        <v>174</v>
      </c>
      <c r="K1085" s="5" t="s">
        <v>29</v>
      </c>
      <c r="L1085" s="6">
        <v>0.63888888888888884</v>
      </c>
      <c r="M1085" s="4" t="s">
        <v>41</v>
      </c>
      <c r="N1085" s="4" t="s">
        <v>39</v>
      </c>
      <c r="O1085" s="4" t="s">
        <v>52</v>
      </c>
      <c r="P1085" s="5" t="s">
        <v>32</v>
      </c>
      <c r="Q1085" s="7">
        <v>0.81944444444444442</v>
      </c>
      <c r="R1085" s="4" t="s">
        <v>41</v>
      </c>
      <c r="S1085" s="4" t="s">
        <v>1606</v>
      </c>
      <c r="T1085" s="4"/>
      <c r="U1085" s="8"/>
      <c r="V1085" s="8"/>
      <c r="W1085">
        <v>70161003</v>
      </c>
      <c r="X1085" t="s">
        <v>43</v>
      </c>
    </row>
    <row r="1086" spans="1:24" ht="15.75" customHeight="1">
      <c r="A1086" s="4" t="s">
        <v>21</v>
      </c>
      <c r="B1086" s="4" t="s">
        <v>3176</v>
      </c>
      <c r="C1086" s="4" t="s">
        <v>3176</v>
      </c>
      <c r="D1086" s="4" t="s">
        <v>45</v>
      </c>
      <c r="E1086" s="4" t="s">
        <v>3177</v>
      </c>
      <c r="F1086" s="4" t="s">
        <v>687</v>
      </c>
      <c r="G1086" s="5">
        <v>59</v>
      </c>
      <c r="H1086" s="4" t="s">
        <v>3162</v>
      </c>
      <c r="I1086" s="4" t="s">
        <v>95</v>
      </c>
      <c r="J1086" s="4" t="s">
        <v>298</v>
      </c>
      <c r="K1086" s="5" t="s">
        <v>29</v>
      </c>
      <c r="L1086" s="6">
        <v>0.45833333333333331</v>
      </c>
      <c r="M1086" s="4" t="s">
        <v>30</v>
      </c>
      <c r="N1086" s="4" t="s">
        <v>95</v>
      </c>
      <c r="O1086" s="4" t="s">
        <v>96</v>
      </c>
      <c r="P1086" s="5" t="s">
        <v>108</v>
      </c>
      <c r="Q1086" s="7">
        <v>0.5</v>
      </c>
      <c r="R1086" s="4" t="s">
        <v>30</v>
      </c>
      <c r="S1086" s="4" t="s">
        <v>1606</v>
      </c>
      <c r="T1086" s="4"/>
      <c r="U1086" s="4"/>
      <c r="V1086" s="4"/>
      <c r="W1086">
        <v>70160997</v>
      </c>
      <c r="X1086" t="s">
        <v>43</v>
      </c>
    </row>
    <row r="1087" spans="1:24" ht="15.75" customHeight="1">
      <c r="A1087" s="4" t="s">
        <v>21</v>
      </c>
      <c r="B1087" s="4" t="s">
        <v>3178</v>
      </c>
      <c r="C1087" s="4" t="s">
        <v>3176</v>
      </c>
      <c r="D1087" s="4" t="s">
        <v>23</v>
      </c>
      <c r="E1087" s="4" t="s">
        <v>3179</v>
      </c>
      <c r="F1087" s="4" t="s">
        <v>687</v>
      </c>
      <c r="G1087" s="5">
        <v>61</v>
      </c>
      <c r="H1087" s="4" t="s">
        <v>3162</v>
      </c>
      <c r="I1087" s="4" t="s">
        <v>95</v>
      </c>
      <c r="J1087" s="4" t="s">
        <v>298</v>
      </c>
      <c r="K1087" s="5" t="s">
        <v>29</v>
      </c>
      <c r="L1087" s="6">
        <v>0.45833333333333331</v>
      </c>
      <c r="M1087" s="4" t="s">
        <v>30</v>
      </c>
      <c r="N1087" s="4" t="s">
        <v>95</v>
      </c>
      <c r="O1087" s="4" t="s">
        <v>96</v>
      </c>
      <c r="P1087" s="5" t="s">
        <v>108</v>
      </c>
      <c r="Q1087" s="7">
        <v>0.5</v>
      </c>
      <c r="R1087" s="4" t="s">
        <v>30</v>
      </c>
      <c r="S1087" s="4" t="s">
        <v>1606</v>
      </c>
      <c r="T1087" s="4"/>
      <c r="U1087" s="4"/>
      <c r="V1087" s="4"/>
      <c r="W1087">
        <v>70160997</v>
      </c>
      <c r="X1087" t="s">
        <v>43</v>
      </c>
    </row>
    <row r="1088" spans="1:24" ht="15.75" customHeight="1">
      <c r="A1088" s="4" t="s">
        <v>21</v>
      </c>
      <c r="B1088" s="4" t="s">
        <v>3180</v>
      </c>
      <c r="C1088" s="4" t="s">
        <v>3180</v>
      </c>
      <c r="D1088" s="4" t="s">
        <v>23</v>
      </c>
      <c r="E1088" s="4" t="s">
        <v>3181</v>
      </c>
      <c r="F1088" s="4" t="s">
        <v>3182</v>
      </c>
      <c r="G1088" s="5">
        <v>67</v>
      </c>
      <c r="H1088" s="4" t="s">
        <v>3162</v>
      </c>
      <c r="I1088" s="4"/>
      <c r="J1088" s="4"/>
      <c r="K1088" s="9"/>
      <c r="L1088" s="10"/>
      <c r="M1088" s="4"/>
      <c r="N1088" s="4"/>
      <c r="O1088" s="4"/>
      <c r="P1088" s="9"/>
      <c r="Q1088" s="11"/>
      <c r="R1088" s="4"/>
      <c r="S1088" s="4" t="s">
        <v>1606</v>
      </c>
      <c r="T1088" s="4"/>
      <c r="U1088" s="4"/>
      <c r="V1088" s="4"/>
      <c r="W1088">
        <v>70054437</v>
      </c>
      <c r="X1088" t="s">
        <v>35</v>
      </c>
    </row>
    <row r="1089" spans="1:24" ht="15.75" customHeight="1">
      <c r="A1089" s="4" t="s">
        <v>21</v>
      </c>
      <c r="B1089" s="4" t="s">
        <v>3183</v>
      </c>
      <c r="C1089" s="4" t="s">
        <v>3183</v>
      </c>
      <c r="D1089" s="4" t="s">
        <v>45</v>
      </c>
      <c r="E1089" s="4" t="s">
        <v>3184</v>
      </c>
      <c r="F1089" s="4" t="s">
        <v>3185</v>
      </c>
      <c r="G1089" s="5">
        <v>62</v>
      </c>
      <c r="H1089" s="4" t="s">
        <v>3162</v>
      </c>
      <c r="I1089" s="4" t="s">
        <v>114</v>
      </c>
      <c r="J1089" s="4" t="s">
        <v>115</v>
      </c>
      <c r="K1089" s="5" t="s">
        <v>66</v>
      </c>
      <c r="L1089" s="6">
        <v>0.625</v>
      </c>
      <c r="M1089" s="4" t="s">
        <v>30</v>
      </c>
      <c r="N1089" s="4" t="s">
        <v>114</v>
      </c>
      <c r="O1089" s="4" t="s">
        <v>116</v>
      </c>
      <c r="P1089" s="5" t="s">
        <v>32</v>
      </c>
      <c r="Q1089" s="7">
        <v>0.47916666666666669</v>
      </c>
      <c r="R1089" s="4" t="s">
        <v>30</v>
      </c>
      <c r="S1089" s="4" t="s">
        <v>1606</v>
      </c>
      <c r="T1089" s="4"/>
      <c r="U1089" s="8"/>
      <c r="V1089" s="4"/>
      <c r="W1089">
        <v>70499076</v>
      </c>
      <c r="X1089" t="s">
        <v>43</v>
      </c>
    </row>
    <row r="1090" spans="1:24" ht="15.75" customHeight="1">
      <c r="A1090" s="4" t="s">
        <v>21</v>
      </c>
      <c r="B1090" s="4" t="s">
        <v>3186</v>
      </c>
      <c r="C1090" s="4" t="s">
        <v>3183</v>
      </c>
      <c r="D1090" s="4" t="s">
        <v>45</v>
      </c>
      <c r="E1090" s="4" t="s">
        <v>3187</v>
      </c>
      <c r="F1090" s="4" t="s">
        <v>3188</v>
      </c>
      <c r="G1090" s="5">
        <v>69</v>
      </c>
      <c r="H1090" s="4" t="s">
        <v>3162</v>
      </c>
      <c r="I1090" s="4" t="s">
        <v>114</v>
      </c>
      <c r="J1090" s="4" t="s">
        <v>115</v>
      </c>
      <c r="K1090" s="5" t="s">
        <v>66</v>
      </c>
      <c r="L1090" s="6">
        <v>0.625</v>
      </c>
      <c r="M1090" s="4" t="s">
        <v>30</v>
      </c>
      <c r="N1090" s="4" t="s">
        <v>114</v>
      </c>
      <c r="O1090" s="4" t="s">
        <v>116</v>
      </c>
      <c r="P1090" s="5" t="s">
        <v>32</v>
      </c>
      <c r="Q1090" s="7">
        <v>0.47916666666666669</v>
      </c>
      <c r="R1090" s="4" t="s">
        <v>30</v>
      </c>
      <c r="S1090" s="4" t="s">
        <v>1606</v>
      </c>
      <c r="T1090" s="4"/>
      <c r="U1090" s="8"/>
      <c r="V1090" s="4"/>
      <c r="W1090">
        <v>70499076</v>
      </c>
      <c r="X1090" t="s">
        <v>43</v>
      </c>
    </row>
    <row r="1091" spans="1:24" ht="15.75" customHeight="1">
      <c r="A1091" s="4" t="s">
        <v>21</v>
      </c>
      <c r="B1091" s="4" t="s">
        <v>3189</v>
      </c>
      <c r="C1091" s="4" t="s">
        <v>3189</v>
      </c>
      <c r="D1091" s="4" t="s">
        <v>45</v>
      </c>
      <c r="E1091" s="4" t="s">
        <v>3190</v>
      </c>
      <c r="F1091" s="4" t="s">
        <v>3191</v>
      </c>
      <c r="G1091" s="5">
        <v>68</v>
      </c>
      <c r="H1091" s="4" t="s">
        <v>3162</v>
      </c>
      <c r="I1091" s="4" t="s">
        <v>114</v>
      </c>
      <c r="J1091" s="4" t="s">
        <v>115</v>
      </c>
      <c r="K1091" s="5" t="s">
        <v>299</v>
      </c>
      <c r="L1091" s="6">
        <v>0.625</v>
      </c>
      <c r="M1091" s="4" t="s">
        <v>30</v>
      </c>
      <c r="N1091" s="4" t="s">
        <v>114</v>
      </c>
      <c r="O1091" s="4" t="s">
        <v>116</v>
      </c>
      <c r="P1091" s="5" t="s">
        <v>32</v>
      </c>
      <c r="Q1091" s="7">
        <v>0.47916666666666669</v>
      </c>
      <c r="R1091" s="4" t="s">
        <v>30</v>
      </c>
      <c r="S1091" s="4" t="s">
        <v>1606</v>
      </c>
      <c r="T1091" s="4" t="s">
        <v>3192</v>
      </c>
      <c r="U1091" s="8"/>
      <c r="V1091" s="8"/>
      <c r="W1091">
        <v>70277591</v>
      </c>
      <c r="X1091" t="s">
        <v>61</v>
      </c>
    </row>
    <row r="1092" spans="1:24" ht="15.75" customHeight="1">
      <c r="A1092" s="4" t="s">
        <v>21</v>
      </c>
      <c r="B1092" s="4" t="s">
        <v>3193</v>
      </c>
      <c r="C1092" s="4" t="s">
        <v>3189</v>
      </c>
      <c r="D1092" s="4" t="s">
        <v>45</v>
      </c>
      <c r="E1092" s="4" t="s">
        <v>3194</v>
      </c>
      <c r="F1092" s="4" t="s">
        <v>698</v>
      </c>
      <c r="G1092" s="5">
        <v>70</v>
      </c>
      <c r="H1092" s="4" t="s">
        <v>3162</v>
      </c>
      <c r="I1092" s="4" t="s">
        <v>666</v>
      </c>
      <c r="J1092" s="4" t="s">
        <v>666</v>
      </c>
      <c r="K1092" s="5" t="s">
        <v>472</v>
      </c>
      <c r="L1092" s="6">
        <v>0.44097222222222221</v>
      </c>
      <c r="M1092" s="4" t="s">
        <v>30</v>
      </c>
      <c r="N1092" s="4" t="s">
        <v>114</v>
      </c>
      <c r="O1092" s="4" t="s">
        <v>116</v>
      </c>
      <c r="P1092" s="5" t="s">
        <v>32</v>
      </c>
      <c r="Q1092" s="7">
        <v>0.47916666666666669</v>
      </c>
      <c r="R1092" s="4" t="s">
        <v>30</v>
      </c>
      <c r="S1092" s="4" t="s">
        <v>1606</v>
      </c>
      <c r="T1092" s="4" t="s">
        <v>3195</v>
      </c>
      <c r="U1092" s="8"/>
      <c r="V1092" s="8"/>
      <c r="W1092">
        <v>70277591</v>
      </c>
      <c r="X1092" t="s">
        <v>61</v>
      </c>
    </row>
    <row r="1093" spans="1:24" ht="15.75" customHeight="1">
      <c r="A1093" s="4" t="s">
        <v>21</v>
      </c>
      <c r="B1093" s="4" t="s">
        <v>3196</v>
      </c>
      <c r="C1093" s="4" t="s">
        <v>3196</v>
      </c>
      <c r="D1093" s="4" t="s">
        <v>45</v>
      </c>
      <c r="E1093" s="4" t="s">
        <v>3197</v>
      </c>
      <c r="F1093" s="4" t="s">
        <v>3198</v>
      </c>
      <c r="G1093" s="5">
        <v>49</v>
      </c>
      <c r="H1093" s="4" t="s">
        <v>3199</v>
      </c>
      <c r="I1093" s="4" t="s">
        <v>189</v>
      </c>
      <c r="J1093" s="4" t="s">
        <v>3200</v>
      </c>
      <c r="K1093" s="5" t="s">
        <v>29</v>
      </c>
      <c r="L1093" s="6">
        <v>0.45833333333333331</v>
      </c>
      <c r="M1093" s="4" t="s">
        <v>30</v>
      </c>
      <c r="N1093" s="4" t="s">
        <v>189</v>
      </c>
      <c r="O1093" s="4" t="s">
        <v>191</v>
      </c>
      <c r="P1093" s="5" t="s">
        <v>32</v>
      </c>
      <c r="Q1093" s="7">
        <v>0.87152777777777779</v>
      </c>
      <c r="R1093" s="4" t="s">
        <v>30</v>
      </c>
      <c r="S1093" s="4" t="s">
        <v>553</v>
      </c>
      <c r="T1093" s="4"/>
      <c r="U1093" s="8"/>
      <c r="V1093" s="8"/>
      <c r="W1093">
        <v>75989037</v>
      </c>
      <c r="X1093" t="s">
        <v>35</v>
      </c>
    </row>
    <row r="1094" spans="1:24" ht="15.75" customHeight="1">
      <c r="A1094" s="4" t="s">
        <v>21</v>
      </c>
      <c r="B1094" s="4" t="s">
        <v>3201</v>
      </c>
      <c r="C1094" s="4" t="s">
        <v>3201</v>
      </c>
      <c r="D1094" s="4" t="s">
        <v>45</v>
      </c>
      <c r="E1094" s="4" t="s">
        <v>3202</v>
      </c>
      <c r="F1094" s="4" t="s">
        <v>3203</v>
      </c>
      <c r="G1094" s="5">
        <v>46</v>
      </c>
      <c r="H1094" s="4" t="s">
        <v>3199</v>
      </c>
      <c r="I1094" s="4" t="s">
        <v>189</v>
      </c>
      <c r="J1094" s="4" t="s">
        <v>3200</v>
      </c>
      <c r="K1094" s="5" t="s">
        <v>29</v>
      </c>
      <c r="L1094" s="6">
        <v>0.45833333333333331</v>
      </c>
      <c r="M1094" s="4" t="s">
        <v>30</v>
      </c>
      <c r="N1094" s="4" t="s">
        <v>189</v>
      </c>
      <c r="O1094" s="4" t="s">
        <v>191</v>
      </c>
      <c r="P1094" s="5" t="s">
        <v>763</v>
      </c>
      <c r="Q1094" s="7">
        <v>0.87152777777777779</v>
      </c>
      <c r="R1094" s="4" t="s">
        <v>30</v>
      </c>
      <c r="S1094" s="4" t="s">
        <v>553</v>
      </c>
      <c r="T1094" s="4"/>
      <c r="U1094" s="8"/>
      <c r="V1094" s="8"/>
      <c r="W1094">
        <v>75989070</v>
      </c>
      <c r="X1094" t="s">
        <v>43</v>
      </c>
    </row>
    <row r="1095" spans="1:24" ht="15.75" customHeight="1">
      <c r="A1095" s="4" t="s">
        <v>21</v>
      </c>
      <c r="B1095" s="4" t="s">
        <v>3204</v>
      </c>
      <c r="C1095" s="4" t="s">
        <v>3201</v>
      </c>
      <c r="D1095" s="4" t="s">
        <v>23</v>
      </c>
      <c r="E1095" s="4" t="s">
        <v>3205</v>
      </c>
      <c r="F1095" s="4" t="s">
        <v>3206</v>
      </c>
      <c r="G1095" s="5">
        <v>54</v>
      </c>
      <c r="H1095" s="4" t="s">
        <v>3199</v>
      </c>
      <c r="I1095" s="4" t="s">
        <v>189</v>
      </c>
      <c r="J1095" s="4" t="s">
        <v>3200</v>
      </c>
      <c r="K1095" s="5" t="s">
        <v>29</v>
      </c>
      <c r="L1095" s="6">
        <v>0.45833333333333331</v>
      </c>
      <c r="M1095" s="4" t="s">
        <v>30</v>
      </c>
      <c r="N1095" s="4" t="s">
        <v>189</v>
      </c>
      <c r="O1095" s="4" t="s">
        <v>191</v>
      </c>
      <c r="P1095" s="5" t="s">
        <v>763</v>
      </c>
      <c r="Q1095" s="7">
        <v>0.87152777777777779</v>
      </c>
      <c r="R1095" s="4" t="s">
        <v>30</v>
      </c>
      <c r="S1095" s="4" t="s">
        <v>553</v>
      </c>
      <c r="T1095" s="4"/>
      <c r="U1095" s="8"/>
      <c r="V1095" s="8"/>
      <c r="W1095">
        <v>75989070</v>
      </c>
      <c r="X1095" t="s">
        <v>43</v>
      </c>
    </row>
    <row r="1096" spans="1:24" ht="15.75" customHeight="1">
      <c r="A1096" s="4" t="s">
        <v>21</v>
      </c>
      <c r="B1096" s="4" t="s">
        <v>3207</v>
      </c>
      <c r="C1096" s="4" t="s">
        <v>3207</v>
      </c>
      <c r="D1096" s="4" t="s">
        <v>23</v>
      </c>
      <c r="E1096" s="4" t="s">
        <v>3208</v>
      </c>
      <c r="F1096" s="4" t="s">
        <v>3209</v>
      </c>
      <c r="G1096" s="5">
        <v>33</v>
      </c>
      <c r="H1096" s="4" t="s">
        <v>3199</v>
      </c>
      <c r="I1096" s="4" t="s">
        <v>189</v>
      </c>
      <c r="J1096" s="4" t="s">
        <v>3210</v>
      </c>
      <c r="K1096" s="5" t="s">
        <v>29</v>
      </c>
      <c r="L1096" s="6">
        <v>0.52777777777777779</v>
      </c>
      <c r="M1096" s="4" t="s">
        <v>30</v>
      </c>
      <c r="N1096" s="4" t="s">
        <v>189</v>
      </c>
      <c r="O1096" s="4" t="s">
        <v>191</v>
      </c>
      <c r="P1096" s="5" t="s">
        <v>32</v>
      </c>
      <c r="Q1096" s="7">
        <v>0.87152777777777779</v>
      </c>
      <c r="R1096" s="4" t="s">
        <v>30</v>
      </c>
      <c r="S1096" s="4" t="s">
        <v>553</v>
      </c>
      <c r="T1096" s="4"/>
      <c r="U1096" s="8"/>
      <c r="V1096" s="4"/>
      <c r="W1096">
        <v>75989082</v>
      </c>
      <c r="X1096" t="s">
        <v>35</v>
      </c>
    </row>
    <row r="1097" spans="1:24" ht="15.75" customHeight="1">
      <c r="A1097" s="4" t="s">
        <v>21</v>
      </c>
      <c r="B1097" s="4" t="s">
        <v>3211</v>
      </c>
      <c r="C1097" s="4" t="s">
        <v>3211</v>
      </c>
      <c r="D1097" s="4" t="s">
        <v>45</v>
      </c>
      <c r="E1097" s="4" t="s">
        <v>3212</v>
      </c>
      <c r="F1097" s="4" t="s">
        <v>3213</v>
      </c>
      <c r="G1097" s="5">
        <v>63</v>
      </c>
      <c r="H1097" s="4" t="s">
        <v>3199</v>
      </c>
      <c r="I1097" s="4" t="s">
        <v>189</v>
      </c>
      <c r="J1097" s="4" t="s">
        <v>190</v>
      </c>
      <c r="K1097" s="5" t="s">
        <v>29</v>
      </c>
      <c r="L1097" s="6">
        <v>0.65972222222222221</v>
      </c>
      <c r="M1097" s="4" t="s">
        <v>30</v>
      </c>
      <c r="N1097" s="4" t="s">
        <v>114</v>
      </c>
      <c r="O1097" s="4" t="s">
        <v>185</v>
      </c>
      <c r="P1097" s="5" t="s">
        <v>32</v>
      </c>
      <c r="Q1097" s="7">
        <v>0.70138888888888884</v>
      </c>
      <c r="R1097" s="4" t="s">
        <v>30</v>
      </c>
      <c r="S1097" s="4" t="s">
        <v>553</v>
      </c>
      <c r="T1097" s="4"/>
      <c r="U1097" s="8"/>
      <c r="V1097" s="8"/>
      <c r="W1097">
        <v>75989102</v>
      </c>
      <c r="X1097" t="s">
        <v>43</v>
      </c>
    </row>
    <row r="1098" spans="1:24" ht="15.75" customHeight="1">
      <c r="A1098" s="4" t="s">
        <v>21</v>
      </c>
      <c r="B1098" s="4" t="s">
        <v>3214</v>
      </c>
      <c r="C1098" s="4" t="s">
        <v>3211</v>
      </c>
      <c r="D1098" s="4" t="s">
        <v>23</v>
      </c>
      <c r="E1098" s="4" t="s">
        <v>3215</v>
      </c>
      <c r="F1098" s="4" t="s">
        <v>3216</v>
      </c>
      <c r="G1098" s="5">
        <v>63</v>
      </c>
      <c r="H1098" s="4" t="s">
        <v>3199</v>
      </c>
      <c r="I1098" s="4" t="s">
        <v>189</v>
      </c>
      <c r="J1098" s="4" t="s">
        <v>190</v>
      </c>
      <c r="K1098" s="5" t="s">
        <v>29</v>
      </c>
      <c r="L1098" s="6">
        <v>0.65972222222222221</v>
      </c>
      <c r="M1098" s="4" t="s">
        <v>30</v>
      </c>
      <c r="N1098" s="4" t="s">
        <v>114</v>
      </c>
      <c r="O1098" s="4" t="s">
        <v>185</v>
      </c>
      <c r="P1098" s="5" t="s">
        <v>32</v>
      </c>
      <c r="Q1098" s="7">
        <v>0.70138888888888884</v>
      </c>
      <c r="R1098" s="4" t="s">
        <v>30</v>
      </c>
      <c r="S1098" s="4" t="s">
        <v>553</v>
      </c>
      <c r="T1098" s="4"/>
      <c r="U1098" s="8"/>
      <c r="V1098" s="8"/>
      <c r="W1098">
        <v>75989102</v>
      </c>
      <c r="X1098" t="s">
        <v>43</v>
      </c>
    </row>
    <row r="1099" spans="1:24" ht="15.75" customHeight="1">
      <c r="A1099" s="4" t="s">
        <v>21</v>
      </c>
      <c r="B1099" s="4" t="s">
        <v>3217</v>
      </c>
      <c r="C1099" s="4" t="s">
        <v>3217</v>
      </c>
      <c r="D1099" s="4" t="s">
        <v>45</v>
      </c>
      <c r="E1099" s="4" t="s">
        <v>3218</v>
      </c>
      <c r="F1099" s="4" t="s">
        <v>3219</v>
      </c>
      <c r="G1099" s="5">
        <v>38</v>
      </c>
      <c r="H1099" s="4" t="s">
        <v>3199</v>
      </c>
      <c r="I1099" s="4" t="s">
        <v>189</v>
      </c>
      <c r="J1099" s="4" t="s">
        <v>3200</v>
      </c>
      <c r="K1099" s="5" t="s">
        <v>29</v>
      </c>
      <c r="L1099" s="6">
        <v>0.45833333333333331</v>
      </c>
      <c r="M1099" s="4" t="s">
        <v>30</v>
      </c>
      <c r="N1099" s="4" t="s">
        <v>189</v>
      </c>
      <c r="O1099" s="4" t="s">
        <v>191</v>
      </c>
      <c r="P1099" s="5" t="s">
        <v>32</v>
      </c>
      <c r="Q1099" s="7">
        <v>0.87152777777777779</v>
      </c>
      <c r="R1099" s="4" t="s">
        <v>30</v>
      </c>
      <c r="S1099" s="4" t="s">
        <v>553</v>
      </c>
      <c r="T1099" s="4"/>
      <c r="U1099" s="8"/>
      <c r="V1099" s="8"/>
      <c r="W1099">
        <v>75989117</v>
      </c>
      <c r="X1099" t="s">
        <v>43</v>
      </c>
    </row>
    <row r="1100" spans="1:24" ht="15.75" customHeight="1">
      <c r="A1100" s="4" t="s">
        <v>21</v>
      </c>
      <c r="B1100" s="4" t="s">
        <v>3220</v>
      </c>
      <c r="C1100" s="4" t="s">
        <v>3217</v>
      </c>
      <c r="D1100" s="4" t="s">
        <v>23</v>
      </c>
      <c r="E1100" s="4" t="s">
        <v>3221</v>
      </c>
      <c r="F1100" s="4" t="s">
        <v>3222</v>
      </c>
      <c r="G1100" s="5">
        <v>42</v>
      </c>
      <c r="H1100" s="4" t="s">
        <v>3199</v>
      </c>
      <c r="I1100" s="4" t="s">
        <v>189</v>
      </c>
      <c r="J1100" s="4" t="s">
        <v>3200</v>
      </c>
      <c r="K1100" s="5" t="s">
        <v>29</v>
      </c>
      <c r="L1100" s="6">
        <v>0.45833333333333331</v>
      </c>
      <c r="M1100" s="4" t="s">
        <v>30</v>
      </c>
      <c r="N1100" s="4" t="s">
        <v>189</v>
      </c>
      <c r="O1100" s="4" t="s">
        <v>191</v>
      </c>
      <c r="P1100" s="5" t="s">
        <v>32</v>
      </c>
      <c r="Q1100" s="7">
        <v>0.87152777777777779</v>
      </c>
      <c r="R1100" s="4" t="s">
        <v>30</v>
      </c>
      <c r="S1100" s="4" t="s">
        <v>553</v>
      </c>
      <c r="T1100" s="4"/>
      <c r="U1100" s="8"/>
      <c r="V1100" s="8"/>
      <c r="W1100">
        <v>75989117</v>
      </c>
      <c r="X1100" t="s">
        <v>43</v>
      </c>
    </row>
    <row r="1101" spans="1:24" ht="15.75" customHeight="1">
      <c r="A1101" s="4" t="s">
        <v>21</v>
      </c>
      <c r="B1101" s="4" t="s">
        <v>3223</v>
      </c>
      <c r="C1101" s="4" t="s">
        <v>3223</v>
      </c>
      <c r="D1101" s="4" t="s">
        <v>23</v>
      </c>
      <c r="E1101" s="4" t="s">
        <v>3224</v>
      </c>
      <c r="F1101" s="4" t="s">
        <v>698</v>
      </c>
      <c r="G1101" s="5">
        <v>59</v>
      </c>
      <c r="H1101" s="4" t="s">
        <v>3199</v>
      </c>
      <c r="I1101" s="4" t="s">
        <v>67</v>
      </c>
      <c r="J1101" s="4" t="s">
        <v>3225</v>
      </c>
      <c r="K1101" s="5" t="s">
        <v>29</v>
      </c>
      <c r="L1101" s="6">
        <v>0.4861111111111111</v>
      </c>
      <c r="M1101" s="4" t="s">
        <v>481</v>
      </c>
      <c r="N1101" s="4" t="s">
        <v>67</v>
      </c>
      <c r="O1101" s="4" t="s">
        <v>127</v>
      </c>
      <c r="P1101" s="5" t="s">
        <v>933</v>
      </c>
      <c r="Q1101" s="7">
        <v>0.66666666666666663</v>
      </c>
      <c r="R1101" s="4" t="s">
        <v>41</v>
      </c>
      <c r="S1101" s="4" t="s">
        <v>553</v>
      </c>
      <c r="T1101" s="4"/>
      <c r="U1101" s="4"/>
      <c r="V1101" s="4"/>
      <c r="W1101">
        <v>75989141</v>
      </c>
      <c r="X1101" t="s">
        <v>35</v>
      </c>
    </row>
    <row r="1102" spans="1:24" ht="15.75" customHeight="1">
      <c r="A1102" s="4" t="s">
        <v>21</v>
      </c>
      <c r="B1102" s="4" t="s">
        <v>3226</v>
      </c>
      <c r="C1102" s="4" t="s">
        <v>3226</v>
      </c>
      <c r="D1102" s="4" t="s">
        <v>23</v>
      </c>
      <c r="E1102" s="4" t="s">
        <v>3227</v>
      </c>
      <c r="F1102" s="4" t="s">
        <v>3228</v>
      </c>
      <c r="G1102" s="5">
        <v>45</v>
      </c>
      <c r="H1102" s="4" t="s">
        <v>3229</v>
      </c>
      <c r="I1102" s="4" t="s">
        <v>59</v>
      </c>
      <c r="J1102" s="4" t="s">
        <v>82</v>
      </c>
      <c r="K1102" s="5" t="s">
        <v>29</v>
      </c>
      <c r="L1102" s="6">
        <v>0.67013888888888884</v>
      </c>
      <c r="M1102" s="4" t="s">
        <v>30</v>
      </c>
      <c r="N1102" s="4" t="s">
        <v>59</v>
      </c>
      <c r="O1102" s="4" t="s">
        <v>60</v>
      </c>
      <c r="P1102" s="5" t="s">
        <v>933</v>
      </c>
      <c r="Q1102" s="7">
        <v>0.73958333333333337</v>
      </c>
      <c r="R1102" s="4" t="s">
        <v>30</v>
      </c>
      <c r="S1102" s="4" t="s">
        <v>160</v>
      </c>
      <c r="T1102" s="4" t="s">
        <v>3230</v>
      </c>
      <c r="U1102" s="8"/>
      <c r="V1102" s="4"/>
      <c r="W1102">
        <v>462710854</v>
      </c>
      <c r="X1102" t="s">
        <v>43</v>
      </c>
    </row>
    <row r="1103" spans="1:24" ht="15.75" customHeight="1">
      <c r="A1103" s="4" t="s">
        <v>21</v>
      </c>
      <c r="B1103" s="4" t="s">
        <v>3231</v>
      </c>
      <c r="C1103" s="4" t="s">
        <v>3226</v>
      </c>
      <c r="D1103" s="4" t="s">
        <v>45</v>
      </c>
      <c r="E1103" s="4" t="s">
        <v>3232</v>
      </c>
      <c r="F1103" s="4" t="s">
        <v>3228</v>
      </c>
      <c r="G1103" s="5">
        <v>37</v>
      </c>
      <c r="H1103" s="4" t="s">
        <v>3229</v>
      </c>
      <c r="I1103" s="4" t="s">
        <v>59</v>
      </c>
      <c r="J1103" s="4" t="s">
        <v>82</v>
      </c>
      <c r="K1103" s="5" t="s">
        <v>29</v>
      </c>
      <c r="L1103" s="6">
        <v>0.67013888888888884</v>
      </c>
      <c r="M1103" s="4" t="s">
        <v>30</v>
      </c>
      <c r="N1103" s="4" t="s">
        <v>59</v>
      </c>
      <c r="O1103" s="4" t="s">
        <v>60</v>
      </c>
      <c r="P1103" s="5" t="s">
        <v>933</v>
      </c>
      <c r="Q1103" s="7">
        <v>0.73958333333333337</v>
      </c>
      <c r="R1103" s="4" t="s">
        <v>30</v>
      </c>
      <c r="S1103" s="4" t="s">
        <v>160</v>
      </c>
      <c r="T1103" s="4"/>
      <c r="U1103" s="8"/>
      <c r="V1103" s="4"/>
      <c r="W1103">
        <v>462710854</v>
      </c>
      <c r="X1103" t="s">
        <v>43</v>
      </c>
    </row>
    <row r="1104" spans="1:24" ht="15.75" customHeight="1">
      <c r="A1104" s="4" t="s">
        <v>21</v>
      </c>
      <c r="B1104" s="4" t="s">
        <v>3233</v>
      </c>
      <c r="C1104" s="4" t="s">
        <v>3226</v>
      </c>
      <c r="D1104" s="4" t="s">
        <v>23</v>
      </c>
      <c r="E1104" s="4" t="s">
        <v>3234</v>
      </c>
      <c r="F1104" s="4" t="s">
        <v>3228</v>
      </c>
      <c r="G1104" s="5">
        <v>3</v>
      </c>
      <c r="H1104" s="4" t="s">
        <v>3229</v>
      </c>
      <c r="I1104" s="4" t="s">
        <v>59</v>
      </c>
      <c r="J1104" s="4" t="s">
        <v>82</v>
      </c>
      <c r="K1104" s="5" t="s">
        <v>29</v>
      </c>
      <c r="L1104" s="6">
        <v>0.67013888888888884</v>
      </c>
      <c r="M1104" s="4" t="s">
        <v>30</v>
      </c>
      <c r="N1104" s="4" t="s">
        <v>59</v>
      </c>
      <c r="O1104" s="4" t="s">
        <v>60</v>
      </c>
      <c r="P1104" s="5" t="s">
        <v>933</v>
      </c>
      <c r="Q1104" s="7">
        <v>0.73958333333333337</v>
      </c>
      <c r="R1104" s="4" t="s">
        <v>30</v>
      </c>
      <c r="S1104" s="4" t="s">
        <v>160</v>
      </c>
      <c r="T1104" s="4"/>
      <c r="U1104" s="8"/>
      <c r="V1104" s="4"/>
      <c r="W1104">
        <v>462710854</v>
      </c>
      <c r="X1104" t="s">
        <v>43</v>
      </c>
    </row>
    <row r="1105" spans="1:24" ht="15.75" customHeight="1">
      <c r="A1105" s="4" t="s">
        <v>21</v>
      </c>
      <c r="B1105" s="4" t="s">
        <v>3235</v>
      </c>
      <c r="C1105" s="4" t="s">
        <v>3235</v>
      </c>
      <c r="D1105" s="4" t="s">
        <v>23</v>
      </c>
      <c r="E1105" s="4" t="s">
        <v>3236</v>
      </c>
      <c r="F1105" s="4" t="s">
        <v>3237</v>
      </c>
      <c r="G1105" s="5">
        <v>66</v>
      </c>
      <c r="H1105" s="4" t="s">
        <v>3229</v>
      </c>
      <c r="I1105" s="4" t="s">
        <v>67</v>
      </c>
      <c r="J1105" s="4" t="s">
        <v>3003</v>
      </c>
      <c r="K1105" s="5" t="s">
        <v>29</v>
      </c>
      <c r="L1105" s="6">
        <v>0.34375</v>
      </c>
      <c r="M1105" s="4" t="s">
        <v>41</v>
      </c>
      <c r="N1105" s="4" t="s">
        <v>59</v>
      </c>
      <c r="O1105" s="4" t="s">
        <v>78</v>
      </c>
      <c r="P1105" s="5" t="s">
        <v>32</v>
      </c>
      <c r="Q1105" s="7">
        <v>0.79513888888888884</v>
      </c>
      <c r="R1105" s="4" t="s">
        <v>30</v>
      </c>
      <c r="S1105" s="4" t="s">
        <v>160</v>
      </c>
      <c r="T1105" s="4" t="s">
        <v>3238</v>
      </c>
      <c r="U1105" s="4"/>
      <c r="V1105" s="4"/>
      <c r="W1105">
        <v>462710855</v>
      </c>
      <c r="X1105" t="s">
        <v>43</v>
      </c>
    </row>
    <row r="1106" spans="1:24" ht="15.75" customHeight="1">
      <c r="A1106" s="4" t="s">
        <v>21</v>
      </c>
      <c r="B1106" s="4" t="s">
        <v>3239</v>
      </c>
      <c r="C1106" s="4" t="s">
        <v>3235</v>
      </c>
      <c r="D1106" s="4" t="s">
        <v>45</v>
      </c>
      <c r="E1106" s="4" t="s">
        <v>789</v>
      </c>
      <c r="F1106" s="4" t="s">
        <v>3237</v>
      </c>
      <c r="G1106" s="5">
        <v>66</v>
      </c>
      <c r="H1106" s="4" t="s">
        <v>3229</v>
      </c>
      <c r="I1106" s="4" t="s">
        <v>67</v>
      </c>
      <c r="J1106" s="4" t="s">
        <v>3003</v>
      </c>
      <c r="K1106" s="5" t="s">
        <v>29</v>
      </c>
      <c r="L1106" s="6">
        <v>0.34375</v>
      </c>
      <c r="M1106" s="4" t="s">
        <v>41</v>
      </c>
      <c r="N1106" s="4" t="s">
        <v>59</v>
      </c>
      <c r="O1106" s="4" t="s">
        <v>78</v>
      </c>
      <c r="P1106" s="5" t="s">
        <v>32</v>
      </c>
      <c r="Q1106" s="7">
        <v>0.79513888888888884</v>
      </c>
      <c r="R1106" s="4" t="s">
        <v>30</v>
      </c>
      <c r="S1106" s="4" t="s">
        <v>160</v>
      </c>
      <c r="T1106" s="4" t="s">
        <v>220</v>
      </c>
      <c r="U1106" s="4"/>
      <c r="V1106" s="4"/>
      <c r="W1106">
        <v>462710855</v>
      </c>
      <c r="X1106" t="s">
        <v>43</v>
      </c>
    </row>
    <row r="1107" spans="1:24" ht="15.75" customHeight="1">
      <c r="A1107" s="4" t="s">
        <v>21</v>
      </c>
      <c r="B1107" s="4" t="s">
        <v>3240</v>
      </c>
      <c r="C1107" s="4" t="s">
        <v>3235</v>
      </c>
      <c r="D1107" s="4" t="s">
        <v>45</v>
      </c>
      <c r="E1107" s="4" t="s">
        <v>3241</v>
      </c>
      <c r="F1107" s="4" t="s">
        <v>3228</v>
      </c>
      <c r="G1107" s="5">
        <v>6</v>
      </c>
      <c r="H1107" s="4" t="s">
        <v>3229</v>
      </c>
      <c r="I1107" s="4" t="s">
        <v>59</v>
      </c>
      <c r="J1107" s="4" t="s">
        <v>82</v>
      </c>
      <c r="K1107" s="5" t="s">
        <v>29</v>
      </c>
      <c r="L1107" s="6">
        <v>0.67013888888888884</v>
      </c>
      <c r="M1107" s="4" t="s">
        <v>30</v>
      </c>
      <c r="N1107" s="4" t="s">
        <v>59</v>
      </c>
      <c r="O1107" s="4" t="s">
        <v>60</v>
      </c>
      <c r="P1107" s="5" t="s">
        <v>933</v>
      </c>
      <c r="Q1107" s="7">
        <v>0.73958333333333337</v>
      </c>
      <c r="R1107" s="4" t="s">
        <v>30</v>
      </c>
      <c r="S1107" s="4" t="s">
        <v>160</v>
      </c>
      <c r="T1107" s="4" t="s">
        <v>3242</v>
      </c>
      <c r="U1107" s="8"/>
      <c r="V1107" s="8"/>
      <c r="W1107">
        <v>462710855</v>
      </c>
      <c r="X1107" t="s">
        <v>43</v>
      </c>
    </row>
    <row r="1108" spans="1:24" ht="15.75" customHeight="1">
      <c r="A1108" s="4" t="s">
        <v>21</v>
      </c>
      <c r="B1108" s="4" t="s">
        <v>3243</v>
      </c>
      <c r="C1108" s="4" t="s">
        <v>3243</v>
      </c>
      <c r="D1108" s="4" t="s">
        <v>45</v>
      </c>
      <c r="E1108" s="4" t="s">
        <v>3244</v>
      </c>
      <c r="F1108" s="4" t="s">
        <v>47</v>
      </c>
      <c r="G1108" s="5">
        <v>36</v>
      </c>
      <c r="H1108" s="4" t="s">
        <v>3229</v>
      </c>
      <c r="I1108" s="4" t="s">
        <v>59</v>
      </c>
      <c r="J1108" s="4" t="s">
        <v>82</v>
      </c>
      <c r="K1108" s="5" t="s">
        <v>29</v>
      </c>
      <c r="L1108" s="6">
        <v>0.67013888888888884</v>
      </c>
      <c r="M1108" s="4" t="s">
        <v>30</v>
      </c>
      <c r="N1108" s="4" t="s">
        <v>666</v>
      </c>
      <c r="O1108" s="4" t="s">
        <v>666</v>
      </c>
      <c r="P1108" s="9"/>
      <c r="Q1108" s="11"/>
      <c r="R1108" s="4"/>
      <c r="S1108" s="4" t="s">
        <v>160</v>
      </c>
      <c r="T1108" s="4"/>
      <c r="U1108" s="4"/>
      <c r="V1108" s="4"/>
      <c r="W1108">
        <v>462710856</v>
      </c>
      <c r="X1108" t="s">
        <v>43</v>
      </c>
    </row>
    <row r="1109" spans="1:24" ht="15.75" customHeight="1">
      <c r="A1109" s="4" t="s">
        <v>21</v>
      </c>
      <c r="B1109" s="4" t="s">
        <v>3245</v>
      </c>
      <c r="C1109" s="4" t="s">
        <v>3243</v>
      </c>
      <c r="D1109" s="4" t="s">
        <v>45</v>
      </c>
      <c r="E1109" s="4" t="s">
        <v>3246</v>
      </c>
      <c r="F1109" s="4" t="s">
        <v>3247</v>
      </c>
      <c r="G1109" s="5">
        <v>36</v>
      </c>
      <c r="H1109" s="4" t="s">
        <v>3229</v>
      </c>
      <c r="I1109" s="4" t="s">
        <v>59</v>
      </c>
      <c r="J1109" s="4" t="s">
        <v>82</v>
      </c>
      <c r="K1109" s="5" t="s">
        <v>29</v>
      </c>
      <c r="L1109" s="6">
        <v>0.67013888888888884</v>
      </c>
      <c r="M1109" s="4" t="s">
        <v>30</v>
      </c>
      <c r="N1109" s="4" t="s">
        <v>666</v>
      </c>
      <c r="O1109" s="4" t="s">
        <v>666</v>
      </c>
      <c r="P1109" s="9"/>
      <c r="Q1109" s="11"/>
      <c r="R1109" s="4"/>
      <c r="S1109" s="4" t="s">
        <v>160</v>
      </c>
      <c r="T1109" s="4"/>
      <c r="U1109" s="4"/>
      <c r="V1109" s="4"/>
      <c r="W1109">
        <v>462710856</v>
      </c>
      <c r="X1109" t="s">
        <v>43</v>
      </c>
    </row>
    <row r="1110" spans="1:24" ht="15.75" customHeight="1">
      <c r="A1110" s="4" t="s">
        <v>21</v>
      </c>
      <c r="B1110" s="4" t="s">
        <v>3248</v>
      </c>
      <c r="C1110" s="4" t="s">
        <v>3248</v>
      </c>
      <c r="D1110" s="4" t="s">
        <v>23</v>
      </c>
      <c r="E1110" s="4" t="s">
        <v>3249</v>
      </c>
      <c r="F1110" s="4" t="s">
        <v>1581</v>
      </c>
      <c r="G1110" s="5">
        <v>44</v>
      </c>
      <c r="H1110" s="4" t="s">
        <v>3229</v>
      </c>
      <c r="I1110" s="4" t="s">
        <v>59</v>
      </c>
      <c r="J1110" s="4" t="s">
        <v>82</v>
      </c>
      <c r="K1110" s="5" t="s">
        <v>29</v>
      </c>
      <c r="L1110" s="6">
        <v>0.67013888888888884</v>
      </c>
      <c r="M1110" s="4" t="s">
        <v>30</v>
      </c>
      <c r="N1110" s="4" t="s">
        <v>479</v>
      </c>
      <c r="O1110" s="4" t="s">
        <v>2228</v>
      </c>
      <c r="P1110" s="5" t="s">
        <v>763</v>
      </c>
      <c r="Q1110" s="7">
        <v>0.35416666666666669</v>
      </c>
      <c r="R1110" s="4" t="s">
        <v>30</v>
      </c>
      <c r="S1110" s="4" t="s">
        <v>160</v>
      </c>
      <c r="T1110" s="4"/>
      <c r="U1110" s="8"/>
      <c r="V1110" s="8"/>
      <c r="W1110">
        <v>462710857</v>
      </c>
      <c r="X1110" t="s">
        <v>43</v>
      </c>
    </row>
    <row r="1111" spans="1:24" ht="15.75" customHeight="1">
      <c r="A1111" s="4" t="s">
        <v>21</v>
      </c>
      <c r="B1111" s="4" t="s">
        <v>3250</v>
      </c>
      <c r="C1111" s="4" t="s">
        <v>3248</v>
      </c>
      <c r="D1111" s="4" t="s">
        <v>45</v>
      </c>
      <c r="E1111" s="4" t="s">
        <v>3251</v>
      </c>
      <c r="F1111" s="4" t="s">
        <v>3252</v>
      </c>
      <c r="G1111" s="5">
        <v>47</v>
      </c>
      <c r="H1111" s="4" t="s">
        <v>3229</v>
      </c>
      <c r="I1111" s="4" t="s">
        <v>59</v>
      </c>
      <c r="J1111" s="4" t="s">
        <v>82</v>
      </c>
      <c r="K1111" s="5" t="s">
        <v>29</v>
      </c>
      <c r="L1111" s="6">
        <v>0.67013888888888884</v>
      </c>
      <c r="M1111" s="4" t="s">
        <v>30</v>
      </c>
      <c r="N1111" s="4" t="s">
        <v>479</v>
      </c>
      <c r="O1111" s="4" t="s">
        <v>2228</v>
      </c>
      <c r="P1111" s="5" t="s">
        <v>763</v>
      </c>
      <c r="Q1111" s="7">
        <v>0.35416666666666669</v>
      </c>
      <c r="R1111" s="4" t="s">
        <v>30</v>
      </c>
      <c r="S1111" s="4" t="s">
        <v>160</v>
      </c>
      <c r="T1111" s="4"/>
      <c r="U1111" s="8"/>
      <c r="V1111" s="8"/>
      <c r="W1111">
        <v>462710857</v>
      </c>
      <c r="X1111" t="s">
        <v>43</v>
      </c>
    </row>
    <row r="1112" spans="1:24" ht="15.75" customHeight="1">
      <c r="A1112" s="4" t="s">
        <v>21</v>
      </c>
      <c r="B1112" s="4" t="s">
        <v>3253</v>
      </c>
      <c r="C1112" s="4" t="s">
        <v>3248</v>
      </c>
      <c r="D1112" s="4" t="s">
        <v>45</v>
      </c>
      <c r="E1112" s="4" t="s">
        <v>3254</v>
      </c>
      <c r="F1112" s="4" t="s">
        <v>1581</v>
      </c>
      <c r="G1112" s="5">
        <v>9</v>
      </c>
      <c r="H1112" s="4" t="s">
        <v>3229</v>
      </c>
      <c r="I1112" s="4" t="s">
        <v>59</v>
      </c>
      <c r="J1112" s="4" t="s">
        <v>82</v>
      </c>
      <c r="K1112" s="5" t="s">
        <v>29</v>
      </c>
      <c r="L1112" s="6">
        <v>0.67013888888888884</v>
      </c>
      <c r="M1112" s="4" t="s">
        <v>30</v>
      </c>
      <c r="N1112" s="4" t="s">
        <v>479</v>
      </c>
      <c r="O1112" s="4" t="s">
        <v>2228</v>
      </c>
      <c r="P1112" s="5" t="s">
        <v>763</v>
      </c>
      <c r="Q1112" s="7">
        <v>0.35416666666666669</v>
      </c>
      <c r="R1112" s="4" t="s">
        <v>30</v>
      </c>
      <c r="S1112" s="4" t="s">
        <v>160</v>
      </c>
      <c r="T1112" s="4"/>
      <c r="U1112" s="8"/>
      <c r="V1112" s="8"/>
      <c r="W1112">
        <v>462710857</v>
      </c>
      <c r="X1112" t="s">
        <v>43</v>
      </c>
    </row>
    <row r="1113" spans="1:24" ht="15.75" customHeight="1">
      <c r="A1113" s="4" t="s">
        <v>21</v>
      </c>
      <c r="B1113" s="4" t="s">
        <v>3255</v>
      </c>
      <c r="C1113" s="4" t="s">
        <v>3255</v>
      </c>
      <c r="D1113" s="4" t="s">
        <v>45</v>
      </c>
      <c r="E1113" s="4" t="s">
        <v>3256</v>
      </c>
      <c r="F1113" s="4" t="s">
        <v>1228</v>
      </c>
      <c r="G1113" s="5">
        <v>63</v>
      </c>
      <c r="H1113" s="4" t="s">
        <v>3229</v>
      </c>
      <c r="I1113" s="4" t="s">
        <v>59</v>
      </c>
      <c r="J1113" s="4" t="s">
        <v>65</v>
      </c>
      <c r="K1113" s="5" t="s">
        <v>29</v>
      </c>
      <c r="L1113" s="6">
        <v>0.72916666666666663</v>
      </c>
      <c r="M1113" s="4" t="s">
        <v>30</v>
      </c>
      <c r="N1113" s="4" t="s">
        <v>479</v>
      </c>
      <c r="O1113" s="4" t="s">
        <v>3257</v>
      </c>
      <c r="P1113" s="5" t="s">
        <v>32</v>
      </c>
      <c r="Q1113" s="7">
        <v>0.58333333333333337</v>
      </c>
      <c r="R1113" s="4" t="s">
        <v>671</v>
      </c>
      <c r="S1113" s="4" t="s">
        <v>160</v>
      </c>
      <c r="T1113" s="4"/>
      <c r="U1113" s="8"/>
      <c r="V1113" s="8"/>
      <c r="W1113">
        <v>462710858</v>
      </c>
      <c r="X1113" t="s">
        <v>61</v>
      </c>
    </row>
    <row r="1114" spans="1:24" ht="15.75" customHeight="1">
      <c r="A1114" s="4" t="s">
        <v>21</v>
      </c>
      <c r="B1114" s="4" t="s">
        <v>3258</v>
      </c>
      <c r="C1114" s="4" t="s">
        <v>3255</v>
      </c>
      <c r="D1114" s="4" t="s">
        <v>45</v>
      </c>
      <c r="E1114" s="4" t="s">
        <v>3259</v>
      </c>
      <c r="F1114" s="4" t="s">
        <v>3260</v>
      </c>
      <c r="G1114" s="5">
        <v>52</v>
      </c>
      <c r="H1114" s="4" t="s">
        <v>3229</v>
      </c>
      <c r="I1114" s="4" t="s">
        <v>27</v>
      </c>
      <c r="J1114" s="4" t="s">
        <v>28</v>
      </c>
      <c r="K1114" s="5" t="s">
        <v>29</v>
      </c>
      <c r="L1114" s="6">
        <v>0.78125</v>
      </c>
      <c r="M1114" s="4" t="s">
        <v>30</v>
      </c>
      <c r="N1114" s="4" t="s">
        <v>479</v>
      </c>
      <c r="O1114" s="4" t="s">
        <v>3261</v>
      </c>
      <c r="P1114" s="5" t="s">
        <v>763</v>
      </c>
      <c r="Q1114" s="7">
        <v>0.38194444444444442</v>
      </c>
      <c r="R1114" s="4" t="s">
        <v>30</v>
      </c>
      <c r="S1114" s="4" t="s">
        <v>160</v>
      </c>
      <c r="T1114" s="4"/>
      <c r="U1114" s="8"/>
      <c r="V1114" s="8"/>
      <c r="W1114">
        <v>462710858</v>
      </c>
      <c r="X1114" t="s">
        <v>61</v>
      </c>
    </row>
    <row r="1115" spans="1:24" ht="15.75" customHeight="1">
      <c r="A1115" s="4" t="s">
        <v>21</v>
      </c>
      <c r="B1115" s="4" t="s">
        <v>3262</v>
      </c>
      <c r="C1115" s="4" t="s">
        <v>3262</v>
      </c>
      <c r="D1115" s="4" t="s">
        <v>45</v>
      </c>
      <c r="E1115" s="4" t="s">
        <v>3263</v>
      </c>
      <c r="F1115" s="4" t="s">
        <v>2303</v>
      </c>
      <c r="G1115" s="5">
        <v>38</v>
      </c>
      <c r="H1115" s="4" t="s">
        <v>3264</v>
      </c>
      <c r="I1115" s="4" t="s">
        <v>39</v>
      </c>
      <c r="J1115" s="4" t="s">
        <v>3265</v>
      </c>
      <c r="K1115" s="5" t="s">
        <v>66</v>
      </c>
      <c r="L1115" s="6">
        <v>0.74305555555555558</v>
      </c>
      <c r="M1115" s="4" t="s">
        <v>41</v>
      </c>
      <c r="N1115" s="4" t="s">
        <v>39</v>
      </c>
      <c r="O1115" s="4" t="s">
        <v>2334</v>
      </c>
      <c r="P1115" s="5" t="s">
        <v>32</v>
      </c>
      <c r="Q1115" s="7">
        <v>0.42708333333333331</v>
      </c>
      <c r="R1115" s="4" t="s">
        <v>41</v>
      </c>
      <c r="S1115" s="4" t="s">
        <v>1606</v>
      </c>
      <c r="T1115" s="4"/>
      <c r="U1115" s="8"/>
      <c r="V1115" s="8"/>
      <c r="W1115">
        <v>72252696</v>
      </c>
      <c r="X1115" t="s">
        <v>43</v>
      </c>
    </row>
    <row r="1116" spans="1:24" ht="15.75" customHeight="1">
      <c r="A1116" s="4" t="s">
        <v>21</v>
      </c>
      <c r="B1116" s="4" t="s">
        <v>3266</v>
      </c>
      <c r="C1116" s="4" t="s">
        <v>3262</v>
      </c>
      <c r="D1116" s="4" t="s">
        <v>45</v>
      </c>
      <c r="E1116" s="4" t="s">
        <v>1801</v>
      </c>
      <c r="F1116" s="4" t="s">
        <v>2303</v>
      </c>
      <c r="G1116" s="5">
        <v>36</v>
      </c>
      <c r="H1116" s="4" t="s">
        <v>3264</v>
      </c>
      <c r="I1116" s="4"/>
      <c r="J1116" s="4"/>
      <c r="K1116" s="9"/>
      <c r="L1116" s="10"/>
      <c r="M1116" s="4"/>
      <c r="N1116" s="4"/>
      <c r="O1116" s="4"/>
      <c r="P1116" s="9"/>
      <c r="Q1116" s="11"/>
      <c r="R1116" s="4"/>
      <c r="S1116" s="4" t="s">
        <v>1606</v>
      </c>
      <c r="T1116" s="4"/>
      <c r="U1116" s="4"/>
      <c r="V1116" s="4"/>
      <c r="W1116">
        <v>72252696</v>
      </c>
      <c r="X1116" t="s">
        <v>43</v>
      </c>
    </row>
    <row r="1117" spans="1:24" ht="15.75" customHeight="1">
      <c r="A1117" s="4" t="s">
        <v>21</v>
      </c>
      <c r="B1117" s="4" t="s">
        <v>3267</v>
      </c>
      <c r="C1117" s="4" t="s">
        <v>3262</v>
      </c>
      <c r="D1117" s="4" t="s">
        <v>45</v>
      </c>
      <c r="E1117" s="4" t="s">
        <v>3268</v>
      </c>
      <c r="F1117" s="4" t="s">
        <v>841</v>
      </c>
      <c r="G1117" s="5">
        <v>62</v>
      </c>
      <c r="H1117" s="4" t="s">
        <v>3264</v>
      </c>
      <c r="I1117" s="4" t="s">
        <v>39</v>
      </c>
      <c r="J1117" s="4" t="s">
        <v>3265</v>
      </c>
      <c r="K1117" s="5" t="s">
        <v>66</v>
      </c>
      <c r="L1117" s="6">
        <v>0.74305555555555558</v>
      </c>
      <c r="M1117" s="4" t="s">
        <v>41</v>
      </c>
      <c r="N1117" s="4" t="s">
        <v>39</v>
      </c>
      <c r="O1117" s="4" t="s">
        <v>1953</v>
      </c>
      <c r="P1117" s="5" t="s">
        <v>32</v>
      </c>
      <c r="Q1117" s="7">
        <v>0.8125</v>
      </c>
      <c r="R1117" s="4" t="s">
        <v>41</v>
      </c>
      <c r="S1117" s="4" t="s">
        <v>1606</v>
      </c>
      <c r="T1117" s="4"/>
      <c r="U1117" s="8"/>
      <c r="V1117" s="8"/>
      <c r="W1117">
        <v>72253239</v>
      </c>
      <c r="X1117" t="s">
        <v>43</v>
      </c>
    </row>
    <row r="1118" spans="1:24" ht="15.75" customHeight="1">
      <c r="A1118" s="4" t="s">
        <v>21</v>
      </c>
      <c r="B1118" s="4" t="s">
        <v>3269</v>
      </c>
      <c r="C1118" s="4" t="s">
        <v>3262</v>
      </c>
      <c r="D1118" s="4" t="s">
        <v>23</v>
      </c>
      <c r="E1118" s="4" t="s">
        <v>3270</v>
      </c>
      <c r="F1118" s="4" t="s">
        <v>2303</v>
      </c>
      <c r="G1118" s="5">
        <v>62</v>
      </c>
      <c r="H1118" s="4" t="s">
        <v>3264</v>
      </c>
      <c r="I1118" s="4" t="s">
        <v>39</v>
      </c>
      <c r="J1118" s="4" t="s">
        <v>3265</v>
      </c>
      <c r="K1118" s="5" t="s">
        <v>66</v>
      </c>
      <c r="L1118" s="6">
        <v>0.74305555555555558</v>
      </c>
      <c r="M1118" s="4" t="s">
        <v>41</v>
      </c>
      <c r="N1118" s="4" t="s">
        <v>39</v>
      </c>
      <c r="O1118" s="4" t="s">
        <v>1953</v>
      </c>
      <c r="P1118" s="5" t="s">
        <v>32</v>
      </c>
      <c r="Q1118" s="7">
        <v>0.8125</v>
      </c>
      <c r="R1118" s="4" t="s">
        <v>41</v>
      </c>
      <c r="S1118" s="4" t="s">
        <v>1606</v>
      </c>
      <c r="T1118" s="4"/>
      <c r="U1118" s="8"/>
      <c r="V1118" s="8"/>
      <c r="W1118">
        <v>72253239</v>
      </c>
      <c r="X1118" t="s">
        <v>43</v>
      </c>
    </row>
    <row r="1119" spans="1:24" ht="15.75" customHeight="1">
      <c r="A1119" s="4" t="s">
        <v>21</v>
      </c>
      <c r="B1119" s="4" t="s">
        <v>3271</v>
      </c>
      <c r="C1119" s="4" t="s">
        <v>3271</v>
      </c>
      <c r="D1119" s="4" t="s">
        <v>45</v>
      </c>
      <c r="E1119" s="4" t="s">
        <v>3272</v>
      </c>
      <c r="F1119" s="4" t="s">
        <v>1779</v>
      </c>
      <c r="G1119" s="5">
        <v>60</v>
      </c>
      <c r="H1119" s="4" t="s">
        <v>3264</v>
      </c>
      <c r="I1119" s="4" t="s">
        <v>114</v>
      </c>
      <c r="J1119" s="4" t="s">
        <v>115</v>
      </c>
      <c r="K1119" s="5" t="s">
        <v>29</v>
      </c>
      <c r="L1119" s="6">
        <v>0.625</v>
      </c>
      <c r="M1119" s="4" t="s">
        <v>30</v>
      </c>
      <c r="N1119" s="4" t="s">
        <v>3273</v>
      </c>
      <c r="O1119" s="4" t="s">
        <v>3274</v>
      </c>
      <c r="P1119" s="5" t="s">
        <v>32</v>
      </c>
      <c r="Q1119" s="7">
        <v>0.34375</v>
      </c>
      <c r="R1119" s="4" t="s">
        <v>30</v>
      </c>
      <c r="S1119" s="4" t="s">
        <v>1606</v>
      </c>
      <c r="T1119" s="4" t="s">
        <v>1776</v>
      </c>
      <c r="U1119" s="4"/>
      <c r="V1119" s="4"/>
      <c r="W1119">
        <v>70522134</v>
      </c>
      <c r="X1119" t="s">
        <v>43</v>
      </c>
    </row>
    <row r="1120" spans="1:24" ht="15.75" customHeight="1">
      <c r="A1120" s="4" t="s">
        <v>21</v>
      </c>
      <c r="B1120" s="4" t="s">
        <v>3275</v>
      </c>
      <c r="C1120" s="4" t="s">
        <v>3271</v>
      </c>
      <c r="D1120" s="4" t="s">
        <v>23</v>
      </c>
      <c r="E1120" s="4" t="s">
        <v>3276</v>
      </c>
      <c r="F1120" s="4" t="s">
        <v>3277</v>
      </c>
      <c r="G1120" s="5">
        <v>61</v>
      </c>
      <c r="H1120" s="4" t="s">
        <v>3264</v>
      </c>
      <c r="I1120" s="4" t="s">
        <v>59</v>
      </c>
      <c r="J1120" s="4" t="s">
        <v>65</v>
      </c>
      <c r="K1120" s="5" t="s">
        <v>29</v>
      </c>
      <c r="L1120" s="6">
        <v>0.72916666666666663</v>
      </c>
      <c r="M1120" s="4" t="s">
        <v>30</v>
      </c>
      <c r="N1120" s="4" t="s">
        <v>3273</v>
      </c>
      <c r="O1120" s="4" t="s">
        <v>3274</v>
      </c>
      <c r="P1120" s="5" t="s">
        <v>32</v>
      </c>
      <c r="Q1120" s="7">
        <v>0.34375</v>
      </c>
      <c r="R1120" s="4" t="s">
        <v>30</v>
      </c>
      <c r="S1120" s="4" t="s">
        <v>1606</v>
      </c>
      <c r="T1120" s="4"/>
      <c r="U1120" s="4"/>
      <c r="V1120" s="4"/>
      <c r="W1120">
        <v>70522134</v>
      </c>
      <c r="X1120" t="s">
        <v>43</v>
      </c>
    </row>
    <row r="1121" spans="1:24" ht="15.75" customHeight="1">
      <c r="A1121" s="4" t="s">
        <v>21</v>
      </c>
      <c r="B1121" s="4" t="s">
        <v>3278</v>
      </c>
      <c r="C1121" s="4" t="s">
        <v>3278</v>
      </c>
      <c r="D1121" s="4" t="s">
        <v>45</v>
      </c>
      <c r="E1121" s="4" t="s">
        <v>3279</v>
      </c>
      <c r="F1121" s="4" t="s">
        <v>3280</v>
      </c>
      <c r="G1121" s="5">
        <v>53</v>
      </c>
      <c r="H1121" s="4" t="s">
        <v>3264</v>
      </c>
      <c r="I1121" s="4" t="s">
        <v>59</v>
      </c>
      <c r="J1121" s="4" t="s">
        <v>65</v>
      </c>
      <c r="K1121" s="5" t="s">
        <v>29</v>
      </c>
      <c r="L1121" s="6">
        <v>0.72916666666666663</v>
      </c>
      <c r="M1121" s="4" t="s">
        <v>30</v>
      </c>
      <c r="N1121" s="4" t="s">
        <v>189</v>
      </c>
      <c r="O1121" s="4" t="s">
        <v>3281</v>
      </c>
      <c r="P1121" s="5" t="s">
        <v>32</v>
      </c>
      <c r="Q1121" s="7">
        <v>0.34027777777777779</v>
      </c>
      <c r="R1121" s="4" t="s">
        <v>671</v>
      </c>
      <c r="S1121" s="4" t="s">
        <v>1606</v>
      </c>
      <c r="T1121" s="4"/>
      <c r="U1121" s="4"/>
      <c r="V1121" s="4"/>
      <c r="W1121">
        <v>70160970</v>
      </c>
      <c r="X1121" t="s">
        <v>43</v>
      </c>
    </row>
    <row r="1122" spans="1:24" ht="15.75" customHeight="1">
      <c r="A1122" s="4" t="s">
        <v>21</v>
      </c>
      <c r="B1122" s="4" t="s">
        <v>3282</v>
      </c>
      <c r="C1122" s="4" t="s">
        <v>3278</v>
      </c>
      <c r="D1122" s="4" t="s">
        <v>45</v>
      </c>
      <c r="E1122" s="4" t="s">
        <v>3283</v>
      </c>
      <c r="F1122" s="4" t="s">
        <v>3280</v>
      </c>
      <c r="G1122" s="5">
        <v>25</v>
      </c>
      <c r="H1122" s="4" t="s">
        <v>3264</v>
      </c>
      <c r="I1122" s="4" t="s">
        <v>59</v>
      </c>
      <c r="J1122" s="4" t="s">
        <v>65</v>
      </c>
      <c r="K1122" s="5" t="s">
        <v>29</v>
      </c>
      <c r="L1122" s="6">
        <v>0.72916666666666663</v>
      </c>
      <c r="M1122" s="4" t="s">
        <v>30</v>
      </c>
      <c r="N1122" s="4" t="s">
        <v>189</v>
      </c>
      <c r="O1122" s="4" t="s">
        <v>3281</v>
      </c>
      <c r="P1122" s="5" t="s">
        <v>32</v>
      </c>
      <c r="Q1122" s="7">
        <v>0.34027777777777779</v>
      </c>
      <c r="R1122" s="4" t="s">
        <v>671</v>
      </c>
      <c r="S1122" s="4" t="s">
        <v>1606</v>
      </c>
      <c r="T1122" s="4"/>
      <c r="U1122" s="4"/>
      <c r="V1122" s="4"/>
      <c r="W1122">
        <v>70160970</v>
      </c>
      <c r="X1122" t="s">
        <v>43</v>
      </c>
    </row>
    <row r="1123" spans="1:24" ht="15.75" customHeight="1">
      <c r="A1123" s="4" t="s">
        <v>21</v>
      </c>
      <c r="B1123" s="4" t="s">
        <v>3284</v>
      </c>
      <c r="C1123" s="4" t="s">
        <v>3284</v>
      </c>
      <c r="D1123" s="4" t="s">
        <v>45</v>
      </c>
      <c r="E1123" s="4" t="s">
        <v>3285</v>
      </c>
      <c r="F1123" s="4" t="s">
        <v>1094</v>
      </c>
      <c r="G1123" s="5">
        <v>52</v>
      </c>
      <c r="H1123" s="4" t="s">
        <v>3264</v>
      </c>
      <c r="I1123" s="4" t="s">
        <v>59</v>
      </c>
      <c r="J1123" s="4" t="s">
        <v>65</v>
      </c>
      <c r="K1123" s="5" t="s">
        <v>29</v>
      </c>
      <c r="L1123" s="6">
        <v>0.72916666666666663</v>
      </c>
      <c r="M1123" s="4" t="s">
        <v>30</v>
      </c>
      <c r="N1123" s="4" t="s">
        <v>189</v>
      </c>
      <c r="O1123" s="4" t="s">
        <v>3281</v>
      </c>
      <c r="P1123" s="5" t="s">
        <v>32</v>
      </c>
      <c r="Q1123" s="7">
        <v>0.34027777777777779</v>
      </c>
      <c r="R1123" s="4" t="s">
        <v>671</v>
      </c>
      <c r="S1123" s="4" t="s">
        <v>1606</v>
      </c>
      <c r="T1123" s="4"/>
      <c r="U1123" s="8"/>
      <c r="V1123" s="8"/>
      <c r="W1123">
        <v>70161005</v>
      </c>
      <c r="X1123" t="s">
        <v>43</v>
      </c>
    </row>
    <row r="1124" spans="1:24" ht="15.75" customHeight="1">
      <c r="A1124" s="4" t="s">
        <v>21</v>
      </c>
      <c r="B1124" s="4" t="s">
        <v>3286</v>
      </c>
      <c r="C1124" s="4" t="s">
        <v>3284</v>
      </c>
      <c r="D1124" s="4" t="s">
        <v>23</v>
      </c>
      <c r="E1124" s="4" t="s">
        <v>3287</v>
      </c>
      <c r="F1124" s="4" t="s">
        <v>3147</v>
      </c>
      <c r="G1124" s="4">
        <v>57</v>
      </c>
      <c r="H1124" s="4" t="s">
        <v>3264</v>
      </c>
      <c r="I1124" s="4" t="s">
        <v>59</v>
      </c>
      <c r="J1124" s="4" t="s">
        <v>65</v>
      </c>
      <c r="K1124" s="5" t="s">
        <v>29</v>
      </c>
      <c r="L1124" s="6">
        <v>0.72916666666666663</v>
      </c>
      <c r="M1124" s="4" t="s">
        <v>30</v>
      </c>
      <c r="N1124" s="4" t="s">
        <v>189</v>
      </c>
      <c r="O1124" s="4" t="s">
        <v>3281</v>
      </c>
      <c r="P1124" s="5" t="s">
        <v>32</v>
      </c>
      <c r="Q1124" s="7">
        <v>0.34027777777777779</v>
      </c>
      <c r="R1124" s="4" t="s">
        <v>671</v>
      </c>
      <c r="S1124" s="4" t="s">
        <v>1606</v>
      </c>
      <c r="T1124" s="4"/>
      <c r="U1124" s="8"/>
      <c r="V1124" s="8"/>
      <c r="W1124">
        <v>70161005</v>
      </c>
      <c r="X1124" t="s">
        <v>43</v>
      </c>
    </row>
    <row r="1125" spans="1:24" ht="15.75" customHeight="1">
      <c r="A1125" s="4" t="s">
        <v>21</v>
      </c>
      <c r="B1125" s="4" t="s">
        <v>3288</v>
      </c>
      <c r="C1125" s="4" t="s">
        <v>3288</v>
      </c>
      <c r="D1125" s="4" t="s">
        <v>45</v>
      </c>
      <c r="E1125" s="4" t="s">
        <v>3289</v>
      </c>
      <c r="F1125" s="4" t="s">
        <v>841</v>
      </c>
      <c r="G1125" s="5">
        <v>67</v>
      </c>
      <c r="H1125" s="4" t="s">
        <v>3264</v>
      </c>
      <c r="I1125" s="4" t="s">
        <v>39</v>
      </c>
      <c r="J1125" s="4" t="s">
        <v>1135</v>
      </c>
      <c r="K1125" s="5" t="s">
        <v>29</v>
      </c>
      <c r="L1125" s="6">
        <v>0.68402777777777779</v>
      </c>
      <c r="M1125" s="4" t="s">
        <v>41</v>
      </c>
      <c r="N1125" s="4" t="s">
        <v>778</v>
      </c>
      <c r="O1125" s="4" t="s">
        <v>1099</v>
      </c>
      <c r="P1125" s="5" t="s">
        <v>32</v>
      </c>
      <c r="Q1125" s="7">
        <v>0.64583333333333337</v>
      </c>
      <c r="R1125" s="4" t="s">
        <v>30</v>
      </c>
      <c r="S1125" s="4" t="s">
        <v>1606</v>
      </c>
      <c r="T1125" s="4"/>
      <c r="U1125" s="4"/>
      <c r="V1125" s="4"/>
      <c r="W1125">
        <v>70277593</v>
      </c>
      <c r="X1125" t="s">
        <v>61</v>
      </c>
    </row>
    <row r="1126" spans="1:24" ht="15.75" customHeight="1">
      <c r="A1126" s="4" t="s">
        <v>21</v>
      </c>
      <c r="B1126" s="4" t="s">
        <v>3290</v>
      </c>
      <c r="C1126" s="4" t="s">
        <v>3288</v>
      </c>
      <c r="D1126" s="4" t="s">
        <v>45</v>
      </c>
      <c r="E1126" s="4" t="s">
        <v>3291</v>
      </c>
      <c r="F1126" s="4" t="s">
        <v>3292</v>
      </c>
      <c r="G1126" s="5">
        <v>54</v>
      </c>
      <c r="H1126" s="4" t="s">
        <v>3264</v>
      </c>
      <c r="I1126" s="4" t="s">
        <v>39</v>
      </c>
      <c r="J1126" s="4" t="s">
        <v>1135</v>
      </c>
      <c r="K1126" s="5" t="s">
        <v>29</v>
      </c>
      <c r="L1126" s="6">
        <v>0.68402777777777779</v>
      </c>
      <c r="M1126" s="4" t="s">
        <v>41</v>
      </c>
      <c r="N1126" s="4" t="s">
        <v>778</v>
      </c>
      <c r="O1126" s="4" t="s">
        <v>1099</v>
      </c>
      <c r="P1126" s="5" t="s">
        <v>32</v>
      </c>
      <c r="Q1126" s="7">
        <v>0.64583333333333337</v>
      </c>
      <c r="R1126" s="4" t="s">
        <v>30</v>
      </c>
      <c r="S1126" s="4" t="s">
        <v>1606</v>
      </c>
      <c r="T1126" s="4"/>
      <c r="U1126" s="4"/>
      <c r="V1126" s="4"/>
      <c r="W1126">
        <v>70277593</v>
      </c>
      <c r="X1126" t="s">
        <v>61</v>
      </c>
    </row>
    <row r="1127" spans="1:24" ht="15.75" customHeight="1">
      <c r="A1127" s="4" t="s">
        <v>21</v>
      </c>
      <c r="B1127" s="4" t="s">
        <v>3293</v>
      </c>
      <c r="C1127" s="4" t="s">
        <v>3293</v>
      </c>
      <c r="D1127" s="4" t="s">
        <v>23</v>
      </c>
      <c r="E1127" s="4" t="s">
        <v>3294</v>
      </c>
      <c r="F1127" s="4" t="s">
        <v>3295</v>
      </c>
      <c r="G1127" s="5">
        <v>47</v>
      </c>
      <c r="H1127" s="4" t="s">
        <v>3264</v>
      </c>
      <c r="I1127" s="4" t="s">
        <v>150</v>
      </c>
      <c r="J1127" s="4" t="s">
        <v>151</v>
      </c>
      <c r="K1127" s="5" t="s">
        <v>29</v>
      </c>
      <c r="L1127" s="6">
        <v>0.64583333333333337</v>
      </c>
      <c r="M1127" s="4" t="s">
        <v>30</v>
      </c>
      <c r="N1127" s="4" t="s">
        <v>67</v>
      </c>
      <c r="O1127" s="4" t="s">
        <v>3296</v>
      </c>
      <c r="P1127" s="5" t="s">
        <v>32</v>
      </c>
      <c r="Q1127" s="7">
        <v>0.35069444444444442</v>
      </c>
      <c r="R1127" s="4" t="s">
        <v>41</v>
      </c>
      <c r="S1127" s="4" t="s">
        <v>1606</v>
      </c>
      <c r="T1127" s="4" t="s">
        <v>3297</v>
      </c>
      <c r="U1127" s="8"/>
      <c r="V1127" s="8"/>
      <c r="W1127">
        <v>70161013</v>
      </c>
      <c r="X1127" t="s">
        <v>43</v>
      </c>
    </row>
    <row r="1128" spans="1:24" ht="15.75" customHeight="1">
      <c r="A1128" s="4" t="s">
        <v>21</v>
      </c>
      <c r="B1128" s="4" t="s">
        <v>3298</v>
      </c>
      <c r="C1128" s="4" t="s">
        <v>3293</v>
      </c>
      <c r="D1128" s="4" t="s">
        <v>45</v>
      </c>
      <c r="E1128" s="4" t="s">
        <v>3299</v>
      </c>
      <c r="F1128" s="4" t="s">
        <v>3295</v>
      </c>
      <c r="G1128" s="5">
        <v>12</v>
      </c>
      <c r="H1128" s="4" t="s">
        <v>3264</v>
      </c>
      <c r="I1128" s="4" t="s">
        <v>150</v>
      </c>
      <c r="J1128" s="4" t="s">
        <v>151</v>
      </c>
      <c r="K1128" s="5" t="s">
        <v>29</v>
      </c>
      <c r="L1128" s="6">
        <v>0.64583333333333337</v>
      </c>
      <c r="M1128" s="4" t="s">
        <v>30</v>
      </c>
      <c r="N1128" s="4" t="s">
        <v>67</v>
      </c>
      <c r="O1128" s="4" t="s">
        <v>3296</v>
      </c>
      <c r="P1128" s="5" t="s">
        <v>32</v>
      </c>
      <c r="Q1128" s="7">
        <v>0.35069444444444442</v>
      </c>
      <c r="R1128" s="4" t="s">
        <v>41</v>
      </c>
      <c r="S1128" s="4" t="s">
        <v>1606</v>
      </c>
      <c r="T1128" s="4"/>
      <c r="U1128" s="8"/>
      <c r="V1128" s="8"/>
      <c r="W1128">
        <v>70161013</v>
      </c>
      <c r="X1128" t="s">
        <v>43</v>
      </c>
    </row>
    <row r="1129" spans="1:24" ht="15.75" customHeight="1">
      <c r="A1129" s="4" t="s">
        <v>21</v>
      </c>
      <c r="B1129" s="4" t="s">
        <v>3300</v>
      </c>
      <c r="C1129" s="4" t="s">
        <v>3293</v>
      </c>
      <c r="D1129" s="4" t="s">
        <v>23</v>
      </c>
      <c r="E1129" s="4" t="s">
        <v>3301</v>
      </c>
      <c r="F1129" s="4" t="s">
        <v>3295</v>
      </c>
      <c r="G1129" s="5">
        <v>9</v>
      </c>
      <c r="H1129" s="4" t="s">
        <v>3264</v>
      </c>
      <c r="I1129" s="4" t="s">
        <v>150</v>
      </c>
      <c r="J1129" s="4" t="s">
        <v>151</v>
      </c>
      <c r="K1129" s="5" t="s">
        <v>29</v>
      </c>
      <c r="L1129" s="6">
        <v>0.64583333333333337</v>
      </c>
      <c r="M1129" s="4" t="s">
        <v>30</v>
      </c>
      <c r="N1129" s="4" t="s">
        <v>67</v>
      </c>
      <c r="O1129" s="4" t="s">
        <v>3296</v>
      </c>
      <c r="P1129" s="5" t="s">
        <v>32</v>
      </c>
      <c r="Q1129" s="7">
        <v>0.35069444444444442</v>
      </c>
      <c r="R1129" s="4" t="s">
        <v>41</v>
      </c>
      <c r="S1129" s="4" t="s">
        <v>1606</v>
      </c>
      <c r="T1129" s="4"/>
      <c r="U1129" s="8"/>
      <c r="V1129" s="8"/>
      <c r="W1129">
        <v>70161013</v>
      </c>
      <c r="X1129" t="s">
        <v>43</v>
      </c>
    </row>
    <row r="1130" spans="1:24" ht="15.75" customHeight="1">
      <c r="A1130" s="4" t="s">
        <v>21</v>
      </c>
      <c r="B1130" s="4" t="s">
        <v>3302</v>
      </c>
      <c r="C1130" s="4" t="s">
        <v>3302</v>
      </c>
      <c r="D1130" s="4" t="s">
        <v>45</v>
      </c>
      <c r="E1130" s="4" t="s">
        <v>1769</v>
      </c>
      <c r="F1130" s="4" t="s">
        <v>1836</v>
      </c>
      <c r="G1130" s="5">
        <v>47</v>
      </c>
      <c r="H1130" s="4" t="s">
        <v>3264</v>
      </c>
      <c r="I1130" s="4" t="s">
        <v>150</v>
      </c>
      <c r="J1130" s="4" t="s">
        <v>151</v>
      </c>
      <c r="K1130" s="5" t="s">
        <v>29</v>
      </c>
      <c r="L1130" s="6">
        <v>0.64583333333333337</v>
      </c>
      <c r="M1130" s="4" t="s">
        <v>30</v>
      </c>
      <c r="N1130" s="4" t="s">
        <v>67</v>
      </c>
      <c r="O1130" s="4" t="s">
        <v>3296</v>
      </c>
      <c r="P1130" s="5" t="s">
        <v>32</v>
      </c>
      <c r="Q1130" s="7">
        <v>0.35069444444444442</v>
      </c>
      <c r="R1130" s="4" t="s">
        <v>41</v>
      </c>
      <c r="S1130" s="4" t="s">
        <v>1606</v>
      </c>
      <c r="T1130" s="4" t="s">
        <v>3303</v>
      </c>
      <c r="U1130" s="8"/>
      <c r="V1130" s="8"/>
      <c r="W1130">
        <v>70054432</v>
      </c>
      <c r="X1130" t="s">
        <v>35</v>
      </c>
    </row>
    <row r="1131" spans="1:24" ht="15.75" customHeight="1">
      <c r="A1131" s="4" t="s">
        <v>21</v>
      </c>
      <c r="B1131" s="4" t="s">
        <v>3304</v>
      </c>
      <c r="C1131" s="4" t="s">
        <v>3302</v>
      </c>
      <c r="D1131" s="4" t="s">
        <v>45</v>
      </c>
      <c r="E1131" s="4" t="s">
        <v>3305</v>
      </c>
      <c r="F1131" s="4" t="s">
        <v>3295</v>
      </c>
      <c r="G1131" s="5">
        <v>7</v>
      </c>
      <c r="H1131" s="4" t="s">
        <v>3264</v>
      </c>
      <c r="I1131" s="4" t="s">
        <v>150</v>
      </c>
      <c r="J1131" s="4" t="s">
        <v>151</v>
      </c>
      <c r="K1131" s="5" t="s">
        <v>29</v>
      </c>
      <c r="L1131" s="6">
        <v>0.64583333333333337</v>
      </c>
      <c r="M1131" s="4" t="s">
        <v>30</v>
      </c>
      <c r="N1131" s="4" t="s">
        <v>67</v>
      </c>
      <c r="O1131" s="4" t="s">
        <v>3296</v>
      </c>
      <c r="P1131" s="5" t="s">
        <v>32</v>
      </c>
      <c r="Q1131" s="7">
        <v>0.35069444444444442</v>
      </c>
      <c r="R1131" s="4" t="s">
        <v>41</v>
      </c>
      <c r="S1131" s="4" t="s">
        <v>1606</v>
      </c>
      <c r="T1131" s="4"/>
      <c r="U1131" s="8"/>
      <c r="V1131" s="8"/>
      <c r="W1131">
        <v>70054432</v>
      </c>
      <c r="X1131" t="s">
        <v>35</v>
      </c>
    </row>
    <row r="1132" spans="1:24" ht="15.75" customHeight="1">
      <c r="A1132" s="4" t="s">
        <v>21</v>
      </c>
      <c r="B1132" s="4" t="s">
        <v>3306</v>
      </c>
      <c r="C1132" s="4" t="s">
        <v>3306</v>
      </c>
      <c r="D1132" s="4" t="s">
        <v>45</v>
      </c>
      <c r="E1132" s="4" t="s">
        <v>3307</v>
      </c>
      <c r="F1132" s="4" t="s">
        <v>1928</v>
      </c>
      <c r="G1132" s="5">
        <v>59</v>
      </c>
      <c r="H1132" s="4" t="s">
        <v>3264</v>
      </c>
      <c r="I1132" s="4" t="s">
        <v>39</v>
      </c>
      <c r="J1132" s="4" t="s">
        <v>174</v>
      </c>
      <c r="K1132" s="5" t="s">
        <v>29</v>
      </c>
      <c r="L1132" s="6">
        <v>0.63888888888888884</v>
      </c>
      <c r="M1132" s="4" t="s">
        <v>41</v>
      </c>
      <c r="N1132" s="4" t="s">
        <v>39</v>
      </c>
      <c r="O1132" s="4" t="s">
        <v>42</v>
      </c>
      <c r="P1132" s="5" t="s">
        <v>32</v>
      </c>
      <c r="Q1132" s="7">
        <v>0.68402777777777779</v>
      </c>
      <c r="R1132" s="4" t="s">
        <v>41</v>
      </c>
      <c r="S1132" s="4" t="s">
        <v>1606</v>
      </c>
      <c r="T1132" s="4"/>
      <c r="U1132" s="8"/>
      <c r="V1132" s="8"/>
      <c r="W1132">
        <v>70054419</v>
      </c>
      <c r="X1132" t="s">
        <v>35</v>
      </c>
    </row>
    <row r="1133" spans="1:24" ht="15.75" customHeight="1">
      <c r="A1133" s="4" t="s">
        <v>21</v>
      </c>
      <c r="B1133" s="4" t="s">
        <v>3308</v>
      </c>
      <c r="C1133" s="4" t="s">
        <v>3308</v>
      </c>
      <c r="D1133" s="4" t="s">
        <v>45</v>
      </c>
      <c r="E1133" s="4" t="s">
        <v>3309</v>
      </c>
      <c r="F1133" s="4" t="s">
        <v>1790</v>
      </c>
      <c r="G1133" s="5">
        <v>53</v>
      </c>
      <c r="H1133" s="4" t="s">
        <v>3264</v>
      </c>
      <c r="I1133" s="4" t="s">
        <v>39</v>
      </c>
      <c r="J1133" s="4" t="s">
        <v>174</v>
      </c>
      <c r="K1133" s="5" t="s">
        <v>29</v>
      </c>
      <c r="L1133" s="6">
        <v>0.63888888888888884</v>
      </c>
      <c r="M1133" s="4" t="s">
        <v>41</v>
      </c>
      <c r="N1133" s="4" t="s">
        <v>39</v>
      </c>
      <c r="O1133" s="4" t="s">
        <v>42</v>
      </c>
      <c r="P1133" s="5" t="s">
        <v>32</v>
      </c>
      <c r="Q1133" s="7">
        <v>0.68402777777777779</v>
      </c>
      <c r="R1133" s="4" t="s">
        <v>41</v>
      </c>
      <c r="S1133" s="4" t="s">
        <v>1606</v>
      </c>
      <c r="T1133" s="4"/>
      <c r="U1133" s="8"/>
      <c r="V1133" s="8"/>
      <c r="W1133">
        <v>70499074</v>
      </c>
      <c r="X1133" t="s">
        <v>43</v>
      </c>
    </row>
    <row r="1134" spans="1:24" ht="15.75" customHeight="1">
      <c r="A1134" s="4" t="s">
        <v>21</v>
      </c>
      <c r="B1134" s="4" t="s">
        <v>3310</v>
      </c>
      <c r="C1134" s="4" t="s">
        <v>3308</v>
      </c>
      <c r="D1134" s="4" t="s">
        <v>45</v>
      </c>
      <c r="E1134" s="4" t="s">
        <v>3311</v>
      </c>
      <c r="F1134" s="4" t="s">
        <v>3312</v>
      </c>
      <c r="G1134" s="5">
        <v>67</v>
      </c>
      <c r="H1134" s="4" t="s">
        <v>3264</v>
      </c>
      <c r="I1134" s="4" t="s">
        <v>59</v>
      </c>
      <c r="J1134" s="4" t="s">
        <v>65</v>
      </c>
      <c r="K1134" s="5" t="s">
        <v>29</v>
      </c>
      <c r="L1134" s="6">
        <v>0.72916666666666663</v>
      </c>
      <c r="M1134" s="4" t="s">
        <v>30</v>
      </c>
      <c r="N1134" s="4" t="s">
        <v>189</v>
      </c>
      <c r="O1134" s="4" t="s">
        <v>3281</v>
      </c>
      <c r="P1134" s="5" t="s">
        <v>32</v>
      </c>
      <c r="Q1134" s="7">
        <v>0.34027777777777779</v>
      </c>
      <c r="R1134" s="4" t="s">
        <v>671</v>
      </c>
      <c r="S1134" s="4" t="s">
        <v>1606</v>
      </c>
      <c r="T1134" s="4"/>
      <c r="U1134" s="8"/>
      <c r="V1134" s="8"/>
      <c r="W1134">
        <v>70499074</v>
      </c>
      <c r="X1134" t="s">
        <v>43</v>
      </c>
    </row>
    <row r="1135" spans="1:24" ht="15.75" customHeight="1">
      <c r="A1135" s="4" t="s">
        <v>21</v>
      </c>
      <c r="B1135" s="4" t="s">
        <v>3313</v>
      </c>
      <c r="C1135" s="4" t="s">
        <v>3313</v>
      </c>
      <c r="D1135" s="4" t="s">
        <v>45</v>
      </c>
      <c r="E1135" s="4" t="s">
        <v>3314</v>
      </c>
      <c r="F1135" s="4" t="s">
        <v>3315</v>
      </c>
      <c r="G1135" s="5">
        <v>45</v>
      </c>
      <c r="H1135" s="4" t="s">
        <v>3316</v>
      </c>
      <c r="I1135" s="4" t="s">
        <v>67</v>
      </c>
      <c r="J1135" s="4" t="s">
        <v>3317</v>
      </c>
      <c r="K1135" s="5" t="s">
        <v>29</v>
      </c>
      <c r="L1135" s="6">
        <v>0.26041666666666669</v>
      </c>
      <c r="M1135" s="4" t="s">
        <v>41</v>
      </c>
      <c r="N1135" s="4" t="s">
        <v>67</v>
      </c>
      <c r="O1135" s="4" t="s">
        <v>87</v>
      </c>
      <c r="P1135" s="5" t="s">
        <v>763</v>
      </c>
      <c r="Q1135" s="7">
        <v>0.78125</v>
      </c>
      <c r="R1135" s="4" t="s">
        <v>41</v>
      </c>
      <c r="S1135" s="4" t="s">
        <v>160</v>
      </c>
      <c r="T1135" s="4"/>
      <c r="U1135" s="8"/>
      <c r="V1135" s="8"/>
      <c r="W1135">
        <v>462710859</v>
      </c>
      <c r="X1135" t="s">
        <v>43</v>
      </c>
    </row>
    <row r="1136" spans="1:24" ht="15.75" customHeight="1">
      <c r="A1136" s="4" t="s">
        <v>21</v>
      </c>
      <c r="B1136" s="4" t="s">
        <v>3318</v>
      </c>
      <c r="C1136" s="4" t="s">
        <v>3313</v>
      </c>
      <c r="D1136" s="4" t="s">
        <v>23</v>
      </c>
      <c r="E1136" s="4" t="s">
        <v>3319</v>
      </c>
      <c r="F1136" s="4" t="s">
        <v>3315</v>
      </c>
      <c r="G1136" s="5">
        <v>46</v>
      </c>
      <c r="H1136" s="4" t="s">
        <v>3316</v>
      </c>
      <c r="I1136" s="4" t="s">
        <v>67</v>
      </c>
      <c r="J1136" s="4" t="s">
        <v>3317</v>
      </c>
      <c r="K1136" s="5" t="s">
        <v>29</v>
      </c>
      <c r="L1136" s="6">
        <v>0.26041666666666669</v>
      </c>
      <c r="M1136" s="4" t="s">
        <v>41</v>
      </c>
      <c r="N1136" s="4" t="s">
        <v>67</v>
      </c>
      <c r="O1136" s="4" t="s">
        <v>87</v>
      </c>
      <c r="P1136" s="5" t="s">
        <v>763</v>
      </c>
      <c r="Q1136" s="7">
        <v>0.78125</v>
      </c>
      <c r="R1136" s="4" t="s">
        <v>41</v>
      </c>
      <c r="S1136" s="4" t="s">
        <v>160</v>
      </c>
      <c r="T1136" s="4"/>
      <c r="U1136" s="8"/>
      <c r="V1136" s="8"/>
      <c r="W1136">
        <v>462710859</v>
      </c>
      <c r="X1136" t="s">
        <v>43</v>
      </c>
    </row>
    <row r="1137" spans="1:24" ht="15.75" customHeight="1">
      <c r="A1137" s="4" t="s">
        <v>21</v>
      </c>
      <c r="B1137" s="4" t="s">
        <v>3320</v>
      </c>
      <c r="C1137" s="4" t="s">
        <v>3313</v>
      </c>
      <c r="D1137" s="4" t="s">
        <v>23</v>
      </c>
      <c r="E1137" s="4" t="s">
        <v>3321</v>
      </c>
      <c r="F1137" s="4" t="s">
        <v>3315</v>
      </c>
      <c r="G1137" s="5">
        <v>22</v>
      </c>
      <c r="H1137" s="4" t="s">
        <v>3316</v>
      </c>
      <c r="I1137" s="4" t="s">
        <v>67</v>
      </c>
      <c r="J1137" s="4" t="s">
        <v>3317</v>
      </c>
      <c r="K1137" s="5" t="s">
        <v>29</v>
      </c>
      <c r="L1137" s="6">
        <v>0.26041666666666669</v>
      </c>
      <c r="M1137" s="4" t="s">
        <v>41</v>
      </c>
      <c r="N1137" s="4" t="s">
        <v>67</v>
      </c>
      <c r="O1137" s="4" t="s">
        <v>87</v>
      </c>
      <c r="P1137" s="5" t="s">
        <v>763</v>
      </c>
      <c r="Q1137" s="7">
        <v>0.78125</v>
      </c>
      <c r="R1137" s="4" t="s">
        <v>41</v>
      </c>
      <c r="S1137" s="4" t="s">
        <v>160</v>
      </c>
      <c r="T1137" s="4"/>
      <c r="U1137" s="8"/>
      <c r="V1137" s="8"/>
      <c r="W1137">
        <v>462710860</v>
      </c>
      <c r="X1137" t="s">
        <v>61</v>
      </c>
    </row>
    <row r="1138" spans="1:24" ht="15.75" customHeight="1">
      <c r="A1138" s="4" t="s">
        <v>21</v>
      </c>
      <c r="B1138" s="4" t="s">
        <v>3322</v>
      </c>
      <c r="C1138" s="4" t="s">
        <v>3313</v>
      </c>
      <c r="D1138" s="4" t="s">
        <v>23</v>
      </c>
      <c r="E1138" s="4" t="s">
        <v>3323</v>
      </c>
      <c r="F1138" s="4" t="s">
        <v>3315</v>
      </c>
      <c r="G1138" s="5">
        <v>14</v>
      </c>
      <c r="H1138" s="4" t="s">
        <v>3316</v>
      </c>
      <c r="I1138" s="4" t="s">
        <v>67</v>
      </c>
      <c r="J1138" s="4" t="s">
        <v>3317</v>
      </c>
      <c r="K1138" s="5" t="s">
        <v>29</v>
      </c>
      <c r="L1138" s="6">
        <v>0.26041666666666669</v>
      </c>
      <c r="M1138" s="4" t="s">
        <v>41</v>
      </c>
      <c r="N1138" s="4" t="s">
        <v>67</v>
      </c>
      <c r="O1138" s="4" t="s">
        <v>87</v>
      </c>
      <c r="P1138" s="5" t="s">
        <v>763</v>
      </c>
      <c r="Q1138" s="7">
        <v>0.78125</v>
      </c>
      <c r="R1138" s="4" t="s">
        <v>41</v>
      </c>
      <c r="S1138" s="4" t="s">
        <v>160</v>
      </c>
      <c r="T1138" s="4"/>
      <c r="U1138" s="8"/>
      <c r="V1138" s="8"/>
      <c r="W1138">
        <v>462710860</v>
      </c>
      <c r="X1138" t="s">
        <v>61</v>
      </c>
    </row>
    <row r="1139" spans="1:24" ht="15.75" customHeight="1">
      <c r="A1139" s="4" t="s">
        <v>21</v>
      </c>
      <c r="B1139" s="4" t="s">
        <v>3324</v>
      </c>
      <c r="C1139" s="4" t="s">
        <v>3324</v>
      </c>
      <c r="D1139" s="4" t="s">
        <v>45</v>
      </c>
      <c r="E1139" s="4" t="s">
        <v>1168</v>
      </c>
      <c r="F1139" s="4" t="s">
        <v>1632</v>
      </c>
      <c r="G1139" s="5">
        <v>64</v>
      </c>
      <c r="H1139" s="4" t="s">
        <v>3316</v>
      </c>
      <c r="I1139" s="4" t="s">
        <v>59</v>
      </c>
      <c r="J1139" s="4" t="s">
        <v>65</v>
      </c>
      <c r="K1139" s="5" t="s">
        <v>29</v>
      </c>
      <c r="L1139" s="6">
        <v>0.72916666666666663</v>
      </c>
      <c r="M1139" s="4" t="s">
        <v>30</v>
      </c>
      <c r="N1139" s="4" t="s">
        <v>59</v>
      </c>
      <c r="O1139" s="4" t="s">
        <v>78</v>
      </c>
      <c r="P1139" s="5" t="s">
        <v>32</v>
      </c>
      <c r="Q1139" s="7">
        <v>0.79513888888888884</v>
      </c>
      <c r="R1139" s="4" t="s">
        <v>30</v>
      </c>
      <c r="S1139" s="4" t="s">
        <v>160</v>
      </c>
      <c r="T1139" s="4"/>
      <c r="U1139" s="8"/>
      <c r="V1139" s="8"/>
      <c r="W1139">
        <v>462710861</v>
      </c>
      <c r="X1139" t="s">
        <v>43</v>
      </c>
    </row>
    <row r="1140" spans="1:24" ht="15.75" customHeight="1">
      <c r="A1140" s="4" t="s">
        <v>21</v>
      </c>
      <c r="B1140" s="4" t="s">
        <v>3325</v>
      </c>
      <c r="C1140" s="4" t="s">
        <v>3324</v>
      </c>
      <c r="D1140" s="4" t="s">
        <v>23</v>
      </c>
      <c r="E1140" s="4" t="s">
        <v>3326</v>
      </c>
      <c r="F1140" s="4" t="s">
        <v>1632</v>
      </c>
      <c r="G1140" s="5">
        <v>56</v>
      </c>
      <c r="H1140" s="4" t="s">
        <v>3316</v>
      </c>
      <c r="I1140" s="4" t="s">
        <v>59</v>
      </c>
      <c r="J1140" s="4" t="s">
        <v>65</v>
      </c>
      <c r="K1140" s="5" t="s">
        <v>29</v>
      </c>
      <c r="L1140" s="6">
        <v>0.72916666666666663</v>
      </c>
      <c r="M1140" s="4" t="s">
        <v>30</v>
      </c>
      <c r="N1140" s="4" t="s">
        <v>59</v>
      </c>
      <c r="O1140" s="4" t="s">
        <v>78</v>
      </c>
      <c r="P1140" s="5" t="s">
        <v>32</v>
      </c>
      <c r="Q1140" s="7">
        <v>0.79513888888888884</v>
      </c>
      <c r="R1140" s="4" t="s">
        <v>30</v>
      </c>
      <c r="S1140" s="4" t="s">
        <v>160</v>
      </c>
      <c r="T1140" s="4"/>
      <c r="U1140" s="8"/>
      <c r="V1140" s="8"/>
      <c r="W1140">
        <v>462710861</v>
      </c>
      <c r="X1140" t="s">
        <v>43</v>
      </c>
    </row>
    <row r="1141" spans="1:24" ht="15.75" customHeight="1">
      <c r="A1141" s="4" t="s">
        <v>21</v>
      </c>
      <c r="B1141" s="4" t="s">
        <v>3327</v>
      </c>
      <c r="C1141" s="4" t="s">
        <v>3327</v>
      </c>
      <c r="D1141" s="4" t="s">
        <v>45</v>
      </c>
      <c r="E1141" s="4" t="s">
        <v>3177</v>
      </c>
      <c r="F1141" s="4" t="s">
        <v>273</v>
      </c>
      <c r="G1141" s="5">
        <v>53</v>
      </c>
      <c r="H1141" s="4" t="s">
        <v>3316</v>
      </c>
      <c r="I1141" s="4" t="s">
        <v>59</v>
      </c>
      <c r="J1141" s="4" t="s">
        <v>65</v>
      </c>
      <c r="K1141" s="5" t="s">
        <v>29</v>
      </c>
      <c r="L1141" s="6">
        <v>0.72916666666666663</v>
      </c>
      <c r="M1141" s="4" t="s">
        <v>30</v>
      </c>
      <c r="N1141" s="4" t="s">
        <v>196</v>
      </c>
      <c r="O1141" s="4" t="s">
        <v>253</v>
      </c>
      <c r="P1141" s="5" t="s">
        <v>32</v>
      </c>
      <c r="Q1141" s="7">
        <v>0.85416666666666663</v>
      </c>
      <c r="R1141" s="4" t="s">
        <v>30</v>
      </c>
      <c r="S1141" s="4" t="s">
        <v>160</v>
      </c>
      <c r="T1141" s="4"/>
      <c r="U1141" s="8"/>
      <c r="V1141" s="8"/>
      <c r="W1141">
        <v>462710863</v>
      </c>
      <c r="X1141" t="s">
        <v>43</v>
      </c>
    </row>
    <row r="1142" spans="1:24" ht="15.75" customHeight="1">
      <c r="A1142" s="4" t="s">
        <v>21</v>
      </c>
      <c r="B1142" s="4" t="s">
        <v>3328</v>
      </c>
      <c r="C1142" s="4" t="s">
        <v>3327</v>
      </c>
      <c r="D1142" s="4" t="s">
        <v>23</v>
      </c>
      <c r="E1142" s="4" t="s">
        <v>3329</v>
      </c>
      <c r="F1142" s="4" t="s">
        <v>3330</v>
      </c>
      <c r="G1142" s="5">
        <v>54</v>
      </c>
      <c r="H1142" s="4" t="s">
        <v>3316</v>
      </c>
      <c r="I1142" s="4" t="s">
        <v>59</v>
      </c>
      <c r="J1142" s="4" t="s">
        <v>65</v>
      </c>
      <c r="K1142" s="5" t="s">
        <v>29</v>
      </c>
      <c r="L1142" s="6">
        <v>0.72916666666666663</v>
      </c>
      <c r="M1142" s="4" t="s">
        <v>30</v>
      </c>
      <c r="N1142" s="4" t="s">
        <v>196</v>
      </c>
      <c r="O1142" s="4" t="s">
        <v>253</v>
      </c>
      <c r="P1142" s="5" t="s">
        <v>32</v>
      </c>
      <c r="Q1142" s="7">
        <v>0.85416666666666663</v>
      </c>
      <c r="R1142" s="4" t="s">
        <v>30</v>
      </c>
      <c r="S1142" s="4" t="s">
        <v>160</v>
      </c>
      <c r="T1142" s="4"/>
      <c r="U1142" s="8"/>
      <c r="V1142" s="8"/>
      <c r="W1142">
        <v>462710863</v>
      </c>
      <c r="X1142" t="s">
        <v>43</v>
      </c>
    </row>
    <row r="1143" spans="1:24" ht="15.75" customHeight="1">
      <c r="A1143" s="4" t="s">
        <v>21</v>
      </c>
      <c r="B1143" s="4" t="s">
        <v>3331</v>
      </c>
      <c r="C1143" s="4" t="s">
        <v>3331</v>
      </c>
      <c r="D1143" s="4" t="s">
        <v>45</v>
      </c>
      <c r="E1143" s="4" t="s">
        <v>3332</v>
      </c>
      <c r="F1143" s="4" t="s">
        <v>3333</v>
      </c>
      <c r="G1143" s="5">
        <v>52</v>
      </c>
      <c r="H1143" s="4" t="s">
        <v>3316</v>
      </c>
      <c r="I1143" s="4" t="s">
        <v>196</v>
      </c>
      <c r="J1143" s="4" t="s">
        <v>1261</v>
      </c>
      <c r="K1143" s="5" t="s">
        <v>29</v>
      </c>
      <c r="L1143" s="6">
        <v>0.80555555555555558</v>
      </c>
      <c r="M1143" s="4" t="s">
        <v>30</v>
      </c>
      <c r="N1143" s="4" t="s">
        <v>59</v>
      </c>
      <c r="O1143" s="4" t="s">
        <v>60</v>
      </c>
      <c r="P1143" s="5" t="s">
        <v>32</v>
      </c>
      <c r="Q1143" s="7">
        <v>0.73958333333333337</v>
      </c>
      <c r="R1143" s="4" t="s">
        <v>30</v>
      </c>
      <c r="S1143" s="4" t="s">
        <v>160</v>
      </c>
      <c r="T1143" s="4"/>
      <c r="U1143" s="8"/>
      <c r="V1143" s="8"/>
      <c r="W1143">
        <v>462710864</v>
      </c>
      <c r="X1143" t="s">
        <v>61</v>
      </c>
    </row>
    <row r="1144" spans="1:24" ht="15.75" customHeight="1">
      <c r="A1144" s="4" t="s">
        <v>21</v>
      </c>
      <c r="B1144" s="4" t="s">
        <v>3334</v>
      </c>
      <c r="C1144" s="4" t="s">
        <v>3331</v>
      </c>
      <c r="D1144" s="4" t="s">
        <v>23</v>
      </c>
      <c r="E1144" s="4" t="s">
        <v>3335</v>
      </c>
      <c r="F1144" s="4" t="s">
        <v>3336</v>
      </c>
      <c r="G1144" s="5">
        <v>22</v>
      </c>
      <c r="H1144" s="4" t="s">
        <v>3316</v>
      </c>
      <c r="I1144" s="4" t="s">
        <v>196</v>
      </c>
      <c r="J1144" s="4" t="s">
        <v>1261</v>
      </c>
      <c r="K1144" s="5" t="s">
        <v>29</v>
      </c>
      <c r="L1144" s="6">
        <v>0.80555555555555558</v>
      </c>
      <c r="M1144" s="4" t="s">
        <v>30</v>
      </c>
      <c r="N1144" s="4" t="s">
        <v>59</v>
      </c>
      <c r="O1144" s="4" t="s">
        <v>60</v>
      </c>
      <c r="P1144" s="5" t="s">
        <v>32</v>
      </c>
      <c r="Q1144" s="7">
        <v>0.73958333333333337</v>
      </c>
      <c r="R1144" s="4" t="s">
        <v>30</v>
      </c>
      <c r="S1144" s="4" t="s">
        <v>160</v>
      </c>
      <c r="T1144" s="4"/>
      <c r="U1144" s="8"/>
      <c r="V1144" s="8"/>
      <c r="W1144">
        <v>462710864</v>
      </c>
      <c r="X1144" t="s">
        <v>61</v>
      </c>
    </row>
    <row r="1145" spans="1:24" ht="15.75" customHeight="1">
      <c r="A1145" s="4" t="s">
        <v>21</v>
      </c>
      <c r="B1145" s="4" t="s">
        <v>3337</v>
      </c>
      <c r="C1145" s="4" t="s">
        <v>3337</v>
      </c>
      <c r="D1145" s="4" t="s">
        <v>45</v>
      </c>
      <c r="E1145" s="4" t="s">
        <v>3338</v>
      </c>
      <c r="F1145" s="4" t="s">
        <v>3339</v>
      </c>
      <c r="G1145" s="5">
        <v>53</v>
      </c>
      <c r="H1145" s="4" t="s">
        <v>3316</v>
      </c>
      <c r="I1145" s="4" t="s">
        <v>59</v>
      </c>
      <c r="J1145" s="4" t="s">
        <v>82</v>
      </c>
      <c r="K1145" s="5" t="s">
        <v>29</v>
      </c>
      <c r="L1145" s="6">
        <v>0.67013888888888884</v>
      </c>
      <c r="M1145" s="4" t="s">
        <v>30</v>
      </c>
      <c r="N1145" s="4" t="s">
        <v>479</v>
      </c>
      <c r="O1145" s="4" t="s">
        <v>3257</v>
      </c>
      <c r="P1145" s="5" t="s">
        <v>32</v>
      </c>
      <c r="Q1145" s="7">
        <v>0.58333333333333337</v>
      </c>
      <c r="R1145" s="4" t="s">
        <v>671</v>
      </c>
      <c r="S1145" s="4" t="s">
        <v>160</v>
      </c>
      <c r="T1145" s="4"/>
      <c r="U1145" s="8"/>
      <c r="V1145" s="8"/>
      <c r="W1145">
        <v>462710865</v>
      </c>
      <c r="X1145" t="s">
        <v>43</v>
      </c>
    </row>
    <row r="1146" spans="1:24" ht="15.75" customHeight="1">
      <c r="A1146" s="4" t="s">
        <v>21</v>
      </c>
      <c r="B1146" s="4" t="s">
        <v>3340</v>
      </c>
      <c r="C1146" s="4" t="s">
        <v>3337</v>
      </c>
      <c r="D1146" s="4" t="s">
        <v>23</v>
      </c>
      <c r="E1146" s="4" t="s">
        <v>3341</v>
      </c>
      <c r="F1146" s="4" t="s">
        <v>3339</v>
      </c>
      <c r="G1146" s="5">
        <v>54</v>
      </c>
      <c r="H1146" s="4" t="s">
        <v>3316</v>
      </c>
      <c r="I1146" s="4" t="s">
        <v>59</v>
      </c>
      <c r="J1146" s="4" t="s">
        <v>82</v>
      </c>
      <c r="K1146" s="5" t="s">
        <v>29</v>
      </c>
      <c r="L1146" s="6">
        <v>0.67013888888888884</v>
      </c>
      <c r="M1146" s="4" t="s">
        <v>30</v>
      </c>
      <c r="N1146" s="4" t="s">
        <v>479</v>
      </c>
      <c r="O1146" s="4" t="s">
        <v>3257</v>
      </c>
      <c r="P1146" s="5" t="s">
        <v>32</v>
      </c>
      <c r="Q1146" s="7">
        <v>0.58333333333333337</v>
      </c>
      <c r="R1146" s="4" t="s">
        <v>671</v>
      </c>
      <c r="S1146" s="4" t="s">
        <v>160</v>
      </c>
      <c r="T1146" s="4"/>
      <c r="U1146" s="8"/>
      <c r="V1146" s="8"/>
      <c r="W1146">
        <v>462710865</v>
      </c>
      <c r="X1146" t="s">
        <v>43</v>
      </c>
    </row>
    <row r="1147" spans="1:24" ht="15.75" customHeight="1">
      <c r="A1147" s="4" t="s">
        <v>21</v>
      </c>
      <c r="B1147" s="4" t="s">
        <v>3342</v>
      </c>
      <c r="C1147" s="4" t="s">
        <v>3342</v>
      </c>
      <c r="D1147" s="4" t="s">
        <v>45</v>
      </c>
      <c r="E1147" s="4" t="s">
        <v>3343</v>
      </c>
      <c r="F1147" s="4" t="s">
        <v>3344</v>
      </c>
      <c r="G1147" s="5">
        <v>57</v>
      </c>
      <c r="H1147" s="4" t="s">
        <v>3345</v>
      </c>
      <c r="I1147" s="4" t="s">
        <v>150</v>
      </c>
      <c r="J1147" s="4" t="s">
        <v>151</v>
      </c>
      <c r="K1147" s="5" t="s">
        <v>29</v>
      </c>
      <c r="L1147" s="6">
        <v>0.64583333333333337</v>
      </c>
      <c r="M1147" s="4" t="s">
        <v>30</v>
      </c>
      <c r="N1147" s="4" t="s">
        <v>150</v>
      </c>
      <c r="O1147" s="4" t="s">
        <v>152</v>
      </c>
      <c r="P1147" s="5" t="s">
        <v>32</v>
      </c>
      <c r="Q1147" s="7">
        <v>0.72569444444444442</v>
      </c>
      <c r="R1147" s="4" t="s">
        <v>30</v>
      </c>
      <c r="S1147" s="4" t="s">
        <v>1606</v>
      </c>
      <c r="T1147" s="4"/>
      <c r="U1147" s="8"/>
      <c r="V1147" s="8"/>
      <c r="W1147">
        <v>70485492</v>
      </c>
      <c r="X1147" t="s">
        <v>61</v>
      </c>
    </row>
    <row r="1148" spans="1:24" ht="15.75" customHeight="1">
      <c r="A1148" s="4" t="s">
        <v>21</v>
      </c>
      <c r="B1148" s="4" t="s">
        <v>3346</v>
      </c>
      <c r="C1148" s="4" t="s">
        <v>3342</v>
      </c>
      <c r="D1148" s="4" t="s">
        <v>45</v>
      </c>
      <c r="E1148" s="4" t="s">
        <v>3347</v>
      </c>
      <c r="F1148" s="4" t="s">
        <v>3348</v>
      </c>
      <c r="G1148" s="5">
        <v>27</v>
      </c>
      <c r="H1148" s="4" t="s">
        <v>3345</v>
      </c>
      <c r="I1148" s="4" t="s">
        <v>150</v>
      </c>
      <c r="J1148" s="4" t="s">
        <v>151</v>
      </c>
      <c r="K1148" s="5" t="s">
        <v>29</v>
      </c>
      <c r="L1148" s="6">
        <v>0.64583333333333337</v>
      </c>
      <c r="M1148" s="4" t="s">
        <v>30</v>
      </c>
      <c r="N1148" s="4" t="s">
        <v>150</v>
      </c>
      <c r="O1148" s="4" t="s">
        <v>152</v>
      </c>
      <c r="P1148" s="5" t="s">
        <v>32</v>
      </c>
      <c r="Q1148" s="7">
        <v>0.72569444444444442</v>
      </c>
      <c r="R1148" s="4" t="s">
        <v>30</v>
      </c>
      <c r="S1148" s="4" t="s">
        <v>1606</v>
      </c>
      <c r="T1148" s="4"/>
      <c r="U1148" s="8"/>
      <c r="V1148" s="8"/>
      <c r="W1148">
        <v>70485492</v>
      </c>
      <c r="X1148" t="s">
        <v>61</v>
      </c>
    </row>
    <row r="1149" spans="1:24" ht="15.75" customHeight="1">
      <c r="A1149" s="4" t="s">
        <v>21</v>
      </c>
      <c r="B1149" s="4" t="s">
        <v>3349</v>
      </c>
      <c r="C1149" s="4" t="s">
        <v>3349</v>
      </c>
      <c r="D1149" s="4" t="s">
        <v>45</v>
      </c>
      <c r="E1149" s="4" t="s">
        <v>3350</v>
      </c>
      <c r="F1149" s="4" t="s">
        <v>3351</v>
      </c>
      <c r="G1149" s="5">
        <v>30</v>
      </c>
      <c r="H1149" s="4" t="s">
        <v>3345</v>
      </c>
      <c r="I1149" s="4" t="s">
        <v>150</v>
      </c>
      <c r="J1149" s="4" t="s">
        <v>151</v>
      </c>
      <c r="K1149" s="5" t="s">
        <v>29</v>
      </c>
      <c r="L1149" s="6">
        <v>0.64583333333333337</v>
      </c>
      <c r="M1149" s="4" t="s">
        <v>30</v>
      </c>
      <c r="N1149" s="4" t="s">
        <v>150</v>
      </c>
      <c r="O1149" s="4" t="s">
        <v>152</v>
      </c>
      <c r="P1149" s="5" t="s">
        <v>32</v>
      </c>
      <c r="Q1149" s="7">
        <v>0.72569444444444442</v>
      </c>
      <c r="R1149" s="4" t="s">
        <v>30</v>
      </c>
      <c r="S1149" s="4" t="s">
        <v>1606</v>
      </c>
      <c r="T1149" s="4"/>
      <c r="U1149" s="8"/>
      <c r="V1149" s="8"/>
      <c r="W1149">
        <v>70485499</v>
      </c>
      <c r="X1149" t="s">
        <v>61</v>
      </c>
    </row>
    <row r="1150" spans="1:24" ht="15.75" customHeight="1">
      <c r="A1150" s="4" t="s">
        <v>21</v>
      </c>
      <c r="B1150" s="4" t="s">
        <v>3352</v>
      </c>
      <c r="C1150" s="4" t="s">
        <v>3349</v>
      </c>
      <c r="D1150" s="4" t="s">
        <v>45</v>
      </c>
      <c r="E1150" s="4" t="s">
        <v>3353</v>
      </c>
      <c r="F1150" s="4" t="s">
        <v>3344</v>
      </c>
      <c r="G1150" s="5">
        <v>57</v>
      </c>
      <c r="H1150" s="4" t="s">
        <v>3345</v>
      </c>
      <c r="I1150" s="4" t="s">
        <v>150</v>
      </c>
      <c r="J1150" s="4" t="s">
        <v>151</v>
      </c>
      <c r="K1150" s="5" t="s">
        <v>29</v>
      </c>
      <c r="L1150" s="6">
        <v>0.64583333333333337</v>
      </c>
      <c r="M1150" s="4" t="s">
        <v>30</v>
      </c>
      <c r="N1150" s="4" t="s">
        <v>150</v>
      </c>
      <c r="O1150" s="4" t="s">
        <v>152</v>
      </c>
      <c r="P1150" s="5" t="s">
        <v>32</v>
      </c>
      <c r="Q1150" s="7">
        <v>0.72569444444444442</v>
      </c>
      <c r="R1150" s="4" t="s">
        <v>30</v>
      </c>
      <c r="S1150" s="4" t="s">
        <v>1606</v>
      </c>
      <c r="T1150" s="4"/>
      <c r="U1150" s="8"/>
      <c r="V1150" s="8"/>
      <c r="W1150">
        <v>70485499</v>
      </c>
      <c r="X1150" t="s">
        <v>61</v>
      </c>
    </row>
    <row r="1151" spans="1:24" ht="15.75" customHeight="1">
      <c r="A1151" s="4" t="s">
        <v>21</v>
      </c>
      <c r="B1151" s="4" t="s">
        <v>3354</v>
      </c>
      <c r="C1151" s="4" t="s">
        <v>3354</v>
      </c>
      <c r="D1151" s="4" t="s">
        <v>23</v>
      </c>
      <c r="E1151" s="4" t="s">
        <v>3355</v>
      </c>
      <c r="F1151" s="4" t="s">
        <v>3277</v>
      </c>
      <c r="G1151" s="5">
        <v>31</v>
      </c>
      <c r="H1151" s="4" t="s">
        <v>3345</v>
      </c>
      <c r="I1151" s="4" t="s">
        <v>39</v>
      </c>
      <c r="J1151" s="4" t="s">
        <v>1135</v>
      </c>
      <c r="K1151" s="5" t="s">
        <v>29</v>
      </c>
      <c r="L1151" s="6">
        <v>0.68402777777777779</v>
      </c>
      <c r="M1151" s="4" t="s">
        <v>41</v>
      </c>
      <c r="N1151" s="4" t="s">
        <v>3273</v>
      </c>
      <c r="O1151" s="4" t="s">
        <v>3274</v>
      </c>
      <c r="P1151" s="5" t="s">
        <v>32</v>
      </c>
      <c r="Q1151" s="7">
        <v>0.34375</v>
      </c>
      <c r="R1151" s="4" t="s">
        <v>30</v>
      </c>
      <c r="S1151" s="4" t="s">
        <v>1606</v>
      </c>
      <c r="T1151" s="4"/>
      <c r="U1151" s="4"/>
      <c r="V1151" s="4"/>
      <c r="W1151">
        <v>70171469</v>
      </c>
      <c r="X1151" t="s">
        <v>43</v>
      </c>
    </row>
    <row r="1152" spans="1:24" ht="15.75" customHeight="1">
      <c r="A1152" s="4" t="s">
        <v>21</v>
      </c>
      <c r="B1152" s="4" t="s">
        <v>3356</v>
      </c>
      <c r="C1152" s="4" t="s">
        <v>3354</v>
      </c>
      <c r="D1152" s="4" t="s">
        <v>45</v>
      </c>
      <c r="E1152" s="4" t="s">
        <v>3357</v>
      </c>
      <c r="F1152" s="4" t="s">
        <v>583</v>
      </c>
      <c r="G1152" s="5">
        <v>31</v>
      </c>
      <c r="H1152" s="4" t="s">
        <v>3345</v>
      </c>
      <c r="I1152" s="4" t="s">
        <v>39</v>
      </c>
      <c r="J1152" s="4" t="s">
        <v>1135</v>
      </c>
      <c r="K1152" s="5" t="s">
        <v>29</v>
      </c>
      <c r="L1152" s="6">
        <v>0.68402777777777779</v>
      </c>
      <c r="M1152" s="4" t="s">
        <v>41</v>
      </c>
      <c r="N1152" s="4" t="s">
        <v>3273</v>
      </c>
      <c r="O1152" s="4" t="s">
        <v>3274</v>
      </c>
      <c r="P1152" s="5" t="s">
        <v>32</v>
      </c>
      <c r="Q1152" s="7">
        <v>0.34375</v>
      </c>
      <c r="R1152" s="4" t="s">
        <v>30</v>
      </c>
      <c r="S1152" s="4" t="s">
        <v>1606</v>
      </c>
      <c r="T1152" s="4"/>
      <c r="U1152" s="4"/>
      <c r="V1152" s="4"/>
      <c r="W1152">
        <v>70171469</v>
      </c>
      <c r="X1152" t="s">
        <v>43</v>
      </c>
    </row>
    <row r="1153" spans="1:24" ht="15.75" customHeight="1">
      <c r="A1153" s="4" t="s">
        <v>21</v>
      </c>
      <c r="B1153" s="4" t="s">
        <v>3358</v>
      </c>
      <c r="C1153" s="4" t="s">
        <v>3358</v>
      </c>
      <c r="D1153" s="4" t="s">
        <v>45</v>
      </c>
      <c r="E1153" s="4" t="s">
        <v>3359</v>
      </c>
      <c r="F1153" s="4" t="s">
        <v>3360</v>
      </c>
      <c r="G1153" s="5">
        <v>47</v>
      </c>
      <c r="H1153" s="4" t="s">
        <v>3345</v>
      </c>
      <c r="I1153" s="4" t="s">
        <v>189</v>
      </c>
      <c r="J1153" s="4" t="s">
        <v>190</v>
      </c>
      <c r="K1153" s="5" t="s">
        <v>29</v>
      </c>
      <c r="L1153" s="6">
        <v>0.65972222222222221</v>
      </c>
      <c r="M1153" s="4" t="s">
        <v>30</v>
      </c>
      <c r="N1153" s="4" t="s">
        <v>114</v>
      </c>
      <c r="O1153" s="4" t="s">
        <v>185</v>
      </c>
      <c r="P1153" s="5" t="s">
        <v>32</v>
      </c>
      <c r="Q1153" s="7">
        <v>0.70138888888888884</v>
      </c>
      <c r="R1153" s="4" t="s">
        <v>30</v>
      </c>
      <c r="S1153" s="4" t="s">
        <v>1606</v>
      </c>
      <c r="T1153" s="4"/>
      <c r="U1153" s="8"/>
      <c r="V1153" s="8"/>
      <c r="W1153">
        <v>70503756</v>
      </c>
      <c r="X1153" t="s">
        <v>43</v>
      </c>
    </row>
    <row r="1154" spans="1:24" ht="15.75" customHeight="1">
      <c r="A1154" s="4" t="s">
        <v>21</v>
      </c>
      <c r="B1154" s="4" t="s">
        <v>3361</v>
      </c>
      <c r="C1154" s="4" t="s">
        <v>3358</v>
      </c>
      <c r="D1154" s="4" t="s">
        <v>45</v>
      </c>
      <c r="E1154" s="4" t="s">
        <v>3362</v>
      </c>
      <c r="F1154" s="4" t="s">
        <v>3363</v>
      </c>
      <c r="G1154" s="5">
        <v>24</v>
      </c>
      <c r="H1154" s="4" t="s">
        <v>3345</v>
      </c>
      <c r="I1154" s="4"/>
      <c r="J1154" s="4"/>
      <c r="K1154" s="9"/>
      <c r="L1154" s="10"/>
      <c r="M1154" s="4"/>
      <c r="N1154" s="4"/>
      <c r="O1154" s="4"/>
      <c r="P1154" s="9"/>
      <c r="Q1154" s="11"/>
      <c r="R1154" s="4"/>
      <c r="S1154" s="4" t="s">
        <v>1606</v>
      </c>
      <c r="T1154" s="4"/>
      <c r="U1154" s="4"/>
      <c r="V1154" s="4"/>
      <c r="W1154">
        <v>70503756</v>
      </c>
      <c r="X1154" t="s">
        <v>43</v>
      </c>
    </row>
    <row r="1155" spans="1:24" ht="15.75" customHeight="1">
      <c r="A1155" s="4" t="s">
        <v>21</v>
      </c>
      <c r="B1155" s="4" t="s">
        <v>3364</v>
      </c>
      <c r="C1155" s="4" t="s">
        <v>3364</v>
      </c>
      <c r="D1155" s="4" t="s">
        <v>23</v>
      </c>
      <c r="E1155" s="4" t="s">
        <v>3365</v>
      </c>
      <c r="F1155" s="4" t="s">
        <v>583</v>
      </c>
      <c r="G1155" s="5">
        <v>35</v>
      </c>
      <c r="H1155" s="4" t="s">
        <v>3345</v>
      </c>
      <c r="I1155" s="4" t="s">
        <v>1774</v>
      </c>
      <c r="J1155" s="4" t="s">
        <v>3366</v>
      </c>
      <c r="K1155" s="5" t="s">
        <v>29</v>
      </c>
      <c r="L1155" s="6">
        <v>0.49652777777777779</v>
      </c>
      <c r="M1155" s="4" t="s">
        <v>41</v>
      </c>
      <c r="N1155" s="4" t="s">
        <v>3273</v>
      </c>
      <c r="O1155" s="4" t="s">
        <v>3274</v>
      </c>
      <c r="P1155" s="5" t="s">
        <v>32</v>
      </c>
      <c r="Q1155" s="7">
        <v>0.34375</v>
      </c>
      <c r="R1155" s="4" t="s">
        <v>30</v>
      </c>
      <c r="S1155" s="4" t="s">
        <v>1606</v>
      </c>
      <c r="T1155" s="4"/>
      <c r="U1155" s="8"/>
      <c r="V1155" s="8"/>
      <c r="W1155">
        <v>70485503</v>
      </c>
      <c r="X1155" t="s">
        <v>61</v>
      </c>
    </row>
    <row r="1156" spans="1:24" ht="15.75" customHeight="1">
      <c r="A1156" s="4" t="s">
        <v>21</v>
      </c>
      <c r="B1156" s="4" t="s">
        <v>3367</v>
      </c>
      <c r="C1156" s="4" t="s">
        <v>3364</v>
      </c>
      <c r="D1156" s="4" t="s">
        <v>23</v>
      </c>
      <c r="E1156" s="4" t="s">
        <v>3368</v>
      </c>
      <c r="F1156" s="4" t="s">
        <v>721</v>
      </c>
      <c r="G1156" s="5">
        <v>19</v>
      </c>
      <c r="H1156" s="4" t="s">
        <v>3345</v>
      </c>
      <c r="I1156" s="4" t="s">
        <v>95</v>
      </c>
      <c r="J1156" s="4" t="s">
        <v>298</v>
      </c>
      <c r="K1156" s="5" t="s">
        <v>29</v>
      </c>
      <c r="L1156" s="6">
        <v>0.45833333333333331</v>
      </c>
      <c r="M1156" s="4" t="s">
        <v>30</v>
      </c>
      <c r="N1156" s="4" t="s">
        <v>3273</v>
      </c>
      <c r="O1156" s="4" t="s">
        <v>3274</v>
      </c>
      <c r="P1156" s="5" t="s">
        <v>32</v>
      </c>
      <c r="Q1156" s="7">
        <v>0.34375</v>
      </c>
      <c r="R1156" s="4" t="s">
        <v>30</v>
      </c>
      <c r="S1156" s="4" t="s">
        <v>1606</v>
      </c>
      <c r="T1156" s="4"/>
      <c r="U1156" s="8"/>
      <c r="V1156" s="8"/>
      <c r="W1156">
        <v>70485503</v>
      </c>
      <c r="X1156" t="s">
        <v>61</v>
      </c>
    </row>
    <row r="1157" spans="1:24" ht="15.75" customHeight="1">
      <c r="A1157" s="4" t="s">
        <v>21</v>
      </c>
      <c r="B1157" s="4" t="s">
        <v>3369</v>
      </c>
      <c r="C1157" s="4" t="s">
        <v>3369</v>
      </c>
      <c r="D1157" s="4" t="s">
        <v>45</v>
      </c>
      <c r="E1157" s="4" t="s">
        <v>3370</v>
      </c>
      <c r="F1157" s="4" t="s">
        <v>1270</v>
      </c>
      <c r="G1157" s="5">
        <v>56</v>
      </c>
      <c r="H1157" s="4" t="s">
        <v>3345</v>
      </c>
      <c r="I1157" s="4" t="s">
        <v>189</v>
      </c>
      <c r="J1157" s="4" t="s">
        <v>190</v>
      </c>
      <c r="K1157" s="5" t="s">
        <v>29</v>
      </c>
      <c r="L1157" s="6">
        <v>0.65972222222222221</v>
      </c>
      <c r="M1157" s="4" t="s">
        <v>30</v>
      </c>
      <c r="N1157" s="4" t="s">
        <v>114</v>
      </c>
      <c r="O1157" s="4" t="s">
        <v>185</v>
      </c>
      <c r="P1157" s="5" t="s">
        <v>32</v>
      </c>
      <c r="Q1157" s="7">
        <v>0.70138888888888884</v>
      </c>
      <c r="R1157" s="4" t="s">
        <v>30</v>
      </c>
      <c r="S1157" s="4" t="s">
        <v>1606</v>
      </c>
      <c r="T1157" s="4"/>
      <c r="U1157" s="8"/>
      <c r="V1157" s="8"/>
      <c r="W1157">
        <v>70171513</v>
      </c>
      <c r="X1157" t="s">
        <v>43</v>
      </c>
    </row>
    <row r="1158" spans="1:24" ht="15.75" customHeight="1">
      <c r="A1158" s="4" t="s">
        <v>21</v>
      </c>
      <c r="B1158" s="4" t="s">
        <v>3371</v>
      </c>
      <c r="C1158" s="4" t="s">
        <v>3369</v>
      </c>
      <c r="D1158" s="4" t="s">
        <v>45</v>
      </c>
      <c r="E1158" s="4" t="s">
        <v>3372</v>
      </c>
      <c r="F1158" s="4" t="s">
        <v>1270</v>
      </c>
      <c r="G1158" s="5">
        <v>24</v>
      </c>
      <c r="H1158" s="4" t="s">
        <v>3345</v>
      </c>
      <c r="I1158" s="4" t="s">
        <v>189</v>
      </c>
      <c r="J1158" s="4" t="s">
        <v>190</v>
      </c>
      <c r="K1158" s="5" t="s">
        <v>29</v>
      </c>
      <c r="L1158" s="6">
        <v>0.65972222222222221</v>
      </c>
      <c r="M1158" s="4" t="s">
        <v>30</v>
      </c>
      <c r="N1158" s="4" t="s">
        <v>114</v>
      </c>
      <c r="O1158" s="4" t="s">
        <v>185</v>
      </c>
      <c r="P1158" s="5" t="s">
        <v>32</v>
      </c>
      <c r="Q1158" s="7">
        <v>0.70138888888888884</v>
      </c>
      <c r="R1158" s="4" t="s">
        <v>30</v>
      </c>
      <c r="S1158" s="4" t="s">
        <v>1606</v>
      </c>
      <c r="T1158" s="4"/>
      <c r="U1158" s="8"/>
      <c r="V1158" s="8"/>
      <c r="W1158">
        <v>70171513</v>
      </c>
      <c r="X1158" t="s">
        <v>43</v>
      </c>
    </row>
    <row r="1159" spans="1:24" ht="15.75" customHeight="1">
      <c r="A1159" s="4" t="s">
        <v>21</v>
      </c>
      <c r="B1159" s="4" t="s">
        <v>3373</v>
      </c>
      <c r="C1159" s="4" t="s">
        <v>3373</v>
      </c>
      <c r="D1159" s="4" t="s">
        <v>23</v>
      </c>
      <c r="E1159" s="4" t="s">
        <v>3374</v>
      </c>
      <c r="F1159" s="4" t="s">
        <v>583</v>
      </c>
      <c r="G1159" s="5">
        <v>67</v>
      </c>
      <c r="H1159" s="4" t="s">
        <v>3345</v>
      </c>
      <c r="I1159" s="4" t="s">
        <v>95</v>
      </c>
      <c r="J1159" s="4" t="s">
        <v>298</v>
      </c>
      <c r="K1159" s="5" t="s">
        <v>29</v>
      </c>
      <c r="L1159" s="6">
        <v>0.45833333333333331</v>
      </c>
      <c r="M1159" s="4" t="s">
        <v>30</v>
      </c>
      <c r="N1159" s="4" t="s">
        <v>3273</v>
      </c>
      <c r="O1159" s="4" t="s">
        <v>3274</v>
      </c>
      <c r="P1159" s="5" t="s">
        <v>32</v>
      </c>
      <c r="Q1159" s="7">
        <v>0.34375</v>
      </c>
      <c r="R1159" s="4" t="s">
        <v>30</v>
      </c>
      <c r="S1159" s="4" t="s">
        <v>1606</v>
      </c>
      <c r="T1159" s="4" t="s">
        <v>1776</v>
      </c>
      <c r="U1159" s="8"/>
      <c r="V1159" s="8"/>
      <c r="W1159">
        <v>70522147</v>
      </c>
      <c r="X1159" t="s">
        <v>43</v>
      </c>
    </row>
    <row r="1160" spans="1:24" ht="15.75" customHeight="1">
      <c r="A1160" s="4" t="s">
        <v>21</v>
      </c>
      <c r="B1160" s="4" t="s">
        <v>3375</v>
      </c>
      <c r="C1160" s="4" t="s">
        <v>3373</v>
      </c>
      <c r="D1160" s="4" t="s">
        <v>45</v>
      </c>
      <c r="E1160" s="4" t="s">
        <v>3376</v>
      </c>
      <c r="F1160" s="4" t="s">
        <v>3377</v>
      </c>
      <c r="G1160" s="5">
        <v>62</v>
      </c>
      <c r="H1160" s="4" t="s">
        <v>3345</v>
      </c>
      <c r="I1160" s="4" t="s">
        <v>95</v>
      </c>
      <c r="J1160" s="4" t="s">
        <v>298</v>
      </c>
      <c r="K1160" s="5" t="s">
        <v>29</v>
      </c>
      <c r="L1160" s="6">
        <v>0.45833333333333331</v>
      </c>
      <c r="M1160" s="4" t="s">
        <v>30</v>
      </c>
      <c r="N1160" s="4" t="s">
        <v>3273</v>
      </c>
      <c r="O1160" s="4" t="s">
        <v>3274</v>
      </c>
      <c r="P1160" s="5" t="s">
        <v>32</v>
      </c>
      <c r="Q1160" s="7">
        <v>0.34375</v>
      </c>
      <c r="R1160" s="4" t="s">
        <v>30</v>
      </c>
      <c r="S1160" s="4" t="s">
        <v>1606</v>
      </c>
      <c r="T1160" s="4"/>
      <c r="U1160" s="8"/>
      <c r="V1160" s="8"/>
      <c r="W1160">
        <v>70522147</v>
      </c>
      <c r="X1160" t="s">
        <v>43</v>
      </c>
    </row>
    <row r="1161" spans="1:24" ht="15.75" customHeight="1">
      <c r="A1161" s="4" t="s">
        <v>21</v>
      </c>
      <c r="B1161" s="4" t="s">
        <v>3378</v>
      </c>
      <c r="C1161" s="4" t="s">
        <v>3378</v>
      </c>
      <c r="D1161" s="4" t="s">
        <v>45</v>
      </c>
      <c r="E1161" s="4" t="s">
        <v>3379</v>
      </c>
      <c r="F1161" s="4" t="s">
        <v>173</v>
      </c>
      <c r="G1161" s="5">
        <v>51</v>
      </c>
      <c r="H1161" s="4" t="s">
        <v>3345</v>
      </c>
      <c r="I1161" s="4" t="s">
        <v>479</v>
      </c>
      <c r="J1161" s="4" t="s">
        <v>2142</v>
      </c>
      <c r="K1161" s="5" t="s">
        <v>29</v>
      </c>
      <c r="L1161" s="6">
        <v>0.81944444444444442</v>
      </c>
      <c r="M1161" s="4" t="s">
        <v>30</v>
      </c>
      <c r="N1161" s="4" t="s">
        <v>189</v>
      </c>
      <c r="O1161" s="4" t="s">
        <v>3380</v>
      </c>
      <c r="P1161" s="5" t="s">
        <v>32</v>
      </c>
      <c r="Q1161" s="7">
        <v>0.61805555555555558</v>
      </c>
      <c r="R1161" s="4" t="s">
        <v>30</v>
      </c>
      <c r="S1161" s="4" t="s">
        <v>1606</v>
      </c>
      <c r="T1161" s="4"/>
      <c r="U1161" s="8"/>
      <c r="V1161" s="8"/>
      <c r="W1161">
        <v>70171610</v>
      </c>
      <c r="X1161" t="s">
        <v>43</v>
      </c>
    </row>
    <row r="1162" spans="1:24" ht="15.75" customHeight="1">
      <c r="A1162" s="4" t="s">
        <v>21</v>
      </c>
      <c r="B1162" s="4" t="s">
        <v>3381</v>
      </c>
      <c r="C1162" s="4" t="s">
        <v>3378</v>
      </c>
      <c r="D1162" s="4" t="s">
        <v>45</v>
      </c>
      <c r="E1162" s="4" t="s">
        <v>3382</v>
      </c>
      <c r="F1162" s="4" t="s">
        <v>597</v>
      </c>
      <c r="G1162" s="5">
        <v>57</v>
      </c>
      <c r="H1162" s="4" t="s">
        <v>3345</v>
      </c>
      <c r="I1162" s="4" t="s">
        <v>449</v>
      </c>
      <c r="J1162" s="4" t="s">
        <v>3383</v>
      </c>
      <c r="K1162" s="5" t="s">
        <v>29</v>
      </c>
      <c r="L1162" s="6">
        <v>0.27777777777777779</v>
      </c>
      <c r="M1162" s="4" t="s">
        <v>30</v>
      </c>
      <c r="N1162" s="4" t="s">
        <v>449</v>
      </c>
      <c r="O1162" s="4" t="s">
        <v>580</v>
      </c>
      <c r="P1162" s="5" t="s">
        <v>32</v>
      </c>
      <c r="Q1162" s="7">
        <v>0.74652777777777779</v>
      </c>
      <c r="R1162" s="4" t="s">
        <v>30</v>
      </c>
      <c r="S1162" s="4" t="s">
        <v>1606</v>
      </c>
      <c r="T1162" s="4"/>
      <c r="U1162" s="8"/>
      <c r="V1162" s="8"/>
      <c r="W1162">
        <v>70171610</v>
      </c>
      <c r="X1162" t="s">
        <v>43</v>
      </c>
    </row>
    <row r="1163" spans="1:24" ht="15.75" customHeight="1">
      <c r="A1163" s="4" t="s">
        <v>21</v>
      </c>
      <c r="B1163" s="4" t="s">
        <v>3384</v>
      </c>
      <c r="C1163" s="4" t="s">
        <v>3384</v>
      </c>
      <c r="D1163" s="4" t="s">
        <v>23</v>
      </c>
      <c r="E1163" s="4" t="s">
        <v>3385</v>
      </c>
      <c r="F1163" s="4" t="s">
        <v>412</v>
      </c>
      <c r="G1163" s="5">
        <v>60</v>
      </c>
      <c r="H1163" s="4" t="s">
        <v>3345</v>
      </c>
      <c r="I1163" s="4" t="s">
        <v>95</v>
      </c>
      <c r="J1163" s="4" t="s">
        <v>298</v>
      </c>
      <c r="K1163" s="5" t="s">
        <v>29</v>
      </c>
      <c r="L1163" s="6">
        <v>0.45833333333333331</v>
      </c>
      <c r="M1163" s="4" t="s">
        <v>30</v>
      </c>
      <c r="N1163" s="4" t="s">
        <v>3273</v>
      </c>
      <c r="O1163" s="4" t="s">
        <v>3274</v>
      </c>
      <c r="P1163" s="5" t="s">
        <v>32</v>
      </c>
      <c r="Q1163" s="7">
        <v>0.34375</v>
      </c>
      <c r="R1163" s="4" t="s">
        <v>30</v>
      </c>
      <c r="S1163" s="4" t="s">
        <v>1606</v>
      </c>
      <c r="T1163" s="4"/>
      <c r="U1163" s="8"/>
      <c r="V1163" s="8"/>
      <c r="W1163">
        <v>70503769</v>
      </c>
      <c r="X1163" t="s">
        <v>43</v>
      </c>
    </row>
    <row r="1164" spans="1:24" ht="15.75" customHeight="1">
      <c r="A1164" s="4" t="s">
        <v>21</v>
      </c>
      <c r="B1164" s="4" t="s">
        <v>3386</v>
      </c>
      <c r="C1164" s="4" t="s">
        <v>3384</v>
      </c>
      <c r="D1164" s="4" t="s">
        <v>45</v>
      </c>
      <c r="E1164" s="4" t="s">
        <v>3387</v>
      </c>
      <c r="F1164" s="4" t="s">
        <v>412</v>
      </c>
      <c r="G1164" s="5">
        <v>24</v>
      </c>
      <c r="H1164" s="4" t="s">
        <v>3345</v>
      </c>
      <c r="I1164" s="4" t="s">
        <v>95</v>
      </c>
      <c r="J1164" s="4" t="s">
        <v>298</v>
      </c>
      <c r="K1164" s="5" t="s">
        <v>29</v>
      </c>
      <c r="L1164" s="6">
        <v>0.45833333333333331</v>
      </c>
      <c r="M1164" s="4" t="s">
        <v>30</v>
      </c>
      <c r="N1164" s="4" t="s">
        <v>3273</v>
      </c>
      <c r="O1164" s="4" t="s">
        <v>3274</v>
      </c>
      <c r="P1164" s="5" t="s">
        <v>32</v>
      </c>
      <c r="Q1164" s="7">
        <v>0.34375</v>
      </c>
      <c r="R1164" s="4" t="s">
        <v>30</v>
      </c>
      <c r="S1164" s="4" t="s">
        <v>1606</v>
      </c>
      <c r="T1164" s="4"/>
      <c r="U1164" s="8"/>
      <c r="V1164" s="8"/>
      <c r="W1164">
        <v>70503769</v>
      </c>
      <c r="X1164" t="s">
        <v>43</v>
      </c>
    </row>
    <row r="1165" spans="1:24" ht="15.75" customHeight="1">
      <c r="A1165" s="4" t="s">
        <v>21</v>
      </c>
      <c r="B1165" s="4" t="s">
        <v>3388</v>
      </c>
      <c r="C1165" s="4" t="s">
        <v>3384</v>
      </c>
      <c r="D1165" s="4" t="s">
        <v>45</v>
      </c>
      <c r="E1165" s="4" t="s">
        <v>1835</v>
      </c>
      <c r="F1165" s="4" t="s">
        <v>412</v>
      </c>
      <c r="G1165" s="5">
        <v>65</v>
      </c>
      <c r="H1165" s="4" t="s">
        <v>3345</v>
      </c>
      <c r="I1165" s="4" t="s">
        <v>95</v>
      </c>
      <c r="J1165" s="4" t="s">
        <v>298</v>
      </c>
      <c r="K1165" s="5" t="s">
        <v>29</v>
      </c>
      <c r="L1165" s="6">
        <v>0.45833333333333331</v>
      </c>
      <c r="M1165" s="4" t="s">
        <v>30</v>
      </c>
      <c r="N1165" s="4" t="s">
        <v>3273</v>
      </c>
      <c r="O1165" s="4" t="s">
        <v>3274</v>
      </c>
      <c r="P1165" s="5" t="s">
        <v>32</v>
      </c>
      <c r="Q1165" s="7">
        <v>0.34375</v>
      </c>
      <c r="R1165" s="4" t="s">
        <v>30</v>
      </c>
      <c r="S1165" s="4" t="s">
        <v>1606</v>
      </c>
      <c r="T1165" s="4"/>
      <c r="U1165" s="8"/>
      <c r="V1165" s="8"/>
      <c r="W1165">
        <v>70485511</v>
      </c>
      <c r="X1165" t="s">
        <v>61</v>
      </c>
    </row>
    <row r="1166" spans="1:24" ht="15.75" customHeight="1">
      <c r="A1166" s="4" t="s">
        <v>21</v>
      </c>
      <c r="B1166" s="4" t="s">
        <v>3389</v>
      </c>
      <c r="C1166" s="4" t="s">
        <v>3384</v>
      </c>
      <c r="D1166" s="4" t="s">
        <v>45</v>
      </c>
      <c r="E1166" s="4" t="s">
        <v>3390</v>
      </c>
      <c r="F1166" s="4" t="s">
        <v>869</v>
      </c>
      <c r="G1166" s="5">
        <v>65</v>
      </c>
      <c r="H1166" s="4" t="s">
        <v>3345</v>
      </c>
      <c r="I1166" s="4" t="s">
        <v>95</v>
      </c>
      <c r="J1166" s="4" t="s">
        <v>298</v>
      </c>
      <c r="K1166" s="5" t="s">
        <v>29</v>
      </c>
      <c r="L1166" s="6">
        <v>0.45833333333333331</v>
      </c>
      <c r="M1166" s="4" t="s">
        <v>30</v>
      </c>
      <c r="N1166" s="4" t="s">
        <v>3273</v>
      </c>
      <c r="O1166" s="4" t="s">
        <v>3274</v>
      </c>
      <c r="P1166" s="5" t="s">
        <v>32</v>
      </c>
      <c r="Q1166" s="7">
        <v>0.34375</v>
      </c>
      <c r="R1166" s="4" t="s">
        <v>30</v>
      </c>
      <c r="S1166" s="4" t="s">
        <v>1606</v>
      </c>
      <c r="T1166" s="4"/>
      <c r="U1166" s="8"/>
      <c r="V1166" s="8"/>
      <c r="W1166">
        <v>70485511</v>
      </c>
      <c r="X1166" t="s">
        <v>61</v>
      </c>
    </row>
    <row r="1167" spans="1:24" ht="15.75" customHeight="1">
      <c r="A1167" s="4" t="s">
        <v>21</v>
      </c>
      <c r="B1167" s="4" t="s">
        <v>3391</v>
      </c>
      <c r="C1167" s="4" t="s">
        <v>3391</v>
      </c>
      <c r="D1167" s="4" t="s">
        <v>45</v>
      </c>
      <c r="E1167" s="4" t="s">
        <v>3392</v>
      </c>
      <c r="F1167" s="4" t="s">
        <v>173</v>
      </c>
      <c r="G1167" s="5">
        <v>51</v>
      </c>
      <c r="H1167" s="4" t="s">
        <v>3345</v>
      </c>
      <c r="I1167" s="4" t="s">
        <v>449</v>
      </c>
      <c r="J1167" s="4" t="s">
        <v>3383</v>
      </c>
      <c r="K1167" s="5" t="s">
        <v>29</v>
      </c>
      <c r="L1167" s="6">
        <v>0.27777777777777779</v>
      </c>
      <c r="M1167" s="4" t="s">
        <v>30</v>
      </c>
      <c r="N1167" s="4" t="s">
        <v>449</v>
      </c>
      <c r="O1167" s="4" t="s">
        <v>580</v>
      </c>
      <c r="P1167" s="5" t="s">
        <v>32</v>
      </c>
      <c r="Q1167" s="7">
        <v>0.74652777777777779</v>
      </c>
      <c r="R1167" s="4" t="s">
        <v>30</v>
      </c>
      <c r="S1167" s="4" t="s">
        <v>1606</v>
      </c>
      <c r="T1167" s="4"/>
      <c r="U1167" s="4"/>
      <c r="V1167" s="4"/>
      <c r="W1167">
        <v>70485514</v>
      </c>
      <c r="X1167" t="s">
        <v>61</v>
      </c>
    </row>
    <row r="1168" spans="1:24" ht="15.75" customHeight="1">
      <c r="A1168" s="4" t="s">
        <v>21</v>
      </c>
      <c r="B1168" s="4" t="s">
        <v>3393</v>
      </c>
      <c r="C1168" s="4" t="s">
        <v>3391</v>
      </c>
      <c r="D1168" s="4" t="s">
        <v>23</v>
      </c>
      <c r="E1168" s="4" t="s">
        <v>3394</v>
      </c>
      <c r="F1168" s="4" t="s">
        <v>173</v>
      </c>
      <c r="G1168" s="5">
        <v>62</v>
      </c>
      <c r="H1168" s="4" t="s">
        <v>3345</v>
      </c>
      <c r="I1168" s="4" t="s">
        <v>449</v>
      </c>
      <c r="J1168" s="4" t="s">
        <v>3383</v>
      </c>
      <c r="K1168" s="5" t="s">
        <v>29</v>
      </c>
      <c r="L1168" s="6">
        <v>0.27777777777777779</v>
      </c>
      <c r="M1168" s="4" t="s">
        <v>30</v>
      </c>
      <c r="N1168" s="4" t="s">
        <v>449</v>
      </c>
      <c r="O1168" s="4" t="s">
        <v>580</v>
      </c>
      <c r="P1168" s="5" t="s">
        <v>32</v>
      </c>
      <c r="Q1168" s="7">
        <v>0.74652777777777779</v>
      </c>
      <c r="R1168" s="4" t="s">
        <v>30</v>
      </c>
      <c r="S1168" s="4" t="s">
        <v>1606</v>
      </c>
      <c r="T1168" s="4"/>
      <c r="U1168" s="4"/>
      <c r="V1168" s="4"/>
      <c r="W1168">
        <v>70485514</v>
      </c>
      <c r="X1168" t="s">
        <v>61</v>
      </c>
    </row>
    <row r="1169" spans="1:24" ht="15.75" customHeight="1">
      <c r="A1169" s="4" t="s">
        <v>21</v>
      </c>
      <c r="B1169" s="4" t="s">
        <v>3395</v>
      </c>
      <c r="C1169" s="4" t="s">
        <v>3395</v>
      </c>
      <c r="D1169" s="4" t="s">
        <v>45</v>
      </c>
      <c r="E1169" s="4" t="s">
        <v>3396</v>
      </c>
      <c r="F1169" s="4" t="s">
        <v>173</v>
      </c>
      <c r="G1169" s="5">
        <v>49</v>
      </c>
      <c r="H1169" s="4" t="s">
        <v>3345</v>
      </c>
      <c r="I1169" s="4" t="s">
        <v>95</v>
      </c>
      <c r="J1169" s="4" t="s">
        <v>298</v>
      </c>
      <c r="K1169" s="5" t="s">
        <v>29</v>
      </c>
      <c r="L1169" s="6">
        <v>0.45833333333333331</v>
      </c>
      <c r="M1169" s="4" t="s">
        <v>30</v>
      </c>
      <c r="N1169" s="4" t="s">
        <v>449</v>
      </c>
      <c r="O1169" s="4" t="s">
        <v>894</v>
      </c>
      <c r="P1169" s="5" t="s">
        <v>32</v>
      </c>
      <c r="Q1169" s="7">
        <v>0.44097222222222221</v>
      </c>
      <c r="R1169" s="4" t="s">
        <v>30</v>
      </c>
      <c r="S1169" s="4" t="s">
        <v>1606</v>
      </c>
      <c r="T1169" s="4"/>
      <c r="U1169" s="8"/>
      <c r="V1169" s="8"/>
      <c r="W1169">
        <v>70171536</v>
      </c>
      <c r="X1169" t="s">
        <v>43</v>
      </c>
    </row>
    <row r="1170" spans="1:24" ht="15.75" customHeight="1">
      <c r="A1170" s="4" t="s">
        <v>21</v>
      </c>
      <c r="B1170" s="4" t="s">
        <v>3397</v>
      </c>
      <c r="C1170" s="4" t="s">
        <v>3395</v>
      </c>
      <c r="D1170" s="4" t="s">
        <v>23</v>
      </c>
      <c r="E1170" s="4" t="s">
        <v>3398</v>
      </c>
      <c r="F1170" s="4" t="s">
        <v>3399</v>
      </c>
      <c r="G1170" s="5">
        <v>56</v>
      </c>
      <c r="H1170" s="4" t="s">
        <v>3345</v>
      </c>
      <c r="I1170" s="4" t="s">
        <v>59</v>
      </c>
      <c r="J1170" s="4" t="s">
        <v>65</v>
      </c>
      <c r="K1170" s="5" t="s">
        <v>29</v>
      </c>
      <c r="L1170" s="6">
        <v>0.72916666666666663</v>
      </c>
      <c r="M1170" s="4" t="s">
        <v>30</v>
      </c>
      <c r="N1170" s="4" t="s">
        <v>449</v>
      </c>
      <c r="O1170" s="4" t="s">
        <v>894</v>
      </c>
      <c r="P1170" s="5" t="s">
        <v>32</v>
      </c>
      <c r="Q1170" s="7">
        <v>0.44097222222222221</v>
      </c>
      <c r="R1170" s="4" t="s">
        <v>30</v>
      </c>
      <c r="S1170" s="4" t="s">
        <v>1606</v>
      </c>
      <c r="T1170" s="4"/>
      <c r="U1170" s="8"/>
      <c r="V1170" s="4"/>
      <c r="W1170">
        <v>70171536</v>
      </c>
      <c r="X1170" t="s">
        <v>43</v>
      </c>
    </row>
    <row r="1171" spans="1:24" ht="15.75" customHeight="1">
      <c r="A1171" s="4" t="s">
        <v>21</v>
      </c>
      <c r="B1171" s="4" t="s">
        <v>3400</v>
      </c>
      <c r="C1171" s="4" t="s">
        <v>3400</v>
      </c>
      <c r="D1171" s="4" t="s">
        <v>45</v>
      </c>
      <c r="E1171" s="4" t="s">
        <v>3401</v>
      </c>
      <c r="F1171" s="4" t="s">
        <v>3402</v>
      </c>
      <c r="G1171" s="5">
        <v>50</v>
      </c>
      <c r="H1171" s="4" t="s">
        <v>3403</v>
      </c>
      <c r="I1171" s="4" t="s">
        <v>39</v>
      </c>
      <c r="J1171" s="4" t="s">
        <v>204</v>
      </c>
      <c r="K1171" s="5" t="s">
        <v>29</v>
      </c>
      <c r="L1171" s="6">
        <v>0.6875</v>
      </c>
      <c r="M1171" s="4" t="s">
        <v>41</v>
      </c>
      <c r="N1171" s="4" t="s">
        <v>39</v>
      </c>
      <c r="O1171" s="4" t="s">
        <v>205</v>
      </c>
      <c r="P1171" s="5" t="s">
        <v>32</v>
      </c>
      <c r="Q1171" s="7">
        <v>0.80555555555555558</v>
      </c>
      <c r="R1171" s="4" t="s">
        <v>41</v>
      </c>
      <c r="S1171" s="4" t="s">
        <v>1606</v>
      </c>
      <c r="T1171" s="4"/>
      <c r="U1171" s="8"/>
      <c r="V1171" s="8"/>
      <c r="W1171">
        <v>70171595</v>
      </c>
      <c r="X1171" t="s">
        <v>43</v>
      </c>
    </row>
    <row r="1172" spans="1:24" ht="15.75" customHeight="1">
      <c r="A1172" s="4" t="s">
        <v>21</v>
      </c>
      <c r="B1172" s="4" t="s">
        <v>3404</v>
      </c>
      <c r="C1172" s="4" t="s">
        <v>3400</v>
      </c>
      <c r="D1172" s="4" t="s">
        <v>45</v>
      </c>
      <c r="E1172" s="4" t="s">
        <v>3405</v>
      </c>
      <c r="F1172" s="4" t="s">
        <v>3406</v>
      </c>
      <c r="G1172" s="5">
        <v>45</v>
      </c>
      <c r="H1172" s="4" t="s">
        <v>3403</v>
      </c>
      <c r="I1172" s="4" t="s">
        <v>39</v>
      </c>
      <c r="J1172" s="4" t="s">
        <v>204</v>
      </c>
      <c r="K1172" s="5" t="s">
        <v>29</v>
      </c>
      <c r="L1172" s="6">
        <v>0.6875</v>
      </c>
      <c r="M1172" s="4" t="s">
        <v>41</v>
      </c>
      <c r="N1172" s="4" t="s">
        <v>39</v>
      </c>
      <c r="O1172" s="4" t="s">
        <v>205</v>
      </c>
      <c r="P1172" s="5" t="s">
        <v>32</v>
      </c>
      <c r="Q1172" s="7">
        <v>0.80555555555555558</v>
      </c>
      <c r="R1172" s="4" t="s">
        <v>41</v>
      </c>
      <c r="S1172" s="4" t="s">
        <v>1606</v>
      </c>
      <c r="T1172" s="4"/>
      <c r="U1172" s="8"/>
      <c r="V1172" s="8"/>
      <c r="W1172">
        <v>70171595</v>
      </c>
      <c r="X1172" t="s">
        <v>43</v>
      </c>
    </row>
    <row r="1173" spans="1:24" ht="15.75" customHeight="1">
      <c r="A1173" s="4" t="s">
        <v>21</v>
      </c>
      <c r="B1173" s="4" t="s">
        <v>3407</v>
      </c>
      <c r="C1173" s="4" t="s">
        <v>3407</v>
      </c>
      <c r="D1173" s="4" t="s">
        <v>23</v>
      </c>
      <c r="E1173" s="4" t="s">
        <v>3408</v>
      </c>
      <c r="F1173" s="4" t="s">
        <v>3409</v>
      </c>
      <c r="G1173" s="5">
        <v>46</v>
      </c>
      <c r="H1173" s="4" t="s">
        <v>3403</v>
      </c>
      <c r="I1173" s="4" t="s">
        <v>150</v>
      </c>
      <c r="J1173" s="4" t="s">
        <v>151</v>
      </c>
      <c r="K1173" s="5" t="s">
        <v>29</v>
      </c>
      <c r="L1173" s="6">
        <v>0.64583333333333337</v>
      </c>
      <c r="M1173" s="4" t="s">
        <v>30</v>
      </c>
      <c r="N1173" s="4" t="s">
        <v>150</v>
      </c>
      <c r="O1173" s="4" t="s">
        <v>152</v>
      </c>
      <c r="P1173" s="5" t="s">
        <v>32</v>
      </c>
      <c r="Q1173" s="7">
        <v>0.72569444444444442</v>
      </c>
      <c r="R1173" s="4" t="s">
        <v>30</v>
      </c>
      <c r="S1173" s="4" t="s">
        <v>1606</v>
      </c>
      <c r="T1173" s="4"/>
      <c r="U1173" s="8"/>
      <c r="V1173" s="8"/>
      <c r="W1173">
        <v>70171598</v>
      </c>
      <c r="X1173" t="s">
        <v>43</v>
      </c>
    </row>
    <row r="1174" spans="1:24" ht="15.75" customHeight="1">
      <c r="A1174" s="4" t="s">
        <v>21</v>
      </c>
      <c r="B1174" s="4" t="s">
        <v>3410</v>
      </c>
      <c r="C1174" s="4" t="s">
        <v>3407</v>
      </c>
      <c r="D1174" s="4" t="s">
        <v>45</v>
      </c>
      <c r="E1174" s="4" t="s">
        <v>3411</v>
      </c>
      <c r="F1174" s="4" t="s">
        <v>3409</v>
      </c>
      <c r="G1174" s="5">
        <v>45</v>
      </c>
      <c r="H1174" s="4" t="s">
        <v>3403</v>
      </c>
      <c r="I1174" s="4" t="s">
        <v>150</v>
      </c>
      <c r="J1174" s="4" t="s">
        <v>151</v>
      </c>
      <c r="K1174" s="5" t="s">
        <v>29</v>
      </c>
      <c r="L1174" s="6">
        <v>0.64583333333333337</v>
      </c>
      <c r="M1174" s="4" t="s">
        <v>30</v>
      </c>
      <c r="N1174" s="4" t="s">
        <v>150</v>
      </c>
      <c r="O1174" s="4" t="s">
        <v>152</v>
      </c>
      <c r="P1174" s="5" t="s">
        <v>32</v>
      </c>
      <c r="Q1174" s="7">
        <v>0.72569444444444442</v>
      </c>
      <c r="R1174" s="4" t="s">
        <v>30</v>
      </c>
      <c r="S1174" s="4" t="s">
        <v>1606</v>
      </c>
      <c r="T1174" s="4"/>
      <c r="U1174" s="8"/>
      <c r="V1174" s="8"/>
      <c r="W1174">
        <v>70171598</v>
      </c>
      <c r="X1174" t="s">
        <v>43</v>
      </c>
    </row>
    <row r="1175" spans="1:24" ht="15.75" customHeight="1">
      <c r="A1175" s="4" t="s">
        <v>21</v>
      </c>
      <c r="B1175" s="4" t="s">
        <v>3412</v>
      </c>
      <c r="C1175" s="4" t="s">
        <v>3412</v>
      </c>
      <c r="D1175" s="4" t="s">
        <v>45</v>
      </c>
      <c r="E1175" s="4" t="s">
        <v>3413</v>
      </c>
      <c r="F1175" s="4" t="s">
        <v>3414</v>
      </c>
      <c r="G1175" s="5">
        <v>46</v>
      </c>
      <c r="H1175" s="4" t="s">
        <v>3403</v>
      </c>
      <c r="I1175" s="4" t="s">
        <v>27</v>
      </c>
      <c r="J1175" s="4" t="s">
        <v>28</v>
      </c>
      <c r="K1175" s="5" t="s">
        <v>29</v>
      </c>
      <c r="L1175" s="6">
        <v>0.78125</v>
      </c>
      <c r="M1175" s="4" t="s">
        <v>30</v>
      </c>
      <c r="N1175" s="4" t="s">
        <v>95</v>
      </c>
      <c r="O1175" s="4" t="s">
        <v>2500</v>
      </c>
      <c r="P1175" s="5" t="s">
        <v>1471</v>
      </c>
      <c r="Q1175" s="7">
        <v>0.82291666666666663</v>
      </c>
      <c r="R1175" s="4" t="s">
        <v>30</v>
      </c>
      <c r="S1175" s="4" t="s">
        <v>1606</v>
      </c>
      <c r="T1175" s="4"/>
      <c r="U1175" s="8"/>
      <c r="V1175" s="8"/>
      <c r="W1175">
        <v>70171523</v>
      </c>
      <c r="X1175" t="s">
        <v>43</v>
      </c>
    </row>
    <row r="1176" spans="1:24" ht="15.75" customHeight="1">
      <c r="A1176" s="4" t="s">
        <v>21</v>
      </c>
      <c r="B1176" s="4" t="s">
        <v>3415</v>
      </c>
      <c r="C1176" s="4" t="s">
        <v>3412</v>
      </c>
      <c r="D1176" s="4" t="s">
        <v>45</v>
      </c>
      <c r="E1176" s="4" t="s">
        <v>3416</v>
      </c>
      <c r="F1176" s="4" t="s">
        <v>3414</v>
      </c>
      <c r="G1176" s="5">
        <v>23</v>
      </c>
      <c r="H1176" s="4" t="s">
        <v>3403</v>
      </c>
      <c r="I1176" s="4" t="s">
        <v>27</v>
      </c>
      <c r="J1176" s="4" t="s">
        <v>28</v>
      </c>
      <c r="K1176" s="5" t="s">
        <v>29</v>
      </c>
      <c r="L1176" s="6">
        <v>0.78125</v>
      </c>
      <c r="M1176" s="4" t="s">
        <v>30</v>
      </c>
      <c r="N1176" s="4" t="s">
        <v>95</v>
      </c>
      <c r="O1176" s="4" t="s">
        <v>2500</v>
      </c>
      <c r="P1176" s="5" t="s">
        <v>1471</v>
      </c>
      <c r="Q1176" s="7">
        <v>0.82291666666666663</v>
      </c>
      <c r="R1176" s="4" t="s">
        <v>30</v>
      </c>
      <c r="S1176" s="4" t="s">
        <v>1606</v>
      </c>
      <c r="T1176" s="4"/>
      <c r="U1176" s="8"/>
      <c r="V1176" s="8"/>
      <c r="W1176">
        <v>70171523</v>
      </c>
      <c r="X1176" t="s">
        <v>43</v>
      </c>
    </row>
    <row r="1177" spans="1:24" ht="15.75" customHeight="1">
      <c r="A1177" s="4" t="s">
        <v>21</v>
      </c>
      <c r="B1177" s="4" t="s">
        <v>3417</v>
      </c>
      <c r="C1177" s="4" t="s">
        <v>3417</v>
      </c>
      <c r="D1177" s="4" t="s">
        <v>45</v>
      </c>
      <c r="E1177" s="4" t="s">
        <v>3418</v>
      </c>
      <c r="F1177" s="4" t="s">
        <v>3419</v>
      </c>
      <c r="G1177" s="5">
        <v>45</v>
      </c>
      <c r="H1177" s="4" t="s">
        <v>3403</v>
      </c>
      <c r="I1177" s="4" t="s">
        <v>67</v>
      </c>
      <c r="J1177" s="4" t="s">
        <v>2128</v>
      </c>
      <c r="K1177" s="5" t="s">
        <v>29</v>
      </c>
      <c r="L1177" s="6">
        <v>0.69444444444444442</v>
      </c>
      <c r="M1177" s="4" t="s">
        <v>41</v>
      </c>
      <c r="N1177" s="4" t="s">
        <v>189</v>
      </c>
      <c r="O1177" s="4" t="s">
        <v>282</v>
      </c>
      <c r="P1177" s="5" t="s">
        <v>32</v>
      </c>
      <c r="Q1177" s="7">
        <v>0.80208333333333337</v>
      </c>
      <c r="R1177" s="4" t="s">
        <v>30</v>
      </c>
      <c r="S1177" s="4" t="s">
        <v>1606</v>
      </c>
      <c r="T1177" s="4"/>
      <c r="U1177" s="8"/>
      <c r="V1177" s="8"/>
      <c r="W1177">
        <v>70171516</v>
      </c>
      <c r="X1177" t="s">
        <v>43</v>
      </c>
    </row>
    <row r="1178" spans="1:24" ht="15.75" customHeight="1">
      <c r="A1178" s="4" t="s">
        <v>21</v>
      </c>
      <c r="B1178" s="4" t="s">
        <v>3420</v>
      </c>
      <c r="C1178" s="4" t="s">
        <v>3417</v>
      </c>
      <c r="D1178" s="4" t="s">
        <v>23</v>
      </c>
      <c r="E1178" s="4" t="s">
        <v>3421</v>
      </c>
      <c r="F1178" s="4" t="s">
        <v>3419</v>
      </c>
      <c r="G1178" s="5">
        <v>45</v>
      </c>
      <c r="H1178" s="4" t="s">
        <v>3403</v>
      </c>
      <c r="I1178" s="4" t="s">
        <v>67</v>
      </c>
      <c r="J1178" s="4" t="s">
        <v>2128</v>
      </c>
      <c r="K1178" s="5" t="s">
        <v>29</v>
      </c>
      <c r="L1178" s="6">
        <v>0.69444444444444442</v>
      </c>
      <c r="M1178" s="4" t="s">
        <v>41</v>
      </c>
      <c r="N1178" s="4" t="s">
        <v>189</v>
      </c>
      <c r="O1178" s="4" t="s">
        <v>282</v>
      </c>
      <c r="P1178" s="5" t="s">
        <v>32</v>
      </c>
      <c r="Q1178" s="7">
        <v>0.80208333333333337</v>
      </c>
      <c r="R1178" s="4" t="s">
        <v>30</v>
      </c>
      <c r="S1178" s="4" t="s">
        <v>1606</v>
      </c>
      <c r="T1178" s="4"/>
      <c r="U1178" s="8"/>
      <c r="V1178" s="8"/>
      <c r="W1178">
        <v>70171516</v>
      </c>
      <c r="X1178" t="s">
        <v>43</v>
      </c>
    </row>
    <row r="1179" spans="1:24" ht="15.75" customHeight="1">
      <c r="A1179" s="4" t="s">
        <v>21</v>
      </c>
      <c r="B1179" s="4" t="s">
        <v>3422</v>
      </c>
      <c r="C1179" s="4" t="s">
        <v>3417</v>
      </c>
      <c r="D1179" s="4" t="s">
        <v>45</v>
      </c>
      <c r="E1179" s="4" t="s">
        <v>3423</v>
      </c>
      <c r="F1179" s="4" t="s">
        <v>1501</v>
      </c>
      <c r="G1179" s="5">
        <v>61</v>
      </c>
      <c r="H1179" s="4" t="s">
        <v>3403</v>
      </c>
      <c r="I1179" s="4" t="s">
        <v>67</v>
      </c>
      <c r="J1179" s="4" t="s">
        <v>2128</v>
      </c>
      <c r="K1179" s="5" t="s">
        <v>29</v>
      </c>
      <c r="L1179" s="6">
        <v>0.69444444444444442</v>
      </c>
      <c r="M1179" s="4" t="s">
        <v>41</v>
      </c>
      <c r="N1179" s="4" t="s">
        <v>189</v>
      </c>
      <c r="O1179" s="4" t="s">
        <v>282</v>
      </c>
      <c r="P1179" s="5" t="s">
        <v>32</v>
      </c>
      <c r="Q1179" s="7">
        <v>0.80208333333333337</v>
      </c>
      <c r="R1179" s="4" t="s">
        <v>30</v>
      </c>
      <c r="S1179" s="4" t="s">
        <v>1606</v>
      </c>
      <c r="T1179" s="4"/>
      <c r="U1179" s="8"/>
      <c r="V1179" s="8"/>
      <c r="W1179">
        <v>91083259</v>
      </c>
      <c r="X1179" t="s">
        <v>43</v>
      </c>
    </row>
    <row r="1180" spans="1:24" ht="15.75" customHeight="1">
      <c r="A1180" s="4" t="s">
        <v>21</v>
      </c>
      <c r="B1180" s="4" t="s">
        <v>3424</v>
      </c>
      <c r="C1180" s="4" t="s">
        <v>3417</v>
      </c>
      <c r="D1180" s="4" t="s">
        <v>45</v>
      </c>
      <c r="E1180" s="4" t="s">
        <v>3425</v>
      </c>
      <c r="F1180" s="4" t="s">
        <v>3419</v>
      </c>
      <c r="G1180" s="5">
        <v>17</v>
      </c>
      <c r="H1180" s="4" t="s">
        <v>3403</v>
      </c>
      <c r="I1180" s="4" t="s">
        <v>67</v>
      </c>
      <c r="J1180" s="4" t="s">
        <v>2128</v>
      </c>
      <c r="K1180" s="5" t="s">
        <v>29</v>
      </c>
      <c r="L1180" s="6">
        <v>0.69444444444444442</v>
      </c>
      <c r="M1180" s="4" t="s">
        <v>41</v>
      </c>
      <c r="N1180" s="4" t="s">
        <v>189</v>
      </c>
      <c r="O1180" s="4" t="s">
        <v>282</v>
      </c>
      <c r="P1180" s="5" t="s">
        <v>32</v>
      </c>
      <c r="Q1180" s="7">
        <v>0.80208333333333337</v>
      </c>
      <c r="R1180" s="4" t="s">
        <v>30</v>
      </c>
      <c r="S1180" s="4" t="s">
        <v>1606</v>
      </c>
      <c r="T1180" s="4"/>
      <c r="U1180" s="8"/>
      <c r="V1180" s="8"/>
      <c r="W1180">
        <v>91083259</v>
      </c>
      <c r="X1180" t="s">
        <v>43</v>
      </c>
    </row>
    <row r="1181" spans="1:24" ht="15.75" customHeight="1">
      <c r="A1181" s="4" t="s">
        <v>21</v>
      </c>
      <c r="B1181" s="4" t="s">
        <v>3426</v>
      </c>
      <c r="C1181" s="4" t="s">
        <v>3417</v>
      </c>
      <c r="D1181" s="4" t="s">
        <v>23</v>
      </c>
      <c r="E1181" s="4" t="s">
        <v>3427</v>
      </c>
      <c r="F1181" s="4" t="s">
        <v>3419</v>
      </c>
      <c r="G1181" s="5">
        <v>6</v>
      </c>
      <c r="H1181" s="4" t="s">
        <v>3403</v>
      </c>
      <c r="I1181" s="4" t="s">
        <v>67</v>
      </c>
      <c r="J1181" s="4" t="s">
        <v>2128</v>
      </c>
      <c r="K1181" s="5" t="s">
        <v>29</v>
      </c>
      <c r="L1181" s="6">
        <v>0.69444444444444442</v>
      </c>
      <c r="M1181" s="4" t="s">
        <v>41</v>
      </c>
      <c r="N1181" s="4" t="s">
        <v>189</v>
      </c>
      <c r="O1181" s="4" t="s">
        <v>282</v>
      </c>
      <c r="P1181" s="5" t="s">
        <v>32</v>
      </c>
      <c r="Q1181" s="7">
        <v>0.80208333333333337</v>
      </c>
      <c r="R1181" s="4" t="s">
        <v>30</v>
      </c>
      <c r="S1181" s="4" t="s">
        <v>1606</v>
      </c>
      <c r="T1181" s="4"/>
      <c r="U1181" s="8"/>
      <c r="V1181" s="8"/>
      <c r="W1181">
        <v>91083259</v>
      </c>
      <c r="X1181" t="s">
        <v>43</v>
      </c>
    </row>
    <row r="1182" spans="1:24" ht="15.75" customHeight="1">
      <c r="A1182" s="4" t="s">
        <v>21</v>
      </c>
      <c r="B1182" s="4" t="s">
        <v>3428</v>
      </c>
      <c r="C1182" s="4" t="s">
        <v>3428</v>
      </c>
      <c r="D1182" s="4" t="s">
        <v>23</v>
      </c>
      <c r="E1182" s="4" t="s">
        <v>3429</v>
      </c>
      <c r="F1182" s="4" t="s">
        <v>3430</v>
      </c>
      <c r="G1182" s="5">
        <v>51</v>
      </c>
      <c r="H1182" s="4" t="s">
        <v>3403</v>
      </c>
      <c r="I1182" s="4" t="s">
        <v>67</v>
      </c>
      <c r="J1182" s="4" t="s">
        <v>2128</v>
      </c>
      <c r="K1182" s="5" t="s">
        <v>29</v>
      </c>
      <c r="L1182" s="6">
        <v>0.69444444444444442</v>
      </c>
      <c r="M1182" s="4" t="s">
        <v>41</v>
      </c>
      <c r="N1182" s="4" t="s">
        <v>67</v>
      </c>
      <c r="O1182" s="4" t="s">
        <v>1118</v>
      </c>
      <c r="P1182" s="5" t="s">
        <v>32</v>
      </c>
      <c r="Q1182" s="7">
        <v>0.78472222222222221</v>
      </c>
      <c r="R1182" s="4" t="s">
        <v>41</v>
      </c>
      <c r="S1182" s="4" t="s">
        <v>1606</v>
      </c>
      <c r="T1182" s="4" t="s">
        <v>3431</v>
      </c>
      <c r="U1182" s="8"/>
      <c r="V1182" s="8"/>
      <c r="W1182">
        <v>70171494</v>
      </c>
      <c r="X1182" t="s">
        <v>43</v>
      </c>
    </row>
    <row r="1183" spans="1:24" ht="15.75" customHeight="1">
      <c r="A1183" s="4" t="s">
        <v>21</v>
      </c>
      <c r="B1183" s="4" t="s">
        <v>3432</v>
      </c>
      <c r="C1183" s="4" t="s">
        <v>3428</v>
      </c>
      <c r="D1183" s="4" t="s">
        <v>45</v>
      </c>
      <c r="E1183" s="4" t="s">
        <v>3433</v>
      </c>
      <c r="F1183" s="4" t="s">
        <v>3430</v>
      </c>
      <c r="G1183" s="5">
        <v>19</v>
      </c>
      <c r="H1183" s="4" t="s">
        <v>3403</v>
      </c>
      <c r="I1183" s="4" t="s">
        <v>67</v>
      </c>
      <c r="J1183" s="4" t="s">
        <v>2128</v>
      </c>
      <c r="K1183" s="5" t="s">
        <v>29</v>
      </c>
      <c r="L1183" s="6">
        <v>0.69444444444444442</v>
      </c>
      <c r="M1183" s="4" t="s">
        <v>41</v>
      </c>
      <c r="N1183" s="4" t="s">
        <v>67</v>
      </c>
      <c r="O1183" s="4" t="s">
        <v>1118</v>
      </c>
      <c r="P1183" s="5" t="s">
        <v>32</v>
      </c>
      <c r="Q1183" s="7">
        <v>0.78472222222222221</v>
      </c>
      <c r="R1183" s="4" t="s">
        <v>41</v>
      </c>
      <c r="S1183" s="4" t="s">
        <v>1606</v>
      </c>
      <c r="T1183" s="4"/>
      <c r="U1183" s="8"/>
      <c r="V1183" s="8"/>
      <c r="W1183">
        <v>70171494</v>
      </c>
      <c r="X1183" t="s">
        <v>43</v>
      </c>
    </row>
    <row r="1184" spans="1:24" ht="15.75" customHeight="1">
      <c r="A1184" s="4" t="s">
        <v>21</v>
      </c>
      <c r="B1184" s="4" t="s">
        <v>3434</v>
      </c>
      <c r="C1184" s="4" t="s">
        <v>3434</v>
      </c>
      <c r="D1184" s="4" t="s">
        <v>45</v>
      </c>
      <c r="E1184" s="4" t="s">
        <v>3435</v>
      </c>
      <c r="F1184" s="4" t="s">
        <v>3430</v>
      </c>
      <c r="G1184" s="5">
        <v>49</v>
      </c>
      <c r="H1184" s="4" t="s">
        <v>3403</v>
      </c>
      <c r="I1184" s="4" t="s">
        <v>67</v>
      </c>
      <c r="J1184" s="4" t="s">
        <v>2128</v>
      </c>
      <c r="K1184" s="5" t="s">
        <v>29</v>
      </c>
      <c r="L1184" s="6">
        <v>0.69444444444444442</v>
      </c>
      <c r="M1184" s="4" t="s">
        <v>41</v>
      </c>
      <c r="N1184" s="4" t="s">
        <v>67</v>
      </c>
      <c r="O1184" s="4" t="s">
        <v>1118</v>
      </c>
      <c r="P1184" s="5" t="s">
        <v>32</v>
      </c>
      <c r="Q1184" s="7">
        <v>0.78472222222222221</v>
      </c>
      <c r="R1184" s="4" t="s">
        <v>41</v>
      </c>
      <c r="S1184" s="4" t="s">
        <v>1606</v>
      </c>
      <c r="T1184" s="4"/>
      <c r="U1184" s="8"/>
      <c r="V1184" s="8"/>
      <c r="W1184">
        <v>70503762</v>
      </c>
      <c r="X1184" t="s">
        <v>43</v>
      </c>
    </row>
    <row r="1185" spans="1:24" ht="15.75" customHeight="1">
      <c r="A1185" s="4" t="s">
        <v>21</v>
      </c>
      <c r="B1185" s="4" t="s">
        <v>3436</v>
      </c>
      <c r="C1185" s="4" t="s">
        <v>3434</v>
      </c>
      <c r="D1185" s="4" t="s">
        <v>45</v>
      </c>
      <c r="E1185" s="4" t="s">
        <v>3437</v>
      </c>
      <c r="F1185" s="4" t="s">
        <v>2462</v>
      </c>
      <c r="G1185" s="5">
        <v>71</v>
      </c>
      <c r="H1185" s="4" t="s">
        <v>3403</v>
      </c>
      <c r="I1185" s="4" t="s">
        <v>150</v>
      </c>
      <c r="J1185" s="4" t="s">
        <v>151</v>
      </c>
      <c r="K1185" s="5" t="s">
        <v>29</v>
      </c>
      <c r="L1185" s="6">
        <v>0.64583333333333337</v>
      </c>
      <c r="M1185" s="4" t="s">
        <v>30</v>
      </c>
      <c r="N1185" s="4" t="s">
        <v>59</v>
      </c>
      <c r="O1185" s="4" t="s">
        <v>78</v>
      </c>
      <c r="P1185" s="5" t="s">
        <v>32</v>
      </c>
      <c r="Q1185" s="7">
        <v>0.79513888888888884</v>
      </c>
      <c r="R1185" s="4" t="s">
        <v>30</v>
      </c>
      <c r="S1185" s="4" t="s">
        <v>1606</v>
      </c>
      <c r="T1185" s="4"/>
      <c r="U1185" s="8"/>
      <c r="V1185" s="8"/>
      <c r="W1185">
        <v>70503762</v>
      </c>
      <c r="X1185" t="s">
        <v>43</v>
      </c>
    </row>
    <row r="1186" spans="1:24" ht="15.75" customHeight="1">
      <c r="A1186" s="4" t="s">
        <v>21</v>
      </c>
      <c r="B1186" s="4" t="s">
        <v>3438</v>
      </c>
      <c r="C1186" s="4" t="s">
        <v>3438</v>
      </c>
      <c r="D1186" s="4" t="s">
        <v>45</v>
      </c>
      <c r="E1186" s="4" t="s">
        <v>3439</v>
      </c>
      <c r="F1186" s="4" t="s">
        <v>3440</v>
      </c>
      <c r="G1186" s="5">
        <v>35</v>
      </c>
      <c r="H1186" s="4" t="s">
        <v>3403</v>
      </c>
      <c r="I1186" s="4" t="s">
        <v>1674</v>
      </c>
      <c r="J1186" s="4" t="s">
        <v>2776</v>
      </c>
      <c r="K1186" s="5" t="s">
        <v>29</v>
      </c>
      <c r="L1186" s="6">
        <v>0.30555555555555558</v>
      </c>
      <c r="M1186" s="4" t="s">
        <v>30</v>
      </c>
      <c r="N1186" s="4" t="s">
        <v>300</v>
      </c>
      <c r="O1186" s="4" t="s">
        <v>3441</v>
      </c>
      <c r="P1186" s="5" t="s">
        <v>774</v>
      </c>
      <c r="Q1186" s="7">
        <v>0.31944444444444442</v>
      </c>
      <c r="R1186" s="4" t="s">
        <v>671</v>
      </c>
      <c r="S1186" s="4" t="s">
        <v>1606</v>
      </c>
      <c r="T1186" s="4"/>
      <c r="U1186" s="8"/>
      <c r="V1186" s="8"/>
      <c r="W1186">
        <v>70171522</v>
      </c>
      <c r="X1186" t="s">
        <v>43</v>
      </c>
    </row>
    <row r="1187" spans="1:24" ht="15.75" customHeight="1">
      <c r="A1187" s="4" t="s">
        <v>21</v>
      </c>
      <c r="B1187" s="4" t="s">
        <v>3442</v>
      </c>
      <c r="C1187" s="4" t="s">
        <v>3438</v>
      </c>
      <c r="D1187" s="4" t="s">
        <v>23</v>
      </c>
      <c r="E1187" s="4" t="s">
        <v>3443</v>
      </c>
      <c r="F1187" s="4" t="s">
        <v>3440</v>
      </c>
      <c r="G1187" s="5">
        <v>36</v>
      </c>
      <c r="H1187" s="4" t="s">
        <v>3403</v>
      </c>
      <c r="I1187" s="4" t="s">
        <v>1674</v>
      </c>
      <c r="J1187" s="4" t="s">
        <v>2776</v>
      </c>
      <c r="K1187" s="5" t="s">
        <v>29</v>
      </c>
      <c r="L1187" s="6">
        <v>0.30555555555555558</v>
      </c>
      <c r="M1187" s="4" t="s">
        <v>30</v>
      </c>
      <c r="N1187" s="4" t="s">
        <v>300</v>
      </c>
      <c r="O1187" s="4" t="s">
        <v>3441</v>
      </c>
      <c r="P1187" s="5" t="s">
        <v>774</v>
      </c>
      <c r="Q1187" s="7">
        <v>0.31944444444444442</v>
      </c>
      <c r="R1187" s="4" t="s">
        <v>671</v>
      </c>
      <c r="S1187" s="4" t="s">
        <v>1606</v>
      </c>
      <c r="T1187" s="4"/>
      <c r="U1187" s="8"/>
      <c r="V1187" s="8"/>
      <c r="W1187">
        <v>70171522</v>
      </c>
      <c r="X1187" t="s">
        <v>43</v>
      </c>
    </row>
    <row r="1188" spans="1:24" ht="15.75" customHeight="1">
      <c r="A1188" s="4" t="s">
        <v>21</v>
      </c>
      <c r="B1188" s="4" t="s">
        <v>3444</v>
      </c>
      <c r="C1188" s="4" t="s">
        <v>3444</v>
      </c>
      <c r="D1188" s="4" t="s">
        <v>23</v>
      </c>
      <c r="E1188" s="4" t="s">
        <v>3445</v>
      </c>
      <c r="F1188" s="4" t="s">
        <v>3446</v>
      </c>
      <c r="G1188" s="5">
        <v>49</v>
      </c>
      <c r="H1188" s="4" t="s">
        <v>3403</v>
      </c>
      <c r="I1188" s="4" t="s">
        <v>1674</v>
      </c>
      <c r="J1188" s="4" t="s">
        <v>2776</v>
      </c>
      <c r="K1188" s="5" t="s">
        <v>29</v>
      </c>
      <c r="L1188" s="6">
        <v>0.30555555555555558</v>
      </c>
      <c r="M1188" s="4" t="s">
        <v>30</v>
      </c>
      <c r="N1188" s="4" t="s">
        <v>1674</v>
      </c>
      <c r="O1188" s="4" t="s">
        <v>1709</v>
      </c>
      <c r="P1188" s="5" t="s">
        <v>774</v>
      </c>
      <c r="Q1188" s="7">
        <v>0.34722222222222221</v>
      </c>
      <c r="R1188" s="4" t="s">
        <v>30</v>
      </c>
      <c r="S1188" s="4" t="s">
        <v>1606</v>
      </c>
      <c r="T1188" s="4"/>
      <c r="U1188" s="4"/>
      <c r="V1188" s="4"/>
      <c r="W1188">
        <v>70181251</v>
      </c>
      <c r="X1188" t="s">
        <v>43</v>
      </c>
    </row>
    <row r="1189" spans="1:24" ht="15.75" customHeight="1">
      <c r="A1189" s="4" t="s">
        <v>21</v>
      </c>
      <c r="B1189" s="4" t="s">
        <v>3447</v>
      </c>
      <c r="C1189" s="4" t="s">
        <v>3444</v>
      </c>
      <c r="D1189" s="4" t="s">
        <v>45</v>
      </c>
      <c r="E1189" s="4" t="s">
        <v>3448</v>
      </c>
      <c r="F1189" s="4" t="s">
        <v>3446</v>
      </c>
      <c r="G1189" s="5">
        <v>52</v>
      </c>
      <c r="H1189" s="4" t="s">
        <v>3403</v>
      </c>
      <c r="I1189" s="4" t="s">
        <v>1674</v>
      </c>
      <c r="J1189" s="4" t="s">
        <v>2776</v>
      </c>
      <c r="K1189" s="5" t="s">
        <v>29</v>
      </c>
      <c r="L1189" s="6">
        <v>0.30555555555555558</v>
      </c>
      <c r="M1189" s="4" t="s">
        <v>30</v>
      </c>
      <c r="N1189" s="4" t="s">
        <v>1674</v>
      </c>
      <c r="O1189" s="4" t="s">
        <v>1709</v>
      </c>
      <c r="P1189" s="5" t="s">
        <v>774</v>
      </c>
      <c r="Q1189" s="7">
        <v>0.34722222222222221</v>
      </c>
      <c r="R1189" s="4" t="s">
        <v>30</v>
      </c>
      <c r="S1189" s="4" t="s">
        <v>1606</v>
      </c>
      <c r="T1189" s="4"/>
      <c r="U1189" s="4"/>
      <c r="V1189" s="4"/>
      <c r="W1189">
        <v>70181251</v>
      </c>
      <c r="X1189" t="s">
        <v>43</v>
      </c>
    </row>
    <row r="1190" spans="1:24" ht="15.75" customHeight="1">
      <c r="A1190" s="4" t="s">
        <v>21</v>
      </c>
      <c r="B1190" s="4" t="s">
        <v>3449</v>
      </c>
      <c r="C1190" s="4" t="s">
        <v>3449</v>
      </c>
      <c r="D1190" s="4" t="s">
        <v>23</v>
      </c>
      <c r="E1190" s="4" t="s">
        <v>3450</v>
      </c>
      <c r="F1190" s="4" t="s">
        <v>3451</v>
      </c>
      <c r="G1190" s="5">
        <v>54</v>
      </c>
      <c r="H1190" s="4" t="s">
        <v>3403</v>
      </c>
      <c r="I1190" s="4" t="s">
        <v>27</v>
      </c>
      <c r="J1190" s="4" t="s">
        <v>28</v>
      </c>
      <c r="K1190" s="5" t="s">
        <v>29</v>
      </c>
      <c r="L1190" s="6">
        <v>0.78125</v>
      </c>
      <c r="M1190" s="4" t="s">
        <v>30</v>
      </c>
      <c r="N1190" s="4" t="s">
        <v>27</v>
      </c>
      <c r="O1190" s="4" t="s">
        <v>31</v>
      </c>
      <c r="P1190" s="5" t="s">
        <v>32</v>
      </c>
      <c r="Q1190" s="7">
        <v>0.86458333333333337</v>
      </c>
      <c r="R1190" s="4" t="s">
        <v>30</v>
      </c>
      <c r="S1190" s="4" t="s">
        <v>1606</v>
      </c>
      <c r="T1190" s="4"/>
      <c r="U1190" s="8"/>
      <c r="V1190" s="8"/>
      <c r="W1190">
        <v>70181281</v>
      </c>
      <c r="X1190" t="s">
        <v>43</v>
      </c>
    </row>
    <row r="1191" spans="1:24" ht="15.75" customHeight="1">
      <c r="A1191" s="4" t="s">
        <v>21</v>
      </c>
      <c r="B1191" s="4" t="s">
        <v>3452</v>
      </c>
      <c r="C1191" s="4" t="s">
        <v>3449</v>
      </c>
      <c r="D1191" s="4" t="s">
        <v>23</v>
      </c>
      <c r="E1191" s="4" t="s">
        <v>3453</v>
      </c>
      <c r="F1191" s="4" t="s">
        <v>3454</v>
      </c>
      <c r="G1191" s="5">
        <v>50</v>
      </c>
      <c r="H1191" s="4" t="s">
        <v>3403</v>
      </c>
      <c r="I1191" s="4" t="s">
        <v>27</v>
      </c>
      <c r="J1191" s="4" t="s">
        <v>28</v>
      </c>
      <c r="K1191" s="5" t="s">
        <v>29</v>
      </c>
      <c r="L1191" s="6">
        <v>0.78125</v>
      </c>
      <c r="M1191" s="4" t="s">
        <v>30</v>
      </c>
      <c r="N1191" s="4" t="s">
        <v>27</v>
      </c>
      <c r="O1191" s="4" t="s">
        <v>31</v>
      </c>
      <c r="P1191" s="5" t="s">
        <v>32</v>
      </c>
      <c r="Q1191" s="7">
        <v>0.86458333333333337</v>
      </c>
      <c r="R1191" s="4" t="s">
        <v>30</v>
      </c>
      <c r="S1191" s="4" t="s">
        <v>1606</v>
      </c>
      <c r="T1191" s="4"/>
      <c r="U1191" s="8"/>
      <c r="V1191" s="8"/>
      <c r="W1191">
        <v>70181281</v>
      </c>
      <c r="X1191" t="s">
        <v>43</v>
      </c>
    </row>
    <row r="1192" spans="1:24" ht="15.75" customHeight="1">
      <c r="A1192" s="4" t="s">
        <v>21</v>
      </c>
      <c r="B1192" s="4" t="s">
        <v>3455</v>
      </c>
      <c r="C1192" s="4" t="s">
        <v>3455</v>
      </c>
      <c r="D1192" s="4" t="s">
        <v>45</v>
      </c>
      <c r="E1192" s="4" t="s">
        <v>3456</v>
      </c>
      <c r="F1192" s="4" t="s">
        <v>687</v>
      </c>
      <c r="G1192" s="5">
        <v>34</v>
      </c>
      <c r="H1192" s="4" t="s">
        <v>3403</v>
      </c>
      <c r="I1192" s="4" t="s">
        <v>150</v>
      </c>
      <c r="J1192" s="4" t="s">
        <v>151</v>
      </c>
      <c r="K1192" s="5" t="s">
        <v>29</v>
      </c>
      <c r="L1192" s="6">
        <v>0.64583333333333337</v>
      </c>
      <c r="M1192" s="4" t="s">
        <v>30</v>
      </c>
      <c r="N1192" s="4" t="s">
        <v>1674</v>
      </c>
      <c r="O1192" s="4" t="s">
        <v>3010</v>
      </c>
      <c r="P1192" s="5" t="s">
        <v>108</v>
      </c>
      <c r="Q1192" s="7">
        <v>5.2083333333333336E-2</v>
      </c>
      <c r="R1192" s="4" t="s">
        <v>30</v>
      </c>
      <c r="S1192" s="4" t="s">
        <v>1606</v>
      </c>
      <c r="T1192" s="4"/>
      <c r="U1192" s="8"/>
      <c r="V1192" s="8"/>
      <c r="W1192">
        <v>70181309</v>
      </c>
      <c r="X1192" t="s">
        <v>43</v>
      </c>
    </row>
    <row r="1193" spans="1:24" ht="15.75" customHeight="1">
      <c r="A1193" s="4" t="s">
        <v>21</v>
      </c>
      <c r="B1193" s="4" t="s">
        <v>3457</v>
      </c>
      <c r="C1193" s="4" t="s">
        <v>3455</v>
      </c>
      <c r="D1193" s="4" t="s">
        <v>45</v>
      </c>
      <c r="E1193" s="4" t="s">
        <v>3458</v>
      </c>
      <c r="F1193" s="4" t="s">
        <v>687</v>
      </c>
      <c r="G1193" s="5">
        <v>62</v>
      </c>
      <c r="H1193" s="4" t="s">
        <v>3403</v>
      </c>
      <c r="I1193" s="4" t="s">
        <v>150</v>
      </c>
      <c r="J1193" s="4" t="s">
        <v>151</v>
      </c>
      <c r="K1193" s="5" t="s">
        <v>29</v>
      </c>
      <c r="L1193" s="6">
        <v>0.64583333333333337</v>
      </c>
      <c r="M1193" s="4" t="s">
        <v>30</v>
      </c>
      <c r="N1193" s="4" t="s">
        <v>1674</v>
      </c>
      <c r="O1193" s="4" t="s">
        <v>3010</v>
      </c>
      <c r="P1193" s="5" t="s">
        <v>108</v>
      </c>
      <c r="Q1193" s="7">
        <v>5.2083333333333336E-2</v>
      </c>
      <c r="R1193" s="4" t="s">
        <v>30</v>
      </c>
      <c r="S1193" s="4" t="s">
        <v>1606</v>
      </c>
      <c r="T1193" s="4"/>
      <c r="U1193" s="8"/>
      <c r="V1193" s="8"/>
      <c r="W1193">
        <v>70181309</v>
      </c>
      <c r="X1193" t="s">
        <v>43</v>
      </c>
    </row>
    <row r="1194" spans="1:24" ht="15.75" customHeight="1">
      <c r="A1194" s="4" t="s">
        <v>21</v>
      </c>
      <c r="B1194" s="4" t="s">
        <v>3459</v>
      </c>
      <c r="C1194" s="4" t="s">
        <v>3459</v>
      </c>
      <c r="D1194" s="4" t="s">
        <v>45</v>
      </c>
      <c r="E1194" s="4" t="s">
        <v>3460</v>
      </c>
      <c r="F1194" s="4" t="s">
        <v>3461</v>
      </c>
      <c r="G1194" s="5">
        <v>55</v>
      </c>
      <c r="H1194" s="4" t="s">
        <v>3403</v>
      </c>
      <c r="I1194" s="4" t="s">
        <v>1674</v>
      </c>
      <c r="J1194" s="4" t="s">
        <v>2776</v>
      </c>
      <c r="K1194" s="5" t="s">
        <v>29</v>
      </c>
      <c r="L1194" s="6">
        <v>0.30555555555555558</v>
      </c>
      <c r="M1194" s="4" t="s">
        <v>30</v>
      </c>
      <c r="N1194" s="4" t="s">
        <v>1674</v>
      </c>
      <c r="O1194" s="4" t="s">
        <v>3010</v>
      </c>
      <c r="P1194" s="5" t="s">
        <v>774</v>
      </c>
      <c r="Q1194" s="7">
        <v>5.2083333333333336E-2</v>
      </c>
      <c r="R1194" s="4" t="s">
        <v>30</v>
      </c>
      <c r="S1194" s="4" t="s">
        <v>1606</v>
      </c>
      <c r="T1194" s="4"/>
      <c r="U1194" s="8"/>
      <c r="V1194" s="8"/>
      <c r="W1194">
        <v>70485532</v>
      </c>
      <c r="X1194" t="s">
        <v>61</v>
      </c>
    </row>
    <row r="1195" spans="1:24" ht="15.75" customHeight="1">
      <c r="A1195" s="4" t="s">
        <v>21</v>
      </c>
      <c r="B1195" s="4" t="s">
        <v>3462</v>
      </c>
      <c r="C1195" s="4" t="s">
        <v>3459</v>
      </c>
      <c r="D1195" s="4" t="s">
        <v>45</v>
      </c>
      <c r="E1195" s="4" t="s">
        <v>3463</v>
      </c>
      <c r="F1195" s="4" t="s">
        <v>3464</v>
      </c>
      <c r="G1195" s="5">
        <v>79</v>
      </c>
      <c r="H1195" s="4" t="s">
        <v>3403</v>
      </c>
      <c r="I1195" s="4"/>
      <c r="J1195" s="4"/>
      <c r="K1195" s="5" t="s">
        <v>1205</v>
      </c>
      <c r="L1195" s="6">
        <v>0.1875</v>
      </c>
      <c r="M1195" s="4" t="s">
        <v>30</v>
      </c>
      <c r="N1195" s="4"/>
      <c r="O1195" s="4"/>
      <c r="P1195" s="5" t="s">
        <v>32</v>
      </c>
      <c r="Q1195" s="7">
        <v>0.87152777777777779</v>
      </c>
      <c r="R1195" s="4" t="s">
        <v>30</v>
      </c>
      <c r="S1195" s="4" t="s">
        <v>1606</v>
      </c>
      <c r="T1195" s="4"/>
      <c r="U1195" s="4"/>
      <c r="V1195" s="4"/>
      <c r="W1195">
        <v>70485532</v>
      </c>
      <c r="X1195" t="s">
        <v>61</v>
      </c>
    </row>
    <row r="1196" spans="1:24" ht="15.75" customHeight="1">
      <c r="A1196" s="4" t="s">
        <v>21</v>
      </c>
      <c r="B1196" s="4" t="s">
        <v>3465</v>
      </c>
      <c r="C1196" s="4" t="s">
        <v>3465</v>
      </c>
      <c r="D1196" s="4" t="s">
        <v>45</v>
      </c>
      <c r="E1196" s="4" t="s">
        <v>3466</v>
      </c>
      <c r="F1196" s="4" t="s">
        <v>3467</v>
      </c>
      <c r="G1196" s="5">
        <v>53</v>
      </c>
      <c r="H1196" s="4" t="s">
        <v>3403</v>
      </c>
      <c r="I1196" s="4" t="s">
        <v>1674</v>
      </c>
      <c r="J1196" s="4" t="s">
        <v>2776</v>
      </c>
      <c r="K1196" s="5" t="s">
        <v>29</v>
      </c>
      <c r="L1196" s="6">
        <v>0.30555555555555558</v>
      </c>
      <c r="M1196" s="4" t="s">
        <v>30</v>
      </c>
      <c r="N1196" s="4" t="s">
        <v>1674</v>
      </c>
      <c r="O1196" s="4" t="s">
        <v>1709</v>
      </c>
      <c r="P1196" s="5" t="s">
        <v>774</v>
      </c>
      <c r="Q1196" s="7">
        <v>0.34722222222222221</v>
      </c>
      <c r="R1196" s="4" t="s">
        <v>30</v>
      </c>
      <c r="S1196" s="4" t="s">
        <v>1606</v>
      </c>
      <c r="T1196" s="4"/>
      <c r="U1196" s="4"/>
      <c r="V1196" s="4"/>
      <c r="W1196">
        <v>7018301</v>
      </c>
      <c r="X1196" t="s">
        <v>43</v>
      </c>
    </row>
    <row r="1197" spans="1:24" ht="15.75" customHeight="1">
      <c r="A1197" s="4" t="s">
        <v>21</v>
      </c>
      <c r="B1197" s="4" t="s">
        <v>3468</v>
      </c>
      <c r="C1197" s="4" t="s">
        <v>3465</v>
      </c>
      <c r="D1197" s="4" t="s">
        <v>45</v>
      </c>
      <c r="E1197" s="4" t="s">
        <v>3469</v>
      </c>
      <c r="F1197" s="4" t="s">
        <v>3470</v>
      </c>
      <c r="G1197" s="5">
        <v>53</v>
      </c>
      <c r="H1197" s="4" t="s">
        <v>3403</v>
      </c>
      <c r="I1197" s="4" t="s">
        <v>1674</v>
      </c>
      <c r="J1197" s="4" t="s">
        <v>2776</v>
      </c>
      <c r="K1197" s="5" t="s">
        <v>29</v>
      </c>
      <c r="L1197" s="6">
        <v>0.30555555555555558</v>
      </c>
      <c r="M1197" s="4" t="s">
        <v>30</v>
      </c>
      <c r="N1197" s="4" t="s">
        <v>1674</v>
      </c>
      <c r="O1197" s="4" t="s">
        <v>1709</v>
      </c>
      <c r="P1197" s="5" t="s">
        <v>774</v>
      </c>
      <c r="Q1197" s="7">
        <v>0.34722222222222221</v>
      </c>
      <c r="R1197" s="4" t="s">
        <v>30</v>
      </c>
      <c r="S1197" s="4" t="s">
        <v>1606</v>
      </c>
      <c r="T1197" s="4"/>
      <c r="U1197" s="4"/>
      <c r="V1197" s="4"/>
      <c r="W1197">
        <v>7018301</v>
      </c>
      <c r="X1197" t="s">
        <v>43</v>
      </c>
    </row>
    <row r="1198" spans="1:24" ht="15.75" customHeight="1">
      <c r="A1198" s="4" t="s">
        <v>21</v>
      </c>
      <c r="B1198" s="4" t="s">
        <v>3471</v>
      </c>
      <c r="C1198" s="4" t="s">
        <v>3471</v>
      </c>
      <c r="D1198" s="4" t="s">
        <v>45</v>
      </c>
      <c r="E1198" s="4" t="s">
        <v>3472</v>
      </c>
      <c r="F1198" s="4" t="s">
        <v>3473</v>
      </c>
      <c r="G1198" s="5">
        <v>40</v>
      </c>
      <c r="H1198" s="4" t="s">
        <v>3403</v>
      </c>
      <c r="I1198" s="4" t="s">
        <v>39</v>
      </c>
      <c r="J1198" s="4" t="s">
        <v>1696</v>
      </c>
      <c r="K1198" s="5" t="s">
        <v>29</v>
      </c>
      <c r="L1198" s="6">
        <v>0.16666666666666666</v>
      </c>
      <c r="M1198" s="4" t="s">
        <v>41</v>
      </c>
      <c r="N1198" s="4" t="s">
        <v>1674</v>
      </c>
      <c r="O1198" s="4" t="s">
        <v>3010</v>
      </c>
      <c r="P1198" s="5" t="s">
        <v>108</v>
      </c>
      <c r="Q1198" s="7">
        <v>5.2083333333333336E-2</v>
      </c>
      <c r="R1198" s="4" t="s">
        <v>30</v>
      </c>
      <c r="S1198" s="4" t="s">
        <v>1606</v>
      </c>
      <c r="T1198" s="4"/>
      <c r="U1198" s="8"/>
      <c r="V1198" s="8"/>
      <c r="W1198">
        <v>70503782</v>
      </c>
      <c r="X1198" t="s">
        <v>43</v>
      </c>
    </row>
    <row r="1199" spans="1:24" ht="15.75" customHeight="1">
      <c r="A1199" s="4" t="s">
        <v>21</v>
      </c>
      <c r="B1199" s="4" t="s">
        <v>3474</v>
      </c>
      <c r="C1199" s="4" t="s">
        <v>3471</v>
      </c>
      <c r="D1199" s="4" t="s">
        <v>45</v>
      </c>
      <c r="E1199" s="4" t="s">
        <v>3475</v>
      </c>
      <c r="F1199" s="4" t="s">
        <v>3476</v>
      </c>
      <c r="G1199" s="5">
        <v>38</v>
      </c>
      <c r="H1199" s="4" t="s">
        <v>3403</v>
      </c>
      <c r="I1199" s="4" t="s">
        <v>39</v>
      </c>
      <c r="J1199" s="4" t="s">
        <v>3477</v>
      </c>
      <c r="K1199" s="5" t="s">
        <v>29</v>
      </c>
      <c r="L1199" s="6">
        <v>0.20833333333333334</v>
      </c>
      <c r="M1199" s="4" t="s">
        <v>41</v>
      </c>
      <c r="N1199" s="4" t="s">
        <v>1674</v>
      </c>
      <c r="O1199" s="4" t="s">
        <v>3010</v>
      </c>
      <c r="P1199" s="5" t="s">
        <v>774</v>
      </c>
      <c r="Q1199" s="7">
        <v>5.2083333333333336E-2</v>
      </c>
      <c r="R1199" s="4" t="s">
        <v>30</v>
      </c>
      <c r="S1199" s="4" t="s">
        <v>1606</v>
      </c>
      <c r="T1199" s="4"/>
      <c r="U1199" s="8"/>
      <c r="V1199" s="8"/>
      <c r="W1199">
        <v>70503782</v>
      </c>
      <c r="X1199" t="s">
        <v>43</v>
      </c>
    </row>
    <row r="1200" spans="1:24" ht="15.75" customHeight="1">
      <c r="A1200" s="4" t="s">
        <v>21</v>
      </c>
      <c r="B1200" s="4" t="s">
        <v>3478</v>
      </c>
      <c r="C1200" s="4" t="s">
        <v>3471</v>
      </c>
      <c r="D1200" s="4" t="s">
        <v>23</v>
      </c>
      <c r="E1200" s="4" t="s">
        <v>3479</v>
      </c>
      <c r="F1200" s="4" t="s">
        <v>3476</v>
      </c>
      <c r="G1200" s="5">
        <v>7</v>
      </c>
      <c r="H1200" s="4" t="s">
        <v>3403</v>
      </c>
      <c r="I1200" s="4" t="s">
        <v>39</v>
      </c>
      <c r="J1200" s="4" t="s">
        <v>3477</v>
      </c>
      <c r="K1200" s="5" t="s">
        <v>29</v>
      </c>
      <c r="L1200" s="6">
        <v>0.20833333333333334</v>
      </c>
      <c r="M1200" s="4" t="s">
        <v>41</v>
      </c>
      <c r="N1200" s="4" t="s">
        <v>1674</v>
      </c>
      <c r="O1200" s="4" t="s">
        <v>3010</v>
      </c>
      <c r="P1200" s="5" t="s">
        <v>774</v>
      </c>
      <c r="Q1200" s="7">
        <v>5.2083333333333336E-2</v>
      </c>
      <c r="R1200" s="4" t="s">
        <v>30</v>
      </c>
      <c r="S1200" s="4" t="s">
        <v>1606</v>
      </c>
      <c r="T1200" s="4"/>
      <c r="U1200" s="8"/>
      <c r="V1200" s="8"/>
      <c r="W1200">
        <v>70503782</v>
      </c>
      <c r="X1200" t="s">
        <v>43</v>
      </c>
    </row>
    <row r="1201" spans="1:24" ht="15.75" customHeight="1">
      <c r="A1201" s="4" t="s">
        <v>21</v>
      </c>
      <c r="B1201" s="4" t="s">
        <v>3480</v>
      </c>
      <c r="C1201" s="4" t="s">
        <v>3480</v>
      </c>
      <c r="D1201" s="4" t="s">
        <v>45</v>
      </c>
      <c r="E1201" s="4" t="s">
        <v>3481</v>
      </c>
      <c r="F1201" s="4" t="s">
        <v>3482</v>
      </c>
      <c r="G1201" s="5">
        <v>35</v>
      </c>
      <c r="H1201" s="4" t="s">
        <v>3403</v>
      </c>
      <c r="I1201" s="4" t="s">
        <v>1674</v>
      </c>
      <c r="J1201" s="4" t="s">
        <v>2776</v>
      </c>
      <c r="K1201" s="5" t="s">
        <v>29</v>
      </c>
      <c r="L1201" s="6">
        <v>0.30555555555555558</v>
      </c>
      <c r="M1201" s="4" t="s">
        <v>30</v>
      </c>
      <c r="N1201" s="4" t="s">
        <v>300</v>
      </c>
      <c r="O1201" s="4" t="s">
        <v>3441</v>
      </c>
      <c r="P1201" s="5" t="s">
        <v>774</v>
      </c>
      <c r="Q1201" s="7">
        <v>0.31944444444444442</v>
      </c>
      <c r="R1201" s="4" t="s">
        <v>671</v>
      </c>
      <c r="S1201" s="4" t="s">
        <v>1606</v>
      </c>
      <c r="T1201" s="4"/>
      <c r="U1201" s="8"/>
      <c r="V1201" s="8"/>
      <c r="W1201">
        <v>70517324</v>
      </c>
      <c r="X1201" t="s">
        <v>61</v>
      </c>
    </row>
    <row r="1202" spans="1:24" ht="15.75" customHeight="1">
      <c r="A1202" s="4" t="s">
        <v>21</v>
      </c>
      <c r="B1202" s="4" t="s">
        <v>3483</v>
      </c>
      <c r="C1202" s="4" t="s">
        <v>3480</v>
      </c>
      <c r="D1202" s="4" t="s">
        <v>23</v>
      </c>
      <c r="E1202" s="4" t="s">
        <v>3484</v>
      </c>
      <c r="F1202" s="4" t="s">
        <v>3482</v>
      </c>
      <c r="G1202" s="5">
        <v>51</v>
      </c>
      <c r="H1202" s="4" t="s">
        <v>3403</v>
      </c>
      <c r="I1202" s="4" t="s">
        <v>1674</v>
      </c>
      <c r="J1202" s="4" t="s">
        <v>2776</v>
      </c>
      <c r="K1202" s="5" t="s">
        <v>29</v>
      </c>
      <c r="L1202" s="6">
        <v>0.30555555555555558</v>
      </c>
      <c r="M1202" s="4" t="s">
        <v>30</v>
      </c>
      <c r="N1202" s="4" t="s">
        <v>300</v>
      </c>
      <c r="O1202" s="4" t="s">
        <v>3441</v>
      </c>
      <c r="P1202" s="5" t="s">
        <v>774</v>
      </c>
      <c r="Q1202" s="7">
        <v>0.31944444444444442</v>
      </c>
      <c r="R1202" s="4" t="s">
        <v>671</v>
      </c>
      <c r="S1202" s="4" t="s">
        <v>1606</v>
      </c>
      <c r="T1202" s="4"/>
      <c r="U1202" s="8"/>
      <c r="V1202" s="8"/>
      <c r="W1202">
        <v>70517324</v>
      </c>
      <c r="X1202" t="s">
        <v>61</v>
      </c>
    </row>
    <row r="1203" spans="1:24" ht="15.75" customHeight="1">
      <c r="A1203" s="4" t="s">
        <v>21</v>
      </c>
      <c r="B1203" s="4" t="s">
        <v>3485</v>
      </c>
      <c r="C1203" s="4" t="s">
        <v>3485</v>
      </c>
      <c r="D1203" s="4" t="s">
        <v>23</v>
      </c>
      <c r="E1203" s="4" t="s">
        <v>3486</v>
      </c>
      <c r="F1203" s="4" t="s">
        <v>3487</v>
      </c>
      <c r="G1203" s="5">
        <v>40</v>
      </c>
      <c r="H1203" s="4" t="s">
        <v>3403</v>
      </c>
      <c r="I1203" s="4" t="s">
        <v>1674</v>
      </c>
      <c r="J1203" s="4" t="s">
        <v>2776</v>
      </c>
      <c r="K1203" s="5" t="s">
        <v>29</v>
      </c>
      <c r="L1203" s="6">
        <v>0.30555555555555558</v>
      </c>
      <c r="M1203" s="4" t="s">
        <v>30</v>
      </c>
      <c r="N1203" s="4" t="s">
        <v>666</v>
      </c>
      <c r="O1203" s="4" t="s">
        <v>666</v>
      </c>
      <c r="P1203" s="9"/>
      <c r="Q1203" s="11"/>
      <c r="R1203" s="4"/>
      <c r="S1203" s="4" t="s">
        <v>1606</v>
      </c>
      <c r="T1203" s="4"/>
      <c r="U1203" s="8"/>
      <c r="V1203" s="4"/>
      <c r="W1203">
        <v>70485540</v>
      </c>
      <c r="X1203" t="s">
        <v>61</v>
      </c>
    </row>
    <row r="1204" spans="1:24" ht="15.75" customHeight="1">
      <c r="A1204" s="4" t="s">
        <v>21</v>
      </c>
      <c r="B1204" s="4" t="s">
        <v>3488</v>
      </c>
      <c r="C1204" s="4" t="s">
        <v>3485</v>
      </c>
      <c r="D1204" s="4" t="s">
        <v>45</v>
      </c>
      <c r="E1204" s="4" t="s">
        <v>3489</v>
      </c>
      <c r="F1204" s="4" t="s">
        <v>3487</v>
      </c>
      <c r="G1204" s="5">
        <v>66</v>
      </c>
      <c r="H1204" s="4" t="s">
        <v>3403</v>
      </c>
      <c r="I1204" s="4" t="s">
        <v>1674</v>
      </c>
      <c r="J1204" s="4" t="s">
        <v>2776</v>
      </c>
      <c r="K1204" s="5" t="s">
        <v>29</v>
      </c>
      <c r="L1204" s="6">
        <v>0.30555555555555558</v>
      </c>
      <c r="M1204" s="4" t="s">
        <v>30</v>
      </c>
      <c r="N1204" s="4" t="s">
        <v>666</v>
      </c>
      <c r="O1204" s="4" t="s">
        <v>666</v>
      </c>
      <c r="P1204" s="9"/>
      <c r="Q1204" s="11"/>
      <c r="R1204" s="4"/>
      <c r="S1204" s="4" t="s">
        <v>1606</v>
      </c>
      <c r="T1204" s="4"/>
      <c r="U1204" s="8"/>
      <c r="V1204" s="4"/>
      <c r="W1204">
        <v>70485540</v>
      </c>
      <c r="X1204" t="s">
        <v>61</v>
      </c>
    </row>
    <row r="1205" spans="1:24" ht="15.75" customHeight="1">
      <c r="A1205" s="4" t="s">
        <v>21</v>
      </c>
      <c r="B1205" s="4" t="s">
        <v>3490</v>
      </c>
      <c r="C1205" s="4" t="s">
        <v>3490</v>
      </c>
      <c r="D1205" s="4" t="s">
        <v>45</v>
      </c>
      <c r="E1205" s="4" t="s">
        <v>3491</v>
      </c>
      <c r="F1205" s="4" t="s">
        <v>2179</v>
      </c>
      <c r="G1205" s="5">
        <v>42</v>
      </c>
      <c r="H1205" s="4" t="s">
        <v>3403</v>
      </c>
      <c r="I1205" s="4" t="s">
        <v>300</v>
      </c>
      <c r="J1205" s="4" t="s">
        <v>3492</v>
      </c>
      <c r="K1205" s="5" t="s">
        <v>29</v>
      </c>
      <c r="L1205" s="6">
        <v>0.93055555555555558</v>
      </c>
      <c r="M1205" s="4" t="s">
        <v>671</v>
      </c>
      <c r="N1205" s="4" t="s">
        <v>300</v>
      </c>
      <c r="O1205" s="4" t="s">
        <v>3441</v>
      </c>
      <c r="P1205" s="5" t="s">
        <v>774</v>
      </c>
      <c r="Q1205" s="7">
        <v>0.31944444444444442</v>
      </c>
      <c r="R1205" s="4" t="s">
        <v>671</v>
      </c>
      <c r="S1205" s="4" t="s">
        <v>1606</v>
      </c>
      <c r="T1205" s="4"/>
      <c r="U1205" s="8"/>
      <c r="V1205" s="8"/>
      <c r="W1205">
        <v>70181305</v>
      </c>
      <c r="X1205" t="s">
        <v>43</v>
      </c>
    </row>
    <row r="1206" spans="1:24" ht="15.75" customHeight="1">
      <c r="A1206" s="4" t="s">
        <v>21</v>
      </c>
      <c r="B1206" s="4" t="s">
        <v>3493</v>
      </c>
      <c r="C1206" s="4" t="s">
        <v>3490</v>
      </c>
      <c r="D1206" s="4" t="s">
        <v>23</v>
      </c>
      <c r="E1206" s="4" t="s">
        <v>3494</v>
      </c>
      <c r="F1206" s="4" t="s">
        <v>2179</v>
      </c>
      <c r="G1206" s="5">
        <v>47</v>
      </c>
      <c r="H1206" s="4" t="s">
        <v>3403</v>
      </c>
      <c r="I1206" s="4" t="s">
        <v>300</v>
      </c>
      <c r="J1206" s="4" t="s">
        <v>3492</v>
      </c>
      <c r="K1206" s="5" t="s">
        <v>29</v>
      </c>
      <c r="L1206" s="6">
        <v>0.93055555555555558</v>
      </c>
      <c r="M1206" s="4" t="s">
        <v>671</v>
      </c>
      <c r="N1206" s="4" t="s">
        <v>300</v>
      </c>
      <c r="O1206" s="4" t="s">
        <v>3441</v>
      </c>
      <c r="P1206" s="5" t="s">
        <v>774</v>
      </c>
      <c r="Q1206" s="7">
        <v>0.31944444444444442</v>
      </c>
      <c r="R1206" s="4" t="s">
        <v>671</v>
      </c>
      <c r="S1206" s="4" t="s">
        <v>1606</v>
      </c>
      <c r="T1206" s="4"/>
      <c r="U1206" s="8"/>
      <c r="V1206" s="8"/>
      <c r="W1206">
        <v>70181305</v>
      </c>
      <c r="X1206" t="s">
        <v>43</v>
      </c>
    </row>
    <row r="1207" spans="1:24" ht="15.75" customHeight="1">
      <c r="A1207" s="4" t="s">
        <v>21</v>
      </c>
      <c r="B1207" s="4" t="s">
        <v>3495</v>
      </c>
      <c r="C1207" s="4" t="s">
        <v>3495</v>
      </c>
      <c r="D1207" s="4" t="s">
        <v>45</v>
      </c>
      <c r="E1207" s="4" t="s">
        <v>3496</v>
      </c>
      <c r="F1207" s="4" t="s">
        <v>3497</v>
      </c>
      <c r="G1207" s="5">
        <v>45</v>
      </c>
      <c r="H1207" s="4" t="s">
        <v>3403</v>
      </c>
      <c r="I1207" s="4" t="s">
        <v>1674</v>
      </c>
      <c r="J1207" s="4" t="s">
        <v>2776</v>
      </c>
      <c r="K1207" s="5" t="s">
        <v>29</v>
      </c>
      <c r="L1207" s="6">
        <v>0.30555555555555558</v>
      </c>
      <c r="M1207" s="4" t="s">
        <v>30</v>
      </c>
      <c r="N1207" s="4"/>
      <c r="O1207" s="4"/>
      <c r="P1207" s="9"/>
      <c r="Q1207" s="11"/>
      <c r="R1207" s="4"/>
      <c r="S1207" s="4" t="s">
        <v>1606</v>
      </c>
      <c r="T1207" s="4"/>
      <c r="U1207" s="4"/>
      <c r="V1207" s="4"/>
      <c r="W1207">
        <v>70503759</v>
      </c>
      <c r="X1207" t="s">
        <v>43</v>
      </c>
    </row>
    <row r="1208" spans="1:24" ht="15.75" customHeight="1">
      <c r="A1208" s="4" t="s">
        <v>21</v>
      </c>
      <c r="B1208" s="4" t="s">
        <v>3498</v>
      </c>
      <c r="C1208" s="4" t="s">
        <v>3495</v>
      </c>
      <c r="D1208" s="4" t="s">
        <v>23</v>
      </c>
      <c r="E1208" s="4" t="s">
        <v>3499</v>
      </c>
      <c r="F1208" s="4" t="s">
        <v>3497</v>
      </c>
      <c r="G1208" s="5">
        <v>44</v>
      </c>
      <c r="H1208" s="4" t="s">
        <v>3403</v>
      </c>
      <c r="I1208" s="4" t="s">
        <v>1674</v>
      </c>
      <c r="J1208" s="4" t="s">
        <v>2776</v>
      </c>
      <c r="K1208" s="5" t="s">
        <v>29</v>
      </c>
      <c r="L1208" s="6">
        <v>0.30555555555555558</v>
      </c>
      <c r="M1208" s="4" t="s">
        <v>30</v>
      </c>
      <c r="N1208" s="4"/>
      <c r="O1208" s="4"/>
      <c r="P1208" s="9"/>
      <c r="Q1208" s="11"/>
      <c r="R1208" s="4"/>
      <c r="S1208" s="4" t="s">
        <v>1606</v>
      </c>
      <c r="T1208" s="4"/>
      <c r="U1208" s="4"/>
      <c r="V1208" s="4"/>
      <c r="W1208">
        <v>70503759</v>
      </c>
      <c r="X1208" t="s">
        <v>43</v>
      </c>
    </row>
    <row r="1209" spans="1:24" ht="15.75" customHeight="1">
      <c r="A1209" s="4" t="s">
        <v>21</v>
      </c>
      <c r="B1209" s="4" t="s">
        <v>3500</v>
      </c>
      <c r="C1209" s="4" t="s">
        <v>3495</v>
      </c>
      <c r="D1209" s="4" t="s">
        <v>23</v>
      </c>
      <c r="E1209" s="4" t="s">
        <v>3501</v>
      </c>
      <c r="F1209" s="4" t="s">
        <v>3497</v>
      </c>
      <c r="G1209" s="5">
        <v>9</v>
      </c>
      <c r="H1209" s="4" t="s">
        <v>3403</v>
      </c>
      <c r="I1209" s="4" t="s">
        <v>1674</v>
      </c>
      <c r="J1209" s="4" t="s">
        <v>2776</v>
      </c>
      <c r="K1209" s="5" t="s">
        <v>29</v>
      </c>
      <c r="L1209" s="6">
        <v>0.30555555555555558</v>
      </c>
      <c r="M1209" s="4" t="s">
        <v>30</v>
      </c>
      <c r="N1209" s="4"/>
      <c r="O1209" s="4"/>
      <c r="P1209" s="9"/>
      <c r="Q1209" s="11"/>
      <c r="R1209" s="4"/>
      <c r="S1209" s="4" t="s">
        <v>1606</v>
      </c>
      <c r="T1209" s="4"/>
      <c r="U1209" s="4"/>
      <c r="V1209" s="4"/>
      <c r="W1209">
        <v>70503759</v>
      </c>
      <c r="X1209" t="s">
        <v>43</v>
      </c>
    </row>
    <row r="1210" spans="1:24" ht="15.75" customHeight="1">
      <c r="A1210" s="4" t="s">
        <v>21</v>
      </c>
      <c r="B1210" s="4" t="s">
        <v>3502</v>
      </c>
      <c r="C1210" s="4" t="s">
        <v>3502</v>
      </c>
      <c r="D1210" s="4" t="s">
        <v>45</v>
      </c>
      <c r="E1210" s="4" t="s">
        <v>3503</v>
      </c>
      <c r="F1210" s="4" t="s">
        <v>3504</v>
      </c>
      <c r="G1210" s="5">
        <v>43</v>
      </c>
      <c r="H1210" s="4" t="s">
        <v>3505</v>
      </c>
      <c r="I1210" s="4" t="s">
        <v>189</v>
      </c>
      <c r="J1210" s="4" t="s">
        <v>190</v>
      </c>
      <c r="K1210" s="5" t="s">
        <v>29</v>
      </c>
      <c r="L1210" s="6">
        <v>0.65972222222222221</v>
      </c>
      <c r="M1210" s="4" t="s">
        <v>30</v>
      </c>
      <c r="N1210" s="4" t="s">
        <v>189</v>
      </c>
      <c r="O1210" s="4" t="s">
        <v>1649</v>
      </c>
      <c r="P1210" s="5" t="s">
        <v>32</v>
      </c>
      <c r="Q1210" s="7">
        <v>0.86111111111111116</v>
      </c>
      <c r="R1210" s="4" t="s">
        <v>30</v>
      </c>
      <c r="S1210" s="4" t="s">
        <v>160</v>
      </c>
      <c r="T1210" s="4"/>
      <c r="U1210" s="4"/>
      <c r="V1210" s="4"/>
      <c r="W1210">
        <v>462710866</v>
      </c>
      <c r="X1210" t="s">
        <v>43</v>
      </c>
    </row>
    <row r="1211" spans="1:24" ht="15.75" customHeight="1">
      <c r="A1211" s="4" t="s">
        <v>21</v>
      </c>
      <c r="B1211" s="4" t="s">
        <v>3506</v>
      </c>
      <c r="C1211" s="4" t="s">
        <v>3502</v>
      </c>
      <c r="D1211" s="4" t="s">
        <v>23</v>
      </c>
      <c r="E1211" s="4" t="s">
        <v>3507</v>
      </c>
      <c r="F1211" s="4" t="s">
        <v>3508</v>
      </c>
      <c r="G1211" s="5">
        <v>44</v>
      </c>
      <c r="H1211" s="4" t="s">
        <v>3505</v>
      </c>
      <c r="I1211" s="4" t="s">
        <v>189</v>
      </c>
      <c r="J1211" s="4" t="s">
        <v>190</v>
      </c>
      <c r="K1211" s="5" t="s">
        <v>29</v>
      </c>
      <c r="L1211" s="6">
        <v>0.65972222222222221</v>
      </c>
      <c r="M1211" s="4" t="s">
        <v>30</v>
      </c>
      <c r="N1211" s="4" t="s">
        <v>189</v>
      </c>
      <c r="O1211" s="4" t="s">
        <v>1649</v>
      </c>
      <c r="P1211" s="5" t="s">
        <v>32</v>
      </c>
      <c r="Q1211" s="7">
        <v>0.86111111111111116</v>
      </c>
      <c r="R1211" s="4" t="s">
        <v>30</v>
      </c>
      <c r="S1211" s="4" t="s">
        <v>160</v>
      </c>
      <c r="T1211" s="4"/>
      <c r="U1211" s="4"/>
      <c r="V1211" s="4"/>
      <c r="W1211">
        <v>462710866</v>
      </c>
      <c r="X1211" t="s">
        <v>43</v>
      </c>
    </row>
    <row r="1212" spans="1:24" ht="15.75" customHeight="1">
      <c r="A1212" s="4" t="s">
        <v>21</v>
      </c>
      <c r="B1212" s="4" t="s">
        <v>3509</v>
      </c>
      <c r="C1212" s="4" t="s">
        <v>3502</v>
      </c>
      <c r="D1212" s="4" t="s">
        <v>23</v>
      </c>
      <c r="E1212" s="4" t="s">
        <v>3510</v>
      </c>
      <c r="F1212" s="4" t="s">
        <v>3504</v>
      </c>
      <c r="G1212" s="5">
        <v>13</v>
      </c>
      <c r="H1212" s="4" t="s">
        <v>3505</v>
      </c>
      <c r="I1212" s="4" t="s">
        <v>189</v>
      </c>
      <c r="J1212" s="4" t="s">
        <v>190</v>
      </c>
      <c r="K1212" s="5" t="s">
        <v>29</v>
      </c>
      <c r="L1212" s="6">
        <v>0.65972222222222221</v>
      </c>
      <c r="M1212" s="4" t="s">
        <v>30</v>
      </c>
      <c r="N1212" s="4" t="s">
        <v>189</v>
      </c>
      <c r="O1212" s="4" t="s">
        <v>1649</v>
      </c>
      <c r="P1212" s="5" t="s">
        <v>32</v>
      </c>
      <c r="Q1212" s="7">
        <v>0.86111111111111116</v>
      </c>
      <c r="R1212" s="4" t="s">
        <v>30</v>
      </c>
      <c r="S1212" s="4" t="s">
        <v>160</v>
      </c>
      <c r="T1212" s="4"/>
      <c r="U1212" s="4"/>
      <c r="V1212" s="4"/>
      <c r="W1212">
        <v>462710867</v>
      </c>
      <c r="X1212" t="s">
        <v>43</v>
      </c>
    </row>
    <row r="1213" spans="1:24" ht="15.75" customHeight="1">
      <c r="A1213" s="4" t="s">
        <v>21</v>
      </c>
      <c r="B1213" s="4" t="s">
        <v>3511</v>
      </c>
      <c r="C1213" s="4" t="s">
        <v>3502</v>
      </c>
      <c r="D1213" s="4" t="s">
        <v>45</v>
      </c>
      <c r="E1213" s="4" t="s">
        <v>3512</v>
      </c>
      <c r="F1213" s="4" t="s">
        <v>3504</v>
      </c>
      <c r="G1213" s="5">
        <v>19</v>
      </c>
      <c r="H1213" s="4" t="s">
        <v>3505</v>
      </c>
      <c r="I1213" s="4" t="s">
        <v>189</v>
      </c>
      <c r="J1213" s="4" t="s">
        <v>190</v>
      </c>
      <c r="K1213" s="5" t="s">
        <v>29</v>
      </c>
      <c r="L1213" s="6">
        <v>0.65972222222222221</v>
      </c>
      <c r="M1213" s="4" t="s">
        <v>30</v>
      </c>
      <c r="N1213" s="4" t="s">
        <v>189</v>
      </c>
      <c r="O1213" s="4" t="s">
        <v>1649</v>
      </c>
      <c r="P1213" s="5" t="s">
        <v>32</v>
      </c>
      <c r="Q1213" s="7">
        <v>0.86111111111111116</v>
      </c>
      <c r="R1213" s="4" t="s">
        <v>30</v>
      </c>
      <c r="S1213" s="4" t="s">
        <v>160</v>
      </c>
      <c r="T1213" s="4"/>
      <c r="U1213" s="4"/>
      <c r="V1213" s="4"/>
      <c r="W1213">
        <v>462710867</v>
      </c>
      <c r="X1213" t="s">
        <v>43</v>
      </c>
    </row>
    <row r="1214" spans="1:24" ht="15.75" customHeight="1">
      <c r="A1214" s="4" t="s">
        <v>21</v>
      </c>
      <c r="B1214" s="4" t="s">
        <v>3513</v>
      </c>
      <c r="C1214" s="4" t="s">
        <v>3513</v>
      </c>
      <c r="D1214" s="4" t="s">
        <v>45</v>
      </c>
      <c r="E1214" s="4" t="s">
        <v>3514</v>
      </c>
      <c r="F1214" s="4" t="s">
        <v>173</v>
      </c>
      <c r="G1214" s="5">
        <v>51</v>
      </c>
      <c r="H1214" s="4" t="s">
        <v>3505</v>
      </c>
      <c r="I1214" s="4" t="s">
        <v>157</v>
      </c>
      <c r="J1214" s="4" t="s">
        <v>158</v>
      </c>
      <c r="K1214" s="5" t="s">
        <v>29</v>
      </c>
      <c r="L1214" s="6">
        <v>0.58680555555555558</v>
      </c>
      <c r="M1214" s="4" t="s">
        <v>30</v>
      </c>
      <c r="N1214" s="4" t="s">
        <v>157</v>
      </c>
      <c r="O1214" s="4" t="s">
        <v>490</v>
      </c>
      <c r="P1214" s="5" t="s">
        <v>32</v>
      </c>
      <c r="Q1214" s="7">
        <v>0.56944444444444442</v>
      </c>
      <c r="R1214" s="4" t="s">
        <v>30</v>
      </c>
      <c r="S1214" s="4" t="s">
        <v>160</v>
      </c>
      <c r="T1214" s="4"/>
      <c r="U1214" s="8"/>
      <c r="V1214" s="8"/>
      <c r="W1214">
        <v>462710868</v>
      </c>
      <c r="X1214" t="s">
        <v>43</v>
      </c>
    </row>
    <row r="1215" spans="1:24" ht="15.75" customHeight="1">
      <c r="A1215" s="4" t="s">
        <v>21</v>
      </c>
      <c r="B1215" s="4" t="s">
        <v>3515</v>
      </c>
      <c r="C1215" s="4" t="s">
        <v>3513</v>
      </c>
      <c r="D1215" s="4" t="s">
        <v>45</v>
      </c>
      <c r="E1215" s="4" t="s">
        <v>3516</v>
      </c>
      <c r="F1215" s="4" t="s">
        <v>3517</v>
      </c>
      <c r="G1215" s="5">
        <v>59</v>
      </c>
      <c r="H1215" s="4" t="s">
        <v>3505</v>
      </c>
      <c r="I1215" s="4" t="s">
        <v>189</v>
      </c>
      <c r="J1215" s="4" t="s">
        <v>190</v>
      </c>
      <c r="K1215" s="5" t="s">
        <v>29</v>
      </c>
      <c r="L1215" s="6">
        <v>0.65972222222222221</v>
      </c>
      <c r="M1215" s="4" t="s">
        <v>30</v>
      </c>
      <c r="N1215" s="4" t="s">
        <v>189</v>
      </c>
      <c r="O1215" s="4" t="s">
        <v>191</v>
      </c>
      <c r="P1215" s="5" t="s">
        <v>32</v>
      </c>
      <c r="Q1215" s="7">
        <v>0.87152777777777779</v>
      </c>
      <c r="R1215" s="4" t="s">
        <v>30</v>
      </c>
      <c r="S1215" s="4" t="s">
        <v>160</v>
      </c>
      <c r="T1215" s="4"/>
      <c r="U1215" s="8"/>
      <c r="V1215" s="8"/>
      <c r="W1215">
        <v>462710868</v>
      </c>
      <c r="X1215" t="s">
        <v>43</v>
      </c>
    </row>
    <row r="1216" spans="1:24" ht="15.75" customHeight="1">
      <c r="A1216" s="4" t="s">
        <v>21</v>
      </c>
      <c r="B1216" s="4" t="s">
        <v>3518</v>
      </c>
      <c r="C1216" s="4" t="s">
        <v>3513</v>
      </c>
      <c r="D1216" s="4" t="s">
        <v>23</v>
      </c>
      <c r="E1216" s="4" t="s">
        <v>3519</v>
      </c>
      <c r="F1216" s="4" t="s">
        <v>173</v>
      </c>
      <c r="G1216" s="5">
        <v>10</v>
      </c>
      <c r="H1216" s="4" t="s">
        <v>3505</v>
      </c>
      <c r="I1216" s="4" t="s">
        <v>157</v>
      </c>
      <c r="J1216" s="4" t="s">
        <v>158</v>
      </c>
      <c r="K1216" s="5" t="s">
        <v>29</v>
      </c>
      <c r="L1216" s="6">
        <v>0.58680555555555558</v>
      </c>
      <c r="M1216" s="4" t="s">
        <v>30</v>
      </c>
      <c r="N1216" s="4" t="s">
        <v>157</v>
      </c>
      <c r="O1216" s="4" t="s">
        <v>490</v>
      </c>
      <c r="P1216" s="5" t="s">
        <v>32</v>
      </c>
      <c r="Q1216" s="7">
        <v>0.56944444444444442</v>
      </c>
      <c r="R1216" s="4" t="s">
        <v>30</v>
      </c>
      <c r="S1216" s="4" t="s">
        <v>160</v>
      </c>
      <c r="T1216" s="4"/>
      <c r="U1216" s="8"/>
      <c r="V1216" s="8"/>
      <c r="W1216">
        <v>462710868</v>
      </c>
      <c r="X1216" t="s">
        <v>43</v>
      </c>
    </row>
    <row r="1217" spans="1:24" ht="15.75" customHeight="1">
      <c r="A1217" s="4" t="s">
        <v>21</v>
      </c>
      <c r="B1217" s="4" t="s">
        <v>3520</v>
      </c>
      <c r="C1217" s="4" t="s">
        <v>3520</v>
      </c>
      <c r="D1217" s="4" t="s">
        <v>45</v>
      </c>
      <c r="E1217" s="4" t="s">
        <v>3521</v>
      </c>
      <c r="F1217" s="4" t="s">
        <v>412</v>
      </c>
      <c r="G1217" s="5">
        <v>52</v>
      </c>
      <c r="H1217" s="4" t="s">
        <v>3505</v>
      </c>
      <c r="I1217" s="4" t="s">
        <v>157</v>
      </c>
      <c r="J1217" s="4" t="s">
        <v>158</v>
      </c>
      <c r="K1217" s="5" t="s">
        <v>29</v>
      </c>
      <c r="L1217" s="6">
        <v>0.58680555555555558</v>
      </c>
      <c r="M1217" s="4" t="s">
        <v>30</v>
      </c>
      <c r="N1217" s="4" t="s">
        <v>157</v>
      </c>
      <c r="O1217" s="4" t="s">
        <v>490</v>
      </c>
      <c r="P1217" s="5" t="s">
        <v>32</v>
      </c>
      <c r="Q1217" s="7">
        <v>0.56944444444444442</v>
      </c>
      <c r="R1217" s="4" t="s">
        <v>30</v>
      </c>
      <c r="S1217" s="4" t="s">
        <v>160</v>
      </c>
      <c r="T1217" s="4" t="s">
        <v>3522</v>
      </c>
      <c r="U1217" s="8"/>
      <c r="V1217" s="8"/>
      <c r="W1217">
        <v>462710869</v>
      </c>
      <c r="X1217" t="s">
        <v>43</v>
      </c>
    </row>
    <row r="1218" spans="1:24" ht="15.75" customHeight="1">
      <c r="A1218" s="4" t="s">
        <v>21</v>
      </c>
      <c r="B1218" s="4" t="s">
        <v>3523</v>
      </c>
      <c r="C1218" s="4" t="s">
        <v>3520</v>
      </c>
      <c r="D1218" s="4" t="s">
        <v>45</v>
      </c>
      <c r="E1218" s="4" t="s">
        <v>3524</v>
      </c>
      <c r="F1218" s="4" t="s">
        <v>597</v>
      </c>
      <c r="G1218" s="5">
        <v>41</v>
      </c>
      <c r="H1218" s="4" t="s">
        <v>3505</v>
      </c>
      <c r="I1218" s="4" t="s">
        <v>39</v>
      </c>
      <c r="J1218" s="4" t="s">
        <v>51</v>
      </c>
      <c r="K1218" s="5" t="s">
        <v>29</v>
      </c>
      <c r="L1218" s="6">
        <v>0.72222222222222221</v>
      </c>
      <c r="M1218" s="4" t="s">
        <v>41</v>
      </c>
      <c r="N1218" s="4" t="s">
        <v>39</v>
      </c>
      <c r="O1218" s="4" t="s">
        <v>414</v>
      </c>
      <c r="P1218" s="5" t="s">
        <v>32</v>
      </c>
      <c r="Q1218" s="7">
        <v>0.78472222222222221</v>
      </c>
      <c r="R1218" s="4" t="s">
        <v>41</v>
      </c>
      <c r="S1218" s="4" t="s">
        <v>160</v>
      </c>
      <c r="T1218" s="4"/>
      <c r="U1218" s="8"/>
      <c r="V1218" s="8"/>
      <c r="W1218">
        <v>462710869</v>
      </c>
      <c r="X1218" t="s">
        <v>43</v>
      </c>
    </row>
    <row r="1219" spans="1:24" ht="15.75" customHeight="1">
      <c r="A1219" s="4" t="s">
        <v>21</v>
      </c>
      <c r="B1219" s="4" t="s">
        <v>3525</v>
      </c>
      <c r="C1219" s="4" t="s">
        <v>3525</v>
      </c>
      <c r="D1219" s="4" t="s">
        <v>45</v>
      </c>
      <c r="E1219" s="4" t="s">
        <v>3526</v>
      </c>
      <c r="F1219" s="4" t="s">
        <v>462</v>
      </c>
      <c r="G1219" s="5">
        <v>75</v>
      </c>
      <c r="H1219" s="4" t="s">
        <v>3505</v>
      </c>
      <c r="I1219" s="4" t="s">
        <v>67</v>
      </c>
      <c r="J1219" s="4" t="s">
        <v>1525</v>
      </c>
      <c r="K1219" s="5" t="s">
        <v>29</v>
      </c>
      <c r="L1219" s="6">
        <v>0.20833333333333334</v>
      </c>
      <c r="M1219" s="4" t="s">
        <v>41</v>
      </c>
      <c r="N1219" s="4"/>
      <c r="O1219" s="4"/>
      <c r="P1219" s="9"/>
      <c r="Q1219" s="11"/>
      <c r="R1219" s="4"/>
      <c r="S1219" s="4" t="s">
        <v>160</v>
      </c>
      <c r="T1219" s="4"/>
      <c r="U1219" s="8"/>
      <c r="V1219" s="4"/>
      <c r="W1219">
        <v>462710870</v>
      </c>
      <c r="X1219" t="s">
        <v>43</v>
      </c>
    </row>
    <row r="1220" spans="1:24" ht="15.75" customHeight="1">
      <c r="A1220" s="4" t="s">
        <v>21</v>
      </c>
      <c r="B1220" s="4" t="s">
        <v>3527</v>
      </c>
      <c r="C1220" s="4" t="s">
        <v>3525</v>
      </c>
      <c r="D1220" s="4" t="s">
        <v>45</v>
      </c>
      <c r="E1220" s="4" t="s">
        <v>3528</v>
      </c>
      <c r="F1220" s="4" t="s">
        <v>3529</v>
      </c>
      <c r="G1220" s="5">
        <v>40</v>
      </c>
      <c r="H1220" s="4" t="s">
        <v>3505</v>
      </c>
      <c r="I1220" s="4" t="s">
        <v>189</v>
      </c>
      <c r="J1220" s="4" t="s">
        <v>151</v>
      </c>
      <c r="K1220" s="5" t="s">
        <v>29</v>
      </c>
      <c r="L1220" s="6">
        <v>0.64583333333333337</v>
      </c>
      <c r="M1220" s="4" t="s">
        <v>30</v>
      </c>
      <c r="N1220" s="4"/>
      <c r="O1220" s="4"/>
      <c r="P1220" s="9"/>
      <c r="Q1220" s="11"/>
      <c r="R1220" s="4"/>
      <c r="S1220" s="4" t="s">
        <v>160</v>
      </c>
      <c r="T1220" s="4"/>
      <c r="U1220" s="8"/>
      <c r="V1220" s="4"/>
      <c r="W1220">
        <v>462710870</v>
      </c>
      <c r="X1220" t="s">
        <v>43</v>
      </c>
    </row>
    <row r="1221" spans="1:24" ht="15.75" customHeight="1">
      <c r="A1221" s="4" t="s">
        <v>21</v>
      </c>
      <c r="B1221" s="4" t="s">
        <v>3530</v>
      </c>
      <c r="C1221" s="4" t="s">
        <v>3530</v>
      </c>
      <c r="D1221" s="4" t="s">
        <v>45</v>
      </c>
      <c r="E1221" s="4" t="s">
        <v>3531</v>
      </c>
      <c r="F1221" s="4" t="s">
        <v>3532</v>
      </c>
      <c r="G1221" s="5">
        <v>54</v>
      </c>
      <c r="H1221" s="4" t="s">
        <v>3505</v>
      </c>
      <c r="I1221" s="4" t="s">
        <v>67</v>
      </c>
      <c r="J1221" s="4" t="s">
        <v>1525</v>
      </c>
      <c r="K1221" s="5" t="s">
        <v>29</v>
      </c>
      <c r="L1221" s="6">
        <v>0.20833333333333334</v>
      </c>
      <c r="M1221" s="4" t="s">
        <v>41</v>
      </c>
      <c r="N1221" s="4" t="s">
        <v>67</v>
      </c>
      <c r="O1221" s="4" t="s">
        <v>1531</v>
      </c>
      <c r="P1221" s="5" t="s">
        <v>32</v>
      </c>
      <c r="Q1221" s="7">
        <v>0.85069444444444442</v>
      </c>
      <c r="R1221" s="4" t="s">
        <v>41</v>
      </c>
      <c r="S1221" s="4" t="s">
        <v>160</v>
      </c>
      <c r="T1221" s="4" t="s">
        <v>3533</v>
      </c>
      <c r="U1221" s="8"/>
      <c r="V1221" s="8"/>
      <c r="W1221">
        <v>462710871</v>
      </c>
      <c r="X1221" t="s">
        <v>43</v>
      </c>
    </row>
    <row r="1222" spans="1:24" ht="15.75" customHeight="1">
      <c r="A1222" s="4" t="s">
        <v>21</v>
      </c>
      <c r="B1222" s="4" t="s">
        <v>3534</v>
      </c>
      <c r="C1222" s="4" t="s">
        <v>3530</v>
      </c>
      <c r="D1222" s="4" t="s">
        <v>23</v>
      </c>
      <c r="E1222" s="4" t="s">
        <v>3535</v>
      </c>
      <c r="F1222" s="4" t="s">
        <v>173</v>
      </c>
      <c r="G1222" s="5">
        <v>53</v>
      </c>
      <c r="H1222" s="4" t="s">
        <v>3505</v>
      </c>
      <c r="I1222" s="4" t="s">
        <v>67</v>
      </c>
      <c r="J1222" s="4" t="s">
        <v>1525</v>
      </c>
      <c r="K1222" s="5" t="s">
        <v>29</v>
      </c>
      <c r="L1222" s="6">
        <v>0.20833333333333334</v>
      </c>
      <c r="M1222" s="4" t="s">
        <v>41</v>
      </c>
      <c r="N1222" s="4" t="s">
        <v>67</v>
      </c>
      <c r="O1222" s="4" t="s">
        <v>1531</v>
      </c>
      <c r="P1222" s="5" t="s">
        <v>32</v>
      </c>
      <c r="Q1222" s="7">
        <v>0.85069444444444442</v>
      </c>
      <c r="R1222" s="4" t="s">
        <v>41</v>
      </c>
      <c r="S1222" s="4" t="s">
        <v>160</v>
      </c>
      <c r="T1222" s="4"/>
      <c r="U1222" s="8"/>
      <c r="V1222" s="8"/>
      <c r="W1222">
        <v>462710871</v>
      </c>
      <c r="X1222" t="s">
        <v>43</v>
      </c>
    </row>
    <row r="1223" spans="1:24" ht="15.75" customHeight="1">
      <c r="A1223" s="4" t="s">
        <v>21</v>
      </c>
      <c r="B1223" s="4" t="s">
        <v>3536</v>
      </c>
      <c r="C1223" s="4" t="s">
        <v>3530</v>
      </c>
      <c r="D1223" s="4" t="s">
        <v>23</v>
      </c>
      <c r="E1223" s="4" t="s">
        <v>3537</v>
      </c>
      <c r="F1223" s="4" t="s">
        <v>173</v>
      </c>
      <c r="G1223" s="5">
        <v>21</v>
      </c>
      <c r="H1223" s="4" t="s">
        <v>3505</v>
      </c>
      <c r="I1223" s="4" t="s">
        <v>67</v>
      </c>
      <c r="J1223" s="4" t="s">
        <v>1525</v>
      </c>
      <c r="K1223" s="5" t="s">
        <v>29</v>
      </c>
      <c r="L1223" s="6">
        <v>0.20833333333333334</v>
      </c>
      <c r="M1223" s="4" t="s">
        <v>41</v>
      </c>
      <c r="N1223" s="4" t="s">
        <v>67</v>
      </c>
      <c r="O1223" s="4" t="s">
        <v>1531</v>
      </c>
      <c r="P1223" s="5" t="s">
        <v>32</v>
      </c>
      <c r="Q1223" s="7">
        <v>0.85069444444444442</v>
      </c>
      <c r="R1223" s="4" t="s">
        <v>41</v>
      </c>
      <c r="S1223" s="4" t="s">
        <v>160</v>
      </c>
      <c r="T1223" s="4" t="s">
        <v>3538</v>
      </c>
      <c r="U1223" s="8"/>
      <c r="V1223" s="8"/>
      <c r="W1223">
        <v>462710872</v>
      </c>
      <c r="X1223" t="s">
        <v>43</v>
      </c>
    </row>
    <row r="1224" spans="1:24" ht="15.75" customHeight="1">
      <c r="A1224" s="4" t="s">
        <v>21</v>
      </c>
      <c r="B1224" s="4" t="s">
        <v>3539</v>
      </c>
      <c r="C1224" s="4" t="s">
        <v>3530</v>
      </c>
      <c r="D1224" s="4" t="s">
        <v>23</v>
      </c>
      <c r="E1224" s="4" t="s">
        <v>3540</v>
      </c>
      <c r="F1224" s="4" t="s">
        <v>173</v>
      </c>
      <c r="G1224" s="5">
        <v>18</v>
      </c>
      <c r="H1224" s="4" t="s">
        <v>3505</v>
      </c>
      <c r="I1224" s="4" t="s">
        <v>67</v>
      </c>
      <c r="J1224" s="4" t="s">
        <v>1525</v>
      </c>
      <c r="K1224" s="5" t="s">
        <v>29</v>
      </c>
      <c r="L1224" s="6">
        <v>0.20833333333333334</v>
      </c>
      <c r="M1224" s="4" t="s">
        <v>41</v>
      </c>
      <c r="N1224" s="4" t="s">
        <v>67</v>
      </c>
      <c r="O1224" s="4" t="s">
        <v>1531</v>
      </c>
      <c r="P1224" s="5" t="s">
        <v>32</v>
      </c>
      <c r="Q1224" s="7">
        <v>0.85069444444444442</v>
      </c>
      <c r="R1224" s="4" t="s">
        <v>41</v>
      </c>
      <c r="S1224" s="4" t="s">
        <v>160</v>
      </c>
      <c r="T1224" s="4"/>
      <c r="U1224" s="8"/>
      <c r="V1224" s="8"/>
      <c r="W1224">
        <v>462710872</v>
      </c>
      <c r="X1224" t="s">
        <v>43</v>
      </c>
    </row>
    <row r="1225" spans="1:24" ht="15.75" customHeight="1">
      <c r="A1225" s="4" t="s">
        <v>21</v>
      </c>
      <c r="B1225" s="4" t="s">
        <v>3541</v>
      </c>
      <c r="C1225" s="4" t="s">
        <v>3541</v>
      </c>
      <c r="D1225" s="4" t="s">
        <v>45</v>
      </c>
      <c r="E1225" s="4" t="s">
        <v>2452</v>
      </c>
      <c r="F1225" s="4" t="s">
        <v>3542</v>
      </c>
      <c r="G1225" s="5">
        <v>41</v>
      </c>
      <c r="H1225" s="4" t="s">
        <v>3505</v>
      </c>
      <c r="I1225" s="4" t="s">
        <v>189</v>
      </c>
      <c r="J1225" s="4" t="s">
        <v>190</v>
      </c>
      <c r="K1225" s="5" t="s">
        <v>29</v>
      </c>
      <c r="L1225" s="6">
        <v>0.65972222222222221</v>
      </c>
      <c r="M1225" s="4" t="s">
        <v>30</v>
      </c>
      <c r="N1225" s="4" t="s">
        <v>189</v>
      </c>
      <c r="O1225" s="4" t="s">
        <v>1649</v>
      </c>
      <c r="P1225" s="5" t="s">
        <v>32</v>
      </c>
      <c r="Q1225" s="7">
        <v>0.86111111111111116</v>
      </c>
      <c r="R1225" s="4" t="s">
        <v>30</v>
      </c>
      <c r="S1225" s="4" t="s">
        <v>160</v>
      </c>
      <c r="T1225" s="4"/>
      <c r="U1225" s="4"/>
      <c r="V1225" s="4"/>
      <c r="W1225">
        <v>462710873</v>
      </c>
      <c r="X1225" t="s">
        <v>43</v>
      </c>
    </row>
    <row r="1226" spans="1:24" ht="15.75" customHeight="1">
      <c r="A1226" s="4" t="s">
        <v>21</v>
      </c>
      <c r="B1226" s="4" t="s">
        <v>3543</v>
      </c>
      <c r="C1226" s="4" t="s">
        <v>3541</v>
      </c>
      <c r="D1226" s="4" t="s">
        <v>23</v>
      </c>
      <c r="E1226" s="4" t="s">
        <v>3544</v>
      </c>
      <c r="F1226" s="4" t="s">
        <v>3545</v>
      </c>
      <c r="G1226" s="5">
        <v>45</v>
      </c>
      <c r="H1226" s="4" t="s">
        <v>3505</v>
      </c>
      <c r="I1226" s="4" t="s">
        <v>189</v>
      </c>
      <c r="J1226" s="4" t="s">
        <v>190</v>
      </c>
      <c r="K1226" s="5" t="s">
        <v>29</v>
      </c>
      <c r="L1226" s="6">
        <v>0.65972222222222221</v>
      </c>
      <c r="M1226" s="4" t="s">
        <v>30</v>
      </c>
      <c r="N1226" s="4" t="s">
        <v>189</v>
      </c>
      <c r="O1226" s="4" t="s">
        <v>1649</v>
      </c>
      <c r="P1226" s="5" t="s">
        <v>32</v>
      </c>
      <c r="Q1226" s="7">
        <v>0.86111111111111116</v>
      </c>
      <c r="R1226" s="4" t="s">
        <v>30</v>
      </c>
      <c r="S1226" s="4" t="s">
        <v>160</v>
      </c>
      <c r="T1226" s="4"/>
      <c r="U1226" s="4"/>
      <c r="V1226" s="4"/>
      <c r="W1226">
        <v>462710873</v>
      </c>
      <c r="X1226" t="s">
        <v>43</v>
      </c>
    </row>
    <row r="1227" spans="1:24" ht="15.75" customHeight="1">
      <c r="A1227" s="4" t="s">
        <v>21</v>
      </c>
      <c r="B1227" s="4" t="s">
        <v>3546</v>
      </c>
      <c r="C1227" s="4" t="s">
        <v>3541</v>
      </c>
      <c r="D1227" s="4" t="s">
        <v>45</v>
      </c>
      <c r="E1227" s="4" t="s">
        <v>3547</v>
      </c>
      <c r="F1227" s="4" t="s">
        <v>3545</v>
      </c>
      <c r="G1227" s="5">
        <v>16</v>
      </c>
      <c r="H1227" s="4" t="s">
        <v>3505</v>
      </c>
      <c r="I1227" s="4" t="s">
        <v>189</v>
      </c>
      <c r="J1227" s="4" t="s">
        <v>190</v>
      </c>
      <c r="K1227" s="5" t="s">
        <v>29</v>
      </c>
      <c r="L1227" s="6">
        <v>0.65972222222222221</v>
      </c>
      <c r="M1227" s="4" t="s">
        <v>30</v>
      </c>
      <c r="N1227" s="4" t="s">
        <v>189</v>
      </c>
      <c r="O1227" s="4" t="s">
        <v>1649</v>
      </c>
      <c r="P1227" s="5" t="s">
        <v>32</v>
      </c>
      <c r="Q1227" s="7">
        <v>0.86111111111111116</v>
      </c>
      <c r="R1227" s="4" t="s">
        <v>30</v>
      </c>
      <c r="S1227" s="4" t="s">
        <v>160</v>
      </c>
      <c r="T1227" s="4"/>
      <c r="U1227" s="4"/>
      <c r="V1227" s="4"/>
      <c r="W1227">
        <v>462710874</v>
      </c>
      <c r="X1227" t="s">
        <v>61</v>
      </c>
    </row>
    <row r="1228" spans="1:24" ht="15.75" customHeight="1">
      <c r="A1228" s="4" t="s">
        <v>21</v>
      </c>
      <c r="B1228" s="4" t="s">
        <v>3548</v>
      </c>
      <c r="C1228" s="4" t="s">
        <v>3541</v>
      </c>
      <c r="D1228" s="4" t="s">
        <v>45</v>
      </c>
      <c r="E1228" s="4" t="s">
        <v>3549</v>
      </c>
      <c r="F1228" s="4" t="s">
        <v>3550</v>
      </c>
      <c r="G1228" s="5">
        <v>39</v>
      </c>
      <c r="H1228" s="4" t="s">
        <v>3505</v>
      </c>
      <c r="I1228" s="4" t="s">
        <v>189</v>
      </c>
      <c r="J1228" s="4" t="s">
        <v>190</v>
      </c>
      <c r="K1228" s="5" t="s">
        <v>29</v>
      </c>
      <c r="L1228" s="6">
        <v>0.65972222222222221</v>
      </c>
      <c r="M1228" s="4" t="s">
        <v>30</v>
      </c>
      <c r="N1228" s="4" t="s">
        <v>189</v>
      </c>
      <c r="O1228" s="4" t="s">
        <v>1649</v>
      </c>
      <c r="P1228" s="5" t="s">
        <v>32</v>
      </c>
      <c r="Q1228" s="7">
        <v>0.86111111111111116</v>
      </c>
      <c r="R1228" s="4" t="s">
        <v>30</v>
      </c>
      <c r="S1228" s="4" t="s">
        <v>160</v>
      </c>
      <c r="T1228" s="4"/>
      <c r="U1228" s="4"/>
      <c r="V1228" s="4"/>
      <c r="W1228">
        <v>462710874</v>
      </c>
      <c r="X1228" t="s">
        <v>61</v>
      </c>
    </row>
    <row r="1229" spans="1:24" ht="15.75" customHeight="1">
      <c r="A1229" s="4" t="s">
        <v>21</v>
      </c>
      <c r="B1229" s="4" t="s">
        <v>3551</v>
      </c>
      <c r="C1229" s="4" t="s">
        <v>3541</v>
      </c>
      <c r="D1229" s="4" t="s">
        <v>23</v>
      </c>
      <c r="E1229" s="4" t="s">
        <v>2890</v>
      </c>
      <c r="F1229" s="4" t="s">
        <v>3545</v>
      </c>
      <c r="G1229" s="5">
        <v>20</v>
      </c>
      <c r="H1229" s="4" t="s">
        <v>3505</v>
      </c>
      <c r="I1229" s="4" t="s">
        <v>189</v>
      </c>
      <c r="J1229" s="4" t="s">
        <v>190</v>
      </c>
      <c r="K1229" s="5" t="s">
        <v>29</v>
      </c>
      <c r="L1229" s="6">
        <v>0.65972222222222221</v>
      </c>
      <c r="M1229" s="4" t="s">
        <v>30</v>
      </c>
      <c r="N1229" s="4" t="s">
        <v>189</v>
      </c>
      <c r="O1229" s="4" t="s">
        <v>1649</v>
      </c>
      <c r="P1229" s="5" t="s">
        <v>32</v>
      </c>
      <c r="Q1229" s="7">
        <v>0.86111111111111116</v>
      </c>
      <c r="R1229" s="4" t="s">
        <v>30</v>
      </c>
      <c r="S1229" s="4" t="s">
        <v>160</v>
      </c>
      <c r="T1229" s="4"/>
      <c r="U1229" s="4"/>
      <c r="V1229" s="4"/>
      <c r="W1229">
        <v>462710875</v>
      </c>
      <c r="X1229" t="s">
        <v>61</v>
      </c>
    </row>
    <row r="1230" spans="1:24" ht="15.75" customHeight="1">
      <c r="A1230" s="4" t="s">
        <v>21</v>
      </c>
      <c r="B1230" s="4" t="s">
        <v>3552</v>
      </c>
      <c r="C1230" s="4" t="s">
        <v>3541</v>
      </c>
      <c r="D1230" s="4" t="s">
        <v>23</v>
      </c>
      <c r="E1230" s="4" t="s">
        <v>3553</v>
      </c>
      <c r="F1230" s="4" t="s">
        <v>3545</v>
      </c>
      <c r="G1230" s="5">
        <v>12</v>
      </c>
      <c r="H1230" s="4" t="s">
        <v>3505</v>
      </c>
      <c r="I1230" s="4" t="s">
        <v>189</v>
      </c>
      <c r="J1230" s="4" t="s">
        <v>190</v>
      </c>
      <c r="K1230" s="5" t="s">
        <v>29</v>
      </c>
      <c r="L1230" s="6">
        <v>0.65972222222222221</v>
      </c>
      <c r="M1230" s="4" t="s">
        <v>30</v>
      </c>
      <c r="N1230" s="4" t="s">
        <v>189</v>
      </c>
      <c r="O1230" s="4" t="s">
        <v>1649</v>
      </c>
      <c r="P1230" s="5" t="s">
        <v>32</v>
      </c>
      <c r="Q1230" s="7">
        <v>0.86111111111111116</v>
      </c>
      <c r="R1230" s="4" t="s">
        <v>30</v>
      </c>
      <c r="S1230" s="4" t="s">
        <v>160</v>
      </c>
      <c r="T1230" s="4"/>
      <c r="U1230" s="4"/>
      <c r="V1230" s="4"/>
      <c r="W1230">
        <v>462710875</v>
      </c>
      <c r="X1230" t="s">
        <v>61</v>
      </c>
    </row>
    <row r="1231" spans="1:24" ht="15.75" customHeight="1">
      <c r="A1231" s="4" t="s">
        <v>21</v>
      </c>
      <c r="B1231" s="4" t="s">
        <v>3554</v>
      </c>
      <c r="C1231" s="4" t="s">
        <v>3554</v>
      </c>
      <c r="D1231" s="4" t="s">
        <v>45</v>
      </c>
      <c r="E1231" s="4" t="s">
        <v>3555</v>
      </c>
      <c r="F1231" s="4" t="s">
        <v>1248</v>
      </c>
      <c r="G1231" s="5">
        <v>46</v>
      </c>
      <c r="H1231" s="4" t="s">
        <v>3505</v>
      </c>
      <c r="I1231" s="4" t="s">
        <v>157</v>
      </c>
      <c r="J1231" s="4" t="s">
        <v>158</v>
      </c>
      <c r="K1231" s="5" t="s">
        <v>29</v>
      </c>
      <c r="L1231" s="6">
        <v>0.58680555555555558</v>
      </c>
      <c r="M1231" s="4" t="s">
        <v>30</v>
      </c>
      <c r="N1231" s="4" t="s">
        <v>157</v>
      </c>
      <c r="O1231" s="4" t="s">
        <v>490</v>
      </c>
      <c r="P1231" s="5" t="s">
        <v>32</v>
      </c>
      <c r="Q1231" s="7">
        <v>0.56944444444444442</v>
      </c>
      <c r="R1231" s="4" t="s">
        <v>30</v>
      </c>
      <c r="S1231" s="4" t="s">
        <v>160</v>
      </c>
      <c r="T1231" s="4"/>
      <c r="U1231" s="8"/>
      <c r="V1231" s="8"/>
      <c r="W1231">
        <v>462710877</v>
      </c>
      <c r="X1231" t="s">
        <v>43</v>
      </c>
    </row>
    <row r="1232" spans="1:24" ht="15.75" customHeight="1">
      <c r="A1232" s="4" t="s">
        <v>21</v>
      </c>
      <c r="B1232" s="4" t="s">
        <v>3556</v>
      </c>
      <c r="C1232" s="4" t="s">
        <v>3554</v>
      </c>
      <c r="D1232" s="4" t="s">
        <v>45</v>
      </c>
      <c r="E1232" s="4" t="s">
        <v>3557</v>
      </c>
      <c r="F1232" s="4" t="s">
        <v>731</v>
      </c>
      <c r="G1232" s="5">
        <v>13</v>
      </c>
      <c r="H1232" s="4" t="s">
        <v>3505</v>
      </c>
      <c r="I1232" s="4" t="s">
        <v>157</v>
      </c>
      <c r="J1232" s="4" t="s">
        <v>158</v>
      </c>
      <c r="K1232" s="5" t="s">
        <v>29</v>
      </c>
      <c r="L1232" s="6">
        <v>0.58680555555555558</v>
      </c>
      <c r="M1232" s="4" t="s">
        <v>30</v>
      </c>
      <c r="N1232" s="4" t="s">
        <v>157</v>
      </c>
      <c r="O1232" s="4" t="s">
        <v>490</v>
      </c>
      <c r="P1232" s="5" t="s">
        <v>32</v>
      </c>
      <c r="Q1232" s="7">
        <v>0.56944444444444442</v>
      </c>
      <c r="R1232" s="4" t="s">
        <v>30</v>
      </c>
      <c r="S1232" s="4" t="s">
        <v>160</v>
      </c>
      <c r="T1232" s="4"/>
      <c r="U1232" s="8"/>
      <c r="V1232" s="8"/>
      <c r="W1232">
        <v>462710877</v>
      </c>
      <c r="X1232" t="s">
        <v>43</v>
      </c>
    </row>
    <row r="1233" spans="1:24" ht="15.75" customHeight="1">
      <c r="A1233" s="4" t="s">
        <v>21</v>
      </c>
      <c r="B1233" s="4" t="s">
        <v>3558</v>
      </c>
      <c r="C1233" s="4" t="s">
        <v>3558</v>
      </c>
      <c r="D1233" s="4" t="s">
        <v>45</v>
      </c>
      <c r="E1233" s="4" t="s">
        <v>3559</v>
      </c>
      <c r="F1233" s="4" t="s">
        <v>583</v>
      </c>
      <c r="G1233" s="5">
        <v>42</v>
      </c>
      <c r="H1233" s="4" t="s">
        <v>3505</v>
      </c>
      <c r="I1233" s="4" t="s">
        <v>189</v>
      </c>
      <c r="J1233" s="4" t="s">
        <v>190</v>
      </c>
      <c r="K1233" s="5" t="s">
        <v>29</v>
      </c>
      <c r="L1233" s="6">
        <v>0.65972222222222221</v>
      </c>
      <c r="M1233" s="4" t="s">
        <v>30</v>
      </c>
      <c r="N1233" s="4" t="s">
        <v>189</v>
      </c>
      <c r="O1233" s="4" t="s">
        <v>1649</v>
      </c>
      <c r="P1233" s="5" t="s">
        <v>32</v>
      </c>
      <c r="Q1233" s="7">
        <v>0.86111111111111116</v>
      </c>
      <c r="R1233" s="4" t="s">
        <v>30</v>
      </c>
      <c r="S1233" s="4" t="s">
        <v>160</v>
      </c>
      <c r="T1233" s="4"/>
      <c r="U1233" s="4"/>
      <c r="V1233" s="4"/>
      <c r="W1233">
        <v>462710878</v>
      </c>
      <c r="X1233" t="s">
        <v>43</v>
      </c>
    </row>
    <row r="1234" spans="1:24" ht="15.75" customHeight="1">
      <c r="A1234" s="4" t="s">
        <v>21</v>
      </c>
      <c r="B1234" s="4" t="s">
        <v>3560</v>
      </c>
      <c r="C1234" s="4" t="s">
        <v>3558</v>
      </c>
      <c r="D1234" s="4" t="s">
        <v>23</v>
      </c>
      <c r="E1234" s="4" t="s">
        <v>3561</v>
      </c>
      <c r="F1234" s="4" t="s">
        <v>721</v>
      </c>
      <c r="G1234" s="5">
        <v>41</v>
      </c>
      <c r="H1234" s="4" t="s">
        <v>3505</v>
      </c>
      <c r="I1234" s="4" t="s">
        <v>189</v>
      </c>
      <c r="J1234" s="4" t="s">
        <v>190</v>
      </c>
      <c r="K1234" s="5" t="s">
        <v>29</v>
      </c>
      <c r="L1234" s="6">
        <v>0.65972222222222221</v>
      </c>
      <c r="M1234" s="4" t="s">
        <v>30</v>
      </c>
      <c r="N1234" s="4" t="s">
        <v>189</v>
      </c>
      <c r="O1234" s="4" t="s">
        <v>1649</v>
      </c>
      <c r="P1234" s="5" t="s">
        <v>32</v>
      </c>
      <c r="Q1234" s="7">
        <v>0.86111111111111116</v>
      </c>
      <c r="R1234" s="4" t="s">
        <v>30</v>
      </c>
      <c r="S1234" s="4" t="s">
        <v>160</v>
      </c>
      <c r="T1234" s="4"/>
      <c r="U1234" s="4"/>
      <c r="V1234" s="4"/>
      <c r="W1234">
        <v>462710878</v>
      </c>
      <c r="X1234" t="s">
        <v>43</v>
      </c>
    </row>
    <row r="1235" spans="1:24" ht="15.75" customHeight="1">
      <c r="A1235" s="4" t="s">
        <v>21</v>
      </c>
      <c r="B1235" s="4" t="s">
        <v>3562</v>
      </c>
      <c r="C1235" s="4" t="s">
        <v>3562</v>
      </c>
      <c r="D1235" s="4" t="s">
        <v>45</v>
      </c>
      <c r="E1235" s="4" t="s">
        <v>3563</v>
      </c>
      <c r="F1235" s="4" t="s">
        <v>583</v>
      </c>
      <c r="G1235" s="5">
        <v>51</v>
      </c>
      <c r="H1235" s="4" t="s">
        <v>3505</v>
      </c>
      <c r="I1235" s="4" t="s">
        <v>257</v>
      </c>
      <c r="J1235" s="4" t="s">
        <v>1537</v>
      </c>
      <c r="K1235" s="5" t="s">
        <v>29</v>
      </c>
      <c r="L1235" s="6">
        <v>0.65625</v>
      </c>
      <c r="M1235" s="4" t="s">
        <v>30</v>
      </c>
      <c r="N1235" s="4" t="s">
        <v>257</v>
      </c>
      <c r="O1235" s="4" t="s">
        <v>322</v>
      </c>
      <c r="P1235" s="5" t="s">
        <v>32</v>
      </c>
      <c r="Q1235" s="7">
        <v>0.53125</v>
      </c>
      <c r="R1235" s="4" t="s">
        <v>30</v>
      </c>
      <c r="S1235" s="4" t="s">
        <v>160</v>
      </c>
      <c r="T1235" s="4"/>
      <c r="U1235" s="8"/>
      <c r="V1235" s="8"/>
      <c r="W1235">
        <v>462710879</v>
      </c>
      <c r="X1235" t="s">
        <v>61</v>
      </c>
    </row>
    <row r="1236" spans="1:24" ht="15.75" customHeight="1">
      <c r="A1236" s="4" t="s">
        <v>21</v>
      </c>
      <c r="B1236" s="4" t="s">
        <v>3564</v>
      </c>
      <c r="C1236" s="4" t="s">
        <v>3562</v>
      </c>
      <c r="D1236" s="4" t="s">
        <v>45</v>
      </c>
      <c r="E1236" s="4" t="s">
        <v>3565</v>
      </c>
      <c r="F1236" s="4" t="s">
        <v>173</v>
      </c>
      <c r="G1236" s="5">
        <v>43</v>
      </c>
      <c r="H1236" s="4" t="s">
        <v>3505</v>
      </c>
      <c r="I1236" s="4" t="s">
        <v>449</v>
      </c>
      <c r="J1236" s="4" t="s">
        <v>3566</v>
      </c>
      <c r="K1236" s="5" t="s">
        <v>29</v>
      </c>
      <c r="L1236" s="6">
        <v>0.68402777777777779</v>
      </c>
      <c r="M1236" s="4" t="s">
        <v>30</v>
      </c>
      <c r="N1236" s="4" t="s">
        <v>257</v>
      </c>
      <c r="O1236" s="4" t="s">
        <v>322</v>
      </c>
      <c r="P1236" s="5" t="s">
        <v>32</v>
      </c>
      <c r="Q1236" s="7">
        <v>0.53125</v>
      </c>
      <c r="R1236" s="4" t="s">
        <v>30</v>
      </c>
      <c r="S1236" s="4" t="s">
        <v>160</v>
      </c>
      <c r="T1236" s="4"/>
      <c r="U1236" s="8"/>
      <c r="V1236" s="8"/>
      <c r="W1236">
        <v>462710879</v>
      </c>
      <c r="X1236" t="s">
        <v>61</v>
      </c>
    </row>
    <row r="1237" spans="1:24" ht="15.75" customHeight="1">
      <c r="A1237" s="4" t="s">
        <v>21</v>
      </c>
      <c r="B1237" s="4" t="s">
        <v>3567</v>
      </c>
      <c r="C1237" s="4" t="s">
        <v>3567</v>
      </c>
      <c r="D1237" s="4" t="s">
        <v>45</v>
      </c>
      <c r="E1237" s="4" t="s">
        <v>3568</v>
      </c>
      <c r="F1237" s="4" t="s">
        <v>3569</v>
      </c>
      <c r="G1237" s="5">
        <v>47</v>
      </c>
      <c r="H1237" s="4" t="s">
        <v>3505</v>
      </c>
      <c r="I1237" s="4" t="s">
        <v>189</v>
      </c>
      <c r="J1237" s="4" t="s">
        <v>190</v>
      </c>
      <c r="K1237" s="5" t="s">
        <v>29</v>
      </c>
      <c r="L1237" s="6">
        <v>0.65972222222222221</v>
      </c>
      <c r="M1237" s="4" t="s">
        <v>30</v>
      </c>
      <c r="N1237" s="4" t="s">
        <v>189</v>
      </c>
      <c r="O1237" s="4" t="s">
        <v>1649</v>
      </c>
      <c r="P1237" s="5" t="s">
        <v>32</v>
      </c>
      <c r="Q1237" s="7">
        <v>0.86111111111111116</v>
      </c>
      <c r="R1237" s="4" t="s">
        <v>30</v>
      </c>
      <c r="S1237" s="4" t="s">
        <v>160</v>
      </c>
      <c r="T1237" s="4"/>
      <c r="U1237" s="8"/>
      <c r="V1237" s="8"/>
      <c r="W1237">
        <v>462710880</v>
      </c>
      <c r="X1237" t="s">
        <v>61</v>
      </c>
    </row>
    <row r="1238" spans="1:24" ht="15.75" customHeight="1">
      <c r="A1238" s="4" t="s">
        <v>21</v>
      </c>
      <c r="B1238" s="4" t="s">
        <v>3570</v>
      </c>
      <c r="C1238" s="4" t="s">
        <v>3567</v>
      </c>
      <c r="D1238" s="4" t="s">
        <v>45</v>
      </c>
      <c r="E1238" s="4" t="s">
        <v>3571</v>
      </c>
      <c r="F1238" s="4" t="s">
        <v>698</v>
      </c>
      <c r="G1238" s="5">
        <v>41</v>
      </c>
      <c r="H1238" s="4" t="s">
        <v>3505</v>
      </c>
      <c r="I1238" s="4" t="s">
        <v>150</v>
      </c>
      <c r="J1238" s="4" t="s">
        <v>151</v>
      </c>
      <c r="K1238" s="5" t="s">
        <v>29</v>
      </c>
      <c r="L1238" s="6">
        <v>0.64583333333333337</v>
      </c>
      <c r="M1238" s="4" t="s">
        <v>30</v>
      </c>
      <c r="N1238" s="4" t="s">
        <v>150</v>
      </c>
      <c r="O1238" s="4" t="s">
        <v>152</v>
      </c>
      <c r="P1238" s="5" t="s">
        <v>32</v>
      </c>
      <c r="Q1238" s="7">
        <v>0.72569444444444442</v>
      </c>
      <c r="R1238" s="4" t="s">
        <v>30</v>
      </c>
      <c r="S1238" s="4" t="s">
        <v>160</v>
      </c>
      <c r="T1238" s="4"/>
      <c r="U1238" s="8"/>
      <c r="V1238" s="8"/>
      <c r="W1238">
        <v>462710880</v>
      </c>
      <c r="X1238" t="s">
        <v>61</v>
      </c>
    </row>
    <row r="1239" spans="1:24" ht="15.75" customHeight="1">
      <c r="A1239" s="4" t="s">
        <v>21</v>
      </c>
      <c r="B1239" s="4" t="s">
        <v>3572</v>
      </c>
      <c r="C1239" s="4" t="s">
        <v>3572</v>
      </c>
      <c r="D1239" s="4" t="s">
        <v>45</v>
      </c>
      <c r="E1239" s="4" t="s">
        <v>1344</v>
      </c>
      <c r="F1239" s="4" t="s">
        <v>3573</v>
      </c>
      <c r="G1239" s="5">
        <v>35</v>
      </c>
      <c r="H1239" s="4" t="s">
        <v>3505</v>
      </c>
      <c r="I1239" s="4" t="s">
        <v>257</v>
      </c>
      <c r="J1239" s="4" t="s">
        <v>258</v>
      </c>
      <c r="K1239" s="5" t="s">
        <v>29</v>
      </c>
      <c r="L1239" s="6">
        <v>0.62847222222222221</v>
      </c>
      <c r="M1239" s="4" t="s">
        <v>30</v>
      </c>
      <c r="N1239" s="4" t="s">
        <v>257</v>
      </c>
      <c r="O1239" s="4" t="s">
        <v>322</v>
      </c>
      <c r="P1239" s="5" t="s">
        <v>32</v>
      </c>
      <c r="Q1239" s="7">
        <v>0.53125</v>
      </c>
      <c r="R1239" s="4" t="s">
        <v>30</v>
      </c>
      <c r="S1239" s="4" t="s">
        <v>160</v>
      </c>
      <c r="T1239" s="4"/>
      <c r="U1239" s="8"/>
      <c r="V1239" s="8"/>
      <c r="W1239">
        <v>462710881</v>
      </c>
      <c r="X1239" t="s">
        <v>43</v>
      </c>
    </row>
    <row r="1240" spans="1:24" ht="15.75" customHeight="1">
      <c r="A1240" s="4" t="s">
        <v>21</v>
      </c>
      <c r="B1240" s="4" t="s">
        <v>3574</v>
      </c>
      <c r="C1240" s="4" t="s">
        <v>3572</v>
      </c>
      <c r="D1240" s="4" t="s">
        <v>23</v>
      </c>
      <c r="E1240" s="4" t="s">
        <v>3575</v>
      </c>
      <c r="F1240" s="4" t="s">
        <v>3576</v>
      </c>
      <c r="G1240" s="5">
        <v>38</v>
      </c>
      <c r="H1240" s="4" t="s">
        <v>3505</v>
      </c>
      <c r="I1240" s="4" t="s">
        <v>257</v>
      </c>
      <c r="J1240" s="4" t="s">
        <v>258</v>
      </c>
      <c r="K1240" s="5" t="s">
        <v>29</v>
      </c>
      <c r="L1240" s="6">
        <v>0.62847222222222221</v>
      </c>
      <c r="M1240" s="4" t="s">
        <v>30</v>
      </c>
      <c r="N1240" s="4" t="s">
        <v>257</v>
      </c>
      <c r="O1240" s="4" t="s">
        <v>322</v>
      </c>
      <c r="P1240" s="5" t="s">
        <v>32</v>
      </c>
      <c r="Q1240" s="7">
        <v>0.53125</v>
      </c>
      <c r="R1240" s="4" t="s">
        <v>30</v>
      </c>
      <c r="S1240" s="4" t="s">
        <v>160</v>
      </c>
      <c r="T1240" s="4"/>
      <c r="U1240" s="8"/>
      <c r="V1240" s="8"/>
      <c r="W1240">
        <v>462710881</v>
      </c>
      <c r="X1240" t="s">
        <v>43</v>
      </c>
    </row>
    <row r="1241" spans="1:24" ht="15.75" customHeight="1">
      <c r="A1241" s="4" t="s">
        <v>21</v>
      </c>
      <c r="B1241" s="4" t="s">
        <v>3577</v>
      </c>
      <c r="C1241" s="4" t="s">
        <v>3572</v>
      </c>
      <c r="D1241" s="4" t="s">
        <v>45</v>
      </c>
      <c r="E1241" s="4" t="s">
        <v>3578</v>
      </c>
      <c r="F1241" s="4" t="s">
        <v>3579</v>
      </c>
      <c r="G1241" s="5">
        <v>5</v>
      </c>
      <c r="H1241" s="4" t="s">
        <v>3505</v>
      </c>
      <c r="I1241" s="4" t="s">
        <v>257</v>
      </c>
      <c r="J1241" s="4" t="s">
        <v>258</v>
      </c>
      <c r="K1241" s="5" t="s">
        <v>29</v>
      </c>
      <c r="L1241" s="6">
        <v>0.62847222222222221</v>
      </c>
      <c r="M1241" s="4" t="s">
        <v>30</v>
      </c>
      <c r="N1241" s="4" t="s">
        <v>257</v>
      </c>
      <c r="O1241" s="4" t="s">
        <v>322</v>
      </c>
      <c r="P1241" s="5" t="s">
        <v>32</v>
      </c>
      <c r="Q1241" s="7">
        <v>0.53125</v>
      </c>
      <c r="R1241" s="4" t="s">
        <v>30</v>
      </c>
      <c r="S1241" s="4" t="s">
        <v>160</v>
      </c>
      <c r="T1241" s="4"/>
      <c r="U1241" s="8"/>
      <c r="V1241" s="8"/>
      <c r="W1241">
        <v>462710881</v>
      </c>
      <c r="X1241" t="s">
        <v>43</v>
      </c>
    </row>
    <row r="1242" spans="1:24" ht="15.75" customHeight="1">
      <c r="A1242" s="4" t="s">
        <v>21</v>
      </c>
      <c r="B1242" s="4" t="s">
        <v>3580</v>
      </c>
      <c r="C1242" s="4" t="s">
        <v>3572</v>
      </c>
      <c r="D1242" s="4" t="s">
        <v>45</v>
      </c>
      <c r="E1242" s="4" t="s">
        <v>3581</v>
      </c>
      <c r="F1242" s="4" t="s">
        <v>3582</v>
      </c>
      <c r="G1242" s="5">
        <v>12</v>
      </c>
      <c r="H1242" s="4" t="s">
        <v>3505</v>
      </c>
      <c r="I1242" s="4" t="s">
        <v>257</v>
      </c>
      <c r="J1242" s="4" t="s">
        <v>258</v>
      </c>
      <c r="K1242" s="5" t="s">
        <v>29</v>
      </c>
      <c r="L1242" s="6">
        <v>0.62847222222222221</v>
      </c>
      <c r="M1242" s="4" t="s">
        <v>30</v>
      </c>
      <c r="N1242" s="4" t="s">
        <v>257</v>
      </c>
      <c r="O1242" s="4" t="s">
        <v>322</v>
      </c>
      <c r="P1242" s="5" t="s">
        <v>32</v>
      </c>
      <c r="Q1242" s="7">
        <v>0.53125</v>
      </c>
      <c r="R1242" s="4" t="s">
        <v>30</v>
      </c>
      <c r="S1242" s="4" t="s">
        <v>160</v>
      </c>
      <c r="T1242" s="4"/>
      <c r="U1242" s="8"/>
      <c r="V1242" s="8"/>
      <c r="W1242">
        <v>462710882</v>
      </c>
      <c r="X1242" t="s">
        <v>43</v>
      </c>
    </row>
    <row r="1243" spans="1:24" ht="15.75" customHeight="1">
      <c r="A1243" s="4" t="s">
        <v>21</v>
      </c>
      <c r="B1243" s="4" t="s">
        <v>3583</v>
      </c>
      <c r="C1243" s="4" t="s">
        <v>3572</v>
      </c>
      <c r="D1243" s="4" t="s">
        <v>45</v>
      </c>
      <c r="E1243" s="4" t="s">
        <v>3584</v>
      </c>
      <c r="F1243" s="4" t="s">
        <v>3585</v>
      </c>
      <c r="G1243" s="5">
        <v>52</v>
      </c>
      <c r="H1243" s="4" t="s">
        <v>3505</v>
      </c>
      <c r="I1243" s="4" t="s">
        <v>257</v>
      </c>
      <c r="J1243" s="4" t="s">
        <v>258</v>
      </c>
      <c r="K1243" s="5" t="s">
        <v>29</v>
      </c>
      <c r="L1243" s="6">
        <v>0.62847222222222221</v>
      </c>
      <c r="M1243" s="4" t="s">
        <v>30</v>
      </c>
      <c r="N1243" s="4" t="s">
        <v>257</v>
      </c>
      <c r="O1243" s="4" t="s">
        <v>322</v>
      </c>
      <c r="P1243" s="5" t="s">
        <v>32</v>
      </c>
      <c r="Q1243" s="7">
        <v>0.53125</v>
      </c>
      <c r="R1243" s="4" t="s">
        <v>30</v>
      </c>
      <c r="S1243" s="4" t="s">
        <v>160</v>
      </c>
      <c r="T1243" s="4"/>
      <c r="U1243" s="8"/>
      <c r="V1243" s="8"/>
      <c r="W1243">
        <v>462710882</v>
      </c>
      <c r="X1243" t="s">
        <v>43</v>
      </c>
    </row>
    <row r="1244" spans="1:24" ht="15.75" customHeight="1">
      <c r="A1244" s="4" t="s">
        <v>21</v>
      </c>
      <c r="B1244" s="4" t="s">
        <v>3586</v>
      </c>
      <c r="C1244" s="4" t="s">
        <v>3572</v>
      </c>
      <c r="D1244" s="4" t="s">
        <v>45</v>
      </c>
      <c r="E1244" s="4" t="s">
        <v>3587</v>
      </c>
      <c r="F1244" s="4" t="s">
        <v>3588</v>
      </c>
      <c r="G1244" s="5">
        <v>52</v>
      </c>
      <c r="H1244" s="4" t="s">
        <v>3505</v>
      </c>
      <c r="I1244" s="4" t="s">
        <v>257</v>
      </c>
      <c r="J1244" s="4" t="s">
        <v>258</v>
      </c>
      <c r="K1244" s="5" t="s">
        <v>29</v>
      </c>
      <c r="L1244" s="6">
        <v>0.62847222222222221</v>
      </c>
      <c r="M1244" s="4" t="s">
        <v>30</v>
      </c>
      <c r="N1244" s="4" t="s">
        <v>257</v>
      </c>
      <c r="O1244" s="4" t="s">
        <v>322</v>
      </c>
      <c r="P1244" s="5" t="s">
        <v>32</v>
      </c>
      <c r="Q1244" s="7">
        <v>0.53125</v>
      </c>
      <c r="R1244" s="4" t="s">
        <v>30</v>
      </c>
      <c r="S1244" s="4" t="s">
        <v>160</v>
      </c>
      <c r="T1244" s="4"/>
      <c r="U1244" s="8"/>
      <c r="V1244" s="8"/>
      <c r="W1244">
        <v>462710883</v>
      </c>
      <c r="X1244" t="s">
        <v>61</v>
      </c>
    </row>
    <row r="1245" spans="1:24" ht="15.75" customHeight="1">
      <c r="A1245" s="4" t="s">
        <v>21</v>
      </c>
      <c r="B1245" s="4" t="s">
        <v>3589</v>
      </c>
      <c r="C1245" s="4" t="s">
        <v>3572</v>
      </c>
      <c r="D1245" s="4" t="s">
        <v>45</v>
      </c>
      <c r="E1245" s="4" t="s">
        <v>3590</v>
      </c>
      <c r="F1245" s="4" t="s">
        <v>3591</v>
      </c>
      <c r="G1245" s="5">
        <v>44</v>
      </c>
      <c r="H1245" s="4" t="s">
        <v>3505</v>
      </c>
      <c r="I1245" s="4" t="s">
        <v>257</v>
      </c>
      <c r="J1245" s="4" t="s">
        <v>258</v>
      </c>
      <c r="K1245" s="5" t="s">
        <v>29</v>
      </c>
      <c r="L1245" s="6">
        <v>0.62847222222222221</v>
      </c>
      <c r="M1245" s="4" t="s">
        <v>30</v>
      </c>
      <c r="N1245" s="4" t="s">
        <v>257</v>
      </c>
      <c r="O1245" s="4" t="s">
        <v>322</v>
      </c>
      <c r="P1245" s="5" t="s">
        <v>32</v>
      </c>
      <c r="Q1245" s="7">
        <v>0.53125</v>
      </c>
      <c r="R1245" s="4" t="s">
        <v>30</v>
      </c>
      <c r="S1245" s="4" t="s">
        <v>160</v>
      </c>
      <c r="T1245" s="4"/>
      <c r="U1245" s="8"/>
      <c r="V1245" s="8"/>
      <c r="W1245">
        <v>462710883</v>
      </c>
      <c r="X1245" t="s">
        <v>61</v>
      </c>
    </row>
    <row r="1246" spans="1:24" ht="15.75" customHeight="1">
      <c r="A1246" s="4" t="s">
        <v>21</v>
      </c>
      <c r="B1246" s="4" t="s">
        <v>3592</v>
      </c>
      <c r="C1246" s="4" t="s">
        <v>3592</v>
      </c>
      <c r="D1246" s="4" t="s">
        <v>45</v>
      </c>
      <c r="E1246" s="4" t="s">
        <v>3593</v>
      </c>
      <c r="F1246" s="4" t="s">
        <v>3594</v>
      </c>
      <c r="G1246" s="5">
        <v>51</v>
      </c>
      <c r="H1246" s="4" t="s">
        <v>3505</v>
      </c>
      <c r="I1246" s="4" t="s">
        <v>257</v>
      </c>
      <c r="J1246" s="4" t="s">
        <v>258</v>
      </c>
      <c r="K1246" s="5" t="s">
        <v>29</v>
      </c>
      <c r="L1246" s="6">
        <v>0.62847222222222221</v>
      </c>
      <c r="M1246" s="4" t="s">
        <v>30</v>
      </c>
      <c r="N1246" s="4" t="s">
        <v>257</v>
      </c>
      <c r="O1246" s="4" t="s">
        <v>322</v>
      </c>
      <c r="P1246" s="5" t="s">
        <v>32</v>
      </c>
      <c r="Q1246" s="7">
        <v>0.53125</v>
      </c>
      <c r="R1246" s="4" t="s">
        <v>30</v>
      </c>
      <c r="S1246" s="4" t="s">
        <v>160</v>
      </c>
      <c r="T1246" s="4"/>
      <c r="U1246" s="8"/>
      <c r="V1246" s="8"/>
      <c r="W1246">
        <v>462710884</v>
      </c>
      <c r="X1246" t="s">
        <v>43</v>
      </c>
    </row>
    <row r="1247" spans="1:24" ht="15.75" customHeight="1">
      <c r="A1247" s="4" t="s">
        <v>21</v>
      </c>
      <c r="B1247" s="4" t="s">
        <v>3595</v>
      </c>
      <c r="C1247" s="4" t="s">
        <v>3592</v>
      </c>
      <c r="D1247" s="4" t="s">
        <v>45</v>
      </c>
      <c r="E1247" s="4" t="s">
        <v>3596</v>
      </c>
      <c r="F1247" s="4" t="s">
        <v>3597</v>
      </c>
      <c r="G1247" s="5">
        <v>13</v>
      </c>
      <c r="H1247" s="4" t="s">
        <v>3505</v>
      </c>
      <c r="I1247" s="4" t="s">
        <v>257</v>
      </c>
      <c r="J1247" s="4" t="s">
        <v>258</v>
      </c>
      <c r="K1247" s="5" t="s">
        <v>29</v>
      </c>
      <c r="L1247" s="6">
        <v>0.62847222222222221</v>
      </c>
      <c r="M1247" s="4" t="s">
        <v>30</v>
      </c>
      <c r="N1247" s="4" t="s">
        <v>257</v>
      </c>
      <c r="O1247" s="4" t="s">
        <v>322</v>
      </c>
      <c r="P1247" s="5" t="s">
        <v>32</v>
      </c>
      <c r="Q1247" s="7">
        <v>0.53125</v>
      </c>
      <c r="R1247" s="4" t="s">
        <v>30</v>
      </c>
      <c r="S1247" s="4" t="s">
        <v>160</v>
      </c>
      <c r="T1247" s="4"/>
      <c r="U1247" s="8"/>
      <c r="V1247" s="8"/>
      <c r="W1247">
        <v>462710884</v>
      </c>
      <c r="X1247" t="s">
        <v>43</v>
      </c>
    </row>
    <row r="1248" spans="1:24" ht="15.75" customHeight="1">
      <c r="A1248" s="4" t="s">
        <v>21</v>
      </c>
      <c r="B1248" s="4" t="s">
        <v>3598</v>
      </c>
      <c r="C1248" s="4" t="s">
        <v>3598</v>
      </c>
      <c r="D1248" s="4" t="s">
        <v>45</v>
      </c>
      <c r="E1248" s="4" t="s">
        <v>1062</v>
      </c>
      <c r="F1248" s="4" t="s">
        <v>1759</v>
      </c>
      <c r="G1248" s="5">
        <v>60</v>
      </c>
      <c r="H1248" s="4" t="s">
        <v>3505</v>
      </c>
      <c r="I1248" s="4" t="s">
        <v>39</v>
      </c>
      <c r="J1248" s="4" t="s">
        <v>40</v>
      </c>
      <c r="K1248" s="5" t="s">
        <v>29</v>
      </c>
      <c r="L1248" s="6">
        <v>0.59027777777777779</v>
      </c>
      <c r="M1248" s="4" t="s">
        <v>41</v>
      </c>
      <c r="N1248" s="4" t="s">
        <v>189</v>
      </c>
      <c r="O1248" s="4" t="s">
        <v>3599</v>
      </c>
      <c r="P1248" s="5" t="s">
        <v>32</v>
      </c>
      <c r="Q1248" s="7">
        <v>0.8125</v>
      </c>
      <c r="R1248" s="4" t="s">
        <v>30</v>
      </c>
      <c r="S1248" s="4" t="s">
        <v>160</v>
      </c>
      <c r="T1248" s="4"/>
      <c r="U1248" s="4"/>
      <c r="V1248" s="4"/>
      <c r="W1248">
        <v>462710885</v>
      </c>
      <c r="X1248" t="s">
        <v>43</v>
      </c>
    </row>
    <row r="1249" spans="1:24" ht="15.75" customHeight="1">
      <c r="A1249" s="4" t="s">
        <v>21</v>
      </c>
      <c r="B1249" s="4" t="s">
        <v>3600</v>
      </c>
      <c r="C1249" s="4" t="s">
        <v>3598</v>
      </c>
      <c r="D1249" s="4" t="s">
        <v>45</v>
      </c>
      <c r="E1249" s="4" t="s">
        <v>3601</v>
      </c>
      <c r="F1249" s="4" t="s">
        <v>3602</v>
      </c>
      <c r="G1249" s="5">
        <v>66</v>
      </c>
      <c r="H1249" s="4" t="s">
        <v>3505</v>
      </c>
      <c r="I1249" s="4" t="s">
        <v>39</v>
      </c>
      <c r="J1249" s="4" t="s">
        <v>40</v>
      </c>
      <c r="K1249" s="5" t="s">
        <v>29</v>
      </c>
      <c r="L1249" s="6">
        <v>0.59027777777777779</v>
      </c>
      <c r="M1249" s="4" t="s">
        <v>41</v>
      </c>
      <c r="N1249" s="4" t="s">
        <v>189</v>
      </c>
      <c r="O1249" s="4" t="s">
        <v>3599</v>
      </c>
      <c r="P1249" s="5" t="s">
        <v>32</v>
      </c>
      <c r="Q1249" s="7">
        <v>0.8125</v>
      </c>
      <c r="R1249" s="4" t="s">
        <v>30</v>
      </c>
      <c r="S1249" s="4" t="s">
        <v>160</v>
      </c>
      <c r="T1249" s="4"/>
      <c r="U1249" s="4"/>
      <c r="V1249" s="4"/>
      <c r="W1249">
        <v>462710885</v>
      </c>
      <c r="X1249" t="s">
        <v>43</v>
      </c>
    </row>
    <row r="1250" spans="1:24" ht="15.75" customHeight="1">
      <c r="A1250" s="4" t="s">
        <v>21</v>
      </c>
      <c r="B1250" s="4" t="s">
        <v>3603</v>
      </c>
      <c r="C1250" s="4" t="s">
        <v>3603</v>
      </c>
      <c r="D1250" s="4" t="s">
        <v>45</v>
      </c>
      <c r="E1250" s="4" t="s">
        <v>3604</v>
      </c>
      <c r="F1250" s="4" t="s">
        <v>583</v>
      </c>
      <c r="G1250" s="5">
        <v>33</v>
      </c>
      <c r="H1250" s="4" t="s">
        <v>3505</v>
      </c>
      <c r="I1250" s="4" t="s">
        <v>189</v>
      </c>
      <c r="J1250" s="4" t="s">
        <v>190</v>
      </c>
      <c r="K1250" s="5" t="s">
        <v>29</v>
      </c>
      <c r="L1250" s="6">
        <v>0.65972222222222221</v>
      </c>
      <c r="M1250" s="4" t="s">
        <v>30</v>
      </c>
      <c r="N1250" s="4" t="s">
        <v>189</v>
      </c>
      <c r="O1250" s="4" t="s">
        <v>1649</v>
      </c>
      <c r="P1250" s="5" t="s">
        <v>32</v>
      </c>
      <c r="Q1250" s="7">
        <v>0.86111111111111116</v>
      </c>
      <c r="R1250" s="4" t="s">
        <v>30</v>
      </c>
      <c r="S1250" s="4" t="s">
        <v>160</v>
      </c>
      <c r="T1250" s="4"/>
      <c r="U1250" s="8"/>
      <c r="V1250" s="8"/>
      <c r="W1250">
        <v>462710887</v>
      </c>
      <c r="X1250" t="s">
        <v>43</v>
      </c>
    </row>
    <row r="1251" spans="1:24" ht="15.75" customHeight="1">
      <c r="A1251" s="4" t="s">
        <v>21</v>
      </c>
      <c r="B1251" s="4" t="s">
        <v>3605</v>
      </c>
      <c r="C1251" s="4" t="s">
        <v>3603</v>
      </c>
      <c r="D1251" s="4" t="s">
        <v>23</v>
      </c>
      <c r="E1251" s="4" t="s">
        <v>3606</v>
      </c>
      <c r="F1251" s="4" t="s">
        <v>3607</v>
      </c>
      <c r="G1251" s="5">
        <v>32</v>
      </c>
      <c r="H1251" s="4" t="s">
        <v>3505</v>
      </c>
      <c r="I1251" s="4" t="s">
        <v>189</v>
      </c>
      <c r="J1251" s="4" t="s">
        <v>190</v>
      </c>
      <c r="K1251" s="5" t="s">
        <v>29</v>
      </c>
      <c r="L1251" s="6">
        <v>0.65972222222222221</v>
      </c>
      <c r="M1251" s="4" t="s">
        <v>30</v>
      </c>
      <c r="N1251" s="4" t="s">
        <v>189</v>
      </c>
      <c r="O1251" s="4" t="s">
        <v>1649</v>
      </c>
      <c r="P1251" s="5" t="s">
        <v>32</v>
      </c>
      <c r="Q1251" s="7">
        <v>0.86111111111111116</v>
      </c>
      <c r="R1251" s="4" t="s">
        <v>30</v>
      </c>
      <c r="S1251" s="4" t="s">
        <v>160</v>
      </c>
      <c r="T1251" s="4"/>
      <c r="U1251" s="8"/>
      <c r="V1251" s="8"/>
      <c r="W1251">
        <v>462710887</v>
      </c>
      <c r="X1251" t="s">
        <v>43</v>
      </c>
    </row>
    <row r="1252" spans="1:24" ht="15.75" customHeight="1">
      <c r="A1252" s="4" t="s">
        <v>21</v>
      </c>
      <c r="B1252" s="4" t="s">
        <v>3608</v>
      </c>
      <c r="C1252" s="4" t="s">
        <v>3608</v>
      </c>
      <c r="D1252" s="4" t="s">
        <v>45</v>
      </c>
      <c r="E1252" s="4" t="s">
        <v>3609</v>
      </c>
      <c r="F1252" s="4" t="s">
        <v>731</v>
      </c>
      <c r="G1252" s="5">
        <v>51</v>
      </c>
      <c r="H1252" s="4" t="s">
        <v>3505</v>
      </c>
      <c r="I1252" s="4" t="s">
        <v>257</v>
      </c>
      <c r="J1252" s="4" t="s">
        <v>258</v>
      </c>
      <c r="K1252" s="5" t="s">
        <v>29</v>
      </c>
      <c r="L1252" s="6">
        <v>0.62847222222222221</v>
      </c>
      <c r="M1252" s="4" t="s">
        <v>30</v>
      </c>
      <c r="N1252" s="4" t="s">
        <v>189</v>
      </c>
      <c r="O1252" s="4" t="s">
        <v>1649</v>
      </c>
      <c r="P1252" s="5" t="s">
        <v>32</v>
      </c>
      <c r="Q1252" s="7">
        <v>0.86111111111111116</v>
      </c>
      <c r="R1252" s="4" t="s">
        <v>30</v>
      </c>
      <c r="S1252" s="4" t="s">
        <v>160</v>
      </c>
      <c r="T1252" s="4"/>
      <c r="U1252" s="8"/>
      <c r="V1252" s="8"/>
      <c r="W1252">
        <v>462710888</v>
      </c>
      <c r="X1252" t="s">
        <v>43</v>
      </c>
    </row>
    <row r="1253" spans="1:24" ht="15.75" customHeight="1">
      <c r="A1253" s="4" t="s">
        <v>21</v>
      </c>
      <c r="B1253" s="4" t="s">
        <v>3610</v>
      </c>
      <c r="C1253" s="4" t="s">
        <v>3608</v>
      </c>
      <c r="D1253" s="4" t="s">
        <v>45</v>
      </c>
      <c r="E1253" s="4" t="s">
        <v>3611</v>
      </c>
      <c r="F1253" s="4" t="s">
        <v>173</v>
      </c>
      <c r="G1253" s="5">
        <v>55</v>
      </c>
      <c r="H1253" s="4" t="s">
        <v>3505</v>
      </c>
      <c r="I1253" s="4" t="s">
        <v>257</v>
      </c>
      <c r="J1253" s="4" t="s">
        <v>258</v>
      </c>
      <c r="K1253" s="5" t="s">
        <v>29</v>
      </c>
      <c r="L1253" s="6">
        <v>0.62847222222222221</v>
      </c>
      <c r="M1253" s="4" t="s">
        <v>30</v>
      </c>
      <c r="N1253" s="4" t="s">
        <v>189</v>
      </c>
      <c r="O1253" s="4" t="s">
        <v>1649</v>
      </c>
      <c r="P1253" s="5" t="s">
        <v>32</v>
      </c>
      <c r="Q1253" s="7">
        <v>0.86111111111111116</v>
      </c>
      <c r="R1253" s="4" t="s">
        <v>30</v>
      </c>
      <c r="S1253" s="4" t="s">
        <v>160</v>
      </c>
      <c r="T1253" s="4"/>
      <c r="U1253" s="8"/>
      <c r="V1253" s="8"/>
      <c r="W1253">
        <v>462710888</v>
      </c>
      <c r="X1253" t="s">
        <v>43</v>
      </c>
    </row>
    <row r="1254" spans="1:24" ht="15.75" customHeight="1">
      <c r="A1254" s="4" t="s">
        <v>21</v>
      </c>
      <c r="B1254" s="4" t="s">
        <v>3612</v>
      </c>
      <c r="C1254" s="4" t="s">
        <v>3612</v>
      </c>
      <c r="D1254" s="4" t="s">
        <v>45</v>
      </c>
      <c r="E1254" s="4" t="s">
        <v>3613</v>
      </c>
      <c r="F1254" s="4" t="s">
        <v>3614</v>
      </c>
      <c r="G1254" s="5">
        <v>49</v>
      </c>
      <c r="H1254" s="4" t="s">
        <v>3505</v>
      </c>
      <c r="I1254" s="4" t="s">
        <v>27</v>
      </c>
      <c r="J1254" s="4" t="s">
        <v>28</v>
      </c>
      <c r="K1254" s="5" t="s">
        <v>29</v>
      </c>
      <c r="L1254" s="6">
        <v>0.78125</v>
      </c>
      <c r="M1254" s="4" t="s">
        <v>30</v>
      </c>
      <c r="N1254" s="4" t="s">
        <v>67</v>
      </c>
      <c r="O1254" s="4" t="s">
        <v>68</v>
      </c>
      <c r="P1254" s="5" t="s">
        <v>32</v>
      </c>
      <c r="Q1254" s="7">
        <v>0.85416666666666663</v>
      </c>
      <c r="R1254" s="4" t="s">
        <v>41</v>
      </c>
      <c r="S1254" s="4" t="s">
        <v>160</v>
      </c>
      <c r="T1254" s="4"/>
      <c r="U1254" s="8"/>
      <c r="V1254" s="8"/>
      <c r="W1254">
        <v>462710889</v>
      </c>
      <c r="X1254" t="s">
        <v>43</v>
      </c>
    </row>
    <row r="1255" spans="1:24" ht="15.75" customHeight="1">
      <c r="A1255" s="4" t="s">
        <v>21</v>
      </c>
      <c r="B1255" s="4" t="s">
        <v>3615</v>
      </c>
      <c r="C1255" s="4" t="s">
        <v>3612</v>
      </c>
      <c r="D1255" s="4" t="s">
        <v>23</v>
      </c>
      <c r="E1255" s="4" t="s">
        <v>3616</v>
      </c>
      <c r="F1255" s="4" t="s">
        <v>3617</v>
      </c>
      <c r="G1255" s="5">
        <v>60</v>
      </c>
      <c r="H1255" s="4" t="s">
        <v>3505</v>
      </c>
      <c r="I1255" s="4" t="s">
        <v>27</v>
      </c>
      <c r="J1255" s="4" t="s">
        <v>28</v>
      </c>
      <c r="K1255" s="5" t="s">
        <v>29</v>
      </c>
      <c r="L1255" s="6">
        <v>0.78125</v>
      </c>
      <c r="M1255" s="4" t="s">
        <v>30</v>
      </c>
      <c r="N1255" s="4" t="s">
        <v>67</v>
      </c>
      <c r="O1255" s="4" t="s">
        <v>68</v>
      </c>
      <c r="P1255" s="5" t="s">
        <v>32</v>
      </c>
      <c r="Q1255" s="7">
        <v>0.85416666666666663</v>
      </c>
      <c r="R1255" s="4" t="s">
        <v>41</v>
      </c>
      <c r="S1255" s="4" t="s">
        <v>160</v>
      </c>
      <c r="T1255" s="4"/>
      <c r="U1255" s="8"/>
      <c r="V1255" s="8"/>
      <c r="W1255">
        <v>462710889</v>
      </c>
      <c r="X1255" t="s">
        <v>43</v>
      </c>
    </row>
    <row r="1256" spans="1:24" ht="15.75" customHeight="1">
      <c r="A1256" s="4" t="s">
        <v>21</v>
      </c>
      <c r="B1256" s="4" t="s">
        <v>3618</v>
      </c>
      <c r="C1256" s="4" t="s">
        <v>3612</v>
      </c>
      <c r="D1256" s="4" t="s">
        <v>23</v>
      </c>
      <c r="E1256" s="4" t="s">
        <v>3619</v>
      </c>
      <c r="F1256" s="4" t="s">
        <v>3614</v>
      </c>
      <c r="G1256" s="5">
        <v>7</v>
      </c>
      <c r="H1256" s="4" t="s">
        <v>3505</v>
      </c>
      <c r="I1256" s="4" t="s">
        <v>27</v>
      </c>
      <c r="J1256" s="4" t="s">
        <v>28</v>
      </c>
      <c r="K1256" s="5" t="s">
        <v>29</v>
      </c>
      <c r="L1256" s="6">
        <v>0.78125</v>
      </c>
      <c r="M1256" s="4" t="s">
        <v>30</v>
      </c>
      <c r="N1256" s="4" t="s">
        <v>67</v>
      </c>
      <c r="O1256" s="4" t="s">
        <v>68</v>
      </c>
      <c r="P1256" s="5" t="s">
        <v>32</v>
      </c>
      <c r="Q1256" s="7">
        <v>0.85416666666666663</v>
      </c>
      <c r="R1256" s="4" t="s">
        <v>41</v>
      </c>
      <c r="S1256" s="4" t="s">
        <v>160</v>
      </c>
      <c r="T1256" s="4"/>
      <c r="U1256" s="8"/>
      <c r="V1256" s="8"/>
      <c r="W1256">
        <v>462710889</v>
      </c>
      <c r="X1256" t="s">
        <v>43</v>
      </c>
    </row>
    <row r="1257" spans="1:24" ht="15.75" customHeight="1">
      <c r="A1257" s="4" t="s">
        <v>21</v>
      </c>
      <c r="B1257" s="4" t="s">
        <v>3620</v>
      </c>
      <c r="C1257" s="4" t="s">
        <v>3612</v>
      </c>
      <c r="D1257" s="4" t="s">
        <v>45</v>
      </c>
      <c r="E1257" s="4" t="s">
        <v>3621</v>
      </c>
      <c r="F1257" s="4" t="s">
        <v>777</v>
      </c>
      <c r="G1257" s="5">
        <v>56</v>
      </c>
      <c r="H1257" s="4" t="s">
        <v>3505</v>
      </c>
      <c r="I1257" s="4" t="s">
        <v>27</v>
      </c>
      <c r="J1257" s="4" t="s">
        <v>28</v>
      </c>
      <c r="K1257" s="5" t="s">
        <v>29</v>
      </c>
      <c r="L1257" s="6">
        <v>0.78125</v>
      </c>
      <c r="M1257" s="4" t="s">
        <v>30</v>
      </c>
      <c r="N1257" s="4" t="s">
        <v>67</v>
      </c>
      <c r="O1257" s="4" t="s">
        <v>68</v>
      </c>
      <c r="P1257" s="5" t="s">
        <v>32</v>
      </c>
      <c r="Q1257" s="7">
        <v>0.85416666666666663</v>
      </c>
      <c r="R1257" s="4" t="s">
        <v>41</v>
      </c>
      <c r="S1257" s="4" t="s">
        <v>160</v>
      </c>
      <c r="T1257" s="4"/>
      <c r="U1257" s="8"/>
      <c r="V1257" s="8"/>
      <c r="W1257">
        <v>462710890</v>
      </c>
      <c r="X1257" t="s">
        <v>61</v>
      </c>
    </row>
    <row r="1258" spans="1:24" ht="15.75" customHeight="1">
      <c r="A1258" s="4" t="s">
        <v>21</v>
      </c>
      <c r="B1258" s="4" t="s">
        <v>3622</v>
      </c>
      <c r="C1258" s="4" t="s">
        <v>3612</v>
      </c>
      <c r="D1258" s="4" t="s">
        <v>45</v>
      </c>
      <c r="E1258" s="4" t="s">
        <v>3623</v>
      </c>
      <c r="F1258" s="4" t="s">
        <v>597</v>
      </c>
      <c r="G1258" s="5">
        <v>61</v>
      </c>
      <c r="H1258" s="4" t="s">
        <v>3505</v>
      </c>
      <c r="I1258" s="4" t="s">
        <v>257</v>
      </c>
      <c r="J1258" s="4" t="s">
        <v>258</v>
      </c>
      <c r="K1258" s="5" t="s">
        <v>29</v>
      </c>
      <c r="L1258" s="6">
        <v>0.62847222222222221</v>
      </c>
      <c r="M1258" s="4" t="s">
        <v>30</v>
      </c>
      <c r="N1258" s="4"/>
      <c r="O1258" s="4"/>
      <c r="P1258" s="9"/>
      <c r="Q1258" s="11"/>
      <c r="R1258" s="4"/>
      <c r="S1258" s="4" t="s">
        <v>160</v>
      </c>
      <c r="T1258" s="4"/>
      <c r="U1258" s="4"/>
      <c r="V1258" s="4"/>
      <c r="W1258">
        <v>462710890</v>
      </c>
      <c r="X1258" t="s">
        <v>61</v>
      </c>
    </row>
    <row r="1259" spans="1:24" ht="15.75" customHeight="1">
      <c r="A1259" s="4" t="s">
        <v>21</v>
      </c>
      <c r="B1259" s="4" t="s">
        <v>3624</v>
      </c>
      <c r="C1259" s="4" t="s">
        <v>3624</v>
      </c>
      <c r="D1259" s="4" t="s">
        <v>45</v>
      </c>
      <c r="E1259" s="4" t="s">
        <v>3625</v>
      </c>
      <c r="F1259" s="4" t="s">
        <v>3626</v>
      </c>
      <c r="G1259" s="5">
        <v>27</v>
      </c>
      <c r="H1259" s="4" t="s">
        <v>3627</v>
      </c>
      <c r="I1259" s="4" t="s">
        <v>59</v>
      </c>
      <c r="J1259" s="4" t="s">
        <v>65</v>
      </c>
      <c r="K1259" s="5" t="s">
        <v>66</v>
      </c>
      <c r="L1259" s="6">
        <v>0.72916666666666663</v>
      </c>
      <c r="M1259" s="4" t="s">
        <v>30</v>
      </c>
      <c r="N1259" s="4" t="s">
        <v>67</v>
      </c>
      <c r="O1259" s="4" t="s">
        <v>3628</v>
      </c>
      <c r="P1259" s="5" t="s">
        <v>32</v>
      </c>
      <c r="Q1259" s="7">
        <v>0.83680555555555558</v>
      </c>
      <c r="R1259" s="4" t="s">
        <v>41</v>
      </c>
      <c r="S1259" s="4" t="s">
        <v>160</v>
      </c>
      <c r="T1259" s="4" t="s">
        <v>3629</v>
      </c>
      <c r="U1259" s="8"/>
      <c r="V1259" s="8"/>
      <c r="W1259">
        <v>462566589</v>
      </c>
      <c r="X1259" t="s">
        <v>43</v>
      </c>
    </row>
    <row r="1260" spans="1:24" ht="15.75" customHeight="1">
      <c r="A1260" s="4" t="s">
        <v>21</v>
      </c>
      <c r="B1260" s="4" t="s">
        <v>3630</v>
      </c>
      <c r="C1260" s="4" t="s">
        <v>3624</v>
      </c>
      <c r="D1260" s="4" t="s">
        <v>45</v>
      </c>
      <c r="E1260" s="4" t="s">
        <v>3631</v>
      </c>
      <c r="F1260" s="4" t="s">
        <v>3626</v>
      </c>
      <c r="G1260" s="5">
        <v>25</v>
      </c>
      <c r="H1260" s="4" t="s">
        <v>3627</v>
      </c>
      <c r="I1260" s="4" t="s">
        <v>59</v>
      </c>
      <c r="J1260" s="4" t="s">
        <v>65</v>
      </c>
      <c r="K1260" s="5" t="s">
        <v>66</v>
      </c>
      <c r="L1260" s="6">
        <v>0.72916666666666663</v>
      </c>
      <c r="M1260" s="4" t="s">
        <v>30</v>
      </c>
      <c r="N1260" s="4" t="s">
        <v>67</v>
      </c>
      <c r="O1260" s="4" t="s">
        <v>3628</v>
      </c>
      <c r="P1260" s="5" t="s">
        <v>32</v>
      </c>
      <c r="Q1260" s="7">
        <v>0.83680555555555558</v>
      </c>
      <c r="R1260" s="4" t="s">
        <v>41</v>
      </c>
      <c r="S1260" s="4" t="s">
        <v>160</v>
      </c>
      <c r="T1260" s="4" t="s">
        <v>3629</v>
      </c>
      <c r="U1260" s="8"/>
      <c r="V1260" s="8"/>
      <c r="W1260">
        <v>462566589</v>
      </c>
      <c r="X1260" t="s">
        <v>43</v>
      </c>
    </row>
    <row r="1261" spans="1:24" ht="15.75" customHeight="1">
      <c r="A1261" s="4" t="s">
        <v>21</v>
      </c>
      <c r="B1261" s="4" t="s">
        <v>3632</v>
      </c>
      <c r="C1261" s="4" t="s">
        <v>3632</v>
      </c>
      <c r="D1261" s="4" t="s">
        <v>23</v>
      </c>
      <c r="E1261" s="4" t="s">
        <v>3633</v>
      </c>
      <c r="F1261" s="4" t="s">
        <v>3634</v>
      </c>
      <c r="G1261" s="5">
        <v>57</v>
      </c>
      <c r="H1261" s="4" t="s">
        <v>3635</v>
      </c>
      <c r="I1261" s="4" t="s">
        <v>27</v>
      </c>
      <c r="J1261" s="4" t="s">
        <v>28</v>
      </c>
      <c r="K1261" s="5" t="s">
        <v>29</v>
      </c>
      <c r="L1261" s="6">
        <v>0.78125</v>
      </c>
      <c r="M1261" s="4" t="s">
        <v>30</v>
      </c>
      <c r="N1261" s="4" t="s">
        <v>27</v>
      </c>
      <c r="O1261" s="4" t="s">
        <v>31</v>
      </c>
      <c r="P1261" s="5" t="s">
        <v>32</v>
      </c>
      <c r="Q1261" s="7">
        <v>0.86458333333333337</v>
      </c>
      <c r="R1261" s="4" t="s">
        <v>30</v>
      </c>
      <c r="S1261" s="4" t="s">
        <v>33</v>
      </c>
      <c r="T1261" s="4"/>
      <c r="U1261" s="8"/>
      <c r="V1261" s="8"/>
      <c r="W1261">
        <v>15262460</v>
      </c>
      <c r="X1261" t="s">
        <v>43</v>
      </c>
    </row>
    <row r="1262" spans="1:24" ht="15.75" customHeight="1">
      <c r="A1262" s="4" t="s">
        <v>21</v>
      </c>
      <c r="B1262" s="4" t="s">
        <v>3636</v>
      </c>
      <c r="C1262" s="4" t="s">
        <v>3632</v>
      </c>
      <c r="D1262" s="4" t="s">
        <v>45</v>
      </c>
      <c r="E1262" s="4" t="s">
        <v>789</v>
      </c>
      <c r="F1262" s="4" t="s">
        <v>3634</v>
      </c>
      <c r="G1262" s="5">
        <v>55</v>
      </c>
      <c r="H1262" s="4" t="s">
        <v>3635</v>
      </c>
      <c r="I1262" s="4" t="s">
        <v>27</v>
      </c>
      <c r="J1262" s="4" t="s">
        <v>28</v>
      </c>
      <c r="K1262" s="5" t="s">
        <v>29</v>
      </c>
      <c r="L1262" s="6">
        <v>0.78125</v>
      </c>
      <c r="M1262" s="4" t="s">
        <v>30</v>
      </c>
      <c r="N1262" s="4" t="s">
        <v>27</v>
      </c>
      <c r="O1262" s="4" t="s">
        <v>31</v>
      </c>
      <c r="P1262" s="5" t="s">
        <v>32</v>
      </c>
      <c r="Q1262" s="7">
        <v>0.86458333333333337</v>
      </c>
      <c r="R1262" s="4" t="s">
        <v>30</v>
      </c>
      <c r="S1262" s="4" t="s">
        <v>33</v>
      </c>
      <c r="T1262" s="4"/>
      <c r="U1262" s="8"/>
      <c r="V1262" s="8"/>
      <c r="W1262">
        <v>15262460</v>
      </c>
      <c r="X1262" t="s">
        <v>43</v>
      </c>
    </row>
    <row r="1263" spans="1:24" ht="15.75" customHeight="1">
      <c r="A1263" s="4" t="s">
        <v>21</v>
      </c>
      <c r="B1263" s="4" t="s">
        <v>3637</v>
      </c>
      <c r="C1263" s="4" t="s">
        <v>3637</v>
      </c>
      <c r="D1263" s="4" t="s">
        <v>45</v>
      </c>
      <c r="E1263" s="4" t="s">
        <v>3638</v>
      </c>
      <c r="F1263" s="4" t="s">
        <v>3639</v>
      </c>
      <c r="G1263" s="5">
        <v>50</v>
      </c>
      <c r="H1263" s="4" t="s">
        <v>3635</v>
      </c>
      <c r="I1263" s="4" t="s">
        <v>59</v>
      </c>
      <c r="J1263" s="4" t="s">
        <v>82</v>
      </c>
      <c r="K1263" s="5" t="s">
        <v>29</v>
      </c>
      <c r="L1263" s="6">
        <v>0.67013888888888884</v>
      </c>
      <c r="M1263" s="4" t="s">
        <v>30</v>
      </c>
      <c r="N1263" s="4" t="s">
        <v>59</v>
      </c>
      <c r="O1263" s="4" t="s">
        <v>78</v>
      </c>
      <c r="P1263" s="5" t="s">
        <v>32</v>
      </c>
      <c r="Q1263" s="7">
        <v>0.79513888888888884</v>
      </c>
      <c r="R1263" s="4" t="s">
        <v>30</v>
      </c>
      <c r="S1263" s="4" t="s">
        <v>33</v>
      </c>
      <c r="T1263" s="4"/>
      <c r="U1263" s="8"/>
      <c r="V1263" s="8"/>
      <c r="W1263">
        <v>15262461</v>
      </c>
      <c r="X1263" t="s">
        <v>43</v>
      </c>
    </row>
    <row r="1264" spans="1:24" ht="15.75" customHeight="1">
      <c r="A1264" s="4" t="s">
        <v>21</v>
      </c>
      <c r="B1264" s="4" t="s">
        <v>3640</v>
      </c>
      <c r="C1264" s="4" t="s">
        <v>3637</v>
      </c>
      <c r="D1264" s="4" t="s">
        <v>23</v>
      </c>
      <c r="E1264" s="4" t="s">
        <v>3641</v>
      </c>
      <c r="F1264" s="4" t="s">
        <v>3639</v>
      </c>
      <c r="G1264" s="5">
        <v>55</v>
      </c>
      <c r="H1264" s="4" t="s">
        <v>3635</v>
      </c>
      <c r="I1264" s="4" t="s">
        <v>59</v>
      </c>
      <c r="J1264" s="4" t="s">
        <v>82</v>
      </c>
      <c r="K1264" s="5" t="s">
        <v>29</v>
      </c>
      <c r="L1264" s="6">
        <v>0.67013888888888884</v>
      </c>
      <c r="M1264" s="4" t="s">
        <v>30</v>
      </c>
      <c r="N1264" s="4" t="s">
        <v>59</v>
      </c>
      <c r="O1264" s="4" t="s">
        <v>78</v>
      </c>
      <c r="P1264" s="5" t="s">
        <v>32</v>
      </c>
      <c r="Q1264" s="7">
        <v>0.79513888888888884</v>
      </c>
      <c r="R1264" s="4" t="s">
        <v>30</v>
      </c>
      <c r="S1264" s="4" t="s">
        <v>33</v>
      </c>
      <c r="T1264" s="4"/>
      <c r="U1264" s="8"/>
      <c r="V1264" s="8"/>
      <c r="W1264">
        <v>15262461</v>
      </c>
      <c r="X1264" t="s">
        <v>43</v>
      </c>
    </row>
    <row r="1265" spans="1:24" ht="15.75" customHeight="1">
      <c r="A1265" s="4" t="s">
        <v>21</v>
      </c>
      <c r="B1265" s="4" t="s">
        <v>3642</v>
      </c>
      <c r="C1265" s="4" t="s">
        <v>3642</v>
      </c>
      <c r="D1265" s="4" t="s">
        <v>45</v>
      </c>
      <c r="E1265" s="4" t="s">
        <v>3643</v>
      </c>
      <c r="F1265" s="4" t="s">
        <v>3644</v>
      </c>
      <c r="G1265" s="5">
        <v>46</v>
      </c>
      <c r="H1265" s="4" t="s">
        <v>3635</v>
      </c>
      <c r="I1265" s="4" t="s">
        <v>27</v>
      </c>
      <c r="J1265" s="4" t="s">
        <v>28</v>
      </c>
      <c r="K1265" s="5" t="s">
        <v>29</v>
      </c>
      <c r="L1265" s="6">
        <v>0.78125</v>
      </c>
      <c r="M1265" s="4" t="s">
        <v>30</v>
      </c>
      <c r="N1265" s="4" t="s">
        <v>27</v>
      </c>
      <c r="O1265" s="4" t="s">
        <v>31</v>
      </c>
      <c r="P1265" s="5" t="s">
        <v>32</v>
      </c>
      <c r="Q1265" s="7">
        <v>0.86458333333333337</v>
      </c>
      <c r="R1265" s="4" t="s">
        <v>30</v>
      </c>
      <c r="S1265" s="4" t="s">
        <v>33</v>
      </c>
      <c r="T1265" s="4"/>
      <c r="U1265" s="8"/>
      <c r="V1265" s="8"/>
      <c r="W1265">
        <v>15262462</v>
      </c>
      <c r="X1265" t="s">
        <v>61</v>
      </c>
    </row>
    <row r="1266" spans="1:24" ht="15.75" customHeight="1">
      <c r="A1266" s="4" t="s">
        <v>21</v>
      </c>
      <c r="B1266" s="4" t="s">
        <v>3645</v>
      </c>
      <c r="C1266" s="4" t="s">
        <v>3642</v>
      </c>
      <c r="D1266" s="4" t="s">
        <v>45</v>
      </c>
      <c r="E1266" s="4" t="s">
        <v>3646</v>
      </c>
      <c r="F1266" s="4" t="s">
        <v>3647</v>
      </c>
      <c r="G1266" s="5">
        <v>35</v>
      </c>
      <c r="H1266" s="4" t="s">
        <v>3635</v>
      </c>
      <c r="I1266" s="4" t="s">
        <v>27</v>
      </c>
      <c r="J1266" s="4" t="s">
        <v>28</v>
      </c>
      <c r="K1266" s="5" t="s">
        <v>29</v>
      </c>
      <c r="L1266" s="6">
        <v>0.78125</v>
      </c>
      <c r="M1266" s="4" t="s">
        <v>30</v>
      </c>
      <c r="N1266" s="4" t="s">
        <v>27</v>
      </c>
      <c r="O1266" s="4" t="s">
        <v>31</v>
      </c>
      <c r="P1266" s="5" t="s">
        <v>32</v>
      </c>
      <c r="Q1266" s="7">
        <v>0.86458333333333337</v>
      </c>
      <c r="R1266" s="4" t="s">
        <v>30</v>
      </c>
      <c r="S1266" s="4" t="s">
        <v>33</v>
      </c>
      <c r="T1266" s="4"/>
      <c r="U1266" s="8"/>
      <c r="V1266" s="8"/>
      <c r="W1266">
        <v>15262462</v>
      </c>
      <c r="X1266" t="s">
        <v>61</v>
      </c>
    </row>
    <row r="1267" spans="1:24" ht="15.75" customHeight="1">
      <c r="A1267" s="4" t="s">
        <v>21</v>
      </c>
      <c r="B1267" s="4" t="s">
        <v>3648</v>
      </c>
      <c r="C1267" s="4" t="s">
        <v>3648</v>
      </c>
      <c r="D1267" s="4" t="s">
        <v>45</v>
      </c>
      <c r="E1267" s="4" t="s">
        <v>3649</v>
      </c>
      <c r="F1267" s="4" t="s">
        <v>3650</v>
      </c>
      <c r="G1267" s="5">
        <v>48</v>
      </c>
      <c r="H1267" s="4" t="s">
        <v>3635</v>
      </c>
      <c r="I1267" s="4" t="s">
        <v>27</v>
      </c>
      <c r="J1267" s="4" t="s">
        <v>28</v>
      </c>
      <c r="K1267" s="5" t="s">
        <v>66</v>
      </c>
      <c r="L1267" s="6">
        <v>0.78125</v>
      </c>
      <c r="M1267" s="4" t="s">
        <v>30</v>
      </c>
      <c r="N1267" s="4" t="s">
        <v>27</v>
      </c>
      <c r="O1267" s="4" t="s">
        <v>31</v>
      </c>
      <c r="P1267" s="5" t="s">
        <v>32</v>
      </c>
      <c r="Q1267" s="7">
        <v>0.86458333333333337</v>
      </c>
      <c r="R1267" s="4" t="s">
        <v>30</v>
      </c>
      <c r="S1267" s="4" t="s">
        <v>33</v>
      </c>
      <c r="T1267" s="4"/>
      <c r="U1267" s="8"/>
      <c r="V1267" s="4"/>
      <c r="W1267">
        <v>15262463</v>
      </c>
      <c r="X1267" t="s">
        <v>43</v>
      </c>
    </row>
    <row r="1268" spans="1:24" ht="15.75" customHeight="1">
      <c r="A1268" s="4" t="s">
        <v>21</v>
      </c>
      <c r="B1268" s="4" t="s">
        <v>3651</v>
      </c>
      <c r="C1268" s="4" t="s">
        <v>3648</v>
      </c>
      <c r="D1268" s="4" t="s">
        <v>45</v>
      </c>
      <c r="E1268" s="4" t="s">
        <v>3652</v>
      </c>
      <c r="F1268" s="4" t="s">
        <v>3653</v>
      </c>
      <c r="G1268" s="5">
        <v>59</v>
      </c>
      <c r="H1268" s="4" t="s">
        <v>3635</v>
      </c>
      <c r="I1268" s="4" t="s">
        <v>150</v>
      </c>
      <c r="J1268" s="4" t="s">
        <v>151</v>
      </c>
      <c r="K1268" s="5" t="s">
        <v>29</v>
      </c>
      <c r="L1268" s="6">
        <v>0.64583333333333337</v>
      </c>
      <c r="M1268" s="4" t="s">
        <v>30</v>
      </c>
      <c r="N1268" s="4" t="s">
        <v>150</v>
      </c>
      <c r="O1268" s="4" t="s">
        <v>152</v>
      </c>
      <c r="P1268" s="5" t="s">
        <v>32</v>
      </c>
      <c r="Q1268" s="7">
        <v>0.72569444444444442</v>
      </c>
      <c r="R1268" s="4" t="s">
        <v>30</v>
      </c>
      <c r="S1268" s="4" t="s">
        <v>33</v>
      </c>
      <c r="T1268" s="4"/>
      <c r="U1268" s="8"/>
      <c r="V1268" s="8"/>
      <c r="W1268">
        <v>15262463</v>
      </c>
      <c r="X1268" t="s">
        <v>43</v>
      </c>
    </row>
    <row r="1269" spans="1:24" ht="15.75" customHeight="1">
      <c r="A1269" s="4" t="s">
        <v>21</v>
      </c>
      <c r="B1269" s="4" t="s">
        <v>3654</v>
      </c>
      <c r="C1269" s="4" t="s">
        <v>3654</v>
      </c>
      <c r="D1269" s="4" t="s">
        <v>45</v>
      </c>
      <c r="E1269" s="4" t="s">
        <v>3655</v>
      </c>
      <c r="F1269" s="4" t="s">
        <v>3656</v>
      </c>
      <c r="G1269" s="5">
        <v>59</v>
      </c>
      <c r="H1269" s="4" t="s">
        <v>3635</v>
      </c>
      <c r="I1269" s="4" t="s">
        <v>479</v>
      </c>
      <c r="J1269" s="4" t="s">
        <v>3657</v>
      </c>
      <c r="K1269" s="5" t="s">
        <v>29</v>
      </c>
      <c r="L1269" s="6">
        <v>0.4548611111111111</v>
      </c>
      <c r="M1269" s="4" t="s">
        <v>481</v>
      </c>
      <c r="N1269" s="4" t="s">
        <v>27</v>
      </c>
      <c r="O1269" s="4" t="s">
        <v>31</v>
      </c>
      <c r="P1269" s="5" t="s">
        <v>32</v>
      </c>
      <c r="Q1269" s="7">
        <v>0.86458333333333337</v>
      </c>
      <c r="R1269" s="4" t="s">
        <v>30</v>
      </c>
      <c r="S1269" s="4" t="s">
        <v>33</v>
      </c>
      <c r="T1269" s="4"/>
      <c r="U1269" s="8"/>
      <c r="V1269" s="8"/>
      <c r="W1269">
        <v>15262464</v>
      </c>
      <c r="X1269" t="s">
        <v>43</v>
      </c>
    </row>
    <row r="1270" spans="1:24" ht="15.75" customHeight="1">
      <c r="A1270" s="4" t="s">
        <v>21</v>
      </c>
      <c r="B1270" s="4" t="s">
        <v>3658</v>
      </c>
      <c r="C1270" s="4" t="s">
        <v>3654</v>
      </c>
      <c r="D1270" s="4" t="s">
        <v>23</v>
      </c>
      <c r="E1270" s="4" t="s">
        <v>3659</v>
      </c>
      <c r="F1270" s="4" t="s">
        <v>3656</v>
      </c>
      <c r="G1270" s="5">
        <v>61</v>
      </c>
      <c r="H1270" s="4" t="s">
        <v>3635</v>
      </c>
      <c r="I1270" s="4" t="s">
        <v>479</v>
      </c>
      <c r="J1270" s="4" t="s">
        <v>3657</v>
      </c>
      <c r="K1270" s="5" t="s">
        <v>29</v>
      </c>
      <c r="L1270" s="6">
        <v>0.4548611111111111</v>
      </c>
      <c r="M1270" s="4" t="s">
        <v>481</v>
      </c>
      <c r="N1270" s="4" t="s">
        <v>27</v>
      </c>
      <c r="O1270" s="4" t="s">
        <v>31</v>
      </c>
      <c r="P1270" s="5" t="s">
        <v>32</v>
      </c>
      <c r="Q1270" s="7">
        <v>0.86458333333333337</v>
      </c>
      <c r="R1270" s="4" t="s">
        <v>30</v>
      </c>
      <c r="S1270" s="4" t="s">
        <v>33</v>
      </c>
      <c r="T1270" s="4"/>
      <c r="U1270" s="8"/>
      <c r="V1270" s="8"/>
      <c r="W1270">
        <v>15262464</v>
      </c>
      <c r="X1270" t="s">
        <v>43</v>
      </c>
    </row>
    <row r="1271" spans="1:24" ht="15.75" customHeight="1">
      <c r="A1271" s="4" t="s">
        <v>21</v>
      </c>
      <c r="B1271" s="4" t="s">
        <v>3660</v>
      </c>
      <c r="C1271" s="4" t="s">
        <v>3660</v>
      </c>
      <c r="D1271" s="4" t="s">
        <v>45</v>
      </c>
      <c r="E1271" s="4" t="s">
        <v>3661</v>
      </c>
      <c r="F1271" s="4" t="s">
        <v>3662</v>
      </c>
      <c r="G1271" s="5">
        <v>54</v>
      </c>
      <c r="H1271" s="4" t="s">
        <v>3635</v>
      </c>
      <c r="I1271" s="4" t="s">
        <v>27</v>
      </c>
      <c r="J1271" s="4" t="s">
        <v>28</v>
      </c>
      <c r="K1271" s="5" t="s">
        <v>66</v>
      </c>
      <c r="L1271" s="6">
        <v>0.78125</v>
      </c>
      <c r="M1271" s="4" t="s">
        <v>30</v>
      </c>
      <c r="N1271" s="4" t="s">
        <v>27</v>
      </c>
      <c r="O1271" s="4" t="s">
        <v>31</v>
      </c>
      <c r="P1271" s="5" t="s">
        <v>763</v>
      </c>
      <c r="Q1271" s="7">
        <v>0.86458333333333337</v>
      </c>
      <c r="R1271" s="4" t="s">
        <v>30</v>
      </c>
      <c r="S1271" s="4" t="s">
        <v>33</v>
      </c>
      <c r="T1271" s="4" t="s">
        <v>3663</v>
      </c>
      <c r="U1271" s="8"/>
      <c r="V1271" s="4"/>
      <c r="W1271">
        <v>15262465</v>
      </c>
      <c r="X1271" t="s">
        <v>61</v>
      </c>
    </row>
    <row r="1272" spans="1:24" ht="15.75" customHeight="1">
      <c r="A1272" s="4" t="s">
        <v>21</v>
      </c>
      <c r="B1272" s="4" t="s">
        <v>3664</v>
      </c>
      <c r="C1272" s="4" t="s">
        <v>3660</v>
      </c>
      <c r="D1272" s="4" t="s">
        <v>23</v>
      </c>
      <c r="E1272" s="4" t="s">
        <v>3665</v>
      </c>
      <c r="F1272" s="4" t="s">
        <v>3662</v>
      </c>
      <c r="G1272" s="5">
        <v>32</v>
      </c>
      <c r="H1272" s="4" t="s">
        <v>3635</v>
      </c>
      <c r="I1272" s="4" t="s">
        <v>27</v>
      </c>
      <c r="J1272" s="4" t="s">
        <v>28</v>
      </c>
      <c r="K1272" s="5" t="s">
        <v>66</v>
      </c>
      <c r="L1272" s="6">
        <v>0.78125</v>
      </c>
      <c r="M1272" s="4" t="s">
        <v>30</v>
      </c>
      <c r="N1272" s="4" t="s">
        <v>27</v>
      </c>
      <c r="O1272" s="4" t="s">
        <v>31</v>
      </c>
      <c r="P1272" s="5" t="s">
        <v>763</v>
      </c>
      <c r="Q1272" s="7">
        <v>0.86458333333333337</v>
      </c>
      <c r="R1272" s="4" t="s">
        <v>30</v>
      </c>
      <c r="S1272" s="4" t="s">
        <v>33</v>
      </c>
      <c r="T1272" s="4" t="s">
        <v>3663</v>
      </c>
      <c r="U1272" s="8"/>
      <c r="V1272" s="4"/>
      <c r="W1272">
        <v>15262465</v>
      </c>
      <c r="X1272" t="s">
        <v>61</v>
      </c>
    </row>
    <row r="1273" spans="1:24" ht="15.75" customHeight="1">
      <c r="A1273" s="4" t="s">
        <v>21</v>
      </c>
      <c r="B1273" s="4" t="s">
        <v>3666</v>
      </c>
      <c r="C1273" s="4" t="s">
        <v>3666</v>
      </c>
      <c r="D1273" s="4" t="s">
        <v>23</v>
      </c>
      <c r="E1273" s="4" t="s">
        <v>3667</v>
      </c>
      <c r="F1273" s="4" t="s">
        <v>3668</v>
      </c>
      <c r="G1273" s="5">
        <v>35</v>
      </c>
      <c r="H1273" s="4" t="s">
        <v>3669</v>
      </c>
      <c r="I1273" s="4" t="s">
        <v>479</v>
      </c>
      <c r="J1273" s="4" t="s">
        <v>3670</v>
      </c>
      <c r="K1273" s="5" t="s">
        <v>29</v>
      </c>
      <c r="L1273" s="6">
        <v>0.3611111111111111</v>
      </c>
      <c r="M1273" s="4" t="s">
        <v>30</v>
      </c>
      <c r="N1273" s="4" t="s">
        <v>59</v>
      </c>
      <c r="O1273" s="4" t="s">
        <v>60</v>
      </c>
      <c r="P1273" s="5" t="s">
        <v>32</v>
      </c>
      <c r="Q1273" s="7">
        <v>0.73958333333333337</v>
      </c>
      <c r="R1273" s="4" t="s">
        <v>30</v>
      </c>
      <c r="S1273" s="4" t="s">
        <v>33</v>
      </c>
      <c r="T1273" s="4"/>
      <c r="U1273" s="4"/>
      <c r="V1273" s="4"/>
      <c r="W1273">
        <v>15262466</v>
      </c>
      <c r="X1273" t="s">
        <v>43</v>
      </c>
    </row>
    <row r="1274" spans="1:24" ht="15.75" customHeight="1">
      <c r="A1274" s="4" t="s">
        <v>21</v>
      </c>
      <c r="B1274" s="4" t="s">
        <v>3671</v>
      </c>
      <c r="C1274" s="4" t="s">
        <v>3666</v>
      </c>
      <c r="D1274" s="4" t="s">
        <v>45</v>
      </c>
      <c r="E1274" s="4" t="s">
        <v>3672</v>
      </c>
      <c r="F1274" s="4" t="s">
        <v>3673</v>
      </c>
      <c r="G1274" s="5">
        <v>33</v>
      </c>
      <c r="H1274" s="4" t="s">
        <v>3669</v>
      </c>
      <c r="I1274" s="4" t="s">
        <v>479</v>
      </c>
      <c r="J1274" s="4" t="s">
        <v>3670</v>
      </c>
      <c r="K1274" s="5" t="s">
        <v>29</v>
      </c>
      <c r="L1274" s="6">
        <v>0.3611111111111111</v>
      </c>
      <c r="M1274" s="4" t="s">
        <v>30</v>
      </c>
      <c r="N1274" s="4" t="s">
        <v>59</v>
      </c>
      <c r="O1274" s="4" t="s">
        <v>60</v>
      </c>
      <c r="P1274" s="5" t="s">
        <v>32</v>
      </c>
      <c r="Q1274" s="7">
        <v>0.73958333333333337</v>
      </c>
      <c r="R1274" s="4" t="s">
        <v>30</v>
      </c>
      <c r="S1274" s="4" t="s">
        <v>33</v>
      </c>
      <c r="T1274" s="4"/>
      <c r="U1274" s="4"/>
      <c r="V1274" s="4"/>
      <c r="W1274">
        <v>15262466</v>
      </c>
      <c r="X1274" t="s">
        <v>43</v>
      </c>
    </row>
    <row r="1275" spans="1:24" ht="15.75" customHeight="1">
      <c r="A1275" s="4" t="s">
        <v>21</v>
      </c>
      <c r="B1275" s="4" t="s">
        <v>3674</v>
      </c>
      <c r="C1275" s="4" t="s">
        <v>3674</v>
      </c>
      <c r="D1275" s="4" t="s">
        <v>45</v>
      </c>
      <c r="E1275" s="4" t="s">
        <v>3675</v>
      </c>
      <c r="F1275" s="4" t="s">
        <v>3676</v>
      </c>
      <c r="G1275" s="5">
        <v>33</v>
      </c>
      <c r="H1275" s="4" t="s">
        <v>3669</v>
      </c>
      <c r="I1275" s="4" t="s">
        <v>67</v>
      </c>
      <c r="J1275" s="4" t="s">
        <v>86</v>
      </c>
      <c r="K1275" s="5" t="s">
        <v>29</v>
      </c>
      <c r="L1275" s="6">
        <v>0.72222222222222221</v>
      </c>
      <c r="M1275" s="4" t="s">
        <v>41</v>
      </c>
      <c r="N1275" s="4" t="s">
        <v>67</v>
      </c>
      <c r="O1275" s="4" t="s">
        <v>3677</v>
      </c>
      <c r="P1275" s="5" t="s">
        <v>32</v>
      </c>
      <c r="Q1275" s="7">
        <v>0.86458333333333337</v>
      </c>
      <c r="R1275" s="4" t="s">
        <v>30</v>
      </c>
      <c r="S1275" s="4" t="s">
        <v>33</v>
      </c>
      <c r="T1275" s="4"/>
      <c r="U1275" s="4"/>
      <c r="V1275" s="4"/>
      <c r="W1275">
        <v>15262467</v>
      </c>
      <c r="X1275" t="s">
        <v>43</v>
      </c>
    </row>
    <row r="1276" spans="1:24" ht="15.75" customHeight="1">
      <c r="A1276" s="4" t="s">
        <v>21</v>
      </c>
      <c r="B1276" s="4" t="s">
        <v>3678</v>
      </c>
      <c r="C1276" s="4" t="s">
        <v>3674</v>
      </c>
      <c r="D1276" s="4" t="s">
        <v>23</v>
      </c>
      <c r="E1276" s="4" t="s">
        <v>3679</v>
      </c>
      <c r="F1276" s="4" t="s">
        <v>3676</v>
      </c>
      <c r="G1276" s="5">
        <v>37</v>
      </c>
      <c r="H1276" s="4" t="s">
        <v>3669</v>
      </c>
      <c r="I1276" s="4" t="s">
        <v>67</v>
      </c>
      <c r="J1276" s="4" t="s">
        <v>86</v>
      </c>
      <c r="K1276" s="5" t="s">
        <v>29</v>
      </c>
      <c r="L1276" s="6">
        <v>0.72222222222222221</v>
      </c>
      <c r="M1276" s="4" t="s">
        <v>41</v>
      </c>
      <c r="N1276" s="4" t="s">
        <v>67</v>
      </c>
      <c r="O1276" s="4" t="s">
        <v>3677</v>
      </c>
      <c r="P1276" s="5" t="s">
        <v>32</v>
      </c>
      <c r="Q1276" s="7">
        <v>0.86458333333333337</v>
      </c>
      <c r="R1276" s="4" t="s">
        <v>30</v>
      </c>
      <c r="S1276" s="4" t="s">
        <v>33</v>
      </c>
      <c r="T1276" s="4"/>
      <c r="U1276" s="8"/>
      <c r="V1276" s="8"/>
      <c r="W1276">
        <v>15262467</v>
      </c>
      <c r="X1276" t="s">
        <v>43</v>
      </c>
    </row>
    <row r="1277" spans="1:24" ht="15.75" customHeight="1">
      <c r="A1277" s="4" t="s">
        <v>21</v>
      </c>
      <c r="B1277" s="4" t="s">
        <v>3680</v>
      </c>
      <c r="C1277" s="4" t="s">
        <v>3680</v>
      </c>
      <c r="D1277" s="4" t="s">
        <v>23</v>
      </c>
      <c r="E1277" s="4" t="s">
        <v>3681</v>
      </c>
      <c r="F1277" s="4" t="s">
        <v>3682</v>
      </c>
      <c r="G1277" s="5">
        <v>36</v>
      </c>
      <c r="H1277" s="4" t="s">
        <v>3669</v>
      </c>
      <c r="I1277" s="4" t="s">
        <v>27</v>
      </c>
      <c r="J1277" s="4" t="s">
        <v>28</v>
      </c>
      <c r="K1277" s="5" t="s">
        <v>29</v>
      </c>
      <c r="L1277" s="6">
        <v>0.78125</v>
      </c>
      <c r="M1277" s="4" t="s">
        <v>30</v>
      </c>
      <c r="N1277" s="4" t="s">
        <v>530</v>
      </c>
      <c r="O1277" s="4" t="s">
        <v>531</v>
      </c>
      <c r="P1277" s="5" t="s">
        <v>32</v>
      </c>
      <c r="Q1277" s="7">
        <v>0.56597222222222221</v>
      </c>
      <c r="R1277" s="4" t="s">
        <v>30</v>
      </c>
      <c r="S1277" s="4" t="s">
        <v>33</v>
      </c>
      <c r="T1277" s="4"/>
      <c r="U1277" s="8"/>
      <c r="V1277" s="8"/>
      <c r="W1277">
        <v>15262468</v>
      </c>
      <c r="X1277" t="s">
        <v>43</v>
      </c>
    </row>
    <row r="1278" spans="1:24" ht="15.75" customHeight="1">
      <c r="A1278" s="4" t="s">
        <v>21</v>
      </c>
      <c r="B1278" s="4" t="s">
        <v>3683</v>
      </c>
      <c r="C1278" s="4" t="s">
        <v>3680</v>
      </c>
      <c r="D1278" s="4" t="s">
        <v>23</v>
      </c>
      <c r="E1278" s="4" t="s">
        <v>3684</v>
      </c>
      <c r="F1278" s="4" t="s">
        <v>3685</v>
      </c>
      <c r="G1278" s="5">
        <v>37</v>
      </c>
      <c r="H1278" s="4" t="s">
        <v>3669</v>
      </c>
      <c r="I1278" s="4" t="s">
        <v>67</v>
      </c>
      <c r="J1278" s="4" t="s">
        <v>86</v>
      </c>
      <c r="K1278" s="5" t="s">
        <v>29</v>
      </c>
      <c r="L1278" s="6">
        <v>0.72222222222222221</v>
      </c>
      <c r="M1278" s="4" t="s">
        <v>41</v>
      </c>
      <c r="N1278" s="4" t="s">
        <v>67</v>
      </c>
      <c r="O1278" s="4" t="s">
        <v>87</v>
      </c>
      <c r="P1278" s="5" t="s">
        <v>32</v>
      </c>
      <c r="Q1278" s="7">
        <v>0.78125</v>
      </c>
      <c r="R1278" s="4" t="s">
        <v>41</v>
      </c>
      <c r="S1278" s="4" t="s">
        <v>33</v>
      </c>
      <c r="T1278" s="4"/>
      <c r="U1278" s="8"/>
      <c r="V1278" s="8"/>
      <c r="W1278">
        <v>15262468</v>
      </c>
      <c r="X1278" t="s">
        <v>43</v>
      </c>
    </row>
    <row r="1279" spans="1:24" ht="15.75" customHeight="1">
      <c r="A1279" s="4" t="s">
        <v>21</v>
      </c>
      <c r="B1279" s="4" t="s">
        <v>3686</v>
      </c>
      <c r="C1279" s="4" t="s">
        <v>3686</v>
      </c>
      <c r="D1279" s="4" t="s">
        <v>23</v>
      </c>
      <c r="E1279" s="4" t="s">
        <v>3687</v>
      </c>
      <c r="F1279" s="4" t="s">
        <v>3688</v>
      </c>
      <c r="G1279" s="5">
        <v>37</v>
      </c>
      <c r="H1279" s="4" t="s">
        <v>3669</v>
      </c>
      <c r="I1279" s="4" t="s">
        <v>67</v>
      </c>
      <c r="J1279" s="4" t="s">
        <v>86</v>
      </c>
      <c r="K1279" s="5" t="s">
        <v>29</v>
      </c>
      <c r="L1279" s="6">
        <v>0.72222222222222221</v>
      </c>
      <c r="M1279" s="4" t="s">
        <v>41</v>
      </c>
      <c r="N1279" s="4" t="s">
        <v>67</v>
      </c>
      <c r="O1279" s="4" t="s">
        <v>87</v>
      </c>
      <c r="P1279" s="5" t="s">
        <v>32</v>
      </c>
      <c r="Q1279" s="7">
        <v>0.78125</v>
      </c>
      <c r="R1279" s="4" t="s">
        <v>41</v>
      </c>
      <c r="S1279" s="4" t="s">
        <v>33</v>
      </c>
      <c r="T1279" s="4"/>
      <c r="U1279" s="8"/>
      <c r="V1279" s="8"/>
      <c r="W1279">
        <v>15262469</v>
      </c>
      <c r="X1279" t="s">
        <v>43</v>
      </c>
    </row>
    <row r="1280" spans="1:24" ht="15.75" customHeight="1">
      <c r="A1280" s="4" t="s">
        <v>21</v>
      </c>
      <c r="B1280" s="4" t="s">
        <v>3689</v>
      </c>
      <c r="C1280" s="4" t="s">
        <v>3686</v>
      </c>
      <c r="D1280" s="4" t="s">
        <v>45</v>
      </c>
      <c r="E1280" s="4" t="s">
        <v>3690</v>
      </c>
      <c r="F1280" s="4" t="s">
        <v>3688</v>
      </c>
      <c r="G1280" s="5">
        <v>38</v>
      </c>
      <c r="H1280" s="4" t="s">
        <v>3669</v>
      </c>
      <c r="I1280" s="4" t="s">
        <v>67</v>
      </c>
      <c r="J1280" s="4" t="s">
        <v>86</v>
      </c>
      <c r="K1280" s="5" t="s">
        <v>29</v>
      </c>
      <c r="L1280" s="6">
        <v>0.72222222222222221</v>
      </c>
      <c r="M1280" s="4" t="s">
        <v>41</v>
      </c>
      <c r="N1280" s="4" t="s">
        <v>67</v>
      </c>
      <c r="O1280" s="4" t="s">
        <v>87</v>
      </c>
      <c r="P1280" s="5" t="s">
        <v>32</v>
      </c>
      <c r="Q1280" s="7">
        <v>0.78125</v>
      </c>
      <c r="R1280" s="4" t="s">
        <v>41</v>
      </c>
      <c r="S1280" s="4" t="s">
        <v>33</v>
      </c>
      <c r="T1280" s="4"/>
      <c r="U1280" s="8"/>
      <c r="V1280" s="8"/>
      <c r="W1280">
        <v>15262469</v>
      </c>
      <c r="X1280" t="s">
        <v>43</v>
      </c>
    </row>
    <row r="1281" spans="1:24" ht="15.75" customHeight="1">
      <c r="A1281" s="4" t="s">
        <v>21</v>
      </c>
      <c r="B1281" s="4" t="s">
        <v>3691</v>
      </c>
      <c r="C1281" s="4" t="s">
        <v>3691</v>
      </c>
      <c r="D1281" s="4" t="s">
        <v>45</v>
      </c>
      <c r="E1281" s="4" t="s">
        <v>3692</v>
      </c>
      <c r="F1281" s="4" t="s">
        <v>3693</v>
      </c>
      <c r="G1281" s="5">
        <v>39</v>
      </c>
      <c r="H1281" s="4" t="s">
        <v>3669</v>
      </c>
      <c r="I1281" s="4" t="s">
        <v>67</v>
      </c>
      <c r="J1281" s="4" t="s">
        <v>3694</v>
      </c>
      <c r="K1281" s="5" t="s">
        <v>1205</v>
      </c>
      <c r="L1281" s="6">
        <v>0.28819444444444442</v>
      </c>
      <c r="M1281" s="4" t="s">
        <v>41</v>
      </c>
      <c r="N1281" s="4" t="s">
        <v>67</v>
      </c>
      <c r="O1281" s="4" t="s">
        <v>3677</v>
      </c>
      <c r="P1281" s="5" t="s">
        <v>32</v>
      </c>
      <c r="Q1281" s="7">
        <v>0.86458333333333337</v>
      </c>
      <c r="R1281" s="4" t="s">
        <v>30</v>
      </c>
      <c r="S1281" s="4" t="s">
        <v>33</v>
      </c>
      <c r="T1281" s="4"/>
      <c r="U1281" s="8"/>
      <c r="V1281" s="8"/>
      <c r="W1281">
        <v>15262470</v>
      </c>
      <c r="X1281" t="s">
        <v>43</v>
      </c>
    </row>
    <row r="1282" spans="1:24" ht="15.75" customHeight="1">
      <c r="A1282" s="4" t="s">
        <v>21</v>
      </c>
      <c r="B1282" s="4" t="s">
        <v>3695</v>
      </c>
      <c r="C1282" s="4" t="s">
        <v>3691</v>
      </c>
      <c r="D1282" s="4" t="s">
        <v>23</v>
      </c>
      <c r="E1282" s="4" t="s">
        <v>3696</v>
      </c>
      <c r="F1282" s="4" t="s">
        <v>3693</v>
      </c>
      <c r="G1282" s="5">
        <v>39</v>
      </c>
      <c r="H1282" s="4" t="s">
        <v>3669</v>
      </c>
      <c r="I1282" s="4" t="s">
        <v>67</v>
      </c>
      <c r="J1282" s="4" t="s">
        <v>3694</v>
      </c>
      <c r="K1282" s="5" t="s">
        <v>1205</v>
      </c>
      <c r="L1282" s="6">
        <v>0.28819444444444442</v>
      </c>
      <c r="M1282" s="4" t="s">
        <v>41</v>
      </c>
      <c r="N1282" s="4" t="s">
        <v>67</v>
      </c>
      <c r="O1282" s="4" t="s">
        <v>3677</v>
      </c>
      <c r="P1282" s="5" t="s">
        <v>32</v>
      </c>
      <c r="Q1282" s="7">
        <v>0.86458333333333337</v>
      </c>
      <c r="R1282" s="4" t="s">
        <v>30</v>
      </c>
      <c r="S1282" s="4" t="s">
        <v>33</v>
      </c>
      <c r="T1282" s="4"/>
      <c r="U1282" s="8"/>
      <c r="V1282" s="8"/>
      <c r="W1282">
        <v>15262470</v>
      </c>
      <c r="X1282" t="s">
        <v>43</v>
      </c>
    </row>
    <row r="1283" spans="1:24" ht="15.75" customHeight="1">
      <c r="A1283" s="4" t="s">
        <v>21</v>
      </c>
      <c r="B1283" s="4" t="s">
        <v>3697</v>
      </c>
      <c r="C1283" s="4" t="s">
        <v>3697</v>
      </c>
      <c r="D1283" s="4" t="s">
        <v>23</v>
      </c>
      <c r="E1283" s="4" t="s">
        <v>3698</v>
      </c>
      <c r="F1283" s="4" t="s">
        <v>3699</v>
      </c>
      <c r="G1283" s="5">
        <v>37</v>
      </c>
      <c r="H1283" s="4" t="s">
        <v>3669</v>
      </c>
      <c r="I1283" s="4" t="s">
        <v>67</v>
      </c>
      <c r="J1283" s="4" t="s">
        <v>86</v>
      </c>
      <c r="K1283" s="5" t="s">
        <v>29</v>
      </c>
      <c r="L1283" s="6">
        <v>0.72222222222222221</v>
      </c>
      <c r="M1283" s="4" t="s">
        <v>41</v>
      </c>
      <c r="N1283" s="4" t="s">
        <v>27</v>
      </c>
      <c r="O1283" s="4" t="s">
        <v>31</v>
      </c>
      <c r="P1283" s="5" t="s">
        <v>32</v>
      </c>
      <c r="Q1283" s="7">
        <v>0.86458333333333337</v>
      </c>
      <c r="R1283" s="4" t="s">
        <v>30</v>
      </c>
      <c r="S1283" s="4" t="s">
        <v>33</v>
      </c>
      <c r="T1283" s="4"/>
      <c r="U1283" s="8"/>
      <c r="V1283" s="8"/>
      <c r="W1283">
        <v>15262471</v>
      </c>
      <c r="X1283" t="s">
        <v>43</v>
      </c>
    </row>
    <row r="1284" spans="1:24" ht="15.75" customHeight="1">
      <c r="A1284" s="4" t="s">
        <v>21</v>
      </c>
      <c r="B1284" s="4" t="s">
        <v>3700</v>
      </c>
      <c r="C1284" s="4" t="s">
        <v>3697</v>
      </c>
      <c r="D1284" s="4" t="s">
        <v>45</v>
      </c>
      <c r="E1284" s="4" t="s">
        <v>3701</v>
      </c>
      <c r="F1284" s="4" t="s">
        <v>3699</v>
      </c>
      <c r="G1284" s="5">
        <v>32</v>
      </c>
      <c r="H1284" s="4" t="s">
        <v>3669</v>
      </c>
      <c r="I1284" s="4" t="s">
        <v>67</v>
      </c>
      <c r="J1284" s="4" t="s">
        <v>86</v>
      </c>
      <c r="K1284" s="5" t="s">
        <v>29</v>
      </c>
      <c r="L1284" s="6">
        <v>0.72222222222222221</v>
      </c>
      <c r="M1284" s="4" t="s">
        <v>41</v>
      </c>
      <c r="N1284" s="4" t="s">
        <v>27</v>
      </c>
      <c r="O1284" s="4" t="s">
        <v>31</v>
      </c>
      <c r="P1284" s="5" t="s">
        <v>32</v>
      </c>
      <c r="Q1284" s="7">
        <v>0.86458333333333337</v>
      </c>
      <c r="R1284" s="4" t="s">
        <v>30</v>
      </c>
      <c r="S1284" s="4" t="s">
        <v>33</v>
      </c>
      <c r="T1284" s="4"/>
      <c r="U1284" s="8"/>
      <c r="V1284" s="8"/>
      <c r="W1284">
        <v>15262471</v>
      </c>
      <c r="X1284" t="s">
        <v>43</v>
      </c>
    </row>
    <row r="1285" spans="1:24" ht="15.75" customHeight="1">
      <c r="A1285" s="4" t="s">
        <v>21</v>
      </c>
      <c r="B1285" s="4" t="s">
        <v>3702</v>
      </c>
      <c r="C1285" s="4" t="s">
        <v>3702</v>
      </c>
      <c r="D1285" s="4" t="s">
        <v>23</v>
      </c>
      <c r="E1285" s="4" t="s">
        <v>3703</v>
      </c>
      <c r="F1285" s="4" t="s">
        <v>3704</v>
      </c>
      <c r="G1285" s="5">
        <v>22</v>
      </c>
      <c r="H1285" s="4" t="s">
        <v>3705</v>
      </c>
      <c r="I1285" s="4"/>
      <c r="J1285" s="4"/>
      <c r="K1285" s="9"/>
      <c r="L1285" s="10"/>
      <c r="M1285" s="4"/>
      <c r="N1285" s="4"/>
      <c r="O1285" s="4"/>
      <c r="P1285" s="9"/>
      <c r="Q1285" s="11"/>
      <c r="R1285" s="4"/>
      <c r="S1285" s="4" t="s">
        <v>1606</v>
      </c>
      <c r="T1285" s="4"/>
      <c r="U1285" s="4"/>
      <c r="V1285" s="4"/>
      <c r="W1285">
        <v>70054435</v>
      </c>
      <c r="X1285" t="s">
        <v>35</v>
      </c>
    </row>
    <row r="1286" spans="1:24" ht="15.75" customHeight="1">
      <c r="A1286" s="4" t="s">
        <v>21</v>
      </c>
      <c r="B1286" s="4" t="s">
        <v>3706</v>
      </c>
      <c r="C1286" s="4" t="s">
        <v>3706</v>
      </c>
      <c r="D1286" s="4" t="s">
        <v>45</v>
      </c>
      <c r="E1286" s="4" t="s">
        <v>3707</v>
      </c>
      <c r="F1286" s="4" t="s">
        <v>3708</v>
      </c>
      <c r="G1286" s="5">
        <v>27</v>
      </c>
      <c r="H1286" s="4" t="s">
        <v>3705</v>
      </c>
      <c r="I1286" s="4" t="s">
        <v>114</v>
      </c>
      <c r="J1286" s="4" t="s">
        <v>115</v>
      </c>
      <c r="K1286" s="5" t="s">
        <v>29</v>
      </c>
      <c r="L1286" s="6">
        <v>0.625</v>
      </c>
      <c r="M1286" s="4" t="s">
        <v>30</v>
      </c>
      <c r="N1286" s="4" t="s">
        <v>114</v>
      </c>
      <c r="O1286" s="4" t="s">
        <v>185</v>
      </c>
      <c r="P1286" s="5" t="s">
        <v>763</v>
      </c>
      <c r="Q1286" s="7">
        <v>0.70138888888888884</v>
      </c>
      <c r="R1286" s="4" t="s">
        <v>30</v>
      </c>
      <c r="S1286" s="4" t="s">
        <v>1606</v>
      </c>
      <c r="T1286" s="4"/>
      <c r="U1286" s="4"/>
      <c r="V1286" s="4"/>
      <c r="W1286">
        <v>70503785</v>
      </c>
      <c r="X1286" t="s">
        <v>43</v>
      </c>
    </row>
    <row r="1287" spans="1:24" ht="15.75" customHeight="1">
      <c r="A1287" s="4" t="s">
        <v>21</v>
      </c>
      <c r="B1287" s="4" t="s">
        <v>3709</v>
      </c>
      <c r="C1287" s="4" t="s">
        <v>3706</v>
      </c>
      <c r="D1287" s="4" t="s">
        <v>45</v>
      </c>
      <c r="E1287" s="4" t="s">
        <v>3710</v>
      </c>
      <c r="F1287" s="4" t="s">
        <v>3711</v>
      </c>
      <c r="G1287" s="5">
        <v>50</v>
      </c>
      <c r="H1287" s="4" t="s">
        <v>3705</v>
      </c>
      <c r="I1287" s="4" t="s">
        <v>114</v>
      </c>
      <c r="J1287" s="4" t="s">
        <v>115</v>
      </c>
      <c r="K1287" s="5" t="s">
        <v>29</v>
      </c>
      <c r="L1287" s="6">
        <v>0.625</v>
      </c>
      <c r="M1287" s="4" t="s">
        <v>30</v>
      </c>
      <c r="N1287" s="4" t="s">
        <v>114</v>
      </c>
      <c r="O1287" s="4" t="s">
        <v>185</v>
      </c>
      <c r="P1287" s="5" t="s">
        <v>763</v>
      </c>
      <c r="Q1287" s="7">
        <v>0.70138888888888884</v>
      </c>
      <c r="R1287" s="4" t="s">
        <v>30</v>
      </c>
      <c r="S1287" s="4" t="s">
        <v>1606</v>
      </c>
      <c r="T1287" s="4"/>
      <c r="U1287" s="4"/>
      <c r="V1287" s="4"/>
      <c r="W1287">
        <v>70503785</v>
      </c>
      <c r="X1287" t="s">
        <v>43</v>
      </c>
    </row>
    <row r="1288" spans="1:24" ht="15.75" customHeight="1">
      <c r="A1288" s="4" t="s">
        <v>21</v>
      </c>
      <c r="B1288" s="4" t="s">
        <v>3712</v>
      </c>
      <c r="C1288" s="4" t="s">
        <v>3712</v>
      </c>
      <c r="D1288" s="4" t="s">
        <v>45</v>
      </c>
      <c r="E1288" s="4" t="s">
        <v>3713</v>
      </c>
      <c r="F1288" s="4" t="s">
        <v>3714</v>
      </c>
      <c r="G1288" s="5">
        <v>36</v>
      </c>
      <c r="H1288" s="4" t="s">
        <v>3705</v>
      </c>
      <c r="I1288" s="4" t="s">
        <v>114</v>
      </c>
      <c r="J1288" s="4" t="s">
        <v>115</v>
      </c>
      <c r="K1288" s="5" t="s">
        <v>579</v>
      </c>
      <c r="L1288" s="6">
        <v>0.625</v>
      </c>
      <c r="M1288" s="4" t="s">
        <v>30</v>
      </c>
      <c r="N1288" s="4" t="s">
        <v>114</v>
      </c>
      <c r="O1288" s="4" t="s">
        <v>185</v>
      </c>
      <c r="P1288" s="5" t="s">
        <v>32</v>
      </c>
      <c r="Q1288" s="7">
        <v>0.70138888888888884</v>
      </c>
      <c r="R1288" s="4" t="s">
        <v>30</v>
      </c>
      <c r="S1288" s="4" t="s">
        <v>1606</v>
      </c>
      <c r="T1288" s="4"/>
      <c r="U1288" s="8"/>
      <c r="V1288" s="8"/>
      <c r="W1288">
        <v>80073295</v>
      </c>
      <c r="X1288" t="s">
        <v>43</v>
      </c>
    </row>
    <row r="1289" spans="1:24" ht="15.75" customHeight="1">
      <c r="A1289" s="4" t="s">
        <v>21</v>
      </c>
      <c r="B1289" s="4" t="s">
        <v>3715</v>
      </c>
      <c r="C1289" s="4" t="s">
        <v>3712</v>
      </c>
      <c r="D1289" s="4" t="s">
        <v>23</v>
      </c>
      <c r="E1289" s="4" t="s">
        <v>3716</v>
      </c>
      <c r="F1289" s="4" t="s">
        <v>3717</v>
      </c>
      <c r="G1289" s="5">
        <v>38</v>
      </c>
      <c r="H1289" s="4" t="s">
        <v>3705</v>
      </c>
      <c r="I1289" s="4" t="s">
        <v>114</v>
      </c>
      <c r="J1289" s="4" t="s">
        <v>115</v>
      </c>
      <c r="K1289" s="5" t="s">
        <v>579</v>
      </c>
      <c r="L1289" s="6">
        <v>0.625</v>
      </c>
      <c r="M1289" s="4" t="s">
        <v>30</v>
      </c>
      <c r="N1289" s="4" t="s">
        <v>114</v>
      </c>
      <c r="O1289" s="4" t="s">
        <v>185</v>
      </c>
      <c r="P1289" s="5" t="s">
        <v>32</v>
      </c>
      <c r="Q1289" s="7">
        <v>0.70138888888888884</v>
      </c>
      <c r="R1289" s="4" t="s">
        <v>30</v>
      </c>
      <c r="S1289" s="4" t="s">
        <v>1606</v>
      </c>
      <c r="T1289" s="4"/>
      <c r="U1289" s="8"/>
      <c r="V1289" s="8"/>
      <c r="W1289">
        <v>80073295</v>
      </c>
      <c r="X1289" t="s">
        <v>43</v>
      </c>
    </row>
    <row r="1290" spans="1:24" ht="15.75" customHeight="1">
      <c r="A1290" s="4" t="s">
        <v>21</v>
      </c>
      <c r="B1290" s="4" t="s">
        <v>3718</v>
      </c>
      <c r="C1290" s="4" t="s">
        <v>3712</v>
      </c>
      <c r="D1290" s="4" t="s">
        <v>23</v>
      </c>
      <c r="E1290" s="4" t="s">
        <v>3719</v>
      </c>
      <c r="F1290" s="4" t="s">
        <v>3717</v>
      </c>
      <c r="G1290" s="5">
        <v>6</v>
      </c>
      <c r="H1290" s="4" t="s">
        <v>3705</v>
      </c>
      <c r="I1290" s="4" t="s">
        <v>114</v>
      </c>
      <c r="J1290" s="4" t="s">
        <v>115</v>
      </c>
      <c r="K1290" s="5" t="s">
        <v>579</v>
      </c>
      <c r="L1290" s="6">
        <v>0.625</v>
      </c>
      <c r="M1290" s="4" t="s">
        <v>30</v>
      </c>
      <c r="N1290" s="4" t="s">
        <v>114</v>
      </c>
      <c r="O1290" s="4" t="s">
        <v>185</v>
      </c>
      <c r="P1290" s="5" t="s">
        <v>32</v>
      </c>
      <c r="Q1290" s="7">
        <v>0.70138888888888884</v>
      </c>
      <c r="R1290" s="4" t="s">
        <v>30</v>
      </c>
      <c r="S1290" s="4" t="s">
        <v>1606</v>
      </c>
      <c r="T1290" s="4"/>
      <c r="U1290" s="8"/>
      <c r="V1290" s="8"/>
      <c r="W1290">
        <v>80073295</v>
      </c>
      <c r="X1290" t="s">
        <v>43</v>
      </c>
    </row>
    <row r="1291" spans="1:24" ht="15.75" customHeight="1">
      <c r="A1291" s="4" t="s">
        <v>21</v>
      </c>
      <c r="B1291" s="4" t="s">
        <v>3720</v>
      </c>
      <c r="C1291" s="4" t="s">
        <v>3712</v>
      </c>
      <c r="D1291" s="4" t="s">
        <v>45</v>
      </c>
      <c r="E1291" s="4" t="s">
        <v>3721</v>
      </c>
      <c r="F1291" s="4" t="s">
        <v>3714</v>
      </c>
      <c r="G1291" s="5">
        <v>67</v>
      </c>
      <c r="H1291" s="4" t="s">
        <v>3705</v>
      </c>
      <c r="I1291" s="4" t="s">
        <v>114</v>
      </c>
      <c r="J1291" s="4" t="s">
        <v>115</v>
      </c>
      <c r="K1291" s="5" t="s">
        <v>579</v>
      </c>
      <c r="L1291" s="6">
        <v>0.625</v>
      </c>
      <c r="M1291" s="4" t="s">
        <v>30</v>
      </c>
      <c r="N1291" s="4" t="s">
        <v>114</v>
      </c>
      <c r="O1291" s="4" t="s">
        <v>185</v>
      </c>
      <c r="P1291" s="5" t="s">
        <v>32</v>
      </c>
      <c r="Q1291" s="7">
        <v>0.70138888888888884</v>
      </c>
      <c r="R1291" s="4" t="s">
        <v>30</v>
      </c>
      <c r="S1291" s="4" t="s">
        <v>1606</v>
      </c>
      <c r="T1291" s="4"/>
      <c r="U1291" s="8"/>
      <c r="V1291" s="8"/>
      <c r="W1291">
        <v>80073294</v>
      </c>
      <c r="X1291" t="s">
        <v>43</v>
      </c>
    </row>
    <row r="1292" spans="1:24" ht="15.75" customHeight="1">
      <c r="A1292" s="4" t="s">
        <v>21</v>
      </c>
      <c r="B1292" s="4" t="s">
        <v>3722</v>
      </c>
      <c r="C1292" s="4" t="s">
        <v>3712</v>
      </c>
      <c r="D1292" s="4" t="s">
        <v>23</v>
      </c>
      <c r="E1292" s="4" t="s">
        <v>3723</v>
      </c>
      <c r="F1292" s="4" t="s">
        <v>3714</v>
      </c>
      <c r="G1292" s="5">
        <v>69</v>
      </c>
      <c r="H1292" s="4" t="s">
        <v>3705</v>
      </c>
      <c r="I1292" s="4" t="s">
        <v>114</v>
      </c>
      <c r="J1292" s="4" t="s">
        <v>115</v>
      </c>
      <c r="K1292" s="5" t="s">
        <v>579</v>
      </c>
      <c r="L1292" s="6">
        <v>0.625</v>
      </c>
      <c r="M1292" s="4" t="s">
        <v>30</v>
      </c>
      <c r="N1292" s="4" t="s">
        <v>114</v>
      </c>
      <c r="O1292" s="4" t="s">
        <v>185</v>
      </c>
      <c r="P1292" s="5" t="s">
        <v>32</v>
      </c>
      <c r="Q1292" s="7">
        <v>0.70138888888888884</v>
      </c>
      <c r="R1292" s="4" t="s">
        <v>30</v>
      </c>
      <c r="S1292" s="4" t="s">
        <v>1606</v>
      </c>
      <c r="T1292" s="4"/>
      <c r="U1292" s="8"/>
      <c r="V1292" s="8"/>
      <c r="W1292">
        <v>80073294</v>
      </c>
      <c r="X1292" t="s">
        <v>43</v>
      </c>
    </row>
    <row r="1293" spans="1:24" ht="15.75" customHeight="1">
      <c r="A1293" s="4" t="s">
        <v>21</v>
      </c>
      <c r="B1293" s="4" t="s">
        <v>3724</v>
      </c>
      <c r="C1293" s="4" t="s">
        <v>3724</v>
      </c>
      <c r="D1293" s="4" t="s">
        <v>23</v>
      </c>
      <c r="E1293" s="4" t="s">
        <v>3725</v>
      </c>
      <c r="F1293" s="4" t="s">
        <v>3726</v>
      </c>
      <c r="G1293" s="4"/>
      <c r="H1293" s="4" t="s">
        <v>3705</v>
      </c>
      <c r="I1293" s="4"/>
      <c r="J1293" s="4"/>
      <c r="K1293" s="9"/>
      <c r="L1293" s="10"/>
      <c r="M1293" s="4"/>
      <c r="N1293" s="4"/>
      <c r="O1293" s="4"/>
      <c r="P1293" s="9"/>
      <c r="Q1293" s="11"/>
      <c r="R1293" s="4"/>
      <c r="S1293" s="4" t="s">
        <v>1606</v>
      </c>
      <c r="T1293" s="4"/>
      <c r="U1293" s="4"/>
      <c r="V1293" s="4"/>
      <c r="W1293">
        <v>70065030</v>
      </c>
      <c r="X1293" t="s">
        <v>43</v>
      </c>
    </row>
    <row r="1294" spans="1:24" ht="15.75" customHeight="1">
      <c r="A1294" s="4" t="s">
        <v>21</v>
      </c>
      <c r="B1294" s="4" t="s">
        <v>3727</v>
      </c>
      <c r="C1294" s="4" t="s">
        <v>3724</v>
      </c>
      <c r="D1294" s="4"/>
      <c r="E1294" s="4" t="s">
        <v>3728</v>
      </c>
      <c r="F1294" s="4" t="s">
        <v>3726</v>
      </c>
      <c r="G1294" s="4"/>
      <c r="H1294" s="4" t="s">
        <v>3705</v>
      </c>
      <c r="I1294" s="4"/>
      <c r="J1294" s="4"/>
      <c r="K1294" s="9"/>
      <c r="L1294" s="10"/>
      <c r="M1294" s="4"/>
      <c r="N1294" s="4"/>
      <c r="O1294" s="4"/>
      <c r="P1294" s="9"/>
      <c r="Q1294" s="11"/>
      <c r="R1294" s="4"/>
      <c r="S1294" s="4" t="s">
        <v>1606</v>
      </c>
      <c r="T1294" s="4"/>
      <c r="U1294" s="4"/>
      <c r="V1294" s="4"/>
      <c r="W1294">
        <v>70065030</v>
      </c>
      <c r="X1294" t="s">
        <v>43</v>
      </c>
    </row>
    <row r="1295" spans="1:24" ht="15.75" customHeight="1">
      <c r="A1295" s="4" t="s">
        <v>21</v>
      </c>
      <c r="B1295" s="4" t="s">
        <v>3729</v>
      </c>
      <c r="C1295" s="4" t="s">
        <v>3729</v>
      </c>
      <c r="D1295" s="4" t="s">
        <v>23</v>
      </c>
      <c r="E1295" s="4" t="s">
        <v>3730</v>
      </c>
      <c r="F1295" s="4" t="s">
        <v>3731</v>
      </c>
      <c r="G1295" s="5">
        <v>37</v>
      </c>
      <c r="H1295" s="4" t="s">
        <v>3705</v>
      </c>
      <c r="I1295" s="4" t="s">
        <v>114</v>
      </c>
      <c r="J1295" s="4" t="s">
        <v>115</v>
      </c>
      <c r="K1295" s="5" t="s">
        <v>29</v>
      </c>
      <c r="L1295" s="6">
        <v>0.625</v>
      </c>
      <c r="M1295" s="4" t="s">
        <v>30</v>
      </c>
      <c r="N1295" s="4" t="s">
        <v>114</v>
      </c>
      <c r="O1295" s="4" t="s">
        <v>185</v>
      </c>
      <c r="P1295" s="5" t="s">
        <v>32</v>
      </c>
      <c r="Q1295" s="7">
        <v>0.70138888888888884</v>
      </c>
      <c r="R1295" s="4" t="s">
        <v>30</v>
      </c>
      <c r="S1295" s="4" t="s">
        <v>1606</v>
      </c>
      <c r="T1295" s="4"/>
      <c r="U1295" s="4"/>
      <c r="V1295" s="4"/>
      <c r="W1295">
        <v>70181303</v>
      </c>
      <c r="X1295" t="s">
        <v>43</v>
      </c>
    </row>
    <row r="1296" spans="1:24" ht="15.75" customHeight="1">
      <c r="A1296" s="4" t="s">
        <v>21</v>
      </c>
      <c r="B1296" s="4" t="s">
        <v>3732</v>
      </c>
      <c r="C1296" s="4" t="s">
        <v>3729</v>
      </c>
      <c r="D1296" s="4" t="s">
        <v>45</v>
      </c>
      <c r="E1296" s="4" t="s">
        <v>3733</v>
      </c>
      <c r="F1296" s="4" t="s">
        <v>3731</v>
      </c>
      <c r="G1296" s="5">
        <v>38</v>
      </c>
      <c r="H1296" s="4" t="s">
        <v>3705</v>
      </c>
      <c r="I1296" s="4" t="s">
        <v>114</v>
      </c>
      <c r="J1296" s="4" t="s">
        <v>115</v>
      </c>
      <c r="K1296" s="5" t="s">
        <v>29</v>
      </c>
      <c r="L1296" s="6">
        <v>0.625</v>
      </c>
      <c r="M1296" s="4" t="s">
        <v>30</v>
      </c>
      <c r="N1296" s="4" t="s">
        <v>114</v>
      </c>
      <c r="O1296" s="4" t="s">
        <v>185</v>
      </c>
      <c r="P1296" s="5" t="s">
        <v>32</v>
      </c>
      <c r="Q1296" s="7">
        <v>0.70138888888888884</v>
      </c>
      <c r="R1296" s="4" t="s">
        <v>30</v>
      </c>
      <c r="S1296" s="4" t="s">
        <v>1606</v>
      </c>
      <c r="T1296" s="4"/>
      <c r="U1296" s="4"/>
      <c r="V1296" s="4"/>
      <c r="W1296">
        <v>70181303</v>
      </c>
      <c r="X1296" t="s">
        <v>43</v>
      </c>
    </row>
    <row r="1297" spans="1:24" ht="15.75" customHeight="1">
      <c r="A1297" s="4" t="s">
        <v>21</v>
      </c>
      <c r="B1297" s="4" t="s">
        <v>3734</v>
      </c>
      <c r="C1297" s="4" t="s">
        <v>3734</v>
      </c>
      <c r="D1297" s="4" t="s">
        <v>23</v>
      </c>
      <c r="E1297" s="4" t="s">
        <v>3735</v>
      </c>
      <c r="F1297" s="4" t="s">
        <v>3736</v>
      </c>
      <c r="G1297" s="4"/>
      <c r="H1297" s="4" t="s">
        <v>3705</v>
      </c>
      <c r="I1297" s="4"/>
      <c r="J1297" s="4"/>
      <c r="K1297" s="9"/>
      <c r="L1297" s="10"/>
      <c r="M1297" s="4"/>
      <c r="N1297" s="4"/>
      <c r="O1297" s="4"/>
      <c r="P1297" s="9"/>
      <c r="Q1297" s="11"/>
      <c r="R1297" s="4"/>
      <c r="S1297" s="4" t="s">
        <v>1606</v>
      </c>
      <c r="T1297" s="4"/>
      <c r="U1297" s="4"/>
      <c r="V1297" s="4"/>
      <c r="W1297">
        <v>70079271</v>
      </c>
      <c r="X1297" t="s">
        <v>35</v>
      </c>
    </row>
    <row r="1298" spans="1:24" ht="15.75" customHeight="1">
      <c r="A1298" s="4" t="s">
        <v>21</v>
      </c>
      <c r="B1298" s="4" t="s">
        <v>3737</v>
      </c>
      <c r="C1298" s="4" t="s">
        <v>3737</v>
      </c>
      <c r="D1298" s="4" t="s">
        <v>23</v>
      </c>
      <c r="E1298" s="4" t="s">
        <v>3738</v>
      </c>
      <c r="F1298" s="4" t="s">
        <v>3739</v>
      </c>
      <c r="G1298" s="5">
        <v>61</v>
      </c>
      <c r="H1298" s="4" t="s">
        <v>3705</v>
      </c>
      <c r="I1298" s="4" t="s">
        <v>586</v>
      </c>
      <c r="J1298" s="4" t="s">
        <v>828</v>
      </c>
      <c r="K1298" s="5" t="s">
        <v>29</v>
      </c>
      <c r="L1298" s="6">
        <v>0.5625</v>
      </c>
      <c r="M1298" s="4" t="s">
        <v>30</v>
      </c>
      <c r="N1298" s="4" t="s">
        <v>300</v>
      </c>
      <c r="O1298" s="4" t="s">
        <v>3740</v>
      </c>
      <c r="P1298" s="5" t="s">
        <v>32</v>
      </c>
      <c r="Q1298" s="7">
        <v>0.88194444444444442</v>
      </c>
      <c r="R1298" s="4" t="s">
        <v>30</v>
      </c>
      <c r="S1298" s="4" t="s">
        <v>1606</v>
      </c>
      <c r="T1298" s="4" t="s">
        <v>829</v>
      </c>
      <c r="U1298" s="8"/>
      <c r="V1298" s="8"/>
      <c r="W1298">
        <v>70181297</v>
      </c>
      <c r="X1298" t="s">
        <v>43</v>
      </c>
    </row>
    <row r="1299" spans="1:24" ht="15.75" customHeight="1">
      <c r="A1299" s="4" t="s">
        <v>21</v>
      </c>
      <c r="B1299" s="4" t="s">
        <v>3741</v>
      </c>
      <c r="C1299" s="4" t="s">
        <v>3737</v>
      </c>
      <c r="D1299" s="4" t="s">
        <v>45</v>
      </c>
      <c r="E1299" s="4" t="s">
        <v>3742</v>
      </c>
      <c r="F1299" s="4" t="s">
        <v>3743</v>
      </c>
      <c r="G1299" s="5">
        <v>56</v>
      </c>
      <c r="H1299" s="4" t="s">
        <v>3705</v>
      </c>
      <c r="I1299" s="4" t="s">
        <v>586</v>
      </c>
      <c r="J1299" s="4" t="s">
        <v>828</v>
      </c>
      <c r="K1299" s="5" t="s">
        <v>29</v>
      </c>
      <c r="L1299" s="6">
        <v>0.5625</v>
      </c>
      <c r="M1299" s="4" t="s">
        <v>30</v>
      </c>
      <c r="N1299" s="4" t="s">
        <v>300</v>
      </c>
      <c r="O1299" s="4" t="s">
        <v>3740</v>
      </c>
      <c r="P1299" s="5" t="s">
        <v>32</v>
      </c>
      <c r="Q1299" s="7">
        <v>0.88194444444444442</v>
      </c>
      <c r="R1299" s="4" t="s">
        <v>30</v>
      </c>
      <c r="S1299" s="4" t="s">
        <v>1606</v>
      </c>
      <c r="T1299" s="4" t="s">
        <v>829</v>
      </c>
      <c r="U1299" s="8"/>
      <c r="V1299" s="8"/>
      <c r="W1299">
        <v>70181297</v>
      </c>
      <c r="X1299" t="s">
        <v>43</v>
      </c>
    </row>
    <row r="1300" spans="1:24" ht="15.75" customHeight="1">
      <c r="A1300" s="4" t="s">
        <v>21</v>
      </c>
      <c r="B1300" s="4" t="s">
        <v>3744</v>
      </c>
      <c r="C1300" s="4" t="s">
        <v>3737</v>
      </c>
      <c r="D1300" s="4" t="s">
        <v>45</v>
      </c>
      <c r="E1300" s="4" t="s">
        <v>3745</v>
      </c>
      <c r="F1300" s="4" t="s">
        <v>3739</v>
      </c>
      <c r="G1300" s="5">
        <v>14</v>
      </c>
      <c r="H1300" s="4" t="s">
        <v>3705</v>
      </c>
      <c r="I1300" s="4" t="s">
        <v>586</v>
      </c>
      <c r="J1300" s="4" t="s">
        <v>828</v>
      </c>
      <c r="K1300" s="5" t="s">
        <v>29</v>
      </c>
      <c r="L1300" s="6">
        <v>0.5625</v>
      </c>
      <c r="M1300" s="4" t="s">
        <v>30</v>
      </c>
      <c r="N1300" s="4" t="s">
        <v>300</v>
      </c>
      <c r="O1300" s="4" t="s">
        <v>3740</v>
      </c>
      <c r="P1300" s="5" t="s">
        <v>32</v>
      </c>
      <c r="Q1300" s="7">
        <v>0.88194444444444442</v>
      </c>
      <c r="R1300" s="4" t="s">
        <v>30</v>
      </c>
      <c r="S1300" s="4" t="s">
        <v>1606</v>
      </c>
      <c r="T1300" s="4" t="s">
        <v>829</v>
      </c>
      <c r="U1300" s="8"/>
      <c r="V1300" s="8"/>
      <c r="W1300">
        <v>70181285</v>
      </c>
      <c r="X1300" t="s">
        <v>43</v>
      </c>
    </row>
    <row r="1301" spans="1:24" ht="15.75" customHeight="1">
      <c r="A1301" s="4" t="s">
        <v>21</v>
      </c>
      <c r="B1301" s="4" t="s">
        <v>3746</v>
      </c>
      <c r="C1301" s="4" t="s">
        <v>3737</v>
      </c>
      <c r="D1301" s="4" t="s">
        <v>45</v>
      </c>
      <c r="E1301" s="4" t="s">
        <v>3747</v>
      </c>
      <c r="F1301" s="4" t="s">
        <v>3739</v>
      </c>
      <c r="G1301" s="5">
        <v>68</v>
      </c>
      <c r="H1301" s="4" t="s">
        <v>3705</v>
      </c>
      <c r="I1301" s="4" t="s">
        <v>586</v>
      </c>
      <c r="J1301" s="4" t="s">
        <v>828</v>
      </c>
      <c r="K1301" s="5" t="s">
        <v>29</v>
      </c>
      <c r="L1301" s="6">
        <v>0.5625</v>
      </c>
      <c r="M1301" s="4" t="s">
        <v>30</v>
      </c>
      <c r="N1301" s="4" t="s">
        <v>189</v>
      </c>
      <c r="O1301" s="4" t="s">
        <v>1612</v>
      </c>
      <c r="P1301" s="5" t="s">
        <v>32</v>
      </c>
      <c r="Q1301" s="7">
        <v>0.88194444444444442</v>
      </c>
      <c r="R1301" s="4" t="s">
        <v>30</v>
      </c>
      <c r="S1301" s="4" t="s">
        <v>1606</v>
      </c>
      <c r="T1301" s="4" t="s">
        <v>829</v>
      </c>
      <c r="U1301" s="4"/>
      <c r="V1301" s="8"/>
      <c r="W1301">
        <v>70181285</v>
      </c>
      <c r="X1301" t="s">
        <v>43</v>
      </c>
    </row>
    <row r="1302" spans="1:24" ht="15.75" customHeight="1">
      <c r="A1302" s="4" t="s">
        <v>21</v>
      </c>
      <c r="B1302" s="4" t="s">
        <v>3748</v>
      </c>
      <c r="C1302" s="4" t="s">
        <v>3748</v>
      </c>
      <c r="D1302" s="4" t="s">
        <v>23</v>
      </c>
      <c r="E1302" s="4" t="s">
        <v>3749</v>
      </c>
      <c r="F1302" s="4" t="s">
        <v>1086</v>
      </c>
      <c r="G1302" s="5">
        <v>40</v>
      </c>
      <c r="H1302" s="4" t="s">
        <v>3705</v>
      </c>
      <c r="I1302" s="4" t="s">
        <v>114</v>
      </c>
      <c r="J1302" s="4" t="s">
        <v>184</v>
      </c>
      <c r="K1302" s="5" t="s">
        <v>29</v>
      </c>
      <c r="L1302" s="6">
        <v>0.18055555555555555</v>
      </c>
      <c r="M1302" s="4" t="s">
        <v>30</v>
      </c>
      <c r="N1302" s="4" t="s">
        <v>114</v>
      </c>
      <c r="O1302" s="4" t="s">
        <v>116</v>
      </c>
      <c r="P1302" s="5" t="s">
        <v>32</v>
      </c>
      <c r="Q1302" s="7">
        <v>0.47916666666666669</v>
      </c>
      <c r="R1302" s="4" t="s">
        <v>30</v>
      </c>
      <c r="S1302" s="4" t="s">
        <v>1606</v>
      </c>
      <c r="T1302" s="4"/>
      <c r="U1302" s="8"/>
      <c r="V1302" s="8"/>
      <c r="W1302">
        <v>70503758</v>
      </c>
      <c r="X1302" t="s">
        <v>43</v>
      </c>
    </row>
    <row r="1303" spans="1:24" ht="15.75" customHeight="1">
      <c r="A1303" s="4" t="s">
        <v>21</v>
      </c>
      <c r="B1303" s="4" t="s">
        <v>3750</v>
      </c>
      <c r="C1303" s="4" t="s">
        <v>3748</v>
      </c>
      <c r="D1303" s="4" t="s">
        <v>45</v>
      </c>
      <c r="E1303" s="4" t="s">
        <v>3751</v>
      </c>
      <c r="F1303" s="4" t="s">
        <v>1086</v>
      </c>
      <c r="G1303" s="5">
        <v>40</v>
      </c>
      <c r="H1303" s="4" t="s">
        <v>3705</v>
      </c>
      <c r="I1303" s="4" t="s">
        <v>114</v>
      </c>
      <c r="J1303" s="4" t="s">
        <v>184</v>
      </c>
      <c r="K1303" s="5" t="s">
        <v>29</v>
      </c>
      <c r="L1303" s="6">
        <v>0.18055555555555555</v>
      </c>
      <c r="M1303" s="4" t="s">
        <v>30</v>
      </c>
      <c r="N1303" s="4" t="s">
        <v>114</v>
      </c>
      <c r="O1303" s="4" t="s">
        <v>116</v>
      </c>
      <c r="P1303" s="5" t="s">
        <v>32</v>
      </c>
      <c r="Q1303" s="7">
        <v>0.47916666666666669</v>
      </c>
      <c r="R1303" s="4" t="s">
        <v>30</v>
      </c>
      <c r="S1303" s="4" t="s">
        <v>1606</v>
      </c>
      <c r="T1303" s="4"/>
      <c r="U1303" s="8"/>
      <c r="V1303" s="8"/>
      <c r="W1303">
        <v>70503758</v>
      </c>
      <c r="X1303" t="s">
        <v>43</v>
      </c>
    </row>
    <row r="1304" spans="1:24" ht="15.75" customHeight="1">
      <c r="A1304" s="4" t="s">
        <v>21</v>
      </c>
      <c r="B1304" s="4" t="s">
        <v>3752</v>
      </c>
      <c r="C1304" s="4" t="s">
        <v>3748</v>
      </c>
      <c r="D1304" s="4" t="s">
        <v>23</v>
      </c>
      <c r="E1304" s="4" t="s">
        <v>3753</v>
      </c>
      <c r="F1304" s="4" t="s">
        <v>1086</v>
      </c>
      <c r="G1304" s="5">
        <v>6</v>
      </c>
      <c r="H1304" s="4" t="s">
        <v>3705</v>
      </c>
      <c r="I1304" s="4" t="s">
        <v>114</v>
      </c>
      <c r="J1304" s="4" t="s">
        <v>184</v>
      </c>
      <c r="K1304" s="5" t="s">
        <v>29</v>
      </c>
      <c r="L1304" s="6">
        <v>0.18055555555555555</v>
      </c>
      <c r="M1304" s="4" t="s">
        <v>30</v>
      </c>
      <c r="N1304" s="4" t="s">
        <v>114</v>
      </c>
      <c r="O1304" s="4" t="s">
        <v>116</v>
      </c>
      <c r="P1304" s="5" t="s">
        <v>32</v>
      </c>
      <c r="Q1304" s="7">
        <v>0.47916666666666669</v>
      </c>
      <c r="R1304" s="4" t="s">
        <v>30</v>
      </c>
      <c r="S1304" s="4" t="s">
        <v>1606</v>
      </c>
      <c r="T1304" s="4"/>
      <c r="U1304" s="8"/>
      <c r="V1304" s="8"/>
      <c r="W1304">
        <v>70503758</v>
      </c>
      <c r="X1304" t="s">
        <v>43</v>
      </c>
    </row>
    <row r="1305" spans="1:24" ht="15.75" customHeight="1">
      <c r="A1305" s="4" t="s">
        <v>21</v>
      </c>
      <c r="B1305" s="4" t="s">
        <v>3754</v>
      </c>
      <c r="C1305" s="4" t="s">
        <v>3748</v>
      </c>
      <c r="D1305" s="4" t="s">
        <v>23</v>
      </c>
      <c r="E1305" s="4" t="s">
        <v>3755</v>
      </c>
      <c r="F1305" s="4" t="s">
        <v>1086</v>
      </c>
      <c r="G1305" s="5">
        <v>70</v>
      </c>
      <c r="H1305" s="4" t="s">
        <v>3705</v>
      </c>
      <c r="I1305" s="4" t="s">
        <v>114</v>
      </c>
      <c r="J1305" s="4" t="s">
        <v>184</v>
      </c>
      <c r="K1305" s="5" t="s">
        <v>29</v>
      </c>
      <c r="L1305" s="6">
        <v>0.18055555555555555</v>
      </c>
      <c r="M1305" s="4" t="s">
        <v>30</v>
      </c>
      <c r="N1305" s="4" t="s">
        <v>114</v>
      </c>
      <c r="O1305" s="4" t="s">
        <v>116</v>
      </c>
      <c r="P1305" s="5" t="s">
        <v>32</v>
      </c>
      <c r="Q1305" s="7">
        <v>0.47916666666666669</v>
      </c>
      <c r="R1305" s="4" t="s">
        <v>30</v>
      </c>
      <c r="S1305" s="4" t="s">
        <v>1606</v>
      </c>
      <c r="T1305" s="4"/>
      <c r="U1305" s="8"/>
      <c r="V1305" s="8"/>
      <c r="W1305">
        <v>70181266</v>
      </c>
      <c r="X1305" t="s">
        <v>43</v>
      </c>
    </row>
    <row r="1306" spans="1:24" ht="15.75" customHeight="1">
      <c r="A1306" s="4" t="s">
        <v>21</v>
      </c>
      <c r="B1306" s="4" t="s">
        <v>3756</v>
      </c>
      <c r="C1306" s="4" t="s">
        <v>3748</v>
      </c>
      <c r="D1306" s="4" t="s">
        <v>45</v>
      </c>
      <c r="E1306" s="4" t="s">
        <v>3757</v>
      </c>
      <c r="F1306" s="4" t="s">
        <v>3758</v>
      </c>
      <c r="G1306" s="5">
        <v>66</v>
      </c>
      <c r="H1306" s="4" t="s">
        <v>3705</v>
      </c>
      <c r="I1306" s="4" t="s">
        <v>114</v>
      </c>
      <c r="J1306" s="4" t="s">
        <v>184</v>
      </c>
      <c r="K1306" s="5" t="s">
        <v>29</v>
      </c>
      <c r="L1306" s="6">
        <v>0.18055555555555555</v>
      </c>
      <c r="M1306" s="4" t="s">
        <v>30</v>
      </c>
      <c r="N1306" s="4" t="s">
        <v>114</v>
      </c>
      <c r="O1306" s="4" t="s">
        <v>116</v>
      </c>
      <c r="P1306" s="5" t="s">
        <v>32</v>
      </c>
      <c r="Q1306" s="7">
        <v>0.47916666666666669</v>
      </c>
      <c r="R1306" s="4" t="s">
        <v>30</v>
      </c>
      <c r="S1306" s="4" t="s">
        <v>1606</v>
      </c>
      <c r="T1306" s="4"/>
      <c r="U1306" s="8"/>
      <c r="V1306" s="8"/>
      <c r="W1306">
        <v>70181266</v>
      </c>
      <c r="X1306" t="s">
        <v>43</v>
      </c>
    </row>
    <row r="1307" spans="1:24" ht="15.75" customHeight="1">
      <c r="A1307" s="4" t="s">
        <v>21</v>
      </c>
      <c r="B1307" s="4" t="s">
        <v>3759</v>
      </c>
      <c r="C1307" s="4" t="s">
        <v>3748</v>
      </c>
      <c r="D1307" s="4" t="s">
        <v>45</v>
      </c>
      <c r="E1307" s="4" t="s">
        <v>3760</v>
      </c>
      <c r="F1307" s="4" t="s">
        <v>3761</v>
      </c>
      <c r="G1307" s="5">
        <v>65</v>
      </c>
      <c r="H1307" s="4" t="s">
        <v>3705</v>
      </c>
      <c r="I1307" s="4" t="s">
        <v>114</v>
      </c>
      <c r="J1307" s="4" t="s">
        <v>184</v>
      </c>
      <c r="K1307" s="5" t="s">
        <v>29</v>
      </c>
      <c r="L1307" s="6">
        <v>0.18055555555555555</v>
      </c>
      <c r="M1307" s="4" t="s">
        <v>30</v>
      </c>
      <c r="N1307" s="4" t="s">
        <v>114</v>
      </c>
      <c r="O1307" s="4" t="s">
        <v>116</v>
      </c>
      <c r="P1307" s="5" t="s">
        <v>32</v>
      </c>
      <c r="Q1307" s="7">
        <v>0.47916666666666669</v>
      </c>
      <c r="R1307" s="4" t="s">
        <v>30</v>
      </c>
      <c r="S1307" s="4" t="s">
        <v>1606</v>
      </c>
      <c r="T1307" s="4"/>
      <c r="U1307" s="8"/>
      <c r="V1307" s="8"/>
      <c r="W1307">
        <v>70079182</v>
      </c>
      <c r="X1307" t="s">
        <v>35</v>
      </c>
    </row>
    <row r="1308" spans="1:24" ht="15.75" customHeight="1">
      <c r="A1308" s="4" t="s">
        <v>21</v>
      </c>
      <c r="B1308" s="4" t="s">
        <v>3762</v>
      </c>
      <c r="C1308" s="4" t="s">
        <v>3748</v>
      </c>
      <c r="D1308" s="4" t="s">
        <v>45</v>
      </c>
      <c r="E1308" s="4" t="s">
        <v>3763</v>
      </c>
      <c r="F1308" s="4" t="s">
        <v>1086</v>
      </c>
      <c r="G1308" s="5">
        <v>3</v>
      </c>
      <c r="H1308" s="4" t="s">
        <v>3705</v>
      </c>
      <c r="I1308" s="4" t="s">
        <v>114</v>
      </c>
      <c r="J1308" s="4" t="s">
        <v>184</v>
      </c>
      <c r="K1308" s="5" t="s">
        <v>29</v>
      </c>
      <c r="L1308" s="6">
        <v>0.18055555555555555</v>
      </c>
      <c r="M1308" s="4" t="s">
        <v>30</v>
      </c>
      <c r="N1308" s="4" t="s">
        <v>114</v>
      </c>
      <c r="O1308" s="4" t="s">
        <v>116</v>
      </c>
      <c r="P1308" s="5" t="s">
        <v>32</v>
      </c>
      <c r="Q1308" s="7">
        <v>0.47916666666666669</v>
      </c>
      <c r="R1308" s="4" t="s">
        <v>30</v>
      </c>
      <c r="S1308" s="4" t="s">
        <v>1606</v>
      </c>
      <c r="T1308" s="4"/>
      <c r="U1308" s="8"/>
      <c r="V1308" s="8"/>
      <c r="W1308">
        <v>70079182</v>
      </c>
      <c r="X1308" t="s">
        <v>35</v>
      </c>
    </row>
    <row r="1309" spans="1:24" ht="15.75" customHeight="1">
      <c r="A1309" s="4" t="s">
        <v>21</v>
      </c>
      <c r="B1309" s="4" t="s">
        <v>3764</v>
      </c>
      <c r="C1309" s="4" t="s">
        <v>3764</v>
      </c>
      <c r="D1309" s="4" t="s">
        <v>45</v>
      </c>
      <c r="E1309" s="4" t="s">
        <v>3765</v>
      </c>
      <c r="F1309" s="4" t="s">
        <v>2982</v>
      </c>
      <c r="G1309" s="4"/>
      <c r="H1309" s="4" t="s">
        <v>3705</v>
      </c>
      <c r="I1309" s="4" t="s">
        <v>114</v>
      </c>
      <c r="J1309" s="4" t="s">
        <v>115</v>
      </c>
      <c r="K1309" s="4" t="s">
        <v>29</v>
      </c>
      <c r="L1309" s="10">
        <v>0.625</v>
      </c>
      <c r="M1309" s="4" t="s">
        <v>30</v>
      </c>
      <c r="N1309" s="4" t="s">
        <v>114</v>
      </c>
      <c r="O1309" s="4" t="s">
        <v>116</v>
      </c>
      <c r="P1309" s="4" t="s">
        <v>32</v>
      </c>
      <c r="Q1309" s="11">
        <v>0.47916666666666669</v>
      </c>
      <c r="R1309" s="4" t="s">
        <v>30</v>
      </c>
      <c r="S1309" s="4" t="s">
        <v>1606</v>
      </c>
      <c r="T1309" s="4"/>
      <c r="U1309" s="8"/>
      <c r="V1309" s="8"/>
      <c r="W1309">
        <v>70181288</v>
      </c>
      <c r="X1309" t="s">
        <v>43</v>
      </c>
    </row>
    <row r="1310" spans="1:24" ht="15.75" customHeight="1">
      <c r="A1310" s="4" t="s">
        <v>21</v>
      </c>
      <c r="B1310" s="4" t="s">
        <v>3766</v>
      </c>
      <c r="C1310" s="4" t="s">
        <v>3764</v>
      </c>
      <c r="D1310" s="4" t="s">
        <v>23</v>
      </c>
      <c r="E1310" s="4" t="s">
        <v>3767</v>
      </c>
      <c r="F1310" s="4" t="s">
        <v>3768</v>
      </c>
      <c r="G1310" s="4">
        <v>21</v>
      </c>
      <c r="H1310" s="4" t="s">
        <v>3705</v>
      </c>
      <c r="I1310" s="4" t="s">
        <v>114</v>
      </c>
      <c r="J1310" s="4" t="s">
        <v>115</v>
      </c>
      <c r="K1310" s="4" t="s">
        <v>29</v>
      </c>
      <c r="L1310" s="10">
        <v>0.625</v>
      </c>
      <c r="M1310" s="4" t="s">
        <v>30</v>
      </c>
      <c r="N1310" s="4" t="s">
        <v>114</v>
      </c>
      <c r="O1310" s="4" t="s">
        <v>116</v>
      </c>
      <c r="P1310" s="4" t="s">
        <v>32</v>
      </c>
      <c r="Q1310" s="11">
        <v>0.47916666666666669</v>
      </c>
      <c r="R1310" s="4" t="s">
        <v>30</v>
      </c>
      <c r="S1310" s="4" t="s">
        <v>1606</v>
      </c>
      <c r="T1310" s="4"/>
      <c r="U1310" s="8"/>
      <c r="V1310" s="4"/>
      <c r="W1310">
        <v>70181288</v>
      </c>
      <c r="X1310" t="s">
        <v>43</v>
      </c>
    </row>
    <row r="1311" spans="1:24" ht="15.75" customHeight="1">
      <c r="A1311" s="4" t="s">
        <v>21</v>
      </c>
      <c r="B1311" s="4" t="s">
        <v>3769</v>
      </c>
      <c r="C1311" s="4" t="s">
        <v>3769</v>
      </c>
      <c r="D1311" s="4" t="s">
        <v>23</v>
      </c>
      <c r="E1311" s="4" t="s">
        <v>3770</v>
      </c>
      <c r="F1311" s="4" t="s">
        <v>3771</v>
      </c>
      <c r="G1311" s="5">
        <v>23</v>
      </c>
      <c r="H1311" s="4" t="s">
        <v>3705</v>
      </c>
      <c r="I1311" s="4" t="s">
        <v>114</v>
      </c>
      <c r="J1311" s="4" t="s">
        <v>115</v>
      </c>
      <c r="K1311" s="5" t="s">
        <v>29</v>
      </c>
      <c r="L1311" s="6">
        <v>0.625</v>
      </c>
      <c r="M1311" s="4" t="s">
        <v>30</v>
      </c>
      <c r="N1311" s="4" t="s">
        <v>114</v>
      </c>
      <c r="O1311" s="4" t="s">
        <v>185</v>
      </c>
      <c r="P1311" s="5" t="s">
        <v>32</v>
      </c>
      <c r="Q1311" s="7">
        <v>0.70138888888888884</v>
      </c>
      <c r="R1311" s="4" t="s">
        <v>30</v>
      </c>
      <c r="S1311" s="4" t="s">
        <v>1606</v>
      </c>
      <c r="T1311" s="4"/>
      <c r="U1311" s="8"/>
      <c r="V1311" s="8"/>
      <c r="W1311">
        <v>70101997</v>
      </c>
      <c r="X1311" t="s">
        <v>43</v>
      </c>
    </row>
    <row r="1312" spans="1:24" ht="15.75" customHeight="1">
      <c r="A1312" s="4" t="s">
        <v>21</v>
      </c>
      <c r="B1312" s="4" t="s">
        <v>3772</v>
      </c>
      <c r="C1312" s="4" t="s">
        <v>3769</v>
      </c>
      <c r="D1312" s="4" t="s">
        <v>45</v>
      </c>
      <c r="E1312" s="4" t="s">
        <v>3773</v>
      </c>
      <c r="F1312" s="4" t="s">
        <v>3771</v>
      </c>
      <c r="G1312" s="5">
        <v>61</v>
      </c>
      <c r="H1312" s="4" t="s">
        <v>3705</v>
      </c>
      <c r="I1312" s="4" t="s">
        <v>114</v>
      </c>
      <c r="J1312" s="4" t="s">
        <v>115</v>
      </c>
      <c r="K1312" s="5" t="s">
        <v>29</v>
      </c>
      <c r="L1312" s="6">
        <v>0.625</v>
      </c>
      <c r="M1312" s="4" t="s">
        <v>30</v>
      </c>
      <c r="N1312" s="4" t="s">
        <v>114</v>
      </c>
      <c r="O1312" s="4" t="s">
        <v>185</v>
      </c>
      <c r="P1312" s="5" t="s">
        <v>32</v>
      </c>
      <c r="Q1312" s="7">
        <v>0.70138888888888884</v>
      </c>
      <c r="R1312" s="4" t="s">
        <v>30</v>
      </c>
      <c r="S1312" s="4" t="s">
        <v>1606</v>
      </c>
      <c r="T1312" s="4"/>
      <c r="U1312" s="8"/>
      <c r="V1312" s="8"/>
      <c r="W1312">
        <v>70101997</v>
      </c>
      <c r="X1312" t="s">
        <v>43</v>
      </c>
    </row>
    <row r="1313" spans="1:24" ht="15.75" customHeight="1">
      <c r="A1313" s="4" t="s">
        <v>21</v>
      </c>
      <c r="B1313" s="4" t="s">
        <v>3774</v>
      </c>
      <c r="C1313" s="4" t="s">
        <v>3774</v>
      </c>
      <c r="D1313" s="4" t="s">
        <v>45</v>
      </c>
      <c r="E1313" s="4" t="s">
        <v>3775</v>
      </c>
      <c r="F1313" s="4" t="s">
        <v>3776</v>
      </c>
      <c r="G1313" s="5">
        <v>29</v>
      </c>
      <c r="H1313" s="4" t="s">
        <v>3705</v>
      </c>
      <c r="I1313" s="4" t="s">
        <v>114</v>
      </c>
      <c r="J1313" s="4" t="s">
        <v>115</v>
      </c>
      <c r="K1313" s="5" t="s">
        <v>29</v>
      </c>
      <c r="L1313" s="6">
        <v>0.625</v>
      </c>
      <c r="M1313" s="4" t="s">
        <v>30</v>
      </c>
      <c r="N1313" s="4" t="s">
        <v>114</v>
      </c>
      <c r="O1313" s="4" t="s">
        <v>185</v>
      </c>
      <c r="P1313" s="5" t="s">
        <v>32</v>
      </c>
      <c r="Q1313" s="7">
        <v>0.70138888888888884</v>
      </c>
      <c r="R1313" s="4" t="s">
        <v>30</v>
      </c>
      <c r="S1313" s="4" t="s">
        <v>1606</v>
      </c>
      <c r="T1313" s="4" t="s">
        <v>2921</v>
      </c>
      <c r="U1313" s="8"/>
      <c r="V1313" s="8"/>
      <c r="W1313">
        <v>70503787</v>
      </c>
      <c r="X1313" t="s">
        <v>43</v>
      </c>
    </row>
    <row r="1314" spans="1:24" ht="15.75" customHeight="1">
      <c r="A1314" s="4" t="s">
        <v>21</v>
      </c>
      <c r="B1314" s="4" t="s">
        <v>3777</v>
      </c>
      <c r="C1314" s="4" t="s">
        <v>3774</v>
      </c>
      <c r="D1314" s="4" t="s">
        <v>23</v>
      </c>
      <c r="E1314" s="4" t="s">
        <v>3778</v>
      </c>
      <c r="F1314" s="4" t="s">
        <v>3779</v>
      </c>
      <c r="G1314" s="5">
        <v>28</v>
      </c>
      <c r="H1314" s="4" t="s">
        <v>3705</v>
      </c>
      <c r="I1314" s="4" t="s">
        <v>114</v>
      </c>
      <c r="J1314" s="4" t="s">
        <v>115</v>
      </c>
      <c r="K1314" s="5" t="s">
        <v>29</v>
      </c>
      <c r="L1314" s="6">
        <v>0.625</v>
      </c>
      <c r="M1314" s="4" t="s">
        <v>30</v>
      </c>
      <c r="N1314" s="4" t="s">
        <v>114</v>
      </c>
      <c r="O1314" s="4" t="s">
        <v>185</v>
      </c>
      <c r="P1314" s="5" t="s">
        <v>32</v>
      </c>
      <c r="Q1314" s="7">
        <v>0.70138888888888884</v>
      </c>
      <c r="R1314" s="4" t="s">
        <v>30</v>
      </c>
      <c r="S1314" s="4" t="s">
        <v>1606</v>
      </c>
      <c r="T1314" s="4"/>
      <c r="U1314" s="8"/>
      <c r="V1314" s="8"/>
      <c r="W1314">
        <v>70503787</v>
      </c>
      <c r="X1314" t="s">
        <v>43</v>
      </c>
    </row>
    <row r="1315" spans="1:24" ht="15.75" customHeight="1">
      <c r="A1315" s="4" t="s">
        <v>21</v>
      </c>
      <c r="B1315" s="4" t="s">
        <v>3780</v>
      </c>
      <c r="C1315" s="4" t="s">
        <v>3774</v>
      </c>
      <c r="D1315" s="4" t="s">
        <v>45</v>
      </c>
      <c r="E1315" s="4" t="s">
        <v>3781</v>
      </c>
      <c r="F1315" s="4" t="s">
        <v>3779</v>
      </c>
      <c r="G1315" s="5">
        <v>0</v>
      </c>
      <c r="H1315" s="4" t="s">
        <v>3705</v>
      </c>
      <c r="I1315" s="4" t="s">
        <v>114</v>
      </c>
      <c r="J1315" s="4" t="s">
        <v>115</v>
      </c>
      <c r="K1315" s="5" t="s">
        <v>29</v>
      </c>
      <c r="L1315" s="6">
        <v>0.625</v>
      </c>
      <c r="M1315" s="4" t="s">
        <v>30</v>
      </c>
      <c r="N1315" s="4" t="s">
        <v>114</v>
      </c>
      <c r="O1315" s="4" t="s">
        <v>185</v>
      </c>
      <c r="P1315" s="5" t="s">
        <v>32</v>
      </c>
      <c r="Q1315" s="7">
        <v>0.70138888888888884</v>
      </c>
      <c r="R1315" s="4" t="s">
        <v>30</v>
      </c>
      <c r="S1315" s="4" t="s">
        <v>1606</v>
      </c>
      <c r="T1315" s="4"/>
      <c r="U1315" s="8"/>
      <c r="V1315" s="8"/>
      <c r="W1315">
        <v>70503787</v>
      </c>
      <c r="X1315" t="s">
        <v>43</v>
      </c>
    </row>
    <row r="1316" spans="1:24" ht="15.75" customHeight="1">
      <c r="A1316" s="4" t="s">
        <v>21</v>
      </c>
      <c r="B1316" s="4" t="s">
        <v>3782</v>
      </c>
      <c r="C1316" s="4" t="s">
        <v>3774</v>
      </c>
      <c r="D1316" s="4" t="s">
        <v>45</v>
      </c>
      <c r="E1316" s="4" t="s">
        <v>3783</v>
      </c>
      <c r="F1316" s="4" t="s">
        <v>3779</v>
      </c>
      <c r="G1316" s="5">
        <v>5</v>
      </c>
      <c r="H1316" s="4" t="s">
        <v>3705</v>
      </c>
      <c r="I1316" s="4" t="s">
        <v>114</v>
      </c>
      <c r="J1316" s="4" t="s">
        <v>115</v>
      </c>
      <c r="K1316" s="5" t="s">
        <v>29</v>
      </c>
      <c r="L1316" s="6">
        <v>0.625</v>
      </c>
      <c r="M1316" s="4" t="s">
        <v>30</v>
      </c>
      <c r="N1316" s="4" t="s">
        <v>114</v>
      </c>
      <c r="O1316" s="4" t="s">
        <v>185</v>
      </c>
      <c r="P1316" s="5" t="s">
        <v>32</v>
      </c>
      <c r="Q1316" s="7">
        <v>0.70138888888888884</v>
      </c>
      <c r="R1316" s="4" t="s">
        <v>30</v>
      </c>
      <c r="S1316" s="4" t="s">
        <v>1606</v>
      </c>
      <c r="T1316" s="4"/>
      <c r="U1316" s="8"/>
      <c r="V1316" s="8"/>
      <c r="W1316">
        <v>70503787</v>
      </c>
      <c r="X1316" t="s">
        <v>43</v>
      </c>
    </row>
    <row r="1317" spans="1:24" ht="15.75" customHeight="1">
      <c r="A1317" s="4" t="s">
        <v>21</v>
      </c>
      <c r="B1317" s="4" t="s">
        <v>3784</v>
      </c>
      <c r="C1317" s="4" t="s">
        <v>3774</v>
      </c>
      <c r="D1317" s="4" t="s">
        <v>45</v>
      </c>
      <c r="E1317" s="4" t="s">
        <v>3785</v>
      </c>
      <c r="F1317" s="4" t="s">
        <v>434</v>
      </c>
      <c r="G1317" s="5">
        <v>54</v>
      </c>
      <c r="H1317" s="4" t="s">
        <v>3705</v>
      </c>
      <c r="I1317" s="4" t="s">
        <v>114</v>
      </c>
      <c r="J1317" s="4" t="s">
        <v>115</v>
      </c>
      <c r="K1317" s="5" t="s">
        <v>29</v>
      </c>
      <c r="L1317" s="6">
        <v>0.625</v>
      </c>
      <c r="M1317" s="4" t="s">
        <v>30</v>
      </c>
      <c r="N1317" s="4" t="s">
        <v>114</v>
      </c>
      <c r="O1317" s="4" t="s">
        <v>185</v>
      </c>
      <c r="P1317" s="5" t="s">
        <v>32</v>
      </c>
      <c r="Q1317" s="7">
        <v>0.70138888888888884</v>
      </c>
      <c r="R1317" s="4" t="s">
        <v>30</v>
      </c>
      <c r="S1317" s="4" t="s">
        <v>1606</v>
      </c>
      <c r="T1317" s="4"/>
      <c r="U1317" s="8"/>
      <c r="V1317" s="8"/>
      <c r="W1317">
        <v>70079197</v>
      </c>
      <c r="X1317" t="s">
        <v>35</v>
      </c>
    </row>
    <row r="1318" spans="1:24" ht="15.75" customHeight="1">
      <c r="A1318" s="4" t="s">
        <v>21</v>
      </c>
      <c r="B1318" s="4" t="s">
        <v>3786</v>
      </c>
      <c r="C1318" s="4" t="s">
        <v>3774</v>
      </c>
      <c r="D1318" s="4" t="s">
        <v>23</v>
      </c>
      <c r="E1318" s="4" t="s">
        <v>3787</v>
      </c>
      <c r="F1318" s="4" t="s">
        <v>3779</v>
      </c>
      <c r="G1318" s="5">
        <v>10</v>
      </c>
      <c r="H1318" s="4" t="s">
        <v>3705</v>
      </c>
      <c r="I1318" s="4" t="s">
        <v>114</v>
      </c>
      <c r="J1318" s="4" t="s">
        <v>115</v>
      </c>
      <c r="K1318" s="5" t="s">
        <v>29</v>
      </c>
      <c r="L1318" s="6">
        <v>0.625</v>
      </c>
      <c r="M1318" s="4" t="s">
        <v>30</v>
      </c>
      <c r="N1318" s="4" t="s">
        <v>114</v>
      </c>
      <c r="O1318" s="4" t="s">
        <v>185</v>
      </c>
      <c r="P1318" s="5" t="s">
        <v>32</v>
      </c>
      <c r="Q1318" s="7">
        <v>0.70138888888888884</v>
      </c>
      <c r="R1318" s="4" t="s">
        <v>30</v>
      </c>
      <c r="S1318" s="4" t="s">
        <v>1606</v>
      </c>
      <c r="T1318" s="4"/>
      <c r="U1318" s="8"/>
      <c r="V1318" s="8"/>
      <c r="W1318">
        <v>70079197</v>
      </c>
      <c r="X1318" t="s">
        <v>35</v>
      </c>
    </row>
    <row r="1319" spans="1:24" ht="15.75" customHeight="1">
      <c r="A1319" s="4" t="s">
        <v>21</v>
      </c>
      <c r="B1319" s="4" t="s">
        <v>3788</v>
      </c>
      <c r="C1319" s="4" t="s">
        <v>3788</v>
      </c>
      <c r="D1319" s="4" t="s">
        <v>45</v>
      </c>
      <c r="E1319" s="4" t="s">
        <v>3789</v>
      </c>
      <c r="F1319" s="4" t="s">
        <v>2814</v>
      </c>
      <c r="G1319" s="5">
        <v>81</v>
      </c>
      <c r="H1319" s="4" t="s">
        <v>3790</v>
      </c>
      <c r="I1319" s="4" t="s">
        <v>67</v>
      </c>
      <c r="J1319" s="4" t="s">
        <v>2056</v>
      </c>
      <c r="K1319" s="5" t="s">
        <v>29</v>
      </c>
      <c r="L1319" s="6">
        <v>0.20833333333333334</v>
      </c>
      <c r="M1319" s="4" t="s">
        <v>41</v>
      </c>
      <c r="N1319" s="4" t="s">
        <v>67</v>
      </c>
      <c r="O1319" s="4" t="s">
        <v>2075</v>
      </c>
      <c r="P1319" s="5" t="s">
        <v>32</v>
      </c>
      <c r="Q1319" s="7">
        <v>0.875</v>
      </c>
      <c r="R1319" s="4" t="s">
        <v>41</v>
      </c>
      <c r="S1319" s="4" t="s">
        <v>33</v>
      </c>
      <c r="T1319" s="4"/>
      <c r="U1319" s="8"/>
      <c r="V1319" s="8"/>
      <c r="W1319">
        <v>15262472</v>
      </c>
      <c r="X1319" t="s">
        <v>43</v>
      </c>
    </row>
    <row r="1320" spans="1:24" ht="15.75" customHeight="1">
      <c r="A1320" s="4" t="s">
        <v>21</v>
      </c>
      <c r="B1320" s="4" t="s">
        <v>3791</v>
      </c>
      <c r="C1320" s="4" t="s">
        <v>3788</v>
      </c>
      <c r="D1320" s="4" t="s">
        <v>45</v>
      </c>
      <c r="E1320" s="4" t="s">
        <v>3792</v>
      </c>
      <c r="F1320" s="4" t="s">
        <v>3793</v>
      </c>
      <c r="G1320" s="5">
        <v>53</v>
      </c>
      <c r="H1320" s="4" t="s">
        <v>3790</v>
      </c>
      <c r="I1320" s="4" t="s">
        <v>67</v>
      </c>
      <c r="J1320" s="4" t="s">
        <v>2056</v>
      </c>
      <c r="K1320" s="5" t="s">
        <v>29</v>
      </c>
      <c r="L1320" s="6">
        <v>0.20833333333333334</v>
      </c>
      <c r="M1320" s="4" t="s">
        <v>41</v>
      </c>
      <c r="N1320" s="4" t="s">
        <v>67</v>
      </c>
      <c r="O1320" s="4" t="s">
        <v>2075</v>
      </c>
      <c r="P1320" s="5" t="s">
        <v>32</v>
      </c>
      <c r="Q1320" s="7">
        <v>0.875</v>
      </c>
      <c r="R1320" s="4" t="s">
        <v>41</v>
      </c>
      <c r="S1320" s="4" t="s">
        <v>33</v>
      </c>
      <c r="T1320" s="4"/>
      <c r="U1320" s="8"/>
      <c r="V1320" s="8"/>
      <c r="W1320">
        <v>15262472</v>
      </c>
      <c r="X1320" t="s">
        <v>43</v>
      </c>
    </row>
    <row r="1321" spans="1:24" ht="15.75" customHeight="1">
      <c r="A1321" s="4" t="s">
        <v>21</v>
      </c>
      <c r="B1321" s="4" t="s">
        <v>3794</v>
      </c>
      <c r="C1321" s="4" t="s">
        <v>3794</v>
      </c>
      <c r="D1321" s="4" t="s">
        <v>23</v>
      </c>
      <c r="E1321" s="4" t="s">
        <v>3795</v>
      </c>
      <c r="F1321" s="4" t="s">
        <v>3796</v>
      </c>
      <c r="G1321" s="5">
        <v>28</v>
      </c>
      <c r="H1321" s="4" t="s">
        <v>3790</v>
      </c>
      <c r="I1321" s="4" t="s">
        <v>67</v>
      </c>
      <c r="J1321" s="4" t="s">
        <v>2056</v>
      </c>
      <c r="K1321" s="5" t="s">
        <v>29</v>
      </c>
      <c r="L1321" s="6">
        <v>0.20833333333333334</v>
      </c>
      <c r="M1321" s="4" t="s">
        <v>41</v>
      </c>
      <c r="N1321" s="4" t="s">
        <v>67</v>
      </c>
      <c r="O1321" s="4" t="s">
        <v>2075</v>
      </c>
      <c r="P1321" s="5" t="s">
        <v>32</v>
      </c>
      <c r="Q1321" s="7">
        <v>0.875</v>
      </c>
      <c r="R1321" s="4" t="s">
        <v>41</v>
      </c>
      <c r="S1321" s="4" t="s">
        <v>33</v>
      </c>
      <c r="T1321" s="4"/>
      <c r="U1321" s="8"/>
      <c r="V1321" s="8"/>
      <c r="W1321">
        <v>15262473</v>
      </c>
      <c r="X1321" t="s">
        <v>43</v>
      </c>
    </row>
    <row r="1322" spans="1:24" ht="15.75" customHeight="1">
      <c r="A1322" s="4" t="s">
        <v>21</v>
      </c>
      <c r="B1322" s="4" t="s">
        <v>3797</v>
      </c>
      <c r="C1322" s="4" t="s">
        <v>3794</v>
      </c>
      <c r="D1322" s="4" t="s">
        <v>45</v>
      </c>
      <c r="E1322" s="4" t="s">
        <v>3798</v>
      </c>
      <c r="F1322" s="4" t="s">
        <v>3799</v>
      </c>
      <c r="G1322" s="5">
        <v>29</v>
      </c>
      <c r="H1322" s="4" t="s">
        <v>3790</v>
      </c>
      <c r="I1322" s="4" t="s">
        <v>67</v>
      </c>
      <c r="J1322" s="4" t="s">
        <v>2056</v>
      </c>
      <c r="K1322" s="5" t="s">
        <v>29</v>
      </c>
      <c r="L1322" s="6">
        <v>0.20833333333333334</v>
      </c>
      <c r="M1322" s="4" t="s">
        <v>41</v>
      </c>
      <c r="N1322" s="4" t="s">
        <v>67</v>
      </c>
      <c r="O1322" s="4" t="s">
        <v>2075</v>
      </c>
      <c r="P1322" s="5" t="s">
        <v>32</v>
      </c>
      <c r="Q1322" s="7">
        <v>0.875</v>
      </c>
      <c r="R1322" s="4" t="s">
        <v>41</v>
      </c>
      <c r="S1322" s="4" t="s">
        <v>33</v>
      </c>
      <c r="T1322" s="4"/>
      <c r="U1322" s="8"/>
      <c r="V1322" s="8"/>
      <c r="W1322">
        <v>15262473</v>
      </c>
      <c r="X1322" t="s">
        <v>43</v>
      </c>
    </row>
    <row r="1323" spans="1:24" ht="15.75" customHeight="1">
      <c r="A1323" s="4" t="s">
        <v>21</v>
      </c>
      <c r="B1323" s="4" t="s">
        <v>3800</v>
      </c>
      <c r="C1323" s="4" t="s">
        <v>3800</v>
      </c>
      <c r="D1323" s="4" t="s">
        <v>45</v>
      </c>
      <c r="E1323" s="4" t="s">
        <v>3801</v>
      </c>
      <c r="F1323" s="4" t="s">
        <v>3802</v>
      </c>
      <c r="G1323" s="5">
        <v>55</v>
      </c>
      <c r="H1323" s="4" t="s">
        <v>3790</v>
      </c>
      <c r="I1323" s="4" t="s">
        <v>67</v>
      </c>
      <c r="J1323" s="4" t="s">
        <v>2056</v>
      </c>
      <c r="K1323" s="5" t="s">
        <v>29</v>
      </c>
      <c r="L1323" s="6">
        <v>0.20833333333333334</v>
      </c>
      <c r="M1323" s="4" t="s">
        <v>41</v>
      </c>
      <c r="N1323" s="4" t="s">
        <v>67</v>
      </c>
      <c r="O1323" s="4" t="s">
        <v>3803</v>
      </c>
      <c r="P1323" s="5" t="s">
        <v>32</v>
      </c>
      <c r="Q1323" s="7">
        <v>0.55902777777777779</v>
      </c>
      <c r="R1323" s="4" t="s">
        <v>41</v>
      </c>
      <c r="S1323" s="4" t="s">
        <v>33</v>
      </c>
      <c r="T1323" s="4"/>
      <c r="U1323" s="8"/>
      <c r="V1323" s="8"/>
      <c r="W1323">
        <v>15262474</v>
      </c>
      <c r="X1323" t="s">
        <v>43</v>
      </c>
    </row>
    <row r="1324" spans="1:24" ht="15.75" customHeight="1">
      <c r="A1324" s="4" t="s">
        <v>21</v>
      </c>
      <c r="B1324" s="4" t="s">
        <v>3804</v>
      </c>
      <c r="C1324" s="4" t="s">
        <v>3800</v>
      </c>
      <c r="D1324" s="4" t="s">
        <v>23</v>
      </c>
      <c r="E1324" s="4" t="s">
        <v>3805</v>
      </c>
      <c r="F1324" s="4" t="s">
        <v>3806</v>
      </c>
      <c r="G1324" s="5">
        <v>66</v>
      </c>
      <c r="H1324" s="4" t="s">
        <v>3790</v>
      </c>
      <c r="I1324" s="4" t="s">
        <v>67</v>
      </c>
      <c r="J1324" s="4" t="s">
        <v>2056</v>
      </c>
      <c r="K1324" s="5" t="s">
        <v>29</v>
      </c>
      <c r="L1324" s="6">
        <v>0.20833333333333334</v>
      </c>
      <c r="M1324" s="4" t="s">
        <v>41</v>
      </c>
      <c r="N1324" s="4" t="s">
        <v>67</v>
      </c>
      <c r="O1324" s="4" t="s">
        <v>3803</v>
      </c>
      <c r="P1324" s="5" t="s">
        <v>32</v>
      </c>
      <c r="Q1324" s="7">
        <v>0.55902777777777779</v>
      </c>
      <c r="R1324" s="4" t="s">
        <v>41</v>
      </c>
      <c r="S1324" s="4" t="s">
        <v>33</v>
      </c>
      <c r="T1324" s="4"/>
      <c r="U1324" s="8"/>
      <c r="V1324" s="8"/>
      <c r="W1324">
        <v>15262474</v>
      </c>
      <c r="X1324" t="s">
        <v>43</v>
      </c>
    </row>
    <row r="1325" spans="1:24" ht="15.75" customHeight="1">
      <c r="A1325" s="4" t="s">
        <v>21</v>
      </c>
      <c r="B1325" s="4" t="s">
        <v>3807</v>
      </c>
      <c r="C1325" s="4" t="s">
        <v>3807</v>
      </c>
      <c r="D1325" s="4" t="s">
        <v>23</v>
      </c>
      <c r="E1325" s="4" t="s">
        <v>3339</v>
      </c>
      <c r="F1325" s="4" t="s">
        <v>3808</v>
      </c>
      <c r="G1325" s="5">
        <v>71</v>
      </c>
      <c r="H1325" s="4" t="s">
        <v>3790</v>
      </c>
      <c r="I1325" s="4" t="s">
        <v>67</v>
      </c>
      <c r="J1325" s="4" t="s">
        <v>3809</v>
      </c>
      <c r="K1325" s="5" t="s">
        <v>29</v>
      </c>
      <c r="L1325" s="6">
        <v>0.73263888888888884</v>
      </c>
      <c r="M1325" s="4" t="s">
        <v>481</v>
      </c>
      <c r="N1325" s="4" t="s">
        <v>67</v>
      </c>
      <c r="O1325" s="4" t="s">
        <v>2075</v>
      </c>
      <c r="P1325" s="5" t="s">
        <v>32</v>
      </c>
      <c r="Q1325" s="7">
        <v>0.875</v>
      </c>
      <c r="R1325" s="4" t="s">
        <v>41</v>
      </c>
      <c r="S1325" s="4" t="s">
        <v>33</v>
      </c>
      <c r="T1325" s="4" t="s">
        <v>34</v>
      </c>
      <c r="U1325" s="8"/>
      <c r="V1325" s="8"/>
      <c r="W1325">
        <v>15262475</v>
      </c>
      <c r="X1325" t="s">
        <v>43</v>
      </c>
    </row>
    <row r="1326" spans="1:24" ht="15.75" customHeight="1">
      <c r="A1326" s="4" t="s">
        <v>21</v>
      </c>
      <c r="B1326" s="4" t="s">
        <v>3810</v>
      </c>
      <c r="C1326" s="4" t="s">
        <v>3807</v>
      </c>
      <c r="D1326" s="4" t="s">
        <v>45</v>
      </c>
      <c r="E1326" s="4" t="s">
        <v>3811</v>
      </c>
      <c r="F1326" s="4" t="s">
        <v>3808</v>
      </c>
      <c r="G1326" s="5">
        <v>53</v>
      </c>
      <c r="H1326" s="4" t="s">
        <v>3790</v>
      </c>
      <c r="I1326" s="4" t="s">
        <v>67</v>
      </c>
      <c r="J1326" s="4" t="s">
        <v>3809</v>
      </c>
      <c r="K1326" s="5" t="s">
        <v>29</v>
      </c>
      <c r="L1326" s="6">
        <v>0.73263888888888884</v>
      </c>
      <c r="M1326" s="4" t="s">
        <v>481</v>
      </c>
      <c r="N1326" s="4" t="s">
        <v>67</v>
      </c>
      <c r="O1326" s="4" t="s">
        <v>2075</v>
      </c>
      <c r="P1326" s="5" t="s">
        <v>32</v>
      </c>
      <c r="Q1326" s="7">
        <v>0.875</v>
      </c>
      <c r="R1326" s="4" t="s">
        <v>41</v>
      </c>
      <c r="S1326" s="4" t="s">
        <v>33</v>
      </c>
      <c r="T1326" s="4"/>
      <c r="U1326" s="8"/>
      <c r="V1326" s="8"/>
      <c r="W1326">
        <v>15262475</v>
      </c>
      <c r="X1326" t="s">
        <v>43</v>
      </c>
    </row>
    <row r="1327" spans="1:24" ht="15.75" customHeight="1">
      <c r="A1327" s="4" t="s">
        <v>21</v>
      </c>
      <c r="B1327" s="4" t="s">
        <v>3812</v>
      </c>
      <c r="C1327" s="4" t="s">
        <v>3812</v>
      </c>
      <c r="D1327" s="4" t="s">
        <v>45</v>
      </c>
      <c r="E1327" s="4" t="s">
        <v>1877</v>
      </c>
      <c r="F1327" s="4" t="s">
        <v>3813</v>
      </c>
      <c r="G1327" s="5">
        <v>64</v>
      </c>
      <c r="H1327" s="4" t="s">
        <v>3814</v>
      </c>
      <c r="I1327" s="4" t="s">
        <v>196</v>
      </c>
      <c r="J1327" s="4" t="s">
        <v>3815</v>
      </c>
      <c r="K1327" s="5" t="s">
        <v>29</v>
      </c>
      <c r="L1327" s="6">
        <v>0.24305555555555555</v>
      </c>
      <c r="M1327" s="4" t="s">
        <v>30</v>
      </c>
      <c r="N1327" s="4" t="s">
        <v>27</v>
      </c>
      <c r="O1327" s="4" t="s">
        <v>31</v>
      </c>
      <c r="P1327" s="5" t="s">
        <v>32</v>
      </c>
      <c r="Q1327" s="7">
        <v>0.86458333333333337</v>
      </c>
      <c r="R1327" s="4" t="s">
        <v>30</v>
      </c>
      <c r="S1327" s="4" t="s">
        <v>33</v>
      </c>
      <c r="T1327" s="4" t="s">
        <v>3816</v>
      </c>
      <c r="U1327" s="8"/>
      <c r="V1327" s="8"/>
      <c r="W1327">
        <v>15262476</v>
      </c>
      <c r="X1327" t="s">
        <v>43</v>
      </c>
    </row>
    <row r="1328" spans="1:24" ht="15.75" customHeight="1">
      <c r="A1328" s="4" t="s">
        <v>21</v>
      </c>
      <c r="B1328" s="4" t="s">
        <v>3817</v>
      </c>
      <c r="C1328" s="4" t="s">
        <v>3812</v>
      </c>
      <c r="D1328" s="4" t="s">
        <v>23</v>
      </c>
      <c r="E1328" s="4" t="s">
        <v>3818</v>
      </c>
      <c r="F1328" s="4" t="s">
        <v>3813</v>
      </c>
      <c r="G1328" s="5">
        <v>62</v>
      </c>
      <c r="H1328" s="4" t="s">
        <v>3814</v>
      </c>
      <c r="I1328" s="4" t="s">
        <v>196</v>
      </c>
      <c r="J1328" s="4" t="s">
        <v>3815</v>
      </c>
      <c r="K1328" s="5" t="s">
        <v>29</v>
      </c>
      <c r="L1328" s="6">
        <v>0.24305555555555555</v>
      </c>
      <c r="M1328" s="4" t="s">
        <v>30</v>
      </c>
      <c r="N1328" s="4" t="s">
        <v>27</v>
      </c>
      <c r="O1328" s="4" t="s">
        <v>31</v>
      </c>
      <c r="P1328" s="5" t="s">
        <v>32</v>
      </c>
      <c r="Q1328" s="7">
        <v>0.86458333333333337</v>
      </c>
      <c r="R1328" s="4" t="s">
        <v>30</v>
      </c>
      <c r="S1328" s="4" t="s">
        <v>33</v>
      </c>
      <c r="T1328" s="4"/>
      <c r="U1328" s="8"/>
      <c r="V1328" s="8"/>
      <c r="W1328">
        <v>15262476</v>
      </c>
      <c r="X1328" t="s">
        <v>43</v>
      </c>
    </row>
    <row r="1329" spans="1:24" ht="15.75" customHeight="1">
      <c r="A1329" s="4" t="s">
        <v>21</v>
      </c>
      <c r="B1329" s="4" t="s">
        <v>3819</v>
      </c>
      <c r="C1329" s="4" t="s">
        <v>3819</v>
      </c>
      <c r="D1329" s="4" t="s">
        <v>23</v>
      </c>
      <c r="E1329" s="4" t="s">
        <v>3820</v>
      </c>
      <c r="F1329" s="4" t="s">
        <v>3821</v>
      </c>
      <c r="G1329" s="5">
        <v>35</v>
      </c>
      <c r="H1329" s="4" t="s">
        <v>3814</v>
      </c>
      <c r="I1329" s="4" t="s">
        <v>196</v>
      </c>
      <c r="J1329" s="4" t="s">
        <v>3815</v>
      </c>
      <c r="K1329" s="5" t="s">
        <v>29</v>
      </c>
      <c r="L1329" s="6">
        <v>0.24305555555555555</v>
      </c>
      <c r="M1329" s="4" t="s">
        <v>30</v>
      </c>
      <c r="N1329" s="4" t="s">
        <v>27</v>
      </c>
      <c r="O1329" s="4" t="s">
        <v>31</v>
      </c>
      <c r="P1329" s="5" t="s">
        <v>32</v>
      </c>
      <c r="Q1329" s="7">
        <v>0.86458333333333337</v>
      </c>
      <c r="R1329" s="4" t="s">
        <v>30</v>
      </c>
      <c r="S1329" s="4" t="s">
        <v>33</v>
      </c>
      <c r="T1329" s="4" t="s">
        <v>3822</v>
      </c>
      <c r="U1329" s="8"/>
      <c r="V1329" s="8"/>
      <c r="W1329">
        <v>15262477</v>
      </c>
      <c r="X1329" t="s">
        <v>43</v>
      </c>
    </row>
    <row r="1330" spans="1:24" ht="15.75" customHeight="1">
      <c r="A1330" s="4" t="s">
        <v>21</v>
      </c>
      <c r="B1330" s="4" t="s">
        <v>3823</v>
      </c>
      <c r="C1330" s="4" t="s">
        <v>3819</v>
      </c>
      <c r="D1330" s="4" t="s">
        <v>45</v>
      </c>
      <c r="E1330" s="4" t="s">
        <v>3824</v>
      </c>
      <c r="F1330" s="4" t="s">
        <v>3825</v>
      </c>
      <c r="G1330" s="5">
        <v>31</v>
      </c>
      <c r="H1330" s="4" t="s">
        <v>3814</v>
      </c>
      <c r="I1330" s="4" t="s">
        <v>196</v>
      </c>
      <c r="J1330" s="4" t="s">
        <v>3815</v>
      </c>
      <c r="K1330" s="5" t="s">
        <v>29</v>
      </c>
      <c r="L1330" s="6">
        <v>0.24305555555555555</v>
      </c>
      <c r="M1330" s="4" t="s">
        <v>30</v>
      </c>
      <c r="N1330" s="4" t="s">
        <v>27</v>
      </c>
      <c r="O1330" s="4" t="s">
        <v>31</v>
      </c>
      <c r="P1330" s="5" t="s">
        <v>32</v>
      </c>
      <c r="Q1330" s="7">
        <v>0.86458333333333337</v>
      </c>
      <c r="R1330" s="4" t="s">
        <v>30</v>
      </c>
      <c r="S1330" s="4" t="s">
        <v>33</v>
      </c>
      <c r="T1330" s="4"/>
      <c r="U1330" s="8"/>
      <c r="V1330" s="8"/>
      <c r="W1330">
        <v>15262477</v>
      </c>
      <c r="X1330" t="s">
        <v>43</v>
      </c>
    </row>
    <row r="1331" spans="1:24" ht="15.75" customHeight="1">
      <c r="A1331" s="4" t="s">
        <v>21</v>
      </c>
      <c r="B1331" s="4" t="s">
        <v>3826</v>
      </c>
      <c r="C1331" s="4" t="s">
        <v>3819</v>
      </c>
      <c r="D1331" s="4" t="s">
        <v>23</v>
      </c>
      <c r="E1331" s="4" t="s">
        <v>3827</v>
      </c>
      <c r="F1331" s="4" t="s">
        <v>3821</v>
      </c>
      <c r="G1331" s="5">
        <v>1</v>
      </c>
      <c r="H1331" s="4" t="s">
        <v>3814</v>
      </c>
      <c r="I1331" s="4" t="s">
        <v>196</v>
      </c>
      <c r="J1331" s="4" t="s">
        <v>3815</v>
      </c>
      <c r="K1331" s="5" t="s">
        <v>29</v>
      </c>
      <c r="L1331" s="6">
        <v>0.24305555555555555</v>
      </c>
      <c r="M1331" s="4" t="s">
        <v>30</v>
      </c>
      <c r="N1331" s="4" t="s">
        <v>27</v>
      </c>
      <c r="O1331" s="4" t="s">
        <v>31</v>
      </c>
      <c r="P1331" s="5" t="s">
        <v>32</v>
      </c>
      <c r="Q1331" s="7">
        <v>0.86458333333333337</v>
      </c>
      <c r="R1331" s="4" t="s">
        <v>30</v>
      </c>
      <c r="S1331" s="4" t="s">
        <v>33</v>
      </c>
      <c r="T1331" s="4"/>
      <c r="U1331" s="8"/>
      <c r="V1331" s="8"/>
      <c r="W1331">
        <v>15262477</v>
      </c>
      <c r="X1331" t="s">
        <v>43</v>
      </c>
    </row>
    <row r="1332" spans="1:24" ht="15.75" customHeight="1">
      <c r="A1332" s="4" t="s">
        <v>21</v>
      </c>
      <c r="B1332" s="4" t="s">
        <v>3828</v>
      </c>
      <c r="C1332" s="4" t="s">
        <v>3828</v>
      </c>
      <c r="D1332" s="4" t="s">
        <v>23</v>
      </c>
      <c r="E1332" s="4" t="s">
        <v>3829</v>
      </c>
      <c r="F1332" s="4" t="s">
        <v>3830</v>
      </c>
      <c r="G1332" s="5">
        <v>39</v>
      </c>
      <c r="H1332" s="4" t="s">
        <v>3814</v>
      </c>
      <c r="I1332" s="4" t="s">
        <v>59</v>
      </c>
      <c r="J1332" s="4" t="s">
        <v>82</v>
      </c>
      <c r="K1332" s="5" t="s">
        <v>29</v>
      </c>
      <c r="L1332" s="6">
        <v>0.67013888888888884</v>
      </c>
      <c r="M1332" s="4" t="s">
        <v>30</v>
      </c>
      <c r="N1332" s="4" t="s">
        <v>584</v>
      </c>
      <c r="O1332" s="4" t="s">
        <v>3831</v>
      </c>
      <c r="P1332" s="5" t="s">
        <v>32</v>
      </c>
      <c r="Q1332" s="7">
        <v>0.87847222222222221</v>
      </c>
      <c r="R1332" s="4" t="s">
        <v>30</v>
      </c>
      <c r="S1332" s="4" t="s">
        <v>33</v>
      </c>
      <c r="T1332" s="4"/>
      <c r="U1332" s="8"/>
      <c r="V1332" s="8"/>
      <c r="W1332">
        <v>15262478</v>
      </c>
      <c r="X1332" t="s">
        <v>61</v>
      </c>
    </row>
    <row r="1333" spans="1:24" ht="15.75" customHeight="1">
      <c r="A1333" s="4" t="s">
        <v>21</v>
      </c>
      <c r="B1333" s="4" t="s">
        <v>3832</v>
      </c>
      <c r="C1333" s="4" t="s">
        <v>3828</v>
      </c>
      <c r="D1333" s="4" t="s">
        <v>23</v>
      </c>
      <c r="E1333" s="4" t="s">
        <v>3833</v>
      </c>
      <c r="F1333" s="4" t="s">
        <v>3834</v>
      </c>
      <c r="G1333" s="5">
        <v>37</v>
      </c>
      <c r="H1333" s="4" t="s">
        <v>3814</v>
      </c>
      <c r="I1333" s="4" t="s">
        <v>59</v>
      </c>
      <c r="J1333" s="4" t="s">
        <v>82</v>
      </c>
      <c r="K1333" s="5" t="s">
        <v>29</v>
      </c>
      <c r="L1333" s="6">
        <v>0.67013888888888884</v>
      </c>
      <c r="M1333" s="4" t="s">
        <v>30</v>
      </c>
      <c r="N1333" s="4" t="s">
        <v>3835</v>
      </c>
      <c r="O1333" s="4" t="s">
        <v>3831</v>
      </c>
      <c r="P1333" s="5" t="s">
        <v>32</v>
      </c>
      <c r="Q1333" s="7">
        <v>0.87847222222222221</v>
      </c>
      <c r="R1333" s="4" t="s">
        <v>30</v>
      </c>
      <c r="S1333" s="4" t="s">
        <v>33</v>
      </c>
      <c r="T1333" s="4"/>
      <c r="U1333" s="8"/>
      <c r="V1333" s="8"/>
      <c r="W1333">
        <v>15262478</v>
      </c>
      <c r="X1333" t="s">
        <v>61</v>
      </c>
    </row>
    <row r="1334" spans="1:24" ht="15.75" customHeight="1">
      <c r="A1334" s="4" t="s">
        <v>21</v>
      </c>
      <c r="B1334" s="4" t="s">
        <v>3836</v>
      </c>
      <c r="C1334" s="4" t="s">
        <v>3836</v>
      </c>
      <c r="D1334" s="4" t="s">
        <v>45</v>
      </c>
      <c r="E1334" s="4" t="s">
        <v>3837</v>
      </c>
      <c r="F1334" s="4" t="s">
        <v>3838</v>
      </c>
      <c r="G1334" s="5">
        <v>46</v>
      </c>
      <c r="H1334" s="4" t="s">
        <v>3814</v>
      </c>
      <c r="I1334" s="4" t="s">
        <v>59</v>
      </c>
      <c r="J1334" s="4" t="s">
        <v>82</v>
      </c>
      <c r="K1334" s="5" t="s">
        <v>299</v>
      </c>
      <c r="L1334" s="6">
        <v>0.67013888888888884</v>
      </c>
      <c r="M1334" s="4" t="s">
        <v>30</v>
      </c>
      <c r="N1334" s="4" t="s">
        <v>59</v>
      </c>
      <c r="O1334" s="4" t="s">
        <v>60</v>
      </c>
      <c r="P1334" s="5" t="s">
        <v>32</v>
      </c>
      <c r="Q1334" s="7">
        <v>0.73958333333333337</v>
      </c>
      <c r="R1334" s="4" t="s">
        <v>30</v>
      </c>
      <c r="S1334" s="4" t="s">
        <v>33</v>
      </c>
      <c r="T1334" s="4"/>
      <c r="U1334" s="8"/>
      <c r="V1334" s="8"/>
      <c r="W1334">
        <v>15262479</v>
      </c>
      <c r="X1334" t="s">
        <v>43</v>
      </c>
    </row>
    <row r="1335" spans="1:24" ht="15.75" customHeight="1">
      <c r="A1335" s="4" t="s">
        <v>21</v>
      </c>
      <c r="B1335" s="4" t="s">
        <v>3839</v>
      </c>
      <c r="C1335" s="4" t="s">
        <v>3836</v>
      </c>
      <c r="D1335" s="4" t="s">
        <v>23</v>
      </c>
      <c r="E1335" s="4" t="s">
        <v>3840</v>
      </c>
      <c r="F1335" s="4" t="s">
        <v>3841</v>
      </c>
      <c r="G1335" s="5">
        <v>47</v>
      </c>
      <c r="H1335" s="4" t="s">
        <v>3814</v>
      </c>
      <c r="I1335" s="4" t="s">
        <v>59</v>
      </c>
      <c r="J1335" s="4" t="s">
        <v>82</v>
      </c>
      <c r="K1335" s="5" t="s">
        <v>299</v>
      </c>
      <c r="L1335" s="6">
        <v>0.67013888888888884</v>
      </c>
      <c r="M1335" s="4" t="s">
        <v>30</v>
      </c>
      <c r="N1335" s="4" t="s">
        <v>59</v>
      </c>
      <c r="O1335" s="4" t="s">
        <v>60</v>
      </c>
      <c r="P1335" s="5" t="s">
        <v>32</v>
      </c>
      <c r="Q1335" s="7">
        <v>0.73958333333333337</v>
      </c>
      <c r="R1335" s="4" t="s">
        <v>30</v>
      </c>
      <c r="S1335" s="4" t="s">
        <v>33</v>
      </c>
      <c r="T1335" s="4"/>
      <c r="U1335" s="8"/>
      <c r="V1335" s="8"/>
      <c r="W1335">
        <v>15262479</v>
      </c>
      <c r="X1335" t="s">
        <v>43</v>
      </c>
    </row>
    <row r="1336" spans="1:24" ht="15.75" customHeight="1">
      <c r="A1336" s="4" t="s">
        <v>21</v>
      </c>
      <c r="B1336" s="4" t="s">
        <v>3842</v>
      </c>
      <c r="C1336" s="4" t="s">
        <v>3842</v>
      </c>
      <c r="D1336" s="4" t="s">
        <v>23</v>
      </c>
      <c r="E1336" s="4" t="s">
        <v>3843</v>
      </c>
      <c r="F1336" s="4" t="s">
        <v>3844</v>
      </c>
      <c r="G1336" s="5">
        <v>61</v>
      </c>
      <c r="H1336" s="4" t="s">
        <v>3814</v>
      </c>
      <c r="I1336" s="4" t="s">
        <v>59</v>
      </c>
      <c r="J1336" s="4" t="s">
        <v>82</v>
      </c>
      <c r="K1336" s="5" t="s">
        <v>29</v>
      </c>
      <c r="L1336" s="6">
        <v>0.67013888888888884</v>
      </c>
      <c r="M1336" s="4" t="s">
        <v>30</v>
      </c>
      <c r="N1336" s="4" t="s">
        <v>584</v>
      </c>
      <c r="O1336" s="4" t="s">
        <v>3831</v>
      </c>
      <c r="P1336" s="5" t="s">
        <v>32</v>
      </c>
      <c r="Q1336" s="7">
        <v>0.87847222222222221</v>
      </c>
      <c r="R1336" s="4" t="s">
        <v>30</v>
      </c>
      <c r="S1336" s="4" t="s">
        <v>33</v>
      </c>
      <c r="T1336" s="4"/>
      <c r="U1336" s="8"/>
      <c r="V1336" s="8"/>
      <c r="W1336">
        <v>15262480</v>
      </c>
      <c r="X1336" t="s">
        <v>43</v>
      </c>
    </row>
    <row r="1337" spans="1:24" ht="15.75" customHeight="1">
      <c r="A1337" s="4" t="s">
        <v>21</v>
      </c>
      <c r="B1337" s="4" t="s">
        <v>3845</v>
      </c>
      <c r="C1337" s="4" t="s">
        <v>3842</v>
      </c>
      <c r="D1337" s="4" t="s">
        <v>45</v>
      </c>
      <c r="E1337" s="4" t="s">
        <v>3846</v>
      </c>
      <c r="F1337" s="4" t="s">
        <v>3844</v>
      </c>
      <c r="G1337" s="5">
        <v>48</v>
      </c>
      <c r="H1337" s="4" t="s">
        <v>3814</v>
      </c>
      <c r="I1337" s="4" t="s">
        <v>59</v>
      </c>
      <c r="J1337" s="4" t="s">
        <v>82</v>
      </c>
      <c r="K1337" s="5" t="s">
        <v>29</v>
      </c>
      <c r="L1337" s="6">
        <v>0.67013888888888884</v>
      </c>
      <c r="M1337" s="4" t="s">
        <v>30</v>
      </c>
      <c r="N1337" s="4" t="s">
        <v>584</v>
      </c>
      <c r="O1337" s="4" t="s">
        <v>3831</v>
      </c>
      <c r="P1337" s="5" t="s">
        <v>32</v>
      </c>
      <c r="Q1337" s="7">
        <v>0.87847222222222221</v>
      </c>
      <c r="R1337" s="4" t="s">
        <v>30</v>
      </c>
      <c r="S1337" s="4" t="s">
        <v>33</v>
      </c>
      <c r="T1337" s="4"/>
      <c r="U1337" s="8"/>
      <c r="V1337" s="8"/>
      <c r="W1337">
        <v>15262480</v>
      </c>
      <c r="X1337" t="s">
        <v>43</v>
      </c>
    </row>
    <row r="1338" spans="1:24" ht="15.75" customHeight="1">
      <c r="A1338" s="4" t="s">
        <v>21</v>
      </c>
      <c r="B1338" s="4" t="s">
        <v>3847</v>
      </c>
      <c r="C1338" s="4" t="s">
        <v>3847</v>
      </c>
      <c r="D1338" s="4" t="s">
        <v>45</v>
      </c>
      <c r="E1338" s="4" t="s">
        <v>3848</v>
      </c>
      <c r="F1338" s="4" t="s">
        <v>3849</v>
      </c>
      <c r="G1338" s="5">
        <v>56</v>
      </c>
      <c r="H1338" s="4" t="s">
        <v>3850</v>
      </c>
      <c r="I1338" s="4" t="s">
        <v>59</v>
      </c>
      <c r="J1338" s="4" t="s">
        <v>65</v>
      </c>
      <c r="K1338" s="5" t="s">
        <v>29</v>
      </c>
      <c r="L1338" s="6">
        <v>0.72916666666666663</v>
      </c>
      <c r="M1338" s="4" t="s">
        <v>30</v>
      </c>
      <c r="N1338" s="4" t="s">
        <v>59</v>
      </c>
      <c r="O1338" s="4" t="s">
        <v>78</v>
      </c>
      <c r="P1338" s="5" t="s">
        <v>32</v>
      </c>
      <c r="Q1338" s="7">
        <v>0.79513888888888884</v>
      </c>
      <c r="R1338" s="4" t="s">
        <v>30</v>
      </c>
      <c r="S1338" s="4" t="s">
        <v>2243</v>
      </c>
      <c r="T1338" s="4"/>
      <c r="U1338" s="8"/>
      <c r="V1338" s="8"/>
      <c r="W1338">
        <v>41352710</v>
      </c>
      <c r="X1338" t="s">
        <v>61</v>
      </c>
    </row>
    <row r="1339" spans="1:24" ht="15.75" customHeight="1">
      <c r="A1339" s="4" t="s">
        <v>21</v>
      </c>
      <c r="B1339" s="4" t="s">
        <v>3851</v>
      </c>
      <c r="C1339" s="4" t="s">
        <v>3847</v>
      </c>
      <c r="D1339" s="4" t="s">
        <v>23</v>
      </c>
      <c r="E1339" s="4" t="s">
        <v>3852</v>
      </c>
      <c r="F1339" s="4" t="s">
        <v>2890</v>
      </c>
      <c r="G1339" s="5">
        <v>23</v>
      </c>
      <c r="H1339" s="4" t="s">
        <v>3850</v>
      </c>
      <c r="I1339" s="4" t="s">
        <v>59</v>
      </c>
      <c r="J1339" s="4" t="s">
        <v>65</v>
      </c>
      <c r="K1339" s="5" t="s">
        <v>29</v>
      </c>
      <c r="L1339" s="6">
        <v>0.72916666666666663</v>
      </c>
      <c r="M1339" s="4" t="s">
        <v>30</v>
      </c>
      <c r="N1339" s="4" t="s">
        <v>59</v>
      </c>
      <c r="O1339" s="4" t="s">
        <v>78</v>
      </c>
      <c r="P1339" s="5" t="s">
        <v>32</v>
      </c>
      <c r="Q1339" s="7">
        <v>0.79513888888888884</v>
      </c>
      <c r="R1339" s="4" t="s">
        <v>30</v>
      </c>
      <c r="S1339" s="4" t="s">
        <v>2243</v>
      </c>
      <c r="T1339" s="4"/>
      <c r="U1339" s="8"/>
      <c r="V1339" s="8"/>
      <c r="W1339">
        <v>41352710</v>
      </c>
      <c r="X1339" t="s">
        <v>61</v>
      </c>
    </row>
    <row r="1340" spans="1:24" ht="15.75" customHeight="1">
      <c r="A1340" s="4" t="s">
        <v>21</v>
      </c>
      <c r="B1340" s="4" t="s">
        <v>3853</v>
      </c>
      <c r="C1340" s="4" t="s">
        <v>3853</v>
      </c>
      <c r="D1340" s="4" t="s">
        <v>45</v>
      </c>
      <c r="E1340" s="4" t="s">
        <v>3854</v>
      </c>
      <c r="F1340" s="4" t="s">
        <v>3855</v>
      </c>
      <c r="G1340" s="5">
        <v>55</v>
      </c>
      <c r="H1340" s="4" t="s">
        <v>3850</v>
      </c>
      <c r="I1340" s="4" t="s">
        <v>150</v>
      </c>
      <c r="J1340" s="4" t="s">
        <v>151</v>
      </c>
      <c r="K1340" s="5" t="s">
        <v>29</v>
      </c>
      <c r="L1340" s="6">
        <v>0.64583333333333337</v>
      </c>
      <c r="M1340" s="4" t="s">
        <v>30</v>
      </c>
      <c r="N1340" s="4" t="s">
        <v>150</v>
      </c>
      <c r="O1340" s="4" t="s">
        <v>152</v>
      </c>
      <c r="P1340" s="5" t="s">
        <v>32</v>
      </c>
      <c r="Q1340" s="7">
        <v>0.72569444444444442</v>
      </c>
      <c r="R1340" s="4" t="s">
        <v>30</v>
      </c>
      <c r="S1340" s="4" t="s">
        <v>2243</v>
      </c>
      <c r="T1340" s="4"/>
      <c r="U1340" s="4"/>
      <c r="V1340" s="4"/>
      <c r="W1340">
        <v>24713491</v>
      </c>
      <c r="X1340" t="s">
        <v>35</v>
      </c>
    </row>
    <row r="1341" spans="1:24" ht="15.75" customHeight="1">
      <c r="A1341" s="4" t="s">
        <v>21</v>
      </c>
      <c r="B1341" s="4" t="s">
        <v>3856</v>
      </c>
      <c r="C1341" s="4" t="s">
        <v>3853</v>
      </c>
      <c r="D1341" s="4" t="s">
        <v>45</v>
      </c>
      <c r="E1341" s="4" t="s">
        <v>3857</v>
      </c>
      <c r="F1341" s="4" t="s">
        <v>3858</v>
      </c>
      <c r="G1341" s="5">
        <v>46</v>
      </c>
      <c r="H1341" s="4" t="s">
        <v>3850</v>
      </c>
      <c r="I1341" s="4" t="s">
        <v>59</v>
      </c>
      <c r="J1341" s="4" t="s">
        <v>82</v>
      </c>
      <c r="K1341" s="5" t="s">
        <v>29</v>
      </c>
      <c r="L1341" s="6">
        <v>0.67013888888888884</v>
      </c>
      <c r="M1341" s="4" t="s">
        <v>30</v>
      </c>
      <c r="N1341" s="4" t="s">
        <v>59</v>
      </c>
      <c r="O1341" s="4" t="s">
        <v>60</v>
      </c>
      <c r="P1341" s="5" t="s">
        <v>32</v>
      </c>
      <c r="Q1341" s="7">
        <v>0.73958333333333337</v>
      </c>
      <c r="R1341" s="4" t="s">
        <v>30</v>
      </c>
      <c r="S1341" s="4" t="s">
        <v>2243</v>
      </c>
      <c r="T1341" s="4"/>
      <c r="U1341" s="4"/>
      <c r="V1341" s="4"/>
      <c r="W1341">
        <v>40635402</v>
      </c>
      <c r="X1341" t="s">
        <v>61</v>
      </c>
    </row>
    <row r="1342" spans="1:24" ht="15.75" customHeight="1">
      <c r="A1342" s="4" t="s">
        <v>21</v>
      </c>
      <c r="B1342" s="4" t="s">
        <v>3859</v>
      </c>
      <c r="C1342" s="4" t="s">
        <v>3853</v>
      </c>
      <c r="D1342" s="4" t="s">
        <v>45</v>
      </c>
      <c r="E1342" s="4" t="s">
        <v>3860</v>
      </c>
      <c r="F1342" s="4" t="s">
        <v>3858</v>
      </c>
      <c r="G1342" s="5">
        <v>22</v>
      </c>
      <c r="H1342" s="4" t="s">
        <v>3850</v>
      </c>
      <c r="I1342" s="4" t="s">
        <v>59</v>
      </c>
      <c r="J1342" s="4" t="s">
        <v>82</v>
      </c>
      <c r="K1342" s="5" t="s">
        <v>29</v>
      </c>
      <c r="L1342" s="6">
        <v>0.67013888888888884</v>
      </c>
      <c r="M1342" s="4" t="s">
        <v>30</v>
      </c>
      <c r="N1342" s="4" t="s">
        <v>59</v>
      </c>
      <c r="O1342" s="4" t="s">
        <v>60</v>
      </c>
      <c r="P1342" s="5" t="s">
        <v>32</v>
      </c>
      <c r="Q1342" s="7">
        <v>0.73958333333333337</v>
      </c>
      <c r="R1342" s="4" t="s">
        <v>30</v>
      </c>
      <c r="S1342" s="4" t="s">
        <v>2243</v>
      </c>
      <c r="T1342" s="4"/>
      <c r="U1342" s="4"/>
      <c r="V1342" s="4"/>
      <c r="W1342">
        <v>40635402</v>
      </c>
      <c r="X1342" t="s">
        <v>61</v>
      </c>
    </row>
    <row r="1343" spans="1:24" ht="15.75" customHeight="1">
      <c r="A1343" s="4" t="s">
        <v>21</v>
      </c>
      <c r="B1343" s="4" t="s">
        <v>3861</v>
      </c>
      <c r="C1343" s="4" t="s">
        <v>3861</v>
      </c>
      <c r="D1343" s="4" t="s">
        <v>23</v>
      </c>
      <c r="E1343" s="4" t="s">
        <v>3862</v>
      </c>
      <c r="F1343" s="4" t="s">
        <v>3863</v>
      </c>
      <c r="G1343" s="5">
        <v>56</v>
      </c>
      <c r="H1343" s="4" t="s">
        <v>3850</v>
      </c>
      <c r="I1343" s="4" t="s">
        <v>39</v>
      </c>
      <c r="J1343" s="4" t="s">
        <v>174</v>
      </c>
      <c r="K1343" s="5" t="s">
        <v>29</v>
      </c>
      <c r="L1343" s="6">
        <v>0.63888888888888884</v>
      </c>
      <c r="M1343" s="4" t="s">
        <v>41</v>
      </c>
      <c r="N1343" s="4" t="s">
        <v>39</v>
      </c>
      <c r="O1343" s="4" t="s">
        <v>369</v>
      </c>
      <c r="P1343" s="5" t="s">
        <v>32</v>
      </c>
      <c r="Q1343" s="7">
        <v>0.77777777777777779</v>
      </c>
      <c r="R1343" s="4" t="s">
        <v>41</v>
      </c>
      <c r="S1343" s="4" t="s">
        <v>2243</v>
      </c>
      <c r="T1343" s="4"/>
      <c r="U1343" s="8"/>
      <c r="V1343" s="8"/>
      <c r="W1343">
        <v>28009534</v>
      </c>
      <c r="X1343" t="s">
        <v>61</v>
      </c>
    </row>
    <row r="1344" spans="1:24" ht="15.75" customHeight="1">
      <c r="A1344" s="4" t="s">
        <v>21</v>
      </c>
      <c r="B1344" s="4" t="s">
        <v>3864</v>
      </c>
      <c r="C1344" s="4" t="s">
        <v>3861</v>
      </c>
      <c r="D1344" s="4" t="s">
        <v>23</v>
      </c>
      <c r="E1344" s="4" t="s">
        <v>3865</v>
      </c>
      <c r="F1344" s="4" t="s">
        <v>3866</v>
      </c>
      <c r="G1344" s="5">
        <v>53</v>
      </c>
      <c r="H1344" s="4" t="s">
        <v>3850</v>
      </c>
      <c r="I1344" s="4" t="s">
        <v>39</v>
      </c>
      <c r="J1344" s="4" t="s">
        <v>174</v>
      </c>
      <c r="K1344" s="5" t="s">
        <v>29</v>
      </c>
      <c r="L1344" s="6">
        <v>0.63888888888888884</v>
      </c>
      <c r="M1344" s="4" t="s">
        <v>41</v>
      </c>
      <c r="N1344" s="4" t="s">
        <v>39</v>
      </c>
      <c r="O1344" s="4" t="s">
        <v>369</v>
      </c>
      <c r="P1344" s="5" t="s">
        <v>32</v>
      </c>
      <c r="Q1344" s="7">
        <v>0.77777777777777779</v>
      </c>
      <c r="R1344" s="4" t="s">
        <v>41</v>
      </c>
      <c r="S1344" s="4" t="s">
        <v>2243</v>
      </c>
      <c r="T1344" s="4"/>
      <c r="U1344" s="8"/>
      <c r="V1344" s="8"/>
      <c r="W1344">
        <v>28009534</v>
      </c>
      <c r="X1344" t="s">
        <v>61</v>
      </c>
    </row>
    <row r="1345" spans="1:24" ht="15.75" customHeight="1">
      <c r="A1345" s="4" t="s">
        <v>21</v>
      </c>
      <c r="B1345" s="4" t="s">
        <v>3867</v>
      </c>
      <c r="C1345" s="4" t="s">
        <v>3867</v>
      </c>
      <c r="D1345" s="4" t="s">
        <v>45</v>
      </c>
      <c r="E1345" s="4" t="s">
        <v>3868</v>
      </c>
      <c r="F1345" s="4" t="s">
        <v>3869</v>
      </c>
      <c r="G1345" s="5">
        <v>51</v>
      </c>
      <c r="H1345" s="4" t="s">
        <v>3850</v>
      </c>
      <c r="I1345" s="4" t="s">
        <v>39</v>
      </c>
      <c r="J1345" s="4" t="s">
        <v>40</v>
      </c>
      <c r="K1345" s="5" t="s">
        <v>29</v>
      </c>
      <c r="L1345" s="6">
        <v>0.59027777777777779</v>
      </c>
      <c r="M1345" s="4" t="s">
        <v>41</v>
      </c>
      <c r="N1345" s="4" t="s">
        <v>39</v>
      </c>
      <c r="O1345" s="4" t="s">
        <v>3870</v>
      </c>
      <c r="P1345" s="5" t="s">
        <v>108</v>
      </c>
      <c r="Q1345" s="7">
        <v>0.3888888888888889</v>
      </c>
      <c r="R1345" s="4" t="s">
        <v>41</v>
      </c>
      <c r="S1345" s="4" t="s">
        <v>2243</v>
      </c>
      <c r="T1345" s="4" t="s">
        <v>3871</v>
      </c>
      <c r="U1345" s="4"/>
      <c r="V1345" s="4"/>
      <c r="W1345">
        <v>86777424</v>
      </c>
      <c r="X1345" t="s">
        <v>43</v>
      </c>
    </row>
    <row r="1346" spans="1:24" ht="15.75" customHeight="1">
      <c r="A1346" s="4" t="s">
        <v>21</v>
      </c>
      <c r="B1346" s="4" t="s">
        <v>3872</v>
      </c>
      <c r="C1346" s="4" t="s">
        <v>3867</v>
      </c>
      <c r="D1346" s="4" t="s">
        <v>45</v>
      </c>
      <c r="E1346" s="4" t="s">
        <v>3873</v>
      </c>
      <c r="F1346" s="4" t="s">
        <v>3874</v>
      </c>
      <c r="G1346" s="5">
        <v>50</v>
      </c>
      <c r="H1346" s="4" t="s">
        <v>3850</v>
      </c>
      <c r="I1346" s="4" t="s">
        <v>39</v>
      </c>
      <c r="J1346" s="4" t="s">
        <v>204</v>
      </c>
      <c r="K1346" s="5" t="s">
        <v>29</v>
      </c>
      <c r="L1346" s="6">
        <v>0.6875</v>
      </c>
      <c r="M1346" s="4" t="s">
        <v>41</v>
      </c>
      <c r="N1346" s="4" t="s">
        <v>67</v>
      </c>
      <c r="O1346" s="4" t="s">
        <v>292</v>
      </c>
      <c r="P1346" s="5" t="s">
        <v>108</v>
      </c>
      <c r="Q1346" s="7">
        <v>0.3263888888888889</v>
      </c>
      <c r="R1346" s="4" t="s">
        <v>41</v>
      </c>
      <c r="S1346" s="4" t="s">
        <v>2243</v>
      </c>
      <c r="T1346" s="4" t="s">
        <v>3875</v>
      </c>
      <c r="U1346" s="4"/>
      <c r="V1346" s="8"/>
      <c r="W1346">
        <v>86777424</v>
      </c>
      <c r="X1346" t="s">
        <v>43</v>
      </c>
    </row>
    <row r="1347" spans="1:24" ht="15.75" customHeight="1">
      <c r="A1347" s="4" t="s">
        <v>21</v>
      </c>
      <c r="B1347" s="4" t="s">
        <v>3876</v>
      </c>
      <c r="C1347" s="4" t="s">
        <v>3876</v>
      </c>
      <c r="D1347" s="4" t="s">
        <v>45</v>
      </c>
      <c r="E1347" s="4" t="s">
        <v>3877</v>
      </c>
      <c r="F1347" s="4" t="s">
        <v>3878</v>
      </c>
      <c r="G1347" s="5">
        <v>38</v>
      </c>
      <c r="H1347" s="4" t="s">
        <v>3850</v>
      </c>
      <c r="I1347" s="4" t="s">
        <v>39</v>
      </c>
      <c r="J1347" s="4" t="s">
        <v>174</v>
      </c>
      <c r="K1347" s="5" t="s">
        <v>29</v>
      </c>
      <c r="L1347" s="6">
        <v>0.63888888888888884</v>
      </c>
      <c r="M1347" s="4" t="s">
        <v>41</v>
      </c>
      <c r="N1347" s="4" t="s">
        <v>39</v>
      </c>
      <c r="O1347" s="4" t="s">
        <v>369</v>
      </c>
      <c r="P1347" s="5" t="s">
        <v>32</v>
      </c>
      <c r="Q1347" s="7">
        <v>0.77777777777777779</v>
      </c>
      <c r="R1347" s="4" t="s">
        <v>41</v>
      </c>
      <c r="S1347" s="4" t="s">
        <v>2243</v>
      </c>
      <c r="T1347" s="4"/>
      <c r="U1347" s="8"/>
      <c r="V1347" s="8"/>
      <c r="W1347">
        <v>64873191</v>
      </c>
      <c r="X1347" t="s">
        <v>43</v>
      </c>
    </row>
    <row r="1348" spans="1:24" ht="15.75" customHeight="1">
      <c r="A1348" s="4" t="s">
        <v>21</v>
      </c>
      <c r="B1348" s="4" t="s">
        <v>3879</v>
      </c>
      <c r="C1348" s="4" t="s">
        <v>3876</v>
      </c>
      <c r="D1348" s="4" t="s">
        <v>45</v>
      </c>
      <c r="E1348" s="4" t="s">
        <v>1473</v>
      </c>
      <c r="F1348" s="4" t="s">
        <v>3878</v>
      </c>
      <c r="G1348" s="5">
        <v>23</v>
      </c>
      <c r="H1348" s="4" t="s">
        <v>3850</v>
      </c>
      <c r="I1348" s="4" t="s">
        <v>39</v>
      </c>
      <c r="J1348" s="4" t="s">
        <v>174</v>
      </c>
      <c r="K1348" s="5" t="s">
        <v>29</v>
      </c>
      <c r="L1348" s="6">
        <v>0.63888888888888884</v>
      </c>
      <c r="M1348" s="4" t="s">
        <v>41</v>
      </c>
      <c r="N1348" s="4" t="s">
        <v>39</v>
      </c>
      <c r="O1348" s="4" t="s">
        <v>369</v>
      </c>
      <c r="P1348" s="5" t="s">
        <v>32</v>
      </c>
      <c r="Q1348" s="7">
        <v>0.77777777777777779</v>
      </c>
      <c r="R1348" s="4" t="s">
        <v>41</v>
      </c>
      <c r="S1348" s="4" t="s">
        <v>2243</v>
      </c>
      <c r="T1348" s="4"/>
      <c r="U1348" s="8"/>
      <c r="V1348" s="8"/>
      <c r="W1348">
        <v>64873191</v>
      </c>
      <c r="X1348" t="s">
        <v>43</v>
      </c>
    </row>
    <row r="1349" spans="1:24" ht="15.75" customHeight="1">
      <c r="A1349" s="4" t="s">
        <v>21</v>
      </c>
      <c r="B1349" s="4" t="s">
        <v>3880</v>
      </c>
      <c r="C1349" s="4" t="s">
        <v>3880</v>
      </c>
      <c r="D1349" s="4" t="s">
        <v>45</v>
      </c>
      <c r="E1349" s="4" t="s">
        <v>3881</v>
      </c>
      <c r="F1349" s="4" t="s">
        <v>3882</v>
      </c>
      <c r="G1349" s="5">
        <v>54</v>
      </c>
      <c r="H1349" s="4" t="s">
        <v>3850</v>
      </c>
      <c r="I1349" s="4" t="s">
        <v>39</v>
      </c>
      <c r="J1349" s="4" t="s">
        <v>1135</v>
      </c>
      <c r="K1349" s="5" t="s">
        <v>29</v>
      </c>
      <c r="L1349" s="6">
        <v>0.68402777777777779</v>
      </c>
      <c r="M1349" s="4" t="s">
        <v>41</v>
      </c>
      <c r="N1349" s="4" t="s">
        <v>39</v>
      </c>
      <c r="O1349" s="4" t="s">
        <v>42</v>
      </c>
      <c r="P1349" s="5" t="s">
        <v>32</v>
      </c>
      <c r="Q1349" s="7">
        <v>0.68402777777777779</v>
      </c>
      <c r="R1349" s="4" t="s">
        <v>41</v>
      </c>
      <c r="S1349" s="4" t="s">
        <v>2243</v>
      </c>
      <c r="T1349" s="4"/>
      <c r="U1349" s="8"/>
      <c r="V1349" s="8"/>
      <c r="W1349">
        <v>68914135</v>
      </c>
      <c r="X1349" t="s">
        <v>35</v>
      </c>
    </row>
    <row r="1350" spans="1:24" ht="15.75" customHeight="1">
      <c r="A1350" s="4" t="s">
        <v>21</v>
      </c>
      <c r="B1350" s="4" t="s">
        <v>3883</v>
      </c>
      <c r="C1350" s="4" t="s">
        <v>3883</v>
      </c>
      <c r="D1350" s="4" t="s">
        <v>45</v>
      </c>
      <c r="E1350" s="4" t="s">
        <v>3884</v>
      </c>
      <c r="F1350" s="4" t="s">
        <v>3885</v>
      </c>
      <c r="G1350" s="5">
        <v>54</v>
      </c>
      <c r="H1350" s="4" t="s">
        <v>3850</v>
      </c>
      <c r="I1350" s="4" t="s">
        <v>67</v>
      </c>
      <c r="J1350" s="4" t="s">
        <v>2854</v>
      </c>
      <c r="K1350" s="5" t="s">
        <v>29</v>
      </c>
      <c r="L1350" s="6">
        <v>0.73611111111111116</v>
      </c>
      <c r="M1350" s="4" t="s">
        <v>41</v>
      </c>
      <c r="N1350" s="4" t="s">
        <v>67</v>
      </c>
      <c r="O1350" s="4" t="s">
        <v>3886</v>
      </c>
      <c r="P1350" s="5" t="s">
        <v>108</v>
      </c>
      <c r="Q1350" s="7">
        <v>0.68402777777777779</v>
      </c>
      <c r="R1350" s="4" t="s">
        <v>41</v>
      </c>
      <c r="S1350" s="4" t="s">
        <v>2243</v>
      </c>
      <c r="T1350" s="4" t="s">
        <v>3871</v>
      </c>
      <c r="U1350" s="8"/>
      <c r="V1350" s="8"/>
      <c r="W1350">
        <v>48841719</v>
      </c>
      <c r="X1350" t="s">
        <v>61</v>
      </c>
    </row>
    <row r="1351" spans="1:24" ht="15.75" customHeight="1">
      <c r="A1351" s="4" t="s">
        <v>21</v>
      </c>
      <c r="B1351" s="4" t="s">
        <v>3887</v>
      </c>
      <c r="C1351" s="4" t="s">
        <v>3883</v>
      </c>
      <c r="D1351" s="4" t="s">
        <v>45</v>
      </c>
      <c r="E1351" s="4" t="s">
        <v>3888</v>
      </c>
      <c r="F1351" s="4" t="s">
        <v>3889</v>
      </c>
      <c r="G1351" s="5">
        <v>53</v>
      </c>
      <c r="H1351" s="4" t="s">
        <v>3850</v>
      </c>
      <c r="I1351" s="4" t="s">
        <v>39</v>
      </c>
      <c r="J1351" s="4" t="s">
        <v>174</v>
      </c>
      <c r="K1351" s="5" t="s">
        <v>29</v>
      </c>
      <c r="L1351" s="6">
        <v>0.63888888888888884</v>
      </c>
      <c r="M1351" s="4" t="s">
        <v>41</v>
      </c>
      <c r="N1351" s="4" t="s">
        <v>39</v>
      </c>
      <c r="O1351" s="4" t="s">
        <v>42</v>
      </c>
      <c r="P1351" s="5" t="s">
        <v>108</v>
      </c>
      <c r="Q1351" s="7">
        <v>0.68402777777777779</v>
      </c>
      <c r="R1351" s="4" t="s">
        <v>41</v>
      </c>
      <c r="S1351" s="4" t="s">
        <v>2243</v>
      </c>
      <c r="T1351" s="4" t="s">
        <v>3871</v>
      </c>
      <c r="U1351" s="8"/>
      <c r="V1351" s="8"/>
      <c r="W1351">
        <v>48841719</v>
      </c>
      <c r="X1351" t="s">
        <v>61</v>
      </c>
    </row>
    <row r="1352" spans="1:24" ht="15.75" customHeight="1">
      <c r="A1352" s="4" t="s">
        <v>21</v>
      </c>
      <c r="B1352" s="4" t="s">
        <v>3890</v>
      </c>
      <c r="C1352" s="4" t="s">
        <v>3890</v>
      </c>
      <c r="D1352" s="4" t="s">
        <v>45</v>
      </c>
      <c r="E1352" s="4" t="s">
        <v>3891</v>
      </c>
      <c r="F1352" s="4" t="s">
        <v>3892</v>
      </c>
      <c r="G1352" s="5">
        <v>46</v>
      </c>
      <c r="H1352" s="4" t="s">
        <v>3850</v>
      </c>
      <c r="I1352" s="4" t="s">
        <v>67</v>
      </c>
      <c r="J1352" s="4" t="s">
        <v>2854</v>
      </c>
      <c r="K1352" s="5" t="s">
        <v>29</v>
      </c>
      <c r="L1352" s="6">
        <v>0.73611111111111116</v>
      </c>
      <c r="M1352" s="4" t="s">
        <v>41</v>
      </c>
      <c r="N1352" s="4" t="s">
        <v>67</v>
      </c>
      <c r="O1352" s="4" t="s">
        <v>2855</v>
      </c>
      <c r="P1352" s="5" t="s">
        <v>763</v>
      </c>
      <c r="Q1352" s="7">
        <v>0.43402777777777779</v>
      </c>
      <c r="R1352" s="4" t="s">
        <v>41</v>
      </c>
      <c r="S1352" s="4" t="s">
        <v>2243</v>
      </c>
      <c r="T1352" s="4" t="s">
        <v>3871</v>
      </c>
      <c r="U1352" s="8"/>
      <c r="V1352" s="8"/>
      <c r="W1352">
        <v>41676866</v>
      </c>
      <c r="X1352" t="s">
        <v>43</v>
      </c>
    </row>
    <row r="1353" spans="1:24" ht="15.75" customHeight="1">
      <c r="A1353" s="4" t="s">
        <v>21</v>
      </c>
      <c r="B1353" s="4" t="s">
        <v>3893</v>
      </c>
      <c r="C1353" s="4" t="s">
        <v>3890</v>
      </c>
      <c r="D1353" s="4" t="s">
        <v>23</v>
      </c>
      <c r="E1353" s="4" t="s">
        <v>3894</v>
      </c>
      <c r="F1353" s="4" t="s">
        <v>3892</v>
      </c>
      <c r="G1353" s="5">
        <v>49</v>
      </c>
      <c r="H1353" s="4" t="s">
        <v>3850</v>
      </c>
      <c r="I1353" s="4" t="s">
        <v>67</v>
      </c>
      <c r="J1353" s="4" t="s">
        <v>2854</v>
      </c>
      <c r="K1353" s="5" t="s">
        <v>29</v>
      </c>
      <c r="L1353" s="6">
        <v>0.73611111111111116</v>
      </c>
      <c r="M1353" s="4" t="s">
        <v>41</v>
      </c>
      <c r="N1353" s="4" t="s">
        <v>67</v>
      </c>
      <c r="O1353" s="4" t="s">
        <v>2855</v>
      </c>
      <c r="P1353" s="5" t="s">
        <v>763</v>
      </c>
      <c r="Q1353" s="7">
        <v>0.43402777777777779</v>
      </c>
      <c r="R1353" s="4" t="s">
        <v>41</v>
      </c>
      <c r="S1353" s="4" t="s">
        <v>2243</v>
      </c>
      <c r="T1353" s="4" t="s">
        <v>3871</v>
      </c>
      <c r="U1353" s="8"/>
      <c r="V1353" s="8"/>
      <c r="W1353">
        <v>41676866</v>
      </c>
      <c r="X1353" t="s">
        <v>43</v>
      </c>
    </row>
    <row r="1354" spans="1:24" ht="15.75" customHeight="1">
      <c r="A1354" s="4" t="s">
        <v>21</v>
      </c>
      <c r="B1354" s="4" t="s">
        <v>3895</v>
      </c>
      <c r="C1354" s="4" t="s">
        <v>3890</v>
      </c>
      <c r="D1354" s="4" t="s">
        <v>45</v>
      </c>
      <c r="E1354" s="4" t="s">
        <v>3896</v>
      </c>
      <c r="F1354" s="4" t="s">
        <v>3892</v>
      </c>
      <c r="G1354" s="5">
        <v>4</v>
      </c>
      <c r="H1354" s="4" t="s">
        <v>3850</v>
      </c>
      <c r="I1354" s="4" t="s">
        <v>67</v>
      </c>
      <c r="J1354" s="4" t="s">
        <v>2854</v>
      </c>
      <c r="K1354" s="5" t="s">
        <v>29</v>
      </c>
      <c r="L1354" s="6">
        <v>0.73611111111111116</v>
      </c>
      <c r="M1354" s="4" t="s">
        <v>41</v>
      </c>
      <c r="N1354" s="4" t="s">
        <v>67</v>
      </c>
      <c r="O1354" s="4" t="s">
        <v>2855</v>
      </c>
      <c r="P1354" s="5" t="s">
        <v>763</v>
      </c>
      <c r="Q1354" s="7">
        <v>0.43402777777777779</v>
      </c>
      <c r="R1354" s="4" t="s">
        <v>41</v>
      </c>
      <c r="S1354" s="4" t="s">
        <v>2243</v>
      </c>
      <c r="T1354" s="4" t="s">
        <v>3871</v>
      </c>
      <c r="U1354" s="8"/>
      <c r="V1354" s="8"/>
      <c r="W1354">
        <v>41676866</v>
      </c>
      <c r="X1354" t="s">
        <v>43</v>
      </c>
    </row>
    <row r="1355" spans="1:24" ht="15.75" customHeight="1">
      <c r="A1355" s="4" t="s">
        <v>21</v>
      </c>
      <c r="B1355" s="4" t="s">
        <v>3897</v>
      </c>
      <c r="C1355" s="4" t="s">
        <v>3897</v>
      </c>
      <c r="D1355" s="4" t="s">
        <v>23</v>
      </c>
      <c r="E1355" s="4" t="s">
        <v>3898</v>
      </c>
      <c r="F1355" s="4" t="s">
        <v>3899</v>
      </c>
      <c r="G1355" s="5">
        <v>25</v>
      </c>
      <c r="H1355" s="4" t="s">
        <v>3850</v>
      </c>
      <c r="I1355" s="4" t="s">
        <v>114</v>
      </c>
      <c r="J1355" s="4" t="s">
        <v>184</v>
      </c>
      <c r="K1355" s="5" t="s">
        <v>29</v>
      </c>
      <c r="L1355" s="6">
        <v>0.18055555555555555</v>
      </c>
      <c r="M1355" s="4" t="s">
        <v>30</v>
      </c>
      <c r="N1355" s="4" t="s">
        <v>114</v>
      </c>
      <c r="O1355" s="4" t="s">
        <v>116</v>
      </c>
      <c r="P1355" s="5" t="s">
        <v>32</v>
      </c>
      <c r="Q1355" s="7">
        <v>0.47916666666666669</v>
      </c>
      <c r="R1355" s="4" t="s">
        <v>30</v>
      </c>
      <c r="S1355" s="4" t="s">
        <v>2243</v>
      </c>
      <c r="T1355" s="4"/>
      <c r="U1355" s="8"/>
      <c r="V1355" s="8"/>
      <c r="W1355">
        <v>42663975</v>
      </c>
      <c r="X1355" t="s">
        <v>35</v>
      </c>
    </row>
    <row r="1356" spans="1:24" ht="15.75" customHeight="1">
      <c r="A1356" s="4" t="s">
        <v>21</v>
      </c>
      <c r="B1356" s="4" t="s">
        <v>3900</v>
      </c>
      <c r="C1356" s="4" t="s">
        <v>3900</v>
      </c>
      <c r="D1356" s="4" t="s">
        <v>45</v>
      </c>
      <c r="E1356" s="4" t="s">
        <v>3901</v>
      </c>
      <c r="F1356" s="4" t="s">
        <v>3902</v>
      </c>
      <c r="G1356" s="5">
        <v>56</v>
      </c>
      <c r="H1356" s="4" t="s">
        <v>3850</v>
      </c>
      <c r="I1356" s="4" t="s">
        <v>584</v>
      </c>
      <c r="J1356" s="4" t="s">
        <v>3903</v>
      </c>
      <c r="K1356" s="5" t="s">
        <v>29</v>
      </c>
      <c r="L1356" s="6">
        <v>0.69097222222222221</v>
      </c>
      <c r="M1356" s="4" t="s">
        <v>481</v>
      </c>
      <c r="N1356" s="4" t="s">
        <v>157</v>
      </c>
      <c r="O1356" s="4" t="s">
        <v>1618</v>
      </c>
      <c r="P1356" s="5" t="s">
        <v>32</v>
      </c>
      <c r="Q1356" s="7">
        <v>0.83680555555555558</v>
      </c>
      <c r="R1356" s="4" t="s">
        <v>30</v>
      </c>
      <c r="S1356" s="4" t="s">
        <v>2243</v>
      </c>
      <c r="T1356" s="4"/>
      <c r="U1356" s="8"/>
      <c r="V1356" s="8"/>
      <c r="W1356">
        <v>46641982</v>
      </c>
      <c r="X1356" t="s">
        <v>61</v>
      </c>
    </row>
    <row r="1357" spans="1:24" ht="15.75" customHeight="1">
      <c r="A1357" s="4" t="s">
        <v>21</v>
      </c>
      <c r="B1357" s="4" t="s">
        <v>3904</v>
      </c>
      <c r="C1357" s="4" t="s">
        <v>3900</v>
      </c>
      <c r="D1357" s="4" t="s">
        <v>45</v>
      </c>
      <c r="E1357" s="4" t="s">
        <v>3905</v>
      </c>
      <c r="F1357" s="4" t="s">
        <v>3906</v>
      </c>
      <c r="G1357" s="5">
        <v>50</v>
      </c>
      <c r="H1357" s="4" t="s">
        <v>3850</v>
      </c>
      <c r="I1357" s="4" t="s">
        <v>584</v>
      </c>
      <c r="J1357" s="4" t="s">
        <v>3903</v>
      </c>
      <c r="K1357" s="5" t="s">
        <v>29</v>
      </c>
      <c r="L1357" s="6">
        <v>0.69097222222222221</v>
      </c>
      <c r="M1357" s="4" t="s">
        <v>481</v>
      </c>
      <c r="N1357" s="4" t="s">
        <v>157</v>
      </c>
      <c r="O1357" s="4" t="s">
        <v>1618</v>
      </c>
      <c r="P1357" s="5" t="s">
        <v>32</v>
      </c>
      <c r="Q1357" s="7">
        <v>0.83680555555555558</v>
      </c>
      <c r="R1357" s="4" t="s">
        <v>30</v>
      </c>
      <c r="S1357" s="4" t="s">
        <v>2243</v>
      </c>
      <c r="T1357" s="4"/>
      <c r="U1357" s="8"/>
      <c r="V1357" s="8"/>
      <c r="W1357">
        <v>46641982</v>
      </c>
      <c r="X1357" t="s">
        <v>61</v>
      </c>
    </row>
    <row r="1358" spans="1:24" ht="15.75" customHeight="1">
      <c r="A1358" s="4" t="s">
        <v>21</v>
      </c>
      <c r="B1358" s="4" t="s">
        <v>3907</v>
      </c>
      <c r="C1358" s="4" t="s">
        <v>3900</v>
      </c>
      <c r="D1358" s="4" t="s">
        <v>45</v>
      </c>
      <c r="E1358" s="4" t="s">
        <v>3908</v>
      </c>
      <c r="F1358" s="4" t="s">
        <v>3902</v>
      </c>
      <c r="G1358" s="5">
        <v>48</v>
      </c>
      <c r="H1358" s="4" t="s">
        <v>3850</v>
      </c>
      <c r="I1358" s="4" t="s">
        <v>584</v>
      </c>
      <c r="J1358" s="4" t="s">
        <v>3903</v>
      </c>
      <c r="K1358" s="5" t="s">
        <v>29</v>
      </c>
      <c r="L1358" s="6">
        <v>0.69097222222222221</v>
      </c>
      <c r="M1358" s="4" t="s">
        <v>481</v>
      </c>
      <c r="N1358" s="4" t="s">
        <v>157</v>
      </c>
      <c r="O1358" s="4" t="s">
        <v>1618</v>
      </c>
      <c r="P1358" s="5" t="s">
        <v>32</v>
      </c>
      <c r="Q1358" s="7">
        <v>0.83680555555555558</v>
      </c>
      <c r="R1358" s="4" t="s">
        <v>30</v>
      </c>
      <c r="S1358" s="4" t="s">
        <v>2243</v>
      </c>
      <c r="T1358" s="4"/>
      <c r="U1358" s="8"/>
      <c r="V1358" s="8"/>
      <c r="W1358">
        <v>23974371</v>
      </c>
      <c r="X1358" t="s">
        <v>35</v>
      </c>
    </row>
    <row r="1359" spans="1:24" ht="15.75" customHeight="1">
      <c r="A1359" s="4" t="s">
        <v>21</v>
      </c>
      <c r="B1359" s="4" t="s">
        <v>3909</v>
      </c>
      <c r="C1359" s="4" t="s">
        <v>3909</v>
      </c>
      <c r="D1359" s="4" t="s">
        <v>45</v>
      </c>
      <c r="E1359" s="4" t="s">
        <v>3910</v>
      </c>
      <c r="F1359" s="4" t="s">
        <v>3899</v>
      </c>
      <c r="G1359" s="5">
        <v>54</v>
      </c>
      <c r="H1359" s="4" t="s">
        <v>3850</v>
      </c>
      <c r="I1359" s="4" t="s">
        <v>584</v>
      </c>
      <c r="J1359" s="4" t="s">
        <v>3911</v>
      </c>
      <c r="K1359" s="5" t="s">
        <v>29</v>
      </c>
      <c r="L1359" s="6">
        <v>0.61111111111111116</v>
      </c>
      <c r="M1359" s="4" t="s">
        <v>481</v>
      </c>
      <c r="N1359" s="4" t="s">
        <v>114</v>
      </c>
      <c r="O1359" s="4" t="s">
        <v>116</v>
      </c>
      <c r="P1359" s="5" t="s">
        <v>32</v>
      </c>
      <c r="Q1359" s="7">
        <v>0.47916666666666669</v>
      </c>
      <c r="R1359" s="4" t="s">
        <v>30</v>
      </c>
      <c r="S1359" s="4" t="s">
        <v>2243</v>
      </c>
      <c r="T1359" s="4" t="s">
        <v>2286</v>
      </c>
      <c r="U1359" s="8"/>
      <c r="V1359" s="8"/>
      <c r="W1359">
        <v>81702052</v>
      </c>
      <c r="X1359" t="s">
        <v>43</v>
      </c>
    </row>
    <row r="1360" spans="1:24" ht="15.75" customHeight="1">
      <c r="A1360" s="4" t="s">
        <v>21</v>
      </c>
      <c r="B1360" s="4" t="s">
        <v>3912</v>
      </c>
      <c r="C1360" s="4" t="s">
        <v>3909</v>
      </c>
      <c r="D1360" s="4" t="s">
        <v>23</v>
      </c>
      <c r="E1360" s="4" t="s">
        <v>3913</v>
      </c>
      <c r="F1360" s="4" t="s">
        <v>3899</v>
      </c>
      <c r="G1360" s="5">
        <v>56</v>
      </c>
      <c r="H1360" s="4" t="s">
        <v>3850</v>
      </c>
      <c r="I1360" s="4" t="s">
        <v>584</v>
      </c>
      <c r="J1360" s="4" t="s">
        <v>3911</v>
      </c>
      <c r="K1360" s="5" t="s">
        <v>29</v>
      </c>
      <c r="L1360" s="6">
        <v>0.61111111111111116</v>
      </c>
      <c r="M1360" s="4" t="s">
        <v>481</v>
      </c>
      <c r="N1360" s="4" t="s">
        <v>114</v>
      </c>
      <c r="O1360" s="4" t="s">
        <v>116</v>
      </c>
      <c r="P1360" s="5" t="s">
        <v>32</v>
      </c>
      <c r="Q1360" s="7">
        <v>0.47916666666666669</v>
      </c>
      <c r="R1360" s="4" t="s">
        <v>30</v>
      </c>
      <c r="S1360" s="4" t="s">
        <v>2243</v>
      </c>
      <c r="T1360" s="4"/>
      <c r="U1360" s="8"/>
      <c r="V1360" s="8"/>
      <c r="W1360">
        <v>81702052</v>
      </c>
      <c r="X1360" t="s">
        <v>43</v>
      </c>
    </row>
    <row r="1361" spans="1:24" ht="15.75" customHeight="1">
      <c r="A1361" s="4" t="s">
        <v>21</v>
      </c>
      <c r="B1361" s="4" t="s">
        <v>3914</v>
      </c>
      <c r="C1361" s="4" t="s">
        <v>3914</v>
      </c>
      <c r="D1361" s="4" t="s">
        <v>23</v>
      </c>
      <c r="E1361" s="4" t="s">
        <v>3915</v>
      </c>
      <c r="F1361" s="4" t="s">
        <v>3916</v>
      </c>
      <c r="G1361" s="5">
        <v>44</v>
      </c>
      <c r="H1361" s="4" t="s">
        <v>3917</v>
      </c>
      <c r="I1361" s="4" t="s">
        <v>114</v>
      </c>
      <c r="J1361" s="4" t="s">
        <v>184</v>
      </c>
      <c r="K1361" s="5" t="s">
        <v>29</v>
      </c>
      <c r="L1361" s="6">
        <v>0.18055555555555555</v>
      </c>
      <c r="M1361" s="4" t="s">
        <v>30</v>
      </c>
      <c r="N1361" s="4" t="s">
        <v>39</v>
      </c>
      <c r="O1361" s="4" t="s">
        <v>632</v>
      </c>
      <c r="P1361" s="5" t="s">
        <v>32</v>
      </c>
      <c r="Q1361" s="7">
        <v>0.87847222222222221</v>
      </c>
      <c r="R1361" s="4" t="s">
        <v>41</v>
      </c>
      <c r="S1361" s="4" t="s">
        <v>160</v>
      </c>
      <c r="T1361" s="4"/>
      <c r="U1361" s="4"/>
      <c r="V1361" s="4"/>
      <c r="W1361">
        <v>462710891</v>
      </c>
      <c r="X1361" t="s">
        <v>43</v>
      </c>
    </row>
    <row r="1362" spans="1:24" ht="15.75" customHeight="1">
      <c r="A1362" s="4" t="s">
        <v>21</v>
      </c>
      <c r="B1362" s="4" t="s">
        <v>3918</v>
      </c>
      <c r="C1362" s="4" t="s">
        <v>3914</v>
      </c>
      <c r="D1362" s="4" t="s">
        <v>45</v>
      </c>
      <c r="E1362" s="4" t="s">
        <v>3919</v>
      </c>
      <c r="F1362" s="4" t="s">
        <v>3916</v>
      </c>
      <c r="G1362" s="5">
        <v>41</v>
      </c>
      <c r="H1362" s="4" t="s">
        <v>3917</v>
      </c>
      <c r="I1362" s="4" t="s">
        <v>114</v>
      </c>
      <c r="J1362" s="4" t="s">
        <v>184</v>
      </c>
      <c r="K1362" s="5" t="s">
        <v>29</v>
      </c>
      <c r="L1362" s="6">
        <v>0.18055555555555555</v>
      </c>
      <c r="M1362" s="4" t="s">
        <v>30</v>
      </c>
      <c r="N1362" s="4" t="s">
        <v>39</v>
      </c>
      <c r="O1362" s="4" t="s">
        <v>632</v>
      </c>
      <c r="P1362" s="5" t="s">
        <v>32</v>
      </c>
      <c r="Q1362" s="7">
        <v>0.87847222222222221</v>
      </c>
      <c r="R1362" s="4" t="s">
        <v>41</v>
      </c>
      <c r="S1362" s="4" t="s">
        <v>160</v>
      </c>
      <c r="T1362" s="4"/>
      <c r="U1362" s="4"/>
      <c r="V1362" s="4"/>
      <c r="W1362">
        <v>462710891</v>
      </c>
      <c r="X1362" t="s">
        <v>43</v>
      </c>
    </row>
    <row r="1363" spans="1:24" ht="15.75" customHeight="1">
      <c r="A1363" s="4" t="s">
        <v>21</v>
      </c>
      <c r="B1363" s="4" t="s">
        <v>3920</v>
      </c>
      <c r="C1363" s="4" t="s">
        <v>3914</v>
      </c>
      <c r="D1363" s="4" t="s">
        <v>45</v>
      </c>
      <c r="E1363" s="4" t="s">
        <v>3921</v>
      </c>
      <c r="F1363" s="4" t="s">
        <v>3916</v>
      </c>
      <c r="G1363" s="5">
        <v>14</v>
      </c>
      <c r="H1363" s="4" t="s">
        <v>3917</v>
      </c>
      <c r="I1363" s="4" t="s">
        <v>114</v>
      </c>
      <c r="J1363" s="4" t="s">
        <v>184</v>
      </c>
      <c r="K1363" s="5" t="s">
        <v>29</v>
      </c>
      <c r="L1363" s="6">
        <v>0.18055555555555555</v>
      </c>
      <c r="M1363" s="4" t="s">
        <v>30</v>
      </c>
      <c r="N1363" s="4" t="s">
        <v>39</v>
      </c>
      <c r="O1363" s="4" t="s">
        <v>632</v>
      </c>
      <c r="P1363" s="5" t="s">
        <v>32</v>
      </c>
      <c r="Q1363" s="7">
        <v>0.87847222222222221</v>
      </c>
      <c r="R1363" s="4" t="s">
        <v>41</v>
      </c>
      <c r="S1363" s="4" t="s">
        <v>160</v>
      </c>
      <c r="T1363" s="4"/>
      <c r="U1363" s="4"/>
      <c r="V1363" s="4"/>
      <c r="W1363">
        <v>462710892</v>
      </c>
      <c r="X1363" t="s">
        <v>43</v>
      </c>
    </row>
    <row r="1364" spans="1:24" ht="15.75" customHeight="1">
      <c r="A1364" s="4" t="s">
        <v>21</v>
      </c>
      <c r="B1364" s="4" t="s">
        <v>3922</v>
      </c>
      <c r="C1364" s="4" t="s">
        <v>3914</v>
      </c>
      <c r="D1364" s="4" t="s">
        <v>23</v>
      </c>
      <c r="E1364" s="4" t="s">
        <v>3923</v>
      </c>
      <c r="F1364" s="4" t="s">
        <v>3916</v>
      </c>
      <c r="G1364" s="5">
        <v>13</v>
      </c>
      <c r="H1364" s="4" t="s">
        <v>3917</v>
      </c>
      <c r="I1364" s="4" t="s">
        <v>114</v>
      </c>
      <c r="J1364" s="4" t="s">
        <v>184</v>
      </c>
      <c r="K1364" s="5" t="s">
        <v>29</v>
      </c>
      <c r="L1364" s="6">
        <v>0.18055555555555555</v>
      </c>
      <c r="M1364" s="4" t="s">
        <v>30</v>
      </c>
      <c r="N1364" s="4" t="s">
        <v>39</v>
      </c>
      <c r="O1364" s="4" t="s">
        <v>632</v>
      </c>
      <c r="P1364" s="5" t="s">
        <v>32</v>
      </c>
      <c r="Q1364" s="7">
        <v>0.87847222222222221</v>
      </c>
      <c r="R1364" s="4" t="s">
        <v>41</v>
      </c>
      <c r="S1364" s="4" t="s">
        <v>160</v>
      </c>
      <c r="T1364" s="4"/>
      <c r="U1364" s="4"/>
      <c r="V1364" s="4"/>
      <c r="W1364">
        <v>462710892</v>
      </c>
      <c r="X1364" t="s">
        <v>43</v>
      </c>
    </row>
    <row r="1365" spans="1:24" ht="15.75" customHeight="1">
      <c r="A1365" s="4" t="s">
        <v>21</v>
      </c>
      <c r="B1365" s="4" t="s">
        <v>3924</v>
      </c>
      <c r="C1365" s="4" t="s">
        <v>3924</v>
      </c>
      <c r="D1365" s="4" t="s">
        <v>23</v>
      </c>
      <c r="E1365" s="4" t="s">
        <v>3925</v>
      </c>
      <c r="F1365" s="4" t="s">
        <v>3926</v>
      </c>
      <c r="G1365" s="5">
        <v>36</v>
      </c>
      <c r="H1365" s="4" t="s">
        <v>3917</v>
      </c>
      <c r="I1365" s="4" t="s">
        <v>114</v>
      </c>
      <c r="J1365" s="4" t="s">
        <v>184</v>
      </c>
      <c r="K1365" s="5" t="s">
        <v>29</v>
      </c>
      <c r="L1365" s="6">
        <v>0.18055555555555555</v>
      </c>
      <c r="M1365" s="4" t="s">
        <v>30</v>
      </c>
      <c r="N1365" s="4" t="s">
        <v>114</v>
      </c>
      <c r="O1365" s="4" t="s">
        <v>185</v>
      </c>
      <c r="P1365" s="5" t="s">
        <v>32</v>
      </c>
      <c r="Q1365" s="7">
        <v>0.70138888888888884</v>
      </c>
      <c r="R1365" s="4" t="s">
        <v>30</v>
      </c>
      <c r="S1365" s="4" t="s">
        <v>160</v>
      </c>
      <c r="T1365" s="4"/>
      <c r="U1365" s="8"/>
      <c r="V1365" s="8"/>
      <c r="W1365">
        <v>462710893</v>
      </c>
      <c r="X1365" t="s">
        <v>43</v>
      </c>
    </row>
    <row r="1366" spans="1:24" ht="15.75" customHeight="1">
      <c r="A1366" s="4" t="s">
        <v>21</v>
      </c>
      <c r="B1366" s="4" t="s">
        <v>3927</v>
      </c>
      <c r="C1366" s="4" t="s">
        <v>3924</v>
      </c>
      <c r="D1366" s="4" t="s">
        <v>45</v>
      </c>
      <c r="E1366" s="4" t="s">
        <v>3928</v>
      </c>
      <c r="F1366" s="4" t="s">
        <v>3929</v>
      </c>
      <c r="G1366" s="5">
        <v>36</v>
      </c>
      <c r="H1366" s="4" t="s">
        <v>3917</v>
      </c>
      <c r="I1366" s="4" t="s">
        <v>114</v>
      </c>
      <c r="J1366" s="4" t="s">
        <v>184</v>
      </c>
      <c r="K1366" s="5" t="s">
        <v>29</v>
      </c>
      <c r="L1366" s="6">
        <v>0.18055555555555555</v>
      </c>
      <c r="M1366" s="4" t="s">
        <v>30</v>
      </c>
      <c r="N1366" s="4" t="s">
        <v>114</v>
      </c>
      <c r="O1366" s="4" t="s">
        <v>185</v>
      </c>
      <c r="P1366" s="5" t="s">
        <v>32</v>
      </c>
      <c r="Q1366" s="7">
        <v>0.70138888888888884</v>
      </c>
      <c r="R1366" s="4" t="s">
        <v>30</v>
      </c>
      <c r="S1366" s="4" t="s">
        <v>160</v>
      </c>
      <c r="T1366" s="4"/>
      <c r="U1366" s="8"/>
      <c r="V1366" s="8"/>
      <c r="W1366">
        <v>462710893</v>
      </c>
      <c r="X1366" t="s">
        <v>43</v>
      </c>
    </row>
    <row r="1367" spans="1:24" ht="15.75" customHeight="1">
      <c r="A1367" s="4" t="s">
        <v>21</v>
      </c>
      <c r="B1367" s="4" t="s">
        <v>3930</v>
      </c>
      <c r="C1367" s="4" t="s">
        <v>3924</v>
      </c>
      <c r="D1367" s="4" t="s">
        <v>45</v>
      </c>
      <c r="E1367" s="4" t="s">
        <v>3931</v>
      </c>
      <c r="F1367" s="4" t="s">
        <v>3793</v>
      </c>
      <c r="G1367" s="5">
        <v>1</v>
      </c>
      <c r="H1367" s="4" t="s">
        <v>3917</v>
      </c>
      <c r="I1367" s="4" t="s">
        <v>114</v>
      </c>
      <c r="J1367" s="4" t="s">
        <v>184</v>
      </c>
      <c r="K1367" s="5" t="s">
        <v>29</v>
      </c>
      <c r="L1367" s="6">
        <v>0.18055555555555555</v>
      </c>
      <c r="M1367" s="4" t="s">
        <v>30</v>
      </c>
      <c r="N1367" s="4" t="s">
        <v>114</v>
      </c>
      <c r="O1367" s="4" t="s">
        <v>185</v>
      </c>
      <c r="P1367" s="5" t="s">
        <v>32</v>
      </c>
      <c r="Q1367" s="7">
        <v>0.70138888888888884</v>
      </c>
      <c r="R1367" s="4" t="s">
        <v>30</v>
      </c>
      <c r="S1367" s="4" t="s">
        <v>160</v>
      </c>
      <c r="T1367" s="4"/>
      <c r="U1367" s="8"/>
      <c r="V1367" s="8"/>
      <c r="W1367">
        <v>462710893</v>
      </c>
      <c r="X1367" t="s">
        <v>43</v>
      </c>
    </row>
    <row r="1368" spans="1:24" ht="15.75" customHeight="1">
      <c r="A1368" s="4" t="s">
        <v>21</v>
      </c>
      <c r="B1368" s="4" t="s">
        <v>3932</v>
      </c>
      <c r="C1368" s="4" t="s">
        <v>3932</v>
      </c>
      <c r="D1368" s="4" t="s">
        <v>23</v>
      </c>
      <c r="E1368" s="4" t="s">
        <v>3933</v>
      </c>
      <c r="F1368" s="4" t="s">
        <v>3793</v>
      </c>
      <c r="G1368" s="5">
        <v>53</v>
      </c>
      <c r="H1368" s="4" t="s">
        <v>3917</v>
      </c>
      <c r="I1368" s="4" t="s">
        <v>114</v>
      </c>
      <c r="J1368" s="4" t="s">
        <v>184</v>
      </c>
      <c r="K1368" s="5" t="s">
        <v>29</v>
      </c>
      <c r="L1368" s="6">
        <v>0.18055555555555555</v>
      </c>
      <c r="M1368" s="4" t="s">
        <v>30</v>
      </c>
      <c r="N1368" s="4" t="s">
        <v>114</v>
      </c>
      <c r="O1368" s="4" t="s">
        <v>185</v>
      </c>
      <c r="P1368" s="5" t="s">
        <v>32</v>
      </c>
      <c r="Q1368" s="7">
        <v>0.70138888888888884</v>
      </c>
      <c r="R1368" s="4" t="s">
        <v>30</v>
      </c>
      <c r="S1368" s="4" t="s">
        <v>160</v>
      </c>
      <c r="T1368" s="4" t="s">
        <v>3934</v>
      </c>
      <c r="U1368" s="8"/>
      <c r="V1368" s="8"/>
      <c r="W1368">
        <v>462710894</v>
      </c>
      <c r="X1368" t="s">
        <v>43</v>
      </c>
    </row>
    <row r="1369" spans="1:24" ht="15.75" customHeight="1">
      <c r="A1369" s="4" t="s">
        <v>21</v>
      </c>
      <c r="B1369" s="4" t="s">
        <v>3935</v>
      </c>
      <c r="C1369" s="4" t="s">
        <v>3932</v>
      </c>
      <c r="D1369" s="4" t="s">
        <v>45</v>
      </c>
      <c r="E1369" s="4" t="s">
        <v>3936</v>
      </c>
      <c r="F1369" s="4" t="s">
        <v>3937</v>
      </c>
      <c r="G1369" s="5">
        <v>50</v>
      </c>
      <c r="H1369" s="4" t="s">
        <v>3917</v>
      </c>
      <c r="I1369" s="4" t="s">
        <v>114</v>
      </c>
      <c r="J1369" s="4" t="s">
        <v>184</v>
      </c>
      <c r="K1369" s="5" t="s">
        <v>29</v>
      </c>
      <c r="L1369" s="6">
        <v>0.18055555555555555</v>
      </c>
      <c r="M1369" s="4" t="s">
        <v>30</v>
      </c>
      <c r="N1369" s="4" t="s">
        <v>114</v>
      </c>
      <c r="O1369" s="4" t="s">
        <v>185</v>
      </c>
      <c r="P1369" s="5" t="s">
        <v>32</v>
      </c>
      <c r="Q1369" s="7">
        <v>0.70138888888888884</v>
      </c>
      <c r="R1369" s="4" t="s">
        <v>30</v>
      </c>
      <c r="S1369" s="4" t="s">
        <v>160</v>
      </c>
      <c r="T1369" s="4"/>
      <c r="U1369" s="8"/>
      <c r="V1369" s="8"/>
      <c r="W1369">
        <v>462710894</v>
      </c>
      <c r="X1369" t="s">
        <v>43</v>
      </c>
    </row>
    <row r="1370" spans="1:24" ht="15.75" customHeight="1">
      <c r="A1370" s="4" t="s">
        <v>21</v>
      </c>
      <c r="B1370" s="4" t="s">
        <v>3938</v>
      </c>
      <c r="C1370" s="4" t="s">
        <v>3938</v>
      </c>
      <c r="D1370" s="4" t="s">
        <v>45</v>
      </c>
      <c r="E1370" s="4" t="s">
        <v>3939</v>
      </c>
      <c r="F1370" s="4" t="s">
        <v>3940</v>
      </c>
      <c r="G1370" s="5">
        <v>70</v>
      </c>
      <c r="H1370" s="4" t="s">
        <v>3917</v>
      </c>
      <c r="I1370" s="4" t="s">
        <v>67</v>
      </c>
      <c r="J1370" s="4" t="s">
        <v>3941</v>
      </c>
      <c r="K1370" s="5" t="s">
        <v>29</v>
      </c>
      <c r="L1370" s="6">
        <v>0.6875</v>
      </c>
      <c r="M1370" s="4" t="s">
        <v>41</v>
      </c>
      <c r="N1370" s="4" t="s">
        <v>157</v>
      </c>
      <c r="O1370" s="4" t="s">
        <v>159</v>
      </c>
      <c r="P1370" s="5" t="s">
        <v>32</v>
      </c>
      <c r="Q1370" s="7">
        <v>0.63194444444444442</v>
      </c>
      <c r="R1370" s="4" t="s">
        <v>30</v>
      </c>
      <c r="S1370" s="4" t="s">
        <v>160</v>
      </c>
      <c r="T1370" s="4" t="s">
        <v>3942</v>
      </c>
      <c r="U1370" s="8"/>
      <c r="V1370" s="8"/>
      <c r="W1370">
        <v>462710895</v>
      </c>
      <c r="X1370" t="s">
        <v>43</v>
      </c>
    </row>
    <row r="1371" spans="1:24" ht="15.75" customHeight="1">
      <c r="A1371" s="4" t="s">
        <v>21</v>
      </c>
      <c r="B1371" s="4" t="s">
        <v>3943</v>
      </c>
      <c r="C1371" s="4" t="s">
        <v>3938</v>
      </c>
      <c r="D1371" s="4" t="s">
        <v>23</v>
      </c>
      <c r="E1371" s="4" t="s">
        <v>3944</v>
      </c>
      <c r="F1371" s="4" t="s">
        <v>3945</v>
      </c>
      <c r="G1371" s="5">
        <v>70</v>
      </c>
      <c r="H1371" s="4" t="s">
        <v>3917</v>
      </c>
      <c r="I1371" s="4" t="s">
        <v>67</v>
      </c>
      <c r="J1371" s="4" t="s">
        <v>3941</v>
      </c>
      <c r="K1371" s="5" t="s">
        <v>29</v>
      </c>
      <c r="L1371" s="6">
        <v>0.6875</v>
      </c>
      <c r="M1371" s="4" t="s">
        <v>41</v>
      </c>
      <c r="N1371" s="4" t="s">
        <v>157</v>
      </c>
      <c r="O1371" s="4" t="s">
        <v>159</v>
      </c>
      <c r="P1371" s="5" t="s">
        <v>32</v>
      </c>
      <c r="Q1371" s="7">
        <v>0.63194444444444442</v>
      </c>
      <c r="R1371" s="4" t="s">
        <v>30</v>
      </c>
      <c r="S1371" s="4" t="s">
        <v>160</v>
      </c>
      <c r="T1371" s="4" t="s">
        <v>3942</v>
      </c>
      <c r="U1371" s="8"/>
      <c r="V1371" s="8"/>
      <c r="W1371">
        <v>462710895</v>
      </c>
      <c r="X1371" t="s">
        <v>43</v>
      </c>
    </row>
    <row r="1372" spans="1:24" ht="15.75" customHeight="1">
      <c r="A1372" s="4" t="s">
        <v>21</v>
      </c>
      <c r="B1372" s="4" t="s">
        <v>3946</v>
      </c>
      <c r="C1372" s="4" t="s">
        <v>3946</v>
      </c>
      <c r="D1372" s="4" t="s">
        <v>23</v>
      </c>
      <c r="E1372" s="4" t="s">
        <v>3947</v>
      </c>
      <c r="F1372" s="4" t="s">
        <v>3948</v>
      </c>
      <c r="G1372" s="5">
        <v>56</v>
      </c>
      <c r="H1372" s="4" t="s">
        <v>3949</v>
      </c>
      <c r="I1372" s="4" t="s">
        <v>67</v>
      </c>
      <c r="J1372" s="4" t="s">
        <v>2854</v>
      </c>
      <c r="K1372" s="5" t="s">
        <v>29</v>
      </c>
      <c r="L1372" s="6">
        <v>0.73611111111111116</v>
      </c>
      <c r="M1372" s="4" t="s">
        <v>41</v>
      </c>
      <c r="N1372" s="4" t="s">
        <v>67</v>
      </c>
      <c r="O1372" s="4" t="s">
        <v>2855</v>
      </c>
      <c r="P1372" s="5" t="s">
        <v>32</v>
      </c>
      <c r="Q1372" s="7">
        <v>0.43402777777777779</v>
      </c>
      <c r="R1372" s="4" t="s">
        <v>41</v>
      </c>
      <c r="S1372" s="4" t="s">
        <v>1606</v>
      </c>
      <c r="T1372" s="4"/>
      <c r="U1372" s="8"/>
      <c r="V1372" s="8"/>
      <c r="W1372">
        <v>70079199</v>
      </c>
      <c r="X1372" t="s">
        <v>35</v>
      </c>
    </row>
    <row r="1373" spans="1:24" ht="15.75" customHeight="1">
      <c r="A1373" s="4" t="s">
        <v>21</v>
      </c>
      <c r="B1373" s="4" t="s">
        <v>3950</v>
      </c>
      <c r="C1373" s="4" t="s">
        <v>3950</v>
      </c>
      <c r="D1373" s="4" t="s">
        <v>45</v>
      </c>
      <c r="E1373" s="4" t="s">
        <v>3951</v>
      </c>
      <c r="F1373" s="4" t="s">
        <v>3952</v>
      </c>
      <c r="G1373" s="5">
        <v>65</v>
      </c>
      <c r="H1373" s="4" t="s">
        <v>3949</v>
      </c>
      <c r="I1373" s="4" t="s">
        <v>39</v>
      </c>
      <c r="J1373" s="4" t="s">
        <v>40</v>
      </c>
      <c r="K1373" s="5" t="s">
        <v>29</v>
      </c>
      <c r="L1373" s="6">
        <v>0.59027777777777779</v>
      </c>
      <c r="M1373" s="4" t="s">
        <v>41</v>
      </c>
      <c r="N1373" s="4" t="s">
        <v>39</v>
      </c>
      <c r="O1373" s="4" t="s">
        <v>42</v>
      </c>
      <c r="P1373" s="5" t="s">
        <v>32</v>
      </c>
      <c r="Q1373" s="7">
        <v>0.68402777777777779</v>
      </c>
      <c r="R1373" s="4" t="s">
        <v>41</v>
      </c>
      <c r="S1373" s="4" t="s">
        <v>1606</v>
      </c>
      <c r="T1373" s="4"/>
      <c r="U1373" s="8"/>
      <c r="V1373" s="8"/>
      <c r="W1373">
        <v>70102019</v>
      </c>
      <c r="X1373" t="s">
        <v>43</v>
      </c>
    </row>
    <row r="1374" spans="1:24" ht="15.75" customHeight="1">
      <c r="A1374" s="4" t="s">
        <v>21</v>
      </c>
      <c r="B1374" s="4" t="s">
        <v>3953</v>
      </c>
      <c r="C1374" s="4" t="s">
        <v>3950</v>
      </c>
      <c r="D1374" s="4" t="s">
        <v>23</v>
      </c>
      <c r="E1374" s="4" t="s">
        <v>3954</v>
      </c>
      <c r="F1374" s="4" t="s">
        <v>3952</v>
      </c>
      <c r="G1374" s="5">
        <v>68</v>
      </c>
      <c r="H1374" s="4" t="s">
        <v>3949</v>
      </c>
      <c r="I1374" s="4" t="s">
        <v>39</v>
      </c>
      <c r="J1374" s="4" t="s">
        <v>40</v>
      </c>
      <c r="K1374" s="5" t="s">
        <v>29</v>
      </c>
      <c r="L1374" s="6">
        <v>0.59027777777777779</v>
      </c>
      <c r="M1374" s="4" t="s">
        <v>41</v>
      </c>
      <c r="N1374" s="4" t="s">
        <v>39</v>
      </c>
      <c r="O1374" s="4" t="s">
        <v>42</v>
      </c>
      <c r="P1374" s="5" t="s">
        <v>32</v>
      </c>
      <c r="Q1374" s="7">
        <v>0.68402777777777779</v>
      </c>
      <c r="R1374" s="4" t="s">
        <v>41</v>
      </c>
      <c r="S1374" s="4" t="s">
        <v>1606</v>
      </c>
      <c r="T1374" s="4"/>
      <c r="U1374" s="8"/>
      <c r="V1374" s="8"/>
      <c r="W1374">
        <v>70102019</v>
      </c>
      <c r="X1374" t="s">
        <v>43</v>
      </c>
    </row>
    <row r="1375" spans="1:24" ht="15.75" customHeight="1">
      <c r="A1375" s="4" t="s">
        <v>21</v>
      </c>
      <c r="B1375" s="4" t="s">
        <v>3955</v>
      </c>
      <c r="C1375" s="4" t="s">
        <v>3955</v>
      </c>
      <c r="D1375" s="4" t="s">
        <v>45</v>
      </c>
      <c r="E1375" s="4" t="s">
        <v>3956</v>
      </c>
      <c r="F1375" s="4" t="s">
        <v>3957</v>
      </c>
      <c r="G1375" s="5">
        <v>63</v>
      </c>
      <c r="H1375" s="4" t="s">
        <v>3949</v>
      </c>
      <c r="I1375" s="4" t="s">
        <v>39</v>
      </c>
      <c r="J1375" s="4" t="s">
        <v>40</v>
      </c>
      <c r="K1375" s="5" t="s">
        <v>29</v>
      </c>
      <c r="L1375" s="6">
        <v>0.59027777777777779</v>
      </c>
      <c r="M1375" s="4" t="s">
        <v>41</v>
      </c>
      <c r="N1375" s="4" t="s">
        <v>39</v>
      </c>
      <c r="O1375" s="4" t="s">
        <v>42</v>
      </c>
      <c r="P1375" s="5" t="s">
        <v>32</v>
      </c>
      <c r="Q1375" s="7">
        <v>0.68402777777777779</v>
      </c>
      <c r="R1375" s="4" t="s">
        <v>41</v>
      </c>
      <c r="S1375" s="4" t="s">
        <v>1606</v>
      </c>
      <c r="T1375" s="4"/>
      <c r="U1375" s="8"/>
      <c r="V1375" s="8"/>
      <c r="W1375">
        <v>70079213</v>
      </c>
      <c r="X1375" t="s">
        <v>35</v>
      </c>
    </row>
    <row r="1376" spans="1:24" ht="15.75" customHeight="1">
      <c r="A1376" s="4" t="s">
        <v>21</v>
      </c>
      <c r="B1376" s="4" t="s">
        <v>3958</v>
      </c>
      <c r="C1376" s="4" t="s">
        <v>3958</v>
      </c>
      <c r="D1376" s="4" t="s">
        <v>45</v>
      </c>
      <c r="E1376" s="4" t="s">
        <v>3959</v>
      </c>
      <c r="F1376" s="4" t="s">
        <v>3960</v>
      </c>
      <c r="G1376" s="5">
        <v>55</v>
      </c>
      <c r="H1376" s="4" t="s">
        <v>3949</v>
      </c>
      <c r="I1376" s="4" t="s">
        <v>114</v>
      </c>
      <c r="J1376" s="4" t="s">
        <v>184</v>
      </c>
      <c r="K1376" s="5" t="s">
        <v>29</v>
      </c>
      <c r="L1376" s="6">
        <v>0.18055555555555555</v>
      </c>
      <c r="M1376" s="4" t="s">
        <v>30</v>
      </c>
      <c r="N1376" s="4" t="s">
        <v>114</v>
      </c>
      <c r="O1376" s="4" t="s">
        <v>116</v>
      </c>
      <c r="P1376" s="5" t="s">
        <v>32</v>
      </c>
      <c r="Q1376" s="7">
        <v>0.47916666666666669</v>
      </c>
      <c r="R1376" s="4" t="s">
        <v>30</v>
      </c>
      <c r="S1376" s="4" t="s">
        <v>1606</v>
      </c>
      <c r="T1376" s="4"/>
      <c r="U1376" s="4"/>
      <c r="V1376" s="4"/>
      <c r="W1376">
        <v>70079200</v>
      </c>
      <c r="X1376" t="s">
        <v>35</v>
      </c>
    </row>
    <row r="1377" spans="1:24" ht="15.75" customHeight="1">
      <c r="A1377" s="4" t="s">
        <v>21</v>
      </c>
      <c r="B1377" s="4" t="s">
        <v>3961</v>
      </c>
      <c r="C1377" s="4" t="s">
        <v>3961</v>
      </c>
      <c r="D1377" s="4" t="s">
        <v>45</v>
      </c>
      <c r="E1377" s="4" t="s">
        <v>3962</v>
      </c>
      <c r="F1377" s="4" t="s">
        <v>3963</v>
      </c>
      <c r="G1377" s="5">
        <v>58</v>
      </c>
      <c r="H1377" s="4" t="s">
        <v>3949</v>
      </c>
      <c r="I1377" s="4" t="s">
        <v>114</v>
      </c>
      <c r="J1377" s="4" t="s">
        <v>184</v>
      </c>
      <c r="K1377" s="5" t="s">
        <v>29</v>
      </c>
      <c r="L1377" s="6">
        <v>0.18055555555555555</v>
      </c>
      <c r="M1377" s="4" t="s">
        <v>30</v>
      </c>
      <c r="N1377" s="4" t="s">
        <v>114</v>
      </c>
      <c r="O1377" s="4" t="s">
        <v>185</v>
      </c>
      <c r="P1377" s="5" t="s">
        <v>32</v>
      </c>
      <c r="Q1377" s="7">
        <v>0.70138888888888884</v>
      </c>
      <c r="R1377" s="4" t="s">
        <v>30</v>
      </c>
      <c r="S1377" s="4" t="s">
        <v>1606</v>
      </c>
      <c r="T1377" s="4"/>
      <c r="U1377" s="4"/>
      <c r="V1377" s="4"/>
      <c r="W1377">
        <v>70102054</v>
      </c>
      <c r="X1377" t="s">
        <v>43</v>
      </c>
    </row>
    <row r="1378" spans="1:24" ht="15.75" customHeight="1">
      <c r="A1378" s="4" t="s">
        <v>21</v>
      </c>
      <c r="B1378" s="4" t="s">
        <v>3964</v>
      </c>
      <c r="C1378" s="4" t="s">
        <v>3961</v>
      </c>
      <c r="D1378" s="4" t="s">
        <v>23</v>
      </c>
      <c r="E1378" s="4" t="s">
        <v>376</v>
      </c>
      <c r="F1378" s="4" t="s">
        <v>3965</v>
      </c>
      <c r="G1378" s="5">
        <v>60</v>
      </c>
      <c r="H1378" s="4" t="s">
        <v>3949</v>
      </c>
      <c r="I1378" s="4" t="s">
        <v>114</v>
      </c>
      <c r="J1378" s="4" t="s">
        <v>184</v>
      </c>
      <c r="K1378" s="5" t="s">
        <v>29</v>
      </c>
      <c r="L1378" s="6">
        <v>0.18055555555555555</v>
      </c>
      <c r="M1378" s="4" t="s">
        <v>30</v>
      </c>
      <c r="N1378" s="4" t="s">
        <v>114</v>
      </c>
      <c r="O1378" s="4" t="s">
        <v>185</v>
      </c>
      <c r="P1378" s="5" t="s">
        <v>32</v>
      </c>
      <c r="Q1378" s="7">
        <v>0.70138888888888884</v>
      </c>
      <c r="R1378" s="4" t="s">
        <v>30</v>
      </c>
      <c r="S1378" s="4" t="s">
        <v>1606</v>
      </c>
      <c r="T1378" s="4"/>
      <c r="U1378" s="4"/>
      <c r="V1378" s="4"/>
      <c r="W1378">
        <v>70102054</v>
      </c>
      <c r="X1378" t="s">
        <v>43</v>
      </c>
    </row>
    <row r="1379" spans="1:24" ht="15.75" customHeight="1">
      <c r="A1379" s="4" t="s">
        <v>21</v>
      </c>
      <c r="B1379" s="4" t="s">
        <v>3966</v>
      </c>
      <c r="C1379" s="4" t="s">
        <v>3966</v>
      </c>
      <c r="D1379" s="4" t="s">
        <v>45</v>
      </c>
      <c r="E1379" s="4" t="s">
        <v>3967</v>
      </c>
      <c r="F1379" s="4" t="s">
        <v>3968</v>
      </c>
      <c r="G1379" s="5">
        <v>69</v>
      </c>
      <c r="H1379" s="4" t="s">
        <v>3949</v>
      </c>
      <c r="I1379" s="4" t="s">
        <v>39</v>
      </c>
      <c r="J1379" s="4" t="s">
        <v>174</v>
      </c>
      <c r="K1379" s="5" t="s">
        <v>29</v>
      </c>
      <c r="L1379" s="6">
        <v>0.63888888888888884</v>
      </c>
      <c r="M1379" s="4" t="s">
        <v>41</v>
      </c>
      <c r="N1379" s="4" t="s">
        <v>1002</v>
      </c>
      <c r="O1379" s="4" t="s">
        <v>3969</v>
      </c>
      <c r="P1379" s="5" t="s">
        <v>32</v>
      </c>
      <c r="Q1379" s="7">
        <v>0.4236111111111111</v>
      </c>
      <c r="R1379" s="4" t="s">
        <v>41</v>
      </c>
      <c r="S1379" s="4" t="s">
        <v>1606</v>
      </c>
      <c r="T1379" s="4"/>
      <c r="U1379" s="8"/>
      <c r="V1379" s="8"/>
      <c r="W1379">
        <v>70079220</v>
      </c>
      <c r="X1379" t="s">
        <v>35</v>
      </c>
    </row>
    <row r="1380" spans="1:24" ht="15.75" customHeight="1">
      <c r="A1380" s="4" t="s">
        <v>21</v>
      </c>
      <c r="B1380" s="4" t="s">
        <v>3970</v>
      </c>
      <c r="C1380" s="4" t="s">
        <v>3970</v>
      </c>
      <c r="D1380" s="4" t="s">
        <v>45</v>
      </c>
      <c r="E1380" s="4" t="s">
        <v>3971</v>
      </c>
      <c r="F1380" s="4" t="s">
        <v>3972</v>
      </c>
      <c r="G1380" s="5">
        <v>53</v>
      </c>
      <c r="H1380" s="4" t="s">
        <v>3949</v>
      </c>
      <c r="I1380" s="4" t="s">
        <v>59</v>
      </c>
      <c r="J1380" s="4" t="s">
        <v>65</v>
      </c>
      <c r="K1380" s="5" t="s">
        <v>29</v>
      </c>
      <c r="L1380" s="6">
        <v>0.72916666666666663</v>
      </c>
      <c r="M1380" s="4" t="s">
        <v>30</v>
      </c>
      <c r="N1380" s="4" t="s">
        <v>59</v>
      </c>
      <c r="O1380" s="4" t="s">
        <v>60</v>
      </c>
      <c r="P1380" s="5" t="s">
        <v>32</v>
      </c>
      <c r="Q1380" s="7">
        <v>0.73958333333333337</v>
      </c>
      <c r="R1380" s="4" t="s">
        <v>30</v>
      </c>
      <c r="S1380" s="4" t="s">
        <v>1606</v>
      </c>
      <c r="T1380" s="4"/>
      <c r="U1380" s="8"/>
      <c r="V1380" s="8"/>
      <c r="W1380">
        <v>70508906</v>
      </c>
      <c r="X1380" t="s">
        <v>43</v>
      </c>
    </row>
    <row r="1381" spans="1:24" ht="15.75" customHeight="1">
      <c r="A1381" s="4" t="s">
        <v>21</v>
      </c>
      <c r="B1381" s="4" t="s">
        <v>3973</v>
      </c>
      <c r="C1381" s="4" t="s">
        <v>3970</v>
      </c>
      <c r="D1381" s="4" t="s">
        <v>45</v>
      </c>
      <c r="E1381" s="4" t="s">
        <v>3974</v>
      </c>
      <c r="F1381" s="4" t="s">
        <v>3975</v>
      </c>
      <c r="G1381" s="5">
        <v>52</v>
      </c>
      <c r="H1381" s="4" t="s">
        <v>3949</v>
      </c>
      <c r="I1381" s="4" t="s">
        <v>59</v>
      </c>
      <c r="J1381" s="4" t="s">
        <v>65</v>
      </c>
      <c r="K1381" s="5" t="s">
        <v>29</v>
      </c>
      <c r="L1381" s="6">
        <v>0.72916666666666663</v>
      </c>
      <c r="M1381" s="4" t="s">
        <v>30</v>
      </c>
      <c r="N1381" s="4" t="s">
        <v>59</v>
      </c>
      <c r="O1381" s="4" t="s">
        <v>60</v>
      </c>
      <c r="P1381" s="5" t="s">
        <v>32</v>
      </c>
      <c r="Q1381" s="7">
        <v>0.73958333333333337</v>
      </c>
      <c r="R1381" s="4" t="s">
        <v>30</v>
      </c>
      <c r="S1381" s="4" t="s">
        <v>1606</v>
      </c>
      <c r="T1381" s="4"/>
      <c r="U1381" s="8"/>
      <c r="V1381" s="8"/>
      <c r="W1381">
        <v>70508906</v>
      </c>
      <c r="X1381" t="s">
        <v>43</v>
      </c>
    </row>
    <row r="1382" spans="1:24" ht="15.75" customHeight="1">
      <c r="A1382" s="4" t="s">
        <v>21</v>
      </c>
      <c r="B1382" s="4" t="s">
        <v>3976</v>
      </c>
      <c r="C1382" s="4" t="s">
        <v>3976</v>
      </c>
      <c r="D1382" s="4" t="s">
        <v>45</v>
      </c>
      <c r="E1382" s="4" t="s">
        <v>2459</v>
      </c>
      <c r="F1382" s="4" t="s">
        <v>3977</v>
      </c>
      <c r="G1382" s="5">
        <v>63</v>
      </c>
      <c r="H1382" s="4" t="s">
        <v>3949</v>
      </c>
      <c r="I1382" s="4" t="s">
        <v>67</v>
      </c>
      <c r="J1382" s="4" t="s">
        <v>3978</v>
      </c>
      <c r="K1382" s="5" t="s">
        <v>29</v>
      </c>
      <c r="L1382" s="6">
        <v>0.74305555555555558</v>
      </c>
      <c r="M1382" s="4" t="s">
        <v>41</v>
      </c>
      <c r="N1382" s="4" t="s">
        <v>67</v>
      </c>
      <c r="O1382" s="4" t="s">
        <v>3979</v>
      </c>
      <c r="P1382" s="5" t="s">
        <v>32</v>
      </c>
      <c r="Q1382" s="7">
        <v>0.41666666666666669</v>
      </c>
      <c r="R1382" s="4" t="s">
        <v>41</v>
      </c>
      <c r="S1382" s="4" t="s">
        <v>1606</v>
      </c>
      <c r="T1382" s="4"/>
      <c r="U1382" s="8"/>
      <c r="V1382" s="8"/>
      <c r="W1382">
        <v>70079250</v>
      </c>
      <c r="X1382" t="s">
        <v>35</v>
      </c>
    </row>
    <row r="1383" spans="1:24" ht="15.75" customHeight="1">
      <c r="A1383" s="4" t="s">
        <v>21</v>
      </c>
      <c r="B1383" s="4" t="s">
        <v>3980</v>
      </c>
      <c r="C1383" s="4" t="s">
        <v>3980</v>
      </c>
      <c r="D1383" s="4" t="s">
        <v>45</v>
      </c>
      <c r="E1383" s="4" t="s">
        <v>3981</v>
      </c>
      <c r="F1383" s="4" t="s">
        <v>519</v>
      </c>
      <c r="G1383" s="5">
        <v>69</v>
      </c>
      <c r="H1383" s="4" t="s">
        <v>3949</v>
      </c>
      <c r="I1383" s="4" t="s">
        <v>189</v>
      </c>
      <c r="J1383" s="4" t="s">
        <v>190</v>
      </c>
      <c r="K1383" s="5" t="s">
        <v>66</v>
      </c>
      <c r="L1383" s="6">
        <v>0.65972222222222221</v>
      </c>
      <c r="M1383" s="4" t="s">
        <v>30</v>
      </c>
      <c r="N1383" s="4" t="s">
        <v>2345</v>
      </c>
      <c r="O1383" s="4" t="s">
        <v>3982</v>
      </c>
      <c r="P1383" s="5" t="s">
        <v>32</v>
      </c>
      <c r="Q1383" s="7">
        <v>0.97222222222222221</v>
      </c>
      <c r="R1383" s="4" t="s">
        <v>30</v>
      </c>
      <c r="S1383" s="4" t="s">
        <v>1606</v>
      </c>
      <c r="T1383" s="4"/>
      <c r="U1383" s="8"/>
      <c r="V1383" s="4"/>
      <c r="W1383">
        <v>70102051</v>
      </c>
      <c r="X1383" t="s">
        <v>43</v>
      </c>
    </row>
    <row r="1384" spans="1:24" ht="15.75" customHeight="1">
      <c r="A1384" s="4" t="s">
        <v>21</v>
      </c>
      <c r="B1384" s="4" t="s">
        <v>3983</v>
      </c>
      <c r="C1384" s="4" t="s">
        <v>3980</v>
      </c>
      <c r="D1384" s="4" t="s">
        <v>45</v>
      </c>
      <c r="E1384" s="4" t="s">
        <v>3984</v>
      </c>
      <c r="F1384" s="4" t="s">
        <v>3985</v>
      </c>
      <c r="G1384" s="5">
        <v>65</v>
      </c>
      <c r="H1384" s="4" t="s">
        <v>3949</v>
      </c>
      <c r="I1384" s="4" t="s">
        <v>189</v>
      </c>
      <c r="J1384" s="4" t="s">
        <v>190</v>
      </c>
      <c r="K1384" s="5" t="s">
        <v>66</v>
      </c>
      <c r="L1384" s="6">
        <v>0.65972222222222221</v>
      </c>
      <c r="M1384" s="4" t="s">
        <v>30</v>
      </c>
      <c r="N1384" s="4" t="s">
        <v>2345</v>
      </c>
      <c r="O1384" s="4" t="s">
        <v>3982</v>
      </c>
      <c r="P1384" s="5" t="s">
        <v>32</v>
      </c>
      <c r="Q1384" s="7">
        <v>0.97222222222222221</v>
      </c>
      <c r="R1384" s="4" t="s">
        <v>30</v>
      </c>
      <c r="S1384" s="4" t="s">
        <v>1606</v>
      </c>
      <c r="T1384" s="4"/>
      <c r="U1384" s="8"/>
      <c r="V1384" s="4"/>
      <c r="W1384">
        <v>70102051</v>
      </c>
      <c r="X1384" t="s">
        <v>43</v>
      </c>
    </row>
    <row r="1385" spans="1:24" ht="15.75" customHeight="1">
      <c r="A1385" s="4" t="s">
        <v>21</v>
      </c>
      <c r="B1385" s="4" t="s">
        <v>3986</v>
      </c>
      <c r="C1385" s="4" t="s">
        <v>3986</v>
      </c>
      <c r="D1385" s="4" t="s">
        <v>45</v>
      </c>
      <c r="E1385" s="4" t="s">
        <v>3987</v>
      </c>
      <c r="F1385" s="4" t="s">
        <v>3988</v>
      </c>
      <c r="G1385" s="5">
        <v>51</v>
      </c>
      <c r="H1385" s="4" t="s">
        <v>3949</v>
      </c>
      <c r="I1385" s="4" t="s">
        <v>67</v>
      </c>
      <c r="J1385" s="4" t="s">
        <v>2854</v>
      </c>
      <c r="K1385" s="5" t="s">
        <v>29</v>
      </c>
      <c r="L1385" s="6">
        <v>0.73611111111111116</v>
      </c>
      <c r="M1385" s="4" t="s">
        <v>41</v>
      </c>
      <c r="N1385" s="4" t="s">
        <v>67</v>
      </c>
      <c r="O1385" s="4" t="s">
        <v>2855</v>
      </c>
      <c r="P1385" s="5" t="s">
        <v>32</v>
      </c>
      <c r="Q1385" s="7">
        <v>0.43402777777777779</v>
      </c>
      <c r="R1385" s="4" t="s">
        <v>41</v>
      </c>
      <c r="S1385" s="4" t="s">
        <v>1606</v>
      </c>
      <c r="T1385" s="4"/>
      <c r="U1385" s="8"/>
      <c r="V1385" s="8"/>
      <c r="W1385">
        <v>70079238</v>
      </c>
      <c r="X1385" t="s">
        <v>35</v>
      </c>
    </row>
    <row r="1386" spans="1:24" ht="15.75" customHeight="1">
      <c r="A1386" s="4" t="s">
        <v>21</v>
      </c>
      <c r="B1386" s="4" t="s">
        <v>3989</v>
      </c>
      <c r="C1386" s="4" t="s">
        <v>3989</v>
      </c>
      <c r="D1386" s="4" t="s">
        <v>45</v>
      </c>
      <c r="E1386" s="4" t="s">
        <v>3990</v>
      </c>
      <c r="F1386" s="4" t="s">
        <v>3991</v>
      </c>
      <c r="G1386" s="5">
        <v>64</v>
      </c>
      <c r="H1386" s="4" t="s">
        <v>3949</v>
      </c>
      <c r="I1386" s="4" t="s">
        <v>150</v>
      </c>
      <c r="J1386" s="4" t="s">
        <v>151</v>
      </c>
      <c r="K1386" s="5" t="s">
        <v>29</v>
      </c>
      <c r="L1386" s="6">
        <v>0.64583333333333337</v>
      </c>
      <c r="M1386" s="4" t="s">
        <v>30</v>
      </c>
      <c r="N1386" s="4" t="s">
        <v>150</v>
      </c>
      <c r="O1386" s="4" t="s">
        <v>152</v>
      </c>
      <c r="P1386" s="5" t="s">
        <v>32</v>
      </c>
      <c r="Q1386" s="7">
        <v>0.72569444444444442</v>
      </c>
      <c r="R1386" s="4" t="s">
        <v>30</v>
      </c>
      <c r="S1386" s="4" t="s">
        <v>1606</v>
      </c>
      <c r="T1386" s="4"/>
      <c r="U1386" s="8"/>
      <c r="V1386" s="8"/>
      <c r="W1386">
        <v>70508907</v>
      </c>
      <c r="X1386" t="s">
        <v>43</v>
      </c>
    </row>
    <row r="1387" spans="1:24" ht="15.75" customHeight="1">
      <c r="A1387" s="4" t="s">
        <v>21</v>
      </c>
      <c r="B1387" s="4" t="s">
        <v>3992</v>
      </c>
      <c r="C1387" s="4" t="s">
        <v>3989</v>
      </c>
      <c r="D1387" s="4" t="s">
        <v>45</v>
      </c>
      <c r="E1387" s="4" t="s">
        <v>3993</v>
      </c>
      <c r="F1387" s="4" t="s">
        <v>3991</v>
      </c>
      <c r="G1387" s="5">
        <v>29</v>
      </c>
      <c r="H1387" s="4" t="s">
        <v>3949</v>
      </c>
      <c r="I1387" s="4" t="s">
        <v>150</v>
      </c>
      <c r="J1387" s="4" t="s">
        <v>151</v>
      </c>
      <c r="K1387" s="5" t="s">
        <v>29</v>
      </c>
      <c r="L1387" s="6">
        <v>0.64583333333333337</v>
      </c>
      <c r="M1387" s="4" t="s">
        <v>30</v>
      </c>
      <c r="N1387" s="4" t="s">
        <v>150</v>
      </c>
      <c r="O1387" s="4" t="s">
        <v>152</v>
      </c>
      <c r="P1387" s="5" t="s">
        <v>32</v>
      </c>
      <c r="Q1387" s="7">
        <v>0.72569444444444442</v>
      </c>
      <c r="R1387" s="4" t="s">
        <v>30</v>
      </c>
      <c r="S1387" s="4" t="s">
        <v>1606</v>
      </c>
      <c r="T1387" s="4"/>
      <c r="U1387" s="8"/>
      <c r="V1387" s="8"/>
      <c r="W1387">
        <v>70508907</v>
      </c>
      <c r="X1387" t="s">
        <v>43</v>
      </c>
    </row>
    <row r="1388" spans="1:24" ht="15.75" customHeight="1">
      <c r="A1388" s="4" t="s">
        <v>21</v>
      </c>
      <c r="B1388" s="4" t="s">
        <v>3994</v>
      </c>
      <c r="C1388" s="4" t="s">
        <v>3994</v>
      </c>
      <c r="D1388" s="4" t="s">
        <v>45</v>
      </c>
      <c r="E1388" s="4" t="s">
        <v>228</v>
      </c>
      <c r="F1388" s="4" t="s">
        <v>3995</v>
      </c>
      <c r="G1388" s="5">
        <v>71</v>
      </c>
      <c r="H1388" s="4" t="s">
        <v>3949</v>
      </c>
      <c r="I1388" s="4" t="s">
        <v>150</v>
      </c>
      <c r="J1388" s="4" t="s">
        <v>151</v>
      </c>
      <c r="K1388" s="5" t="s">
        <v>29</v>
      </c>
      <c r="L1388" s="6">
        <v>0.64583333333333337</v>
      </c>
      <c r="M1388" s="4" t="s">
        <v>30</v>
      </c>
      <c r="N1388" s="4" t="s">
        <v>150</v>
      </c>
      <c r="O1388" s="4" t="s">
        <v>152</v>
      </c>
      <c r="P1388" s="5" t="s">
        <v>32</v>
      </c>
      <c r="Q1388" s="7">
        <v>0.72569444444444442</v>
      </c>
      <c r="R1388" s="4" t="s">
        <v>30</v>
      </c>
      <c r="S1388" s="4" t="s">
        <v>1606</v>
      </c>
      <c r="T1388" s="4"/>
      <c r="U1388" s="4"/>
      <c r="V1388" s="4"/>
      <c r="W1388">
        <v>70079264</v>
      </c>
      <c r="X1388" t="s">
        <v>35</v>
      </c>
    </row>
    <row r="1389" spans="1:24" ht="15.75" customHeight="1">
      <c r="A1389" s="4" t="s">
        <v>21</v>
      </c>
      <c r="B1389" s="4" t="s">
        <v>3996</v>
      </c>
      <c r="C1389" s="4" t="s">
        <v>3996</v>
      </c>
      <c r="D1389" s="4" t="s">
        <v>45</v>
      </c>
      <c r="E1389" s="4" t="s">
        <v>3997</v>
      </c>
      <c r="F1389" s="4" t="s">
        <v>3998</v>
      </c>
      <c r="G1389" s="5">
        <v>63</v>
      </c>
      <c r="H1389" s="4" t="s">
        <v>3949</v>
      </c>
      <c r="I1389" s="4" t="s">
        <v>150</v>
      </c>
      <c r="J1389" s="4" t="s">
        <v>151</v>
      </c>
      <c r="K1389" s="5" t="s">
        <v>29</v>
      </c>
      <c r="L1389" s="6">
        <v>0.64583333333333337</v>
      </c>
      <c r="M1389" s="4" t="s">
        <v>30</v>
      </c>
      <c r="N1389" s="4" t="s">
        <v>150</v>
      </c>
      <c r="O1389" s="4" t="s">
        <v>152</v>
      </c>
      <c r="P1389" s="5" t="s">
        <v>32</v>
      </c>
      <c r="Q1389" s="7">
        <v>0.72569444444444442</v>
      </c>
      <c r="R1389" s="4" t="s">
        <v>30</v>
      </c>
      <c r="S1389" s="4" t="s">
        <v>1606</v>
      </c>
      <c r="T1389" s="4"/>
      <c r="U1389" s="4"/>
      <c r="V1389" s="4"/>
      <c r="W1389">
        <v>70102056</v>
      </c>
      <c r="X1389" t="s">
        <v>43</v>
      </c>
    </row>
    <row r="1390" spans="1:24" ht="15.75" customHeight="1">
      <c r="A1390" s="4" t="s">
        <v>21</v>
      </c>
      <c r="B1390" s="4" t="s">
        <v>3999</v>
      </c>
      <c r="C1390" s="4" t="s">
        <v>3996</v>
      </c>
      <c r="D1390" s="4" t="s">
        <v>45</v>
      </c>
      <c r="E1390" s="4" t="s">
        <v>4000</v>
      </c>
      <c r="F1390" s="4" t="s">
        <v>4001</v>
      </c>
      <c r="G1390" s="5">
        <v>74</v>
      </c>
      <c r="H1390" s="4" t="s">
        <v>3949</v>
      </c>
      <c r="I1390" s="4" t="s">
        <v>150</v>
      </c>
      <c r="J1390" s="4" t="s">
        <v>151</v>
      </c>
      <c r="K1390" s="5" t="s">
        <v>29</v>
      </c>
      <c r="L1390" s="6">
        <v>0.64583333333333337</v>
      </c>
      <c r="M1390" s="4" t="s">
        <v>30</v>
      </c>
      <c r="N1390" s="4" t="s">
        <v>150</v>
      </c>
      <c r="O1390" s="4" t="s">
        <v>152</v>
      </c>
      <c r="P1390" s="5" t="s">
        <v>32</v>
      </c>
      <c r="Q1390" s="7">
        <v>0.72569444444444442</v>
      </c>
      <c r="R1390" s="4" t="s">
        <v>30</v>
      </c>
      <c r="S1390" s="4" t="s">
        <v>1606</v>
      </c>
      <c r="T1390" s="4"/>
      <c r="U1390" s="8"/>
      <c r="V1390" s="4"/>
      <c r="W1390">
        <v>70102056</v>
      </c>
      <c r="X1390" t="s">
        <v>43</v>
      </c>
    </row>
    <row r="1391" spans="1:24" ht="15.75" customHeight="1">
      <c r="A1391" s="4" t="s">
        <v>21</v>
      </c>
      <c r="B1391" s="4" t="s">
        <v>4002</v>
      </c>
      <c r="C1391" s="4" t="s">
        <v>4002</v>
      </c>
      <c r="D1391" s="4" t="s">
        <v>45</v>
      </c>
      <c r="E1391" s="4" t="s">
        <v>4003</v>
      </c>
      <c r="F1391" s="4" t="s">
        <v>4004</v>
      </c>
      <c r="G1391" s="5">
        <v>53</v>
      </c>
      <c r="H1391" s="4" t="s">
        <v>3949</v>
      </c>
      <c r="I1391" s="4" t="s">
        <v>59</v>
      </c>
      <c r="J1391" s="4" t="s">
        <v>1791</v>
      </c>
      <c r="K1391" s="5" t="s">
        <v>66</v>
      </c>
      <c r="L1391" s="6">
        <v>0.67708333333333337</v>
      </c>
      <c r="M1391" s="4" t="s">
        <v>30</v>
      </c>
      <c r="N1391" s="4" t="s">
        <v>59</v>
      </c>
      <c r="O1391" s="4" t="s">
        <v>78</v>
      </c>
      <c r="P1391" s="5" t="s">
        <v>774</v>
      </c>
      <c r="Q1391" s="7">
        <v>0.79513888888888884</v>
      </c>
      <c r="R1391" s="4" t="s">
        <v>30</v>
      </c>
      <c r="S1391" s="4" t="s">
        <v>1606</v>
      </c>
      <c r="T1391" s="4" t="s">
        <v>4005</v>
      </c>
      <c r="U1391" s="8"/>
      <c r="V1391" s="8"/>
      <c r="W1391">
        <v>70102062</v>
      </c>
      <c r="X1391" t="s">
        <v>43</v>
      </c>
    </row>
    <row r="1392" spans="1:24" ht="15.75" customHeight="1">
      <c r="A1392" s="4" t="s">
        <v>21</v>
      </c>
      <c r="B1392" s="4" t="s">
        <v>4006</v>
      </c>
      <c r="C1392" s="4" t="s">
        <v>4002</v>
      </c>
      <c r="D1392" s="4" t="s">
        <v>45</v>
      </c>
      <c r="E1392" s="4" t="s">
        <v>4007</v>
      </c>
      <c r="F1392" s="4" t="s">
        <v>4008</v>
      </c>
      <c r="G1392" s="5">
        <v>55</v>
      </c>
      <c r="H1392" s="4" t="s">
        <v>3949</v>
      </c>
      <c r="I1392" s="4"/>
      <c r="J1392" s="4"/>
      <c r="K1392" s="9"/>
      <c r="L1392" s="10"/>
      <c r="M1392" s="4"/>
      <c r="N1392" s="4"/>
      <c r="O1392" s="4"/>
      <c r="P1392" s="9"/>
      <c r="Q1392" s="11"/>
      <c r="R1392" s="4"/>
      <c r="S1392" s="4" t="s">
        <v>1606</v>
      </c>
      <c r="T1392" s="4"/>
      <c r="U1392" s="4"/>
      <c r="V1392" s="4"/>
      <c r="W1392">
        <v>70102062</v>
      </c>
      <c r="X1392" t="s">
        <v>43</v>
      </c>
    </row>
    <row r="1393" spans="1:24" ht="15.75" customHeight="1">
      <c r="A1393" s="4" t="s">
        <v>21</v>
      </c>
      <c r="B1393" s="4" t="s">
        <v>4009</v>
      </c>
      <c r="C1393" s="4" t="s">
        <v>4009</v>
      </c>
      <c r="D1393" s="4" t="s">
        <v>23</v>
      </c>
      <c r="E1393" s="4" t="s">
        <v>4010</v>
      </c>
      <c r="F1393" s="4" t="s">
        <v>4011</v>
      </c>
      <c r="G1393" s="5">
        <v>45</v>
      </c>
      <c r="H1393" s="4" t="s">
        <v>3949</v>
      </c>
      <c r="I1393" s="4" t="s">
        <v>59</v>
      </c>
      <c r="J1393" s="4" t="s">
        <v>65</v>
      </c>
      <c r="K1393" s="5" t="s">
        <v>29</v>
      </c>
      <c r="L1393" s="6">
        <v>0.72916666666666663</v>
      </c>
      <c r="M1393" s="4" t="s">
        <v>30</v>
      </c>
      <c r="N1393" s="4" t="s">
        <v>59</v>
      </c>
      <c r="O1393" s="4" t="s">
        <v>78</v>
      </c>
      <c r="P1393" s="5" t="s">
        <v>32</v>
      </c>
      <c r="Q1393" s="7">
        <v>0.79513888888888884</v>
      </c>
      <c r="R1393" s="4" t="s">
        <v>30</v>
      </c>
      <c r="S1393" s="4" t="s">
        <v>1606</v>
      </c>
      <c r="T1393" s="4"/>
      <c r="U1393" s="8"/>
      <c r="V1393" s="8"/>
      <c r="W1393">
        <v>70485546</v>
      </c>
      <c r="X1393" t="s">
        <v>61</v>
      </c>
    </row>
    <row r="1394" spans="1:24" ht="15.75" customHeight="1">
      <c r="A1394" s="4" t="s">
        <v>21</v>
      </c>
      <c r="B1394" s="4" t="s">
        <v>4012</v>
      </c>
      <c r="C1394" s="4" t="s">
        <v>4009</v>
      </c>
      <c r="D1394" s="4" t="s">
        <v>23</v>
      </c>
      <c r="E1394" s="4" t="s">
        <v>4013</v>
      </c>
      <c r="F1394" s="4" t="s">
        <v>4014</v>
      </c>
      <c r="G1394" s="5">
        <v>43</v>
      </c>
      <c r="H1394" s="4" t="s">
        <v>3949</v>
      </c>
      <c r="I1394" s="4" t="s">
        <v>59</v>
      </c>
      <c r="J1394" s="4" t="s">
        <v>65</v>
      </c>
      <c r="K1394" s="4" t="s">
        <v>29</v>
      </c>
      <c r="L1394" s="10">
        <v>0.72916666666666663</v>
      </c>
      <c r="M1394" s="4" t="s">
        <v>30</v>
      </c>
      <c r="N1394" s="4" t="s">
        <v>59</v>
      </c>
      <c r="O1394" s="4" t="s">
        <v>78</v>
      </c>
      <c r="P1394" s="4" t="s">
        <v>32</v>
      </c>
      <c r="Q1394" s="11">
        <v>0.79513888888888884</v>
      </c>
      <c r="R1394" s="4" t="s">
        <v>30</v>
      </c>
      <c r="S1394" s="4" t="s">
        <v>1606</v>
      </c>
      <c r="T1394" s="4"/>
      <c r="U1394" s="8"/>
      <c r="V1394" s="4"/>
      <c r="W1394">
        <v>70485546</v>
      </c>
      <c r="X1394" t="s">
        <v>61</v>
      </c>
    </row>
    <row r="1395" spans="1:24" ht="15.75" customHeight="1">
      <c r="A1395" s="4" t="s">
        <v>21</v>
      </c>
      <c r="B1395" s="4" t="s">
        <v>4015</v>
      </c>
      <c r="C1395" s="4" t="s">
        <v>4015</v>
      </c>
      <c r="D1395" s="4" t="s">
        <v>45</v>
      </c>
      <c r="E1395" s="4" t="s">
        <v>4016</v>
      </c>
      <c r="F1395" s="4" t="s">
        <v>4017</v>
      </c>
      <c r="G1395" s="5">
        <v>59</v>
      </c>
      <c r="H1395" s="4" t="s">
        <v>3949</v>
      </c>
      <c r="I1395" s="4" t="s">
        <v>67</v>
      </c>
      <c r="J1395" s="4" t="s">
        <v>2854</v>
      </c>
      <c r="K1395" s="5" t="s">
        <v>29</v>
      </c>
      <c r="L1395" s="6">
        <v>0.73611111111111116</v>
      </c>
      <c r="M1395" s="4" t="s">
        <v>41</v>
      </c>
      <c r="N1395" s="4" t="s">
        <v>67</v>
      </c>
      <c r="O1395" s="4" t="s">
        <v>2855</v>
      </c>
      <c r="P1395" s="5" t="s">
        <v>32</v>
      </c>
      <c r="Q1395" s="7">
        <v>0.43402777777777779</v>
      </c>
      <c r="R1395" s="4" t="s">
        <v>41</v>
      </c>
      <c r="S1395" s="4" t="s">
        <v>1606</v>
      </c>
      <c r="T1395" s="4"/>
      <c r="U1395" s="8"/>
      <c r="V1395" s="8"/>
      <c r="W1395">
        <v>70485552</v>
      </c>
      <c r="X1395" t="s">
        <v>61</v>
      </c>
    </row>
    <row r="1396" spans="1:24" ht="15.75" customHeight="1">
      <c r="A1396" s="4" t="s">
        <v>21</v>
      </c>
      <c r="B1396" s="4" t="s">
        <v>4018</v>
      </c>
      <c r="C1396" s="4" t="s">
        <v>4015</v>
      </c>
      <c r="D1396" s="4" t="s">
        <v>45</v>
      </c>
      <c r="E1396" s="4" t="s">
        <v>4019</v>
      </c>
      <c r="F1396" s="4" t="s">
        <v>4020</v>
      </c>
      <c r="G1396" s="5">
        <v>46</v>
      </c>
      <c r="H1396" s="4" t="s">
        <v>3949</v>
      </c>
      <c r="I1396" s="4" t="s">
        <v>67</v>
      </c>
      <c r="J1396" s="4" t="s">
        <v>2854</v>
      </c>
      <c r="K1396" s="5" t="s">
        <v>29</v>
      </c>
      <c r="L1396" s="6">
        <v>0.73611111111111116</v>
      </c>
      <c r="M1396" s="4" t="s">
        <v>41</v>
      </c>
      <c r="N1396" s="4" t="s">
        <v>67</v>
      </c>
      <c r="O1396" s="4" t="s">
        <v>2855</v>
      </c>
      <c r="P1396" s="5" t="s">
        <v>32</v>
      </c>
      <c r="Q1396" s="7">
        <v>0.43402777777777779</v>
      </c>
      <c r="R1396" s="4" t="s">
        <v>41</v>
      </c>
      <c r="S1396" s="4" t="s">
        <v>1606</v>
      </c>
      <c r="T1396" s="4"/>
      <c r="U1396" s="8"/>
      <c r="V1396" s="8"/>
      <c r="W1396">
        <v>70485552</v>
      </c>
      <c r="X1396" t="s">
        <v>61</v>
      </c>
    </row>
    <row r="1397" spans="1:24" ht="15.75" customHeight="1">
      <c r="A1397" s="4" t="s">
        <v>21</v>
      </c>
      <c r="B1397" s="4" t="s">
        <v>4021</v>
      </c>
      <c r="C1397" s="4" t="s">
        <v>4021</v>
      </c>
      <c r="D1397" s="4" t="s">
        <v>45</v>
      </c>
      <c r="E1397" s="4" t="s">
        <v>4022</v>
      </c>
      <c r="F1397" s="4" t="s">
        <v>4023</v>
      </c>
      <c r="G1397" s="5">
        <v>63</v>
      </c>
      <c r="H1397" s="4" t="s">
        <v>3949</v>
      </c>
      <c r="I1397" s="4" t="s">
        <v>39</v>
      </c>
      <c r="J1397" s="4" t="s">
        <v>40</v>
      </c>
      <c r="K1397" s="5" t="s">
        <v>29</v>
      </c>
      <c r="L1397" s="6">
        <v>0.59027777777777779</v>
      </c>
      <c r="M1397" s="4" t="s">
        <v>41</v>
      </c>
      <c r="N1397" s="4" t="s">
        <v>39</v>
      </c>
      <c r="O1397" s="4" t="s">
        <v>42</v>
      </c>
      <c r="P1397" s="5" t="s">
        <v>32</v>
      </c>
      <c r="Q1397" s="7">
        <v>0.68402777777777779</v>
      </c>
      <c r="R1397" s="4" t="s">
        <v>41</v>
      </c>
      <c r="S1397" s="4" t="s">
        <v>1606</v>
      </c>
      <c r="T1397" s="4"/>
      <c r="U1397" s="8"/>
      <c r="V1397" s="8"/>
      <c r="W1397">
        <v>70508911</v>
      </c>
      <c r="X1397" t="s">
        <v>43</v>
      </c>
    </row>
    <row r="1398" spans="1:24" ht="15.75" customHeight="1">
      <c r="A1398" s="4" t="s">
        <v>21</v>
      </c>
      <c r="B1398" s="4" t="s">
        <v>4024</v>
      </c>
      <c r="C1398" s="4" t="s">
        <v>4021</v>
      </c>
      <c r="D1398" s="4" t="s">
        <v>45</v>
      </c>
      <c r="E1398" s="4" t="s">
        <v>4025</v>
      </c>
      <c r="F1398" s="4" t="s">
        <v>4026</v>
      </c>
      <c r="G1398" s="5">
        <v>22</v>
      </c>
      <c r="H1398" s="4" t="s">
        <v>3949</v>
      </c>
      <c r="I1398" s="4" t="s">
        <v>39</v>
      </c>
      <c r="J1398" s="4" t="s">
        <v>40</v>
      </c>
      <c r="K1398" s="5" t="s">
        <v>29</v>
      </c>
      <c r="L1398" s="6">
        <v>0.59027777777777779</v>
      </c>
      <c r="M1398" s="4" t="s">
        <v>41</v>
      </c>
      <c r="N1398" s="4" t="s">
        <v>39</v>
      </c>
      <c r="O1398" s="4" t="s">
        <v>42</v>
      </c>
      <c r="P1398" s="5" t="s">
        <v>32</v>
      </c>
      <c r="Q1398" s="7">
        <v>0.68402777777777779</v>
      </c>
      <c r="R1398" s="4" t="s">
        <v>41</v>
      </c>
      <c r="S1398" s="4" t="s">
        <v>1606</v>
      </c>
      <c r="T1398" s="4"/>
      <c r="U1398" s="8"/>
      <c r="V1398" s="8"/>
      <c r="W1398">
        <v>70508911</v>
      </c>
      <c r="X1398" t="s">
        <v>43</v>
      </c>
    </row>
    <row r="1399" spans="1:24" ht="15.75" customHeight="1">
      <c r="A1399" s="4" t="s">
        <v>21</v>
      </c>
      <c r="B1399" s="4" t="s">
        <v>4027</v>
      </c>
      <c r="C1399" s="4" t="s">
        <v>4027</v>
      </c>
      <c r="D1399" s="4" t="s">
        <v>45</v>
      </c>
      <c r="E1399" s="4" t="s">
        <v>4028</v>
      </c>
      <c r="F1399" s="4" t="s">
        <v>4029</v>
      </c>
      <c r="G1399" s="5">
        <v>64</v>
      </c>
      <c r="H1399" s="4" t="s">
        <v>3949</v>
      </c>
      <c r="I1399" s="4" t="s">
        <v>39</v>
      </c>
      <c r="J1399" s="4" t="s">
        <v>1135</v>
      </c>
      <c r="K1399" s="5" t="s">
        <v>29</v>
      </c>
      <c r="L1399" s="6">
        <v>0.68402777777777779</v>
      </c>
      <c r="M1399" s="4" t="s">
        <v>41</v>
      </c>
      <c r="N1399" s="4" t="s">
        <v>39</v>
      </c>
      <c r="O1399" s="4" t="s">
        <v>42</v>
      </c>
      <c r="P1399" s="5" t="s">
        <v>32</v>
      </c>
      <c r="Q1399" s="7">
        <v>0.68402777777777779</v>
      </c>
      <c r="R1399" s="4" t="s">
        <v>41</v>
      </c>
      <c r="S1399" s="4" t="s">
        <v>1606</v>
      </c>
      <c r="T1399" s="4"/>
      <c r="U1399" s="8"/>
      <c r="V1399" s="8"/>
      <c r="W1399">
        <v>70485557</v>
      </c>
      <c r="X1399" t="s">
        <v>61</v>
      </c>
    </row>
    <row r="1400" spans="1:24" ht="15.75" customHeight="1">
      <c r="A1400" s="4" t="s">
        <v>21</v>
      </c>
      <c r="B1400" s="4" t="s">
        <v>4030</v>
      </c>
      <c r="C1400" s="4" t="s">
        <v>4027</v>
      </c>
      <c r="D1400" s="4" t="s">
        <v>45</v>
      </c>
      <c r="E1400" s="4" t="s">
        <v>4031</v>
      </c>
      <c r="F1400" s="4" t="s">
        <v>4032</v>
      </c>
      <c r="G1400" s="5">
        <v>71</v>
      </c>
      <c r="H1400" s="4" t="s">
        <v>3949</v>
      </c>
      <c r="I1400" s="4" t="s">
        <v>39</v>
      </c>
      <c r="J1400" s="4" t="s">
        <v>1135</v>
      </c>
      <c r="K1400" s="5" t="s">
        <v>29</v>
      </c>
      <c r="L1400" s="6">
        <v>0.68402777777777779</v>
      </c>
      <c r="M1400" s="4" t="s">
        <v>41</v>
      </c>
      <c r="N1400" s="4" t="s">
        <v>39</v>
      </c>
      <c r="O1400" s="4" t="s">
        <v>42</v>
      </c>
      <c r="P1400" s="5" t="s">
        <v>32</v>
      </c>
      <c r="Q1400" s="7">
        <v>0.68402777777777779</v>
      </c>
      <c r="R1400" s="4" t="s">
        <v>41</v>
      </c>
      <c r="S1400" s="4" t="s">
        <v>1606</v>
      </c>
      <c r="T1400" s="4"/>
      <c r="U1400" s="8"/>
      <c r="V1400" s="8"/>
      <c r="W1400">
        <v>70485557</v>
      </c>
      <c r="X1400" t="s">
        <v>61</v>
      </c>
    </row>
    <row r="1401" spans="1:24" ht="15.75" customHeight="1">
      <c r="A1401" s="4" t="s">
        <v>21</v>
      </c>
      <c r="B1401" s="4" t="s">
        <v>4033</v>
      </c>
      <c r="C1401" s="4" t="s">
        <v>4033</v>
      </c>
      <c r="D1401" s="4" t="s">
        <v>45</v>
      </c>
      <c r="E1401" s="4" t="s">
        <v>4034</v>
      </c>
      <c r="F1401" s="4" t="s">
        <v>4035</v>
      </c>
      <c r="G1401" s="5">
        <v>49</v>
      </c>
      <c r="H1401" s="4" t="s">
        <v>4036</v>
      </c>
      <c r="I1401" s="4" t="s">
        <v>67</v>
      </c>
      <c r="J1401" s="4" t="s">
        <v>2128</v>
      </c>
      <c r="K1401" s="5" t="s">
        <v>29</v>
      </c>
      <c r="L1401" s="6">
        <v>0.69444444444444442</v>
      </c>
      <c r="M1401" s="4" t="s">
        <v>41</v>
      </c>
      <c r="N1401" s="4"/>
      <c r="O1401" s="4"/>
      <c r="P1401" s="9"/>
      <c r="Q1401" s="11"/>
      <c r="R1401" s="4"/>
      <c r="S1401" s="4" t="s">
        <v>553</v>
      </c>
      <c r="T1401" s="4"/>
      <c r="U1401" s="4"/>
      <c r="V1401" s="4"/>
      <c r="W1401">
        <v>75989172</v>
      </c>
      <c r="X1401" t="s">
        <v>61</v>
      </c>
    </row>
    <row r="1402" spans="1:24" ht="15.75" customHeight="1">
      <c r="A1402" s="4" t="s">
        <v>21</v>
      </c>
      <c r="B1402" s="4" t="s">
        <v>4037</v>
      </c>
      <c r="C1402" s="4" t="s">
        <v>4033</v>
      </c>
      <c r="D1402" s="4" t="s">
        <v>45</v>
      </c>
      <c r="E1402" s="4" t="s">
        <v>4038</v>
      </c>
      <c r="F1402" s="4" t="s">
        <v>1802</v>
      </c>
      <c r="G1402" s="5">
        <v>57</v>
      </c>
      <c r="H1402" s="4" t="s">
        <v>4036</v>
      </c>
      <c r="I1402" s="4"/>
      <c r="J1402" s="4"/>
      <c r="K1402" s="9"/>
      <c r="L1402" s="10"/>
      <c r="M1402" s="4"/>
      <c r="N1402" s="4"/>
      <c r="O1402" s="4"/>
      <c r="P1402" s="9"/>
      <c r="Q1402" s="11"/>
      <c r="R1402" s="4"/>
      <c r="S1402" s="4" t="s">
        <v>553</v>
      </c>
      <c r="T1402" s="4"/>
      <c r="U1402" s="4"/>
      <c r="V1402" s="4"/>
      <c r="W1402">
        <v>75989172</v>
      </c>
      <c r="X1402" t="s">
        <v>61</v>
      </c>
    </row>
    <row r="1403" spans="1:24" ht="15.75" customHeight="1">
      <c r="A1403" s="4" t="s">
        <v>21</v>
      </c>
      <c r="B1403" s="4" t="s">
        <v>4039</v>
      </c>
      <c r="C1403" s="4" t="s">
        <v>4039</v>
      </c>
      <c r="D1403" s="4" t="s">
        <v>23</v>
      </c>
      <c r="E1403" s="4" t="s">
        <v>4040</v>
      </c>
      <c r="F1403" s="4" t="s">
        <v>4023</v>
      </c>
      <c r="G1403" s="5">
        <v>66</v>
      </c>
      <c r="H1403" s="4" t="s">
        <v>4041</v>
      </c>
      <c r="I1403" s="4" t="s">
        <v>150</v>
      </c>
      <c r="J1403" s="4" t="s">
        <v>151</v>
      </c>
      <c r="K1403" s="5" t="s">
        <v>29</v>
      </c>
      <c r="L1403" s="6">
        <v>0.64583333333333337</v>
      </c>
      <c r="M1403" s="4" t="s">
        <v>30</v>
      </c>
      <c r="N1403" s="4" t="s">
        <v>150</v>
      </c>
      <c r="O1403" s="4" t="s">
        <v>152</v>
      </c>
      <c r="P1403" s="5" t="s">
        <v>32</v>
      </c>
      <c r="Q1403" s="7">
        <v>0.72569444444444442</v>
      </c>
      <c r="R1403" s="4" t="s">
        <v>30</v>
      </c>
      <c r="S1403" s="4" t="s">
        <v>1606</v>
      </c>
      <c r="T1403" s="4"/>
      <c r="U1403" s="8"/>
      <c r="V1403" s="8"/>
      <c r="W1403">
        <v>70102093</v>
      </c>
      <c r="X1403" t="s">
        <v>43</v>
      </c>
    </row>
    <row r="1404" spans="1:24" ht="15.75" customHeight="1">
      <c r="A1404" s="4" t="s">
        <v>21</v>
      </c>
      <c r="B1404" s="4" t="s">
        <v>4042</v>
      </c>
      <c r="C1404" s="4" t="s">
        <v>4039</v>
      </c>
      <c r="D1404" s="4" t="s">
        <v>45</v>
      </c>
      <c r="E1404" s="4" t="s">
        <v>4043</v>
      </c>
      <c r="F1404" s="4" t="s">
        <v>4044</v>
      </c>
      <c r="G1404" s="5">
        <v>61</v>
      </c>
      <c r="H1404" s="4" t="s">
        <v>4041</v>
      </c>
      <c r="I1404" s="4" t="s">
        <v>150</v>
      </c>
      <c r="J1404" s="4" t="s">
        <v>151</v>
      </c>
      <c r="K1404" s="5" t="s">
        <v>29</v>
      </c>
      <c r="L1404" s="6">
        <v>0.64583333333333337</v>
      </c>
      <c r="M1404" s="4" t="s">
        <v>30</v>
      </c>
      <c r="N1404" s="4" t="s">
        <v>150</v>
      </c>
      <c r="O1404" s="4" t="s">
        <v>152</v>
      </c>
      <c r="P1404" s="5" t="s">
        <v>32</v>
      </c>
      <c r="Q1404" s="7">
        <v>0.72569444444444442</v>
      </c>
      <c r="R1404" s="4" t="s">
        <v>30</v>
      </c>
      <c r="S1404" s="4" t="s">
        <v>1606</v>
      </c>
      <c r="T1404" s="4"/>
      <c r="U1404" s="8"/>
      <c r="V1404" s="8"/>
      <c r="W1404">
        <v>70102093</v>
      </c>
      <c r="X1404" t="s">
        <v>43</v>
      </c>
    </row>
    <row r="1405" spans="1:24" ht="15.75" customHeight="1">
      <c r="A1405" s="4" t="s">
        <v>21</v>
      </c>
      <c r="B1405" s="4" t="s">
        <v>4045</v>
      </c>
      <c r="C1405" s="4" t="s">
        <v>4045</v>
      </c>
      <c r="D1405" s="4" t="s">
        <v>45</v>
      </c>
      <c r="E1405" s="4" t="s">
        <v>4046</v>
      </c>
      <c r="F1405" s="4" t="s">
        <v>4047</v>
      </c>
      <c r="G1405" s="5">
        <v>60</v>
      </c>
      <c r="H1405" s="4" t="s">
        <v>4041</v>
      </c>
      <c r="I1405" s="4" t="s">
        <v>59</v>
      </c>
      <c r="J1405" s="4" t="s">
        <v>65</v>
      </c>
      <c r="K1405" s="5" t="s">
        <v>29</v>
      </c>
      <c r="L1405" s="6">
        <v>0.72916666666666663</v>
      </c>
      <c r="M1405" s="4" t="s">
        <v>30</v>
      </c>
      <c r="N1405" s="4" t="s">
        <v>59</v>
      </c>
      <c r="O1405" s="4" t="s">
        <v>78</v>
      </c>
      <c r="P1405" s="5" t="s">
        <v>32</v>
      </c>
      <c r="Q1405" s="7">
        <v>0.79513888888888884</v>
      </c>
      <c r="R1405" s="4" t="s">
        <v>30</v>
      </c>
      <c r="S1405" s="4" t="s">
        <v>1606</v>
      </c>
      <c r="T1405" s="4"/>
      <c r="U1405" s="8"/>
      <c r="V1405" s="8"/>
      <c r="W1405">
        <v>70102109</v>
      </c>
      <c r="X1405" t="s">
        <v>43</v>
      </c>
    </row>
    <row r="1406" spans="1:24" ht="15.75" customHeight="1">
      <c r="A1406" s="4" t="s">
        <v>21</v>
      </c>
      <c r="B1406" s="4" t="s">
        <v>4048</v>
      </c>
      <c r="C1406" s="4" t="s">
        <v>4045</v>
      </c>
      <c r="D1406" s="4" t="s">
        <v>23</v>
      </c>
      <c r="E1406" s="4" t="s">
        <v>4049</v>
      </c>
      <c r="F1406" s="4" t="s">
        <v>4050</v>
      </c>
      <c r="G1406" s="5">
        <v>64</v>
      </c>
      <c r="H1406" s="4" t="s">
        <v>4041</v>
      </c>
      <c r="I1406" s="4" t="s">
        <v>59</v>
      </c>
      <c r="J1406" s="4" t="s">
        <v>65</v>
      </c>
      <c r="K1406" s="5" t="s">
        <v>29</v>
      </c>
      <c r="L1406" s="6">
        <v>0.72916666666666663</v>
      </c>
      <c r="M1406" s="4" t="s">
        <v>30</v>
      </c>
      <c r="N1406" s="4" t="s">
        <v>59</v>
      </c>
      <c r="O1406" s="4" t="s">
        <v>78</v>
      </c>
      <c r="P1406" s="5" t="s">
        <v>32</v>
      </c>
      <c r="Q1406" s="7">
        <v>0.79513888888888884</v>
      </c>
      <c r="R1406" s="4" t="s">
        <v>30</v>
      </c>
      <c r="S1406" s="4" t="s">
        <v>1606</v>
      </c>
      <c r="T1406" s="4"/>
      <c r="U1406" s="8"/>
      <c r="V1406" s="8"/>
      <c r="W1406">
        <v>70102109</v>
      </c>
      <c r="X1406" t="s">
        <v>43</v>
      </c>
    </row>
    <row r="1407" spans="1:24" ht="15.75" customHeight="1">
      <c r="A1407" s="4" t="s">
        <v>21</v>
      </c>
      <c r="B1407" s="4" t="s">
        <v>4051</v>
      </c>
      <c r="C1407" s="4" t="s">
        <v>4051</v>
      </c>
      <c r="D1407" s="4" t="s">
        <v>45</v>
      </c>
      <c r="E1407" s="4" t="s">
        <v>4052</v>
      </c>
      <c r="F1407" s="4" t="s">
        <v>4053</v>
      </c>
      <c r="G1407" s="5">
        <v>49</v>
      </c>
      <c r="H1407" s="4" t="s">
        <v>4041</v>
      </c>
      <c r="I1407" s="4" t="s">
        <v>150</v>
      </c>
      <c r="J1407" s="4" t="s">
        <v>151</v>
      </c>
      <c r="K1407" s="5" t="s">
        <v>29</v>
      </c>
      <c r="L1407" s="6">
        <v>0.64583333333333337</v>
      </c>
      <c r="M1407" s="4" t="s">
        <v>30</v>
      </c>
      <c r="N1407" s="4" t="s">
        <v>150</v>
      </c>
      <c r="O1407" s="4" t="s">
        <v>152</v>
      </c>
      <c r="P1407" s="5" t="s">
        <v>912</v>
      </c>
      <c r="Q1407" s="7">
        <v>0.72569444444444442</v>
      </c>
      <c r="R1407" s="4" t="s">
        <v>30</v>
      </c>
      <c r="S1407" s="4" t="s">
        <v>1606</v>
      </c>
      <c r="T1407" s="4"/>
      <c r="U1407" s="8"/>
      <c r="V1407" s="8"/>
      <c r="W1407">
        <v>70102111</v>
      </c>
      <c r="X1407" t="s">
        <v>43</v>
      </c>
    </row>
    <row r="1408" spans="1:24" ht="15.75" customHeight="1">
      <c r="A1408" s="4" t="s">
        <v>21</v>
      </c>
      <c r="B1408" s="4" t="s">
        <v>4054</v>
      </c>
      <c r="C1408" s="4" t="s">
        <v>4051</v>
      </c>
      <c r="D1408" s="4" t="s">
        <v>23</v>
      </c>
      <c r="E1408" s="4" t="s">
        <v>4055</v>
      </c>
      <c r="F1408" s="4" t="s">
        <v>4056</v>
      </c>
      <c r="G1408" s="4"/>
      <c r="H1408" s="4" t="s">
        <v>4041</v>
      </c>
      <c r="I1408" s="4" t="s">
        <v>150</v>
      </c>
      <c r="J1408" s="4" t="s">
        <v>151</v>
      </c>
      <c r="K1408" s="5" t="s">
        <v>29</v>
      </c>
      <c r="L1408" s="6">
        <v>0.64583333333333337</v>
      </c>
      <c r="M1408" s="4" t="s">
        <v>30</v>
      </c>
      <c r="N1408" s="4" t="s">
        <v>150</v>
      </c>
      <c r="O1408" s="4" t="s">
        <v>152</v>
      </c>
      <c r="P1408" s="5" t="s">
        <v>912</v>
      </c>
      <c r="Q1408" s="7">
        <v>0.72569444444444442</v>
      </c>
      <c r="R1408" s="4" t="s">
        <v>30</v>
      </c>
      <c r="S1408" s="4" t="s">
        <v>1606</v>
      </c>
      <c r="T1408" s="4"/>
      <c r="U1408" s="8"/>
      <c r="V1408" s="8"/>
      <c r="W1408">
        <v>70102111</v>
      </c>
      <c r="X1408" t="s">
        <v>43</v>
      </c>
    </row>
    <row r="1409" spans="1:24" ht="15.75" customHeight="1">
      <c r="A1409" s="4" t="s">
        <v>21</v>
      </c>
      <c r="B1409" s="4" t="s">
        <v>4057</v>
      </c>
      <c r="C1409" s="4" t="s">
        <v>4057</v>
      </c>
      <c r="D1409" s="4" t="s">
        <v>45</v>
      </c>
      <c r="E1409" s="4" t="s">
        <v>4058</v>
      </c>
      <c r="F1409" s="4" t="s">
        <v>4059</v>
      </c>
      <c r="G1409" s="5">
        <v>52</v>
      </c>
      <c r="H1409" s="4" t="s">
        <v>4041</v>
      </c>
      <c r="I1409" s="4" t="s">
        <v>59</v>
      </c>
      <c r="J1409" s="4" t="s">
        <v>65</v>
      </c>
      <c r="K1409" s="5" t="s">
        <v>29</v>
      </c>
      <c r="L1409" s="6">
        <v>0.72916666666666663</v>
      </c>
      <c r="M1409" s="4" t="s">
        <v>30</v>
      </c>
      <c r="N1409" s="4" t="s">
        <v>59</v>
      </c>
      <c r="O1409" s="4" t="s">
        <v>78</v>
      </c>
      <c r="P1409" s="5" t="s">
        <v>32</v>
      </c>
      <c r="Q1409" s="7">
        <v>0.79513888888888884</v>
      </c>
      <c r="R1409" s="4" t="s">
        <v>30</v>
      </c>
      <c r="S1409" s="4" t="s">
        <v>1606</v>
      </c>
      <c r="T1409" s="4"/>
      <c r="U1409" s="8"/>
      <c r="V1409" s="8"/>
      <c r="W1409">
        <v>70102116</v>
      </c>
      <c r="X1409" t="s">
        <v>43</v>
      </c>
    </row>
    <row r="1410" spans="1:24" ht="15.75" customHeight="1">
      <c r="A1410" s="4" t="s">
        <v>21</v>
      </c>
      <c r="B1410" s="4" t="s">
        <v>4060</v>
      </c>
      <c r="C1410" s="4" t="s">
        <v>4057</v>
      </c>
      <c r="D1410" s="4" t="s">
        <v>23</v>
      </c>
      <c r="E1410" s="4" t="s">
        <v>4061</v>
      </c>
      <c r="F1410" s="4" t="s">
        <v>4062</v>
      </c>
      <c r="G1410" s="5">
        <v>58</v>
      </c>
      <c r="H1410" s="4" t="s">
        <v>4041</v>
      </c>
      <c r="I1410" s="4" t="s">
        <v>59</v>
      </c>
      <c r="J1410" s="4" t="s">
        <v>65</v>
      </c>
      <c r="K1410" s="5" t="s">
        <v>29</v>
      </c>
      <c r="L1410" s="6">
        <v>0.72916666666666663</v>
      </c>
      <c r="M1410" s="4" t="s">
        <v>30</v>
      </c>
      <c r="N1410" s="4" t="s">
        <v>59</v>
      </c>
      <c r="O1410" s="4" t="s">
        <v>78</v>
      </c>
      <c r="P1410" s="5" t="s">
        <v>32</v>
      </c>
      <c r="Q1410" s="7">
        <v>0.79513888888888884</v>
      </c>
      <c r="R1410" s="4" t="s">
        <v>30</v>
      </c>
      <c r="S1410" s="4" t="s">
        <v>1606</v>
      </c>
      <c r="T1410" s="4"/>
      <c r="U1410" s="8"/>
      <c r="V1410" s="8"/>
      <c r="W1410">
        <v>70102116</v>
      </c>
      <c r="X1410" t="s">
        <v>43</v>
      </c>
    </row>
    <row r="1411" spans="1:24" ht="15.75" customHeight="1">
      <c r="A1411" s="4" t="s">
        <v>21</v>
      </c>
      <c r="B1411" s="4" t="s">
        <v>4063</v>
      </c>
      <c r="C1411" s="4" t="s">
        <v>4063</v>
      </c>
      <c r="D1411" s="4" t="s">
        <v>45</v>
      </c>
      <c r="E1411" s="4" t="s">
        <v>4064</v>
      </c>
      <c r="F1411" s="4" t="s">
        <v>4065</v>
      </c>
      <c r="G1411" s="5">
        <v>40</v>
      </c>
      <c r="H1411" s="4" t="s">
        <v>4041</v>
      </c>
      <c r="I1411" s="4" t="s">
        <v>59</v>
      </c>
      <c r="J1411" s="4" t="s">
        <v>65</v>
      </c>
      <c r="K1411" s="5" t="s">
        <v>29</v>
      </c>
      <c r="L1411" s="6">
        <v>0.72916666666666663</v>
      </c>
      <c r="M1411" s="4" t="s">
        <v>30</v>
      </c>
      <c r="N1411" s="4" t="s">
        <v>59</v>
      </c>
      <c r="O1411" s="4" t="s">
        <v>78</v>
      </c>
      <c r="P1411" s="5" t="s">
        <v>32</v>
      </c>
      <c r="Q1411" s="7">
        <v>0.79513888888888884</v>
      </c>
      <c r="R1411" s="4" t="s">
        <v>30</v>
      </c>
      <c r="S1411" s="4" t="s">
        <v>1606</v>
      </c>
      <c r="T1411" s="4"/>
      <c r="U1411" s="8"/>
      <c r="V1411" s="8"/>
      <c r="W1411">
        <v>70102119</v>
      </c>
      <c r="X1411" t="s">
        <v>43</v>
      </c>
    </row>
    <row r="1412" spans="1:24" ht="15.75" customHeight="1">
      <c r="A1412" s="4" t="s">
        <v>21</v>
      </c>
      <c r="B1412" s="4" t="s">
        <v>4066</v>
      </c>
      <c r="C1412" s="4" t="s">
        <v>4063</v>
      </c>
      <c r="D1412" s="4" t="s">
        <v>23</v>
      </c>
      <c r="E1412" s="4" t="s">
        <v>4067</v>
      </c>
      <c r="F1412" s="4" t="s">
        <v>4065</v>
      </c>
      <c r="G1412" s="4"/>
      <c r="H1412" s="4" t="s">
        <v>4041</v>
      </c>
      <c r="I1412" s="4" t="s">
        <v>59</v>
      </c>
      <c r="J1412" s="4" t="s">
        <v>65</v>
      </c>
      <c r="K1412" s="5" t="s">
        <v>29</v>
      </c>
      <c r="L1412" s="6">
        <v>0.72916666666666663</v>
      </c>
      <c r="M1412" s="4" t="s">
        <v>30</v>
      </c>
      <c r="N1412" s="4" t="s">
        <v>59</v>
      </c>
      <c r="O1412" s="4" t="s">
        <v>78</v>
      </c>
      <c r="P1412" s="5" t="s">
        <v>32</v>
      </c>
      <c r="Q1412" s="7">
        <v>0.79513888888888884</v>
      </c>
      <c r="R1412" s="4" t="s">
        <v>30</v>
      </c>
      <c r="S1412" s="4" t="s">
        <v>1606</v>
      </c>
      <c r="T1412" s="4"/>
      <c r="U1412" s="8"/>
      <c r="V1412" s="8"/>
      <c r="W1412">
        <v>70102119</v>
      </c>
      <c r="X1412" t="s">
        <v>43</v>
      </c>
    </row>
    <row r="1413" spans="1:24" ht="15.75" customHeight="1">
      <c r="A1413" s="4" t="s">
        <v>21</v>
      </c>
      <c r="B1413" s="4" t="s">
        <v>4068</v>
      </c>
      <c r="C1413" s="4" t="s">
        <v>4068</v>
      </c>
      <c r="D1413" s="4" t="s">
        <v>45</v>
      </c>
      <c r="E1413" s="4" t="s">
        <v>4069</v>
      </c>
      <c r="F1413" s="4" t="s">
        <v>4070</v>
      </c>
      <c r="G1413" s="5">
        <v>45</v>
      </c>
      <c r="H1413" s="4" t="s">
        <v>4041</v>
      </c>
      <c r="I1413" s="4" t="s">
        <v>114</v>
      </c>
      <c r="J1413" s="4" t="s">
        <v>115</v>
      </c>
      <c r="K1413" s="5" t="s">
        <v>29</v>
      </c>
      <c r="L1413" s="6">
        <v>0.625</v>
      </c>
      <c r="M1413" s="4" t="s">
        <v>30</v>
      </c>
      <c r="N1413" s="4" t="s">
        <v>114</v>
      </c>
      <c r="O1413" s="4" t="s">
        <v>185</v>
      </c>
      <c r="P1413" s="5" t="s">
        <v>32</v>
      </c>
      <c r="Q1413" s="7">
        <v>0.70138888888888884</v>
      </c>
      <c r="R1413" s="4" t="s">
        <v>30</v>
      </c>
      <c r="S1413" s="4" t="s">
        <v>1606</v>
      </c>
      <c r="T1413" s="4"/>
      <c r="U1413" s="8"/>
      <c r="V1413" s="8"/>
      <c r="W1413">
        <v>70065032</v>
      </c>
      <c r="X1413" t="s">
        <v>35</v>
      </c>
    </row>
    <row r="1414" spans="1:24" ht="15.75" customHeight="1">
      <c r="A1414" s="4" t="s">
        <v>21</v>
      </c>
      <c r="B1414" s="4" t="s">
        <v>4071</v>
      </c>
      <c r="C1414" s="4" t="s">
        <v>4071</v>
      </c>
      <c r="D1414" s="4" t="s">
        <v>23</v>
      </c>
      <c r="E1414" s="4" t="s">
        <v>4072</v>
      </c>
      <c r="F1414" s="4" t="s">
        <v>4073</v>
      </c>
      <c r="G1414" s="5">
        <v>63</v>
      </c>
      <c r="H1414" s="4" t="s">
        <v>4041</v>
      </c>
      <c r="I1414" s="4" t="s">
        <v>39</v>
      </c>
      <c r="J1414" s="4" t="s">
        <v>1135</v>
      </c>
      <c r="K1414" s="5" t="s">
        <v>29</v>
      </c>
      <c r="L1414" s="6">
        <v>0.68402777777777779</v>
      </c>
      <c r="M1414" s="4" t="s">
        <v>41</v>
      </c>
      <c r="N1414" s="4" t="s">
        <v>39</v>
      </c>
      <c r="O1414" s="4" t="s">
        <v>42</v>
      </c>
      <c r="P1414" s="5" t="s">
        <v>32</v>
      </c>
      <c r="Q1414" s="7">
        <v>0.68402777777777779</v>
      </c>
      <c r="R1414" s="4" t="s">
        <v>41</v>
      </c>
      <c r="S1414" s="4" t="s">
        <v>1606</v>
      </c>
      <c r="T1414" s="4"/>
      <c r="U1414" s="8"/>
      <c r="V1414" s="4"/>
      <c r="W1414">
        <v>70102115</v>
      </c>
      <c r="X1414" t="s">
        <v>43</v>
      </c>
    </row>
    <row r="1415" spans="1:24" ht="15.75" customHeight="1">
      <c r="A1415" s="4" t="s">
        <v>21</v>
      </c>
      <c r="B1415" s="4" t="s">
        <v>4074</v>
      </c>
      <c r="C1415" s="4" t="s">
        <v>4071</v>
      </c>
      <c r="D1415" s="4" t="s">
        <v>45</v>
      </c>
      <c r="E1415" s="4" t="s">
        <v>4075</v>
      </c>
      <c r="F1415" s="4" t="s">
        <v>4073</v>
      </c>
      <c r="G1415" s="5">
        <v>59</v>
      </c>
      <c r="H1415" s="4" t="s">
        <v>4041</v>
      </c>
      <c r="I1415" s="4" t="s">
        <v>39</v>
      </c>
      <c r="J1415" s="4" t="s">
        <v>1135</v>
      </c>
      <c r="K1415" s="5" t="s">
        <v>29</v>
      </c>
      <c r="L1415" s="6">
        <v>0.68402777777777779</v>
      </c>
      <c r="M1415" s="4" t="s">
        <v>41</v>
      </c>
      <c r="N1415" s="4" t="s">
        <v>39</v>
      </c>
      <c r="O1415" s="4" t="s">
        <v>42</v>
      </c>
      <c r="P1415" s="5" t="s">
        <v>32</v>
      </c>
      <c r="Q1415" s="7">
        <v>0.68402777777777779</v>
      </c>
      <c r="R1415" s="4" t="s">
        <v>41</v>
      </c>
      <c r="S1415" s="4" t="s">
        <v>1606</v>
      </c>
      <c r="T1415" s="4"/>
      <c r="U1415" s="8"/>
      <c r="V1415" s="4"/>
      <c r="W1415">
        <v>70102115</v>
      </c>
      <c r="X1415" t="s">
        <v>43</v>
      </c>
    </row>
    <row r="1416" spans="1:24" ht="15.75" customHeight="1">
      <c r="A1416" s="4" t="s">
        <v>21</v>
      </c>
      <c r="B1416" s="4" t="s">
        <v>4076</v>
      </c>
      <c r="C1416" s="4" t="s">
        <v>4076</v>
      </c>
      <c r="D1416" s="4" t="s">
        <v>45</v>
      </c>
      <c r="E1416" s="4" t="s">
        <v>4077</v>
      </c>
      <c r="F1416" s="4" t="s">
        <v>4078</v>
      </c>
      <c r="G1416" s="5">
        <v>52</v>
      </c>
      <c r="H1416" s="4" t="s">
        <v>4041</v>
      </c>
      <c r="I1416" s="4" t="s">
        <v>114</v>
      </c>
      <c r="J1416" s="4" t="s">
        <v>115</v>
      </c>
      <c r="K1416" s="5" t="s">
        <v>29</v>
      </c>
      <c r="L1416" s="6">
        <v>0.625</v>
      </c>
      <c r="M1416" s="4" t="s">
        <v>30</v>
      </c>
      <c r="N1416" s="4" t="s">
        <v>114</v>
      </c>
      <c r="O1416" s="4" t="s">
        <v>185</v>
      </c>
      <c r="P1416" s="5" t="s">
        <v>32</v>
      </c>
      <c r="Q1416" s="7">
        <v>0.70138888888888884</v>
      </c>
      <c r="R1416" s="4" t="s">
        <v>30</v>
      </c>
      <c r="S1416" s="4" t="s">
        <v>1606</v>
      </c>
      <c r="T1416" s="4"/>
      <c r="U1416" s="8"/>
      <c r="V1416" s="8"/>
      <c r="W1416">
        <v>70065044</v>
      </c>
      <c r="X1416" t="s">
        <v>35</v>
      </c>
    </row>
    <row r="1417" spans="1:24" ht="15.75" customHeight="1">
      <c r="A1417" s="4" t="s">
        <v>21</v>
      </c>
      <c r="B1417" s="4" t="s">
        <v>4079</v>
      </c>
      <c r="C1417" s="4" t="s">
        <v>4079</v>
      </c>
      <c r="D1417" s="4" t="s">
        <v>45</v>
      </c>
      <c r="E1417" s="4" t="s">
        <v>46</v>
      </c>
      <c r="F1417" s="4" t="s">
        <v>4080</v>
      </c>
      <c r="G1417" s="5">
        <v>60</v>
      </c>
      <c r="H1417" s="4" t="s">
        <v>4041</v>
      </c>
      <c r="I1417" s="4" t="s">
        <v>27</v>
      </c>
      <c r="J1417" s="4" t="s">
        <v>28</v>
      </c>
      <c r="K1417" s="5" t="s">
        <v>29</v>
      </c>
      <c r="L1417" s="6">
        <v>0.78125</v>
      </c>
      <c r="M1417" s="4" t="s">
        <v>30</v>
      </c>
      <c r="N1417" s="4" t="s">
        <v>27</v>
      </c>
      <c r="O1417" s="4" t="s">
        <v>31</v>
      </c>
      <c r="P1417" s="5" t="s">
        <v>32</v>
      </c>
      <c r="Q1417" s="7">
        <v>0.86458333333333337</v>
      </c>
      <c r="R1417" s="4" t="s">
        <v>30</v>
      </c>
      <c r="S1417" s="4" t="s">
        <v>1606</v>
      </c>
      <c r="T1417" s="4"/>
      <c r="U1417" s="8"/>
      <c r="V1417" s="8"/>
      <c r="W1417">
        <v>70517322</v>
      </c>
      <c r="X1417" t="s">
        <v>61</v>
      </c>
    </row>
    <row r="1418" spans="1:24" ht="15.75" customHeight="1">
      <c r="A1418" s="4" t="s">
        <v>21</v>
      </c>
      <c r="B1418" s="4" t="s">
        <v>4081</v>
      </c>
      <c r="C1418" s="4" t="s">
        <v>4079</v>
      </c>
      <c r="D1418" s="4" t="s">
        <v>45</v>
      </c>
      <c r="E1418" s="4" t="s">
        <v>4082</v>
      </c>
      <c r="F1418" s="4" t="s">
        <v>4083</v>
      </c>
      <c r="G1418" s="5">
        <v>47</v>
      </c>
      <c r="H1418" s="4" t="s">
        <v>4041</v>
      </c>
      <c r="I1418" s="4" t="s">
        <v>27</v>
      </c>
      <c r="J1418" s="4" t="s">
        <v>28</v>
      </c>
      <c r="K1418" s="5" t="s">
        <v>29</v>
      </c>
      <c r="L1418" s="6">
        <v>0.78125</v>
      </c>
      <c r="M1418" s="4" t="s">
        <v>30</v>
      </c>
      <c r="N1418" s="4" t="s">
        <v>27</v>
      </c>
      <c r="O1418" s="4" t="s">
        <v>31</v>
      </c>
      <c r="P1418" s="5" t="s">
        <v>32</v>
      </c>
      <c r="Q1418" s="7">
        <v>0.86458333333333337</v>
      </c>
      <c r="R1418" s="4" t="s">
        <v>30</v>
      </c>
      <c r="S1418" s="4" t="s">
        <v>1606</v>
      </c>
      <c r="T1418" s="4"/>
      <c r="U1418" s="8"/>
      <c r="V1418" s="8"/>
      <c r="W1418">
        <v>70517322</v>
      </c>
      <c r="X1418" t="s">
        <v>61</v>
      </c>
    </row>
    <row r="1419" spans="1:24" ht="15.75" customHeight="1">
      <c r="A1419" s="4" t="s">
        <v>21</v>
      </c>
      <c r="B1419" s="4" t="s">
        <v>4084</v>
      </c>
      <c r="C1419" s="4" t="s">
        <v>4079</v>
      </c>
      <c r="D1419" s="4" t="s">
        <v>45</v>
      </c>
      <c r="E1419" s="4" t="s">
        <v>4085</v>
      </c>
      <c r="F1419" s="4" t="s">
        <v>4086</v>
      </c>
      <c r="G1419" s="5">
        <v>5</v>
      </c>
      <c r="H1419" s="4" t="s">
        <v>4041</v>
      </c>
      <c r="I1419" s="4" t="s">
        <v>27</v>
      </c>
      <c r="J1419" s="4" t="s">
        <v>28</v>
      </c>
      <c r="K1419" s="5" t="s">
        <v>29</v>
      </c>
      <c r="L1419" s="6">
        <v>0.78125</v>
      </c>
      <c r="M1419" s="4" t="s">
        <v>30</v>
      </c>
      <c r="N1419" s="4" t="s">
        <v>27</v>
      </c>
      <c r="O1419" s="4" t="s">
        <v>31</v>
      </c>
      <c r="P1419" s="5" t="s">
        <v>32</v>
      </c>
      <c r="Q1419" s="7">
        <v>0.86458333333333337</v>
      </c>
      <c r="R1419" s="4" t="s">
        <v>30</v>
      </c>
      <c r="S1419" s="4" t="s">
        <v>1606</v>
      </c>
      <c r="T1419" s="4"/>
      <c r="U1419" s="8"/>
      <c r="V1419" s="8"/>
      <c r="W1419">
        <v>70517322</v>
      </c>
      <c r="X1419" t="s">
        <v>61</v>
      </c>
    </row>
    <row r="1420" spans="1:24" ht="15.75" customHeight="1">
      <c r="A1420" s="4" t="s">
        <v>21</v>
      </c>
      <c r="B1420" s="4" t="s">
        <v>4087</v>
      </c>
      <c r="C1420" s="4" t="s">
        <v>4087</v>
      </c>
      <c r="D1420" s="4" t="s">
        <v>45</v>
      </c>
      <c r="E1420" s="4" t="s">
        <v>4088</v>
      </c>
      <c r="F1420" s="4" t="s">
        <v>4089</v>
      </c>
      <c r="G1420" s="5">
        <v>35</v>
      </c>
      <c r="H1420" s="4" t="s">
        <v>4041</v>
      </c>
      <c r="I1420" s="4" t="s">
        <v>39</v>
      </c>
      <c r="J1420" s="4" t="s">
        <v>40</v>
      </c>
      <c r="K1420" s="5" t="s">
        <v>29</v>
      </c>
      <c r="L1420" s="6">
        <v>0.59027777777777779</v>
      </c>
      <c r="M1420" s="4" t="s">
        <v>41</v>
      </c>
      <c r="N1420" s="4" t="s">
        <v>39</v>
      </c>
      <c r="O1420" s="4" t="s">
        <v>42</v>
      </c>
      <c r="P1420" s="5" t="s">
        <v>32</v>
      </c>
      <c r="Q1420" s="7">
        <v>0.68402777777777779</v>
      </c>
      <c r="R1420" s="4" t="s">
        <v>41</v>
      </c>
      <c r="S1420" s="4" t="s">
        <v>1606</v>
      </c>
      <c r="T1420" s="4"/>
      <c r="U1420" s="4"/>
      <c r="V1420" s="4"/>
      <c r="W1420">
        <v>70508914</v>
      </c>
      <c r="X1420" t="s">
        <v>43</v>
      </c>
    </row>
    <row r="1421" spans="1:24" ht="15.75" customHeight="1">
      <c r="A1421" s="4" t="s">
        <v>21</v>
      </c>
      <c r="B1421" s="4" t="s">
        <v>4090</v>
      </c>
      <c r="C1421" s="4" t="s">
        <v>4087</v>
      </c>
      <c r="D1421" s="4" t="s">
        <v>45</v>
      </c>
      <c r="E1421" s="4" t="s">
        <v>4091</v>
      </c>
      <c r="F1421" s="4" t="s">
        <v>4089</v>
      </c>
      <c r="G1421" s="5">
        <v>59</v>
      </c>
      <c r="H1421" s="4" t="s">
        <v>4041</v>
      </c>
      <c r="I1421" s="4" t="s">
        <v>39</v>
      </c>
      <c r="J1421" s="4" t="s">
        <v>40</v>
      </c>
      <c r="K1421" s="5" t="s">
        <v>29</v>
      </c>
      <c r="L1421" s="6">
        <v>0.59027777777777779</v>
      </c>
      <c r="M1421" s="4" t="s">
        <v>41</v>
      </c>
      <c r="N1421" s="4" t="s">
        <v>39</v>
      </c>
      <c r="O1421" s="4" t="s">
        <v>42</v>
      </c>
      <c r="P1421" s="5" t="s">
        <v>32</v>
      </c>
      <c r="Q1421" s="7">
        <v>0.68402777777777779</v>
      </c>
      <c r="R1421" s="4" t="s">
        <v>41</v>
      </c>
      <c r="S1421" s="4" t="s">
        <v>1606</v>
      </c>
      <c r="T1421" s="4"/>
      <c r="U1421" s="4"/>
      <c r="V1421" s="4"/>
      <c r="W1421">
        <v>70508914</v>
      </c>
      <c r="X1421" t="s">
        <v>43</v>
      </c>
    </row>
    <row r="1422" spans="1:24" ht="15.75" customHeight="1">
      <c r="A1422" s="4" t="s">
        <v>21</v>
      </c>
      <c r="B1422" s="4" t="s">
        <v>4092</v>
      </c>
      <c r="C1422" s="4" t="s">
        <v>4092</v>
      </c>
      <c r="D1422" s="4" t="s">
        <v>23</v>
      </c>
      <c r="E1422" s="4" t="s">
        <v>4093</v>
      </c>
      <c r="F1422" s="4" t="s">
        <v>455</v>
      </c>
      <c r="G1422" s="5">
        <v>40</v>
      </c>
      <c r="H1422" s="4" t="s">
        <v>4094</v>
      </c>
      <c r="I1422" s="4" t="s">
        <v>769</v>
      </c>
      <c r="J1422" s="4" t="s">
        <v>4095</v>
      </c>
      <c r="K1422" s="5" t="s">
        <v>29</v>
      </c>
      <c r="L1422" s="6">
        <v>0.58680555555555558</v>
      </c>
      <c r="M1422" s="4" t="s">
        <v>41</v>
      </c>
      <c r="N1422" s="4" t="s">
        <v>769</v>
      </c>
      <c r="O1422" s="4" t="s">
        <v>4096</v>
      </c>
      <c r="P1422" s="5" t="s">
        <v>32</v>
      </c>
      <c r="Q1422" s="7">
        <v>0.40625</v>
      </c>
      <c r="R1422" s="4" t="s">
        <v>41</v>
      </c>
      <c r="S1422" s="4" t="s">
        <v>2243</v>
      </c>
      <c r="T1422" s="4" t="s">
        <v>4097</v>
      </c>
      <c r="U1422" s="8"/>
      <c r="V1422" s="8"/>
      <c r="W1422">
        <v>88454785</v>
      </c>
      <c r="X1422" t="s">
        <v>43</v>
      </c>
    </row>
    <row r="1423" spans="1:24" ht="15.75" customHeight="1">
      <c r="A1423" s="4" t="s">
        <v>21</v>
      </c>
      <c r="B1423" s="4" t="s">
        <v>4098</v>
      </c>
      <c r="C1423" s="4" t="s">
        <v>4092</v>
      </c>
      <c r="D1423" s="4" t="s">
        <v>45</v>
      </c>
      <c r="E1423" s="4" t="s">
        <v>4099</v>
      </c>
      <c r="F1423" s="4" t="s">
        <v>2814</v>
      </c>
      <c r="G1423" s="5">
        <v>41</v>
      </c>
      <c r="H1423" s="4" t="s">
        <v>4094</v>
      </c>
      <c r="I1423" s="4" t="s">
        <v>769</v>
      </c>
      <c r="J1423" s="4" t="s">
        <v>4095</v>
      </c>
      <c r="K1423" s="5" t="s">
        <v>29</v>
      </c>
      <c r="L1423" s="6">
        <v>0.58680555555555558</v>
      </c>
      <c r="M1423" s="4" t="s">
        <v>41</v>
      </c>
      <c r="N1423" s="4" t="s">
        <v>769</v>
      </c>
      <c r="O1423" s="4" t="s">
        <v>4096</v>
      </c>
      <c r="P1423" s="5" t="s">
        <v>32</v>
      </c>
      <c r="Q1423" s="7">
        <v>0.40625</v>
      </c>
      <c r="R1423" s="4" t="s">
        <v>41</v>
      </c>
      <c r="S1423" s="4" t="s">
        <v>2243</v>
      </c>
      <c r="T1423" s="4"/>
      <c r="U1423" s="8"/>
      <c r="V1423" s="8"/>
      <c r="W1423">
        <v>88454785</v>
      </c>
      <c r="X1423" t="s">
        <v>43</v>
      </c>
    </row>
    <row r="1424" spans="1:24" ht="15.75" customHeight="1">
      <c r="A1424" s="4" t="s">
        <v>21</v>
      </c>
      <c r="B1424" s="4" t="s">
        <v>4100</v>
      </c>
      <c r="C1424" s="4" t="s">
        <v>4092</v>
      </c>
      <c r="D1424" s="4" t="s">
        <v>45</v>
      </c>
      <c r="E1424" s="4" t="s">
        <v>4101</v>
      </c>
      <c r="F1424" s="4" t="s">
        <v>455</v>
      </c>
      <c r="G1424" s="5">
        <v>10</v>
      </c>
      <c r="H1424" s="4" t="s">
        <v>4094</v>
      </c>
      <c r="I1424" s="4" t="s">
        <v>769</v>
      </c>
      <c r="J1424" s="4" t="s">
        <v>4095</v>
      </c>
      <c r="K1424" s="5" t="s">
        <v>29</v>
      </c>
      <c r="L1424" s="6">
        <v>0.58680555555555558</v>
      </c>
      <c r="M1424" s="4" t="s">
        <v>41</v>
      </c>
      <c r="N1424" s="4" t="s">
        <v>769</v>
      </c>
      <c r="O1424" s="4" t="s">
        <v>4096</v>
      </c>
      <c r="P1424" s="5" t="s">
        <v>32</v>
      </c>
      <c r="Q1424" s="7">
        <v>0.40625</v>
      </c>
      <c r="R1424" s="4" t="s">
        <v>41</v>
      </c>
      <c r="S1424" s="4" t="s">
        <v>2243</v>
      </c>
      <c r="T1424" s="4"/>
      <c r="U1424" s="8"/>
      <c r="V1424" s="8"/>
      <c r="W1424">
        <v>88454785</v>
      </c>
      <c r="X1424" t="s">
        <v>43</v>
      </c>
    </row>
    <row r="1425" spans="1:24" ht="15.75" customHeight="1">
      <c r="A1425" s="4" t="s">
        <v>21</v>
      </c>
      <c r="B1425" s="4" t="s">
        <v>4102</v>
      </c>
      <c r="C1425" s="4" t="s">
        <v>4102</v>
      </c>
      <c r="D1425" s="4" t="s">
        <v>23</v>
      </c>
      <c r="E1425" s="4" t="s">
        <v>4103</v>
      </c>
      <c r="F1425" s="4" t="s">
        <v>455</v>
      </c>
      <c r="G1425" s="5">
        <v>37</v>
      </c>
      <c r="H1425" s="4" t="s">
        <v>4094</v>
      </c>
      <c r="I1425" s="4" t="s">
        <v>769</v>
      </c>
      <c r="J1425" s="4" t="s">
        <v>4095</v>
      </c>
      <c r="K1425" s="5" t="s">
        <v>29</v>
      </c>
      <c r="L1425" s="6">
        <v>0.58680555555555558</v>
      </c>
      <c r="M1425" s="4" t="s">
        <v>41</v>
      </c>
      <c r="N1425" s="4" t="s">
        <v>769</v>
      </c>
      <c r="O1425" s="4" t="s">
        <v>4096</v>
      </c>
      <c r="P1425" s="5" t="s">
        <v>32</v>
      </c>
      <c r="Q1425" s="7">
        <v>0.40625</v>
      </c>
      <c r="R1425" s="4" t="s">
        <v>41</v>
      </c>
      <c r="S1425" s="4" t="s">
        <v>2243</v>
      </c>
      <c r="T1425" s="4"/>
      <c r="U1425" s="8"/>
      <c r="V1425" s="8"/>
      <c r="W1425">
        <v>65569430</v>
      </c>
      <c r="X1425" t="s">
        <v>43</v>
      </c>
    </row>
    <row r="1426" spans="1:24" ht="15.75" customHeight="1">
      <c r="A1426" s="4" t="s">
        <v>21</v>
      </c>
      <c r="B1426" s="4" t="s">
        <v>4104</v>
      </c>
      <c r="C1426" s="4" t="s">
        <v>4102</v>
      </c>
      <c r="D1426" s="4" t="s">
        <v>23</v>
      </c>
      <c r="E1426" s="4" t="s">
        <v>1539</v>
      </c>
      <c r="F1426" s="4" t="s">
        <v>4105</v>
      </c>
      <c r="G1426" s="5">
        <v>36</v>
      </c>
      <c r="H1426" s="4" t="s">
        <v>4094</v>
      </c>
      <c r="I1426" s="4" t="s">
        <v>769</v>
      </c>
      <c r="J1426" s="4" t="s">
        <v>4095</v>
      </c>
      <c r="K1426" s="5" t="s">
        <v>29</v>
      </c>
      <c r="L1426" s="6">
        <v>0.58680555555555558</v>
      </c>
      <c r="M1426" s="4" t="s">
        <v>41</v>
      </c>
      <c r="N1426" s="4" t="s">
        <v>769</v>
      </c>
      <c r="O1426" s="4" t="s">
        <v>4096</v>
      </c>
      <c r="P1426" s="5" t="s">
        <v>32</v>
      </c>
      <c r="Q1426" s="7">
        <v>0.40625</v>
      </c>
      <c r="R1426" s="4" t="s">
        <v>41</v>
      </c>
      <c r="S1426" s="4" t="s">
        <v>2243</v>
      </c>
      <c r="T1426" s="4"/>
      <c r="U1426" s="8"/>
      <c r="V1426" s="8"/>
      <c r="W1426">
        <v>65569430</v>
      </c>
      <c r="X1426" t="s">
        <v>43</v>
      </c>
    </row>
    <row r="1427" spans="1:24" ht="15.75" customHeight="1">
      <c r="A1427" s="4" t="s">
        <v>21</v>
      </c>
      <c r="B1427" s="4" t="s">
        <v>4106</v>
      </c>
      <c r="C1427" s="4" t="s">
        <v>4102</v>
      </c>
      <c r="D1427" s="4" t="s">
        <v>23</v>
      </c>
      <c r="E1427" s="4" t="s">
        <v>4107</v>
      </c>
      <c r="F1427" s="4" t="s">
        <v>455</v>
      </c>
      <c r="G1427" s="5">
        <v>6</v>
      </c>
      <c r="H1427" s="4" t="s">
        <v>4094</v>
      </c>
      <c r="I1427" s="4" t="s">
        <v>769</v>
      </c>
      <c r="J1427" s="4" t="s">
        <v>4095</v>
      </c>
      <c r="K1427" s="5" t="s">
        <v>29</v>
      </c>
      <c r="L1427" s="6">
        <v>0.58680555555555558</v>
      </c>
      <c r="M1427" s="4" t="s">
        <v>41</v>
      </c>
      <c r="N1427" s="4" t="s">
        <v>769</v>
      </c>
      <c r="O1427" s="4" t="s">
        <v>4096</v>
      </c>
      <c r="P1427" s="5" t="s">
        <v>32</v>
      </c>
      <c r="Q1427" s="7">
        <v>0.40625</v>
      </c>
      <c r="R1427" s="4" t="s">
        <v>41</v>
      </c>
      <c r="S1427" s="4" t="s">
        <v>2243</v>
      </c>
      <c r="T1427" s="4" t="s">
        <v>4108</v>
      </c>
      <c r="U1427" s="8"/>
      <c r="V1427" s="8"/>
      <c r="W1427">
        <v>65569430</v>
      </c>
      <c r="X1427" t="s">
        <v>43</v>
      </c>
    </row>
    <row r="1428" spans="1:24" ht="15.75" customHeight="1">
      <c r="A1428" s="4" t="s">
        <v>21</v>
      </c>
      <c r="B1428" s="4" t="s">
        <v>4109</v>
      </c>
      <c r="C1428" s="4" t="s">
        <v>4109</v>
      </c>
      <c r="D1428" s="4" t="s">
        <v>45</v>
      </c>
      <c r="E1428" s="4" t="s">
        <v>4110</v>
      </c>
      <c r="F1428" s="4" t="s">
        <v>4111</v>
      </c>
      <c r="G1428" s="5">
        <v>53</v>
      </c>
      <c r="H1428" s="4" t="s">
        <v>4094</v>
      </c>
      <c r="I1428" s="4" t="s">
        <v>189</v>
      </c>
      <c r="J1428" s="4" t="s">
        <v>321</v>
      </c>
      <c r="K1428" s="5" t="s">
        <v>29</v>
      </c>
      <c r="L1428" s="6">
        <v>0.62152777777777779</v>
      </c>
      <c r="M1428" s="4" t="s">
        <v>30</v>
      </c>
      <c r="N1428" s="4" t="s">
        <v>1002</v>
      </c>
      <c r="O1428" s="4" t="s">
        <v>2539</v>
      </c>
      <c r="P1428" s="5" t="s">
        <v>32</v>
      </c>
      <c r="Q1428" s="7">
        <v>0.50347222222222221</v>
      </c>
      <c r="R1428" s="4" t="s">
        <v>671</v>
      </c>
      <c r="S1428" s="4" t="s">
        <v>2243</v>
      </c>
      <c r="T1428" s="4"/>
      <c r="U1428" s="8"/>
      <c r="V1428" s="8"/>
      <c r="W1428">
        <v>84108214</v>
      </c>
      <c r="X1428" t="s">
        <v>43</v>
      </c>
    </row>
    <row r="1429" spans="1:24" ht="15.75" customHeight="1">
      <c r="A1429" s="4" t="s">
        <v>21</v>
      </c>
      <c r="B1429" s="4" t="s">
        <v>4112</v>
      </c>
      <c r="C1429" s="4" t="s">
        <v>4109</v>
      </c>
      <c r="D1429" s="4" t="s">
        <v>45</v>
      </c>
      <c r="E1429" s="4" t="s">
        <v>4113</v>
      </c>
      <c r="F1429" s="4" t="s">
        <v>4114</v>
      </c>
      <c r="G1429" s="5">
        <v>25</v>
      </c>
      <c r="H1429" s="4" t="s">
        <v>4094</v>
      </c>
      <c r="I1429" s="4" t="s">
        <v>189</v>
      </c>
      <c r="J1429" s="4" t="s">
        <v>321</v>
      </c>
      <c r="K1429" s="5" t="s">
        <v>29</v>
      </c>
      <c r="L1429" s="6">
        <v>0.62152777777777779</v>
      </c>
      <c r="M1429" s="4" t="s">
        <v>30</v>
      </c>
      <c r="N1429" s="4" t="s">
        <v>1002</v>
      </c>
      <c r="O1429" s="4" t="s">
        <v>2539</v>
      </c>
      <c r="P1429" s="5" t="s">
        <v>32</v>
      </c>
      <c r="Q1429" s="7">
        <v>0.50347222222222221</v>
      </c>
      <c r="R1429" s="4" t="s">
        <v>671</v>
      </c>
      <c r="S1429" s="4" t="s">
        <v>2243</v>
      </c>
      <c r="T1429" s="4"/>
      <c r="U1429" s="8"/>
      <c r="V1429" s="8"/>
      <c r="W1429">
        <v>84108214</v>
      </c>
      <c r="X1429" t="s">
        <v>43</v>
      </c>
    </row>
    <row r="1430" spans="1:24" ht="15.75" customHeight="1">
      <c r="A1430" s="4" t="s">
        <v>21</v>
      </c>
      <c r="B1430" s="4" t="s">
        <v>4115</v>
      </c>
      <c r="C1430" s="4" t="s">
        <v>4115</v>
      </c>
      <c r="D1430" s="4" t="s">
        <v>45</v>
      </c>
      <c r="E1430" s="4" t="s">
        <v>4116</v>
      </c>
      <c r="F1430" s="4" t="s">
        <v>4117</v>
      </c>
      <c r="G1430" s="5">
        <v>51</v>
      </c>
      <c r="H1430" s="4" t="s">
        <v>4094</v>
      </c>
      <c r="I1430" s="4" t="s">
        <v>67</v>
      </c>
      <c r="J1430" s="4" t="s">
        <v>4118</v>
      </c>
      <c r="K1430" s="5" t="s">
        <v>29</v>
      </c>
      <c r="L1430" s="6">
        <v>0.58680555555555558</v>
      </c>
      <c r="M1430" s="4" t="s">
        <v>41</v>
      </c>
      <c r="N1430" s="4" t="s">
        <v>189</v>
      </c>
      <c r="O1430" s="4" t="s">
        <v>1649</v>
      </c>
      <c r="P1430" s="5" t="s">
        <v>32</v>
      </c>
      <c r="Q1430" s="7">
        <v>0.86111111111111116</v>
      </c>
      <c r="R1430" s="4" t="s">
        <v>30</v>
      </c>
      <c r="S1430" s="4" t="s">
        <v>2243</v>
      </c>
      <c r="T1430" s="4"/>
      <c r="U1430" s="4"/>
      <c r="V1430" s="4"/>
      <c r="W1430">
        <v>84087221</v>
      </c>
      <c r="X1430" t="s">
        <v>61</v>
      </c>
    </row>
    <row r="1431" spans="1:24" ht="15.75" customHeight="1">
      <c r="A1431" s="4" t="s">
        <v>21</v>
      </c>
      <c r="B1431" s="4" t="s">
        <v>4119</v>
      </c>
      <c r="C1431" s="4" t="s">
        <v>4115</v>
      </c>
      <c r="D1431" s="4" t="s">
        <v>23</v>
      </c>
      <c r="E1431" s="4" t="s">
        <v>4120</v>
      </c>
      <c r="F1431" s="4" t="s">
        <v>4117</v>
      </c>
      <c r="G1431" s="5">
        <v>62</v>
      </c>
      <c r="H1431" s="4" t="s">
        <v>4094</v>
      </c>
      <c r="I1431" s="4" t="s">
        <v>67</v>
      </c>
      <c r="J1431" s="4" t="s">
        <v>4118</v>
      </c>
      <c r="K1431" s="5" t="s">
        <v>29</v>
      </c>
      <c r="L1431" s="6">
        <v>0.58680555555555558</v>
      </c>
      <c r="M1431" s="4" t="s">
        <v>41</v>
      </c>
      <c r="N1431" s="4" t="s">
        <v>189</v>
      </c>
      <c r="O1431" s="4" t="s">
        <v>1649</v>
      </c>
      <c r="P1431" s="5" t="s">
        <v>32</v>
      </c>
      <c r="Q1431" s="7">
        <v>0.86111111111111116</v>
      </c>
      <c r="R1431" s="4" t="s">
        <v>30</v>
      </c>
      <c r="S1431" s="4" t="s">
        <v>2243</v>
      </c>
      <c r="T1431" s="4"/>
      <c r="U1431" s="4"/>
      <c r="V1431" s="4"/>
      <c r="W1431">
        <v>84087221</v>
      </c>
      <c r="X1431" t="s">
        <v>61</v>
      </c>
    </row>
    <row r="1432" spans="1:24" ht="15.75" customHeight="1">
      <c r="A1432" s="4" t="s">
        <v>21</v>
      </c>
      <c r="B1432" s="4" t="s">
        <v>4121</v>
      </c>
      <c r="C1432" s="4" t="s">
        <v>4121</v>
      </c>
      <c r="D1432" s="4" t="s">
        <v>45</v>
      </c>
      <c r="E1432" s="4" t="s">
        <v>4122</v>
      </c>
      <c r="F1432" s="4" t="s">
        <v>977</v>
      </c>
      <c r="G1432" s="5">
        <v>34</v>
      </c>
      <c r="H1432" s="4" t="s">
        <v>4094</v>
      </c>
      <c r="I1432" s="4" t="s">
        <v>257</v>
      </c>
      <c r="J1432" s="4" t="s">
        <v>1537</v>
      </c>
      <c r="K1432" s="5" t="s">
        <v>29</v>
      </c>
      <c r="L1432" s="6">
        <v>0.65625</v>
      </c>
      <c r="M1432" s="4" t="s">
        <v>30</v>
      </c>
      <c r="N1432" s="4" t="s">
        <v>367</v>
      </c>
      <c r="O1432" s="4" t="s">
        <v>807</v>
      </c>
      <c r="P1432" s="5" t="s">
        <v>32</v>
      </c>
      <c r="Q1432" s="7">
        <v>0.4861111111111111</v>
      </c>
      <c r="R1432" s="4" t="s">
        <v>30</v>
      </c>
      <c r="S1432" s="4" t="s">
        <v>2243</v>
      </c>
      <c r="T1432" s="4"/>
      <c r="U1432" s="8"/>
      <c r="V1432" s="8"/>
      <c r="W1432">
        <v>24897128</v>
      </c>
      <c r="X1432" t="s">
        <v>43</v>
      </c>
    </row>
    <row r="1433" spans="1:24" ht="15.75" customHeight="1">
      <c r="A1433" s="4" t="s">
        <v>21</v>
      </c>
      <c r="B1433" s="4" t="s">
        <v>4123</v>
      </c>
      <c r="C1433" s="4" t="s">
        <v>4121</v>
      </c>
      <c r="D1433" s="4" t="s">
        <v>23</v>
      </c>
      <c r="E1433" s="4" t="s">
        <v>4124</v>
      </c>
      <c r="F1433" s="4" t="s">
        <v>1233</v>
      </c>
      <c r="G1433" s="5">
        <v>53</v>
      </c>
      <c r="H1433" s="4" t="s">
        <v>4094</v>
      </c>
      <c r="I1433" s="4" t="s">
        <v>257</v>
      </c>
      <c r="J1433" s="4" t="s">
        <v>1537</v>
      </c>
      <c r="K1433" s="5" t="s">
        <v>29</v>
      </c>
      <c r="L1433" s="6">
        <v>0.65625</v>
      </c>
      <c r="M1433" s="4" t="s">
        <v>30</v>
      </c>
      <c r="N1433" s="4" t="s">
        <v>367</v>
      </c>
      <c r="O1433" s="4" t="s">
        <v>807</v>
      </c>
      <c r="P1433" s="5" t="s">
        <v>32</v>
      </c>
      <c r="Q1433" s="7">
        <v>0.4861111111111111</v>
      </c>
      <c r="R1433" s="4" t="s">
        <v>30</v>
      </c>
      <c r="S1433" s="4" t="s">
        <v>2243</v>
      </c>
      <c r="T1433" s="4"/>
      <c r="U1433" s="8"/>
      <c r="V1433" s="8"/>
      <c r="W1433">
        <v>24897128</v>
      </c>
      <c r="X1433" t="s">
        <v>43</v>
      </c>
    </row>
    <row r="1434" spans="1:24" ht="15.75" customHeight="1">
      <c r="A1434" s="4" t="s">
        <v>21</v>
      </c>
      <c r="B1434" s="4" t="s">
        <v>4125</v>
      </c>
      <c r="C1434" s="4" t="s">
        <v>4125</v>
      </c>
      <c r="D1434" s="4" t="s">
        <v>23</v>
      </c>
      <c r="E1434" s="4" t="s">
        <v>4126</v>
      </c>
      <c r="F1434" s="4" t="s">
        <v>4127</v>
      </c>
      <c r="G1434" s="5">
        <v>44</v>
      </c>
      <c r="H1434" s="4" t="s">
        <v>4094</v>
      </c>
      <c r="I1434" s="4" t="s">
        <v>189</v>
      </c>
      <c r="J1434" s="4" t="s">
        <v>425</v>
      </c>
      <c r="K1434" s="5" t="s">
        <v>29</v>
      </c>
      <c r="L1434" s="6">
        <v>0.18055555555555555</v>
      </c>
      <c r="M1434" s="4" t="s">
        <v>30</v>
      </c>
      <c r="N1434" s="4" t="s">
        <v>189</v>
      </c>
      <c r="O1434" s="4" t="s">
        <v>2278</v>
      </c>
      <c r="P1434" s="5" t="s">
        <v>32</v>
      </c>
      <c r="Q1434" s="7">
        <v>0.53472222222222221</v>
      </c>
      <c r="R1434" s="4" t="s">
        <v>30</v>
      </c>
      <c r="S1434" s="4" t="s">
        <v>2243</v>
      </c>
      <c r="T1434" s="4"/>
      <c r="U1434" s="8"/>
      <c r="V1434" s="8"/>
      <c r="W1434">
        <v>26642913</v>
      </c>
      <c r="X1434" t="s">
        <v>43</v>
      </c>
    </row>
    <row r="1435" spans="1:24" ht="15.75" customHeight="1">
      <c r="A1435" s="4" t="s">
        <v>21</v>
      </c>
      <c r="B1435" s="4" t="s">
        <v>4128</v>
      </c>
      <c r="C1435" s="4" t="s">
        <v>4125</v>
      </c>
      <c r="D1435" s="4" t="s">
        <v>45</v>
      </c>
      <c r="E1435" s="4" t="s">
        <v>4129</v>
      </c>
      <c r="F1435" s="4" t="s">
        <v>4130</v>
      </c>
      <c r="G1435" s="5">
        <v>47</v>
      </c>
      <c r="H1435" s="4" t="s">
        <v>4094</v>
      </c>
      <c r="I1435" s="4" t="s">
        <v>189</v>
      </c>
      <c r="J1435" s="4" t="s">
        <v>425</v>
      </c>
      <c r="K1435" s="5" t="s">
        <v>29</v>
      </c>
      <c r="L1435" s="6">
        <v>0.18055555555555555</v>
      </c>
      <c r="M1435" s="4" t="s">
        <v>30</v>
      </c>
      <c r="N1435" s="4" t="s">
        <v>189</v>
      </c>
      <c r="O1435" s="4" t="s">
        <v>2278</v>
      </c>
      <c r="P1435" s="5" t="s">
        <v>32</v>
      </c>
      <c r="Q1435" s="7">
        <v>0.53472222222222221</v>
      </c>
      <c r="R1435" s="4" t="s">
        <v>30</v>
      </c>
      <c r="S1435" s="4" t="s">
        <v>2243</v>
      </c>
      <c r="T1435" s="4"/>
      <c r="U1435" s="8"/>
      <c r="V1435" s="8"/>
      <c r="W1435">
        <v>26642913</v>
      </c>
      <c r="X1435" t="s">
        <v>43</v>
      </c>
    </row>
    <row r="1436" spans="1:24" ht="15.75" customHeight="1">
      <c r="A1436" s="4" t="s">
        <v>21</v>
      </c>
      <c r="B1436" s="4" t="s">
        <v>4131</v>
      </c>
      <c r="C1436" s="4" t="s">
        <v>4131</v>
      </c>
      <c r="D1436" s="4" t="s">
        <v>45</v>
      </c>
      <c r="E1436" s="4" t="s">
        <v>4132</v>
      </c>
      <c r="F1436" s="4" t="s">
        <v>4133</v>
      </c>
      <c r="G1436" s="5">
        <v>54</v>
      </c>
      <c r="H1436" s="4" t="s">
        <v>4094</v>
      </c>
      <c r="I1436" s="4" t="s">
        <v>189</v>
      </c>
      <c r="J1436" s="4" t="s">
        <v>425</v>
      </c>
      <c r="K1436" s="5" t="s">
        <v>29</v>
      </c>
      <c r="L1436" s="6">
        <v>0.18055555555555555</v>
      </c>
      <c r="M1436" s="4" t="s">
        <v>30</v>
      </c>
      <c r="N1436" s="4" t="s">
        <v>189</v>
      </c>
      <c r="O1436" s="4" t="s">
        <v>2278</v>
      </c>
      <c r="P1436" s="5" t="s">
        <v>32</v>
      </c>
      <c r="Q1436" s="7">
        <v>0.53472222222222221</v>
      </c>
      <c r="R1436" s="4" t="s">
        <v>30</v>
      </c>
      <c r="S1436" s="4" t="s">
        <v>2243</v>
      </c>
      <c r="T1436" s="4"/>
      <c r="U1436" s="8"/>
      <c r="V1436" s="8"/>
      <c r="W1436">
        <v>63418982</v>
      </c>
      <c r="X1436" t="s">
        <v>43</v>
      </c>
    </row>
    <row r="1437" spans="1:24" ht="15.75" customHeight="1">
      <c r="A1437" s="4" t="s">
        <v>21</v>
      </c>
      <c r="B1437" s="4" t="s">
        <v>4134</v>
      </c>
      <c r="C1437" s="4" t="s">
        <v>4131</v>
      </c>
      <c r="D1437" s="4" t="s">
        <v>23</v>
      </c>
      <c r="E1437" s="4" t="s">
        <v>4135</v>
      </c>
      <c r="F1437" s="4" t="s">
        <v>4136</v>
      </c>
      <c r="G1437" s="5">
        <v>57</v>
      </c>
      <c r="H1437" s="4" t="s">
        <v>4094</v>
      </c>
      <c r="I1437" s="4" t="s">
        <v>189</v>
      </c>
      <c r="J1437" s="4" t="s">
        <v>425</v>
      </c>
      <c r="K1437" s="5" t="s">
        <v>29</v>
      </c>
      <c r="L1437" s="6">
        <v>0.18055555555555555</v>
      </c>
      <c r="M1437" s="4" t="s">
        <v>30</v>
      </c>
      <c r="N1437" s="4" t="s">
        <v>189</v>
      </c>
      <c r="O1437" s="4" t="s">
        <v>2278</v>
      </c>
      <c r="P1437" s="5" t="s">
        <v>32</v>
      </c>
      <c r="Q1437" s="7">
        <v>0.53472222222222221</v>
      </c>
      <c r="R1437" s="4" t="s">
        <v>30</v>
      </c>
      <c r="S1437" s="4" t="s">
        <v>2243</v>
      </c>
      <c r="T1437" s="4"/>
      <c r="U1437" s="8"/>
      <c r="V1437" s="8"/>
      <c r="W1437">
        <v>63418982</v>
      </c>
      <c r="X1437" t="s">
        <v>43</v>
      </c>
    </row>
    <row r="1438" spans="1:24" ht="15.75" customHeight="1">
      <c r="A1438" s="4" t="s">
        <v>21</v>
      </c>
      <c r="B1438" s="4" t="s">
        <v>4137</v>
      </c>
      <c r="C1438" s="4" t="s">
        <v>4137</v>
      </c>
      <c r="D1438" s="4" t="s">
        <v>23</v>
      </c>
      <c r="E1438" s="4" t="s">
        <v>4138</v>
      </c>
      <c r="F1438" s="4" t="s">
        <v>1028</v>
      </c>
      <c r="G1438" s="5">
        <v>63</v>
      </c>
      <c r="H1438" s="4" t="s">
        <v>4094</v>
      </c>
      <c r="I1438" s="4" t="s">
        <v>157</v>
      </c>
      <c r="J1438" s="4" t="s">
        <v>158</v>
      </c>
      <c r="K1438" s="5" t="s">
        <v>29</v>
      </c>
      <c r="L1438" s="6">
        <v>0.58680555555555558</v>
      </c>
      <c r="M1438" s="4" t="s">
        <v>30</v>
      </c>
      <c r="N1438" s="4" t="s">
        <v>449</v>
      </c>
      <c r="O1438" s="4" t="s">
        <v>894</v>
      </c>
      <c r="P1438" s="5" t="s">
        <v>32</v>
      </c>
      <c r="Q1438" s="7">
        <v>0.44097222222222221</v>
      </c>
      <c r="R1438" s="4" t="s">
        <v>30</v>
      </c>
      <c r="S1438" s="4" t="s">
        <v>2243</v>
      </c>
      <c r="T1438" s="4"/>
      <c r="U1438" s="8"/>
      <c r="V1438" s="8"/>
      <c r="W1438">
        <v>25155930</v>
      </c>
      <c r="X1438" t="s">
        <v>43</v>
      </c>
    </row>
    <row r="1439" spans="1:24" ht="15.75" customHeight="1">
      <c r="A1439" s="4" t="s">
        <v>21</v>
      </c>
      <c r="B1439" s="4" t="s">
        <v>4139</v>
      </c>
      <c r="C1439" s="4" t="s">
        <v>4137</v>
      </c>
      <c r="D1439" s="4" t="s">
        <v>45</v>
      </c>
      <c r="E1439" s="4" t="s">
        <v>4140</v>
      </c>
      <c r="F1439" s="4" t="s">
        <v>1028</v>
      </c>
      <c r="G1439" s="5">
        <v>61</v>
      </c>
      <c r="H1439" s="4" t="s">
        <v>4094</v>
      </c>
      <c r="I1439" s="4" t="s">
        <v>157</v>
      </c>
      <c r="J1439" s="4" t="s">
        <v>158</v>
      </c>
      <c r="K1439" s="5" t="s">
        <v>29</v>
      </c>
      <c r="L1439" s="6">
        <v>0.58680555555555558</v>
      </c>
      <c r="M1439" s="4" t="s">
        <v>30</v>
      </c>
      <c r="N1439" s="4" t="s">
        <v>449</v>
      </c>
      <c r="O1439" s="4" t="s">
        <v>894</v>
      </c>
      <c r="P1439" s="5" t="s">
        <v>32</v>
      </c>
      <c r="Q1439" s="7">
        <v>0.44097222222222221</v>
      </c>
      <c r="R1439" s="4" t="s">
        <v>30</v>
      </c>
      <c r="S1439" s="4" t="s">
        <v>2243</v>
      </c>
      <c r="T1439" s="4"/>
      <c r="U1439" s="8"/>
      <c r="V1439" s="8"/>
      <c r="W1439">
        <v>25155930</v>
      </c>
      <c r="X1439" t="s">
        <v>43</v>
      </c>
    </row>
    <row r="1440" spans="1:24" ht="15.75" customHeight="1">
      <c r="A1440" s="4" t="s">
        <v>21</v>
      </c>
      <c r="B1440" s="4" t="s">
        <v>4141</v>
      </c>
      <c r="C1440" s="4" t="s">
        <v>4141</v>
      </c>
      <c r="D1440" s="4" t="s">
        <v>45</v>
      </c>
      <c r="E1440" s="4" t="s">
        <v>4142</v>
      </c>
      <c r="F1440" s="4" t="s">
        <v>4143</v>
      </c>
      <c r="G1440" s="5">
        <v>60</v>
      </c>
      <c r="H1440" s="4" t="s">
        <v>4094</v>
      </c>
      <c r="I1440" s="4" t="s">
        <v>157</v>
      </c>
      <c r="J1440" s="4" t="s">
        <v>158</v>
      </c>
      <c r="K1440" s="5" t="s">
        <v>29</v>
      </c>
      <c r="L1440" s="6">
        <v>0.58680555555555558</v>
      </c>
      <c r="M1440" s="4" t="s">
        <v>30</v>
      </c>
      <c r="N1440" s="4" t="s">
        <v>257</v>
      </c>
      <c r="O1440" s="4" t="s">
        <v>1016</v>
      </c>
      <c r="P1440" s="5" t="s">
        <v>32</v>
      </c>
      <c r="Q1440" s="7">
        <v>0.36805555555555558</v>
      </c>
      <c r="R1440" s="4" t="s">
        <v>30</v>
      </c>
      <c r="S1440" s="4" t="s">
        <v>2243</v>
      </c>
      <c r="T1440" s="4"/>
      <c r="U1440" s="8"/>
      <c r="V1440" s="8"/>
      <c r="W1440">
        <v>47840603</v>
      </c>
      <c r="X1440" t="s">
        <v>61</v>
      </c>
    </row>
    <row r="1441" spans="1:24" ht="15.75" customHeight="1">
      <c r="A1441" s="4" t="s">
        <v>21</v>
      </c>
      <c r="B1441" s="4" t="s">
        <v>4144</v>
      </c>
      <c r="C1441" s="4" t="s">
        <v>4141</v>
      </c>
      <c r="D1441" s="4" t="s">
        <v>45</v>
      </c>
      <c r="E1441" s="4" t="s">
        <v>4145</v>
      </c>
      <c r="F1441" s="4" t="s">
        <v>4146</v>
      </c>
      <c r="G1441" s="5">
        <v>63</v>
      </c>
      <c r="H1441" s="4" t="s">
        <v>4094</v>
      </c>
      <c r="I1441" s="4" t="s">
        <v>157</v>
      </c>
      <c r="J1441" s="4" t="s">
        <v>158</v>
      </c>
      <c r="K1441" s="5" t="s">
        <v>29</v>
      </c>
      <c r="L1441" s="6">
        <v>0.58680555555555558</v>
      </c>
      <c r="M1441" s="4" t="s">
        <v>30</v>
      </c>
      <c r="N1441" s="4" t="s">
        <v>257</v>
      </c>
      <c r="O1441" s="4" t="s">
        <v>1016</v>
      </c>
      <c r="P1441" s="5" t="s">
        <v>32</v>
      </c>
      <c r="Q1441" s="7">
        <v>0.36805555555555558</v>
      </c>
      <c r="R1441" s="4" t="s">
        <v>30</v>
      </c>
      <c r="S1441" s="4" t="s">
        <v>2243</v>
      </c>
      <c r="T1441" s="4"/>
      <c r="U1441" s="8"/>
      <c r="V1441" s="8"/>
      <c r="W1441">
        <v>47840603</v>
      </c>
      <c r="X1441" t="s">
        <v>61</v>
      </c>
    </row>
    <row r="1442" spans="1:24" ht="15.75" customHeight="1">
      <c r="A1442" s="4" t="s">
        <v>21</v>
      </c>
      <c r="B1442" s="4" t="s">
        <v>4147</v>
      </c>
      <c r="C1442" s="4" t="s">
        <v>4147</v>
      </c>
      <c r="D1442" s="4" t="s">
        <v>45</v>
      </c>
      <c r="E1442" s="4" t="s">
        <v>4148</v>
      </c>
      <c r="F1442" s="4" t="s">
        <v>4149</v>
      </c>
      <c r="G1442" s="5">
        <v>57</v>
      </c>
      <c r="H1442" s="4" t="s">
        <v>4094</v>
      </c>
      <c r="I1442" s="4" t="s">
        <v>189</v>
      </c>
      <c r="J1442" s="4" t="s">
        <v>425</v>
      </c>
      <c r="K1442" s="5" t="s">
        <v>29</v>
      </c>
      <c r="L1442" s="6">
        <v>0.18055555555555555</v>
      </c>
      <c r="M1442" s="4" t="s">
        <v>30</v>
      </c>
      <c r="N1442" s="4" t="s">
        <v>189</v>
      </c>
      <c r="O1442" s="4" t="s">
        <v>2278</v>
      </c>
      <c r="P1442" s="5" t="s">
        <v>32</v>
      </c>
      <c r="Q1442" s="7">
        <v>0.53472222222222221</v>
      </c>
      <c r="R1442" s="4" t="s">
        <v>30</v>
      </c>
      <c r="S1442" s="4" t="s">
        <v>2243</v>
      </c>
      <c r="T1442" s="4"/>
      <c r="U1442" s="8"/>
      <c r="V1442" s="8"/>
      <c r="W1442">
        <v>60715938</v>
      </c>
      <c r="X1442" t="s">
        <v>43</v>
      </c>
    </row>
    <row r="1443" spans="1:24" ht="15.75" customHeight="1">
      <c r="A1443" s="4" t="s">
        <v>21</v>
      </c>
      <c r="B1443" s="4" t="s">
        <v>4150</v>
      </c>
      <c r="C1443" s="4" t="s">
        <v>4147</v>
      </c>
      <c r="D1443" s="4" t="s">
        <v>23</v>
      </c>
      <c r="E1443" s="4" t="s">
        <v>4151</v>
      </c>
      <c r="F1443" s="4" t="s">
        <v>4152</v>
      </c>
      <c r="G1443" s="5">
        <v>52</v>
      </c>
      <c r="H1443" s="4" t="s">
        <v>4094</v>
      </c>
      <c r="I1443" s="4" t="s">
        <v>189</v>
      </c>
      <c r="J1443" s="4" t="s">
        <v>425</v>
      </c>
      <c r="K1443" s="5" t="s">
        <v>29</v>
      </c>
      <c r="L1443" s="6">
        <v>0.18055555555555555</v>
      </c>
      <c r="M1443" s="4" t="s">
        <v>30</v>
      </c>
      <c r="N1443" s="4" t="s">
        <v>189</v>
      </c>
      <c r="O1443" s="4" t="s">
        <v>2278</v>
      </c>
      <c r="P1443" s="5" t="s">
        <v>32</v>
      </c>
      <c r="Q1443" s="7">
        <v>0.53472222222222221</v>
      </c>
      <c r="R1443" s="4" t="s">
        <v>30</v>
      </c>
      <c r="S1443" s="4" t="s">
        <v>2243</v>
      </c>
      <c r="T1443" s="4"/>
      <c r="U1443" s="8"/>
      <c r="V1443" s="8"/>
      <c r="W1443">
        <v>60715938</v>
      </c>
      <c r="X1443" t="s">
        <v>43</v>
      </c>
    </row>
    <row r="1444" spans="1:24" ht="15.75" customHeight="1">
      <c r="A1444" s="4" t="s">
        <v>21</v>
      </c>
      <c r="B1444" s="4" t="s">
        <v>4153</v>
      </c>
      <c r="C1444" s="4" t="s">
        <v>4153</v>
      </c>
      <c r="D1444" s="4" t="s">
        <v>23</v>
      </c>
      <c r="E1444" s="4" t="s">
        <v>4154</v>
      </c>
      <c r="F1444" s="4" t="s">
        <v>858</v>
      </c>
      <c r="G1444" s="5">
        <v>21</v>
      </c>
      <c r="H1444" s="4" t="s">
        <v>4094</v>
      </c>
      <c r="I1444" s="4" t="s">
        <v>189</v>
      </c>
      <c r="J1444" s="4" t="s">
        <v>425</v>
      </c>
      <c r="K1444" s="5" t="s">
        <v>29</v>
      </c>
      <c r="L1444" s="6">
        <v>0.18055555555555555</v>
      </c>
      <c r="M1444" s="4" t="s">
        <v>30</v>
      </c>
      <c r="N1444" s="4" t="s">
        <v>189</v>
      </c>
      <c r="O1444" s="4" t="s">
        <v>916</v>
      </c>
      <c r="P1444" s="5" t="s">
        <v>32</v>
      </c>
      <c r="Q1444" s="7">
        <v>0.52777777777777779</v>
      </c>
      <c r="R1444" s="4" t="s">
        <v>30</v>
      </c>
      <c r="S1444" s="4" t="s">
        <v>2243</v>
      </c>
      <c r="T1444" s="4"/>
      <c r="U1444" s="4"/>
      <c r="V1444" s="4"/>
      <c r="W1444">
        <v>21615795</v>
      </c>
      <c r="X1444" t="s">
        <v>43</v>
      </c>
    </row>
    <row r="1445" spans="1:24" ht="15.75" customHeight="1">
      <c r="A1445" s="4" t="s">
        <v>21</v>
      </c>
      <c r="B1445" s="4" t="s">
        <v>4155</v>
      </c>
      <c r="C1445" s="4" t="s">
        <v>4153</v>
      </c>
      <c r="D1445" s="4" t="s">
        <v>45</v>
      </c>
      <c r="E1445" s="4" t="s">
        <v>4156</v>
      </c>
      <c r="F1445" s="4" t="s">
        <v>967</v>
      </c>
      <c r="G1445" s="5">
        <v>21</v>
      </c>
      <c r="H1445" s="4" t="s">
        <v>4094</v>
      </c>
      <c r="I1445" s="4" t="s">
        <v>189</v>
      </c>
      <c r="J1445" s="4" t="s">
        <v>425</v>
      </c>
      <c r="K1445" s="5" t="s">
        <v>29</v>
      </c>
      <c r="L1445" s="6">
        <v>0.18055555555555555</v>
      </c>
      <c r="M1445" s="4" t="s">
        <v>30</v>
      </c>
      <c r="N1445" s="4" t="s">
        <v>189</v>
      </c>
      <c r="O1445" s="4" t="s">
        <v>916</v>
      </c>
      <c r="P1445" s="5" t="s">
        <v>32</v>
      </c>
      <c r="Q1445" s="7">
        <v>0.52777777777777779</v>
      </c>
      <c r="R1445" s="4" t="s">
        <v>30</v>
      </c>
      <c r="S1445" s="4" t="s">
        <v>2243</v>
      </c>
      <c r="T1445" s="4"/>
      <c r="U1445" s="4"/>
      <c r="V1445" s="4"/>
      <c r="W1445">
        <v>21615795</v>
      </c>
      <c r="X1445" t="s">
        <v>43</v>
      </c>
    </row>
    <row r="1446" spans="1:24" ht="15.75" customHeight="1">
      <c r="A1446" s="4" t="s">
        <v>21</v>
      </c>
      <c r="B1446" s="4" t="s">
        <v>4157</v>
      </c>
      <c r="C1446" s="4" t="s">
        <v>4157</v>
      </c>
      <c r="D1446" s="4" t="s">
        <v>45</v>
      </c>
      <c r="E1446" s="4" t="s">
        <v>2612</v>
      </c>
      <c r="F1446" s="4" t="s">
        <v>967</v>
      </c>
      <c r="G1446" s="5">
        <v>32</v>
      </c>
      <c r="H1446" s="4" t="s">
        <v>4094</v>
      </c>
      <c r="I1446" s="4" t="s">
        <v>189</v>
      </c>
      <c r="J1446" s="4" t="s">
        <v>425</v>
      </c>
      <c r="K1446" s="5" t="s">
        <v>29</v>
      </c>
      <c r="L1446" s="6">
        <v>0.18055555555555555</v>
      </c>
      <c r="M1446" s="4" t="s">
        <v>30</v>
      </c>
      <c r="N1446" s="4" t="s">
        <v>189</v>
      </c>
      <c r="O1446" s="4" t="s">
        <v>2278</v>
      </c>
      <c r="P1446" s="5" t="s">
        <v>32</v>
      </c>
      <c r="Q1446" s="7">
        <v>0.53472222222222221</v>
      </c>
      <c r="R1446" s="4" t="s">
        <v>30</v>
      </c>
      <c r="S1446" s="4" t="s">
        <v>2243</v>
      </c>
      <c r="T1446" s="4"/>
      <c r="U1446" s="8"/>
      <c r="V1446" s="8"/>
      <c r="W1446">
        <v>45321520</v>
      </c>
      <c r="X1446" t="s">
        <v>43</v>
      </c>
    </row>
    <row r="1447" spans="1:24" ht="15.75" customHeight="1">
      <c r="A1447" s="4" t="s">
        <v>21</v>
      </c>
      <c r="B1447" s="4" t="s">
        <v>4158</v>
      </c>
      <c r="C1447" s="4" t="s">
        <v>4157</v>
      </c>
      <c r="D1447" s="4" t="s">
        <v>45</v>
      </c>
      <c r="E1447" s="4" t="s">
        <v>4159</v>
      </c>
      <c r="F1447" s="4" t="s">
        <v>173</v>
      </c>
      <c r="G1447" s="5">
        <v>28</v>
      </c>
      <c r="H1447" s="4" t="s">
        <v>4094</v>
      </c>
      <c r="I1447" s="4" t="s">
        <v>189</v>
      </c>
      <c r="J1447" s="4" t="s">
        <v>425</v>
      </c>
      <c r="K1447" s="5" t="s">
        <v>29</v>
      </c>
      <c r="L1447" s="6">
        <v>0.18055555555555555</v>
      </c>
      <c r="M1447" s="4" t="s">
        <v>30</v>
      </c>
      <c r="N1447" s="4" t="s">
        <v>189</v>
      </c>
      <c r="O1447" s="4" t="s">
        <v>916</v>
      </c>
      <c r="P1447" s="5" t="s">
        <v>32</v>
      </c>
      <c r="Q1447" s="7">
        <v>0.52777777777777779</v>
      </c>
      <c r="R1447" s="4" t="s">
        <v>30</v>
      </c>
      <c r="S1447" s="4" t="s">
        <v>2243</v>
      </c>
      <c r="T1447" s="4"/>
      <c r="U1447" s="8"/>
      <c r="V1447" s="8"/>
      <c r="W1447">
        <v>45321520</v>
      </c>
      <c r="X1447" t="s">
        <v>43</v>
      </c>
    </row>
    <row r="1448" spans="1:24" ht="15.75" customHeight="1">
      <c r="A1448" s="4" t="s">
        <v>21</v>
      </c>
      <c r="B1448" s="4" t="s">
        <v>4160</v>
      </c>
      <c r="C1448" s="4" t="s">
        <v>4160</v>
      </c>
      <c r="D1448" s="4" t="s">
        <v>23</v>
      </c>
      <c r="E1448" s="4" t="s">
        <v>4161</v>
      </c>
      <c r="F1448" s="4" t="s">
        <v>4162</v>
      </c>
      <c r="G1448" s="5">
        <v>23</v>
      </c>
      <c r="H1448" s="4" t="s">
        <v>4094</v>
      </c>
      <c r="I1448" s="4" t="s">
        <v>189</v>
      </c>
      <c r="J1448" s="4" t="s">
        <v>425</v>
      </c>
      <c r="K1448" s="5" t="s">
        <v>29</v>
      </c>
      <c r="L1448" s="6">
        <v>0.18055555555555555</v>
      </c>
      <c r="M1448" s="4" t="s">
        <v>30</v>
      </c>
      <c r="N1448" s="4" t="s">
        <v>189</v>
      </c>
      <c r="O1448" s="4" t="s">
        <v>2278</v>
      </c>
      <c r="P1448" s="5" t="s">
        <v>32</v>
      </c>
      <c r="Q1448" s="7">
        <v>0.53472222222222221</v>
      </c>
      <c r="R1448" s="4" t="s">
        <v>30</v>
      </c>
      <c r="S1448" s="4" t="s">
        <v>2243</v>
      </c>
      <c r="T1448" s="4"/>
      <c r="U1448" s="8"/>
      <c r="V1448" s="8"/>
      <c r="W1448">
        <v>44360432</v>
      </c>
      <c r="X1448" t="s">
        <v>61</v>
      </c>
    </row>
    <row r="1449" spans="1:24" ht="15.75" customHeight="1">
      <c r="A1449" s="4" t="s">
        <v>21</v>
      </c>
      <c r="B1449" s="4" t="s">
        <v>4163</v>
      </c>
      <c r="C1449" s="4" t="s">
        <v>4160</v>
      </c>
      <c r="D1449" s="4" t="s">
        <v>23</v>
      </c>
      <c r="E1449" s="4" t="s">
        <v>4164</v>
      </c>
      <c r="F1449" s="4" t="s">
        <v>4165</v>
      </c>
      <c r="G1449" s="5">
        <v>23</v>
      </c>
      <c r="H1449" s="4" t="s">
        <v>4094</v>
      </c>
      <c r="I1449" s="4" t="s">
        <v>189</v>
      </c>
      <c r="J1449" s="4" t="s">
        <v>425</v>
      </c>
      <c r="K1449" s="5" t="s">
        <v>29</v>
      </c>
      <c r="L1449" s="6">
        <v>0.18055555555555555</v>
      </c>
      <c r="M1449" s="4" t="s">
        <v>30</v>
      </c>
      <c r="N1449" s="4" t="s">
        <v>189</v>
      </c>
      <c r="O1449" s="4" t="s">
        <v>2278</v>
      </c>
      <c r="P1449" s="5" t="s">
        <v>32</v>
      </c>
      <c r="Q1449" s="7">
        <v>0.53472222222222221</v>
      </c>
      <c r="R1449" s="4" t="s">
        <v>30</v>
      </c>
      <c r="S1449" s="4" t="s">
        <v>2243</v>
      </c>
      <c r="T1449" s="4"/>
      <c r="U1449" s="8"/>
      <c r="V1449" s="8"/>
      <c r="W1449">
        <v>44360432</v>
      </c>
      <c r="X1449" t="s">
        <v>61</v>
      </c>
    </row>
    <row r="1450" spans="1:24" ht="15.75" customHeight="1">
      <c r="A1450" s="4" t="s">
        <v>21</v>
      </c>
      <c r="B1450" s="4" t="s">
        <v>4166</v>
      </c>
      <c r="C1450" s="4" t="s">
        <v>4166</v>
      </c>
      <c r="D1450" s="4" t="s">
        <v>23</v>
      </c>
      <c r="E1450" s="4" t="s">
        <v>4167</v>
      </c>
      <c r="F1450" s="4" t="s">
        <v>4168</v>
      </c>
      <c r="G1450" s="5">
        <v>62</v>
      </c>
      <c r="H1450" s="4" t="s">
        <v>4094</v>
      </c>
      <c r="I1450" s="4" t="s">
        <v>257</v>
      </c>
      <c r="J1450" s="4" t="s">
        <v>1537</v>
      </c>
      <c r="K1450" s="5" t="s">
        <v>29</v>
      </c>
      <c r="L1450" s="6">
        <v>0.65625</v>
      </c>
      <c r="M1450" s="4" t="s">
        <v>30</v>
      </c>
      <c r="N1450" s="4" t="s">
        <v>257</v>
      </c>
      <c r="O1450" s="4" t="s">
        <v>322</v>
      </c>
      <c r="P1450" s="5" t="s">
        <v>32</v>
      </c>
      <c r="Q1450" s="7">
        <v>0.53125</v>
      </c>
      <c r="R1450" s="4" t="s">
        <v>30</v>
      </c>
      <c r="S1450" s="4" t="s">
        <v>2243</v>
      </c>
      <c r="T1450" s="4"/>
      <c r="U1450" s="8"/>
      <c r="V1450" s="8"/>
      <c r="W1450">
        <v>48593576</v>
      </c>
      <c r="X1450" t="s">
        <v>43</v>
      </c>
    </row>
    <row r="1451" spans="1:24" ht="15.75" customHeight="1">
      <c r="A1451" s="4" t="s">
        <v>21</v>
      </c>
      <c r="B1451" s="4" t="s">
        <v>4169</v>
      </c>
      <c r="C1451" s="4" t="s">
        <v>4166</v>
      </c>
      <c r="D1451" s="4" t="s">
        <v>45</v>
      </c>
      <c r="E1451" s="4" t="s">
        <v>4170</v>
      </c>
      <c r="F1451" s="4" t="s">
        <v>4168</v>
      </c>
      <c r="G1451" s="5">
        <v>68</v>
      </c>
      <c r="H1451" s="4" t="s">
        <v>4094</v>
      </c>
      <c r="I1451" s="4" t="s">
        <v>257</v>
      </c>
      <c r="J1451" s="4" t="s">
        <v>1537</v>
      </c>
      <c r="K1451" s="5" t="s">
        <v>29</v>
      </c>
      <c r="L1451" s="6">
        <v>0.65625</v>
      </c>
      <c r="M1451" s="4" t="s">
        <v>30</v>
      </c>
      <c r="N1451" s="4" t="s">
        <v>257</v>
      </c>
      <c r="O1451" s="4" t="s">
        <v>322</v>
      </c>
      <c r="P1451" s="5" t="s">
        <v>32</v>
      </c>
      <c r="Q1451" s="7">
        <v>0.53125</v>
      </c>
      <c r="R1451" s="4" t="s">
        <v>30</v>
      </c>
      <c r="S1451" s="4" t="s">
        <v>2243</v>
      </c>
      <c r="T1451" s="4"/>
      <c r="U1451" s="8"/>
      <c r="V1451" s="8"/>
      <c r="W1451">
        <v>48593576</v>
      </c>
      <c r="X1451" t="s">
        <v>43</v>
      </c>
    </row>
    <row r="1452" spans="1:24" ht="15.75" customHeight="1">
      <c r="A1452" s="4" t="s">
        <v>21</v>
      </c>
      <c r="B1452" s="4" t="s">
        <v>4171</v>
      </c>
      <c r="C1452" s="4" t="s">
        <v>4171</v>
      </c>
      <c r="D1452" s="4" t="s">
        <v>45</v>
      </c>
      <c r="E1452" s="4" t="s">
        <v>4172</v>
      </c>
      <c r="F1452" s="4" t="s">
        <v>874</v>
      </c>
      <c r="G1452" s="5">
        <v>78</v>
      </c>
      <c r="H1452" s="4" t="s">
        <v>4094</v>
      </c>
      <c r="I1452" s="4" t="s">
        <v>769</v>
      </c>
      <c r="J1452" s="4" t="s">
        <v>4095</v>
      </c>
      <c r="K1452" s="5" t="s">
        <v>29</v>
      </c>
      <c r="L1452" s="6">
        <v>0.58680555555555558</v>
      </c>
      <c r="M1452" s="4" t="s">
        <v>41</v>
      </c>
      <c r="N1452" s="4" t="s">
        <v>769</v>
      </c>
      <c r="O1452" s="4" t="s">
        <v>4096</v>
      </c>
      <c r="P1452" s="5" t="s">
        <v>32</v>
      </c>
      <c r="Q1452" s="7">
        <v>0.40625</v>
      </c>
      <c r="R1452" s="4" t="s">
        <v>41</v>
      </c>
      <c r="S1452" s="4" t="s">
        <v>2243</v>
      </c>
      <c r="T1452" s="4"/>
      <c r="U1452" s="8"/>
      <c r="V1452" s="8"/>
      <c r="W1452">
        <v>23924416</v>
      </c>
      <c r="X1452" t="s">
        <v>43</v>
      </c>
    </row>
    <row r="1453" spans="1:24" ht="15.75" customHeight="1">
      <c r="A1453" s="4" t="s">
        <v>21</v>
      </c>
      <c r="B1453" s="4" t="s">
        <v>4173</v>
      </c>
      <c r="C1453" s="4" t="s">
        <v>4171</v>
      </c>
      <c r="D1453" s="4" t="s">
        <v>23</v>
      </c>
      <c r="E1453" s="4" t="s">
        <v>2427</v>
      </c>
      <c r="F1453" s="4" t="s">
        <v>455</v>
      </c>
      <c r="G1453" s="5">
        <v>80</v>
      </c>
      <c r="H1453" s="4" t="s">
        <v>4094</v>
      </c>
      <c r="I1453" s="4" t="s">
        <v>769</v>
      </c>
      <c r="J1453" s="4" t="s">
        <v>4095</v>
      </c>
      <c r="K1453" s="5" t="s">
        <v>29</v>
      </c>
      <c r="L1453" s="6">
        <v>0.58680555555555558</v>
      </c>
      <c r="M1453" s="4" t="s">
        <v>41</v>
      </c>
      <c r="N1453" s="4" t="s">
        <v>769</v>
      </c>
      <c r="O1453" s="4" t="s">
        <v>4096</v>
      </c>
      <c r="P1453" s="5" t="s">
        <v>32</v>
      </c>
      <c r="Q1453" s="7">
        <v>0.40625</v>
      </c>
      <c r="R1453" s="4" t="s">
        <v>41</v>
      </c>
      <c r="S1453" s="4" t="s">
        <v>2243</v>
      </c>
      <c r="T1453" s="4"/>
      <c r="U1453" s="8"/>
      <c r="V1453" s="8"/>
      <c r="W1453">
        <v>23924416</v>
      </c>
      <c r="X1453" t="s">
        <v>43</v>
      </c>
    </row>
    <row r="1454" spans="1:24" ht="15.75" customHeight="1">
      <c r="A1454" s="4" t="s">
        <v>21</v>
      </c>
      <c r="B1454" s="4" t="s">
        <v>4174</v>
      </c>
      <c r="C1454" s="4" t="s">
        <v>4174</v>
      </c>
      <c r="D1454" s="4" t="s">
        <v>45</v>
      </c>
      <c r="E1454" s="4" t="s">
        <v>4175</v>
      </c>
      <c r="F1454" s="4" t="s">
        <v>1270</v>
      </c>
      <c r="G1454" s="5">
        <v>44</v>
      </c>
      <c r="H1454" s="4" t="s">
        <v>4094</v>
      </c>
      <c r="I1454" s="4" t="s">
        <v>59</v>
      </c>
      <c r="J1454" s="4" t="s">
        <v>82</v>
      </c>
      <c r="K1454" s="5" t="s">
        <v>29</v>
      </c>
      <c r="L1454" s="6">
        <v>0.67013888888888884</v>
      </c>
      <c r="M1454" s="4" t="s">
        <v>30</v>
      </c>
      <c r="N1454" s="4" t="s">
        <v>59</v>
      </c>
      <c r="O1454" s="4" t="s">
        <v>78</v>
      </c>
      <c r="P1454" s="5" t="s">
        <v>32</v>
      </c>
      <c r="Q1454" s="7">
        <v>0.79513888888888884</v>
      </c>
      <c r="R1454" s="4" t="s">
        <v>30</v>
      </c>
      <c r="S1454" s="4" t="s">
        <v>2243</v>
      </c>
      <c r="T1454" s="4" t="s">
        <v>4176</v>
      </c>
      <c r="U1454" s="8"/>
      <c r="V1454" s="8"/>
      <c r="W1454">
        <v>40617771</v>
      </c>
      <c r="X1454" t="s">
        <v>43</v>
      </c>
    </row>
    <row r="1455" spans="1:24" ht="15.75" customHeight="1">
      <c r="A1455" s="4" t="s">
        <v>21</v>
      </c>
      <c r="B1455" s="4" t="s">
        <v>4177</v>
      </c>
      <c r="C1455" s="4" t="s">
        <v>4174</v>
      </c>
      <c r="D1455" s="4" t="s">
        <v>45</v>
      </c>
      <c r="E1455" s="4" t="s">
        <v>1635</v>
      </c>
      <c r="F1455" s="4" t="s">
        <v>3793</v>
      </c>
      <c r="G1455" s="5">
        <v>68</v>
      </c>
      <c r="H1455" s="4" t="s">
        <v>4094</v>
      </c>
      <c r="I1455" s="4" t="s">
        <v>59</v>
      </c>
      <c r="J1455" s="4" t="s">
        <v>82</v>
      </c>
      <c r="K1455" s="5" t="s">
        <v>29</v>
      </c>
      <c r="L1455" s="6">
        <v>0.67013888888888884</v>
      </c>
      <c r="M1455" s="4" t="s">
        <v>30</v>
      </c>
      <c r="N1455" s="4" t="s">
        <v>59</v>
      </c>
      <c r="O1455" s="4" t="s">
        <v>78</v>
      </c>
      <c r="P1455" s="5" t="s">
        <v>32</v>
      </c>
      <c r="Q1455" s="7">
        <v>0.79513888888888884</v>
      </c>
      <c r="R1455" s="4" t="s">
        <v>30</v>
      </c>
      <c r="S1455" s="4" t="s">
        <v>2243</v>
      </c>
      <c r="T1455" s="4" t="s">
        <v>4176</v>
      </c>
      <c r="U1455" s="8"/>
      <c r="V1455" s="8"/>
      <c r="W1455">
        <v>40617771</v>
      </c>
      <c r="X1455" t="s">
        <v>43</v>
      </c>
    </row>
    <row r="1456" spans="1:24" ht="15.75" customHeight="1">
      <c r="A1456" s="4" t="s">
        <v>21</v>
      </c>
      <c r="B1456" s="4" t="s">
        <v>4178</v>
      </c>
      <c r="C1456" s="4" t="s">
        <v>4178</v>
      </c>
      <c r="D1456" s="4" t="s">
        <v>45</v>
      </c>
      <c r="E1456" s="4" t="s">
        <v>4179</v>
      </c>
      <c r="F1456" s="4" t="s">
        <v>4180</v>
      </c>
      <c r="G1456" s="5">
        <v>28</v>
      </c>
      <c r="H1456" s="4" t="s">
        <v>4094</v>
      </c>
      <c r="I1456" s="4" t="s">
        <v>189</v>
      </c>
      <c r="J1456" s="4" t="s">
        <v>425</v>
      </c>
      <c r="K1456" s="5" t="s">
        <v>29</v>
      </c>
      <c r="L1456" s="6">
        <v>0.18055555555555555</v>
      </c>
      <c r="M1456" s="4" t="s">
        <v>30</v>
      </c>
      <c r="N1456" s="4" t="s">
        <v>189</v>
      </c>
      <c r="O1456" s="4" t="s">
        <v>1649</v>
      </c>
      <c r="P1456" s="5" t="s">
        <v>32</v>
      </c>
      <c r="Q1456" s="7">
        <v>0.86111111111111116</v>
      </c>
      <c r="R1456" s="4" t="s">
        <v>30</v>
      </c>
      <c r="S1456" s="4" t="s">
        <v>2243</v>
      </c>
      <c r="T1456" s="4"/>
      <c r="U1456" s="8"/>
      <c r="V1456" s="8"/>
      <c r="W1456">
        <v>81385673</v>
      </c>
      <c r="X1456" t="s">
        <v>61</v>
      </c>
    </row>
    <row r="1457" spans="1:24" ht="15.75" customHeight="1">
      <c r="A1457" s="4" t="s">
        <v>21</v>
      </c>
      <c r="B1457" s="4" t="s">
        <v>4181</v>
      </c>
      <c r="C1457" s="4" t="s">
        <v>4178</v>
      </c>
      <c r="D1457" s="4" t="s">
        <v>23</v>
      </c>
      <c r="E1457" s="4" t="s">
        <v>4182</v>
      </c>
      <c r="F1457" s="4" t="s">
        <v>4180</v>
      </c>
      <c r="G1457" s="5">
        <v>32</v>
      </c>
      <c r="H1457" s="4" t="s">
        <v>4094</v>
      </c>
      <c r="I1457" s="4" t="s">
        <v>189</v>
      </c>
      <c r="J1457" s="4" t="s">
        <v>425</v>
      </c>
      <c r="K1457" s="5" t="s">
        <v>29</v>
      </c>
      <c r="L1457" s="6">
        <v>0.18055555555555555</v>
      </c>
      <c r="M1457" s="4" t="s">
        <v>30</v>
      </c>
      <c r="N1457" s="4" t="s">
        <v>189</v>
      </c>
      <c r="O1457" s="4" t="s">
        <v>1649</v>
      </c>
      <c r="P1457" s="5" t="s">
        <v>32</v>
      </c>
      <c r="Q1457" s="7">
        <v>0.86111111111111116</v>
      </c>
      <c r="R1457" s="4" t="s">
        <v>30</v>
      </c>
      <c r="S1457" s="4" t="s">
        <v>2243</v>
      </c>
      <c r="T1457" s="4"/>
      <c r="U1457" s="8"/>
      <c r="V1457" s="8"/>
      <c r="W1457">
        <v>81385673</v>
      </c>
      <c r="X1457" t="s">
        <v>61</v>
      </c>
    </row>
    <row r="1458" spans="1:24" ht="15.75" customHeight="1">
      <c r="A1458" s="4" t="s">
        <v>21</v>
      </c>
      <c r="B1458" s="4" t="s">
        <v>4183</v>
      </c>
      <c r="C1458" s="4" t="s">
        <v>4178</v>
      </c>
      <c r="D1458" s="4" t="s">
        <v>23</v>
      </c>
      <c r="E1458" s="4" t="s">
        <v>4184</v>
      </c>
      <c r="F1458" s="4" t="s">
        <v>4180</v>
      </c>
      <c r="G1458" s="5">
        <v>4</v>
      </c>
      <c r="H1458" s="4" t="s">
        <v>4094</v>
      </c>
      <c r="I1458" s="4" t="s">
        <v>189</v>
      </c>
      <c r="J1458" s="4" t="s">
        <v>425</v>
      </c>
      <c r="K1458" s="5" t="s">
        <v>29</v>
      </c>
      <c r="L1458" s="6">
        <v>0.18055555555555555</v>
      </c>
      <c r="M1458" s="4" t="s">
        <v>30</v>
      </c>
      <c r="N1458" s="4" t="s">
        <v>189</v>
      </c>
      <c r="O1458" s="4" t="s">
        <v>1649</v>
      </c>
      <c r="P1458" s="5" t="s">
        <v>32</v>
      </c>
      <c r="Q1458" s="7">
        <v>0.86111111111111116</v>
      </c>
      <c r="R1458" s="4" t="s">
        <v>30</v>
      </c>
      <c r="S1458" s="4" t="s">
        <v>2243</v>
      </c>
      <c r="T1458" s="4"/>
      <c r="U1458" s="8"/>
      <c r="V1458" s="8"/>
      <c r="W1458">
        <v>81385673</v>
      </c>
      <c r="X1458" t="s">
        <v>61</v>
      </c>
    </row>
    <row r="1459" spans="1:24" ht="15.75" customHeight="1">
      <c r="A1459" s="4" t="s">
        <v>21</v>
      </c>
      <c r="B1459" s="4" t="s">
        <v>4185</v>
      </c>
      <c r="C1459" s="4" t="s">
        <v>4185</v>
      </c>
      <c r="D1459" s="4" t="s">
        <v>45</v>
      </c>
      <c r="E1459" s="4" t="s">
        <v>4186</v>
      </c>
      <c r="F1459" s="4" t="s">
        <v>4187</v>
      </c>
      <c r="G1459" s="5">
        <v>28</v>
      </c>
      <c r="H1459" s="4" t="s">
        <v>4094</v>
      </c>
      <c r="I1459" s="4" t="s">
        <v>189</v>
      </c>
      <c r="J1459" s="4" t="s">
        <v>425</v>
      </c>
      <c r="K1459" s="5" t="s">
        <v>29</v>
      </c>
      <c r="L1459" s="6">
        <v>0.18055555555555555</v>
      </c>
      <c r="M1459" s="4" t="s">
        <v>30</v>
      </c>
      <c r="N1459" s="4" t="s">
        <v>4188</v>
      </c>
      <c r="O1459" s="4" t="s">
        <v>4189</v>
      </c>
      <c r="P1459" s="5" t="s">
        <v>32</v>
      </c>
      <c r="Q1459" s="7">
        <v>0.78472222222222221</v>
      </c>
      <c r="R1459" s="4" t="s">
        <v>30</v>
      </c>
      <c r="S1459" s="4" t="s">
        <v>2243</v>
      </c>
      <c r="T1459" s="4"/>
      <c r="U1459" s="8"/>
      <c r="V1459" s="8"/>
      <c r="W1459">
        <v>27730436</v>
      </c>
      <c r="X1459" t="s">
        <v>61</v>
      </c>
    </row>
    <row r="1460" spans="1:24" ht="15.75" customHeight="1">
      <c r="A1460" s="4" t="s">
        <v>21</v>
      </c>
      <c r="B1460" s="4" t="s">
        <v>4190</v>
      </c>
      <c r="C1460" s="4" t="s">
        <v>4185</v>
      </c>
      <c r="D1460" s="4" t="s">
        <v>45</v>
      </c>
      <c r="E1460" s="4" t="s">
        <v>4191</v>
      </c>
      <c r="F1460" s="4" t="s">
        <v>4187</v>
      </c>
      <c r="G1460" s="5">
        <v>60</v>
      </c>
      <c r="H1460" s="4" t="s">
        <v>4094</v>
      </c>
      <c r="I1460" s="4" t="s">
        <v>189</v>
      </c>
      <c r="J1460" s="4" t="s">
        <v>425</v>
      </c>
      <c r="K1460" s="5" t="s">
        <v>29</v>
      </c>
      <c r="L1460" s="6">
        <v>0.18055555555555555</v>
      </c>
      <c r="M1460" s="4" t="s">
        <v>30</v>
      </c>
      <c r="N1460" s="4" t="s">
        <v>4188</v>
      </c>
      <c r="O1460" s="4" t="s">
        <v>4189</v>
      </c>
      <c r="P1460" s="5" t="s">
        <v>32</v>
      </c>
      <c r="Q1460" s="7">
        <v>0.78472222222222221</v>
      </c>
      <c r="R1460" s="4" t="s">
        <v>30</v>
      </c>
      <c r="S1460" s="4" t="s">
        <v>2243</v>
      </c>
      <c r="T1460" s="4"/>
      <c r="U1460" s="8"/>
      <c r="V1460" s="8"/>
      <c r="W1460">
        <v>27730436</v>
      </c>
      <c r="X1460" t="s">
        <v>61</v>
      </c>
    </row>
    <row r="1461" spans="1:24" ht="15.75" customHeight="1">
      <c r="A1461" s="4" t="s">
        <v>21</v>
      </c>
      <c r="B1461" s="4" t="s">
        <v>4192</v>
      </c>
      <c r="C1461" s="4" t="s">
        <v>4192</v>
      </c>
      <c r="D1461" s="4" t="s">
        <v>23</v>
      </c>
      <c r="E1461" s="4" t="s">
        <v>4193</v>
      </c>
      <c r="F1461" s="4" t="s">
        <v>731</v>
      </c>
      <c r="G1461" s="5">
        <v>39</v>
      </c>
      <c r="H1461" s="4" t="s">
        <v>4094</v>
      </c>
      <c r="I1461" s="4" t="s">
        <v>189</v>
      </c>
      <c r="J1461" s="4" t="s">
        <v>425</v>
      </c>
      <c r="K1461" s="5" t="s">
        <v>29</v>
      </c>
      <c r="L1461" s="6">
        <v>0.18055555555555555</v>
      </c>
      <c r="M1461" s="4" t="s">
        <v>30</v>
      </c>
      <c r="N1461" s="4" t="s">
        <v>67</v>
      </c>
      <c r="O1461" s="4" t="s">
        <v>1766</v>
      </c>
      <c r="P1461" s="5" t="s">
        <v>32</v>
      </c>
      <c r="Q1461" s="7">
        <v>0.39930555555555558</v>
      </c>
      <c r="R1461" s="4" t="s">
        <v>41</v>
      </c>
      <c r="S1461" s="4" t="s">
        <v>2243</v>
      </c>
      <c r="T1461" s="4" t="s">
        <v>4194</v>
      </c>
      <c r="U1461" s="8"/>
      <c r="V1461" s="8"/>
      <c r="W1461">
        <v>23670016</v>
      </c>
      <c r="X1461" t="s">
        <v>43</v>
      </c>
    </row>
    <row r="1462" spans="1:24" ht="15.75" customHeight="1">
      <c r="A1462" s="4" t="s">
        <v>21</v>
      </c>
      <c r="B1462" s="4" t="s">
        <v>4195</v>
      </c>
      <c r="C1462" s="4" t="s">
        <v>4192</v>
      </c>
      <c r="D1462" s="4" t="s">
        <v>45</v>
      </c>
      <c r="E1462" s="4" t="s">
        <v>4196</v>
      </c>
      <c r="F1462" s="4" t="s">
        <v>731</v>
      </c>
      <c r="G1462" s="5">
        <v>36</v>
      </c>
      <c r="H1462" s="4" t="s">
        <v>4094</v>
      </c>
      <c r="I1462" s="4" t="s">
        <v>189</v>
      </c>
      <c r="J1462" s="4" t="s">
        <v>425</v>
      </c>
      <c r="K1462" s="5" t="s">
        <v>29</v>
      </c>
      <c r="L1462" s="6">
        <v>0.18055555555555555</v>
      </c>
      <c r="M1462" s="4" t="s">
        <v>30</v>
      </c>
      <c r="N1462" s="4" t="s">
        <v>67</v>
      </c>
      <c r="O1462" s="4" t="s">
        <v>1766</v>
      </c>
      <c r="P1462" s="5" t="s">
        <v>32</v>
      </c>
      <c r="Q1462" s="7">
        <v>0.39930555555555558</v>
      </c>
      <c r="R1462" s="4" t="s">
        <v>41</v>
      </c>
      <c r="S1462" s="4" t="s">
        <v>2243</v>
      </c>
      <c r="T1462" s="4"/>
      <c r="U1462" s="8"/>
      <c r="V1462" s="8"/>
      <c r="W1462">
        <v>23670016</v>
      </c>
      <c r="X1462" t="s">
        <v>43</v>
      </c>
    </row>
    <row r="1463" spans="1:24" ht="15.75" customHeight="1">
      <c r="A1463" s="4" t="s">
        <v>21</v>
      </c>
      <c r="B1463" s="4" t="s">
        <v>4197</v>
      </c>
      <c r="C1463" s="4" t="s">
        <v>4192</v>
      </c>
      <c r="D1463" s="4" t="s">
        <v>45</v>
      </c>
      <c r="E1463" s="4" t="s">
        <v>4198</v>
      </c>
      <c r="F1463" s="4" t="s">
        <v>731</v>
      </c>
      <c r="G1463" s="5">
        <v>6</v>
      </c>
      <c r="H1463" s="4" t="s">
        <v>4094</v>
      </c>
      <c r="I1463" s="4" t="s">
        <v>189</v>
      </c>
      <c r="J1463" s="4" t="s">
        <v>425</v>
      </c>
      <c r="K1463" s="5" t="s">
        <v>29</v>
      </c>
      <c r="L1463" s="6">
        <v>0.18055555555555555</v>
      </c>
      <c r="M1463" s="4" t="s">
        <v>30</v>
      </c>
      <c r="N1463" s="4" t="s">
        <v>67</v>
      </c>
      <c r="O1463" s="4" t="s">
        <v>1766</v>
      </c>
      <c r="P1463" s="5" t="s">
        <v>32</v>
      </c>
      <c r="Q1463" s="7">
        <v>0.39930555555555558</v>
      </c>
      <c r="R1463" s="4" t="s">
        <v>41</v>
      </c>
      <c r="S1463" s="4" t="s">
        <v>2243</v>
      </c>
      <c r="T1463" s="4"/>
      <c r="U1463" s="8"/>
      <c r="V1463" s="8"/>
      <c r="W1463">
        <v>23670016</v>
      </c>
      <c r="X1463" t="s">
        <v>43</v>
      </c>
    </row>
    <row r="1464" spans="1:24" ht="15.75" customHeight="1">
      <c r="A1464" s="4" t="s">
        <v>21</v>
      </c>
      <c r="B1464" s="4" t="s">
        <v>4199</v>
      </c>
      <c r="C1464" s="4" t="s">
        <v>4192</v>
      </c>
      <c r="D1464" s="4" t="s">
        <v>23</v>
      </c>
      <c r="E1464" s="4" t="s">
        <v>4200</v>
      </c>
      <c r="F1464" s="4" t="s">
        <v>698</v>
      </c>
      <c r="G1464" s="5">
        <v>57</v>
      </c>
      <c r="H1464" s="4" t="s">
        <v>4094</v>
      </c>
      <c r="I1464" s="4" t="s">
        <v>189</v>
      </c>
      <c r="J1464" s="4" t="s">
        <v>425</v>
      </c>
      <c r="K1464" s="5" t="s">
        <v>29</v>
      </c>
      <c r="L1464" s="6">
        <v>0.18055555555555555</v>
      </c>
      <c r="M1464" s="4" t="s">
        <v>30</v>
      </c>
      <c r="N1464" s="4" t="s">
        <v>67</v>
      </c>
      <c r="O1464" s="4" t="s">
        <v>1766</v>
      </c>
      <c r="P1464" s="5" t="s">
        <v>32</v>
      </c>
      <c r="Q1464" s="7">
        <v>0.39930555555555558</v>
      </c>
      <c r="R1464" s="4" t="s">
        <v>41</v>
      </c>
      <c r="S1464" s="4" t="s">
        <v>2243</v>
      </c>
      <c r="T1464" s="4" t="s">
        <v>4194</v>
      </c>
      <c r="U1464" s="8"/>
      <c r="V1464" s="8"/>
      <c r="W1464">
        <v>61079445</v>
      </c>
      <c r="X1464" t="s">
        <v>43</v>
      </c>
    </row>
    <row r="1465" spans="1:24" ht="15.75" customHeight="1">
      <c r="A1465" s="4" t="s">
        <v>21</v>
      </c>
      <c r="B1465" s="4" t="s">
        <v>4201</v>
      </c>
      <c r="C1465" s="4" t="s">
        <v>4192</v>
      </c>
      <c r="D1465" s="4" t="s">
        <v>45</v>
      </c>
      <c r="E1465" s="4" t="s">
        <v>4202</v>
      </c>
      <c r="F1465" s="4" t="s">
        <v>698</v>
      </c>
      <c r="G1465" s="5">
        <v>52</v>
      </c>
      <c r="H1465" s="4" t="s">
        <v>4094</v>
      </c>
      <c r="I1465" s="4" t="s">
        <v>189</v>
      </c>
      <c r="J1465" s="4" t="s">
        <v>425</v>
      </c>
      <c r="K1465" s="5" t="s">
        <v>29</v>
      </c>
      <c r="L1465" s="6">
        <v>0.18055555555555555</v>
      </c>
      <c r="M1465" s="4" t="s">
        <v>30</v>
      </c>
      <c r="N1465" s="4" t="s">
        <v>67</v>
      </c>
      <c r="O1465" s="4" t="s">
        <v>1766</v>
      </c>
      <c r="P1465" s="5" t="s">
        <v>32</v>
      </c>
      <c r="Q1465" s="7">
        <v>0.39930555555555558</v>
      </c>
      <c r="R1465" s="4" t="s">
        <v>41</v>
      </c>
      <c r="S1465" s="4" t="s">
        <v>2243</v>
      </c>
      <c r="T1465" s="4"/>
      <c r="U1465" s="8"/>
      <c r="V1465" s="8"/>
      <c r="W1465">
        <v>61079445</v>
      </c>
      <c r="X1465" t="s">
        <v>43</v>
      </c>
    </row>
    <row r="1466" spans="1:24" ht="15.75" customHeight="1">
      <c r="A1466" s="4" t="s">
        <v>21</v>
      </c>
      <c r="B1466" s="4" t="s">
        <v>4203</v>
      </c>
      <c r="C1466" s="4" t="s">
        <v>4192</v>
      </c>
      <c r="D1466" s="4" t="s">
        <v>23</v>
      </c>
      <c r="E1466" s="4" t="s">
        <v>4204</v>
      </c>
      <c r="F1466" s="4" t="s">
        <v>731</v>
      </c>
      <c r="G1466" s="5">
        <v>7</v>
      </c>
      <c r="H1466" s="4" t="s">
        <v>4094</v>
      </c>
      <c r="I1466" s="4" t="s">
        <v>189</v>
      </c>
      <c r="J1466" s="4" t="s">
        <v>425</v>
      </c>
      <c r="K1466" s="5" t="s">
        <v>29</v>
      </c>
      <c r="L1466" s="6">
        <v>0.18055555555555555</v>
      </c>
      <c r="M1466" s="4" t="s">
        <v>30</v>
      </c>
      <c r="N1466" s="4" t="s">
        <v>67</v>
      </c>
      <c r="O1466" s="4" t="s">
        <v>1766</v>
      </c>
      <c r="P1466" s="5" t="s">
        <v>32</v>
      </c>
      <c r="Q1466" s="7">
        <v>0.39930555555555558</v>
      </c>
      <c r="R1466" s="4" t="s">
        <v>41</v>
      </c>
      <c r="S1466" s="4" t="s">
        <v>2243</v>
      </c>
      <c r="T1466" s="4"/>
      <c r="U1466" s="8"/>
      <c r="V1466" s="8"/>
      <c r="W1466">
        <v>61079445</v>
      </c>
      <c r="X1466" t="s">
        <v>43</v>
      </c>
    </row>
    <row r="1467" spans="1:24" ht="15.75" customHeight="1">
      <c r="A1467" s="4" t="s">
        <v>21</v>
      </c>
      <c r="B1467" s="4" t="s">
        <v>4205</v>
      </c>
      <c r="C1467" s="4" t="s">
        <v>4192</v>
      </c>
      <c r="D1467" s="4" t="s">
        <v>45</v>
      </c>
      <c r="E1467" s="4" t="s">
        <v>4206</v>
      </c>
      <c r="F1467" s="4" t="s">
        <v>731</v>
      </c>
      <c r="G1467" s="5">
        <v>80</v>
      </c>
      <c r="H1467" s="4" t="s">
        <v>4094</v>
      </c>
      <c r="I1467" s="4" t="s">
        <v>189</v>
      </c>
      <c r="J1467" s="4" t="s">
        <v>425</v>
      </c>
      <c r="K1467" s="5" t="s">
        <v>29</v>
      </c>
      <c r="L1467" s="6">
        <v>0.18055555555555555</v>
      </c>
      <c r="M1467" s="4" t="s">
        <v>30</v>
      </c>
      <c r="N1467" s="4" t="s">
        <v>67</v>
      </c>
      <c r="O1467" s="4" t="s">
        <v>1766</v>
      </c>
      <c r="P1467" s="5" t="s">
        <v>32</v>
      </c>
      <c r="Q1467" s="7">
        <v>0.39930555555555558</v>
      </c>
      <c r="R1467" s="4" t="s">
        <v>41</v>
      </c>
      <c r="S1467" s="4" t="s">
        <v>2243</v>
      </c>
      <c r="T1467" s="4" t="s">
        <v>4194</v>
      </c>
      <c r="U1467" s="8"/>
      <c r="V1467" s="8"/>
      <c r="W1467">
        <v>86238517</v>
      </c>
      <c r="X1467" t="s">
        <v>61</v>
      </c>
    </row>
    <row r="1468" spans="1:24" ht="15.75" customHeight="1">
      <c r="A1468" s="4" t="s">
        <v>21</v>
      </c>
      <c r="B1468" s="4" t="s">
        <v>4207</v>
      </c>
      <c r="C1468" s="4" t="s">
        <v>4192</v>
      </c>
      <c r="D1468" s="4" t="s">
        <v>45</v>
      </c>
      <c r="E1468" s="4" t="s">
        <v>4208</v>
      </c>
      <c r="F1468" s="4" t="s">
        <v>448</v>
      </c>
      <c r="G1468" s="5">
        <v>55</v>
      </c>
      <c r="H1468" s="4" t="s">
        <v>4094</v>
      </c>
      <c r="I1468" s="4" t="s">
        <v>189</v>
      </c>
      <c r="J1468" s="4" t="s">
        <v>425</v>
      </c>
      <c r="K1468" s="5" t="s">
        <v>29</v>
      </c>
      <c r="L1468" s="6">
        <v>0.18055555555555555</v>
      </c>
      <c r="M1468" s="4" t="s">
        <v>30</v>
      </c>
      <c r="N1468" s="4" t="s">
        <v>67</v>
      </c>
      <c r="O1468" s="4" t="s">
        <v>1766</v>
      </c>
      <c r="P1468" s="5" t="s">
        <v>32</v>
      </c>
      <c r="Q1468" s="7">
        <v>0.39930555555555558</v>
      </c>
      <c r="R1468" s="4" t="s">
        <v>41</v>
      </c>
      <c r="S1468" s="4" t="s">
        <v>2243</v>
      </c>
      <c r="T1468" s="4"/>
      <c r="U1468" s="8"/>
      <c r="V1468" s="8"/>
      <c r="W1468">
        <v>86238517</v>
      </c>
      <c r="X1468" t="s">
        <v>61</v>
      </c>
    </row>
    <row r="1469" spans="1:24" ht="15.75" customHeight="1">
      <c r="A1469" s="4" t="s">
        <v>21</v>
      </c>
      <c r="B1469" s="4" t="s">
        <v>4209</v>
      </c>
      <c r="C1469" s="4" t="s">
        <v>4209</v>
      </c>
      <c r="D1469" s="4" t="s">
        <v>23</v>
      </c>
      <c r="E1469" s="4" t="s">
        <v>4210</v>
      </c>
      <c r="F1469" s="4" t="s">
        <v>173</v>
      </c>
      <c r="G1469" s="5">
        <v>30</v>
      </c>
      <c r="H1469" s="4" t="s">
        <v>4094</v>
      </c>
      <c r="I1469" s="4" t="s">
        <v>257</v>
      </c>
      <c r="J1469" s="4" t="s">
        <v>1537</v>
      </c>
      <c r="K1469" s="5" t="s">
        <v>29</v>
      </c>
      <c r="L1469" s="6">
        <v>0.65625</v>
      </c>
      <c r="M1469" s="4" t="s">
        <v>30</v>
      </c>
      <c r="N1469" s="4" t="s">
        <v>257</v>
      </c>
      <c r="O1469" s="4" t="s">
        <v>322</v>
      </c>
      <c r="P1469" s="5" t="s">
        <v>32</v>
      </c>
      <c r="Q1469" s="7">
        <v>0.53125</v>
      </c>
      <c r="R1469" s="4" t="s">
        <v>30</v>
      </c>
      <c r="S1469" s="4" t="s">
        <v>2243</v>
      </c>
      <c r="T1469" s="4"/>
      <c r="U1469" s="8"/>
      <c r="V1469" s="8"/>
      <c r="W1469">
        <v>42699470</v>
      </c>
      <c r="X1469" t="s">
        <v>61</v>
      </c>
    </row>
    <row r="1470" spans="1:24" ht="15.75" customHeight="1">
      <c r="A1470" s="4" t="s">
        <v>21</v>
      </c>
      <c r="B1470" s="4" t="s">
        <v>4211</v>
      </c>
      <c r="C1470" s="4" t="s">
        <v>4209</v>
      </c>
      <c r="D1470" s="4" t="s">
        <v>45</v>
      </c>
      <c r="E1470" s="4" t="s">
        <v>4212</v>
      </c>
      <c r="F1470" s="4" t="s">
        <v>1001</v>
      </c>
      <c r="G1470" s="5">
        <v>30</v>
      </c>
      <c r="H1470" s="4" t="s">
        <v>4094</v>
      </c>
      <c r="I1470" s="4" t="s">
        <v>257</v>
      </c>
      <c r="J1470" s="4" t="s">
        <v>1537</v>
      </c>
      <c r="K1470" s="5" t="s">
        <v>29</v>
      </c>
      <c r="L1470" s="6">
        <v>0.65625</v>
      </c>
      <c r="M1470" s="4" t="s">
        <v>30</v>
      </c>
      <c r="N1470" s="4" t="s">
        <v>257</v>
      </c>
      <c r="O1470" s="4" t="s">
        <v>322</v>
      </c>
      <c r="P1470" s="5" t="s">
        <v>32</v>
      </c>
      <c r="Q1470" s="7">
        <v>0.53125</v>
      </c>
      <c r="R1470" s="4" t="s">
        <v>30</v>
      </c>
      <c r="S1470" s="4" t="s">
        <v>2243</v>
      </c>
      <c r="T1470" s="4"/>
      <c r="U1470" s="8"/>
      <c r="V1470" s="8"/>
      <c r="W1470">
        <v>42699470</v>
      </c>
      <c r="X1470" t="s">
        <v>61</v>
      </c>
    </row>
    <row r="1471" spans="1:24" ht="15.75" customHeight="1">
      <c r="A1471" s="4" t="s">
        <v>21</v>
      </c>
      <c r="B1471" s="4" t="s">
        <v>4213</v>
      </c>
      <c r="C1471" s="4" t="s">
        <v>4213</v>
      </c>
      <c r="D1471" s="4" t="s">
        <v>45</v>
      </c>
      <c r="E1471" s="4" t="s">
        <v>4214</v>
      </c>
      <c r="F1471" s="4" t="s">
        <v>4180</v>
      </c>
      <c r="G1471" s="5">
        <v>34</v>
      </c>
      <c r="H1471" s="4" t="s">
        <v>4094</v>
      </c>
      <c r="I1471" s="4" t="s">
        <v>39</v>
      </c>
      <c r="J1471" s="4" t="s">
        <v>40</v>
      </c>
      <c r="K1471" s="5" t="s">
        <v>29</v>
      </c>
      <c r="L1471" s="6">
        <v>0.59027777777777779</v>
      </c>
      <c r="M1471" s="4" t="s">
        <v>41</v>
      </c>
      <c r="N1471" s="4" t="s">
        <v>39</v>
      </c>
      <c r="O1471" s="4" t="s">
        <v>414</v>
      </c>
      <c r="P1471" s="5" t="s">
        <v>763</v>
      </c>
      <c r="Q1471" s="7">
        <v>0.78472222222222221</v>
      </c>
      <c r="R1471" s="4" t="s">
        <v>41</v>
      </c>
      <c r="S1471" s="4" t="s">
        <v>2243</v>
      </c>
      <c r="T1471" s="4"/>
      <c r="U1471" s="8"/>
      <c r="V1471" s="8"/>
      <c r="W1471">
        <v>49091334</v>
      </c>
      <c r="X1471" t="s">
        <v>43</v>
      </c>
    </row>
    <row r="1472" spans="1:24" ht="15.75" customHeight="1">
      <c r="A1472" s="4" t="s">
        <v>21</v>
      </c>
      <c r="B1472" s="4" t="s">
        <v>4215</v>
      </c>
      <c r="C1472" s="4" t="s">
        <v>4213</v>
      </c>
      <c r="D1472" s="4" t="s">
        <v>23</v>
      </c>
      <c r="E1472" s="4" t="s">
        <v>4216</v>
      </c>
      <c r="F1472" s="4" t="s">
        <v>4217</v>
      </c>
      <c r="G1472" s="5">
        <v>35</v>
      </c>
      <c r="H1472" s="4" t="s">
        <v>4094</v>
      </c>
      <c r="I1472" s="4" t="s">
        <v>39</v>
      </c>
      <c r="J1472" s="4" t="s">
        <v>40</v>
      </c>
      <c r="K1472" s="5" t="s">
        <v>29</v>
      </c>
      <c r="L1472" s="6">
        <v>0.59027777777777779</v>
      </c>
      <c r="M1472" s="4" t="s">
        <v>41</v>
      </c>
      <c r="N1472" s="4" t="s">
        <v>39</v>
      </c>
      <c r="O1472" s="4" t="s">
        <v>414</v>
      </c>
      <c r="P1472" s="5" t="s">
        <v>763</v>
      </c>
      <c r="Q1472" s="7">
        <v>0.78472222222222221</v>
      </c>
      <c r="R1472" s="4" t="s">
        <v>41</v>
      </c>
      <c r="S1472" s="4" t="s">
        <v>2243</v>
      </c>
      <c r="T1472" s="4"/>
      <c r="U1472" s="8"/>
      <c r="V1472" s="8"/>
      <c r="W1472">
        <v>49091334</v>
      </c>
      <c r="X1472" t="s">
        <v>43</v>
      </c>
    </row>
    <row r="1473" spans="1:24" ht="15.75" customHeight="1">
      <c r="A1473" s="4" t="s">
        <v>21</v>
      </c>
      <c r="B1473" s="4" t="s">
        <v>4218</v>
      </c>
      <c r="C1473" s="4" t="s">
        <v>4218</v>
      </c>
      <c r="D1473" s="4" t="s">
        <v>45</v>
      </c>
      <c r="E1473" s="4" t="s">
        <v>4003</v>
      </c>
      <c r="F1473" s="4" t="s">
        <v>4180</v>
      </c>
      <c r="G1473" s="5">
        <v>29</v>
      </c>
      <c r="H1473" s="4" t="s">
        <v>4094</v>
      </c>
      <c r="I1473" s="4" t="s">
        <v>39</v>
      </c>
      <c r="J1473" s="4" t="s">
        <v>40</v>
      </c>
      <c r="K1473" s="5" t="s">
        <v>29</v>
      </c>
      <c r="L1473" s="6">
        <v>0.59027777777777779</v>
      </c>
      <c r="M1473" s="4" t="s">
        <v>41</v>
      </c>
      <c r="N1473" s="4" t="s">
        <v>39</v>
      </c>
      <c r="O1473" s="4" t="s">
        <v>414</v>
      </c>
      <c r="P1473" s="5" t="s">
        <v>763</v>
      </c>
      <c r="Q1473" s="7">
        <v>0.78472222222222221</v>
      </c>
      <c r="R1473" s="4" t="s">
        <v>41</v>
      </c>
      <c r="S1473" s="4" t="s">
        <v>2243</v>
      </c>
      <c r="T1473" s="4"/>
      <c r="U1473" s="4"/>
      <c r="V1473" s="4"/>
      <c r="W1473">
        <v>46590459</v>
      </c>
      <c r="X1473" t="s">
        <v>43</v>
      </c>
    </row>
    <row r="1474" spans="1:24" ht="15.75" customHeight="1">
      <c r="A1474" s="4" t="s">
        <v>21</v>
      </c>
      <c r="B1474" s="4" t="s">
        <v>4219</v>
      </c>
      <c r="C1474" s="4" t="s">
        <v>4218</v>
      </c>
      <c r="D1474" s="4" t="s">
        <v>23</v>
      </c>
      <c r="E1474" s="4" t="s">
        <v>4220</v>
      </c>
      <c r="F1474" s="4" t="s">
        <v>366</v>
      </c>
      <c r="G1474" s="4">
        <v>31</v>
      </c>
      <c r="H1474" s="4" t="s">
        <v>4094</v>
      </c>
      <c r="I1474" s="4" t="s">
        <v>39</v>
      </c>
      <c r="J1474" s="4" t="s">
        <v>40</v>
      </c>
      <c r="K1474" s="5" t="s">
        <v>29</v>
      </c>
      <c r="L1474" s="6">
        <v>0.59027777777777779</v>
      </c>
      <c r="M1474" s="4" t="s">
        <v>41</v>
      </c>
      <c r="N1474" s="4" t="s">
        <v>39</v>
      </c>
      <c r="O1474" s="4" t="s">
        <v>414</v>
      </c>
      <c r="P1474" s="5" t="s">
        <v>763</v>
      </c>
      <c r="Q1474" s="7">
        <v>0.78472222222222221</v>
      </c>
      <c r="R1474" s="4" t="s">
        <v>41</v>
      </c>
      <c r="S1474" s="4" t="s">
        <v>2243</v>
      </c>
      <c r="T1474" s="4"/>
      <c r="U1474" s="4"/>
      <c r="V1474" s="4"/>
      <c r="W1474">
        <v>46590459</v>
      </c>
      <c r="X1474" t="s">
        <v>43</v>
      </c>
    </row>
    <row r="1475" spans="1:24" ht="15.75" customHeight="1">
      <c r="A1475" s="4" t="s">
        <v>21</v>
      </c>
      <c r="B1475" s="4" t="s">
        <v>4221</v>
      </c>
      <c r="C1475" s="4" t="s">
        <v>4221</v>
      </c>
      <c r="D1475" s="4" t="s">
        <v>23</v>
      </c>
      <c r="E1475" s="4" t="s">
        <v>4222</v>
      </c>
      <c r="F1475" s="4" t="s">
        <v>4223</v>
      </c>
      <c r="G1475" s="5">
        <v>69</v>
      </c>
      <c r="H1475" s="4" t="s">
        <v>4094</v>
      </c>
      <c r="I1475" s="4" t="s">
        <v>189</v>
      </c>
      <c r="J1475" s="4" t="s">
        <v>425</v>
      </c>
      <c r="K1475" s="5" t="s">
        <v>29</v>
      </c>
      <c r="L1475" s="6">
        <v>0.18055555555555555</v>
      </c>
      <c r="M1475" s="4" t="s">
        <v>30</v>
      </c>
      <c r="N1475" s="4" t="s">
        <v>189</v>
      </c>
      <c r="O1475" s="4" t="s">
        <v>2278</v>
      </c>
      <c r="P1475" s="5" t="s">
        <v>32</v>
      </c>
      <c r="Q1475" s="7">
        <v>0.53472222222222221</v>
      </c>
      <c r="R1475" s="4" t="s">
        <v>30</v>
      </c>
      <c r="S1475" s="4" t="s">
        <v>2243</v>
      </c>
      <c r="T1475" s="4"/>
      <c r="U1475" s="8"/>
      <c r="V1475" s="8"/>
      <c r="W1475">
        <v>49685279</v>
      </c>
      <c r="X1475" t="s">
        <v>43</v>
      </c>
    </row>
    <row r="1476" spans="1:24" ht="15.75" customHeight="1">
      <c r="A1476" s="4" t="s">
        <v>21</v>
      </c>
      <c r="B1476" s="4" t="s">
        <v>4224</v>
      </c>
      <c r="C1476" s="4" t="s">
        <v>4221</v>
      </c>
      <c r="D1476" s="4" t="s">
        <v>45</v>
      </c>
      <c r="E1476" s="4" t="s">
        <v>4225</v>
      </c>
      <c r="F1476" s="4" t="s">
        <v>173</v>
      </c>
      <c r="G1476" s="5">
        <v>57</v>
      </c>
      <c r="H1476" s="4" t="s">
        <v>4094</v>
      </c>
      <c r="I1476" s="4" t="s">
        <v>189</v>
      </c>
      <c r="J1476" s="4" t="s">
        <v>425</v>
      </c>
      <c r="K1476" s="5" t="s">
        <v>29</v>
      </c>
      <c r="L1476" s="6">
        <v>0.18055555555555555</v>
      </c>
      <c r="M1476" s="4" t="s">
        <v>30</v>
      </c>
      <c r="N1476" s="4" t="s">
        <v>189</v>
      </c>
      <c r="O1476" s="4" t="s">
        <v>2278</v>
      </c>
      <c r="P1476" s="5" t="s">
        <v>32</v>
      </c>
      <c r="Q1476" s="7">
        <v>0.53472222222222221</v>
      </c>
      <c r="R1476" s="4" t="s">
        <v>30</v>
      </c>
      <c r="S1476" s="4" t="s">
        <v>2243</v>
      </c>
      <c r="T1476" s="4"/>
      <c r="U1476" s="8"/>
      <c r="V1476" s="8"/>
      <c r="W1476">
        <v>49685279</v>
      </c>
      <c r="X1476" t="s">
        <v>43</v>
      </c>
    </row>
    <row r="1477" spans="1:24" ht="15.75" customHeight="1">
      <c r="A1477" s="4" t="s">
        <v>21</v>
      </c>
      <c r="B1477" s="4" t="s">
        <v>4226</v>
      </c>
      <c r="C1477" s="4" t="s">
        <v>4226</v>
      </c>
      <c r="D1477" s="4" t="s">
        <v>23</v>
      </c>
      <c r="E1477" s="4" t="s">
        <v>4227</v>
      </c>
      <c r="F1477" s="4" t="s">
        <v>583</v>
      </c>
      <c r="G1477" s="5">
        <v>70</v>
      </c>
      <c r="H1477" s="4" t="s">
        <v>4094</v>
      </c>
      <c r="I1477" s="4" t="s">
        <v>189</v>
      </c>
      <c r="J1477" s="4" t="s">
        <v>425</v>
      </c>
      <c r="K1477" s="5" t="s">
        <v>29</v>
      </c>
      <c r="L1477" s="6">
        <v>0.18055555555555555</v>
      </c>
      <c r="M1477" s="4" t="s">
        <v>30</v>
      </c>
      <c r="N1477" s="4" t="s">
        <v>189</v>
      </c>
      <c r="O1477" s="4" t="s">
        <v>2278</v>
      </c>
      <c r="P1477" s="5" t="s">
        <v>32</v>
      </c>
      <c r="Q1477" s="7">
        <v>0.53472222222222221</v>
      </c>
      <c r="R1477" s="4" t="s">
        <v>30</v>
      </c>
      <c r="S1477" s="4" t="s">
        <v>2243</v>
      </c>
      <c r="T1477" s="4"/>
      <c r="U1477" s="8"/>
      <c r="V1477" s="8"/>
      <c r="W1477">
        <v>41242957</v>
      </c>
      <c r="X1477" t="s">
        <v>61</v>
      </c>
    </row>
    <row r="1478" spans="1:24" ht="15.75" customHeight="1">
      <c r="A1478" s="4" t="s">
        <v>21</v>
      </c>
      <c r="B1478" s="4" t="s">
        <v>4228</v>
      </c>
      <c r="C1478" s="4" t="s">
        <v>4226</v>
      </c>
      <c r="D1478" s="4" t="s">
        <v>45</v>
      </c>
      <c r="E1478" s="4" t="s">
        <v>4229</v>
      </c>
      <c r="F1478" s="4" t="s">
        <v>366</v>
      </c>
      <c r="G1478" s="5">
        <v>67</v>
      </c>
      <c r="H1478" s="4" t="s">
        <v>4094</v>
      </c>
      <c r="I1478" s="4" t="s">
        <v>189</v>
      </c>
      <c r="J1478" s="4" t="s">
        <v>425</v>
      </c>
      <c r="K1478" s="5" t="s">
        <v>29</v>
      </c>
      <c r="L1478" s="6">
        <v>0.18055555555555555</v>
      </c>
      <c r="M1478" s="4" t="s">
        <v>30</v>
      </c>
      <c r="N1478" s="4" t="s">
        <v>189</v>
      </c>
      <c r="O1478" s="4" t="s">
        <v>2278</v>
      </c>
      <c r="P1478" s="5" t="s">
        <v>32</v>
      </c>
      <c r="Q1478" s="7">
        <v>0.53472222222222221</v>
      </c>
      <c r="R1478" s="4" t="s">
        <v>30</v>
      </c>
      <c r="S1478" s="4" t="s">
        <v>2243</v>
      </c>
      <c r="T1478" s="4"/>
      <c r="U1478" s="8"/>
      <c r="V1478" s="8"/>
      <c r="W1478">
        <v>41242957</v>
      </c>
      <c r="X1478" t="s">
        <v>61</v>
      </c>
    </row>
    <row r="1479" spans="1:24" ht="15.75" customHeight="1">
      <c r="A1479" s="4" t="s">
        <v>21</v>
      </c>
      <c r="B1479" s="4" t="s">
        <v>4230</v>
      </c>
      <c r="C1479" s="4" t="s">
        <v>4230</v>
      </c>
      <c r="D1479" s="4" t="s">
        <v>23</v>
      </c>
      <c r="E1479" s="4" t="s">
        <v>4231</v>
      </c>
      <c r="F1479" s="4" t="s">
        <v>459</v>
      </c>
      <c r="G1479" s="5">
        <v>38</v>
      </c>
      <c r="H1479" s="4" t="s">
        <v>4094</v>
      </c>
      <c r="I1479" s="4" t="s">
        <v>189</v>
      </c>
      <c r="J1479" s="4" t="s">
        <v>425</v>
      </c>
      <c r="K1479" s="5" t="s">
        <v>29</v>
      </c>
      <c r="L1479" s="6">
        <v>0.18055555555555555</v>
      </c>
      <c r="M1479" s="4" t="s">
        <v>30</v>
      </c>
      <c r="N1479" s="4" t="s">
        <v>189</v>
      </c>
      <c r="O1479" s="4" t="s">
        <v>2278</v>
      </c>
      <c r="P1479" s="5" t="s">
        <v>32</v>
      </c>
      <c r="Q1479" s="7">
        <v>0.53472222222222221</v>
      </c>
      <c r="R1479" s="4" t="s">
        <v>30</v>
      </c>
      <c r="S1479" s="4" t="s">
        <v>2243</v>
      </c>
      <c r="T1479" s="4"/>
      <c r="U1479" s="8"/>
      <c r="V1479" s="8"/>
      <c r="W1479">
        <v>86743938</v>
      </c>
      <c r="X1479" t="s">
        <v>43</v>
      </c>
    </row>
    <row r="1480" spans="1:24" ht="15.75" customHeight="1">
      <c r="A1480" s="4" t="s">
        <v>21</v>
      </c>
      <c r="B1480" s="4" t="s">
        <v>4232</v>
      </c>
      <c r="C1480" s="4" t="s">
        <v>4230</v>
      </c>
      <c r="D1480" s="4" t="s">
        <v>45</v>
      </c>
      <c r="E1480" s="4" t="s">
        <v>4233</v>
      </c>
      <c r="F1480" s="4" t="s">
        <v>4234</v>
      </c>
      <c r="G1480" s="5">
        <v>34</v>
      </c>
      <c r="H1480" s="4" t="s">
        <v>4094</v>
      </c>
      <c r="I1480" s="4" t="s">
        <v>189</v>
      </c>
      <c r="J1480" s="4" t="s">
        <v>425</v>
      </c>
      <c r="K1480" s="5" t="s">
        <v>29</v>
      </c>
      <c r="L1480" s="6">
        <v>0.18055555555555555</v>
      </c>
      <c r="M1480" s="4" t="s">
        <v>30</v>
      </c>
      <c r="N1480" s="4" t="s">
        <v>189</v>
      </c>
      <c r="O1480" s="4" t="s">
        <v>2278</v>
      </c>
      <c r="P1480" s="5" t="s">
        <v>32</v>
      </c>
      <c r="Q1480" s="7">
        <v>0.53472222222222221</v>
      </c>
      <c r="R1480" s="4" t="s">
        <v>30</v>
      </c>
      <c r="S1480" s="4" t="s">
        <v>2243</v>
      </c>
      <c r="T1480" s="4"/>
      <c r="U1480" s="8"/>
      <c r="V1480" s="8"/>
      <c r="W1480">
        <v>86743938</v>
      </c>
      <c r="X1480" t="s">
        <v>43</v>
      </c>
    </row>
    <row r="1481" spans="1:24" ht="15.75" customHeight="1">
      <c r="A1481" s="4" t="s">
        <v>21</v>
      </c>
      <c r="B1481" s="4" t="s">
        <v>4235</v>
      </c>
      <c r="C1481" s="4" t="s">
        <v>4235</v>
      </c>
      <c r="D1481" s="4" t="s">
        <v>23</v>
      </c>
      <c r="E1481" s="4" t="s">
        <v>4236</v>
      </c>
      <c r="F1481" s="4" t="s">
        <v>731</v>
      </c>
      <c r="G1481" s="5">
        <v>65</v>
      </c>
      <c r="H1481" s="4" t="s">
        <v>4094</v>
      </c>
      <c r="I1481" s="4" t="s">
        <v>189</v>
      </c>
      <c r="J1481" s="4" t="s">
        <v>425</v>
      </c>
      <c r="K1481" s="5" t="s">
        <v>29</v>
      </c>
      <c r="L1481" s="6">
        <v>0.18055555555555555</v>
      </c>
      <c r="M1481" s="4" t="s">
        <v>30</v>
      </c>
      <c r="N1481" s="4" t="s">
        <v>189</v>
      </c>
      <c r="O1481" s="4" t="s">
        <v>4237</v>
      </c>
      <c r="P1481" s="5" t="s">
        <v>32</v>
      </c>
      <c r="Q1481" s="7">
        <v>0.80902777777777779</v>
      </c>
      <c r="R1481" s="4" t="s">
        <v>30</v>
      </c>
      <c r="S1481" s="4" t="s">
        <v>2243</v>
      </c>
      <c r="T1481" s="4"/>
      <c r="U1481" s="8"/>
      <c r="V1481" s="8"/>
      <c r="W1481">
        <v>29453685</v>
      </c>
      <c r="X1481" t="s">
        <v>61</v>
      </c>
    </row>
    <row r="1482" spans="1:24" ht="15.75" customHeight="1">
      <c r="A1482" s="4" t="s">
        <v>21</v>
      </c>
      <c r="B1482" s="4" t="s">
        <v>4238</v>
      </c>
      <c r="C1482" s="4" t="s">
        <v>4235</v>
      </c>
      <c r="D1482" s="4" t="s">
        <v>45</v>
      </c>
      <c r="E1482" s="4" t="s">
        <v>4239</v>
      </c>
      <c r="F1482" s="4" t="s">
        <v>366</v>
      </c>
      <c r="G1482" s="5">
        <v>64</v>
      </c>
      <c r="H1482" s="4" t="s">
        <v>4094</v>
      </c>
      <c r="I1482" s="4" t="s">
        <v>189</v>
      </c>
      <c r="J1482" s="4" t="s">
        <v>425</v>
      </c>
      <c r="K1482" s="5" t="s">
        <v>29</v>
      </c>
      <c r="L1482" s="6">
        <v>0.18055555555555555</v>
      </c>
      <c r="M1482" s="4" t="s">
        <v>30</v>
      </c>
      <c r="N1482" s="4" t="s">
        <v>189</v>
      </c>
      <c r="O1482" s="4" t="s">
        <v>4237</v>
      </c>
      <c r="P1482" s="5" t="s">
        <v>32</v>
      </c>
      <c r="Q1482" s="7">
        <v>0.80902777777777779</v>
      </c>
      <c r="R1482" s="4" t="s">
        <v>30</v>
      </c>
      <c r="S1482" s="4" t="s">
        <v>2243</v>
      </c>
      <c r="T1482" s="4"/>
      <c r="U1482" s="8"/>
      <c r="V1482" s="8"/>
      <c r="W1482">
        <v>29453685</v>
      </c>
      <c r="X1482" t="s">
        <v>61</v>
      </c>
    </row>
    <row r="1483" spans="1:24" ht="15.75" customHeight="1">
      <c r="A1483" s="4" t="s">
        <v>21</v>
      </c>
      <c r="B1483" s="4" t="s">
        <v>4240</v>
      </c>
      <c r="C1483" s="4" t="s">
        <v>4240</v>
      </c>
      <c r="D1483" s="4" t="s">
        <v>45</v>
      </c>
      <c r="E1483" s="4" t="s">
        <v>4241</v>
      </c>
      <c r="F1483" s="4" t="s">
        <v>173</v>
      </c>
      <c r="G1483" s="5">
        <v>55</v>
      </c>
      <c r="H1483" s="4" t="s">
        <v>4094</v>
      </c>
      <c r="I1483" s="4" t="s">
        <v>189</v>
      </c>
      <c r="J1483" s="4" t="s">
        <v>425</v>
      </c>
      <c r="K1483" s="5" t="s">
        <v>29</v>
      </c>
      <c r="L1483" s="6">
        <v>0.18055555555555555</v>
      </c>
      <c r="M1483" s="4" t="s">
        <v>30</v>
      </c>
      <c r="N1483" s="4" t="s">
        <v>479</v>
      </c>
      <c r="O1483" s="4" t="s">
        <v>4242</v>
      </c>
      <c r="P1483" s="5" t="s">
        <v>32</v>
      </c>
      <c r="Q1483" s="7">
        <v>0.3923611111111111</v>
      </c>
      <c r="R1483" s="4" t="s">
        <v>481</v>
      </c>
      <c r="S1483" s="4" t="s">
        <v>2243</v>
      </c>
      <c r="T1483" s="4"/>
      <c r="U1483" s="8"/>
      <c r="V1483" s="8"/>
      <c r="W1483">
        <v>46534285</v>
      </c>
      <c r="X1483" t="s">
        <v>43</v>
      </c>
    </row>
    <row r="1484" spans="1:24" ht="15.75" customHeight="1">
      <c r="A1484" s="4" t="s">
        <v>21</v>
      </c>
      <c r="B1484" s="4" t="s">
        <v>4243</v>
      </c>
      <c r="C1484" s="4" t="s">
        <v>4240</v>
      </c>
      <c r="D1484" s="4" t="s">
        <v>23</v>
      </c>
      <c r="E1484" s="4" t="s">
        <v>4244</v>
      </c>
      <c r="F1484" s="4" t="s">
        <v>173</v>
      </c>
      <c r="G1484" s="5">
        <v>58</v>
      </c>
      <c r="H1484" s="4" t="s">
        <v>4094</v>
      </c>
      <c r="I1484" s="4" t="s">
        <v>189</v>
      </c>
      <c r="J1484" s="4" t="s">
        <v>425</v>
      </c>
      <c r="K1484" s="5" t="s">
        <v>29</v>
      </c>
      <c r="L1484" s="6">
        <v>0.18055555555555555</v>
      </c>
      <c r="M1484" s="4" t="s">
        <v>30</v>
      </c>
      <c r="N1484" s="4" t="s">
        <v>479</v>
      </c>
      <c r="O1484" s="4" t="s">
        <v>4242</v>
      </c>
      <c r="P1484" s="5" t="s">
        <v>32</v>
      </c>
      <c r="Q1484" s="7">
        <v>0.3923611111111111</v>
      </c>
      <c r="R1484" s="4" t="s">
        <v>481</v>
      </c>
      <c r="S1484" s="4" t="s">
        <v>2243</v>
      </c>
      <c r="T1484" s="4"/>
      <c r="U1484" s="8"/>
      <c r="V1484" s="8"/>
      <c r="W1484">
        <v>46534285</v>
      </c>
      <c r="X1484" t="s">
        <v>43</v>
      </c>
    </row>
    <row r="1485" spans="1:24" ht="15.75" customHeight="1">
      <c r="A1485" s="4" t="s">
        <v>21</v>
      </c>
      <c r="B1485" s="4" t="s">
        <v>4245</v>
      </c>
      <c r="C1485" s="4" t="s">
        <v>4245</v>
      </c>
      <c r="D1485" s="4" t="s">
        <v>45</v>
      </c>
      <c r="E1485" s="4" t="s">
        <v>4246</v>
      </c>
      <c r="F1485" s="4" t="s">
        <v>1086</v>
      </c>
      <c r="G1485" s="5">
        <v>73</v>
      </c>
      <c r="H1485" s="4" t="s">
        <v>4094</v>
      </c>
      <c r="I1485" s="4" t="s">
        <v>189</v>
      </c>
      <c r="J1485" s="4" t="s">
        <v>425</v>
      </c>
      <c r="K1485" s="5" t="s">
        <v>29</v>
      </c>
      <c r="L1485" s="6">
        <v>0.18055555555555555</v>
      </c>
      <c r="M1485" s="4" t="s">
        <v>30</v>
      </c>
      <c r="N1485" s="4" t="s">
        <v>189</v>
      </c>
      <c r="O1485" s="4" t="s">
        <v>2278</v>
      </c>
      <c r="P1485" s="5" t="s">
        <v>32</v>
      </c>
      <c r="Q1485" s="7">
        <v>0.53472222222222221</v>
      </c>
      <c r="R1485" s="4" t="s">
        <v>30</v>
      </c>
      <c r="S1485" s="4" t="s">
        <v>2243</v>
      </c>
      <c r="T1485" s="4"/>
      <c r="U1485" s="8"/>
      <c r="V1485" s="8"/>
      <c r="W1485">
        <v>43224574</v>
      </c>
      <c r="X1485" t="s">
        <v>43</v>
      </c>
    </row>
    <row r="1486" spans="1:24" ht="15.75" customHeight="1">
      <c r="A1486" s="4" t="s">
        <v>21</v>
      </c>
      <c r="B1486" s="4" t="s">
        <v>4247</v>
      </c>
      <c r="C1486" s="4" t="s">
        <v>4245</v>
      </c>
      <c r="D1486" s="4" t="s">
        <v>45</v>
      </c>
      <c r="E1486" s="4" t="s">
        <v>4248</v>
      </c>
      <c r="F1486" s="4" t="s">
        <v>366</v>
      </c>
      <c r="G1486" s="5">
        <v>53</v>
      </c>
      <c r="H1486" s="4" t="s">
        <v>4094</v>
      </c>
      <c r="I1486" s="4" t="s">
        <v>189</v>
      </c>
      <c r="J1486" s="4" t="s">
        <v>425</v>
      </c>
      <c r="K1486" s="5" t="s">
        <v>29</v>
      </c>
      <c r="L1486" s="6">
        <v>0.18055555555555555</v>
      </c>
      <c r="M1486" s="4" t="s">
        <v>30</v>
      </c>
      <c r="N1486" s="4" t="s">
        <v>189</v>
      </c>
      <c r="O1486" s="4" t="s">
        <v>2278</v>
      </c>
      <c r="P1486" s="5" t="s">
        <v>32</v>
      </c>
      <c r="Q1486" s="7">
        <v>0.53472222222222221</v>
      </c>
      <c r="R1486" s="4" t="s">
        <v>30</v>
      </c>
      <c r="S1486" s="4" t="s">
        <v>2243</v>
      </c>
      <c r="T1486" s="4"/>
      <c r="U1486" s="8"/>
      <c r="V1486" s="8"/>
      <c r="W1486">
        <v>43224574</v>
      </c>
      <c r="X1486" t="s">
        <v>43</v>
      </c>
    </row>
    <row r="1487" spans="1:24" ht="15.75" customHeight="1">
      <c r="A1487" s="4" t="s">
        <v>21</v>
      </c>
      <c r="B1487" s="4" t="s">
        <v>4249</v>
      </c>
      <c r="C1487" s="4" t="s">
        <v>4249</v>
      </c>
      <c r="D1487" s="4" t="s">
        <v>45</v>
      </c>
      <c r="E1487" s="4" t="s">
        <v>4250</v>
      </c>
      <c r="F1487" s="4" t="s">
        <v>1308</v>
      </c>
      <c r="G1487" s="5">
        <v>66</v>
      </c>
      <c r="H1487" s="4" t="s">
        <v>4094</v>
      </c>
      <c r="I1487" s="4" t="s">
        <v>39</v>
      </c>
      <c r="J1487" s="4" t="s">
        <v>4251</v>
      </c>
      <c r="K1487" s="5" t="s">
        <v>29</v>
      </c>
      <c r="L1487" s="6">
        <v>0.20833333333333334</v>
      </c>
      <c r="M1487" s="4" t="s">
        <v>41</v>
      </c>
      <c r="N1487" s="4" t="s">
        <v>67</v>
      </c>
      <c r="O1487" s="4" t="s">
        <v>4252</v>
      </c>
      <c r="P1487" s="5" t="s">
        <v>32</v>
      </c>
      <c r="Q1487" s="7">
        <v>0.46180555555555558</v>
      </c>
      <c r="R1487" s="4" t="s">
        <v>41</v>
      </c>
      <c r="S1487" s="4" t="s">
        <v>2243</v>
      </c>
      <c r="T1487" s="4"/>
      <c r="U1487" s="8"/>
      <c r="V1487" s="8"/>
      <c r="W1487">
        <v>67800189</v>
      </c>
      <c r="X1487" t="s">
        <v>43</v>
      </c>
    </row>
    <row r="1488" spans="1:24" ht="15.75" customHeight="1">
      <c r="A1488" s="4" t="s">
        <v>21</v>
      </c>
      <c r="B1488" s="4" t="s">
        <v>4253</v>
      </c>
      <c r="C1488" s="4" t="s">
        <v>4249</v>
      </c>
      <c r="D1488" s="4" t="s">
        <v>23</v>
      </c>
      <c r="E1488" s="4" t="s">
        <v>4254</v>
      </c>
      <c r="F1488" s="4" t="s">
        <v>1308</v>
      </c>
      <c r="G1488" s="5">
        <v>58</v>
      </c>
      <c r="H1488" s="4" t="s">
        <v>4094</v>
      </c>
      <c r="I1488" s="4" t="s">
        <v>39</v>
      </c>
      <c r="J1488" s="4" t="s">
        <v>4251</v>
      </c>
      <c r="K1488" s="5" t="s">
        <v>29</v>
      </c>
      <c r="L1488" s="6">
        <v>0.20833333333333334</v>
      </c>
      <c r="M1488" s="4" t="s">
        <v>41</v>
      </c>
      <c r="N1488" s="4" t="s">
        <v>67</v>
      </c>
      <c r="O1488" s="4" t="s">
        <v>4252</v>
      </c>
      <c r="P1488" s="5" t="s">
        <v>32</v>
      </c>
      <c r="Q1488" s="7">
        <v>0.46180555555555558</v>
      </c>
      <c r="R1488" s="4" t="s">
        <v>41</v>
      </c>
      <c r="S1488" s="4" t="s">
        <v>2243</v>
      </c>
      <c r="T1488" s="4"/>
      <c r="U1488" s="8"/>
      <c r="V1488" s="8"/>
      <c r="W1488">
        <v>67800189</v>
      </c>
      <c r="X1488" t="s">
        <v>43</v>
      </c>
    </row>
    <row r="1489" spans="1:24" ht="15.75" customHeight="1">
      <c r="A1489" s="4" t="s">
        <v>21</v>
      </c>
      <c r="B1489" s="4" t="s">
        <v>4255</v>
      </c>
      <c r="C1489" s="4" t="s">
        <v>4255</v>
      </c>
      <c r="D1489" s="4" t="s">
        <v>45</v>
      </c>
      <c r="E1489" s="4" t="s">
        <v>3623</v>
      </c>
      <c r="F1489" s="4" t="s">
        <v>173</v>
      </c>
      <c r="G1489" s="5">
        <v>52</v>
      </c>
      <c r="H1489" s="4" t="s">
        <v>4094</v>
      </c>
      <c r="I1489" s="4" t="s">
        <v>2097</v>
      </c>
      <c r="J1489" s="4" t="s">
        <v>4256</v>
      </c>
      <c r="K1489" s="5" t="s">
        <v>29</v>
      </c>
      <c r="L1489" s="6">
        <v>0.58333333333333337</v>
      </c>
      <c r="M1489" s="4" t="s">
        <v>30</v>
      </c>
      <c r="N1489" s="4" t="s">
        <v>67</v>
      </c>
      <c r="O1489" s="4" t="s">
        <v>68</v>
      </c>
      <c r="P1489" s="5" t="s">
        <v>32</v>
      </c>
      <c r="Q1489" s="7">
        <v>0.85416666666666663</v>
      </c>
      <c r="R1489" s="4" t="s">
        <v>41</v>
      </c>
      <c r="S1489" s="4" t="s">
        <v>2243</v>
      </c>
      <c r="T1489" s="4"/>
      <c r="U1489" s="4"/>
      <c r="V1489" s="4"/>
      <c r="W1489">
        <v>27245836</v>
      </c>
      <c r="X1489" t="s">
        <v>61</v>
      </c>
    </row>
    <row r="1490" spans="1:24" ht="15.75" customHeight="1">
      <c r="A1490" s="4" t="s">
        <v>21</v>
      </c>
      <c r="B1490" s="4" t="s">
        <v>4257</v>
      </c>
      <c r="C1490" s="4" t="s">
        <v>4255</v>
      </c>
      <c r="D1490" s="4" t="s">
        <v>45</v>
      </c>
      <c r="E1490" s="4" t="s">
        <v>3514</v>
      </c>
      <c r="F1490" s="4" t="s">
        <v>173</v>
      </c>
      <c r="G1490" s="5">
        <v>75</v>
      </c>
      <c r="H1490" s="4" t="s">
        <v>4094</v>
      </c>
      <c r="I1490" s="4" t="s">
        <v>2097</v>
      </c>
      <c r="J1490" s="4" t="s">
        <v>4256</v>
      </c>
      <c r="K1490" s="5" t="s">
        <v>29</v>
      </c>
      <c r="L1490" s="6">
        <v>0.58333333333333337</v>
      </c>
      <c r="M1490" s="4" t="s">
        <v>30</v>
      </c>
      <c r="N1490" s="4" t="s">
        <v>67</v>
      </c>
      <c r="O1490" s="4" t="s">
        <v>68</v>
      </c>
      <c r="P1490" s="5" t="s">
        <v>32</v>
      </c>
      <c r="Q1490" s="7">
        <v>0.85416666666666663</v>
      </c>
      <c r="R1490" s="4" t="s">
        <v>41</v>
      </c>
      <c r="S1490" s="4" t="s">
        <v>2243</v>
      </c>
      <c r="T1490" s="4"/>
      <c r="U1490" s="4"/>
      <c r="V1490" s="4"/>
      <c r="W1490">
        <v>27245836</v>
      </c>
      <c r="X1490" t="s">
        <v>61</v>
      </c>
    </row>
    <row r="1491" spans="1:24" ht="15.75" customHeight="1">
      <c r="A1491" s="4" t="s">
        <v>21</v>
      </c>
      <c r="B1491" s="4" t="s">
        <v>4258</v>
      </c>
      <c r="C1491" s="4" t="s">
        <v>4255</v>
      </c>
      <c r="D1491" s="4" t="s">
        <v>23</v>
      </c>
      <c r="E1491" s="4" t="s">
        <v>4259</v>
      </c>
      <c r="F1491" s="4" t="s">
        <v>173</v>
      </c>
      <c r="G1491" s="5">
        <v>27</v>
      </c>
      <c r="H1491" s="4" t="s">
        <v>4094</v>
      </c>
      <c r="I1491" s="4" t="s">
        <v>2097</v>
      </c>
      <c r="J1491" s="4" t="s">
        <v>4256</v>
      </c>
      <c r="K1491" s="5" t="s">
        <v>29</v>
      </c>
      <c r="L1491" s="6">
        <v>0.58333333333333337</v>
      </c>
      <c r="M1491" s="4" t="s">
        <v>30</v>
      </c>
      <c r="N1491" s="4" t="s">
        <v>67</v>
      </c>
      <c r="O1491" s="4" t="s">
        <v>68</v>
      </c>
      <c r="P1491" s="5" t="s">
        <v>32</v>
      </c>
      <c r="Q1491" s="7">
        <v>0.85416666666666663</v>
      </c>
      <c r="R1491" s="4" t="s">
        <v>41</v>
      </c>
      <c r="S1491" s="4" t="s">
        <v>2243</v>
      </c>
      <c r="T1491" s="4"/>
      <c r="U1491" s="4"/>
      <c r="V1491" s="4"/>
      <c r="W1491">
        <v>42978288</v>
      </c>
      <c r="X1491" t="s">
        <v>61</v>
      </c>
    </row>
    <row r="1492" spans="1:24" ht="15.75" customHeight="1">
      <c r="A1492" s="4" t="s">
        <v>21</v>
      </c>
      <c r="B1492" s="4" t="s">
        <v>4260</v>
      </c>
      <c r="C1492" s="4" t="s">
        <v>4255</v>
      </c>
      <c r="D1492" s="4" t="s">
        <v>23</v>
      </c>
      <c r="E1492" s="4" t="s">
        <v>4261</v>
      </c>
      <c r="F1492" s="4" t="s">
        <v>173</v>
      </c>
      <c r="G1492" s="5">
        <v>25</v>
      </c>
      <c r="H1492" s="4" t="s">
        <v>4094</v>
      </c>
      <c r="I1492" s="4" t="s">
        <v>2097</v>
      </c>
      <c r="J1492" s="4" t="s">
        <v>4256</v>
      </c>
      <c r="K1492" s="5" t="s">
        <v>29</v>
      </c>
      <c r="L1492" s="6">
        <v>0.58333333333333337</v>
      </c>
      <c r="M1492" s="4" t="s">
        <v>30</v>
      </c>
      <c r="N1492" s="4" t="s">
        <v>67</v>
      </c>
      <c r="O1492" s="4" t="s">
        <v>68</v>
      </c>
      <c r="P1492" s="5" t="s">
        <v>32</v>
      </c>
      <c r="Q1492" s="7">
        <v>0.85416666666666663</v>
      </c>
      <c r="R1492" s="4" t="s">
        <v>41</v>
      </c>
      <c r="S1492" s="4" t="s">
        <v>2243</v>
      </c>
      <c r="T1492" s="4"/>
      <c r="U1492" s="4"/>
      <c r="V1492" s="4"/>
      <c r="W1492">
        <v>42978288</v>
      </c>
      <c r="X1492" t="s">
        <v>61</v>
      </c>
    </row>
    <row r="1493" spans="1:24" ht="15.75" customHeight="1">
      <c r="A1493" s="4" t="s">
        <v>21</v>
      </c>
      <c r="B1493" s="4" t="s">
        <v>4262</v>
      </c>
      <c r="C1493" s="4" t="s">
        <v>4262</v>
      </c>
      <c r="D1493" s="4" t="s">
        <v>45</v>
      </c>
      <c r="E1493" s="4" t="s">
        <v>4263</v>
      </c>
      <c r="F1493" s="4" t="s">
        <v>583</v>
      </c>
      <c r="G1493" s="5">
        <v>48</v>
      </c>
      <c r="H1493" s="4" t="s">
        <v>4094</v>
      </c>
      <c r="I1493" s="4" t="s">
        <v>189</v>
      </c>
      <c r="J1493" s="4" t="s">
        <v>425</v>
      </c>
      <c r="K1493" s="5" t="s">
        <v>29</v>
      </c>
      <c r="L1493" s="6">
        <v>0.18055555555555555</v>
      </c>
      <c r="M1493" s="4" t="s">
        <v>30</v>
      </c>
      <c r="N1493" s="4" t="s">
        <v>189</v>
      </c>
      <c r="O1493" s="4" t="s">
        <v>2278</v>
      </c>
      <c r="P1493" s="5" t="s">
        <v>32</v>
      </c>
      <c r="Q1493" s="7">
        <v>0.53472222222222221</v>
      </c>
      <c r="R1493" s="4" t="s">
        <v>30</v>
      </c>
      <c r="S1493" s="4" t="s">
        <v>2243</v>
      </c>
      <c r="T1493" s="4"/>
      <c r="U1493" s="8"/>
      <c r="V1493" s="8"/>
      <c r="W1493">
        <v>62608553</v>
      </c>
      <c r="X1493" t="s">
        <v>43</v>
      </c>
    </row>
    <row r="1494" spans="1:24" ht="15.75" customHeight="1">
      <c r="A1494" s="4" t="s">
        <v>21</v>
      </c>
      <c r="B1494" s="4" t="s">
        <v>4264</v>
      </c>
      <c r="C1494" s="4" t="s">
        <v>4262</v>
      </c>
      <c r="D1494" s="4" t="s">
        <v>23</v>
      </c>
      <c r="E1494" s="4" t="s">
        <v>4265</v>
      </c>
      <c r="F1494" s="4" t="s">
        <v>583</v>
      </c>
      <c r="G1494" s="5">
        <v>52</v>
      </c>
      <c r="H1494" s="4" t="s">
        <v>4094</v>
      </c>
      <c r="I1494" s="4" t="s">
        <v>189</v>
      </c>
      <c r="J1494" s="4" t="s">
        <v>425</v>
      </c>
      <c r="K1494" s="5" t="s">
        <v>29</v>
      </c>
      <c r="L1494" s="6">
        <v>0.18055555555555555</v>
      </c>
      <c r="M1494" s="4" t="s">
        <v>30</v>
      </c>
      <c r="N1494" s="4" t="s">
        <v>189</v>
      </c>
      <c r="O1494" s="4" t="s">
        <v>2278</v>
      </c>
      <c r="P1494" s="5" t="s">
        <v>32</v>
      </c>
      <c r="Q1494" s="7">
        <v>0.53472222222222221</v>
      </c>
      <c r="R1494" s="4" t="s">
        <v>30</v>
      </c>
      <c r="S1494" s="4" t="s">
        <v>2243</v>
      </c>
      <c r="T1494" s="4"/>
      <c r="U1494" s="8"/>
      <c r="V1494" s="8"/>
      <c r="W1494">
        <v>62608553</v>
      </c>
      <c r="X1494" t="s">
        <v>43</v>
      </c>
    </row>
    <row r="1495" spans="1:24" ht="15.75" customHeight="1">
      <c r="A1495" s="4" t="s">
        <v>21</v>
      </c>
      <c r="B1495" s="4" t="s">
        <v>4266</v>
      </c>
      <c r="C1495" s="4" t="s">
        <v>4266</v>
      </c>
      <c r="D1495" s="4" t="s">
        <v>23</v>
      </c>
      <c r="E1495" s="4" t="s">
        <v>4267</v>
      </c>
      <c r="F1495" s="4" t="s">
        <v>4162</v>
      </c>
      <c r="G1495" s="5">
        <v>52</v>
      </c>
      <c r="H1495" s="4" t="s">
        <v>4094</v>
      </c>
      <c r="I1495" s="4" t="s">
        <v>189</v>
      </c>
      <c r="J1495" s="4" t="s">
        <v>425</v>
      </c>
      <c r="K1495" s="5" t="s">
        <v>29</v>
      </c>
      <c r="L1495" s="6">
        <v>0.18055555555555555</v>
      </c>
      <c r="M1495" s="4" t="s">
        <v>30</v>
      </c>
      <c r="N1495" s="4" t="s">
        <v>189</v>
      </c>
      <c r="O1495" s="4" t="s">
        <v>2278</v>
      </c>
      <c r="P1495" s="5" t="s">
        <v>32</v>
      </c>
      <c r="Q1495" s="7">
        <v>0.53472222222222221</v>
      </c>
      <c r="R1495" s="4" t="s">
        <v>30</v>
      </c>
      <c r="S1495" s="4" t="s">
        <v>2243</v>
      </c>
      <c r="T1495" s="4" t="s">
        <v>2286</v>
      </c>
      <c r="U1495" s="8"/>
      <c r="V1495" s="8"/>
      <c r="W1495">
        <v>62800274</v>
      </c>
      <c r="X1495" t="s">
        <v>43</v>
      </c>
    </row>
    <row r="1496" spans="1:24" ht="15.75" customHeight="1">
      <c r="A1496" s="4" t="s">
        <v>21</v>
      </c>
      <c r="B1496" s="4" t="s">
        <v>4268</v>
      </c>
      <c r="C1496" s="4" t="s">
        <v>4266</v>
      </c>
      <c r="D1496" s="4" t="s">
        <v>45</v>
      </c>
      <c r="E1496" s="4" t="s">
        <v>4269</v>
      </c>
      <c r="F1496" s="4" t="s">
        <v>4270</v>
      </c>
      <c r="G1496" s="5">
        <v>52</v>
      </c>
      <c r="H1496" s="4" t="s">
        <v>4094</v>
      </c>
      <c r="I1496" s="4" t="s">
        <v>189</v>
      </c>
      <c r="J1496" s="4" t="s">
        <v>425</v>
      </c>
      <c r="K1496" s="5" t="s">
        <v>29</v>
      </c>
      <c r="L1496" s="6">
        <v>0.18055555555555555</v>
      </c>
      <c r="M1496" s="4" t="s">
        <v>30</v>
      </c>
      <c r="N1496" s="4" t="s">
        <v>189</v>
      </c>
      <c r="O1496" s="4" t="s">
        <v>2278</v>
      </c>
      <c r="P1496" s="5" t="s">
        <v>32</v>
      </c>
      <c r="Q1496" s="7">
        <v>0.53472222222222221</v>
      </c>
      <c r="R1496" s="4" t="s">
        <v>30</v>
      </c>
      <c r="S1496" s="4" t="s">
        <v>2243</v>
      </c>
      <c r="T1496" s="4"/>
      <c r="U1496" s="8"/>
      <c r="V1496" s="8"/>
      <c r="W1496">
        <v>62800274</v>
      </c>
      <c r="X1496" t="s">
        <v>43</v>
      </c>
    </row>
    <row r="1497" spans="1:24" ht="15.75" customHeight="1">
      <c r="A1497" s="4" t="s">
        <v>21</v>
      </c>
      <c r="B1497" s="4" t="s">
        <v>4271</v>
      </c>
      <c r="C1497" s="4" t="s">
        <v>4271</v>
      </c>
      <c r="D1497" s="4" t="s">
        <v>23</v>
      </c>
      <c r="E1497" s="4" t="s">
        <v>4272</v>
      </c>
      <c r="F1497" s="4" t="s">
        <v>173</v>
      </c>
      <c r="G1497" s="5">
        <v>50</v>
      </c>
      <c r="H1497" s="4" t="s">
        <v>4094</v>
      </c>
      <c r="I1497" s="4" t="s">
        <v>189</v>
      </c>
      <c r="J1497" s="4" t="s">
        <v>425</v>
      </c>
      <c r="K1497" s="5" t="s">
        <v>29</v>
      </c>
      <c r="L1497" s="6">
        <v>0.18055555555555555</v>
      </c>
      <c r="M1497" s="4" t="s">
        <v>30</v>
      </c>
      <c r="N1497" s="4" t="s">
        <v>189</v>
      </c>
      <c r="O1497" s="4" t="s">
        <v>2278</v>
      </c>
      <c r="P1497" s="5" t="s">
        <v>32</v>
      </c>
      <c r="Q1497" s="7">
        <v>0.53472222222222221</v>
      </c>
      <c r="R1497" s="4" t="s">
        <v>30</v>
      </c>
      <c r="S1497" s="4" t="s">
        <v>2243</v>
      </c>
      <c r="T1497" s="4"/>
      <c r="U1497" s="8"/>
      <c r="V1497" s="8"/>
      <c r="W1497">
        <v>49572147</v>
      </c>
      <c r="X1497" t="s">
        <v>43</v>
      </c>
    </row>
    <row r="1498" spans="1:24" ht="15.75" customHeight="1">
      <c r="A1498" s="4" t="s">
        <v>21</v>
      </c>
      <c r="B1498" s="4" t="s">
        <v>4273</v>
      </c>
      <c r="C1498" s="4" t="s">
        <v>4271</v>
      </c>
      <c r="D1498" s="4" t="s">
        <v>45</v>
      </c>
      <c r="E1498" s="4" t="s">
        <v>4274</v>
      </c>
      <c r="F1498" s="4" t="s">
        <v>173</v>
      </c>
      <c r="G1498" s="5">
        <v>45</v>
      </c>
      <c r="H1498" s="4" t="s">
        <v>4094</v>
      </c>
      <c r="I1498" s="4" t="s">
        <v>189</v>
      </c>
      <c r="J1498" s="4" t="s">
        <v>425</v>
      </c>
      <c r="K1498" s="5" t="s">
        <v>29</v>
      </c>
      <c r="L1498" s="6">
        <v>0.18055555555555555</v>
      </c>
      <c r="M1498" s="4" t="s">
        <v>30</v>
      </c>
      <c r="N1498" s="4" t="s">
        <v>189</v>
      </c>
      <c r="O1498" s="4" t="s">
        <v>2278</v>
      </c>
      <c r="P1498" s="5" t="s">
        <v>32</v>
      </c>
      <c r="Q1498" s="7">
        <v>0.53472222222222221</v>
      </c>
      <c r="R1498" s="4" t="s">
        <v>30</v>
      </c>
      <c r="S1498" s="4" t="s">
        <v>2243</v>
      </c>
      <c r="T1498" s="4"/>
      <c r="U1498" s="8"/>
      <c r="V1498" s="8"/>
      <c r="W1498">
        <v>49572147</v>
      </c>
      <c r="X1498" t="s">
        <v>43</v>
      </c>
    </row>
    <row r="1499" spans="1:24" ht="15.75" customHeight="1">
      <c r="A1499" s="4" t="s">
        <v>21</v>
      </c>
      <c r="B1499" s="4" t="s">
        <v>4275</v>
      </c>
      <c r="C1499" s="4" t="s">
        <v>4275</v>
      </c>
      <c r="D1499" s="4" t="s">
        <v>23</v>
      </c>
      <c r="E1499" s="4" t="s">
        <v>4276</v>
      </c>
      <c r="F1499" s="4" t="s">
        <v>412</v>
      </c>
      <c r="G1499" s="5">
        <v>76</v>
      </c>
      <c r="H1499" s="4" t="s">
        <v>4094</v>
      </c>
      <c r="I1499" s="4" t="s">
        <v>189</v>
      </c>
      <c r="J1499" s="4" t="s">
        <v>425</v>
      </c>
      <c r="K1499" s="5" t="s">
        <v>29</v>
      </c>
      <c r="L1499" s="6">
        <v>0.18055555555555555</v>
      </c>
      <c r="M1499" s="4" t="s">
        <v>30</v>
      </c>
      <c r="N1499" s="4" t="s">
        <v>189</v>
      </c>
      <c r="O1499" s="4" t="s">
        <v>2278</v>
      </c>
      <c r="P1499" s="5" t="s">
        <v>32</v>
      </c>
      <c r="Q1499" s="7">
        <v>0.53472222222222221</v>
      </c>
      <c r="R1499" s="4" t="s">
        <v>30</v>
      </c>
      <c r="S1499" s="4" t="s">
        <v>2243</v>
      </c>
      <c r="T1499" s="4"/>
      <c r="U1499" s="8"/>
      <c r="V1499" s="8"/>
      <c r="W1499">
        <v>60568647</v>
      </c>
      <c r="X1499" t="s">
        <v>61</v>
      </c>
    </row>
    <row r="1500" spans="1:24" ht="15.75" customHeight="1">
      <c r="A1500" s="4" t="s">
        <v>21</v>
      </c>
      <c r="B1500" s="4" t="s">
        <v>4277</v>
      </c>
      <c r="C1500" s="4" t="s">
        <v>4275</v>
      </c>
      <c r="D1500" s="4" t="s">
        <v>45</v>
      </c>
      <c r="E1500" s="4" t="s">
        <v>4278</v>
      </c>
      <c r="F1500" s="4" t="s">
        <v>412</v>
      </c>
      <c r="G1500" s="5">
        <v>78</v>
      </c>
      <c r="H1500" s="4" t="s">
        <v>4094</v>
      </c>
      <c r="I1500" s="4" t="s">
        <v>189</v>
      </c>
      <c r="J1500" s="4" t="s">
        <v>425</v>
      </c>
      <c r="K1500" s="5" t="s">
        <v>29</v>
      </c>
      <c r="L1500" s="6">
        <v>0.18055555555555555</v>
      </c>
      <c r="M1500" s="4" t="s">
        <v>30</v>
      </c>
      <c r="N1500" s="4" t="s">
        <v>189</v>
      </c>
      <c r="O1500" s="4" t="s">
        <v>2278</v>
      </c>
      <c r="P1500" s="5" t="s">
        <v>32</v>
      </c>
      <c r="Q1500" s="7">
        <v>0.53472222222222221</v>
      </c>
      <c r="R1500" s="4" t="s">
        <v>30</v>
      </c>
      <c r="S1500" s="4" t="s">
        <v>2243</v>
      </c>
      <c r="T1500" s="4"/>
      <c r="U1500" s="8"/>
      <c r="V1500" s="8"/>
      <c r="W1500">
        <v>60568647</v>
      </c>
      <c r="X1500" t="s">
        <v>61</v>
      </c>
    </row>
    <row r="1501" spans="1:24" ht="15.75" customHeight="1">
      <c r="A1501" s="4" t="s">
        <v>21</v>
      </c>
      <c r="B1501" s="4" t="s">
        <v>4279</v>
      </c>
      <c r="C1501" s="4" t="s">
        <v>4279</v>
      </c>
      <c r="D1501" s="4" t="s">
        <v>45</v>
      </c>
      <c r="E1501" s="4" t="s">
        <v>4280</v>
      </c>
      <c r="F1501" s="4" t="s">
        <v>4281</v>
      </c>
      <c r="G1501" s="5">
        <v>62</v>
      </c>
      <c r="H1501" s="4" t="s">
        <v>4094</v>
      </c>
      <c r="I1501" s="4" t="s">
        <v>257</v>
      </c>
      <c r="J1501" s="4" t="s">
        <v>1537</v>
      </c>
      <c r="K1501" s="5" t="s">
        <v>29</v>
      </c>
      <c r="L1501" s="6">
        <v>0.65625</v>
      </c>
      <c r="M1501" s="4" t="s">
        <v>30</v>
      </c>
      <c r="N1501" s="4" t="s">
        <v>257</v>
      </c>
      <c r="O1501" s="4" t="s">
        <v>2032</v>
      </c>
      <c r="P1501" s="5" t="s">
        <v>763</v>
      </c>
      <c r="Q1501" s="7">
        <v>0.92013888888888884</v>
      </c>
      <c r="R1501" s="4" t="s">
        <v>30</v>
      </c>
      <c r="S1501" s="4" t="s">
        <v>2243</v>
      </c>
      <c r="T1501" s="4"/>
      <c r="U1501" s="8"/>
      <c r="V1501" s="8"/>
      <c r="W1501">
        <v>80489989</v>
      </c>
      <c r="X1501" t="s">
        <v>43</v>
      </c>
    </row>
    <row r="1502" spans="1:24" ht="15.75" customHeight="1">
      <c r="A1502" s="4" t="s">
        <v>21</v>
      </c>
      <c r="B1502" s="4" t="s">
        <v>4282</v>
      </c>
      <c r="C1502" s="4" t="s">
        <v>4282</v>
      </c>
      <c r="D1502" s="4" t="s">
        <v>45</v>
      </c>
      <c r="E1502" s="4" t="s">
        <v>4283</v>
      </c>
      <c r="F1502" s="4" t="s">
        <v>4284</v>
      </c>
      <c r="G1502" s="5">
        <v>58</v>
      </c>
      <c r="H1502" s="4" t="s">
        <v>4094</v>
      </c>
      <c r="I1502" s="4" t="s">
        <v>39</v>
      </c>
      <c r="J1502" s="4" t="s">
        <v>4251</v>
      </c>
      <c r="K1502" s="5" t="s">
        <v>29</v>
      </c>
      <c r="L1502" s="6">
        <v>0.20833333333333334</v>
      </c>
      <c r="M1502" s="4" t="s">
        <v>41</v>
      </c>
      <c r="N1502" s="4" t="s">
        <v>67</v>
      </c>
      <c r="O1502" s="4" t="s">
        <v>4285</v>
      </c>
      <c r="P1502" s="5" t="s">
        <v>32</v>
      </c>
      <c r="Q1502" s="7">
        <v>0.71180555555555558</v>
      </c>
      <c r="R1502" s="4" t="s">
        <v>41</v>
      </c>
      <c r="S1502" s="4" t="s">
        <v>2243</v>
      </c>
      <c r="T1502" s="4"/>
      <c r="U1502" s="4"/>
      <c r="V1502" s="4"/>
      <c r="W1502">
        <v>44183700</v>
      </c>
      <c r="X1502" t="s">
        <v>61</v>
      </c>
    </row>
    <row r="1503" spans="1:24" ht="15.75" customHeight="1">
      <c r="A1503" s="4" t="s">
        <v>21</v>
      </c>
      <c r="B1503" s="4" t="s">
        <v>4286</v>
      </c>
      <c r="C1503" s="4" t="s">
        <v>4282</v>
      </c>
      <c r="D1503" s="4" t="s">
        <v>23</v>
      </c>
      <c r="E1503" s="4" t="s">
        <v>4287</v>
      </c>
      <c r="F1503" s="4" t="s">
        <v>4284</v>
      </c>
      <c r="G1503" s="5">
        <v>21</v>
      </c>
      <c r="H1503" s="4" t="s">
        <v>4094</v>
      </c>
      <c r="I1503" s="4" t="s">
        <v>67</v>
      </c>
      <c r="J1503" s="4" t="s">
        <v>4288</v>
      </c>
      <c r="K1503" s="5" t="s">
        <v>29</v>
      </c>
      <c r="L1503" s="6">
        <v>0.48958333333333331</v>
      </c>
      <c r="M1503" s="4" t="s">
        <v>41</v>
      </c>
      <c r="N1503" s="4" t="s">
        <v>67</v>
      </c>
      <c r="O1503" s="4" t="s">
        <v>4285</v>
      </c>
      <c r="P1503" s="5" t="s">
        <v>32</v>
      </c>
      <c r="Q1503" s="7">
        <v>0.71180555555555558</v>
      </c>
      <c r="R1503" s="4" t="s">
        <v>41</v>
      </c>
      <c r="S1503" s="4" t="s">
        <v>2243</v>
      </c>
      <c r="T1503" s="4"/>
      <c r="U1503" s="4"/>
      <c r="V1503" s="4"/>
      <c r="W1503">
        <v>44183700</v>
      </c>
      <c r="X1503" t="s">
        <v>61</v>
      </c>
    </row>
    <row r="1504" spans="1:24" ht="15.75" customHeight="1">
      <c r="A1504" s="4" t="s">
        <v>21</v>
      </c>
      <c r="B1504" s="4" t="s">
        <v>4289</v>
      </c>
      <c r="C1504" s="4" t="s">
        <v>4289</v>
      </c>
      <c r="D1504" s="4" t="s">
        <v>45</v>
      </c>
      <c r="E1504" s="4" t="s">
        <v>4290</v>
      </c>
      <c r="F1504" s="4" t="s">
        <v>4291</v>
      </c>
      <c r="G1504" s="5">
        <v>69</v>
      </c>
      <c r="H1504" s="4" t="s">
        <v>4094</v>
      </c>
      <c r="I1504" s="4" t="s">
        <v>39</v>
      </c>
      <c r="J1504" s="4" t="s">
        <v>4251</v>
      </c>
      <c r="K1504" s="5" t="s">
        <v>29</v>
      </c>
      <c r="L1504" s="6">
        <v>0.20833333333333334</v>
      </c>
      <c r="M1504" s="4" t="s">
        <v>41</v>
      </c>
      <c r="N1504" s="4" t="s">
        <v>67</v>
      </c>
      <c r="O1504" s="4" t="s">
        <v>4292</v>
      </c>
      <c r="P1504" s="5" t="s">
        <v>32</v>
      </c>
      <c r="Q1504" s="7">
        <v>0.67361111111111116</v>
      </c>
      <c r="R1504" s="4" t="s">
        <v>671</v>
      </c>
      <c r="S1504" s="4" t="s">
        <v>2243</v>
      </c>
      <c r="T1504" s="4"/>
      <c r="U1504" s="8"/>
      <c r="V1504" s="8"/>
      <c r="W1504">
        <v>26246636</v>
      </c>
      <c r="X1504" t="s">
        <v>61</v>
      </c>
    </row>
    <row r="1505" spans="1:24" ht="15.75" customHeight="1">
      <c r="A1505" s="4" t="s">
        <v>21</v>
      </c>
      <c r="B1505" s="4" t="s">
        <v>4293</v>
      </c>
      <c r="C1505" s="4" t="s">
        <v>4289</v>
      </c>
      <c r="D1505" s="4" t="s">
        <v>23</v>
      </c>
      <c r="E1505" s="4" t="s">
        <v>4294</v>
      </c>
      <c r="F1505" s="4" t="s">
        <v>4291</v>
      </c>
      <c r="G1505" s="5">
        <v>70</v>
      </c>
      <c r="H1505" s="4" t="s">
        <v>4094</v>
      </c>
      <c r="I1505" s="4" t="s">
        <v>39</v>
      </c>
      <c r="J1505" s="4" t="s">
        <v>4251</v>
      </c>
      <c r="K1505" s="5" t="s">
        <v>29</v>
      </c>
      <c r="L1505" s="6">
        <v>0.20833333333333334</v>
      </c>
      <c r="M1505" s="4" t="s">
        <v>41</v>
      </c>
      <c r="N1505" s="4" t="s">
        <v>67</v>
      </c>
      <c r="O1505" s="4" t="s">
        <v>4292</v>
      </c>
      <c r="P1505" s="5" t="s">
        <v>32</v>
      </c>
      <c r="Q1505" s="7">
        <v>0.67361111111111116</v>
      </c>
      <c r="R1505" s="4" t="s">
        <v>671</v>
      </c>
      <c r="S1505" s="4" t="s">
        <v>2243</v>
      </c>
      <c r="T1505" s="4"/>
      <c r="U1505" s="8"/>
      <c r="V1505" s="8"/>
      <c r="W1505">
        <v>26246636</v>
      </c>
      <c r="X1505" t="s">
        <v>61</v>
      </c>
    </row>
    <row r="1506" spans="1:24" ht="15.75" customHeight="1">
      <c r="A1506" s="4" t="s">
        <v>21</v>
      </c>
      <c r="B1506" s="4" t="s">
        <v>4295</v>
      </c>
      <c r="C1506" s="4" t="s">
        <v>4295</v>
      </c>
      <c r="D1506" s="4" t="s">
        <v>45</v>
      </c>
      <c r="E1506" s="4" t="s">
        <v>4296</v>
      </c>
      <c r="F1506" s="4" t="s">
        <v>4297</v>
      </c>
      <c r="G1506" s="5">
        <v>52</v>
      </c>
      <c r="H1506" s="4" t="s">
        <v>4094</v>
      </c>
      <c r="I1506" s="4" t="s">
        <v>157</v>
      </c>
      <c r="J1506" s="4" t="s">
        <v>158</v>
      </c>
      <c r="K1506" s="5" t="s">
        <v>29</v>
      </c>
      <c r="L1506" s="6">
        <v>0.58680555555555558</v>
      </c>
      <c r="M1506" s="4" t="s">
        <v>30</v>
      </c>
      <c r="N1506" s="4" t="s">
        <v>257</v>
      </c>
      <c r="O1506" s="4" t="s">
        <v>1016</v>
      </c>
      <c r="P1506" s="5" t="s">
        <v>32</v>
      </c>
      <c r="Q1506" s="7">
        <v>0.36805555555555558</v>
      </c>
      <c r="R1506" s="4" t="s">
        <v>30</v>
      </c>
      <c r="S1506" s="4" t="s">
        <v>2243</v>
      </c>
      <c r="T1506" s="4"/>
      <c r="U1506" s="8"/>
      <c r="V1506" s="8"/>
      <c r="W1506">
        <v>26919489</v>
      </c>
      <c r="X1506" t="s">
        <v>35</v>
      </c>
    </row>
    <row r="1507" spans="1:24" ht="15.75" customHeight="1">
      <c r="A1507" s="4" t="s">
        <v>21</v>
      </c>
      <c r="B1507" s="4" t="s">
        <v>4298</v>
      </c>
      <c r="C1507" s="4" t="s">
        <v>4298</v>
      </c>
      <c r="D1507" s="4" t="s">
        <v>23</v>
      </c>
      <c r="E1507" s="4" t="s">
        <v>4299</v>
      </c>
      <c r="F1507" s="4" t="s">
        <v>4300</v>
      </c>
      <c r="G1507" s="5">
        <v>60</v>
      </c>
      <c r="H1507" s="4" t="s">
        <v>4094</v>
      </c>
      <c r="I1507" s="4" t="s">
        <v>157</v>
      </c>
      <c r="J1507" s="4" t="s">
        <v>158</v>
      </c>
      <c r="K1507" s="5" t="s">
        <v>29</v>
      </c>
      <c r="L1507" s="6">
        <v>0.58680555555555558</v>
      </c>
      <c r="M1507" s="4" t="s">
        <v>30</v>
      </c>
      <c r="N1507" s="4" t="s">
        <v>157</v>
      </c>
      <c r="O1507" s="4" t="s">
        <v>4301</v>
      </c>
      <c r="P1507" s="5" t="s">
        <v>32</v>
      </c>
      <c r="Q1507" s="7">
        <v>0.4236111111111111</v>
      </c>
      <c r="R1507" s="4" t="s">
        <v>30</v>
      </c>
      <c r="S1507" s="4" t="s">
        <v>2243</v>
      </c>
      <c r="T1507" s="4"/>
      <c r="U1507" s="8"/>
      <c r="V1507" s="8"/>
      <c r="W1507">
        <v>65352541</v>
      </c>
      <c r="X1507" t="s">
        <v>61</v>
      </c>
    </row>
    <row r="1508" spans="1:24" ht="15.75" customHeight="1">
      <c r="A1508" s="4" t="s">
        <v>21</v>
      </c>
      <c r="B1508" s="4" t="s">
        <v>4302</v>
      </c>
      <c r="C1508" s="4" t="s">
        <v>4298</v>
      </c>
      <c r="D1508" s="4" t="s">
        <v>23</v>
      </c>
      <c r="E1508" s="4" t="s">
        <v>4126</v>
      </c>
      <c r="F1508" s="4" t="s">
        <v>4303</v>
      </c>
      <c r="G1508" s="5">
        <v>18</v>
      </c>
      <c r="H1508" s="4" t="s">
        <v>4094</v>
      </c>
      <c r="I1508" s="4" t="s">
        <v>189</v>
      </c>
      <c r="J1508" s="4" t="s">
        <v>425</v>
      </c>
      <c r="K1508" s="5" t="s">
        <v>29</v>
      </c>
      <c r="L1508" s="6">
        <v>0.18055555555555555</v>
      </c>
      <c r="M1508" s="4" t="s">
        <v>30</v>
      </c>
      <c r="N1508" s="4" t="s">
        <v>189</v>
      </c>
      <c r="O1508" s="4" t="s">
        <v>2278</v>
      </c>
      <c r="P1508" s="5" t="s">
        <v>32</v>
      </c>
      <c r="Q1508" s="7">
        <v>0.53472222222222221</v>
      </c>
      <c r="R1508" s="4" t="s">
        <v>30</v>
      </c>
      <c r="S1508" s="4" t="s">
        <v>2243</v>
      </c>
      <c r="T1508" s="4"/>
      <c r="U1508" s="8"/>
      <c r="V1508" s="8"/>
      <c r="W1508">
        <v>65352541</v>
      </c>
      <c r="X1508" t="s">
        <v>61</v>
      </c>
    </row>
    <row r="1509" spans="1:24" ht="15.75" customHeight="1">
      <c r="A1509" s="4" t="s">
        <v>21</v>
      </c>
      <c r="B1509" s="4" t="s">
        <v>4304</v>
      </c>
      <c r="C1509" s="4" t="s">
        <v>4304</v>
      </c>
      <c r="D1509" s="4" t="s">
        <v>45</v>
      </c>
      <c r="E1509" s="4" t="s">
        <v>4305</v>
      </c>
      <c r="F1509" s="4" t="s">
        <v>731</v>
      </c>
      <c r="G1509" s="5">
        <v>54</v>
      </c>
      <c r="H1509" s="4" t="s">
        <v>4094</v>
      </c>
      <c r="I1509" s="4" t="s">
        <v>257</v>
      </c>
      <c r="J1509" s="4" t="s">
        <v>1537</v>
      </c>
      <c r="K1509" s="5" t="s">
        <v>66</v>
      </c>
      <c r="L1509" s="6">
        <v>0.65625</v>
      </c>
      <c r="M1509" s="4" t="s">
        <v>30</v>
      </c>
      <c r="N1509" s="4" t="s">
        <v>257</v>
      </c>
      <c r="O1509" s="4" t="s">
        <v>322</v>
      </c>
      <c r="P1509" s="5" t="s">
        <v>32</v>
      </c>
      <c r="Q1509" s="7">
        <v>0.53125</v>
      </c>
      <c r="R1509" s="4" t="s">
        <v>30</v>
      </c>
      <c r="S1509" s="4" t="s">
        <v>2243</v>
      </c>
      <c r="T1509" s="4"/>
      <c r="U1509" s="4"/>
      <c r="V1509" s="4"/>
      <c r="W1509">
        <v>24094693</v>
      </c>
      <c r="X1509" t="s">
        <v>61</v>
      </c>
    </row>
    <row r="1510" spans="1:24" ht="15.75" customHeight="1">
      <c r="A1510" s="4" t="s">
        <v>21</v>
      </c>
      <c r="B1510" s="4" t="s">
        <v>4306</v>
      </c>
      <c r="C1510" s="4" t="s">
        <v>4304</v>
      </c>
      <c r="D1510" s="4" t="s">
        <v>23</v>
      </c>
      <c r="E1510" s="4" t="s">
        <v>4307</v>
      </c>
      <c r="F1510" s="4" t="s">
        <v>4308</v>
      </c>
      <c r="G1510" s="5">
        <v>41</v>
      </c>
      <c r="H1510" s="4" t="s">
        <v>4094</v>
      </c>
      <c r="I1510" s="4" t="s">
        <v>257</v>
      </c>
      <c r="J1510" s="4" t="s">
        <v>1537</v>
      </c>
      <c r="K1510" s="5" t="s">
        <v>66</v>
      </c>
      <c r="L1510" s="6">
        <v>0.65625</v>
      </c>
      <c r="M1510" s="4" t="s">
        <v>30</v>
      </c>
      <c r="N1510" s="4" t="s">
        <v>257</v>
      </c>
      <c r="O1510" s="4" t="s">
        <v>322</v>
      </c>
      <c r="P1510" s="5" t="s">
        <v>32</v>
      </c>
      <c r="Q1510" s="7">
        <v>0.53125</v>
      </c>
      <c r="R1510" s="4" t="s">
        <v>30</v>
      </c>
      <c r="S1510" s="4" t="s">
        <v>2243</v>
      </c>
      <c r="T1510" s="4"/>
      <c r="U1510" s="4"/>
      <c r="V1510" s="4"/>
      <c r="W1510">
        <v>24094693</v>
      </c>
      <c r="X1510" t="s">
        <v>61</v>
      </c>
    </row>
    <row r="1511" spans="1:24" ht="15.75" customHeight="1">
      <c r="A1511" s="4" t="s">
        <v>21</v>
      </c>
      <c r="B1511" s="4" t="s">
        <v>4309</v>
      </c>
      <c r="C1511" s="4" t="s">
        <v>4309</v>
      </c>
      <c r="D1511" s="4" t="s">
        <v>45</v>
      </c>
      <c r="E1511" s="4" t="s">
        <v>4310</v>
      </c>
      <c r="F1511" s="4" t="s">
        <v>173</v>
      </c>
      <c r="G1511" s="5">
        <v>57</v>
      </c>
      <c r="H1511" s="4" t="s">
        <v>4094</v>
      </c>
      <c r="I1511" s="4" t="s">
        <v>114</v>
      </c>
      <c r="J1511" s="4" t="s">
        <v>184</v>
      </c>
      <c r="K1511" s="5" t="s">
        <v>29</v>
      </c>
      <c r="L1511" s="6">
        <v>0.18055555555555555</v>
      </c>
      <c r="M1511" s="4" t="s">
        <v>30</v>
      </c>
      <c r="N1511" s="4" t="s">
        <v>189</v>
      </c>
      <c r="O1511" s="4" t="s">
        <v>2503</v>
      </c>
      <c r="P1511" s="5" t="s">
        <v>32</v>
      </c>
      <c r="Q1511" s="7">
        <v>0.375</v>
      </c>
      <c r="R1511" s="4" t="s">
        <v>30</v>
      </c>
      <c r="S1511" s="4" t="s">
        <v>2243</v>
      </c>
      <c r="T1511" s="4"/>
      <c r="U1511" s="8"/>
      <c r="V1511" s="8"/>
      <c r="W1511">
        <v>49622917</v>
      </c>
      <c r="X1511" t="s">
        <v>43</v>
      </c>
    </row>
    <row r="1512" spans="1:24" ht="15.75" customHeight="1">
      <c r="A1512" s="4" t="s">
        <v>21</v>
      </c>
      <c r="B1512" s="4" t="s">
        <v>4311</v>
      </c>
      <c r="C1512" s="4" t="s">
        <v>4309</v>
      </c>
      <c r="D1512" s="4" t="s">
        <v>23</v>
      </c>
      <c r="E1512" s="4" t="s">
        <v>4312</v>
      </c>
      <c r="F1512" s="4" t="s">
        <v>173</v>
      </c>
      <c r="G1512" s="5">
        <v>57</v>
      </c>
      <c r="H1512" s="4" t="s">
        <v>4094</v>
      </c>
      <c r="I1512" s="4" t="s">
        <v>114</v>
      </c>
      <c r="J1512" s="4" t="s">
        <v>184</v>
      </c>
      <c r="K1512" s="5" t="s">
        <v>29</v>
      </c>
      <c r="L1512" s="6">
        <v>0.18055555555555555</v>
      </c>
      <c r="M1512" s="4" t="s">
        <v>30</v>
      </c>
      <c r="N1512" s="4" t="s">
        <v>189</v>
      </c>
      <c r="O1512" s="4" t="s">
        <v>2503</v>
      </c>
      <c r="P1512" s="5" t="s">
        <v>32</v>
      </c>
      <c r="Q1512" s="7">
        <v>0.375</v>
      </c>
      <c r="R1512" s="4" t="s">
        <v>30</v>
      </c>
      <c r="S1512" s="4" t="s">
        <v>2243</v>
      </c>
      <c r="T1512" s="4"/>
      <c r="U1512" s="8"/>
      <c r="V1512" s="8"/>
      <c r="W1512">
        <v>49622917</v>
      </c>
      <c r="X1512" t="s">
        <v>43</v>
      </c>
    </row>
    <row r="1513" spans="1:24" ht="15.75" customHeight="1">
      <c r="A1513" s="4" t="s">
        <v>21</v>
      </c>
      <c r="B1513" s="4" t="s">
        <v>4313</v>
      </c>
      <c r="C1513" s="4" t="s">
        <v>4313</v>
      </c>
      <c r="D1513" s="4" t="s">
        <v>23</v>
      </c>
      <c r="E1513" s="4" t="s">
        <v>2684</v>
      </c>
      <c r="F1513" s="4" t="s">
        <v>887</v>
      </c>
      <c r="G1513" s="5">
        <v>41</v>
      </c>
      <c r="H1513" s="4" t="s">
        <v>4094</v>
      </c>
      <c r="I1513" s="4" t="s">
        <v>189</v>
      </c>
      <c r="J1513" s="4" t="s">
        <v>425</v>
      </c>
      <c r="K1513" s="5" t="s">
        <v>66</v>
      </c>
      <c r="L1513" s="6">
        <v>0.18055555555555555</v>
      </c>
      <c r="M1513" s="4" t="s">
        <v>30</v>
      </c>
      <c r="N1513" s="4" t="s">
        <v>67</v>
      </c>
      <c r="O1513" s="4" t="s">
        <v>994</v>
      </c>
      <c r="P1513" s="5" t="s">
        <v>32</v>
      </c>
      <c r="Q1513" s="7">
        <v>0.4236111111111111</v>
      </c>
      <c r="R1513" s="4" t="s">
        <v>41</v>
      </c>
      <c r="S1513" s="4" t="s">
        <v>2243</v>
      </c>
      <c r="T1513" s="4" t="s">
        <v>4314</v>
      </c>
      <c r="U1513" s="8"/>
      <c r="V1513" s="8"/>
      <c r="W1513">
        <v>69284981</v>
      </c>
      <c r="X1513" t="s">
        <v>43</v>
      </c>
    </row>
    <row r="1514" spans="1:24" ht="15.75" customHeight="1">
      <c r="A1514" s="4" t="s">
        <v>21</v>
      </c>
      <c r="B1514" s="4" t="s">
        <v>4315</v>
      </c>
      <c r="C1514" s="4" t="s">
        <v>4313</v>
      </c>
      <c r="D1514" s="4" t="s">
        <v>45</v>
      </c>
      <c r="E1514" s="4" t="s">
        <v>4316</v>
      </c>
      <c r="F1514" s="4" t="s">
        <v>887</v>
      </c>
      <c r="G1514" s="5">
        <v>39</v>
      </c>
      <c r="H1514" s="4" t="s">
        <v>4094</v>
      </c>
      <c r="I1514" s="4" t="s">
        <v>189</v>
      </c>
      <c r="J1514" s="4" t="s">
        <v>425</v>
      </c>
      <c r="K1514" s="5" t="s">
        <v>66</v>
      </c>
      <c r="L1514" s="6">
        <v>0.18055555555555555</v>
      </c>
      <c r="M1514" s="4" t="s">
        <v>30</v>
      </c>
      <c r="N1514" s="4" t="s">
        <v>67</v>
      </c>
      <c r="O1514" s="4" t="s">
        <v>994</v>
      </c>
      <c r="P1514" s="5" t="s">
        <v>32</v>
      </c>
      <c r="Q1514" s="7">
        <v>0.4236111111111111</v>
      </c>
      <c r="R1514" s="4" t="s">
        <v>41</v>
      </c>
      <c r="S1514" s="4" t="s">
        <v>2243</v>
      </c>
      <c r="T1514" s="4" t="s">
        <v>4317</v>
      </c>
      <c r="U1514" s="8"/>
      <c r="V1514" s="8"/>
      <c r="W1514">
        <v>69284981</v>
      </c>
      <c r="X1514" t="s">
        <v>43</v>
      </c>
    </row>
    <row r="1515" spans="1:24" ht="15.75" customHeight="1">
      <c r="A1515" s="4" t="s">
        <v>21</v>
      </c>
      <c r="B1515" s="4" t="s">
        <v>4318</v>
      </c>
      <c r="C1515" s="4" t="s">
        <v>4313</v>
      </c>
      <c r="D1515" s="4" t="s">
        <v>45</v>
      </c>
      <c r="E1515" s="4" t="s">
        <v>4319</v>
      </c>
      <c r="F1515" s="4" t="s">
        <v>887</v>
      </c>
      <c r="G1515" s="5">
        <v>4</v>
      </c>
      <c r="H1515" s="4" t="s">
        <v>4094</v>
      </c>
      <c r="I1515" s="4" t="s">
        <v>189</v>
      </c>
      <c r="J1515" s="4" t="s">
        <v>425</v>
      </c>
      <c r="K1515" s="5" t="s">
        <v>66</v>
      </c>
      <c r="L1515" s="6">
        <v>0.18055555555555555</v>
      </c>
      <c r="M1515" s="4" t="s">
        <v>30</v>
      </c>
      <c r="N1515" s="4" t="s">
        <v>67</v>
      </c>
      <c r="O1515" s="4" t="s">
        <v>994</v>
      </c>
      <c r="P1515" s="5" t="s">
        <v>32</v>
      </c>
      <c r="Q1515" s="7">
        <v>0.4236111111111111</v>
      </c>
      <c r="R1515" s="4" t="s">
        <v>41</v>
      </c>
      <c r="S1515" s="4" t="s">
        <v>2243</v>
      </c>
      <c r="T1515" s="4" t="s">
        <v>4317</v>
      </c>
      <c r="U1515" s="8"/>
      <c r="V1515" s="8"/>
      <c r="W1515">
        <v>69284981</v>
      </c>
      <c r="X1515" t="s">
        <v>43</v>
      </c>
    </row>
    <row r="1516" spans="1:24" ht="15.75" customHeight="1">
      <c r="A1516" s="4" t="s">
        <v>21</v>
      </c>
      <c r="B1516" s="4" t="s">
        <v>4320</v>
      </c>
      <c r="C1516" s="4" t="s">
        <v>4313</v>
      </c>
      <c r="D1516" s="4" t="s">
        <v>23</v>
      </c>
      <c r="E1516" s="4" t="s">
        <v>4321</v>
      </c>
      <c r="F1516" s="4" t="s">
        <v>887</v>
      </c>
      <c r="G1516" s="5">
        <v>77</v>
      </c>
      <c r="H1516" s="4" t="s">
        <v>4094</v>
      </c>
      <c r="I1516" s="4" t="s">
        <v>189</v>
      </c>
      <c r="J1516" s="4" t="s">
        <v>425</v>
      </c>
      <c r="K1516" s="5" t="s">
        <v>66</v>
      </c>
      <c r="L1516" s="6">
        <v>0.18055555555555555</v>
      </c>
      <c r="M1516" s="4" t="s">
        <v>30</v>
      </c>
      <c r="N1516" s="4" t="s">
        <v>67</v>
      </c>
      <c r="O1516" s="4" t="s">
        <v>994</v>
      </c>
      <c r="P1516" s="5" t="s">
        <v>32</v>
      </c>
      <c r="Q1516" s="7">
        <v>0.4236111111111111</v>
      </c>
      <c r="R1516" s="4" t="s">
        <v>41</v>
      </c>
      <c r="S1516" s="4" t="s">
        <v>2243</v>
      </c>
      <c r="T1516" s="4" t="s">
        <v>4317</v>
      </c>
      <c r="U1516" s="8"/>
      <c r="V1516" s="8"/>
      <c r="W1516">
        <v>41374270</v>
      </c>
      <c r="X1516" t="s">
        <v>43</v>
      </c>
    </row>
    <row r="1517" spans="1:24" ht="15.75" customHeight="1">
      <c r="A1517" s="4" t="s">
        <v>21</v>
      </c>
      <c r="B1517" s="4" t="s">
        <v>4322</v>
      </c>
      <c r="C1517" s="4" t="s">
        <v>4313</v>
      </c>
      <c r="D1517" s="4" t="s">
        <v>45</v>
      </c>
      <c r="E1517" s="4" t="s">
        <v>4323</v>
      </c>
      <c r="F1517" s="4" t="s">
        <v>874</v>
      </c>
      <c r="G1517" s="5">
        <v>77</v>
      </c>
      <c r="H1517" s="4" t="s">
        <v>4094</v>
      </c>
      <c r="I1517" s="4" t="s">
        <v>189</v>
      </c>
      <c r="J1517" s="4" t="s">
        <v>425</v>
      </c>
      <c r="K1517" s="5" t="s">
        <v>66</v>
      </c>
      <c r="L1517" s="6">
        <v>0.18055555555555555</v>
      </c>
      <c r="M1517" s="4" t="s">
        <v>30</v>
      </c>
      <c r="N1517" s="4" t="s">
        <v>67</v>
      </c>
      <c r="O1517" s="4" t="s">
        <v>994</v>
      </c>
      <c r="P1517" s="5" t="s">
        <v>32</v>
      </c>
      <c r="Q1517" s="7">
        <v>0.4236111111111111</v>
      </c>
      <c r="R1517" s="4" t="s">
        <v>41</v>
      </c>
      <c r="S1517" s="4" t="s">
        <v>2243</v>
      </c>
      <c r="T1517" s="4" t="s">
        <v>4317</v>
      </c>
      <c r="U1517" s="8"/>
      <c r="V1517" s="8"/>
      <c r="W1517">
        <v>41374270</v>
      </c>
      <c r="X1517" t="s">
        <v>43</v>
      </c>
    </row>
    <row r="1518" spans="1:24" ht="15.75" customHeight="1">
      <c r="A1518" s="4" t="s">
        <v>21</v>
      </c>
      <c r="B1518" s="4" t="s">
        <v>4324</v>
      </c>
      <c r="C1518" s="4" t="s">
        <v>4313</v>
      </c>
      <c r="D1518" s="4" t="s">
        <v>23</v>
      </c>
      <c r="E1518" s="4" t="s">
        <v>4325</v>
      </c>
      <c r="F1518" s="4" t="s">
        <v>887</v>
      </c>
      <c r="G1518" s="5">
        <v>6</v>
      </c>
      <c r="H1518" s="4" t="s">
        <v>4094</v>
      </c>
      <c r="I1518" s="4" t="s">
        <v>189</v>
      </c>
      <c r="J1518" s="4" t="s">
        <v>425</v>
      </c>
      <c r="K1518" s="5" t="s">
        <v>66</v>
      </c>
      <c r="L1518" s="6">
        <v>0.18055555555555555</v>
      </c>
      <c r="M1518" s="4" t="s">
        <v>30</v>
      </c>
      <c r="N1518" s="4" t="s">
        <v>67</v>
      </c>
      <c r="O1518" s="4" t="s">
        <v>994</v>
      </c>
      <c r="P1518" s="5" t="s">
        <v>32</v>
      </c>
      <c r="Q1518" s="7">
        <v>0.4236111111111111</v>
      </c>
      <c r="R1518" s="4" t="s">
        <v>41</v>
      </c>
      <c r="S1518" s="4" t="s">
        <v>2243</v>
      </c>
      <c r="T1518" s="4" t="s">
        <v>4317</v>
      </c>
      <c r="U1518" s="8"/>
      <c r="V1518" s="8"/>
      <c r="W1518">
        <v>41374270</v>
      </c>
      <c r="X1518" t="s">
        <v>43</v>
      </c>
    </row>
    <row r="1519" spans="1:24" ht="15.75" customHeight="1">
      <c r="A1519" s="4" t="s">
        <v>21</v>
      </c>
      <c r="B1519" s="4" t="s">
        <v>4326</v>
      </c>
      <c r="C1519" s="4" t="s">
        <v>4313</v>
      </c>
      <c r="D1519" s="4" t="s">
        <v>23</v>
      </c>
      <c r="E1519" s="4" t="s">
        <v>4327</v>
      </c>
      <c r="F1519" s="4" t="s">
        <v>2467</v>
      </c>
      <c r="G1519" s="5">
        <v>42</v>
      </c>
      <c r="H1519" s="4" t="s">
        <v>4094</v>
      </c>
      <c r="I1519" s="4" t="s">
        <v>769</v>
      </c>
      <c r="J1519" s="4" t="s">
        <v>4095</v>
      </c>
      <c r="K1519" s="5" t="s">
        <v>29</v>
      </c>
      <c r="L1519" s="6">
        <v>0.58680555555555558</v>
      </c>
      <c r="M1519" s="4" t="s">
        <v>41</v>
      </c>
      <c r="N1519" s="4" t="s">
        <v>769</v>
      </c>
      <c r="O1519" s="4" t="s">
        <v>4096</v>
      </c>
      <c r="P1519" s="5" t="s">
        <v>32</v>
      </c>
      <c r="Q1519" s="7">
        <v>0.40625</v>
      </c>
      <c r="R1519" s="4" t="s">
        <v>41</v>
      </c>
      <c r="S1519" s="4" t="s">
        <v>2243</v>
      </c>
      <c r="T1519" s="4"/>
      <c r="U1519" s="8"/>
      <c r="V1519" s="8"/>
      <c r="W1519">
        <v>82399215</v>
      </c>
      <c r="X1519" t="s">
        <v>61</v>
      </c>
    </row>
    <row r="1520" spans="1:24" ht="15.75" customHeight="1">
      <c r="A1520" s="4" t="s">
        <v>21</v>
      </c>
      <c r="B1520" s="4" t="s">
        <v>4328</v>
      </c>
      <c r="C1520" s="4" t="s">
        <v>4313</v>
      </c>
      <c r="D1520" s="4" t="s">
        <v>45</v>
      </c>
      <c r="E1520" s="4" t="s">
        <v>4329</v>
      </c>
      <c r="F1520" s="4" t="s">
        <v>4330</v>
      </c>
      <c r="G1520" s="5">
        <v>54</v>
      </c>
      <c r="H1520" s="4" t="s">
        <v>4094</v>
      </c>
      <c r="I1520" s="4" t="s">
        <v>479</v>
      </c>
      <c r="J1520" s="4" t="s">
        <v>2142</v>
      </c>
      <c r="K1520" s="5" t="s">
        <v>29</v>
      </c>
      <c r="L1520" s="6">
        <v>0.81944444444444442</v>
      </c>
      <c r="M1520" s="4" t="s">
        <v>30</v>
      </c>
      <c r="N1520" s="4" t="s">
        <v>479</v>
      </c>
      <c r="O1520" s="4" t="s">
        <v>2448</v>
      </c>
      <c r="P1520" s="5" t="s">
        <v>32</v>
      </c>
      <c r="Q1520" s="7">
        <v>0.44097222222222221</v>
      </c>
      <c r="R1520" s="4" t="s">
        <v>30</v>
      </c>
      <c r="S1520" s="4" t="s">
        <v>2243</v>
      </c>
      <c r="T1520" s="4"/>
      <c r="U1520" s="8"/>
      <c r="V1520" s="8"/>
      <c r="W1520">
        <v>82399215</v>
      </c>
      <c r="X1520" t="s">
        <v>61</v>
      </c>
    </row>
    <row r="1521" spans="1:24" ht="15.75" customHeight="1">
      <c r="A1521" s="4" t="s">
        <v>21</v>
      </c>
      <c r="B1521" s="4" t="s">
        <v>4331</v>
      </c>
      <c r="C1521" s="4" t="s">
        <v>4331</v>
      </c>
      <c r="D1521" s="4" t="s">
        <v>23</v>
      </c>
      <c r="E1521" s="4" t="s">
        <v>4332</v>
      </c>
      <c r="F1521" s="4" t="s">
        <v>4333</v>
      </c>
      <c r="G1521" s="5">
        <v>24</v>
      </c>
      <c r="H1521" s="4" t="s">
        <v>4094</v>
      </c>
      <c r="I1521" s="4" t="s">
        <v>189</v>
      </c>
      <c r="J1521" s="4" t="s">
        <v>425</v>
      </c>
      <c r="K1521" s="5" t="s">
        <v>29</v>
      </c>
      <c r="L1521" s="6">
        <v>0.18055555555555555</v>
      </c>
      <c r="M1521" s="4" t="s">
        <v>30</v>
      </c>
      <c r="N1521" s="4" t="s">
        <v>189</v>
      </c>
      <c r="O1521" s="4" t="s">
        <v>3599</v>
      </c>
      <c r="P1521" s="5" t="s">
        <v>32</v>
      </c>
      <c r="Q1521" s="7">
        <v>0.8125</v>
      </c>
      <c r="R1521" s="4" t="s">
        <v>30</v>
      </c>
      <c r="S1521" s="4" t="s">
        <v>2243</v>
      </c>
      <c r="T1521" s="4"/>
      <c r="U1521" s="8"/>
      <c r="V1521" s="8"/>
      <c r="W1521">
        <v>66113757</v>
      </c>
      <c r="X1521" t="s">
        <v>43</v>
      </c>
    </row>
    <row r="1522" spans="1:24" ht="15.75" customHeight="1">
      <c r="A1522" s="4" t="s">
        <v>21</v>
      </c>
      <c r="B1522" s="4" t="s">
        <v>4334</v>
      </c>
      <c r="C1522" s="4" t="s">
        <v>4331</v>
      </c>
      <c r="D1522" s="4" t="s">
        <v>23</v>
      </c>
      <c r="E1522" s="4" t="s">
        <v>4335</v>
      </c>
      <c r="F1522" s="4" t="s">
        <v>4117</v>
      </c>
      <c r="G1522" s="5">
        <v>19</v>
      </c>
      <c r="H1522" s="4" t="s">
        <v>4094</v>
      </c>
      <c r="I1522" s="4" t="s">
        <v>67</v>
      </c>
      <c r="J1522" s="4" t="s">
        <v>4118</v>
      </c>
      <c r="K1522" s="5" t="s">
        <v>29</v>
      </c>
      <c r="L1522" s="6">
        <v>0.58680555555555558</v>
      </c>
      <c r="M1522" s="4" t="s">
        <v>41</v>
      </c>
      <c r="N1522" s="4" t="s">
        <v>189</v>
      </c>
      <c r="O1522" s="4" t="s">
        <v>1649</v>
      </c>
      <c r="P1522" s="5" t="s">
        <v>32</v>
      </c>
      <c r="Q1522" s="7">
        <v>0.86111111111111116</v>
      </c>
      <c r="R1522" s="4" t="s">
        <v>30</v>
      </c>
      <c r="S1522" s="4" t="s">
        <v>2243</v>
      </c>
      <c r="T1522" s="4"/>
      <c r="U1522" s="8"/>
      <c r="V1522" s="8"/>
      <c r="W1522">
        <v>66113757</v>
      </c>
      <c r="X1522" t="s">
        <v>43</v>
      </c>
    </row>
    <row r="1523" spans="1:24" ht="15.75" customHeight="1">
      <c r="A1523" s="4" t="s">
        <v>21</v>
      </c>
      <c r="B1523" s="4" t="s">
        <v>4336</v>
      </c>
      <c r="C1523" s="4" t="s">
        <v>4336</v>
      </c>
      <c r="D1523" s="4" t="s">
        <v>23</v>
      </c>
      <c r="E1523" s="4" t="s">
        <v>4337</v>
      </c>
      <c r="F1523" s="4" t="s">
        <v>4333</v>
      </c>
      <c r="G1523" s="5">
        <v>64</v>
      </c>
      <c r="H1523" s="4" t="s">
        <v>4094</v>
      </c>
      <c r="I1523" s="4" t="s">
        <v>189</v>
      </c>
      <c r="J1523" s="4" t="s">
        <v>425</v>
      </c>
      <c r="K1523" s="5" t="s">
        <v>29</v>
      </c>
      <c r="L1523" s="6">
        <v>0.18055555555555555</v>
      </c>
      <c r="M1523" s="4" t="s">
        <v>30</v>
      </c>
      <c r="N1523" s="4" t="s">
        <v>189</v>
      </c>
      <c r="O1523" s="4" t="s">
        <v>3599</v>
      </c>
      <c r="P1523" s="5" t="s">
        <v>32</v>
      </c>
      <c r="Q1523" s="7">
        <v>0.8125</v>
      </c>
      <c r="R1523" s="4" t="s">
        <v>30</v>
      </c>
      <c r="S1523" s="4" t="s">
        <v>2243</v>
      </c>
      <c r="T1523" s="4"/>
      <c r="U1523" s="8"/>
      <c r="V1523" s="8"/>
      <c r="W1523">
        <v>67543135</v>
      </c>
      <c r="X1523" t="s">
        <v>43</v>
      </c>
    </row>
    <row r="1524" spans="1:24" ht="15.75" customHeight="1">
      <c r="A1524" s="4" t="s">
        <v>21</v>
      </c>
      <c r="B1524" s="4" t="s">
        <v>4338</v>
      </c>
      <c r="C1524" s="4" t="s">
        <v>4336</v>
      </c>
      <c r="D1524" s="4" t="s">
        <v>45</v>
      </c>
      <c r="E1524" s="4" t="s">
        <v>4339</v>
      </c>
      <c r="F1524" s="4" t="s">
        <v>4340</v>
      </c>
      <c r="G1524" s="5">
        <v>60</v>
      </c>
      <c r="H1524" s="4" t="s">
        <v>4094</v>
      </c>
      <c r="I1524" s="4" t="s">
        <v>189</v>
      </c>
      <c r="J1524" s="4" t="s">
        <v>425</v>
      </c>
      <c r="K1524" s="5" t="s">
        <v>29</v>
      </c>
      <c r="L1524" s="6">
        <v>0.18055555555555555</v>
      </c>
      <c r="M1524" s="4" t="s">
        <v>30</v>
      </c>
      <c r="N1524" s="4" t="s">
        <v>189</v>
      </c>
      <c r="O1524" s="4" t="s">
        <v>3599</v>
      </c>
      <c r="P1524" s="5" t="s">
        <v>32</v>
      </c>
      <c r="Q1524" s="7">
        <v>0.8125</v>
      </c>
      <c r="R1524" s="4" t="s">
        <v>30</v>
      </c>
      <c r="S1524" s="4" t="s">
        <v>2243</v>
      </c>
      <c r="T1524" s="4"/>
      <c r="U1524" s="8"/>
      <c r="V1524" s="8"/>
      <c r="W1524">
        <v>67543135</v>
      </c>
      <c r="X1524" t="s">
        <v>43</v>
      </c>
    </row>
    <row r="1525" spans="1:24" ht="15.75" customHeight="1">
      <c r="A1525" s="4" t="s">
        <v>21</v>
      </c>
      <c r="B1525" s="4" t="s">
        <v>4341</v>
      </c>
      <c r="C1525" s="4" t="s">
        <v>4341</v>
      </c>
      <c r="D1525" s="4" t="s">
        <v>23</v>
      </c>
      <c r="E1525" s="4" t="s">
        <v>2297</v>
      </c>
      <c r="F1525" s="4" t="s">
        <v>2182</v>
      </c>
      <c r="G1525" s="5">
        <v>65</v>
      </c>
      <c r="H1525" s="4" t="s">
        <v>4342</v>
      </c>
      <c r="I1525" s="4" t="s">
        <v>67</v>
      </c>
      <c r="J1525" s="4" t="s">
        <v>4343</v>
      </c>
      <c r="K1525" s="5" t="s">
        <v>29</v>
      </c>
      <c r="L1525" s="6">
        <v>0.59722222222222221</v>
      </c>
      <c r="M1525" s="4" t="s">
        <v>41</v>
      </c>
      <c r="N1525" s="4" t="s">
        <v>1812</v>
      </c>
      <c r="O1525" s="4" t="s">
        <v>4344</v>
      </c>
      <c r="P1525" s="5" t="s">
        <v>763</v>
      </c>
      <c r="Q1525" s="7">
        <v>0.53125</v>
      </c>
      <c r="R1525" s="4" t="s">
        <v>30</v>
      </c>
      <c r="S1525" s="4" t="s">
        <v>553</v>
      </c>
      <c r="T1525" s="4"/>
      <c r="U1525" s="8"/>
      <c r="V1525" s="8"/>
      <c r="W1525">
        <v>75989206</v>
      </c>
      <c r="X1525" t="s">
        <v>43</v>
      </c>
    </row>
    <row r="1526" spans="1:24" ht="15.75" customHeight="1">
      <c r="A1526" s="4" t="s">
        <v>21</v>
      </c>
      <c r="B1526" s="4" t="s">
        <v>4345</v>
      </c>
      <c r="C1526" s="4" t="s">
        <v>4341</v>
      </c>
      <c r="D1526" s="4" t="s">
        <v>45</v>
      </c>
      <c r="E1526" s="4" t="s">
        <v>4346</v>
      </c>
      <c r="F1526" s="4" t="s">
        <v>2182</v>
      </c>
      <c r="G1526" s="5">
        <v>62</v>
      </c>
      <c r="H1526" s="4" t="s">
        <v>4342</v>
      </c>
      <c r="I1526" s="4" t="s">
        <v>67</v>
      </c>
      <c r="J1526" s="4" t="s">
        <v>4343</v>
      </c>
      <c r="K1526" s="5" t="s">
        <v>29</v>
      </c>
      <c r="L1526" s="6">
        <v>0.59722222222222221</v>
      </c>
      <c r="M1526" s="4" t="s">
        <v>41</v>
      </c>
      <c r="N1526" s="4" t="s">
        <v>1812</v>
      </c>
      <c r="O1526" s="4" t="s">
        <v>4344</v>
      </c>
      <c r="P1526" s="5" t="s">
        <v>763</v>
      </c>
      <c r="Q1526" s="7">
        <v>0.53125</v>
      </c>
      <c r="R1526" s="4" t="s">
        <v>30</v>
      </c>
      <c r="S1526" s="4" t="s">
        <v>553</v>
      </c>
      <c r="T1526" s="4"/>
      <c r="U1526" s="8"/>
      <c r="V1526" s="8"/>
      <c r="W1526">
        <v>75989206</v>
      </c>
      <c r="X1526" t="s">
        <v>43</v>
      </c>
    </row>
    <row r="1527" spans="1:24" ht="15.75" customHeight="1">
      <c r="A1527" s="4" t="s">
        <v>21</v>
      </c>
      <c r="B1527" s="4" t="s">
        <v>4347</v>
      </c>
      <c r="C1527" s="4" t="s">
        <v>4347</v>
      </c>
      <c r="D1527" s="4" t="s">
        <v>23</v>
      </c>
      <c r="E1527" s="4" t="s">
        <v>4348</v>
      </c>
      <c r="F1527" s="4" t="s">
        <v>1779</v>
      </c>
      <c r="G1527" s="5">
        <v>55</v>
      </c>
      <c r="H1527" s="4" t="s">
        <v>4349</v>
      </c>
      <c r="I1527" s="4" t="s">
        <v>189</v>
      </c>
      <c r="J1527" s="4" t="s">
        <v>281</v>
      </c>
      <c r="K1527" s="5" t="s">
        <v>29</v>
      </c>
      <c r="L1527" s="6">
        <v>0.1875</v>
      </c>
      <c r="M1527" s="4" t="s">
        <v>30</v>
      </c>
      <c r="N1527" s="4" t="s">
        <v>189</v>
      </c>
      <c r="O1527" s="4" t="s">
        <v>2275</v>
      </c>
      <c r="P1527" s="5" t="s">
        <v>32</v>
      </c>
      <c r="Q1527" s="7">
        <v>0.86458333333333337</v>
      </c>
      <c r="R1527" s="4" t="s">
        <v>30</v>
      </c>
      <c r="S1527" s="4" t="s">
        <v>2243</v>
      </c>
      <c r="T1527" s="4"/>
      <c r="U1527" s="8"/>
      <c r="V1527" s="8"/>
      <c r="W1527">
        <v>23330354</v>
      </c>
      <c r="X1527" t="s">
        <v>61</v>
      </c>
    </row>
    <row r="1528" spans="1:24" ht="15.75" customHeight="1">
      <c r="A1528" s="4" t="s">
        <v>21</v>
      </c>
      <c r="B1528" s="4" t="s">
        <v>4350</v>
      </c>
      <c r="C1528" s="4" t="s">
        <v>4347</v>
      </c>
      <c r="D1528" s="4" t="s">
        <v>45</v>
      </c>
      <c r="E1528" s="4" t="s">
        <v>4351</v>
      </c>
      <c r="F1528" s="4" t="s">
        <v>4352</v>
      </c>
      <c r="G1528" s="5">
        <v>56</v>
      </c>
      <c r="H1528" s="4" t="s">
        <v>4349</v>
      </c>
      <c r="I1528" s="4" t="s">
        <v>189</v>
      </c>
      <c r="J1528" s="4" t="s">
        <v>281</v>
      </c>
      <c r="K1528" s="5" t="s">
        <v>29</v>
      </c>
      <c r="L1528" s="6">
        <v>0.1875</v>
      </c>
      <c r="M1528" s="4" t="s">
        <v>30</v>
      </c>
      <c r="N1528" s="4" t="s">
        <v>189</v>
      </c>
      <c r="O1528" s="4" t="s">
        <v>2275</v>
      </c>
      <c r="P1528" s="5" t="s">
        <v>32</v>
      </c>
      <c r="Q1528" s="7">
        <v>0.86458333333333337</v>
      </c>
      <c r="R1528" s="4" t="s">
        <v>30</v>
      </c>
      <c r="S1528" s="4" t="s">
        <v>2243</v>
      </c>
      <c r="T1528" s="4"/>
      <c r="U1528" s="8"/>
      <c r="V1528" s="8"/>
      <c r="W1528">
        <v>23330354</v>
      </c>
      <c r="X1528" t="s">
        <v>61</v>
      </c>
    </row>
    <row r="1529" spans="1:24" ht="15.75" customHeight="1">
      <c r="A1529" s="4" t="s">
        <v>21</v>
      </c>
      <c r="B1529" s="4" t="s">
        <v>4353</v>
      </c>
      <c r="C1529" s="4" t="s">
        <v>4353</v>
      </c>
      <c r="D1529" s="4" t="s">
        <v>45</v>
      </c>
      <c r="E1529" s="4" t="s">
        <v>4354</v>
      </c>
      <c r="F1529" s="4" t="s">
        <v>4355</v>
      </c>
      <c r="G1529" s="5">
        <v>46</v>
      </c>
      <c r="H1529" s="4" t="s">
        <v>4349</v>
      </c>
      <c r="I1529" s="4" t="s">
        <v>189</v>
      </c>
      <c r="J1529" s="4" t="s">
        <v>281</v>
      </c>
      <c r="K1529" s="5" t="s">
        <v>29</v>
      </c>
      <c r="L1529" s="6">
        <v>0.1875</v>
      </c>
      <c r="M1529" s="4" t="s">
        <v>30</v>
      </c>
      <c r="N1529" s="4" t="s">
        <v>189</v>
      </c>
      <c r="O1529" s="4" t="s">
        <v>2292</v>
      </c>
      <c r="P1529" s="5" t="s">
        <v>32</v>
      </c>
      <c r="Q1529" s="7">
        <v>0.8125</v>
      </c>
      <c r="R1529" s="4" t="s">
        <v>30</v>
      </c>
      <c r="S1529" s="4" t="s">
        <v>2243</v>
      </c>
      <c r="T1529" s="4"/>
      <c r="U1529" s="8"/>
      <c r="V1529" s="8"/>
      <c r="W1529">
        <v>89459561</v>
      </c>
      <c r="X1529" t="s">
        <v>43</v>
      </c>
    </row>
    <row r="1530" spans="1:24" ht="15.75" customHeight="1">
      <c r="A1530" s="4" t="s">
        <v>21</v>
      </c>
      <c r="B1530" s="4" t="s">
        <v>4356</v>
      </c>
      <c r="C1530" s="4" t="s">
        <v>4353</v>
      </c>
      <c r="D1530" s="4" t="s">
        <v>23</v>
      </c>
      <c r="E1530" s="4" t="s">
        <v>4357</v>
      </c>
      <c r="F1530" s="4" t="s">
        <v>383</v>
      </c>
      <c r="G1530" s="5">
        <v>46</v>
      </c>
      <c r="H1530" s="4" t="s">
        <v>4349</v>
      </c>
      <c r="I1530" s="4" t="s">
        <v>189</v>
      </c>
      <c r="J1530" s="4" t="s">
        <v>281</v>
      </c>
      <c r="K1530" s="5" t="s">
        <v>29</v>
      </c>
      <c r="L1530" s="6">
        <v>0.1875</v>
      </c>
      <c r="M1530" s="4" t="s">
        <v>30</v>
      </c>
      <c r="N1530" s="4" t="s">
        <v>189</v>
      </c>
      <c r="O1530" s="4" t="s">
        <v>2292</v>
      </c>
      <c r="P1530" s="5" t="s">
        <v>32</v>
      </c>
      <c r="Q1530" s="7">
        <v>0.8125</v>
      </c>
      <c r="R1530" s="4" t="s">
        <v>30</v>
      </c>
      <c r="S1530" s="4" t="s">
        <v>2243</v>
      </c>
      <c r="T1530" s="4"/>
      <c r="U1530" s="8"/>
      <c r="V1530" s="8"/>
      <c r="W1530">
        <v>89459561</v>
      </c>
      <c r="X1530" t="s">
        <v>43</v>
      </c>
    </row>
    <row r="1531" spans="1:24" ht="15.75" customHeight="1">
      <c r="A1531" s="4" t="s">
        <v>21</v>
      </c>
      <c r="B1531" s="4" t="s">
        <v>4358</v>
      </c>
      <c r="C1531" s="4" t="s">
        <v>4358</v>
      </c>
      <c r="D1531" s="4" t="s">
        <v>45</v>
      </c>
      <c r="E1531" s="4" t="s">
        <v>4359</v>
      </c>
      <c r="F1531" s="4" t="s">
        <v>180</v>
      </c>
      <c r="G1531" s="5">
        <v>46</v>
      </c>
      <c r="H1531" s="4" t="s">
        <v>4349</v>
      </c>
      <c r="I1531" s="4" t="s">
        <v>114</v>
      </c>
      <c r="J1531" s="4" t="s">
        <v>115</v>
      </c>
      <c r="K1531" s="5" t="s">
        <v>29</v>
      </c>
      <c r="L1531" s="6">
        <v>0.625</v>
      </c>
      <c r="M1531" s="4" t="s">
        <v>30</v>
      </c>
      <c r="N1531" s="4" t="s">
        <v>114</v>
      </c>
      <c r="O1531" s="4" t="s">
        <v>185</v>
      </c>
      <c r="P1531" s="5" t="s">
        <v>32</v>
      </c>
      <c r="Q1531" s="7">
        <v>0.70138888888888884</v>
      </c>
      <c r="R1531" s="4" t="s">
        <v>30</v>
      </c>
      <c r="S1531" s="4" t="s">
        <v>2243</v>
      </c>
      <c r="T1531" s="4"/>
      <c r="U1531" s="8"/>
      <c r="V1531" s="8"/>
      <c r="W1531">
        <v>40982103</v>
      </c>
      <c r="X1531" t="s">
        <v>61</v>
      </c>
    </row>
    <row r="1532" spans="1:24" ht="15.75" customHeight="1">
      <c r="A1532" s="4" t="s">
        <v>21</v>
      </c>
      <c r="B1532" s="4" t="s">
        <v>4360</v>
      </c>
      <c r="C1532" s="4" t="s">
        <v>4358</v>
      </c>
      <c r="D1532" s="4" t="s">
        <v>45</v>
      </c>
      <c r="E1532" s="4" t="s">
        <v>4361</v>
      </c>
      <c r="F1532" s="4" t="s">
        <v>754</v>
      </c>
      <c r="G1532" s="5">
        <v>56</v>
      </c>
      <c r="H1532" s="4" t="s">
        <v>4349</v>
      </c>
      <c r="I1532" s="4" t="s">
        <v>114</v>
      </c>
      <c r="J1532" s="4" t="s">
        <v>115</v>
      </c>
      <c r="K1532" s="5" t="s">
        <v>29</v>
      </c>
      <c r="L1532" s="6">
        <v>0.625</v>
      </c>
      <c r="M1532" s="4" t="s">
        <v>30</v>
      </c>
      <c r="N1532" s="4" t="s">
        <v>114</v>
      </c>
      <c r="O1532" s="4" t="s">
        <v>185</v>
      </c>
      <c r="P1532" s="5" t="s">
        <v>32</v>
      </c>
      <c r="Q1532" s="7">
        <v>0.70138888888888884</v>
      </c>
      <c r="R1532" s="4" t="s">
        <v>30</v>
      </c>
      <c r="S1532" s="4" t="s">
        <v>2243</v>
      </c>
      <c r="T1532" s="4"/>
      <c r="U1532" s="8"/>
      <c r="V1532" s="8"/>
      <c r="W1532">
        <v>40982103</v>
      </c>
      <c r="X1532" t="s">
        <v>61</v>
      </c>
    </row>
    <row r="1533" spans="1:24" ht="15.75" customHeight="1">
      <c r="A1533" s="4" t="s">
        <v>21</v>
      </c>
      <c r="B1533" s="4" t="s">
        <v>4362</v>
      </c>
      <c r="C1533" s="4" t="s">
        <v>4362</v>
      </c>
      <c r="D1533" s="4" t="s">
        <v>45</v>
      </c>
      <c r="E1533" s="4" t="s">
        <v>4363</v>
      </c>
      <c r="F1533" s="4" t="s">
        <v>173</v>
      </c>
      <c r="G1533" s="5">
        <v>55</v>
      </c>
      <c r="H1533" s="4" t="s">
        <v>4364</v>
      </c>
      <c r="I1533" s="4" t="s">
        <v>67</v>
      </c>
      <c r="J1533" s="4" t="s">
        <v>4365</v>
      </c>
      <c r="K1533" s="5" t="s">
        <v>29</v>
      </c>
      <c r="L1533" s="6">
        <v>0.30902777777777779</v>
      </c>
      <c r="M1533" s="4" t="s">
        <v>41</v>
      </c>
      <c r="N1533" s="4" t="s">
        <v>39</v>
      </c>
      <c r="O1533" s="4" t="s">
        <v>4366</v>
      </c>
      <c r="P1533" s="5" t="s">
        <v>32</v>
      </c>
      <c r="Q1533" s="7">
        <v>0.39583333333333331</v>
      </c>
      <c r="R1533" s="4" t="s">
        <v>41</v>
      </c>
      <c r="S1533" s="4" t="s">
        <v>553</v>
      </c>
      <c r="T1533" s="4"/>
      <c r="U1533" s="8"/>
      <c r="V1533" s="8"/>
      <c r="W1533">
        <v>75989243</v>
      </c>
      <c r="X1533" t="s">
        <v>43</v>
      </c>
    </row>
    <row r="1534" spans="1:24" ht="15.75" customHeight="1">
      <c r="A1534" s="4" t="s">
        <v>21</v>
      </c>
      <c r="B1534" s="4" t="s">
        <v>4367</v>
      </c>
      <c r="C1534" s="4" t="s">
        <v>4362</v>
      </c>
      <c r="D1534" s="4" t="s">
        <v>45</v>
      </c>
      <c r="E1534" s="4" t="s">
        <v>4368</v>
      </c>
      <c r="F1534" s="4" t="s">
        <v>731</v>
      </c>
      <c r="G1534" s="5">
        <v>21</v>
      </c>
      <c r="H1534" s="4" t="s">
        <v>4364</v>
      </c>
      <c r="I1534" s="4" t="s">
        <v>67</v>
      </c>
      <c r="J1534" s="4" t="s">
        <v>4365</v>
      </c>
      <c r="K1534" s="5" t="s">
        <v>29</v>
      </c>
      <c r="L1534" s="6">
        <v>0.30902777777777779</v>
      </c>
      <c r="M1534" s="4" t="s">
        <v>41</v>
      </c>
      <c r="N1534" s="4" t="s">
        <v>39</v>
      </c>
      <c r="O1534" s="4" t="s">
        <v>4366</v>
      </c>
      <c r="P1534" s="5" t="s">
        <v>32</v>
      </c>
      <c r="Q1534" s="7">
        <v>0.39583333333333331</v>
      </c>
      <c r="R1534" s="4" t="s">
        <v>41</v>
      </c>
      <c r="S1534" s="4" t="s">
        <v>553</v>
      </c>
      <c r="T1534" s="4"/>
      <c r="U1534" s="8"/>
      <c r="V1534" s="8"/>
      <c r="W1534">
        <v>75989243</v>
      </c>
      <c r="X1534" t="s">
        <v>43</v>
      </c>
    </row>
    <row r="1535" spans="1:24" ht="15.75" customHeight="1">
      <c r="A1535" s="4" t="s">
        <v>21</v>
      </c>
      <c r="B1535" s="4" t="s">
        <v>4369</v>
      </c>
      <c r="C1535" s="4" t="s">
        <v>4369</v>
      </c>
      <c r="D1535" s="4" t="s">
        <v>45</v>
      </c>
      <c r="E1535" s="4" t="s">
        <v>4370</v>
      </c>
      <c r="F1535" s="4" t="s">
        <v>4371</v>
      </c>
      <c r="G1535" s="5">
        <v>55</v>
      </c>
      <c r="H1535" s="4" t="s">
        <v>4364</v>
      </c>
      <c r="I1535" s="4" t="s">
        <v>67</v>
      </c>
      <c r="J1535" s="4" t="s">
        <v>4372</v>
      </c>
      <c r="K1535" s="5" t="s">
        <v>29</v>
      </c>
      <c r="L1535" s="6">
        <v>0.72569444444444442</v>
      </c>
      <c r="M1535" s="4" t="s">
        <v>41</v>
      </c>
      <c r="N1535" s="4" t="s">
        <v>67</v>
      </c>
      <c r="O1535" s="4" t="s">
        <v>4373</v>
      </c>
      <c r="P1535" s="5" t="s">
        <v>32</v>
      </c>
      <c r="Q1535" s="7">
        <v>0.39583333333333331</v>
      </c>
      <c r="R1535" s="4" t="s">
        <v>41</v>
      </c>
      <c r="S1535" s="4" t="s">
        <v>553</v>
      </c>
      <c r="T1535" s="4"/>
      <c r="U1535" s="8"/>
      <c r="V1535" s="8"/>
      <c r="W1535">
        <v>75989259</v>
      </c>
      <c r="X1535" t="s">
        <v>61</v>
      </c>
    </row>
    <row r="1536" spans="1:24" ht="15.75" customHeight="1">
      <c r="A1536" s="4" t="s">
        <v>21</v>
      </c>
      <c r="B1536" s="4" t="s">
        <v>4374</v>
      </c>
      <c r="C1536" s="4" t="s">
        <v>4369</v>
      </c>
      <c r="D1536" s="4" t="s">
        <v>45</v>
      </c>
      <c r="E1536" s="4" t="s">
        <v>4375</v>
      </c>
      <c r="F1536" s="4" t="s">
        <v>4376</v>
      </c>
      <c r="G1536" s="5">
        <v>36</v>
      </c>
      <c r="H1536" s="4" t="s">
        <v>4364</v>
      </c>
      <c r="I1536" s="4" t="s">
        <v>67</v>
      </c>
      <c r="J1536" s="4" t="s">
        <v>4372</v>
      </c>
      <c r="K1536" s="5" t="s">
        <v>29</v>
      </c>
      <c r="L1536" s="6">
        <v>0.72569444444444442</v>
      </c>
      <c r="M1536" s="4" t="s">
        <v>41</v>
      </c>
      <c r="N1536" s="4" t="s">
        <v>67</v>
      </c>
      <c r="O1536" s="4" t="s">
        <v>4373</v>
      </c>
      <c r="P1536" s="5" t="s">
        <v>32</v>
      </c>
      <c r="Q1536" s="7">
        <v>0.39583333333333331</v>
      </c>
      <c r="R1536" s="4" t="s">
        <v>41</v>
      </c>
      <c r="S1536" s="4" t="s">
        <v>553</v>
      </c>
      <c r="T1536" s="4"/>
      <c r="U1536" s="8"/>
      <c r="V1536" s="8"/>
      <c r="W1536">
        <v>75989259</v>
      </c>
      <c r="X1536" t="s">
        <v>61</v>
      </c>
    </row>
    <row r="1537" spans="1:24" ht="15.75" customHeight="1">
      <c r="A1537" s="4" t="s">
        <v>21</v>
      </c>
      <c r="B1537" s="4" t="s">
        <v>4377</v>
      </c>
      <c r="C1537" s="4" t="s">
        <v>4377</v>
      </c>
      <c r="D1537" s="4" t="s">
        <v>45</v>
      </c>
      <c r="E1537" s="4" t="s">
        <v>4378</v>
      </c>
      <c r="F1537" s="4" t="s">
        <v>1474</v>
      </c>
      <c r="G1537" s="5">
        <v>50</v>
      </c>
      <c r="H1537" s="4" t="s">
        <v>4364</v>
      </c>
      <c r="I1537" s="4" t="s">
        <v>67</v>
      </c>
      <c r="J1537" s="4" t="s">
        <v>4372</v>
      </c>
      <c r="K1537" s="5" t="s">
        <v>29</v>
      </c>
      <c r="L1537" s="6">
        <v>0.72569444444444442</v>
      </c>
      <c r="M1537" s="4" t="s">
        <v>41</v>
      </c>
      <c r="N1537" s="4" t="s">
        <v>67</v>
      </c>
      <c r="O1537" s="4" t="s">
        <v>4373</v>
      </c>
      <c r="P1537" s="5" t="s">
        <v>32</v>
      </c>
      <c r="Q1537" s="7">
        <v>0.39583333333333331</v>
      </c>
      <c r="R1537" s="4" t="s">
        <v>41</v>
      </c>
      <c r="S1537" s="4" t="s">
        <v>553</v>
      </c>
      <c r="T1537" s="4"/>
      <c r="U1537" s="8"/>
      <c r="V1537" s="8"/>
      <c r="W1537">
        <v>75989278</v>
      </c>
      <c r="X1537" t="s">
        <v>61</v>
      </c>
    </row>
    <row r="1538" spans="1:24" ht="15.75" customHeight="1">
      <c r="A1538" s="4" t="s">
        <v>21</v>
      </c>
      <c r="B1538" s="4" t="s">
        <v>4379</v>
      </c>
      <c r="C1538" s="4" t="s">
        <v>4377</v>
      </c>
      <c r="D1538" s="4" t="s">
        <v>45</v>
      </c>
      <c r="E1538" s="4" t="s">
        <v>4380</v>
      </c>
      <c r="F1538" s="4" t="s">
        <v>173</v>
      </c>
      <c r="G1538" s="5">
        <v>41</v>
      </c>
      <c r="H1538" s="4" t="s">
        <v>4364</v>
      </c>
      <c r="I1538" s="4" t="s">
        <v>67</v>
      </c>
      <c r="J1538" s="4" t="s">
        <v>4372</v>
      </c>
      <c r="K1538" s="5" t="s">
        <v>29</v>
      </c>
      <c r="L1538" s="6">
        <v>0.72569444444444442</v>
      </c>
      <c r="M1538" s="4" t="s">
        <v>41</v>
      </c>
      <c r="N1538" s="4" t="s">
        <v>67</v>
      </c>
      <c r="O1538" s="4" t="s">
        <v>4373</v>
      </c>
      <c r="P1538" s="5" t="s">
        <v>32</v>
      </c>
      <c r="Q1538" s="7">
        <v>0.39583333333333331</v>
      </c>
      <c r="R1538" s="4" t="s">
        <v>41</v>
      </c>
      <c r="S1538" s="4" t="s">
        <v>553</v>
      </c>
      <c r="T1538" s="4"/>
      <c r="U1538" s="8"/>
      <c r="V1538" s="8"/>
      <c r="W1538">
        <v>75989278</v>
      </c>
      <c r="X1538" t="s">
        <v>61</v>
      </c>
    </row>
    <row r="1539" spans="1:24" ht="15.75" customHeight="1">
      <c r="A1539" s="4" t="s">
        <v>21</v>
      </c>
      <c r="B1539" s="4" t="s">
        <v>4381</v>
      </c>
      <c r="C1539" s="4" t="s">
        <v>4381</v>
      </c>
      <c r="D1539" s="4" t="s">
        <v>45</v>
      </c>
      <c r="E1539" s="4" t="s">
        <v>4382</v>
      </c>
      <c r="F1539" s="4" t="s">
        <v>4383</v>
      </c>
      <c r="G1539" s="5">
        <v>52</v>
      </c>
      <c r="H1539" s="4" t="s">
        <v>4364</v>
      </c>
      <c r="I1539" s="4" t="s">
        <v>189</v>
      </c>
      <c r="J1539" s="4" t="s">
        <v>4384</v>
      </c>
      <c r="K1539" s="5" t="s">
        <v>29</v>
      </c>
      <c r="L1539" s="6">
        <v>0.72916666666666663</v>
      </c>
      <c r="M1539" s="4" t="s">
        <v>30</v>
      </c>
      <c r="N1539" s="4" t="s">
        <v>189</v>
      </c>
      <c r="O1539" s="4" t="s">
        <v>311</v>
      </c>
      <c r="P1539" s="5" t="s">
        <v>32</v>
      </c>
      <c r="Q1539" s="7">
        <v>0.58680555555555558</v>
      </c>
      <c r="R1539" s="4" t="s">
        <v>30</v>
      </c>
      <c r="S1539" s="4" t="s">
        <v>553</v>
      </c>
      <c r="T1539" s="4"/>
      <c r="U1539" s="8"/>
      <c r="V1539" s="8"/>
      <c r="W1539">
        <v>75989300</v>
      </c>
      <c r="X1539" t="s">
        <v>43</v>
      </c>
    </row>
    <row r="1540" spans="1:24" ht="15.75" customHeight="1">
      <c r="A1540" s="4" t="s">
        <v>21</v>
      </c>
      <c r="B1540" s="4" t="s">
        <v>4385</v>
      </c>
      <c r="C1540" s="4" t="s">
        <v>4381</v>
      </c>
      <c r="D1540" s="4" t="s">
        <v>45</v>
      </c>
      <c r="E1540" s="4" t="s">
        <v>4386</v>
      </c>
      <c r="F1540" s="4" t="s">
        <v>4383</v>
      </c>
      <c r="G1540" s="5">
        <v>31</v>
      </c>
      <c r="H1540" s="4" t="s">
        <v>4364</v>
      </c>
      <c r="I1540" s="4" t="s">
        <v>189</v>
      </c>
      <c r="J1540" s="4" t="s">
        <v>4384</v>
      </c>
      <c r="K1540" s="5" t="s">
        <v>29</v>
      </c>
      <c r="L1540" s="6">
        <v>0.72916666666666663</v>
      </c>
      <c r="M1540" s="4" t="s">
        <v>30</v>
      </c>
      <c r="N1540" s="4" t="s">
        <v>189</v>
      </c>
      <c r="O1540" s="4" t="s">
        <v>311</v>
      </c>
      <c r="P1540" s="5" t="s">
        <v>32</v>
      </c>
      <c r="Q1540" s="7">
        <v>0.58680555555555558</v>
      </c>
      <c r="R1540" s="4" t="s">
        <v>30</v>
      </c>
      <c r="S1540" s="4" t="s">
        <v>553</v>
      </c>
      <c r="T1540" s="4"/>
      <c r="U1540" s="8"/>
      <c r="V1540" s="8"/>
      <c r="W1540">
        <v>75989300</v>
      </c>
      <c r="X1540" t="s">
        <v>43</v>
      </c>
    </row>
    <row r="1541" spans="1:24" ht="15.75" customHeight="1">
      <c r="A1541" s="4" t="s">
        <v>21</v>
      </c>
      <c r="B1541" s="4" t="s">
        <v>4387</v>
      </c>
      <c r="C1541" s="4" t="s">
        <v>4387</v>
      </c>
      <c r="D1541" s="4" t="s">
        <v>45</v>
      </c>
      <c r="E1541" s="4" t="s">
        <v>4388</v>
      </c>
      <c r="F1541" s="4" t="s">
        <v>4389</v>
      </c>
      <c r="G1541" s="5">
        <v>57</v>
      </c>
      <c r="H1541" s="4" t="s">
        <v>4364</v>
      </c>
      <c r="I1541" s="4" t="s">
        <v>150</v>
      </c>
      <c r="J1541" s="4" t="s">
        <v>151</v>
      </c>
      <c r="K1541" s="5" t="s">
        <v>29</v>
      </c>
      <c r="L1541" s="6">
        <v>0.64583333333333337</v>
      </c>
      <c r="M1541" s="4" t="s">
        <v>30</v>
      </c>
      <c r="N1541" s="4" t="s">
        <v>150</v>
      </c>
      <c r="O1541" s="4" t="s">
        <v>152</v>
      </c>
      <c r="P1541" s="5" t="s">
        <v>32</v>
      </c>
      <c r="Q1541" s="7">
        <v>0.72569444444444442</v>
      </c>
      <c r="R1541" s="4" t="s">
        <v>30</v>
      </c>
      <c r="S1541" s="4" t="s">
        <v>553</v>
      </c>
      <c r="T1541" s="4"/>
      <c r="U1541" s="8"/>
      <c r="V1541" s="8"/>
      <c r="W1541">
        <v>75989321</v>
      </c>
      <c r="X1541" t="s">
        <v>43</v>
      </c>
    </row>
    <row r="1542" spans="1:24" ht="15.75" customHeight="1">
      <c r="A1542" s="4" t="s">
        <v>21</v>
      </c>
      <c r="B1542" s="4" t="s">
        <v>4390</v>
      </c>
      <c r="C1542" s="4" t="s">
        <v>4387</v>
      </c>
      <c r="D1542" s="4" t="s">
        <v>45</v>
      </c>
      <c r="E1542" s="4" t="s">
        <v>4391</v>
      </c>
      <c r="F1542" s="4" t="s">
        <v>4392</v>
      </c>
      <c r="G1542" s="5">
        <v>62</v>
      </c>
      <c r="H1542" s="4" t="s">
        <v>4364</v>
      </c>
      <c r="I1542" s="4" t="s">
        <v>150</v>
      </c>
      <c r="J1542" s="4" t="s">
        <v>151</v>
      </c>
      <c r="K1542" s="5" t="s">
        <v>29</v>
      </c>
      <c r="L1542" s="6">
        <v>0.64583333333333337</v>
      </c>
      <c r="M1542" s="4" t="s">
        <v>30</v>
      </c>
      <c r="N1542" s="4" t="s">
        <v>150</v>
      </c>
      <c r="O1542" s="4" t="s">
        <v>152</v>
      </c>
      <c r="P1542" s="5" t="s">
        <v>32</v>
      </c>
      <c r="Q1542" s="7">
        <v>0.72569444444444442</v>
      </c>
      <c r="R1542" s="4" t="s">
        <v>30</v>
      </c>
      <c r="S1542" s="4" t="s">
        <v>553</v>
      </c>
      <c r="T1542" s="4"/>
      <c r="U1542" s="8"/>
      <c r="V1542" s="8"/>
      <c r="W1542">
        <v>75989321</v>
      </c>
      <c r="X1542" t="s">
        <v>43</v>
      </c>
    </row>
    <row r="1543" spans="1:24" ht="15.75" customHeight="1">
      <c r="A1543" s="4" t="s">
        <v>21</v>
      </c>
      <c r="B1543" s="4" t="s">
        <v>4393</v>
      </c>
      <c r="C1543" s="4" t="s">
        <v>4393</v>
      </c>
      <c r="D1543" s="4" t="s">
        <v>45</v>
      </c>
      <c r="E1543" s="4" t="s">
        <v>600</v>
      </c>
      <c r="F1543" s="4" t="s">
        <v>4394</v>
      </c>
      <c r="G1543" s="5">
        <v>64</v>
      </c>
      <c r="H1543" s="4" t="s">
        <v>4364</v>
      </c>
      <c r="I1543" s="4" t="s">
        <v>150</v>
      </c>
      <c r="J1543" s="4" t="s">
        <v>151</v>
      </c>
      <c r="K1543" s="5" t="s">
        <v>29</v>
      </c>
      <c r="L1543" s="6">
        <v>0.64583333333333337</v>
      </c>
      <c r="M1543" s="4" t="s">
        <v>30</v>
      </c>
      <c r="N1543" s="4" t="s">
        <v>150</v>
      </c>
      <c r="O1543" s="4" t="s">
        <v>152</v>
      </c>
      <c r="P1543" s="5" t="s">
        <v>32</v>
      </c>
      <c r="Q1543" s="7">
        <v>0.72569444444444442</v>
      </c>
      <c r="R1543" s="4" t="s">
        <v>30</v>
      </c>
      <c r="S1543" s="4" t="s">
        <v>553</v>
      </c>
      <c r="T1543" s="4"/>
      <c r="U1543" s="8"/>
      <c r="V1543" s="8"/>
      <c r="W1543">
        <v>75989342</v>
      </c>
      <c r="X1543" t="s">
        <v>43</v>
      </c>
    </row>
    <row r="1544" spans="1:24" ht="15.75" customHeight="1">
      <c r="A1544" s="4" t="s">
        <v>21</v>
      </c>
      <c r="B1544" s="4" t="s">
        <v>4395</v>
      </c>
      <c r="C1544" s="4" t="s">
        <v>4393</v>
      </c>
      <c r="D1544" s="4" t="s">
        <v>23</v>
      </c>
      <c r="E1544" s="4" t="s">
        <v>4396</v>
      </c>
      <c r="F1544" s="4" t="s">
        <v>4397</v>
      </c>
      <c r="G1544" s="5">
        <v>67</v>
      </c>
      <c r="H1544" s="4" t="s">
        <v>4364</v>
      </c>
      <c r="I1544" s="4" t="s">
        <v>150</v>
      </c>
      <c r="J1544" s="4" t="s">
        <v>151</v>
      </c>
      <c r="K1544" s="5" t="s">
        <v>29</v>
      </c>
      <c r="L1544" s="6">
        <v>0.64583333333333337</v>
      </c>
      <c r="M1544" s="4" t="s">
        <v>30</v>
      </c>
      <c r="N1544" s="4" t="s">
        <v>150</v>
      </c>
      <c r="O1544" s="4" t="s">
        <v>152</v>
      </c>
      <c r="P1544" s="5" t="s">
        <v>32</v>
      </c>
      <c r="Q1544" s="7">
        <v>0.72569444444444442</v>
      </c>
      <c r="R1544" s="4" t="s">
        <v>30</v>
      </c>
      <c r="S1544" s="4" t="s">
        <v>553</v>
      </c>
      <c r="T1544" s="4"/>
      <c r="U1544" s="8"/>
      <c r="V1544" s="8"/>
      <c r="W1544">
        <v>75989342</v>
      </c>
      <c r="X1544" t="s">
        <v>43</v>
      </c>
    </row>
    <row r="1545" spans="1:24" ht="15.75" customHeight="1">
      <c r="A1545" s="4" t="s">
        <v>21</v>
      </c>
      <c r="B1545" s="4" t="s">
        <v>4398</v>
      </c>
      <c r="C1545" s="4" t="s">
        <v>4398</v>
      </c>
      <c r="D1545" s="4" t="s">
        <v>23</v>
      </c>
      <c r="E1545" s="4" t="s">
        <v>4399</v>
      </c>
      <c r="F1545" s="4" t="s">
        <v>173</v>
      </c>
      <c r="G1545" s="5">
        <v>65</v>
      </c>
      <c r="H1545" s="4" t="s">
        <v>4364</v>
      </c>
      <c r="I1545" s="4" t="s">
        <v>39</v>
      </c>
      <c r="J1545" s="4" t="s">
        <v>40</v>
      </c>
      <c r="K1545" s="5" t="s">
        <v>29</v>
      </c>
      <c r="L1545" s="6">
        <v>0.59027777777777779</v>
      </c>
      <c r="M1545" s="4" t="s">
        <v>41</v>
      </c>
      <c r="N1545" s="4" t="s">
        <v>67</v>
      </c>
      <c r="O1545" s="4" t="s">
        <v>1766</v>
      </c>
      <c r="P1545" s="5" t="s">
        <v>32</v>
      </c>
      <c r="Q1545" s="7">
        <v>0.39930555555555558</v>
      </c>
      <c r="R1545" s="4" t="s">
        <v>41</v>
      </c>
      <c r="S1545" s="4" t="s">
        <v>553</v>
      </c>
      <c r="T1545" s="4"/>
      <c r="U1545" s="8"/>
      <c r="V1545" s="8"/>
      <c r="W1545">
        <v>75989362</v>
      </c>
      <c r="X1545" t="s">
        <v>43</v>
      </c>
    </row>
    <row r="1546" spans="1:24" ht="15.75" customHeight="1">
      <c r="A1546" s="4" t="s">
        <v>21</v>
      </c>
      <c r="B1546" s="4" t="s">
        <v>4400</v>
      </c>
      <c r="C1546" s="4" t="s">
        <v>4398</v>
      </c>
      <c r="D1546" s="4" t="s">
        <v>45</v>
      </c>
      <c r="E1546" s="4" t="s">
        <v>4401</v>
      </c>
      <c r="F1546" s="4" t="s">
        <v>173</v>
      </c>
      <c r="G1546" s="5">
        <v>44</v>
      </c>
      <c r="H1546" s="4" t="s">
        <v>4364</v>
      </c>
      <c r="I1546" s="4" t="s">
        <v>39</v>
      </c>
      <c r="J1546" s="4" t="s">
        <v>40</v>
      </c>
      <c r="K1546" s="5" t="s">
        <v>29</v>
      </c>
      <c r="L1546" s="6">
        <v>0.59027777777777779</v>
      </c>
      <c r="M1546" s="4" t="s">
        <v>41</v>
      </c>
      <c r="N1546" s="4" t="s">
        <v>67</v>
      </c>
      <c r="O1546" s="4" t="s">
        <v>1766</v>
      </c>
      <c r="P1546" s="5" t="s">
        <v>32</v>
      </c>
      <c r="Q1546" s="7">
        <v>0.39930555555555558</v>
      </c>
      <c r="R1546" s="4" t="s">
        <v>41</v>
      </c>
      <c r="S1546" s="4" t="s">
        <v>553</v>
      </c>
      <c r="T1546" s="4"/>
      <c r="U1546" s="8"/>
      <c r="V1546" s="8"/>
      <c r="W1546">
        <v>75989362</v>
      </c>
      <c r="X1546" t="s">
        <v>43</v>
      </c>
    </row>
    <row r="1547" spans="1:24" ht="15.75" customHeight="1">
      <c r="A1547" s="4" t="s">
        <v>21</v>
      </c>
      <c r="B1547" s="4" t="s">
        <v>4402</v>
      </c>
      <c r="C1547" s="4" t="s">
        <v>4402</v>
      </c>
      <c r="D1547" s="4" t="s">
        <v>23</v>
      </c>
      <c r="E1547" s="4" t="s">
        <v>4403</v>
      </c>
      <c r="F1547" s="4" t="s">
        <v>173</v>
      </c>
      <c r="G1547" s="5">
        <v>50</v>
      </c>
      <c r="H1547" s="4" t="s">
        <v>4364</v>
      </c>
      <c r="I1547" s="4" t="s">
        <v>114</v>
      </c>
      <c r="J1547" s="4" t="s">
        <v>184</v>
      </c>
      <c r="K1547" s="5" t="s">
        <v>29</v>
      </c>
      <c r="L1547" s="6">
        <v>0.18055555555555555</v>
      </c>
      <c r="M1547" s="4" t="s">
        <v>30</v>
      </c>
      <c r="N1547" s="4" t="s">
        <v>114</v>
      </c>
      <c r="O1547" s="4" t="s">
        <v>185</v>
      </c>
      <c r="P1547" s="5" t="s">
        <v>108</v>
      </c>
      <c r="Q1547" s="7">
        <v>0.70138888888888884</v>
      </c>
      <c r="R1547" s="4" t="s">
        <v>30</v>
      </c>
      <c r="S1547" s="4" t="s">
        <v>553</v>
      </c>
      <c r="T1547" s="4"/>
      <c r="U1547" s="8"/>
      <c r="V1547" s="8"/>
      <c r="W1547">
        <v>75989393</v>
      </c>
      <c r="X1547" t="s">
        <v>43</v>
      </c>
    </row>
    <row r="1548" spans="1:24" ht="15.75" customHeight="1">
      <c r="A1548" s="4" t="s">
        <v>21</v>
      </c>
      <c r="B1548" s="4" t="s">
        <v>4404</v>
      </c>
      <c r="C1548" s="4" t="s">
        <v>4402</v>
      </c>
      <c r="D1548" s="4" t="s">
        <v>45</v>
      </c>
      <c r="E1548" s="4" t="s">
        <v>4405</v>
      </c>
      <c r="F1548" s="4" t="s">
        <v>731</v>
      </c>
      <c r="G1548" s="5">
        <v>48</v>
      </c>
      <c r="H1548" s="4" t="s">
        <v>4364</v>
      </c>
      <c r="I1548" s="4" t="s">
        <v>114</v>
      </c>
      <c r="J1548" s="4" t="s">
        <v>184</v>
      </c>
      <c r="K1548" s="5" t="s">
        <v>29</v>
      </c>
      <c r="L1548" s="6">
        <v>0.18055555555555555</v>
      </c>
      <c r="M1548" s="4" t="s">
        <v>30</v>
      </c>
      <c r="N1548" s="4" t="s">
        <v>114</v>
      </c>
      <c r="O1548" s="4" t="s">
        <v>185</v>
      </c>
      <c r="P1548" s="5" t="s">
        <v>108</v>
      </c>
      <c r="Q1548" s="7">
        <v>0.70138888888888884</v>
      </c>
      <c r="R1548" s="4" t="s">
        <v>30</v>
      </c>
      <c r="S1548" s="4" t="s">
        <v>553</v>
      </c>
      <c r="T1548" s="4"/>
      <c r="U1548" s="8"/>
      <c r="V1548" s="8"/>
      <c r="W1548">
        <v>75989393</v>
      </c>
      <c r="X1548" t="s">
        <v>43</v>
      </c>
    </row>
    <row r="1549" spans="1:24" ht="15.75" customHeight="1">
      <c r="A1549" s="4" t="s">
        <v>21</v>
      </c>
      <c r="B1549" s="4" t="s">
        <v>4406</v>
      </c>
      <c r="C1549" s="4" t="s">
        <v>4406</v>
      </c>
      <c r="D1549" s="4" t="s">
        <v>45</v>
      </c>
      <c r="E1549" s="4" t="s">
        <v>1153</v>
      </c>
      <c r="F1549" s="4" t="s">
        <v>1652</v>
      </c>
      <c r="G1549" s="5">
        <v>53</v>
      </c>
      <c r="H1549" s="4" t="s">
        <v>4364</v>
      </c>
      <c r="I1549" s="4" t="s">
        <v>114</v>
      </c>
      <c r="J1549" s="4" t="s">
        <v>184</v>
      </c>
      <c r="K1549" s="5" t="s">
        <v>29</v>
      </c>
      <c r="L1549" s="6">
        <v>0.18055555555555555</v>
      </c>
      <c r="M1549" s="4" t="s">
        <v>30</v>
      </c>
      <c r="N1549" s="4" t="s">
        <v>114</v>
      </c>
      <c r="O1549" s="4" t="s">
        <v>185</v>
      </c>
      <c r="P1549" s="5" t="s">
        <v>108</v>
      </c>
      <c r="Q1549" s="7">
        <v>0.70138888888888884</v>
      </c>
      <c r="R1549" s="4" t="s">
        <v>30</v>
      </c>
      <c r="S1549" s="4" t="s">
        <v>553</v>
      </c>
      <c r="T1549" s="4"/>
      <c r="U1549" s="8"/>
      <c r="V1549" s="8"/>
      <c r="W1549">
        <v>75989417</v>
      </c>
      <c r="X1549" t="s">
        <v>43</v>
      </c>
    </row>
    <row r="1550" spans="1:24" ht="15.75" customHeight="1">
      <c r="A1550" s="4" t="s">
        <v>21</v>
      </c>
      <c r="B1550" s="4" t="s">
        <v>4407</v>
      </c>
      <c r="C1550" s="4" t="s">
        <v>4406</v>
      </c>
      <c r="D1550" s="4" t="s">
        <v>23</v>
      </c>
      <c r="E1550" s="4" t="s">
        <v>4408</v>
      </c>
      <c r="F1550" s="4" t="s">
        <v>4409</v>
      </c>
      <c r="G1550" s="5">
        <v>52</v>
      </c>
      <c r="H1550" s="4" t="s">
        <v>4364</v>
      </c>
      <c r="I1550" s="4" t="s">
        <v>114</v>
      </c>
      <c r="J1550" s="4" t="s">
        <v>184</v>
      </c>
      <c r="K1550" s="5" t="s">
        <v>29</v>
      </c>
      <c r="L1550" s="6">
        <v>0.18055555555555555</v>
      </c>
      <c r="M1550" s="4" t="s">
        <v>30</v>
      </c>
      <c r="N1550" s="4" t="s">
        <v>114</v>
      </c>
      <c r="O1550" s="4" t="s">
        <v>185</v>
      </c>
      <c r="P1550" s="5" t="s">
        <v>108</v>
      </c>
      <c r="Q1550" s="7">
        <v>0.70138888888888884</v>
      </c>
      <c r="R1550" s="4" t="s">
        <v>30</v>
      </c>
      <c r="S1550" s="4" t="s">
        <v>553</v>
      </c>
      <c r="T1550" s="4"/>
      <c r="U1550" s="8"/>
      <c r="V1550" s="8"/>
      <c r="W1550">
        <v>75989417</v>
      </c>
      <c r="X1550" t="s">
        <v>43</v>
      </c>
    </row>
    <row r="1551" spans="1:24" ht="15.75" customHeight="1">
      <c r="A1551" s="4" t="s">
        <v>21</v>
      </c>
      <c r="B1551" s="4" t="s">
        <v>4410</v>
      </c>
      <c r="C1551" s="4" t="s">
        <v>4410</v>
      </c>
      <c r="D1551" s="4" t="s">
        <v>45</v>
      </c>
      <c r="E1551" s="4" t="s">
        <v>4411</v>
      </c>
      <c r="F1551" s="4" t="s">
        <v>173</v>
      </c>
      <c r="G1551" s="5">
        <v>59</v>
      </c>
      <c r="H1551" s="4" t="s">
        <v>4412</v>
      </c>
      <c r="I1551" s="4" t="s">
        <v>67</v>
      </c>
      <c r="J1551" s="4" t="s">
        <v>2854</v>
      </c>
      <c r="K1551" s="5" t="s">
        <v>29</v>
      </c>
      <c r="L1551" s="6">
        <v>0.73611111111111116</v>
      </c>
      <c r="M1551" s="4" t="s">
        <v>41</v>
      </c>
      <c r="N1551" s="4" t="s">
        <v>67</v>
      </c>
      <c r="O1551" s="4" t="s">
        <v>4413</v>
      </c>
      <c r="P1551" s="5" t="s">
        <v>32</v>
      </c>
      <c r="Q1551" s="7">
        <v>0.78125</v>
      </c>
      <c r="R1551" s="4" t="s">
        <v>41</v>
      </c>
      <c r="S1551" s="4" t="s">
        <v>2243</v>
      </c>
      <c r="T1551" s="4"/>
      <c r="U1551" s="8"/>
      <c r="V1551" s="8"/>
      <c r="W1551">
        <v>81556776</v>
      </c>
      <c r="X1551" t="s">
        <v>43</v>
      </c>
    </row>
    <row r="1552" spans="1:24" ht="15.75" customHeight="1">
      <c r="A1552" s="4" t="s">
        <v>21</v>
      </c>
      <c r="B1552" s="4" t="s">
        <v>4414</v>
      </c>
      <c r="C1552" s="4" t="s">
        <v>4410</v>
      </c>
      <c r="D1552" s="4" t="s">
        <v>23</v>
      </c>
      <c r="E1552" s="4" t="s">
        <v>1474</v>
      </c>
      <c r="F1552" s="4" t="s">
        <v>173</v>
      </c>
      <c r="G1552" s="5">
        <v>70</v>
      </c>
      <c r="H1552" s="4" t="s">
        <v>4412</v>
      </c>
      <c r="I1552" s="4" t="s">
        <v>67</v>
      </c>
      <c r="J1552" s="4" t="s">
        <v>2854</v>
      </c>
      <c r="K1552" s="5" t="s">
        <v>29</v>
      </c>
      <c r="L1552" s="6">
        <v>0.73611111111111116</v>
      </c>
      <c r="M1552" s="4" t="s">
        <v>41</v>
      </c>
      <c r="N1552" s="4" t="s">
        <v>67</v>
      </c>
      <c r="O1552" s="4" t="s">
        <v>4413</v>
      </c>
      <c r="P1552" s="5" t="s">
        <v>32</v>
      </c>
      <c r="Q1552" s="7">
        <v>0.78125</v>
      </c>
      <c r="R1552" s="4" t="s">
        <v>41</v>
      </c>
      <c r="S1552" s="4" t="s">
        <v>2243</v>
      </c>
      <c r="T1552" s="4"/>
      <c r="U1552" s="8"/>
      <c r="V1552" s="8"/>
      <c r="W1552">
        <v>81556776</v>
      </c>
      <c r="X1552" t="s">
        <v>43</v>
      </c>
    </row>
    <row r="1553" spans="1:24" ht="15.75" customHeight="1">
      <c r="A1553" s="4" t="s">
        <v>21</v>
      </c>
      <c r="B1553" s="4" t="s">
        <v>4415</v>
      </c>
      <c r="C1553" s="4" t="s">
        <v>4410</v>
      </c>
      <c r="D1553" s="4" t="s">
        <v>45</v>
      </c>
      <c r="E1553" s="4" t="s">
        <v>4416</v>
      </c>
      <c r="F1553" s="4" t="s">
        <v>412</v>
      </c>
      <c r="G1553" s="5">
        <v>64</v>
      </c>
      <c r="H1553" s="4" t="s">
        <v>4412</v>
      </c>
      <c r="I1553" s="4" t="s">
        <v>67</v>
      </c>
      <c r="J1553" s="4" t="s">
        <v>4417</v>
      </c>
      <c r="K1553" s="5" t="s">
        <v>66</v>
      </c>
      <c r="L1553" s="6">
        <v>0.29166666666666669</v>
      </c>
      <c r="M1553" s="4" t="s">
        <v>41</v>
      </c>
      <c r="N1553" s="4" t="s">
        <v>67</v>
      </c>
      <c r="O1553" s="4" t="s">
        <v>2855</v>
      </c>
      <c r="P1553" s="5" t="s">
        <v>32</v>
      </c>
      <c r="Q1553" s="7">
        <v>0.43402777777777779</v>
      </c>
      <c r="R1553" s="4" t="s">
        <v>41</v>
      </c>
      <c r="S1553" s="4" t="s">
        <v>2243</v>
      </c>
      <c r="T1553" s="4"/>
      <c r="U1553" s="8"/>
      <c r="V1553" s="8"/>
      <c r="W1553">
        <v>87236643</v>
      </c>
      <c r="X1553" t="s">
        <v>43</v>
      </c>
    </row>
    <row r="1554" spans="1:24" ht="15.75" customHeight="1">
      <c r="A1554" s="4" t="s">
        <v>21</v>
      </c>
      <c r="B1554" s="4" t="s">
        <v>4418</v>
      </c>
      <c r="C1554" s="4" t="s">
        <v>4410</v>
      </c>
      <c r="D1554" s="4" t="s">
        <v>23</v>
      </c>
      <c r="E1554" s="4" t="s">
        <v>4419</v>
      </c>
      <c r="F1554" s="4" t="s">
        <v>721</v>
      </c>
      <c r="G1554" s="5">
        <v>63</v>
      </c>
      <c r="H1554" s="4" t="s">
        <v>4412</v>
      </c>
      <c r="I1554" s="4" t="s">
        <v>67</v>
      </c>
      <c r="J1554" s="4" t="s">
        <v>4417</v>
      </c>
      <c r="K1554" s="5" t="s">
        <v>66</v>
      </c>
      <c r="L1554" s="6">
        <v>0.29166666666666669</v>
      </c>
      <c r="M1554" s="4" t="s">
        <v>41</v>
      </c>
      <c r="N1554" s="4" t="s">
        <v>67</v>
      </c>
      <c r="O1554" s="4" t="s">
        <v>2855</v>
      </c>
      <c r="P1554" s="5" t="s">
        <v>32</v>
      </c>
      <c r="Q1554" s="7">
        <v>0.43402777777777779</v>
      </c>
      <c r="R1554" s="4" t="s">
        <v>41</v>
      </c>
      <c r="S1554" s="4" t="s">
        <v>2243</v>
      </c>
      <c r="T1554" s="4"/>
      <c r="U1554" s="8"/>
      <c r="V1554" s="8"/>
      <c r="W1554">
        <v>87236643</v>
      </c>
      <c r="X1554" t="s">
        <v>43</v>
      </c>
    </row>
    <row r="1555" spans="1:24" ht="15.75" customHeight="1">
      <c r="A1555" s="4" t="s">
        <v>21</v>
      </c>
      <c r="B1555" s="4" t="s">
        <v>4420</v>
      </c>
      <c r="C1555" s="4" t="s">
        <v>4420</v>
      </c>
      <c r="D1555" s="4" t="s">
        <v>45</v>
      </c>
      <c r="E1555" s="4" t="s">
        <v>4421</v>
      </c>
      <c r="F1555" s="4" t="s">
        <v>173</v>
      </c>
      <c r="G1555" s="5">
        <v>65</v>
      </c>
      <c r="H1555" s="4" t="s">
        <v>4412</v>
      </c>
      <c r="I1555" s="4" t="s">
        <v>157</v>
      </c>
      <c r="J1555" s="4" t="s">
        <v>158</v>
      </c>
      <c r="K1555" s="5" t="s">
        <v>29</v>
      </c>
      <c r="L1555" s="6">
        <v>0.58680555555555558</v>
      </c>
      <c r="M1555" s="4" t="s">
        <v>30</v>
      </c>
      <c r="N1555" s="4" t="s">
        <v>67</v>
      </c>
      <c r="O1555" s="4" t="s">
        <v>4413</v>
      </c>
      <c r="P1555" s="5" t="s">
        <v>32</v>
      </c>
      <c r="Q1555" s="7">
        <v>0.78125</v>
      </c>
      <c r="R1555" s="4" t="s">
        <v>41</v>
      </c>
      <c r="S1555" s="4" t="s">
        <v>2243</v>
      </c>
      <c r="T1555" s="4"/>
      <c r="U1555" s="8"/>
      <c r="V1555" s="8"/>
      <c r="W1555">
        <v>84500144</v>
      </c>
      <c r="X1555" t="s">
        <v>43</v>
      </c>
    </row>
    <row r="1556" spans="1:24" ht="15.75" customHeight="1">
      <c r="A1556" s="4" t="s">
        <v>21</v>
      </c>
      <c r="B1556" s="4" t="s">
        <v>4422</v>
      </c>
      <c r="C1556" s="4" t="s">
        <v>4420</v>
      </c>
      <c r="D1556" s="4" t="s">
        <v>23</v>
      </c>
      <c r="E1556" s="4" t="s">
        <v>4423</v>
      </c>
      <c r="F1556" s="4" t="s">
        <v>173</v>
      </c>
      <c r="G1556" s="5">
        <v>69</v>
      </c>
      <c r="H1556" s="4" t="s">
        <v>4412</v>
      </c>
      <c r="I1556" s="4" t="s">
        <v>157</v>
      </c>
      <c r="J1556" s="4" t="s">
        <v>158</v>
      </c>
      <c r="K1556" s="5" t="s">
        <v>29</v>
      </c>
      <c r="L1556" s="6">
        <v>0.58680555555555558</v>
      </c>
      <c r="M1556" s="4" t="s">
        <v>30</v>
      </c>
      <c r="N1556" s="4" t="s">
        <v>67</v>
      </c>
      <c r="O1556" s="4" t="s">
        <v>4413</v>
      </c>
      <c r="P1556" s="5" t="s">
        <v>32</v>
      </c>
      <c r="Q1556" s="7">
        <v>0.78125</v>
      </c>
      <c r="R1556" s="4" t="s">
        <v>41</v>
      </c>
      <c r="S1556" s="4" t="s">
        <v>2243</v>
      </c>
      <c r="T1556" s="4"/>
      <c r="U1556" s="8"/>
      <c r="V1556" s="8"/>
      <c r="W1556">
        <v>84500144</v>
      </c>
      <c r="X1556" t="s">
        <v>43</v>
      </c>
    </row>
    <row r="1557" spans="1:24" ht="15.75" customHeight="1">
      <c r="A1557" s="4" t="s">
        <v>21</v>
      </c>
      <c r="B1557" s="4" t="s">
        <v>4424</v>
      </c>
      <c r="C1557" s="4" t="s">
        <v>4424</v>
      </c>
      <c r="D1557" s="4" t="s">
        <v>45</v>
      </c>
      <c r="E1557" s="4" t="s">
        <v>4425</v>
      </c>
      <c r="F1557" s="4" t="s">
        <v>4426</v>
      </c>
      <c r="G1557" s="5">
        <v>52</v>
      </c>
      <c r="H1557" s="4" t="s">
        <v>4412</v>
      </c>
      <c r="I1557" s="4" t="s">
        <v>67</v>
      </c>
      <c r="J1557" s="4" t="s">
        <v>2128</v>
      </c>
      <c r="K1557" s="5" t="s">
        <v>29</v>
      </c>
      <c r="L1557" s="6">
        <v>0.69444444444444442</v>
      </c>
      <c r="M1557" s="4" t="s">
        <v>41</v>
      </c>
      <c r="N1557" s="4" t="s">
        <v>67</v>
      </c>
      <c r="O1557" s="4" t="s">
        <v>4427</v>
      </c>
      <c r="P1557" s="5" t="s">
        <v>32</v>
      </c>
      <c r="Q1557" s="7">
        <v>0.38194444444444442</v>
      </c>
      <c r="R1557" s="4" t="s">
        <v>41</v>
      </c>
      <c r="S1557" s="4" t="s">
        <v>2243</v>
      </c>
      <c r="T1557" s="4"/>
      <c r="U1557" s="8"/>
      <c r="V1557" s="8"/>
      <c r="W1557">
        <v>87395486</v>
      </c>
      <c r="X1557" t="s">
        <v>43</v>
      </c>
    </row>
    <row r="1558" spans="1:24" ht="15.75" customHeight="1">
      <c r="A1558" s="4" t="s">
        <v>21</v>
      </c>
      <c r="B1558" s="4" t="s">
        <v>4428</v>
      </c>
      <c r="C1558" s="4" t="s">
        <v>4424</v>
      </c>
      <c r="D1558" s="4" t="s">
        <v>23</v>
      </c>
      <c r="E1558" s="4" t="s">
        <v>4429</v>
      </c>
      <c r="F1558" s="4" t="s">
        <v>4426</v>
      </c>
      <c r="G1558" s="5">
        <v>63</v>
      </c>
      <c r="H1558" s="4" t="s">
        <v>4412</v>
      </c>
      <c r="I1558" s="4" t="s">
        <v>67</v>
      </c>
      <c r="J1558" s="4" t="s">
        <v>2128</v>
      </c>
      <c r="K1558" s="5" t="s">
        <v>29</v>
      </c>
      <c r="L1558" s="6">
        <v>0.69444444444444442</v>
      </c>
      <c r="M1558" s="4" t="s">
        <v>41</v>
      </c>
      <c r="N1558" s="4" t="s">
        <v>67</v>
      </c>
      <c r="O1558" s="4" t="s">
        <v>2252</v>
      </c>
      <c r="P1558" s="5" t="s">
        <v>32</v>
      </c>
      <c r="Q1558" s="7">
        <v>0.69444444444444442</v>
      </c>
      <c r="R1558" s="4" t="s">
        <v>41</v>
      </c>
      <c r="S1558" s="4" t="s">
        <v>2243</v>
      </c>
      <c r="T1558" s="4"/>
      <c r="U1558" s="8"/>
      <c r="V1558" s="8"/>
      <c r="W1558">
        <v>87395486</v>
      </c>
      <c r="X1558" t="s">
        <v>43</v>
      </c>
    </row>
    <row r="1559" spans="1:24" ht="15.75" customHeight="1">
      <c r="A1559" s="4" t="s">
        <v>21</v>
      </c>
      <c r="B1559" s="4" t="s">
        <v>4430</v>
      </c>
      <c r="C1559" s="4" t="s">
        <v>4430</v>
      </c>
      <c r="D1559" s="4" t="s">
        <v>23</v>
      </c>
      <c r="E1559" s="4" t="s">
        <v>4431</v>
      </c>
      <c r="F1559" s="4" t="s">
        <v>4432</v>
      </c>
      <c r="G1559" s="5">
        <v>33</v>
      </c>
      <c r="H1559" s="4" t="s">
        <v>4412</v>
      </c>
      <c r="I1559" s="4" t="s">
        <v>67</v>
      </c>
      <c r="J1559" s="4" t="s">
        <v>4433</v>
      </c>
      <c r="K1559" s="5" t="s">
        <v>29</v>
      </c>
      <c r="L1559" s="6">
        <v>0.55555555555555558</v>
      </c>
      <c r="M1559" s="4" t="s">
        <v>481</v>
      </c>
      <c r="N1559" s="4" t="s">
        <v>67</v>
      </c>
      <c r="O1559" s="4" t="s">
        <v>2252</v>
      </c>
      <c r="P1559" s="5" t="s">
        <v>32</v>
      </c>
      <c r="Q1559" s="7">
        <v>0.69444444444444442</v>
      </c>
      <c r="R1559" s="4" t="s">
        <v>41</v>
      </c>
      <c r="S1559" s="4" t="s">
        <v>2243</v>
      </c>
      <c r="T1559" s="4"/>
      <c r="U1559" s="8"/>
      <c r="V1559" s="8"/>
      <c r="W1559">
        <v>81715865</v>
      </c>
      <c r="X1559" t="s">
        <v>61</v>
      </c>
    </row>
    <row r="1560" spans="1:24" ht="15.75" customHeight="1">
      <c r="A1560" s="4" t="s">
        <v>21</v>
      </c>
      <c r="B1560" s="4" t="s">
        <v>4434</v>
      </c>
      <c r="C1560" s="4" t="s">
        <v>4430</v>
      </c>
      <c r="D1560" s="4" t="s">
        <v>45</v>
      </c>
      <c r="E1560" s="4" t="s">
        <v>4435</v>
      </c>
      <c r="F1560" s="4" t="s">
        <v>383</v>
      </c>
      <c r="G1560" s="5">
        <v>55</v>
      </c>
      <c r="H1560" s="4" t="s">
        <v>4412</v>
      </c>
      <c r="I1560" s="4" t="s">
        <v>189</v>
      </c>
      <c r="J1560" s="4" t="s">
        <v>578</v>
      </c>
      <c r="K1560" s="5" t="s">
        <v>579</v>
      </c>
      <c r="L1560" s="6">
        <v>0.74652777777777779</v>
      </c>
      <c r="M1560" s="4" t="s">
        <v>30</v>
      </c>
      <c r="N1560" s="4" t="s">
        <v>189</v>
      </c>
      <c r="O1560" s="4" t="s">
        <v>737</v>
      </c>
      <c r="P1560" s="5" t="s">
        <v>32</v>
      </c>
      <c r="Q1560" s="7">
        <v>0.65625</v>
      </c>
      <c r="R1560" s="4" t="s">
        <v>30</v>
      </c>
      <c r="S1560" s="4" t="s">
        <v>2243</v>
      </c>
      <c r="T1560" s="4"/>
      <c r="U1560" s="8"/>
      <c r="V1560" s="8"/>
      <c r="W1560">
        <v>81715865</v>
      </c>
      <c r="X1560" t="s">
        <v>61</v>
      </c>
    </row>
    <row r="1561" spans="1:24" ht="15.75" customHeight="1">
      <c r="A1561" s="4" t="s">
        <v>21</v>
      </c>
      <c r="B1561" s="4" t="s">
        <v>4436</v>
      </c>
      <c r="C1561" s="4" t="s">
        <v>4436</v>
      </c>
      <c r="D1561" s="4" t="s">
        <v>23</v>
      </c>
      <c r="E1561" s="4" t="s">
        <v>4437</v>
      </c>
      <c r="F1561" s="4" t="s">
        <v>4438</v>
      </c>
      <c r="G1561" s="4">
        <v>45</v>
      </c>
      <c r="H1561" s="4" t="s">
        <v>4412</v>
      </c>
      <c r="I1561" s="4" t="s">
        <v>666</v>
      </c>
      <c r="J1561" s="4" t="s">
        <v>666</v>
      </c>
      <c r="K1561" s="9"/>
      <c r="L1561" s="10"/>
      <c r="M1561" s="4"/>
      <c r="N1561" s="4" t="s">
        <v>704</v>
      </c>
      <c r="O1561" s="4" t="s">
        <v>705</v>
      </c>
      <c r="P1561" s="5" t="s">
        <v>32</v>
      </c>
      <c r="Q1561" s="7">
        <v>0.53819444444444442</v>
      </c>
      <c r="R1561" s="4" t="s">
        <v>30</v>
      </c>
      <c r="S1561" s="4" t="s">
        <v>2243</v>
      </c>
      <c r="T1561" s="4"/>
      <c r="U1561" s="8"/>
      <c r="V1561" s="8"/>
      <c r="W1561">
        <v>40399122</v>
      </c>
      <c r="X1561" t="s">
        <v>43</v>
      </c>
    </row>
    <row r="1562" spans="1:24" ht="15.75" customHeight="1">
      <c r="A1562" s="4" t="s">
        <v>21</v>
      </c>
      <c r="B1562" s="4" t="s">
        <v>4439</v>
      </c>
      <c r="C1562" s="4" t="s">
        <v>4436</v>
      </c>
      <c r="D1562" s="4" t="s">
        <v>23</v>
      </c>
      <c r="E1562" s="4" t="s">
        <v>4440</v>
      </c>
      <c r="F1562" s="4" t="s">
        <v>4441</v>
      </c>
      <c r="G1562" s="4">
        <v>17</v>
      </c>
      <c r="H1562" s="4" t="s">
        <v>4412</v>
      </c>
      <c r="I1562" s="4" t="s">
        <v>4442</v>
      </c>
      <c r="J1562" s="4" t="s">
        <v>4443</v>
      </c>
      <c r="K1562" s="5" t="s">
        <v>29</v>
      </c>
      <c r="L1562" s="6">
        <v>0.77430555555555558</v>
      </c>
      <c r="M1562" s="4" t="s">
        <v>30</v>
      </c>
      <c r="N1562" s="4" t="s">
        <v>59</v>
      </c>
      <c r="O1562" s="4" t="s">
        <v>60</v>
      </c>
      <c r="P1562" s="5" t="s">
        <v>339</v>
      </c>
      <c r="Q1562" s="7">
        <v>0.4861111111111111</v>
      </c>
      <c r="R1562" s="4" t="s">
        <v>30</v>
      </c>
      <c r="S1562" s="4" t="s">
        <v>2243</v>
      </c>
      <c r="T1562" s="4"/>
      <c r="U1562" s="8"/>
      <c r="V1562" s="8"/>
      <c r="W1562">
        <v>40399122</v>
      </c>
      <c r="X1562" t="s">
        <v>43</v>
      </c>
    </row>
    <row r="1563" spans="1:24" ht="15.75" customHeight="1">
      <c r="A1563" s="4" t="s">
        <v>21</v>
      </c>
      <c r="B1563" s="4" t="s">
        <v>4444</v>
      </c>
      <c r="C1563" s="4" t="s">
        <v>4444</v>
      </c>
      <c r="D1563" s="4" t="s">
        <v>45</v>
      </c>
      <c r="E1563" s="4" t="s">
        <v>4445</v>
      </c>
      <c r="F1563" s="4" t="s">
        <v>173</v>
      </c>
      <c r="G1563" s="5">
        <v>48</v>
      </c>
      <c r="H1563" s="4" t="s">
        <v>4412</v>
      </c>
      <c r="I1563" s="4" t="s">
        <v>39</v>
      </c>
      <c r="J1563" s="4" t="s">
        <v>204</v>
      </c>
      <c r="K1563" s="5" t="s">
        <v>29</v>
      </c>
      <c r="L1563" s="6">
        <v>0.6875</v>
      </c>
      <c r="M1563" s="4" t="s">
        <v>41</v>
      </c>
      <c r="N1563" s="4" t="s">
        <v>1448</v>
      </c>
      <c r="O1563" s="4" t="s">
        <v>4446</v>
      </c>
      <c r="P1563" s="5" t="s">
        <v>32</v>
      </c>
      <c r="Q1563" s="7">
        <v>0.69791666666666663</v>
      </c>
      <c r="R1563" s="4" t="s">
        <v>41</v>
      </c>
      <c r="S1563" s="4" t="s">
        <v>2243</v>
      </c>
      <c r="T1563" s="4" t="s">
        <v>4447</v>
      </c>
      <c r="U1563" s="8"/>
      <c r="V1563" s="8"/>
      <c r="W1563">
        <v>82597401</v>
      </c>
      <c r="X1563" t="s">
        <v>35</v>
      </c>
    </row>
    <row r="1564" spans="1:24" ht="15.75" customHeight="1">
      <c r="A1564" s="4" t="s">
        <v>21</v>
      </c>
      <c r="B1564" s="4" t="s">
        <v>4448</v>
      </c>
      <c r="C1564" s="4" t="s">
        <v>4444</v>
      </c>
      <c r="D1564" s="4" t="s">
        <v>23</v>
      </c>
      <c r="E1564" s="4" t="s">
        <v>4449</v>
      </c>
      <c r="F1564" s="4" t="s">
        <v>4450</v>
      </c>
      <c r="G1564" s="5">
        <v>9</v>
      </c>
      <c r="H1564" s="4" t="s">
        <v>4412</v>
      </c>
      <c r="I1564" s="4" t="s">
        <v>39</v>
      </c>
      <c r="J1564" s="4" t="s">
        <v>204</v>
      </c>
      <c r="K1564" s="5" t="s">
        <v>29</v>
      </c>
      <c r="L1564" s="6">
        <v>0.6875</v>
      </c>
      <c r="M1564" s="4" t="s">
        <v>41</v>
      </c>
      <c r="N1564" s="4" t="s">
        <v>1448</v>
      </c>
      <c r="O1564" s="4" t="s">
        <v>4446</v>
      </c>
      <c r="P1564" s="5" t="s">
        <v>32</v>
      </c>
      <c r="Q1564" s="7">
        <v>0.69791666666666663</v>
      </c>
      <c r="R1564" s="4" t="s">
        <v>41</v>
      </c>
      <c r="S1564" s="4" t="s">
        <v>2243</v>
      </c>
      <c r="T1564" s="4"/>
      <c r="U1564" s="8"/>
      <c r="V1564" s="8"/>
      <c r="W1564">
        <v>82597401</v>
      </c>
      <c r="X1564" t="s">
        <v>35</v>
      </c>
    </row>
    <row r="1565" spans="1:24" ht="15.75" customHeight="1">
      <c r="A1565" s="4" t="s">
        <v>21</v>
      </c>
      <c r="B1565" s="4" t="s">
        <v>4451</v>
      </c>
      <c r="C1565" s="4" t="s">
        <v>4444</v>
      </c>
      <c r="D1565" s="4" t="s">
        <v>23</v>
      </c>
      <c r="E1565" s="4" t="s">
        <v>4452</v>
      </c>
      <c r="F1565" s="4" t="s">
        <v>4450</v>
      </c>
      <c r="G1565" s="5">
        <v>57</v>
      </c>
      <c r="H1565" s="4" t="s">
        <v>4412</v>
      </c>
      <c r="I1565" s="4" t="s">
        <v>39</v>
      </c>
      <c r="J1565" s="4" t="s">
        <v>204</v>
      </c>
      <c r="K1565" s="5" t="s">
        <v>29</v>
      </c>
      <c r="L1565" s="6">
        <v>0.6875</v>
      </c>
      <c r="M1565" s="4" t="s">
        <v>41</v>
      </c>
      <c r="N1565" s="4" t="s">
        <v>1448</v>
      </c>
      <c r="O1565" s="4" t="s">
        <v>4446</v>
      </c>
      <c r="P1565" s="5" t="s">
        <v>32</v>
      </c>
      <c r="Q1565" s="7">
        <v>0.69791666666666663</v>
      </c>
      <c r="R1565" s="4" t="s">
        <v>41</v>
      </c>
      <c r="S1565" s="4" t="s">
        <v>2243</v>
      </c>
      <c r="T1565" s="4" t="s">
        <v>4447</v>
      </c>
      <c r="U1565" s="8"/>
      <c r="V1565" s="8"/>
      <c r="W1565">
        <v>65520788</v>
      </c>
      <c r="X1565" t="s">
        <v>61</v>
      </c>
    </row>
    <row r="1566" spans="1:24" ht="15.75" customHeight="1">
      <c r="A1566" s="4" t="s">
        <v>21</v>
      </c>
      <c r="B1566" s="4" t="s">
        <v>4453</v>
      </c>
      <c r="C1566" s="4" t="s">
        <v>4444</v>
      </c>
      <c r="D1566" s="4" t="s">
        <v>23</v>
      </c>
      <c r="E1566" s="4" t="s">
        <v>4454</v>
      </c>
      <c r="F1566" s="4" t="s">
        <v>4450</v>
      </c>
      <c r="G1566" s="5">
        <v>16</v>
      </c>
      <c r="H1566" s="4" t="s">
        <v>4412</v>
      </c>
      <c r="I1566" s="4" t="s">
        <v>39</v>
      </c>
      <c r="J1566" s="4" t="s">
        <v>204</v>
      </c>
      <c r="K1566" s="5" t="s">
        <v>29</v>
      </c>
      <c r="L1566" s="6">
        <v>0.6875</v>
      </c>
      <c r="M1566" s="4" t="s">
        <v>41</v>
      </c>
      <c r="N1566" s="4" t="s">
        <v>1448</v>
      </c>
      <c r="O1566" s="4" t="s">
        <v>4446</v>
      </c>
      <c r="P1566" s="5" t="s">
        <v>32</v>
      </c>
      <c r="Q1566" s="7">
        <v>0.69791666666666663</v>
      </c>
      <c r="R1566" s="4" t="s">
        <v>41</v>
      </c>
      <c r="S1566" s="4" t="s">
        <v>2243</v>
      </c>
      <c r="T1566" s="4"/>
      <c r="U1566" s="8"/>
      <c r="V1566" s="8"/>
      <c r="W1566">
        <v>65520788</v>
      </c>
      <c r="X1566" t="s">
        <v>61</v>
      </c>
    </row>
    <row r="1567" spans="1:24" ht="15.75" customHeight="1">
      <c r="A1567" s="4" t="s">
        <v>21</v>
      </c>
      <c r="B1567" s="4" t="s">
        <v>4455</v>
      </c>
      <c r="C1567" s="4" t="s">
        <v>4455</v>
      </c>
      <c r="D1567" s="4" t="s">
        <v>45</v>
      </c>
      <c r="E1567" s="4" t="s">
        <v>4456</v>
      </c>
      <c r="F1567" s="4" t="s">
        <v>4441</v>
      </c>
      <c r="G1567" s="5">
        <v>46</v>
      </c>
      <c r="H1567" s="4" t="s">
        <v>4412</v>
      </c>
      <c r="I1567" s="4" t="s">
        <v>189</v>
      </c>
      <c r="J1567" s="4" t="s">
        <v>578</v>
      </c>
      <c r="K1567" s="5" t="s">
        <v>579</v>
      </c>
      <c r="L1567" s="6">
        <v>0.74652777777777779</v>
      </c>
      <c r="M1567" s="4" t="s">
        <v>30</v>
      </c>
      <c r="N1567" s="4" t="s">
        <v>189</v>
      </c>
      <c r="O1567" s="4" t="s">
        <v>737</v>
      </c>
      <c r="P1567" s="5" t="s">
        <v>32</v>
      </c>
      <c r="Q1567" s="7">
        <v>0.65625</v>
      </c>
      <c r="R1567" s="4" t="s">
        <v>30</v>
      </c>
      <c r="S1567" s="4" t="s">
        <v>2243</v>
      </c>
      <c r="T1567" s="4"/>
      <c r="U1567" s="8"/>
      <c r="V1567" s="8"/>
      <c r="W1567">
        <v>82964323</v>
      </c>
      <c r="X1567" t="s">
        <v>43</v>
      </c>
    </row>
    <row r="1568" spans="1:24" ht="15.75" customHeight="1">
      <c r="A1568" s="4" t="s">
        <v>21</v>
      </c>
      <c r="B1568" s="4" t="s">
        <v>4457</v>
      </c>
      <c r="C1568" s="4" t="s">
        <v>4455</v>
      </c>
      <c r="D1568" s="4" t="s">
        <v>23</v>
      </c>
      <c r="E1568" s="4" t="s">
        <v>4458</v>
      </c>
      <c r="F1568" s="4" t="s">
        <v>3696</v>
      </c>
      <c r="G1568" s="5">
        <v>45</v>
      </c>
      <c r="H1568" s="4" t="s">
        <v>4412</v>
      </c>
      <c r="I1568" s="4" t="s">
        <v>189</v>
      </c>
      <c r="J1568" s="4" t="s">
        <v>578</v>
      </c>
      <c r="K1568" s="5" t="s">
        <v>29</v>
      </c>
      <c r="L1568" s="6">
        <v>0.74652777777777779</v>
      </c>
      <c r="M1568" s="4" t="s">
        <v>30</v>
      </c>
      <c r="N1568" s="4" t="s">
        <v>189</v>
      </c>
      <c r="O1568" s="4" t="s">
        <v>737</v>
      </c>
      <c r="P1568" s="5" t="s">
        <v>32</v>
      </c>
      <c r="Q1568" s="7">
        <v>0.65625</v>
      </c>
      <c r="R1568" s="4" t="s">
        <v>30</v>
      </c>
      <c r="S1568" s="4" t="s">
        <v>2243</v>
      </c>
      <c r="T1568" s="4"/>
      <c r="U1568" s="8"/>
      <c r="V1568" s="8"/>
      <c r="W1568">
        <v>82964323</v>
      </c>
      <c r="X1568" t="s">
        <v>43</v>
      </c>
    </row>
    <row r="1569" spans="1:24" ht="15.75" customHeight="1">
      <c r="A1569" s="4" t="s">
        <v>21</v>
      </c>
      <c r="B1569" s="4" t="s">
        <v>4459</v>
      </c>
      <c r="C1569" s="4" t="s">
        <v>4455</v>
      </c>
      <c r="D1569" s="4" t="s">
        <v>23</v>
      </c>
      <c r="E1569" s="4" t="s">
        <v>4460</v>
      </c>
      <c r="F1569" s="4" t="s">
        <v>3696</v>
      </c>
      <c r="G1569" s="5">
        <v>71</v>
      </c>
      <c r="H1569" s="4" t="s">
        <v>4412</v>
      </c>
      <c r="I1569" s="4" t="s">
        <v>189</v>
      </c>
      <c r="J1569" s="4" t="s">
        <v>578</v>
      </c>
      <c r="K1569" s="5" t="s">
        <v>29</v>
      </c>
      <c r="L1569" s="6">
        <v>0.74652777777777779</v>
      </c>
      <c r="M1569" s="4" t="s">
        <v>30</v>
      </c>
      <c r="N1569" s="4" t="s">
        <v>189</v>
      </c>
      <c r="O1569" s="4" t="s">
        <v>737</v>
      </c>
      <c r="P1569" s="5" t="s">
        <v>32</v>
      </c>
      <c r="Q1569" s="7">
        <v>0.65625</v>
      </c>
      <c r="R1569" s="4" t="s">
        <v>30</v>
      </c>
      <c r="S1569" s="4" t="s">
        <v>2243</v>
      </c>
      <c r="T1569" s="4"/>
      <c r="U1569" s="8"/>
      <c r="V1569" s="8"/>
      <c r="W1569">
        <v>85983800</v>
      </c>
      <c r="X1569" t="s">
        <v>43</v>
      </c>
    </row>
    <row r="1570" spans="1:24" ht="15.75" customHeight="1">
      <c r="A1570" s="4" t="s">
        <v>21</v>
      </c>
      <c r="B1570" s="4" t="s">
        <v>4461</v>
      </c>
      <c r="C1570" s="4" t="s">
        <v>4455</v>
      </c>
      <c r="D1570" s="4" t="s">
        <v>45</v>
      </c>
      <c r="E1570" s="4" t="s">
        <v>4462</v>
      </c>
      <c r="F1570" s="4" t="s">
        <v>3696</v>
      </c>
      <c r="G1570" s="5">
        <v>67</v>
      </c>
      <c r="H1570" s="4" t="s">
        <v>4412</v>
      </c>
      <c r="I1570" s="4" t="s">
        <v>189</v>
      </c>
      <c r="J1570" s="4" t="s">
        <v>578</v>
      </c>
      <c r="K1570" s="5" t="s">
        <v>29</v>
      </c>
      <c r="L1570" s="6">
        <v>0.74652777777777779</v>
      </c>
      <c r="M1570" s="4" t="s">
        <v>30</v>
      </c>
      <c r="N1570" s="4" t="s">
        <v>189</v>
      </c>
      <c r="O1570" s="4" t="s">
        <v>737</v>
      </c>
      <c r="P1570" s="5" t="s">
        <v>32</v>
      </c>
      <c r="Q1570" s="7">
        <v>0.65625</v>
      </c>
      <c r="R1570" s="4" t="s">
        <v>30</v>
      </c>
      <c r="S1570" s="4" t="s">
        <v>2243</v>
      </c>
      <c r="T1570" s="4"/>
      <c r="U1570" s="8"/>
      <c r="V1570" s="8"/>
      <c r="W1570">
        <v>85983800</v>
      </c>
      <c r="X1570" t="s">
        <v>43</v>
      </c>
    </row>
    <row r="1571" spans="1:24" ht="15.75" customHeight="1">
      <c r="A1571" s="4" t="s">
        <v>21</v>
      </c>
      <c r="B1571" s="4" t="s">
        <v>4463</v>
      </c>
      <c r="C1571" s="4" t="s">
        <v>4455</v>
      </c>
      <c r="D1571" s="4" t="s">
        <v>45</v>
      </c>
      <c r="E1571" s="4" t="s">
        <v>1461</v>
      </c>
      <c r="F1571" s="4" t="s">
        <v>4441</v>
      </c>
      <c r="G1571" s="5">
        <v>55</v>
      </c>
      <c r="H1571" s="4" t="s">
        <v>4412</v>
      </c>
      <c r="I1571" s="4" t="s">
        <v>189</v>
      </c>
      <c r="J1571" s="4" t="s">
        <v>578</v>
      </c>
      <c r="K1571" s="5" t="s">
        <v>579</v>
      </c>
      <c r="L1571" s="6">
        <v>0.74652777777777779</v>
      </c>
      <c r="M1571" s="4" t="s">
        <v>30</v>
      </c>
      <c r="N1571" s="4" t="s">
        <v>189</v>
      </c>
      <c r="O1571" s="4" t="s">
        <v>737</v>
      </c>
      <c r="P1571" s="5" t="s">
        <v>32</v>
      </c>
      <c r="Q1571" s="7">
        <v>0.65625</v>
      </c>
      <c r="R1571" s="4" t="s">
        <v>30</v>
      </c>
      <c r="S1571" s="4" t="s">
        <v>2243</v>
      </c>
      <c r="T1571" s="4"/>
      <c r="U1571" s="8"/>
      <c r="V1571" s="8"/>
      <c r="W1571">
        <v>40296928</v>
      </c>
      <c r="X1571" t="s">
        <v>43</v>
      </c>
    </row>
    <row r="1572" spans="1:24" ht="15.75" customHeight="1">
      <c r="A1572" s="4" t="s">
        <v>21</v>
      </c>
      <c r="B1572" s="4" t="s">
        <v>4464</v>
      </c>
      <c r="C1572" s="4" t="s">
        <v>4455</v>
      </c>
      <c r="D1572" s="4" t="s">
        <v>23</v>
      </c>
      <c r="E1572" s="4" t="s">
        <v>4465</v>
      </c>
      <c r="F1572" s="4" t="s">
        <v>173</v>
      </c>
      <c r="G1572" s="5">
        <v>60</v>
      </c>
      <c r="H1572" s="4" t="s">
        <v>4412</v>
      </c>
      <c r="I1572" s="4" t="s">
        <v>189</v>
      </c>
      <c r="J1572" s="4" t="s">
        <v>578</v>
      </c>
      <c r="K1572" s="5" t="s">
        <v>579</v>
      </c>
      <c r="L1572" s="6">
        <v>0.74652777777777779</v>
      </c>
      <c r="M1572" s="4" t="s">
        <v>30</v>
      </c>
      <c r="N1572" s="4" t="s">
        <v>189</v>
      </c>
      <c r="O1572" s="4" t="s">
        <v>737</v>
      </c>
      <c r="P1572" s="5" t="s">
        <v>32</v>
      </c>
      <c r="Q1572" s="7">
        <v>0.65625</v>
      </c>
      <c r="R1572" s="4" t="s">
        <v>30</v>
      </c>
      <c r="S1572" s="4" t="s">
        <v>2243</v>
      </c>
      <c r="T1572" s="4"/>
      <c r="U1572" s="8"/>
      <c r="V1572" s="8"/>
      <c r="W1572">
        <v>40296928</v>
      </c>
      <c r="X1572" t="s">
        <v>43</v>
      </c>
    </row>
    <row r="1573" spans="1:24" ht="15.75" customHeight="1">
      <c r="A1573" s="4" t="s">
        <v>21</v>
      </c>
      <c r="B1573" s="4" t="s">
        <v>4466</v>
      </c>
      <c r="C1573" s="4" t="s">
        <v>4455</v>
      </c>
      <c r="D1573" s="4" t="s">
        <v>45</v>
      </c>
      <c r="E1573" s="4" t="s">
        <v>4467</v>
      </c>
      <c r="F1573" s="4" t="s">
        <v>731</v>
      </c>
      <c r="G1573" s="5">
        <v>18</v>
      </c>
      <c r="H1573" s="4" t="s">
        <v>4412</v>
      </c>
      <c r="I1573" s="4" t="s">
        <v>189</v>
      </c>
      <c r="J1573" s="4" t="s">
        <v>578</v>
      </c>
      <c r="K1573" s="5" t="s">
        <v>579</v>
      </c>
      <c r="L1573" s="6">
        <v>0.74652777777777779</v>
      </c>
      <c r="M1573" s="4" t="s">
        <v>30</v>
      </c>
      <c r="N1573" s="4" t="s">
        <v>189</v>
      </c>
      <c r="O1573" s="4" t="s">
        <v>737</v>
      </c>
      <c r="P1573" s="5" t="s">
        <v>32</v>
      </c>
      <c r="Q1573" s="7">
        <v>0.65625</v>
      </c>
      <c r="R1573" s="4" t="s">
        <v>30</v>
      </c>
      <c r="S1573" s="4" t="s">
        <v>2243</v>
      </c>
      <c r="T1573" s="4"/>
      <c r="U1573" s="8"/>
      <c r="V1573" s="8"/>
      <c r="W1573">
        <v>80912580</v>
      </c>
      <c r="X1573" t="s">
        <v>61</v>
      </c>
    </row>
    <row r="1574" spans="1:24" ht="15.75" customHeight="1">
      <c r="A1574" s="4" t="s">
        <v>21</v>
      </c>
      <c r="B1574" s="4" t="s">
        <v>4468</v>
      </c>
      <c r="C1574" s="4" t="s">
        <v>4455</v>
      </c>
      <c r="D1574" s="4" t="s">
        <v>23</v>
      </c>
      <c r="E1574" s="4" t="s">
        <v>4469</v>
      </c>
      <c r="F1574" s="4" t="s">
        <v>731</v>
      </c>
      <c r="G1574" s="5">
        <v>17</v>
      </c>
      <c r="H1574" s="4" t="s">
        <v>4412</v>
      </c>
      <c r="I1574" s="4" t="s">
        <v>189</v>
      </c>
      <c r="J1574" s="4" t="s">
        <v>578</v>
      </c>
      <c r="K1574" s="5" t="s">
        <v>29</v>
      </c>
      <c r="L1574" s="6">
        <v>0.74652777777777779</v>
      </c>
      <c r="M1574" s="4" t="s">
        <v>30</v>
      </c>
      <c r="N1574" s="4" t="s">
        <v>189</v>
      </c>
      <c r="O1574" s="4" t="s">
        <v>737</v>
      </c>
      <c r="P1574" s="5" t="s">
        <v>32</v>
      </c>
      <c r="Q1574" s="7">
        <v>0.65625</v>
      </c>
      <c r="R1574" s="4" t="s">
        <v>30</v>
      </c>
      <c r="S1574" s="4" t="s">
        <v>2243</v>
      </c>
      <c r="T1574" s="4"/>
      <c r="U1574" s="8"/>
      <c r="V1574" s="8"/>
      <c r="W1574">
        <v>80912580</v>
      </c>
      <c r="X1574" t="s">
        <v>61</v>
      </c>
    </row>
    <row r="1575" spans="1:24" ht="15.75" customHeight="1">
      <c r="A1575" s="4" t="s">
        <v>21</v>
      </c>
      <c r="B1575" s="4" t="s">
        <v>4470</v>
      </c>
      <c r="C1575" s="4" t="s">
        <v>4455</v>
      </c>
      <c r="D1575" s="4" t="s">
        <v>45</v>
      </c>
      <c r="E1575" s="4" t="s">
        <v>4003</v>
      </c>
      <c r="F1575" s="4" t="s">
        <v>4471</v>
      </c>
      <c r="G1575" s="5">
        <v>68</v>
      </c>
      <c r="H1575" s="4" t="s">
        <v>4412</v>
      </c>
      <c r="I1575" s="4" t="s">
        <v>189</v>
      </c>
      <c r="J1575" s="4" t="s">
        <v>578</v>
      </c>
      <c r="K1575" s="5" t="s">
        <v>579</v>
      </c>
      <c r="L1575" s="6">
        <v>0.74652777777777779</v>
      </c>
      <c r="M1575" s="4" t="s">
        <v>30</v>
      </c>
      <c r="N1575" s="4" t="s">
        <v>189</v>
      </c>
      <c r="O1575" s="4" t="s">
        <v>737</v>
      </c>
      <c r="P1575" s="5" t="s">
        <v>32</v>
      </c>
      <c r="Q1575" s="7">
        <v>0.65625</v>
      </c>
      <c r="R1575" s="4" t="s">
        <v>30</v>
      </c>
      <c r="S1575" s="4" t="s">
        <v>2243</v>
      </c>
      <c r="T1575" s="4"/>
      <c r="U1575" s="8"/>
      <c r="V1575" s="8"/>
      <c r="W1575">
        <v>65340909</v>
      </c>
      <c r="X1575" t="s">
        <v>61</v>
      </c>
    </row>
    <row r="1576" spans="1:24" ht="15.75" customHeight="1">
      <c r="A1576" s="4" t="s">
        <v>21</v>
      </c>
      <c r="B1576" s="4" t="s">
        <v>4472</v>
      </c>
      <c r="C1576" s="4" t="s">
        <v>4455</v>
      </c>
      <c r="D1576" s="4" t="s">
        <v>45</v>
      </c>
      <c r="E1576" s="4" t="s">
        <v>4473</v>
      </c>
      <c r="F1576" s="4" t="s">
        <v>419</v>
      </c>
      <c r="G1576" s="5">
        <v>40</v>
      </c>
      <c r="H1576" s="4" t="s">
        <v>4412</v>
      </c>
      <c r="I1576" s="4" t="s">
        <v>666</v>
      </c>
      <c r="J1576" s="4" t="s">
        <v>666</v>
      </c>
      <c r="K1576" s="9"/>
      <c r="L1576" s="10"/>
      <c r="M1576" s="4"/>
      <c r="N1576" s="4" t="s">
        <v>704</v>
      </c>
      <c r="O1576" s="4" t="s">
        <v>705</v>
      </c>
      <c r="P1576" s="5" t="s">
        <v>32</v>
      </c>
      <c r="Q1576" s="7">
        <v>0.53819444444444442</v>
      </c>
      <c r="R1576" s="4" t="s">
        <v>30</v>
      </c>
      <c r="S1576" s="4" t="s">
        <v>2243</v>
      </c>
      <c r="T1576" s="4"/>
      <c r="U1576" s="8"/>
      <c r="V1576" s="8"/>
      <c r="W1576">
        <v>65340909</v>
      </c>
      <c r="X1576" t="s">
        <v>61</v>
      </c>
    </row>
    <row r="1577" spans="1:24" ht="15.75" customHeight="1">
      <c r="A1577" s="4" t="s">
        <v>21</v>
      </c>
      <c r="B1577" s="4" t="s">
        <v>4474</v>
      </c>
      <c r="C1577" s="4" t="s">
        <v>4474</v>
      </c>
      <c r="D1577" s="4" t="s">
        <v>23</v>
      </c>
      <c r="E1577" s="4" t="s">
        <v>4475</v>
      </c>
      <c r="F1577" s="4" t="s">
        <v>4441</v>
      </c>
      <c r="G1577" s="5">
        <v>49</v>
      </c>
      <c r="H1577" s="4" t="s">
        <v>4412</v>
      </c>
      <c r="I1577" s="4" t="s">
        <v>4442</v>
      </c>
      <c r="J1577" s="4" t="s">
        <v>4443</v>
      </c>
      <c r="K1577" s="5" t="s">
        <v>29</v>
      </c>
      <c r="L1577" s="6">
        <v>0.77430555555555558</v>
      </c>
      <c r="M1577" s="4" t="s">
        <v>30</v>
      </c>
      <c r="N1577" s="4" t="s">
        <v>59</v>
      </c>
      <c r="O1577" s="4" t="s">
        <v>60</v>
      </c>
      <c r="P1577" s="5" t="s">
        <v>339</v>
      </c>
      <c r="Q1577" s="7">
        <v>0.4861111111111111</v>
      </c>
      <c r="R1577" s="4" t="s">
        <v>30</v>
      </c>
      <c r="S1577" s="4" t="s">
        <v>2243</v>
      </c>
      <c r="T1577" s="4"/>
      <c r="U1577" s="8"/>
      <c r="V1577" s="8"/>
      <c r="W1577">
        <v>24554461</v>
      </c>
      <c r="X1577" t="s">
        <v>43</v>
      </c>
    </row>
    <row r="1578" spans="1:24" ht="15.75" customHeight="1">
      <c r="A1578" s="4" t="s">
        <v>21</v>
      </c>
      <c r="B1578" s="4" t="s">
        <v>4476</v>
      </c>
      <c r="C1578" s="4" t="s">
        <v>4474</v>
      </c>
      <c r="D1578" s="4" t="s">
        <v>45</v>
      </c>
      <c r="E1578" s="4" t="s">
        <v>4477</v>
      </c>
      <c r="F1578" s="4" t="s">
        <v>583</v>
      </c>
      <c r="G1578" s="5">
        <v>46</v>
      </c>
      <c r="H1578" s="4" t="s">
        <v>4412</v>
      </c>
      <c r="I1578" s="4" t="s">
        <v>189</v>
      </c>
      <c r="J1578" s="4" t="s">
        <v>578</v>
      </c>
      <c r="K1578" s="5" t="s">
        <v>579</v>
      </c>
      <c r="L1578" s="6">
        <v>0.74652777777777779</v>
      </c>
      <c r="M1578" s="4" t="s">
        <v>30</v>
      </c>
      <c r="N1578" s="4" t="s">
        <v>189</v>
      </c>
      <c r="O1578" s="4" t="s">
        <v>737</v>
      </c>
      <c r="P1578" s="5" t="s">
        <v>32</v>
      </c>
      <c r="Q1578" s="7">
        <v>0.65625</v>
      </c>
      <c r="R1578" s="4" t="s">
        <v>30</v>
      </c>
      <c r="S1578" s="4" t="s">
        <v>2243</v>
      </c>
      <c r="T1578" s="4"/>
      <c r="U1578" s="8"/>
      <c r="V1578" s="8"/>
      <c r="W1578">
        <v>24554461</v>
      </c>
      <c r="X1578" t="s">
        <v>43</v>
      </c>
    </row>
    <row r="1579" spans="1:24" ht="15.75" customHeight="1">
      <c r="A1579" s="4" t="s">
        <v>21</v>
      </c>
      <c r="B1579" s="4" t="s">
        <v>4478</v>
      </c>
      <c r="C1579" s="4" t="s">
        <v>4474</v>
      </c>
      <c r="D1579" s="4" t="s">
        <v>45</v>
      </c>
      <c r="E1579" s="4" t="s">
        <v>4479</v>
      </c>
      <c r="F1579" s="4" t="s">
        <v>4441</v>
      </c>
      <c r="G1579" s="5">
        <v>22</v>
      </c>
      <c r="H1579" s="4" t="s">
        <v>4412</v>
      </c>
      <c r="I1579" s="4" t="s">
        <v>666</v>
      </c>
      <c r="J1579" s="4" t="s">
        <v>666</v>
      </c>
      <c r="K1579" s="9"/>
      <c r="L1579" s="10"/>
      <c r="M1579" s="4"/>
      <c r="N1579" s="4" t="s">
        <v>704</v>
      </c>
      <c r="O1579" s="4" t="s">
        <v>705</v>
      </c>
      <c r="P1579" s="5" t="s">
        <v>32</v>
      </c>
      <c r="Q1579" s="7">
        <v>0.53819444444444442</v>
      </c>
      <c r="R1579" s="4" t="s">
        <v>30</v>
      </c>
      <c r="S1579" s="4" t="s">
        <v>2243</v>
      </c>
      <c r="T1579" s="4"/>
      <c r="U1579" s="8"/>
      <c r="V1579" s="8"/>
      <c r="W1579">
        <v>64662676</v>
      </c>
      <c r="X1579" t="s">
        <v>61</v>
      </c>
    </row>
    <row r="1580" spans="1:24" ht="15.75" customHeight="1">
      <c r="A1580" s="4" t="s">
        <v>21</v>
      </c>
      <c r="B1580" s="4" t="s">
        <v>4480</v>
      </c>
      <c r="C1580" s="4" t="s">
        <v>4474</v>
      </c>
      <c r="D1580" s="4" t="s">
        <v>45</v>
      </c>
      <c r="E1580" s="4" t="s">
        <v>4481</v>
      </c>
      <c r="F1580" s="4" t="s">
        <v>4482</v>
      </c>
      <c r="G1580" s="5">
        <v>22</v>
      </c>
      <c r="H1580" s="4" t="s">
        <v>4412</v>
      </c>
      <c r="I1580" s="4" t="s">
        <v>666</v>
      </c>
      <c r="J1580" s="4" t="s">
        <v>666</v>
      </c>
      <c r="K1580" s="9"/>
      <c r="L1580" s="10"/>
      <c r="M1580" s="4"/>
      <c r="N1580" s="4" t="s">
        <v>704</v>
      </c>
      <c r="O1580" s="4" t="s">
        <v>705</v>
      </c>
      <c r="P1580" s="5" t="s">
        <v>32</v>
      </c>
      <c r="Q1580" s="7">
        <v>0.53819444444444442</v>
      </c>
      <c r="R1580" s="4" t="s">
        <v>30</v>
      </c>
      <c r="S1580" s="4" t="s">
        <v>2243</v>
      </c>
      <c r="T1580" s="4"/>
      <c r="U1580" s="8"/>
      <c r="V1580" s="8"/>
      <c r="W1580">
        <v>64662676</v>
      </c>
      <c r="X1580" t="s">
        <v>61</v>
      </c>
    </row>
    <row r="1581" spans="1:24" ht="15.75" customHeight="1">
      <c r="A1581" s="4" t="s">
        <v>21</v>
      </c>
      <c r="B1581" s="4" t="s">
        <v>4483</v>
      </c>
      <c r="C1581" s="4" t="s">
        <v>4483</v>
      </c>
      <c r="D1581" s="4" t="s">
        <v>23</v>
      </c>
      <c r="E1581" s="4" t="s">
        <v>4484</v>
      </c>
      <c r="F1581" s="4" t="s">
        <v>4485</v>
      </c>
      <c r="G1581" s="5">
        <v>70</v>
      </c>
      <c r="H1581" s="4" t="s">
        <v>4412</v>
      </c>
      <c r="I1581" s="4" t="s">
        <v>1674</v>
      </c>
      <c r="J1581" s="4" t="s">
        <v>4486</v>
      </c>
      <c r="K1581" s="5" t="s">
        <v>29</v>
      </c>
      <c r="L1581" s="6">
        <v>0.875</v>
      </c>
      <c r="M1581" s="4" t="s">
        <v>30</v>
      </c>
      <c r="N1581" s="4" t="s">
        <v>325</v>
      </c>
      <c r="O1581" s="4" t="s">
        <v>4487</v>
      </c>
      <c r="P1581" s="5" t="s">
        <v>32</v>
      </c>
      <c r="Q1581" s="7">
        <v>0.47222222222222221</v>
      </c>
      <c r="R1581" s="4" t="s">
        <v>30</v>
      </c>
      <c r="S1581" s="4" t="s">
        <v>2243</v>
      </c>
      <c r="T1581" s="4"/>
      <c r="U1581" s="8"/>
      <c r="V1581" s="8"/>
      <c r="W1581">
        <v>89088020</v>
      </c>
      <c r="X1581" t="s">
        <v>43</v>
      </c>
    </row>
    <row r="1582" spans="1:24" ht="15.75" customHeight="1">
      <c r="A1582" s="4" t="s">
        <v>21</v>
      </c>
      <c r="B1582" s="4" t="s">
        <v>4488</v>
      </c>
      <c r="C1582" s="4" t="s">
        <v>4483</v>
      </c>
      <c r="D1582" s="4" t="s">
        <v>45</v>
      </c>
      <c r="E1582" s="4" t="s">
        <v>4489</v>
      </c>
      <c r="F1582" s="4" t="s">
        <v>4485</v>
      </c>
      <c r="G1582" s="5">
        <v>73</v>
      </c>
      <c r="H1582" s="4" t="s">
        <v>4412</v>
      </c>
      <c r="I1582" s="4" t="s">
        <v>1674</v>
      </c>
      <c r="J1582" s="4" t="s">
        <v>4486</v>
      </c>
      <c r="K1582" s="5" t="s">
        <v>29</v>
      </c>
      <c r="L1582" s="6">
        <v>0.875</v>
      </c>
      <c r="M1582" s="4" t="s">
        <v>30</v>
      </c>
      <c r="N1582" s="4" t="s">
        <v>325</v>
      </c>
      <c r="O1582" s="4" t="s">
        <v>4487</v>
      </c>
      <c r="P1582" s="5" t="s">
        <v>32</v>
      </c>
      <c r="Q1582" s="7">
        <v>0.47222222222222221</v>
      </c>
      <c r="R1582" s="4" t="s">
        <v>30</v>
      </c>
      <c r="S1582" s="4" t="s">
        <v>2243</v>
      </c>
      <c r="T1582" s="4"/>
      <c r="U1582" s="8"/>
      <c r="V1582" s="8"/>
      <c r="W1582">
        <v>89088020</v>
      </c>
      <c r="X1582" t="s">
        <v>43</v>
      </c>
    </row>
    <row r="1583" spans="1:24" ht="15.75" customHeight="1">
      <c r="A1583" s="4" t="s">
        <v>21</v>
      </c>
      <c r="B1583" s="4" t="s">
        <v>4490</v>
      </c>
      <c r="C1583" s="4" t="s">
        <v>4490</v>
      </c>
      <c r="D1583" s="4" t="s">
        <v>23</v>
      </c>
      <c r="E1583" s="4" t="s">
        <v>4491</v>
      </c>
      <c r="F1583" s="4" t="s">
        <v>4492</v>
      </c>
      <c r="G1583" s="5">
        <v>57</v>
      </c>
      <c r="H1583" s="4" t="s">
        <v>4412</v>
      </c>
      <c r="I1583" s="4" t="s">
        <v>4493</v>
      </c>
      <c r="J1583" s="4" t="s">
        <v>4494</v>
      </c>
      <c r="K1583" s="5" t="s">
        <v>29</v>
      </c>
      <c r="L1583" s="6">
        <v>0.40277777777777779</v>
      </c>
      <c r="M1583" s="4" t="s">
        <v>30</v>
      </c>
      <c r="N1583" s="4" t="s">
        <v>150</v>
      </c>
      <c r="O1583" s="4" t="s">
        <v>152</v>
      </c>
      <c r="P1583" s="5" t="s">
        <v>32</v>
      </c>
      <c r="Q1583" s="7">
        <v>0.72569444444444442</v>
      </c>
      <c r="R1583" s="4" t="s">
        <v>30</v>
      </c>
      <c r="S1583" s="4" t="s">
        <v>2243</v>
      </c>
      <c r="T1583" s="4"/>
      <c r="U1583" s="8"/>
      <c r="V1583" s="8"/>
      <c r="W1583">
        <v>89271794</v>
      </c>
      <c r="X1583" t="s">
        <v>43</v>
      </c>
    </row>
    <row r="1584" spans="1:24" ht="15.75" customHeight="1">
      <c r="A1584" s="4" t="s">
        <v>21</v>
      </c>
      <c r="B1584" s="4" t="s">
        <v>4495</v>
      </c>
      <c r="C1584" s="4" t="s">
        <v>4490</v>
      </c>
      <c r="D1584" s="4" t="s">
        <v>45</v>
      </c>
      <c r="E1584" s="4" t="s">
        <v>4496</v>
      </c>
      <c r="F1584" s="4" t="s">
        <v>4492</v>
      </c>
      <c r="G1584" s="5">
        <v>57</v>
      </c>
      <c r="H1584" s="4" t="s">
        <v>4412</v>
      </c>
      <c r="I1584" s="4" t="s">
        <v>4493</v>
      </c>
      <c r="J1584" s="4" t="s">
        <v>4494</v>
      </c>
      <c r="K1584" s="5" t="s">
        <v>29</v>
      </c>
      <c r="L1584" s="6">
        <v>0.40277777777777779</v>
      </c>
      <c r="M1584" s="4" t="s">
        <v>30</v>
      </c>
      <c r="N1584" s="4" t="s">
        <v>150</v>
      </c>
      <c r="O1584" s="4" t="s">
        <v>152</v>
      </c>
      <c r="P1584" s="5" t="s">
        <v>32</v>
      </c>
      <c r="Q1584" s="7">
        <v>0.72569444444444442</v>
      </c>
      <c r="R1584" s="4" t="s">
        <v>30</v>
      </c>
      <c r="S1584" s="4" t="s">
        <v>2243</v>
      </c>
      <c r="T1584" s="4"/>
      <c r="U1584" s="8"/>
      <c r="V1584" s="8"/>
      <c r="W1584">
        <v>89271794</v>
      </c>
      <c r="X1584" t="s">
        <v>43</v>
      </c>
    </row>
    <row r="1585" spans="1:24" ht="15.75" customHeight="1">
      <c r="A1585" s="4" t="s">
        <v>21</v>
      </c>
      <c r="B1585" s="4" t="s">
        <v>4497</v>
      </c>
      <c r="C1585" s="4" t="s">
        <v>4497</v>
      </c>
      <c r="D1585" s="4" t="s">
        <v>45</v>
      </c>
      <c r="E1585" s="4" t="s">
        <v>4498</v>
      </c>
      <c r="F1585" s="4" t="s">
        <v>4499</v>
      </c>
      <c r="G1585" s="5">
        <v>50</v>
      </c>
      <c r="H1585" s="4" t="s">
        <v>4500</v>
      </c>
      <c r="I1585" s="4" t="s">
        <v>189</v>
      </c>
      <c r="J1585" s="4" t="s">
        <v>190</v>
      </c>
      <c r="K1585" s="5" t="s">
        <v>29</v>
      </c>
      <c r="L1585" s="6">
        <v>0.65972222222222221</v>
      </c>
      <c r="M1585" s="4" t="s">
        <v>30</v>
      </c>
      <c r="N1585" s="4" t="s">
        <v>39</v>
      </c>
      <c r="O1585" s="4" t="s">
        <v>2334</v>
      </c>
      <c r="P1585" s="5" t="s">
        <v>32</v>
      </c>
      <c r="Q1585" s="7">
        <v>0.42708333333333331</v>
      </c>
      <c r="R1585" s="4" t="s">
        <v>41</v>
      </c>
      <c r="S1585" s="4" t="s">
        <v>1606</v>
      </c>
      <c r="T1585" s="4"/>
      <c r="U1585" s="4"/>
      <c r="V1585" s="4"/>
      <c r="W1585">
        <v>70065046</v>
      </c>
      <c r="X1585" t="s">
        <v>35</v>
      </c>
    </row>
    <row r="1586" spans="1:24" ht="15.75" customHeight="1">
      <c r="A1586" s="4" t="s">
        <v>21</v>
      </c>
      <c r="B1586" s="4" t="s">
        <v>4501</v>
      </c>
      <c r="C1586" s="4" t="s">
        <v>4501</v>
      </c>
      <c r="D1586" s="4" t="s">
        <v>23</v>
      </c>
      <c r="E1586" s="4" t="s">
        <v>4502</v>
      </c>
      <c r="F1586" s="4" t="s">
        <v>4503</v>
      </c>
      <c r="G1586" s="5">
        <v>52</v>
      </c>
      <c r="H1586" s="4" t="s">
        <v>4500</v>
      </c>
      <c r="I1586" s="4" t="s">
        <v>114</v>
      </c>
      <c r="J1586" s="4" t="s">
        <v>184</v>
      </c>
      <c r="K1586" s="5" t="s">
        <v>29</v>
      </c>
      <c r="L1586" s="6">
        <v>0.18055555555555555</v>
      </c>
      <c r="M1586" s="4" t="s">
        <v>30</v>
      </c>
      <c r="N1586" s="4" t="s">
        <v>114</v>
      </c>
      <c r="O1586" s="4" t="s">
        <v>185</v>
      </c>
      <c r="P1586" s="5" t="s">
        <v>32</v>
      </c>
      <c r="Q1586" s="7">
        <v>0.70138888888888884</v>
      </c>
      <c r="R1586" s="4" t="s">
        <v>30</v>
      </c>
      <c r="S1586" s="4" t="s">
        <v>1606</v>
      </c>
      <c r="T1586" s="4"/>
      <c r="U1586" s="8"/>
      <c r="V1586" s="8"/>
      <c r="W1586">
        <v>70161014</v>
      </c>
      <c r="X1586" t="s">
        <v>43</v>
      </c>
    </row>
    <row r="1587" spans="1:24" ht="15.75" customHeight="1">
      <c r="A1587" s="4" t="s">
        <v>21</v>
      </c>
      <c r="B1587" s="4" t="s">
        <v>4504</v>
      </c>
      <c r="C1587" s="4" t="s">
        <v>4501</v>
      </c>
      <c r="D1587" s="4" t="s">
        <v>45</v>
      </c>
      <c r="E1587" s="4" t="s">
        <v>4505</v>
      </c>
      <c r="F1587" s="4" t="s">
        <v>4506</v>
      </c>
      <c r="G1587" s="5">
        <v>50</v>
      </c>
      <c r="H1587" s="4" t="s">
        <v>4500</v>
      </c>
      <c r="I1587" s="4" t="s">
        <v>114</v>
      </c>
      <c r="J1587" s="4" t="s">
        <v>184</v>
      </c>
      <c r="K1587" s="5" t="s">
        <v>29</v>
      </c>
      <c r="L1587" s="6">
        <v>0.18055555555555555</v>
      </c>
      <c r="M1587" s="4" t="s">
        <v>30</v>
      </c>
      <c r="N1587" s="4" t="s">
        <v>114</v>
      </c>
      <c r="O1587" s="4" t="s">
        <v>185</v>
      </c>
      <c r="P1587" s="5" t="s">
        <v>32</v>
      </c>
      <c r="Q1587" s="7">
        <v>0.70138888888888884</v>
      </c>
      <c r="R1587" s="4" t="s">
        <v>30</v>
      </c>
      <c r="S1587" s="4" t="s">
        <v>1606</v>
      </c>
      <c r="T1587" s="4"/>
      <c r="U1587" s="8"/>
      <c r="V1587" s="8"/>
      <c r="W1587">
        <v>70161014</v>
      </c>
      <c r="X1587" t="s">
        <v>43</v>
      </c>
    </row>
    <row r="1588" spans="1:24" ht="15.75" customHeight="1">
      <c r="A1588" s="4" t="s">
        <v>21</v>
      </c>
      <c r="B1588" s="4" t="s">
        <v>4507</v>
      </c>
      <c r="C1588" s="4" t="s">
        <v>4507</v>
      </c>
      <c r="D1588" s="4" t="s">
        <v>45</v>
      </c>
      <c r="E1588" s="4" t="s">
        <v>4508</v>
      </c>
      <c r="F1588" s="4" t="s">
        <v>4509</v>
      </c>
      <c r="G1588" s="5">
        <v>69</v>
      </c>
      <c r="H1588" s="4" t="s">
        <v>4500</v>
      </c>
      <c r="I1588" s="4" t="s">
        <v>449</v>
      </c>
      <c r="J1588" s="4" t="s">
        <v>3383</v>
      </c>
      <c r="K1588" s="5" t="s">
        <v>29</v>
      </c>
      <c r="L1588" s="6">
        <v>0.27777777777777779</v>
      </c>
      <c r="M1588" s="4" t="s">
        <v>30</v>
      </c>
      <c r="N1588" s="4" t="s">
        <v>449</v>
      </c>
      <c r="O1588" s="4" t="s">
        <v>894</v>
      </c>
      <c r="P1588" s="5" t="s">
        <v>32</v>
      </c>
      <c r="Q1588" s="7">
        <v>0.44097222222222221</v>
      </c>
      <c r="R1588" s="4" t="s">
        <v>30</v>
      </c>
      <c r="S1588" s="4" t="s">
        <v>1606</v>
      </c>
      <c r="T1588" s="4"/>
      <c r="U1588" s="8"/>
      <c r="V1588" s="8"/>
      <c r="W1588">
        <v>70161026</v>
      </c>
      <c r="X1588" t="s">
        <v>43</v>
      </c>
    </row>
    <row r="1589" spans="1:24" ht="15.75" customHeight="1">
      <c r="A1589" s="4" t="s">
        <v>21</v>
      </c>
      <c r="B1589" s="4" t="s">
        <v>4510</v>
      </c>
      <c r="C1589" s="4" t="s">
        <v>4507</v>
      </c>
      <c r="D1589" s="4" t="s">
        <v>45</v>
      </c>
      <c r="E1589" s="4" t="s">
        <v>4511</v>
      </c>
      <c r="F1589" s="4" t="s">
        <v>4512</v>
      </c>
      <c r="G1589" s="5">
        <v>60</v>
      </c>
      <c r="H1589" s="4" t="s">
        <v>4500</v>
      </c>
      <c r="I1589" s="4" t="s">
        <v>114</v>
      </c>
      <c r="J1589" s="4" t="s">
        <v>115</v>
      </c>
      <c r="K1589" s="5" t="s">
        <v>29</v>
      </c>
      <c r="L1589" s="6">
        <v>0.625</v>
      </c>
      <c r="M1589" s="4" t="s">
        <v>30</v>
      </c>
      <c r="N1589" s="4" t="s">
        <v>114</v>
      </c>
      <c r="O1589" s="4" t="s">
        <v>116</v>
      </c>
      <c r="P1589" s="5" t="s">
        <v>32</v>
      </c>
      <c r="Q1589" s="7">
        <v>0.47916666666666669</v>
      </c>
      <c r="R1589" s="4" t="s">
        <v>30</v>
      </c>
      <c r="S1589" s="4" t="s">
        <v>1606</v>
      </c>
      <c r="T1589" s="4"/>
      <c r="U1589" s="8"/>
      <c r="V1589" s="8"/>
      <c r="W1589">
        <v>70161026</v>
      </c>
      <c r="X1589" t="s">
        <v>43</v>
      </c>
    </row>
    <row r="1590" spans="1:24" ht="15.75" customHeight="1">
      <c r="A1590" s="4" t="s">
        <v>21</v>
      </c>
      <c r="B1590" s="4" t="s">
        <v>4513</v>
      </c>
      <c r="C1590" s="4" t="s">
        <v>4513</v>
      </c>
      <c r="D1590" s="4" t="s">
        <v>23</v>
      </c>
      <c r="E1590" s="4" t="s">
        <v>4514</v>
      </c>
      <c r="F1590" s="4" t="s">
        <v>4515</v>
      </c>
      <c r="G1590" s="5">
        <v>52</v>
      </c>
      <c r="H1590" s="4" t="s">
        <v>4500</v>
      </c>
      <c r="I1590" s="4" t="s">
        <v>114</v>
      </c>
      <c r="J1590" s="4" t="s">
        <v>115</v>
      </c>
      <c r="K1590" s="5" t="s">
        <v>29</v>
      </c>
      <c r="L1590" s="6">
        <v>0.625</v>
      </c>
      <c r="M1590" s="4" t="s">
        <v>30</v>
      </c>
      <c r="N1590" s="4" t="s">
        <v>114</v>
      </c>
      <c r="O1590" s="4" t="s">
        <v>185</v>
      </c>
      <c r="P1590" s="5" t="s">
        <v>32</v>
      </c>
      <c r="Q1590" s="7">
        <v>0.70138888888888884</v>
      </c>
      <c r="R1590" s="4" t="s">
        <v>30</v>
      </c>
      <c r="S1590" s="4" t="s">
        <v>1606</v>
      </c>
      <c r="T1590" s="4"/>
      <c r="U1590" s="4"/>
      <c r="V1590" s="4"/>
      <c r="W1590">
        <v>70491534</v>
      </c>
      <c r="X1590" t="s">
        <v>61</v>
      </c>
    </row>
    <row r="1591" spans="1:24" ht="15.75" customHeight="1">
      <c r="A1591" s="4" t="s">
        <v>21</v>
      </c>
      <c r="B1591" s="4" t="s">
        <v>4516</v>
      </c>
      <c r="C1591" s="4" t="s">
        <v>4513</v>
      </c>
      <c r="D1591" s="4" t="s">
        <v>45</v>
      </c>
      <c r="E1591" s="4" t="s">
        <v>4517</v>
      </c>
      <c r="F1591" s="4" t="s">
        <v>4518</v>
      </c>
      <c r="G1591" s="5">
        <v>51</v>
      </c>
      <c r="H1591" s="4" t="s">
        <v>4500</v>
      </c>
      <c r="I1591" s="4" t="s">
        <v>114</v>
      </c>
      <c r="J1591" s="4" t="s">
        <v>115</v>
      </c>
      <c r="K1591" s="5" t="s">
        <v>29</v>
      </c>
      <c r="L1591" s="6">
        <v>0.625</v>
      </c>
      <c r="M1591" s="4" t="s">
        <v>30</v>
      </c>
      <c r="N1591" s="4" t="s">
        <v>114</v>
      </c>
      <c r="O1591" s="4" t="s">
        <v>185</v>
      </c>
      <c r="P1591" s="5" t="s">
        <v>32</v>
      </c>
      <c r="Q1591" s="7">
        <v>0.70138888888888884</v>
      </c>
      <c r="R1591" s="4" t="s">
        <v>30</v>
      </c>
      <c r="S1591" s="4" t="s">
        <v>1606</v>
      </c>
      <c r="T1591" s="4"/>
      <c r="U1591" s="4"/>
      <c r="V1591" s="4"/>
      <c r="W1591">
        <v>70491534</v>
      </c>
      <c r="X1591" t="s">
        <v>61</v>
      </c>
    </row>
    <row r="1592" spans="1:24" ht="15.75" customHeight="1">
      <c r="A1592" s="4" t="s">
        <v>21</v>
      </c>
      <c r="B1592" s="4" t="s">
        <v>4519</v>
      </c>
      <c r="C1592" s="4" t="s">
        <v>4519</v>
      </c>
      <c r="D1592" s="4" t="s">
        <v>23</v>
      </c>
      <c r="E1592" s="4" t="s">
        <v>4520</v>
      </c>
      <c r="F1592" s="4" t="s">
        <v>4521</v>
      </c>
      <c r="G1592" s="5">
        <v>70</v>
      </c>
      <c r="H1592" s="4" t="s">
        <v>4500</v>
      </c>
      <c r="I1592" s="4" t="s">
        <v>114</v>
      </c>
      <c r="J1592" s="4" t="s">
        <v>115</v>
      </c>
      <c r="K1592" s="5" t="s">
        <v>29</v>
      </c>
      <c r="L1592" s="6">
        <v>0.625</v>
      </c>
      <c r="M1592" s="4" t="s">
        <v>30</v>
      </c>
      <c r="N1592" s="4" t="s">
        <v>114</v>
      </c>
      <c r="O1592" s="4" t="s">
        <v>185</v>
      </c>
      <c r="P1592" s="5" t="s">
        <v>32</v>
      </c>
      <c r="Q1592" s="7">
        <v>0.70138888888888884</v>
      </c>
      <c r="R1592" s="4" t="s">
        <v>30</v>
      </c>
      <c r="S1592" s="4" t="s">
        <v>1606</v>
      </c>
      <c r="T1592" s="4"/>
      <c r="U1592" s="8"/>
      <c r="V1592" s="8"/>
      <c r="W1592">
        <v>70491544</v>
      </c>
      <c r="X1592" t="s">
        <v>61</v>
      </c>
    </row>
    <row r="1593" spans="1:24" ht="15.75" customHeight="1">
      <c r="A1593" s="4" t="s">
        <v>21</v>
      </c>
      <c r="B1593" s="4" t="s">
        <v>4522</v>
      </c>
      <c r="C1593" s="4" t="s">
        <v>4519</v>
      </c>
      <c r="D1593" s="4" t="s">
        <v>23</v>
      </c>
      <c r="E1593" s="4" t="s">
        <v>4523</v>
      </c>
      <c r="F1593" s="4" t="s">
        <v>4524</v>
      </c>
      <c r="G1593" s="5">
        <v>71</v>
      </c>
      <c r="H1593" s="4" t="s">
        <v>4500</v>
      </c>
      <c r="I1593" s="4" t="s">
        <v>114</v>
      </c>
      <c r="J1593" s="4" t="s">
        <v>115</v>
      </c>
      <c r="K1593" s="5" t="s">
        <v>29</v>
      </c>
      <c r="L1593" s="6">
        <v>0.625</v>
      </c>
      <c r="M1593" s="4" t="s">
        <v>30</v>
      </c>
      <c r="N1593" s="4" t="s">
        <v>114</v>
      </c>
      <c r="O1593" s="4" t="s">
        <v>185</v>
      </c>
      <c r="P1593" s="5" t="s">
        <v>32</v>
      </c>
      <c r="Q1593" s="7">
        <v>0.70138888888888884</v>
      </c>
      <c r="R1593" s="4" t="s">
        <v>30</v>
      </c>
      <c r="S1593" s="4" t="s">
        <v>1606</v>
      </c>
      <c r="T1593" s="4"/>
      <c r="U1593" s="4"/>
      <c r="V1593" s="4"/>
      <c r="W1593">
        <v>70491544</v>
      </c>
      <c r="X1593" t="s">
        <v>61</v>
      </c>
    </row>
    <row r="1594" spans="1:24" ht="15.75" customHeight="1">
      <c r="A1594" s="4" t="s">
        <v>21</v>
      </c>
      <c r="B1594" s="4" t="s">
        <v>4525</v>
      </c>
      <c r="C1594" s="4" t="s">
        <v>4519</v>
      </c>
      <c r="D1594" s="4" t="s">
        <v>23</v>
      </c>
      <c r="E1594" s="4" t="s">
        <v>4526</v>
      </c>
      <c r="F1594" s="4" t="s">
        <v>4527</v>
      </c>
      <c r="G1594" s="5">
        <v>81</v>
      </c>
      <c r="H1594" s="4" t="s">
        <v>4500</v>
      </c>
      <c r="I1594" s="4" t="s">
        <v>114</v>
      </c>
      <c r="J1594" s="4" t="s">
        <v>115</v>
      </c>
      <c r="K1594" s="5" t="s">
        <v>29</v>
      </c>
      <c r="L1594" s="6">
        <v>0.625</v>
      </c>
      <c r="M1594" s="4" t="s">
        <v>30</v>
      </c>
      <c r="N1594" s="4" t="s">
        <v>114</v>
      </c>
      <c r="O1594" s="4" t="s">
        <v>185</v>
      </c>
      <c r="P1594" s="5" t="s">
        <v>32</v>
      </c>
      <c r="Q1594" s="7">
        <v>0.70138888888888884</v>
      </c>
      <c r="R1594" s="4" t="s">
        <v>30</v>
      </c>
      <c r="S1594" s="4" t="s">
        <v>1606</v>
      </c>
      <c r="T1594" s="4"/>
      <c r="U1594" s="4"/>
      <c r="V1594" s="4"/>
      <c r="W1594">
        <v>70491560</v>
      </c>
      <c r="X1594" t="s">
        <v>61</v>
      </c>
    </row>
    <row r="1595" spans="1:24" ht="15.75" customHeight="1">
      <c r="A1595" s="4" t="s">
        <v>21</v>
      </c>
      <c r="B1595" s="4" t="s">
        <v>4528</v>
      </c>
      <c r="C1595" s="4" t="s">
        <v>4519</v>
      </c>
      <c r="D1595" s="4" t="s">
        <v>23</v>
      </c>
      <c r="E1595" s="4" t="s">
        <v>4529</v>
      </c>
      <c r="F1595" s="4" t="s">
        <v>4530</v>
      </c>
      <c r="G1595" s="5">
        <v>21</v>
      </c>
      <c r="H1595" s="4" t="s">
        <v>4500</v>
      </c>
      <c r="I1595" s="4" t="s">
        <v>114</v>
      </c>
      <c r="J1595" s="4" t="s">
        <v>115</v>
      </c>
      <c r="K1595" s="5" t="s">
        <v>29</v>
      </c>
      <c r="L1595" s="6">
        <v>0.625</v>
      </c>
      <c r="M1595" s="4" t="s">
        <v>30</v>
      </c>
      <c r="N1595" s="4" t="s">
        <v>114</v>
      </c>
      <c r="O1595" s="4" t="s">
        <v>185</v>
      </c>
      <c r="P1595" s="5" t="s">
        <v>32</v>
      </c>
      <c r="Q1595" s="7">
        <v>0.70138888888888884</v>
      </c>
      <c r="R1595" s="4" t="s">
        <v>30</v>
      </c>
      <c r="S1595" s="4" t="s">
        <v>1606</v>
      </c>
      <c r="T1595" s="4"/>
      <c r="U1595" s="8"/>
      <c r="V1595" s="8"/>
      <c r="W1595">
        <v>70491560</v>
      </c>
      <c r="X1595" t="s">
        <v>61</v>
      </c>
    </row>
    <row r="1596" spans="1:24" ht="15.75" customHeight="1">
      <c r="A1596" s="4" t="s">
        <v>21</v>
      </c>
      <c r="B1596" s="4" t="s">
        <v>4531</v>
      </c>
      <c r="C1596" s="4" t="s">
        <v>4531</v>
      </c>
      <c r="D1596" s="4" t="s">
        <v>45</v>
      </c>
      <c r="E1596" s="4" t="s">
        <v>4532</v>
      </c>
      <c r="F1596" s="4" t="s">
        <v>4533</v>
      </c>
      <c r="G1596" s="5">
        <v>67</v>
      </c>
      <c r="H1596" s="4" t="s">
        <v>4500</v>
      </c>
      <c r="I1596" s="4" t="s">
        <v>114</v>
      </c>
      <c r="J1596" s="4" t="s">
        <v>115</v>
      </c>
      <c r="K1596" s="5" t="s">
        <v>66</v>
      </c>
      <c r="L1596" s="6">
        <v>0.625</v>
      </c>
      <c r="M1596" s="4" t="s">
        <v>30</v>
      </c>
      <c r="N1596" s="4" t="s">
        <v>189</v>
      </c>
      <c r="O1596" s="4" t="s">
        <v>1612</v>
      </c>
      <c r="P1596" s="5" t="s">
        <v>32</v>
      </c>
      <c r="Q1596" s="7">
        <v>0.88194444444444442</v>
      </c>
      <c r="R1596" s="4" t="s">
        <v>30</v>
      </c>
      <c r="S1596" s="4" t="s">
        <v>1606</v>
      </c>
      <c r="T1596" s="4"/>
      <c r="U1596" s="8"/>
      <c r="V1596" s="8"/>
      <c r="W1596">
        <v>70209866</v>
      </c>
      <c r="X1596" t="s">
        <v>43</v>
      </c>
    </row>
    <row r="1597" spans="1:24" ht="15.75" customHeight="1">
      <c r="A1597" s="4" t="s">
        <v>21</v>
      </c>
      <c r="B1597" s="4" t="s">
        <v>4534</v>
      </c>
      <c r="C1597" s="4" t="s">
        <v>4531</v>
      </c>
      <c r="D1597" s="4" t="s">
        <v>23</v>
      </c>
      <c r="E1597" s="4" t="s">
        <v>4535</v>
      </c>
      <c r="F1597" s="4" t="s">
        <v>4533</v>
      </c>
      <c r="G1597" s="5">
        <v>69</v>
      </c>
      <c r="H1597" s="4" t="s">
        <v>4500</v>
      </c>
      <c r="I1597" s="4" t="s">
        <v>114</v>
      </c>
      <c r="J1597" s="4" t="s">
        <v>115</v>
      </c>
      <c r="K1597" s="5" t="s">
        <v>66</v>
      </c>
      <c r="L1597" s="6">
        <v>0.625</v>
      </c>
      <c r="M1597" s="4" t="s">
        <v>30</v>
      </c>
      <c r="N1597" s="4" t="s">
        <v>189</v>
      </c>
      <c r="O1597" s="4" t="s">
        <v>1612</v>
      </c>
      <c r="P1597" s="5" t="s">
        <v>32</v>
      </c>
      <c r="Q1597" s="7">
        <v>0.88194444444444442</v>
      </c>
      <c r="R1597" s="4" t="s">
        <v>30</v>
      </c>
      <c r="S1597" s="4" t="s">
        <v>1606</v>
      </c>
      <c r="T1597" s="4"/>
      <c r="U1597" s="8"/>
      <c r="V1597" s="8"/>
      <c r="W1597">
        <v>70209866</v>
      </c>
      <c r="X1597" t="s">
        <v>43</v>
      </c>
    </row>
    <row r="1598" spans="1:24" ht="15.75" customHeight="1">
      <c r="A1598" s="4" t="s">
        <v>21</v>
      </c>
      <c r="B1598" s="4" t="s">
        <v>4536</v>
      </c>
      <c r="C1598" s="4" t="s">
        <v>4536</v>
      </c>
      <c r="D1598" s="4" t="s">
        <v>45</v>
      </c>
      <c r="E1598" s="4" t="s">
        <v>4537</v>
      </c>
      <c r="F1598" s="4" t="s">
        <v>4538</v>
      </c>
      <c r="G1598" s="5">
        <v>55</v>
      </c>
      <c r="H1598" s="4" t="s">
        <v>4500</v>
      </c>
      <c r="I1598" s="4" t="s">
        <v>189</v>
      </c>
      <c r="J1598" s="4" t="s">
        <v>190</v>
      </c>
      <c r="K1598" s="5" t="s">
        <v>29</v>
      </c>
      <c r="L1598" s="6">
        <v>0.65972222222222221</v>
      </c>
      <c r="M1598" s="4" t="s">
        <v>30</v>
      </c>
      <c r="N1598" s="4" t="s">
        <v>150</v>
      </c>
      <c r="O1598" s="4" t="s">
        <v>152</v>
      </c>
      <c r="P1598" s="5" t="s">
        <v>32</v>
      </c>
      <c r="Q1598" s="7">
        <v>0.72569444444444442</v>
      </c>
      <c r="R1598" s="4" t="s">
        <v>30</v>
      </c>
      <c r="S1598" s="4" t="s">
        <v>1606</v>
      </c>
      <c r="T1598" s="4"/>
      <c r="U1598" s="8"/>
      <c r="V1598" s="8"/>
      <c r="W1598">
        <v>70209892</v>
      </c>
      <c r="X1598" t="s">
        <v>43</v>
      </c>
    </row>
    <row r="1599" spans="1:24" ht="15.75" customHeight="1">
      <c r="A1599" s="4" t="s">
        <v>21</v>
      </c>
      <c r="B1599" s="4" t="s">
        <v>4539</v>
      </c>
      <c r="C1599" s="4" t="s">
        <v>4536</v>
      </c>
      <c r="D1599" s="4" t="s">
        <v>45</v>
      </c>
      <c r="E1599" s="4" t="s">
        <v>4540</v>
      </c>
      <c r="F1599" s="4" t="s">
        <v>4541</v>
      </c>
      <c r="G1599" s="5">
        <v>59</v>
      </c>
      <c r="H1599" s="4" t="s">
        <v>4500</v>
      </c>
      <c r="I1599" s="4" t="s">
        <v>189</v>
      </c>
      <c r="J1599" s="4" t="s">
        <v>190</v>
      </c>
      <c r="K1599" s="5" t="s">
        <v>29</v>
      </c>
      <c r="L1599" s="6">
        <v>0.65972222222222221</v>
      </c>
      <c r="M1599" s="4" t="s">
        <v>30</v>
      </c>
      <c r="N1599" s="4" t="s">
        <v>150</v>
      </c>
      <c r="O1599" s="4" t="s">
        <v>152</v>
      </c>
      <c r="P1599" s="5" t="s">
        <v>32</v>
      </c>
      <c r="Q1599" s="7">
        <v>0.72569444444444442</v>
      </c>
      <c r="R1599" s="4" t="s">
        <v>30</v>
      </c>
      <c r="S1599" s="4" t="s">
        <v>1606</v>
      </c>
      <c r="T1599" s="4"/>
      <c r="U1599" s="8"/>
      <c r="V1599" s="8"/>
      <c r="W1599">
        <v>70209892</v>
      </c>
      <c r="X1599" t="s">
        <v>43</v>
      </c>
    </row>
    <row r="1600" spans="1:24" ht="15.75" customHeight="1">
      <c r="A1600" s="4" t="s">
        <v>21</v>
      </c>
      <c r="B1600" s="4" t="s">
        <v>4542</v>
      </c>
      <c r="C1600" s="4" t="s">
        <v>4542</v>
      </c>
      <c r="D1600" s="4" t="s">
        <v>23</v>
      </c>
      <c r="E1600" s="4" t="s">
        <v>4543</v>
      </c>
      <c r="F1600" s="4" t="s">
        <v>273</v>
      </c>
      <c r="G1600" s="5">
        <v>29</v>
      </c>
      <c r="H1600" s="4" t="s">
        <v>4500</v>
      </c>
      <c r="I1600" s="4" t="s">
        <v>196</v>
      </c>
      <c r="J1600" s="4" t="s">
        <v>1261</v>
      </c>
      <c r="K1600" s="5" t="s">
        <v>29</v>
      </c>
      <c r="L1600" s="6">
        <v>0.80555555555555558</v>
      </c>
      <c r="M1600" s="4" t="s">
        <v>30</v>
      </c>
      <c r="N1600" s="4" t="s">
        <v>196</v>
      </c>
      <c r="O1600" s="4" t="s">
        <v>253</v>
      </c>
      <c r="P1600" s="5" t="s">
        <v>32</v>
      </c>
      <c r="Q1600" s="7">
        <v>0.85416666666666663</v>
      </c>
      <c r="R1600" s="4" t="s">
        <v>30</v>
      </c>
      <c r="S1600" s="4" t="s">
        <v>1606</v>
      </c>
      <c r="T1600" s="4"/>
      <c r="U1600" s="8"/>
      <c r="V1600" s="4"/>
      <c r="W1600">
        <v>70491573</v>
      </c>
      <c r="X1600" t="s">
        <v>61</v>
      </c>
    </row>
    <row r="1601" spans="1:24" ht="15.75" customHeight="1">
      <c r="A1601" s="4" t="s">
        <v>21</v>
      </c>
      <c r="B1601" s="4" t="s">
        <v>4544</v>
      </c>
      <c r="C1601" s="4" t="s">
        <v>4542</v>
      </c>
      <c r="D1601" s="4" t="s">
        <v>23</v>
      </c>
      <c r="E1601" s="4" t="s">
        <v>1339</v>
      </c>
      <c r="F1601" s="4" t="s">
        <v>4545</v>
      </c>
      <c r="G1601" s="5">
        <v>30</v>
      </c>
      <c r="H1601" s="4" t="s">
        <v>4500</v>
      </c>
      <c r="I1601" s="4" t="s">
        <v>449</v>
      </c>
      <c r="J1601" s="4" t="s">
        <v>3383</v>
      </c>
      <c r="K1601" s="5" t="s">
        <v>29</v>
      </c>
      <c r="L1601" s="6">
        <v>0.27777777777777779</v>
      </c>
      <c r="M1601" s="4" t="s">
        <v>30</v>
      </c>
      <c r="N1601" s="4" t="s">
        <v>449</v>
      </c>
      <c r="O1601" s="4" t="s">
        <v>894</v>
      </c>
      <c r="P1601" s="5" t="s">
        <v>32</v>
      </c>
      <c r="Q1601" s="7">
        <v>0.44097222222222221</v>
      </c>
      <c r="R1601" s="4" t="s">
        <v>30</v>
      </c>
      <c r="S1601" s="4" t="s">
        <v>1606</v>
      </c>
      <c r="T1601" s="4"/>
      <c r="U1601" s="8"/>
      <c r="V1601" s="4"/>
      <c r="W1601">
        <v>70491573</v>
      </c>
      <c r="X1601" t="s">
        <v>61</v>
      </c>
    </row>
    <row r="1602" spans="1:24" ht="15.75" customHeight="1">
      <c r="A1602" s="4" t="s">
        <v>21</v>
      </c>
      <c r="B1602" s="4" t="s">
        <v>4546</v>
      </c>
      <c r="C1602" s="4" t="s">
        <v>4546</v>
      </c>
      <c r="D1602" s="4" t="s">
        <v>23</v>
      </c>
      <c r="E1602" s="4" t="s">
        <v>4547</v>
      </c>
      <c r="F1602" s="4" t="s">
        <v>4548</v>
      </c>
      <c r="G1602" s="5">
        <v>62</v>
      </c>
      <c r="H1602" s="4" t="s">
        <v>4500</v>
      </c>
      <c r="I1602" s="4" t="s">
        <v>39</v>
      </c>
      <c r="J1602" s="4" t="s">
        <v>204</v>
      </c>
      <c r="K1602" s="5" t="s">
        <v>29</v>
      </c>
      <c r="L1602" s="6">
        <v>0.6875</v>
      </c>
      <c r="M1602" s="4" t="s">
        <v>41</v>
      </c>
      <c r="N1602" s="4" t="s">
        <v>39</v>
      </c>
      <c r="O1602" s="4" t="s">
        <v>205</v>
      </c>
      <c r="P1602" s="5" t="s">
        <v>1393</v>
      </c>
      <c r="Q1602" s="7">
        <v>0.80555555555555558</v>
      </c>
      <c r="R1602" s="4" t="s">
        <v>41</v>
      </c>
      <c r="S1602" s="4" t="s">
        <v>1606</v>
      </c>
      <c r="T1602" s="4"/>
      <c r="U1602" s="8"/>
      <c r="V1602" s="8"/>
      <c r="W1602">
        <v>70209901</v>
      </c>
      <c r="X1602" t="s">
        <v>43</v>
      </c>
    </row>
    <row r="1603" spans="1:24" ht="15.75" customHeight="1">
      <c r="A1603" s="4" t="s">
        <v>21</v>
      </c>
      <c r="B1603" s="4" t="s">
        <v>4549</v>
      </c>
      <c r="C1603" s="4" t="s">
        <v>4546</v>
      </c>
      <c r="D1603" s="4" t="s">
        <v>45</v>
      </c>
      <c r="E1603" s="4" t="s">
        <v>4550</v>
      </c>
      <c r="F1603" s="4" t="s">
        <v>4551</v>
      </c>
      <c r="G1603" s="5">
        <v>59</v>
      </c>
      <c r="H1603" s="4" t="s">
        <v>4500</v>
      </c>
      <c r="I1603" s="4" t="s">
        <v>39</v>
      </c>
      <c r="J1603" s="4" t="s">
        <v>204</v>
      </c>
      <c r="K1603" s="5" t="s">
        <v>29</v>
      </c>
      <c r="L1603" s="6">
        <v>0.6875</v>
      </c>
      <c r="M1603" s="4" t="s">
        <v>41</v>
      </c>
      <c r="N1603" s="4" t="s">
        <v>39</v>
      </c>
      <c r="O1603" s="4" t="s">
        <v>205</v>
      </c>
      <c r="P1603" s="5" t="s">
        <v>1393</v>
      </c>
      <c r="Q1603" s="7">
        <v>0.80555555555555558</v>
      </c>
      <c r="R1603" s="4" t="s">
        <v>41</v>
      </c>
      <c r="S1603" s="4" t="s">
        <v>1606</v>
      </c>
      <c r="T1603" s="4"/>
      <c r="U1603" s="8"/>
      <c r="V1603" s="8"/>
      <c r="W1603">
        <v>70209901</v>
      </c>
      <c r="X1603" t="s">
        <v>43</v>
      </c>
    </row>
    <row r="1604" spans="1:24" ht="15.75" customHeight="1">
      <c r="A1604" s="4" t="s">
        <v>21</v>
      </c>
      <c r="B1604" s="4" t="s">
        <v>4552</v>
      </c>
      <c r="C1604" s="4" t="s">
        <v>4552</v>
      </c>
      <c r="D1604" s="4" t="s">
        <v>45</v>
      </c>
      <c r="E1604" s="4" t="s">
        <v>4553</v>
      </c>
      <c r="F1604" s="4" t="s">
        <v>4538</v>
      </c>
      <c r="G1604" s="5">
        <v>18</v>
      </c>
      <c r="H1604" s="4" t="s">
        <v>4500</v>
      </c>
      <c r="I1604" s="4" t="s">
        <v>189</v>
      </c>
      <c r="J1604" s="4" t="s">
        <v>190</v>
      </c>
      <c r="K1604" s="5" t="s">
        <v>29</v>
      </c>
      <c r="L1604" s="6">
        <v>0.65972222222222221</v>
      </c>
      <c r="M1604" s="4" t="s">
        <v>30</v>
      </c>
      <c r="N1604" s="4" t="s">
        <v>150</v>
      </c>
      <c r="O1604" s="4" t="s">
        <v>152</v>
      </c>
      <c r="P1604" s="5" t="s">
        <v>32</v>
      </c>
      <c r="Q1604" s="7">
        <v>0.72569444444444442</v>
      </c>
      <c r="R1604" s="4" t="s">
        <v>30</v>
      </c>
      <c r="S1604" s="4" t="s">
        <v>1606</v>
      </c>
      <c r="T1604" s="4"/>
      <c r="U1604" s="8"/>
      <c r="V1604" s="8"/>
      <c r="W1604">
        <v>70491581</v>
      </c>
      <c r="X1604" t="s">
        <v>61</v>
      </c>
    </row>
    <row r="1605" spans="1:24" ht="15.75" customHeight="1">
      <c r="A1605" s="4" t="s">
        <v>21</v>
      </c>
      <c r="B1605" s="4" t="s">
        <v>4554</v>
      </c>
      <c r="C1605" s="4" t="s">
        <v>4552</v>
      </c>
      <c r="D1605" s="4" t="s">
        <v>23</v>
      </c>
      <c r="E1605" s="4" t="s">
        <v>4555</v>
      </c>
      <c r="F1605" s="4" t="s">
        <v>4538</v>
      </c>
      <c r="G1605" s="5">
        <v>21</v>
      </c>
      <c r="H1605" s="4" t="s">
        <v>4500</v>
      </c>
      <c r="I1605" s="4" t="s">
        <v>189</v>
      </c>
      <c r="J1605" s="4" t="s">
        <v>190</v>
      </c>
      <c r="K1605" s="5" t="s">
        <v>29</v>
      </c>
      <c r="L1605" s="6">
        <v>0.65972222222222221</v>
      </c>
      <c r="M1605" s="4" t="s">
        <v>30</v>
      </c>
      <c r="N1605" s="4" t="s">
        <v>150</v>
      </c>
      <c r="O1605" s="4" t="s">
        <v>152</v>
      </c>
      <c r="P1605" s="5" t="s">
        <v>32</v>
      </c>
      <c r="Q1605" s="7">
        <v>0.72569444444444442</v>
      </c>
      <c r="R1605" s="4" t="s">
        <v>30</v>
      </c>
      <c r="S1605" s="4" t="s">
        <v>1606</v>
      </c>
      <c r="T1605" s="4"/>
      <c r="U1605" s="8"/>
      <c r="V1605" s="8"/>
      <c r="W1605">
        <v>70491581</v>
      </c>
      <c r="X1605" t="s">
        <v>61</v>
      </c>
    </row>
    <row r="1606" spans="1:24" ht="15.75" customHeight="1">
      <c r="A1606" s="4" t="s">
        <v>21</v>
      </c>
      <c r="B1606" s="4" t="s">
        <v>4556</v>
      </c>
      <c r="C1606" s="4" t="s">
        <v>4556</v>
      </c>
      <c r="D1606" s="4" t="s">
        <v>45</v>
      </c>
      <c r="E1606" s="4" t="s">
        <v>4557</v>
      </c>
      <c r="F1606" s="4" t="s">
        <v>4558</v>
      </c>
      <c r="G1606" s="5">
        <v>69</v>
      </c>
      <c r="H1606" s="4" t="s">
        <v>4500</v>
      </c>
      <c r="I1606" s="4" t="s">
        <v>196</v>
      </c>
      <c r="J1606" s="4" t="s">
        <v>1261</v>
      </c>
      <c r="K1606" s="5" t="s">
        <v>29</v>
      </c>
      <c r="L1606" s="6">
        <v>0.80555555555555558</v>
      </c>
      <c r="M1606" s="4" t="s">
        <v>30</v>
      </c>
      <c r="N1606" s="4" t="s">
        <v>196</v>
      </c>
      <c r="O1606" s="4" t="s">
        <v>253</v>
      </c>
      <c r="P1606" s="5" t="s">
        <v>32</v>
      </c>
      <c r="Q1606" s="7">
        <v>0.85416666666666663</v>
      </c>
      <c r="R1606" s="4" t="s">
        <v>30</v>
      </c>
      <c r="S1606" s="4" t="s">
        <v>1606</v>
      </c>
      <c r="T1606" s="4"/>
      <c r="U1606" s="8"/>
      <c r="V1606" s="4"/>
      <c r="W1606">
        <v>70209905</v>
      </c>
      <c r="X1606" t="s">
        <v>43</v>
      </c>
    </row>
    <row r="1607" spans="1:24" ht="15.75" customHeight="1">
      <c r="A1607" s="4" t="s">
        <v>21</v>
      </c>
      <c r="B1607" s="4" t="s">
        <v>4559</v>
      </c>
      <c r="C1607" s="4" t="s">
        <v>4556</v>
      </c>
      <c r="D1607" s="4" t="s">
        <v>23</v>
      </c>
      <c r="E1607" s="4" t="s">
        <v>4560</v>
      </c>
      <c r="F1607" s="4" t="s">
        <v>273</v>
      </c>
      <c r="G1607" s="5">
        <v>72</v>
      </c>
      <c r="H1607" s="4" t="s">
        <v>4500</v>
      </c>
      <c r="I1607" s="4" t="s">
        <v>196</v>
      </c>
      <c r="J1607" s="4" t="s">
        <v>1261</v>
      </c>
      <c r="K1607" s="5" t="s">
        <v>29</v>
      </c>
      <c r="L1607" s="6">
        <v>0.80555555555555558</v>
      </c>
      <c r="M1607" s="4" t="s">
        <v>30</v>
      </c>
      <c r="N1607" s="4" t="s">
        <v>196</v>
      </c>
      <c r="O1607" s="4" t="s">
        <v>253</v>
      </c>
      <c r="P1607" s="5" t="s">
        <v>32</v>
      </c>
      <c r="Q1607" s="7">
        <v>0.85416666666666663</v>
      </c>
      <c r="R1607" s="4" t="s">
        <v>30</v>
      </c>
      <c r="S1607" s="4" t="s">
        <v>1606</v>
      </c>
      <c r="T1607" s="4"/>
      <c r="U1607" s="8"/>
      <c r="V1607" s="4"/>
      <c r="W1607">
        <v>70209905</v>
      </c>
      <c r="X1607" t="s">
        <v>43</v>
      </c>
    </row>
    <row r="1608" spans="1:24" ht="15.75" customHeight="1">
      <c r="A1608" s="4" t="s">
        <v>21</v>
      </c>
      <c r="B1608" s="4" t="s">
        <v>4561</v>
      </c>
      <c r="C1608" s="4" t="s">
        <v>4561</v>
      </c>
      <c r="D1608" s="4" t="s">
        <v>45</v>
      </c>
      <c r="E1608" s="4" t="s">
        <v>4562</v>
      </c>
      <c r="F1608" s="4" t="s">
        <v>4563</v>
      </c>
      <c r="G1608" s="5">
        <v>23</v>
      </c>
      <c r="H1608" s="4" t="s">
        <v>4500</v>
      </c>
      <c r="I1608" s="4" t="s">
        <v>67</v>
      </c>
      <c r="J1608" s="4" t="s">
        <v>126</v>
      </c>
      <c r="K1608" s="5" t="s">
        <v>29</v>
      </c>
      <c r="L1608" s="6">
        <v>0.72222222222222221</v>
      </c>
      <c r="M1608" s="4" t="s">
        <v>41</v>
      </c>
      <c r="N1608" s="4" t="s">
        <v>1002</v>
      </c>
      <c r="O1608" s="4" t="s">
        <v>2539</v>
      </c>
      <c r="P1608" s="5" t="s">
        <v>32</v>
      </c>
      <c r="Q1608" s="7">
        <v>0.50347222222222221</v>
      </c>
      <c r="R1608" s="4" t="s">
        <v>671</v>
      </c>
      <c r="S1608" s="4" t="s">
        <v>1606</v>
      </c>
      <c r="T1608" s="4"/>
      <c r="U1608" s="8"/>
      <c r="V1608" s="8"/>
      <c r="W1608">
        <v>70065047</v>
      </c>
      <c r="X1608" t="s">
        <v>43</v>
      </c>
    </row>
    <row r="1609" spans="1:24" ht="15.75" customHeight="1">
      <c r="A1609" s="4" t="s">
        <v>21</v>
      </c>
      <c r="B1609" s="4" t="s">
        <v>4564</v>
      </c>
      <c r="C1609" s="4" t="s">
        <v>4561</v>
      </c>
      <c r="D1609" s="4" t="s">
        <v>45</v>
      </c>
      <c r="E1609" s="4" t="s">
        <v>4565</v>
      </c>
      <c r="F1609" s="4" t="s">
        <v>4563</v>
      </c>
      <c r="G1609" s="5">
        <v>20</v>
      </c>
      <c r="H1609" s="4" t="s">
        <v>4500</v>
      </c>
      <c r="I1609" s="4" t="s">
        <v>67</v>
      </c>
      <c r="J1609" s="4" t="s">
        <v>126</v>
      </c>
      <c r="K1609" s="5" t="s">
        <v>29</v>
      </c>
      <c r="L1609" s="6">
        <v>0.72222222222222221</v>
      </c>
      <c r="M1609" s="4" t="s">
        <v>41</v>
      </c>
      <c r="N1609" s="4" t="s">
        <v>1002</v>
      </c>
      <c r="O1609" s="4" t="s">
        <v>2539</v>
      </c>
      <c r="P1609" s="5" t="s">
        <v>32</v>
      </c>
      <c r="Q1609" s="7">
        <v>0.50347222222222221</v>
      </c>
      <c r="R1609" s="4" t="s">
        <v>671</v>
      </c>
      <c r="S1609" s="4" t="s">
        <v>1606</v>
      </c>
      <c r="T1609" s="4"/>
      <c r="U1609" s="8"/>
      <c r="V1609" s="8"/>
      <c r="W1609">
        <v>70065047</v>
      </c>
      <c r="X1609" t="s">
        <v>43</v>
      </c>
    </row>
    <row r="1610" spans="1:24" ht="15.75" customHeight="1">
      <c r="A1610" s="4" t="s">
        <v>21</v>
      </c>
      <c r="B1610" s="4" t="s">
        <v>4566</v>
      </c>
      <c r="C1610" s="4" t="s">
        <v>4561</v>
      </c>
      <c r="D1610" s="4" t="s">
        <v>45</v>
      </c>
      <c r="E1610" s="4" t="s">
        <v>4567</v>
      </c>
      <c r="F1610" s="4" t="s">
        <v>4568</v>
      </c>
      <c r="G1610" s="5">
        <v>25</v>
      </c>
      <c r="H1610" s="4" t="s">
        <v>4500</v>
      </c>
      <c r="I1610" s="4" t="s">
        <v>67</v>
      </c>
      <c r="J1610" s="4" t="s">
        <v>126</v>
      </c>
      <c r="K1610" s="5" t="s">
        <v>29</v>
      </c>
      <c r="L1610" s="6">
        <v>0.72222222222222221</v>
      </c>
      <c r="M1610" s="4" t="s">
        <v>41</v>
      </c>
      <c r="N1610" s="4" t="s">
        <v>1002</v>
      </c>
      <c r="O1610" s="4" t="s">
        <v>2539</v>
      </c>
      <c r="P1610" s="5" t="s">
        <v>32</v>
      </c>
      <c r="Q1610" s="7">
        <v>0.50347222222222221</v>
      </c>
      <c r="R1610" s="4" t="s">
        <v>671</v>
      </c>
      <c r="S1610" s="4" t="s">
        <v>1606</v>
      </c>
      <c r="T1610" s="4"/>
      <c r="U1610" s="8"/>
      <c r="V1610" s="8"/>
      <c r="W1610">
        <v>70065063</v>
      </c>
      <c r="X1610" t="s">
        <v>43</v>
      </c>
    </row>
    <row r="1611" spans="1:24" ht="15.75" customHeight="1">
      <c r="A1611" s="4" t="s">
        <v>21</v>
      </c>
      <c r="B1611" s="4" t="s">
        <v>4569</v>
      </c>
      <c r="C1611" s="4" t="s">
        <v>4561</v>
      </c>
      <c r="D1611" s="4" t="s">
        <v>45</v>
      </c>
      <c r="E1611" s="4" t="s">
        <v>4570</v>
      </c>
      <c r="F1611" s="4" t="s">
        <v>1749</v>
      </c>
      <c r="G1611" s="5">
        <v>19</v>
      </c>
      <c r="H1611" s="4" t="s">
        <v>4500</v>
      </c>
      <c r="I1611" s="4" t="s">
        <v>479</v>
      </c>
      <c r="J1611" s="4" t="s">
        <v>4571</v>
      </c>
      <c r="K1611" s="5" t="s">
        <v>29</v>
      </c>
      <c r="L1611" s="6">
        <v>0.78819444444444442</v>
      </c>
      <c r="M1611" s="4" t="s">
        <v>30</v>
      </c>
      <c r="N1611" s="4" t="s">
        <v>479</v>
      </c>
      <c r="O1611" s="4" t="s">
        <v>4572</v>
      </c>
      <c r="P1611" s="5" t="s">
        <v>32</v>
      </c>
      <c r="Q1611" s="7">
        <v>0.5625</v>
      </c>
      <c r="R1611" s="4" t="s">
        <v>30</v>
      </c>
      <c r="S1611" s="4" t="s">
        <v>1606</v>
      </c>
      <c r="T1611" s="4"/>
      <c r="U1611" s="8"/>
      <c r="V1611" s="8"/>
      <c r="W1611">
        <v>70065063</v>
      </c>
      <c r="X1611" t="s">
        <v>43</v>
      </c>
    </row>
    <row r="1612" spans="1:24" ht="15.75" customHeight="1">
      <c r="A1612" s="4" t="s">
        <v>21</v>
      </c>
      <c r="B1612" s="4" t="s">
        <v>4573</v>
      </c>
      <c r="C1612" s="4" t="s">
        <v>4573</v>
      </c>
      <c r="D1612" s="4" t="s">
        <v>45</v>
      </c>
      <c r="E1612" s="4" t="s">
        <v>4574</v>
      </c>
      <c r="F1612" s="4" t="s">
        <v>4575</v>
      </c>
      <c r="G1612" s="5">
        <v>46</v>
      </c>
      <c r="H1612" s="4" t="s">
        <v>4500</v>
      </c>
      <c r="I1612" s="4" t="s">
        <v>189</v>
      </c>
      <c r="J1612" s="4" t="s">
        <v>321</v>
      </c>
      <c r="K1612" s="5" t="s">
        <v>29</v>
      </c>
      <c r="L1612" s="6">
        <v>0.62152777777777779</v>
      </c>
      <c r="M1612" s="4" t="s">
        <v>30</v>
      </c>
      <c r="N1612" s="4" t="s">
        <v>704</v>
      </c>
      <c r="O1612" s="4" t="s">
        <v>705</v>
      </c>
      <c r="P1612" s="5" t="s">
        <v>32</v>
      </c>
      <c r="Q1612" s="7">
        <v>0.53819444444444442</v>
      </c>
      <c r="R1612" s="4" t="s">
        <v>30</v>
      </c>
      <c r="S1612" s="4" t="s">
        <v>1606</v>
      </c>
      <c r="T1612" s="4"/>
      <c r="U1612" s="4"/>
      <c r="V1612" s="4"/>
      <c r="W1612">
        <v>70209907</v>
      </c>
      <c r="X1612" t="s">
        <v>43</v>
      </c>
    </row>
    <row r="1613" spans="1:24" ht="15.75" customHeight="1">
      <c r="A1613" s="4" t="s">
        <v>21</v>
      </c>
      <c r="B1613" s="4" t="s">
        <v>4576</v>
      </c>
      <c r="C1613" s="4" t="s">
        <v>4573</v>
      </c>
      <c r="D1613" s="4" t="s">
        <v>23</v>
      </c>
      <c r="E1613" s="4" t="s">
        <v>4577</v>
      </c>
      <c r="F1613" s="4" t="s">
        <v>4578</v>
      </c>
      <c r="G1613" s="5">
        <v>46</v>
      </c>
      <c r="H1613" s="4" t="s">
        <v>4500</v>
      </c>
      <c r="I1613" s="4" t="s">
        <v>309</v>
      </c>
      <c r="J1613" s="4" t="s">
        <v>310</v>
      </c>
      <c r="K1613" s="5" t="s">
        <v>1205</v>
      </c>
      <c r="L1613" s="6">
        <v>0.46875</v>
      </c>
      <c r="M1613" s="4" t="s">
        <v>41</v>
      </c>
      <c r="N1613" s="4" t="s">
        <v>704</v>
      </c>
      <c r="O1613" s="4" t="s">
        <v>705</v>
      </c>
      <c r="P1613" s="5" t="s">
        <v>32</v>
      </c>
      <c r="Q1613" s="7">
        <v>0.53819444444444442</v>
      </c>
      <c r="R1613" s="4" t="s">
        <v>30</v>
      </c>
      <c r="S1613" s="4" t="s">
        <v>1606</v>
      </c>
      <c r="T1613" s="4"/>
      <c r="U1613" s="4"/>
      <c r="V1613" s="4"/>
      <c r="W1613">
        <v>70209907</v>
      </c>
      <c r="X1613" t="s">
        <v>43</v>
      </c>
    </row>
    <row r="1614" spans="1:24" ht="15.75" customHeight="1">
      <c r="A1614" s="4" t="s">
        <v>21</v>
      </c>
      <c r="B1614" s="4" t="s">
        <v>4579</v>
      </c>
      <c r="C1614" s="4" t="s">
        <v>4573</v>
      </c>
      <c r="D1614" s="4" t="s">
        <v>45</v>
      </c>
      <c r="E1614" s="4" t="s">
        <v>4580</v>
      </c>
      <c r="F1614" s="4" t="s">
        <v>1270</v>
      </c>
      <c r="G1614" s="5">
        <v>64</v>
      </c>
      <c r="H1614" s="4" t="s">
        <v>4500</v>
      </c>
      <c r="I1614" s="4" t="s">
        <v>189</v>
      </c>
      <c r="J1614" s="4" t="s">
        <v>321</v>
      </c>
      <c r="K1614" s="5" t="s">
        <v>29</v>
      </c>
      <c r="L1614" s="6">
        <v>0.62152777777777779</v>
      </c>
      <c r="M1614" s="4" t="s">
        <v>30</v>
      </c>
      <c r="N1614" s="4" t="s">
        <v>704</v>
      </c>
      <c r="O1614" s="4" t="s">
        <v>705</v>
      </c>
      <c r="P1614" s="5" t="s">
        <v>32</v>
      </c>
      <c r="Q1614" s="7">
        <v>0.53819444444444442</v>
      </c>
      <c r="R1614" s="4" t="s">
        <v>30</v>
      </c>
      <c r="S1614" s="4" t="s">
        <v>1606</v>
      </c>
      <c r="T1614" s="4"/>
      <c r="U1614" s="4"/>
      <c r="V1614" s="4"/>
      <c r="W1614">
        <v>70491586</v>
      </c>
      <c r="X1614" t="s">
        <v>61</v>
      </c>
    </row>
    <row r="1615" spans="1:24" ht="15.75" customHeight="1">
      <c r="A1615" s="4" t="s">
        <v>21</v>
      </c>
      <c r="B1615" s="4" t="s">
        <v>4581</v>
      </c>
      <c r="C1615" s="4" t="s">
        <v>4573</v>
      </c>
      <c r="D1615" s="4" t="s">
        <v>45</v>
      </c>
      <c r="E1615" s="4" t="s">
        <v>246</v>
      </c>
      <c r="F1615" s="4" t="s">
        <v>1536</v>
      </c>
      <c r="G1615" s="5">
        <v>60</v>
      </c>
      <c r="H1615" s="4" t="s">
        <v>4500</v>
      </c>
      <c r="I1615" s="4" t="s">
        <v>309</v>
      </c>
      <c r="J1615" s="4" t="s">
        <v>310</v>
      </c>
      <c r="K1615" s="5" t="s">
        <v>1205</v>
      </c>
      <c r="L1615" s="6">
        <v>0.46875</v>
      </c>
      <c r="M1615" s="4" t="s">
        <v>41</v>
      </c>
      <c r="N1615" s="4" t="s">
        <v>704</v>
      </c>
      <c r="O1615" s="4" t="s">
        <v>705</v>
      </c>
      <c r="P1615" s="5" t="s">
        <v>32</v>
      </c>
      <c r="Q1615" s="7">
        <v>0.53819444444444442</v>
      </c>
      <c r="R1615" s="4" t="s">
        <v>30</v>
      </c>
      <c r="S1615" s="4" t="s">
        <v>1606</v>
      </c>
      <c r="T1615" s="4"/>
      <c r="U1615" s="4"/>
      <c r="V1615" s="4"/>
      <c r="W1615">
        <v>70491586</v>
      </c>
      <c r="X1615" t="s">
        <v>61</v>
      </c>
    </row>
    <row r="1616" spans="1:24" ht="15.75" customHeight="1">
      <c r="A1616" s="4" t="s">
        <v>21</v>
      </c>
      <c r="B1616" s="4" t="s">
        <v>4582</v>
      </c>
      <c r="C1616" s="4" t="s">
        <v>4582</v>
      </c>
      <c r="D1616" s="4" t="s">
        <v>45</v>
      </c>
      <c r="E1616" s="4" t="s">
        <v>4583</v>
      </c>
      <c r="F1616" s="4" t="s">
        <v>4584</v>
      </c>
      <c r="G1616" s="5">
        <v>39</v>
      </c>
      <c r="H1616" s="4" t="s">
        <v>4500</v>
      </c>
      <c r="I1616" s="4" t="s">
        <v>189</v>
      </c>
      <c r="J1616" s="4" t="s">
        <v>321</v>
      </c>
      <c r="K1616" s="5" t="s">
        <v>29</v>
      </c>
      <c r="L1616" s="6">
        <v>0.62152777777777779</v>
      </c>
      <c r="M1616" s="4" t="s">
        <v>30</v>
      </c>
      <c r="N1616" s="4" t="s">
        <v>704</v>
      </c>
      <c r="O1616" s="4" t="s">
        <v>705</v>
      </c>
      <c r="P1616" s="5" t="s">
        <v>32</v>
      </c>
      <c r="Q1616" s="7">
        <v>0.53819444444444442</v>
      </c>
      <c r="R1616" s="4" t="s">
        <v>30</v>
      </c>
      <c r="S1616" s="4" t="s">
        <v>1606</v>
      </c>
      <c r="T1616" s="4"/>
      <c r="U1616" s="4"/>
      <c r="V1616" s="4"/>
      <c r="W1616">
        <v>70517334</v>
      </c>
      <c r="X1616" t="s">
        <v>61</v>
      </c>
    </row>
    <row r="1617" spans="1:24" ht="15.75" customHeight="1">
      <c r="A1617" s="4" t="s">
        <v>21</v>
      </c>
      <c r="B1617" s="4" t="s">
        <v>4585</v>
      </c>
      <c r="C1617" s="4" t="s">
        <v>4582</v>
      </c>
      <c r="D1617" s="4" t="s">
        <v>45</v>
      </c>
      <c r="E1617" s="4" t="s">
        <v>3012</v>
      </c>
      <c r="F1617" s="4" t="s">
        <v>4584</v>
      </c>
      <c r="G1617" s="5">
        <v>73</v>
      </c>
      <c r="H1617" s="4" t="s">
        <v>4500</v>
      </c>
      <c r="I1617" s="4" t="s">
        <v>189</v>
      </c>
      <c r="J1617" s="4" t="s">
        <v>321</v>
      </c>
      <c r="K1617" s="5" t="s">
        <v>29</v>
      </c>
      <c r="L1617" s="6">
        <v>0.62152777777777779</v>
      </c>
      <c r="M1617" s="4" t="s">
        <v>30</v>
      </c>
      <c r="N1617" s="4" t="s">
        <v>704</v>
      </c>
      <c r="O1617" s="4" t="s">
        <v>705</v>
      </c>
      <c r="P1617" s="5" t="s">
        <v>32</v>
      </c>
      <c r="Q1617" s="7">
        <v>0.53819444444444442</v>
      </c>
      <c r="R1617" s="4" t="s">
        <v>30</v>
      </c>
      <c r="S1617" s="4" t="s">
        <v>1606</v>
      </c>
      <c r="T1617" s="4"/>
      <c r="U1617" s="4"/>
      <c r="V1617" s="4"/>
      <c r="W1617">
        <v>70517334</v>
      </c>
      <c r="X1617" t="s">
        <v>61</v>
      </c>
    </row>
    <row r="1618" spans="1:24" ht="15.75" customHeight="1">
      <c r="A1618" s="4" t="s">
        <v>21</v>
      </c>
      <c r="B1618" s="4" t="s">
        <v>4586</v>
      </c>
      <c r="C1618" s="4" t="s">
        <v>4582</v>
      </c>
      <c r="D1618" s="4" t="s">
        <v>23</v>
      </c>
      <c r="E1618" s="4" t="s">
        <v>4587</v>
      </c>
      <c r="F1618" s="4" t="s">
        <v>4588</v>
      </c>
      <c r="G1618" s="5">
        <v>10</v>
      </c>
      <c r="H1618" s="4" t="s">
        <v>4500</v>
      </c>
      <c r="I1618" s="4" t="s">
        <v>189</v>
      </c>
      <c r="J1618" s="4" t="s">
        <v>321</v>
      </c>
      <c r="K1618" s="5" t="s">
        <v>29</v>
      </c>
      <c r="L1618" s="6">
        <v>0.62152777777777779</v>
      </c>
      <c r="M1618" s="4" t="s">
        <v>30</v>
      </c>
      <c r="N1618" s="4" t="s">
        <v>704</v>
      </c>
      <c r="O1618" s="4" t="s">
        <v>705</v>
      </c>
      <c r="P1618" s="5" t="s">
        <v>32</v>
      </c>
      <c r="Q1618" s="7">
        <v>0.53819444444444442</v>
      </c>
      <c r="R1618" s="4" t="s">
        <v>30</v>
      </c>
      <c r="S1618" s="4" t="s">
        <v>1606</v>
      </c>
      <c r="T1618" s="4"/>
      <c r="U1618" s="4"/>
      <c r="V1618" s="4"/>
      <c r="W1618">
        <v>70517334</v>
      </c>
      <c r="X1618" t="s">
        <v>61</v>
      </c>
    </row>
    <row r="1619" spans="1:24" ht="15.75" customHeight="1">
      <c r="A1619" s="4" t="s">
        <v>21</v>
      </c>
      <c r="B1619" s="4" t="s">
        <v>4589</v>
      </c>
      <c r="C1619" s="4" t="s">
        <v>4589</v>
      </c>
      <c r="D1619" s="4" t="s">
        <v>45</v>
      </c>
      <c r="E1619" s="4" t="s">
        <v>2612</v>
      </c>
      <c r="F1619" s="4" t="s">
        <v>3704</v>
      </c>
      <c r="G1619" s="5">
        <v>46</v>
      </c>
      <c r="H1619" s="4" t="s">
        <v>4500</v>
      </c>
      <c r="I1619" s="4" t="s">
        <v>150</v>
      </c>
      <c r="J1619" s="4" t="s">
        <v>151</v>
      </c>
      <c r="K1619" s="4" t="s">
        <v>472</v>
      </c>
      <c r="L1619" s="10">
        <v>0.64583333333333337</v>
      </c>
      <c r="M1619" s="4" t="s">
        <v>30</v>
      </c>
      <c r="N1619" s="4"/>
      <c r="O1619" s="4"/>
      <c r="P1619" s="9"/>
      <c r="Q1619" s="11"/>
      <c r="R1619" s="4"/>
      <c r="S1619" s="4" t="s">
        <v>1606</v>
      </c>
      <c r="T1619" s="4"/>
      <c r="U1619" s="8"/>
      <c r="V1619" s="4"/>
      <c r="W1619">
        <v>70065065</v>
      </c>
      <c r="X1619" t="s">
        <v>43</v>
      </c>
    </row>
    <row r="1620" spans="1:24" ht="15.75" customHeight="1">
      <c r="A1620" s="4" t="s">
        <v>21</v>
      </c>
      <c r="B1620" s="4" t="s">
        <v>4590</v>
      </c>
      <c r="C1620" s="4" t="s">
        <v>4589</v>
      </c>
      <c r="D1620" s="4" t="s">
        <v>23</v>
      </c>
      <c r="E1620" s="4" t="s">
        <v>4591</v>
      </c>
      <c r="F1620" s="4" t="s">
        <v>687</v>
      </c>
      <c r="G1620" s="4">
        <v>43</v>
      </c>
      <c r="H1620" s="4" t="s">
        <v>4500</v>
      </c>
      <c r="I1620" s="4" t="s">
        <v>150</v>
      </c>
      <c r="J1620" s="4" t="s">
        <v>151</v>
      </c>
      <c r="K1620" s="4" t="s">
        <v>472</v>
      </c>
      <c r="L1620" s="10">
        <v>0.64583333333333337</v>
      </c>
      <c r="M1620" s="4" t="s">
        <v>30</v>
      </c>
      <c r="N1620" s="4"/>
      <c r="O1620" s="4"/>
      <c r="P1620" s="9"/>
      <c r="Q1620" s="11"/>
      <c r="R1620" s="4"/>
      <c r="S1620" s="4" t="s">
        <v>1606</v>
      </c>
      <c r="T1620" s="4"/>
      <c r="U1620" s="8"/>
      <c r="V1620" s="4"/>
      <c r="W1620">
        <v>70065065</v>
      </c>
      <c r="X1620" t="s">
        <v>43</v>
      </c>
    </row>
    <row r="1621" spans="1:24" ht="15.75" customHeight="1">
      <c r="A1621" s="4" t="s">
        <v>21</v>
      </c>
      <c r="B1621" s="4" t="s">
        <v>4592</v>
      </c>
      <c r="C1621" s="4" t="s">
        <v>4592</v>
      </c>
      <c r="D1621" s="4" t="s">
        <v>23</v>
      </c>
      <c r="E1621" s="4" t="s">
        <v>4593</v>
      </c>
      <c r="F1621" s="4" t="s">
        <v>4594</v>
      </c>
      <c r="G1621" s="5">
        <v>50</v>
      </c>
      <c r="H1621" s="4" t="s">
        <v>4500</v>
      </c>
      <c r="I1621" s="4" t="s">
        <v>778</v>
      </c>
      <c r="J1621" s="4" t="s">
        <v>2735</v>
      </c>
      <c r="K1621" s="5" t="s">
        <v>29</v>
      </c>
      <c r="L1621" s="6">
        <v>0.4826388888888889</v>
      </c>
      <c r="M1621" s="4" t="s">
        <v>30</v>
      </c>
      <c r="N1621" s="4" t="s">
        <v>150</v>
      </c>
      <c r="O1621" s="4" t="s">
        <v>152</v>
      </c>
      <c r="P1621" s="5" t="s">
        <v>32</v>
      </c>
      <c r="Q1621" s="7">
        <v>0.72569444444444442</v>
      </c>
      <c r="R1621" s="4" t="s">
        <v>30</v>
      </c>
      <c r="S1621" s="4" t="s">
        <v>1606</v>
      </c>
      <c r="T1621" s="4"/>
      <c r="U1621" s="8"/>
      <c r="V1621" s="8"/>
      <c r="W1621">
        <v>70209922</v>
      </c>
      <c r="X1621" t="s">
        <v>43</v>
      </c>
    </row>
    <row r="1622" spans="1:24" ht="15.75" customHeight="1">
      <c r="A1622" s="4" t="s">
        <v>21</v>
      </c>
      <c r="B1622" s="4" t="s">
        <v>4595</v>
      </c>
      <c r="C1622" s="4" t="s">
        <v>4592</v>
      </c>
      <c r="D1622" s="4" t="s">
        <v>45</v>
      </c>
      <c r="E1622" s="4" t="s">
        <v>4596</v>
      </c>
      <c r="F1622" s="4" t="s">
        <v>4594</v>
      </c>
      <c r="G1622" s="5">
        <v>46</v>
      </c>
      <c r="H1622" s="4" t="s">
        <v>4500</v>
      </c>
      <c r="I1622" s="4" t="s">
        <v>778</v>
      </c>
      <c r="J1622" s="4" t="s">
        <v>2735</v>
      </c>
      <c r="K1622" s="5" t="s">
        <v>29</v>
      </c>
      <c r="L1622" s="6">
        <v>0.4826388888888889</v>
      </c>
      <c r="M1622" s="4" t="s">
        <v>30</v>
      </c>
      <c r="N1622" s="4" t="s">
        <v>150</v>
      </c>
      <c r="O1622" s="4" t="s">
        <v>152</v>
      </c>
      <c r="P1622" s="5" t="s">
        <v>32</v>
      </c>
      <c r="Q1622" s="7">
        <v>0.72569444444444442</v>
      </c>
      <c r="R1622" s="4" t="s">
        <v>30</v>
      </c>
      <c r="S1622" s="4" t="s">
        <v>1606</v>
      </c>
      <c r="T1622" s="4"/>
      <c r="U1622" s="8"/>
      <c r="V1622" s="8"/>
      <c r="W1622">
        <v>70209922</v>
      </c>
      <c r="X1622" t="s">
        <v>43</v>
      </c>
    </row>
    <row r="1623" spans="1:24" ht="15.75" customHeight="1">
      <c r="A1623" s="4" t="s">
        <v>21</v>
      </c>
      <c r="B1623" s="4" t="s">
        <v>4597</v>
      </c>
      <c r="C1623" s="4" t="s">
        <v>4597</v>
      </c>
      <c r="D1623" s="4" t="s">
        <v>45</v>
      </c>
      <c r="E1623" s="4" t="s">
        <v>4598</v>
      </c>
      <c r="F1623" s="4" t="s">
        <v>4599</v>
      </c>
      <c r="G1623" s="5">
        <v>43</v>
      </c>
      <c r="H1623" s="4" t="s">
        <v>4500</v>
      </c>
      <c r="I1623" s="4" t="s">
        <v>189</v>
      </c>
      <c r="J1623" s="4" t="s">
        <v>321</v>
      </c>
      <c r="K1623" s="5" t="s">
        <v>29</v>
      </c>
      <c r="L1623" s="6">
        <v>0.62152777777777779</v>
      </c>
      <c r="M1623" s="4" t="s">
        <v>30</v>
      </c>
      <c r="N1623" s="4" t="s">
        <v>150</v>
      </c>
      <c r="O1623" s="4" t="s">
        <v>4600</v>
      </c>
      <c r="P1623" s="5" t="s">
        <v>108</v>
      </c>
      <c r="Q1623" s="7">
        <v>0.82291666666666663</v>
      </c>
      <c r="R1623" s="4"/>
      <c r="S1623" s="4" t="s">
        <v>1606</v>
      </c>
      <c r="T1623" s="4" t="s">
        <v>4601</v>
      </c>
      <c r="U1623" s="8"/>
      <c r="V1623" s="8"/>
      <c r="W1623">
        <v>70508918</v>
      </c>
      <c r="X1623" t="s">
        <v>43</v>
      </c>
    </row>
    <row r="1624" spans="1:24" ht="15.75" customHeight="1">
      <c r="A1624" s="4" t="s">
        <v>21</v>
      </c>
      <c r="B1624" s="4" t="s">
        <v>4602</v>
      </c>
      <c r="C1624" s="4" t="s">
        <v>4597</v>
      </c>
      <c r="D1624" s="4" t="s">
        <v>45</v>
      </c>
      <c r="E1624" s="4" t="s">
        <v>4603</v>
      </c>
      <c r="F1624" s="4" t="s">
        <v>687</v>
      </c>
      <c r="G1624" s="5">
        <v>10</v>
      </c>
      <c r="H1624" s="4" t="s">
        <v>4500</v>
      </c>
      <c r="I1624" s="4" t="s">
        <v>189</v>
      </c>
      <c r="J1624" s="4" t="s">
        <v>321</v>
      </c>
      <c r="K1624" s="5" t="s">
        <v>29</v>
      </c>
      <c r="L1624" s="6">
        <v>0.62152777777777779</v>
      </c>
      <c r="M1624" s="4" t="s">
        <v>30</v>
      </c>
      <c r="N1624" s="4" t="s">
        <v>150</v>
      </c>
      <c r="O1624" s="4" t="s">
        <v>4600</v>
      </c>
      <c r="P1624" s="5" t="s">
        <v>108</v>
      </c>
      <c r="Q1624" s="7">
        <v>0.82291666666666663</v>
      </c>
      <c r="R1624" s="4"/>
      <c r="S1624" s="4" t="s">
        <v>1606</v>
      </c>
      <c r="T1624" s="4" t="s">
        <v>4604</v>
      </c>
      <c r="U1624" s="8"/>
      <c r="V1624" s="8"/>
      <c r="W1624">
        <v>70508918</v>
      </c>
      <c r="X1624" t="s">
        <v>43</v>
      </c>
    </row>
    <row r="1625" spans="1:24" ht="15.75" customHeight="1">
      <c r="A1625" s="4" t="s">
        <v>21</v>
      </c>
      <c r="B1625" s="4" t="s">
        <v>4605</v>
      </c>
      <c r="C1625" s="4" t="s">
        <v>4597</v>
      </c>
      <c r="D1625" s="4" t="s">
        <v>45</v>
      </c>
      <c r="E1625" s="4" t="s">
        <v>4606</v>
      </c>
      <c r="F1625" s="4" t="s">
        <v>687</v>
      </c>
      <c r="G1625" s="5">
        <v>14</v>
      </c>
      <c r="H1625" s="4" t="s">
        <v>4500</v>
      </c>
      <c r="I1625" s="4" t="s">
        <v>189</v>
      </c>
      <c r="J1625" s="4" t="s">
        <v>321</v>
      </c>
      <c r="K1625" s="5" t="s">
        <v>29</v>
      </c>
      <c r="L1625" s="6">
        <v>0.62152777777777779</v>
      </c>
      <c r="M1625" s="4" t="s">
        <v>30</v>
      </c>
      <c r="N1625" s="4" t="s">
        <v>150</v>
      </c>
      <c r="O1625" s="4" t="s">
        <v>4600</v>
      </c>
      <c r="P1625" s="5" t="s">
        <v>108</v>
      </c>
      <c r="Q1625" s="7">
        <v>0.82291666666666663</v>
      </c>
      <c r="R1625" s="4"/>
      <c r="S1625" s="4" t="s">
        <v>1606</v>
      </c>
      <c r="T1625" s="4" t="s">
        <v>4604</v>
      </c>
      <c r="U1625" s="8"/>
      <c r="V1625" s="8"/>
      <c r="W1625">
        <v>70209920</v>
      </c>
      <c r="X1625" t="s">
        <v>43</v>
      </c>
    </row>
    <row r="1626" spans="1:24" ht="15.75" customHeight="1">
      <c r="A1626" s="4" t="s">
        <v>21</v>
      </c>
      <c r="B1626" s="4" t="s">
        <v>4607</v>
      </c>
      <c r="C1626" s="4" t="s">
        <v>4597</v>
      </c>
      <c r="D1626" s="4" t="s">
        <v>45</v>
      </c>
      <c r="E1626" s="4" t="s">
        <v>4608</v>
      </c>
      <c r="F1626" s="4" t="s">
        <v>687</v>
      </c>
      <c r="G1626" s="5">
        <v>13</v>
      </c>
      <c r="H1626" s="4" t="s">
        <v>4500</v>
      </c>
      <c r="I1626" s="4" t="s">
        <v>189</v>
      </c>
      <c r="J1626" s="4" t="s">
        <v>321</v>
      </c>
      <c r="K1626" s="5" t="s">
        <v>29</v>
      </c>
      <c r="L1626" s="6">
        <v>0.62152777777777779</v>
      </c>
      <c r="M1626" s="4" t="s">
        <v>30</v>
      </c>
      <c r="N1626" s="4" t="s">
        <v>150</v>
      </c>
      <c r="O1626" s="4" t="s">
        <v>4600</v>
      </c>
      <c r="P1626" s="5" t="s">
        <v>108</v>
      </c>
      <c r="Q1626" s="7">
        <v>0.82291666666666663</v>
      </c>
      <c r="R1626" s="4"/>
      <c r="S1626" s="4" t="s">
        <v>1606</v>
      </c>
      <c r="T1626" s="4" t="s">
        <v>4604</v>
      </c>
      <c r="U1626" s="8"/>
      <c r="V1626" s="8"/>
      <c r="W1626">
        <v>70209920</v>
      </c>
      <c r="X1626" t="s">
        <v>43</v>
      </c>
    </row>
    <row r="1627" spans="1:24" ht="15.75" customHeight="1">
      <c r="A1627" s="4" t="s">
        <v>21</v>
      </c>
      <c r="B1627" s="4" t="s">
        <v>4609</v>
      </c>
      <c r="C1627" s="4" t="s">
        <v>4597</v>
      </c>
      <c r="D1627" s="4" t="s">
        <v>45</v>
      </c>
      <c r="E1627" s="4" t="s">
        <v>4610</v>
      </c>
      <c r="F1627" s="4" t="s">
        <v>4599</v>
      </c>
      <c r="G1627" s="5">
        <v>65</v>
      </c>
      <c r="H1627" s="4" t="s">
        <v>4500</v>
      </c>
      <c r="I1627" s="4" t="s">
        <v>189</v>
      </c>
      <c r="J1627" s="4" t="s">
        <v>321</v>
      </c>
      <c r="K1627" s="5" t="s">
        <v>29</v>
      </c>
      <c r="L1627" s="6">
        <v>0.62152777777777779</v>
      </c>
      <c r="M1627" s="4" t="s">
        <v>30</v>
      </c>
      <c r="N1627" s="4" t="s">
        <v>150</v>
      </c>
      <c r="O1627" s="4" t="s">
        <v>4600</v>
      </c>
      <c r="P1627" s="5" t="s">
        <v>108</v>
      </c>
      <c r="Q1627" s="7">
        <v>0.82291666666666663</v>
      </c>
      <c r="R1627" s="4"/>
      <c r="S1627" s="4" t="s">
        <v>1606</v>
      </c>
      <c r="T1627" s="4" t="s">
        <v>4604</v>
      </c>
      <c r="U1627" s="8"/>
      <c r="V1627" s="8"/>
      <c r="W1627">
        <v>70491600</v>
      </c>
      <c r="X1627" t="s">
        <v>61</v>
      </c>
    </row>
    <row r="1628" spans="1:24" ht="15.75" customHeight="1">
      <c r="A1628" s="4" t="s">
        <v>21</v>
      </c>
      <c r="B1628" s="4" t="s">
        <v>4611</v>
      </c>
      <c r="C1628" s="4" t="s">
        <v>4597</v>
      </c>
      <c r="D1628" s="4" t="s">
        <v>45</v>
      </c>
      <c r="E1628" s="4" t="s">
        <v>4612</v>
      </c>
      <c r="F1628" s="4" t="s">
        <v>4613</v>
      </c>
      <c r="G1628" s="5">
        <v>22</v>
      </c>
      <c r="H1628" s="4" t="s">
        <v>4500</v>
      </c>
      <c r="I1628" s="4" t="s">
        <v>189</v>
      </c>
      <c r="J1628" s="4" t="s">
        <v>321</v>
      </c>
      <c r="K1628" s="5" t="s">
        <v>29</v>
      </c>
      <c r="L1628" s="6">
        <v>0.62152777777777779</v>
      </c>
      <c r="M1628" s="4" t="s">
        <v>30</v>
      </c>
      <c r="N1628" s="4" t="s">
        <v>150</v>
      </c>
      <c r="O1628" s="4" t="s">
        <v>4600</v>
      </c>
      <c r="P1628" s="5" t="s">
        <v>108</v>
      </c>
      <c r="Q1628" s="7">
        <v>0.82291666666666663</v>
      </c>
      <c r="R1628" s="4"/>
      <c r="S1628" s="4" t="s">
        <v>1606</v>
      </c>
      <c r="T1628" s="4" t="s">
        <v>4604</v>
      </c>
      <c r="U1628" s="8"/>
      <c r="V1628" s="8"/>
      <c r="W1628">
        <v>70491600</v>
      </c>
      <c r="X1628" t="s">
        <v>61</v>
      </c>
    </row>
    <row r="1629" spans="1:24" ht="15.75" customHeight="1">
      <c r="A1629" s="4" t="s">
        <v>21</v>
      </c>
      <c r="B1629" s="4" t="s">
        <v>4614</v>
      </c>
      <c r="C1629" s="4" t="s">
        <v>4614</v>
      </c>
      <c r="D1629" s="4" t="s">
        <v>45</v>
      </c>
      <c r="E1629" s="4" t="s">
        <v>492</v>
      </c>
      <c r="F1629" s="4" t="s">
        <v>4615</v>
      </c>
      <c r="G1629" s="5">
        <v>46</v>
      </c>
      <c r="H1629" s="4" t="s">
        <v>4500</v>
      </c>
      <c r="I1629" s="4" t="s">
        <v>189</v>
      </c>
      <c r="J1629" s="4" t="s">
        <v>321</v>
      </c>
      <c r="K1629" s="5" t="s">
        <v>29</v>
      </c>
      <c r="L1629" s="6">
        <v>0.62152777777777779</v>
      </c>
      <c r="M1629" s="4" t="s">
        <v>30</v>
      </c>
      <c r="N1629" s="4" t="s">
        <v>150</v>
      </c>
      <c r="O1629" s="4" t="s">
        <v>4600</v>
      </c>
      <c r="P1629" s="5" t="s">
        <v>108</v>
      </c>
      <c r="Q1629" s="7">
        <v>0.82291666666666663</v>
      </c>
      <c r="R1629" s="4"/>
      <c r="S1629" s="4" t="s">
        <v>1606</v>
      </c>
      <c r="T1629" s="4" t="s">
        <v>4616</v>
      </c>
      <c r="U1629" s="8"/>
      <c r="V1629" s="8"/>
      <c r="W1629">
        <v>70491599</v>
      </c>
      <c r="X1629" t="s">
        <v>61</v>
      </c>
    </row>
    <row r="1630" spans="1:24" ht="15.75" customHeight="1">
      <c r="A1630" s="4" t="s">
        <v>21</v>
      </c>
      <c r="B1630" s="4" t="s">
        <v>4617</v>
      </c>
      <c r="C1630" s="4" t="s">
        <v>4614</v>
      </c>
      <c r="D1630" s="4" t="s">
        <v>45</v>
      </c>
      <c r="E1630" s="4" t="s">
        <v>4618</v>
      </c>
      <c r="F1630" s="4" t="s">
        <v>273</v>
      </c>
      <c r="G1630" s="5">
        <v>48</v>
      </c>
      <c r="H1630" s="4" t="s">
        <v>4500</v>
      </c>
      <c r="I1630" s="4" t="s">
        <v>257</v>
      </c>
      <c r="J1630" s="4" t="s">
        <v>1537</v>
      </c>
      <c r="K1630" s="5" t="s">
        <v>29</v>
      </c>
      <c r="L1630" s="6">
        <v>0.65625</v>
      </c>
      <c r="M1630" s="4" t="s">
        <v>30</v>
      </c>
      <c r="N1630" s="4" t="s">
        <v>150</v>
      </c>
      <c r="O1630" s="4" t="s">
        <v>4619</v>
      </c>
      <c r="P1630" s="5" t="s">
        <v>108</v>
      </c>
      <c r="Q1630" s="7">
        <v>0.82291666666666663</v>
      </c>
      <c r="R1630" s="4"/>
      <c r="S1630" s="4" t="s">
        <v>1606</v>
      </c>
      <c r="T1630" s="4" t="s">
        <v>4604</v>
      </c>
      <c r="U1630" s="8"/>
      <c r="V1630" s="8"/>
      <c r="W1630">
        <v>70491599</v>
      </c>
      <c r="X1630" t="s">
        <v>61</v>
      </c>
    </row>
    <row r="1631" spans="1:24" ht="15.75" customHeight="1">
      <c r="A1631" s="4" t="s">
        <v>21</v>
      </c>
      <c r="B1631" s="4" t="s">
        <v>4620</v>
      </c>
      <c r="C1631" s="4" t="s">
        <v>4614</v>
      </c>
      <c r="D1631" s="4" t="s">
        <v>45</v>
      </c>
      <c r="E1631" s="4" t="s">
        <v>4621</v>
      </c>
      <c r="F1631" s="4" t="s">
        <v>4622</v>
      </c>
      <c r="G1631" s="5">
        <v>13</v>
      </c>
      <c r="H1631" s="4" t="s">
        <v>4500</v>
      </c>
      <c r="I1631" s="4" t="s">
        <v>189</v>
      </c>
      <c r="J1631" s="4" t="s">
        <v>321</v>
      </c>
      <c r="K1631" s="5" t="s">
        <v>29</v>
      </c>
      <c r="L1631" s="6">
        <v>0.62152777777777779</v>
      </c>
      <c r="M1631" s="4" t="s">
        <v>30</v>
      </c>
      <c r="N1631" s="4" t="s">
        <v>150</v>
      </c>
      <c r="O1631" s="4" t="s">
        <v>4600</v>
      </c>
      <c r="P1631" s="5" t="s">
        <v>108</v>
      </c>
      <c r="Q1631" s="7">
        <v>0.82291666666666663</v>
      </c>
      <c r="R1631" s="4"/>
      <c r="S1631" s="4" t="s">
        <v>1606</v>
      </c>
      <c r="T1631" s="4" t="s">
        <v>4604</v>
      </c>
      <c r="U1631" s="8"/>
      <c r="V1631" s="8"/>
      <c r="W1631">
        <v>70508927</v>
      </c>
      <c r="X1631" t="s">
        <v>43</v>
      </c>
    </row>
    <row r="1632" spans="1:24" ht="15.75" customHeight="1">
      <c r="A1632" s="4" t="s">
        <v>21</v>
      </c>
      <c r="B1632" s="4" t="s">
        <v>4623</v>
      </c>
      <c r="C1632" s="4" t="s">
        <v>4614</v>
      </c>
      <c r="D1632" s="4" t="s">
        <v>45</v>
      </c>
      <c r="E1632" s="4" t="s">
        <v>4624</v>
      </c>
      <c r="F1632" s="4" t="s">
        <v>4622</v>
      </c>
      <c r="G1632" s="5">
        <v>15</v>
      </c>
      <c r="H1632" s="4" t="s">
        <v>4500</v>
      </c>
      <c r="I1632" s="4" t="s">
        <v>189</v>
      </c>
      <c r="J1632" s="4" t="s">
        <v>321</v>
      </c>
      <c r="K1632" s="5" t="s">
        <v>29</v>
      </c>
      <c r="L1632" s="6">
        <v>0.62152777777777779</v>
      </c>
      <c r="M1632" s="4" t="s">
        <v>30</v>
      </c>
      <c r="N1632" s="4" t="s">
        <v>150</v>
      </c>
      <c r="O1632" s="4" t="s">
        <v>4600</v>
      </c>
      <c r="P1632" s="5" t="s">
        <v>108</v>
      </c>
      <c r="Q1632" s="7">
        <v>0.82291666666666663</v>
      </c>
      <c r="R1632" s="4"/>
      <c r="S1632" s="4" t="s">
        <v>1606</v>
      </c>
      <c r="T1632" s="4" t="s">
        <v>4604</v>
      </c>
      <c r="U1632" s="8"/>
      <c r="V1632" s="8"/>
      <c r="W1632">
        <v>70508927</v>
      </c>
      <c r="X1632" t="s">
        <v>43</v>
      </c>
    </row>
    <row r="1633" spans="1:24" ht="15.75" customHeight="1">
      <c r="A1633" s="4" t="s">
        <v>21</v>
      </c>
      <c r="B1633" s="4" t="s">
        <v>4625</v>
      </c>
      <c r="C1633" s="4" t="s">
        <v>4625</v>
      </c>
      <c r="D1633" s="4" t="s">
        <v>45</v>
      </c>
      <c r="E1633" s="4" t="s">
        <v>4626</v>
      </c>
      <c r="F1633" s="4" t="s">
        <v>1749</v>
      </c>
      <c r="G1633" s="5">
        <v>42</v>
      </c>
      <c r="H1633" s="4" t="s">
        <v>4500</v>
      </c>
      <c r="I1633" s="4" t="s">
        <v>67</v>
      </c>
      <c r="J1633" s="4" t="s">
        <v>126</v>
      </c>
      <c r="K1633" s="5" t="s">
        <v>29</v>
      </c>
      <c r="L1633" s="6">
        <v>0.72222222222222221</v>
      </c>
      <c r="M1633" s="4" t="s">
        <v>41</v>
      </c>
      <c r="N1633" s="4" t="s">
        <v>479</v>
      </c>
      <c r="O1633" s="4" t="s">
        <v>4572</v>
      </c>
      <c r="P1633" s="5" t="s">
        <v>32</v>
      </c>
      <c r="Q1633" s="7">
        <v>0.5625</v>
      </c>
      <c r="R1633" s="4" t="s">
        <v>30</v>
      </c>
      <c r="S1633" s="4" t="s">
        <v>1606</v>
      </c>
      <c r="T1633" s="4"/>
      <c r="U1633" s="4"/>
      <c r="V1633" s="4"/>
      <c r="W1633">
        <v>70508940</v>
      </c>
      <c r="X1633" t="s">
        <v>43</v>
      </c>
    </row>
    <row r="1634" spans="1:24" ht="15.75" customHeight="1">
      <c r="A1634" s="4" t="s">
        <v>21</v>
      </c>
      <c r="B1634" s="4" t="s">
        <v>4627</v>
      </c>
      <c r="C1634" s="4" t="s">
        <v>4625</v>
      </c>
      <c r="D1634" s="4" t="s">
        <v>23</v>
      </c>
      <c r="E1634" s="4" t="s">
        <v>4628</v>
      </c>
      <c r="F1634" s="4" t="s">
        <v>1749</v>
      </c>
      <c r="G1634" s="5">
        <v>45</v>
      </c>
      <c r="H1634" s="4" t="s">
        <v>4500</v>
      </c>
      <c r="I1634" s="4" t="s">
        <v>67</v>
      </c>
      <c r="J1634" s="4" t="s">
        <v>126</v>
      </c>
      <c r="K1634" s="5" t="s">
        <v>29</v>
      </c>
      <c r="L1634" s="6">
        <v>0.72222222222222221</v>
      </c>
      <c r="M1634" s="4" t="s">
        <v>41</v>
      </c>
      <c r="N1634" s="4" t="s">
        <v>479</v>
      </c>
      <c r="O1634" s="4" t="s">
        <v>4572</v>
      </c>
      <c r="P1634" s="5" t="s">
        <v>32</v>
      </c>
      <c r="Q1634" s="7">
        <v>0.5625</v>
      </c>
      <c r="R1634" s="4" t="s">
        <v>30</v>
      </c>
      <c r="S1634" s="4" t="s">
        <v>1606</v>
      </c>
      <c r="T1634" s="4"/>
      <c r="U1634" s="4"/>
      <c r="V1634" s="4"/>
      <c r="W1634">
        <v>70508940</v>
      </c>
      <c r="X1634" t="s">
        <v>43</v>
      </c>
    </row>
    <row r="1635" spans="1:24" ht="15.75" customHeight="1">
      <c r="A1635" s="4" t="s">
        <v>21</v>
      </c>
      <c r="B1635" s="4" t="s">
        <v>4629</v>
      </c>
      <c r="C1635" s="4" t="s">
        <v>4625</v>
      </c>
      <c r="D1635" s="4" t="s">
        <v>45</v>
      </c>
      <c r="E1635" s="4" t="s">
        <v>4630</v>
      </c>
      <c r="F1635" s="4" t="s">
        <v>1749</v>
      </c>
      <c r="G1635" s="5">
        <v>21</v>
      </c>
      <c r="H1635" s="4" t="s">
        <v>4500</v>
      </c>
      <c r="I1635" s="4" t="s">
        <v>67</v>
      </c>
      <c r="J1635" s="4" t="s">
        <v>126</v>
      </c>
      <c r="K1635" s="5" t="s">
        <v>29</v>
      </c>
      <c r="L1635" s="6">
        <v>0.72222222222222221</v>
      </c>
      <c r="M1635" s="4" t="s">
        <v>41</v>
      </c>
      <c r="N1635" s="4" t="s">
        <v>479</v>
      </c>
      <c r="O1635" s="4" t="s">
        <v>4572</v>
      </c>
      <c r="P1635" s="5" t="s">
        <v>32</v>
      </c>
      <c r="Q1635" s="7">
        <v>0.5625</v>
      </c>
      <c r="R1635" s="4" t="s">
        <v>30</v>
      </c>
      <c r="S1635" s="4" t="s">
        <v>1606</v>
      </c>
      <c r="T1635" s="4"/>
      <c r="U1635" s="4"/>
      <c r="V1635" s="4"/>
      <c r="W1635">
        <v>70513292</v>
      </c>
      <c r="X1635" t="s">
        <v>61</v>
      </c>
    </row>
    <row r="1636" spans="1:24" ht="15.75" customHeight="1">
      <c r="A1636" s="4" t="s">
        <v>21</v>
      </c>
      <c r="B1636" s="4" t="s">
        <v>4631</v>
      </c>
      <c r="C1636" s="4" t="s">
        <v>4625</v>
      </c>
      <c r="D1636" s="4" t="s">
        <v>23</v>
      </c>
      <c r="E1636" s="4" t="s">
        <v>4632</v>
      </c>
      <c r="F1636" s="4" t="s">
        <v>1749</v>
      </c>
      <c r="G1636" s="5">
        <v>12</v>
      </c>
      <c r="H1636" s="4" t="s">
        <v>4500</v>
      </c>
      <c r="I1636" s="4" t="s">
        <v>67</v>
      </c>
      <c r="J1636" s="4" t="s">
        <v>126</v>
      </c>
      <c r="K1636" s="5" t="s">
        <v>29</v>
      </c>
      <c r="L1636" s="6">
        <v>0.72222222222222221</v>
      </c>
      <c r="M1636" s="4" t="s">
        <v>41</v>
      </c>
      <c r="N1636" s="4" t="s">
        <v>479</v>
      </c>
      <c r="O1636" s="4" t="s">
        <v>4572</v>
      </c>
      <c r="P1636" s="5" t="s">
        <v>32</v>
      </c>
      <c r="Q1636" s="7">
        <v>0.5625</v>
      </c>
      <c r="R1636" s="4" t="s">
        <v>30</v>
      </c>
      <c r="S1636" s="4" t="s">
        <v>1606</v>
      </c>
      <c r="T1636" s="4"/>
      <c r="U1636" s="4"/>
      <c r="V1636" s="4"/>
      <c r="W1636">
        <v>70513292</v>
      </c>
      <c r="X1636" t="s">
        <v>61</v>
      </c>
    </row>
    <row r="1637" spans="1:24" ht="15.75" customHeight="1">
      <c r="A1637" s="4" t="s">
        <v>21</v>
      </c>
      <c r="B1637" s="4" t="s">
        <v>4633</v>
      </c>
      <c r="C1637" s="4" t="s">
        <v>4633</v>
      </c>
      <c r="D1637" s="4" t="s">
        <v>45</v>
      </c>
      <c r="E1637" s="4" t="s">
        <v>4634</v>
      </c>
      <c r="F1637" s="4" t="s">
        <v>731</v>
      </c>
      <c r="G1637" s="5">
        <v>54</v>
      </c>
      <c r="H1637" s="4" t="s">
        <v>4500</v>
      </c>
      <c r="I1637" s="4" t="s">
        <v>114</v>
      </c>
      <c r="J1637" s="4" t="s">
        <v>4635</v>
      </c>
      <c r="K1637" s="5" t="s">
        <v>29</v>
      </c>
      <c r="L1637" s="6">
        <v>0.5625</v>
      </c>
      <c r="M1637" s="4" t="s">
        <v>30</v>
      </c>
      <c r="N1637" s="4" t="s">
        <v>189</v>
      </c>
      <c r="O1637" s="4" t="s">
        <v>1612</v>
      </c>
      <c r="P1637" s="5" t="s">
        <v>32</v>
      </c>
      <c r="Q1637" s="7">
        <v>0.88194444444444442</v>
      </c>
      <c r="R1637" s="4" t="s">
        <v>30</v>
      </c>
      <c r="S1637" s="4" t="s">
        <v>1606</v>
      </c>
      <c r="T1637" s="4" t="s">
        <v>4636</v>
      </c>
      <c r="U1637" s="8"/>
      <c r="V1637" s="8"/>
      <c r="W1637">
        <v>70522154</v>
      </c>
      <c r="X1637" t="s">
        <v>43</v>
      </c>
    </row>
    <row r="1638" spans="1:24" ht="15.75" customHeight="1">
      <c r="A1638" s="4" t="s">
        <v>21</v>
      </c>
      <c r="B1638" s="4" t="s">
        <v>4637</v>
      </c>
      <c r="C1638" s="4" t="s">
        <v>4633</v>
      </c>
      <c r="D1638" s="4" t="s">
        <v>23</v>
      </c>
      <c r="E1638" s="4" t="s">
        <v>4638</v>
      </c>
      <c r="F1638" s="4" t="s">
        <v>731</v>
      </c>
      <c r="G1638" s="5">
        <v>49</v>
      </c>
      <c r="H1638" s="4" t="s">
        <v>4500</v>
      </c>
      <c r="I1638" s="4" t="s">
        <v>114</v>
      </c>
      <c r="J1638" s="4" t="s">
        <v>4635</v>
      </c>
      <c r="K1638" s="5" t="s">
        <v>29</v>
      </c>
      <c r="L1638" s="6">
        <v>0.5625</v>
      </c>
      <c r="M1638" s="4" t="s">
        <v>30</v>
      </c>
      <c r="N1638" s="4" t="s">
        <v>189</v>
      </c>
      <c r="O1638" s="4" t="s">
        <v>1612</v>
      </c>
      <c r="P1638" s="5" t="s">
        <v>32</v>
      </c>
      <c r="Q1638" s="7">
        <v>0.88194444444444442</v>
      </c>
      <c r="R1638" s="4" t="s">
        <v>30</v>
      </c>
      <c r="S1638" s="4" t="s">
        <v>1606</v>
      </c>
      <c r="T1638" s="4" t="s">
        <v>829</v>
      </c>
      <c r="U1638" s="8"/>
      <c r="V1638" s="8"/>
      <c r="W1638">
        <v>70522154</v>
      </c>
      <c r="X1638" t="s">
        <v>43</v>
      </c>
    </row>
    <row r="1639" spans="1:24" ht="15.75" customHeight="1">
      <c r="A1639" s="4" t="s">
        <v>21</v>
      </c>
      <c r="B1639" s="4" t="s">
        <v>4639</v>
      </c>
      <c r="C1639" s="4" t="s">
        <v>4639</v>
      </c>
      <c r="D1639" s="4" t="s">
        <v>45</v>
      </c>
      <c r="E1639" s="4" t="s">
        <v>4640</v>
      </c>
      <c r="F1639" s="4" t="s">
        <v>4641</v>
      </c>
      <c r="G1639" s="5">
        <v>56</v>
      </c>
      <c r="H1639" s="4" t="s">
        <v>4500</v>
      </c>
      <c r="I1639" s="4" t="s">
        <v>189</v>
      </c>
      <c r="J1639" s="4" t="s">
        <v>281</v>
      </c>
      <c r="K1639" s="5" t="s">
        <v>29</v>
      </c>
      <c r="L1639" s="6">
        <v>0.1875</v>
      </c>
      <c r="M1639" s="4" t="s">
        <v>30</v>
      </c>
      <c r="N1639" s="4" t="s">
        <v>189</v>
      </c>
      <c r="O1639" s="4" t="s">
        <v>1612</v>
      </c>
      <c r="P1639" s="5" t="s">
        <v>32</v>
      </c>
      <c r="Q1639" s="7">
        <v>0.88194444444444442</v>
      </c>
      <c r="R1639" s="4" t="s">
        <v>30</v>
      </c>
      <c r="S1639" s="4" t="s">
        <v>1606</v>
      </c>
      <c r="T1639" s="4"/>
      <c r="U1639" s="4"/>
      <c r="V1639" s="4"/>
      <c r="W1639">
        <v>70513264</v>
      </c>
      <c r="X1639" t="s">
        <v>43</v>
      </c>
    </row>
    <row r="1640" spans="1:24" ht="15.75" customHeight="1">
      <c r="A1640" s="4" t="s">
        <v>21</v>
      </c>
      <c r="B1640" s="4" t="s">
        <v>4642</v>
      </c>
      <c r="C1640" s="4" t="s">
        <v>4639</v>
      </c>
      <c r="D1640" s="4" t="s">
        <v>23</v>
      </c>
      <c r="E1640" s="4" t="s">
        <v>4643</v>
      </c>
      <c r="F1640" s="4" t="s">
        <v>4641</v>
      </c>
      <c r="G1640" s="5">
        <v>55</v>
      </c>
      <c r="H1640" s="4" t="s">
        <v>4500</v>
      </c>
      <c r="I1640" s="4" t="s">
        <v>189</v>
      </c>
      <c r="J1640" s="4" t="s">
        <v>281</v>
      </c>
      <c r="K1640" s="5" t="s">
        <v>29</v>
      </c>
      <c r="L1640" s="6">
        <v>0.1875</v>
      </c>
      <c r="M1640" s="4" t="s">
        <v>30</v>
      </c>
      <c r="N1640" s="4" t="s">
        <v>189</v>
      </c>
      <c r="O1640" s="4" t="s">
        <v>1612</v>
      </c>
      <c r="P1640" s="5" t="s">
        <v>32</v>
      </c>
      <c r="Q1640" s="7">
        <v>0.88194444444444442</v>
      </c>
      <c r="R1640" s="4" t="s">
        <v>30</v>
      </c>
      <c r="S1640" s="4" t="s">
        <v>1606</v>
      </c>
      <c r="T1640" s="4"/>
      <c r="U1640" s="4"/>
      <c r="V1640" s="4"/>
      <c r="W1640">
        <v>70513264</v>
      </c>
      <c r="X1640" t="s">
        <v>43</v>
      </c>
    </row>
    <row r="1641" spans="1:24" ht="15.75" customHeight="1">
      <c r="A1641" s="4" t="s">
        <v>21</v>
      </c>
      <c r="B1641" s="4" t="s">
        <v>4644</v>
      </c>
      <c r="C1641" s="4" t="s">
        <v>4644</v>
      </c>
      <c r="D1641" s="4" t="s">
        <v>45</v>
      </c>
      <c r="E1641" s="4" t="s">
        <v>537</v>
      </c>
      <c r="F1641" s="4" t="s">
        <v>4645</v>
      </c>
      <c r="G1641" s="5">
        <v>58</v>
      </c>
      <c r="H1641" s="4" t="s">
        <v>4500</v>
      </c>
      <c r="I1641" s="4"/>
      <c r="J1641" s="4"/>
      <c r="K1641" s="9"/>
      <c r="L1641" s="10"/>
      <c r="M1641" s="4"/>
      <c r="N1641" s="4"/>
      <c r="O1641" s="4"/>
      <c r="P1641" s="9"/>
      <c r="Q1641" s="11"/>
      <c r="R1641" s="4"/>
      <c r="S1641" s="4" t="s">
        <v>1606</v>
      </c>
      <c r="T1641" s="4"/>
      <c r="U1641" s="4"/>
      <c r="V1641" s="4"/>
      <c r="W1641">
        <v>70065077</v>
      </c>
      <c r="X1641" t="s">
        <v>35</v>
      </c>
    </row>
    <row r="1642" spans="1:24" ht="15.75" customHeight="1">
      <c r="A1642" s="4" t="s">
        <v>21</v>
      </c>
      <c r="B1642" s="4" t="s">
        <v>4646</v>
      </c>
      <c r="C1642" s="4" t="s">
        <v>4646</v>
      </c>
      <c r="D1642" s="4" t="s">
        <v>23</v>
      </c>
      <c r="E1642" s="4" t="s">
        <v>4647</v>
      </c>
      <c r="F1642" s="4" t="s">
        <v>4594</v>
      </c>
      <c r="G1642" s="5">
        <v>21</v>
      </c>
      <c r="H1642" s="4" t="s">
        <v>4500</v>
      </c>
      <c r="I1642" s="4" t="s">
        <v>778</v>
      </c>
      <c r="J1642" s="4" t="s">
        <v>2735</v>
      </c>
      <c r="K1642" s="5" t="s">
        <v>29</v>
      </c>
      <c r="L1642" s="6">
        <v>0.4826388888888889</v>
      </c>
      <c r="M1642" s="4" t="s">
        <v>30</v>
      </c>
      <c r="N1642" s="4" t="s">
        <v>150</v>
      </c>
      <c r="O1642" s="4" t="s">
        <v>152</v>
      </c>
      <c r="P1642" s="5" t="s">
        <v>32</v>
      </c>
      <c r="Q1642" s="7">
        <v>0.72569444444444442</v>
      </c>
      <c r="R1642" s="4" t="s">
        <v>30</v>
      </c>
      <c r="S1642" s="4" t="s">
        <v>1606</v>
      </c>
      <c r="T1642" s="4"/>
      <c r="U1642" s="8"/>
      <c r="V1642" s="8"/>
      <c r="W1642">
        <v>70513265</v>
      </c>
      <c r="X1642" t="s">
        <v>43</v>
      </c>
    </row>
    <row r="1643" spans="1:24" ht="15.75" customHeight="1">
      <c r="A1643" s="4" t="s">
        <v>21</v>
      </c>
      <c r="B1643" s="4" t="s">
        <v>4648</v>
      </c>
      <c r="C1643" s="4" t="s">
        <v>4646</v>
      </c>
      <c r="D1643" s="4" t="s">
        <v>45</v>
      </c>
      <c r="E1643" s="4" t="s">
        <v>4649</v>
      </c>
      <c r="F1643" s="4" t="s">
        <v>4594</v>
      </c>
      <c r="G1643" s="5">
        <v>20</v>
      </c>
      <c r="H1643" s="4" t="s">
        <v>4500</v>
      </c>
      <c r="I1643" s="4" t="s">
        <v>778</v>
      </c>
      <c r="J1643" s="4" t="s">
        <v>2735</v>
      </c>
      <c r="K1643" s="5" t="s">
        <v>29</v>
      </c>
      <c r="L1643" s="6">
        <v>0.4826388888888889</v>
      </c>
      <c r="M1643" s="4" t="s">
        <v>30</v>
      </c>
      <c r="N1643" s="4" t="s">
        <v>150</v>
      </c>
      <c r="O1643" s="4" t="s">
        <v>152</v>
      </c>
      <c r="P1643" s="5" t="s">
        <v>32</v>
      </c>
      <c r="Q1643" s="7">
        <v>0.72569444444444442</v>
      </c>
      <c r="R1643" s="4" t="s">
        <v>30</v>
      </c>
      <c r="S1643" s="4" t="s">
        <v>1606</v>
      </c>
      <c r="T1643" s="4"/>
      <c r="U1643" s="8"/>
      <c r="V1643" s="8"/>
      <c r="W1643">
        <v>70513265</v>
      </c>
      <c r="X1643" t="s">
        <v>43</v>
      </c>
    </row>
    <row r="1644" spans="1:24" ht="15.75" customHeight="1">
      <c r="A1644" s="4" t="s">
        <v>21</v>
      </c>
      <c r="B1644" s="4" t="s">
        <v>4650</v>
      </c>
      <c r="C1644" s="4" t="s">
        <v>4650</v>
      </c>
      <c r="D1644" s="4" t="s">
        <v>45</v>
      </c>
      <c r="E1644" s="4" t="s">
        <v>4651</v>
      </c>
      <c r="F1644" s="4" t="s">
        <v>4652</v>
      </c>
      <c r="G1644" s="5">
        <v>66</v>
      </c>
      <c r="H1644" s="4" t="s">
        <v>4500</v>
      </c>
      <c r="I1644" s="4" t="s">
        <v>114</v>
      </c>
      <c r="J1644" s="4" t="s">
        <v>4635</v>
      </c>
      <c r="K1644" s="5" t="s">
        <v>29</v>
      </c>
      <c r="L1644" s="6">
        <v>0.5625</v>
      </c>
      <c r="M1644" s="4" t="s">
        <v>30</v>
      </c>
      <c r="N1644" s="4" t="s">
        <v>189</v>
      </c>
      <c r="O1644" s="4" t="s">
        <v>1612</v>
      </c>
      <c r="P1644" s="5" t="s">
        <v>32</v>
      </c>
      <c r="Q1644" s="7">
        <v>0.88194444444444442</v>
      </c>
      <c r="R1644" s="4" t="s">
        <v>30</v>
      </c>
      <c r="S1644" s="4" t="s">
        <v>1606</v>
      </c>
      <c r="T1644" s="4" t="s">
        <v>829</v>
      </c>
      <c r="U1644" s="8"/>
      <c r="V1644" s="8"/>
      <c r="W1644">
        <v>70065083</v>
      </c>
      <c r="X1644" t="s">
        <v>35</v>
      </c>
    </row>
    <row r="1645" spans="1:24" ht="15.75" customHeight="1">
      <c r="A1645" s="4" t="s">
        <v>21</v>
      </c>
      <c r="B1645" s="4" t="s">
        <v>4653</v>
      </c>
      <c r="C1645" s="4" t="s">
        <v>4653</v>
      </c>
      <c r="D1645" s="4" t="s">
        <v>23</v>
      </c>
      <c r="E1645" s="4" t="s">
        <v>4654</v>
      </c>
      <c r="F1645" s="4" t="s">
        <v>4655</v>
      </c>
      <c r="G1645" s="5">
        <v>37</v>
      </c>
      <c r="H1645" s="4" t="s">
        <v>4500</v>
      </c>
      <c r="I1645" s="4" t="s">
        <v>114</v>
      </c>
      <c r="J1645" s="4" t="s">
        <v>4635</v>
      </c>
      <c r="K1645" s="5" t="s">
        <v>29</v>
      </c>
      <c r="L1645" s="6">
        <v>0.5625</v>
      </c>
      <c r="M1645" s="4" t="s">
        <v>30</v>
      </c>
      <c r="N1645" s="4" t="s">
        <v>114</v>
      </c>
      <c r="O1645" s="4" t="s">
        <v>185</v>
      </c>
      <c r="P1645" s="5" t="s">
        <v>32</v>
      </c>
      <c r="Q1645" s="7">
        <v>0.70138888888888884</v>
      </c>
      <c r="R1645" s="4" t="s">
        <v>30</v>
      </c>
      <c r="S1645" s="4" t="s">
        <v>1606</v>
      </c>
      <c r="T1645" s="4" t="s">
        <v>829</v>
      </c>
      <c r="U1645" s="8"/>
      <c r="V1645" s="8"/>
      <c r="W1645">
        <v>70065078</v>
      </c>
      <c r="X1645" t="s">
        <v>43</v>
      </c>
    </row>
    <row r="1646" spans="1:24" ht="15.75" customHeight="1">
      <c r="A1646" s="4" t="s">
        <v>21</v>
      </c>
      <c r="B1646" s="4" t="s">
        <v>4656</v>
      </c>
      <c r="C1646" s="4" t="s">
        <v>4653</v>
      </c>
      <c r="D1646" s="4" t="s">
        <v>45</v>
      </c>
      <c r="E1646" s="4" t="s">
        <v>4657</v>
      </c>
      <c r="F1646" s="4" t="s">
        <v>4658</v>
      </c>
      <c r="G1646" s="5">
        <v>34</v>
      </c>
      <c r="H1646" s="4" t="s">
        <v>4500</v>
      </c>
      <c r="I1646" s="4" t="s">
        <v>114</v>
      </c>
      <c r="J1646" s="4" t="s">
        <v>4635</v>
      </c>
      <c r="K1646" s="5" t="s">
        <v>29</v>
      </c>
      <c r="L1646" s="6">
        <v>0.5625</v>
      </c>
      <c r="M1646" s="4" t="s">
        <v>30</v>
      </c>
      <c r="N1646" s="4" t="s">
        <v>114</v>
      </c>
      <c r="O1646" s="4" t="s">
        <v>185</v>
      </c>
      <c r="P1646" s="5" t="s">
        <v>32</v>
      </c>
      <c r="Q1646" s="7">
        <v>0.70138888888888884</v>
      </c>
      <c r="R1646" s="4" t="s">
        <v>30</v>
      </c>
      <c r="S1646" s="4" t="s">
        <v>1606</v>
      </c>
      <c r="T1646" s="4" t="s">
        <v>829</v>
      </c>
      <c r="U1646" s="8"/>
      <c r="V1646" s="8"/>
      <c r="W1646">
        <v>70065078</v>
      </c>
      <c r="X1646" t="s">
        <v>43</v>
      </c>
    </row>
    <row r="1647" spans="1:24" ht="15.75" customHeight="1">
      <c r="A1647" s="4" t="s">
        <v>21</v>
      </c>
      <c r="B1647" s="4" t="s">
        <v>4659</v>
      </c>
      <c r="C1647" s="4" t="s">
        <v>4653</v>
      </c>
      <c r="D1647" s="4" t="s">
        <v>23</v>
      </c>
      <c r="E1647" s="4" t="s">
        <v>4660</v>
      </c>
      <c r="F1647" s="4" t="s">
        <v>4661</v>
      </c>
      <c r="G1647" s="5">
        <v>25</v>
      </c>
      <c r="H1647" s="4" t="s">
        <v>4500</v>
      </c>
      <c r="I1647" s="4" t="s">
        <v>114</v>
      </c>
      <c r="J1647" s="4" t="s">
        <v>4635</v>
      </c>
      <c r="K1647" s="5" t="s">
        <v>29</v>
      </c>
      <c r="L1647" s="6">
        <v>0.5625</v>
      </c>
      <c r="M1647" s="4" t="s">
        <v>30</v>
      </c>
      <c r="N1647" s="4" t="s">
        <v>114</v>
      </c>
      <c r="O1647" s="4" t="s">
        <v>185</v>
      </c>
      <c r="P1647" s="5" t="s">
        <v>32</v>
      </c>
      <c r="Q1647" s="7">
        <v>0.70138888888888884</v>
      </c>
      <c r="R1647" s="4" t="s">
        <v>30</v>
      </c>
      <c r="S1647" s="4" t="s">
        <v>1606</v>
      </c>
      <c r="T1647" s="4" t="s">
        <v>829</v>
      </c>
      <c r="U1647" s="8"/>
      <c r="V1647" s="8"/>
      <c r="W1647">
        <v>70491588</v>
      </c>
      <c r="X1647" t="s">
        <v>61</v>
      </c>
    </row>
    <row r="1648" spans="1:24" ht="15.75" customHeight="1">
      <c r="A1648" s="4" t="s">
        <v>21</v>
      </c>
      <c r="B1648" s="4" t="s">
        <v>4662</v>
      </c>
      <c r="C1648" s="4" t="s">
        <v>4653</v>
      </c>
      <c r="D1648" s="4" t="s">
        <v>23</v>
      </c>
      <c r="E1648" s="4" t="s">
        <v>4663</v>
      </c>
      <c r="F1648" s="4" t="s">
        <v>4664</v>
      </c>
      <c r="G1648" s="5">
        <v>12</v>
      </c>
      <c r="H1648" s="4" t="s">
        <v>4500</v>
      </c>
      <c r="I1648" s="4" t="s">
        <v>114</v>
      </c>
      <c r="J1648" s="4" t="s">
        <v>4635</v>
      </c>
      <c r="K1648" s="5" t="s">
        <v>29</v>
      </c>
      <c r="L1648" s="6">
        <v>0.5625</v>
      </c>
      <c r="M1648" s="4" t="s">
        <v>30</v>
      </c>
      <c r="N1648" s="4" t="s">
        <v>114</v>
      </c>
      <c r="O1648" s="4" t="s">
        <v>185</v>
      </c>
      <c r="P1648" s="5" t="s">
        <v>32</v>
      </c>
      <c r="Q1648" s="7">
        <v>0.70138888888888884</v>
      </c>
      <c r="R1648" s="4" t="s">
        <v>30</v>
      </c>
      <c r="S1648" s="4" t="s">
        <v>1606</v>
      </c>
      <c r="T1648" s="4" t="s">
        <v>829</v>
      </c>
      <c r="U1648" s="8"/>
      <c r="V1648" s="8"/>
      <c r="W1648">
        <v>70491588</v>
      </c>
      <c r="X1648" t="s">
        <v>61</v>
      </c>
    </row>
    <row r="1649" spans="1:24" ht="15.75" customHeight="1">
      <c r="A1649" s="4" t="s">
        <v>4665</v>
      </c>
      <c r="B1649" s="4" t="s">
        <v>4666</v>
      </c>
      <c r="C1649" s="4" t="s">
        <v>4666</v>
      </c>
      <c r="D1649" s="4" t="s">
        <v>45</v>
      </c>
      <c r="E1649" s="4" t="s">
        <v>4667</v>
      </c>
      <c r="F1649" s="4" t="s">
        <v>4668</v>
      </c>
      <c r="G1649" s="5">
        <v>78</v>
      </c>
      <c r="H1649" s="4" t="s">
        <v>4669</v>
      </c>
      <c r="I1649" s="4" t="s">
        <v>67</v>
      </c>
      <c r="J1649" s="4" t="s">
        <v>1151</v>
      </c>
      <c r="K1649" s="5" t="s">
        <v>32</v>
      </c>
      <c r="L1649" s="6">
        <v>0.72569444444444442</v>
      </c>
      <c r="M1649" s="4" t="s">
        <v>41</v>
      </c>
      <c r="N1649" s="4" t="s">
        <v>39</v>
      </c>
      <c r="O1649" s="4" t="s">
        <v>718</v>
      </c>
      <c r="P1649" s="5" t="s">
        <v>339</v>
      </c>
      <c r="Q1649" s="7">
        <v>0.39583333333333331</v>
      </c>
      <c r="R1649" s="4" t="s">
        <v>41</v>
      </c>
      <c r="S1649" s="4" t="s">
        <v>2243</v>
      </c>
      <c r="T1649" s="4"/>
      <c r="U1649" s="8"/>
      <c r="V1649" s="8"/>
      <c r="W1649">
        <v>45462003</v>
      </c>
      <c r="X1649" t="s">
        <v>35</v>
      </c>
    </row>
    <row r="1650" spans="1:24" ht="15.75" customHeight="1">
      <c r="A1650" s="4" t="s">
        <v>4665</v>
      </c>
      <c r="B1650" s="4" t="s">
        <v>4670</v>
      </c>
      <c r="C1650" s="4" t="s">
        <v>4670</v>
      </c>
      <c r="D1650" s="4" t="s">
        <v>45</v>
      </c>
      <c r="E1650" s="4" t="s">
        <v>4671</v>
      </c>
      <c r="F1650" s="4" t="s">
        <v>4672</v>
      </c>
      <c r="G1650" s="5">
        <v>47</v>
      </c>
      <c r="H1650" s="4" t="s">
        <v>4669</v>
      </c>
      <c r="I1650" s="4" t="s">
        <v>67</v>
      </c>
      <c r="J1650" s="4" t="s">
        <v>4673</v>
      </c>
      <c r="K1650" s="5" t="s">
        <v>32</v>
      </c>
      <c r="L1650" s="6">
        <v>0.69444444444444442</v>
      </c>
      <c r="M1650" s="4" t="s">
        <v>41</v>
      </c>
      <c r="N1650" s="4" t="s">
        <v>67</v>
      </c>
      <c r="O1650" s="4" t="s">
        <v>4674</v>
      </c>
      <c r="P1650" s="5" t="s">
        <v>339</v>
      </c>
      <c r="Q1650" s="7">
        <v>0.4548611111111111</v>
      </c>
      <c r="R1650" s="4" t="s">
        <v>41</v>
      </c>
      <c r="S1650" s="4" t="s">
        <v>2243</v>
      </c>
      <c r="T1650" s="4"/>
      <c r="U1650" s="8"/>
      <c r="V1650" s="8"/>
      <c r="W1650">
        <v>21394703</v>
      </c>
      <c r="X1650" t="s">
        <v>61</v>
      </c>
    </row>
    <row r="1651" spans="1:24" ht="15.75" customHeight="1">
      <c r="A1651" s="4" t="s">
        <v>4665</v>
      </c>
      <c r="B1651" s="4" t="s">
        <v>4675</v>
      </c>
      <c r="C1651" s="4" t="s">
        <v>4670</v>
      </c>
      <c r="D1651" s="4" t="s">
        <v>23</v>
      </c>
      <c r="E1651" s="4" t="s">
        <v>4676</v>
      </c>
      <c r="F1651" s="4" t="s">
        <v>4677</v>
      </c>
      <c r="G1651" s="5">
        <v>39</v>
      </c>
      <c r="H1651" s="4" t="s">
        <v>4669</v>
      </c>
      <c r="I1651" s="4" t="s">
        <v>67</v>
      </c>
      <c r="J1651" s="4" t="s">
        <v>1151</v>
      </c>
      <c r="K1651" s="5" t="s">
        <v>32</v>
      </c>
      <c r="L1651" s="6">
        <v>0.72569444444444442</v>
      </c>
      <c r="M1651" s="4" t="s">
        <v>41</v>
      </c>
      <c r="N1651" s="4" t="s">
        <v>67</v>
      </c>
      <c r="O1651" s="4" t="s">
        <v>4674</v>
      </c>
      <c r="P1651" s="5" t="s">
        <v>339</v>
      </c>
      <c r="Q1651" s="7">
        <v>0.4548611111111111</v>
      </c>
      <c r="R1651" s="4" t="s">
        <v>41</v>
      </c>
      <c r="S1651" s="4" t="s">
        <v>2243</v>
      </c>
      <c r="T1651" s="4"/>
      <c r="U1651" s="8"/>
      <c r="V1651" s="8"/>
      <c r="W1651">
        <v>21394703</v>
      </c>
      <c r="X1651" t="s">
        <v>61</v>
      </c>
    </row>
    <row r="1652" spans="1:24" ht="15.75" customHeight="1">
      <c r="A1652" s="4" t="s">
        <v>4665</v>
      </c>
      <c r="B1652" s="4" t="s">
        <v>4678</v>
      </c>
      <c r="C1652" s="4" t="s">
        <v>4670</v>
      </c>
      <c r="D1652" s="4" t="s">
        <v>45</v>
      </c>
      <c r="E1652" s="4" t="s">
        <v>4679</v>
      </c>
      <c r="F1652" s="4" t="s">
        <v>1270</v>
      </c>
      <c r="G1652" s="5">
        <v>59</v>
      </c>
      <c r="H1652" s="4" t="s">
        <v>4669</v>
      </c>
      <c r="I1652" s="4" t="s">
        <v>666</v>
      </c>
      <c r="J1652" s="4" t="s">
        <v>666</v>
      </c>
      <c r="K1652" s="9"/>
      <c r="L1652" s="10"/>
      <c r="M1652" s="4"/>
      <c r="N1652" s="4" t="s">
        <v>4680</v>
      </c>
      <c r="O1652" s="4" t="s">
        <v>4681</v>
      </c>
      <c r="P1652" s="5" t="s">
        <v>339</v>
      </c>
      <c r="Q1652" s="7">
        <v>0.90972222222222221</v>
      </c>
      <c r="R1652" s="4" t="s">
        <v>30</v>
      </c>
      <c r="S1652" s="4" t="s">
        <v>2243</v>
      </c>
      <c r="T1652" s="4"/>
      <c r="U1652" s="4"/>
      <c r="V1652" s="8"/>
      <c r="W1652">
        <v>80416855</v>
      </c>
      <c r="X1652" t="s">
        <v>35</v>
      </c>
    </row>
    <row r="1653" spans="1:24" ht="15.75" customHeight="1">
      <c r="A1653" s="4" t="s">
        <v>4665</v>
      </c>
      <c r="B1653" s="4" t="s">
        <v>4682</v>
      </c>
      <c r="C1653" s="4" t="s">
        <v>4682</v>
      </c>
      <c r="D1653" s="4" t="s">
        <v>45</v>
      </c>
      <c r="E1653" s="4" t="s">
        <v>4683</v>
      </c>
      <c r="F1653" s="4" t="s">
        <v>173</v>
      </c>
      <c r="G1653" s="5">
        <v>57</v>
      </c>
      <c r="H1653" s="4" t="s">
        <v>4669</v>
      </c>
      <c r="I1653" s="4" t="s">
        <v>150</v>
      </c>
      <c r="J1653" s="4" t="s">
        <v>151</v>
      </c>
      <c r="K1653" s="4" t="s">
        <v>912</v>
      </c>
      <c r="L1653" s="10">
        <v>0.64583333333333337</v>
      </c>
      <c r="M1653" s="4" t="s">
        <v>30</v>
      </c>
      <c r="N1653" s="4" t="s">
        <v>767</v>
      </c>
      <c r="O1653" s="4" t="s">
        <v>4684</v>
      </c>
      <c r="P1653" s="4" t="s">
        <v>339</v>
      </c>
      <c r="Q1653" s="11">
        <v>0.38541666666666669</v>
      </c>
      <c r="R1653" s="4" t="s">
        <v>30</v>
      </c>
      <c r="S1653" s="4" t="s">
        <v>2243</v>
      </c>
      <c r="T1653" s="4" t="s">
        <v>4685</v>
      </c>
      <c r="U1653" s="8"/>
      <c r="V1653" s="8"/>
      <c r="W1653">
        <v>23182896</v>
      </c>
      <c r="X1653" t="s">
        <v>43</v>
      </c>
    </row>
    <row r="1654" spans="1:24" ht="15.75" customHeight="1">
      <c r="A1654" s="4" t="s">
        <v>4665</v>
      </c>
      <c r="B1654" s="4" t="s">
        <v>4686</v>
      </c>
      <c r="C1654" s="4" t="s">
        <v>4682</v>
      </c>
      <c r="D1654" s="4" t="s">
        <v>23</v>
      </c>
      <c r="E1654" s="4" t="s">
        <v>4687</v>
      </c>
      <c r="F1654" s="4" t="s">
        <v>173</v>
      </c>
      <c r="G1654" s="5">
        <v>62</v>
      </c>
      <c r="H1654" s="4" t="s">
        <v>4669</v>
      </c>
      <c r="I1654" s="4" t="s">
        <v>150</v>
      </c>
      <c r="J1654" s="4" t="s">
        <v>151</v>
      </c>
      <c r="K1654" s="4" t="s">
        <v>912</v>
      </c>
      <c r="L1654" s="10">
        <v>0.64583333333333337</v>
      </c>
      <c r="M1654" s="4" t="s">
        <v>30</v>
      </c>
      <c r="N1654" s="4" t="s">
        <v>767</v>
      </c>
      <c r="O1654" s="4" t="s">
        <v>4684</v>
      </c>
      <c r="P1654" s="4" t="s">
        <v>339</v>
      </c>
      <c r="Q1654" s="11">
        <v>0.38541666666666669</v>
      </c>
      <c r="R1654" s="4" t="s">
        <v>30</v>
      </c>
      <c r="S1654" s="4" t="s">
        <v>2243</v>
      </c>
      <c r="T1654" s="4" t="s">
        <v>4685</v>
      </c>
      <c r="U1654" s="8"/>
      <c r="V1654" s="8"/>
      <c r="W1654">
        <v>23182896</v>
      </c>
      <c r="X1654" t="s">
        <v>43</v>
      </c>
    </row>
    <row r="1655" spans="1:24" ht="15.75" customHeight="1">
      <c r="A1655" s="4" t="s">
        <v>4665</v>
      </c>
      <c r="B1655" s="4" t="s">
        <v>4688</v>
      </c>
      <c r="C1655" s="4" t="s">
        <v>4688</v>
      </c>
      <c r="D1655" s="4" t="s">
        <v>45</v>
      </c>
      <c r="E1655" s="4" t="s">
        <v>4689</v>
      </c>
      <c r="F1655" s="4" t="s">
        <v>4690</v>
      </c>
      <c r="G1655" s="5">
        <v>55</v>
      </c>
      <c r="H1655" s="4" t="s">
        <v>4669</v>
      </c>
      <c r="I1655" s="4" t="s">
        <v>67</v>
      </c>
      <c r="J1655" s="4" t="s">
        <v>4673</v>
      </c>
      <c r="K1655" s="5" t="s">
        <v>32</v>
      </c>
      <c r="L1655" s="6">
        <v>0.69444444444444442</v>
      </c>
      <c r="M1655" s="4" t="s">
        <v>41</v>
      </c>
      <c r="N1655" s="4" t="s">
        <v>150</v>
      </c>
      <c r="O1655" s="4" t="s">
        <v>152</v>
      </c>
      <c r="P1655" s="5" t="s">
        <v>339</v>
      </c>
      <c r="Q1655" s="7">
        <v>0.72569444444444442</v>
      </c>
      <c r="R1655" s="4" t="s">
        <v>30</v>
      </c>
      <c r="S1655" s="4" t="s">
        <v>2243</v>
      </c>
      <c r="T1655" s="4"/>
      <c r="U1655" s="8"/>
      <c r="V1655" s="8"/>
      <c r="W1655">
        <v>25062680</v>
      </c>
      <c r="X1655" t="s">
        <v>61</v>
      </c>
    </row>
    <row r="1656" spans="1:24" ht="15.75" customHeight="1">
      <c r="A1656" s="4" t="s">
        <v>4665</v>
      </c>
      <c r="B1656" s="4" t="s">
        <v>4691</v>
      </c>
      <c r="C1656" s="4" t="s">
        <v>4688</v>
      </c>
      <c r="D1656" s="4" t="s">
        <v>45</v>
      </c>
      <c r="E1656" s="4" t="s">
        <v>4692</v>
      </c>
      <c r="F1656" s="4" t="s">
        <v>4693</v>
      </c>
      <c r="G1656" s="5">
        <v>51</v>
      </c>
      <c r="H1656" s="4" t="s">
        <v>4669</v>
      </c>
      <c r="I1656" s="4" t="s">
        <v>67</v>
      </c>
      <c r="J1656" s="4" t="s">
        <v>4673</v>
      </c>
      <c r="K1656" s="5" t="s">
        <v>32</v>
      </c>
      <c r="L1656" s="6">
        <v>0.69444444444444442</v>
      </c>
      <c r="M1656" s="4" t="s">
        <v>41</v>
      </c>
      <c r="N1656" s="4" t="s">
        <v>67</v>
      </c>
      <c r="O1656" s="4" t="s">
        <v>4694</v>
      </c>
      <c r="P1656" s="5" t="s">
        <v>339</v>
      </c>
      <c r="Q1656" s="7">
        <v>0.76388888888888884</v>
      </c>
      <c r="R1656" s="4" t="s">
        <v>41</v>
      </c>
      <c r="S1656" s="4" t="s">
        <v>2243</v>
      </c>
      <c r="T1656" s="4"/>
      <c r="U1656" s="8"/>
      <c r="V1656" s="8"/>
      <c r="W1656">
        <v>25062680</v>
      </c>
      <c r="X1656" t="s">
        <v>61</v>
      </c>
    </row>
    <row r="1657" spans="1:24" ht="15.75" customHeight="1">
      <c r="A1657" s="4" t="s">
        <v>4665</v>
      </c>
      <c r="B1657" s="4" t="s">
        <v>4695</v>
      </c>
      <c r="C1657" s="4" t="s">
        <v>4695</v>
      </c>
      <c r="D1657" s="4" t="s">
        <v>45</v>
      </c>
      <c r="E1657" s="4" t="s">
        <v>4696</v>
      </c>
      <c r="F1657" s="4" t="s">
        <v>4697</v>
      </c>
      <c r="G1657" s="5">
        <v>43</v>
      </c>
      <c r="H1657" s="4" t="s">
        <v>4698</v>
      </c>
      <c r="I1657" s="4" t="s">
        <v>67</v>
      </c>
      <c r="J1657" s="4" t="s">
        <v>4699</v>
      </c>
      <c r="K1657" s="5" t="s">
        <v>32</v>
      </c>
      <c r="L1657" s="6">
        <v>0.19097222222222221</v>
      </c>
      <c r="M1657" s="4" t="s">
        <v>41</v>
      </c>
      <c r="N1657" s="4" t="s">
        <v>59</v>
      </c>
      <c r="O1657" s="4" t="s">
        <v>78</v>
      </c>
      <c r="P1657" s="5" t="s">
        <v>339</v>
      </c>
      <c r="Q1657" s="7">
        <v>0.79513888888888884</v>
      </c>
      <c r="R1657" s="4" t="s">
        <v>30</v>
      </c>
      <c r="S1657" s="4" t="s">
        <v>33</v>
      </c>
      <c r="T1657" s="4"/>
      <c r="U1657" s="8"/>
      <c r="V1657" s="8"/>
      <c r="W1657">
        <v>15262602</v>
      </c>
      <c r="X1657" t="s">
        <v>43</v>
      </c>
    </row>
    <row r="1658" spans="1:24" ht="15.75" customHeight="1">
      <c r="A1658" s="4" t="s">
        <v>4665</v>
      </c>
      <c r="B1658" s="4" t="s">
        <v>4700</v>
      </c>
      <c r="C1658" s="4" t="s">
        <v>4695</v>
      </c>
      <c r="D1658" s="4" t="s">
        <v>23</v>
      </c>
      <c r="E1658" s="4" t="s">
        <v>4701</v>
      </c>
      <c r="F1658" s="4" t="s">
        <v>4702</v>
      </c>
      <c r="G1658" s="5">
        <v>44</v>
      </c>
      <c r="H1658" s="4" t="s">
        <v>4698</v>
      </c>
      <c r="I1658" s="4" t="s">
        <v>67</v>
      </c>
      <c r="J1658" s="4" t="s">
        <v>4699</v>
      </c>
      <c r="K1658" s="5" t="s">
        <v>32</v>
      </c>
      <c r="L1658" s="6">
        <v>0.19097222222222221</v>
      </c>
      <c r="M1658" s="4" t="s">
        <v>41</v>
      </c>
      <c r="N1658" s="4" t="s">
        <v>59</v>
      </c>
      <c r="O1658" s="4" t="s">
        <v>78</v>
      </c>
      <c r="P1658" s="5" t="s">
        <v>339</v>
      </c>
      <c r="Q1658" s="7">
        <v>0.79513888888888884</v>
      </c>
      <c r="R1658" s="4" t="s">
        <v>30</v>
      </c>
      <c r="S1658" s="4" t="s">
        <v>33</v>
      </c>
      <c r="T1658" s="4"/>
      <c r="U1658" s="8"/>
      <c r="V1658" s="8"/>
      <c r="W1658">
        <v>15262602</v>
      </c>
      <c r="X1658" t="s">
        <v>43</v>
      </c>
    </row>
    <row r="1659" spans="1:24" ht="15.75" customHeight="1">
      <c r="A1659" s="4" t="s">
        <v>4665</v>
      </c>
      <c r="B1659" s="4" t="s">
        <v>4703</v>
      </c>
      <c r="C1659" s="4" t="s">
        <v>4695</v>
      </c>
      <c r="D1659" s="4" t="s">
        <v>45</v>
      </c>
      <c r="E1659" s="4" t="s">
        <v>4704</v>
      </c>
      <c r="F1659" s="4" t="s">
        <v>4702</v>
      </c>
      <c r="G1659" s="5">
        <v>11</v>
      </c>
      <c r="H1659" s="4" t="s">
        <v>4698</v>
      </c>
      <c r="I1659" s="4" t="s">
        <v>67</v>
      </c>
      <c r="J1659" s="4" t="s">
        <v>4699</v>
      </c>
      <c r="K1659" s="5" t="s">
        <v>32</v>
      </c>
      <c r="L1659" s="6">
        <v>0.19097222222222221</v>
      </c>
      <c r="M1659" s="4" t="s">
        <v>41</v>
      </c>
      <c r="N1659" s="4" t="s">
        <v>59</v>
      </c>
      <c r="O1659" s="4" t="s">
        <v>78</v>
      </c>
      <c r="P1659" s="5" t="s">
        <v>339</v>
      </c>
      <c r="Q1659" s="7">
        <v>0.79513888888888884</v>
      </c>
      <c r="R1659" s="4" t="s">
        <v>30</v>
      </c>
      <c r="S1659" s="4" t="s">
        <v>33</v>
      </c>
      <c r="T1659" s="4"/>
      <c r="U1659" s="8"/>
      <c r="V1659" s="8"/>
      <c r="W1659">
        <v>15262602</v>
      </c>
      <c r="X1659" t="s">
        <v>43</v>
      </c>
    </row>
    <row r="1660" spans="1:24" ht="15.75" customHeight="1">
      <c r="A1660" s="4" t="s">
        <v>4665</v>
      </c>
      <c r="B1660" s="4" t="s">
        <v>4705</v>
      </c>
      <c r="C1660" s="4" t="s">
        <v>4705</v>
      </c>
      <c r="D1660" s="4" t="s">
        <v>45</v>
      </c>
      <c r="E1660" s="4" t="s">
        <v>4706</v>
      </c>
      <c r="F1660" s="4" t="s">
        <v>4707</v>
      </c>
      <c r="G1660" s="5">
        <v>69</v>
      </c>
      <c r="H1660" s="4" t="s">
        <v>4698</v>
      </c>
      <c r="I1660" s="4" t="s">
        <v>251</v>
      </c>
      <c r="J1660" s="4" t="s">
        <v>252</v>
      </c>
      <c r="K1660" s="5" t="s">
        <v>32</v>
      </c>
      <c r="L1660" s="6">
        <v>0.50694444444444442</v>
      </c>
      <c r="M1660" s="4" t="s">
        <v>30</v>
      </c>
      <c r="N1660" s="4" t="s">
        <v>666</v>
      </c>
      <c r="O1660" s="4" t="s">
        <v>666</v>
      </c>
      <c r="P1660" s="9"/>
      <c r="Q1660" s="11"/>
      <c r="R1660" s="4"/>
      <c r="S1660" s="4" t="s">
        <v>33</v>
      </c>
      <c r="T1660" s="4"/>
      <c r="U1660" s="8"/>
      <c r="V1660" s="4"/>
      <c r="W1660">
        <v>15262603</v>
      </c>
      <c r="X1660" t="s">
        <v>43</v>
      </c>
    </row>
    <row r="1661" spans="1:24" ht="15.75" customHeight="1">
      <c r="A1661" s="4" t="s">
        <v>4665</v>
      </c>
      <c r="B1661" s="4" t="s">
        <v>4708</v>
      </c>
      <c r="C1661" s="4" t="s">
        <v>4705</v>
      </c>
      <c r="D1661" s="4" t="s">
        <v>23</v>
      </c>
      <c r="E1661" s="4" t="s">
        <v>4709</v>
      </c>
      <c r="F1661" s="4" t="s">
        <v>4707</v>
      </c>
      <c r="G1661" s="5">
        <v>71</v>
      </c>
      <c r="H1661" s="4" t="s">
        <v>4698</v>
      </c>
      <c r="I1661" s="4" t="s">
        <v>251</v>
      </c>
      <c r="J1661" s="4" t="s">
        <v>252</v>
      </c>
      <c r="K1661" s="5" t="s">
        <v>32</v>
      </c>
      <c r="L1661" s="6">
        <v>0.50694444444444442</v>
      </c>
      <c r="M1661" s="4" t="s">
        <v>30</v>
      </c>
      <c r="N1661" s="4" t="s">
        <v>666</v>
      </c>
      <c r="O1661" s="4" t="s">
        <v>666</v>
      </c>
      <c r="P1661" s="9"/>
      <c r="Q1661" s="11"/>
      <c r="R1661" s="4"/>
      <c r="S1661" s="4" t="s">
        <v>33</v>
      </c>
      <c r="T1661" s="4"/>
      <c r="U1661" s="8"/>
      <c r="V1661" s="4"/>
      <c r="W1661">
        <v>15262603</v>
      </c>
      <c r="X1661" t="s">
        <v>43</v>
      </c>
    </row>
    <row r="1662" spans="1:24" ht="15.75" customHeight="1">
      <c r="A1662" s="4" t="s">
        <v>4665</v>
      </c>
      <c r="B1662" s="4" t="s">
        <v>4710</v>
      </c>
      <c r="C1662" s="4" t="s">
        <v>4710</v>
      </c>
      <c r="D1662" s="4" t="s">
        <v>23</v>
      </c>
      <c r="E1662" s="4" t="s">
        <v>4711</v>
      </c>
      <c r="F1662" s="4" t="s">
        <v>2595</v>
      </c>
      <c r="G1662" s="5">
        <v>51</v>
      </c>
      <c r="H1662" s="4" t="s">
        <v>4698</v>
      </c>
      <c r="I1662" s="4" t="s">
        <v>27</v>
      </c>
      <c r="J1662" s="4" t="s">
        <v>28</v>
      </c>
      <c r="K1662" s="5" t="s">
        <v>763</v>
      </c>
      <c r="L1662" s="6">
        <v>0.78125</v>
      </c>
      <c r="M1662" s="4" t="s">
        <v>30</v>
      </c>
      <c r="N1662" s="4" t="s">
        <v>666</v>
      </c>
      <c r="O1662" s="4" t="s">
        <v>666</v>
      </c>
      <c r="P1662" s="9"/>
      <c r="Q1662" s="11"/>
      <c r="R1662" s="4"/>
      <c r="S1662" s="4" t="s">
        <v>33</v>
      </c>
      <c r="T1662" s="4"/>
      <c r="U1662" s="4"/>
      <c r="V1662" s="4"/>
      <c r="W1662">
        <v>15262604</v>
      </c>
      <c r="X1662" t="s">
        <v>43</v>
      </c>
    </row>
    <row r="1663" spans="1:24" ht="15.75" customHeight="1">
      <c r="A1663" s="4" t="s">
        <v>4665</v>
      </c>
      <c r="B1663" s="4" t="s">
        <v>4712</v>
      </c>
      <c r="C1663" s="4" t="s">
        <v>4710</v>
      </c>
      <c r="D1663" s="4" t="s">
        <v>45</v>
      </c>
      <c r="E1663" s="4" t="s">
        <v>4713</v>
      </c>
      <c r="F1663" s="4" t="s">
        <v>2595</v>
      </c>
      <c r="G1663" s="5">
        <v>48</v>
      </c>
      <c r="H1663" s="4" t="s">
        <v>4698</v>
      </c>
      <c r="I1663" s="4"/>
      <c r="J1663" s="4"/>
      <c r="K1663" s="9"/>
      <c r="L1663" s="10"/>
      <c r="M1663" s="4"/>
      <c r="N1663" s="4"/>
      <c r="O1663" s="4"/>
      <c r="P1663" s="9"/>
      <c r="Q1663" s="11"/>
      <c r="R1663" s="4"/>
      <c r="S1663" s="4" t="s">
        <v>33</v>
      </c>
      <c r="T1663" s="4"/>
      <c r="U1663" s="4"/>
      <c r="V1663" s="4"/>
      <c r="W1663">
        <v>15262604</v>
      </c>
      <c r="X1663" t="s">
        <v>43</v>
      </c>
    </row>
    <row r="1664" spans="1:24" ht="15.75" customHeight="1">
      <c r="A1664" s="4" t="s">
        <v>4665</v>
      </c>
      <c r="B1664" s="4" t="s">
        <v>4714</v>
      </c>
      <c r="C1664" s="4" t="s">
        <v>4714</v>
      </c>
      <c r="D1664" s="4" t="s">
        <v>23</v>
      </c>
      <c r="E1664" s="4" t="s">
        <v>1391</v>
      </c>
      <c r="F1664" s="4" t="s">
        <v>1392</v>
      </c>
      <c r="G1664" s="5">
        <v>51</v>
      </c>
      <c r="H1664" s="4" t="s">
        <v>4698</v>
      </c>
      <c r="I1664" s="4" t="s">
        <v>150</v>
      </c>
      <c r="J1664" s="4" t="s">
        <v>151</v>
      </c>
      <c r="K1664" s="5" t="s">
        <v>29</v>
      </c>
      <c r="L1664" s="6">
        <v>0.64583333333333337</v>
      </c>
      <c r="M1664" s="4" t="s">
        <v>30</v>
      </c>
      <c r="N1664" s="4" t="s">
        <v>150</v>
      </c>
      <c r="O1664" s="4" t="s">
        <v>152</v>
      </c>
      <c r="P1664" s="5" t="s">
        <v>1393</v>
      </c>
      <c r="Q1664" s="7">
        <v>0.72569444444444442</v>
      </c>
      <c r="R1664" s="4" t="s">
        <v>30</v>
      </c>
      <c r="S1664" s="4" t="s">
        <v>33</v>
      </c>
      <c r="T1664" s="4" t="s">
        <v>1394</v>
      </c>
      <c r="U1664" s="4"/>
      <c r="V1664" s="4"/>
      <c r="W1664">
        <v>15262605</v>
      </c>
      <c r="X1664" t="s">
        <v>35</v>
      </c>
    </row>
    <row r="1665" spans="1:24" ht="15.75" customHeight="1">
      <c r="A1665" s="4" t="s">
        <v>4665</v>
      </c>
      <c r="B1665" s="4" t="s">
        <v>4715</v>
      </c>
      <c r="C1665" s="4" t="s">
        <v>4715</v>
      </c>
      <c r="D1665" s="4" t="s">
        <v>45</v>
      </c>
      <c r="E1665" s="4" t="s">
        <v>4716</v>
      </c>
      <c r="F1665" s="4" t="s">
        <v>1749</v>
      </c>
      <c r="G1665" s="5">
        <v>23</v>
      </c>
      <c r="H1665" s="4" t="s">
        <v>4717</v>
      </c>
      <c r="I1665" s="4" t="s">
        <v>95</v>
      </c>
      <c r="J1665" s="4" t="s">
        <v>298</v>
      </c>
      <c r="K1665" s="5" t="s">
        <v>912</v>
      </c>
      <c r="L1665" s="6">
        <v>0.45833333333333331</v>
      </c>
      <c r="M1665" s="4" t="s">
        <v>30</v>
      </c>
      <c r="N1665" s="4" t="s">
        <v>95</v>
      </c>
      <c r="O1665" s="4" t="s">
        <v>96</v>
      </c>
      <c r="P1665" s="5" t="s">
        <v>1393</v>
      </c>
      <c r="Q1665" s="7">
        <v>0.5</v>
      </c>
      <c r="R1665" s="4" t="s">
        <v>30</v>
      </c>
      <c r="S1665" s="4" t="s">
        <v>160</v>
      </c>
      <c r="T1665" s="4"/>
      <c r="U1665" s="8"/>
      <c r="V1665" s="8"/>
      <c r="W1665">
        <v>462716343</v>
      </c>
      <c r="X1665" t="s">
        <v>43</v>
      </c>
    </row>
    <row r="1666" spans="1:24" ht="15.75" customHeight="1">
      <c r="A1666" s="4" t="s">
        <v>4665</v>
      </c>
      <c r="B1666" s="4" t="s">
        <v>4718</v>
      </c>
      <c r="C1666" s="4" t="s">
        <v>4715</v>
      </c>
      <c r="D1666" s="4" t="s">
        <v>45</v>
      </c>
      <c r="E1666" s="4" t="s">
        <v>4719</v>
      </c>
      <c r="F1666" s="4" t="s">
        <v>1749</v>
      </c>
      <c r="G1666" s="5">
        <v>23</v>
      </c>
      <c r="H1666" s="4" t="s">
        <v>4717</v>
      </c>
      <c r="I1666" s="4" t="s">
        <v>95</v>
      </c>
      <c r="J1666" s="4" t="s">
        <v>298</v>
      </c>
      <c r="K1666" s="5" t="s">
        <v>912</v>
      </c>
      <c r="L1666" s="6">
        <v>0.45833333333333331</v>
      </c>
      <c r="M1666" s="4" t="s">
        <v>30</v>
      </c>
      <c r="N1666" s="4" t="s">
        <v>95</v>
      </c>
      <c r="O1666" s="4" t="s">
        <v>96</v>
      </c>
      <c r="P1666" s="5" t="s">
        <v>1393</v>
      </c>
      <c r="Q1666" s="7">
        <v>0.5</v>
      </c>
      <c r="R1666" s="4" t="s">
        <v>30</v>
      </c>
      <c r="S1666" s="4" t="s">
        <v>160</v>
      </c>
      <c r="T1666" s="4"/>
      <c r="U1666" s="8"/>
      <c r="V1666" s="8"/>
      <c r="W1666">
        <v>462716343</v>
      </c>
      <c r="X1666" t="s">
        <v>43</v>
      </c>
    </row>
    <row r="1667" spans="1:24" ht="15.75" customHeight="1">
      <c r="A1667" s="4" t="s">
        <v>4665</v>
      </c>
      <c r="B1667" s="4" t="s">
        <v>4720</v>
      </c>
      <c r="C1667" s="4" t="s">
        <v>4720</v>
      </c>
      <c r="D1667" s="4" t="s">
        <v>45</v>
      </c>
      <c r="E1667" s="4" t="s">
        <v>4721</v>
      </c>
      <c r="F1667" s="4" t="s">
        <v>4722</v>
      </c>
      <c r="G1667" s="5">
        <v>26</v>
      </c>
      <c r="H1667" s="4" t="s">
        <v>4717</v>
      </c>
      <c r="I1667" s="4" t="s">
        <v>157</v>
      </c>
      <c r="J1667" s="4" t="s">
        <v>2753</v>
      </c>
      <c r="K1667" s="5" t="s">
        <v>32</v>
      </c>
      <c r="L1667" s="6">
        <v>0.52777777777777779</v>
      </c>
      <c r="M1667" s="4" t="s">
        <v>30</v>
      </c>
      <c r="N1667" s="4" t="s">
        <v>157</v>
      </c>
      <c r="O1667" s="4" t="s">
        <v>4301</v>
      </c>
      <c r="P1667" s="5" t="s">
        <v>339</v>
      </c>
      <c r="Q1667" s="7">
        <v>0.4236111111111111</v>
      </c>
      <c r="R1667" s="4" t="s">
        <v>30</v>
      </c>
      <c r="S1667" s="4" t="s">
        <v>160</v>
      </c>
      <c r="T1667" s="4"/>
      <c r="U1667" s="8"/>
      <c r="V1667" s="8"/>
      <c r="W1667">
        <v>462716344</v>
      </c>
      <c r="X1667" t="s">
        <v>43</v>
      </c>
    </row>
    <row r="1668" spans="1:24" ht="15.75" customHeight="1">
      <c r="A1668" s="4" t="s">
        <v>4665</v>
      </c>
      <c r="B1668" s="4" t="s">
        <v>4723</v>
      </c>
      <c r="C1668" s="4" t="s">
        <v>4720</v>
      </c>
      <c r="D1668" s="4" t="s">
        <v>45</v>
      </c>
      <c r="E1668" s="4" t="s">
        <v>4724</v>
      </c>
      <c r="F1668" s="4" t="s">
        <v>4725</v>
      </c>
      <c r="G1668" s="5">
        <v>56</v>
      </c>
      <c r="H1668" s="4" t="s">
        <v>4717</v>
      </c>
      <c r="I1668" s="4" t="s">
        <v>157</v>
      </c>
      <c r="J1668" s="4" t="s">
        <v>2753</v>
      </c>
      <c r="K1668" s="5" t="s">
        <v>32</v>
      </c>
      <c r="L1668" s="6">
        <v>0.52777777777777779</v>
      </c>
      <c r="M1668" s="4" t="s">
        <v>30</v>
      </c>
      <c r="N1668" s="4" t="s">
        <v>157</v>
      </c>
      <c r="O1668" s="4" t="s">
        <v>4301</v>
      </c>
      <c r="P1668" s="5" t="s">
        <v>339</v>
      </c>
      <c r="Q1668" s="7">
        <v>0.4236111111111111</v>
      </c>
      <c r="R1668" s="4" t="s">
        <v>30</v>
      </c>
      <c r="S1668" s="4" t="s">
        <v>160</v>
      </c>
      <c r="T1668" s="4"/>
      <c r="U1668" s="8"/>
      <c r="V1668" s="8"/>
      <c r="W1668">
        <v>462716344</v>
      </c>
      <c r="X1668" t="s">
        <v>43</v>
      </c>
    </row>
    <row r="1669" spans="1:24" ht="15.75" customHeight="1">
      <c r="A1669" s="4" t="s">
        <v>4665</v>
      </c>
      <c r="B1669" s="4" t="s">
        <v>4726</v>
      </c>
      <c r="C1669" s="4" t="s">
        <v>4726</v>
      </c>
      <c r="D1669" s="4" t="s">
        <v>45</v>
      </c>
      <c r="E1669" s="4" t="s">
        <v>4727</v>
      </c>
      <c r="F1669" s="4" t="s">
        <v>4728</v>
      </c>
      <c r="G1669" s="5">
        <v>53</v>
      </c>
      <c r="H1669" s="4" t="s">
        <v>4729</v>
      </c>
      <c r="I1669" s="4" t="s">
        <v>95</v>
      </c>
      <c r="J1669" s="4" t="s">
        <v>298</v>
      </c>
      <c r="K1669" s="5" t="s">
        <v>32</v>
      </c>
      <c r="L1669" s="6">
        <v>0.45833333333333331</v>
      </c>
      <c r="M1669" s="4" t="s">
        <v>30</v>
      </c>
      <c r="N1669" s="4" t="s">
        <v>95</v>
      </c>
      <c r="O1669" s="4" t="s">
        <v>96</v>
      </c>
      <c r="P1669" s="5" t="s">
        <v>339</v>
      </c>
      <c r="Q1669" s="7">
        <v>0.5</v>
      </c>
      <c r="R1669" s="4" t="s">
        <v>30</v>
      </c>
      <c r="S1669" s="4" t="s">
        <v>553</v>
      </c>
      <c r="T1669" s="4"/>
      <c r="U1669" s="8"/>
      <c r="V1669" s="8"/>
      <c r="W1669">
        <v>78777636</v>
      </c>
      <c r="X1669" t="s">
        <v>43</v>
      </c>
    </row>
    <row r="1670" spans="1:24" ht="15.75" customHeight="1">
      <c r="A1670" s="4" t="s">
        <v>4665</v>
      </c>
      <c r="B1670" s="4" t="s">
        <v>4730</v>
      </c>
      <c r="C1670" s="4" t="s">
        <v>4726</v>
      </c>
      <c r="D1670" s="4" t="s">
        <v>23</v>
      </c>
      <c r="E1670" s="4" t="s">
        <v>4731</v>
      </c>
      <c r="F1670" s="4" t="s">
        <v>4732</v>
      </c>
      <c r="G1670" s="5">
        <v>50</v>
      </c>
      <c r="H1670" s="4" t="s">
        <v>4729</v>
      </c>
      <c r="I1670" s="4" t="s">
        <v>95</v>
      </c>
      <c r="J1670" s="4" t="s">
        <v>298</v>
      </c>
      <c r="K1670" s="5" t="s">
        <v>32</v>
      </c>
      <c r="L1670" s="6">
        <v>0.45833333333333331</v>
      </c>
      <c r="M1670" s="4" t="s">
        <v>30</v>
      </c>
      <c r="N1670" s="4" t="s">
        <v>95</v>
      </c>
      <c r="O1670" s="4" t="s">
        <v>96</v>
      </c>
      <c r="P1670" s="5" t="s">
        <v>339</v>
      </c>
      <c r="Q1670" s="7">
        <v>0.5</v>
      </c>
      <c r="R1670" s="4" t="s">
        <v>30</v>
      </c>
      <c r="S1670" s="4" t="s">
        <v>553</v>
      </c>
      <c r="T1670" s="4"/>
      <c r="U1670" s="8"/>
      <c r="V1670" s="8"/>
      <c r="W1670">
        <v>78777636</v>
      </c>
      <c r="X1670" t="s">
        <v>43</v>
      </c>
    </row>
    <row r="1671" spans="1:24" ht="15.75" customHeight="1">
      <c r="A1671" s="4" t="s">
        <v>4665</v>
      </c>
      <c r="B1671" s="4" t="s">
        <v>4733</v>
      </c>
      <c r="C1671" s="4" t="s">
        <v>4733</v>
      </c>
      <c r="D1671" s="4" t="s">
        <v>45</v>
      </c>
      <c r="E1671" s="4" t="s">
        <v>4734</v>
      </c>
      <c r="F1671" s="4" t="s">
        <v>2806</v>
      </c>
      <c r="G1671" s="5">
        <v>50</v>
      </c>
      <c r="H1671" s="4" t="s">
        <v>4729</v>
      </c>
      <c r="I1671" s="4" t="s">
        <v>95</v>
      </c>
      <c r="J1671" s="4" t="s">
        <v>298</v>
      </c>
      <c r="K1671" s="5" t="s">
        <v>32</v>
      </c>
      <c r="L1671" s="6">
        <v>0.45833333333333331</v>
      </c>
      <c r="M1671" s="4" t="s">
        <v>30</v>
      </c>
      <c r="N1671" s="4" t="s">
        <v>95</v>
      </c>
      <c r="O1671" s="4" t="s">
        <v>96</v>
      </c>
      <c r="P1671" s="5" t="s">
        <v>339</v>
      </c>
      <c r="Q1671" s="7">
        <v>0.5</v>
      </c>
      <c r="R1671" s="4" t="s">
        <v>30</v>
      </c>
      <c r="S1671" s="4" t="s">
        <v>553</v>
      </c>
      <c r="T1671" s="4"/>
      <c r="U1671" s="8"/>
      <c r="V1671" s="8"/>
      <c r="W1671">
        <v>78777649</v>
      </c>
      <c r="X1671" t="s">
        <v>61</v>
      </c>
    </row>
    <row r="1672" spans="1:24" ht="15.75" customHeight="1">
      <c r="A1672" s="4" t="s">
        <v>4665</v>
      </c>
      <c r="B1672" s="4" t="s">
        <v>4735</v>
      </c>
      <c r="C1672" s="4" t="s">
        <v>4733</v>
      </c>
      <c r="D1672" s="4" t="s">
        <v>45</v>
      </c>
      <c r="E1672" s="4" t="s">
        <v>4736</v>
      </c>
      <c r="F1672" s="4" t="s">
        <v>4728</v>
      </c>
      <c r="G1672" s="5">
        <v>56</v>
      </c>
      <c r="H1672" s="4" t="s">
        <v>4729</v>
      </c>
      <c r="I1672" s="4" t="s">
        <v>95</v>
      </c>
      <c r="J1672" s="4" t="s">
        <v>298</v>
      </c>
      <c r="K1672" s="5" t="s">
        <v>32</v>
      </c>
      <c r="L1672" s="6">
        <v>0.45833333333333331</v>
      </c>
      <c r="M1672" s="4" t="s">
        <v>30</v>
      </c>
      <c r="N1672" s="4" t="s">
        <v>95</v>
      </c>
      <c r="O1672" s="4" t="s">
        <v>96</v>
      </c>
      <c r="P1672" s="5" t="s">
        <v>339</v>
      </c>
      <c r="Q1672" s="7">
        <v>0.5</v>
      </c>
      <c r="R1672" s="4" t="s">
        <v>30</v>
      </c>
      <c r="S1672" s="4" t="s">
        <v>553</v>
      </c>
      <c r="T1672" s="4"/>
      <c r="U1672" s="8"/>
      <c r="V1672" s="8"/>
      <c r="W1672">
        <v>78777649</v>
      </c>
      <c r="X1672" t="s">
        <v>61</v>
      </c>
    </row>
    <row r="1673" spans="1:24" ht="15.75" customHeight="1">
      <c r="A1673" s="4" t="s">
        <v>4665</v>
      </c>
      <c r="B1673" s="4" t="s">
        <v>4737</v>
      </c>
      <c r="C1673" s="4" t="s">
        <v>4737</v>
      </c>
      <c r="D1673" s="4" t="s">
        <v>23</v>
      </c>
      <c r="E1673" s="4" t="s">
        <v>4738</v>
      </c>
      <c r="F1673" s="4" t="s">
        <v>4739</v>
      </c>
      <c r="G1673" s="5">
        <v>53</v>
      </c>
      <c r="H1673" s="4" t="s">
        <v>4729</v>
      </c>
      <c r="I1673" s="4" t="s">
        <v>189</v>
      </c>
      <c r="J1673" s="4" t="s">
        <v>213</v>
      </c>
      <c r="K1673" s="5" t="s">
        <v>32</v>
      </c>
      <c r="L1673" s="6">
        <v>0.47916666666666669</v>
      </c>
      <c r="M1673" s="4" t="s">
        <v>30</v>
      </c>
      <c r="N1673" s="4" t="s">
        <v>1002</v>
      </c>
      <c r="O1673" s="4" t="s">
        <v>4740</v>
      </c>
      <c r="P1673" s="5" t="s">
        <v>1393</v>
      </c>
      <c r="Q1673" s="7">
        <v>0.54166666666666663</v>
      </c>
      <c r="R1673" s="4" t="s">
        <v>41</v>
      </c>
      <c r="S1673" s="4" t="s">
        <v>553</v>
      </c>
      <c r="T1673" s="4" t="s">
        <v>871</v>
      </c>
      <c r="U1673" s="8"/>
      <c r="V1673" s="8"/>
      <c r="W1673">
        <v>78777661</v>
      </c>
      <c r="X1673" t="s">
        <v>43</v>
      </c>
    </row>
    <row r="1674" spans="1:24" ht="15.75" customHeight="1">
      <c r="A1674" s="4" t="s">
        <v>4665</v>
      </c>
      <c r="B1674" s="4" t="s">
        <v>4741</v>
      </c>
      <c r="C1674" s="4" t="s">
        <v>4737</v>
      </c>
      <c r="D1674" s="4" t="s">
        <v>45</v>
      </c>
      <c r="E1674" s="4" t="s">
        <v>4742</v>
      </c>
      <c r="F1674" s="4" t="s">
        <v>4743</v>
      </c>
      <c r="G1674" s="5">
        <v>58</v>
      </c>
      <c r="H1674" s="4" t="s">
        <v>4729</v>
      </c>
      <c r="I1674" s="4" t="s">
        <v>189</v>
      </c>
      <c r="J1674" s="4" t="s">
        <v>213</v>
      </c>
      <c r="K1674" s="5" t="s">
        <v>32</v>
      </c>
      <c r="L1674" s="6">
        <v>0.47916666666666669</v>
      </c>
      <c r="M1674" s="4" t="s">
        <v>30</v>
      </c>
      <c r="N1674" s="4" t="s">
        <v>1002</v>
      </c>
      <c r="O1674" s="4" t="s">
        <v>4740</v>
      </c>
      <c r="P1674" s="5" t="s">
        <v>1393</v>
      </c>
      <c r="Q1674" s="7">
        <v>0.54166666666666663</v>
      </c>
      <c r="R1674" s="4" t="s">
        <v>41</v>
      </c>
      <c r="S1674" s="4" t="s">
        <v>553</v>
      </c>
      <c r="T1674" s="4"/>
      <c r="U1674" s="8"/>
      <c r="V1674" s="8"/>
      <c r="W1674">
        <v>78777661</v>
      </c>
      <c r="X1674" t="s">
        <v>43</v>
      </c>
    </row>
    <row r="1675" spans="1:24" ht="15.75" customHeight="1">
      <c r="A1675" s="4" t="s">
        <v>4665</v>
      </c>
      <c r="B1675" s="4" t="s">
        <v>4744</v>
      </c>
      <c r="C1675" s="4" t="s">
        <v>4744</v>
      </c>
      <c r="D1675" s="4" t="s">
        <v>45</v>
      </c>
      <c r="E1675" s="4" t="s">
        <v>4745</v>
      </c>
      <c r="F1675" s="4" t="s">
        <v>698</v>
      </c>
      <c r="G1675" s="5">
        <v>71</v>
      </c>
      <c r="H1675" s="4" t="s">
        <v>4729</v>
      </c>
      <c r="I1675" s="4" t="s">
        <v>257</v>
      </c>
      <c r="J1675" s="4" t="s">
        <v>258</v>
      </c>
      <c r="K1675" s="5" t="s">
        <v>32</v>
      </c>
      <c r="L1675" s="6">
        <v>0.62847222222222221</v>
      </c>
      <c r="M1675" s="4" t="s">
        <v>30</v>
      </c>
      <c r="N1675" s="4" t="s">
        <v>150</v>
      </c>
      <c r="O1675" s="4" t="s">
        <v>152</v>
      </c>
      <c r="P1675" s="5" t="s">
        <v>339</v>
      </c>
      <c r="Q1675" s="7">
        <v>0.72569444444444442</v>
      </c>
      <c r="R1675" s="4" t="s">
        <v>30</v>
      </c>
      <c r="S1675" s="4" t="s">
        <v>553</v>
      </c>
      <c r="T1675" s="4"/>
      <c r="U1675" s="8"/>
      <c r="V1675" s="8"/>
      <c r="W1675">
        <v>78777709</v>
      </c>
      <c r="X1675" t="s">
        <v>61</v>
      </c>
    </row>
    <row r="1676" spans="1:24" ht="15.75" customHeight="1">
      <c r="A1676" s="4" t="s">
        <v>4665</v>
      </c>
      <c r="B1676" s="4" t="s">
        <v>4746</v>
      </c>
      <c r="C1676" s="4" t="s">
        <v>4744</v>
      </c>
      <c r="D1676" s="4" t="s">
        <v>23</v>
      </c>
      <c r="E1676" s="4" t="s">
        <v>4747</v>
      </c>
      <c r="F1676" s="4" t="s">
        <v>4748</v>
      </c>
      <c r="G1676" s="5">
        <v>65</v>
      </c>
      <c r="H1676" s="4" t="s">
        <v>4729</v>
      </c>
      <c r="I1676" s="4" t="s">
        <v>257</v>
      </c>
      <c r="J1676" s="4" t="s">
        <v>258</v>
      </c>
      <c r="K1676" s="5" t="s">
        <v>32</v>
      </c>
      <c r="L1676" s="6">
        <v>0.62847222222222221</v>
      </c>
      <c r="M1676" s="4" t="s">
        <v>30</v>
      </c>
      <c r="N1676" s="4" t="s">
        <v>150</v>
      </c>
      <c r="O1676" s="4" t="s">
        <v>152</v>
      </c>
      <c r="P1676" s="5" t="s">
        <v>339</v>
      </c>
      <c r="Q1676" s="7">
        <v>0.72569444444444442</v>
      </c>
      <c r="R1676" s="4" t="s">
        <v>30</v>
      </c>
      <c r="S1676" s="4" t="s">
        <v>553</v>
      </c>
      <c r="T1676" s="4"/>
      <c r="U1676" s="8"/>
      <c r="V1676" s="8"/>
      <c r="W1676">
        <v>78777709</v>
      </c>
      <c r="X1676" t="s">
        <v>61</v>
      </c>
    </row>
    <row r="1677" spans="1:24" ht="15.75" customHeight="1">
      <c r="A1677" s="4" t="s">
        <v>4665</v>
      </c>
      <c r="B1677" s="4" t="s">
        <v>4749</v>
      </c>
      <c r="C1677" s="4" t="s">
        <v>4749</v>
      </c>
      <c r="D1677" s="4" t="s">
        <v>45</v>
      </c>
      <c r="E1677" s="4" t="s">
        <v>4750</v>
      </c>
      <c r="F1677" s="4" t="s">
        <v>332</v>
      </c>
      <c r="G1677" s="5">
        <v>70</v>
      </c>
      <c r="H1677" s="4" t="s">
        <v>4729</v>
      </c>
      <c r="I1677" s="4" t="s">
        <v>196</v>
      </c>
      <c r="J1677" s="4" t="s">
        <v>3815</v>
      </c>
      <c r="K1677" s="5" t="s">
        <v>32</v>
      </c>
      <c r="L1677" s="6">
        <v>0.24305555555555555</v>
      </c>
      <c r="M1677" s="4" t="s">
        <v>30</v>
      </c>
      <c r="N1677" s="4" t="s">
        <v>189</v>
      </c>
      <c r="O1677" s="4" t="s">
        <v>311</v>
      </c>
      <c r="P1677" s="5" t="s">
        <v>339</v>
      </c>
      <c r="Q1677" s="7">
        <v>0.58680555555555558</v>
      </c>
      <c r="R1677" s="4" t="s">
        <v>30</v>
      </c>
      <c r="S1677" s="4" t="s">
        <v>553</v>
      </c>
      <c r="T1677" s="4"/>
      <c r="U1677" s="4"/>
      <c r="V1677" s="8"/>
      <c r="W1677">
        <v>78777743</v>
      </c>
      <c r="X1677" t="s">
        <v>43</v>
      </c>
    </row>
    <row r="1678" spans="1:24" ht="15.75" customHeight="1">
      <c r="A1678" s="4" t="s">
        <v>4665</v>
      </c>
      <c r="B1678" s="4" t="s">
        <v>4751</v>
      </c>
      <c r="C1678" s="4" t="s">
        <v>4749</v>
      </c>
      <c r="D1678" s="4" t="s">
        <v>23</v>
      </c>
      <c r="E1678" s="4" t="s">
        <v>4752</v>
      </c>
      <c r="F1678" s="4" t="s">
        <v>332</v>
      </c>
      <c r="G1678" s="5">
        <v>74</v>
      </c>
      <c r="H1678" s="4" t="s">
        <v>4729</v>
      </c>
      <c r="I1678" s="4" t="s">
        <v>196</v>
      </c>
      <c r="J1678" s="4" t="s">
        <v>3815</v>
      </c>
      <c r="K1678" s="5" t="s">
        <v>32</v>
      </c>
      <c r="L1678" s="6">
        <v>0.24305555555555555</v>
      </c>
      <c r="M1678" s="4" t="s">
        <v>30</v>
      </c>
      <c r="N1678" s="4" t="s">
        <v>189</v>
      </c>
      <c r="O1678" s="4" t="s">
        <v>311</v>
      </c>
      <c r="P1678" s="5" t="s">
        <v>339</v>
      </c>
      <c r="Q1678" s="7">
        <v>0.58680555555555558</v>
      </c>
      <c r="R1678" s="4" t="s">
        <v>30</v>
      </c>
      <c r="S1678" s="4" t="s">
        <v>553</v>
      </c>
      <c r="T1678" s="4"/>
      <c r="U1678" s="4"/>
      <c r="V1678" s="8"/>
      <c r="W1678">
        <v>78777743</v>
      </c>
      <c r="X1678" t="s">
        <v>43</v>
      </c>
    </row>
    <row r="1679" spans="1:24" ht="15.75" customHeight="1">
      <c r="A1679" s="4" t="s">
        <v>4665</v>
      </c>
      <c r="B1679" s="4" t="s">
        <v>4753</v>
      </c>
      <c r="C1679" s="4" t="s">
        <v>4753</v>
      </c>
      <c r="D1679" s="4" t="s">
        <v>45</v>
      </c>
      <c r="E1679" s="4" t="s">
        <v>4754</v>
      </c>
      <c r="F1679" s="4" t="s">
        <v>4755</v>
      </c>
      <c r="G1679" s="5">
        <v>71</v>
      </c>
      <c r="H1679" s="4" t="s">
        <v>4729</v>
      </c>
      <c r="I1679" s="4" t="s">
        <v>114</v>
      </c>
      <c r="J1679" s="4" t="s">
        <v>184</v>
      </c>
      <c r="K1679" s="5" t="s">
        <v>32</v>
      </c>
      <c r="L1679" s="6">
        <v>0.18055555555555555</v>
      </c>
      <c r="M1679" s="4" t="s">
        <v>30</v>
      </c>
      <c r="N1679" s="4" t="s">
        <v>114</v>
      </c>
      <c r="O1679" s="4" t="s">
        <v>185</v>
      </c>
      <c r="P1679" s="5" t="s">
        <v>339</v>
      </c>
      <c r="Q1679" s="7">
        <v>0.70138888888888884</v>
      </c>
      <c r="R1679" s="4" t="s">
        <v>30</v>
      </c>
      <c r="S1679" s="4" t="s">
        <v>553</v>
      </c>
      <c r="T1679" s="4"/>
      <c r="U1679" s="4"/>
      <c r="V1679" s="4"/>
      <c r="W1679">
        <v>78777764</v>
      </c>
      <c r="X1679" t="s">
        <v>43</v>
      </c>
    </row>
    <row r="1680" spans="1:24" ht="15.75" customHeight="1">
      <c r="A1680" s="4" t="s">
        <v>4665</v>
      </c>
      <c r="B1680" s="4" t="s">
        <v>4756</v>
      </c>
      <c r="C1680" s="4" t="s">
        <v>4753</v>
      </c>
      <c r="D1680" s="4" t="s">
        <v>45</v>
      </c>
      <c r="E1680" s="4" t="s">
        <v>4757</v>
      </c>
      <c r="F1680" s="4" t="s">
        <v>4755</v>
      </c>
      <c r="G1680" s="5">
        <v>75</v>
      </c>
      <c r="H1680" s="4" t="s">
        <v>4729</v>
      </c>
      <c r="I1680" s="4" t="s">
        <v>114</v>
      </c>
      <c r="J1680" s="4" t="s">
        <v>184</v>
      </c>
      <c r="K1680" s="5" t="s">
        <v>32</v>
      </c>
      <c r="L1680" s="6">
        <v>0.18055555555555555</v>
      </c>
      <c r="M1680" s="4" t="s">
        <v>30</v>
      </c>
      <c r="N1680" s="4" t="s">
        <v>114</v>
      </c>
      <c r="O1680" s="4" t="s">
        <v>185</v>
      </c>
      <c r="P1680" s="5" t="s">
        <v>339</v>
      </c>
      <c r="Q1680" s="7">
        <v>0.70138888888888884</v>
      </c>
      <c r="R1680" s="4" t="s">
        <v>30</v>
      </c>
      <c r="S1680" s="4" t="s">
        <v>553</v>
      </c>
      <c r="T1680" s="4"/>
      <c r="U1680" s="4"/>
      <c r="V1680" s="4"/>
      <c r="W1680">
        <v>78777764</v>
      </c>
      <c r="X1680" t="s">
        <v>43</v>
      </c>
    </row>
    <row r="1681" spans="1:24" ht="15.75" customHeight="1">
      <c r="A1681" s="4" t="s">
        <v>4665</v>
      </c>
      <c r="B1681" s="4" t="s">
        <v>4758</v>
      </c>
      <c r="C1681" s="4" t="s">
        <v>4758</v>
      </c>
      <c r="D1681" s="4" t="s">
        <v>45</v>
      </c>
      <c r="E1681" s="4" t="s">
        <v>4759</v>
      </c>
      <c r="F1681" s="4" t="s">
        <v>4760</v>
      </c>
      <c r="G1681" s="5">
        <v>26</v>
      </c>
      <c r="H1681" s="4" t="s">
        <v>4729</v>
      </c>
      <c r="I1681" s="4" t="s">
        <v>189</v>
      </c>
      <c r="J1681" s="4" t="s">
        <v>213</v>
      </c>
      <c r="K1681" s="5" t="s">
        <v>32</v>
      </c>
      <c r="L1681" s="6">
        <v>0.47916666666666669</v>
      </c>
      <c r="M1681" s="4" t="s">
        <v>30</v>
      </c>
      <c r="N1681" s="4" t="s">
        <v>114</v>
      </c>
      <c r="O1681" s="4" t="s">
        <v>185</v>
      </c>
      <c r="P1681" s="5" t="s">
        <v>339</v>
      </c>
      <c r="Q1681" s="7">
        <v>0.70138888888888884</v>
      </c>
      <c r="R1681" s="4" t="s">
        <v>30</v>
      </c>
      <c r="S1681" s="4" t="s">
        <v>553</v>
      </c>
      <c r="T1681" s="4"/>
      <c r="U1681" s="8"/>
      <c r="V1681" s="8"/>
      <c r="W1681">
        <v>78777779</v>
      </c>
      <c r="X1681" t="s">
        <v>61</v>
      </c>
    </row>
    <row r="1682" spans="1:24" ht="15.75" customHeight="1">
      <c r="A1682" s="4" t="s">
        <v>4665</v>
      </c>
      <c r="B1682" s="4" t="s">
        <v>4761</v>
      </c>
      <c r="C1682" s="4" t="s">
        <v>4758</v>
      </c>
      <c r="D1682" s="4" t="s">
        <v>45</v>
      </c>
      <c r="E1682" s="4" t="s">
        <v>4762</v>
      </c>
      <c r="F1682" s="4" t="s">
        <v>4763</v>
      </c>
      <c r="G1682" s="5">
        <v>56</v>
      </c>
      <c r="H1682" s="4" t="s">
        <v>4729</v>
      </c>
      <c r="I1682" s="4" t="s">
        <v>95</v>
      </c>
      <c r="J1682" s="4" t="s">
        <v>298</v>
      </c>
      <c r="K1682" s="5" t="s">
        <v>32</v>
      </c>
      <c r="L1682" s="6">
        <v>0.45833333333333331</v>
      </c>
      <c r="M1682" s="4" t="s">
        <v>30</v>
      </c>
      <c r="N1682" s="4" t="s">
        <v>95</v>
      </c>
      <c r="O1682" s="4" t="s">
        <v>96</v>
      </c>
      <c r="P1682" s="5" t="s">
        <v>339</v>
      </c>
      <c r="Q1682" s="7">
        <v>0.5</v>
      </c>
      <c r="R1682" s="4" t="s">
        <v>30</v>
      </c>
      <c r="S1682" s="4" t="s">
        <v>553</v>
      </c>
      <c r="T1682" s="4"/>
      <c r="U1682" s="8"/>
      <c r="V1682" s="8"/>
      <c r="W1682">
        <v>78777779</v>
      </c>
      <c r="X1682" t="s">
        <v>61</v>
      </c>
    </row>
    <row r="1683" spans="1:24" ht="15.75" customHeight="1">
      <c r="A1683" s="4" t="s">
        <v>4665</v>
      </c>
      <c r="B1683" s="4" t="s">
        <v>4764</v>
      </c>
      <c r="C1683" s="4" t="s">
        <v>4764</v>
      </c>
      <c r="D1683" s="4" t="s">
        <v>45</v>
      </c>
      <c r="E1683" s="4" t="s">
        <v>4765</v>
      </c>
      <c r="F1683" s="4" t="s">
        <v>4766</v>
      </c>
      <c r="G1683" s="5">
        <v>55</v>
      </c>
      <c r="H1683" s="4" t="s">
        <v>4729</v>
      </c>
      <c r="I1683" s="4" t="s">
        <v>95</v>
      </c>
      <c r="J1683" s="4" t="s">
        <v>298</v>
      </c>
      <c r="K1683" s="5" t="s">
        <v>32</v>
      </c>
      <c r="L1683" s="6">
        <v>0.45833333333333331</v>
      </c>
      <c r="M1683" s="4" t="s">
        <v>30</v>
      </c>
      <c r="N1683" s="4" t="s">
        <v>95</v>
      </c>
      <c r="O1683" s="4" t="s">
        <v>96</v>
      </c>
      <c r="P1683" s="5" t="s">
        <v>339</v>
      </c>
      <c r="Q1683" s="7">
        <v>0.5</v>
      </c>
      <c r="R1683" s="4" t="s">
        <v>30</v>
      </c>
      <c r="S1683" s="4" t="s">
        <v>553</v>
      </c>
      <c r="T1683" s="4"/>
      <c r="U1683" s="8"/>
      <c r="V1683" s="4"/>
      <c r="W1683">
        <v>78777819</v>
      </c>
      <c r="X1683" t="s">
        <v>61</v>
      </c>
    </row>
    <row r="1684" spans="1:24" ht="15.75" customHeight="1">
      <c r="A1684" s="4" t="s">
        <v>4665</v>
      </c>
      <c r="B1684" s="4" t="s">
        <v>4767</v>
      </c>
      <c r="C1684" s="4" t="s">
        <v>4764</v>
      </c>
      <c r="D1684" s="4" t="s">
        <v>23</v>
      </c>
      <c r="E1684" s="4" t="s">
        <v>4768</v>
      </c>
      <c r="F1684" s="4" t="s">
        <v>4769</v>
      </c>
      <c r="G1684" s="5">
        <v>52</v>
      </c>
      <c r="H1684" s="4" t="s">
        <v>4729</v>
      </c>
      <c r="I1684" s="4" t="s">
        <v>95</v>
      </c>
      <c r="J1684" s="4" t="s">
        <v>298</v>
      </c>
      <c r="K1684" s="5" t="s">
        <v>32</v>
      </c>
      <c r="L1684" s="6">
        <v>0.45833333333333331</v>
      </c>
      <c r="M1684" s="4" t="s">
        <v>30</v>
      </c>
      <c r="N1684" s="4" t="s">
        <v>95</v>
      </c>
      <c r="O1684" s="4" t="s">
        <v>96</v>
      </c>
      <c r="P1684" s="5" t="s">
        <v>339</v>
      </c>
      <c r="Q1684" s="7">
        <v>0.5</v>
      </c>
      <c r="R1684" s="4" t="s">
        <v>30</v>
      </c>
      <c r="S1684" s="4" t="s">
        <v>553</v>
      </c>
      <c r="T1684" s="4"/>
      <c r="U1684" s="8"/>
      <c r="V1684" s="4"/>
      <c r="W1684">
        <v>78777819</v>
      </c>
      <c r="X1684" t="s">
        <v>61</v>
      </c>
    </row>
    <row r="1685" spans="1:24" ht="15.75" customHeight="1">
      <c r="A1685" s="4" t="s">
        <v>4665</v>
      </c>
      <c r="B1685" s="4" t="s">
        <v>4770</v>
      </c>
      <c r="C1685" s="4" t="s">
        <v>4764</v>
      </c>
      <c r="D1685" s="4" t="s">
        <v>23</v>
      </c>
      <c r="E1685" s="4" t="s">
        <v>4771</v>
      </c>
      <c r="F1685" s="4" t="s">
        <v>4769</v>
      </c>
      <c r="G1685" s="5">
        <v>23</v>
      </c>
      <c r="H1685" s="4" t="s">
        <v>4729</v>
      </c>
      <c r="I1685" s="4" t="s">
        <v>95</v>
      </c>
      <c r="J1685" s="4" t="s">
        <v>298</v>
      </c>
      <c r="K1685" s="5" t="s">
        <v>32</v>
      </c>
      <c r="L1685" s="6">
        <v>0.45833333333333331</v>
      </c>
      <c r="M1685" s="4" t="s">
        <v>30</v>
      </c>
      <c r="N1685" s="4" t="s">
        <v>95</v>
      </c>
      <c r="O1685" s="4" t="s">
        <v>96</v>
      </c>
      <c r="P1685" s="5" t="s">
        <v>339</v>
      </c>
      <c r="Q1685" s="7">
        <v>0.5</v>
      </c>
      <c r="R1685" s="4" t="s">
        <v>30</v>
      </c>
      <c r="S1685" s="4" t="s">
        <v>553</v>
      </c>
      <c r="T1685" s="4"/>
      <c r="U1685" s="8"/>
      <c r="V1685" s="4"/>
      <c r="W1685">
        <v>78777898</v>
      </c>
      <c r="X1685" t="s">
        <v>61</v>
      </c>
    </row>
    <row r="1686" spans="1:24" ht="15.75" customHeight="1">
      <c r="A1686" s="4" t="s">
        <v>4665</v>
      </c>
      <c r="B1686" s="4" t="s">
        <v>4772</v>
      </c>
      <c r="C1686" s="4" t="s">
        <v>4764</v>
      </c>
      <c r="D1686" s="4" t="s">
        <v>45</v>
      </c>
      <c r="E1686" s="4" t="s">
        <v>4773</v>
      </c>
      <c r="F1686" s="4" t="s">
        <v>4769</v>
      </c>
      <c r="G1686" s="5">
        <v>26</v>
      </c>
      <c r="H1686" s="4" t="s">
        <v>4729</v>
      </c>
      <c r="I1686" s="4" t="s">
        <v>95</v>
      </c>
      <c r="J1686" s="4" t="s">
        <v>298</v>
      </c>
      <c r="K1686" s="5" t="s">
        <v>32</v>
      </c>
      <c r="L1686" s="6">
        <v>0.45833333333333331</v>
      </c>
      <c r="M1686" s="4" t="s">
        <v>30</v>
      </c>
      <c r="N1686" s="4" t="s">
        <v>95</v>
      </c>
      <c r="O1686" s="4" t="s">
        <v>96</v>
      </c>
      <c r="P1686" s="5" t="s">
        <v>339</v>
      </c>
      <c r="Q1686" s="7">
        <v>0.5</v>
      </c>
      <c r="R1686" s="4" t="s">
        <v>30</v>
      </c>
      <c r="S1686" s="4" t="s">
        <v>553</v>
      </c>
      <c r="T1686" s="4"/>
      <c r="U1686" s="8"/>
      <c r="V1686" s="4"/>
      <c r="W1686">
        <v>78777898</v>
      </c>
      <c r="X1686" t="s">
        <v>61</v>
      </c>
    </row>
    <row r="1687" spans="1:24" ht="15.75" customHeight="1">
      <c r="A1687" s="4" t="s">
        <v>4665</v>
      </c>
      <c r="B1687" s="4" t="s">
        <v>4774</v>
      </c>
      <c r="C1687" s="4" t="s">
        <v>4774</v>
      </c>
      <c r="D1687" s="4" t="s">
        <v>45</v>
      </c>
      <c r="E1687" s="4" t="s">
        <v>4775</v>
      </c>
      <c r="F1687" s="4" t="s">
        <v>4776</v>
      </c>
      <c r="G1687" s="5">
        <v>55</v>
      </c>
      <c r="H1687" s="4" t="s">
        <v>4729</v>
      </c>
      <c r="I1687" s="4" t="s">
        <v>95</v>
      </c>
      <c r="J1687" s="4" t="s">
        <v>298</v>
      </c>
      <c r="K1687" s="5" t="s">
        <v>32</v>
      </c>
      <c r="L1687" s="6">
        <v>0.45833333333333331</v>
      </c>
      <c r="M1687" s="4" t="s">
        <v>30</v>
      </c>
      <c r="N1687" s="4" t="s">
        <v>189</v>
      </c>
      <c r="O1687" s="4" t="s">
        <v>282</v>
      </c>
      <c r="P1687" s="5" t="s">
        <v>339</v>
      </c>
      <c r="Q1687" s="7">
        <v>0.80208333333333337</v>
      </c>
      <c r="R1687" s="4" t="s">
        <v>30</v>
      </c>
      <c r="S1687" s="4" t="s">
        <v>553</v>
      </c>
      <c r="T1687" s="4"/>
      <c r="U1687" s="8"/>
      <c r="V1687" s="8"/>
      <c r="W1687">
        <v>78777911</v>
      </c>
      <c r="X1687" t="s">
        <v>61</v>
      </c>
    </row>
    <row r="1688" spans="1:24" ht="15.75" customHeight="1">
      <c r="A1688" s="4" t="s">
        <v>4665</v>
      </c>
      <c r="B1688" s="4" t="s">
        <v>4777</v>
      </c>
      <c r="C1688" s="4" t="s">
        <v>4774</v>
      </c>
      <c r="D1688" s="4" t="s">
        <v>45</v>
      </c>
      <c r="E1688" s="4" t="s">
        <v>4778</v>
      </c>
      <c r="F1688" s="4" t="s">
        <v>4779</v>
      </c>
      <c r="G1688" s="5">
        <v>59</v>
      </c>
      <c r="H1688" s="4" t="s">
        <v>4729</v>
      </c>
      <c r="I1688" s="4" t="s">
        <v>67</v>
      </c>
      <c r="J1688" s="4" t="s">
        <v>4780</v>
      </c>
      <c r="K1688" s="5" t="s">
        <v>32</v>
      </c>
      <c r="L1688" s="6">
        <v>0.48958333333333331</v>
      </c>
      <c r="M1688" s="4" t="s">
        <v>671</v>
      </c>
      <c r="N1688" s="4" t="s">
        <v>95</v>
      </c>
      <c r="O1688" s="4" t="s">
        <v>96</v>
      </c>
      <c r="P1688" s="5" t="s">
        <v>339</v>
      </c>
      <c r="Q1688" s="7">
        <v>0.5</v>
      </c>
      <c r="R1688" s="4" t="s">
        <v>30</v>
      </c>
      <c r="S1688" s="4" t="s">
        <v>553</v>
      </c>
      <c r="T1688" s="4"/>
      <c r="U1688" s="8"/>
      <c r="V1688" s="8"/>
      <c r="W1688">
        <v>78777911</v>
      </c>
      <c r="X1688" t="s">
        <v>61</v>
      </c>
    </row>
    <row r="1689" spans="1:24" ht="15.75" customHeight="1">
      <c r="A1689" s="4" t="s">
        <v>4665</v>
      </c>
      <c r="B1689" s="4" t="s">
        <v>4781</v>
      </c>
      <c r="C1689" s="4" t="s">
        <v>4781</v>
      </c>
      <c r="D1689" s="4" t="s">
        <v>45</v>
      </c>
      <c r="E1689" s="4" t="s">
        <v>4782</v>
      </c>
      <c r="F1689" s="4" t="s">
        <v>4783</v>
      </c>
      <c r="G1689" s="5">
        <v>50</v>
      </c>
      <c r="H1689" s="4" t="s">
        <v>4729</v>
      </c>
      <c r="I1689" s="4" t="s">
        <v>189</v>
      </c>
      <c r="J1689" s="4" t="s">
        <v>321</v>
      </c>
      <c r="K1689" s="5" t="s">
        <v>32</v>
      </c>
      <c r="L1689" s="6">
        <v>0.62152777777777779</v>
      </c>
      <c r="M1689" s="4" t="s">
        <v>30</v>
      </c>
      <c r="N1689" s="4" t="s">
        <v>189</v>
      </c>
      <c r="O1689" s="4" t="s">
        <v>916</v>
      </c>
      <c r="P1689" s="5" t="s">
        <v>339</v>
      </c>
      <c r="Q1689" s="7">
        <v>0.52777777777777779</v>
      </c>
      <c r="R1689" s="4" t="s">
        <v>30</v>
      </c>
      <c r="S1689" s="4" t="s">
        <v>553</v>
      </c>
      <c r="T1689" s="4"/>
      <c r="U1689" s="8"/>
      <c r="V1689" s="8"/>
      <c r="W1689">
        <v>78777945</v>
      </c>
      <c r="X1689" t="s">
        <v>43</v>
      </c>
    </row>
    <row r="1690" spans="1:24" ht="15.75" customHeight="1">
      <c r="A1690" s="4" t="s">
        <v>4665</v>
      </c>
      <c r="B1690" s="4" t="s">
        <v>4784</v>
      </c>
      <c r="C1690" s="4" t="s">
        <v>4781</v>
      </c>
      <c r="D1690" s="4" t="s">
        <v>23</v>
      </c>
      <c r="E1690" s="4" t="s">
        <v>4785</v>
      </c>
      <c r="F1690" s="4" t="s">
        <v>4783</v>
      </c>
      <c r="G1690" s="5">
        <v>14</v>
      </c>
      <c r="H1690" s="4" t="s">
        <v>4729</v>
      </c>
      <c r="I1690" s="4" t="s">
        <v>189</v>
      </c>
      <c r="J1690" s="4" t="s">
        <v>321</v>
      </c>
      <c r="K1690" s="5" t="s">
        <v>32</v>
      </c>
      <c r="L1690" s="6">
        <v>0.62152777777777779</v>
      </c>
      <c r="M1690" s="4" t="s">
        <v>30</v>
      </c>
      <c r="N1690" s="4" t="s">
        <v>189</v>
      </c>
      <c r="O1690" s="4" t="s">
        <v>916</v>
      </c>
      <c r="P1690" s="5" t="s">
        <v>339</v>
      </c>
      <c r="Q1690" s="7">
        <v>0.52777777777777779</v>
      </c>
      <c r="R1690" s="4" t="s">
        <v>30</v>
      </c>
      <c r="S1690" s="4" t="s">
        <v>553</v>
      </c>
      <c r="T1690" s="4"/>
      <c r="U1690" s="8"/>
      <c r="V1690" s="8"/>
      <c r="W1690">
        <v>78777945</v>
      </c>
      <c r="X1690" t="s">
        <v>43</v>
      </c>
    </row>
    <row r="1691" spans="1:24" ht="15.75" customHeight="1">
      <c r="A1691" s="4" t="s">
        <v>4665</v>
      </c>
      <c r="B1691" s="4" t="s">
        <v>4786</v>
      </c>
      <c r="C1691" s="4" t="s">
        <v>4786</v>
      </c>
      <c r="D1691" s="4" t="s">
        <v>23</v>
      </c>
      <c r="E1691" s="4" t="s">
        <v>4787</v>
      </c>
      <c r="F1691" s="4" t="s">
        <v>4788</v>
      </c>
      <c r="G1691" s="5">
        <v>54</v>
      </c>
      <c r="H1691" s="4" t="s">
        <v>4729</v>
      </c>
      <c r="I1691" s="4" t="s">
        <v>114</v>
      </c>
      <c r="J1691" s="4" t="s">
        <v>115</v>
      </c>
      <c r="K1691" s="5" t="s">
        <v>32</v>
      </c>
      <c r="L1691" s="6">
        <v>0.625</v>
      </c>
      <c r="M1691" s="4" t="s">
        <v>30</v>
      </c>
      <c r="N1691" s="4" t="s">
        <v>189</v>
      </c>
      <c r="O1691" s="4" t="s">
        <v>311</v>
      </c>
      <c r="P1691" s="5" t="s">
        <v>339</v>
      </c>
      <c r="Q1691" s="7">
        <v>0.58680555555555558</v>
      </c>
      <c r="R1691" s="4" t="s">
        <v>30</v>
      </c>
      <c r="S1691" s="4" t="s">
        <v>553</v>
      </c>
      <c r="T1691" s="4"/>
      <c r="U1691" s="8"/>
      <c r="V1691" s="8"/>
      <c r="W1691">
        <v>78777991</v>
      </c>
      <c r="X1691" t="s">
        <v>61</v>
      </c>
    </row>
    <row r="1692" spans="1:24" ht="15.75" customHeight="1">
      <c r="A1692" s="4" t="s">
        <v>4665</v>
      </c>
      <c r="B1692" s="4" t="s">
        <v>4789</v>
      </c>
      <c r="C1692" s="4" t="s">
        <v>4786</v>
      </c>
      <c r="D1692" s="4" t="s">
        <v>23</v>
      </c>
      <c r="E1692" s="4" t="s">
        <v>4790</v>
      </c>
      <c r="F1692" s="4" t="s">
        <v>4791</v>
      </c>
      <c r="G1692" s="5">
        <v>46</v>
      </c>
      <c r="H1692" s="4" t="s">
        <v>4729</v>
      </c>
      <c r="I1692" s="4" t="s">
        <v>114</v>
      </c>
      <c r="J1692" s="4" t="s">
        <v>115</v>
      </c>
      <c r="K1692" s="5" t="s">
        <v>32</v>
      </c>
      <c r="L1692" s="6">
        <v>0.625</v>
      </c>
      <c r="M1692" s="4" t="s">
        <v>30</v>
      </c>
      <c r="N1692" s="4" t="s">
        <v>189</v>
      </c>
      <c r="O1692" s="4" t="s">
        <v>311</v>
      </c>
      <c r="P1692" s="5" t="s">
        <v>339</v>
      </c>
      <c r="Q1692" s="7">
        <v>0.58680555555555558</v>
      </c>
      <c r="R1692" s="4" t="s">
        <v>30</v>
      </c>
      <c r="S1692" s="4" t="s">
        <v>553</v>
      </c>
      <c r="T1692" s="4"/>
      <c r="U1692" s="8"/>
      <c r="V1692" s="8"/>
      <c r="W1692">
        <v>78777991</v>
      </c>
      <c r="X1692" t="s">
        <v>61</v>
      </c>
    </row>
    <row r="1693" spans="1:24" ht="15.75" customHeight="1">
      <c r="A1693" s="4" t="s">
        <v>4665</v>
      </c>
      <c r="B1693" s="4" t="s">
        <v>4792</v>
      </c>
      <c r="C1693" s="4" t="s">
        <v>4792</v>
      </c>
      <c r="D1693" s="4" t="s">
        <v>45</v>
      </c>
      <c r="E1693" s="4" t="s">
        <v>4793</v>
      </c>
      <c r="F1693" s="4" t="s">
        <v>4794</v>
      </c>
      <c r="G1693" s="5">
        <v>53</v>
      </c>
      <c r="H1693" s="4" t="s">
        <v>4729</v>
      </c>
      <c r="I1693" s="4" t="s">
        <v>39</v>
      </c>
      <c r="J1693" s="4" t="s">
        <v>1135</v>
      </c>
      <c r="K1693" s="5" t="s">
        <v>32</v>
      </c>
      <c r="L1693" s="6">
        <v>0.68402777777777779</v>
      </c>
      <c r="M1693" s="4" t="s">
        <v>41</v>
      </c>
      <c r="N1693" s="4" t="s">
        <v>39</v>
      </c>
      <c r="O1693" s="4" t="s">
        <v>2334</v>
      </c>
      <c r="P1693" s="5" t="s">
        <v>339</v>
      </c>
      <c r="Q1693" s="7">
        <v>0.42708333333333331</v>
      </c>
      <c r="R1693" s="4" t="s">
        <v>41</v>
      </c>
      <c r="S1693" s="4" t="s">
        <v>553</v>
      </c>
      <c r="T1693" s="4"/>
      <c r="U1693" s="8"/>
      <c r="V1693" s="8"/>
      <c r="W1693">
        <v>78778004</v>
      </c>
      <c r="X1693" t="s">
        <v>61</v>
      </c>
    </row>
    <row r="1694" spans="1:24" ht="15.75" customHeight="1">
      <c r="A1694" s="4" t="s">
        <v>4665</v>
      </c>
      <c r="B1694" s="4" t="s">
        <v>4795</v>
      </c>
      <c r="C1694" s="4" t="s">
        <v>4792</v>
      </c>
      <c r="D1694" s="4" t="s">
        <v>45</v>
      </c>
      <c r="E1694" s="4" t="s">
        <v>4796</v>
      </c>
      <c r="F1694" s="4" t="s">
        <v>4797</v>
      </c>
      <c r="G1694" s="5">
        <v>73</v>
      </c>
      <c r="H1694" s="4" t="s">
        <v>4729</v>
      </c>
      <c r="I1694" s="4" t="s">
        <v>39</v>
      </c>
      <c r="J1694" s="4" t="s">
        <v>1135</v>
      </c>
      <c r="K1694" s="5" t="s">
        <v>32</v>
      </c>
      <c r="L1694" s="6">
        <v>0.68402777777777779</v>
      </c>
      <c r="M1694" s="4" t="s">
        <v>41</v>
      </c>
      <c r="N1694" s="4" t="s">
        <v>39</v>
      </c>
      <c r="O1694" s="4" t="s">
        <v>2334</v>
      </c>
      <c r="P1694" s="5" t="s">
        <v>339</v>
      </c>
      <c r="Q1694" s="7">
        <v>0.42708333333333331</v>
      </c>
      <c r="R1694" s="4" t="s">
        <v>41</v>
      </c>
      <c r="S1694" s="4" t="s">
        <v>553</v>
      </c>
      <c r="T1694" s="4"/>
      <c r="U1694" s="8"/>
      <c r="V1694" s="8"/>
      <c r="W1694">
        <v>78778004</v>
      </c>
      <c r="X1694" t="s">
        <v>61</v>
      </c>
    </row>
    <row r="1695" spans="1:24" ht="15.75" customHeight="1">
      <c r="A1695" s="4" t="s">
        <v>4665</v>
      </c>
      <c r="B1695" s="4" t="s">
        <v>4798</v>
      </c>
      <c r="C1695" s="4" t="s">
        <v>4798</v>
      </c>
      <c r="D1695" s="4" t="s">
        <v>23</v>
      </c>
      <c r="E1695" s="4" t="s">
        <v>4799</v>
      </c>
      <c r="F1695" s="4" t="s">
        <v>4800</v>
      </c>
      <c r="G1695" s="5">
        <v>45</v>
      </c>
      <c r="H1695" s="4" t="s">
        <v>4729</v>
      </c>
      <c r="I1695" s="4" t="s">
        <v>67</v>
      </c>
      <c r="J1695" s="4" t="s">
        <v>4699</v>
      </c>
      <c r="K1695" s="5" t="s">
        <v>32</v>
      </c>
      <c r="L1695" s="6">
        <v>0.19097222222222221</v>
      </c>
      <c r="M1695" s="4" t="s">
        <v>41</v>
      </c>
      <c r="N1695" s="4" t="s">
        <v>150</v>
      </c>
      <c r="O1695" s="4" t="s">
        <v>152</v>
      </c>
      <c r="P1695" s="5" t="s">
        <v>339</v>
      </c>
      <c r="Q1695" s="7">
        <v>0.72569444444444442</v>
      </c>
      <c r="R1695" s="4" t="s">
        <v>30</v>
      </c>
      <c r="S1695" s="4" t="s">
        <v>553</v>
      </c>
      <c r="T1695" s="4"/>
      <c r="U1695" s="8"/>
      <c r="V1695" s="8"/>
      <c r="W1695">
        <v>78778030</v>
      </c>
      <c r="X1695" t="s">
        <v>43</v>
      </c>
    </row>
    <row r="1696" spans="1:24" ht="15.75" customHeight="1">
      <c r="A1696" s="4" t="s">
        <v>4665</v>
      </c>
      <c r="B1696" s="4" t="s">
        <v>4801</v>
      </c>
      <c r="C1696" s="4" t="s">
        <v>4798</v>
      </c>
      <c r="D1696" s="4" t="s">
        <v>45</v>
      </c>
      <c r="E1696" s="4" t="s">
        <v>4802</v>
      </c>
      <c r="F1696" s="4" t="s">
        <v>4800</v>
      </c>
      <c r="G1696" s="5">
        <v>47</v>
      </c>
      <c r="H1696" s="4" t="s">
        <v>4729</v>
      </c>
      <c r="I1696" s="4" t="s">
        <v>67</v>
      </c>
      <c r="J1696" s="4" t="s">
        <v>4699</v>
      </c>
      <c r="K1696" s="5" t="s">
        <v>32</v>
      </c>
      <c r="L1696" s="6">
        <v>0.19097222222222221</v>
      </c>
      <c r="M1696" s="4" t="s">
        <v>41</v>
      </c>
      <c r="N1696" s="4" t="s">
        <v>150</v>
      </c>
      <c r="O1696" s="4" t="s">
        <v>152</v>
      </c>
      <c r="P1696" s="5" t="s">
        <v>339</v>
      </c>
      <c r="Q1696" s="7">
        <v>0.72569444444444442</v>
      </c>
      <c r="R1696" s="4" t="s">
        <v>30</v>
      </c>
      <c r="S1696" s="4" t="s">
        <v>553</v>
      </c>
      <c r="T1696" s="4"/>
      <c r="U1696" s="8"/>
      <c r="V1696" s="8"/>
      <c r="W1696">
        <v>78778030</v>
      </c>
      <c r="X1696" t="s">
        <v>43</v>
      </c>
    </row>
    <row r="1697" spans="1:24" ht="15.75" customHeight="1">
      <c r="A1697" s="4" t="s">
        <v>4665</v>
      </c>
      <c r="B1697" s="4" t="s">
        <v>4803</v>
      </c>
      <c r="C1697" s="4" t="s">
        <v>4803</v>
      </c>
      <c r="D1697" s="4" t="s">
        <v>45</v>
      </c>
      <c r="E1697" s="4" t="s">
        <v>4804</v>
      </c>
      <c r="F1697" s="4" t="s">
        <v>4805</v>
      </c>
      <c r="G1697" s="5">
        <v>51</v>
      </c>
      <c r="H1697" s="4" t="s">
        <v>4729</v>
      </c>
      <c r="I1697" s="4" t="s">
        <v>39</v>
      </c>
      <c r="J1697" s="4" t="s">
        <v>1135</v>
      </c>
      <c r="K1697" s="5" t="s">
        <v>32</v>
      </c>
      <c r="L1697" s="6">
        <v>0.68402777777777779</v>
      </c>
      <c r="M1697" s="4" t="s">
        <v>41</v>
      </c>
      <c r="N1697" s="4" t="s">
        <v>39</v>
      </c>
      <c r="O1697" s="4" t="s">
        <v>2334</v>
      </c>
      <c r="P1697" s="5" t="s">
        <v>339</v>
      </c>
      <c r="Q1697" s="7">
        <v>0.42708333333333331</v>
      </c>
      <c r="R1697" s="4" t="s">
        <v>41</v>
      </c>
      <c r="S1697" s="4" t="s">
        <v>553</v>
      </c>
      <c r="T1697" s="4" t="s">
        <v>4806</v>
      </c>
      <c r="U1697" s="8"/>
      <c r="V1697" s="8"/>
      <c r="W1697">
        <v>78778052</v>
      </c>
      <c r="X1697" t="s">
        <v>61</v>
      </c>
    </row>
    <row r="1698" spans="1:24" ht="15.75" customHeight="1">
      <c r="A1698" s="4" t="s">
        <v>4665</v>
      </c>
      <c r="B1698" s="4" t="s">
        <v>4807</v>
      </c>
      <c r="C1698" s="4" t="s">
        <v>4803</v>
      </c>
      <c r="D1698" s="4" t="s">
        <v>23</v>
      </c>
      <c r="E1698" s="4" t="s">
        <v>4808</v>
      </c>
      <c r="F1698" s="4" t="s">
        <v>4809</v>
      </c>
      <c r="G1698" s="5">
        <v>54</v>
      </c>
      <c r="H1698" s="4" t="s">
        <v>4729</v>
      </c>
      <c r="I1698" s="4" t="s">
        <v>39</v>
      </c>
      <c r="J1698" s="4" t="s">
        <v>1135</v>
      </c>
      <c r="K1698" s="5" t="s">
        <v>32</v>
      </c>
      <c r="L1698" s="6">
        <v>0.68402777777777779</v>
      </c>
      <c r="M1698" s="4" t="s">
        <v>41</v>
      </c>
      <c r="N1698" s="4" t="s">
        <v>39</v>
      </c>
      <c r="O1698" s="4" t="s">
        <v>2334</v>
      </c>
      <c r="P1698" s="5" t="s">
        <v>339</v>
      </c>
      <c r="Q1698" s="7">
        <v>0.42708333333333331</v>
      </c>
      <c r="R1698" s="4" t="s">
        <v>41</v>
      </c>
      <c r="S1698" s="4" t="s">
        <v>553</v>
      </c>
      <c r="T1698" s="4"/>
      <c r="U1698" s="8"/>
      <c r="V1698" s="8"/>
      <c r="W1698">
        <v>78778052</v>
      </c>
      <c r="X1698" t="s">
        <v>61</v>
      </c>
    </row>
    <row r="1699" spans="1:24" ht="15.75" customHeight="1">
      <c r="A1699" s="4" t="s">
        <v>4665</v>
      </c>
      <c r="B1699" s="4" t="s">
        <v>4810</v>
      </c>
      <c r="C1699" s="4" t="s">
        <v>4810</v>
      </c>
      <c r="D1699" s="4" t="s">
        <v>45</v>
      </c>
      <c r="E1699" s="4" t="s">
        <v>2599</v>
      </c>
      <c r="F1699" s="4" t="s">
        <v>4811</v>
      </c>
      <c r="G1699" s="5">
        <v>61</v>
      </c>
      <c r="H1699" s="4" t="s">
        <v>4729</v>
      </c>
      <c r="I1699" s="4" t="s">
        <v>59</v>
      </c>
      <c r="J1699" s="4" t="s">
        <v>65</v>
      </c>
      <c r="K1699" s="5" t="s">
        <v>32</v>
      </c>
      <c r="L1699" s="6">
        <v>0.72916666666666663</v>
      </c>
      <c r="M1699" s="4" t="s">
        <v>30</v>
      </c>
      <c r="N1699" s="4" t="s">
        <v>189</v>
      </c>
      <c r="O1699" s="4" t="s">
        <v>426</v>
      </c>
      <c r="P1699" s="5" t="s">
        <v>339</v>
      </c>
      <c r="Q1699" s="7">
        <v>0.3263888888888889</v>
      </c>
      <c r="R1699" s="4" t="s">
        <v>30</v>
      </c>
      <c r="S1699" s="4" t="s">
        <v>553</v>
      </c>
      <c r="T1699" s="4"/>
      <c r="U1699" s="8"/>
      <c r="V1699" s="8"/>
      <c r="W1699">
        <v>78778115</v>
      </c>
      <c r="X1699" t="s">
        <v>43</v>
      </c>
    </row>
    <row r="1700" spans="1:24" ht="15.75" customHeight="1">
      <c r="A1700" s="4" t="s">
        <v>4665</v>
      </c>
      <c r="B1700" s="4" t="s">
        <v>4812</v>
      </c>
      <c r="C1700" s="4" t="s">
        <v>4810</v>
      </c>
      <c r="D1700" s="4" t="s">
        <v>23</v>
      </c>
      <c r="E1700" s="4" t="s">
        <v>4813</v>
      </c>
      <c r="F1700" s="4" t="s">
        <v>4811</v>
      </c>
      <c r="G1700" s="5">
        <v>62</v>
      </c>
      <c r="H1700" s="4" t="s">
        <v>4729</v>
      </c>
      <c r="I1700" s="4"/>
      <c r="J1700" s="4"/>
      <c r="K1700" s="9"/>
      <c r="L1700" s="10"/>
      <c r="M1700" s="4"/>
      <c r="N1700" s="4"/>
      <c r="O1700" s="4"/>
      <c r="P1700" s="9"/>
      <c r="Q1700" s="11"/>
      <c r="R1700" s="4"/>
      <c r="S1700" s="4" t="s">
        <v>553</v>
      </c>
      <c r="T1700" s="4"/>
      <c r="U1700" s="4"/>
      <c r="V1700" s="4"/>
      <c r="W1700">
        <v>78778115</v>
      </c>
      <c r="X1700" t="s">
        <v>43</v>
      </c>
    </row>
    <row r="1701" spans="1:24" ht="15.75" customHeight="1">
      <c r="A1701" s="4" t="s">
        <v>4665</v>
      </c>
      <c r="B1701" s="4" t="s">
        <v>4814</v>
      </c>
      <c r="C1701" s="4" t="s">
        <v>4814</v>
      </c>
      <c r="D1701" s="4" t="s">
        <v>45</v>
      </c>
      <c r="E1701" s="4" t="s">
        <v>4815</v>
      </c>
      <c r="F1701" s="4" t="s">
        <v>4816</v>
      </c>
      <c r="G1701" s="5">
        <v>60</v>
      </c>
      <c r="H1701" s="4" t="s">
        <v>4729</v>
      </c>
      <c r="I1701" s="4" t="s">
        <v>666</v>
      </c>
      <c r="J1701" s="4" t="s">
        <v>666</v>
      </c>
      <c r="K1701" s="9"/>
      <c r="L1701" s="10"/>
      <c r="M1701" s="4"/>
      <c r="N1701" s="4" t="s">
        <v>59</v>
      </c>
      <c r="O1701" s="4" t="s">
        <v>60</v>
      </c>
      <c r="P1701" s="5" t="s">
        <v>339</v>
      </c>
      <c r="Q1701" s="7">
        <v>0.73958333333333337</v>
      </c>
      <c r="R1701" s="4" t="s">
        <v>30</v>
      </c>
      <c r="S1701" s="4" t="s">
        <v>553</v>
      </c>
      <c r="T1701" s="4"/>
      <c r="U1701" s="8"/>
      <c r="V1701" s="4"/>
      <c r="W1701">
        <v>78778151</v>
      </c>
      <c r="X1701" t="s">
        <v>61</v>
      </c>
    </row>
    <row r="1702" spans="1:24" ht="15.75" customHeight="1">
      <c r="A1702" s="4" t="s">
        <v>4665</v>
      </c>
      <c r="B1702" s="4" t="s">
        <v>4817</v>
      </c>
      <c r="C1702" s="4" t="s">
        <v>4814</v>
      </c>
      <c r="D1702" s="4" t="s">
        <v>45</v>
      </c>
      <c r="E1702" s="4" t="s">
        <v>4818</v>
      </c>
      <c r="F1702" s="4" t="s">
        <v>4819</v>
      </c>
      <c r="G1702" s="5">
        <v>64</v>
      </c>
      <c r="H1702" s="4" t="s">
        <v>4729</v>
      </c>
      <c r="I1702" s="4" t="s">
        <v>666</v>
      </c>
      <c r="J1702" s="4" t="s">
        <v>666</v>
      </c>
      <c r="K1702" s="9"/>
      <c r="L1702" s="10"/>
      <c r="M1702" s="4"/>
      <c r="N1702" s="4" t="s">
        <v>59</v>
      </c>
      <c r="O1702" s="4" t="s">
        <v>60</v>
      </c>
      <c r="P1702" s="5" t="s">
        <v>339</v>
      </c>
      <c r="Q1702" s="7">
        <v>0.73958333333333337</v>
      </c>
      <c r="R1702" s="4" t="s">
        <v>30</v>
      </c>
      <c r="S1702" s="4" t="s">
        <v>553</v>
      </c>
      <c r="T1702" s="4"/>
      <c r="U1702" s="8"/>
      <c r="V1702" s="4"/>
      <c r="W1702">
        <v>78778151</v>
      </c>
      <c r="X1702" t="s">
        <v>61</v>
      </c>
    </row>
    <row r="1703" spans="1:24" ht="15.75" customHeight="1">
      <c r="A1703" s="4" t="s">
        <v>4665</v>
      </c>
      <c r="B1703" s="4" t="s">
        <v>4820</v>
      </c>
      <c r="C1703" s="4" t="s">
        <v>4820</v>
      </c>
      <c r="D1703" s="4" t="s">
        <v>45</v>
      </c>
      <c r="E1703" s="4" t="s">
        <v>4821</v>
      </c>
      <c r="F1703" s="4" t="s">
        <v>4822</v>
      </c>
      <c r="G1703" s="5">
        <v>33</v>
      </c>
      <c r="H1703" s="4" t="s">
        <v>4729</v>
      </c>
      <c r="I1703" s="4" t="s">
        <v>196</v>
      </c>
      <c r="J1703" s="4" t="s">
        <v>3815</v>
      </c>
      <c r="K1703" s="5" t="s">
        <v>32</v>
      </c>
      <c r="L1703" s="6">
        <v>0.24305555555555555</v>
      </c>
      <c r="M1703" s="4" t="s">
        <v>30</v>
      </c>
      <c r="N1703" s="4" t="s">
        <v>196</v>
      </c>
      <c r="O1703" s="4" t="s">
        <v>197</v>
      </c>
      <c r="P1703" s="5" t="s">
        <v>339</v>
      </c>
      <c r="Q1703" s="7">
        <v>0.28819444444444442</v>
      </c>
      <c r="R1703" s="4" t="s">
        <v>30</v>
      </c>
      <c r="S1703" s="4" t="s">
        <v>553</v>
      </c>
      <c r="T1703" s="4"/>
      <c r="U1703" s="8"/>
      <c r="V1703" s="8"/>
      <c r="W1703">
        <v>94144126</v>
      </c>
      <c r="X1703" t="s">
        <v>35</v>
      </c>
    </row>
    <row r="1704" spans="1:24" ht="15.75" customHeight="1">
      <c r="A1704" s="4" t="s">
        <v>4665</v>
      </c>
      <c r="B1704" s="4" t="s">
        <v>4823</v>
      </c>
      <c r="C1704" s="4" t="s">
        <v>4823</v>
      </c>
      <c r="D1704" s="4" t="s">
        <v>45</v>
      </c>
      <c r="E1704" s="4" t="s">
        <v>4824</v>
      </c>
      <c r="F1704" s="4" t="s">
        <v>4825</v>
      </c>
      <c r="G1704" s="5">
        <v>45</v>
      </c>
      <c r="H1704" s="4" t="s">
        <v>4729</v>
      </c>
      <c r="I1704" s="4" t="s">
        <v>114</v>
      </c>
      <c r="J1704" s="4" t="s">
        <v>184</v>
      </c>
      <c r="K1704" s="5" t="s">
        <v>4826</v>
      </c>
      <c r="L1704" s="6">
        <v>0.18055555555555555</v>
      </c>
      <c r="M1704" s="4" t="s">
        <v>30</v>
      </c>
      <c r="N1704" s="4"/>
      <c r="O1704" s="4"/>
      <c r="P1704" s="9"/>
      <c r="Q1704" s="11"/>
      <c r="R1704" s="4"/>
      <c r="S1704" s="4" t="s">
        <v>553</v>
      </c>
      <c r="T1704" s="4"/>
      <c r="U1704" s="4"/>
      <c r="V1704" s="4"/>
      <c r="W1704">
        <v>78778215</v>
      </c>
      <c r="X1704" t="s">
        <v>35</v>
      </c>
    </row>
    <row r="1705" spans="1:24" ht="15.75" customHeight="1">
      <c r="A1705" s="4" t="s">
        <v>4665</v>
      </c>
      <c r="B1705" s="4" t="s">
        <v>4827</v>
      </c>
      <c r="C1705" s="4" t="s">
        <v>4823</v>
      </c>
      <c r="D1705" s="4" t="s">
        <v>23</v>
      </c>
      <c r="E1705" s="4" t="s">
        <v>4828</v>
      </c>
      <c r="F1705" s="4" t="s">
        <v>1536</v>
      </c>
      <c r="G1705" s="5">
        <v>9</v>
      </c>
      <c r="H1705" s="4" t="s">
        <v>4729</v>
      </c>
      <c r="I1705" s="4" t="s">
        <v>114</v>
      </c>
      <c r="J1705" s="4" t="s">
        <v>184</v>
      </c>
      <c r="K1705" s="5" t="s">
        <v>4826</v>
      </c>
      <c r="L1705" s="6">
        <v>0.18055555555555555</v>
      </c>
      <c r="M1705" s="4" t="s">
        <v>30</v>
      </c>
      <c r="N1705" s="4"/>
      <c r="O1705" s="4"/>
      <c r="P1705" s="9"/>
      <c r="Q1705" s="11"/>
      <c r="R1705" s="4"/>
      <c r="S1705" s="4" t="s">
        <v>553</v>
      </c>
      <c r="T1705" s="4"/>
      <c r="U1705" s="4"/>
      <c r="V1705" s="4"/>
      <c r="W1705">
        <v>78778215</v>
      </c>
      <c r="X1705" t="s">
        <v>35</v>
      </c>
    </row>
    <row r="1706" spans="1:24" ht="15.75" customHeight="1">
      <c r="A1706" s="4" t="s">
        <v>4665</v>
      </c>
      <c r="B1706" s="4" t="s">
        <v>4829</v>
      </c>
      <c r="C1706" s="4" t="s">
        <v>4829</v>
      </c>
      <c r="D1706" s="4" t="s">
        <v>23</v>
      </c>
      <c r="E1706" s="4" t="s">
        <v>4830</v>
      </c>
      <c r="F1706" s="4" t="s">
        <v>4831</v>
      </c>
      <c r="G1706" s="5">
        <v>36</v>
      </c>
      <c r="H1706" s="4" t="s">
        <v>4729</v>
      </c>
      <c r="I1706" s="4" t="s">
        <v>114</v>
      </c>
      <c r="J1706" s="4" t="s">
        <v>115</v>
      </c>
      <c r="K1706" s="5" t="s">
        <v>32</v>
      </c>
      <c r="L1706" s="6">
        <v>0.625</v>
      </c>
      <c r="M1706" s="4" t="s">
        <v>30</v>
      </c>
      <c r="N1706" s="4" t="s">
        <v>114</v>
      </c>
      <c r="O1706" s="4" t="s">
        <v>185</v>
      </c>
      <c r="P1706" s="5" t="s">
        <v>1471</v>
      </c>
      <c r="Q1706" s="7">
        <v>0.70138888888888884</v>
      </c>
      <c r="R1706" s="4" t="s">
        <v>30</v>
      </c>
      <c r="S1706" s="4" t="s">
        <v>553</v>
      </c>
      <c r="T1706" s="4" t="s">
        <v>4832</v>
      </c>
      <c r="U1706" s="8"/>
      <c r="V1706" s="8"/>
      <c r="W1706">
        <v>78778233</v>
      </c>
      <c r="X1706" t="s">
        <v>43</v>
      </c>
    </row>
    <row r="1707" spans="1:24" ht="15.75" customHeight="1">
      <c r="A1707" s="4" t="s">
        <v>4665</v>
      </c>
      <c r="B1707" s="4" t="s">
        <v>4833</v>
      </c>
      <c r="C1707" s="4" t="s">
        <v>4829</v>
      </c>
      <c r="D1707" s="4" t="s">
        <v>45</v>
      </c>
      <c r="E1707" s="4" t="s">
        <v>4834</v>
      </c>
      <c r="F1707" s="4" t="s">
        <v>4831</v>
      </c>
      <c r="G1707" s="5">
        <v>37</v>
      </c>
      <c r="H1707" s="4" t="s">
        <v>4729</v>
      </c>
      <c r="I1707" s="4" t="s">
        <v>114</v>
      </c>
      <c r="J1707" s="4" t="s">
        <v>115</v>
      </c>
      <c r="K1707" s="5" t="s">
        <v>32</v>
      </c>
      <c r="L1707" s="6">
        <v>0.625</v>
      </c>
      <c r="M1707" s="4" t="s">
        <v>30</v>
      </c>
      <c r="N1707" s="4" t="s">
        <v>114</v>
      </c>
      <c r="O1707" s="4" t="s">
        <v>185</v>
      </c>
      <c r="P1707" s="5" t="s">
        <v>1471</v>
      </c>
      <c r="Q1707" s="7">
        <v>0.70138888888888884</v>
      </c>
      <c r="R1707" s="4" t="s">
        <v>30</v>
      </c>
      <c r="S1707" s="4" t="s">
        <v>553</v>
      </c>
      <c r="T1707" s="4"/>
      <c r="U1707" s="8"/>
      <c r="V1707" s="8"/>
      <c r="W1707">
        <v>78778233</v>
      </c>
      <c r="X1707" t="s">
        <v>43</v>
      </c>
    </row>
    <row r="1708" spans="1:24" ht="15.75" customHeight="1">
      <c r="A1708" s="4" t="s">
        <v>4665</v>
      </c>
      <c r="B1708" s="4" t="s">
        <v>4835</v>
      </c>
      <c r="C1708" s="4" t="s">
        <v>4829</v>
      </c>
      <c r="D1708" s="4" t="s">
        <v>23</v>
      </c>
      <c r="E1708" s="4" t="s">
        <v>4836</v>
      </c>
      <c r="F1708" s="4" t="s">
        <v>4831</v>
      </c>
      <c r="G1708" s="5">
        <v>5</v>
      </c>
      <c r="H1708" s="4" t="s">
        <v>4729</v>
      </c>
      <c r="I1708" s="4" t="s">
        <v>114</v>
      </c>
      <c r="J1708" s="4" t="s">
        <v>115</v>
      </c>
      <c r="K1708" s="5" t="s">
        <v>32</v>
      </c>
      <c r="L1708" s="6">
        <v>0.625</v>
      </c>
      <c r="M1708" s="4" t="s">
        <v>30</v>
      </c>
      <c r="N1708" s="4" t="s">
        <v>114</v>
      </c>
      <c r="O1708" s="4" t="s">
        <v>185</v>
      </c>
      <c r="P1708" s="5" t="s">
        <v>1471</v>
      </c>
      <c r="Q1708" s="7">
        <v>0.70138888888888884</v>
      </c>
      <c r="R1708" s="4" t="s">
        <v>30</v>
      </c>
      <c r="S1708" s="4" t="s">
        <v>553</v>
      </c>
      <c r="T1708" s="4"/>
      <c r="U1708" s="8"/>
      <c r="V1708" s="8"/>
      <c r="W1708">
        <v>78778233</v>
      </c>
      <c r="X1708" t="s">
        <v>43</v>
      </c>
    </row>
    <row r="1709" spans="1:24" ht="15.75" customHeight="1">
      <c r="A1709" s="4" t="s">
        <v>4665</v>
      </c>
      <c r="B1709" s="4" t="s">
        <v>4837</v>
      </c>
      <c r="C1709" s="4" t="s">
        <v>4837</v>
      </c>
      <c r="D1709" s="4" t="s">
        <v>23</v>
      </c>
      <c r="E1709" s="4" t="s">
        <v>4838</v>
      </c>
      <c r="F1709" s="4" t="s">
        <v>4839</v>
      </c>
      <c r="G1709" s="5">
        <v>53</v>
      </c>
      <c r="H1709" s="4" t="s">
        <v>4729</v>
      </c>
      <c r="I1709" s="4" t="s">
        <v>189</v>
      </c>
      <c r="J1709" s="4" t="s">
        <v>281</v>
      </c>
      <c r="K1709" s="5" t="s">
        <v>32</v>
      </c>
      <c r="L1709" s="6">
        <v>0.1875</v>
      </c>
      <c r="M1709" s="4" t="s">
        <v>30</v>
      </c>
      <c r="N1709" s="4" t="s">
        <v>189</v>
      </c>
      <c r="O1709" s="4" t="s">
        <v>191</v>
      </c>
      <c r="P1709" s="5" t="s">
        <v>339</v>
      </c>
      <c r="Q1709" s="7">
        <v>0.87152777777777779</v>
      </c>
      <c r="R1709" s="4" t="s">
        <v>30</v>
      </c>
      <c r="S1709" s="4" t="s">
        <v>553</v>
      </c>
      <c r="T1709" s="4"/>
      <c r="U1709" s="4"/>
      <c r="V1709" s="4"/>
      <c r="W1709">
        <v>78778273</v>
      </c>
      <c r="X1709" t="s">
        <v>43</v>
      </c>
    </row>
    <row r="1710" spans="1:24" ht="15.75" customHeight="1">
      <c r="A1710" s="4" t="s">
        <v>4665</v>
      </c>
      <c r="B1710" s="4" t="s">
        <v>4840</v>
      </c>
      <c r="C1710" s="4" t="s">
        <v>4837</v>
      </c>
      <c r="D1710" s="4" t="s">
        <v>45</v>
      </c>
      <c r="E1710" s="4" t="s">
        <v>4841</v>
      </c>
      <c r="F1710" s="4" t="s">
        <v>4839</v>
      </c>
      <c r="G1710" s="5">
        <v>53</v>
      </c>
      <c r="H1710" s="4" t="s">
        <v>4729</v>
      </c>
      <c r="I1710" s="4" t="s">
        <v>189</v>
      </c>
      <c r="J1710" s="4" t="s">
        <v>281</v>
      </c>
      <c r="K1710" s="5" t="s">
        <v>32</v>
      </c>
      <c r="L1710" s="6">
        <v>0.1875</v>
      </c>
      <c r="M1710" s="4" t="s">
        <v>30</v>
      </c>
      <c r="N1710" s="4" t="s">
        <v>189</v>
      </c>
      <c r="O1710" s="4" t="s">
        <v>191</v>
      </c>
      <c r="P1710" s="5" t="s">
        <v>339</v>
      </c>
      <c r="Q1710" s="7">
        <v>0.87152777777777779</v>
      </c>
      <c r="R1710" s="4" t="s">
        <v>30</v>
      </c>
      <c r="S1710" s="4" t="s">
        <v>553</v>
      </c>
      <c r="T1710" s="4"/>
      <c r="U1710" s="4"/>
      <c r="V1710" s="4"/>
      <c r="W1710">
        <v>78778273</v>
      </c>
      <c r="X1710" t="s">
        <v>43</v>
      </c>
    </row>
    <row r="1711" spans="1:24" ht="15.75" customHeight="1">
      <c r="A1711" s="4" t="s">
        <v>4665</v>
      </c>
      <c r="B1711" s="4" t="s">
        <v>4842</v>
      </c>
      <c r="C1711" s="4" t="s">
        <v>4837</v>
      </c>
      <c r="D1711" s="4" t="s">
        <v>23</v>
      </c>
      <c r="E1711" s="4" t="s">
        <v>4843</v>
      </c>
      <c r="F1711" s="4" t="s">
        <v>4831</v>
      </c>
      <c r="G1711" s="5">
        <v>7</v>
      </c>
      <c r="H1711" s="4" t="s">
        <v>4729</v>
      </c>
      <c r="I1711" s="4" t="s">
        <v>114</v>
      </c>
      <c r="J1711" s="4" t="s">
        <v>115</v>
      </c>
      <c r="K1711" s="5" t="s">
        <v>32</v>
      </c>
      <c r="L1711" s="6">
        <v>0.625</v>
      </c>
      <c r="M1711" s="4" t="s">
        <v>30</v>
      </c>
      <c r="N1711" s="4" t="s">
        <v>114</v>
      </c>
      <c r="O1711" s="4" t="s">
        <v>185</v>
      </c>
      <c r="P1711" s="5" t="s">
        <v>1471</v>
      </c>
      <c r="Q1711" s="7">
        <v>0.70138888888888884</v>
      </c>
      <c r="R1711" s="4" t="s">
        <v>30</v>
      </c>
      <c r="S1711" s="4" t="s">
        <v>553</v>
      </c>
      <c r="T1711" s="4" t="s">
        <v>4844</v>
      </c>
      <c r="U1711" s="8"/>
      <c r="V1711" s="8"/>
      <c r="W1711">
        <v>78778273</v>
      </c>
      <c r="X1711" t="s">
        <v>43</v>
      </c>
    </row>
    <row r="1712" spans="1:24" ht="15.75" customHeight="1">
      <c r="A1712" s="4" t="s">
        <v>4665</v>
      </c>
      <c r="B1712" s="4" t="s">
        <v>4845</v>
      </c>
      <c r="C1712" s="4" t="s">
        <v>4845</v>
      </c>
      <c r="D1712" s="4" t="s">
        <v>23</v>
      </c>
      <c r="E1712" s="4" t="s">
        <v>4846</v>
      </c>
      <c r="F1712" s="4" t="s">
        <v>4847</v>
      </c>
      <c r="G1712" s="5">
        <v>44</v>
      </c>
      <c r="H1712" s="4" t="s">
        <v>4729</v>
      </c>
      <c r="I1712" s="4" t="s">
        <v>114</v>
      </c>
      <c r="J1712" s="4" t="s">
        <v>115</v>
      </c>
      <c r="K1712" s="5" t="s">
        <v>32</v>
      </c>
      <c r="L1712" s="6">
        <v>0.625</v>
      </c>
      <c r="M1712" s="4" t="s">
        <v>30</v>
      </c>
      <c r="N1712" s="4" t="s">
        <v>189</v>
      </c>
      <c r="O1712" s="4" t="s">
        <v>311</v>
      </c>
      <c r="P1712" s="5" t="s">
        <v>339</v>
      </c>
      <c r="Q1712" s="7">
        <v>0.58680555555555558</v>
      </c>
      <c r="R1712" s="4" t="s">
        <v>30</v>
      </c>
      <c r="S1712" s="4" t="s">
        <v>553</v>
      </c>
      <c r="T1712" s="4"/>
      <c r="U1712" s="8"/>
      <c r="V1712" s="8"/>
      <c r="W1712">
        <v>78778277</v>
      </c>
      <c r="X1712" t="s">
        <v>43</v>
      </c>
    </row>
    <row r="1713" spans="1:24" ht="15.75" customHeight="1">
      <c r="A1713" s="4" t="s">
        <v>4665</v>
      </c>
      <c r="B1713" s="4" t="s">
        <v>4848</v>
      </c>
      <c r="C1713" s="4" t="s">
        <v>4845</v>
      </c>
      <c r="D1713" s="4" t="s">
        <v>23</v>
      </c>
      <c r="E1713" s="4" t="s">
        <v>4849</v>
      </c>
      <c r="F1713" s="4" t="s">
        <v>4850</v>
      </c>
      <c r="G1713" s="5">
        <v>52</v>
      </c>
      <c r="H1713" s="4" t="s">
        <v>4729</v>
      </c>
      <c r="I1713" s="4" t="s">
        <v>114</v>
      </c>
      <c r="J1713" s="4" t="s">
        <v>115</v>
      </c>
      <c r="K1713" s="5" t="s">
        <v>32</v>
      </c>
      <c r="L1713" s="6">
        <v>0.625</v>
      </c>
      <c r="M1713" s="4" t="s">
        <v>30</v>
      </c>
      <c r="N1713" s="4" t="s">
        <v>189</v>
      </c>
      <c r="O1713" s="4" t="s">
        <v>311</v>
      </c>
      <c r="P1713" s="5" t="s">
        <v>339</v>
      </c>
      <c r="Q1713" s="7">
        <v>0.58680555555555558</v>
      </c>
      <c r="R1713" s="4" t="s">
        <v>30</v>
      </c>
      <c r="S1713" s="4" t="s">
        <v>553</v>
      </c>
      <c r="T1713" s="4"/>
      <c r="U1713" s="8"/>
      <c r="V1713" s="8"/>
      <c r="W1713">
        <v>78778277</v>
      </c>
      <c r="X1713" t="s">
        <v>43</v>
      </c>
    </row>
    <row r="1714" spans="1:24" ht="15.75" customHeight="1">
      <c r="A1714" s="4" t="s">
        <v>4665</v>
      </c>
      <c r="B1714" s="4" t="s">
        <v>4851</v>
      </c>
      <c r="C1714" s="4" t="s">
        <v>4851</v>
      </c>
      <c r="D1714" s="4" t="s">
        <v>23</v>
      </c>
      <c r="E1714" s="4" t="s">
        <v>4852</v>
      </c>
      <c r="F1714" s="4" t="s">
        <v>4853</v>
      </c>
      <c r="G1714" s="5">
        <v>46</v>
      </c>
      <c r="H1714" s="4" t="s">
        <v>4729</v>
      </c>
      <c r="I1714" s="4" t="s">
        <v>114</v>
      </c>
      <c r="J1714" s="4" t="s">
        <v>115</v>
      </c>
      <c r="K1714" s="5" t="s">
        <v>32</v>
      </c>
      <c r="L1714" s="6">
        <v>0.625</v>
      </c>
      <c r="M1714" s="4" t="s">
        <v>30</v>
      </c>
      <c r="N1714" s="4" t="s">
        <v>114</v>
      </c>
      <c r="O1714" s="4" t="s">
        <v>185</v>
      </c>
      <c r="P1714" s="5" t="s">
        <v>1471</v>
      </c>
      <c r="Q1714" s="7">
        <v>0.70138888888888884</v>
      </c>
      <c r="R1714" s="4" t="s">
        <v>30</v>
      </c>
      <c r="S1714" s="4" t="s">
        <v>553</v>
      </c>
      <c r="T1714" s="4" t="s">
        <v>4854</v>
      </c>
      <c r="U1714" s="4"/>
      <c r="V1714" s="4"/>
      <c r="W1714">
        <v>78778331</v>
      </c>
      <c r="X1714" t="s">
        <v>43</v>
      </c>
    </row>
    <row r="1715" spans="1:24" ht="15.75" customHeight="1">
      <c r="A1715" s="4" t="s">
        <v>4665</v>
      </c>
      <c r="B1715" s="4" t="s">
        <v>4855</v>
      </c>
      <c r="C1715" s="4" t="s">
        <v>4851</v>
      </c>
      <c r="D1715" s="4" t="s">
        <v>45</v>
      </c>
      <c r="E1715" s="4" t="s">
        <v>4856</v>
      </c>
      <c r="F1715" s="4" t="s">
        <v>4857</v>
      </c>
      <c r="G1715" s="5">
        <v>15</v>
      </c>
      <c r="H1715" s="4" t="s">
        <v>4729</v>
      </c>
      <c r="I1715" s="4" t="s">
        <v>114</v>
      </c>
      <c r="J1715" s="4" t="s">
        <v>115</v>
      </c>
      <c r="K1715" s="5" t="s">
        <v>32</v>
      </c>
      <c r="L1715" s="6">
        <v>0.625</v>
      </c>
      <c r="M1715" s="4" t="s">
        <v>30</v>
      </c>
      <c r="N1715" s="4" t="s">
        <v>114</v>
      </c>
      <c r="O1715" s="4" t="s">
        <v>185</v>
      </c>
      <c r="P1715" s="5" t="s">
        <v>1471</v>
      </c>
      <c r="Q1715" s="7">
        <v>0.70138888888888884</v>
      </c>
      <c r="R1715" s="4" t="s">
        <v>30</v>
      </c>
      <c r="S1715" s="4" t="s">
        <v>553</v>
      </c>
      <c r="T1715" s="4"/>
      <c r="U1715" s="4"/>
      <c r="V1715" s="4"/>
      <c r="W1715">
        <v>78778331</v>
      </c>
      <c r="X1715" t="s">
        <v>43</v>
      </c>
    </row>
    <row r="1716" spans="1:24" ht="15.75" customHeight="1">
      <c r="A1716" s="4" t="s">
        <v>4665</v>
      </c>
      <c r="B1716" s="4" t="s">
        <v>4858</v>
      </c>
      <c r="C1716" s="4" t="s">
        <v>4858</v>
      </c>
      <c r="D1716" s="4" t="s">
        <v>23</v>
      </c>
      <c r="E1716" s="4" t="s">
        <v>4859</v>
      </c>
      <c r="F1716" s="4" t="s">
        <v>4857</v>
      </c>
      <c r="G1716" s="5">
        <v>43</v>
      </c>
      <c r="H1716" s="4" t="s">
        <v>4729</v>
      </c>
      <c r="I1716" s="4" t="s">
        <v>189</v>
      </c>
      <c r="J1716" s="4" t="s">
        <v>213</v>
      </c>
      <c r="K1716" s="5" t="s">
        <v>32</v>
      </c>
      <c r="L1716" s="6">
        <v>0.47916666666666669</v>
      </c>
      <c r="M1716" s="4" t="s">
        <v>30</v>
      </c>
      <c r="N1716" s="4" t="s">
        <v>114</v>
      </c>
      <c r="O1716" s="4" t="s">
        <v>185</v>
      </c>
      <c r="P1716" s="5" t="s">
        <v>339</v>
      </c>
      <c r="Q1716" s="7">
        <v>0.70138888888888884</v>
      </c>
      <c r="R1716" s="4" t="s">
        <v>30</v>
      </c>
      <c r="S1716" s="4" t="s">
        <v>553</v>
      </c>
      <c r="T1716" s="4" t="s">
        <v>4860</v>
      </c>
      <c r="U1716" s="4"/>
      <c r="V1716" s="4"/>
      <c r="W1716">
        <v>78778387</v>
      </c>
      <c r="X1716" t="s">
        <v>61</v>
      </c>
    </row>
    <row r="1717" spans="1:24" ht="15.75" customHeight="1">
      <c r="A1717" s="4" t="s">
        <v>4665</v>
      </c>
      <c r="B1717" s="4" t="s">
        <v>4861</v>
      </c>
      <c r="C1717" s="4" t="s">
        <v>4858</v>
      </c>
      <c r="D1717" s="4" t="s">
        <v>45</v>
      </c>
      <c r="E1717" s="4" t="s">
        <v>454</v>
      </c>
      <c r="F1717" s="4" t="s">
        <v>4857</v>
      </c>
      <c r="G1717" s="5">
        <v>44</v>
      </c>
      <c r="H1717" s="4" t="s">
        <v>4729</v>
      </c>
      <c r="I1717" s="4" t="s">
        <v>189</v>
      </c>
      <c r="J1717" s="4" t="s">
        <v>213</v>
      </c>
      <c r="K1717" s="5" t="s">
        <v>32</v>
      </c>
      <c r="L1717" s="6">
        <v>0.47916666666666669</v>
      </c>
      <c r="M1717" s="4" t="s">
        <v>30</v>
      </c>
      <c r="N1717" s="4" t="s">
        <v>114</v>
      </c>
      <c r="O1717" s="4" t="s">
        <v>185</v>
      </c>
      <c r="P1717" s="5" t="s">
        <v>339</v>
      </c>
      <c r="Q1717" s="7">
        <v>0.70138888888888884</v>
      </c>
      <c r="R1717" s="4" t="s">
        <v>30</v>
      </c>
      <c r="S1717" s="4" t="s">
        <v>553</v>
      </c>
      <c r="T1717" s="4"/>
      <c r="U1717" s="4"/>
      <c r="V1717" s="4"/>
      <c r="W1717">
        <v>78778387</v>
      </c>
      <c r="X1717" t="s">
        <v>61</v>
      </c>
    </row>
    <row r="1718" spans="1:24" ht="15.75" customHeight="1">
      <c r="A1718" s="4" t="s">
        <v>4665</v>
      </c>
      <c r="B1718" s="4" t="s">
        <v>4862</v>
      </c>
      <c r="C1718" s="4" t="s">
        <v>4858</v>
      </c>
      <c r="D1718" s="4" t="s">
        <v>23</v>
      </c>
      <c r="E1718" s="4" t="s">
        <v>4863</v>
      </c>
      <c r="F1718" s="4" t="s">
        <v>4857</v>
      </c>
      <c r="G1718" s="5">
        <v>11</v>
      </c>
      <c r="H1718" s="4" t="s">
        <v>4729</v>
      </c>
      <c r="I1718" s="4" t="s">
        <v>189</v>
      </c>
      <c r="J1718" s="4" t="s">
        <v>213</v>
      </c>
      <c r="K1718" s="5" t="s">
        <v>32</v>
      </c>
      <c r="L1718" s="6">
        <v>0.47916666666666669</v>
      </c>
      <c r="M1718" s="4" t="s">
        <v>30</v>
      </c>
      <c r="N1718" s="4" t="s">
        <v>114</v>
      </c>
      <c r="O1718" s="4" t="s">
        <v>185</v>
      </c>
      <c r="P1718" s="5" t="s">
        <v>339</v>
      </c>
      <c r="Q1718" s="7">
        <v>0.70138888888888884</v>
      </c>
      <c r="R1718" s="4" t="s">
        <v>30</v>
      </c>
      <c r="S1718" s="4" t="s">
        <v>553</v>
      </c>
      <c r="T1718" s="4"/>
      <c r="U1718" s="4"/>
      <c r="V1718" s="4"/>
      <c r="W1718">
        <v>78778387</v>
      </c>
      <c r="X1718" t="s">
        <v>61</v>
      </c>
    </row>
    <row r="1719" spans="1:24" ht="15.75" customHeight="1">
      <c r="A1719" s="4" t="s">
        <v>4665</v>
      </c>
      <c r="B1719" s="4" t="s">
        <v>4864</v>
      </c>
      <c r="C1719" s="4" t="s">
        <v>4864</v>
      </c>
      <c r="D1719" s="4" t="s">
        <v>23</v>
      </c>
      <c r="E1719" s="4" t="s">
        <v>4865</v>
      </c>
      <c r="F1719" s="4" t="s">
        <v>4866</v>
      </c>
      <c r="G1719" s="5">
        <v>0</v>
      </c>
      <c r="H1719" s="4" t="s">
        <v>4729</v>
      </c>
      <c r="I1719" s="4" t="s">
        <v>189</v>
      </c>
      <c r="J1719" s="4" t="s">
        <v>281</v>
      </c>
      <c r="K1719" s="5" t="s">
        <v>32</v>
      </c>
      <c r="L1719" s="6">
        <v>0.1875</v>
      </c>
      <c r="M1719" s="4" t="s">
        <v>30</v>
      </c>
      <c r="N1719" s="4" t="s">
        <v>189</v>
      </c>
      <c r="O1719" s="4" t="s">
        <v>191</v>
      </c>
      <c r="P1719" s="5" t="s">
        <v>1471</v>
      </c>
      <c r="Q1719" s="7">
        <v>0.87152777777777779</v>
      </c>
      <c r="R1719" s="4" t="s">
        <v>30</v>
      </c>
      <c r="S1719" s="4" t="s">
        <v>553</v>
      </c>
      <c r="T1719" s="4"/>
      <c r="U1719" s="8"/>
      <c r="V1719" s="8"/>
      <c r="W1719">
        <v>78778402</v>
      </c>
      <c r="X1719" t="s">
        <v>43</v>
      </c>
    </row>
    <row r="1720" spans="1:24" ht="15.75" customHeight="1">
      <c r="A1720" s="4" t="s">
        <v>4665</v>
      </c>
      <c r="B1720" s="4" t="s">
        <v>4867</v>
      </c>
      <c r="C1720" s="4" t="s">
        <v>4864</v>
      </c>
      <c r="D1720" s="4" t="s">
        <v>45</v>
      </c>
      <c r="E1720" s="4" t="s">
        <v>4868</v>
      </c>
      <c r="F1720" s="4" t="s">
        <v>4866</v>
      </c>
      <c r="G1720" s="5">
        <v>33</v>
      </c>
      <c r="H1720" s="4" t="s">
        <v>4729</v>
      </c>
      <c r="I1720" s="4" t="s">
        <v>189</v>
      </c>
      <c r="J1720" s="4" t="s">
        <v>281</v>
      </c>
      <c r="K1720" s="5" t="s">
        <v>32</v>
      </c>
      <c r="L1720" s="6">
        <v>0.1875</v>
      </c>
      <c r="M1720" s="4" t="s">
        <v>30</v>
      </c>
      <c r="N1720" s="4" t="s">
        <v>189</v>
      </c>
      <c r="O1720" s="4" t="s">
        <v>191</v>
      </c>
      <c r="P1720" s="5" t="s">
        <v>1471</v>
      </c>
      <c r="Q1720" s="7">
        <v>0.87152777777777779</v>
      </c>
      <c r="R1720" s="4" t="s">
        <v>30</v>
      </c>
      <c r="S1720" s="4" t="s">
        <v>553</v>
      </c>
      <c r="T1720" s="4"/>
      <c r="U1720" s="8"/>
      <c r="V1720" s="8"/>
      <c r="W1720">
        <v>78778402</v>
      </c>
      <c r="X1720" t="s">
        <v>43</v>
      </c>
    </row>
    <row r="1721" spans="1:24" ht="15.75" customHeight="1">
      <c r="A1721" s="4" t="s">
        <v>4665</v>
      </c>
      <c r="B1721" s="4" t="s">
        <v>4869</v>
      </c>
      <c r="C1721" s="4" t="s">
        <v>4864</v>
      </c>
      <c r="D1721" s="4" t="s">
        <v>23</v>
      </c>
      <c r="E1721" s="4" t="s">
        <v>4870</v>
      </c>
      <c r="F1721" s="4" t="s">
        <v>4866</v>
      </c>
      <c r="G1721" s="5">
        <v>6</v>
      </c>
      <c r="H1721" s="4" t="s">
        <v>4729</v>
      </c>
      <c r="I1721" s="4" t="s">
        <v>189</v>
      </c>
      <c r="J1721" s="4" t="s">
        <v>281</v>
      </c>
      <c r="K1721" s="5" t="s">
        <v>32</v>
      </c>
      <c r="L1721" s="6">
        <v>0.1875</v>
      </c>
      <c r="M1721" s="4" t="s">
        <v>30</v>
      </c>
      <c r="N1721" s="4" t="s">
        <v>189</v>
      </c>
      <c r="O1721" s="4" t="s">
        <v>191</v>
      </c>
      <c r="P1721" s="5" t="s">
        <v>1471</v>
      </c>
      <c r="Q1721" s="7">
        <v>0.87152777777777779</v>
      </c>
      <c r="R1721" s="4" t="s">
        <v>30</v>
      </c>
      <c r="S1721" s="4" t="s">
        <v>553</v>
      </c>
      <c r="T1721" s="4"/>
      <c r="U1721" s="8"/>
      <c r="V1721" s="8"/>
      <c r="W1721">
        <v>78778402</v>
      </c>
      <c r="X1721" t="s">
        <v>43</v>
      </c>
    </row>
    <row r="1722" spans="1:24" ht="15.75" customHeight="1">
      <c r="A1722" s="4" t="s">
        <v>4665</v>
      </c>
      <c r="B1722" s="4" t="s">
        <v>4871</v>
      </c>
      <c r="C1722" s="4" t="s">
        <v>4871</v>
      </c>
      <c r="D1722" s="4" t="s">
        <v>45</v>
      </c>
      <c r="E1722" s="4" t="s">
        <v>4872</v>
      </c>
      <c r="F1722" s="4" t="s">
        <v>4873</v>
      </c>
      <c r="G1722" s="5">
        <v>62</v>
      </c>
      <c r="H1722" s="4" t="s">
        <v>4729</v>
      </c>
      <c r="I1722" s="4" t="s">
        <v>666</v>
      </c>
      <c r="J1722" s="4" t="s">
        <v>666</v>
      </c>
      <c r="K1722" s="9"/>
      <c r="L1722" s="10"/>
      <c r="M1722" s="4"/>
      <c r="N1722" s="4" t="s">
        <v>59</v>
      </c>
      <c r="O1722" s="4" t="s">
        <v>60</v>
      </c>
      <c r="P1722" s="5" t="s">
        <v>339</v>
      </c>
      <c r="Q1722" s="7">
        <v>0.73958333333333337</v>
      </c>
      <c r="R1722" s="4" t="s">
        <v>30</v>
      </c>
      <c r="S1722" s="4" t="s">
        <v>553</v>
      </c>
      <c r="T1722" s="4"/>
      <c r="U1722" s="8"/>
      <c r="V1722" s="4"/>
      <c r="W1722">
        <v>78778441</v>
      </c>
      <c r="X1722" t="s">
        <v>61</v>
      </c>
    </row>
    <row r="1723" spans="1:24" ht="15.75" customHeight="1">
      <c r="A1723" s="4" t="s">
        <v>4665</v>
      </c>
      <c r="B1723" s="4" t="s">
        <v>4874</v>
      </c>
      <c r="C1723" s="4" t="s">
        <v>4871</v>
      </c>
      <c r="D1723" s="4" t="s">
        <v>45</v>
      </c>
      <c r="E1723" s="4" t="s">
        <v>4875</v>
      </c>
      <c r="F1723" s="4" t="s">
        <v>4876</v>
      </c>
      <c r="G1723" s="5">
        <v>60</v>
      </c>
      <c r="H1723" s="4" t="s">
        <v>4729</v>
      </c>
      <c r="I1723" s="4" t="s">
        <v>666</v>
      </c>
      <c r="J1723" s="4" t="s">
        <v>666</v>
      </c>
      <c r="K1723" s="9"/>
      <c r="L1723" s="10"/>
      <c r="M1723" s="4"/>
      <c r="N1723" s="4" t="s">
        <v>59</v>
      </c>
      <c r="O1723" s="4" t="s">
        <v>60</v>
      </c>
      <c r="P1723" s="5" t="s">
        <v>339</v>
      </c>
      <c r="Q1723" s="7">
        <v>0.73958333333333337</v>
      </c>
      <c r="R1723" s="4" t="s">
        <v>30</v>
      </c>
      <c r="S1723" s="4" t="s">
        <v>553</v>
      </c>
      <c r="T1723" s="4"/>
      <c r="U1723" s="8"/>
      <c r="V1723" s="4"/>
      <c r="W1723">
        <v>78778441</v>
      </c>
      <c r="X1723" t="s">
        <v>61</v>
      </c>
    </row>
    <row r="1724" spans="1:24" ht="15.75" customHeight="1">
      <c r="A1724" s="4" t="s">
        <v>4665</v>
      </c>
      <c r="B1724" s="4" t="s">
        <v>4877</v>
      </c>
      <c r="C1724" s="4" t="s">
        <v>4877</v>
      </c>
      <c r="D1724" s="4" t="s">
        <v>45</v>
      </c>
      <c r="E1724" s="4" t="s">
        <v>4878</v>
      </c>
      <c r="F1724" s="4" t="s">
        <v>4879</v>
      </c>
      <c r="G1724" s="5">
        <v>56</v>
      </c>
      <c r="H1724" s="4" t="s">
        <v>4729</v>
      </c>
      <c r="I1724" s="4" t="s">
        <v>1002</v>
      </c>
      <c r="J1724" s="4" t="s">
        <v>4880</v>
      </c>
      <c r="K1724" s="5" t="s">
        <v>32</v>
      </c>
      <c r="L1724" s="6">
        <v>0.75</v>
      </c>
      <c r="M1724" s="4" t="s">
        <v>671</v>
      </c>
      <c r="N1724" s="4" t="s">
        <v>150</v>
      </c>
      <c r="O1724" s="4" t="s">
        <v>152</v>
      </c>
      <c r="P1724" s="5" t="s">
        <v>339</v>
      </c>
      <c r="Q1724" s="7">
        <v>0.72569444444444442</v>
      </c>
      <c r="R1724" s="4" t="s">
        <v>30</v>
      </c>
      <c r="S1724" s="4" t="s">
        <v>553</v>
      </c>
      <c r="T1724" s="4"/>
      <c r="U1724" s="8"/>
      <c r="V1724" s="8"/>
      <c r="W1724">
        <v>78778451</v>
      </c>
      <c r="X1724" t="s">
        <v>43</v>
      </c>
    </row>
    <row r="1725" spans="1:24" ht="15.75" customHeight="1">
      <c r="A1725" s="4" t="s">
        <v>4665</v>
      </c>
      <c r="B1725" s="4" t="s">
        <v>4881</v>
      </c>
      <c r="C1725" s="4" t="s">
        <v>4877</v>
      </c>
      <c r="D1725" s="4" t="s">
        <v>23</v>
      </c>
      <c r="E1725" s="4" t="s">
        <v>4882</v>
      </c>
      <c r="F1725" s="4" t="s">
        <v>4879</v>
      </c>
      <c r="G1725" s="5">
        <v>56</v>
      </c>
      <c r="H1725" s="4" t="s">
        <v>4729</v>
      </c>
      <c r="I1725" s="4" t="s">
        <v>1002</v>
      </c>
      <c r="J1725" s="4" t="s">
        <v>4880</v>
      </c>
      <c r="K1725" s="5" t="s">
        <v>32</v>
      </c>
      <c r="L1725" s="6">
        <v>0.75</v>
      </c>
      <c r="M1725" s="4" t="s">
        <v>671</v>
      </c>
      <c r="N1725" s="4" t="s">
        <v>150</v>
      </c>
      <c r="O1725" s="4" t="s">
        <v>152</v>
      </c>
      <c r="P1725" s="5" t="s">
        <v>339</v>
      </c>
      <c r="Q1725" s="7">
        <v>0.72569444444444442</v>
      </c>
      <c r="R1725" s="4" t="s">
        <v>30</v>
      </c>
      <c r="S1725" s="4" t="s">
        <v>553</v>
      </c>
      <c r="T1725" s="4"/>
      <c r="U1725" s="8"/>
      <c r="V1725" s="8"/>
      <c r="W1725">
        <v>78778451</v>
      </c>
      <c r="X1725" t="s">
        <v>43</v>
      </c>
    </row>
    <row r="1726" spans="1:24" ht="15.75" customHeight="1">
      <c r="A1726" s="4" t="s">
        <v>4665</v>
      </c>
      <c r="B1726" s="4" t="s">
        <v>4883</v>
      </c>
      <c r="C1726" s="4" t="s">
        <v>4883</v>
      </c>
      <c r="D1726" s="4" t="s">
        <v>45</v>
      </c>
      <c r="E1726" s="4" t="s">
        <v>4884</v>
      </c>
      <c r="F1726" s="4" t="s">
        <v>4885</v>
      </c>
      <c r="G1726" s="5">
        <v>55</v>
      </c>
      <c r="H1726" s="4" t="s">
        <v>4729</v>
      </c>
      <c r="I1726" s="4" t="s">
        <v>67</v>
      </c>
      <c r="J1726" s="4" t="s">
        <v>4780</v>
      </c>
      <c r="K1726" s="5" t="s">
        <v>32</v>
      </c>
      <c r="L1726" s="6">
        <v>0.48958333333333331</v>
      </c>
      <c r="M1726" s="4" t="s">
        <v>671</v>
      </c>
      <c r="N1726" s="4" t="s">
        <v>39</v>
      </c>
      <c r="O1726" s="4" t="s">
        <v>4886</v>
      </c>
      <c r="P1726" s="5" t="s">
        <v>339</v>
      </c>
      <c r="Q1726" s="7">
        <v>0.85069444444444442</v>
      </c>
      <c r="R1726" s="4" t="s">
        <v>41</v>
      </c>
      <c r="S1726" s="4" t="s">
        <v>553</v>
      </c>
      <c r="T1726" s="4"/>
      <c r="U1726" s="8"/>
      <c r="V1726" s="8"/>
      <c r="W1726">
        <v>78778470</v>
      </c>
      <c r="X1726" t="s">
        <v>43</v>
      </c>
    </row>
    <row r="1727" spans="1:24" ht="15.75" customHeight="1">
      <c r="A1727" s="4" t="s">
        <v>4665</v>
      </c>
      <c r="B1727" s="4" t="s">
        <v>4887</v>
      </c>
      <c r="C1727" s="4" t="s">
        <v>4883</v>
      </c>
      <c r="D1727" s="4" t="s">
        <v>23</v>
      </c>
      <c r="E1727" s="4" t="s">
        <v>4888</v>
      </c>
      <c r="F1727" s="4" t="s">
        <v>4885</v>
      </c>
      <c r="G1727" s="5">
        <v>56</v>
      </c>
      <c r="H1727" s="4" t="s">
        <v>4729</v>
      </c>
      <c r="I1727" s="4" t="s">
        <v>67</v>
      </c>
      <c r="J1727" s="4" t="s">
        <v>4780</v>
      </c>
      <c r="K1727" s="5" t="s">
        <v>32</v>
      </c>
      <c r="L1727" s="6">
        <v>0.48958333333333331</v>
      </c>
      <c r="M1727" s="4" t="s">
        <v>671</v>
      </c>
      <c r="N1727" s="4" t="s">
        <v>39</v>
      </c>
      <c r="O1727" s="4" t="s">
        <v>4886</v>
      </c>
      <c r="P1727" s="5" t="s">
        <v>339</v>
      </c>
      <c r="Q1727" s="7">
        <v>0.85069444444444442</v>
      </c>
      <c r="R1727" s="4" t="s">
        <v>41</v>
      </c>
      <c r="S1727" s="4" t="s">
        <v>553</v>
      </c>
      <c r="T1727" s="4"/>
      <c r="U1727" s="8"/>
      <c r="V1727" s="8"/>
      <c r="W1727">
        <v>78778470</v>
      </c>
      <c r="X1727" t="s">
        <v>43</v>
      </c>
    </row>
    <row r="1728" spans="1:24" ht="15.75" customHeight="1">
      <c r="A1728" s="4" t="s">
        <v>4665</v>
      </c>
      <c r="B1728" s="4" t="s">
        <v>4889</v>
      </c>
      <c r="C1728" s="4" t="s">
        <v>4889</v>
      </c>
      <c r="D1728" s="4" t="s">
        <v>45</v>
      </c>
      <c r="E1728" s="4" t="s">
        <v>4890</v>
      </c>
      <c r="F1728" s="4" t="s">
        <v>575</v>
      </c>
      <c r="G1728" s="5">
        <v>56</v>
      </c>
      <c r="H1728" s="4" t="s">
        <v>4891</v>
      </c>
      <c r="I1728" s="4" t="s">
        <v>39</v>
      </c>
      <c r="J1728" s="4" t="s">
        <v>4892</v>
      </c>
      <c r="K1728" s="5" t="s">
        <v>32</v>
      </c>
      <c r="L1728" s="6">
        <v>0.70138888888888884</v>
      </c>
      <c r="M1728" s="4" t="s">
        <v>41</v>
      </c>
      <c r="N1728" s="4" t="s">
        <v>39</v>
      </c>
      <c r="O1728" s="4" t="s">
        <v>42</v>
      </c>
      <c r="P1728" s="5" t="s">
        <v>339</v>
      </c>
      <c r="Q1728" s="7">
        <v>0.68402777777777779</v>
      </c>
      <c r="R1728" s="4" t="s">
        <v>41</v>
      </c>
      <c r="S1728" s="4" t="s">
        <v>2243</v>
      </c>
      <c r="T1728" s="4"/>
      <c r="U1728" s="8"/>
      <c r="V1728" s="8"/>
      <c r="W1728">
        <v>89362212</v>
      </c>
      <c r="X1728" t="s">
        <v>61</v>
      </c>
    </row>
    <row r="1729" spans="1:24" ht="15.75" customHeight="1">
      <c r="A1729" s="4" t="s">
        <v>4665</v>
      </c>
      <c r="B1729" s="4" t="s">
        <v>4893</v>
      </c>
      <c r="C1729" s="4" t="s">
        <v>4889</v>
      </c>
      <c r="D1729" s="4" t="s">
        <v>45</v>
      </c>
      <c r="E1729" s="4" t="s">
        <v>4894</v>
      </c>
      <c r="F1729" s="4" t="s">
        <v>962</v>
      </c>
      <c r="G1729" s="5">
        <v>23</v>
      </c>
      <c r="H1729" s="4" t="s">
        <v>4891</v>
      </c>
      <c r="I1729" s="4" t="s">
        <v>150</v>
      </c>
      <c r="J1729" s="4" t="s">
        <v>151</v>
      </c>
      <c r="K1729" s="5" t="s">
        <v>32</v>
      </c>
      <c r="L1729" s="6">
        <v>0.64583333333333337</v>
      </c>
      <c r="M1729" s="4" t="s">
        <v>30</v>
      </c>
      <c r="N1729" s="4" t="s">
        <v>114</v>
      </c>
      <c r="O1729" s="4" t="s">
        <v>116</v>
      </c>
      <c r="P1729" s="5" t="s">
        <v>339</v>
      </c>
      <c r="Q1729" s="7">
        <v>0.47916666666666669</v>
      </c>
      <c r="R1729" s="4" t="s">
        <v>30</v>
      </c>
      <c r="S1729" s="4" t="s">
        <v>2243</v>
      </c>
      <c r="T1729" s="4"/>
      <c r="U1729" s="8"/>
      <c r="V1729" s="8"/>
      <c r="W1729">
        <v>89362212</v>
      </c>
      <c r="X1729" t="s">
        <v>61</v>
      </c>
    </row>
    <row r="1730" spans="1:24" ht="15.75" customHeight="1">
      <c r="A1730" s="4" t="s">
        <v>4665</v>
      </c>
      <c r="B1730" s="4" t="s">
        <v>4895</v>
      </c>
      <c r="C1730" s="4" t="s">
        <v>4895</v>
      </c>
      <c r="D1730" s="4" t="s">
        <v>23</v>
      </c>
      <c r="E1730" s="4" t="s">
        <v>4896</v>
      </c>
      <c r="F1730" s="4" t="s">
        <v>1086</v>
      </c>
      <c r="G1730" s="5">
        <v>61</v>
      </c>
      <c r="H1730" s="4" t="s">
        <v>4891</v>
      </c>
      <c r="I1730" s="4" t="s">
        <v>39</v>
      </c>
      <c r="J1730" s="4" t="s">
        <v>40</v>
      </c>
      <c r="K1730" s="5" t="s">
        <v>32</v>
      </c>
      <c r="L1730" s="6">
        <v>0.59027777777777779</v>
      </c>
      <c r="M1730" s="4" t="s">
        <v>41</v>
      </c>
      <c r="N1730" s="4" t="s">
        <v>449</v>
      </c>
      <c r="O1730" s="4" t="s">
        <v>580</v>
      </c>
      <c r="P1730" s="5" t="s">
        <v>339</v>
      </c>
      <c r="Q1730" s="7">
        <v>0.74652777777777779</v>
      </c>
      <c r="R1730" s="4" t="s">
        <v>30</v>
      </c>
      <c r="S1730" s="4" t="s">
        <v>2243</v>
      </c>
      <c r="T1730" s="4"/>
      <c r="U1730" s="8"/>
      <c r="V1730" s="8"/>
      <c r="W1730">
        <v>45965476</v>
      </c>
      <c r="X1730" t="s">
        <v>43</v>
      </c>
    </row>
    <row r="1731" spans="1:24" ht="15.75" customHeight="1">
      <c r="A1731" s="4" t="s">
        <v>4665</v>
      </c>
      <c r="B1731" s="4" t="s">
        <v>4897</v>
      </c>
      <c r="C1731" s="4" t="s">
        <v>4895</v>
      </c>
      <c r="D1731" s="4" t="s">
        <v>45</v>
      </c>
      <c r="E1731" s="4" t="s">
        <v>4898</v>
      </c>
      <c r="F1731" s="4" t="s">
        <v>731</v>
      </c>
      <c r="G1731" s="5">
        <v>49</v>
      </c>
      <c r="H1731" s="4" t="s">
        <v>4891</v>
      </c>
      <c r="I1731" s="4" t="s">
        <v>39</v>
      </c>
      <c r="J1731" s="4" t="s">
        <v>40</v>
      </c>
      <c r="K1731" s="5" t="s">
        <v>32</v>
      </c>
      <c r="L1731" s="6">
        <v>0.59027777777777779</v>
      </c>
      <c r="M1731" s="4" t="s">
        <v>41</v>
      </c>
      <c r="N1731" s="4" t="s">
        <v>449</v>
      </c>
      <c r="O1731" s="4" t="s">
        <v>580</v>
      </c>
      <c r="P1731" s="5" t="s">
        <v>339</v>
      </c>
      <c r="Q1731" s="7">
        <v>0.74652777777777779</v>
      </c>
      <c r="R1731" s="4" t="s">
        <v>30</v>
      </c>
      <c r="S1731" s="4" t="s">
        <v>2243</v>
      </c>
      <c r="T1731" s="4"/>
      <c r="U1731" s="8"/>
      <c r="V1731" s="8"/>
      <c r="W1731">
        <v>45965476</v>
      </c>
      <c r="X1731" t="s">
        <v>43</v>
      </c>
    </row>
    <row r="1732" spans="1:24" ht="15.75" customHeight="1">
      <c r="A1732" s="4" t="s">
        <v>4665</v>
      </c>
      <c r="B1732" s="4" t="s">
        <v>4899</v>
      </c>
      <c r="C1732" s="4" t="s">
        <v>4899</v>
      </c>
      <c r="D1732" s="4" t="s">
        <v>23</v>
      </c>
      <c r="E1732" s="4" t="s">
        <v>4900</v>
      </c>
      <c r="F1732" s="4" t="s">
        <v>731</v>
      </c>
      <c r="G1732" s="5">
        <v>76</v>
      </c>
      <c r="H1732" s="4" t="s">
        <v>4891</v>
      </c>
      <c r="I1732" s="4" t="s">
        <v>39</v>
      </c>
      <c r="J1732" s="4" t="s">
        <v>40</v>
      </c>
      <c r="K1732" s="5" t="s">
        <v>32</v>
      </c>
      <c r="L1732" s="6">
        <v>0.59027777777777779</v>
      </c>
      <c r="M1732" s="4" t="s">
        <v>41</v>
      </c>
      <c r="N1732" s="4" t="s">
        <v>449</v>
      </c>
      <c r="O1732" s="4" t="s">
        <v>580</v>
      </c>
      <c r="P1732" s="5" t="s">
        <v>339</v>
      </c>
      <c r="Q1732" s="7">
        <v>0.74652777777777779</v>
      </c>
      <c r="R1732" s="4" t="s">
        <v>30</v>
      </c>
      <c r="S1732" s="4" t="s">
        <v>2243</v>
      </c>
      <c r="T1732" s="4" t="s">
        <v>4901</v>
      </c>
      <c r="U1732" s="4"/>
      <c r="V1732" s="4"/>
      <c r="W1732">
        <v>29927902</v>
      </c>
      <c r="X1732" t="s">
        <v>43</v>
      </c>
    </row>
    <row r="1733" spans="1:24" ht="15.75" customHeight="1">
      <c r="A1733" s="4" t="s">
        <v>4665</v>
      </c>
      <c r="B1733" s="4" t="s">
        <v>4902</v>
      </c>
      <c r="C1733" s="4" t="s">
        <v>4899</v>
      </c>
      <c r="D1733" s="4" t="s">
        <v>45</v>
      </c>
      <c r="E1733" s="4" t="s">
        <v>3202</v>
      </c>
      <c r="F1733" s="4" t="s">
        <v>874</v>
      </c>
      <c r="G1733" s="5">
        <v>74</v>
      </c>
      <c r="H1733" s="4" t="s">
        <v>4891</v>
      </c>
      <c r="I1733" s="4" t="s">
        <v>39</v>
      </c>
      <c r="J1733" s="4" t="s">
        <v>40</v>
      </c>
      <c r="K1733" s="5" t="s">
        <v>32</v>
      </c>
      <c r="L1733" s="6">
        <v>0.59027777777777779</v>
      </c>
      <c r="M1733" s="4" t="s">
        <v>41</v>
      </c>
      <c r="N1733" s="4" t="s">
        <v>449</v>
      </c>
      <c r="O1733" s="4" t="s">
        <v>580</v>
      </c>
      <c r="P1733" s="5" t="s">
        <v>339</v>
      </c>
      <c r="Q1733" s="7">
        <v>0.74652777777777779</v>
      </c>
      <c r="R1733" s="4" t="s">
        <v>30</v>
      </c>
      <c r="S1733" s="4" t="s">
        <v>2243</v>
      </c>
      <c r="T1733" s="4" t="s">
        <v>4901</v>
      </c>
      <c r="U1733" s="4"/>
      <c r="V1733" s="4"/>
      <c r="W1733">
        <v>29927902</v>
      </c>
      <c r="X1733" t="s">
        <v>43</v>
      </c>
    </row>
    <row r="1734" spans="1:24" ht="15.75" customHeight="1">
      <c r="A1734" s="4" t="s">
        <v>4665</v>
      </c>
      <c r="B1734" s="4" t="s">
        <v>4903</v>
      </c>
      <c r="C1734" s="4" t="s">
        <v>4903</v>
      </c>
      <c r="D1734" s="4" t="s">
        <v>23</v>
      </c>
      <c r="E1734" s="4" t="s">
        <v>4904</v>
      </c>
      <c r="F1734" s="4" t="s">
        <v>881</v>
      </c>
      <c r="G1734" s="5">
        <v>60</v>
      </c>
      <c r="H1734" s="4" t="s">
        <v>4891</v>
      </c>
      <c r="I1734" s="4" t="s">
        <v>67</v>
      </c>
      <c r="J1734" s="4" t="s">
        <v>4905</v>
      </c>
      <c r="K1734" s="5" t="s">
        <v>32</v>
      </c>
      <c r="L1734" s="6">
        <v>0.62152777777777779</v>
      </c>
      <c r="M1734" s="4" t="s">
        <v>41</v>
      </c>
      <c r="N1734" s="4" t="s">
        <v>67</v>
      </c>
      <c r="O1734" s="4" t="s">
        <v>4906</v>
      </c>
      <c r="P1734" s="5" t="s">
        <v>339</v>
      </c>
      <c r="Q1734" s="7">
        <v>0.82291666666666663</v>
      </c>
      <c r="R1734" s="4" t="s">
        <v>41</v>
      </c>
      <c r="S1734" s="4" t="s">
        <v>2243</v>
      </c>
      <c r="T1734" s="4"/>
      <c r="U1734" s="4"/>
      <c r="V1734" s="4"/>
      <c r="W1734">
        <v>85933853</v>
      </c>
      <c r="X1734" t="s">
        <v>43</v>
      </c>
    </row>
    <row r="1735" spans="1:24" ht="15.75" customHeight="1">
      <c r="A1735" s="4" t="s">
        <v>4665</v>
      </c>
      <c r="B1735" s="4" t="s">
        <v>4907</v>
      </c>
      <c r="C1735" s="4" t="s">
        <v>4903</v>
      </c>
      <c r="D1735" s="4" t="s">
        <v>45</v>
      </c>
      <c r="E1735" s="4" t="s">
        <v>4908</v>
      </c>
      <c r="F1735" s="4" t="s">
        <v>731</v>
      </c>
      <c r="G1735" s="5">
        <v>55</v>
      </c>
      <c r="H1735" s="4" t="s">
        <v>4891</v>
      </c>
      <c r="I1735" s="4" t="s">
        <v>67</v>
      </c>
      <c r="J1735" s="4" t="s">
        <v>4905</v>
      </c>
      <c r="K1735" s="5" t="s">
        <v>32</v>
      </c>
      <c r="L1735" s="6">
        <v>0.62152777777777779</v>
      </c>
      <c r="M1735" s="4" t="s">
        <v>41</v>
      </c>
      <c r="N1735" s="4" t="s">
        <v>67</v>
      </c>
      <c r="O1735" s="4" t="s">
        <v>4906</v>
      </c>
      <c r="P1735" s="5" t="s">
        <v>339</v>
      </c>
      <c r="Q1735" s="7">
        <v>0.82291666666666663</v>
      </c>
      <c r="R1735" s="4" t="s">
        <v>41</v>
      </c>
      <c r="S1735" s="4" t="s">
        <v>2243</v>
      </c>
      <c r="T1735" s="4"/>
      <c r="U1735" s="4"/>
      <c r="V1735" s="4"/>
      <c r="W1735">
        <v>85933853</v>
      </c>
      <c r="X1735" t="s">
        <v>43</v>
      </c>
    </row>
    <row r="1736" spans="1:24" ht="15.75" customHeight="1">
      <c r="A1736" s="4" t="s">
        <v>4665</v>
      </c>
      <c r="B1736" s="4" t="s">
        <v>4909</v>
      </c>
      <c r="C1736" s="4" t="s">
        <v>4909</v>
      </c>
      <c r="D1736" s="4" t="s">
        <v>45</v>
      </c>
      <c r="E1736" s="4" t="s">
        <v>4910</v>
      </c>
      <c r="F1736" s="4" t="s">
        <v>180</v>
      </c>
      <c r="G1736" s="5">
        <v>41</v>
      </c>
      <c r="H1736" s="4" t="s">
        <v>4911</v>
      </c>
      <c r="I1736" s="4" t="s">
        <v>59</v>
      </c>
      <c r="J1736" s="4" t="s">
        <v>65</v>
      </c>
      <c r="K1736" s="5" t="s">
        <v>32</v>
      </c>
      <c r="L1736" s="6">
        <v>0.72916666666666663</v>
      </c>
      <c r="M1736" s="4" t="s">
        <v>30</v>
      </c>
      <c r="N1736" s="4" t="s">
        <v>59</v>
      </c>
      <c r="O1736" s="4" t="s">
        <v>78</v>
      </c>
      <c r="P1736" s="5" t="s">
        <v>339</v>
      </c>
      <c r="Q1736" s="7">
        <v>0.79513888888888884</v>
      </c>
      <c r="R1736" s="4" t="s">
        <v>30</v>
      </c>
      <c r="S1736" s="4" t="s">
        <v>33</v>
      </c>
      <c r="T1736" s="4"/>
      <c r="U1736" s="8"/>
      <c r="V1736" s="8"/>
      <c r="W1736">
        <v>15262606</v>
      </c>
      <c r="X1736" t="s">
        <v>43</v>
      </c>
    </row>
    <row r="1737" spans="1:24" ht="15.75" customHeight="1">
      <c r="A1737" s="4" t="s">
        <v>4665</v>
      </c>
      <c r="B1737" s="4" t="s">
        <v>4912</v>
      </c>
      <c r="C1737" s="4" t="s">
        <v>4909</v>
      </c>
      <c r="D1737" s="4" t="s">
        <v>23</v>
      </c>
      <c r="E1737" s="4" t="s">
        <v>4913</v>
      </c>
      <c r="F1737" s="4" t="s">
        <v>1790</v>
      </c>
      <c r="G1737" s="5">
        <v>45</v>
      </c>
      <c r="H1737" s="4" t="s">
        <v>4911</v>
      </c>
      <c r="I1737" s="4" t="s">
        <v>59</v>
      </c>
      <c r="J1737" s="4" t="s">
        <v>65</v>
      </c>
      <c r="K1737" s="5" t="s">
        <v>32</v>
      </c>
      <c r="L1737" s="6">
        <v>0.72916666666666663</v>
      </c>
      <c r="M1737" s="4" t="s">
        <v>30</v>
      </c>
      <c r="N1737" s="4" t="s">
        <v>59</v>
      </c>
      <c r="O1737" s="4" t="s">
        <v>78</v>
      </c>
      <c r="P1737" s="5" t="s">
        <v>339</v>
      </c>
      <c r="Q1737" s="7">
        <v>0.79513888888888884</v>
      </c>
      <c r="R1737" s="4" t="s">
        <v>30</v>
      </c>
      <c r="S1737" s="4" t="s">
        <v>33</v>
      </c>
      <c r="T1737" s="4"/>
      <c r="U1737" s="8"/>
      <c r="V1737" s="8"/>
      <c r="W1737">
        <v>15262606</v>
      </c>
      <c r="X1737" t="s">
        <v>43</v>
      </c>
    </row>
    <row r="1738" spans="1:24" ht="15.75" customHeight="1">
      <c r="A1738" s="4" t="s">
        <v>4665</v>
      </c>
      <c r="B1738" s="4" t="s">
        <v>4914</v>
      </c>
      <c r="C1738" s="4" t="s">
        <v>4914</v>
      </c>
      <c r="D1738" s="4" t="s">
        <v>45</v>
      </c>
      <c r="E1738" s="4" t="s">
        <v>4915</v>
      </c>
      <c r="F1738" s="4" t="s">
        <v>4916</v>
      </c>
      <c r="G1738" s="5">
        <v>33</v>
      </c>
      <c r="H1738" s="4" t="s">
        <v>4911</v>
      </c>
      <c r="I1738" s="4" t="s">
        <v>67</v>
      </c>
      <c r="J1738" s="4" t="s">
        <v>2410</v>
      </c>
      <c r="K1738" s="5" t="s">
        <v>32</v>
      </c>
      <c r="L1738" s="6">
        <v>0.65277777777777779</v>
      </c>
      <c r="M1738" s="4" t="s">
        <v>41</v>
      </c>
      <c r="N1738" s="4" t="s">
        <v>67</v>
      </c>
      <c r="O1738" s="4" t="s">
        <v>2411</v>
      </c>
      <c r="P1738" s="5" t="s">
        <v>339</v>
      </c>
      <c r="Q1738" s="7">
        <v>0.34722222222222221</v>
      </c>
      <c r="R1738" s="4" t="s">
        <v>41</v>
      </c>
      <c r="S1738" s="4" t="s">
        <v>33</v>
      </c>
      <c r="T1738" s="4"/>
      <c r="U1738" s="8"/>
      <c r="V1738" s="8"/>
      <c r="W1738">
        <v>15262607</v>
      </c>
      <c r="X1738" t="s">
        <v>35</v>
      </c>
    </row>
    <row r="1739" spans="1:24" ht="15.75" customHeight="1">
      <c r="A1739" s="4" t="s">
        <v>4665</v>
      </c>
      <c r="B1739" s="4" t="s">
        <v>4917</v>
      </c>
      <c r="C1739" s="4" t="s">
        <v>4917</v>
      </c>
      <c r="D1739" s="4" t="s">
        <v>45</v>
      </c>
      <c r="E1739" s="4" t="s">
        <v>4918</v>
      </c>
      <c r="F1739" s="4" t="s">
        <v>4919</v>
      </c>
      <c r="G1739" s="5">
        <v>54</v>
      </c>
      <c r="H1739" s="4" t="s">
        <v>4920</v>
      </c>
      <c r="I1739" s="4" t="s">
        <v>189</v>
      </c>
      <c r="J1739" s="4" t="s">
        <v>3210</v>
      </c>
      <c r="K1739" s="5" t="s">
        <v>32</v>
      </c>
      <c r="L1739" s="6">
        <v>0.52777777777777779</v>
      </c>
      <c r="M1739" s="4" t="s">
        <v>30</v>
      </c>
      <c r="N1739" s="4" t="s">
        <v>189</v>
      </c>
      <c r="O1739" s="4" t="s">
        <v>722</v>
      </c>
      <c r="P1739" s="5" t="s">
        <v>339</v>
      </c>
      <c r="Q1739" s="7">
        <v>0.76388888888888884</v>
      </c>
      <c r="R1739" s="4" t="s">
        <v>30</v>
      </c>
      <c r="S1739" s="4" t="s">
        <v>160</v>
      </c>
      <c r="T1739" s="4" t="s">
        <v>4921</v>
      </c>
      <c r="U1739" s="8"/>
      <c r="V1739" s="8"/>
      <c r="W1739">
        <v>462716345</v>
      </c>
      <c r="X1739" t="s">
        <v>43</v>
      </c>
    </row>
    <row r="1740" spans="1:24" ht="15.75" customHeight="1">
      <c r="A1740" s="4" t="s">
        <v>4665</v>
      </c>
      <c r="B1740" s="4" t="s">
        <v>4922</v>
      </c>
      <c r="C1740" s="4" t="s">
        <v>4917</v>
      </c>
      <c r="D1740" s="4" t="s">
        <v>23</v>
      </c>
      <c r="E1740" s="4" t="s">
        <v>371</v>
      </c>
      <c r="F1740" s="4" t="s">
        <v>4919</v>
      </c>
      <c r="G1740" s="5">
        <v>47</v>
      </c>
      <c r="H1740" s="4" t="s">
        <v>4920</v>
      </c>
      <c r="I1740" s="4" t="s">
        <v>189</v>
      </c>
      <c r="J1740" s="4" t="s">
        <v>3210</v>
      </c>
      <c r="K1740" s="5" t="s">
        <v>32</v>
      </c>
      <c r="L1740" s="6">
        <v>0.52777777777777779</v>
      </c>
      <c r="M1740" s="4" t="s">
        <v>30</v>
      </c>
      <c r="N1740" s="4" t="s">
        <v>189</v>
      </c>
      <c r="O1740" s="4" t="s">
        <v>722</v>
      </c>
      <c r="P1740" s="5" t="s">
        <v>339</v>
      </c>
      <c r="Q1740" s="7">
        <v>0.76388888888888884</v>
      </c>
      <c r="R1740" s="4" t="s">
        <v>30</v>
      </c>
      <c r="S1740" s="4" t="s">
        <v>160</v>
      </c>
      <c r="T1740" s="4" t="s">
        <v>4921</v>
      </c>
      <c r="U1740" s="8"/>
      <c r="V1740" s="8"/>
      <c r="W1740">
        <v>462716345</v>
      </c>
      <c r="X1740" t="s">
        <v>43</v>
      </c>
    </row>
    <row r="1741" spans="1:24" ht="15.75" customHeight="1">
      <c r="A1741" s="4" t="s">
        <v>4665</v>
      </c>
      <c r="B1741" s="4" t="s">
        <v>4923</v>
      </c>
      <c r="C1741" s="4" t="s">
        <v>4923</v>
      </c>
      <c r="D1741" s="4" t="s">
        <v>23</v>
      </c>
      <c r="E1741" s="4" t="s">
        <v>4924</v>
      </c>
      <c r="F1741" s="4" t="s">
        <v>4925</v>
      </c>
      <c r="G1741" s="5">
        <v>61</v>
      </c>
      <c r="H1741" s="4" t="s">
        <v>4920</v>
      </c>
      <c r="I1741" s="4" t="s">
        <v>189</v>
      </c>
      <c r="J1741" s="4" t="s">
        <v>4926</v>
      </c>
      <c r="K1741" s="5" t="s">
        <v>32</v>
      </c>
      <c r="L1741" s="6">
        <v>0.32291666666666669</v>
      </c>
      <c r="M1741" s="4" t="s">
        <v>30</v>
      </c>
      <c r="N1741" s="4" t="s">
        <v>114</v>
      </c>
      <c r="O1741" s="4" t="s">
        <v>185</v>
      </c>
      <c r="P1741" s="5" t="s">
        <v>339</v>
      </c>
      <c r="Q1741" s="7">
        <v>0.70138888888888884</v>
      </c>
      <c r="R1741" s="4" t="s">
        <v>30</v>
      </c>
      <c r="S1741" s="4" t="s">
        <v>160</v>
      </c>
      <c r="T1741" s="4"/>
      <c r="U1741" s="8"/>
      <c r="V1741" s="8"/>
      <c r="W1741">
        <v>462716346</v>
      </c>
      <c r="X1741" t="s">
        <v>43</v>
      </c>
    </row>
    <row r="1742" spans="1:24" ht="15.75" customHeight="1">
      <c r="A1742" s="4" t="s">
        <v>4665</v>
      </c>
      <c r="B1742" s="4" t="s">
        <v>4927</v>
      </c>
      <c r="C1742" s="4" t="s">
        <v>4923</v>
      </c>
      <c r="D1742" s="4" t="s">
        <v>45</v>
      </c>
      <c r="E1742" s="4" t="s">
        <v>4928</v>
      </c>
      <c r="F1742" s="4" t="s">
        <v>4925</v>
      </c>
      <c r="G1742" s="5">
        <v>56</v>
      </c>
      <c r="H1742" s="4" t="s">
        <v>4920</v>
      </c>
      <c r="I1742" s="4" t="s">
        <v>189</v>
      </c>
      <c r="J1742" s="4" t="s">
        <v>4926</v>
      </c>
      <c r="K1742" s="5" t="s">
        <v>32</v>
      </c>
      <c r="L1742" s="6">
        <v>0.32291666666666669</v>
      </c>
      <c r="M1742" s="4" t="s">
        <v>30</v>
      </c>
      <c r="N1742" s="4" t="s">
        <v>114</v>
      </c>
      <c r="O1742" s="4" t="s">
        <v>185</v>
      </c>
      <c r="P1742" s="5" t="s">
        <v>339</v>
      </c>
      <c r="Q1742" s="7">
        <v>0.70138888888888884</v>
      </c>
      <c r="R1742" s="4" t="s">
        <v>30</v>
      </c>
      <c r="S1742" s="4" t="s">
        <v>160</v>
      </c>
      <c r="T1742" s="4"/>
      <c r="U1742" s="8"/>
      <c r="V1742" s="8"/>
      <c r="W1742">
        <v>462716346</v>
      </c>
      <c r="X1742" t="s">
        <v>43</v>
      </c>
    </row>
    <row r="1743" spans="1:24" ht="15.75" customHeight="1">
      <c r="A1743" s="4" t="s">
        <v>4665</v>
      </c>
      <c r="B1743" s="4" t="s">
        <v>4929</v>
      </c>
      <c r="C1743" s="4" t="s">
        <v>4929</v>
      </c>
      <c r="D1743" s="4" t="s">
        <v>45</v>
      </c>
      <c r="E1743" s="4" t="s">
        <v>4930</v>
      </c>
      <c r="F1743" s="4" t="s">
        <v>4925</v>
      </c>
      <c r="G1743" s="5">
        <v>26</v>
      </c>
      <c r="H1743" s="4" t="s">
        <v>4920</v>
      </c>
      <c r="I1743" s="4" t="s">
        <v>189</v>
      </c>
      <c r="J1743" s="4" t="s">
        <v>4926</v>
      </c>
      <c r="K1743" s="5" t="s">
        <v>32</v>
      </c>
      <c r="L1743" s="6">
        <v>0.32291666666666669</v>
      </c>
      <c r="M1743" s="4" t="s">
        <v>30</v>
      </c>
      <c r="N1743" s="4" t="s">
        <v>114</v>
      </c>
      <c r="O1743" s="4" t="s">
        <v>185</v>
      </c>
      <c r="P1743" s="5" t="s">
        <v>339</v>
      </c>
      <c r="Q1743" s="7">
        <v>0.70138888888888884</v>
      </c>
      <c r="R1743" s="4" t="s">
        <v>30</v>
      </c>
      <c r="S1743" s="4" t="s">
        <v>160</v>
      </c>
      <c r="T1743" s="4"/>
      <c r="U1743" s="4"/>
      <c r="V1743" s="8"/>
      <c r="W1743">
        <v>462716347</v>
      </c>
      <c r="X1743" t="s">
        <v>43</v>
      </c>
    </row>
    <row r="1744" spans="1:24" ht="15.75" customHeight="1">
      <c r="A1744" s="4" t="s">
        <v>4665</v>
      </c>
      <c r="B1744" s="4" t="s">
        <v>4931</v>
      </c>
      <c r="C1744" s="4" t="s">
        <v>4929</v>
      </c>
      <c r="D1744" s="4" t="s">
        <v>45</v>
      </c>
      <c r="E1744" s="4" t="s">
        <v>4932</v>
      </c>
      <c r="F1744" s="4" t="s">
        <v>1536</v>
      </c>
      <c r="G1744" s="5">
        <v>59</v>
      </c>
      <c r="H1744" s="4" t="s">
        <v>4920</v>
      </c>
      <c r="I1744" s="4" t="s">
        <v>196</v>
      </c>
      <c r="J1744" s="4" t="s">
        <v>1261</v>
      </c>
      <c r="K1744" s="5" t="s">
        <v>32</v>
      </c>
      <c r="L1744" s="6">
        <v>0.80555555555555558</v>
      </c>
      <c r="M1744" s="4" t="s">
        <v>30</v>
      </c>
      <c r="N1744" s="4" t="s">
        <v>257</v>
      </c>
      <c r="O1744" s="4" t="s">
        <v>322</v>
      </c>
      <c r="P1744" s="5" t="s">
        <v>339</v>
      </c>
      <c r="Q1744" s="7">
        <v>0.53125</v>
      </c>
      <c r="R1744" s="4" t="s">
        <v>30</v>
      </c>
      <c r="S1744" s="4" t="s">
        <v>160</v>
      </c>
      <c r="T1744" s="4"/>
      <c r="U1744" s="8"/>
      <c r="V1744" s="8"/>
      <c r="W1744">
        <v>462716347</v>
      </c>
      <c r="X1744" t="s">
        <v>43</v>
      </c>
    </row>
    <row r="1745" spans="1:24" ht="15.75" customHeight="1">
      <c r="A1745" s="4" t="s">
        <v>4665</v>
      </c>
      <c r="B1745" s="4" t="s">
        <v>4933</v>
      </c>
      <c r="C1745" s="4" t="s">
        <v>4933</v>
      </c>
      <c r="D1745" s="4" t="s">
        <v>45</v>
      </c>
      <c r="E1745" s="4" t="s">
        <v>4934</v>
      </c>
      <c r="F1745" s="4" t="s">
        <v>4935</v>
      </c>
      <c r="G1745" s="5">
        <v>52</v>
      </c>
      <c r="H1745" s="4" t="s">
        <v>4936</v>
      </c>
      <c r="I1745" s="4" t="s">
        <v>67</v>
      </c>
      <c r="J1745" s="4" t="s">
        <v>4288</v>
      </c>
      <c r="K1745" s="5" t="s">
        <v>32</v>
      </c>
      <c r="L1745" s="6">
        <v>0.48958333333333331</v>
      </c>
      <c r="M1745" s="4" t="s">
        <v>41</v>
      </c>
      <c r="N1745" s="4" t="s">
        <v>67</v>
      </c>
      <c r="O1745" s="4" t="s">
        <v>994</v>
      </c>
      <c r="P1745" s="5" t="s">
        <v>339</v>
      </c>
      <c r="Q1745" s="7">
        <v>0.4236111111111111</v>
      </c>
      <c r="R1745" s="4" t="s">
        <v>41</v>
      </c>
      <c r="S1745" s="4" t="s">
        <v>160</v>
      </c>
      <c r="T1745" s="4"/>
      <c r="U1745" s="8"/>
      <c r="V1745" s="8"/>
      <c r="W1745">
        <v>462716348</v>
      </c>
      <c r="X1745" t="s">
        <v>43</v>
      </c>
    </row>
    <row r="1746" spans="1:24" ht="15.75" customHeight="1">
      <c r="A1746" s="4" t="s">
        <v>4665</v>
      </c>
      <c r="B1746" s="4" t="s">
        <v>4937</v>
      </c>
      <c r="C1746" s="4" t="s">
        <v>4933</v>
      </c>
      <c r="D1746" s="4" t="s">
        <v>23</v>
      </c>
      <c r="E1746" s="4" t="s">
        <v>4938</v>
      </c>
      <c r="F1746" s="4" t="s">
        <v>4935</v>
      </c>
      <c r="G1746" s="5">
        <v>14</v>
      </c>
      <c r="H1746" s="4" t="s">
        <v>4936</v>
      </c>
      <c r="I1746" s="4" t="s">
        <v>67</v>
      </c>
      <c r="J1746" s="4" t="s">
        <v>4288</v>
      </c>
      <c r="K1746" s="5" t="s">
        <v>32</v>
      </c>
      <c r="L1746" s="6">
        <v>0.48958333333333331</v>
      </c>
      <c r="M1746" s="4" t="s">
        <v>41</v>
      </c>
      <c r="N1746" s="4" t="s">
        <v>67</v>
      </c>
      <c r="O1746" s="4" t="s">
        <v>994</v>
      </c>
      <c r="P1746" s="5" t="s">
        <v>339</v>
      </c>
      <c r="Q1746" s="7">
        <v>0.4236111111111111</v>
      </c>
      <c r="R1746" s="4" t="s">
        <v>41</v>
      </c>
      <c r="S1746" s="4" t="s">
        <v>160</v>
      </c>
      <c r="T1746" s="4"/>
      <c r="U1746" s="8"/>
      <c r="V1746" s="8"/>
      <c r="W1746">
        <v>462716348</v>
      </c>
      <c r="X1746" t="s">
        <v>43</v>
      </c>
    </row>
    <row r="1747" spans="1:24" ht="15.75" customHeight="1">
      <c r="A1747" s="4" t="s">
        <v>4665</v>
      </c>
      <c r="B1747" s="4" t="s">
        <v>4939</v>
      </c>
      <c r="C1747" s="4" t="s">
        <v>4939</v>
      </c>
      <c r="D1747" s="4" t="s">
        <v>45</v>
      </c>
      <c r="E1747" s="4" t="s">
        <v>4940</v>
      </c>
      <c r="F1747" s="4" t="s">
        <v>4941</v>
      </c>
      <c r="G1747" s="5">
        <v>54</v>
      </c>
      <c r="H1747" s="4" t="s">
        <v>4936</v>
      </c>
      <c r="I1747" s="4" t="s">
        <v>67</v>
      </c>
      <c r="J1747" s="4" t="s">
        <v>4288</v>
      </c>
      <c r="K1747" s="5" t="s">
        <v>32</v>
      </c>
      <c r="L1747" s="6">
        <v>0.48958333333333331</v>
      </c>
      <c r="M1747" s="4" t="s">
        <v>41</v>
      </c>
      <c r="N1747" s="4" t="s">
        <v>67</v>
      </c>
      <c r="O1747" s="4" t="s">
        <v>994</v>
      </c>
      <c r="P1747" s="5" t="s">
        <v>339</v>
      </c>
      <c r="Q1747" s="7">
        <v>0.4236111111111111</v>
      </c>
      <c r="R1747" s="4" t="s">
        <v>41</v>
      </c>
      <c r="S1747" s="4" t="s">
        <v>160</v>
      </c>
      <c r="T1747" s="4"/>
      <c r="U1747" s="8"/>
      <c r="V1747" s="8"/>
      <c r="W1747">
        <v>462716349</v>
      </c>
      <c r="X1747" t="s">
        <v>43</v>
      </c>
    </row>
    <row r="1748" spans="1:24" ht="15.75" customHeight="1">
      <c r="A1748" s="4" t="s">
        <v>4665</v>
      </c>
      <c r="B1748" s="4" t="s">
        <v>4942</v>
      </c>
      <c r="C1748" s="4" t="s">
        <v>4939</v>
      </c>
      <c r="D1748" s="4" t="s">
        <v>23</v>
      </c>
      <c r="E1748" s="4" t="s">
        <v>3333</v>
      </c>
      <c r="F1748" s="4" t="s">
        <v>4941</v>
      </c>
      <c r="G1748" s="5">
        <v>69</v>
      </c>
      <c r="H1748" s="4" t="s">
        <v>4936</v>
      </c>
      <c r="I1748" s="4" t="s">
        <v>67</v>
      </c>
      <c r="J1748" s="4" t="s">
        <v>4288</v>
      </c>
      <c r="K1748" s="5" t="s">
        <v>32</v>
      </c>
      <c r="L1748" s="6">
        <v>0.48958333333333331</v>
      </c>
      <c r="M1748" s="4" t="s">
        <v>41</v>
      </c>
      <c r="N1748" s="4" t="s">
        <v>67</v>
      </c>
      <c r="O1748" s="4" t="s">
        <v>994</v>
      </c>
      <c r="P1748" s="5" t="s">
        <v>339</v>
      </c>
      <c r="Q1748" s="7">
        <v>0.4236111111111111</v>
      </c>
      <c r="R1748" s="4" t="s">
        <v>41</v>
      </c>
      <c r="S1748" s="4" t="s">
        <v>160</v>
      </c>
      <c r="T1748" s="4"/>
      <c r="U1748" s="8"/>
      <c r="V1748" s="8"/>
      <c r="W1748">
        <v>462716349</v>
      </c>
      <c r="X1748" t="s">
        <v>43</v>
      </c>
    </row>
    <row r="1749" spans="1:24" ht="15.75" customHeight="1">
      <c r="A1749" s="4" t="s">
        <v>4665</v>
      </c>
      <c r="B1749" s="4" t="s">
        <v>4943</v>
      </c>
      <c r="C1749" s="4" t="s">
        <v>4943</v>
      </c>
      <c r="D1749" s="4" t="s">
        <v>45</v>
      </c>
      <c r="E1749" s="4" t="s">
        <v>4944</v>
      </c>
      <c r="F1749" s="4" t="s">
        <v>4945</v>
      </c>
      <c r="G1749" s="5">
        <v>49</v>
      </c>
      <c r="H1749" s="4" t="s">
        <v>4936</v>
      </c>
      <c r="I1749" s="4" t="s">
        <v>67</v>
      </c>
      <c r="J1749" s="4" t="s">
        <v>4288</v>
      </c>
      <c r="K1749" s="5" t="s">
        <v>912</v>
      </c>
      <c r="L1749" s="6">
        <v>0.48958333333333331</v>
      </c>
      <c r="M1749" s="4" t="s">
        <v>41</v>
      </c>
      <c r="N1749" s="4" t="s">
        <v>67</v>
      </c>
      <c r="O1749" s="4" t="s">
        <v>994</v>
      </c>
      <c r="P1749" s="5" t="s">
        <v>339</v>
      </c>
      <c r="Q1749" s="7">
        <v>0.4236111111111111</v>
      </c>
      <c r="R1749" s="4" t="s">
        <v>41</v>
      </c>
      <c r="S1749" s="4" t="s">
        <v>160</v>
      </c>
      <c r="T1749" s="4"/>
      <c r="U1749" s="8"/>
      <c r="V1749" s="8"/>
      <c r="W1749">
        <v>462716350</v>
      </c>
      <c r="X1749" t="s">
        <v>43</v>
      </c>
    </row>
    <row r="1750" spans="1:24" ht="15.75" customHeight="1">
      <c r="A1750" s="4" t="s">
        <v>4665</v>
      </c>
      <c r="B1750" s="4" t="s">
        <v>4946</v>
      </c>
      <c r="C1750" s="4" t="s">
        <v>4943</v>
      </c>
      <c r="D1750" s="4" t="s">
        <v>23</v>
      </c>
      <c r="E1750" s="4" t="s">
        <v>4947</v>
      </c>
      <c r="F1750" s="4" t="s">
        <v>4948</v>
      </c>
      <c r="G1750" s="5">
        <v>52</v>
      </c>
      <c r="H1750" s="4" t="s">
        <v>4936</v>
      </c>
      <c r="I1750" s="4" t="s">
        <v>67</v>
      </c>
      <c r="J1750" s="4" t="s">
        <v>4288</v>
      </c>
      <c r="K1750" s="5" t="s">
        <v>912</v>
      </c>
      <c r="L1750" s="6">
        <v>0.48958333333333331</v>
      </c>
      <c r="M1750" s="4" t="s">
        <v>41</v>
      </c>
      <c r="N1750" s="4" t="s">
        <v>67</v>
      </c>
      <c r="O1750" s="4" t="s">
        <v>994</v>
      </c>
      <c r="P1750" s="5" t="s">
        <v>339</v>
      </c>
      <c r="Q1750" s="7">
        <v>0.4236111111111111</v>
      </c>
      <c r="R1750" s="4" t="s">
        <v>41</v>
      </c>
      <c r="S1750" s="4" t="s">
        <v>160</v>
      </c>
      <c r="T1750" s="4"/>
      <c r="U1750" s="8"/>
      <c r="V1750" s="8"/>
      <c r="W1750">
        <v>462716350</v>
      </c>
      <c r="X1750" t="s">
        <v>43</v>
      </c>
    </row>
    <row r="1751" spans="1:24" ht="15.75" customHeight="1">
      <c r="A1751" s="4" t="s">
        <v>4665</v>
      </c>
      <c r="B1751" s="4" t="s">
        <v>4949</v>
      </c>
      <c r="C1751" s="4" t="s">
        <v>4949</v>
      </c>
      <c r="D1751" s="4" t="s">
        <v>45</v>
      </c>
      <c r="E1751" s="4" t="s">
        <v>4950</v>
      </c>
      <c r="F1751" s="4" t="s">
        <v>4951</v>
      </c>
      <c r="G1751" s="5">
        <v>62</v>
      </c>
      <c r="H1751" s="4" t="s">
        <v>4936</v>
      </c>
      <c r="I1751" s="4" t="s">
        <v>67</v>
      </c>
      <c r="J1751" s="4" t="s">
        <v>2854</v>
      </c>
      <c r="K1751" s="5" t="s">
        <v>763</v>
      </c>
      <c r="L1751" s="6">
        <v>0.73611111111111116</v>
      </c>
      <c r="M1751" s="4" t="s">
        <v>41</v>
      </c>
      <c r="N1751" s="4" t="s">
        <v>1002</v>
      </c>
      <c r="O1751" s="4" t="s">
        <v>2539</v>
      </c>
      <c r="P1751" s="5" t="s">
        <v>339</v>
      </c>
      <c r="Q1751" s="7">
        <v>0.50347222222222221</v>
      </c>
      <c r="R1751" s="4" t="s">
        <v>671</v>
      </c>
      <c r="S1751" s="4" t="s">
        <v>160</v>
      </c>
      <c r="T1751" s="4"/>
      <c r="U1751" s="4"/>
      <c r="V1751" s="4"/>
      <c r="W1751">
        <v>462716351</v>
      </c>
      <c r="X1751" t="s">
        <v>61</v>
      </c>
    </row>
    <row r="1752" spans="1:24" ht="15.75" customHeight="1">
      <c r="A1752" s="4" t="s">
        <v>4665</v>
      </c>
      <c r="B1752" s="4" t="s">
        <v>4952</v>
      </c>
      <c r="C1752" s="4" t="s">
        <v>4949</v>
      </c>
      <c r="D1752" s="4" t="s">
        <v>23</v>
      </c>
      <c r="E1752" s="4" t="s">
        <v>4953</v>
      </c>
      <c r="F1752" s="4" t="s">
        <v>4951</v>
      </c>
      <c r="G1752" s="5">
        <v>33</v>
      </c>
      <c r="H1752" s="4" t="s">
        <v>4936</v>
      </c>
      <c r="I1752" s="4" t="s">
        <v>67</v>
      </c>
      <c r="J1752" s="4" t="s">
        <v>2854</v>
      </c>
      <c r="K1752" s="5" t="s">
        <v>763</v>
      </c>
      <c r="L1752" s="6">
        <v>0.73611111111111116</v>
      </c>
      <c r="M1752" s="4" t="s">
        <v>41</v>
      </c>
      <c r="N1752" s="4" t="s">
        <v>1002</v>
      </c>
      <c r="O1752" s="4" t="s">
        <v>2539</v>
      </c>
      <c r="P1752" s="5" t="s">
        <v>339</v>
      </c>
      <c r="Q1752" s="7">
        <v>0.50347222222222221</v>
      </c>
      <c r="R1752" s="4" t="s">
        <v>671</v>
      </c>
      <c r="S1752" s="4" t="s">
        <v>160</v>
      </c>
      <c r="T1752" s="4"/>
      <c r="U1752" s="4"/>
      <c r="V1752" s="4"/>
      <c r="W1752">
        <v>462716351</v>
      </c>
      <c r="X1752" t="s">
        <v>61</v>
      </c>
    </row>
    <row r="1753" spans="1:24" ht="15.75" customHeight="1">
      <c r="A1753" s="4" t="s">
        <v>4665</v>
      </c>
      <c r="B1753" s="4" t="s">
        <v>4954</v>
      </c>
      <c r="C1753" s="4" t="s">
        <v>4954</v>
      </c>
      <c r="D1753" s="4" t="s">
        <v>45</v>
      </c>
      <c r="E1753" s="4" t="s">
        <v>4955</v>
      </c>
      <c r="F1753" s="4" t="s">
        <v>4956</v>
      </c>
      <c r="G1753" s="5">
        <v>32</v>
      </c>
      <c r="H1753" s="4" t="s">
        <v>4936</v>
      </c>
      <c r="I1753" s="4" t="s">
        <v>67</v>
      </c>
      <c r="J1753" s="4" t="s">
        <v>4288</v>
      </c>
      <c r="K1753" s="5" t="s">
        <v>912</v>
      </c>
      <c r="L1753" s="6">
        <v>0.48958333333333331</v>
      </c>
      <c r="M1753" s="4" t="s">
        <v>41</v>
      </c>
      <c r="N1753" s="4" t="s">
        <v>67</v>
      </c>
      <c r="O1753" s="4" t="s">
        <v>994</v>
      </c>
      <c r="P1753" s="5" t="s">
        <v>339</v>
      </c>
      <c r="Q1753" s="7">
        <v>0.4236111111111111</v>
      </c>
      <c r="R1753" s="4" t="s">
        <v>41</v>
      </c>
      <c r="S1753" s="4" t="s">
        <v>160</v>
      </c>
      <c r="T1753" s="4"/>
      <c r="U1753" s="8"/>
      <c r="V1753" s="8"/>
      <c r="W1753">
        <v>462716352</v>
      </c>
      <c r="X1753" t="s">
        <v>43</v>
      </c>
    </row>
    <row r="1754" spans="1:24" ht="15.75" customHeight="1">
      <c r="A1754" s="4" t="s">
        <v>4665</v>
      </c>
      <c r="B1754" s="4" t="s">
        <v>4957</v>
      </c>
      <c r="C1754" s="4" t="s">
        <v>4954</v>
      </c>
      <c r="D1754" s="4" t="s">
        <v>45</v>
      </c>
      <c r="E1754" s="4" t="s">
        <v>789</v>
      </c>
      <c r="F1754" s="4" t="s">
        <v>4958</v>
      </c>
      <c r="G1754" s="5">
        <v>59</v>
      </c>
      <c r="H1754" s="4" t="s">
        <v>4936</v>
      </c>
      <c r="I1754" s="4" t="s">
        <v>67</v>
      </c>
      <c r="J1754" s="4" t="s">
        <v>4288</v>
      </c>
      <c r="K1754" s="5" t="s">
        <v>912</v>
      </c>
      <c r="L1754" s="6">
        <v>0.48958333333333331</v>
      </c>
      <c r="M1754" s="4" t="s">
        <v>41</v>
      </c>
      <c r="N1754" s="4" t="s">
        <v>67</v>
      </c>
      <c r="O1754" s="4" t="s">
        <v>994</v>
      </c>
      <c r="P1754" s="5" t="s">
        <v>339</v>
      </c>
      <c r="Q1754" s="7">
        <v>0.4236111111111111</v>
      </c>
      <c r="R1754" s="4" t="s">
        <v>41</v>
      </c>
      <c r="S1754" s="4" t="s">
        <v>160</v>
      </c>
      <c r="T1754" s="4"/>
      <c r="U1754" s="8"/>
      <c r="V1754" s="8"/>
      <c r="W1754">
        <v>462716352</v>
      </c>
      <c r="X1754" t="s">
        <v>43</v>
      </c>
    </row>
    <row r="1755" spans="1:24" ht="15.75" customHeight="1">
      <c r="A1755" s="4" t="s">
        <v>4665</v>
      </c>
      <c r="B1755" s="4" t="s">
        <v>4959</v>
      </c>
      <c r="C1755" s="4" t="s">
        <v>4959</v>
      </c>
      <c r="D1755" s="4" t="s">
        <v>45</v>
      </c>
      <c r="E1755" s="4" t="s">
        <v>4960</v>
      </c>
      <c r="F1755" s="4" t="s">
        <v>4961</v>
      </c>
      <c r="G1755" s="5">
        <v>56</v>
      </c>
      <c r="H1755" s="4" t="s">
        <v>4936</v>
      </c>
      <c r="I1755" s="4" t="s">
        <v>67</v>
      </c>
      <c r="J1755" s="4" t="s">
        <v>2854</v>
      </c>
      <c r="K1755" s="5" t="s">
        <v>763</v>
      </c>
      <c r="L1755" s="6">
        <v>0.73611111111111116</v>
      </c>
      <c r="M1755" s="4" t="s">
        <v>41</v>
      </c>
      <c r="N1755" s="4" t="s">
        <v>1002</v>
      </c>
      <c r="O1755" s="4" t="s">
        <v>2539</v>
      </c>
      <c r="P1755" s="5" t="s">
        <v>339</v>
      </c>
      <c r="Q1755" s="7">
        <v>0.50347222222222221</v>
      </c>
      <c r="R1755" s="4" t="s">
        <v>671</v>
      </c>
      <c r="S1755" s="4" t="s">
        <v>160</v>
      </c>
      <c r="T1755" s="4"/>
      <c r="U1755" s="4"/>
      <c r="V1755" s="4"/>
      <c r="W1755">
        <v>462716353</v>
      </c>
      <c r="X1755" t="s">
        <v>43</v>
      </c>
    </row>
    <row r="1756" spans="1:24" ht="15.75" customHeight="1">
      <c r="A1756" s="4" t="s">
        <v>4665</v>
      </c>
      <c r="B1756" s="4" t="s">
        <v>4962</v>
      </c>
      <c r="C1756" s="4" t="s">
        <v>4959</v>
      </c>
      <c r="D1756" s="4" t="s">
        <v>45</v>
      </c>
      <c r="E1756" s="4" t="s">
        <v>4963</v>
      </c>
      <c r="F1756" s="4" t="s">
        <v>4964</v>
      </c>
      <c r="G1756" s="5">
        <v>45</v>
      </c>
      <c r="H1756" s="4" t="s">
        <v>4936</v>
      </c>
      <c r="I1756" s="4"/>
      <c r="J1756" s="4"/>
      <c r="K1756" s="9"/>
      <c r="L1756" s="10"/>
      <c r="M1756" s="4"/>
      <c r="N1756" s="4"/>
      <c r="O1756" s="4"/>
      <c r="P1756" s="9"/>
      <c r="Q1756" s="11"/>
      <c r="R1756" s="4"/>
      <c r="S1756" s="4" t="s">
        <v>160</v>
      </c>
      <c r="T1756" s="4"/>
      <c r="U1756" s="4"/>
      <c r="V1756" s="4"/>
      <c r="W1756">
        <v>462716353</v>
      </c>
      <c r="X1756" t="s">
        <v>43</v>
      </c>
    </row>
    <row r="1757" spans="1:24" ht="15.75" customHeight="1">
      <c r="A1757" s="4" t="s">
        <v>4665</v>
      </c>
      <c r="B1757" s="4" t="s">
        <v>4965</v>
      </c>
      <c r="C1757" s="4" t="s">
        <v>4965</v>
      </c>
      <c r="D1757" s="4" t="s">
        <v>45</v>
      </c>
      <c r="E1757" s="4" t="s">
        <v>4966</v>
      </c>
      <c r="F1757" s="4" t="s">
        <v>777</v>
      </c>
      <c r="G1757" s="5">
        <v>65</v>
      </c>
      <c r="H1757" s="4" t="s">
        <v>4936</v>
      </c>
      <c r="I1757" s="4"/>
      <c r="J1757" s="4"/>
      <c r="K1757" s="9"/>
      <c r="L1757" s="10"/>
      <c r="M1757" s="4"/>
      <c r="N1757" s="4"/>
      <c r="O1757" s="4"/>
      <c r="P1757" s="9"/>
      <c r="Q1757" s="11"/>
      <c r="R1757" s="4"/>
      <c r="S1757" s="4" t="s">
        <v>160</v>
      </c>
      <c r="T1757" s="4"/>
      <c r="U1757" s="4"/>
      <c r="V1757" s="4"/>
      <c r="W1757">
        <v>462716354</v>
      </c>
      <c r="X1757" t="s">
        <v>43</v>
      </c>
    </row>
    <row r="1758" spans="1:24" ht="15.75" customHeight="1">
      <c r="A1758" s="4" t="s">
        <v>4665</v>
      </c>
      <c r="B1758" s="4" t="s">
        <v>4967</v>
      </c>
      <c r="C1758" s="4" t="s">
        <v>4965</v>
      </c>
      <c r="D1758" s="4" t="s">
        <v>23</v>
      </c>
      <c r="E1758" s="4" t="s">
        <v>4968</v>
      </c>
      <c r="F1758" s="4" t="s">
        <v>777</v>
      </c>
      <c r="G1758" s="5">
        <v>68</v>
      </c>
      <c r="H1758" s="4" t="s">
        <v>4936</v>
      </c>
      <c r="I1758" s="4"/>
      <c r="J1758" s="4"/>
      <c r="K1758" s="9"/>
      <c r="L1758" s="10"/>
      <c r="M1758" s="4"/>
      <c r="N1758" s="4"/>
      <c r="O1758" s="4"/>
      <c r="P1758" s="9"/>
      <c r="Q1758" s="11"/>
      <c r="R1758" s="4"/>
      <c r="S1758" s="4" t="s">
        <v>160</v>
      </c>
      <c r="T1758" s="4"/>
      <c r="U1758" s="4"/>
      <c r="V1758" s="4"/>
      <c r="W1758">
        <v>462716354</v>
      </c>
      <c r="X1758" t="s">
        <v>43</v>
      </c>
    </row>
    <row r="1759" spans="1:24" ht="15.75" customHeight="1">
      <c r="A1759" s="4" t="s">
        <v>4665</v>
      </c>
      <c r="B1759" s="4" t="s">
        <v>4969</v>
      </c>
      <c r="C1759" s="4" t="s">
        <v>4969</v>
      </c>
      <c r="D1759" s="4" t="s">
        <v>45</v>
      </c>
      <c r="E1759" s="4" t="s">
        <v>4970</v>
      </c>
      <c r="F1759" s="4" t="s">
        <v>617</v>
      </c>
      <c r="G1759" s="5">
        <v>44</v>
      </c>
      <c r="H1759" s="4" t="s">
        <v>4936</v>
      </c>
      <c r="I1759" s="4" t="s">
        <v>67</v>
      </c>
      <c r="J1759" s="4" t="s">
        <v>4288</v>
      </c>
      <c r="K1759" s="5" t="s">
        <v>32</v>
      </c>
      <c r="L1759" s="6">
        <v>0.48958333333333331</v>
      </c>
      <c r="M1759" s="4" t="s">
        <v>41</v>
      </c>
      <c r="N1759" s="4" t="s">
        <v>67</v>
      </c>
      <c r="O1759" s="4" t="s">
        <v>994</v>
      </c>
      <c r="P1759" s="5" t="s">
        <v>339</v>
      </c>
      <c r="Q1759" s="7">
        <v>0.4236111111111111</v>
      </c>
      <c r="R1759" s="4" t="s">
        <v>41</v>
      </c>
      <c r="S1759" s="4" t="s">
        <v>160</v>
      </c>
      <c r="T1759" s="4"/>
      <c r="U1759" s="8"/>
      <c r="V1759" s="8"/>
      <c r="W1759">
        <v>462716355</v>
      </c>
      <c r="X1759" t="s">
        <v>43</v>
      </c>
    </row>
    <row r="1760" spans="1:24" ht="15.75" customHeight="1">
      <c r="A1760" s="4" t="s">
        <v>4665</v>
      </c>
      <c r="B1760" s="4" t="s">
        <v>4971</v>
      </c>
      <c r="C1760" s="4" t="s">
        <v>4969</v>
      </c>
      <c r="D1760" s="4" t="s">
        <v>23</v>
      </c>
      <c r="E1760" s="4" t="s">
        <v>4972</v>
      </c>
      <c r="F1760" s="4" t="s">
        <v>617</v>
      </c>
      <c r="G1760" s="5">
        <v>12</v>
      </c>
      <c r="H1760" s="4" t="s">
        <v>4936</v>
      </c>
      <c r="I1760" s="4" t="s">
        <v>67</v>
      </c>
      <c r="J1760" s="4" t="s">
        <v>4288</v>
      </c>
      <c r="K1760" s="5" t="s">
        <v>32</v>
      </c>
      <c r="L1760" s="6">
        <v>0.48958333333333331</v>
      </c>
      <c r="M1760" s="4" t="s">
        <v>41</v>
      </c>
      <c r="N1760" s="4" t="s">
        <v>67</v>
      </c>
      <c r="O1760" s="4" t="s">
        <v>994</v>
      </c>
      <c r="P1760" s="5" t="s">
        <v>339</v>
      </c>
      <c r="Q1760" s="7">
        <v>0.4236111111111111</v>
      </c>
      <c r="R1760" s="4" t="s">
        <v>41</v>
      </c>
      <c r="S1760" s="4" t="s">
        <v>160</v>
      </c>
      <c r="T1760" s="4"/>
      <c r="U1760" s="8"/>
      <c r="V1760" s="8"/>
      <c r="W1760">
        <v>462716355</v>
      </c>
      <c r="X1760" t="s">
        <v>43</v>
      </c>
    </row>
    <row r="1761" spans="1:24" ht="15.75" customHeight="1">
      <c r="A1761" s="4" t="s">
        <v>4665</v>
      </c>
      <c r="B1761" s="4" t="s">
        <v>4973</v>
      </c>
      <c r="C1761" s="4" t="s">
        <v>4969</v>
      </c>
      <c r="D1761" s="4" t="s">
        <v>23</v>
      </c>
      <c r="E1761" s="4" t="s">
        <v>4974</v>
      </c>
      <c r="F1761" s="4" t="s">
        <v>4975</v>
      </c>
      <c r="G1761" s="5">
        <v>43</v>
      </c>
      <c r="H1761" s="4" t="s">
        <v>4936</v>
      </c>
      <c r="I1761" s="4" t="s">
        <v>67</v>
      </c>
      <c r="J1761" s="4" t="s">
        <v>4288</v>
      </c>
      <c r="K1761" s="5" t="s">
        <v>32</v>
      </c>
      <c r="L1761" s="6">
        <v>0.48958333333333331</v>
      </c>
      <c r="M1761" s="4" t="s">
        <v>41</v>
      </c>
      <c r="N1761" s="4" t="s">
        <v>67</v>
      </c>
      <c r="O1761" s="4" t="s">
        <v>994</v>
      </c>
      <c r="P1761" s="5" t="s">
        <v>339</v>
      </c>
      <c r="Q1761" s="7">
        <v>0.4236111111111111</v>
      </c>
      <c r="R1761" s="4" t="s">
        <v>41</v>
      </c>
      <c r="S1761" s="4" t="s">
        <v>160</v>
      </c>
      <c r="T1761" s="4"/>
      <c r="U1761" s="8"/>
      <c r="V1761" s="8"/>
      <c r="W1761">
        <v>462716356</v>
      </c>
      <c r="X1761" t="s">
        <v>61</v>
      </c>
    </row>
    <row r="1762" spans="1:24" ht="15.75" customHeight="1">
      <c r="A1762" s="4" t="s">
        <v>4665</v>
      </c>
      <c r="B1762" s="4" t="s">
        <v>4976</v>
      </c>
      <c r="C1762" s="4" t="s">
        <v>4969</v>
      </c>
      <c r="D1762" s="4" t="s">
        <v>23</v>
      </c>
      <c r="E1762" s="4" t="s">
        <v>4977</v>
      </c>
      <c r="F1762" s="4" t="s">
        <v>617</v>
      </c>
      <c r="G1762" s="5">
        <v>15</v>
      </c>
      <c r="H1762" s="4" t="s">
        <v>4936</v>
      </c>
      <c r="I1762" s="4" t="s">
        <v>67</v>
      </c>
      <c r="J1762" s="4" t="s">
        <v>4288</v>
      </c>
      <c r="K1762" s="5" t="s">
        <v>32</v>
      </c>
      <c r="L1762" s="6">
        <v>0.48958333333333331</v>
      </c>
      <c r="M1762" s="4" t="s">
        <v>41</v>
      </c>
      <c r="N1762" s="4" t="s">
        <v>67</v>
      </c>
      <c r="O1762" s="4" t="s">
        <v>994</v>
      </c>
      <c r="P1762" s="5" t="s">
        <v>339</v>
      </c>
      <c r="Q1762" s="7">
        <v>0.4236111111111111</v>
      </c>
      <c r="R1762" s="4" t="s">
        <v>41</v>
      </c>
      <c r="S1762" s="4" t="s">
        <v>160</v>
      </c>
      <c r="T1762" s="4"/>
      <c r="U1762" s="8"/>
      <c r="V1762" s="8"/>
      <c r="W1762">
        <v>462716356</v>
      </c>
      <c r="X1762" t="s">
        <v>61</v>
      </c>
    </row>
    <row r="1763" spans="1:24" ht="15.75" customHeight="1">
      <c r="A1763" s="4" t="s">
        <v>4665</v>
      </c>
      <c r="B1763" s="4" t="s">
        <v>4978</v>
      </c>
      <c r="C1763" s="4" t="s">
        <v>4978</v>
      </c>
      <c r="D1763" s="4" t="s">
        <v>45</v>
      </c>
      <c r="E1763" s="4" t="s">
        <v>1333</v>
      </c>
      <c r="F1763" s="4" t="s">
        <v>4979</v>
      </c>
      <c r="G1763" s="5">
        <v>57</v>
      </c>
      <c r="H1763" s="4" t="s">
        <v>4936</v>
      </c>
      <c r="I1763" s="4" t="s">
        <v>67</v>
      </c>
      <c r="J1763" s="4" t="s">
        <v>4288</v>
      </c>
      <c r="K1763" s="5" t="s">
        <v>912</v>
      </c>
      <c r="L1763" s="6">
        <v>0.48958333333333331</v>
      </c>
      <c r="M1763" s="4" t="s">
        <v>41</v>
      </c>
      <c r="N1763" s="4" t="s">
        <v>67</v>
      </c>
      <c r="O1763" s="4" t="s">
        <v>994</v>
      </c>
      <c r="P1763" s="5" t="s">
        <v>339</v>
      </c>
      <c r="Q1763" s="7">
        <v>0.4236111111111111</v>
      </c>
      <c r="R1763" s="4" t="s">
        <v>41</v>
      </c>
      <c r="S1763" s="4" t="s">
        <v>160</v>
      </c>
      <c r="T1763" s="4"/>
      <c r="U1763" s="8"/>
      <c r="V1763" s="8"/>
      <c r="W1763">
        <v>462716358</v>
      </c>
      <c r="X1763" t="s">
        <v>43</v>
      </c>
    </row>
    <row r="1764" spans="1:24" ht="15.75" customHeight="1">
      <c r="A1764" s="4" t="s">
        <v>4665</v>
      </c>
      <c r="B1764" s="4" t="s">
        <v>4980</v>
      </c>
      <c r="C1764" s="4" t="s">
        <v>4978</v>
      </c>
      <c r="D1764" s="4" t="s">
        <v>45</v>
      </c>
      <c r="E1764" s="4" t="s">
        <v>4981</v>
      </c>
      <c r="F1764" s="4" t="s">
        <v>4982</v>
      </c>
      <c r="G1764" s="5">
        <v>61</v>
      </c>
      <c r="H1764" s="4" t="s">
        <v>4936</v>
      </c>
      <c r="I1764" s="4" t="s">
        <v>67</v>
      </c>
      <c r="J1764" s="4" t="s">
        <v>4288</v>
      </c>
      <c r="K1764" s="5" t="s">
        <v>912</v>
      </c>
      <c r="L1764" s="6">
        <v>0.48958333333333331</v>
      </c>
      <c r="M1764" s="4" t="s">
        <v>41</v>
      </c>
      <c r="N1764" s="4" t="s">
        <v>67</v>
      </c>
      <c r="O1764" s="4" t="s">
        <v>994</v>
      </c>
      <c r="P1764" s="5" t="s">
        <v>339</v>
      </c>
      <c r="Q1764" s="7">
        <v>0.4236111111111111</v>
      </c>
      <c r="R1764" s="4" t="s">
        <v>41</v>
      </c>
      <c r="S1764" s="4" t="s">
        <v>160</v>
      </c>
      <c r="T1764" s="4"/>
      <c r="U1764" s="8"/>
      <c r="V1764" s="8"/>
      <c r="W1764">
        <v>462716358</v>
      </c>
      <c r="X1764" t="s">
        <v>43</v>
      </c>
    </row>
    <row r="1765" spans="1:24" ht="15.75" customHeight="1">
      <c r="A1765" s="4" t="s">
        <v>4665</v>
      </c>
      <c r="B1765" s="4" t="s">
        <v>4983</v>
      </c>
      <c r="C1765" s="4" t="s">
        <v>4983</v>
      </c>
      <c r="D1765" s="4" t="s">
        <v>45</v>
      </c>
      <c r="E1765" s="4" t="s">
        <v>4984</v>
      </c>
      <c r="F1765" s="4" t="s">
        <v>4985</v>
      </c>
      <c r="G1765" s="5">
        <v>53</v>
      </c>
      <c r="H1765" s="4" t="s">
        <v>4936</v>
      </c>
      <c r="I1765" s="4" t="s">
        <v>666</v>
      </c>
      <c r="J1765" s="4" t="s">
        <v>666</v>
      </c>
      <c r="K1765" s="5" t="s">
        <v>912</v>
      </c>
      <c r="L1765" s="6">
        <v>0.5625</v>
      </c>
      <c r="M1765" s="4" t="s">
        <v>30</v>
      </c>
      <c r="N1765" s="4" t="s">
        <v>67</v>
      </c>
      <c r="O1765" s="4" t="s">
        <v>711</v>
      </c>
      <c r="P1765" s="5" t="s">
        <v>339</v>
      </c>
      <c r="Q1765" s="7">
        <v>0.39583333333333331</v>
      </c>
      <c r="R1765" s="4" t="s">
        <v>41</v>
      </c>
      <c r="S1765" s="4" t="s">
        <v>160</v>
      </c>
      <c r="T1765" s="4" t="s">
        <v>4986</v>
      </c>
      <c r="U1765" s="8"/>
      <c r="V1765" s="8"/>
      <c r="W1765">
        <v>462716359</v>
      </c>
      <c r="X1765" t="s">
        <v>61</v>
      </c>
    </row>
    <row r="1766" spans="1:24" ht="15.75" customHeight="1">
      <c r="A1766" s="4" t="s">
        <v>4665</v>
      </c>
      <c r="B1766" s="4" t="s">
        <v>4987</v>
      </c>
      <c r="C1766" s="4" t="s">
        <v>4983</v>
      </c>
      <c r="D1766" s="4" t="s">
        <v>23</v>
      </c>
      <c r="E1766" s="4" t="s">
        <v>376</v>
      </c>
      <c r="F1766" s="4" t="s">
        <v>4985</v>
      </c>
      <c r="G1766" s="5">
        <v>25</v>
      </c>
      <c r="H1766" s="4" t="s">
        <v>4936</v>
      </c>
      <c r="I1766" s="4" t="s">
        <v>666</v>
      </c>
      <c r="J1766" s="4" t="s">
        <v>666</v>
      </c>
      <c r="K1766" s="5" t="s">
        <v>912</v>
      </c>
      <c r="L1766" s="6">
        <v>0.5625</v>
      </c>
      <c r="M1766" s="4" t="s">
        <v>30</v>
      </c>
      <c r="N1766" s="4" t="s">
        <v>67</v>
      </c>
      <c r="O1766" s="4" t="s">
        <v>711</v>
      </c>
      <c r="P1766" s="5" t="s">
        <v>339</v>
      </c>
      <c r="Q1766" s="7">
        <v>0.39583333333333331</v>
      </c>
      <c r="R1766" s="4" t="s">
        <v>41</v>
      </c>
      <c r="S1766" s="4" t="s">
        <v>160</v>
      </c>
      <c r="T1766" s="4" t="s">
        <v>4986</v>
      </c>
      <c r="U1766" s="8"/>
      <c r="V1766" s="8"/>
      <c r="W1766">
        <v>462716359</v>
      </c>
      <c r="X1766" t="s">
        <v>61</v>
      </c>
    </row>
    <row r="1767" spans="1:24" ht="15.75" customHeight="1">
      <c r="A1767" s="4" t="s">
        <v>4665</v>
      </c>
      <c r="B1767" s="4" t="s">
        <v>4988</v>
      </c>
      <c r="C1767" s="4" t="s">
        <v>4988</v>
      </c>
      <c r="D1767" s="4" t="s">
        <v>23</v>
      </c>
      <c r="E1767" s="4" t="s">
        <v>4989</v>
      </c>
      <c r="F1767" s="4" t="s">
        <v>4990</v>
      </c>
      <c r="G1767" s="5">
        <v>21</v>
      </c>
      <c r="H1767" s="4" t="s">
        <v>4936</v>
      </c>
      <c r="I1767" s="4" t="s">
        <v>39</v>
      </c>
      <c r="J1767" s="4" t="s">
        <v>174</v>
      </c>
      <c r="K1767" s="5" t="s">
        <v>32</v>
      </c>
      <c r="L1767" s="6">
        <v>0.63888888888888884</v>
      </c>
      <c r="M1767" s="4" t="s">
        <v>41</v>
      </c>
      <c r="N1767" s="4" t="s">
        <v>39</v>
      </c>
      <c r="O1767" s="4" t="s">
        <v>52</v>
      </c>
      <c r="P1767" s="5" t="s">
        <v>339</v>
      </c>
      <c r="Q1767" s="7">
        <v>0.81944444444444442</v>
      </c>
      <c r="R1767" s="4" t="s">
        <v>41</v>
      </c>
      <c r="S1767" s="4" t="s">
        <v>160</v>
      </c>
      <c r="T1767" s="4"/>
      <c r="U1767" s="8"/>
      <c r="V1767" s="8"/>
      <c r="W1767">
        <v>461594521</v>
      </c>
      <c r="X1767" t="s">
        <v>43</v>
      </c>
    </row>
    <row r="1768" spans="1:24" ht="15.75" customHeight="1">
      <c r="A1768" s="4" t="s">
        <v>4665</v>
      </c>
      <c r="B1768" s="4" t="s">
        <v>4991</v>
      </c>
      <c r="C1768" s="4" t="s">
        <v>4988</v>
      </c>
      <c r="D1768" s="4" t="s">
        <v>45</v>
      </c>
      <c r="E1768" s="4" t="s">
        <v>4992</v>
      </c>
      <c r="F1768" s="4" t="s">
        <v>4993</v>
      </c>
      <c r="G1768" s="5">
        <v>51</v>
      </c>
      <c r="H1768" s="4" t="s">
        <v>4936</v>
      </c>
      <c r="I1768" s="4" t="s">
        <v>39</v>
      </c>
      <c r="J1768" s="4" t="s">
        <v>174</v>
      </c>
      <c r="K1768" s="5" t="s">
        <v>32</v>
      </c>
      <c r="L1768" s="6">
        <v>0.63888888888888884</v>
      </c>
      <c r="M1768" s="4" t="s">
        <v>41</v>
      </c>
      <c r="N1768" s="4" t="s">
        <v>39</v>
      </c>
      <c r="O1768" s="4" t="s">
        <v>52</v>
      </c>
      <c r="P1768" s="5" t="s">
        <v>339</v>
      </c>
      <c r="Q1768" s="7">
        <v>0.81944444444444442</v>
      </c>
      <c r="R1768" s="4" t="s">
        <v>41</v>
      </c>
      <c r="S1768" s="4" t="s">
        <v>160</v>
      </c>
      <c r="T1768" s="4"/>
      <c r="U1768" s="8"/>
      <c r="V1768" s="8"/>
      <c r="W1768">
        <v>461594521</v>
      </c>
      <c r="X1768" t="s">
        <v>43</v>
      </c>
    </row>
    <row r="1769" spans="1:24" ht="15.75" customHeight="1">
      <c r="A1769" s="4" t="s">
        <v>4665</v>
      </c>
      <c r="B1769" s="4" t="s">
        <v>4994</v>
      </c>
      <c r="C1769" s="4" t="s">
        <v>4994</v>
      </c>
      <c r="D1769" s="4" t="s">
        <v>45</v>
      </c>
      <c r="E1769" s="4" t="s">
        <v>4995</v>
      </c>
      <c r="F1769" s="4" t="s">
        <v>4996</v>
      </c>
      <c r="G1769" s="5">
        <v>57</v>
      </c>
      <c r="H1769" s="4" t="s">
        <v>4936</v>
      </c>
      <c r="I1769" s="4" t="s">
        <v>257</v>
      </c>
      <c r="J1769" s="4" t="s">
        <v>258</v>
      </c>
      <c r="K1769" s="5" t="s">
        <v>32</v>
      </c>
      <c r="L1769" s="6">
        <v>0.62847222222222221</v>
      </c>
      <c r="M1769" s="4" t="s">
        <v>30</v>
      </c>
      <c r="N1769" s="4" t="s">
        <v>666</v>
      </c>
      <c r="O1769" s="4" t="s">
        <v>666</v>
      </c>
      <c r="P1769" s="9"/>
      <c r="Q1769" s="11"/>
      <c r="R1769" s="4"/>
      <c r="S1769" s="4" t="s">
        <v>160</v>
      </c>
      <c r="T1769" s="4" t="s">
        <v>4997</v>
      </c>
      <c r="U1769" s="8"/>
      <c r="V1769" s="4"/>
      <c r="W1769">
        <v>462235198</v>
      </c>
      <c r="X1769" t="s">
        <v>43</v>
      </c>
    </row>
    <row r="1770" spans="1:24" ht="15.75" customHeight="1">
      <c r="A1770" s="4" t="s">
        <v>4665</v>
      </c>
      <c r="B1770" s="4" t="s">
        <v>4998</v>
      </c>
      <c r="C1770" s="4" t="s">
        <v>4994</v>
      </c>
      <c r="D1770" s="4" t="s">
        <v>23</v>
      </c>
      <c r="E1770" s="4" t="s">
        <v>4999</v>
      </c>
      <c r="F1770" s="4" t="s">
        <v>4996</v>
      </c>
      <c r="G1770" s="5">
        <v>59</v>
      </c>
      <c r="H1770" s="4" t="s">
        <v>4936</v>
      </c>
      <c r="I1770" s="4" t="s">
        <v>257</v>
      </c>
      <c r="J1770" s="4" t="s">
        <v>258</v>
      </c>
      <c r="K1770" s="5" t="s">
        <v>32</v>
      </c>
      <c r="L1770" s="6">
        <v>0.62847222222222221</v>
      </c>
      <c r="M1770" s="4" t="s">
        <v>30</v>
      </c>
      <c r="N1770" s="4" t="s">
        <v>666</v>
      </c>
      <c r="O1770" s="4" t="s">
        <v>666</v>
      </c>
      <c r="P1770" s="9"/>
      <c r="Q1770" s="11"/>
      <c r="R1770" s="4"/>
      <c r="S1770" s="4" t="s">
        <v>160</v>
      </c>
      <c r="T1770" s="4" t="s">
        <v>5000</v>
      </c>
      <c r="U1770" s="8"/>
      <c r="V1770" s="4"/>
      <c r="W1770">
        <v>462235198</v>
      </c>
      <c r="X1770" t="s">
        <v>43</v>
      </c>
    </row>
    <row r="1771" spans="1:24" ht="15.75" customHeight="1">
      <c r="A1771" s="4" t="s">
        <v>4665</v>
      </c>
      <c r="B1771" s="4" t="s">
        <v>5001</v>
      </c>
      <c r="C1771" s="4" t="s">
        <v>5001</v>
      </c>
      <c r="D1771" s="4" t="s">
        <v>45</v>
      </c>
      <c r="E1771" s="4" t="s">
        <v>5002</v>
      </c>
      <c r="F1771" s="4" t="s">
        <v>4996</v>
      </c>
      <c r="G1771" s="5">
        <v>24</v>
      </c>
      <c r="H1771" s="4" t="s">
        <v>4936</v>
      </c>
      <c r="I1771" s="4" t="s">
        <v>257</v>
      </c>
      <c r="J1771" s="4" t="s">
        <v>258</v>
      </c>
      <c r="K1771" s="5" t="s">
        <v>32</v>
      </c>
      <c r="L1771" s="6">
        <v>0.62847222222222221</v>
      </c>
      <c r="M1771" s="4" t="s">
        <v>30</v>
      </c>
      <c r="N1771" s="4" t="s">
        <v>666</v>
      </c>
      <c r="O1771" s="4" t="s">
        <v>666</v>
      </c>
      <c r="P1771" s="9"/>
      <c r="Q1771" s="11"/>
      <c r="R1771" s="4"/>
      <c r="S1771" s="4" t="s">
        <v>160</v>
      </c>
      <c r="T1771" s="4" t="s">
        <v>4997</v>
      </c>
      <c r="U1771" s="8"/>
      <c r="V1771" s="4"/>
      <c r="W1771">
        <v>462235196</v>
      </c>
      <c r="X1771" t="s">
        <v>43</v>
      </c>
    </row>
    <row r="1772" spans="1:24" ht="15.75" customHeight="1">
      <c r="A1772" s="4" t="s">
        <v>4665</v>
      </c>
      <c r="B1772" s="4" t="s">
        <v>5003</v>
      </c>
      <c r="C1772" s="4" t="s">
        <v>5001</v>
      </c>
      <c r="D1772" s="4" t="s">
        <v>45</v>
      </c>
      <c r="E1772" s="4" t="s">
        <v>2923</v>
      </c>
      <c r="F1772" s="4" t="s">
        <v>4996</v>
      </c>
      <c r="G1772" s="5">
        <v>32</v>
      </c>
      <c r="H1772" s="4" t="s">
        <v>4936</v>
      </c>
      <c r="I1772" s="4" t="s">
        <v>257</v>
      </c>
      <c r="J1772" s="4" t="s">
        <v>258</v>
      </c>
      <c r="K1772" s="5" t="s">
        <v>32</v>
      </c>
      <c r="L1772" s="6">
        <v>0.62847222222222221</v>
      </c>
      <c r="M1772" s="4" t="s">
        <v>30</v>
      </c>
      <c r="N1772" s="4" t="s">
        <v>666</v>
      </c>
      <c r="O1772" s="4" t="s">
        <v>666</v>
      </c>
      <c r="P1772" s="9"/>
      <c r="Q1772" s="11"/>
      <c r="R1772" s="4"/>
      <c r="S1772" s="4" t="s">
        <v>160</v>
      </c>
      <c r="T1772" s="4" t="s">
        <v>5000</v>
      </c>
      <c r="U1772" s="8"/>
      <c r="V1772" s="4"/>
      <c r="W1772">
        <v>462235196</v>
      </c>
      <c r="X1772" t="s">
        <v>43</v>
      </c>
    </row>
    <row r="1773" spans="1:24" ht="15.75" customHeight="1">
      <c r="A1773" s="4" t="s">
        <v>4665</v>
      </c>
      <c r="B1773" s="4" t="s">
        <v>5004</v>
      </c>
      <c r="C1773" s="4" t="s">
        <v>5004</v>
      </c>
      <c r="D1773" s="4" t="s">
        <v>45</v>
      </c>
      <c r="E1773" s="4" t="s">
        <v>5005</v>
      </c>
      <c r="F1773" s="4" t="s">
        <v>4996</v>
      </c>
      <c r="G1773" s="5">
        <v>52</v>
      </c>
      <c r="H1773" s="4" t="s">
        <v>4936</v>
      </c>
      <c r="I1773" s="4" t="s">
        <v>257</v>
      </c>
      <c r="J1773" s="4" t="s">
        <v>258</v>
      </c>
      <c r="K1773" s="5" t="s">
        <v>32</v>
      </c>
      <c r="L1773" s="6">
        <v>0.62847222222222221</v>
      </c>
      <c r="M1773" s="4" t="s">
        <v>30</v>
      </c>
      <c r="N1773" s="4" t="s">
        <v>666</v>
      </c>
      <c r="O1773" s="4" t="s">
        <v>666</v>
      </c>
      <c r="P1773" s="9"/>
      <c r="Q1773" s="11"/>
      <c r="R1773" s="4"/>
      <c r="S1773" s="4" t="s">
        <v>160</v>
      </c>
      <c r="T1773" s="4" t="s">
        <v>4997</v>
      </c>
      <c r="U1773" s="8"/>
      <c r="V1773" s="4"/>
      <c r="W1773">
        <v>462235197</v>
      </c>
      <c r="X1773" t="s">
        <v>43</v>
      </c>
    </row>
    <row r="1774" spans="1:24" ht="15.75" customHeight="1">
      <c r="A1774" s="4" t="s">
        <v>4665</v>
      </c>
      <c r="B1774" s="4" t="s">
        <v>5006</v>
      </c>
      <c r="C1774" s="4" t="s">
        <v>5004</v>
      </c>
      <c r="D1774" s="4" t="s">
        <v>23</v>
      </c>
      <c r="E1774" s="4" t="s">
        <v>5007</v>
      </c>
      <c r="F1774" s="4" t="s">
        <v>4996</v>
      </c>
      <c r="G1774" s="5">
        <v>54</v>
      </c>
      <c r="H1774" s="4" t="s">
        <v>4936</v>
      </c>
      <c r="I1774" s="4" t="s">
        <v>257</v>
      </c>
      <c r="J1774" s="4" t="s">
        <v>258</v>
      </c>
      <c r="K1774" s="5" t="s">
        <v>32</v>
      </c>
      <c r="L1774" s="6">
        <v>0.62847222222222221</v>
      </c>
      <c r="M1774" s="4" t="s">
        <v>30</v>
      </c>
      <c r="N1774" s="4" t="s">
        <v>666</v>
      </c>
      <c r="O1774" s="4" t="s">
        <v>666</v>
      </c>
      <c r="P1774" s="9"/>
      <c r="Q1774" s="11"/>
      <c r="R1774" s="4"/>
      <c r="S1774" s="4" t="s">
        <v>160</v>
      </c>
      <c r="T1774" s="4" t="s">
        <v>5000</v>
      </c>
      <c r="U1774" s="8"/>
      <c r="V1774" s="4"/>
      <c r="W1774">
        <v>462235197</v>
      </c>
      <c r="X1774" t="s">
        <v>43</v>
      </c>
    </row>
    <row r="1775" spans="1:24" ht="15.75" customHeight="1">
      <c r="A1775" s="4" t="s">
        <v>4665</v>
      </c>
      <c r="B1775" s="4" t="s">
        <v>5008</v>
      </c>
      <c r="C1775" s="4" t="s">
        <v>5008</v>
      </c>
      <c r="D1775" s="4" t="s">
        <v>23</v>
      </c>
      <c r="E1775" s="4" t="s">
        <v>5009</v>
      </c>
      <c r="F1775" s="4" t="s">
        <v>5010</v>
      </c>
      <c r="G1775" s="5">
        <v>27</v>
      </c>
      <c r="H1775" s="4" t="s">
        <v>4936</v>
      </c>
      <c r="I1775" s="4" t="s">
        <v>67</v>
      </c>
      <c r="J1775" s="4" t="s">
        <v>4673</v>
      </c>
      <c r="K1775" s="5" t="s">
        <v>912</v>
      </c>
      <c r="L1775" s="6">
        <v>0.69444444444444442</v>
      </c>
      <c r="M1775" s="4" t="s">
        <v>41</v>
      </c>
      <c r="N1775" s="4" t="s">
        <v>67</v>
      </c>
      <c r="O1775" s="4" t="s">
        <v>711</v>
      </c>
      <c r="P1775" s="5" t="s">
        <v>339</v>
      </c>
      <c r="Q1775" s="7">
        <v>0.39583333333333331</v>
      </c>
      <c r="R1775" s="4" t="s">
        <v>41</v>
      </c>
      <c r="S1775" s="4" t="s">
        <v>160</v>
      </c>
      <c r="T1775" s="4"/>
      <c r="U1775" s="8"/>
      <c r="V1775" s="8"/>
      <c r="W1775">
        <v>462716360</v>
      </c>
      <c r="X1775" t="s">
        <v>43</v>
      </c>
    </row>
    <row r="1776" spans="1:24" ht="15.75" customHeight="1">
      <c r="A1776" s="4" t="s">
        <v>4665</v>
      </c>
      <c r="B1776" s="4" t="s">
        <v>5011</v>
      </c>
      <c r="C1776" s="4" t="s">
        <v>5008</v>
      </c>
      <c r="D1776" s="4" t="s">
        <v>23</v>
      </c>
      <c r="E1776" s="4" t="s">
        <v>5012</v>
      </c>
      <c r="F1776" s="4" t="s">
        <v>5013</v>
      </c>
      <c r="G1776" s="5">
        <v>23</v>
      </c>
      <c r="H1776" s="4" t="s">
        <v>4936</v>
      </c>
      <c r="I1776" s="4" t="s">
        <v>67</v>
      </c>
      <c r="J1776" s="4" t="s">
        <v>4673</v>
      </c>
      <c r="K1776" s="5" t="s">
        <v>912</v>
      </c>
      <c r="L1776" s="6">
        <v>0.69444444444444442</v>
      </c>
      <c r="M1776" s="4" t="s">
        <v>41</v>
      </c>
      <c r="N1776" s="4" t="s">
        <v>67</v>
      </c>
      <c r="O1776" s="4" t="s">
        <v>711</v>
      </c>
      <c r="P1776" s="5" t="s">
        <v>339</v>
      </c>
      <c r="Q1776" s="7">
        <v>0.39583333333333331</v>
      </c>
      <c r="R1776" s="4" t="s">
        <v>41</v>
      </c>
      <c r="S1776" s="4" t="s">
        <v>160</v>
      </c>
      <c r="T1776" s="4" t="s">
        <v>5014</v>
      </c>
      <c r="U1776" s="8"/>
      <c r="V1776" s="8"/>
      <c r="W1776">
        <v>462716360</v>
      </c>
      <c r="X1776" t="s">
        <v>43</v>
      </c>
    </row>
    <row r="1777" spans="1:24" ht="15.75" customHeight="1">
      <c r="A1777" s="4" t="s">
        <v>4665</v>
      </c>
      <c r="B1777" s="4" t="s">
        <v>5015</v>
      </c>
      <c r="C1777" s="4" t="s">
        <v>5015</v>
      </c>
      <c r="D1777" s="4" t="s">
        <v>45</v>
      </c>
      <c r="E1777" s="4" t="s">
        <v>5016</v>
      </c>
      <c r="F1777" s="4" t="s">
        <v>5017</v>
      </c>
      <c r="G1777" s="5">
        <v>43</v>
      </c>
      <c r="H1777" s="4" t="s">
        <v>4936</v>
      </c>
      <c r="I1777" s="4" t="s">
        <v>189</v>
      </c>
      <c r="J1777" s="4" t="s">
        <v>5018</v>
      </c>
      <c r="K1777" s="5" t="s">
        <v>32</v>
      </c>
      <c r="L1777" s="6">
        <v>0.625</v>
      </c>
      <c r="M1777" s="4" t="s">
        <v>30</v>
      </c>
      <c r="N1777" s="4" t="s">
        <v>189</v>
      </c>
      <c r="O1777" s="4" t="s">
        <v>5019</v>
      </c>
      <c r="P1777" s="5" t="s">
        <v>339</v>
      </c>
      <c r="Q1777" s="7">
        <v>0.47916666666666669</v>
      </c>
      <c r="R1777" s="4" t="s">
        <v>30</v>
      </c>
      <c r="S1777" s="4" t="s">
        <v>160</v>
      </c>
      <c r="T1777" s="4"/>
      <c r="U1777" s="8"/>
      <c r="V1777" s="8"/>
      <c r="W1777">
        <v>462716361</v>
      </c>
      <c r="X1777" t="s">
        <v>43</v>
      </c>
    </row>
    <row r="1778" spans="1:24" ht="15.75" customHeight="1">
      <c r="A1778" s="4" t="s">
        <v>4665</v>
      </c>
      <c r="B1778" s="4" t="s">
        <v>5020</v>
      </c>
      <c r="C1778" s="4" t="s">
        <v>5015</v>
      </c>
      <c r="D1778" s="4" t="s">
        <v>45</v>
      </c>
      <c r="E1778" s="4" t="s">
        <v>5021</v>
      </c>
      <c r="F1778" s="4" t="s">
        <v>5017</v>
      </c>
      <c r="G1778" s="5">
        <v>12</v>
      </c>
      <c r="H1778" s="4" t="s">
        <v>4936</v>
      </c>
      <c r="I1778" s="4" t="s">
        <v>189</v>
      </c>
      <c r="J1778" s="4" t="s">
        <v>5018</v>
      </c>
      <c r="K1778" s="5" t="s">
        <v>32</v>
      </c>
      <c r="L1778" s="6">
        <v>0.625</v>
      </c>
      <c r="M1778" s="4" t="s">
        <v>30</v>
      </c>
      <c r="N1778" s="4" t="s">
        <v>189</v>
      </c>
      <c r="O1778" s="4" t="s">
        <v>5019</v>
      </c>
      <c r="P1778" s="5" t="s">
        <v>339</v>
      </c>
      <c r="Q1778" s="7">
        <v>0.47916666666666669</v>
      </c>
      <c r="R1778" s="4" t="s">
        <v>30</v>
      </c>
      <c r="S1778" s="4" t="s">
        <v>160</v>
      </c>
      <c r="T1778" s="4"/>
      <c r="U1778" s="8"/>
      <c r="V1778" s="8"/>
      <c r="W1778">
        <v>462716361</v>
      </c>
      <c r="X1778" t="s">
        <v>43</v>
      </c>
    </row>
    <row r="1779" spans="1:24" ht="15.75" customHeight="1">
      <c r="A1779" s="4" t="s">
        <v>4665</v>
      </c>
      <c r="B1779" s="4" t="s">
        <v>5022</v>
      </c>
      <c r="C1779" s="4" t="s">
        <v>5022</v>
      </c>
      <c r="D1779" s="4" t="s">
        <v>45</v>
      </c>
      <c r="E1779" s="4" t="s">
        <v>5023</v>
      </c>
      <c r="F1779" s="4" t="s">
        <v>5024</v>
      </c>
      <c r="G1779" s="5">
        <v>51</v>
      </c>
      <c r="H1779" s="4" t="s">
        <v>4936</v>
      </c>
      <c r="I1779" s="4" t="s">
        <v>150</v>
      </c>
      <c r="J1779" s="4" t="s">
        <v>151</v>
      </c>
      <c r="K1779" s="5" t="s">
        <v>32</v>
      </c>
      <c r="L1779" s="6">
        <v>0.64583333333333337</v>
      </c>
      <c r="M1779" s="4" t="s">
        <v>30</v>
      </c>
      <c r="N1779" s="4" t="s">
        <v>150</v>
      </c>
      <c r="O1779" s="4" t="s">
        <v>152</v>
      </c>
      <c r="P1779" s="5" t="s">
        <v>339</v>
      </c>
      <c r="Q1779" s="7">
        <v>0.72569444444444442</v>
      </c>
      <c r="R1779" s="4" t="s">
        <v>30</v>
      </c>
      <c r="S1779" s="4" t="s">
        <v>160</v>
      </c>
      <c r="T1779" s="4"/>
      <c r="U1779" s="4"/>
      <c r="V1779" s="4"/>
      <c r="W1779">
        <v>462716362</v>
      </c>
      <c r="X1779" t="s">
        <v>35</v>
      </c>
    </row>
    <row r="1780" spans="1:24" ht="15.75" customHeight="1">
      <c r="A1780" s="4" t="s">
        <v>4665</v>
      </c>
      <c r="B1780" s="4" t="s">
        <v>5025</v>
      </c>
      <c r="C1780" s="4" t="s">
        <v>5022</v>
      </c>
      <c r="D1780" s="4" t="s">
        <v>45</v>
      </c>
      <c r="E1780" s="4" t="s">
        <v>3184</v>
      </c>
      <c r="F1780" s="4" t="s">
        <v>5026</v>
      </c>
      <c r="G1780" s="5">
        <v>48</v>
      </c>
      <c r="H1780" s="4" t="s">
        <v>4936</v>
      </c>
      <c r="I1780" s="4" t="s">
        <v>150</v>
      </c>
      <c r="J1780" s="4" t="s">
        <v>151</v>
      </c>
      <c r="K1780" s="5" t="s">
        <v>32</v>
      </c>
      <c r="L1780" s="6">
        <v>0.64583333333333337</v>
      </c>
      <c r="M1780" s="4" t="s">
        <v>30</v>
      </c>
      <c r="N1780" s="4" t="s">
        <v>150</v>
      </c>
      <c r="O1780" s="4" t="s">
        <v>152</v>
      </c>
      <c r="P1780" s="5" t="s">
        <v>339</v>
      </c>
      <c r="Q1780" s="7">
        <v>0.72569444444444442</v>
      </c>
      <c r="R1780" s="4" t="s">
        <v>30</v>
      </c>
      <c r="S1780" s="4" t="s">
        <v>160</v>
      </c>
      <c r="T1780" s="4"/>
      <c r="U1780" s="4"/>
      <c r="V1780" s="4"/>
      <c r="W1780">
        <v>462716363</v>
      </c>
      <c r="X1780" t="s">
        <v>43</v>
      </c>
    </row>
    <row r="1781" spans="1:24" ht="15.75" customHeight="1">
      <c r="A1781" s="4" t="s">
        <v>4665</v>
      </c>
      <c r="B1781" s="4" t="s">
        <v>5027</v>
      </c>
      <c r="C1781" s="4" t="s">
        <v>5022</v>
      </c>
      <c r="D1781" s="4" t="s">
        <v>45</v>
      </c>
      <c r="E1781" s="4" t="s">
        <v>5028</v>
      </c>
      <c r="F1781" s="4" t="s">
        <v>5029</v>
      </c>
      <c r="G1781" s="5">
        <v>34</v>
      </c>
      <c r="H1781" s="4" t="s">
        <v>4936</v>
      </c>
      <c r="I1781" s="4" t="s">
        <v>150</v>
      </c>
      <c r="J1781" s="4" t="s">
        <v>151</v>
      </c>
      <c r="K1781" s="5" t="s">
        <v>32</v>
      </c>
      <c r="L1781" s="6">
        <v>0.64583333333333337</v>
      </c>
      <c r="M1781" s="4" t="s">
        <v>30</v>
      </c>
      <c r="N1781" s="4" t="s">
        <v>150</v>
      </c>
      <c r="O1781" s="4" t="s">
        <v>152</v>
      </c>
      <c r="P1781" s="5" t="s">
        <v>339</v>
      </c>
      <c r="Q1781" s="7">
        <v>0.72569444444444442</v>
      </c>
      <c r="R1781" s="4" t="s">
        <v>30</v>
      </c>
      <c r="S1781" s="4" t="s">
        <v>160</v>
      </c>
      <c r="T1781" s="4"/>
      <c r="U1781" s="4"/>
      <c r="V1781" s="4"/>
      <c r="W1781">
        <v>462716363</v>
      </c>
      <c r="X1781" t="s">
        <v>43</v>
      </c>
    </row>
    <row r="1782" spans="1:24" ht="15.75" customHeight="1">
      <c r="A1782" s="4" t="s">
        <v>4665</v>
      </c>
      <c r="B1782" s="4" t="s">
        <v>5030</v>
      </c>
      <c r="C1782" s="4" t="s">
        <v>5030</v>
      </c>
      <c r="D1782" s="4" t="s">
        <v>23</v>
      </c>
      <c r="E1782" s="4" t="s">
        <v>5031</v>
      </c>
      <c r="F1782" s="4" t="s">
        <v>610</v>
      </c>
      <c r="G1782" s="5">
        <v>65</v>
      </c>
      <c r="H1782" s="4" t="s">
        <v>4936</v>
      </c>
      <c r="I1782" s="4" t="s">
        <v>67</v>
      </c>
      <c r="J1782" s="4" t="s">
        <v>4673</v>
      </c>
      <c r="K1782" s="5" t="s">
        <v>32</v>
      </c>
      <c r="L1782" s="6">
        <v>0.69444444444444442</v>
      </c>
      <c r="M1782" s="4" t="s">
        <v>41</v>
      </c>
      <c r="N1782" s="4" t="s">
        <v>67</v>
      </c>
      <c r="O1782" s="4" t="s">
        <v>711</v>
      </c>
      <c r="P1782" s="5" t="s">
        <v>339</v>
      </c>
      <c r="Q1782" s="7">
        <v>0.39583333333333331</v>
      </c>
      <c r="R1782" s="4" t="s">
        <v>41</v>
      </c>
      <c r="S1782" s="4" t="s">
        <v>160</v>
      </c>
      <c r="T1782" s="4"/>
      <c r="U1782" s="8"/>
      <c r="V1782" s="8"/>
      <c r="W1782">
        <v>462716364</v>
      </c>
      <c r="X1782" t="s">
        <v>43</v>
      </c>
    </row>
    <row r="1783" spans="1:24" ht="15.75" customHeight="1">
      <c r="A1783" s="4" t="s">
        <v>4665</v>
      </c>
      <c r="B1783" s="4" t="s">
        <v>5032</v>
      </c>
      <c r="C1783" s="4" t="s">
        <v>5030</v>
      </c>
      <c r="D1783" s="4" t="s">
        <v>45</v>
      </c>
      <c r="E1783" s="4" t="s">
        <v>5033</v>
      </c>
      <c r="F1783" s="4" t="s">
        <v>610</v>
      </c>
      <c r="G1783" s="5">
        <v>58</v>
      </c>
      <c r="H1783" s="4" t="s">
        <v>4936</v>
      </c>
      <c r="I1783" s="4" t="s">
        <v>67</v>
      </c>
      <c r="J1783" s="4" t="s">
        <v>4673</v>
      </c>
      <c r="K1783" s="5" t="s">
        <v>32</v>
      </c>
      <c r="L1783" s="6">
        <v>0.69444444444444442</v>
      </c>
      <c r="M1783" s="4" t="s">
        <v>41</v>
      </c>
      <c r="N1783" s="4" t="s">
        <v>67</v>
      </c>
      <c r="O1783" s="4" t="s">
        <v>711</v>
      </c>
      <c r="P1783" s="5" t="s">
        <v>339</v>
      </c>
      <c r="Q1783" s="7">
        <v>0.39583333333333331</v>
      </c>
      <c r="R1783" s="4" t="s">
        <v>41</v>
      </c>
      <c r="S1783" s="4" t="s">
        <v>160</v>
      </c>
      <c r="T1783" s="4"/>
      <c r="U1783" s="8"/>
      <c r="V1783" s="8"/>
      <c r="W1783">
        <v>462716364</v>
      </c>
      <c r="X1783" t="s">
        <v>43</v>
      </c>
    </row>
    <row r="1784" spans="1:24" ht="15.75" customHeight="1">
      <c r="A1784" s="4" t="s">
        <v>4665</v>
      </c>
      <c r="B1784" s="4" t="s">
        <v>5034</v>
      </c>
      <c r="C1784" s="4" t="s">
        <v>5034</v>
      </c>
      <c r="D1784" s="4" t="s">
        <v>45</v>
      </c>
      <c r="E1784" s="4" t="s">
        <v>5035</v>
      </c>
      <c r="F1784" s="4" t="s">
        <v>5036</v>
      </c>
      <c r="G1784" s="5">
        <v>38</v>
      </c>
      <c r="H1784" s="4" t="s">
        <v>5037</v>
      </c>
      <c r="I1784" s="4" t="s">
        <v>157</v>
      </c>
      <c r="J1784" s="4" t="s">
        <v>2753</v>
      </c>
      <c r="K1784" s="5" t="s">
        <v>32</v>
      </c>
      <c r="L1784" s="6">
        <v>0.52777777777777779</v>
      </c>
      <c r="M1784" s="4" t="s">
        <v>30</v>
      </c>
      <c r="N1784" s="4" t="s">
        <v>157</v>
      </c>
      <c r="O1784" s="4" t="s">
        <v>159</v>
      </c>
      <c r="P1784" s="5" t="s">
        <v>339</v>
      </c>
      <c r="Q1784" s="7">
        <v>0.63194444444444442</v>
      </c>
      <c r="R1784" s="4" t="s">
        <v>30</v>
      </c>
      <c r="S1784" s="4" t="s">
        <v>160</v>
      </c>
      <c r="T1784" s="4"/>
      <c r="U1784" s="8"/>
      <c r="V1784" s="8"/>
      <c r="W1784">
        <v>462716365</v>
      </c>
      <c r="X1784" t="s">
        <v>43</v>
      </c>
    </row>
    <row r="1785" spans="1:24" ht="15.75" customHeight="1">
      <c r="A1785" s="4" t="s">
        <v>4665</v>
      </c>
      <c r="B1785" s="4" t="s">
        <v>5038</v>
      </c>
      <c r="C1785" s="4" t="s">
        <v>5034</v>
      </c>
      <c r="D1785" s="4" t="s">
        <v>23</v>
      </c>
      <c r="E1785" s="4" t="s">
        <v>5039</v>
      </c>
      <c r="F1785" s="4" t="s">
        <v>5040</v>
      </c>
      <c r="G1785" s="5">
        <v>46</v>
      </c>
      <c r="H1785" s="4" t="s">
        <v>5037</v>
      </c>
      <c r="I1785" s="4" t="s">
        <v>157</v>
      </c>
      <c r="J1785" s="4" t="s">
        <v>2753</v>
      </c>
      <c r="K1785" s="5" t="s">
        <v>32</v>
      </c>
      <c r="L1785" s="6">
        <v>0.52777777777777779</v>
      </c>
      <c r="M1785" s="4" t="s">
        <v>30</v>
      </c>
      <c r="N1785" s="4" t="s">
        <v>157</v>
      </c>
      <c r="O1785" s="4" t="s">
        <v>159</v>
      </c>
      <c r="P1785" s="5" t="s">
        <v>339</v>
      </c>
      <c r="Q1785" s="7">
        <v>0.63194444444444442</v>
      </c>
      <c r="R1785" s="4" t="s">
        <v>30</v>
      </c>
      <c r="S1785" s="4" t="s">
        <v>160</v>
      </c>
      <c r="T1785" s="4"/>
      <c r="U1785" s="8"/>
      <c r="V1785" s="8"/>
      <c r="W1785">
        <v>462716365</v>
      </c>
      <c r="X1785" t="s">
        <v>43</v>
      </c>
    </row>
    <row r="1786" spans="1:24" ht="15.75" customHeight="1">
      <c r="A1786" s="4" t="s">
        <v>4665</v>
      </c>
      <c r="B1786" s="4" t="s">
        <v>5041</v>
      </c>
      <c r="C1786" s="4" t="s">
        <v>5041</v>
      </c>
      <c r="D1786" s="4" t="s">
        <v>45</v>
      </c>
      <c r="E1786" s="4" t="s">
        <v>5042</v>
      </c>
      <c r="F1786" s="4" t="s">
        <v>5043</v>
      </c>
      <c r="G1786" s="5">
        <v>56</v>
      </c>
      <c r="H1786" s="4" t="s">
        <v>5037</v>
      </c>
      <c r="I1786" s="4" t="s">
        <v>150</v>
      </c>
      <c r="J1786" s="4" t="s">
        <v>151</v>
      </c>
      <c r="K1786" s="5" t="s">
        <v>32</v>
      </c>
      <c r="L1786" s="6">
        <v>0.64583333333333337</v>
      </c>
      <c r="M1786" s="4" t="s">
        <v>30</v>
      </c>
      <c r="N1786" s="4" t="s">
        <v>150</v>
      </c>
      <c r="O1786" s="4" t="s">
        <v>152</v>
      </c>
      <c r="P1786" s="5" t="s">
        <v>339</v>
      </c>
      <c r="Q1786" s="7">
        <v>0.72569444444444442</v>
      </c>
      <c r="R1786" s="4" t="s">
        <v>30</v>
      </c>
      <c r="S1786" s="4" t="s">
        <v>160</v>
      </c>
      <c r="T1786" s="4"/>
      <c r="U1786" s="8"/>
      <c r="V1786" s="8"/>
      <c r="W1786">
        <v>461594924</v>
      </c>
      <c r="X1786" t="s">
        <v>43</v>
      </c>
    </row>
    <row r="1787" spans="1:24" ht="15.75" customHeight="1">
      <c r="A1787" s="4" t="s">
        <v>4665</v>
      </c>
      <c r="B1787" s="4" t="s">
        <v>5044</v>
      </c>
      <c r="C1787" s="4" t="s">
        <v>5041</v>
      </c>
      <c r="D1787" s="4" t="s">
        <v>23</v>
      </c>
      <c r="E1787" s="4" t="s">
        <v>5045</v>
      </c>
      <c r="F1787" s="4" t="s">
        <v>5046</v>
      </c>
      <c r="G1787" s="5">
        <v>40</v>
      </c>
      <c r="H1787" s="4" t="s">
        <v>5037</v>
      </c>
      <c r="I1787" s="4"/>
      <c r="J1787" s="4"/>
      <c r="K1787" s="9"/>
      <c r="L1787" s="10"/>
      <c r="M1787" s="4"/>
      <c r="N1787" s="4" t="s">
        <v>1300</v>
      </c>
      <c r="O1787" s="4" t="s">
        <v>5047</v>
      </c>
      <c r="P1787" s="5" t="s">
        <v>339</v>
      </c>
      <c r="Q1787" s="7">
        <v>0.99652777777777779</v>
      </c>
      <c r="R1787" s="4" t="s">
        <v>30</v>
      </c>
      <c r="S1787" s="4" t="s">
        <v>160</v>
      </c>
      <c r="T1787" s="4"/>
      <c r="U1787" s="4"/>
      <c r="V1787" s="8"/>
      <c r="W1787">
        <v>461594924</v>
      </c>
      <c r="X1787" t="s">
        <v>43</v>
      </c>
    </row>
    <row r="1788" spans="1:24" ht="15.75" customHeight="1">
      <c r="A1788" s="4" t="s">
        <v>4665</v>
      </c>
      <c r="B1788" s="4" t="s">
        <v>5048</v>
      </c>
      <c r="C1788" s="4" t="s">
        <v>5048</v>
      </c>
      <c r="D1788" s="4" t="s">
        <v>23</v>
      </c>
      <c r="E1788" s="4" t="s">
        <v>5049</v>
      </c>
      <c r="F1788" s="4" t="s">
        <v>5050</v>
      </c>
      <c r="G1788" s="5">
        <v>55</v>
      </c>
      <c r="H1788" s="4" t="s">
        <v>5037</v>
      </c>
      <c r="I1788" s="4" t="s">
        <v>157</v>
      </c>
      <c r="J1788" s="4" t="s">
        <v>2753</v>
      </c>
      <c r="K1788" s="5" t="s">
        <v>32</v>
      </c>
      <c r="L1788" s="6">
        <v>0.52777777777777779</v>
      </c>
      <c r="M1788" s="4" t="s">
        <v>30</v>
      </c>
      <c r="N1788" s="4" t="s">
        <v>1448</v>
      </c>
      <c r="O1788" s="4" t="s">
        <v>5051</v>
      </c>
      <c r="P1788" s="5" t="s">
        <v>339</v>
      </c>
      <c r="Q1788" s="7">
        <v>0.3923611111111111</v>
      </c>
      <c r="R1788" s="4" t="s">
        <v>41</v>
      </c>
      <c r="S1788" s="4" t="s">
        <v>160</v>
      </c>
      <c r="T1788" s="4"/>
      <c r="U1788" s="8"/>
      <c r="V1788" s="8"/>
      <c r="W1788">
        <v>462716366</v>
      </c>
      <c r="X1788" t="s">
        <v>43</v>
      </c>
    </row>
    <row r="1789" spans="1:24" ht="15.75" customHeight="1">
      <c r="A1789" s="4" t="s">
        <v>4665</v>
      </c>
      <c r="B1789" s="4" t="s">
        <v>5052</v>
      </c>
      <c r="C1789" s="4" t="s">
        <v>5048</v>
      </c>
      <c r="D1789" s="4" t="s">
        <v>45</v>
      </c>
      <c r="E1789" s="4" t="s">
        <v>5053</v>
      </c>
      <c r="F1789" s="4" t="s">
        <v>5054</v>
      </c>
      <c r="G1789" s="5">
        <v>50</v>
      </c>
      <c r="H1789" s="4" t="s">
        <v>5037</v>
      </c>
      <c r="I1789" s="4" t="s">
        <v>157</v>
      </c>
      <c r="J1789" s="4" t="s">
        <v>2753</v>
      </c>
      <c r="K1789" s="5" t="s">
        <v>32</v>
      </c>
      <c r="L1789" s="6">
        <v>0.52777777777777779</v>
      </c>
      <c r="M1789" s="4" t="s">
        <v>30</v>
      </c>
      <c r="N1789" s="4" t="s">
        <v>1448</v>
      </c>
      <c r="O1789" s="4" t="s">
        <v>5051</v>
      </c>
      <c r="P1789" s="5" t="s">
        <v>339</v>
      </c>
      <c r="Q1789" s="7">
        <v>0.3923611111111111</v>
      </c>
      <c r="R1789" s="4" t="s">
        <v>41</v>
      </c>
      <c r="S1789" s="4" t="s">
        <v>160</v>
      </c>
      <c r="T1789" s="4"/>
      <c r="U1789" s="8"/>
      <c r="V1789" s="8"/>
      <c r="W1789">
        <v>462716366</v>
      </c>
      <c r="X1789" t="s">
        <v>43</v>
      </c>
    </row>
    <row r="1790" spans="1:24" ht="15.75" customHeight="1">
      <c r="A1790" s="4" t="s">
        <v>4665</v>
      </c>
      <c r="B1790" s="4" t="s">
        <v>5055</v>
      </c>
      <c r="C1790" s="4" t="s">
        <v>5055</v>
      </c>
      <c r="D1790" s="4" t="s">
        <v>45</v>
      </c>
      <c r="E1790" s="4" t="s">
        <v>5056</v>
      </c>
      <c r="F1790" s="4" t="s">
        <v>5057</v>
      </c>
      <c r="G1790" s="5">
        <v>61</v>
      </c>
      <c r="H1790" s="4" t="s">
        <v>5037</v>
      </c>
      <c r="I1790" s="4" t="s">
        <v>157</v>
      </c>
      <c r="J1790" s="4" t="s">
        <v>2753</v>
      </c>
      <c r="K1790" s="5" t="s">
        <v>32</v>
      </c>
      <c r="L1790" s="6">
        <v>0.52777777777777779</v>
      </c>
      <c r="M1790" s="4" t="s">
        <v>30</v>
      </c>
      <c r="N1790" s="4" t="s">
        <v>157</v>
      </c>
      <c r="O1790" s="4" t="s">
        <v>490</v>
      </c>
      <c r="P1790" s="5" t="s">
        <v>339</v>
      </c>
      <c r="Q1790" s="7">
        <v>0.56944444444444442</v>
      </c>
      <c r="R1790" s="4" t="s">
        <v>30</v>
      </c>
      <c r="S1790" s="4" t="s">
        <v>160</v>
      </c>
      <c r="T1790" s="4"/>
      <c r="U1790" s="8"/>
      <c r="V1790" s="4"/>
      <c r="W1790">
        <v>462566763</v>
      </c>
      <c r="X1790" t="s">
        <v>43</v>
      </c>
    </row>
    <row r="1791" spans="1:24" ht="15.75" customHeight="1">
      <c r="A1791" s="4" t="s">
        <v>4665</v>
      </c>
      <c r="B1791" s="4" t="s">
        <v>5058</v>
      </c>
      <c r="C1791" s="4" t="s">
        <v>5055</v>
      </c>
      <c r="D1791" s="4" t="s">
        <v>45</v>
      </c>
      <c r="E1791" s="4" t="s">
        <v>5059</v>
      </c>
      <c r="F1791" s="4" t="s">
        <v>5060</v>
      </c>
      <c r="G1791" s="5">
        <v>39</v>
      </c>
      <c r="H1791" s="4" t="s">
        <v>5037</v>
      </c>
      <c r="I1791" s="4" t="s">
        <v>150</v>
      </c>
      <c r="J1791" s="4" t="s">
        <v>151</v>
      </c>
      <c r="K1791" s="5" t="s">
        <v>32</v>
      </c>
      <c r="L1791" s="6">
        <v>0.64583333333333337</v>
      </c>
      <c r="M1791" s="4" t="s">
        <v>30</v>
      </c>
      <c r="N1791" s="4" t="s">
        <v>150</v>
      </c>
      <c r="O1791" s="4" t="s">
        <v>152</v>
      </c>
      <c r="P1791" s="5" t="s">
        <v>339</v>
      </c>
      <c r="Q1791" s="7">
        <v>0.72569444444444442</v>
      </c>
      <c r="R1791" s="4" t="s">
        <v>30</v>
      </c>
      <c r="S1791" s="4" t="s">
        <v>160</v>
      </c>
      <c r="T1791" s="4"/>
      <c r="U1791" s="8"/>
      <c r="V1791" s="8"/>
      <c r="W1791">
        <v>462566763</v>
      </c>
      <c r="X1791" t="s">
        <v>43</v>
      </c>
    </row>
    <row r="1792" spans="1:24" ht="15.75" customHeight="1">
      <c r="A1792" s="4" t="s">
        <v>4665</v>
      </c>
      <c r="B1792" s="4" t="s">
        <v>5061</v>
      </c>
      <c r="C1792" s="4" t="s">
        <v>5061</v>
      </c>
      <c r="D1792" s="4" t="s">
        <v>45</v>
      </c>
      <c r="E1792" s="4" t="s">
        <v>5062</v>
      </c>
      <c r="F1792" s="4" t="s">
        <v>5063</v>
      </c>
      <c r="G1792" s="5">
        <v>42</v>
      </c>
      <c r="H1792" s="4" t="s">
        <v>5037</v>
      </c>
      <c r="I1792" s="4" t="s">
        <v>150</v>
      </c>
      <c r="J1792" s="4" t="s">
        <v>151</v>
      </c>
      <c r="K1792" s="5" t="s">
        <v>32</v>
      </c>
      <c r="L1792" s="6">
        <v>0.64583333333333337</v>
      </c>
      <c r="M1792" s="4" t="s">
        <v>30</v>
      </c>
      <c r="N1792" s="4" t="s">
        <v>150</v>
      </c>
      <c r="O1792" s="4" t="s">
        <v>152</v>
      </c>
      <c r="P1792" s="5" t="s">
        <v>339</v>
      </c>
      <c r="Q1792" s="7">
        <v>0.72569444444444442</v>
      </c>
      <c r="R1792" s="4" t="s">
        <v>30</v>
      </c>
      <c r="S1792" s="4" t="s">
        <v>160</v>
      </c>
      <c r="T1792" s="4"/>
      <c r="U1792" s="8"/>
      <c r="V1792" s="8"/>
      <c r="W1792">
        <v>462716367</v>
      </c>
      <c r="X1792" t="s">
        <v>43</v>
      </c>
    </row>
    <row r="1793" spans="1:24" ht="15.75" customHeight="1">
      <c r="A1793" s="4" t="s">
        <v>4665</v>
      </c>
      <c r="B1793" s="4" t="s">
        <v>5064</v>
      </c>
      <c r="C1793" s="4" t="s">
        <v>5061</v>
      </c>
      <c r="D1793" s="4" t="s">
        <v>45</v>
      </c>
      <c r="E1793" s="4" t="s">
        <v>5065</v>
      </c>
      <c r="F1793" s="4" t="s">
        <v>5066</v>
      </c>
      <c r="G1793" s="5">
        <v>50</v>
      </c>
      <c r="H1793" s="4" t="s">
        <v>5037</v>
      </c>
      <c r="I1793" s="4" t="s">
        <v>157</v>
      </c>
      <c r="J1793" s="4" t="s">
        <v>2753</v>
      </c>
      <c r="K1793" s="5" t="s">
        <v>32</v>
      </c>
      <c r="L1793" s="6">
        <v>0.52777777777777779</v>
      </c>
      <c r="M1793" s="4" t="s">
        <v>30</v>
      </c>
      <c r="N1793" s="4" t="s">
        <v>157</v>
      </c>
      <c r="O1793" s="4" t="s">
        <v>159</v>
      </c>
      <c r="P1793" s="5" t="s">
        <v>339</v>
      </c>
      <c r="Q1793" s="7">
        <v>0.63194444444444442</v>
      </c>
      <c r="R1793" s="4" t="s">
        <v>30</v>
      </c>
      <c r="S1793" s="4" t="s">
        <v>160</v>
      </c>
      <c r="T1793" s="4"/>
      <c r="U1793" s="8"/>
      <c r="V1793" s="8"/>
      <c r="W1793">
        <v>462716367</v>
      </c>
      <c r="X1793" t="s">
        <v>43</v>
      </c>
    </row>
    <row r="1794" spans="1:24" ht="15.75" customHeight="1">
      <c r="A1794" s="4" t="s">
        <v>4665</v>
      </c>
      <c r="B1794" s="4" t="s">
        <v>5067</v>
      </c>
      <c r="C1794" s="4" t="s">
        <v>5067</v>
      </c>
      <c r="D1794" s="4" t="s">
        <v>23</v>
      </c>
      <c r="E1794" s="4" t="s">
        <v>5068</v>
      </c>
      <c r="F1794" s="4" t="s">
        <v>5069</v>
      </c>
      <c r="G1794" s="5">
        <v>46</v>
      </c>
      <c r="H1794" s="4" t="s">
        <v>5037</v>
      </c>
      <c r="I1794" s="4" t="s">
        <v>157</v>
      </c>
      <c r="J1794" s="4" t="s">
        <v>2753</v>
      </c>
      <c r="K1794" s="5" t="s">
        <v>32</v>
      </c>
      <c r="L1794" s="6">
        <v>0.52777777777777779</v>
      </c>
      <c r="M1794" s="4" t="s">
        <v>30</v>
      </c>
      <c r="N1794" s="4" t="s">
        <v>157</v>
      </c>
      <c r="O1794" s="4" t="s">
        <v>490</v>
      </c>
      <c r="P1794" s="5" t="s">
        <v>339</v>
      </c>
      <c r="Q1794" s="7">
        <v>0.56944444444444442</v>
      </c>
      <c r="R1794" s="4" t="s">
        <v>30</v>
      </c>
      <c r="S1794" s="4" t="s">
        <v>160</v>
      </c>
      <c r="T1794" s="4"/>
      <c r="U1794" s="8"/>
      <c r="V1794" s="4"/>
      <c r="W1794">
        <v>462716368</v>
      </c>
      <c r="X1794" t="s">
        <v>35</v>
      </c>
    </row>
    <row r="1795" spans="1:24" ht="15.75" customHeight="1">
      <c r="A1795" s="4" t="s">
        <v>4665</v>
      </c>
      <c r="B1795" s="4" t="s">
        <v>5070</v>
      </c>
      <c r="C1795" s="4" t="s">
        <v>5070</v>
      </c>
      <c r="D1795" s="4" t="s">
        <v>45</v>
      </c>
      <c r="E1795" s="4" t="s">
        <v>5071</v>
      </c>
      <c r="F1795" s="4" t="s">
        <v>858</v>
      </c>
      <c r="G1795" s="5">
        <v>47</v>
      </c>
      <c r="H1795" s="4" t="s">
        <v>5037</v>
      </c>
      <c r="I1795" s="4" t="s">
        <v>67</v>
      </c>
      <c r="J1795" s="4" t="s">
        <v>4372</v>
      </c>
      <c r="K1795" s="5" t="s">
        <v>32</v>
      </c>
      <c r="L1795" s="6">
        <v>0.72569444444444442</v>
      </c>
      <c r="M1795" s="4" t="s">
        <v>41</v>
      </c>
      <c r="N1795" s="4" t="s">
        <v>67</v>
      </c>
      <c r="O1795" s="4" t="s">
        <v>5072</v>
      </c>
      <c r="P1795" s="5" t="s">
        <v>1393</v>
      </c>
      <c r="Q1795" s="7">
        <v>0.78472222222222221</v>
      </c>
      <c r="R1795" s="4" t="s">
        <v>41</v>
      </c>
      <c r="S1795" s="4" t="s">
        <v>160</v>
      </c>
      <c r="T1795" s="4"/>
      <c r="U1795" s="8"/>
      <c r="V1795" s="8"/>
      <c r="W1795">
        <v>462716369</v>
      </c>
      <c r="X1795" t="s">
        <v>43</v>
      </c>
    </row>
    <row r="1796" spans="1:24" ht="15.75" customHeight="1">
      <c r="A1796" s="4" t="s">
        <v>4665</v>
      </c>
      <c r="B1796" s="4" t="s">
        <v>5073</v>
      </c>
      <c r="C1796" s="4" t="s">
        <v>5070</v>
      </c>
      <c r="D1796" s="4" t="s">
        <v>23</v>
      </c>
      <c r="E1796" s="4" t="s">
        <v>5074</v>
      </c>
      <c r="F1796" s="4" t="s">
        <v>5075</v>
      </c>
      <c r="G1796" s="5">
        <v>52</v>
      </c>
      <c r="H1796" s="4" t="s">
        <v>5037</v>
      </c>
      <c r="I1796" s="4" t="s">
        <v>67</v>
      </c>
      <c r="J1796" s="4" t="s">
        <v>4372</v>
      </c>
      <c r="K1796" s="5" t="s">
        <v>32</v>
      </c>
      <c r="L1796" s="6">
        <v>0.72569444444444442</v>
      </c>
      <c r="M1796" s="4" t="s">
        <v>41</v>
      </c>
      <c r="N1796" s="4" t="s">
        <v>67</v>
      </c>
      <c r="O1796" s="4" t="s">
        <v>5072</v>
      </c>
      <c r="P1796" s="5" t="s">
        <v>1393</v>
      </c>
      <c r="Q1796" s="7">
        <v>0.78472222222222221</v>
      </c>
      <c r="R1796" s="4" t="s">
        <v>41</v>
      </c>
      <c r="S1796" s="4" t="s">
        <v>160</v>
      </c>
      <c r="T1796" s="4"/>
      <c r="U1796" s="8"/>
      <c r="V1796" s="8"/>
      <c r="W1796">
        <v>462716369</v>
      </c>
      <c r="X1796" t="s">
        <v>43</v>
      </c>
    </row>
    <row r="1797" spans="1:24" ht="15.75" customHeight="1">
      <c r="A1797" s="4" t="s">
        <v>4665</v>
      </c>
      <c r="B1797" s="4" t="s">
        <v>5076</v>
      </c>
      <c r="C1797" s="4" t="s">
        <v>5076</v>
      </c>
      <c r="D1797" s="4" t="s">
        <v>45</v>
      </c>
      <c r="E1797" s="4" t="s">
        <v>5077</v>
      </c>
      <c r="F1797" s="4" t="s">
        <v>5078</v>
      </c>
      <c r="G1797" s="5">
        <v>46</v>
      </c>
      <c r="H1797" s="4" t="s">
        <v>5037</v>
      </c>
      <c r="I1797" s="4" t="s">
        <v>67</v>
      </c>
      <c r="J1797" s="4" t="s">
        <v>4372</v>
      </c>
      <c r="K1797" s="5" t="s">
        <v>32</v>
      </c>
      <c r="L1797" s="6">
        <v>0.72569444444444442</v>
      </c>
      <c r="M1797" s="4" t="s">
        <v>41</v>
      </c>
      <c r="N1797" s="4" t="s">
        <v>67</v>
      </c>
      <c r="O1797" s="4" t="s">
        <v>5072</v>
      </c>
      <c r="P1797" s="5" t="s">
        <v>5079</v>
      </c>
      <c r="Q1797" s="7">
        <v>0.78472222222222221</v>
      </c>
      <c r="R1797" s="4" t="s">
        <v>41</v>
      </c>
      <c r="S1797" s="4" t="s">
        <v>160</v>
      </c>
      <c r="T1797" s="4"/>
      <c r="U1797" s="8"/>
      <c r="V1797" s="8"/>
      <c r="W1797">
        <v>462716370</v>
      </c>
      <c r="X1797" t="s">
        <v>43</v>
      </c>
    </row>
    <row r="1798" spans="1:24" ht="15.75" customHeight="1">
      <c r="A1798" s="4" t="s">
        <v>4665</v>
      </c>
      <c r="B1798" s="4" t="s">
        <v>5080</v>
      </c>
      <c r="C1798" s="4" t="s">
        <v>5076</v>
      </c>
      <c r="D1798" s="4" t="s">
        <v>23</v>
      </c>
      <c r="E1798" s="4" t="s">
        <v>3899</v>
      </c>
      <c r="F1798" s="4" t="s">
        <v>698</v>
      </c>
      <c r="G1798" s="5">
        <v>62</v>
      </c>
      <c r="H1798" s="4" t="s">
        <v>5037</v>
      </c>
      <c r="I1798" s="4" t="s">
        <v>67</v>
      </c>
      <c r="J1798" s="4" t="s">
        <v>4372</v>
      </c>
      <c r="K1798" s="5" t="s">
        <v>32</v>
      </c>
      <c r="L1798" s="6">
        <v>0.72569444444444442</v>
      </c>
      <c r="M1798" s="4" t="s">
        <v>41</v>
      </c>
      <c r="N1798" s="4" t="s">
        <v>67</v>
      </c>
      <c r="O1798" s="4" t="s">
        <v>5072</v>
      </c>
      <c r="P1798" s="5" t="s">
        <v>5079</v>
      </c>
      <c r="Q1798" s="7">
        <v>0.78472222222222221</v>
      </c>
      <c r="R1798" s="4" t="s">
        <v>41</v>
      </c>
      <c r="S1798" s="4" t="s">
        <v>160</v>
      </c>
      <c r="T1798" s="4"/>
      <c r="U1798" s="8"/>
      <c r="V1798" s="8"/>
      <c r="W1798">
        <v>462716370</v>
      </c>
      <c r="X1798" t="s">
        <v>43</v>
      </c>
    </row>
    <row r="1799" spans="1:24" ht="15.75" customHeight="1">
      <c r="A1799" s="4" t="s">
        <v>4665</v>
      </c>
      <c r="B1799" s="4" t="s">
        <v>5081</v>
      </c>
      <c r="C1799" s="4" t="s">
        <v>5081</v>
      </c>
      <c r="D1799" s="4" t="s">
        <v>45</v>
      </c>
      <c r="E1799" s="4" t="s">
        <v>5082</v>
      </c>
      <c r="F1799" s="4" t="s">
        <v>5083</v>
      </c>
      <c r="G1799" s="5">
        <v>42</v>
      </c>
      <c r="H1799" s="4" t="s">
        <v>5037</v>
      </c>
      <c r="I1799" s="4" t="s">
        <v>157</v>
      </c>
      <c r="J1799" s="4" t="s">
        <v>2753</v>
      </c>
      <c r="K1799" s="5" t="s">
        <v>32</v>
      </c>
      <c r="L1799" s="6">
        <v>0.52777777777777779</v>
      </c>
      <c r="M1799" s="4" t="s">
        <v>30</v>
      </c>
      <c r="N1799" s="4" t="s">
        <v>157</v>
      </c>
      <c r="O1799" s="4" t="s">
        <v>159</v>
      </c>
      <c r="P1799" s="5" t="s">
        <v>339</v>
      </c>
      <c r="Q1799" s="7">
        <v>0.63194444444444442</v>
      </c>
      <c r="R1799" s="4" t="s">
        <v>30</v>
      </c>
      <c r="S1799" s="4" t="s">
        <v>160</v>
      </c>
      <c r="T1799" s="4"/>
      <c r="U1799" s="8"/>
      <c r="V1799" s="8"/>
      <c r="W1799">
        <v>462716371</v>
      </c>
      <c r="X1799" t="s">
        <v>43</v>
      </c>
    </row>
    <row r="1800" spans="1:24" ht="15.75" customHeight="1">
      <c r="A1800" s="4" t="s">
        <v>4665</v>
      </c>
      <c r="B1800" s="4" t="s">
        <v>5084</v>
      </c>
      <c r="C1800" s="4" t="s">
        <v>5081</v>
      </c>
      <c r="D1800" s="4" t="s">
        <v>23</v>
      </c>
      <c r="E1800" s="4" t="s">
        <v>5085</v>
      </c>
      <c r="F1800" s="4" t="s">
        <v>3573</v>
      </c>
      <c r="G1800" s="5">
        <v>42</v>
      </c>
      <c r="H1800" s="4" t="s">
        <v>5037</v>
      </c>
      <c r="I1800" s="4" t="s">
        <v>157</v>
      </c>
      <c r="J1800" s="4" t="s">
        <v>2753</v>
      </c>
      <c r="K1800" s="5" t="s">
        <v>32</v>
      </c>
      <c r="L1800" s="6">
        <v>0.52777777777777779</v>
      </c>
      <c r="M1800" s="4" t="s">
        <v>30</v>
      </c>
      <c r="N1800" s="4" t="s">
        <v>157</v>
      </c>
      <c r="O1800" s="4" t="s">
        <v>159</v>
      </c>
      <c r="P1800" s="5" t="s">
        <v>339</v>
      </c>
      <c r="Q1800" s="7">
        <v>0.63194444444444442</v>
      </c>
      <c r="R1800" s="4" t="s">
        <v>30</v>
      </c>
      <c r="S1800" s="4" t="s">
        <v>160</v>
      </c>
      <c r="T1800" s="4"/>
      <c r="U1800" s="8"/>
      <c r="V1800" s="8"/>
      <c r="W1800">
        <v>462716371</v>
      </c>
      <c r="X1800" t="s">
        <v>43</v>
      </c>
    </row>
    <row r="1801" spans="1:24" ht="15.75" customHeight="1">
      <c r="A1801" s="4" t="s">
        <v>4665</v>
      </c>
      <c r="B1801" s="4" t="s">
        <v>5086</v>
      </c>
      <c r="C1801" s="4" t="s">
        <v>5081</v>
      </c>
      <c r="D1801" s="4" t="s">
        <v>23</v>
      </c>
      <c r="E1801" s="4" t="s">
        <v>5087</v>
      </c>
      <c r="F1801" s="4" t="s">
        <v>3573</v>
      </c>
      <c r="G1801" s="5">
        <v>2</v>
      </c>
      <c r="H1801" s="4" t="s">
        <v>5037</v>
      </c>
      <c r="I1801" s="4" t="s">
        <v>157</v>
      </c>
      <c r="J1801" s="4" t="s">
        <v>2753</v>
      </c>
      <c r="K1801" s="5" t="s">
        <v>32</v>
      </c>
      <c r="L1801" s="6">
        <v>0.52777777777777779</v>
      </c>
      <c r="M1801" s="4" t="s">
        <v>30</v>
      </c>
      <c r="N1801" s="4" t="s">
        <v>157</v>
      </c>
      <c r="O1801" s="4" t="s">
        <v>159</v>
      </c>
      <c r="P1801" s="5" t="s">
        <v>339</v>
      </c>
      <c r="Q1801" s="7">
        <v>0.63194444444444442</v>
      </c>
      <c r="R1801" s="4" t="s">
        <v>30</v>
      </c>
      <c r="S1801" s="4" t="s">
        <v>160</v>
      </c>
      <c r="T1801" s="4"/>
      <c r="U1801" s="8"/>
      <c r="V1801" s="8"/>
      <c r="W1801">
        <v>462716371</v>
      </c>
      <c r="X1801" t="s">
        <v>43</v>
      </c>
    </row>
    <row r="1802" spans="1:24" ht="15.75" customHeight="1">
      <c r="A1802" s="4" t="s">
        <v>4665</v>
      </c>
      <c r="B1802" s="4" t="s">
        <v>5088</v>
      </c>
      <c r="C1802" s="4" t="s">
        <v>5088</v>
      </c>
      <c r="D1802" s="4" t="s">
        <v>23</v>
      </c>
      <c r="E1802" s="4" t="s">
        <v>2814</v>
      </c>
      <c r="F1802" s="4" t="s">
        <v>5089</v>
      </c>
      <c r="G1802" s="5">
        <v>62</v>
      </c>
      <c r="H1802" s="4" t="s">
        <v>5090</v>
      </c>
      <c r="I1802" s="4" t="s">
        <v>584</v>
      </c>
      <c r="J1802" s="4" t="s">
        <v>585</v>
      </c>
      <c r="K1802" s="5" t="s">
        <v>32</v>
      </c>
      <c r="L1802" s="6">
        <v>0.69097222222222221</v>
      </c>
      <c r="M1802" s="4" t="s">
        <v>30</v>
      </c>
      <c r="N1802" s="4" t="s">
        <v>257</v>
      </c>
      <c r="O1802" s="4" t="s">
        <v>5091</v>
      </c>
      <c r="P1802" s="5" t="s">
        <v>1393</v>
      </c>
      <c r="Q1802" s="7">
        <v>0.9375</v>
      </c>
      <c r="R1802" s="4" t="s">
        <v>30</v>
      </c>
      <c r="S1802" s="4" t="s">
        <v>1606</v>
      </c>
      <c r="T1802" s="4"/>
      <c r="U1802" s="8"/>
      <c r="V1802" s="8"/>
      <c r="W1802">
        <v>79993099</v>
      </c>
      <c r="X1802" t="s">
        <v>43</v>
      </c>
    </row>
    <row r="1803" spans="1:24" ht="15.75" customHeight="1">
      <c r="A1803" s="4" t="s">
        <v>4665</v>
      </c>
      <c r="B1803" s="4" t="s">
        <v>5092</v>
      </c>
      <c r="C1803" s="4" t="s">
        <v>5088</v>
      </c>
      <c r="D1803" s="4" t="s">
        <v>45</v>
      </c>
      <c r="E1803" s="4" t="s">
        <v>5093</v>
      </c>
      <c r="F1803" s="4" t="s">
        <v>5094</v>
      </c>
      <c r="G1803" s="5">
        <v>52</v>
      </c>
      <c r="H1803" s="4" t="s">
        <v>5090</v>
      </c>
      <c r="I1803" s="4" t="s">
        <v>584</v>
      </c>
      <c r="J1803" s="4" t="s">
        <v>585</v>
      </c>
      <c r="K1803" s="5" t="s">
        <v>32</v>
      </c>
      <c r="L1803" s="6">
        <v>0.69097222222222221</v>
      </c>
      <c r="M1803" s="4" t="s">
        <v>30</v>
      </c>
      <c r="N1803" s="4" t="s">
        <v>257</v>
      </c>
      <c r="O1803" s="4" t="s">
        <v>5091</v>
      </c>
      <c r="P1803" s="5" t="s">
        <v>1393</v>
      </c>
      <c r="Q1803" s="7">
        <v>0.9375</v>
      </c>
      <c r="R1803" s="4" t="s">
        <v>30</v>
      </c>
      <c r="S1803" s="4" t="s">
        <v>1606</v>
      </c>
      <c r="T1803" s="4"/>
      <c r="U1803" s="8"/>
      <c r="V1803" s="8"/>
      <c r="W1803">
        <v>79993099</v>
      </c>
      <c r="X1803" t="s">
        <v>43</v>
      </c>
    </row>
    <row r="1804" spans="1:24" ht="15.75" customHeight="1">
      <c r="A1804" s="4" t="s">
        <v>4665</v>
      </c>
      <c r="B1804" s="4" t="s">
        <v>5095</v>
      </c>
      <c r="C1804" s="4" t="s">
        <v>5095</v>
      </c>
      <c r="D1804" s="4" t="s">
        <v>23</v>
      </c>
      <c r="E1804" s="4" t="s">
        <v>5096</v>
      </c>
      <c r="F1804" s="4" t="s">
        <v>5097</v>
      </c>
      <c r="G1804" s="5">
        <v>70</v>
      </c>
      <c r="H1804" s="4" t="s">
        <v>5090</v>
      </c>
      <c r="I1804" s="4" t="s">
        <v>257</v>
      </c>
      <c r="J1804" s="4" t="s">
        <v>5098</v>
      </c>
      <c r="K1804" s="5" t="s">
        <v>32</v>
      </c>
      <c r="L1804" s="6">
        <v>0.79861111111111116</v>
      </c>
      <c r="M1804" s="4" t="s">
        <v>30</v>
      </c>
      <c r="N1804" s="4" t="s">
        <v>257</v>
      </c>
      <c r="O1804" s="4" t="s">
        <v>5091</v>
      </c>
      <c r="P1804" s="5" t="s">
        <v>1393</v>
      </c>
      <c r="Q1804" s="7">
        <v>0.9375</v>
      </c>
      <c r="R1804" s="4" t="s">
        <v>30</v>
      </c>
      <c r="S1804" s="4" t="s">
        <v>1606</v>
      </c>
      <c r="T1804" s="4"/>
      <c r="U1804" s="4"/>
      <c r="V1804" s="4"/>
      <c r="W1804">
        <v>79704861</v>
      </c>
      <c r="X1804" t="s">
        <v>43</v>
      </c>
    </row>
    <row r="1805" spans="1:24" ht="15.75" customHeight="1">
      <c r="A1805" s="4" t="s">
        <v>4665</v>
      </c>
      <c r="B1805" s="4" t="s">
        <v>5099</v>
      </c>
      <c r="C1805" s="4" t="s">
        <v>5095</v>
      </c>
      <c r="D1805" s="4" t="s">
        <v>45</v>
      </c>
      <c r="E1805" s="4" t="s">
        <v>5100</v>
      </c>
      <c r="F1805" s="4" t="s">
        <v>5097</v>
      </c>
      <c r="G1805" s="5">
        <v>67</v>
      </c>
      <c r="H1805" s="4" t="s">
        <v>5090</v>
      </c>
      <c r="I1805" s="4" t="s">
        <v>257</v>
      </c>
      <c r="J1805" s="4" t="s">
        <v>5098</v>
      </c>
      <c r="K1805" s="5" t="s">
        <v>32</v>
      </c>
      <c r="L1805" s="6">
        <v>0.79861111111111116</v>
      </c>
      <c r="M1805" s="4" t="s">
        <v>30</v>
      </c>
      <c r="N1805" s="4" t="s">
        <v>257</v>
      </c>
      <c r="O1805" s="4" t="s">
        <v>5091</v>
      </c>
      <c r="P1805" s="5" t="s">
        <v>1393</v>
      </c>
      <c r="Q1805" s="7">
        <v>0.9375</v>
      </c>
      <c r="R1805" s="4" t="s">
        <v>30</v>
      </c>
      <c r="S1805" s="4" t="s">
        <v>1606</v>
      </c>
      <c r="T1805" s="4"/>
      <c r="U1805" s="4"/>
      <c r="V1805" s="4"/>
      <c r="W1805">
        <v>79704861</v>
      </c>
      <c r="X1805" t="s">
        <v>43</v>
      </c>
    </row>
    <row r="1806" spans="1:24" ht="15.75" customHeight="1">
      <c r="A1806" s="4" t="s">
        <v>4665</v>
      </c>
      <c r="B1806" s="4" t="s">
        <v>5101</v>
      </c>
      <c r="C1806" s="4" t="s">
        <v>5101</v>
      </c>
      <c r="D1806" s="4" t="s">
        <v>45</v>
      </c>
      <c r="E1806" s="4" t="s">
        <v>5102</v>
      </c>
      <c r="F1806" s="4" t="s">
        <v>5103</v>
      </c>
      <c r="G1806" s="5">
        <v>59</v>
      </c>
      <c r="H1806" s="4" t="s">
        <v>5090</v>
      </c>
      <c r="I1806" s="4" t="s">
        <v>257</v>
      </c>
      <c r="J1806" s="4" t="s">
        <v>5098</v>
      </c>
      <c r="K1806" s="5" t="s">
        <v>32</v>
      </c>
      <c r="L1806" s="6">
        <v>0.79861111111111116</v>
      </c>
      <c r="M1806" s="4" t="s">
        <v>30</v>
      </c>
      <c r="N1806" s="4" t="s">
        <v>257</v>
      </c>
      <c r="O1806" s="4" t="s">
        <v>5091</v>
      </c>
      <c r="P1806" s="5" t="s">
        <v>1393</v>
      </c>
      <c r="Q1806" s="7">
        <v>0.9375</v>
      </c>
      <c r="R1806" s="4" t="s">
        <v>30</v>
      </c>
      <c r="S1806" s="4" t="s">
        <v>1606</v>
      </c>
      <c r="T1806" s="4"/>
      <c r="U1806" s="8"/>
      <c r="V1806" s="8"/>
      <c r="W1806">
        <v>79705363</v>
      </c>
      <c r="X1806" t="s">
        <v>43</v>
      </c>
    </row>
    <row r="1807" spans="1:24" ht="15.75" customHeight="1">
      <c r="A1807" s="4" t="s">
        <v>4665</v>
      </c>
      <c r="B1807" s="4" t="s">
        <v>5104</v>
      </c>
      <c r="C1807" s="4" t="s">
        <v>5101</v>
      </c>
      <c r="D1807" s="4" t="s">
        <v>23</v>
      </c>
      <c r="E1807" s="4" t="s">
        <v>5105</v>
      </c>
      <c r="F1807" s="4" t="s">
        <v>5103</v>
      </c>
      <c r="G1807" s="5">
        <v>58</v>
      </c>
      <c r="H1807" s="4" t="s">
        <v>5090</v>
      </c>
      <c r="I1807" s="4" t="s">
        <v>257</v>
      </c>
      <c r="J1807" s="4" t="s">
        <v>5098</v>
      </c>
      <c r="K1807" s="5" t="s">
        <v>32</v>
      </c>
      <c r="L1807" s="6">
        <v>0.79861111111111116</v>
      </c>
      <c r="M1807" s="4" t="s">
        <v>30</v>
      </c>
      <c r="N1807" s="4" t="s">
        <v>257</v>
      </c>
      <c r="O1807" s="4" t="s">
        <v>5091</v>
      </c>
      <c r="P1807" s="5" t="s">
        <v>1393</v>
      </c>
      <c r="Q1807" s="7">
        <v>0.9375</v>
      </c>
      <c r="R1807" s="4" t="s">
        <v>30</v>
      </c>
      <c r="S1807" s="4" t="s">
        <v>1606</v>
      </c>
      <c r="T1807" s="4"/>
      <c r="U1807" s="8"/>
      <c r="V1807" s="8"/>
      <c r="W1807">
        <v>79705363</v>
      </c>
      <c r="X1807" t="s">
        <v>43</v>
      </c>
    </row>
    <row r="1808" spans="1:24" ht="15.75" customHeight="1">
      <c r="A1808" s="4" t="s">
        <v>4665</v>
      </c>
      <c r="B1808" s="4" t="s">
        <v>5106</v>
      </c>
      <c r="C1808" s="4" t="s">
        <v>5106</v>
      </c>
      <c r="D1808" s="4" t="s">
        <v>45</v>
      </c>
      <c r="E1808" s="4" t="s">
        <v>5107</v>
      </c>
      <c r="F1808" s="4" t="s">
        <v>5108</v>
      </c>
      <c r="G1808" s="5">
        <v>56</v>
      </c>
      <c r="H1808" s="4" t="s">
        <v>5090</v>
      </c>
      <c r="I1808" s="4" t="s">
        <v>584</v>
      </c>
      <c r="J1808" s="4" t="s">
        <v>585</v>
      </c>
      <c r="K1808" s="5" t="s">
        <v>32</v>
      </c>
      <c r="L1808" s="6">
        <v>0.69097222222222221</v>
      </c>
      <c r="M1808" s="4" t="s">
        <v>30</v>
      </c>
      <c r="N1808" s="4" t="s">
        <v>257</v>
      </c>
      <c r="O1808" s="4" t="s">
        <v>5091</v>
      </c>
      <c r="P1808" s="5" t="s">
        <v>1393</v>
      </c>
      <c r="Q1808" s="7">
        <v>0.9375</v>
      </c>
      <c r="R1808" s="4" t="s">
        <v>30</v>
      </c>
      <c r="S1808" s="4" t="s">
        <v>1606</v>
      </c>
      <c r="T1808" s="4"/>
      <c r="U1808" s="8"/>
      <c r="V1808" s="8"/>
      <c r="W1808">
        <v>79706222</v>
      </c>
      <c r="X1808" t="s">
        <v>43</v>
      </c>
    </row>
    <row r="1809" spans="1:24" ht="15.75" customHeight="1">
      <c r="A1809" s="4" t="s">
        <v>4665</v>
      </c>
      <c r="B1809" s="4" t="s">
        <v>5109</v>
      </c>
      <c r="C1809" s="4" t="s">
        <v>5106</v>
      </c>
      <c r="D1809" s="4" t="s">
        <v>45</v>
      </c>
      <c r="E1809" s="4" t="s">
        <v>5110</v>
      </c>
      <c r="F1809" s="4" t="s">
        <v>5108</v>
      </c>
      <c r="G1809" s="5">
        <v>31</v>
      </c>
      <c r="H1809" s="4" t="s">
        <v>5090</v>
      </c>
      <c r="I1809" s="4" t="s">
        <v>584</v>
      </c>
      <c r="J1809" s="4" t="s">
        <v>585</v>
      </c>
      <c r="K1809" s="5" t="s">
        <v>32</v>
      </c>
      <c r="L1809" s="6">
        <v>0.69097222222222221</v>
      </c>
      <c r="M1809" s="4" t="s">
        <v>30</v>
      </c>
      <c r="N1809" s="4" t="s">
        <v>257</v>
      </c>
      <c r="O1809" s="4" t="s">
        <v>5091</v>
      </c>
      <c r="P1809" s="5" t="s">
        <v>1393</v>
      </c>
      <c r="Q1809" s="7">
        <v>0.9375</v>
      </c>
      <c r="R1809" s="4" t="s">
        <v>30</v>
      </c>
      <c r="S1809" s="4" t="s">
        <v>1606</v>
      </c>
      <c r="T1809" s="4"/>
      <c r="U1809" s="8"/>
      <c r="V1809" s="8"/>
      <c r="W1809">
        <v>79706222</v>
      </c>
      <c r="X1809" t="s">
        <v>43</v>
      </c>
    </row>
    <row r="1810" spans="1:24" ht="15.75" customHeight="1">
      <c r="A1810" s="4" t="s">
        <v>4665</v>
      </c>
      <c r="B1810" s="4" t="s">
        <v>5111</v>
      </c>
      <c r="C1810" s="4" t="s">
        <v>5111</v>
      </c>
      <c r="D1810" s="4" t="s">
        <v>45</v>
      </c>
      <c r="E1810" s="4" t="s">
        <v>5112</v>
      </c>
      <c r="F1810" s="4" t="s">
        <v>5113</v>
      </c>
      <c r="G1810" s="5">
        <v>36</v>
      </c>
      <c r="H1810" s="4" t="s">
        <v>5090</v>
      </c>
      <c r="I1810" s="4" t="s">
        <v>584</v>
      </c>
      <c r="J1810" s="4" t="s">
        <v>585</v>
      </c>
      <c r="K1810" s="5" t="s">
        <v>32</v>
      </c>
      <c r="L1810" s="6">
        <v>0.69097222222222221</v>
      </c>
      <c r="M1810" s="4" t="s">
        <v>30</v>
      </c>
      <c r="N1810" s="4" t="s">
        <v>257</v>
      </c>
      <c r="O1810" s="4" t="s">
        <v>5091</v>
      </c>
      <c r="P1810" s="5" t="s">
        <v>1393</v>
      </c>
      <c r="Q1810" s="7">
        <v>0.9375</v>
      </c>
      <c r="R1810" s="4" t="s">
        <v>30</v>
      </c>
      <c r="S1810" s="4" t="s">
        <v>1606</v>
      </c>
      <c r="T1810" s="4"/>
      <c r="U1810" s="8"/>
      <c r="V1810" s="4"/>
      <c r="W1810">
        <v>79706600</v>
      </c>
      <c r="X1810" t="s">
        <v>43</v>
      </c>
    </row>
    <row r="1811" spans="1:24" ht="15.75" customHeight="1">
      <c r="A1811" s="4" t="s">
        <v>4665</v>
      </c>
      <c r="B1811" s="4" t="s">
        <v>5114</v>
      </c>
      <c r="C1811" s="4" t="s">
        <v>5111</v>
      </c>
      <c r="D1811" s="4" t="s">
        <v>23</v>
      </c>
      <c r="E1811" s="4" t="s">
        <v>5115</v>
      </c>
      <c r="F1811" s="4" t="s">
        <v>5113</v>
      </c>
      <c r="G1811" s="5">
        <v>46</v>
      </c>
      <c r="H1811" s="4" t="s">
        <v>5090</v>
      </c>
      <c r="I1811" s="4" t="s">
        <v>584</v>
      </c>
      <c r="J1811" s="4" t="s">
        <v>585</v>
      </c>
      <c r="K1811" s="5" t="s">
        <v>32</v>
      </c>
      <c r="L1811" s="6">
        <v>0.69097222222222221</v>
      </c>
      <c r="M1811" s="4" t="s">
        <v>30</v>
      </c>
      <c r="N1811" s="4" t="s">
        <v>257</v>
      </c>
      <c r="O1811" s="4" t="s">
        <v>5091</v>
      </c>
      <c r="P1811" s="5" t="s">
        <v>1393</v>
      </c>
      <c r="Q1811" s="7">
        <v>0.9375</v>
      </c>
      <c r="R1811" s="4" t="s">
        <v>30</v>
      </c>
      <c r="S1811" s="4" t="s">
        <v>1606</v>
      </c>
      <c r="T1811" s="4"/>
      <c r="U1811" s="8"/>
      <c r="V1811" s="4"/>
      <c r="W1811">
        <v>79706600</v>
      </c>
      <c r="X1811" t="s">
        <v>43</v>
      </c>
    </row>
    <row r="1812" spans="1:24" ht="15.75" customHeight="1">
      <c r="A1812" s="4" t="s">
        <v>4665</v>
      </c>
      <c r="B1812" s="4" t="s">
        <v>5116</v>
      </c>
      <c r="C1812" s="4" t="s">
        <v>5116</v>
      </c>
      <c r="D1812" s="4" t="s">
        <v>45</v>
      </c>
      <c r="E1812" s="4" t="s">
        <v>5117</v>
      </c>
      <c r="F1812" s="4" t="s">
        <v>5118</v>
      </c>
      <c r="G1812" s="5">
        <v>44</v>
      </c>
      <c r="H1812" s="4" t="s">
        <v>5090</v>
      </c>
      <c r="I1812" s="4" t="s">
        <v>584</v>
      </c>
      <c r="J1812" s="4" t="s">
        <v>585</v>
      </c>
      <c r="K1812" s="5" t="s">
        <v>32</v>
      </c>
      <c r="L1812" s="6">
        <v>0.69097222222222221</v>
      </c>
      <c r="M1812" s="4" t="s">
        <v>30</v>
      </c>
      <c r="N1812" s="4" t="s">
        <v>586</v>
      </c>
      <c r="O1812" s="4" t="s">
        <v>5119</v>
      </c>
      <c r="P1812" s="5" t="s">
        <v>933</v>
      </c>
      <c r="Q1812" s="7">
        <v>0.89236111111111116</v>
      </c>
      <c r="R1812" s="4" t="s">
        <v>30</v>
      </c>
      <c r="S1812" s="4" t="s">
        <v>1606</v>
      </c>
      <c r="T1812" s="4"/>
      <c r="U1812" s="8"/>
      <c r="V1812" s="8"/>
      <c r="W1812">
        <v>79706891</v>
      </c>
      <c r="X1812" t="s">
        <v>43</v>
      </c>
    </row>
    <row r="1813" spans="1:24" ht="15.75" customHeight="1">
      <c r="A1813" s="4" t="s">
        <v>4665</v>
      </c>
      <c r="B1813" s="4" t="s">
        <v>5120</v>
      </c>
      <c r="C1813" s="4" t="s">
        <v>5116</v>
      </c>
      <c r="D1813" s="4" t="s">
        <v>45</v>
      </c>
      <c r="E1813" s="4" t="s">
        <v>5121</v>
      </c>
      <c r="F1813" s="4" t="s">
        <v>5122</v>
      </c>
      <c r="G1813" s="5">
        <v>63</v>
      </c>
      <c r="H1813" s="4" t="s">
        <v>5090</v>
      </c>
      <c r="I1813" s="4" t="s">
        <v>584</v>
      </c>
      <c r="J1813" s="4" t="s">
        <v>585</v>
      </c>
      <c r="K1813" s="5" t="s">
        <v>32</v>
      </c>
      <c r="L1813" s="6">
        <v>0.69097222222222221</v>
      </c>
      <c r="M1813" s="4" t="s">
        <v>30</v>
      </c>
      <c r="N1813" s="4" t="s">
        <v>586</v>
      </c>
      <c r="O1813" s="4" t="s">
        <v>5119</v>
      </c>
      <c r="P1813" s="5" t="s">
        <v>933</v>
      </c>
      <c r="Q1813" s="7">
        <v>0.89236111111111116</v>
      </c>
      <c r="R1813" s="4" t="s">
        <v>30</v>
      </c>
      <c r="S1813" s="4" t="s">
        <v>1606</v>
      </c>
      <c r="T1813" s="4"/>
      <c r="U1813" s="8"/>
      <c r="V1813" s="8"/>
      <c r="W1813">
        <v>79706891</v>
      </c>
      <c r="X1813" t="s">
        <v>43</v>
      </c>
    </row>
    <row r="1814" spans="1:24" ht="15.75" customHeight="1">
      <c r="A1814" s="4" t="s">
        <v>4665</v>
      </c>
      <c r="B1814" s="4" t="s">
        <v>5123</v>
      </c>
      <c r="C1814" s="4" t="s">
        <v>5123</v>
      </c>
      <c r="D1814" s="4" t="s">
        <v>45</v>
      </c>
      <c r="E1814" s="4" t="s">
        <v>5124</v>
      </c>
      <c r="F1814" s="4" t="s">
        <v>5125</v>
      </c>
      <c r="G1814" s="5">
        <v>59</v>
      </c>
      <c r="H1814" s="4" t="s">
        <v>5090</v>
      </c>
      <c r="I1814" s="4" t="s">
        <v>584</v>
      </c>
      <c r="J1814" s="4" t="s">
        <v>585</v>
      </c>
      <c r="K1814" s="5" t="s">
        <v>32</v>
      </c>
      <c r="L1814" s="6">
        <v>0.69097222222222221</v>
      </c>
      <c r="M1814" s="4" t="s">
        <v>30</v>
      </c>
      <c r="N1814" s="4" t="s">
        <v>257</v>
      </c>
      <c r="O1814" s="4" t="s">
        <v>5091</v>
      </c>
      <c r="P1814" s="5" t="s">
        <v>1393</v>
      </c>
      <c r="Q1814" s="7">
        <v>0.9375</v>
      </c>
      <c r="R1814" s="4" t="s">
        <v>30</v>
      </c>
      <c r="S1814" s="4" t="s">
        <v>1606</v>
      </c>
      <c r="T1814" s="4"/>
      <c r="U1814" s="8"/>
      <c r="V1814" s="8"/>
      <c r="W1814">
        <v>79707137</v>
      </c>
      <c r="X1814" t="s">
        <v>43</v>
      </c>
    </row>
    <row r="1815" spans="1:24" ht="15.75" customHeight="1">
      <c r="A1815" s="4" t="s">
        <v>4665</v>
      </c>
      <c r="B1815" s="4" t="s">
        <v>5126</v>
      </c>
      <c r="C1815" s="4" t="s">
        <v>5123</v>
      </c>
      <c r="D1815" s="4" t="s">
        <v>23</v>
      </c>
      <c r="E1815" s="4" t="s">
        <v>5127</v>
      </c>
      <c r="F1815" s="4" t="s">
        <v>5125</v>
      </c>
      <c r="G1815" s="5">
        <v>58</v>
      </c>
      <c r="H1815" s="4" t="s">
        <v>5090</v>
      </c>
      <c r="I1815" s="4" t="s">
        <v>584</v>
      </c>
      <c r="J1815" s="4" t="s">
        <v>585</v>
      </c>
      <c r="K1815" s="5" t="s">
        <v>32</v>
      </c>
      <c r="L1815" s="6">
        <v>0.69097222222222221</v>
      </c>
      <c r="M1815" s="4" t="s">
        <v>30</v>
      </c>
      <c r="N1815" s="4" t="s">
        <v>257</v>
      </c>
      <c r="O1815" s="4" t="s">
        <v>5091</v>
      </c>
      <c r="P1815" s="5" t="s">
        <v>1393</v>
      </c>
      <c r="Q1815" s="7">
        <v>0.9375</v>
      </c>
      <c r="R1815" s="4" t="s">
        <v>30</v>
      </c>
      <c r="S1815" s="4" t="s">
        <v>1606</v>
      </c>
      <c r="T1815" s="4"/>
      <c r="U1815" s="8"/>
      <c r="V1815" s="8"/>
      <c r="W1815">
        <v>79707137</v>
      </c>
      <c r="X1815" t="s">
        <v>43</v>
      </c>
    </row>
    <row r="1816" spans="1:24" ht="15.75" customHeight="1">
      <c r="A1816" s="4" t="s">
        <v>4665</v>
      </c>
      <c r="B1816" s="4" t="s">
        <v>5128</v>
      </c>
      <c r="C1816" s="4" t="s">
        <v>5128</v>
      </c>
      <c r="D1816" s="4" t="s">
        <v>23</v>
      </c>
      <c r="E1816" s="4" t="s">
        <v>541</v>
      </c>
      <c r="F1816" s="4" t="s">
        <v>5129</v>
      </c>
      <c r="G1816" s="5">
        <v>49</v>
      </c>
      <c r="H1816" s="4" t="s">
        <v>5090</v>
      </c>
      <c r="I1816" s="4" t="s">
        <v>586</v>
      </c>
      <c r="J1816" s="4" t="s">
        <v>5130</v>
      </c>
      <c r="K1816" s="5" t="s">
        <v>32</v>
      </c>
      <c r="L1816" s="6">
        <v>0.79166666666666663</v>
      </c>
      <c r="M1816" s="4" t="s">
        <v>30</v>
      </c>
      <c r="N1816" s="4" t="s">
        <v>666</v>
      </c>
      <c r="O1816" s="4" t="s">
        <v>666</v>
      </c>
      <c r="P1816" s="9"/>
      <c r="Q1816" s="11"/>
      <c r="R1816" s="4"/>
      <c r="S1816" s="4" t="s">
        <v>1606</v>
      </c>
      <c r="T1816" s="4" t="s">
        <v>1776</v>
      </c>
      <c r="U1816" s="8"/>
      <c r="V1816" s="8"/>
      <c r="W1816">
        <v>79707501</v>
      </c>
      <c r="X1816" t="s">
        <v>43</v>
      </c>
    </row>
    <row r="1817" spans="1:24" ht="15.75" customHeight="1">
      <c r="A1817" s="4" t="s">
        <v>4665</v>
      </c>
      <c r="B1817" s="4" t="s">
        <v>5131</v>
      </c>
      <c r="C1817" s="4" t="s">
        <v>5128</v>
      </c>
      <c r="D1817" s="4" t="s">
        <v>45</v>
      </c>
      <c r="E1817" s="4" t="s">
        <v>1807</v>
      </c>
      <c r="F1817" s="4" t="s">
        <v>5129</v>
      </c>
      <c r="G1817" s="5">
        <v>45</v>
      </c>
      <c r="H1817" s="4" t="s">
        <v>5090</v>
      </c>
      <c r="I1817" s="4" t="s">
        <v>586</v>
      </c>
      <c r="J1817" s="4" t="s">
        <v>5130</v>
      </c>
      <c r="K1817" s="5" t="s">
        <v>32</v>
      </c>
      <c r="L1817" s="6">
        <v>0.79166666666666663</v>
      </c>
      <c r="M1817" s="4" t="s">
        <v>30</v>
      </c>
      <c r="N1817" s="4" t="s">
        <v>666</v>
      </c>
      <c r="O1817" s="4" t="s">
        <v>666</v>
      </c>
      <c r="P1817" s="9"/>
      <c r="Q1817" s="11"/>
      <c r="R1817" s="4"/>
      <c r="S1817" s="4" t="s">
        <v>1606</v>
      </c>
      <c r="T1817" s="4"/>
      <c r="U1817" s="8"/>
      <c r="V1817" s="8"/>
      <c r="W1817">
        <v>79707501</v>
      </c>
      <c r="X1817" t="s">
        <v>43</v>
      </c>
    </row>
    <row r="1818" spans="1:24" ht="15.75" customHeight="1">
      <c r="A1818" s="4" t="s">
        <v>4665</v>
      </c>
      <c r="B1818" s="4" t="s">
        <v>5132</v>
      </c>
      <c r="C1818" s="4" t="s">
        <v>5132</v>
      </c>
      <c r="D1818" s="4" t="s">
        <v>23</v>
      </c>
      <c r="E1818" s="4" t="s">
        <v>5133</v>
      </c>
      <c r="F1818" s="4" t="s">
        <v>4355</v>
      </c>
      <c r="G1818" s="5">
        <v>39</v>
      </c>
      <c r="H1818" s="4" t="s">
        <v>5090</v>
      </c>
      <c r="I1818" s="4" t="s">
        <v>39</v>
      </c>
      <c r="J1818" s="4" t="s">
        <v>631</v>
      </c>
      <c r="K1818" s="5" t="s">
        <v>32</v>
      </c>
      <c r="L1818" s="6">
        <v>0.73958333333333337</v>
      </c>
      <c r="M1818" s="4" t="s">
        <v>41</v>
      </c>
      <c r="N1818" s="4" t="s">
        <v>300</v>
      </c>
      <c r="O1818" s="4" t="s">
        <v>3441</v>
      </c>
      <c r="P1818" s="5" t="s">
        <v>339</v>
      </c>
      <c r="Q1818" s="7">
        <v>0.31944444444444442</v>
      </c>
      <c r="R1818" s="4" t="s">
        <v>671</v>
      </c>
      <c r="S1818" s="4" t="s">
        <v>1606</v>
      </c>
      <c r="T1818" s="4"/>
      <c r="U1818" s="8"/>
      <c r="V1818" s="8"/>
      <c r="W1818">
        <v>79707889</v>
      </c>
      <c r="X1818" t="s">
        <v>43</v>
      </c>
    </row>
    <row r="1819" spans="1:24" ht="15.75" customHeight="1">
      <c r="A1819" s="4" t="s">
        <v>4665</v>
      </c>
      <c r="B1819" s="4" t="s">
        <v>5134</v>
      </c>
      <c r="C1819" s="4" t="s">
        <v>5132</v>
      </c>
      <c r="D1819" s="4" t="s">
        <v>45</v>
      </c>
      <c r="E1819" s="4" t="s">
        <v>5135</v>
      </c>
      <c r="F1819" s="4" t="s">
        <v>5129</v>
      </c>
      <c r="G1819" s="5">
        <v>39</v>
      </c>
      <c r="H1819" s="4" t="s">
        <v>5090</v>
      </c>
      <c r="I1819" s="4" t="s">
        <v>39</v>
      </c>
      <c r="J1819" s="4" t="s">
        <v>631</v>
      </c>
      <c r="K1819" s="5" t="s">
        <v>32</v>
      </c>
      <c r="L1819" s="6">
        <v>0.73958333333333337</v>
      </c>
      <c r="M1819" s="4" t="s">
        <v>41</v>
      </c>
      <c r="N1819" s="4" t="s">
        <v>300</v>
      </c>
      <c r="O1819" s="4" t="s">
        <v>3441</v>
      </c>
      <c r="P1819" s="5" t="s">
        <v>339</v>
      </c>
      <c r="Q1819" s="7">
        <v>0.31944444444444442</v>
      </c>
      <c r="R1819" s="4" t="s">
        <v>671</v>
      </c>
      <c r="S1819" s="4" t="s">
        <v>1606</v>
      </c>
      <c r="T1819" s="4"/>
      <c r="U1819" s="8"/>
      <c r="V1819" s="8"/>
      <c r="W1819">
        <v>79707889</v>
      </c>
      <c r="X1819" t="s">
        <v>43</v>
      </c>
    </row>
    <row r="1820" spans="1:24" ht="15.75" customHeight="1">
      <c r="A1820" s="4" t="s">
        <v>4665</v>
      </c>
      <c r="B1820" s="4" t="s">
        <v>5136</v>
      </c>
      <c r="C1820" s="4" t="s">
        <v>5136</v>
      </c>
      <c r="D1820" s="4" t="s">
        <v>45</v>
      </c>
      <c r="E1820" s="4" t="s">
        <v>5137</v>
      </c>
      <c r="F1820" s="4" t="s">
        <v>5138</v>
      </c>
      <c r="G1820" s="5">
        <v>52</v>
      </c>
      <c r="H1820" s="4" t="s">
        <v>5090</v>
      </c>
      <c r="I1820" s="4"/>
      <c r="J1820" s="4"/>
      <c r="K1820" s="9"/>
      <c r="L1820" s="10"/>
      <c r="M1820" s="4"/>
      <c r="N1820" s="4"/>
      <c r="O1820" s="4"/>
      <c r="P1820" s="9"/>
      <c r="Q1820" s="11"/>
      <c r="R1820" s="4"/>
      <c r="S1820" s="4" t="s">
        <v>1606</v>
      </c>
      <c r="T1820" s="4"/>
      <c r="U1820" s="4"/>
      <c r="V1820" s="4"/>
      <c r="W1820">
        <v>79708495</v>
      </c>
      <c r="X1820" t="s">
        <v>43</v>
      </c>
    </row>
    <row r="1821" spans="1:24" ht="15.75" customHeight="1">
      <c r="A1821" s="4" t="s">
        <v>4665</v>
      </c>
      <c r="B1821" s="4" t="s">
        <v>5139</v>
      </c>
      <c r="C1821" s="4" t="s">
        <v>5136</v>
      </c>
      <c r="D1821" s="4" t="s">
        <v>23</v>
      </c>
      <c r="E1821" s="4" t="s">
        <v>5140</v>
      </c>
      <c r="F1821" s="4" t="s">
        <v>5141</v>
      </c>
      <c r="G1821" s="5">
        <v>51</v>
      </c>
      <c r="H1821" s="4" t="s">
        <v>5090</v>
      </c>
      <c r="I1821" s="4"/>
      <c r="J1821" s="4"/>
      <c r="K1821" s="9"/>
      <c r="L1821" s="10"/>
      <c r="M1821" s="4"/>
      <c r="N1821" s="4"/>
      <c r="O1821" s="4"/>
      <c r="P1821" s="9"/>
      <c r="Q1821" s="11"/>
      <c r="R1821" s="4"/>
      <c r="S1821" s="4" t="s">
        <v>1606</v>
      </c>
      <c r="T1821" s="4"/>
      <c r="U1821" s="4"/>
      <c r="V1821" s="4"/>
      <c r="W1821">
        <v>79708495</v>
      </c>
      <c r="X1821" t="s">
        <v>43</v>
      </c>
    </row>
    <row r="1822" spans="1:24" ht="15.75" customHeight="1">
      <c r="A1822" s="4" t="s">
        <v>4665</v>
      </c>
      <c r="B1822" s="4" t="s">
        <v>5142</v>
      </c>
      <c r="C1822" s="4" t="s">
        <v>5142</v>
      </c>
      <c r="D1822" s="4" t="s">
        <v>45</v>
      </c>
      <c r="E1822" s="4" t="s">
        <v>5143</v>
      </c>
      <c r="F1822" s="4" t="s">
        <v>5129</v>
      </c>
      <c r="G1822" s="5">
        <v>73</v>
      </c>
      <c r="H1822" s="4" t="s">
        <v>5090</v>
      </c>
      <c r="I1822" s="4" t="s">
        <v>586</v>
      </c>
      <c r="J1822" s="4" t="s">
        <v>5144</v>
      </c>
      <c r="K1822" s="5" t="s">
        <v>32</v>
      </c>
      <c r="L1822" s="6">
        <v>0.29166666666666669</v>
      </c>
      <c r="M1822" s="4" t="s">
        <v>30</v>
      </c>
      <c r="N1822" s="4" t="s">
        <v>586</v>
      </c>
      <c r="O1822" s="4" t="s">
        <v>5145</v>
      </c>
      <c r="P1822" s="5" t="s">
        <v>339</v>
      </c>
      <c r="Q1822" s="7">
        <v>0.93402777777777779</v>
      </c>
      <c r="R1822" s="4" t="s">
        <v>30</v>
      </c>
      <c r="S1822" s="4" t="s">
        <v>1606</v>
      </c>
      <c r="T1822" s="4" t="s">
        <v>5146</v>
      </c>
      <c r="U1822" s="8"/>
      <c r="V1822" s="8"/>
      <c r="W1822">
        <v>79708821</v>
      </c>
      <c r="X1822" t="s">
        <v>43</v>
      </c>
    </row>
    <row r="1823" spans="1:24" ht="15.75" customHeight="1">
      <c r="A1823" s="4" t="s">
        <v>4665</v>
      </c>
      <c r="B1823" s="4" t="s">
        <v>5147</v>
      </c>
      <c r="C1823" s="4" t="s">
        <v>5142</v>
      </c>
      <c r="D1823" s="4" t="s">
        <v>45</v>
      </c>
      <c r="E1823" s="4" t="s">
        <v>5148</v>
      </c>
      <c r="F1823" s="4" t="s">
        <v>5149</v>
      </c>
      <c r="G1823" s="5">
        <v>64</v>
      </c>
      <c r="H1823" s="4" t="s">
        <v>5090</v>
      </c>
      <c r="I1823" s="4" t="s">
        <v>586</v>
      </c>
      <c r="J1823" s="4" t="s">
        <v>5144</v>
      </c>
      <c r="K1823" s="5" t="s">
        <v>32</v>
      </c>
      <c r="L1823" s="6">
        <v>0.29166666666666669</v>
      </c>
      <c r="M1823" s="4" t="s">
        <v>30</v>
      </c>
      <c r="N1823" s="4" t="s">
        <v>586</v>
      </c>
      <c r="O1823" s="4" t="s">
        <v>5145</v>
      </c>
      <c r="P1823" s="5" t="s">
        <v>339</v>
      </c>
      <c r="Q1823" s="7">
        <v>0.93402777777777779</v>
      </c>
      <c r="R1823" s="4" t="s">
        <v>30</v>
      </c>
      <c r="S1823" s="4" t="s">
        <v>1606</v>
      </c>
      <c r="T1823" s="4" t="s">
        <v>5146</v>
      </c>
      <c r="U1823" s="8"/>
      <c r="V1823" s="8"/>
      <c r="W1823">
        <v>79708821</v>
      </c>
      <c r="X1823" t="s">
        <v>43</v>
      </c>
    </row>
    <row r="1824" spans="1:24" ht="15.75" customHeight="1">
      <c r="A1824" s="4" t="s">
        <v>4665</v>
      </c>
      <c r="B1824" s="4" t="s">
        <v>5150</v>
      </c>
      <c r="C1824" s="4" t="s">
        <v>5150</v>
      </c>
      <c r="D1824" s="4" t="s">
        <v>45</v>
      </c>
      <c r="E1824" s="4" t="s">
        <v>789</v>
      </c>
      <c r="F1824" s="4" t="s">
        <v>5151</v>
      </c>
      <c r="G1824" s="5">
        <v>56</v>
      </c>
      <c r="H1824" s="4" t="s">
        <v>5090</v>
      </c>
      <c r="I1824" s="4" t="s">
        <v>67</v>
      </c>
      <c r="J1824" s="4" t="s">
        <v>2128</v>
      </c>
      <c r="K1824" s="5" t="s">
        <v>32</v>
      </c>
      <c r="L1824" s="6">
        <v>0.69444444444444442</v>
      </c>
      <c r="M1824" s="4" t="s">
        <v>41</v>
      </c>
      <c r="N1824" s="4" t="s">
        <v>67</v>
      </c>
      <c r="O1824" s="4" t="s">
        <v>2252</v>
      </c>
      <c r="P1824" s="5" t="s">
        <v>339</v>
      </c>
      <c r="Q1824" s="7">
        <v>0.69444444444444442</v>
      </c>
      <c r="R1824" s="4" t="s">
        <v>41</v>
      </c>
      <c r="S1824" s="4" t="s">
        <v>1606</v>
      </c>
      <c r="T1824" s="4"/>
      <c r="U1824" s="8"/>
      <c r="V1824" s="8"/>
      <c r="W1824">
        <v>86799385</v>
      </c>
      <c r="X1824" t="s">
        <v>43</v>
      </c>
    </row>
    <row r="1825" spans="1:24" ht="15.75" customHeight="1">
      <c r="A1825" s="4" t="s">
        <v>4665</v>
      </c>
      <c r="B1825" s="4" t="s">
        <v>5152</v>
      </c>
      <c r="C1825" s="4" t="s">
        <v>5150</v>
      </c>
      <c r="D1825" s="4" t="s">
        <v>23</v>
      </c>
      <c r="E1825" s="4" t="s">
        <v>4067</v>
      </c>
      <c r="F1825" s="4" t="s">
        <v>3336</v>
      </c>
      <c r="G1825" s="5">
        <v>47</v>
      </c>
      <c r="H1825" s="4" t="s">
        <v>5090</v>
      </c>
      <c r="I1825" s="4" t="s">
        <v>67</v>
      </c>
      <c r="J1825" s="4" t="s">
        <v>2128</v>
      </c>
      <c r="K1825" s="5" t="s">
        <v>32</v>
      </c>
      <c r="L1825" s="6">
        <v>0.69444444444444442</v>
      </c>
      <c r="M1825" s="4" t="s">
        <v>41</v>
      </c>
      <c r="N1825" s="4" t="s">
        <v>67</v>
      </c>
      <c r="O1825" s="4" t="s">
        <v>2252</v>
      </c>
      <c r="P1825" s="5" t="s">
        <v>339</v>
      </c>
      <c r="Q1825" s="7">
        <v>0.69444444444444442</v>
      </c>
      <c r="R1825" s="4" t="s">
        <v>41</v>
      </c>
      <c r="S1825" s="4" t="s">
        <v>1606</v>
      </c>
      <c r="T1825" s="4"/>
      <c r="U1825" s="8"/>
      <c r="V1825" s="8"/>
      <c r="W1825">
        <v>86799385</v>
      </c>
      <c r="X1825" t="s">
        <v>43</v>
      </c>
    </row>
    <row r="1826" spans="1:24" ht="15.75" customHeight="1">
      <c r="A1826" s="4" t="s">
        <v>4665</v>
      </c>
      <c r="B1826" s="4" t="s">
        <v>5153</v>
      </c>
      <c r="C1826" s="4" t="s">
        <v>5150</v>
      </c>
      <c r="D1826" s="4" t="s">
        <v>45</v>
      </c>
      <c r="E1826" s="4" t="s">
        <v>5154</v>
      </c>
      <c r="F1826" s="4" t="s">
        <v>5155</v>
      </c>
      <c r="G1826" s="5">
        <v>75</v>
      </c>
      <c r="H1826" s="4" t="s">
        <v>5090</v>
      </c>
      <c r="I1826" s="4" t="s">
        <v>67</v>
      </c>
      <c r="J1826" s="4" t="s">
        <v>2128</v>
      </c>
      <c r="K1826" s="5" t="s">
        <v>32</v>
      </c>
      <c r="L1826" s="6">
        <v>0.69444444444444442</v>
      </c>
      <c r="M1826" s="4" t="s">
        <v>41</v>
      </c>
      <c r="N1826" s="4" t="s">
        <v>67</v>
      </c>
      <c r="O1826" s="4" t="s">
        <v>2252</v>
      </c>
      <c r="P1826" s="5" t="s">
        <v>339</v>
      </c>
      <c r="Q1826" s="7">
        <v>0.69444444444444442</v>
      </c>
      <c r="R1826" s="4" t="s">
        <v>41</v>
      </c>
      <c r="S1826" s="4" t="s">
        <v>1606</v>
      </c>
      <c r="T1826" s="4"/>
      <c r="U1826" s="8"/>
      <c r="V1826" s="8"/>
      <c r="W1826">
        <v>79709295</v>
      </c>
      <c r="X1826" t="s">
        <v>61</v>
      </c>
    </row>
    <row r="1827" spans="1:24" ht="15.75" customHeight="1">
      <c r="A1827" s="4" t="s">
        <v>4665</v>
      </c>
      <c r="B1827" s="4" t="s">
        <v>5156</v>
      </c>
      <c r="C1827" s="4" t="s">
        <v>5150</v>
      </c>
      <c r="D1827" s="4" t="s">
        <v>45</v>
      </c>
      <c r="E1827" s="4" t="s">
        <v>5157</v>
      </c>
      <c r="F1827" s="4" t="s">
        <v>5158</v>
      </c>
      <c r="G1827" s="5">
        <v>58</v>
      </c>
      <c r="H1827" s="4" t="s">
        <v>5090</v>
      </c>
      <c r="I1827" s="4" t="s">
        <v>586</v>
      </c>
      <c r="J1827" s="4" t="s">
        <v>5159</v>
      </c>
      <c r="K1827" s="5" t="s">
        <v>32</v>
      </c>
      <c r="L1827" s="6">
        <v>0.77430555555555558</v>
      </c>
      <c r="M1827" s="4" t="s">
        <v>30</v>
      </c>
      <c r="N1827" s="4" t="s">
        <v>586</v>
      </c>
      <c r="O1827" s="4" t="s">
        <v>587</v>
      </c>
      <c r="P1827" s="5" t="s">
        <v>933</v>
      </c>
      <c r="Q1827" s="7">
        <v>0.85763888888888884</v>
      </c>
      <c r="R1827" s="4" t="s">
        <v>30</v>
      </c>
      <c r="S1827" s="4" t="s">
        <v>1606</v>
      </c>
      <c r="T1827" s="4" t="s">
        <v>5160</v>
      </c>
      <c r="U1827" s="8"/>
      <c r="V1827" s="8"/>
      <c r="W1827">
        <v>79709295</v>
      </c>
      <c r="X1827" t="s">
        <v>61</v>
      </c>
    </row>
    <row r="1828" spans="1:24" ht="15.75" customHeight="1">
      <c r="A1828" s="4" t="s">
        <v>4665</v>
      </c>
      <c r="B1828" s="4" t="s">
        <v>5161</v>
      </c>
      <c r="C1828" s="4" t="s">
        <v>5161</v>
      </c>
      <c r="D1828" s="4" t="s">
        <v>23</v>
      </c>
      <c r="E1828" s="4" t="s">
        <v>5162</v>
      </c>
      <c r="F1828" s="4" t="s">
        <v>5163</v>
      </c>
      <c r="G1828" s="5">
        <v>20</v>
      </c>
      <c r="H1828" s="4" t="s">
        <v>5090</v>
      </c>
      <c r="I1828" s="4" t="s">
        <v>584</v>
      </c>
      <c r="J1828" s="4" t="s">
        <v>5164</v>
      </c>
      <c r="K1828" s="5" t="s">
        <v>32</v>
      </c>
      <c r="L1828" s="6">
        <v>0.5625</v>
      </c>
      <c r="M1828" s="4" t="s">
        <v>30</v>
      </c>
      <c r="N1828" s="4" t="s">
        <v>67</v>
      </c>
      <c r="O1828" s="4" t="s">
        <v>5165</v>
      </c>
      <c r="P1828" s="5" t="s">
        <v>339</v>
      </c>
      <c r="Q1828" s="7">
        <v>0.29166666666666669</v>
      </c>
      <c r="R1828" s="4" t="s">
        <v>481</v>
      </c>
      <c r="S1828" s="4" t="s">
        <v>1606</v>
      </c>
      <c r="T1828" s="4"/>
      <c r="U1828" s="8"/>
      <c r="V1828" s="8"/>
      <c r="W1828">
        <v>79709527</v>
      </c>
      <c r="X1828" t="s">
        <v>61</v>
      </c>
    </row>
    <row r="1829" spans="1:24" ht="15.75" customHeight="1">
      <c r="A1829" s="4" t="s">
        <v>4665</v>
      </c>
      <c r="B1829" s="4" t="s">
        <v>5166</v>
      </c>
      <c r="C1829" s="4" t="s">
        <v>5161</v>
      </c>
      <c r="D1829" s="4" t="s">
        <v>23</v>
      </c>
      <c r="E1829" s="4" t="s">
        <v>5167</v>
      </c>
      <c r="F1829" s="4" t="s">
        <v>5163</v>
      </c>
      <c r="G1829" s="5">
        <v>22</v>
      </c>
      <c r="H1829" s="4" t="s">
        <v>5090</v>
      </c>
      <c r="I1829" s="4" t="s">
        <v>584</v>
      </c>
      <c r="J1829" s="4" t="s">
        <v>5164</v>
      </c>
      <c r="K1829" s="5" t="s">
        <v>32</v>
      </c>
      <c r="L1829" s="6">
        <v>0.5625</v>
      </c>
      <c r="M1829" s="4" t="s">
        <v>30</v>
      </c>
      <c r="N1829" s="4" t="s">
        <v>67</v>
      </c>
      <c r="O1829" s="4" t="s">
        <v>5165</v>
      </c>
      <c r="P1829" s="5" t="s">
        <v>339</v>
      </c>
      <c r="Q1829" s="7">
        <v>0.29166666666666669</v>
      </c>
      <c r="R1829" s="4" t="s">
        <v>481</v>
      </c>
      <c r="S1829" s="4" t="s">
        <v>1606</v>
      </c>
      <c r="T1829" s="4"/>
      <c r="U1829" s="8"/>
      <c r="V1829" s="8"/>
      <c r="W1829">
        <v>79709527</v>
      </c>
      <c r="X1829" t="s">
        <v>61</v>
      </c>
    </row>
    <row r="1830" spans="1:24" ht="15.75" customHeight="1">
      <c r="A1830" s="4" t="s">
        <v>4665</v>
      </c>
      <c r="B1830" s="4" t="s">
        <v>5168</v>
      </c>
      <c r="C1830" s="4" t="s">
        <v>5168</v>
      </c>
      <c r="D1830" s="4" t="s">
        <v>45</v>
      </c>
      <c r="E1830" s="4" t="s">
        <v>5059</v>
      </c>
      <c r="F1830" s="4" t="s">
        <v>2751</v>
      </c>
      <c r="G1830" s="5">
        <v>70</v>
      </c>
      <c r="H1830" s="4" t="s">
        <v>5090</v>
      </c>
      <c r="I1830" s="4" t="s">
        <v>584</v>
      </c>
      <c r="J1830" s="4" t="s">
        <v>5164</v>
      </c>
      <c r="K1830" s="5" t="s">
        <v>32</v>
      </c>
      <c r="L1830" s="6">
        <v>0.5625</v>
      </c>
      <c r="M1830" s="4" t="s">
        <v>30</v>
      </c>
      <c r="N1830" s="4" t="s">
        <v>767</v>
      </c>
      <c r="O1830" s="4" t="s">
        <v>5169</v>
      </c>
      <c r="P1830" s="5" t="s">
        <v>339</v>
      </c>
      <c r="Q1830" s="7">
        <v>0.38194444444444442</v>
      </c>
      <c r="R1830" s="4" t="s">
        <v>481</v>
      </c>
      <c r="S1830" s="4" t="s">
        <v>1606</v>
      </c>
      <c r="T1830" s="4"/>
      <c r="U1830" s="4"/>
      <c r="V1830" s="4"/>
      <c r="W1830">
        <v>79709951</v>
      </c>
      <c r="X1830" t="s">
        <v>43</v>
      </c>
    </row>
    <row r="1831" spans="1:24" ht="15.75" customHeight="1">
      <c r="A1831" s="4" t="s">
        <v>4665</v>
      </c>
      <c r="B1831" s="4" t="s">
        <v>5170</v>
      </c>
      <c r="C1831" s="4" t="s">
        <v>5168</v>
      </c>
      <c r="D1831" s="4" t="s">
        <v>23</v>
      </c>
      <c r="E1831" s="4" t="s">
        <v>5171</v>
      </c>
      <c r="F1831" s="4" t="s">
        <v>2751</v>
      </c>
      <c r="G1831" s="5">
        <v>74</v>
      </c>
      <c r="H1831" s="4" t="s">
        <v>5090</v>
      </c>
      <c r="I1831" s="4" t="s">
        <v>584</v>
      </c>
      <c r="J1831" s="4" t="s">
        <v>5164</v>
      </c>
      <c r="K1831" s="5" t="s">
        <v>32</v>
      </c>
      <c r="L1831" s="6">
        <v>0.5625</v>
      </c>
      <c r="M1831" s="4" t="s">
        <v>30</v>
      </c>
      <c r="N1831" s="4" t="s">
        <v>767</v>
      </c>
      <c r="O1831" s="4" t="s">
        <v>5169</v>
      </c>
      <c r="P1831" s="5" t="s">
        <v>339</v>
      </c>
      <c r="Q1831" s="7">
        <v>0.38194444444444442</v>
      </c>
      <c r="R1831" s="4" t="s">
        <v>481</v>
      </c>
      <c r="S1831" s="4" t="s">
        <v>1606</v>
      </c>
      <c r="T1831" s="4"/>
      <c r="U1831" s="4"/>
      <c r="V1831" s="4"/>
      <c r="W1831">
        <v>79709951</v>
      </c>
      <c r="X1831" t="s">
        <v>43</v>
      </c>
    </row>
    <row r="1832" spans="1:24" ht="15.75" customHeight="1">
      <c r="A1832" s="4" t="s">
        <v>4665</v>
      </c>
      <c r="B1832" s="4" t="s">
        <v>5172</v>
      </c>
      <c r="C1832" s="4" t="s">
        <v>5172</v>
      </c>
      <c r="D1832" s="4" t="s">
        <v>45</v>
      </c>
      <c r="E1832" s="4" t="s">
        <v>5173</v>
      </c>
      <c r="F1832" s="4" t="s">
        <v>5174</v>
      </c>
      <c r="G1832" s="5">
        <v>46</v>
      </c>
      <c r="H1832" s="4" t="s">
        <v>5090</v>
      </c>
      <c r="I1832" s="4" t="s">
        <v>584</v>
      </c>
      <c r="J1832" s="4" t="s">
        <v>5164</v>
      </c>
      <c r="K1832" s="5" t="s">
        <v>32</v>
      </c>
      <c r="L1832" s="6">
        <v>0.5625</v>
      </c>
      <c r="M1832" s="4" t="s">
        <v>30</v>
      </c>
      <c r="N1832" s="4" t="s">
        <v>67</v>
      </c>
      <c r="O1832" s="4" t="s">
        <v>5165</v>
      </c>
      <c r="P1832" s="5" t="s">
        <v>339</v>
      </c>
      <c r="Q1832" s="7">
        <v>0.29166666666666669</v>
      </c>
      <c r="R1832" s="4" t="s">
        <v>481</v>
      </c>
      <c r="S1832" s="4" t="s">
        <v>1606</v>
      </c>
      <c r="T1832" s="4"/>
      <c r="U1832" s="8"/>
      <c r="V1832" s="8"/>
      <c r="W1832">
        <v>79710451</v>
      </c>
      <c r="X1832" t="s">
        <v>35</v>
      </c>
    </row>
    <row r="1833" spans="1:24" ht="15.75" customHeight="1">
      <c r="A1833" s="4" t="s">
        <v>4665</v>
      </c>
      <c r="B1833" s="4" t="s">
        <v>5175</v>
      </c>
      <c r="C1833" s="4" t="s">
        <v>5172</v>
      </c>
      <c r="D1833" s="4" t="s">
        <v>23</v>
      </c>
      <c r="E1833" s="4" t="s">
        <v>5176</v>
      </c>
      <c r="F1833" s="4" t="s">
        <v>5177</v>
      </c>
      <c r="G1833" s="5">
        <v>21</v>
      </c>
      <c r="H1833" s="4" t="s">
        <v>5090</v>
      </c>
      <c r="I1833" s="4" t="s">
        <v>584</v>
      </c>
      <c r="J1833" s="4" t="s">
        <v>5164</v>
      </c>
      <c r="K1833" s="4" t="s">
        <v>32</v>
      </c>
      <c r="L1833" s="10">
        <v>0.5625</v>
      </c>
      <c r="M1833" s="4" t="s">
        <v>30</v>
      </c>
      <c r="N1833" s="4" t="s">
        <v>67</v>
      </c>
      <c r="O1833" s="4" t="s">
        <v>5165</v>
      </c>
      <c r="P1833" s="4" t="s">
        <v>339</v>
      </c>
      <c r="Q1833" s="11">
        <v>0.29166666666666669</v>
      </c>
      <c r="R1833" s="4" t="s">
        <v>481</v>
      </c>
      <c r="S1833" s="4" t="s">
        <v>1606</v>
      </c>
      <c r="T1833" s="4"/>
      <c r="U1833" s="8"/>
      <c r="V1833" s="8"/>
      <c r="W1833">
        <v>79710746</v>
      </c>
      <c r="X1833" t="s">
        <v>43</v>
      </c>
    </row>
    <row r="1834" spans="1:24" ht="15.75" customHeight="1">
      <c r="A1834" s="4" t="s">
        <v>4665</v>
      </c>
      <c r="B1834" s="4" t="s">
        <v>5178</v>
      </c>
      <c r="C1834" s="4" t="s">
        <v>5172</v>
      </c>
      <c r="D1834" s="4" t="s">
        <v>45</v>
      </c>
      <c r="E1834" s="4" t="s">
        <v>5179</v>
      </c>
      <c r="F1834" s="4" t="s">
        <v>5177</v>
      </c>
      <c r="G1834" s="5">
        <v>18</v>
      </c>
      <c r="H1834" s="4" t="s">
        <v>5090</v>
      </c>
      <c r="I1834" s="4" t="s">
        <v>584</v>
      </c>
      <c r="J1834" s="4" t="s">
        <v>5164</v>
      </c>
      <c r="K1834" s="5" t="s">
        <v>32</v>
      </c>
      <c r="L1834" s="6">
        <v>0.5625</v>
      </c>
      <c r="M1834" s="4" t="s">
        <v>30</v>
      </c>
      <c r="N1834" s="4" t="s">
        <v>67</v>
      </c>
      <c r="O1834" s="4" t="s">
        <v>5165</v>
      </c>
      <c r="P1834" s="5" t="s">
        <v>339</v>
      </c>
      <c r="Q1834" s="7">
        <v>0.29166666666666669</v>
      </c>
      <c r="R1834" s="4" t="s">
        <v>481</v>
      </c>
      <c r="S1834" s="4" t="s">
        <v>1606</v>
      </c>
      <c r="T1834" s="4"/>
      <c r="U1834" s="8"/>
      <c r="V1834" s="8"/>
      <c r="W1834">
        <v>79710746</v>
      </c>
      <c r="X1834" t="s">
        <v>43</v>
      </c>
    </row>
    <row r="1835" spans="1:24" ht="15.75" customHeight="1">
      <c r="A1835" s="4" t="s">
        <v>4665</v>
      </c>
      <c r="B1835" s="4" t="s">
        <v>5180</v>
      </c>
      <c r="C1835" s="4" t="s">
        <v>5180</v>
      </c>
      <c r="D1835" s="4" t="s">
        <v>23</v>
      </c>
      <c r="E1835" s="4" t="s">
        <v>5181</v>
      </c>
      <c r="F1835" s="4" t="s">
        <v>5182</v>
      </c>
      <c r="G1835" s="5">
        <v>23</v>
      </c>
      <c r="H1835" s="4" t="s">
        <v>5090</v>
      </c>
      <c r="I1835" s="4" t="s">
        <v>584</v>
      </c>
      <c r="J1835" s="4" t="s">
        <v>5164</v>
      </c>
      <c r="K1835" s="5" t="s">
        <v>32</v>
      </c>
      <c r="L1835" s="6">
        <v>0.5625</v>
      </c>
      <c r="M1835" s="4" t="s">
        <v>30</v>
      </c>
      <c r="N1835" s="4" t="s">
        <v>67</v>
      </c>
      <c r="O1835" s="4" t="s">
        <v>5165</v>
      </c>
      <c r="P1835" s="5" t="s">
        <v>339</v>
      </c>
      <c r="Q1835" s="7">
        <v>0.29166666666666669</v>
      </c>
      <c r="R1835" s="4" t="s">
        <v>481</v>
      </c>
      <c r="S1835" s="4" t="s">
        <v>1606</v>
      </c>
      <c r="T1835" s="4"/>
      <c r="U1835" s="4"/>
      <c r="V1835" s="4"/>
      <c r="W1835">
        <v>79711090</v>
      </c>
      <c r="X1835" t="s">
        <v>61</v>
      </c>
    </row>
    <row r="1836" spans="1:24" ht="15.75" customHeight="1">
      <c r="A1836" s="4" t="s">
        <v>4665</v>
      </c>
      <c r="B1836" s="4" t="s">
        <v>5183</v>
      </c>
      <c r="C1836" s="4" t="s">
        <v>5180</v>
      </c>
      <c r="D1836" s="4" t="s">
        <v>45</v>
      </c>
      <c r="E1836" s="4" t="s">
        <v>5184</v>
      </c>
      <c r="F1836" s="4" t="s">
        <v>5185</v>
      </c>
      <c r="G1836" s="5">
        <v>21</v>
      </c>
      <c r="H1836" s="4" t="s">
        <v>5090</v>
      </c>
      <c r="I1836" s="4" t="s">
        <v>67</v>
      </c>
      <c r="J1836" s="4" t="s">
        <v>2056</v>
      </c>
      <c r="K1836" s="5" t="s">
        <v>32</v>
      </c>
      <c r="L1836" s="6">
        <v>0.20833333333333334</v>
      </c>
      <c r="M1836" s="4" t="s">
        <v>41</v>
      </c>
      <c r="N1836" s="4" t="s">
        <v>67</v>
      </c>
      <c r="O1836" s="4" t="s">
        <v>2075</v>
      </c>
      <c r="P1836" s="5" t="s">
        <v>339</v>
      </c>
      <c r="Q1836" s="7">
        <v>0.875</v>
      </c>
      <c r="R1836" s="4" t="s">
        <v>41</v>
      </c>
      <c r="S1836" s="4" t="s">
        <v>1606</v>
      </c>
      <c r="T1836" s="4"/>
      <c r="U1836" s="4"/>
      <c r="V1836" s="4"/>
      <c r="W1836">
        <v>79711090</v>
      </c>
      <c r="X1836" t="s">
        <v>61</v>
      </c>
    </row>
    <row r="1837" spans="1:24" ht="15.75" customHeight="1">
      <c r="A1837" s="4" t="s">
        <v>4665</v>
      </c>
      <c r="B1837" s="4" t="s">
        <v>5186</v>
      </c>
      <c r="C1837" s="4" t="s">
        <v>5186</v>
      </c>
      <c r="D1837" s="4" t="s">
        <v>23</v>
      </c>
      <c r="E1837" s="4" t="s">
        <v>5187</v>
      </c>
      <c r="F1837" s="4" t="s">
        <v>5188</v>
      </c>
      <c r="G1837" s="5">
        <v>39</v>
      </c>
      <c r="H1837" s="4" t="s">
        <v>5090</v>
      </c>
      <c r="I1837" s="4" t="s">
        <v>584</v>
      </c>
      <c r="J1837" s="4" t="s">
        <v>5164</v>
      </c>
      <c r="K1837" s="5" t="s">
        <v>32</v>
      </c>
      <c r="L1837" s="6">
        <v>0.5625</v>
      </c>
      <c r="M1837" s="4" t="s">
        <v>30</v>
      </c>
      <c r="N1837" s="4" t="s">
        <v>67</v>
      </c>
      <c r="O1837" s="4" t="s">
        <v>68</v>
      </c>
      <c r="P1837" s="5" t="s">
        <v>339</v>
      </c>
      <c r="Q1837" s="7">
        <v>0.85416666666666663</v>
      </c>
      <c r="R1837" s="4" t="s">
        <v>41</v>
      </c>
      <c r="S1837" s="4" t="s">
        <v>1606</v>
      </c>
      <c r="T1837" s="4"/>
      <c r="U1837" s="8"/>
      <c r="V1837" s="8"/>
      <c r="W1837">
        <v>79711394</v>
      </c>
      <c r="X1837" t="s">
        <v>35</v>
      </c>
    </row>
    <row r="1838" spans="1:24" ht="15.75" customHeight="1">
      <c r="A1838" s="4" t="s">
        <v>4665</v>
      </c>
      <c r="B1838" s="4" t="s">
        <v>5189</v>
      </c>
      <c r="C1838" s="4" t="s">
        <v>5189</v>
      </c>
      <c r="D1838" s="4" t="s">
        <v>23</v>
      </c>
      <c r="E1838" s="4" t="s">
        <v>5190</v>
      </c>
      <c r="F1838" s="4" t="s">
        <v>2751</v>
      </c>
      <c r="G1838" s="5">
        <v>47</v>
      </c>
      <c r="H1838" s="4" t="s">
        <v>5090</v>
      </c>
      <c r="I1838" s="4" t="s">
        <v>584</v>
      </c>
      <c r="J1838" s="4" t="s">
        <v>5164</v>
      </c>
      <c r="K1838" s="5" t="s">
        <v>32</v>
      </c>
      <c r="L1838" s="6">
        <v>0.5625</v>
      </c>
      <c r="M1838" s="4" t="s">
        <v>30</v>
      </c>
      <c r="N1838" s="4" t="s">
        <v>767</v>
      </c>
      <c r="O1838" s="4" t="s">
        <v>5169</v>
      </c>
      <c r="P1838" s="5" t="s">
        <v>339</v>
      </c>
      <c r="Q1838" s="7">
        <v>0.38194444444444442</v>
      </c>
      <c r="R1838" s="4" t="s">
        <v>481</v>
      </c>
      <c r="S1838" s="4" t="s">
        <v>1606</v>
      </c>
      <c r="T1838" s="4"/>
      <c r="U1838" s="8"/>
      <c r="V1838" s="8"/>
      <c r="W1838">
        <v>79711800</v>
      </c>
      <c r="X1838" t="s">
        <v>43</v>
      </c>
    </row>
    <row r="1839" spans="1:24" ht="15.75" customHeight="1">
      <c r="A1839" s="4" t="s">
        <v>4665</v>
      </c>
      <c r="B1839" s="4" t="s">
        <v>5191</v>
      </c>
      <c r="C1839" s="4" t="s">
        <v>5189</v>
      </c>
      <c r="D1839" s="4" t="s">
        <v>45</v>
      </c>
      <c r="E1839" s="4" t="s">
        <v>5192</v>
      </c>
      <c r="F1839" s="4" t="s">
        <v>2751</v>
      </c>
      <c r="G1839" s="5">
        <v>50</v>
      </c>
      <c r="H1839" s="4" t="s">
        <v>5090</v>
      </c>
      <c r="I1839" s="4" t="s">
        <v>584</v>
      </c>
      <c r="J1839" s="4" t="s">
        <v>5164</v>
      </c>
      <c r="K1839" s="5" t="s">
        <v>32</v>
      </c>
      <c r="L1839" s="6">
        <v>0.5625</v>
      </c>
      <c r="M1839" s="4" t="s">
        <v>30</v>
      </c>
      <c r="N1839" s="4" t="s">
        <v>767</v>
      </c>
      <c r="O1839" s="4" t="s">
        <v>5169</v>
      </c>
      <c r="P1839" s="5" t="s">
        <v>339</v>
      </c>
      <c r="Q1839" s="7">
        <v>0.38194444444444442</v>
      </c>
      <c r="R1839" s="4" t="s">
        <v>481</v>
      </c>
      <c r="S1839" s="4" t="s">
        <v>1606</v>
      </c>
      <c r="T1839" s="4"/>
      <c r="U1839" s="8"/>
      <c r="V1839" s="8"/>
      <c r="W1839">
        <v>79711800</v>
      </c>
      <c r="X1839" t="s">
        <v>43</v>
      </c>
    </row>
    <row r="1840" spans="1:24" ht="15.75" customHeight="1">
      <c r="A1840" s="4" t="s">
        <v>4665</v>
      </c>
      <c r="B1840" s="4" t="s">
        <v>5193</v>
      </c>
      <c r="C1840" s="4" t="s">
        <v>5193</v>
      </c>
      <c r="D1840" s="4" t="s">
        <v>45</v>
      </c>
      <c r="E1840" s="4" t="s">
        <v>5194</v>
      </c>
      <c r="F1840" s="4" t="s">
        <v>5163</v>
      </c>
      <c r="G1840" s="5">
        <v>47</v>
      </c>
      <c r="H1840" s="4" t="s">
        <v>5090</v>
      </c>
      <c r="I1840" s="4" t="s">
        <v>584</v>
      </c>
      <c r="J1840" s="4" t="s">
        <v>5164</v>
      </c>
      <c r="K1840" s="5" t="s">
        <v>32</v>
      </c>
      <c r="L1840" s="6">
        <v>0.5625</v>
      </c>
      <c r="M1840" s="4" t="s">
        <v>30</v>
      </c>
      <c r="N1840" s="4" t="s">
        <v>67</v>
      </c>
      <c r="O1840" s="4" t="s">
        <v>5165</v>
      </c>
      <c r="P1840" s="5" t="s">
        <v>339</v>
      </c>
      <c r="Q1840" s="7">
        <v>0.29166666666666669</v>
      </c>
      <c r="R1840" s="4" t="s">
        <v>481</v>
      </c>
      <c r="S1840" s="4" t="s">
        <v>1606</v>
      </c>
      <c r="T1840" s="4"/>
      <c r="U1840" s="8"/>
      <c r="V1840" s="8"/>
      <c r="W1840">
        <v>79712958</v>
      </c>
      <c r="X1840" t="s">
        <v>43</v>
      </c>
    </row>
    <row r="1841" spans="1:24" ht="15.75" customHeight="1">
      <c r="A1841" s="4" t="s">
        <v>4665</v>
      </c>
      <c r="B1841" s="4" t="s">
        <v>5195</v>
      </c>
      <c r="C1841" s="4" t="s">
        <v>5193</v>
      </c>
      <c r="D1841" s="4" t="s">
        <v>23</v>
      </c>
      <c r="E1841" s="4" t="s">
        <v>5196</v>
      </c>
      <c r="F1841" s="4" t="s">
        <v>5163</v>
      </c>
      <c r="G1841" s="5">
        <v>48</v>
      </c>
      <c r="H1841" s="4" t="s">
        <v>5090</v>
      </c>
      <c r="I1841" s="4" t="s">
        <v>584</v>
      </c>
      <c r="J1841" s="4" t="s">
        <v>5164</v>
      </c>
      <c r="K1841" s="5" t="s">
        <v>32</v>
      </c>
      <c r="L1841" s="6">
        <v>0.5625</v>
      </c>
      <c r="M1841" s="4" t="s">
        <v>30</v>
      </c>
      <c r="N1841" s="4" t="s">
        <v>67</v>
      </c>
      <c r="O1841" s="4" t="s">
        <v>5165</v>
      </c>
      <c r="P1841" s="5" t="s">
        <v>339</v>
      </c>
      <c r="Q1841" s="7">
        <v>0.29166666666666669</v>
      </c>
      <c r="R1841" s="4" t="s">
        <v>481</v>
      </c>
      <c r="S1841" s="4" t="s">
        <v>1606</v>
      </c>
      <c r="T1841" s="4"/>
      <c r="U1841" s="8"/>
      <c r="V1841" s="8"/>
      <c r="W1841">
        <v>79712958</v>
      </c>
      <c r="X1841" t="s">
        <v>43</v>
      </c>
    </row>
    <row r="1842" spans="1:24" ht="15.75" customHeight="1">
      <c r="A1842" s="4" t="s">
        <v>4665</v>
      </c>
      <c r="B1842" s="4" t="s">
        <v>5197</v>
      </c>
      <c r="C1842" s="4" t="s">
        <v>5193</v>
      </c>
      <c r="D1842" s="4" t="s">
        <v>23</v>
      </c>
      <c r="E1842" s="4" t="s">
        <v>5198</v>
      </c>
      <c r="F1842" s="4" t="s">
        <v>5163</v>
      </c>
      <c r="G1842" s="5">
        <v>8</v>
      </c>
      <c r="H1842" s="4" t="s">
        <v>5090</v>
      </c>
      <c r="I1842" s="4" t="s">
        <v>584</v>
      </c>
      <c r="J1842" s="4" t="s">
        <v>5164</v>
      </c>
      <c r="K1842" s="5" t="s">
        <v>32</v>
      </c>
      <c r="L1842" s="6">
        <v>0.5625</v>
      </c>
      <c r="M1842" s="4" t="s">
        <v>30</v>
      </c>
      <c r="N1842" s="4" t="s">
        <v>67</v>
      </c>
      <c r="O1842" s="4" t="s">
        <v>5165</v>
      </c>
      <c r="P1842" s="5" t="s">
        <v>339</v>
      </c>
      <c r="Q1842" s="7">
        <v>0.29166666666666669</v>
      </c>
      <c r="R1842" s="4" t="s">
        <v>481</v>
      </c>
      <c r="S1842" s="4" t="s">
        <v>1606</v>
      </c>
      <c r="T1842" s="4"/>
      <c r="U1842" s="8"/>
      <c r="V1842" s="8"/>
      <c r="W1842">
        <v>79712958</v>
      </c>
      <c r="X1842" t="s">
        <v>43</v>
      </c>
    </row>
    <row r="1843" spans="1:24" ht="15.75" customHeight="1">
      <c r="A1843" s="4" t="s">
        <v>4665</v>
      </c>
      <c r="B1843" s="4" t="s">
        <v>5199</v>
      </c>
      <c r="C1843" s="4" t="s">
        <v>5199</v>
      </c>
      <c r="D1843" s="4" t="s">
        <v>45</v>
      </c>
      <c r="E1843" s="4" t="s">
        <v>5200</v>
      </c>
      <c r="F1843" s="4" t="s">
        <v>5182</v>
      </c>
      <c r="G1843" s="5">
        <v>49</v>
      </c>
      <c r="H1843" s="4" t="s">
        <v>5090</v>
      </c>
      <c r="I1843" s="4" t="s">
        <v>584</v>
      </c>
      <c r="J1843" s="4" t="s">
        <v>5164</v>
      </c>
      <c r="K1843" s="5" t="s">
        <v>32</v>
      </c>
      <c r="L1843" s="6">
        <v>0.5625</v>
      </c>
      <c r="M1843" s="4" t="s">
        <v>30</v>
      </c>
      <c r="N1843" s="4" t="s">
        <v>67</v>
      </c>
      <c r="O1843" s="4" t="s">
        <v>5165</v>
      </c>
      <c r="P1843" s="5" t="s">
        <v>339</v>
      </c>
      <c r="Q1843" s="7">
        <v>0.29166666666666669</v>
      </c>
      <c r="R1843" s="4" t="s">
        <v>481</v>
      </c>
      <c r="S1843" s="4" t="s">
        <v>1606</v>
      </c>
      <c r="T1843" s="4"/>
      <c r="U1843" s="4"/>
      <c r="V1843" s="4"/>
      <c r="W1843">
        <v>79713481</v>
      </c>
      <c r="X1843" t="s">
        <v>43</v>
      </c>
    </row>
    <row r="1844" spans="1:24" ht="15.75" customHeight="1">
      <c r="A1844" s="4" t="s">
        <v>4665</v>
      </c>
      <c r="B1844" s="4" t="s">
        <v>5201</v>
      </c>
      <c r="C1844" s="4" t="s">
        <v>5199</v>
      </c>
      <c r="D1844" s="4" t="s">
        <v>23</v>
      </c>
      <c r="E1844" s="4" t="s">
        <v>5202</v>
      </c>
      <c r="F1844" s="4" t="s">
        <v>2751</v>
      </c>
      <c r="G1844" s="5">
        <v>13</v>
      </c>
      <c r="H1844" s="4" t="s">
        <v>5090</v>
      </c>
      <c r="I1844" s="4" t="s">
        <v>584</v>
      </c>
      <c r="J1844" s="4" t="s">
        <v>5164</v>
      </c>
      <c r="K1844" s="5" t="s">
        <v>32</v>
      </c>
      <c r="L1844" s="6">
        <v>0.5625</v>
      </c>
      <c r="M1844" s="4" t="s">
        <v>30</v>
      </c>
      <c r="N1844" s="4" t="s">
        <v>767</v>
      </c>
      <c r="O1844" s="4" t="s">
        <v>5169</v>
      </c>
      <c r="P1844" s="5" t="s">
        <v>339</v>
      </c>
      <c r="Q1844" s="7">
        <v>0.38194444444444442</v>
      </c>
      <c r="R1844" s="4" t="s">
        <v>481</v>
      </c>
      <c r="S1844" s="4" t="s">
        <v>1606</v>
      </c>
      <c r="T1844" s="4"/>
      <c r="U1844" s="4"/>
      <c r="V1844" s="4"/>
      <c r="W1844">
        <v>79713481</v>
      </c>
      <c r="X1844" t="s">
        <v>43</v>
      </c>
    </row>
    <row r="1845" spans="1:24" ht="15.75" customHeight="1">
      <c r="A1845" s="4" t="s">
        <v>4665</v>
      </c>
      <c r="B1845" s="4" t="s">
        <v>5203</v>
      </c>
      <c r="C1845" s="4" t="s">
        <v>5199</v>
      </c>
      <c r="D1845" s="4" t="s">
        <v>23</v>
      </c>
      <c r="E1845" s="4" t="s">
        <v>5204</v>
      </c>
      <c r="F1845" s="4" t="s">
        <v>5205</v>
      </c>
      <c r="G1845" s="5">
        <v>7</v>
      </c>
      <c r="H1845" s="4" t="s">
        <v>5090</v>
      </c>
      <c r="I1845" s="4" t="s">
        <v>584</v>
      </c>
      <c r="J1845" s="4" t="s">
        <v>5164</v>
      </c>
      <c r="K1845" s="5" t="s">
        <v>32</v>
      </c>
      <c r="L1845" s="6">
        <v>0.5625</v>
      </c>
      <c r="M1845" s="4" t="s">
        <v>30</v>
      </c>
      <c r="N1845" s="4" t="s">
        <v>67</v>
      </c>
      <c r="O1845" s="4" t="s">
        <v>5165</v>
      </c>
      <c r="P1845" s="5" t="s">
        <v>339</v>
      </c>
      <c r="Q1845" s="7">
        <v>0.29166666666666669</v>
      </c>
      <c r="R1845" s="4" t="s">
        <v>481</v>
      </c>
      <c r="S1845" s="4" t="s">
        <v>1606</v>
      </c>
      <c r="T1845" s="4"/>
      <c r="U1845" s="4"/>
      <c r="V1845" s="4"/>
      <c r="W1845">
        <v>79713481</v>
      </c>
      <c r="X1845" t="s">
        <v>43</v>
      </c>
    </row>
    <row r="1846" spans="1:24" ht="15.75" customHeight="1">
      <c r="A1846" s="4" t="s">
        <v>4665</v>
      </c>
      <c r="B1846" s="4" t="s">
        <v>5206</v>
      </c>
      <c r="C1846" s="4" t="s">
        <v>5206</v>
      </c>
      <c r="D1846" s="4" t="s">
        <v>45</v>
      </c>
      <c r="E1846" s="4" t="s">
        <v>898</v>
      </c>
      <c r="F1846" s="4" t="s">
        <v>5207</v>
      </c>
      <c r="G1846" s="5">
        <v>44</v>
      </c>
      <c r="H1846" s="4" t="s">
        <v>5090</v>
      </c>
      <c r="I1846" s="4" t="s">
        <v>584</v>
      </c>
      <c r="J1846" s="4" t="s">
        <v>585</v>
      </c>
      <c r="K1846" s="5" t="s">
        <v>32</v>
      </c>
      <c r="L1846" s="6">
        <v>0.69097222222222221</v>
      </c>
      <c r="M1846" s="4" t="s">
        <v>30</v>
      </c>
      <c r="N1846" s="4" t="s">
        <v>767</v>
      </c>
      <c r="O1846" s="4" t="s">
        <v>5208</v>
      </c>
      <c r="P1846" s="5" t="s">
        <v>339</v>
      </c>
      <c r="Q1846" s="7">
        <v>0.2986111111111111</v>
      </c>
      <c r="R1846" s="4" t="s">
        <v>481</v>
      </c>
      <c r="S1846" s="4" t="s">
        <v>1606</v>
      </c>
      <c r="T1846" s="4"/>
      <c r="U1846" s="8"/>
      <c r="V1846" s="8"/>
      <c r="W1846">
        <v>79713879</v>
      </c>
      <c r="X1846" t="s">
        <v>43</v>
      </c>
    </row>
    <row r="1847" spans="1:24" ht="15.75" customHeight="1">
      <c r="A1847" s="4" t="s">
        <v>4665</v>
      </c>
      <c r="B1847" s="4" t="s">
        <v>5209</v>
      </c>
      <c r="C1847" s="4" t="s">
        <v>5206</v>
      </c>
      <c r="D1847" s="4" t="s">
        <v>23</v>
      </c>
      <c r="E1847" s="4" t="s">
        <v>5210</v>
      </c>
      <c r="F1847" s="4" t="s">
        <v>5211</v>
      </c>
      <c r="G1847" s="5">
        <v>45</v>
      </c>
      <c r="H1847" s="4" t="s">
        <v>5090</v>
      </c>
      <c r="I1847" s="4" t="s">
        <v>584</v>
      </c>
      <c r="J1847" s="4" t="s">
        <v>585</v>
      </c>
      <c r="K1847" s="5" t="s">
        <v>32</v>
      </c>
      <c r="L1847" s="6">
        <v>0.69097222222222221</v>
      </c>
      <c r="M1847" s="4" t="s">
        <v>30</v>
      </c>
      <c r="N1847" s="4" t="s">
        <v>767</v>
      </c>
      <c r="O1847" s="4" t="s">
        <v>5208</v>
      </c>
      <c r="P1847" s="5" t="s">
        <v>339</v>
      </c>
      <c r="Q1847" s="7">
        <v>0.2986111111111111</v>
      </c>
      <c r="R1847" s="4" t="s">
        <v>481</v>
      </c>
      <c r="S1847" s="4" t="s">
        <v>1606</v>
      </c>
      <c r="T1847" s="4"/>
      <c r="U1847" s="8"/>
      <c r="V1847" s="8"/>
      <c r="W1847">
        <v>79713879</v>
      </c>
      <c r="X1847" t="s">
        <v>43</v>
      </c>
    </row>
    <row r="1848" spans="1:24" ht="15.75" customHeight="1">
      <c r="A1848" s="4" t="s">
        <v>4665</v>
      </c>
      <c r="B1848" s="4" t="s">
        <v>5212</v>
      </c>
      <c r="C1848" s="4" t="s">
        <v>5206</v>
      </c>
      <c r="D1848" s="4" t="s">
        <v>23</v>
      </c>
      <c r="E1848" s="4" t="s">
        <v>5213</v>
      </c>
      <c r="F1848" s="4" t="s">
        <v>5207</v>
      </c>
      <c r="G1848" s="5">
        <v>8</v>
      </c>
      <c r="H1848" s="4" t="s">
        <v>5090</v>
      </c>
      <c r="I1848" s="4" t="s">
        <v>584</v>
      </c>
      <c r="J1848" s="4" t="s">
        <v>585</v>
      </c>
      <c r="K1848" s="5" t="s">
        <v>32</v>
      </c>
      <c r="L1848" s="6">
        <v>0.69097222222222221</v>
      </c>
      <c r="M1848" s="4" t="s">
        <v>30</v>
      </c>
      <c r="N1848" s="4" t="s">
        <v>767</v>
      </c>
      <c r="O1848" s="4" t="s">
        <v>5208</v>
      </c>
      <c r="P1848" s="5" t="s">
        <v>339</v>
      </c>
      <c r="Q1848" s="7">
        <v>0.2986111111111111</v>
      </c>
      <c r="R1848" s="4" t="s">
        <v>481</v>
      </c>
      <c r="S1848" s="4" t="s">
        <v>1606</v>
      </c>
      <c r="T1848" s="4"/>
      <c r="U1848" s="8"/>
      <c r="V1848" s="8"/>
      <c r="W1848">
        <v>79713879</v>
      </c>
      <c r="X1848" t="s">
        <v>43</v>
      </c>
    </row>
    <row r="1849" spans="1:24" ht="15.75" customHeight="1">
      <c r="A1849" s="4" t="s">
        <v>4665</v>
      </c>
      <c r="B1849" s="4" t="s">
        <v>5214</v>
      </c>
      <c r="C1849" s="4" t="s">
        <v>5214</v>
      </c>
      <c r="D1849" s="4" t="s">
        <v>23</v>
      </c>
      <c r="E1849" s="4" t="s">
        <v>5215</v>
      </c>
      <c r="F1849" s="4" t="s">
        <v>5216</v>
      </c>
      <c r="G1849" s="5">
        <v>27</v>
      </c>
      <c r="H1849" s="4" t="s">
        <v>5090</v>
      </c>
      <c r="I1849" s="4" t="s">
        <v>114</v>
      </c>
      <c r="J1849" s="4" t="s">
        <v>115</v>
      </c>
      <c r="K1849" s="5" t="s">
        <v>912</v>
      </c>
      <c r="L1849" s="6">
        <v>0.625</v>
      </c>
      <c r="M1849" s="4" t="s">
        <v>30</v>
      </c>
      <c r="N1849" s="4" t="s">
        <v>114</v>
      </c>
      <c r="O1849" s="4" t="s">
        <v>185</v>
      </c>
      <c r="P1849" s="5" t="s">
        <v>339</v>
      </c>
      <c r="Q1849" s="7">
        <v>0.70138888888888884</v>
      </c>
      <c r="R1849" s="4" t="s">
        <v>30</v>
      </c>
      <c r="S1849" s="4" t="s">
        <v>1606</v>
      </c>
      <c r="T1849" s="4"/>
      <c r="U1849" s="8"/>
      <c r="V1849" s="8"/>
      <c r="W1849">
        <v>79714328</v>
      </c>
      <c r="X1849" t="s">
        <v>43</v>
      </c>
    </row>
    <row r="1850" spans="1:24" ht="15.75" customHeight="1">
      <c r="A1850" s="4" t="s">
        <v>4665</v>
      </c>
      <c r="B1850" s="4" t="s">
        <v>5217</v>
      </c>
      <c r="C1850" s="4" t="s">
        <v>5214</v>
      </c>
      <c r="D1850" s="4" t="s">
        <v>45</v>
      </c>
      <c r="E1850" s="4" t="s">
        <v>5218</v>
      </c>
      <c r="F1850" s="4" t="s">
        <v>5219</v>
      </c>
      <c r="G1850" s="5">
        <v>26</v>
      </c>
      <c r="H1850" s="4" t="s">
        <v>5090</v>
      </c>
      <c r="I1850" s="4" t="s">
        <v>114</v>
      </c>
      <c r="J1850" s="4" t="s">
        <v>115</v>
      </c>
      <c r="K1850" s="5" t="s">
        <v>912</v>
      </c>
      <c r="L1850" s="6">
        <v>0.625</v>
      </c>
      <c r="M1850" s="4" t="s">
        <v>30</v>
      </c>
      <c r="N1850" s="4" t="s">
        <v>114</v>
      </c>
      <c r="O1850" s="4" t="s">
        <v>185</v>
      </c>
      <c r="P1850" s="5" t="s">
        <v>339</v>
      </c>
      <c r="Q1850" s="7">
        <v>0.70138888888888884</v>
      </c>
      <c r="R1850" s="4" t="s">
        <v>30</v>
      </c>
      <c r="S1850" s="4" t="s">
        <v>1606</v>
      </c>
      <c r="T1850" s="4"/>
      <c r="U1850" s="8"/>
      <c r="V1850" s="8"/>
      <c r="W1850">
        <v>79714328</v>
      </c>
      <c r="X1850" t="s">
        <v>43</v>
      </c>
    </row>
    <row r="1851" spans="1:24" ht="15.75" customHeight="1">
      <c r="A1851" s="4" t="s">
        <v>4665</v>
      </c>
      <c r="B1851" s="4" t="s">
        <v>5220</v>
      </c>
      <c r="C1851" s="4" t="s">
        <v>5214</v>
      </c>
      <c r="D1851" s="4" t="s">
        <v>45</v>
      </c>
      <c r="E1851" s="4" t="s">
        <v>5221</v>
      </c>
      <c r="F1851" s="4" t="s">
        <v>354</v>
      </c>
      <c r="G1851" s="5">
        <v>49</v>
      </c>
      <c r="H1851" s="4" t="s">
        <v>5090</v>
      </c>
      <c r="I1851" s="4" t="s">
        <v>189</v>
      </c>
      <c r="J1851" s="4" t="s">
        <v>5222</v>
      </c>
      <c r="K1851" s="5" t="s">
        <v>32</v>
      </c>
      <c r="L1851" s="6">
        <v>0.72569444444444442</v>
      </c>
      <c r="M1851" s="4" t="s">
        <v>30</v>
      </c>
      <c r="N1851" s="4" t="s">
        <v>189</v>
      </c>
      <c r="O1851" s="4" t="s">
        <v>191</v>
      </c>
      <c r="P1851" s="5" t="s">
        <v>339</v>
      </c>
      <c r="Q1851" s="7">
        <v>0.87152777777777779</v>
      </c>
      <c r="R1851" s="4" t="s">
        <v>30</v>
      </c>
      <c r="S1851" s="4" t="s">
        <v>1606</v>
      </c>
      <c r="T1851" s="4" t="s">
        <v>5223</v>
      </c>
      <c r="U1851" s="4"/>
      <c r="V1851" s="4"/>
      <c r="W1851">
        <v>79714895</v>
      </c>
      <c r="X1851" t="s">
        <v>61</v>
      </c>
    </row>
    <row r="1852" spans="1:24" ht="15.75" customHeight="1">
      <c r="A1852" s="4" t="s">
        <v>4665</v>
      </c>
      <c r="B1852" s="4" t="s">
        <v>5224</v>
      </c>
      <c r="C1852" s="4" t="s">
        <v>5214</v>
      </c>
      <c r="D1852" s="4" t="s">
        <v>45</v>
      </c>
      <c r="E1852" s="4" t="s">
        <v>5225</v>
      </c>
      <c r="F1852" s="4" t="s">
        <v>5226</v>
      </c>
      <c r="G1852" s="5">
        <v>72</v>
      </c>
      <c r="H1852" s="4" t="s">
        <v>5090</v>
      </c>
      <c r="I1852" s="4" t="s">
        <v>189</v>
      </c>
      <c r="J1852" s="4" t="s">
        <v>5222</v>
      </c>
      <c r="K1852" s="5" t="s">
        <v>32</v>
      </c>
      <c r="L1852" s="6">
        <v>0.72569444444444442</v>
      </c>
      <c r="M1852" s="4" t="s">
        <v>30</v>
      </c>
      <c r="N1852" s="4" t="s">
        <v>189</v>
      </c>
      <c r="O1852" s="4" t="s">
        <v>191</v>
      </c>
      <c r="P1852" s="5" t="s">
        <v>339</v>
      </c>
      <c r="Q1852" s="7">
        <v>0.87152777777777779</v>
      </c>
      <c r="R1852" s="4" t="s">
        <v>30</v>
      </c>
      <c r="S1852" s="4" t="s">
        <v>1606</v>
      </c>
      <c r="T1852" s="4" t="s">
        <v>5223</v>
      </c>
      <c r="U1852" s="4"/>
      <c r="V1852" s="4"/>
      <c r="W1852">
        <v>79714895</v>
      </c>
      <c r="X1852" t="s">
        <v>61</v>
      </c>
    </row>
    <row r="1853" spans="1:24" ht="15.75" customHeight="1">
      <c r="A1853" s="4" t="s">
        <v>4665</v>
      </c>
      <c r="B1853" s="4" t="s">
        <v>5227</v>
      </c>
      <c r="C1853" s="4" t="s">
        <v>5227</v>
      </c>
      <c r="D1853" s="4" t="s">
        <v>45</v>
      </c>
      <c r="E1853" s="4" t="s">
        <v>5228</v>
      </c>
      <c r="F1853" s="4" t="s">
        <v>5138</v>
      </c>
      <c r="G1853" s="5">
        <v>25</v>
      </c>
      <c r="H1853" s="4" t="s">
        <v>5090</v>
      </c>
      <c r="I1853" s="4"/>
      <c r="J1853" s="4"/>
      <c r="K1853" s="12"/>
      <c r="L1853" s="6"/>
      <c r="M1853" s="4"/>
      <c r="N1853" s="4"/>
      <c r="O1853" s="4"/>
      <c r="P1853" s="12"/>
      <c r="Q1853" s="7"/>
      <c r="R1853" s="4"/>
      <c r="S1853" s="4" t="s">
        <v>1606</v>
      </c>
      <c r="T1853" s="4"/>
      <c r="U1853" s="4"/>
      <c r="V1853" s="4"/>
      <c r="W1853">
        <v>79715250</v>
      </c>
      <c r="X1853" t="s">
        <v>43</v>
      </c>
    </row>
    <row r="1854" spans="1:24" ht="15.75" customHeight="1">
      <c r="A1854" s="4" t="s">
        <v>4665</v>
      </c>
      <c r="B1854" s="4" t="s">
        <v>5229</v>
      </c>
      <c r="C1854" s="4" t="s">
        <v>5227</v>
      </c>
      <c r="D1854" s="4" t="s">
        <v>23</v>
      </c>
      <c r="E1854" s="4" t="s">
        <v>5230</v>
      </c>
      <c r="F1854" s="4" t="s">
        <v>5231</v>
      </c>
      <c r="G1854" s="5">
        <v>28</v>
      </c>
      <c r="H1854" s="4" t="s">
        <v>5090</v>
      </c>
      <c r="I1854" s="4"/>
      <c r="J1854" s="4"/>
      <c r="K1854" s="9"/>
      <c r="L1854" s="10"/>
      <c r="M1854" s="4"/>
      <c r="N1854" s="4"/>
      <c r="O1854" s="4"/>
      <c r="P1854" s="9"/>
      <c r="Q1854" s="11"/>
      <c r="R1854" s="4"/>
      <c r="S1854" s="4" t="s">
        <v>1606</v>
      </c>
      <c r="T1854" s="4"/>
      <c r="U1854" s="4"/>
      <c r="V1854" s="4"/>
      <c r="W1854">
        <v>79715250</v>
      </c>
      <c r="X1854" t="s">
        <v>43</v>
      </c>
    </row>
    <row r="1855" spans="1:24" ht="15.75" customHeight="1">
      <c r="A1855" s="4" t="s">
        <v>4665</v>
      </c>
      <c r="B1855" s="4" t="s">
        <v>5232</v>
      </c>
      <c r="C1855" s="4" t="s">
        <v>5227</v>
      </c>
      <c r="D1855" s="4" t="s">
        <v>23</v>
      </c>
      <c r="E1855" s="4" t="s">
        <v>5233</v>
      </c>
      <c r="F1855" s="4" t="s">
        <v>5234</v>
      </c>
      <c r="G1855" s="5">
        <v>1</v>
      </c>
      <c r="H1855" s="4" t="s">
        <v>5090</v>
      </c>
      <c r="I1855" s="4"/>
      <c r="J1855" s="4"/>
      <c r="K1855" s="9"/>
      <c r="L1855" s="10"/>
      <c r="M1855" s="4"/>
      <c r="N1855" s="4"/>
      <c r="O1855" s="4"/>
      <c r="P1855" s="9"/>
      <c r="Q1855" s="11"/>
      <c r="R1855" s="4"/>
      <c r="S1855" s="4" t="s">
        <v>1606</v>
      </c>
      <c r="T1855" s="4"/>
      <c r="U1855" s="4"/>
      <c r="V1855" s="4"/>
      <c r="W1855">
        <v>79715250</v>
      </c>
      <c r="X1855" t="s">
        <v>43</v>
      </c>
    </row>
    <row r="1856" spans="1:24" ht="15.75" customHeight="1">
      <c r="A1856" s="4" t="s">
        <v>4665</v>
      </c>
      <c r="B1856" s="4" t="s">
        <v>5235</v>
      </c>
      <c r="C1856" s="4" t="s">
        <v>5235</v>
      </c>
      <c r="D1856" s="4" t="s">
        <v>23</v>
      </c>
      <c r="E1856" s="4" t="s">
        <v>5236</v>
      </c>
      <c r="F1856" s="4" t="s">
        <v>698</v>
      </c>
      <c r="G1856" s="5">
        <v>33</v>
      </c>
      <c r="H1856" s="4" t="s">
        <v>5090</v>
      </c>
      <c r="I1856" s="4" t="s">
        <v>309</v>
      </c>
      <c r="J1856" s="4" t="s">
        <v>310</v>
      </c>
      <c r="K1856" s="4" t="s">
        <v>32</v>
      </c>
      <c r="L1856" s="10">
        <v>0.46875</v>
      </c>
      <c r="M1856" s="4" t="s">
        <v>41</v>
      </c>
      <c r="N1856" s="4" t="s">
        <v>67</v>
      </c>
      <c r="O1856" s="4" t="s">
        <v>5165</v>
      </c>
      <c r="P1856" s="4" t="s">
        <v>339</v>
      </c>
      <c r="Q1856" s="11">
        <v>0.29166666666666669</v>
      </c>
      <c r="R1856" s="4" t="s">
        <v>481</v>
      </c>
      <c r="S1856" s="4" t="s">
        <v>1606</v>
      </c>
      <c r="T1856" s="4"/>
      <c r="U1856" s="4"/>
      <c r="V1856" s="8"/>
      <c r="W1856">
        <v>79715773</v>
      </c>
      <c r="X1856" t="s">
        <v>61</v>
      </c>
    </row>
    <row r="1857" spans="1:24" ht="15.75" customHeight="1">
      <c r="A1857" s="4" t="s">
        <v>4665</v>
      </c>
      <c r="B1857" s="4" t="s">
        <v>5237</v>
      </c>
      <c r="C1857" s="4" t="s">
        <v>5235</v>
      </c>
      <c r="D1857" s="4" t="s">
        <v>23</v>
      </c>
      <c r="E1857" s="4" t="s">
        <v>5238</v>
      </c>
      <c r="F1857" s="4" t="s">
        <v>850</v>
      </c>
      <c r="G1857" s="5">
        <v>24</v>
      </c>
      <c r="H1857" s="4" t="s">
        <v>5090</v>
      </c>
      <c r="I1857" s="4" t="s">
        <v>67</v>
      </c>
      <c r="J1857" s="4" t="s">
        <v>126</v>
      </c>
      <c r="K1857" s="5" t="s">
        <v>32</v>
      </c>
      <c r="L1857" s="6">
        <v>0.72222222222222221</v>
      </c>
      <c r="M1857" s="4" t="s">
        <v>41</v>
      </c>
      <c r="N1857" s="4" t="s">
        <v>67</v>
      </c>
      <c r="O1857" s="4" t="s">
        <v>127</v>
      </c>
      <c r="P1857" s="5" t="s">
        <v>339</v>
      </c>
      <c r="Q1857" s="7">
        <v>0.66666666666666663</v>
      </c>
      <c r="R1857" s="4" t="s">
        <v>41</v>
      </c>
      <c r="S1857" s="4" t="s">
        <v>1606</v>
      </c>
      <c r="T1857" s="4"/>
      <c r="U1857" s="8"/>
      <c r="V1857" s="8"/>
      <c r="W1857">
        <v>79715773</v>
      </c>
      <c r="X1857" t="s">
        <v>61</v>
      </c>
    </row>
    <row r="1858" spans="1:24" ht="15.75" customHeight="1">
      <c r="A1858" s="4" t="s">
        <v>4665</v>
      </c>
      <c r="B1858" s="4" t="s">
        <v>5239</v>
      </c>
      <c r="C1858" s="4" t="s">
        <v>5235</v>
      </c>
      <c r="D1858" s="4" t="s">
        <v>23</v>
      </c>
      <c r="E1858" s="4" t="s">
        <v>5240</v>
      </c>
      <c r="F1858" s="4" t="s">
        <v>354</v>
      </c>
      <c r="G1858" s="5">
        <v>11</v>
      </c>
      <c r="H1858" s="4" t="s">
        <v>5090</v>
      </c>
      <c r="I1858" s="4" t="s">
        <v>189</v>
      </c>
      <c r="J1858" s="4" t="s">
        <v>5222</v>
      </c>
      <c r="K1858" s="5" t="s">
        <v>32</v>
      </c>
      <c r="L1858" s="6">
        <v>0.72569444444444442</v>
      </c>
      <c r="M1858" s="4" t="s">
        <v>30</v>
      </c>
      <c r="N1858" s="4" t="s">
        <v>189</v>
      </c>
      <c r="O1858" s="4" t="s">
        <v>191</v>
      </c>
      <c r="P1858" s="5" t="s">
        <v>339</v>
      </c>
      <c r="Q1858" s="7">
        <v>0.87152777777777779</v>
      </c>
      <c r="R1858" s="4" t="s">
        <v>30</v>
      </c>
      <c r="S1858" s="4" t="s">
        <v>1606</v>
      </c>
      <c r="T1858" s="4" t="s">
        <v>5241</v>
      </c>
      <c r="U1858" s="4"/>
      <c r="V1858" s="4"/>
      <c r="W1858">
        <v>79715773</v>
      </c>
      <c r="X1858" t="s">
        <v>61</v>
      </c>
    </row>
    <row r="1859" spans="1:24" ht="15.75" customHeight="1">
      <c r="A1859" s="4" t="s">
        <v>4665</v>
      </c>
      <c r="B1859" s="4" t="s">
        <v>5242</v>
      </c>
      <c r="C1859" s="4" t="s">
        <v>5242</v>
      </c>
      <c r="D1859" s="4" t="s">
        <v>23</v>
      </c>
      <c r="E1859" s="4" t="s">
        <v>3899</v>
      </c>
      <c r="F1859" s="4" t="s">
        <v>5243</v>
      </c>
      <c r="G1859" s="5">
        <v>31</v>
      </c>
      <c r="H1859" s="4" t="s">
        <v>5090</v>
      </c>
      <c r="I1859" s="4" t="s">
        <v>67</v>
      </c>
      <c r="J1859" s="4" t="s">
        <v>4699</v>
      </c>
      <c r="K1859" s="5" t="s">
        <v>32</v>
      </c>
      <c r="L1859" s="6">
        <v>0.19097222222222221</v>
      </c>
      <c r="M1859" s="4" t="s">
        <v>41</v>
      </c>
      <c r="N1859" s="4" t="s">
        <v>257</v>
      </c>
      <c r="O1859" s="4" t="s">
        <v>5091</v>
      </c>
      <c r="P1859" s="5" t="s">
        <v>1393</v>
      </c>
      <c r="Q1859" s="7">
        <v>0.9375</v>
      </c>
      <c r="R1859" s="4" t="s">
        <v>30</v>
      </c>
      <c r="S1859" s="4" t="s">
        <v>1606</v>
      </c>
      <c r="T1859" s="4"/>
      <c r="U1859" s="4"/>
      <c r="V1859" s="4"/>
      <c r="W1859">
        <v>79716139</v>
      </c>
      <c r="X1859" t="s">
        <v>43</v>
      </c>
    </row>
    <row r="1860" spans="1:24" ht="15.75" customHeight="1">
      <c r="A1860" s="4" t="s">
        <v>4665</v>
      </c>
      <c r="B1860" s="4" t="s">
        <v>5244</v>
      </c>
      <c r="C1860" s="4" t="s">
        <v>5242</v>
      </c>
      <c r="D1860" s="4" t="s">
        <v>45</v>
      </c>
      <c r="E1860" s="4" t="s">
        <v>5245</v>
      </c>
      <c r="F1860" s="4" t="s">
        <v>731</v>
      </c>
      <c r="G1860" s="5">
        <v>27</v>
      </c>
      <c r="H1860" s="4" t="s">
        <v>5090</v>
      </c>
      <c r="I1860" s="4" t="s">
        <v>67</v>
      </c>
      <c r="J1860" s="4" t="s">
        <v>4699</v>
      </c>
      <c r="K1860" s="5" t="s">
        <v>32</v>
      </c>
      <c r="L1860" s="6">
        <v>0.19097222222222221</v>
      </c>
      <c r="M1860" s="4" t="s">
        <v>41</v>
      </c>
      <c r="N1860" s="4" t="s">
        <v>257</v>
      </c>
      <c r="O1860" s="4" t="s">
        <v>5091</v>
      </c>
      <c r="P1860" s="5" t="s">
        <v>1393</v>
      </c>
      <c r="Q1860" s="7">
        <v>0.9375</v>
      </c>
      <c r="R1860" s="4" t="s">
        <v>30</v>
      </c>
      <c r="S1860" s="4" t="s">
        <v>1606</v>
      </c>
      <c r="T1860" s="4"/>
      <c r="U1860" s="4"/>
      <c r="V1860" s="4"/>
      <c r="W1860">
        <v>79716139</v>
      </c>
      <c r="X1860" t="s">
        <v>43</v>
      </c>
    </row>
    <row r="1861" spans="1:24" ht="15.75" customHeight="1">
      <c r="A1861" s="4" t="s">
        <v>4665</v>
      </c>
      <c r="B1861" s="4" t="s">
        <v>5246</v>
      </c>
      <c r="C1861" s="4" t="s">
        <v>5246</v>
      </c>
      <c r="D1861" s="4" t="s">
        <v>45</v>
      </c>
      <c r="E1861" s="4" t="s">
        <v>5247</v>
      </c>
      <c r="F1861" s="4" t="s">
        <v>5248</v>
      </c>
      <c r="G1861" s="5">
        <v>33</v>
      </c>
      <c r="H1861" s="4" t="s">
        <v>5249</v>
      </c>
      <c r="I1861" s="4" t="s">
        <v>150</v>
      </c>
      <c r="J1861" s="4" t="s">
        <v>151</v>
      </c>
      <c r="K1861" s="5" t="s">
        <v>1185</v>
      </c>
      <c r="L1861" s="6">
        <v>0.64583333333333337</v>
      </c>
      <c r="M1861" s="4" t="s">
        <v>30</v>
      </c>
      <c r="N1861" s="4" t="s">
        <v>150</v>
      </c>
      <c r="O1861" s="4" t="s">
        <v>152</v>
      </c>
      <c r="P1861" s="5" t="s">
        <v>2709</v>
      </c>
      <c r="Q1861" s="7">
        <v>0.72569444444444442</v>
      </c>
      <c r="R1861" s="4" t="s">
        <v>30</v>
      </c>
      <c r="S1861" s="4" t="s">
        <v>553</v>
      </c>
      <c r="T1861" s="4"/>
      <c r="U1861" s="8"/>
      <c r="V1861" s="8"/>
      <c r="W1861">
        <v>78778532</v>
      </c>
      <c r="X1861" t="s">
        <v>35</v>
      </c>
    </row>
    <row r="1862" spans="1:24" ht="15.75" customHeight="1">
      <c r="A1862" s="4" t="s">
        <v>4665</v>
      </c>
      <c r="B1862" s="4" t="s">
        <v>5250</v>
      </c>
      <c r="C1862" s="4" t="s">
        <v>5250</v>
      </c>
      <c r="D1862" s="4" t="s">
        <v>45</v>
      </c>
      <c r="E1862" s="4" t="s">
        <v>5251</v>
      </c>
      <c r="F1862" s="4" t="s">
        <v>5252</v>
      </c>
      <c r="G1862" s="5">
        <v>46</v>
      </c>
      <c r="H1862" s="4" t="s">
        <v>5249</v>
      </c>
      <c r="I1862" s="4" t="s">
        <v>114</v>
      </c>
      <c r="J1862" s="4" t="s">
        <v>115</v>
      </c>
      <c r="K1862" s="5" t="s">
        <v>32</v>
      </c>
      <c r="L1862" s="6">
        <v>0.625</v>
      </c>
      <c r="M1862" s="4" t="s">
        <v>30</v>
      </c>
      <c r="N1862" s="4" t="s">
        <v>114</v>
      </c>
      <c r="O1862" s="4" t="s">
        <v>116</v>
      </c>
      <c r="P1862" s="5" t="s">
        <v>339</v>
      </c>
      <c r="Q1862" s="7">
        <v>0.47916666666666669</v>
      </c>
      <c r="R1862" s="4" t="s">
        <v>30</v>
      </c>
      <c r="S1862" s="4" t="s">
        <v>553</v>
      </c>
      <c r="T1862" s="4"/>
      <c r="U1862" s="8"/>
      <c r="V1862" s="8"/>
      <c r="W1862">
        <v>78778569</v>
      </c>
      <c r="X1862" t="s">
        <v>35</v>
      </c>
    </row>
    <row r="1863" spans="1:24" ht="15.75" customHeight="1">
      <c r="A1863" s="4" t="s">
        <v>4665</v>
      </c>
      <c r="B1863" s="4" t="s">
        <v>5253</v>
      </c>
      <c r="C1863" s="4" t="s">
        <v>5253</v>
      </c>
      <c r="D1863" s="4" t="s">
        <v>23</v>
      </c>
      <c r="E1863" s="4" t="s">
        <v>5254</v>
      </c>
      <c r="F1863" s="4" t="s">
        <v>5255</v>
      </c>
      <c r="G1863" s="5">
        <v>32</v>
      </c>
      <c r="H1863" s="4" t="s">
        <v>5249</v>
      </c>
      <c r="I1863" s="4" t="s">
        <v>59</v>
      </c>
      <c r="J1863" s="4" t="s">
        <v>82</v>
      </c>
      <c r="K1863" s="5" t="s">
        <v>912</v>
      </c>
      <c r="L1863" s="6">
        <v>0.67013888888888884</v>
      </c>
      <c r="M1863" s="4" t="s">
        <v>30</v>
      </c>
      <c r="N1863" s="4" t="s">
        <v>479</v>
      </c>
      <c r="O1863" s="4" t="s">
        <v>2026</v>
      </c>
      <c r="P1863" s="5" t="s">
        <v>339</v>
      </c>
      <c r="Q1863" s="7">
        <v>0.79513888888888884</v>
      </c>
      <c r="R1863" s="4" t="s">
        <v>30</v>
      </c>
      <c r="S1863" s="4" t="s">
        <v>553</v>
      </c>
      <c r="T1863" s="4"/>
      <c r="U1863" s="8"/>
      <c r="V1863" s="8"/>
      <c r="W1863">
        <v>78778585</v>
      </c>
      <c r="X1863" t="s">
        <v>35</v>
      </c>
    </row>
    <row r="1864" spans="1:24" ht="15.75" customHeight="1">
      <c r="A1864" s="4" t="s">
        <v>4665</v>
      </c>
      <c r="B1864" s="4" t="s">
        <v>5256</v>
      </c>
      <c r="C1864" s="4" t="s">
        <v>5256</v>
      </c>
      <c r="D1864" s="4" t="s">
        <v>23</v>
      </c>
      <c r="E1864" s="4" t="s">
        <v>5257</v>
      </c>
      <c r="F1864" s="4" t="s">
        <v>5122</v>
      </c>
      <c r="G1864" s="5">
        <v>47</v>
      </c>
      <c r="H1864" s="4" t="s">
        <v>5249</v>
      </c>
      <c r="I1864" s="4" t="s">
        <v>95</v>
      </c>
      <c r="J1864" s="4" t="s">
        <v>298</v>
      </c>
      <c r="K1864" s="5" t="s">
        <v>32</v>
      </c>
      <c r="L1864" s="6">
        <v>0.45833333333333331</v>
      </c>
      <c r="M1864" s="4" t="s">
        <v>30</v>
      </c>
      <c r="N1864" s="4" t="s">
        <v>95</v>
      </c>
      <c r="O1864" s="4" t="s">
        <v>96</v>
      </c>
      <c r="P1864" s="5" t="s">
        <v>339</v>
      </c>
      <c r="Q1864" s="7">
        <v>0.5</v>
      </c>
      <c r="R1864" s="4" t="s">
        <v>30</v>
      </c>
      <c r="S1864" s="4" t="s">
        <v>553</v>
      </c>
      <c r="T1864" s="4"/>
      <c r="U1864" s="8"/>
      <c r="V1864" s="8"/>
      <c r="W1864">
        <v>78778631</v>
      </c>
      <c r="X1864" t="s">
        <v>61</v>
      </c>
    </row>
    <row r="1865" spans="1:24" ht="15.75" customHeight="1">
      <c r="A1865" s="4" t="s">
        <v>4665</v>
      </c>
      <c r="B1865" s="4" t="s">
        <v>5258</v>
      </c>
      <c r="C1865" s="4" t="s">
        <v>5256</v>
      </c>
      <c r="D1865" s="4" t="s">
        <v>23</v>
      </c>
      <c r="E1865" s="4" t="s">
        <v>5259</v>
      </c>
      <c r="F1865" s="4" t="s">
        <v>5122</v>
      </c>
      <c r="G1865" s="5">
        <v>49</v>
      </c>
      <c r="H1865" s="4" t="s">
        <v>5249</v>
      </c>
      <c r="I1865" s="4" t="s">
        <v>95</v>
      </c>
      <c r="J1865" s="4" t="s">
        <v>298</v>
      </c>
      <c r="K1865" s="5" t="s">
        <v>32</v>
      </c>
      <c r="L1865" s="6">
        <v>0.45833333333333331</v>
      </c>
      <c r="M1865" s="4" t="s">
        <v>30</v>
      </c>
      <c r="N1865" s="4" t="s">
        <v>95</v>
      </c>
      <c r="O1865" s="4" t="s">
        <v>96</v>
      </c>
      <c r="P1865" s="5" t="s">
        <v>339</v>
      </c>
      <c r="Q1865" s="7">
        <v>0.5</v>
      </c>
      <c r="R1865" s="4" t="s">
        <v>30</v>
      </c>
      <c r="S1865" s="4" t="s">
        <v>553</v>
      </c>
      <c r="T1865" s="4"/>
      <c r="U1865" s="8"/>
      <c r="V1865" s="8"/>
      <c r="W1865">
        <v>78778631</v>
      </c>
      <c r="X1865" t="s">
        <v>61</v>
      </c>
    </row>
    <row r="1866" spans="1:24" ht="15.75" customHeight="1">
      <c r="A1866" s="4" t="s">
        <v>4665</v>
      </c>
      <c r="B1866" s="4" t="s">
        <v>5260</v>
      </c>
      <c r="C1866" s="4" t="s">
        <v>5256</v>
      </c>
      <c r="D1866" s="4" t="s">
        <v>45</v>
      </c>
      <c r="E1866" s="4" t="s">
        <v>5261</v>
      </c>
      <c r="F1866" s="4" t="s">
        <v>777</v>
      </c>
      <c r="G1866" s="5">
        <v>81</v>
      </c>
      <c r="H1866" s="4" t="s">
        <v>5249</v>
      </c>
      <c r="I1866" s="4" t="s">
        <v>95</v>
      </c>
      <c r="J1866" s="4" t="s">
        <v>298</v>
      </c>
      <c r="K1866" s="5" t="s">
        <v>32</v>
      </c>
      <c r="L1866" s="6">
        <v>0.45833333333333331</v>
      </c>
      <c r="M1866" s="4" t="s">
        <v>30</v>
      </c>
      <c r="N1866" s="4" t="s">
        <v>95</v>
      </c>
      <c r="O1866" s="4" t="s">
        <v>96</v>
      </c>
      <c r="P1866" s="5" t="s">
        <v>339</v>
      </c>
      <c r="Q1866" s="7">
        <v>0.5</v>
      </c>
      <c r="R1866" s="4" t="s">
        <v>30</v>
      </c>
      <c r="S1866" s="4" t="s">
        <v>553</v>
      </c>
      <c r="T1866" s="4"/>
      <c r="U1866" s="8"/>
      <c r="V1866" s="8"/>
      <c r="W1866">
        <v>78778656</v>
      </c>
      <c r="X1866" t="s">
        <v>61</v>
      </c>
    </row>
    <row r="1867" spans="1:24" ht="15.75" customHeight="1">
      <c r="A1867" s="4" t="s">
        <v>4665</v>
      </c>
      <c r="B1867" s="4" t="s">
        <v>5262</v>
      </c>
      <c r="C1867" s="4" t="s">
        <v>5256</v>
      </c>
      <c r="D1867" s="4" t="s">
        <v>45</v>
      </c>
      <c r="E1867" s="4" t="s">
        <v>5263</v>
      </c>
      <c r="F1867" s="4" t="s">
        <v>5122</v>
      </c>
      <c r="G1867" s="5">
        <v>17</v>
      </c>
      <c r="H1867" s="4" t="s">
        <v>5249</v>
      </c>
      <c r="I1867" s="4" t="s">
        <v>95</v>
      </c>
      <c r="J1867" s="4" t="s">
        <v>298</v>
      </c>
      <c r="K1867" s="5" t="s">
        <v>32</v>
      </c>
      <c r="L1867" s="6">
        <v>0.45833333333333331</v>
      </c>
      <c r="M1867" s="4" t="s">
        <v>30</v>
      </c>
      <c r="N1867" s="4" t="s">
        <v>95</v>
      </c>
      <c r="O1867" s="4" t="s">
        <v>96</v>
      </c>
      <c r="P1867" s="5" t="s">
        <v>339</v>
      </c>
      <c r="Q1867" s="7">
        <v>0.5</v>
      </c>
      <c r="R1867" s="4" t="s">
        <v>30</v>
      </c>
      <c r="S1867" s="4" t="s">
        <v>553</v>
      </c>
      <c r="T1867" s="4"/>
      <c r="U1867" s="8"/>
      <c r="V1867" s="8"/>
      <c r="W1867">
        <v>78778656</v>
      </c>
      <c r="X1867" t="s">
        <v>61</v>
      </c>
    </row>
    <row r="1868" spans="1:24" ht="15.75" customHeight="1">
      <c r="A1868" s="4" t="s">
        <v>4665</v>
      </c>
      <c r="B1868" s="4" t="s">
        <v>5264</v>
      </c>
      <c r="C1868" s="4" t="s">
        <v>5256</v>
      </c>
      <c r="D1868" s="4" t="s">
        <v>23</v>
      </c>
      <c r="E1868" s="4" t="s">
        <v>5265</v>
      </c>
      <c r="F1868" s="4" t="s">
        <v>5122</v>
      </c>
      <c r="G1868" s="5">
        <v>11</v>
      </c>
      <c r="H1868" s="4" t="s">
        <v>5249</v>
      </c>
      <c r="I1868" s="4" t="s">
        <v>95</v>
      </c>
      <c r="J1868" s="4" t="s">
        <v>298</v>
      </c>
      <c r="K1868" s="5" t="s">
        <v>32</v>
      </c>
      <c r="L1868" s="6">
        <v>0.45833333333333331</v>
      </c>
      <c r="M1868" s="4" t="s">
        <v>30</v>
      </c>
      <c r="N1868" s="4" t="s">
        <v>95</v>
      </c>
      <c r="O1868" s="4" t="s">
        <v>96</v>
      </c>
      <c r="P1868" s="5" t="s">
        <v>339</v>
      </c>
      <c r="Q1868" s="7">
        <v>0.5</v>
      </c>
      <c r="R1868" s="4" t="s">
        <v>30</v>
      </c>
      <c r="S1868" s="4" t="s">
        <v>553</v>
      </c>
      <c r="T1868" s="4"/>
      <c r="U1868" s="8"/>
      <c r="V1868" s="8"/>
      <c r="W1868">
        <v>78778656</v>
      </c>
      <c r="X1868" t="s">
        <v>61</v>
      </c>
    </row>
    <row r="1869" spans="1:24" ht="15.75" customHeight="1">
      <c r="A1869" s="4" t="s">
        <v>4665</v>
      </c>
      <c r="B1869" s="4" t="s">
        <v>5266</v>
      </c>
      <c r="C1869" s="4" t="s">
        <v>5256</v>
      </c>
      <c r="D1869" s="4" t="s">
        <v>23</v>
      </c>
      <c r="E1869" s="4" t="s">
        <v>5267</v>
      </c>
      <c r="F1869" s="4" t="s">
        <v>5122</v>
      </c>
      <c r="G1869" s="5">
        <v>18</v>
      </c>
      <c r="H1869" s="4" t="s">
        <v>5249</v>
      </c>
      <c r="I1869" s="4" t="s">
        <v>95</v>
      </c>
      <c r="J1869" s="4" t="s">
        <v>298</v>
      </c>
      <c r="K1869" s="5" t="s">
        <v>32</v>
      </c>
      <c r="L1869" s="6">
        <v>0.45833333333333331</v>
      </c>
      <c r="M1869" s="4" t="s">
        <v>30</v>
      </c>
      <c r="N1869" s="4" t="s">
        <v>95</v>
      </c>
      <c r="O1869" s="4" t="s">
        <v>96</v>
      </c>
      <c r="P1869" s="5" t="s">
        <v>339</v>
      </c>
      <c r="Q1869" s="7">
        <v>0.5</v>
      </c>
      <c r="R1869" s="4" t="s">
        <v>30</v>
      </c>
      <c r="S1869" s="4" t="s">
        <v>553</v>
      </c>
      <c r="T1869" s="4"/>
      <c r="U1869" s="8"/>
      <c r="V1869" s="8"/>
      <c r="W1869">
        <v>78778688</v>
      </c>
      <c r="X1869" t="s">
        <v>61</v>
      </c>
    </row>
    <row r="1870" spans="1:24" ht="15.75" customHeight="1">
      <c r="A1870" s="4" t="s">
        <v>4665</v>
      </c>
      <c r="B1870" s="4" t="s">
        <v>5268</v>
      </c>
      <c r="C1870" s="4" t="s">
        <v>5256</v>
      </c>
      <c r="D1870" s="4" t="s">
        <v>23</v>
      </c>
      <c r="E1870" s="4" t="s">
        <v>5269</v>
      </c>
      <c r="F1870" s="4" t="s">
        <v>5270</v>
      </c>
      <c r="G1870" s="5">
        <v>50</v>
      </c>
      <c r="H1870" s="4" t="s">
        <v>5249</v>
      </c>
      <c r="I1870" s="4" t="s">
        <v>114</v>
      </c>
      <c r="J1870" s="4" t="s">
        <v>115</v>
      </c>
      <c r="K1870" s="5" t="s">
        <v>32</v>
      </c>
      <c r="L1870" s="6">
        <v>0.625</v>
      </c>
      <c r="M1870" s="4" t="s">
        <v>30</v>
      </c>
      <c r="N1870" s="4" t="s">
        <v>114</v>
      </c>
      <c r="O1870" s="4" t="s">
        <v>116</v>
      </c>
      <c r="P1870" s="5" t="s">
        <v>339</v>
      </c>
      <c r="Q1870" s="7">
        <v>0.47916666666666669</v>
      </c>
      <c r="R1870" s="4" t="s">
        <v>30</v>
      </c>
      <c r="S1870" s="4" t="s">
        <v>553</v>
      </c>
      <c r="T1870" s="4"/>
      <c r="U1870" s="8"/>
      <c r="V1870" s="8"/>
      <c r="W1870">
        <v>78778688</v>
      </c>
      <c r="X1870" t="s">
        <v>61</v>
      </c>
    </row>
    <row r="1871" spans="1:24" ht="15.75" customHeight="1">
      <c r="A1871" s="4" t="s">
        <v>4665</v>
      </c>
      <c r="B1871" s="4" t="s">
        <v>5271</v>
      </c>
      <c r="C1871" s="4" t="s">
        <v>5271</v>
      </c>
      <c r="D1871" s="4" t="s">
        <v>45</v>
      </c>
      <c r="E1871" s="4" t="s">
        <v>5272</v>
      </c>
      <c r="F1871" s="4" t="s">
        <v>5273</v>
      </c>
      <c r="G1871" s="5">
        <v>57</v>
      </c>
      <c r="H1871" s="4" t="s">
        <v>5249</v>
      </c>
      <c r="I1871" s="4" t="s">
        <v>95</v>
      </c>
      <c r="J1871" s="4" t="s">
        <v>298</v>
      </c>
      <c r="K1871" s="5" t="s">
        <v>32</v>
      </c>
      <c r="L1871" s="6">
        <v>0.45833333333333331</v>
      </c>
      <c r="M1871" s="4" t="s">
        <v>30</v>
      </c>
      <c r="N1871" s="4" t="s">
        <v>95</v>
      </c>
      <c r="O1871" s="4" t="s">
        <v>96</v>
      </c>
      <c r="P1871" s="5" t="s">
        <v>339</v>
      </c>
      <c r="Q1871" s="7">
        <v>0.5</v>
      </c>
      <c r="R1871" s="4" t="s">
        <v>30</v>
      </c>
      <c r="S1871" s="4" t="s">
        <v>553</v>
      </c>
      <c r="T1871" s="4"/>
      <c r="U1871" s="8"/>
      <c r="V1871" s="8"/>
      <c r="W1871">
        <v>78778715</v>
      </c>
      <c r="X1871" t="s">
        <v>43</v>
      </c>
    </row>
    <row r="1872" spans="1:24" ht="15.75" customHeight="1">
      <c r="A1872" s="4" t="s">
        <v>4665</v>
      </c>
      <c r="B1872" s="4" t="s">
        <v>5274</v>
      </c>
      <c r="C1872" s="4" t="s">
        <v>5271</v>
      </c>
      <c r="D1872" s="4" t="s">
        <v>23</v>
      </c>
      <c r="E1872" s="4" t="s">
        <v>5275</v>
      </c>
      <c r="F1872" s="4" t="s">
        <v>5273</v>
      </c>
      <c r="G1872" s="5">
        <v>56</v>
      </c>
      <c r="H1872" s="4" t="s">
        <v>5249</v>
      </c>
      <c r="I1872" s="4" t="s">
        <v>95</v>
      </c>
      <c r="J1872" s="4" t="s">
        <v>298</v>
      </c>
      <c r="K1872" s="5" t="s">
        <v>32</v>
      </c>
      <c r="L1872" s="6">
        <v>0.45833333333333331</v>
      </c>
      <c r="M1872" s="4" t="s">
        <v>30</v>
      </c>
      <c r="N1872" s="4" t="s">
        <v>95</v>
      </c>
      <c r="O1872" s="4" t="s">
        <v>96</v>
      </c>
      <c r="P1872" s="5" t="s">
        <v>339</v>
      </c>
      <c r="Q1872" s="7">
        <v>0.5</v>
      </c>
      <c r="R1872" s="4" t="s">
        <v>30</v>
      </c>
      <c r="S1872" s="4" t="s">
        <v>553</v>
      </c>
      <c r="T1872" s="4"/>
      <c r="U1872" s="8"/>
      <c r="V1872" s="8"/>
      <c r="W1872">
        <v>78778715</v>
      </c>
      <c r="X1872" t="s">
        <v>43</v>
      </c>
    </row>
    <row r="1873" spans="1:24" ht="15.75" customHeight="1">
      <c r="A1873" s="4" t="s">
        <v>4665</v>
      </c>
      <c r="B1873" s="4" t="s">
        <v>5276</v>
      </c>
      <c r="C1873" s="4" t="s">
        <v>5276</v>
      </c>
      <c r="D1873" s="4" t="s">
        <v>23</v>
      </c>
      <c r="E1873" s="4" t="s">
        <v>5277</v>
      </c>
      <c r="F1873" s="4" t="s">
        <v>5278</v>
      </c>
      <c r="G1873" s="5">
        <v>48</v>
      </c>
      <c r="H1873" s="4" t="s">
        <v>5249</v>
      </c>
      <c r="I1873" s="4" t="s">
        <v>95</v>
      </c>
      <c r="J1873" s="4" t="s">
        <v>298</v>
      </c>
      <c r="K1873" s="5" t="s">
        <v>32</v>
      </c>
      <c r="L1873" s="6">
        <v>0.45833333333333331</v>
      </c>
      <c r="M1873" s="4" t="s">
        <v>30</v>
      </c>
      <c r="N1873" s="4" t="s">
        <v>95</v>
      </c>
      <c r="O1873" s="4" t="s">
        <v>96</v>
      </c>
      <c r="P1873" s="5" t="s">
        <v>339</v>
      </c>
      <c r="Q1873" s="7">
        <v>0.5</v>
      </c>
      <c r="R1873" s="4" t="s">
        <v>30</v>
      </c>
      <c r="S1873" s="4" t="s">
        <v>553</v>
      </c>
      <c r="T1873" s="4"/>
      <c r="U1873" s="8"/>
      <c r="V1873" s="8"/>
      <c r="W1873">
        <v>78778736</v>
      </c>
      <c r="X1873" t="s">
        <v>43</v>
      </c>
    </row>
    <row r="1874" spans="1:24" ht="15.75" customHeight="1">
      <c r="A1874" s="4" t="s">
        <v>4665</v>
      </c>
      <c r="B1874" s="4" t="s">
        <v>5279</v>
      </c>
      <c r="C1874" s="4" t="s">
        <v>5276</v>
      </c>
      <c r="D1874" s="4" t="s">
        <v>45</v>
      </c>
      <c r="E1874" s="4" t="s">
        <v>5280</v>
      </c>
      <c r="F1874" s="4" t="s">
        <v>5278</v>
      </c>
      <c r="G1874" s="5">
        <v>54</v>
      </c>
      <c r="H1874" s="4" t="s">
        <v>5249</v>
      </c>
      <c r="I1874" s="4" t="s">
        <v>95</v>
      </c>
      <c r="J1874" s="4" t="s">
        <v>298</v>
      </c>
      <c r="K1874" s="5" t="s">
        <v>32</v>
      </c>
      <c r="L1874" s="6">
        <v>0.45833333333333331</v>
      </c>
      <c r="M1874" s="4" t="s">
        <v>30</v>
      </c>
      <c r="N1874" s="4" t="s">
        <v>95</v>
      </c>
      <c r="O1874" s="4" t="s">
        <v>96</v>
      </c>
      <c r="P1874" s="5" t="s">
        <v>339</v>
      </c>
      <c r="Q1874" s="7">
        <v>0.5</v>
      </c>
      <c r="R1874" s="4" t="s">
        <v>30</v>
      </c>
      <c r="S1874" s="4" t="s">
        <v>553</v>
      </c>
      <c r="T1874" s="4"/>
      <c r="U1874" s="8"/>
      <c r="V1874" s="8"/>
      <c r="W1874">
        <v>78778736</v>
      </c>
      <c r="X1874" t="s">
        <v>43</v>
      </c>
    </row>
    <row r="1875" spans="1:24" ht="15.75" customHeight="1">
      <c r="A1875" s="4" t="s">
        <v>4665</v>
      </c>
      <c r="B1875" s="4" t="s">
        <v>5281</v>
      </c>
      <c r="C1875" s="4" t="s">
        <v>5281</v>
      </c>
      <c r="D1875" s="4" t="s">
        <v>45</v>
      </c>
      <c r="E1875" s="4" t="s">
        <v>5282</v>
      </c>
      <c r="F1875" s="4" t="s">
        <v>5283</v>
      </c>
      <c r="G1875" s="5">
        <v>48</v>
      </c>
      <c r="H1875" s="4" t="s">
        <v>5249</v>
      </c>
      <c r="I1875" s="4" t="s">
        <v>95</v>
      </c>
      <c r="J1875" s="4" t="s">
        <v>298</v>
      </c>
      <c r="K1875" s="5" t="s">
        <v>32</v>
      </c>
      <c r="L1875" s="6">
        <v>0.45833333333333331</v>
      </c>
      <c r="M1875" s="4" t="s">
        <v>30</v>
      </c>
      <c r="N1875" s="4" t="s">
        <v>95</v>
      </c>
      <c r="O1875" s="4" t="s">
        <v>96</v>
      </c>
      <c r="P1875" s="5" t="s">
        <v>339</v>
      </c>
      <c r="Q1875" s="7">
        <v>0.5</v>
      </c>
      <c r="R1875" s="4" t="s">
        <v>30</v>
      </c>
      <c r="S1875" s="4" t="s">
        <v>553</v>
      </c>
      <c r="T1875" s="4"/>
      <c r="U1875" s="8"/>
      <c r="V1875" s="8"/>
      <c r="W1875">
        <v>78778758</v>
      </c>
      <c r="X1875" t="s">
        <v>43</v>
      </c>
    </row>
    <row r="1876" spans="1:24" ht="15.75" customHeight="1">
      <c r="A1876" s="4" t="s">
        <v>4665</v>
      </c>
      <c r="B1876" s="4" t="s">
        <v>5284</v>
      </c>
      <c r="C1876" s="4" t="s">
        <v>5281</v>
      </c>
      <c r="D1876" s="4" t="s">
        <v>23</v>
      </c>
      <c r="E1876" s="4" t="s">
        <v>5285</v>
      </c>
      <c r="F1876" s="4" t="s">
        <v>5283</v>
      </c>
      <c r="G1876" s="5">
        <v>52</v>
      </c>
      <c r="H1876" s="4" t="s">
        <v>5249</v>
      </c>
      <c r="I1876" s="4" t="s">
        <v>95</v>
      </c>
      <c r="J1876" s="4" t="s">
        <v>298</v>
      </c>
      <c r="K1876" s="5" t="s">
        <v>32</v>
      </c>
      <c r="L1876" s="6">
        <v>0.45833333333333331</v>
      </c>
      <c r="M1876" s="4" t="s">
        <v>30</v>
      </c>
      <c r="N1876" s="4" t="s">
        <v>95</v>
      </c>
      <c r="O1876" s="4" t="s">
        <v>96</v>
      </c>
      <c r="P1876" s="5" t="s">
        <v>339</v>
      </c>
      <c r="Q1876" s="7">
        <v>0.5</v>
      </c>
      <c r="R1876" s="4" t="s">
        <v>30</v>
      </c>
      <c r="S1876" s="4" t="s">
        <v>553</v>
      </c>
      <c r="T1876" s="4"/>
      <c r="U1876" s="8"/>
      <c r="V1876" s="8"/>
      <c r="W1876">
        <v>78778758</v>
      </c>
      <c r="X1876" t="s">
        <v>43</v>
      </c>
    </row>
    <row r="1877" spans="1:24" ht="15.75" customHeight="1">
      <c r="A1877" s="4" t="s">
        <v>4665</v>
      </c>
      <c r="B1877" s="4" t="s">
        <v>5286</v>
      </c>
      <c r="C1877" s="4" t="s">
        <v>5281</v>
      </c>
      <c r="D1877" s="4" t="s">
        <v>45</v>
      </c>
      <c r="E1877" s="4" t="s">
        <v>5287</v>
      </c>
      <c r="F1877" s="4" t="s">
        <v>5283</v>
      </c>
      <c r="G1877" s="5">
        <v>19</v>
      </c>
      <c r="H1877" s="4" t="s">
        <v>5249</v>
      </c>
      <c r="I1877" s="4" t="s">
        <v>95</v>
      </c>
      <c r="J1877" s="4" t="s">
        <v>298</v>
      </c>
      <c r="K1877" s="5" t="s">
        <v>32</v>
      </c>
      <c r="L1877" s="6">
        <v>0.45833333333333331</v>
      </c>
      <c r="M1877" s="4" t="s">
        <v>30</v>
      </c>
      <c r="N1877" s="4" t="s">
        <v>95</v>
      </c>
      <c r="O1877" s="4" t="s">
        <v>96</v>
      </c>
      <c r="P1877" s="5" t="s">
        <v>339</v>
      </c>
      <c r="Q1877" s="7">
        <v>0.5</v>
      </c>
      <c r="R1877" s="4" t="s">
        <v>30</v>
      </c>
      <c r="S1877" s="4" t="s">
        <v>553</v>
      </c>
      <c r="T1877" s="4"/>
      <c r="U1877" s="8"/>
      <c r="V1877" s="8"/>
      <c r="W1877">
        <v>78778842</v>
      </c>
      <c r="X1877" t="s">
        <v>61</v>
      </c>
    </row>
    <row r="1878" spans="1:24" ht="15.75" customHeight="1">
      <c r="A1878" s="4" t="s">
        <v>4665</v>
      </c>
      <c r="B1878" s="4" t="s">
        <v>5288</v>
      </c>
      <c r="C1878" s="4" t="s">
        <v>5281</v>
      </c>
      <c r="D1878" s="4" t="s">
        <v>45</v>
      </c>
      <c r="E1878" s="4" t="s">
        <v>5289</v>
      </c>
      <c r="F1878" s="4" t="s">
        <v>5283</v>
      </c>
      <c r="G1878" s="5">
        <v>16</v>
      </c>
      <c r="H1878" s="4" t="s">
        <v>5249</v>
      </c>
      <c r="I1878" s="4" t="s">
        <v>95</v>
      </c>
      <c r="J1878" s="4" t="s">
        <v>298</v>
      </c>
      <c r="K1878" s="5" t="s">
        <v>32</v>
      </c>
      <c r="L1878" s="6">
        <v>0.45833333333333331</v>
      </c>
      <c r="M1878" s="4" t="s">
        <v>30</v>
      </c>
      <c r="N1878" s="4" t="s">
        <v>95</v>
      </c>
      <c r="O1878" s="4" t="s">
        <v>96</v>
      </c>
      <c r="P1878" s="5" t="s">
        <v>339</v>
      </c>
      <c r="Q1878" s="7">
        <v>0.5</v>
      </c>
      <c r="R1878" s="4" t="s">
        <v>30</v>
      </c>
      <c r="S1878" s="4" t="s">
        <v>553</v>
      </c>
      <c r="T1878" s="4"/>
      <c r="U1878" s="8"/>
      <c r="V1878" s="8"/>
      <c r="W1878">
        <v>78778842</v>
      </c>
      <c r="X1878" t="s">
        <v>61</v>
      </c>
    </row>
    <row r="1879" spans="1:24" ht="15.75" customHeight="1">
      <c r="A1879" s="4" t="s">
        <v>4665</v>
      </c>
      <c r="B1879" s="4" t="s">
        <v>5290</v>
      </c>
      <c r="C1879" s="4" t="s">
        <v>5290</v>
      </c>
      <c r="D1879" s="4" t="s">
        <v>45</v>
      </c>
      <c r="E1879" s="4" t="s">
        <v>5291</v>
      </c>
      <c r="F1879" s="4" t="s">
        <v>841</v>
      </c>
      <c r="G1879" s="5">
        <v>48</v>
      </c>
      <c r="H1879" s="4" t="s">
        <v>5292</v>
      </c>
      <c r="I1879" s="4" t="s">
        <v>257</v>
      </c>
      <c r="J1879" s="4" t="s">
        <v>665</v>
      </c>
      <c r="K1879" s="5" t="s">
        <v>32</v>
      </c>
      <c r="L1879" s="6">
        <v>0.85416666666666663</v>
      </c>
      <c r="M1879" s="4" t="s">
        <v>30</v>
      </c>
      <c r="N1879" s="4"/>
      <c r="O1879" s="4"/>
      <c r="P1879" s="12"/>
      <c r="Q1879" s="7"/>
      <c r="R1879" s="4"/>
      <c r="S1879" s="4" t="s">
        <v>1606</v>
      </c>
      <c r="T1879" s="4"/>
      <c r="U1879" s="8"/>
      <c r="V1879" s="4"/>
      <c r="W1879">
        <v>79716253</v>
      </c>
      <c r="X1879" t="s">
        <v>43</v>
      </c>
    </row>
    <row r="1880" spans="1:24" ht="15.75" customHeight="1">
      <c r="A1880" s="4" t="s">
        <v>4665</v>
      </c>
      <c r="B1880" s="4" t="s">
        <v>5293</v>
      </c>
      <c r="C1880" s="4" t="s">
        <v>5290</v>
      </c>
      <c r="D1880" s="4" t="s">
        <v>45</v>
      </c>
      <c r="E1880" s="4" t="s">
        <v>5294</v>
      </c>
      <c r="F1880" s="4" t="s">
        <v>1853</v>
      </c>
      <c r="G1880" s="5">
        <v>55</v>
      </c>
      <c r="H1880" s="4" t="s">
        <v>5292</v>
      </c>
      <c r="I1880" s="4" t="s">
        <v>189</v>
      </c>
      <c r="J1880" s="4" t="s">
        <v>1756</v>
      </c>
      <c r="K1880" s="5" t="s">
        <v>32</v>
      </c>
      <c r="L1880" s="6">
        <v>0.60416666666666663</v>
      </c>
      <c r="M1880" s="4" t="s">
        <v>30</v>
      </c>
      <c r="N1880" s="4" t="s">
        <v>114</v>
      </c>
      <c r="O1880" s="4" t="s">
        <v>116</v>
      </c>
      <c r="P1880" s="4" t="s">
        <v>339</v>
      </c>
      <c r="Q1880" s="11">
        <v>0.47916666666666669</v>
      </c>
      <c r="R1880" s="4" t="s">
        <v>30</v>
      </c>
      <c r="S1880" s="4" t="s">
        <v>1606</v>
      </c>
      <c r="T1880" s="4"/>
      <c r="U1880" s="8"/>
      <c r="V1880" s="8"/>
      <c r="W1880">
        <v>79716253</v>
      </c>
      <c r="X1880" t="s">
        <v>43</v>
      </c>
    </row>
    <row r="1881" spans="1:24" ht="15.75" customHeight="1">
      <c r="A1881" s="4" t="s">
        <v>4665</v>
      </c>
      <c r="B1881" s="4" t="s">
        <v>5295</v>
      </c>
      <c r="C1881" s="4" t="s">
        <v>5295</v>
      </c>
      <c r="D1881" s="4" t="s">
        <v>23</v>
      </c>
      <c r="E1881" s="4" t="s">
        <v>5296</v>
      </c>
      <c r="F1881" s="4" t="s">
        <v>2182</v>
      </c>
      <c r="G1881" s="5">
        <v>67</v>
      </c>
      <c r="H1881" s="4" t="s">
        <v>5292</v>
      </c>
      <c r="I1881" s="4" t="s">
        <v>257</v>
      </c>
      <c r="J1881" s="4" t="s">
        <v>665</v>
      </c>
      <c r="K1881" s="5" t="s">
        <v>32</v>
      </c>
      <c r="L1881" s="6">
        <v>0.85416666666666663</v>
      </c>
      <c r="M1881" s="4" t="s">
        <v>30</v>
      </c>
      <c r="N1881" s="4" t="s">
        <v>5297</v>
      </c>
      <c r="O1881" s="4" t="s">
        <v>5298</v>
      </c>
      <c r="P1881" s="5" t="s">
        <v>339</v>
      </c>
      <c r="Q1881" s="7">
        <v>0.85763888888888884</v>
      </c>
      <c r="R1881" s="4" t="s">
        <v>41</v>
      </c>
      <c r="S1881" s="4" t="s">
        <v>1606</v>
      </c>
      <c r="T1881" s="4"/>
      <c r="U1881" s="8"/>
      <c r="V1881" s="8"/>
      <c r="W1881">
        <v>79716517</v>
      </c>
      <c r="X1881" t="s">
        <v>43</v>
      </c>
    </row>
    <row r="1882" spans="1:24" ht="15.75" customHeight="1">
      <c r="A1882" s="4" t="s">
        <v>4665</v>
      </c>
      <c r="B1882" s="4" t="s">
        <v>5299</v>
      </c>
      <c r="C1882" s="4" t="s">
        <v>5295</v>
      </c>
      <c r="D1882" s="4" t="s">
        <v>45</v>
      </c>
      <c r="E1882" s="4" t="s">
        <v>5300</v>
      </c>
      <c r="F1882" s="4" t="s">
        <v>5301</v>
      </c>
      <c r="G1882" s="5">
        <v>62</v>
      </c>
      <c r="H1882" s="4" t="s">
        <v>5292</v>
      </c>
      <c r="I1882" s="4" t="s">
        <v>257</v>
      </c>
      <c r="J1882" s="4" t="s">
        <v>665</v>
      </c>
      <c r="K1882" s="5" t="s">
        <v>32</v>
      </c>
      <c r="L1882" s="6">
        <v>0.85416666666666663</v>
      </c>
      <c r="M1882" s="4" t="s">
        <v>30</v>
      </c>
      <c r="N1882" s="4" t="s">
        <v>5297</v>
      </c>
      <c r="O1882" s="4" t="s">
        <v>5298</v>
      </c>
      <c r="P1882" s="5" t="s">
        <v>339</v>
      </c>
      <c r="Q1882" s="7">
        <v>0.85763888888888884</v>
      </c>
      <c r="R1882" s="4" t="s">
        <v>41</v>
      </c>
      <c r="S1882" s="4" t="s">
        <v>1606</v>
      </c>
      <c r="T1882" s="4"/>
      <c r="U1882" s="8"/>
      <c r="V1882" s="8"/>
      <c r="W1882">
        <v>79716517</v>
      </c>
      <c r="X1882" t="s">
        <v>43</v>
      </c>
    </row>
    <row r="1883" spans="1:24" ht="15.75" customHeight="1">
      <c r="A1883" s="4" t="s">
        <v>4665</v>
      </c>
      <c r="B1883" s="4" t="s">
        <v>5302</v>
      </c>
      <c r="C1883" s="4" t="s">
        <v>5302</v>
      </c>
      <c r="D1883" s="4" t="s">
        <v>23</v>
      </c>
      <c r="E1883" s="4" t="s">
        <v>5303</v>
      </c>
      <c r="F1883" s="4" t="s">
        <v>841</v>
      </c>
      <c r="G1883" s="5">
        <v>53</v>
      </c>
      <c r="H1883" s="4" t="s">
        <v>5292</v>
      </c>
      <c r="I1883" s="4" t="s">
        <v>67</v>
      </c>
      <c r="J1883" s="4" t="s">
        <v>5304</v>
      </c>
      <c r="K1883" s="5" t="s">
        <v>32</v>
      </c>
      <c r="L1883" s="6">
        <v>0.71180555555555558</v>
      </c>
      <c r="M1883" s="4" t="s">
        <v>41</v>
      </c>
      <c r="N1883" s="4" t="s">
        <v>114</v>
      </c>
      <c r="O1883" s="4" t="s">
        <v>116</v>
      </c>
      <c r="P1883" s="5" t="s">
        <v>339</v>
      </c>
      <c r="Q1883" s="7">
        <v>0.47916666666666669</v>
      </c>
      <c r="R1883" s="4" t="s">
        <v>30</v>
      </c>
      <c r="S1883" s="4" t="s">
        <v>1606</v>
      </c>
      <c r="T1883" s="4"/>
      <c r="U1883" s="8"/>
      <c r="V1883" s="8"/>
      <c r="W1883">
        <v>79718711</v>
      </c>
      <c r="X1883" t="s">
        <v>43</v>
      </c>
    </row>
    <row r="1884" spans="1:24" ht="15.75" customHeight="1">
      <c r="A1884" s="4" t="s">
        <v>4665</v>
      </c>
      <c r="B1884" s="4" t="s">
        <v>5305</v>
      </c>
      <c r="C1884" s="4" t="s">
        <v>5302</v>
      </c>
      <c r="D1884" s="4" t="s">
        <v>45</v>
      </c>
      <c r="E1884" s="4" t="s">
        <v>5306</v>
      </c>
      <c r="F1884" s="4" t="s">
        <v>5307</v>
      </c>
      <c r="G1884" s="5">
        <v>49</v>
      </c>
      <c r="H1884" s="4" t="s">
        <v>5292</v>
      </c>
      <c r="I1884" s="4" t="s">
        <v>67</v>
      </c>
      <c r="J1884" s="4" t="s">
        <v>5304</v>
      </c>
      <c r="K1884" s="5" t="s">
        <v>32</v>
      </c>
      <c r="L1884" s="6">
        <v>0.71180555555555558</v>
      </c>
      <c r="M1884" s="4" t="s">
        <v>41</v>
      </c>
      <c r="N1884" s="4" t="s">
        <v>114</v>
      </c>
      <c r="O1884" s="4" t="s">
        <v>116</v>
      </c>
      <c r="P1884" s="5" t="s">
        <v>339</v>
      </c>
      <c r="Q1884" s="7">
        <v>0.47916666666666669</v>
      </c>
      <c r="R1884" s="4" t="s">
        <v>30</v>
      </c>
      <c r="S1884" s="4" t="s">
        <v>1606</v>
      </c>
      <c r="T1884" s="4"/>
      <c r="U1884" s="8"/>
      <c r="V1884" s="8"/>
      <c r="W1884">
        <v>79718711</v>
      </c>
      <c r="X1884" t="s">
        <v>43</v>
      </c>
    </row>
    <row r="1885" spans="1:24" ht="15.75" customHeight="1">
      <c r="A1885" s="4" t="s">
        <v>4665</v>
      </c>
      <c r="B1885" s="4" t="s">
        <v>5308</v>
      </c>
      <c r="C1885" s="4" t="s">
        <v>5308</v>
      </c>
      <c r="D1885" s="4" t="s">
        <v>45</v>
      </c>
      <c r="E1885" s="4" t="s">
        <v>5309</v>
      </c>
      <c r="F1885" s="4" t="s">
        <v>5310</v>
      </c>
      <c r="G1885" s="5">
        <v>52</v>
      </c>
      <c r="H1885" s="4" t="s">
        <v>5292</v>
      </c>
      <c r="I1885" s="4" t="s">
        <v>67</v>
      </c>
      <c r="J1885" s="4" t="s">
        <v>5311</v>
      </c>
      <c r="K1885" s="5" t="s">
        <v>32</v>
      </c>
      <c r="L1885" s="6">
        <v>0.59722222222222221</v>
      </c>
      <c r="M1885" s="4" t="s">
        <v>41</v>
      </c>
      <c r="N1885" s="4" t="s">
        <v>95</v>
      </c>
      <c r="O1885" s="4" t="s">
        <v>96</v>
      </c>
      <c r="P1885" s="5" t="s">
        <v>339</v>
      </c>
      <c r="Q1885" s="7">
        <v>0.5</v>
      </c>
      <c r="R1885" s="4" t="s">
        <v>30</v>
      </c>
      <c r="S1885" s="4" t="s">
        <v>1606</v>
      </c>
      <c r="T1885" s="4"/>
      <c r="U1885" s="8"/>
      <c r="V1885" s="4"/>
      <c r="W1885">
        <v>79719439</v>
      </c>
      <c r="X1885" t="s">
        <v>43</v>
      </c>
    </row>
    <row r="1886" spans="1:24" ht="15.75" customHeight="1">
      <c r="A1886" s="4" t="s">
        <v>4665</v>
      </c>
      <c r="B1886" s="4" t="s">
        <v>5312</v>
      </c>
      <c r="C1886" s="4" t="s">
        <v>5308</v>
      </c>
      <c r="D1886" s="4" t="s">
        <v>23</v>
      </c>
      <c r="E1886" s="4" t="s">
        <v>5313</v>
      </c>
      <c r="F1886" s="4" t="s">
        <v>5314</v>
      </c>
      <c r="G1886" s="5">
        <v>56</v>
      </c>
      <c r="H1886" s="4" t="s">
        <v>5292</v>
      </c>
      <c r="I1886" s="4" t="s">
        <v>67</v>
      </c>
      <c r="J1886" s="4" t="s">
        <v>5311</v>
      </c>
      <c r="K1886" s="5" t="s">
        <v>32</v>
      </c>
      <c r="L1886" s="6">
        <v>0.59722222222222221</v>
      </c>
      <c r="M1886" s="4" t="s">
        <v>41</v>
      </c>
      <c r="N1886" s="4" t="s">
        <v>95</v>
      </c>
      <c r="O1886" s="4" t="s">
        <v>96</v>
      </c>
      <c r="P1886" s="5" t="s">
        <v>339</v>
      </c>
      <c r="Q1886" s="7">
        <v>0.5</v>
      </c>
      <c r="R1886" s="4" t="s">
        <v>30</v>
      </c>
      <c r="S1886" s="4" t="s">
        <v>1606</v>
      </c>
      <c r="T1886" s="4"/>
      <c r="U1886" s="8"/>
      <c r="V1886" s="4"/>
      <c r="W1886">
        <v>79719439</v>
      </c>
      <c r="X1886" t="s">
        <v>43</v>
      </c>
    </row>
    <row r="1887" spans="1:24" ht="15.75" customHeight="1">
      <c r="A1887" s="4" t="s">
        <v>4665</v>
      </c>
      <c r="B1887" s="4" t="s">
        <v>5315</v>
      </c>
      <c r="C1887" s="4" t="s">
        <v>5315</v>
      </c>
      <c r="D1887" s="4" t="s">
        <v>23</v>
      </c>
      <c r="E1887" s="4" t="s">
        <v>5316</v>
      </c>
      <c r="F1887" s="4" t="s">
        <v>5317</v>
      </c>
      <c r="G1887" s="5">
        <v>60</v>
      </c>
      <c r="H1887" s="4" t="s">
        <v>5292</v>
      </c>
      <c r="I1887" s="4" t="s">
        <v>1760</v>
      </c>
      <c r="J1887" s="4" t="s">
        <v>5318</v>
      </c>
      <c r="K1887" s="5" t="s">
        <v>32</v>
      </c>
      <c r="L1887" s="6">
        <v>0.60416666666666663</v>
      </c>
      <c r="M1887" s="4" t="s">
        <v>30</v>
      </c>
      <c r="N1887" s="4" t="s">
        <v>114</v>
      </c>
      <c r="O1887" s="4" t="s">
        <v>185</v>
      </c>
      <c r="P1887" s="5" t="s">
        <v>339</v>
      </c>
      <c r="Q1887" s="7">
        <v>0.70138888888888884</v>
      </c>
      <c r="R1887" s="4" t="s">
        <v>30</v>
      </c>
      <c r="S1887" s="4" t="s">
        <v>1606</v>
      </c>
      <c r="T1887" s="4"/>
      <c r="U1887" s="8"/>
      <c r="V1887" s="8"/>
      <c r="W1887">
        <v>79720088</v>
      </c>
      <c r="X1887" t="s">
        <v>61</v>
      </c>
    </row>
    <row r="1888" spans="1:24" ht="15.75" customHeight="1">
      <c r="A1888" s="4" t="s">
        <v>4665</v>
      </c>
      <c r="B1888" s="4" t="s">
        <v>5319</v>
      </c>
      <c r="C1888" s="4" t="s">
        <v>5315</v>
      </c>
      <c r="D1888" s="4" t="s">
        <v>45</v>
      </c>
      <c r="E1888" s="4" t="s">
        <v>5320</v>
      </c>
      <c r="F1888" s="4" t="s">
        <v>5321</v>
      </c>
      <c r="G1888" s="5">
        <v>56</v>
      </c>
      <c r="H1888" s="4" t="s">
        <v>5292</v>
      </c>
      <c r="I1888" s="4" t="s">
        <v>114</v>
      </c>
      <c r="J1888" s="4" t="s">
        <v>115</v>
      </c>
      <c r="K1888" s="5" t="s">
        <v>32</v>
      </c>
      <c r="L1888" s="6">
        <v>0.625</v>
      </c>
      <c r="M1888" s="4" t="s">
        <v>30</v>
      </c>
      <c r="N1888" s="4" t="s">
        <v>114</v>
      </c>
      <c r="O1888" s="4" t="s">
        <v>185</v>
      </c>
      <c r="P1888" s="5" t="s">
        <v>339</v>
      </c>
      <c r="Q1888" s="7">
        <v>0.70138888888888884</v>
      </c>
      <c r="R1888" s="4" t="s">
        <v>30</v>
      </c>
      <c r="S1888" s="4" t="s">
        <v>1606</v>
      </c>
      <c r="T1888" s="4"/>
      <c r="U1888" s="8"/>
      <c r="V1888" s="8"/>
      <c r="W1888">
        <v>79720088</v>
      </c>
      <c r="X1888" t="s">
        <v>61</v>
      </c>
    </row>
    <row r="1889" spans="1:24" ht="15.75" customHeight="1">
      <c r="A1889" s="4" t="s">
        <v>4665</v>
      </c>
      <c r="B1889" s="4" t="s">
        <v>5322</v>
      </c>
      <c r="C1889" s="4" t="s">
        <v>5322</v>
      </c>
      <c r="D1889" s="4" t="s">
        <v>23</v>
      </c>
      <c r="E1889" s="4" t="s">
        <v>5323</v>
      </c>
      <c r="F1889" s="4" t="s">
        <v>5324</v>
      </c>
      <c r="G1889" s="5">
        <v>62</v>
      </c>
      <c r="H1889" s="4" t="s">
        <v>5325</v>
      </c>
      <c r="I1889" s="4" t="s">
        <v>196</v>
      </c>
      <c r="J1889" s="4" t="s">
        <v>5326</v>
      </c>
      <c r="K1889" s="5" t="s">
        <v>32</v>
      </c>
      <c r="L1889" s="6">
        <v>0.25</v>
      </c>
      <c r="M1889" s="4" t="s">
        <v>30</v>
      </c>
      <c r="N1889" s="4" t="s">
        <v>196</v>
      </c>
      <c r="O1889" s="4" t="s">
        <v>253</v>
      </c>
      <c r="P1889" s="5" t="s">
        <v>339</v>
      </c>
      <c r="Q1889" s="7">
        <v>0.85416666666666663</v>
      </c>
      <c r="R1889" s="4" t="s">
        <v>30</v>
      </c>
      <c r="S1889" s="4" t="s">
        <v>33</v>
      </c>
      <c r="T1889" s="4"/>
      <c r="U1889" s="8"/>
      <c r="V1889" s="8"/>
      <c r="W1889">
        <v>15262608</v>
      </c>
      <c r="X1889" t="s">
        <v>43</v>
      </c>
    </row>
    <row r="1890" spans="1:24" ht="15.75" customHeight="1">
      <c r="A1890" s="4" t="s">
        <v>4665</v>
      </c>
      <c r="B1890" s="4" t="s">
        <v>5327</v>
      </c>
      <c r="C1890" s="4" t="s">
        <v>5322</v>
      </c>
      <c r="D1890" s="4" t="s">
        <v>45</v>
      </c>
      <c r="E1890" s="4" t="s">
        <v>5328</v>
      </c>
      <c r="F1890" s="4" t="s">
        <v>5324</v>
      </c>
      <c r="G1890" s="5">
        <v>49</v>
      </c>
      <c r="H1890" s="4" t="s">
        <v>5325</v>
      </c>
      <c r="I1890" s="4" t="s">
        <v>196</v>
      </c>
      <c r="J1890" s="4" t="s">
        <v>5326</v>
      </c>
      <c r="K1890" s="5" t="s">
        <v>32</v>
      </c>
      <c r="L1890" s="6">
        <v>0.25</v>
      </c>
      <c r="M1890" s="4" t="s">
        <v>30</v>
      </c>
      <c r="N1890" s="4" t="s">
        <v>196</v>
      </c>
      <c r="O1890" s="4" t="s">
        <v>253</v>
      </c>
      <c r="P1890" s="5" t="s">
        <v>339</v>
      </c>
      <c r="Q1890" s="7">
        <v>0.85416666666666663</v>
      </c>
      <c r="R1890" s="4" t="s">
        <v>30</v>
      </c>
      <c r="S1890" s="4" t="s">
        <v>33</v>
      </c>
      <c r="T1890" s="4"/>
      <c r="U1890" s="8"/>
      <c r="V1890" s="8"/>
      <c r="W1890">
        <v>15262608</v>
      </c>
      <c r="X1890" t="s">
        <v>43</v>
      </c>
    </row>
    <row r="1891" spans="1:24" ht="15.75" customHeight="1">
      <c r="A1891" s="4" t="s">
        <v>4665</v>
      </c>
      <c r="B1891" s="4" t="s">
        <v>5329</v>
      </c>
      <c r="C1891" s="4" t="s">
        <v>5329</v>
      </c>
      <c r="D1891" s="4" t="s">
        <v>45</v>
      </c>
      <c r="E1891" s="4" t="s">
        <v>5330</v>
      </c>
      <c r="F1891" s="4" t="s">
        <v>2303</v>
      </c>
      <c r="G1891" s="5">
        <v>42</v>
      </c>
      <c r="H1891" s="4" t="s">
        <v>5331</v>
      </c>
      <c r="I1891" s="4" t="s">
        <v>5332</v>
      </c>
      <c r="J1891" s="4" t="s">
        <v>5333</v>
      </c>
      <c r="K1891" s="5" t="s">
        <v>32</v>
      </c>
      <c r="L1891" s="6">
        <v>0.47569444444444442</v>
      </c>
      <c r="M1891" s="4" t="s">
        <v>30</v>
      </c>
      <c r="N1891" s="4" t="s">
        <v>257</v>
      </c>
      <c r="O1891" s="4" t="s">
        <v>378</v>
      </c>
      <c r="P1891" s="5" t="s">
        <v>339</v>
      </c>
      <c r="Q1891" s="7">
        <v>0.89583333333333337</v>
      </c>
      <c r="R1891" s="4" t="s">
        <v>30</v>
      </c>
      <c r="S1891" s="4" t="s">
        <v>33</v>
      </c>
      <c r="T1891" s="4"/>
      <c r="U1891" s="8"/>
      <c r="V1891" s="8"/>
      <c r="W1891">
        <v>15262609</v>
      </c>
      <c r="X1891" t="s">
        <v>61</v>
      </c>
    </row>
    <row r="1892" spans="1:24" ht="15.75" customHeight="1">
      <c r="A1892" s="4" t="s">
        <v>4665</v>
      </c>
      <c r="B1892" s="4" t="s">
        <v>5334</v>
      </c>
      <c r="C1892" s="4" t="s">
        <v>5329</v>
      </c>
      <c r="D1892" s="4" t="s">
        <v>23</v>
      </c>
      <c r="E1892" s="4" t="s">
        <v>5335</v>
      </c>
      <c r="F1892" s="4" t="s">
        <v>180</v>
      </c>
      <c r="G1892" s="5">
        <v>42</v>
      </c>
      <c r="H1892" s="4" t="s">
        <v>5331</v>
      </c>
      <c r="I1892" s="4" t="s">
        <v>5332</v>
      </c>
      <c r="J1892" s="4" t="s">
        <v>5333</v>
      </c>
      <c r="K1892" s="5" t="s">
        <v>32</v>
      </c>
      <c r="L1892" s="6">
        <v>0.47569444444444442</v>
      </c>
      <c r="M1892" s="4" t="s">
        <v>30</v>
      </c>
      <c r="N1892" s="4" t="s">
        <v>257</v>
      </c>
      <c r="O1892" s="4" t="s">
        <v>378</v>
      </c>
      <c r="P1892" s="5" t="s">
        <v>339</v>
      </c>
      <c r="Q1892" s="7">
        <v>0.89583333333333337</v>
      </c>
      <c r="R1892" s="4" t="s">
        <v>30</v>
      </c>
      <c r="S1892" s="4" t="s">
        <v>33</v>
      </c>
      <c r="T1892" s="4"/>
      <c r="U1892" s="8"/>
      <c r="V1892" s="8"/>
      <c r="W1892">
        <v>15262609</v>
      </c>
      <c r="X1892" t="s">
        <v>61</v>
      </c>
    </row>
    <row r="1893" spans="1:24" ht="15.75" customHeight="1">
      <c r="A1893" s="4" t="s">
        <v>4665</v>
      </c>
      <c r="B1893" s="4" t="s">
        <v>5336</v>
      </c>
      <c r="C1893" s="4" t="s">
        <v>5329</v>
      </c>
      <c r="D1893" s="4" t="s">
        <v>23</v>
      </c>
      <c r="E1893" s="4" t="s">
        <v>5337</v>
      </c>
      <c r="F1893" s="4" t="s">
        <v>180</v>
      </c>
      <c r="G1893" s="5">
        <v>8</v>
      </c>
      <c r="H1893" s="4" t="s">
        <v>5331</v>
      </c>
      <c r="I1893" s="4" t="s">
        <v>5332</v>
      </c>
      <c r="J1893" s="4" t="s">
        <v>5333</v>
      </c>
      <c r="K1893" s="5" t="s">
        <v>32</v>
      </c>
      <c r="L1893" s="6">
        <v>0.47569444444444442</v>
      </c>
      <c r="M1893" s="4" t="s">
        <v>30</v>
      </c>
      <c r="N1893" s="4" t="s">
        <v>257</v>
      </c>
      <c r="O1893" s="4" t="s">
        <v>378</v>
      </c>
      <c r="P1893" s="5" t="s">
        <v>339</v>
      </c>
      <c r="Q1893" s="7">
        <v>0.89583333333333337</v>
      </c>
      <c r="R1893" s="4" t="s">
        <v>30</v>
      </c>
      <c r="S1893" s="4" t="s">
        <v>33</v>
      </c>
      <c r="T1893" s="4"/>
      <c r="U1893" s="8"/>
      <c r="V1893" s="8"/>
      <c r="W1893">
        <v>15262609</v>
      </c>
      <c r="X1893" t="s">
        <v>61</v>
      </c>
    </row>
    <row r="1894" spans="1:24" ht="15.75" customHeight="1">
      <c r="A1894" s="4" t="s">
        <v>4665</v>
      </c>
      <c r="B1894" s="4" t="s">
        <v>5338</v>
      </c>
      <c r="C1894" s="4" t="s">
        <v>5338</v>
      </c>
      <c r="D1894" s="4" t="s">
        <v>45</v>
      </c>
      <c r="E1894" s="4" t="s">
        <v>5339</v>
      </c>
      <c r="F1894" s="4" t="s">
        <v>754</v>
      </c>
      <c r="G1894" s="5">
        <v>26</v>
      </c>
      <c r="H1894" s="4" t="s">
        <v>5331</v>
      </c>
      <c r="I1894" s="4" t="s">
        <v>39</v>
      </c>
      <c r="J1894" s="4" t="s">
        <v>51</v>
      </c>
      <c r="K1894" s="5" t="s">
        <v>32</v>
      </c>
      <c r="L1894" s="6">
        <v>0.72222222222222221</v>
      </c>
      <c r="M1894" s="4" t="s">
        <v>41</v>
      </c>
      <c r="N1894" s="4" t="s">
        <v>1448</v>
      </c>
      <c r="O1894" s="4" t="s">
        <v>5340</v>
      </c>
      <c r="P1894" s="5" t="s">
        <v>339</v>
      </c>
      <c r="Q1894" s="7">
        <v>0.34027777777777779</v>
      </c>
      <c r="R1894" s="4" t="s">
        <v>41</v>
      </c>
      <c r="S1894" s="4" t="s">
        <v>33</v>
      </c>
      <c r="T1894" s="4"/>
      <c r="U1894" s="8"/>
      <c r="V1894" s="8"/>
      <c r="W1894">
        <v>15262610</v>
      </c>
      <c r="X1894" t="s">
        <v>43</v>
      </c>
    </row>
    <row r="1895" spans="1:24" ht="15.75" customHeight="1">
      <c r="A1895" s="4" t="s">
        <v>4665</v>
      </c>
      <c r="B1895" s="4" t="s">
        <v>5341</v>
      </c>
      <c r="C1895" s="4" t="s">
        <v>5338</v>
      </c>
      <c r="D1895" s="4" t="s">
        <v>23</v>
      </c>
      <c r="E1895" s="4" t="s">
        <v>5342</v>
      </c>
      <c r="F1895" s="4" t="s">
        <v>3188</v>
      </c>
      <c r="G1895" s="5">
        <v>23</v>
      </c>
      <c r="H1895" s="4" t="s">
        <v>5331</v>
      </c>
      <c r="I1895" s="4" t="s">
        <v>39</v>
      </c>
      <c r="J1895" s="4" t="s">
        <v>51</v>
      </c>
      <c r="K1895" s="5" t="s">
        <v>32</v>
      </c>
      <c r="L1895" s="6">
        <v>0.72222222222222221</v>
      </c>
      <c r="M1895" s="4" t="s">
        <v>41</v>
      </c>
      <c r="N1895" s="4" t="s">
        <v>1448</v>
      </c>
      <c r="O1895" s="4" t="s">
        <v>5340</v>
      </c>
      <c r="P1895" s="5" t="s">
        <v>339</v>
      </c>
      <c r="Q1895" s="7">
        <v>0.34027777777777779</v>
      </c>
      <c r="R1895" s="4" t="s">
        <v>41</v>
      </c>
      <c r="S1895" s="4" t="s">
        <v>33</v>
      </c>
      <c r="T1895" s="4"/>
      <c r="U1895" s="8"/>
      <c r="V1895" s="8"/>
      <c r="W1895">
        <v>15262610</v>
      </c>
      <c r="X1895" t="s">
        <v>43</v>
      </c>
    </row>
    <row r="1896" spans="1:24" ht="15.75" customHeight="1">
      <c r="A1896" s="4" t="s">
        <v>4665</v>
      </c>
      <c r="B1896" s="4" t="s">
        <v>5343</v>
      </c>
      <c r="C1896" s="4" t="s">
        <v>5338</v>
      </c>
      <c r="D1896" s="4" t="s">
        <v>45</v>
      </c>
      <c r="E1896" s="4" t="s">
        <v>5344</v>
      </c>
      <c r="F1896" s="4" t="s">
        <v>1094</v>
      </c>
      <c r="G1896" s="5">
        <v>52</v>
      </c>
      <c r="H1896" s="4" t="s">
        <v>5331</v>
      </c>
      <c r="I1896" s="4" t="s">
        <v>157</v>
      </c>
      <c r="J1896" s="4" t="s">
        <v>2753</v>
      </c>
      <c r="K1896" s="5" t="s">
        <v>32</v>
      </c>
      <c r="L1896" s="6">
        <v>0.52777777777777779</v>
      </c>
      <c r="M1896" s="4" t="s">
        <v>30</v>
      </c>
      <c r="N1896" s="4" t="s">
        <v>67</v>
      </c>
      <c r="O1896" s="4" t="s">
        <v>2411</v>
      </c>
      <c r="P1896" s="5" t="s">
        <v>339</v>
      </c>
      <c r="Q1896" s="7">
        <v>0.34722222222222221</v>
      </c>
      <c r="R1896" s="4" t="s">
        <v>41</v>
      </c>
      <c r="S1896" s="4" t="s">
        <v>33</v>
      </c>
      <c r="T1896" s="4"/>
      <c r="U1896" s="8"/>
      <c r="V1896" s="8"/>
      <c r="W1896">
        <v>15262611</v>
      </c>
      <c r="X1896" t="s">
        <v>61</v>
      </c>
    </row>
    <row r="1897" spans="1:24" ht="15.75" customHeight="1">
      <c r="A1897" s="4" t="s">
        <v>4665</v>
      </c>
      <c r="B1897" s="4" t="s">
        <v>5345</v>
      </c>
      <c r="C1897" s="4" t="s">
        <v>5338</v>
      </c>
      <c r="D1897" s="4" t="s">
        <v>45</v>
      </c>
      <c r="E1897" s="4" t="s">
        <v>5346</v>
      </c>
      <c r="F1897" s="4" t="s">
        <v>5347</v>
      </c>
      <c r="G1897" s="5">
        <v>51</v>
      </c>
      <c r="H1897" s="4" t="s">
        <v>5331</v>
      </c>
      <c r="I1897" s="4" t="s">
        <v>157</v>
      </c>
      <c r="J1897" s="4" t="s">
        <v>2753</v>
      </c>
      <c r="K1897" s="5" t="s">
        <v>32</v>
      </c>
      <c r="L1897" s="6">
        <v>0.52777777777777779</v>
      </c>
      <c r="M1897" s="4" t="s">
        <v>30</v>
      </c>
      <c r="N1897" s="4" t="s">
        <v>157</v>
      </c>
      <c r="O1897" s="4" t="s">
        <v>1618</v>
      </c>
      <c r="P1897" s="5" t="s">
        <v>339</v>
      </c>
      <c r="Q1897" s="7">
        <v>0.83680555555555558</v>
      </c>
      <c r="R1897" s="4" t="s">
        <v>30</v>
      </c>
      <c r="S1897" s="4" t="s">
        <v>33</v>
      </c>
      <c r="T1897" s="4"/>
      <c r="U1897" s="8"/>
      <c r="V1897" s="8"/>
      <c r="W1897">
        <v>15262611</v>
      </c>
      <c r="X1897" t="s">
        <v>61</v>
      </c>
    </row>
    <row r="1898" spans="1:24" ht="15.75" customHeight="1">
      <c r="A1898" s="4" t="s">
        <v>4665</v>
      </c>
      <c r="B1898" s="4" t="s">
        <v>5348</v>
      </c>
      <c r="C1898" s="4" t="s">
        <v>5348</v>
      </c>
      <c r="D1898" s="4" t="s">
        <v>45</v>
      </c>
      <c r="E1898" s="4" t="s">
        <v>2302</v>
      </c>
      <c r="F1898" s="4" t="s">
        <v>3147</v>
      </c>
      <c r="G1898" s="5">
        <v>27</v>
      </c>
      <c r="H1898" s="4" t="s">
        <v>5331</v>
      </c>
      <c r="I1898" s="4" t="s">
        <v>189</v>
      </c>
      <c r="J1898" s="4" t="s">
        <v>2703</v>
      </c>
      <c r="K1898" s="5" t="s">
        <v>32</v>
      </c>
      <c r="L1898" s="6">
        <v>0.70138888888888884</v>
      </c>
      <c r="M1898" s="4" t="s">
        <v>30</v>
      </c>
      <c r="N1898" s="4" t="s">
        <v>189</v>
      </c>
      <c r="O1898" s="4" t="s">
        <v>2704</v>
      </c>
      <c r="P1898" s="5" t="s">
        <v>339</v>
      </c>
      <c r="Q1898" s="7">
        <v>0.87847222222222221</v>
      </c>
      <c r="R1898" s="4" t="s">
        <v>30</v>
      </c>
      <c r="S1898" s="4" t="s">
        <v>33</v>
      </c>
      <c r="T1898" s="4"/>
      <c r="U1898" s="4"/>
      <c r="V1898" s="4"/>
      <c r="W1898">
        <v>15262612</v>
      </c>
      <c r="X1898" t="s">
        <v>43</v>
      </c>
    </row>
    <row r="1899" spans="1:24" ht="15.75" customHeight="1">
      <c r="A1899" s="4" t="s">
        <v>4665</v>
      </c>
      <c r="B1899" s="4" t="s">
        <v>5349</v>
      </c>
      <c r="C1899" s="4" t="s">
        <v>5348</v>
      </c>
      <c r="D1899" s="4" t="s">
        <v>23</v>
      </c>
      <c r="E1899" s="4" t="s">
        <v>5350</v>
      </c>
      <c r="F1899" s="4" t="s">
        <v>5351</v>
      </c>
      <c r="G1899" s="5">
        <v>27</v>
      </c>
      <c r="H1899" s="4" t="s">
        <v>5331</v>
      </c>
      <c r="I1899" s="4" t="s">
        <v>189</v>
      </c>
      <c r="J1899" s="4" t="s">
        <v>2703</v>
      </c>
      <c r="K1899" s="5" t="s">
        <v>32</v>
      </c>
      <c r="L1899" s="6">
        <v>0.70138888888888884</v>
      </c>
      <c r="M1899" s="4" t="s">
        <v>30</v>
      </c>
      <c r="N1899" s="4" t="s">
        <v>189</v>
      </c>
      <c r="O1899" s="4" t="s">
        <v>2704</v>
      </c>
      <c r="P1899" s="5" t="s">
        <v>339</v>
      </c>
      <c r="Q1899" s="7">
        <v>0.87847222222222221</v>
      </c>
      <c r="R1899" s="4" t="s">
        <v>30</v>
      </c>
      <c r="S1899" s="4" t="s">
        <v>33</v>
      </c>
      <c r="T1899" s="4"/>
      <c r="U1899" s="4"/>
      <c r="V1899" s="4"/>
      <c r="W1899">
        <v>15262612</v>
      </c>
      <c r="X1899" t="s">
        <v>43</v>
      </c>
    </row>
    <row r="1900" spans="1:24" ht="15.75" customHeight="1">
      <c r="A1900" s="4" t="s">
        <v>4665</v>
      </c>
      <c r="B1900" s="4" t="s">
        <v>5352</v>
      </c>
      <c r="C1900" s="4" t="s">
        <v>5352</v>
      </c>
      <c r="D1900" s="4" t="s">
        <v>45</v>
      </c>
      <c r="E1900" s="4" t="s">
        <v>5353</v>
      </c>
      <c r="F1900" s="4" t="s">
        <v>1802</v>
      </c>
      <c r="G1900" s="5">
        <v>38</v>
      </c>
      <c r="H1900" s="4" t="s">
        <v>5331</v>
      </c>
      <c r="I1900" s="4" t="s">
        <v>157</v>
      </c>
      <c r="J1900" s="4" t="s">
        <v>2753</v>
      </c>
      <c r="K1900" s="5" t="s">
        <v>32</v>
      </c>
      <c r="L1900" s="6">
        <v>0.52777777777777779</v>
      </c>
      <c r="M1900" s="4" t="s">
        <v>30</v>
      </c>
      <c r="N1900" s="4" t="s">
        <v>67</v>
      </c>
      <c r="O1900" s="4" t="s">
        <v>2411</v>
      </c>
      <c r="P1900" s="5" t="s">
        <v>339</v>
      </c>
      <c r="Q1900" s="7">
        <v>0.34722222222222221</v>
      </c>
      <c r="R1900" s="4" t="s">
        <v>41</v>
      </c>
      <c r="S1900" s="4" t="s">
        <v>33</v>
      </c>
      <c r="T1900" s="4"/>
      <c r="U1900" s="8"/>
      <c r="V1900" s="8"/>
      <c r="W1900">
        <v>15262613</v>
      </c>
      <c r="X1900" t="s">
        <v>61</v>
      </c>
    </row>
    <row r="1901" spans="1:24" ht="15.75" customHeight="1">
      <c r="A1901" s="4" t="s">
        <v>4665</v>
      </c>
      <c r="B1901" s="4" t="s">
        <v>5354</v>
      </c>
      <c r="C1901" s="4" t="s">
        <v>5352</v>
      </c>
      <c r="D1901" s="4" t="s">
        <v>45</v>
      </c>
      <c r="E1901" s="4" t="s">
        <v>5355</v>
      </c>
      <c r="F1901" s="4" t="s">
        <v>754</v>
      </c>
      <c r="G1901" s="4"/>
      <c r="H1901" s="4" t="s">
        <v>5331</v>
      </c>
      <c r="I1901" s="4" t="s">
        <v>157</v>
      </c>
      <c r="J1901" s="4" t="s">
        <v>2753</v>
      </c>
      <c r="K1901" s="5" t="s">
        <v>32</v>
      </c>
      <c r="L1901" s="6">
        <v>0.52777777777777779</v>
      </c>
      <c r="M1901" s="4" t="s">
        <v>30</v>
      </c>
      <c r="N1901" s="4" t="s">
        <v>67</v>
      </c>
      <c r="O1901" s="4" t="s">
        <v>2411</v>
      </c>
      <c r="P1901" s="5" t="s">
        <v>339</v>
      </c>
      <c r="Q1901" s="7">
        <v>0.34722222222222221</v>
      </c>
      <c r="R1901" s="4" t="s">
        <v>41</v>
      </c>
      <c r="S1901" s="4" t="s">
        <v>33</v>
      </c>
      <c r="T1901" s="4"/>
      <c r="U1901" s="8"/>
      <c r="V1901" s="8"/>
      <c r="W1901">
        <v>15262613</v>
      </c>
      <c r="X1901" t="s">
        <v>61</v>
      </c>
    </row>
    <row r="1902" spans="1:24" ht="15.75" customHeight="1">
      <c r="A1902" s="4" t="s">
        <v>4665</v>
      </c>
      <c r="B1902" s="4" t="s">
        <v>5356</v>
      </c>
      <c r="C1902" s="4" t="s">
        <v>5356</v>
      </c>
      <c r="D1902" s="4" t="s">
        <v>45</v>
      </c>
      <c r="E1902" s="4" t="s">
        <v>5357</v>
      </c>
      <c r="F1902" s="4" t="s">
        <v>1853</v>
      </c>
      <c r="G1902" s="4">
        <v>33</v>
      </c>
      <c r="H1902" s="4" t="s">
        <v>5331</v>
      </c>
      <c r="I1902" s="4" t="s">
        <v>189</v>
      </c>
      <c r="J1902" s="4" t="s">
        <v>405</v>
      </c>
      <c r="K1902" s="5" t="s">
        <v>32</v>
      </c>
      <c r="L1902" s="6">
        <v>0.25694444444444442</v>
      </c>
      <c r="M1902" s="4" t="s">
        <v>30</v>
      </c>
      <c r="N1902" s="4" t="s">
        <v>67</v>
      </c>
      <c r="O1902" s="4" t="s">
        <v>5358</v>
      </c>
      <c r="P1902" s="5" t="s">
        <v>339</v>
      </c>
      <c r="Q1902" s="7">
        <v>0.36805555555555558</v>
      </c>
      <c r="R1902" s="4" t="s">
        <v>41</v>
      </c>
      <c r="S1902" s="4" t="s">
        <v>33</v>
      </c>
      <c r="T1902" s="4"/>
      <c r="U1902" s="8"/>
      <c r="V1902" s="4"/>
      <c r="W1902">
        <v>15262614</v>
      </c>
      <c r="X1902" t="s">
        <v>61</v>
      </c>
    </row>
    <row r="1903" spans="1:24" ht="15.75" customHeight="1">
      <c r="A1903" s="4" t="s">
        <v>4665</v>
      </c>
      <c r="B1903" s="4" t="s">
        <v>5359</v>
      </c>
      <c r="C1903" s="4" t="s">
        <v>5356</v>
      </c>
      <c r="D1903" s="4" t="s">
        <v>45</v>
      </c>
      <c r="E1903" s="4" t="s">
        <v>5360</v>
      </c>
      <c r="F1903" s="4" t="s">
        <v>180</v>
      </c>
      <c r="G1903" s="4">
        <v>13</v>
      </c>
      <c r="H1903" s="4" t="s">
        <v>5331</v>
      </c>
      <c r="I1903" s="4" t="s">
        <v>5332</v>
      </c>
      <c r="J1903" s="4" t="s">
        <v>5333</v>
      </c>
      <c r="K1903" s="5" t="s">
        <v>32</v>
      </c>
      <c r="L1903" s="6">
        <v>0.47569444444444442</v>
      </c>
      <c r="M1903" s="4" t="s">
        <v>30</v>
      </c>
      <c r="N1903" s="4" t="s">
        <v>257</v>
      </c>
      <c r="O1903" s="4" t="s">
        <v>378</v>
      </c>
      <c r="P1903" s="5" t="s">
        <v>339</v>
      </c>
      <c r="Q1903" s="7">
        <v>0.89583333333333337</v>
      </c>
      <c r="R1903" s="4" t="s">
        <v>30</v>
      </c>
      <c r="S1903" s="4" t="s">
        <v>33</v>
      </c>
      <c r="T1903" s="4"/>
      <c r="U1903" s="8"/>
      <c r="V1903" s="8"/>
      <c r="W1903">
        <v>15262614</v>
      </c>
      <c r="X1903" t="s">
        <v>61</v>
      </c>
    </row>
    <row r="1904" spans="1:24" ht="15.75" customHeight="1">
      <c r="A1904" s="4" t="s">
        <v>4665</v>
      </c>
      <c r="B1904" s="4" t="s">
        <v>5361</v>
      </c>
      <c r="C1904" s="4" t="s">
        <v>5361</v>
      </c>
      <c r="D1904" s="4" t="s">
        <v>23</v>
      </c>
      <c r="E1904" s="4" t="s">
        <v>5362</v>
      </c>
      <c r="F1904" s="4" t="s">
        <v>1765</v>
      </c>
      <c r="G1904" s="5">
        <v>51</v>
      </c>
      <c r="H1904" s="4" t="s">
        <v>5331</v>
      </c>
      <c r="I1904" s="4" t="s">
        <v>67</v>
      </c>
      <c r="J1904" s="4" t="s">
        <v>5363</v>
      </c>
      <c r="K1904" s="5" t="s">
        <v>32</v>
      </c>
      <c r="L1904" s="6">
        <v>0.70138888888888884</v>
      </c>
      <c r="M1904" s="4" t="s">
        <v>41</v>
      </c>
      <c r="N1904" s="4" t="s">
        <v>67</v>
      </c>
      <c r="O1904" s="4" t="s">
        <v>2726</v>
      </c>
      <c r="P1904" s="5" t="s">
        <v>339</v>
      </c>
      <c r="Q1904" s="7">
        <v>0.44444444444444442</v>
      </c>
      <c r="R1904" s="4" t="s">
        <v>41</v>
      </c>
      <c r="S1904" s="4" t="s">
        <v>33</v>
      </c>
      <c r="T1904" s="4"/>
      <c r="U1904" s="8"/>
      <c r="V1904" s="8"/>
      <c r="W1904">
        <v>15262615</v>
      </c>
      <c r="X1904" t="s">
        <v>61</v>
      </c>
    </row>
    <row r="1905" spans="1:24" ht="15.75" customHeight="1">
      <c r="A1905" s="4" t="s">
        <v>4665</v>
      </c>
      <c r="B1905" s="4" t="s">
        <v>5364</v>
      </c>
      <c r="C1905" s="4" t="s">
        <v>5361</v>
      </c>
      <c r="D1905" s="4" t="s">
        <v>45</v>
      </c>
      <c r="E1905" s="4" t="s">
        <v>5365</v>
      </c>
      <c r="F1905" s="4" t="s">
        <v>1790</v>
      </c>
      <c r="G1905" s="5">
        <v>42</v>
      </c>
      <c r="H1905" s="4" t="s">
        <v>5331</v>
      </c>
      <c r="I1905" s="4" t="s">
        <v>67</v>
      </c>
      <c r="J1905" s="4" t="s">
        <v>5363</v>
      </c>
      <c r="K1905" s="5" t="s">
        <v>32</v>
      </c>
      <c r="L1905" s="6">
        <v>0.70138888888888884</v>
      </c>
      <c r="M1905" s="4" t="s">
        <v>41</v>
      </c>
      <c r="N1905" s="4" t="s">
        <v>67</v>
      </c>
      <c r="O1905" s="4" t="s">
        <v>2726</v>
      </c>
      <c r="P1905" s="5" t="s">
        <v>339</v>
      </c>
      <c r="Q1905" s="7">
        <v>0.44444444444444442</v>
      </c>
      <c r="R1905" s="4" t="s">
        <v>41</v>
      </c>
      <c r="S1905" s="4" t="s">
        <v>33</v>
      </c>
      <c r="T1905" s="4"/>
      <c r="U1905" s="8"/>
      <c r="V1905" s="8"/>
      <c r="W1905">
        <v>15262615</v>
      </c>
      <c r="X1905" t="s">
        <v>61</v>
      </c>
    </row>
    <row r="1906" spans="1:24" ht="15.75" customHeight="1">
      <c r="A1906" s="4" t="s">
        <v>4665</v>
      </c>
      <c r="B1906" s="4" t="s">
        <v>5366</v>
      </c>
      <c r="C1906" s="4" t="s">
        <v>5361</v>
      </c>
      <c r="D1906" s="4" t="s">
        <v>45</v>
      </c>
      <c r="E1906" s="4" t="s">
        <v>5367</v>
      </c>
      <c r="F1906" s="4" t="s">
        <v>1765</v>
      </c>
      <c r="G1906" s="5">
        <v>13</v>
      </c>
      <c r="H1906" s="4" t="s">
        <v>5331</v>
      </c>
      <c r="I1906" s="4" t="s">
        <v>67</v>
      </c>
      <c r="J1906" s="4" t="s">
        <v>5363</v>
      </c>
      <c r="K1906" s="5" t="s">
        <v>32</v>
      </c>
      <c r="L1906" s="6">
        <v>0.70138888888888884</v>
      </c>
      <c r="M1906" s="4" t="s">
        <v>41</v>
      </c>
      <c r="N1906" s="4" t="s">
        <v>67</v>
      </c>
      <c r="O1906" s="4" t="s">
        <v>2726</v>
      </c>
      <c r="P1906" s="5" t="s">
        <v>339</v>
      </c>
      <c r="Q1906" s="7">
        <v>0.44444444444444442</v>
      </c>
      <c r="R1906" s="4" t="s">
        <v>41</v>
      </c>
      <c r="S1906" s="4" t="s">
        <v>33</v>
      </c>
      <c r="T1906" s="4"/>
      <c r="U1906" s="8"/>
      <c r="V1906" s="8"/>
      <c r="W1906">
        <v>15262616</v>
      </c>
      <c r="X1906" t="s">
        <v>61</v>
      </c>
    </row>
    <row r="1907" spans="1:24" ht="15.75" customHeight="1">
      <c r="A1907" s="4" t="s">
        <v>4665</v>
      </c>
      <c r="B1907" s="4" t="s">
        <v>5368</v>
      </c>
      <c r="C1907" s="4" t="s">
        <v>5361</v>
      </c>
      <c r="D1907" s="4" t="s">
        <v>45</v>
      </c>
      <c r="E1907" s="4" t="s">
        <v>5369</v>
      </c>
      <c r="F1907" s="4" t="s">
        <v>1853</v>
      </c>
      <c r="G1907" s="5">
        <v>61</v>
      </c>
      <c r="H1907" s="4" t="s">
        <v>5331</v>
      </c>
      <c r="I1907" s="4" t="s">
        <v>67</v>
      </c>
      <c r="J1907" s="4" t="s">
        <v>5363</v>
      </c>
      <c r="K1907" s="5" t="s">
        <v>32</v>
      </c>
      <c r="L1907" s="6">
        <v>0.70138888888888884</v>
      </c>
      <c r="M1907" s="4" t="s">
        <v>41</v>
      </c>
      <c r="N1907" s="4" t="s">
        <v>67</v>
      </c>
      <c r="O1907" s="4" t="s">
        <v>2726</v>
      </c>
      <c r="P1907" s="5" t="s">
        <v>339</v>
      </c>
      <c r="Q1907" s="7">
        <v>0.44444444444444442</v>
      </c>
      <c r="R1907" s="4" t="s">
        <v>41</v>
      </c>
      <c r="S1907" s="4" t="s">
        <v>33</v>
      </c>
      <c r="T1907" s="4"/>
      <c r="U1907" s="8"/>
      <c r="V1907" s="8"/>
      <c r="W1907">
        <v>15262616</v>
      </c>
      <c r="X1907" t="s">
        <v>61</v>
      </c>
    </row>
    <row r="1908" spans="1:24" ht="15.75" customHeight="1">
      <c r="A1908" s="4" t="s">
        <v>4665</v>
      </c>
      <c r="B1908" s="4" t="s">
        <v>5370</v>
      </c>
      <c r="C1908" s="4" t="s">
        <v>5370</v>
      </c>
      <c r="D1908" s="4" t="s">
        <v>45</v>
      </c>
      <c r="E1908" s="4" t="s">
        <v>5371</v>
      </c>
      <c r="F1908" s="4" t="s">
        <v>2182</v>
      </c>
      <c r="G1908" s="5">
        <v>40</v>
      </c>
      <c r="H1908" s="4" t="s">
        <v>5331</v>
      </c>
      <c r="I1908" s="4" t="s">
        <v>67</v>
      </c>
      <c r="J1908" s="4" t="s">
        <v>5372</v>
      </c>
      <c r="K1908" s="5" t="s">
        <v>32</v>
      </c>
      <c r="L1908" s="6">
        <v>0.22569444444444445</v>
      </c>
      <c r="M1908" s="4" t="s">
        <v>41</v>
      </c>
      <c r="N1908" s="4" t="s">
        <v>67</v>
      </c>
      <c r="O1908" s="4" t="s">
        <v>5373</v>
      </c>
      <c r="P1908" s="5" t="s">
        <v>339</v>
      </c>
      <c r="Q1908" s="7">
        <v>0.82291666666666663</v>
      </c>
      <c r="R1908" s="4" t="s">
        <v>41</v>
      </c>
      <c r="S1908" s="4" t="s">
        <v>33</v>
      </c>
      <c r="T1908" s="4"/>
      <c r="U1908" s="4"/>
      <c r="V1908" s="4"/>
      <c r="W1908">
        <v>15262617</v>
      </c>
      <c r="X1908" t="s">
        <v>61</v>
      </c>
    </row>
    <row r="1909" spans="1:24" ht="15.75" customHeight="1">
      <c r="A1909" s="4" t="s">
        <v>4665</v>
      </c>
      <c r="B1909" s="4" t="s">
        <v>5374</v>
      </c>
      <c r="C1909" s="4" t="s">
        <v>5370</v>
      </c>
      <c r="D1909" s="4" t="s">
        <v>45</v>
      </c>
      <c r="E1909" s="4" t="s">
        <v>5375</v>
      </c>
      <c r="F1909" s="4" t="s">
        <v>5376</v>
      </c>
      <c r="G1909" s="5">
        <v>54</v>
      </c>
      <c r="H1909" s="4" t="s">
        <v>5331</v>
      </c>
      <c r="I1909" s="4" t="s">
        <v>67</v>
      </c>
      <c r="J1909" s="4" t="s">
        <v>5377</v>
      </c>
      <c r="K1909" s="5" t="s">
        <v>32</v>
      </c>
      <c r="L1909" s="6">
        <v>0.28472222222222221</v>
      </c>
      <c r="M1909" s="4" t="s">
        <v>41</v>
      </c>
      <c r="N1909" s="4" t="s">
        <v>67</v>
      </c>
      <c r="O1909" s="4" t="s">
        <v>5378</v>
      </c>
      <c r="P1909" s="5" t="s">
        <v>339</v>
      </c>
      <c r="Q1909" s="7">
        <v>0.68055555555555558</v>
      </c>
      <c r="R1909" s="4" t="s">
        <v>41</v>
      </c>
      <c r="S1909" s="4" t="s">
        <v>33</v>
      </c>
      <c r="T1909" s="4"/>
      <c r="U1909" s="4"/>
      <c r="V1909" s="4"/>
      <c r="W1909">
        <v>15262617</v>
      </c>
      <c r="X1909" t="s">
        <v>61</v>
      </c>
    </row>
    <row r="1910" spans="1:24" ht="15.75" customHeight="1">
      <c r="A1910" s="4" t="s">
        <v>4665</v>
      </c>
      <c r="B1910" s="4" t="s">
        <v>5379</v>
      </c>
      <c r="C1910" s="4" t="s">
        <v>5379</v>
      </c>
      <c r="D1910" s="4" t="s">
        <v>45</v>
      </c>
      <c r="E1910" s="4" t="s">
        <v>5380</v>
      </c>
      <c r="F1910" s="4" t="s">
        <v>1094</v>
      </c>
      <c r="G1910" s="5">
        <v>50</v>
      </c>
      <c r="H1910" s="4" t="s">
        <v>5331</v>
      </c>
      <c r="I1910" s="4" t="s">
        <v>309</v>
      </c>
      <c r="J1910" s="4" t="s">
        <v>310</v>
      </c>
      <c r="K1910" s="5" t="s">
        <v>32</v>
      </c>
      <c r="L1910" s="6">
        <v>0.46875</v>
      </c>
      <c r="M1910" s="4" t="s">
        <v>41</v>
      </c>
      <c r="N1910" s="4" t="s">
        <v>309</v>
      </c>
      <c r="O1910" s="4" t="s">
        <v>1922</v>
      </c>
      <c r="P1910" s="5" t="s">
        <v>339</v>
      </c>
      <c r="Q1910" s="7">
        <v>0.52430555555555558</v>
      </c>
      <c r="R1910" s="4" t="s">
        <v>41</v>
      </c>
      <c r="S1910" s="4" t="s">
        <v>33</v>
      </c>
      <c r="T1910" s="4"/>
      <c r="U1910" s="4"/>
      <c r="V1910" s="4"/>
      <c r="W1910">
        <v>15262618</v>
      </c>
      <c r="X1910" t="s">
        <v>61</v>
      </c>
    </row>
    <row r="1911" spans="1:24" ht="15.75" customHeight="1">
      <c r="A1911" s="4" t="s">
        <v>4665</v>
      </c>
      <c r="B1911" s="4" t="s">
        <v>5381</v>
      </c>
      <c r="C1911" s="4" t="s">
        <v>5379</v>
      </c>
      <c r="D1911" s="4" t="s">
        <v>45</v>
      </c>
      <c r="E1911" s="4" t="s">
        <v>5382</v>
      </c>
      <c r="F1911" s="4" t="s">
        <v>1094</v>
      </c>
      <c r="G1911" s="5">
        <v>50</v>
      </c>
      <c r="H1911" s="4" t="s">
        <v>5331</v>
      </c>
      <c r="I1911" s="4" t="s">
        <v>157</v>
      </c>
      <c r="J1911" s="4" t="s">
        <v>2753</v>
      </c>
      <c r="K1911" s="5" t="s">
        <v>32</v>
      </c>
      <c r="L1911" s="6">
        <v>0.52777777777777779</v>
      </c>
      <c r="M1911" s="4" t="s">
        <v>30</v>
      </c>
      <c r="N1911" s="4" t="s">
        <v>157</v>
      </c>
      <c r="O1911" s="4" t="s">
        <v>1618</v>
      </c>
      <c r="P1911" s="5" t="s">
        <v>339</v>
      </c>
      <c r="Q1911" s="7">
        <v>0.83680555555555558</v>
      </c>
      <c r="R1911" s="4" t="s">
        <v>30</v>
      </c>
      <c r="S1911" s="4" t="s">
        <v>33</v>
      </c>
      <c r="T1911" s="4"/>
      <c r="U1911" s="4"/>
      <c r="V1911" s="4"/>
      <c r="W1911">
        <v>15262618</v>
      </c>
      <c r="X1911" t="s">
        <v>61</v>
      </c>
    </row>
    <row r="1912" spans="1:24" ht="15.75" customHeight="1">
      <c r="A1912" s="4" t="s">
        <v>4665</v>
      </c>
      <c r="B1912" s="4" t="s">
        <v>5383</v>
      </c>
      <c r="C1912" s="4" t="s">
        <v>5383</v>
      </c>
      <c r="D1912" s="4" t="s">
        <v>23</v>
      </c>
      <c r="E1912" s="4" t="s">
        <v>5384</v>
      </c>
      <c r="F1912" s="4" t="s">
        <v>5385</v>
      </c>
      <c r="G1912" s="5">
        <v>51</v>
      </c>
      <c r="H1912" s="4" t="s">
        <v>5386</v>
      </c>
      <c r="I1912" s="4" t="s">
        <v>196</v>
      </c>
      <c r="J1912" s="4" t="s">
        <v>1261</v>
      </c>
      <c r="K1912" s="5" t="s">
        <v>32</v>
      </c>
      <c r="L1912" s="6">
        <v>0.80555555555555558</v>
      </c>
      <c r="M1912" s="4" t="s">
        <v>30</v>
      </c>
      <c r="N1912" s="4" t="s">
        <v>196</v>
      </c>
      <c r="O1912" s="4" t="s">
        <v>253</v>
      </c>
      <c r="P1912" s="5" t="s">
        <v>339</v>
      </c>
      <c r="Q1912" s="7">
        <v>0.85416666666666663</v>
      </c>
      <c r="R1912" s="4" t="s">
        <v>30</v>
      </c>
      <c r="S1912" s="4" t="s">
        <v>33</v>
      </c>
      <c r="T1912" s="4"/>
      <c r="U1912" s="8"/>
      <c r="V1912" s="8"/>
      <c r="W1912">
        <v>15262619</v>
      </c>
      <c r="X1912" t="s">
        <v>43</v>
      </c>
    </row>
    <row r="1913" spans="1:24" ht="15.75" customHeight="1">
      <c r="A1913" s="4" t="s">
        <v>4665</v>
      </c>
      <c r="B1913" s="4" t="s">
        <v>5387</v>
      </c>
      <c r="C1913" s="4" t="s">
        <v>5383</v>
      </c>
      <c r="D1913" s="4" t="s">
        <v>45</v>
      </c>
      <c r="E1913" s="4" t="s">
        <v>5388</v>
      </c>
      <c r="F1913" s="4" t="s">
        <v>5385</v>
      </c>
      <c r="G1913" s="5">
        <v>44</v>
      </c>
      <c r="H1913" s="4" t="s">
        <v>5386</v>
      </c>
      <c r="I1913" s="4" t="s">
        <v>196</v>
      </c>
      <c r="J1913" s="4" t="s">
        <v>1261</v>
      </c>
      <c r="K1913" s="5" t="s">
        <v>32</v>
      </c>
      <c r="L1913" s="6">
        <v>0.80555555555555558</v>
      </c>
      <c r="M1913" s="4" t="s">
        <v>30</v>
      </c>
      <c r="N1913" s="4" t="s">
        <v>196</v>
      </c>
      <c r="O1913" s="4" t="s">
        <v>253</v>
      </c>
      <c r="P1913" s="5" t="s">
        <v>339</v>
      </c>
      <c r="Q1913" s="7">
        <v>0.85416666666666663</v>
      </c>
      <c r="R1913" s="4" t="s">
        <v>30</v>
      </c>
      <c r="S1913" s="4" t="s">
        <v>33</v>
      </c>
      <c r="T1913" s="4"/>
      <c r="U1913" s="8"/>
      <c r="V1913" s="8"/>
      <c r="W1913">
        <v>15262619</v>
      </c>
      <c r="X1913" t="s">
        <v>43</v>
      </c>
    </row>
    <row r="1914" spans="1:24" ht="15.75" customHeight="1">
      <c r="A1914" s="4" t="s">
        <v>4665</v>
      </c>
      <c r="B1914" s="4" t="s">
        <v>5389</v>
      </c>
      <c r="C1914" s="4" t="s">
        <v>5389</v>
      </c>
      <c r="D1914" s="4" t="s">
        <v>45</v>
      </c>
      <c r="E1914" s="4" t="s">
        <v>5390</v>
      </c>
      <c r="F1914" s="4" t="s">
        <v>5391</v>
      </c>
      <c r="G1914" s="5">
        <v>62</v>
      </c>
      <c r="H1914" s="4" t="s">
        <v>5386</v>
      </c>
      <c r="I1914" s="4" t="s">
        <v>39</v>
      </c>
      <c r="J1914" s="4" t="s">
        <v>204</v>
      </c>
      <c r="K1914" s="5" t="s">
        <v>32</v>
      </c>
      <c r="L1914" s="6">
        <v>0.6875</v>
      </c>
      <c r="M1914" s="4" t="s">
        <v>41</v>
      </c>
      <c r="N1914" s="4" t="s">
        <v>479</v>
      </c>
      <c r="O1914" s="4" t="s">
        <v>5392</v>
      </c>
      <c r="P1914" s="5" t="s">
        <v>339</v>
      </c>
      <c r="Q1914" s="7">
        <v>0.37847222222222221</v>
      </c>
      <c r="R1914" s="4" t="s">
        <v>30</v>
      </c>
      <c r="S1914" s="4" t="s">
        <v>33</v>
      </c>
      <c r="T1914" s="4"/>
      <c r="U1914" s="8"/>
      <c r="V1914" s="8"/>
      <c r="W1914">
        <v>15262620</v>
      </c>
      <c r="X1914" t="s">
        <v>43</v>
      </c>
    </row>
    <row r="1915" spans="1:24" ht="15.75" customHeight="1">
      <c r="A1915" s="4" t="s">
        <v>4665</v>
      </c>
      <c r="B1915" s="4" t="s">
        <v>5393</v>
      </c>
      <c r="C1915" s="4" t="s">
        <v>5389</v>
      </c>
      <c r="D1915" s="4" t="s">
        <v>23</v>
      </c>
      <c r="E1915" s="4" t="s">
        <v>5394</v>
      </c>
      <c r="F1915" s="4" t="s">
        <v>5391</v>
      </c>
      <c r="G1915" s="5">
        <v>70</v>
      </c>
      <c r="H1915" s="4" t="s">
        <v>5386</v>
      </c>
      <c r="I1915" s="4" t="s">
        <v>39</v>
      </c>
      <c r="J1915" s="4" t="s">
        <v>204</v>
      </c>
      <c r="K1915" s="5" t="s">
        <v>32</v>
      </c>
      <c r="L1915" s="6">
        <v>0.6875</v>
      </c>
      <c r="M1915" s="4" t="s">
        <v>41</v>
      </c>
      <c r="N1915" s="4" t="s">
        <v>479</v>
      </c>
      <c r="O1915" s="4" t="s">
        <v>5392</v>
      </c>
      <c r="P1915" s="5" t="s">
        <v>339</v>
      </c>
      <c r="Q1915" s="7">
        <v>0.37847222222222221</v>
      </c>
      <c r="R1915" s="4" t="s">
        <v>30</v>
      </c>
      <c r="S1915" s="4" t="s">
        <v>33</v>
      </c>
      <c r="T1915" s="4"/>
      <c r="U1915" s="8"/>
      <c r="V1915" s="8"/>
      <c r="W1915">
        <v>15262620</v>
      </c>
      <c r="X1915" t="s">
        <v>43</v>
      </c>
    </row>
    <row r="1916" spans="1:24" ht="15.75" customHeight="1">
      <c r="A1916" s="4" t="s">
        <v>4665</v>
      </c>
      <c r="B1916" s="4" t="s">
        <v>5395</v>
      </c>
      <c r="C1916" s="4" t="s">
        <v>5395</v>
      </c>
      <c r="D1916" s="4" t="s">
        <v>45</v>
      </c>
      <c r="E1916" s="4" t="s">
        <v>5396</v>
      </c>
      <c r="F1916" s="4" t="s">
        <v>5397</v>
      </c>
      <c r="G1916" s="5">
        <v>59</v>
      </c>
      <c r="H1916" s="4" t="s">
        <v>5386</v>
      </c>
      <c r="I1916" s="4" t="s">
        <v>189</v>
      </c>
      <c r="J1916" s="4" t="s">
        <v>5398</v>
      </c>
      <c r="K1916" s="5" t="s">
        <v>32</v>
      </c>
      <c r="L1916" s="6">
        <v>0.54166666666666663</v>
      </c>
      <c r="M1916" s="4" t="s">
        <v>30</v>
      </c>
      <c r="N1916" s="4" t="s">
        <v>189</v>
      </c>
      <c r="O1916" s="4" t="s">
        <v>2503</v>
      </c>
      <c r="P1916" s="5" t="s">
        <v>339</v>
      </c>
      <c r="Q1916" s="7">
        <v>0.375</v>
      </c>
      <c r="R1916" s="4" t="s">
        <v>30</v>
      </c>
      <c r="S1916" s="4" t="s">
        <v>33</v>
      </c>
      <c r="T1916" s="4"/>
      <c r="U1916" s="8"/>
      <c r="V1916" s="8"/>
      <c r="W1916">
        <v>15262621</v>
      </c>
      <c r="X1916" t="s">
        <v>43</v>
      </c>
    </row>
    <row r="1917" spans="1:24" ht="15.75" customHeight="1">
      <c r="A1917" s="4" t="s">
        <v>4665</v>
      </c>
      <c r="B1917" s="4" t="s">
        <v>5399</v>
      </c>
      <c r="C1917" s="4" t="s">
        <v>5395</v>
      </c>
      <c r="D1917" s="4" t="s">
        <v>23</v>
      </c>
      <c r="E1917" s="4" t="s">
        <v>5400</v>
      </c>
      <c r="F1917" s="4" t="s">
        <v>5397</v>
      </c>
      <c r="G1917" s="5">
        <v>55</v>
      </c>
      <c r="H1917" s="4" t="s">
        <v>5386</v>
      </c>
      <c r="I1917" s="4" t="s">
        <v>189</v>
      </c>
      <c r="J1917" s="4" t="s">
        <v>5398</v>
      </c>
      <c r="K1917" s="5" t="s">
        <v>32</v>
      </c>
      <c r="L1917" s="6">
        <v>0.54166666666666663</v>
      </c>
      <c r="M1917" s="4" t="s">
        <v>30</v>
      </c>
      <c r="N1917" s="4" t="s">
        <v>189</v>
      </c>
      <c r="O1917" s="4" t="s">
        <v>2503</v>
      </c>
      <c r="P1917" s="5" t="s">
        <v>339</v>
      </c>
      <c r="Q1917" s="7">
        <v>0.375</v>
      </c>
      <c r="R1917" s="4" t="s">
        <v>30</v>
      </c>
      <c r="S1917" s="4" t="s">
        <v>33</v>
      </c>
      <c r="T1917" s="4"/>
      <c r="U1917" s="8"/>
      <c r="V1917" s="8"/>
      <c r="W1917">
        <v>15262621</v>
      </c>
      <c r="X1917" t="s">
        <v>43</v>
      </c>
    </row>
    <row r="1918" spans="1:24" ht="15.75" customHeight="1">
      <c r="A1918" s="4" t="s">
        <v>4665</v>
      </c>
      <c r="B1918" s="4" t="s">
        <v>5401</v>
      </c>
      <c r="C1918" s="4" t="s">
        <v>5401</v>
      </c>
      <c r="D1918" s="4" t="s">
        <v>23</v>
      </c>
      <c r="E1918" s="4" t="s">
        <v>5402</v>
      </c>
      <c r="F1918" s="4" t="s">
        <v>5403</v>
      </c>
      <c r="G1918" s="5">
        <v>61</v>
      </c>
      <c r="H1918" s="4" t="s">
        <v>5386</v>
      </c>
      <c r="I1918" s="4" t="s">
        <v>67</v>
      </c>
      <c r="J1918" s="4" t="s">
        <v>1525</v>
      </c>
      <c r="K1918" s="5" t="s">
        <v>32</v>
      </c>
      <c r="L1918" s="6">
        <v>0.20833333333333334</v>
      </c>
      <c r="M1918" s="4" t="s">
        <v>41</v>
      </c>
      <c r="N1918" s="4" t="s">
        <v>67</v>
      </c>
      <c r="O1918" s="4" t="s">
        <v>1531</v>
      </c>
      <c r="P1918" s="5" t="s">
        <v>339</v>
      </c>
      <c r="Q1918" s="7">
        <v>0.85069444444444442</v>
      </c>
      <c r="R1918" s="4" t="s">
        <v>41</v>
      </c>
      <c r="S1918" s="4" t="s">
        <v>33</v>
      </c>
      <c r="T1918" s="4"/>
      <c r="U1918" s="8"/>
      <c r="V1918" s="8"/>
      <c r="W1918">
        <v>15262622</v>
      </c>
      <c r="X1918" t="s">
        <v>43</v>
      </c>
    </row>
    <row r="1919" spans="1:24" ht="15.75" customHeight="1">
      <c r="A1919" s="4" t="s">
        <v>4665</v>
      </c>
      <c r="B1919" s="4" t="s">
        <v>5404</v>
      </c>
      <c r="C1919" s="4" t="s">
        <v>5401</v>
      </c>
      <c r="D1919" s="4" t="s">
        <v>45</v>
      </c>
      <c r="E1919" s="4" t="s">
        <v>5405</v>
      </c>
      <c r="F1919" s="4" t="s">
        <v>5406</v>
      </c>
      <c r="G1919" s="5">
        <v>60</v>
      </c>
      <c r="H1919" s="4" t="s">
        <v>5386</v>
      </c>
      <c r="I1919" s="4" t="s">
        <v>67</v>
      </c>
      <c r="J1919" s="4" t="s">
        <v>1525</v>
      </c>
      <c r="K1919" s="5" t="s">
        <v>32</v>
      </c>
      <c r="L1919" s="6">
        <v>0.20833333333333334</v>
      </c>
      <c r="M1919" s="4" t="s">
        <v>41</v>
      </c>
      <c r="N1919" s="4" t="s">
        <v>67</v>
      </c>
      <c r="O1919" s="4" t="s">
        <v>1531</v>
      </c>
      <c r="P1919" s="5" t="s">
        <v>339</v>
      </c>
      <c r="Q1919" s="7">
        <v>0.85069444444444442</v>
      </c>
      <c r="R1919" s="4" t="s">
        <v>41</v>
      </c>
      <c r="S1919" s="4" t="s">
        <v>33</v>
      </c>
      <c r="T1919" s="4"/>
      <c r="U1919" s="8"/>
      <c r="V1919" s="8"/>
      <c r="W1919">
        <v>15262622</v>
      </c>
      <c r="X1919" t="s">
        <v>43</v>
      </c>
    </row>
    <row r="1920" spans="1:24" ht="15.75" customHeight="1">
      <c r="A1920" s="4" t="s">
        <v>4665</v>
      </c>
      <c r="B1920" s="4" t="s">
        <v>5407</v>
      </c>
      <c r="C1920" s="4" t="s">
        <v>5401</v>
      </c>
      <c r="D1920" s="4" t="s">
        <v>45</v>
      </c>
      <c r="E1920" s="4" t="s">
        <v>5408</v>
      </c>
      <c r="F1920" s="4" t="s">
        <v>5409</v>
      </c>
      <c r="G1920" s="5">
        <v>33</v>
      </c>
      <c r="H1920" s="4" t="s">
        <v>5386</v>
      </c>
      <c r="I1920" s="4" t="s">
        <v>67</v>
      </c>
      <c r="J1920" s="4" t="s">
        <v>1525</v>
      </c>
      <c r="K1920" s="5" t="s">
        <v>32</v>
      </c>
      <c r="L1920" s="6">
        <v>0.20833333333333334</v>
      </c>
      <c r="M1920" s="4" t="s">
        <v>41</v>
      </c>
      <c r="N1920" s="4" t="s">
        <v>67</v>
      </c>
      <c r="O1920" s="4" t="s">
        <v>1531</v>
      </c>
      <c r="P1920" s="5" t="s">
        <v>339</v>
      </c>
      <c r="Q1920" s="7">
        <v>0.85069444444444442</v>
      </c>
      <c r="R1920" s="4" t="s">
        <v>41</v>
      </c>
      <c r="S1920" s="4" t="s">
        <v>33</v>
      </c>
      <c r="T1920" s="4"/>
      <c r="U1920" s="8"/>
      <c r="V1920" s="8"/>
      <c r="W1920">
        <v>15262623</v>
      </c>
      <c r="X1920" t="s">
        <v>35</v>
      </c>
    </row>
    <row r="1921" spans="1:24" ht="15.75" customHeight="1">
      <c r="A1921" s="4" t="s">
        <v>4665</v>
      </c>
      <c r="B1921" s="4" t="s">
        <v>5410</v>
      </c>
      <c r="C1921" s="4" t="s">
        <v>5410</v>
      </c>
      <c r="D1921" s="4" t="s">
        <v>45</v>
      </c>
      <c r="E1921" s="4" t="s">
        <v>5411</v>
      </c>
      <c r="F1921" s="4" t="s">
        <v>5412</v>
      </c>
      <c r="G1921" s="5">
        <v>65</v>
      </c>
      <c r="H1921" s="4" t="s">
        <v>5386</v>
      </c>
      <c r="I1921" s="4" t="s">
        <v>189</v>
      </c>
      <c r="J1921" s="4" t="s">
        <v>5398</v>
      </c>
      <c r="K1921" s="5" t="s">
        <v>32</v>
      </c>
      <c r="L1921" s="6">
        <v>0.54166666666666663</v>
      </c>
      <c r="M1921" s="4" t="s">
        <v>30</v>
      </c>
      <c r="N1921" s="4" t="s">
        <v>189</v>
      </c>
      <c r="O1921" s="4" t="s">
        <v>2503</v>
      </c>
      <c r="P1921" s="5" t="s">
        <v>339</v>
      </c>
      <c r="Q1921" s="7">
        <v>0.375</v>
      </c>
      <c r="R1921" s="4" t="s">
        <v>30</v>
      </c>
      <c r="S1921" s="4" t="s">
        <v>33</v>
      </c>
      <c r="T1921" s="4"/>
      <c r="U1921" s="8"/>
      <c r="V1921" s="8"/>
      <c r="W1921">
        <v>15262624</v>
      </c>
      <c r="X1921" t="s">
        <v>43</v>
      </c>
    </row>
    <row r="1922" spans="1:24" ht="15.75" customHeight="1">
      <c r="A1922" s="4" t="s">
        <v>4665</v>
      </c>
      <c r="B1922" s="4" t="s">
        <v>5413</v>
      </c>
      <c r="C1922" s="4" t="s">
        <v>5410</v>
      </c>
      <c r="D1922" s="4" t="s">
        <v>23</v>
      </c>
      <c r="E1922" s="4" t="s">
        <v>513</v>
      </c>
      <c r="F1922" s="4" t="s">
        <v>5414</v>
      </c>
      <c r="G1922" s="5">
        <v>71</v>
      </c>
      <c r="H1922" s="4" t="s">
        <v>5386</v>
      </c>
      <c r="I1922" s="4" t="s">
        <v>189</v>
      </c>
      <c r="J1922" s="4" t="s">
        <v>5398</v>
      </c>
      <c r="K1922" s="5" t="s">
        <v>32</v>
      </c>
      <c r="L1922" s="6">
        <v>0.54166666666666663</v>
      </c>
      <c r="M1922" s="4" t="s">
        <v>30</v>
      </c>
      <c r="N1922" s="4" t="s">
        <v>189</v>
      </c>
      <c r="O1922" s="4" t="s">
        <v>2503</v>
      </c>
      <c r="P1922" s="5" t="s">
        <v>339</v>
      </c>
      <c r="Q1922" s="7">
        <v>0.375</v>
      </c>
      <c r="R1922" s="4" t="s">
        <v>30</v>
      </c>
      <c r="S1922" s="4" t="s">
        <v>33</v>
      </c>
      <c r="T1922" s="4"/>
      <c r="U1922" s="8"/>
      <c r="V1922" s="8"/>
      <c r="W1922">
        <v>15262624</v>
      </c>
      <c r="X1922" t="s">
        <v>43</v>
      </c>
    </row>
    <row r="1923" spans="1:24" ht="15.75" customHeight="1">
      <c r="A1923" s="4" t="s">
        <v>4665</v>
      </c>
      <c r="B1923" s="4" t="s">
        <v>5415</v>
      </c>
      <c r="C1923" s="4" t="s">
        <v>5415</v>
      </c>
      <c r="D1923" s="4" t="s">
        <v>45</v>
      </c>
      <c r="E1923" s="4" t="s">
        <v>5416</v>
      </c>
      <c r="F1923" s="4" t="s">
        <v>5417</v>
      </c>
      <c r="G1923" s="5">
        <v>42</v>
      </c>
      <c r="H1923" s="4" t="s">
        <v>5418</v>
      </c>
      <c r="I1923" s="4" t="s">
        <v>157</v>
      </c>
      <c r="J1923" s="4" t="s">
        <v>158</v>
      </c>
      <c r="K1923" s="5" t="s">
        <v>32</v>
      </c>
      <c r="L1923" s="6">
        <v>0.58680555555555558</v>
      </c>
      <c r="M1923" s="4" t="s">
        <v>30</v>
      </c>
      <c r="N1923" s="4" t="s">
        <v>157</v>
      </c>
      <c r="O1923" s="4" t="s">
        <v>159</v>
      </c>
      <c r="P1923" s="5" t="s">
        <v>339</v>
      </c>
      <c r="Q1923" s="7">
        <v>0.63194444444444442</v>
      </c>
      <c r="R1923" s="4" t="s">
        <v>30</v>
      </c>
      <c r="S1923" s="4" t="s">
        <v>2243</v>
      </c>
      <c r="T1923" s="4"/>
      <c r="U1923" s="8"/>
      <c r="V1923" s="8"/>
      <c r="W1923">
        <v>84750472</v>
      </c>
      <c r="X1923" t="s">
        <v>35</v>
      </c>
    </row>
    <row r="1924" spans="1:24" ht="15.75" customHeight="1">
      <c r="A1924" s="4" t="s">
        <v>4665</v>
      </c>
      <c r="B1924" s="4" t="s">
        <v>5419</v>
      </c>
      <c r="C1924" s="4" t="s">
        <v>5415</v>
      </c>
      <c r="D1924" s="4" t="s">
        <v>45</v>
      </c>
      <c r="E1924" s="4" t="s">
        <v>5420</v>
      </c>
      <c r="F1924" s="4" t="s">
        <v>5421</v>
      </c>
      <c r="G1924" s="5">
        <v>9</v>
      </c>
      <c r="H1924" s="4" t="s">
        <v>5418</v>
      </c>
      <c r="I1924" s="4" t="s">
        <v>157</v>
      </c>
      <c r="J1924" s="4" t="s">
        <v>158</v>
      </c>
      <c r="K1924" s="5" t="s">
        <v>32</v>
      </c>
      <c r="L1924" s="6">
        <v>0.58680555555555558</v>
      </c>
      <c r="M1924" s="4" t="s">
        <v>30</v>
      </c>
      <c r="N1924" s="4" t="s">
        <v>157</v>
      </c>
      <c r="O1924" s="4" t="s">
        <v>159</v>
      </c>
      <c r="P1924" s="5" t="s">
        <v>339</v>
      </c>
      <c r="Q1924" s="7">
        <v>0.63194444444444442</v>
      </c>
      <c r="R1924" s="4" t="s">
        <v>30</v>
      </c>
      <c r="S1924" s="4" t="s">
        <v>2243</v>
      </c>
      <c r="T1924" s="4"/>
      <c r="U1924" s="8"/>
      <c r="V1924" s="8"/>
      <c r="W1924">
        <v>84750472</v>
      </c>
      <c r="X1924" t="s">
        <v>35</v>
      </c>
    </row>
    <row r="1925" spans="1:24" ht="15.75" customHeight="1">
      <c r="A1925" s="4" t="s">
        <v>4665</v>
      </c>
      <c r="B1925" s="4" t="s">
        <v>5422</v>
      </c>
      <c r="C1925" s="4" t="s">
        <v>5415</v>
      </c>
      <c r="D1925" s="4" t="s">
        <v>45</v>
      </c>
      <c r="E1925" s="4" t="s">
        <v>5423</v>
      </c>
      <c r="F1925" s="4" t="s">
        <v>180</v>
      </c>
      <c r="G1925" s="5">
        <v>71</v>
      </c>
      <c r="H1925" s="4" t="s">
        <v>5418</v>
      </c>
      <c r="I1925" s="4" t="s">
        <v>5424</v>
      </c>
      <c r="J1925" s="4" t="s">
        <v>5425</v>
      </c>
      <c r="K1925" s="5" t="s">
        <v>32</v>
      </c>
      <c r="L1925" s="6">
        <v>0.66319444444444442</v>
      </c>
      <c r="M1925" s="4" t="s">
        <v>30</v>
      </c>
      <c r="N1925" s="4" t="s">
        <v>5424</v>
      </c>
      <c r="O1925" s="4" t="s">
        <v>5426</v>
      </c>
      <c r="P1925" s="5" t="s">
        <v>339</v>
      </c>
      <c r="Q1925" s="7">
        <v>0.70486111111111116</v>
      </c>
      <c r="R1925" s="4" t="s">
        <v>30</v>
      </c>
      <c r="S1925" s="4" t="s">
        <v>2243</v>
      </c>
      <c r="T1925" s="4"/>
      <c r="U1925" s="4"/>
      <c r="V1925" s="4"/>
      <c r="W1925">
        <v>68207517</v>
      </c>
      <c r="X1925" t="s">
        <v>43</v>
      </c>
    </row>
    <row r="1926" spans="1:24" ht="15.75" customHeight="1">
      <c r="A1926" s="4" t="s">
        <v>4665</v>
      </c>
      <c r="B1926" s="4" t="s">
        <v>5427</v>
      </c>
      <c r="C1926" s="4" t="s">
        <v>5415</v>
      </c>
      <c r="D1926" s="4" t="s">
        <v>23</v>
      </c>
      <c r="E1926" s="4" t="s">
        <v>5428</v>
      </c>
      <c r="F1926" s="4" t="s">
        <v>841</v>
      </c>
      <c r="G1926" s="5">
        <v>75</v>
      </c>
      <c r="H1926" s="4" t="s">
        <v>5418</v>
      </c>
      <c r="I1926" s="4" t="s">
        <v>5424</v>
      </c>
      <c r="J1926" s="4" t="s">
        <v>5425</v>
      </c>
      <c r="K1926" s="5" t="s">
        <v>32</v>
      </c>
      <c r="L1926" s="6">
        <v>0.66319444444444442</v>
      </c>
      <c r="M1926" s="4" t="s">
        <v>30</v>
      </c>
      <c r="N1926" s="4" t="s">
        <v>5424</v>
      </c>
      <c r="O1926" s="4" t="s">
        <v>5426</v>
      </c>
      <c r="P1926" s="5" t="s">
        <v>339</v>
      </c>
      <c r="Q1926" s="7">
        <v>0.70486111111111116</v>
      </c>
      <c r="R1926" s="4" t="s">
        <v>30</v>
      </c>
      <c r="S1926" s="4" t="s">
        <v>2243</v>
      </c>
      <c r="T1926" s="4"/>
      <c r="U1926" s="4"/>
      <c r="V1926" s="4"/>
      <c r="W1926">
        <v>68207517</v>
      </c>
      <c r="X1926" t="s">
        <v>43</v>
      </c>
    </row>
    <row r="1927" spans="1:24" ht="15.75" customHeight="1">
      <c r="A1927" s="4" t="s">
        <v>4665</v>
      </c>
      <c r="B1927" s="4" t="s">
        <v>5429</v>
      </c>
      <c r="C1927" s="4" t="s">
        <v>5429</v>
      </c>
      <c r="D1927" s="4" t="s">
        <v>45</v>
      </c>
      <c r="E1927" s="4" t="s">
        <v>5430</v>
      </c>
      <c r="F1927" s="4" t="s">
        <v>5431</v>
      </c>
      <c r="G1927" s="5">
        <v>51</v>
      </c>
      <c r="H1927" s="4" t="s">
        <v>5418</v>
      </c>
      <c r="I1927" s="4" t="s">
        <v>1812</v>
      </c>
      <c r="J1927" s="4" t="s">
        <v>5432</v>
      </c>
      <c r="K1927" s="5" t="s">
        <v>32</v>
      </c>
      <c r="L1927" s="6">
        <v>0.64236111111111116</v>
      </c>
      <c r="M1927" s="4" t="s">
        <v>30</v>
      </c>
      <c r="N1927" s="4" t="s">
        <v>59</v>
      </c>
      <c r="O1927" s="4" t="s">
        <v>78</v>
      </c>
      <c r="P1927" s="5" t="s">
        <v>339</v>
      </c>
      <c r="Q1927" s="7">
        <v>0.79513888888888884</v>
      </c>
      <c r="R1927" s="4" t="s">
        <v>30</v>
      </c>
      <c r="S1927" s="4" t="s">
        <v>2243</v>
      </c>
      <c r="T1927" s="4"/>
      <c r="U1927" s="8"/>
      <c r="V1927" s="8"/>
      <c r="W1927">
        <v>23835088</v>
      </c>
      <c r="X1927" t="s">
        <v>43</v>
      </c>
    </row>
    <row r="1928" spans="1:24" ht="15.75" customHeight="1">
      <c r="A1928" s="4" t="s">
        <v>4665</v>
      </c>
      <c r="B1928" s="4" t="s">
        <v>5433</v>
      </c>
      <c r="C1928" s="4" t="s">
        <v>5429</v>
      </c>
      <c r="D1928" s="4" t="s">
        <v>45</v>
      </c>
      <c r="E1928" s="4" t="s">
        <v>5434</v>
      </c>
      <c r="F1928" s="4" t="s">
        <v>5431</v>
      </c>
      <c r="G1928" s="5">
        <v>12</v>
      </c>
      <c r="H1928" s="4" t="s">
        <v>5418</v>
      </c>
      <c r="I1928" s="4" t="s">
        <v>1774</v>
      </c>
      <c r="J1928" s="4" t="s">
        <v>5435</v>
      </c>
      <c r="K1928" s="5" t="s">
        <v>32</v>
      </c>
      <c r="L1928" s="6">
        <v>0.46875</v>
      </c>
      <c r="M1928" s="4" t="s">
        <v>30</v>
      </c>
      <c r="N1928" s="4" t="s">
        <v>1774</v>
      </c>
      <c r="O1928" s="4" t="s">
        <v>5436</v>
      </c>
      <c r="P1928" s="5" t="s">
        <v>339</v>
      </c>
      <c r="Q1928" s="7">
        <v>0.51041666666666663</v>
      </c>
      <c r="R1928" s="4" t="s">
        <v>30</v>
      </c>
      <c r="S1928" s="4" t="s">
        <v>2243</v>
      </c>
      <c r="T1928" s="4"/>
      <c r="U1928" s="8"/>
      <c r="V1928" s="8"/>
      <c r="W1928">
        <v>23835088</v>
      </c>
      <c r="X1928" t="s">
        <v>43</v>
      </c>
    </row>
    <row r="1929" spans="1:24" ht="15.75" customHeight="1">
      <c r="A1929" s="4" t="s">
        <v>4665</v>
      </c>
      <c r="B1929" s="4" t="s">
        <v>5437</v>
      </c>
      <c r="C1929" s="4" t="s">
        <v>5429</v>
      </c>
      <c r="D1929" s="4" t="s">
        <v>45</v>
      </c>
      <c r="E1929" s="4" t="s">
        <v>5438</v>
      </c>
      <c r="F1929" s="4" t="s">
        <v>383</v>
      </c>
      <c r="G1929" s="5">
        <v>41</v>
      </c>
      <c r="H1929" s="4" t="s">
        <v>5418</v>
      </c>
      <c r="I1929" s="4" t="s">
        <v>1774</v>
      </c>
      <c r="J1929" s="4" t="s">
        <v>5435</v>
      </c>
      <c r="K1929" s="5" t="s">
        <v>32</v>
      </c>
      <c r="L1929" s="6">
        <v>0.46875</v>
      </c>
      <c r="M1929" s="4" t="s">
        <v>30</v>
      </c>
      <c r="N1929" s="4" t="s">
        <v>1774</v>
      </c>
      <c r="O1929" s="4" t="s">
        <v>5436</v>
      </c>
      <c r="P1929" s="5" t="s">
        <v>339</v>
      </c>
      <c r="Q1929" s="7">
        <v>0.51041666666666663</v>
      </c>
      <c r="R1929" s="4" t="s">
        <v>30</v>
      </c>
      <c r="S1929" s="4" t="s">
        <v>2243</v>
      </c>
      <c r="T1929" s="4"/>
      <c r="U1929" s="8"/>
      <c r="V1929" s="8"/>
      <c r="W1929">
        <v>68616808</v>
      </c>
      <c r="X1929" t="s">
        <v>43</v>
      </c>
    </row>
    <row r="1930" spans="1:24" ht="15.75" customHeight="1">
      <c r="A1930" s="4" t="s">
        <v>4665</v>
      </c>
      <c r="B1930" s="4" t="s">
        <v>5439</v>
      </c>
      <c r="C1930" s="4" t="s">
        <v>5429</v>
      </c>
      <c r="D1930" s="4" t="s">
        <v>23</v>
      </c>
      <c r="E1930" s="4" t="s">
        <v>5440</v>
      </c>
      <c r="F1930" s="4" t="s">
        <v>5431</v>
      </c>
      <c r="G1930" s="5">
        <v>44</v>
      </c>
      <c r="H1930" s="4" t="s">
        <v>5418</v>
      </c>
      <c r="I1930" s="4" t="s">
        <v>1774</v>
      </c>
      <c r="J1930" s="4" t="s">
        <v>5435</v>
      </c>
      <c r="K1930" s="5" t="s">
        <v>32</v>
      </c>
      <c r="L1930" s="6">
        <v>0.46875</v>
      </c>
      <c r="M1930" s="4" t="s">
        <v>30</v>
      </c>
      <c r="N1930" s="4" t="s">
        <v>1774</v>
      </c>
      <c r="O1930" s="4" t="s">
        <v>5436</v>
      </c>
      <c r="P1930" s="5" t="s">
        <v>339</v>
      </c>
      <c r="Q1930" s="7">
        <v>0.51041666666666663</v>
      </c>
      <c r="R1930" s="4" t="s">
        <v>30</v>
      </c>
      <c r="S1930" s="4" t="s">
        <v>2243</v>
      </c>
      <c r="T1930" s="4"/>
      <c r="U1930" s="8"/>
      <c r="V1930" s="8"/>
      <c r="W1930">
        <v>68616808</v>
      </c>
      <c r="X1930" t="s">
        <v>43</v>
      </c>
    </row>
    <row r="1931" spans="1:24" ht="15.75" customHeight="1">
      <c r="A1931" s="4" t="s">
        <v>4665</v>
      </c>
      <c r="B1931" s="4" t="s">
        <v>5441</v>
      </c>
      <c r="C1931" s="4" t="s">
        <v>5441</v>
      </c>
      <c r="D1931" s="4" t="s">
        <v>45</v>
      </c>
      <c r="E1931" s="4" t="s">
        <v>5442</v>
      </c>
      <c r="F1931" s="4" t="s">
        <v>4035</v>
      </c>
      <c r="G1931" s="5">
        <v>65</v>
      </c>
      <c r="H1931" s="4" t="s">
        <v>5418</v>
      </c>
      <c r="I1931" s="4" t="s">
        <v>666</v>
      </c>
      <c r="J1931" s="4" t="s">
        <v>666</v>
      </c>
      <c r="K1931" s="12"/>
      <c r="L1931" s="6"/>
      <c r="M1931" s="4"/>
      <c r="N1931" s="4" t="s">
        <v>189</v>
      </c>
      <c r="O1931" s="4" t="s">
        <v>3380</v>
      </c>
      <c r="P1931" s="5" t="s">
        <v>339</v>
      </c>
      <c r="Q1931" s="7">
        <v>0.61805555555555558</v>
      </c>
      <c r="R1931" s="4" t="s">
        <v>30</v>
      </c>
      <c r="S1931" s="4" t="s">
        <v>2243</v>
      </c>
      <c r="T1931" s="4"/>
      <c r="U1931" s="4"/>
      <c r="V1931" s="8"/>
      <c r="W1931">
        <v>45498813</v>
      </c>
      <c r="X1931" t="s">
        <v>61</v>
      </c>
    </row>
    <row r="1932" spans="1:24" ht="15.75" customHeight="1">
      <c r="A1932" s="4" t="s">
        <v>4665</v>
      </c>
      <c r="B1932" s="4" t="s">
        <v>5443</v>
      </c>
      <c r="C1932" s="4" t="s">
        <v>5441</v>
      </c>
      <c r="D1932" s="4" t="s">
        <v>23</v>
      </c>
      <c r="E1932" s="4" t="s">
        <v>5444</v>
      </c>
      <c r="F1932" s="4" t="s">
        <v>841</v>
      </c>
      <c r="G1932" s="5">
        <v>66</v>
      </c>
      <c r="H1932" s="4" t="s">
        <v>5418</v>
      </c>
      <c r="I1932" s="4" t="s">
        <v>666</v>
      </c>
      <c r="J1932" s="4" t="s">
        <v>666</v>
      </c>
      <c r="K1932" s="9"/>
      <c r="L1932" s="10"/>
      <c r="M1932" s="4"/>
      <c r="N1932" s="4" t="s">
        <v>189</v>
      </c>
      <c r="O1932" s="4" t="s">
        <v>3380</v>
      </c>
      <c r="P1932" s="5" t="s">
        <v>339</v>
      </c>
      <c r="Q1932" s="7">
        <v>0.61805555555555558</v>
      </c>
      <c r="R1932" s="4" t="s">
        <v>30</v>
      </c>
      <c r="S1932" s="4" t="s">
        <v>2243</v>
      </c>
      <c r="T1932" s="4"/>
      <c r="U1932" s="4"/>
      <c r="V1932" s="8"/>
      <c r="W1932">
        <v>45498813</v>
      </c>
      <c r="X1932" t="s">
        <v>61</v>
      </c>
    </row>
    <row r="1933" spans="1:24" ht="15.75" customHeight="1">
      <c r="A1933" s="4" t="s">
        <v>4665</v>
      </c>
      <c r="B1933" s="4" t="s">
        <v>5445</v>
      </c>
      <c r="C1933" s="4" t="s">
        <v>5445</v>
      </c>
      <c r="D1933" s="4" t="s">
        <v>23</v>
      </c>
      <c r="E1933" s="4" t="s">
        <v>5446</v>
      </c>
      <c r="F1933" s="4" t="s">
        <v>5447</v>
      </c>
      <c r="G1933" s="5">
        <v>33</v>
      </c>
      <c r="H1933" s="4" t="s">
        <v>5448</v>
      </c>
      <c r="I1933" s="4" t="s">
        <v>67</v>
      </c>
      <c r="J1933" s="4" t="s">
        <v>5449</v>
      </c>
      <c r="K1933" s="4" t="s">
        <v>32</v>
      </c>
      <c r="L1933" s="10">
        <v>0.25</v>
      </c>
      <c r="M1933" s="4" t="s">
        <v>41</v>
      </c>
      <c r="N1933" s="4" t="s">
        <v>67</v>
      </c>
      <c r="O1933" s="4" t="s">
        <v>5450</v>
      </c>
      <c r="P1933" s="5" t="s">
        <v>339</v>
      </c>
      <c r="Q1933" s="7">
        <v>0.98263888888888884</v>
      </c>
      <c r="R1933" s="4" t="s">
        <v>41</v>
      </c>
      <c r="S1933" s="4" t="s">
        <v>553</v>
      </c>
      <c r="T1933" s="4"/>
      <c r="U1933" s="4"/>
      <c r="V1933" s="4"/>
      <c r="W1933">
        <v>78778887</v>
      </c>
      <c r="X1933" t="s">
        <v>43</v>
      </c>
    </row>
    <row r="1934" spans="1:24" ht="15.75" customHeight="1">
      <c r="A1934" s="4" t="s">
        <v>4665</v>
      </c>
      <c r="B1934" s="4" t="s">
        <v>5451</v>
      </c>
      <c r="C1934" s="4" t="s">
        <v>5445</v>
      </c>
      <c r="D1934" s="4" t="s">
        <v>45</v>
      </c>
      <c r="E1934" s="4" t="s">
        <v>5452</v>
      </c>
      <c r="F1934" s="4" t="s">
        <v>5453</v>
      </c>
      <c r="G1934" s="5">
        <v>30</v>
      </c>
      <c r="H1934" s="4" t="s">
        <v>5448</v>
      </c>
      <c r="I1934" s="4" t="s">
        <v>67</v>
      </c>
      <c r="J1934" s="4" t="s">
        <v>5449</v>
      </c>
      <c r="K1934" s="5" t="s">
        <v>32</v>
      </c>
      <c r="L1934" s="6">
        <v>0.25</v>
      </c>
      <c r="M1934" s="4" t="s">
        <v>41</v>
      </c>
      <c r="N1934" s="4" t="s">
        <v>67</v>
      </c>
      <c r="O1934" s="4" t="s">
        <v>5450</v>
      </c>
      <c r="P1934" s="5" t="s">
        <v>339</v>
      </c>
      <c r="Q1934" s="7">
        <v>0.98263888888888884</v>
      </c>
      <c r="R1934" s="4" t="s">
        <v>41</v>
      </c>
      <c r="S1934" s="4" t="s">
        <v>553</v>
      </c>
      <c r="T1934" s="4"/>
      <c r="U1934" s="4"/>
      <c r="V1934" s="4"/>
      <c r="W1934">
        <v>78778887</v>
      </c>
      <c r="X1934" t="s">
        <v>43</v>
      </c>
    </row>
    <row r="1935" spans="1:24" ht="15.75" customHeight="1">
      <c r="A1935" s="4" t="s">
        <v>4665</v>
      </c>
      <c r="B1935" s="4" t="s">
        <v>5454</v>
      </c>
      <c r="C1935" s="4" t="s">
        <v>5454</v>
      </c>
      <c r="D1935" s="4" t="s">
        <v>45</v>
      </c>
      <c r="E1935" s="4" t="s">
        <v>5455</v>
      </c>
      <c r="F1935" s="4" t="s">
        <v>5456</v>
      </c>
      <c r="G1935" s="5">
        <v>39</v>
      </c>
      <c r="H1935" s="4" t="s">
        <v>5448</v>
      </c>
      <c r="I1935" s="4" t="s">
        <v>150</v>
      </c>
      <c r="J1935" s="4" t="s">
        <v>151</v>
      </c>
      <c r="K1935" s="5" t="s">
        <v>32</v>
      </c>
      <c r="L1935" s="6">
        <v>0.64583333333333337</v>
      </c>
      <c r="M1935" s="4" t="s">
        <v>30</v>
      </c>
      <c r="N1935" s="4" t="s">
        <v>39</v>
      </c>
      <c r="O1935" s="4" t="s">
        <v>52</v>
      </c>
      <c r="P1935" s="5" t="s">
        <v>339</v>
      </c>
      <c r="Q1935" s="7">
        <v>0.81944444444444442</v>
      </c>
      <c r="R1935" s="4" t="s">
        <v>41</v>
      </c>
      <c r="S1935" s="4" t="s">
        <v>553</v>
      </c>
      <c r="T1935" s="4" t="s">
        <v>5457</v>
      </c>
      <c r="U1935" s="8"/>
      <c r="V1935" s="8"/>
      <c r="W1935">
        <v>78778933</v>
      </c>
      <c r="X1935" t="s">
        <v>61</v>
      </c>
    </row>
    <row r="1936" spans="1:24" ht="15.75" customHeight="1">
      <c r="A1936" s="4" t="s">
        <v>4665</v>
      </c>
      <c r="B1936" s="4" t="s">
        <v>5458</v>
      </c>
      <c r="C1936" s="4" t="s">
        <v>5454</v>
      </c>
      <c r="D1936" s="4" t="s">
        <v>45</v>
      </c>
      <c r="E1936" s="4" t="s">
        <v>5459</v>
      </c>
      <c r="F1936" s="4" t="s">
        <v>47</v>
      </c>
      <c r="G1936" s="5">
        <v>58</v>
      </c>
      <c r="H1936" s="4" t="s">
        <v>5448</v>
      </c>
      <c r="I1936" s="4" t="s">
        <v>150</v>
      </c>
      <c r="J1936" s="4" t="s">
        <v>151</v>
      </c>
      <c r="K1936" s="5" t="s">
        <v>32</v>
      </c>
      <c r="L1936" s="6">
        <v>0.64583333333333337</v>
      </c>
      <c r="M1936" s="4" t="s">
        <v>30</v>
      </c>
      <c r="N1936" s="4" t="s">
        <v>39</v>
      </c>
      <c r="O1936" s="4" t="s">
        <v>52</v>
      </c>
      <c r="P1936" s="5" t="s">
        <v>339</v>
      </c>
      <c r="Q1936" s="7">
        <v>0.81944444444444442</v>
      </c>
      <c r="R1936" s="4" t="s">
        <v>41</v>
      </c>
      <c r="S1936" s="4" t="s">
        <v>553</v>
      </c>
      <c r="T1936" s="4"/>
      <c r="U1936" s="8"/>
      <c r="V1936" s="4"/>
      <c r="W1936">
        <v>78778933</v>
      </c>
      <c r="X1936" t="s">
        <v>61</v>
      </c>
    </row>
    <row r="1937" spans="1:24" ht="15.75" customHeight="1">
      <c r="A1937" s="4" t="s">
        <v>4665</v>
      </c>
      <c r="B1937" s="4" t="s">
        <v>5460</v>
      </c>
      <c r="C1937" s="4" t="s">
        <v>5460</v>
      </c>
      <c r="D1937" s="4" t="s">
        <v>45</v>
      </c>
      <c r="E1937" s="4" t="s">
        <v>5461</v>
      </c>
      <c r="F1937" s="4" t="s">
        <v>5462</v>
      </c>
      <c r="G1937" s="5"/>
      <c r="H1937" s="4" t="s">
        <v>5448</v>
      </c>
      <c r="I1937" s="4" t="s">
        <v>39</v>
      </c>
      <c r="J1937" s="4" t="s">
        <v>40</v>
      </c>
      <c r="K1937" s="5" t="s">
        <v>32</v>
      </c>
      <c r="L1937" s="6">
        <v>0.59027777777777779</v>
      </c>
      <c r="M1937" s="4" t="s">
        <v>41</v>
      </c>
      <c r="N1937" s="4" t="s">
        <v>39</v>
      </c>
      <c r="O1937" s="4" t="s">
        <v>414</v>
      </c>
      <c r="P1937" s="5" t="s">
        <v>339</v>
      </c>
      <c r="Q1937" s="7">
        <v>0.78472222222222221</v>
      </c>
      <c r="R1937" s="4" t="s">
        <v>41</v>
      </c>
      <c r="S1937" s="4" t="s">
        <v>553</v>
      </c>
      <c r="T1937" s="4"/>
      <c r="U1937" s="8"/>
      <c r="V1937" s="4"/>
      <c r="W1937">
        <v>78778981</v>
      </c>
      <c r="X1937" t="s">
        <v>61</v>
      </c>
    </row>
    <row r="1938" spans="1:24" ht="15.75" customHeight="1">
      <c r="A1938" s="4" t="s">
        <v>4665</v>
      </c>
      <c r="B1938" s="4" t="s">
        <v>5463</v>
      </c>
      <c r="C1938" s="4" t="s">
        <v>5460</v>
      </c>
      <c r="D1938" s="4" t="s">
        <v>45</v>
      </c>
      <c r="E1938" s="4" t="s">
        <v>5464</v>
      </c>
      <c r="F1938" s="4" t="s">
        <v>5465</v>
      </c>
      <c r="G1938" s="4">
        <v>62</v>
      </c>
      <c r="H1938" s="4" t="s">
        <v>5448</v>
      </c>
      <c r="I1938" s="4" t="s">
        <v>39</v>
      </c>
      <c r="J1938" s="4" t="s">
        <v>40</v>
      </c>
      <c r="K1938" s="5" t="s">
        <v>32</v>
      </c>
      <c r="L1938" s="6">
        <v>0.59027777777777779</v>
      </c>
      <c r="M1938" s="4" t="s">
        <v>41</v>
      </c>
      <c r="N1938" s="4" t="s">
        <v>39</v>
      </c>
      <c r="O1938" s="4" t="s">
        <v>414</v>
      </c>
      <c r="P1938" s="5" t="s">
        <v>339</v>
      </c>
      <c r="Q1938" s="7">
        <v>0.78472222222222221</v>
      </c>
      <c r="R1938" s="4" t="s">
        <v>41</v>
      </c>
      <c r="S1938" s="4" t="s">
        <v>553</v>
      </c>
      <c r="T1938" s="4"/>
      <c r="U1938" s="8"/>
      <c r="V1938" s="4"/>
      <c r="W1938">
        <v>78778981</v>
      </c>
      <c r="X1938" t="s">
        <v>61</v>
      </c>
    </row>
    <row r="1939" spans="1:24" ht="15.75" customHeight="1">
      <c r="A1939" s="4" t="s">
        <v>4665</v>
      </c>
      <c r="B1939" s="4" t="s">
        <v>5466</v>
      </c>
      <c r="C1939" s="4" t="s">
        <v>5466</v>
      </c>
      <c r="D1939" s="4" t="s">
        <v>45</v>
      </c>
      <c r="E1939" s="4" t="s">
        <v>1333</v>
      </c>
      <c r="F1939" s="4" t="s">
        <v>3191</v>
      </c>
      <c r="G1939" s="4">
        <v>55</v>
      </c>
      <c r="H1939" s="4" t="s">
        <v>5448</v>
      </c>
      <c r="I1939" s="4" t="s">
        <v>39</v>
      </c>
      <c r="J1939" s="4" t="s">
        <v>204</v>
      </c>
      <c r="K1939" s="5" t="s">
        <v>32</v>
      </c>
      <c r="L1939" s="6">
        <v>0.6875</v>
      </c>
      <c r="M1939" s="4" t="s">
        <v>41</v>
      </c>
      <c r="N1939" s="4" t="s">
        <v>39</v>
      </c>
      <c r="O1939" s="4" t="s">
        <v>414</v>
      </c>
      <c r="P1939" s="5" t="s">
        <v>339</v>
      </c>
      <c r="Q1939" s="7">
        <v>0.78472222222222221</v>
      </c>
      <c r="R1939" s="4" t="s">
        <v>41</v>
      </c>
      <c r="S1939" s="4" t="s">
        <v>553</v>
      </c>
      <c r="T1939" s="4"/>
      <c r="U1939" s="8"/>
      <c r="V1939" s="8"/>
      <c r="W1939">
        <v>78779031</v>
      </c>
      <c r="X1939" t="s">
        <v>43</v>
      </c>
    </row>
    <row r="1940" spans="1:24" ht="15.75" customHeight="1">
      <c r="A1940" s="4" t="s">
        <v>4665</v>
      </c>
      <c r="B1940" s="4" t="s">
        <v>5467</v>
      </c>
      <c r="C1940" s="4" t="s">
        <v>5466</v>
      </c>
      <c r="D1940" s="4" t="s">
        <v>23</v>
      </c>
      <c r="E1940" s="4" t="s">
        <v>5468</v>
      </c>
      <c r="F1940" s="4" t="s">
        <v>3191</v>
      </c>
      <c r="G1940" s="5">
        <v>62</v>
      </c>
      <c r="H1940" s="4" t="s">
        <v>5448</v>
      </c>
      <c r="I1940" s="4" t="s">
        <v>39</v>
      </c>
      <c r="J1940" s="4" t="s">
        <v>204</v>
      </c>
      <c r="K1940" s="5" t="s">
        <v>32</v>
      </c>
      <c r="L1940" s="6">
        <v>0.6875</v>
      </c>
      <c r="M1940" s="4" t="s">
        <v>41</v>
      </c>
      <c r="N1940" s="4" t="s">
        <v>39</v>
      </c>
      <c r="O1940" s="4" t="s">
        <v>414</v>
      </c>
      <c r="P1940" s="5" t="s">
        <v>339</v>
      </c>
      <c r="Q1940" s="7">
        <v>0.78472222222222221</v>
      </c>
      <c r="R1940" s="4" t="s">
        <v>41</v>
      </c>
      <c r="S1940" s="4" t="s">
        <v>553</v>
      </c>
      <c r="T1940" s="4"/>
      <c r="U1940" s="8"/>
      <c r="V1940" s="8"/>
      <c r="W1940">
        <v>78779031</v>
      </c>
      <c r="X1940" t="s">
        <v>43</v>
      </c>
    </row>
    <row r="1941" spans="1:24" ht="15.75" customHeight="1">
      <c r="A1941" s="4" t="s">
        <v>4665</v>
      </c>
      <c r="B1941" s="4" t="s">
        <v>5469</v>
      </c>
      <c r="C1941" s="4" t="s">
        <v>5466</v>
      </c>
      <c r="D1941" s="4" t="s">
        <v>23</v>
      </c>
      <c r="E1941" s="4" t="s">
        <v>5470</v>
      </c>
      <c r="F1941" s="4" t="s">
        <v>3191</v>
      </c>
      <c r="G1941" s="5">
        <v>15</v>
      </c>
      <c r="H1941" s="4" t="s">
        <v>5448</v>
      </c>
      <c r="I1941" s="4" t="s">
        <v>39</v>
      </c>
      <c r="J1941" s="4" t="s">
        <v>204</v>
      </c>
      <c r="K1941" s="5" t="s">
        <v>32</v>
      </c>
      <c r="L1941" s="6">
        <v>0.6875</v>
      </c>
      <c r="M1941" s="4" t="s">
        <v>41</v>
      </c>
      <c r="N1941" s="4" t="s">
        <v>39</v>
      </c>
      <c r="O1941" s="4" t="s">
        <v>414</v>
      </c>
      <c r="P1941" s="5" t="s">
        <v>339</v>
      </c>
      <c r="Q1941" s="7">
        <v>0.78472222222222221</v>
      </c>
      <c r="R1941" s="4" t="s">
        <v>41</v>
      </c>
      <c r="S1941" s="4" t="s">
        <v>553</v>
      </c>
      <c r="T1941" s="4" t="s">
        <v>5471</v>
      </c>
      <c r="U1941" s="8"/>
      <c r="V1941" s="8"/>
      <c r="W1941">
        <v>78779082</v>
      </c>
      <c r="X1941" t="s">
        <v>35</v>
      </c>
    </row>
    <row r="1942" spans="1:24" ht="15.75" customHeight="1">
      <c r="A1942" s="4" t="s">
        <v>4665</v>
      </c>
      <c r="B1942" s="4" t="s">
        <v>5472</v>
      </c>
      <c r="C1942" s="4" t="s">
        <v>5472</v>
      </c>
      <c r="D1942" s="4" t="s">
        <v>23</v>
      </c>
      <c r="E1942" s="4" t="s">
        <v>5473</v>
      </c>
      <c r="F1942" s="4" t="s">
        <v>884</v>
      </c>
      <c r="G1942" s="5">
        <v>32</v>
      </c>
      <c r="H1942" s="4" t="s">
        <v>5448</v>
      </c>
      <c r="I1942" s="4" t="s">
        <v>367</v>
      </c>
      <c r="J1942" s="4" t="s">
        <v>389</v>
      </c>
      <c r="K1942" s="5" t="s">
        <v>32</v>
      </c>
      <c r="L1942" s="6">
        <v>0.40277777777777779</v>
      </c>
      <c r="M1942" s="4" t="s">
        <v>30</v>
      </c>
      <c r="N1942" s="4" t="s">
        <v>479</v>
      </c>
      <c r="O1942" s="4" t="s">
        <v>2228</v>
      </c>
      <c r="P1942" s="5" t="s">
        <v>339</v>
      </c>
      <c r="Q1942" s="7">
        <v>0.35416666666666669</v>
      </c>
      <c r="R1942" s="4" t="s">
        <v>30</v>
      </c>
      <c r="S1942" s="4" t="s">
        <v>553</v>
      </c>
      <c r="T1942" s="4"/>
      <c r="U1942" s="8"/>
      <c r="V1942" s="8"/>
      <c r="W1942">
        <v>78779105</v>
      </c>
      <c r="X1942" t="s">
        <v>43</v>
      </c>
    </row>
    <row r="1943" spans="1:24" ht="15.75" customHeight="1">
      <c r="A1943" s="4" t="s">
        <v>4665</v>
      </c>
      <c r="B1943" s="4" t="s">
        <v>5474</v>
      </c>
      <c r="C1943" s="4" t="s">
        <v>5472</v>
      </c>
      <c r="D1943" s="4" t="s">
        <v>45</v>
      </c>
      <c r="E1943" s="4" t="s">
        <v>5475</v>
      </c>
      <c r="F1943" s="4" t="s">
        <v>5476</v>
      </c>
      <c r="G1943" s="5">
        <v>33</v>
      </c>
      <c r="H1943" s="4" t="s">
        <v>5448</v>
      </c>
      <c r="I1943" s="4" t="s">
        <v>367</v>
      </c>
      <c r="J1943" s="4" t="s">
        <v>389</v>
      </c>
      <c r="K1943" s="5" t="s">
        <v>32</v>
      </c>
      <c r="L1943" s="6">
        <v>0.40277777777777779</v>
      </c>
      <c r="M1943" s="4" t="s">
        <v>30</v>
      </c>
      <c r="N1943" s="4" t="s">
        <v>479</v>
      </c>
      <c r="O1943" s="4" t="s">
        <v>2228</v>
      </c>
      <c r="P1943" s="5" t="s">
        <v>339</v>
      </c>
      <c r="Q1943" s="7">
        <v>0.35416666666666669</v>
      </c>
      <c r="R1943" s="4" t="s">
        <v>30</v>
      </c>
      <c r="S1943" s="4" t="s">
        <v>553</v>
      </c>
      <c r="T1943" s="4"/>
      <c r="U1943" s="8"/>
      <c r="V1943" s="8"/>
      <c r="W1943">
        <v>78779105</v>
      </c>
      <c r="X1943" t="s">
        <v>43</v>
      </c>
    </row>
    <row r="1944" spans="1:24" ht="15.75" customHeight="1">
      <c r="A1944" s="4" t="s">
        <v>4665</v>
      </c>
      <c r="B1944" s="4" t="s">
        <v>5477</v>
      </c>
      <c r="C1944" s="4" t="s">
        <v>5477</v>
      </c>
      <c r="D1944" s="4" t="s">
        <v>45</v>
      </c>
      <c r="E1944" s="4" t="s">
        <v>1153</v>
      </c>
      <c r="F1944" s="4" t="s">
        <v>583</v>
      </c>
      <c r="G1944" s="5">
        <v>36</v>
      </c>
      <c r="H1944" s="4" t="s">
        <v>5448</v>
      </c>
      <c r="I1944" s="4" t="s">
        <v>67</v>
      </c>
      <c r="J1944" s="4" t="s">
        <v>126</v>
      </c>
      <c r="K1944" s="5" t="s">
        <v>1185</v>
      </c>
      <c r="L1944" s="6">
        <v>0.72222222222222221</v>
      </c>
      <c r="M1944" s="4" t="s">
        <v>41</v>
      </c>
      <c r="N1944" s="4" t="s">
        <v>67</v>
      </c>
      <c r="O1944" s="4" t="s">
        <v>127</v>
      </c>
      <c r="P1944" s="5" t="s">
        <v>339</v>
      </c>
      <c r="Q1944" s="7">
        <v>0.66666666666666663</v>
      </c>
      <c r="R1944" s="4" t="s">
        <v>41</v>
      </c>
      <c r="S1944" s="4" t="s">
        <v>553</v>
      </c>
      <c r="T1944" s="4" t="s">
        <v>5478</v>
      </c>
      <c r="U1944" s="8"/>
      <c r="V1944" s="8"/>
      <c r="W1944">
        <v>78779132</v>
      </c>
      <c r="X1944" t="s">
        <v>35</v>
      </c>
    </row>
    <row r="1945" spans="1:24" ht="15.75" customHeight="1">
      <c r="A1945" s="4" t="s">
        <v>4665</v>
      </c>
      <c r="B1945" s="4" t="s">
        <v>5479</v>
      </c>
      <c r="C1945" s="4" t="s">
        <v>5479</v>
      </c>
      <c r="D1945" s="4" t="s">
        <v>23</v>
      </c>
      <c r="E1945" s="4" t="s">
        <v>5480</v>
      </c>
      <c r="F1945" s="4" t="s">
        <v>5481</v>
      </c>
      <c r="G1945" s="5">
        <v>46</v>
      </c>
      <c r="H1945" s="4" t="s">
        <v>5448</v>
      </c>
      <c r="I1945" s="4" t="s">
        <v>67</v>
      </c>
      <c r="J1945" s="4" t="s">
        <v>126</v>
      </c>
      <c r="K1945" s="5" t="s">
        <v>32</v>
      </c>
      <c r="L1945" s="6">
        <v>0.72222222222222221</v>
      </c>
      <c r="M1945" s="4" t="s">
        <v>41</v>
      </c>
      <c r="N1945" s="4" t="s">
        <v>67</v>
      </c>
      <c r="O1945" s="4" t="s">
        <v>1161</v>
      </c>
      <c r="P1945" s="5" t="s">
        <v>339</v>
      </c>
      <c r="Q1945" s="7">
        <v>0.37847222222222221</v>
      </c>
      <c r="R1945" s="4" t="s">
        <v>41</v>
      </c>
      <c r="S1945" s="4" t="s">
        <v>553</v>
      </c>
      <c r="T1945" s="4"/>
      <c r="U1945" s="8"/>
      <c r="V1945" s="8"/>
      <c r="W1945">
        <v>78779141</v>
      </c>
      <c r="X1945" t="s">
        <v>61</v>
      </c>
    </row>
    <row r="1946" spans="1:24" ht="15.75" customHeight="1">
      <c r="A1946" s="4" t="s">
        <v>4665</v>
      </c>
      <c r="B1946" s="4" t="s">
        <v>5482</v>
      </c>
      <c r="C1946" s="4" t="s">
        <v>5479</v>
      </c>
      <c r="D1946" s="4" t="s">
        <v>23</v>
      </c>
      <c r="E1946" s="4" t="s">
        <v>5483</v>
      </c>
      <c r="F1946" s="4" t="s">
        <v>5484</v>
      </c>
      <c r="G1946" s="5">
        <v>27</v>
      </c>
      <c r="H1946" s="4" t="s">
        <v>5448</v>
      </c>
      <c r="I1946" s="4" t="s">
        <v>67</v>
      </c>
      <c r="J1946" s="4" t="s">
        <v>126</v>
      </c>
      <c r="K1946" s="5" t="s">
        <v>32</v>
      </c>
      <c r="L1946" s="6">
        <v>0.72222222222222221</v>
      </c>
      <c r="M1946" s="4" t="s">
        <v>41</v>
      </c>
      <c r="N1946" s="4" t="s">
        <v>67</v>
      </c>
      <c r="O1946" s="4" t="s">
        <v>127</v>
      </c>
      <c r="P1946" s="5" t="s">
        <v>339</v>
      </c>
      <c r="Q1946" s="7">
        <v>0.66666666666666663</v>
      </c>
      <c r="R1946" s="4" t="s">
        <v>41</v>
      </c>
      <c r="S1946" s="4" t="s">
        <v>553</v>
      </c>
      <c r="T1946" s="4"/>
      <c r="U1946" s="8"/>
      <c r="V1946" s="8"/>
      <c r="W1946">
        <v>78779141</v>
      </c>
      <c r="X1946" t="s">
        <v>61</v>
      </c>
    </row>
    <row r="1947" spans="1:24" ht="15.75" customHeight="1">
      <c r="A1947" s="4" t="s">
        <v>4665</v>
      </c>
      <c r="B1947" s="4" t="s">
        <v>5485</v>
      </c>
      <c r="C1947" s="4" t="s">
        <v>5485</v>
      </c>
      <c r="D1947" s="4" t="s">
        <v>23</v>
      </c>
      <c r="E1947" s="4" t="s">
        <v>973</v>
      </c>
      <c r="F1947" s="4" t="s">
        <v>5486</v>
      </c>
      <c r="G1947" s="5">
        <v>48</v>
      </c>
      <c r="H1947" s="4" t="s">
        <v>5448</v>
      </c>
      <c r="I1947" s="4" t="s">
        <v>39</v>
      </c>
      <c r="J1947" s="4" t="s">
        <v>40</v>
      </c>
      <c r="K1947" s="5" t="s">
        <v>32</v>
      </c>
      <c r="L1947" s="6">
        <v>0.59027777777777779</v>
      </c>
      <c r="M1947" s="4" t="s">
        <v>41</v>
      </c>
      <c r="N1947" s="4" t="s">
        <v>39</v>
      </c>
      <c r="O1947" s="4" t="s">
        <v>2334</v>
      </c>
      <c r="P1947" s="5" t="s">
        <v>339</v>
      </c>
      <c r="Q1947" s="7">
        <v>0.42708333333333331</v>
      </c>
      <c r="R1947" s="4" t="s">
        <v>41</v>
      </c>
      <c r="S1947" s="4" t="s">
        <v>553</v>
      </c>
      <c r="T1947" s="4"/>
      <c r="U1947" s="4"/>
      <c r="V1947" s="4"/>
      <c r="W1947">
        <v>78779162</v>
      </c>
      <c r="X1947" t="s">
        <v>43</v>
      </c>
    </row>
    <row r="1948" spans="1:24" ht="15.75" customHeight="1">
      <c r="A1948" s="4" t="s">
        <v>4665</v>
      </c>
      <c r="B1948" s="4" t="s">
        <v>5487</v>
      </c>
      <c r="C1948" s="4" t="s">
        <v>5485</v>
      </c>
      <c r="D1948" s="4" t="s">
        <v>45</v>
      </c>
      <c r="E1948" s="4" t="s">
        <v>1153</v>
      </c>
      <c r="F1948" s="4" t="s">
        <v>5488</v>
      </c>
      <c r="G1948" s="5">
        <v>48</v>
      </c>
      <c r="H1948" s="4" t="s">
        <v>5448</v>
      </c>
      <c r="I1948" s="4" t="s">
        <v>39</v>
      </c>
      <c r="J1948" s="4" t="s">
        <v>40</v>
      </c>
      <c r="K1948" s="5" t="s">
        <v>32</v>
      </c>
      <c r="L1948" s="6">
        <v>0.59027777777777779</v>
      </c>
      <c r="M1948" s="4" t="s">
        <v>41</v>
      </c>
      <c r="N1948" s="4" t="s">
        <v>39</v>
      </c>
      <c r="O1948" s="4" t="s">
        <v>2334</v>
      </c>
      <c r="P1948" s="5" t="s">
        <v>339</v>
      </c>
      <c r="Q1948" s="7">
        <v>0.42708333333333331</v>
      </c>
      <c r="R1948" s="4" t="s">
        <v>41</v>
      </c>
      <c r="S1948" s="4" t="s">
        <v>553</v>
      </c>
      <c r="T1948" s="4"/>
      <c r="U1948" s="4"/>
      <c r="V1948" s="4"/>
      <c r="W1948">
        <v>78779162</v>
      </c>
      <c r="X1948" t="s">
        <v>43</v>
      </c>
    </row>
    <row r="1949" spans="1:24" ht="15.75" customHeight="1">
      <c r="A1949" s="4" t="s">
        <v>4665</v>
      </c>
      <c r="B1949" s="4" t="s">
        <v>5489</v>
      </c>
      <c r="C1949" s="4" t="s">
        <v>5489</v>
      </c>
      <c r="D1949" s="4" t="s">
        <v>45</v>
      </c>
      <c r="E1949" s="4" t="s">
        <v>5490</v>
      </c>
      <c r="F1949" s="4" t="s">
        <v>5453</v>
      </c>
      <c r="G1949" s="5">
        <v>56</v>
      </c>
      <c r="H1949" s="4" t="s">
        <v>5448</v>
      </c>
      <c r="I1949" s="4" t="s">
        <v>39</v>
      </c>
      <c r="J1949" s="4" t="s">
        <v>40</v>
      </c>
      <c r="K1949" s="5" t="s">
        <v>32</v>
      </c>
      <c r="L1949" s="6">
        <v>0.59027777777777779</v>
      </c>
      <c r="M1949" s="4" t="s">
        <v>41</v>
      </c>
      <c r="N1949" s="4" t="s">
        <v>39</v>
      </c>
      <c r="O1949" s="4" t="s">
        <v>414</v>
      </c>
      <c r="P1949" s="5" t="s">
        <v>339</v>
      </c>
      <c r="Q1949" s="7">
        <v>0.78472222222222221</v>
      </c>
      <c r="R1949" s="4" t="s">
        <v>41</v>
      </c>
      <c r="S1949" s="4" t="s">
        <v>553</v>
      </c>
      <c r="T1949" s="4"/>
      <c r="U1949" s="8"/>
      <c r="V1949" s="4"/>
      <c r="W1949">
        <v>78779209</v>
      </c>
      <c r="X1949" t="s">
        <v>43</v>
      </c>
    </row>
    <row r="1950" spans="1:24" ht="15.75" customHeight="1">
      <c r="A1950" s="4" t="s">
        <v>4665</v>
      </c>
      <c r="B1950" s="4" t="s">
        <v>5491</v>
      </c>
      <c r="C1950" s="4" t="s">
        <v>5489</v>
      </c>
      <c r="D1950" s="4" t="s">
        <v>45</v>
      </c>
      <c r="E1950" s="4" t="s">
        <v>5492</v>
      </c>
      <c r="F1950" s="4" t="s">
        <v>5493</v>
      </c>
      <c r="G1950" s="5">
        <v>61</v>
      </c>
      <c r="H1950" s="4" t="s">
        <v>5448</v>
      </c>
      <c r="I1950" s="4" t="s">
        <v>39</v>
      </c>
      <c r="J1950" s="4" t="s">
        <v>40</v>
      </c>
      <c r="K1950" s="5" t="s">
        <v>32</v>
      </c>
      <c r="L1950" s="6">
        <v>0.59027777777777779</v>
      </c>
      <c r="M1950" s="4" t="s">
        <v>41</v>
      </c>
      <c r="N1950" s="4" t="s">
        <v>39</v>
      </c>
      <c r="O1950" s="4" t="s">
        <v>414</v>
      </c>
      <c r="P1950" s="5" t="s">
        <v>339</v>
      </c>
      <c r="Q1950" s="7">
        <v>0.78472222222222221</v>
      </c>
      <c r="R1950" s="4" t="s">
        <v>41</v>
      </c>
      <c r="S1950" s="4" t="s">
        <v>553</v>
      </c>
      <c r="T1950" s="4"/>
      <c r="U1950" s="8"/>
      <c r="V1950" s="4"/>
      <c r="W1950">
        <v>78779209</v>
      </c>
      <c r="X1950" t="s">
        <v>43</v>
      </c>
    </row>
    <row r="1951" spans="1:24" ht="15.75" customHeight="1">
      <c r="A1951" s="4" t="s">
        <v>4665</v>
      </c>
      <c r="B1951" s="4" t="s">
        <v>5494</v>
      </c>
      <c r="C1951" s="4" t="s">
        <v>5494</v>
      </c>
      <c r="D1951" s="4" t="s">
        <v>23</v>
      </c>
      <c r="E1951" s="4" t="s">
        <v>5495</v>
      </c>
      <c r="F1951" s="4" t="s">
        <v>5496</v>
      </c>
      <c r="G1951" s="5">
        <v>39</v>
      </c>
      <c r="H1951" s="4" t="s">
        <v>5448</v>
      </c>
      <c r="I1951" s="4" t="s">
        <v>67</v>
      </c>
      <c r="J1951" s="4" t="s">
        <v>5497</v>
      </c>
      <c r="K1951" s="5" t="s">
        <v>32</v>
      </c>
      <c r="L1951" s="6">
        <v>0.625</v>
      </c>
      <c r="M1951" s="4" t="s">
        <v>41</v>
      </c>
      <c r="N1951" s="4" t="s">
        <v>67</v>
      </c>
      <c r="O1951" s="4" t="s">
        <v>1531</v>
      </c>
      <c r="P1951" s="5" t="s">
        <v>339</v>
      </c>
      <c r="Q1951" s="7">
        <v>0.85069444444444442</v>
      </c>
      <c r="R1951" s="4" t="s">
        <v>41</v>
      </c>
      <c r="S1951" s="4" t="s">
        <v>553</v>
      </c>
      <c r="T1951" s="4"/>
      <c r="U1951" s="8"/>
      <c r="V1951" s="8"/>
      <c r="W1951">
        <v>78779224</v>
      </c>
      <c r="X1951" t="s">
        <v>43</v>
      </c>
    </row>
    <row r="1952" spans="1:24" ht="15.75" customHeight="1">
      <c r="A1952" s="4" t="s">
        <v>4665</v>
      </c>
      <c r="B1952" s="4" t="s">
        <v>5498</v>
      </c>
      <c r="C1952" s="4" t="s">
        <v>5494</v>
      </c>
      <c r="D1952" s="4" t="s">
        <v>45</v>
      </c>
      <c r="E1952" s="4" t="s">
        <v>5499</v>
      </c>
      <c r="F1952" s="4" t="s">
        <v>5496</v>
      </c>
      <c r="G1952" s="5">
        <v>36</v>
      </c>
      <c r="H1952" s="4" t="s">
        <v>5448</v>
      </c>
      <c r="I1952" s="4" t="s">
        <v>67</v>
      </c>
      <c r="J1952" s="4" t="s">
        <v>5497</v>
      </c>
      <c r="K1952" s="5" t="s">
        <v>32</v>
      </c>
      <c r="L1952" s="6">
        <v>0.625</v>
      </c>
      <c r="M1952" s="4" t="s">
        <v>41</v>
      </c>
      <c r="N1952" s="4" t="s">
        <v>67</v>
      </c>
      <c r="O1952" s="4" t="s">
        <v>1531</v>
      </c>
      <c r="P1952" s="5" t="s">
        <v>339</v>
      </c>
      <c r="Q1952" s="7">
        <v>0.85069444444444442</v>
      </c>
      <c r="R1952" s="4" t="s">
        <v>41</v>
      </c>
      <c r="S1952" s="4" t="s">
        <v>553</v>
      </c>
      <c r="T1952" s="4"/>
      <c r="U1952" s="8"/>
      <c r="V1952" s="8"/>
      <c r="W1952">
        <v>78779224</v>
      </c>
      <c r="X1952" t="s">
        <v>43</v>
      </c>
    </row>
    <row r="1953" spans="1:24" ht="15.75" customHeight="1">
      <c r="A1953" s="4" t="s">
        <v>4665</v>
      </c>
      <c r="B1953" s="4" t="s">
        <v>5500</v>
      </c>
      <c r="C1953" s="4" t="s">
        <v>5494</v>
      </c>
      <c r="D1953" s="4" t="s">
        <v>23</v>
      </c>
      <c r="E1953" s="4" t="s">
        <v>5501</v>
      </c>
      <c r="F1953" s="4" t="s">
        <v>5496</v>
      </c>
      <c r="G1953" s="5">
        <v>3</v>
      </c>
      <c r="H1953" s="4" t="s">
        <v>5448</v>
      </c>
      <c r="I1953" s="4" t="s">
        <v>67</v>
      </c>
      <c r="J1953" s="4" t="s">
        <v>5497</v>
      </c>
      <c r="K1953" s="5" t="s">
        <v>32</v>
      </c>
      <c r="L1953" s="6">
        <v>0.625</v>
      </c>
      <c r="M1953" s="4" t="s">
        <v>41</v>
      </c>
      <c r="N1953" s="4" t="s">
        <v>67</v>
      </c>
      <c r="O1953" s="4" t="s">
        <v>1531</v>
      </c>
      <c r="P1953" s="5" t="s">
        <v>339</v>
      </c>
      <c r="Q1953" s="7">
        <v>0.85069444444444442</v>
      </c>
      <c r="R1953" s="4" t="s">
        <v>41</v>
      </c>
      <c r="S1953" s="4" t="s">
        <v>553</v>
      </c>
      <c r="T1953" s="4"/>
      <c r="U1953" s="8"/>
      <c r="V1953" s="8"/>
      <c r="W1953">
        <v>78779224</v>
      </c>
      <c r="X1953" t="s">
        <v>43</v>
      </c>
    </row>
    <row r="1954" spans="1:24" ht="15.75" customHeight="1">
      <c r="A1954" s="4" t="s">
        <v>4665</v>
      </c>
      <c r="B1954" s="4" t="s">
        <v>5502</v>
      </c>
      <c r="C1954" s="4" t="s">
        <v>5502</v>
      </c>
      <c r="D1954" s="4" t="s">
        <v>23</v>
      </c>
      <c r="E1954" s="4" t="s">
        <v>5503</v>
      </c>
      <c r="F1954" s="4" t="s">
        <v>5504</v>
      </c>
      <c r="G1954" s="5">
        <v>51</v>
      </c>
      <c r="H1954" s="4" t="s">
        <v>5448</v>
      </c>
      <c r="I1954" s="4" t="s">
        <v>251</v>
      </c>
      <c r="J1954" s="4" t="s">
        <v>252</v>
      </c>
      <c r="K1954" s="5" t="s">
        <v>1185</v>
      </c>
      <c r="L1954" s="6">
        <v>0.50694444444444442</v>
      </c>
      <c r="M1954" s="4" t="s">
        <v>30</v>
      </c>
      <c r="N1954" s="4" t="s">
        <v>479</v>
      </c>
      <c r="O1954" s="4" t="s">
        <v>2026</v>
      </c>
      <c r="P1954" s="5" t="s">
        <v>339</v>
      </c>
      <c r="Q1954" s="7">
        <v>0.79513888888888884</v>
      </c>
      <c r="R1954" s="4" t="s">
        <v>30</v>
      </c>
      <c r="S1954" s="4" t="s">
        <v>553</v>
      </c>
      <c r="T1954" s="4"/>
      <c r="U1954" s="8"/>
      <c r="V1954" s="8"/>
      <c r="W1954">
        <v>78779228</v>
      </c>
      <c r="X1954" t="s">
        <v>43</v>
      </c>
    </row>
    <row r="1955" spans="1:24" ht="15.75" customHeight="1">
      <c r="A1955" s="4" t="s">
        <v>4665</v>
      </c>
      <c r="B1955" s="4" t="s">
        <v>5505</v>
      </c>
      <c r="C1955" s="4" t="s">
        <v>5502</v>
      </c>
      <c r="D1955" s="4" t="s">
        <v>45</v>
      </c>
      <c r="E1955" s="4" t="s">
        <v>5506</v>
      </c>
      <c r="F1955" s="4" t="s">
        <v>5504</v>
      </c>
      <c r="G1955" s="5">
        <v>58</v>
      </c>
      <c r="H1955" s="4" t="s">
        <v>5448</v>
      </c>
      <c r="I1955" s="4" t="s">
        <v>251</v>
      </c>
      <c r="J1955" s="4" t="s">
        <v>252</v>
      </c>
      <c r="K1955" s="5" t="s">
        <v>1185</v>
      </c>
      <c r="L1955" s="6">
        <v>0.50694444444444442</v>
      </c>
      <c r="M1955" s="4" t="s">
        <v>30</v>
      </c>
      <c r="N1955" s="4" t="s">
        <v>479</v>
      </c>
      <c r="O1955" s="4" t="s">
        <v>2026</v>
      </c>
      <c r="P1955" s="5" t="s">
        <v>339</v>
      </c>
      <c r="Q1955" s="7">
        <v>0.79513888888888884</v>
      </c>
      <c r="R1955" s="4" t="s">
        <v>30</v>
      </c>
      <c r="S1955" s="4" t="s">
        <v>553</v>
      </c>
      <c r="T1955" s="4"/>
      <c r="U1955" s="8"/>
      <c r="V1955" s="8"/>
      <c r="W1955">
        <v>78779228</v>
      </c>
      <c r="X1955" t="s">
        <v>43</v>
      </c>
    </row>
    <row r="1956" spans="1:24" ht="15.75" customHeight="1">
      <c r="A1956" s="4" t="s">
        <v>4665</v>
      </c>
      <c r="B1956" s="4" t="s">
        <v>5507</v>
      </c>
      <c r="C1956" s="4" t="s">
        <v>5507</v>
      </c>
      <c r="D1956" s="4" t="s">
        <v>23</v>
      </c>
      <c r="E1956" s="4" t="s">
        <v>5508</v>
      </c>
      <c r="F1956" s="4" t="s">
        <v>5509</v>
      </c>
      <c r="G1956" s="5">
        <v>50</v>
      </c>
      <c r="H1956" s="4" t="s">
        <v>5448</v>
      </c>
      <c r="I1956" s="4" t="s">
        <v>114</v>
      </c>
      <c r="J1956" s="4" t="s">
        <v>115</v>
      </c>
      <c r="K1956" s="5" t="s">
        <v>1185</v>
      </c>
      <c r="L1956" s="6">
        <v>0.625</v>
      </c>
      <c r="M1956" s="4" t="s">
        <v>30</v>
      </c>
      <c r="N1956" s="4" t="s">
        <v>114</v>
      </c>
      <c r="O1956" s="4" t="s">
        <v>116</v>
      </c>
      <c r="P1956" s="5" t="s">
        <v>339</v>
      </c>
      <c r="Q1956" s="7">
        <v>0.47916666666666669</v>
      </c>
      <c r="R1956" s="4" t="s">
        <v>30</v>
      </c>
      <c r="S1956" s="4" t="s">
        <v>553</v>
      </c>
      <c r="T1956" s="4"/>
      <c r="U1956" s="8"/>
      <c r="V1956" s="8"/>
      <c r="W1956">
        <v>78779260</v>
      </c>
      <c r="X1956" t="s">
        <v>61</v>
      </c>
    </row>
    <row r="1957" spans="1:24" ht="15.75" customHeight="1">
      <c r="A1957" s="4" t="s">
        <v>4665</v>
      </c>
      <c r="B1957" s="4" t="s">
        <v>5510</v>
      </c>
      <c r="C1957" s="4" t="s">
        <v>5507</v>
      </c>
      <c r="D1957" s="4" t="s">
        <v>23</v>
      </c>
      <c r="E1957" s="4" t="s">
        <v>5511</v>
      </c>
      <c r="F1957" s="4" t="s">
        <v>5512</v>
      </c>
      <c r="G1957" s="5">
        <v>12</v>
      </c>
      <c r="H1957" s="4" t="s">
        <v>5448</v>
      </c>
      <c r="I1957" s="4" t="s">
        <v>114</v>
      </c>
      <c r="J1957" s="4" t="s">
        <v>115</v>
      </c>
      <c r="K1957" s="5" t="s">
        <v>1185</v>
      </c>
      <c r="L1957" s="6">
        <v>0.625</v>
      </c>
      <c r="M1957" s="4" t="s">
        <v>30</v>
      </c>
      <c r="N1957" s="4" t="s">
        <v>114</v>
      </c>
      <c r="O1957" s="4" t="s">
        <v>116</v>
      </c>
      <c r="P1957" s="5" t="s">
        <v>339</v>
      </c>
      <c r="Q1957" s="7">
        <v>0.47916666666666669</v>
      </c>
      <c r="R1957" s="4" t="s">
        <v>30</v>
      </c>
      <c r="S1957" s="4" t="s">
        <v>553</v>
      </c>
      <c r="T1957" s="4"/>
      <c r="U1957" s="8"/>
      <c r="V1957" s="8"/>
      <c r="W1957">
        <v>78779260</v>
      </c>
      <c r="X1957" t="s">
        <v>61</v>
      </c>
    </row>
    <row r="1958" spans="1:24" ht="15.75" customHeight="1">
      <c r="A1958" s="4" t="s">
        <v>4665</v>
      </c>
      <c r="B1958" s="4" t="s">
        <v>5513</v>
      </c>
      <c r="C1958" s="4" t="s">
        <v>5507</v>
      </c>
      <c r="D1958" s="4" t="s">
        <v>45</v>
      </c>
      <c r="E1958" s="4" t="s">
        <v>515</v>
      </c>
      <c r="F1958" s="4" t="s">
        <v>5512</v>
      </c>
      <c r="G1958" s="5">
        <v>76</v>
      </c>
      <c r="H1958" s="4" t="s">
        <v>5448</v>
      </c>
      <c r="I1958" s="4" t="s">
        <v>114</v>
      </c>
      <c r="J1958" s="4" t="s">
        <v>115</v>
      </c>
      <c r="K1958" s="5" t="s">
        <v>1185</v>
      </c>
      <c r="L1958" s="6">
        <v>0.625</v>
      </c>
      <c r="M1958" s="4" t="s">
        <v>30</v>
      </c>
      <c r="N1958" s="4" t="s">
        <v>114</v>
      </c>
      <c r="O1958" s="4" t="s">
        <v>116</v>
      </c>
      <c r="P1958" s="5" t="s">
        <v>339</v>
      </c>
      <c r="Q1958" s="7">
        <v>0.47916666666666669</v>
      </c>
      <c r="R1958" s="4" t="s">
        <v>30</v>
      </c>
      <c r="S1958" s="4" t="s">
        <v>553</v>
      </c>
      <c r="T1958" s="4"/>
      <c r="U1958" s="8"/>
      <c r="V1958" s="8"/>
      <c r="W1958">
        <v>78779288</v>
      </c>
      <c r="X1958" t="s">
        <v>61</v>
      </c>
    </row>
    <row r="1959" spans="1:24" ht="15.75" customHeight="1">
      <c r="A1959" s="4" t="s">
        <v>4665</v>
      </c>
      <c r="B1959" s="4" t="s">
        <v>5514</v>
      </c>
      <c r="C1959" s="4" t="s">
        <v>5507</v>
      </c>
      <c r="D1959" s="4" t="s">
        <v>23</v>
      </c>
      <c r="E1959" s="4" t="s">
        <v>5515</v>
      </c>
      <c r="F1959" s="4" t="s">
        <v>5512</v>
      </c>
      <c r="G1959" s="5">
        <v>14</v>
      </c>
      <c r="H1959" s="4" t="s">
        <v>5448</v>
      </c>
      <c r="I1959" s="4" t="s">
        <v>114</v>
      </c>
      <c r="J1959" s="4" t="s">
        <v>115</v>
      </c>
      <c r="K1959" s="5" t="s">
        <v>1185</v>
      </c>
      <c r="L1959" s="6">
        <v>0.625</v>
      </c>
      <c r="M1959" s="4" t="s">
        <v>30</v>
      </c>
      <c r="N1959" s="4" t="s">
        <v>114</v>
      </c>
      <c r="O1959" s="4" t="s">
        <v>116</v>
      </c>
      <c r="P1959" s="5" t="s">
        <v>339</v>
      </c>
      <c r="Q1959" s="7">
        <v>0.47916666666666669</v>
      </c>
      <c r="R1959" s="4" t="s">
        <v>30</v>
      </c>
      <c r="S1959" s="4" t="s">
        <v>553</v>
      </c>
      <c r="T1959" s="4"/>
      <c r="U1959" s="8"/>
      <c r="V1959" s="8"/>
      <c r="W1959">
        <v>78779288</v>
      </c>
      <c r="X1959" t="s">
        <v>61</v>
      </c>
    </row>
    <row r="1960" spans="1:24" ht="15.75" customHeight="1">
      <c r="A1960" s="4" t="s">
        <v>4665</v>
      </c>
      <c r="B1960" s="4" t="s">
        <v>5516</v>
      </c>
      <c r="C1960" s="4" t="s">
        <v>5516</v>
      </c>
      <c r="D1960" s="4" t="s">
        <v>45</v>
      </c>
      <c r="E1960" s="4" t="s">
        <v>5517</v>
      </c>
      <c r="F1960" s="4" t="s">
        <v>5512</v>
      </c>
      <c r="G1960" s="5">
        <v>52</v>
      </c>
      <c r="H1960" s="4" t="s">
        <v>5448</v>
      </c>
      <c r="I1960" s="4" t="s">
        <v>479</v>
      </c>
      <c r="J1960" s="4" t="s">
        <v>5518</v>
      </c>
      <c r="K1960" s="5" t="s">
        <v>1185</v>
      </c>
      <c r="L1960" s="6">
        <v>0.28819444444444442</v>
      </c>
      <c r="M1960" s="4" t="s">
        <v>30</v>
      </c>
      <c r="N1960" s="4" t="s">
        <v>114</v>
      </c>
      <c r="O1960" s="4" t="s">
        <v>116</v>
      </c>
      <c r="P1960" s="5" t="s">
        <v>339</v>
      </c>
      <c r="Q1960" s="7">
        <v>0.47916666666666669</v>
      </c>
      <c r="R1960" s="4" t="s">
        <v>30</v>
      </c>
      <c r="S1960" s="4" t="s">
        <v>553</v>
      </c>
      <c r="T1960" s="4"/>
      <c r="U1960" s="8"/>
      <c r="V1960" s="8"/>
      <c r="W1960">
        <v>78779336</v>
      </c>
      <c r="X1960" t="s">
        <v>61</v>
      </c>
    </row>
    <row r="1961" spans="1:24" ht="15.75" customHeight="1">
      <c r="A1961" s="4" t="s">
        <v>4665</v>
      </c>
      <c r="B1961" s="4" t="s">
        <v>5519</v>
      </c>
      <c r="C1961" s="4" t="s">
        <v>5516</v>
      </c>
      <c r="D1961" s="4" t="s">
        <v>45</v>
      </c>
      <c r="E1961" s="4" t="s">
        <v>5520</v>
      </c>
      <c r="F1961" s="4" t="s">
        <v>5521</v>
      </c>
      <c r="G1961" s="5">
        <v>52</v>
      </c>
      <c r="H1961" s="4" t="s">
        <v>5448</v>
      </c>
      <c r="I1961" s="4" t="s">
        <v>114</v>
      </c>
      <c r="J1961" s="4" t="s">
        <v>115</v>
      </c>
      <c r="K1961" s="5" t="s">
        <v>1205</v>
      </c>
      <c r="L1961" s="6">
        <v>0.625</v>
      </c>
      <c r="M1961" s="4" t="s">
        <v>30</v>
      </c>
      <c r="N1961" s="4" t="s">
        <v>114</v>
      </c>
      <c r="O1961" s="4" t="s">
        <v>116</v>
      </c>
      <c r="P1961" s="5" t="s">
        <v>339</v>
      </c>
      <c r="Q1961" s="7">
        <v>0.47916666666666669</v>
      </c>
      <c r="R1961" s="4" t="s">
        <v>30</v>
      </c>
      <c r="S1961" s="4" t="s">
        <v>553</v>
      </c>
      <c r="T1961" s="4"/>
      <c r="U1961" s="8"/>
      <c r="V1961" s="8"/>
      <c r="W1961">
        <v>78779336</v>
      </c>
      <c r="X1961" t="s">
        <v>61</v>
      </c>
    </row>
    <row r="1962" spans="1:24" ht="15.75" customHeight="1">
      <c r="A1962" s="4" t="s">
        <v>4665</v>
      </c>
      <c r="B1962" s="4" t="s">
        <v>5522</v>
      </c>
      <c r="C1962" s="4" t="s">
        <v>5522</v>
      </c>
      <c r="D1962" s="4" t="s">
        <v>45</v>
      </c>
      <c r="E1962" s="4" t="s">
        <v>5523</v>
      </c>
      <c r="F1962" s="4" t="s">
        <v>5524</v>
      </c>
      <c r="G1962" s="5">
        <v>78</v>
      </c>
      <c r="H1962" s="4" t="s">
        <v>5448</v>
      </c>
      <c r="I1962" s="4" t="s">
        <v>67</v>
      </c>
      <c r="J1962" s="4" t="s">
        <v>126</v>
      </c>
      <c r="K1962" s="5" t="s">
        <v>1185</v>
      </c>
      <c r="L1962" s="6">
        <v>0.72222222222222221</v>
      </c>
      <c r="M1962" s="4" t="s">
        <v>41</v>
      </c>
      <c r="N1962" s="4" t="s">
        <v>67</v>
      </c>
      <c r="O1962" s="4" t="s">
        <v>127</v>
      </c>
      <c r="P1962" s="5" t="s">
        <v>339</v>
      </c>
      <c r="Q1962" s="7">
        <v>0.66666666666666663</v>
      </c>
      <c r="R1962" s="4" t="s">
        <v>41</v>
      </c>
      <c r="S1962" s="4" t="s">
        <v>553</v>
      </c>
      <c r="T1962" s="4"/>
      <c r="U1962" s="4"/>
      <c r="V1962" s="4"/>
      <c r="W1962">
        <v>78779378</v>
      </c>
      <c r="X1962" t="s">
        <v>61</v>
      </c>
    </row>
    <row r="1963" spans="1:24" ht="15.75" customHeight="1">
      <c r="A1963" s="4" t="s">
        <v>4665</v>
      </c>
      <c r="B1963" s="4" t="s">
        <v>5525</v>
      </c>
      <c r="C1963" s="4" t="s">
        <v>5522</v>
      </c>
      <c r="D1963" s="4" t="s">
        <v>45</v>
      </c>
      <c r="E1963" s="4" t="s">
        <v>5526</v>
      </c>
      <c r="F1963" s="4" t="s">
        <v>5527</v>
      </c>
      <c r="G1963" s="5">
        <v>63</v>
      </c>
      <c r="H1963" s="4" t="s">
        <v>5448</v>
      </c>
      <c r="I1963" s="4" t="s">
        <v>39</v>
      </c>
      <c r="J1963" s="4" t="s">
        <v>174</v>
      </c>
      <c r="K1963" s="5" t="s">
        <v>1185</v>
      </c>
      <c r="L1963" s="6">
        <v>0.63888888888888884</v>
      </c>
      <c r="M1963" s="4" t="s">
        <v>41</v>
      </c>
      <c r="N1963" s="4" t="s">
        <v>39</v>
      </c>
      <c r="O1963" s="4" t="s">
        <v>52</v>
      </c>
      <c r="P1963" s="5" t="s">
        <v>339</v>
      </c>
      <c r="Q1963" s="7">
        <v>0.81944444444444442</v>
      </c>
      <c r="R1963" s="4" t="s">
        <v>41</v>
      </c>
      <c r="S1963" s="4" t="s">
        <v>553</v>
      </c>
      <c r="T1963" s="4"/>
      <c r="U1963" s="8"/>
      <c r="V1963" s="4"/>
      <c r="W1963">
        <v>78779378</v>
      </c>
      <c r="X1963" t="s">
        <v>61</v>
      </c>
    </row>
    <row r="1964" spans="1:24" ht="15.75" customHeight="1">
      <c r="A1964" s="4" t="s">
        <v>4665</v>
      </c>
      <c r="B1964" s="4" t="s">
        <v>5528</v>
      </c>
      <c r="C1964" s="4" t="s">
        <v>5528</v>
      </c>
      <c r="D1964" s="4" t="s">
        <v>45</v>
      </c>
      <c r="E1964" s="4" t="s">
        <v>5529</v>
      </c>
      <c r="F1964" s="4" t="s">
        <v>4935</v>
      </c>
      <c r="G1964" s="5">
        <v>65</v>
      </c>
      <c r="H1964" s="4" t="s">
        <v>5448</v>
      </c>
      <c r="I1964" s="4" t="s">
        <v>114</v>
      </c>
      <c r="J1964" s="4" t="s">
        <v>115</v>
      </c>
      <c r="K1964" s="5" t="s">
        <v>29</v>
      </c>
      <c r="L1964" s="6">
        <v>0.625</v>
      </c>
      <c r="M1964" s="4" t="s">
        <v>30</v>
      </c>
      <c r="N1964" s="4" t="s">
        <v>114</v>
      </c>
      <c r="O1964" s="4" t="s">
        <v>185</v>
      </c>
      <c r="P1964" s="5" t="s">
        <v>339</v>
      </c>
      <c r="Q1964" s="7">
        <v>0.70138888888888884</v>
      </c>
      <c r="R1964" s="4" t="s">
        <v>30</v>
      </c>
      <c r="S1964" s="4" t="s">
        <v>553</v>
      </c>
      <c r="T1964" s="4"/>
      <c r="U1964" s="8"/>
      <c r="V1964" s="8"/>
      <c r="W1964">
        <v>78779436</v>
      </c>
      <c r="X1964" t="s">
        <v>61</v>
      </c>
    </row>
    <row r="1965" spans="1:24" ht="15.75" customHeight="1">
      <c r="A1965" s="4" t="s">
        <v>4665</v>
      </c>
      <c r="B1965" s="4" t="s">
        <v>5530</v>
      </c>
      <c r="C1965" s="4" t="s">
        <v>5528</v>
      </c>
      <c r="D1965" s="4" t="s">
        <v>45</v>
      </c>
      <c r="E1965" s="4" t="s">
        <v>5531</v>
      </c>
      <c r="F1965" s="4" t="s">
        <v>5532</v>
      </c>
      <c r="G1965" s="5">
        <v>76</v>
      </c>
      <c r="H1965" s="4" t="s">
        <v>5448</v>
      </c>
      <c r="I1965" s="4" t="s">
        <v>251</v>
      </c>
      <c r="J1965" s="4" t="s">
        <v>252</v>
      </c>
      <c r="K1965" s="5" t="s">
        <v>1185</v>
      </c>
      <c r="L1965" s="6">
        <v>0.50694444444444442</v>
      </c>
      <c r="M1965" s="4" t="s">
        <v>30</v>
      </c>
      <c r="N1965" s="4" t="s">
        <v>189</v>
      </c>
      <c r="O1965" s="4" t="s">
        <v>191</v>
      </c>
      <c r="P1965" s="5" t="s">
        <v>339</v>
      </c>
      <c r="Q1965" s="7">
        <v>0.87152777777777779</v>
      </c>
      <c r="R1965" s="4" t="s">
        <v>30</v>
      </c>
      <c r="S1965" s="4" t="s">
        <v>553</v>
      </c>
      <c r="T1965" s="4"/>
      <c r="U1965" s="4"/>
      <c r="V1965" s="8"/>
      <c r="W1965">
        <v>78779436</v>
      </c>
      <c r="X1965" t="s">
        <v>61</v>
      </c>
    </row>
    <row r="1966" spans="1:24" ht="15.75" customHeight="1">
      <c r="A1966" s="4" t="s">
        <v>4665</v>
      </c>
      <c r="B1966" s="4" t="s">
        <v>5533</v>
      </c>
      <c r="C1966" s="4" t="s">
        <v>5533</v>
      </c>
      <c r="D1966" s="4" t="s">
        <v>45</v>
      </c>
      <c r="E1966" s="4" t="s">
        <v>5534</v>
      </c>
      <c r="F1966" s="4" t="s">
        <v>5535</v>
      </c>
      <c r="G1966" s="5">
        <v>63</v>
      </c>
      <c r="H1966" s="4" t="s">
        <v>5448</v>
      </c>
      <c r="I1966" s="4" t="s">
        <v>251</v>
      </c>
      <c r="J1966" s="4" t="s">
        <v>252</v>
      </c>
      <c r="K1966" s="5" t="s">
        <v>1185</v>
      </c>
      <c r="L1966" s="6">
        <v>0.50694444444444442</v>
      </c>
      <c r="M1966" s="4" t="s">
        <v>30</v>
      </c>
      <c r="N1966" s="4" t="s">
        <v>189</v>
      </c>
      <c r="O1966" s="4" t="s">
        <v>191</v>
      </c>
      <c r="P1966" s="5" t="s">
        <v>339</v>
      </c>
      <c r="Q1966" s="7">
        <v>0.87152777777777779</v>
      </c>
      <c r="R1966" s="4" t="s">
        <v>30</v>
      </c>
      <c r="S1966" s="4" t="s">
        <v>553</v>
      </c>
      <c r="T1966" s="4"/>
      <c r="U1966" s="4"/>
      <c r="V1966" s="8"/>
      <c r="W1966">
        <v>78779449</v>
      </c>
      <c r="X1966" t="s">
        <v>61</v>
      </c>
    </row>
    <row r="1967" spans="1:24" ht="15.75" customHeight="1">
      <c r="A1967" s="4" t="s">
        <v>4665</v>
      </c>
      <c r="B1967" s="4" t="s">
        <v>5536</v>
      </c>
      <c r="C1967" s="4" t="s">
        <v>5533</v>
      </c>
      <c r="D1967" s="4" t="s">
        <v>23</v>
      </c>
      <c r="E1967" s="4" t="s">
        <v>5537</v>
      </c>
      <c r="F1967" s="4" t="s">
        <v>3916</v>
      </c>
      <c r="G1967" s="5">
        <v>63</v>
      </c>
      <c r="H1967" s="4" t="s">
        <v>5448</v>
      </c>
      <c r="I1967" s="4" t="s">
        <v>251</v>
      </c>
      <c r="J1967" s="4" t="s">
        <v>252</v>
      </c>
      <c r="K1967" s="5" t="s">
        <v>1185</v>
      </c>
      <c r="L1967" s="6">
        <v>0.50694444444444442</v>
      </c>
      <c r="M1967" s="4" t="s">
        <v>30</v>
      </c>
      <c r="N1967" s="4" t="s">
        <v>189</v>
      </c>
      <c r="O1967" s="4" t="s">
        <v>191</v>
      </c>
      <c r="P1967" s="5" t="s">
        <v>339</v>
      </c>
      <c r="Q1967" s="7">
        <v>0.87152777777777779</v>
      </c>
      <c r="R1967" s="4" t="s">
        <v>30</v>
      </c>
      <c r="S1967" s="4" t="s">
        <v>553</v>
      </c>
      <c r="T1967" s="4"/>
      <c r="U1967" s="4"/>
      <c r="V1967" s="8"/>
      <c r="W1967">
        <v>78779449</v>
      </c>
      <c r="X1967" t="s">
        <v>61</v>
      </c>
    </row>
    <row r="1968" spans="1:24" ht="15.75" customHeight="1">
      <c r="A1968" s="4" t="s">
        <v>4665</v>
      </c>
      <c r="B1968" s="4" t="s">
        <v>5538</v>
      </c>
      <c r="C1968" s="4" t="s">
        <v>5538</v>
      </c>
      <c r="D1968" s="4" t="s">
        <v>23</v>
      </c>
      <c r="E1968" s="4" t="s">
        <v>5539</v>
      </c>
      <c r="F1968" s="4" t="s">
        <v>5540</v>
      </c>
      <c r="G1968" s="5">
        <v>63</v>
      </c>
      <c r="H1968" s="4" t="s">
        <v>5448</v>
      </c>
      <c r="I1968" s="4" t="s">
        <v>114</v>
      </c>
      <c r="J1968" s="4" t="s">
        <v>115</v>
      </c>
      <c r="K1968" s="5" t="s">
        <v>32</v>
      </c>
      <c r="L1968" s="6">
        <v>0.625</v>
      </c>
      <c r="M1968" s="4" t="s">
        <v>30</v>
      </c>
      <c r="N1968" s="4" t="s">
        <v>114</v>
      </c>
      <c r="O1968" s="4" t="s">
        <v>116</v>
      </c>
      <c r="P1968" s="5" t="s">
        <v>2709</v>
      </c>
      <c r="Q1968" s="7">
        <v>0.47916666666666669</v>
      </c>
      <c r="R1968" s="4" t="s">
        <v>30</v>
      </c>
      <c r="S1968" s="4" t="s">
        <v>553</v>
      </c>
      <c r="T1968" s="4"/>
      <c r="U1968" s="8"/>
      <c r="V1968" s="8"/>
      <c r="W1968">
        <v>78779457</v>
      </c>
      <c r="X1968" t="s">
        <v>61</v>
      </c>
    </row>
    <row r="1969" spans="1:24" ht="15.75" customHeight="1">
      <c r="A1969" s="4" t="s">
        <v>4665</v>
      </c>
      <c r="B1969" s="4" t="s">
        <v>5541</v>
      </c>
      <c r="C1969" s="4" t="s">
        <v>5538</v>
      </c>
      <c r="D1969" s="4" t="s">
        <v>23</v>
      </c>
      <c r="E1969" s="4" t="s">
        <v>5542</v>
      </c>
      <c r="F1969" s="4" t="s">
        <v>5543</v>
      </c>
      <c r="G1969" s="5">
        <v>46</v>
      </c>
      <c r="H1969" s="4" t="s">
        <v>5448</v>
      </c>
      <c r="I1969" s="4" t="s">
        <v>114</v>
      </c>
      <c r="J1969" s="4" t="s">
        <v>115</v>
      </c>
      <c r="K1969" s="5" t="s">
        <v>32</v>
      </c>
      <c r="L1969" s="6">
        <v>0.625</v>
      </c>
      <c r="M1969" s="4" t="s">
        <v>30</v>
      </c>
      <c r="N1969" s="4" t="s">
        <v>114</v>
      </c>
      <c r="O1969" s="4" t="s">
        <v>116</v>
      </c>
      <c r="P1969" s="5" t="s">
        <v>2709</v>
      </c>
      <c r="Q1969" s="7">
        <v>0.47916666666666669</v>
      </c>
      <c r="R1969" s="4" t="s">
        <v>30</v>
      </c>
      <c r="S1969" s="4" t="s">
        <v>553</v>
      </c>
      <c r="T1969" s="4"/>
      <c r="U1969" s="8"/>
      <c r="V1969" s="8"/>
      <c r="W1969">
        <v>78779457</v>
      </c>
      <c r="X1969" t="s">
        <v>61</v>
      </c>
    </row>
    <row r="1970" spans="1:24" ht="15.75" customHeight="1">
      <c r="A1970" s="4" t="s">
        <v>4665</v>
      </c>
      <c r="B1970" s="4" t="s">
        <v>5544</v>
      </c>
      <c r="C1970" s="4" t="s">
        <v>5544</v>
      </c>
      <c r="D1970" s="4" t="s">
        <v>45</v>
      </c>
      <c r="E1970" s="4" t="s">
        <v>5545</v>
      </c>
      <c r="F1970" s="4" t="s">
        <v>5546</v>
      </c>
      <c r="G1970" s="5">
        <v>57</v>
      </c>
      <c r="H1970" s="4" t="s">
        <v>5448</v>
      </c>
      <c r="I1970" s="4" t="s">
        <v>114</v>
      </c>
      <c r="J1970" s="4" t="s">
        <v>115</v>
      </c>
      <c r="K1970" s="5" t="s">
        <v>32</v>
      </c>
      <c r="L1970" s="6">
        <v>0.625</v>
      </c>
      <c r="M1970" s="4" t="s">
        <v>30</v>
      </c>
      <c r="N1970" s="4" t="s">
        <v>114</v>
      </c>
      <c r="O1970" s="4" t="s">
        <v>116</v>
      </c>
      <c r="P1970" s="5" t="s">
        <v>339</v>
      </c>
      <c r="Q1970" s="7">
        <v>0.47916666666666669</v>
      </c>
      <c r="R1970" s="4" t="s">
        <v>30</v>
      </c>
      <c r="S1970" s="4" t="s">
        <v>553</v>
      </c>
      <c r="T1970" s="4"/>
      <c r="U1970" s="8"/>
      <c r="V1970" s="8"/>
      <c r="W1970">
        <v>78779537</v>
      </c>
      <c r="X1970" t="s">
        <v>35</v>
      </c>
    </row>
    <row r="1971" spans="1:24" ht="15.75" customHeight="1">
      <c r="A1971" s="4" t="s">
        <v>4665</v>
      </c>
      <c r="B1971" s="4" t="s">
        <v>5547</v>
      </c>
      <c r="C1971" s="4" t="s">
        <v>5547</v>
      </c>
      <c r="D1971" s="4" t="s">
        <v>45</v>
      </c>
      <c r="E1971" s="4" t="s">
        <v>5548</v>
      </c>
      <c r="F1971" s="4" t="s">
        <v>5549</v>
      </c>
      <c r="G1971" s="5">
        <v>57</v>
      </c>
      <c r="H1971" s="4" t="s">
        <v>5448</v>
      </c>
      <c r="I1971" s="4" t="s">
        <v>114</v>
      </c>
      <c r="J1971" s="4" t="s">
        <v>115</v>
      </c>
      <c r="K1971" s="5" t="s">
        <v>32</v>
      </c>
      <c r="L1971" s="6">
        <v>0.625</v>
      </c>
      <c r="M1971" s="4" t="s">
        <v>30</v>
      </c>
      <c r="N1971" s="4" t="s">
        <v>114</v>
      </c>
      <c r="O1971" s="4" t="s">
        <v>116</v>
      </c>
      <c r="P1971" s="5" t="s">
        <v>339</v>
      </c>
      <c r="Q1971" s="7">
        <v>0.47916666666666669</v>
      </c>
      <c r="R1971" s="4" t="s">
        <v>30</v>
      </c>
      <c r="S1971" s="4" t="s">
        <v>553</v>
      </c>
      <c r="T1971" s="4"/>
      <c r="U1971" s="8"/>
      <c r="V1971" s="8"/>
      <c r="W1971">
        <v>78779580</v>
      </c>
      <c r="X1971" t="s">
        <v>61</v>
      </c>
    </row>
    <row r="1972" spans="1:24" ht="15.75" customHeight="1">
      <c r="A1972" s="4" t="s">
        <v>4665</v>
      </c>
      <c r="B1972" s="4" t="s">
        <v>5550</v>
      </c>
      <c r="C1972" s="4" t="s">
        <v>5547</v>
      </c>
      <c r="D1972" s="4" t="s">
        <v>45</v>
      </c>
      <c r="E1972" s="4" t="s">
        <v>5551</v>
      </c>
      <c r="F1972" s="4" t="s">
        <v>5552</v>
      </c>
      <c r="G1972" s="5">
        <v>44</v>
      </c>
      <c r="H1972" s="4" t="s">
        <v>5448</v>
      </c>
      <c r="I1972" s="4" t="s">
        <v>114</v>
      </c>
      <c r="J1972" s="4" t="s">
        <v>115</v>
      </c>
      <c r="K1972" s="5" t="s">
        <v>32</v>
      </c>
      <c r="L1972" s="6">
        <v>0.625</v>
      </c>
      <c r="M1972" s="4" t="s">
        <v>30</v>
      </c>
      <c r="N1972" s="4" t="s">
        <v>114</v>
      </c>
      <c r="O1972" s="4" t="s">
        <v>185</v>
      </c>
      <c r="P1972" s="5" t="s">
        <v>339</v>
      </c>
      <c r="Q1972" s="7">
        <v>0.70138888888888884</v>
      </c>
      <c r="R1972" s="4" t="s">
        <v>30</v>
      </c>
      <c r="S1972" s="4" t="s">
        <v>553</v>
      </c>
      <c r="T1972" s="4"/>
      <c r="U1972" s="8"/>
      <c r="V1972" s="8"/>
      <c r="W1972">
        <v>78779580</v>
      </c>
      <c r="X1972" t="s">
        <v>61</v>
      </c>
    </row>
    <row r="1973" spans="1:24" ht="15.75" customHeight="1">
      <c r="A1973" s="4" t="s">
        <v>4665</v>
      </c>
      <c r="B1973" s="4" t="s">
        <v>5553</v>
      </c>
      <c r="C1973" s="4" t="s">
        <v>5553</v>
      </c>
      <c r="D1973" s="4" t="s">
        <v>45</v>
      </c>
      <c r="E1973" s="4" t="s">
        <v>5554</v>
      </c>
      <c r="F1973" s="4" t="s">
        <v>5555</v>
      </c>
      <c r="G1973" s="5">
        <v>53</v>
      </c>
      <c r="H1973" s="4" t="s">
        <v>5448</v>
      </c>
      <c r="I1973" s="4" t="s">
        <v>1812</v>
      </c>
      <c r="J1973" s="4" t="s">
        <v>5556</v>
      </c>
      <c r="K1973" s="5" t="s">
        <v>912</v>
      </c>
      <c r="L1973" s="6">
        <v>0.92361111111111116</v>
      </c>
      <c r="M1973" s="4" t="s">
        <v>30</v>
      </c>
      <c r="N1973" s="4" t="s">
        <v>114</v>
      </c>
      <c r="O1973" s="4" t="s">
        <v>116</v>
      </c>
      <c r="P1973" s="5" t="s">
        <v>339</v>
      </c>
      <c r="Q1973" s="7">
        <v>0.47916666666666669</v>
      </c>
      <c r="R1973" s="4" t="s">
        <v>30</v>
      </c>
      <c r="S1973" s="4" t="s">
        <v>553</v>
      </c>
      <c r="T1973" s="4"/>
      <c r="U1973" s="4"/>
      <c r="V1973" s="4"/>
      <c r="W1973">
        <v>78779592</v>
      </c>
      <c r="X1973" t="s">
        <v>43</v>
      </c>
    </row>
    <row r="1974" spans="1:24" ht="15.75" customHeight="1">
      <c r="A1974" s="4" t="s">
        <v>4665</v>
      </c>
      <c r="B1974" s="4" t="s">
        <v>5557</v>
      </c>
      <c r="C1974" s="4" t="s">
        <v>5553</v>
      </c>
      <c r="D1974" s="4" t="s">
        <v>23</v>
      </c>
      <c r="E1974" s="4" t="s">
        <v>5558</v>
      </c>
      <c r="F1974" s="4" t="s">
        <v>5555</v>
      </c>
      <c r="G1974" s="5">
        <v>53</v>
      </c>
      <c r="H1974" s="4" t="s">
        <v>5448</v>
      </c>
      <c r="I1974" s="4" t="s">
        <v>1812</v>
      </c>
      <c r="J1974" s="4" t="s">
        <v>5556</v>
      </c>
      <c r="K1974" s="5" t="s">
        <v>912</v>
      </c>
      <c r="L1974" s="6">
        <v>0.92361111111111116</v>
      </c>
      <c r="M1974" s="4" t="s">
        <v>30</v>
      </c>
      <c r="N1974" s="4" t="s">
        <v>114</v>
      </c>
      <c r="O1974" s="4" t="s">
        <v>116</v>
      </c>
      <c r="P1974" s="5" t="s">
        <v>339</v>
      </c>
      <c r="Q1974" s="7">
        <v>0.47916666666666669</v>
      </c>
      <c r="R1974" s="4" t="s">
        <v>30</v>
      </c>
      <c r="S1974" s="4" t="s">
        <v>553</v>
      </c>
      <c r="T1974" s="4"/>
      <c r="U1974" s="4"/>
      <c r="V1974" s="4"/>
      <c r="W1974">
        <v>78779592</v>
      </c>
      <c r="X1974" t="s">
        <v>43</v>
      </c>
    </row>
    <row r="1975" spans="1:24" ht="15.75" customHeight="1">
      <c r="A1975" s="4" t="s">
        <v>4665</v>
      </c>
      <c r="B1975" s="4" t="s">
        <v>5559</v>
      </c>
      <c r="C1975" s="4" t="s">
        <v>5559</v>
      </c>
      <c r="D1975" s="4" t="s">
        <v>45</v>
      </c>
      <c r="E1975" s="4" t="s">
        <v>5560</v>
      </c>
      <c r="F1975" s="4" t="s">
        <v>5561</v>
      </c>
      <c r="G1975" s="5">
        <v>55</v>
      </c>
      <c r="H1975" s="4" t="s">
        <v>5448</v>
      </c>
      <c r="I1975" s="4" t="s">
        <v>251</v>
      </c>
      <c r="J1975" s="4" t="s">
        <v>252</v>
      </c>
      <c r="K1975" s="5" t="s">
        <v>32</v>
      </c>
      <c r="L1975" s="6">
        <v>0.50694444444444442</v>
      </c>
      <c r="M1975" s="4" t="s">
        <v>30</v>
      </c>
      <c r="N1975" s="4" t="s">
        <v>251</v>
      </c>
      <c r="O1975" s="4" t="s">
        <v>1658</v>
      </c>
      <c r="P1975" s="5" t="s">
        <v>339</v>
      </c>
      <c r="Q1975" s="7">
        <v>0.53819444444444442</v>
      </c>
      <c r="R1975" s="4" t="s">
        <v>30</v>
      </c>
      <c r="S1975" s="4" t="s">
        <v>553</v>
      </c>
      <c r="T1975" s="4"/>
      <c r="U1975" s="8"/>
      <c r="V1975" s="8"/>
      <c r="W1975">
        <v>78779618</v>
      </c>
      <c r="X1975" t="s">
        <v>43</v>
      </c>
    </row>
    <row r="1976" spans="1:24" ht="15.75" customHeight="1">
      <c r="A1976" s="4" t="s">
        <v>4665</v>
      </c>
      <c r="B1976" s="4" t="s">
        <v>5562</v>
      </c>
      <c r="C1976" s="4" t="s">
        <v>5559</v>
      </c>
      <c r="D1976" s="4" t="s">
        <v>23</v>
      </c>
      <c r="E1976" s="4" t="s">
        <v>5563</v>
      </c>
      <c r="F1976" s="4" t="s">
        <v>5564</v>
      </c>
      <c r="G1976" s="5">
        <v>54</v>
      </c>
      <c r="H1976" s="4" t="s">
        <v>5448</v>
      </c>
      <c r="I1976" s="4" t="s">
        <v>251</v>
      </c>
      <c r="J1976" s="4" t="s">
        <v>252</v>
      </c>
      <c r="K1976" s="5" t="s">
        <v>32</v>
      </c>
      <c r="L1976" s="6">
        <v>0.50694444444444442</v>
      </c>
      <c r="M1976" s="4" t="s">
        <v>30</v>
      </c>
      <c r="N1976" s="4" t="s">
        <v>251</v>
      </c>
      <c r="O1976" s="4" t="s">
        <v>1658</v>
      </c>
      <c r="P1976" s="5" t="s">
        <v>339</v>
      </c>
      <c r="Q1976" s="7">
        <v>0.53819444444444442</v>
      </c>
      <c r="R1976" s="4" t="s">
        <v>30</v>
      </c>
      <c r="S1976" s="4" t="s">
        <v>553</v>
      </c>
      <c r="T1976" s="4"/>
      <c r="U1976" s="8"/>
      <c r="V1976" s="8"/>
      <c r="W1976">
        <v>78779618</v>
      </c>
      <c r="X1976" t="s">
        <v>43</v>
      </c>
    </row>
    <row r="1977" spans="1:24" ht="15.75" customHeight="1">
      <c r="A1977" s="4" t="s">
        <v>4665</v>
      </c>
      <c r="B1977" s="4" t="s">
        <v>5565</v>
      </c>
      <c r="C1977" s="4" t="s">
        <v>5565</v>
      </c>
      <c r="D1977" s="4" t="s">
        <v>45</v>
      </c>
      <c r="E1977" s="4" t="s">
        <v>5566</v>
      </c>
      <c r="F1977" s="4" t="s">
        <v>5567</v>
      </c>
      <c r="G1977" s="5">
        <v>29</v>
      </c>
      <c r="H1977" s="4" t="s">
        <v>5448</v>
      </c>
      <c r="I1977" s="4" t="s">
        <v>769</v>
      </c>
      <c r="J1977" s="4" t="s">
        <v>5568</v>
      </c>
      <c r="K1977" s="5" t="s">
        <v>1185</v>
      </c>
      <c r="L1977" s="6">
        <v>0.58680555555555558</v>
      </c>
      <c r="M1977" s="4" t="s">
        <v>41</v>
      </c>
      <c r="N1977" s="4" t="s">
        <v>300</v>
      </c>
      <c r="O1977" s="4" t="s">
        <v>3441</v>
      </c>
      <c r="P1977" s="5" t="s">
        <v>339</v>
      </c>
      <c r="Q1977" s="7">
        <v>0.31944444444444442</v>
      </c>
      <c r="R1977" s="4" t="s">
        <v>671</v>
      </c>
      <c r="S1977" s="4" t="s">
        <v>553</v>
      </c>
      <c r="T1977" s="4" t="s">
        <v>5569</v>
      </c>
      <c r="U1977" s="8"/>
      <c r="V1977" s="8"/>
      <c r="W1977">
        <v>78779683</v>
      </c>
      <c r="X1977" t="s">
        <v>43</v>
      </c>
    </row>
    <row r="1978" spans="1:24" ht="15.75" customHeight="1">
      <c r="A1978" s="4" t="s">
        <v>4665</v>
      </c>
      <c r="B1978" s="4" t="s">
        <v>5570</v>
      </c>
      <c r="C1978" s="4" t="s">
        <v>5565</v>
      </c>
      <c r="D1978" s="4" t="s">
        <v>23</v>
      </c>
      <c r="E1978" s="4" t="s">
        <v>5571</v>
      </c>
      <c r="F1978" s="4" t="s">
        <v>5567</v>
      </c>
      <c r="G1978" s="5">
        <v>30</v>
      </c>
      <c r="H1978" s="4" t="s">
        <v>5448</v>
      </c>
      <c r="I1978" s="4" t="s">
        <v>769</v>
      </c>
      <c r="J1978" s="4" t="s">
        <v>5568</v>
      </c>
      <c r="K1978" s="5" t="s">
        <v>1185</v>
      </c>
      <c r="L1978" s="6">
        <v>0.58680555555555558</v>
      </c>
      <c r="M1978" s="4" t="s">
        <v>41</v>
      </c>
      <c r="N1978" s="4" t="s">
        <v>300</v>
      </c>
      <c r="O1978" s="4" t="s">
        <v>3441</v>
      </c>
      <c r="P1978" s="5" t="s">
        <v>339</v>
      </c>
      <c r="Q1978" s="7">
        <v>0.31944444444444442</v>
      </c>
      <c r="R1978" s="4" t="s">
        <v>671</v>
      </c>
      <c r="S1978" s="4" t="s">
        <v>553</v>
      </c>
      <c r="T1978" s="4"/>
      <c r="U1978" s="8"/>
      <c r="V1978" s="8"/>
      <c r="W1978">
        <v>78779683</v>
      </c>
      <c r="X1978" t="s">
        <v>43</v>
      </c>
    </row>
    <row r="1979" spans="1:24" ht="15.75" customHeight="1">
      <c r="A1979" s="4" t="s">
        <v>4665</v>
      </c>
      <c r="B1979" s="4" t="s">
        <v>5572</v>
      </c>
      <c r="C1979" s="4" t="s">
        <v>5572</v>
      </c>
      <c r="D1979" s="4" t="s">
        <v>23</v>
      </c>
      <c r="E1979" s="4" t="s">
        <v>5573</v>
      </c>
      <c r="F1979" s="4" t="s">
        <v>5574</v>
      </c>
      <c r="G1979" s="5">
        <v>38</v>
      </c>
      <c r="H1979" s="4" t="s">
        <v>5448</v>
      </c>
      <c r="I1979" s="4" t="s">
        <v>114</v>
      </c>
      <c r="J1979" s="4" t="s">
        <v>115</v>
      </c>
      <c r="K1979" s="5" t="s">
        <v>32</v>
      </c>
      <c r="L1979" s="6">
        <v>0.625</v>
      </c>
      <c r="M1979" s="4" t="s">
        <v>30</v>
      </c>
      <c r="N1979" s="4" t="s">
        <v>114</v>
      </c>
      <c r="O1979" s="4" t="s">
        <v>185</v>
      </c>
      <c r="P1979" s="5" t="s">
        <v>339</v>
      </c>
      <c r="Q1979" s="7">
        <v>0.70138888888888884</v>
      </c>
      <c r="R1979" s="4" t="s">
        <v>30</v>
      </c>
      <c r="S1979" s="4" t="s">
        <v>553</v>
      </c>
      <c r="T1979" s="4"/>
      <c r="U1979" s="4"/>
      <c r="V1979" s="4"/>
      <c r="W1979">
        <v>78779748</v>
      </c>
      <c r="X1979" t="s">
        <v>61</v>
      </c>
    </row>
    <row r="1980" spans="1:24" ht="15.75" customHeight="1">
      <c r="A1980" s="4" t="s">
        <v>4665</v>
      </c>
      <c r="B1980" s="4" t="s">
        <v>5575</v>
      </c>
      <c r="C1980" s="4" t="s">
        <v>5572</v>
      </c>
      <c r="D1980" s="4" t="s">
        <v>23</v>
      </c>
      <c r="E1980" s="4" t="s">
        <v>5576</v>
      </c>
      <c r="F1980" s="4" t="s">
        <v>5577</v>
      </c>
      <c r="G1980" s="5">
        <v>26</v>
      </c>
      <c r="H1980" s="4" t="s">
        <v>5448</v>
      </c>
      <c r="I1980" s="4" t="s">
        <v>257</v>
      </c>
      <c r="J1980" s="4" t="s">
        <v>665</v>
      </c>
      <c r="K1980" s="5" t="s">
        <v>32</v>
      </c>
      <c r="L1980" s="6">
        <v>0.85416666666666663</v>
      </c>
      <c r="M1980" s="4" t="s">
        <v>30</v>
      </c>
      <c r="N1980" s="4" t="s">
        <v>5578</v>
      </c>
      <c r="O1980" s="4"/>
      <c r="P1980" s="12"/>
      <c r="Q1980" s="7"/>
      <c r="R1980" s="4"/>
      <c r="S1980" s="4" t="s">
        <v>553</v>
      </c>
      <c r="T1980" s="4"/>
      <c r="U1980" s="4"/>
      <c r="V1980" s="4"/>
      <c r="W1980">
        <v>78779748</v>
      </c>
      <c r="X1980" t="s">
        <v>61</v>
      </c>
    </row>
    <row r="1981" spans="1:24" ht="15.75" customHeight="1">
      <c r="A1981" s="4" t="s">
        <v>4665</v>
      </c>
      <c r="B1981" s="4" t="s">
        <v>5579</v>
      </c>
      <c r="C1981" s="4" t="s">
        <v>5572</v>
      </c>
      <c r="D1981" s="4" t="s">
        <v>45</v>
      </c>
      <c r="E1981" s="4" t="s">
        <v>5580</v>
      </c>
      <c r="F1981" s="4" t="s">
        <v>5574</v>
      </c>
      <c r="G1981" s="5">
        <v>69</v>
      </c>
      <c r="H1981" s="4" t="s">
        <v>5448</v>
      </c>
      <c r="I1981" s="4" t="s">
        <v>114</v>
      </c>
      <c r="J1981" s="4" t="s">
        <v>115</v>
      </c>
      <c r="K1981" s="5" t="s">
        <v>32</v>
      </c>
      <c r="L1981" s="6">
        <v>0.625</v>
      </c>
      <c r="M1981" s="4" t="s">
        <v>30</v>
      </c>
      <c r="N1981" s="4" t="s">
        <v>114</v>
      </c>
      <c r="O1981" s="4" t="s">
        <v>185</v>
      </c>
      <c r="P1981" s="4" t="s">
        <v>339</v>
      </c>
      <c r="Q1981" s="11">
        <v>0.70138888888888884</v>
      </c>
      <c r="R1981" s="4" t="s">
        <v>30</v>
      </c>
      <c r="S1981" s="4" t="s">
        <v>553</v>
      </c>
      <c r="T1981" s="4"/>
      <c r="U1981" s="4"/>
      <c r="V1981" s="4"/>
      <c r="W1981">
        <v>78779768</v>
      </c>
      <c r="X1981" t="s">
        <v>61</v>
      </c>
    </row>
    <row r="1982" spans="1:24" ht="15.75" customHeight="1">
      <c r="A1982" s="4" t="s">
        <v>4665</v>
      </c>
      <c r="B1982" s="4" t="s">
        <v>5581</v>
      </c>
      <c r="C1982" s="4" t="s">
        <v>5572</v>
      </c>
      <c r="D1982" s="4" t="s">
        <v>45</v>
      </c>
      <c r="E1982" s="4" t="s">
        <v>5582</v>
      </c>
      <c r="F1982" s="4" t="s">
        <v>5583</v>
      </c>
      <c r="G1982" s="5">
        <v>70</v>
      </c>
      <c r="H1982" s="4" t="s">
        <v>5448</v>
      </c>
      <c r="I1982" s="4" t="s">
        <v>114</v>
      </c>
      <c r="J1982" s="4" t="s">
        <v>115</v>
      </c>
      <c r="K1982" s="5" t="s">
        <v>32</v>
      </c>
      <c r="L1982" s="6">
        <v>0.625</v>
      </c>
      <c r="M1982" s="4" t="s">
        <v>30</v>
      </c>
      <c r="N1982" s="4" t="s">
        <v>114</v>
      </c>
      <c r="O1982" s="4" t="s">
        <v>185</v>
      </c>
      <c r="P1982" s="5" t="s">
        <v>339</v>
      </c>
      <c r="Q1982" s="7">
        <v>0.70138888888888884</v>
      </c>
      <c r="R1982" s="4" t="s">
        <v>30</v>
      </c>
      <c r="S1982" s="4" t="s">
        <v>553</v>
      </c>
      <c r="T1982" s="4"/>
      <c r="U1982" s="4"/>
      <c r="V1982" s="4"/>
      <c r="W1982">
        <v>78779768</v>
      </c>
      <c r="X1982" t="s">
        <v>61</v>
      </c>
    </row>
    <row r="1983" spans="1:24" ht="15.75" customHeight="1">
      <c r="A1983" s="4" t="s">
        <v>4665</v>
      </c>
      <c r="B1983" s="4" t="s">
        <v>5584</v>
      </c>
      <c r="C1983" s="4" t="s">
        <v>5584</v>
      </c>
      <c r="D1983" s="4" t="s">
        <v>45</v>
      </c>
      <c r="E1983" s="4" t="s">
        <v>5585</v>
      </c>
      <c r="F1983" s="4" t="s">
        <v>5151</v>
      </c>
      <c r="G1983" s="5">
        <v>29</v>
      </c>
      <c r="H1983" s="4" t="s">
        <v>5448</v>
      </c>
      <c r="I1983" s="4" t="s">
        <v>114</v>
      </c>
      <c r="J1983" s="4" t="s">
        <v>115</v>
      </c>
      <c r="K1983" s="5" t="s">
        <v>32</v>
      </c>
      <c r="L1983" s="6">
        <v>0.625</v>
      </c>
      <c r="M1983" s="4" t="s">
        <v>30</v>
      </c>
      <c r="N1983" s="4" t="s">
        <v>114</v>
      </c>
      <c r="O1983" s="4" t="s">
        <v>185</v>
      </c>
      <c r="P1983" s="5" t="s">
        <v>339</v>
      </c>
      <c r="Q1983" s="7">
        <v>0.70138888888888884</v>
      </c>
      <c r="R1983" s="4" t="s">
        <v>30</v>
      </c>
      <c r="S1983" s="4" t="s">
        <v>553</v>
      </c>
      <c r="T1983" s="4"/>
      <c r="U1983" s="8"/>
      <c r="V1983" s="8"/>
      <c r="W1983">
        <v>78779891</v>
      </c>
      <c r="X1983" t="s">
        <v>61</v>
      </c>
    </row>
    <row r="1984" spans="1:24" ht="15.75" customHeight="1">
      <c r="A1984" s="4" t="s">
        <v>4665</v>
      </c>
      <c r="B1984" s="4" t="s">
        <v>5586</v>
      </c>
      <c r="C1984" s="4" t="s">
        <v>5584</v>
      </c>
      <c r="D1984" s="4" t="s">
        <v>45</v>
      </c>
      <c r="E1984" s="4" t="s">
        <v>5587</v>
      </c>
      <c r="F1984" s="4" t="s">
        <v>5588</v>
      </c>
      <c r="G1984" s="5">
        <v>28</v>
      </c>
      <c r="H1984" s="4" t="s">
        <v>5448</v>
      </c>
      <c r="I1984" s="4" t="s">
        <v>114</v>
      </c>
      <c r="J1984" s="4" t="s">
        <v>115</v>
      </c>
      <c r="K1984" s="5" t="s">
        <v>32</v>
      </c>
      <c r="L1984" s="6">
        <v>0.625</v>
      </c>
      <c r="M1984" s="4" t="s">
        <v>30</v>
      </c>
      <c r="N1984" s="4" t="s">
        <v>114</v>
      </c>
      <c r="O1984" s="4" t="s">
        <v>185</v>
      </c>
      <c r="P1984" s="5" t="s">
        <v>339</v>
      </c>
      <c r="Q1984" s="7">
        <v>0.70138888888888884</v>
      </c>
      <c r="R1984" s="4" t="s">
        <v>30</v>
      </c>
      <c r="S1984" s="4" t="s">
        <v>553</v>
      </c>
      <c r="T1984" s="4"/>
      <c r="U1984" s="8"/>
      <c r="V1984" s="8"/>
      <c r="W1984">
        <v>78779891</v>
      </c>
      <c r="X1984" t="s">
        <v>61</v>
      </c>
    </row>
    <row r="1985" spans="1:24" ht="15.75" customHeight="1">
      <c r="A1985" s="4" t="s">
        <v>4665</v>
      </c>
      <c r="B1985" s="4" t="s">
        <v>5589</v>
      </c>
      <c r="C1985" s="4" t="s">
        <v>5589</v>
      </c>
      <c r="D1985" s="4" t="s">
        <v>23</v>
      </c>
      <c r="E1985" s="4" t="s">
        <v>5590</v>
      </c>
      <c r="F1985" s="4" t="s">
        <v>5591</v>
      </c>
      <c r="G1985" s="5">
        <v>55</v>
      </c>
      <c r="H1985" s="4" t="s">
        <v>5448</v>
      </c>
      <c r="I1985" s="4" t="s">
        <v>479</v>
      </c>
      <c r="J1985" s="4" t="s">
        <v>2489</v>
      </c>
      <c r="K1985" s="5" t="s">
        <v>32</v>
      </c>
      <c r="L1985" s="6">
        <v>0.1875</v>
      </c>
      <c r="M1985" s="4" t="s">
        <v>30</v>
      </c>
      <c r="N1985" s="4" t="s">
        <v>479</v>
      </c>
      <c r="O1985" s="4" t="s">
        <v>2026</v>
      </c>
      <c r="P1985" s="5" t="s">
        <v>339</v>
      </c>
      <c r="Q1985" s="7">
        <v>0.79513888888888884</v>
      </c>
      <c r="R1985" s="4" t="s">
        <v>30</v>
      </c>
      <c r="S1985" s="4" t="s">
        <v>553</v>
      </c>
      <c r="T1985" s="4"/>
      <c r="U1985" s="8"/>
      <c r="V1985" s="8"/>
      <c r="W1985">
        <v>78779942</v>
      </c>
      <c r="X1985" t="s">
        <v>43</v>
      </c>
    </row>
    <row r="1986" spans="1:24" ht="15.75" customHeight="1">
      <c r="A1986" s="4" t="s">
        <v>4665</v>
      </c>
      <c r="B1986" s="4" t="s">
        <v>5592</v>
      </c>
      <c r="C1986" s="4" t="s">
        <v>5589</v>
      </c>
      <c r="D1986" s="4" t="s">
        <v>45</v>
      </c>
      <c r="E1986" s="4" t="s">
        <v>5593</v>
      </c>
      <c r="F1986" s="4" t="s">
        <v>5591</v>
      </c>
      <c r="G1986" s="5">
        <v>55</v>
      </c>
      <c r="H1986" s="4" t="s">
        <v>5448</v>
      </c>
      <c r="I1986" s="4" t="s">
        <v>479</v>
      </c>
      <c r="J1986" s="4" t="s">
        <v>2489</v>
      </c>
      <c r="K1986" s="5" t="s">
        <v>32</v>
      </c>
      <c r="L1986" s="6">
        <v>0.1875</v>
      </c>
      <c r="M1986" s="4" t="s">
        <v>30</v>
      </c>
      <c r="N1986" s="4" t="s">
        <v>479</v>
      </c>
      <c r="O1986" s="4" t="s">
        <v>2026</v>
      </c>
      <c r="P1986" s="5" t="s">
        <v>339</v>
      </c>
      <c r="Q1986" s="7">
        <v>0.79513888888888884</v>
      </c>
      <c r="R1986" s="4" t="s">
        <v>30</v>
      </c>
      <c r="S1986" s="4" t="s">
        <v>553</v>
      </c>
      <c r="T1986" s="4"/>
      <c r="U1986" s="8"/>
      <c r="V1986" s="8"/>
      <c r="W1986">
        <v>78779942</v>
      </c>
      <c r="X1986" t="s">
        <v>43</v>
      </c>
    </row>
    <row r="1987" spans="1:24" ht="15.75" customHeight="1">
      <c r="A1987" s="4" t="s">
        <v>4665</v>
      </c>
      <c r="B1987" s="4" t="s">
        <v>5594</v>
      </c>
      <c r="C1987" s="4" t="s">
        <v>5594</v>
      </c>
      <c r="D1987" s="4" t="s">
        <v>23</v>
      </c>
      <c r="E1987" s="4" t="s">
        <v>5595</v>
      </c>
      <c r="F1987" s="4" t="s">
        <v>5596</v>
      </c>
      <c r="G1987" s="5">
        <v>61</v>
      </c>
      <c r="H1987" s="4" t="s">
        <v>5448</v>
      </c>
      <c r="I1987" s="4" t="s">
        <v>67</v>
      </c>
      <c r="J1987" s="4" t="s">
        <v>5597</v>
      </c>
      <c r="K1987" s="5" t="s">
        <v>32</v>
      </c>
      <c r="L1987" s="6">
        <v>0.19097222222222221</v>
      </c>
      <c r="M1987" s="4" t="s">
        <v>41</v>
      </c>
      <c r="N1987" s="4" t="s">
        <v>67</v>
      </c>
      <c r="O1987" s="4" t="s">
        <v>5598</v>
      </c>
      <c r="P1987" s="5" t="s">
        <v>339</v>
      </c>
      <c r="Q1987" s="7">
        <v>0.84375</v>
      </c>
      <c r="R1987" s="4" t="s">
        <v>41</v>
      </c>
      <c r="S1987" s="4" t="s">
        <v>553</v>
      </c>
      <c r="T1987" s="4"/>
      <c r="U1987" s="8"/>
      <c r="V1987" s="8"/>
      <c r="W1987">
        <v>78779974</v>
      </c>
      <c r="X1987" t="s">
        <v>43</v>
      </c>
    </row>
    <row r="1988" spans="1:24" ht="15.75" customHeight="1">
      <c r="A1988" s="4" t="s">
        <v>4665</v>
      </c>
      <c r="B1988" s="4" t="s">
        <v>5599</v>
      </c>
      <c r="C1988" s="4" t="s">
        <v>5594</v>
      </c>
      <c r="D1988" s="4" t="s">
        <v>45</v>
      </c>
      <c r="E1988" s="4" t="s">
        <v>5596</v>
      </c>
      <c r="F1988" s="4" t="s">
        <v>5600</v>
      </c>
      <c r="G1988" s="5">
        <v>50</v>
      </c>
      <c r="H1988" s="4" t="s">
        <v>5448</v>
      </c>
      <c r="I1988" s="4" t="s">
        <v>67</v>
      </c>
      <c r="J1988" s="4" t="s">
        <v>5597</v>
      </c>
      <c r="K1988" s="5" t="s">
        <v>32</v>
      </c>
      <c r="L1988" s="6">
        <v>0.19097222222222221</v>
      </c>
      <c r="M1988" s="4" t="s">
        <v>41</v>
      </c>
      <c r="N1988" s="4" t="s">
        <v>67</v>
      </c>
      <c r="O1988" s="4" t="s">
        <v>5598</v>
      </c>
      <c r="P1988" s="5" t="s">
        <v>339</v>
      </c>
      <c r="Q1988" s="7">
        <v>0.84375</v>
      </c>
      <c r="R1988" s="4" t="s">
        <v>41</v>
      </c>
      <c r="S1988" s="4" t="s">
        <v>553</v>
      </c>
      <c r="T1988" s="4"/>
      <c r="U1988" s="8"/>
      <c r="V1988" s="8"/>
      <c r="W1988">
        <v>78779974</v>
      </c>
      <c r="X1988" t="s">
        <v>43</v>
      </c>
    </row>
    <row r="1989" spans="1:24" ht="15.75" customHeight="1">
      <c r="A1989" s="4" t="s">
        <v>4665</v>
      </c>
      <c r="B1989" s="4" t="s">
        <v>5601</v>
      </c>
      <c r="C1989" s="4" t="s">
        <v>5601</v>
      </c>
      <c r="D1989" s="4" t="s">
        <v>45</v>
      </c>
      <c r="E1989" s="4" t="s">
        <v>5602</v>
      </c>
      <c r="F1989" s="4" t="s">
        <v>5603</v>
      </c>
      <c r="G1989" s="5">
        <v>35</v>
      </c>
      <c r="H1989" s="4" t="s">
        <v>5448</v>
      </c>
      <c r="I1989" s="4" t="s">
        <v>67</v>
      </c>
      <c r="J1989" s="4" t="s">
        <v>4699</v>
      </c>
      <c r="K1989" s="5" t="s">
        <v>32</v>
      </c>
      <c r="L1989" s="6">
        <v>0.19097222222222221</v>
      </c>
      <c r="M1989" s="4" t="s">
        <v>41</v>
      </c>
      <c r="N1989" s="4" t="s">
        <v>67</v>
      </c>
      <c r="O1989" s="4" t="s">
        <v>3628</v>
      </c>
      <c r="P1989" s="5" t="s">
        <v>339</v>
      </c>
      <c r="Q1989" s="7">
        <v>0.83680555555555558</v>
      </c>
      <c r="R1989" s="4" t="s">
        <v>41</v>
      </c>
      <c r="S1989" s="4" t="s">
        <v>553</v>
      </c>
      <c r="T1989" s="4"/>
      <c r="U1989" s="4"/>
      <c r="V1989" s="4"/>
      <c r="W1989">
        <v>78780014</v>
      </c>
      <c r="X1989" t="s">
        <v>61</v>
      </c>
    </row>
    <row r="1990" spans="1:24" ht="15.75" customHeight="1">
      <c r="A1990" s="4" t="s">
        <v>4665</v>
      </c>
      <c r="B1990" s="4" t="s">
        <v>5604</v>
      </c>
      <c r="C1990" s="4" t="s">
        <v>5601</v>
      </c>
      <c r="D1990" s="4" t="s">
        <v>45</v>
      </c>
      <c r="E1990" s="4" t="s">
        <v>5605</v>
      </c>
      <c r="F1990" s="4" t="s">
        <v>2629</v>
      </c>
      <c r="G1990" s="5">
        <v>35</v>
      </c>
      <c r="H1990" s="4" t="s">
        <v>5448</v>
      </c>
      <c r="I1990" s="4" t="s">
        <v>67</v>
      </c>
      <c r="J1990" s="4" t="s">
        <v>4699</v>
      </c>
      <c r="K1990" s="5" t="s">
        <v>32</v>
      </c>
      <c r="L1990" s="6">
        <v>0.19097222222222221</v>
      </c>
      <c r="M1990" s="4" t="s">
        <v>41</v>
      </c>
      <c r="N1990" s="4" t="s">
        <v>251</v>
      </c>
      <c r="O1990" s="4" t="s">
        <v>1658</v>
      </c>
      <c r="P1990" s="5" t="s">
        <v>339</v>
      </c>
      <c r="Q1990" s="7">
        <v>0.53819444444444442</v>
      </c>
      <c r="R1990" s="4" t="s">
        <v>30</v>
      </c>
      <c r="S1990" s="4" t="s">
        <v>553</v>
      </c>
      <c r="T1990" s="4"/>
      <c r="U1990" s="4"/>
      <c r="V1990" s="4"/>
      <c r="W1990">
        <v>78780014</v>
      </c>
      <c r="X1990" t="s">
        <v>61</v>
      </c>
    </row>
    <row r="1991" spans="1:24" ht="15.75" customHeight="1">
      <c r="A1991" s="4" t="s">
        <v>4665</v>
      </c>
      <c r="B1991" s="4" t="s">
        <v>5606</v>
      </c>
      <c r="C1991" s="4" t="s">
        <v>5606</v>
      </c>
      <c r="D1991" s="4" t="s">
        <v>23</v>
      </c>
      <c r="E1991" s="4" t="s">
        <v>5607</v>
      </c>
      <c r="F1991" s="4" t="s">
        <v>5608</v>
      </c>
      <c r="G1991" s="5">
        <v>52</v>
      </c>
      <c r="H1991" s="4" t="s">
        <v>5448</v>
      </c>
      <c r="I1991" s="4" t="s">
        <v>1674</v>
      </c>
      <c r="J1991" s="4" t="s">
        <v>2776</v>
      </c>
      <c r="K1991" s="5" t="s">
        <v>32</v>
      </c>
      <c r="L1991" s="6">
        <v>0.30555555555555558</v>
      </c>
      <c r="M1991" s="4" t="s">
        <v>30</v>
      </c>
      <c r="N1991" s="4" t="s">
        <v>1674</v>
      </c>
      <c r="O1991" s="4" t="s">
        <v>5609</v>
      </c>
      <c r="P1991" s="5" t="s">
        <v>339</v>
      </c>
      <c r="Q1991" s="7">
        <v>0.91666666666666663</v>
      </c>
      <c r="R1991" s="4" t="s">
        <v>30</v>
      </c>
      <c r="S1991" s="4" t="s">
        <v>553</v>
      </c>
      <c r="T1991" s="4"/>
      <c r="U1991" s="8"/>
      <c r="V1991" s="8"/>
      <c r="W1991">
        <v>78780022</v>
      </c>
      <c r="X1991" t="s">
        <v>43</v>
      </c>
    </row>
    <row r="1992" spans="1:24" ht="15.75" customHeight="1">
      <c r="A1992" s="4" t="s">
        <v>4665</v>
      </c>
      <c r="B1992" s="4" t="s">
        <v>5610</v>
      </c>
      <c r="C1992" s="4" t="s">
        <v>5606</v>
      </c>
      <c r="D1992" s="4" t="s">
        <v>45</v>
      </c>
      <c r="E1992" s="4" t="s">
        <v>5611</v>
      </c>
      <c r="F1992" s="4" t="s">
        <v>777</v>
      </c>
      <c r="G1992" s="5">
        <v>52</v>
      </c>
      <c r="H1992" s="4" t="s">
        <v>5448</v>
      </c>
      <c r="I1992" s="4" t="s">
        <v>1674</v>
      </c>
      <c r="J1992" s="4" t="s">
        <v>2776</v>
      </c>
      <c r="K1992" s="5" t="s">
        <v>32</v>
      </c>
      <c r="L1992" s="6">
        <v>0.30555555555555558</v>
      </c>
      <c r="M1992" s="4" t="s">
        <v>30</v>
      </c>
      <c r="N1992" s="4" t="s">
        <v>1674</v>
      </c>
      <c r="O1992" s="4" t="s">
        <v>5609</v>
      </c>
      <c r="P1992" s="5" t="s">
        <v>339</v>
      </c>
      <c r="Q1992" s="7">
        <v>0.91666666666666663</v>
      </c>
      <c r="R1992" s="4" t="s">
        <v>30</v>
      </c>
      <c r="S1992" s="4" t="s">
        <v>553</v>
      </c>
      <c r="T1992" s="4"/>
      <c r="U1992" s="8"/>
      <c r="V1992" s="8"/>
      <c r="W1992">
        <v>78780022</v>
      </c>
      <c r="X1992" t="s">
        <v>43</v>
      </c>
    </row>
    <row r="1993" spans="1:24" ht="15.75" customHeight="1">
      <c r="A1993" s="4" t="s">
        <v>4665</v>
      </c>
      <c r="B1993" s="4" t="s">
        <v>5612</v>
      </c>
      <c r="C1993" s="4" t="s">
        <v>5612</v>
      </c>
      <c r="D1993" s="4" t="s">
        <v>23</v>
      </c>
      <c r="E1993" s="4" t="s">
        <v>337</v>
      </c>
      <c r="F1993" s="4" t="s">
        <v>5613</v>
      </c>
      <c r="G1993" s="5">
        <v>0</v>
      </c>
      <c r="H1993" s="4" t="s">
        <v>5448</v>
      </c>
      <c r="I1993" s="4" t="s">
        <v>59</v>
      </c>
      <c r="J1993" s="4" t="s">
        <v>82</v>
      </c>
      <c r="K1993" s="5" t="s">
        <v>4826</v>
      </c>
      <c r="L1993" s="6">
        <v>0.67013888888888884</v>
      </c>
      <c r="M1993" s="4" t="s">
        <v>30</v>
      </c>
      <c r="N1993" s="4" t="s">
        <v>59</v>
      </c>
      <c r="O1993" s="4" t="s">
        <v>78</v>
      </c>
      <c r="P1993" s="5" t="s">
        <v>339</v>
      </c>
      <c r="Q1993" s="7">
        <v>0.79513888888888884</v>
      </c>
      <c r="R1993" s="4" t="s">
        <v>30</v>
      </c>
      <c r="S1993" s="4" t="s">
        <v>553</v>
      </c>
      <c r="T1993" s="4" t="s">
        <v>5614</v>
      </c>
      <c r="U1993" s="8"/>
      <c r="V1993" s="8"/>
      <c r="W1993">
        <v>78780058</v>
      </c>
      <c r="X1993" t="s">
        <v>35</v>
      </c>
    </row>
    <row r="1994" spans="1:24" ht="15.75" customHeight="1">
      <c r="A1994" s="4" t="s">
        <v>4665</v>
      </c>
      <c r="B1994" s="4" t="s">
        <v>5615</v>
      </c>
      <c r="C1994" s="4" t="s">
        <v>5615</v>
      </c>
      <c r="D1994" s="4" t="s">
        <v>23</v>
      </c>
      <c r="E1994" s="4" t="s">
        <v>5616</v>
      </c>
      <c r="F1994" s="4" t="s">
        <v>5617</v>
      </c>
      <c r="G1994" s="5">
        <v>60</v>
      </c>
      <c r="H1994" s="4" t="s">
        <v>5448</v>
      </c>
      <c r="I1994" s="4" t="s">
        <v>1300</v>
      </c>
      <c r="J1994" s="4" t="s">
        <v>1301</v>
      </c>
      <c r="K1994" s="5" t="s">
        <v>763</v>
      </c>
      <c r="L1994" s="6">
        <v>0.70833333333333337</v>
      </c>
      <c r="M1994" s="4" t="s">
        <v>30</v>
      </c>
      <c r="N1994" s="4" t="s">
        <v>1300</v>
      </c>
      <c r="O1994" s="4" t="s">
        <v>5047</v>
      </c>
      <c r="P1994" s="5" t="s">
        <v>339</v>
      </c>
      <c r="Q1994" s="7">
        <v>0.99652777777777779</v>
      </c>
      <c r="R1994" s="4" t="s">
        <v>30</v>
      </c>
      <c r="S1994" s="4" t="s">
        <v>553</v>
      </c>
      <c r="T1994" s="4" t="s">
        <v>5618</v>
      </c>
      <c r="U1994" s="8"/>
      <c r="V1994" s="8"/>
      <c r="W1994">
        <v>78780113</v>
      </c>
      <c r="X1994" t="s">
        <v>35</v>
      </c>
    </row>
    <row r="1995" spans="1:24" ht="15.75" customHeight="1">
      <c r="A1995" s="4" t="s">
        <v>4665</v>
      </c>
      <c r="B1995" s="4" t="s">
        <v>5619</v>
      </c>
      <c r="C1995" s="4" t="s">
        <v>5619</v>
      </c>
      <c r="D1995" s="4" t="s">
        <v>45</v>
      </c>
      <c r="E1995" s="4" t="s">
        <v>5620</v>
      </c>
      <c r="F1995" s="4" t="s">
        <v>2806</v>
      </c>
      <c r="G1995" s="5">
        <v>65</v>
      </c>
      <c r="H1995" s="4" t="s">
        <v>5448</v>
      </c>
      <c r="I1995" s="4" t="s">
        <v>157</v>
      </c>
      <c r="J1995" s="4" t="s">
        <v>158</v>
      </c>
      <c r="K1995" s="4" t="s">
        <v>32</v>
      </c>
      <c r="L1995" s="10">
        <v>0.58680555555555558</v>
      </c>
      <c r="M1995" s="4" t="s">
        <v>30</v>
      </c>
      <c r="N1995" s="4" t="s">
        <v>157</v>
      </c>
      <c r="O1995" s="4" t="s">
        <v>4301</v>
      </c>
      <c r="P1995" s="4" t="s">
        <v>339</v>
      </c>
      <c r="Q1995" s="11">
        <v>0.4236111111111111</v>
      </c>
      <c r="R1995" s="4" t="s">
        <v>30</v>
      </c>
      <c r="S1995" s="4" t="s">
        <v>553</v>
      </c>
      <c r="T1995" s="4"/>
      <c r="U1995" s="8"/>
      <c r="V1995" s="8"/>
      <c r="W1995">
        <v>78780150</v>
      </c>
      <c r="X1995" t="s">
        <v>61</v>
      </c>
    </row>
    <row r="1996" spans="1:24" ht="15.75" customHeight="1">
      <c r="A1996" s="4" t="s">
        <v>4665</v>
      </c>
      <c r="B1996" s="4" t="s">
        <v>5621</v>
      </c>
      <c r="C1996" s="4" t="s">
        <v>5619</v>
      </c>
      <c r="D1996" s="4" t="s">
        <v>45</v>
      </c>
      <c r="E1996" s="4" t="s">
        <v>5622</v>
      </c>
      <c r="F1996" s="4" t="s">
        <v>5623</v>
      </c>
      <c r="G1996" s="5">
        <v>28</v>
      </c>
      <c r="H1996" s="4" t="s">
        <v>5448</v>
      </c>
      <c r="I1996" s="4" t="s">
        <v>157</v>
      </c>
      <c r="J1996" s="4" t="s">
        <v>158</v>
      </c>
      <c r="K1996" s="4" t="s">
        <v>32</v>
      </c>
      <c r="L1996" s="10">
        <v>0.58680555555555558</v>
      </c>
      <c r="M1996" s="4" t="s">
        <v>30</v>
      </c>
      <c r="N1996" s="4" t="s">
        <v>157</v>
      </c>
      <c r="O1996" s="4" t="s">
        <v>4301</v>
      </c>
      <c r="P1996" s="4" t="s">
        <v>339</v>
      </c>
      <c r="Q1996" s="11">
        <v>0.4236111111111111</v>
      </c>
      <c r="R1996" s="4" t="s">
        <v>30</v>
      </c>
      <c r="S1996" s="4" t="s">
        <v>553</v>
      </c>
      <c r="T1996" s="4"/>
      <c r="U1996" s="8"/>
      <c r="V1996" s="8"/>
      <c r="W1996">
        <v>78780150</v>
      </c>
      <c r="X1996" t="s">
        <v>61</v>
      </c>
    </row>
    <row r="1997" spans="1:24" ht="15.75" customHeight="1">
      <c r="A1997" s="4" t="s">
        <v>4665</v>
      </c>
      <c r="B1997" s="4" t="s">
        <v>5624</v>
      </c>
      <c r="C1997" s="4" t="s">
        <v>5624</v>
      </c>
      <c r="D1997" s="4" t="s">
        <v>23</v>
      </c>
      <c r="E1997" s="4" t="s">
        <v>5625</v>
      </c>
      <c r="F1997" s="4" t="s">
        <v>5626</v>
      </c>
      <c r="G1997" s="5">
        <v>68</v>
      </c>
      <c r="H1997" s="4" t="s">
        <v>5448</v>
      </c>
      <c r="I1997" s="4" t="s">
        <v>189</v>
      </c>
      <c r="J1997" s="4" t="s">
        <v>2104</v>
      </c>
      <c r="K1997" s="5" t="s">
        <v>32</v>
      </c>
      <c r="L1997" s="6">
        <v>0.70486111111111116</v>
      </c>
      <c r="M1997" s="4" t="s">
        <v>30</v>
      </c>
      <c r="N1997" s="4" t="s">
        <v>189</v>
      </c>
      <c r="O1997" s="4" t="s">
        <v>282</v>
      </c>
      <c r="P1997" s="5" t="s">
        <v>339</v>
      </c>
      <c r="Q1997" s="7">
        <v>0.80208333333333337</v>
      </c>
      <c r="R1997" s="4" t="s">
        <v>30</v>
      </c>
      <c r="S1997" s="4" t="s">
        <v>553</v>
      </c>
      <c r="T1997" s="4" t="s">
        <v>5627</v>
      </c>
      <c r="U1997" s="8"/>
      <c r="V1997" s="8"/>
      <c r="W1997">
        <v>85986925</v>
      </c>
      <c r="X1997" t="s">
        <v>43</v>
      </c>
    </row>
    <row r="1998" spans="1:24" ht="15.75" customHeight="1">
      <c r="A1998" s="4" t="s">
        <v>4665</v>
      </c>
      <c r="B1998" s="4" t="s">
        <v>5628</v>
      </c>
      <c r="C1998" s="4" t="s">
        <v>5624</v>
      </c>
      <c r="D1998" s="4" t="s">
        <v>45</v>
      </c>
      <c r="E1998" s="4" t="s">
        <v>5629</v>
      </c>
      <c r="F1998" s="4" t="s">
        <v>5626</v>
      </c>
      <c r="G1998" s="5">
        <v>56</v>
      </c>
      <c r="H1998" s="4" t="s">
        <v>5448</v>
      </c>
      <c r="I1998" s="4" t="s">
        <v>189</v>
      </c>
      <c r="J1998" s="4" t="s">
        <v>2104</v>
      </c>
      <c r="K1998" s="5" t="s">
        <v>32</v>
      </c>
      <c r="L1998" s="6">
        <v>0.70486111111111116</v>
      </c>
      <c r="M1998" s="4" t="s">
        <v>30</v>
      </c>
      <c r="N1998" s="4" t="s">
        <v>189</v>
      </c>
      <c r="O1998" s="4" t="s">
        <v>282</v>
      </c>
      <c r="P1998" s="5" t="s">
        <v>339</v>
      </c>
      <c r="Q1998" s="7">
        <v>0.80208333333333337</v>
      </c>
      <c r="R1998" s="4" t="s">
        <v>30</v>
      </c>
      <c r="S1998" s="4" t="s">
        <v>553</v>
      </c>
      <c r="T1998" s="4" t="s">
        <v>5630</v>
      </c>
      <c r="U1998" s="8"/>
      <c r="V1998" s="8"/>
      <c r="W1998">
        <v>85986925</v>
      </c>
      <c r="X1998" t="s">
        <v>43</v>
      </c>
    </row>
    <row r="1999" spans="1:24" ht="15.75" customHeight="1">
      <c r="A1999" s="4" t="s">
        <v>4665</v>
      </c>
      <c r="B1999" s="4" t="s">
        <v>5631</v>
      </c>
      <c r="C1999" s="4" t="s">
        <v>5624</v>
      </c>
      <c r="D1999" s="4" t="s">
        <v>45</v>
      </c>
      <c r="E1999" s="4" t="s">
        <v>5632</v>
      </c>
      <c r="F1999" s="4" t="s">
        <v>5626</v>
      </c>
      <c r="G1999" s="5">
        <v>22</v>
      </c>
      <c r="H1999" s="4" t="s">
        <v>5448</v>
      </c>
      <c r="I1999" s="4" t="s">
        <v>189</v>
      </c>
      <c r="J1999" s="4" t="s">
        <v>2104</v>
      </c>
      <c r="K1999" s="5" t="s">
        <v>32</v>
      </c>
      <c r="L1999" s="6">
        <v>0.70486111111111116</v>
      </c>
      <c r="M1999" s="4" t="s">
        <v>30</v>
      </c>
      <c r="N1999" s="4" t="s">
        <v>189</v>
      </c>
      <c r="O1999" s="4" t="s">
        <v>282</v>
      </c>
      <c r="P1999" s="5" t="s">
        <v>339</v>
      </c>
      <c r="Q1999" s="7">
        <v>0.80208333333333337</v>
      </c>
      <c r="R1999" s="4" t="s">
        <v>30</v>
      </c>
      <c r="S1999" s="4" t="s">
        <v>553</v>
      </c>
      <c r="T1999" s="4" t="s">
        <v>5630</v>
      </c>
      <c r="U1999" s="8"/>
      <c r="V1999" s="8"/>
      <c r="W1999">
        <v>85986925</v>
      </c>
      <c r="X1999" t="s">
        <v>43</v>
      </c>
    </row>
    <row r="2000" spans="1:24" ht="15.75" customHeight="1">
      <c r="A2000" s="4" t="s">
        <v>4665</v>
      </c>
      <c r="B2000" s="4" t="s">
        <v>5633</v>
      </c>
      <c r="C2000" s="4" t="s">
        <v>5624</v>
      </c>
      <c r="D2000" s="4" t="s">
        <v>45</v>
      </c>
      <c r="E2000" s="4" t="s">
        <v>5634</v>
      </c>
      <c r="F2000" s="4" t="s">
        <v>5626</v>
      </c>
      <c r="G2000" s="5">
        <v>68</v>
      </c>
      <c r="H2000" s="4" t="s">
        <v>5448</v>
      </c>
      <c r="I2000" s="4" t="s">
        <v>189</v>
      </c>
      <c r="J2000" s="4" t="s">
        <v>2104</v>
      </c>
      <c r="K2000" s="5" t="s">
        <v>32</v>
      </c>
      <c r="L2000" s="6">
        <v>0.70486111111111116</v>
      </c>
      <c r="M2000" s="4" t="s">
        <v>30</v>
      </c>
      <c r="N2000" s="4" t="s">
        <v>189</v>
      </c>
      <c r="O2000" s="4" t="s">
        <v>426</v>
      </c>
      <c r="P2000" s="5" t="s">
        <v>339</v>
      </c>
      <c r="Q2000" s="7">
        <v>0.3263888888888889</v>
      </c>
      <c r="R2000" s="4" t="s">
        <v>30</v>
      </c>
      <c r="S2000" s="4" t="s">
        <v>553</v>
      </c>
      <c r="T2000" s="4"/>
      <c r="U2000" s="8"/>
      <c r="V2000" s="8"/>
      <c r="W2000">
        <v>85988535</v>
      </c>
      <c r="X2000" t="s">
        <v>61</v>
      </c>
    </row>
    <row r="2001" spans="1:24" ht="15.75" customHeight="1">
      <c r="A2001" s="4" t="s">
        <v>4665</v>
      </c>
      <c r="B2001" s="4" t="s">
        <v>5635</v>
      </c>
      <c r="C2001" s="4" t="s">
        <v>5624</v>
      </c>
      <c r="D2001" s="4" t="s">
        <v>45</v>
      </c>
      <c r="E2001" s="4" t="s">
        <v>5636</v>
      </c>
      <c r="F2001" s="4" t="s">
        <v>1999</v>
      </c>
      <c r="G2001" s="5">
        <v>52</v>
      </c>
      <c r="H2001" s="4" t="s">
        <v>5448</v>
      </c>
      <c r="I2001" s="4" t="s">
        <v>95</v>
      </c>
      <c r="J2001" s="4" t="s">
        <v>298</v>
      </c>
      <c r="K2001" s="5" t="s">
        <v>32</v>
      </c>
      <c r="L2001" s="6">
        <v>0.45833333333333331</v>
      </c>
      <c r="M2001" s="4" t="s">
        <v>30</v>
      </c>
      <c r="N2001" s="4" t="s">
        <v>325</v>
      </c>
      <c r="O2001" s="4" t="s">
        <v>4487</v>
      </c>
      <c r="P2001" s="5" t="s">
        <v>339</v>
      </c>
      <c r="Q2001" s="7">
        <v>0.47222222222222221</v>
      </c>
      <c r="R2001" s="4" t="s">
        <v>30</v>
      </c>
      <c r="S2001" s="4" t="s">
        <v>553</v>
      </c>
      <c r="T2001" s="4"/>
      <c r="U2001" s="8"/>
      <c r="V2001" s="8"/>
      <c r="W2001">
        <v>85988535</v>
      </c>
      <c r="X2001" t="s">
        <v>61</v>
      </c>
    </row>
    <row r="2002" spans="1:24" ht="15.75" customHeight="1">
      <c r="A2002" s="4" t="s">
        <v>4665</v>
      </c>
      <c r="B2002" s="4" t="s">
        <v>5637</v>
      </c>
      <c r="C2002" s="4" t="s">
        <v>5637</v>
      </c>
      <c r="D2002" s="4" t="s">
        <v>23</v>
      </c>
      <c r="E2002" s="4" t="s">
        <v>5638</v>
      </c>
      <c r="F2002" s="4" t="s">
        <v>5639</v>
      </c>
      <c r="G2002" s="5">
        <v>40</v>
      </c>
      <c r="H2002" s="4" t="s">
        <v>5448</v>
      </c>
      <c r="I2002" s="4" t="s">
        <v>150</v>
      </c>
      <c r="J2002" s="4" t="s">
        <v>151</v>
      </c>
      <c r="K2002" s="5" t="s">
        <v>32</v>
      </c>
      <c r="L2002" s="6">
        <v>0.64583333333333337</v>
      </c>
      <c r="M2002" s="4" t="s">
        <v>30</v>
      </c>
      <c r="N2002" s="4" t="s">
        <v>39</v>
      </c>
      <c r="O2002" s="4" t="s">
        <v>3870</v>
      </c>
      <c r="P2002" s="5" t="s">
        <v>339</v>
      </c>
      <c r="Q2002" s="7">
        <v>0.3888888888888889</v>
      </c>
      <c r="R2002" s="4" t="s">
        <v>41</v>
      </c>
      <c r="S2002" s="4" t="s">
        <v>553</v>
      </c>
      <c r="T2002" s="4"/>
      <c r="U2002" s="4"/>
      <c r="V2002" s="4"/>
      <c r="W2002">
        <v>78780179</v>
      </c>
      <c r="X2002" t="s">
        <v>35</v>
      </c>
    </row>
    <row r="2003" spans="1:24" ht="15.75" customHeight="1">
      <c r="A2003" s="4" t="s">
        <v>4665</v>
      </c>
      <c r="B2003" s="4" t="s">
        <v>5640</v>
      </c>
      <c r="C2003" s="4" t="s">
        <v>5640</v>
      </c>
      <c r="D2003" s="4" t="s">
        <v>45</v>
      </c>
      <c r="E2003" s="4" t="s">
        <v>2373</v>
      </c>
      <c r="F2003" s="4" t="s">
        <v>5641</v>
      </c>
      <c r="G2003" s="5">
        <v>69</v>
      </c>
      <c r="H2003" s="4" t="s">
        <v>5448</v>
      </c>
      <c r="I2003" s="4" t="s">
        <v>67</v>
      </c>
      <c r="J2003" s="4" t="s">
        <v>126</v>
      </c>
      <c r="K2003" s="5" t="s">
        <v>32</v>
      </c>
      <c r="L2003" s="6">
        <v>0.72222222222222221</v>
      </c>
      <c r="M2003" s="4" t="s">
        <v>41</v>
      </c>
      <c r="N2003" s="4" t="s">
        <v>67</v>
      </c>
      <c r="O2003" s="4" t="s">
        <v>292</v>
      </c>
      <c r="P2003" s="5" t="s">
        <v>339</v>
      </c>
      <c r="Q2003" s="7">
        <v>0.3263888888888889</v>
      </c>
      <c r="R2003" s="4" t="s">
        <v>41</v>
      </c>
      <c r="S2003" s="4" t="s">
        <v>553</v>
      </c>
      <c r="T2003" s="4"/>
      <c r="U2003" s="8"/>
      <c r="V2003" s="8"/>
      <c r="W2003">
        <v>78780205</v>
      </c>
      <c r="X2003" t="s">
        <v>61</v>
      </c>
    </row>
    <row r="2004" spans="1:24" ht="15.75" customHeight="1">
      <c r="A2004" s="4" t="s">
        <v>4665</v>
      </c>
      <c r="B2004" s="4" t="s">
        <v>5642</v>
      </c>
      <c r="C2004" s="4" t="s">
        <v>5640</v>
      </c>
      <c r="D2004" s="4" t="s">
        <v>45</v>
      </c>
      <c r="E2004" s="4" t="s">
        <v>5643</v>
      </c>
      <c r="F2004" s="4" t="s">
        <v>5644</v>
      </c>
      <c r="G2004" s="5">
        <v>44</v>
      </c>
      <c r="H2004" s="4" t="s">
        <v>5448</v>
      </c>
      <c r="I2004" s="4" t="s">
        <v>67</v>
      </c>
      <c r="J2004" s="4" t="s">
        <v>126</v>
      </c>
      <c r="K2004" s="5" t="s">
        <v>32</v>
      </c>
      <c r="L2004" s="6">
        <v>0.72222222222222221</v>
      </c>
      <c r="M2004" s="4" t="s">
        <v>41</v>
      </c>
      <c r="N2004" s="4" t="s">
        <v>67</v>
      </c>
      <c r="O2004" s="4" t="s">
        <v>292</v>
      </c>
      <c r="P2004" s="5" t="s">
        <v>339</v>
      </c>
      <c r="Q2004" s="7">
        <v>0.3263888888888889</v>
      </c>
      <c r="R2004" s="4" t="s">
        <v>41</v>
      </c>
      <c r="S2004" s="4" t="s">
        <v>553</v>
      </c>
      <c r="T2004" s="4"/>
      <c r="U2004" s="8"/>
      <c r="V2004" s="8"/>
      <c r="W2004">
        <v>78780205</v>
      </c>
      <c r="X2004" t="s">
        <v>61</v>
      </c>
    </row>
    <row r="2005" spans="1:24" ht="15.75" customHeight="1">
      <c r="A2005" s="4" t="s">
        <v>4665</v>
      </c>
      <c r="B2005" s="4" t="s">
        <v>5645</v>
      </c>
      <c r="C2005" s="4" t="s">
        <v>5645</v>
      </c>
      <c r="D2005" s="4" t="s">
        <v>45</v>
      </c>
      <c r="E2005" s="4" t="s">
        <v>5646</v>
      </c>
      <c r="F2005" s="4" t="s">
        <v>2575</v>
      </c>
      <c r="G2005" s="5">
        <v>56</v>
      </c>
      <c r="H2005" s="4" t="s">
        <v>5448</v>
      </c>
      <c r="I2005" s="4" t="s">
        <v>39</v>
      </c>
      <c r="J2005" s="4" t="s">
        <v>174</v>
      </c>
      <c r="K2005" s="5" t="s">
        <v>1185</v>
      </c>
      <c r="L2005" s="6">
        <v>0.63888888888888884</v>
      </c>
      <c r="M2005" s="4" t="s">
        <v>41</v>
      </c>
      <c r="N2005" s="4" t="s">
        <v>39</v>
      </c>
      <c r="O2005" s="4" t="s">
        <v>52</v>
      </c>
      <c r="P2005" s="5" t="s">
        <v>339</v>
      </c>
      <c r="Q2005" s="7">
        <v>0.81944444444444442</v>
      </c>
      <c r="R2005" s="4" t="s">
        <v>41</v>
      </c>
      <c r="S2005" s="4" t="s">
        <v>553</v>
      </c>
      <c r="T2005" s="4"/>
      <c r="U2005" s="4"/>
      <c r="V2005" s="4"/>
      <c r="W2005">
        <v>78780207</v>
      </c>
      <c r="X2005" t="s">
        <v>43</v>
      </c>
    </row>
    <row r="2006" spans="1:24" ht="15.75" customHeight="1">
      <c r="A2006" s="4" t="s">
        <v>4665</v>
      </c>
      <c r="B2006" s="4" t="s">
        <v>5647</v>
      </c>
      <c r="C2006" s="4" t="s">
        <v>5645</v>
      </c>
      <c r="D2006" s="4" t="s">
        <v>45</v>
      </c>
      <c r="E2006" s="4" t="s">
        <v>5648</v>
      </c>
      <c r="F2006" s="4" t="s">
        <v>2575</v>
      </c>
      <c r="G2006" s="5">
        <v>15</v>
      </c>
      <c r="H2006" s="4" t="s">
        <v>5448</v>
      </c>
      <c r="I2006" s="4" t="s">
        <v>39</v>
      </c>
      <c r="J2006" s="4" t="s">
        <v>174</v>
      </c>
      <c r="K2006" s="5" t="s">
        <v>1185</v>
      </c>
      <c r="L2006" s="6">
        <v>0.63888888888888884</v>
      </c>
      <c r="M2006" s="4" t="s">
        <v>41</v>
      </c>
      <c r="N2006" s="4" t="s">
        <v>39</v>
      </c>
      <c r="O2006" s="4" t="s">
        <v>52</v>
      </c>
      <c r="P2006" s="5" t="s">
        <v>339</v>
      </c>
      <c r="Q2006" s="7">
        <v>0.81944444444444442</v>
      </c>
      <c r="R2006" s="4" t="s">
        <v>41</v>
      </c>
      <c r="S2006" s="4" t="s">
        <v>553</v>
      </c>
      <c r="T2006" s="4"/>
      <c r="U2006" s="4"/>
      <c r="V2006" s="4"/>
      <c r="W2006">
        <v>78780207</v>
      </c>
      <c r="X2006" t="s">
        <v>43</v>
      </c>
    </row>
    <row r="2007" spans="1:24" ht="15.75" customHeight="1">
      <c r="A2007" s="4" t="s">
        <v>4665</v>
      </c>
      <c r="B2007" s="4" t="s">
        <v>5649</v>
      </c>
      <c r="C2007" s="4" t="s">
        <v>5649</v>
      </c>
      <c r="D2007" s="4" t="s">
        <v>23</v>
      </c>
      <c r="E2007" s="4" t="s">
        <v>5650</v>
      </c>
      <c r="F2007" s="4" t="s">
        <v>5651</v>
      </c>
      <c r="G2007" s="5">
        <v>40</v>
      </c>
      <c r="H2007" s="4" t="s">
        <v>5448</v>
      </c>
      <c r="I2007" s="4" t="s">
        <v>67</v>
      </c>
      <c r="J2007" s="4" t="s">
        <v>126</v>
      </c>
      <c r="K2007" s="5" t="s">
        <v>1185</v>
      </c>
      <c r="L2007" s="6">
        <v>0.72222222222222221</v>
      </c>
      <c r="M2007" s="4" t="s">
        <v>41</v>
      </c>
      <c r="N2007" s="4" t="s">
        <v>67</v>
      </c>
      <c r="O2007" s="4" t="s">
        <v>127</v>
      </c>
      <c r="P2007" s="5" t="s">
        <v>339</v>
      </c>
      <c r="Q2007" s="7">
        <v>0.66666666666666663</v>
      </c>
      <c r="R2007" s="4" t="s">
        <v>41</v>
      </c>
      <c r="S2007" s="4" t="s">
        <v>553</v>
      </c>
      <c r="T2007" s="4"/>
      <c r="U2007" s="8"/>
      <c r="V2007" s="8"/>
      <c r="W2007">
        <v>78780236</v>
      </c>
      <c r="X2007" t="s">
        <v>43</v>
      </c>
    </row>
    <row r="2008" spans="1:24" ht="15.75" customHeight="1">
      <c r="A2008" s="4" t="s">
        <v>4665</v>
      </c>
      <c r="B2008" s="4" t="s">
        <v>5652</v>
      </c>
      <c r="C2008" s="4" t="s">
        <v>5649</v>
      </c>
      <c r="D2008" s="4" t="s">
        <v>45</v>
      </c>
      <c r="E2008" s="4" t="s">
        <v>5653</v>
      </c>
      <c r="F2008" s="4" t="s">
        <v>5651</v>
      </c>
      <c r="G2008" s="5">
        <v>40</v>
      </c>
      <c r="H2008" s="4" t="s">
        <v>5448</v>
      </c>
      <c r="I2008" s="4" t="s">
        <v>67</v>
      </c>
      <c r="J2008" s="4" t="s">
        <v>126</v>
      </c>
      <c r="K2008" s="5" t="s">
        <v>1185</v>
      </c>
      <c r="L2008" s="6">
        <v>0.72222222222222221</v>
      </c>
      <c r="M2008" s="4" t="s">
        <v>41</v>
      </c>
      <c r="N2008" s="4" t="s">
        <v>67</v>
      </c>
      <c r="O2008" s="4" t="s">
        <v>127</v>
      </c>
      <c r="P2008" s="5" t="s">
        <v>339</v>
      </c>
      <c r="Q2008" s="7">
        <v>0.66666666666666663</v>
      </c>
      <c r="R2008" s="4" t="s">
        <v>41</v>
      </c>
      <c r="S2008" s="4" t="s">
        <v>553</v>
      </c>
      <c r="T2008" s="4"/>
      <c r="U2008" s="8"/>
      <c r="V2008" s="8"/>
      <c r="W2008">
        <v>78780236</v>
      </c>
      <c r="X2008" t="s">
        <v>43</v>
      </c>
    </row>
    <row r="2009" spans="1:24" ht="15.75" customHeight="1">
      <c r="A2009" s="4" t="s">
        <v>4665</v>
      </c>
      <c r="B2009" s="4" t="s">
        <v>5654</v>
      </c>
      <c r="C2009" s="4" t="s">
        <v>5649</v>
      </c>
      <c r="D2009" s="4" t="s">
        <v>23</v>
      </c>
      <c r="E2009" s="4" t="s">
        <v>5655</v>
      </c>
      <c r="F2009" s="4" t="s">
        <v>5651</v>
      </c>
      <c r="G2009" s="5">
        <v>8</v>
      </c>
      <c r="H2009" s="4" t="s">
        <v>5448</v>
      </c>
      <c r="I2009" s="4" t="s">
        <v>67</v>
      </c>
      <c r="J2009" s="4" t="s">
        <v>126</v>
      </c>
      <c r="K2009" s="5" t="s">
        <v>1185</v>
      </c>
      <c r="L2009" s="6">
        <v>0.72222222222222221</v>
      </c>
      <c r="M2009" s="4" t="s">
        <v>41</v>
      </c>
      <c r="N2009" s="4" t="s">
        <v>67</v>
      </c>
      <c r="O2009" s="4" t="s">
        <v>127</v>
      </c>
      <c r="P2009" s="5" t="s">
        <v>339</v>
      </c>
      <c r="Q2009" s="7">
        <v>0.66666666666666663</v>
      </c>
      <c r="R2009" s="4" t="s">
        <v>41</v>
      </c>
      <c r="S2009" s="4" t="s">
        <v>553</v>
      </c>
      <c r="T2009" s="4"/>
      <c r="U2009" s="8"/>
      <c r="V2009" s="8"/>
      <c r="W2009">
        <v>78780236</v>
      </c>
      <c r="X2009" t="s">
        <v>43</v>
      </c>
    </row>
    <row r="2010" spans="1:24" ht="15.75" customHeight="1">
      <c r="A2010" s="4" t="s">
        <v>4665</v>
      </c>
      <c r="B2010" s="4" t="s">
        <v>5656</v>
      </c>
      <c r="C2010" s="4" t="s">
        <v>5656</v>
      </c>
      <c r="D2010" s="4" t="s">
        <v>23</v>
      </c>
      <c r="E2010" s="4" t="s">
        <v>5657</v>
      </c>
      <c r="F2010" s="4" t="s">
        <v>5658</v>
      </c>
      <c r="G2010" s="5">
        <v>49</v>
      </c>
      <c r="H2010" s="4" t="s">
        <v>5448</v>
      </c>
      <c r="I2010" s="4" t="s">
        <v>39</v>
      </c>
      <c r="J2010" s="4" t="s">
        <v>174</v>
      </c>
      <c r="K2010" s="5" t="s">
        <v>1185</v>
      </c>
      <c r="L2010" s="6">
        <v>0.63888888888888884</v>
      </c>
      <c r="M2010" s="4" t="s">
        <v>41</v>
      </c>
      <c r="N2010" s="4" t="s">
        <v>39</v>
      </c>
      <c r="O2010" s="4" t="s">
        <v>52</v>
      </c>
      <c r="P2010" s="5" t="s">
        <v>339</v>
      </c>
      <c r="Q2010" s="7">
        <v>0.81944444444444442</v>
      </c>
      <c r="R2010" s="4" t="s">
        <v>41</v>
      </c>
      <c r="S2010" s="4" t="s">
        <v>553</v>
      </c>
      <c r="T2010" s="4"/>
      <c r="U2010" s="4"/>
      <c r="V2010" s="4"/>
      <c r="W2010">
        <v>78780265</v>
      </c>
      <c r="X2010" t="s">
        <v>43</v>
      </c>
    </row>
    <row r="2011" spans="1:24" ht="15.75" customHeight="1">
      <c r="A2011" s="4" t="s">
        <v>4665</v>
      </c>
      <c r="B2011" s="4" t="s">
        <v>5659</v>
      </c>
      <c r="C2011" s="4" t="s">
        <v>5656</v>
      </c>
      <c r="D2011" s="4" t="s">
        <v>45</v>
      </c>
      <c r="E2011" s="4" t="s">
        <v>5660</v>
      </c>
      <c r="F2011" s="4" t="s">
        <v>173</v>
      </c>
      <c r="G2011" s="5">
        <v>52</v>
      </c>
      <c r="H2011" s="4" t="s">
        <v>5448</v>
      </c>
      <c r="I2011" s="4" t="s">
        <v>114</v>
      </c>
      <c r="J2011" s="4" t="s">
        <v>115</v>
      </c>
      <c r="K2011" s="5" t="s">
        <v>912</v>
      </c>
      <c r="L2011" s="6">
        <v>0.625</v>
      </c>
      <c r="M2011" s="4" t="s">
        <v>30</v>
      </c>
      <c r="N2011" s="4" t="s">
        <v>114</v>
      </c>
      <c r="O2011" s="4" t="s">
        <v>185</v>
      </c>
      <c r="P2011" s="5" t="s">
        <v>339</v>
      </c>
      <c r="Q2011" s="7">
        <v>0.70138888888888884</v>
      </c>
      <c r="R2011" s="4" t="s">
        <v>30</v>
      </c>
      <c r="S2011" s="4" t="s">
        <v>553</v>
      </c>
      <c r="T2011" s="4"/>
      <c r="U2011" s="8"/>
      <c r="V2011" s="8"/>
      <c r="W2011">
        <v>78780265</v>
      </c>
      <c r="X2011" t="s">
        <v>43</v>
      </c>
    </row>
    <row r="2012" spans="1:24" ht="15.75" customHeight="1">
      <c r="A2012" s="4" t="s">
        <v>4665</v>
      </c>
      <c r="B2012" s="4" t="s">
        <v>5661</v>
      </c>
      <c r="C2012" s="4" t="s">
        <v>5661</v>
      </c>
      <c r="D2012" s="4" t="s">
        <v>23</v>
      </c>
      <c r="E2012" s="4" t="s">
        <v>5662</v>
      </c>
      <c r="F2012" s="4" t="s">
        <v>5663</v>
      </c>
      <c r="G2012" s="5">
        <v>53</v>
      </c>
      <c r="H2012" s="4" t="s">
        <v>5448</v>
      </c>
      <c r="I2012" s="4" t="s">
        <v>39</v>
      </c>
      <c r="J2012" s="4" t="s">
        <v>174</v>
      </c>
      <c r="K2012" s="5" t="s">
        <v>1185</v>
      </c>
      <c r="L2012" s="6">
        <v>0.63888888888888884</v>
      </c>
      <c r="M2012" s="4" t="s">
        <v>41</v>
      </c>
      <c r="N2012" s="4" t="s">
        <v>39</v>
      </c>
      <c r="O2012" s="4" t="s">
        <v>52</v>
      </c>
      <c r="P2012" s="5" t="s">
        <v>339</v>
      </c>
      <c r="Q2012" s="7">
        <v>0.81944444444444442</v>
      </c>
      <c r="R2012" s="4" t="s">
        <v>41</v>
      </c>
      <c r="S2012" s="4" t="s">
        <v>553</v>
      </c>
      <c r="T2012" s="4"/>
      <c r="U2012" s="4"/>
      <c r="V2012" s="4"/>
      <c r="W2012">
        <v>78780297</v>
      </c>
      <c r="X2012" t="s">
        <v>43</v>
      </c>
    </row>
    <row r="2013" spans="1:24" ht="15.75" customHeight="1">
      <c r="A2013" s="4" t="s">
        <v>4665</v>
      </c>
      <c r="B2013" s="4" t="s">
        <v>5664</v>
      </c>
      <c r="C2013" s="4" t="s">
        <v>5661</v>
      </c>
      <c r="D2013" s="4" t="s">
        <v>45</v>
      </c>
      <c r="E2013" s="4" t="s">
        <v>5665</v>
      </c>
      <c r="F2013" s="4" t="s">
        <v>5663</v>
      </c>
      <c r="G2013" s="5">
        <v>53</v>
      </c>
      <c r="H2013" s="4" t="s">
        <v>5448</v>
      </c>
      <c r="I2013" s="4" t="s">
        <v>39</v>
      </c>
      <c r="J2013" s="4" t="s">
        <v>174</v>
      </c>
      <c r="K2013" s="5" t="s">
        <v>1185</v>
      </c>
      <c r="L2013" s="6">
        <v>0.63888888888888884</v>
      </c>
      <c r="M2013" s="4" t="s">
        <v>41</v>
      </c>
      <c r="N2013" s="4" t="s">
        <v>39</v>
      </c>
      <c r="O2013" s="4" t="s">
        <v>52</v>
      </c>
      <c r="P2013" s="5" t="s">
        <v>339</v>
      </c>
      <c r="Q2013" s="7">
        <v>0.81944444444444442</v>
      </c>
      <c r="R2013" s="4" t="s">
        <v>41</v>
      </c>
      <c r="S2013" s="4" t="s">
        <v>553</v>
      </c>
      <c r="T2013" s="4"/>
      <c r="U2013" s="4"/>
      <c r="V2013" s="4"/>
      <c r="W2013">
        <v>78780297</v>
      </c>
      <c r="X2013" t="s">
        <v>43</v>
      </c>
    </row>
    <row r="2014" spans="1:24" ht="15.75" customHeight="1">
      <c r="A2014" s="4" t="s">
        <v>4665</v>
      </c>
      <c r="B2014" s="4" t="s">
        <v>5666</v>
      </c>
      <c r="C2014" s="4" t="s">
        <v>5661</v>
      </c>
      <c r="D2014" s="4" t="s">
        <v>45</v>
      </c>
      <c r="E2014" s="4" t="s">
        <v>5667</v>
      </c>
      <c r="F2014" s="4" t="s">
        <v>5651</v>
      </c>
      <c r="G2014" s="5">
        <v>11</v>
      </c>
      <c r="H2014" s="4" t="s">
        <v>5448</v>
      </c>
      <c r="I2014" s="4" t="s">
        <v>67</v>
      </c>
      <c r="J2014" s="4" t="s">
        <v>126</v>
      </c>
      <c r="K2014" s="5" t="s">
        <v>1205</v>
      </c>
      <c r="L2014" s="6">
        <v>0.72222222222222221</v>
      </c>
      <c r="M2014" s="4" t="s">
        <v>41</v>
      </c>
      <c r="N2014" s="4" t="s">
        <v>67</v>
      </c>
      <c r="O2014" s="4" t="s">
        <v>127</v>
      </c>
      <c r="P2014" s="5" t="s">
        <v>339</v>
      </c>
      <c r="Q2014" s="7">
        <v>0.66666666666666663</v>
      </c>
      <c r="R2014" s="4" t="s">
        <v>41</v>
      </c>
      <c r="S2014" s="4" t="s">
        <v>553</v>
      </c>
      <c r="T2014" s="4"/>
      <c r="U2014" s="4"/>
      <c r="V2014" s="4"/>
      <c r="W2014">
        <v>78780297</v>
      </c>
      <c r="X2014" t="s">
        <v>43</v>
      </c>
    </row>
    <row r="2015" spans="1:24" ht="15.75" customHeight="1">
      <c r="A2015" s="4" t="s">
        <v>4665</v>
      </c>
      <c r="B2015" s="4" t="s">
        <v>5668</v>
      </c>
      <c r="C2015" s="4" t="s">
        <v>5668</v>
      </c>
      <c r="D2015" s="4" t="s">
        <v>45</v>
      </c>
      <c r="E2015" s="4" t="s">
        <v>5669</v>
      </c>
      <c r="F2015" s="4" t="s">
        <v>5670</v>
      </c>
      <c r="G2015" s="5">
        <v>41</v>
      </c>
      <c r="H2015" s="4" t="s">
        <v>5448</v>
      </c>
      <c r="I2015" s="4" t="s">
        <v>39</v>
      </c>
      <c r="J2015" s="4" t="s">
        <v>174</v>
      </c>
      <c r="K2015" s="5" t="s">
        <v>32</v>
      </c>
      <c r="L2015" s="6">
        <v>0.63888888888888884</v>
      </c>
      <c r="M2015" s="4" t="s">
        <v>41</v>
      </c>
      <c r="N2015" s="4" t="s">
        <v>39</v>
      </c>
      <c r="O2015" s="4" t="s">
        <v>52</v>
      </c>
      <c r="P2015" s="5" t="s">
        <v>339</v>
      </c>
      <c r="Q2015" s="7">
        <v>0.81944444444444442</v>
      </c>
      <c r="R2015" s="4" t="s">
        <v>41</v>
      </c>
      <c r="S2015" s="4" t="s">
        <v>553</v>
      </c>
      <c r="T2015" s="4"/>
      <c r="U2015" s="8"/>
      <c r="V2015" s="8"/>
      <c r="W2015">
        <v>78780361</v>
      </c>
      <c r="X2015" t="s">
        <v>61</v>
      </c>
    </row>
    <row r="2016" spans="1:24" ht="15.75" customHeight="1">
      <c r="A2016" s="4" t="s">
        <v>4665</v>
      </c>
      <c r="B2016" s="4" t="s">
        <v>5671</v>
      </c>
      <c r="C2016" s="4" t="s">
        <v>5668</v>
      </c>
      <c r="D2016" s="4" t="s">
        <v>45</v>
      </c>
      <c r="E2016" s="4" t="s">
        <v>5672</v>
      </c>
      <c r="F2016" s="4" t="s">
        <v>5658</v>
      </c>
      <c r="G2016" s="5">
        <v>50</v>
      </c>
      <c r="H2016" s="4" t="s">
        <v>5448</v>
      </c>
      <c r="I2016" s="4" t="s">
        <v>39</v>
      </c>
      <c r="J2016" s="4" t="s">
        <v>174</v>
      </c>
      <c r="K2016" s="5" t="s">
        <v>1185</v>
      </c>
      <c r="L2016" s="6">
        <v>0.63888888888888884</v>
      </c>
      <c r="M2016" s="4" t="s">
        <v>41</v>
      </c>
      <c r="N2016" s="4" t="s">
        <v>39</v>
      </c>
      <c r="O2016" s="4" t="s">
        <v>52</v>
      </c>
      <c r="P2016" s="5" t="s">
        <v>339</v>
      </c>
      <c r="Q2016" s="7">
        <v>0.81944444444444442</v>
      </c>
      <c r="R2016" s="4" t="s">
        <v>41</v>
      </c>
      <c r="S2016" s="4" t="s">
        <v>553</v>
      </c>
      <c r="T2016" s="4"/>
      <c r="U2016" s="8"/>
      <c r="V2016" s="8"/>
      <c r="W2016">
        <v>78780361</v>
      </c>
      <c r="X2016" t="s">
        <v>61</v>
      </c>
    </row>
    <row r="2017" spans="1:24" ht="15.75" customHeight="1">
      <c r="A2017" s="4" t="s">
        <v>4665</v>
      </c>
      <c r="B2017" s="4" t="s">
        <v>5673</v>
      </c>
      <c r="C2017" s="4" t="s">
        <v>5673</v>
      </c>
      <c r="D2017" s="4" t="s">
        <v>45</v>
      </c>
      <c r="E2017" s="4" t="s">
        <v>5674</v>
      </c>
      <c r="F2017" s="4" t="s">
        <v>973</v>
      </c>
      <c r="G2017" s="5">
        <v>43</v>
      </c>
      <c r="H2017" s="4" t="s">
        <v>5448</v>
      </c>
      <c r="I2017" s="4" t="s">
        <v>59</v>
      </c>
      <c r="J2017" s="4" t="s">
        <v>82</v>
      </c>
      <c r="K2017" s="5" t="s">
        <v>32</v>
      </c>
      <c r="L2017" s="6">
        <v>0.67013888888888884</v>
      </c>
      <c r="M2017" s="4" t="s">
        <v>30</v>
      </c>
      <c r="N2017" s="4" t="s">
        <v>59</v>
      </c>
      <c r="O2017" s="4" t="s">
        <v>60</v>
      </c>
      <c r="P2017" s="5" t="s">
        <v>339</v>
      </c>
      <c r="Q2017" s="7">
        <v>0.73958333333333337</v>
      </c>
      <c r="R2017" s="4" t="s">
        <v>30</v>
      </c>
      <c r="S2017" s="4" t="s">
        <v>553</v>
      </c>
      <c r="T2017" s="4"/>
      <c r="U2017" s="4"/>
      <c r="V2017" s="4"/>
      <c r="W2017">
        <v>78780434</v>
      </c>
      <c r="X2017" t="s">
        <v>43</v>
      </c>
    </row>
    <row r="2018" spans="1:24" ht="15.75" customHeight="1">
      <c r="A2018" s="4" t="s">
        <v>4665</v>
      </c>
      <c r="B2018" s="4" t="s">
        <v>5675</v>
      </c>
      <c r="C2018" s="4" t="s">
        <v>5673</v>
      </c>
      <c r="D2018" s="4" t="s">
        <v>45</v>
      </c>
      <c r="E2018" s="4" t="s">
        <v>5676</v>
      </c>
      <c r="F2018" s="4" t="s">
        <v>973</v>
      </c>
      <c r="G2018" s="5">
        <v>14</v>
      </c>
      <c r="H2018" s="4" t="s">
        <v>5448</v>
      </c>
      <c r="I2018" s="4" t="s">
        <v>59</v>
      </c>
      <c r="J2018" s="4" t="s">
        <v>82</v>
      </c>
      <c r="K2018" s="5" t="s">
        <v>32</v>
      </c>
      <c r="L2018" s="6">
        <v>0.67013888888888884</v>
      </c>
      <c r="M2018" s="4" t="s">
        <v>30</v>
      </c>
      <c r="N2018" s="4" t="s">
        <v>59</v>
      </c>
      <c r="O2018" s="4" t="s">
        <v>60</v>
      </c>
      <c r="P2018" s="5" t="s">
        <v>339</v>
      </c>
      <c r="Q2018" s="7">
        <v>0.73958333333333337</v>
      </c>
      <c r="R2018" s="4" t="s">
        <v>30</v>
      </c>
      <c r="S2018" s="4" t="s">
        <v>553</v>
      </c>
      <c r="T2018" s="4"/>
      <c r="U2018" s="4"/>
      <c r="V2018" s="4"/>
      <c r="W2018">
        <v>78780434</v>
      </c>
      <c r="X2018" t="s">
        <v>43</v>
      </c>
    </row>
    <row r="2019" spans="1:24" ht="15.75" customHeight="1">
      <c r="A2019" s="4" t="s">
        <v>4665</v>
      </c>
      <c r="B2019" s="4" t="s">
        <v>5677</v>
      </c>
      <c r="C2019" s="4" t="s">
        <v>5677</v>
      </c>
      <c r="D2019" s="4" t="s">
        <v>23</v>
      </c>
      <c r="E2019" s="4" t="s">
        <v>5678</v>
      </c>
      <c r="F2019" s="4" t="s">
        <v>5679</v>
      </c>
      <c r="G2019" s="5">
        <v>61</v>
      </c>
      <c r="H2019" s="4" t="s">
        <v>5448</v>
      </c>
      <c r="I2019" s="4" t="s">
        <v>67</v>
      </c>
      <c r="J2019" s="4" t="s">
        <v>5680</v>
      </c>
      <c r="K2019" s="5" t="s">
        <v>32</v>
      </c>
      <c r="L2019" s="6">
        <v>0.73263888888888884</v>
      </c>
      <c r="M2019" s="4" t="s">
        <v>41</v>
      </c>
      <c r="N2019" s="4" t="s">
        <v>39</v>
      </c>
      <c r="O2019" s="4" t="s">
        <v>42</v>
      </c>
      <c r="P2019" s="5" t="s">
        <v>339</v>
      </c>
      <c r="Q2019" s="7">
        <v>0.68402777777777779</v>
      </c>
      <c r="R2019" s="4" t="s">
        <v>41</v>
      </c>
      <c r="S2019" s="4" t="s">
        <v>553</v>
      </c>
      <c r="T2019" s="4"/>
      <c r="U2019" s="8"/>
      <c r="V2019" s="4"/>
      <c r="W2019">
        <v>78780470</v>
      </c>
      <c r="X2019" t="s">
        <v>43</v>
      </c>
    </row>
    <row r="2020" spans="1:24" ht="15.75" customHeight="1">
      <c r="A2020" s="4" t="s">
        <v>4665</v>
      </c>
      <c r="B2020" s="4" t="s">
        <v>5681</v>
      </c>
      <c r="C2020" s="4" t="s">
        <v>5677</v>
      </c>
      <c r="D2020" s="4" t="s">
        <v>45</v>
      </c>
      <c r="E2020" s="4" t="s">
        <v>5682</v>
      </c>
      <c r="F2020" s="4" t="s">
        <v>5679</v>
      </c>
      <c r="G2020" s="5">
        <v>59</v>
      </c>
      <c r="H2020" s="4" t="s">
        <v>5448</v>
      </c>
      <c r="I2020" s="4" t="s">
        <v>67</v>
      </c>
      <c r="J2020" s="4" t="s">
        <v>5680</v>
      </c>
      <c r="K2020" s="5" t="s">
        <v>32</v>
      </c>
      <c r="L2020" s="6">
        <v>0.73263888888888884</v>
      </c>
      <c r="M2020" s="4" t="s">
        <v>41</v>
      </c>
      <c r="N2020" s="4" t="s">
        <v>39</v>
      </c>
      <c r="O2020" s="4" t="s">
        <v>42</v>
      </c>
      <c r="P2020" s="5" t="s">
        <v>339</v>
      </c>
      <c r="Q2020" s="7">
        <v>0.68402777777777779</v>
      </c>
      <c r="R2020" s="4" t="s">
        <v>41</v>
      </c>
      <c r="S2020" s="4" t="s">
        <v>553</v>
      </c>
      <c r="T2020" s="4"/>
      <c r="U2020" s="8"/>
      <c r="V2020" s="4"/>
      <c r="W2020">
        <v>78780470</v>
      </c>
      <c r="X2020" t="s">
        <v>43</v>
      </c>
    </row>
    <row r="2021" spans="1:24" ht="15.75" customHeight="1">
      <c r="A2021" s="4" t="s">
        <v>4665</v>
      </c>
      <c r="B2021" s="4" t="s">
        <v>5683</v>
      </c>
      <c r="C2021" s="4" t="s">
        <v>5683</v>
      </c>
      <c r="D2021" s="4" t="s">
        <v>23</v>
      </c>
      <c r="E2021" s="4" t="s">
        <v>3172</v>
      </c>
      <c r="F2021" s="4" t="s">
        <v>5684</v>
      </c>
      <c r="G2021" s="5">
        <v>61</v>
      </c>
      <c r="H2021" s="4" t="s">
        <v>5448</v>
      </c>
      <c r="I2021" s="4" t="s">
        <v>39</v>
      </c>
      <c r="J2021" s="4" t="s">
        <v>204</v>
      </c>
      <c r="K2021" s="5" t="s">
        <v>32</v>
      </c>
      <c r="L2021" s="6">
        <v>0.6875</v>
      </c>
      <c r="M2021" s="4" t="s">
        <v>41</v>
      </c>
      <c r="N2021" s="4" t="s">
        <v>39</v>
      </c>
      <c r="O2021" s="4" t="s">
        <v>205</v>
      </c>
      <c r="P2021" s="5" t="s">
        <v>1393</v>
      </c>
      <c r="Q2021" s="7">
        <v>0.80555555555555558</v>
      </c>
      <c r="R2021" s="4" t="s">
        <v>41</v>
      </c>
      <c r="S2021" s="4" t="s">
        <v>553</v>
      </c>
      <c r="T2021" s="4"/>
      <c r="U2021" s="8"/>
      <c r="V2021" s="8"/>
      <c r="W2021">
        <v>78780507</v>
      </c>
      <c r="X2021" t="s">
        <v>35</v>
      </c>
    </row>
    <row r="2022" spans="1:24" ht="15.75" customHeight="1">
      <c r="A2022" s="4" t="s">
        <v>4665</v>
      </c>
      <c r="B2022" s="4" t="s">
        <v>5685</v>
      </c>
      <c r="C2022" s="4" t="s">
        <v>5685</v>
      </c>
      <c r="D2022" s="4" t="s">
        <v>23</v>
      </c>
      <c r="E2022" s="4" t="s">
        <v>5686</v>
      </c>
      <c r="F2022" s="4" t="s">
        <v>5603</v>
      </c>
      <c r="G2022" s="5">
        <v>73</v>
      </c>
      <c r="H2022" s="4" t="s">
        <v>5448</v>
      </c>
      <c r="I2022" s="4" t="s">
        <v>114</v>
      </c>
      <c r="J2022" s="4" t="s">
        <v>115</v>
      </c>
      <c r="K2022" s="5" t="s">
        <v>32</v>
      </c>
      <c r="L2022" s="6">
        <v>0.625</v>
      </c>
      <c r="M2022" s="4" t="s">
        <v>30</v>
      </c>
      <c r="N2022" s="4" t="s">
        <v>67</v>
      </c>
      <c r="O2022" s="4" t="s">
        <v>3628</v>
      </c>
      <c r="P2022" s="5" t="s">
        <v>339</v>
      </c>
      <c r="Q2022" s="7">
        <v>0.83680555555555558</v>
      </c>
      <c r="R2022" s="4" t="s">
        <v>41</v>
      </c>
      <c r="S2022" s="4" t="s">
        <v>553</v>
      </c>
      <c r="T2022" s="4"/>
      <c r="U2022" s="4"/>
      <c r="V2022" s="4"/>
      <c r="W2022">
        <v>78780587</v>
      </c>
      <c r="X2022" t="s">
        <v>43</v>
      </c>
    </row>
    <row r="2023" spans="1:24" ht="15.75" customHeight="1">
      <c r="A2023" s="4" t="s">
        <v>4665</v>
      </c>
      <c r="B2023" s="4" t="s">
        <v>5687</v>
      </c>
      <c r="C2023" s="4" t="s">
        <v>5685</v>
      </c>
      <c r="D2023" s="4" t="s">
        <v>45</v>
      </c>
      <c r="E2023" s="4" t="s">
        <v>5688</v>
      </c>
      <c r="F2023" s="4" t="s">
        <v>5603</v>
      </c>
      <c r="G2023" s="5">
        <v>61</v>
      </c>
      <c r="H2023" s="4" t="s">
        <v>5448</v>
      </c>
      <c r="I2023" s="4" t="s">
        <v>114</v>
      </c>
      <c r="J2023" s="4" t="s">
        <v>115</v>
      </c>
      <c r="K2023" s="5" t="s">
        <v>32</v>
      </c>
      <c r="L2023" s="6">
        <v>0.625</v>
      </c>
      <c r="M2023" s="4" t="s">
        <v>30</v>
      </c>
      <c r="N2023" s="4" t="s">
        <v>67</v>
      </c>
      <c r="O2023" s="4" t="s">
        <v>3628</v>
      </c>
      <c r="P2023" s="5" t="s">
        <v>339</v>
      </c>
      <c r="Q2023" s="7">
        <v>0.83680555555555558</v>
      </c>
      <c r="R2023" s="4" t="s">
        <v>41</v>
      </c>
      <c r="S2023" s="4" t="s">
        <v>553</v>
      </c>
      <c r="T2023" s="4"/>
      <c r="U2023" s="4"/>
      <c r="V2023" s="4"/>
      <c r="W2023">
        <v>78780587</v>
      </c>
      <c r="X2023" t="s">
        <v>43</v>
      </c>
    </row>
    <row r="2024" spans="1:24" ht="15.75" customHeight="1">
      <c r="A2024" s="4" t="s">
        <v>4665</v>
      </c>
      <c r="B2024" s="4" t="s">
        <v>5689</v>
      </c>
      <c r="C2024" s="4" t="s">
        <v>5689</v>
      </c>
      <c r="D2024" s="4" t="s">
        <v>45</v>
      </c>
      <c r="E2024" s="4" t="s">
        <v>5690</v>
      </c>
      <c r="F2024" s="4" t="s">
        <v>884</v>
      </c>
      <c r="G2024" s="5">
        <v>70</v>
      </c>
      <c r="H2024" s="4" t="s">
        <v>5448</v>
      </c>
      <c r="I2024" s="4" t="s">
        <v>367</v>
      </c>
      <c r="J2024" s="4" t="s">
        <v>389</v>
      </c>
      <c r="K2024" s="5" t="s">
        <v>32</v>
      </c>
      <c r="L2024" s="6">
        <v>0.40277777777777779</v>
      </c>
      <c r="M2024" s="4" t="s">
        <v>30</v>
      </c>
      <c r="N2024" s="4" t="s">
        <v>39</v>
      </c>
      <c r="O2024" s="4" t="s">
        <v>5691</v>
      </c>
      <c r="P2024" s="5" t="s">
        <v>339</v>
      </c>
      <c r="Q2024" s="7">
        <v>0.66666666666666663</v>
      </c>
      <c r="R2024" s="4" t="s">
        <v>41</v>
      </c>
      <c r="S2024" s="4" t="s">
        <v>553</v>
      </c>
      <c r="T2024" s="4"/>
      <c r="U2024" s="8"/>
      <c r="V2024" s="8"/>
      <c r="W2024">
        <v>78780624</v>
      </c>
      <c r="X2024" t="s">
        <v>35</v>
      </c>
    </row>
    <row r="2025" spans="1:24" ht="15.75" customHeight="1">
      <c r="A2025" s="4" t="s">
        <v>4665</v>
      </c>
      <c r="B2025" s="4" t="s">
        <v>5692</v>
      </c>
      <c r="C2025" s="4" t="s">
        <v>5692</v>
      </c>
      <c r="D2025" s="4" t="s">
        <v>45</v>
      </c>
      <c r="E2025" s="4" t="s">
        <v>5693</v>
      </c>
      <c r="F2025" s="4" t="s">
        <v>2179</v>
      </c>
      <c r="G2025" s="5">
        <v>67</v>
      </c>
      <c r="H2025" s="4" t="s">
        <v>5448</v>
      </c>
      <c r="I2025" s="4" t="s">
        <v>59</v>
      </c>
      <c r="J2025" s="4" t="s">
        <v>82</v>
      </c>
      <c r="K2025" s="5" t="s">
        <v>32</v>
      </c>
      <c r="L2025" s="6">
        <v>0.67013888888888884</v>
      </c>
      <c r="M2025" s="4" t="s">
        <v>30</v>
      </c>
      <c r="N2025" s="4" t="s">
        <v>189</v>
      </c>
      <c r="O2025" s="4" t="s">
        <v>426</v>
      </c>
      <c r="P2025" s="5" t="s">
        <v>339</v>
      </c>
      <c r="Q2025" s="7">
        <v>0.3263888888888889</v>
      </c>
      <c r="R2025" s="4" t="s">
        <v>30</v>
      </c>
      <c r="S2025" s="4" t="s">
        <v>553</v>
      </c>
      <c r="T2025" s="4" t="s">
        <v>5694</v>
      </c>
      <c r="U2025" s="8"/>
      <c r="V2025" s="8"/>
      <c r="W2025">
        <v>78780654</v>
      </c>
      <c r="X2025" t="s">
        <v>43</v>
      </c>
    </row>
    <row r="2026" spans="1:24" ht="15.75" customHeight="1">
      <c r="A2026" s="4" t="s">
        <v>4665</v>
      </c>
      <c r="B2026" s="4" t="s">
        <v>5695</v>
      </c>
      <c r="C2026" s="4" t="s">
        <v>5692</v>
      </c>
      <c r="D2026" s="4" t="s">
        <v>23</v>
      </c>
      <c r="E2026" s="4" t="s">
        <v>5696</v>
      </c>
      <c r="F2026" s="4" t="s">
        <v>2179</v>
      </c>
      <c r="G2026" s="5">
        <v>69</v>
      </c>
      <c r="H2026" s="4" t="s">
        <v>5448</v>
      </c>
      <c r="I2026" s="4" t="s">
        <v>59</v>
      </c>
      <c r="J2026" s="4" t="s">
        <v>82</v>
      </c>
      <c r="K2026" s="5" t="s">
        <v>32</v>
      </c>
      <c r="L2026" s="6">
        <v>0.67013888888888884</v>
      </c>
      <c r="M2026" s="4" t="s">
        <v>30</v>
      </c>
      <c r="N2026" s="4" t="s">
        <v>189</v>
      </c>
      <c r="O2026" s="4" t="s">
        <v>426</v>
      </c>
      <c r="P2026" s="5" t="s">
        <v>339</v>
      </c>
      <c r="Q2026" s="7">
        <v>0.3263888888888889</v>
      </c>
      <c r="R2026" s="4" t="s">
        <v>30</v>
      </c>
      <c r="S2026" s="4" t="s">
        <v>553</v>
      </c>
      <c r="T2026" s="4" t="s">
        <v>5694</v>
      </c>
      <c r="U2026" s="8"/>
      <c r="V2026" s="8"/>
      <c r="W2026">
        <v>78780654</v>
      </c>
      <c r="X2026" t="s">
        <v>43</v>
      </c>
    </row>
    <row r="2027" spans="1:24" ht="15.75" customHeight="1">
      <c r="A2027" s="4" t="s">
        <v>4665</v>
      </c>
      <c r="B2027" s="4" t="s">
        <v>5697</v>
      </c>
      <c r="C2027" s="4" t="s">
        <v>5697</v>
      </c>
      <c r="D2027" s="4" t="s">
        <v>23</v>
      </c>
      <c r="E2027" s="4" t="s">
        <v>5698</v>
      </c>
      <c r="F2027" s="4" t="s">
        <v>5699</v>
      </c>
      <c r="G2027" s="5">
        <v>28</v>
      </c>
      <c r="H2027" s="4" t="s">
        <v>5448</v>
      </c>
      <c r="I2027" s="4" t="s">
        <v>300</v>
      </c>
      <c r="J2027" s="4" t="s">
        <v>5700</v>
      </c>
      <c r="K2027" s="5" t="s">
        <v>32</v>
      </c>
      <c r="L2027" s="6">
        <v>0.77430555555555558</v>
      </c>
      <c r="M2027" s="4" t="s">
        <v>671</v>
      </c>
      <c r="N2027" s="4" t="s">
        <v>189</v>
      </c>
      <c r="O2027" s="4" t="s">
        <v>5701</v>
      </c>
      <c r="P2027" s="5" t="s">
        <v>339</v>
      </c>
      <c r="Q2027" s="7">
        <v>0.65625</v>
      </c>
      <c r="R2027" s="4" t="s">
        <v>671</v>
      </c>
      <c r="S2027" s="4" t="s">
        <v>553</v>
      </c>
      <c r="T2027" s="4"/>
      <c r="U2027" s="8"/>
      <c r="V2027" s="8"/>
      <c r="W2027">
        <v>78780704</v>
      </c>
      <c r="X2027" t="s">
        <v>61</v>
      </c>
    </row>
    <row r="2028" spans="1:24" ht="15.75" customHeight="1">
      <c r="A2028" s="4" t="s">
        <v>4665</v>
      </c>
      <c r="B2028" s="4" t="s">
        <v>5702</v>
      </c>
      <c r="C2028" s="4" t="s">
        <v>5697</v>
      </c>
      <c r="D2028" s="4" t="s">
        <v>45</v>
      </c>
      <c r="E2028" s="4" t="s">
        <v>5703</v>
      </c>
      <c r="F2028" s="4" t="s">
        <v>5699</v>
      </c>
      <c r="G2028" s="5">
        <v>60</v>
      </c>
      <c r="H2028" s="4" t="s">
        <v>5448</v>
      </c>
      <c r="I2028" s="4" t="s">
        <v>300</v>
      </c>
      <c r="J2028" s="4" t="s">
        <v>5700</v>
      </c>
      <c r="K2028" s="5" t="s">
        <v>32</v>
      </c>
      <c r="L2028" s="6">
        <v>0.77430555555555558</v>
      </c>
      <c r="M2028" s="4" t="s">
        <v>671</v>
      </c>
      <c r="N2028" s="4" t="s">
        <v>189</v>
      </c>
      <c r="O2028" s="4" t="s">
        <v>5701</v>
      </c>
      <c r="P2028" s="5" t="s">
        <v>339</v>
      </c>
      <c r="Q2028" s="7">
        <v>0.65625</v>
      </c>
      <c r="R2028" s="4" t="s">
        <v>671</v>
      </c>
      <c r="S2028" s="4" t="s">
        <v>553</v>
      </c>
      <c r="T2028" s="4"/>
      <c r="U2028" s="8"/>
      <c r="V2028" s="8"/>
      <c r="W2028">
        <v>78780704</v>
      </c>
      <c r="X2028" t="s">
        <v>61</v>
      </c>
    </row>
    <row r="2029" spans="1:24" ht="15.75" customHeight="1">
      <c r="A2029" s="4" t="s">
        <v>4665</v>
      </c>
      <c r="B2029" s="4" t="s">
        <v>5704</v>
      </c>
      <c r="C2029" s="4" t="s">
        <v>5697</v>
      </c>
      <c r="D2029" s="4" t="s">
        <v>45</v>
      </c>
      <c r="E2029" s="4" t="s">
        <v>5705</v>
      </c>
      <c r="F2029" s="4" t="s">
        <v>5706</v>
      </c>
      <c r="G2029" s="5">
        <v>67</v>
      </c>
      <c r="H2029" s="4" t="s">
        <v>5448</v>
      </c>
      <c r="I2029" s="4" t="s">
        <v>189</v>
      </c>
      <c r="J2029" s="4" t="s">
        <v>5707</v>
      </c>
      <c r="K2029" s="5" t="s">
        <v>32</v>
      </c>
      <c r="L2029" s="6">
        <v>0.93402777777777779</v>
      </c>
      <c r="M2029" s="4" t="s">
        <v>671</v>
      </c>
      <c r="N2029" s="4" t="s">
        <v>59</v>
      </c>
      <c r="O2029" s="4" t="s">
        <v>60</v>
      </c>
      <c r="P2029" s="5" t="s">
        <v>339</v>
      </c>
      <c r="Q2029" s="7">
        <v>0.73958333333333337</v>
      </c>
      <c r="R2029" s="4" t="s">
        <v>30</v>
      </c>
      <c r="S2029" s="4" t="s">
        <v>553</v>
      </c>
      <c r="T2029" s="4"/>
      <c r="U2029" s="8"/>
      <c r="V2029" s="8"/>
      <c r="W2029">
        <v>78780735</v>
      </c>
      <c r="X2029" t="s">
        <v>61</v>
      </c>
    </row>
    <row r="2030" spans="1:24" ht="15.75" customHeight="1">
      <c r="A2030" s="4" t="s">
        <v>4665</v>
      </c>
      <c r="B2030" s="4" t="s">
        <v>5708</v>
      </c>
      <c r="C2030" s="4" t="s">
        <v>5697</v>
      </c>
      <c r="D2030" s="4" t="s">
        <v>45</v>
      </c>
      <c r="E2030" s="4" t="s">
        <v>5709</v>
      </c>
      <c r="F2030" s="4" t="s">
        <v>5710</v>
      </c>
      <c r="G2030" s="5">
        <v>63</v>
      </c>
      <c r="H2030" s="4" t="s">
        <v>5448</v>
      </c>
      <c r="I2030" s="4" t="s">
        <v>189</v>
      </c>
      <c r="J2030" s="4" t="s">
        <v>5707</v>
      </c>
      <c r="K2030" s="5" t="s">
        <v>32</v>
      </c>
      <c r="L2030" s="6">
        <v>0.93402777777777779</v>
      </c>
      <c r="M2030" s="4" t="s">
        <v>671</v>
      </c>
      <c r="N2030" s="4" t="s">
        <v>59</v>
      </c>
      <c r="O2030" s="4" t="s">
        <v>60</v>
      </c>
      <c r="P2030" s="5" t="s">
        <v>339</v>
      </c>
      <c r="Q2030" s="7">
        <v>0.73958333333333337</v>
      </c>
      <c r="R2030" s="4" t="s">
        <v>30</v>
      </c>
      <c r="S2030" s="4" t="s">
        <v>553</v>
      </c>
      <c r="T2030" s="4"/>
      <c r="U2030" s="8"/>
      <c r="V2030" s="8"/>
      <c r="W2030">
        <v>78780735</v>
      </c>
      <c r="X2030" t="s">
        <v>61</v>
      </c>
    </row>
    <row r="2031" spans="1:24" ht="15.75" customHeight="1">
      <c r="A2031" s="4" t="s">
        <v>4665</v>
      </c>
      <c r="B2031" s="4" t="s">
        <v>5711</v>
      </c>
      <c r="C2031" s="4" t="s">
        <v>5711</v>
      </c>
      <c r="D2031" s="4" t="s">
        <v>45</v>
      </c>
      <c r="E2031" s="4" t="s">
        <v>5712</v>
      </c>
      <c r="F2031" s="4" t="s">
        <v>5029</v>
      </c>
      <c r="G2031" s="5">
        <v>56</v>
      </c>
      <c r="H2031" s="4" t="s">
        <v>5448</v>
      </c>
      <c r="I2031" s="4" t="s">
        <v>251</v>
      </c>
      <c r="J2031" s="4" t="s">
        <v>252</v>
      </c>
      <c r="K2031" s="5" t="s">
        <v>32</v>
      </c>
      <c r="L2031" s="6">
        <v>0.50694444444444442</v>
      </c>
      <c r="M2031" s="4" t="s">
        <v>30</v>
      </c>
      <c r="N2031" s="4" t="s">
        <v>251</v>
      </c>
      <c r="O2031" s="4" t="s">
        <v>1658</v>
      </c>
      <c r="P2031" s="5" t="s">
        <v>339</v>
      </c>
      <c r="Q2031" s="7">
        <v>0.53819444444444442</v>
      </c>
      <c r="R2031" s="4" t="s">
        <v>30</v>
      </c>
      <c r="S2031" s="4" t="s">
        <v>553</v>
      </c>
      <c r="T2031" s="4"/>
      <c r="U2031" s="8"/>
      <c r="V2031" s="8"/>
      <c r="W2031">
        <v>78780759</v>
      </c>
      <c r="X2031" t="s">
        <v>61</v>
      </c>
    </row>
    <row r="2032" spans="1:24" ht="15.75" customHeight="1">
      <c r="A2032" s="4" t="s">
        <v>4665</v>
      </c>
      <c r="B2032" s="4" t="s">
        <v>5713</v>
      </c>
      <c r="C2032" s="4" t="s">
        <v>5711</v>
      </c>
      <c r="D2032" s="4" t="s">
        <v>45</v>
      </c>
      <c r="E2032" s="4" t="s">
        <v>5714</v>
      </c>
      <c r="F2032" s="4" t="s">
        <v>1738</v>
      </c>
      <c r="G2032" s="5">
        <v>44</v>
      </c>
      <c r="H2032" s="4" t="s">
        <v>5448</v>
      </c>
      <c r="I2032" s="4" t="s">
        <v>59</v>
      </c>
      <c r="J2032" s="4" t="s">
        <v>82</v>
      </c>
      <c r="K2032" s="5" t="s">
        <v>32</v>
      </c>
      <c r="L2032" s="6">
        <v>0.67013888888888884</v>
      </c>
      <c r="M2032" s="4" t="s">
        <v>30</v>
      </c>
      <c r="N2032" s="4" t="s">
        <v>189</v>
      </c>
      <c r="O2032" s="4" t="s">
        <v>426</v>
      </c>
      <c r="P2032" s="5" t="s">
        <v>339</v>
      </c>
      <c r="Q2032" s="7">
        <v>0.3263888888888889</v>
      </c>
      <c r="R2032" s="4" t="s">
        <v>30</v>
      </c>
      <c r="S2032" s="4" t="s">
        <v>553</v>
      </c>
      <c r="T2032" s="4"/>
      <c r="U2032" s="8"/>
      <c r="V2032" s="8"/>
      <c r="W2032">
        <v>78780759</v>
      </c>
      <c r="X2032" t="s">
        <v>61</v>
      </c>
    </row>
    <row r="2033" spans="1:24" ht="15.75" customHeight="1">
      <c r="A2033" s="4" t="s">
        <v>4665</v>
      </c>
      <c r="B2033" s="4" t="s">
        <v>5715</v>
      </c>
      <c r="C2033" s="4" t="s">
        <v>5715</v>
      </c>
      <c r="D2033" s="4" t="s">
        <v>23</v>
      </c>
      <c r="E2033" s="4" t="s">
        <v>5473</v>
      </c>
      <c r="F2033" s="4" t="s">
        <v>5639</v>
      </c>
      <c r="G2033" s="5">
        <v>43</v>
      </c>
      <c r="H2033" s="4" t="s">
        <v>5448</v>
      </c>
      <c r="I2033" s="4" t="s">
        <v>67</v>
      </c>
      <c r="J2033" s="4" t="s">
        <v>4433</v>
      </c>
      <c r="K2033" s="5" t="s">
        <v>32</v>
      </c>
      <c r="L2033" s="6">
        <v>0.55555555555555558</v>
      </c>
      <c r="M2033" s="4" t="s">
        <v>481</v>
      </c>
      <c r="N2033" s="4" t="s">
        <v>67</v>
      </c>
      <c r="O2033" s="4" t="s">
        <v>4694</v>
      </c>
      <c r="P2033" s="5" t="s">
        <v>339</v>
      </c>
      <c r="Q2033" s="7">
        <v>0.76388888888888884</v>
      </c>
      <c r="R2033" s="4" t="s">
        <v>41</v>
      </c>
      <c r="S2033" s="4" t="s">
        <v>553</v>
      </c>
      <c r="T2033" s="4"/>
      <c r="U2033" s="8"/>
      <c r="V2033" s="8"/>
      <c r="W2033">
        <v>78780801</v>
      </c>
      <c r="X2033" t="s">
        <v>35</v>
      </c>
    </row>
    <row r="2034" spans="1:24" ht="15.75" customHeight="1">
      <c r="A2034" s="4" t="s">
        <v>4665</v>
      </c>
      <c r="B2034" s="4" t="s">
        <v>5716</v>
      </c>
      <c r="C2034" s="4" t="s">
        <v>5716</v>
      </c>
      <c r="D2034" s="4" t="s">
        <v>23</v>
      </c>
      <c r="E2034" s="4" t="s">
        <v>5717</v>
      </c>
      <c r="F2034" s="4" t="s">
        <v>5718</v>
      </c>
      <c r="G2034" s="5">
        <v>69</v>
      </c>
      <c r="H2034" s="4" t="s">
        <v>5448</v>
      </c>
      <c r="I2034" s="4" t="s">
        <v>59</v>
      </c>
      <c r="J2034" s="4" t="s">
        <v>82</v>
      </c>
      <c r="K2034" s="5" t="s">
        <v>912</v>
      </c>
      <c r="L2034" s="6">
        <v>0.67013888888888884</v>
      </c>
      <c r="M2034" s="4" t="s">
        <v>30</v>
      </c>
      <c r="N2034" s="4" t="s">
        <v>479</v>
      </c>
      <c r="O2034" s="4" t="s">
        <v>5719</v>
      </c>
      <c r="P2034" s="5" t="s">
        <v>339</v>
      </c>
      <c r="Q2034" s="7">
        <v>0.86111111111111116</v>
      </c>
      <c r="R2034" s="4" t="s">
        <v>30</v>
      </c>
      <c r="S2034" s="4" t="s">
        <v>553</v>
      </c>
      <c r="T2034" s="4"/>
      <c r="U2034" s="8"/>
      <c r="V2034" s="8"/>
      <c r="W2034">
        <v>78780828</v>
      </c>
      <c r="X2034" t="s">
        <v>43</v>
      </c>
    </row>
    <row r="2035" spans="1:24" ht="15.75" customHeight="1">
      <c r="A2035" s="4" t="s">
        <v>4665</v>
      </c>
      <c r="B2035" s="4" t="s">
        <v>5720</v>
      </c>
      <c r="C2035" s="4" t="s">
        <v>5716</v>
      </c>
      <c r="D2035" s="4" t="s">
        <v>45</v>
      </c>
      <c r="E2035" s="4" t="s">
        <v>5721</v>
      </c>
      <c r="F2035" s="4" t="s">
        <v>5718</v>
      </c>
      <c r="G2035" s="5">
        <v>67</v>
      </c>
      <c r="H2035" s="4" t="s">
        <v>5448</v>
      </c>
      <c r="I2035" s="4" t="s">
        <v>59</v>
      </c>
      <c r="J2035" s="4" t="s">
        <v>82</v>
      </c>
      <c r="K2035" s="5" t="s">
        <v>912</v>
      </c>
      <c r="L2035" s="6">
        <v>0.67013888888888884</v>
      </c>
      <c r="M2035" s="4" t="s">
        <v>30</v>
      </c>
      <c r="N2035" s="4" t="s">
        <v>479</v>
      </c>
      <c r="O2035" s="4" t="s">
        <v>5719</v>
      </c>
      <c r="P2035" s="5" t="s">
        <v>339</v>
      </c>
      <c r="Q2035" s="7">
        <v>0.86111111111111116</v>
      </c>
      <c r="R2035" s="4" t="s">
        <v>30</v>
      </c>
      <c r="S2035" s="4" t="s">
        <v>553</v>
      </c>
      <c r="T2035" s="4"/>
      <c r="U2035" s="8"/>
      <c r="V2035" s="8"/>
      <c r="W2035">
        <v>78780828</v>
      </c>
      <c r="X2035" t="s">
        <v>43</v>
      </c>
    </row>
    <row r="2036" spans="1:24" ht="15.75" customHeight="1">
      <c r="A2036" s="4" t="s">
        <v>4665</v>
      </c>
      <c r="B2036" s="4" t="s">
        <v>5722</v>
      </c>
      <c r="C2036" s="4" t="s">
        <v>5722</v>
      </c>
      <c r="D2036" s="4" t="s">
        <v>23</v>
      </c>
      <c r="E2036" s="4" t="s">
        <v>5723</v>
      </c>
      <c r="F2036" s="4" t="s">
        <v>5724</v>
      </c>
      <c r="G2036" s="5">
        <v>54</v>
      </c>
      <c r="H2036" s="4" t="s">
        <v>5448</v>
      </c>
      <c r="I2036" s="4" t="s">
        <v>95</v>
      </c>
      <c r="J2036" s="4" t="s">
        <v>298</v>
      </c>
      <c r="K2036" s="5" t="s">
        <v>32</v>
      </c>
      <c r="L2036" s="6">
        <v>0.45833333333333331</v>
      </c>
      <c r="M2036" s="4" t="s">
        <v>30</v>
      </c>
      <c r="N2036" s="4" t="s">
        <v>325</v>
      </c>
      <c r="O2036" s="4" t="s">
        <v>4487</v>
      </c>
      <c r="P2036" s="5" t="s">
        <v>339</v>
      </c>
      <c r="Q2036" s="7">
        <v>0.47222222222222221</v>
      </c>
      <c r="R2036" s="4" t="s">
        <v>30</v>
      </c>
      <c r="S2036" s="4" t="s">
        <v>553</v>
      </c>
      <c r="T2036" s="4"/>
      <c r="U2036" s="8"/>
      <c r="V2036" s="8"/>
      <c r="W2036">
        <v>78780869</v>
      </c>
      <c r="X2036" t="s">
        <v>43</v>
      </c>
    </row>
    <row r="2037" spans="1:24" ht="15.75" customHeight="1">
      <c r="A2037" s="4" t="s">
        <v>4665</v>
      </c>
      <c r="B2037" s="4" t="s">
        <v>5725</v>
      </c>
      <c r="C2037" s="4" t="s">
        <v>5722</v>
      </c>
      <c r="D2037" s="4" t="s">
        <v>45</v>
      </c>
      <c r="E2037" s="4" t="s">
        <v>5726</v>
      </c>
      <c r="F2037" s="4" t="s">
        <v>5724</v>
      </c>
      <c r="G2037" s="5">
        <v>52</v>
      </c>
      <c r="H2037" s="4" t="s">
        <v>5448</v>
      </c>
      <c r="I2037" s="4" t="s">
        <v>95</v>
      </c>
      <c r="J2037" s="4" t="s">
        <v>298</v>
      </c>
      <c r="K2037" s="5" t="s">
        <v>32</v>
      </c>
      <c r="L2037" s="6">
        <v>0.45833333333333331</v>
      </c>
      <c r="M2037" s="4" t="s">
        <v>30</v>
      </c>
      <c r="N2037" s="4" t="s">
        <v>325</v>
      </c>
      <c r="O2037" s="4" t="s">
        <v>4487</v>
      </c>
      <c r="P2037" s="5" t="s">
        <v>339</v>
      </c>
      <c r="Q2037" s="7">
        <v>0.47222222222222221</v>
      </c>
      <c r="R2037" s="4" t="s">
        <v>30</v>
      </c>
      <c r="S2037" s="4" t="s">
        <v>553</v>
      </c>
      <c r="T2037" s="4"/>
      <c r="U2037" s="8"/>
      <c r="V2037" s="8"/>
      <c r="W2037">
        <v>78780869</v>
      </c>
      <c r="X2037" t="s">
        <v>43</v>
      </c>
    </row>
    <row r="2038" spans="1:24" ht="15.75" customHeight="1">
      <c r="A2038" s="4" t="s">
        <v>4665</v>
      </c>
      <c r="B2038" s="4" t="s">
        <v>5727</v>
      </c>
      <c r="C2038" s="4" t="s">
        <v>5727</v>
      </c>
      <c r="D2038" s="4" t="s">
        <v>45</v>
      </c>
      <c r="E2038" s="4" t="s">
        <v>1357</v>
      </c>
      <c r="F2038" s="4" t="s">
        <v>5728</v>
      </c>
      <c r="G2038" s="5">
        <v>61</v>
      </c>
      <c r="H2038" s="4" t="s">
        <v>5448</v>
      </c>
      <c r="I2038" s="4" t="s">
        <v>1674</v>
      </c>
      <c r="J2038" s="4" t="s">
        <v>2776</v>
      </c>
      <c r="K2038" s="5" t="s">
        <v>32</v>
      </c>
      <c r="L2038" s="6">
        <v>0.30555555555555558</v>
      </c>
      <c r="M2038" s="4" t="s">
        <v>30</v>
      </c>
      <c r="N2038" s="4" t="s">
        <v>1674</v>
      </c>
      <c r="O2038" s="4" t="s">
        <v>1709</v>
      </c>
      <c r="P2038" s="5" t="s">
        <v>339</v>
      </c>
      <c r="Q2038" s="7">
        <v>0.34722222222222221</v>
      </c>
      <c r="R2038" s="4" t="s">
        <v>30</v>
      </c>
      <c r="S2038" s="4" t="s">
        <v>553</v>
      </c>
      <c r="T2038" s="4"/>
      <c r="U2038" s="8"/>
      <c r="V2038" s="8"/>
      <c r="W2038">
        <v>78780897</v>
      </c>
      <c r="X2038" t="s">
        <v>43</v>
      </c>
    </row>
    <row r="2039" spans="1:24" ht="15.75" customHeight="1">
      <c r="A2039" s="4" t="s">
        <v>4665</v>
      </c>
      <c r="B2039" s="4" t="s">
        <v>5729</v>
      </c>
      <c r="C2039" s="4" t="s">
        <v>5727</v>
      </c>
      <c r="D2039" s="4" t="s">
        <v>23</v>
      </c>
      <c r="E2039" s="4" t="s">
        <v>5730</v>
      </c>
      <c r="F2039" s="4" t="s">
        <v>5728</v>
      </c>
      <c r="G2039" s="5">
        <v>62</v>
      </c>
      <c r="H2039" s="4" t="s">
        <v>5448</v>
      </c>
      <c r="I2039" s="4" t="s">
        <v>1674</v>
      </c>
      <c r="J2039" s="4" t="s">
        <v>2776</v>
      </c>
      <c r="K2039" s="5" t="s">
        <v>32</v>
      </c>
      <c r="L2039" s="6">
        <v>0.30555555555555558</v>
      </c>
      <c r="M2039" s="4" t="s">
        <v>30</v>
      </c>
      <c r="N2039" s="4" t="s">
        <v>1674</v>
      </c>
      <c r="O2039" s="4" t="s">
        <v>1709</v>
      </c>
      <c r="P2039" s="5" t="s">
        <v>339</v>
      </c>
      <c r="Q2039" s="7">
        <v>0.34722222222222221</v>
      </c>
      <c r="R2039" s="4" t="s">
        <v>30</v>
      </c>
      <c r="S2039" s="4" t="s">
        <v>553</v>
      </c>
      <c r="T2039" s="4"/>
      <c r="U2039" s="8"/>
      <c r="V2039" s="8"/>
      <c r="W2039">
        <v>78780897</v>
      </c>
      <c r="X2039" t="s">
        <v>43</v>
      </c>
    </row>
    <row r="2040" spans="1:24" ht="15.75" customHeight="1">
      <c r="A2040" s="4" t="s">
        <v>4665</v>
      </c>
      <c r="B2040" s="4" t="s">
        <v>5731</v>
      </c>
      <c r="C2040" s="4" t="s">
        <v>5731</v>
      </c>
      <c r="D2040" s="4" t="s">
        <v>45</v>
      </c>
      <c r="E2040" s="4" t="s">
        <v>5732</v>
      </c>
      <c r="F2040" s="4" t="s">
        <v>5733</v>
      </c>
      <c r="G2040" s="5">
        <v>62</v>
      </c>
      <c r="H2040" s="4" t="s">
        <v>5448</v>
      </c>
      <c r="I2040" s="4" t="s">
        <v>189</v>
      </c>
      <c r="J2040" s="4" t="s">
        <v>2104</v>
      </c>
      <c r="K2040" s="5" t="s">
        <v>32</v>
      </c>
      <c r="L2040" s="6">
        <v>0.70486111111111116</v>
      </c>
      <c r="M2040" s="4" t="s">
        <v>30</v>
      </c>
      <c r="N2040" s="4" t="s">
        <v>189</v>
      </c>
      <c r="O2040" s="4" t="s">
        <v>426</v>
      </c>
      <c r="P2040" s="5" t="s">
        <v>339</v>
      </c>
      <c r="Q2040" s="7">
        <v>0.3263888888888889</v>
      </c>
      <c r="R2040" s="4" t="s">
        <v>30</v>
      </c>
      <c r="S2040" s="4" t="s">
        <v>553</v>
      </c>
      <c r="T2040" s="4"/>
      <c r="U2040" s="8"/>
      <c r="V2040" s="8"/>
      <c r="W2040">
        <v>78780902</v>
      </c>
      <c r="X2040" t="s">
        <v>43</v>
      </c>
    </row>
    <row r="2041" spans="1:24" ht="15.75" customHeight="1">
      <c r="A2041" s="4" t="s">
        <v>4665</v>
      </c>
      <c r="B2041" s="4" t="s">
        <v>5734</v>
      </c>
      <c r="C2041" s="4" t="s">
        <v>5731</v>
      </c>
      <c r="D2041" s="4" t="s">
        <v>23</v>
      </c>
      <c r="E2041" s="4" t="s">
        <v>5735</v>
      </c>
      <c r="F2041" s="4" t="s">
        <v>5733</v>
      </c>
      <c r="G2041" s="5">
        <v>72</v>
      </c>
      <c r="H2041" s="4" t="s">
        <v>5448</v>
      </c>
      <c r="I2041" s="4" t="s">
        <v>189</v>
      </c>
      <c r="J2041" s="4" t="s">
        <v>2104</v>
      </c>
      <c r="K2041" s="5" t="s">
        <v>32</v>
      </c>
      <c r="L2041" s="6">
        <v>0.70486111111111116</v>
      </c>
      <c r="M2041" s="4" t="s">
        <v>30</v>
      </c>
      <c r="N2041" s="4" t="s">
        <v>189</v>
      </c>
      <c r="O2041" s="4" t="s">
        <v>426</v>
      </c>
      <c r="P2041" s="5" t="s">
        <v>339</v>
      </c>
      <c r="Q2041" s="7">
        <v>0.3263888888888889</v>
      </c>
      <c r="R2041" s="4" t="s">
        <v>30</v>
      </c>
      <c r="S2041" s="4" t="s">
        <v>553</v>
      </c>
      <c r="T2041" s="4"/>
      <c r="U2041" s="8"/>
      <c r="V2041" s="8"/>
      <c r="W2041">
        <v>78780902</v>
      </c>
      <c r="X2041" t="s">
        <v>43</v>
      </c>
    </row>
    <row r="2042" spans="1:24" ht="15.75" customHeight="1">
      <c r="A2042" s="4" t="s">
        <v>4665</v>
      </c>
      <c r="B2042" s="4" t="s">
        <v>5736</v>
      </c>
      <c r="C2042" s="4" t="s">
        <v>5736</v>
      </c>
      <c r="D2042" s="4" t="s">
        <v>45</v>
      </c>
      <c r="E2042" s="4" t="s">
        <v>5737</v>
      </c>
      <c r="F2042" s="4" t="s">
        <v>5738</v>
      </c>
      <c r="G2042" s="5">
        <v>59</v>
      </c>
      <c r="H2042" s="4" t="s">
        <v>5448</v>
      </c>
      <c r="I2042" s="4" t="s">
        <v>39</v>
      </c>
      <c r="J2042" s="4" t="s">
        <v>4892</v>
      </c>
      <c r="K2042" s="5" t="s">
        <v>32</v>
      </c>
      <c r="L2042" s="6">
        <v>0.70138888888888884</v>
      </c>
      <c r="M2042" s="4" t="s">
        <v>41</v>
      </c>
      <c r="N2042" s="4" t="s">
        <v>39</v>
      </c>
      <c r="O2042" s="4" t="s">
        <v>3870</v>
      </c>
      <c r="P2042" s="5" t="s">
        <v>339</v>
      </c>
      <c r="Q2042" s="7">
        <v>0.3888888888888889</v>
      </c>
      <c r="R2042" s="4" t="s">
        <v>41</v>
      </c>
      <c r="S2042" s="4" t="s">
        <v>553</v>
      </c>
      <c r="T2042" s="4" t="s">
        <v>5739</v>
      </c>
      <c r="U2042" s="8"/>
      <c r="V2042" s="8"/>
      <c r="W2042">
        <v>78780913</v>
      </c>
      <c r="X2042" t="s">
        <v>35</v>
      </c>
    </row>
    <row r="2043" spans="1:24" ht="15.75" customHeight="1">
      <c r="A2043" s="4" t="s">
        <v>4665</v>
      </c>
      <c r="B2043" s="4" t="s">
        <v>5740</v>
      </c>
      <c r="C2043" s="4" t="s">
        <v>5740</v>
      </c>
      <c r="D2043" s="4" t="s">
        <v>23</v>
      </c>
      <c r="E2043" s="4" t="s">
        <v>5741</v>
      </c>
      <c r="F2043" s="4" t="s">
        <v>5742</v>
      </c>
      <c r="G2043" s="5">
        <v>65</v>
      </c>
      <c r="H2043" s="4" t="s">
        <v>5743</v>
      </c>
      <c r="I2043" s="4" t="s">
        <v>189</v>
      </c>
      <c r="J2043" s="4" t="s">
        <v>321</v>
      </c>
      <c r="K2043" s="5" t="s">
        <v>32</v>
      </c>
      <c r="L2043" s="6">
        <v>0.62152777777777779</v>
      </c>
      <c r="M2043" s="4" t="s">
        <v>30</v>
      </c>
      <c r="N2043" s="4" t="s">
        <v>189</v>
      </c>
      <c r="O2043" s="4" t="s">
        <v>1612</v>
      </c>
      <c r="P2043" s="5" t="s">
        <v>339</v>
      </c>
      <c r="Q2043" s="7">
        <v>0.88194444444444442</v>
      </c>
      <c r="R2043" s="4" t="s">
        <v>30</v>
      </c>
      <c r="S2043" s="4" t="s">
        <v>33</v>
      </c>
      <c r="T2043" s="4"/>
      <c r="U2043" s="8"/>
      <c r="V2043" s="8"/>
      <c r="W2043">
        <v>15262625</v>
      </c>
      <c r="X2043" t="s">
        <v>61</v>
      </c>
    </row>
    <row r="2044" spans="1:24" ht="15.75" customHeight="1">
      <c r="A2044" s="4" t="s">
        <v>4665</v>
      </c>
      <c r="B2044" s="4" t="s">
        <v>5744</v>
      </c>
      <c r="C2044" s="4" t="s">
        <v>5740</v>
      </c>
      <c r="D2044" s="4" t="s">
        <v>45</v>
      </c>
      <c r="E2044" s="4" t="s">
        <v>5745</v>
      </c>
      <c r="F2044" s="4" t="s">
        <v>5742</v>
      </c>
      <c r="G2044" s="5">
        <v>28</v>
      </c>
      <c r="H2044" s="4" t="s">
        <v>5743</v>
      </c>
      <c r="I2044" s="4" t="s">
        <v>189</v>
      </c>
      <c r="J2044" s="4" t="s">
        <v>321</v>
      </c>
      <c r="K2044" s="5" t="s">
        <v>32</v>
      </c>
      <c r="L2044" s="6">
        <v>0.62152777777777779</v>
      </c>
      <c r="M2044" s="4" t="s">
        <v>30</v>
      </c>
      <c r="N2044" s="4" t="s">
        <v>189</v>
      </c>
      <c r="O2044" s="4" t="s">
        <v>1612</v>
      </c>
      <c r="P2044" s="5" t="s">
        <v>339</v>
      </c>
      <c r="Q2044" s="7">
        <v>0.88194444444444442</v>
      </c>
      <c r="R2044" s="4" t="s">
        <v>30</v>
      </c>
      <c r="S2044" s="4" t="s">
        <v>33</v>
      </c>
      <c r="T2044" s="4"/>
      <c r="U2044" s="8"/>
      <c r="V2044" s="8"/>
      <c r="W2044">
        <v>15262625</v>
      </c>
      <c r="X2044" t="s">
        <v>61</v>
      </c>
    </row>
    <row r="2045" spans="1:24" ht="15.75" customHeight="1">
      <c r="A2045" s="4" t="s">
        <v>4665</v>
      </c>
      <c r="B2045" s="4" t="s">
        <v>5746</v>
      </c>
      <c r="C2045" s="4" t="s">
        <v>5740</v>
      </c>
      <c r="D2045" s="4" t="s">
        <v>23</v>
      </c>
      <c r="E2045" s="4" t="s">
        <v>5747</v>
      </c>
      <c r="F2045" s="4" t="s">
        <v>5742</v>
      </c>
      <c r="G2045" s="5">
        <v>20</v>
      </c>
      <c r="H2045" s="4" t="s">
        <v>5743</v>
      </c>
      <c r="I2045" s="4" t="s">
        <v>189</v>
      </c>
      <c r="J2045" s="4" t="s">
        <v>321</v>
      </c>
      <c r="K2045" s="5" t="s">
        <v>32</v>
      </c>
      <c r="L2045" s="6">
        <v>0.62152777777777779</v>
      </c>
      <c r="M2045" s="4" t="s">
        <v>30</v>
      </c>
      <c r="N2045" s="4" t="s">
        <v>189</v>
      </c>
      <c r="O2045" s="4" t="s">
        <v>1612</v>
      </c>
      <c r="P2045" s="5" t="s">
        <v>339</v>
      </c>
      <c r="Q2045" s="7">
        <v>0.88194444444444442</v>
      </c>
      <c r="R2045" s="4" t="s">
        <v>30</v>
      </c>
      <c r="S2045" s="4" t="s">
        <v>33</v>
      </c>
      <c r="T2045" s="4"/>
      <c r="U2045" s="8"/>
      <c r="V2045" s="8"/>
      <c r="W2045">
        <v>15262626</v>
      </c>
      <c r="X2045" t="s">
        <v>61</v>
      </c>
    </row>
    <row r="2046" spans="1:24" ht="15.75" customHeight="1">
      <c r="A2046" s="4" t="s">
        <v>4665</v>
      </c>
      <c r="B2046" s="4" t="s">
        <v>5748</v>
      </c>
      <c r="C2046" s="4" t="s">
        <v>5740</v>
      </c>
      <c r="D2046" s="4" t="s">
        <v>23</v>
      </c>
      <c r="E2046" s="4" t="s">
        <v>5749</v>
      </c>
      <c r="F2046" s="4" t="s">
        <v>5742</v>
      </c>
      <c r="G2046" s="5">
        <v>23</v>
      </c>
      <c r="H2046" s="4" t="s">
        <v>5743</v>
      </c>
      <c r="I2046" s="4" t="s">
        <v>189</v>
      </c>
      <c r="J2046" s="4" t="s">
        <v>321</v>
      </c>
      <c r="K2046" s="5" t="s">
        <v>32</v>
      </c>
      <c r="L2046" s="6">
        <v>0.62152777777777779</v>
      </c>
      <c r="M2046" s="4" t="s">
        <v>30</v>
      </c>
      <c r="N2046" s="4" t="s">
        <v>189</v>
      </c>
      <c r="O2046" s="4" t="s">
        <v>1612</v>
      </c>
      <c r="P2046" s="5" t="s">
        <v>339</v>
      </c>
      <c r="Q2046" s="7">
        <v>0.88194444444444442</v>
      </c>
      <c r="R2046" s="4" t="s">
        <v>30</v>
      </c>
      <c r="S2046" s="4" t="s">
        <v>33</v>
      </c>
      <c r="T2046" s="4"/>
      <c r="U2046" s="8"/>
      <c r="V2046" s="8"/>
      <c r="W2046">
        <v>15262626</v>
      </c>
      <c r="X2046" t="s">
        <v>61</v>
      </c>
    </row>
    <row r="2047" spans="1:24" ht="15.75" customHeight="1">
      <c r="A2047" s="4" t="s">
        <v>4665</v>
      </c>
      <c r="B2047" s="4" t="s">
        <v>5750</v>
      </c>
      <c r="C2047" s="4" t="s">
        <v>5740</v>
      </c>
      <c r="D2047" s="4" t="s">
        <v>45</v>
      </c>
      <c r="E2047" s="4" t="s">
        <v>5751</v>
      </c>
      <c r="F2047" s="4" t="s">
        <v>5752</v>
      </c>
      <c r="G2047" s="5">
        <v>58</v>
      </c>
      <c r="H2047" s="4" t="s">
        <v>5743</v>
      </c>
      <c r="I2047" s="4" t="s">
        <v>189</v>
      </c>
      <c r="J2047" s="4" t="s">
        <v>321</v>
      </c>
      <c r="K2047" s="5" t="s">
        <v>32</v>
      </c>
      <c r="L2047" s="6">
        <v>0.62152777777777779</v>
      </c>
      <c r="M2047" s="4" t="s">
        <v>30</v>
      </c>
      <c r="N2047" s="4" t="s">
        <v>189</v>
      </c>
      <c r="O2047" s="4" t="s">
        <v>1612</v>
      </c>
      <c r="P2047" s="5" t="s">
        <v>339</v>
      </c>
      <c r="Q2047" s="7">
        <v>0.88194444444444442</v>
      </c>
      <c r="R2047" s="4" t="s">
        <v>30</v>
      </c>
      <c r="S2047" s="4" t="s">
        <v>33</v>
      </c>
      <c r="T2047" s="4"/>
      <c r="U2047" s="8"/>
      <c r="V2047" s="8"/>
      <c r="W2047">
        <v>15262627</v>
      </c>
      <c r="X2047" t="s">
        <v>61</v>
      </c>
    </row>
    <row r="2048" spans="1:24" ht="15.75" customHeight="1">
      <c r="A2048" s="4" t="s">
        <v>4665</v>
      </c>
      <c r="B2048" s="4" t="s">
        <v>5753</v>
      </c>
      <c r="C2048" s="4" t="s">
        <v>5740</v>
      </c>
      <c r="D2048" s="4" t="s">
        <v>45</v>
      </c>
      <c r="E2048" s="4" t="s">
        <v>5754</v>
      </c>
      <c r="F2048" s="4" t="s">
        <v>5742</v>
      </c>
      <c r="G2048" s="5">
        <v>27</v>
      </c>
      <c r="H2048" s="4" t="s">
        <v>5743</v>
      </c>
      <c r="I2048" s="4" t="s">
        <v>189</v>
      </c>
      <c r="J2048" s="4" t="s">
        <v>321</v>
      </c>
      <c r="K2048" s="5" t="s">
        <v>32</v>
      </c>
      <c r="L2048" s="6">
        <v>0.62152777777777779</v>
      </c>
      <c r="M2048" s="4" t="s">
        <v>30</v>
      </c>
      <c r="N2048" s="4" t="s">
        <v>189</v>
      </c>
      <c r="O2048" s="4" t="s">
        <v>1612</v>
      </c>
      <c r="P2048" s="5" t="s">
        <v>339</v>
      </c>
      <c r="Q2048" s="7">
        <v>0.88194444444444442</v>
      </c>
      <c r="R2048" s="4" t="s">
        <v>30</v>
      </c>
      <c r="S2048" s="4" t="s">
        <v>33</v>
      </c>
      <c r="T2048" s="4"/>
      <c r="U2048" s="8"/>
      <c r="V2048" s="8"/>
      <c r="W2048">
        <v>15262627</v>
      </c>
      <c r="X2048" t="s">
        <v>61</v>
      </c>
    </row>
    <row r="2049" spans="1:24" ht="15.75" customHeight="1">
      <c r="A2049" s="4" t="s">
        <v>4665</v>
      </c>
      <c r="B2049" s="4" t="s">
        <v>5755</v>
      </c>
      <c r="C2049" s="4" t="s">
        <v>5755</v>
      </c>
      <c r="D2049" s="4" t="s">
        <v>23</v>
      </c>
      <c r="E2049" s="4" t="s">
        <v>5756</v>
      </c>
      <c r="F2049" s="4" t="s">
        <v>1759</v>
      </c>
      <c r="G2049" s="5">
        <v>30</v>
      </c>
      <c r="H2049" s="4" t="s">
        <v>5757</v>
      </c>
      <c r="I2049" s="4" t="s">
        <v>479</v>
      </c>
      <c r="J2049" s="4" t="s">
        <v>2241</v>
      </c>
      <c r="K2049" s="5" t="s">
        <v>32</v>
      </c>
      <c r="L2049" s="6">
        <v>0.63541666666666663</v>
      </c>
      <c r="M2049" s="4" t="s">
        <v>30</v>
      </c>
      <c r="N2049" s="4" t="s">
        <v>479</v>
      </c>
      <c r="O2049" s="4" t="s">
        <v>5392</v>
      </c>
      <c r="P2049" s="5" t="s">
        <v>339</v>
      </c>
      <c r="Q2049" s="7">
        <v>0.37847222222222221</v>
      </c>
      <c r="R2049" s="4" t="s">
        <v>30</v>
      </c>
      <c r="S2049" s="4" t="s">
        <v>1606</v>
      </c>
      <c r="T2049" s="4"/>
      <c r="U2049" s="8"/>
      <c r="V2049" s="8"/>
      <c r="W2049">
        <v>79720447</v>
      </c>
      <c r="X2049" t="s">
        <v>43</v>
      </c>
    </row>
    <row r="2050" spans="1:24" ht="15.75" customHeight="1">
      <c r="A2050" s="4" t="s">
        <v>4665</v>
      </c>
      <c r="B2050" s="4" t="s">
        <v>5758</v>
      </c>
      <c r="C2050" s="4" t="s">
        <v>5755</v>
      </c>
      <c r="D2050" s="4" t="s">
        <v>45</v>
      </c>
      <c r="E2050" s="4" t="s">
        <v>5759</v>
      </c>
      <c r="F2050" s="4" t="s">
        <v>173</v>
      </c>
      <c r="G2050" s="5">
        <v>27</v>
      </c>
      <c r="H2050" s="4" t="s">
        <v>5757</v>
      </c>
      <c r="I2050" s="4" t="s">
        <v>479</v>
      </c>
      <c r="J2050" s="4" t="s">
        <v>2241</v>
      </c>
      <c r="K2050" s="5" t="s">
        <v>32</v>
      </c>
      <c r="L2050" s="6">
        <v>0.63541666666666663</v>
      </c>
      <c r="M2050" s="4" t="s">
        <v>30</v>
      </c>
      <c r="N2050" s="4" t="s">
        <v>479</v>
      </c>
      <c r="O2050" s="4" t="s">
        <v>5392</v>
      </c>
      <c r="P2050" s="5" t="s">
        <v>339</v>
      </c>
      <c r="Q2050" s="7">
        <v>0.37847222222222221</v>
      </c>
      <c r="R2050" s="4" t="s">
        <v>30</v>
      </c>
      <c r="S2050" s="4" t="s">
        <v>1606</v>
      </c>
      <c r="T2050" s="4"/>
      <c r="U2050" s="8"/>
      <c r="V2050" s="8"/>
      <c r="W2050">
        <v>79720447</v>
      </c>
      <c r="X2050" t="s">
        <v>43</v>
      </c>
    </row>
    <row r="2051" spans="1:24" ht="15.75" customHeight="1">
      <c r="A2051" s="4" t="s">
        <v>4665</v>
      </c>
      <c r="B2051" s="4" t="s">
        <v>5760</v>
      </c>
      <c r="C2051" s="4" t="s">
        <v>5760</v>
      </c>
      <c r="D2051" s="4" t="s">
        <v>45</v>
      </c>
      <c r="E2051" s="4" t="s">
        <v>5761</v>
      </c>
      <c r="F2051" s="4" t="s">
        <v>5762</v>
      </c>
      <c r="G2051" s="5">
        <v>22</v>
      </c>
      <c r="H2051" s="4" t="s">
        <v>5757</v>
      </c>
      <c r="I2051" s="4" t="s">
        <v>27</v>
      </c>
      <c r="J2051" s="4" t="s">
        <v>28</v>
      </c>
      <c r="K2051" s="5" t="s">
        <v>32</v>
      </c>
      <c r="L2051" s="6">
        <v>0.78125</v>
      </c>
      <c r="M2051" s="4" t="s">
        <v>30</v>
      </c>
      <c r="N2051" s="4" t="s">
        <v>27</v>
      </c>
      <c r="O2051" s="4" t="s">
        <v>31</v>
      </c>
      <c r="P2051" s="5" t="s">
        <v>339</v>
      </c>
      <c r="Q2051" s="7">
        <v>0.86458333333333337</v>
      </c>
      <c r="R2051" s="4" t="s">
        <v>30</v>
      </c>
      <c r="S2051" s="4" t="s">
        <v>1606</v>
      </c>
      <c r="T2051" s="4"/>
      <c r="U2051" s="8"/>
      <c r="V2051" s="8"/>
      <c r="W2051">
        <v>79720891</v>
      </c>
      <c r="X2051" t="s">
        <v>43</v>
      </c>
    </row>
    <row r="2052" spans="1:24" ht="15.75" customHeight="1">
      <c r="A2052" s="4" t="s">
        <v>4665</v>
      </c>
      <c r="B2052" s="4" t="s">
        <v>5763</v>
      </c>
      <c r="C2052" s="4" t="s">
        <v>5760</v>
      </c>
      <c r="D2052" s="4" t="s">
        <v>45</v>
      </c>
      <c r="E2052" s="4" t="s">
        <v>5764</v>
      </c>
      <c r="F2052" s="4" t="s">
        <v>583</v>
      </c>
      <c r="G2052" s="5">
        <v>28</v>
      </c>
      <c r="H2052" s="4" t="s">
        <v>5757</v>
      </c>
      <c r="I2052" s="4" t="s">
        <v>5765</v>
      </c>
      <c r="J2052" s="4" t="s">
        <v>82</v>
      </c>
      <c r="K2052" s="5" t="s">
        <v>32</v>
      </c>
      <c r="L2052" s="6">
        <v>0.67013888888888884</v>
      </c>
      <c r="M2052" s="4" t="s">
        <v>30</v>
      </c>
      <c r="N2052" s="4" t="s">
        <v>584</v>
      </c>
      <c r="O2052" s="4" t="s">
        <v>3831</v>
      </c>
      <c r="P2052" s="5" t="s">
        <v>339</v>
      </c>
      <c r="Q2052" s="7">
        <v>0.87847222222222221</v>
      </c>
      <c r="R2052" s="4" t="s">
        <v>30</v>
      </c>
      <c r="S2052" s="4" t="s">
        <v>1606</v>
      </c>
      <c r="T2052" s="4"/>
      <c r="U2052" s="8"/>
      <c r="V2052" s="8"/>
      <c r="W2052">
        <v>79720891</v>
      </c>
      <c r="X2052" t="s">
        <v>43</v>
      </c>
    </row>
    <row r="2053" spans="1:24" ht="15.75" customHeight="1">
      <c r="A2053" s="4" t="s">
        <v>4665</v>
      </c>
      <c r="B2053" s="4" t="s">
        <v>5766</v>
      </c>
      <c r="C2053" s="4" t="s">
        <v>5766</v>
      </c>
      <c r="D2053" s="4" t="s">
        <v>45</v>
      </c>
      <c r="E2053" s="4" t="s">
        <v>5767</v>
      </c>
      <c r="F2053" s="4" t="s">
        <v>173</v>
      </c>
      <c r="G2053" s="5">
        <v>35</v>
      </c>
      <c r="H2053" s="4" t="s">
        <v>5757</v>
      </c>
      <c r="I2053" s="4" t="s">
        <v>449</v>
      </c>
      <c r="J2053" s="4" t="s">
        <v>5768</v>
      </c>
      <c r="K2053" s="5" t="s">
        <v>32</v>
      </c>
      <c r="L2053" s="6">
        <v>0.24305555555555555</v>
      </c>
      <c r="M2053" s="4" t="s">
        <v>30</v>
      </c>
      <c r="N2053" s="4" t="s">
        <v>449</v>
      </c>
      <c r="O2053" s="4" t="s">
        <v>580</v>
      </c>
      <c r="P2053" s="5" t="s">
        <v>339</v>
      </c>
      <c r="Q2053" s="7">
        <v>0.74652777777777779</v>
      </c>
      <c r="R2053" s="4" t="s">
        <v>30</v>
      </c>
      <c r="S2053" s="4" t="s">
        <v>1606</v>
      </c>
      <c r="T2053" s="4"/>
      <c r="U2053" s="8"/>
      <c r="V2053" s="8"/>
      <c r="W2053">
        <v>79721258</v>
      </c>
      <c r="X2053" t="s">
        <v>61</v>
      </c>
    </row>
    <row r="2054" spans="1:24" ht="15.75" customHeight="1">
      <c r="A2054" s="4" t="s">
        <v>4665</v>
      </c>
      <c r="B2054" s="4" t="s">
        <v>5769</v>
      </c>
      <c r="C2054" s="4" t="s">
        <v>5766</v>
      </c>
      <c r="D2054" s="4" t="s">
        <v>45</v>
      </c>
      <c r="E2054" s="4" t="s">
        <v>5770</v>
      </c>
      <c r="F2054" s="4" t="s">
        <v>5771</v>
      </c>
      <c r="G2054" s="5">
        <v>34</v>
      </c>
      <c r="H2054" s="4" t="s">
        <v>5757</v>
      </c>
      <c r="I2054" s="4" t="s">
        <v>27</v>
      </c>
      <c r="J2054" s="4" t="s">
        <v>28</v>
      </c>
      <c r="K2054" s="5" t="s">
        <v>32</v>
      </c>
      <c r="L2054" s="6">
        <v>0.78125</v>
      </c>
      <c r="M2054" s="4" t="s">
        <v>30</v>
      </c>
      <c r="N2054" s="4" t="s">
        <v>27</v>
      </c>
      <c r="O2054" s="4" t="s">
        <v>31</v>
      </c>
      <c r="P2054" s="5" t="s">
        <v>339</v>
      </c>
      <c r="Q2054" s="7">
        <v>0.86458333333333337</v>
      </c>
      <c r="R2054" s="4" t="s">
        <v>30</v>
      </c>
      <c r="S2054" s="4" t="s">
        <v>1606</v>
      </c>
      <c r="T2054" s="4"/>
      <c r="U2054" s="8"/>
      <c r="V2054" s="4"/>
      <c r="W2054">
        <v>79721258</v>
      </c>
      <c r="X2054" t="s">
        <v>61</v>
      </c>
    </row>
    <row r="2055" spans="1:24" ht="15.75" customHeight="1">
      <c r="A2055" s="4" t="s">
        <v>4665</v>
      </c>
      <c r="B2055" s="4" t="s">
        <v>5772</v>
      </c>
      <c r="C2055" s="4" t="s">
        <v>5766</v>
      </c>
      <c r="D2055" s="4" t="s">
        <v>23</v>
      </c>
      <c r="E2055" s="4" t="s">
        <v>5773</v>
      </c>
      <c r="F2055" s="4" t="s">
        <v>5774</v>
      </c>
      <c r="G2055" s="5">
        <v>33</v>
      </c>
      <c r="H2055" s="4" t="s">
        <v>5757</v>
      </c>
      <c r="I2055" s="4" t="s">
        <v>59</v>
      </c>
      <c r="J2055" s="4" t="s">
        <v>82</v>
      </c>
      <c r="K2055" s="5" t="s">
        <v>763</v>
      </c>
      <c r="L2055" s="6">
        <v>0.67013888888888884</v>
      </c>
      <c r="M2055" s="4" t="s">
        <v>30</v>
      </c>
      <c r="N2055" s="4" t="s">
        <v>59</v>
      </c>
      <c r="O2055" s="4" t="s">
        <v>60</v>
      </c>
      <c r="P2055" s="5" t="s">
        <v>2709</v>
      </c>
      <c r="Q2055" s="7">
        <v>0.73958333333333337</v>
      </c>
      <c r="R2055" s="4" t="s">
        <v>30</v>
      </c>
      <c r="S2055" s="4" t="s">
        <v>1606</v>
      </c>
      <c r="T2055" s="4"/>
      <c r="U2055" s="8"/>
      <c r="V2055" s="4"/>
      <c r="W2055">
        <v>79721712</v>
      </c>
      <c r="X2055" t="s">
        <v>43</v>
      </c>
    </row>
    <row r="2056" spans="1:24" ht="15.75" customHeight="1">
      <c r="A2056" s="4" t="s">
        <v>4665</v>
      </c>
      <c r="B2056" s="4" t="s">
        <v>5775</v>
      </c>
      <c r="C2056" s="4" t="s">
        <v>5766</v>
      </c>
      <c r="D2056" s="4" t="s">
        <v>45</v>
      </c>
      <c r="E2056" s="4" t="s">
        <v>5776</v>
      </c>
      <c r="F2056" s="4" t="s">
        <v>2951</v>
      </c>
      <c r="G2056" s="5">
        <v>35</v>
      </c>
      <c r="H2056" s="4" t="s">
        <v>5757</v>
      </c>
      <c r="I2056" s="4" t="s">
        <v>5777</v>
      </c>
      <c r="J2056" s="4" t="s">
        <v>2241</v>
      </c>
      <c r="K2056" s="5" t="s">
        <v>32</v>
      </c>
      <c r="L2056" s="6">
        <v>0.63541666666666663</v>
      </c>
      <c r="M2056" s="4" t="s">
        <v>30</v>
      </c>
      <c r="N2056" s="4" t="s">
        <v>666</v>
      </c>
      <c r="O2056" s="4" t="s">
        <v>666</v>
      </c>
      <c r="P2056" s="12"/>
      <c r="Q2056" s="7"/>
      <c r="R2056" s="4"/>
      <c r="S2056" s="4" t="s">
        <v>1606</v>
      </c>
      <c r="T2056" s="4"/>
      <c r="U2056" s="8"/>
      <c r="V2056" s="4"/>
      <c r="W2056">
        <v>79721712</v>
      </c>
      <c r="X2056" t="s">
        <v>43</v>
      </c>
    </row>
    <row r="2057" spans="1:24" ht="15.75" customHeight="1">
      <c r="A2057" s="4" t="s">
        <v>4665</v>
      </c>
      <c r="B2057" s="4" t="s">
        <v>5778</v>
      </c>
      <c r="C2057" s="4" t="s">
        <v>5778</v>
      </c>
      <c r="D2057" s="4" t="s">
        <v>23</v>
      </c>
      <c r="E2057" s="4" t="s">
        <v>5779</v>
      </c>
      <c r="F2057" s="4" t="s">
        <v>5780</v>
      </c>
      <c r="G2057" s="5">
        <v>37</v>
      </c>
      <c r="H2057" s="4" t="s">
        <v>5757</v>
      </c>
      <c r="I2057" s="4" t="s">
        <v>767</v>
      </c>
      <c r="J2057" s="4" t="s">
        <v>5781</v>
      </c>
      <c r="K2057" s="5" t="s">
        <v>32</v>
      </c>
      <c r="L2057" s="6">
        <v>0.57986111111111116</v>
      </c>
      <c r="M2057" s="4" t="s">
        <v>41</v>
      </c>
      <c r="N2057" s="4" t="s">
        <v>767</v>
      </c>
      <c r="O2057" s="4" t="s">
        <v>5782</v>
      </c>
      <c r="P2057" s="5" t="s">
        <v>339</v>
      </c>
      <c r="Q2057" s="7">
        <v>0.30208333333333331</v>
      </c>
      <c r="R2057" s="4" t="s">
        <v>41</v>
      </c>
      <c r="S2057" s="4" t="s">
        <v>1606</v>
      </c>
      <c r="T2057" s="4"/>
      <c r="U2057" s="8"/>
      <c r="V2057" s="8"/>
      <c r="W2057">
        <v>77359587</v>
      </c>
      <c r="X2057" t="s">
        <v>61</v>
      </c>
    </row>
    <row r="2058" spans="1:24" ht="15.75" customHeight="1">
      <c r="A2058" s="4" t="s">
        <v>4665</v>
      </c>
      <c r="B2058" s="4" t="s">
        <v>5783</v>
      </c>
      <c r="C2058" s="4" t="s">
        <v>5778</v>
      </c>
      <c r="D2058" s="4" t="s">
        <v>23</v>
      </c>
      <c r="E2058" s="4" t="s">
        <v>5784</v>
      </c>
      <c r="F2058" s="4" t="s">
        <v>5785</v>
      </c>
      <c r="G2058" s="5">
        <v>49</v>
      </c>
      <c r="H2058" s="4" t="s">
        <v>5757</v>
      </c>
      <c r="I2058" s="4" t="s">
        <v>59</v>
      </c>
      <c r="J2058" s="4" t="s">
        <v>82</v>
      </c>
      <c r="K2058" s="5" t="s">
        <v>32</v>
      </c>
      <c r="L2058" s="6">
        <v>0.67013888888888884</v>
      </c>
      <c r="M2058" s="4" t="s">
        <v>30</v>
      </c>
      <c r="N2058" s="4" t="s">
        <v>59</v>
      </c>
      <c r="O2058" s="4" t="s">
        <v>60</v>
      </c>
      <c r="P2058" s="4" t="s">
        <v>2709</v>
      </c>
      <c r="Q2058" s="11">
        <v>0.73958333333333337</v>
      </c>
      <c r="R2058" s="4" t="s">
        <v>30</v>
      </c>
      <c r="S2058" s="4" t="s">
        <v>1606</v>
      </c>
      <c r="T2058" s="4"/>
      <c r="U2058" s="8"/>
      <c r="V2058" s="8"/>
      <c r="W2058">
        <v>77359587</v>
      </c>
      <c r="X2058" t="s">
        <v>61</v>
      </c>
    </row>
    <row r="2059" spans="1:24" ht="15.75" customHeight="1">
      <c r="A2059" s="4" t="s">
        <v>4665</v>
      </c>
      <c r="B2059" s="4" t="s">
        <v>5786</v>
      </c>
      <c r="C2059" s="4" t="s">
        <v>5786</v>
      </c>
      <c r="D2059" s="4" t="s">
        <v>23</v>
      </c>
      <c r="E2059" s="4" t="s">
        <v>5787</v>
      </c>
      <c r="F2059" s="4" t="s">
        <v>698</v>
      </c>
      <c r="G2059" s="5">
        <v>40</v>
      </c>
      <c r="H2059" s="4" t="s">
        <v>5757</v>
      </c>
      <c r="I2059" s="4" t="s">
        <v>666</v>
      </c>
      <c r="J2059" s="4" t="s">
        <v>666</v>
      </c>
      <c r="K2059" s="12"/>
      <c r="L2059" s="6"/>
      <c r="M2059" s="4"/>
      <c r="N2059" s="4" t="s">
        <v>666</v>
      </c>
      <c r="O2059" s="4" t="s">
        <v>666</v>
      </c>
      <c r="P2059" s="12"/>
      <c r="Q2059" s="7"/>
      <c r="R2059" s="4"/>
      <c r="S2059" s="4" t="s">
        <v>1606</v>
      </c>
      <c r="T2059" s="4"/>
      <c r="U2059" s="4"/>
      <c r="V2059" s="4"/>
      <c r="W2059">
        <v>83043514</v>
      </c>
      <c r="X2059" t="s">
        <v>43</v>
      </c>
    </row>
    <row r="2060" spans="1:24" ht="15.75" customHeight="1">
      <c r="A2060" s="4" t="s">
        <v>4665</v>
      </c>
      <c r="B2060" s="4" t="s">
        <v>5788</v>
      </c>
      <c r="C2060" s="4" t="s">
        <v>5786</v>
      </c>
      <c r="D2060" s="4" t="s">
        <v>23</v>
      </c>
      <c r="E2060" s="4" t="s">
        <v>5789</v>
      </c>
      <c r="F2060" s="4" t="s">
        <v>5790</v>
      </c>
      <c r="G2060" s="5">
        <v>40</v>
      </c>
      <c r="H2060" s="4" t="s">
        <v>5757</v>
      </c>
      <c r="I2060" s="4"/>
      <c r="J2060" s="4"/>
      <c r="K2060" s="12"/>
      <c r="L2060" s="6"/>
      <c r="M2060" s="4"/>
      <c r="N2060" s="4"/>
      <c r="O2060" s="4"/>
      <c r="P2060" s="12"/>
      <c r="Q2060" s="7"/>
      <c r="R2060" s="4"/>
      <c r="S2060" s="4" t="s">
        <v>1606</v>
      </c>
      <c r="T2060" s="4"/>
      <c r="U2060" s="4"/>
      <c r="V2060" s="4"/>
      <c r="W2060">
        <v>83043514</v>
      </c>
      <c r="X2060" t="s">
        <v>43</v>
      </c>
    </row>
    <row r="2061" spans="1:24" ht="15.75" customHeight="1">
      <c r="A2061" s="4" t="s">
        <v>4665</v>
      </c>
      <c r="B2061" s="4" t="s">
        <v>5791</v>
      </c>
      <c r="C2061" s="4" t="s">
        <v>5791</v>
      </c>
      <c r="D2061" s="4" t="s">
        <v>23</v>
      </c>
      <c r="E2061" s="4" t="s">
        <v>5792</v>
      </c>
      <c r="F2061" s="4" t="s">
        <v>5793</v>
      </c>
      <c r="G2061" s="5">
        <v>29</v>
      </c>
      <c r="H2061" s="4" t="s">
        <v>5757</v>
      </c>
      <c r="I2061" s="4" t="s">
        <v>767</v>
      </c>
      <c r="J2061" s="4" t="s">
        <v>5781</v>
      </c>
      <c r="K2061" s="4" t="s">
        <v>32</v>
      </c>
      <c r="L2061" s="10">
        <v>0.57986111111111116</v>
      </c>
      <c r="M2061" s="4" t="s">
        <v>41</v>
      </c>
      <c r="N2061" s="4" t="s">
        <v>767</v>
      </c>
      <c r="O2061" s="4" t="s">
        <v>5782</v>
      </c>
      <c r="P2061" s="4" t="s">
        <v>339</v>
      </c>
      <c r="Q2061" s="11">
        <v>0.30208333333333331</v>
      </c>
      <c r="R2061" s="4" t="s">
        <v>41</v>
      </c>
      <c r="S2061" s="4" t="s">
        <v>1606</v>
      </c>
      <c r="T2061" s="4"/>
      <c r="U2061" s="8"/>
      <c r="V2061" s="4"/>
      <c r="W2061">
        <v>79722562</v>
      </c>
      <c r="X2061" t="s">
        <v>43</v>
      </c>
    </row>
    <row r="2062" spans="1:24" ht="15.75" customHeight="1">
      <c r="A2062" s="4" t="s">
        <v>4665</v>
      </c>
      <c r="B2062" s="4" t="s">
        <v>5794</v>
      </c>
      <c r="C2062" s="4" t="s">
        <v>5791</v>
      </c>
      <c r="D2062" s="4" t="s">
        <v>45</v>
      </c>
      <c r="E2062" s="4" t="s">
        <v>5795</v>
      </c>
      <c r="F2062" s="4" t="s">
        <v>5796</v>
      </c>
      <c r="G2062" s="5">
        <v>29</v>
      </c>
      <c r="H2062" s="4" t="s">
        <v>5757</v>
      </c>
      <c r="I2062" s="4" t="s">
        <v>767</v>
      </c>
      <c r="J2062" s="4" t="s">
        <v>5781</v>
      </c>
      <c r="K2062" s="4" t="s">
        <v>32</v>
      </c>
      <c r="L2062" s="10">
        <v>0.57986111111111116</v>
      </c>
      <c r="M2062" s="4" t="s">
        <v>41</v>
      </c>
      <c r="N2062" s="4" t="s">
        <v>767</v>
      </c>
      <c r="O2062" s="4" t="s">
        <v>5782</v>
      </c>
      <c r="P2062" s="4" t="s">
        <v>339</v>
      </c>
      <c r="Q2062" s="11">
        <v>0.30208333333333331</v>
      </c>
      <c r="R2062" s="4" t="s">
        <v>41</v>
      </c>
      <c r="S2062" s="4" t="s">
        <v>1606</v>
      </c>
      <c r="T2062" s="4"/>
      <c r="U2062" s="8"/>
      <c r="V2062" s="4"/>
      <c r="W2062">
        <v>79722562</v>
      </c>
      <c r="X2062" t="s">
        <v>43</v>
      </c>
    </row>
    <row r="2063" spans="1:24" ht="15.75" customHeight="1">
      <c r="A2063" s="4" t="s">
        <v>4665</v>
      </c>
      <c r="B2063" s="4" t="s">
        <v>5797</v>
      </c>
      <c r="C2063" s="4" t="s">
        <v>5797</v>
      </c>
      <c r="D2063" s="4" t="s">
        <v>23</v>
      </c>
      <c r="E2063" s="4" t="s">
        <v>5798</v>
      </c>
      <c r="F2063" s="4" t="s">
        <v>173</v>
      </c>
      <c r="G2063" s="5">
        <v>29</v>
      </c>
      <c r="H2063" s="4" t="s">
        <v>5757</v>
      </c>
      <c r="I2063" s="4" t="s">
        <v>767</v>
      </c>
      <c r="J2063" s="4" t="s">
        <v>5781</v>
      </c>
      <c r="K2063" s="5" t="s">
        <v>32</v>
      </c>
      <c r="L2063" s="6">
        <v>0.57986111111111116</v>
      </c>
      <c r="M2063" s="4" t="s">
        <v>41</v>
      </c>
      <c r="N2063" s="4" t="s">
        <v>767</v>
      </c>
      <c r="O2063" s="4" t="s">
        <v>5782</v>
      </c>
      <c r="P2063" s="5" t="s">
        <v>339</v>
      </c>
      <c r="Q2063" s="7">
        <v>0.30208333333333331</v>
      </c>
      <c r="R2063" s="4" t="s">
        <v>41</v>
      </c>
      <c r="S2063" s="4" t="s">
        <v>1606</v>
      </c>
      <c r="T2063" s="4"/>
      <c r="U2063" s="8"/>
      <c r="V2063" s="8"/>
      <c r="W2063">
        <v>77358274</v>
      </c>
      <c r="X2063" t="s">
        <v>61</v>
      </c>
    </row>
    <row r="2064" spans="1:24" ht="15.75" customHeight="1">
      <c r="A2064" s="4" t="s">
        <v>4665</v>
      </c>
      <c r="B2064" s="4" t="s">
        <v>5799</v>
      </c>
      <c r="C2064" s="4" t="s">
        <v>5797</v>
      </c>
      <c r="D2064" s="4" t="s">
        <v>45</v>
      </c>
      <c r="E2064" s="4" t="s">
        <v>5800</v>
      </c>
      <c r="F2064" s="4" t="s">
        <v>462</v>
      </c>
      <c r="G2064" s="5">
        <v>55</v>
      </c>
      <c r="H2064" s="4" t="s">
        <v>5757</v>
      </c>
      <c r="I2064" s="4" t="s">
        <v>767</v>
      </c>
      <c r="J2064" s="4" t="s">
        <v>5781</v>
      </c>
      <c r="K2064" s="5" t="s">
        <v>32</v>
      </c>
      <c r="L2064" s="6">
        <v>0.57986111111111116</v>
      </c>
      <c r="M2064" s="4" t="s">
        <v>41</v>
      </c>
      <c r="N2064" s="4" t="s">
        <v>59</v>
      </c>
      <c r="O2064" s="4" t="s">
        <v>60</v>
      </c>
      <c r="P2064" s="5" t="s">
        <v>339</v>
      </c>
      <c r="Q2064" s="7">
        <v>0.73958333333333337</v>
      </c>
      <c r="R2064" s="4" t="s">
        <v>30</v>
      </c>
      <c r="S2064" s="4" t="s">
        <v>1606</v>
      </c>
      <c r="T2064" s="4"/>
      <c r="U2064" s="8"/>
      <c r="V2064" s="8"/>
      <c r="W2064">
        <v>77358274</v>
      </c>
      <c r="X2064" t="s">
        <v>61</v>
      </c>
    </row>
    <row r="2065" spans="1:24" ht="15.75" customHeight="1">
      <c r="A2065" s="4" t="s">
        <v>4665</v>
      </c>
      <c r="B2065" s="4" t="s">
        <v>5801</v>
      </c>
      <c r="C2065" s="4" t="s">
        <v>5797</v>
      </c>
      <c r="D2065" s="4" t="s">
        <v>23</v>
      </c>
      <c r="E2065" s="4" t="s">
        <v>5802</v>
      </c>
      <c r="F2065" s="4" t="s">
        <v>5803</v>
      </c>
      <c r="G2065" s="5">
        <v>38</v>
      </c>
      <c r="H2065" s="4" t="s">
        <v>5757</v>
      </c>
      <c r="I2065" s="4" t="s">
        <v>59</v>
      </c>
      <c r="J2065" s="4" t="s">
        <v>82</v>
      </c>
      <c r="K2065" s="5" t="s">
        <v>32</v>
      </c>
      <c r="L2065" s="6">
        <v>0.67013888888888884</v>
      </c>
      <c r="M2065" s="4" t="s">
        <v>30</v>
      </c>
      <c r="N2065" s="4" t="s">
        <v>59</v>
      </c>
      <c r="O2065" s="4" t="s">
        <v>60</v>
      </c>
      <c r="P2065" s="5" t="s">
        <v>339</v>
      </c>
      <c r="Q2065" s="7">
        <v>0.73958333333333337</v>
      </c>
      <c r="R2065" s="4" t="s">
        <v>30</v>
      </c>
      <c r="S2065" s="4" t="s">
        <v>1606</v>
      </c>
      <c r="T2065" s="4"/>
      <c r="U2065" s="4"/>
      <c r="V2065" s="4"/>
      <c r="W2065">
        <v>79723037</v>
      </c>
      <c r="X2065" t="s">
        <v>43</v>
      </c>
    </row>
    <row r="2066" spans="1:24" ht="15.75" customHeight="1">
      <c r="A2066" s="4" t="s">
        <v>4665</v>
      </c>
      <c r="B2066" s="4" t="s">
        <v>5804</v>
      </c>
      <c r="C2066" s="4" t="s">
        <v>5797</v>
      </c>
      <c r="D2066" s="4" t="s">
        <v>45</v>
      </c>
      <c r="E2066" s="4" t="s">
        <v>5805</v>
      </c>
      <c r="F2066" s="4" t="s">
        <v>5806</v>
      </c>
      <c r="G2066" s="4">
        <v>35</v>
      </c>
      <c r="H2066" s="4" t="s">
        <v>5757</v>
      </c>
      <c r="I2066" s="4" t="s">
        <v>59</v>
      </c>
      <c r="J2066" s="4" t="s">
        <v>82</v>
      </c>
      <c r="K2066" s="4" t="s">
        <v>32</v>
      </c>
      <c r="L2066" s="10">
        <v>0.67013888888888884</v>
      </c>
      <c r="M2066" s="4" t="s">
        <v>30</v>
      </c>
      <c r="N2066" s="4" t="s">
        <v>59</v>
      </c>
      <c r="O2066" s="4" t="s">
        <v>60</v>
      </c>
      <c r="P2066" s="4" t="s">
        <v>339</v>
      </c>
      <c r="Q2066" s="11">
        <v>0.73958333333333337</v>
      </c>
      <c r="R2066" s="4" t="s">
        <v>30</v>
      </c>
      <c r="S2066" s="4" t="s">
        <v>1606</v>
      </c>
      <c r="T2066" s="4"/>
      <c r="U2066" s="4"/>
      <c r="V2066" s="4"/>
      <c r="W2066">
        <v>79723037</v>
      </c>
      <c r="X2066" t="s">
        <v>43</v>
      </c>
    </row>
    <row r="2067" spans="1:24" ht="15.75" customHeight="1">
      <c r="A2067" s="4" t="s">
        <v>4665</v>
      </c>
      <c r="B2067" s="4" t="s">
        <v>5807</v>
      </c>
      <c r="C2067" s="4" t="s">
        <v>5807</v>
      </c>
      <c r="D2067" s="4" t="s">
        <v>45</v>
      </c>
      <c r="E2067" s="4" t="s">
        <v>5808</v>
      </c>
      <c r="F2067" s="4" t="s">
        <v>731</v>
      </c>
      <c r="G2067" s="5">
        <v>30</v>
      </c>
      <c r="H2067" s="4" t="s">
        <v>5757</v>
      </c>
      <c r="I2067" s="4" t="s">
        <v>767</v>
      </c>
      <c r="J2067" s="4" t="s">
        <v>5781</v>
      </c>
      <c r="K2067" s="4" t="s">
        <v>32</v>
      </c>
      <c r="L2067" s="10">
        <v>0.57986111111111116</v>
      </c>
      <c r="M2067" s="4" t="s">
        <v>41</v>
      </c>
      <c r="N2067" s="4" t="s">
        <v>767</v>
      </c>
      <c r="O2067" s="4" t="s">
        <v>5782</v>
      </c>
      <c r="P2067" s="4" t="s">
        <v>339</v>
      </c>
      <c r="Q2067" s="11">
        <v>0.30208333333333331</v>
      </c>
      <c r="R2067" s="4" t="s">
        <v>41</v>
      </c>
      <c r="S2067" s="4" t="s">
        <v>1606</v>
      </c>
      <c r="T2067" s="4"/>
      <c r="U2067" s="8"/>
      <c r="V2067" s="8"/>
      <c r="W2067">
        <v>79723376</v>
      </c>
      <c r="X2067" t="s">
        <v>43</v>
      </c>
    </row>
    <row r="2068" spans="1:24" ht="15.75" customHeight="1">
      <c r="A2068" s="4" t="s">
        <v>4665</v>
      </c>
      <c r="B2068" s="4" t="s">
        <v>5809</v>
      </c>
      <c r="C2068" s="4" t="s">
        <v>5807</v>
      </c>
      <c r="D2068" s="4" t="s">
        <v>45</v>
      </c>
      <c r="E2068" s="4" t="s">
        <v>5810</v>
      </c>
      <c r="F2068" s="4" t="s">
        <v>850</v>
      </c>
      <c r="G2068" s="4">
        <v>42</v>
      </c>
      <c r="H2068" s="4" t="s">
        <v>5757</v>
      </c>
      <c r="I2068" s="4" t="s">
        <v>67</v>
      </c>
      <c r="J2068" s="4" t="s">
        <v>5811</v>
      </c>
      <c r="K2068" s="4" t="s">
        <v>1185</v>
      </c>
      <c r="L2068" s="10">
        <v>0.74305555555555558</v>
      </c>
      <c r="M2068" s="4" t="s">
        <v>41</v>
      </c>
      <c r="N2068" s="4" t="s">
        <v>67</v>
      </c>
      <c r="O2068" s="4" t="s">
        <v>5812</v>
      </c>
      <c r="P2068" s="4" t="s">
        <v>5813</v>
      </c>
      <c r="Q2068" s="11">
        <v>0.94444444444444442</v>
      </c>
      <c r="R2068" s="4" t="s">
        <v>41</v>
      </c>
      <c r="S2068" s="4" t="s">
        <v>1606</v>
      </c>
      <c r="T2068" s="4"/>
      <c r="U2068" s="8"/>
      <c r="V2068" s="8"/>
      <c r="W2068">
        <v>79723376</v>
      </c>
      <c r="X2068" t="s">
        <v>43</v>
      </c>
    </row>
    <row r="2069" spans="1:24" ht="15.75" customHeight="1">
      <c r="A2069" s="4" t="s">
        <v>4665</v>
      </c>
      <c r="B2069" s="4" t="s">
        <v>5814</v>
      </c>
      <c r="C2069" s="4" t="s">
        <v>5807</v>
      </c>
      <c r="D2069" s="4" t="s">
        <v>45</v>
      </c>
      <c r="E2069" s="4" t="s">
        <v>5815</v>
      </c>
      <c r="F2069" s="4" t="s">
        <v>5816</v>
      </c>
      <c r="G2069" s="5">
        <v>60</v>
      </c>
      <c r="H2069" s="4" t="s">
        <v>5757</v>
      </c>
      <c r="I2069" s="4" t="s">
        <v>59</v>
      </c>
      <c r="J2069" s="4" t="s">
        <v>82</v>
      </c>
      <c r="K2069" s="5" t="s">
        <v>32</v>
      </c>
      <c r="L2069" s="6">
        <v>0.67013888888888884</v>
      </c>
      <c r="M2069" s="4" t="s">
        <v>30</v>
      </c>
      <c r="N2069" s="4"/>
      <c r="O2069" s="4"/>
      <c r="P2069" s="12"/>
      <c r="Q2069" s="7"/>
      <c r="R2069" s="4"/>
      <c r="S2069" s="4" t="s">
        <v>1606</v>
      </c>
      <c r="T2069" s="4"/>
      <c r="U2069" s="8"/>
      <c r="V2069" s="4"/>
      <c r="W2069">
        <v>79723623</v>
      </c>
      <c r="X2069" t="s">
        <v>43</v>
      </c>
    </row>
    <row r="2070" spans="1:24" ht="15.75" customHeight="1">
      <c r="A2070" s="4" t="s">
        <v>4665</v>
      </c>
      <c r="B2070" s="4" t="s">
        <v>5817</v>
      </c>
      <c r="C2070" s="4" t="s">
        <v>5807</v>
      </c>
      <c r="D2070" s="4" t="s">
        <v>23</v>
      </c>
      <c r="E2070" s="4" t="s">
        <v>5818</v>
      </c>
      <c r="F2070" s="4" t="s">
        <v>5819</v>
      </c>
      <c r="G2070" s="5">
        <v>70</v>
      </c>
      <c r="H2070" s="4" t="s">
        <v>5757</v>
      </c>
      <c r="I2070" s="4" t="s">
        <v>59</v>
      </c>
      <c r="J2070" s="4" t="s">
        <v>82</v>
      </c>
      <c r="K2070" s="5" t="s">
        <v>32</v>
      </c>
      <c r="L2070" s="6">
        <v>0.67013888888888884</v>
      </c>
      <c r="M2070" s="4" t="s">
        <v>30</v>
      </c>
      <c r="N2070" s="4"/>
      <c r="O2070" s="4"/>
      <c r="P2070" s="12"/>
      <c r="Q2070" s="7"/>
      <c r="R2070" s="4"/>
      <c r="S2070" s="4" t="s">
        <v>1606</v>
      </c>
      <c r="T2070" s="4"/>
      <c r="U2070" s="8"/>
      <c r="V2070" s="4"/>
      <c r="W2070">
        <v>79723623</v>
      </c>
      <c r="X2070" t="s">
        <v>43</v>
      </c>
    </row>
    <row r="2071" spans="1:24" ht="15.75" customHeight="1">
      <c r="A2071" s="4" t="s">
        <v>4665</v>
      </c>
      <c r="B2071" s="4" t="s">
        <v>5820</v>
      </c>
      <c r="C2071" s="4" t="s">
        <v>5820</v>
      </c>
      <c r="D2071" s="4" t="s">
        <v>45</v>
      </c>
      <c r="E2071" s="4" t="s">
        <v>5821</v>
      </c>
      <c r="F2071" s="4" t="s">
        <v>5822</v>
      </c>
      <c r="G2071" s="5">
        <v>34</v>
      </c>
      <c r="H2071" s="4" t="s">
        <v>5757</v>
      </c>
      <c r="I2071" s="4" t="s">
        <v>175</v>
      </c>
      <c r="J2071" s="4" t="s">
        <v>5823</v>
      </c>
      <c r="K2071" s="5" t="s">
        <v>912</v>
      </c>
      <c r="L2071" s="6">
        <v>0.97916666666666663</v>
      </c>
      <c r="M2071" s="4" t="s">
        <v>30</v>
      </c>
      <c r="N2071" s="4"/>
      <c r="O2071" s="4"/>
      <c r="P2071" s="9"/>
      <c r="Q2071" s="11"/>
      <c r="R2071" s="4"/>
      <c r="S2071" s="4" t="s">
        <v>1606</v>
      </c>
      <c r="T2071" s="4"/>
      <c r="U2071" s="4"/>
      <c r="V2071" s="4"/>
      <c r="W2071">
        <v>79723967</v>
      </c>
      <c r="X2071" t="s">
        <v>43</v>
      </c>
    </row>
    <row r="2072" spans="1:24" ht="15.75" customHeight="1">
      <c r="A2072" s="4" t="s">
        <v>4665</v>
      </c>
      <c r="B2072" s="4" t="s">
        <v>5824</v>
      </c>
      <c r="C2072" s="4" t="s">
        <v>5820</v>
      </c>
      <c r="D2072" s="4" t="s">
        <v>23</v>
      </c>
      <c r="E2072" s="4" t="s">
        <v>5825</v>
      </c>
      <c r="F2072" s="4" t="s">
        <v>357</v>
      </c>
      <c r="G2072" s="5">
        <v>34</v>
      </c>
      <c r="H2072" s="4" t="s">
        <v>5757</v>
      </c>
      <c r="I2072" s="4" t="s">
        <v>175</v>
      </c>
      <c r="J2072" s="4" t="s">
        <v>5823</v>
      </c>
      <c r="K2072" s="5" t="s">
        <v>912</v>
      </c>
      <c r="L2072" s="6">
        <v>0.97916666666666663</v>
      </c>
      <c r="M2072" s="4" t="s">
        <v>30</v>
      </c>
      <c r="N2072" s="4"/>
      <c r="O2072" s="4"/>
      <c r="P2072" s="9"/>
      <c r="Q2072" s="11"/>
      <c r="R2072" s="4"/>
      <c r="S2072" s="4" t="s">
        <v>1606</v>
      </c>
      <c r="T2072" s="4"/>
      <c r="U2072" s="4"/>
      <c r="V2072" s="4"/>
      <c r="W2072">
        <v>79723967</v>
      </c>
      <c r="X2072" t="s">
        <v>43</v>
      </c>
    </row>
    <row r="2073" spans="1:24" ht="15.75" customHeight="1">
      <c r="A2073" s="4" t="s">
        <v>4665</v>
      </c>
      <c r="B2073" s="4" t="s">
        <v>5826</v>
      </c>
      <c r="C2073" s="4" t="s">
        <v>5826</v>
      </c>
      <c r="D2073" s="4" t="s">
        <v>45</v>
      </c>
      <c r="E2073" s="4" t="s">
        <v>5827</v>
      </c>
      <c r="F2073" s="4" t="s">
        <v>180</v>
      </c>
      <c r="G2073" s="5">
        <v>59</v>
      </c>
      <c r="H2073" s="4" t="s">
        <v>5757</v>
      </c>
      <c r="I2073" s="4" t="s">
        <v>175</v>
      </c>
      <c r="J2073" s="4" t="s">
        <v>5823</v>
      </c>
      <c r="K2073" s="5" t="s">
        <v>912</v>
      </c>
      <c r="L2073" s="6">
        <v>0.97916666666666663</v>
      </c>
      <c r="M2073" s="4" t="s">
        <v>30</v>
      </c>
      <c r="N2073" s="4"/>
      <c r="O2073" s="4"/>
      <c r="P2073" s="9"/>
      <c r="Q2073" s="11"/>
      <c r="R2073" s="4"/>
      <c r="S2073" s="4" t="s">
        <v>1606</v>
      </c>
      <c r="T2073" s="4"/>
      <c r="U2073" s="4"/>
      <c r="V2073" s="4"/>
      <c r="W2073">
        <v>79724362</v>
      </c>
      <c r="X2073" t="s">
        <v>61</v>
      </c>
    </row>
    <row r="2074" spans="1:24" ht="15.75" customHeight="1">
      <c r="A2074" s="4" t="s">
        <v>4665</v>
      </c>
      <c r="B2074" s="4" t="s">
        <v>5828</v>
      </c>
      <c r="C2074" s="4" t="s">
        <v>5826</v>
      </c>
      <c r="D2074" s="4" t="s">
        <v>45</v>
      </c>
      <c r="E2074" s="4" t="s">
        <v>2182</v>
      </c>
      <c r="F2074" s="4" t="s">
        <v>5829</v>
      </c>
      <c r="G2074" s="5">
        <v>59</v>
      </c>
      <c r="H2074" s="4" t="s">
        <v>5757</v>
      </c>
      <c r="I2074" s="4" t="s">
        <v>175</v>
      </c>
      <c r="J2074" s="4" t="s">
        <v>5823</v>
      </c>
      <c r="K2074" s="5" t="s">
        <v>912</v>
      </c>
      <c r="L2074" s="6">
        <v>0.97916666666666663</v>
      </c>
      <c r="M2074" s="4" t="s">
        <v>30</v>
      </c>
      <c r="N2074" s="4"/>
      <c r="O2074" s="4"/>
      <c r="P2074" s="9"/>
      <c r="Q2074" s="11"/>
      <c r="R2074" s="4"/>
      <c r="S2074" s="4" t="s">
        <v>1606</v>
      </c>
      <c r="T2074" s="4"/>
      <c r="U2074" s="4"/>
      <c r="V2074" s="4"/>
      <c r="W2074">
        <v>79724362</v>
      </c>
      <c r="X2074" t="s">
        <v>61</v>
      </c>
    </row>
    <row r="2075" spans="1:24" ht="15.75" customHeight="1">
      <c r="A2075" s="4" t="s">
        <v>4665</v>
      </c>
      <c r="B2075" s="4" t="s">
        <v>5830</v>
      </c>
      <c r="C2075" s="4" t="s">
        <v>5830</v>
      </c>
      <c r="D2075" s="4" t="s">
        <v>45</v>
      </c>
      <c r="E2075" s="4" t="s">
        <v>5831</v>
      </c>
      <c r="F2075" s="4" t="s">
        <v>1790</v>
      </c>
      <c r="G2075" s="5">
        <v>27</v>
      </c>
      <c r="H2075" s="4" t="s">
        <v>5757</v>
      </c>
      <c r="I2075" s="4" t="s">
        <v>449</v>
      </c>
      <c r="J2075" s="4" t="s">
        <v>1057</v>
      </c>
      <c r="K2075" s="5" t="s">
        <v>32</v>
      </c>
      <c r="L2075" s="6">
        <v>0.69097222222222221</v>
      </c>
      <c r="M2075" s="4" t="s">
        <v>30</v>
      </c>
      <c r="N2075" s="4" t="s">
        <v>59</v>
      </c>
      <c r="O2075" s="4" t="s">
        <v>60</v>
      </c>
      <c r="P2075" s="4" t="s">
        <v>339</v>
      </c>
      <c r="Q2075" s="11">
        <v>0.73958333333333337</v>
      </c>
      <c r="R2075" s="4" t="s">
        <v>30</v>
      </c>
      <c r="S2075" s="4" t="s">
        <v>1606</v>
      </c>
      <c r="T2075" s="4"/>
      <c r="U2075" s="4"/>
      <c r="V2075" s="4"/>
      <c r="W2075">
        <v>79724908</v>
      </c>
      <c r="X2075" t="s">
        <v>43</v>
      </c>
    </row>
    <row r="2076" spans="1:24" ht="15.75" customHeight="1">
      <c r="A2076" s="4" t="s">
        <v>4665</v>
      </c>
      <c r="B2076" s="4" t="s">
        <v>5832</v>
      </c>
      <c r="C2076" s="4" t="s">
        <v>5830</v>
      </c>
      <c r="D2076" s="4" t="s">
        <v>23</v>
      </c>
      <c r="E2076" s="4" t="s">
        <v>5833</v>
      </c>
      <c r="F2076" s="4" t="s">
        <v>5834</v>
      </c>
      <c r="G2076" s="5">
        <v>46</v>
      </c>
      <c r="H2076" s="4" t="s">
        <v>5757</v>
      </c>
      <c r="I2076" s="4" t="s">
        <v>449</v>
      </c>
      <c r="J2076" s="4" t="s">
        <v>1057</v>
      </c>
      <c r="K2076" s="5" t="s">
        <v>32</v>
      </c>
      <c r="L2076" s="6">
        <v>0.69097222222222221</v>
      </c>
      <c r="M2076" s="4" t="s">
        <v>30</v>
      </c>
      <c r="N2076" s="4" t="s">
        <v>59</v>
      </c>
      <c r="O2076" s="4" t="s">
        <v>60</v>
      </c>
      <c r="P2076" s="4" t="s">
        <v>339</v>
      </c>
      <c r="Q2076" s="11">
        <v>0.73958333333333337</v>
      </c>
      <c r="R2076" s="4" t="s">
        <v>30</v>
      </c>
      <c r="S2076" s="4" t="s">
        <v>1606</v>
      </c>
      <c r="T2076" s="4"/>
      <c r="U2076" s="4"/>
      <c r="V2076" s="4"/>
      <c r="W2076">
        <v>79724908</v>
      </c>
      <c r="X2076" t="s">
        <v>43</v>
      </c>
    </row>
    <row r="2077" spans="1:24" ht="15.75" customHeight="1">
      <c r="A2077" s="4" t="s">
        <v>4665</v>
      </c>
      <c r="B2077" s="4" t="s">
        <v>5835</v>
      </c>
      <c r="C2077" s="4" t="s">
        <v>5835</v>
      </c>
      <c r="D2077" s="4" t="s">
        <v>45</v>
      </c>
      <c r="E2077" s="4" t="s">
        <v>4963</v>
      </c>
      <c r="F2077" s="4" t="s">
        <v>710</v>
      </c>
      <c r="G2077" s="5">
        <v>38</v>
      </c>
      <c r="H2077" s="4" t="s">
        <v>5757</v>
      </c>
      <c r="I2077" s="4" t="s">
        <v>584</v>
      </c>
      <c r="J2077" s="4" t="s">
        <v>5836</v>
      </c>
      <c r="K2077" s="5" t="s">
        <v>32</v>
      </c>
      <c r="L2077" s="6">
        <v>0.62152777777777779</v>
      </c>
      <c r="M2077" s="4" t="s">
        <v>30</v>
      </c>
      <c r="N2077" s="4" t="s">
        <v>584</v>
      </c>
      <c r="O2077" s="4" t="s">
        <v>2069</v>
      </c>
      <c r="P2077" s="5" t="s">
        <v>339</v>
      </c>
      <c r="Q2077" s="7">
        <v>0.3576388888888889</v>
      </c>
      <c r="R2077" s="4" t="s">
        <v>30</v>
      </c>
      <c r="S2077" s="4" t="s">
        <v>1606</v>
      </c>
      <c r="T2077" s="4"/>
      <c r="U2077" s="8"/>
      <c r="V2077" s="8"/>
      <c r="W2077">
        <v>79725126</v>
      </c>
      <c r="X2077" t="s">
        <v>43</v>
      </c>
    </row>
    <row r="2078" spans="1:24" ht="15.75" customHeight="1">
      <c r="A2078" s="4" t="s">
        <v>4665</v>
      </c>
      <c r="B2078" s="4" t="s">
        <v>5837</v>
      </c>
      <c r="C2078" s="4" t="s">
        <v>5835</v>
      </c>
      <c r="D2078" s="4" t="s">
        <v>45</v>
      </c>
      <c r="E2078" s="4" t="s">
        <v>5838</v>
      </c>
      <c r="F2078" s="4" t="s">
        <v>887</v>
      </c>
      <c r="G2078" s="5">
        <v>31</v>
      </c>
      <c r="H2078" s="4" t="s">
        <v>5757</v>
      </c>
      <c r="I2078" s="4" t="s">
        <v>584</v>
      </c>
      <c r="J2078" s="4" t="s">
        <v>5836</v>
      </c>
      <c r="K2078" s="5" t="s">
        <v>32</v>
      </c>
      <c r="L2078" s="6">
        <v>0.62152777777777779</v>
      </c>
      <c r="M2078" s="4" t="s">
        <v>30</v>
      </c>
      <c r="N2078" s="4" t="s">
        <v>584</v>
      </c>
      <c r="O2078" s="4" t="s">
        <v>2069</v>
      </c>
      <c r="P2078" s="5" t="s">
        <v>339</v>
      </c>
      <c r="Q2078" s="7">
        <v>0.3576388888888889</v>
      </c>
      <c r="R2078" s="4" t="s">
        <v>30</v>
      </c>
      <c r="S2078" s="4" t="s">
        <v>1606</v>
      </c>
      <c r="T2078" s="4"/>
      <c r="U2078" s="8"/>
      <c r="V2078" s="8"/>
      <c r="W2078">
        <v>79725126</v>
      </c>
      <c r="X2078" t="s">
        <v>43</v>
      </c>
    </row>
    <row r="2079" spans="1:24" ht="15.75" customHeight="1">
      <c r="A2079" s="4" t="s">
        <v>4665</v>
      </c>
      <c r="B2079" s="4" t="s">
        <v>5839</v>
      </c>
      <c r="C2079" s="4" t="s">
        <v>5835</v>
      </c>
      <c r="D2079" s="4" t="s">
        <v>23</v>
      </c>
      <c r="E2079" s="4" t="s">
        <v>5840</v>
      </c>
      <c r="F2079" s="4" t="s">
        <v>710</v>
      </c>
      <c r="G2079" s="5">
        <v>71</v>
      </c>
      <c r="H2079" s="4" t="s">
        <v>5757</v>
      </c>
      <c r="I2079" s="4" t="s">
        <v>584</v>
      </c>
      <c r="J2079" s="4" t="s">
        <v>5836</v>
      </c>
      <c r="K2079" s="5" t="s">
        <v>32</v>
      </c>
      <c r="L2079" s="6">
        <v>0.62152777777777779</v>
      </c>
      <c r="M2079" s="4" t="s">
        <v>30</v>
      </c>
      <c r="N2079" s="4" t="s">
        <v>449</v>
      </c>
      <c r="O2079" s="4" t="s">
        <v>894</v>
      </c>
      <c r="P2079" s="5" t="s">
        <v>339</v>
      </c>
      <c r="Q2079" s="7">
        <v>0.44097222222222221</v>
      </c>
      <c r="R2079" s="4" t="s">
        <v>30</v>
      </c>
      <c r="S2079" s="4" t="s">
        <v>1606</v>
      </c>
      <c r="T2079" s="4"/>
      <c r="U2079" s="8"/>
      <c r="V2079" s="8"/>
      <c r="W2079">
        <v>79725506</v>
      </c>
      <c r="X2079" t="s">
        <v>61</v>
      </c>
    </row>
    <row r="2080" spans="1:24" ht="15.75" customHeight="1">
      <c r="A2080" s="4" t="s">
        <v>4665</v>
      </c>
      <c r="B2080" s="4" t="s">
        <v>5841</v>
      </c>
      <c r="C2080" s="4" t="s">
        <v>5835</v>
      </c>
      <c r="D2080" s="4" t="s">
        <v>23</v>
      </c>
      <c r="E2080" s="4" t="s">
        <v>3725</v>
      </c>
      <c r="F2080" s="4" t="s">
        <v>1474</v>
      </c>
      <c r="G2080" s="5">
        <v>36</v>
      </c>
      <c r="H2080" s="4" t="s">
        <v>5757</v>
      </c>
      <c r="I2080" s="4" t="s">
        <v>767</v>
      </c>
      <c r="J2080" s="4" t="s">
        <v>5781</v>
      </c>
      <c r="K2080" s="5" t="s">
        <v>32</v>
      </c>
      <c r="L2080" s="6">
        <v>0.57986111111111116</v>
      </c>
      <c r="M2080" s="4" t="s">
        <v>41</v>
      </c>
      <c r="N2080" s="4" t="s">
        <v>5842</v>
      </c>
      <c r="O2080" s="4" t="s">
        <v>5843</v>
      </c>
      <c r="P2080" s="5" t="s">
        <v>1393</v>
      </c>
      <c r="Q2080" s="7">
        <v>0.53125</v>
      </c>
      <c r="R2080" s="4" t="s">
        <v>30</v>
      </c>
      <c r="S2080" s="4" t="s">
        <v>1606</v>
      </c>
      <c r="T2080" s="4"/>
      <c r="U2080" s="8"/>
      <c r="V2080" s="8"/>
      <c r="W2080">
        <v>79725506</v>
      </c>
      <c r="X2080" t="s">
        <v>61</v>
      </c>
    </row>
    <row r="2081" spans="1:24" ht="15.75" customHeight="1">
      <c r="A2081" s="4" t="s">
        <v>4665</v>
      </c>
      <c r="B2081" s="4" t="s">
        <v>5844</v>
      </c>
      <c r="C2081" s="4" t="s">
        <v>5835</v>
      </c>
      <c r="D2081" s="4" t="s">
        <v>23</v>
      </c>
      <c r="E2081" s="4" t="s">
        <v>5845</v>
      </c>
      <c r="F2081" s="4" t="s">
        <v>5846</v>
      </c>
      <c r="G2081" s="5">
        <v>30</v>
      </c>
      <c r="H2081" s="4" t="s">
        <v>5757</v>
      </c>
      <c r="I2081" s="4" t="s">
        <v>767</v>
      </c>
      <c r="J2081" s="4" t="s">
        <v>5781</v>
      </c>
      <c r="K2081" s="5" t="s">
        <v>32</v>
      </c>
      <c r="L2081" s="6">
        <v>0.57986111111111116</v>
      </c>
      <c r="M2081" s="4" t="s">
        <v>41</v>
      </c>
      <c r="N2081" s="4" t="s">
        <v>767</v>
      </c>
      <c r="O2081" s="4" t="s">
        <v>5782</v>
      </c>
      <c r="P2081" s="5" t="s">
        <v>339</v>
      </c>
      <c r="Q2081" s="7">
        <v>0.30208333333333331</v>
      </c>
      <c r="R2081" s="4" t="s">
        <v>41</v>
      </c>
      <c r="S2081" s="4" t="s">
        <v>1606</v>
      </c>
      <c r="T2081" s="4"/>
      <c r="U2081" s="8"/>
      <c r="V2081" s="8"/>
      <c r="W2081">
        <v>79730811</v>
      </c>
      <c r="X2081" t="s">
        <v>61</v>
      </c>
    </row>
    <row r="2082" spans="1:24" ht="15.75" customHeight="1">
      <c r="A2082" s="4" t="s">
        <v>4665</v>
      </c>
      <c r="B2082" s="4" t="s">
        <v>5847</v>
      </c>
      <c r="C2082" s="4" t="s">
        <v>5835</v>
      </c>
      <c r="D2082" s="4" t="s">
        <v>45</v>
      </c>
      <c r="E2082" s="4" t="s">
        <v>5848</v>
      </c>
      <c r="F2082" s="4" t="s">
        <v>5849</v>
      </c>
      <c r="G2082" s="5">
        <v>65</v>
      </c>
      <c r="H2082" s="4" t="s">
        <v>5757</v>
      </c>
      <c r="I2082" s="4" t="s">
        <v>767</v>
      </c>
      <c r="J2082" s="4" t="s">
        <v>5781</v>
      </c>
      <c r="K2082" s="5" t="s">
        <v>32</v>
      </c>
      <c r="L2082" s="6">
        <v>0.57986111111111116</v>
      </c>
      <c r="M2082" s="4" t="s">
        <v>41</v>
      </c>
      <c r="N2082" s="4" t="s">
        <v>767</v>
      </c>
      <c r="O2082" s="4" t="s">
        <v>5782</v>
      </c>
      <c r="P2082" s="5" t="s">
        <v>339</v>
      </c>
      <c r="Q2082" s="7">
        <v>0.30208333333333331</v>
      </c>
      <c r="R2082" s="4" t="s">
        <v>41</v>
      </c>
      <c r="S2082" s="4" t="s">
        <v>1606</v>
      </c>
      <c r="T2082" s="4"/>
      <c r="U2082" s="8"/>
      <c r="V2082" s="8"/>
      <c r="W2082">
        <v>79730811</v>
      </c>
      <c r="X2082" t="s">
        <v>61</v>
      </c>
    </row>
    <row r="2083" spans="1:24" ht="15.75" customHeight="1">
      <c r="A2083" s="4" t="s">
        <v>4665</v>
      </c>
      <c r="B2083" s="4" t="s">
        <v>5850</v>
      </c>
      <c r="C2083" s="4" t="s">
        <v>5850</v>
      </c>
      <c r="D2083" s="4" t="s">
        <v>45</v>
      </c>
      <c r="E2083" s="4" t="s">
        <v>5851</v>
      </c>
      <c r="F2083" s="4" t="s">
        <v>721</v>
      </c>
      <c r="G2083" s="5">
        <v>43</v>
      </c>
      <c r="H2083" s="4" t="s">
        <v>5757</v>
      </c>
      <c r="I2083" s="4" t="s">
        <v>767</v>
      </c>
      <c r="J2083" s="4" t="s">
        <v>5781</v>
      </c>
      <c r="K2083" s="5" t="s">
        <v>32</v>
      </c>
      <c r="L2083" s="6">
        <v>0.57986111111111116</v>
      </c>
      <c r="M2083" s="4" t="s">
        <v>41</v>
      </c>
      <c r="N2083" s="4" t="s">
        <v>767</v>
      </c>
      <c r="O2083" s="4" t="s">
        <v>5782</v>
      </c>
      <c r="P2083" s="5" t="s">
        <v>339</v>
      </c>
      <c r="Q2083" s="7">
        <v>0.30208333333333331</v>
      </c>
      <c r="R2083" s="4" t="s">
        <v>41</v>
      </c>
      <c r="S2083" s="4" t="s">
        <v>1606</v>
      </c>
      <c r="T2083" s="4"/>
      <c r="U2083" s="8"/>
      <c r="V2083" s="8"/>
      <c r="W2083">
        <v>79731119</v>
      </c>
      <c r="X2083" t="s">
        <v>43</v>
      </c>
    </row>
    <row r="2084" spans="1:24" ht="15.75" customHeight="1">
      <c r="A2084" s="4" t="s">
        <v>4665</v>
      </c>
      <c r="B2084" s="4" t="s">
        <v>5852</v>
      </c>
      <c r="C2084" s="4" t="s">
        <v>5850</v>
      </c>
      <c r="D2084" s="4" t="s">
        <v>23</v>
      </c>
      <c r="E2084" s="4" t="s">
        <v>5853</v>
      </c>
      <c r="F2084" s="4" t="s">
        <v>173</v>
      </c>
      <c r="G2084" s="5">
        <v>54</v>
      </c>
      <c r="H2084" s="4" t="s">
        <v>5757</v>
      </c>
      <c r="I2084" s="4" t="s">
        <v>767</v>
      </c>
      <c r="J2084" s="4" t="s">
        <v>5781</v>
      </c>
      <c r="K2084" s="5" t="s">
        <v>32</v>
      </c>
      <c r="L2084" s="6">
        <v>0.57986111111111116</v>
      </c>
      <c r="M2084" s="4" t="s">
        <v>41</v>
      </c>
      <c r="N2084" s="4" t="s">
        <v>767</v>
      </c>
      <c r="O2084" s="4" t="s">
        <v>5782</v>
      </c>
      <c r="P2084" s="5" t="s">
        <v>339</v>
      </c>
      <c r="Q2084" s="7">
        <v>0.30208333333333331</v>
      </c>
      <c r="R2084" s="4" t="s">
        <v>41</v>
      </c>
      <c r="S2084" s="4" t="s">
        <v>1606</v>
      </c>
      <c r="T2084" s="4"/>
      <c r="U2084" s="8"/>
      <c r="V2084" s="8"/>
      <c r="W2084">
        <v>79731119</v>
      </c>
      <c r="X2084" t="s">
        <v>43</v>
      </c>
    </row>
    <row r="2085" spans="1:24" ht="15.75" customHeight="1">
      <c r="A2085" s="4" t="s">
        <v>4665</v>
      </c>
      <c r="B2085" s="4" t="s">
        <v>5854</v>
      </c>
      <c r="C2085" s="4" t="s">
        <v>5854</v>
      </c>
      <c r="D2085" s="4" t="s">
        <v>45</v>
      </c>
      <c r="E2085" s="4" t="s">
        <v>5855</v>
      </c>
      <c r="F2085" s="4" t="s">
        <v>698</v>
      </c>
      <c r="G2085" s="5">
        <v>39</v>
      </c>
      <c r="H2085" s="4" t="s">
        <v>5757</v>
      </c>
      <c r="I2085" s="4" t="s">
        <v>59</v>
      </c>
      <c r="J2085" s="4" t="s">
        <v>82</v>
      </c>
      <c r="K2085" s="5" t="s">
        <v>32</v>
      </c>
      <c r="L2085" s="6">
        <v>0.67013888888888884</v>
      </c>
      <c r="M2085" s="4" t="s">
        <v>30</v>
      </c>
      <c r="N2085" s="4" t="s">
        <v>59</v>
      </c>
      <c r="O2085" s="4" t="s">
        <v>60</v>
      </c>
      <c r="P2085" s="5" t="s">
        <v>908</v>
      </c>
      <c r="Q2085" s="7">
        <v>0.73958333333333337</v>
      </c>
      <c r="R2085" s="4" t="s">
        <v>30</v>
      </c>
      <c r="S2085" s="4" t="s">
        <v>1606</v>
      </c>
      <c r="T2085" s="4"/>
      <c r="U2085" s="8"/>
      <c r="V2085" s="8"/>
      <c r="W2085">
        <v>79731405</v>
      </c>
      <c r="X2085" t="s">
        <v>43</v>
      </c>
    </row>
    <row r="2086" spans="1:24" ht="15.75" customHeight="1">
      <c r="A2086" s="4" t="s">
        <v>4665</v>
      </c>
      <c r="B2086" s="4" t="s">
        <v>5856</v>
      </c>
      <c r="C2086" s="4" t="s">
        <v>5854</v>
      </c>
      <c r="D2086" s="4" t="s">
        <v>23</v>
      </c>
      <c r="E2086" s="4" t="s">
        <v>5857</v>
      </c>
      <c r="F2086" s="4" t="s">
        <v>5858</v>
      </c>
      <c r="G2086" s="5">
        <v>34</v>
      </c>
      <c r="H2086" s="4" t="s">
        <v>5757</v>
      </c>
      <c r="I2086" s="4" t="s">
        <v>59</v>
      </c>
      <c r="J2086" s="4" t="s">
        <v>82</v>
      </c>
      <c r="K2086" s="5" t="s">
        <v>32</v>
      </c>
      <c r="L2086" s="6">
        <v>0.67013888888888884</v>
      </c>
      <c r="M2086" s="4" t="s">
        <v>30</v>
      </c>
      <c r="N2086" s="4" t="s">
        <v>59</v>
      </c>
      <c r="O2086" s="4" t="s">
        <v>60</v>
      </c>
      <c r="P2086" s="5" t="s">
        <v>908</v>
      </c>
      <c r="Q2086" s="7">
        <v>0.73958333333333337</v>
      </c>
      <c r="R2086" s="4" t="s">
        <v>30</v>
      </c>
      <c r="S2086" s="4" t="s">
        <v>1606</v>
      </c>
      <c r="T2086" s="4"/>
      <c r="U2086" s="8"/>
      <c r="V2086" s="8"/>
      <c r="W2086">
        <v>79731405</v>
      </c>
      <c r="X2086" t="s">
        <v>43</v>
      </c>
    </row>
    <row r="2087" spans="1:24" ht="15.75" customHeight="1">
      <c r="A2087" s="4" t="s">
        <v>4665</v>
      </c>
      <c r="B2087" s="4" t="s">
        <v>5859</v>
      </c>
      <c r="C2087" s="4" t="s">
        <v>5859</v>
      </c>
      <c r="D2087" s="4" t="s">
        <v>23</v>
      </c>
      <c r="E2087" s="4" t="s">
        <v>5860</v>
      </c>
      <c r="F2087" s="4" t="s">
        <v>1094</v>
      </c>
      <c r="G2087" s="5">
        <v>38</v>
      </c>
      <c r="H2087" s="4" t="s">
        <v>5757</v>
      </c>
      <c r="I2087" s="4" t="s">
        <v>189</v>
      </c>
      <c r="J2087" s="4" t="s">
        <v>3210</v>
      </c>
      <c r="K2087" s="5" t="s">
        <v>32</v>
      </c>
      <c r="L2087" s="6">
        <v>0.52777777777777779</v>
      </c>
      <c r="M2087" s="4" t="s">
        <v>30</v>
      </c>
      <c r="N2087" s="4"/>
      <c r="O2087" s="4"/>
      <c r="P2087" s="12"/>
      <c r="Q2087" s="7"/>
      <c r="R2087" s="4"/>
      <c r="S2087" s="4" t="s">
        <v>1606</v>
      </c>
      <c r="T2087" s="4"/>
      <c r="U2087" s="8"/>
      <c r="V2087" s="4"/>
      <c r="W2087">
        <v>79731758</v>
      </c>
      <c r="X2087" t="s">
        <v>61</v>
      </c>
    </row>
    <row r="2088" spans="1:24" ht="15.75" customHeight="1">
      <c r="A2088" s="4" t="s">
        <v>4665</v>
      </c>
      <c r="B2088" s="4" t="s">
        <v>5861</v>
      </c>
      <c r="C2088" s="4" t="s">
        <v>5859</v>
      </c>
      <c r="D2088" s="4" t="s">
        <v>45</v>
      </c>
      <c r="E2088" s="4" t="s">
        <v>5862</v>
      </c>
      <c r="F2088" s="4" t="s">
        <v>1474</v>
      </c>
      <c r="G2088" s="4">
        <v>36</v>
      </c>
      <c r="H2088" s="4" t="s">
        <v>5757</v>
      </c>
      <c r="I2088" s="4" t="s">
        <v>189</v>
      </c>
      <c r="J2088" s="4" t="s">
        <v>3210</v>
      </c>
      <c r="K2088" s="5" t="s">
        <v>32</v>
      </c>
      <c r="L2088" s="6">
        <v>0.52777777777777779</v>
      </c>
      <c r="M2088" s="4" t="s">
        <v>30</v>
      </c>
      <c r="N2088" s="4"/>
      <c r="O2088" s="4"/>
      <c r="P2088" s="12"/>
      <c r="Q2088" s="7"/>
      <c r="R2088" s="4"/>
      <c r="S2088" s="4" t="s">
        <v>1606</v>
      </c>
      <c r="T2088" s="4"/>
      <c r="U2088" s="8"/>
      <c r="V2088" s="4"/>
      <c r="W2088">
        <v>79731758</v>
      </c>
      <c r="X2088" t="s">
        <v>61</v>
      </c>
    </row>
    <row r="2089" spans="1:24" ht="15.75" customHeight="1">
      <c r="A2089" s="4" t="s">
        <v>4665</v>
      </c>
      <c r="B2089" s="4" t="s">
        <v>5863</v>
      </c>
      <c r="C2089" s="4" t="s">
        <v>5863</v>
      </c>
      <c r="D2089" s="4" t="s">
        <v>23</v>
      </c>
      <c r="E2089" s="4" t="s">
        <v>5864</v>
      </c>
      <c r="F2089" s="4" t="s">
        <v>5865</v>
      </c>
      <c r="G2089" s="5">
        <v>43</v>
      </c>
      <c r="H2089" s="4" t="s">
        <v>5757</v>
      </c>
      <c r="I2089" s="4" t="s">
        <v>449</v>
      </c>
      <c r="J2089" s="4" t="s">
        <v>5866</v>
      </c>
      <c r="K2089" s="5" t="s">
        <v>32</v>
      </c>
      <c r="L2089" s="6">
        <v>0.25</v>
      </c>
      <c r="M2089" s="4" t="s">
        <v>30</v>
      </c>
      <c r="N2089" s="4" t="s">
        <v>59</v>
      </c>
      <c r="O2089" s="4" t="s">
        <v>60</v>
      </c>
      <c r="P2089" s="4" t="s">
        <v>339</v>
      </c>
      <c r="Q2089" s="11">
        <v>0.73958333333333337</v>
      </c>
      <c r="R2089" s="4" t="s">
        <v>30</v>
      </c>
      <c r="S2089" s="4" t="s">
        <v>1606</v>
      </c>
      <c r="T2089" s="4" t="s">
        <v>1776</v>
      </c>
      <c r="U2089" s="8"/>
      <c r="V2089" s="8"/>
      <c r="W2089">
        <v>79732223</v>
      </c>
      <c r="X2089" t="s">
        <v>43</v>
      </c>
    </row>
    <row r="2090" spans="1:24" ht="15.75" customHeight="1">
      <c r="A2090" s="4" t="s">
        <v>4665</v>
      </c>
      <c r="B2090" s="4" t="s">
        <v>5867</v>
      </c>
      <c r="C2090" s="4" t="s">
        <v>5863</v>
      </c>
      <c r="D2090" s="4" t="s">
        <v>45</v>
      </c>
      <c r="E2090" s="4" t="s">
        <v>5868</v>
      </c>
      <c r="F2090" s="4" t="s">
        <v>357</v>
      </c>
      <c r="G2090" s="5">
        <v>43</v>
      </c>
      <c r="H2090" s="4" t="s">
        <v>5757</v>
      </c>
      <c r="I2090" s="4" t="s">
        <v>449</v>
      </c>
      <c r="J2090" s="4" t="s">
        <v>5866</v>
      </c>
      <c r="K2090" s="5" t="s">
        <v>32</v>
      </c>
      <c r="L2090" s="6">
        <v>0.25</v>
      </c>
      <c r="M2090" s="4" t="s">
        <v>30</v>
      </c>
      <c r="N2090" s="4" t="s">
        <v>59</v>
      </c>
      <c r="O2090" s="4" t="s">
        <v>60</v>
      </c>
      <c r="P2090" s="4" t="s">
        <v>339</v>
      </c>
      <c r="Q2090" s="11">
        <v>0.73958333333333337</v>
      </c>
      <c r="R2090" s="4" t="s">
        <v>30</v>
      </c>
      <c r="S2090" s="4" t="s">
        <v>1606</v>
      </c>
      <c r="T2090" s="4"/>
      <c r="U2090" s="8"/>
      <c r="V2090" s="8"/>
      <c r="W2090">
        <v>79732223</v>
      </c>
      <c r="X2090" t="s">
        <v>43</v>
      </c>
    </row>
    <row r="2091" spans="1:24" ht="15.75" customHeight="1">
      <c r="A2091" s="4" t="s">
        <v>4665</v>
      </c>
      <c r="B2091" s="4" t="s">
        <v>5869</v>
      </c>
      <c r="C2091" s="4" t="s">
        <v>5869</v>
      </c>
      <c r="D2091" s="4" t="s">
        <v>23</v>
      </c>
      <c r="E2091" s="4" t="s">
        <v>5870</v>
      </c>
      <c r="F2091" s="4" t="s">
        <v>5871</v>
      </c>
      <c r="G2091" s="5">
        <v>57</v>
      </c>
      <c r="H2091" s="4" t="s">
        <v>5757</v>
      </c>
      <c r="I2091" s="4" t="s">
        <v>59</v>
      </c>
      <c r="J2091" s="4" t="s">
        <v>82</v>
      </c>
      <c r="K2091" s="5" t="s">
        <v>32</v>
      </c>
      <c r="L2091" s="6">
        <v>0.67013888888888884</v>
      </c>
      <c r="M2091" s="4" t="s">
        <v>30</v>
      </c>
      <c r="N2091" s="4" t="s">
        <v>584</v>
      </c>
      <c r="O2091" s="4" t="s">
        <v>3831</v>
      </c>
      <c r="P2091" s="5" t="s">
        <v>339</v>
      </c>
      <c r="Q2091" s="7">
        <v>0.87847222222222221</v>
      </c>
      <c r="R2091" s="4" t="s">
        <v>30</v>
      </c>
      <c r="S2091" s="4" t="s">
        <v>1606</v>
      </c>
      <c r="T2091" s="4"/>
      <c r="U2091" s="8"/>
      <c r="V2091" s="8"/>
      <c r="W2091">
        <v>79732687</v>
      </c>
      <c r="X2091" t="s">
        <v>43</v>
      </c>
    </row>
    <row r="2092" spans="1:24" ht="15.75" customHeight="1">
      <c r="A2092" s="4" t="s">
        <v>4665</v>
      </c>
      <c r="B2092" s="4" t="s">
        <v>5872</v>
      </c>
      <c r="C2092" s="4" t="s">
        <v>5869</v>
      </c>
      <c r="D2092" s="4" t="s">
        <v>23</v>
      </c>
      <c r="E2092" s="4" t="s">
        <v>5873</v>
      </c>
      <c r="F2092" s="4" t="s">
        <v>5871</v>
      </c>
      <c r="G2092" s="5">
        <v>15</v>
      </c>
      <c r="H2092" s="4" t="s">
        <v>5757</v>
      </c>
      <c r="I2092" s="4" t="s">
        <v>59</v>
      </c>
      <c r="J2092" s="4" t="s">
        <v>82</v>
      </c>
      <c r="K2092" s="5" t="s">
        <v>32</v>
      </c>
      <c r="L2092" s="6">
        <v>0.67013888888888884</v>
      </c>
      <c r="M2092" s="4" t="s">
        <v>30</v>
      </c>
      <c r="N2092" s="4" t="s">
        <v>584</v>
      </c>
      <c r="O2092" s="4" t="s">
        <v>3831</v>
      </c>
      <c r="P2092" s="5" t="s">
        <v>339</v>
      </c>
      <c r="Q2092" s="7">
        <v>0.87847222222222221</v>
      </c>
      <c r="R2092" s="4" t="s">
        <v>30</v>
      </c>
      <c r="S2092" s="4" t="s">
        <v>1606</v>
      </c>
      <c r="T2092" s="4"/>
      <c r="U2092" s="8"/>
      <c r="V2092" s="8"/>
      <c r="W2092">
        <v>79732687</v>
      </c>
      <c r="X2092" t="s">
        <v>43</v>
      </c>
    </row>
    <row r="2093" spans="1:24" ht="15.75" customHeight="1">
      <c r="A2093" s="4" t="s">
        <v>4665</v>
      </c>
      <c r="B2093" s="4" t="s">
        <v>5874</v>
      </c>
      <c r="C2093" s="4" t="s">
        <v>5874</v>
      </c>
      <c r="D2093" s="4" t="s">
        <v>45</v>
      </c>
      <c r="E2093" s="4" t="s">
        <v>5875</v>
      </c>
      <c r="F2093" s="4" t="s">
        <v>5876</v>
      </c>
      <c r="G2093" s="5">
        <v>49</v>
      </c>
      <c r="H2093" s="4" t="s">
        <v>5757</v>
      </c>
      <c r="I2093" s="4" t="s">
        <v>59</v>
      </c>
      <c r="J2093" s="4" t="s">
        <v>82</v>
      </c>
      <c r="K2093" s="5" t="s">
        <v>32</v>
      </c>
      <c r="L2093" s="6">
        <v>0.67013888888888884</v>
      </c>
      <c r="M2093" s="4" t="s">
        <v>30</v>
      </c>
      <c r="N2093" s="4" t="s">
        <v>59</v>
      </c>
      <c r="O2093" s="4" t="s">
        <v>60</v>
      </c>
      <c r="P2093" s="5" t="s">
        <v>339</v>
      </c>
      <c r="Q2093" s="7">
        <v>0.73958333333333337</v>
      </c>
      <c r="R2093" s="4" t="s">
        <v>30</v>
      </c>
      <c r="S2093" s="4" t="s">
        <v>1606</v>
      </c>
      <c r="T2093" s="4"/>
      <c r="U2093" s="8"/>
      <c r="V2093" s="8"/>
      <c r="W2093">
        <v>79733093</v>
      </c>
      <c r="X2093" t="s">
        <v>35</v>
      </c>
    </row>
    <row r="2094" spans="1:24" ht="15.75" customHeight="1">
      <c r="A2094" s="4" t="s">
        <v>4665</v>
      </c>
      <c r="B2094" s="4" t="s">
        <v>5877</v>
      </c>
      <c r="C2094" s="4" t="s">
        <v>5877</v>
      </c>
      <c r="D2094" s="4" t="s">
        <v>45</v>
      </c>
      <c r="E2094" s="4" t="s">
        <v>5878</v>
      </c>
      <c r="F2094" s="4" t="s">
        <v>1418</v>
      </c>
      <c r="G2094" s="5">
        <v>44</v>
      </c>
      <c r="H2094" s="4" t="s">
        <v>5757</v>
      </c>
      <c r="I2094" s="4" t="s">
        <v>59</v>
      </c>
      <c r="J2094" s="4" t="s">
        <v>82</v>
      </c>
      <c r="K2094" s="5" t="s">
        <v>912</v>
      </c>
      <c r="L2094" s="6">
        <v>0.67013888888888884</v>
      </c>
      <c r="M2094" s="4" t="s">
        <v>30</v>
      </c>
      <c r="N2094" s="4" t="s">
        <v>59</v>
      </c>
      <c r="O2094" s="4" t="s">
        <v>60</v>
      </c>
      <c r="P2094" s="5" t="s">
        <v>339</v>
      </c>
      <c r="Q2094" s="7">
        <v>0.73958333333333337</v>
      </c>
      <c r="R2094" s="4" t="s">
        <v>30</v>
      </c>
      <c r="S2094" s="4" t="s">
        <v>1606</v>
      </c>
      <c r="T2094" s="4"/>
      <c r="U2094" s="8"/>
      <c r="V2094" s="8"/>
      <c r="W2094">
        <v>79733323</v>
      </c>
      <c r="X2094" t="s">
        <v>43</v>
      </c>
    </row>
    <row r="2095" spans="1:24" ht="15.75" customHeight="1">
      <c r="A2095" s="4" t="s">
        <v>4665</v>
      </c>
      <c r="B2095" s="4" t="s">
        <v>5879</v>
      </c>
      <c r="C2095" s="4" t="s">
        <v>5877</v>
      </c>
      <c r="D2095" s="4" t="s">
        <v>23</v>
      </c>
      <c r="E2095" s="4" t="s">
        <v>5880</v>
      </c>
      <c r="F2095" s="4" t="s">
        <v>5881</v>
      </c>
      <c r="G2095" s="5">
        <v>45</v>
      </c>
      <c r="H2095" s="4" t="s">
        <v>5757</v>
      </c>
      <c r="I2095" s="4" t="s">
        <v>59</v>
      </c>
      <c r="J2095" s="4" t="s">
        <v>82</v>
      </c>
      <c r="K2095" s="5" t="s">
        <v>912</v>
      </c>
      <c r="L2095" s="6">
        <v>0.67013888888888884</v>
      </c>
      <c r="M2095" s="4" t="s">
        <v>30</v>
      </c>
      <c r="N2095" s="4" t="s">
        <v>59</v>
      </c>
      <c r="O2095" s="4" t="s">
        <v>60</v>
      </c>
      <c r="P2095" s="5" t="s">
        <v>339</v>
      </c>
      <c r="Q2095" s="7">
        <v>0.73958333333333337</v>
      </c>
      <c r="R2095" s="4" t="s">
        <v>30</v>
      </c>
      <c r="S2095" s="4" t="s">
        <v>1606</v>
      </c>
      <c r="T2095" s="4"/>
      <c r="U2095" s="8"/>
      <c r="V2095" s="8"/>
      <c r="W2095">
        <v>79733323</v>
      </c>
      <c r="X2095" t="s">
        <v>43</v>
      </c>
    </row>
    <row r="2096" spans="1:24" ht="15.75" customHeight="1">
      <c r="A2096" s="4" t="s">
        <v>4665</v>
      </c>
      <c r="B2096" s="4" t="s">
        <v>5882</v>
      </c>
      <c r="C2096" s="4" t="s">
        <v>5882</v>
      </c>
      <c r="D2096" s="4" t="s">
        <v>23</v>
      </c>
      <c r="E2096" s="4" t="s">
        <v>3749</v>
      </c>
      <c r="F2096" s="4" t="s">
        <v>717</v>
      </c>
      <c r="G2096" s="5">
        <v>31</v>
      </c>
      <c r="H2096" s="4" t="s">
        <v>5757</v>
      </c>
      <c r="I2096" s="4" t="s">
        <v>27</v>
      </c>
      <c r="J2096" s="4" t="s">
        <v>28</v>
      </c>
      <c r="K2096" s="5" t="s">
        <v>32</v>
      </c>
      <c r="L2096" s="6">
        <v>0.78125</v>
      </c>
      <c r="M2096" s="4" t="s">
        <v>30</v>
      </c>
      <c r="N2096" s="4" t="s">
        <v>27</v>
      </c>
      <c r="O2096" s="4" t="s">
        <v>31</v>
      </c>
      <c r="P2096" s="5" t="s">
        <v>339</v>
      </c>
      <c r="Q2096" s="7">
        <v>0.86458333333333337</v>
      </c>
      <c r="R2096" s="4" t="s">
        <v>30</v>
      </c>
      <c r="S2096" s="4" t="s">
        <v>1606</v>
      </c>
      <c r="T2096" s="4"/>
      <c r="U2096" s="8"/>
      <c r="V2096" s="8"/>
      <c r="W2096">
        <v>79733707</v>
      </c>
      <c r="X2096" t="s">
        <v>61</v>
      </c>
    </row>
    <row r="2097" spans="1:24" ht="15.75" customHeight="1">
      <c r="A2097" s="4" t="s">
        <v>4665</v>
      </c>
      <c r="B2097" s="4" t="s">
        <v>5883</v>
      </c>
      <c r="C2097" s="4" t="s">
        <v>5882</v>
      </c>
      <c r="D2097" s="4" t="s">
        <v>45</v>
      </c>
      <c r="E2097" s="4" t="s">
        <v>5884</v>
      </c>
      <c r="F2097" s="4" t="s">
        <v>5885</v>
      </c>
      <c r="G2097" s="5">
        <v>59</v>
      </c>
      <c r="H2097" s="4" t="s">
        <v>5757</v>
      </c>
      <c r="I2097" s="4" t="s">
        <v>27</v>
      </c>
      <c r="J2097" s="4" t="s">
        <v>28</v>
      </c>
      <c r="K2097" s="5" t="s">
        <v>32</v>
      </c>
      <c r="L2097" s="6">
        <v>0.78125</v>
      </c>
      <c r="M2097" s="4" t="s">
        <v>30</v>
      </c>
      <c r="N2097" s="4" t="s">
        <v>27</v>
      </c>
      <c r="O2097" s="4" t="s">
        <v>31</v>
      </c>
      <c r="P2097" s="5" t="s">
        <v>339</v>
      </c>
      <c r="Q2097" s="7">
        <v>0.86458333333333337</v>
      </c>
      <c r="R2097" s="4" t="s">
        <v>30</v>
      </c>
      <c r="S2097" s="4" t="s">
        <v>1606</v>
      </c>
      <c r="T2097" s="4"/>
      <c r="U2097" s="8"/>
      <c r="V2097" s="8"/>
      <c r="W2097">
        <v>79733707</v>
      </c>
      <c r="X2097" t="s">
        <v>61</v>
      </c>
    </row>
    <row r="2098" spans="1:24" ht="15.75" customHeight="1">
      <c r="A2098" s="4" t="s">
        <v>4665</v>
      </c>
      <c r="B2098" s="4" t="s">
        <v>5886</v>
      </c>
      <c r="C2098" s="4" t="s">
        <v>5886</v>
      </c>
      <c r="D2098" s="4" t="s">
        <v>45</v>
      </c>
      <c r="E2098" s="4" t="s">
        <v>5887</v>
      </c>
      <c r="F2098" s="4" t="s">
        <v>5888</v>
      </c>
      <c r="G2098" s="5">
        <v>36</v>
      </c>
      <c r="H2098" s="4" t="s">
        <v>5757</v>
      </c>
      <c r="I2098" s="4" t="s">
        <v>257</v>
      </c>
      <c r="J2098" s="4" t="s">
        <v>258</v>
      </c>
      <c r="K2098" s="5" t="s">
        <v>32</v>
      </c>
      <c r="L2098" s="6">
        <v>0.62847222222222221</v>
      </c>
      <c r="M2098" s="4" t="s">
        <v>30</v>
      </c>
      <c r="N2098" s="4" t="s">
        <v>114</v>
      </c>
      <c r="O2098" s="4" t="s">
        <v>116</v>
      </c>
      <c r="P2098" s="5" t="s">
        <v>339</v>
      </c>
      <c r="Q2098" s="7">
        <v>0.47916666666666669</v>
      </c>
      <c r="R2098" s="4" t="s">
        <v>30</v>
      </c>
      <c r="S2098" s="4" t="s">
        <v>1606</v>
      </c>
      <c r="T2098" s="4"/>
      <c r="U2098" s="8"/>
      <c r="V2098" s="8"/>
      <c r="W2098">
        <v>79733998</v>
      </c>
      <c r="X2098" t="s">
        <v>43</v>
      </c>
    </row>
    <row r="2099" spans="1:24" ht="15.75" customHeight="1">
      <c r="A2099" s="4" t="s">
        <v>4665</v>
      </c>
      <c r="B2099" s="4" t="s">
        <v>5889</v>
      </c>
      <c r="C2099" s="4" t="s">
        <v>5886</v>
      </c>
      <c r="D2099" s="4" t="s">
        <v>23</v>
      </c>
      <c r="E2099" s="4" t="s">
        <v>5890</v>
      </c>
      <c r="F2099" s="4" t="s">
        <v>4533</v>
      </c>
      <c r="G2099" s="5">
        <v>44</v>
      </c>
      <c r="H2099" s="4" t="s">
        <v>5757</v>
      </c>
      <c r="I2099" s="4" t="s">
        <v>530</v>
      </c>
      <c r="J2099" s="4" t="s">
        <v>5891</v>
      </c>
      <c r="K2099" s="5" t="s">
        <v>32</v>
      </c>
      <c r="L2099" s="6">
        <v>0.51736111111111116</v>
      </c>
      <c r="M2099" s="4" t="s">
        <v>30</v>
      </c>
      <c r="N2099" s="4" t="s">
        <v>150</v>
      </c>
      <c r="O2099" s="4" t="s">
        <v>152</v>
      </c>
      <c r="P2099" s="5" t="s">
        <v>339</v>
      </c>
      <c r="Q2099" s="7">
        <v>0.72569444444444442</v>
      </c>
      <c r="R2099" s="4" t="s">
        <v>30</v>
      </c>
      <c r="S2099" s="4" t="s">
        <v>1606</v>
      </c>
      <c r="T2099" s="4"/>
      <c r="U2099" s="8"/>
      <c r="V2099" s="8"/>
      <c r="W2099">
        <v>79733998</v>
      </c>
      <c r="X2099" t="s">
        <v>43</v>
      </c>
    </row>
    <row r="2100" spans="1:24" ht="15.75" customHeight="1">
      <c r="A2100" s="4" t="s">
        <v>4665</v>
      </c>
      <c r="B2100" s="4" t="s">
        <v>5892</v>
      </c>
      <c r="C2100" s="4" t="s">
        <v>5892</v>
      </c>
      <c r="D2100" s="4" t="s">
        <v>23</v>
      </c>
      <c r="E2100" s="4" t="s">
        <v>5893</v>
      </c>
      <c r="F2100" s="4" t="s">
        <v>5894</v>
      </c>
      <c r="G2100" s="5">
        <v>30</v>
      </c>
      <c r="H2100" s="4" t="s">
        <v>5757</v>
      </c>
      <c r="I2100" s="4" t="s">
        <v>257</v>
      </c>
      <c r="J2100" s="4" t="s">
        <v>258</v>
      </c>
      <c r="K2100" s="5" t="s">
        <v>32</v>
      </c>
      <c r="L2100" s="6">
        <v>0.62847222222222221</v>
      </c>
      <c r="M2100" s="4" t="s">
        <v>30</v>
      </c>
      <c r="N2100" s="4" t="s">
        <v>39</v>
      </c>
      <c r="O2100" s="4" t="s">
        <v>205</v>
      </c>
      <c r="P2100" s="5" t="s">
        <v>339</v>
      </c>
      <c r="Q2100" s="7">
        <v>0.80555555555555558</v>
      </c>
      <c r="R2100" s="4" t="s">
        <v>41</v>
      </c>
      <c r="S2100" s="4" t="s">
        <v>1606</v>
      </c>
      <c r="T2100" s="4"/>
      <c r="U2100" s="8"/>
      <c r="V2100" s="8"/>
      <c r="W2100">
        <v>72280699</v>
      </c>
      <c r="X2100" t="s">
        <v>61</v>
      </c>
    </row>
    <row r="2101" spans="1:24" ht="15.75" customHeight="1">
      <c r="A2101" s="4" t="s">
        <v>4665</v>
      </c>
      <c r="B2101" s="4" t="s">
        <v>5895</v>
      </c>
      <c r="C2101" s="4" t="s">
        <v>5892</v>
      </c>
      <c r="D2101" s="4" t="s">
        <v>23</v>
      </c>
      <c r="E2101" s="4" t="s">
        <v>5896</v>
      </c>
      <c r="F2101" s="4" t="s">
        <v>5897</v>
      </c>
      <c r="G2101" s="5">
        <v>24</v>
      </c>
      <c r="H2101" s="4" t="s">
        <v>5757</v>
      </c>
      <c r="I2101" s="4" t="s">
        <v>584</v>
      </c>
      <c r="J2101" s="4" t="s">
        <v>5836</v>
      </c>
      <c r="K2101" s="5" t="s">
        <v>32</v>
      </c>
      <c r="L2101" s="6">
        <v>0.62152777777777779</v>
      </c>
      <c r="M2101" s="4" t="s">
        <v>30</v>
      </c>
      <c r="N2101" s="4" t="s">
        <v>584</v>
      </c>
      <c r="O2101" s="4" t="s">
        <v>3831</v>
      </c>
      <c r="P2101" s="5" t="s">
        <v>339</v>
      </c>
      <c r="Q2101" s="7">
        <v>0.87847222222222221</v>
      </c>
      <c r="R2101" s="4" t="s">
        <v>30</v>
      </c>
      <c r="S2101" s="4" t="s">
        <v>1606</v>
      </c>
      <c r="T2101" s="4"/>
      <c r="U2101" s="4"/>
      <c r="V2101" s="4"/>
      <c r="W2101">
        <v>72280699</v>
      </c>
      <c r="X2101" t="s">
        <v>61</v>
      </c>
    </row>
    <row r="2102" spans="1:24" ht="15.75" customHeight="1">
      <c r="A2102" s="4" t="s">
        <v>4665</v>
      </c>
      <c r="B2102" s="4" t="s">
        <v>5898</v>
      </c>
      <c r="C2102" s="4" t="s">
        <v>5898</v>
      </c>
      <c r="D2102" s="4" t="s">
        <v>45</v>
      </c>
      <c r="E2102" s="4" t="s">
        <v>1807</v>
      </c>
      <c r="F2102" s="4" t="s">
        <v>5899</v>
      </c>
      <c r="G2102" s="5">
        <v>37</v>
      </c>
      <c r="H2102" s="4" t="s">
        <v>5757</v>
      </c>
      <c r="I2102" s="4" t="s">
        <v>59</v>
      </c>
      <c r="J2102" s="4" t="s">
        <v>82</v>
      </c>
      <c r="K2102" s="5" t="s">
        <v>912</v>
      </c>
      <c r="L2102" s="6">
        <v>0.67013888888888884</v>
      </c>
      <c r="M2102" s="4" t="s">
        <v>30</v>
      </c>
      <c r="N2102" s="4" t="s">
        <v>59</v>
      </c>
      <c r="O2102" s="4" t="s">
        <v>60</v>
      </c>
      <c r="P2102" s="5" t="s">
        <v>339</v>
      </c>
      <c r="Q2102" s="7">
        <v>0.73958333333333337</v>
      </c>
      <c r="R2102" s="4" t="s">
        <v>30</v>
      </c>
      <c r="S2102" s="4" t="s">
        <v>1606</v>
      </c>
      <c r="T2102" s="4"/>
      <c r="U2102" s="8"/>
      <c r="V2102" s="4"/>
      <c r="W2102">
        <v>79734495</v>
      </c>
      <c r="X2102" t="s">
        <v>61</v>
      </c>
    </row>
    <row r="2103" spans="1:24" ht="15.75" customHeight="1">
      <c r="A2103" s="4" t="s">
        <v>4665</v>
      </c>
      <c r="B2103" s="4" t="s">
        <v>5900</v>
      </c>
      <c r="C2103" s="4" t="s">
        <v>5898</v>
      </c>
      <c r="D2103" s="4" t="s">
        <v>45</v>
      </c>
      <c r="E2103" s="4" t="s">
        <v>5901</v>
      </c>
      <c r="F2103" s="4" t="s">
        <v>5902</v>
      </c>
      <c r="G2103" s="5">
        <v>48</v>
      </c>
      <c r="H2103" s="4" t="s">
        <v>5757</v>
      </c>
      <c r="I2103" s="4" t="s">
        <v>114</v>
      </c>
      <c r="J2103" s="4" t="s">
        <v>184</v>
      </c>
      <c r="K2103" s="5" t="s">
        <v>32</v>
      </c>
      <c r="L2103" s="6">
        <v>0.18055555555555555</v>
      </c>
      <c r="M2103" s="4" t="s">
        <v>30</v>
      </c>
      <c r="N2103" s="4" t="s">
        <v>189</v>
      </c>
      <c r="O2103" s="4" t="s">
        <v>722</v>
      </c>
      <c r="P2103" s="5" t="s">
        <v>339</v>
      </c>
      <c r="Q2103" s="7">
        <v>0.76388888888888884</v>
      </c>
      <c r="R2103" s="4" t="s">
        <v>30</v>
      </c>
      <c r="S2103" s="4" t="s">
        <v>1606</v>
      </c>
      <c r="T2103" s="4"/>
      <c r="U2103" s="8"/>
      <c r="V2103" s="4"/>
      <c r="W2103">
        <v>79734495</v>
      </c>
      <c r="X2103" t="s">
        <v>61</v>
      </c>
    </row>
    <row r="2104" spans="1:24" ht="15.75" customHeight="1">
      <c r="A2104" s="4" t="s">
        <v>4665</v>
      </c>
      <c r="B2104" s="4" t="s">
        <v>5903</v>
      </c>
      <c r="C2104" s="4" t="s">
        <v>5898</v>
      </c>
      <c r="D2104" s="4" t="s">
        <v>23</v>
      </c>
      <c r="E2104" s="4" t="s">
        <v>4441</v>
      </c>
      <c r="F2104" s="4" t="s">
        <v>5904</v>
      </c>
      <c r="G2104" s="5">
        <v>7</v>
      </c>
      <c r="H2104" s="4" t="s">
        <v>5757</v>
      </c>
      <c r="I2104" s="4" t="s">
        <v>114</v>
      </c>
      <c r="J2104" s="4" t="s">
        <v>184</v>
      </c>
      <c r="K2104" s="5" t="s">
        <v>32</v>
      </c>
      <c r="L2104" s="6">
        <v>0.18055555555555555</v>
      </c>
      <c r="M2104" s="4" t="s">
        <v>30</v>
      </c>
      <c r="N2104" s="4" t="s">
        <v>189</v>
      </c>
      <c r="O2104" s="4" t="s">
        <v>722</v>
      </c>
      <c r="P2104" s="5" t="s">
        <v>339</v>
      </c>
      <c r="Q2104" s="7">
        <v>0.76388888888888884</v>
      </c>
      <c r="R2104" s="4" t="s">
        <v>30</v>
      </c>
      <c r="S2104" s="4" t="s">
        <v>1606</v>
      </c>
      <c r="T2104" s="4"/>
      <c r="U2104" s="8"/>
      <c r="V2104" s="4"/>
      <c r="W2104">
        <v>79734495</v>
      </c>
      <c r="X2104" t="s">
        <v>61</v>
      </c>
    </row>
    <row r="2105" spans="1:24" ht="15.75" customHeight="1">
      <c r="A2105" s="4" t="s">
        <v>4665</v>
      </c>
      <c r="B2105" s="4" t="s">
        <v>5905</v>
      </c>
      <c r="C2105" s="4" t="s">
        <v>5905</v>
      </c>
      <c r="D2105" s="4" t="s">
        <v>45</v>
      </c>
      <c r="E2105" s="4" t="s">
        <v>5703</v>
      </c>
      <c r="F2105" s="4" t="s">
        <v>5906</v>
      </c>
      <c r="G2105" s="5">
        <v>46</v>
      </c>
      <c r="H2105" s="4" t="s">
        <v>5757</v>
      </c>
      <c r="I2105" s="4" t="s">
        <v>59</v>
      </c>
      <c r="J2105" s="4" t="s">
        <v>82</v>
      </c>
      <c r="K2105" s="5" t="s">
        <v>32</v>
      </c>
      <c r="L2105" s="6">
        <v>0.67013888888888884</v>
      </c>
      <c r="M2105" s="4" t="s">
        <v>30</v>
      </c>
      <c r="N2105" s="4" t="s">
        <v>59</v>
      </c>
      <c r="O2105" s="4" t="s">
        <v>60</v>
      </c>
      <c r="P2105" s="5" t="s">
        <v>339</v>
      </c>
      <c r="Q2105" s="7">
        <v>0.73958333333333337</v>
      </c>
      <c r="R2105" s="4" t="s">
        <v>30</v>
      </c>
      <c r="S2105" s="4" t="s">
        <v>1606</v>
      </c>
      <c r="T2105" s="4"/>
      <c r="U2105" s="4"/>
      <c r="V2105" s="4"/>
      <c r="W2105">
        <v>79734865</v>
      </c>
      <c r="X2105" t="s">
        <v>61</v>
      </c>
    </row>
    <row r="2106" spans="1:24" ht="15.75" customHeight="1">
      <c r="A2106" s="4" t="s">
        <v>4665</v>
      </c>
      <c r="B2106" s="4" t="s">
        <v>5907</v>
      </c>
      <c r="C2106" s="4" t="s">
        <v>5905</v>
      </c>
      <c r="D2106" s="4" t="s">
        <v>23</v>
      </c>
      <c r="E2106" s="4" t="s">
        <v>5908</v>
      </c>
      <c r="F2106" s="4" t="s">
        <v>5906</v>
      </c>
      <c r="G2106" s="5">
        <v>17</v>
      </c>
      <c r="H2106" s="4" t="s">
        <v>5757</v>
      </c>
      <c r="I2106" s="4" t="s">
        <v>59</v>
      </c>
      <c r="J2106" s="4" t="s">
        <v>82</v>
      </c>
      <c r="K2106" s="5" t="s">
        <v>32</v>
      </c>
      <c r="L2106" s="6">
        <v>0.67013888888888884</v>
      </c>
      <c r="M2106" s="4" t="s">
        <v>30</v>
      </c>
      <c r="N2106" s="4" t="s">
        <v>59</v>
      </c>
      <c r="O2106" s="4" t="s">
        <v>60</v>
      </c>
      <c r="P2106" s="5" t="s">
        <v>339</v>
      </c>
      <c r="Q2106" s="7">
        <v>0.73958333333333337</v>
      </c>
      <c r="R2106" s="4" t="s">
        <v>30</v>
      </c>
      <c r="S2106" s="4" t="s">
        <v>1606</v>
      </c>
      <c r="T2106" s="4"/>
      <c r="U2106" s="4"/>
      <c r="V2106" s="4"/>
      <c r="W2106">
        <v>79734865</v>
      </c>
      <c r="X2106" t="s">
        <v>61</v>
      </c>
    </row>
    <row r="2107" spans="1:24" ht="15.75" customHeight="1">
      <c r="A2107" s="4" t="s">
        <v>4665</v>
      </c>
      <c r="B2107" s="4" t="s">
        <v>5909</v>
      </c>
      <c r="C2107" s="4" t="s">
        <v>5909</v>
      </c>
      <c r="D2107" s="4" t="s">
        <v>23</v>
      </c>
      <c r="E2107" s="4" t="s">
        <v>5910</v>
      </c>
      <c r="F2107" s="4" t="s">
        <v>5911</v>
      </c>
      <c r="G2107" s="5">
        <v>32</v>
      </c>
      <c r="H2107" s="4" t="s">
        <v>5757</v>
      </c>
      <c r="I2107" s="4" t="s">
        <v>59</v>
      </c>
      <c r="J2107" s="4" t="s">
        <v>82</v>
      </c>
      <c r="K2107" s="5" t="s">
        <v>32</v>
      </c>
      <c r="L2107" s="6">
        <v>0.67013888888888884</v>
      </c>
      <c r="M2107" s="4" t="s">
        <v>30</v>
      </c>
      <c r="N2107" s="4" t="s">
        <v>59</v>
      </c>
      <c r="O2107" s="4" t="s">
        <v>60</v>
      </c>
      <c r="P2107" s="5" t="s">
        <v>339</v>
      </c>
      <c r="Q2107" s="7">
        <v>0.73958333333333337</v>
      </c>
      <c r="R2107" s="4" t="s">
        <v>30</v>
      </c>
      <c r="S2107" s="4" t="s">
        <v>1606</v>
      </c>
      <c r="T2107" s="4"/>
      <c r="U2107" s="8"/>
      <c r="V2107" s="8"/>
      <c r="W2107">
        <v>79735345</v>
      </c>
      <c r="X2107" t="s">
        <v>35</v>
      </c>
    </row>
    <row r="2108" spans="1:24" ht="15.75" customHeight="1">
      <c r="A2108" s="4" t="s">
        <v>4665</v>
      </c>
      <c r="B2108" s="4" t="s">
        <v>5912</v>
      </c>
      <c r="C2108" s="4" t="s">
        <v>5912</v>
      </c>
      <c r="D2108" s="4" t="s">
        <v>23</v>
      </c>
      <c r="E2108" s="4" t="s">
        <v>5913</v>
      </c>
      <c r="F2108" s="4" t="s">
        <v>5914</v>
      </c>
      <c r="G2108" s="5">
        <v>29</v>
      </c>
      <c r="H2108" s="4" t="s">
        <v>5757</v>
      </c>
      <c r="I2108" s="4" t="s">
        <v>767</v>
      </c>
      <c r="J2108" s="4" t="s">
        <v>5781</v>
      </c>
      <c r="K2108" s="5" t="s">
        <v>32</v>
      </c>
      <c r="L2108" s="6">
        <v>0.57986111111111116</v>
      </c>
      <c r="M2108" s="4" t="s">
        <v>41</v>
      </c>
      <c r="N2108" s="4" t="s">
        <v>767</v>
      </c>
      <c r="O2108" s="4" t="s">
        <v>5782</v>
      </c>
      <c r="P2108" s="5" t="s">
        <v>339</v>
      </c>
      <c r="Q2108" s="7">
        <v>0.30208333333333331</v>
      </c>
      <c r="R2108" s="4" t="s">
        <v>41</v>
      </c>
      <c r="S2108" s="4" t="s">
        <v>1606</v>
      </c>
      <c r="T2108" s="4"/>
      <c r="U2108" s="8"/>
      <c r="V2108" s="8"/>
      <c r="W2108">
        <v>77359583</v>
      </c>
      <c r="X2108" t="s">
        <v>61</v>
      </c>
    </row>
    <row r="2109" spans="1:24" ht="15.75" customHeight="1">
      <c r="A2109" s="4" t="s">
        <v>4665</v>
      </c>
      <c r="B2109" s="4" t="s">
        <v>5915</v>
      </c>
      <c r="C2109" s="4" t="s">
        <v>5912</v>
      </c>
      <c r="D2109" s="4" t="s">
        <v>23</v>
      </c>
      <c r="E2109" s="4" t="s">
        <v>5916</v>
      </c>
      <c r="F2109" s="4" t="s">
        <v>5914</v>
      </c>
      <c r="G2109" s="5">
        <v>33</v>
      </c>
      <c r="H2109" s="4" t="s">
        <v>5757</v>
      </c>
      <c r="I2109" s="4" t="s">
        <v>767</v>
      </c>
      <c r="J2109" s="4" t="s">
        <v>5781</v>
      </c>
      <c r="K2109" s="5" t="s">
        <v>32</v>
      </c>
      <c r="L2109" s="6">
        <v>0.57986111111111116</v>
      </c>
      <c r="M2109" s="4" t="s">
        <v>41</v>
      </c>
      <c r="N2109" s="4" t="s">
        <v>767</v>
      </c>
      <c r="O2109" s="4" t="s">
        <v>5782</v>
      </c>
      <c r="P2109" s="5" t="s">
        <v>339</v>
      </c>
      <c r="Q2109" s="7">
        <v>0.30208333333333331</v>
      </c>
      <c r="R2109" s="4" t="s">
        <v>41</v>
      </c>
      <c r="S2109" s="4" t="s">
        <v>1606</v>
      </c>
      <c r="T2109" s="4"/>
      <c r="U2109" s="8"/>
      <c r="V2109" s="8"/>
      <c r="W2109">
        <v>77359583</v>
      </c>
      <c r="X2109" t="s">
        <v>61</v>
      </c>
    </row>
    <row r="2110" spans="1:24" ht="15.75" customHeight="1">
      <c r="A2110" s="4" t="s">
        <v>4665</v>
      </c>
      <c r="B2110" s="4" t="s">
        <v>5917</v>
      </c>
      <c r="C2110" s="4" t="s">
        <v>5917</v>
      </c>
      <c r="D2110" s="4" t="s">
        <v>23</v>
      </c>
      <c r="E2110" s="4" t="s">
        <v>1086</v>
      </c>
      <c r="F2110" s="4" t="s">
        <v>5918</v>
      </c>
      <c r="G2110" s="5">
        <v>45</v>
      </c>
      <c r="H2110" s="4" t="s">
        <v>5757</v>
      </c>
      <c r="I2110" s="4" t="s">
        <v>767</v>
      </c>
      <c r="J2110" s="4" t="s">
        <v>5781</v>
      </c>
      <c r="K2110" s="5" t="s">
        <v>32</v>
      </c>
      <c r="L2110" s="6">
        <v>0.57986111111111116</v>
      </c>
      <c r="M2110" s="4" t="s">
        <v>41</v>
      </c>
      <c r="N2110" s="4" t="s">
        <v>767</v>
      </c>
      <c r="O2110" s="4" t="s">
        <v>5782</v>
      </c>
      <c r="P2110" s="5" t="s">
        <v>339</v>
      </c>
      <c r="Q2110" s="7">
        <v>0.30208333333333331</v>
      </c>
      <c r="R2110" s="4" t="s">
        <v>41</v>
      </c>
      <c r="S2110" s="4" t="s">
        <v>1606</v>
      </c>
      <c r="T2110" s="4"/>
      <c r="U2110" s="8"/>
      <c r="V2110" s="8"/>
      <c r="W2110">
        <v>79735640</v>
      </c>
      <c r="X2110" t="s">
        <v>61</v>
      </c>
    </row>
    <row r="2111" spans="1:24" ht="15.75" customHeight="1">
      <c r="A2111" s="4" t="s">
        <v>4665</v>
      </c>
      <c r="B2111" s="4" t="s">
        <v>5919</v>
      </c>
      <c r="C2111" s="4" t="s">
        <v>5917</v>
      </c>
      <c r="D2111" s="4" t="s">
        <v>45</v>
      </c>
      <c r="E2111" s="4" t="s">
        <v>5920</v>
      </c>
      <c r="F2111" s="4" t="s">
        <v>5918</v>
      </c>
      <c r="G2111" s="5">
        <v>44</v>
      </c>
      <c r="H2111" s="4" t="s">
        <v>5757</v>
      </c>
      <c r="I2111" s="4" t="s">
        <v>767</v>
      </c>
      <c r="J2111" s="4" t="s">
        <v>5781</v>
      </c>
      <c r="K2111" s="5" t="s">
        <v>32</v>
      </c>
      <c r="L2111" s="6">
        <v>0.57986111111111116</v>
      </c>
      <c r="M2111" s="4" t="s">
        <v>41</v>
      </c>
      <c r="N2111" s="4" t="s">
        <v>767</v>
      </c>
      <c r="O2111" s="4" t="s">
        <v>5782</v>
      </c>
      <c r="P2111" s="5" t="s">
        <v>339</v>
      </c>
      <c r="Q2111" s="7">
        <v>0.30208333333333331</v>
      </c>
      <c r="R2111" s="4" t="s">
        <v>41</v>
      </c>
      <c r="S2111" s="4" t="s">
        <v>1606</v>
      </c>
      <c r="T2111" s="4"/>
      <c r="U2111" s="8"/>
      <c r="V2111" s="8"/>
      <c r="W2111">
        <v>79735640</v>
      </c>
      <c r="X2111" t="s">
        <v>61</v>
      </c>
    </row>
    <row r="2112" spans="1:24" ht="15.75" customHeight="1">
      <c r="A2112" s="4" t="s">
        <v>4665</v>
      </c>
      <c r="B2112" s="4" t="s">
        <v>5921</v>
      </c>
      <c r="C2112" s="4" t="s">
        <v>5921</v>
      </c>
      <c r="D2112" s="4" t="s">
        <v>45</v>
      </c>
      <c r="E2112" s="4" t="s">
        <v>2612</v>
      </c>
      <c r="F2112" s="4" t="s">
        <v>5922</v>
      </c>
      <c r="G2112" s="5">
        <v>45</v>
      </c>
      <c r="H2112" s="4" t="s">
        <v>5757</v>
      </c>
      <c r="I2112" s="4" t="s">
        <v>479</v>
      </c>
      <c r="J2112" s="4" t="s">
        <v>5923</v>
      </c>
      <c r="K2112" s="5" t="s">
        <v>32</v>
      </c>
      <c r="L2112" s="6">
        <v>0.60416666666666663</v>
      </c>
      <c r="M2112" s="4" t="s">
        <v>30</v>
      </c>
      <c r="N2112" s="4" t="s">
        <v>59</v>
      </c>
      <c r="O2112" s="4" t="s">
        <v>60</v>
      </c>
      <c r="P2112" s="5" t="s">
        <v>339</v>
      </c>
      <c r="Q2112" s="7">
        <v>0.73958333333333337</v>
      </c>
      <c r="R2112" s="4" t="s">
        <v>30</v>
      </c>
      <c r="S2112" s="4" t="s">
        <v>1606</v>
      </c>
      <c r="T2112" s="4"/>
      <c r="U2112" s="4"/>
      <c r="V2112" s="4"/>
      <c r="W2112">
        <v>79735980</v>
      </c>
      <c r="X2112" t="s">
        <v>43</v>
      </c>
    </row>
    <row r="2113" spans="1:24" ht="15.75" customHeight="1">
      <c r="A2113" s="4" t="s">
        <v>4665</v>
      </c>
      <c r="B2113" s="4" t="s">
        <v>5924</v>
      </c>
      <c r="C2113" s="4" t="s">
        <v>5921</v>
      </c>
      <c r="D2113" s="4" t="s">
        <v>23</v>
      </c>
      <c r="E2113" s="4" t="s">
        <v>5638</v>
      </c>
      <c r="F2113" s="4" t="s">
        <v>5922</v>
      </c>
      <c r="G2113" s="5">
        <v>44</v>
      </c>
      <c r="H2113" s="4" t="s">
        <v>5757</v>
      </c>
      <c r="I2113" s="4" t="s">
        <v>479</v>
      </c>
      <c r="J2113" s="4" t="s">
        <v>5923</v>
      </c>
      <c r="K2113" s="5" t="s">
        <v>32</v>
      </c>
      <c r="L2113" s="6">
        <v>0.60416666666666663</v>
      </c>
      <c r="M2113" s="4" t="s">
        <v>30</v>
      </c>
      <c r="N2113" s="4" t="s">
        <v>59</v>
      </c>
      <c r="O2113" s="4" t="s">
        <v>60</v>
      </c>
      <c r="P2113" s="5" t="s">
        <v>339</v>
      </c>
      <c r="Q2113" s="7">
        <v>0.73958333333333337</v>
      </c>
      <c r="R2113" s="4" t="s">
        <v>30</v>
      </c>
      <c r="S2113" s="4" t="s">
        <v>1606</v>
      </c>
      <c r="T2113" s="4"/>
      <c r="U2113" s="4"/>
      <c r="V2113" s="4"/>
      <c r="W2113">
        <v>79735980</v>
      </c>
      <c r="X2113" t="s">
        <v>43</v>
      </c>
    </row>
    <row r="2114" spans="1:24" ht="15.75" customHeight="1">
      <c r="A2114" s="4" t="s">
        <v>4665</v>
      </c>
      <c r="B2114" s="4" t="s">
        <v>5925</v>
      </c>
      <c r="C2114" s="4" t="s">
        <v>5921</v>
      </c>
      <c r="D2114" s="4" t="s">
        <v>45</v>
      </c>
      <c r="E2114" s="4" t="s">
        <v>5926</v>
      </c>
      <c r="F2114" s="4" t="s">
        <v>5927</v>
      </c>
      <c r="G2114" s="5">
        <v>20</v>
      </c>
      <c r="H2114" s="4" t="s">
        <v>5757</v>
      </c>
      <c r="I2114" s="4" t="s">
        <v>479</v>
      </c>
      <c r="J2114" s="4" t="s">
        <v>5923</v>
      </c>
      <c r="K2114" s="5" t="s">
        <v>32</v>
      </c>
      <c r="L2114" s="6">
        <v>0.60416666666666663</v>
      </c>
      <c r="M2114" s="4" t="s">
        <v>30</v>
      </c>
      <c r="N2114" s="4" t="s">
        <v>59</v>
      </c>
      <c r="O2114" s="4" t="s">
        <v>60</v>
      </c>
      <c r="P2114" s="5" t="s">
        <v>339</v>
      </c>
      <c r="Q2114" s="7">
        <v>0.73958333333333337</v>
      </c>
      <c r="R2114" s="4" t="s">
        <v>30</v>
      </c>
      <c r="S2114" s="4" t="s">
        <v>1606</v>
      </c>
      <c r="T2114" s="4"/>
      <c r="U2114" s="4"/>
      <c r="V2114" s="4"/>
      <c r="W2114">
        <v>79736482</v>
      </c>
      <c r="X2114" t="s">
        <v>35</v>
      </c>
    </row>
    <row r="2115" spans="1:24" ht="15.75" customHeight="1">
      <c r="A2115" s="4" t="s">
        <v>4665</v>
      </c>
      <c r="B2115" s="4" t="s">
        <v>5928</v>
      </c>
      <c r="C2115" s="4" t="s">
        <v>5928</v>
      </c>
      <c r="D2115" s="4" t="s">
        <v>45</v>
      </c>
      <c r="E2115" s="4" t="s">
        <v>5929</v>
      </c>
      <c r="F2115" s="4" t="s">
        <v>5930</v>
      </c>
      <c r="G2115" s="5">
        <v>63</v>
      </c>
      <c r="H2115" s="4" t="s">
        <v>5757</v>
      </c>
      <c r="I2115" s="4" t="s">
        <v>769</v>
      </c>
      <c r="J2115" s="4" t="s">
        <v>5931</v>
      </c>
      <c r="K2115" s="5" t="s">
        <v>32</v>
      </c>
      <c r="L2115" s="6">
        <v>0.66319444444444442</v>
      </c>
      <c r="M2115" s="4" t="s">
        <v>41</v>
      </c>
      <c r="N2115" s="4" t="s">
        <v>449</v>
      </c>
      <c r="O2115" s="4" t="s">
        <v>580</v>
      </c>
      <c r="P2115" s="5" t="s">
        <v>339</v>
      </c>
      <c r="Q2115" s="7">
        <v>0.74652777777777779</v>
      </c>
      <c r="R2115" s="4" t="s">
        <v>30</v>
      </c>
      <c r="S2115" s="4" t="s">
        <v>1606</v>
      </c>
      <c r="T2115" s="4"/>
      <c r="U2115" s="8"/>
      <c r="V2115" s="8"/>
      <c r="W2115">
        <v>79736870</v>
      </c>
      <c r="X2115" t="s">
        <v>43</v>
      </c>
    </row>
    <row r="2116" spans="1:24" ht="15.75" customHeight="1">
      <c r="A2116" s="4" t="s">
        <v>4665</v>
      </c>
      <c r="B2116" s="4" t="s">
        <v>5932</v>
      </c>
      <c r="C2116" s="4" t="s">
        <v>5928</v>
      </c>
      <c r="D2116" s="4" t="s">
        <v>23</v>
      </c>
      <c r="E2116" s="4" t="s">
        <v>5933</v>
      </c>
      <c r="F2116" s="4" t="s">
        <v>5930</v>
      </c>
      <c r="G2116" s="5">
        <v>69</v>
      </c>
      <c r="H2116" s="4" t="s">
        <v>5757</v>
      </c>
      <c r="I2116" s="4" t="s">
        <v>769</v>
      </c>
      <c r="J2116" s="4" t="s">
        <v>5931</v>
      </c>
      <c r="K2116" s="5" t="s">
        <v>32</v>
      </c>
      <c r="L2116" s="6">
        <v>0.66319444444444442</v>
      </c>
      <c r="M2116" s="4" t="s">
        <v>41</v>
      </c>
      <c r="N2116" s="4" t="s">
        <v>449</v>
      </c>
      <c r="O2116" s="4" t="s">
        <v>580</v>
      </c>
      <c r="P2116" s="5" t="s">
        <v>339</v>
      </c>
      <c r="Q2116" s="7">
        <v>0.74652777777777779</v>
      </c>
      <c r="R2116" s="4" t="s">
        <v>30</v>
      </c>
      <c r="S2116" s="4" t="s">
        <v>1606</v>
      </c>
      <c r="T2116" s="4"/>
      <c r="U2116" s="8"/>
      <c r="V2116" s="8"/>
      <c r="W2116">
        <v>79736870</v>
      </c>
      <c r="X2116" t="s">
        <v>43</v>
      </c>
    </row>
    <row r="2117" spans="1:24" ht="15.75" customHeight="1">
      <c r="A2117" s="4" t="s">
        <v>4665</v>
      </c>
      <c r="B2117" s="4" t="s">
        <v>5934</v>
      </c>
      <c r="C2117" s="4" t="s">
        <v>5934</v>
      </c>
      <c r="D2117" s="4" t="s">
        <v>45</v>
      </c>
      <c r="E2117" s="4" t="s">
        <v>5935</v>
      </c>
      <c r="F2117" s="4" t="s">
        <v>583</v>
      </c>
      <c r="G2117" s="5">
        <v>41</v>
      </c>
      <c r="H2117" s="4" t="s">
        <v>5757</v>
      </c>
      <c r="I2117" s="4" t="s">
        <v>769</v>
      </c>
      <c r="J2117" s="4" t="s">
        <v>5931</v>
      </c>
      <c r="K2117" s="5" t="s">
        <v>32</v>
      </c>
      <c r="L2117" s="6">
        <v>0.66319444444444442</v>
      </c>
      <c r="M2117" s="4" t="s">
        <v>41</v>
      </c>
      <c r="N2117" s="4" t="s">
        <v>449</v>
      </c>
      <c r="O2117" s="4" t="s">
        <v>580</v>
      </c>
      <c r="P2117" s="5" t="s">
        <v>339</v>
      </c>
      <c r="Q2117" s="7">
        <v>0.74652777777777779</v>
      </c>
      <c r="R2117" s="4" t="s">
        <v>30</v>
      </c>
      <c r="S2117" s="4" t="s">
        <v>1606</v>
      </c>
      <c r="T2117" s="4"/>
      <c r="U2117" s="8"/>
      <c r="V2117" s="8"/>
      <c r="W2117">
        <v>79737278</v>
      </c>
      <c r="X2117" t="s">
        <v>43</v>
      </c>
    </row>
    <row r="2118" spans="1:24" ht="15.75" customHeight="1">
      <c r="A2118" s="4" t="s">
        <v>4665</v>
      </c>
      <c r="B2118" s="4" t="s">
        <v>5936</v>
      </c>
      <c r="C2118" s="4" t="s">
        <v>5934</v>
      </c>
      <c r="D2118" s="4" t="s">
        <v>23</v>
      </c>
      <c r="E2118" s="4" t="s">
        <v>5937</v>
      </c>
      <c r="F2118" s="4" t="s">
        <v>5930</v>
      </c>
      <c r="G2118" s="5">
        <v>45</v>
      </c>
      <c r="H2118" s="4" t="s">
        <v>5757</v>
      </c>
      <c r="I2118" s="4" t="s">
        <v>769</v>
      </c>
      <c r="J2118" s="4" t="s">
        <v>5931</v>
      </c>
      <c r="K2118" s="5" t="s">
        <v>32</v>
      </c>
      <c r="L2118" s="6">
        <v>0.66319444444444442</v>
      </c>
      <c r="M2118" s="4" t="s">
        <v>41</v>
      </c>
      <c r="N2118" s="4" t="s">
        <v>449</v>
      </c>
      <c r="O2118" s="4" t="s">
        <v>580</v>
      </c>
      <c r="P2118" s="5" t="s">
        <v>339</v>
      </c>
      <c r="Q2118" s="7">
        <v>0.74652777777777779</v>
      </c>
      <c r="R2118" s="4" t="s">
        <v>30</v>
      </c>
      <c r="S2118" s="4" t="s">
        <v>1606</v>
      </c>
      <c r="T2118" s="4"/>
      <c r="U2118" s="8"/>
      <c r="V2118" s="8"/>
      <c r="W2118">
        <v>79737278</v>
      </c>
      <c r="X2118" t="s">
        <v>43</v>
      </c>
    </row>
    <row r="2119" spans="1:24" ht="15.75" customHeight="1">
      <c r="A2119" s="4" t="s">
        <v>4665</v>
      </c>
      <c r="B2119" s="4" t="s">
        <v>5938</v>
      </c>
      <c r="C2119" s="4" t="s">
        <v>5934</v>
      </c>
      <c r="D2119" s="4" t="s">
        <v>23</v>
      </c>
      <c r="E2119" s="4" t="s">
        <v>5939</v>
      </c>
      <c r="F2119" s="4" t="s">
        <v>5899</v>
      </c>
      <c r="G2119" s="5">
        <v>7</v>
      </c>
      <c r="H2119" s="4" t="s">
        <v>5757</v>
      </c>
      <c r="I2119" s="4" t="s">
        <v>769</v>
      </c>
      <c r="J2119" s="4" t="s">
        <v>5931</v>
      </c>
      <c r="K2119" s="5" t="s">
        <v>32</v>
      </c>
      <c r="L2119" s="6">
        <v>0.66319444444444442</v>
      </c>
      <c r="M2119" s="4" t="s">
        <v>41</v>
      </c>
      <c r="N2119" s="4" t="s">
        <v>449</v>
      </c>
      <c r="O2119" s="4" t="s">
        <v>580</v>
      </c>
      <c r="P2119" s="5" t="s">
        <v>339</v>
      </c>
      <c r="Q2119" s="7">
        <v>0.74652777777777779</v>
      </c>
      <c r="R2119" s="4" t="s">
        <v>30</v>
      </c>
      <c r="S2119" s="4" t="s">
        <v>1606</v>
      </c>
      <c r="T2119" s="4"/>
      <c r="U2119" s="8"/>
      <c r="V2119" s="8"/>
      <c r="W2119">
        <v>79737278</v>
      </c>
      <c r="X2119" t="s">
        <v>43</v>
      </c>
    </row>
    <row r="2120" spans="1:24" ht="15.75" customHeight="1">
      <c r="A2120" s="4" t="s">
        <v>4665</v>
      </c>
      <c r="B2120" s="4" t="s">
        <v>5940</v>
      </c>
      <c r="C2120" s="4" t="s">
        <v>5940</v>
      </c>
      <c r="D2120" s="4" t="s">
        <v>45</v>
      </c>
      <c r="E2120" s="4" t="s">
        <v>5941</v>
      </c>
      <c r="F2120" s="4" t="s">
        <v>173</v>
      </c>
      <c r="G2120" s="5">
        <v>43</v>
      </c>
      <c r="H2120" s="4" t="s">
        <v>5757</v>
      </c>
      <c r="I2120" s="4" t="s">
        <v>367</v>
      </c>
      <c r="J2120" s="4" t="s">
        <v>389</v>
      </c>
      <c r="K2120" s="5" t="s">
        <v>32</v>
      </c>
      <c r="L2120" s="6">
        <v>0.40277777777777779</v>
      </c>
      <c r="M2120" s="4" t="s">
        <v>30</v>
      </c>
      <c r="N2120" s="4" t="s">
        <v>59</v>
      </c>
      <c r="O2120" s="4" t="s">
        <v>60</v>
      </c>
      <c r="P2120" s="5" t="s">
        <v>339</v>
      </c>
      <c r="Q2120" s="7">
        <v>0.73958333333333337</v>
      </c>
      <c r="R2120" s="4" t="s">
        <v>30</v>
      </c>
      <c r="S2120" s="4" t="s">
        <v>1606</v>
      </c>
      <c r="T2120" s="4"/>
      <c r="U2120" s="4"/>
      <c r="V2120" s="4"/>
      <c r="W2120">
        <v>79737685</v>
      </c>
      <c r="X2120" t="s">
        <v>61</v>
      </c>
    </row>
    <row r="2121" spans="1:24" ht="15.75" customHeight="1">
      <c r="A2121" s="4" t="s">
        <v>4665</v>
      </c>
      <c r="B2121" s="4" t="s">
        <v>5942</v>
      </c>
      <c r="C2121" s="4" t="s">
        <v>5940</v>
      </c>
      <c r="D2121" s="4" t="s">
        <v>45</v>
      </c>
      <c r="E2121" s="4" t="s">
        <v>5943</v>
      </c>
      <c r="F2121" s="4" t="s">
        <v>5944</v>
      </c>
      <c r="G2121" s="5">
        <v>17</v>
      </c>
      <c r="H2121" s="4" t="s">
        <v>5757</v>
      </c>
      <c r="I2121" s="4" t="s">
        <v>367</v>
      </c>
      <c r="J2121" s="4" t="s">
        <v>389</v>
      </c>
      <c r="K2121" s="5" t="s">
        <v>32</v>
      </c>
      <c r="L2121" s="6">
        <v>0.40277777777777779</v>
      </c>
      <c r="M2121" s="4" t="s">
        <v>30</v>
      </c>
      <c r="N2121" s="4" t="s">
        <v>59</v>
      </c>
      <c r="O2121" s="4" t="s">
        <v>60</v>
      </c>
      <c r="P2121" s="5" t="s">
        <v>339</v>
      </c>
      <c r="Q2121" s="7">
        <v>0.73958333333333337</v>
      </c>
      <c r="R2121" s="4" t="s">
        <v>30</v>
      </c>
      <c r="S2121" s="4" t="s">
        <v>1606</v>
      </c>
      <c r="T2121" s="4"/>
      <c r="U2121" s="4"/>
      <c r="V2121" s="4"/>
      <c r="W2121">
        <v>79737685</v>
      </c>
      <c r="X2121" t="s">
        <v>61</v>
      </c>
    </row>
    <row r="2122" spans="1:24" ht="15.75" customHeight="1">
      <c r="A2122" s="4" t="s">
        <v>4665</v>
      </c>
      <c r="B2122" s="4" t="s">
        <v>5945</v>
      </c>
      <c r="C2122" s="4" t="s">
        <v>5940</v>
      </c>
      <c r="D2122" s="4" t="s">
        <v>23</v>
      </c>
      <c r="E2122" s="4" t="s">
        <v>5946</v>
      </c>
      <c r="F2122" s="4" t="s">
        <v>173</v>
      </c>
      <c r="G2122" s="5">
        <v>63</v>
      </c>
      <c r="H2122" s="4" t="s">
        <v>5757</v>
      </c>
      <c r="I2122" s="4" t="s">
        <v>367</v>
      </c>
      <c r="J2122" s="4" t="s">
        <v>389</v>
      </c>
      <c r="K2122" s="5" t="s">
        <v>32</v>
      </c>
      <c r="L2122" s="6">
        <v>0.40277777777777779</v>
      </c>
      <c r="M2122" s="4" t="s">
        <v>30</v>
      </c>
      <c r="N2122" s="4" t="s">
        <v>59</v>
      </c>
      <c r="O2122" s="4" t="s">
        <v>60</v>
      </c>
      <c r="P2122" s="5" t="s">
        <v>339</v>
      </c>
      <c r="Q2122" s="7">
        <v>0.73958333333333337</v>
      </c>
      <c r="R2122" s="4" t="s">
        <v>30</v>
      </c>
      <c r="S2122" s="4" t="s">
        <v>1606</v>
      </c>
      <c r="T2122" s="4"/>
      <c r="U2122" s="4"/>
      <c r="V2122" s="4"/>
      <c r="W2122">
        <v>79737933</v>
      </c>
      <c r="X2122" t="s">
        <v>43</v>
      </c>
    </row>
    <row r="2123" spans="1:24" ht="15.75" customHeight="1">
      <c r="A2123" s="4" t="s">
        <v>4665</v>
      </c>
      <c r="B2123" s="4" t="s">
        <v>5947</v>
      </c>
      <c r="C2123" s="4" t="s">
        <v>5940</v>
      </c>
      <c r="D2123" s="4" t="s">
        <v>45</v>
      </c>
      <c r="E2123" s="4" t="s">
        <v>5948</v>
      </c>
      <c r="F2123" s="4" t="s">
        <v>173</v>
      </c>
      <c r="G2123" s="5">
        <v>63</v>
      </c>
      <c r="H2123" s="4" t="s">
        <v>5757</v>
      </c>
      <c r="I2123" s="4" t="s">
        <v>367</v>
      </c>
      <c r="J2123" s="4" t="s">
        <v>389</v>
      </c>
      <c r="K2123" s="5" t="s">
        <v>32</v>
      </c>
      <c r="L2123" s="6">
        <v>0.40277777777777779</v>
      </c>
      <c r="M2123" s="4" t="s">
        <v>30</v>
      </c>
      <c r="N2123" s="4" t="s">
        <v>59</v>
      </c>
      <c r="O2123" s="4" t="s">
        <v>60</v>
      </c>
      <c r="P2123" s="5" t="s">
        <v>339</v>
      </c>
      <c r="Q2123" s="7">
        <v>0.73958333333333337</v>
      </c>
      <c r="R2123" s="4" t="s">
        <v>30</v>
      </c>
      <c r="S2123" s="4" t="s">
        <v>1606</v>
      </c>
      <c r="T2123" s="4"/>
      <c r="U2123" s="4"/>
      <c r="V2123" s="4"/>
      <c r="W2123">
        <v>79737933</v>
      </c>
      <c r="X2123" t="s">
        <v>43</v>
      </c>
    </row>
    <row r="2124" spans="1:24" ht="15.75" customHeight="1">
      <c r="A2124" s="4" t="s">
        <v>4665</v>
      </c>
      <c r="B2124" s="4" t="s">
        <v>5949</v>
      </c>
      <c r="C2124" s="4" t="s">
        <v>5949</v>
      </c>
      <c r="D2124" s="4" t="s">
        <v>45</v>
      </c>
      <c r="E2124" s="4" t="s">
        <v>5950</v>
      </c>
      <c r="F2124" s="4" t="s">
        <v>412</v>
      </c>
      <c r="G2124" s="5">
        <v>73</v>
      </c>
      <c r="H2124" s="4" t="s">
        <v>5757</v>
      </c>
      <c r="I2124" s="4" t="s">
        <v>767</v>
      </c>
      <c r="J2124" s="4" t="s">
        <v>5781</v>
      </c>
      <c r="K2124" s="5" t="s">
        <v>32</v>
      </c>
      <c r="L2124" s="6">
        <v>0.57986111111111116</v>
      </c>
      <c r="M2124" s="4" t="s">
        <v>41</v>
      </c>
      <c r="N2124" s="4" t="s">
        <v>767</v>
      </c>
      <c r="O2124" s="4" t="s">
        <v>5782</v>
      </c>
      <c r="P2124" s="5" t="s">
        <v>339</v>
      </c>
      <c r="Q2124" s="7">
        <v>0.30208333333333331</v>
      </c>
      <c r="R2124" s="4" t="s">
        <v>41</v>
      </c>
      <c r="S2124" s="4" t="s">
        <v>1606</v>
      </c>
      <c r="T2124" s="4"/>
      <c r="U2124" s="8"/>
      <c r="V2124" s="8"/>
      <c r="W2124">
        <v>79738343</v>
      </c>
      <c r="X2124" t="s">
        <v>43</v>
      </c>
    </row>
    <row r="2125" spans="1:24" ht="15.75" customHeight="1">
      <c r="A2125" s="4" t="s">
        <v>4665</v>
      </c>
      <c r="B2125" s="4" t="s">
        <v>5951</v>
      </c>
      <c r="C2125" s="4" t="s">
        <v>5949</v>
      </c>
      <c r="D2125" s="4" t="s">
        <v>23</v>
      </c>
      <c r="E2125" s="4" t="s">
        <v>5952</v>
      </c>
      <c r="F2125" s="4" t="s">
        <v>5953</v>
      </c>
      <c r="G2125" s="5">
        <v>71</v>
      </c>
      <c r="H2125" s="4" t="s">
        <v>5757</v>
      </c>
      <c r="I2125" s="4" t="s">
        <v>767</v>
      </c>
      <c r="J2125" s="4" t="s">
        <v>5781</v>
      </c>
      <c r="K2125" s="5" t="s">
        <v>32</v>
      </c>
      <c r="L2125" s="6">
        <v>0.57986111111111116</v>
      </c>
      <c r="M2125" s="4" t="s">
        <v>41</v>
      </c>
      <c r="N2125" s="4" t="s">
        <v>767</v>
      </c>
      <c r="O2125" s="4" t="s">
        <v>5782</v>
      </c>
      <c r="P2125" s="5" t="s">
        <v>339</v>
      </c>
      <c r="Q2125" s="7">
        <v>0.30208333333333331</v>
      </c>
      <c r="R2125" s="4" t="s">
        <v>41</v>
      </c>
      <c r="S2125" s="4" t="s">
        <v>1606</v>
      </c>
      <c r="T2125" s="4"/>
      <c r="U2125" s="8"/>
      <c r="V2125" s="8"/>
      <c r="W2125">
        <v>79738343</v>
      </c>
      <c r="X2125" t="s">
        <v>43</v>
      </c>
    </row>
    <row r="2126" spans="1:24" ht="15.75" customHeight="1">
      <c r="A2126" s="4" t="s">
        <v>4665</v>
      </c>
      <c r="B2126" s="4" t="s">
        <v>5954</v>
      </c>
      <c r="C2126" s="4" t="s">
        <v>5949</v>
      </c>
      <c r="D2126" s="4" t="s">
        <v>45</v>
      </c>
      <c r="E2126" s="4" t="s">
        <v>5955</v>
      </c>
      <c r="F2126" s="4" t="s">
        <v>5918</v>
      </c>
      <c r="G2126" s="5">
        <v>71</v>
      </c>
      <c r="H2126" s="4" t="s">
        <v>5757</v>
      </c>
      <c r="I2126" s="4" t="s">
        <v>767</v>
      </c>
      <c r="J2126" s="4" t="s">
        <v>5781</v>
      </c>
      <c r="K2126" s="5" t="s">
        <v>32</v>
      </c>
      <c r="L2126" s="6">
        <v>0.57986111111111116</v>
      </c>
      <c r="M2126" s="4" t="s">
        <v>41</v>
      </c>
      <c r="N2126" s="4" t="s">
        <v>767</v>
      </c>
      <c r="O2126" s="4" t="s">
        <v>5782</v>
      </c>
      <c r="P2126" s="5" t="s">
        <v>339</v>
      </c>
      <c r="Q2126" s="7">
        <v>0.30208333333333331</v>
      </c>
      <c r="R2126" s="4" t="s">
        <v>41</v>
      </c>
      <c r="S2126" s="4" t="s">
        <v>1606</v>
      </c>
      <c r="T2126" s="4"/>
      <c r="U2126" s="8"/>
      <c r="V2126" s="8"/>
      <c r="W2126">
        <v>79738734</v>
      </c>
      <c r="X2126" t="s">
        <v>43</v>
      </c>
    </row>
    <row r="2127" spans="1:24" ht="15.75" customHeight="1">
      <c r="A2127" s="4" t="s">
        <v>4665</v>
      </c>
      <c r="B2127" s="4" t="s">
        <v>5956</v>
      </c>
      <c r="C2127" s="4" t="s">
        <v>5949</v>
      </c>
      <c r="D2127" s="4" t="s">
        <v>23</v>
      </c>
      <c r="E2127" s="4" t="s">
        <v>5957</v>
      </c>
      <c r="F2127" s="4" t="s">
        <v>5918</v>
      </c>
      <c r="G2127" s="5">
        <v>72</v>
      </c>
      <c r="H2127" s="4" t="s">
        <v>5757</v>
      </c>
      <c r="I2127" s="4" t="s">
        <v>767</v>
      </c>
      <c r="J2127" s="4" t="s">
        <v>5781</v>
      </c>
      <c r="K2127" s="5" t="s">
        <v>32</v>
      </c>
      <c r="L2127" s="6">
        <v>0.57986111111111116</v>
      </c>
      <c r="M2127" s="4" t="s">
        <v>41</v>
      </c>
      <c r="N2127" s="4" t="s">
        <v>767</v>
      </c>
      <c r="O2127" s="4" t="s">
        <v>5782</v>
      </c>
      <c r="P2127" s="5" t="s">
        <v>339</v>
      </c>
      <c r="Q2127" s="7">
        <v>0.30208333333333331</v>
      </c>
      <c r="R2127" s="4" t="s">
        <v>41</v>
      </c>
      <c r="S2127" s="4" t="s">
        <v>1606</v>
      </c>
      <c r="T2127" s="4"/>
      <c r="U2127" s="8"/>
      <c r="V2127" s="8"/>
      <c r="W2127">
        <v>79738734</v>
      </c>
      <c r="X2127" t="s">
        <v>43</v>
      </c>
    </row>
    <row r="2128" spans="1:24" ht="15.75" customHeight="1">
      <c r="A2128" s="4" t="s">
        <v>4665</v>
      </c>
      <c r="B2128" s="4" t="s">
        <v>5958</v>
      </c>
      <c r="C2128" s="4" t="s">
        <v>5958</v>
      </c>
      <c r="D2128" s="4" t="s">
        <v>45</v>
      </c>
      <c r="E2128" s="4" t="s">
        <v>5959</v>
      </c>
      <c r="F2128" s="4" t="s">
        <v>731</v>
      </c>
      <c r="G2128" s="5">
        <v>60</v>
      </c>
      <c r="H2128" s="4" t="s">
        <v>5757</v>
      </c>
      <c r="I2128" s="4" t="s">
        <v>767</v>
      </c>
      <c r="J2128" s="4" t="s">
        <v>5781</v>
      </c>
      <c r="K2128" s="5" t="s">
        <v>32</v>
      </c>
      <c r="L2128" s="6">
        <v>0.57986111111111116</v>
      </c>
      <c r="M2128" s="4" t="s">
        <v>41</v>
      </c>
      <c r="N2128" s="4" t="s">
        <v>767</v>
      </c>
      <c r="O2128" s="4" t="s">
        <v>5782</v>
      </c>
      <c r="P2128" s="5" t="s">
        <v>339</v>
      </c>
      <c r="Q2128" s="7">
        <v>0.30208333333333331</v>
      </c>
      <c r="R2128" s="4" t="s">
        <v>41</v>
      </c>
      <c r="S2128" s="4" t="s">
        <v>1606</v>
      </c>
      <c r="T2128" s="4"/>
      <c r="U2128" s="8"/>
      <c r="V2128" s="8"/>
      <c r="W2128">
        <v>79739089</v>
      </c>
      <c r="X2128" t="s">
        <v>43</v>
      </c>
    </row>
    <row r="2129" spans="1:24" ht="15.75" customHeight="1">
      <c r="A2129" s="4" t="s">
        <v>4665</v>
      </c>
      <c r="B2129" s="4" t="s">
        <v>5960</v>
      </c>
      <c r="C2129" s="4" t="s">
        <v>5958</v>
      </c>
      <c r="D2129" s="4" t="s">
        <v>45</v>
      </c>
      <c r="E2129" s="4" t="s">
        <v>5961</v>
      </c>
      <c r="F2129" s="4" t="s">
        <v>419</v>
      </c>
      <c r="G2129" s="5">
        <v>62</v>
      </c>
      <c r="H2129" s="4" t="s">
        <v>5757</v>
      </c>
      <c r="I2129" s="4" t="s">
        <v>584</v>
      </c>
      <c r="J2129" s="4" t="s">
        <v>5836</v>
      </c>
      <c r="K2129" s="5" t="s">
        <v>32</v>
      </c>
      <c r="L2129" s="6">
        <v>0.62152777777777779</v>
      </c>
      <c r="M2129" s="4" t="s">
        <v>30</v>
      </c>
      <c r="N2129" s="4" t="s">
        <v>449</v>
      </c>
      <c r="O2129" s="4" t="s">
        <v>894</v>
      </c>
      <c r="P2129" s="5" t="s">
        <v>339</v>
      </c>
      <c r="Q2129" s="7">
        <v>0.44097222222222221</v>
      </c>
      <c r="R2129" s="4" t="s">
        <v>30</v>
      </c>
      <c r="S2129" s="4" t="s">
        <v>1606</v>
      </c>
      <c r="T2129" s="4"/>
      <c r="U2129" s="8"/>
      <c r="V2129" s="8"/>
      <c r="W2129">
        <v>79739089</v>
      </c>
      <c r="X2129" t="s">
        <v>43</v>
      </c>
    </row>
    <row r="2130" spans="1:24" ht="15.75" customHeight="1">
      <c r="A2130" s="4" t="s">
        <v>4665</v>
      </c>
      <c r="B2130" s="4" t="s">
        <v>5962</v>
      </c>
      <c r="C2130" s="4" t="s">
        <v>5962</v>
      </c>
      <c r="D2130" s="4" t="s">
        <v>23</v>
      </c>
      <c r="E2130" s="4" t="s">
        <v>5963</v>
      </c>
      <c r="F2130" s="4" t="s">
        <v>412</v>
      </c>
      <c r="G2130" s="5">
        <v>39</v>
      </c>
      <c r="H2130" s="4" t="s">
        <v>5757</v>
      </c>
      <c r="I2130" s="4" t="s">
        <v>767</v>
      </c>
      <c r="J2130" s="4" t="s">
        <v>5781</v>
      </c>
      <c r="K2130" s="5" t="s">
        <v>32</v>
      </c>
      <c r="L2130" s="6">
        <v>0.57986111111111116</v>
      </c>
      <c r="M2130" s="4" t="s">
        <v>41</v>
      </c>
      <c r="N2130" s="4" t="s">
        <v>767</v>
      </c>
      <c r="O2130" s="4" t="s">
        <v>5782</v>
      </c>
      <c r="P2130" s="5" t="s">
        <v>339</v>
      </c>
      <c r="Q2130" s="7">
        <v>0.30208333333333331</v>
      </c>
      <c r="R2130" s="4" t="s">
        <v>41</v>
      </c>
      <c r="S2130" s="4" t="s">
        <v>1606</v>
      </c>
      <c r="T2130" s="4"/>
      <c r="U2130" s="8"/>
      <c r="V2130" s="8"/>
      <c r="W2130">
        <v>79739528</v>
      </c>
      <c r="X2130" t="s">
        <v>43</v>
      </c>
    </row>
    <row r="2131" spans="1:24" ht="15.75" customHeight="1">
      <c r="A2131" s="4" t="s">
        <v>4665</v>
      </c>
      <c r="B2131" s="4" t="s">
        <v>5964</v>
      </c>
      <c r="C2131" s="4" t="s">
        <v>5962</v>
      </c>
      <c r="D2131" s="4" t="s">
        <v>45</v>
      </c>
      <c r="E2131" s="4" t="s">
        <v>5965</v>
      </c>
      <c r="F2131" s="4" t="s">
        <v>1833</v>
      </c>
      <c r="G2131" s="5">
        <v>35</v>
      </c>
      <c r="H2131" s="4" t="s">
        <v>5757</v>
      </c>
      <c r="I2131" s="4" t="s">
        <v>767</v>
      </c>
      <c r="J2131" s="4" t="s">
        <v>5781</v>
      </c>
      <c r="K2131" s="5" t="s">
        <v>32</v>
      </c>
      <c r="L2131" s="6">
        <v>0.57986111111111116</v>
      </c>
      <c r="M2131" s="4" t="s">
        <v>41</v>
      </c>
      <c r="N2131" s="4" t="s">
        <v>767</v>
      </c>
      <c r="O2131" s="4" t="s">
        <v>5782</v>
      </c>
      <c r="P2131" s="5" t="s">
        <v>339</v>
      </c>
      <c r="Q2131" s="7">
        <v>0.30208333333333331</v>
      </c>
      <c r="R2131" s="4" t="s">
        <v>41</v>
      </c>
      <c r="S2131" s="4" t="s">
        <v>1606</v>
      </c>
      <c r="T2131" s="4"/>
      <c r="U2131" s="8"/>
      <c r="V2131" s="8"/>
      <c r="W2131">
        <v>79739528</v>
      </c>
      <c r="X2131" t="s">
        <v>43</v>
      </c>
    </row>
    <row r="2132" spans="1:24" ht="15.75" customHeight="1">
      <c r="A2132" s="4" t="s">
        <v>4665</v>
      </c>
      <c r="B2132" s="4" t="s">
        <v>5966</v>
      </c>
      <c r="C2132" s="4" t="s">
        <v>5962</v>
      </c>
      <c r="D2132" s="4" t="s">
        <v>45</v>
      </c>
      <c r="E2132" s="4" t="s">
        <v>5967</v>
      </c>
      <c r="F2132" s="4" t="s">
        <v>412</v>
      </c>
      <c r="G2132" s="5">
        <v>11</v>
      </c>
      <c r="H2132" s="4" t="s">
        <v>5757</v>
      </c>
      <c r="I2132" s="4" t="s">
        <v>767</v>
      </c>
      <c r="J2132" s="4" t="s">
        <v>5781</v>
      </c>
      <c r="K2132" s="5" t="s">
        <v>32</v>
      </c>
      <c r="L2132" s="6">
        <v>0.57986111111111116</v>
      </c>
      <c r="M2132" s="4" t="s">
        <v>41</v>
      </c>
      <c r="N2132" s="4" t="s">
        <v>767</v>
      </c>
      <c r="O2132" s="4" t="s">
        <v>5782</v>
      </c>
      <c r="P2132" s="5" t="s">
        <v>339</v>
      </c>
      <c r="Q2132" s="7">
        <v>0.30208333333333331</v>
      </c>
      <c r="R2132" s="4" t="s">
        <v>41</v>
      </c>
      <c r="S2132" s="4" t="s">
        <v>1606</v>
      </c>
      <c r="T2132" s="4"/>
      <c r="U2132" s="8"/>
      <c r="V2132" s="8"/>
      <c r="W2132">
        <v>79739528</v>
      </c>
      <c r="X2132" t="s">
        <v>43</v>
      </c>
    </row>
    <row r="2133" spans="1:24" ht="15.75" customHeight="1">
      <c r="A2133" s="4" t="s">
        <v>4665</v>
      </c>
      <c r="B2133" s="4" t="s">
        <v>5968</v>
      </c>
      <c r="C2133" s="4" t="s">
        <v>5968</v>
      </c>
      <c r="D2133" s="4" t="s">
        <v>23</v>
      </c>
      <c r="E2133" s="4" t="s">
        <v>5969</v>
      </c>
      <c r="F2133" s="4" t="s">
        <v>1790</v>
      </c>
      <c r="G2133" s="5">
        <v>32</v>
      </c>
      <c r="H2133" s="4" t="s">
        <v>5757</v>
      </c>
      <c r="I2133" s="4" t="s">
        <v>27</v>
      </c>
      <c r="J2133" s="4" t="s">
        <v>28</v>
      </c>
      <c r="K2133" s="5" t="s">
        <v>32</v>
      </c>
      <c r="L2133" s="6">
        <v>0.78125</v>
      </c>
      <c r="M2133" s="4" t="s">
        <v>30</v>
      </c>
      <c r="N2133" s="4" t="s">
        <v>27</v>
      </c>
      <c r="O2133" s="4" t="s">
        <v>31</v>
      </c>
      <c r="P2133" s="5" t="s">
        <v>339</v>
      </c>
      <c r="Q2133" s="7">
        <v>0.86458333333333337</v>
      </c>
      <c r="R2133" s="4" t="s">
        <v>30</v>
      </c>
      <c r="S2133" s="4" t="s">
        <v>1606</v>
      </c>
      <c r="T2133" s="4"/>
      <c r="U2133" s="8"/>
      <c r="V2133" s="8"/>
      <c r="W2133">
        <v>79739930</v>
      </c>
      <c r="X2133" t="s">
        <v>61</v>
      </c>
    </row>
    <row r="2134" spans="1:24" ht="15.75" customHeight="1">
      <c r="A2134" s="4" t="s">
        <v>4665</v>
      </c>
      <c r="B2134" s="4" t="s">
        <v>5970</v>
      </c>
      <c r="C2134" s="4" t="s">
        <v>5968</v>
      </c>
      <c r="D2134" s="4" t="s">
        <v>45</v>
      </c>
      <c r="E2134" s="4" t="s">
        <v>5971</v>
      </c>
      <c r="F2134" s="4" t="s">
        <v>3277</v>
      </c>
      <c r="G2134" s="5">
        <v>68</v>
      </c>
      <c r="H2134" s="4" t="s">
        <v>5757</v>
      </c>
      <c r="I2134" s="4" t="s">
        <v>27</v>
      </c>
      <c r="J2134" s="4" t="s">
        <v>28</v>
      </c>
      <c r="K2134" s="5" t="s">
        <v>32</v>
      </c>
      <c r="L2134" s="6">
        <v>0.78125</v>
      </c>
      <c r="M2134" s="4" t="s">
        <v>30</v>
      </c>
      <c r="N2134" s="4" t="s">
        <v>27</v>
      </c>
      <c r="O2134" s="4" t="s">
        <v>31</v>
      </c>
      <c r="P2134" s="5" t="s">
        <v>339</v>
      </c>
      <c r="Q2134" s="7">
        <v>0.86458333333333337</v>
      </c>
      <c r="R2134" s="4" t="s">
        <v>30</v>
      </c>
      <c r="S2134" s="4" t="s">
        <v>1606</v>
      </c>
      <c r="T2134" s="4"/>
      <c r="U2134" s="8"/>
      <c r="V2134" s="8"/>
      <c r="W2134">
        <v>79739930</v>
      </c>
      <c r="X2134" t="s">
        <v>61</v>
      </c>
    </row>
    <row r="2135" spans="1:24" ht="15.75" customHeight="1">
      <c r="A2135" s="4" t="s">
        <v>4665</v>
      </c>
      <c r="B2135" s="4" t="s">
        <v>5972</v>
      </c>
      <c r="C2135" s="4" t="s">
        <v>5972</v>
      </c>
      <c r="D2135" s="4" t="s">
        <v>23</v>
      </c>
      <c r="E2135" s="4" t="s">
        <v>5973</v>
      </c>
      <c r="F2135" s="4" t="s">
        <v>1474</v>
      </c>
      <c r="G2135" s="5">
        <v>66</v>
      </c>
      <c r="H2135" s="4" t="s">
        <v>5757</v>
      </c>
      <c r="I2135" s="4" t="s">
        <v>27</v>
      </c>
      <c r="J2135" s="4" t="s">
        <v>28</v>
      </c>
      <c r="K2135" s="5" t="s">
        <v>32</v>
      </c>
      <c r="L2135" s="6">
        <v>0.78125</v>
      </c>
      <c r="M2135" s="4" t="s">
        <v>30</v>
      </c>
      <c r="N2135" s="4" t="s">
        <v>27</v>
      </c>
      <c r="O2135" s="4" t="s">
        <v>31</v>
      </c>
      <c r="P2135" s="5" t="s">
        <v>339</v>
      </c>
      <c r="Q2135" s="7">
        <v>0.86458333333333337</v>
      </c>
      <c r="R2135" s="4" t="s">
        <v>30</v>
      </c>
      <c r="S2135" s="4" t="s">
        <v>1606</v>
      </c>
      <c r="T2135" s="4"/>
      <c r="U2135" s="8"/>
      <c r="V2135" s="8"/>
      <c r="W2135">
        <v>79740312</v>
      </c>
      <c r="X2135" t="s">
        <v>43</v>
      </c>
    </row>
    <row r="2136" spans="1:24" ht="15.75" customHeight="1">
      <c r="A2136" s="4" t="s">
        <v>4665</v>
      </c>
      <c r="B2136" s="4" t="s">
        <v>5974</v>
      </c>
      <c r="C2136" s="4" t="s">
        <v>5972</v>
      </c>
      <c r="D2136" s="4" t="s">
        <v>45</v>
      </c>
      <c r="E2136" s="4" t="s">
        <v>5975</v>
      </c>
      <c r="F2136" s="4" t="s">
        <v>1759</v>
      </c>
      <c r="G2136" s="5">
        <v>63</v>
      </c>
      <c r="H2136" s="4" t="s">
        <v>5757</v>
      </c>
      <c r="I2136" s="4" t="s">
        <v>27</v>
      </c>
      <c r="J2136" s="4" t="s">
        <v>28</v>
      </c>
      <c r="K2136" s="5" t="s">
        <v>32</v>
      </c>
      <c r="L2136" s="6">
        <v>0.78125</v>
      </c>
      <c r="M2136" s="4" t="s">
        <v>30</v>
      </c>
      <c r="N2136" s="4" t="s">
        <v>27</v>
      </c>
      <c r="O2136" s="4" t="s">
        <v>31</v>
      </c>
      <c r="P2136" s="5" t="s">
        <v>339</v>
      </c>
      <c r="Q2136" s="7">
        <v>0.86458333333333337</v>
      </c>
      <c r="R2136" s="4" t="s">
        <v>30</v>
      </c>
      <c r="S2136" s="4" t="s">
        <v>1606</v>
      </c>
      <c r="T2136" s="4"/>
      <c r="U2136" s="8"/>
      <c r="V2136" s="8"/>
      <c r="W2136">
        <v>79740312</v>
      </c>
      <c r="X2136" t="s">
        <v>43</v>
      </c>
    </row>
    <row r="2137" spans="1:24" ht="15.75" customHeight="1">
      <c r="A2137" s="4" t="s">
        <v>4665</v>
      </c>
      <c r="B2137" s="4" t="s">
        <v>5976</v>
      </c>
      <c r="C2137" s="4" t="s">
        <v>5976</v>
      </c>
      <c r="D2137" s="4" t="s">
        <v>45</v>
      </c>
      <c r="E2137" s="4" t="s">
        <v>5977</v>
      </c>
      <c r="F2137" s="4" t="s">
        <v>1474</v>
      </c>
      <c r="G2137" s="5">
        <v>32</v>
      </c>
      <c r="H2137" s="4" t="s">
        <v>5757</v>
      </c>
      <c r="I2137" s="4" t="s">
        <v>27</v>
      </c>
      <c r="J2137" s="4" t="s">
        <v>28</v>
      </c>
      <c r="K2137" s="5" t="s">
        <v>32</v>
      </c>
      <c r="L2137" s="6">
        <v>0.78125</v>
      </c>
      <c r="M2137" s="4" t="s">
        <v>30</v>
      </c>
      <c r="N2137" s="4" t="s">
        <v>27</v>
      </c>
      <c r="O2137" s="4" t="s">
        <v>31</v>
      </c>
      <c r="P2137" s="5" t="s">
        <v>339</v>
      </c>
      <c r="Q2137" s="7">
        <v>0.86458333333333337</v>
      </c>
      <c r="R2137" s="4" t="s">
        <v>30</v>
      </c>
      <c r="S2137" s="4" t="s">
        <v>1606</v>
      </c>
      <c r="T2137" s="4"/>
      <c r="U2137" s="8"/>
      <c r="V2137" s="8"/>
      <c r="W2137">
        <v>79740678</v>
      </c>
      <c r="X2137" t="s">
        <v>43</v>
      </c>
    </row>
    <row r="2138" spans="1:24" ht="15.75" customHeight="1">
      <c r="A2138" s="4" t="s">
        <v>4665</v>
      </c>
      <c r="B2138" s="4" t="s">
        <v>5978</v>
      </c>
      <c r="C2138" s="4" t="s">
        <v>5976</v>
      </c>
      <c r="D2138" s="4" t="s">
        <v>23</v>
      </c>
      <c r="E2138" s="4" t="s">
        <v>5979</v>
      </c>
      <c r="F2138" s="4" t="s">
        <v>5980</v>
      </c>
      <c r="G2138" s="5">
        <v>33</v>
      </c>
      <c r="H2138" s="4" t="s">
        <v>5757</v>
      </c>
      <c r="I2138" s="4" t="s">
        <v>27</v>
      </c>
      <c r="J2138" s="4" t="s">
        <v>28</v>
      </c>
      <c r="K2138" s="5" t="s">
        <v>32</v>
      </c>
      <c r="L2138" s="6">
        <v>0.78125</v>
      </c>
      <c r="M2138" s="4" t="s">
        <v>30</v>
      </c>
      <c r="N2138" s="4" t="s">
        <v>27</v>
      </c>
      <c r="O2138" s="4" t="s">
        <v>31</v>
      </c>
      <c r="P2138" s="5" t="s">
        <v>339</v>
      </c>
      <c r="Q2138" s="7">
        <v>0.86458333333333337</v>
      </c>
      <c r="R2138" s="4" t="s">
        <v>30</v>
      </c>
      <c r="S2138" s="4" t="s">
        <v>1606</v>
      </c>
      <c r="T2138" s="4"/>
      <c r="U2138" s="8"/>
      <c r="V2138" s="8"/>
      <c r="W2138">
        <v>79740678</v>
      </c>
      <c r="X2138" t="s">
        <v>43</v>
      </c>
    </row>
    <row r="2139" spans="1:24" ht="15.75" customHeight="1">
      <c r="A2139" s="4" t="s">
        <v>4665</v>
      </c>
      <c r="B2139" s="4" t="s">
        <v>5981</v>
      </c>
      <c r="C2139" s="4" t="s">
        <v>5981</v>
      </c>
      <c r="D2139" s="4" t="s">
        <v>23</v>
      </c>
      <c r="E2139" s="4" t="s">
        <v>5982</v>
      </c>
      <c r="F2139" s="4" t="s">
        <v>5983</v>
      </c>
      <c r="G2139" s="5">
        <v>34</v>
      </c>
      <c r="H2139" s="4" t="s">
        <v>5757</v>
      </c>
      <c r="I2139" s="4" t="s">
        <v>767</v>
      </c>
      <c r="J2139" s="4" t="s">
        <v>5781</v>
      </c>
      <c r="K2139" s="5" t="s">
        <v>32</v>
      </c>
      <c r="L2139" s="6">
        <v>0.57986111111111116</v>
      </c>
      <c r="M2139" s="4" t="s">
        <v>41</v>
      </c>
      <c r="N2139" s="4" t="s">
        <v>27</v>
      </c>
      <c r="O2139" s="4" t="s">
        <v>31</v>
      </c>
      <c r="P2139" s="5" t="s">
        <v>339</v>
      </c>
      <c r="Q2139" s="7">
        <v>0.86458333333333337</v>
      </c>
      <c r="R2139" s="4" t="s">
        <v>30</v>
      </c>
      <c r="S2139" s="4" t="s">
        <v>1606</v>
      </c>
      <c r="T2139" s="4"/>
      <c r="U2139" s="8"/>
      <c r="V2139" s="8"/>
      <c r="W2139">
        <v>79741039</v>
      </c>
      <c r="X2139" t="s">
        <v>43</v>
      </c>
    </row>
    <row r="2140" spans="1:24" ht="15.75" customHeight="1">
      <c r="A2140" s="4" t="s">
        <v>4665</v>
      </c>
      <c r="B2140" s="4" t="s">
        <v>5984</v>
      </c>
      <c r="C2140" s="4" t="s">
        <v>5981</v>
      </c>
      <c r="D2140" s="4" t="s">
        <v>23</v>
      </c>
      <c r="E2140" s="4" t="s">
        <v>5985</v>
      </c>
      <c r="F2140" s="4" t="s">
        <v>583</v>
      </c>
      <c r="G2140" s="5">
        <v>26</v>
      </c>
      <c r="H2140" s="4" t="s">
        <v>5757</v>
      </c>
      <c r="I2140" s="4" t="s">
        <v>767</v>
      </c>
      <c r="J2140" s="4" t="s">
        <v>5781</v>
      </c>
      <c r="K2140" s="5" t="s">
        <v>32</v>
      </c>
      <c r="L2140" s="6">
        <v>0.57986111111111116</v>
      </c>
      <c r="M2140" s="4" t="s">
        <v>41</v>
      </c>
      <c r="N2140" s="4" t="s">
        <v>767</v>
      </c>
      <c r="O2140" s="4" t="s">
        <v>5782</v>
      </c>
      <c r="P2140" s="5" t="s">
        <v>339</v>
      </c>
      <c r="Q2140" s="7">
        <v>0.30208333333333331</v>
      </c>
      <c r="R2140" s="4" t="s">
        <v>41</v>
      </c>
      <c r="S2140" s="4" t="s">
        <v>1606</v>
      </c>
      <c r="T2140" s="4"/>
      <c r="U2140" s="8"/>
      <c r="V2140" s="8"/>
      <c r="W2140">
        <v>79741039</v>
      </c>
      <c r="X2140" t="s">
        <v>43</v>
      </c>
    </row>
    <row r="2141" spans="1:24" ht="15.75" customHeight="1">
      <c r="A2141" s="4" t="s">
        <v>4665</v>
      </c>
      <c r="B2141" s="4" t="s">
        <v>5986</v>
      </c>
      <c r="C2141" s="4" t="s">
        <v>5981</v>
      </c>
      <c r="D2141" s="4" t="s">
        <v>23</v>
      </c>
      <c r="E2141" s="4" t="s">
        <v>5987</v>
      </c>
      <c r="F2141" s="4" t="s">
        <v>5983</v>
      </c>
      <c r="G2141" s="5">
        <v>74</v>
      </c>
      <c r="H2141" s="4" t="s">
        <v>5757</v>
      </c>
      <c r="I2141" s="4" t="s">
        <v>767</v>
      </c>
      <c r="J2141" s="4" t="s">
        <v>5781</v>
      </c>
      <c r="K2141" s="5" t="s">
        <v>32</v>
      </c>
      <c r="L2141" s="6">
        <v>0.57986111111111116</v>
      </c>
      <c r="M2141" s="4" t="s">
        <v>41</v>
      </c>
      <c r="N2141" s="4" t="s">
        <v>27</v>
      </c>
      <c r="O2141" s="4" t="s">
        <v>31</v>
      </c>
      <c r="P2141" s="5" t="s">
        <v>339</v>
      </c>
      <c r="Q2141" s="7">
        <v>0.86458333333333337</v>
      </c>
      <c r="R2141" s="4" t="s">
        <v>30</v>
      </c>
      <c r="S2141" s="4" t="s">
        <v>1606</v>
      </c>
      <c r="T2141" s="4"/>
      <c r="U2141" s="8"/>
      <c r="V2141" s="8"/>
      <c r="W2141">
        <v>79741466</v>
      </c>
      <c r="X2141" t="s">
        <v>43</v>
      </c>
    </row>
    <row r="2142" spans="1:24" ht="15.75" customHeight="1">
      <c r="A2142" s="4" t="s">
        <v>4665</v>
      </c>
      <c r="B2142" s="4" t="s">
        <v>5988</v>
      </c>
      <c r="C2142" s="4" t="s">
        <v>5981</v>
      </c>
      <c r="D2142" s="4" t="s">
        <v>45</v>
      </c>
      <c r="E2142" s="4" t="s">
        <v>5989</v>
      </c>
      <c r="F2142" s="4" t="s">
        <v>5983</v>
      </c>
      <c r="G2142" s="5">
        <v>66</v>
      </c>
      <c r="H2142" s="4" t="s">
        <v>5757</v>
      </c>
      <c r="I2142" s="4" t="s">
        <v>767</v>
      </c>
      <c r="J2142" s="4" t="s">
        <v>5781</v>
      </c>
      <c r="K2142" s="5" t="s">
        <v>32</v>
      </c>
      <c r="L2142" s="6">
        <v>0.57986111111111116</v>
      </c>
      <c r="M2142" s="4" t="s">
        <v>41</v>
      </c>
      <c r="N2142" s="4" t="s">
        <v>27</v>
      </c>
      <c r="O2142" s="4" t="s">
        <v>31</v>
      </c>
      <c r="P2142" s="5" t="s">
        <v>339</v>
      </c>
      <c r="Q2142" s="7">
        <v>0.86458333333333337</v>
      </c>
      <c r="R2142" s="4" t="s">
        <v>30</v>
      </c>
      <c r="S2142" s="4" t="s">
        <v>1606</v>
      </c>
      <c r="T2142" s="4"/>
      <c r="U2142" s="8"/>
      <c r="V2142" s="8"/>
      <c r="W2142">
        <v>79741466</v>
      </c>
      <c r="X2142" t="s">
        <v>43</v>
      </c>
    </row>
    <row r="2143" spans="1:24" ht="15.75" customHeight="1">
      <c r="A2143" s="4" t="s">
        <v>4665</v>
      </c>
      <c r="B2143" s="4" t="s">
        <v>5990</v>
      </c>
      <c r="C2143" s="4" t="s">
        <v>5990</v>
      </c>
      <c r="D2143" s="4" t="s">
        <v>45</v>
      </c>
      <c r="E2143" s="4" t="s">
        <v>5991</v>
      </c>
      <c r="F2143" s="4" t="s">
        <v>5992</v>
      </c>
      <c r="G2143" s="5">
        <v>57</v>
      </c>
      <c r="H2143" s="4" t="s">
        <v>5757</v>
      </c>
      <c r="I2143" s="4" t="s">
        <v>257</v>
      </c>
      <c r="J2143" s="4" t="s">
        <v>258</v>
      </c>
      <c r="K2143" s="5" t="s">
        <v>32</v>
      </c>
      <c r="L2143" s="6">
        <v>0.62847222222222221</v>
      </c>
      <c r="M2143" s="4" t="s">
        <v>30</v>
      </c>
      <c r="N2143" s="4" t="s">
        <v>584</v>
      </c>
      <c r="O2143" s="4" t="s">
        <v>3831</v>
      </c>
      <c r="P2143" s="5" t="s">
        <v>339</v>
      </c>
      <c r="Q2143" s="7">
        <v>0.87847222222222221</v>
      </c>
      <c r="R2143" s="4" t="s">
        <v>30</v>
      </c>
      <c r="S2143" s="4" t="s">
        <v>1606</v>
      </c>
      <c r="T2143" s="4"/>
      <c r="U2143" s="8"/>
      <c r="V2143" s="8"/>
      <c r="W2143">
        <v>81320534</v>
      </c>
      <c r="X2143" t="s">
        <v>43</v>
      </c>
    </row>
    <row r="2144" spans="1:24" ht="15.75" customHeight="1">
      <c r="A2144" s="4" t="s">
        <v>4665</v>
      </c>
      <c r="B2144" s="4" t="s">
        <v>5993</v>
      </c>
      <c r="C2144" s="4" t="s">
        <v>5990</v>
      </c>
      <c r="D2144" s="4" t="s">
        <v>23</v>
      </c>
      <c r="E2144" s="4" t="s">
        <v>5994</v>
      </c>
      <c r="F2144" s="4" t="s">
        <v>5995</v>
      </c>
      <c r="G2144" s="5">
        <v>56</v>
      </c>
      <c r="H2144" s="4" t="s">
        <v>5757</v>
      </c>
      <c r="I2144" s="4" t="s">
        <v>59</v>
      </c>
      <c r="J2144" s="4" t="s">
        <v>65</v>
      </c>
      <c r="K2144" s="5" t="s">
        <v>32</v>
      </c>
      <c r="L2144" s="6">
        <v>0.72916666666666663</v>
      </c>
      <c r="M2144" s="4" t="s">
        <v>30</v>
      </c>
      <c r="N2144" s="4" t="s">
        <v>257</v>
      </c>
      <c r="O2144" s="4" t="s">
        <v>322</v>
      </c>
      <c r="P2144" s="5" t="s">
        <v>339</v>
      </c>
      <c r="Q2144" s="7">
        <v>0.53125</v>
      </c>
      <c r="R2144" s="4" t="s">
        <v>30</v>
      </c>
      <c r="S2144" s="4" t="s">
        <v>1606</v>
      </c>
      <c r="T2144" s="4"/>
      <c r="U2144" s="8"/>
      <c r="V2144" s="8"/>
      <c r="W2144">
        <v>81320534</v>
      </c>
      <c r="X2144" t="s">
        <v>43</v>
      </c>
    </row>
    <row r="2145" spans="1:24" ht="15.75" customHeight="1">
      <c r="A2145" s="4" t="s">
        <v>4665</v>
      </c>
      <c r="B2145" s="4" t="s">
        <v>5996</v>
      </c>
      <c r="C2145" s="4" t="s">
        <v>5996</v>
      </c>
      <c r="D2145" s="4" t="s">
        <v>45</v>
      </c>
      <c r="E2145" s="4" t="s">
        <v>5997</v>
      </c>
      <c r="F2145" s="4" t="s">
        <v>5998</v>
      </c>
      <c r="G2145" s="5">
        <v>51</v>
      </c>
      <c r="H2145" s="4" t="s">
        <v>5757</v>
      </c>
      <c r="I2145" s="4" t="s">
        <v>59</v>
      </c>
      <c r="J2145" s="4" t="s">
        <v>82</v>
      </c>
      <c r="K2145" s="5" t="s">
        <v>32</v>
      </c>
      <c r="L2145" s="6">
        <v>0.67013888888888884</v>
      </c>
      <c r="M2145" s="4" t="s">
        <v>30</v>
      </c>
      <c r="N2145" s="4" t="s">
        <v>59</v>
      </c>
      <c r="O2145" s="4" t="s">
        <v>60</v>
      </c>
      <c r="P2145" s="5" t="s">
        <v>339</v>
      </c>
      <c r="Q2145" s="7">
        <v>0.73958333333333337</v>
      </c>
      <c r="R2145" s="4" t="s">
        <v>30</v>
      </c>
      <c r="S2145" s="4" t="s">
        <v>1606</v>
      </c>
      <c r="T2145" s="4"/>
      <c r="U2145" s="8"/>
      <c r="V2145" s="8"/>
      <c r="W2145">
        <v>79741764</v>
      </c>
      <c r="X2145" t="s">
        <v>43</v>
      </c>
    </row>
    <row r="2146" spans="1:24" ht="15.75" customHeight="1">
      <c r="A2146" s="4" t="s">
        <v>4665</v>
      </c>
      <c r="B2146" s="4" t="s">
        <v>5999</v>
      </c>
      <c r="C2146" s="4" t="s">
        <v>5996</v>
      </c>
      <c r="D2146" s="4" t="s">
        <v>23</v>
      </c>
      <c r="E2146" s="4" t="s">
        <v>6000</v>
      </c>
      <c r="F2146" s="4" t="s">
        <v>5998</v>
      </c>
      <c r="G2146" s="5">
        <v>58</v>
      </c>
      <c r="H2146" s="4" t="s">
        <v>5757</v>
      </c>
      <c r="I2146" s="4" t="s">
        <v>59</v>
      </c>
      <c r="J2146" s="4" t="s">
        <v>82</v>
      </c>
      <c r="K2146" s="5" t="s">
        <v>32</v>
      </c>
      <c r="L2146" s="6">
        <v>0.67013888888888884</v>
      </c>
      <c r="M2146" s="4" t="s">
        <v>30</v>
      </c>
      <c r="N2146" s="4" t="s">
        <v>59</v>
      </c>
      <c r="O2146" s="4" t="s">
        <v>60</v>
      </c>
      <c r="P2146" s="5" t="s">
        <v>339</v>
      </c>
      <c r="Q2146" s="7">
        <v>0.73958333333333337</v>
      </c>
      <c r="R2146" s="4" t="s">
        <v>30</v>
      </c>
      <c r="S2146" s="4" t="s">
        <v>1606</v>
      </c>
      <c r="T2146" s="4"/>
      <c r="U2146" s="8"/>
      <c r="V2146" s="8"/>
      <c r="W2146">
        <v>79741764</v>
      </c>
      <c r="X2146" t="s">
        <v>43</v>
      </c>
    </row>
    <row r="2147" spans="1:24" ht="15.75" customHeight="1">
      <c r="A2147" s="4" t="s">
        <v>4665</v>
      </c>
      <c r="B2147" s="4" t="s">
        <v>6001</v>
      </c>
      <c r="C2147" s="4" t="s">
        <v>6001</v>
      </c>
      <c r="D2147" s="4" t="s">
        <v>45</v>
      </c>
      <c r="E2147" s="4" t="s">
        <v>6002</v>
      </c>
      <c r="F2147" s="4" t="s">
        <v>6003</v>
      </c>
      <c r="G2147" s="5">
        <v>30</v>
      </c>
      <c r="H2147" s="4" t="s">
        <v>5757</v>
      </c>
      <c r="I2147" s="4" t="s">
        <v>257</v>
      </c>
      <c r="J2147" s="4" t="s">
        <v>258</v>
      </c>
      <c r="K2147" s="5" t="s">
        <v>32</v>
      </c>
      <c r="L2147" s="6">
        <v>0.62847222222222221</v>
      </c>
      <c r="M2147" s="4" t="s">
        <v>30</v>
      </c>
      <c r="N2147" s="4" t="s">
        <v>584</v>
      </c>
      <c r="O2147" s="4" t="s">
        <v>3831</v>
      </c>
      <c r="P2147" s="5" t="s">
        <v>339</v>
      </c>
      <c r="Q2147" s="7">
        <v>0.87847222222222221</v>
      </c>
      <c r="R2147" s="4" t="s">
        <v>30</v>
      </c>
      <c r="S2147" s="4" t="s">
        <v>1606</v>
      </c>
      <c r="T2147" s="4"/>
      <c r="U2147" s="8"/>
      <c r="V2147" s="4"/>
      <c r="W2147">
        <v>79742054</v>
      </c>
      <c r="X2147" t="s">
        <v>43</v>
      </c>
    </row>
    <row r="2148" spans="1:24" ht="15.75" customHeight="1">
      <c r="A2148" s="4" t="s">
        <v>4665</v>
      </c>
      <c r="B2148" s="4" t="s">
        <v>6004</v>
      </c>
      <c r="C2148" s="4" t="s">
        <v>6001</v>
      </c>
      <c r="D2148" s="4" t="s">
        <v>45</v>
      </c>
      <c r="E2148" s="4" t="s">
        <v>6005</v>
      </c>
      <c r="F2148" s="4" t="s">
        <v>6006</v>
      </c>
      <c r="G2148" s="5">
        <v>57</v>
      </c>
      <c r="H2148" s="4" t="s">
        <v>5757</v>
      </c>
      <c r="I2148" s="4" t="s">
        <v>257</v>
      </c>
      <c r="J2148" s="4" t="s">
        <v>258</v>
      </c>
      <c r="K2148" s="5" t="s">
        <v>32</v>
      </c>
      <c r="L2148" s="6">
        <v>0.62847222222222221</v>
      </c>
      <c r="M2148" s="4" t="s">
        <v>30</v>
      </c>
      <c r="N2148" s="4" t="s">
        <v>584</v>
      </c>
      <c r="O2148" s="4" t="s">
        <v>3831</v>
      </c>
      <c r="P2148" s="5" t="s">
        <v>339</v>
      </c>
      <c r="Q2148" s="7">
        <v>0.87847222222222221</v>
      </c>
      <c r="R2148" s="4" t="s">
        <v>30</v>
      </c>
      <c r="S2148" s="4" t="s">
        <v>1606</v>
      </c>
      <c r="T2148" s="4"/>
      <c r="U2148" s="8"/>
      <c r="V2148" s="4"/>
      <c r="W2148">
        <v>79742054</v>
      </c>
      <c r="X2148" t="s">
        <v>43</v>
      </c>
    </row>
    <row r="2149" spans="1:24" ht="15.75" customHeight="1">
      <c r="A2149" s="4" t="s">
        <v>4665</v>
      </c>
      <c r="B2149" s="4" t="s">
        <v>6007</v>
      </c>
      <c r="C2149" s="4" t="s">
        <v>6007</v>
      </c>
      <c r="D2149" s="4" t="s">
        <v>45</v>
      </c>
      <c r="E2149" s="4" t="s">
        <v>6008</v>
      </c>
      <c r="F2149" s="4" t="s">
        <v>6009</v>
      </c>
      <c r="G2149" s="5">
        <v>31</v>
      </c>
      <c r="H2149" s="4" t="s">
        <v>5757</v>
      </c>
      <c r="I2149" s="4" t="s">
        <v>59</v>
      </c>
      <c r="J2149" s="4" t="s">
        <v>82</v>
      </c>
      <c r="K2149" s="5" t="s">
        <v>4826</v>
      </c>
      <c r="L2149" s="6">
        <v>0.67013888888888884</v>
      </c>
      <c r="M2149" s="4" t="s">
        <v>30</v>
      </c>
      <c r="N2149" s="4" t="s">
        <v>67</v>
      </c>
      <c r="O2149" s="4" t="s">
        <v>6010</v>
      </c>
      <c r="P2149" s="5" t="s">
        <v>1393</v>
      </c>
      <c r="Q2149" s="7">
        <v>0.32291666666666669</v>
      </c>
      <c r="R2149" s="4" t="s">
        <v>41</v>
      </c>
      <c r="S2149" s="4" t="s">
        <v>1606</v>
      </c>
      <c r="T2149" s="4"/>
      <c r="U2149" s="8"/>
      <c r="V2149" s="8"/>
      <c r="W2149">
        <v>93726427</v>
      </c>
      <c r="X2149" t="s">
        <v>43</v>
      </c>
    </row>
    <row r="2150" spans="1:24" ht="15.75" customHeight="1">
      <c r="A2150" s="4" t="s">
        <v>4665</v>
      </c>
      <c r="B2150" s="4" t="s">
        <v>6011</v>
      </c>
      <c r="C2150" s="4" t="s">
        <v>6007</v>
      </c>
      <c r="D2150" s="4" t="s">
        <v>45</v>
      </c>
      <c r="E2150" s="4" t="s">
        <v>515</v>
      </c>
      <c r="F2150" s="4" t="s">
        <v>6009</v>
      </c>
      <c r="G2150" s="4">
        <v>60</v>
      </c>
      <c r="H2150" s="4" t="s">
        <v>5757</v>
      </c>
      <c r="I2150" s="4" t="s">
        <v>59</v>
      </c>
      <c r="J2150" s="4" t="s">
        <v>82</v>
      </c>
      <c r="K2150" s="5" t="s">
        <v>4826</v>
      </c>
      <c r="L2150" s="6">
        <v>0.67013888888888884</v>
      </c>
      <c r="M2150" s="4" t="s">
        <v>30</v>
      </c>
      <c r="N2150" s="4" t="s">
        <v>67</v>
      </c>
      <c r="O2150" s="4" t="s">
        <v>6010</v>
      </c>
      <c r="P2150" s="5" t="s">
        <v>1393</v>
      </c>
      <c r="Q2150" s="7">
        <v>0.32291666666666669</v>
      </c>
      <c r="R2150" s="4" t="s">
        <v>41</v>
      </c>
      <c r="S2150" s="4" t="s">
        <v>1606</v>
      </c>
      <c r="T2150" s="4"/>
      <c r="U2150" s="8"/>
      <c r="V2150" s="8"/>
      <c r="W2150">
        <v>93726427</v>
      </c>
      <c r="X2150" t="s">
        <v>43</v>
      </c>
    </row>
    <row r="2151" spans="1:24" ht="15.75" customHeight="1">
      <c r="A2151" s="4" t="s">
        <v>4665</v>
      </c>
      <c r="B2151" s="4" t="s">
        <v>6012</v>
      </c>
      <c r="C2151" s="4" t="s">
        <v>6012</v>
      </c>
      <c r="D2151" s="4" t="s">
        <v>23</v>
      </c>
      <c r="E2151" s="4" t="s">
        <v>6013</v>
      </c>
      <c r="F2151" s="4" t="s">
        <v>6014</v>
      </c>
      <c r="G2151" s="5">
        <v>27</v>
      </c>
      <c r="H2151" s="4" t="s">
        <v>5757</v>
      </c>
      <c r="I2151" s="4" t="s">
        <v>59</v>
      </c>
      <c r="J2151" s="4" t="s">
        <v>82</v>
      </c>
      <c r="K2151" s="5" t="s">
        <v>32</v>
      </c>
      <c r="L2151" s="6">
        <v>0.67013888888888884</v>
      </c>
      <c r="M2151" s="4" t="s">
        <v>30</v>
      </c>
      <c r="N2151" s="4" t="s">
        <v>59</v>
      </c>
      <c r="O2151" s="4" t="s">
        <v>60</v>
      </c>
      <c r="P2151" s="5" t="s">
        <v>339</v>
      </c>
      <c r="Q2151" s="7">
        <v>0.73958333333333337</v>
      </c>
      <c r="R2151" s="4" t="s">
        <v>30</v>
      </c>
      <c r="S2151" s="4" t="s">
        <v>1606</v>
      </c>
      <c r="T2151" s="4"/>
      <c r="U2151" s="8"/>
      <c r="V2151" s="8"/>
      <c r="W2151">
        <v>76910637</v>
      </c>
      <c r="X2151" t="s">
        <v>61</v>
      </c>
    </row>
    <row r="2152" spans="1:24" ht="15.75" customHeight="1">
      <c r="A2152" s="4" t="s">
        <v>4665</v>
      </c>
      <c r="B2152" s="4" t="s">
        <v>6015</v>
      </c>
      <c r="C2152" s="4" t="s">
        <v>6012</v>
      </c>
      <c r="D2152" s="4" t="s">
        <v>23</v>
      </c>
      <c r="E2152" s="4" t="s">
        <v>6016</v>
      </c>
      <c r="F2152" s="4" t="s">
        <v>6017</v>
      </c>
      <c r="G2152" s="5">
        <v>25</v>
      </c>
      <c r="H2152" s="4" t="s">
        <v>5757</v>
      </c>
      <c r="I2152" s="4" t="s">
        <v>59</v>
      </c>
      <c r="J2152" s="4" t="s">
        <v>82</v>
      </c>
      <c r="K2152" s="5" t="s">
        <v>32</v>
      </c>
      <c r="L2152" s="6">
        <v>0.67013888888888884</v>
      </c>
      <c r="M2152" s="4" t="s">
        <v>30</v>
      </c>
      <c r="N2152" s="4" t="s">
        <v>59</v>
      </c>
      <c r="O2152" s="4" t="s">
        <v>60</v>
      </c>
      <c r="P2152" s="5" t="s">
        <v>339</v>
      </c>
      <c r="Q2152" s="7">
        <v>0.73958333333333337</v>
      </c>
      <c r="R2152" s="4" t="s">
        <v>30</v>
      </c>
      <c r="S2152" s="4" t="s">
        <v>1606</v>
      </c>
      <c r="T2152" s="4"/>
      <c r="U2152" s="8"/>
      <c r="V2152" s="8"/>
      <c r="W2152">
        <v>76910637</v>
      </c>
      <c r="X2152" t="s">
        <v>61</v>
      </c>
    </row>
    <row r="2153" spans="1:24" ht="15.75" customHeight="1">
      <c r="A2153" s="4" t="s">
        <v>4665</v>
      </c>
      <c r="B2153" s="4" t="s">
        <v>6018</v>
      </c>
      <c r="C2153" s="4" t="s">
        <v>6018</v>
      </c>
      <c r="D2153" s="4" t="s">
        <v>45</v>
      </c>
      <c r="E2153" s="4" t="s">
        <v>6019</v>
      </c>
      <c r="F2153" s="4" t="s">
        <v>5871</v>
      </c>
      <c r="G2153" s="5">
        <v>49</v>
      </c>
      <c r="H2153" s="4" t="s">
        <v>5757</v>
      </c>
      <c r="I2153" s="4" t="s">
        <v>1002</v>
      </c>
      <c r="J2153" s="4" t="s">
        <v>4880</v>
      </c>
      <c r="K2153" s="5" t="s">
        <v>32</v>
      </c>
      <c r="L2153" s="6">
        <v>0.75</v>
      </c>
      <c r="M2153" s="4" t="s">
        <v>671</v>
      </c>
      <c r="N2153" s="4" t="s">
        <v>584</v>
      </c>
      <c r="O2153" s="4" t="s">
        <v>3831</v>
      </c>
      <c r="P2153" s="5" t="s">
        <v>339</v>
      </c>
      <c r="Q2153" s="7">
        <v>0.87847222222222221</v>
      </c>
      <c r="R2153" s="4" t="s">
        <v>30</v>
      </c>
      <c r="S2153" s="4" t="s">
        <v>1606</v>
      </c>
      <c r="T2153" s="4"/>
      <c r="U2153" s="8"/>
      <c r="V2153" s="8"/>
      <c r="W2153">
        <v>79742463</v>
      </c>
      <c r="X2153" t="s">
        <v>43</v>
      </c>
    </row>
    <row r="2154" spans="1:24" ht="15.75" customHeight="1">
      <c r="A2154" s="4" t="s">
        <v>4665</v>
      </c>
      <c r="B2154" s="4" t="s">
        <v>6020</v>
      </c>
      <c r="C2154" s="4" t="s">
        <v>6018</v>
      </c>
      <c r="D2154" s="4" t="s">
        <v>23</v>
      </c>
      <c r="E2154" s="4" t="s">
        <v>6021</v>
      </c>
      <c r="F2154" s="4" t="s">
        <v>5871</v>
      </c>
      <c r="G2154" s="5">
        <v>18</v>
      </c>
      <c r="H2154" s="4" t="s">
        <v>5757</v>
      </c>
      <c r="I2154" s="4" t="s">
        <v>1002</v>
      </c>
      <c r="J2154" s="4" t="s">
        <v>4880</v>
      </c>
      <c r="K2154" s="5" t="s">
        <v>32</v>
      </c>
      <c r="L2154" s="6">
        <v>0.75</v>
      </c>
      <c r="M2154" s="4" t="s">
        <v>671</v>
      </c>
      <c r="N2154" s="4" t="s">
        <v>584</v>
      </c>
      <c r="O2154" s="4" t="s">
        <v>3831</v>
      </c>
      <c r="P2154" s="5" t="s">
        <v>339</v>
      </c>
      <c r="Q2154" s="7">
        <v>0.87847222222222221</v>
      </c>
      <c r="R2154" s="4" t="s">
        <v>30</v>
      </c>
      <c r="S2154" s="4" t="s">
        <v>1606</v>
      </c>
      <c r="T2154" s="4"/>
      <c r="U2154" s="8"/>
      <c r="V2154" s="8"/>
      <c r="W2154">
        <v>79742463</v>
      </c>
      <c r="X2154" t="s">
        <v>43</v>
      </c>
    </row>
    <row r="2155" spans="1:24" ht="15.75" customHeight="1">
      <c r="A2155" s="4" t="s">
        <v>4665</v>
      </c>
      <c r="B2155" s="4" t="s">
        <v>6022</v>
      </c>
      <c r="C2155" s="4" t="s">
        <v>6022</v>
      </c>
      <c r="D2155" s="4" t="s">
        <v>45</v>
      </c>
      <c r="E2155" s="4" t="s">
        <v>6023</v>
      </c>
      <c r="F2155" s="4" t="s">
        <v>6024</v>
      </c>
      <c r="G2155" s="5">
        <v>46</v>
      </c>
      <c r="H2155" s="4" t="s">
        <v>5757</v>
      </c>
      <c r="I2155" s="4" t="s">
        <v>584</v>
      </c>
      <c r="J2155" s="4" t="s">
        <v>5836</v>
      </c>
      <c r="K2155" s="5" t="s">
        <v>32</v>
      </c>
      <c r="L2155" s="6">
        <v>0.62152777777777779</v>
      </c>
      <c r="M2155" s="4" t="s">
        <v>30</v>
      </c>
      <c r="N2155" s="4" t="s">
        <v>584</v>
      </c>
      <c r="O2155" s="4" t="s">
        <v>3831</v>
      </c>
      <c r="P2155" s="5" t="s">
        <v>339</v>
      </c>
      <c r="Q2155" s="7">
        <v>0.87847222222222221</v>
      </c>
      <c r="R2155" s="4" t="s">
        <v>30</v>
      </c>
      <c r="S2155" s="4" t="s">
        <v>1606</v>
      </c>
      <c r="T2155" s="4"/>
      <c r="U2155" s="8"/>
      <c r="V2155" s="4"/>
      <c r="W2155">
        <v>79742701</v>
      </c>
      <c r="X2155" t="s">
        <v>43</v>
      </c>
    </row>
    <row r="2156" spans="1:24" ht="15.75" customHeight="1">
      <c r="A2156" s="4" t="s">
        <v>4665</v>
      </c>
      <c r="B2156" s="4" t="s">
        <v>6025</v>
      </c>
      <c r="C2156" s="4" t="s">
        <v>6022</v>
      </c>
      <c r="D2156" s="4" t="s">
        <v>23</v>
      </c>
      <c r="E2156" s="4" t="s">
        <v>6026</v>
      </c>
      <c r="F2156" s="4" t="s">
        <v>6024</v>
      </c>
      <c r="G2156" s="5">
        <v>42</v>
      </c>
      <c r="H2156" s="4" t="s">
        <v>5757</v>
      </c>
      <c r="I2156" s="4" t="s">
        <v>584</v>
      </c>
      <c r="J2156" s="4" t="s">
        <v>5836</v>
      </c>
      <c r="K2156" s="5" t="s">
        <v>32</v>
      </c>
      <c r="L2156" s="6">
        <v>0.62152777777777779</v>
      </c>
      <c r="M2156" s="4" t="s">
        <v>30</v>
      </c>
      <c r="N2156" s="4" t="s">
        <v>584</v>
      </c>
      <c r="O2156" s="4" t="s">
        <v>3831</v>
      </c>
      <c r="P2156" s="5" t="s">
        <v>339</v>
      </c>
      <c r="Q2156" s="7">
        <v>0.87847222222222221</v>
      </c>
      <c r="R2156" s="4" t="s">
        <v>30</v>
      </c>
      <c r="S2156" s="4" t="s">
        <v>1606</v>
      </c>
      <c r="T2156" s="4"/>
      <c r="U2156" s="8"/>
      <c r="V2156" s="4"/>
      <c r="W2156">
        <v>79742701</v>
      </c>
      <c r="X2156" t="s">
        <v>43</v>
      </c>
    </row>
    <row r="2157" spans="1:24" ht="15.75" customHeight="1">
      <c r="A2157" s="4" t="s">
        <v>4665</v>
      </c>
      <c r="B2157" s="4" t="s">
        <v>6027</v>
      </c>
      <c r="C2157" s="4" t="s">
        <v>6027</v>
      </c>
      <c r="D2157" s="4" t="s">
        <v>45</v>
      </c>
      <c r="E2157" s="4" t="s">
        <v>2719</v>
      </c>
      <c r="F2157" s="4" t="s">
        <v>3899</v>
      </c>
      <c r="G2157" s="5">
        <v>42</v>
      </c>
      <c r="H2157" s="4" t="s">
        <v>5757</v>
      </c>
      <c r="I2157" s="4" t="s">
        <v>59</v>
      </c>
      <c r="J2157" s="4" t="s">
        <v>82</v>
      </c>
      <c r="K2157" s="5" t="s">
        <v>32</v>
      </c>
      <c r="L2157" s="6">
        <v>0.67013888888888884</v>
      </c>
      <c r="M2157" s="4" t="s">
        <v>30</v>
      </c>
      <c r="N2157" s="4" t="s">
        <v>59</v>
      </c>
      <c r="O2157" s="4" t="s">
        <v>60</v>
      </c>
      <c r="P2157" s="5" t="s">
        <v>339</v>
      </c>
      <c r="Q2157" s="7">
        <v>0.73958333333333337</v>
      </c>
      <c r="R2157" s="4" t="s">
        <v>30</v>
      </c>
      <c r="S2157" s="4" t="s">
        <v>1606</v>
      </c>
      <c r="T2157" s="4"/>
      <c r="U2157" s="8"/>
      <c r="V2157" s="8"/>
      <c r="W2157">
        <v>79743283</v>
      </c>
      <c r="X2157" t="s">
        <v>43</v>
      </c>
    </row>
    <row r="2158" spans="1:24" ht="15.75" customHeight="1">
      <c r="A2158" s="4" t="s">
        <v>4665</v>
      </c>
      <c r="B2158" s="4" t="s">
        <v>6028</v>
      </c>
      <c r="C2158" s="4" t="s">
        <v>6027</v>
      </c>
      <c r="D2158" s="4" t="s">
        <v>45</v>
      </c>
      <c r="E2158" s="4" t="s">
        <v>6029</v>
      </c>
      <c r="F2158" s="4" t="s">
        <v>6030</v>
      </c>
      <c r="G2158" s="5">
        <v>66</v>
      </c>
      <c r="H2158" s="4" t="s">
        <v>5757</v>
      </c>
      <c r="I2158" s="4" t="s">
        <v>59</v>
      </c>
      <c r="J2158" s="4" t="s">
        <v>82</v>
      </c>
      <c r="K2158" s="5" t="s">
        <v>32</v>
      </c>
      <c r="L2158" s="6">
        <v>0.67013888888888884</v>
      </c>
      <c r="M2158" s="4" t="s">
        <v>30</v>
      </c>
      <c r="N2158" s="4" t="s">
        <v>59</v>
      </c>
      <c r="O2158" s="4" t="s">
        <v>60</v>
      </c>
      <c r="P2158" s="5" t="s">
        <v>339</v>
      </c>
      <c r="Q2158" s="7">
        <v>0.73958333333333337</v>
      </c>
      <c r="R2158" s="4" t="s">
        <v>30</v>
      </c>
      <c r="S2158" s="4" t="s">
        <v>1606</v>
      </c>
      <c r="T2158" s="4"/>
      <c r="U2158" s="8"/>
      <c r="V2158" s="8"/>
      <c r="W2158">
        <v>79743283</v>
      </c>
      <c r="X2158" t="s">
        <v>43</v>
      </c>
    </row>
    <row r="2159" spans="1:24" ht="15.75" customHeight="1">
      <c r="A2159" s="4" t="s">
        <v>4665</v>
      </c>
      <c r="B2159" s="4" t="s">
        <v>6031</v>
      </c>
      <c r="C2159" s="4" t="s">
        <v>6031</v>
      </c>
      <c r="D2159" s="4" t="s">
        <v>45</v>
      </c>
      <c r="E2159" s="4" t="s">
        <v>6032</v>
      </c>
      <c r="F2159" s="4" t="s">
        <v>6033</v>
      </c>
      <c r="G2159" s="5">
        <v>32</v>
      </c>
      <c r="H2159" s="4" t="s">
        <v>5757</v>
      </c>
      <c r="I2159" s="4" t="s">
        <v>584</v>
      </c>
      <c r="J2159" s="4" t="s">
        <v>5836</v>
      </c>
      <c r="K2159" s="5" t="s">
        <v>32</v>
      </c>
      <c r="L2159" s="6">
        <v>0.62152777777777779</v>
      </c>
      <c r="M2159" s="4" t="s">
        <v>30</v>
      </c>
      <c r="N2159" s="4" t="s">
        <v>584</v>
      </c>
      <c r="O2159" s="4" t="s">
        <v>3831</v>
      </c>
      <c r="P2159" s="5" t="s">
        <v>339</v>
      </c>
      <c r="Q2159" s="7">
        <v>0.87847222222222221</v>
      </c>
      <c r="R2159" s="4" t="s">
        <v>30</v>
      </c>
      <c r="S2159" s="4" t="s">
        <v>1606</v>
      </c>
      <c r="T2159" s="4"/>
      <c r="U2159" s="8"/>
      <c r="V2159" s="4"/>
      <c r="W2159">
        <v>86177504</v>
      </c>
      <c r="X2159" t="s">
        <v>43</v>
      </c>
    </row>
    <row r="2160" spans="1:24" ht="15.75" customHeight="1">
      <c r="A2160" s="4" t="s">
        <v>4665</v>
      </c>
      <c r="B2160" s="4" t="s">
        <v>6034</v>
      </c>
      <c r="C2160" s="4" t="s">
        <v>6031</v>
      </c>
      <c r="D2160" s="4" t="s">
        <v>45</v>
      </c>
      <c r="E2160" s="4" t="s">
        <v>6035</v>
      </c>
      <c r="F2160" s="4" t="s">
        <v>6036</v>
      </c>
      <c r="G2160" s="5">
        <v>37</v>
      </c>
      <c r="H2160" s="4" t="s">
        <v>5757</v>
      </c>
      <c r="I2160" s="4" t="s">
        <v>59</v>
      </c>
      <c r="J2160" s="4" t="s">
        <v>82</v>
      </c>
      <c r="K2160" s="5" t="s">
        <v>32</v>
      </c>
      <c r="L2160" s="6">
        <v>0.67013888888888884</v>
      </c>
      <c r="M2160" s="4" t="s">
        <v>30</v>
      </c>
      <c r="N2160" s="4" t="s">
        <v>59</v>
      </c>
      <c r="O2160" s="4" t="s">
        <v>60</v>
      </c>
      <c r="P2160" s="5" t="s">
        <v>339</v>
      </c>
      <c r="Q2160" s="7">
        <v>0.73958333333333337</v>
      </c>
      <c r="R2160" s="4" t="s">
        <v>30</v>
      </c>
      <c r="S2160" s="4" t="s">
        <v>1606</v>
      </c>
      <c r="T2160" s="4"/>
      <c r="U2160" s="8"/>
      <c r="V2160" s="8"/>
      <c r="W2160">
        <v>86177504</v>
      </c>
      <c r="X2160" t="s">
        <v>43</v>
      </c>
    </row>
    <row r="2161" spans="1:24" ht="15.75" customHeight="1">
      <c r="A2161" s="4" t="s">
        <v>4665</v>
      </c>
      <c r="B2161" s="4" t="s">
        <v>6037</v>
      </c>
      <c r="C2161" s="4" t="s">
        <v>6037</v>
      </c>
      <c r="D2161" s="4" t="s">
        <v>45</v>
      </c>
      <c r="E2161" s="4" t="s">
        <v>6038</v>
      </c>
      <c r="F2161" s="4" t="s">
        <v>6039</v>
      </c>
      <c r="G2161" s="5">
        <v>42</v>
      </c>
      <c r="H2161" s="4" t="s">
        <v>5757</v>
      </c>
      <c r="I2161" s="4" t="s">
        <v>67</v>
      </c>
      <c r="J2161" s="4" t="s">
        <v>126</v>
      </c>
      <c r="K2161" s="5" t="s">
        <v>66</v>
      </c>
      <c r="L2161" s="6">
        <v>0.72222222222222221</v>
      </c>
      <c r="M2161" s="4" t="s">
        <v>41</v>
      </c>
      <c r="N2161" s="4" t="s">
        <v>67</v>
      </c>
      <c r="O2161" s="4" t="s">
        <v>127</v>
      </c>
      <c r="P2161" s="5" t="s">
        <v>339</v>
      </c>
      <c r="Q2161" s="7">
        <v>0.66666666666666663</v>
      </c>
      <c r="R2161" s="4" t="s">
        <v>41</v>
      </c>
      <c r="S2161" s="4" t="s">
        <v>1606</v>
      </c>
      <c r="T2161" s="4"/>
      <c r="U2161" s="8"/>
      <c r="V2161" s="8"/>
      <c r="W2161">
        <v>79743642</v>
      </c>
      <c r="X2161" t="s">
        <v>61</v>
      </c>
    </row>
    <row r="2162" spans="1:24" ht="15.75" customHeight="1">
      <c r="A2162" s="4" t="s">
        <v>4665</v>
      </c>
      <c r="B2162" s="4" t="s">
        <v>6040</v>
      </c>
      <c r="C2162" s="4" t="s">
        <v>6037</v>
      </c>
      <c r="D2162" s="4" t="s">
        <v>23</v>
      </c>
      <c r="E2162" s="4" t="s">
        <v>6041</v>
      </c>
      <c r="F2162" s="4" t="s">
        <v>6042</v>
      </c>
      <c r="G2162" s="5">
        <v>38</v>
      </c>
      <c r="H2162" s="4" t="s">
        <v>5757</v>
      </c>
      <c r="I2162" s="4" t="s">
        <v>67</v>
      </c>
      <c r="J2162" s="4" t="s">
        <v>126</v>
      </c>
      <c r="K2162" s="5" t="s">
        <v>66</v>
      </c>
      <c r="L2162" s="6">
        <v>0.72222222222222221</v>
      </c>
      <c r="M2162" s="4" t="s">
        <v>41</v>
      </c>
      <c r="N2162" s="4" t="s">
        <v>67</v>
      </c>
      <c r="O2162" s="4" t="s">
        <v>127</v>
      </c>
      <c r="P2162" s="5" t="s">
        <v>339</v>
      </c>
      <c r="Q2162" s="7">
        <v>0.66666666666666663</v>
      </c>
      <c r="R2162" s="4" t="s">
        <v>41</v>
      </c>
      <c r="S2162" s="4" t="s">
        <v>1606</v>
      </c>
      <c r="T2162" s="4"/>
      <c r="U2162" s="8"/>
      <c r="V2162" s="8"/>
      <c r="W2162">
        <v>79743642</v>
      </c>
      <c r="X2162" t="s">
        <v>61</v>
      </c>
    </row>
    <row r="2163" spans="1:24" ht="15.75" customHeight="1">
      <c r="A2163" s="4" t="s">
        <v>4665</v>
      </c>
      <c r="B2163" s="4" t="s">
        <v>6043</v>
      </c>
      <c r="C2163" s="4" t="s">
        <v>6043</v>
      </c>
      <c r="D2163" s="4" t="s">
        <v>23</v>
      </c>
      <c r="E2163" s="4" t="s">
        <v>337</v>
      </c>
      <c r="F2163" s="4" t="s">
        <v>6044</v>
      </c>
      <c r="G2163" s="5">
        <v>44</v>
      </c>
      <c r="H2163" s="4" t="s">
        <v>5757</v>
      </c>
      <c r="I2163" s="4" t="s">
        <v>196</v>
      </c>
      <c r="J2163" s="4" t="s">
        <v>1261</v>
      </c>
      <c r="K2163" s="5" t="s">
        <v>32</v>
      </c>
      <c r="L2163" s="6">
        <v>0.80555555555555558</v>
      </c>
      <c r="M2163" s="4" t="s">
        <v>30</v>
      </c>
      <c r="N2163" s="4" t="s">
        <v>449</v>
      </c>
      <c r="O2163" s="4" t="s">
        <v>894</v>
      </c>
      <c r="P2163" s="5" t="s">
        <v>339</v>
      </c>
      <c r="Q2163" s="7">
        <v>0.44097222222222221</v>
      </c>
      <c r="R2163" s="4" t="s">
        <v>30</v>
      </c>
      <c r="S2163" s="4" t="s">
        <v>1606</v>
      </c>
      <c r="T2163" s="4"/>
      <c r="U2163" s="8"/>
      <c r="V2163" s="8"/>
      <c r="W2163">
        <v>79744120</v>
      </c>
      <c r="X2163" t="s">
        <v>61</v>
      </c>
    </row>
    <row r="2164" spans="1:24" ht="15.75" customHeight="1">
      <c r="A2164" s="4" t="s">
        <v>4665</v>
      </c>
      <c r="B2164" s="4" t="s">
        <v>6045</v>
      </c>
      <c r="C2164" s="4" t="s">
        <v>6043</v>
      </c>
      <c r="D2164" s="4" t="s">
        <v>45</v>
      </c>
      <c r="E2164" s="4" t="s">
        <v>6046</v>
      </c>
      <c r="F2164" s="4" t="s">
        <v>6044</v>
      </c>
      <c r="G2164" s="5">
        <v>74</v>
      </c>
      <c r="H2164" s="4" t="s">
        <v>5757</v>
      </c>
      <c r="I2164" s="4" t="s">
        <v>196</v>
      </c>
      <c r="J2164" s="4" t="s">
        <v>1261</v>
      </c>
      <c r="K2164" s="5" t="s">
        <v>32</v>
      </c>
      <c r="L2164" s="6">
        <v>0.80555555555555558</v>
      </c>
      <c r="M2164" s="4" t="s">
        <v>30</v>
      </c>
      <c r="N2164" s="4" t="s">
        <v>449</v>
      </c>
      <c r="O2164" s="4" t="s">
        <v>894</v>
      </c>
      <c r="P2164" s="5" t="s">
        <v>339</v>
      </c>
      <c r="Q2164" s="7">
        <v>0.44097222222222221</v>
      </c>
      <c r="R2164" s="4" t="s">
        <v>30</v>
      </c>
      <c r="S2164" s="4" t="s">
        <v>1606</v>
      </c>
      <c r="T2164" s="4"/>
      <c r="U2164" s="8"/>
      <c r="V2164" s="8"/>
      <c r="W2164">
        <v>79744120</v>
      </c>
      <c r="X2164" t="s">
        <v>61</v>
      </c>
    </row>
    <row r="2165" spans="1:24" ht="15.75" customHeight="1">
      <c r="A2165" s="4" t="s">
        <v>4665</v>
      </c>
      <c r="B2165" s="4" t="s">
        <v>6047</v>
      </c>
      <c r="C2165" s="4" t="s">
        <v>6047</v>
      </c>
      <c r="D2165" s="4" t="s">
        <v>23</v>
      </c>
      <c r="E2165" s="4" t="s">
        <v>6048</v>
      </c>
      <c r="F2165" s="4" t="s">
        <v>3377</v>
      </c>
      <c r="G2165" s="5">
        <v>49</v>
      </c>
      <c r="H2165" s="4" t="s">
        <v>5757</v>
      </c>
      <c r="I2165" s="4" t="s">
        <v>59</v>
      </c>
      <c r="J2165" s="4" t="s">
        <v>82</v>
      </c>
      <c r="K2165" s="5" t="s">
        <v>32</v>
      </c>
      <c r="L2165" s="6">
        <v>0.67013888888888884</v>
      </c>
      <c r="M2165" s="4" t="s">
        <v>30</v>
      </c>
      <c r="N2165" s="4" t="s">
        <v>59</v>
      </c>
      <c r="O2165" s="4" t="s">
        <v>60</v>
      </c>
      <c r="P2165" s="5" t="s">
        <v>908</v>
      </c>
      <c r="Q2165" s="7">
        <v>0.73958333333333337</v>
      </c>
      <c r="R2165" s="4" t="s">
        <v>30</v>
      </c>
      <c r="S2165" s="4" t="s">
        <v>1606</v>
      </c>
      <c r="T2165" s="4"/>
      <c r="U2165" s="8"/>
      <c r="V2165" s="4"/>
      <c r="W2165">
        <v>79744385</v>
      </c>
      <c r="X2165" t="s">
        <v>43</v>
      </c>
    </row>
    <row r="2166" spans="1:24" ht="15.75" customHeight="1">
      <c r="A2166" s="4" t="s">
        <v>4665</v>
      </c>
      <c r="B2166" s="4" t="s">
        <v>6049</v>
      </c>
      <c r="C2166" s="4" t="s">
        <v>6047</v>
      </c>
      <c r="D2166" s="4" t="s">
        <v>45</v>
      </c>
      <c r="E2166" s="4" t="s">
        <v>6050</v>
      </c>
      <c r="F2166" s="4" t="s">
        <v>2690</v>
      </c>
      <c r="G2166" s="5">
        <v>50</v>
      </c>
      <c r="H2166" s="4" t="s">
        <v>5757</v>
      </c>
      <c r="I2166" s="4"/>
      <c r="J2166" s="4"/>
      <c r="K2166" s="12"/>
      <c r="L2166" s="6"/>
      <c r="M2166" s="4"/>
      <c r="N2166" s="4"/>
      <c r="O2166" s="4"/>
      <c r="P2166" s="12"/>
      <c r="Q2166" s="7"/>
      <c r="R2166" s="4"/>
      <c r="S2166" s="4" t="s">
        <v>1606</v>
      </c>
      <c r="T2166" s="4"/>
      <c r="U2166" s="4"/>
      <c r="V2166" s="4"/>
      <c r="W2166">
        <v>79744385</v>
      </c>
      <c r="X2166" t="s">
        <v>43</v>
      </c>
    </row>
    <row r="2167" spans="1:24" ht="15.75" customHeight="1">
      <c r="A2167" s="4" t="s">
        <v>4665</v>
      </c>
      <c r="B2167" s="4" t="s">
        <v>6051</v>
      </c>
      <c r="C2167" s="4" t="s">
        <v>6051</v>
      </c>
      <c r="D2167" s="4" t="s">
        <v>45</v>
      </c>
      <c r="E2167" s="4" t="s">
        <v>6052</v>
      </c>
      <c r="F2167" s="4" t="s">
        <v>6053</v>
      </c>
      <c r="G2167" s="5">
        <v>32</v>
      </c>
      <c r="H2167" s="4" t="s">
        <v>5757</v>
      </c>
      <c r="I2167" s="4" t="s">
        <v>767</v>
      </c>
      <c r="J2167" s="4" t="s">
        <v>6054</v>
      </c>
      <c r="K2167" s="5" t="s">
        <v>32</v>
      </c>
      <c r="L2167" s="6">
        <v>0.60763888888888884</v>
      </c>
      <c r="M2167" s="4" t="s">
        <v>41</v>
      </c>
      <c r="N2167" s="4" t="s">
        <v>449</v>
      </c>
      <c r="O2167" s="4" t="s">
        <v>894</v>
      </c>
      <c r="P2167" s="5" t="s">
        <v>339</v>
      </c>
      <c r="Q2167" s="7">
        <v>0.44097222222222221</v>
      </c>
      <c r="R2167" s="4" t="s">
        <v>30</v>
      </c>
      <c r="S2167" s="4" t="s">
        <v>1606</v>
      </c>
      <c r="T2167" s="4"/>
      <c r="U2167" s="4"/>
      <c r="V2167" s="4"/>
      <c r="W2167">
        <v>79744566</v>
      </c>
      <c r="X2167" t="s">
        <v>43</v>
      </c>
    </row>
    <row r="2168" spans="1:24" ht="15.75" customHeight="1">
      <c r="A2168" s="4" t="s">
        <v>4665</v>
      </c>
      <c r="B2168" s="4" t="s">
        <v>6055</v>
      </c>
      <c r="C2168" s="4" t="s">
        <v>6051</v>
      </c>
      <c r="D2168" s="4" t="s">
        <v>23</v>
      </c>
      <c r="E2168" s="4" t="s">
        <v>6056</v>
      </c>
      <c r="F2168" s="4" t="s">
        <v>1418</v>
      </c>
      <c r="G2168" s="5">
        <v>41</v>
      </c>
      <c r="H2168" s="4" t="s">
        <v>5757</v>
      </c>
      <c r="I2168" s="4" t="s">
        <v>767</v>
      </c>
      <c r="J2168" s="4" t="s">
        <v>6054</v>
      </c>
      <c r="K2168" s="4" t="s">
        <v>32</v>
      </c>
      <c r="L2168" s="10">
        <v>0.60763888888888884</v>
      </c>
      <c r="M2168" s="4" t="s">
        <v>41</v>
      </c>
      <c r="N2168" s="4" t="s">
        <v>449</v>
      </c>
      <c r="O2168" s="4" t="s">
        <v>894</v>
      </c>
      <c r="P2168" s="4" t="s">
        <v>339</v>
      </c>
      <c r="Q2168" s="11">
        <v>0.44097222222222221</v>
      </c>
      <c r="R2168" s="4" t="s">
        <v>30</v>
      </c>
      <c r="S2168" s="4" t="s">
        <v>1606</v>
      </c>
      <c r="T2168" s="4"/>
      <c r="U2168" s="4"/>
      <c r="V2168" s="4"/>
      <c r="W2168">
        <v>79744566</v>
      </c>
      <c r="X2168" t="s">
        <v>43</v>
      </c>
    </row>
    <row r="2169" spans="1:24" ht="15.75" customHeight="1">
      <c r="A2169" s="4" t="s">
        <v>4665</v>
      </c>
      <c r="B2169" s="4" t="s">
        <v>6057</v>
      </c>
      <c r="C2169" s="4" t="s">
        <v>6057</v>
      </c>
      <c r="D2169" s="4" t="s">
        <v>23</v>
      </c>
      <c r="E2169" s="4" t="s">
        <v>6058</v>
      </c>
      <c r="F2169" s="4" t="s">
        <v>5017</v>
      </c>
      <c r="G2169" s="5">
        <v>68</v>
      </c>
      <c r="H2169" s="4" t="s">
        <v>5757</v>
      </c>
      <c r="I2169" s="4" t="s">
        <v>59</v>
      </c>
      <c r="J2169" s="4" t="s">
        <v>82</v>
      </c>
      <c r="K2169" s="5" t="s">
        <v>32</v>
      </c>
      <c r="L2169" s="6">
        <v>0.67013888888888884</v>
      </c>
      <c r="M2169" s="4" t="s">
        <v>30</v>
      </c>
      <c r="N2169" s="4" t="s">
        <v>59</v>
      </c>
      <c r="O2169" s="4" t="s">
        <v>60</v>
      </c>
      <c r="P2169" s="5" t="s">
        <v>339</v>
      </c>
      <c r="Q2169" s="7">
        <v>0.73958333333333337</v>
      </c>
      <c r="R2169" s="4" t="s">
        <v>30</v>
      </c>
      <c r="S2169" s="4" t="s">
        <v>1606</v>
      </c>
      <c r="T2169" s="4"/>
      <c r="U2169" s="8"/>
      <c r="V2169" s="4"/>
      <c r="W2169">
        <v>79744906</v>
      </c>
      <c r="X2169" t="s">
        <v>61</v>
      </c>
    </row>
    <row r="2170" spans="1:24" ht="15.75" customHeight="1">
      <c r="A2170" s="4" t="s">
        <v>4665</v>
      </c>
      <c r="B2170" s="4" t="s">
        <v>6059</v>
      </c>
      <c r="C2170" s="4" t="s">
        <v>6057</v>
      </c>
      <c r="D2170" s="4" t="s">
        <v>45</v>
      </c>
      <c r="E2170" s="4" t="s">
        <v>6060</v>
      </c>
      <c r="F2170" s="4" t="s">
        <v>6061</v>
      </c>
      <c r="G2170" s="5">
        <v>57</v>
      </c>
      <c r="H2170" s="4" t="s">
        <v>5757</v>
      </c>
      <c r="I2170" s="4" t="s">
        <v>59</v>
      </c>
      <c r="J2170" s="4" t="s">
        <v>82</v>
      </c>
      <c r="K2170" s="5" t="s">
        <v>32</v>
      </c>
      <c r="L2170" s="6">
        <v>0.67013888888888884</v>
      </c>
      <c r="M2170" s="4" t="s">
        <v>30</v>
      </c>
      <c r="N2170" s="4" t="s">
        <v>59</v>
      </c>
      <c r="O2170" s="4" t="s">
        <v>60</v>
      </c>
      <c r="P2170" s="5" t="s">
        <v>339</v>
      </c>
      <c r="Q2170" s="7">
        <v>0.73958333333333337</v>
      </c>
      <c r="R2170" s="4" t="s">
        <v>30</v>
      </c>
      <c r="S2170" s="4" t="s">
        <v>1606</v>
      </c>
      <c r="T2170" s="4"/>
      <c r="U2170" s="8"/>
      <c r="V2170" s="4"/>
      <c r="W2170">
        <v>79744906</v>
      </c>
      <c r="X2170" t="s">
        <v>61</v>
      </c>
    </row>
    <row r="2171" spans="1:24" ht="15.75" customHeight="1">
      <c r="A2171" s="4" t="s">
        <v>4665</v>
      </c>
      <c r="B2171" s="4" t="s">
        <v>6062</v>
      </c>
      <c r="C2171" s="4" t="s">
        <v>6062</v>
      </c>
      <c r="D2171" s="4" t="s">
        <v>45</v>
      </c>
      <c r="E2171" s="4" t="s">
        <v>5355</v>
      </c>
      <c r="F2171" s="4" t="s">
        <v>173</v>
      </c>
      <c r="G2171" s="5">
        <v>22</v>
      </c>
      <c r="H2171" s="4" t="s">
        <v>5757</v>
      </c>
      <c r="I2171" s="4" t="s">
        <v>479</v>
      </c>
      <c r="J2171" s="4" t="s">
        <v>2142</v>
      </c>
      <c r="K2171" s="5" t="s">
        <v>32</v>
      </c>
      <c r="L2171" s="6">
        <v>0.81944444444444442</v>
      </c>
      <c r="M2171" s="4" t="s">
        <v>30</v>
      </c>
      <c r="N2171" s="4" t="s">
        <v>189</v>
      </c>
      <c r="O2171" s="4" t="s">
        <v>4237</v>
      </c>
      <c r="P2171" s="5" t="s">
        <v>339</v>
      </c>
      <c r="Q2171" s="7">
        <v>0.80902777777777779</v>
      </c>
      <c r="R2171" s="4" t="s">
        <v>30</v>
      </c>
      <c r="S2171" s="4" t="s">
        <v>1606</v>
      </c>
      <c r="T2171" s="4"/>
      <c r="U2171" s="8"/>
      <c r="V2171" s="8"/>
      <c r="W2171">
        <v>79745284</v>
      </c>
      <c r="X2171" t="s">
        <v>43</v>
      </c>
    </row>
    <row r="2172" spans="1:24" ht="15.75" customHeight="1">
      <c r="A2172" s="4" t="s">
        <v>4665</v>
      </c>
      <c r="B2172" s="4" t="s">
        <v>6063</v>
      </c>
      <c r="C2172" s="4" t="s">
        <v>6062</v>
      </c>
      <c r="D2172" s="4" t="s">
        <v>45</v>
      </c>
      <c r="E2172" s="4" t="s">
        <v>6064</v>
      </c>
      <c r="F2172" s="4" t="s">
        <v>383</v>
      </c>
      <c r="G2172" s="5">
        <v>43</v>
      </c>
      <c r="H2172" s="4" t="s">
        <v>5757</v>
      </c>
      <c r="I2172" s="4" t="s">
        <v>769</v>
      </c>
      <c r="J2172" s="4" t="s">
        <v>5568</v>
      </c>
      <c r="K2172" s="5" t="s">
        <v>32</v>
      </c>
      <c r="L2172" s="6">
        <v>0.58680555555555558</v>
      </c>
      <c r="M2172" s="4" t="s">
        <v>41</v>
      </c>
      <c r="N2172" s="4" t="s">
        <v>2406</v>
      </c>
      <c r="O2172" s="4" t="s">
        <v>6065</v>
      </c>
      <c r="P2172" s="5" t="s">
        <v>339</v>
      </c>
      <c r="Q2172" s="7">
        <v>0.94097222222222221</v>
      </c>
      <c r="R2172" s="4" t="s">
        <v>30</v>
      </c>
      <c r="S2172" s="4" t="s">
        <v>1606</v>
      </c>
      <c r="T2172" s="4" t="s">
        <v>6066</v>
      </c>
      <c r="U2172" s="8"/>
      <c r="V2172" s="4"/>
      <c r="W2172">
        <v>79745284</v>
      </c>
      <c r="X2172" t="s">
        <v>43</v>
      </c>
    </row>
    <row r="2173" spans="1:24" ht="15.75" customHeight="1">
      <c r="A2173" s="4" t="s">
        <v>4665</v>
      </c>
      <c r="B2173" s="4" t="s">
        <v>6067</v>
      </c>
      <c r="C2173" s="4" t="s">
        <v>6067</v>
      </c>
      <c r="D2173" s="4" t="s">
        <v>23</v>
      </c>
      <c r="E2173" s="4" t="s">
        <v>6068</v>
      </c>
      <c r="F2173" s="4" t="s">
        <v>1474</v>
      </c>
      <c r="G2173" s="5">
        <v>41</v>
      </c>
      <c r="H2173" s="4" t="s">
        <v>5757</v>
      </c>
      <c r="I2173" s="4" t="s">
        <v>309</v>
      </c>
      <c r="J2173" s="4" t="s">
        <v>310</v>
      </c>
      <c r="K2173" s="5" t="s">
        <v>32</v>
      </c>
      <c r="L2173" s="6">
        <v>0.46875</v>
      </c>
      <c r="M2173" s="4" t="s">
        <v>41</v>
      </c>
      <c r="N2173" s="4" t="s">
        <v>449</v>
      </c>
      <c r="O2173" s="4" t="s">
        <v>691</v>
      </c>
      <c r="P2173" s="5" t="s">
        <v>339</v>
      </c>
      <c r="Q2173" s="7">
        <v>0.46180555555555558</v>
      </c>
      <c r="R2173" s="4" t="s">
        <v>30</v>
      </c>
      <c r="S2173" s="4" t="s">
        <v>1606</v>
      </c>
      <c r="T2173" s="4"/>
      <c r="U2173" s="8"/>
      <c r="V2173" s="8"/>
      <c r="W2173">
        <v>79745484</v>
      </c>
      <c r="X2173" t="s">
        <v>43</v>
      </c>
    </row>
    <row r="2174" spans="1:24" ht="15.75" customHeight="1">
      <c r="A2174" s="4" t="s">
        <v>4665</v>
      </c>
      <c r="B2174" s="4" t="s">
        <v>6069</v>
      </c>
      <c r="C2174" s="4" t="s">
        <v>6067</v>
      </c>
      <c r="D2174" s="4" t="s">
        <v>45</v>
      </c>
      <c r="E2174" s="4" t="s">
        <v>6070</v>
      </c>
      <c r="F2174" s="4" t="s">
        <v>6071</v>
      </c>
      <c r="G2174" s="5">
        <v>28</v>
      </c>
      <c r="H2174" s="4" t="s">
        <v>5757</v>
      </c>
      <c r="I2174" s="4" t="s">
        <v>309</v>
      </c>
      <c r="J2174" s="4" t="s">
        <v>310</v>
      </c>
      <c r="K2174" s="5" t="s">
        <v>32</v>
      </c>
      <c r="L2174" s="6">
        <v>0.46875</v>
      </c>
      <c r="M2174" s="4" t="s">
        <v>41</v>
      </c>
      <c r="N2174" s="4" t="s">
        <v>449</v>
      </c>
      <c r="O2174" s="4" t="s">
        <v>691</v>
      </c>
      <c r="P2174" s="5" t="s">
        <v>339</v>
      </c>
      <c r="Q2174" s="7">
        <v>0.46180555555555558</v>
      </c>
      <c r="R2174" s="4" t="s">
        <v>30</v>
      </c>
      <c r="S2174" s="4" t="s">
        <v>1606</v>
      </c>
      <c r="T2174" s="4"/>
      <c r="U2174" s="8"/>
      <c r="V2174" s="8"/>
      <c r="W2174">
        <v>79745484</v>
      </c>
      <c r="X2174" t="s">
        <v>43</v>
      </c>
    </row>
    <row r="2175" spans="1:24" ht="15.75" customHeight="1">
      <c r="A2175" s="4" t="s">
        <v>4665</v>
      </c>
      <c r="B2175" s="4" t="s">
        <v>6072</v>
      </c>
      <c r="C2175" s="4" t="s">
        <v>6072</v>
      </c>
      <c r="D2175" s="4" t="s">
        <v>45</v>
      </c>
      <c r="E2175" s="4" t="s">
        <v>6073</v>
      </c>
      <c r="F2175" s="4" t="s">
        <v>357</v>
      </c>
      <c r="G2175" s="5">
        <v>44</v>
      </c>
      <c r="H2175" s="4" t="s">
        <v>5757</v>
      </c>
      <c r="I2175" s="4" t="s">
        <v>59</v>
      </c>
      <c r="J2175" s="4" t="s">
        <v>82</v>
      </c>
      <c r="K2175" s="5" t="s">
        <v>32</v>
      </c>
      <c r="L2175" s="6">
        <v>0.67013888888888884</v>
      </c>
      <c r="M2175" s="4" t="s">
        <v>30</v>
      </c>
      <c r="N2175" s="4" t="s">
        <v>59</v>
      </c>
      <c r="O2175" s="4" t="s">
        <v>60</v>
      </c>
      <c r="P2175" s="5" t="s">
        <v>339</v>
      </c>
      <c r="Q2175" s="7">
        <v>0.73958333333333337</v>
      </c>
      <c r="R2175" s="4" t="s">
        <v>30</v>
      </c>
      <c r="S2175" s="4" t="s">
        <v>1606</v>
      </c>
      <c r="T2175" s="4"/>
      <c r="U2175" s="8"/>
      <c r="V2175" s="8"/>
      <c r="W2175">
        <v>79746156</v>
      </c>
      <c r="X2175" t="s">
        <v>61</v>
      </c>
    </row>
    <row r="2176" spans="1:24" ht="15.75" customHeight="1">
      <c r="A2176" s="4" t="s">
        <v>4665</v>
      </c>
      <c r="B2176" s="4" t="s">
        <v>6074</v>
      </c>
      <c r="C2176" s="4" t="s">
        <v>6072</v>
      </c>
      <c r="D2176" s="4" t="s">
        <v>23</v>
      </c>
      <c r="E2176" s="4" t="s">
        <v>6075</v>
      </c>
      <c r="F2176" s="4" t="s">
        <v>669</v>
      </c>
      <c r="G2176" s="5">
        <v>48</v>
      </c>
      <c r="H2176" s="4" t="s">
        <v>5757</v>
      </c>
      <c r="I2176" s="4" t="s">
        <v>59</v>
      </c>
      <c r="J2176" s="4" t="s">
        <v>82</v>
      </c>
      <c r="K2176" s="5" t="s">
        <v>32</v>
      </c>
      <c r="L2176" s="6">
        <v>0.67013888888888884</v>
      </c>
      <c r="M2176" s="4" t="s">
        <v>30</v>
      </c>
      <c r="N2176" s="4" t="s">
        <v>449</v>
      </c>
      <c r="O2176" s="4" t="s">
        <v>894</v>
      </c>
      <c r="P2176" s="5" t="s">
        <v>339</v>
      </c>
      <c r="Q2176" s="7">
        <v>0.44097222222222221</v>
      </c>
      <c r="R2176" s="4" t="s">
        <v>30</v>
      </c>
      <c r="S2176" s="4" t="s">
        <v>1606</v>
      </c>
      <c r="T2176" s="4"/>
      <c r="U2176" s="8"/>
      <c r="V2176" s="8"/>
      <c r="W2176">
        <v>79746156</v>
      </c>
      <c r="X2176" t="s">
        <v>61</v>
      </c>
    </row>
    <row r="2177" spans="1:24" ht="15.75" customHeight="1">
      <c r="A2177" s="4" t="s">
        <v>4665</v>
      </c>
      <c r="B2177" s="4" t="s">
        <v>6076</v>
      </c>
      <c r="C2177" s="4" t="s">
        <v>6076</v>
      </c>
      <c r="D2177" s="4" t="s">
        <v>23</v>
      </c>
      <c r="E2177" s="4" t="s">
        <v>5431</v>
      </c>
      <c r="F2177" s="4" t="s">
        <v>1765</v>
      </c>
      <c r="G2177" s="5">
        <v>49</v>
      </c>
      <c r="H2177" s="4" t="s">
        <v>6077</v>
      </c>
      <c r="I2177" s="4" t="s">
        <v>157</v>
      </c>
      <c r="J2177" s="4" t="s">
        <v>2753</v>
      </c>
      <c r="K2177" s="5" t="s">
        <v>32</v>
      </c>
      <c r="L2177" s="6">
        <v>0.52777777777777779</v>
      </c>
      <c r="M2177" s="4" t="s">
        <v>30</v>
      </c>
      <c r="N2177" s="4" t="s">
        <v>67</v>
      </c>
      <c r="O2177" s="4" t="s">
        <v>2411</v>
      </c>
      <c r="P2177" s="5" t="s">
        <v>339</v>
      </c>
      <c r="Q2177" s="7">
        <v>0.34722222222222221</v>
      </c>
      <c r="R2177" s="4" t="s">
        <v>41</v>
      </c>
      <c r="S2177" s="4" t="s">
        <v>33</v>
      </c>
      <c r="T2177" s="4"/>
      <c r="U2177" s="8"/>
      <c r="V2177" s="8"/>
      <c r="W2177">
        <v>15262628</v>
      </c>
      <c r="X2177" t="s">
        <v>61</v>
      </c>
    </row>
    <row r="2178" spans="1:24" ht="15.75" customHeight="1">
      <c r="A2178" s="4" t="s">
        <v>4665</v>
      </c>
      <c r="B2178" s="4" t="s">
        <v>6078</v>
      </c>
      <c r="C2178" s="4" t="s">
        <v>6076</v>
      </c>
      <c r="D2178" s="4" t="s">
        <v>23</v>
      </c>
      <c r="E2178" s="4" t="s">
        <v>6079</v>
      </c>
      <c r="F2178" s="4" t="s">
        <v>2273</v>
      </c>
      <c r="G2178" s="5">
        <v>36</v>
      </c>
      <c r="H2178" s="4" t="s">
        <v>6077</v>
      </c>
      <c r="I2178" s="4" t="s">
        <v>5842</v>
      </c>
      <c r="J2178" s="4" t="s">
        <v>6080</v>
      </c>
      <c r="K2178" s="5" t="s">
        <v>32</v>
      </c>
      <c r="L2178" s="6">
        <v>0.63541666666666663</v>
      </c>
      <c r="M2178" s="4" t="s">
        <v>30</v>
      </c>
      <c r="N2178" s="4" t="s">
        <v>5842</v>
      </c>
      <c r="O2178" s="4" t="s">
        <v>6081</v>
      </c>
      <c r="P2178" s="5" t="s">
        <v>339</v>
      </c>
      <c r="Q2178" s="7">
        <v>0.9375</v>
      </c>
      <c r="R2178" s="4" t="s">
        <v>30</v>
      </c>
      <c r="S2178" s="4" t="s">
        <v>33</v>
      </c>
      <c r="T2178" s="4"/>
      <c r="U2178" s="8"/>
      <c r="V2178" s="8"/>
      <c r="W2178">
        <v>15262628</v>
      </c>
      <c r="X2178" t="s">
        <v>61</v>
      </c>
    </row>
    <row r="2179" spans="1:24" ht="15.75" customHeight="1">
      <c r="A2179" s="4" t="s">
        <v>4665</v>
      </c>
      <c r="B2179" s="4" t="s">
        <v>6082</v>
      </c>
      <c r="C2179" s="4" t="s">
        <v>6082</v>
      </c>
      <c r="D2179" s="4" t="s">
        <v>45</v>
      </c>
      <c r="E2179" s="4" t="s">
        <v>6083</v>
      </c>
      <c r="F2179" s="4" t="s">
        <v>180</v>
      </c>
      <c r="G2179" s="5">
        <v>47</v>
      </c>
      <c r="H2179" s="4" t="s">
        <v>6077</v>
      </c>
      <c r="I2179" s="4" t="s">
        <v>257</v>
      </c>
      <c r="J2179" s="4" t="s">
        <v>377</v>
      </c>
      <c r="K2179" s="5" t="s">
        <v>32</v>
      </c>
      <c r="L2179" s="6">
        <v>0.2048611111111111</v>
      </c>
      <c r="M2179" s="4" t="s">
        <v>30</v>
      </c>
      <c r="N2179" s="4" t="s">
        <v>67</v>
      </c>
      <c r="O2179" s="4" t="s">
        <v>2411</v>
      </c>
      <c r="P2179" s="5" t="s">
        <v>339</v>
      </c>
      <c r="Q2179" s="7">
        <v>0.34722222222222221</v>
      </c>
      <c r="R2179" s="4" t="s">
        <v>41</v>
      </c>
      <c r="S2179" s="4" t="s">
        <v>33</v>
      </c>
      <c r="T2179" s="4"/>
      <c r="U2179" s="8"/>
      <c r="V2179" s="8"/>
      <c r="W2179">
        <v>15262629</v>
      </c>
      <c r="X2179" t="s">
        <v>61</v>
      </c>
    </row>
    <row r="2180" spans="1:24" ht="15.75" customHeight="1">
      <c r="A2180" s="4" t="s">
        <v>4665</v>
      </c>
      <c r="B2180" s="4" t="s">
        <v>6084</v>
      </c>
      <c r="C2180" s="4" t="s">
        <v>6082</v>
      </c>
      <c r="D2180" s="4" t="s">
        <v>45</v>
      </c>
      <c r="E2180" s="4" t="s">
        <v>1836</v>
      </c>
      <c r="F2180" s="4" t="s">
        <v>1790</v>
      </c>
      <c r="G2180" s="5">
        <v>48</v>
      </c>
      <c r="H2180" s="4" t="s">
        <v>6077</v>
      </c>
      <c r="I2180" s="4" t="s">
        <v>157</v>
      </c>
      <c r="J2180" s="4" t="s">
        <v>2753</v>
      </c>
      <c r="K2180" s="5" t="s">
        <v>32</v>
      </c>
      <c r="L2180" s="6">
        <v>0.52777777777777779</v>
      </c>
      <c r="M2180" s="4" t="s">
        <v>30</v>
      </c>
      <c r="N2180" s="4" t="s">
        <v>67</v>
      </c>
      <c r="O2180" s="4" t="s">
        <v>2411</v>
      </c>
      <c r="P2180" s="5" t="s">
        <v>339</v>
      </c>
      <c r="Q2180" s="7">
        <v>0.34722222222222221</v>
      </c>
      <c r="R2180" s="4" t="s">
        <v>41</v>
      </c>
      <c r="S2180" s="4" t="s">
        <v>33</v>
      </c>
      <c r="T2180" s="4"/>
      <c r="U2180" s="8"/>
      <c r="V2180" s="8"/>
      <c r="W2180">
        <v>15262629</v>
      </c>
      <c r="X2180" t="s">
        <v>61</v>
      </c>
    </row>
    <row r="2181" spans="1:24" ht="15.75" customHeight="1">
      <c r="A2181" s="4" t="s">
        <v>4665</v>
      </c>
      <c r="B2181" s="4" t="s">
        <v>6085</v>
      </c>
      <c r="C2181" s="4" t="s">
        <v>6085</v>
      </c>
      <c r="D2181" s="4" t="s">
        <v>45</v>
      </c>
      <c r="E2181" s="4" t="s">
        <v>6086</v>
      </c>
      <c r="F2181" s="4" t="s">
        <v>6087</v>
      </c>
      <c r="G2181" s="5">
        <v>60</v>
      </c>
      <c r="H2181" s="4" t="s">
        <v>6088</v>
      </c>
      <c r="I2181" s="4" t="s">
        <v>59</v>
      </c>
      <c r="J2181" s="4" t="s">
        <v>65</v>
      </c>
      <c r="K2181" s="5" t="s">
        <v>32</v>
      </c>
      <c r="L2181" s="6">
        <v>0.72916666666666663</v>
      </c>
      <c r="M2181" s="4" t="s">
        <v>30</v>
      </c>
      <c r="N2181" s="4" t="s">
        <v>1812</v>
      </c>
      <c r="O2181" s="4" t="s">
        <v>6089</v>
      </c>
      <c r="P2181" s="5" t="s">
        <v>339</v>
      </c>
      <c r="Q2181" s="7">
        <v>0.52430555555555558</v>
      </c>
      <c r="R2181" s="4" t="s">
        <v>30</v>
      </c>
      <c r="S2181" s="4" t="s">
        <v>2243</v>
      </c>
      <c r="T2181" s="4" t="s">
        <v>6090</v>
      </c>
      <c r="U2181" s="8"/>
      <c r="V2181" s="8"/>
      <c r="W2181">
        <v>66089662</v>
      </c>
      <c r="X2181" t="s">
        <v>43</v>
      </c>
    </row>
    <row r="2182" spans="1:24" ht="15.75" customHeight="1">
      <c r="A2182" s="4" t="s">
        <v>4665</v>
      </c>
      <c r="B2182" s="4" t="s">
        <v>6091</v>
      </c>
      <c r="C2182" s="4" t="s">
        <v>6085</v>
      </c>
      <c r="D2182" s="4" t="s">
        <v>23</v>
      </c>
      <c r="E2182" s="4" t="s">
        <v>6092</v>
      </c>
      <c r="F2182" s="4" t="s">
        <v>6093</v>
      </c>
      <c r="G2182" s="5">
        <v>58</v>
      </c>
      <c r="H2182" s="4" t="s">
        <v>6088</v>
      </c>
      <c r="I2182" s="4" t="s">
        <v>59</v>
      </c>
      <c r="J2182" s="4" t="s">
        <v>65</v>
      </c>
      <c r="K2182" s="5" t="s">
        <v>32</v>
      </c>
      <c r="L2182" s="6">
        <v>0.72916666666666663</v>
      </c>
      <c r="M2182" s="4" t="s">
        <v>30</v>
      </c>
      <c r="N2182" s="4" t="s">
        <v>1812</v>
      </c>
      <c r="O2182" s="4" t="s">
        <v>6089</v>
      </c>
      <c r="P2182" s="5" t="s">
        <v>339</v>
      </c>
      <c r="Q2182" s="7">
        <v>0.52430555555555558</v>
      </c>
      <c r="R2182" s="4" t="s">
        <v>30</v>
      </c>
      <c r="S2182" s="4" t="s">
        <v>2243</v>
      </c>
      <c r="T2182" s="4"/>
      <c r="U2182" s="8"/>
      <c r="V2182" s="8"/>
      <c r="W2182">
        <v>66089662</v>
      </c>
      <c r="X2182" t="s">
        <v>43</v>
      </c>
    </row>
    <row r="2183" spans="1:24" ht="15.75" customHeight="1">
      <c r="A2183" s="4" t="s">
        <v>4665</v>
      </c>
      <c r="B2183" s="4" t="s">
        <v>6094</v>
      </c>
      <c r="C2183" s="4" t="s">
        <v>6085</v>
      </c>
      <c r="D2183" s="4" t="s">
        <v>45</v>
      </c>
      <c r="E2183" s="4" t="s">
        <v>6095</v>
      </c>
      <c r="F2183" s="4" t="s">
        <v>6096</v>
      </c>
      <c r="G2183" s="5">
        <v>29</v>
      </c>
      <c r="H2183" s="4" t="s">
        <v>6088</v>
      </c>
      <c r="I2183" s="4" t="s">
        <v>114</v>
      </c>
      <c r="J2183" s="4" t="s">
        <v>115</v>
      </c>
      <c r="K2183" s="5" t="s">
        <v>32</v>
      </c>
      <c r="L2183" s="6">
        <v>0.625</v>
      </c>
      <c r="M2183" s="4" t="s">
        <v>30</v>
      </c>
      <c r="N2183" s="4" t="s">
        <v>114</v>
      </c>
      <c r="O2183" s="4" t="s">
        <v>116</v>
      </c>
      <c r="P2183" s="5" t="s">
        <v>339</v>
      </c>
      <c r="Q2183" s="7">
        <v>0.47916666666666669</v>
      </c>
      <c r="R2183" s="4" t="s">
        <v>30</v>
      </c>
      <c r="S2183" s="4" t="s">
        <v>2243</v>
      </c>
      <c r="T2183" s="4"/>
      <c r="U2183" s="8"/>
      <c r="V2183" s="8"/>
      <c r="W2183">
        <v>25531583</v>
      </c>
      <c r="X2183" t="s">
        <v>43</v>
      </c>
    </row>
    <row r="2184" spans="1:24" ht="15.75" customHeight="1">
      <c r="A2184" s="4" t="s">
        <v>4665</v>
      </c>
      <c r="B2184" s="4" t="s">
        <v>6097</v>
      </c>
      <c r="C2184" s="4" t="s">
        <v>6085</v>
      </c>
      <c r="D2184" s="4" t="s">
        <v>23</v>
      </c>
      <c r="E2184" s="4" t="s">
        <v>6098</v>
      </c>
      <c r="F2184" s="4" t="s">
        <v>6096</v>
      </c>
      <c r="G2184" s="5">
        <v>28</v>
      </c>
      <c r="H2184" s="4" t="s">
        <v>6088</v>
      </c>
      <c r="I2184" s="4" t="s">
        <v>114</v>
      </c>
      <c r="J2184" s="4" t="s">
        <v>115</v>
      </c>
      <c r="K2184" s="5" t="s">
        <v>32</v>
      </c>
      <c r="L2184" s="6">
        <v>0.625</v>
      </c>
      <c r="M2184" s="4" t="s">
        <v>30</v>
      </c>
      <c r="N2184" s="4" t="s">
        <v>114</v>
      </c>
      <c r="O2184" s="4" t="s">
        <v>116</v>
      </c>
      <c r="P2184" s="5" t="s">
        <v>339</v>
      </c>
      <c r="Q2184" s="7">
        <v>0.47916666666666669</v>
      </c>
      <c r="R2184" s="4" t="s">
        <v>30</v>
      </c>
      <c r="S2184" s="4" t="s">
        <v>2243</v>
      </c>
      <c r="T2184" s="4"/>
      <c r="U2184" s="4"/>
      <c r="V2184" s="4"/>
      <c r="W2184">
        <v>25531583</v>
      </c>
      <c r="X2184" t="s">
        <v>43</v>
      </c>
    </row>
    <row r="2185" spans="1:24" ht="15.75" customHeight="1">
      <c r="A2185" s="4" t="s">
        <v>4665</v>
      </c>
      <c r="B2185" s="4" t="s">
        <v>6099</v>
      </c>
      <c r="C2185" s="4" t="s">
        <v>6099</v>
      </c>
      <c r="D2185" s="4" t="s">
        <v>23</v>
      </c>
      <c r="E2185" s="4" t="s">
        <v>6021</v>
      </c>
      <c r="F2185" s="4" t="s">
        <v>6100</v>
      </c>
      <c r="G2185" s="5">
        <v>45</v>
      </c>
      <c r="H2185" s="4" t="s">
        <v>6088</v>
      </c>
      <c r="I2185" s="4" t="s">
        <v>39</v>
      </c>
      <c r="J2185" s="4" t="s">
        <v>174</v>
      </c>
      <c r="K2185" s="5" t="s">
        <v>32</v>
      </c>
      <c r="L2185" s="6">
        <v>0.63888888888888884</v>
      </c>
      <c r="M2185" s="4" t="s">
        <v>41</v>
      </c>
      <c r="N2185" s="4" t="s">
        <v>39</v>
      </c>
      <c r="O2185" s="4" t="s">
        <v>52</v>
      </c>
      <c r="P2185" s="5" t="s">
        <v>339</v>
      </c>
      <c r="Q2185" s="7">
        <v>0.81944444444444442</v>
      </c>
      <c r="R2185" s="4" t="s">
        <v>41</v>
      </c>
      <c r="S2185" s="4" t="s">
        <v>2243</v>
      </c>
      <c r="T2185" s="4"/>
      <c r="U2185" s="4"/>
      <c r="V2185" s="4"/>
      <c r="W2185">
        <v>66504721</v>
      </c>
      <c r="X2185" t="s">
        <v>35</v>
      </c>
    </row>
    <row r="2186" spans="1:24" ht="15.75" customHeight="1">
      <c r="A2186" s="4" t="s">
        <v>4665</v>
      </c>
      <c r="B2186" s="4" t="s">
        <v>6101</v>
      </c>
      <c r="C2186" s="4" t="s">
        <v>6101</v>
      </c>
      <c r="D2186" s="4" t="s">
        <v>45</v>
      </c>
      <c r="E2186" s="4" t="s">
        <v>6102</v>
      </c>
      <c r="F2186" s="4" t="s">
        <v>1790</v>
      </c>
      <c r="G2186" s="5">
        <v>49</v>
      </c>
      <c r="H2186" s="4" t="s">
        <v>6103</v>
      </c>
      <c r="I2186" s="4" t="s">
        <v>67</v>
      </c>
      <c r="J2186" s="4" t="s">
        <v>2410</v>
      </c>
      <c r="K2186" s="5" t="s">
        <v>32</v>
      </c>
      <c r="L2186" s="6">
        <v>0.65277777777777779</v>
      </c>
      <c r="M2186" s="4" t="s">
        <v>41</v>
      </c>
      <c r="N2186" s="4" t="s">
        <v>189</v>
      </c>
      <c r="O2186" s="4" t="s">
        <v>311</v>
      </c>
      <c r="P2186" s="5" t="s">
        <v>339</v>
      </c>
      <c r="Q2186" s="7">
        <v>0.58680555555555558</v>
      </c>
      <c r="R2186" s="4" t="s">
        <v>30</v>
      </c>
      <c r="S2186" s="4" t="s">
        <v>33</v>
      </c>
      <c r="T2186" s="4" t="s">
        <v>6104</v>
      </c>
      <c r="U2186" s="8"/>
      <c r="V2186" s="8"/>
      <c r="W2186">
        <v>15262631</v>
      </c>
      <c r="X2186" t="s">
        <v>43</v>
      </c>
    </row>
    <row r="2187" spans="1:24" ht="15.75" customHeight="1">
      <c r="A2187" s="4" t="s">
        <v>4665</v>
      </c>
      <c r="B2187" s="4" t="s">
        <v>6105</v>
      </c>
      <c r="C2187" s="4" t="s">
        <v>6101</v>
      </c>
      <c r="D2187" s="4" t="s">
        <v>23</v>
      </c>
      <c r="E2187" s="4" t="s">
        <v>6106</v>
      </c>
      <c r="F2187" s="4" t="s">
        <v>1094</v>
      </c>
      <c r="G2187" s="5">
        <v>50</v>
      </c>
      <c r="H2187" s="4" t="s">
        <v>6103</v>
      </c>
      <c r="I2187" s="4" t="s">
        <v>67</v>
      </c>
      <c r="J2187" s="4" t="s">
        <v>2410</v>
      </c>
      <c r="K2187" s="5" t="s">
        <v>32</v>
      </c>
      <c r="L2187" s="6">
        <v>0.65277777777777779</v>
      </c>
      <c r="M2187" s="4" t="s">
        <v>41</v>
      </c>
      <c r="N2187" s="4" t="s">
        <v>189</v>
      </c>
      <c r="O2187" s="4" t="s">
        <v>311</v>
      </c>
      <c r="P2187" s="5" t="s">
        <v>339</v>
      </c>
      <c r="Q2187" s="7">
        <v>0.58680555555555558</v>
      </c>
      <c r="R2187" s="4" t="s">
        <v>30</v>
      </c>
      <c r="S2187" s="4" t="s">
        <v>33</v>
      </c>
      <c r="T2187" s="4"/>
      <c r="U2187" s="8"/>
      <c r="V2187" s="8"/>
      <c r="W2187">
        <v>15262631</v>
      </c>
      <c r="X2187" t="s">
        <v>43</v>
      </c>
    </row>
    <row r="2188" spans="1:24" ht="15.75" customHeight="1">
      <c r="A2188" s="4" t="s">
        <v>4665</v>
      </c>
      <c r="B2188" s="4" t="s">
        <v>6107</v>
      </c>
      <c r="C2188" s="4" t="s">
        <v>6107</v>
      </c>
      <c r="D2188" s="4" t="s">
        <v>45</v>
      </c>
      <c r="E2188" s="4" t="s">
        <v>6108</v>
      </c>
      <c r="F2188" s="4" t="s">
        <v>6109</v>
      </c>
      <c r="G2188" s="5">
        <v>45</v>
      </c>
      <c r="H2188" s="4" t="s">
        <v>6103</v>
      </c>
      <c r="I2188" s="4" t="s">
        <v>67</v>
      </c>
      <c r="J2188" s="4" t="s">
        <v>1525</v>
      </c>
      <c r="K2188" s="5" t="s">
        <v>1205</v>
      </c>
      <c r="L2188" s="6">
        <v>0.20833333333333334</v>
      </c>
      <c r="M2188" s="4" t="s">
        <v>41</v>
      </c>
      <c r="N2188" s="4" t="s">
        <v>67</v>
      </c>
      <c r="O2188" s="4" t="s">
        <v>1531</v>
      </c>
      <c r="P2188" s="5" t="s">
        <v>5079</v>
      </c>
      <c r="Q2188" s="7">
        <v>0.85069444444444442</v>
      </c>
      <c r="R2188" s="4" t="s">
        <v>41</v>
      </c>
      <c r="S2188" s="4" t="s">
        <v>33</v>
      </c>
      <c r="T2188" s="4"/>
      <c r="U2188" s="8"/>
      <c r="V2188" s="8"/>
      <c r="W2188">
        <v>15262632</v>
      </c>
      <c r="X2188" t="s">
        <v>35</v>
      </c>
    </row>
    <row r="2189" spans="1:24" ht="15.75" customHeight="1">
      <c r="A2189" s="4" t="s">
        <v>4665</v>
      </c>
      <c r="B2189" s="4" t="s">
        <v>6110</v>
      </c>
      <c r="C2189" s="4" t="s">
        <v>6110</v>
      </c>
      <c r="D2189" s="4" t="s">
        <v>45</v>
      </c>
      <c r="E2189" s="4" t="s">
        <v>6111</v>
      </c>
      <c r="F2189" s="4" t="s">
        <v>3571</v>
      </c>
      <c r="G2189" s="5">
        <v>59</v>
      </c>
      <c r="H2189" s="4" t="s">
        <v>6103</v>
      </c>
      <c r="I2189" s="4" t="s">
        <v>309</v>
      </c>
      <c r="J2189" s="4" t="s">
        <v>310</v>
      </c>
      <c r="K2189" s="5" t="s">
        <v>32</v>
      </c>
      <c r="L2189" s="6">
        <v>0.46875</v>
      </c>
      <c r="M2189" s="4" t="s">
        <v>41</v>
      </c>
      <c r="N2189" s="4" t="s">
        <v>479</v>
      </c>
      <c r="O2189" s="4" t="s">
        <v>6112</v>
      </c>
      <c r="P2189" s="5" t="s">
        <v>339</v>
      </c>
      <c r="Q2189" s="7">
        <v>0.45833333333333331</v>
      </c>
      <c r="R2189" s="4" t="s">
        <v>30</v>
      </c>
      <c r="S2189" s="4" t="s">
        <v>33</v>
      </c>
      <c r="T2189" s="4"/>
      <c r="U2189" s="8"/>
      <c r="V2189" s="8"/>
      <c r="W2189">
        <v>15262634</v>
      </c>
      <c r="X2189" t="s">
        <v>43</v>
      </c>
    </row>
    <row r="2190" spans="1:24" ht="15.75" customHeight="1">
      <c r="A2190" s="4" t="s">
        <v>4665</v>
      </c>
      <c r="B2190" s="4" t="s">
        <v>6113</v>
      </c>
      <c r="C2190" s="4" t="s">
        <v>6110</v>
      </c>
      <c r="D2190" s="4" t="s">
        <v>23</v>
      </c>
      <c r="E2190" s="4" t="s">
        <v>6114</v>
      </c>
      <c r="F2190" s="4" t="s">
        <v>3571</v>
      </c>
      <c r="G2190" s="5">
        <v>57</v>
      </c>
      <c r="H2190" s="4" t="s">
        <v>6103</v>
      </c>
      <c r="I2190" s="4" t="s">
        <v>309</v>
      </c>
      <c r="J2190" s="4" t="s">
        <v>310</v>
      </c>
      <c r="K2190" s="5" t="s">
        <v>32</v>
      </c>
      <c r="L2190" s="6">
        <v>0.46875</v>
      </c>
      <c r="M2190" s="4" t="s">
        <v>41</v>
      </c>
      <c r="N2190" s="4" t="s">
        <v>479</v>
      </c>
      <c r="O2190" s="4" t="s">
        <v>6112</v>
      </c>
      <c r="P2190" s="5" t="s">
        <v>339</v>
      </c>
      <c r="Q2190" s="7">
        <v>0.45833333333333331</v>
      </c>
      <c r="R2190" s="4" t="s">
        <v>30</v>
      </c>
      <c r="S2190" s="4" t="s">
        <v>33</v>
      </c>
      <c r="T2190" s="4"/>
      <c r="U2190" s="8"/>
      <c r="V2190" s="8"/>
      <c r="W2190">
        <v>15262634</v>
      </c>
      <c r="X2190" t="s">
        <v>43</v>
      </c>
    </row>
    <row r="2191" spans="1:24" ht="15.75" customHeight="1">
      <c r="A2191" s="4" t="s">
        <v>4665</v>
      </c>
      <c r="B2191" s="4" t="s">
        <v>6115</v>
      </c>
      <c r="C2191" s="4" t="s">
        <v>6115</v>
      </c>
      <c r="D2191" s="4" t="s">
        <v>45</v>
      </c>
      <c r="E2191" s="4" t="s">
        <v>1768</v>
      </c>
      <c r="F2191" s="4" t="s">
        <v>841</v>
      </c>
      <c r="G2191" s="5">
        <v>45</v>
      </c>
      <c r="H2191" s="4" t="s">
        <v>6103</v>
      </c>
      <c r="I2191" s="4" t="s">
        <v>257</v>
      </c>
      <c r="J2191" s="4" t="s">
        <v>1537</v>
      </c>
      <c r="K2191" s="5" t="s">
        <v>32</v>
      </c>
      <c r="L2191" s="6">
        <v>0.65625</v>
      </c>
      <c r="M2191" s="4" t="s">
        <v>30</v>
      </c>
      <c r="N2191" s="4" t="s">
        <v>257</v>
      </c>
      <c r="O2191" s="4" t="s">
        <v>322</v>
      </c>
      <c r="P2191" s="5" t="s">
        <v>339</v>
      </c>
      <c r="Q2191" s="7">
        <v>0.53125</v>
      </c>
      <c r="R2191" s="4" t="s">
        <v>30</v>
      </c>
      <c r="S2191" s="4" t="s">
        <v>33</v>
      </c>
      <c r="T2191" s="4"/>
      <c r="U2191" s="8"/>
      <c r="V2191" s="8"/>
      <c r="W2191">
        <v>15262635</v>
      </c>
      <c r="X2191" t="s">
        <v>61</v>
      </c>
    </row>
    <row r="2192" spans="1:24" ht="15.75" customHeight="1">
      <c r="A2192" s="4" t="s">
        <v>4665</v>
      </c>
      <c r="B2192" s="4" t="s">
        <v>6116</v>
      </c>
      <c r="C2192" s="4" t="s">
        <v>6115</v>
      </c>
      <c r="D2192" s="4" t="s">
        <v>45</v>
      </c>
      <c r="E2192" s="4" t="s">
        <v>6117</v>
      </c>
      <c r="F2192" s="4" t="s">
        <v>2182</v>
      </c>
      <c r="G2192" s="5">
        <v>39</v>
      </c>
      <c r="H2192" s="4" t="s">
        <v>6103</v>
      </c>
      <c r="I2192" s="4"/>
      <c r="J2192" s="4"/>
      <c r="K2192" s="12"/>
      <c r="L2192" s="6"/>
      <c r="M2192" s="4"/>
      <c r="N2192" s="4"/>
      <c r="O2192" s="4"/>
      <c r="P2192" s="12"/>
      <c r="Q2192" s="7"/>
      <c r="R2192" s="4"/>
      <c r="S2192" s="4" t="s">
        <v>33</v>
      </c>
      <c r="T2192" s="4"/>
      <c r="U2192" s="4"/>
      <c r="V2192" s="4"/>
      <c r="W2192">
        <v>15262635</v>
      </c>
      <c r="X2192" t="s">
        <v>61</v>
      </c>
    </row>
    <row r="2193" spans="1:24" ht="15.75" customHeight="1">
      <c r="A2193" s="4" t="s">
        <v>4665</v>
      </c>
      <c r="B2193" s="4" t="s">
        <v>6118</v>
      </c>
      <c r="C2193" s="4" t="s">
        <v>6118</v>
      </c>
      <c r="D2193" s="4" t="s">
        <v>23</v>
      </c>
      <c r="E2193" s="4" t="s">
        <v>1768</v>
      </c>
      <c r="F2193" s="4" t="s">
        <v>1921</v>
      </c>
      <c r="G2193" s="5">
        <v>34</v>
      </c>
      <c r="H2193" s="4" t="s">
        <v>6103</v>
      </c>
      <c r="I2193" s="4" t="s">
        <v>1812</v>
      </c>
      <c r="J2193" s="4" t="s">
        <v>6119</v>
      </c>
      <c r="K2193" s="5" t="s">
        <v>32</v>
      </c>
      <c r="L2193" s="6">
        <v>0.57986111111111116</v>
      </c>
      <c r="M2193" s="4" t="s">
        <v>30</v>
      </c>
      <c r="N2193" s="4" t="s">
        <v>479</v>
      </c>
      <c r="O2193" s="4" t="s">
        <v>1302</v>
      </c>
      <c r="P2193" s="5" t="s">
        <v>339</v>
      </c>
      <c r="Q2193" s="7">
        <v>0.44444444444444442</v>
      </c>
      <c r="R2193" s="4" t="s">
        <v>30</v>
      </c>
      <c r="S2193" s="4" t="s">
        <v>33</v>
      </c>
      <c r="T2193" s="4"/>
      <c r="U2193" s="8"/>
      <c r="V2193" s="8"/>
      <c r="W2193">
        <v>15262636</v>
      </c>
      <c r="X2193" t="s">
        <v>43</v>
      </c>
    </row>
    <row r="2194" spans="1:24" ht="15.75" customHeight="1">
      <c r="A2194" s="4" t="s">
        <v>4665</v>
      </c>
      <c r="B2194" s="4" t="s">
        <v>6120</v>
      </c>
      <c r="C2194" s="4" t="s">
        <v>6118</v>
      </c>
      <c r="D2194" s="4" t="s">
        <v>45</v>
      </c>
      <c r="E2194" s="4" t="s">
        <v>6121</v>
      </c>
      <c r="F2194" s="4" t="s">
        <v>3532</v>
      </c>
      <c r="G2194" s="5">
        <v>33</v>
      </c>
      <c r="H2194" s="4" t="s">
        <v>6103</v>
      </c>
      <c r="I2194" s="4" t="s">
        <v>1812</v>
      </c>
      <c r="J2194" s="4" t="s">
        <v>6119</v>
      </c>
      <c r="K2194" s="4" t="s">
        <v>32</v>
      </c>
      <c r="L2194" s="10">
        <v>0.57986111111111116</v>
      </c>
      <c r="M2194" s="4" t="s">
        <v>30</v>
      </c>
      <c r="N2194" s="4" t="s">
        <v>479</v>
      </c>
      <c r="O2194" s="4" t="s">
        <v>1302</v>
      </c>
      <c r="P2194" s="4" t="s">
        <v>339</v>
      </c>
      <c r="Q2194" s="11">
        <v>0.44444444444444442</v>
      </c>
      <c r="R2194" s="4" t="s">
        <v>30</v>
      </c>
      <c r="S2194" s="4" t="s">
        <v>33</v>
      </c>
      <c r="T2194" s="4"/>
      <c r="U2194" s="8"/>
      <c r="V2194" s="8"/>
      <c r="W2194">
        <v>15262636</v>
      </c>
      <c r="X2194" t="s">
        <v>43</v>
      </c>
    </row>
    <row r="2195" spans="1:24" ht="15.75" customHeight="1">
      <c r="A2195" s="4" t="s">
        <v>4665</v>
      </c>
      <c r="B2195" s="4" t="s">
        <v>6122</v>
      </c>
      <c r="C2195" s="4" t="s">
        <v>6122</v>
      </c>
      <c r="D2195" s="4" t="s">
        <v>45</v>
      </c>
      <c r="E2195" s="4" t="s">
        <v>6123</v>
      </c>
      <c r="F2195" s="4" t="s">
        <v>1804</v>
      </c>
      <c r="G2195" s="5">
        <v>42</v>
      </c>
      <c r="H2195" s="4" t="s">
        <v>6103</v>
      </c>
      <c r="I2195" s="4" t="s">
        <v>257</v>
      </c>
      <c r="J2195" s="4" t="s">
        <v>1537</v>
      </c>
      <c r="K2195" s="5" t="s">
        <v>32</v>
      </c>
      <c r="L2195" s="6">
        <v>0.65625</v>
      </c>
      <c r="M2195" s="4" t="s">
        <v>30</v>
      </c>
      <c r="N2195" s="4" t="s">
        <v>257</v>
      </c>
      <c r="O2195" s="4" t="s">
        <v>322</v>
      </c>
      <c r="P2195" s="5" t="s">
        <v>5813</v>
      </c>
      <c r="Q2195" s="7">
        <v>0.53125</v>
      </c>
      <c r="R2195" s="4" t="s">
        <v>30</v>
      </c>
      <c r="S2195" s="4" t="s">
        <v>33</v>
      </c>
      <c r="T2195" s="4"/>
      <c r="U2195" s="8"/>
      <c r="V2195" s="8"/>
      <c r="W2195">
        <v>15262637</v>
      </c>
      <c r="X2195" t="s">
        <v>61</v>
      </c>
    </row>
    <row r="2196" spans="1:24" ht="15.75" customHeight="1">
      <c r="A2196" s="4" t="s">
        <v>4665</v>
      </c>
      <c r="B2196" s="4" t="s">
        <v>6124</v>
      </c>
      <c r="C2196" s="4" t="s">
        <v>6122</v>
      </c>
      <c r="D2196" s="4" t="s">
        <v>45</v>
      </c>
      <c r="E2196" s="4" t="s">
        <v>6125</v>
      </c>
      <c r="F2196" s="4" t="s">
        <v>1574</v>
      </c>
      <c r="G2196" s="5">
        <v>43</v>
      </c>
      <c r="H2196" s="4" t="s">
        <v>6103</v>
      </c>
      <c r="I2196" s="4" t="s">
        <v>257</v>
      </c>
      <c r="J2196" s="4" t="s">
        <v>1537</v>
      </c>
      <c r="K2196" s="5" t="s">
        <v>32</v>
      </c>
      <c r="L2196" s="6">
        <v>0.65625</v>
      </c>
      <c r="M2196" s="4" t="s">
        <v>30</v>
      </c>
      <c r="N2196" s="4" t="s">
        <v>257</v>
      </c>
      <c r="O2196" s="4" t="s">
        <v>322</v>
      </c>
      <c r="P2196" s="5" t="s">
        <v>5813</v>
      </c>
      <c r="Q2196" s="7">
        <v>0.53125</v>
      </c>
      <c r="R2196" s="4" t="s">
        <v>30</v>
      </c>
      <c r="S2196" s="4" t="s">
        <v>33</v>
      </c>
      <c r="T2196" s="4"/>
      <c r="U2196" s="8"/>
      <c r="V2196" s="8"/>
      <c r="W2196">
        <v>15262637</v>
      </c>
      <c r="X2196" t="s">
        <v>61</v>
      </c>
    </row>
    <row r="2197" spans="1:24" ht="15.75" customHeight="1">
      <c r="A2197" s="4" t="s">
        <v>4665</v>
      </c>
      <c r="B2197" s="4" t="s">
        <v>6126</v>
      </c>
      <c r="C2197" s="4" t="s">
        <v>6126</v>
      </c>
      <c r="D2197" s="4" t="s">
        <v>45</v>
      </c>
      <c r="E2197" s="4" t="s">
        <v>1928</v>
      </c>
      <c r="F2197" s="4" t="s">
        <v>1928</v>
      </c>
      <c r="G2197" s="5">
        <v>38</v>
      </c>
      <c r="H2197" s="4" t="s">
        <v>6103</v>
      </c>
      <c r="I2197" s="4" t="s">
        <v>767</v>
      </c>
      <c r="J2197" s="4" t="s">
        <v>6054</v>
      </c>
      <c r="K2197" s="5" t="s">
        <v>32</v>
      </c>
      <c r="L2197" s="6">
        <v>0.60763888888888884</v>
      </c>
      <c r="M2197" s="4" t="s">
        <v>41</v>
      </c>
      <c r="N2197" s="4" t="s">
        <v>189</v>
      </c>
      <c r="O2197" s="4" t="s">
        <v>1649</v>
      </c>
      <c r="P2197" s="5" t="s">
        <v>339</v>
      </c>
      <c r="Q2197" s="7">
        <v>0.86111111111111116</v>
      </c>
      <c r="R2197" s="4" t="s">
        <v>30</v>
      </c>
      <c r="S2197" s="4" t="s">
        <v>33</v>
      </c>
      <c r="T2197" s="4"/>
      <c r="U2197" s="8"/>
      <c r="V2197" s="8"/>
      <c r="W2197">
        <v>15262638</v>
      </c>
      <c r="X2197" t="s">
        <v>43</v>
      </c>
    </row>
    <row r="2198" spans="1:24" ht="15.75" customHeight="1">
      <c r="A2198" s="4" t="s">
        <v>4665</v>
      </c>
      <c r="B2198" s="4" t="s">
        <v>6127</v>
      </c>
      <c r="C2198" s="4" t="s">
        <v>6126</v>
      </c>
      <c r="D2198" s="4" t="s">
        <v>23</v>
      </c>
      <c r="E2198" s="4" t="s">
        <v>6128</v>
      </c>
      <c r="F2198" s="4" t="s">
        <v>6129</v>
      </c>
      <c r="G2198" s="5">
        <v>38</v>
      </c>
      <c r="H2198" s="4" t="s">
        <v>6103</v>
      </c>
      <c r="I2198" s="4" t="s">
        <v>767</v>
      </c>
      <c r="J2198" s="4" t="s">
        <v>6054</v>
      </c>
      <c r="K2198" s="5" t="s">
        <v>32</v>
      </c>
      <c r="L2198" s="6">
        <v>0.60763888888888884</v>
      </c>
      <c r="M2198" s="4" t="s">
        <v>41</v>
      </c>
      <c r="N2198" s="4" t="s">
        <v>189</v>
      </c>
      <c r="O2198" s="4" t="s">
        <v>1649</v>
      </c>
      <c r="P2198" s="5" t="s">
        <v>339</v>
      </c>
      <c r="Q2198" s="7">
        <v>0.86111111111111116</v>
      </c>
      <c r="R2198" s="4" t="s">
        <v>30</v>
      </c>
      <c r="S2198" s="4" t="s">
        <v>33</v>
      </c>
      <c r="T2198" s="4"/>
      <c r="U2198" s="8"/>
      <c r="V2198" s="8"/>
      <c r="W2198">
        <v>15262638</v>
      </c>
      <c r="X2198" t="s">
        <v>43</v>
      </c>
    </row>
    <row r="2199" spans="1:24" ht="15.75" customHeight="1">
      <c r="A2199" s="4" t="s">
        <v>4665</v>
      </c>
      <c r="B2199" s="4" t="s">
        <v>6130</v>
      </c>
      <c r="C2199" s="4" t="s">
        <v>6126</v>
      </c>
      <c r="D2199" s="4" t="s">
        <v>45</v>
      </c>
      <c r="E2199" s="4" t="s">
        <v>3532</v>
      </c>
      <c r="F2199" s="4" t="s">
        <v>455</v>
      </c>
      <c r="G2199" s="5">
        <v>65</v>
      </c>
      <c r="H2199" s="4" t="s">
        <v>6103</v>
      </c>
      <c r="I2199" s="4" t="s">
        <v>767</v>
      </c>
      <c r="J2199" s="4" t="s">
        <v>6054</v>
      </c>
      <c r="K2199" s="5" t="s">
        <v>32</v>
      </c>
      <c r="L2199" s="6">
        <v>0.60763888888888884</v>
      </c>
      <c r="M2199" s="4" t="s">
        <v>41</v>
      </c>
      <c r="N2199" s="4" t="s">
        <v>1812</v>
      </c>
      <c r="O2199" s="4" t="s">
        <v>6131</v>
      </c>
      <c r="P2199" s="5" t="s">
        <v>339</v>
      </c>
      <c r="Q2199" s="7">
        <v>0.69791666666666663</v>
      </c>
      <c r="R2199" s="4" t="s">
        <v>30</v>
      </c>
      <c r="S2199" s="4" t="s">
        <v>33</v>
      </c>
      <c r="T2199" s="4"/>
      <c r="U2199" s="8"/>
      <c r="V2199" s="8"/>
      <c r="W2199">
        <v>15262639</v>
      </c>
      <c r="X2199" t="s">
        <v>35</v>
      </c>
    </row>
    <row r="2200" spans="1:24" ht="15.75" customHeight="1">
      <c r="A2200" s="4" t="s">
        <v>4665</v>
      </c>
      <c r="B2200" s="4" t="s">
        <v>6132</v>
      </c>
      <c r="C2200" s="4" t="s">
        <v>6132</v>
      </c>
      <c r="D2200" s="4" t="s">
        <v>45</v>
      </c>
      <c r="E2200" s="4" t="s">
        <v>6133</v>
      </c>
      <c r="F2200" s="4" t="s">
        <v>180</v>
      </c>
      <c r="G2200" s="5">
        <v>34</v>
      </c>
      <c r="H2200" s="4" t="s">
        <v>6103</v>
      </c>
      <c r="I2200" s="4" t="s">
        <v>67</v>
      </c>
      <c r="J2200" s="4" t="s">
        <v>6134</v>
      </c>
      <c r="K2200" s="5" t="s">
        <v>32</v>
      </c>
      <c r="L2200" s="6">
        <v>0.55208333333333337</v>
      </c>
      <c r="M2200" s="4" t="s">
        <v>41</v>
      </c>
      <c r="N2200" s="4" t="s">
        <v>189</v>
      </c>
      <c r="O2200" s="4" t="s">
        <v>2011</v>
      </c>
      <c r="P2200" s="5" t="s">
        <v>339</v>
      </c>
      <c r="Q2200" s="7">
        <v>0.3298611111111111</v>
      </c>
      <c r="R2200" s="4" t="s">
        <v>30</v>
      </c>
      <c r="S2200" s="4" t="s">
        <v>33</v>
      </c>
      <c r="T2200" s="4"/>
      <c r="U2200" s="8"/>
      <c r="V2200" s="8"/>
      <c r="W2200">
        <v>15262640</v>
      </c>
      <c r="X2200" t="s">
        <v>61</v>
      </c>
    </row>
    <row r="2201" spans="1:24" ht="15.75" customHeight="1">
      <c r="A2201" s="4" t="s">
        <v>4665</v>
      </c>
      <c r="B2201" s="4" t="s">
        <v>6135</v>
      </c>
      <c r="C2201" s="4" t="s">
        <v>6132</v>
      </c>
      <c r="D2201" s="4" t="s">
        <v>45</v>
      </c>
      <c r="E2201" s="4" t="s">
        <v>6136</v>
      </c>
      <c r="F2201" s="4" t="s">
        <v>2303</v>
      </c>
      <c r="G2201" s="5">
        <v>36</v>
      </c>
      <c r="H2201" s="4" t="s">
        <v>6103</v>
      </c>
      <c r="I2201" s="4" t="s">
        <v>67</v>
      </c>
      <c r="J2201" s="4" t="s">
        <v>6134</v>
      </c>
      <c r="K2201" s="5" t="s">
        <v>32</v>
      </c>
      <c r="L2201" s="6">
        <v>0.55208333333333337</v>
      </c>
      <c r="M2201" s="4" t="s">
        <v>41</v>
      </c>
      <c r="N2201" s="4" t="s">
        <v>189</v>
      </c>
      <c r="O2201" s="4" t="s">
        <v>2011</v>
      </c>
      <c r="P2201" s="5" t="s">
        <v>339</v>
      </c>
      <c r="Q2201" s="7">
        <v>0.3298611111111111</v>
      </c>
      <c r="R2201" s="4" t="s">
        <v>30</v>
      </c>
      <c r="S2201" s="4" t="s">
        <v>33</v>
      </c>
      <c r="T2201" s="4"/>
      <c r="U2201" s="8"/>
      <c r="V2201" s="8"/>
      <c r="W2201">
        <v>15262640</v>
      </c>
      <c r="X2201" t="s">
        <v>61</v>
      </c>
    </row>
    <row r="2202" spans="1:24" ht="15.75" customHeight="1">
      <c r="A2202" s="4" t="s">
        <v>4665</v>
      </c>
      <c r="B2202" s="4" t="s">
        <v>6137</v>
      </c>
      <c r="C2202" s="4" t="s">
        <v>6137</v>
      </c>
      <c r="D2202" s="4" t="s">
        <v>45</v>
      </c>
      <c r="E2202" s="4" t="s">
        <v>6138</v>
      </c>
      <c r="F2202" s="4" t="s">
        <v>3147</v>
      </c>
      <c r="G2202" s="5">
        <v>43</v>
      </c>
      <c r="H2202" s="4" t="s">
        <v>6103</v>
      </c>
      <c r="I2202" s="4" t="s">
        <v>67</v>
      </c>
      <c r="J2202" s="4" t="s">
        <v>2410</v>
      </c>
      <c r="K2202" s="5" t="s">
        <v>32</v>
      </c>
      <c r="L2202" s="6">
        <v>0.65277777777777779</v>
      </c>
      <c r="M2202" s="4" t="s">
        <v>41</v>
      </c>
      <c r="N2202" s="4" t="s">
        <v>5297</v>
      </c>
      <c r="O2202" s="4" t="s">
        <v>5298</v>
      </c>
      <c r="P2202" s="5" t="s">
        <v>339</v>
      </c>
      <c r="Q2202" s="7">
        <v>0.85763888888888884</v>
      </c>
      <c r="R2202" s="4" t="s">
        <v>41</v>
      </c>
      <c r="S2202" s="4" t="s">
        <v>33</v>
      </c>
      <c r="T2202" s="4"/>
      <c r="U2202" s="4"/>
      <c r="V2202" s="4"/>
      <c r="W2202">
        <v>15262641</v>
      </c>
      <c r="X2202" t="s">
        <v>43</v>
      </c>
    </row>
    <row r="2203" spans="1:24" ht="15.75" customHeight="1">
      <c r="A2203" s="4" t="s">
        <v>4665</v>
      </c>
      <c r="B2203" s="4" t="s">
        <v>6139</v>
      </c>
      <c r="C2203" s="4" t="s">
        <v>6137</v>
      </c>
      <c r="D2203" s="4" t="s">
        <v>23</v>
      </c>
      <c r="E2203" s="4" t="s">
        <v>6140</v>
      </c>
      <c r="F2203" s="4" t="s">
        <v>1843</v>
      </c>
      <c r="G2203" s="5">
        <v>46</v>
      </c>
      <c r="H2203" s="4" t="s">
        <v>6103</v>
      </c>
      <c r="I2203" s="4" t="s">
        <v>67</v>
      </c>
      <c r="J2203" s="4" t="s">
        <v>2410</v>
      </c>
      <c r="K2203" s="5" t="s">
        <v>32</v>
      </c>
      <c r="L2203" s="6">
        <v>0.65277777777777779</v>
      </c>
      <c r="M2203" s="4" t="s">
        <v>41</v>
      </c>
      <c r="N2203" s="4" t="s">
        <v>5297</v>
      </c>
      <c r="O2203" s="4" t="s">
        <v>5298</v>
      </c>
      <c r="P2203" s="5" t="s">
        <v>339</v>
      </c>
      <c r="Q2203" s="7">
        <v>0.85763888888888884</v>
      </c>
      <c r="R2203" s="4" t="s">
        <v>41</v>
      </c>
      <c r="S2203" s="4" t="s">
        <v>33</v>
      </c>
      <c r="T2203" s="4"/>
      <c r="U2203" s="4"/>
      <c r="V2203" s="4"/>
      <c r="W2203">
        <v>15262641</v>
      </c>
      <c r="X2203" t="s">
        <v>43</v>
      </c>
    </row>
    <row r="2204" spans="1:24" ht="15.75" customHeight="1">
      <c r="A2204" s="4" t="s">
        <v>4665</v>
      </c>
      <c r="B2204" s="4" t="s">
        <v>6141</v>
      </c>
      <c r="C2204" s="4" t="s">
        <v>6137</v>
      </c>
      <c r="D2204" s="4" t="s">
        <v>23</v>
      </c>
      <c r="E2204" s="4" t="s">
        <v>6142</v>
      </c>
      <c r="F2204" s="4" t="s">
        <v>1843</v>
      </c>
      <c r="G2204" s="5">
        <v>8</v>
      </c>
      <c r="H2204" s="4" t="s">
        <v>6103</v>
      </c>
      <c r="I2204" s="4" t="s">
        <v>67</v>
      </c>
      <c r="J2204" s="4" t="s">
        <v>2410</v>
      </c>
      <c r="K2204" s="5" t="s">
        <v>32</v>
      </c>
      <c r="L2204" s="6">
        <v>0.65277777777777779</v>
      </c>
      <c r="M2204" s="4" t="s">
        <v>41</v>
      </c>
      <c r="N2204" s="4" t="s">
        <v>5297</v>
      </c>
      <c r="O2204" s="4" t="s">
        <v>5298</v>
      </c>
      <c r="P2204" s="5" t="s">
        <v>339</v>
      </c>
      <c r="Q2204" s="7">
        <v>0.85763888888888884</v>
      </c>
      <c r="R2204" s="4" t="s">
        <v>41</v>
      </c>
      <c r="S2204" s="4" t="s">
        <v>33</v>
      </c>
      <c r="T2204" s="4"/>
      <c r="U2204" s="4"/>
      <c r="V2204" s="4"/>
      <c r="W2204">
        <v>15262641</v>
      </c>
      <c r="X2204" t="s">
        <v>43</v>
      </c>
    </row>
    <row r="2205" spans="1:24" ht="15.75" customHeight="1">
      <c r="A2205" s="4" t="s">
        <v>4665</v>
      </c>
      <c r="B2205" s="4" t="s">
        <v>6143</v>
      </c>
      <c r="C2205" s="4" t="s">
        <v>6137</v>
      </c>
      <c r="D2205" s="4" t="s">
        <v>23</v>
      </c>
      <c r="E2205" s="4" t="s">
        <v>6144</v>
      </c>
      <c r="F2205" s="4" t="s">
        <v>3147</v>
      </c>
      <c r="G2205" s="5">
        <v>71</v>
      </c>
      <c r="H2205" s="4" t="s">
        <v>6103</v>
      </c>
      <c r="I2205" s="4" t="s">
        <v>67</v>
      </c>
      <c r="J2205" s="4" t="s">
        <v>2410</v>
      </c>
      <c r="K2205" s="5" t="s">
        <v>32</v>
      </c>
      <c r="L2205" s="6">
        <v>0.65277777777777779</v>
      </c>
      <c r="M2205" s="4" t="s">
        <v>41</v>
      </c>
      <c r="N2205" s="4" t="s">
        <v>5297</v>
      </c>
      <c r="O2205" s="4" t="s">
        <v>5298</v>
      </c>
      <c r="P2205" s="5" t="s">
        <v>339</v>
      </c>
      <c r="Q2205" s="7">
        <v>0.85763888888888884</v>
      </c>
      <c r="R2205" s="4" t="s">
        <v>41</v>
      </c>
      <c r="S2205" s="4" t="s">
        <v>33</v>
      </c>
      <c r="T2205" s="4"/>
      <c r="U2205" s="4"/>
      <c r="V2205" s="4"/>
      <c r="W2205">
        <v>15262642</v>
      </c>
      <c r="X2205" t="s">
        <v>61</v>
      </c>
    </row>
    <row r="2206" spans="1:24" ht="15.75" customHeight="1">
      <c r="A2206" s="4" t="s">
        <v>4665</v>
      </c>
      <c r="B2206" s="4" t="s">
        <v>6145</v>
      </c>
      <c r="C2206" s="4" t="s">
        <v>6137</v>
      </c>
      <c r="D2206" s="4" t="s">
        <v>45</v>
      </c>
      <c r="E2206" s="4" t="s">
        <v>6146</v>
      </c>
      <c r="F2206" s="4" t="s">
        <v>180</v>
      </c>
      <c r="G2206" s="5">
        <v>68</v>
      </c>
      <c r="H2206" s="4" t="s">
        <v>6103</v>
      </c>
      <c r="I2206" s="4" t="s">
        <v>67</v>
      </c>
      <c r="J2206" s="4" t="s">
        <v>2410</v>
      </c>
      <c r="K2206" s="5" t="s">
        <v>32</v>
      </c>
      <c r="L2206" s="6">
        <v>0.65277777777777779</v>
      </c>
      <c r="M2206" s="4" t="s">
        <v>41</v>
      </c>
      <c r="N2206" s="4" t="s">
        <v>5297</v>
      </c>
      <c r="O2206" s="4" t="s">
        <v>5298</v>
      </c>
      <c r="P2206" s="5" t="s">
        <v>339</v>
      </c>
      <c r="Q2206" s="7">
        <v>0.85763888888888884</v>
      </c>
      <c r="R2206" s="4" t="s">
        <v>41</v>
      </c>
      <c r="S2206" s="4" t="s">
        <v>33</v>
      </c>
      <c r="T2206" s="4"/>
      <c r="U2206" s="4"/>
      <c r="V2206" s="4"/>
      <c r="W2206">
        <v>15262642</v>
      </c>
      <c r="X2206" t="s">
        <v>61</v>
      </c>
    </row>
    <row r="2207" spans="1:24" ht="15.75" customHeight="1">
      <c r="A2207" s="4" t="s">
        <v>4665</v>
      </c>
      <c r="B2207" s="4" t="s">
        <v>6147</v>
      </c>
      <c r="C2207" s="4" t="s">
        <v>6147</v>
      </c>
      <c r="D2207" s="4" t="s">
        <v>45</v>
      </c>
      <c r="E2207" s="4" t="s">
        <v>6148</v>
      </c>
      <c r="F2207" s="4" t="s">
        <v>180</v>
      </c>
      <c r="G2207" s="5">
        <v>34</v>
      </c>
      <c r="H2207" s="4" t="s">
        <v>6103</v>
      </c>
      <c r="I2207" s="4" t="s">
        <v>67</v>
      </c>
      <c r="J2207" s="4" t="s">
        <v>6134</v>
      </c>
      <c r="K2207" s="5" t="s">
        <v>32</v>
      </c>
      <c r="L2207" s="6">
        <v>0.55208333333333337</v>
      </c>
      <c r="M2207" s="4" t="s">
        <v>41</v>
      </c>
      <c r="N2207" s="4" t="s">
        <v>189</v>
      </c>
      <c r="O2207" s="4" t="s">
        <v>2011</v>
      </c>
      <c r="P2207" s="5" t="s">
        <v>339</v>
      </c>
      <c r="Q2207" s="7">
        <v>0.3298611111111111</v>
      </c>
      <c r="R2207" s="4" t="s">
        <v>30</v>
      </c>
      <c r="S2207" s="4" t="s">
        <v>33</v>
      </c>
      <c r="T2207" s="4"/>
      <c r="U2207" s="8"/>
      <c r="V2207" s="8"/>
      <c r="W2207">
        <v>15262643</v>
      </c>
      <c r="X2207" t="s">
        <v>61</v>
      </c>
    </row>
    <row r="2208" spans="1:24" ht="15.75" customHeight="1">
      <c r="A2208" s="4" t="s">
        <v>4665</v>
      </c>
      <c r="B2208" s="4" t="s">
        <v>6149</v>
      </c>
      <c r="C2208" s="4" t="s">
        <v>6147</v>
      </c>
      <c r="D2208" s="4" t="s">
        <v>45</v>
      </c>
      <c r="E2208" s="4" t="s">
        <v>6150</v>
      </c>
      <c r="F2208" s="4" t="s">
        <v>5301</v>
      </c>
      <c r="G2208" s="5">
        <v>59</v>
      </c>
      <c r="H2208" s="4" t="s">
        <v>6103</v>
      </c>
      <c r="I2208" s="4" t="s">
        <v>67</v>
      </c>
      <c r="J2208" s="4" t="s">
        <v>4343</v>
      </c>
      <c r="K2208" s="5" t="s">
        <v>32</v>
      </c>
      <c r="L2208" s="6">
        <v>0.59722222222222221</v>
      </c>
      <c r="M2208" s="4" t="s">
        <v>41</v>
      </c>
      <c r="N2208" s="4" t="s">
        <v>189</v>
      </c>
      <c r="O2208" s="4" t="s">
        <v>2011</v>
      </c>
      <c r="P2208" s="5" t="s">
        <v>339</v>
      </c>
      <c r="Q2208" s="7">
        <v>0.3298611111111111</v>
      </c>
      <c r="R2208" s="4" t="s">
        <v>30</v>
      </c>
      <c r="S2208" s="4" t="s">
        <v>33</v>
      </c>
      <c r="T2208" s="4"/>
      <c r="U2208" s="8"/>
      <c r="V2208" s="8"/>
      <c r="W2208">
        <v>15262643</v>
      </c>
      <c r="X2208" t="s">
        <v>61</v>
      </c>
    </row>
    <row r="2209" spans="1:24" ht="15.75" customHeight="1">
      <c r="A2209" s="4" t="s">
        <v>4665</v>
      </c>
      <c r="B2209" s="4" t="s">
        <v>6151</v>
      </c>
      <c r="C2209" s="4" t="s">
        <v>6151</v>
      </c>
      <c r="D2209" s="4" t="s">
        <v>45</v>
      </c>
      <c r="E2209" s="4" t="s">
        <v>6152</v>
      </c>
      <c r="F2209" s="4" t="s">
        <v>4180</v>
      </c>
      <c r="G2209" s="5">
        <v>55</v>
      </c>
      <c r="H2209" s="4" t="s">
        <v>6103</v>
      </c>
      <c r="I2209" s="4" t="s">
        <v>1812</v>
      </c>
      <c r="J2209" s="4" t="s">
        <v>5432</v>
      </c>
      <c r="K2209" s="5" t="s">
        <v>32</v>
      </c>
      <c r="L2209" s="6">
        <v>0.64236111111111116</v>
      </c>
      <c r="M2209" s="4" t="s">
        <v>30</v>
      </c>
      <c r="N2209" s="4" t="s">
        <v>67</v>
      </c>
      <c r="O2209" s="4" t="s">
        <v>6153</v>
      </c>
      <c r="P2209" s="5" t="s">
        <v>339</v>
      </c>
      <c r="Q2209" s="7">
        <v>0.375</v>
      </c>
      <c r="R2209" s="4" t="s">
        <v>671</v>
      </c>
      <c r="S2209" s="4" t="s">
        <v>33</v>
      </c>
      <c r="T2209" s="4"/>
      <c r="U2209" s="8"/>
      <c r="V2209" s="8"/>
      <c r="W2209">
        <v>15262644</v>
      </c>
      <c r="X2209" t="s">
        <v>43</v>
      </c>
    </row>
    <row r="2210" spans="1:24" ht="15.75" customHeight="1">
      <c r="A2210" s="4" t="s">
        <v>4665</v>
      </c>
      <c r="B2210" s="4" t="s">
        <v>6154</v>
      </c>
      <c r="C2210" s="4" t="s">
        <v>6151</v>
      </c>
      <c r="D2210" s="4" t="s">
        <v>23</v>
      </c>
      <c r="E2210" s="4" t="s">
        <v>6155</v>
      </c>
      <c r="F2210" s="4" t="s">
        <v>6156</v>
      </c>
      <c r="G2210" s="5">
        <v>57</v>
      </c>
      <c r="H2210" s="4" t="s">
        <v>6103</v>
      </c>
      <c r="I2210" s="4" t="s">
        <v>1812</v>
      </c>
      <c r="J2210" s="4" t="s">
        <v>5432</v>
      </c>
      <c r="K2210" s="5" t="s">
        <v>32</v>
      </c>
      <c r="L2210" s="6">
        <v>0.64236111111111116</v>
      </c>
      <c r="M2210" s="4" t="s">
        <v>30</v>
      </c>
      <c r="N2210" s="4" t="s">
        <v>67</v>
      </c>
      <c r="O2210" s="4" t="s">
        <v>6153</v>
      </c>
      <c r="P2210" s="5" t="s">
        <v>339</v>
      </c>
      <c r="Q2210" s="7">
        <v>0.375</v>
      </c>
      <c r="R2210" s="4" t="s">
        <v>671</v>
      </c>
      <c r="S2210" s="4" t="s">
        <v>33</v>
      </c>
      <c r="T2210" s="4"/>
      <c r="U2210" s="8"/>
      <c r="V2210" s="8"/>
      <c r="W2210">
        <v>15262644</v>
      </c>
      <c r="X2210" t="s">
        <v>43</v>
      </c>
    </row>
    <row r="2211" spans="1:24" ht="15.75" customHeight="1">
      <c r="A2211" s="4" t="s">
        <v>4665</v>
      </c>
      <c r="B2211" s="4" t="s">
        <v>6157</v>
      </c>
      <c r="C2211" s="4" t="s">
        <v>6157</v>
      </c>
      <c r="D2211" s="4" t="s">
        <v>45</v>
      </c>
      <c r="E2211" s="4" t="s">
        <v>6158</v>
      </c>
      <c r="F2211" s="4" t="s">
        <v>6159</v>
      </c>
      <c r="G2211" s="5">
        <v>46</v>
      </c>
      <c r="H2211" s="4" t="s">
        <v>6160</v>
      </c>
      <c r="I2211" s="4" t="s">
        <v>189</v>
      </c>
      <c r="J2211" s="4" t="s">
        <v>281</v>
      </c>
      <c r="K2211" s="5" t="s">
        <v>32</v>
      </c>
      <c r="L2211" s="6">
        <v>0.1875</v>
      </c>
      <c r="M2211" s="4" t="s">
        <v>30</v>
      </c>
      <c r="N2211" s="4" t="s">
        <v>189</v>
      </c>
      <c r="O2211" s="4" t="s">
        <v>1649</v>
      </c>
      <c r="P2211" s="5" t="s">
        <v>339</v>
      </c>
      <c r="Q2211" s="7">
        <v>0.86111111111111116</v>
      </c>
      <c r="R2211" s="4" t="s">
        <v>30</v>
      </c>
      <c r="S2211" s="4" t="s">
        <v>160</v>
      </c>
      <c r="T2211" s="4"/>
      <c r="U2211" s="8"/>
      <c r="V2211" s="8"/>
      <c r="W2211">
        <v>462716372</v>
      </c>
      <c r="X2211" t="s">
        <v>43</v>
      </c>
    </row>
    <row r="2212" spans="1:24" ht="15.75" customHeight="1">
      <c r="A2212" s="4" t="s">
        <v>4665</v>
      </c>
      <c r="B2212" s="4" t="s">
        <v>6161</v>
      </c>
      <c r="C2212" s="4" t="s">
        <v>6157</v>
      </c>
      <c r="D2212" s="4" t="s">
        <v>23</v>
      </c>
      <c r="E2212" s="4" t="s">
        <v>6162</v>
      </c>
      <c r="F2212" s="4" t="s">
        <v>6163</v>
      </c>
      <c r="G2212" s="5">
        <v>46</v>
      </c>
      <c r="H2212" s="4" t="s">
        <v>6160</v>
      </c>
      <c r="I2212" s="4" t="s">
        <v>189</v>
      </c>
      <c r="J2212" s="4" t="s">
        <v>281</v>
      </c>
      <c r="K2212" s="5" t="s">
        <v>32</v>
      </c>
      <c r="L2212" s="6">
        <v>0.1875</v>
      </c>
      <c r="M2212" s="4" t="s">
        <v>30</v>
      </c>
      <c r="N2212" s="4" t="s">
        <v>189</v>
      </c>
      <c r="O2212" s="4" t="s">
        <v>1649</v>
      </c>
      <c r="P2212" s="5" t="s">
        <v>339</v>
      </c>
      <c r="Q2212" s="7">
        <v>0.86111111111111116</v>
      </c>
      <c r="R2212" s="4" t="s">
        <v>30</v>
      </c>
      <c r="S2212" s="4" t="s">
        <v>160</v>
      </c>
      <c r="T2212" s="4"/>
      <c r="U2212" s="8"/>
      <c r="V2212" s="8"/>
      <c r="W2212">
        <v>462716372</v>
      </c>
      <c r="X2212" t="s">
        <v>43</v>
      </c>
    </row>
    <row r="2213" spans="1:24" ht="15.75" customHeight="1">
      <c r="A2213" s="4" t="s">
        <v>4665</v>
      </c>
      <c r="B2213" s="4" t="s">
        <v>6164</v>
      </c>
      <c r="C2213" s="4" t="s">
        <v>6164</v>
      </c>
      <c r="D2213" s="4" t="s">
        <v>45</v>
      </c>
      <c r="E2213" s="4" t="s">
        <v>6165</v>
      </c>
      <c r="F2213" s="4" t="s">
        <v>6166</v>
      </c>
      <c r="G2213" s="5">
        <v>68</v>
      </c>
      <c r="H2213" s="4" t="s">
        <v>6160</v>
      </c>
      <c r="I2213" s="4" t="s">
        <v>150</v>
      </c>
      <c r="J2213" s="4" t="s">
        <v>151</v>
      </c>
      <c r="K2213" s="5" t="s">
        <v>32</v>
      </c>
      <c r="L2213" s="6">
        <v>0.64583333333333337</v>
      </c>
      <c r="M2213" s="4" t="s">
        <v>30</v>
      </c>
      <c r="N2213" s="4" t="s">
        <v>150</v>
      </c>
      <c r="O2213" s="4" t="s">
        <v>152</v>
      </c>
      <c r="P2213" s="5" t="s">
        <v>339</v>
      </c>
      <c r="Q2213" s="7">
        <v>0.72569444444444442</v>
      </c>
      <c r="R2213" s="4" t="s">
        <v>30</v>
      </c>
      <c r="S2213" s="4" t="s">
        <v>160</v>
      </c>
      <c r="T2213" s="4"/>
      <c r="U2213" s="8"/>
      <c r="V2213" s="8"/>
      <c r="W2213">
        <v>462716373</v>
      </c>
      <c r="X2213" t="s">
        <v>61</v>
      </c>
    </row>
    <row r="2214" spans="1:24" ht="15.75" customHeight="1">
      <c r="A2214" s="4" t="s">
        <v>4665</v>
      </c>
      <c r="B2214" s="4" t="s">
        <v>6167</v>
      </c>
      <c r="C2214" s="4" t="s">
        <v>6164</v>
      </c>
      <c r="D2214" s="4" t="s">
        <v>45</v>
      </c>
      <c r="E2214" s="4" t="s">
        <v>6168</v>
      </c>
      <c r="F2214" s="4" t="s">
        <v>6169</v>
      </c>
      <c r="G2214" s="5">
        <v>37</v>
      </c>
      <c r="H2214" s="4" t="s">
        <v>6160</v>
      </c>
      <c r="I2214" s="4" t="s">
        <v>150</v>
      </c>
      <c r="J2214" s="4" t="s">
        <v>151</v>
      </c>
      <c r="K2214" s="5" t="s">
        <v>32</v>
      </c>
      <c r="L2214" s="6">
        <v>0.64583333333333337</v>
      </c>
      <c r="M2214" s="4" t="s">
        <v>30</v>
      </c>
      <c r="N2214" s="4" t="s">
        <v>150</v>
      </c>
      <c r="O2214" s="4" t="s">
        <v>152</v>
      </c>
      <c r="P2214" s="5" t="s">
        <v>339</v>
      </c>
      <c r="Q2214" s="7">
        <v>0.72569444444444442</v>
      </c>
      <c r="R2214" s="4" t="s">
        <v>30</v>
      </c>
      <c r="S2214" s="4" t="s">
        <v>160</v>
      </c>
      <c r="T2214" s="4"/>
      <c r="U2214" s="8"/>
      <c r="V2214" s="8"/>
      <c r="W2214">
        <v>462716373</v>
      </c>
      <c r="X2214" t="s">
        <v>61</v>
      </c>
    </row>
    <row r="2215" spans="1:24" ht="15.75" customHeight="1">
      <c r="A2215" s="4" t="s">
        <v>4665</v>
      </c>
      <c r="B2215" s="4" t="s">
        <v>6170</v>
      </c>
      <c r="C2215" s="4" t="s">
        <v>6170</v>
      </c>
      <c r="D2215" s="4" t="s">
        <v>23</v>
      </c>
      <c r="E2215" s="4" t="s">
        <v>6171</v>
      </c>
      <c r="F2215" s="4" t="s">
        <v>6172</v>
      </c>
      <c r="G2215" s="5">
        <v>51</v>
      </c>
      <c r="H2215" s="4" t="s">
        <v>6160</v>
      </c>
      <c r="I2215" s="4" t="s">
        <v>150</v>
      </c>
      <c r="J2215" s="4" t="s">
        <v>151</v>
      </c>
      <c r="K2215" s="5" t="s">
        <v>32</v>
      </c>
      <c r="L2215" s="6">
        <v>0.64583333333333337</v>
      </c>
      <c r="M2215" s="4" t="s">
        <v>30</v>
      </c>
      <c r="N2215" s="4" t="s">
        <v>150</v>
      </c>
      <c r="O2215" s="4" t="s">
        <v>152</v>
      </c>
      <c r="P2215" s="5" t="s">
        <v>339</v>
      </c>
      <c r="Q2215" s="7">
        <v>0.72569444444444442</v>
      </c>
      <c r="R2215" s="4" t="s">
        <v>30</v>
      </c>
      <c r="S2215" s="4" t="s">
        <v>160</v>
      </c>
      <c r="T2215" s="4"/>
      <c r="U2215" s="8"/>
      <c r="V2215" s="8"/>
      <c r="W2215">
        <v>462716374</v>
      </c>
      <c r="X2215" t="s">
        <v>43</v>
      </c>
    </row>
    <row r="2216" spans="1:24" ht="15.75" customHeight="1">
      <c r="A2216" s="4" t="s">
        <v>4665</v>
      </c>
      <c r="B2216" s="4" t="s">
        <v>6173</v>
      </c>
      <c r="C2216" s="4" t="s">
        <v>6170</v>
      </c>
      <c r="D2216" s="4" t="s">
        <v>45</v>
      </c>
      <c r="E2216" s="4" t="s">
        <v>6174</v>
      </c>
      <c r="F2216" s="4" t="s">
        <v>4956</v>
      </c>
      <c r="G2216" s="5">
        <v>55</v>
      </c>
      <c r="H2216" s="4" t="s">
        <v>6160</v>
      </c>
      <c r="I2216" s="4" t="s">
        <v>150</v>
      </c>
      <c r="J2216" s="4" t="s">
        <v>151</v>
      </c>
      <c r="K2216" s="5" t="s">
        <v>32</v>
      </c>
      <c r="L2216" s="6">
        <v>0.64583333333333337</v>
      </c>
      <c r="M2216" s="4" t="s">
        <v>30</v>
      </c>
      <c r="N2216" s="4" t="s">
        <v>150</v>
      </c>
      <c r="O2216" s="4" t="s">
        <v>152</v>
      </c>
      <c r="P2216" s="5" t="s">
        <v>339</v>
      </c>
      <c r="Q2216" s="7">
        <v>0.72569444444444442</v>
      </c>
      <c r="R2216" s="4" t="s">
        <v>30</v>
      </c>
      <c r="S2216" s="4" t="s">
        <v>160</v>
      </c>
      <c r="T2216" s="4"/>
      <c r="U2216" s="8"/>
      <c r="V2216" s="8"/>
      <c r="W2216">
        <v>462716374</v>
      </c>
      <c r="X2216" t="s">
        <v>43</v>
      </c>
    </row>
    <row r="2217" spans="1:24" ht="15.75" customHeight="1">
      <c r="A2217" s="4" t="s">
        <v>4665</v>
      </c>
      <c r="B2217" s="4" t="s">
        <v>6175</v>
      </c>
      <c r="C2217" s="4" t="s">
        <v>6175</v>
      </c>
      <c r="D2217" s="4" t="s">
        <v>45</v>
      </c>
      <c r="E2217" s="4" t="s">
        <v>4721</v>
      </c>
      <c r="F2217" s="4" t="s">
        <v>489</v>
      </c>
      <c r="G2217" s="5">
        <v>49</v>
      </c>
      <c r="H2217" s="4" t="s">
        <v>6160</v>
      </c>
      <c r="I2217" s="4" t="s">
        <v>39</v>
      </c>
      <c r="J2217" s="4" t="s">
        <v>40</v>
      </c>
      <c r="K2217" s="5" t="s">
        <v>32</v>
      </c>
      <c r="L2217" s="6">
        <v>0.59027777777777779</v>
      </c>
      <c r="M2217" s="4" t="s">
        <v>41</v>
      </c>
      <c r="N2217" s="4" t="s">
        <v>39</v>
      </c>
      <c r="O2217" s="4" t="s">
        <v>52</v>
      </c>
      <c r="P2217" s="5" t="s">
        <v>2709</v>
      </c>
      <c r="Q2217" s="7">
        <v>0.81944444444444442</v>
      </c>
      <c r="R2217" s="4" t="s">
        <v>41</v>
      </c>
      <c r="S2217" s="4" t="s">
        <v>160</v>
      </c>
      <c r="T2217" s="4"/>
      <c r="U2217" s="8"/>
      <c r="V2217" s="4"/>
      <c r="W2217">
        <v>462716376</v>
      </c>
      <c r="X2217" t="s">
        <v>43</v>
      </c>
    </row>
    <row r="2218" spans="1:24" ht="15.75" customHeight="1">
      <c r="A2218" s="4" t="s">
        <v>4665</v>
      </c>
      <c r="B2218" s="4" t="s">
        <v>6176</v>
      </c>
      <c r="C2218" s="4" t="s">
        <v>6175</v>
      </c>
      <c r="D2218" s="4" t="s">
        <v>23</v>
      </c>
      <c r="E2218" s="4" t="s">
        <v>6177</v>
      </c>
      <c r="F2218" s="4" t="s">
        <v>6178</v>
      </c>
      <c r="G2218" s="5">
        <v>50</v>
      </c>
      <c r="H2218" s="4" t="s">
        <v>6160</v>
      </c>
      <c r="I2218" s="4" t="s">
        <v>39</v>
      </c>
      <c r="J2218" s="4" t="s">
        <v>40</v>
      </c>
      <c r="K2218" s="5" t="s">
        <v>32</v>
      </c>
      <c r="L2218" s="6">
        <v>0.59027777777777779</v>
      </c>
      <c r="M2218" s="4" t="s">
        <v>41</v>
      </c>
      <c r="N2218" s="4" t="s">
        <v>39</v>
      </c>
      <c r="O2218" s="4" t="s">
        <v>52</v>
      </c>
      <c r="P2218" s="5" t="s">
        <v>2709</v>
      </c>
      <c r="Q2218" s="7">
        <v>0.81944444444444442</v>
      </c>
      <c r="R2218" s="4" t="s">
        <v>41</v>
      </c>
      <c r="S2218" s="4" t="s">
        <v>160</v>
      </c>
      <c r="T2218" s="4"/>
      <c r="U2218" s="8"/>
      <c r="V2218" s="4"/>
      <c r="W2218">
        <v>462716376</v>
      </c>
      <c r="X2218" t="s">
        <v>43</v>
      </c>
    </row>
    <row r="2219" spans="1:24" ht="15.75" customHeight="1">
      <c r="A2219" s="4" t="s">
        <v>4665</v>
      </c>
      <c r="B2219" s="4" t="s">
        <v>6179</v>
      </c>
      <c r="C2219" s="4" t="s">
        <v>6179</v>
      </c>
      <c r="D2219" s="4" t="s">
        <v>45</v>
      </c>
      <c r="E2219" s="4" t="s">
        <v>6180</v>
      </c>
      <c r="F2219" s="4" t="s">
        <v>6181</v>
      </c>
      <c r="G2219" s="5">
        <v>45</v>
      </c>
      <c r="H2219" s="4" t="s">
        <v>6160</v>
      </c>
      <c r="I2219" s="4" t="s">
        <v>150</v>
      </c>
      <c r="J2219" s="4" t="s">
        <v>151</v>
      </c>
      <c r="K2219" s="5" t="s">
        <v>32</v>
      </c>
      <c r="L2219" s="6">
        <v>0.64583333333333337</v>
      </c>
      <c r="M2219" s="4" t="s">
        <v>30</v>
      </c>
      <c r="N2219" s="4" t="s">
        <v>150</v>
      </c>
      <c r="O2219" s="4" t="s">
        <v>152</v>
      </c>
      <c r="P2219" s="5" t="s">
        <v>339</v>
      </c>
      <c r="Q2219" s="7">
        <v>0.72569444444444442</v>
      </c>
      <c r="R2219" s="4" t="s">
        <v>30</v>
      </c>
      <c r="S2219" s="4" t="s">
        <v>160</v>
      </c>
      <c r="T2219" s="4"/>
      <c r="U2219" s="8"/>
      <c r="V2219" s="8"/>
      <c r="W2219">
        <v>462716377</v>
      </c>
      <c r="X2219" t="s">
        <v>43</v>
      </c>
    </row>
    <row r="2220" spans="1:24" ht="15.75" customHeight="1">
      <c r="A2220" s="4" t="s">
        <v>4665</v>
      </c>
      <c r="B2220" s="4" t="s">
        <v>6182</v>
      </c>
      <c r="C2220" s="4" t="s">
        <v>6179</v>
      </c>
      <c r="D2220" s="4" t="s">
        <v>23</v>
      </c>
      <c r="E2220" s="4" t="s">
        <v>6183</v>
      </c>
      <c r="F2220" s="4" t="s">
        <v>6184</v>
      </c>
      <c r="G2220" s="5">
        <v>36</v>
      </c>
      <c r="H2220" s="4" t="s">
        <v>6160</v>
      </c>
      <c r="I2220" s="4" t="s">
        <v>150</v>
      </c>
      <c r="J2220" s="4" t="s">
        <v>151</v>
      </c>
      <c r="K2220" s="5" t="s">
        <v>32</v>
      </c>
      <c r="L2220" s="6">
        <v>0.64583333333333337</v>
      </c>
      <c r="M2220" s="4" t="s">
        <v>30</v>
      </c>
      <c r="N2220" s="4" t="s">
        <v>150</v>
      </c>
      <c r="O2220" s="4" t="s">
        <v>152</v>
      </c>
      <c r="P2220" s="5" t="s">
        <v>339</v>
      </c>
      <c r="Q2220" s="7">
        <v>0.72569444444444442</v>
      </c>
      <c r="R2220" s="4" t="s">
        <v>30</v>
      </c>
      <c r="S2220" s="4" t="s">
        <v>160</v>
      </c>
      <c r="T2220" s="4"/>
      <c r="U2220" s="8"/>
      <c r="V2220" s="8"/>
      <c r="W2220">
        <v>462716377</v>
      </c>
      <c r="X2220" t="s">
        <v>43</v>
      </c>
    </row>
    <row r="2221" spans="1:24" ht="15.75" customHeight="1">
      <c r="A2221" s="4" t="s">
        <v>4665</v>
      </c>
      <c r="B2221" s="4" t="s">
        <v>6185</v>
      </c>
      <c r="C2221" s="4" t="s">
        <v>6185</v>
      </c>
      <c r="D2221" s="4" t="s">
        <v>23</v>
      </c>
      <c r="E2221" s="4" t="s">
        <v>6186</v>
      </c>
      <c r="F2221" s="4" t="s">
        <v>6187</v>
      </c>
      <c r="G2221" s="5">
        <v>61</v>
      </c>
      <c r="H2221" s="4" t="s">
        <v>6160</v>
      </c>
      <c r="I2221" s="4" t="s">
        <v>150</v>
      </c>
      <c r="J2221" s="4" t="s">
        <v>151</v>
      </c>
      <c r="K2221" s="5" t="s">
        <v>32</v>
      </c>
      <c r="L2221" s="6">
        <v>0.64583333333333337</v>
      </c>
      <c r="M2221" s="4" t="s">
        <v>30</v>
      </c>
      <c r="N2221" s="4" t="s">
        <v>150</v>
      </c>
      <c r="O2221" s="4" t="s">
        <v>152</v>
      </c>
      <c r="P2221" s="5" t="s">
        <v>339</v>
      </c>
      <c r="Q2221" s="7">
        <v>0.72569444444444442</v>
      </c>
      <c r="R2221" s="4" t="s">
        <v>30</v>
      </c>
      <c r="S2221" s="4" t="s">
        <v>160</v>
      </c>
      <c r="T2221" s="4"/>
      <c r="U2221" s="8"/>
      <c r="V2221" s="8"/>
      <c r="W2221">
        <v>462716378</v>
      </c>
      <c r="X2221" t="s">
        <v>43</v>
      </c>
    </row>
    <row r="2222" spans="1:24" ht="15.75" customHeight="1">
      <c r="A2222" s="4" t="s">
        <v>4665</v>
      </c>
      <c r="B2222" s="4" t="s">
        <v>6188</v>
      </c>
      <c r="C2222" s="4" t="s">
        <v>6185</v>
      </c>
      <c r="D2222" s="4" t="s">
        <v>45</v>
      </c>
      <c r="E2222" s="4" t="s">
        <v>6189</v>
      </c>
      <c r="F2222" s="4" t="s">
        <v>1749</v>
      </c>
      <c r="G2222" s="5">
        <v>56</v>
      </c>
      <c r="H2222" s="4" t="s">
        <v>6160</v>
      </c>
      <c r="I2222" s="4" t="s">
        <v>150</v>
      </c>
      <c r="J2222" s="4" t="s">
        <v>151</v>
      </c>
      <c r="K2222" s="5" t="s">
        <v>32</v>
      </c>
      <c r="L2222" s="6">
        <v>0.64583333333333337</v>
      </c>
      <c r="M2222" s="4" t="s">
        <v>30</v>
      </c>
      <c r="N2222" s="4" t="s">
        <v>150</v>
      </c>
      <c r="O2222" s="4" t="s">
        <v>152</v>
      </c>
      <c r="P2222" s="5" t="s">
        <v>339</v>
      </c>
      <c r="Q2222" s="7">
        <v>0.72569444444444442</v>
      </c>
      <c r="R2222" s="4" t="s">
        <v>30</v>
      </c>
      <c r="S2222" s="4" t="s">
        <v>160</v>
      </c>
      <c r="T2222" s="4"/>
      <c r="U2222" s="8"/>
      <c r="V2222" s="8"/>
      <c r="W2222">
        <v>462716378</v>
      </c>
      <c r="X2222" t="s">
        <v>43</v>
      </c>
    </row>
    <row r="2223" spans="1:24" ht="15.75" customHeight="1">
      <c r="A2223" s="4" t="s">
        <v>4665</v>
      </c>
      <c r="B2223" s="4" t="s">
        <v>6190</v>
      </c>
      <c r="C2223" s="4" t="s">
        <v>6190</v>
      </c>
      <c r="D2223" s="4" t="s">
        <v>23</v>
      </c>
      <c r="E2223" s="4" t="s">
        <v>6191</v>
      </c>
      <c r="F2223" s="4" t="s">
        <v>687</v>
      </c>
      <c r="G2223" s="5">
        <v>53</v>
      </c>
      <c r="H2223" s="4" t="s">
        <v>6160</v>
      </c>
      <c r="I2223" s="4" t="s">
        <v>150</v>
      </c>
      <c r="J2223" s="4" t="s">
        <v>151</v>
      </c>
      <c r="K2223" s="5" t="s">
        <v>32</v>
      </c>
      <c r="L2223" s="6">
        <v>0.64583333333333337</v>
      </c>
      <c r="M2223" s="4" t="s">
        <v>30</v>
      </c>
      <c r="N2223" s="4" t="s">
        <v>150</v>
      </c>
      <c r="O2223" s="4" t="s">
        <v>152</v>
      </c>
      <c r="P2223" s="5" t="s">
        <v>339</v>
      </c>
      <c r="Q2223" s="7">
        <v>0.72569444444444442</v>
      </c>
      <c r="R2223" s="4" t="s">
        <v>30</v>
      </c>
      <c r="S2223" s="4" t="s">
        <v>160</v>
      </c>
      <c r="T2223" s="4"/>
      <c r="U2223" s="8"/>
      <c r="V2223" s="8"/>
      <c r="W2223">
        <v>462716379</v>
      </c>
      <c r="X2223" t="s">
        <v>61</v>
      </c>
    </row>
    <row r="2224" spans="1:24" ht="15.75" customHeight="1">
      <c r="A2224" s="4" t="s">
        <v>4665</v>
      </c>
      <c r="B2224" s="4" t="s">
        <v>6192</v>
      </c>
      <c r="C2224" s="4" t="s">
        <v>6190</v>
      </c>
      <c r="D2224" s="4" t="s">
        <v>45</v>
      </c>
      <c r="E2224" s="4" t="s">
        <v>1137</v>
      </c>
      <c r="F2224" s="4" t="s">
        <v>687</v>
      </c>
      <c r="G2224" s="5">
        <v>57</v>
      </c>
      <c r="H2224" s="4" t="s">
        <v>6160</v>
      </c>
      <c r="I2224" s="4" t="s">
        <v>150</v>
      </c>
      <c r="J2224" s="4" t="s">
        <v>151</v>
      </c>
      <c r="K2224" s="5" t="s">
        <v>32</v>
      </c>
      <c r="L2224" s="6">
        <v>0.64583333333333337</v>
      </c>
      <c r="M2224" s="4" t="s">
        <v>30</v>
      </c>
      <c r="N2224" s="4" t="s">
        <v>150</v>
      </c>
      <c r="O2224" s="4" t="s">
        <v>152</v>
      </c>
      <c r="P2224" s="5" t="s">
        <v>339</v>
      </c>
      <c r="Q2224" s="7">
        <v>0.72569444444444442</v>
      </c>
      <c r="R2224" s="4" t="s">
        <v>30</v>
      </c>
      <c r="S2224" s="4" t="s">
        <v>160</v>
      </c>
      <c r="T2224" s="4"/>
      <c r="U2224" s="8"/>
      <c r="V2224" s="8"/>
      <c r="W2224">
        <v>462716379</v>
      </c>
      <c r="X2224" t="s">
        <v>61</v>
      </c>
    </row>
    <row r="2225" spans="1:24" ht="15.75" customHeight="1">
      <c r="A2225" s="4" t="s">
        <v>4665</v>
      </c>
      <c r="B2225" s="4" t="s">
        <v>6193</v>
      </c>
      <c r="C2225" s="4" t="s">
        <v>6193</v>
      </c>
      <c r="D2225" s="4" t="s">
        <v>45</v>
      </c>
      <c r="E2225" s="4" t="s">
        <v>6194</v>
      </c>
      <c r="F2225" s="4" t="s">
        <v>6195</v>
      </c>
      <c r="G2225" s="5">
        <v>54</v>
      </c>
      <c r="H2225" s="4" t="s">
        <v>6160</v>
      </c>
      <c r="I2225" s="4" t="s">
        <v>150</v>
      </c>
      <c r="J2225" s="4" t="s">
        <v>151</v>
      </c>
      <c r="K2225" s="5" t="s">
        <v>32</v>
      </c>
      <c r="L2225" s="6">
        <v>0.64583333333333337</v>
      </c>
      <c r="M2225" s="4" t="s">
        <v>30</v>
      </c>
      <c r="N2225" s="4" t="s">
        <v>150</v>
      </c>
      <c r="O2225" s="4" t="s">
        <v>152</v>
      </c>
      <c r="P2225" s="5" t="s">
        <v>339</v>
      </c>
      <c r="Q2225" s="7">
        <v>0.72569444444444442</v>
      </c>
      <c r="R2225" s="4" t="s">
        <v>30</v>
      </c>
      <c r="S2225" s="4" t="s">
        <v>160</v>
      </c>
      <c r="T2225" s="4"/>
      <c r="U2225" s="4"/>
      <c r="V2225" s="4"/>
      <c r="W2225">
        <v>462716380</v>
      </c>
      <c r="X2225" t="s">
        <v>61</v>
      </c>
    </row>
    <row r="2226" spans="1:24" ht="15.75" customHeight="1">
      <c r="A2226" s="4" t="s">
        <v>4665</v>
      </c>
      <c r="B2226" s="4" t="s">
        <v>6196</v>
      </c>
      <c r="C2226" s="4" t="s">
        <v>6193</v>
      </c>
      <c r="D2226" s="4" t="s">
        <v>45</v>
      </c>
      <c r="E2226" s="4" t="s">
        <v>6197</v>
      </c>
      <c r="F2226" s="4" t="s">
        <v>6198</v>
      </c>
      <c r="G2226" s="5">
        <v>54</v>
      </c>
      <c r="H2226" s="4" t="s">
        <v>6160</v>
      </c>
      <c r="I2226" s="4" t="s">
        <v>150</v>
      </c>
      <c r="J2226" s="4" t="s">
        <v>151</v>
      </c>
      <c r="K2226" s="5" t="s">
        <v>32</v>
      </c>
      <c r="L2226" s="6">
        <v>0.64583333333333337</v>
      </c>
      <c r="M2226" s="4" t="s">
        <v>30</v>
      </c>
      <c r="N2226" s="4" t="s">
        <v>150</v>
      </c>
      <c r="O2226" s="4" t="s">
        <v>152</v>
      </c>
      <c r="P2226" s="5" t="s">
        <v>339</v>
      </c>
      <c r="Q2226" s="7">
        <v>0.72569444444444442</v>
      </c>
      <c r="R2226" s="4" t="s">
        <v>30</v>
      </c>
      <c r="S2226" s="4" t="s">
        <v>160</v>
      </c>
      <c r="T2226" s="4"/>
      <c r="U2226" s="4"/>
      <c r="V2226" s="4"/>
      <c r="W2226">
        <v>462716380</v>
      </c>
      <c r="X2226" t="s">
        <v>61</v>
      </c>
    </row>
    <row r="2227" spans="1:24" ht="15.75" customHeight="1">
      <c r="A2227" s="4" t="s">
        <v>4665</v>
      </c>
      <c r="B2227" s="4" t="s">
        <v>6199</v>
      </c>
      <c r="C2227" s="4" t="s">
        <v>6199</v>
      </c>
      <c r="D2227" s="4" t="s">
        <v>23</v>
      </c>
      <c r="E2227" s="4" t="s">
        <v>6200</v>
      </c>
      <c r="F2227" s="4" t="s">
        <v>6201</v>
      </c>
      <c r="G2227" s="5">
        <v>34</v>
      </c>
      <c r="H2227" s="4" t="s">
        <v>6202</v>
      </c>
      <c r="I2227" s="4" t="s">
        <v>114</v>
      </c>
      <c r="J2227" s="4" t="s">
        <v>184</v>
      </c>
      <c r="K2227" s="5" t="s">
        <v>32</v>
      </c>
      <c r="L2227" s="6">
        <v>0.18055555555555555</v>
      </c>
      <c r="M2227" s="4" t="s">
        <v>30</v>
      </c>
      <c r="N2227" s="4" t="s">
        <v>114</v>
      </c>
      <c r="O2227" s="4" t="s">
        <v>185</v>
      </c>
      <c r="P2227" s="5" t="s">
        <v>339</v>
      </c>
      <c r="Q2227" s="7">
        <v>0.70138888888888884</v>
      </c>
      <c r="R2227" s="4" t="s">
        <v>30</v>
      </c>
      <c r="S2227" s="4" t="s">
        <v>33</v>
      </c>
      <c r="T2227" s="4" t="s">
        <v>2921</v>
      </c>
      <c r="U2227" s="8"/>
      <c r="V2227" s="8"/>
      <c r="W2227">
        <v>15262645</v>
      </c>
      <c r="X2227" t="s">
        <v>43</v>
      </c>
    </row>
    <row r="2228" spans="1:24" ht="15.75" customHeight="1">
      <c r="A2228" s="4" t="s">
        <v>4665</v>
      </c>
      <c r="B2228" s="4" t="s">
        <v>6203</v>
      </c>
      <c r="C2228" s="4" t="s">
        <v>6199</v>
      </c>
      <c r="D2228" s="4" t="s">
        <v>45</v>
      </c>
      <c r="E2228" s="4" t="s">
        <v>6204</v>
      </c>
      <c r="F2228" s="4" t="s">
        <v>6205</v>
      </c>
      <c r="G2228" s="5">
        <v>38</v>
      </c>
      <c r="H2228" s="4" t="s">
        <v>6202</v>
      </c>
      <c r="I2228" s="4" t="s">
        <v>114</v>
      </c>
      <c r="J2228" s="4" t="s">
        <v>184</v>
      </c>
      <c r="K2228" s="5" t="s">
        <v>32</v>
      </c>
      <c r="L2228" s="6">
        <v>0.18055555555555555</v>
      </c>
      <c r="M2228" s="4" t="s">
        <v>30</v>
      </c>
      <c r="N2228" s="4" t="s">
        <v>114</v>
      </c>
      <c r="O2228" s="4" t="s">
        <v>185</v>
      </c>
      <c r="P2228" s="5" t="s">
        <v>339</v>
      </c>
      <c r="Q2228" s="7">
        <v>0.70138888888888884</v>
      </c>
      <c r="R2228" s="4" t="s">
        <v>30</v>
      </c>
      <c r="S2228" s="4" t="s">
        <v>33</v>
      </c>
      <c r="T2228" s="4"/>
      <c r="U2228" s="8"/>
      <c r="V2228" s="8"/>
      <c r="W2228">
        <v>15262645</v>
      </c>
      <c r="X2228" t="s">
        <v>43</v>
      </c>
    </row>
    <row r="2229" spans="1:24" ht="15.75" customHeight="1">
      <c r="A2229" s="4" t="s">
        <v>4665</v>
      </c>
      <c r="B2229" s="4" t="s">
        <v>6206</v>
      </c>
      <c r="C2229" s="4" t="s">
        <v>6199</v>
      </c>
      <c r="D2229" s="4" t="s">
        <v>23</v>
      </c>
      <c r="E2229" s="4" t="s">
        <v>6207</v>
      </c>
      <c r="F2229" s="4" t="s">
        <v>6208</v>
      </c>
      <c r="G2229" s="5">
        <v>10</v>
      </c>
      <c r="H2229" s="4" t="s">
        <v>6202</v>
      </c>
      <c r="I2229" s="4" t="s">
        <v>114</v>
      </c>
      <c r="J2229" s="4" t="s">
        <v>184</v>
      </c>
      <c r="K2229" s="5" t="s">
        <v>32</v>
      </c>
      <c r="L2229" s="6">
        <v>0.18055555555555555</v>
      </c>
      <c r="M2229" s="4" t="s">
        <v>30</v>
      </c>
      <c r="N2229" s="4" t="s">
        <v>114</v>
      </c>
      <c r="O2229" s="4" t="s">
        <v>185</v>
      </c>
      <c r="P2229" s="5" t="s">
        <v>339</v>
      </c>
      <c r="Q2229" s="7">
        <v>0.70138888888888884</v>
      </c>
      <c r="R2229" s="4" t="s">
        <v>30</v>
      </c>
      <c r="S2229" s="4" t="s">
        <v>33</v>
      </c>
      <c r="T2229" s="4"/>
      <c r="U2229" s="8"/>
      <c r="V2229" s="8"/>
      <c r="W2229">
        <v>15262645</v>
      </c>
      <c r="X2229" t="s">
        <v>43</v>
      </c>
    </row>
    <row r="2230" spans="1:24" ht="15.75" customHeight="1">
      <c r="A2230" s="4" t="s">
        <v>4665</v>
      </c>
      <c r="B2230" s="4" t="s">
        <v>6209</v>
      </c>
      <c r="C2230" s="4" t="s">
        <v>6199</v>
      </c>
      <c r="D2230" s="4" t="s">
        <v>45</v>
      </c>
      <c r="E2230" s="4" t="s">
        <v>6210</v>
      </c>
      <c r="F2230" s="4" t="s">
        <v>6205</v>
      </c>
      <c r="G2230" s="5">
        <v>0</v>
      </c>
      <c r="H2230" s="4" t="s">
        <v>6202</v>
      </c>
      <c r="I2230" s="4" t="s">
        <v>114</v>
      </c>
      <c r="J2230" s="4" t="s">
        <v>184</v>
      </c>
      <c r="K2230" s="5" t="s">
        <v>32</v>
      </c>
      <c r="L2230" s="6">
        <v>0.18055555555555555</v>
      </c>
      <c r="M2230" s="4" t="s">
        <v>30</v>
      </c>
      <c r="N2230" s="4" t="s">
        <v>114</v>
      </c>
      <c r="O2230" s="4" t="s">
        <v>185</v>
      </c>
      <c r="P2230" s="5" t="s">
        <v>339</v>
      </c>
      <c r="Q2230" s="7">
        <v>0.70138888888888884</v>
      </c>
      <c r="R2230" s="4" t="s">
        <v>30</v>
      </c>
      <c r="S2230" s="4" t="s">
        <v>33</v>
      </c>
      <c r="T2230" s="4"/>
      <c r="U2230" s="8"/>
      <c r="V2230" s="8"/>
      <c r="W2230">
        <v>15262645</v>
      </c>
      <c r="X2230" t="s">
        <v>43</v>
      </c>
    </row>
    <row r="2231" spans="1:24" ht="15.75" customHeight="1">
      <c r="A2231" s="4" t="s">
        <v>4665</v>
      </c>
      <c r="B2231" s="4" t="s">
        <v>6211</v>
      </c>
      <c r="C2231" s="4" t="s">
        <v>6211</v>
      </c>
      <c r="D2231" s="4" t="s">
        <v>23</v>
      </c>
      <c r="E2231" s="4" t="s">
        <v>6212</v>
      </c>
      <c r="F2231" s="4" t="s">
        <v>6205</v>
      </c>
      <c r="G2231" s="5">
        <v>52</v>
      </c>
      <c r="H2231" s="4" t="s">
        <v>6202</v>
      </c>
      <c r="I2231" s="4" t="s">
        <v>114</v>
      </c>
      <c r="J2231" s="4" t="s">
        <v>184</v>
      </c>
      <c r="K2231" s="5" t="s">
        <v>32</v>
      </c>
      <c r="L2231" s="6">
        <v>0.18055555555555555</v>
      </c>
      <c r="M2231" s="4" t="s">
        <v>30</v>
      </c>
      <c r="N2231" s="4" t="s">
        <v>114</v>
      </c>
      <c r="O2231" s="4" t="s">
        <v>185</v>
      </c>
      <c r="P2231" s="5" t="s">
        <v>339</v>
      </c>
      <c r="Q2231" s="7">
        <v>0.70138888888888884</v>
      </c>
      <c r="R2231" s="4" t="s">
        <v>30</v>
      </c>
      <c r="S2231" s="4" t="s">
        <v>33</v>
      </c>
      <c r="T2231" s="4"/>
      <c r="U2231" s="8"/>
      <c r="V2231" s="8"/>
      <c r="W2231">
        <v>15262646</v>
      </c>
      <c r="X2231" t="s">
        <v>43</v>
      </c>
    </row>
    <row r="2232" spans="1:24" ht="15.75" customHeight="1">
      <c r="A2232" s="4" t="s">
        <v>4665</v>
      </c>
      <c r="B2232" s="4" t="s">
        <v>6213</v>
      </c>
      <c r="C2232" s="4" t="s">
        <v>6211</v>
      </c>
      <c r="D2232" s="4" t="s">
        <v>23</v>
      </c>
      <c r="E2232" s="4" t="s">
        <v>6214</v>
      </c>
      <c r="F2232" s="4" t="s">
        <v>6215</v>
      </c>
      <c r="G2232" s="5">
        <v>16</v>
      </c>
      <c r="H2232" s="4" t="s">
        <v>6202</v>
      </c>
      <c r="I2232" s="4" t="s">
        <v>114</v>
      </c>
      <c r="J2232" s="4" t="s">
        <v>184</v>
      </c>
      <c r="K2232" s="5" t="s">
        <v>32</v>
      </c>
      <c r="L2232" s="6">
        <v>0.18055555555555555</v>
      </c>
      <c r="M2232" s="4" t="s">
        <v>30</v>
      </c>
      <c r="N2232" s="4" t="s">
        <v>114</v>
      </c>
      <c r="O2232" s="4" t="s">
        <v>185</v>
      </c>
      <c r="P2232" s="5" t="s">
        <v>339</v>
      </c>
      <c r="Q2232" s="7">
        <v>0.70138888888888884</v>
      </c>
      <c r="R2232" s="4" t="s">
        <v>30</v>
      </c>
      <c r="S2232" s="4" t="s">
        <v>33</v>
      </c>
      <c r="T2232" s="4"/>
      <c r="U2232" s="8"/>
      <c r="V2232" s="8"/>
      <c r="W2232">
        <v>15262646</v>
      </c>
      <c r="X2232" t="s">
        <v>43</v>
      </c>
    </row>
    <row r="2233" spans="1:24" ht="15.75" customHeight="1">
      <c r="A2233" s="4" t="s">
        <v>4665</v>
      </c>
      <c r="B2233" s="4" t="s">
        <v>6216</v>
      </c>
      <c r="C2233" s="4" t="s">
        <v>6216</v>
      </c>
      <c r="D2233" s="4" t="s">
        <v>45</v>
      </c>
      <c r="E2233" s="4" t="s">
        <v>6217</v>
      </c>
      <c r="F2233" s="4" t="s">
        <v>6218</v>
      </c>
      <c r="G2233" s="5">
        <v>48</v>
      </c>
      <c r="H2233" s="4" t="s">
        <v>6202</v>
      </c>
      <c r="I2233" s="4" t="s">
        <v>114</v>
      </c>
      <c r="J2233" s="4" t="s">
        <v>184</v>
      </c>
      <c r="K2233" s="5" t="s">
        <v>32</v>
      </c>
      <c r="L2233" s="6">
        <v>0.18055555555555555</v>
      </c>
      <c r="M2233" s="4" t="s">
        <v>30</v>
      </c>
      <c r="N2233" s="4" t="s">
        <v>114</v>
      </c>
      <c r="O2233" s="4" t="s">
        <v>185</v>
      </c>
      <c r="P2233" s="5" t="s">
        <v>339</v>
      </c>
      <c r="Q2233" s="7">
        <v>0.70138888888888884</v>
      </c>
      <c r="R2233" s="4" t="s">
        <v>30</v>
      </c>
      <c r="S2233" s="4" t="s">
        <v>33</v>
      </c>
      <c r="T2233" s="4"/>
      <c r="U2233" s="8"/>
      <c r="V2233" s="8"/>
      <c r="W2233">
        <v>15262647</v>
      </c>
      <c r="X2233" t="s">
        <v>43</v>
      </c>
    </row>
    <row r="2234" spans="1:24" ht="15.75" customHeight="1">
      <c r="A2234" s="4" t="s">
        <v>4665</v>
      </c>
      <c r="B2234" s="4" t="s">
        <v>6219</v>
      </c>
      <c r="C2234" s="4" t="s">
        <v>6216</v>
      </c>
      <c r="D2234" s="4" t="s">
        <v>23</v>
      </c>
      <c r="E2234" s="4" t="s">
        <v>6220</v>
      </c>
      <c r="F2234" s="4" t="s">
        <v>1510</v>
      </c>
      <c r="G2234" s="5">
        <v>14</v>
      </c>
      <c r="H2234" s="4" t="s">
        <v>6202</v>
      </c>
      <c r="I2234" s="4" t="s">
        <v>114</v>
      </c>
      <c r="J2234" s="4" t="s">
        <v>184</v>
      </c>
      <c r="K2234" s="5" t="s">
        <v>32</v>
      </c>
      <c r="L2234" s="6">
        <v>0.18055555555555555</v>
      </c>
      <c r="M2234" s="4" t="s">
        <v>30</v>
      </c>
      <c r="N2234" s="4" t="s">
        <v>114</v>
      </c>
      <c r="O2234" s="4" t="s">
        <v>185</v>
      </c>
      <c r="P2234" s="5" t="s">
        <v>339</v>
      </c>
      <c r="Q2234" s="7">
        <v>0.70138888888888884</v>
      </c>
      <c r="R2234" s="4" t="s">
        <v>30</v>
      </c>
      <c r="S2234" s="4" t="s">
        <v>33</v>
      </c>
      <c r="T2234" s="4"/>
      <c r="U2234" s="8"/>
      <c r="V2234" s="8"/>
      <c r="W2234">
        <v>15262647</v>
      </c>
      <c r="X2234" t="s">
        <v>43</v>
      </c>
    </row>
    <row r="2235" spans="1:24" ht="15.75" customHeight="1">
      <c r="A2235" s="4" t="s">
        <v>4665</v>
      </c>
      <c r="B2235" s="4" t="s">
        <v>6221</v>
      </c>
      <c r="C2235" s="4" t="s">
        <v>6216</v>
      </c>
      <c r="D2235" s="4" t="s">
        <v>23</v>
      </c>
      <c r="E2235" s="4" t="s">
        <v>6222</v>
      </c>
      <c r="F2235" s="4" t="s">
        <v>1510</v>
      </c>
      <c r="G2235" s="5">
        <v>11</v>
      </c>
      <c r="H2235" s="4" t="s">
        <v>6202</v>
      </c>
      <c r="I2235" s="4" t="s">
        <v>114</v>
      </c>
      <c r="J2235" s="4" t="s">
        <v>184</v>
      </c>
      <c r="K2235" s="5" t="s">
        <v>32</v>
      </c>
      <c r="L2235" s="6">
        <v>0.18055555555555555</v>
      </c>
      <c r="M2235" s="4" t="s">
        <v>30</v>
      </c>
      <c r="N2235" s="4" t="s">
        <v>114</v>
      </c>
      <c r="O2235" s="4" t="s">
        <v>185</v>
      </c>
      <c r="P2235" s="5" t="s">
        <v>339</v>
      </c>
      <c r="Q2235" s="7">
        <v>0.70138888888888884</v>
      </c>
      <c r="R2235" s="4" t="s">
        <v>30</v>
      </c>
      <c r="S2235" s="4" t="s">
        <v>33</v>
      </c>
      <c r="T2235" s="4" t="s">
        <v>6223</v>
      </c>
      <c r="U2235" s="8"/>
      <c r="V2235" s="8"/>
      <c r="W2235">
        <v>15262647</v>
      </c>
      <c r="X2235" t="s">
        <v>43</v>
      </c>
    </row>
    <row r="2236" spans="1:24" ht="15.75" customHeight="1">
      <c r="A2236" s="4" t="s">
        <v>4665</v>
      </c>
      <c r="B2236" s="4" t="s">
        <v>6224</v>
      </c>
      <c r="C2236" s="4" t="s">
        <v>6224</v>
      </c>
      <c r="D2236" s="4" t="s">
        <v>45</v>
      </c>
      <c r="E2236" s="4" t="s">
        <v>6225</v>
      </c>
      <c r="F2236" s="4" t="s">
        <v>6226</v>
      </c>
      <c r="G2236" s="5">
        <v>47</v>
      </c>
      <c r="H2236" s="4" t="s">
        <v>6202</v>
      </c>
      <c r="I2236" s="4" t="s">
        <v>114</v>
      </c>
      <c r="J2236" s="4" t="s">
        <v>184</v>
      </c>
      <c r="K2236" s="5" t="s">
        <v>32</v>
      </c>
      <c r="L2236" s="6">
        <v>0.18055555555555555</v>
      </c>
      <c r="M2236" s="4" t="s">
        <v>30</v>
      </c>
      <c r="N2236" s="4" t="s">
        <v>114</v>
      </c>
      <c r="O2236" s="4" t="s">
        <v>185</v>
      </c>
      <c r="P2236" s="5" t="s">
        <v>339</v>
      </c>
      <c r="Q2236" s="7">
        <v>0.70138888888888884</v>
      </c>
      <c r="R2236" s="4" t="s">
        <v>30</v>
      </c>
      <c r="S2236" s="4" t="s">
        <v>33</v>
      </c>
      <c r="T2236" s="4"/>
      <c r="U2236" s="8"/>
      <c r="V2236" s="8"/>
      <c r="W2236">
        <v>15262648</v>
      </c>
      <c r="X2236" t="s">
        <v>43</v>
      </c>
    </row>
    <row r="2237" spans="1:24" ht="15.75" customHeight="1">
      <c r="A2237" s="4" t="s">
        <v>4665</v>
      </c>
      <c r="B2237" s="4" t="s">
        <v>6227</v>
      </c>
      <c r="C2237" s="4" t="s">
        <v>6224</v>
      </c>
      <c r="D2237" s="4" t="s">
        <v>45</v>
      </c>
      <c r="E2237" s="4" t="s">
        <v>6228</v>
      </c>
      <c r="F2237" s="4" t="s">
        <v>1510</v>
      </c>
      <c r="G2237" s="5">
        <v>16</v>
      </c>
      <c r="H2237" s="4" t="s">
        <v>6202</v>
      </c>
      <c r="I2237" s="4" t="s">
        <v>114</v>
      </c>
      <c r="J2237" s="4" t="s">
        <v>184</v>
      </c>
      <c r="K2237" s="5" t="s">
        <v>32</v>
      </c>
      <c r="L2237" s="6">
        <v>0.18055555555555555</v>
      </c>
      <c r="M2237" s="4" t="s">
        <v>30</v>
      </c>
      <c r="N2237" s="4" t="s">
        <v>114</v>
      </c>
      <c r="O2237" s="4" t="s">
        <v>185</v>
      </c>
      <c r="P2237" s="5" t="s">
        <v>339</v>
      </c>
      <c r="Q2237" s="7">
        <v>0.70138888888888884</v>
      </c>
      <c r="R2237" s="4" t="s">
        <v>30</v>
      </c>
      <c r="S2237" s="4" t="s">
        <v>33</v>
      </c>
      <c r="T2237" s="4"/>
      <c r="U2237" s="8"/>
      <c r="V2237" s="8"/>
      <c r="W2237">
        <v>15262648</v>
      </c>
      <c r="X2237" t="s">
        <v>43</v>
      </c>
    </row>
    <row r="2238" spans="1:24" ht="15.75" customHeight="1">
      <c r="A2238" s="4" t="s">
        <v>4665</v>
      </c>
      <c r="B2238" s="4" t="s">
        <v>6229</v>
      </c>
      <c r="C2238" s="4" t="s">
        <v>6229</v>
      </c>
      <c r="D2238" s="4" t="s">
        <v>45</v>
      </c>
      <c r="E2238" s="4" t="s">
        <v>6230</v>
      </c>
      <c r="F2238" s="4" t="s">
        <v>6205</v>
      </c>
      <c r="G2238" s="5">
        <v>48</v>
      </c>
      <c r="H2238" s="4" t="s">
        <v>6202</v>
      </c>
      <c r="I2238" s="4" t="s">
        <v>157</v>
      </c>
      <c r="J2238" s="4" t="s">
        <v>158</v>
      </c>
      <c r="K2238" s="5" t="s">
        <v>32</v>
      </c>
      <c r="L2238" s="6">
        <v>0.58680555555555558</v>
      </c>
      <c r="M2238" s="4" t="s">
        <v>30</v>
      </c>
      <c r="N2238" s="4" t="s">
        <v>157</v>
      </c>
      <c r="O2238" s="4" t="s">
        <v>490</v>
      </c>
      <c r="P2238" s="5" t="s">
        <v>339</v>
      </c>
      <c r="Q2238" s="7">
        <v>0.56944444444444442</v>
      </c>
      <c r="R2238" s="4" t="s">
        <v>30</v>
      </c>
      <c r="S2238" s="4" t="s">
        <v>33</v>
      </c>
      <c r="T2238" s="4"/>
      <c r="U2238" s="8"/>
      <c r="V2238" s="8"/>
      <c r="W2238">
        <v>15262653</v>
      </c>
      <c r="X2238" t="s">
        <v>43</v>
      </c>
    </row>
    <row r="2239" spans="1:24" ht="15.75" customHeight="1">
      <c r="A2239" s="4" t="s">
        <v>4665</v>
      </c>
      <c r="B2239" s="4" t="s">
        <v>6231</v>
      </c>
      <c r="C2239" s="4" t="s">
        <v>6229</v>
      </c>
      <c r="D2239" s="4" t="s">
        <v>23</v>
      </c>
      <c r="E2239" s="4" t="s">
        <v>6232</v>
      </c>
      <c r="F2239" s="4" t="s">
        <v>6201</v>
      </c>
      <c r="G2239" s="5">
        <v>53</v>
      </c>
      <c r="H2239" s="4" t="s">
        <v>6202</v>
      </c>
      <c r="I2239" s="4" t="s">
        <v>157</v>
      </c>
      <c r="J2239" s="4" t="s">
        <v>158</v>
      </c>
      <c r="K2239" s="5" t="s">
        <v>32</v>
      </c>
      <c r="L2239" s="6">
        <v>0.58680555555555558</v>
      </c>
      <c r="M2239" s="4" t="s">
        <v>30</v>
      </c>
      <c r="N2239" s="4" t="s">
        <v>157</v>
      </c>
      <c r="O2239" s="4" t="s">
        <v>490</v>
      </c>
      <c r="P2239" s="5" t="s">
        <v>339</v>
      </c>
      <c r="Q2239" s="7">
        <v>0.56944444444444442</v>
      </c>
      <c r="R2239" s="4" t="s">
        <v>30</v>
      </c>
      <c r="S2239" s="4" t="s">
        <v>33</v>
      </c>
      <c r="T2239" s="4"/>
      <c r="U2239" s="8"/>
      <c r="V2239" s="8"/>
      <c r="W2239">
        <v>15262653</v>
      </c>
      <c r="X2239" t="s">
        <v>43</v>
      </c>
    </row>
    <row r="2240" spans="1:24" ht="15.75" customHeight="1">
      <c r="A2240" s="4" t="s">
        <v>4665</v>
      </c>
      <c r="B2240" s="4" t="s">
        <v>6233</v>
      </c>
      <c r="C2240" s="4" t="s">
        <v>6233</v>
      </c>
      <c r="D2240" s="4" t="s">
        <v>45</v>
      </c>
      <c r="E2240" s="4" t="s">
        <v>6234</v>
      </c>
      <c r="F2240" s="4" t="s">
        <v>6235</v>
      </c>
      <c r="G2240" s="5">
        <v>20</v>
      </c>
      <c r="H2240" s="4" t="s">
        <v>6202</v>
      </c>
      <c r="I2240" s="4" t="s">
        <v>157</v>
      </c>
      <c r="J2240" s="4" t="s">
        <v>158</v>
      </c>
      <c r="K2240" s="5" t="s">
        <v>32</v>
      </c>
      <c r="L2240" s="6">
        <v>0.58680555555555558</v>
      </c>
      <c r="M2240" s="4" t="s">
        <v>30</v>
      </c>
      <c r="N2240" s="4" t="s">
        <v>157</v>
      </c>
      <c r="O2240" s="4" t="s">
        <v>490</v>
      </c>
      <c r="P2240" s="5" t="s">
        <v>339</v>
      </c>
      <c r="Q2240" s="7">
        <v>0.56944444444444442</v>
      </c>
      <c r="R2240" s="4" t="s">
        <v>30</v>
      </c>
      <c r="S2240" s="4" t="s">
        <v>33</v>
      </c>
      <c r="T2240" s="4"/>
      <c r="U2240" s="8"/>
      <c r="V2240" s="8"/>
      <c r="W2240">
        <v>15262654</v>
      </c>
      <c r="X2240" t="s">
        <v>61</v>
      </c>
    </row>
    <row r="2241" spans="1:24" ht="15.75" customHeight="1">
      <c r="A2241" s="4" t="s">
        <v>4665</v>
      </c>
      <c r="B2241" s="4" t="s">
        <v>6236</v>
      </c>
      <c r="C2241" s="4" t="s">
        <v>6233</v>
      </c>
      <c r="D2241" s="4" t="s">
        <v>45</v>
      </c>
      <c r="E2241" s="4" t="s">
        <v>6237</v>
      </c>
      <c r="F2241" s="4" t="s">
        <v>6205</v>
      </c>
      <c r="G2241" s="5">
        <v>24</v>
      </c>
      <c r="H2241" s="4" t="s">
        <v>6202</v>
      </c>
      <c r="I2241" s="4" t="s">
        <v>157</v>
      </c>
      <c r="J2241" s="4" t="s">
        <v>158</v>
      </c>
      <c r="K2241" s="5" t="s">
        <v>32</v>
      </c>
      <c r="L2241" s="6">
        <v>0.58680555555555558</v>
      </c>
      <c r="M2241" s="4" t="s">
        <v>30</v>
      </c>
      <c r="N2241" s="4" t="s">
        <v>157</v>
      </c>
      <c r="O2241" s="4" t="s">
        <v>490</v>
      </c>
      <c r="P2241" s="5" t="s">
        <v>339</v>
      </c>
      <c r="Q2241" s="7">
        <v>0.56944444444444442</v>
      </c>
      <c r="R2241" s="4" t="s">
        <v>30</v>
      </c>
      <c r="S2241" s="4" t="s">
        <v>33</v>
      </c>
      <c r="T2241" s="4"/>
      <c r="U2241" s="8"/>
      <c r="V2241" s="8"/>
      <c r="W2241">
        <v>15262654</v>
      </c>
      <c r="X2241" t="s">
        <v>61</v>
      </c>
    </row>
    <row r="2242" spans="1:24" ht="15.75" customHeight="1">
      <c r="A2242" s="4" t="s">
        <v>4665</v>
      </c>
      <c r="B2242" s="4" t="s">
        <v>6238</v>
      </c>
      <c r="C2242" s="4" t="s">
        <v>6233</v>
      </c>
      <c r="D2242" s="4" t="s">
        <v>45</v>
      </c>
      <c r="E2242" s="4" t="s">
        <v>6239</v>
      </c>
      <c r="F2242" s="4" t="s">
        <v>6235</v>
      </c>
      <c r="G2242" s="5">
        <v>22</v>
      </c>
      <c r="H2242" s="4" t="s">
        <v>6202</v>
      </c>
      <c r="I2242" s="4" t="s">
        <v>157</v>
      </c>
      <c r="J2242" s="4" t="s">
        <v>158</v>
      </c>
      <c r="K2242" s="5" t="s">
        <v>32</v>
      </c>
      <c r="L2242" s="6">
        <v>0.58680555555555558</v>
      </c>
      <c r="M2242" s="4" t="s">
        <v>30</v>
      </c>
      <c r="N2242" s="4" t="s">
        <v>157</v>
      </c>
      <c r="O2242" s="4" t="s">
        <v>490</v>
      </c>
      <c r="P2242" s="5" t="s">
        <v>339</v>
      </c>
      <c r="Q2242" s="7">
        <v>0.56944444444444442</v>
      </c>
      <c r="R2242" s="4" t="s">
        <v>30</v>
      </c>
      <c r="S2242" s="4" t="s">
        <v>33</v>
      </c>
      <c r="T2242" s="4"/>
      <c r="U2242" s="8"/>
      <c r="V2242" s="8"/>
      <c r="W2242">
        <v>15262655</v>
      </c>
      <c r="X2242" t="s">
        <v>43</v>
      </c>
    </row>
    <row r="2243" spans="1:24" ht="15.75" customHeight="1">
      <c r="A2243" s="4" t="s">
        <v>4665</v>
      </c>
      <c r="B2243" s="4" t="s">
        <v>6240</v>
      </c>
      <c r="C2243" s="4" t="s">
        <v>6233</v>
      </c>
      <c r="D2243" s="4" t="s">
        <v>23</v>
      </c>
      <c r="E2243" s="4" t="s">
        <v>6241</v>
      </c>
      <c r="F2243" s="4" t="s">
        <v>6235</v>
      </c>
      <c r="G2243" s="5">
        <v>15</v>
      </c>
      <c r="H2243" s="4" t="s">
        <v>6202</v>
      </c>
      <c r="I2243" s="4" t="s">
        <v>157</v>
      </c>
      <c r="J2243" s="4" t="s">
        <v>158</v>
      </c>
      <c r="K2243" s="5" t="s">
        <v>32</v>
      </c>
      <c r="L2243" s="6">
        <v>0.58680555555555558</v>
      </c>
      <c r="M2243" s="4" t="s">
        <v>30</v>
      </c>
      <c r="N2243" s="4" t="s">
        <v>157</v>
      </c>
      <c r="O2243" s="4" t="s">
        <v>490</v>
      </c>
      <c r="P2243" s="5" t="s">
        <v>339</v>
      </c>
      <c r="Q2243" s="7">
        <v>0.56944444444444442</v>
      </c>
      <c r="R2243" s="4" t="s">
        <v>30</v>
      </c>
      <c r="S2243" s="4" t="s">
        <v>33</v>
      </c>
      <c r="T2243" s="4"/>
      <c r="U2243" s="8"/>
      <c r="V2243" s="8"/>
      <c r="W2243">
        <v>15262655</v>
      </c>
      <c r="X2243" t="s">
        <v>43</v>
      </c>
    </row>
    <row r="2244" spans="1:24" ht="15.75" customHeight="1">
      <c r="A2244" s="4" t="s">
        <v>4665</v>
      </c>
      <c r="B2244" s="4" t="s">
        <v>6242</v>
      </c>
      <c r="C2244" s="4" t="s">
        <v>6242</v>
      </c>
      <c r="D2244" s="4" t="s">
        <v>23</v>
      </c>
      <c r="E2244" s="4" t="s">
        <v>4989</v>
      </c>
      <c r="F2244" s="4" t="s">
        <v>6243</v>
      </c>
      <c r="G2244" s="5">
        <v>61</v>
      </c>
      <c r="H2244" s="4" t="s">
        <v>6202</v>
      </c>
      <c r="I2244" s="4" t="s">
        <v>157</v>
      </c>
      <c r="J2244" s="4" t="s">
        <v>158</v>
      </c>
      <c r="K2244" s="5" t="s">
        <v>32</v>
      </c>
      <c r="L2244" s="6">
        <v>0.58680555555555558</v>
      </c>
      <c r="M2244" s="4" t="s">
        <v>30</v>
      </c>
      <c r="N2244" s="4" t="s">
        <v>157</v>
      </c>
      <c r="O2244" s="4" t="s">
        <v>490</v>
      </c>
      <c r="P2244" s="5" t="s">
        <v>339</v>
      </c>
      <c r="Q2244" s="7">
        <v>0.56944444444444442</v>
      </c>
      <c r="R2244" s="4" t="s">
        <v>30</v>
      </c>
      <c r="S2244" s="4" t="s">
        <v>33</v>
      </c>
      <c r="T2244" s="4"/>
      <c r="U2244" s="8"/>
      <c r="V2244" s="8"/>
      <c r="W2244">
        <v>15262656</v>
      </c>
      <c r="X2244" t="s">
        <v>61</v>
      </c>
    </row>
    <row r="2245" spans="1:24" ht="15.75" customHeight="1">
      <c r="A2245" s="4" t="s">
        <v>4665</v>
      </c>
      <c r="B2245" s="4" t="s">
        <v>6244</v>
      </c>
      <c r="C2245" s="4" t="s">
        <v>6242</v>
      </c>
      <c r="D2245" s="4" t="s">
        <v>45</v>
      </c>
      <c r="E2245" s="4" t="s">
        <v>6245</v>
      </c>
      <c r="F2245" s="4" t="s">
        <v>6246</v>
      </c>
      <c r="G2245" s="5">
        <v>35</v>
      </c>
      <c r="H2245" s="4" t="s">
        <v>6202</v>
      </c>
      <c r="I2245" s="4" t="s">
        <v>157</v>
      </c>
      <c r="J2245" s="4" t="s">
        <v>158</v>
      </c>
      <c r="K2245" s="5" t="s">
        <v>32</v>
      </c>
      <c r="L2245" s="6">
        <v>0.58680555555555558</v>
      </c>
      <c r="M2245" s="4" t="s">
        <v>30</v>
      </c>
      <c r="N2245" s="4" t="s">
        <v>157</v>
      </c>
      <c r="O2245" s="4" t="s">
        <v>490</v>
      </c>
      <c r="P2245" s="5" t="s">
        <v>339</v>
      </c>
      <c r="Q2245" s="7">
        <v>0.56944444444444442</v>
      </c>
      <c r="R2245" s="4" t="s">
        <v>30</v>
      </c>
      <c r="S2245" s="4" t="s">
        <v>33</v>
      </c>
      <c r="T2245" s="4"/>
      <c r="U2245" s="8"/>
      <c r="V2245" s="8"/>
      <c r="W2245">
        <v>15262656</v>
      </c>
      <c r="X2245" t="s">
        <v>61</v>
      </c>
    </row>
    <row r="2246" spans="1:24" ht="15.75" customHeight="1">
      <c r="A2246" s="4" t="s">
        <v>4665</v>
      </c>
      <c r="B2246" s="4" t="s">
        <v>6247</v>
      </c>
      <c r="C2246" s="4" t="s">
        <v>6247</v>
      </c>
      <c r="D2246" s="4" t="s">
        <v>45</v>
      </c>
      <c r="E2246" s="4" t="s">
        <v>6248</v>
      </c>
      <c r="F2246" s="4" t="s">
        <v>3188</v>
      </c>
      <c r="G2246" s="5">
        <v>50</v>
      </c>
      <c r="H2246" s="4" t="s">
        <v>6202</v>
      </c>
      <c r="I2246" s="4" t="s">
        <v>157</v>
      </c>
      <c r="J2246" s="4" t="s">
        <v>158</v>
      </c>
      <c r="K2246" s="5" t="s">
        <v>32</v>
      </c>
      <c r="L2246" s="6">
        <v>0.58680555555555558</v>
      </c>
      <c r="M2246" s="4" t="s">
        <v>30</v>
      </c>
      <c r="N2246" s="4" t="s">
        <v>157</v>
      </c>
      <c r="O2246" s="4" t="s">
        <v>490</v>
      </c>
      <c r="P2246" s="5" t="s">
        <v>339</v>
      </c>
      <c r="Q2246" s="7">
        <v>0.56944444444444442</v>
      </c>
      <c r="R2246" s="4" t="s">
        <v>30</v>
      </c>
      <c r="S2246" s="4" t="s">
        <v>33</v>
      </c>
      <c r="T2246" s="4"/>
      <c r="U2246" s="8"/>
      <c r="V2246" s="8"/>
      <c r="W2246">
        <v>15262657</v>
      </c>
      <c r="X2246" t="s">
        <v>61</v>
      </c>
    </row>
    <row r="2247" spans="1:24" ht="15.75" customHeight="1">
      <c r="A2247" s="4" t="s">
        <v>4665</v>
      </c>
      <c r="B2247" s="4" t="s">
        <v>6249</v>
      </c>
      <c r="C2247" s="4" t="s">
        <v>6247</v>
      </c>
      <c r="D2247" s="4" t="s">
        <v>23</v>
      </c>
      <c r="E2247" s="4" t="s">
        <v>6250</v>
      </c>
      <c r="F2247" s="4" t="s">
        <v>6251</v>
      </c>
      <c r="G2247" s="5">
        <v>15</v>
      </c>
      <c r="H2247" s="4" t="s">
        <v>6202</v>
      </c>
      <c r="I2247" s="4" t="s">
        <v>189</v>
      </c>
      <c r="J2247" s="4" t="s">
        <v>6252</v>
      </c>
      <c r="K2247" s="5" t="s">
        <v>32</v>
      </c>
      <c r="L2247" s="6">
        <v>0.36458333333333331</v>
      </c>
      <c r="M2247" s="4" t="s">
        <v>30</v>
      </c>
      <c r="N2247" s="4" t="s">
        <v>189</v>
      </c>
      <c r="O2247" s="4" t="s">
        <v>191</v>
      </c>
      <c r="P2247" s="5" t="s">
        <v>339</v>
      </c>
      <c r="Q2247" s="7">
        <v>0.87152777777777779</v>
      </c>
      <c r="R2247" s="4" t="s">
        <v>30</v>
      </c>
      <c r="S2247" s="4" t="s">
        <v>33</v>
      </c>
      <c r="T2247" s="4"/>
      <c r="U2247" s="8"/>
      <c r="V2247" s="4"/>
      <c r="W2247">
        <v>15262657</v>
      </c>
      <c r="X2247" t="s">
        <v>61</v>
      </c>
    </row>
    <row r="2248" spans="1:24" ht="15.75" customHeight="1">
      <c r="A2248" s="4" t="s">
        <v>4665</v>
      </c>
      <c r="B2248" s="4" t="s">
        <v>6253</v>
      </c>
      <c r="C2248" s="4" t="s">
        <v>6253</v>
      </c>
      <c r="D2248" s="4" t="s">
        <v>45</v>
      </c>
      <c r="E2248" s="4" t="s">
        <v>3873</v>
      </c>
      <c r="F2248" s="4" t="s">
        <v>6254</v>
      </c>
      <c r="G2248" s="5">
        <v>28</v>
      </c>
      <c r="H2248" s="4" t="s">
        <v>6202</v>
      </c>
      <c r="I2248" s="4" t="s">
        <v>157</v>
      </c>
      <c r="J2248" s="4" t="s">
        <v>158</v>
      </c>
      <c r="K2248" s="5" t="s">
        <v>32</v>
      </c>
      <c r="L2248" s="6">
        <v>0.58680555555555558</v>
      </c>
      <c r="M2248" s="4" t="s">
        <v>30</v>
      </c>
      <c r="N2248" s="4" t="s">
        <v>157</v>
      </c>
      <c r="O2248" s="4" t="s">
        <v>490</v>
      </c>
      <c r="P2248" s="5" t="s">
        <v>339</v>
      </c>
      <c r="Q2248" s="7">
        <v>0.56944444444444442</v>
      </c>
      <c r="R2248" s="4" t="s">
        <v>30</v>
      </c>
      <c r="S2248" s="4" t="s">
        <v>33</v>
      </c>
      <c r="T2248" s="4" t="s">
        <v>2921</v>
      </c>
      <c r="U2248" s="8"/>
      <c r="V2248" s="8"/>
      <c r="W2248">
        <v>15262658</v>
      </c>
      <c r="X2248" t="s">
        <v>43</v>
      </c>
    </row>
    <row r="2249" spans="1:24" ht="15.75" customHeight="1">
      <c r="A2249" s="4" t="s">
        <v>4665</v>
      </c>
      <c r="B2249" s="4" t="s">
        <v>6255</v>
      </c>
      <c r="C2249" s="4" t="s">
        <v>6253</v>
      </c>
      <c r="D2249" s="4" t="s">
        <v>23</v>
      </c>
      <c r="E2249" s="4" t="s">
        <v>6256</v>
      </c>
      <c r="F2249" s="4" t="s">
        <v>6257</v>
      </c>
      <c r="G2249" s="5">
        <v>12</v>
      </c>
      <c r="H2249" s="4" t="s">
        <v>6202</v>
      </c>
      <c r="I2249" s="4" t="s">
        <v>157</v>
      </c>
      <c r="J2249" s="4" t="s">
        <v>158</v>
      </c>
      <c r="K2249" s="5" t="s">
        <v>32</v>
      </c>
      <c r="L2249" s="6">
        <v>0.58680555555555558</v>
      </c>
      <c r="M2249" s="4" t="s">
        <v>30</v>
      </c>
      <c r="N2249" s="4" t="s">
        <v>157</v>
      </c>
      <c r="O2249" s="4" t="s">
        <v>490</v>
      </c>
      <c r="P2249" s="5" t="s">
        <v>339</v>
      </c>
      <c r="Q2249" s="7">
        <v>0.56944444444444442</v>
      </c>
      <c r="R2249" s="4" t="s">
        <v>30</v>
      </c>
      <c r="S2249" s="4" t="s">
        <v>33</v>
      </c>
      <c r="T2249" s="4"/>
      <c r="U2249" s="8"/>
      <c r="V2249" s="8"/>
      <c r="W2249">
        <v>15262658</v>
      </c>
      <c r="X2249" t="s">
        <v>43</v>
      </c>
    </row>
    <row r="2250" spans="1:24" ht="15.75" customHeight="1">
      <c r="A2250" s="4" t="s">
        <v>4665</v>
      </c>
      <c r="B2250" s="4" t="s">
        <v>6258</v>
      </c>
      <c r="C2250" s="4" t="s">
        <v>6253</v>
      </c>
      <c r="D2250" s="4" t="s">
        <v>45</v>
      </c>
      <c r="E2250" s="4" t="s">
        <v>6259</v>
      </c>
      <c r="F2250" s="4" t="s">
        <v>1749</v>
      </c>
      <c r="G2250" s="5">
        <v>43</v>
      </c>
      <c r="H2250" s="4" t="s">
        <v>6202</v>
      </c>
      <c r="I2250" s="4" t="s">
        <v>157</v>
      </c>
      <c r="J2250" s="4" t="s">
        <v>158</v>
      </c>
      <c r="K2250" s="5" t="s">
        <v>32</v>
      </c>
      <c r="L2250" s="6">
        <v>0.58680555555555558</v>
      </c>
      <c r="M2250" s="4" t="s">
        <v>30</v>
      </c>
      <c r="N2250" s="4" t="s">
        <v>157</v>
      </c>
      <c r="O2250" s="4" t="s">
        <v>490</v>
      </c>
      <c r="P2250" s="5" t="s">
        <v>339</v>
      </c>
      <c r="Q2250" s="7">
        <v>0.56944444444444442</v>
      </c>
      <c r="R2250" s="4" t="s">
        <v>30</v>
      </c>
      <c r="S2250" s="4" t="s">
        <v>33</v>
      </c>
      <c r="T2250" s="4"/>
      <c r="U2250" s="8"/>
      <c r="V2250" s="8"/>
      <c r="W2250">
        <v>15262659</v>
      </c>
      <c r="X2250" t="s">
        <v>61</v>
      </c>
    </row>
    <row r="2251" spans="1:24" ht="15.75" customHeight="1">
      <c r="A2251" s="4" t="s">
        <v>4665</v>
      </c>
      <c r="B2251" s="4" t="s">
        <v>6260</v>
      </c>
      <c r="C2251" s="4" t="s">
        <v>6253</v>
      </c>
      <c r="D2251" s="4" t="s">
        <v>45</v>
      </c>
      <c r="E2251" s="4" t="s">
        <v>6261</v>
      </c>
      <c r="F2251" s="4" t="s">
        <v>6262</v>
      </c>
      <c r="G2251" s="5">
        <v>9</v>
      </c>
      <c r="H2251" s="4" t="s">
        <v>6202</v>
      </c>
      <c r="I2251" s="4" t="s">
        <v>157</v>
      </c>
      <c r="J2251" s="4" t="s">
        <v>158</v>
      </c>
      <c r="K2251" s="5" t="s">
        <v>32</v>
      </c>
      <c r="L2251" s="6">
        <v>0.58680555555555558</v>
      </c>
      <c r="M2251" s="4" t="s">
        <v>30</v>
      </c>
      <c r="N2251" s="4" t="s">
        <v>157</v>
      </c>
      <c r="O2251" s="4" t="s">
        <v>490</v>
      </c>
      <c r="P2251" s="5" t="s">
        <v>339</v>
      </c>
      <c r="Q2251" s="7">
        <v>0.56944444444444442</v>
      </c>
      <c r="R2251" s="4" t="s">
        <v>30</v>
      </c>
      <c r="S2251" s="4" t="s">
        <v>33</v>
      </c>
      <c r="T2251" s="4"/>
      <c r="U2251" s="8"/>
      <c r="V2251" s="8"/>
      <c r="W2251">
        <v>15262659</v>
      </c>
      <c r="X2251" t="s">
        <v>61</v>
      </c>
    </row>
    <row r="2252" spans="1:24" ht="15.75" customHeight="1">
      <c r="A2252" s="4" t="s">
        <v>4665</v>
      </c>
      <c r="B2252" s="4" t="s">
        <v>6263</v>
      </c>
      <c r="C2252" s="4" t="s">
        <v>6263</v>
      </c>
      <c r="D2252" s="4" t="s">
        <v>45</v>
      </c>
      <c r="E2252" s="4" t="s">
        <v>6264</v>
      </c>
      <c r="F2252" s="4" t="s">
        <v>583</v>
      </c>
      <c r="G2252" s="5">
        <v>72</v>
      </c>
      <c r="H2252" s="4" t="s">
        <v>6202</v>
      </c>
      <c r="I2252" s="4" t="s">
        <v>1656</v>
      </c>
      <c r="J2252" s="4" t="s">
        <v>1657</v>
      </c>
      <c r="K2252" s="5" t="s">
        <v>32</v>
      </c>
      <c r="L2252" s="6">
        <v>0.19444444444444445</v>
      </c>
      <c r="M2252" s="4" t="s">
        <v>30</v>
      </c>
      <c r="N2252" s="4" t="s">
        <v>189</v>
      </c>
      <c r="O2252" s="4" t="s">
        <v>191</v>
      </c>
      <c r="P2252" s="5" t="s">
        <v>339</v>
      </c>
      <c r="Q2252" s="7">
        <v>0.87152777777777779</v>
      </c>
      <c r="R2252" s="4" t="s">
        <v>30</v>
      </c>
      <c r="S2252" s="4" t="s">
        <v>33</v>
      </c>
      <c r="T2252" s="4"/>
      <c r="U2252" s="8"/>
      <c r="V2252" s="8"/>
      <c r="W2252">
        <v>15262660</v>
      </c>
      <c r="X2252" t="s">
        <v>43</v>
      </c>
    </row>
    <row r="2253" spans="1:24" ht="15.75" customHeight="1">
      <c r="A2253" s="4" t="s">
        <v>4665</v>
      </c>
      <c r="B2253" s="4" t="s">
        <v>6265</v>
      </c>
      <c r="C2253" s="4" t="s">
        <v>6263</v>
      </c>
      <c r="D2253" s="4" t="s">
        <v>23</v>
      </c>
      <c r="E2253" s="4" t="s">
        <v>6266</v>
      </c>
      <c r="F2253" s="4" t="s">
        <v>583</v>
      </c>
      <c r="G2253" s="5">
        <v>76</v>
      </c>
      <c r="H2253" s="4" t="s">
        <v>6202</v>
      </c>
      <c r="I2253" s="4" t="s">
        <v>1656</v>
      </c>
      <c r="J2253" s="4" t="s">
        <v>1657</v>
      </c>
      <c r="K2253" s="5" t="s">
        <v>32</v>
      </c>
      <c r="L2253" s="6">
        <v>0.19444444444444445</v>
      </c>
      <c r="M2253" s="4" t="s">
        <v>30</v>
      </c>
      <c r="N2253" s="4" t="s">
        <v>189</v>
      </c>
      <c r="O2253" s="4" t="s">
        <v>191</v>
      </c>
      <c r="P2253" s="5" t="s">
        <v>339</v>
      </c>
      <c r="Q2253" s="7">
        <v>0.87152777777777779</v>
      </c>
      <c r="R2253" s="4" t="s">
        <v>30</v>
      </c>
      <c r="S2253" s="4" t="s">
        <v>33</v>
      </c>
      <c r="T2253" s="4"/>
      <c r="U2253" s="8"/>
      <c r="V2253" s="8"/>
      <c r="W2253">
        <v>15262660</v>
      </c>
      <c r="X2253" t="s">
        <v>43</v>
      </c>
    </row>
    <row r="2254" spans="1:24" ht="15.75" customHeight="1">
      <c r="A2254" s="4" t="s">
        <v>4665</v>
      </c>
      <c r="B2254" s="4" t="s">
        <v>6267</v>
      </c>
      <c r="C2254" s="4" t="s">
        <v>6267</v>
      </c>
      <c r="D2254" s="4" t="s">
        <v>23</v>
      </c>
      <c r="E2254" s="4" t="s">
        <v>6268</v>
      </c>
      <c r="F2254" s="4" t="s">
        <v>6269</v>
      </c>
      <c r="G2254" s="5">
        <v>71</v>
      </c>
      <c r="H2254" s="4" t="s">
        <v>6202</v>
      </c>
      <c r="I2254" s="4" t="s">
        <v>1656</v>
      </c>
      <c r="J2254" s="4" t="s">
        <v>1657</v>
      </c>
      <c r="K2254" s="5" t="s">
        <v>32</v>
      </c>
      <c r="L2254" s="6">
        <v>0.19444444444444445</v>
      </c>
      <c r="M2254" s="4" t="s">
        <v>30</v>
      </c>
      <c r="N2254" s="4" t="s">
        <v>479</v>
      </c>
      <c r="O2254" s="4" t="s">
        <v>2026</v>
      </c>
      <c r="P2254" s="5" t="s">
        <v>339</v>
      </c>
      <c r="Q2254" s="7">
        <v>0.79513888888888884</v>
      </c>
      <c r="R2254" s="4" t="s">
        <v>30</v>
      </c>
      <c r="S2254" s="4" t="s">
        <v>33</v>
      </c>
      <c r="T2254" s="4"/>
      <c r="U2254" s="8"/>
      <c r="V2254" s="8"/>
      <c r="W2254">
        <v>15262661</v>
      </c>
      <c r="X2254" t="s">
        <v>61</v>
      </c>
    </row>
    <row r="2255" spans="1:24" ht="15.75" customHeight="1">
      <c r="A2255" s="4" t="s">
        <v>4665</v>
      </c>
      <c r="B2255" s="4" t="s">
        <v>6270</v>
      </c>
      <c r="C2255" s="4" t="s">
        <v>6267</v>
      </c>
      <c r="D2255" s="4" t="s">
        <v>23</v>
      </c>
      <c r="E2255" s="4" t="s">
        <v>6271</v>
      </c>
      <c r="F2255" s="4" t="s">
        <v>6272</v>
      </c>
      <c r="G2255" s="5">
        <v>48</v>
      </c>
      <c r="H2255" s="4" t="s">
        <v>6202</v>
      </c>
      <c r="I2255" s="4" t="s">
        <v>189</v>
      </c>
      <c r="J2255" s="4" t="s">
        <v>6252</v>
      </c>
      <c r="K2255" s="5" t="s">
        <v>32</v>
      </c>
      <c r="L2255" s="6">
        <v>0.36458333333333331</v>
      </c>
      <c r="M2255" s="4" t="s">
        <v>30</v>
      </c>
      <c r="N2255" s="4" t="s">
        <v>189</v>
      </c>
      <c r="O2255" s="4" t="s">
        <v>191</v>
      </c>
      <c r="P2255" s="5" t="s">
        <v>339</v>
      </c>
      <c r="Q2255" s="7">
        <v>0.87152777777777779</v>
      </c>
      <c r="R2255" s="4" t="s">
        <v>30</v>
      </c>
      <c r="S2255" s="4" t="s">
        <v>33</v>
      </c>
      <c r="T2255" s="4"/>
      <c r="U2255" s="8"/>
      <c r="V2255" s="4"/>
      <c r="W2255">
        <v>15262661</v>
      </c>
      <c r="X2255" t="s">
        <v>61</v>
      </c>
    </row>
    <row r="2256" spans="1:24" ht="15.75" customHeight="1">
      <c r="A2256" s="4" t="s">
        <v>4665</v>
      </c>
      <c r="B2256" s="4" t="s">
        <v>6273</v>
      </c>
      <c r="C2256" s="4" t="s">
        <v>6273</v>
      </c>
      <c r="D2256" s="4" t="s">
        <v>23</v>
      </c>
      <c r="E2256" s="4" t="s">
        <v>6274</v>
      </c>
      <c r="F2256" s="4" t="s">
        <v>698</v>
      </c>
      <c r="G2256" s="5">
        <v>58</v>
      </c>
      <c r="H2256" s="4" t="s">
        <v>6202</v>
      </c>
      <c r="I2256" s="4" t="s">
        <v>67</v>
      </c>
      <c r="J2256" s="4" t="s">
        <v>4699</v>
      </c>
      <c r="K2256" s="5" t="s">
        <v>32</v>
      </c>
      <c r="L2256" s="6">
        <v>0.19097222222222221</v>
      </c>
      <c r="M2256" s="4" t="s">
        <v>41</v>
      </c>
      <c r="N2256" s="4" t="s">
        <v>189</v>
      </c>
      <c r="O2256" s="4" t="s">
        <v>191</v>
      </c>
      <c r="P2256" s="5" t="s">
        <v>339</v>
      </c>
      <c r="Q2256" s="7">
        <v>0.87152777777777779</v>
      </c>
      <c r="R2256" s="4" t="s">
        <v>30</v>
      </c>
      <c r="S2256" s="4" t="s">
        <v>33</v>
      </c>
      <c r="T2256" s="4" t="s">
        <v>34</v>
      </c>
      <c r="U2256" s="8"/>
      <c r="V2256" s="8"/>
      <c r="W2256">
        <v>15262662</v>
      </c>
      <c r="X2256" t="s">
        <v>43</v>
      </c>
    </row>
    <row r="2257" spans="1:24" ht="15.75" customHeight="1">
      <c r="A2257" s="4" t="s">
        <v>4665</v>
      </c>
      <c r="B2257" s="4" t="s">
        <v>6275</v>
      </c>
      <c r="C2257" s="4" t="s">
        <v>6273</v>
      </c>
      <c r="D2257" s="4" t="s">
        <v>45</v>
      </c>
      <c r="E2257" s="4" t="s">
        <v>6276</v>
      </c>
      <c r="F2257" s="4" t="s">
        <v>383</v>
      </c>
      <c r="G2257" s="5">
        <v>55</v>
      </c>
      <c r="H2257" s="4" t="s">
        <v>6202</v>
      </c>
      <c r="I2257" s="4" t="s">
        <v>67</v>
      </c>
      <c r="J2257" s="4" t="s">
        <v>4699</v>
      </c>
      <c r="K2257" s="5" t="s">
        <v>32</v>
      </c>
      <c r="L2257" s="6">
        <v>0.19097222222222221</v>
      </c>
      <c r="M2257" s="4" t="s">
        <v>41</v>
      </c>
      <c r="N2257" s="4" t="s">
        <v>189</v>
      </c>
      <c r="O2257" s="4" t="s">
        <v>191</v>
      </c>
      <c r="P2257" s="5" t="s">
        <v>339</v>
      </c>
      <c r="Q2257" s="7">
        <v>0.87152777777777779</v>
      </c>
      <c r="R2257" s="4" t="s">
        <v>30</v>
      </c>
      <c r="S2257" s="4" t="s">
        <v>33</v>
      </c>
      <c r="T2257" s="4"/>
      <c r="U2257" s="8"/>
      <c r="V2257" s="8"/>
      <c r="W2257">
        <v>15262662</v>
      </c>
      <c r="X2257" t="s">
        <v>43</v>
      </c>
    </row>
    <row r="2258" spans="1:24" ht="15.75" customHeight="1">
      <c r="A2258" s="4" t="s">
        <v>4665</v>
      </c>
      <c r="B2258" s="4" t="s">
        <v>6277</v>
      </c>
      <c r="C2258" s="4" t="s">
        <v>6277</v>
      </c>
      <c r="D2258" s="4" t="s">
        <v>23</v>
      </c>
      <c r="E2258" s="4" t="s">
        <v>6278</v>
      </c>
      <c r="F2258" s="4" t="s">
        <v>6279</v>
      </c>
      <c r="G2258" s="5">
        <v>60</v>
      </c>
      <c r="H2258" s="4" t="s">
        <v>6202</v>
      </c>
      <c r="I2258" s="4" t="s">
        <v>1656</v>
      </c>
      <c r="J2258" s="4" t="s">
        <v>1657</v>
      </c>
      <c r="K2258" s="5" t="s">
        <v>32</v>
      </c>
      <c r="L2258" s="6">
        <v>0.19444444444444445</v>
      </c>
      <c r="M2258" s="4" t="s">
        <v>30</v>
      </c>
      <c r="N2258" s="4" t="s">
        <v>309</v>
      </c>
      <c r="O2258" s="4" t="s">
        <v>749</v>
      </c>
      <c r="P2258" s="5" t="s">
        <v>339</v>
      </c>
      <c r="Q2258" s="7">
        <v>0.85763888888888884</v>
      </c>
      <c r="R2258" s="4" t="s">
        <v>41</v>
      </c>
      <c r="S2258" s="4" t="s">
        <v>33</v>
      </c>
      <c r="T2258" s="4"/>
      <c r="U2258" s="8"/>
      <c r="V2258" s="8"/>
      <c r="W2258">
        <v>15262663</v>
      </c>
      <c r="X2258" t="s">
        <v>43</v>
      </c>
    </row>
    <row r="2259" spans="1:24" ht="15.75" customHeight="1">
      <c r="A2259" s="4" t="s">
        <v>4665</v>
      </c>
      <c r="B2259" s="4" t="s">
        <v>6280</v>
      </c>
      <c r="C2259" s="4" t="s">
        <v>6277</v>
      </c>
      <c r="D2259" s="4" t="s">
        <v>45</v>
      </c>
      <c r="E2259" s="4" t="s">
        <v>6281</v>
      </c>
      <c r="F2259" s="4" t="s">
        <v>6278</v>
      </c>
      <c r="G2259" s="5">
        <v>51</v>
      </c>
      <c r="H2259" s="4" t="s">
        <v>6202</v>
      </c>
      <c r="I2259" s="4" t="s">
        <v>1656</v>
      </c>
      <c r="J2259" s="4" t="s">
        <v>1657</v>
      </c>
      <c r="K2259" s="5" t="s">
        <v>32</v>
      </c>
      <c r="L2259" s="6">
        <v>0.19444444444444445</v>
      </c>
      <c r="M2259" s="4" t="s">
        <v>30</v>
      </c>
      <c r="N2259" s="4" t="s">
        <v>309</v>
      </c>
      <c r="O2259" s="4" t="s">
        <v>749</v>
      </c>
      <c r="P2259" s="5" t="s">
        <v>339</v>
      </c>
      <c r="Q2259" s="7">
        <v>0.85763888888888884</v>
      </c>
      <c r="R2259" s="4" t="s">
        <v>41</v>
      </c>
      <c r="S2259" s="4" t="s">
        <v>33</v>
      </c>
      <c r="T2259" s="4"/>
      <c r="U2259" s="8"/>
      <c r="V2259" s="8"/>
      <c r="W2259">
        <v>15262663</v>
      </c>
      <c r="X2259" t="s">
        <v>43</v>
      </c>
    </row>
    <row r="2260" spans="1:24" ht="15.75" customHeight="1">
      <c r="A2260" s="4" t="s">
        <v>4665</v>
      </c>
      <c r="B2260" s="4" t="s">
        <v>6282</v>
      </c>
      <c r="C2260" s="4" t="s">
        <v>6282</v>
      </c>
      <c r="D2260" s="4" t="s">
        <v>45</v>
      </c>
      <c r="E2260" s="4" t="s">
        <v>6283</v>
      </c>
      <c r="F2260" s="4" t="s">
        <v>6218</v>
      </c>
      <c r="G2260" s="5">
        <v>46</v>
      </c>
      <c r="H2260" s="4" t="s">
        <v>6202</v>
      </c>
      <c r="I2260" s="4" t="s">
        <v>114</v>
      </c>
      <c r="J2260" s="4" t="s">
        <v>184</v>
      </c>
      <c r="K2260" s="5" t="s">
        <v>32</v>
      </c>
      <c r="L2260" s="6">
        <v>0.18055555555555555</v>
      </c>
      <c r="M2260" s="4" t="s">
        <v>30</v>
      </c>
      <c r="N2260" s="4" t="s">
        <v>114</v>
      </c>
      <c r="O2260" s="4" t="s">
        <v>185</v>
      </c>
      <c r="P2260" s="5" t="s">
        <v>339</v>
      </c>
      <c r="Q2260" s="7">
        <v>0.70138888888888884</v>
      </c>
      <c r="R2260" s="4" t="s">
        <v>30</v>
      </c>
      <c r="S2260" s="4" t="s">
        <v>33</v>
      </c>
      <c r="T2260" s="4"/>
      <c r="U2260" s="8"/>
      <c r="V2260" s="8"/>
      <c r="W2260">
        <v>15262664</v>
      </c>
      <c r="X2260" t="s">
        <v>61</v>
      </c>
    </row>
    <row r="2261" spans="1:24" ht="15.75" customHeight="1">
      <c r="A2261" s="4" t="s">
        <v>4665</v>
      </c>
      <c r="B2261" s="4" t="s">
        <v>6284</v>
      </c>
      <c r="C2261" s="4" t="s">
        <v>6282</v>
      </c>
      <c r="D2261" s="4" t="s">
        <v>23</v>
      </c>
      <c r="E2261" s="4" t="s">
        <v>6285</v>
      </c>
      <c r="F2261" s="4" t="s">
        <v>1741</v>
      </c>
      <c r="G2261" s="5">
        <v>73</v>
      </c>
      <c r="H2261" s="4" t="s">
        <v>6202</v>
      </c>
      <c r="I2261" s="4" t="s">
        <v>67</v>
      </c>
      <c r="J2261" s="4" t="s">
        <v>4699</v>
      </c>
      <c r="K2261" s="5" t="s">
        <v>32</v>
      </c>
      <c r="L2261" s="6">
        <v>0.19097222222222221</v>
      </c>
      <c r="M2261" s="4" t="s">
        <v>41</v>
      </c>
      <c r="N2261" s="4" t="s">
        <v>189</v>
      </c>
      <c r="O2261" s="4" t="s">
        <v>191</v>
      </c>
      <c r="P2261" s="5" t="s">
        <v>339</v>
      </c>
      <c r="Q2261" s="7">
        <v>0.87152777777777779</v>
      </c>
      <c r="R2261" s="4" t="s">
        <v>30</v>
      </c>
      <c r="S2261" s="4" t="s">
        <v>33</v>
      </c>
      <c r="T2261" s="4"/>
      <c r="U2261" s="8"/>
      <c r="V2261" s="8"/>
      <c r="W2261">
        <v>15262664</v>
      </c>
      <c r="X2261" t="s">
        <v>61</v>
      </c>
    </row>
    <row r="2262" spans="1:24" ht="15.75" customHeight="1">
      <c r="A2262" s="4" t="s">
        <v>4665</v>
      </c>
      <c r="B2262" s="4" t="s">
        <v>6286</v>
      </c>
      <c r="C2262" s="4" t="s">
        <v>6286</v>
      </c>
      <c r="D2262" s="4" t="s">
        <v>45</v>
      </c>
      <c r="E2262" s="4" t="s">
        <v>6287</v>
      </c>
      <c r="F2262" s="4" t="s">
        <v>6205</v>
      </c>
      <c r="G2262" s="5">
        <v>64</v>
      </c>
      <c r="H2262" s="4" t="s">
        <v>6202</v>
      </c>
      <c r="I2262" s="4" t="s">
        <v>114</v>
      </c>
      <c r="J2262" s="4" t="s">
        <v>184</v>
      </c>
      <c r="K2262" s="5" t="s">
        <v>32</v>
      </c>
      <c r="L2262" s="6">
        <v>0.18055555555555555</v>
      </c>
      <c r="M2262" s="4" t="s">
        <v>30</v>
      </c>
      <c r="N2262" s="4" t="s">
        <v>114</v>
      </c>
      <c r="O2262" s="4" t="s">
        <v>185</v>
      </c>
      <c r="P2262" s="5" t="s">
        <v>339</v>
      </c>
      <c r="Q2262" s="7">
        <v>0.70138888888888884</v>
      </c>
      <c r="R2262" s="4" t="s">
        <v>30</v>
      </c>
      <c r="S2262" s="4" t="s">
        <v>33</v>
      </c>
      <c r="T2262" s="4"/>
      <c r="U2262" s="8"/>
      <c r="V2262" s="4"/>
      <c r="W2262">
        <v>15262665</v>
      </c>
      <c r="X2262" t="s">
        <v>43</v>
      </c>
    </row>
    <row r="2263" spans="1:24" ht="15.75" customHeight="1">
      <c r="A2263" s="4" t="s">
        <v>4665</v>
      </c>
      <c r="B2263" s="4" t="s">
        <v>6288</v>
      </c>
      <c r="C2263" s="4" t="s">
        <v>6286</v>
      </c>
      <c r="D2263" s="4" t="s">
        <v>45</v>
      </c>
      <c r="E2263" s="4" t="s">
        <v>6289</v>
      </c>
      <c r="F2263" s="4" t="s">
        <v>6290</v>
      </c>
      <c r="G2263" s="5">
        <v>64</v>
      </c>
      <c r="H2263" s="4" t="s">
        <v>6202</v>
      </c>
      <c r="I2263" s="4" t="s">
        <v>114</v>
      </c>
      <c r="J2263" s="4" t="s">
        <v>184</v>
      </c>
      <c r="K2263" s="5" t="s">
        <v>32</v>
      </c>
      <c r="L2263" s="6">
        <v>0.18055555555555555</v>
      </c>
      <c r="M2263" s="4" t="s">
        <v>30</v>
      </c>
      <c r="N2263" s="4" t="s">
        <v>114</v>
      </c>
      <c r="O2263" s="4" t="s">
        <v>185</v>
      </c>
      <c r="P2263" s="5" t="s">
        <v>339</v>
      </c>
      <c r="Q2263" s="7">
        <v>0.70138888888888884</v>
      </c>
      <c r="R2263" s="4" t="s">
        <v>30</v>
      </c>
      <c r="S2263" s="4" t="s">
        <v>33</v>
      </c>
      <c r="T2263" s="4"/>
      <c r="U2263" s="8"/>
      <c r="V2263" s="4"/>
      <c r="W2263">
        <v>15262665</v>
      </c>
      <c r="X2263" t="s">
        <v>43</v>
      </c>
    </row>
    <row r="2264" spans="1:24" ht="15.75" customHeight="1">
      <c r="A2264" s="4" t="s">
        <v>4665</v>
      </c>
      <c r="B2264" s="4" t="s">
        <v>6291</v>
      </c>
      <c r="C2264" s="4" t="s">
        <v>6291</v>
      </c>
      <c r="D2264" s="4" t="s">
        <v>23</v>
      </c>
      <c r="E2264" s="4" t="s">
        <v>6292</v>
      </c>
      <c r="F2264" s="4" t="s">
        <v>6201</v>
      </c>
      <c r="G2264" s="5">
        <v>36</v>
      </c>
      <c r="H2264" s="4" t="s">
        <v>6202</v>
      </c>
      <c r="I2264" s="4" t="s">
        <v>114</v>
      </c>
      <c r="J2264" s="4" t="s">
        <v>184</v>
      </c>
      <c r="K2264" s="5" t="s">
        <v>32</v>
      </c>
      <c r="L2264" s="6">
        <v>0.18055555555555555</v>
      </c>
      <c r="M2264" s="4" t="s">
        <v>30</v>
      </c>
      <c r="N2264" s="4" t="s">
        <v>114</v>
      </c>
      <c r="O2264" s="4" t="s">
        <v>185</v>
      </c>
      <c r="P2264" s="5" t="s">
        <v>339</v>
      </c>
      <c r="Q2264" s="7">
        <v>0.70138888888888884</v>
      </c>
      <c r="R2264" s="4" t="s">
        <v>30</v>
      </c>
      <c r="S2264" s="4" t="s">
        <v>33</v>
      </c>
      <c r="T2264" s="4"/>
      <c r="U2264" s="8"/>
      <c r="V2264" s="4"/>
      <c r="W2264">
        <v>15262666</v>
      </c>
      <c r="X2264" t="s">
        <v>43</v>
      </c>
    </row>
    <row r="2265" spans="1:24" ht="15.75" customHeight="1">
      <c r="A2265" s="4" t="s">
        <v>4665</v>
      </c>
      <c r="B2265" s="4" t="s">
        <v>6293</v>
      </c>
      <c r="C2265" s="4" t="s">
        <v>6291</v>
      </c>
      <c r="D2265" s="4" t="s">
        <v>45</v>
      </c>
      <c r="E2265" s="4" t="s">
        <v>6294</v>
      </c>
      <c r="F2265" s="4" t="s">
        <v>6205</v>
      </c>
      <c r="G2265" s="5">
        <v>34</v>
      </c>
      <c r="H2265" s="4" t="s">
        <v>6202</v>
      </c>
      <c r="I2265" s="4" t="s">
        <v>114</v>
      </c>
      <c r="J2265" s="4" t="s">
        <v>184</v>
      </c>
      <c r="K2265" s="5" t="s">
        <v>32</v>
      </c>
      <c r="L2265" s="6">
        <v>0.18055555555555555</v>
      </c>
      <c r="M2265" s="4" t="s">
        <v>30</v>
      </c>
      <c r="N2265" s="4" t="s">
        <v>114</v>
      </c>
      <c r="O2265" s="4" t="s">
        <v>185</v>
      </c>
      <c r="P2265" s="5" t="s">
        <v>339</v>
      </c>
      <c r="Q2265" s="7">
        <v>0.70138888888888884</v>
      </c>
      <c r="R2265" s="4" t="s">
        <v>30</v>
      </c>
      <c r="S2265" s="4" t="s">
        <v>33</v>
      </c>
      <c r="T2265" s="4"/>
      <c r="U2265" s="8"/>
      <c r="V2265" s="4"/>
      <c r="W2265">
        <v>15262666</v>
      </c>
      <c r="X2265" t="s">
        <v>43</v>
      </c>
    </row>
    <row r="2266" spans="1:24" ht="15.75" customHeight="1">
      <c r="A2266" s="4" t="s">
        <v>4665</v>
      </c>
      <c r="B2266" s="4" t="s">
        <v>6295</v>
      </c>
      <c r="C2266" s="4" t="s">
        <v>6291</v>
      </c>
      <c r="D2266" s="4" t="s">
        <v>23</v>
      </c>
      <c r="E2266" s="4" t="s">
        <v>6296</v>
      </c>
      <c r="F2266" s="4" t="s">
        <v>6290</v>
      </c>
      <c r="G2266" s="5">
        <v>9</v>
      </c>
      <c r="H2266" s="4" t="s">
        <v>6202</v>
      </c>
      <c r="I2266" s="4" t="s">
        <v>114</v>
      </c>
      <c r="J2266" s="4" t="s">
        <v>184</v>
      </c>
      <c r="K2266" s="5" t="s">
        <v>32</v>
      </c>
      <c r="L2266" s="6">
        <v>0.18055555555555555</v>
      </c>
      <c r="M2266" s="4" t="s">
        <v>30</v>
      </c>
      <c r="N2266" s="4" t="s">
        <v>114</v>
      </c>
      <c r="O2266" s="4" t="s">
        <v>185</v>
      </c>
      <c r="P2266" s="5" t="s">
        <v>339</v>
      </c>
      <c r="Q2266" s="7">
        <v>0.70138888888888884</v>
      </c>
      <c r="R2266" s="4" t="s">
        <v>30</v>
      </c>
      <c r="S2266" s="4" t="s">
        <v>33</v>
      </c>
      <c r="T2266" s="4"/>
      <c r="U2266" s="8"/>
      <c r="V2266" s="4"/>
      <c r="W2266">
        <v>15262666</v>
      </c>
      <c r="X2266" t="s">
        <v>43</v>
      </c>
    </row>
    <row r="2267" spans="1:24" ht="15.75" customHeight="1">
      <c r="A2267" s="4" t="s">
        <v>4665</v>
      </c>
      <c r="B2267" s="4" t="s">
        <v>6297</v>
      </c>
      <c r="C2267" s="4" t="s">
        <v>6297</v>
      </c>
      <c r="D2267" s="4" t="s">
        <v>23</v>
      </c>
      <c r="E2267" s="4" t="s">
        <v>6298</v>
      </c>
      <c r="F2267" s="4" t="s">
        <v>6299</v>
      </c>
      <c r="G2267" s="5">
        <v>59</v>
      </c>
      <c r="H2267" s="4" t="s">
        <v>6202</v>
      </c>
      <c r="I2267" s="4" t="s">
        <v>67</v>
      </c>
      <c r="J2267" s="4" t="s">
        <v>4699</v>
      </c>
      <c r="K2267" s="5" t="s">
        <v>32</v>
      </c>
      <c r="L2267" s="6">
        <v>0.19097222222222221</v>
      </c>
      <c r="M2267" s="4" t="s">
        <v>41</v>
      </c>
      <c r="N2267" s="4" t="s">
        <v>39</v>
      </c>
      <c r="O2267" s="4" t="s">
        <v>205</v>
      </c>
      <c r="P2267" s="5" t="s">
        <v>339</v>
      </c>
      <c r="Q2267" s="7">
        <v>0.80555555555555558</v>
      </c>
      <c r="R2267" s="4" t="s">
        <v>41</v>
      </c>
      <c r="S2267" s="4" t="s">
        <v>33</v>
      </c>
      <c r="T2267" s="4"/>
      <c r="U2267" s="8"/>
      <c r="V2267" s="8"/>
      <c r="W2267">
        <v>15262667</v>
      </c>
      <c r="X2267" t="s">
        <v>43</v>
      </c>
    </row>
    <row r="2268" spans="1:24" ht="15.75" customHeight="1">
      <c r="A2268" s="4" t="s">
        <v>4665</v>
      </c>
      <c r="B2268" s="4" t="s">
        <v>6300</v>
      </c>
      <c r="C2268" s="4" t="s">
        <v>6297</v>
      </c>
      <c r="D2268" s="4" t="s">
        <v>45</v>
      </c>
      <c r="E2268" s="4" t="s">
        <v>6301</v>
      </c>
      <c r="F2268" s="4" t="s">
        <v>6302</v>
      </c>
      <c r="G2268" s="5">
        <v>62</v>
      </c>
      <c r="H2268" s="4" t="s">
        <v>6202</v>
      </c>
      <c r="I2268" s="4" t="s">
        <v>67</v>
      </c>
      <c r="J2268" s="4" t="s">
        <v>4699</v>
      </c>
      <c r="K2268" s="5" t="s">
        <v>32</v>
      </c>
      <c r="L2268" s="6">
        <v>0.19097222222222221</v>
      </c>
      <c r="M2268" s="4" t="s">
        <v>41</v>
      </c>
      <c r="N2268" s="4" t="s">
        <v>39</v>
      </c>
      <c r="O2268" s="4" t="s">
        <v>205</v>
      </c>
      <c r="P2268" s="5" t="s">
        <v>339</v>
      </c>
      <c r="Q2268" s="7">
        <v>0.80555555555555558</v>
      </c>
      <c r="R2268" s="4" t="s">
        <v>41</v>
      </c>
      <c r="S2268" s="4" t="s">
        <v>33</v>
      </c>
      <c r="T2268" s="4"/>
      <c r="U2268" s="8"/>
      <c r="V2268" s="8"/>
      <c r="W2268">
        <v>15262667</v>
      </c>
      <c r="X2268" t="s">
        <v>43</v>
      </c>
    </row>
    <row r="2269" spans="1:24" ht="15.75" customHeight="1">
      <c r="A2269" s="4" t="s">
        <v>4665</v>
      </c>
      <c r="B2269" s="4" t="s">
        <v>6303</v>
      </c>
      <c r="C2269" s="4" t="s">
        <v>6303</v>
      </c>
      <c r="D2269" s="4" t="s">
        <v>23</v>
      </c>
      <c r="E2269" s="4" t="s">
        <v>6304</v>
      </c>
      <c r="F2269" s="4" t="s">
        <v>357</v>
      </c>
      <c r="G2269" s="5">
        <v>25</v>
      </c>
      <c r="H2269" s="4" t="s">
        <v>6202</v>
      </c>
      <c r="I2269" s="4" t="s">
        <v>67</v>
      </c>
      <c r="J2269" s="4" t="s">
        <v>4699</v>
      </c>
      <c r="K2269" s="5" t="s">
        <v>32</v>
      </c>
      <c r="L2269" s="6">
        <v>0.19097222222222221</v>
      </c>
      <c r="M2269" s="4" t="s">
        <v>41</v>
      </c>
      <c r="N2269" s="4" t="s">
        <v>189</v>
      </c>
      <c r="O2269" s="4" t="s">
        <v>191</v>
      </c>
      <c r="P2269" s="5" t="s">
        <v>339</v>
      </c>
      <c r="Q2269" s="7">
        <v>0.87152777777777779</v>
      </c>
      <c r="R2269" s="4" t="s">
        <v>30</v>
      </c>
      <c r="S2269" s="4" t="s">
        <v>33</v>
      </c>
      <c r="T2269" s="4"/>
      <c r="U2269" s="8"/>
      <c r="V2269" s="8"/>
      <c r="W2269">
        <v>15262673</v>
      </c>
      <c r="X2269" t="s">
        <v>43</v>
      </c>
    </row>
    <row r="2270" spans="1:24" ht="15.75" customHeight="1">
      <c r="A2270" s="4" t="s">
        <v>4665</v>
      </c>
      <c r="B2270" s="4" t="s">
        <v>6305</v>
      </c>
      <c r="C2270" s="4" t="s">
        <v>6303</v>
      </c>
      <c r="D2270" s="4" t="s">
        <v>23</v>
      </c>
      <c r="E2270" s="4" t="s">
        <v>6306</v>
      </c>
      <c r="F2270" s="4" t="s">
        <v>383</v>
      </c>
      <c r="G2270" s="5">
        <v>86</v>
      </c>
      <c r="H2270" s="4" t="s">
        <v>6202</v>
      </c>
      <c r="I2270" s="4" t="s">
        <v>2406</v>
      </c>
      <c r="J2270" s="4" t="s">
        <v>2407</v>
      </c>
      <c r="K2270" s="5" t="s">
        <v>32</v>
      </c>
      <c r="L2270" s="6">
        <v>0.88888888888888884</v>
      </c>
      <c r="M2270" s="4" t="s">
        <v>30</v>
      </c>
      <c r="N2270" s="4" t="s">
        <v>189</v>
      </c>
      <c r="O2270" s="4" t="s">
        <v>191</v>
      </c>
      <c r="P2270" s="5" t="s">
        <v>339</v>
      </c>
      <c r="Q2270" s="7">
        <v>0.87152777777777779</v>
      </c>
      <c r="R2270" s="4" t="s">
        <v>30</v>
      </c>
      <c r="S2270" s="4" t="s">
        <v>33</v>
      </c>
      <c r="T2270" s="4"/>
      <c r="U2270" s="8"/>
      <c r="V2270" s="8"/>
      <c r="W2270">
        <v>15262673</v>
      </c>
      <c r="X2270" t="s">
        <v>43</v>
      </c>
    </row>
    <row r="2271" spans="1:24" ht="15.75" customHeight="1">
      <c r="A2271" s="4" t="s">
        <v>4665</v>
      </c>
      <c r="B2271" s="4" t="s">
        <v>6307</v>
      </c>
      <c r="C2271" s="4" t="s">
        <v>6307</v>
      </c>
      <c r="D2271" s="4" t="s">
        <v>45</v>
      </c>
      <c r="E2271" s="4" t="s">
        <v>1153</v>
      </c>
      <c r="F2271" s="4" t="s">
        <v>698</v>
      </c>
      <c r="G2271" s="5">
        <v>23</v>
      </c>
      <c r="H2271" s="4" t="s">
        <v>6202</v>
      </c>
      <c r="I2271" s="4" t="s">
        <v>67</v>
      </c>
      <c r="J2271" s="4" t="s">
        <v>4699</v>
      </c>
      <c r="K2271" s="5" t="s">
        <v>32</v>
      </c>
      <c r="L2271" s="6">
        <v>0.19097222222222221</v>
      </c>
      <c r="M2271" s="4" t="s">
        <v>41</v>
      </c>
      <c r="N2271" s="4" t="s">
        <v>189</v>
      </c>
      <c r="O2271" s="4" t="s">
        <v>191</v>
      </c>
      <c r="P2271" s="5" t="s">
        <v>339</v>
      </c>
      <c r="Q2271" s="7">
        <v>0.87152777777777779</v>
      </c>
      <c r="R2271" s="4" t="s">
        <v>30</v>
      </c>
      <c r="S2271" s="4" t="s">
        <v>33</v>
      </c>
      <c r="T2271" s="4"/>
      <c r="U2271" s="8"/>
      <c r="V2271" s="8"/>
      <c r="W2271">
        <v>15262674</v>
      </c>
      <c r="X2271" t="s">
        <v>43</v>
      </c>
    </row>
    <row r="2272" spans="1:24" ht="15.75" customHeight="1">
      <c r="A2272" s="4" t="s">
        <v>4665</v>
      </c>
      <c r="B2272" s="4" t="s">
        <v>6308</v>
      </c>
      <c r="C2272" s="4" t="s">
        <v>6307</v>
      </c>
      <c r="D2272" s="4" t="s">
        <v>45</v>
      </c>
      <c r="E2272" s="4" t="s">
        <v>6309</v>
      </c>
      <c r="F2272" s="4" t="s">
        <v>383</v>
      </c>
      <c r="G2272" s="5">
        <v>78</v>
      </c>
      <c r="H2272" s="4" t="s">
        <v>6202</v>
      </c>
      <c r="I2272" s="4" t="s">
        <v>2406</v>
      </c>
      <c r="J2272" s="4" t="s">
        <v>2407</v>
      </c>
      <c r="K2272" s="5" t="s">
        <v>32</v>
      </c>
      <c r="L2272" s="6">
        <v>0.88888888888888884</v>
      </c>
      <c r="M2272" s="4" t="s">
        <v>30</v>
      </c>
      <c r="N2272" s="4" t="s">
        <v>189</v>
      </c>
      <c r="O2272" s="4" t="s">
        <v>191</v>
      </c>
      <c r="P2272" s="5" t="s">
        <v>339</v>
      </c>
      <c r="Q2272" s="7">
        <v>0.87152777777777779</v>
      </c>
      <c r="R2272" s="4" t="s">
        <v>30</v>
      </c>
      <c r="S2272" s="4" t="s">
        <v>33</v>
      </c>
      <c r="T2272" s="4"/>
      <c r="U2272" s="8"/>
      <c r="V2272" s="8"/>
      <c r="W2272">
        <v>15262674</v>
      </c>
      <c r="X2272" t="s">
        <v>43</v>
      </c>
    </row>
    <row r="2273" spans="1:24" ht="15.75" customHeight="1">
      <c r="A2273" s="4" t="s">
        <v>4665</v>
      </c>
      <c r="B2273" s="4" t="s">
        <v>6310</v>
      </c>
      <c r="C2273" s="4" t="s">
        <v>6310</v>
      </c>
      <c r="D2273" s="4" t="s">
        <v>23</v>
      </c>
      <c r="E2273" s="4" t="s">
        <v>6200</v>
      </c>
      <c r="F2273" s="4" t="s">
        <v>6201</v>
      </c>
      <c r="G2273" s="5">
        <v>61</v>
      </c>
      <c r="H2273" s="4" t="s">
        <v>6202</v>
      </c>
      <c r="I2273" s="4" t="s">
        <v>114</v>
      </c>
      <c r="J2273" s="4" t="s">
        <v>184</v>
      </c>
      <c r="K2273" s="5" t="s">
        <v>32</v>
      </c>
      <c r="L2273" s="6">
        <v>0.18055555555555555</v>
      </c>
      <c r="M2273" s="4" t="s">
        <v>30</v>
      </c>
      <c r="N2273" s="4" t="s">
        <v>114</v>
      </c>
      <c r="O2273" s="4" t="s">
        <v>185</v>
      </c>
      <c r="P2273" s="5" t="s">
        <v>339</v>
      </c>
      <c r="Q2273" s="7">
        <v>0.70138888888888884</v>
      </c>
      <c r="R2273" s="4" t="s">
        <v>30</v>
      </c>
      <c r="S2273" s="4" t="s">
        <v>33</v>
      </c>
      <c r="T2273" s="4"/>
      <c r="U2273" s="8"/>
      <c r="V2273" s="8"/>
      <c r="W2273">
        <v>15262675</v>
      </c>
      <c r="X2273" t="s">
        <v>43</v>
      </c>
    </row>
    <row r="2274" spans="1:24" ht="15.75" customHeight="1">
      <c r="A2274" s="4" t="s">
        <v>4665</v>
      </c>
      <c r="B2274" s="4" t="s">
        <v>6311</v>
      </c>
      <c r="C2274" s="4" t="s">
        <v>6310</v>
      </c>
      <c r="D2274" s="4" t="s">
        <v>45</v>
      </c>
      <c r="E2274" s="4" t="s">
        <v>6312</v>
      </c>
      <c r="F2274" s="4" t="s">
        <v>6205</v>
      </c>
      <c r="G2274" s="5">
        <v>55</v>
      </c>
      <c r="H2274" s="4" t="s">
        <v>6202</v>
      </c>
      <c r="I2274" s="4" t="s">
        <v>114</v>
      </c>
      <c r="J2274" s="4" t="s">
        <v>184</v>
      </c>
      <c r="K2274" s="5" t="s">
        <v>32</v>
      </c>
      <c r="L2274" s="6">
        <v>0.18055555555555555</v>
      </c>
      <c r="M2274" s="4" t="s">
        <v>30</v>
      </c>
      <c r="N2274" s="4" t="s">
        <v>114</v>
      </c>
      <c r="O2274" s="4" t="s">
        <v>185</v>
      </c>
      <c r="P2274" s="5" t="s">
        <v>339</v>
      </c>
      <c r="Q2274" s="7">
        <v>0.70138888888888884</v>
      </c>
      <c r="R2274" s="4" t="s">
        <v>30</v>
      </c>
      <c r="S2274" s="4" t="s">
        <v>33</v>
      </c>
      <c r="T2274" s="4"/>
      <c r="U2274" s="8"/>
      <c r="V2274" s="8"/>
      <c r="W2274">
        <v>15262675</v>
      </c>
      <c r="X2274" t="s">
        <v>43</v>
      </c>
    </row>
    <row r="2275" spans="1:24" ht="15.75" customHeight="1">
      <c r="A2275" s="4" t="s">
        <v>4665</v>
      </c>
      <c r="B2275" s="4" t="s">
        <v>6313</v>
      </c>
      <c r="C2275" s="4" t="s">
        <v>6313</v>
      </c>
      <c r="D2275" s="4" t="s">
        <v>45</v>
      </c>
      <c r="E2275" s="4" t="s">
        <v>6314</v>
      </c>
      <c r="F2275" s="4" t="s">
        <v>6315</v>
      </c>
      <c r="G2275" s="5">
        <v>49</v>
      </c>
      <c r="H2275" s="4" t="s">
        <v>6202</v>
      </c>
      <c r="I2275" s="4" t="s">
        <v>114</v>
      </c>
      <c r="J2275" s="4" t="s">
        <v>184</v>
      </c>
      <c r="K2275" s="5" t="s">
        <v>32</v>
      </c>
      <c r="L2275" s="6">
        <v>0.18055555555555555</v>
      </c>
      <c r="M2275" s="4" t="s">
        <v>30</v>
      </c>
      <c r="N2275" s="4" t="s">
        <v>114</v>
      </c>
      <c r="O2275" s="4" t="s">
        <v>185</v>
      </c>
      <c r="P2275" s="5" t="s">
        <v>2709</v>
      </c>
      <c r="Q2275" s="7">
        <v>0.70138888888888884</v>
      </c>
      <c r="R2275" s="4" t="s">
        <v>30</v>
      </c>
      <c r="S2275" s="4" t="s">
        <v>33</v>
      </c>
      <c r="T2275" s="4"/>
      <c r="U2275" s="8"/>
      <c r="V2275" s="8"/>
      <c r="W2275">
        <v>15262676</v>
      </c>
      <c r="X2275" t="s">
        <v>61</v>
      </c>
    </row>
    <row r="2276" spans="1:24" ht="15.75" customHeight="1">
      <c r="A2276" s="4" t="s">
        <v>4665</v>
      </c>
      <c r="B2276" s="4" t="s">
        <v>6316</v>
      </c>
      <c r="C2276" s="4" t="s">
        <v>6313</v>
      </c>
      <c r="D2276" s="4" t="s">
        <v>45</v>
      </c>
      <c r="E2276" s="4" t="s">
        <v>6317</v>
      </c>
      <c r="F2276" s="4" t="s">
        <v>6318</v>
      </c>
      <c r="G2276" s="5">
        <v>46</v>
      </c>
      <c r="H2276" s="4" t="s">
        <v>6202</v>
      </c>
      <c r="I2276" s="4" t="s">
        <v>114</v>
      </c>
      <c r="J2276" s="4" t="s">
        <v>184</v>
      </c>
      <c r="K2276" s="5" t="s">
        <v>32</v>
      </c>
      <c r="L2276" s="6">
        <v>0.18055555555555555</v>
      </c>
      <c r="M2276" s="4" t="s">
        <v>30</v>
      </c>
      <c r="N2276" s="4" t="s">
        <v>114</v>
      </c>
      <c r="O2276" s="4" t="s">
        <v>185</v>
      </c>
      <c r="P2276" s="5" t="s">
        <v>2709</v>
      </c>
      <c r="Q2276" s="7">
        <v>0.70138888888888884</v>
      </c>
      <c r="R2276" s="4" t="s">
        <v>30</v>
      </c>
      <c r="S2276" s="4" t="s">
        <v>33</v>
      </c>
      <c r="T2276" s="4"/>
      <c r="U2276" s="8"/>
      <c r="V2276" s="8"/>
      <c r="W2276">
        <v>15262676</v>
      </c>
      <c r="X2276" t="s">
        <v>61</v>
      </c>
    </row>
    <row r="2277" spans="1:24" ht="15.75" customHeight="1">
      <c r="A2277" s="4" t="s">
        <v>4665</v>
      </c>
      <c r="B2277" s="4" t="s">
        <v>6319</v>
      </c>
      <c r="C2277" s="4" t="s">
        <v>6319</v>
      </c>
      <c r="D2277" s="4" t="s">
        <v>45</v>
      </c>
      <c r="E2277" s="4" t="s">
        <v>6320</v>
      </c>
      <c r="F2277" s="4" t="s">
        <v>6321</v>
      </c>
      <c r="G2277" s="5">
        <v>66</v>
      </c>
      <c r="H2277" s="4" t="s">
        <v>6202</v>
      </c>
      <c r="I2277" s="4" t="s">
        <v>189</v>
      </c>
      <c r="J2277" s="4" t="s">
        <v>213</v>
      </c>
      <c r="K2277" s="5" t="s">
        <v>32</v>
      </c>
      <c r="L2277" s="6">
        <v>0.47916666666666669</v>
      </c>
      <c r="M2277" s="4" t="s">
        <v>30</v>
      </c>
      <c r="N2277" s="4" t="s">
        <v>189</v>
      </c>
      <c r="O2277" s="4" t="s">
        <v>191</v>
      </c>
      <c r="P2277" s="5" t="s">
        <v>339</v>
      </c>
      <c r="Q2277" s="7">
        <v>0.87152777777777779</v>
      </c>
      <c r="R2277" s="4" t="s">
        <v>30</v>
      </c>
      <c r="S2277" s="4" t="s">
        <v>33</v>
      </c>
      <c r="T2277" s="4"/>
      <c r="U2277" s="8"/>
      <c r="V2277" s="8"/>
      <c r="W2277">
        <v>15262677</v>
      </c>
      <c r="X2277" t="s">
        <v>61</v>
      </c>
    </row>
    <row r="2278" spans="1:24" ht="15.75" customHeight="1">
      <c r="A2278" s="4" t="s">
        <v>4665</v>
      </c>
      <c r="B2278" s="4" t="s">
        <v>6322</v>
      </c>
      <c r="C2278" s="4" t="s">
        <v>6319</v>
      </c>
      <c r="D2278" s="4" t="s">
        <v>45</v>
      </c>
      <c r="E2278" s="4" t="s">
        <v>6323</v>
      </c>
      <c r="F2278" s="4" t="s">
        <v>6324</v>
      </c>
      <c r="G2278" s="5">
        <v>75</v>
      </c>
      <c r="H2278" s="4" t="s">
        <v>6202</v>
      </c>
      <c r="I2278" s="4" t="s">
        <v>67</v>
      </c>
      <c r="J2278" s="4" t="s">
        <v>4699</v>
      </c>
      <c r="K2278" s="5" t="s">
        <v>32</v>
      </c>
      <c r="L2278" s="6">
        <v>0.19097222222222221</v>
      </c>
      <c r="M2278" s="4" t="s">
        <v>41</v>
      </c>
      <c r="N2278" s="4" t="s">
        <v>6325</v>
      </c>
      <c r="O2278" s="4" t="s">
        <v>6326</v>
      </c>
      <c r="P2278" s="5" t="s">
        <v>339</v>
      </c>
      <c r="Q2278" s="7">
        <v>0.93402777777777779</v>
      </c>
      <c r="R2278" s="4" t="s">
        <v>41</v>
      </c>
      <c r="S2278" s="4" t="s">
        <v>33</v>
      </c>
      <c r="T2278" s="4"/>
      <c r="U2278" s="8"/>
      <c r="V2278" s="8"/>
      <c r="W2278">
        <v>15262677</v>
      </c>
      <c r="X2278" t="s">
        <v>61</v>
      </c>
    </row>
    <row r="2279" spans="1:24" ht="15.75" customHeight="1">
      <c r="A2279" s="4" t="s">
        <v>4665</v>
      </c>
      <c r="B2279" s="4" t="s">
        <v>6327</v>
      </c>
      <c r="C2279" s="4" t="s">
        <v>6327</v>
      </c>
      <c r="D2279" s="4" t="s">
        <v>23</v>
      </c>
      <c r="E2279" s="4" t="s">
        <v>6328</v>
      </c>
      <c r="F2279" s="4" t="s">
        <v>583</v>
      </c>
      <c r="G2279" s="5">
        <v>48</v>
      </c>
      <c r="H2279" s="4" t="s">
        <v>6329</v>
      </c>
      <c r="I2279" s="4"/>
      <c r="J2279" s="4"/>
      <c r="K2279" s="12"/>
      <c r="L2279" s="6"/>
      <c r="M2279" s="4"/>
      <c r="N2279" s="4"/>
      <c r="O2279" s="4"/>
      <c r="P2279" s="12"/>
      <c r="Q2279" s="7"/>
      <c r="R2279" s="4"/>
      <c r="S2279" s="4" t="s">
        <v>2243</v>
      </c>
      <c r="T2279" s="4"/>
      <c r="U2279" s="4"/>
      <c r="V2279" s="4"/>
      <c r="W2279">
        <v>86392883</v>
      </c>
      <c r="X2279" t="s">
        <v>43</v>
      </c>
    </row>
    <row r="2280" spans="1:24" ht="15.75" customHeight="1">
      <c r="A2280" s="4" t="s">
        <v>4665</v>
      </c>
      <c r="B2280" s="4" t="s">
        <v>6330</v>
      </c>
      <c r="C2280" s="4" t="s">
        <v>6327</v>
      </c>
      <c r="D2280" s="4" t="s">
        <v>45</v>
      </c>
      <c r="E2280" s="4" t="s">
        <v>142</v>
      </c>
      <c r="F2280" s="4" t="s">
        <v>583</v>
      </c>
      <c r="G2280" s="5">
        <v>44</v>
      </c>
      <c r="H2280" s="4" t="s">
        <v>6329</v>
      </c>
      <c r="I2280" s="4"/>
      <c r="J2280" s="4"/>
      <c r="K2280" s="12"/>
      <c r="L2280" s="6"/>
      <c r="M2280" s="4"/>
      <c r="N2280" s="4"/>
      <c r="O2280" s="4"/>
      <c r="P2280" s="12"/>
      <c r="Q2280" s="7"/>
      <c r="R2280" s="4"/>
      <c r="S2280" s="4" t="s">
        <v>2243</v>
      </c>
      <c r="T2280" s="4"/>
      <c r="U2280" s="4"/>
      <c r="V2280" s="4"/>
      <c r="W2280">
        <v>86392883</v>
      </c>
      <c r="X2280" t="s">
        <v>43</v>
      </c>
    </row>
    <row r="2281" spans="1:24" ht="15.75" customHeight="1">
      <c r="A2281" s="4" t="s">
        <v>4665</v>
      </c>
      <c r="B2281" s="4" t="s">
        <v>6331</v>
      </c>
      <c r="C2281" s="4" t="s">
        <v>6331</v>
      </c>
      <c r="D2281" s="4" t="s">
        <v>45</v>
      </c>
      <c r="E2281" s="4" t="s">
        <v>6332</v>
      </c>
      <c r="F2281" s="4" t="s">
        <v>173</v>
      </c>
      <c r="G2281" s="5">
        <v>56</v>
      </c>
      <c r="H2281" s="4" t="s">
        <v>6329</v>
      </c>
      <c r="I2281" s="4" t="s">
        <v>39</v>
      </c>
      <c r="J2281" s="4" t="s">
        <v>40</v>
      </c>
      <c r="K2281" s="4" t="s">
        <v>1205</v>
      </c>
      <c r="L2281" s="10">
        <v>0.59027777777777779</v>
      </c>
      <c r="M2281" s="4" t="s">
        <v>41</v>
      </c>
      <c r="N2281" s="4" t="s">
        <v>39</v>
      </c>
      <c r="O2281" s="4" t="s">
        <v>42</v>
      </c>
      <c r="P2281" s="4" t="s">
        <v>339</v>
      </c>
      <c r="Q2281" s="11">
        <v>0.68402777777777779</v>
      </c>
      <c r="R2281" s="4" t="s">
        <v>41</v>
      </c>
      <c r="S2281" s="4" t="s">
        <v>2243</v>
      </c>
      <c r="T2281" s="4"/>
      <c r="U2281" s="8"/>
      <c r="V2281" s="4"/>
      <c r="W2281">
        <v>41695751</v>
      </c>
      <c r="X2281" t="s">
        <v>43</v>
      </c>
    </row>
    <row r="2282" spans="1:24" ht="15.75" customHeight="1">
      <c r="A2282" s="4" t="s">
        <v>4665</v>
      </c>
      <c r="B2282" s="4" t="s">
        <v>6333</v>
      </c>
      <c r="C2282" s="4" t="s">
        <v>6331</v>
      </c>
      <c r="D2282" s="4" t="s">
        <v>23</v>
      </c>
      <c r="E2282" s="4" t="s">
        <v>6334</v>
      </c>
      <c r="F2282" s="4" t="s">
        <v>173</v>
      </c>
      <c r="G2282" s="5">
        <v>63</v>
      </c>
      <c r="H2282" s="4" t="s">
        <v>6329</v>
      </c>
      <c r="I2282" s="4" t="s">
        <v>39</v>
      </c>
      <c r="J2282" s="4" t="s">
        <v>40</v>
      </c>
      <c r="K2282" s="4" t="s">
        <v>1205</v>
      </c>
      <c r="L2282" s="10">
        <v>0.59027777777777779</v>
      </c>
      <c r="M2282" s="4" t="s">
        <v>41</v>
      </c>
      <c r="N2282" s="4" t="s">
        <v>39</v>
      </c>
      <c r="O2282" s="4" t="s">
        <v>42</v>
      </c>
      <c r="P2282" s="4" t="s">
        <v>339</v>
      </c>
      <c r="Q2282" s="11">
        <v>0.68402777777777779</v>
      </c>
      <c r="R2282" s="4" t="s">
        <v>41</v>
      </c>
      <c r="S2282" s="4" t="s">
        <v>2243</v>
      </c>
      <c r="T2282" s="4"/>
      <c r="U2282" s="8"/>
      <c r="V2282" s="4"/>
      <c r="W2282">
        <v>41695751</v>
      </c>
      <c r="X2282" t="s">
        <v>43</v>
      </c>
    </row>
    <row r="2283" spans="1:24" ht="15.75" customHeight="1">
      <c r="A2283" s="4" t="s">
        <v>4665</v>
      </c>
      <c r="B2283" s="4" t="s">
        <v>6335</v>
      </c>
      <c r="C2283" s="4" t="s">
        <v>6335</v>
      </c>
      <c r="D2283" s="4" t="s">
        <v>23</v>
      </c>
      <c r="E2283" s="4" t="s">
        <v>6336</v>
      </c>
      <c r="F2283" s="4" t="s">
        <v>4180</v>
      </c>
      <c r="G2283" s="5">
        <v>51</v>
      </c>
      <c r="H2283" s="4" t="s">
        <v>6329</v>
      </c>
      <c r="I2283" s="4" t="s">
        <v>67</v>
      </c>
      <c r="J2283" s="4" t="s">
        <v>4288</v>
      </c>
      <c r="K2283" s="5" t="s">
        <v>32</v>
      </c>
      <c r="L2283" s="6">
        <v>0.48958333333333331</v>
      </c>
      <c r="M2283" s="4" t="s">
        <v>41</v>
      </c>
      <c r="N2283" s="4" t="s">
        <v>39</v>
      </c>
      <c r="O2283" s="4" t="s">
        <v>414</v>
      </c>
      <c r="P2283" s="5" t="s">
        <v>339</v>
      </c>
      <c r="Q2283" s="7">
        <v>0.78472222222222221</v>
      </c>
      <c r="R2283" s="4" t="s">
        <v>41</v>
      </c>
      <c r="S2283" s="4" t="s">
        <v>2243</v>
      </c>
      <c r="T2283" s="4" t="s">
        <v>2286</v>
      </c>
      <c r="U2283" s="8"/>
      <c r="V2283" s="8"/>
      <c r="W2283">
        <v>27956817</v>
      </c>
      <c r="X2283" t="s">
        <v>43</v>
      </c>
    </row>
    <row r="2284" spans="1:24" ht="15.75" customHeight="1">
      <c r="A2284" s="4" t="s">
        <v>4665</v>
      </c>
      <c r="B2284" s="4" t="s">
        <v>6337</v>
      </c>
      <c r="C2284" s="4" t="s">
        <v>6335</v>
      </c>
      <c r="D2284" s="4" t="s">
        <v>23</v>
      </c>
      <c r="E2284" s="4" t="s">
        <v>1764</v>
      </c>
      <c r="F2284" s="4" t="s">
        <v>4180</v>
      </c>
      <c r="G2284" s="5">
        <v>42</v>
      </c>
      <c r="H2284" s="4" t="s">
        <v>6329</v>
      </c>
      <c r="I2284" s="4" t="s">
        <v>67</v>
      </c>
      <c r="J2284" s="4" t="s">
        <v>4288</v>
      </c>
      <c r="K2284" s="5" t="s">
        <v>32</v>
      </c>
      <c r="L2284" s="6">
        <v>0.48958333333333331</v>
      </c>
      <c r="M2284" s="4" t="s">
        <v>41</v>
      </c>
      <c r="N2284" s="4" t="s">
        <v>39</v>
      </c>
      <c r="O2284" s="4" t="s">
        <v>414</v>
      </c>
      <c r="P2284" s="5" t="s">
        <v>339</v>
      </c>
      <c r="Q2284" s="7">
        <v>0.78472222222222221</v>
      </c>
      <c r="R2284" s="4" t="s">
        <v>41</v>
      </c>
      <c r="S2284" s="4" t="s">
        <v>2243</v>
      </c>
      <c r="T2284" s="4"/>
      <c r="U2284" s="8"/>
      <c r="V2284" s="8"/>
      <c r="W2284">
        <v>27956817</v>
      </c>
      <c r="X2284" t="s">
        <v>43</v>
      </c>
    </row>
    <row r="2285" spans="1:24" ht="15.75" customHeight="1">
      <c r="A2285" s="4" t="s">
        <v>4665</v>
      </c>
      <c r="B2285" s="4" t="s">
        <v>6338</v>
      </c>
      <c r="C2285" s="4" t="s">
        <v>6335</v>
      </c>
      <c r="D2285" s="4" t="s">
        <v>23</v>
      </c>
      <c r="E2285" s="4" t="s">
        <v>6339</v>
      </c>
      <c r="F2285" s="4" t="s">
        <v>173</v>
      </c>
      <c r="G2285" s="5">
        <v>25</v>
      </c>
      <c r="H2285" s="4" t="s">
        <v>6329</v>
      </c>
      <c r="I2285" s="4" t="s">
        <v>67</v>
      </c>
      <c r="J2285" s="4" t="s">
        <v>4288</v>
      </c>
      <c r="K2285" s="5" t="s">
        <v>32</v>
      </c>
      <c r="L2285" s="6">
        <v>0.48958333333333331</v>
      </c>
      <c r="M2285" s="4" t="s">
        <v>41</v>
      </c>
      <c r="N2285" s="4" t="s">
        <v>39</v>
      </c>
      <c r="O2285" s="4" t="s">
        <v>414</v>
      </c>
      <c r="P2285" s="5" t="s">
        <v>339</v>
      </c>
      <c r="Q2285" s="7">
        <v>0.78472222222222221</v>
      </c>
      <c r="R2285" s="4" t="s">
        <v>41</v>
      </c>
      <c r="S2285" s="4" t="s">
        <v>2243</v>
      </c>
      <c r="T2285" s="4"/>
      <c r="U2285" s="8"/>
      <c r="V2285" s="8"/>
      <c r="W2285">
        <v>49942893</v>
      </c>
      <c r="X2285" t="s">
        <v>61</v>
      </c>
    </row>
    <row r="2286" spans="1:24" ht="15.75" customHeight="1">
      <c r="A2286" s="4" t="s">
        <v>4665</v>
      </c>
      <c r="B2286" s="4" t="s">
        <v>6340</v>
      </c>
      <c r="C2286" s="4" t="s">
        <v>6335</v>
      </c>
      <c r="D2286" s="4" t="s">
        <v>23</v>
      </c>
      <c r="E2286" s="4" t="s">
        <v>6341</v>
      </c>
      <c r="F2286" s="4" t="s">
        <v>583</v>
      </c>
      <c r="G2286" s="5">
        <v>23</v>
      </c>
      <c r="H2286" s="4" t="s">
        <v>6329</v>
      </c>
      <c r="I2286" s="4" t="s">
        <v>67</v>
      </c>
      <c r="J2286" s="4" t="s">
        <v>4288</v>
      </c>
      <c r="K2286" s="5" t="s">
        <v>32</v>
      </c>
      <c r="L2286" s="6">
        <v>0.48958333333333331</v>
      </c>
      <c r="M2286" s="4" t="s">
        <v>41</v>
      </c>
      <c r="N2286" s="4" t="s">
        <v>39</v>
      </c>
      <c r="O2286" s="4" t="s">
        <v>414</v>
      </c>
      <c r="P2286" s="5" t="s">
        <v>339</v>
      </c>
      <c r="Q2286" s="7">
        <v>0.78472222222222221</v>
      </c>
      <c r="R2286" s="4" t="s">
        <v>41</v>
      </c>
      <c r="S2286" s="4" t="s">
        <v>2243</v>
      </c>
      <c r="T2286" s="4"/>
      <c r="U2286" s="8"/>
      <c r="V2286" s="8"/>
      <c r="W2286">
        <v>49942893</v>
      </c>
      <c r="X2286" t="s">
        <v>61</v>
      </c>
    </row>
    <row r="2287" spans="1:24" ht="15.75" customHeight="1">
      <c r="A2287" s="4" t="s">
        <v>4665</v>
      </c>
      <c r="B2287" s="4" t="s">
        <v>6342</v>
      </c>
      <c r="C2287" s="4" t="s">
        <v>6342</v>
      </c>
      <c r="D2287" s="4" t="s">
        <v>23</v>
      </c>
      <c r="E2287" s="4" t="s">
        <v>6343</v>
      </c>
      <c r="F2287" s="4" t="s">
        <v>597</v>
      </c>
      <c r="G2287" s="5">
        <v>55</v>
      </c>
      <c r="H2287" s="4" t="s">
        <v>6329</v>
      </c>
      <c r="I2287" s="4" t="s">
        <v>584</v>
      </c>
      <c r="J2287" s="4" t="s">
        <v>1267</v>
      </c>
      <c r="K2287" s="5" t="s">
        <v>32</v>
      </c>
      <c r="L2287" s="6">
        <v>0.71180555555555558</v>
      </c>
      <c r="M2287" s="4" t="s">
        <v>30</v>
      </c>
      <c r="N2287" s="4" t="s">
        <v>1812</v>
      </c>
      <c r="O2287" s="4" t="s">
        <v>6131</v>
      </c>
      <c r="P2287" s="5" t="s">
        <v>339</v>
      </c>
      <c r="Q2287" s="7">
        <v>0.69791666666666663</v>
      </c>
      <c r="R2287" s="4" t="s">
        <v>30</v>
      </c>
      <c r="S2287" s="4" t="s">
        <v>2243</v>
      </c>
      <c r="T2287" s="4"/>
      <c r="U2287" s="8"/>
      <c r="V2287" s="4"/>
      <c r="W2287">
        <v>69713764</v>
      </c>
      <c r="X2287" t="s">
        <v>43</v>
      </c>
    </row>
    <row r="2288" spans="1:24" ht="15.75" customHeight="1">
      <c r="A2288" s="4" t="s">
        <v>4665</v>
      </c>
      <c r="B2288" s="4" t="s">
        <v>6344</v>
      </c>
      <c r="C2288" s="4" t="s">
        <v>6342</v>
      </c>
      <c r="D2288" s="4" t="s">
        <v>45</v>
      </c>
      <c r="E2288" s="4" t="s">
        <v>6345</v>
      </c>
      <c r="F2288" s="4" t="s">
        <v>4180</v>
      </c>
      <c r="G2288" s="5">
        <v>53</v>
      </c>
      <c r="H2288" s="4" t="s">
        <v>6329</v>
      </c>
      <c r="I2288" s="4" t="s">
        <v>584</v>
      </c>
      <c r="J2288" s="4" t="s">
        <v>1267</v>
      </c>
      <c r="K2288" s="5" t="s">
        <v>32</v>
      </c>
      <c r="L2288" s="6">
        <v>0.71180555555555558</v>
      </c>
      <c r="M2288" s="4" t="s">
        <v>30</v>
      </c>
      <c r="N2288" s="4" t="s">
        <v>1812</v>
      </c>
      <c r="O2288" s="4" t="s">
        <v>6131</v>
      </c>
      <c r="P2288" s="5" t="s">
        <v>339</v>
      </c>
      <c r="Q2288" s="7">
        <v>0.69791666666666663</v>
      </c>
      <c r="R2288" s="4" t="s">
        <v>30</v>
      </c>
      <c r="S2288" s="4" t="s">
        <v>2243</v>
      </c>
      <c r="T2288" s="4"/>
      <c r="U2288" s="8"/>
      <c r="V2288" s="4"/>
      <c r="W2288">
        <v>69713764</v>
      </c>
      <c r="X2288" t="s">
        <v>43</v>
      </c>
    </row>
    <row r="2289" spans="1:24" ht="15.75" customHeight="1">
      <c r="A2289" s="4" t="s">
        <v>4665</v>
      </c>
      <c r="B2289" s="4" t="s">
        <v>6346</v>
      </c>
      <c r="C2289" s="4" t="s">
        <v>6346</v>
      </c>
      <c r="D2289" s="4" t="s">
        <v>45</v>
      </c>
      <c r="E2289" s="4" t="s">
        <v>6347</v>
      </c>
      <c r="F2289" s="4" t="s">
        <v>731</v>
      </c>
      <c r="G2289" s="5">
        <v>37</v>
      </c>
      <c r="H2289" s="4" t="s">
        <v>6329</v>
      </c>
      <c r="I2289" s="4" t="s">
        <v>39</v>
      </c>
      <c r="J2289" s="4" t="s">
        <v>4892</v>
      </c>
      <c r="K2289" s="5" t="s">
        <v>32</v>
      </c>
      <c r="L2289" s="6">
        <v>0.70138888888888884</v>
      </c>
      <c r="M2289" s="4" t="s">
        <v>41</v>
      </c>
      <c r="N2289" s="4" t="s">
        <v>39</v>
      </c>
      <c r="O2289" s="4" t="s">
        <v>42</v>
      </c>
      <c r="P2289" s="5" t="s">
        <v>339</v>
      </c>
      <c r="Q2289" s="7">
        <v>0.68402777777777779</v>
      </c>
      <c r="R2289" s="4" t="s">
        <v>41</v>
      </c>
      <c r="S2289" s="4" t="s">
        <v>2243</v>
      </c>
      <c r="T2289" s="4"/>
      <c r="U2289" s="8"/>
      <c r="V2289" s="8"/>
      <c r="W2289">
        <v>26243294</v>
      </c>
      <c r="X2289" t="s">
        <v>43</v>
      </c>
    </row>
    <row r="2290" spans="1:24" ht="15.75" customHeight="1">
      <c r="A2290" s="4" t="s">
        <v>4665</v>
      </c>
      <c r="B2290" s="4" t="s">
        <v>6348</v>
      </c>
      <c r="C2290" s="4" t="s">
        <v>6346</v>
      </c>
      <c r="D2290" s="4" t="s">
        <v>45</v>
      </c>
      <c r="E2290" s="4" t="s">
        <v>6349</v>
      </c>
      <c r="F2290" s="4" t="s">
        <v>173</v>
      </c>
      <c r="G2290" s="5">
        <v>33</v>
      </c>
      <c r="H2290" s="4" t="s">
        <v>6329</v>
      </c>
      <c r="I2290" s="4" t="s">
        <v>257</v>
      </c>
      <c r="J2290" s="4" t="s">
        <v>258</v>
      </c>
      <c r="K2290" s="5" t="s">
        <v>32</v>
      </c>
      <c r="L2290" s="6">
        <v>0.62847222222222221</v>
      </c>
      <c r="M2290" s="4" t="s">
        <v>30</v>
      </c>
      <c r="N2290" s="4" t="s">
        <v>27</v>
      </c>
      <c r="O2290" s="4" t="s">
        <v>31</v>
      </c>
      <c r="P2290" s="5" t="s">
        <v>339</v>
      </c>
      <c r="Q2290" s="7">
        <v>0.86458333333333337</v>
      </c>
      <c r="R2290" s="4" t="s">
        <v>30</v>
      </c>
      <c r="S2290" s="4" t="s">
        <v>2243</v>
      </c>
      <c r="T2290" s="4"/>
      <c r="U2290" s="8"/>
      <c r="V2290" s="8"/>
      <c r="W2290">
        <v>26243294</v>
      </c>
      <c r="X2290" t="s">
        <v>43</v>
      </c>
    </row>
    <row r="2291" spans="1:24" ht="15.75" customHeight="1">
      <c r="A2291" s="4" t="s">
        <v>4665</v>
      </c>
      <c r="B2291" s="4" t="s">
        <v>6350</v>
      </c>
      <c r="C2291" s="4" t="s">
        <v>6350</v>
      </c>
      <c r="D2291" s="4" t="s">
        <v>45</v>
      </c>
      <c r="E2291" s="4" t="s">
        <v>6351</v>
      </c>
      <c r="F2291" s="4" t="s">
        <v>6352</v>
      </c>
      <c r="G2291" s="5">
        <v>54</v>
      </c>
      <c r="H2291" s="4" t="s">
        <v>6329</v>
      </c>
      <c r="I2291" s="4"/>
      <c r="J2291" s="4"/>
      <c r="K2291" s="12"/>
      <c r="L2291" s="6"/>
      <c r="M2291" s="4"/>
      <c r="N2291" s="4"/>
      <c r="O2291" s="4"/>
      <c r="P2291" s="12"/>
      <c r="Q2291" s="7"/>
      <c r="R2291" s="4"/>
      <c r="S2291" s="4" t="s">
        <v>2243</v>
      </c>
      <c r="T2291" s="4"/>
      <c r="U2291" s="4"/>
      <c r="V2291" s="4"/>
      <c r="W2291">
        <v>62089892</v>
      </c>
      <c r="X2291" t="s">
        <v>43</v>
      </c>
    </row>
    <row r="2292" spans="1:24" ht="15.75" customHeight="1">
      <c r="A2292" s="4" t="s">
        <v>4665</v>
      </c>
      <c r="B2292" s="4" t="s">
        <v>6353</v>
      </c>
      <c r="C2292" s="4" t="s">
        <v>6350</v>
      </c>
      <c r="D2292" s="4" t="s">
        <v>23</v>
      </c>
      <c r="E2292" s="4" t="s">
        <v>6354</v>
      </c>
      <c r="F2292" s="4" t="s">
        <v>6352</v>
      </c>
      <c r="G2292" s="5">
        <v>61</v>
      </c>
      <c r="H2292" s="4" t="s">
        <v>6329</v>
      </c>
      <c r="I2292" s="4"/>
      <c r="J2292" s="4"/>
      <c r="K2292" s="12"/>
      <c r="L2292" s="6"/>
      <c r="M2292" s="4"/>
      <c r="N2292" s="4"/>
      <c r="O2292" s="4"/>
      <c r="P2292" s="12"/>
      <c r="Q2292" s="7"/>
      <c r="R2292" s="4"/>
      <c r="S2292" s="4" t="s">
        <v>2243</v>
      </c>
      <c r="T2292" s="4"/>
      <c r="U2292" s="4"/>
      <c r="V2292" s="4"/>
      <c r="W2292">
        <v>62089892</v>
      </c>
      <c r="X2292" t="s">
        <v>43</v>
      </c>
    </row>
    <row r="2293" spans="1:24" ht="15.75" customHeight="1">
      <c r="A2293" s="4" t="s">
        <v>4665</v>
      </c>
      <c r="B2293" s="4" t="s">
        <v>6355</v>
      </c>
      <c r="C2293" s="4" t="s">
        <v>6355</v>
      </c>
      <c r="D2293" s="4" t="s">
        <v>45</v>
      </c>
      <c r="E2293" s="4" t="s">
        <v>1764</v>
      </c>
      <c r="F2293" s="4" t="s">
        <v>6356</v>
      </c>
      <c r="G2293" s="5">
        <v>46</v>
      </c>
      <c r="H2293" s="4" t="s">
        <v>6329</v>
      </c>
      <c r="I2293" s="4" t="s">
        <v>479</v>
      </c>
      <c r="J2293" s="4" t="s">
        <v>5518</v>
      </c>
      <c r="K2293" s="4" t="s">
        <v>32</v>
      </c>
      <c r="L2293" s="10">
        <v>0.28819444444444442</v>
      </c>
      <c r="M2293" s="4" t="s">
        <v>30</v>
      </c>
      <c r="N2293" s="4" t="s">
        <v>114</v>
      </c>
      <c r="O2293" s="4" t="s">
        <v>116</v>
      </c>
      <c r="P2293" s="4" t="s">
        <v>339</v>
      </c>
      <c r="Q2293" s="11">
        <v>0.47916666666666669</v>
      </c>
      <c r="R2293" s="4" t="s">
        <v>30</v>
      </c>
      <c r="S2293" s="4" t="s">
        <v>2243</v>
      </c>
      <c r="T2293" s="4"/>
      <c r="U2293" s="8"/>
      <c r="V2293" s="8"/>
      <c r="W2293">
        <v>65825999</v>
      </c>
      <c r="X2293" t="s">
        <v>35</v>
      </c>
    </row>
    <row r="2294" spans="1:24" ht="15.75" customHeight="1">
      <c r="A2294" s="4" t="s">
        <v>4665</v>
      </c>
      <c r="B2294" s="4" t="s">
        <v>6357</v>
      </c>
      <c r="C2294" s="4" t="s">
        <v>6357</v>
      </c>
      <c r="D2294" s="4" t="s">
        <v>45</v>
      </c>
      <c r="E2294" s="4" t="s">
        <v>6358</v>
      </c>
      <c r="F2294" s="4" t="s">
        <v>6359</v>
      </c>
      <c r="G2294" s="5">
        <v>41</v>
      </c>
      <c r="H2294" s="4" t="s">
        <v>6329</v>
      </c>
      <c r="I2294" s="4" t="s">
        <v>39</v>
      </c>
      <c r="J2294" s="4" t="s">
        <v>40</v>
      </c>
      <c r="K2294" s="4" t="s">
        <v>32</v>
      </c>
      <c r="L2294" s="10">
        <v>0.59027777777777779</v>
      </c>
      <c r="M2294" s="4" t="s">
        <v>41</v>
      </c>
      <c r="N2294" s="4" t="s">
        <v>39</v>
      </c>
      <c r="O2294" s="4" t="s">
        <v>42</v>
      </c>
      <c r="P2294" s="4" t="s">
        <v>339</v>
      </c>
      <c r="Q2294" s="11">
        <v>0.68402777777777779</v>
      </c>
      <c r="R2294" s="4" t="s">
        <v>41</v>
      </c>
      <c r="S2294" s="4" t="s">
        <v>2243</v>
      </c>
      <c r="T2294" s="4"/>
      <c r="U2294" s="8"/>
      <c r="V2294" s="8"/>
      <c r="W2294">
        <v>48275220</v>
      </c>
      <c r="X2294" t="s">
        <v>61</v>
      </c>
    </row>
    <row r="2295" spans="1:24" ht="15.75" customHeight="1">
      <c r="A2295" s="4" t="s">
        <v>4665</v>
      </c>
      <c r="B2295" s="4" t="s">
        <v>6360</v>
      </c>
      <c r="C2295" s="4" t="s">
        <v>6357</v>
      </c>
      <c r="D2295" s="4" t="s">
        <v>45</v>
      </c>
      <c r="E2295" s="4" t="s">
        <v>6361</v>
      </c>
      <c r="F2295" s="4" t="s">
        <v>6359</v>
      </c>
      <c r="G2295" s="4">
        <v>71</v>
      </c>
      <c r="H2295" s="4" t="s">
        <v>6329</v>
      </c>
      <c r="I2295" s="4" t="s">
        <v>39</v>
      </c>
      <c r="J2295" s="4" t="s">
        <v>40</v>
      </c>
      <c r="K2295" s="4" t="s">
        <v>32</v>
      </c>
      <c r="L2295" s="10">
        <v>0.59027777777777779</v>
      </c>
      <c r="M2295" s="4" t="s">
        <v>41</v>
      </c>
      <c r="N2295" s="4" t="s">
        <v>39</v>
      </c>
      <c r="O2295" s="4" t="s">
        <v>42</v>
      </c>
      <c r="P2295" s="4" t="s">
        <v>339</v>
      </c>
      <c r="Q2295" s="11">
        <v>0.68402777777777779</v>
      </c>
      <c r="R2295" s="4" t="s">
        <v>41</v>
      </c>
      <c r="S2295" s="4" t="s">
        <v>2243</v>
      </c>
      <c r="T2295" s="4"/>
      <c r="U2295" s="8"/>
      <c r="V2295" s="8"/>
      <c r="W2295">
        <v>48275220</v>
      </c>
      <c r="X2295" t="s">
        <v>61</v>
      </c>
    </row>
    <row r="2296" spans="1:24" ht="15.75" customHeight="1">
      <c r="A2296" s="4" t="s">
        <v>4665</v>
      </c>
      <c r="B2296" s="4" t="s">
        <v>6362</v>
      </c>
      <c r="C2296" s="4" t="s">
        <v>6362</v>
      </c>
      <c r="D2296" s="4" t="s">
        <v>45</v>
      </c>
      <c r="E2296" s="4" t="s">
        <v>6363</v>
      </c>
      <c r="F2296" s="4" t="s">
        <v>6364</v>
      </c>
      <c r="G2296" s="5">
        <v>66</v>
      </c>
      <c r="H2296" s="4" t="s">
        <v>6329</v>
      </c>
      <c r="I2296" s="4" t="s">
        <v>67</v>
      </c>
      <c r="J2296" s="4" t="s">
        <v>3941</v>
      </c>
      <c r="K2296" s="5" t="s">
        <v>32</v>
      </c>
      <c r="L2296" s="6">
        <v>0.6875</v>
      </c>
      <c r="M2296" s="4" t="s">
        <v>41</v>
      </c>
      <c r="N2296" s="4" t="s">
        <v>39</v>
      </c>
      <c r="O2296" s="4" t="s">
        <v>414</v>
      </c>
      <c r="P2296" s="5" t="s">
        <v>339</v>
      </c>
      <c r="Q2296" s="7">
        <v>0.78472222222222221</v>
      </c>
      <c r="R2296" s="4" t="s">
        <v>41</v>
      </c>
      <c r="S2296" s="4" t="s">
        <v>2243</v>
      </c>
      <c r="T2296" s="4"/>
      <c r="U2296" s="4"/>
      <c r="V2296" s="4"/>
      <c r="W2296">
        <v>84130297</v>
      </c>
      <c r="X2296" t="s">
        <v>43</v>
      </c>
    </row>
    <row r="2297" spans="1:24" ht="15.75" customHeight="1">
      <c r="A2297" s="4" t="s">
        <v>4665</v>
      </c>
      <c r="B2297" s="4" t="s">
        <v>6365</v>
      </c>
      <c r="C2297" s="4" t="s">
        <v>6362</v>
      </c>
      <c r="D2297" s="4" t="s">
        <v>23</v>
      </c>
      <c r="E2297" s="4" t="s">
        <v>6366</v>
      </c>
      <c r="F2297" s="4" t="s">
        <v>6364</v>
      </c>
      <c r="G2297" s="5">
        <v>65</v>
      </c>
      <c r="H2297" s="4" t="s">
        <v>6329</v>
      </c>
      <c r="I2297" s="4" t="s">
        <v>67</v>
      </c>
      <c r="J2297" s="4" t="s">
        <v>3941</v>
      </c>
      <c r="K2297" s="5" t="s">
        <v>32</v>
      </c>
      <c r="L2297" s="6">
        <v>0.6875</v>
      </c>
      <c r="M2297" s="4" t="s">
        <v>41</v>
      </c>
      <c r="N2297" s="4" t="s">
        <v>39</v>
      </c>
      <c r="O2297" s="4" t="s">
        <v>414</v>
      </c>
      <c r="P2297" s="5" t="s">
        <v>339</v>
      </c>
      <c r="Q2297" s="7">
        <v>0.78472222222222221</v>
      </c>
      <c r="R2297" s="4" t="s">
        <v>41</v>
      </c>
      <c r="S2297" s="4" t="s">
        <v>2243</v>
      </c>
      <c r="T2297" s="4"/>
      <c r="U2297" s="8"/>
      <c r="V2297" s="4"/>
      <c r="W2297">
        <v>84130297</v>
      </c>
      <c r="X2297" t="s">
        <v>43</v>
      </c>
    </row>
    <row r="2298" spans="1:24" ht="15.75" customHeight="1">
      <c r="A2298" s="4" t="s">
        <v>4665</v>
      </c>
      <c r="B2298" s="4" t="s">
        <v>6367</v>
      </c>
      <c r="C2298" s="4" t="s">
        <v>6367</v>
      </c>
      <c r="D2298" s="4" t="s">
        <v>45</v>
      </c>
      <c r="E2298" s="4" t="s">
        <v>6368</v>
      </c>
      <c r="F2298" s="4" t="s">
        <v>173</v>
      </c>
      <c r="G2298" s="5">
        <v>40</v>
      </c>
      <c r="H2298" s="4" t="s">
        <v>6329</v>
      </c>
      <c r="I2298" s="4" t="s">
        <v>479</v>
      </c>
      <c r="J2298" s="4" t="s">
        <v>5518</v>
      </c>
      <c r="K2298" s="5" t="s">
        <v>32</v>
      </c>
      <c r="L2298" s="6">
        <v>0.28819444444444442</v>
      </c>
      <c r="M2298" s="4" t="s">
        <v>30</v>
      </c>
      <c r="N2298" s="4" t="s">
        <v>39</v>
      </c>
      <c r="O2298" s="4" t="s">
        <v>369</v>
      </c>
      <c r="P2298" s="5" t="s">
        <v>339</v>
      </c>
      <c r="Q2298" s="7">
        <v>0.77777777777777779</v>
      </c>
      <c r="R2298" s="4" t="s">
        <v>41</v>
      </c>
      <c r="S2298" s="4" t="s">
        <v>2243</v>
      </c>
      <c r="T2298" s="4" t="s">
        <v>6369</v>
      </c>
      <c r="U2298" s="8"/>
      <c r="V2298" s="8"/>
      <c r="W2298">
        <v>26640019</v>
      </c>
      <c r="X2298" t="s">
        <v>43</v>
      </c>
    </row>
    <row r="2299" spans="1:24" ht="15.75" customHeight="1">
      <c r="A2299" s="4" t="s">
        <v>4665</v>
      </c>
      <c r="B2299" s="4" t="s">
        <v>6370</v>
      </c>
      <c r="C2299" s="4" t="s">
        <v>6367</v>
      </c>
      <c r="D2299" s="4" t="s">
        <v>23</v>
      </c>
      <c r="E2299" s="4" t="s">
        <v>6371</v>
      </c>
      <c r="F2299" s="4" t="s">
        <v>173</v>
      </c>
      <c r="G2299" s="5">
        <v>42</v>
      </c>
      <c r="H2299" s="4" t="s">
        <v>6329</v>
      </c>
      <c r="I2299" s="4" t="s">
        <v>479</v>
      </c>
      <c r="J2299" s="4" t="s">
        <v>5518</v>
      </c>
      <c r="K2299" s="5" t="s">
        <v>32</v>
      </c>
      <c r="L2299" s="6">
        <v>0.28819444444444442</v>
      </c>
      <c r="M2299" s="4" t="s">
        <v>30</v>
      </c>
      <c r="N2299" s="4" t="s">
        <v>39</v>
      </c>
      <c r="O2299" s="4" t="s">
        <v>369</v>
      </c>
      <c r="P2299" s="5" t="s">
        <v>339</v>
      </c>
      <c r="Q2299" s="7">
        <v>0.77777777777777779</v>
      </c>
      <c r="R2299" s="4" t="s">
        <v>41</v>
      </c>
      <c r="S2299" s="4" t="s">
        <v>2243</v>
      </c>
      <c r="T2299" s="4" t="s">
        <v>6369</v>
      </c>
      <c r="U2299" s="8"/>
      <c r="V2299" s="8"/>
      <c r="W2299">
        <v>26640019</v>
      </c>
      <c r="X2299" t="s">
        <v>43</v>
      </c>
    </row>
    <row r="2300" spans="1:24" ht="15.75" customHeight="1">
      <c r="A2300" s="4" t="s">
        <v>4665</v>
      </c>
      <c r="B2300" s="4" t="s">
        <v>6372</v>
      </c>
      <c r="C2300" s="4" t="s">
        <v>6372</v>
      </c>
      <c r="D2300" s="4" t="s">
        <v>45</v>
      </c>
      <c r="E2300" s="4" t="s">
        <v>6373</v>
      </c>
      <c r="F2300" s="4" t="s">
        <v>173</v>
      </c>
      <c r="G2300" s="5">
        <v>38</v>
      </c>
      <c r="H2300" s="4" t="s">
        <v>6329</v>
      </c>
      <c r="I2300" s="4" t="s">
        <v>67</v>
      </c>
      <c r="J2300" s="4" t="s">
        <v>6374</v>
      </c>
      <c r="K2300" s="5" t="s">
        <v>32</v>
      </c>
      <c r="L2300" s="6">
        <v>0.62152777777777779</v>
      </c>
      <c r="M2300" s="4" t="s">
        <v>671</v>
      </c>
      <c r="N2300" s="4" t="s">
        <v>67</v>
      </c>
      <c r="O2300" s="4" t="s">
        <v>5378</v>
      </c>
      <c r="P2300" s="5" t="s">
        <v>339</v>
      </c>
      <c r="Q2300" s="7">
        <v>0.68055555555555558</v>
      </c>
      <c r="R2300" s="4" t="s">
        <v>41</v>
      </c>
      <c r="S2300" s="4" t="s">
        <v>2243</v>
      </c>
      <c r="T2300" s="4"/>
      <c r="U2300" s="8"/>
      <c r="V2300" s="8"/>
      <c r="W2300">
        <v>21753038</v>
      </c>
      <c r="X2300" t="s">
        <v>35</v>
      </c>
    </row>
    <row r="2301" spans="1:24" ht="15.75" customHeight="1">
      <c r="A2301" s="4" t="s">
        <v>4665</v>
      </c>
      <c r="B2301" s="4" t="s">
        <v>6375</v>
      </c>
      <c r="C2301" s="4" t="s">
        <v>6375</v>
      </c>
      <c r="D2301" s="4" t="s">
        <v>45</v>
      </c>
      <c r="E2301" s="4" t="s">
        <v>6376</v>
      </c>
      <c r="F2301" s="4" t="s">
        <v>6377</v>
      </c>
      <c r="G2301" s="5">
        <v>61</v>
      </c>
      <c r="H2301" s="4" t="s">
        <v>6378</v>
      </c>
      <c r="I2301" s="4" t="s">
        <v>150</v>
      </c>
      <c r="J2301" s="4" t="s">
        <v>151</v>
      </c>
      <c r="K2301" s="5" t="s">
        <v>32</v>
      </c>
      <c r="L2301" s="6">
        <v>0.64583333333333337</v>
      </c>
      <c r="M2301" s="4" t="s">
        <v>30</v>
      </c>
      <c r="N2301" s="4" t="s">
        <v>150</v>
      </c>
      <c r="O2301" s="4" t="s">
        <v>152</v>
      </c>
      <c r="P2301" s="5" t="s">
        <v>339</v>
      </c>
      <c r="Q2301" s="7">
        <v>0.72569444444444442</v>
      </c>
      <c r="R2301" s="4" t="s">
        <v>30</v>
      </c>
      <c r="S2301" s="4" t="s">
        <v>160</v>
      </c>
      <c r="T2301" s="4"/>
      <c r="U2301" s="8"/>
      <c r="V2301" s="8"/>
      <c r="W2301">
        <v>462716381</v>
      </c>
      <c r="X2301" t="s">
        <v>61</v>
      </c>
    </row>
    <row r="2302" spans="1:24" ht="15.75" customHeight="1">
      <c r="A2302" s="4" t="s">
        <v>4665</v>
      </c>
      <c r="B2302" s="4" t="s">
        <v>6379</v>
      </c>
      <c r="C2302" s="4" t="s">
        <v>6375</v>
      </c>
      <c r="D2302" s="4" t="s">
        <v>23</v>
      </c>
      <c r="E2302" s="4" t="s">
        <v>6380</v>
      </c>
      <c r="F2302" s="4" t="s">
        <v>6381</v>
      </c>
      <c r="G2302" s="5">
        <v>62</v>
      </c>
      <c r="H2302" s="4" t="s">
        <v>6378</v>
      </c>
      <c r="I2302" s="4" t="s">
        <v>150</v>
      </c>
      <c r="J2302" s="4" t="s">
        <v>151</v>
      </c>
      <c r="K2302" s="5" t="s">
        <v>32</v>
      </c>
      <c r="L2302" s="6">
        <v>0.64583333333333337</v>
      </c>
      <c r="M2302" s="4" t="s">
        <v>30</v>
      </c>
      <c r="N2302" s="4" t="s">
        <v>150</v>
      </c>
      <c r="O2302" s="4" t="s">
        <v>152</v>
      </c>
      <c r="P2302" s="5" t="s">
        <v>339</v>
      </c>
      <c r="Q2302" s="7">
        <v>0.72569444444444442</v>
      </c>
      <c r="R2302" s="4" t="s">
        <v>30</v>
      </c>
      <c r="S2302" s="4" t="s">
        <v>160</v>
      </c>
      <c r="T2302" s="4"/>
      <c r="U2302" s="8"/>
      <c r="V2302" s="8"/>
      <c r="W2302">
        <v>462716381</v>
      </c>
      <c r="X2302" t="s">
        <v>61</v>
      </c>
    </row>
    <row r="2303" spans="1:24" ht="15.75" customHeight="1">
      <c r="A2303" s="4" t="s">
        <v>4665</v>
      </c>
      <c r="B2303" s="4" t="s">
        <v>6382</v>
      </c>
      <c r="C2303" s="4" t="s">
        <v>6382</v>
      </c>
      <c r="D2303" s="4" t="s">
        <v>23</v>
      </c>
      <c r="E2303" s="4" t="s">
        <v>6383</v>
      </c>
      <c r="F2303" s="4" t="s">
        <v>6384</v>
      </c>
      <c r="G2303" s="5">
        <v>73</v>
      </c>
      <c r="H2303" s="4" t="s">
        <v>6378</v>
      </c>
      <c r="I2303" s="4"/>
      <c r="J2303" s="4"/>
      <c r="K2303" s="12"/>
      <c r="L2303" s="6"/>
      <c r="M2303" s="4"/>
      <c r="N2303" s="4" t="s">
        <v>150</v>
      </c>
      <c r="O2303" s="4" t="s">
        <v>152</v>
      </c>
      <c r="P2303" s="5" t="s">
        <v>339</v>
      </c>
      <c r="Q2303" s="7">
        <v>0.72569444444444442</v>
      </c>
      <c r="R2303" s="4" t="s">
        <v>30</v>
      </c>
      <c r="S2303" s="4" t="s">
        <v>160</v>
      </c>
      <c r="T2303" s="4"/>
      <c r="U2303" s="4"/>
      <c r="V2303" s="8"/>
      <c r="W2303">
        <v>462716382</v>
      </c>
      <c r="X2303" t="s">
        <v>43</v>
      </c>
    </row>
    <row r="2304" spans="1:24" ht="15.75" customHeight="1">
      <c r="A2304" s="4" t="s">
        <v>4665</v>
      </c>
      <c r="B2304" s="4" t="s">
        <v>6385</v>
      </c>
      <c r="C2304" s="4" t="s">
        <v>6382</v>
      </c>
      <c r="D2304" s="4" t="s">
        <v>45</v>
      </c>
      <c r="E2304" s="4" t="s">
        <v>6386</v>
      </c>
      <c r="F2304" s="4" t="s">
        <v>6384</v>
      </c>
      <c r="G2304" s="5">
        <v>71</v>
      </c>
      <c r="H2304" s="4" t="s">
        <v>6378</v>
      </c>
      <c r="I2304" s="4"/>
      <c r="J2304" s="4"/>
      <c r="K2304" s="12"/>
      <c r="L2304" s="6"/>
      <c r="M2304" s="4"/>
      <c r="N2304" s="4" t="s">
        <v>150</v>
      </c>
      <c r="O2304" s="4" t="s">
        <v>152</v>
      </c>
      <c r="P2304" s="5" t="s">
        <v>339</v>
      </c>
      <c r="Q2304" s="7">
        <v>0.72569444444444442</v>
      </c>
      <c r="R2304" s="4" t="s">
        <v>30</v>
      </c>
      <c r="S2304" s="4" t="s">
        <v>160</v>
      </c>
      <c r="T2304" s="4"/>
      <c r="U2304" s="4"/>
      <c r="V2304" s="8"/>
      <c r="W2304">
        <v>462716382</v>
      </c>
      <c r="X2304" t="s">
        <v>43</v>
      </c>
    </row>
    <row r="2305" spans="1:24" ht="15.75" customHeight="1">
      <c r="A2305" s="4" t="s">
        <v>4665</v>
      </c>
      <c r="B2305" s="4" t="s">
        <v>6387</v>
      </c>
      <c r="C2305" s="4" t="s">
        <v>6387</v>
      </c>
      <c r="D2305" s="4" t="s">
        <v>45</v>
      </c>
      <c r="E2305" s="4" t="s">
        <v>6388</v>
      </c>
      <c r="F2305" s="4" t="s">
        <v>937</v>
      </c>
      <c r="G2305" s="5">
        <v>56</v>
      </c>
      <c r="H2305" s="4" t="s">
        <v>6378</v>
      </c>
      <c r="I2305" s="4" t="s">
        <v>189</v>
      </c>
      <c r="J2305" s="4" t="s">
        <v>190</v>
      </c>
      <c r="K2305" s="4" t="s">
        <v>32</v>
      </c>
      <c r="L2305" s="10">
        <v>0.65972222222222221</v>
      </c>
      <c r="M2305" s="4" t="s">
        <v>30</v>
      </c>
      <c r="N2305" s="4" t="s">
        <v>449</v>
      </c>
      <c r="O2305" s="4" t="s">
        <v>6389</v>
      </c>
      <c r="P2305" s="5" t="s">
        <v>339</v>
      </c>
      <c r="Q2305" s="7">
        <v>0.28472222222222221</v>
      </c>
      <c r="R2305" s="4" t="s">
        <v>30</v>
      </c>
      <c r="S2305" s="4" t="s">
        <v>160</v>
      </c>
      <c r="T2305" s="4"/>
      <c r="U2305" s="8"/>
      <c r="V2305" s="8"/>
      <c r="W2305">
        <v>462716383</v>
      </c>
      <c r="X2305" t="s">
        <v>61</v>
      </c>
    </row>
    <row r="2306" spans="1:24" ht="15.75" customHeight="1">
      <c r="A2306" s="4" t="s">
        <v>4665</v>
      </c>
      <c r="B2306" s="4" t="s">
        <v>6390</v>
      </c>
      <c r="C2306" s="4" t="s">
        <v>6387</v>
      </c>
      <c r="D2306" s="4" t="s">
        <v>23</v>
      </c>
      <c r="E2306" s="4" t="s">
        <v>1494</v>
      </c>
      <c r="F2306" s="4" t="s">
        <v>6391</v>
      </c>
      <c r="G2306" s="5">
        <v>59</v>
      </c>
      <c r="H2306" s="4" t="s">
        <v>6378</v>
      </c>
      <c r="I2306" s="4" t="s">
        <v>189</v>
      </c>
      <c r="J2306" s="4" t="s">
        <v>190</v>
      </c>
      <c r="K2306" s="4" t="s">
        <v>32</v>
      </c>
      <c r="L2306" s="10">
        <v>0.65972222222222221</v>
      </c>
      <c r="M2306" s="4" t="s">
        <v>30</v>
      </c>
      <c r="N2306" s="4" t="s">
        <v>449</v>
      </c>
      <c r="O2306" s="4" t="s">
        <v>6389</v>
      </c>
      <c r="P2306" s="5" t="s">
        <v>339</v>
      </c>
      <c r="Q2306" s="7">
        <v>0.28472222222222221</v>
      </c>
      <c r="R2306" s="4" t="s">
        <v>30</v>
      </c>
      <c r="S2306" s="4" t="s">
        <v>160</v>
      </c>
      <c r="T2306" s="4"/>
      <c r="U2306" s="8"/>
      <c r="V2306" s="8"/>
      <c r="W2306">
        <v>462716383</v>
      </c>
      <c r="X2306" t="s">
        <v>61</v>
      </c>
    </row>
    <row r="2307" spans="1:24" ht="15.75" customHeight="1">
      <c r="A2307" s="4" t="s">
        <v>4665</v>
      </c>
      <c r="B2307" s="4" t="s">
        <v>6392</v>
      </c>
      <c r="C2307" s="4" t="s">
        <v>6392</v>
      </c>
      <c r="D2307" s="4" t="s">
        <v>45</v>
      </c>
      <c r="E2307" s="4" t="s">
        <v>6393</v>
      </c>
      <c r="F2307" s="4" t="s">
        <v>6394</v>
      </c>
      <c r="G2307" s="5">
        <v>70</v>
      </c>
      <c r="H2307" s="4" t="s">
        <v>6378</v>
      </c>
      <c r="I2307" s="4" t="s">
        <v>114</v>
      </c>
      <c r="J2307" s="4" t="s">
        <v>115</v>
      </c>
      <c r="K2307" s="5" t="s">
        <v>32</v>
      </c>
      <c r="L2307" s="6">
        <v>0.625</v>
      </c>
      <c r="M2307" s="4" t="s">
        <v>30</v>
      </c>
      <c r="N2307" s="4" t="s">
        <v>114</v>
      </c>
      <c r="O2307" s="4" t="s">
        <v>185</v>
      </c>
      <c r="P2307" s="5" t="s">
        <v>339</v>
      </c>
      <c r="Q2307" s="7">
        <v>0.70138888888888884</v>
      </c>
      <c r="R2307" s="4" t="s">
        <v>30</v>
      </c>
      <c r="S2307" s="4" t="s">
        <v>160</v>
      </c>
      <c r="T2307" s="4"/>
      <c r="U2307" s="8"/>
      <c r="V2307" s="4"/>
      <c r="W2307">
        <v>462716384</v>
      </c>
      <c r="X2307" t="s">
        <v>43</v>
      </c>
    </row>
    <row r="2308" spans="1:24" ht="15.75" customHeight="1">
      <c r="A2308" s="4" t="s">
        <v>4665</v>
      </c>
      <c r="B2308" s="4" t="s">
        <v>6395</v>
      </c>
      <c r="C2308" s="4" t="s">
        <v>6392</v>
      </c>
      <c r="D2308" s="4" t="s">
        <v>45</v>
      </c>
      <c r="E2308" s="4" t="s">
        <v>6396</v>
      </c>
      <c r="F2308" s="4" t="s">
        <v>6397</v>
      </c>
      <c r="G2308" s="5">
        <v>62</v>
      </c>
      <c r="H2308" s="4" t="s">
        <v>6378</v>
      </c>
      <c r="I2308" s="4" t="s">
        <v>114</v>
      </c>
      <c r="J2308" s="4" t="s">
        <v>115</v>
      </c>
      <c r="K2308" s="5" t="s">
        <v>32</v>
      </c>
      <c r="L2308" s="6">
        <v>0.625</v>
      </c>
      <c r="M2308" s="4" t="s">
        <v>30</v>
      </c>
      <c r="N2308" s="4" t="s">
        <v>114</v>
      </c>
      <c r="O2308" s="4" t="s">
        <v>185</v>
      </c>
      <c r="P2308" s="5" t="s">
        <v>339</v>
      </c>
      <c r="Q2308" s="7">
        <v>0.70138888888888884</v>
      </c>
      <c r="R2308" s="4" t="s">
        <v>30</v>
      </c>
      <c r="S2308" s="4" t="s">
        <v>160</v>
      </c>
      <c r="T2308" s="4"/>
      <c r="U2308" s="8"/>
      <c r="V2308" s="4"/>
      <c r="W2308">
        <v>462716384</v>
      </c>
      <c r="X2308" t="s">
        <v>43</v>
      </c>
    </row>
    <row r="2309" spans="1:24" ht="15.75" customHeight="1">
      <c r="A2309" s="4" t="s">
        <v>4665</v>
      </c>
      <c r="B2309" s="4" t="s">
        <v>6398</v>
      </c>
      <c r="C2309" s="4" t="s">
        <v>6398</v>
      </c>
      <c r="D2309" s="4" t="s">
        <v>45</v>
      </c>
      <c r="E2309" s="4" t="s">
        <v>6399</v>
      </c>
      <c r="F2309" s="4" t="s">
        <v>6400</v>
      </c>
      <c r="G2309" s="5">
        <v>53</v>
      </c>
      <c r="H2309" s="4" t="s">
        <v>6378</v>
      </c>
      <c r="I2309" s="4" t="s">
        <v>114</v>
      </c>
      <c r="J2309" s="4" t="s">
        <v>115</v>
      </c>
      <c r="K2309" s="5" t="s">
        <v>32</v>
      </c>
      <c r="L2309" s="6">
        <v>0.625</v>
      </c>
      <c r="M2309" s="4" t="s">
        <v>30</v>
      </c>
      <c r="N2309" s="4" t="s">
        <v>114</v>
      </c>
      <c r="O2309" s="4" t="s">
        <v>185</v>
      </c>
      <c r="P2309" s="5" t="s">
        <v>339</v>
      </c>
      <c r="Q2309" s="7">
        <v>0.70138888888888884</v>
      </c>
      <c r="R2309" s="4" t="s">
        <v>30</v>
      </c>
      <c r="S2309" s="4" t="s">
        <v>160</v>
      </c>
      <c r="T2309" s="4"/>
      <c r="U2309" s="8"/>
      <c r="V2309" s="8"/>
      <c r="W2309">
        <v>461563779</v>
      </c>
      <c r="X2309" t="s">
        <v>43</v>
      </c>
    </row>
    <row r="2310" spans="1:24" ht="15.75" customHeight="1">
      <c r="A2310" s="4" t="s">
        <v>4665</v>
      </c>
      <c r="B2310" s="4" t="s">
        <v>6401</v>
      </c>
      <c r="C2310" s="4" t="s">
        <v>6398</v>
      </c>
      <c r="D2310" s="4" t="s">
        <v>45</v>
      </c>
      <c r="E2310" s="4" t="s">
        <v>6402</v>
      </c>
      <c r="F2310" s="4" t="s">
        <v>6403</v>
      </c>
      <c r="G2310" s="5">
        <v>56</v>
      </c>
      <c r="H2310" s="4" t="s">
        <v>6378</v>
      </c>
      <c r="I2310" s="4" t="s">
        <v>157</v>
      </c>
      <c r="J2310" s="4" t="s">
        <v>158</v>
      </c>
      <c r="K2310" s="5" t="s">
        <v>32</v>
      </c>
      <c r="L2310" s="6">
        <v>0.58680555555555558</v>
      </c>
      <c r="M2310" s="4" t="s">
        <v>30</v>
      </c>
      <c r="N2310" s="4" t="s">
        <v>157</v>
      </c>
      <c r="O2310" s="4" t="s">
        <v>490</v>
      </c>
      <c r="P2310" s="5" t="s">
        <v>339</v>
      </c>
      <c r="Q2310" s="7">
        <v>0.56944444444444442</v>
      </c>
      <c r="R2310" s="4" t="s">
        <v>30</v>
      </c>
      <c r="S2310" s="4" t="s">
        <v>160</v>
      </c>
      <c r="T2310" s="4"/>
      <c r="U2310" s="8"/>
      <c r="V2310" s="8"/>
      <c r="W2310">
        <v>461563779</v>
      </c>
      <c r="X2310" t="s">
        <v>43</v>
      </c>
    </row>
    <row r="2311" spans="1:24" ht="15.75" customHeight="1">
      <c r="A2311" s="4" t="s">
        <v>4665</v>
      </c>
      <c r="B2311" s="4" t="s">
        <v>6404</v>
      </c>
      <c r="C2311" s="4" t="s">
        <v>6404</v>
      </c>
      <c r="D2311" s="4" t="s">
        <v>45</v>
      </c>
      <c r="E2311" s="4" t="s">
        <v>6405</v>
      </c>
      <c r="F2311" s="4" t="s">
        <v>6406</v>
      </c>
      <c r="G2311" s="5">
        <v>26</v>
      </c>
      <c r="H2311" s="4" t="s">
        <v>6378</v>
      </c>
      <c r="I2311" s="4" t="s">
        <v>1656</v>
      </c>
      <c r="J2311" s="4" t="s">
        <v>1657</v>
      </c>
      <c r="K2311" s="5" t="s">
        <v>32</v>
      </c>
      <c r="L2311" s="6">
        <v>0.19444444444444445</v>
      </c>
      <c r="M2311" s="4" t="s">
        <v>30</v>
      </c>
      <c r="N2311" s="4" t="s">
        <v>150</v>
      </c>
      <c r="O2311" s="4" t="s">
        <v>152</v>
      </c>
      <c r="P2311" s="5" t="s">
        <v>339</v>
      </c>
      <c r="Q2311" s="7">
        <v>0.72569444444444442</v>
      </c>
      <c r="R2311" s="4" t="s">
        <v>30</v>
      </c>
      <c r="S2311" s="4" t="s">
        <v>160</v>
      </c>
      <c r="T2311" s="4" t="s">
        <v>6407</v>
      </c>
      <c r="U2311" s="4"/>
      <c r="V2311" s="4"/>
      <c r="W2311">
        <v>462716385</v>
      </c>
      <c r="X2311" t="s">
        <v>61</v>
      </c>
    </row>
    <row r="2312" spans="1:24" ht="15.75" customHeight="1">
      <c r="A2312" s="4" t="s">
        <v>4665</v>
      </c>
      <c r="B2312" s="4" t="s">
        <v>6408</v>
      </c>
      <c r="C2312" s="4" t="s">
        <v>6404</v>
      </c>
      <c r="D2312" s="4" t="s">
        <v>23</v>
      </c>
      <c r="E2312" s="4" t="s">
        <v>6409</v>
      </c>
      <c r="F2312" s="4" t="s">
        <v>6406</v>
      </c>
      <c r="G2312" s="5">
        <v>23</v>
      </c>
      <c r="H2312" s="4" t="s">
        <v>6378</v>
      </c>
      <c r="I2312" s="4" t="s">
        <v>1656</v>
      </c>
      <c r="J2312" s="4" t="s">
        <v>1657</v>
      </c>
      <c r="K2312" s="5" t="s">
        <v>32</v>
      </c>
      <c r="L2312" s="6">
        <v>0.19444444444444445</v>
      </c>
      <c r="M2312" s="4" t="s">
        <v>30</v>
      </c>
      <c r="N2312" s="4" t="s">
        <v>150</v>
      </c>
      <c r="O2312" s="4" t="s">
        <v>152</v>
      </c>
      <c r="P2312" s="5" t="s">
        <v>339</v>
      </c>
      <c r="Q2312" s="7">
        <v>0.72569444444444442</v>
      </c>
      <c r="R2312" s="4" t="s">
        <v>30</v>
      </c>
      <c r="S2312" s="4" t="s">
        <v>160</v>
      </c>
      <c r="T2312" s="4"/>
      <c r="U2312" s="4"/>
      <c r="V2312" s="4"/>
      <c r="W2312">
        <v>462716385</v>
      </c>
      <c r="X2312" t="s">
        <v>61</v>
      </c>
    </row>
    <row r="2313" spans="1:24" ht="15.75" customHeight="1">
      <c r="A2313" s="4" t="s">
        <v>4665</v>
      </c>
      <c r="B2313" s="4" t="s">
        <v>6410</v>
      </c>
      <c r="C2313" s="4" t="s">
        <v>6410</v>
      </c>
      <c r="D2313" s="4" t="s">
        <v>45</v>
      </c>
      <c r="E2313" s="4" t="s">
        <v>6411</v>
      </c>
      <c r="F2313" s="4" t="s">
        <v>6412</v>
      </c>
      <c r="G2313" s="5">
        <v>48</v>
      </c>
      <c r="H2313" s="4" t="s">
        <v>6378</v>
      </c>
      <c r="I2313" s="4" t="s">
        <v>157</v>
      </c>
      <c r="J2313" s="4" t="s">
        <v>2753</v>
      </c>
      <c r="K2313" s="5" t="s">
        <v>32</v>
      </c>
      <c r="L2313" s="6">
        <v>0.52777777777777779</v>
      </c>
      <c r="M2313" s="4" t="s">
        <v>30</v>
      </c>
      <c r="N2313" s="4" t="s">
        <v>157</v>
      </c>
      <c r="O2313" s="4" t="s">
        <v>1618</v>
      </c>
      <c r="P2313" s="5" t="s">
        <v>339</v>
      </c>
      <c r="Q2313" s="7">
        <v>0.83680555555555558</v>
      </c>
      <c r="R2313" s="4" t="s">
        <v>30</v>
      </c>
      <c r="S2313" s="4" t="s">
        <v>160</v>
      </c>
      <c r="T2313" s="4" t="s">
        <v>6413</v>
      </c>
      <c r="U2313" s="8"/>
      <c r="V2313" s="8"/>
      <c r="W2313">
        <v>462716386</v>
      </c>
      <c r="X2313" t="s">
        <v>43</v>
      </c>
    </row>
    <row r="2314" spans="1:24" ht="15.75" customHeight="1">
      <c r="A2314" s="4" t="s">
        <v>4665</v>
      </c>
      <c r="B2314" s="4" t="s">
        <v>6414</v>
      </c>
      <c r="C2314" s="4" t="s">
        <v>6410</v>
      </c>
      <c r="D2314" s="4" t="s">
        <v>23</v>
      </c>
      <c r="E2314" s="4" t="s">
        <v>6415</v>
      </c>
      <c r="F2314" s="4" t="s">
        <v>6416</v>
      </c>
      <c r="G2314" s="5">
        <v>50</v>
      </c>
      <c r="H2314" s="4" t="s">
        <v>6378</v>
      </c>
      <c r="I2314" s="4" t="s">
        <v>157</v>
      </c>
      <c r="J2314" s="4" t="s">
        <v>2753</v>
      </c>
      <c r="K2314" s="5" t="s">
        <v>32</v>
      </c>
      <c r="L2314" s="6">
        <v>0.52777777777777779</v>
      </c>
      <c r="M2314" s="4" t="s">
        <v>30</v>
      </c>
      <c r="N2314" s="4" t="s">
        <v>157</v>
      </c>
      <c r="O2314" s="4" t="s">
        <v>1618</v>
      </c>
      <c r="P2314" s="5" t="s">
        <v>339</v>
      </c>
      <c r="Q2314" s="7">
        <v>0.83680555555555558</v>
      </c>
      <c r="R2314" s="4" t="s">
        <v>30</v>
      </c>
      <c r="S2314" s="4" t="s">
        <v>160</v>
      </c>
      <c r="T2314" s="4"/>
      <c r="U2314" s="8"/>
      <c r="V2314" s="8"/>
      <c r="W2314">
        <v>462716386</v>
      </c>
      <c r="X2314" t="s">
        <v>43</v>
      </c>
    </row>
    <row r="2315" spans="1:24" ht="15.75" customHeight="1">
      <c r="A2315" s="4" t="s">
        <v>4665</v>
      </c>
      <c r="B2315" s="4" t="s">
        <v>6417</v>
      </c>
      <c r="C2315" s="4" t="s">
        <v>6417</v>
      </c>
      <c r="D2315" s="4" t="s">
        <v>45</v>
      </c>
      <c r="E2315" s="4" t="s">
        <v>6418</v>
      </c>
      <c r="F2315" s="4" t="s">
        <v>583</v>
      </c>
      <c r="G2315" s="5">
        <v>55</v>
      </c>
      <c r="H2315" s="4" t="s">
        <v>6378</v>
      </c>
      <c r="I2315" s="4" t="s">
        <v>584</v>
      </c>
      <c r="J2315" s="4" t="s">
        <v>5836</v>
      </c>
      <c r="K2315" s="5" t="s">
        <v>32</v>
      </c>
      <c r="L2315" s="6">
        <v>0.62152777777777779</v>
      </c>
      <c r="M2315" s="4" t="s">
        <v>30</v>
      </c>
      <c r="N2315" s="4" t="s">
        <v>300</v>
      </c>
      <c r="O2315" s="4" t="s">
        <v>2000</v>
      </c>
      <c r="P2315" s="5" t="s">
        <v>6419</v>
      </c>
      <c r="Q2315" s="7">
        <v>0.375</v>
      </c>
      <c r="R2315" s="4" t="s">
        <v>30</v>
      </c>
      <c r="S2315" s="4" t="s">
        <v>160</v>
      </c>
      <c r="T2315" s="4" t="s">
        <v>220</v>
      </c>
      <c r="U2315" s="8"/>
      <c r="V2315" s="8"/>
      <c r="W2315">
        <v>462716387</v>
      </c>
      <c r="X2315" t="s">
        <v>43</v>
      </c>
    </row>
    <row r="2316" spans="1:24" ht="15.75" customHeight="1">
      <c r="A2316" s="4" t="s">
        <v>4665</v>
      </c>
      <c r="B2316" s="4" t="s">
        <v>6420</v>
      </c>
      <c r="C2316" s="4" t="s">
        <v>6417</v>
      </c>
      <c r="D2316" s="4" t="s">
        <v>45</v>
      </c>
      <c r="E2316" s="4" t="s">
        <v>5800</v>
      </c>
      <c r="F2316" s="4" t="s">
        <v>412</v>
      </c>
      <c r="G2316" s="5">
        <v>57</v>
      </c>
      <c r="H2316" s="4" t="s">
        <v>6378</v>
      </c>
      <c r="I2316" s="4" t="s">
        <v>95</v>
      </c>
      <c r="J2316" s="4" t="s">
        <v>298</v>
      </c>
      <c r="K2316" s="5" t="s">
        <v>32</v>
      </c>
      <c r="L2316" s="6">
        <v>0.45833333333333331</v>
      </c>
      <c r="M2316" s="4" t="s">
        <v>30</v>
      </c>
      <c r="N2316" s="4" t="s">
        <v>95</v>
      </c>
      <c r="O2316" s="4" t="s">
        <v>96</v>
      </c>
      <c r="P2316" s="5" t="s">
        <v>6419</v>
      </c>
      <c r="Q2316" s="7">
        <v>0.5</v>
      </c>
      <c r="R2316" s="4" t="s">
        <v>30</v>
      </c>
      <c r="S2316" s="4" t="s">
        <v>160</v>
      </c>
      <c r="T2316" s="4"/>
      <c r="U2316" s="8"/>
      <c r="V2316" s="8"/>
      <c r="W2316">
        <v>462716387</v>
      </c>
      <c r="X2316" t="s">
        <v>43</v>
      </c>
    </row>
    <row r="2317" spans="1:24" ht="15.75" customHeight="1">
      <c r="A2317" s="4" t="s">
        <v>4665</v>
      </c>
      <c r="B2317" s="4" t="s">
        <v>6421</v>
      </c>
      <c r="C2317" s="4" t="s">
        <v>6421</v>
      </c>
      <c r="D2317" s="4" t="s">
        <v>45</v>
      </c>
      <c r="E2317" s="4" t="s">
        <v>6422</v>
      </c>
      <c r="F2317" s="4" t="s">
        <v>6423</v>
      </c>
      <c r="G2317" s="5">
        <v>53</v>
      </c>
      <c r="H2317" s="4" t="s">
        <v>6378</v>
      </c>
      <c r="I2317" s="4" t="s">
        <v>584</v>
      </c>
      <c r="J2317" s="4" t="s">
        <v>5836</v>
      </c>
      <c r="K2317" s="5" t="s">
        <v>32</v>
      </c>
      <c r="L2317" s="6">
        <v>0.62152777777777779</v>
      </c>
      <c r="M2317" s="4" t="s">
        <v>30</v>
      </c>
      <c r="N2317" s="4" t="s">
        <v>300</v>
      </c>
      <c r="O2317" s="4" t="s">
        <v>2000</v>
      </c>
      <c r="P2317" s="5" t="s">
        <v>6419</v>
      </c>
      <c r="Q2317" s="7">
        <v>0.375</v>
      </c>
      <c r="R2317" s="4" t="s">
        <v>30</v>
      </c>
      <c r="S2317" s="4" t="s">
        <v>160</v>
      </c>
      <c r="T2317" s="4"/>
      <c r="U2317" s="8"/>
      <c r="V2317" s="8"/>
      <c r="W2317">
        <v>462716388</v>
      </c>
      <c r="X2317" t="s">
        <v>43</v>
      </c>
    </row>
    <row r="2318" spans="1:24" ht="15.75" customHeight="1">
      <c r="A2318" s="4" t="s">
        <v>4665</v>
      </c>
      <c r="B2318" s="4" t="s">
        <v>6424</v>
      </c>
      <c r="C2318" s="4" t="s">
        <v>6421</v>
      </c>
      <c r="D2318" s="4" t="s">
        <v>23</v>
      </c>
      <c r="E2318" s="4" t="s">
        <v>6425</v>
      </c>
      <c r="F2318" s="4" t="s">
        <v>6423</v>
      </c>
      <c r="G2318" s="5">
        <v>55</v>
      </c>
      <c r="H2318" s="4" t="s">
        <v>6378</v>
      </c>
      <c r="I2318" s="4" t="s">
        <v>584</v>
      </c>
      <c r="J2318" s="4" t="s">
        <v>5836</v>
      </c>
      <c r="K2318" s="5" t="s">
        <v>32</v>
      </c>
      <c r="L2318" s="6">
        <v>0.62152777777777779</v>
      </c>
      <c r="M2318" s="4" t="s">
        <v>30</v>
      </c>
      <c r="N2318" s="4" t="s">
        <v>300</v>
      </c>
      <c r="O2318" s="4" t="s">
        <v>2000</v>
      </c>
      <c r="P2318" s="5" t="s">
        <v>6419</v>
      </c>
      <c r="Q2318" s="7">
        <v>0.375</v>
      </c>
      <c r="R2318" s="4" t="s">
        <v>30</v>
      </c>
      <c r="S2318" s="4" t="s">
        <v>160</v>
      </c>
      <c r="T2318" s="4"/>
      <c r="U2318" s="8"/>
      <c r="V2318" s="8"/>
      <c r="W2318">
        <v>462716388</v>
      </c>
      <c r="X2318" t="s">
        <v>43</v>
      </c>
    </row>
    <row r="2319" spans="1:24" ht="15.75" customHeight="1">
      <c r="A2319" s="4" t="s">
        <v>4665</v>
      </c>
      <c r="B2319" s="4" t="s">
        <v>6426</v>
      </c>
      <c r="C2319" s="4" t="s">
        <v>6426</v>
      </c>
      <c r="D2319" s="4" t="s">
        <v>45</v>
      </c>
      <c r="E2319" s="4" t="s">
        <v>6427</v>
      </c>
      <c r="F2319" s="4" t="s">
        <v>6428</v>
      </c>
      <c r="G2319" s="5">
        <v>63</v>
      </c>
      <c r="H2319" s="4" t="s">
        <v>6378</v>
      </c>
      <c r="I2319" s="4" t="s">
        <v>2534</v>
      </c>
      <c r="J2319" s="4" t="s">
        <v>298</v>
      </c>
      <c r="K2319" s="5" t="s">
        <v>32</v>
      </c>
      <c r="L2319" s="6">
        <v>0.45833333333333331</v>
      </c>
      <c r="M2319" s="4" t="s">
        <v>30</v>
      </c>
      <c r="N2319" s="4" t="s">
        <v>2534</v>
      </c>
      <c r="O2319" s="4" t="s">
        <v>96</v>
      </c>
      <c r="P2319" s="5" t="s">
        <v>339</v>
      </c>
      <c r="Q2319" s="7">
        <v>0.5</v>
      </c>
      <c r="R2319" s="4" t="s">
        <v>30</v>
      </c>
      <c r="S2319" s="4" t="s">
        <v>160</v>
      </c>
      <c r="T2319" s="4"/>
      <c r="U2319" s="8"/>
      <c r="V2319" s="8"/>
      <c r="W2319">
        <v>462716389</v>
      </c>
      <c r="X2319" t="s">
        <v>61</v>
      </c>
    </row>
    <row r="2320" spans="1:24" ht="15.75" customHeight="1">
      <c r="A2320" s="4" t="s">
        <v>4665</v>
      </c>
      <c r="B2320" s="4" t="s">
        <v>6429</v>
      </c>
      <c r="C2320" s="4" t="s">
        <v>6426</v>
      </c>
      <c r="D2320" s="4" t="s">
        <v>45</v>
      </c>
      <c r="E2320" s="4" t="s">
        <v>6430</v>
      </c>
      <c r="F2320" s="4" t="s">
        <v>6431</v>
      </c>
      <c r="G2320" s="5">
        <v>64</v>
      </c>
      <c r="H2320" s="4" t="s">
        <v>6378</v>
      </c>
      <c r="I2320" s="4" t="s">
        <v>2534</v>
      </c>
      <c r="J2320" s="4" t="s">
        <v>298</v>
      </c>
      <c r="K2320" s="5" t="s">
        <v>32</v>
      </c>
      <c r="L2320" s="6">
        <v>0.45833333333333331</v>
      </c>
      <c r="M2320" s="4" t="s">
        <v>30</v>
      </c>
      <c r="N2320" s="4" t="s">
        <v>2534</v>
      </c>
      <c r="O2320" s="4" t="s">
        <v>96</v>
      </c>
      <c r="P2320" s="5" t="s">
        <v>339</v>
      </c>
      <c r="Q2320" s="7">
        <v>0.5</v>
      </c>
      <c r="R2320" s="4" t="s">
        <v>30</v>
      </c>
      <c r="S2320" s="4" t="s">
        <v>160</v>
      </c>
      <c r="T2320" s="4"/>
      <c r="U2320" s="8"/>
      <c r="V2320" s="8"/>
      <c r="W2320">
        <v>462716389</v>
      </c>
      <c r="X2320" t="s">
        <v>61</v>
      </c>
    </row>
    <row r="2321" spans="1:24" ht="15.75" customHeight="1">
      <c r="A2321" s="4" t="s">
        <v>4665</v>
      </c>
      <c r="B2321" s="4" t="s">
        <v>6432</v>
      </c>
      <c r="C2321" s="4" t="s">
        <v>6432</v>
      </c>
      <c r="D2321" s="4" t="s">
        <v>45</v>
      </c>
      <c r="E2321" s="4" t="s">
        <v>6433</v>
      </c>
      <c r="F2321" s="4" t="s">
        <v>6434</v>
      </c>
      <c r="G2321" s="5">
        <v>57</v>
      </c>
      <c r="H2321" s="4" t="s">
        <v>6378</v>
      </c>
      <c r="I2321" s="4" t="s">
        <v>95</v>
      </c>
      <c r="J2321" s="4" t="s">
        <v>298</v>
      </c>
      <c r="K2321" s="5" t="s">
        <v>32</v>
      </c>
      <c r="L2321" s="6">
        <v>0.45833333333333331</v>
      </c>
      <c r="M2321" s="4" t="s">
        <v>30</v>
      </c>
      <c r="N2321" s="4" t="s">
        <v>95</v>
      </c>
      <c r="O2321" s="4" t="s">
        <v>96</v>
      </c>
      <c r="P2321" s="5" t="s">
        <v>1393</v>
      </c>
      <c r="Q2321" s="7">
        <v>0.5</v>
      </c>
      <c r="R2321" s="4" t="s">
        <v>30</v>
      </c>
      <c r="S2321" s="4" t="s">
        <v>160</v>
      </c>
      <c r="T2321" s="4"/>
      <c r="U2321" s="8"/>
      <c r="V2321" s="8"/>
      <c r="W2321">
        <v>462716390</v>
      </c>
      <c r="X2321" t="s">
        <v>43</v>
      </c>
    </row>
    <row r="2322" spans="1:24" ht="15.75" customHeight="1">
      <c r="A2322" s="4" t="s">
        <v>4665</v>
      </c>
      <c r="B2322" s="4" t="s">
        <v>6435</v>
      </c>
      <c r="C2322" s="4" t="s">
        <v>6432</v>
      </c>
      <c r="D2322" s="4" t="s">
        <v>23</v>
      </c>
      <c r="E2322" s="4" t="s">
        <v>6436</v>
      </c>
      <c r="F2322" s="4" t="s">
        <v>6434</v>
      </c>
      <c r="G2322" s="5">
        <v>70</v>
      </c>
      <c r="H2322" s="4" t="s">
        <v>6378</v>
      </c>
      <c r="I2322" s="4" t="s">
        <v>95</v>
      </c>
      <c r="J2322" s="4" t="s">
        <v>298</v>
      </c>
      <c r="K2322" s="5" t="s">
        <v>32</v>
      </c>
      <c r="L2322" s="6">
        <v>0.45833333333333331</v>
      </c>
      <c r="M2322" s="4" t="s">
        <v>30</v>
      </c>
      <c r="N2322" s="4" t="s">
        <v>95</v>
      </c>
      <c r="O2322" s="4" t="s">
        <v>96</v>
      </c>
      <c r="P2322" s="5" t="s">
        <v>1393</v>
      </c>
      <c r="Q2322" s="7">
        <v>0.5</v>
      </c>
      <c r="R2322" s="4" t="s">
        <v>30</v>
      </c>
      <c r="S2322" s="4" t="s">
        <v>160</v>
      </c>
      <c r="T2322" s="4"/>
      <c r="U2322" s="8"/>
      <c r="V2322" s="8"/>
      <c r="W2322">
        <v>462716390</v>
      </c>
      <c r="X2322" t="s">
        <v>43</v>
      </c>
    </row>
    <row r="2323" spans="1:24" ht="15.75" customHeight="1">
      <c r="A2323" s="4" t="s">
        <v>4665</v>
      </c>
      <c r="B2323" s="4" t="s">
        <v>6437</v>
      </c>
      <c r="C2323" s="4" t="s">
        <v>6432</v>
      </c>
      <c r="D2323" s="4" t="s">
        <v>45</v>
      </c>
      <c r="E2323" s="4" t="s">
        <v>6438</v>
      </c>
      <c r="F2323" s="4" t="s">
        <v>6434</v>
      </c>
      <c r="G2323" s="5">
        <v>23</v>
      </c>
      <c r="H2323" s="4" t="s">
        <v>6378</v>
      </c>
      <c r="I2323" s="4" t="s">
        <v>95</v>
      </c>
      <c r="J2323" s="4" t="s">
        <v>298</v>
      </c>
      <c r="K2323" s="5" t="s">
        <v>32</v>
      </c>
      <c r="L2323" s="6">
        <v>0.45833333333333331</v>
      </c>
      <c r="M2323" s="4" t="s">
        <v>30</v>
      </c>
      <c r="N2323" s="4" t="s">
        <v>95</v>
      </c>
      <c r="O2323" s="4" t="s">
        <v>96</v>
      </c>
      <c r="P2323" s="5" t="s">
        <v>1393</v>
      </c>
      <c r="Q2323" s="7">
        <v>0.5</v>
      </c>
      <c r="R2323" s="4" t="s">
        <v>30</v>
      </c>
      <c r="S2323" s="4" t="s">
        <v>160</v>
      </c>
      <c r="T2323" s="4"/>
      <c r="U2323" s="8"/>
      <c r="V2323" s="4"/>
      <c r="W2323">
        <v>462716391</v>
      </c>
      <c r="X2323" t="s">
        <v>35</v>
      </c>
    </row>
    <row r="2324" spans="1:24" ht="15.75" customHeight="1">
      <c r="A2324" s="4" t="s">
        <v>4665</v>
      </c>
      <c r="B2324" s="4" t="s">
        <v>6439</v>
      </c>
      <c r="C2324" s="4" t="s">
        <v>6439</v>
      </c>
      <c r="D2324" s="4" t="s">
        <v>45</v>
      </c>
      <c r="E2324" s="4" t="s">
        <v>6440</v>
      </c>
      <c r="F2324" s="4" t="s">
        <v>6441</v>
      </c>
      <c r="G2324" s="5">
        <v>57</v>
      </c>
      <c r="H2324" s="4" t="s">
        <v>6378</v>
      </c>
      <c r="I2324" s="4" t="s">
        <v>95</v>
      </c>
      <c r="J2324" s="4" t="s">
        <v>298</v>
      </c>
      <c r="K2324" s="5" t="s">
        <v>32</v>
      </c>
      <c r="L2324" s="6">
        <v>0.45833333333333331</v>
      </c>
      <c r="M2324" s="4" t="s">
        <v>30</v>
      </c>
      <c r="N2324" s="4" t="s">
        <v>95</v>
      </c>
      <c r="O2324" s="4" t="s">
        <v>96</v>
      </c>
      <c r="P2324" s="5" t="s">
        <v>1393</v>
      </c>
      <c r="Q2324" s="7">
        <v>0.5</v>
      </c>
      <c r="R2324" s="4" t="s">
        <v>30</v>
      </c>
      <c r="S2324" s="4" t="s">
        <v>160</v>
      </c>
      <c r="T2324" s="4"/>
      <c r="U2324" s="8"/>
      <c r="V2324" s="8"/>
      <c r="W2324">
        <v>462716392</v>
      </c>
      <c r="X2324" t="s">
        <v>35</v>
      </c>
    </row>
    <row r="2325" spans="1:24" ht="15.75" customHeight="1">
      <c r="A2325" s="4" t="s">
        <v>4665</v>
      </c>
      <c r="B2325" s="4" t="s">
        <v>6442</v>
      </c>
      <c r="C2325" s="4" t="s">
        <v>6442</v>
      </c>
      <c r="D2325" s="4" t="s">
        <v>45</v>
      </c>
      <c r="E2325" s="4" t="s">
        <v>1197</v>
      </c>
      <c r="F2325" s="4" t="s">
        <v>1233</v>
      </c>
      <c r="G2325" s="5">
        <v>54</v>
      </c>
      <c r="H2325" s="4" t="s">
        <v>6378</v>
      </c>
      <c r="I2325" s="4" t="s">
        <v>95</v>
      </c>
      <c r="J2325" s="4" t="s">
        <v>298</v>
      </c>
      <c r="K2325" s="5" t="s">
        <v>32</v>
      </c>
      <c r="L2325" s="6">
        <v>0.45833333333333331</v>
      </c>
      <c r="M2325" s="4" t="s">
        <v>30</v>
      </c>
      <c r="N2325" s="4" t="s">
        <v>67</v>
      </c>
      <c r="O2325" s="4" t="s">
        <v>1766</v>
      </c>
      <c r="P2325" s="5" t="s">
        <v>339</v>
      </c>
      <c r="Q2325" s="7">
        <v>0.39930555555555558</v>
      </c>
      <c r="R2325" s="4" t="s">
        <v>41</v>
      </c>
      <c r="S2325" s="4" t="s">
        <v>160</v>
      </c>
      <c r="T2325" s="4"/>
      <c r="U2325" s="8"/>
      <c r="V2325" s="8"/>
      <c r="W2325">
        <v>462716393</v>
      </c>
      <c r="X2325" t="s">
        <v>43</v>
      </c>
    </row>
    <row r="2326" spans="1:24" ht="15.75" customHeight="1">
      <c r="A2326" s="4" t="s">
        <v>4665</v>
      </c>
      <c r="B2326" s="4" t="s">
        <v>6443</v>
      </c>
      <c r="C2326" s="4" t="s">
        <v>6442</v>
      </c>
      <c r="D2326" s="4" t="s">
        <v>23</v>
      </c>
      <c r="E2326" s="4" t="s">
        <v>6444</v>
      </c>
      <c r="F2326" s="4" t="s">
        <v>1284</v>
      </c>
      <c r="G2326" s="5">
        <v>58</v>
      </c>
      <c r="H2326" s="4" t="s">
        <v>6378</v>
      </c>
      <c r="I2326" s="4" t="s">
        <v>95</v>
      </c>
      <c r="J2326" s="4" t="s">
        <v>298</v>
      </c>
      <c r="K2326" s="5" t="s">
        <v>32</v>
      </c>
      <c r="L2326" s="6">
        <v>0.45833333333333331</v>
      </c>
      <c r="M2326" s="4" t="s">
        <v>30</v>
      </c>
      <c r="N2326" s="4" t="s">
        <v>67</v>
      </c>
      <c r="O2326" s="4" t="s">
        <v>1766</v>
      </c>
      <c r="P2326" s="5" t="s">
        <v>339</v>
      </c>
      <c r="Q2326" s="7">
        <v>0.39930555555555558</v>
      </c>
      <c r="R2326" s="4" t="s">
        <v>41</v>
      </c>
      <c r="S2326" s="4" t="s">
        <v>160</v>
      </c>
      <c r="T2326" s="4"/>
      <c r="U2326" s="8"/>
      <c r="V2326" s="8"/>
      <c r="W2326">
        <v>462716393</v>
      </c>
      <c r="X2326" t="s">
        <v>43</v>
      </c>
    </row>
    <row r="2327" spans="1:24" ht="15.75" customHeight="1">
      <c r="A2327" s="4" t="s">
        <v>4665</v>
      </c>
      <c r="B2327" s="4" t="s">
        <v>6445</v>
      </c>
      <c r="C2327" s="4" t="s">
        <v>6445</v>
      </c>
      <c r="D2327" s="4" t="s">
        <v>45</v>
      </c>
      <c r="E2327" s="4" t="s">
        <v>6446</v>
      </c>
      <c r="F2327" s="4" t="s">
        <v>731</v>
      </c>
      <c r="G2327" s="5">
        <v>59</v>
      </c>
      <c r="H2327" s="4" t="s">
        <v>6378</v>
      </c>
      <c r="I2327" s="4" t="s">
        <v>67</v>
      </c>
      <c r="J2327" s="4" t="s">
        <v>6447</v>
      </c>
      <c r="K2327" s="5" t="s">
        <v>4826</v>
      </c>
      <c r="L2327" s="6">
        <v>0.78472222222222221</v>
      </c>
      <c r="M2327" s="4" t="s">
        <v>481</v>
      </c>
      <c r="N2327" s="4" t="s">
        <v>67</v>
      </c>
      <c r="O2327" s="4" t="s">
        <v>1766</v>
      </c>
      <c r="P2327" s="5" t="s">
        <v>339</v>
      </c>
      <c r="Q2327" s="7">
        <v>0.39930555555555558</v>
      </c>
      <c r="R2327" s="4" t="s">
        <v>41</v>
      </c>
      <c r="S2327" s="4" t="s">
        <v>160</v>
      </c>
      <c r="T2327" s="4"/>
      <c r="U2327" s="8"/>
      <c r="V2327" s="8"/>
      <c r="W2327">
        <v>462716394</v>
      </c>
      <c r="X2327" t="s">
        <v>61</v>
      </c>
    </row>
    <row r="2328" spans="1:24" ht="15.75" customHeight="1">
      <c r="A2328" s="4" t="s">
        <v>4665</v>
      </c>
      <c r="B2328" s="4" t="s">
        <v>6448</v>
      </c>
      <c r="C2328" s="4" t="s">
        <v>6445</v>
      </c>
      <c r="D2328" s="4" t="s">
        <v>45</v>
      </c>
      <c r="E2328" s="4" t="s">
        <v>515</v>
      </c>
      <c r="F2328" s="4" t="s">
        <v>1233</v>
      </c>
      <c r="G2328" s="5">
        <v>74</v>
      </c>
      <c r="H2328" s="4" t="s">
        <v>6378</v>
      </c>
      <c r="I2328" s="4" t="s">
        <v>95</v>
      </c>
      <c r="J2328" s="4" t="s">
        <v>298</v>
      </c>
      <c r="K2328" s="5" t="s">
        <v>32</v>
      </c>
      <c r="L2328" s="6">
        <v>0.45833333333333331</v>
      </c>
      <c r="M2328" s="4" t="s">
        <v>30</v>
      </c>
      <c r="N2328" s="4" t="s">
        <v>67</v>
      </c>
      <c r="O2328" s="4" t="s">
        <v>1766</v>
      </c>
      <c r="P2328" s="5" t="s">
        <v>339</v>
      </c>
      <c r="Q2328" s="7">
        <v>0.39930555555555558</v>
      </c>
      <c r="R2328" s="4" t="s">
        <v>41</v>
      </c>
      <c r="S2328" s="4" t="s">
        <v>160</v>
      </c>
      <c r="T2328" s="4"/>
      <c r="U2328" s="8"/>
      <c r="V2328" s="8"/>
      <c r="W2328">
        <v>462716394</v>
      </c>
      <c r="X2328" t="s">
        <v>61</v>
      </c>
    </row>
    <row r="2329" spans="1:24" ht="15.75" customHeight="1">
      <c r="A2329" s="4" t="s">
        <v>4665</v>
      </c>
      <c r="B2329" s="4" t="s">
        <v>6449</v>
      </c>
      <c r="C2329" s="4" t="s">
        <v>6449</v>
      </c>
      <c r="D2329" s="4" t="s">
        <v>45</v>
      </c>
      <c r="E2329" s="4" t="s">
        <v>6450</v>
      </c>
      <c r="F2329" s="4" t="s">
        <v>173</v>
      </c>
      <c r="G2329" s="5">
        <v>28</v>
      </c>
      <c r="H2329" s="4" t="s">
        <v>6378</v>
      </c>
      <c r="I2329" s="4" t="s">
        <v>67</v>
      </c>
      <c r="J2329" s="4" t="s">
        <v>6447</v>
      </c>
      <c r="K2329" s="5" t="s">
        <v>4826</v>
      </c>
      <c r="L2329" s="6">
        <v>0.78472222222222221</v>
      </c>
      <c r="M2329" s="4" t="s">
        <v>481</v>
      </c>
      <c r="N2329" s="4" t="s">
        <v>67</v>
      </c>
      <c r="O2329" s="4" t="s">
        <v>1766</v>
      </c>
      <c r="P2329" s="5" t="s">
        <v>339</v>
      </c>
      <c r="Q2329" s="7">
        <v>0.39930555555555558</v>
      </c>
      <c r="R2329" s="4" t="s">
        <v>41</v>
      </c>
      <c r="S2329" s="4" t="s">
        <v>160</v>
      </c>
      <c r="T2329" s="4"/>
      <c r="U2329" s="8"/>
      <c r="V2329" s="8"/>
      <c r="W2329">
        <v>462716395</v>
      </c>
      <c r="X2329" t="s">
        <v>61</v>
      </c>
    </row>
    <row r="2330" spans="1:24" ht="15.75" customHeight="1">
      <c r="A2330" s="4" t="s">
        <v>4665</v>
      </c>
      <c r="B2330" s="4" t="s">
        <v>6451</v>
      </c>
      <c r="C2330" s="4" t="s">
        <v>6449</v>
      </c>
      <c r="D2330" s="4" t="s">
        <v>23</v>
      </c>
      <c r="E2330" s="4" t="s">
        <v>6452</v>
      </c>
      <c r="F2330" s="4" t="s">
        <v>173</v>
      </c>
      <c r="G2330" s="5">
        <v>60</v>
      </c>
      <c r="H2330" s="4" t="s">
        <v>6378</v>
      </c>
      <c r="I2330" s="4" t="s">
        <v>95</v>
      </c>
      <c r="J2330" s="4" t="s">
        <v>298</v>
      </c>
      <c r="K2330" s="5" t="s">
        <v>32</v>
      </c>
      <c r="L2330" s="6">
        <v>0.45833333333333331</v>
      </c>
      <c r="M2330" s="4" t="s">
        <v>30</v>
      </c>
      <c r="N2330" s="4" t="s">
        <v>67</v>
      </c>
      <c r="O2330" s="4" t="s">
        <v>1766</v>
      </c>
      <c r="P2330" s="5" t="s">
        <v>339</v>
      </c>
      <c r="Q2330" s="7">
        <v>0.39930555555555558</v>
      </c>
      <c r="R2330" s="4" t="s">
        <v>41</v>
      </c>
      <c r="S2330" s="4" t="s">
        <v>160</v>
      </c>
      <c r="T2330" s="4"/>
      <c r="U2330" s="8"/>
      <c r="V2330" s="8"/>
      <c r="W2330">
        <v>462716395</v>
      </c>
      <c r="X2330" t="s">
        <v>61</v>
      </c>
    </row>
    <row r="2331" spans="1:24" ht="15.75" customHeight="1">
      <c r="A2331" s="4" t="s">
        <v>4665</v>
      </c>
      <c r="B2331" s="4" t="s">
        <v>6453</v>
      </c>
      <c r="C2331" s="4" t="s">
        <v>6453</v>
      </c>
      <c r="D2331" s="4" t="s">
        <v>45</v>
      </c>
      <c r="E2331" s="4" t="s">
        <v>6454</v>
      </c>
      <c r="F2331" s="4" t="s">
        <v>6455</v>
      </c>
      <c r="G2331" s="5">
        <v>87</v>
      </c>
      <c r="H2331" s="4" t="s">
        <v>6378</v>
      </c>
      <c r="I2331" s="4" t="s">
        <v>95</v>
      </c>
      <c r="J2331" s="4" t="s">
        <v>298</v>
      </c>
      <c r="K2331" s="5" t="s">
        <v>32</v>
      </c>
      <c r="L2331" s="6">
        <v>0.45833333333333331</v>
      </c>
      <c r="M2331" s="4" t="s">
        <v>30</v>
      </c>
      <c r="N2331" s="4" t="s">
        <v>67</v>
      </c>
      <c r="O2331" s="4" t="s">
        <v>1766</v>
      </c>
      <c r="P2331" s="5" t="s">
        <v>339</v>
      </c>
      <c r="Q2331" s="7">
        <v>0.39930555555555558</v>
      </c>
      <c r="R2331" s="4" t="s">
        <v>41</v>
      </c>
      <c r="S2331" s="4" t="s">
        <v>160</v>
      </c>
      <c r="T2331" s="4"/>
      <c r="U2331" s="8"/>
      <c r="V2331" s="8"/>
      <c r="W2331">
        <v>462716396</v>
      </c>
      <c r="X2331" t="s">
        <v>61</v>
      </c>
    </row>
    <row r="2332" spans="1:24" ht="15.75" customHeight="1">
      <c r="A2332" s="4" t="s">
        <v>4665</v>
      </c>
      <c r="B2332" s="4" t="s">
        <v>6456</v>
      </c>
      <c r="C2332" s="4" t="s">
        <v>6453</v>
      </c>
      <c r="D2332" s="4" t="s">
        <v>45</v>
      </c>
      <c r="E2332" s="4" t="s">
        <v>6457</v>
      </c>
      <c r="F2332" s="4" t="s">
        <v>173</v>
      </c>
      <c r="G2332" s="5">
        <v>81</v>
      </c>
      <c r="H2332" s="4" t="s">
        <v>6378</v>
      </c>
      <c r="I2332" s="4" t="s">
        <v>95</v>
      </c>
      <c r="J2332" s="4" t="s">
        <v>298</v>
      </c>
      <c r="K2332" s="5" t="s">
        <v>32</v>
      </c>
      <c r="L2332" s="6">
        <v>0.45833333333333331</v>
      </c>
      <c r="M2332" s="4" t="s">
        <v>30</v>
      </c>
      <c r="N2332" s="4" t="s">
        <v>67</v>
      </c>
      <c r="O2332" s="4" t="s">
        <v>1766</v>
      </c>
      <c r="P2332" s="5" t="s">
        <v>339</v>
      </c>
      <c r="Q2332" s="7">
        <v>0.39930555555555558</v>
      </c>
      <c r="R2332" s="4" t="s">
        <v>41</v>
      </c>
      <c r="S2332" s="4" t="s">
        <v>160</v>
      </c>
      <c r="T2332" s="4"/>
      <c r="U2332" s="8"/>
      <c r="V2332" s="8"/>
      <c r="W2332">
        <v>462716396</v>
      </c>
      <c r="X2332" t="s">
        <v>61</v>
      </c>
    </row>
    <row r="2333" spans="1:24" ht="15.75" customHeight="1">
      <c r="A2333" s="4" t="s">
        <v>4665</v>
      </c>
      <c r="B2333" s="4" t="s">
        <v>6458</v>
      </c>
      <c r="C2333" s="4" t="s">
        <v>6458</v>
      </c>
      <c r="D2333" s="4" t="s">
        <v>23</v>
      </c>
      <c r="E2333" s="4" t="s">
        <v>6459</v>
      </c>
      <c r="F2333" s="4" t="s">
        <v>1233</v>
      </c>
      <c r="G2333" s="5">
        <v>67</v>
      </c>
      <c r="H2333" s="4" t="s">
        <v>6378</v>
      </c>
      <c r="I2333" s="4" t="s">
        <v>67</v>
      </c>
      <c r="J2333" s="4" t="s">
        <v>6447</v>
      </c>
      <c r="K2333" s="5" t="s">
        <v>4826</v>
      </c>
      <c r="L2333" s="6">
        <v>0.78472222222222221</v>
      </c>
      <c r="M2333" s="4" t="s">
        <v>481</v>
      </c>
      <c r="N2333" s="4" t="s">
        <v>67</v>
      </c>
      <c r="O2333" s="4" t="s">
        <v>1766</v>
      </c>
      <c r="P2333" s="5" t="s">
        <v>339</v>
      </c>
      <c r="Q2333" s="7">
        <v>0.39930555555555558</v>
      </c>
      <c r="R2333" s="4" t="s">
        <v>41</v>
      </c>
      <c r="S2333" s="4" t="s">
        <v>160</v>
      </c>
      <c r="T2333" s="4"/>
      <c r="U2333" s="8"/>
      <c r="V2333" s="8"/>
      <c r="W2333">
        <v>462716397</v>
      </c>
      <c r="X2333" t="s">
        <v>43</v>
      </c>
    </row>
    <row r="2334" spans="1:24" ht="15.75" customHeight="1">
      <c r="A2334" s="4" t="s">
        <v>4665</v>
      </c>
      <c r="B2334" s="4" t="s">
        <v>6460</v>
      </c>
      <c r="C2334" s="4" t="s">
        <v>6458</v>
      </c>
      <c r="D2334" s="4" t="s">
        <v>45</v>
      </c>
      <c r="E2334" s="4" t="s">
        <v>6461</v>
      </c>
      <c r="F2334" s="4" t="s">
        <v>1233</v>
      </c>
      <c r="G2334" s="5">
        <v>66</v>
      </c>
      <c r="H2334" s="4" t="s">
        <v>6378</v>
      </c>
      <c r="I2334" s="4" t="s">
        <v>67</v>
      </c>
      <c r="J2334" s="4" t="s">
        <v>6447</v>
      </c>
      <c r="K2334" s="5" t="s">
        <v>4826</v>
      </c>
      <c r="L2334" s="6">
        <v>0.78472222222222221</v>
      </c>
      <c r="M2334" s="4" t="s">
        <v>481</v>
      </c>
      <c r="N2334" s="4" t="s">
        <v>67</v>
      </c>
      <c r="O2334" s="4" t="s">
        <v>1766</v>
      </c>
      <c r="P2334" s="5" t="s">
        <v>339</v>
      </c>
      <c r="Q2334" s="7">
        <v>0.39930555555555558</v>
      </c>
      <c r="R2334" s="4" t="s">
        <v>41</v>
      </c>
      <c r="S2334" s="4" t="s">
        <v>160</v>
      </c>
      <c r="T2334" s="4"/>
      <c r="U2334" s="8"/>
      <c r="V2334" s="8"/>
      <c r="W2334">
        <v>462716397</v>
      </c>
      <c r="X2334" t="s">
        <v>43</v>
      </c>
    </row>
    <row r="2335" spans="1:24" ht="15.75" customHeight="1">
      <c r="A2335" s="4" t="s">
        <v>4665</v>
      </c>
      <c r="B2335" s="4" t="s">
        <v>6462</v>
      </c>
      <c r="C2335" s="4" t="s">
        <v>6462</v>
      </c>
      <c r="D2335" s="4" t="s">
        <v>23</v>
      </c>
      <c r="E2335" s="4" t="s">
        <v>6463</v>
      </c>
      <c r="F2335" s="4" t="s">
        <v>6464</v>
      </c>
      <c r="G2335" s="5">
        <v>49</v>
      </c>
      <c r="H2335" s="4" t="s">
        <v>6465</v>
      </c>
      <c r="I2335" s="4" t="s">
        <v>27</v>
      </c>
      <c r="J2335" s="4" t="s">
        <v>28</v>
      </c>
      <c r="K2335" s="5" t="s">
        <v>32</v>
      </c>
      <c r="L2335" s="6">
        <v>0.78125</v>
      </c>
      <c r="M2335" s="4" t="s">
        <v>30</v>
      </c>
      <c r="N2335" s="4" t="s">
        <v>27</v>
      </c>
      <c r="O2335" s="4" t="s">
        <v>31</v>
      </c>
      <c r="P2335" s="5" t="s">
        <v>339</v>
      </c>
      <c r="Q2335" s="7">
        <v>0.86458333333333337</v>
      </c>
      <c r="R2335" s="4" t="s">
        <v>30</v>
      </c>
      <c r="S2335" s="4" t="s">
        <v>160</v>
      </c>
      <c r="T2335" s="4"/>
      <c r="U2335" s="8"/>
      <c r="V2335" s="8"/>
      <c r="W2335">
        <v>462716398</v>
      </c>
      <c r="X2335" t="s">
        <v>61</v>
      </c>
    </row>
    <row r="2336" spans="1:24" ht="15.75" customHeight="1">
      <c r="A2336" s="4" t="s">
        <v>4665</v>
      </c>
      <c r="B2336" s="4" t="s">
        <v>6466</v>
      </c>
      <c r="C2336" s="4" t="s">
        <v>6462</v>
      </c>
      <c r="D2336" s="4" t="s">
        <v>45</v>
      </c>
      <c r="E2336" s="4" t="s">
        <v>6467</v>
      </c>
      <c r="F2336" s="4" t="s">
        <v>6468</v>
      </c>
      <c r="G2336" s="5">
        <v>50</v>
      </c>
      <c r="H2336" s="4" t="s">
        <v>6465</v>
      </c>
      <c r="I2336" s="4" t="s">
        <v>27</v>
      </c>
      <c r="J2336" s="4" t="s">
        <v>28</v>
      </c>
      <c r="K2336" s="5" t="s">
        <v>32</v>
      </c>
      <c r="L2336" s="6">
        <v>0.78125</v>
      </c>
      <c r="M2336" s="4" t="s">
        <v>30</v>
      </c>
      <c r="N2336" s="4" t="s">
        <v>27</v>
      </c>
      <c r="O2336" s="4" t="s">
        <v>31</v>
      </c>
      <c r="P2336" s="5" t="s">
        <v>339</v>
      </c>
      <c r="Q2336" s="7">
        <v>0.86458333333333337</v>
      </c>
      <c r="R2336" s="4" t="s">
        <v>30</v>
      </c>
      <c r="S2336" s="4" t="s">
        <v>160</v>
      </c>
      <c r="T2336" s="4"/>
      <c r="U2336" s="8"/>
      <c r="V2336" s="8"/>
      <c r="W2336">
        <v>462716398</v>
      </c>
      <c r="X2336" t="s">
        <v>61</v>
      </c>
    </row>
    <row r="2337" spans="1:24" ht="15.75" customHeight="1">
      <c r="A2337" s="4" t="s">
        <v>4665</v>
      </c>
      <c r="B2337" s="4" t="s">
        <v>6469</v>
      </c>
      <c r="C2337" s="4" t="s">
        <v>6462</v>
      </c>
      <c r="D2337" s="4" t="s">
        <v>23</v>
      </c>
      <c r="E2337" s="4" t="s">
        <v>826</v>
      </c>
      <c r="F2337" s="4" t="s">
        <v>6470</v>
      </c>
      <c r="G2337" s="5">
        <v>49</v>
      </c>
      <c r="H2337" s="4" t="s">
        <v>6465</v>
      </c>
      <c r="I2337" s="4" t="s">
        <v>59</v>
      </c>
      <c r="J2337" s="4" t="s">
        <v>82</v>
      </c>
      <c r="K2337" s="5" t="s">
        <v>32</v>
      </c>
      <c r="L2337" s="6">
        <v>0.67013888888888884</v>
      </c>
      <c r="M2337" s="4" t="s">
        <v>30</v>
      </c>
      <c r="N2337" s="4" t="s">
        <v>59</v>
      </c>
      <c r="O2337" s="4" t="s">
        <v>60</v>
      </c>
      <c r="P2337" s="5" t="s">
        <v>339</v>
      </c>
      <c r="Q2337" s="7">
        <v>0.73958333333333337</v>
      </c>
      <c r="R2337" s="4" t="s">
        <v>30</v>
      </c>
      <c r="S2337" s="4" t="s">
        <v>160</v>
      </c>
      <c r="T2337" s="4"/>
      <c r="U2337" s="8"/>
      <c r="V2337" s="8"/>
      <c r="W2337">
        <v>462716399</v>
      </c>
      <c r="X2337" t="s">
        <v>61</v>
      </c>
    </row>
    <row r="2338" spans="1:24" ht="15.75" customHeight="1">
      <c r="A2338" s="4" t="s">
        <v>4665</v>
      </c>
      <c r="B2338" s="4" t="s">
        <v>6471</v>
      </c>
      <c r="C2338" s="4" t="s">
        <v>6462</v>
      </c>
      <c r="D2338" s="4" t="s">
        <v>23</v>
      </c>
      <c r="E2338" s="4" t="s">
        <v>6472</v>
      </c>
      <c r="F2338" s="4" t="s">
        <v>6464</v>
      </c>
      <c r="G2338" s="5">
        <v>13</v>
      </c>
      <c r="H2338" s="4" t="s">
        <v>6465</v>
      </c>
      <c r="I2338" s="4" t="s">
        <v>27</v>
      </c>
      <c r="J2338" s="4" t="s">
        <v>28</v>
      </c>
      <c r="K2338" s="5" t="s">
        <v>32</v>
      </c>
      <c r="L2338" s="6">
        <v>0.78125</v>
      </c>
      <c r="M2338" s="4" t="s">
        <v>30</v>
      </c>
      <c r="N2338" s="4" t="s">
        <v>27</v>
      </c>
      <c r="O2338" s="4" t="s">
        <v>31</v>
      </c>
      <c r="P2338" s="5" t="s">
        <v>339</v>
      </c>
      <c r="Q2338" s="7">
        <v>0.86458333333333337</v>
      </c>
      <c r="R2338" s="4" t="s">
        <v>30</v>
      </c>
      <c r="S2338" s="4" t="s">
        <v>160</v>
      </c>
      <c r="T2338" s="4"/>
      <c r="U2338" s="8"/>
      <c r="V2338" s="8"/>
      <c r="W2338">
        <v>462716399</v>
      </c>
      <c r="X2338" t="s">
        <v>61</v>
      </c>
    </row>
    <row r="2339" spans="1:24" ht="15.75" customHeight="1">
      <c r="A2339" s="4" t="s">
        <v>4665</v>
      </c>
      <c r="B2339" s="4" t="s">
        <v>6473</v>
      </c>
      <c r="C2339" s="4" t="s">
        <v>6473</v>
      </c>
      <c r="D2339" s="4" t="s">
        <v>45</v>
      </c>
      <c r="E2339" s="4" t="s">
        <v>6474</v>
      </c>
      <c r="F2339" s="4" t="s">
        <v>6475</v>
      </c>
      <c r="G2339" s="5">
        <v>55</v>
      </c>
      <c r="H2339" s="4" t="s">
        <v>6465</v>
      </c>
      <c r="I2339" s="4" t="s">
        <v>27</v>
      </c>
      <c r="J2339" s="4" t="s">
        <v>28</v>
      </c>
      <c r="K2339" s="5" t="s">
        <v>32</v>
      </c>
      <c r="L2339" s="6">
        <v>0.78125</v>
      </c>
      <c r="M2339" s="4" t="s">
        <v>30</v>
      </c>
      <c r="N2339" s="4" t="s">
        <v>27</v>
      </c>
      <c r="O2339" s="4" t="s">
        <v>31</v>
      </c>
      <c r="P2339" s="5" t="s">
        <v>339</v>
      </c>
      <c r="Q2339" s="7">
        <v>0.86458333333333337</v>
      </c>
      <c r="R2339" s="4" t="s">
        <v>30</v>
      </c>
      <c r="S2339" s="4" t="s">
        <v>160</v>
      </c>
      <c r="T2339" s="4"/>
      <c r="U2339" s="8"/>
      <c r="V2339" s="8"/>
      <c r="W2339">
        <v>462716400</v>
      </c>
      <c r="X2339" t="s">
        <v>61</v>
      </c>
    </row>
    <row r="2340" spans="1:24" ht="15.75" customHeight="1">
      <c r="A2340" s="4" t="s">
        <v>4665</v>
      </c>
      <c r="B2340" s="4" t="s">
        <v>6476</v>
      </c>
      <c r="C2340" s="4" t="s">
        <v>6473</v>
      </c>
      <c r="D2340" s="4" t="s">
        <v>45</v>
      </c>
      <c r="E2340" s="4" t="s">
        <v>6477</v>
      </c>
      <c r="F2340" s="4" t="s">
        <v>6478</v>
      </c>
      <c r="G2340" s="5">
        <v>35</v>
      </c>
      <c r="H2340" s="4" t="s">
        <v>6465</v>
      </c>
      <c r="I2340" s="4" t="s">
        <v>6479</v>
      </c>
      <c r="J2340" s="4" t="s">
        <v>6480</v>
      </c>
      <c r="K2340" s="5" t="s">
        <v>32</v>
      </c>
      <c r="L2340" s="6">
        <v>0.27083333333333331</v>
      </c>
      <c r="M2340" s="4" t="s">
        <v>41</v>
      </c>
      <c r="N2340" s="4" t="s">
        <v>6479</v>
      </c>
      <c r="O2340" s="4" t="s">
        <v>6481</v>
      </c>
      <c r="P2340" s="5" t="s">
        <v>339</v>
      </c>
      <c r="Q2340" s="7">
        <v>0.35416666666666669</v>
      </c>
      <c r="R2340" s="4" t="s">
        <v>41</v>
      </c>
      <c r="S2340" s="4" t="s">
        <v>160</v>
      </c>
      <c r="T2340" s="4"/>
      <c r="U2340" s="8"/>
      <c r="V2340" s="8"/>
      <c r="W2340">
        <v>462716400</v>
      </c>
      <c r="X2340" t="s">
        <v>61</v>
      </c>
    </row>
    <row r="2341" spans="1:24" ht="15.75" customHeight="1">
      <c r="A2341" s="4" t="s">
        <v>4665</v>
      </c>
      <c r="B2341" s="4" t="s">
        <v>6482</v>
      </c>
      <c r="C2341" s="4" t="s">
        <v>6482</v>
      </c>
      <c r="D2341" s="4" t="s">
        <v>45</v>
      </c>
      <c r="E2341" s="4" t="s">
        <v>6483</v>
      </c>
      <c r="F2341" s="4" t="s">
        <v>3985</v>
      </c>
      <c r="G2341" s="5">
        <v>53</v>
      </c>
      <c r="H2341" s="4" t="s">
        <v>6465</v>
      </c>
      <c r="I2341" s="4" t="s">
        <v>27</v>
      </c>
      <c r="J2341" s="4" t="s">
        <v>28</v>
      </c>
      <c r="K2341" s="5" t="s">
        <v>32</v>
      </c>
      <c r="L2341" s="6">
        <v>0.78125</v>
      </c>
      <c r="M2341" s="4" t="s">
        <v>30</v>
      </c>
      <c r="N2341" s="4" t="s">
        <v>27</v>
      </c>
      <c r="O2341" s="4" t="s">
        <v>31</v>
      </c>
      <c r="P2341" s="5" t="s">
        <v>339</v>
      </c>
      <c r="Q2341" s="7">
        <v>0.86458333333333337</v>
      </c>
      <c r="R2341" s="4" t="s">
        <v>30</v>
      </c>
      <c r="S2341" s="4" t="s">
        <v>160</v>
      </c>
      <c r="T2341" s="4"/>
      <c r="U2341" s="4"/>
      <c r="V2341" s="4"/>
      <c r="W2341">
        <v>462716402</v>
      </c>
      <c r="X2341" t="s">
        <v>43</v>
      </c>
    </row>
    <row r="2342" spans="1:24" ht="15.75" customHeight="1">
      <c r="A2342" s="4" t="s">
        <v>4665</v>
      </c>
      <c r="B2342" s="4" t="s">
        <v>6484</v>
      </c>
      <c r="C2342" s="4" t="s">
        <v>6482</v>
      </c>
      <c r="D2342" s="4" t="s">
        <v>23</v>
      </c>
      <c r="E2342" s="4" t="s">
        <v>6485</v>
      </c>
      <c r="F2342" s="4" t="s">
        <v>3985</v>
      </c>
      <c r="G2342" s="5">
        <v>55</v>
      </c>
      <c r="H2342" s="4" t="s">
        <v>6465</v>
      </c>
      <c r="I2342" s="4" t="s">
        <v>27</v>
      </c>
      <c r="J2342" s="4" t="s">
        <v>28</v>
      </c>
      <c r="K2342" s="5" t="s">
        <v>32</v>
      </c>
      <c r="L2342" s="6">
        <v>0.78125</v>
      </c>
      <c r="M2342" s="4" t="s">
        <v>30</v>
      </c>
      <c r="N2342" s="4" t="s">
        <v>27</v>
      </c>
      <c r="O2342" s="4" t="s">
        <v>31</v>
      </c>
      <c r="P2342" s="5" t="s">
        <v>339</v>
      </c>
      <c r="Q2342" s="7">
        <v>0.86458333333333337</v>
      </c>
      <c r="R2342" s="4" t="s">
        <v>30</v>
      </c>
      <c r="S2342" s="4" t="s">
        <v>160</v>
      </c>
      <c r="T2342" s="4"/>
      <c r="U2342" s="4"/>
      <c r="V2342" s="4"/>
      <c r="W2342">
        <v>462716402</v>
      </c>
      <c r="X2342" t="s">
        <v>43</v>
      </c>
    </row>
    <row r="2343" spans="1:24" ht="15.75" customHeight="1">
      <c r="A2343" s="4" t="s">
        <v>4665</v>
      </c>
      <c r="B2343" s="4" t="s">
        <v>6486</v>
      </c>
      <c r="C2343" s="4" t="s">
        <v>6486</v>
      </c>
      <c r="D2343" s="4" t="s">
        <v>23</v>
      </c>
      <c r="E2343" s="4" t="s">
        <v>6487</v>
      </c>
      <c r="F2343" s="4" t="s">
        <v>6488</v>
      </c>
      <c r="G2343" s="5">
        <v>57</v>
      </c>
      <c r="H2343" s="4" t="s">
        <v>6465</v>
      </c>
      <c r="I2343" s="4"/>
      <c r="J2343" s="4"/>
      <c r="K2343" s="12"/>
      <c r="L2343" s="6"/>
      <c r="M2343" s="4"/>
      <c r="N2343" s="4"/>
      <c r="O2343" s="4"/>
      <c r="P2343" s="12"/>
      <c r="Q2343" s="7"/>
      <c r="R2343" s="4"/>
      <c r="S2343" s="4" t="s">
        <v>160</v>
      </c>
      <c r="T2343" s="4"/>
      <c r="U2343" s="4"/>
      <c r="V2343" s="4"/>
      <c r="W2343">
        <v>462716403</v>
      </c>
      <c r="X2343" t="s">
        <v>43</v>
      </c>
    </row>
    <row r="2344" spans="1:24" ht="15.75" customHeight="1">
      <c r="A2344" s="4" t="s">
        <v>4665</v>
      </c>
      <c r="B2344" s="4" t="s">
        <v>6489</v>
      </c>
      <c r="C2344" s="4" t="s">
        <v>6486</v>
      </c>
      <c r="D2344" s="4" t="s">
        <v>45</v>
      </c>
      <c r="E2344" s="4" t="s">
        <v>6490</v>
      </c>
      <c r="F2344" s="4" t="s">
        <v>6488</v>
      </c>
      <c r="G2344" s="5">
        <v>46</v>
      </c>
      <c r="H2344" s="4" t="s">
        <v>6465</v>
      </c>
      <c r="I2344" s="4"/>
      <c r="J2344" s="4"/>
      <c r="K2344" s="12"/>
      <c r="L2344" s="6"/>
      <c r="M2344" s="4"/>
      <c r="N2344" s="4"/>
      <c r="O2344" s="4"/>
      <c r="P2344" s="12"/>
      <c r="Q2344" s="7"/>
      <c r="R2344" s="4"/>
      <c r="S2344" s="4" t="s">
        <v>160</v>
      </c>
      <c r="T2344" s="4"/>
      <c r="U2344" s="4"/>
      <c r="V2344" s="4"/>
      <c r="W2344">
        <v>462716403</v>
      </c>
      <c r="X2344" t="s">
        <v>43</v>
      </c>
    </row>
    <row r="2345" spans="1:24" ht="15.75" customHeight="1">
      <c r="A2345" s="4" t="s">
        <v>4665</v>
      </c>
      <c r="B2345" s="4" t="s">
        <v>6491</v>
      </c>
      <c r="C2345" s="4" t="s">
        <v>6491</v>
      </c>
      <c r="D2345" s="4" t="s">
        <v>45</v>
      </c>
      <c r="E2345" s="4" t="s">
        <v>1473</v>
      </c>
      <c r="F2345" s="4" t="s">
        <v>6492</v>
      </c>
      <c r="G2345" s="5">
        <v>34</v>
      </c>
      <c r="H2345" s="4" t="s">
        <v>6465</v>
      </c>
      <c r="I2345" s="4" t="s">
        <v>27</v>
      </c>
      <c r="J2345" s="4" t="s">
        <v>28</v>
      </c>
      <c r="K2345" s="4" t="s">
        <v>32</v>
      </c>
      <c r="L2345" s="10">
        <v>0.78125</v>
      </c>
      <c r="M2345" s="4" t="s">
        <v>30</v>
      </c>
      <c r="N2345" s="4" t="s">
        <v>27</v>
      </c>
      <c r="O2345" s="4" t="s">
        <v>31</v>
      </c>
      <c r="P2345" s="4" t="s">
        <v>339</v>
      </c>
      <c r="Q2345" s="11">
        <v>0.86458333333333337</v>
      </c>
      <c r="R2345" s="4" t="s">
        <v>30</v>
      </c>
      <c r="S2345" s="4" t="s">
        <v>160</v>
      </c>
      <c r="T2345" s="4"/>
      <c r="U2345" s="8"/>
      <c r="V2345" s="8"/>
      <c r="W2345">
        <v>462716404</v>
      </c>
      <c r="X2345" t="s">
        <v>43</v>
      </c>
    </row>
    <row r="2346" spans="1:24" ht="15.75" customHeight="1">
      <c r="A2346" s="4" t="s">
        <v>4665</v>
      </c>
      <c r="B2346" s="4" t="s">
        <v>6493</v>
      </c>
      <c r="C2346" s="4" t="s">
        <v>6491</v>
      </c>
      <c r="D2346" s="4" t="s">
        <v>23</v>
      </c>
      <c r="E2346" s="4" t="s">
        <v>6494</v>
      </c>
      <c r="F2346" s="4" t="s">
        <v>6492</v>
      </c>
      <c r="G2346" s="5">
        <v>34</v>
      </c>
      <c r="H2346" s="4" t="s">
        <v>6465</v>
      </c>
      <c r="I2346" s="4" t="s">
        <v>27</v>
      </c>
      <c r="J2346" s="4" t="s">
        <v>28</v>
      </c>
      <c r="K2346" s="4" t="s">
        <v>32</v>
      </c>
      <c r="L2346" s="10">
        <v>0.78125</v>
      </c>
      <c r="M2346" s="4" t="s">
        <v>30</v>
      </c>
      <c r="N2346" s="4" t="s">
        <v>27</v>
      </c>
      <c r="O2346" s="4" t="s">
        <v>31</v>
      </c>
      <c r="P2346" s="4" t="s">
        <v>339</v>
      </c>
      <c r="Q2346" s="11">
        <v>0.86458333333333337</v>
      </c>
      <c r="R2346" s="4" t="s">
        <v>30</v>
      </c>
      <c r="S2346" s="4" t="s">
        <v>160</v>
      </c>
      <c r="T2346" s="4"/>
      <c r="U2346" s="8"/>
      <c r="V2346" s="8"/>
      <c r="W2346">
        <v>462716404</v>
      </c>
      <c r="X2346" t="s">
        <v>43</v>
      </c>
    </row>
    <row r="2347" spans="1:24" ht="15.75" customHeight="1">
      <c r="A2347" s="4" t="s">
        <v>4665</v>
      </c>
      <c r="B2347" s="4" t="s">
        <v>6495</v>
      </c>
      <c r="C2347" s="4" t="s">
        <v>6495</v>
      </c>
      <c r="D2347" s="4" t="s">
        <v>23</v>
      </c>
      <c r="E2347" s="4" t="s">
        <v>6496</v>
      </c>
      <c r="F2347" s="4" t="s">
        <v>6397</v>
      </c>
      <c r="G2347" s="5">
        <v>37</v>
      </c>
      <c r="H2347" s="4" t="s">
        <v>6465</v>
      </c>
      <c r="I2347" s="4" t="s">
        <v>479</v>
      </c>
      <c r="J2347" s="4" t="s">
        <v>6497</v>
      </c>
      <c r="K2347" s="5" t="s">
        <v>763</v>
      </c>
      <c r="L2347" s="6">
        <v>0.41666666666666669</v>
      </c>
      <c r="M2347" s="4" t="s">
        <v>481</v>
      </c>
      <c r="N2347" s="4" t="s">
        <v>59</v>
      </c>
      <c r="O2347" s="4" t="s">
        <v>60</v>
      </c>
      <c r="P2347" s="5" t="s">
        <v>1393</v>
      </c>
      <c r="Q2347" s="7">
        <v>0.73958333333333337</v>
      </c>
      <c r="R2347" s="4" t="s">
        <v>30</v>
      </c>
      <c r="S2347" s="4" t="s">
        <v>160</v>
      </c>
      <c r="T2347" s="4" t="s">
        <v>220</v>
      </c>
      <c r="U2347" s="8"/>
      <c r="V2347" s="8"/>
      <c r="W2347">
        <v>462716405</v>
      </c>
      <c r="X2347" t="s">
        <v>43</v>
      </c>
    </row>
    <row r="2348" spans="1:24" ht="15.75" customHeight="1">
      <c r="A2348" s="4" t="s">
        <v>4665</v>
      </c>
      <c r="B2348" s="4" t="s">
        <v>6498</v>
      </c>
      <c r="C2348" s="4" t="s">
        <v>6495</v>
      </c>
      <c r="D2348" s="4" t="s">
        <v>23</v>
      </c>
      <c r="E2348" s="4" t="s">
        <v>6499</v>
      </c>
      <c r="F2348" s="4" t="s">
        <v>6397</v>
      </c>
      <c r="G2348" s="5">
        <v>6</v>
      </c>
      <c r="H2348" s="4" t="s">
        <v>6465</v>
      </c>
      <c r="I2348" s="4" t="s">
        <v>479</v>
      </c>
      <c r="J2348" s="4" t="s">
        <v>6497</v>
      </c>
      <c r="K2348" s="5" t="s">
        <v>763</v>
      </c>
      <c r="L2348" s="6">
        <v>0.41666666666666669</v>
      </c>
      <c r="M2348" s="4" t="s">
        <v>481</v>
      </c>
      <c r="N2348" s="4" t="s">
        <v>59</v>
      </c>
      <c r="O2348" s="4" t="s">
        <v>60</v>
      </c>
      <c r="P2348" s="5" t="s">
        <v>1393</v>
      </c>
      <c r="Q2348" s="7">
        <v>0.73958333333333337</v>
      </c>
      <c r="R2348" s="4" t="s">
        <v>30</v>
      </c>
      <c r="S2348" s="4" t="s">
        <v>160</v>
      </c>
      <c r="T2348" s="4" t="s">
        <v>6500</v>
      </c>
      <c r="U2348" s="8"/>
      <c r="V2348" s="8"/>
      <c r="W2348">
        <v>462716405</v>
      </c>
      <c r="X2348" t="s">
        <v>43</v>
      </c>
    </row>
    <row r="2349" spans="1:24" ht="15.75" customHeight="1">
      <c r="A2349" s="4" t="s">
        <v>4665</v>
      </c>
      <c r="B2349" s="4" t="s">
        <v>6501</v>
      </c>
      <c r="C2349" s="4" t="s">
        <v>6495</v>
      </c>
      <c r="D2349" s="4" t="s">
        <v>45</v>
      </c>
      <c r="E2349" s="4" t="s">
        <v>6502</v>
      </c>
      <c r="F2349" s="4" t="s">
        <v>6503</v>
      </c>
      <c r="G2349" s="5">
        <v>44</v>
      </c>
      <c r="H2349" s="4" t="s">
        <v>6465</v>
      </c>
      <c r="I2349" s="4" t="s">
        <v>479</v>
      </c>
      <c r="J2349" s="4" t="s">
        <v>6497</v>
      </c>
      <c r="K2349" s="5" t="s">
        <v>763</v>
      </c>
      <c r="L2349" s="6">
        <v>0.41666666666666669</v>
      </c>
      <c r="M2349" s="4" t="s">
        <v>481</v>
      </c>
      <c r="N2349" s="4" t="s">
        <v>59</v>
      </c>
      <c r="O2349" s="4" t="s">
        <v>60</v>
      </c>
      <c r="P2349" s="5" t="s">
        <v>1393</v>
      </c>
      <c r="Q2349" s="7">
        <v>0.73958333333333337</v>
      </c>
      <c r="R2349" s="4" t="s">
        <v>30</v>
      </c>
      <c r="S2349" s="4" t="s">
        <v>160</v>
      </c>
      <c r="T2349" s="4"/>
      <c r="U2349" s="8"/>
      <c r="V2349" s="8"/>
      <c r="W2349">
        <v>462716406</v>
      </c>
      <c r="X2349" t="s">
        <v>43</v>
      </c>
    </row>
    <row r="2350" spans="1:24" ht="15.75" customHeight="1">
      <c r="A2350" s="4" t="s">
        <v>4665</v>
      </c>
      <c r="B2350" s="4" t="s">
        <v>6504</v>
      </c>
      <c r="C2350" s="4" t="s">
        <v>6495</v>
      </c>
      <c r="D2350" s="4" t="s">
        <v>45</v>
      </c>
      <c r="E2350" s="4" t="s">
        <v>6505</v>
      </c>
      <c r="F2350" s="4" t="s">
        <v>6397</v>
      </c>
      <c r="G2350" s="5">
        <v>9</v>
      </c>
      <c r="H2350" s="4" t="s">
        <v>6465</v>
      </c>
      <c r="I2350" s="4" t="s">
        <v>479</v>
      </c>
      <c r="J2350" s="4" t="s">
        <v>6497</v>
      </c>
      <c r="K2350" s="5" t="s">
        <v>763</v>
      </c>
      <c r="L2350" s="6">
        <v>0.41666666666666669</v>
      </c>
      <c r="M2350" s="4" t="s">
        <v>481</v>
      </c>
      <c r="N2350" s="4" t="s">
        <v>59</v>
      </c>
      <c r="O2350" s="4" t="s">
        <v>60</v>
      </c>
      <c r="P2350" s="5" t="s">
        <v>1393</v>
      </c>
      <c r="Q2350" s="7">
        <v>0.73958333333333337</v>
      </c>
      <c r="R2350" s="4" t="s">
        <v>30</v>
      </c>
      <c r="S2350" s="4" t="s">
        <v>160</v>
      </c>
      <c r="T2350" s="4" t="s">
        <v>6500</v>
      </c>
      <c r="U2350" s="8"/>
      <c r="V2350" s="8"/>
      <c r="W2350">
        <v>462716406</v>
      </c>
      <c r="X2350" t="s">
        <v>43</v>
      </c>
    </row>
    <row r="2351" spans="1:24" ht="15.75" customHeight="1">
      <c r="A2351" s="4" t="s">
        <v>4665</v>
      </c>
      <c r="B2351" s="4" t="s">
        <v>6506</v>
      </c>
      <c r="C2351" s="4" t="s">
        <v>6506</v>
      </c>
      <c r="D2351" s="4" t="s">
        <v>45</v>
      </c>
      <c r="E2351" s="4" t="s">
        <v>6507</v>
      </c>
      <c r="F2351" s="4" t="s">
        <v>6508</v>
      </c>
      <c r="G2351" s="5">
        <v>51</v>
      </c>
      <c r="H2351" s="4" t="s">
        <v>6465</v>
      </c>
      <c r="I2351" s="4" t="s">
        <v>59</v>
      </c>
      <c r="J2351" s="4" t="s">
        <v>82</v>
      </c>
      <c r="K2351" s="5" t="s">
        <v>32</v>
      </c>
      <c r="L2351" s="6">
        <v>0.67013888888888884</v>
      </c>
      <c r="M2351" s="4" t="s">
        <v>30</v>
      </c>
      <c r="N2351" s="4" t="s">
        <v>325</v>
      </c>
      <c r="O2351" s="4" t="s">
        <v>4487</v>
      </c>
      <c r="P2351" s="5" t="s">
        <v>339</v>
      </c>
      <c r="Q2351" s="7">
        <v>0.47222222222222221</v>
      </c>
      <c r="R2351" s="4" t="s">
        <v>30</v>
      </c>
      <c r="S2351" s="4" t="s">
        <v>160</v>
      </c>
      <c r="T2351" s="4"/>
      <c r="U2351" s="8"/>
      <c r="V2351" s="8"/>
      <c r="W2351">
        <v>462716408</v>
      </c>
      <c r="X2351" t="s">
        <v>43</v>
      </c>
    </row>
    <row r="2352" spans="1:24" ht="15.75" customHeight="1">
      <c r="A2352" s="4" t="s">
        <v>4665</v>
      </c>
      <c r="B2352" s="4" t="s">
        <v>6509</v>
      </c>
      <c r="C2352" s="4" t="s">
        <v>6506</v>
      </c>
      <c r="D2352" s="4" t="s">
        <v>23</v>
      </c>
      <c r="E2352" s="4" t="s">
        <v>6510</v>
      </c>
      <c r="F2352" s="4" t="s">
        <v>6508</v>
      </c>
      <c r="G2352" s="5">
        <v>53</v>
      </c>
      <c r="H2352" s="4" t="s">
        <v>6465</v>
      </c>
      <c r="I2352" s="4" t="s">
        <v>59</v>
      </c>
      <c r="J2352" s="4" t="s">
        <v>82</v>
      </c>
      <c r="K2352" s="5" t="s">
        <v>32</v>
      </c>
      <c r="L2352" s="6">
        <v>0.67013888888888884</v>
      </c>
      <c r="M2352" s="4" t="s">
        <v>30</v>
      </c>
      <c r="N2352" s="4" t="s">
        <v>325</v>
      </c>
      <c r="O2352" s="4" t="s">
        <v>4487</v>
      </c>
      <c r="P2352" s="5" t="s">
        <v>339</v>
      </c>
      <c r="Q2352" s="7">
        <v>0.47222222222222221</v>
      </c>
      <c r="R2352" s="4" t="s">
        <v>30</v>
      </c>
      <c r="S2352" s="4" t="s">
        <v>160</v>
      </c>
      <c r="T2352" s="4"/>
      <c r="U2352" s="8"/>
      <c r="V2352" s="8"/>
      <c r="W2352">
        <v>462716408</v>
      </c>
      <c r="X2352" t="s">
        <v>43</v>
      </c>
    </row>
    <row r="2353" spans="1:24" ht="15.75" customHeight="1">
      <c r="A2353" s="4" t="s">
        <v>4665</v>
      </c>
      <c r="B2353" s="4" t="s">
        <v>6511</v>
      </c>
      <c r="C2353" s="4" t="s">
        <v>6511</v>
      </c>
      <c r="D2353" s="4" t="s">
        <v>45</v>
      </c>
      <c r="E2353" s="4" t="s">
        <v>6512</v>
      </c>
      <c r="F2353" s="4" t="s">
        <v>6513</v>
      </c>
      <c r="G2353" s="5">
        <v>43</v>
      </c>
      <c r="H2353" s="4" t="s">
        <v>6465</v>
      </c>
      <c r="I2353" s="4" t="s">
        <v>27</v>
      </c>
      <c r="J2353" s="4" t="s">
        <v>28</v>
      </c>
      <c r="K2353" s="5" t="s">
        <v>32</v>
      </c>
      <c r="L2353" s="6">
        <v>0.78125</v>
      </c>
      <c r="M2353" s="4" t="s">
        <v>30</v>
      </c>
      <c r="N2353" s="4" t="s">
        <v>27</v>
      </c>
      <c r="O2353" s="4" t="s">
        <v>31</v>
      </c>
      <c r="P2353" s="5" t="s">
        <v>339</v>
      </c>
      <c r="Q2353" s="7">
        <v>0.86458333333333337</v>
      </c>
      <c r="R2353" s="4" t="s">
        <v>30</v>
      </c>
      <c r="S2353" s="4" t="s">
        <v>160</v>
      </c>
      <c r="T2353" s="4"/>
      <c r="U2353" s="8"/>
      <c r="V2353" s="8"/>
      <c r="W2353">
        <v>462716409</v>
      </c>
      <c r="X2353" t="s">
        <v>43</v>
      </c>
    </row>
    <row r="2354" spans="1:24" ht="15.75" customHeight="1">
      <c r="A2354" s="4" t="s">
        <v>4665</v>
      </c>
      <c r="B2354" s="4" t="s">
        <v>6514</v>
      </c>
      <c r="C2354" s="4" t="s">
        <v>6511</v>
      </c>
      <c r="D2354" s="4" t="s">
        <v>23</v>
      </c>
      <c r="E2354" s="4" t="s">
        <v>6515</v>
      </c>
      <c r="F2354" s="4" t="s">
        <v>6516</v>
      </c>
      <c r="G2354" s="5">
        <v>44</v>
      </c>
      <c r="H2354" s="4" t="s">
        <v>6465</v>
      </c>
      <c r="I2354" s="4" t="s">
        <v>27</v>
      </c>
      <c r="J2354" s="4" t="s">
        <v>28</v>
      </c>
      <c r="K2354" s="5" t="s">
        <v>32</v>
      </c>
      <c r="L2354" s="6">
        <v>0.78125</v>
      </c>
      <c r="M2354" s="4" t="s">
        <v>30</v>
      </c>
      <c r="N2354" s="4" t="s">
        <v>27</v>
      </c>
      <c r="O2354" s="4" t="s">
        <v>31</v>
      </c>
      <c r="P2354" s="5" t="s">
        <v>339</v>
      </c>
      <c r="Q2354" s="7">
        <v>0.86458333333333337</v>
      </c>
      <c r="R2354" s="4" t="s">
        <v>30</v>
      </c>
      <c r="S2354" s="4" t="s">
        <v>160</v>
      </c>
      <c r="T2354" s="4"/>
      <c r="U2354" s="4"/>
      <c r="V2354" s="4"/>
      <c r="W2354">
        <v>462716409</v>
      </c>
      <c r="X2354" t="s">
        <v>43</v>
      </c>
    </row>
    <row r="2355" spans="1:24" ht="15.75" customHeight="1">
      <c r="A2355" s="4" t="s">
        <v>4665</v>
      </c>
      <c r="B2355" s="4" t="s">
        <v>6517</v>
      </c>
      <c r="C2355" s="4" t="s">
        <v>6517</v>
      </c>
      <c r="D2355" s="4" t="s">
        <v>45</v>
      </c>
      <c r="E2355" s="4" t="s">
        <v>6518</v>
      </c>
      <c r="F2355" s="4" t="s">
        <v>6519</v>
      </c>
      <c r="G2355" s="5">
        <v>49</v>
      </c>
      <c r="H2355" s="4" t="s">
        <v>6465</v>
      </c>
      <c r="I2355" s="4" t="s">
        <v>59</v>
      </c>
      <c r="J2355" s="4" t="s">
        <v>65</v>
      </c>
      <c r="K2355" s="5" t="s">
        <v>1185</v>
      </c>
      <c r="L2355" s="6">
        <v>0.72916666666666663</v>
      </c>
      <c r="M2355" s="4" t="s">
        <v>30</v>
      </c>
      <c r="N2355" s="4" t="s">
        <v>59</v>
      </c>
      <c r="O2355" s="4" t="s">
        <v>78</v>
      </c>
      <c r="P2355" s="5" t="s">
        <v>1393</v>
      </c>
      <c r="Q2355" s="7">
        <v>0.79513888888888884</v>
      </c>
      <c r="R2355" s="4" t="s">
        <v>30</v>
      </c>
      <c r="S2355" s="4" t="s">
        <v>160</v>
      </c>
      <c r="T2355" s="4" t="s">
        <v>6520</v>
      </c>
      <c r="U2355" s="8"/>
      <c r="V2355" s="8"/>
      <c r="W2355">
        <v>462114987</v>
      </c>
      <c r="X2355" t="s">
        <v>35</v>
      </c>
    </row>
    <row r="2356" spans="1:24" ht="15.75" customHeight="1">
      <c r="A2356" s="4" t="s">
        <v>4665</v>
      </c>
      <c r="B2356" s="4" t="s">
        <v>6521</v>
      </c>
      <c r="C2356" s="4" t="s">
        <v>6521</v>
      </c>
      <c r="D2356" s="4" t="s">
        <v>23</v>
      </c>
      <c r="E2356" s="4" t="s">
        <v>6522</v>
      </c>
      <c r="F2356" s="4" t="s">
        <v>6523</v>
      </c>
      <c r="G2356" s="5">
        <v>57</v>
      </c>
      <c r="H2356" s="4" t="s">
        <v>6465</v>
      </c>
      <c r="I2356" s="4" t="s">
        <v>67</v>
      </c>
      <c r="J2356" s="4" t="s">
        <v>3003</v>
      </c>
      <c r="K2356" s="5" t="s">
        <v>32</v>
      </c>
      <c r="L2356" s="6">
        <v>0.34375</v>
      </c>
      <c r="M2356" s="4" t="s">
        <v>41</v>
      </c>
      <c r="N2356" s="4" t="s">
        <v>67</v>
      </c>
      <c r="O2356" s="4" t="s">
        <v>87</v>
      </c>
      <c r="P2356" s="5" t="s">
        <v>1393</v>
      </c>
      <c r="Q2356" s="7">
        <v>0.78125</v>
      </c>
      <c r="R2356" s="4" t="s">
        <v>41</v>
      </c>
      <c r="S2356" s="4" t="s">
        <v>160</v>
      </c>
      <c r="T2356" s="4"/>
      <c r="U2356" s="8"/>
      <c r="V2356" s="8"/>
      <c r="W2356">
        <v>462716410</v>
      </c>
      <c r="X2356" t="s">
        <v>43</v>
      </c>
    </row>
    <row r="2357" spans="1:24" ht="15.75" customHeight="1">
      <c r="A2357" s="4" t="s">
        <v>4665</v>
      </c>
      <c r="B2357" s="4" t="s">
        <v>6524</v>
      </c>
      <c r="C2357" s="4" t="s">
        <v>6521</v>
      </c>
      <c r="D2357" s="4" t="s">
        <v>45</v>
      </c>
      <c r="E2357" s="4" t="s">
        <v>6525</v>
      </c>
      <c r="F2357" s="4" t="s">
        <v>6523</v>
      </c>
      <c r="G2357" s="5">
        <v>51</v>
      </c>
      <c r="H2357" s="4" t="s">
        <v>6465</v>
      </c>
      <c r="I2357" s="4" t="s">
        <v>67</v>
      </c>
      <c r="J2357" s="4" t="s">
        <v>3003</v>
      </c>
      <c r="K2357" s="5" t="s">
        <v>32</v>
      </c>
      <c r="L2357" s="6">
        <v>0.34375</v>
      </c>
      <c r="M2357" s="4" t="s">
        <v>41</v>
      </c>
      <c r="N2357" s="4" t="s">
        <v>67</v>
      </c>
      <c r="O2357" s="4" t="s">
        <v>87</v>
      </c>
      <c r="P2357" s="5" t="s">
        <v>1393</v>
      </c>
      <c r="Q2357" s="7">
        <v>0.78125</v>
      </c>
      <c r="R2357" s="4" t="s">
        <v>41</v>
      </c>
      <c r="S2357" s="4" t="s">
        <v>160</v>
      </c>
      <c r="T2357" s="4"/>
      <c r="U2357" s="8"/>
      <c r="V2357" s="8"/>
      <c r="W2357">
        <v>462716410</v>
      </c>
      <c r="X2357" t="s">
        <v>43</v>
      </c>
    </row>
    <row r="2358" spans="1:24" ht="15.75" customHeight="1">
      <c r="A2358" s="4" t="s">
        <v>4665</v>
      </c>
      <c r="B2358" s="4" t="s">
        <v>6526</v>
      </c>
      <c r="C2358" s="4" t="s">
        <v>6521</v>
      </c>
      <c r="D2358" s="4" t="s">
        <v>23</v>
      </c>
      <c r="E2358" s="4" t="s">
        <v>6527</v>
      </c>
      <c r="F2358" s="4" t="s">
        <v>6528</v>
      </c>
      <c r="G2358" s="5">
        <v>53</v>
      </c>
      <c r="H2358" s="4" t="s">
        <v>6465</v>
      </c>
      <c r="I2358" s="4" t="s">
        <v>67</v>
      </c>
      <c r="J2358" s="4" t="s">
        <v>3003</v>
      </c>
      <c r="K2358" s="5" t="s">
        <v>32</v>
      </c>
      <c r="L2358" s="6">
        <v>0.34375</v>
      </c>
      <c r="M2358" s="4" t="s">
        <v>41</v>
      </c>
      <c r="N2358" s="4" t="s">
        <v>67</v>
      </c>
      <c r="O2358" s="4" t="s">
        <v>87</v>
      </c>
      <c r="P2358" s="5" t="s">
        <v>1393</v>
      </c>
      <c r="Q2358" s="7">
        <v>0.78125</v>
      </c>
      <c r="R2358" s="4" t="s">
        <v>41</v>
      </c>
      <c r="S2358" s="4" t="s">
        <v>160</v>
      </c>
      <c r="T2358" s="4"/>
      <c r="U2358" s="8"/>
      <c r="V2358" s="8"/>
      <c r="W2358">
        <v>462716411</v>
      </c>
      <c r="X2358" t="s">
        <v>43</v>
      </c>
    </row>
    <row r="2359" spans="1:24" ht="15.75" customHeight="1">
      <c r="A2359" s="4" t="s">
        <v>4665</v>
      </c>
      <c r="B2359" s="4" t="s">
        <v>6529</v>
      </c>
      <c r="C2359" s="4" t="s">
        <v>6521</v>
      </c>
      <c r="D2359" s="4" t="s">
        <v>45</v>
      </c>
      <c r="E2359" s="4" t="s">
        <v>6530</v>
      </c>
      <c r="F2359" s="4" t="s">
        <v>6528</v>
      </c>
      <c r="G2359" s="5">
        <v>51</v>
      </c>
      <c r="H2359" s="4" t="s">
        <v>6465</v>
      </c>
      <c r="I2359" s="4" t="s">
        <v>67</v>
      </c>
      <c r="J2359" s="4" t="s">
        <v>3003</v>
      </c>
      <c r="K2359" s="5" t="s">
        <v>32</v>
      </c>
      <c r="L2359" s="6">
        <v>0.34375</v>
      </c>
      <c r="M2359" s="4" t="s">
        <v>41</v>
      </c>
      <c r="N2359" s="4" t="s">
        <v>67</v>
      </c>
      <c r="O2359" s="4" t="s">
        <v>87</v>
      </c>
      <c r="P2359" s="5" t="s">
        <v>1393</v>
      </c>
      <c r="Q2359" s="7">
        <v>0.78125</v>
      </c>
      <c r="R2359" s="4" t="s">
        <v>41</v>
      </c>
      <c r="S2359" s="4" t="s">
        <v>160</v>
      </c>
      <c r="T2359" s="4"/>
      <c r="U2359" s="8"/>
      <c r="V2359" s="8"/>
      <c r="W2359">
        <v>462716411</v>
      </c>
      <c r="X2359" t="s">
        <v>43</v>
      </c>
    </row>
    <row r="2360" spans="1:24" ht="15.75" customHeight="1">
      <c r="A2360" s="4" t="s">
        <v>4665</v>
      </c>
      <c r="B2360" s="4" t="s">
        <v>6531</v>
      </c>
      <c r="C2360" s="4" t="s">
        <v>6531</v>
      </c>
      <c r="D2360" s="4" t="s">
        <v>23</v>
      </c>
      <c r="E2360" s="4" t="s">
        <v>6532</v>
      </c>
      <c r="F2360" s="4" t="s">
        <v>6533</v>
      </c>
      <c r="G2360" s="5">
        <v>47</v>
      </c>
      <c r="H2360" s="4" t="s">
        <v>6465</v>
      </c>
      <c r="I2360" s="4" t="s">
        <v>27</v>
      </c>
      <c r="J2360" s="4" t="s">
        <v>28</v>
      </c>
      <c r="K2360" s="5" t="s">
        <v>32</v>
      </c>
      <c r="L2360" s="6">
        <v>0.78125</v>
      </c>
      <c r="M2360" s="4" t="s">
        <v>30</v>
      </c>
      <c r="N2360" s="4" t="s">
        <v>27</v>
      </c>
      <c r="O2360" s="4" t="s">
        <v>31</v>
      </c>
      <c r="P2360" s="5" t="s">
        <v>339</v>
      </c>
      <c r="Q2360" s="7">
        <v>0.86458333333333337</v>
      </c>
      <c r="R2360" s="4" t="s">
        <v>30</v>
      </c>
      <c r="S2360" s="4" t="s">
        <v>160</v>
      </c>
      <c r="T2360" s="4" t="s">
        <v>6534</v>
      </c>
      <c r="U2360" s="8"/>
      <c r="V2360" s="8"/>
      <c r="W2360">
        <v>462716413</v>
      </c>
      <c r="X2360" t="s">
        <v>43</v>
      </c>
    </row>
    <row r="2361" spans="1:24" ht="15.75" customHeight="1">
      <c r="A2361" s="4" t="s">
        <v>4665</v>
      </c>
      <c r="B2361" s="4" t="s">
        <v>6535</v>
      </c>
      <c r="C2361" s="4" t="s">
        <v>6531</v>
      </c>
      <c r="D2361" s="4" t="s">
        <v>45</v>
      </c>
      <c r="E2361" s="4" t="s">
        <v>6536</v>
      </c>
      <c r="F2361" s="4" t="s">
        <v>6533</v>
      </c>
      <c r="G2361" s="5">
        <v>42</v>
      </c>
      <c r="H2361" s="4" t="s">
        <v>6465</v>
      </c>
      <c r="I2361" s="4" t="s">
        <v>27</v>
      </c>
      <c r="J2361" s="4" t="s">
        <v>28</v>
      </c>
      <c r="K2361" s="5" t="s">
        <v>32</v>
      </c>
      <c r="L2361" s="6">
        <v>0.78125</v>
      </c>
      <c r="M2361" s="4" t="s">
        <v>30</v>
      </c>
      <c r="N2361" s="4" t="s">
        <v>27</v>
      </c>
      <c r="O2361" s="4" t="s">
        <v>31</v>
      </c>
      <c r="P2361" s="5" t="s">
        <v>339</v>
      </c>
      <c r="Q2361" s="7">
        <v>0.86458333333333337</v>
      </c>
      <c r="R2361" s="4" t="s">
        <v>30</v>
      </c>
      <c r="S2361" s="4" t="s">
        <v>160</v>
      </c>
      <c r="T2361" s="4"/>
      <c r="U2361" s="8"/>
      <c r="V2361" s="8"/>
      <c r="W2361">
        <v>462716413</v>
      </c>
      <c r="X2361" t="s">
        <v>43</v>
      </c>
    </row>
    <row r="2362" spans="1:24" ht="15.75" customHeight="1">
      <c r="A2362" s="4" t="s">
        <v>4665</v>
      </c>
      <c r="B2362" s="4" t="s">
        <v>6537</v>
      </c>
      <c r="C2362" s="4" t="s">
        <v>6531</v>
      </c>
      <c r="D2362" s="4" t="s">
        <v>23</v>
      </c>
      <c r="E2362" s="4" t="s">
        <v>6538</v>
      </c>
      <c r="F2362" s="4" t="s">
        <v>6533</v>
      </c>
      <c r="G2362" s="5">
        <v>13</v>
      </c>
      <c r="H2362" s="4" t="s">
        <v>6465</v>
      </c>
      <c r="I2362" s="4" t="s">
        <v>27</v>
      </c>
      <c r="J2362" s="4" t="s">
        <v>28</v>
      </c>
      <c r="K2362" s="5" t="s">
        <v>32</v>
      </c>
      <c r="L2362" s="6">
        <v>0.78125</v>
      </c>
      <c r="M2362" s="4" t="s">
        <v>30</v>
      </c>
      <c r="N2362" s="4" t="s">
        <v>27</v>
      </c>
      <c r="O2362" s="4" t="s">
        <v>31</v>
      </c>
      <c r="P2362" s="5" t="s">
        <v>339</v>
      </c>
      <c r="Q2362" s="7">
        <v>0.86458333333333337</v>
      </c>
      <c r="R2362" s="4" t="s">
        <v>30</v>
      </c>
      <c r="S2362" s="4" t="s">
        <v>160</v>
      </c>
      <c r="T2362" s="4" t="s">
        <v>6539</v>
      </c>
      <c r="U2362" s="8"/>
      <c r="V2362" s="8"/>
      <c r="W2362">
        <v>462716412</v>
      </c>
      <c r="X2362" t="s">
        <v>43</v>
      </c>
    </row>
    <row r="2363" spans="1:24" ht="15.75" customHeight="1">
      <c r="A2363" s="4" t="s">
        <v>4665</v>
      </c>
      <c r="B2363" s="4" t="s">
        <v>6540</v>
      </c>
      <c r="C2363" s="4" t="s">
        <v>6531</v>
      </c>
      <c r="D2363" s="4" t="s">
        <v>45</v>
      </c>
      <c r="E2363" s="4" t="s">
        <v>2459</v>
      </c>
      <c r="F2363" s="4" t="s">
        <v>6533</v>
      </c>
      <c r="G2363" s="5">
        <v>11</v>
      </c>
      <c r="H2363" s="4" t="s">
        <v>6465</v>
      </c>
      <c r="I2363" s="4" t="s">
        <v>27</v>
      </c>
      <c r="J2363" s="4" t="s">
        <v>28</v>
      </c>
      <c r="K2363" s="5" t="s">
        <v>32</v>
      </c>
      <c r="L2363" s="6">
        <v>0.78125</v>
      </c>
      <c r="M2363" s="4" t="s">
        <v>30</v>
      </c>
      <c r="N2363" s="4" t="s">
        <v>27</v>
      </c>
      <c r="O2363" s="4" t="s">
        <v>31</v>
      </c>
      <c r="P2363" s="5" t="s">
        <v>339</v>
      </c>
      <c r="Q2363" s="7">
        <v>0.86458333333333337</v>
      </c>
      <c r="R2363" s="4" t="s">
        <v>30</v>
      </c>
      <c r="S2363" s="4" t="s">
        <v>160</v>
      </c>
      <c r="T2363" s="4"/>
      <c r="U2363" s="8"/>
      <c r="V2363" s="8"/>
      <c r="W2363">
        <v>462716412</v>
      </c>
      <c r="X2363" t="s">
        <v>43</v>
      </c>
    </row>
    <row r="2364" spans="1:24" ht="15.75" customHeight="1">
      <c r="A2364" s="4" t="s">
        <v>4665</v>
      </c>
      <c r="B2364" s="4" t="s">
        <v>6541</v>
      </c>
      <c r="C2364" s="4" t="s">
        <v>6531</v>
      </c>
      <c r="D2364" s="4" t="s">
        <v>23</v>
      </c>
      <c r="E2364" s="4" t="s">
        <v>6542</v>
      </c>
      <c r="F2364" s="4" t="s">
        <v>6533</v>
      </c>
      <c r="G2364" s="5">
        <v>9</v>
      </c>
      <c r="H2364" s="4" t="s">
        <v>6465</v>
      </c>
      <c r="I2364" s="4" t="s">
        <v>27</v>
      </c>
      <c r="J2364" s="4" t="s">
        <v>28</v>
      </c>
      <c r="K2364" s="5" t="s">
        <v>32</v>
      </c>
      <c r="L2364" s="6">
        <v>0.78125</v>
      </c>
      <c r="M2364" s="4" t="s">
        <v>30</v>
      </c>
      <c r="N2364" s="4" t="s">
        <v>27</v>
      </c>
      <c r="O2364" s="4" t="s">
        <v>31</v>
      </c>
      <c r="P2364" s="5" t="s">
        <v>339</v>
      </c>
      <c r="Q2364" s="7">
        <v>0.86458333333333337</v>
      </c>
      <c r="R2364" s="4" t="s">
        <v>30</v>
      </c>
      <c r="S2364" s="4" t="s">
        <v>160</v>
      </c>
      <c r="T2364" s="4"/>
      <c r="U2364" s="8"/>
      <c r="V2364" s="8"/>
      <c r="W2364">
        <v>462716412</v>
      </c>
      <c r="X2364" t="s">
        <v>43</v>
      </c>
    </row>
    <row r="2365" spans="1:24" ht="15.75" customHeight="1">
      <c r="A2365" s="4" t="s">
        <v>4665</v>
      </c>
      <c r="B2365" s="4" t="s">
        <v>6543</v>
      </c>
      <c r="C2365" s="4" t="s">
        <v>6543</v>
      </c>
      <c r="D2365" s="4" t="s">
        <v>23</v>
      </c>
      <c r="E2365" s="4" t="s">
        <v>6544</v>
      </c>
      <c r="F2365" s="4" t="s">
        <v>6545</v>
      </c>
      <c r="G2365" s="5">
        <v>50</v>
      </c>
      <c r="H2365" s="4" t="s">
        <v>6546</v>
      </c>
      <c r="I2365" s="4" t="s">
        <v>704</v>
      </c>
      <c r="J2365" s="4" t="s">
        <v>6547</v>
      </c>
      <c r="K2365" s="5" t="s">
        <v>32</v>
      </c>
      <c r="L2365" s="6">
        <v>0.47569444444444442</v>
      </c>
      <c r="M2365" s="4" t="s">
        <v>30</v>
      </c>
      <c r="N2365" s="4" t="s">
        <v>586</v>
      </c>
      <c r="O2365" s="4" t="s">
        <v>5119</v>
      </c>
      <c r="P2365" s="5" t="s">
        <v>1393</v>
      </c>
      <c r="Q2365" s="7">
        <v>0.89236111111111116</v>
      </c>
      <c r="R2365" s="4" t="s">
        <v>30</v>
      </c>
      <c r="S2365" s="4" t="s">
        <v>1606</v>
      </c>
      <c r="T2365" s="4"/>
      <c r="U2365" s="8"/>
      <c r="V2365" s="8"/>
      <c r="W2365">
        <v>79746712</v>
      </c>
      <c r="X2365" t="s">
        <v>43</v>
      </c>
    </row>
    <row r="2366" spans="1:24" ht="15.75" customHeight="1">
      <c r="A2366" s="4" t="s">
        <v>4665</v>
      </c>
      <c r="B2366" s="4" t="s">
        <v>6548</v>
      </c>
      <c r="C2366" s="4" t="s">
        <v>6543</v>
      </c>
      <c r="D2366" s="4" t="s">
        <v>45</v>
      </c>
      <c r="E2366" s="4" t="s">
        <v>6549</v>
      </c>
      <c r="F2366" s="4" t="s">
        <v>6545</v>
      </c>
      <c r="G2366" s="5">
        <v>49</v>
      </c>
      <c r="H2366" s="4" t="s">
        <v>6546</v>
      </c>
      <c r="I2366" s="4" t="s">
        <v>704</v>
      </c>
      <c r="J2366" s="4" t="s">
        <v>6547</v>
      </c>
      <c r="K2366" s="5" t="s">
        <v>32</v>
      </c>
      <c r="L2366" s="6">
        <v>0.47569444444444442</v>
      </c>
      <c r="M2366" s="4" t="s">
        <v>30</v>
      </c>
      <c r="N2366" s="4" t="s">
        <v>586</v>
      </c>
      <c r="O2366" s="4" t="s">
        <v>5119</v>
      </c>
      <c r="P2366" s="5" t="s">
        <v>1393</v>
      </c>
      <c r="Q2366" s="7">
        <v>0.89236111111111116</v>
      </c>
      <c r="R2366" s="4" t="s">
        <v>30</v>
      </c>
      <c r="S2366" s="4" t="s">
        <v>1606</v>
      </c>
      <c r="T2366" s="4"/>
      <c r="U2366" s="8"/>
      <c r="V2366" s="8"/>
      <c r="W2366">
        <v>79746712</v>
      </c>
      <c r="X2366" t="s">
        <v>43</v>
      </c>
    </row>
    <row r="2367" spans="1:24" ht="15.75" customHeight="1">
      <c r="A2367" s="4" t="s">
        <v>4665</v>
      </c>
      <c r="B2367" s="4" t="s">
        <v>6550</v>
      </c>
      <c r="C2367" s="4" t="s">
        <v>6543</v>
      </c>
      <c r="D2367" s="4" t="s">
        <v>23</v>
      </c>
      <c r="E2367" s="4" t="s">
        <v>6551</v>
      </c>
      <c r="F2367" s="4" t="s">
        <v>6545</v>
      </c>
      <c r="G2367" s="5">
        <v>9</v>
      </c>
      <c r="H2367" s="4" t="s">
        <v>6546</v>
      </c>
      <c r="I2367" s="4" t="s">
        <v>704</v>
      </c>
      <c r="J2367" s="4" t="s">
        <v>6547</v>
      </c>
      <c r="K2367" s="5" t="s">
        <v>32</v>
      </c>
      <c r="L2367" s="6">
        <v>0.47569444444444442</v>
      </c>
      <c r="M2367" s="4" t="s">
        <v>30</v>
      </c>
      <c r="N2367" s="4" t="s">
        <v>586</v>
      </c>
      <c r="O2367" s="4" t="s">
        <v>5119</v>
      </c>
      <c r="P2367" s="5" t="s">
        <v>1393</v>
      </c>
      <c r="Q2367" s="7">
        <v>0.89236111111111116</v>
      </c>
      <c r="R2367" s="4" t="s">
        <v>30</v>
      </c>
      <c r="S2367" s="4" t="s">
        <v>1606</v>
      </c>
      <c r="T2367" s="4"/>
      <c r="U2367" s="8"/>
      <c r="V2367" s="8"/>
      <c r="W2367">
        <v>79746712</v>
      </c>
      <c r="X2367" t="s">
        <v>43</v>
      </c>
    </row>
    <row r="2368" spans="1:24" ht="15.75" customHeight="1">
      <c r="A2368" s="4" t="s">
        <v>4665</v>
      </c>
      <c r="B2368" s="4" t="s">
        <v>6552</v>
      </c>
      <c r="C2368" s="4" t="s">
        <v>6552</v>
      </c>
      <c r="D2368" s="4" t="s">
        <v>45</v>
      </c>
      <c r="E2368" s="4" t="s">
        <v>6553</v>
      </c>
      <c r="F2368" s="4" t="s">
        <v>6554</v>
      </c>
      <c r="G2368" s="5">
        <v>30</v>
      </c>
      <c r="H2368" s="4" t="s">
        <v>6546</v>
      </c>
      <c r="I2368" s="4" t="s">
        <v>704</v>
      </c>
      <c r="J2368" s="4" t="s">
        <v>6547</v>
      </c>
      <c r="K2368" s="5" t="s">
        <v>32</v>
      </c>
      <c r="L2368" s="6">
        <v>0.47569444444444442</v>
      </c>
      <c r="M2368" s="4" t="s">
        <v>30</v>
      </c>
      <c r="N2368" s="4" t="s">
        <v>189</v>
      </c>
      <c r="O2368" s="4" t="s">
        <v>3281</v>
      </c>
      <c r="P2368" s="5" t="s">
        <v>339</v>
      </c>
      <c r="Q2368" s="7">
        <v>0.34027777777777779</v>
      </c>
      <c r="R2368" s="4" t="s">
        <v>671</v>
      </c>
      <c r="S2368" s="4" t="s">
        <v>1606</v>
      </c>
      <c r="T2368" s="4"/>
      <c r="U2368" s="8"/>
      <c r="V2368" s="8"/>
      <c r="W2368">
        <v>79746921</v>
      </c>
      <c r="X2368" t="s">
        <v>43</v>
      </c>
    </row>
    <row r="2369" spans="1:24" ht="15.75" customHeight="1">
      <c r="A2369" s="4" t="s">
        <v>4665</v>
      </c>
      <c r="B2369" s="4" t="s">
        <v>6555</v>
      </c>
      <c r="C2369" s="4" t="s">
        <v>6552</v>
      </c>
      <c r="D2369" s="4" t="s">
        <v>45</v>
      </c>
      <c r="E2369" s="4" t="s">
        <v>6556</v>
      </c>
      <c r="F2369" s="4" t="s">
        <v>6554</v>
      </c>
      <c r="G2369" s="5">
        <v>29</v>
      </c>
      <c r="H2369" s="4" t="s">
        <v>6546</v>
      </c>
      <c r="I2369" s="4" t="s">
        <v>704</v>
      </c>
      <c r="J2369" s="4" t="s">
        <v>6547</v>
      </c>
      <c r="K2369" s="5" t="s">
        <v>32</v>
      </c>
      <c r="L2369" s="6">
        <v>0.47569444444444442</v>
      </c>
      <c r="M2369" s="4" t="s">
        <v>30</v>
      </c>
      <c r="N2369" s="4" t="s">
        <v>189</v>
      </c>
      <c r="O2369" s="4" t="s">
        <v>3281</v>
      </c>
      <c r="P2369" s="5" t="s">
        <v>339</v>
      </c>
      <c r="Q2369" s="7">
        <v>0.34027777777777779</v>
      </c>
      <c r="R2369" s="4" t="s">
        <v>671</v>
      </c>
      <c r="S2369" s="4" t="s">
        <v>1606</v>
      </c>
      <c r="T2369" s="4"/>
      <c r="U2369" s="8"/>
      <c r="V2369" s="8"/>
      <c r="W2369">
        <v>79746921</v>
      </c>
      <c r="X2369" t="s">
        <v>43</v>
      </c>
    </row>
    <row r="2370" spans="1:24" ht="15.75" customHeight="1">
      <c r="A2370" s="4" t="s">
        <v>4665</v>
      </c>
      <c r="B2370" s="4" t="s">
        <v>6557</v>
      </c>
      <c r="C2370" s="4" t="s">
        <v>6557</v>
      </c>
      <c r="D2370" s="4" t="s">
        <v>45</v>
      </c>
      <c r="E2370" s="4" t="s">
        <v>6558</v>
      </c>
      <c r="F2370" s="4" t="s">
        <v>6559</v>
      </c>
      <c r="G2370" s="5">
        <v>46</v>
      </c>
      <c r="H2370" s="4" t="s">
        <v>6546</v>
      </c>
      <c r="I2370" s="4"/>
      <c r="J2370" s="4"/>
      <c r="K2370" s="12"/>
      <c r="L2370" s="6"/>
      <c r="M2370" s="4"/>
      <c r="N2370" s="4"/>
      <c r="O2370" s="4"/>
      <c r="P2370" s="12"/>
      <c r="Q2370" s="7"/>
      <c r="R2370" s="4"/>
      <c r="S2370" s="4" t="s">
        <v>1606</v>
      </c>
      <c r="T2370" s="4"/>
      <c r="U2370" s="4"/>
      <c r="V2370" s="4"/>
      <c r="W2370">
        <v>79747154</v>
      </c>
      <c r="X2370" t="s">
        <v>43</v>
      </c>
    </row>
    <row r="2371" spans="1:24" ht="15.75" customHeight="1">
      <c r="A2371" s="4" t="s">
        <v>4665</v>
      </c>
      <c r="B2371" s="4" t="s">
        <v>6560</v>
      </c>
      <c r="C2371" s="4" t="s">
        <v>6557</v>
      </c>
      <c r="D2371" s="4" t="s">
        <v>45</v>
      </c>
      <c r="E2371" s="4" t="s">
        <v>6561</v>
      </c>
      <c r="F2371" s="4" t="s">
        <v>6562</v>
      </c>
      <c r="G2371" s="5">
        <v>23</v>
      </c>
      <c r="H2371" s="4" t="s">
        <v>6546</v>
      </c>
      <c r="I2371" s="4"/>
      <c r="J2371" s="4"/>
      <c r="K2371" s="9"/>
      <c r="L2371" s="10"/>
      <c r="M2371" s="4"/>
      <c r="N2371" s="4"/>
      <c r="O2371" s="4"/>
      <c r="P2371" s="9"/>
      <c r="Q2371" s="11"/>
      <c r="R2371" s="4"/>
      <c r="S2371" s="4" t="s">
        <v>1606</v>
      </c>
      <c r="T2371" s="4"/>
      <c r="U2371" s="4"/>
      <c r="V2371" s="4"/>
      <c r="W2371">
        <v>79747154</v>
      </c>
      <c r="X2371" t="s">
        <v>43</v>
      </c>
    </row>
    <row r="2372" spans="1:24" ht="15.75" customHeight="1">
      <c r="A2372" s="4" t="s">
        <v>4665</v>
      </c>
      <c r="B2372" s="4" t="s">
        <v>6563</v>
      </c>
      <c r="C2372" s="4" t="s">
        <v>6563</v>
      </c>
      <c r="D2372" s="4" t="s">
        <v>45</v>
      </c>
      <c r="E2372" s="4" t="s">
        <v>6564</v>
      </c>
      <c r="F2372" s="4" t="s">
        <v>6565</v>
      </c>
      <c r="G2372" s="5">
        <v>69</v>
      </c>
      <c r="H2372" s="4" t="s">
        <v>6546</v>
      </c>
      <c r="I2372" s="4" t="s">
        <v>586</v>
      </c>
      <c r="J2372" s="4" t="s">
        <v>5144</v>
      </c>
      <c r="K2372" s="4" t="s">
        <v>32</v>
      </c>
      <c r="L2372" s="10">
        <v>0.5625</v>
      </c>
      <c r="M2372" s="4" t="s">
        <v>30</v>
      </c>
      <c r="N2372" s="4" t="s">
        <v>67</v>
      </c>
      <c r="O2372" s="4" t="s">
        <v>1423</v>
      </c>
      <c r="P2372" s="4" t="s">
        <v>339</v>
      </c>
      <c r="Q2372" s="11">
        <v>0.87847222222222221</v>
      </c>
      <c r="R2372" s="4" t="s">
        <v>41</v>
      </c>
      <c r="S2372" s="4" t="s">
        <v>1606</v>
      </c>
      <c r="T2372" s="4" t="s">
        <v>6566</v>
      </c>
      <c r="U2372" s="8"/>
      <c r="V2372" s="8"/>
      <c r="W2372">
        <v>79747483</v>
      </c>
      <c r="X2372" t="s">
        <v>43</v>
      </c>
    </row>
    <row r="2373" spans="1:24" ht="15.75" customHeight="1">
      <c r="A2373" s="4" t="s">
        <v>4665</v>
      </c>
      <c r="B2373" s="4" t="s">
        <v>6567</v>
      </c>
      <c r="C2373" s="4" t="s">
        <v>6563</v>
      </c>
      <c r="D2373" s="4" t="s">
        <v>23</v>
      </c>
      <c r="E2373" s="4" t="s">
        <v>6568</v>
      </c>
      <c r="F2373" s="4" t="s">
        <v>6565</v>
      </c>
      <c r="G2373" s="5">
        <v>70</v>
      </c>
      <c r="H2373" s="4" t="s">
        <v>6546</v>
      </c>
      <c r="I2373" s="4" t="s">
        <v>586</v>
      </c>
      <c r="J2373" s="4" t="s">
        <v>5144</v>
      </c>
      <c r="K2373" s="5" t="s">
        <v>32</v>
      </c>
      <c r="L2373" s="6">
        <v>0.5625</v>
      </c>
      <c r="M2373" s="4" t="s">
        <v>30</v>
      </c>
      <c r="N2373" s="4" t="s">
        <v>67</v>
      </c>
      <c r="O2373" s="4" t="s">
        <v>1423</v>
      </c>
      <c r="P2373" s="5" t="s">
        <v>339</v>
      </c>
      <c r="Q2373" s="7">
        <v>0.87847222222222221</v>
      </c>
      <c r="R2373" s="4" t="s">
        <v>41</v>
      </c>
      <c r="S2373" s="4" t="s">
        <v>1606</v>
      </c>
      <c r="T2373" s="4" t="s">
        <v>6566</v>
      </c>
      <c r="U2373" s="8"/>
      <c r="V2373" s="8"/>
      <c r="W2373">
        <v>79747483</v>
      </c>
      <c r="X2373" t="s">
        <v>43</v>
      </c>
    </row>
    <row r="2374" spans="1:24" ht="15.75" customHeight="1">
      <c r="A2374" s="4" t="s">
        <v>4665</v>
      </c>
      <c r="B2374" s="4" t="s">
        <v>6569</v>
      </c>
      <c r="C2374" s="4" t="s">
        <v>6569</v>
      </c>
      <c r="D2374" s="4" t="s">
        <v>45</v>
      </c>
      <c r="E2374" s="4" t="s">
        <v>6570</v>
      </c>
      <c r="F2374" s="4" t="s">
        <v>6571</v>
      </c>
      <c r="G2374" s="5">
        <v>35</v>
      </c>
      <c r="H2374" s="4" t="s">
        <v>6546</v>
      </c>
      <c r="I2374" s="4" t="s">
        <v>704</v>
      </c>
      <c r="J2374" s="4" t="s">
        <v>6547</v>
      </c>
      <c r="K2374" s="5" t="s">
        <v>32</v>
      </c>
      <c r="L2374" s="6">
        <v>0.47569444444444442</v>
      </c>
      <c r="M2374" s="4" t="s">
        <v>30</v>
      </c>
      <c r="N2374" s="4" t="s">
        <v>189</v>
      </c>
      <c r="O2374" s="4" t="s">
        <v>3281</v>
      </c>
      <c r="P2374" s="5" t="s">
        <v>339</v>
      </c>
      <c r="Q2374" s="7">
        <v>0.34027777777777779</v>
      </c>
      <c r="R2374" s="4" t="s">
        <v>671</v>
      </c>
      <c r="S2374" s="4" t="s">
        <v>1606</v>
      </c>
      <c r="T2374" s="4"/>
      <c r="U2374" s="8"/>
      <c r="V2374" s="8"/>
      <c r="W2374">
        <v>79747919</v>
      </c>
      <c r="X2374" t="s">
        <v>61</v>
      </c>
    </row>
    <row r="2375" spans="1:24" ht="15.75" customHeight="1">
      <c r="A2375" s="4" t="s">
        <v>4665</v>
      </c>
      <c r="B2375" s="4" t="s">
        <v>6572</v>
      </c>
      <c r="C2375" s="4" t="s">
        <v>6569</v>
      </c>
      <c r="D2375" s="4" t="s">
        <v>23</v>
      </c>
      <c r="E2375" s="4" t="s">
        <v>3898</v>
      </c>
      <c r="F2375" s="4" t="s">
        <v>6571</v>
      </c>
      <c r="G2375" s="5">
        <v>27</v>
      </c>
      <c r="H2375" s="4" t="s">
        <v>6546</v>
      </c>
      <c r="I2375" s="4" t="s">
        <v>704</v>
      </c>
      <c r="J2375" s="4" t="s">
        <v>6547</v>
      </c>
      <c r="K2375" s="5" t="s">
        <v>32</v>
      </c>
      <c r="L2375" s="6">
        <v>0.47569444444444442</v>
      </c>
      <c r="M2375" s="4" t="s">
        <v>30</v>
      </c>
      <c r="N2375" s="4" t="s">
        <v>189</v>
      </c>
      <c r="O2375" s="4" t="s">
        <v>3281</v>
      </c>
      <c r="P2375" s="5" t="s">
        <v>339</v>
      </c>
      <c r="Q2375" s="7">
        <v>0.34027777777777779</v>
      </c>
      <c r="R2375" s="4" t="s">
        <v>671</v>
      </c>
      <c r="S2375" s="4" t="s">
        <v>1606</v>
      </c>
      <c r="T2375" s="4"/>
      <c r="U2375" s="8"/>
      <c r="V2375" s="8"/>
      <c r="W2375">
        <v>79747919</v>
      </c>
      <c r="X2375" t="s">
        <v>61</v>
      </c>
    </row>
    <row r="2376" spans="1:24" ht="15.75" customHeight="1">
      <c r="A2376" s="4" t="s">
        <v>4665</v>
      </c>
      <c r="B2376" s="4" t="s">
        <v>6573</v>
      </c>
      <c r="C2376" s="4" t="s">
        <v>6573</v>
      </c>
      <c r="D2376" s="4" t="s">
        <v>23</v>
      </c>
      <c r="E2376" s="4" t="s">
        <v>6574</v>
      </c>
      <c r="F2376" s="4" t="s">
        <v>6575</v>
      </c>
      <c r="G2376" s="5">
        <v>60</v>
      </c>
      <c r="H2376" s="4" t="s">
        <v>6576</v>
      </c>
      <c r="I2376" s="4" t="s">
        <v>479</v>
      </c>
      <c r="J2376" s="4" t="s">
        <v>6577</v>
      </c>
      <c r="K2376" s="5" t="s">
        <v>32</v>
      </c>
      <c r="L2376" s="6">
        <v>0.33680555555555558</v>
      </c>
      <c r="M2376" s="4" t="s">
        <v>30</v>
      </c>
      <c r="N2376" s="4" t="s">
        <v>59</v>
      </c>
      <c r="O2376" s="4" t="s">
        <v>60</v>
      </c>
      <c r="P2376" s="5" t="s">
        <v>339</v>
      </c>
      <c r="Q2376" s="7">
        <v>0.73958333333333337</v>
      </c>
      <c r="R2376" s="4" t="s">
        <v>30</v>
      </c>
      <c r="S2376" s="4" t="s">
        <v>1606</v>
      </c>
      <c r="T2376" s="4"/>
      <c r="U2376" s="8"/>
      <c r="V2376" s="8"/>
      <c r="W2376">
        <v>79748154</v>
      </c>
      <c r="X2376" t="s">
        <v>43</v>
      </c>
    </row>
    <row r="2377" spans="1:24" ht="15.75" customHeight="1">
      <c r="A2377" s="4" t="s">
        <v>4665</v>
      </c>
      <c r="B2377" s="4" t="s">
        <v>6578</v>
      </c>
      <c r="C2377" s="4" t="s">
        <v>6573</v>
      </c>
      <c r="D2377" s="4" t="s">
        <v>45</v>
      </c>
      <c r="E2377" s="4" t="s">
        <v>5365</v>
      </c>
      <c r="F2377" s="4" t="s">
        <v>6579</v>
      </c>
      <c r="G2377" s="5">
        <v>43</v>
      </c>
      <c r="H2377" s="4" t="s">
        <v>6576</v>
      </c>
      <c r="I2377" s="4" t="s">
        <v>479</v>
      </c>
      <c r="J2377" s="4" t="s">
        <v>6577</v>
      </c>
      <c r="K2377" s="5" t="s">
        <v>32</v>
      </c>
      <c r="L2377" s="6">
        <v>0.33680555555555558</v>
      </c>
      <c r="M2377" s="4" t="s">
        <v>30</v>
      </c>
      <c r="N2377" s="4" t="s">
        <v>59</v>
      </c>
      <c r="O2377" s="4" t="s">
        <v>60</v>
      </c>
      <c r="P2377" s="5" t="s">
        <v>339</v>
      </c>
      <c r="Q2377" s="7">
        <v>0.73958333333333337</v>
      </c>
      <c r="R2377" s="4" t="s">
        <v>30</v>
      </c>
      <c r="S2377" s="4" t="s">
        <v>1606</v>
      </c>
      <c r="T2377" s="4"/>
      <c r="U2377" s="8"/>
      <c r="V2377" s="8"/>
      <c r="W2377">
        <v>79748154</v>
      </c>
      <c r="X2377" t="s">
        <v>43</v>
      </c>
    </row>
    <row r="2378" spans="1:24" ht="15.75" customHeight="1">
      <c r="A2378" s="4" t="s">
        <v>4665</v>
      </c>
      <c r="B2378" s="4" t="s">
        <v>6580</v>
      </c>
      <c r="C2378" s="4" t="s">
        <v>6580</v>
      </c>
      <c r="D2378" s="4" t="s">
        <v>45</v>
      </c>
      <c r="E2378" s="4" t="s">
        <v>6581</v>
      </c>
      <c r="F2378" s="4" t="s">
        <v>6582</v>
      </c>
      <c r="G2378" s="5">
        <v>55</v>
      </c>
      <c r="H2378" s="4" t="s">
        <v>6576</v>
      </c>
      <c r="I2378" s="4" t="s">
        <v>59</v>
      </c>
      <c r="J2378" s="4" t="s">
        <v>82</v>
      </c>
      <c r="K2378" s="5" t="s">
        <v>912</v>
      </c>
      <c r="L2378" s="6">
        <v>0.67013888888888884</v>
      </c>
      <c r="M2378" s="4" t="s">
        <v>30</v>
      </c>
      <c r="N2378" s="4" t="s">
        <v>59</v>
      </c>
      <c r="O2378" s="4" t="s">
        <v>60</v>
      </c>
      <c r="P2378" s="5" t="s">
        <v>1393</v>
      </c>
      <c r="Q2378" s="7">
        <v>0.73958333333333337</v>
      </c>
      <c r="R2378" s="4" t="s">
        <v>30</v>
      </c>
      <c r="S2378" s="4" t="s">
        <v>1606</v>
      </c>
      <c r="T2378" s="4" t="s">
        <v>6583</v>
      </c>
      <c r="U2378" s="4"/>
      <c r="V2378" s="4"/>
      <c r="W2378">
        <v>79748482</v>
      </c>
      <c r="X2378" t="s">
        <v>61</v>
      </c>
    </row>
    <row r="2379" spans="1:24" ht="15.75" customHeight="1">
      <c r="A2379" s="4" t="s">
        <v>4665</v>
      </c>
      <c r="B2379" s="4" t="s">
        <v>6584</v>
      </c>
      <c r="C2379" s="4" t="s">
        <v>6580</v>
      </c>
      <c r="D2379" s="4" t="s">
        <v>23</v>
      </c>
      <c r="E2379" s="4" t="s">
        <v>6585</v>
      </c>
      <c r="F2379" s="4" t="s">
        <v>6582</v>
      </c>
      <c r="G2379" s="5">
        <v>21</v>
      </c>
      <c r="H2379" s="4" t="s">
        <v>6576</v>
      </c>
      <c r="I2379" s="4" t="s">
        <v>59</v>
      </c>
      <c r="J2379" s="4" t="s">
        <v>82</v>
      </c>
      <c r="K2379" s="5" t="s">
        <v>912</v>
      </c>
      <c r="L2379" s="6">
        <v>0.67013888888888884</v>
      </c>
      <c r="M2379" s="4" t="s">
        <v>30</v>
      </c>
      <c r="N2379" s="4" t="s">
        <v>59</v>
      </c>
      <c r="O2379" s="4" t="s">
        <v>60</v>
      </c>
      <c r="P2379" s="5" t="s">
        <v>1393</v>
      </c>
      <c r="Q2379" s="7">
        <v>0.73958333333333337</v>
      </c>
      <c r="R2379" s="4" t="s">
        <v>30</v>
      </c>
      <c r="S2379" s="4" t="s">
        <v>1606</v>
      </c>
      <c r="T2379" s="4" t="s">
        <v>6583</v>
      </c>
      <c r="U2379" s="4"/>
      <c r="V2379" s="4"/>
      <c r="W2379">
        <v>79748482</v>
      </c>
      <c r="X2379" t="s">
        <v>61</v>
      </c>
    </row>
    <row r="2380" spans="1:24" ht="15.75" customHeight="1">
      <c r="A2380" s="4" t="s">
        <v>4665</v>
      </c>
      <c r="B2380" s="4" t="s">
        <v>6586</v>
      </c>
      <c r="C2380" s="4" t="s">
        <v>6586</v>
      </c>
      <c r="D2380" s="4" t="s">
        <v>23</v>
      </c>
      <c r="E2380" s="4" t="s">
        <v>6587</v>
      </c>
      <c r="F2380" s="4" t="s">
        <v>6588</v>
      </c>
      <c r="G2380" s="5">
        <v>45</v>
      </c>
      <c r="H2380" s="4" t="s">
        <v>6576</v>
      </c>
      <c r="I2380" s="4" t="s">
        <v>59</v>
      </c>
      <c r="J2380" s="4" t="s">
        <v>82</v>
      </c>
      <c r="K2380" s="5" t="s">
        <v>912</v>
      </c>
      <c r="L2380" s="6">
        <v>0.67013888888888884</v>
      </c>
      <c r="M2380" s="4" t="s">
        <v>30</v>
      </c>
      <c r="N2380" s="4" t="s">
        <v>59</v>
      </c>
      <c r="O2380" s="4" t="s">
        <v>60</v>
      </c>
      <c r="P2380" s="5" t="s">
        <v>1393</v>
      </c>
      <c r="Q2380" s="7">
        <v>0.73958333333333337</v>
      </c>
      <c r="R2380" s="4" t="s">
        <v>30</v>
      </c>
      <c r="S2380" s="4" t="s">
        <v>1606</v>
      </c>
      <c r="T2380" s="4" t="s">
        <v>6589</v>
      </c>
      <c r="U2380" s="8"/>
      <c r="V2380" s="8"/>
      <c r="W2380">
        <v>79748793</v>
      </c>
      <c r="X2380" t="s">
        <v>43</v>
      </c>
    </row>
    <row r="2381" spans="1:24" ht="15.75" customHeight="1">
      <c r="A2381" s="4" t="s">
        <v>4665</v>
      </c>
      <c r="B2381" s="4" t="s">
        <v>6590</v>
      </c>
      <c r="C2381" s="4" t="s">
        <v>6586</v>
      </c>
      <c r="D2381" s="4" t="s">
        <v>45</v>
      </c>
      <c r="E2381" s="4" t="s">
        <v>6591</v>
      </c>
      <c r="F2381" s="4" t="s">
        <v>6588</v>
      </c>
      <c r="G2381" s="5">
        <v>47</v>
      </c>
      <c r="H2381" s="4" t="s">
        <v>6576</v>
      </c>
      <c r="I2381" s="4" t="s">
        <v>59</v>
      </c>
      <c r="J2381" s="4" t="s">
        <v>82</v>
      </c>
      <c r="K2381" s="5" t="s">
        <v>912</v>
      </c>
      <c r="L2381" s="6">
        <v>0.67013888888888884</v>
      </c>
      <c r="M2381" s="4" t="s">
        <v>30</v>
      </c>
      <c r="N2381" s="4" t="s">
        <v>59</v>
      </c>
      <c r="O2381" s="4" t="s">
        <v>60</v>
      </c>
      <c r="P2381" s="5" t="s">
        <v>1393</v>
      </c>
      <c r="Q2381" s="7">
        <v>0.73958333333333337</v>
      </c>
      <c r="R2381" s="4" t="s">
        <v>30</v>
      </c>
      <c r="S2381" s="4" t="s">
        <v>1606</v>
      </c>
      <c r="T2381" s="4" t="s">
        <v>6589</v>
      </c>
      <c r="U2381" s="8"/>
      <c r="V2381" s="8"/>
      <c r="W2381">
        <v>79748793</v>
      </c>
      <c r="X2381" t="s">
        <v>43</v>
      </c>
    </row>
    <row r="2382" spans="1:24" ht="15.75" customHeight="1">
      <c r="A2382" s="4" t="s">
        <v>4665</v>
      </c>
      <c r="B2382" s="4" t="s">
        <v>6592</v>
      </c>
      <c r="C2382" s="4" t="s">
        <v>6592</v>
      </c>
      <c r="D2382" s="4" t="s">
        <v>45</v>
      </c>
      <c r="E2382" s="4" t="s">
        <v>6593</v>
      </c>
      <c r="F2382" s="4" t="s">
        <v>6594</v>
      </c>
      <c r="G2382" s="5">
        <v>66</v>
      </c>
      <c r="H2382" s="4" t="s">
        <v>6576</v>
      </c>
      <c r="I2382" s="4" t="s">
        <v>59</v>
      </c>
      <c r="J2382" s="4" t="s">
        <v>82</v>
      </c>
      <c r="K2382" s="5" t="s">
        <v>912</v>
      </c>
      <c r="L2382" s="6">
        <v>0.67013888888888884</v>
      </c>
      <c r="M2382" s="4" t="s">
        <v>30</v>
      </c>
      <c r="N2382" s="4" t="s">
        <v>59</v>
      </c>
      <c r="O2382" s="4" t="s">
        <v>60</v>
      </c>
      <c r="P2382" s="5" t="s">
        <v>1393</v>
      </c>
      <c r="Q2382" s="7">
        <v>0.73958333333333337</v>
      </c>
      <c r="R2382" s="4" t="s">
        <v>30</v>
      </c>
      <c r="S2382" s="4" t="s">
        <v>1606</v>
      </c>
      <c r="T2382" s="4" t="s">
        <v>6595</v>
      </c>
      <c r="U2382" s="8"/>
      <c r="V2382" s="8"/>
      <c r="W2382">
        <v>93701854</v>
      </c>
      <c r="X2382" t="s">
        <v>35</v>
      </c>
    </row>
    <row r="2383" spans="1:24" ht="15.75" customHeight="1">
      <c r="A2383" s="4" t="s">
        <v>4665</v>
      </c>
      <c r="B2383" s="4" t="s">
        <v>6596</v>
      </c>
      <c r="C2383" s="4" t="s">
        <v>6596</v>
      </c>
      <c r="D2383" s="4" t="s">
        <v>45</v>
      </c>
      <c r="E2383" s="4" t="s">
        <v>6597</v>
      </c>
      <c r="F2383" s="4" t="s">
        <v>3696</v>
      </c>
      <c r="G2383" s="5">
        <v>58</v>
      </c>
      <c r="H2383" s="4" t="s">
        <v>6576</v>
      </c>
      <c r="I2383" s="4" t="s">
        <v>367</v>
      </c>
      <c r="J2383" s="4" t="s">
        <v>6598</v>
      </c>
      <c r="K2383" s="5" t="s">
        <v>32</v>
      </c>
      <c r="L2383" s="6">
        <v>0.25</v>
      </c>
      <c r="M2383" s="4" t="s">
        <v>30</v>
      </c>
      <c r="N2383" s="4" t="s">
        <v>59</v>
      </c>
      <c r="O2383" s="4" t="s">
        <v>60</v>
      </c>
      <c r="P2383" s="5" t="s">
        <v>339</v>
      </c>
      <c r="Q2383" s="7">
        <v>0.73958333333333337</v>
      </c>
      <c r="R2383" s="4" t="s">
        <v>30</v>
      </c>
      <c r="S2383" s="4" t="s">
        <v>1606</v>
      </c>
      <c r="T2383" s="4"/>
      <c r="U2383" s="8"/>
      <c r="V2383" s="8"/>
      <c r="W2383">
        <v>79749009</v>
      </c>
      <c r="X2383" t="s">
        <v>43</v>
      </c>
    </row>
    <row r="2384" spans="1:24" ht="15.75" customHeight="1">
      <c r="A2384" s="4" t="s">
        <v>4665</v>
      </c>
      <c r="B2384" s="4" t="s">
        <v>6599</v>
      </c>
      <c r="C2384" s="4" t="s">
        <v>6596</v>
      </c>
      <c r="D2384" s="4" t="s">
        <v>23</v>
      </c>
      <c r="E2384" s="4" t="s">
        <v>6600</v>
      </c>
      <c r="F2384" s="4" t="s">
        <v>6601</v>
      </c>
      <c r="G2384" s="5">
        <v>75</v>
      </c>
      <c r="H2384" s="4" t="s">
        <v>6576</v>
      </c>
      <c r="I2384" s="4" t="s">
        <v>367</v>
      </c>
      <c r="J2384" s="4" t="s">
        <v>6598</v>
      </c>
      <c r="K2384" s="5" t="s">
        <v>32</v>
      </c>
      <c r="L2384" s="6">
        <v>0.25</v>
      </c>
      <c r="M2384" s="4" t="s">
        <v>30</v>
      </c>
      <c r="N2384" s="4" t="s">
        <v>59</v>
      </c>
      <c r="O2384" s="4" t="s">
        <v>60</v>
      </c>
      <c r="P2384" s="5" t="s">
        <v>339</v>
      </c>
      <c r="Q2384" s="7">
        <v>0.73958333333333337</v>
      </c>
      <c r="R2384" s="4" t="s">
        <v>30</v>
      </c>
      <c r="S2384" s="4" t="s">
        <v>1606</v>
      </c>
      <c r="T2384" s="4"/>
      <c r="U2384" s="8"/>
      <c r="V2384" s="8"/>
      <c r="W2384">
        <v>79749009</v>
      </c>
      <c r="X2384" t="s">
        <v>43</v>
      </c>
    </row>
    <row r="2385" spans="1:24" ht="15.75" customHeight="1">
      <c r="A2385" s="4" t="s">
        <v>4665</v>
      </c>
      <c r="B2385" s="4" t="s">
        <v>6602</v>
      </c>
      <c r="C2385" s="4" t="s">
        <v>6602</v>
      </c>
      <c r="D2385" s="4" t="s">
        <v>23</v>
      </c>
      <c r="E2385" s="4" t="s">
        <v>6603</v>
      </c>
      <c r="F2385" s="4" t="s">
        <v>173</v>
      </c>
      <c r="G2385" s="5">
        <v>44</v>
      </c>
      <c r="H2385" s="4" t="s">
        <v>6576</v>
      </c>
      <c r="I2385" s="4" t="s">
        <v>584</v>
      </c>
      <c r="J2385" s="4" t="s">
        <v>6604</v>
      </c>
      <c r="K2385" s="5" t="s">
        <v>32</v>
      </c>
      <c r="L2385" s="6">
        <v>0.34375</v>
      </c>
      <c r="M2385" s="4" t="s">
        <v>30</v>
      </c>
      <c r="N2385" s="4" t="s">
        <v>59</v>
      </c>
      <c r="O2385" s="4" t="s">
        <v>60</v>
      </c>
      <c r="P2385" s="5" t="s">
        <v>339</v>
      </c>
      <c r="Q2385" s="7">
        <v>0.73958333333333337</v>
      </c>
      <c r="R2385" s="4" t="s">
        <v>30</v>
      </c>
      <c r="S2385" s="4" t="s">
        <v>1606</v>
      </c>
      <c r="T2385" s="4" t="s">
        <v>1776</v>
      </c>
      <c r="U2385" s="4"/>
      <c r="V2385" s="4"/>
      <c r="W2385">
        <v>79749462</v>
      </c>
      <c r="X2385" t="s">
        <v>43</v>
      </c>
    </row>
    <row r="2386" spans="1:24" ht="15.75" customHeight="1">
      <c r="A2386" s="4" t="s">
        <v>4665</v>
      </c>
      <c r="B2386" s="4" t="s">
        <v>6605</v>
      </c>
      <c r="C2386" s="4" t="s">
        <v>6602</v>
      </c>
      <c r="D2386" s="4" t="s">
        <v>45</v>
      </c>
      <c r="E2386" s="4" t="s">
        <v>6606</v>
      </c>
      <c r="F2386" s="4" t="s">
        <v>173</v>
      </c>
      <c r="G2386" s="5">
        <v>42</v>
      </c>
      <c r="H2386" s="4" t="s">
        <v>6576</v>
      </c>
      <c r="I2386" s="4" t="s">
        <v>584</v>
      </c>
      <c r="J2386" s="4" t="s">
        <v>6604</v>
      </c>
      <c r="K2386" s="5" t="s">
        <v>32</v>
      </c>
      <c r="L2386" s="6">
        <v>0.34375</v>
      </c>
      <c r="M2386" s="4" t="s">
        <v>30</v>
      </c>
      <c r="N2386" s="4" t="s">
        <v>59</v>
      </c>
      <c r="O2386" s="4" t="s">
        <v>60</v>
      </c>
      <c r="P2386" s="5" t="s">
        <v>339</v>
      </c>
      <c r="Q2386" s="7">
        <v>0.73958333333333337</v>
      </c>
      <c r="R2386" s="4" t="s">
        <v>30</v>
      </c>
      <c r="S2386" s="4" t="s">
        <v>1606</v>
      </c>
      <c r="T2386" s="4"/>
      <c r="U2386" s="4"/>
      <c r="V2386" s="4"/>
      <c r="W2386">
        <v>79749462</v>
      </c>
      <c r="X2386" t="s">
        <v>43</v>
      </c>
    </row>
    <row r="2387" spans="1:24" ht="15.75" customHeight="1">
      <c r="A2387" s="4" t="s">
        <v>4665</v>
      </c>
      <c r="B2387" s="4" t="s">
        <v>6607</v>
      </c>
      <c r="C2387" s="4" t="s">
        <v>6602</v>
      </c>
      <c r="D2387" s="4" t="s">
        <v>23</v>
      </c>
      <c r="E2387" s="4" t="s">
        <v>6608</v>
      </c>
      <c r="F2387" s="4" t="s">
        <v>332</v>
      </c>
      <c r="G2387" s="5">
        <v>54</v>
      </c>
      <c r="H2387" s="4" t="s">
        <v>6576</v>
      </c>
      <c r="I2387" s="4" t="s">
        <v>584</v>
      </c>
      <c r="J2387" s="4" t="s">
        <v>6604</v>
      </c>
      <c r="K2387" s="5" t="s">
        <v>32</v>
      </c>
      <c r="L2387" s="6">
        <v>0.34375</v>
      </c>
      <c r="M2387" s="4" t="s">
        <v>30</v>
      </c>
      <c r="N2387" s="4" t="s">
        <v>27</v>
      </c>
      <c r="O2387" s="4" t="s">
        <v>31</v>
      </c>
      <c r="P2387" s="5" t="s">
        <v>339</v>
      </c>
      <c r="Q2387" s="7">
        <v>0.86458333333333337</v>
      </c>
      <c r="R2387" s="4" t="s">
        <v>30</v>
      </c>
      <c r="S2387" s="4" t="s">
        <v>1606</v>
      </c>
      <c r="T2387" s="4"/>
      <c r="U2387" s="4"/>
      <c r="V2387" s="4"/>
      <c r="W2387">
        <v>79749869</v>
      </c>
      <c r="X2387" t="s">
        <v>43</v>
      </c>
    </row>
    <row r="2388" spans="1:24" ht="15.75" customHeight="1">
      <c r="A2388" s="4" t="s">
        <v>4665</v>
      </c>
      <c r="B2388" s="4" t="s">
        <v>6609</v>
      </c>
      <c r="C2388" s="4" t="s">
        <v>6602</v>
      </c>
      <c r="D2388" s="4" t="s">
        <v>45</v>
      </c>
      <c r="E2388" s="4" t="s">
        <v>6610</v>
      </c>
      <c r="F2388" s="4" t="s">
        <v>332</v>
      </c>
      <c r="G2388" s="5">
        <v>58</v>
      </c>
      <c r="H2388" s="4" t="s">
        <v>6576</v>
      </c>
      <c r="I2388" s="4" t="s">
        <v>584</v>
      </c>
      <c r="J2388" s="4" t="s">
        <v>6604</v>
      </c>
      <c r="K2388" s="5" t="s">
        <v>32</v>
      </c>
      <c r="L2388" s="6">
        <v>0.34375</v>
      </c>
      <c r="M2388" s="4" t="s">
        <v>30</v>
      </c>
      <c r="N2388" s="4" t="s">
        <v>27</v>
      </c>
      <c r="O2388" s="4" t="s">
        <v>31</v>
      </c>
      <c r="P2388" s="5" t="s">
        <v>339</v>
      </c>
      <c r="Q2388" s="7">
        <v>0.86458333333333337</v>
      </c>
      <c r="R2388" s="4" t="s">
        <v>30</v>
      </c>
      <c r="S2388" s="4" t="s">
        <v>1606</v>
      </c>
      <c r="T2388" s="4"/>
      <c r="U2388" s="4"/>
      <c r="V2388" s="4"/>
      <c r="W2388">
        <v>79749869</v>
      </c>
      <c r="X2388" t="s">
        <v>43</v>
      </c>
    </row>
    <row r="2389" spans="1:24" ht="15.75" customHeight="1">
      <c r="A2389" s="4" t="s">
        <v>4665</v>
      </c>
      <c r="B2389" s="4" t="s">
        <v>6611</v>
      </c>
      <c r="C2389" s="4" t="s">
        <v>6611</v>
      </c>
      <c r="D2389" s="4" t="s">
        <v>45</v>
      </c>
      <c r="E2389" s="4" t="s">
        <v>6612</v>
      </c>
      <c r="F2389" s="4" t="s">
        <v>5122</v>
      </c>
      <c r="G2389" s="5">
        <v>45</v>
      </c>
      <c r="H2389" s="4" t="s">
        <v>6576</v>
      </c>
      <c r="I2389" s="4" t="s">
        <v>479</v>
      </c>
      <c r="J2389" s="4" t="s">
        <v>6613</v>
      </c>
      <c r="K2389" s="5" t="s">
        <v>32</v>
      </c>
      <c r="L2389" s="6">
        <v>0.86805555555555558</v>
      </c>
      <c r="M2389" s="4" t="s">
        <v>30</v>
      </c>
      <c r="N2389" s="4" t="s">
        <v>59</v>
      </c>
      <c r="O2389" s="4" t="s">
        <v>60</v>
      </c>
      <c r="P2389" s="5" t="s">
        <v>339</v>
      </c>
      <c r="Q2389" s="7">
        <v>0.73958333333333337</v>
      </c>
      <c r="R2389" s="4" t="s">
        <v>30</v>
      </c>
      <c r="S2389" s="4" t="s">
        <v>1606</v>
      </c>
      <c r="T2389" s="4"/>
      <c r="U2389" s="4"/>
      <c r="V2389" s="4"/>
      <c r="W2389">
        <v>79750202</v>
      </c>
      <c r="X2389" t="s">
        <v>43</v>
      </c>
    </row>
    <row r="2390" spans="1:24" ht="15.75" customHeight="1">
      <c r="A2390" s="4" t="s">
        <v>4665</v>
      </c>
      <c r="B2390" s="4" t="s">
        <v>6614</v>
      </c>
      <c r="C2390" s="4" t="s">
        <v>6611</v>
      </c>
      <c r="D2390" s="4" t="s">
        <v>45</v>
      </c>
      <c r="E2390" s="4" t="s">
        <v>6615</v>
      </c>
      <c r="F2390" s="4" t="s">
        <v>6616</v>
      </c>
      <c r="G2390" s="5">
        <v>45</v>
      </c>
      <c r="H2390" s="4" t="s">
        <v>6576</v>
      </c>
      <c r="I2390" s="4" t="s">
        <v>479</v>
      </c>
      <c r="J2390" s="4" t="s">
        <v>6613</v>
      </c>
      <c r="K2390" s="5" t="s">
        <v>32</v>
      </c>
      <c r="L2390" s="6">
        <v>0.86805555555555558</v>
      </c>
      <c r="M2390" s="4" t="s">
        <v>30</v>
      </c>
      <c r="N2390" s="4" t="s">
        <v>59</v>
      </c>
      <c r="O2390" s="4" t="s">
        <v>60</v>
      </c>
      <c r="P2390" s="5" t="s">
        <v>339</v>
      </c>
      <c r="Q2390" s="7">
        <v>0.73958333333333337</v>
      </c>
      <c r="R2390" s="4" t="s">
        <v>30</v>
      </c>
      <c r="S2390" s="4" t="s">
        <v>1606</v>
      </c>
      <c r="T2390" s="4"/>
      <c r="U2390" s="4"/>
      <c r="V2390" s="4"/>
      <c r="W2390">
        <v>79750202</v>
      </c>
      <c r="X2390" t="s">
        <v>43</v>
      </c>
    </row>
    <row r="2391" spans="1:24" ht="15.75" customHeight="1">
      <c r="A2391" s="4" t="s">
        <v>4665</v>
      </c>
      <c r="B2391" s="4" t="s">
        <v>6617</v>
      </c>
      <c r="C2391" s="4" t="s">
        <v>6617</v>
      </c>
      <c r="D2391" s="4" t="s">
        <v>23</v>
      </c>
      <c r="E2391" s="4" t="s">
        <v>6618</v>
      </c>
      <c r="F2391" s="4" t="s">
        <v>1474</v>
      </c>
      <c r="G2391" s="5">
        <v>36</v>
      </c>
      <c r="H2391" s="4" t="s">
        <v>6576</v>
      </c>
      <c r="I2391" s="4" t="s">
        <v>367</v>
      </c>
      <c r="J2391" s="4" t="s">
        <v>389</v>
      </c>
      <c r="K2391" s="5" t="s">
        <v>32</v>
      </c>
      <c r="L2391" s="6">
        <v>0.40277777777777779</v>
      </c>
      <c r="M2391" s="4" t="s">
        <v>30</v>
      </c>
      <c r="N2391" s="4" t="s">
        <v>367</v>
      </c>
      <c r="O2391" s="4" t="s">
        <v>2315</v>
      </c>
      <c r="P2391" s="5" t="s">
        <v>339</v>
      </c>
      <c r="Q2391" s="7">
        <v>0.46180555555555558</v>
      </c>
      <c r="R2391" s="4" t="s">
        <v>30</v>
      </c>
      <c r="S2391" s="4" t="s">
        <v>1606</v>
      </c>
      <c r="T2391" s="4"/>
      <c r="U2391" s="8"/>
      <c r="V2391" s="8"/>
      <c r="W2391">
        <v>79750377</v>
      </c>
      <c r="X2391" t="s">
        <v>43</v>
      </c>
    </row>
    <row r="2392" spans="1:24" ht="15.75" customHeight="1">
      <c r="A2392" s="4" t="s">
        <v>4665</v>
      </c>
      <c r="B2392" s="4" t="s">
        <v>6619</v>
      </c>
      <c r="C2392" s="4" t="s">
        <v>6617</v>
      </c>
      <c r="D2392" s="4" t="s">
        <v>45</v>
      </c>
      <c r="E2392" s="4" t="s">
        <v>6620</v>
      </c>
      <c r="F2392" s="4" t="s">
        <v>6621</v>
      </c>
      <c r="G2392" s="5">
        <v>36</v>
      </c>
      <c r="H2392" s="4" t="s">
        <v>6576</v>
      </c>
      <c r="I2392" s="4" t="s">
        <v>367</v>
      </c>
      <c r="J2392" s="4" t="s">
        <v>389</v>
      </c>
      <c r="K2392" s="5" t="s">
        <v>32</v>
      </c>
      <c r="L2392" s="6">
        <v>0.40277777777777779</v>
      </c>
      <c r="M2392" s="4" t="s">
        <v>30</v>
      </c>
      <c r="N2392" s="4" t="s">
        <v>367</v>
      </c>
      <c r="O2392" s="4" t="s">
        <v>2315</v>
      </c>
      <c r="P2392" s="5" t="s">
        <v>339</v>
      </c>
      <c r="Q2392" s="7">
        <v>0.46180555555555558</v>
      </c>
      <c r="R2392" s="4" t="s">
        <v>30</v>
      </c>
      <c r="S2392" s="4" t="s">
        <v>1606</v>
      </c>
      <c r="T2392" s="4"/>
      <c r="U2392" s="8"/>
      <c r="V2392" s="8"/>
      <c r="W2392">
        <v>79750377</v>
      </c>
      <c r="X2392" t="s">
        <v>43</v>
      </c>
    </row>
    <row r="2393" spans="1:24" ht="15.75" customHeight="1">
      <c r="A2393" s="4" t="s">
        <v>4665</v>
      </c>
      <c r="B2393" s="4" t="s">
        <v>6622</v>
      </c>
      <c r="C2393" s="4" t="s">
        <v>6617</v>
      </c>
      <c r="D2393" s="4" t="s">
        <v>23</v>
      </c>
      <c r="E2393" s="4" t="s">
        <v>6623</v>
      </c>
      <c r="F2393" s="4" t="s">
        <v>759</v>
      </c>
      <c r="G2393" s="5">
        <v>51</v>
      </c>
      <c r="H2393" s="4" t="s">
        <v>6576</v>
      </c>
      <c r="I2393" s="4" t="s">
        <v>367</v>
      </c>
      <c r="J2393" s="4" t="s">
        <v>389</v>
      </c>
      <c r="K2393" s="5" t="s">
        <v>32</v>
      </c>
      <c r="L2393" s="6">
        <v>0.40277777777777779</v>
      </c>
      <c r="M2393" s="4" t="s">
        <v>30</v>
      </c>
      <c r="N2393" s="4" t="s">
        <v>479</v>
      </c>
      <c r="O2393" s="4" t="s">
        <v>5392</v>
      </c>
      <c r="P2393" s="5" t="s">
        <v>1393</v>
      </c>
      <c r="Q2393" s="7">
        <v>0.37847222222222221</v>
      </c>
      <c r="R2393" s="4" t="s">
        <v>30</v>
      </c>
      <c r="S2393" s="4" t="s">
        <v>1606</v>
      </c>
      <c r="T2393" s="4"/>
      <c r="U2393" s="8"/>
      <c r="V2393" s="8"/>
      <c r="W2393">
        <v>79750882</v>
      </c>
      <c r="X2393" t="s">
        <v>43</v>
      </c>
    </row>
    <row r="2394" spans="1:24" ht="15.75" customHeight="1">
      <c r="A2394" s="4" t="s">
        <v>4665</v>
      </c>
      <c r="B2394" s="4" t="s">
        <v>6624</v>
      </c>
      <c r="C2394" s="4" t="s">
        <v>6617</v>
      </c>
      <c r="D2394" s="4" t="s">
        <v>45</v>
      </c>
      <c r="E2394" s="4" t="s">
        <v>6625</v>
      </c>
      <c r="F2394" s="4" t="s">
        <v>1474</v>
      </c>
      <c r="G2394" s="5">
        <v>56</v>
      </c>
      <c r="H2394" s="4" t="s">
        <v>6576</v>
      </c>
      <c r="I2394" s="4" t="s">
        <v>367</v>
      </c>
      <c r="J2394" s="4" t="s">
        <v>389</v>
      </c>
      <c r="K2394" s="5" t="s">
        <v>32</v>
      </c>
      <c r="L2394" s="6">
        <v>0.40277777777777779</v>
      </c>
      <c r="M2394" s="4" t="s">
        <v>30</v>
      </c>
      <c r="N2394" s="4" t="s">
        <v>479</v>
      </c>
      <c r="O2394" s="4" t="s">
        <v>5392</v>
      </c>
      <c r="P2394" s="5" t="s">
        <v>1393</v>
      </c>
      <c r="Q2394" s="7">
        <v>0.37847222222222221</v>
      </c>
      <c r="R2394" s="4" t="s">
        <v>30</v>
      </c>
      <c r="S2394" s="4" t="s">
        <v>1606</v>
      </c>
      <c r="T2394" s="4"/>
      <c r="U2394" s="8"/>
      <c r="V2394" s="8"/>
      <c r="W2394">
        <v>79750882</v>
      </c>
      <c r="X2394" t="s">
        <v>43</v>
      </c>
    </row>
    <row r="2395" spans="1:24" ht="15.75" customHeight="1">
      <c r="A2395" s="4" t="s">
        <v>4665</v>
      </c>
      <c r="B2395" s="4" t="s">
        <v>6626</v>
      </c>
      <c r="C2395" s="4" t="s">
        <v>6617</v>
      </c>
      <c r="D2395" s="4" t="s">
        <v>23</v>
      </c>
      <c r="E2395" s="4" t="s">
        <v>6627</v>
      </c>
      <c r="F2395" s="4" t="s">
        <v>759</v>
      </c>
      <c r="G2395" s="5">
        <v>20</v>
      </c>
      <c r="H2395" s="4" t="s">
        <v>6576</v>
      </c>
      <c r="I2395" s="4" t="s">
        <v>367</v>
      </c>
      <c r="J2395" s="4" t="s">
        <v>389</v>
      </c>
      <c r="K2395" s="5" t="s">
        <v>32</v>
      </c>
      <c r="L2395" s="6">
        <v>0.40277777777777779</v>
      </c>
      <c r="M2395" s="4" t="s">
        <v>30</v>
      </c>
      <c r="N2395" s="4" t="s">
        <v>1448</v>
      </c>
      <c r="O2395" s="4" t="s">
        <v>5051</v>
      </c>
      <c r="P2395" s="5" t="s">
        <v>339</v>
      </c>
      <c r="Q2395" s="7">
        <v>0.3923611111111111</v>
      </c>
      <c r="R2395" s="4" t="s">
        <v>41</v>
      </c>
      <c r="S2395" s="4" t="s">
        <v>1606</v>
      </c>
      <c r="T2395" s="4"/>
      <c r="U2395" s="8"/>
      <c r="V2395" s="8"/>
      <c r="W2395">
        <v>79751442</v>
      </c>
      <c r="X2395" t="s">
        <v>61</v>
      </c>
    </row>
    <row r="2396" spans="1:24" ht="15.75" customHeight="1">
      <c r="A2396" s="4" t="s">
        <v>4665</v>
      </c>
      <c r="B2396" s="4" t="s">
        <v>6628</v>
      </c>
      <c r="C2396" s="4" t="s">
        <v>6617</v>
      </c>
      <c r="D2396" s="4" t="s">
        <v>23</v>
      </c>
      <c r="E2396" s="4" t="s">
        <v>6629</v>
      </c>
      <c r="F2396" s="4" t="s">
        <v>759</v>
      </c>
      <c r="G2396" s="5">
        <v>23</v>
      </c>
      <c r="H2396" s="4" t="s">
        <v>6576</v>
      </c>
      <c r="I2396" s="4" t="s">
        <v>367</v>
      </c>
      <c r="J2396" s="4" t="s">
        <v>389</v>
      </c>
      <c r="K2396" s="5" t="s">
        <v>32</v>
      </c>
      <c r="L2396" s="6">
        <v>0.40277777777777779</v>
      </c>
      <c r="M2396" s="4" t="s">
        <v>30</v>
      </c>
      <c r="N2396" s="4" t="s">
        <v>1448</v>
      </c>
      <c r="O2396" s="4" t="s">
        <v>5051</v>
      </c>
      <c r="P2396" s="5" t="s">
        <v>339</v>
      </c>
      <c r="Q2396" s="7">
        <v>0.3923611111111111</v>
      </c>
      <c r="R2396" s="4" t="s">
        <v>41</v>
      </c>
      <c r="S2396" s="4" t="s">
        <v>1606</v>
      </c>
      <c r="T2396" s="4"/>
      <c r="U2396" s="8"/>
      <c r="V2396" s="8"/>
      <c r="W2396">
        <v>79751442</v>
      </c>
      <c r="X2396" t="s">
        <v>61</v>
      </c>
    </row>
    <row r="2397" spans="1:24" ht="15.75" customHeight="1">
      <c r="A2397" s="4" t="s">
        <v>4665</v>
      </c>
      <c r="B2397" s="4" t="s">
        <v>6630</v>
      </c>
      <c r="C2397" s="4" t="s">
        <v>6630</v>
      </c>
      <c r="D2397" s="4" t="s">
        <v>23</v>
      </c>
      <c r="E2397" s="4" t="s">
        <v>6631</v>
      </c>
      <c r="F2397" s="4" t="s">
        <v>6632</v>
      </c>
      <c r="G2397" s="5">
        <v>54</v>
      </c>
      <c r="H2397" s="4" t="s">
        <v>6576</v>
      </c>
      <c r="I2397" s="4" t="s">
        <v>59</v>
      </c>
      <c r="J2397" s="4" t="s">
        <v>82</v>
      </c>
      <c r="K2397" s="5" t="s">
        <v>32</v>
      </c>
      <c r="L2397" s="6">
        <v>0.67013888888888884</v>
      </c>
      <c r="M2397" s="4" t="s">
        <v>30</v>
      </c>
      <c r="N2397" s="4" t="s">
        <v>189</v>
      </c>
      <c r="O2397" s="4" t="s">
        <v>1049</v>
      </c>
      <c r="P2397" s="5" t="s">
        <v>339</v>
      </c>
      <c r="Q2397" s="7">
        <v>0.67361111111111116</v>
      </c>
      <c r="R2397" s="4" t="s">
        <v>30</v>
      </c>
      <c r="S2397" s="4" t="s">
        <v>1606</v>
      </c>
      <c r="T2397" s="4"/>
      <c r="U2397" s="8"/>
      <c r="V2397" s="8"/>
      <c r="W2397">
        <v>79751876</v>
      </c>
      <c r="X2397" t="s">
        <v>43</v>
      </c>
    </row>
    <row r="2398" spans="1:24" ht="15.75" customHeight="1">
      <c r="A2398" s="4" t="s">
        <v>4665</v>
      </c>
      <c r="B2398" s="4" t="s">
        <v>6633</v>
      </c>
      <c r="C2398" s="4" t="s">
        <v>6630</v>
      </c>
      <c r="D2398" s="4" t="s">
        <v>45</v>
      </c>
      <c r="E2398" s="4" t="s">
        <v>6634</v>
      </c>
      <c r="F2398" s="4" t="s">
        <v>6635</v>
      </c>
      <c r="G2398" s="5">
        <v>53</v>
      </c>
      <c r="H2398" s="4" t="s">
        <v>6576</v>
      </c>
      <c r="I2398" s="4" t="s">
        <v>59</v>
      </c>
      <c r="J2398" s="4" t="s">
        <v>82</v>
      </c>
      <c r="K2398" s="5" t="s">
        <v>32</v>
      </c>
      <c r="L2398" s="6">
        <v>0.67013888888888884</v>
      </c>
      <c r="M2398" s="4" t="s">
        <v>30</v>
      </c>
      <c r="N2398" s="4" t="s">
        <v>189</v>
      </c>
      <c r="O2398" s="4" t="s">
        <v>1049</v>
      </c>
      <c r="P2398" s="5" t="s">
        <v>339</v>
      </c>
      <c r="Q2398" s="7">
        <v>0.67361111111111116</v>
      </c>
      <c r="R2398" s="4" t="s">
        <v>30</v>
      </c>
      <c r="S2398" s="4" t="s">
        <v>1606</v>
      </c>
      <c r="T2398" s="4"/>
      <c r="U2398" s="8"/>
      <c r="V2398" s="8"/>
      <c r="W2398">
        <v>79751876</v>
      </c>
      <c r="X2398" t="s">
        <v>43</v>
      </c>
    </row>
    <row r="2399" spans="1:24" ht="15.75" customHeight="1">
      <c r="A2399" s="4" t="s">
        <v>4665</v>
      </c>
      <c r="B2399" s="4" t="s">
        <v>6636</v>
      </c>
      <c r="C2399" s="4" t="s">
        <v>6636</v>
      </c>
      <c r="D2399" s="4" t="s">
        <v>45</v>
      </c>
      <c r="E2399" s="4" t="s">
        <v>6637</v>
      </c>
      <c r="F2399" s="4" t="s">
        <v>1094</v>
      </c>
      <c r="G2399" s="5">
        <v>48</v>
      </c>
      <c r="H2399" s="4" t="s">
        <v>6576</v>
      </c>
      <c r="I2399" s="4" t="s">
        <v>5842</v>
      </c>
      <c r="J2399" s="4" t="s">
        <v>6080</v>
      </c>
      <c r="K2399" s="5" t="s">
        <v>32</v>
      </c>
      <c r="L2399" s="6">
        <v>0.63541666666666663</v>
      </c>
      <c r="M2399" s="4" t="s">
        <v>30</v>
      </c>
      <c r="N2399" s="4" t="s">
        <v>769</v>
      </c>
      <c r="O2399" s="4" t="s">
        <v>6638</v>
      </c>
      <c r="P2399" s="5" t="s">
        <v>339</v>
      </c>
      <c r="Q2399" s="7">
        <v>0.65277777777777779</v>
      </c>
      <c r="R2399" s="4" t="s">
        <v>481</v>
      </c>
      <c r="S2399" s="4" t="s">
        <v>1606</v>
      </c>
      <c r="T2399" s="4"/>
      <c r="U2399" s="8"/>
      <c r="V2399" s="8"/>
      <c r="W2399">
        <v>79752282</v>
      </c>
      <c r="X2399" t="s">
        <v>61</v>
      </c>
    </row>
    <row r="2400" spans="1:24" ht="15.75" customHeight="1">
      <c r="A2400" s="4" t="s">
        <v>4665</v>
      </c>
      <c r="B2400" s="4" t="s">
        <v>6639</v>
      </c>
      <c r="C2400" s="4" t="s">
        <v>6636</v>
      </c>
      <c r="D2400" s="4" t="s">
        <v>23</v>
      </c>
      <c r="E2400" s="4" t="s">
        <v>6640</v>
      </c>
      <c r="F2400" s="4" t="s">
        <v>6641</v>
      </c>
      <c r="G2400" s="5">
        <v>60</v>
      </c>
      <c r="H2400" s="4" t="s">
        <v>6576</v>
      </c>
      <c r="I2400" s="4" t="s">
        <v>5842</v>
      </c>
      <c r="J2400" s="4" t="s">
        <v>6080</v>
      </c>
      <c r="K2400" s="5" t="s">
        <v>32</v>
      </c>
      <c r="L2400" s="6">
        <v>0.63541666666666663</v>
      </c>
      <c r="M2400" s="4" t="s">
        <v>30</v>
      </c>
      <c r="N2400" s="4" t="s">
        <v>769</v>
      </c>
      <c r="O2400" s="4" t="s">
        <v>6638</v>
      </c>
      <c r="P2400" s="5" t="s">
        <v>339</v>
      </c>
      <c r="Q2400" s="7">
        <v>0.65277777777777779</v>
      </c>
      <c r="R2400" s="4" t="s">
        <v>481</v>
      </c>
      <c r="S2400" s="4" t="s">
        <v>1606</v>
      </c>
      <c r="T2400" s="4"/>
      <c r="U2400" s="8"/>
      <c r="V2400" s="8"/>
      <c r="W2400">
        <v>79752282</v>
      </c>
      <c r="X2400" t="s">
        <v>61</v>
      </c>
    </row>
    <row r="2401" spans="1:24" ht="15.75" customHeight="1">
      <c r="A2401" s="4" t="s">
        <v>4665</v>
      </c>
      <c r="B2401" s="4" t="s">
        <v>6642</v>
      </c>
      <c r="C2401" s="4" t="s">
        <v>6636</v>
      </c>
      <c r="D2401" s="4" t="s">
        <v>23</v>
      </c>
      <c r="E2401" s="4" t="s">
        <v>6643</v>
      </c>
      <c r="F2401" s="4" t="s">
        <v>6641</v>
      </c>
      <c r="G2401" s="5">
        <v>21</v>
      </c>
      <c r="H2401" s="4" t="s">
        <v>6576</v>
      </c>
      <c r="I2401" s="4" t="s">
        <v>5842</v>
      </c>
      <c r="J2401" s="4" t="s">
        <v>6080</v>
      </c>
      <c r="K2401" s="5" t="s">
        <v>32</v>
      </c>
      <c r="L2401" s="6">
        <v>0.63541666666666663</v>
      </c>
      <c r="M2401" s="4" t="s">
        <v>30</v>
      </c>
      <c r="N2401" s="4" t="s">
        <v>769</v>
      </c>
      <c r="O2401" s="4" t="s">
        <v>6638</v>
      </c>
      <c r="P2401" s="5" t="s">
        <v>339</v>
      </c>
      <c r="Q2401" s="7">
        <v>0.65277777777777779</v>
      </c>
      <c r="R2401" s="4" t="s">
        <v>481</v>
      </c>
      <c r="S2401" s="4" t="s">
        <v>1606</v>
      </c>
      <c r="T2401" s="4"/>
      <c r="U2401" s="8"/>
      <c r="V2401" s="8"/>
      <c r="W2401">
        <v>79752582</v>
      </c>
      <c r="X2401" t="s">
        <v>61</v>
      </c>
    </row>
    <row r="2402" spans="1:24" ht="15.75" customHeight="1">
      <c r="A2402" s="4" t="s">
        <v>4665</v>
      </c>
      <c r="B2402" s="4" t="s">
        <v>6644</v>
      </c>
      <c r="C2402" s="4" t="s">
        <v>6636</v>
      </c>
      <c r="D2402" s="4" t="s">
        <v>45</v>
      </c>
      <c r="E2402" s="4" t="s">
        <v>6645</v>
      </c>
      <c r="F2402" s="4" t="s">
        <v>6641</v>
      </c>
      <c r="G2402" s="5">
        <v>17</v>
      </c>
      <c r="H2402" s="4" t="s">
        <v>6576</v>
      </c>
      <c r="I2402" s="4" t="s">
        <v>5842</v>
      </c>
      <c r="J2402" s="4" t="s">
        <v>6080</v>
      </c>
      <c r="K2402" s="5" t="s">
        <v>32</v>
      </c>
      <c r="L2402" s="6">
        <v>0.63541666666666663</v>
      </c>
      <c r="M2402" s="4" t="s">
        <v>30</v>
      </c>
      <c r="N2402" s="4" t="s">
        <v>769</v>
      </c>
      <c r="O2402" s="4" t="s">
        <v>6638</v>
      </c>
      <c r="P2402" s="5" t="s">
        <v>339</v>
      </c>
      <c r="Q2402" s="7">
        <v>0.65277777777777779</v>
      </c>
      <c r="R2402" s="4" t="s">
        <v>481</v>
      </c>
      <c r="S2402" s="4" t="s">
        <v>1606</v>
      </c>
      <c r="T2402" s="4"/>
      <c r="U2402" s="8"/>
      <c r="V2402" s="8"/>
      <c r="W2402">
        <v>79752582</v>
      </c>
      <c r="X2402" t="s">
        <v>61</v>
      </c>
    </row>
    <row r="2403" spans="1:24" ht="15.75" customHeight="1">
      <c r="A2403" s="4" t="s">
        <v>4665</v>
      </c>
      <c r="B2403" s="4" t="s">
        <v>6646</v>
      </c>
      <c r="C2403" s="4" t="s">
        <v>6646</v>
      </c>
      <c r="D2403" s="4" t="s">
        <v>45</v>
      </c>
      <c r="E2403" s="4" t="s">
        <v>6647</v>
      </c>
      <c r="F2403" s="4" t="s">
        <v>6648</v>
      </c>
      <c r="G2403" s="5">
        <v>45</v>
      </c>
      <c r="H2403" s="4" t="s">
        <v>6576</v>
      </c>
      <c r="I2403" s="4"/>
      <c r="J2403" s="4"/>
      <c r="K2403" s="12"/>
      <c r="L2403" s="6"/>
      <c r="M2403" s="4"/>
      <c r="N2403" s="4"/>
      <c r="O2403" s="4"/>
      <c r="P2403" s="12"/>
      <c r="Q2403" s="7"/>
      <c r="R2403" s="4"/>
      <c r="S2403" s="4" t="s">
        <v>1606</v>
      </c>
      <c r="T2403" s="4"/>
      <c r="U2403" s="4"/>
      <c r="V2403" s="4"/>
      <c r="W2403">
        <v>79752939</v>
      </c>
      <c r="X2403" t="s">
        <v>43</v>
      </c>
    </row>
    <row r="2404" spans="1:24" ht="15.75" customHeight="1">
      <c r="A2404" s="4" t="s">
        <v>4665</v>
      </c>
      <c r="B2404" s="4" t="s">
        <v>6649</v>
      </c>
      <c r="C2404" s="4" t="s">
        <v>6646</v>
      </c>
      <c r="D2404" s="4" t="s">
        <v>23</v>
      </c>
      <c r="E2404" s="4" t="s">
        <v>6650</v>
      </c>
      <c r="F2404" s="4" t="s">
        <v>2303</v>
      </c>
      <c r="G2404" s="5">
        <v>45</v>
      </c>
      <c r="H2404" s="4" t="s">
        <v>6576</v>
      </c>
      <c r="I2404" s="4"/>
      <c r="J2404" s="4"/>
      <c r="K2404" s="9"/>
      <c r="L2404" s="10"/>
      <c r="M2404" s="4"/>
      <c r="N2404" s="4"/>
      <c r="O2404" s="4"/>
      <c r="P2404" s="9"/>
      <c r="Q2404" s="11"/>
      <c r="R2404" s="4"/>
      <c r="S2404" s="4" t="s">
        <v>1606</v>
      </c>
      <c r="T2404" s="4"/>
      <c r="U2404" s="4"/>
      <c r="V2404" s="4"/>
      <c r="W2404">
        <v>79752939</v>
      </c>
      <c r="X2404" t="s">
        <v>43</v>
      </c>
    </row>
    <row r="2405" spans="1:24" ht="15.75" customHeight="1">
      <c r="A2405" s="4" t="s">
        <v>4665</v>
      </c>
      <c r="B2405" s="4" t="s">
        <v>6651</v>
      </c>
      <c r="C2405" s="4" t="s">
        <v>6646</v>
      </c>
      <c r="D2405" s="4" t="s">
        <v>23</v>
      </c>
      <c r="E2405" s="4" t="s">
        <v>6652</v>
      </c>
      <c r="F2405" s="4" t="s">
        <v>2303</v>
      </c>
      <c r="G2405" s="5">
        <v>21</v>
      </c>
      <c r="H2405" s="4" t="s">
        <v>6576</v>
      </c>
      <c r="I2405" s="4"/>
      <c r="J2405" s="4"/>
      <c r="K2405" s="9"/>
      <c r="L2405" s="10"/>
      <c r="M2405" s="4"/>
      <c r="N2405" s="4"/>
      <c r="O2405" s="4"/>
      <c r="P2405" s="9"/>
      <c r="Q2405" s="11"/>
      <c r="R2405" s="4"/>
      <c r="S2405" s="4" t="s">
        <v>1606</v>
      </c>
      <c r="T2405" s="4"/>
      <c r="U2405" s="4"/>
      <c r="V2405" s="4"/>
      <c r="W2405">
        <v>79753262</v>
      </c>
      <c r="X2405" t="s">
        <v>43</v>
      </c>
    </row>
    <row r="2406" spans="1:24" ht="15.75" customHeight="1">
      <c r="A2406" s="4" t="s">
        <v>4665</v>
      </c>
      <c r="B2406" s="4" t="s">
        <v>6653</v>
      </c>
      <c r="C2406" s="4" t="s">
        <v>6646</v>
      </c>
      <c r="D2406" s="4" t="s">
        <v>45</v>
      </c>
      <c r="E2406" s="4" t="s">
        <v>6654</v>
      </c>
      <c r="F2406" s="4" t="s">
        <v>2303</v>
      </c>
      <c r="G2406" s="5">
        <v>18</v>
      </c>
      <c r="H2406" s="4" t="s">
        <v>6576</v>
      </c>
      <c r="I2406" s="4"/>
      <c r="J2406" s="4"/>
      <c r="K2406" s="9"/>
      <c r="L2406" s="10"/>
      <c r="M2406" s="4"/>
      <c r="N2406" s="4"/>
      <c r="O2406" s="4"/>
      <c r="P2406" s="9"/>
      <c r="Q2406" s="11"/>
      <c r="R2406" s="4"/>
      <c r="S2406" s="4" t="s">
        <v>1606</v>
      </c>
      <c r="T2406" s="4"/>
      <c r="U2406" s="4"/>
      <c r="V2406" s="4"/>
      <c r="W2406">
        <v>79753262</v>
      </c>
      <c r="X2406" t="s">
        <v>43</v>
      </c>
    </row>
    <row r="2407" spans="1:24" ht="15.75" customHeight="1">
      <c r="A2407" s="4" t="s">
        <v>4665</v>
      </c>
      <c r="B2407" s="4" t="s">
        <v>6655</v>
      </c>
      <c r="C2407" s="4" t="s">
        <v>6655</v>
      </c>
      <c r="D2407" s="4" t="s">
        <v>23</v>
      </c>
      <c r="E2407" s="4" t="s">
        <v>1564</v>
      </c>
      <c r="F2407" s="4" t="s">
        <v>6656</v>
      </c>
      <c r="G2407" s="5">
        <v>45</v>
      </c>
      <c r="H2407" s="4" t="s">
        <v>6576</v>
      </c>
      <c r="I2407" s="4"/>
      <c r="J2407" s="4"/>
      <c r="K2407" s="9"/>
      <c r="L2407" s="10"/>
      <c r="M2407" s="4"/>
      <c r="N2407" s="4"/>
      <c r="O2407" s="4"/>
      <c r="P2407" s="9"/>
      <c r="Q2407" s="11"/>
      <c r="R2407" s="4"/>
      <c r="S2407" s="4" t="s">
        <v>1606</v>
      </c>
      <c r="T2407" s="4"/>
      <c r="U2407" s="4"/>
      <c r="V2407" s="4"/>
      <c r="W2407">
        <v>79753600</v>
      </c>
      <c r="X2407" t="s">
        <v>43</v>
      </c>
    </row>
    <row r="2408" spans="1:24" ht="15.75" customHeight="1">
      <c r="A2408" s="4" t="s">
        <v>4665</v>
      </c>
      <c r="B2408" s="4" t="s">
        <v>6657</v>
      </c>
      <c r="C2408" s="4" t="s">
        <v>6655</v>
      </c>
      <c r="D2408" s="4" t="s">
        <v>45</v>
      </c>
      <c r="E2408" s="4" t="s">
        <v>6658</v>
      </c>
      <c r="F2408" s="4" t="s">
        <v>6659</v>
      </c>
      <c r="G2408" s="5">
        <v>19</v>
      </c>
      <c r="H2408" s="4" t="s">
        <v>6576</v>
      </c>
      <c r="I2408" s="4" t="s">
        <v>59</v>
      </c>
      <c r="J2408" s="4" t="s">
        <v>82</v>
      </c>
      <c r="K2408" s="4" t="s">
        <v>32</v>
      </c>
      <c r="L2408" s="10">
        <v>0.67013888888888884</v>
      </c>
      <c r="M2408" s="4" t="s">
        <v>30</v>
      </c>
      <c r="N2408" s="4" t="s">
        <v>59</v>
      </c>
      <c r="O2408" s="4" t="s">
        <v>60</v>
      </c>
      <c r="P2408" s="4" t="s">
        <v>339</v>
      </c>
      <c r="Q2408" s="11">
        <v>0.73958333333333337</v>
      </c>
      <c r="R2408" s="4" t="s">
        <v>30</v>
      </c>
      <c r="S2408" s="4" t="s">
        <v>1606</v>
      </c>
      <c r="T2408" s="4"/>
      <c r="U2408" s="8"/>
      <c r="V2408" s="8"/>
      <c r="W2408">
        <v>79753600</v>
      </c>
      <c r="X2408" t="s">
        <v>43</v>
      </c>
    </row>
    <row r="2409" spans="1:24" ht="15.75" customHeight="1">
      <c r="A2409" s="4" t="s">
        <v>4665</v>
      </c>
      <c r="B2409" s="4" t="s">
        <v>6660</v>
      </c>
      <c r="C2409" s="4" t="s">
        <v>6660</v>
      </c>
      <c r="D2409" s="4" t="s">
        <v>45</v>
      </c>
      <c r="E2409" s="4" t="s">
        <v>6661</v>
      </c>
      <c r="F2409" s="4" t="s">
        <v>6662</v>
      </c>
      <c r="G2409" s="5">
        <v>39</v>
      </c>
      <c r="H2409" s="4" t="s">
        <v>6663</v>
      </c>
      <c r="I2409" s="4" t="s">
        <v>39</v>
      </c>
      <c r="J2409" s="4" t="s">
        <v>174</v>
      </c>
      <c r="K2409" s="5" t="s">
        <v>32</v>
      </c>
      <c r="L2409" s="6">
        <v>0.63888888888888884</v>
      </c>
      <c r="M2409" s="4" t="s">
        <v>41</v>
      </c>
      <c r="N2409" s="4" t="s">
        <v>39</v>
      </c>
      <c r="O2409" s="4" t="s">
        <v>52</v>
      </c>
      <c r="P2409" s="5" t="s">
        <v>339</v>
      </c>
      <c r="Q2409" s="7">
        <v>0.81944444444444442</v>
      </c>
      <c r="R2409" s="4" t="s">
        <v>41</v>
      </c>
      <c r="S2409" s="4" t="s">
        <v>160</v>
      </c>
      <c r="T2409" s="4"/>
      <c r="U2409" s="8"/>
      <c r="V2409" s="8"/>
      <c r="W2409">
        <v>461385066</v>
      </c>
      <c r="X2409" t="s">
        <v>43</v>
      </c>
    </row>
    <row r="2410" spans="1:24" ht="15.75" customHeight="1">
      <c r="A2410" s="4" t="s">
        <v>4665</v>
      </c>
      <c r="B2410" s="4" t="s">
        <v>6664</v>
      </c>
      <c r="C2410" s="4" t="s">
        <v>6660</v>
      </c>
      <c r="D2410" s="4" t="s">
        <v>23</v>
      </c>
      <c r="E2410" s="4" t="s">
        <v>6665</v>
      </c>
      <c r="F2410" s="4" t="s">
        <v>6666</v>
      </c>
      <c r="G2410" s="5">
        <v>37</v>
      </c>
      <c r="H2410" s="4" t="s">
        <v>6663</v>
      </c>
      <c r="I2410" s="4" t="s">
        <v>39</v>
      </c>
      <c r="J2410" s="4" t="s">
        <v>174</v>
      </c>
      <c r="K2410" s="5" t="s">
        <v>32</v>
      </c>
      <c r="L2410" s="6">
        <v>0.63888888888888884</v>
      </c>
      <c r="M2410" s="4" t="s">
        <v>41</v>
      </c>
      <c r="N2410" s="4" t="s">
        <v>39</v>
      </c>
      <c r="O2410" s="4" t="s">
        <v>52</v>
      </c>
      <c r="P2410" s="5" t="s">
        <v>339</v>
      </c>
      <c r="Q2410" s="7">
        <v>0.81944444444444442</v>
      </c>
      <c r="R2410" s="4" t="s">
        <v>41</v>
      </c>
      <c r="S2410" s="4" t="s">
        <v>160</v>
      </c>
      <c r="T2410" s="4"/>
      <c r="U2410" s="8"/>
      <c r="V2410" s="8"/>
      <c r="W2410">
        <v>461385066</v>
      </c>
      <c r="X2410" t="s">
        <v>43</v>
      </c>
    </row>
    <row r="2411" spans="1:24" ht="15.75" customHeight="1">
      <c r="A2411" s="4" t="s">
        <v>4665</v>
      </c>
      <c r="B2411" s="4" t="s">
        <v>6667</v>
      </c>
      <c r="C2411" s="4" t="s">
        <v>6667</v>
      </c>
      <c r="D2411" s="4" t="s">
        <v>45</v>
      </c>
      <c r="E2411" s="4" t="s">
        <v>6668</v>
      </c>
      <c r="F2411" s="4" t="s">
        <v>6669</v>
      </c>
      <c r="G2411" s="5">
        <v>29</v>
      </c>
      <c r="H2411" s="4" t="s">
        <v>6663</v>
      </c>
      <c r="I2411" s="4" t="s">
        <v>39</v>
      </c>
      <c r="J2411" s="4" t="s">
        <v>40</v>
      </c>
      <c r="K2411" s="5" t="s">
        <v>32</v>
      </c>
      <c r="L2411" s="6">
        <v>0.59027777777777779</v>
      </c>
      <c r="M2411" s="4" t="s">
        <v>41</v>
      </c>
      <c r="N2411" s="4" t="s">
        <v>39</v>
      </c>
      <c r="O2411" s="4" t="s">
        <v>52</v>
      </c>
      <c r="P2411" s="5" t="s">
        <v>339</v>
      </c>
      <c r="Q2411" s="7">
        <v>0.81944444444444442</v>
      </c>
      <c r="R2411" s="4" t="s">
        <v>41</v>
      </c>
      <c r="S2411" s="4" t="s">
        <v>160</v>
      </c>
      <c r="T2411" s="4"/>
      <c r="U2411" s="8"/>
      <c r="V2411" s="8"/>
      <c r="W2411">
        <v>462716414</v>
      </c>
      <c r="X2411" t="s">
        <v>35</v>
      </c>
    </row>
    <row r="2412" spans="1:24" ht="15.75" customHeight="1">
      <c r="A2412" s="4" t="s">
        <v>4665</v>
      </c>
      <c r="B2412" s="4" t="s">
        <v>6670</v>
      </c>
      <c r="C2412" s="4" t="s">
        <v>6670</v>
      </c>
      <c r="D2412" s="4" t="s">
        <v>45</v>
      </c>
      <c r="E2412" s="4" t="s">
        <v>6671</v>
      </c>
      <c r="F2412" s="4" t="s">
        <v>6672</v>
      </c>
      <c r="G2412" s="5">
        <v>35</v>
      </c>
      <c r="H2412" s="4" t="s">
        <v>6663</v>
      </c>
      <c r="I2412" s="4" t="s">
        <v>39</v>
      </c>
      <c r="J2412" s="4" t="s">
        <v>174</v>
      </c>
      <c r="K2412" s="5" t="s">
        <v>32</v>
      </c>
      <c r="L2412" s="6">
        <v>0.63888888888888884</v>
      </c>
      <c r="M2412" s="4" t="s">
        <v>41</v>
      </c>
      <c r="N2412" s="4" t="s">
        <v>39</v>
      </c>
      <c r="O2412" s="4" t="s">
        <v>52</v>
      </c>
      <c r="P2412" s="5" t="s">
        <v>339</v>
      </c>
      <c r="Q2412" s="7">
        <v>0.81944444444444442</v>
      </c>
      <c r="R2412" s="4" t="s">
        <v>41</v>
      </c>
      <c r="S2412" s="4" t="s">
        <v>160</v>
      </c>
      <c r="T2412" s="4"/>
      <c r="U2412" s="8"/>
      <c r="V2412" s="8"/>
      <c r="W2412">
        <v>462716415</v>
      </c>
      <c r="X2412" t="s">
        <v>35</v>
      </c>
    </row>
    <row r="2413" spans="1:24" ht="15.75" customHeight="1">
      <c r="A2413" s="4" t="s">
        <v>4665</v>
      </c>
      <c r="B2413" s="4" t="s">
        <v>6673</v>
      </c>
      <c r="C2413" s="4" t="s">
        <v>6673</v>
      </c>
      <c r="D2413" s="4" t="s">
        <v>45</v>
      </c>
      <c r="E2413" s="4" t="s">
        <v>6674</v>
      </c>
      <c r="F2413" s="4" t="s">
        <v>6675</v>
      </c>
      <c r="G2413" s="5">
        <v>57</v>
      </c>
      <c r="H2413" s="4" t="s">
        <v>6663</v>
      </c>
      <c r="I2413" s="4" t="s">
        <v>39</v>
      </c>
      <c r="J2413" s="4" t="s">
        <v>174</v>
      </c>
      <c r="K2413" s="5" t="s">
        <v>32</v>
      </c>
      <c r="L2413" s="6">
        <v>0.63888888888888884</v>
      </c>
      <c r="M2413" s="4" t="s">
        <v>41</v>
      </c>
      <c r="N2413" s="4" t="s">
        <v>39</v>
      </c>
      <c r="O2413" s="4" t="s">
        <v>52</v>
      </c>
      <c r="P2413" s="5" t="s">
        <v>339</v>
      </c>
      <c r="Q2413" s="7">
        <v>0.81944444444444442</v>
      </c>
      <c r="R2413" s="4" t="s">
        <v>41</v>
      </c>
      <c r="S2413" s="4" t="s">
        <v>160</v>
      </c>
      <c r="T2413" s="4"/>
      <c r="U2413" s="8"/>
      <c r="V2413" s="8"/>
      <c r="W2413">
        <v>462716416</v>
      </c>
      <c r="X2413" t="s">
        <v>43</v>
      </c>
    </row>
    <row r="2414" spans="1:24" ht="15.75" customHeight="1">
      <c r="A2414" s="4" t="s">
        <v>4665</v>
      </c>
      <c r="B2414" s="4" t="s">
        <v>6676</v>
      </c>
      <c r="C2414" s="4" t="s">
        <v>6673</v>
      </c>
      <c r="D2414" s="4" t="s">
        <v>23</v>
      </c>
      <c r="E2414" s="4" t="s">
        <v>1523</v>
      </c>
      <c r="F2414" s="4" t="s">
        <v>6677</v>
      </c>
      <c r="G2414" s="5">
        <v>60</v>
      </c>
      <c r="H2414" s="4" t="s">
        <v>6663</v>
      </c>
      <c r="I2414" s="4" t="s">
        <v>39</v>
      </c>
      <c r="J2414" s="4" t="s">
        <v>174</v>
      </c>
      <c r="K2414" s="5" t="s">
        <v>32</v>
      </c>
      <c r="L2414" s="6">
        <v>0.63888888888888884</v>
      </c>
      <c r="M2414" s="4" t="s">
        <v>41</v>
      </c>
      <c r="N2414" s="4" t="s">
        <v>39</v>
      </c>
      <c r="O2414" s="4" t="s">
        <v>52</v>
      </c>
      <c r="P2414" s="5" t="s">
        <v>339</v>
      </c>
      <c r="Q2414" s="7">
        <v>0.81944444444444442</v>
      </c>
      <c r="R2414" s="4" t="s">
        <v>41</v>
      </c>
      <c r="S2414" s="4" t="s">
        <v>160</v>
      </c>
      <c r="T2414" s="4"/>
      <c r="U2414" s="8"/>
      <c r="V2414" s="8"/>
      <c r="W2414">
        <v>462716416</v>
      </c>
      <c r="X2414" t="s">
        <v>43</v>
      </c>
    </row>
    <row r="2415" spans="1:24" ht="15.75" customHeight="1">
      <c r="A2415" s="4" t="s">
        <v>4665</v>
      </c>
      <c r="B2415" s="4" t="s">
        <v>6678</v>
      </c>
      <c r="C2415" s="4" t="s">
        <v>6678</v>
      </c>
      <c r="D2415" s="4" t="s">
        <v>45</v>
      </c>
      <c r="E2415" s="4" t="s">
        <v>6679</v>
      </c>
      <c r="F2415" s="4" t="s">
        <v>440</v>
      </c>
      <c r="G2415" s="5">
        <v>64</v>
      </c>
      <c r="H2415" s="4" t="s">
        <v>6680</v>
      </c>
      <c r="I2415" s="4" t="s">
        <v>67</v>
      </c>
      <c r="J2415" s="4" t="s">
        <v>3317</v>
      </c>
      <c r="K2415" s="5" t="s">
        <v>32</v>
      </c>
      <c r="L2415" s="6">
        <v>0.26041666666666669</v>
      </c>
      <c r="M2415" s="4" t="s">
        <v>41</v>
      </c>
      <c r="N2415" s="4" t="s">
        <v>67</v>
      </c>
      <c r="O2415" s="4" t="s">
        <v>5598</v>
      </c>
      <c r="P2415" s="5" t="s">
        <v>339</v>
      </c>
      <c r="Q2415" s="7">
        <v>0.84375</v>
      </c>
      <c r="R2415" s="4" t="s">
        <v>41</v>
      </c>
      <c r="S2415" s="4" t="s">
        <v>160</v>
      </c>
      <c r="T2415" s="4"/>
      <c r="U2415" s="8"/>
      <c r="V2415" s="8"/>
      <c r="W2415">
        <v>462716417</v>
      </c>
      <c r="X2415" t="s">
        <v>61</v>
      </c>
    </row>
    <row r="2416" spans="1:24" ht="15.75" customHeight="1">
      <c r="A2416" s="4" t="s">
        <v>4665</v>
      </c>
      <c r="B2416" s="4" t="s">
        <v>6681</v>
      </c>
      <c r="C2416" s="4" t="s">
        <v>6678</v>
      </c>
      <c r="D2416" s="4" t="s">
        <v>23</v>
      </c>
      <c r="E2416" s="4" t="s">
        <v>6682</v>
      </c>
      <c r="F2416" s="4" t="s">
        <v>440</v>
      </c>
      <c r="G2416" s="5">
        <v>24</v>
      </c>
      <c r="H2416" s="4" t="s">
        <v>6680</v>
      </c>
      <c r="I2416" s="4" t="s">
        <v>67</v>
      </c>
      <c r="J2416" s="4" t="s">
        <v>3317</v>
      </c>
      <c r="K2416" s="5" t="s">
        <v>32</v>
      </c>
      <c r="L2416" s="6">
        <v>0.26041666666666669</v>
      </c>
      <c r="M2416" s="4" t="s">
        <v>41</v>
      </c>
      <c r="N2416" s="4" t="s">
        <v>67</v>
      </c>
      <c r="O2416" s="4" t="s">
        <v>5598</v>
      </c>
      <c r="P2416" s="5" t="s">
        <v>339</v>
      </c>
      <c r="Q2416" s="7">
        <v>0.84375</v>
      </c>
      <c r="R2416" s="4" t="s">
        <v>41</v>
      </c>
      <c r="S2416" s="4" t="s">
        <v>160</v>
      </c>
      <c r="T2416" s="4"/>
      <c r="U2416" s="8"/>
      <c r="V2416" s="8"/>
      <c r="W2416">
        <v>462716417</v>
      </c>
      <c r="X2416" t="s">
        <v>61</v>
      </c>
    </row>
    <row r="2417" spans="1:24" ht="15.75" customHeight="1">
      <c r="A2417" s="4" t="s">
        <v>4665</v>
      </c>
      <c r="B2417" s="4" t="s">
        <v>6683</v>
      </c>
      <c r="C2417" s="4" t="s">
        <v>6683</v>
      </c>
      <c r="D2417" s="4" t="s">
        <v>45</v>
      </c>
      <c r="E2417" s="4" t="s">
        <v>6684</v>
      </c>
      <c r="F2417" s="4" t="s">
        <v>6685</v>
      </c>
      <c r="G2417" s="5">
        <v>74</v>
      </c>
      <c r="H2417" s="4" t="s">
        <v>6680</v>
      </c>
      <c r="I2417" s="4" t="s">
        <v>67</v>
      </c>
      <c r="J2417" s="4" t="s">
        <v>3317</v>
      </c>
      <c r="K2417" s="5" t="s">
        <v>32</v>
      </c>
      <c r="L2417" s="6">
        <v>0.26041666666666669</v>
      </c>
      <c r="M2417" s="4" t="s">
        <v>41</v>
      </c>
      <c r="N2417" s="4" t="s">
        <v>67</v>
      </c>
      <c r="O2417" s="4" t="s">
        <v>5598</v>
      </c>
      <c r="P2417" s="5" t="s">
        <v>339</v>
      </c>
      <c r="Q2417" s="7">
        <v>0.84375</v>
      </c>
      <c r="R2417" s="4" t="s">
        <v>41</v>
      </c>
      <c r="S2417" s="4" t="s">
        <v>160</v>
      </c>
      <c r="T2417" s="4"/>
      <c r="U2417" s="8"/>
      <c r="V2417" s="8"/>
      <c r="W2417">
        <v>462716418</v>
      </c>
      <c r="X2417" t="s">
        <v>61</v>
      </c>
    </row>
    <row r="2418" spans="1:24" ht="15.75" customHeight="1">
      <c r="A2418" s="4" t="s">
        <v>4665</v>
      </c>
      <c r="B2418" s="4" t="s">
        <v>6686</v>
      </c>
      <c r="C2418" s="4" t="s">
        <v>6683</v>
      </c>
      <c r="D2418" s="4" t="s">
        <v>45</v>
      </c>
      <c r="E2418" s="4" t="s">
        <v>6687</v>
      </c>
      <c r="F2418" s="4" t="s">
        <v>6688</v>
      </c>
      <c r="G2418" s="5">
        <v>44</v>
      </c>
      <c r="H2418" s="4" t="s">
        <v>6680</v>
      </c>
      <c r="I2418" s="4" t="s">
        <v>39</v>
      </c>
      <c r="J2418" s="4" t="s">
        <v>174</v>
      </c>
      <c r="K2418" s="5" t="s">
        <v>32</v>
      </c>
      <c r="L2418" s="6">
        <v>0.63888888888888884</v>
      </c>
      <c r="M2418" s="4" t="s">
        <v>41</v>
      </c>
      <c r="N2418" s="4" t="s">
        <v>39</v>
      </c>
      <c r="O2418" s="4" t="s">
        <v>414</v>
      </c>
      <c r="P2418" s="5" t="s">
        <v>339</v>
      </c>
      <c r="Q2418" s="7">
        <v>0.78472222222222221</v>
      </c>
      <c r="R2418" s="4" t="s">
        <v>41</v>
      </c>
      <c r="S2418" s="4" t="s">
        <v>160</v>
      </c>
      <c r="T2418" s="4"/>
      <c r="U2418" s="8"/>
      <c r="V2418" s="8"/>
      <c r="W2418">
        <v>462716418</v>
      </c>
      <c r="X2418" t="s">
        <v>61</v>
      </c>
    </row>
    <row r="2419" spans="1:24" ht="15.75" customHeight="1">
      <c r="A2419" s="4" t="s">
        <v>4665</v>
      </c>
      <c r="B2419" s="4" t="s">
        <v>6689</v>
      </c>
      <c r="C2419" s="4" t="s">
        <v>6689</v>
      </c>
      <c r="D2419" s="4" t="s">
        <v>23</v>
      </c>
      <c r="E2419" s="4" t="s">
        <v>6690</v>
      </c>
      <c r="F2419" s="4" t="s">
        <v>6691</v>
      </c>
      <c r="G2419" s="5">
        <v>72</v>
      </c>
      <c r="H2419" s="4" t="s">
        <v>6680</v>
      </c>
      <c r="I2419" s="4" t="s">
        <v>157</v>
      </c>
      <c r="J2419" s="4" t="s">
        <v>2753</v>
      </c>
      <c r="K2419" s="5" t="s">
        <v>32</v>
      </c>
      <c r="L2419" s="6">
        <v>0.52777777777777779</v>
      </c>
      <c r="M2419" s="4" t="s">
        <v>30</v>
      </c>
      <c r="N2419" s="4" t="s">
        <v>157</v>
      </c>
      <c r="O2419" s="4" t="s">
        <v>490</v>
      </c>
      <c r="P2419" s="5" t="s">
        <v>339</v>
      </c>
      <c r="Q2419" s="7">
        <v>0.56944444444444442</v>
      </c>
      <c r="R2419" s="4" t="s">
        <v>30</v>
      </c>
      <c r="S2419" s="4" t="s">
        <v>160</v>
      </c>
      <c r="T2419" s="4"/>
      <c r="U2419" s="8"/>
      <c r="V2419" s="8"/>
      <c r="W2419">
        <v>462716419</v>
      </c>
      <c r="X2419" t="s">
        <v>43</v>
      </c>
    </row>
    <row r="2420" spans="1:24" ht="15.75" customHeight="1">
      <c r="A2420" s="4" t="s">
        <v>4665</v>
      </c>
      <c r="B2420" s="4" t="s">
        <v>6692</v>
      </c>
      <c r="C2420" s="4" t="s">
        <v>6689</v>
      </c>
      <c r="D2420" s="4" t="s">
        <v>23</v>
      </c>
      <c r="E2420" s="4" t="s">
        <v>6693</v>
      </c>
      <c r="F2420" s="4" t="s">
        <v>6691</v>
      </c>
      <c r="G2420" s="5">
        <v>70</v>
      </c>
      <c r="H2420" s="4" t="s">
        <v>6680</v>
      </c>
      <c r="I2420" s="4" t="s">
        <v>157</v>
      </c>
      <c r="J2420" s="4" t="s">
        <v>2753</v>
      </c>
      <c r="K2420" s="5" t="s">
        <v>32</v>
      </c>
      <c r="L2420" s="6">
        <v>0.52777777777777779</v>
      </c>
      <c r="M2420" s="4" t="s">
        <v>30</v>
      </c>
      <c r="N2420" s="4" t="s">
        <v>157</v>
      </c>
      <c r="O2420" s="4" t="s">
        <v>490</v>
      </c>
      <c r="P2420" s="5" t="s">
        <v>339</v>
      </c>
      <c r="Q2420" s="7">
        <v>0.56944444444444442</v>
      </c>
      <c r="R2420" s="4" t="s">
        <v>30</v>
      </c>
      <c r="S2420" s="4" t="s">
        <v>160</v>
      </c>
      <c r="T2420" s="4"/>
      <c r="U2420" s="8"/>
      <c r="V2420" s="8"/>
      <c r="W2420">
        <v>462716419</v>
      </c>
      <c r="X2420" t="s">
        <v>43</v>
      </c>
    </row>
    <row r="2421" spans="1:24" ht="15.75" customHeight="1">
      <c r="A2421" s="4" t="s">
        <v>4665</v>
      </c>
      <c r="B2421" s="4" t="s">
        <v>6694</v>
      </c>
      <c r="C2421" s="4" t="s">
        <v>6694</v>
      </c>
      <c r="D2421" s="4" t="s">
        <v>45</v>
      </c>
      <c r="E2421" s="4" t="s">
        <v>6695</v>
      </c>
      <c r="F2421" s="4" t="s">
        <v>5017</v>
      </c>
      <c r="G2421" s="5">
        <v>25</v>
      </c>
      <c r="H2421" s="4" t="s">
        <v>6680</v>
      </c>
      <c r="I2421" s="4" t="s">
        <v>251</v>
      </c>
      <c r="J2421" s="4" t="s">
        <v>252</v>
      </c>
      <c r="K2421" s="5" t="s">
        <v>32</v>
      </c>
      <c r="L2421" s="6">
        <v>0.50694444444444442</v>
      </c>
      <c r="M2421" s="4" t="s">
        <v>30</v>
      </c>
      <c r="N2421" s="4" t="s">
        <v>67</v>
      </c>
      <c r="O2421" s="4" t="s">
        <v>292</v>
      </c>
      <c r="P2421" s="5" t="s">
        <v>339</v>
      </c>
      <c r="Q2421" s="7">
        <v>0.3263888888888889</v>
      </c>
      <c r="R2421" s="4" t="s">
        <v>41</v>
      </c>
      <c r="S2421" s="4" t="s">
        <v>160</v>
      </c>
      <c r="T2421" s="4"/>
      <c r="U2421" s="8"/>
      <c r="V2421" s="8"/>
      <c r="W2421">
        <v>462716420</v>
      </c>
      <c r="X2421" t="s">
        <v>43</v>
      </c>
    </row>
    <row r="2422" spans="1:24" ht="15.75" customHeight="1">
      <c r="A2422" s="4" t="s">
        <v>4665</v>
      </c>
      <c r="B2422" s="4" t="s">
        <v>6696</v>
      </c>
      <c r="C2422" s="4" t="s">
        <v>6694</v>
      </c>
      <c r="D2422" s="4" t="s">
        <v>23</v>
      </c>
      <c r="E2422" s="4" t="s">
        <v>6697</v>
      </c>
      <c r="F2422" s="4" t="s">
        <v>5017</v>
      </c>
      <c r="G2422" s="5">
        <v>20</v>
      </c>
      <c r="H2422" s="4" t="s">
        <v>6680</v>
      </c>
      <c r="I2422" s="4" t="s">
        <v>251</v>
      </c>
      <c r="J2422" s="4" t="s">
        <v>252</v>
      </c>
      <c r="K2422" s="5" t="s">
        <v>32</v>
      </c>
      <c r="L2422" s="6">
        <v>0.50694444444444442</v>
      </c>
      <c r="M2422" s="4" t="s">
        <v>30</v>
      </c>
      <c r="N2422" s="4" t="s">
        <v>67</v>
      </c>
      <c r="O2422" s="4" t="s">
        <v>292</v>
      </c>
      <c r="P2422" s="5" t="s">
        <v>339</v>
      </c>
      <c r="Q2422" s="7">
        <v>0.3263888888888889</v>
      </c>
      <c r="R2422" s="4" t="s">
        <v>41</v>
      </c>
      <c r="S2422" s="4" t="s">
        <v>160</v>
      </c>
      <c r="T2422" s="4"/>
      <c r="U2422" s="8"/>
      <c r="V2422" s="8"/>
      <c r="W2422">
        <v>462716420</v>
      </c>
      <c r="X2422" t="s">
        <v>43</v>
      </c>
    </row>
    <row r="2423" spans="1:24" ht="15.75" customHeight="1">
      <c r="A2423" s="4" t="s">
        <v>4665</v>
      </c>
      <c r="B2423" s="4" t="s">
        <v>6698</v>
      </c>
      <c r="C2423" s="4" t="s">
        <v>6698</v>
      </c>
      <c r="D2423" s="4" t="s">
        <v>45</v>
      </c>
      <c r="E2423" s="4" t="s">
        <v>6699</v>
      </c>
      <c r="F2423" s="4" t="s">
        <v>6700</v>
      </c>
      <c r="G2423" s="5">
        <v>45</v>
      </c>
      <c r="H2423" s="4" t="s">
        <v>6680</v>
      </c>
      <c r="I2423" s="4" t="s">
        <v>704</v>
      </c>
      <c r="J2423" s="4" t="s">
        <v>6547</v>
      </c>
      <c r="K2423" s="5" t="s">
        <v>32</v>
      </c>
      <c r="L2423" s="6">
        <v>0.47569444444444442</v>
      </c>
      <c r="M2423" s="4" t="s">
        <v>30</v>
      </c>
      <c r="N2423" s="4" t="s">
        <v>67</v>
      </c>
      <c r="O2423" s="4" t="s">
        <v>292</v>
      </c>
      <c r="P2423" s="5" t="s">
        <v>339</v>
      </c>
      <c r="Q2423" s="7">
        <v>0.3263888888888889</v>
      </c>
      <c r="R2423" s="4" t="s">
        <v>41</v>
      </c>
      <c r="S2423" s="4" t="s">
        <v>160</v>
      </c>
      <c r="T2423" s="4"/>
      <c r="U2423" s="8"/>
      <c r="V2423" s="8"/>
      <c r="W2423">
        <v>462716421</v>
      </c>
      <c r="X2423" t="s">
        <v>43</v>
      </c>
    </row>
    <row r="2424" spans="1:24" ht="15.75" customHeight="1">
      <c r="A2424" s="4" t="s">
        <v>4665</v>
      </c>
      <c r="B2424" s="4" t="s">
        <v>6701</v>
      </c>
      <c r="C2424" s="4" t="s">
        <v>6698</v>
      </c>
      <c r="D2424" s="4" t="s">
        <v>45</v>
      </c>
      <c r="E2424" s="4" t="s">
        <v>6702</v>
      </c>
      <c r="F2424" s="4" t="s">
        <v>6703</v>
      </c>
      <c r="G2424" s="5">
        <v>48</v>
      </c>
      <c r="H2424" s="4" t="s">
        <v>6680</v>
      </c>
      <c r="I2424" s="4" t="s">
        <v>704</v>
      </c>
      <c r="J2424" s="4" t="s">
        <v>6547</v>
      </c>
      <c r="K2424" s="5" t="s">
        <v>32</v>
      </c>
      <c r="L2424" s="6">
        <v>0.47569444444444442</v>
      </c>
      <c r="M2424" s="4" t="s">
        <v>30</v>
      </c>
      <c r="N2424" s="4" t="s">
        <v>67</v>
      </c>
      <c r="O2424" s="4" t="s">
        <v>292</v>
      </c>
      <c r="P2424" s="5" t="s">
        <v>339</v>
      </c>
      <c r="Q2424" s="7">
        <v>0.3263888888888889</v>
      </c>
      <c r="R2424" s="4" t="s">
        <v>41</v>
      </c>
      <c r="S2424" s="4" t="s">
        <v>160</v>
      </c>
      <c r="T2424" s="4"/>
      <c r="U2424" s="8"/>
      <c r="V2424" s="8"/>
      <c r="W2424">
        <v>462716421</v>
      </c>
      <c r="X2424" t="s">
        <v>43</v>
      </c>
    </row>
    <row r="2425" spans="1:24" ht="15.75" customHeight="1">
      <c r="A2425" s="4" t="s">
        <v>4665</v>
      </c>
      <c r="B2425" s="4" t="s">
        <v>6704</v>
      </c>
      <c r="C2425" s="4" t="s">
        <v>6704</v>
      </c>
      <c r="D2425" s="4" t="s">
        <v>23</v>
      </c>
      <c r="E2425" s="4" t="s">
        <v>6705</v>
      </c>
      <c r="F2425" s="4" t="s">
        <v>6706</v>
      </c>
      <c r="G2425" s="5">
        <v>60</v>
      </c>
      <c r="H2425" s="4" t="s">
        <v>6680</v>
      </c>
      <c r="I2425" s="4" t="s">
        <v>67</v>
      </c>
      <c r="J2425" s="4" t="s">
        <v>2056</v>
      </c>
      <c r="K2425" s="5" t="s">
        <v>32</v>
      </c>
      <c r="L2425" s="6">
        <v>0.20833333333333334</v>
      </c>
      <c r="M2425" s="4" t="s">
        <v>41</v>
      </c>
      <c r="N2425" s="4" t="s">
        <v>67</v>
      </c>
      <c r="O2425" s="4" t="s">
        <v>2884</v>
      </c>
      <c r="P2425" s="5" t="s">
        <v>339</v>
      </c>
      <c r="Q2425" s="7">
        <v>0.75347222222222221</v>
      </c>
      <c r="R2425" s="4" t="s">
        <v>41</v>
      </c>
      <c r="S2425" s="4" t="s">
        <v>160</v>
      </c>
      <c r="T2425" s="4" t="s">
        <v>6707</v>
      </c>
      <c r="U2425" s="8"/>
      <c r="V2425" s="8"/>
      <c r="W2425">
        <v>462716422</v>
      </c>
      <c r="X2425" t="s">
        <v>43</v>
      </c>
    </row>
    <row r="2426" spans="1:24" ht="15.75" customHeight="1">
      <c r="A2426" s="4" t="s">
        <v>4665</v>
      </c>
      <c r="B2426" s="4" t="s">
        <v>6708</v>
      </c>
      <c r="C2426" s="4" t="s">
        <v>6704</v>
      </c>
      <c r="D2426" s="4" t="s">
        <v>45</v>
      </c>
      <c r="E2426" s="4" t="s">
        <v>6709</v>
      </c>
      <c r="F2426" s="4" t="s">
        <v>6706</v>
      </c>
      <c r="G2426" s="5">
        <v>55</v>
      </c>
      <c r="H2426" s="4" t="s">
        <v>6680</v>
      </c>
      <c r="I2426" s="4" t="s">
        <v>67</v>
      </c>
      <c r="J2426" s="4" t="s">
        <v>2056</v>
      </c>
      <c r="K2426" s="5" t="s">
        <v>32</v>
      </c>
      <c r="L2426" s="6">
        <v>0.20833333333333334</v>
      </c>
      <c r="M2426" s="4" t="s">
        <v>41</v>
      </c>
      <c r="N2426" s="4" t="s">
        <v>67</v>
      </c>
      <c r="O2426" s="4" t="s">
        <v>2884</v>
      </c>
      <c r="P2426" s="5" t="s">
        <v>339</v>
      </c>
      <c r="Q2426" s="7">
        <v>0.75347222222222221</v>
      </c>
      <c r="R2426" s="4" t="s">
        <v>41</v>
      </c>
      <c r="S2426" s="4" t="s">
        <v>160</v>
      </c>
      <c r="T2426" s="4" t="s">
        <v>5630</v>
      </c>
      <c r="U2426" s="8"/>
      <c r="V2426" s="8"/>
      <c r="W2426">
        <v>462716422</v>
      </c>
      <c r="X2426" t="s">
        <v>43</v>
      </c>
    </row>
    <row r="2427" spans="1:24" ht="15.75" customHeight="1">
      <c r="A2427" s="4" t="s">
        <v>4665</v>
      </c>
      <c r="B2427" s="4" t="s">
        <v>6710</v>
      </c>
      <c r="C2427" s="4" t="s">
        <v>6704</v>
      </c>
      <c r="D2427" s="4" t="s">
        <v>23</v>
      </c>
      <c r="E2427" s="4" t="s">
        <v>6711</v>
      </c>
      <c r="F2427" s="4" t="s">
        <v>6706</v>
      </c>
      <c r="G2427" s="5">
        <v>25</v>
      </c>
      <c r="H2427" s="4" t="s">
        <v>6680</v>
      </c>
      <c r="I2427" s="4" t="s">
        <v>67</v>
      </c>
      <c r="J2427" s="4" t="s">
        <v>2056</v>
      </c>
      <c r="K2427" s="5" t="s">
        <v>32</v>
      </c>
      <c r="L2427" s="6">
        <v>0.20833333333333334</v>
      </c>
      <c r="M2427" s="4" t="s">
        <v>41</v>
      </c>
      <c r="N2427" s="4" t="s">
        <v>67</v>
      </c>
      <c r="O2427" s="4" t="s">
        <v>2884</v>
      </c>
      <c r="P2427" s="5" t="s">
        <v>339</v>
      </c>
      <c r="Q2427" s="7">
        <v>0.75347222222222221</v>
      </c>
      <c r="R2427" s="4" t="s">
        <v>41</v>
      </c>
      <c r="S2427" s="4" t="s">
        <v>160</v>
      </c>
      <c r="T2427" s="4" t="s">
        <v>6712</v>
      </c>
      <c r="U2427" s="8"/>
      <c r="V2427" s="8"/>
      <c r="W2427">
        <v>462716422</v>
      </c>
      <c r="X2427" t="s">
        <v>43</v>
      </c>
    </row>
    <row r="2428" spans="1:24" ht="15.75" customHeight="1">
      <c r="A2428" s="4" t="s">
        <v>4665</v>
      </c>
      <c r="B2428" s="4" t="s">
        <v>6713</v>
      </c>
      <c r="C2428" s="4" t="s">
        <v>6713</v>
      </c>
      <c r="D2428" s="4" t="s">
        <v>45</v>
      </c>
      <c r="E2428" s="4" t="s">
        <v>6714</v>
      </c>
      <c r="F2428" s="4" t="s">
        <v>6715</v>
      </c>
      <c r="G2428" s="5">
        <v>62</v>
      </c>
      <c r="H2428" s="4" t="s">
        <v>6680</v>
      </c>
      <c r="I2428" s="4" t="s">
        <v>59</v>
      </c>
      <c r="J2428" s="4" t="s">
        <v>65</v>
      </c>
      <c r="K2428" s="5" t="s">
        <v>32</v>
      </c>
      <c r="L2428" s="6">
        <v>0.72916666666666663</v>
      </c>
      <c r="M2428" s="4" t="s">
        <v>30</v>
      </c>
      <c r="N2428" s="4" t="s">
        <v>59</v>
      </c>
      <c r="O2428" s="4" t="s">
        <v>60</v>
      </c>
      <c r="P2428" s="5" t="s">
        <v>339</v>
      </c>
      <c r="Q2428" s="7">
        <v>0.73958333333333337</v>
      </c>
      <c r="R2428" s="4" t="s">
        <v>30</v>
      </c>
      <c r="S2428" s="4" t="s">
        <v>160</v>
      </c>
      <c r="T2428" s="4"/>
      <c r="U2428" s="8"/>
      <c r="V2428" s="8"/>
      <c r="W2428">
        <v>462716423</v>
      </c>
      <c r="X2428" t="s">
        <v>61</v>
      </c>
    </row>
    <row r="2429" spans="1:24" ht="15.75" customHeight="1">
      <c r="A2429" s="4" t="s">
        <v>4665</v>
      </c>
      <c r="B2429" s="4" t="s">
        <v>6716</v>
      </c>
      <c r="C2429" s="4" t="s">
        <v>6713</v>
      </c>
      <c r="D2429" s="4" t="s">
        <v>45</v>
      </c>
      <c r="E2429" s="4" t="s">
        <v>6717</v>
      </c>
      <c r="F2429" s="4" t="s">
        <v>6718</v>
      </c>
      <c r="G2429" s="5">
        <v>75</v>
      </c>
      <c r="H2429" s="4" t="s">
        <v>6680</v>
      </c>
      <c r="I2429" s="4" t="s">
        <v>59</v>
      </c>
      <c r="J2429" s="4" t="s">
        <v>65</v>
      </c>
      <c r="K2429" s="5" t="s">
        <v>32</v>
      </c>
      <c r="L2429" s="6">
        <v>0.72916666666666663</v>
      </c>
      <c r="M2429" s="4" t="s">
        <v>30</v>
      </c>
      <c r="N2429" s="4" t="s">
        <v>59</v>
      </c>
      <c r="O2429" s="4" t="s">
        <v>60</v>
      </c>
      <c r="P2429" s="5" t="s">
        <v>339</v>
      </c>
      <c r="Q2429" s="7">
        <v>0.73958333333333337</v>
      </c>
      <c r="R2429" s="4" t="s">
        <v>30</v>
      </c>
      <c r="S2429" s="4" t="s">
        <v>160</v>
      </c>
      <c r="T2429" s="4"/>
      <c r="U2429" s="8"/>
      <c r="V2429" s="8"/>
      <c r="W2429">
        <v>462716423</v>
      </c>
      <c r="X2429" t="s">
        <v>61</v>
      </c>
    </row>
    <row r="2430" spans="1:24" ht="15.75" customHeight="1">
      <c r="A2430" s="4" t="s">
        <v>4665</v>
      </c>
      <c r="B2430" s="4" t="s">
        <v>6719</v>
      </c>
      <c r="C2430" s="4" t="s">
        <v>6719</v>
      </c>
      <c r="D2430" s="4" t="s">
        <v>45</v>
      </c>
      <c r="E2430" s="4" t="s">
        <v>6720</v>
      </c>
      <c r="F2430" s="4" t="s">
        <v>6721</v>
      </c>
      <c r="G2430" s="5">
        <v>47</v>
      </c>
      <c r="H2430" s="4" t="s">
        <v>6680</v>
      </c>
      <c r="I2430" s="4" t="s">
        <v>251</v>
      </c>
      <c r="J2430" s="4" t="s">
        <v>252</v>
      </c>
      <c r="K2430" s="5" t="s">
        <v>32</v>
      </c>
      <c r="L2430" s="6">
        <v>0.50694444444444442</v>
      </c>
      <c r="M2430" s="4" t="s">
        <v>30</v>
      </c>
      <c r="N2430" s="4" t="s">
        <v>157</v>
      </c>
      <c r="O2430" s="4" t="s">
        <v>490</v>
      </c>
      <c r="P2430" s="5" t="s">
        <v>339</v>
      </c>
      <c r="Q2430" s="7">
        <v>0.56944444444444442</v>
      </c>
      <c r="R2430" s="4" t="s">
        <v>30</v>
      </c>
      <c r="S2430" s="4" t="s">
        <v>160</v>
      </c>
      <c r="T2430" s="4"/>
      <c r="U2430" s="8"/>
      <c r="V2430" s="8"/>
      <c r="W2430">
        <v>462716424</v>
      </c>
      <c r="X2430" t="s">
        <v>43</v>
      </c>
    </row>
    <row r="2431" spans="1:24" ht="15.75" customHeight="1">
      <c r="A2431" s="4" t="s">
        <v>4665</v>
      </c>
      <c r="B2431" s="4" t="s">
        <v>6722</v>
      </c>
      <c r="C2431" s="4" t="s">
        <v>6719</v>
      </c>
      <c r="D2431" s="4" t="s">
        <v>23</v>
      </c>
      <c r="E2431" s="4" t="s">
        <v>6723</v>
      </c>
      <c r="F2431" s="4" t="s">
        <v>6721</v>
      </c>
      <c r="G2431" s="5">
        <v>62</v>
      </c>
      <c r="H2431" s="4" t="s">
        <v>6680</v>
      </c>
      <c r="I2431" s="4" t="s">
        <v>251</v>
      </c>
      <c r="J2431" s="4" t="s">
        <v>252</v>
      </c>
      <c r="K2431" s="5" t="s">
        <v>32</v>
      </c>
      <c r="L2431" s="6">
        <v>0.50694444444444442</v>
      </c>
      <c r="M2431" s="4" t="s">
        <v>30</v>
      </c>
      <c r="N2431" s="4" t="s">
        <v>157</v>
      </c>
      <c r="O2431" s="4" t="s">
        <v>490</v>
      </c>
      <c r="P2431" s="5" t="s">
        <v>339</v>
      </c>
      <c r="Q2431" s="7">
        <v>0.56944444444444442</v>
      </c>
      <c r="R2431" s="4" t="s">
        <v>30</v>
      </c>
      <c r="S2431" s="4" t="s">
        <v>160</v>
      </c>
      <c r="T2431" s="4"/>
      <c r="U2431" s="8"/>
      <c r="V2431" s="8"/>
      <c r="W2431">
        <v>462716424</v>
      </c>
      <c r="X2431" t="s">
        <v>43</v>
      </c>
    </row>
    <row r="2432" spans="1:24" ht="15.75" customHeight="1">
      <c r="A2432" s="4" t="s">
        <v>4665</v>
      </c>
      <c r="B2432" s="4" t="s">
        <v>6724</v>
      </c>
      <c r="C2432" s="4" t="s">
        <v>6724</v>
      </c>
      <c r="D2432" s="4" t="s">
        <v>45</v>
      </c>
      <c r="E2432" s="4" t="s">
        <v>6725</v>
      </c>
      <c r="F2432" s="4" t="s">
        <v>4956</v>
      </c>
      <c r="G2432" s="5">
        <v>54</v>
      </c>
      <c r="H2432" s="4" t="s">
        <v>6680</v>
      </c>
      <c r="I2432" s="4" t="s">
        <v>251</v>
      </c>
      <c r="J2432" s="4" t="s">
        <v>252</v>
      </c>
      <c r="K2432" s="5" t="s">
        <v>32</v>
      </c>
      <c r="L2432" s="6">
        <v>0.50694444444444442</v>
      </c>
      <c r="M2432" s="4" t="s">
        <v>30</v>
      </c>
      <c r="N2432" s="4" t="s">
        <v>95</v>
      </c>
      <c r="O2432" s="4" t="s">
        <v>96</v>
      </c>
      <c r="P2432" s="5" t="s">
        <v>339</v>
      </c>
      <c r="Q2432" s="7">
        <v>0.5</v>
      </c>
      <c r="R2432" s="4" t="s">
        <v>30</v>
      </c>
      <c r="S2432" s="4" t="s">
        <v>160</v>
      </c>
      <c r="T2432" s="4"/>
      <c r="U2432" s="4"/>
      <c r="V2432" s="4"/>
      <c r="W2432">
        <v>462716425</v>
      </c>
      <c r="X2432" t="s">
        <v>61</v>
      </c>
    </row>
    <row r="2433" spans="1:24" ht="15.75" customHeight="1">
      <c r="A2433" s="4" t="s">
        <v>4665</v>
      </c>
      <c r="B2433" s="4" t="s">
        <v>6726</v>
      </c>
      <c r="C2433" s="4" t="s">
        <v>6724</v>
      </c>
      <c r="D2433" s="4" t="s">
        <v>45</v>
      </c>
      <c r="E2433" s="4" t="s">
        <v>6727</v>
      </c>
      <c r="F2433" s="4" t="s">
        <v>6728</v>
      </c>
      <c r="G2433" s="5">
        <v>56</v>
      </c>
      <c r="H2433" s="4" t="s">
        <v>6680</v>
      </c>
      <c r="I2433" s="4" t="s">
        <v>114</v>
      </c>
      <c r="J2433" s="4" t="s">
        <v>115</v>
      </c>
      <c r="K2433" s="5" t="s">
        <v>32</v>
      </c>
      <c r="L2433" s="6">
        <v>0.625</v>
      </c>
      <c r="M2433" s="4" t="s">
        <v>30</v>
      </c>
      <c r="N2433" s="4" t="s">
        <v>114</v>
      </c>
      <c r="O2433" s="4" t="s">
        <v>185</v>
      </c>
      <c r="P2433" s="5" t="s">
        <v>339</v>
      </c>
      <c r="Q2433" s="7">
        <v>0.70138888888888884</v>
      </c>
      <c r="R2433" s="4" t="s">
        <v>30</v>
      </c>
      <c r="S2433" s="4" t="s">
        <v>160</v>
      </c>
      <c r="T2433" s="4"/>
      <c r="U2433" s="4"/>
      <c r="V2433" s="4"/>
      <c r="W2433">
        <v>462716425</v>
      </c>
      <c r="X2433" t="s">
        <v>61</v>
      </c>
    </row>
    <row r="2434" spans="1:24" ht="15.75" customHeight="1">
      <c r="A2434" s="4" t="s">
        <v>4665</v>
      </c>
      <c r="B2434" s="4" t="s">
        <v>6729</v>
      </c>
      <c r="C2434" s="4" t="s">
        <v>6729</v>
      </c>
      <c r="D2434" s="4" t="s">
        <v>45</v>
      </c>
      <c r="E2434" s="4" t="s">
        <v>6730</v>
      </c>
      <c r="F2434" s="4" t="s">
        <v>6731</v>
      </c>
      <c r="G2434" s="5">
        <v>35</v>
      </c>
      <c r="H2434" s="4" t="s">
        <v>6680</v>
      </c>
      <c r="I2434" s="4" t="s">
        <v>251</v>
      </c>
      <c r="J2434" s="4" t="s">
        <v>252</v>
      </c>
      <c r="K2434" s="5" t="s">
        <v>32</v>
      </c>
      <c r="L2434" s="6">
        <v>0.50694444444444442</v>
      </c>
      <c r="M2434" s="4" t="s">
        <v>30</v>
      </c>
      <c r="N2434" s="4" t="s">
        <v>157</v>
      </c>
      <c r="O2434" s="4" t="s">
        <v>490</v>
      </c>
      <c r="P2434" s="5" t="s">
        <v>2709</v>
      </c>
      <c r="Q2434" s="7">
        <v>0.56944444444444442</v>
      </c>
      <c r="R2434" s="4" t="s">
        <v>30</v>
      </c>
      <c r="S2434" s="4" t="s">
        <v>160</v>
      </c>
      <c r="T2434" s="4"/>
      <c r="U2434" s="8"/>
      <c r="V2434" s="4"/>
      <c r="W2434">
        <v>461321772</v>
      </c>
      <c r="X2434" t="s">
        <v>43</v>
      </c>
    </row>
    <row r="2435" spans="1:24" ht="15.75" customHeight="1">
      <c r="A2435" s="4" t="s">
        <v>4665</v>
      </c>
      <c r="B2435" s="4" t="s">
        <v>6732</v>
      </c>
      <c r="C2435" s="4" t="s">
        <v>6729</v>
      </c>
      <c r="D2435" s="4" t="s">
        <v>23</v>
      </c>
      <c r="E2435" s="4" t="s">
        <v>6733</v>
      </c>
      <c r="F2435" s="4" t="s">
        <v>6734</v>
      </c>
      <c r="G2435" s="5">
        <v>32</v>
      </c>
      <c r="H2435" s="4" t="s">
        <v>6680</v>
      </c>
      <c r="I2435" s="4" t="s">
        <v>251</v>
      </c>
      <c r="J2435" s="4" t="s">
        <v>252</v>
      </c>
      <c r="K2435" s="5" t="s">
        <v>32</v>
      </c>
      <c r="L2435" s="6">
        <v>0.50694444444444442</v>
      </c>
      <c r="M2435" s="4" t="s">
        <v>30</v>
      </c>
      <c r="N2435" s="4" t="s">
        <v>157</v>
      </c>
      <c r="O2435" s="4" t="s">
        <v>490</v>
      </c>
      <c r="P2435" s="5" t="s">
        <v>2709</v>
      </c>
      <c r="Q2435" s="7">
        <v>0.56944444444444442</v>
      </c>
      <c r="R2435" s="4" t="s">
        <v>30</v>
      </c>
      <c r="S2435" s="4" t="s">
        <v>160</v>
      </c>
      <c r="T2435" s="4"/>
      <c r="U2435" s="8"/>
      <c r="V2435" s="4"/>
      <c r="W2435">
        <v>461321772</v>
      </c>
      <c r="X2435" t="s">
        <v>43</v>
      </c>
    </row>
    <row r="2436" spans="1:24" ht="15.75" customHeight="1">
      <c r="A2436" s="4" t="s">
        <v>4665</v>
      </c>
      <c r="B2436" s="4" t="s">
        <v>6735</v>
      </c>
      <c r="C2436" s="4" t="s">
        <v>6735</v>
      </c>
      <c r="D2436" s="4" t="s">
        <v>23</v>
      </c>
      <c r="E2436" s="4" t="s">
        <v>6736</v>
      </c>
      <c r="F2436" s="4" t="s">
        <v>6737</v>
      </c>
      <c r="G2436" s="5">
        <v>52</v>
      </c>
      <c r="H2436" s="4" t="s">
        <v>6680</v>
      </c>
      <c r="I2436" s="4" t="s">
        <v>67</v>
      </c>
      <c r="J2436" s="4" t="s">
        <v>3003</v>
      </c>
      <c r="K2436" s="5" t="s">
        <v>32</v>
      </c>
      <c r="L2436" s="6">
        <v>0.34375</v>
      </c>
      <c r="M2436" s="4" t="s">
        <v>41</v>
      </c>
      <c r="N2436" s="4" t="s">
        <v>189</v>
      </c>
      <c r="O2436" s="4" t="s">
        <v>426</v>
      </c>
      <c r="P2436" s="5" t="s">
        <v>339</v>
      </c>
      <c r="Q2436" s="7">
        <v>0.3263888888888889</v>
      </c>
      <c r="R2436" s="4" t="s">
        <v>30</v>
      </c>
      <c r="S2436" s="4" t="s">
        <v>160</v>
      </c>
      <c r="T2436" s="4"/>
      <c r="U2436" s="8"/>
      <c r="V2436" s="8"/>
      <c r="W2436">
        <v>462716426</v>
      </c>
      <c r="X2436" t="s">
        <v>43</v>
      </c>
    </row>
    <row r="2437" spans="1:24" ht="15.75" customHeight="1">
      <c r="A2437" s="4" t="s">
        <v>4665</v>
      </c>
      <c r="B2437" s="4" t="s">
        <v>6738</v>
      </c>
      <c r="C2437" s="4" t="s">
        <v>6735</v>
      </c>
      <c r="D2437" s="4" t="s">
        <v>45</v>
      </c>
      <c r="E2437" s="4" t="s">
        <v>6739</v>
      </c>
      <c r="F2437" s="4" t="s">
        <v>6737</v>
      </c>
      <c r="G2437" s="5">
        <v>50</v>
      </c>
      <c r="H2437" s="4" t="s">
        <v>6680</v>
      </c>
      <c r="I2437" s="4" t="s">
        <v>67</v>
      </c>
      <c r="J2437" s="4" t="s">
        <v>3003</v>
      </c>
      <c r="K2437" s="5" t="s">
        <v>32</v>
      </c>
      <c r="L2437" s="6">
        <v>0.34375</v>
      </c>
      <c r="M2437" s="4" t="s">
        <v>41</v>
      </c>
      <c r="N2437" s="4" t="s">
        <v>189</v>
      </c>
      <c r="O2437" s="4" t="s">
        <v>426</v>
      </c>
      <c r="P2437" s="5" t="s">
        <v>339</v>
      </c>
      <c r="Q2437" s="7">
        <v>0.3263888888888889</v>
      </c>
      <c r="R2437" s="4" t="s">
        <v>30</v>
      </c>
      <c r="S2437" s="4" t="s">
        <v>160</v>
      </c>
      <c r="T2437" s="4"/>
      <c r="U2437" s="8"/>
      <c r="V2437" s="8"/>
      <c r="W2437">
        <v>462716426</v>
      </c>
      <c r="X2437" t="s">
        <v>43</v>
      </c>
    </row>
    <row r="2438" spans="1:24" ht="15.75" customHeight="1">
      <c r="A2438" s="4" t="s">
        <v>4665</v>
      </c>
      <c r="B2438" s="4" t="s">
        <v>6740</v>
      </c>
      <c r="C2438" s="4" t="s">
        <v>6740</v>
      </c>
      <c r="D2438" s="4" t="s">
        <v>45</v>
      </c>
      <c r="E2438" s="4" t="s">
        <v>6741</v>
      </c>
      <c r="F2438" s="4" t="s">
        <v>1749</v>
      </c>
      <c r="G2438" s="5">
        <v>35</v>
      </c>
      <c r="H2438" s="4" t="s">
        <v>6680</v>
      </c>
      <c r="I2438" s="4" t="s">
        <v>157</v>
      </c>
      <c r="J2438" s="4" t="s">
        <v>2753</v>
      </c>
      <c r="K2438" s="5" t="s">
        <v>912</v>
      </c>
      <c r="L2438" s="6">
        <v>0.52777777777777779</v>
      </c>
      <c r="M2438" s="4" t="s">
        <v>30</v>
      </c>
      <c r="N2438" s="4" t="s">
        <v>157</v>
      </c>
      <c r="O2438" s="4" t="s">
        <v>490</v>
      </c>
      <c r="P2438" s="5" t="s">
        <v>1471</v>
      </c>
      <c r="Q2438" s="7">
        <v>0.56944444444444442</v>
      </c>
      <c r="R2438" s="4" t="s">
        <v>30</v>
      </c>
      <c r="S2438" s="4" t="s">
        <v>160</v>
      </c>
      <c r="T2438" s="4" t="s">
        <v>6742</v>
      </c>
      <c r="U2438" s="8"/>
      <c r="V2438" s="8"/>
      <c r="W2438">
        <v>462716427</v>
      </c>
      <c r="X2438" t="s">
        <v>61</v>
      </c>
    </row>
    <row r="2439" spans="1:24" ht="15.75" customHeight="1">
      <c r="A2439" s="4" t="s">
        <v>4665</v>
      </c>
      <c r="B2439" s="4" t="s">
        <v>6743</v>
      </c>
      <c r="C2439" s="4" t="s">
        <v>6740</v>
      </c>
      <c r="D2439" s="4" t="s">
        <v>45</v>
      </c>
      <c r="E2439" s="4" t="s">
        <v>6744</v>
      </c>
      <c r="F2439" s="4" t="s">
        <v>1999</v>
      </c>
      <c r="G2439" s="5">
        <v>46</v>
      </c>
      <c r="H2439" s="4" t="s">
        <v>6680</v>
      </c>
      <c r="I2439" s="4" t="s">
        <v>114</v>
      </c>
      <c r="J2439" s="4" t="s">
        <v>115</v>
      </c>
      <c r="K2439" s="5" t="s">
        <v>32</v>
      </c>
      <c r="L2439" s="6">
        <v>0.625</v>
      </c>
      <c r="M2439" s="4" t="s">
        <v>30</v>
      </c>
      <c r="N2439" s="4"/>
      <c r="O2439" s="4"/>
      <c r="P2439" s="12"/>
      <c r="Q2439" s="7"/>
      <c r="R2439" s="4"/>
      <c r="S2439" s="4" t="s">
        <v>160</v>
      </c>
      <c r="T2439" s="4"/>
      <c r="U2439" s="8"/>
      <c r="V2439" s="4"/>
      <c r="W2439">
        <v>462716427</v>
      </c>
      <c r="X2439" t="s">
        <v>61</v>
      </c>
    </row>
    <row r="2440" spans="1:24" ht="15.75" customHeight="1">
      <c r="A2440" s="4" t="s">
        <v>4665</v>
      </c>
      <c r="B2440" s="4" t="s">
        <v>6745</v>
      </c>
      <c r="C2440" s="4" t="s">
        <v>6745</v>
      </c>
      <c r="D2440" s="4" t="s">
        <v>45</v>
      </c>
      <c r="E2440" s="4" t="s">
        <v>6746</v>
      </c>
      <c r="F2440" s="4" t="s">
        <v>6747</v>
      </c>
      <c r="G2440" s="4">
        <v>40</v>
      </c>
      <c r="H2440" s="4" t="s">
        <v>6680</v>
      </c>
      <c r="I2440" s="4" t="s">
        <v>189</v>
      </c>
      <c r="J2440" s="4" t="s">
        <v>321</v>
      </c>
      <c r="K2440" s="5" t="s">
        <v>912</v>
      </c>
      <c r="L2440" s="6">
        <v>0.62152777777777779</v>
      </c>
      <c r="M2440" s="4" t="s">
        <v>30</v>
      </c>
      <c r="N2440" s="4" t="s">
        <v>189</v>
      </c>
      <c r="O2440" s="4" t="s">
        <v>282</v>
      </c>
      <c r="P2440" s="4" t="s">
        <v>339</v>
      </c>
      <c r="Q2440" s="11">
        <v>0.80208333333333337</v>
      </c>
      <c r="R2440" s="4" t="s">
        <v>30</v>
      </c>
      <c r="S2440" s="4" t="s">
        <v>160</v>
      </c>
      <c r="T2440" s="4"/>
      <c r="U2440" s="8"/>
      <c r="V2440" s="8"/>
      <c r="W2440">
        <v>462716428</v>
      </c>
      <c r="X2440" t="s">
        <v>43</v>
      </c>
    </row>
    <row r="2441" spans="1:24" ht="15.75" customHeight="1">
      <c r="A2441" s="4" t="s">
        <v>4665</v>
      </c>
      <c r="B2441" s="4" t="s">
        <v>6748</v>
      </c>
      <c r="C2441" s="4" t="s">
        <v>6745</v>
      </c>
      <c r="D2441" s="4" t="s">
        <v>45</v>
      </c>
      <c r="E2441" s="4" t="s">
        <v>6749</v>
      </c>
      <c r="F2441" s="4" t="s">
        <v>6750</v>
      </c>
      <c r="G2441" s="5">
        <v>38</v>
      </c>
      <c r="H2441" s="4" t="s">
        <v>6680</v>
      </c>
      <c r="I2441" s="4" t="s">
        <v>189</v>
      </c>
      <c r="J2441" s="4" t="s">
        <v>321</v>
      </c>
      <c r="K2441" s="5" t="s">
        <v>912</v>
      </c>
      <c r="L2441" s="6">
        <v>0.62152777777777779</v>
      </c>
      <c r="M2441" s="4" t="s">
        <v>30</v>
      </c>
      <c r="N2441" s="4" t="s">
        <v>189</v>
      </c>
      <c r="O2441" s="4" t="s">
        <v>282</v>
      </c>
      <c r="P2441" s="5" t="s">
        <v>339</v>
      </c>
      <c r="Q2441" s="7">
        <v>0.80208333333333337</v>
      </c>
      <c r="R2441" s="4" t="s">
        <v>30</v>
      </c>
      <c r="S2441" s="4" t="s">
        <v>160</v>
      </c>
      <c r="T2441" s="4"/>
      <c r="U2441" s="8"/>
      <c r="V2441" s="8"/>
      <c r="W2441">
        <v>462716428</v>
      </c>
      <c r="X2441" t="s">
        <v>43</v>
      </c>
    </row>
    <row r="2442" spans="1:24" ht="15.75" customHeight="1">
      <c r="A2442" s="4" t="s">
        <v>4665</v>
      </c>
      <c r="B2442" s="4" t="s">
        <v>6751</v>
      </c>
      <c r="C2442" s="4" t="s">
        <v>6745</v>
      </c>
      <c r="D2442" s="4" t="s">
        <v>23</v>
      </c>
      <c r="E2442" s="4" t="s">
        <v>6752</v>
      </c>
      <c r="F2442" s="4" t="s">
        <v>6747</v>
      </c>
      <c r="G2442" s="5">
        <v>4</v>
      </c>
      <c r="H2442" s="4" t="s">
        <v>6680</v>
      </c>
      <c r="I2442" s="4" t="s">
        <v>189</v>
      </c>
      <c r="J2442" s="4" t="s">
        <v>321</v>
      </c>
      <c r="K2442" s="5" t="s">
        <v>912</v>
      </c>
      <c r="L2442" s="6">
        <v>0.62152777777777779</v>
      </c>
      <c r="M2442" s="4" t="s">
        <v>30</v>
      </c>
      <c r="N2442" s="4" t="s">
        <v>189</v>
      </c>
      <c r="O2442" s="4" t="s">
        <v>282</v>
      </c>
      <c r="P2442" s="5" t="s">
        <v>339</v>
      </c>
      <c r="Q2442" s="7">
        <v>0.80208333333333337</v>
      </c>
      <c r="R2442" s="4" t="s">
        <v>30</v>
      </c>
      <c r="S2442" s="4" t="s">
        <v>160</v>
      </c>
      <c r="T2442" s="4"/>
      <c r="U2442" s="8"/>
      <c r="V2442" s="8"/>
      <c r="W2442">
        <v>462716428</v>
      </c>
      <c r="X2442" t="s">
        <v>43</v>
      </c>
    </row>
    <row r="2443" spans="1:24" ht="15.75" customHeight="1">
      <c r="A2443" s="4" t="s">
        <v>4665</v>
      </c>
      <c r="B2443" s="4" t="s">
        <v>6753</v>
      </c>
      <c r="C2443" s="4" t="s">
        <v>6753</v>
      </c>
      <c r="D2443" s="4" t="s">
        <v>45</v>
      </c>
      <c r="E2443" s="4" t="s">
        <v>6754</v>
      </c>
      <c r="F2443" s="4" t="s">
        <v>6755</v>
      </c>
      <c r="G2443" s="5">
        <v>48</v>
      </c>
      <c r="H2443" s="4" t="s">
        <v>6680</v>
      </c>
      <c r="I2443" s="4" t="s">
        <v>196</v>
      </c>
      <c r="J2443" s="4" t="s">
        <v>3815</v>
      </c>
      <c r="K2443" s="5" t="s">
        <v>32</v>
      </c>
      <c r="L2443" s="6">
        <v>0.24305555555555555</v>
      </c>
      <c r="M2443" s="4" t="s">
        <v>30</v>
      </c>
      <c r="N2443" s="4" t="s">
        <v>666</v>
      </c>
      <c r="O2443" s="4" t="s">
        <v>666</v>
      </c>
      <c r="P2443" s="12"/>
      <c r="Q2443" s="7"/>
      <c r="R2443" s="4"/>
      <c r="S2443" s="4" t="s">
        <v>160</v>
      </c>
      <c r="T2443" s="4" t="s">
        <v>220</v>
      </c>
      <c r="U2443" s="8"/>
      <c r="V2443" s="8"/>
      <c r="W2443">
        <v>462716430</v>
      </c>
      <c r="X2443" t="s">
        <v>43</v>
      </c>
    </row>
    <row r="2444" spans="1:24" ht="15.75" customHeight="1">
      <c r="A2444" s="4" t="s">
        <v>4665</v>
      </c>
      <c r="B2444" s="4" t="s">
        <v>6756</v>
      </c>
      <c r="C2444" s="4" t="s">
        <v>6753</v>
      </c>
      <c r="D2444" s="4" t="s">
        <v>23</v>
      </c>
      <c r="E2444" s="4" t="s">
        <v>6757</v>
      </c>
      <c r="F2444" s="4" t="s">
        <v>6755</v>
      </c>
      <c r="G2444" s="5">
        <v>51</v>
      </c>
      <c r="H2444" s="4" t="s">
        <v>6680</v>
      </c>
      <c r="I2444" s="4" t="s">
        <v>196</v>
      </c>
      <c r="J2444" s="4" t="s">
        <v>3815</v>
      </c>
      <c r="K2444" s="5" t="s">
        <v>32</v>
      </c>
      <c r="L2444" s="6">
        <v>0.24305555555555555</v>
      </c>
      <c r="M2444" s="4" t="s">
        <v>30</v>
      </c>
      <c r="N2444" s="4" t="s">
        <v>666</v>
      </c>
      <c r="O2444" s="4" t="s">
        <v>666</v>
      </c>
      <c r="P2444" s="9"/>
      <c r="Q2444" s="11"/>
      <c r="R2444" s="4"/>
      <c r="S2444" s="4" t="s">
        <v>160</v>
      </c>
      <c r="T2444" s="4"/>
      <c r="U2444" s="8"/>
      <c r="V2444" s="8"/>
      <c r="W2444">
        <v>462716430</v>
      </c>
      <c r="X2444" t="s">
        <v>43</v>
      </c>
    </row>
    <row r="2445" spans="1:24" ht="15.75" customHeight="1">
      <c r="A2445" s="4" t="s">
        <v>4665</v>
      </c>
      <c r="B2445" s="4" t="s">
        <v>6758</v>
      </c>
      <c r="C2445" s="4" t="s">
        <v>6753</v>
      </c>
      <c r="D2445" s="4" t="s">
        <v>45</v>
      </c>
      <c r="E2445" s="4" t="s">
        <v>6759</v>
      </c>
      <c r="F2445" s="4" t="s">
        <v>6755</v>
      </c>
      <c r="G2445" s="5">
        <v>17</v>
      </c>
      <c r="H2445" s="4" t="s">
        <v>6680</v>
      </c>
      <c r="I2445" s="4" t="s">
        <v>196</v>
      </c>
      <c r="J2445" s="4" t="s">
        <v>3815</v>
      </c>
      <c r="K2445" s="5" t="s">
        <v>32</v>
      </c>
      <c r="L2445" s="6">
        <v>0.24305555555555555</v>
      </c>
      <c r="M2445" s="4" t="s">
        <v>30</v>
      </c>
      <c r="N2445" s="4" t="s">
        <v>666</v>
      </c>
      <c r="O2445" s="4" t="s">
        <v>666</v>
      </c>
      <c r="P2445" s="9"/>
      <c r="Q2445" s="11"/>
      <c r="R2445" s="4"/>
      <c r="S2445" s="4" t="s">
        <v>160</v>
      </c>
      <c r="T2445" s="4"/>
      <c r="U2445" s="8"/>
      <c r="V2445" s="8"/>
      <c r="W2445">
        <v>462716432</v>
      </c>
      <c r="X2445" t="s">
        <v>61</v>
      </c>
    </row>
    <row r="2446" spans="1:24" ht="15.75" customHeight="1">
      <c r="A2446" s="4" t="s">
        <v>4665</v>
      </c>
      <c r="B2446" s="4" t="s">
        <v>6760</v>
      </c>
      <c r="C2446" s="4" t="s">
        <v>6753</v>
      </c>
      <c r="D2446" s="4" t="s">
        <v>45</v>
      </c>
      <c r="E2446" s="4" t="s">
        <v>6761</v>
      </c>
      <c r="F2446" s="4" t="s">
        <v>6755</v>
      </c>
      <c r="G2446" s="5">
        <v>13</v>
      </c>
      <c r="H2446" s="4" t="s">
        <v>6680</v>
      </c>
      <c r="I2446" s="4" t="s">
        <v>196</v>
      </c>
      <c r="J2446" s="4" t="s">
        <v>3815</v>
      </c>
      <c r="K2446" s="5" t="s">
        <v>32</v>
      </c>
      <c r="L2446" s="6">
        <v>0.24305555555555555</v>
      </c>
      <c r="M2446" s="4" t="s">
        <v>30</v>
      </c>
      <c r="N2446" s="4" t="s">
        <v>666</v>
      </c>
      <c r="O2446" s="4" t="s">
        <v>666</v>
      </c>
      <c r="P2446" s="9"/>
      <c r="Q2446" s="11"/>
      <c r="R2446" s="4"/>
      <c r="S2446" s="4" t="s">
        <v>160</v>
      </c>
      <c r="T2446" s="4"/>
      <c r="U2446" s="8"/>
      <c r="V2446" s="8"/>
      <c r="W2446">
        <v>462716432</v>
      </c>
      <c r="X2446" t="s">
        <v>61</v>
      </c>
    </row>
    <row r="2447" spans="1:24" ht="15.75" customHeight="1">
      <c r="A2447" s="4" t="s">
        <v>4665</v>
      </c>
      <c r="B2447" s="4" t="s">
        <v>6762</v>
      </c>
      <c r="C2447" s="4" t="s">
        <v>6762</v>
      </c>
      <c r="D2447" s="4" t="s">
        <v>45</v>
      </c>
      <c r="E2447" s="4" t="s">
        <v>6763</v>
      </c>
      <c r="F2447" s="4" t="s">
        <v>6764</v>
      </c>
      <c r="G2447" s="5">
        <v>54</v>
      </c>
      <c r="H2447" s="4" t="s">
        <v>6680</v>
      </c>
      <c r="I2447" s="4" t="s">
        <v>157</v>
      </c>
      <c r="J2447" s="4" t="s">
        <v>2753</v>
      </c>
      <c r="K2447" s="5" t="s">
        <v>32</v>
      </c>
      <c r="L2447" s="6">
        <v>0.52777777777777779</v>
      </c>
      <c r="M2447" s="4" t="s">
        <v>30</v>
      </c>
      <c r="N2447" s="4" t="s">
        <v>6765</v>
      </c>
      <c r="O2447" s="4" t="s">
        <v>1618</v>
      </c>
      <c r="P2447" s="4" t="s">
        <v>339</v>
      </c>
      <c r="Q2447" s="11">
        <v>0.83680555555555558</v>
      </c>
      <c r="R2447" s="4" t="s">
        <v>30</v>
      </c>
      <c r="S2447" s="4" t="s">
        <v>160</v>
      </c>
      <c r="T2447" s="4"/>
      <c r="U2447" s="4"/>
      <c r="V2447" s="4"/>
      <c r="W2447">
        <v>462716433</v>
      </c>
      <c r="X2447" t="s">
        <v>43</v>
      </c>
    </row>
    <row r="2448" spans="1:24" ht="15.75" customHeight="1">
      <c r="A2448" s="4" t="s">
        <v>4665</v>
      </c>
      <c r="B2448" s="4" t="s">
        <v>6766</v>
      </c>
      <c r="C2448" s="4" t="s">
        <v>6762</v>
      </c>
      <c r="D2448" s="4" t="s">
        <v>45</v>
      </c>
      <c r="E2448" s="4" t="s">
        <v>6767</v>
      </c>
      <c r="F2448" s="4" t="s">
        <v>6768</v>
      </c>
      <c r="G2448" s="5">
        <v>55</v>
      </c>
      <c r="H2448" s="4" t="s">
        <v>6680</v>
      </c>
      <c r="I2448" s="4" t="s">
        <v>157</v>
      </c>
      <c r="J2448" s="4" t="s">
        <v>2753</v>
      </c>
      <c r="K2448" s="5" t="s">
        <v>32</v>
      </c>
      <c r="L2448" s="6">
        <v>0.52777777777777779</v>
      </c>
      <c r="M2448" s="4" t="s">
        <v>30</v>
      </c>
      <c r="N2448" s="4" t="s">
        <v>6765</v>
      </c>
      <c r="O2448" s="4" t="s">
        <v>1618</v>
      </c>
      <c r="P2448" s="5" t="s">
        <v>339</v>
      </c>
      <c r="Q2448" s="7">
        <v>0.83680555555555558</v>
      </c>
      <c r="R2448" s="4" t="s">
        <v>30</v>
      </c>
      <c r="S2448" s="4" t="s">
        <v>160</v>
      </c>
      <c r="T2448" s="4"/>
      <c r="U2448" s="4"/>
      <c r="V2448" s="4"/>
      <c r="W2448">
        <v>462716433</v>
      </c>
      <c r="X2448" t="s">
        <v>43</v>
      </c>
    </row>
    <row r="2449" spans="1:24" ht="15.75" customHeight="1">
      <c r="A2449" s="4" t="s">
        <v>4665</v>
      </c>
      <c r="B2449" s="4" t="s">
        <v>6769</v>
      </c>
      <c r="C2449" s="4" t="s">
        <v>6769</v>
      </c>
      <c r="D2449" s="4" t="s">
        <v>45</v>
      </c>
      <c r="E2449" s="4" t="s">
        <v>6770</v>
      </c>
      <c r="F2449" s="4" t="s">
        <v>6771</v>
      </c>
      <c r="G2449" s="5">
        <v>70</v>
      </c>
      <c r="H2449" s="4" t="s">
        <v>6680</v>
      </c>
      <c r="I2449" s="4" t="s">
        <v>67</v>
      </c>
      <c r="J2449" s="4" t="s">
        <v>2128</v>
      </c>
      <c r="K2449" s="5" t="s">
        <v>32</v>
      </c>
      <c r="L2449" s="6">
        <v>0.69444444444444442</v>
      </c>
      <c r="M2449" s="4" t="s">
        <v>41</v>
      </c>
      <c r="N2449" s="4" t="s">
        <v>67</v>
      </c>
      <c r="O2449" s="4" t="s">
        <v>2252</v>
      </c>
      <c r="P2449" s="5" t="s">
        <v>339</v>
      </c>
      <c r="Q2449" s="7">
        <v>0.69444444444444442</v>
      </c>
      <c r="R2449" s="4" t="s">
        <v>41</v>
      </c>
      <c r="S2449" s="4" t="s">
        <v>160</v>
      </c>
      <c r="T2449" s="4"/>
      <c r="U2449" s="8"/>
      <c r="V2449" s="8"/>
      <c r="W2449">
        <v>462716434</v>
      </c>
      <c r="X2449" t="s">
        <v>43</v>
      </c>
    </row>
    <row r="2450" spans="1:24" ht="15.75" customHeight="1">
      <c r="A2450" s="4" t="s">
        <v>4665</v>
      </c>
      <c r="B2450" s="4" t="s">
        <v>6772</v>
      </c>
      <c r="C2450" s="4" t="s">
        <v>6769</v>
      </c>
      <c r="D2450" s="4" t="s">
        <v>45</v>
      </c>
      <c r="E2450" s="4" t="s">
        <v>6773</v>
      </c>
      <c r="F2450" s="4" t="s">
        <v>6774</v>
      </c>
      <c r="G2450" s="5">
        <v>21</v>
      </c>
      <c r="H2450" s="4" t="s">
        <v>6680</v>
      </c>
      <c r="I2450" s="4" t="s">
        <v>67</v>
      </c>
      <c r="J2450" s="4" t="s">
        <v>2128</v>
      </c>
      <c r="K2450" s="5" t="s">
        <v>32</v>
      </c>
      <c r="L2450" s="6">
        <v>0.69444444444444442</v>
      </c>
      <c r="M2450" s="4" t="s">
        <v>41</v>
      </c>
      <c r="N2450" s="4" t="s">
        <v>67</v>
      </c>
      <c r="O2450" s="4" t="s">
        <v>2252</v>
      </c>
      <c r="P2450" s="5" t="s">
        <v>339</v>
      </c>
      <c r="Q2450" s="7">
        <v>0.69444444444444442</v>
      </c>
      <c r="R2450" s="4" t="s">
        <v>41</v>
      </c>
      <c r="S2450" s="4" t="s">
        <v>160</v>
      </c>
      <c r="T2450" s="4"/>
      <c r="U2450" s="8"/>
      <c r="V2450" s="8"/>
      <c r="W2450">
        <v>462716434</v>
      </c>
      <c r="X2450" t="s">
        <v>43</v>
      </c>
    </row>
    <row r="2451" spans="1:24" ht="15.75" customHeight="1">
      <c r="A2451" s="4" t="s">
        <v>4665</v>
      </c>
      <c r="B2451" s="4" t="s">
        <v>6775</v>
      </c>
      <c r="C2451" s="4" t="s">
        <v>6775</v>
      </c>
      <c r="D2451" s="4" t="s">
        <v>45</v>
      </c>
      <c r="E2451" s="4" t="s">
        <v>6776</v>
      </c>
      <c r="F2451" s="4" t="s">
        <v>6777</v>
      </c>
      <c r="G2451" s="5">
        <v>36</v>
      </c>
      <c r="H2451" s="4" t="s">
        <v>6680</v>
      </c>
      <c r="I2451" s="4" t="s">
        <v>114</v>
      </c>
      <c r="J2451" s="4" t="s">
        <v>115</v>
      </c>
      <c r="K2451" s="5" t="s">
        <v>32</v>
      </c>
      <c r="L2451" s="6">
        <v>0.625</v>
      </c>
      <c r="M2451" s="4" t="s">
        <v>30</v>
      </c>
      <c r="N2451" s="4" t="s">
        <v>584</v>
      </c>
      <c r="O2451" s="4" t="s">
        <v>6778</v>
      </c>
      <c r="P2451" s="5" t="s">
        <v>339</v>
      </c>
      <c r="Q2451" s="7">
        <v>0.50347222222222221</v>
      </c>
      <c r="R2451" s="4" t="s">
        <v>30</v>
      </c>
      <c r="S2451" s="4" t="s">
        <v>160</v>
      </c>
      <c r="T2451" s="4"/>
      <c r="U2451" s="8"/>
      <c r="V2451" s="8"/>
      <c r="W2451">
        <v>462716435</v>
      </c>
      <c r="X2451" t="s">
        <v>43</v>
      </c>
    </row>
    <row r="2452" spans="1:24" ht="15.75" customHeight="1">
      <c r="A2452" s="4" t="s">
        <v>4665</v>
      </c>
      <c r="B2452" s="4" t="s">
        <v>6779</v>
      </c>
      <c r="C2452" s="4" t="s">
        <v>6775</v>
      </c>
      <c r="D2452" s="4" t="s">
        <v>23</v>
      </c>
      <c r="E2452" s="4" t="s">
        <v>5503</v>
      </c>
      <c r="F2452" s="4" t="s">
        <v>6777</v>
      </c>
      <c r="G2452" s="5">
        <v>35</v>
      </c>
      <c r="H2452" s="4" t="s">
        <v>6680</v>
      </c>
      <c r="I2452" s="4" t="s">
        <v>114</v>
      </c>
      <c r="J2452" s="4" t="s">
        <v>115</v>
      </c>
      <c r="K2452" s="5" t="s">
        <v>32</v>
      </c>
      <c r="L2452" s="6">
        <v>0.625</v>
      </c>
      <c r="M2452" s="4" t="s">
        <v>30</v>
      </c>
      <c r="N2452" s="4" t="s">
        <v>584</v>
      </c>
      <c r="O2452" s="4" t="s">
        <v>6778</v>
      </c>
      <c r="P2452" s="5" t="s">
        <v>339</v>
      </c>
      <c r="Q2452" s="7">
        <v>0.50347222222222221</v>
      </c>
      <c r="R2452" s="4" t="s">
        <v>30</v>
      </c>
      <c r="S2452" s="4" t="s">
        <v>160</v>
      </c>
      <c r="T2452" s="4"/>
      <c r="U2452" s="8"/>
      <c r="V2452" s="8"/>
      <c r="W2452">
        <v>462716435</v>
      </c>
      <c r="X2452" t="s">
        <v>43</v>
      </c>
    </row>
    <row r="2453" spans="1:24" ht="15.75" customHeight="1">
      <c r="A2453" s="4" t="s">
        <v>4665</v>
      </c>
      <c r="B2453" s="4" t="s">
        <v>6780</v>
      </c>
      <c r="C2453" s="4" t="s">
        <v>6780</v>
      </c>
      <c r="D2453" s="4" t="s">
        <v>45</v>
      </c>
      <c r="E2453" s="4" t="s">
        <v>6781</v>
      </c>
      <c r="F2453" s="4" t="s">
        <v>6782</v>
      </c>
      <c r="G2453" s="5">
        <v>55</v>
      </c>
      <c r="H2453" s="4" t="s">
        <v>6680</v>
      </c>
      <c r="I2453" s="4" t="s">
        <v>1002</v>
      </c>
      <c r="J2453" s="4" t="s">
        <v>4880</v>
      </c>
      <c r="K2453" s="5" t="s">
        <v>32</v>
      </c>
      <c r="L2453" s="6">
        <v>0.75</v>
      </c>
      <c r="M2453" s="4" t="s">
        <v>671</v>
      </c>
      <c r="N2453" s="4" t="s">
        <v>150</v>
      </c>
      <c r="O2453" s="4" t="s">
        <v>152</v>
      </c>
      <c r="P2453" s="5" t="s">
        <v>1393</v>
      </c>
      <c r="Q2453" s="7">
        <v>0.72569444444444442</v>
      </c>
      <c r="R2453" s="4" t="s">
        <v>30</v>
      </c>
      <c r="S2453" s="4" t="s">
        <v>160</v>
      </c>
      <c r="T2453" s="4"/>
      <c r="U2453" s="8"/>
      <c r="V2453" s="8"/>
      <c r="W2453">
        <v>462716436</v>
      </c>
      <c r="X2453" t="s">
        <v>43</v>
      </c>
    </row>
    <row r="2454" spans="1:24" ht="15.75" customHeight="1">
      <c r="A2454" s="4" t="s">
        <v>4665</v>
      </c>
      <c r="B2454" s="4" t="s">
        <v>6783</v>
      </c>
      <c r="C2454" s="4" t="s">
        <v>6780</v>
      </c>
      <c r="D2454" s="4" t="s">
        <v>45</v>
      </c>
      <c r="E2454" s="4" t="s">
        <v>6784</v>
      </c>
      <c r="F2454" s="4" t="s">
        <v>6785</v>
      </c>
      <c r="G2454" s="5">
        <v>67</v>
      </c>
      <c r="H2454" s="4" t="s">
        <v>6680</v>
      </c>
      <c r="I2454" s="4" t="s">
        <v>67</v>
      </c>
      <c r="J2454" s="4" t="s">
        <v>2128</v>
      </c>
      <c r="K2454" s="5" t="s">
        <v>32</v>
      </c>
      <c r="L2454" s="6">
        <v>0.69444444444444442</v>
      </c>
      <c r="M2454" s="4" t="s">
        <v>41</v>
      </c>
      <c r="N2454" s="4" t="s">
        <v>67</v>
      </c>
      <c r="O2454" s="4" t="s">
        <v>127</v>
      </c>
      <c r="P2454" s="5" t="s">
        <v>339</v>
      </c>
      <c r="Q2454" s="7">
        <v>0.66666666666666663</v>
      </c>
      <c r="R2454" s="4" t="s">
        <v>41</v>
      </c>
      <c r="S2454" s="4" t="s">
        <v>160</v>
      </c>
      <c r="T2454" s="4"/>
      <c r="U2454" s="8"/>
      <c r="V2454" s="8"/>
      <c r="W2454">
        <v>462716436</v>
      </c>
      <c r="X2454" t="s">
        <v>43</v>
      </c>
    </row>
    <row r="2455" spans="1:24" ht="15.75" customHeight="1">
      <c r="A2455" s="4" t="s">
        <v>4665</v>
      </c>
      <c r="B2455" s="4" t="s">
        <v>6786</v>
      </c>
      <c r="C2455" s="4" t="s">
        <v>6786</v>
      </c>
      <c r="D2455" s="4" t="s">
        <v>23</v>
      </c>
      <c r="E2455" s="4" t="s">
        <v>6787</v>
      </c>
      <c r="F2455" s="4" t="s">
        <v>973</v>
      </c>
      <c r="G2455" s="5">
        <v>60</v>
      </c>
      <c r="H2455" s="4" t="s">
        <v>6680</v>
      </c>
      <c r="I2455" s="4" t="s">
        <v>59</v>
      </c>
      <c r="J2455" s="4" t="s">
        <v>65</v>
      </c>
      <c r="K2455" s="5" t="s">
        <v>32</v>
      </c>
      <c r="L2455" s="6">
        <v>0.72916666666666663</v>
      </c>
      <c r="M2455" s="4" t="s">
        <v>30</v>
      </c>
      <c r="N2455" s="4" t="s">
        <v>59</v>
      </c>
      <c r="O2455" s="4" t="s">
        <v>60</v>
      </c>
      <c r="P2455" s="5" t="s">
        <v>339</v>
      </c>
      <c r="Q2455" s="7">
        <v>0.73958333333333337</v>
      </c>
      <c r="R2455" s="4" t="s">
        <v>30</v>
      </c>
      <c r="S2455" s="4" t="s">
        <v>160</v>
      </c>
      <c r="T2455" s="4"/>
      <c r="U2455" s="8"/>
      <c r="V2455" s="8"/>
      <c r="W2455">
        <v>462716437</v>
      </c>
      <c r="X2455" t="s">
        <v>43</v>
      </c>
    </row>
    <row r="2456" spans="1:24" ht="15.75" customHeight="1">
      <c r="A2456" s="4" t="s">
        <v>4665</v>
      </c>
      <c r="B2456" s="4" t="s">
        <v>6788</v>
      </c>
      <c r="C2456" s="4" t="s">
        <v>6786</v>
      </c>
      <c r="D2456" s="4" t="s">
        <v>45</v>
      </c>
      <c r="E2456" s="4" t="s">
        <v>6789</v>
      </c>
      <c r="F2456" s="4" t="s">
        <v>973</v>
      </c>
      <c r="G2456" s="5">
        <v>60</v>
      </c>
      <c r="H2456" s="4" t="s">
        <v>6680</v>
      </c>
      <c r="I2456" s="4" t="s">
        <v>59</v>
      </c>
      <c r="J2456" s="4" t="s">
        <v>65</v>
      </c>
      <c r="K2456" s="5" t="s">
        <v>32</v>
      </c>
      <c r="L2456" s="6">
        <v>0.72916666666666663</v>
      </c>
      <c r="M2456" s="4" t="s">
        <v>30</v>
      </c>
      <c r="N2456" s="4" t="s">
        <v>59</v>
      </c>
      <c r="O2456" s="4" t="s">
        <v>60</v>
      </c>
      <c r="P2456" s="5" t="s">
        <v>339</v>
      </c>
      <c r="Q2456" s="7">
        <v>0.73958333333333337</v>
      </c>
      <c r="R2456" s="4" t="s">
        <v>30</v>
      </c>
      <c r="S2456" s="4" t="s">
        <v>160</v>
      </c>
      <c r="T2456" s="4"/>
      <c r="U2456" s="8"/>
      <c r="V2456" s="8"/>
      <c r="W2456">
        <v>462716437</v>
      </c>
      <c r="X2456" t="s">
        <v>43</v>
      </c>
    </row>
    <row r="2457" spans="1:24" ht="15.75" customHeight="1">
      <c r="A2457" s="4" t="s">
        <v>4665</v>
      </c>
      <c r="B2457" s="4" t="s">
        <v>6790</v>
      </c>
      <c r="C2457" s="4" t="s">
        <v>6790</v>
      </c>
      <c r="D2457" s="4" t="s">
        <v>23</v>
      </c>
      <c r="E2457" s="4" t="s">
        <v>6791</v>
      </c>
      <c r="F2457" s="4" t="s">
        <v>6792</v>
      </c>
      <c r="G2457" s="5">
        <v>63</v>
      </c>
      <c r="H2457" s="4" t="s">
        <v>6680</v>
      </c>
      <c r="I2457" s="4" t="s">
        <v>150</v>
      </c>
      <c r="J2457" s="4" t="s">
        <v>151</v>
      </c>
      <c r="K2457" s="5" t="s">
        <v>32</v>
      </c>
      <c r="L2457" s="6">
        <v>0.64583333333333337</v>
      </c>
      <c r="M2457" s="4" t="s">
        <v>30</v>
      </c>
      <c r="N2457" s="4" t="s">
        <v>196</v>
      </c>
      <c r="O2457" s="4" t="s">
        <v>6793</v>
      </c>
      <c r="P2457" s="5" t="s">
        <v>933</v>
      </c>
      <c r="Q2457" s="7">
        <v>0.33333333333333331</v>
      </c>
      <c r="R2457" s="4" t="s">
        <v>30</v>
      </c>
      <c r="S2457" s="4" t="s">
        <v>160</v>
      </c>
      <c r="T2457" s="4"/>
      <c r="U2457" s="8"/>
      <c r="V2457" s="8"/>
      <c r="W2457">
        <v>462716438</v>
      </c>
      <c r="X2457" t="s">
        <v>43</v>
      </c>
    </row>
    <row r="2458" spans="1:24" ht="15.75" customHeight="1">
      <c r="A2458" s="4" t="s">
        <v>4665</v>
      </c>
      <c r="B2458" s="4" t="s">
        <v>6794</v>
      </c>
      <c r="C2458" s="4" t="s">
        <v>6790</v>
      </c>
      <c r="D2458" s="4" t="s">
        <v>45</v>
      </c>
      <c r="E2458" s="4" t="s">
        <v>3936</v>
      </c>
      <c r="F2458" s="4" t="s">
        <v>6795</v>
      </c>
      <c r="G2458" s="5">
        <v>60</v>
      </c>
      <c r="H2458" s="4" t="s">
        <v>6680</v>
      </c>
      <c r="I2458" s="4" t="s">
        <v>150</v>
      </c>
      <c r="J2458" s="4" t="s">
        <v>151</v>
      </c>
      <c r="K2458" s="5" t="s">
        <v>32</v>
      </c>
      <c r="L2458" s="6">
        <v>0.64583333333333337</v>
      </c>
      <c r="M2458" s="4" t="s">
        <v>30</v>
      </c>
      <c r="N2458" s="4" t="s">
        <v>196</v>
      </c>
      <c r="O2458" s="4" t="s">
        <v>6793</v>
      </c>
      <c r="P2458" s="5" t="s">
        <v>933</v>
      </c>
      <c r="Q2458" s="7">
        <v>0.33333333333333331</v>
      </c>
      <c r="R2458" s="4" t="s">
        <v>30</v>
      </c>
      <c r="S2458" s="4" t="s">
        <v>160</v>
      </c>
      <c r="T2458" s="4"/>
      <c r="U2458" s="8"/>
      <c r="V2458" s="8"/>
      <c r="W2458">
        <v>462716438</v>
      </c>
      <c r="X2458" t="s">
        <v>43</v>
      </c>
    </row>
    <row r="2459" spans="1:24" ht="15.75" customHeight="1">
      <c r="A2459" s="4" t="s">
        <v>4665</v>
      </c>
      <c r="B2459" s="4" t="s">
        <v>6796</v>
      </c>
      <c r="C2459" s="4" t="s">
        <v>6796</v>
      </c>
      <c r="D2459" s="4" t="s">
        <v>45</v>
      </c>
      <c r="E2459" s="4" t="s">
        <v>6797</v>
      </c>
      <c r="F2459" s="4" t="s">
        <v>6798</v>
      </c>
      <c r="G2459" s="5">
        <v>64</v>
      </c>
      <c r="H2459" s="4" t="s">
        <v>6680</v>
      </c>
      <c r="I2459" s="4" t="s">
        <v>189</v>
      </c>
      <c r="J2459" s="4" t="s">
        <v>3210</v>
      </c>
      <c r="K2459" s="5" t="s">
        <v>32</v>
      </c>
      <c r="L2459" s="6">
        <v>0.52777777777777779</v>
      </c>
      <c r="M2459" s="4" t="s">
        <v>30</v>
      </c>
      <c r="N2459" s="4" t="s">
        <v>95</v>
      </c>
      <c r="O2459" s="4" t="s">
        <v>96</v>
      </c>
      <c r="P2459" s="5" t="s">
        <v>339</v>
      </c>
      <c r="Q2459" s="7">
        <v>0.5</v>
      </c>
      <c r="R2459" s="4" t="s">
        <v>30</v>
      </c>
      <c r="S2459" s="4" t="s">
        <v>160</v>
      </c>
      <c r="T2459" s="4" t="s">
        <v>6799</v>
      </c>
      <c r="U2459" s="8"/>
      <c r="V2459" s="8"/>
      <c r="W2459">
        <v>462716439</v>
      </c>
      <c r="X2459" t="s">
        <v>61</v>
      </c>
    </row>
    <row r="2460" spans="1:24" ht="15.75" customHeight="1">
      <c r="A2460" s="4" t="s">
        <v>4665</v>
      </c>
      <c r="B2460" s="4" t="s">
        <v>6800</v>
      </c>
      <c r="C2460" s="4" t="s">
        <v>6796</v>
      </c>
      <c r="D2460" s="4" t="s">
        <v>45</v>
      </c>
      <c r="E2460" s="4" t="s">
        <v>6801</v>
      </c>
      <c r="F2460" s="4" t="s">
        <v>6802</v>
      </c>
      <c r="G2460" s="5">
        <v>51</v>
      </c>
      <c r="H2460" s="4" t="s">
        <v>6680</v>
      </c>
      <c r="I2460" s="4" t="s">
        <v>189</v>
      </c>
      <c r="J2460" s="4" t="s">
        <v>321</v>
      </c>
      <c r="K2460" s="5" t="s">
        <v>32</v>
      </c>
      <c r="L2460" s="6">
        <v>0.62152777777777779</v>
      </c>
      <c r="M2460" s="4" t="s">
        <v>30</v>
      </c>
      <c r="N2460" s="4" t="s">
        <v>189</v>
      </c>
      <c r="O2460" s="4" t="s">
        <v>916</v>
      </c>
      <c r="P2460" s="5" t="s">
        <v>339</v>
      </c>
      <c r="Q2460" s="7">
        <v>0.52777777777777779</v>
      </c>
      <c r="R2460" s="4" t="s">
        <v>30</v>
      </c>
      <c r="S2460" s="4" t="s">
        <v>160</v>
      </c>
      <c r="T2460" s="4"/>
      <c r="U2460" s="8"/>
      <c r="V2460" s="4"/>
      <c r="W2460">
        <v>462716439</v>
      </c>
      <c r="X2460" t="s">
        <v>61</v>
      </c>
    </row>
    <row r="2461" spans="1:24" ht="15.75" customHeight="1">
      <c r="A2461" s="4" t="s">
        <v>4665</v>
      </c>
      <c r="B2461" s="4" t="s">
        <v>6803</v>
      </c>
      <c r="C2461" s="4" t="s">
        <v>6803</v>
      </c>
      <c r="D2461" s="4" t="s">
        <v>45</v>
      </c>
      <c r="E2461" s="4" t="s">
        <v>6804</v>
      </c>
      <c r="F2461" s="4" t="s">
        <v>6805</v>
      </c>
      <c r="G2461" s="5">
        <v>67</v>
      </c>
      <c r="H2461" s="4" t="s">
        <v>6680</v>
      </c>
      <c r="I2461" s="4" t="s">
        <v>189</v>
      </c>
      <c r="J2461" s="4" t="s">
        <v>321</v>
      </c>
      <c r="K2461" s="5" t="s">
        <v>32</v>
      </c>
      <c r="L2461" s="6">
        <v>0.62152777777777779</v>
      </c>
      <c r="M2461" s="4" t="s">
        <v>30</v>
      </c>
      <c r="N2461" s="4" t="s">
        <v>189</v>
      </c>
      <c r="O2461" s="4" t="s">
        <v>916</v>
      </c>
      <c r="P2461" s="5" t="s">
        <v>339</v>
      </c>
      <c r="Q2461" s="7">
        <v>0.52777777777777779</v>
      </c>
      <c r="R2461" s="4" t="s">
        <v>30</v>
      </c>
      <c r="S2461" s="4" t="s">
        <v>160</v>
      </c>
      <c r="T2461" s="4"/>
      <c r="U2461" s="8"/>
      <c r="V2461" s="8"/>
      <c r="W2461">
        <v>462716440</v>
      </c>
      <c r="X2461" t="s">
        <v>43</v>
      </c>
    </row>
    <row r="2462" spans="1:24" ht="15.75" customHeight="1">
      <c r="A2462" s="4" t="s">
        <v>4665</v>
      </c>
      <c r="B2462" s="4" t="s">
        <v>6806</v>
      </c>
      <c r="C2462" s="4" t="s">
        <v>6803</v>
      </c>
      <c r="D2462" s="4" t="s">
        <v>45</v>
      </c>
      <c r="E2462" s="4" t="s">
        <v>6807</v>
      </c>
      <c r="F2462" s="4" t="s">
        <v>6808</v>
      </c>
      <c r="G2462" s="5">
        <v>66</v>
      </c>
      <c r="H2462" s="4" t="s">
        <v>6680</v>
      </c>
      <c r="I2462" s="4" t="s">
        <v>189</v>
      </c>
      <c r="J2462" s="4" t="s">
        <v>321</v>
      </c>
      <c r="K2462" s="5" t="s">
        <v>32</v>
      </c>
      <c r="L2462" s="6">
        <v>0.62152777777777779</v>
      </c>
      <c r="M2462" s="4" t="s">
        <v>30</v>
      </c>
      <c r="N2462" s="4" t="s">
        <v>189</v>
      </c>
      <c r="O2462" s="4" t="s">
        <v>916</v>
      </c>
      <c r="P2462" s="5" t="s">
        <v>339</v>
      </c>
      <c r="Q2462" s="7">
        <v>0.52777777777777779</v>
      </c>
      <c r="R2462" s="4" t="s">
        <v>30</v>
      </c>
      <c r="S2462" s="4" t="s">
        <v>160</v>
      </c>
      <c r="T2462" s="4"/>
      <c r="U2462" s="8"/>
      <c r="V2462" s="8"/>
      <c r="W2462">
        <v>462716440</v>
      </c>
      <c r="X2462" t="s">
        <v>43</v>
      </c>
    </row>
    <row r="2463" spans="1:24" ht="15.75" customHeight="1">
      <c r="A2463" s="4" t="s">
        <v>4665</v>
      </c>
      <c r="B2463" s="4" t="s">
        <v>6809</v>
      </c>
      <c r="C2463" s="4" t="s">
        <v>6809</v>
      </c>
      <c r="D2463" s="4" t="s">
        <v>45</v>
      </c>
      <c r="E2463" s="4" t="s">
        <v>6810</v>
      </c>
      <c r="F2463" s="4" t="s">
        <v>816</v>
      </c>
      <c r="G2463" s="5">
        <v>65</v>
      </c>
      <c r="H2463" s="4" t="s">
        <v>6680</v>
      </c>
      <c r="I2463" s="4" t="s">
        <v>189</v>
      </c>
      <c r="J2463" s="4" t="s">
        <v>3210</v>
      </c>
      <c r="K2463" s="5" t="s">
        <v>32</v>
      </c>
      <c r="L2463" s="6">
        <v>0.52777777777777779</v>
      </c>
      <c r="M2463" s="4" t="s">
        <v>30</v>
      </c>
      <c r="N2463" s="4" t="s">
        <v>95</v>
      </c>
      <c r="O2463" s="4" t="s">
        <v>96</v>
      </c>
      <c r="P2463" s="5" t="s">
        <v>339</v>
      </c>
      <c r="Q2463" s="7">
        <v>0.5</v>
      </c>
      <c r="R2463" s="4" t="s">
        <v>30</v>
      </c>
      <c r="S2463" s="4" t="s">
        <v>160</v>
      </c>
      <c r="T2463" s="4" t="s">
        <v>6811</v>
      </c>
      <c r="U2463" s="8"/>
      <c r="V2463" s="8"/>
      <c r="W2463">
        <v>462716441</v>
      </c>
      <c r="X2463" t="s">
        <v>43</v>
      </c>
    </row>
    <row r="2464" spans="1:24" ht="15.75" customHeight="1">
      <c r="A2464" s="4" t="s">
        <v>4665</v>
      </c>
      <c r="B2464" s="4" t="s">
        <v>6812</v>
      </c>
      <c r="C2464" s="4" t="s">
        <v>6809</v>
      </c>
      <c r="D2464" s="4" t="s">
        <v>23</v>
      </c>
      <c r="E2464" s="4" t="s">
        <v>6813</v>
      </c>
      <c r="F2464" s="4" t="s">
        <v>816</v>
      </c>
      <c r="G2464" s="5">
        <v>64</v>
      </c>
      <c r="H2464" s="4" t="s">
        <v>6680</v>
      </c>
      <c r="I2464" s="4" t="s">
        <v>189</v>
      </c>
      <c r="J2464" s="4" t="s">
        <v>3210</v>
      </c>
      <c r="K2464" s="5" t="s">
        <v>32</v>
      </c>
      <c r="L2464" s="6">
        <v>0.52777777777777779</v>
      </c>
      <c r="M2464" s="4" t="s">
        <v>30</v>
      </c>
      <c r="N2464" s="4" t="s">
        <v>2534</v>
      </c>
      <c r="O2464" s="4" t="s">
        <v>96</v>
      </c>
      <c r="P2464" s="5" t="s">
        <v>339</v>
      </c>
      <c r="Q2464" s="7">
        <v>0.5</v>
      </c>
      <c r="R2464" s="4" t="s">
        <v>30</v>
      </c>
      <c r="S2464" s="4" t="s">
        <v>160</v>
      </c>
      <c r="T2464" s="4" t="s">
        <v>6811</v>
      </c>
      <c r="U2464" s="8"/>
      <c r="V2464" s="8"/>
      <c r="W2464">
        <v>462716441</v>
      </c>
      <c r="X2464" t="s">
        <v>43</v>
      </c>
    </row>
    <row r="2465" spans="1:24" ht="15.75" customHeight="1">
      <c r="A2465" s="4" t="s">
        <v>4665</v>
      </c>
      <c r="B2465" s="4" t="s">
        <v>6814</v>
      </c>
      <c r="C2465" s="4" t="s">
        <v>6814</v>
      </c>
      <c r="D2465" s="4" t="s">
        <v>45</v>
      </c>
      <c r="E2465" s="4" t="s">
        <v>6815</v>
      </c>
      <c r="F2465" s="4" t="s">
        <v>6816</v>
      </c>
      <c r="G2465" s="5">
        <v>61</v>
      </c>
      <c r="H2465" s="4" t="s">
        <v>6680</v>
      </c>
      <c r="I2465" s="4" t="s">
        <v>95</v>
      </c>
      <c r="J2465" s="4" t="s">
        <v>298</v>
      </c>
      <c r="K2465" s="5" t="s">
        <v>32</v>
      </c>
      <c r="L2465" s="6">
        <v>0.45833333333333331</v>
      </c>
      <c r="M2465" s="4" t="s">
        <v>30</v>
      </c>
      <c r="N2465" s="4" t="s">
        <v>95</v>
      </c>
      <c r="O2465" s="4" t="s">
        <v>96</v>
      </c>
      <c r="P2465" s="5" t="s">
        <v>339</v>
      </c>
      <c r="Q2465" s="7">
        <v>0.5</v>
      </c>
      <c r="R2465" s="4" t="s">
        <v>30</v>
      </c>
      <c r="S2465" s="4" t="s">
        <v>160</v>
      </c>
      <c r="T2465" s="4"/>
      <c r="U2465" s="8"/>
      <c r="V2465" s="8"/>
      <c r="W2465">
        <v>462716442</v>
      </c>
      <c r="X2465" t="s">
        <v>43</v>
      </c>
    </row>
    <row r="2466" spans="1:24" ht="15.75" customHeight="1">
      <c r="A2466" s="4" t="s">
        <v>4665</v>
      </c>
      <c r="B2466" s="4" t="s">
        <v>6817</v>
      </c>
      <c r="C2466" s="4" t="s">
        <v>6814</v>
      </c>
      <c r="D2466" s="4" t="s">
        <v>45</v>
      </c>
      <c r="E2466" s="4" t="s">
        <v>6818</v>
      </c>
      <c r="F2466" s="4" t="s">
        <v>6819</v>
      </c>
      <c r="G2466" s="5">
        <v>32</v>
      </c>
      <c r="H2466" s="4" t="s">
        <v>6680</v>
      </c>
      <c r="I2466" s="4" t="s">
        <v>95</v>
      </c>
      <c r="J2466" s="4" t="s">
        <v>298</v>
      </c>
      <c r="K2466" s="5" t="s">
        <v>32</v>
      </c>
      <c r="L2466" s="6">
        <v>0.45833333333333331</v>
      </c>
      <c r="M2466" s="4" t="s">
        <v>30</v>
      </c>
      <c r="N2466" s="4" t="s">
        <v>95</v>
      </c>
      <c r="O2466" s="4" t="s">
        <v>96</v>
      </c>
      <c r="P2466" s="5" t="s">
        <v>339</v>
      </c>
      <c r="Q2466" s="7">
        <v>0.5</v>
      </c>
      <c r="R2466" s="4" t="s">
        <v>30</v>
      </c>
      <c r="S2466" s="4" t="s">
        <v>160</v>
      </c>
      <c r="T2466" s="4"/>
      <c r="U2466" s="8"/>
      <c r="V2466" s="8"/>
      <c r="W2466">
        <v>462716442</v>
      </c>
      <c r="X2466" t="s">
        <v>43</v>
      </c>
    </row>
    <row r="2467" spans="1:24" ht="15.75" customHeight="1">
      <c r="A2467" s="4" t="s">
        <v>4665</v>
      </c>
      <c r="B2467" s="4" t="s">
        <v>6820</v>
      </c>
      <c r="C2467" s="4" t="s">
        <v>6820</v>
      </c>
      <c r="D2467" s="4" t="s">
        <v>45</v>
      </c>
      <c r="E2467" s="4" t="s">
        <v>6821</v>
      </c>
      <c r="F2467" s="4" t="s">
        <v>6822</v>
      </c>
      <c r="G2467" s="5">
        <v>44</v>
      </c>
      <c r="H2467" s="4" t="s">
        <v>6823</v>
      </c>
      <c r="I2467" s="4" t="s">
        <v>189</v>
      </c>
      <c r="J2467" s="4" t="s">
        <v>2703</v>
      </c>
      <c r="K2467" s="5" t="s">
        <v>32</v>
      </c>
      <c r="L2467" s="6">
        <v>0.70138888888888884</v>
      </c>
      <c r="M2467" s="4" t="s">
        <v>30</v>
      </c>
      <c r="N2467" s="4" t="s">
        <v>189</v>
      </c>
      <c r="O2467" s="4" t="s">
        <v>6824</v>
      </c>
      <c r="P2467" s="5" t="s">
        <v>339</v>
      </c>
      <c r="Q2467" s="7">
        <v>0.375</v>
      </c>
      <c r="R2467" s="4" t="s">
        <v>30</v>
      </c>
      <c r="S2467" s="4" t="s">
        <v>33</v>
      </c>
      <c r="T2467" s="4"/>
      <c r="U2467" s="8"/>
      <c r="V2467" s="8"/>
      <c r="W2467">
        <v>15262678</v>
      </c>
      <c r="X2467" t="s">
        <v>43</v>
      </c>
    </row>
    <row r="2468" spans="1:24" ht="15.75" customHeight="1">
      <c r="A2468" s="4" t="s">
        <v>4665</v>
      </c>
      <c r="B2468" s="4" t="s">
        <v>6825</v>
      </c>
      <c r="C2468" s="4" t="s">
        <v>6820</v>
      </c>
      <c r="D2468" s="4"/>
      <c r="E2468" s="4" t="s">
        <v>3898</v>
      </c>
      <c r="F2468" s="4" t="s">
        <v>6822</v>
      </c>
      <c r="G2468" s="5">
        <v>15</v>
      </c>
      <c r="H2468" s="4" t="s">
        <v>6823</v>
      </c>
      <c r="I2468" s="4" t="s">
        <v>189</v>
      </c>
      <c r="J2468" s="4" t="s">
        <v>2703</v>
      </c>
      <c r="K2468" s="5" t="s">
        <v>32</v>
      </c>
      <c r="L2468" s="6">
        <v>0.70138888888888884</v>
      </c>
      <c r="M2468" s="4" t="s">
        <v>30</v>
      </c>
      <c r="N2468" s="4" t="s">
        <v>189</v>
      </c>
      <c r="O2468" s="4" t="s">
        <v>6824</v>
      </c>
      <c r="P2468" s="5" t="s">
        <v>339</v>
      </c>
      <c r="Q2468" s="7">
        <v>0.375</v>
      </c>
      <c r="R2468" s="4" t="s">
        <v>30</v>
      </c>
      <c r="S2468" s="4" t="s">
        <v>33</v>
      </c>
      <c r="T2468" s="4"/>
      <c r="U2468" s="8"/>
      <c r="V2468" s="8"/>
      <c r="W2468">
        <v>15262678</v>
      </c>
      <c r="X2468" t="s">
        <v>43</v>
      </c>
    </row>
    <row r="2469" spans="1:24" ht="15.75" customHeight="1">
      <c r="A2469" s="4" t="s">
        <v>4665</v>
      </c>
      <c r="B2469" s="4" t="s">
        <v>6826</v>
      </c>
      <c r="C2469" s="4" t="s">
        <v>6826</v>
      </c>
      <c r="D2469" s="4" t="s">
        <v>23</v>
      </c>
      <c r="E2469" s="4" t="s">
        <v>6827</v>
      </c>
      <c r="F2469" s="4" t="s">
        <v>6828</v>
      </c>
      <c r="G2469" s="5">
        <v>36</v>
      </c>
      <c r="H2469" s="4" t="s">
        <v>6823</v>
      </c>
      <c r="I2469" s="4" t="s">
        <v>584</v>
      </c>
      <c r="J2469" s="4" t="s">
        <v>6829</v>
      </c>
      <c r="K2469" s="5" t="s">
        <v>32</v>
      </c>
      <c r="L2469" s="6">
        <v>0.31944444444444442</v>
      </c>
      <c r="M2469" s="4" t="s">
        <v>30</v>
      </c>
      <c r="N2469" s="4" t="s">
        <v>59</v>
      </c>
      <c r="O2469" s="4" t="s">
        <v>78</v>
      </c>
      <c r="P2469" s="5" t="s">
        <v>339</v>
      </c>
      <c r="Q2469" s="7">
        <v>0.79513888888888884</v>
      </c>
      <c r="R2469" s="4" t="s">
        <v>30</v>
      </c>
      <c r="S2469" s="4" t="s">
        <v>33</v>
      </c>
      <c r="T2469" s="4" t="s">
        <v>6830</v>
      </c>
      <c r="U2469" s="8"/>
      <c r="V2469" s="8"/>
      <c r="W2469">
        <v>15262679</v>
      </c>
      <c r="X2469" t="s">
        <v>43</v>
      </c>
    </row>
    <row r="2470" spans="1:24" ht="15.75" customHeight="1">
      <c r="A2470" s="4" t="s">
        <v>4665</v>
      </c>
      <c r="B2470" s="4" t="s">
        <v>6831</v>
      </c>
      <c r="C2470" s="4" t="s">
        <v>6826</v>
      </c>
      <c r="D2470" s="4" t="s">
        <v>45</v>
      </c>
      <c r="E2470" s="4" t="s">
        <v>6832</v>
      </c>
      <c r="F2470" s="4" t="s">
        <v>703</v>
      </c>
      <c r="G2470" s="5">
        <v>37</v>
      </c>
      <c r="H2470" s="4" t="s">
        <v>6823</v>
      </c>
      <c r="I2470" s="4" t="s">
        <v>584</v>
      </c>
      <c r="J2470" s="4" t="s">
        <v>6829</v>
      </c>
      <c r="K2470" s="5" t="s">
        <v>32</v>
      </c>
      <c r="L2470" s="6">
        <v>0.31944444444444442</v>
      </c>
      <c r="M2470" s="4" t="s">
        <v>30</v>
      </c>
      <c r="N2470" s="4" t="s">
        <v>59</v>
      </c>
      <c r="O2470" s="4" t="s">
        <v>78</v>
      </c>
      <c r="P2470" s="5" t="s">
        <v>339</v>
      </c>
      <c r="Q2470" s="7">
        <v>0.79513888888888884</v>
      </c>
      <c r="R2470" s="4" t="s">
        <v>30</v>
      </c>
      <c r="S2470" s="4" t="s">
        <v>33</v>
      </c>
      <c r="T2470" s="4"/>
      <c r="U2470" s="8"/>
      <c r="V2470" s="8"/>
      <c r="W2470">
        <v>15262679</v>
      </c>
      <c r="X2470" t="s">
        <v>43</v>
      </c>
    </row>
    <row r="2471" spans="1:24" ht="15.75" customHeight="1">
      <c r="A2471" s="4" t="s">
        <v>4665</v>
      </c>
      <c r="B2471" s="4" t="s">
        <v>6833</v>
      </c>
      <c r="C2471" s="4" t="s">
        <v>6833</v>
      </c>
      <c r="D2471" s="4" t="s">
        <v>45</v>
      </c>
      <c r="E2471" s="4" t="s">
        <v>6834</v>
      </c>
      <c r="F2471" s="4" t="s">
        <v>6835</v>
      </c>
      <c r="G2471" s="5">
        <v>69</v>
      </c>
      <c r="H2471" s="4" t="s">
        <v>6823</v>
      </c>
      <c r="I2471" s="4" t="s">
        <v>584</v>
      </c>
      <c r="J2471" s="4" t="s">
        <v>6829</v>
      </c>
      <c r="K2471" s="5" t="s">
        <v>32</v>
      </c>
      <c r="L2471" s="6">
        <v>0.31944444444444442</v>
      </c>
      <c r="M2471" s="4" t="s">
        <v>30</v>
      </c>
      <c r="N2471" s="4" t="s">
        <v>666</v>
      </c>
      <c r="O2471" s="4" t="s">
        <v>666</v>
      </c>
      <c r="P2471" s="12"/>
      <c r="Q2471" s="7"/>
      <c r="R2471" s="4"/>
      <c r="S2471" s="4" t="s">
        <v>33</v>
      </c>
      <c r="T2471" s="4"/>
      <c r="U2471" s="8"/>
      <c r="V2471" s="4"/>
      <c r="W2471">
        <v>15262680</v>
      </c>
      <c r="X2471" t="s">
        <v>61</v>
      </c>
    </row>
    <row r="2472" spans="1:24" ht="15.75" customHeight="1">
      <c r="A2472" s="4" t="s">
        <v>4665</v>
      </c>
      <c r="B2472" s="4" t="s">
        <v>6836</v>
      </c>
      <c r="C2472" s="4" t="s">
        <v>6833</v>
      </c>
      <c r="D2472" s="4" t="s">
        <v>45</v>
      </c>
      <c r="E2472" s="4" t="s">
        <v>6837</v>
      </c>
      <c r="F2472" s="4" t="s">
        <v>6838</v>
      </c>
      <c r="G2472" s="5">
        <v>68</v>
      </c>
      <c r="H2472" s="4" t="s">
        <v>6823</v>
      </c>
      <c r="I2472" s="4" t="s">
        <v>150</v>
      </c>
      <c r="J2472" s="4" t="s">
        <v>151</v>
      </c>
      <c r="K2472" s="5" t="s">
        <v>32</v>
      </c>
      <c r="L2472" s="6">
        <v>0.64583333333333337</v>
      </c>
      <c r="M2472" s="4" t="s">
        <v>30</v>
      </c>
      <c r="N2472" s="4" t="s">
        <v>150</v>
      </c>
      <c r="O2472" s="4" t="s">
        <v>152</v>
      </c>
      <c r="P2472" s="4" t="s">
        <v>339</v>
      </c>
      <c r="Q2472" s="11">
        <v>0.72569444444444442</v>
      </c>
      <c r="R2472" s="4" t="s">
        <v>30</v>
      </c>
      <c r="S2472" s="4" t="s">
        <v>33</v>
      </c>
      <c r="T2472" s="4"/>
      <c r="U2472" s="8"/>
      <c r="V2472" s="8"/>
      <c r="W2472">
        <v>15262680</v>
      </c>
      <c r="X2472" t="s">
        <v>61</v>
      </c>
    </row>
    <row r="2473" spans="1:24" ht="15.75" customHeight="1">
      <c r="A2473" s="4" t="s">
        <v>4665</v>
      </c>
      <c r="B2473" s="4" t="s">
        <v>6839</v>
      </c>
      <c r="C2473" s="4" t="s">
        <v>6839</v>
      </c>
      <c r="D2473" s="4" t="s">
        <v>45</v>
      </c>
      <c r="E2473" s="4" t="s">
        <v>6840</v>
      </c>
      <c r="F2473" s="4" t="s">
        <v>6841</v>
      </c>
      <c r="G2473" s="5">
        <v>49</v>
      </c>
      <c r="H2473" s="4" t="s">
        <v>6823</v>
      </c>
      <c r="I2473" s="4" t="s">
        <v>584</v>
      </c>
      <c r="J2473" s="4" t="s">
        <v>6829</v>
      </c>
      <c r="K2473" s="5" t="s">
        <v>32</v>
      </c>
      <c r="L2473" s="6">
        <v>0.31944444444444442</v>
      </c>
      <c r="M2473" s="4" t="s">
        <v>30</v>
      </c>
      <c r="N2473" s="4" t="s">
        <v>6842</v>
      </c>
      <c r="O2473" s="4" t="s">
        <v>78</v>
      </c>
      <c r="P2473" s="5" t="s">
        <v>339</v>
      </c>
      <c r="Q2473" s="7">
        <v>0.79513888888888884</v>
      </c>
      <c r="R2473" s="4" t="s">
        <v>30</v>
      </c>
      <c r="S2473" s="4" t="s">
        <v>33</v>
      </c>
      <c r="T2473" s="4"/>
      <c r="U2473" s="8"/>
      <c r="V2473" s="8"/>
      <c r="W2473">
        <v>15262681</v>
      </c>
      <c r="X2473" t="s">
        <v>61</v>
      </c>
    </row>
    <row r="2474" spans="1:24" ht="15.75" customHeight="1">
      <c r="A2474" s="4" t="s">
        <v>4665</v>
      </c>
      <c r="B2474" s="4" t="s">
        <v>6843</v>
      </c>
      <c r="C2474" s="4" t="s">
        <v>6839</v>
      </c>
      <c r="D2474" s="4" t="s">
        <v>23</v>
      </c>
      <c r="E2474" s="4" t="s">
        <v>6844</v>
      </c>
      <c r="F2474" s="4" t="s">
        <v>6845</v>
      </c>
      <c r="G2474" s="5">
        <v>65</v>
      </c>
      <c r="H2474" s="4" t="s">
        <v>6823</v>
      </c>
      <c r="I2474" s="4" t="s">
        <v>584</v>
      </c>
      <c r="J2474" s="4" t="s">
        <v>6829</v>
      </c>
      <c r="K2474" s="5" t="s">
        <v>32</v>
      </c>
      <c r="L2474" s="6">
        <v>0.31944444444444442</v>
      </c>
      <c r="M2474" s="4" t="s">
        <v>30</v>
      </c>
      <c r="N2474" s="4" t="s">
        <v>59</v>
      </c>
      <c r="O2474" s="4" t="s">
        <v>78</v>
      </c>
      <c r="P2474" s="5" t="s">
        <v>339</v>
      </c>
      <c r="Q2474" s="7">
        <v>0.79513888888888884</v>
      </c>
      <c r="R2474" s="4" t="s">
        <v>30</v>
      </c>
      <c r="S2474" s="4" t="s">
        <v>33</v>
      </c>
      <c r="T2474" s="4"/>
      <c r="U2474" s="8"/>
      <c r="V2474" s="8"/>
      <c r="W2474">
        <v>15262681</v>
      </c>
      <c r="X2474" t="s">
        <v>61</v>
      </c>
    </row>
    <row r="2475" spans="1:24" ht="15.75" customHeight="1">
      <c r="A2475" s="4" t="s">
        <v>4665</v>
      </c>
      <c r="B2475" s="4" t="s">
        <v>6846</v>
      </c>
      <c r="C2475" s="4" t="s">
        <v>6846</v>
      </c>
      <c r="D2475" s="4" t="s">
        <v>45</v>
      </c>
      <c r="E2475" s="4" t="s">
        <v>2423</v>
      </c>
      <c r="F2475" s="4" t="s">
        <v>3188</v>
      </c>
      <c r="G2475" s="5">
        <v>50</v>
      </c>
      <c r="H2475" s="4" t="s">
        <v>6823</v>
      </c>
      <c r="I2475" s="4" t="s">
        <v>67</v>
      </c>
      <c r="J2475" s="4" t="s">
        <v>3978</v>
      </c>
      <c r="K2475" s="5" t="s">
        <v>32</v>
      </c>
      <c r="L2475" s="6">
        <v>0.74305555555555558</v>
      </c>
      <c r="M2475" s="4" t="s">
        <v>41</v>
      </c>
      <c r="N2475" s="4" t="s">
        <v>67</v>
      </c>
      <c r="O2475" s="4" t="s">
        <v>6847</v>
      </c>
      <c r="P2475" s="5" t="s">
        <v>339</v>
      </c>
      <c r="Q2475" s="7">
        <v>0.8125</v>
      </c>
      <c r="R2475" s="4" t="s">
        <v>41</v>
      </c>
      <c r="S2475" s="4" t="s">
        <v>33</v>
      </c>
      <c r="T2475" s="4"/>
      <c r="U2475" s="8"/>
      <c r="V2475" s="8"/>
      <c r="W2475">
        <v>15262682</v>
      </c>
      <c r="X2475" t="s">
        <v>35</v>
      </c>
    </row>
    <row r="2476" spans="1:24" ht="15.75" customHeight="1">
      <c r="A2476" s="4" t="s">
        <v>4665</v>
      </c>
      <c r="B2476" s="4" t="s">
        <v>6848</v>
      </c>
      <c r="C2476" s="4" t="s">
        <v>6848</v>
      </c>
      <c r="D2476" s="4" t="s">
        <v>45</v>
      </c>
      <c r="E2476" s="4" t="s">
        <v>6849</v>
      </c>
      <c r="F2476" s="4" t="s">
        <v>6318</v>
      </c>
      <c r="G2476" s="5">
        <v>59</v>
      </c>
      <c r="H2476" s="4" t="s">
        <v>6850</v>
      </c>
      <c r="I2476" s="4" t="s">
        <v>189</v>
      </c>
      <c r="J2476" s="4" t="s">
        <v>213</v>
      </c>
      <c r="K2476" s="5" t="s">
        <v>32</v>
      </c>
      <c r="L2476" s="6">
        <v>0.47916666666666669</v>
      </c>
      <c r="M2476" s="4" t="s">
        <v>30</v>
      </c>
      <c r="N2476" s="4" t="s">
        <v>59</v>
      </c>
      <c r="O2476" s="4" t="s">
        <v>78</v>
      </c>
      <c r="P2476" s="5" t="s">
        <v>339</v>
      </c>
      <c r="Q2476" s="7">
        <v>0.79513888888888884</v>
      </c>
      <c r="R2476" s="4" t="s">
        <v>30</v>
      </c>
      <c r="S2476" s="4" t="s">
        <v>33</v>
      </c>
      <c r="T2476" s="4"/>
      <c r="U2476" s="8"/>
      <c r="V2476" s="8"/>
      <c r="W2476">
        <v>15262683</v>
      </c>
      <c r="X2476" t="s">
        <v>35</v>
      </c>
    </row>
    <row r="2477" spans="1:24" ht="15.75" customHeight="1">
      <c r="A2477" s="4" t="s">
        <v>4665</v>
      </c>
      <c r="B2477" s="4" t="s">
        <v>6851</v>
      </c>
      <c r="C2477" s="4" t="s">
        <v>6851</v>
      </c>
      <c r="D2477" s="4" t="s">
        <v>23</v>
      </c>
      <c r="E2477" s="4" t="s">
        <v>6852</v>
      </c>
      <c r="F2477" s="4" t="s">
        <v>6201</v>
      </c>
      <c r="G2477" s="5">
        <v>51</v>
      </c>
      <c r="H2477" s="4" t="s">
        <v>6850</v>
      </c>
      <c r="I2477" s="4" t="s">
        <v>189</v>
      </c>
      <c r="J2477" s="4" t="s">
        <v>213</v>
      </c>
      <c r="K2477" s="5" t="s">
        <v>32</v>
      </c>
      <c r="L2477" s="6">
        <v>0.47916666666666669</v>
      </c>
      <c r="M2477" s="4" t="s">
        <v>30</v>
      </c>
      <c r="N2477" s="4" t="s">
        <v>59</v>
      </c>
      <c r="O2477" s="4" t="s">
        <v>78</v>
      </c>
      <c r="P2477" s="5" t="s">
        <v>339</v>
      </c>
      <c r="Q2477" s="7">
        <v>0.79513888888888884</v>
      </c>
      <c r="R2477" s="4" t="s">
        <v>30</v>
      </c>
      <c r="S2477" s="4" t="s">
        <v>33</v>
      </c>
      <c r="T2477" s="4"/>
      <c r="U2477" s="8"/>
      <c r="V2477" s="8"/>
      <c r="W2477">
        <v>15262684</v>
      </c>
      <c r="X2477" t="s">
        <v>43</v>
      </c>
    </row>
    <row r="2478" spans="1:24" ht="15.75" customHeight="1">
      <c r="A2478" s="4" t="s">
        <v>4665</v>
      </c>
      <c r="B2478" s="4" t="s">
        <v>6853</v>
      </c>
      <c r="C2478" s="4" t="s">
        <v>6851</v>
      </c>
      <c r="D2478" s="4" t="s">
        <v>45</v>
      </c>
      <c r="E2478" s="4" t="s">
        <v>6854</v>
      </c>
      <c r="F2478" s="4" t="s">
        <v>6201</v>
      </c>
      <c r="G2478" s="5">
        <v>51</v>
      </c>
      <c r="H2478" s="4" t="s">
        <v>6850</v>
      </c>
      <c r="I2478" s="4" t="s">
        <v>189</v>
      </c>
      <c r="J2478" s="4" t="s">
        <v>213</v>
      </c>
      <c r="K2478" s="5" t="s">
        <v>32</v>
      </c>
      <c r="L2478" s="6">
        <v>0.47916666666666669</v>
      </c>
      <c r="M2478" s="4" t="s">
        <v>30</v>
      </c>
      <c r="N2478" s="4" t="s">
        <v>59</v>
      </c>
      <c r="O2478" s="4" t="s">
        <v>78</v>
      </c>
      <c r="P2478" s="5" t="s">
        <v>339</v>
      </c>
      <c r="Q2478" s="7">
        <v>0.79513888888888884</v>
      </c>
      <c r="R2478" s="4" t="s">
        <v>30</v>
      </c>
      <c r="S2478" s="4" t="s">
        <v>33</v>
      </c>
      <c r="T2478" s="4"/>
      <c r="U2478" s="8"/>
      <c r="V2478" s="8"/>
      <c r="W2478">
        <v>15262684</v>
      </c>
      <c r="X2478" t="s">
        <v>43</v>
      </c>
    </row>
    <row r="2479" spans="1:24" ht="15.75" customHeight="1">
      <c r="A2479" s="4" t="s">
        <v>4665</v>
      </c>
      <c r="B2479" s="4" t="s">
        <v>6855</v>
      </c>
      <c r="C2479" s="4" t="s">
        <v>6855</v>
      </c>
      <c r="D2479" s="4" t="s">
        <v>45</v>
      </c>
      <c r="E2479" s="4" t="s">
        <v>6856</v>
      </c>
      <c r="F2479" s="4" t="s">
        <v>6857</v>
      </c>
      <c r="G2479" s="5">
        <v>42</v>
      </c>
      <c r="H2479" s="4" t="s">
        <v>6850</v>
      </c>
      <c r="I2479" s="4" t="s">
        <v>67</v>
      </c>
      <c r="J2479" s="4" t="s">
        <v>1296</v>
      </c>
      <c r="K2479" s="5" t="s">
        <v>32</v>
      </c>
      <c r="L2479" s="6">
        <v>0.70138888888888884</v>
      </c>
      <c r="M2479" s="4" t="s">
        <v>41</v>
      </c>
      <c r="N2479" s="4" t="s">
        <v>67</v>
      </c>
      <c r="O2479" s="4" t="s">
        <v>292</v>
      </c>
      <c r="P2479" s="5" t="s">
        <v>339</v>
      </c>
      <c r="Q2479" s="7">
        <v>0.3263888888888889</v>
      </c>
      <c r="R2479" s="4" t="s">
        <v>41</v>
      </c>
      <c r="S2479" s="4" t="s">
        <v>33</v>
      </c>
      <c r="T2479" s="4"/>
      <c r="U2479" s="8"/>
      <c r="V2479" s="8"/>
      <c r="W2479">
        <v>15262685</v>
      </c>
      <c r="X2479" t="s">
        <v>43</v>
      </c>
    </row>
    <row r="2480" spans="1:24" ht="15.75" customHeight="1">
      <c r="A2480" s="4" t="s">
        <v>4665</v>
      </c>
      <c r="B2480" s="4" t="s">
        <v>6858</v>
      </c>
      <c r="C2480" s="4" t="s">
        <v>6855</v>
      </c>
      <c r="D2480" s="4" t="s">
        <v>23</v>
      </c>
      <c r="E2480" s="4" t="s">
        <v>6859</v>
      </c>
      <c r="F2480" s="4" t="s">
        <v>6857</v>
      </c>
      <c r="G2480" s="5">
        <v>49</v>
      </c>
      <c r="H2480" s="4" t="s">
        <v>6850</v>
      </c>
      <c r="I2480" s="4" t="s">
        <v>67</v>
      </c>
      <c r="J2480" s="4" t="s">
        <v>1296</v>
      </c>
      <c r="K2480" s="5" t="s">
        <v>32</v>
      </c>
      <c r="L2480" s="6">
        <v>0.70138888888888884</v>
      </c>
      <c r="M2480" s="4" t="s">
        <v>41</v>
      </c>
      <c r="N2480" s="4" t="s">
        <v>67</v>
      </c>
      <c r="O2480" s="4" t="s">
        <v>292</v>
      </c>
      <c r="P2480" s="5" t="s">
        <v>339</v>
      </c>
      <c r="Q2480" s="7">
        <v>0.3263888888888889</v>
      </c>
      <c r="R2480" s="4" t="s">
        <v>41</v>
      </c>
      <c r="S2480" s="4" t="s">
        <v>33</v>
      </c>
      <c r="T2480" s="4"/>
      <c r="U2480" s="8"/>
      <c r="V2480" s="8"/>
      <c r="W2480">
        <v>15262685</v>
      </c>
      <c r="X2480" t="s">
        <v>43</v>
      </c>
    </row>
    <row r="2481" spans="1:24" ht="15.75" customHeight="1">
      <c r="A2481" s="4" t="s">
        <v>4665</v>
      </c>
      <c r="B2481" s="4" t="s">
        <v>6860</v>
      </c>
      <c r="C2481" s="4" t="s">
        <v>6860</v>
      </c>
      <c r="D2481" s="4" t="s">
        <v>23</v>
      </c>
      <c r="E2481" s="4" t="s">
        <v>6861</v>
      </c>
      <c r="F2481" s="4" t="s">
        <v>6862</v>
      </c>
      <c r="G2481" s="5">
        <v>36</v>
      </c>
      <c r="H2481" s="4" t="s">
        <v>6850</v>
      </c>
      <c r="I2481" s="4" t="s">
        <v>189</v>
      </c>
      <c r="J2481" s="4" t="s">
        <v>3200</v>
      </c>
      <c r="K2481" s="5" t="s">
        <v>32</v>
      </c>
      <c r="L2481" s="6">
        <v>0.45833333333333331</v>
      </c>
      <c r="M2481" s="4" t="s">
        <v>30</v>
      </c>
      <c r="N2481" s="4" t="s">
        <v>114</v>
      </c>
      <c r="O2481" s="4" t="s">
        <v>185</v>
      </c>
      <c r="P2481" s="5" t="s">
        <v>339</v>
      </c>
      <c r="Q2481" s="7">
        <v>0.70138888888888884</v>
      </c>
      <c r="R2481" s="4" t="s">
        <v>30</v>
      </c>
      <c r="S2481" s="4" t="s">
        <v>33</v>
      </c>
      <c r="T2481" s="4" t="s">
        <v>6863</v>
      </c>
      <c r="U2481" s="8"/>
      <c r="V2481" s="8"/>
      <c r="W2481">
        <v>15262686</v>
      </c>
      <c r="X2481" t="s">
        <v>61</v>
      </c>
    </row>
    <row r="2482" spans="1:24" ht="15.75" customHeight="1">
      <c r="A2482" s="4" t="s">
        <v>4665</v>
      </c>
      <c r="B2482" s="4" t="s">
        <v>6864</v>
      </c>
      <c r="C2482" s="4" t="s">
        <v>6860</v>
      </c>
      <c r="D2482" s="4" t="s">
        <v>23</v>
      </c>
      <c r="E2482" s="4" t="s">
        <v>6865</v>
      </c>
      <c r="F2482" s="4" t="s">
        <v>6866</v>
      </c>
      <c r="G2482" s="5">
        <v>29</v>
      </c>
      <c r="H2482" s="4" t="s">
        <v>6850</v>
      </c>
      <c r="I2482" s="4" t="s">
        <v>257</v>
      </c>
      <c r="J2482" s="4" t="s">
        <v>258</v>
      </c>
      <c r="K2482" s="5" t="s">
        <v>32</v>
      </c>
      <c r="L2482" s="6">
        <v>0.62847222222222221</v>
      </c>
      <c r="M2482" s="4" t="s">
        <v>30</v>
      </c>
      <c r="N2482" s="4" t="s">
        <v>27</v>
      </c>
      <c r="O2482" s="4" t="s">
        <v>31</v>
      </c>
      <c r="P2482" s="5" t="s">
        <v>339</v>
      </c>
      <c r="Q2482" s="7">
        <v>0.86458333333333337</v>
      </c>
      <c r="R2482" s="4" t="s">
        <v>30</v>
      </c>
      <c r="S2482" s="4" t="s">
        <v>33</v>
      </c>
      <c r="T2482" s="4"/>
      <c r="U2482" s="8"/>
      <c r="V2482" s="8"/>
      <c r="W2482">
        <v>15262686</v>
      </c>
      <c r="X2482" t="s">
        <v>61</v>
      </c>
    </row>
    <row r="2483" spans="1:24" ht="15.75" customHeight="1">
      <c r="A2483" s="4" t="s">
        <v>4665</v>
      </c>
      <c r="B2483" s="4" t="s">
        <v>6867</v>
      </c>
      <c r="C2483" s="4" t="s">
        <v>6867</v>
      </c>
      <c r="D2483" s="4" t="s">
        <v>23</v>
      </c>
      <c r="E2483" s="4" t="s">
        <v>6868</v>
      </c>
      <c r="F2483" s="4" t="s">
        <v>6869</v>
      </c>
      <c r="G2483" s="5">
        <v>51</v>
      </c>
      <c r="H2483" s="4" t="s">
        <v>6850</v>
      </c>
      <c r="I2483" s="4" t="s">
        <v>67</v>
      </c>
      <c r="J2483" s="4" t="s">
        <v>1296</v>
      </c>
      <c r="K2483" s="5" t="s">
        <v>32</v>
      </c>
      <c r="L2483" s="6">
        <v>0.70138888888888884</v>
      </c>
      <c r="M2483" s="4" t="s">
        <v>41</v>
      </c>
      <c r="N2483" s="4" t="s">
        <v>67</v>
      </c>
      <c r="O2483" s="4" t="s">
        <v>292</v>
      </c>
      <c r="P2483" s="5" t="s">
        <v>339</v>
      </c>
      <c r="Q2483" s="7">
        <v>0.3263888888888889</v>
      </c>
      <c r="R2483" s="4" t="s">
        <v>41</v>
      </c>
      <c r="S2483" s="4" t="s">
        <v>33</v>
      </c>
      <c r="T2483" s="4"/>
      <c r="U2483" s="4"/>
      <c r="V2483" s="4"/>
      <c r="W2483">
        <v>15262687</v>
      </c>
      <c r="X2483" t="s">
        <v>43</v>
      </c>
    </row>
    <row r="2484" spans="1:24" ht="15.75" customHeight="1">
      <c r="A2484" s="4" t="s">
        <v>4665</v>
      </c>
      <c r="B2484" s="4" t="s">
        <v>6870</v>
      </c>
      <c r="C2484" s="4" t="s">
        <v>6867</v>
      </c>
      <c r="D2484" s="4" t="s">
        <v>45</v>
      </c>
      <c r="E2484" s="4" t="s">
        <v>6871</v>
      </c>
      <c r="F2484" s="4" t="s">
        <v>6869</v>
      </c>
      <c r="G2484" s="5">
        <v>42</v>
      </c>
      <c r="H2484" s="4" t="s">
        <v>6850</v>
      </c>
      <c r="I2484" s="4" t="s">
        <v>67</v>
      </c>
      <c r="J2484" s="4" t="s">
        <v>1296</v>
      </c>
      <c r="K2484" s="5" t="s">
        <v>32</v>
      </c>
      <c r="L2484" s="6">
        <v>0.70138888888888884</v>
      </c>
      <c r="M2484" s="4" t="s">
        <v>41</v>
      </c>
      <c r="N2484" s="4" t="s">
        <v>67</v>
      </c>
      <c r="O2484" s="4" t="s">
        <v>292</v>
      </c>
      <c r="P2484" s="5" t="s">
        <v>339</v>
      </c>
      <c r="Q2484" s="7">
        <v>0.3263888888888889</v>
      </c>
      <c r="R2484" s="4" t="s">
        <v>41</v>
      </c>
      <c r="S2484" s="4" t="s">
        <v>33</v>
      </c>
      <c r="T2484" s="4"/>
      <c r="U2484" s="4"/>
      <c r="V2484" s="4"/>
      <c r="W2484">
        <v>15262687</v>
      </c>
      <c r="X2484" t="s">
        <v>43</v>
      </c>
    </row>
    <row r="2485" spans="1:24" ht="15.75" customHeight="1">
      <c r="A2485" s="4" t="s">
        <v>4665</v>
      </c>
      <c r="B2485" s="4" t="s">
        <v>6872</v>
      </c>
      <c r="C2485" s="4" t="s">
        <v>6872</v>
      </c>
      <c r="D2485" s="4" t="s">
        <v>23</v>
      </c>
      <c r="E2485" s="4" t="s">
        <v>6873</v>
      </c>
      <c r="F2485" s="4" t="s">
        <v>6874</v>
      </c>
      <c r="G2485" s="5">
        <v>51</v>
      </c>
      <c r="H2485" s="4" t="s">
        <v>6850</v>
      </c>
      <c r="I2485" s="4" t="s">
        <v>27</v>
      </c>
      <c r="J2485" s="4" t="s">
        <v>28</v>
      </c>
      <c r="K2485" s="5" t="s">
        <v>32</v>
      </c>
      <c r="L2485" s="6">
        <v>0.78125</v>
      </c>
      <c r="M2485" s="4" t="s">
        <v>30</v>
      </c>
      <c r="N2485" s="4" t="s">
        <v>27</v>
      </c>
      <c r="O2485" s="4" t="s">
        <v>31</v>
      </c>
      <c r="P2485" s="5" t="s">
        <v>339</v>
      </c>
      <c r="Q2485" s="7">
        <v>0.86458333333333337</v>
      </c>
      <c r="R2485" s="4" t="s">
        <v>30</v>
      </c>
      <c r="S2485" s="4" t="s">
        <v>33</v>
      </c>
      <c r="T2485" s="4"/>
      <c r="U2485" s="8"/>
      <c r="V2485" s="8"/>
      <c r="W2485">
        <v>15262692</v>
      </c>
      <c r="X2485" t="s">
        <v>43</v>
      </c>
    </row>
    <row r="2486" spans="1:24" ht="15.75" customHeight="1">
      <c r="A2486" s="4" t="s">
        <v>4665</v>
      </c>
      <c r="B2486" s="4" t="s">
        <v>6875</v>
      </c>
      <c r="C2486" s="4" t="s">
        <v>6872</v>
      </c>
      <c r="D2486" s="4" t="s">
        <v>45</v>
      </c>
      <c r="E2486" s="4" t="s">
        <v>6876</v>
      </c>
      <c r="F2486" s="4" t="s">
        <v>6874</v>
      </c>
      <c r="G2486" s="5">
        <v>48</v>
      </c>
      <c r="H2486" s="4" t="s">
        <v>6850</v>
      </c>
      <c r="I2486" s="4"/>
      <c r="J2486" s="4"/>
      <c r="K2486" s="12"/>
      <c r="L2486" s="6"/>
      <c r="M2486" s="4"/>
      <c r="N2486" s="4"/>
      <c r="O2486" s="4"/>
      <c r="P2486" s="12"/>
      <c r="Q2486" s="7"/>
      <c r="R2486" s="4"/>
      <c r="S2486" s="4" t="s">
        <v>33</v>
      </c>
      <c r="T2486" s="4"/>
      <c r="U2486" s="4"/>
      <c r="V2486" s="4"/>
      <c r="W2486">
        <v>15262692</v>
      </c>
      <c r="X2486" t="s">
        <v>43</v>
      </c>
    </row>
    <row r="2487" spans="1:24" ht="15.75" customHeight="1">
      <c r="A2487" s="4" t="s">
        <v>4665</v>
      </c>
      <c r="B2487" s="4" t="s">
        <v>6877</v>
      </c>
      <c r="C2487" s="4" t="s">
        <v>6877</v>
      </c>
      <c r="D2487" s="4" t="s">
        <v>45</v>
      </c>
      <c r="E2487" s="4" t="s">
        <v>6878</v>
      </c>
      <c r="F2487" s="4" t="s">
        <v>6879</v>
      </c>
      <c r="G2487" s="5">
        <v>46</v>
      </c>
      <c r="H2487" s="4" t="s">
        <v>6850</v>
      </c>
      <c r="I2487" s="4" t="s">
        <v>67</v>
      </c>
      <c r="J2487" s="4" t="s">
        <v>413</v>
      </c>
      <c r="K2487" s="4" t="s">
        <v>32</v>
      </c>
      <c r="L2487" s="10">
        <v>0.60069444444444442</v>
      </c>
      <c r="M2487" s="4" t="s">
        <v>41</v>
      </c>
      <c r="N2487" s="4" t="s">
        <v>39</v>
      </c>
      <c r="O2487" s="4" t="s">
        <v>414</v>
      </c>
      <c r="P2487" s="4" t="s">
        <v>339</v>
      </c>
      <c r="Q2487" s="11">
        <v>0.78472222222222221</v>
      </c>
      <c r="R2487" s="4" t="s">
        <v>41</v>
      </c>
      <c r="S2487" s="4" t="s">
        <v>33</v>
      </c>
      <c r="T2487" s="4"/>
      <c r="U2487" s="8"/>
      <c r="V2487" s="8"/>
      <c r="W2487">
        <v>15262693</v>
      </c>
      <c r="X2487" t="s">
        <v>43</v>
      </c>
    </row>
    <row r="2488" spans="1:24" ht="15.75" customHeight="1">
      <c r="A2488" s="4" t="s">
        <v>4665</v>
      </c>
      <c r="B2488" s="4" t="s">
        <v>6880</v>
      </c>
      <c r="C2488" s="4" t="s">
        <v>6877</v>
      </c>
      <c r="D2488" s="4" t="s">
        <v>23</v>
      </c>
      <c r="E2488" s="4" t="s">
        <v>6881</v>
      </c>
      <c r="F2488" s="4" t="s">
        <v>6879</v>
      </c>
      <c r="G2488" s="5">
        <v>52</v>
      </c>
      <c r="H2488" s="4" t="s">
        <v>6850</v>
      </c>
      <c r="I2488" s="4" t="s">
        <v>67</v>
      </c>
      <c r="J2488" s="4" t="s">
        <v>413</v>
      </c>
      <c r="K2488" s="5" t="s">
        <v>32</v>
      </c>
      <c r="L2488" s="6">
        <v>0.60069444444444442</v>
      </c>
      <c r="M2488" s="4" t="s">
        <v>41</v>
      </c>
      <c r="N2488" s="4" t="s">
        <v>39</v>
      </c>
      <c r="O2488" s="4" t="s">
        <v>414</v>
      </c>
      <c r="P2488" s="5" t="s">
        <v>339</v>
      </c>
      <c r="Q2488" s="7">
        <v>0.78472222222222221</v>
      </c>
      <c r="R2488" s="4" t="s">
        <v>41</v>
      </c>
      <c r="S2488" s="4" t="s">
        <v>33</v>
      </c>
      <c r="T2488" s="4"/>
      <c r="U2488" s="4"/>
      <c r="V2488" s="4"/>
      <c r="W2488">
        <v>15262693</v>
      </c>
      <c r="X2488" t="s">
        <v>43</v>
      </c>
    </row>
    <row r="2489" spans="1:24" ht="15.75" customHeight="1">
      <c r="A2489" s="4" t="s">
        <v>4665</v>
      </c>
      <c r="B2489" s="4" t="s">
        <v>6882</v>
      </c>
      <c r="C2489" s="4" t="s">
        <v>6882</v>
      </c>
      <c r="D2489" s="4" t="s">
        <v>23</v>
      </c>
      <c r="E2489" s="4" t="s">
        <v>6883</v>
      </c>
      <c r="F2489" s="4" t="s">
        <v>6201</v>
      </c>
      <c r="G2489" s="5">
        <v>61</v>
      </c>
      <c r="H2489" s="4" t="s">
        <v>6850</v>
      </c>
      <c r="I2489" s="4" t="s">
        <v>6884</v>
      </c>
      <c r="J2489" s="4" t="s">
        <v>213</v>
      </c>
      <c r="K2489" s="5" t="s">
        <v>32</v>
      </c>
      <c r="L2489" s="6">
        <v>0.47916666666666669</v>
      </c>
      <c r="M2489" s="4" t="s">
        <v>30</v>
      </c>
      <c r="N2489" s="4" t="s">
        <v>6842</v>
      </c>
      <c r="O2489" s="4" t="s">
        <v>78</v>
      </c>
      <c r="P2489" s="5" t="s">
        <v>339</v>
      </c>
      <c r="Q2489" s="7">
        <v>0.79513888888888884</v>
      </c>
      <c r="R2489" s="4" t="s">
        <v>30</v>
      </c>
      <c r="S2489" s="4" t="s">
        <v>33</v>
      </c>
      <c r="T2489" s="4"/>
      <c r="U2489" s="8"/>
      <c r="V2489" s="8"/>
      <c r="W2489">
        <v>15262694</v>
      </c>
      <c r="X2489" t="s">
        <v>43</v>
      </c>
    </row>
    <row r="2490" spans="1:24" ht="15.75" customHeight="1">
      <c r="A2490" s="4" t="s">
        <v>4665</v>
      </c>
      <c r="B2490" s="4" t="s">
        <v>6885</v>
      </c>
      <c r="C2490" s="4" t="s">
        <v>6882</v>
      </c>
      <c r="D2490" s="4" t="s">
        <v>45</v>
      </c>
      <c r="E2490" s="4" t="s">
        <v>6886</v>
      </c>
      <c r="F2490" s="4" t="s">
        <v>6205</v>
      </c>
      <c r="G2490" s="5">
        <v>57</v>
      </c>
      <c r="H2490" s="4" t="s">
        <v>6850</v>
      </c>
      <c r="I2490" s="4" t="s">
        <v>189</v>
      </c>
      <c r="J2490" s="4" t="s">
        <v>213</v>
      </c>
      <c r="K2490" s="5" t="s">
        <v>32</v>
      </c>
      <c r="L2490" s="6">
        <v>0.47916666666666669</v>
      </c>
      <c r="M2490" s="4" t="s">
        <v>30</v>
      </c>
      <c r="N2490" s="4" t="s">
        <v>59</v>
      </c>
      <c r="O2490" s="4" t="s">
        <v>78</v>
      </c>
      <c r="P2490" s="5" t="s">
        <v>339</v>
      </c>
      <c r="Q2490" s="7">
        <v>0.79513888888888884</v>
      </c>
      <c r="R2490" s="4" t="s">
        <v>30</v>
      </c>
      <c r="S2490" s="4" t="s">
        <v>33</v>
      </c>
      <c r="T2490" s="4"/>
      <c r="U2490" s="8"/>
      <c r="V2490" s="8"/>
      <c r="W2490">
        <v>15262694</v>
      </c>
      <c r="X2490" t="s">
        <v>43</v>
      </c>
    </row>
    <row r="2491" spans="1:24" ht="15.75" customHeight="1">
      <c r="A2491" s="4" t="s">
        <v>4665</v>
      </c>
      <c r="B2491" s="4" t="s">
        <v>6887</v>
      </c>
      <c r="C2491" s="4" t="s">
        <v>6887</v>
      </c>
      <c r="D2491" s="4" t="s">
        <v>23</v>
      </c>
      <c r="E2491" s="4" t="s">
        <v>6888</v>
      </c>
      <c r="F2491" s="4" t="s">
        <v>6889</v>
      </c>
      <c r="G2491" s="5">
        <v>35</v>
      </c>
      <c r="H2491" s="4" t="s">
        <v>6850</v>
      </c>
      <c r="I2491" s="4" t="s">
        <v>189</v>
      </c>
      <c r="J2491" s="4" t="s">
        <v>213</v>
      </c>
      <c r="K2491" s="5" t="s">
        <v>32</v>
      </c>
      <c r="L2491" s="6">
        <v>0.47916666666666669</v>
      </c>
      <c r="M2491" s="4" t="s">
        <v>30</v>
      </c>
      <c r="N2491" s="4" t="s">
        <v>150</v>
      </c>
      <c r="O2491" s="4" t="s">
        <v>152</v>
      </c>
      <c r="P2491" s="5" t="s">
        <v>339</v>
      </c>
      <c r="Q2491" s="7">
        <v>0.72569444444444442</v>
      </c>
      <c r="R2491" s="4" t="s">
        <v>30</v>
      </c>
      <c r="S2491" s="4" t="s">
        <v>33</v>
      </c>
      <c r="T2491" s="4"/>
      <c r="U2491" s="8"/>
      <c r="V2491" s="8"/>
      <c r="W2491">
        <v>15262695</v>
      </c>
      <c r="X2491" t="s">
        <v>35</v>
      </c>
    </row>
    <row r="2492" spans="1:24" ht="15.75" customHeight="1">
      <c r="A2492" s="4" t="s">
        <v>4665</v>
      </c>
      <c r="B2492" s="4" t="s">
        <v>6890</v>
      </c>
      <c r="C2492" s="4" t="s">
        <v>6890</v>
      </c>
      <c r="D2492" s="4" t="s">
        <v>23</v>
      </c>
      <c r="E2492" s="4" t="s">
        <v>6891</v>
      </c>
      <c r="F2492" s="4" t="s">
        <v>6892</v>
      </c>
      <c r="G2492" s="5">
        <v>71</v>
      </c>
      <c r="H2492" s="4" t="s">
        <v>6850</v>
      </c>
      <c r="I2492" s="4" t="s">
        <v>479</v>
      </c>
      <c r="J2492" s="4" t="s">
        <v>5923</v>
      </c>
      <c r="K2492" s="5" t="s">
        <v>32</v>
      </c>
      <c r="L2492" s="6">
        <v>0.60416666666666663</v>
      </c>
      <c r="M2492" s="4" t="s">
        <v>30</v>
      </c>
      <c r="N2492" s="4" t="s">
        <v>59</v>
      </c>
      <c r="O2492" s="4" t="s">
        <v>60</v>
      </c>
      <c r="P2492" s="5" t="s">
        <v>339</v>
      </c>
      <c r="Q2492" s="7">
        <v>0.73958333333333337</v>
      </c>
      <c r="R2492" s="4" t="s">
        <v>30</v>
      </c>
      <c r="S2492" s="4" t="s">
        <v>33</v>
      </c>
      <c r="T2492" s="4"/>
      <c r="U2492" s="8"/>
      <c r="V2492" s="8"/>
      <c r="W2492">
        <v>15262696</v>
      </c>
      <c r="X2492" t="s">
        <v>61</v>
      </c>
    </row>
    <row r="2493" spans="1:24" ht="15.75" customHeight="1">
      <c r="A2493" s="4" t="s">
        <v>4665</v>
      </c>
      <c r="B2493" s="4" t="s">
        <v>6893</v>
      </c>
      <c r="C2493" s="4" t="s">
        <v>6890</v>
      </c>
      <c r="D2493" s="4" t="s">
        <v>45</v>
      </c>
      <c r="E2493" s="4" t="s">
        <v>6894</v>
      </c>
      <c r="F2493" s="4" t="s">
        <v>6892</v>
      </c>
      <c r="G2493" s="5">
        <v>71</v>
      </c>
      <c r="H2493" s="4" t="s">
        <v>6850</v>
      </c>
      <c r="I2493" s="4" t="s">
        <v>479</v>
      </c>
      <c r="J2493" s="4" t="s">
        <v>5923</v>
      </c>
      <c r="K2493" s="5" t="s">
        <v>32</v>
      </c>
      <c r="L2493" s="6">
        <v>0.60416666666666663</v>
      </c>
      <c r="M2493" s="4" t="s">
        <v>30</v>
      </c>
      <c r="N2493" s="4" t="s">
        <v>59</v>
      </c>
      <c r="O2493" s="4" t="s">
        <v>60</v>
      </c>
      <c r="P2493" s="5" t="s">
        <v>339</v>
      </c>
      <c r="Q2493" s="7">
        <v>0.73958333333333337</v>
      </c>
      <c r="R2493" s="4" t="s">
        <v>30</v>
      </c>
      <c r="S2493" s="4" t="s">
        <v>33</v>
      </c>
      <c r="T2493" s="4"/>
      <c r="U2493" s="8"/>
      <c r="V2493" s="8"/>
      <c r="W2493">
        <v>15262696</v>
      </c>
      <c r="X2493" t="s">
        <v>61</v>
      </c>
    </row>
    <row r="2494" spans="1:24" ht="15.75" customHeight="1">
      <c r="A2494" s="4" t="s">
        <v>4665</v>
      </c>
      <c r="B2494" s="4" t="s">
        <v>6895</v>
      </c>
      <c r="C2494" s="4" t="s">
        <v>6895</v>
      </c>
      <c r="D2494" s="4" t="s">
        <v>23</v>
      </c>
      <c r="E2494" s="4" t="s">
        <v>6896</v>
      </c>
      <c r="F2494" s="4" t="s">
        <v>6889</v>
      </c>
      <c r="G2494" s="5">
        <v>43</v>
      </c>
      <c r="H2494" s="4" t="s">
        <v>6850</v>
      </c>
      <c r="I2494" s="4" t="s">
        <v>67</v>
      </c>
      <c r="J2494" s="4" t="s">
        <v>4288</v>
      </c>
      <c r="K2494" s="5" t="s">
        <v>32</v>
      </c>
      <c r="L2494" s="6">
        <v>0.48958333333333331</v>
      </c>
      <c r="M2494" s="4" t="s">
        <v>41</v>
      </c>
      <c r="N2494" s="4" t="s">
        <v>67</v>
      </c>
      <c r="O2494" s="4" t="s">
        <v>6847</v>
      </c>
      <c r="P2494" s="5" t="s">
        <v>339</v>
      </c>
      <c r="Q2494" s="7">
        <v>0.8125</v>
      </c>
      <c r="R2494" s="4" t="s">
        <v>41</v>
      </c>
      <c r="S2494" s="4" t="s">
        <v>33</v>
      </c>
      <c r="T2494" s="4"/>
      <c r="U2494" s="8"/>
      <c r="V2494" s="8"/>
      <c r="W2494">
        <v>15262697</v>
      </c>
      <c r="X2494" t="s">
        <v>43</v>
      </c>
    </row>
    <row r="2495" spans="1:24" ht="15.75" customHeight="1">
      <c r="A2495" s="4" t="s">
        <v>4665</v>
      </c>
      <c r="B2495" s="4" t="s">
        <v>6897</v>
      </c>
      <c r="C2495" s="4" t="s">
        <v>6895</v>
      </c>
      <c r="D2495" s="4" t="s">
        <v>45</v>
      </c>
      <c r="E2495" s="4" t="s">
        <v>6898</v>
      </c>
      <c r="F2495" s="4" t="s">
        <v>6889</v>
      </c>
      <c r="G2495" s="5">
        <v>37</v>
      </c>
      <c r="H2495" s="4" t="s">
        <v>6850</v>
      </c>
      <c r="I2495" s="4" t="s">
        <v>67</v>
      </c>
      <c r="J2495" s="4" t="s">
        <v>4288</v>
      </c>
      <c r="K2495" s="5" t="s">
        <v>32</v>
      </c>
      <c r="L2495" s="6">
        <v>0.48958333333333331</v>
      </c>
      <c r="M2495" s="4" t="s">
        <v>41</v>
      </c>
      <c r="N2495" s="4" t="s">
        <v>67</v>
      </c>
      <c r="O2495" s="4" t="s">
        <v>6847</v>
      </c>
      <c r="P2495" s="5" t="s">
        <v>339</v>
      </c>
      <c r="Q2495" s="7">
        <v>0.8125</v>
      </c>
      <c r="R2495" s="4" t="s">
        <v>41</v>
      </c>
      <c r="S2495" s="4" t="s">
        <v>33</v>
      </c>
      <c r="T2495" s="4"/>
      <c r="U2495" s="8"/>
      <c r="V2495" s="8"/>
      <c r="W2495">
        <v>15262697</v>
      </c>
      <c r="X2495" t="s">
        <v>43</v>
      </c>
    </row>
    <row r="2496" spans="1:24" ht="15.75" customHeight="1">
      <c r="A2496" s="4" t="s">
        <v>4665</v>
      </c>
      <c r="B2496" s="4" t="s">
        <v>6899</v>
      </c>
      <c r="C2496" s="4" t="s">
        <v>6895</v>
      </c>
      <c r="D2496" s="4" t="s">
        <v>23</v>
      </c>
      <c r="E2496" s="4" t="s">
        <v>6900</v>
      </c>
      <c r="F2496" s="4" t="s">
        <v>6889</v>
      </c>
      <c r="G2496" s="5">
        <v>9</v>
      </c>
      <c r="H2496" s="4" t="s">
        <v>6850</v>
      </c>
      <c r="I2496" s="4" t="s">
        <v>67</v>
      </c>
      <c r="J2496" s="4" t="s">
        <v>4288</v>
      </c>
      <c r="K2496" s="5" t="s">
        <v>32</v>
      </c>
      <c r="L2496" s="6">
        <v>0.48958333333333331</v>
      </c>
      <c r="M2496" s="4" t="s">
        <v>41</v>
      </c>
      <c r="N2496" s="4" t="s">
        <v>67</v>
      </c>
      <c r="O2496" s="4" t="s">
        <v>6847</v>
      </c>
      <c r="P2496" s="5" t="s">
        <v>339</v>
      </c>
      <c r="Q2496" s="7">
        <v>0.8125</v>
      </c>
      <c r="R2496" s="4" t="s">
        <v>41</v>
      </c>
      <c r="S2496" s="4" t="s">
        <v>33</v>
      </c>
      <c r="T2496" s="4"/>
      <c r="U2496" s="8"/>
      <c r="V2496" s="8"/>
      <c r="W2496">
        <v>15262697</v>
      </c>
      <c r="X2496" t="s">
        <v>43</v>
      </c>
    </row>
    <row r="2497" spans="1:24" ht="15.75" customHeight="1">
      <c r="A2497" s="4" t="s">
        <v>4665</v>
      </c>
      <c r="B2497" s="4" t="s">
        <v>6901</v>
      </c>
      <c r="C2497" s="4" t="s">
        <v>6901</v>
      </c>
      <c r="D2497" s="4" t="s">
        <v>23</v>
      </c>
      <c r="E2497" s="4" t="s">
        <v>6902</v>
      </c>
      <c r="F2497" s="4" t="s">
        <v>6272</v>
      </c>
      <c r="G2497" s="5">
        <v>45</v>
      </c>
      <c r="H2497" s="4" t="s">
        <v>6850</v>
      </c>
      <c r="I2497" s="4" t="s">
        <v>189</v>
      </c>
      <c r="J2497" s="4" t="s">
        <v>213</v>
      </c>
      <c r="K2497" s="5" t="s">
        <v>32</v>
      </c>
      <c r="L2497" s="6">
        <v>0.47916666666666669</v>
      </c>
      <c r="M2497" s="4" t="s">
        <v>30</v>
      </c>
      <c r="N2497" s="4" t="s">
        <v>67</v>
      </c>
      <c r="O2497" s="4" t="s">
        <v>6903</v>
      </c>
      <c r="P2497" s="5" t="s">
        <v>339</v>
      </c>
      <c r="Q2497" s="7">
        <v>0.53819444444444442</v>
      </c>
      <c r="R2497" s="4" t="s">
        <v>41</v>
      </c>
      <c r="S2497" s="4" t="s">
        <v>33</v>
      </c>
      <c r="T2497" s="4"/>
      <c r="U2497" s="8"/>
      <c r="V2497" s="8"/>
      <c r="W2497">
        <v>15262698</v>
      </c>
      <c r="X2497" t="s">
        <v>43</v>
      </c>
    </row>
    <row r="2498" spans="1:24" ht="15.75" customHeight="1">
      <c r="A2498" s="4" t="s">
        <v>4665</v>
      </c>
      <c r="B2498" s="4" t="s">
        <v>6904</v>
      </c>
      <c r="C2498" s="4" t="s">
        <v>6901</v>
      </c>
      <c r="D2498" s="4" t="s">
        <v>45</v>
      </c>
      <c r="E2498" s="4" t="s">
        <v>6905</v>
      </c>
      <c r="F2498" s="4" t="s">
        <v>6906</v>
      </c>
      <c r="G2498" s="5">
        <v>39</v>
      </c>
      <c r="H2498" s="4" t="s">
        <v>6850</v>
      </c>
      <c r="I2498" s="4" t="s">
        <v>189</v>
      </c>
      <c r="J2498" s="4" t="s">
        <v>213</v>
      </c>
      <c r="K2498" s="5" t="s">
        <v>32</v>
      </c>
      <c r="L2498" s="6">
        <v>0.47916666666666669</v>
      </c>
      <c r="M2498" s="4" t="s">
        <v>30</v>
      </c>
      <c r="N2498" s="4" t="s">
        <v>67</v>
      </c>
      <c r="O2498" s="4" t="s">
        <v>6903</v>
      </c>
      <c r="P2498" s="5" t="s">
        <v>339</v>
      </c>
      <c r="Q2498" s="7">
        <v>0.53819444444444442</v>
      </c>
      <c r="R2498" s="4" t="s">
        <v>41</v>
      </c>
      <c r="S2498" s="4" t="s">
        <v>33</v>
      </c>
      <c r="T2498" s="4"/>
      <c r="U2498" s="8"/>
      <c r="V2498" s="8"/>
      <c r="W2498">
        <v>15262698</v>
      </c>
      <c r="X2498" t="s">
        <v>43</v>
      </c>
    </row>
    <row r="2499" spans="1:24" ht="15.75" customHeight="1">
      <c r="A2499" s="4" t="s">
        <v>4665</v>
      </c>
      <c r="B2499" s="4" t="s">
        <v>6907</v>
      </c>
      <c r="C2499" s="4" t="s">
        <v>6907</v>
      </c>
      <c r="D2499" s="4" t="s">
        <v>45</v>
      </c>
      <c r="E2499" s="4" t="s">
        <v>6908</v>
      </c>
      <c r="F2499" s="4" t="s">
        <v>6889</v>
      </c>
      <c r="G2499" s="5">
        <v>42</v>
      </c>
      <c r="H2499" s="4" t="s">
        <v>6850</v>
      </c>
      <c r="I2499" s="4" t="s">
        <v>189</v>
      </c>
      <c r="J2499" s="4" t="s">
        <v>213</v>
      </c>
      <c r="K2499" s="5" t="s">
        <v>32</v>
      </c>
      <c r="L2499" s="6">
        <v>0.47916666666666669</v>
      </c>
      <c r="M2499" s="4" t="s">
        <v>30</v>
      </c>
      <c r="N2499" s="4" t="s">
        <v>150</v>
      </c>
      <c r="O2499" s="4" t="s">
        <v>152</v>
      </c>
      <c r="P2499" s="5" t="s">
        <v>339</v>
      </c>
      <c r="Q2499" s="7">
        <v>0.72569444444444442</v>
      </c>
      <c r="R2499" s="4" t="s">
        <v>30</v>
      </c>
      <c r="S2499" s="4" t="s">
        <v>33</v>
      </c>
      <c r="T2499" s="4"/>
      <c r="U2499" s="8"/>
      <c r="V2499" s="8"/>
      <c r="W2499">
        <v>15262699</v>
      </c>
      <c r="X2499" t="s">
        <v>35</v>
      </c>
    </row>
    <row r="2500" spans="1:24" ht="15.75" customHeight="1">
      <c r="A2500" s="4" t="s">
        <v>4665</v>
      </c>
      <c r="B2500" s="4" t="s">
        <v>6909</v>
      </c>
      <c r="C2500" s="4" t="s">
        <v>6909</v>
      </c>
      <c r="D2500" s="4" t="s">
        <v>23</v>
      </c>
      <c r="E2500" s="4" t="s">
        <v>6910</v>
      </c>
      <c r="F2500" s="4" t="s">
        <v>6911</v>
      </c>
      <c r="G2500" s="5">
        <v>58</v>
      </c>
      <c r="H2500" s="4" t="s">
        <v>6850</v>
      </c>
      <c r="I2500" s="4" t="s">
        <v>67</v>
      </c>
      <c r="J2500" s="4" t="s">
        <v>413</v>
      </c>
      <c r="K2500" s="5" t="s">
        <v>32</v>
      </c>
      <c r="L2500" s="6">
        <v>0.60069444444444442</v>
      </c>
      <c r="M2500" s="4" t="s">
        <v>41</v>
      </c>
      <c r="N2500" s="4" t="s">
        <v>39</v>
      </c>
      <c r="O2500" s="4" t="s">
        <v>42</v>
      </c>
      <c r="P2500" s="5" t="s">
        <v>339</v>
      </c>
      <c r="Q2500" s="7">
        <v>0.68402777777777779</v>
      </c>
      <c r="R2500" s="4" t="s">
        <v>41</v>
      </c>
      <c r="S2500" s="4" t="s">
        <v>33</v>
      </c>
      <c r="T2500" s="4"/>
      <c r="U2500" s="8"/>
      <c r="V2500" s="8"/>
      <c r="W2500">
        <v>15262700</v>
      </c>
      <c r="X2500" t="s">
        <v>43</v>
      </c>
    </row>
    <row r="2501" spans="1:24" ht="15.75" customHeight="1">
      <c r="A2501" s="4" t="s">
        <v>4665</v>
      </c>
      <c r="B2501" s="4" t="s">
        <v>6912</v>
      </c>
      <c r="C2501" s="4" t="s">
        <v>6909</v>
      </c>
      <c r="D2501" s="4" t="s">
        <v>45</v>
      </c>
      <c r="E2501" s="4" t="s">
        <v>6913</v>
      </c>
      <c r="F2501" s="4" t="s">
        <v>6914</v>
      </c>
      <c r="G2501" s="5">
        <v>52</v>
      </c>
      <c r="H2501" s="4" t="s">
        <v>6850</v>
      </c>
      <c r="I2501" s="4"/>
      <c r="J2501" s="4"/>
      <c r="K2501" s="12"/>
      <c r="L2501" s="6"/>
      <c r="M2501" s="4"/>
      <c r="N2501" s="4"/>
      <c r="O2501" s="4"/>
      <c r="P2501" s="12"/>
      <c r="Q2501" s="7"/>
      <c r="R2501" s="4"/>
      <c r="S2501" s="4" t="s">
        <v>33</v>
      </c>
      <c r="T2501" s="4"/>
      <c r="U2501" s="4"/>
      <c r="V2501" s="4"/>
      <c r="W2501">
        <v>15262700</v>
      </c>
      <c r="X2501" t="s">
        <v>43</v>
      </c>
    </row>
    <row r="2502" spans="1:24" ht="15.75" customHeight="1">
      <c r="A2502" s="4" t="s">
        <v>4665</v>
      </c>
      <c r="B2502" s="4" t="s">
        <v>6915</v>
      </c>
      <c r="C2502" s="4" t="s">
        <v>6909</v>
      </c>
      <c r="D2502" s="4" t="s">
        <v>23</v>
      </c>
      <c r="E2502" s="4" t="s">
        <v>6916</v>
      </c>
      <c r="F2502" s="4" t="s">
        <v>6911</v>
      </c>
      <c r="G2502" s="5">
        <v>23</v>
      </c>
      <c r="H2502" s="4" t="s">
        <v>6850</v>
      </c>
      <c r="I2502" s="4"/>
      <c r="J2502" s="4"/>
      <c r="K2502" s="9"/>
      <c r="L2502" s="10"/>
      <c r="M2502" s="4"/>
      <c r="N2502" s="4"/>
      <c r="O2502" s="4"/>
      <c r="P2502" s="9"/>
      <c r="Q2502" s="11"/>
      <c r="R2502" s="4"/>
      <c r="S2502" s="4" t="s">
        <v>33</v>
      </c>
      <c r="T2502" s="4"/>
      <c r="U2502" s="4"/>
      <c r="V2502" s="4"/>
      <c r="W2502">
        <v>15262701</v>
      </c>
      <c r="X2502" t="s">
        <v>61</v>
      </c>
    </row>
    <row r="2503" spans="1:24" ht="15.75" customHeight="1">
      <c r="A2503" s="4" t="s">
        <v>4665</v>
      </c>
      <c r="B2503" s="4" t="s">
        <v>6917</v>
      </c>
      <c r="C2503" s="4" t="s">
        <v>6909</v>
      </c>
      <c r="D2503" s="4" t="s">
        <v>23</v>
      </c>
      <c r="E2503" s="4" t="s">
        <v>6918</v>
      </c>
      <c r="F2503" s="4" t="s">
        <v>6911</v>
      </c>
      <c r="G2503" s="5">
        <v>21</v>
      </c>
      <c r="H2503" s="4" t="s">
        <v>6850</v>
      </c>
      <c r="I2503" s="4" t="s">
        <v>67</v>
      </c>
      <c r="J2503" s="4" t="s">
        <v>413</v>
      </c>
      <c r="K2503" s="4" t="s">
        <v>32</v>
      </c>
      <c r="L2503" s="10">
        <v>0.60069444444444442</v>
      </c>
      <c r="M2503" s="4" t="s">
        <v>41</v>
      </c>
      <c r="N2503" s="4" t="s">
        <v>39</v>
      </c>
      <c r="O2503" s="4" t="s">
        <v>42</v>
      </c>
      <c r="P2503" s="4" t="s">
        <v>339</v>
      </c>
      <c r="Q2503" s="11">
        <v>0.68402777777777779</v>
      </c>
      <c r="R2503" s="4" t="s">
        <v>41</v>
      </c>
      <c r="S2503" s="4" t="s">
        <v>33</v>
      </c>
      <c r="T2503" s="4"/>
      <c r="U2503" s="8"/>
      <c r="V2503" s="8"/>
      <c r="W2503">
        <v>15262701</v>
      </c>
      <c r="X2503" t="s">
        <v>61</v>
      </c>
    </row>
    <row r="2504" spans="1:24" ht="15.75" customHeight="1">
      <c r="A2504" s="4" t="s">
        <v>4665</v>
      </c>
      <c r="B2504" s="4" t="s">
        <v>6919</v>
      </c>
      <c r="C2504" s="4" t="s">
        <v>6919</v>
      </c>
      <c r="D2504" s="4" t="s">
        <v>23</v>
      </c>
      <c r="E2504" s="4" t="s">
        <v>6920</v>
      </c>
      <c r="F2504" s="4" t="s">
        <v>6921</v>
      </c>
      <c r="G2504" s="5">
        <v>57</v>
      </c>
      <c r="H2504" s="4" t="s">
        <v>6850</v>
      </c>
      <c r="I2504" s="4" t="s">
        <v>6922</v>
      </c>
      <c r="J2504" s="4" t="s">
        <v>5891</v>
      </c>
      <c r="K2504" s="5" t="s">
        <v>32</v>
      </c>
      <c r="L2504" s="6">
        <v>0.51736111111111116</v>
      </c>
      <c r="M2504" s="4" t="s">
        <v>30</v>
      </c>
      <c r="N2504" s="4" t="s">
        <v>6842</v>
      </c>
      <c r="O2504" s="4" t="s">
        <v>78</v>
      </c>
      <c r="P2504" s="5" t="s">
        <v>339</v>
      </c>
      <c r="Q2504" s="7">
        <v>0.79513888888888884</v>
      </c>
      <c r="R2504" s="4" t="s">
        <v>30</v>
      </c>
      <c r="S2504" s="4" t="s">
        <v>33</v>
      </c>
      <c r="T2504" s="4"/>
      <c r="U2504" s="8"/>
      <c r="V2504" s="8"/>
      <c r="W2504">
        <v>15262702</v>
      </c>
      <c r="X2504" t="s">
        <v>43</v>
      </c>
    </row>
    <row r="2505" spans="1:24" ht="15.75" customHeight="1">
      <c r="A2505" s="4" t="s">
        <v>4665</v>
      </c>
      <c r="B2505" s="4" t="s">
        <v>6923</v>
      </c>
      <c r="C2505" s="4" t="s">
        <v>6919</v>
      </c>
      <c r="D2505" s="4" t="s">
        <v>45</v>
      </c>
      <c r="E2505" s="4" t="s">
        <v>6924</v>
      </c>
      <c r="F2505" s="4" t="s">
        <v>6921</v>
      </c>
      <c r="G2505" s="5">
        <v>57</v>
      </c>
      <c r="H2505" s="4" t="s">
        <v>6850</v>
      </c>
      <c r="I2505" s="4" t="s">
        <v>6922</v>
      </c>
      <c r="J2505" s="4" t="s">
        <v>5891</v>
      </c>
      <c r="K2505" s="5" t="s">
        <v>32</v>
      </c>
      <c r="L2505" s="6">
        <v>0.51736111111111116</v>
      </c>
      <c r="M2505" s="4" t="s">
        <v>30</v>
      </c>
      <c r="N2505" s="4" t="s">
        <v>6842</v>
      </c>
      <c r="O2505" s="4" t="s">
        <v>78</v>
      </c>
      <c r="P2505" s="5" t="s">
        <v>339</v>
      </c>
      <c r="Q2505" s="7">
        <v>0.79513888888888884</v>
      </c>
      <c r="R2505" s="4" t="s">
        <v>30</v>
      </c>
      <c r="S2505" s="4" t="s">
        <v>33</v>
      </c>
      <c r="T2505" s="4"/>
      <c r="U2505" s="8"/>
      <c r="V2505" s="8"/>
      <c r="W2505">
        <v>15262702</v>
      </c>
      <c r="X2505" t="s">
        <v>43</v>
      </c>
    </row>
    <row r="2506" spans="1:24" ht="15.75" customHeight="1">
      <c r="A2506" s="4" t="s">
        <v>4665</v>
      </c>
      <c r="B2506" s="4" t="s">
        <v>6925</v>
      </c>
      <c r="C2506" s="4" t="s">
        <v>6925</v>
      </c>
      <c r="D2506" s="4" t="s">
        <v>45</v>
      </c>
      <c r="E2506" s="4" t="s">
        <v>6926</v>
      </c>
      <c r="F2506" s="4" t="s">
        <v>6927</v>
      </c>
      <c r="G2506" s="5">
        <v>59</v>
      </c>
      <c r="H2506" s="4" t="s">
        <v>6850</v>
      </c>
      <c r="I2506" s="4" t="s">
        <v>530</v>
      </c>
      <c r="J2506" s="4" t="s">
        <v>5891</v>
      </c>
      <c r="K2506" s="5" t="s">
        <v>32</v>
      </c>
      <c r="L2506" s="6">
        <v>0.51736111111111116</v>
      </c>
      <c r="M2506" s="4" t="s">
        <v>30</v>
      </c>
      <c r="N2506" s="4" t="s">
        <v>59</v>
      </c>
      <c r="O2506" s="4" t="s">
        <v>78</v>
      </c>
      <c r="P2506" s="5" t="s">
        <v>339</v>
      </c>
      <c r="Q2506" s="7">
        <v>0.79513888888888884</v>
      </c>
      <c r="R2506" s="4" t="s">
        <v>30</v>
      </c>
      <c r="S2506" s="4" t="s">
        <v>33</v>
      </c>
      <c r="T2506" s="4" t="s">
        <v>34</v>
      </c>
      <c r="U2506" s="8"/>
      <c r="V2506" s="8"/>
      <c r="W2506">
        <v>15262703</v>
      </c>
      <c r="X2506" t="s">
        <v>43</v>
      </c>
    </row>
    <row r="2507" spans="1:24" ht="15.75" customHeight="1">
      <c r="A2507" s="4" t="s">
        <v>4665</v>
      </c>
      <c r="B2507" s="4" t="s">
        <v>6928</v>
      </c>
      <c r="C2507" s="4" t="s">
        <v>6925</v>
      </c>
      <c r="D2507" s="4" t="s">
        <v>23</v>
      </c>
      <c r="E2507" s="4" t="s">
        <v>6929</v>
      </c>
      <c r="F2507" s="4" t="s">
        <v>6927</v>
      </c>
      <c r="G2507" s="5">
        <v>66</v>
      </c>
      <c r="H2507" s="4" t="s">
        <v>6850</v>
      </c>
      <c r="I2507" s="4" t="s">
        <v>530</v>
      </c>
      <c r="J2507" s="4" t="s">
        <v>5891</v>
      </c>
      <c r="K2507" s="5" t="s">
        <v>32</v>
      </c>
      <c r="L2507" s="6">
        <v>0.51736111111111116</v>
      </c>
      <c r="M2507" s="4" t="s">
        <v>30</v>
      </c>
      <c r="N2507" s="4" t="s">
        <v>59</v>
      </c>
      <c r="O2507" s="4" t="s">
        <v>78</v>
      </c>
      <c r="P2507" s="5" t="s">
        <v>339</v>
      </c>
      <c r="Q2507" s="7">
        <v>0.79513888888888884</v>
      </c>
      <c r="R2507" s="4" t="s">
        <v>30</v>
      </c>
      <c r="S2507" s="4" t="s">
        <v>33</v>
      </c>
      <c r="T2507" s="4"/>
      <c r="U2507" s="8"/>
      <c r="V2507" s="8"/>
      <c r="W2507">
        <v>15262703</v>
      </c>
      <c r="X2507" t="s">
        <v>43</v>
      </c>
    </row>
    <row r="2508" spans="1:24" ht="15.75" customHeight="1">
      <c r="A2508" s="4" t="s">
        <v>4665</v>
      </c>
      <c r="B2508" s="4" t="s">
        <v>6930</v>
      </c>
      <c r="C2508" s="4" t="s">
        <v>6925</v>
      </c>
      <c r="D2508" s="4" t="s">
        <v>23</v>
      </c>
      <c r="E2508" s="4" t="s">
        <v>6931</v>
      </c>
      <c r="F2508" s="4" t="s">
        <v>6927</v>
      </c>
      <c r="G2508" s="5">
        <v>30</v>
      </c>
      <c r="H2508" s="4" t="s">
        <v>6850</v>
      </c>
      <c r="I2508" s="4" t="s">
        <v>530</v>
      </c>
      <c r="J2508" s="4" t="s">
        <v>5891</v>
      </c>
      <c r="K2508" s="5" t="s">
        <v>32</v>
      </c>
      <c r="L2508" s="6">
        <v>0.51736111111111116</v>
      </c>
      <c r="M2508" s="4" t="s">
        <v>30</v>
      </c>
      <c r="N2508" s="4" t="s">
        <v>59</v>
      </c>
      <c r="O2508" s="4" t="s">
        <v>78</v>
      </c>
      <c r="P2508" s="5" t="s">
        <v>339</v>
      </c>
      <c r="Q2508" s="7">
        <v>0.79513888888888884</v>
      </c>
      <c r="R2508" s="4" t="s">
        <v>30</v>
      </c>
      <c r="S2508" s="4" t="s">
        <v>33</v>
      </c>
      <c r="T2508" s="4"/>
      <c r="U2508" s="8"/>
      <c r="V2508" s="8"/>
      <c r="W2508">
        <v>15262704</v>
      </c>
      <c r="X2508" t="s">
        <v>43</v>
      </c>
    </row>
    <row r="2509" spans="1:24" ht="15.75" customHeight="1">
      <c r="A2509" s="4" t="s">
        <v>4665</v>
      </c>
      <c r="B2509" s="4" t="s">
        <v>6932</v>
      </c>
      <c r="C2509" s="4" t="s">
        <v>6925</v>
      </c>
      <c r="D2509" s="4" t="s">
        <v>45</v>
      </c>
      <c r="E2509" s="4" t="s">
        <v>6933</v>
      </c>
      <c r="F2509" s="4" t="s">
        <v>6889</v>
      </c>
      <c r="G2509" s="5">
        <v>31</v>
      </c>
      <c r="H2509" s="4" t="s">
        <v>6850</v>
      </c>
      <c r="I2509" s="4" t="s">
        <v>530</v>
      </c>
      <c r="J2509" s="4" t="s">
        <v>5891</v>
      </c>
      <c r="K2509" s="5" t="s">
        <v>32</v>
      </c>
      <c r="L2509" s="6">
        <v>0.51736111111111116</v>
      </c>
      <c r="M2509" s="4" t="s">
        <v>30</v>
      </c>
      <c r="N2509" s="4" t="s">
        <v>59</v>
      </c>
      <c r="O2509" s="4" t="s">
        <v>78</v>
      </c>
      <c r="P2509" s="5" t="s">
        <v>339</v>
      </c>
      <c r="Q2509" s="7">
        <v>0.79513888888888884</v>
      </c>
      <c r="R2509" s="4" t="s">
        <v>30</v>
      </c>
      <c r="S2509" s="4" t="s">
        <v>33</v>
      </c>
      <c r="T2509" s="4"/>
      <c r="U2509" s="8"/>
      <c r="V2509" s="8"/>
      <c r="W2509">
        <v>15262704</v>
      </c>
      <c r="X2509" t="s">
        <v>43</v>
      </c>
    </row>
    <row r="2510" spans="1:24" ht="15.75" customHeight="1">
      <c r="A2510" s="4" t="s">
        <v>4665</v>
      </c>
      <c r="B2510" s="4" t="s">
        <v>6934</v>
      </c>
      <c r="C2510" s="4" t="s">
        <v>6925</v>
      </c>
      <c r="D2510" s="4" t="s">
        <v>23</v>
      </c>
      <c r="E2510" s="4" t="s">
        <v>6935</v>
      </c>
      <c r="F2510" s="4" t="s">
        <v>6927</v>
      </c>
      <c r="G2510" s="5">
        <v>27</v>
      </c>
      <c r="H2510" s="4" t="s">
        <v>6850</v>
      </c>
      <c r="I2510" s="4" t="s">
        <v>530</v>
      </c>
      <c r="J2510" s="4" t="s">
        <v>5891</v>
      </c>
      <c r="K2510" s="5" t="s">
        <v>32</v>
      </c>
      <c r="L2510" s="6">
        <v>0.51736111111111116</v>
      </c>
      <c r="M2510" s="4" t="s">
        <v>30</v>
      </c>
      <c r="N2510" s="4" t="s">
        <v>59</v>
      </c>
      <c r="O2510" s="4" t="s">
        <v>78</v>
      </c>
      <c r="P2510" s="5" t="s">
        <v>339</v>
      </c>
      <c r="Q2510" s="7">
        <v>0.79513888888888884</v>
      </c>
      <c r="R2510" s="4" t="s">
        <v>30</v>
      </c>
      <c r="S2510" s="4" t="s">
        <v>33</v>
      </c>
      <c r="T2510" s="4"/>
      <c r="U2510" s="8"/>
      <c r="V2510" s="8"/>
      <c r="W2510">
        <v>15262705</v>
      </c>
      <c r="X2510" t="s">
        <v>43</v>
      </c>
    </row>
    <row r="2511" spans="1:24" ht="15.75" customHeight="1">
      <c r="A2511" s="4" t="s">
        <v>4665</v>
      </c>
      <c r="B2511" s="4" t="s">
        <v>6936</v>
      </c>
      <c r="C2511" s="4" t="s">
        <v>6925</v>
      </c>
      <c r="D2511" s="4" t="s">
        <v>45</v>
      </c>
      <c r="E2511" s="4" t="s">
        <v>6937</v>
      </c>
      <c r="F2511" s="4" t="s">
        <v>6921</v>
      </c>
      <c r="G2511" s="5">
        <v>27</v>
      </c>
      <c r="H2511" s="4" t="s">
        <v>6850</v>
      </c>
      <c r="I2511" s="4" t="s">
        <v>530</v>
      </c>
      <c r="J2511" s="4" t="s">
        <v>5891</v>
      </c>
      <c r="K2511" s="5" t="s">
        <v>32</v>
      </c>
      <c r="L2511" s="6">
        <v>0.51736111111111116</v>
      </c>
      <c r="M2511" s="4" t="s">
        <v>30</v>
      </c>
      <c r="N2511" s="4" t="s">
        <v>59</v>
      </c>
      <c r="O2511" s="4" t="s">
        <v>78</v>
      </c>
      <c r="P2511" s="5" t="s">
        <v>339</v>
      </c>
      <c r="Q2511" s="7">
        <v>0.79513888888888884</v>
      </c>
      <c r="R2511" s="4" t="s">
        <v>30</v>
      </c>
      <c r="S2511" s="4" t="s">
        <v>33</v>
      </c>
      <c r="T2511" s="4"/>
      <c r="U2511" s="8"/>
      <c r="V2511" s="8"/>
      <c r="W2511">
        <v>15262705</v>
      </c>
      <c r="X2511" t="s">
        <v>43</v>
      </c>
    </row>
    <row r="2512" spans="1:24" ht="15.75" customHeight="1">
      <c r="A2512" s="4" t="s">
        <v>4665</v>
      </c>
      <c r="B2512" s="4" t="s">
        <v>6938</v>
      </c>
      <c r="C2512" s="4" t="s">
        <v>6938</v>
      </c>
      <c r="D2512" s="4" t="s">
        <v>45</v>
      </c>
      <c r="E2512" s="4" t="s">
        <v>6939</v>
      </c>
      <c r="F2512" s="4" t="s">
        <v>5029</v>
      </c>
      <c r="G2512" s="5">
        <v>43</v>
      </c>
      <c r="H2512" s="4" t="s">
        <v>6940</v>
      </c>
      <c r="I2512" s="4" t="s">
        <v>666</v>
      </c>
      <c r="J2512" s="4" t="s">
        <v>666</v>
      </c>
      <c r="K2512" s="5" t="s">
        <v>4826</v>
      </c>
      <c r="L2512" s="6">
        <v>0.78125</v>
      </c>
      <c r="M2512" s="4" t="s">
        <v>30</v>
      </c>
      <c r="N2512" s="4" t="s">
        <v>27</v>
      </c>
      <c r="O2512" s="4" t="s">
        <v>31</v>
      </c>
      <c r="P2512" s="5" t="s">
        <v>339</v>
      </c>
      <c r="Q2512" s="7">
        <v>0.86458333333333337</v>
      </c>
      <c r="R2512" s="4" t="s">
        <v>30</v>
      </c>
      <c r="S2512" s="4" t="s">
        <v>160</v>
      </c>
      <c r="T2512" s="4" t="s">
        <v>6941</v>
      </c>
      <c r="U2512" s="8"/>
      <c r="V2512" s="8"/>
      <c r="W2512">
        <v>462716443</v>
      </c>
      <c r="X2512" t="s">
        <v>35</v>
      </c>
    </row>
    <row r="2513" spans="1:24" ht="15.75" customHeight="1">
      <c r="A2513" s="4" t="s">
        <v>4665</v>
      </c>
      <c r="B2513" s="4" t="s">
        <v>6942</v>
      </c>
      <c r="C2513" s="4" t="s">
        <v>6938</v>
      </c>
      <c r="D2513" s="4" t="s">
        <v>45</v>
      </c>
      <c r="E2513" s="4" t="s">
        <v>6943</v>
      </c>
      <c r="F2513" s="4" t="s">
        <v>5029</v>
      </c>
      <c r="G2513" s="5">
        <v>10</v>
      </c>
      <c r="H2513" s="4" t="s">
        <v>6940</v>
      </c>
      <c r="I2513" s="4" t="s">
        <v>666</v>
      </c>
      <c r="J2513" s="4" t="s">
        <v>666</v>
      </c>
      <c r="K2513" s="5" t="s">
        <v>4826</v>
      </c>
      <c r="L2513" s="6">
        <v>0.78125</v>
      </c>
      <c r="M2513" s="4" t="s">
        <v>30</v>
      </c>
      <c r="N2513" s="4" t="s">
        <v>27</v>
      </c>
      <c r="O2513" s="4" t="s">
        <v>31</v>
      </c>
      <c r="P2513" s="5" t="s">
        <v>339</v>
      </c>
      <c r="Q2513" s="7">
        <v>0.86458333333333337</v>
      </c>
      <c r="R2513" s="4" t="s">
        <v>30</v>
      </c>
      <c r="S2513" s="4" t="s">
        <v>160</v>
      </c>
      <c r="T2513" s="4" t="s">
        <v>6941</v>
      </c>
      <c r="U2513" s="8"/>
      <c r="V2513" s="8"/>
      <c r="W2513">
        <v>462716443</v>
      </c>
      <c r="X2513" t="s">
        <v>35</v>
      </c>
    </row>
    <row r="2514" spans="1:24" ht="15.75" customHeight="1">
      <c r="A2514" s="4" t="s">
        <v>4665</v>
      </c>
      <c r="B2514" s="4" t="s">
        <v>6944</v>
      </c>
      <c r="C2514" s="4" t="s">
        <v>6944</v>
      </c>
      <c r="D2514" s="4" t="s">
        <v>45</v>
      </c>
      <c r="E2514" s="4" t="s">
        <v>6945</v>
      </c>
      <c r="F2514" s="4" t="s">
        <v>6946</v>
      </c>
      <c r="G2514" s="5">
        <v>50</v>
      </c>
      <c r="H2514" s="4" t="s">
        <v>6940</v>
      </c>
      <c r="I2514" s="4" t="s">
        <v>6842</v>
      </c>
      <c r="J2514" s="4" t="s">
        <v>82</v>
      </c>
      <c r="K2514" s="5" t="s">
        <v>1205</v>
      </c>
      <c r="L2514" s="6">
        <v>0.67013888888888884</v>
      </c>
      <c r="M2514" s="4" t="s">
        <v>30</v>
      </c>
      <c r="N2514" s="4" t="s">
        <v>6842</v>
      </c>
      <c r="O2514" s="4" t="s">
        <v>60</v>
      </c>
      <c r="P2514" s="5" t="s">
        <v>1393</v>
      </c>
      <c r="Q2514" s="7">
        <v>0.73958333333333337</v>
      </c>
      <c r="R2514" s="4" t="s">
        <v>30</v>
      </c>
      <c r="S2514" s="4" t="s">
        <v>160</v>
      </c>
      <c r="T2514" s="4"/>
      <c r="U2514" s="4"/>
      <c r="V2514" s="4"/>
      <c r="W2514">
        <v>462716444</v>
      </c>
      <c r="X2514" t="s">
        <v>43</v>
      </c>
    </row>
    <row r="2515" spans="1:24" ht="15.75" customHeight="1">
      <c r="A2515" s="4" t="s">
        <v>4665</v>
      </c>
      <c r="B2515" s="4" t="s">
        <v>6947</v>
      </c>
      <c r="C2515" s="4" t="s">
        <v>6944</v>
      </c>
      <c r="D2515" s="4" t="s">
        <v>45</v>
      </c>
      <c r="E2515" s="4" t="s">
        <v>6634</v>
      </c>
      <c r="F2515" s="4" t="s">
        <v>6948</v>
      </c>
      <c r="G2515" s="5">
        <v>43</v>
      </c>
      <c r="H2515" s="4" t="s">
        <v>6940</v>
      </c>
      <c r="I2515" s="4"/>
      <c r="J2515" s="4"/>
      <c r="K2515" s="12"/>
      <c r="L2515" s="6"/>
      <c r="M2515" s="4"/>
      <c r="N2515" s="4"/>
      <c r="O2515" s="4"/>
      <c r="P2515" s="12"/>
      <c r="Q2515" s="7"/>
      <c r="R2515" s="4"/>
      <c r="S2515" s="4" t="s">
        <v>160</v>
      </c>
      <c r="T2515" s="4"/>
      <c r="U2515" s="4"/>
      <c r="V2515" s="4"/>
      <c r="W2515">
        <v>462716444</v>
      </c>
      <c r="X2515" t="s">
        <v>43</v>
      </c>
    </row>
    <row r="2516" spans="1:24" ht="15.75" customHeight="1">
      <c r="A2516" s="4" t="s">
        <v>4665</v>
      </c>
      <c r="B2516" s="4" t="s">
        <v>6949</v>
      </c>
      <c r="C2516" s="4" t="s">
        <v>6949</v>
      </c>
      <c r="D2516" s="4" t="s">
        <v>45</v>
      </c>
      <c r="E2516" s="4" t="s">
        <v>6950</v>
      </c>
      <c r="F2516" s="4" t="s">
        <v>6951</v>
      </c>
      <c r="G2516" s="5">
        <v>27</v>
      </c>
      <c r="H2516" s="4" t="s">
        <v>6940</v>
      </c>
      <c r="I2516" s="4" t="s">
        <v>479</v>
      </c>
      <c r="J2516" s="4" t="s">
        <v>2557</v>
      </c>
      <c r="K2516" s="4" t="s">
        <v>32</v>
      </c>
      <c r="L2516" s="10">
        <v>0.49305555555555558</v>
      </c>
      <c r="M2516" s="4" t="s">
        <v>30</v>
      </c>
      <c r="N2516" s="4" t="s">
        <v>59</v>
      </c>
      <c r="O2516" s="4" t="s">
        <v>60</v>
      </c>
      <c r="P2516" s="4" t="s">
        <v>339</v>
      </c>
      <c r="Q2516" s="11">
        <v>0.73958333333333337</v>
      </c>
      <c r="R2516" s="4" t="s">
        <v>30</v>
      </c>
      <c r="S2516" s="4" t="s">
        <v>160</v>
      </c>
      <c r="T2516" s="4"/>
      <c r="U2516" s="8"/>
      <c r="V2516" s="8"/>
      <c r="W2516">
        <v>462716445</v>
      </c>
      <c r="X2516" t="s">
        <v>43</v>
      </c>
    </row>
    <row r="2517" spans="1:24" ht="15.75" customHeight="1">
      <c r="A2517" s="4" t="s">
        <v>4665</v>
      </c>
      <c r="B2517" s="4" t="s">
        <v>6952</v>
      </c>
      <c r="C2517" s="4" t="s">
        <v>6949</v>
      </c>
      <c r="D2517" s="4" t="s">
        <v>45</v>
      </c>
      <c r="E2517" s="4" t="s">
        <v>6953</v>
      </c>
      <c r="F2517" s="4" t="s">
        <v>6954</v>
      </c>
      <c r="G2517" s="5">
        <v>45</v>
      </c>
      <c r="H2517" s="4" t="s">
        <v>6940</v>
      </c>
      <c r="I2517" s="4" t="s">
        <v>479</v>
      </c>
      <c r="J2517" s="4" t="s">
        <v>2557</v>
      </c>
      <c r="K2517" s="5" t="s">
        <v>32</v>
      </c>
      <c r="L2517" s="6">
        <v>0.49305555555555558</v>
      </c>
      <c r="M2517" s="4" t="s">
        <v>30</v>
      </c>
      <c r="N2517" s="4" t="s">
        <v>59</v>
      </c>
      <c r="O2517" s="4" t="s">
        <v>60</v>
      </c>
      <c r="P2517" s="5" t="s">
        <v>339</v>
      </c>
      <c r="Q2517" s="7">
        <v>0.73958333333333337</v>
      </c>
      <c r="R2517" s="4" t="s">
        <v>30</v>
      </c>
      <c r="S2517" s="4" t="s">
        <v>160</v>
      </c>
      <c r="T2517" s="4"/>
      <c r="U2517" s="8"/>
      <c r="V2517" s="8"/>
      <c r="W2517">
        <v>462716445</v>
      </c>
      <c r="X2517" t="s">
        <v>43</v>
      </c>
    </row>
    <row r="2518" spans="1:24" ht="15.75" customHeight="1">
      <c r="A2518" s="4" t="s">
        <v>4665</v>
      </c>
      <c r="B2518" s="4" t="s">
        <v>6955</v>
      </c>
      <c r="C2518" s="4" t="s">
        <v>6955</v>
      </c>
      <c r="D2518" s="4" t="s">
        <v>23</v>
      </c>
      <c r="E2518" s="4" t="s">
        <v>6956</v>
      </c>
      <c r="F2518" s="4" t="s">
        <v>6957</v>
      </c>
      <c r="G2518" s="5">
        <v>29</v>
      </c>
      <c r="H2518" s="4" t="s">
        <v>6940</v>
      </c>
      <c r="I2518" s="4" t="s">
        <v>666</v>
      </c>
      <c r="J2518" s="4" t="s">
        <v>666</v>
      </c>
      <c r="K2518" s="5" t="s">
        <v>32</v>
      </c>
      <c r="L2518" s="6">
        <v>0.48958333333333331</v>
      </c>
      <c r="M2518" s="4" t="s">
        <v>41</v>
      </c>
      <c r="N2518" s="4" t="s">
        <v>27</v>
      </c>
      <c r="O2518" s="4" t="s">
        <v>31</v>
      </c>
      <c r="P2518" s="5" t="s">
        <v>339</v>
      </c>
      <c r="Q2518" s="7">
        <v>0.86458333333333337</v>
      </c>
      <c r="R2518" s="4" t="s">
        <v>30</v>
      </c>
      <c r="S2518" s="4" t="s">
        <v>160</v>
      </c>
      <c r="T2518" s="4" t="s">
        <v>6958</v>
      </c>
      <c r="U2518" s="8"/>
      <c r="V2518" s="8"/>
      <c r="W2518">
        <v>462716447</v>
      </c>
      <c r="X2518" t="s">
        <v>43</v>
      </c>
    </row>
    <row r="2519" spans="1:24" ht="15.75" customHeight="1">
      <c r="A2519" s="4" t="s">
        <v>4665</v>
      </c>
      <c r="B2519" s="4" t="s">
        <v>6959</v>
      </c>
      <c r="C2519" s="4" t="s">
        <v>6955</v>
      </c>
      <c r="D2519" s="4" t="s">
        <v>45</v>
      </c>
      <c r="E2519" s="4" t="s">
        <v>6960</v>
      </c>
      <c r="F2519" s="4" t="s">
        <v>6961</v>
      </c>
      <c r="G2519" s="5">
        <v>28</v>
      </c>
      <c r="H2519" s="4" t="s">
        <v>6940</v>
      </c>
      <c r="I2519" s="4" t="s">
        <v>666</v>
      </c>
      <c r="J2519" s="4" t="s">
        <v>666</v>
      </c>
      <c r="K2519" s="5" t="s">
        <v>32</v>
      </c>
      <c r="L2519" s="6">
        <v>0.48958333333333331</v>
      </c>
      <c r="M2519" s="4" t="s">
        <v>41</v>
      </c>
      <c r="N2519" s="4" t="s">
        <v>27</v>
      </c>
      <c r="O2519" s="4" t="s">
        <v>31</v>
      </c>
      <c r="P2519" s="5" t="s">
        <v>339</v>
      </c>
      <c r="Q2519" s="7">
        <v>0.86458333333333337</v>
      </c>
      <c r="R2519" s="4" t="s">
        <v>30</v>
      </c>
      <c r="S2519" s="4" t="s">
        <v>160</v>
      </c>
      <c r="T2519" s="4" t="s">
        <v>6962</v>
      </c>
      <c r="U2519" s="8"/>
      <c r="V2519" s="8"/>
      <c r="W2519">
        <v>462716447</v>
      </c>
      <c r="X2519" t="s">
        <v>43</v>
      </c>
    </row>
    <row r="2520" spans="1:24" ht="15.75" customHeight="1">
      <c r="A2520" s="4" t="s">
        <v>4665</v>
      </c>
      <c r="B2520" s="4" t="s">
        <v>6963</v>
      </c>
      <c r="C2520" s="4" t="s">
        <v>6955</v>
      </c>
      <c r="D2520" s="4" t="s">
        <v>45</v>
      </c>
      <c r="E2520" s="4" t="s">
        <v>6964</v>
      </c>
      <c r="F2520" s="4" t="s">
        <v>6957</v>
      </c>
      <c r="G2520" s="5">
        <v>0</v>
      </c>
      <c r="H2520" s="4" t="s">
        <v>6940</v>
      </c>
      <c r="I2520" s="4" t="s">
        <v>666</v>
      </c>
      <c r="J2520" s="4" t="s">
        <v>666</v>
      </c>
      <c r="K2520" s="5" t="s">
        <v>32</v>
      </c>
      <c r="L2520" s="6">
        <v>0.48958333333333331</v>
      </c>
      <c r="M2520" s="4" t="s">
        <v>41</v>
      </c>
      <c r="N2520" s="4" t="s">
        <v>27</v>
      </c>
      <c r="O2520" s="4" t="s">
        <v>31</v>
      </c>
      <c r="P2520" s="5" t="s">
        <v>339</v>
      </c>
      <c r="Q2520" s="7">
        <v>0.86458333333333337</v>
      </c>
      <c r="R2520" s="4" t="s">
        <v>30</v>
      </c>
      <c r="S2520" s="4" t="s">
        <v>160</v>
      </c>
      <c r="T2520" s="4"/>
      <c r="U2520" s="8"/>
      <c r="V2520" s="8"/>
      <c r="W2520">
        <v>462716447</v>
      </c>
      <c r="X2520" t="s">
        <v>43</v>
      </c>
    </row>
    <row r="2521" spans="1:24" ht="15.75" customHeight="1">
      <c r="A2521" s="4" t="s">
        <v>4665</v>
      </c>
      <c r="B2521" s="4" t="s">
        <v>6965</v>
      </c>
      <c r="C2521" s="4" t="s">
        <v>6965</v>
      </c>
      <c r="D2521" s="4" t="s">
        <v>23</v>
      </c>
      <c r="E2521" s="4" t="s">
        <v>6966</v>
      </c>
      <c r="F2521" s="4" t="s">
        <v>6967</v>
      </c>
      <c r="G2521" s="5">
        <v>44</v>
      </c>
      <c r="H2521" s="4" t="s">
        <v>6940</v>
      </c>
      <c r="I2521" s="4" t="s">
        <v>666</v>
      </c>
      <c r="J2521" s="4" t="s">
        <v>666</v>
      </c>
      <c r="K2521" s="5" t="s">
        <v>912</v>
      </c>
      <c r="L2521" s="6">
        <v>0.78125</v>
      </c>
      <c r="M2521" s="4" t="s">
        <v>30</v>
      </c>
      <c r="N2521" s="4" t="s">
        <v>27</v>
      </c>
      <c r="O2521" s="4" t="s">
        <v>31</v>
      </c>
      <c r="P2521" s="5" t="s">
        <v>339</v>
      </c>
      <c r="Q2521" s="7">
        <v>0.86458333333333337</v>
      </c>
      <c r="R2521" s="4" t="s">
        <v>30</v>
      </c>
      <c r="S2521" s="4" t="s">
        <v>160</v>
      </c>
      <c r="T2521" s="4" t="s">
        <v>6968</v>
      </c>
      <c r="U2521" s="8"/>
      <c r="V2521" s="8"/>
      <c r="W2521">
        <v>462716448</v>
      </c>
      <c r="X2521" t="s">
        <v>43</v>
      </c>
    </row>
    <row r="2522" spans="1:24" ht="15.75" customHeight="1">
      <c r="A2522" s="4" t="s">
        <v>4665</v>
      </c>
      <c r="B2522" s="4" t="s">
        <v>6969</v>
      </c>
      <c r="C2522" s="4" t="s">
        <v>6965</v>
      </c>
      <c r="D2522" s="4" t="s">
        <v>45</v>
      </c>
      <c r="E2522" s="4" t="s">
        <v>6970</v>
      </c>
      <c r="F2522" s="4" t="s">
        <v>6967</v>
      </c>
      <c r="G2522" s="5">
        <v>45</v>
      </c>
      <c r="H2522" s="4" t="s">
        <v>6940</v>
      </c>
      <c r="I2522" s="4" t="s">
        <v>666</v>
      </c>
      <c r="J2522" s="4" t="s">
        <v>666</v>
      </c>
      <c r="K2522" s="5" t="s">
        <v>912</v>
      </c>
      <c r="L2522" s="6">
        <v>0.78125</v>
      </c>
      <c r="M2522" s="4" t="s">
        <v>30</v>
      </c>
      <c r="N2522" s="4" t="s">
        <v>27</v>
      </c>
      <c r="O2522" s="4" t="s">
        <v>31</v>
      </c>
      <c r="P2522" s="5" t="s">
        <v>339</v>
      </c>
      <c r="Q2522" s="7">
        <v>0.86458333333333337</v>
      </c>
      <c r="R2522" s="4" t="s">
        <v>30</v>
      </c>
      <c r="S2522" s="4" t="s">
        <v>160</v>
      </c>
      <c r="T2522" s="4" t="s">
        <v>6971</v>
      </c>
      <c r="U2522" s="8"/>
      <c r="V2522" s="8"/>
      <c r="W2522">
        <v>462716448</v>
      </c>
      <c r="X2522" t="s">
        <v>43</v>
      </c>
    </row>
    <row r="2523" spans="1:24" ht="15.75" customHeight="1">
      <c r="A2523" s="4" t="s">
        <v>4665</v>
      </c>
      <c r="B2523" s="4" t="s">
        <v>6972</v>
      </c>
      <c r="C2523" s="4" t="s">
        <v>6965</v>
      </c>
      <c r="D2523" s="4" t="s">
        <v>23</v>
      </c>
      <c r="E2523" s="4" t="s">
        <v>6973</v>
      </c>
      <c r="F2523" s="4" t="s">
        <v>6967</v>
      </c>
      <c r="G2523" s="5">
        <v>9</v>
      </c>
      <c r="H2523" s="4" t="s">
        <v>6940</v>
      </c>
      <c r="I2523" s="4" t="s">
        <v>666</v>
      </c>
      <c r="J2523" s="4" t="s">
        <v>666</v>
      </c>
      <c r="K2523" s="5" t="s">
        <v>912</v>
      </c>
      <c r="L2523" s="6">
        <v>0.78125</v>
      </c>
      <c r="M2523" s="4" t="s">
        <v>30</v>
      </c>
      <c r="N2523" s="4" t="s">
        <v>27</v>
      </c>
      <c r="O2523" s="4" t="s">
        <v>31</v>
      </c>
      <c r="P2523" s="5" t="s">
        <v>339</v>
      </c>
      <c r="Q2523" s="7">
        <v>0.86458333333333337</v>
      </c>
      <c r="R2523" s="4" t="s">
        <v>30</v>
      </c>
      <c r="S2523" s="4" t="s">
        <v>160</v>
      </c>
      <c r="T2523" s="4" t="s">
        <v>6971</v>
      </c>
      <c r="U2523" s="8"/>
      <c r="V2523" s="8"/>
      <c r="W2523">
        <v>462716448</v>
      </c>
      <c r="X2523" t="s">
        <v>43</v>
      </c>
    </row>
    <row r="2524" spans="1:24" ht="15.75" customHeight="1">
      <c r="A2524" s="4" t="s">
        <v>4665</v>
      </c>
      <c r="B2524" s="4" t="s">
        <v>6974</v>
      </c>
      <c r="C2524" s="4" t="s">
        <v>6974</v>
      </c>
      <c r="D2524" s="4" t="s">
        <v>45</v>
      </c>
      <c r="E2524" s="4" t="s">
        <v>6975</v>
      </c>
      <c r="F2524" s="4" t="s">
        <v>6976</v>
      </c>
      <c r="G2524" s="5">
        <v>56</v>
      </c>
      <c r="H2524" s="4" t="s">
        <v>6940</v>
      </c>
      <c r="I2524" s="4" t="s">
        <v>27</v>
      </c>
      <c r="J2524" s="4" t="s">
        <v>28</v>
      </c>
      <c r="K2524" s="5" t="s">
        <v>4826</v>
      </c>
      <c r="L2524" s="6">
        <v>0.78125</v>
      </c>
      <c r="M2524" s="4" t="s">
        <v>30</v>
      </c>
      <c r="N2524" s="4" t="s">
        <v>1674</v>
      </c>
      <c r="O2524" s="4" t="s">
        <v>5609</v>
      </c>
      <c r="P2524" s="5" t="s">
        <v>339</v>
      </c>
      <c r="Q2524" s="7">
        <v>0.91666666666666663</v>
      </c>
      <c r="R2524" s="4" t="s">
        <v>30</v>
      </c>
      <c r="S2524" s="4" t="s">
        <v>160</v>
      </c>
      <c r="T2524" s="4" t="s">
        <v>6971</v>
      </c>
      <c r="U2524" s="8"/>
      <c r="V2524" s="8"/>
      <c r="W2524">
        <v>462716449</v>
      </c>
      <c r="X2524" t="s">
        <v>43</v>
      </c>
    </row>
    <row r="2525" spans="1:24" ht="15.75" customHeight="1">
      <c r="A2525" s="4" t="s">
        <v>4665</v>
      </c>
      <c r="B2525" s="4" t="s">
        <v>6977</v>
      </c>
      <c r="C2525" s="4" t="s">
        <v>6974</v>
      </c>
      <c r="D2525" s="4" t="s">
        <v>45</v>
      </c>
      <c r="E2525" s="4" t="s">
        <v>6978</v>
      </c>
      <c r="F2525" s="4" t="s">
        <v>6979</v>
      </c>
      <c r="G2525" s="5">
        <v>61</v>
      </c>
      <c r="H2525" s="4" t="s">
        <v>6940</v>
      </c>
      <c r="I2525" s="4" t="s">
        <v>59</v>
      </c>
      <c r="J2525" s="4" t="s">
        <v>82</v>
      </c>
      <c r="K2525" s="5" t="s">
        <v>1185</v>
      </c>
      <c r="L2525" s="6">
        <v>0.67013888888888884</v>
      </c>
      <c r="M2525" s="4" t="s">
        <v>30</v>
      </c>
      <c r="N2525" s="4" t="s">
        <v>59</v>
      </c>
      <c r="O2525" s="4" t="s">
        <v>60</v>
      </c>
      <c r="P2525" s="5" t="s">
        <v>1393</v>
      </c>
      <c r="Q2525" s="7">
        <v>0.73958333333333337</v>
      </c>
      <c r="R2525" s="4" t="s">
        <v>30</v>
      </c>
      <c r="S2525" s="4" t="s">
        <v>160</v>
      </c>
      <c r="T2525" s="4" t="s">
        <v>6971</v>
      </c>
      <c r="U2525" s="8"/>
      <c r="V2525" s="8"/>
      <c r="W2525">
        <v>462716449</v>
      </c>
      <c r="X2525" t="s">
        <v>43</v>
      </c>
    </row>
    <row r="2526" spans="1:24" ht="15.75" customHeight="1">
      <c r="A2526" s="4" t="s">
        <v>4665</v>
      </c>
      <c r="B2526" s="4" t="s">
        <v>6980</v>
      </c>
      <c r="C2526" s="4" t="s">
        <v>6974</v>
      </c>
      <c r="D2526" s="4" t="s">
        <v>23</v>
      </c>
      <c r="E2526" s="4" t="s">
        <v>6981</v>
      </c>
      <c r="F2526" s="4" t="s">
        <v>6967</v>
      </c>
      <c r="G2526" s="5">
        <v>11</v>
      </c>
      <c r="H2526" s="4" t="s">
        <v>6940</v>
      </c>
      <c r="I2526" s="4" t="s">
        <v>666</v>
      </c>
      <c r="J2526" s="4" t="s">
        <v>666</v>
      </c>
      <c r="K2526" s="5" t="s">
        <v>912</v>
      </c>
      <c r="L2526" s="6">
        <v>0.78125</v>
      </c>
      <c r="M2526" s="4" t="s">
        <v>30</v>
      </c>
      <c r="N2526" s="4" t="s">
        <v>27</v>
      </c>
      <c r="O2526" s="4" t="s">
        <v>31</v>
      </c>
      <c r="P2526" s="5" t="s">
        <v>339</v>
      </c>
      <c r="Q2526" s="7">
        <v>0.86458333333333337</v>
      </c>
      <c r="R2526" s="4" t="s">
        <v>30</v>
      </c>
      <c r="S2526" s="4" t="s">
        <v>160</v>
      </c>
      <c r="T2526" s="4" t="s">
        <v>6982</v>
      </c>
      <c r="U2526" s="8"/>
      <c r="V2526" s="4"/>
      <c r="W2526">
        <v>462716449</v>
      </c>
      <c r="X2526" t="s">
        <v>43</v>
      </c>
    </row>
    <row r="2527" spans="1:24" ht="15.75" customHeight="1">
      <c r="A2527" s="4" t="s">
        <v>4665</v>
      </c>
      <c r="B2527" s="4" t="s">
        <v>6983</v>
      </c>
      <c r="C2527" s="4" t="s">
        <v>6983</v>
      </c>
      <c r="D2527" s="4" t="s">
        <v>23</v>
      </c>
      <c r="E2527" s="4" t="s">
        <v>6984</v>
      </c>
      <c r="F2527" s="4" t="s">
        <v>6985</v>
      </c>
      <c r="G2527" s="5">
        <v>33</v>
      </c>
      <c r="H2527" s="4" t="s">
        <v>6940</v>
      </c>
      <c r="I2527" s="4" t="s">
        <v>27</v>
      </c>
      <c r="J2527" s="4" t="s">
        <v>28</v>
      </c>
      <c r="K2527" s="5" t="s">
        <v>1185</v>
      </c>
      <c r="L2527" s="6">
        <v>0.78125</v>
      </c>
      <c r="M2527" s="4" t="s">
        <v>30</v>
      </c>
      <c r="N2527" s="4" t="s">
        <v>27</v>
      </c>
      <c r="O2527" s="4" t="s">
        <v>31</v>
      </c>
      <c r="P2527" s="5" t="s">
        <v>339</v>
      </c>
      <c r="Q2527" s="7">
        <v>0.86458333333333337</v>
      </c>
      <c r="R2527" s="4" t="s">
        <v>30</v>
      </c>
      <c r="S2527" s="4" t="s">
        <v>160</v>
      </c>
      <c r="T2527" s="4"/>
      <c r="U2527" s="8"/>
      <c r="V2527" s="8"/>
      <c r="W2527">
        <v>461341435</v>
      </c>
      <c r="X2527" t="s">
        <v>43</v>
      </c>
    </row>
    <row r="2528" spans="1:24" ht="15.75" customHeight="1">
      <c r="A2528" s="4" t="s">
        <v>4665</v>
      </c>
      <c r="B2528" s="4" t="s">
        <v>6986</v>
      </c>
      <c r="C2528" s="4" t="s">
        <v>6983</v>
      </c>
      <c r="D2528" s="4" t="s">
        <v>45</v>
      </c>
      <c r="E2528" s="4" t="s">
        <v>6987</v>
      </c>
      <c r="F2528" s="4" t="s">
        <v>6988</v>
      </c>
      <c r="G2528" s="5">
        <v>40</v>
      </c>
      <c r="H2528" s="4" t="s">
        <v>6940</v>
      </c>
      <c r="I2528" s="4" t="s">
        <v>27</v>
      </c>
      <c r="J2528" s="4" t="s">
        <v>28</v>
      </c>
      <c r="K2528" s="5" t="s">
        <v>1185</v>
      </c>
      <c r="L2528" s="6">
        <v>0.78125</v>
      </c>
      <c r="M2528" s="4" t="s">
        <v>30</v>
      </c>
      <c r="N2528" s="4" t="s">
        <v>27</v>
      </c>
      <c r="O2528" s="4" t="s">
        <v>31</v>
      </c>
      <c r="P2528" s="5" t="s">
        <v>339</v>
      </c>
      <c r="Q2528" s="7">
        <v>0.86458333333333337</v>
      </c>
      <c r="R2528" s="4" t="s">
        <v>30</v>
      </c>
      <c r="S2528" s="4" t="s">
        <v>160</v>
      </c>
      <c r="T2528" s="4"/>
      <c r="U2528" s="8"/>
      <c r="V2528" s="8"/>
      <c r="W2528">
        <v>461341435</v>
      </c>
      <c r="X2528" t="s">
        <v>43</v>
      </c>
    </row>
    <row r="2529" spans="1:24" ht="15.75" customHeight="1">
      <c r="A2529" s="4" t="s">
        <v>4665</v>
      </c>
      <c r="B2529" s="4" t="s">
        <v>6989</v>
      </c>
      <c r="C2529" s="4" t="s">
        <v>6989</v>
      </c>
      <c r="D2529" s="4" t="s">
        <v>45</v>
      </c>
      <c r="E2529" s="4" t="s">
        <v>6990</v>
      </c>
      <c r="F2529" s="4" t="s">
        <v>6991</v>
      </c>
      <c r="G2529" s="5">
        <v>55</v>
      </c>
      <c r="H2529" s="4" t="s">
        <v>6940</v>
      </c>
      <c r="I2529" s="4" t="s">
        <v>59</v>
      </c>
      <c r="J2529" s="4" t="s">
        <v>82</v>
      </c>
      <c r="K2529" s="5" t="s">
        <v>32</v>
      </c>
      <c r="L2529" s="6">
        <v>0.67013888888888884</v>
      </c>
      <c r="M2529" s="4" t="s">
        <v>30</v>
      </c>
      <c r="N2529" s="4" t="s">
        <v>59</v>
      </c>
      <c r="O2529" s="4" t="s">
        <v>60</v>
      </c>
      <c r="P2529" s="5" t="s">
        <v>339</v>
      </c>
      <c r="Q2529" s="7">
        <v>0.73958333333333337</v>
      </c>
      <c r="R2529" s="4" t="s">
        <v>30</v>
      </c>
      <c r="S2529" s="4" t="s">
        <v>160</v>
      </c>
      <c r="T2529" s="4"/>
      <c r="U2529" s="8"/>
      <c r="V2529" s="8"/>
      <c r="W2529">
        <v>462716450</v>
      </c>
      <c r="X2529" t="s">
        <v>43</v>
      </c>
    </row>
    <row r="2530" spans="1:24" ht="15.75" customHeight="1">
      <c r="A2530" s="4" t="s">
        <v>4665</v>
      </c>
      <c r="B2530" s="4" t="s">
        <v>6992</v>
      </c>
      <c r="C2530" s="4" t="s">
        <v>6989</v>
      </c>
      <c r="D2530" s="4" t="s">
        <v>23</v>
      </c>
      <c r="E2530" s="4" t="s">
        <v>1564</v>
      </c>
      <c r="F2530" s="4" t="s">
        <v>6993</v>
      </c>
      <c r="G2530" s="5">
        <v>57</v>
      </c>
      <c r="H2530" s="4" t="s">
        <v>6940</v>
      </c>
      <c r="I2530" s="4" t="s">
        <v>59</v>
      </c>
      <c r="J2530" s="4" t="s">
        <v>82</v>
      </c>
      <c r="K2530" s="5" t="s">
        <v>32</v>
      </c>
      <c r="L2530" s="6">
        <v>0.67013888888888884</v>
      </c>
      <c r="M2530" s="4" t="s">
        <v>30</v>
      </c>
      <c r="N2530" s="4" t="s">
        <v>59</v>
      </c>
      <c r="O2530" s="4" t="s">
        <v>60</v>
      </c>
      <c r="P2530" s="5" t="s">
        <v>339</v>
      </c>
      <c r="Q2530" s="7">
        <v>0.73958333333333337</v>
      </c>
      <c r="R2530" s="4" t="s">
        <v>30</v>
      </c>
      <c r="S2530" s="4" t="s">
        <v>160</v>
      </c>
      <c r="T2530" s="4"/>
      <c r="U2530" s="8"/>
      <c r="V2530" s="8"/>
      <c r="W2530">
        <v>462716450</v>
      </c>
      <c r="X2530" t="s">
        <v>43</v>
      </c>
    </row>
    <row r="2531" spans="1:24" ht="15.75" customHeight="1">
      <c r="A2531" s="4" t="s">
        <v>4665</v>
      </c>
      <c r="B2531" s="4" t="s">
        <v>6994</v>
      </c>
      <c r="C2531" s="4" t="s">
        <v>6994</v>
      </c>
      <c r="D2531" s="4" t="s">
        <v>45</v>
      </c>
      <c r="E2531" s="4" t="s">
        <v>6995</v>
      </c>
      <c r="F2531" s="4" t="s">
        <v>2035</v>
      </c>
      <c r="G2531" s="5">
        <v>49</v>
      </c>
      <c r="H2531" s="4" t="s">
        <v>6940</v>
      </c>
      <c r="I2531" s="4" t="s">
        <v>27</v>
      </c>
      <c r="J2531" s="4" t="s">
        <v>28</v>
      </c>
      <c r="K2531" s="5" t="s">
        <v>1185</v>
      </c>
      <c r="L2531" s="6">
        <v>0.78125</v>
      </c>
      <c r="M2531" s="4" t="s">
        <v>30</v>
      </c>
      <c r="N2531" s="4" t="s">
        <v>27</v>
      </c>
      <c r="O2531" s="4" t="s">
        <v>31</v>
      </c>
      <c r="P2531" s="5" t="s">
        <v>339</v>
      </c>
      <c r="Q2531" s="7">
        <v>0.86458333333333337</v>
      </c>
      <c r="R2531" s="4" t="s">
        <v>30</v>
      </c>
      <c r="S2531" s="4" t="s">
        <v>160</v>
      </c>
      <c r="T2531" s="4"/>
      <c r="U2531" s="8"/>
      <c r="V2531" s="8"/>
      <c r="W2531">
        <v>462716451</v>
      </c>
      <c r="X2531" t="s">
        <v>43</v>
      </c>
    </row>
    <row r="2532" spans="1:24" ht="15.75" customHeight="1">
      <c r="A2532" s="4" t="s">
        <v>4665</v>
      </c>
      <c r="B2532" s="4" t="s">
        <v>6996</v>
      </c>
      <c r="C2532" s="4" t="s">
        <v>6994</v>
      </c>
      <c r="D2532" s="4" t="s">
        <v>23</v>
      </c>
      <c r="E2532" s="4" t="s">
        <v>6997</v>
      </c>
      <c r="F2532" s="4" t="s">
        <v>2035</v>
      </c>
      <c r="G2532" s="5">
        <v>48</v>
      </c>
      <c r="H2532" s="4" t="s">
        <v>6940</v>
      </c>
      <c r="I2532" s="4" t="s">
        <v>27</v>
      </c>
      <c r="J2532" s="4" t="s">
        <v>28</v>
      </c>
      <c r="K2532" s="5" t="s">
        <v>1185</v>
      </c>
      <c r="L2532" s="6">
        <v>0.78125</v>
      </c>
      <c r="M2532" s="4" t="s">
        <v>30</v>
      </c>
      <c r="N2532" s="4" t="s">
        <v>27</v>
      </c>
      <c r="O2532" s="4" t="s">
        <v>31</v>
      </c>
      <c r="P2532" s="5" t="s">
        <v>339</v>
      </c>
      <c r="Q2532" s="7">
        <v>0.86458333333333337</v>
      </c>
      <c r="R2532" s="4" t="s">
        <v>30</v>
      </c>
      <c r="S2532" s="4" t="s">
        <v>160</v>
      </c>
      <c r="T2532" s="4"/>
      <c r="U2532" s="8"/>
      <c r="V2532" s="8"/>
      <c r="W2532">
        <v>462716451</v>
      </c>
      <c r="X2532" t="s">
        <v>43</v>
      </c>
    </row>
    <row r="2533" spans="1:24" ht="15.75" customHeight="1">
      <c r="A2533" s="4" t="s">
        <v>4665</v>
      </c>
      <c r="B2533" s="4" t="s">
        <v>6998</v>
      </c>
      <c r="C2533" s="4" t="s">
        <v>6998</v>
      </c>
      <c r="D2533" s="4" t="s">
        <v>23</v>
      </c>
      <c r="E2533" s="4" t="s">
        <v>6999</v>
      </c>
      <c r="F2533" s="4" t="s">
        <v>7000</v>
      </c>
      <c r="G2533" s="5">
        <v>48</v>
      </c>
      <c r="H2533" s="4" t="s">
        <v>6940</v>
      </c>
      <c r="I2533" s="4" t="s">
        <v>59</v>
      </c>
      <c r="J2533" s="4" t="s">
        <v>82</v>
      </c>
      <c r="K2533" s="5" t="s">
        <v>32</v>
      </c>
      <c r="L2533" s="6">
        <v>0.67013888888888884</v>
      </c>
      <c r="M2533" s="4" t="s">
        <v>30</v>
      </c>
      <c r="N2533" s="4" t="s">
        <v>666</v>
      </c>
      <c r="O2533" s="4" t="s">
        <v>666</v>
      </c>
      <c r="P2533" s="12"/>
      <c r="Q2533" s="7"/>
      <c r="R2533" s="4"/>
      <c r="S2533" s="4" t="s">
        <v>160</v>
      </c>
      <c r="T2533" s="4"/>
      <c r="U2533" s="8"/>
      <c r="V2533" s="4"/>
      <c r="W2533">
        <v>462716452</v>
      </c>
      <c r="X2533" t="s">
        <v>43</v>
      </c>
    </row>
    <row r="2534" spans="1:24" ht="15.75" customHeight="1">
      <c r="A2534" s="4" t="s">
        <v>4665</v>
      </c>
      <c r="B2534" s="4" t="s">
        <v>7001</v>
      </c>
      <c r="C2534" s="4" t="s">
        <v>6998</v>
      </c>
      <c r="D2534" s="4" t="s">
        <v>45</v>
      </c>
      <c r="E2534" s="4" t="s">
        <v>7002</v>
      </c>
      <c r="F2534" s="4" t="s">
        <v>7003</v>
      </c>
      <c r="G2534" s="5">
        <v>47</v>
      </c>
      <c r="H2534" s="4" t="s">
        <v>6940</v>
      </c>
      <c r="I2534" s="4" t="s">
        <v>59</v>
      </c>
      <c r="J2534" s="4" t="s">
        <v>82</v>
      </c>
      <c r="K2534" s="5" t="s">
        <v>32</v>
      </c>
      <c r="L2534" s="6">
        <v>0.67013888888888884</v>
      </c>
      <c r="M2534" s="4" t="s">
        <v>30</v>
      </c>
      <c r="N2534" s="4" t="s">
        <v>666</v>
      </c>
      <c r="O2534" s="4" t="s">
        <v>666</v>
      </c>
      <c r="P2534" s="12"/>
      <c r="Q2534" s="7"/>
      <c r="R2534" s="4"/>
      <c r="S2534" s="4" t="s">
        <v>160</v>
      </c>
      <c r="T2534" s="4"/>
      <c r="U2534" s="8"/>
      <c r="V2534" s="4"/>
      <c r="W2534">
        <v>462716452</v>
      </c>
      <c r="X2534" t="s">
        <v>43</v>
      </c>
    </row>
    <row r="2535" spans="1:24" ht="15.75" customHeight="1">
      <c r="A2535" s="4" t="s">
        <v>4665</v>
      </c>
      <c r="B2535" s="4" t="s">
        <v>7004</v>
      </c>
      <c r="C2535" s="4" t="s">
        <v>7004</v>
      </c>
      <c r="D2535" s="4" t="s">
        <v>45</v>
      </c>
      <c r="E2535" s="4" t="s">
        <v>7005</v>
      </c>
      <c r="F2535" s="4" t="s">
        <v>443</v>
      </c>
      <c r="G2535" s="5">
        <v>41</v>
      </c>
      <c r="H2535" s="4" t="s">
        <v>6940</v>
      </c>
      <c r="I2535" s="4" t="s">
        <v>666</v>
      </c>
      <c r="J2535" s="4" t="s">
        <v>666</v>
      </c>
      <c r="K2535" s="12"/>
      <c r="L2535" s="6"/>
      <c r="M2535" s="4"/>
      <c r="N2535" s="4"/>
      <c r="O2535" s="4"/>
      <c r="P2535" s="12"/>
      <c r="Q2535" s="7"/>
      <c r="R2535" s="4"/>
      <c r="S2535" s="4" t="s">
        <v>160</v>
      </c>
      <c r="T2535" s="4"/>
      <c r="U2535" s="8"/>
      <c r="V2535" s="4"/>
      <c r="W2535">
        <v>462716453</v>
      </c>
      <c r="X2535" t="s">
        <v>43</v>
      </c>
    </row>
    <row r="2536" spans="1:24" ht="15.75" customHeight="1">
      <c r="A2536" s="4" t="s">
        <v>4665</v>
      </c>
      <c r="B2536" s="4" t="s">
        <v>7006</v>
      </c>
      <c r="C2536" s="4" t="s">
        <v>7004</v>
      </c>
      <c r="D2536" s="4" t="s">
        <v>23</v>
      </c>
      <c r="E2536" s="4" t="s">
        <v>7007</v>
      </c>
      <c r="F2536" s="4" t="s">
        <v>443</v>
      </c>
      <c r="G2536" s="5">
        <v>41</v>
      </c>
      <c r="H2536" s="4" t="s">
        <v>6940</v>
      </c>
      <c r="I2536" s="4" t="s">
        <v>666</v>
      </c>
      <c r="J2536" s="4" t="s">
        <v>666</v>
      </c>
      <c r="K2536" s="12"/>
      <c r="L2536" s="6"/>
      <c r="M2536" s="4"/>
      <c r="N2536" s="4"/>
      <c r="O2536" s="4"/>
      <c r="P2536" s="9"/>
      <c r="Q2536" s="11"/>
      <c r="R2536" s="4"/>
      <c r="S2536" s="4" t="s">
        <v>160</v>
      </c>
      <c r="T2536" s="4"/>
      <c r="U2536" s="8"/>
      <c r="V2536" s="4"/>
      <c r="W2536">
        <v>462716453</v>
      </c>
      <c r="X2536" t="s">
        <v>43</v>
      </c>
    </row>
    <row r="2537" spans="1:24" ht="15.75" customHeight="1">
      <c r="A2537" s="4" t="s">
        <v>4665</v>
      </c>
      <c r="B2537" s="4" t="s">
        <v>7008</v>
      </c>
      <c r="C2537" s="4" t="s">
        <v>7008</v>
      </c>
      <c r="D2537" s="4" t="s">
        <v>23</v>
      </c>
      <c r="E2537" s="4" t="s">
        <v>7009</v>
      </c>
      <c r="F2537" s="4" t="s">
        <v>7010</v>
      </c>
      <c r="G2537" s="5">
        <v>45</v>
      </c>
      <c r="H2537" s="4" t="s">
        <v>6940</v>
      </c>
      <c r="I2537" s="4" t="s">
        <v>59</v>
      </c>
      <c r="J2537" s="4" t="s">
        <v>82</v>
      </c>
      <c r="K2537" s="5" t="s">
        <v>32</v>
      </c>
      <c r="L2537" s="6">
        <v>0.67013888888888884</v>
      </c>
      <c r="M2537" s="4" t="s">
        <v>30</v>
      </c>
      <c r="N2537" s="4" t="s">
        <v>6842</v>
      </c>
      <c r="O2537" s="4" t="s">
        <v>60</v>
      </c>
      <c r="P2537" s="4" t="s">
        <v>1393</v>
      </c>
      <c r="Q2537" s="11">
        <v>0.73958333333333337</v>
      </c>
      <c r="R2537" s="4" t="s">
        <v>30</v>
      </c>
      <c r="S2537" s="4" t="s">
        <v>160</v>
      </c>
      <c r="T2537" s="4"/>
      <c r="U2537" s="8"/>
      <c r="V2537" s="8"/>
      <c r="W2537">
        <v>462716454</v>
      </c>
      <c r="X2537" t="s">
        <v>43</v>
      </c>
    </row>
    <row r="2538" spans="1:24" ht="15.75" customHeight="1">
      <c r="A2538" s="4" t="s">
        <v>4665</v>
      </c>
      <c r="B2538" s="4" t="s">
        <v>7011</v>
      </c>
      <c r="C2538" s="4" t="s">
        <v>7008</v>
      </c>
      <c r="D2538" s="4" t="s">
        <v>45</v>
      </c>
      <c r="E2538" s="4" t="s">
        <v>7012</v>
      </c>
      <c r="F2538" s="4" t="s">
        <v>7010</v>
      </c>
      <c r="G2538" s="5">
        <v>44</v>
      </c>
      <c r="H2538" s="4" t="s">
        <v>6940</v>
      </c>
      <c r="I2538" s="4" t="s">
        <v>59</v>
      </c>
      <c r="J2538" s="4" t="s">
        <v>82</v>
      </c>
      <c r="K2538" s="4" t="s">
        <v>32</v>
      </c>
      <c r="L2538" s="10">
        <v>0.67013888888888884</v>
      </c>
      <c r="M2538" s="4" t="s">
        <v>30</v>
      </c>
      <c r="N2538" s="4" t="s">
        <v>6842</v>
      </c>
      <c r="O2538" s="4" t="s">
        <v>60</v>
      </c>
      <c r="P2538" s="4" t="s">
        <v>1393</v>
      </c>
      <c r="Q2538" s="11">
        <v>0.73958333333333337</v>
      </c>
      <c r="R2538" s="4" t="s">
        <v>30</v>
      </c>
      <c r="S2538" s="4" t="s">
        <v>160</v>
      </c>
      <c r="T2538" s="4"/>
      <c r="U2538" s="8"/>
      <c r="V2538" s="8"/>
      <c r="W2538">
        <v>462716454</v>
      </c>
      <c r="X2538" t="s">
        <v>43</v>
      </c>
    </row>
    <row r="2539" spans="1:24" ht="15.75" customHeight="1">
      <c r="A2539" s="4" t="s">
        <v>4665</v>
      </c>
      <c r="B2539" s="4" t="s">
        <v>7013</v>
      </c>
      <c r="C2539" s="4" t="s">
        <v>7013</v>
      </c>
      <c r="D2539" s="4" t="s">
        <v>23</v>
      </c>
      <c r="E2539" s="4" t="s">
        <v>7014</v>
      </c>
      <c r="F2539" s="4" t="s">
        <v>7015</v>
      </c>
      <c r="G2539" s="5">
        <v>49</v>
      </c>
      <c r="H2539" s="4" t="s">
        <v>6940</v>
      </c>
      <c r="I2539" s="4" t="s">
        <v>59</v>
      </c>
      <c r="J2539" s="4" t="s">
        <v>82</v>
      </c>
      <c r="K2539" s="4" t="s">
        <v>32</v>
      </c>
      <c r="L2539" s="10">
        <v>0.67013888888888884</v>
      </c>
      <c r="M2539" s="4" t="s">
        <v>30</v>
      </c>
      <c r="N2539" s="4" t="s">
        <v>59</v>
      </c>
      <c r="O2539" s="4" t="s">
        <v>60</v>
      </c>
      <c r="P2539" s="4" t="s">
        <v>1393</v>
      </c>
      <c r="Q2539" s="11">
        <v>0.73958333333333337</v>
      </c>
      <c r="R2539" s="4" t="s">
        <v>30</v>
      </c>
      <c r="S2539" s="4" t="s">
        <v>160</v>
      </c>
      <c r="T2539" s="4"/>
      <c r="U2539" s="8"/>
      <c r="V2539" s="8"/>
      <c r="W2539">
        <v>462716455</v>
      </c>
      <c r="X2539" t="s">
        <v>43</v>
      </c>
    </row>
    <row r="2540" spans="1:24" ht="15.75" customHeight="1">
      <c r="A2540" s="4" t="s">
        <v>4665</v>
      </c>
      <c r="B2540" s="4" t="s">
        <v>7016</v>
      </c>
      <c r="C2540" s="4" t="s">
        <v>7013</v>
      </c>
      <c r="D2540" s="4" t="s">
        <v>45</v>
      </c>
      <c r="E2540" s="4" t="s">
        <v>3811</v>
      </c>
      <c r="F2540" s="4" t="s">
        <v>7015</v>
      </c>
      <c r="G2540" s="5">
        <v>46</v>
      </c>
      <c r="H2540" s="4" t="s">
        <v>6940</v>
      </c>
      <c r="I2540" s="4" t="s">
        <v>59</v>
      </c>
      <c r="J2540" s="4" t="s">
        <v>82</v>
      </c>
      <c r="K2540" s="5" t="s">
        <v>32</v>
      </c>
      <c r="L2540" s="6">
        <v>0.67013888888888884</v>
      </c>
      <c r="M2540" s="4" t="s">
        <v>30</v>
      </c>
      <c r="N2540" s="4" t="s">
        <v>59</v>
      </c>
      <c r="O2540" s="4" t="s">
        <v>60</v>
      </c>
      <c r="P2540" s="5" t="s">
        <v>1393</v>
      </c>
      <c r="Q2540" s="7">
        <v>0.73958333333333337</v>
      </c>
      <c r="R2540" s="4" t="s">
        <v>30</v>
      </c>
      <c r="S2540" s="4" t="s">
        <v>160</v>
      </c>
      <c r="T2540" s="4"/>
      <c r="U2540" s="8"/>
      <c r="V2540" s="8"/>
      <c r="W2540">
        <v>462716455</v>
      </c>
      <c r="X2540" t="s">
        <v>43</v>
      </c>
    </row>
    <row r="2541" spans="1:24" ht="15.75" customHeight="1">
      <c r="A2541" s="4" t="s">
        <v>4665</v>
      </c>
      <c r="B2541" s="4" t="s">
        <v>7017</v>
      </c>
      <c r="C2541" s="4" t="s">
        <v>7017</v>
      </c>
      <c r="D2541" s="4" t="s">
        <v>23</v>
      </c>
      <c r="E2541" s="4" t="s">
        <v>376</v>
      </c>
      <c r="F2541" s="4" t="s">
        <v>7018</v>
      </c>
      <c r="G2541" s="5">
        <v>55</v>
      </c>
      <c r="H2541" s="4" t="s">
        <v>6940</v>
      </c>
      <c r="I2541" s="4"/>
      <c r="J2541" s="4"/>
      <c r="K2541" s="12"/>
      <c r="L2541" s="6"/>
      <c r="M2541" s="4"/>
      <c r="N2541" s="4"/>
      <c r="O2541" s="4"/>
      <c r="P2541" s="12"/>
      <c r="Q2541" s="7"/>
      <c r="R2541" s="4"/>
      <c r="S2541" s="4" t="s">
        <v>160</v>
      </c>
      <c r="T2541" s="4"/>
      <c r="U2541" s="4"/>
      <c r="V2541" s="4"/>
      <c r="W2541">
        <v>462716456</v>
      </c>
      <c r="X2541" t="s">
        <v>35</v>
      </c>
    </row>
    <row r="2542" spans="1:24" ht="15.75" customHeight="1">
      <c r="A2542" s="4" t="s">
        <v>4665</v>
      </c>
      <c r="B2542" s="4" t="s">
        <v>7019</v>
      </c>
      <c r="C2542" s="4" t="s">
        <v>7019</v>
      </c>
      <c r="D2542" s="4" t="s">
        <v>23</v>
      </c>
      <c r="E2542" s="4" t="s">
        <v>7020</v>
      </c>
      <c r="F2542" s="4" t="s">
        <v>7021</v>
      </c>
      <c r="G2542" s="5">
        <v>49</v>
      </c>
      <c r="H2542" s="4" t="s">
        <v>6940</v>
      </c>
      <c r="I2542" s="4" t="s">
        <v>666</v>
      </c>
      <c r="J2542" s="4" t="s">
        <v>666</v>
      </c>
      <c r="K2542" s="12"/>
      <c r="L2542" s="6"/>
      <c r="M2542" s="4"/>
      <c r="N2542" s="4" t="s">
        <v>666</v>
      </c>
      <c r="O2542" s="4" t="s">
        <v>666</v>
      </c>
      <c r="P2542" s="12"/>
      <c r="Q2542" s="7"/>
      <c r="R2542" s="4"/>
      <c r="S2542" s="4" t="s">
        <v>160</v>
      </c>
      <c r="T2542" s="4" t="s">
        <v>7022</v>
      </c>
      <c r="U2542" s="4"/>
      <c r="V2542" s="4"/>
      <c r="W2542">
        <v>462716457</v>
      </c>
      <c r="X2542" t="s">
        <v>43</v>
      </c>
    </row>
    <row r="2543" spans="1:24" ht="15.75" customHeight="1">
      <c r="A2543" s="4" t="s">
        <v>4665</v>
      </c>
      <c r="B2543" s="4" t="s">
        <v>7023</v>
      </c>
      <c r="C2543" s="4" t="s">
        <v>7019</v>
      </c>
      <c r="D2543" s="4" t="s">
        <v>45</v>
      </c>
      <c r="E2543" s="4" t="s">
        <v>7024</v>
      </c>
      <c r="F2543" s="4" t="s">
        <v>7025</v>
      </c>
      <c r="G2543" s="5">
        <v>49</v>
      </c>
      <c r="H2543" s="4" t="s">
        <v>6940</v>
      </c>
      <c r="I2543" s="4" t="s">
        <v>666</v>
      </c>
      <c r="J2543" s="4" t="s">
        <v>666</v>
      </c>
      <c r="K2543" s="5"/>
      <c r="L2543" s="6"/>
      <c r="M2543" s="4"/>
      <c r="N2543" s="4" t="s">
        <v>666</v>
      </c>
      <c r="O2543" s="4" t="s">
        <v>666</v>
      </c>
      <c r="P2543" s="5"/>
      <c r="Q2543" s="7"/>
      <c r="R2543" s="4"/>
      <c r="S2543" s="4" t="s">
        <v>160</v>
      </c>
      <c r="T2543" s="4" t="s">
        <v>7022</v>
      </c>
      <c r="U2543" s="4"/>
      <c r="V2543" s="4"/>
      <c r="W2543">
        <v>462716457</v>
      </c>
      <c r="X2543" t="s">
        <v>43</v>
      </c>
    </row>
    <row r="2544" spans="1:24" ht="15.75" customHeight="1">
      <c r="A2544" s="4" t="s">
        <v>4665</v>
      </c>
      <c r="B2544" s="4" t="s">
        <v>7026</v>
      </c>
      <c r="C2544" s="4" t="s">
        <v>7026</v>
      </c>
      <c r="D2544" s="4" t="s">
        <v>23</v>
      </c>
      <c r="E2544" s="4" t="s">
        <v>7027</v>
      </c>
      <c r="F2544" s="4" t="s">
        <v>7028</v>
      </c>
      <c r="G2544" s="5">
        <v>41</v>
      </c>
      <c r="H2544" s="4" t="s">
        <v>6940</v>
      </c>
      <c r="I2544" s="4" t="s">
        <v>530</v>
      </c>
      <c r="J2544" s="4" t="s">
        <v>5891</v>
      </c>
      <c r="K2544" s="4" t="s">
        <v>32</v>
      </c>
      <c r="L2544" s="10">
        <v>0.51736111111111116</v>
      </c>
      <c r="M2544" s="4" t="s">
        <v>30</v>
      </c>
      <c r="N2544" s="4" t="s">
        <v>27</v>
      </c>
      <c r="O2544" s="4" t="s">
        <v>31</v>
      </c>
      <c r="P2544" s="4" t="s">
        <v>1471</v>
      </c>
      <c r="Q2544" s="11">
        <v>0.86458333333333337</v>
      </c>
      <c r="R2544" s="4" t="s">
        <v>30</v>
      </c>
      <c r="S2544" s="4" t="s">
        <v>160</v>
      </c>
      <c r="T2544" s="4" t="s">
        <v>220</v>
      </c>
      <c r="U2544" s="8"/>
      <c r="V2544" s="8"/>
      <c r="W2544">
        <v>462716458</v>
      </c>
      <c r="X2544" t="s">
        <v>43</v>
      </c>
    </row>
    <row r="2545" spans="1:24" ht="15.75" customHeight="1">
      <c r="A2545" s="4" t="s">
        <v>4665</v>
      </c>
      <c r="B2545" s="4" t="s">
        <v>7029</v>
      </c>
      <c r="C2545" s="4" t="s">
        <v>7026</v>
      </c>
      <c r="D2545" s="4" t="s">
        <v>45</v>
      </c>
      <c r="E2545" s="4" t="s">
        <v>7030</v>
      </c>
      <c r="F2545" s="4" t="s">
        <v>7028</v>
      </c>
      <c r="G2545" s="5">
        <v>40</v>
      </c>
      <c r="H2545" s="4" t="s">
        <v>6940</v>
      </c>
      <c r="I2545" s="4" t="s">
        <v>530</v>
      </c>
      <c r="J2545" s="4" t="s">
        <v>5891</v>
      </c>
      <c r="K2545" s="4" t="s">
        <v>32</v>
      </c>
      <c r="L2545" s="10">
        <v>0.51736111111111116</v>
      </c>
      <c r="M2545" s="4" t="s">
        <v>30</v>
      </c>
      <c r="N2545" s="4" t="s">
        <v>27</v>
      </c>
      <c r="O2545" s="4" t="s">
        <v>31</v>
      </c>
      <c r="P2545" s="4" t="s">
        <v>1471</v>
      </c>
      <c r="Q2545" s="11">
        <v>0.86458333333333337</v>
      </c>
      <c r="R2545" s="4" t="s">
        <v>30</v>
      </c>
      <c r="S2545" s="4" t="s">
        <v>160</v>
      </c>
      <c r="T2545" s="4"/>
      <c r="U2545" s="8"/>
      <c r="V2545" s="8"/>
      <c r="W2545">
        <v>462716458</v>
      </c>
      <c r="X2545" t="s">
        <v>43</v>
      </c>
    </row>
    <row r="2546" spans="1:24" ht="15.75" customHeight="1">
      <c r="A2546" s="4" t="s">
        <v>4665</v>
      </c>
      <c r="B2546" s="4" t="s">
        <v>7031</v>
      </c>
      <c r="C2546" s="4" t="s">
        <v>7026</v>
      </c>
      <c r="D2546" s="4" t="s">
        <v>23</v>
      </c>
      <c r="E2546" s="4" t="s">
        <v>7032</v>
      </c>
      <c r="F2546" s="4" t="s">
        <v>7028</v>
      </c>
      <c r="G2546" s="5">
        <v>9</v>
      </c>
      <c r="H2546" s="4" t="s">
        <v>6940</v>
      </c>
      <c r="I2546" s="4" t="s">
        <v>530</v>
      </c>
      <c r="J2546" s="4" t="s">
        <v>5891</v>
      </c>
      <c r="K2546" s="5" t="s">
        <v>32</v>
      </c>
      <c r="L2546" s="6">
        <v>0.51736111111111116</v>
      </c>
      <c r="M2546" s="4" t="s">
        <v>30</v>
      </c>
      <c r="N2546" s="4" t="s">
        <v>27</v>
      </c>
      <c r="O2546" s="4" t="s">
        <v>31</v>
      </c>
      <c r="P2546" s="5" t="s">
        <v>1471</v>
      </c>
      <c r="Q2546" s="7">
        <v>0.86458333333333337</v>
      </c>
      <c r="R2546" s="4" t="s">
        <v>30</v>
      </c>
      <c r="S2546" s="4" t="s">
        <v>160</v>
      </c>
      <c r="T2546" s="4"/>
      <c r="U2546" s="8"/>
      <c r="V2546" s="8"/>
      <c r="W2546">
        <v>462716458</v>
      </c>
      <c r="X2546" t="s">
        <v>43</v>
      </c>
    </row>
    <row r="2547" spans="1:24" ht="15.75" customHeight="1">
      <c r="A2547" s="4" t="s">
        <v>4665</v>
      </c>
      <c r="B2547" s="4" t="s">
        <v>7033</v>
      </c>
      <c r="C2547" s="4" t="s">
        <v>7026</v>
      </c>
      <c r="D2547" s="4" t="s">
        <v>23</v>
      </c>
      <c r="E2547" s="4" t="s">
        <v>7034</v>
      </c>
      <c r="F2547" s="4" t="s">
        <v>7028</v>
      </c>
      <c r="G2547" s="5">
        <v>17</v>
      </c>
      <c r="H2547" s="4" t="s">
        <v>6940</v>
      </c>
      <c r="I2547" s="4" t="s">
        <v>27</v>
      </c>
      <c r="J2547" s="4" t="s">
        <v>28</v>
      </c>
      <c r="K2547" s="5" t="s">
        <v>32</v>
      </c>
      <c r="L2547" s="6">
        <v>0.78125</v>
      </c>
      <c r="M2547" s="4" t="s">
        <v>30</v>
      </c>
      <c r="N2547" s="4" t="s">
        <v>27</v>
      </c>
      <c r="O2547" s="4" t="s">
        <v>31</v>
      </c>
      <c r="P2547" s="5" t="s">
        <v>1471</v>
      </c>
      <c r="Q2547" s="7">
        <v>0.86458333333333337</v>
      </c>
      <c r="R2547" s="4" t="s">
        <v>30</v>
      </c>
      <c r="S2547" s="4" t="s">
        <v>160</v>
      </c>
      <c r="T2547" s="4"/>
      <c r="U2547" s="8"/>
      <c r="V2547" s="8"/>
      <c r="W2547">
        <v>462716459</v>
      </c>
      <c r="X2547" t="s">
        <v>61</v>
      </c>
    </row>
    <row r="2548" spans="1:24" ht="15.75" customHeight="1">
      <c r="A2548" s="4" t="s">
        <v>4665</v>
      </c>
      <c r="B2548" s="4" t="s">
        <v>7035</v>
      </c>
      <c r="C2548" s="4" t="s">
        <v>7026</v>
      </c>
      <c r="D2548" s="4" t="s">
        <v>23</v>
      </c>
      <c r="E2548" s="4" t="s">
        <v>7036</v>
      </c>
      <c r="F2548" s="4" t="s">
        <v>7028</v>
      </c>
      <c r="G2548" s="5">
        <v>11</v>
      </c>
      <c r="H2548" s="4" t="s">
        <v>6940</v>
      </c>
      <c r="I2548" s="4" t="s">
        <v>530</v>
      </c>
      <c r="J2548" s="4" t="s">
        <v>5891</v>
      </c>
      <c r="K2548" s="5" t="s">
        <v>32</v>
      </c>
      <c r="L2548" s="6">
        <v>0.51736111111111116</v>
      </c>
      <c r="M2548" s="4" t="s">
        <v>30</v>
      </c>
      <c r="N2548" s="4" t="s">
        <v>27</v>
      </c>
      <c r="O2548" s="4" t="s">
        <v>31</v>
      </c>
      <c r="P2548" s="5" t="s">
        <v>1471</v>
      </c>
      <c r="Q2548" s="7">
        <v>0.86458333333333337</v>
      </c>
      <c r="R2548" s="4" t="s">
        <v>30</v>
      </c>
      <c r="S2548" s="4" t="s">
        <v>160</v>
      </c>
      <c r="T2548" s="4"/>
      <c r="U2548" s="8"/>
      <c r="V2548" s="8"/>
      <c r="W2548">
        <v>462716459</v>
      </c>
      <c r="X2548" t="s">
        <v>61</v>
      </c>
    </row>
    <row r="2549" spans="1:24" ht="15.75" customHeight="1">
      <c r="A2549" s="4" t="s">
        <v>4665</v>
      </c>
      <c r="B2549" s="4" t="s">
        <v>7037</v>
      </c>
      <c r="C2549" s="4" t="s">
        <v>7026</v>
      </c>
      <c r="D2549" s="4" t="s">
        <v>45</v>
      </c>
      <c r="E2549" s="4" t="s">
        <v>5751</v>
      </c>
      <c r="F2549" s="4" t="s">
        <v>7038</v>
      </c>
      <c r="G2549" s="5">
        <v>50</v>
      </c>
      <c r="H2549" s="4" t="s">
        <v>6940</v>
      </c>
      <c r="I2549" s="4" t="s">
        <v>27</v>
      </c>
      <c r="J2549" s="4" t="s">
        <v>28</v>
      </c>
      <c r="K2549" s="5" t="s">
        <v>32</v>
      </c>
      <c r="L2549" s="6">
        <v>0.78125</v>
      </c>
      <c r="M2549" s="4" t="s">
        <v>30</v>
      </c>
      <c r="N2549" s="4" t="s">
        <v>27</v>
      </c>
      <c r="O2549" s="4" t="s">
        <v>31</v>
      </c>
      <c r="P2549" s="5" t="s">
        <v>1471</v>
      </c>
      <c r="Q2549" s="7">
        <v>0.86458333333333337</v>
      </c>
      <c r="R2549" s="4" t="s">
        <v>30</v>
      </c>
      <c r="S2549" s="4" t="s">
        <v>160</v>
      </c>
      <c r="T2549" s="4"/>
      <c r="U2549" s="8"/>
      <c r="V2549" s="8"/>
      <c r="W2549">
        <v>462716459</v>
      </c>
      <c r="X2549" t="s">
        <v>61</v>
      </c>
    </row>
    <row r="2550" spans="1:24" ht="15.75" customHeight="1">
      <c r="A2550" s="4" t="s">
        <v>4665</v>
      </c>
      <c r="B2550" s="4" t="s">
        <v>7039</v>
      </c>
      <c r="C2550" s="4" t="s">
        <v>7039</v>
      </c>
      <c r="D2550" s="4" t="s">
        <v>23</v>
      </c>
      <c r="E2550" s="4" t="s">
        <v>7040</v>
      </c>
      <c r="F2550" s="4" t="s">
        <v>7041</v>
      </c>
      <c r="G2550" s="5">
        <v>48</v>
      </c>
      <c r="H2550" s="4" t="s">
        <v>6940</v>
      </c>
      <c r="I2550" s="4" t="s">
        <v>59</v>
      </c>
      <c r="J2550" s="4" t="s">
        <v>82</v>
      </c>
      <c r="K2550" s="5" t="s">
        <v>1205</v>
      </c>
      <c r="L2550" s="6">
        <v>0.67013888888888884</v>
      </c>
      <c r="M2550" s="4" t="s">
        <v>30</v>
      </c>
      <c r="N2550" s="4" t="s">
        <v>189</v>
      </c>
      <c r="O2550" s="4" t="s">
        <v>2011</v>
      </c>
      <c r="P2550" s="5" t="s">
        <v>339</v>
      </c>
      <c r="Q2550" s="7">
        <v>0.3298611111111111</v>
      </c>
      <c r="R2550" s="4" t="s">
        <v>30</v>
      </c>
      <c r="S2550" s="4" t="s">
        <v>160</v>
      </c>
      <c r="T2550" s="4"/>
      <c r="U2550" s="8"/>
      <c r="V2550" s="8"/>
      <c r="W2550">
        <v>462716460</v>
      </c>
      <c r="X2550" t="s">
        <v>43</v>
      </c>
    </row>
    <row r="2551" spans="1:24" ht="15.75" customHeight="1">
      <c r="A2551" s="4" t="s">
        <v>4665</v>
      </c>
      <c r="B2551" s="4" t="s">
        <v>7042</v>
      </c>
      <c r="C2551" s="4" t="s">
        <v>7039</v>
      </c>
      <c r="D2551" s="4" t="s">
        <v>45</v>
      </c>
      <c r="E2551" s="4" t="s">
        <v>7043</v>
      </c>
      <c r="F2551" s="4" t="s">
        <v>7041</v>
      </c>
      <c r="G2551" s="5">
        <v>48</v>
      </c>
      <c r="H2551" s="4" t="s">
        <v>6940</v>
      </c>
      <c r="I2551" s="4" t="s">
        <v>59</v>
      </c>
      <c r="J2551" s="4" t="s">
        <v>82</v>
      </c>
      <c r="K2551" s="5" t="s">
        <v>1205</v>
      </c>
      <c r="L2551" s="6">
        <v>0.67013888888888884</v>
      </c>
      <c r="M2551" s="4" t="s">
        <v>30</v>
      </c>
      <c r="N2551" s="4" t="s">
        <v>189</v>
      </c>
      <c r="O2551" s="4" t="s">
        <v>2011</v>
      </c>
      <c r="P2551" s="5" t="s">
        <v>339</v>
      </c>
      <c r="Q2551" s="7">
        <v>0.3298611111111111</v>
      </c>
      <c r="R2551" s="4" t="s">
        <v>30</v>
      </c>
      <c r="S2551" s="4" t="s">
        <v>160</v>
      </c>
      <c r="T2551" s="4"/>
      <c r="U2551" s="8"/>
      <c r="V2551" s="8"/>
      <c r="W2551">
        <v>462716460</v>
      </c>
      <c r="X2551" t="s">
        <v>43</v>
      </c>
    </row>
    <row r="2552" spans="1:24" ht="15.75" customHeight="1">
      <c r="A2552" s="4" t="s">
        <v>4665</v>
      </c>
      <c r="B2552" s="4" t="s">
        <v>7044</v>
      </c>
      <c r="C2552" s="4" t="s">
        <v>7044</v>
      </c>
      <c r="D2552" s="4" t="s">
        <v>45</v>
      </c>
      <c r="E2552" s="4" t="s">
        <v>2599</v>
      </c>
      <c r="F2552" s="4" t="s">
        <v>7045</v>
      </c>
      <c r="G2552" s="5">
        <v>51</v>
      </c>
      <c r="H2552" s="4" t="s">
        <v>7046</v>
      </c>
      <c r="I2552" s="4" t="s">
        <v>150</v>
      </c>
      <c r="J2552" s="4" t="s">
        <v>151</v>
      </c>
      <c r="K2552" s="5" t="s">
        <v>32</v>
      </c>
      <c r="L2552" s="6">
        <v>0.64583333333333337</v>
      </c>
      <c r="M2552" s="4" t="s">
        <v>30</v>
      </c>
      <c r="N2552" s="4" t="s">
        <v>150</v>
      </c>
      <c r="O2552" s="4" t="s">
        <v>152</v>
      </c>
      <c r="P2552" s="5" t="s">
        <v>339</v>
      </c>
      <c r="Q2552" s="7">
        <v>0.72569444444444442</v>
      </c>
      <c r="R2552" s="4" t="s">
        <v>30</v>
      </c>
      <c r="S2552" s="4" t="s">
        <v>160</v>
      </c>
      <c r="T2552" s="4"/>
      <c r="U2552" s="8"/>
      <c r="V2552" s="8"/>
      <c r="W2552">
        <v>462716461</v>
      </c>
      <c r="X2552" t="s">
        <v>61</v>
      </c>
    </row>
    <row r="2553" spans="1:24" ht="15.75" customHeight="1">
      <c r="A2553" s="4" t="s">
        <v>4665</v>
      </c>
      <c r="B2553" s="4" t="s">
        <v>7047</v>
      </c>
      <c r="C2553" s="4" t="s">
        <v>7044</v>
      </c>
      <c r="D2553" s="4" t="s">
        <v>45</v>
      </c>
      <c r="E2553" s="4" t="s">
        <v>7048</v>
      </c>
      <c r="F2553" s="4" t="s">
        <v>7049</v>
      </c>
      <c r="G2553" s="5">
        <v>54</v>
      </c>
      <c r="H2553" s="4" t="s">
        <v>7046</v>
      </c>
      <c r="I2553" s="4" t="s">
        <v>39</v>
      </c>
      <c r="J2553" s="4" t="s">
        <v>1944</v>
      </c>
      <c r="K2553" s="5" t="s">
        <v>32</v>
      </c>
      <c r="L2553" s="6">
        <v>0.69444444444444442</v>
      </c>
      <c r="M2553" s="4" t="s">
        <v>41</v>
      </c>
      <c r="N2553" s="4" t="s">
        <v>39</v>
      </c>
      <c r="O2553" s="4" t="s">
        <v>718</v>
      </c>
      <c r="P2553" s="5" t="s">
        <v>339</v>
      </c>
      <c r="Q2553" s="7">
        <v>0.39583333333333331</v>
      </c>
      <c r="R2553" s="4" t="s">
        <v>41</v>
      </c>
      <c r="S2553" s="4" t="s">
        <v>160</v>
      </c>
      <c r="T2553" s="4"/>
      <c r="U2553" s="8"/>
      <c r="V2553" s="8"/>
      <c r="W2553">
        <v>462716461</v>
      </c>
      <c r="X2553" t="s">
        <v>61</v>
      </c>
    </row>
    <row r="2554" spans="1:24" ht="15.75" customHeight="1">
      <c r="A2554" s="4" t="s">
        <v>4665</v>
      </c>
      <c r="B2554" s="4" t="s">
        <v>7050</v>
      </c>
      <c r="C2554" s="4" t="s">
        <v>7050</v>
      </c>
      <c r="D2554" s="4" t="s">
        <v>45</v>
      </c>
      <c r="E2554" s="4" t="s">
        <v>7051</v>
      </c>
      <c r="F2554" s="4" t="s">
        <v>7052</v>
      </c>
      <c r="G2554" s="5">
        <v>56</v>
      </c>
      <c r="H2554" s="4" t="s">
        <v>7046</v>
      </c>
      <c r="I2554" s="4" t="s">
        <v>39</v>
      </c>
      <c r="J2554" s="4" t="s">
        <v>174</v>
      </c>
      <c r="K2554" s="5" t="s">
        <v>32</v>
      </c>
      <c r="L2554" s="6">
        <v>0.63888888888888884</v>
      </c>
      <c r="M2554" s="4" t="s">
        <v>41</v>
      </c>
      <c r="N2554" s="4" t="s">
        <v>39</v>
      </c>
      <c r="O2554" s="4" t="s">
        <v>52</v>
      </c>
      <c r="P2554" s="5" t="s">
        <v>339</v>
      </c>
      <c r="Q2554" s="7">
        <v>0.81944444444444442</v>
      </c>
      <c r="R2554" s="4" t="s">
        <v>41</v>
      </c>
      <c r="S2554" s="4" t="s">
        <v>160</v>
      </c>
      <c r="T2554" s="4"/>
      <c r="U2554" s="8"/>
      <c r="V2554" s="4"/>
      <c r="W2554">
        <v>462716462</v>
      </c>
      <c r="X2554" t="s">
        <v>61</v>
      </c>
    </row>
    <row r="2555" spans="1:24" ht="15.75" customHeight="1">
      <c r="A2555" s="4" t="s">
        <v>4665</v>
      </c>
      <c r="B2555" s="4" t="s">
        <v>7053</v>
      </c>
      <c r="C2555" s="4" t="s">
        <v>7050</v>
      </c>
      <c r="D2555" s="4" t="s">
        <v>45</v>
      </c>
      <c r="E2555" s="4" t="s">
        <v>7054</v>
      </c>
      <c r="F2555" s="4" t="s">
        <v>7055</v>
      </c>
      <c r="G2555" s="5">
        <v>51</v>
      </c>
      <c r="H2555" s="4" t="s">
        <v>7046</v>
      </c>
      <c r="I2555" s="4" t="s">
        <v>39</v>
      </c>
      <c r="J2555" s="4" t="s">
        <v>1944</v>
      </c>
      <c r="K2555" s="5" t="s">
        <v>32</v>
      </c>
      <c r="L2555" s="6">
        <v>0.69444444444444442</v>
      </c>
      <c r="M2555" s="4" t="s">
        <v>41</v>
      </c>
      <c r="N2555" s="4" t="s">
        <v>39</v>
      </c>
      <c r="O2555" s="4" t="s">
        <v>52</v>
      </c>
      <c r="P2555" s="5" t="s">
        <v>339</v>
      </c>
      <c r="Q2555" s="7">
        <v>0.81944444444444442</v>
      </c>
      <c r="R2555" s="4" t="s">
        <v>41</v>
      </c>
      <c r="S2555" s="4" t="s">
        <v>160</v>
      </c>
      <c r="T2555" s="4"/>
      <c r="U2555" s="8"/>
      <c r="V2555" s="4"/>
      <c r="W2555">
        <v>462716462</v>
      </c>
      <c r="X2555" t="s">
        <v>61</v>
      </c>
    </row>
    <row r="2556" spans="1:24" ht="15.75" customHeight="1">
      <c r="A2556" s="4" t="s">
        <v>4665</v>
      </c>
      <c r="B2556" s="4" t="s">
        <v>7056</v>
      </c>
      <c r="C2556" s="4" t="s">
        <v>7056</v>
      </c>
      <c r="D2556" s="4" t="s">
        <v>45</v>
      </c>
      <c r="E2556" s="4" t="s">
        <v>7057</v>
      </c>
      <c r="F2556" s="4" t="s">
        <v>7058</v>
      </c>
      <c r="G2556" s="5">
        <v>58</v>
      </c>
      <c r="H2556" s="4" t="s">
        <v>7046</v>
      </c>
      <c r="I2556" s="4" t="s">
        <v>67</v>
      </c>
      <c r="J2556" s="4" t="s">
        <v>86</v>
      </c>
      <c r="K2556" s="5" t="s">
        <v>32</v>
      </c>
      <c r="L2556" s="6">
        <v>0.72222222222222221</v>
      </c>
      <c r="M2556" s="4" t="s">
        <v>41</v>
      </c>
      <c r="N2556" s="4" t="s">
        <v>114</v>
      </c>
      <c r="O2556" s="4" t="s">
        <v>185</v>
      </c>
      <c r="P2556" s="5" t="s">
        <v>339</v>
      </c>
      <c r="Q2556" s="7">
        <v>0.70138888888888884</v>
      </c>
      <c r="R2556" s="4" t="s">
        <v>30</v>
      </c>
      <c r="S2556" s="4" t="s">
        <v>160</v>
      </c>
      <c r="T2556" s="4"/>
      <c r="U2556" s="8"/>
      <c r="V2556" s="8"/>
      <c r="W2556">
        <v>462716463</v>
      </c>
      <c r="X2556" t="s">
        <v>43</v>
      </c>
    </row>
    <row r="2557" spans="1:24" ht="15.75" customHeight="1">
      <c r="A2557" s="4" t="s">
        <v>4665</v>
      </c>
      <c r="B2557" s="4" t="s">
        <v>7059</v>
      </c>
      <c r="C2557" s="4" t="s">
        <v>7056</v>
      </c>
      <c r="D2557" s="4" t="s">
        <v>45</v>
      </c>
      <c r="E2557" s="4" t="s">
        <v>7060</v>
      </c>
      <c r="F2557" s="4" t="s">
        <v>7061</v>
      </c>
      <c r="G2557" s="5"/>
      <c r="H2557" s="4" t="s">
        <v>7046</v>
      </c>
      <c r="I2557" s="4" t="s">
        <v>67</v>
      </c>
      <c r="J2557" s="4" t="s">
        <v>86</v>
      </c>
      <c r="K2557" s="5" t="s">
        <v>32</v>
      </c>
      <c r="L2557" s="6">
        <v>0.72222222222222221</v>
      </c>
      <c r="M2557" s="4" t="s">
        <v>41</v>
      </c>
      <c r="N2557" s="4" t="s">
        <v>114</v>
      </c>
      <c r="O2557" s="4" t="s">
        <v>185</v>
      </c>
      <c r="P2557" s="5" t="s">
        <v>339</v>
      </c>
      <c r="Q2557" s="7">
        <v>0.70138888888888884</v>
      </c>
      <c r="R2557" s="4" t="s">
        <v>30</v>
      </c>
      <c r="S2557" s="4" t="s">
        <v>160</v>
      </c>
      <c r="T2557" s="4"/>
      <c r="U2557" s="8"/>
      <c r="V2557" s="8"/>
      <c r="W2557">
        <v>462716463</v>
      </c>
      <c r="X2557" t="s">
        <v>43</v>
      </c>
    </row>
    <row r="2558" spans="1:24" ht="15.75" customHeight="1">
      <c r="A2558" s="4" t="s">
        <v>4665</v>
      </c>
      <c r="B2558" s="4" t="s">
        <v>7062</v>
      </c>
      <c r="C2558" s="4" t="s">
        <v>7062</v>
      </c>
      <c r="D2558" s="4" t="s">
        <v>23</v>
      </c>
      <c r="E2558" s="4" t="s">
        <v>7063</v>
      </c>
      <c r="F2558" s="4" t="s">
        <v>7064</v>
      </c>
      <c r="G2558" s="5">
        <v>67</v>
      </c>
      <c r="H2558" s="4" t="s">
        <v>7046</v>
      </c>
      <c r="I2558" s="4" t="s">
        <v>150</v>
      </c>
      <c r="J2558" s="4" t="s">
        <v>151</v>
      </c>
      <c r="K2558" s="5" t="s">
        <v>32</v>
      </c>
      <c r="L2558" s="6">
        <v>0.64583333333333337</v>
      </c>
      <c r="M2558" s="4" t="s">
        <v>30</v>
      </c>
      <c r="N2558" s="4" t="s">
        <v>150</v>
      </c>
      <c r="O2558" s="4" t="s">
        <v>152</v>
      </c>
      <c r="P2558" s="5" t="s">
        <v>339</v>
      </c>
      <c r="Q2558" s="7">
        <v>0.72569444444444442</v>
      </c>
      <c r="R2558" s="4" t="s">
        <v>30</v>
      </c>
      <c r="S2558" s="4" t="s">
        <v>160</v>
      </c>
      <c r="T2558" s="4"/>
      <c r="U2558" s="4"/>
      <c r="V2558" s="4"/>
      <c r="W2558">
        <v>462716464</v>
      </c>
      <c r="X2558" t="s">
        <v>35</v>
      </c>
    </row>
    <row r="2559" spans="1:24" ht="15.75" customHeight="1">
      <c r="A2559" s="4" t="s">
        <v>4665</v>
      </c>
      <c r="B2559" s="4" t="s">
        <v>7065</v>
      </c>
      <c r="C2559" s="4" t="s">
        <v>7065</v>
      </c>
      <c r="D2559" s="4" t="s">
        <v>45</v>
      </c>
      <c r="E2559" s="4" t="s">
        <v>7066</v>
      </c>
      <c r="F2559" s="4" t="s">
        <v>1028</v>
      </c>
      <c r="G2559" s="4">
        <v>26</v>
      </c>
      <c r="H2559" s="4" t="s">
        <v>7046</v>
      </c>
      <c r="I2559" s="4" t="s">
        <v>7067</v>
      </c>
      <c r="J2559" s="4" t="s">
        <v>7067</v>
      </c>
      <c r="K2559" s="5" t="s">
        <v>32</v>
      </c>
      <c r="L2559" s="6">
        <v>0.58333333333333337</v>
      </c>
      <c r="M2559" s="4" t="s">
        <v>671</v>
      </c>
      <c r="N2559" s="4" t="s">
        <v>95</v>
      </c>
      <c r="O2559" s="4" t="s">
        <v>96</v>
      </c>
      <c r="P2559" s="5" t="s">
        <v>339</v>
      </c>
      <c r="Q2559" s="7">
        <v>0.5</v>
      </c>
      <c r="R2559" s="4" t="s">
        <v>30</v>
      </c>
      <c r="S2559" s="4" t="s">
        <v>160</v>
      </c>
      <c r="T2559" s="4" t="s">
        <v>7068</v>
      </c>
      <c r="U2559" s="4"/>
      <c r="V2559" s="8"/>
      <c r="W2559">
        <v>462716465</v>
      </c>
      <c r="X2559" t="s">
        <v>43</v>
      </c>
    </row>
    <row r="2560" spans="1:24" ht="15.75" customHeight="1">
      <c r="A2560" s="4" t="s">
        <v>4665</v>
      </c>
      <c r="B2560" s="4" t="s">
        <v>7069</v>
      </c>
      <c r="C2560" s="4" t="s">
        <v>7065</v>
      </c>
      <c r="D2560" s="4" t="s">
        <v>45</v>
      </c>
      <c r="E2560" s="4" t="s">
        <v>7070</v>
      </c>
      <c r="F2560" s="4" t="s">
        <v>173</v>
      </c>
      <c r="G2560" s="5">
        <v>61</v>
      </c>
      <c r="H2560" s="4" t="s">
        <v>7046</v>
      </c>
      <c r="I2560" s="4" t="s">
        <v>7067</v>
      </c>
      <c r="J2560" s="4" t="s">
        <v>7067</v>
      </c>
      <c r="K2560" s="5" t="s">
        <v>32</v>
      </c>
      <c r="L2560" s="6">
        <v>0.58333333333333337</v>
      </c>
      <c r="M2560" s="4" t="s">
        <v>671</v>
      </c>
      <c r="N2560" s="4" t="s">
        <v>449</v>
      </c>
      <c r="O2560" s="4" t="s">
        <v>894</v>
      </c>
      <c r="P2560" s="5" t="s">
        <v>339</v>
      </c>
      <c r="Q2560" s="7">
        <v>0.44097222222222221</v>
      </c>
      <c r="R2560" s="4" t="s">
        <v>30</v>
      </c>
      <c r="S2560" s="4" t="s">
        <v>160</v>
      </c>
      <c r="T2560" s="4" t="s">
        <v>7068</v>
      </c>
      <c r="U2560" s="4"/>
      <c r="V2560" s="8"/>
      <c r="W2560">
        <v>462716465</v>
      </c>
      <c r="X2560" t="s">
        <v>43</v>
      </c>
    </row>
    <row r="2561" spans="1:24" ht="15.75" customHeight="1">
      <c r="A2561" s="4" t="s">
        <v>4665</v>
      </c>
      <c r="B2561" s="4" t="s">
        <v>7071</v>
      </c>
      <c r="C2561" s="4" t="s">
        <v>7071</v>
      </c>
      <c r="D2561" s="4" t="s">
        <v>45</v>
      </c>
      <c r="E2561" s="4" t="s">
        <v>7072</v>
      </c>
      <c r="F2561" s="4" t="s">
        <v>7073</v>
      </c>
      <c r="G2561" s="5">
        <v>71</v>
      </c>
      <c r="H2561" s="4" t="s">
        <v>7046</v>
      </c>
      <c r="I2561" s="4" t="s">
        <v>150</v>
      </c>
      <c r="J2561" s="4" t="s">
        <v>151</v>
      </c>
      <c r="K2561" s="5" t="s">
        <v>32</v>
      </c>
      <c r="L2561" s="6">
        <v>0.64583333333333337</v>
      </c>
      <c r="M2561" s="4" t="s">
        <v>30</v>
      </c>
      <c r="N2561" s="4" t="s">
        <v>150</v>
      </c>
      <c r="O2561" s="4" t="s">
        <v>152</v>
      </c>
      <c r="P2561" s="5" t="s">
        <v>339</v>
      </c>
      <c r="Q2561" s="7">
        <v>0.72569444444444442</v>
      </c>
      <c r="R2561" s="4" t="s">
        <v>30</v>
      </c>
      <c r="S2561" s="4" t="s">
        <v>160</v>
      </c>
      <c r="T2561" s="4"/>
      <c r="U2561" s="8"/>
      <c r="V2561" s="8"/>
      <c r="W2561">
        <v>462716466</v>
      </c>
      <c r="X2561" t="s">
        <v>43</v>
      </c>
    </row>
    <row r="2562" spans="1:24" ht="15.75" customHeight="1">
      <c r="A2562" s="4" t="s">
        <v>4665</v>
      </c>
      <c r="B2562" s="4" t="s">
        <v>7074</v>
      </c>
      <c r="C2562" s="4" t="s">
        <v>7071</v>
      </c>
      <c r="D2562" s="4" t="s">
        <v>45</v>
      </c>
      <c r="E2562" s="4" t="s">
        <v>7075</v>
      </c>
      <c r="F2562" s="4" t="s">
        <v>7076</v>
      </c>
      <c r="G2562" s="5">
        <v>56</v>
      </c>
      <c r="H2562" s="4" t="s">
        <v>7046</v>
      </c>
      <c r="I2562" s="4" t="s">
        <v>67</v>
      </c>
      <c r="J2562" s="4" t="s">
        <v>7077</v>
      </c>
      <c r="K2562" s="5" t="s">
        <v>32</v>
      </c>
      <c r="L2562" s="6">
        <v>0.59027777777777779</v>
      </c>
      <c r="M2562" s="4" t="s">
        <v>41</v>
      </c>
      <c r="N2562" s="4" t="s">
        <v>67</v>
      </c>
      <c r="O2562" s="4" t="s">
        <v>1881</v>
      </c>
      <c r="P2562" s="5" t="s">
        <v>339</v>
      </c>
      <c r="Q2562" s="7">
        <v>0.78472222222222221</v>
      </c>
      <c r="R2562" s="4" t="s">
        <v>41</v>
      </c>
      <c r="S2562" s="4" t="s">
        <v>160</v>
      </c>
      <c r="T2562" s="4"/>
      <c r="U2562" s="4"/>
      <c r="V2562" s="4"/>
      <c r="W2562">
        <v>462716466</v>
      </c>
      <c r="X2562" t="s">
        <v>43</v>
      </c>
    </row>
    <row r="2563" spans="1:24" ht="15.75" customHeight="1">
      <c r="A2563" s="4" t="s">
        <v>4665</v>
      </c>
      <c r="B2563" s="4" t="s">
        <v>7078</v>
      </c>
      <c r="C2563" s="4" t="s">
        <v>7078</v>
      </c>
      <c r="D2563" s="4" t="s">
        <v>23</v>
      </c>
      <c r="E2563" s="4" t="s">
        <v>7079</v>
      </c>
      <c r="F2563" s="4" t="s">
        <v>7080</v>
      </c>
      <c r="G2563" s="5">
        <v>66</v>
      </c>
      <c r="H2563" s="4" t="s">
        <v>7046</v>
      </c>
      <c r="I2563" s="4" t="s">
        <v>150</v>
      </c>
      <c r="J2563" s="4" t="s">
        <v>151</v>
      </c>
      <c r="K2563" s="5" t="s">
        <v>32</v>
      </c>
      <c r="L2563" s="6">
        <v>0.64583333333333337</v>
      </c>
      <c r="M2563" s="4" t="s">
        <v>30</v>
      </c>
      <c r="N2563" s="4" t="s">
        <v>150</v>
      </c>
      <c r="O2563" s="4" t="s">
        <v>152</v>
      </c>
      <c r="P2563" s="5" t="s">
        <v>339</v>
      </c>
      <c r="Q2563" s="7">
        <v>0.72569444444444442</v>
      </c>
      <c r="R2563" s="4" t="s">
        <v>30</v>
      </c>
      <c r="S2563" s="4" t="s">
        <v>160</v>
      </c>
      <c r="T2563" s="4"/>
      <c r="U2563" s="8"/>
      <c r="V2563" s="8"/>
      <c r="W2563">
        <v>462716467</v>
      </c>
      <c r="X2563" t="s">
        <v>61</v>
      </c>
    </row>
    <row r="2564" spans="1:24" ht="15.75" customHeight="1">
      <c r="A2564" s="4" t="s">
        <v>4665</v>
      </c>
      <c r="B2564" s="4" t="s">
        <v>7081</v>
      </c>
      <c r="C2564" s="4" t="s">
        <v>7078</v>
      </c>
      <c r="D2564" s="4" t="s">
        <v>23</v>
      </c>
      <c r="E2564" s="4" t="s">
        <v>7082</v>
      </c>
      <c r="F2564" s="4" t="s">
        <v>7083</v>
      </c>
      <c r="G2564" s="5">
        <v>69</v>
      </c>
      <c r="H2564" s="4" t="s">
        <v>7046</v>
      </c>
      <c r="I2564" s="4" t="s">
        <v>157</v>
      </c>
      <c r="J2564" s="4" t="s">
        <v>2753</v>
      </c>
      <c r="K2564" s="5" t="s">
        <v>32</v>
      </c>
      <c r="L2564" s="6">
        <v>0.52777777777777779</v>
      </c>
      <c r="M2564" s="4" t="s">
        <v>30</v>
      </c>
      <c r="N2564" s="4" t="s">
        <v>59</v>
      </c>
      <c r="O2564" s="4" t="s">
        <v>78</v>
      </c>
      <c r="P2564" s="5" t="s">
        <v>339</v>
      </c>
      <c r="Q2564" s="7">
        <v>0.79513888888888884</v>
      </c>
      <c r="R2564" s="4" t="s">
        <v>30</v>
      </c>
      <c r="S2564" s="4" t="s">
        <v>160</v>
      </c>
      <c r="T2564" s="4"/>
      <c r="U2564" s="8"/>
      <c r="V2564" s="8"/>
      <c r="W2564">
        <v>462716467</v>
      </c>
      <c r="X2564" t="s">
        <v>61</v>
      </c>
    </row>
    <row r="2565" spans="1:24" ht="15.75" customHeight="1">
      <c r="A2565" s="4" t="s">
        <v>4665</v>
      </c>
      <c r="B2565" s="4" t="s">
        <v>7084</v>
      </c>
      <c r="C2565" s="4" t="s">
        <v>7084</v>
      </c>
      <c r="D2565" s="4" t="s">
        <v>45</v>
      </c>
      <c r="E2565" s="4" t="s">
        <v>7085</v>
      </c>
      <c r="F2565" s="4" t="s">
        <v>7086</v>
      </c>
      <c r="G2565" s="5">
        <v>50</v>
      </c>
      <c r="H2565" s="4" t="s">
        <v>7046</v>
      </c>
      <c r="I2565" s="4" t="s">
        <v>39</v>
      </c>
      <c r="J2565" s="4" t="s">
        <v>174</v>
      </c>
      <c r="K2565" s="5" t="s">
        <v>32</v>
      </c>
      <c r="L2565" s="6">
        <v>0.63888888888888884</v>
      </c>
      <c r="M2565" s="4" t="s">
        <v>41</v>
      </c>
      <c r="N2565" s="4" t="s">
        <v>39</v>
      </c>
      <c r="O2565" s="4" t="s">
        <v>2334</v>
      </c>
      <c r="P2565" s="5" t="s">
        <v>339</v>
      </c>
      <c r="Q2565" s="7">
        <v>0.42708333333333331</v>
      </c>
      <c r="R2565" s="4" t="s">
        <v>41</v>
      </c>
      <c r="S2565" s="4" t="s">
        <v>160</v>
      </c>
      <c r="T2565" s="4"/>
      <c r="U2565" s="8"/>
      <c r="V2565" s="8"/>
      <c r="W2565">
        <v>462716468</v>
      </c>
      <c r="X2565" t="s">
        <v>43</v>
      </c>
    </row>
    <row r="2566" spans="1:24" ht="15.75" customHeight="1">
      <c r="A2566" s="4" t="s">
        <v>4665</v>
      </c>
      <c r="B2566" s="4" t="s">
        <v>7087</v>
      </c>
      <c r="C2566" s="4" t="s">
        <v>7084</v>
      </c>
      <c r="D2566" s="4" t="s">
        <v>45</v>
      </c>
      <c r="E2566" s="4" t="s">
        <v>2226</v>
      </c>
      <c r="F2566" s="4" t="s">
        <v>7088</v>
      </c>
      <c r="G2566" s="5">
        <v>71</v>
      </c>
      <c r="H2566" s="4" t="s">
        <v>7046</v>
      </c>
      <c r="I2566" s="4" t="s">
        <v>39</v>
      </c>
      <c r="J2566" s="4" t="s">
        <v>174</v>
      </c>
      <c r="K2566" s="5" t="s">
        <v>32</v>
      </c>
      <c r="L2566" s="6">
        <v>0.63888888888888884</v>
      </c>
      <c r="M2566" s="4" t="s">
        <v>41</v>
      </c>
      <c r="N2566" s="4" t="s">
        <v>39</v>
      </c>
      <c r="O2566" s="4" t="s">
        <v>2334</v>
      </c>
      <c r="P2566" s="5" t="s">
        <v>339</v>
      </c>
      <c r="Q2566" s="7">
        <v>0.42708333333333331</v>
      </c>
      <c r="R2566" s="4" t="s">
        <v>41</v>
      </c>
      <c r="S2566" s="4" t="s">
        <v>160</v>
      </c>
      <c r="T2566" s="4"/>
      <c r="U2566" s="8"/>
      <c r="V2566" s="8"/>
      <c r="W2566">
        <v>462716468</v>
      </c>
      <c r="X2566" t="s">
        <v>43</v>
      </c>
    </row>
    <row r="2567" spans="1:24" ht="15.75" customHeight="1">
      <c r="A2567" s="4" t="s">
        <v>4665</v>
      </c>
      <c r="B2567" s="4" t="s">
        <v>7089</v>
      </c>
      <c r="C2567" s="4" t="s">
        <v>7089</v>
      </c>
      <c r="D2567" s="4" t="s">
        <v>23</v>
      </c>
      <c r="E2567" s="4" t="s">
        <v>7090</v>
      </c>
      <c r="F2567" s="4" t="s">
        <v>7091</v>
      </c>
      <c r="G2567" s="5">
        <v>69</v>
      </c>
      <c r="H2567" s="4" t="s">
        <v>7046</v>
      </c>
      <c r="I2567" s="4" t="s">
        <v>150</v>
      </c>
      <c r="J2567" s="4" t="s">
        <v>151</v>
      </c>
      <c r="K2567" s="5" t="s">
        <v>32</v>
      </c>
      <c r="L2567" s="6">
        <v>0.64583333333333337</v>
      </c>
      <c r="M2567" s="4" t="s">
        <v>30</v>
      </c>
      <c r="N2567" s="4" t="s">
        <v>150</v>
      </c>
      <c r="O2567" s="4" t="s">
        <v>152</v>
      </c>
      <c r="P2567" s="5" t="s">
        <v>339</v>
      </c>
      <c r="Q2567" s="7">
        <v>0.72569444444444442</v>
      </c>
      <c r="R2567" s="4" t="s">
        <v>30</v>
      </c>
      <c r="S2567" s="4" t="s">
        <v>160</v>
      </c>
      <c r="T2567" s="4"/>
      <c r="U2567" s="8"/>
      <c r="V2567" s="8"/>
      <c r="W2567">
        <v>462716469</v>
      </c>
      <c r="X2567" t="s">
        <v>43</v>
      </c>
    </row>
    <row r="2568" spans="1:24" ht="15.75" customHeight="1">
      <c r="A2568" s="4" t="s">
        <v>4665</v>
      </c>
      <c r="B2568" s="4" t="s">
        <v>7092</v>
      </c>
      <c r="C2568" s="4" t="s">
        <v>7089</v>
      </c>
      <c r="D2568" s="4" t="s">
        <v>23</v>
      </c>
      <c r="E2568" s="4" t="s">
        <v>7093</v>
      </c>
      <c r="F2568" s="4" t="s">
        <v>7091</v>
      </c>
      <c r="G2568" s="5">
        <v>22</v>
      </c>
      <c r="H2568" s="4" t="s">
        <v>7046</v>
      </c>
      <c r="I2568" s="4" t="s">
        <v>150</v>
      </c>
      <c r="J2568" s="4" t="s">
        <v>151</v>
      </c>
      <c r="K2568" s="5" t="s">
        <v>32</v>
      </c>
      <c r="L2568" s="6">
        <v>0.64583333333333337</v>
      </c>
      <c r="M2568" s="4" t="s">
        <v>30</v>
      </c>
      <c r="N2568" s="4" t="s">
        <v>150</v>
      </c>
      <c r="O2568" s="4" t="s">
        <v>152</v>
      </c>
      <c r="P2568" s="5" t="s">
        <v>339</v>
      </c>
      <c r="Q2568" s="7">
        <v>0.72569444444444442</v>
      </c>
      <c r="R2568" s="4" t="s">
        <v>30</v>
      </c>
      <c r="S2568" s="4" t="s">
        <v>160</v>
      </c>
      <c r="T2568" s="4"/>
      <c r="U2568" s="8"/>
      <c r="V2568" s="8"/>
      <c r="W2568">
        <v>462716469</v>
      </c>
      <c r="X2568" t="s">
        <v>43</v>
      </c>
    </row>
    <row r="2569" spans="1:24" ht="15.75" customHeight="1">
      <c r="A2569" s="4" t="s">
        <v>4665</v>
      </c>
      <c r="B2569" s="4" t="s">
        <v>7094</v>
      </c>
      <c r="C2569" s="4" t="s">
        <v>7089</v>
      </c>
      <c r="D2569" s="4" t="s">
        <v>45</v>
      </c>
      <c r="E2569" s="4" t="s">
        <v>7095</v>
      </c>
      <c r="F2569" s="4" t="s">
        <v>7091</v>
      </c>
      <c r="G2569" s="5">
        <v>34</v>
      </c>
      <c r="H2569" s="4" t="s">
        <v>7046</v>
      </c>
      <c r="I2569" s="4" t="s">
        <v>150</v>
      </c>
      <c r="J2569" s="4" t="s">
        <v>151</v>
      </c>
      <c r="K2569" s="5" t="s">
        <v>32</v>
      </c>
      <c r="L2569" s="6">
        <v>0.64583333333333337</v>
      </c>
      <c r="M2569" s="4" t="s">
        <v>30</v>
      </c>
      <c r="N2569" s="4" t="s">
        <v>150</v>
      </c>
      <c r="O2569" s="4" t="s">
        <v>152</v>
      </c>
      <c r="P2569" s="5" t="s">
        <v>339</v>
      </c>
      <c r="Q2569" s="7">
        <v>0.72569444444444442</v>
      </c>
      <c r="R2569" s="4" t="s">
        <v>30</v>
      </c>
      <c r="S2569" s="4" t="s">
        <v>160</v>
      </c>
      <c r="T2569" s="4"/>
      <c r="U2569" s="8"/>
      <c r="V2569" s="8"/>
      <c r="W2569">
        <v>462716470</v>
      </c>
      <c r="X2569" t="s">
        <v>43</v>
      </c>
    </row>
    <row r="2570" spans="1:24" ht="15.75" customHeight="1">
      <c r="A2570" s="4" t="s">
        <v>4665</v>
      </c>
      <c r="B2570" s="4" t="s">
        <v>7096</v>
      </c>
      <c r="C2570" s="4" t="s">
        <v>7089</v>
      </c>
      <c r="D2570" s="4" t="s">
        <v>45</v>
      </c>
      <c r="E2570" s="4" t="s">
        <v>7097</v>
      </c>
      <c r="F2570" s="4" t="s">
        <v>7091</v>
      </c>
      <c r="G2570" s="5">
        <v>32</v>
      </c>
      <c r="H2570" s="4" t="s">
        <v>7046</v>
      </c>
      <c r="I2570" s="4" t="s">
        <v>150</v>
      </c>
      <c r="J2570" s="4" t="s">
        <v>151</v>
      </c>
      <c r="K2570" s="5" t="s">
        <v>32</v>
      </c>
      <c r="L2570" s="6">
        <v>0.64583333333333337</v>
      </c>
      <c r="M2570" s="4" t="s">
        <v>30</v>
      </c>
      <c r="N2570" s="4" t="s">
        <v>150</v>
      </c>
      <c r="O2570" s="4" t="s">
        <v>152</v>
      </c>
      <c r="P2570" s="5" t="s">
        <v>339</v>
      </c>
      <c r="Q2570" s="7">
        <v>0.72569444444444442</v>
      </c>
      <c r="R2570" s="4" t="s">
        <v>30</v>
      </c>
      <c r="S2570" s="4" t="s">
        <v>160</v>
      </c>
      <c r="T2570" s="4"/>
      <c r="U2570" s="8"/>
      <c r="V2570" s="8"/>
      <c r="W2570">
        <v>462716470</v>
      </c>
      <c r="X2570" t="s">
        <v>43</v>
      </c>
    </row>
    <row r="2571" spans="1:24" ht="15.75" customHeight="1">
      <c r="A2571" s="4" t="s">
        <v>4665</v>
      </c>
      <c r="B2571" s="4" t="s">
        <v>7098</v>
      </c>
      <c r="C2571" s="4" t="s">
        <v>7098</v>
      </c>
      <c r="D2571" s="4" t="s">
        <v>45</v>
      </c>
      <c r="E2571" s="4" t="s">
        <v>7099</v>
      </c>
      <c r="F2571" s="4" t="s">
        <v>7100</v>
      </c>
      <c r="G2571" s="5">
        <v>67</v>
      </c>
      <c r="H2571" s="4" t="s">
        <v>7046</v>
      </c>
      <c r="I2571" s="4" t="s">
        <v>39</v>
      </c>
      <c r="J2571" s="4" t="s">
        <v>1135</v>
      </c>
      <c r="K2571" s="5" t="s">
        <v>32</v>
      </c>
      <c r="L2571" s="6">
        <v>0.68402777777777779</v>
      </c>
      <c r="M2571" s="4" t="s">
        <v>41</v>
      </c>
      <c r="N2571" s="4" t="s">
        <v>39</v>
      </c>
      <c r="O2571" s="4" t="s">
        <v>42</v>
      </c>
      <c r="P2571" s="5" t="s">
        <v>339</v>
      </c>
      <c r="Q2571" s="7">
        <v>0.68402777777777779</v>
      </c>
      <c r="R2571" s="4" t="s">
        <v>41</v>
      </c>
      <c r="S2571" s="4" t="s">
        <v>160</v>
      </c>
      <c r="T2571" s="4"/>
      <c r="U2571" s="8"/>
      <c r="V2571" s="8"/>
      <c r="W2571">
        <v>462716471</v>
      </c>
      <c r="X2571" t="s">
        <v>43</v>
      </c>
    </row>
    <row r="2572" spans="1:24" ht="15.75" customHeight="1">
      <c r="A2572" s="4" t="s">
        <v>4665</v>
      </c>
      <c r="B2572" s="4" t="s">
        <v>7101</v>
      </c>
      <c r="C2572" s="4" t="s">
        <v>7098</v>
      </c>
      <c r="D2572" s="4" t="s">
        <v>45</v>
      </c>
      <c r="E2572" s="4" t="s">
        <v>7102</v>
      </c>
      <c r="F2572" s="4" t="s">
        <v>7103</v>
      </c>
      <c r="G2572" s="5">
        <v>51</v>
      </c>
      <c r="H2572" s="4" t="s">
        <v>7046</v>
      </c>
      <c r="I2572" s="4" t="s">
        <v>114</v>
      </c>
      <c r="J2572" s="4" t="s">
        <v>115</v>
      </c>
      <c r="K2572" s="5" t="s">
        <v>32</v>
      </c>
      <c r="L2572" s="6">
        <v>0.625</v>
      </c>
      <c r="M2572" s="4" t="s">
        <v>30</v>
      </c>
      <c r="N2572" s="4" t="s">
        <v>114</v>
      </c>
      <c r="O2572" s="4" t="s">
        <v>116</v>
      </c>
      <c r="P2572" s="5" t="s">
        <v>339</v>
      </c>
      <c r="Q2572" s="7">
        <v>0.47916666666666669</v>
      </c>
      <c r="R2572" s="4" t="s">
        <v>30</v>
      </c>
      <c r="S2572" s="4" t="s">
        <v>160</v>
      </c>
      <c r="T2572" s="4"/>
      <c r="U2572" s="8"/>
      <c r="V2572" s="8"/>
      <c r="W2572">
        <v>462716471</v>
      </c>
      <c r="X2572" t="s">
        <v>43</v>
      </c>
    </row>
    <row r="2573" spans="1:24" ht="15.75" customHeight="1">
      <c r="A2573" s="4" t="s">
        <v>4665</v>
      </c>
      <c r="B2573" s="4" t="s">
        <v>7104</v>
      </c>
      <c r="C2573" s="4" t="s">
        <v>7104</v>
      </c>
      <c r="D2573" s="4" t="s">
        <v>45</v>
      </c>
      <c r="E2573" s="4" t="s">
        <v>7105</v>
      </c>
      <c r="F2573" s="4" t="s">
        <v>7106</v>
      </c>
      <c r="G2573" s="5">
        <v>52</v>
      </c>
      <c r="H2573" s="4" t="s">
        <v>7046</v>
      </c>
      <c r="I2573" s="4" t="s">
        <v>39</v>
      </c>
      <c r="J2573" s="4" t="s">
        <v>1135</v>
      </c>
      <c r="K2573" s="5" t="s">
        <v>32</v>
      </c>
      <c r="L2573" s="6">
        <v>0.68402777777777779</v>
      </c>
      <c r="M2573" s="4" t="s">
        <v>41</v>
      </c>
      <c r="N2573" s="4" t="s">
        <v>39</v>
      </c>
      <c r="O2573" s="4" t="s">
        <v>2334</v>
      </c>
      <c r="P2573" s="5" t="s">
        <v>1393</v>
      </c>
      <c r="Q2573" s="7">
        <v>0.42708333333333331</v>
      </c>
      <c r="R2573" s="4" t="s">
        <v>41</v>
      </c>
      <c r="S2573" s="4" t="s">
        <v>160</v>
      </c>
      <c r="T2573" s="4"/>
      <c r="U2573" s="8"/>
      <c r="V2573" s="4"/>
      <c r="W2573">
        <v>462716472</v>
      </c>
      <c r="X2573" t="s">
        <v>43</v>
      </c>
    </row>
    <row r="2574" spans="1:24" ht="15.75" customHeight="1">
      <c r="A2574" s="4" t="s">
        <v>4665</v>
      </c>
      <c r="B2574" s="4" t="s">
        <v>7107</v>
      </c>
      <c r="C2574" s="4" t="s">
        <v>7104</v>
      </c>
      <c r="D2574" s="4" t="s">
        <v>45</v>
      </c>
      <c r="E2574" s="4" t="s">
        <v>7108</v>
      </c>
      <c r="F2574" s="4" t="s">
        <v>7109</v>
      </c>
      <c r="G2574" s="5">
        <v>53</v>
      </c>
      <c r="H2574" s="4" t="s">
        <v>7046</v>
      </c>
      <c r="I2574" s="4" t="s">
        <v>39</v>
      </c>
      <c r="J2574" s="4" t="s">
        <v>40</v>
      </c>
      <c r="K2574" s="5" t="s">
        <v>32</v>
      </c>
      <c r="L2574" s="6">
        <v>0.59027777777777779</v>
      </c>
      <c r="M2574" s="4" t="s">
        <v>41</v>
      </c>
      <c r="N2574" s="4" t="s">
        <v>39</v>
      </c>
      <c r="O2574" s="4" t="s">
        <v>369</v>
      </c>
      <c r="P2574" s="5" t="s">
        <v>5079</v>
      </c>
      <c r="Q2574" s="7">
        <v>0.77777777777777779</v>
      </c>
      <c r="R2574" s="4" t="s">
        <v>41</v>
      </c>
      <c r="S2574" s="4" t="s">
        <v>160</v>
      </c>
      <c r="T2574" s="4"/>
      <c r="U2574" s="8"/>
      <c r="V2574" s="4"/>
      <c r="W2574">
        <v>462716472</v>
      </c>
      <c r="X2574" t="s">
        <v>43</v>
      </c>
    </row>
    <row r="2575" spans="1:24" ht="15.75" customHeight="1">
      <c r="A2575" s="4" t="s">
        <v>4665</v>
      </c>
      <c r="B2575" s="4" t="s">
        <v>7110</v>
      </c>
      <c r="C2575" s="4" t="s">
        <v>7110</v>
      </c>
      <c r="D2575" s="4" t="s">
        <v>45</v>
      </c>
      <c r="E2575" s="4" t="s">
        <v>7111</v>
      </c>
      <c r="F2575" s="4" t="s">
        <v>7112</v>
      </c>
      <c r="G2575" s="5">
        <v>47</v>
      </c>
      <c r="H2575" s="4" t="s">
        <v>7046</v>
      </c>
      <c r="I2575" s="4" t="s">
        <v>39</v>
      </c>
      <c r="J2575" s="4" t="s">
        <v>174</v>
      </c>
      <c r="K2575" s="5" t="s">
        <v>32</v>
      </c>
      <c r="L2575" s="6">
        <v>0.63888888888888884</v>
      </c>
      <c r="M2575" s="4" t="s">
        <v>41</v>
      </c>
      <c r="N2575" s="4" t="s">
        <v>39</v>
      </c>
      <c r="O2575" s="4" t="s">
        <v>52</v>
      </c>
      <c r="P2575" s="5" t="s">
        <v>339</v>
      </c>
      <c r="Q2575" s="7">
        <v>0.81944444444444442</v>
      </c>
      <c r="R2575" s="4" t="s">
        <v>41</v>
      </c>
      <c r="S2575" s="4" t="s">
        <v>160</v>
      </c>
      <c r="T2575" s="4"/>
      <c r="U2575" s="8"/>
      <c r="V2575" s="8"/>
      <c r="W2575">
        <v>462716473</v>
      </c>
      <c r="X2575" t="s">
        <v>61</v>
      </c>
    </row>
    <row r="2576" spans="1:24" ht="15.75" customHeight="1">
      <c r="A2576" s="4" t="s">
        <v>4665</v>
      </c>
      <c r="B2576" s="4" t="s">
        <v>7113</v>
      </c>
      <c r="C2576" s="4" t="s">
        <v>7110</v>
      </c>
      <c r="D2576" s="4" t="s">
        <v>45</v>
      </c>
      <c r="E2576" s="4" t="s">
        <v>7114</v>
      </c>
      <c r="F2576" s="4" t="s">
        <v>7112</v>
      </c>
      <c r="G2576" s="5">
        <v>42</v>
      </c>
      <c r="H2576" s="4" t="s">
        <v>7046</v>
      </c>
      <c r="I2576" s="4" t="s">
        <v>39</v>
      </c>
      <c r="J2576" s="4" t="s">
        <v>174</v>
      </c>
      <c r="K2576" s="5" t="s">
        <v>32</v>
      </c>
      <c r="L2576" s="6">
        <v>0.63888888888888884</v>
      </c>
      <c r="M2576" s="4" t="s">
        <v>41</v>
      </c>
      <c r="N2576" s="4" t="s">
        <v>39</v>
      </c>
      <c r="O2576" s="4" t="s">
        <v>52</v>
      </c>
      <c r="P2576" s="5" t="s">
        <v>339</v>
      </c>
      <c r="Q2576" s="7">
        <v>0.81944444444444442</v>
      </c>
      <c r="R2576" s="4" t="s">
        <v>41</v>
      </c>
      <c r="S2576" s="4" t="s">
        <v>160</v>
      </c>
      <c r="T2576" s="4"/>
      <c r="U2576" s="8"/>
      <c r="V2576" s="8"/>
      <c r="W2576">
        <v>462716473</v>
      </c>
      <c r="X2576" t="s">
        <v>61</v>
      </c>
    </row>
    <row r="2577" spans="1:24" ht="15.75" customHeight="1">
      <c r="A2577" s="4" t="s">
        <v>4665</v>
      </c>
      <c r="B2577" s="4" t="s">
        <v>7115</v>
      </c>
      <c r="C2577" s="4" t="s">
        <v>7115</v>
      </c>
      <c r="D2577" s="4" t="s">
        <v>45</v>
      </c>
      <c r="E2577" s="4" t="s">
        <v>7116</v>
      </c>
      <c r="F2577" s="4" t="s">
        <v>7117</v>
      </c>
      <c r="G2577" s="5">
        <v>65</v>
      </c>
      <c r="H2577" s="4" t="s">
        <v>7046</v>
      </c>
      <c r="I2577" s="4" t="s">
        <v>39</v>
      </c>
      <c r="J2577" s="4" t="s">
        <v>40</v>
      </c>
      <c r="K2577" s="5" t="s">
        <v>32</v>
      </c>
      <c r="L2577" s="6">
        <v>0.59027777777777779</v>
      </c>
      <c r="M2577" s="4" t="s">
        <v>41</v>
      </c>
      <c r="N2577" s="4" t="s">
        <v>39</v>
      </c>
      <c r="O2577" s="4" t="s">
        <v>369</v>
      </c>
      <c r="P2577" s="5" t="s">
        <v>5079</v>
      </c>
      <c r="Q2577" s="7">
        <v>0.77777777777777779</v>
      </c>
      <c r="R2577" s="4" t="s">
        <v>41</v>
      </c>
      <c r="S2577" s="4" t="s">
        <v>160</v>
      </c>
      <c r="T2577" s="4"/>
      <c r="U2577" s="8"/>
      <c r="V2577" s="8"/>
      <c r="W2577">
        <v>462716474</v>
      </c>
      <c r="X2577" t="s">
        <v>43</v>
      </c>
    </row>
    <row r="2578" spans="1:24" ht="15.75" customHeight="1">
      <c r="A2578" s="4" t="s">
        <v>4665</v>
      </c>
      <c r="B2578" s="4" t="s">
        <v>7118</v>
      </c>
      <c r="C2578" s="4" t="s">
        <v>7115</v>
      </c>
      <c r="D2578" s="4" t="s">
        <v>45</v>
      </c>
      <c r="E2578" s="4" t="s">
        <v>7119</v>
      </c>
      <c r="F2578" s="4" t="s">
        <v>7120</v>
      </c>
      <c r="G2578" s="5">
        <v>71</v>
      </c>
      <c r="H2578" s="4" t="s">
        <v>7046</v>
      </c>
      <c r="I2578" s="4" t="s">
        <v>39</v>
      </c>
      <c r="J2578" s="4" t="s">
        <v>40</v>
      </c>
      <c r="K2578" s="5" t="s">
        <v>32</v>
      </c>
      <c r="L2578" s="6">
        <v>0.59027777777777779</v>
      </c>
      <c r="M2578" s="4" t="s">
        <v>41</v>
      </c>
      <c r="N2578" s="4" t="s">
        <v>67</v>
      </c>
      <c r="O2578" s="4" t="s">
        <v>1881</v>
      </c>
      <c r="P2578" s="5" t="s">
        <v>5079</v>
      </c>
      <c r="Q2578" s="7">
        <v>0.78472222222222221</v>
      </c>
      <c r="R2578" s="4" t="s">
        <v>41</v>
      </c>
      <c r="S2578" s="4" t="s">
        <v>160</v>
      </c>
      <c r="T2578" s="4"/>
      <c r="U2578" s="8"/>
      <c r="V2578" s="8"/>
      <c r="W2578">
        <v>462716474</v>
      </c>
      <c r="X2578" t="s">
        <v>43</v>
      </c>
    </row>
    <row r="2579" spans="1:24" ht="15.75" customHeight="1">
      <c r="A2579" s="4" t="s">
        <v>4665</v>
      </c>
      <c r="B2579" s="4" t="s">
        <v>7121</v>
      </c>
      <c r="C2579" s="4" t="s">
        <v>7121</v>
      </c>
      <c r="D2579" s="4" t="s">
        <v>23</v>
      </c>
      <c r="E2579" s="4" t="s">
        <v>7122</v>
      </c>
      <c r="F2579" s="4" t="s">
        <v>7123</v>
      </c>
      <c r="G2579" s="5">
        <v>72</v>
      </c>
      <c r="H2579" s="4" t="s">
        <v>7046</v>
      </c>
      <c r="I2579" s="4" t="s">
        <v>666</v>
      </c>
      <c r="J2579" s="4" t="s">
        <v>666</v>
      </c>
      <c r="K2579" s="12"/>
      <c r="L2579" s="6"/>
      <c r="M2579" s="4"/>
      <c r="N2579" s="4" t="s">
        <v>666</v>
      </c>
      <c r="O2579" s="4" t="s">
        <v>666</v>
      </c>
      <c r="P2579" s="12"/>
      <c r="Q2579" s="7"/>
      <c r="R2579" s="4"/>
      <c r="S2579" s="4" t="s">
        <v>160</v>
      </c>
      <c r="T2579" s="4"/>
      <c r="U2579" s="4"/>
      <c r="V2579" s="4"/>
      <c r="W2579">
        <v>462716475</v>
      </c>
      <c r="X2579" t="s">
        <v>43</v>
      </c>
    </row>
    <row r="2580" spans="1:24" ht="15.75" customHeight="1">
      <c r="A2580" s="4" t="s">
        <v>4665</v>
      </c>
      <c r="B2580" s="4" t="s">
        <v>7124</v>
      </c>
      <c r="C2580" s="4" t="s">
        <v>7121</v>
      </c>
      <c r="D2580" s="4" t="s">
        <v>45</v>
      </c>
      <c r="E2580" s="4" t="s">
        <v>7125</v>
      </c>
      <c r="F2580" s="4" t="s">
        <v>7123</v>
      </c>
      <c r="G2580" s="5">
        <v>68</v>
      </c>
      <c r="H2580" s="4" t="s">
        <v>7046</v>
      </c>
      <c r="I2580" s="4" t="s">
        <v>666</v>
      </c>
      <c r="J2580" s="4" t="s">
        <v>666</v>
      </c>
      <c r="K2580" s="12"/>
      <c r="L2580" s="6"/>
      <c r="M2580" s="4"/>
      <c r="N2580" s="4" t="s">
        <v>666</v>
      </c>
      <c r="O2580" s="4" t="s">
        <v>666</v>
      </c>
      <c r="P2580" s="12"/>
      <c r="Q2580" s="7"/>
      <c r="R2580" s="4"/>
      <c r="S2580" s="4" t="s">
        <v>160</v>
      </c>
      <c r="T2580" s="4"/>
      <c r="U2580" s="4"/>
      <c r="V2580" s="4"/>
      <c r="W2580">
        <v>462716475</v>
      </c>
      <c r="X2580" t="s">
        <v>43</v>
      </c>
    </row>
    <row r="2581" spans="1:24" ht="15.75" customHeight="1">
      <c r="A2581" s="4" t="s">
        <v>4665</v>
      </c>
      <c r="B2581" s="4" t="s">
        <v>7126</v>
      </c>
      <c r="C2581" s="4" t="s">
        <v>7126</v>
      </c>
      <c r="D2581" s="4" t="s">
        <v>23</v>
      </c>
      <c r="E2581" s="4" t="s">
        <v>7127</v>
      </c>
      <c r="F2581" s="4" t="s">
        <v>7128</v>
      </c>
      <c r="G2581" s="5">
        <v>65</v>
      </c>
      <c r="H2581" s="4" t="s">
        <v>7046</v>
      </c>
      <c r="I2581" s="4"/>
      <c r="J2581" s="4"/>
      <c r="K2581" s="9"/>
      <c r="L2581" s="10"/>
      <c r="M2581" s="4"/>
      <c r="N2581" s="4"/>
      <c r="O2581" s="4"/>
      <c r="P2581" s="9"/>
      <c r="Q2581" s="11"/>
      <c r="R2581" s="4"/>
      <c r="S2581" s="4" t="s">
        <v>160</v>
      </c>
      <c r="T2581" s="4"/>
      <c r="U2581" s="4"/>
      <c r="V2581" s="4"/>
      <c r="W2581">
        <v>462716476</v>
      </c>
      <c r="X2581" t="s">
        <v>43</v>
      </c>
    </row>
    <row r="2582" spans="1:24" ht="15.75" customHeight="1">
      <c r="A2582" s="4" t="s">
        <v>4665</v>
      </c>
      <c r="B2582" s="4" t="s">
        <v>7129</v>
      </c>
      <c r="C2582" s="4" t="s">
        <v>7126</v>
      </c>
      <c r="D2582" s="4" t="s">
        <v>45</v>
      </c>
      <c r="E2582" s="4" t="s">
        <v>492</v>
      </c>
      <c r="F2582" s="4" t="s">
        <v>7128</v>
      </c>
      <c r="G2582" s="5">
        <v>52</v>
      </c>
      <c r="H2582" s="4" t="s">
        <v>7046</v>
      </c>
      <c r="I2582" s="4"/>
      <c r="J2582" s="4"/>
      <c r="K2582" s="4"/>
      <c r="L2582" s="10"/>
      <c r="M2582" s="4"/>
      <c r="N2582" s="4"/>
      <c r="O2582" s="4"/>
      <c r="P2582" s="4"/>
      <c r="Q2582" s="11"/>
      <c r="R2582" s="4"/>
      <c r="S2582" s="4" t="s">
        <v>160</v>
      </c>
      <c r="T2582" s="4"/>
      <c r="U2582" s="4"/>
      <c r="V2582" s="4"/>
      <c r="W2582">
        <v>462716476</v>
      </c>
      <c r="X2582" t="s">
        <v>43</v>
      </c>
    </row>
    <row r="2583" spans="1:24" ht="15.75" customHeight="1">
      <c r="A2583" s="4" t="s">
        <v>4665</v>
      </c>
      <c r="B2583" s="4" t="s">
        <v>7130</v>
      </c>
      <c r="C2583" s="4" t="s">
        <v>7130</v>
      </c>
      <c r="D2583" s="4" t="s">
        <v>23</v>
      </c>
      <c r="E2583" s="4" t="s">
        <v>7131</v>
      </c>
      <c r="F2583" s="4" t="s">
        <v>462</v>
      </c>
      <c r="G2583" s="5">
        <v>57</v>
      </c>
      <c r="H2583" s="4" t="s">
        <v>7046</v>
      </c>
      <c r="I2583" s="4" t="s">
        <v>95</v>
      </c>
      <c r="J2583" s="4" t="s">
        <v>298</v>
      </c>
      <c r="K2583" s="4" t="s">
        <v>32</v>
      </c>
      <c r="L2583" s="10">
        <v>0.45833333333333331</v>
      </c>
      <c r="M2583" s="4" t="s">
        <v>30</v>
      </c>
      <c r="N2583" s="4" t="s">
        <v>95</v>
      </c>
      <c r="O2583" s="4" t="s">
        <v>96</v>
      </c>
      <c r="P2583" s="4" t="s">
        <v>1393</v>
      </c>
      <c r="Q2583" s="11">
        <v>0.5</v>
      </c>
      <c r="R2583" s="4" t="s">
        <v>30</v>
      </c>
      <c r="S2583" s="4" t="s">
        <v>160</v>
      </c>
      <c r="T2583" s="4" t="s">
        <v>220</v>
      </c>
      <c r="U2583" s="8"/>
      <c r="V2583" s="4"/>
      <c r="W2583">
        <v>462716477</v>
      </c>
      <c r="X2583" t="s">
        <v>43</v>
      </c>
    </row>
    <row r="2584" spans="1:24" ht="15.75" customHeight="1">
      <c r="A2584" s="4" t="s">
        <v>4665</v>
      </c>
      <c r="B2584" s="4" t="s">
        <v>7132</v>
      </c>
      <c r="C2584" s="4" t="s">
        <v>7130</v>
      </c>
      <c r="D2584" s="4" t="s">
        <v>45</v>
      </c>
      <c r="E2584" s="4" t="s">
        <v>7133</v>
      </c>
      <c r="F2584" s="4" t="s">
        <v>977</v>
      </c>
      <c r="G2584" s="5">
        <v>52</v>
      </c>
      <c r="H2584" s="4" t="s">
        <v>7046</v>
      </c>
      <c r="I2584" s="4" t="s">
        <v>95</v>
      </c>
      <c r="J2584" s="4" t="s">
        <v>298</v>
      </c>
      <c r="K2584" s="4" t="s">
        <v>32</v>
      </c>
      <c r="L2584" s="10">
        <v>0.45833333333333331</v>
      </c>
      <c r="M2584" s="4" t="s">
        <v>30</v>
      </c>
      <c r="N2584" s="4" t="s">
        <v>95</v>
      </c>
      <c r="O2584" s="4" t="s">
        <v>96</v>
      </c>
      <c r="P2584" s="4" t="s">
        <v>1393</v>
      </c>
      <c r="Q2584" s="11">
        <v>0.5</v>
      </c>
      <c r="R2584" s="4" t="s">
        <v>30</v>
      </c>
      <c r="S2584" s="4" t="s">
        <v>160</v>
      </c>
      <c r="T2584" s="4"/>
      <c r="U2584" s="8"/>
      <c r="V2584" s="4"/>
      <c r="W2584">
        <v>462716477</v>
      </c>
      <c r="X2584" t="s">
        <v>43</v>
      </c>
    </row>
    <row r="2585" spans="1:24" ht="15.75" customHeight="1">
      <c r="A2585" s="4" t="s">
        <v>4665</v>
      </c>
      <c r="B2585" s="4" t="s">
        <v>7134</v>
      </c>
      <c r="C2585" s="4" t="s">
        <v>7130</v>
      </c>
      <c r="D2585" s="4" t="s">
        <v>23</v>
      </c>
      <c r="E2585" s="4" t="s">
        <v>7135</v>
      </c>
      <c r="F2585" s="4" t="s">
        <v>462</v>
      </c>
      <c r="G2585" s="5">
        <v>30</v>
      </c>
      <c r="H2585" s="4" t="s">
        <v>7046</v>
      </c>
      <c r="I2585" s="4" t="s">
        <v>95</v>
      </c>
      <c r="J2585" s="4" t="s">
        <v>298</v>
      </c>
      <c r="K2585" s="5" t="s">
        <v>32</v>
      </c>
      <c r="L2585" s="6">
        <v>0.45833333333333331</v>
      </c>
      <c r="M2585" s="4" t="s">
        <v>30</v>
      </c>
      <c r="N2585" s="4" t="s">
        <v>95</v>
      </c>
      <c r="O2585" s="4" t="s">
        <v>96</v>
      </c>
      <c r="P2585" s="5" t="s">
        <v>1393</v>
      </c>
      <c r="Q2585" s="7">
        <v>0.5</v>
      </c>
      <c r="R2585" s="4" t="s">
        <v>30</v>
      </c>
      <c r="S2585" s="4" t="s">
        <v>160</v>
      </c>
      <c r="T2585" s="4"/>
      <c r="U2585" s="8"/>
      <c r="V2585" s="4"/>
      <c r="W2585">
        <v>462716479</v>
      </c>
      <c r="X2585" t="s">
        <v>43</v>
      </c>
    </row>
    <row r="2586" spans="1:24" ht="15.75" customHeight="1">
      <c r="A2586" s="4" t="s">
        <v>4665</v>
      </c>
      <c r="B2586" s="4" t="s">
        <v>7136</v>
      </c>
      <c r="C2586" s="4" t="s">
        <v>7130</v>
      </c>
      <c r="D2586" s="4" t="s">
        <v>45</v>
      </c>
      <c r="E2586" s="4" t="s">
        <v>7137</v>
      </c>
      <c r="F2586" s="4" t="s">
        <v>462</v>
      </c>
      <c r="G2586" s="5">
        <v>22</v>
      </c>
      <c r="H2586" s="4" t="s">
        <v>7046</v>
      </c>
      <c r="I2586" s="4" t="s">
        <v>95</v>
      </c>
      <c r="J2586" s="4" t="s">
        <v>298</v>
      </c>
      <c r="K2586" s="5" t="s">
        <v>32</v>
      </c>
      <c r="L2586" s="6">
        <v>0.45833333333333331</v>
      </c>
      <c r="M2586" s="4" t="s">
        <v>30</v>
      </c>
      <c r="N2586" s="4" t="s">
        <v>95</v>
      </c>
      <c r="O2586" s="4" t="s">
        <v>96</v>
      </c>
      <c r="P2586" s="5" t="s">
        <v>1393</v>
      </c>
      <c r="Q2586" s="7">
        <v>0.5</v>
      </c>
      <c r="R2586" s="4" t="s">
        <v>30</v>
      </c>
      <c r="S2586" s="4" t="s">
        <v>160</v>
      </c>
      <c r="T2586" s="4"/>
      <c r="U2586" s="8"/>
      <c r="V2586" s="4"/>
      <c r="W2586">
        <v>462716479</v>
      </c>
      <c r="X2586" t="s">
        <v>43</v>
      </c>
    </row>
    <row r="2587" spans="1:24" ht="15.75" customHeight="1">
      <c r="A2587" s="4" t="s">
        <v>4665</v>
      </c>
      <c r="B2587" s="4" t="s">
        <v>7138</v>
      </c>
      <c r="C2587" s="4" t="s">
        <v>7138</v>
      </c>
      <c r="D2587" s="4" t="s">
        <v>23</v>
      </c>
      <c r="E2587" s="4" t="s">
        <v>7139</v>
      </c>
      <c r="F2587" s="4" t="s">
        <v>6272</v>
      </c>
      <c r="G2587" s="5">
        <v>55</v>
      </c>
      <c r="H2587" s="4" t="s">
        <v>7046</v>
      </c>
      <c r="I2587" s="4" t="s">
        <v>150</v>
      </c>
      <c r="J2587" s="4" t="s">
        <v>151</v>
      </c>
      <c r="K2587" s="5" t="s">
        <v>32</v>
      </c>
      <c r="L2587" s="6">
        <v>0.64583333333333337</v>
      </c>
      <c r="M2587" s="4" t="s">
        <v>30</v>
      </c>
      <c r="N2587" s="4" t="s">
        <v>150</v>
      </c>
      <c r="O2587" s="4" t="s">
        <v>152</v>
      </c>
      <c r="P2587" s="5" t="s">
        <v>339</v>
      </c>
      <c r="Q2587" s="7">
        <v>0.72569444444444442</v>
      </c>
      <c r="R2587" s="4" t="s">
        <v>30</v>
      </c>
      <c r="S2587" s="4" t="s">
        <v>160</v>
      </c>
      <c r="T2587" s="4"/>
      <c r="U2587" s="4"/>
      <c r="V2587" s="4"/>
      <c r="W2587">
        <v>462716480</v>
      </c>
      <c r="X2587" t="s">
        <v>43</v>
      </c>
    </row>
    <row r="2588" spans="1:24" ht="15.75" customHeight="1">
      <c r="A2588" s="4" t="s">
        <v>4665</v>
      </c>
      <c r="B2588" s="4" t="s">
        <v>7140</v>
      </c>
      <c r="C2588" s="4" t="s">
        <v>7138</v>
      </c>
      <c r="D2588" s="4" t="s">
        <v>45</v>
      </c>
      <c r="E2588" s="4" t="s">
        <v>7141</v>
      </c>
      <c r="F2588" s="4" t="s">
        <v>6272</v>
      </c>
      <c r="G2588" s="5">
        <v>55</v>
      </c>
      <c r="H2588" s="4" t="s">
        <v>7046</v>
      </c>
      <c r="I2588" s="4" t="s">
        <v>150</v>
      </c>
      <c r="J2588" s="4" t="s">
        <v>151</v>
      </c>
      <c r="K2588" s="5" t="s">
        <v>32</v>
      </c>
      <c r="L2588" s="6">
        <v>0.64583333333333337</v>
      </c>
      <c r="M2588" s="4" t="s">
        <v>30</v>
      </c>
      <c r="N2588" s="4" t="s">
        <v>150</v>
      </c>
      <c r="O2588" s="4" t="s">
        <v>152</v>
      </c>
      <c r="P2588" s="5" t="s">
        <v>1393</v>
      </c>
      <c r="Q2588" s="7">
        <v>0.72569444444444442</v>
      </c>
      <c r="R2588" s="4" t="s">
        <v>30</v>
      </c>
      <c r="S2588" s="4" t="s">
        <v>160</v>
      </c>
      <c r="T2588" s="4"/>
      <c r="U2588" s="4"/>
      <c r="V2588" s="4"/>
      <c r="W2588">
        <v>462716480</v>
      </c>
      <c r="X2588" t="s">
        <v>43</v>
      </c>
    </row>
    <row r="2589" spans="1:24" ht="15.75" customHeight="1">
      <c r="A2589" s="4" t="s">
        <v>4665</v>
      </c>
      <c r="B2589" s="4" t="s">
        <v>7142</v>
      </c>
      <c r="C2589" s="4" t="s">
        <v>7142</v>
      </c>
      <c r="D2589" s="4" t="s">
        <v>45</v>
      </c>
      <c r="E2589" s="4" t="s">
        <v>4077</v>
      </c>
      <c r="F2589" s="4" t="s">
        <v>6272</v>
      </c>
      <c r="G2589" s="5">
        <v>20</v>
      </c>
      <c r="H2589" s="4" t="s">
        <v>7046</v>
      </c>
      <c r="I2589" s="4" t="s">
        <v>150</v>
      </c>
      <c r="J2589" s="4" t="s">
        <v>151</v>
      </c>
      <c r="K2589" s="5" t="s">
        <v>32</v>
      </c>
      <c r="L2589" s="6">
        <v>0.64583333333333337</v>
      </c>
      <c r="M2589" s="4" t="s">
        <v>30</v>
      </c>
      <c r="N2589" s="4" t="s">
        <v>150</v>
      </c>
      <c r="O2589" s="4" t="s">
        <v>152</v>
      </c>
      <c r="P2589" s="5" t="s">
        <v>339</v>
      </c>
      <c r="Q2589" s="7">
        <v>0.72569444444444442</v>
      </c>
      <c r="R2589" s="4" t="s">
        <v>30</v>
      </c>
      <c r="S2589" s="4" t="s">
        <v>160</v>
      </c>
      <c r="T2589" s="4"/>
      <c r="U2589" s="8"/>
      <c r="V2589" s="8"/>
      <c r="W2589">
        <v>462716481</v>
      </c>
      <c r="X2589" t="s">
        <v>43</v>
      </c>
    </row>
    <row r="2590" spans="1:24" ht="15.75" customHeight="1">
      <c r="A2590" s="4" t="s">
        <v>4665</v>
      </c>
      <c r="B2590" s="4" t="s">
        <v>7143</v>
      </c>
      <c r="C2590" s="4" t="s">
        <v>7142</v>
      </c>
      <c r="D2590" s="4" t="s">
        <v>23</v>
      </c>
      <c r="E2590" s="4" t="s">
        <v>7144</v>
      </c>
      <c r="F2590" s="4" t="s">
        <v>7145</v>
      </c>
      <c r="G2590" s="5">
        <v>35</v>
      </c>
      <c r="H2590" s="4" t="s">
        <v>7046</v>
      </c>
      <c r="I2590" s="4" t="s">
        <v>95</v>
      </c>
      <c r="J2590" s="4" t="s">
        <v>298</v>
      </c>
      <c r="K2590" s="5" t="s">
        <v>32</v>
      </c>
      <c r="L2590" s="6">
        <v>0.45833333333333331</v>
      </c>
      <c r="M2590" s="4" t="s">
        <v>30</v>
      </c>
      <c r="N2590" s="4" t="s">
        <v>95</v>
      </c>
      <c r="O2590" s="4" t="s">
        <v>96</v>
      </c>
      <c r="P2590" s="5" t="s">
        <v>1393</v>
      </c>
      <c r="Q2590" s="7">
        <v>0.5</v>
      </c>
      <c r="R2590" s="4" t="s">
        <v>30</v>
      </c>
      <c r="S2590" s="4" t="s">
        <v>160</v>
      </c>
      <c r="T2590" s="4" t="s">
        <v>7146</v>
      </c>
      <c r="U2590" s="4"/>
      <c r="V2590" s="4"/>
      <c r="W2590">
        <v>462716481</v>
      </c>
      <c r="X2590" t="s">
        <v>43</v>
      </c>
    </row>
    <row r="2591" spans="1:24" ht="15.75" customHeight="1">
      <c r="A2591" s="4" t="s">
        <v>4665</v>
      </c>
      <c r="B2591" s="4" t="s">
        <v>7147</v>
      </c>
      <c r="C2591" s="4" t="s">
        <v>7147</v>
      </c>
      <c r="D2591" s="4" t="s">
        <v>23</v>
      </c>
      <c r="E2591" s="4" t="s">
        <v>7148</v>
      </c>
      <c r="F2591" s="4" t="s">
        <v>173</v>
      </c>
      <c r="G2591" s="5">
        <v>51</v>
      </c>
      <c r="H2591" s="4" t="s">
        <v>7046</v>
      </c>
      <c r="I2591" s="4" t="s">
        <v>67</v>
      </c>
      <c r="J2591" s="4" t="s">
        <v>4673</v>
      </c>
      <c r="K2591" s="5" t="s">
        <v>32</v>
      </c>
      <c r="L2591" s="6">
        <v>0.69444444444444442</v>
      </c>
      <c r="M2591" s="4" t="s">
        <v>41</v>
      </c>
      <c r="N2591" s="4" t="s">
        <v>1656</v>
      </c>
      <c r="O2591" s="4" t="s">
        <v>7149</v>
      </c>
      <c r="P2591" s="5" t="s">
        <v>339</v>
      </c>
      <c r="Q2591" s="7">
        <v>0.43055555555555558</v>
      </c>
      <c r="R2591" s="4" t="s">
        <v>30</v>
      </c>
      <c r="S2591" s="4" t="s">
        <v>160</v>
      </c>
      <c r="T2591" s="4"/>
      <c r="U2591" s="8"/>
      <c r="V2591" s="8"/>
      <c r="W2591">
        <v>462716482</v>
      </c>
      <c r="X2591" t="s">
        <v>43</v>
      </c>
    </row>
    <row r="2592" spans="1:24" ht="15.75" customHeight="1">
      <c r="A2592" s="4" t="s">
        <v>4665</v>
      </c>
      <c r="B2592" s="4" t="s">
        <v>7150</v>
      </c>
      <c r="C2592" s="4" t="s">
        <v>7147</v>
      </c>
      <c r="D2592" s="4" t="s">
        <v>45</v>
      </c>
      <c r="E2592" s="4" t="s">
        <v>7151</v>
      </c>
      <c r="F2592" s="4" t="s">
        <v>7152</v>
      </c>
      <c r="G2592" s="5">
        <v>38</v>
      </c>
      <c r="H2592" s="4" t="s">
        <v>7046</v>
      </c>
      <c r="I2592" s="4" t="s">
        <v>67</v>
      </c>
      <c r="J2592" s="4" t="s">
        <v>4673</v>
      </c>
      <c r="K2592" s="5" t="s">
        <v>32</v>
      </c>
      <c r="L2592" s="6">
        <v>0.69444444444444442</v>
      </c>
      <c r="M2592" s="4" t="s">
        <v>41</v>
      </c>
      <c r="N2592" s="4" t="s">
        <v>1656</v>
      </c>
      <c r="O2592" s="4" t="s">
        <v>7149</v>
      </c>
      <c r="P2592" s="5" t="s">
        <v>339</v>
      </c>
      <c r="Q2592" s="7">
        <v>0.43055555555555558</v>
      </c>
      <c r="R2592" s="4" t="s">
        <v>30</v>
      </c>
      <c r="S2592" s="4" t="s">
        <v>160</v>
      </c>
      <c r="T2592" s="4"/>
      <c r="U2592" s="8"/>
      <c r="V2592" s="8"/>
      <c r="W2592">
        <v>462716482</v>
      </c>
      <c r="X2592" t="s">
        <v>43</v>
      </c>
    </row>
    <row r="2593" spans="1:24" ht="15.75" customHeight="1">
      <c r="A2593" s="4" t="s">
        <v>4665</v>
      </c>
      <c r="B2593" s="4" t="s">
        <v>7153</v>
      </c>
      <c r="C2593" s="4" t="s">
        <v>7147</v>
      </c>
      <c r="D2593" s="4" t="s">
        <v>45</v>
      </c>
      <c r="E2593" s="4" t="s">
        <v>2416</v>
      </c>
      <c r="F2593" s="4" t="s">
        <v>5865</v>
      </c>
      <c r="G2593" s="5">
        <v>69</v>
      </c>
      <c r="H2593" s="4" t="s">
        <v>7046</v>
      </c>
      <c r="I2593" s="4" t="s">
        <v>67</v>
      </c>
      <c r="J2593" s="4" t="s">
        <v>4673</v>
      </c>
      <c r="K2593" s="5" t="s">
        <v>32</v>
      </c>
      <c r="L2593" s="6">
        <v>0.69444444444444442</v>
      </c>
      <c r="M2593" s="4" t="s">
        <v>41</v>
      </c>
      <c r="N2593" s="4" t="s">
        <v>1656</v>
      </c>
      <c r="O2593" s="4" t="s">
        <v>7149</v>
      </c>
      <c r="P2593" s="5" t="s">
        <v>339</v>
      </c>
      <c r="Q2593" s="7">
        <v>0.43055555555555558</v>
      </c>
      <c r="R2593" s="4" t="s">
        <v>30</v>
      </c>
      <c r="S2593" s="4" t="s">
        <v>160</v>
      </c>
      <c r="T2593" s="4"/>
      <c r="U2593" s="8"/>
      <c r="V2593" s="8"/>
      <c r="W2593">
        <v>462716483</v>
      </c>
      <c r="X2593" t="s">
        <v>43</v>
      </c>
    </row>
    <row r="2594" spans="1:24" ht="15.75" customHeight="1">
      <c r="A2594" s="4" t="s">
        <v>4665</v>
      </c>
      <c r="B2594" s="4" t="s">
        <v>7154</v>
      </c>
      <c r="C2594" s="4" t="s">
        <v>7147</v>
      </c>
      <c r="D2594" s="4" t="s">
        <v>23</v>
      </c>
      <c r="E2594" s="4" t="s">
        <v>7155</v>
      </c>
      <c r="F2594" s="4" t="s">
        <v>173</v>
      </c>
      <c r="G2594" s="5">
        <v>75</v>
      </c>
      <c r="H2594" s="4" t="s">
        <v>7046</v>
      </c>
      <c r="I2594" s="4" t="s">
        <v>67</v>
      </c>
      <c r="J2594" s="4" t="s">
        <v>4673</v>
      </c>
      <c r="K2594" s="5" t="s">
        <v>32</v>
      </c>
      <c r="L2594" s="6">
        <v>0.69444444444444442</v>
      </c>
      <c r="M2594" s="4" t="s">
        <v>41</v>
      </c>
      <c r="N2594" s="4" t="s">
        <v>1656</v>
      </c>
      <c r="O2594" s="4" t="s">
        <v>7149</v>
      </c>
      <c r="P2594" s="5" t="s">
        <v>339</v>
      </c>
      <c r="Q2594" s="7">
        <v>0.43055555555555558</v>
      </c>
      <c r="R2594" s="4" t="s">
        <v>30</v>
      </c>
      <c r="S2594" s="4" t="s">
        <v>160</v>
      </c>
      <c r="T2594" s="4"/>
      <c r="U2594" s="8"/>
      <c r="V2594" s="8"/>
      <c r="W2594">
        <v>462716483</v>
      </c>
      <c r="X2594" t="s">
        <v>43</v>
      </c>
    </row>
    <row r="2595" spans="1:24" ht="15.75" customHeight="1">
      <c r="A2595" s="4" t="s">
        <v>4665</v>
      </c>
      <c r="B2595" s="4" t="s">
        <v>7156</v>
      </c>
      <c r="C2595" s="4" t="s">
        <v>7147</v>
      </c>
      <c r="D2595" s="4" t="s">
        <v>23</v>
      </c>
      <c r="E2595" s="4" t="s">
        <v>7157</v>
      </c>
      <c r="F2595" s="4" t="s">
        <v>173</v>
      </c>
      <c r="G2595" s="5">
        <v>45</v>
      </c>
      <c r="H2595" s="4" t="s">
        <v>7046</v>
      </c>
      <c r="I2595" s="4" t="s">
        <v>67</v>
      </c>
      <c r="J2595" s="4" t="s">
        <v>4673</v>
      </c>
      <c r="K2595" s="5" t="s">
        <v>32</v>
      </c>
      <c r="L2595" s="6">
        <v>0.69444444444444442</v>
      </c>
      <c r="M2595" s="4" t="s">
        <v>41</v>
      </c>
      <c r="N2595" s="4" t="s">
        <v>1656</v>
      </c>
      <c r="O2595" s="4" t="s">
        <v>7149</v>
      </c>
      <c r="P2595" s="5" t="s">
        <v>339</v>
      </c>
      <c r="Q2595" s="7">
        <v>0.43055555555555558</v>
      </c>
      <c r="R2595" s="4" t="s">
        <v>30</v>
      </c>
      <c r="S2595" s="4" t="s">
        <v>160</v>
      </c>
      <c r="T2595" s="4"/>
      <c r="U2595" s="8"/>
      <c r="V2595" s="8"/>
      <c r="W2595">
        <v>462716484</v>
      </c>
      <c r="X2595" t="s">
        <v>61</v>
      </c>
    </row>
    <row r="2596" spans="1:24" ht="15.75" customHeight="1">
      <c r="A2596" s="4" t="s">
        <v>4665</v>
      </c>
      <c r="B2596" s="4" t="s">
        <v>7158</v>
      </c>
      <c r="C2596" s="4" t="s">
        <v>7147</v>
      </c>
      <c r="D2596" s="4" t="s">
        <v>23</v>
      </c>
      <c r="E2596" s="4" t="s">
        <v>7159</v>
      </c>
      <c r="F2596" s="4" t="s">
        <v>173</v>
      </c>
      <c r="G2596" s="5">
        <v>22</v>
      </c>
      <c r="H2596" s="4" t="s">
        <v>7046</v>
      </c>
      <c r="I2596" s="4" t="s">
        <v>67</v>
      </c>
      <c r="J2596" s="4" t="s">
        <v>4673</v>
      </c>
      <c r="K2596" s="5" t="s">
        <v>32</v>
      </c>
      <c r="L2596" s="6">
        <v>0.69444444444444442</v>
      </c>
      <c r="M2596" s="4" t="s">
        <v>41</v>
      </c>
      <c r="N2596" s="4" t="s">
        <v>1656</v>
      </c>
      <c r="O2596" s="4" t="s">
        <v>7149</v>
      </c>
      <c r="P2596" s="5" t="s">
        <v>339</v>
      </c>
      <c r="Q2596" s="7">
        <v>0.43055555555555558</v>
      </c>
      <c r="R2596" s="4" t="s">
        <v>30</v>
      </c>
      <c r="S2596" s="4" t="s">
        <v>160</v>
      </c>
      <c r="T2596" s="4"/>
      <c r="U2596" s="8"/>
      <c r="V2596" s="8"/>
      <c r="W2596">
        <v>462716484</v>
      </c>
      <c r="X2596" t="s">
        <v>61</v>
      </c>
    </row>
    <row r="2597" spans="1:24" ht="15.75" customHeight="1">
      <c r="A2597" s="4" t="s">
        <v>4665</v>
      </c>
      <c r="B2597" s="4" t="s">
        <v>7160</v>
      </c>
      <c r="C2597" s="4" t="s">
        <v>7160</v>
      </c>
      <c r="D2597" s="4" t="s">
        <v>23</v>
      </c>
      <c r="E2597" s="4" t="s">
        <v>7161</v>
      </c>
      <c r="F2597" s="4" t="s">
        <v>583</v>
      </c>
      <c r="G2597" s="5">
        <v>52</v>
      </c>
      <c r="H2597" s="4" t="s">
        <v>7046</v>
      </c>
      <c r="I2597" s="4" t="s">
        <v>67</v>
      </c>
      <c r="J2597" s="4" t="s">
        <v>7162</v>
      </c>
      <c r="K2597" s="5" t="s">
        <v>32</v>
      </c>
      <c r="L2597" s="6">
        <v>0.92708333333333337</v>
      </c>
      <c r="M2597" s="4" t="s">
        <v>41</v>
      </c>
      <c r="N2597" s="4" t="s">
        <v>67</v>
      </c>
      <c r="O2597" s="4" t="s">
        <v>711</v>
      </c>
      <c r="P2597" s="5" t="s">
        <v>339</v>
      </c>
      <c r="Q2597" s="7">
        <v>0.39583333333333331</v>
      </c>
      <c r="R2597" s="4" t="s">
        <v>41</v>
      </c>
      <c r="S2597" s="4" t="s">
        <v>160</v>
      </c>
      <c r="T2597" s="4"/>
      <c r="U2597" s="8"/>
      <c r="V2597" s="8"/>
      <c r="W2597">
        <v>462716485</v>
      </c>
      <c r="X2597" t="s">
        <v>43</v>
      </c>
    </row>
    <row r="2598" spans="1:24" ht="15.75" customHeight="1">
      <c r="A2598" s="4" t="s">
        <v>4665</v>
      </c>
      <c r="B2598" s="4" t="s">
        <v>7163</v>
      </c>
      <c r="C2598" s="4" t="s">
        <v>7160</v>
      </c>
      <c r="D2598" s="4" t="s">
        <v>45</v>
      </c>
      <c r="E2598" s="4" t="s">
        <v>7164</v>
      </c>
      <c r="F2598" s="4" t="s">
        <v>575</v>
      </c>
      <c r="G2598" s="5">
        <v>50</v>
      </c>
      <c r="H2598" s="4" t="s">
        <v>7046</v>
      </c>
      <c r="I2598" s="4" t="s">
        <v>67</v>
      </c>
      <c r="J2598" s="4" t="s">
        <v>7162</v>
      </c>
      <c r="K2598" s="5" t="s">
        <v>32</v>
      </c>
      <c r="L2598" s="6">
        <v>0.92708333333333337</v>
      </c>
      <c r="M2598" s="4" t="s">
        <v>41</v>
      </c>
      <c r="N2598" s="4" t="s">
        <v>67</v>
      </c>
      <c r="O2598" s="4" t="s">
        <v>711</v>
      </c>
      <c r="P2598" s="5" t="s">
        <v>339</v>
      </c>
      <c r="Q2598" s="7">
        <v>0.39583333333333331</v>
      </c>
      <c r="R2598" s="4" t="s">
        <v>41</v>
      </c>
      <c r="S2598" s="4" t="s">
        <v>160</v>
      </c>
      <c r="T2598" s="4"/>
      <c r="U2598" s="8"/>
      <c r="V2598" s="8"/>
      <c r="W2598">
        <v>462716485</v>
      </c>
      <c r="X2598" t="s">
        <v>43</v>
      </c>
    </row>
    <row r="2599" spans="1:24" ht="15.75" customHeight="1">
      <c r="A2599" s="4" t="s">
        <v>4665</v>
      </c>
      <c r="B2599" s="4" t="s">
        <v>7165</v>
      </c>
      <c r="C2599" s="4" t="s">
        <v>7165</v>
      </c>
      <c r="D2599" s="4" t="s">
        <v>23</v>
      </c>
      <c r="E2599" s="4" t="s">
        <v>7166</v>
      </c>
      <c r="F2599" s="4" t="s">
        <v>583</v>
      </c>
      <c r="G2599" s="5">
        <v>68</v>
      </c>
      <c r="H2599" s="4" t="s">
        <v>7046</v>
      </c>
      <c r="I2599" s="4" t="s">
        <v>67</v>
      </c>
      <c r="J2599" s="4" t="s">
        <v>7162</v>
      </c>
      <c r="K2599" s="5" t="s">
        <v>32</v>
      </c>
      <c r="L2599" s="6">
        <v>0.92708333333333337</v>
      </c>
      <c r="M2599" s="4" t="s">
        <v>41</v>
      </c>
      <c r="N2599" s="4" t="s">
        <v>67</v>
      </c>
      <c r="O2599" s="4" t="s">
        <v>711</v>
      </c>
      <c r="P2599" s="5" t="s">
        <v>339</v>
      </c>
      <c r="Q2599" s="7">
        <v>0.39583333333333331</v>
      </c>
      <c r="R2599" s="4" t="s">
        <v>41</v>
      </c>
      <c r="S2599" s="4" t="s">
        <v>160</v>
      </c>
      <c r="T2599" s="4"/>
      <c r="U2599" s="8"/>
      <c r="V2599" s="8"/>
      <c r="W2599">
        <v>462716486</v>
      </c>
      <c r="X2599" t="s">
        <v>43</v>
      </c>
    </row>
    <row r="2600" spans="1:24" ht="15.75" customHeight="1">
      <c r="A2600" s="4" t="s">
        <v>4665</v>
      </c>
      <c r="B2600" s="4" t="s">
        <v>7167</v>
      </c>
      <c r="C2600" s="4" t="s">
        <v>7165</v>
      </c>
      <c r="D2600" s="4" t="s">
        <v>45</v>
      </c>
      <c r="E2600" s="4" t="s">
        <v>7168</v>
      </c>
      <c r="F2600" s="4" t="s">
        <v>173</v>
      </c>
      <c r="G2600" s="5">
        <v>67</v>
      </c>
      <c r="H2600" s="4" t="s">
        <v>7046</v>
      </c>
      <c r="I2600" s="4" t="s">
        <v>67</v>
      </c>
      <c r="J2600" s="4" t="s">
        <v>7162</v>
      </c>
      <c r="K2600" s="5" t="s">
        <v>32</v>
      </c>
      <c r="L2600" s="6">
        <v>0.92708333333333337</v>
      </c>
      <c r="M2600" s="4" t="s">
        <v>41</v>
      </c>
      <c r="N2600" s="4" t="s">
        <v>67</v>
      </c>
      <c r="O2600" s="4" t="s">
        <v>711</v>
      </c>
      <c r="P2600" s="5" t="s">
        <v>339</v>
      </c>
      <c r="Q2600" s="7">
        <v>0.39583333333333331</v>
      </c>
      <c r="R2600" s="4" t="s">
        <v>41</v>
      </c>
      <c r="S2600" s="4" t="s">
        <v>160</v>
      </c>
      <c r="T2600" s="4"/>
      <c r="U2600" s="8"/>
      <c r="V2600" s="8"/>
      <c r="W2600">
        <v>462716486</v>
      </c>
      <c r="X2600" t="s">
        <v>43</v>
      </c>
    </row>
    <row r="2601" spans="1:24" ht="15.75" customHeight="1">
      <c r="A2601" s="4" t="s">
        <v>4665</v>
      </c>
      <c r="B2601" s="4" t="s">
        <v>7169</v>
      </c>
      <c r="C2601" s="4" t="s">
        <v>7169</v>
      </c>
      <c r="D2601" s="4" t="s">
        <v>45</v>
      </c>
      <c r="E2601" s="4" t="s">
        <v>7170</v>
      </c>
      <c r="F2601" s="4" t="s">
        <v>583</v>
      </c>
      <c r="G2601" s="5">
        <v>42</v>
      </c>
      <c r="H2601" s="4" t="s">
        <v>7046</v>
      </c>
      <c r="I2601" s="4" t="s">
        <v>67</v>
      </c>
      <c r="J2601" s="4" t="s">
        <v>7162</v>
      </c>
      <c r="K2601" s="5" t="s">
        <v>32</v>
      </c>
      <c r="L2601" s="6">
        <v>0.92708333333333337</v>
      </c>
      <c r="M2601" s="4" t="s">
        <v>41</v>
      </c>
      <c r="N2601" s="4" t="s">
        <v>67</v>
      </c>
      <c r="O2601" s="4" t="s">
        <v>711</v>
      </c>
      <c r="P2601" s="5" t="s">
        <v>339</v>
      </c>
      <c r="Q2601" s="7">
        <v>0.39583333333333331</v>
      </c>
      <c r="R2601" s="4" t="s">
        <v>41</v>
      </c>
      <c r="S2601" s="4" t="s">
        <v>160</v>
      </c>
      <c r="T2601" s="4"/>
      <c r="U2601" s="8"/>
      <c r="V2601" s="8"/>
      <c r="W2601">
        <v>462716487</v>
      </c>
      <c r="X2601" t="s">
        <v>43</v>
      </c>
    </row>
    <row r="2602" spans="1:24" ht="15.75" customHeight="1">
      <c r="A2602" s="4" t="s">
        <v>4665</v>
      </c>
      <c r="B2602" s="4" t="s">
        <v>7171</v>
      </c>
      <c r="C2602" s="4" t="s">
        <v>7169</v>
      </c>
      <c r="D2602" s="4" t="s">
        <v>23</v>
      </c>
      <c r="E2602" s="4" t="s">
        <v>7172</v>
      </c>
      <c r="F2602" s="4" t="s">
        <v>7173</v>
      </c>
      <c r="G2602" s="5">
        <v>45</v>
      </c>
      <c r="H2602" s="4" t="s">
        <v>7046</v>
      </c>
      <c r="I2602" s="4" t="s">
        <v>67</v>
      </c>
      <c r="J2602" s="4" t="s">
        <v>7162</v>
      </c>
      <c r="K2602" s="5" t="s">
        <v>32</v>
      </c>
      <c r="L2602" s="6">
        <v>0.92708333333333337</v>
      </c>
      <c r="M2602" s="4" t="s">
        <v>41</v>
      </c>
      <c r="N2602" s="4" t="s">
        <v>67</v>
      </c>
      <c r="O2602" s="4" t="s">
        <v>711</v>
      </c>
      <c r="P2602" s="5" t="s">
        <v>339</v>
      </c>
      <c r="Q2602" s="7">
        <v>0.39583333333333331</v>
      </c>
      <c r="R2602" s="4" t="s">
        <v>41</v>
      </c>
      <c r="S2602" s="4" t="s">
        <v>160</v>
      </c>
      <c r="T2602" s="4"/>
      <c r="U2602" s="8"/>
      <c r="V2602" s="8"/>
      <c r="W2602">
        <v>462716487</v>
      </c>
      <c r="X2602" t="s">
        <v>43</v>
      </c>
    </row>
    <row r="2603" spans="1:24" ht="15.75" customHeight="1">
      <c r="A2603" s="4" t="s">
        <v>4665</v>
      </c>
      <c r="B2603" s="4" t="s">
        <v>7174</v>
      </c>
      <c r="C2603" s="4" t="s">
        <v>7174</v>
      </c>
      <c r="D2603" s="4" t="s">
        <v>45</v>
      </c>
      <c r="E2603" s="4" t="s">
        <v>7175</v>
      </c>
      <c r="F2603" s="4" t="s">
        <v>7176</v>
      </c>
      <c r="G2603" s="5">
        <v>54</v>
      </c>
      <c r="H2603" s="4" t="s">
        <v>7046</v>
      </c>
      <c r="I2603" s="4" t="s">
        <v>39</v>
      </c>
      <c r="J2603" s="4" t="s">
        <v>174</v>
      </c>
      <c r="K2603" s="5" t="s">
        <v>32</v>
      </c>
      <c r="L2603" s="6">
        <v>0.63888888888888884</v>
      </c>
      <c r="M2603" s="4" t="s">
        <v>41</v>
      </c>
      <c r="N2603" s="4" t="s">
        <v>39</v>
      </c>
      <c r="O2603" s="4" t="s">
        <v>42</v>
      </c>
      <c r="P2603" s="5" t="s">
        <v>339</v>
      </c>
      <c r="Q2603" s="7">
        <v>0.68402777777777779</v>
      </c>
      <c r="R2603" s="4" t="s">
        <v>41</v>
      </c>
      <c r="S2603" s="4" t="s">
        <v>160</v>
      </c>
      <c r="T2603" s="4"/>
      <c r="U2603" s="8"/>
      <c r="V2603" s="8"/>
      <c r="W2603">
        <v>462716488</v>
      </c>
      <c r="X2603" t="s">
        <v>61</v>
      </c>
    </row>
    <row r="2604" spans="1:24" ht="15.75" customHeight="1">
      <c r="A2604" s="4" t="s">
        <v>4665</v>
      </c>
      <c r="B2604" s="4" t="s">
        <v>7177</v>
      </c>
      <c r="C2604" s="4" t="s">
        <v>7174</v>
      </c>
      <c r="D2604" s="4" t="s">
        <v>45</v>
      </c>
      <c r="E2604" s="4" t="s">
        <v>7178</v>
      </c>
      <c r="F2604" s="4" t="s">
        <v>7179</v>
      </c>
      <c r="G2604" s="5">
        <v>54</v>
      </c>
      <c r="H2604" s="4" t="s">
        <v>7046</v>
      </c>
      <c r="I2604" s="4" t="s">
        <v>39</v>
      </c>
      <c r="J2604" s="4" t="s">
        <v>174</v>
      </c>
      <c r="K2604" s="5" t="s">
        <v>32</v>
      </c>
      <c r="L2604" s="6">
        <v>0.63888888888888884</v>
      </c>
      <c r="M2604" s="4" t="s">
        <v>41</v>
      </c>
      <c r="N2604" s="4" t="s">
        <v>39</v>
      </c>
      <c r="O2604" s="4" t="s">
        <v>42</v>
      </c>
      <c r="P2604" s="5" t="s">
        <v>339</v>
      </c>
      <c r="Q2604" s="7">
        <v>0.68402777777777779</v>
      </c>
      <c r="R2604" s="4" t="s">
        <v>41</v>
      </c>
      <c r="S2604" s="4" t="s">
        <v>160</v>
      </c>
      <c r="T2604" s="4"/>
      <c r="U2604" s="8"/>
      <c r="V2604" s="8"/>
      <c r="W2604">
        <v>462716488</v>
      </c>
      <c r="X2604" t="s">
        <v>61</v>
      </c>
    </row>
    <row r="2605" spans="1:24" ht="15.75" customHeight="1">
      <c r="A2605" s="4" t="s">
        <v>4665</v>
      </c>
      <c r="B2605" s="4" t="s">
        <v>7180</v>
      </c>
      <c r="C2605" s="4" t="s">
        <v>7180</v>
      </c>
      <c r="D2605" s="4" t="s">
        <v>45</v>
      </c>
      <c r="E2605" s="4" t="s">
        <v>7181</v>
      </c>
      <c r="F2605" s="4" t="s">
        <v>7182</v>
      </c>
      <c r="G2605" s="5">
        <v>57</v>
      </c>
      <c r="H2605" s="4" t="s">
        <v>7183</v>
      </c>
      <c r="I2605" s="4" t="s">
        <v>114</v>
      </c>
      <c r="J2605" s="4" t="s">
        <v>115</v>
      </c>
      <c r="K2605" s="5" t="s">
        <v>32</v>
      </c>
      <c r="L2605" s="6">
        <v>0.625</v>
      </c>
      <c r="M2605" s="4" t="s">
        <v>30</v>
      </c>
      <c r="N2605" s="4" t="s">
        <v>479</v>
      </c>
      <c r="O2605" s="4" t="s">
        <v>2448</v>
      </c>
      <c r="P2605" s="5" t="s">
        <v>339</v>
      </c>
      <c r="Q2605" s="7">
        <v>0.44097222222222221</v>
      </c>
      <c r="R2605" s="4" t="s">
        <v>30</v>
      </c>
      <c r="S2605" s="4" t="s">
        <v>553</v>
      </c>
      <c r="T2605" s="4"/>
      <c r="U2605" s="4"/>
      <c r="V2605" s="4"/>
      <c r="W2605">
        <v>78780930</v>
      </c>
      <c r="X2605" t="s">
        <v>61</v>
      </c>
    </row>
    <row r="2606" spans="1:24" ht="15.75" customHeight="1">
      <c r="A2606" s="4" t="s">
        <v>4665</v>
      </c>
      <c r="B2606" s="4" t="s">
        <v>7184</v>
      </c>
      <c r="C2606" s="4" t="s">
        <v>7180</v>
      </c>
      <c r="D2606" s="4" t="s">
        <v>45</v>
      </c>
      <c r="E2606" s="4" t="s">
        <v>7185</v>
      </c>
      <c r="F2606" s="4" t="s">
        <v>7182</v>
      </c>
      <c r="G2606" s="5">
        <v>22</v>
      </c>
      <c r="H2606" s="4" t="s">
        <v>7183</v>
      </c>
      <c r="I2606" s="4" t="s">
        <v>114</v>
      </c>
      <c r="J2606" s="4" t="s">
        <v>115</v>
      </c>
      <c r="K2606" s="5" t="s">
        <v>32</v>
      </c>
      <c r="L2606" s="6">
        <v>0.625</v>
      </c>
      <c r="M2606" s="4" t="s">
        <v>30</v>
      </c>
      <c r="N2606" s="4" t="s">
        <v>479</v>
      </c>
      <c r="O2606" s="4" t="s">
        <v>2448</v>
      </c>
      <c r="P2606" s="5" t="s">
        <v>339</v>
      </c>
      <c r="Q2606" s="7">
        <v>0.44097222222222221</v>
      </c>
      <c r="R2606" s="4" t="s">
        <v>30</v>
      </c>
      <c r="S2606" s="4" t="s">
        <v>553</v>
      </c>
      <c r="T2606" s="4"/>
      <c r="U2606" s="4"/>
      <c r="V2606" s="4"/>
      <c r="W2606">
        <v>78780930</v>
      </c>
      <c r="X2606" t="s">
        <v>61</v>
      </c>
    </row>
    <row r="2607" spans="1:24" ht="15.75" customHeight="1">
      <c r="A2607" s="4" t="s">
        <v>4665</v>
      </c>
      <c r="B2607" s="4" t="s">
        <v>7186</v>
      </c>
      <c r="C2607" s="4" t="s">
        <v>7186</v>
      </c>
      <c r="D2607" s="4" t="s">
        <v>45</v>
      </c>
      <c r="E2607" s="4" t="s">
        <v>7187</v>
      </c>
      <c r="F2607" s="4" t="s">
        <v>7188</v>
      </c>
      <c r="G2607" s="5">
        <v>53</v>
      </c>
      <c r="H2607" s="4" t="s">
        <v>7183</v>
      </c>
      <c r="I2607" s="4" t="s">
        <v>7189</v>
      </c>
      <c r="J2607" s="4" t="s">
        <v>7190</v>
      </c>
      <c r="K2607" s="5" t="s">
        <v>32</v>
      </c>
      <c r="L2607" s="6">
        <v>0.71180555555555558</v>
      </c>
      <c r="M2607" s="4" t="s">
        <v>30</v>
      </c>
      <c r="N2607" s="4" t="s">
        <v>67</v>
      </c>
      <c r="O2607" s="4" t="s">
        <v>7191</v>
      </c>
      <c r="P2607" s="5" t="s">
        <v>339</v>
      </c>
      <c r="Q2607" s="7">
        <v>0.57291666666666663</v>
      </c>
      <c r="R2607" s="4" t="s">
        <v>41</v>
      </c>
      <c r="S2607" s="4" t="s">
        <v>553</v>
      </c>
      <c r="T2607" s="4"/>
      <c r="U2607" s="8"/>
      <c r="V2607" s="8"/>
      <c r="W2607">
        <v>78780972</v>
      </c>
      <c r="X2607" t="s">
        <v>43</v>
      </c>
    </row>
    <row r="2608" spans="1:24" ht="15.75" customHeight="1">
      <c r="A2608" s="4" t="s">
        <v>4665</v>
      </c>
      <c r="B2608" s="4" t="s">
        <v>7192</v>
      </c>
      <c r="C2608" s="4" t="s">
        <v>7186</v>
      </c>
      <c r="D2608" s="4" t="s">
        <v>23</v>
      </c>
      <c r="E2608" s="4" t="s">
        <v>7193</v>
      </c>
      <c r="F2608" s="4" t="s">
        <v>3569</v>
      </c>
      <c r="G2608" s="5">
        <v>54</v>
      </c>
      <c r="H2608" s="4" t="s">
        <v>7183</v>
      </c>
      <c r="I2608" s="4" t="s">
        <v>7189</v>
      </c>
      <c r="J2608" s="4" t="s">
        <v>7190</v>
      </c>
      <c r="K2608" s="5" t="s">
        <v>32</v>
      </c>
      <c r="L2608" s="6">
        <v>0.71180555555555558</v>
      </c>
      <c r="M2608" s="4" t="s">
        <v>30</v>
      </c>
      <c r="N2608" s="4" t="s">
        <v>67</v>
      </c>
      <c r="O2608" s="4" t="s">
        <v>7191</v>
      </c>
      <c r="P2608" s="5" t="s">
        <v>339</v>
      </c>
      <c r="Q2608" s="7">
        <v>0.57291666666666663</v>
      </c>
      <c r="R2608" s="4" t="s">
        <v>41</v>
      </c>
      <c r="S2608" s="4" t="s">
        <v>553</v>
      </c>
      <c r="T2608" s="4"/>
      <c r="U2608" s="8"/>
      <c r="V2608" s="8"/>
      <c r="W2608">
        <v>78780972</v>
      </c>
      <c r="X2608" t="s">
        <v>43</v>
      </c>
    </row>
    <row r="2609" spans="1:24" ht="15.75" customHeight="1">
      <c r="A2609" s="4" t="s">
        <v>4665</v>
      </c>
      <c r="B2609" s="4" t="s">
        <v>7194</v>
      </c>
      <c r="C2609" s="4" t="s">
        <v>7194</v>
      </c>
      <c r="D2609" s="4" t="s">
        <v>45</v>
      </c>
      <c r="E2609" s="4" t="s">
        <v>789</v>
      </c>
      <c r="F2609" s="4" t="s">
        <v>7195</v>
      </c>
      <c r="G2609" s="5">
        <v>57</v>
      </c>
      <c r="H2609" s="4" t="s">
        <v>7183</v>
      </c>
      <c r="I2609" s="4" t="s">
        <v>114</v>
      </c>
      <c r="J2609" s="4" t="s">
        <v>115</v>
      </c>
      <c r="K2609" s="5" t="s">
        <v>32</v>
      </c>
      <c r="L2609" s="6">
        <v>0.625</v>
      </c>
      <c r="M2609" s="4" t="s">
        <v>30</v>
      </c>
      <c r="N2609" s="4" t="s">
        <v>479</v>
      </c>
      <c r="O2609" s="4" t="s">
        <v>2448</v>
      </c>
      <c r="P2609" s="5" t="s">
        <v>339</v>
      </c>
      <c r="Q2609" s="7">
        <v>0.44097222222222221</v>
      </c>
      <c r="R2609" s="4" t="s">
        <v>30</v>
      </c>
      <c r="S2609" s="4" t="s">
        <v>553</v>
      </c>
      <c r="T2609" s="4"/>
      <c r="U2609" s="4"/>
      <c r="V2609" s="4"/>
      <c r="W2609">
        <v>78781005</v>
      </c>
      <c r="X2609" t="s">
        <v>35</v>
      </c>
    </row>
    <row r="2610" spans="1:24" ht="15.75" customHeight="1">
      <c r="A2610" s="4" t="s">
        <v>4665</v>
      </c>
      <c r="B2610" s="4" t="s">
        <v>7196</v>
      </c>
      <c r="C2610" s="4" t="s">
        <v>7196</v>
      </c>
      <c r="D2610" s="4" t="s">
        <v>45</v>
      </c>
      <c r="E2610" s="4" t="s">
        <v>7197</v>
      </c>
      <c r="F2610" s="4" t="s">
        <v>5738</v>
      </c>
      <c r="G2610" s="5">
        <v>58</v>
      </c>
      <c r="H2610" s="4" t="s">
        <v>7183</v>
      </c>
      <c r="I2610" s="4" t="s">
        <v>114</v>
      </c>
      <c r="J2610" s="4" t="s">
        <v>115</v>
      </c>
      <c r="K2610" s="5" t="s">
        <v>32</v>
      </c>
      <c r="L2610" s="6">
        <v>0.625</v>
      </c>
      <c r="M2610" s="4" t="s">
        <v>30</v>
      </c>
      <c r="N2610" s="4" t="s">
        <v>479</v>
      </c>
      <c r="O2610" s="4" t="s">
        <v>2448</v>
      </c>
      <c r="P2610" s="5" t="s">
        <v>339</v>
      </c>
      <c r="Q2610" s="7">
        <v>0.44097222222222221</v>
      </c>
      <c r="R2610" s="4" t="s">
        <v>30</v>
      </c>
      <c r="S2610" s="4" t="s">
        <v>553</v>
      </c>
      <c r="T2610" s="4"/>
      <c r="U2610" s="4"/>
      <c r="V2610" s="4"/>
      <c r="W2610">
        <v>78781035</v>
      </c>
      <c r="X2610" t="s">
        <v>61</v>
      </c>
    </row>
    <row r="2611" spans="1:24" ht="15.75" customHeight="1">
      <c r="A2611" s="4" t="s">
        <v>4665</v>
      </c>
      <c r="B2611" s="4" t="s">
        <v>7198</v>
      </c>
      <c r="C2611" s="4" t="s">
        <v>7196</v>
      </c>
      <c r="D2611" s="4" t="s">
        <v>23</v>
      </c>
      <c r="E2611" s="4" t="s">
        <v>7199</v>
      </c>
      <c r="F2611" s="4" t="s">
        <v>7200</v>
      </c>
      <c r="G2611" s="5">
        <v>22</v>
      </c>
      <c r="H2611" s="4" t="s">
        <v>7183</v>
      </c>
      <c r="I2611" s="4" t="s">
        <v>114</v>
      </c>
      <c r="J2611" s="4" t="s">
        <v>115</v>
      </c>
      <c r="K2611" s="5" t="s">
        <v>32</v>
      </c>
      <c r="L2611" s="6">
        <v>0.625</v>
      </c>
      <c r="M2611" s="4" t="s">
        <v>30</v>
      </c>
      <c r="N2611" s="4" t="s">
        <v>479</v>
      </c>
      <c r="O2611" s="4" t="s">
        <v>2448</v>
      </c>
      <c r="P2611" s="5" t="s">
        <v>339</v>
      </c>
      <c r="Q2611" s="7">
        <v>0.44097222222222221</v>
      </c>
      <c r="R2611" s="4" t="s">
        <v>30</v>
      </c>
      <c r="S2611" s="4" t="s">
        <v>553</v>
      </c>
      <c r="T2611" s="4"/>
      <c r="U2611" s="4"/>
      <c r="V2611" s="4"/>
      <c r="W2611">
        <v>78781035</v>
      </c>
      <c r="X2611" t="s">
        <v>61</v>
      </c>
    </row>
    <row r="2612" spans="1:24" ht="15.75" customHeight="1">
      <c r="A2612" s="4" t="s">
        <v>4665</v>
      </c>
      <c r="B2612" s="4" t="s">
        <v>7201</v>
      </c>
      <c r="C2612" s="4" t="s">
        <v>7201</v>
      </c>
      <c r="D2612" s="4" t="s">
        <v>45</v>
      </c>
      <c r="E2612" s="4" t="s">
        <v>7202</v>
      </c>
      <c r="F2612" s="4" t="s">
        <v>7203</v>
      </c>
      <c r="G2612" s="5">
        <v>68</v>
      </c>
      <c r="H2612" s="4" t="s">
        <v>7183</v>
      </c>
      <c r="I2612" s="4" t="s">
        <v>114</v>
      </c>
      <c r="J2612" s="4" t="s">
        <v>115</v>
      </c>
      <c r="K2612" s="5" t="s">
        <v>32</v>
      </c>
      <c r="L2612" s="6">
        <v>0.625</v>
      </c>
      <c r="M2612" s="4" t="s">
        <v>30</v>
      </c>
      <c r="N2612" s="4" t="s">
        <v>5777</v>
      </c>
      <c r="O2612" s="4" t="s">
        <v>2448</v>
      </c>
      <c r="P2612" s="5" t="s">
        <v>339</v>
      </c>
      <c r="Q2612" s="7">
        <v>0.44097222222222221</v>
      </c>
      <c r="R2612" s="4" t="s">
        <v>30</v>
      </c>
      <c r="S2612" s="4" t="s">
        <v>553</v>
      </c>
      <c r="T2612" s="4"/>
      <c r="U2612" s="8"/>
      <c r="V2612" s="8"/>
      <c r="W2612">
        <v>78781056</v>
      </c>
      <c r="X2612" t="s">
        <v>61</v>
      </c>
    </row>
    <row r="2613" spans="1:24" ht="15.75" customHeight="1">
      <c r="A2613" s="4" t="s">
        <v>4665</v>
      </c>
      <c r="B2613" s="4" t="s">
        <v>7204</v>
      </c>
      <c r="C2613" s="4" t="s">
        <v>7201</v>
      </c>
      <c r="D2613" s="4" t="s">
        <v>45</v>
      </c>
      <c r="E2613" s="4" t="s">
        <v>7205</v>
      </c>
      <c r="F2613" s="4" t="s">
        <v>7206</v>
      </c>
      <c r="G2613" s="5">
        <v>45</v>
      </c>
      <c r="H2613" s="4" t="s">
        <v>7183</v>
      </c>
      <c r="I2613" s="4" t="s">
        <v>114</v>
      </c>
      <c r="J2613" s="4" t="s">
        <v>115</v>
      </c>
      <c r="K2613" s="5" t="s">
        <v>32</v>
      </c>
      <c r="L2613" s="6">
        <v>0.625</v>
      </c>
      <c r="M2613" s="4" t="s">
        <v>30</v>
      </c>
      <c r="N2613" s="4" t="s">
        <v>5777</v>
      </c>
      <c r="O2613" s="4" t="s">
        <v>2448</v>
      </c>
      <c r="P2613" s="5" t="s">
        <v>339</v>
      </c>
      <c r="Q2613" s="7">
        <v>0.44097222222222221</v>
      </c>
      <c r="R2613" s="4" t="s">
        <v>30</v>
      </c>
      <c r="S2613" s="4" t="s">
        <v>553</v>
      </c>
      <c r="T2613" s="4"/>
      <c r="U2613" s="8"/>
      <c r="V2613" s="8"/>
      <c r="W2613">
        <v>78781056</v>
      </c>
      <c r="X2613" t="s">
        <v>61</v>
      </c>
    </row>
    <row r="2614" spans="1:24" ht="15.75" customHeight="1">
      <c r="A2614" s="4" t="s">
        <v>4665</v>
      </c>
      <c r="B2614" s="4" t="s">
        <v>7207</v>
      </c>
      <c r="C2614" s="4" t="s">
        <v>7207</v>
      </c>
      <c r="D2614" s="4" t="s">
        <v>45</v>
      </c>
      <c r="E2614" s="4" t="s">
        <v>7208</v>
      </c>
      <c r="F2614" s="4" t="s">
        <v>7209</v>
      </c>
      <c r="G2614" s="5">
        <v>64</v>
      </c>
      <c r="H2614" s="4" t="s">
        <v>7210</v>
      </c>
      <c r="I2614" s="4" t="s">
        <v>157</v>
      </c>
      <c r="J2614" s="4" t="s">
        <v>2753</v>
      </c>
      <c r="K2614" s="5" t="s">
        <v>32</v>
      </c>
      <c r="L2614" s="6">
        <v>0.52777777777777779</v>
      </c>
      <c r="M2614" s="4" t="s">
        <v>30</v>
      </c>
      <c r="N2614" s="4" t="s">
        <v>157</v>
      </c>
      <c r="O2614" s="4" t="s">
        <v>490</v>
      </c>
      <c r="P2614" s="5" t="s">
        <v>339</v>
      </c>
      <c r="Q2614" s="7">
        <v>0.56944444444444442</v>
      </c>
      <c r="R2614" s="4" t="s">
        <v>30</v>
      </c>
      <c r="S2614" s="4" t="s">
        <v>1606</v>
      </c>
      <c r="T2614" s="4"/>
      <c r="U2614" s="8"/>
      <c r="V2614" s="8"/>
      <c r="W2614">
        <v>79754071</v>
      </c>
      <c r="X2614" t="s">
        <v>43</v>
      </c>
    </row>
    <row r="2615" spans="1:24" ht="15.75" customHeight="1">
      <c r="A2615" s="4" t="s">
        <v>4665</v>
      </c>
      <c r="B2615" s="4" t="s">
        <v>7211</v>
      </c>
      <c r="C2615" s="4" t="s">
        <v>7207</v>
      </c>
      <c r="D2615" s="4" t="s">
        <v>23</v>
      </c>
      <c r="E2615" s="4" t="s">
        <v>7212</v>
      </c>
      <c r="F2615" s="4" t="s">
        <v>180</v>
      </c>
      <c r="G2615" s="5">
        <v>68</v>
      </c>
      <c r="H2615" s="4" t="s">
        <v>7210</v>
      </c>
      <c r="I2615" s="4" t="s">
        <v>157</v>
      </c>
      <c r="J2615" s="4" t="s">
        <v>2753</v>
      </c>
      <c r="K2615" s="5" t="s">
        <v>32</v>
      </c>
      <c r="L2615" s="6">
        <v>0.52777777777777779</v>
      </c>
      <c r="M2615" s="4" t="s">
        <v>30</v>
      </c>
      <c r="N2615" s="4" t="s">
        <v>157</v>
      </c>
      <c r="O2615" s="4" t="s">
        <v>490</v>
      </c>
      <c r="P2615" s="5" t="s">
        <v>339</v>
      </c>
      <c r="Q2615" s="7">
        <v>0.56944444444444442</v>
      </c>
      <c r="R2615" s="4" t="s">
        <v>30</v>
      </c>
      <c r="S2615" s="4" t="s">
        <v>1606</v>
      </c>
      <c r="T2615" s="4"/>
      <c r="U2615" s="8"/>
      <c r="V2615" s="8"/>
      <c r="W2615">
        <v>79754071</v>
      </c>
      <c r="X2615" t="s">
        <v>43</v>
      </c>
    </row>
    <row r="2616" spans="1:24" ht="15.75" customHeight="1">
      <c r="A2616" s="4" t="s">
        <v>4665</v>
      </c>
      <c r="B2616" s="4" t="s">
        <v>7213</v>
      </c>
      <c r="C2616" s="4" t="s">
        <v>7213</v>
      </c>
      <c r="D2616" s="4" t="s">
        <v>23</v>
      </c>
      <c r="E2616" s="4" t="s">
        <v>7214</v>
      </c>
      <c r="F2616" s="4" t="s">
        <v>7209</v>
      </c>
      <c r="G2616" s="5">
        <v>72</v>
      </c>
      <c r="H2616" s="4" t="s">
        <v>7210</v>
      </c>
      <c r="I2616" s="4" t="s">
        <v>157</v>
      </c>
      <c r="J2616" s="4" t="s">
        <v>2753</v>
      </c>
      <c r="K2616" s="5" t="s">
        <v>32</v>
      </c>
      <c r="L2616" s="6">
        <v>0.52777777777777779</v>
      </c>
      <c r="M2616" s="4" t="s">
        <v>30</v>
      </c>
      <c r="N2616" s="4" t="s">
        <v>157</v>
      </c>
      <c r="O2616" s="4" t="s">
        <v>490</v>
      </c>
      <c r="P2616" s="5" t="s">
        <v>339</v>
      </c>
      <c r="Q2616" s="7">
        <v>0.56944444444444442</v>
      </c>
      <c r="R2616" s="4" t="s">
        <v>30</v>
      </c>
      <c r="S2616" s="4" t="s">
        <v>1606</v>
      </c>
      <c r="T2616" s="4"/>
      <c r="U2616" s="8"/>
      <c r="V2616" s="8"/>
      <c r="W2616">
        <v>79754340</v>
      </c>
      <c r="X2616" t="s">
        <v>43</v>
      </c>
    </row>
    <row r="2617" spans="1:24" ht="15.75" customHeight="1">
      <c r="A2617" s="4" t="s">
        <v>4665</v>
      </c>
      <c r="B2617" s="4" t="s">
        <v>7215</v>
      </c>
      <c r="C2617" s="4" t="s">
        <v>7213</v>
      </c>
      <c r="D2617" s="4" t="s">
        <v>45</v>
      </c>
      <c r="E2617" s="4" t="s">
        <v>7216</v>
      </c>
      <c r="F2617" s="4" t="s">
        <v>1765</v>
      </c>
      <c r="G2617" s="5">
        <v>71</v>
      </c>
      <c r="H2617" s="4" t="s">
        <v>7210</v>
      </c>
      <c r="I2617" s="4" t="s">
        <v>157</v>
      </c>
      <c r="J2617" s="4" t="s">
        <v>2753</v>
      </c>
      <c r="K2617" s="5" t="s">
        <v>32</v>
      </c>
      <c r="L2617" s="6">
        <v>0.52777777777777779</v>
      </c>
      <c r="M2617" s="4" t="s">
        <v>30</v>
      </c>
      <c r="N2617" s="4" t="s">
        <v>157</v>
      </c>
      <c r="O2617" s="4" t="s">
        <v>490</v>
      </c>
      <c r="P2617" s="5" t="s">
        <v>339</v>
      </c>
      <c r="Q2617" s="7">
        <v>0.56944444444444442</v>
      </c>
      <c r="R2617" s="4" t="s">
        <v>30</v>
      </c>
      <c r="S2617" s="4" t="s">
        <v>1606</v>
      </c>
      <c r="T2617" s="4"/>
      <c r="U2617" s="8"/>
      <c r="V2617" s="8"/>
      <c r="W2617">
        <v>79754340</v>
      </c>
      <c r="X2617" t="s">
        <v>43</v>
      </c>
    </row>
    <row r="2618" spans="1:24" ht="15.75" customHeight="1">
      <c r="A2618" s="4" t="s">
        <v>4665</v>
      </c>
      <c r="B2618" s="4" t="s">
        <v>7217</v>
      </c>
      <c r="C2618" s="4" t="s">
        <v>7217</v>
      </c>
      <c r="D2618" s="4" t="s">
        <v>45</v>
      </c>
      <c r="E2618" s="4" t="s">
        <v>7218</v>
      </c>
      <c r="F2618" s="4" t="s">
        <v>7219</v>
      </c>
      <c r="G2618" s="5">
        <v>48</v>
      </c>
      <c r="H2618" s="4" t="s">
        <v>7210</v>
      </c>
      <c r="I2618" s="4" t="s">
        <v>157</v>
      </c>
      <c r="J2618" s="4" t="s">
        <v>2753</v>
      </c>
      <c r="K2618" s="5" t="s">
        <v>32</v>
      </c>
      <c r="L2618" s="6">
        <v>0.52777777777777779</v>
      </c>
      <c r="M2618" s="4" t="s">
        <v>30</v>
      </c>
      <c r="N2618" s="4" t="s">
        <v>157</v>
      </c>
      <c r="O2618" s="4" t="s">
        <v>490</v>
      </c>
      <c r="P2618" s="5" t="s">
        <v>339</v>
      </c>
      <c r="Q2618" s="7">
        <v>0.56944444444444442</v>
      </c>
      <c r="R2618" s="4" t="s">
        <v>30</v>
      </c>
      <c r="S2618" s="4" t="s">
        <v>1606</v>
      </c>
      <c r="T2618" s="4"/>
      <c r="U2618" s="8"/>
      <c r="V2618" s="8"/>
      <c r="W2618">
        <v>79754729</v>
      </c>
      <c r="X2618" t="s">
        <v>43</v>
      </c>
    </row>
    <row r="2619" spans="1:24" ht="15.75" customHeight="1">
      <c r="A2619" s="4" t="s">
        <v>4665</v>
      </c>
      <c r="B2619" s="4" t="s">
        <v>7220</v>
      </c>
      <c r="C2619" s="4" t="s">
        <v>7217</v>
      </c>
      <c r="D2619" s="4" t="s">
        <v>45</v>
      </c>
      <c r="E2619" s="4" t="s">
        <v>7221</v>
      </c>
      <c r="F2619" s="4" t="s">
        <v>7209</v>
      </c>
      <c r="G2619" s="5">
        <v>51</v>
      </c>
      <c r="H2619" s="4" t="s">
        <v>7210</v>
      </c>
      <c r="I2619" s="4" t="s">
        <v>157</v>
      </c>
      <c r="J2619" s="4" t="s">
        <v>2753</v>
      </c>
      <c r="K2619" s="5" t="s">
        <v>32</v>
      </c>
      <c r="L2619" s="6">
        <v>0.52777777777777779</v>
      </c>
      <c r="M2619" s="4" t="s">
        <v>30</v>
      </c>
      <c r="N2619" s="4" t="s">
        <v>157</v>
      </c>
      <c r="O2619" s="4" t="s">
        <v>490</v>
      </c>
      <c r="P2619" s="5" t="s">
        <v>339</v>
      </c>
      <c r="Q2619" s="7">
        <v>0.56944444444444442</v>
      </c>
      <c r="R2619" s="4" t="s">
        <v>30</v>
      </c>
      <c r="S2619" s="4" t="s">
        <v>1606</v>
      </c>
      <c r="T2619" s="4"/>
      <c r="U2619" s="8"/>
      <c r="V2619" s="8"/>
      <c r="W2619">
        <v>79754729</v>
      </c>
      <c r="X2619" t="s">
        <v>43</v>
      </c>
    </row>
    <row r="2620" spans="1:24" ht="15.75" customHeight="1">
      <c r="A2620" s="4" t="s">
        <v>4665</v>
      </c>
      <c r="B2620" s="4" t="s">
        <v>7222</v>
      </c>
      <c r="C2620" s="4" t="s">
        <v>7222</v>
      </c>
      <c r="D2620" s="4" t="s">
        <v>23</v>
      </c>
      <c r="E2620" s="4" t="s">
        <v>7223</v>
      </c>
      <c r="F2620" s="4" t="s">
        <v>5320</v>
      </c>
      <c r="G2620" s="5">
        <v>66</v>
      </c>
      <c r="H2620" s="4" t="s">
        <v>7210</v>
      </c>
      <c r="I2620" s="4" t="s">
        <v>157</v>
      </c>
      <c r="J2620" s="4" t="s">
        <v>2753</v>
      </c>
      <c r="K2620" s="5" t="s">
        <v>32</v>
      </c>
      <c r="L2620" s="6">
        <v>0.52777777777777779</v>
      </c>
      <c r="M2620" s="4" t="s">
        <v>30</v>
      </c>
      <c r="N2620" s="4" t="s">
        <v>1812</v>
      </c>
      <c r="O2620" s="4" t="s">
        <v>1828</v>
      </c>
      <c r="P2620" s="5" t="s">
        <v>339</v>
      </c>
      <c r="Q2620" s="7">
        <v>0.63541666666666663</v>
      </c>
      <c r="R2620" s="4" t="s">
        <v>30</v>
      </c>
      <c r="S2620" s="4" t="s">
        <v>1606</v>
      </c>
      <c r="T2620" s="4"/>
      <c r="U2620" s="8"/>
      <c r="V2620" s="8"/>
      <c r="W2620">
        <v>70697170</v>
      </c>
      <c r="X2620" t="s">
        <v>43</v>
      </c>
    </row>
    <row r="2621" spans="1:24" ht="15.75" customHeight="1">
      <c r="A2621" s="4" t="s">
        <v>4665</v>
      </c>
      <c r="B2621" s="4" t="s">
        <v>7224</v>
      </c>
      <c r="C2621" s="4" t="s">
        <v>7222</v>
      </c>
      <c r="D2621" s="4" t="s">
        <v>45</v>
      </c>
      <c r="E2621" s="4" t="s">
        <v>7225</v>
      </c>
      <c r="F2621" s="4" t="s">
        <v>1779</v>
      </c>
      <c r="G2621" s="5">
        <v>66</v>
      </c>
      <c r="H2621" s="4" t="s">
        <v>7210</v>
      </c>
      <c r="I2621" s="4" t="s">
        <v>157</v>
      </c>
      <c r="J2621" s="4" t="s">
        <v>2753</v>
      </c>
      <c r="K2621" s="5" t="s">
        <v>32</v>
      </c>
      <c r="L2621" s="6">
        <v>0.52777777777777779</v>
      </c>
      <c r="M2621" s="4" t="s">
        <v>30</v>
      </c>
      <c r="N2621" s="4" t="s">
        <v>1812</v>
      </c>
      <c r="O2621" s="4" t="s">
        <v>1828</v>
      </c>
      <c r="P2621" s="5" t="s">
        <v>339</v>
      </c>
      <c r="Q2621" s="7">
        <v>0.63541666666666663</v>
      </c>
      <c r="R2621" s="4" t="s">
        <v>30</v>
      </c>
      <c r="S2621" s="4" t="s">
        <v>1606</v>
      </c>
      <c r="T2621" s="4"/>
      <c r="U2621" s="8"/>
      <c r="V2621" s="8"/>
      <c r="W2621">
        <v>70697170</v>
      </c>
      <c r="X2621" t="s">
        <v>43</v>
      </c>
    </row>
    <row r="2622" spans="1:24" ht="15.75" customHeight="1">
      <c r="A2622" s="4" t="s">
        <v>4665</v>
      </c>
      <c r="B2622" s="4" t="s">
        <v>7226</v>
      </c>
      <c r="C2622" s="4" t="s">
        <v>7226</v>
      </c>
      <c r="D2622" s="4" t="s">
        <v>45</v>
      </c>
      <c r="E2622" s="4" t="s">
        <v>7227</v>
      </c>
      <c r="F2622" s="4" t="s">
        <v>3277</v>
      </c>
      <c r="G2622" s="5">
        <v>39</v>
      </c>
      <c r="H2622" s="4" t="s">
        <v>7210</v>
      </c>
      <c r="I2622" s="4" t="s">
        <v>157</v>
      </c>
      <c r="J2622" s="4" t="s">
        <v>2753</v>
      </c>
      <c r="K2622" s="5" t="s">
        <v>32</v>
      </c>
      <c r="L2622" s="6">
        <v>0.52777777777777779</v>
      </c>
      <c r="M2622" s="4" t="s">
        <v>30</v>
      </c>
      <c r="N2622" s="4" t="s">
        <v>67</v>
      </c>
      <c r="O2622" s="4" t="s">
        <v>7228</v>
      </c>
      <c r="P2622" s="5" t="s">
        <v>339</v>
      </c>
      <c r="Q2622" s="7">
        <v>0.55902777777777779</v>
      </c>
      <c r="R2622" s="4" t="s">
        <v>41</v>
      </c>
      <c r="S2622" s="4" t="s">
        <v>1606</v>
      </c>
      <c r="T2622" s="4"/>
      <c r="U2622" s="8"/>
      <c r="V2622" s="8"/>
      <c r="W2622">
        <v>79755059</v>
      </c>
      <c r="X2622" t="s">
        <v>43</v>
      </c>
    </row>
    <row r="2623" spans="1:24" ht="15.75" customHeight="1">
      <c r="A2623" s="4" t="s">
        <v>4665</v>
      </c>
      <c r="B2623" s="4" t="s">
        <v>7229</v>
      </c>
      <c r="C2623" s="4" t="s">
        <v>7226</v>
      </c>
      <c r="D2623" s="4" t="s">
        <v>45</v>
      </c>
      <c r="E2623" s="4" t="s">
        <v>7230</v>
      </c>
      <c r="F2623" s="4" t="s">
        <v>1474</v>
      </c>
      <c r="G2623" s="5">
        <v>72</v>
      </c>
      <c r="H2623" s="4" t="s">
        <v>7210</v>
      </c>
      <c r="I2623" s="4" t="s">
        <v>157</v>
      </c>
      <c r="J2623" s="4" t="s">
        <v>2753</v>
      </c>
      <c r="K2623" s="5" t="s">
        <v>32</v>
      </c>
      <c r="L2623" s="6">
        <v>0.52777777777777779</v>
      </c>
      <c r="M2623" s="4" t="s">
        <v>30</v>
      </c>
      <c r="N2623" s="4" t="s">
        <v>157</v>
      </c>
      <c r="O2623" s="4" t="s">
        <v>159</v>
      </c>
      <c r="P2623" s="5" t="s">
        <v>339</v>
      </c>
      <c r="Q2623" s="7">
        <v>0.63194444444444442</v>
      </c>
      <c r="R2623" s="4" t="s">
        <v>30</v>
      </c>
      <c r="S2623" s="4" t="s">
        <v>1606</v>
      </c>
      <c r="T2623" s="4"/>
      <c r="U2623" s="8"/>
      <c r="V2623" s="8"/>
      <c r="W2623">
        <v>79755059</v>
      </c>
      <c r="X2623" t="s">
        <v>43</v>
      </c>
    </row>
    <row r="2624" spans="1:24" ht="15.75" customHeight="1">
      <c r="A2624" s="4" t="s">
        <v>4665</v>
      </c>
      <c r="B2624" s="4" t="s">
        <v>7231</v>
      </c>
      <c r="C2624" s="4" t="s">
        <v>7231</v>
      </c>
      <c r="D2624" s="4" t="s">
        <v>45</v>
      </c>
      <c r="E2624" s="4" t="s">
        <v>7232</v>
      </c>
      <c r="F2624" s="4" t="s">
        <v>7233</v>
      </c>
      <c r="G2624" s="5">
        <v>58</v>
      </c>
      <c r="H2624" s="4" t="s">
        <v>7210</v>
      </c>
      <c r="I2624" s="4" t="s">
        <v>1707</v>
      </c>
      <c r="J2624" s="4" t="s">
        <v>1708</v>
      </c>
      <c r="K2624" s="5" t="s">
        <v>32</v>
      </c>
      <c r="L2624" s="6">
        <v>0.57638888888888884</v>
      </c>
      <c r="M2624" s="4" t="s">
        <v>30</v>
      </c>
      <c r="N2624" s="4" t="s">
        <v>309</v>
      </c>
      <c r="O2624" s="4" t="s">
        <v>1922</v>
      </c>
      <c r="P2624" s="5" t="s">
        <v>339</v>
      </c>
      <c r="Q2624" s="7">
        <v>0.52430555555555558</v>
      </c>
      <c r="R2624" s="4" t="s">
        <v>41</v>
      </c>
      <c r="S2624" s="4" t="s">
        <v>1606</v>
      </c>
      <c r="T2624" s="4"/>
      <c r="U2624" s="8"/>
      <c r="V2624" s="8"/>
      <c r="W2624">
        <v>79755402</v>
      </c>
      <c r="X2624" t="s">
        <v>43</v>
      </c>
    </row>
    <row r="2625" spans="1:24" ht="15.75" customHeight="1">
      <c r="A2625" s="4" t="s">
        <v>4665</v>
      </c>
      <c r="B2625" s="4" t="s">
        <v>7234</v>
      </c>
      <c r="C2625" s="4" t="s">
        <v>7231</v>
      </c>
      <c r="D2625" s="4" t="s">
        <v>45</v>
      </c>
      <c r="E2625" s="4" t="s">
        <v>7235</v>
      </c>
      <c r="F2625" s="4" t="s">
        <v>858</v>
      </c>
      <c r="G2625" s="5">
        <v>57</v>
      </c>
      <c r="H2625" s="4" t="s">
        <v>7210</v>
      </c>
      <c r="I2625" s="4" t="s">
        <v>1707</v>
      </c>
      <c r="J2625" s="4" t="s">
        <v>1708</v>
      </c>
      <c r="K2625" s="5" t="s">
        <v>32</v>
      </c>
      <c r="L2625" s="6">
        <v>0.57638888888888884</v>
      </c>
      <c r="M2625" s="4" t="s">
        <v>30</v>
      </c>
      <c r="N2625" s="4" t="s">
        <v>309</v>
      </c>
      <c r="O2625" s="4" t="s">
        <v>1922</v>
      </c>
      <c r="P2625" s="5" t="s">
        <v>339</v>
      </c>
      <c r="Q2625" s="7">
        <v>0.52430555555555558</v>
      </c>
      <c r="R2625" s="4" t="s">
        <v>41</v>
      </c>
      <c r="S2625" s="4" t="s">
        <v>1606</v>
      </c>
      <c r="T2625" s="4"/>
      <c r="U2625" s="8"/>
      <c r="V2625" s="8"/>
      <c r="W2625">
        <v>79755402</v>
      </c>
      <c r="X2625" t="s">
        <v>43</v>
      </c>
    </row>
    <row r="2626" spans="1:24" ht="15.75" customHeight="1">
      <c r="A2626" s="4" t="s">
        <v>4665</v>
      </c>
      <c r="B2626" s="4" t="s">
        <v>7236</v>
      </c>
      <c r="C2626" s="4" t="s">
        <v>7236</v>
      </c>
      <c r="D2626" s="4" t="s">
        <v>23</v>
      </c>
      <c r="E2626" s="4" t="s">
        <v>7237</v>
      </c>
      <c r="F2626" s="4" t="s">
        <v>357</v>
      </c>
      <c r="G2626" s="5">
        <v>59</v>
      </c>
      <c r="H2626" s="4" t="s">
        <v>7210</v>
      </c>
      <c r="I2626" s="4" t="s">
        <v>1707</v>
      </c>
      <c r="J2626" s="4" t="s">
        <v>1708</v>
      </c>
      <c r="K2626" s="5" t="s">
        <v>32</v>
      </c>
      <c r="L2626" s="6">
        <v>0.57638888888888884</v>
      </c>
      <c r="M2626" s="4" t="s">
        <v>30</v>
      </c>
      <c r="N2626" s="4" t="s">
        <v>309</v>
      </c>
      <c r="O2626" s="4" t="s">
        <v>1922</v>
      </c>
      <c r="P2626" s="5" t="s">
        <v>339</v>
      </c>
      <c r="Q2626" s="7">
        <v>0.52430555555555558</v>
      </c>
      <c r="R2626" s="4" t="s">
        <v>41</v>
      </c>
      <c r="S2626" s="4" t="s">
        <v>1606</v>
      </c>
      <c r="T2626" s="4"/>
      <c r="U2626" s="8"/>
      <c r="V2626" s="8"/>
      <c r="W2626">
        <v>79755710</v>
      </c>
      <c r="X2626" t="s">
        <v>43</v>
      </c>
    </row>
    <row r="2627" spans="1:24" ht="15.75" customHeight="1">
      <c r="A2627" s="4" t="s">
        <v>4665</v>
      </c>
      <c r="B2627" s="4" t="s">
        <v>7238</v>
      </c>
      <c r="C2627" s="4" t="s">
        <v>7236</v>
      </c>
      <c r="D2627" s="4" t="s">
        <v>45</v>
      </c>
      <c r="E2627" s="4" t="s">
        <v>7239</v>
      </c>
      <c r="F2627" s="4" t="s">
        <v>357</v>
      </c>
      <c r="G2627" s="5">
        <v>47</v>
      </c>
      <c r="H2627" s="4" t="s">
        <v>7210</v>
      </c>
      <c r="I2627" s="4" t="s">
        <v>1707</v>
      </c>
      <c r="J2627" s="4" t="s">
        <v>1708</v>
      </c>
      <c r="K2627" s="5" t="s">
        <v>32</v>
      </c>
      <c r="L2627" s="6">
        <v>0.57638888888888884</v>
      </c>
      <c r="M2627" s="4" t="s">
        <v>30</v>
      </c>
      <c r="N2627" s="4" t="s">
        <v>309</v>
      </c>
      <c r="O2627" s="4" t="s">
        <v>1922</v>
      </c>
      <c r="P2627" s="5" t="s">
        <v>339</v>
      </c>
      <c r="Q2627" s="7">
        <v>0.52430555555555558</v>
      </c>
      <c r="R2627" s="4" t="s">
        <v>41</v>
      </c>
      <c r="S2627" s="4" t="s">
        <v>1606</v>
      </c>
      <c r="T2627" s="4"/>
      <c r="U2627" s="8"/>
      <c r="V2627" s="8"/>
      <c r="W2627">
        <v>79755710</v>
      </c>
      <c r="X2627" t="s">
        <v>43</v>
      </c>
    </row>
    <row r="2628" spans="1:24" ht="15.75" customHeight="1">
      <c r="A2628" s="4" t="s">
        <v>4665</v>
      </c>
      <c r="B2628" s="4" t="s">
        <v>7240</v>
      </c>
      <c r="C2628" s="4" t="s">
        <v>7240</v>
      </c>
      <c r="D2628" s="4" t="s">
        <v>45</v>
      </c>
      <c r="E2628" s="4" t="s">
        <v>7241</v>
      </c>
      <c r="F2628" s="4" t="s">
        <v>4355</v>
      </c>
      <c r="G2628" s="5">
        <v>36</v>
      </c>
      <c r="H2628" s="4" t="s">
        <v>7210</v>
      </c>
      <c r="I2628" s="4" t="s">
        <v>157</v>
      </c>
      <c r="J2628" s="4" t="s">
        <v>2753</v>
      </c>
      <c r="K2628" s="5" t="s">
        <v>32</v>
      </c>
      <c r="L2628" s="6">
        <v>0.52777777777777779</v>
      </c>
      <c r="M2628" s="4" t="s">
        <v>30</v>
      </c>
      <c r="N2628" s="4" t="s">
        <v>157</v>
      </c>
      <c r="O2628" s="4" t="s">
        <v>159</v>
      </c>
      <c r="P2628" s="5" t="s">
        <v>339</v>
      </c>
      <c r="Q2628" s="7">
        <v>0.63194444444444442</v>
      </c>
      <c r="R2628" s="4" t="s">
        <v>30</v>
      </c>
      <c r="S2628" s="4" t="s">
        <v>1606</v>
      </c>
      <c r="T2628" s="4"/>
      <c r="U2628" s="8"/>
      <c r="V2628" s="8"/>
      <c r="W2628">
        <v>79755986</v>
      </c>
      <c r="X2628" t="s">
        <v>43</v>
      </c>
    </row>
    <row r="2629" spans="1:24" ht="15.75" customHeight="1">
      <c r="A2629" s="4" t="s">
        <v>4665</v>
      </c>
      <c r="B2629" s="4" t="s">
        <v>7242</v>
      </c>
      <c r="C2629" s="4" t="s">
        <v>7240</v>
      </c>
      <c r="D2629" s="4" t="s">
        <v>45</v>
      </c>
      <c r="E2629" s="4" t="s">
        <v>7243</v>
      </c>
      <c r="F2629" s="4" t="s">
        <v>1852</v>
      </c>
      <c r="G2629" s="5">
        <v>59</v>
      </c>
      <c r="H2629" s="4" t="s">
        <v>7210</v>
      </c>
      <c r="I2629" s="4" t="s">
        <v>157</v>
      </c>
      <c r="J2629" s="4" t="s">
        <v>2753</v>
      </c>
      <c r="K2629" s="5" t="s">
        <v>32</v>
      </c>
      <c r="L2629" s="6">
        <v>0.52777777777777779</v>
      </c>
      <c r="M2629" s="4" t="s">
        <v>30</v>
      </c>
      <c r="N2629" s="4" t="s">
        <v>157</v>
      </c>
      <c r="O2629" s="4" t="s">
        <v>159</v>
      </c>
      <c r="P2629" s="5" t="s">
        <v>339</v>
      </c>
      <c r="Q2629" s="7">
        <v>0.63194444444444442</v>
      </c>
      <c r="R2629" s="4" t="s">
        <v>30</v>
      </c>
      <c r="S2629" s="4" t="s">
        <v>1606</v>
      </c>
      <c r="T2629" s="4"/>
      <c r="U2629" s="8"/>
      <c r="V2629" s="8"/>
      <c r="W2629">
        <v>79755986</v>
      </c>
      <c r="X2629" t="s">
        <v>43</v>
      </c>
    </row>
    <row r="2630" spans="1:24" ht="15.75" customHeight="1">
      <c r="A2630" s="4" t="s">
        <v>4665</v>
      </c>
      <c r="B2630" s="4" t="s">
        <v>7244</v>
      </c>
      <c r="C2630" s="4" t="s">
        <v>7244</v>
      </c>
      <c r="D2630" s="4" t="s">
        <v>45</v>
      </c>
      <c r="E2630" s="4" t="s">
        <v>7245</v>
      </c>
      <c r="F2630" s="4" t="s">
        <v>180</v>
      </c>
      <c r="G2630" s="5">
        <v>27</v>
      </c>
      <c r="H2630" s="4" t="s">
        <v>7210</v>
      </c>
      <c r="I2630" s="4" t="s">
        <v>157</v>
      </c>
      <c r="J2630" s="4" t="s">
        <v>2753</v>
      </c>
      <c r="K2630" s="5" t="s">
        <v>32</v>
      </c>
      <c r="L2630" s="6">
        <v>0.52777777777777779</v>
      </c>
      <c r="M2630" s="4" t="s">
        <v>30</v>
      </c>
      <c r="N2630" s="4" t="s">
        <v>157</v>
      </c>
      <c r="O2630" s="4" t="s">
        <v>159</v>
      </c>
      <c r="P2630" s="5" t="s">
        <v>339</v>
      </c>
      <c r="Q2630" s="7">
        <v>0.63194444444444442</v>
      </c>
      <c r="R2630" s="4" t="s">
        <v>30</v>
      </c>
      <c r="S2630" s="4" t="s">
        <v>1606</v>
      </c>
      <c r="T2630" s="4" t="s">
        <v>7246</v>
      </c>
      <c r="U2630" s="8"/>
      <c r="V2630" s="8"/>
      <c r="W2630">
        <v>79756284</v>
      </c>
      <c r="X2630" t="s">
        <v>43</v>
      </c>
    </row>
    <row r="2631" spans="1:24" ht="15.75" customHeight="1">
      <c r="A2631" s="4" t="s">
        <v>4665</v>
      </c>
      <c r="B2631" s="4" t="s">
        <v>7247</v>
      </c>
      <c r="C2631" s="4" t="s">
        <v>7244</v>
      </c>
      <c r="D2631" s="4" t="s">
        <v>45</v>
      </c>
      <c r="E2631" s="4" t="s">
        <v>7248</v>
      </c>
      <c r="F2631" s="4" t="s">
        <v>1759</v>
      </c>
      <c r="G2631" s="5">
        <v>16</v>
      </c>
      <c r="H2631" s="4" t="s">
        <v>7210</v>
      </c>
      <c r="I2631" s="4" t="s">
        <v>157</v>
      </c>
      <c r="J2631" s="4" t="s">
        <v>2753</v>
      </c>
      <c r="K2631" s="5" t="s">
        <v>32</v>
      </c>
      <c r="L2631" s="6">
        <v>0.52777777777777779</v>
      </c>
      <c r="M2631" s="4" t="s">
        <v>30</v>
      </c>
      <c r="N2631" s="4" t="s">
        <v>157</v>
      </c>
      <c r="O2631" s="4" t="s">
        <v>159</v>
      </c>
      <c r="P2631" s="5" t="s">
        <v>339</v>
      </c>
      <c r="Q2631" s="7">
        <v>0.63194444444444442</v>
      </c>
      <c r="R2631" s="4" t="s">
        <v>30</v>
      </c>
      <c r="S2631" s="4" t="s">
        <v>1606</v>
      </c>
      <c r="T2631" s="4"/>
      <c r="U2631" s="8"/>
      <c r="V2631" s="8"/>
      <c r="W2631">
        <v>79756284</v>
      </c>
      <c r="X2631" t="s">
        <v>43</v>
      </c>
    </row>
    <row r="2632" spans="1:24" ht="15.75" customHeight="1">
      <c r="A2632" s="4" t="s">
        <v>4665</v>
      </c>
      <c r="B2632" s="4" t="s">
        <v>7249</v>
      </c>
      <c r="C2632" s="4" t="s">
        <v>7249</v>
      </c>
      <c r="D2632" s="4" t="s">
        <v>45</v>
      </c>
      <c r="E2632" s="4" t="s">
        <v>7250</v>
      </c>
      <c r="F2632" s="4" t="s">
        <v>1759</v>
      </c>
      <c r="G2632" s="5">
        <v>42</v>
      </c>
      <c r="H2632" s="4" t="s">
        <v>7210</v>
      </c>
      <c r="I2632" s="4" t="s">
        <v>157</v>
      </c>
      <c r="J2632" s="4" t="s">
        <v>2753</v>
      </c>
      <c r="K2632" s="5" t="s">
        <v>32</v>
      </c>
      <c r="L2632" s="6">
        <v>0.52777777777777779</v>
      </c>
      <c r="M2632" s="4" t="s">
        <v>30</v>
      </c>
      <c r="N2632" s="4" t="s">
        <v>157</v>
      </c>
      <c r="O2632" s="4" t="s">
        <v>159</v>
      </c>
      <c r="P2632" s="5" t="s">
        <v>339</v>
      </c>
      <c r="Q2632" s="7">
        <v>0.63194444444444442</v>
      </c>
      <c r="R2632" s="4" t="s">
        <v>30</v>
      </c>
      <c r="S2632" s="4" t="s">
        <v>1606</v>
      </c>
      <c r="T2632" s="4" t="s">
        <v>1776</v>
      </c>
      <c r="U2632" s="8"/>
      <c r="V2632" s="4"/>
      <c r="W2632">
        <v>79756729</v>
      </c>
      <c r="X2632" t="s">
        <v>43</v>
      </c>
    </row>
    <row r="2633" spans="1:24" ht="15.75" customHeight="1">
      <c r="A2633" s="4" t="s">
        <v>4665</v>
      </c>
      <c r="B2633" s="4" t="s">
        <v>7251</v>
      </c>
      <c r="C2633" s="4" t="s">
        <v>7249</v>
      </c>
      <c r="D2633" s="4" t="s">
        <v>23</v>
      </c>
      <c r="E2633" s="4" t="s">
        <v>7252</v>
      </c>
      <c r="F2633" s="4" t="s">
        <v>1759</v>
      </c>
      <c r="G2633" s="5">
        <v>43</v>
      </c>
      <c r="H2633" s="4" t="s">
        <v>7210</v>
      </c>
      <c r="I2633" s="4" t="s">
        <v>157</v>
      </c>
      <c r="J2633" s="4" t="s">
        <v>2753</v>
      </c>
      <c r="K2633" s="5" t="s">
        <v>32</v>
      </c>
      <c r="L2633" s="6">
        <v>0.52777777777777779</v>
      </c>
      <c r="M2633" s="4" t="s">
        <v>30</v>
      </c>
      <c r="N2633" s="4" t="s">
        <v>157</v>
      </c>
      <c r="O2633" s="4" t="s">
        <v>159</v>
      </c>
      <c r="P2633" s="5" t="s">
        <v>339</v>
      </c>
      <c r="Q2633" s="7">
        <v>0.63194444444444442</v>
      </c>
      <c r="R2633" s="4" t="s">
        <v>30</v>
      </c>
      <c r="S2633" s="4" t="s">
        <v>1606</v>
      </c>
      <c r="T2633" s="4"/>
      <c r="U2633" s="8"/>
      <c r="V2633" s="4"/>
      <c r="W2633">
        <v>79756729</v>
      </c>
      <c r="X2633" t="s">
        <v>43</v>
      </c>
    </row>
    <row r="2634" spans="1:24" ht="15.75" customHeight="1">
      <c r="A2634" s="4" t="s">
        <v>4665</v>
      </c>
      <c r="B2634" s="4" t="s">
        <v>7253</v>
      </c>
      <c r="C2634" s="4" t="s">
        <v>7249</v>
      </c>
      <c r="D2634" s="4" t="s">
        <v>23</v>
      </c>
      <c r="E2634" s="4" t="s">
        <v>7254</v>
      </c>
      <c r="F2634" s="4" t="s">
        <v>1759</v>
      </c>
      <c r="G2634" s="5">
        <v>9</v>
      </c>
      <c r="H2634" s="4" t="s">
        <v>7210</v>
      </c>
      <c r="I2634" s="4" t="s">
        <v>157</v>
      </c>
      <c r="J2634" s="4" t="s">
        <v>2753</v>
      </c>
      <c r="K2634" s="5" t="s">
        <v>32</v>
      </c>
      <c r="L2634" s="6">
        <v>0.52777777777777779</v>
      </c>
      <c r="M2634" s="4" t="s">
        <v>30</v>
      </c>
      <c r="N2634" s="4" t="s">
        <v>157</v>
      </c>
      <c r="O2634" s="4" t="s">
        <v>159</v>
      </c>
      <c r="P2634" s="5" t="s">
        <v>339</v>
      </c>
      <c r="Q2634" s="7">
        <v>0.63194444444444442</v>
      </c>
      <c r="R2634" s="4" t="s">
        <v>30</v>
      </c>
      <c r="S2634" s="4" t="s">
        <v>1606</v>
      </c>
      <c r="T2634" s="4"/>
      <c r="U2634" s="8"/>
      <c r="V2634" s="4"/>
      <c r="W2634">
        <v>79756729</v>
      </c>
      <c r="X2634" t="s">
        <v>43</v>
      </c>
    </row>
    <row r="2635" spans="1:24" ht="15.75" customHeight="1">
      <c r="A2635" s="4" t="s">
        <v>4665</v>
      </c>
      <c r="B2635" s="4" t="s">
        <v>7255</v>
      </c>
      <c r="C2635" s="4" t="s">
        <v>7249</v>
      </c>
      <c r="D2635" s="4" t="s">
        <v>45</v>
      </c>
      <c r="E2635" s="4" t="s">
        <v>7256</v>
      </c>
      <c r="F2635" s="4" t="s">
        <v>1848</v>
      </c>
      <c r="G2635" s="5">
        <v>66</v>
      </c>
      <c r="H2635" s="4" t="s">
        <v>7210</v>
      </c>
      <c r="I2635" s="4" t="s">
        <v>157</v>
      </c>
      <c r="J2635" s="4" t="s">
        <v>2753</v>
      </c>
      <c r="K2635" s="5" t="s">
        <v>32</v>
      </c>
      <c r="L2635" s="6">
        <v>0.52777777777777779</v>
      </c>
      <c r="M2635" s="4" t="s">
        <v>30</v>
      </c>
      <c r="N2635" s="4" t="s">
        <v>157</v>
      </c>
      <c r="O2635" s="4" t="s">
        <v>159</v>
      </c>
      <c r="P2635" s="5" t="s">
        <v>339</v>
      </c>
      <c r="Q2635" s="7">
        <v>0.63194444444444442</v>
      </c>
      <c r="R2635" s="4" t="s">
        <v>30</v>
      </c>
      <c r="S2635" s="4" t="s">
        <v>1606</v>
      </c>
      <c r="T2635" s="4"/>
      <c r="U2635" s="8"/>
      <c r="V2635" s="4"/>
      <c r="W2635">
        <v>93625207</v>
      </c>
      <c r="X2635" t="s">
        <v>61</v>
      </c>
    </row>
    <row r="2636" spans="1:24" ht="15.75" customHeight="1">
      <c r="A2636" s="4" t="s">
        <v>4665</v>
      </c>
      <c r="B2636" s="4" t="s">
        <v>7257</v>
      </c>
      <c r="C2636" s="4" t="s">
        <v>7249</v>
      </c>
      <c r="D2636" s="4" t="s">
        <v>23</v>
      </c>
      <c r="E2636" s="4" t="s">
        <v>7258</v>
      </c>
      <c r="F2636" s="4" t="s">
        <v>180</v>
      </c>
      <c r="G2636" s="5">
        <v>70</v>
      </c>
      <c r="H2636" s="4" t="s">
        <v>7210</v>
      </c>
      <c r="I2636" s="4" t="s">
        <v>157</v>
      </c>
      <c r="J2636" s="4" t="s">
        <v>2753</v>
      </c>
      <c r="K2636" s="5" t="s">
        <v>32</v>
      </c>
      <c r="L2636" s="6">
        <v>0.52777777777777779</v>
      </c>
      <c r="M2636" s="4" t="s">
        <v>30</v>
      </c>
      <c r="N2636" s="4" t="s">
        <v>157</v>
      </c>
      <c r="O2636" s="4" t="s">
        <v>159</v>
      </c>
      <c r="P2636" s="5" t="s">
        <v>339</v>
      </c>
      <c r="Q2636" s="7">
        <v>0.63194444444444442</v>
      </c>
      <c r="R2636" s="4" t="s">
        <v>30</v>
      </c>
      <c r="S2636" s="4" t="s">
        <v>1606</v>
      </c>
      <c r="T2636" s="4"/>
      <c r="U2636" s="8"/>
      <c r="V2636" s="4"/>
      <c r="W2636">
        <v>93625207</v>
      </c>
      <c r="X2636" t="s">
        <v>61</v>
      </c>
    </row>
    <row r="2637" spans="1:24" ht="15.75" customHeight="1">
      <c r="A2637" s="4" t="s">
        <v>4665</v>
      </c>
      <c r="B2637" s="4" t="s">
        <v>7259</v>
      </c>
      <c r="C2637" s="4" t="s">
        <v>7249</v>
      </c>
      <c r="D2637" s="4" t="s">
        <v>23</v>
      </c>
      <c r="E2637" s="4" t="s">
        <v>7260</v>
      </c>
      <c r="F2637" s="4" t="s">
        <v>1759</v>
      </c>
      <c r="G2637" s="5">
        <v>11</v>
      </c>
      <c r="H2637" s="4" t="s">
        <v>7210</v>
      </c>
      <c r="I2637" s="4" t="s">
        <v>157</v>
      </c>
      <c r="J2637" s="4" t="s">
        <v>2753</v>
      </c>
      <c r="K2637" s="5" t="s">
        <v>32</v>
      </c>
      <c r="L2637" s="6">
        <v>0.52777777777777779</v>
      </c>
      <c r="M2637" s="4" t="s">
        <v>30</v>
      </c>
      <c r="N2637" s="4" t="s">
        <v>157</v>
      </c>
      <c r="O2637" s="4" t="s">
        <v>159</v>
      </c>
      <c r="P2637" s="5" t="s">
        <v>339</v>
      </c>
      <c r="Q2637" s="7">
        <v>0.63194444444444442</v>
      </c>
      <c r="R2637" s="4" t="s">
        <v>30</v>
      </c>
      <c r="S2637" s="4" t="s">
        <v>1606</v>
      </c>
      <c r="T2637" s="4"/>
      <c r="U2637" s="8"/>
      <c r="V2637" s="4"/>
      <c r="W2637">
        <v>93625207</v>
      </c>
      <c r="X2637" t="s">
        <v>61</v>
      </c>
    </row>
    <row r="2638" spans="1:24" ht="15.75" customHeight="1">
      <c r="A2638" s="4" t="s">
        <v>4665</v>
      </c>
      <c r="B2638" s="4" t="s">
        <v>7261</v>
      </c>
      <c r="C2638" s="4" t="s">
        <v>7261</v>
      </c>
      <c r="D2638" s="4" t="s">
        <v>45</v>
      </c>
      <c r="E2638" s="4" t="s">
        <v>7262</v>
      </c>
      <c r="F2638" s="4" t="s">
        <v>7263</v>
      </c>
      <c r="G2638" s="5">
        <v>62</v>
      </c>
      <c r="H2638" s="4" t="s">
        <v>7210</v>
      </c>
      <c r="I2638" s="4" t="s">
        <v>157</v>
      </c>
      <c r="J2638" s="4" t="s">
        <v>158</v>
      </c>
      <c r="K2638" s="5" t="s">
        <v>32</v>
      </c>
      <c r="L2638" s="6">
        <v>0.58680555555555558</v>
      </c>
      <c r="M2638" s="4" t="s">
        <v>30</v>
      </c>
      <c r="N2638" s="4" t="s">
        <v>157</v>
      </c>
      <c r="O2638" s="4" t="s">
        <v>159</v>
      </c>
      <c r="P2638" s="5" t="s">
        <v>1471</v>
      </c>
      <c r="Q2638" s="7">
        <v>0.63194444444444442</v>
      </c>
      <c r="R2638" s="4" t="s">
        <v>30</v>
      </c>
      <c r="S2638" s="4" t="s">
        <v>1606</v>
      </c>
      <c r="T2638" s="4"/>
      <c r="U2638" s="8"/>
      <c r="V2638" s="8"/>
      <c r="W2638">
        <v>79757350</v>
      </c>
      <c r="X2638" t="s">
        <v>43</v>
      </c>
    </row>
    <row r="2639" spans="1:24" ht="15.75" customHeight="1">
      <c r="A2639" s="4" t="s">
        <v>4665</v>
      </c>
      <c r="B2639" s="4" t="s">
        <v>7264</v>
      </c>
      <c r="C2639" s="4" t="s">
        <v>7261</v>
      </c>
      <c r="D2639" s="4" t="s">
        <v>45</v>
      </c>
      <c r="E2639" s="4" t="s">
        <v>7265</v>
      </c>
      <c r="F2639" s="4" t="s">
        <v>7263</v>
      </c>
      <c r="G2639" s="5">
        <v>30</v>
      </c>
      <c r="H2639" s="4" t="s">
        <v>7210</v>
      </c>
      <c r="I2639" s="4" t="s">
        <v>157</v>
      </c>
      <c r="J2639" s="4" t="s">
        <v>158</v>
      </c>
      <c r="K2639" s="5" t="s">
        <v>32</v>
      </c>
      <c r="L2639" s="6">
        <v>0.58680555555555558</v>
      </c>
      <c r="M2639" s="4" t="s">
        <v>30</v>
      </c>
      <c r="N2639" s="4" t="s">
        <v>157</v>
      </c>
      <c r="O2639" s="4" t="s">
        <v>159</v>
      </c>
      <c r="P2639" s="5" t="s">
        <v>1471</v>
      </c>
      <c r="Q2639" s="7">
        <v>0.63194444444444442</v>
      </c>
      <c r="R2639" s="4" t="s">
        <v>30</v>
      </c>
      <c r="S2639" s="4" t="s">
        <v>1606</v>
      </c>
      <c r="T2639" s="4"/>
      <c r="U2639" s="8"/>
      <c r="V2639" s="8"/>
      <c r="W2639">
        <v>79757350</v>
      </c>
      <c r="X2639" t="s">
        <v>43</v>
      </c>
    </row>
    <row r="2640" spans="1:24" ht="15.75" customHeight="1">
      <c r="A2640" s="4" t="s">
        <v>4665</v>
      </c>
      <c r="B2640" s="4" t="s">
        <v>7266</v>
      </c>
      <c r="C2640" s="4" t="s">
        <v>7266</v>
      </c>
      <c r="D2640" s="4" t="s">
        <v>45</v>
      </c>
      <c r="E2640" s="4" t="s">
        <v>7267</v>
      </c>
      <c r="F2640" s="4" t="s">
        <v>7268</v>
      </c>
      <c r="G2640" s="5">
        <v>39</v>
      </c>
      <c r="H2640" s="4" t="s">
        <v>7210</v>
      </c>
      <c r="I2640" s="4" t="s">
        <v>67</v>
      </c>
      <c r="J2640" s="4" t="s">
        <v>7269</v>
      </c>
      <c r="K2640" s="5" t="s">
        <v>32</v>
      </c>
      <c r="L2640" s="6">
        <v>0.22222222222222221</v>
      </c>
      <c r="M2640" s="4" t="s">
        <v>41</v>
      </c>
      <c r="N2640" s="4" t="s">
        <v>67</v>
      </c>
      <c r="O2640" s="4" t="s">
        <v>7228</v>
      </c>
      <c r="P2640" s="5" t="s">
        <v>339</v>
      </c>
      <c r="Q2640" s="7">
        <v>0.55902777777777779</v>
      </c>
      <c r="R2640" s="4" t="s">
        <v>41</v>
      </c>
      <c r="S2640" s="4" t="s">
        <v>1606</v>
      </c>
      <c r="T2640" s="4"/>
      <c r="U2640" s="4"/>
      <c r="V2640" s="4"/>
      <c r="W2640">
        <v>79993141</v>
      </c>
      <c r="X2640" t="s">
        <v>43</v>
      </c>
    </row>
    <row r="2641" spans="1:24" ht="15.75" customHeight="1">
      <c r="A2641" s="4" t="s">
        <v>4665</v>
      </c>
      <c r="B2641" s="4" t="s">
        <v>7270</v>
      </c>
      <c r="C2641" s="4" t="s">
        <v>7266</v>
      </c>
      <c r="D2641" s="4" t="s">
        <v>45</v>
      </c>
      <c r="E2641" s="4" t="s">
        <v>7271</v>
      </c>
      <c r="F2641" s="4" t="s">
        <v>1790</v>
      </c>
      <c r="G2641" s="5">
        <v>66</v>
      </c>
      <c r="H2641" s="4" t="s">
        <v>7210</v>
      </c>
      <c r="I2641" s="4" t="s">
        <v>67</v>
      </c>
      <c r="J2641" s="4" t="s">
        <v>7269</v>
      </c>
      <c r="K2641" s="5" t="s">
        <v>32</v>
      </c>
      <c r="L2641" s="6">
        <v>0.22222222222222221</v>
      </c>
      <c r="M2641" s="4" t="s">
        <v>41</v>
      </c>
      <c r="N2641" s="4" t="s">
        <v>1812</v>
      </c>
      <c r="O2641" s="4" t="s">
        <v>1828</v>
      </c>
      <c r="P2641" s="5" t="s">
        <v>339</v>
      </c>
      <c r="Q2641" s="7">
        <v>0.63541666666666663</v>
      </c>
      <c r="R2641" s="4" t="s">
        <v>30</v>
      </c>
      <c r="S2641" s="4" t="s">
        <v>1606</v>
      </c>
      <c r="T2641" s="4"/>
      <c r="U2641" s="4"/>
      <c r="V2641" s="4"/>
      <c r="W2641">
        <v>79993141</v>
      </c>
      <c r="X2641" t="s">
        <v>43</v>
      </c>
    </row>
    <row r="2642" spans="1:24" ht="15.75" customHeight="1">
      <c r="A2642" s="4" t="s">
        <v>4665</v>
      </c>
      <c r="B2642" s="4" t="s">
        <v>7272</v>
      </c>
      <c r="C2642" s="4" t="s">
        <v>7272</v>
      </c>
      <c r="D2642" s="4" t="s">
        <v>45</v>
      </c>
      <c r="E2642" s="4" t="s">
        <v>7273</v>
      </c>
      <c r="F2642" s="4" t="s">
        <v>1802</v>
      </c>
      <c r="G2642" s="5">
        <v>35</v>
      </c>
      <c r="H2642" s="4" t="s">
        <v>7210</v>
      </c>
      <c r="I2642" s="4" t="s">
        <v>1812</v>
      </c>
      <c r="J2642" s="4" t="s">
        <v>6119</v>
      </c>
      <c r="K2642" s="5" t="s">
        <v>32</v>
      </c>
      <c r="L2642" s="6">
        <v>0.57986111111111116</v>
      </c>
      <c r="M2642" s="4" t="s">
        <v>30</v>
      </c>
      <c r="N2642" s="4" t="s">
        <v>479</v>
      </c>
      <c r="O2642" s="4" t="s">
        <v>7274</v>
      </c>
      <c r="P2642" s="5" t="s">
        <v>339</v>
      </c>
      <c r="Q2642" s="7">
        <v>0.30555555555555558</v>
      </c>
      <c r="R2642" s="4" t="s">
        <v>30</v>
      </c>
      <c r="S2642" s="4" t="s">
        <v>1606</v>
      </c>
      <c r="T2642" s="4"/>
      <c r="U2642" s="8"/>
      <c r="V2642" s="8"/>
      <c r="W2642">
        <v>79758098</v>
      </c>
      <c r="X2642" t="s">
        <v>43</v>
      </c>
    </row>
    <row r="2643" spans="1:24" ht="15.75" customHeight="1">
      <c r="A2643" s="4" t="s">
        <v>4665</v>
      </c>
      <c r="B2643" s="4" t="s">
        <v>7275</v>
      </c>
      <c r="C2643" s="4" t="s">
        <v>7272</v>
      </c>
      <c r="D2643" s="4" t="s">
        <v>45</v>
      </c>
      <c r="E2643" s="4" t="s">
        <v>7276</v>
      </c>
      <c r="F2643" s="4" t="s">
        <v>7277</v>
      </c>
      <c r="G2643" s="5">
        <v>34</v>
      </c>
      <c r="H2643" s="4" t="s">
        <v>7210</v>
      </c>
      <c r="I2643" s="4"/>
      <c r="J2643" s="4"/>
      <c r="K2643" s="5"/>
      <c r="L2643" s="6"/>
      <c r="M2643" s="4"/>
      <c r="N2643" s="4"/>
      <c r="O2643" s="4"/>
      <c r="P2643" s="5"/>
      <c r="Q2643" s="7"/>
      <c r="R2643" s="4"/>
      <c r="S2643" s="4" t="s">
        <v>1606</v>
      </c>
      <c r="T2643" s="4"/>
      <c r="U2643" s="4"/>
      <c r="V2643" s="4"/>
      <c r="W2643">
        <v>79758098</v>
      </c>
      <c r="X2643" t="s">
        <v>43</v>
      </c>
    </row>
    <row r="2644" spans="1:24" ht="15.75" customHeight="1">
      <c r="A2644" s="4" t="s">
        <v>4665</v>
      </c>
      <c r="B2644" s="4" t="s">
        <v>7278</v>
      </c>
      <c r="C2644" s="4" t="s">
        <v>7278</v>
      </c>
      <c r="D2644" s="4" t="s">
        <v>23</v>
      </c>
      <c r="E2644" s="4" t="s">
        <v>7279</v>
      </c>
      <c r="F2644" s="4" t="s">
        <v>5210</v>
      </c>
      <c r="G2644" s="5">
        <v>72</v>
      </c>
      <c r="H2644" s="4" t="s">
        <v>7280</v>
      </c>
      <c r="I2644" s="4" t="s">
        <v>150</v>
      </c>
      <c r="J2644" s="4" t="s">
        <v>151</v>
      </c>
      <c r="K2644" s="5" t="s">
        <v>32</v>
      </c>
      <c r="L2644" s="6">
        <v>0.64583333333333337</v>
      </c>
      <c r="M2644" s="4" t="s">
        <v>30</v>
      </c>
      <c r="N2644" s="4" t="s">
        <v>150</v>
      </c>
      <c r="O2644" s="4" t="s">
        <v>152</v>
      </c>
      <c r="P2644" s="5" t="s">
        <v>339</v>
      </c>
      <c r="Q2644" s="7">
        <v>0.72569444444444442</v>
      </c>
      <c r="R2644" s="4" t="s">
        <v>30</v>
      </c>
      <c r="S2644" s="4" t="s">
        <v>33</v>
      </c>
      <c r="T2644" s="4" t="s">
        <v>7281</v>
      </c>
      <c r="U2644" s="8"/>
      <c r="V2644" s="8"/>
      <c r="W2644">
        <v>15262706</v>
      </c>
      <c r="X2644" t="s">
        <v>43</v>
      </c>
    </row>
    <row r="2645" spans="1:24" ht="15.75" customHeight="1">
      <c r="A2645" s="4" t="s">
        <v>4665</v>
      </c>
      <c r="B2645" s="4" t="s">
        <v>7282</v>
      </c>
      <c r="C2645" s="4" t="s">
        <v>7278</v>
      </c>
      <c r="D2645" s="4" t="s">
        <v>45</v>
      </c>
      <c r="E2645" s="4" t="s">
        <v>7283</v>
      </c>
      <c r="F2645" s="4" t="s">
        <v>858</v>
      </c>
      <c r="G2645" s="5">
        <v>55</v>
      </c>
      <c r="H2645" s="4" t="s">
        <v>7280</v>
      </c>
      <c r="I2645" s="4" t="s">
        <v>150</v>
      </c>
      <c r="J2645" s="4" t="s">
        <v>151</v>
      </c>
      <c r="K2645" s="4" t="s">
        <v>32</v>
      </c>
      <c r="L2645" s="10">
        <v>0.64583333333333337</v>
      </c>
      <c r="M2645" s="4" t="s">
        <v>30</v>
      </c>
      <c r="N2645" s="4" t="s">
        <v>150</v>
      </c>
      <c r="O2645" s="4" t="s">
        <v>152</v>
      </c>
      <c r="P2645" s="4" t="s">
        <v>339</v>
      </c>
      <c r="Q2645" s="11">
        <v>0.72569444444444442</v>
      </c>
      <c r="R2645" s="4" t="s">
        <v>30</v>
      </c>
      <c r="S2645" s="4" t="s">
        <v>33</v>
      </c>
      <c r="T2645" s="4"/>
      <c r="U2645" s="8"/>
      <c r="V2645" s="8"/>
      <c r="W2645">
        <v>15262706</v>
      </c>
      <c r="X2645" t="s">
        <v>43</v>
      </c>
    </row>
    <row r="2646" spans="1:24" ht="15.75" customHeight="1">
      <c r="A2646" s="4" t="s">
        <v>4665</v>
      </c>
      <c r="B2646" s="4" t="s">
        <v>7284</v>
      </c>
      <c r="C2646" s="4" t="s">
        <v>7284</v>
      </c>
      <c r="D2646" s="4" t="s">
        <v>45</v>
      </c>
      <c r="E2646" s="4" t="s">
        <v>1585</v>
      </c>
      <c r="F2646" s="4" t="s">
        <v>7285</v>
      </c>
      <c r="G2646" s="5">
        <v>56</v>
      </c>
      <c r="H2646" s="4" t="s">
        <v>7280</v>
      </c>
      <c r="I2646" s="4" t="s">
        <v>95</v>
      </c>
      <c r="J2646" s="4" t="s">
        <v>298</v>
      </c>
      <c r="K2646" s="5" t="s">
        <v>32</v>
      </c>
      <c r="L2646" s="6">
        <v>0.45833333333333331</v>
      </c>
      <c r="M2646" s="4" t="s">
        <v>30</v>
      </c>
      <c r="N2646" s="4" t="s">
        <v>95</v>
      </c>
      <c r="O2646" s="4" t="s">
        <v>2500</v>
      </c>
      <c r="P2646" s="5" t="s">
        <v>339</v>
      </c>
      <c r="Q2646" s="7">
        <v>0.82291666666666663</v>
      </c>
      <c r="R2646" s="4" t="s">
        <v>30</v>
      </c>
      <c r="S2646" s="4" t="s">
        <v>33</v>
      </c>
      <c r="T2646" s="4"/>
      <c r="U2646" s="8"/>
      <c r="V2646" s="8"/>
      <c r="W2646">
        <v>15262715</v>
      </c>
      <c r="X2646" t="s">
        <v>61</v>
      </c>
    </row>
    <row r="2647" spans="1:24" ht="15.75" customHeight="1">
      <c r="A2647" s="4" t="s">
        <v>4665</v>
      </c>
      <c r="B2647" s="4" t="s">
        <v>7286</v>
      </c>
      <c r="C2647" s="4" t="s">
        <v>7284</v>
      </c>
      <c r="D2647" s="4" t="s">
        <v>45</v>
      </c>
      <c r="E2647" s="4" t="s">
        <v>7287</v>
      </c>
      <c r="F2647" s="4" t="s">
        <v>7288</v>
      </c>
      <c r="G2647" s="5">
        <v>26</v>
      </c>
      <c r="H2647" s="4" t="s">
        <v>7280</v>
      </c>
      <c r="I2647" s="4" t="s">
        <v>95</v>
      </c>
      <c r="J2647" s="4" t="s">
        <v>298</v>
      </c>
      <c r="K2647" s="5" t="s">
        <v>32</v>
      </c>
      <c r="L2647" s="6">
        <v>0.45833333333333331</v>
      </c>
      <c r="M2647" s="4" t="s">
        <v>30</v>
      </c>
      <c r="N2647" s="4" t="s">
        <v>95</v>
      </c>
      <c r="O2647" s="4" t="s">
        <v>2500</v>
      </c>
      <c r="P2647" s="5" t="s">
        <v>339</v>
      </c>
      <c r="Q2647" s="7">
        <v>0.82291666666666663</v>
      </c>
      <c r="R2647" s="4" t="s">
        <v>30</v>
      </c>
      <c r="S2647" s="4" t="s">
        <v>33</v>
      </c>
      <c r="T2647" s="4"/>
      <c r="U2647" s="8"/>
      <c r="V2647" s="8"/>
      <c r="W2647">
        <v>15262715</v>
      </c>
      <c r="X2647" t="s">
        <v>61</v>
      </c>
    </row>
    <row r="2648" spans="1:24" ht="15.75" customHeight="1">
      <c r="A2648" s="4" t="s">
        <v>4665</v>
      </c>
      <c r="B2648" s="4" t="s">
        <v>7289</v>
      </c>
      <c r="C2648" s="4" t="s">
        <v>7284</v>
      </c>
      <c r="D2648" s="4" t="s">
        <v>23</v>
      </c>
      <c r="E2648" s="4" t="s">
        <v>7290</v>
      </c>
      <c r="F2648" s="4" t="s">
        <v>7291</v>
      </c>
      <c r="G2648" s="5">
        <v>78</v>
      </c>
      <c r="H2648" s="4" t="s">
        <v>7280</v>
      </c>
      <c r="I2648" s="4" t="s">
        <v>95</v>
      </c>
      <c r="J2648" s="4" t="s">
        <v>298</v>
      </c>
      <c r="K2648" s="5" t="s">
        <v>32</v>
      </c>
      <c r="L2648" s="6">
        <v>0.45833333333333331</v>
      </c>
      <c r="M2648" s="4" t="s">
        <v>30</v>
      </c>
      <c r="N2648" s="4" t="s">
        <v>95</v>
      </c>
      <c r="O2648" s="4" t="s">
        <v>2500</v>
      </c>
      <c r="P2648" s="5" t="s">
        <v>339</v>
      </c>
      <c r="Q2648" s="7">
        <v>0.82291666666666663</v>
      </c>
      <c r="R2648" s="4" t="s">
        <v>30</v>
      </c>
      <c r="S2648" s="4" t="s">
        <v>33</v>
      </c>
      <c r="T2648" s="4"/>
      <c r="U2648" s="8"/>
      <c r="V2648" s="8"/>
      <c r="W2648">
        <v>15262716</v>
      </c>
      <c r="X2648" t="s">
        <v>43</v>
      </c>
    </row>
    <row r="2649" spans="1:24" ht="15.75" customHeight="1">
      <c r="A2649" s="4" t="s">
        <v>4665</v>
      </c>
      <c r="B2649" s="4" t="s">
        <v>7292</v>
      </c>
      <c r="C2649" s="4" t="s">
        <v>7284</v>
      </c>
      <c r="D2649" s="4" t="s">
        <v>45</v>
      </c>
      <c r="E2649" s="4" t="s">
        <v>7293</v>
      </c>
      <c r="F2649" s="4" t="s">
        <v>7285</v>
      </c>
      <c r="G2649" s="5">
        <v>77</v>
      </c>
      <c r="H2649" s="4" t="s">
        <v>7280</v>
      </c>
      <c r="I2649" s="4" t="s">
        <v>95</v>
      </c>
      <c r="J2649" s="4" t="s">
        <v>298</v>
      </c>
      <c r="K2649" s="5" t="s">
        <v>32</v>
      </c>
      <c r="L2649" s="6">
        <v>0.45833333333333331</v>
      </c>
      <c r="M2649" s="4" t="s">
        <v>30</v>
      </c>
      <c r="N2649" s="4" t="s">
        <v>95</v>
      </c>
      <c r="O2649" s="4" t="s">
        <v>2500</v>
      </c>
      <c r="P2649" s="5" t="s">
        <v>339</v>
      </c>
      <c r="Q2649" s="7">
        <v>0.82291666666666663</v>
      </c>
      <c r="R2649" s="4" t="s">
        <v>30</v>
      </c>
      <c r="S2649" s="4" t="s">
        <v>33</v>
      </c>
      <c r="T2649" s="4"/>
      <c r="U2649" s="8"/>
      <c r="V2649" s="8"/>
      <c r="W2649">
        <v>15262716</v>
      </c>
      <c r="X2649" t="s">
        <v>43</v>
      </c>
    </row>
    <row r="2650" spans="1:24" ht="15.75" customHeight="1">
      <c r="A2650" s="4" t="s">
        <v>4665</v>
      </c>
      <c r="B2650" s="4" t="s">
        <v>7294</v>
      </c>
      <c r="C2650" s="4" t="s">
        <v>7294</v>
      </c>
      <c r="D2650" s="4" t="s">
        <v>45</v>
      </c>
      <c r="E2650" s="4" t="s">
        <v>7295</v>
      </c>
      <c r="F2650" s="4" t="s">
        <v>7296</v>
      </c>
      <c r="G2650" s="5">
        <v>53</v>
      </c>
      <c r="H2650" s="4" t="s">
        <v>7297</v>
      </c>
      <c r="I2650" s="4" t="s">
        <v>39</v>
      </c>
      <c r="J2650" s="4" t="s">
        <v>1696</v>
      </c>
      <c r="K2650" s="5" t="s">
        <v>32</v>
      </c>
      <c r="L2650" s="6">
        <v>0.16666666666666666</v>
      </c>
      <c r="M2650" s="4" t="s">
        <v>41</v>
      </c>
      <c r="N2650" s="4" t="s">
        <v>39</v>
      </c>
      <c r="O2650" s="4" t="s">
        <v>369</v>
      </c>
      <c r="P2650" s="5" t="s">
        <v>339</v>
      </c>
      <c r="Q2650" s="7">
        <v>0.77777777777777779</v>
      </c>
      <c r="R2650" s="4" t="s">
        <v>41</v>
      </c>
      <c r="S2650" s="4" t="s">
        <v>2243</v>
      </c>
      <c r="T2650" s="4"/>
      <c r="U2650" s="4"/>
      <c r="V2650" s="4"/>
      <c r="W2650">
        <v>66999539</v>
      </c>
      <c r="X2650" t="s">
        <v>61</v>
      </c>
    </row>
    <row r="2651" spans="1:24" ht="15.75" customHeight="1">
      <c r="A2651" s="4" t="s">
        <v>4665</v>
      </c>
      <c r="B2651" s="4" t="s">
        <v>7298</v>
      </c>
      <c r="C2651" s="4" t="s">
        <v>7294</v>
      </c>
      <c r="D2651" s="4" t="s">
        <v>45</v>
      </c>
      <c r="E2651" s="4" t="s">
        <v>7299</v>
      </c>
      <c r="F2651" s="4" t="s">
        <v>5806</v>
      </c>
      <c r="G2651" s="5">
        <v>56</v>
      </c>
      <c r="H2651" s="4" t="s">
        <v>7297</v>
      </c>
      <c r="I2651" s="4"/>
      <c r="J2651" s="4"/>
      <c r="K2651" s="5"/>
      <c r="L2651" s="6"/>
      <c r="M2651" s="4"/>
      <c r="N2651" s="4"/>
      <c r="O2651" s="4"/>
      <c r="P2651" s="5"/>
      <c r="Q2651" s="7"/>
      <c r="R2651" s="4"/>
      <c r="S2651" s="4" t="s">
        <v>2243</v>
      </c>
      <c r="T2651" s="4"/>
      <c r="U2651" s="4"/>
      <c r="V2651" s="4"/>
      <c r="W2651">
        <v>66999539</v>
      </c>
      <c r="X2651" t="s">
        <v>61</v>
      </c>
    </row>
    <row r="2652" spans="1:24" ht="15.75" customHeight="1">
      <c r="A2652" s="4" t="s">
        <v>4665</v>
      </c>
      <c r="B2652" s="4" t="s">
        <v>7300</v>
      </c>
      <c r="C2652" s="4" t="s">
        <v>7300</v>
      </c>
      <c r="D2652" s="4" t="s">
        <v>45</v>
      </c>
      <c r="E2652" s="4" t="s">
        <v>7301</v>
      </c>
      <c r="F2652" s="4" t="s">
        <v>7302</v>
      </c>
      <c r="G2652" s="5">
        <v>57</v>
      </c>
      <c r="H2652" s="4" t="s">
        <v>7297</v>
      </c>
      <c r="I2652" s="4" t="s">
        <v>150</v>
      </c>
      <c r="J2652" s="4" t="s">
        <v>151</v>
      </c>
      <c r="K2652" s="5" t="s">
        <v>912</v>
      </c>
      <c r="L2652" s="6">
        <v>0.64583333333333337</v>
      </c>
      <c r="M2652" s="4" t="s">
        <v>30</v>
      </c>
      <c r="N2652" s="4" t="s">
        <v>150</v>
      </c>
      <c r="O2652" s="4" t="s">
        <v>152</v>
      </c>
      <c r="P2652" s="5" t="s">
        <v>339</v>
      </c>
      <c r="Q2652" s="7">
        <v>0.72569444444444442</v>
      </c>
      <c r="R2652" s="4" t="s">
        <v>30</v>
      </c>
      <c r="S2652" s="4" t="s">
        <v>2243</v>
      </c>
      <c r="T2652" s="4"/>
      <c r="U2652" s="8"/>
      <c r="V2652" s="8"/>
      <c r="W2652">
        <v>23634594</v>
      </c>
      <c r="X2652" t="s">
        <v>43</v>
      </c>
    </row>
    <row r="2653" spans="1:24" ht="15.75" customHeight="1">
      <c r="A2653" s="4" t="s">
        <v>4665</v>
      </c>
      <c r="B2653" s="4" t="s">
        <v>7303</v>
      </c>
      <c r="C2653" s="4" t="s">
        <v>7300</v>
      </c>
      <c r="D2653" s="4" t="s">
        <v>45</v>
      </c>
      <c r="E2653" s="4" t="s">
        <v>7304</v>
      </c>
      <c r="F2653" s="4" t="s">
        <v>7305</v>
      </c>
      <c r="G2653" s="5">
        <v>51</v>
      </c>
      <c r="H2653" s="4" t="s">
        <v>7297</v>
      </c>
      <c r="I2653" s="4" t="s">
        <v>150</v>
      </c>
      <c r="J2653" s="4" t="s">
        <v>151</v>
      </c>
      <c r="K2653" s="4" t="s">
        <v>912</v>
      </c>
      <c r="L2653" s="10">
        <v>0.64583333333333337</v>
      </c>
      <c r="M2653" s="4" t="s">
        <v>30</v>
      </c>
      <c r="N2653" s="4"/>
      <c r="O2653" s="4"/>
      <c r="P2653" s="4"/>
      <c r="Q2653" s="11"/>
      <c r="R2653" s="4"/>
      <c r="S2653" s="4" t="s">
        <v>2243</v>
      </c>
      <c r="T2653" s="4"/>
      <c r="U2653" s="8"/>
      <c r="V2653" s="4"/>
      <c r="W2653">
        <v>23634594</v>
      </c>
      <c r="X2653" t="s">
        <v>43</v>
      </c>
    </row>
    <row r="2654" spans="1:24" ht="15.75" customHeight="1">
      <c r="A2654" s="4" t="s">
        <v>4665</v>
      </c>
      <c r="B2654" s="4" t="s">
        <v>7306</v>
      </c>
      <c r="C2654" s="4" t="s">
        <v>7306</v>
      </c>
      <c r="D2654" s="4" t="s">
        <v>45</v>
      </c>
      <c r="E2654" s="4" t="s">
        <v>7307</v>
      </c>
      <c r="F2654" s="4" t="s">
        <v>173</v>
      </c>
      <c r="G2654" s="5">
        <v>49</v>
      </c>
      <c r="H2654" s="4" t="s">
        <v>7297</v>
      </c>
      <c r="I2654" s="4" t="s">
        <v>39</v>
      </c>
      <c r="J2654" s="4" t="s">
        <v>1696</v>
      </c>
      <c r="K2654" s="5" t="s">
        <v>32</v>
      </c>
      <c r="L2654" s="6">
        <v>0.16666666666666666</v>
      </c>
      <c r="M2654" s="4" t="s">
        <v>41</v>
      </c>
      <c r="N2654" s="4" t="s">
        <v>67</v>
      </c>
      <c r="O2654" s="4" t="s">
        <v>4906</v>
      </c>
      <c r="P2654" s="5" t="s">
        <v>933</v>
      </c>
      <c r="Q2654" s="7">
        <v>0.82291666666666663</v>
      </c>
      <c r="R2654" s="4" t="s">
        <v>41</v>
      </c>
      <c r="S2654" s="4" t="s">
        <v>2243</v>
      </c>
      <c r="T2654" s="4"/>
      <c r="U2654" s="8"/>
      <c r="V2654" s="8"/>
      <c r="W2654">
        <v>65659453</v>
      </c>
      <c r="X2654" t="s">
        <v>61</v>
      </c>
    </row>
    <row r="2655" spans="1:24" ht="15.75" customHeight="1">
      <c r="A2655" s="4" t="s">
        <v>4665</v>
      </c>
      <c r="B2655" s="4" t="s">
        <v>7308</v>
      </c>
      <c r="C2655" s="4" t="s">
        <v>7306</v>
      </c>
      <c r="D2655" s="4" t="s">
        <v>23</v>
      </c>
      <c r="E2655" s="4" t="s">
        <v>5638</v>
      </c>
      <c r="F2655" s="4" t="s">
        <v>1233</v>
      </c>
      <c r="G2655" s="5">
        <v>18</v>
      </c>
      <c r="H2655" s="4" t="s">
        <v>7297</v>
      </c>
      <c r="I2655" s="4" t="s">
        <v>39</v>
      </c>
      <c r="J2655" s="4" t="s">
        <v>1696</v>
      </c>
      <c r="K2655" s="5" t="s">
        <v>32</v>
      </c>
      <c r="L2655" s="6">
        <v>0.16666666666666666</v>
      </c>
      <c r="M2655" s="4" t="s">
        <v>41</v>
      </c>
      <c r="N2655" s="4" t="s">
        <v>67</v>
      </c>
      <c r="O2655" s="4" t="s">
        <v>4906</v>
      </c>
      <c r="P2655" s="4" t="s">
        <v>933</v>
      </c>
      <c r="Q2655" s="11">
        <v>0.82291666666666663</v>
      </c>
      <c r="R2655" s="4" t="s">
        <v>41</v>
      </c>
      <c r="S2655" s="4" t="s">
        <v>2243</v>
      </c>
      <c r="T2655" s="4"/>
      <c r="U2655" s="8"/>
      <c r="V2655" s="8"/>
      <c r="W2655">
        <v>65659453</v>
      </c>
      <c r="X2655" t="s">
        <v>61</v>
      </c>
    </row>
    <row r="2656" spans="1:24" ht="15.75" customHeight="1">
      <c r="A2656" s="4" t="s">
        <v>4665</v>
      </c>
      <c r="B2656" s="4" t="s">
        <v>7309</v>
      </c>
      <c r="C2656" s="4" t="s">
        <v>7309</v>
      </c>
      <c r="D2656" s="4" t="s">
        <v>45</v>
      </c>
      <c r="E2656" s="4" t="s">
        <v>7310</v>
      </c>
      <c r="F2656" s="4" t="s">
        <v>7311</v>
      </c>
      <c r="G2656" s="5">
        <v>46</v>
      </c>
      <c r="H2656" s="4" t="s">
        <v>7297</v>
      </c>
      <c r="I2656" s="4" t="s">
        <v>157</v>
      </c>
      <c r="J2656" s="4" t="s">
        <v>158</v>
      </c>
      <c r="K2656" s="5" t="s">
        <v>32</v>
      </c>
      <c r="L2656" s="6">
        <v>0.58680555555555558</v>
      </c>
      <c r="M2656" s="4" t="s">
        <v>30</v>
      </c>
      <c r="N2656" s="4" t="s">
        <v>157</v>
      </c>
      <c r="O2656" s="4" t="s">
        <v>4301</v>
      </c>
      <c r="P2656" s="5" t="s">
        <v>1471</v>
      </c>
      <c r="Q2656" s="7">
        <v>0.4236111111111111</v>
      </c>
      <c r="R2656" s="4" t="s">
        <v>30</v>
      </c>
      <c r="S2656" s="4" t="s">
        <v>2243</v>
      </c>
      <c r="T2656" s="4"/>
      <c r="U2656" s="8"/>
      <c r="V2656" s="8"/>
      <c r="W2656">
        <v>46652611</v>
      </c>
      <c r="X2656" t="s">
        <v>43</v>
      </c>
    </row>
    <row r="2657" spans="1:24" ht="15.75" customHeight="1">
      <c r="A2657" s="4" t="s">
        <v>4665</v>
      </c>
      <c r="B2657" s="4" t="s">
        <v>7312</v>
      </c>
      <c r="C2657" s="4" t="s">
        <v>7309</v>
      </c>
      <c r="D2657" s="4" t="s">
        <v>23</v>
      </c>
      <c r="E2657" s="4" t="s">
        <v>7313</v>
      </c>
      <c r="F2657" s="4" t="s">
        <v>7314</v>
      </c>
      <c r="G2657" s="5">
        <v>68</v>
      </c>
      <c r="H2657" s="4" t="s">
        <v>7297</v>
      </c>
      <c r="I2657" s="4" t="s">
        <v>157</v>
      </c>
      <c r="J2657" s="4" t="s">
        <v>158</v>
      </c>
      <c r="K2657" s="5" t="s">
        <v>32</v>
      </c>
      <c r="L2657" s="6">
        <v>0.58680555555555558</v>
      </c>
      <c r="M2657" s="4" t="s">
        <v>30</v>
      </c>
      <c r="N2657" s="4" t="s">
        <v>157</v>
      </c>
      <c r="O2657" s="4" t="s">
        <v>4301</v>
      </c>
      <c r="P2657" s="5" t="s">
        <v>1471</v>
      </c>
      <c r="Q2657" s="7">
        <v>0.4236111111111111</v>
      </c>
      <c r="R2657" s="4" t="s">
        <v>30</v>
      </c>
      <c r="S2657" s="4" t="s">
        <v>2243</v>
      </c>
      <c r="T2657" s="4"/>
      <c r="U2657" s="8"/>
      <c r="V2657" s="8"/>
      <c r="W2657">
        <v>46652611</v>
      </c>
      <c r="X2657" t="s">
        <v>43</v>
      </c>
    </row>
    <row r="2658" spans="1:24" ht="15.75" customHeight="1">
      <c r="A2658" s="4" t="s">
        <v>4665</v>
      </c>
      <c r="B2658" s="4" t="s">
        <v>7315</v>
      </c>
      <c r="C2658" s="4" t="s">
        <v>7315</v>
      </c>
      <c r="D2658" s="4" t="s">
        <v>23</v>
      </c>
      <c r="E2658" s="4" t="s">
        <v>7316</v>
      </c>
      <c r="F2658" s="4" t="s">
        <v>7317</v>
      </c>
      <c r="G2658" s="5">
        <v>36</v>
      </c>
      <c r="H2658" s="4" t="s">
        <v>7297</v>
      </c>
      <c r="I2658" s="4" t="s">
        <v>157</v>
      </c>
      <c r="J2658" s="4" t="s">
        <v>158</v>
      </c>
      <c r="K2658" s="5" t="s">
        <v>32</v>
      </c>
      <c r="L2658" s="6">
        <v>0.58680555555555558</v>
      </c>
      <c r="M2658" s="4" t="s">
        <v>30</v>
      </c>
      <c r="N2658" s="4" t="s">
        <v>157</v>
      </c>
      <c r="O2658" s="4" t="s">
        <v>4301</v>
      </c>
      <c r="P2658" s="5" t="s">
        <v>1471</v>
      </c>
      <c r="Q2658" s="7">
        <v>0.4236111111111111</v>
      </c>
      <c r="R2658" s="4" t="s">
        <v>30</v>
      </c>
      <c r="S2658" s="4" t="s">
        <v>2243</v>
      </c>
      <c r="T2658" s="4"/>
      <c r="U2658" s="8"/>
      <c r="V2658" s="4"/>
      <c r="W2658">
        <v>24499935</v>
      </c>
      <c r="X2658" t="s">
        <v>61</v>
      </c>
    </row>
    <row r="2659" spans="1:24" ht="15.75" customHeight="1">
      <c r="A2659" s="4" t="s">
        <v>4665</v>
      </c>
      <c r="B2659" s="4" t="s">
        <v>7318</v>
      </c>
      <c r="C2659" s="4" t="s">
        <v>7315</v>
      </c>
      <c r="D2659" s="4" t="s">
        <v>45</v>
      </c>
      <c r="E2659" s="4" t="s">
        <v>6197</v>
      </c>
      <c r="F2659" s="4" t="s">
        <v>7317</v>
      </c>
      <c r="G2659" s="5">
        <v>34</v>
      </c>
      <c r="H2659" s="4" t="s">
        <v>7297</v>
      </c>
      <c r="I2659" s="4" t="s">
        <v>157</v>
      </c>
      <c r="J2659" s="4" t="s">
        <v>158</v>
      </c>
      <c r="K2659" s="5" t="s">
        <v>32</v>
      </c>
      <c r="L2659" s="6">
        <v>0.58680555555555558</v>
      </c>
      <c r="M2659" s="4" t="s">
        <v>30</v>
      </c>
      <c r="N2659" s="4" t="s">
        <v>157</v>
      </c>
      <c r="O2659" s="4" t="s">
        <v>4301</v>
      </c>
      <c r="P2659" s="5" t="s">
        <v>1471</v>
      </c>
      <c r="Q2659" s="7">
        <v>0.4236111111111111</v>
      </c>
      <c r="R2659" s="4" t="s">
        <v>30</v>
      </c>
      <c r="S2659" s="4" t="s">
        <v>2243</v>
      </c>
      <c r="T2659" s="4"/>
      <c r="U2659" s="8"/>
      <c r="V2659" s="4"/>
      <c r="W2659">
        <v>24499935</v>
      </c>
      <c r="X2659" t="s">
        <v>61</v>
      </c>
    </row>
    <row r="2660" spans="1:24" ht="15.75" customHeight="1">
      <c r="A2660" s="4" t="s">
        <v>4665</v>
      </c>
      <c r="B2660" s="4" t="s">
        <v>7319</v>
      </c>
      <c r="C2660" s="4" t="s">
        <v>7319</v>
      </c>
      <c r="D2660" s="4" t="s">
        <v>45</v>
      </c>
      <c r="E2660" s="4" t="s">
        <v>7320</v>
      </c>
      <c r="F2660" s="4" t="s">
        <v>448</v>
      </c>
      <c r="G2660" s="5">
        <v>50</v>
      </c>
      <c r="H2660" s="4" t="s">
        <v>7297</v>
      </c>
      <c r="I2660" s="4" t="s">
        <v>67</v>
      </c>
      <c r="J2660" s="4" t="s">
        <v>4673</v>
      </c>
      <c r="K2660" s="5" t="s">
        <v>32</v>
      </c>
      <c r="L2660" s="6">
        <v>0.69444444444444442</v>
      </c>
      <c r="M2660" s="4" t="s">
        <v>41</v>
      </c>
      <c r="N2660" s="4" t="s">
        <v>449</v>
      </c>
      <c r="O2660" s="4" t="s">
        <v>894</v>
      </c>
      <c r="P2660" s="5" t="s">
        <v>339</v>
      </c>
      <c r="Q2660" s="7">
        <v>0.44097222222222221</v>
      </c>
      <c r="R2660" s="4" t="s">
        <v>30</v>
      </c>
      <c r="S2660" s="4" t="s">
        <v>2243</v>
      </c>
      <c r="T2660" s="4"/>
      <c r="U2660" s="8"/>
      <c r="V2660" s="8"/>
      <c r="W2660">
        <v>23143388</v>
      </c>
      <c r="X2660" t="s">
        <v>43</v>
      </c>
    </row>
    <row r="2661" spans="1:24" ht="15.75" customHeight="1">
      <c r="A2661" s="4" t="s">
        <v>4665</v>
      </c>
      <c r="B2661" s="4" t="s">
        <v>7321</v>
      </c>
      <c r="C2661" s="4" t="s">
        <v>7319</v>
      </c>
      <c r="D2661" s="4" t="s">
        <v>45</v>
      </c>
      <c r="E2661" s="4" t="s">
        <v>7322</v>
      </c>
      <c r="F2661" s="4" t="s">
        <v>583</v>
      </c>
      <c r="G2661" s="5">
        <v>75</v>
      </c>
      <c r="H2661" s="4" t="s">
        <v>7297</v>
      </c>
      <c r="I2661" s="4" t="s">
        <v>67</v>
      </c>
      <c r="J2661" s="4" t="s">
        <v>4673</v>
      </c>
      <c r="K2661" s="5" t="s">
        <v>32</v>
      </c>
      <c r="L2661" s="6">
        <v>0.69444444444444442</v>
      </c>
      <c r="M2661" s="4" t="s">
        <v>41</v>
      </c>
      <c r="N2661" s="4" t="s">
        <v>449</v>
      </c>
      <c r="O2661" s="4" t="s">
        <v>894</v>
      </c>
      <c r="P2661" s="5" t="s">
        <v>339</v>
      </c>
      <c r="Q2661" s="7">
        <v>0.44097222222222221</v>
      </c>
      <c r="R2661" s="4" t="s">
        <v>30</v>
      </c>
      <c r="S2661" s="4" t="s">
        <v>2243</v>
      </c>
      <c r="T2661" s="4"/>
      <c r="U2661" s="8"/>
      <c r="V2661" s="8"/>
      <c r="W2661">
        <v>23143388</v>
      </c>
      <c r="X2661" t="s">
        <v>43</v>
      </c>
    </row>
    <row r="2662" spans="1:24" ht="15.75" customHeight="1">
      <c r="A2662" s="4" t="s">
        <v>4665</v>
      </c>
      <c r="B2662" s="4" t="s">
        <v>7323</v>
      </c>
      <c r="C2662" s="4" t="s">
        <v>7323</v>
      </c>
      <c r="D2662" s="4" t="s">
        <v>45</v>
      </c>
      <c r="E2662" s="4" t="s">
        <v>7324</v>
      </c>
      <c r="F2662" s="4" t="s">
        <v>7325</v>
      </c>
      <c r="G2662" s="5">
        <v>70</v>
      </c>
      <c r="H2662" s="4" t="s">
        <v>7297</v>
      </c>
      <c r="I2662" s="4"/>
      <c r="J2662" s="4"/>
      <c r="K2662" s="5"/>
      <c r="L2662" s="6"/>
      <c r="M2662" s="4"/>
      <c r="N2662" s="4"/>
      <c r="O2662" s="4"/>
      <c r="P2662" s="12"/>
      <c r="Q2662" s="7"/>
      <c r="R2662" s="4"/>
      <c r="S2662" s="4" t="s">
        <v>2243</v>
      </c>
      <c r="T2662" s="4"/>
      <c r="U2662" s="4"/>
      <c r="V2662" s="4"/>
      <c r="W2662">
        <v>87086956</v>
      </c>
      <c r="X2662" t="s">
        <v>43</v>
      </c>
    </row>
    <row r="2663" spans="1:24" ht="15.75" customHeight="1">
      <c r="A2663" s="4" t="s">
        <v>4665</v>
      </c>
      <c r="B2663" s="4" t="s">
        <v>7326</v>
      </c>
      <c r="C2663" s="4" t="s">
        <v>7323</v>
      </c>
      <c r="D2663" s="4" t="s">
        <v>23</v>
      </c>
      <c r="E2663" s="4" t="s">
        <v>7327</v>
      </c>
      <c r="F2663" s="4" t="s">
        <v>3344</v>
      </c>
      <c r="G2663" s="5">
        <v>55</v>
      </c>
      <c r="H2663" s="4" t="s">
        <v>7297</v>
      </c>
      <c r="I2663" s="4" t="s">
        <v>150</v>
      </c>
      <c r="J2663" s="4" t="s">
        <v>151</v>
      </c>
      <c r="K2663" s="5" t="s">
        <v>32</v>
      </c>
      <c r="L2663" s="6">
        <v>0.64583333333333337</v>
      </c>
      <c r="M2663" s="4" t="s">
        <v>30</v>
      </c>
      <c r="N2663" s="4"/>
      <c r="O2663" s="4"/>
      <c r="P2663" s="5"/>
      <c r="Q2663" s="7"/>
      <c r="R2663" s="4"/>
      <c r="S2663" s="4" t="s">
        <v>2243</v>
      </c>
      <c r="T2663" s="4"/>
      <c r="U2663" s="8"/>
      <c r="V2663" s="4"/>
      <c r="W2663">
        <v>87086956</v>
      </c>
      <c r="X2663" t="s">
        <v>43</v>
      </c>
    </row>
    <row r="2664" spans="1:24" ht="15.75" customHeight="1">
      <c r="A2664" s="4" t="s">
        <v>4665</v>
      </c>
      <c r="B2664" s="4" t="s">
        <v>7328</v>
      </c>
      <c r="C2664" s="4" t="s">
        <v>7328</v>
      </c>
      <c r="D2664" s="4" t="s">
        <v>45</v>
      </c>
      <c r="E2664" s="4" t="s">
        <v>7329</v>
      </c>
      <c r="F2664" s="4" t="s">
        <v>962</v>
      </c>
      <c r="G2664" s="5">
        <v>49</v>
      </c>
      <c r="H2664" s="4" t="s">
        <v>7297</v>
      </c>
      <c r="I2664" s="4" t="s">
        <v>67</v>
      </c>
      <c r="J2664" s="4" t="s">
        <v>4673</v>
      </c>
      <c r="K2664" s="4" t="s">
        <v>32</v>
      </c>
      <c r="L2664" s="10">
        <v>0.69444444444444442</v>
      </c>
      <c r="M2664" s="4" t="s">
        <v>41</v>
      </c>
      <c r="N2664" s="4" t="s">
        <v>67</v>
      </c>
      <c r="O2664" s="4" t="s">
        <v>5072</v>
      </c>
      <c r="P2664" s="4" t="s">
        <v>339</v>
      </c>
      <c r="Q2664" s="11">
        <v>0.78472222222222221</v>
      </c>
      <c r="R2664" s="4" t="s">
        <v>41</v>
      </c>
      <c r="S2664" s="4" t="s">
        <v>2243</v>
      </c>
      <c r="T2664" s="4"/>
      <c r="U2664" s="8"/>
      <c r="V2664" s="8"/>
      <c r="W2664">
        <v>84646823</v>
      </c>
      <c r="X2664" t="s">
        <v>61</v>
      </c>
    </row>
    <row r="2665" spans="1:24" ht="15.75" customHeight="1">
      <c r="A2665" s="4" t="s">
        <v>4665</v>
      </c>
      <c r="B2665" s="4" t="s">
        <v>7330</v>
      </c>
      <c r="C2665" s="4" t="s">
        <v>7328</v>
      </c>
      <c r="D2665" s="4" t="s">
        <v>45</v>
      </c>
      <c r="E2665" s="4" t="s">
        <v>7331</v>
      </c>
      <c r="F2665" s="4" t="s">
        <v>7332</v>
      </c>
      <c r="G2665" s="5">
        <v>39</v>
      </c>
      <c r="H2665" s="4" t="s">
        <v>7297</v>
      </c>
      <c r="I2665" s="4" t="s">
        <v>67</v>
      </c>
      <c r="J2665" s="4" t="s">
        <v>4673</v>
      </c>
      <c r="K2665" s="5" t="s">
        <v>32</v>
      </c>
      <c r="L2665" s="6">
        <v>0.69444444444444442</v>
      </c>
      <c r="M2665" s="4" t="s">
        <v>41</v>
      </c>
      <c r="N2665" s="4" t="s">
        <v>67</v>
      </c>
      <c r="O2665" s="4" t="s">
        <v>5378</v>
      </c>
      <c r="P2665" s="4" t="s">
        <v>339</v>
      </c>
      <c r="Q2665" s="11">
        <v>0.68055555555555558</v>
      </c>
      <c r="R2665" s="4" t="s">
        <v>41</v>
      </c>
      <c r="S2665" s="4" t="s">
        <v>2243</v>
      </c>
      <c r="T2665" s="4"/>
      <c r="U2665" s="4"/>
      <c r="V2665" s="4"/>
      <c r="W2665">
        <v>84646823</v>
      </c>
      <c r="X2665" t="s">
        <v>61</v>
      </c>
    </row>
    <row r="2666" spans="1:24" ht="15.75" customHeight="1">
      <c r="A2666" s="4" t="s">
        <v>4665</v>
      </c>
      <c r="B2666" s="4" t="s">
        <v>7333</v>
      </c>
      <c r="C2666" s="4" t="s">
        <v>7333</v>
      </c>
      <c r="D2666" s="4" t="s">
        <v>23</v>
      </c>
      <c r="E2666" s="4" t="s">
        <v>7334</v>
      </c>
      <c r="F2666" s="4" t="s">
        <v>7335</v>
      </c>
      <c r="G2666" s="5">
        <v>68</v>
      </c>
      <c r="H2666" s="4" t="s">
        <v>7297</v>
      </c>
      <c r="I2666" s="4" t="s">
        <v>67</v>
      </c>
      <c r="J2666" s="4" t="s">
        <v>4673</v>
      </c>
      <c r="K2666" s="5" t="s">
        <v>32</v>
      </c>
      <c r="L2666" s="6">
        <v>0.69444444444444442</v>
      </c>
      <c r="M2666" s="4" t="s">
        <v>41</v>
      </c>
      <c r="N2666" s="4" t="s">
        <v>67</v>
      </c>
      <c r="O2666" s="4" t="s">
        <v>1161</v>
      </c>
      <c r="P2666" s="5" t="s">
        <v>339</v>
      </c>
      <c r="Q2666" s="7">
        <v>0.37847222222222221</v>
      </c>
      <c r="R2666" s="4" t="s">
        <v>41</v>
      </c>
      <c r="S2666" s="4" t="s">
        <v>2243</v>
      </c>
      <c r="T2666" s="4" t="s">
        <v>2286</v>
      </c>
      <c r="U2666" s="8"/>
      <c r="V2666" s="8"/>
      <c r="W2666">
        <v>25868984</v>
      </c>
      <c r="X2666" t="s">
        <v>43</v>
      </c>
    </row>
    <row r="2667" spans="1:24" ht="15.75" customHeight="1">
      <c r="A2667" s="4" t="s">
        <v>4665</v>
      </c>
      <c r="B2667" s="4" t="s">
        <v>7336</v>
      </c>
      <c r="C2667" s="4" t="s">
        <v>7333</v>
      </c>
      <c r="D2667" s="4" t="s">
        <v>45</v>
      </c>
      <c r="E2667" s="4" t="s">
        <v>7337</v>
      </c>
      <c r="F2667" s="4" t="s">
        <v>2416</v>
      </c>
      <c r="G2667" s="5">
        <v>62</v>
      </c>
      <c r="H2667" s="4" t="s">
        <v>7297</v>
      </c>
      <c r="I2667" s="4" t="s">
        <v>67</v>
      </c>
      <c r="J2667" s="4" t="s">
        <v>4673</v>
      </c>
      <c r="K2667" s="5" t="s">
        <v>32</v>
      </c>
      <c r="L2667" s="6">
        <v>0.69444444444444442</v>
      </c>
      <c r="M2667" s="4" t="s">
        <v>41</v>
      </c>
      <c r="N2667" s="4" t="s">
        <v>67</v>
      </c>
      <c r="O2667" s="4" t="s">
        <v>1161</v>
      </c>
      <c r="P2667" s="5" t="s">
        <v>339</v>
      </c>
      <c r="Q2667" s="7">
        <v>0.37847222222222221</v>
      </c>
      <c r="R2667" s="4" t="s">
        <v>41</v>
      </c>
      <c r="S2667" s="4" t="s">
        <v>2243</v>
      </c>
      <c r="T2667" s="4"/>
      <c r="U2667" s="8"/>
      <c r="V2667" s="8"/>
      <c r="W2667">
        <v>25868984</v>
      </c>
      <c r="X2667" t="s">
        <v>43</v>
      </c>
    </row>
    <row r="2668" spans="1:24" ht="15.75" customHeight="1">
      <c r="A2668" s="4" t="s">
        <v>4665</v>
      </c>
      <c r="B2668" s="4" t="s">
        <v>7338</v>
      </c>
      <c r="C2668" s="4" t="s">
        <v>7338</v>
      </c>
      <c r="D2668" s="4" t="s">
        <v>23</v>
      </c>
      <c r="E2668" s="4" t="s">
        <v>7339</v>
      </c>
      <c r="F2668" s="4" t="s">
        <v>7340</v>
      </c>
      <c r="G2668" s="5">
        <v>51</v>
      </c>
      <c r="H2668" s="4" t="s">
        <v>7297</v>
      </c>
      <c r="I2668" s="4" t="s">
        <v>67</v>
      </c>
      <c r="J2668" s="4" t="s">
        <v>7162</v>
      </c>
      <c r="K2668" s="5" t="s">
        <v>32</v>
      </c>
      <c r="L2668" s="6">
        <v>0.92708333333333337</v>
      </c>
      <c r="M2668" s="4" t="s">
        <v>41</v>
      </c>
      <c r="N2668" s="4" t="s">
        <v>67</v>
      </c>
      <c r="O2668" s="4" t="s">
        <v>711</v>
      </c>
      <c r="P2668" s="5" t="s">
        <v>339</v>
      </c>
      <c r="Q2668" s="7">
        <v>0.39583333333333331</v>
      </c>
      <c r="R2668" s="4" t="s">
        <v>41</v>
      </c>
      <c r="S2668" s="4" t="s">
        <v>2243</v>
      </c>
      <c r="T2668" s="4"/>
      <c r="U2668" s="8"/>
      <c r="V2668" s="8"/>
      <c r="W2668">
        <v>21663737</v>
      </c>
      <c r="X2668" t="s">
        <v>35</v>
      </c>
    </row>
    <row r="2669" spans="1:24" ht="15.75" customHeight="1">
      <c r="A2669" s="4" t="s">
        <v>4665</v>
      </c>
      <c r="B2669" s="4" t="s">
        <v>7341</v>
      </c>
      <c r="C2669" s="4" t="s">
        <v>7341</v>
      </c>
      <c r="D2669" s="4" t="s">
        <v>45</v>
      </c>
      <c r="E2669" s="4" t="s">
        <v>7342</v>
      </c>
      <c r="F2669" s="4" t="s">
        <v>419</v>
      </c>
      <c r="G2669" s="5">
        <v>52</v>
      </c>
      <c r="H2669" s="4" t="s">
        <v>7297</v>
      </c>
      <c r="I2669" s="4" t="s">
        <v>67</v>
      </c>
      <c r="J2669" s="4" t="s">
        <v>4673</v>
      </c>
      <c r="K2669" s="5" t="s">
        <v>32</v>
      </c>
      <c r="L2669" s="6">
        <v>0.69444444444444442</v>
      </c>
      <c r="M2669" s="4" t="s">
        <v>41</v>
      </c>
      <c r="N2669" s="4" t="s">
        <v>67</v>
      </c>
      <c r="O2669" s="4" t="s">
        <v>1161</v>
      </c>
      <c r="P2669" s="5" t="s">
        <v>339</v>
      </c>
      <c r="Q2669" s="7">
        <v>0.37847222222222221</v>
      </c>
      <c r="R2669" s="4" t="s">
        <v>41</v>
      </c>
      <c r="S2669" s="4" t="s">
        <v>2243</v>
      </c>
      <c r="T2669" s="4"/>
      <c r="U2669" s="4"/>
      <c r="V2669" s="4"/>
      <c r="W2669">
        <v>26655781</v>
      </c>
      <c r="X2669" t="s">
        <v>43</v>
      </c>
    </row>
    <row r="2670" spans="1:24" ht="15.75" customHeight="1">
      <c r="A2670" s="4" t="s">
        <v>4665</v>
      </c>
      <c r="B2670" s="4" t="s">
        <v>7343</v>
      </c>
      <c r="C2670" s="4" t="s">
        <v>7341</v>
      </c>
      <c r="D2670" s="4" t="s">
        <v>23</v>
      </c>
      <c r="E2670" s="4" t="s">
        <v>7344</v>
      </c>
      <c r="F2670" s="4" t="s">
        <v>977</v>
      </c>
      <c r="G2670" s="5">
        <v>51</v>
      </c>
      <c r="H2670" s="4" t="s">
        <v>7297</v>
      </c>
      <c r="I2670" s="4" t="s">
        <v>67</v>
      </c>
      <c r="J2670" s="4" t="s">
        <v>4673</v>
      </c>
      <c r="K2670" s="5" t="s">
        <v>32</v>
      </c>
      <c r="L2670" s="6">
        <v>0.69444444444444442</v>
      </c>
      <c r="M2670" s="4" t="s">
        <v>41</v>
      </c>
      <c r="N2670" s="4" t="s">
        <v>67</v>
      </c>
      <c r="O2670" s="4" t="s">
        <v>1161</v>
      </c>
      <c r="P2670" s="5" t="s">
        <v>339</v>
      </c>
      <c r="Q2670" s="7">
        <v>0.37847222222222221</v>
      </c>
      <c r="R2670" s="4" t="s">
        <v>41</v>
      </c>
      <c r="S2670" s="4" t="s">
        <v>2243</v>
      </c>
      <c r="T2670" s="4"/>
      <c r="U2670" s="4"/>
      <c r="V2670" s="4"/>
      <c r="W2670">
        <v>26655781</v>
      </c>
      <c r="X2670" t="s">
        <v>43</v>
      </c>
    </row>
    <row r="2671" spans="1:24" ht="15.75" customHeight="1">
      <c r="A2671" s="4" t="s">
        <v>4665</v>
      </c>
      <c r="B2671" s="4" t="s">
        <v>7345</v>
      </c>
      <c r="C2671" s="4" t="s">
        <v>7341</v>
      </c>
      <c r="D2671" s="4" t="s">
        <v>45</v>
      </c>
      <c r="E2671" s="4" t="s">
        <v>7346</v>
      </c>
      <c r="F2671" s="4" t="s">
        <v>583</v>
      </c>
      <c r="G2671" s="5">
        <v>75</v>
      </c>
      <c r="H2671" s="4" t="s">
        <v>7297</v>
      </c>
      <c r="I2671" s="4" t="s">
        <v>67</v>
      </c>
      <c r="J2671" s="4" t="s">
        <v>4673</v>
      </c>
      <c r="K2671" s="5" t="s">
        <v>32</v>
      </c>
      <c r="L2671" s="6">
        <v>0.69444444444444442</v>
      </c>
      <c r="M2671" s="4" t="s">
        <v>41</v>
      </c>
      <c r="N2671" s="4" t="s">
        <v>67</v>
      </c>
      <c r="O2671" s="4" t="s">
        <v>1161</v>
      </c>
      <c r="P2671" s="5" t="s">
        <v>339</v>
      </c>
      <c r="Q2671" s="7">
        <v>0.37847222222222221</v>
      </c>
      <c r="R2671" s="4" t="s">
        <v>41</v>
      </c>
      <c r="S2671" s="4" t="s">
        <v>2243</v>
      </c>
      <c r="T2671" s="4"/>
      <c r="U2671" s="4"/>
      <c r="V2671" s="4"/>
      <c r="W2671">
        <v>81680595</v>
      </c>
      <c r="X2671" t="s">
        <v>61</v>
      </c>
    </row>
    <row r="2672" spans="1:24" ht="15.75" customHeight="1">
      <c r="A2672" s="4" t="s">
        <v>4665</v>
      </c>
      <c r="B2672" s="4" t="s">
        <v>7347</v>
      </c>
      <c r="C2672" s="4" t="s">
        <v>7341</v>
      </c>
      <c r="D2672" s="4" t="s">
        <v>23</v>
      </c>
      <c r="E2672" s="4" t="s">
        <v>7348</v>
      </c>
      <c r="F2672" s="4" t="s">
        <v>366</v>
      </c>
      <c r="G2672" s="5">
        <v>73</v>
      </c>
      <c r="H2672" s="4" t="s">
        <v>7297</v>
      </c>
      <c r="I2672" s="4" t="s">
        <v>67</v>
      </c>
      <c r="J2672" s="4" t="s">
        <v>4673</v>
      </c>
      <c r="K2672" s="5" t="s">
        <v>32</v>
      </c>
      <c r="L2672" s="6">
        <v>0.69444444444444442</v>
      </c>
      <c r="M2672" s="4" t="s">
        <v>41</v>
      </c>
      <c r="N2672" s="4" t="s">
        <v>67</v>
      </c>
      <c r="O2672" s="4" t="s">
        <v>1161</v>
      </c>
      <c r="P2672" s="5" t="s">
        <v>339</v>
      </c>
      <c r="Q2672" s="7">
        <v>0.37847222222222221</v>
      </c>
      <c r="R2672" s="4" t="s">
        <v>41</v>
      </c>
      <c r="S2672" s="4" t="s">
        <v>2243</v>
      </c>
      <c r="T2672" s="4"/>
      <c r="U2672" s="4"/>
      <c r="V2672" s="4"/>
      <c r="W2672">
        <v>81680595</v>
      </c>
      <c r="X2672" t="s">
        <v>61</v>
      </c>
    </row>
    <row r="2673" spans="1:24" ht="15.75" customHeight="1">
      <c r="A2673" s="4" t="s">
        <v>4665</v>
      </c>
      <c r="B2673" s="4" t="s">
        <v>7349</v>
      </c>
      <c r="C2673" s="4" t="s">
        <v>7349</v>
      </c>
      <c r="D2673" s="4" t="s">
        <v>45</v>
      </c>
      <c r="E2673" s="4" t="s">
        <v>170</v>
      </c>
      <c r="F2673" s="4" t="s">
        <v>6423</v>
      </c>
      <c r="G2673" s="5">
        <v>59</v>
      </c>
      <c r="H2673" s="4" t="s">
        <v>7350</v>
      </c>
      <c r="I2673" s="4" t="s">
        <v>39</v>
      </c>
      <c r="J2673" s="4" t="s">
        <v>7351</v>
      </c>
      <c r="K2673" s="5" t="s">
        <v>32</v>
      </c>
      <c r="L2673" s="6">
        <v>0.72569444444444442</v>
      </c>
      <c r="M2673" s="4" t="s">
        <v>41</v>
      </c>
      <c r="N2673" s="4" t="s">
        <v>584</v>
      </c>
      <c r="O2673" s="4" t="s">
        <v>2069</v>
      </c>
      <c r="P2673" s="5" t="s">
        <v>339</v>
      </c>
      <c r="Q2673" s="7">
        <v>0.3576388888888889</v>
      </c>
      <c r="R2673" s="4" t="s">
        <v>30</v>
      </c>
      <c r="S2673" s="4" t="s">
        <v>2243</v>
      </c>
      <c r="T2673" s="4"/>
      <c r="U2673" s="8"/>
      <c r="V2673" s="8"/>
      <c r="W2673">
        <v>82609943</v>
      </c>
      <c r="X2673" t="s">
        <v>61</v>
      </c>
    </row>
    <row r="2674" spans="1:24" ht="15.75" customHeight="1">
      <c r="A2674" s="4" t="s">
        <v>4665</v>
      </c>
      <c r="B2674" s="4" t="s">
        <v>7352</v>
      </c>
      <c r="C2674" s="4" t="s">
        <v>7349</v>
      </c>
      <c r="D2674" s="4" t="s">
        <v>45</v>
      </c>
      <c r="E2674" s="4" t="s">
        <v>7353</v>
      </c>
      <c r="F2674" s="4" t="s">
        <v>7354</v>
      </c>
      <c r="G2674" s="5">
        <v>67</v>
      </c>
      <c r="H2674" s="4" t="s">
        <v>7350</v>
      </c>
      <c r="I2674" s="4" t="s">
        <v>39</v>
      </c>
      <c r="J2674" s="4" t="s">
        <v>1135</v>
      </c>
      <c r="K2674" s="5" t="s">
        <v>32</v>
      </c>
      <c r="L2674" s="6">
        <v>0.68402777777777779</v>
      </c>
      <c r="M2674" s="4" t="s">
        <v>41</v>
      </c>
      <c r="N2674" s="4" t="s">
        <v>67</v>
      </c>
      <c r="O2674" s="4" t="s">
        <v>2242</v>
      </c>
      <c r="P2674" s="5" t="s">
        <v>339</v>
      </c>
      <c r="Q2674" s="7">
        <v>0.67361111111111116</v>
      </c>
      <c r="R2674" s="4" t="s">
        <v>41</v>
      </c>
      <c r="S2674" s="4" t="s">
        <v>2243</v>
      </c>
      <c r="T2674" s="4"/>
      <c r="U2674" s="8"/>
      <c r="V2674" s="8"/>
      <c r="W2674">
        <v>82609943</v>
      </c>
      <c r="X2674" t="s">
        <v>61</v>
      </c>
    </row>
    <row r="2675" spans="1:24" ht="15.75" customHeight="1">
      <c r="A2675" s="4" t="s">
        <v>4665</v>
      </c>
      <c r="B2675" s="4" t="s">
        <v>7355</v>
      </c>
      <c r="C2675" s="4" t="s">
        <v>7355</v>
      </c>
      <c r="D2675" s="4" t="s">
        <v>45</v>
      </c>
      <c r="E2675" s="4" t="s">
        <v>388</v>
      </c>
      <c r="F2675" s="4" t="s">
        <v>7356</v>
      </c>
      <c r="G2675" s="5">
        <v>56</v>
      </c>
      <c r="H2675" s="4" t="s">
        <v>7350</v>
      </c>
      <c r="I2675" s="4" t="s">
        <v>157</v>
      </c>
      <c r="J2675" s="4" t="s">
        <v>2753</v>
      </c>
      <c r="K2675" s="5" t="s">
        <v>32</v>
      </c>
      <c r="L2675" s="6">
        <v>0.52777777777777779</v>
      </c>
      <c r="M2675" s="4" t="s">
        <v>30</v>
      </c>
      <c r="N2675" s="4" t="s">
        <v>2246</v>
      </c>
      <c r="O2675" s="4" t="s">
        <v>2247</v>
      </c>
      <c r="P2675" s="5" t="s">
        <v>339</v>
      </c>
      <c r="Q2675" s="7">
        <v>0.61805555555555558</v>
      </c>
      <c r="R2675" s="4" t="s">
        <v>30</v>
      </c>
      <c r="S2675" s="4" t="s">
        <v>2243</v>
      </c>
      <c r="T2675" s="4"/>
      <c r="U2675" s="8"/>
      <c r="V2675" s="8"/>
      <c r="W2675">
        <v>88217738</v>
      </c>
      <c r="X2675" t="s">
        <v>61</v>
      </c>
    </row>
    <row r="2676" spans="1:24" ht="15.75" customHeight="1">
      <c r="A2676" s="4" t="s">
        <v>4665</v>
      </c>
      <c r="B2676" s="4" t="s">
        <v>7357</v>
      </c>
      <c r="C2676" s="4" t="s">
        <v>7355</v>
      </c>
      <c r="D2676" s="4" t="s">
        <v>23</v>
      </c>
      <c r="E2676" s="4" t="s">
        <v>7358</v>
      </c>
      <c r="F2676" s="4" t="s">
        <v>7359</v>
      </c>
      <c r="G2676" s="5">
        <v>58</v>
      </c>
      <c r="H2676" s="4" t="s">
        <v>7350</v>
      </c>
      <c r="I2676" s="4" t="s">
        <v>157</v>
      </c>
      <c r="J2676" s="4" t="s">
        <v>2753</v>
      </c>
      <c r="K2676" s="5" t="s">
        <v>32</v>
      </c>
      <c r="L2676" s="6">
        <v>0.52777777777777779</v>
      </c>
      <c r="M2676" s="4" t="s">
        <v>30</v>
      </c>
      <c r="N2676" s="4" t="s">
        <v>157</v>
      </c>
      <c r="O2676" s="4" t="s">
        <v>159</v>
      </c>
      <c r="P2676" s="5" t="s">
        <v>339</v>
      </c>
      <c r="Q2676" s="7">
        <v>0.63194444444444442</v>
      </c>
      <c r="R2676" s="4" t="s">
        <v>30</v>
      </c>
      <c r="S2676" s="4" t="s">
        <v>2243</v>
      </c>
      <c r="T2676" s="4"/>
      <c r="U2676" s="8"/>
      <c r="V2676" s="8"/>
      <c r="W2676">
        <v>88217738</v>
      </c>
      <c r="X2676" t="s">
        <v>61</v>
      </c>
    </row>
    <row r="2677" spans="1:24" ht="15.75" customHeight="1">
      <c r="A2677" s="4" t="s">
        <v>4665</v>
      </c>
      <c r="B2677" s="4" t="s">
        <v>7360</v>
      </c>
      <c r="C2677" s="4" t="s">
        <v>7360</v>
      </c>
      <c r="D2677" s="4" t="s">
        <v>45</v>
      </c>
      <c r="E2677" s="4" t="s">
        <v>7361</v>
      </c>
      <c r="F2677" s="4" t="s">
        <v>5314</v>
      </c>
      <c r="G2677" s="5">
        <v>73</v>
      </c>
      <c r="H2677" s="4" t="s">
        <v>7350</v>
      </c>
      <c r="I2677" s="4" t="s">
        <v>1774</v>
      </c>
      <c r="J2677" s="4" t="s">
        <v>7362</v>
      </c>
      <c r="K2677" s="5" t="s">
        <v>32</v>
      </c>
      <c r="L2677" s="6">
        <v>0.63888888888888884</v>
      </c>
      <c r="M2677" s="4" t="s">
        <v>30</v>
      </c>
      <c r="N2677" s="4" t="s">
        <v>39</v>
      </c>
      <c r="O2677" s="4" t="s">
        <v>205</v>
      </c>
      <c r="P2677" s="5" t="s">
        <v>339</v>
      </c>
      <c r="Q2677" s="7">
        <v>0.80555555555555558</v>
      </c>
      <c r="R2677" s="4" t="s">
        <v>41</v>
      </c>
      <c r="S2677" s="4" t="s">
        <v>2243</v>
      </c>
      <c r="T2677" s="4"/>
      <c r="U2677" s="8"/>
      <c r="V2677" s="8"/>
      <c r="W2677">
        <v>89779344</v>
      </c>
      <c r="X2677" t="s">
        <v>61</v>
      </c>
    </row>
    <row r="2678" spans="1:24" ht="15.75" customHeight="1">
      <c r="A2678" s="4" t="s">
        <v>4665</v>
      </c>
      <c r="B2678" s="4" t="s">
        <v>7363</v>
      </c>
      <c r="C2678" s="4" t="s">
        <v>7360</v>
      </c>
      <c r="D2678" s="4" t="s">
        <v>23</v>
      </c>
      <c r="E2678" s="4" t="s">
        <v>7364</v>
      </c>
      <c r="F2678" s="4" t="s">
        <v>5314</v>
      </c>
      <c r="G2678" s="5">
        <v>75</v>
      </c>
      <c r="H2678" s="4" t="s">
        <v>7350</v>
      </c>
      <c r="I2678" s="4" t="s">
        <v>1774</v>
      </c>
      <c r="J2678" s="4" t="s">
        <v>7362</v>
      </c>
      <c r="K2678" s="5" t="s">
        <v>32</v>
      </c>
      <c r="L2678" s="6">
        <v>0.63888888888888884</v>
      </c>
      <c r="M2678" s="4" t="s">
        <v>30</v>
      </c>
      <c r="N2678" s="4" t="s">
        <v>39</v>
      </c>
      <c r="O2678" s="4" t="s">
        <v>205</v>
      </c>
      <c r="P2678" s="5" t="s">
        <v>339</v>
      </c>
      <c r="Q2678" s="7">
        <v>0.80555555555555558</v>
      </c>
      <c r="R2678" s="4" t="s">
        <v>41</v>
      </c>
      <c r="S2678" s="4" t="s">
        <v>2243</v>
      </c>
      <c r="T2678" s="4"/>
      <c r="U2678" s="8"/>
      <c r="V2678" s="8"/>
      <c r="W2678">
        <v>89779344</v>
      </c>
      <c r="X2678" t="s">
        <v>61</v>
      </c>
    </row>
    <row r="2679" spans="1:24" ht="15.75" customHeight="1">
      <c r="A2679" s="4" t="s">
        <v>4665</v>
      </c>
      <c r="B2679" s="4" t="s">
        <v>7365</v>
      </c>
      <c r="C2679" s="4" t="s">
        <v>7365</v>
      </c>
      <c r="D2679" s="4" t="s">
        <v>23</v>
      </c>
      <c r="E2679" s="4" t="s">
        <v>7366</v>
      </c>
      <c r="F2679" s="4" t="s">
        <v>7335</v>
      </c>
      <c r="G2679" s="5">
        <v>61</v>
      </c>
      <c r="H2679" s="4" t="s">
        <v>7367</v>
      </c>
      <c r="I2679" s="4" t="s">
        <v>67</v>
      </c>
      <c r="J2679" s="4" t="s">
        <v>4673</v>
      </c>
      <c r="K2679" s="5" t="s">
        <v>32</v>
      </c>
      <c r="L2679" s="6">
        <v>0.69444444444444442</v>
      </c>
      <c r="M2679" s="4" t="s">
        <v>41</v>
      </c>
      <c r="N2679" s="4" t="s">
        <v>67</v>
      </c>
      <c r="O2679" s="4" t="s">
        <v>4674</v>
      </c>
      <c r="P2679" s="5" t="s">
        <v>339</v>
      </c>
      <c r="Q2679" s="7">
        <v>0.4548611111111111</v>
      </c>
      <c r="R2679" s="4" t="s">
        <v>41</v>
      </c>
      <c r="S2679" s="4" t="s">
        <v>2243</v>
      </c>
      <c r="T2679" s="4"/>
      <c r="U2679" s="8"/>
      <c r="V2679" s="8"/>
      <c r="W2679">
        <v>21617303</v>
      </c>
      <c r="X2679" t="s">
        <v>43</v>
      </c>
    </row>
    <row r="2680" spans="1:24" ht="15.75" customHeight="1">
      <c r="A2680" s="4" t="s">
        <v>4665</v>
      </c>
      <c r="B2680" s="4" t="s">
        <v>7368</v>
      </c>
      <c r="C2680" s="4" t="s">
        <v>7365</v>
      </c>
      <c r="D2680" s="4" t="s">
        <v>45</v>
      </c>
      <c r="E2680" s="4" t="s">
        <v>7369</v>
      </c>
      <c r="F2680" s="4" t="s">
        <v>4371</v>
      </c>
      <c r="G2680" s="5">
        <v>50</v>
      </c>
      <c r="H2680" s="4" t="s">
        <v>7367</v>
      </c>
      <c r="I2680" s="4" t="s">
        <v>67</v>
      </c>
      <c r="J2680" s="4" t="s">
        <v>4673</v>
      </c>
      <c r="K2680" s="5" t="s">
        <v>32</v>
      </c>
      <c r="L2680" s="6">
        <v>0.69444444444444442</v>
      </c>
      <c r="M2680" s="4" t="s">
        <v>41</v>
      </c>
      <c r="N2680" s="4" t="s">
        <v>67</v>
      </c>
      <c r="O2680" s="4" t="s">
        <v>4674</v>
      </c>
      <c r="P2680" s="5" t="s">
        <v>339</v>
      </c>
      <c r="Q2680" s="7">
        <v>0.4548611111111111</v>
      </c>
      <c r="R2680" s="4" t="s">
        <v>41</v>
      </c>
      <c r="S2680" s="4" t="s">
        <v>2243</v>
      </c>
      <c r="T2680" s="4"/>
      <c r="U2680" s="8"/>
      <c r="V2680" s="8"/>
      <c r="W2680">
        <v>21617303</v>
      </c>
      <c r="X2680" t="s">
        <v>43</v>
      </c>
    </row>
    <row r="2681" spans="1:24" ht="15.75" customHeight="1">
      <c r="A2681" s="4" t="s">
        <v>4665</v>
      </c>
      <c r="B2681" s="4" t="s">
        <v>7370</v>
      </c>
      <c r="C2681" s="4" t="s">
        <v>7370</v>
      </c>
      <c r="D2681" s="4" t="s">
        <v>45</v>
      </c>
      <c r="E2681" s="4" t="s">
        <v>7371</v>
      </c>
      <c r="F2681" s="4" t="s">
        <v>1921</v>
      </c>
      <c r="G2681" s="5">
        <v>37</v>
      </c>
      <c r="H2681" s="4" t="s">
        <v>7372</v>
      </c>
      <c r="I2681" s="4" t="s">
        <v>67</v>
      </c>
      <c r="J2681" s="4" t="s">
        <v>2251</v>
      </c>
      <c r="K2681" s="5" t="s">
        <v>32</v>
      </c>
      <c r="L2681" s="6">
        <v>0.70833333333333337</v>
      </c>
      <c r="M2681" s="4" t="s">
        <v>41</v>
      </c>
      <c r="N2681" s="4" t="s">
        <v>67</v>
      </c>
      <c r="O2681" s="4" t="s">
        <v>6847</v>
      </c>
      <c r="P2681" s="5" t="s">
        <v>339</v>
      </c>
      <c r="Q2681" s="7">
        <v>0.8125</v>
      </c>
      <c r="R2681" s="4" t="s">
        <v>41</v>
      </c>
      <c r="S2681" s="4" t="s">
        <v>33</v>
      </c>
      <c r="T2681" s="4"/>
      <c r="U2681" s="8"/>
      <c r="V2681" s="8"/>
      <c r="W2681">
        <v>15262717</v>
      </c>
      <c r="X2681" t="s">
        <v>43</v>
      </c>
    </row>
    <row r="2682" spans="1:24" ht="15.75" customHeight="1">
      <c r="A2682" s="4" t="s">
        <v>4665</v>
      </c>
      <c r="B2682" s="4" t="s">
        <v>7373</v>
      </c>
      <c r="C2682" s="4" t="s">
        <v>7370</v>
      </c>
      <c r="D2682" s="4" t="s">
        <v>45</v>
      </c>
      <c r="E2682" s="4" t="s">
        <v>7374</v>
      </c>
      <c r="F2682" s="4" t="s">
        <v>180</v>
      </c>
      <c r="G2682" s="5">
        <v>38</v>
      </c>
      <c r="H2682" s="4" t="s">
        <v>7372</v>
      </c>
      <c r="I2682" s="4" t="s">
        <v>157</v>
      </c>
      <c r="J2682" s="4" t="s">
        <v>2753</v>
      </c>
      <c r="K2682" s="5" t="s">
        <v>32</v>
      </c>
      <c r="L2682" s="6">
        <v>0.52777777777777779</v>
      </c>
      <c r="M2682" s="4" t="s">
        <v>30</v>
      </c>
      <c r="N2682" s="4" t="s">
        <v>5297</v>
      </c>
      <c r="O2682" s="4" t="s">
        <v>5298</v>
      </c>
      <c r="P2682" s="5" t="s">
        <v>339</v>
      </c>
      <c r="Q2682" s="7">
        <v>0.85763888888888884</v>
      </c>
      <c r="R2682" s="4" t="s">
        <v>41</v>
      </c>
      <c r="S2682" s="4" t="s">
        <v>33</v>
      </c>
      <c r="T2682" s="4"/>
      <c r="U2682" s="8"/>
      <c r="V2682" s="8"/>
      <c r="W2682">
        <v>15262717</v>
      </c>
      <c r="X2682" t="s">
        <v>43</v>
      </c>
    </row>
    <row r="2683" spans="1:24" ht="15.75" customHeight="1">
      <c r="A2683" s="4" t="s">
        <v>4665</v>
      </c>
      <c r="B2683" s="4" t="s">
        <v>7375</v>
      </c>
      <c r="C2683" s="4" t="s">
        <v>7375</v>
      </c>
      <c r="D2683" s="4" t="s">
        <v>45</v>
      </c>
      <c r="E2683" s="4" t="s">
        <v>7376</v>
      </c>
      <c r="F2683" s="4" t="s">
        <v>7377</v>
      </c>
      <c r="G2683" s="5">
        <v>49</v>
      </c>
      <c r="H2683" s="4" t="s">
        <v>7372</v>
      </c>
      <c r="I2683" s="4" t="s">
        <v>39</v>
      </c>
      <c r="J2683" s="4" t="s">
        <v>3265</v>
      </c>
      <c r="K2683" s="5" t="s">
        <v>32</v>
      </c>
      <c r="L2683" s="6">
        <v>0.74305555555555558</v>
      </c>
      <c r="M2683" s="4" t="s">
        <v>41</v>
      </c>
      <c r="N2683" s="4" t="s">
        <v>39</v>
      </c>
      <c r="O2683" s="4" t="s">
        <v>1953</v>
      </c>
      <c r="P2683" s="5" t="s">
        <v>339</v>
      </c>
      <c r="Q2683" s="7">
        <v>0.8125</v>
      </c>
      <c r="R2683" s="4" t="s">
        <v>41</v>
      </c>
      <c r="S2683" s="4" t="s">
        <v>33</v>
      </c>
      <c r="T2683" s="4"/>
      <c r="U2683" s="8"/>
      <c r="V2683" s="8"/>
      <c r="W2683">
        <v>15262718</v>
      </c>
      <c r="X2683" t="s">
        <v>43</v>
      </c>
    </row>
    <row r="2684" spans="1:24" ht="15.75" customHeight="1">
      <c r="A2684" s="4" t="s">
        <v>4665</v>
      </c>
      <c r="B2684" s="4" t="s">
        <v>7378</v>
      </c>
      <c r="C2684" s="4" t="s">
        <v>7375</v>
      </c>
      <c r="D2684" s="4" t="s">
        <v>23</v>
      </c>
      <c r="E2684" s="4" t="s">
        <v>7379</v>
      </c>
      <c r="F2684" s="4" t="s">
        <v>180</v>
      </c>
      <c r="G2684" s="5">
        <v>49</v>
      </c>
      <c r="H2684" s="4" t="s">
        <v>7372</v>
      </c>
      <c r="I2684" s="4" t="s">
        <v>39</v>
      </c>
      <c r="J2684" s="4" t="s">
        <v>3265</v>
      </c>
      <c r="K2684" s="5" t="s">
        <v>32</v>
      </c>
      <c r="L2684" s="6">
        <v>0.74305555555555558</v>
      </c>
      <c r="M2684" s="4" t="s">
        <v>41</v>
      </c>
      <c r="N2684" s="4" t="s">
        <v>39</v>
      </c>
      <c r="O2684" s="4" t="s">
        <v>1953</v>
      </c>
      <c r="P2684" s="5" t="s">
        <v>339</v>
      </c>
      <c r="Q2684" s="7">
        <v>0.8125</v>
      </c>
      <c r="R2684" s="4" t="s">
        <v>41</v>
      </c>
      <c r="S2684" s="4" t="s">
        <v>33</v>
      </c>
      <c r="T2684" s="4"/>
      <c r="U2684" s="8"/>
      <c r="V2684" s="8"/>
      <c r="W2684">
        <v>15262718</v>
      </c>
      <c r="X2684" t="s">
        <v>43</v>
      </c>
    </row>
    <row r="2685" spans="1:24" ht="15.75" customHeight="1">
      <c r="A2685" s="4" t="s">
        <v>4665</v>
      </c>
      <c r="B2685" s="4" t="s">
        <v>7380</v>
      </c>
      <c r="C2685" s="4" t="s">
        <v>7380</v>
      </c>
      <c r="D2685" s="4" t="s">
        <v>45</v>
      </c>
      <c r="E2685" s="4" t="s">
        <v>7381</v>
      </c>
      <c r="F2685" s="4" t="s">
        <v>2273</v>
      </c>
      <c r="G2685" s="5">
        <v>43</v>
      </c>
      <c r="H2685" s="4" t="s">
        <v>7372</v>
      </c>
      <c r="I2685" s="4" t="s">
        <v>59</v>
      </c>
      <c r="J2685" s="4" t="s">
        <v>65</v>
      </c>
      <c r="K2685" s="5" t="s">
        <v>32</v>
      </c>
      <c r="L2685" s="6">
        <v>0.72916666666666663</v>
      </c>
      <c r="M2685" s="4" t="s">
        <v>30</v>
      </c>
      <c r="N2685" s="4" t="s">
        <v>5297</v>
      </c>
      <c r="O2685" s="4" t="s">
        <v>5298</v>
      </c>
      <c r="P2685" s="5" t="s">
        <v>339</v>
      </c>
      <c r="Q2685" s="7">
        <v>0.85763888888888884</v>
      </c>
      <c r="R2685" s="4" t="s">
        <v>41</v>
      </c>
      <c r="S2685" s="4" t="s">
        <v>33</v>
      </c>
      <c r="T2685" s="4"/>
      <c r="U2685" s="8"/>
      <c r="V2685" s="4"/>
      <c r="W2685">
        <v>15262719</v>
      </c>
      <c r="X2685" t="s">
        <v>61</v>
      </c>
    </row>
    <row r="2686" spans="1:24" ht="15.75" customHeight="1">
      <c r="A2686" s="4" t="s">
        <v>4665</v>
      </c>
      <c r="B2686" s="4" t="s">
        <v>7382</v>
      </c>
      <c r="C2686" s="4" t="s">
        <v>7380</v>
      </c>
      <c r="D2686" s="4" t="s">
        <v>45</v>
      </c>
      <c r="E2686" s="4" t="s">
        <v>7383</v>
      </c>
      <c r="F2686" s="4" t="s">
        <v>3147</v>
      </c>
      <c r="G2686" s="5">
        <v>39</v>
      </c>
      <c r="H2686" s="4" t="s">
        <v>7372</v>
      </c>
      <c r="I2686" s="4" t="s">
        <v>67</v>
      </c>
      <c r="J2686" s="4" t="s">
        <v>3978</v>
      </c>
      <c r="K2686" s="5" t="s">
        <v>32</v>
      </c>
      <c r="L2686" s="6">
        <v>0.74305555555555558</v>
      </c>
      <c r="M2686" s="4" t="s">
        <v>41</v>
      </c>
      <c r="N2686" s="4" t="s">
        <v>67</v>
      </c>
      <c r="O2686" s="4" t="s">
        <v>5358</v>
      </c>
      <c r="P2686" s="5" t="s">
        <v>339</v>
      </c>
      <c r="Q2686" s="7">
        <v>0.36805555555555558</v>
      </c>
      <c r="R2686" s="4" t="s">
        <v>41</v>
      </c>
      <c r="S2686" s="4" t="s">
        <v>33</v>
      </c>
      <c r="T2686" s="4"/>
      <c r="U2686" s="8"/>
      <c r="V2686" s="8"/>
      <c r="W2686">
        <v>15262719</v>
      </c>
      <c r="X2686" t="s">
        <v>61</v>
      </c>
    </row>
    <row r="2687" spans="1:24" ht="15.75" customHeight="1">
      <c r="A2687" s="4" t="s">
        <v>4665</v>
      </c>
      <c r="B2687" s="4" t="s">
        <v>7384</v>
      </c>
      <c r="C2687" s="4" t="s">
        <v>7384</v>
      </c>
      <c r="D2687" s="4" t="s">
        <v>45</v>
      </c>
      <c r="E2687" s="4" t="s">
        <v>7385</v>
      </c>
      <c r="F2687" s="4" t="s">
        <v>180</v>
      </c>
      <c r="G2687" s="5">
        <v>35</v>
      </c>
      <c r="H2687" s="4" t="s">
        <v>7372</v>
      </c>
      <c r="I2687" s="4" t="s">
        <v>189</v>
      </c>
      <c r="J2687" s="4" t="s">
        <v>2703</v>
      </c>
      <c r="K2687" s="5" t="s">
        <v>32</v>
      </c>
      <c r="L2687" s="6">
        <v>0.70138888888888884</v>
      </c>
      <c r="M2687" s="4" t="s">
        <v>30</v>
      </c>
      <c r="N2687" s="4" t="s">
        <v>67</v>
      </c>
      <c r="O2687" s="4" t="s">
        <v>2411</v>
      </c>
      <c r="P2687" s="5" t="s">
        <v>339</v>
      </c>
      <c r="Q2687" s="7">
        <v>0.34722222222222221</v>
      </c>
      <c r="R2687" s="4" t="s">
        <v>41</v>
      </c>
      <c r="S2687" s="4" t="s">
        <v>33</v>
      </c>
      <c r="T2687" s="4"/>
      <c r="U2687" s="8"/>
      <c r="V2687" s="8"/>
      <c r="W2687">
        <v>15262720</v>
      </c>
      <c r="X2687" t="s">
        <v>61</v>
      </c>
    </row>
    <row r="2688" spans="1:24" ht="15.75" customHeight="1">
      <c r="A2688" s="4" t="s">
        <v>4665</v>
      </c>
      <c r="B2688" s="4" t="s">
        <v>7386</v>
      </c>
      <c r="C2688" s="4" t="s">
        <v>7384</v>
      </c>
      <c r="D2688" s="4" t="s">
        <v>45</v>
      </c>
      <c r="E2688" s="4" t="s">
        <v>1836</v>
      </c>
      <c r="F2688" s="4" t="s">
        <v>841</v>
      </c>
      <c r="G2688" s="5">
        <v>46</v>
      </c>
      <c r="H2688" s="4" t="s">
        <v>7372</v>
      </c>
      <c r="I2688" s="4" t="s">
        <v>67</v>
      </c>
      <c r="J2688" s="4" t="s">
        <v>3978</v>
      </c>
      <c r="K2688" s="5" t="s">
        <v>32</v>
      </c>
      <c r="L2688" s="6">
        <v>0.74305555555555558</v>
      </c>
      <c r="M2688" s="4" t="s">
        <v>41</v>
      </c>
      <c r="N2688" s="4" t="s">
        <v>67</v>
      </c>
      <c r="O2688" s="4" t="s">
        <v>6847</v>
      </c>
      <c r="P2688" s="5" t="s">
        <v>339</v>
      </c>
      <c r="Q2688" s="7">
        <v>0.8125</v>
      </c>
      <c r="R2688" s="4" t="s">
        <v>41</v>
      </c>
      <c r="S2688" s="4" t="s">
        <v>33</v>
      </c>
      <c r="T2688" s="4"/>
      <c r="U2688" s="8"/>
      <c r="V2688" s="8"/>
      <c r="W2688">
        <v>15262720</v>
      </c>
      <c r="X2688" t="s">
        <v>61</v>
      </c>
    </row>
    <row r="2689" spans="1:24" ht="15.75" customHeight="1">
      <c r="A2689" s="4" t="s">
        <v>4665</v>
      </c>
      <c r="B2689" s="4" t="s">
        <v>7387</v>
      </c>
      <c r="C2689" s="4" t="s">
        <v>7384</v>
      </c>
      <c r="D2689" s="4" t="s">
        <v>23</v>
      </c>
      <c r="E2689" s="4" t="s">
        <v>7388</v>
      </c>
      <c r="F2689" s="4" t="s">
        <v>7389</v>
      </c>
      <c r="G2689" s="5">
        <v>8</v>
      </c>
      <c r="H2689" s="4" t="s">
        <v>7372</v>
      </c>
      <c r="I2689" s="4" t="s">
        <v>67</v>
      </c>
      <c r="J2689" s="4" t="s">
        <v>4372</v>
      </c>
      <c r="K2689" s="5" t="s">
        <v>32</v>
      </c>
      <c r="L2689" s="6">
        <v>0.72569444444444442</v>
      </c>
      <c r="M2689" s="4" t="s">
        <v>41</v>
      </c>
      <c r="N2689" s="4" t="s">
        <v>67</v>
      </c>
      <c r="O2689" s="4" t="s">
        <v>2411</v>
      </c>
      <c r="P2689" s="5" t="s">
        <v>339</v>
      </c>
      <c r="Q2689" s="7">
        <v>0.34722222222222221</v>
      </c>
      <c r="R2689" s="4" t="s">
        <v>41</v>
      </c>
      <c r="S2689" s="4" t="s">
        <v>33</v>
      </c>
      <c r="T2689" s="4"/>
      <c r="U2689" s="8"/>
      <c r="V2689" s="8"/>
      <c r="W2689">
        <v>15262720</v>
      </c>
      <c r="X2689" t="s">
        <v>61</v>
      </c>
    </row>
    <row r="2690" spans="1:24" ht="15.75" customHeight="1">
      <c r="A2690" s="4" t="s">
        <v>4665</v>
      </c>
      <c r="B2690" s="4" t="s">
        <v>7390</v>
      </c>
      <c r="C2690" s="4" t="s">
        <v>7390</v>
      </c>
      <c r="D2690" s="4" t="s">
        <v>45</v>
      </c>
      <c r="E2690" s="4" t="s">
        <v>6083</v>
      </c>
      <c r="F2690" s="4" t="s">
        <v>5301</v>
      </c>
      <c r="G2690" s="5">
        <v>36</v>
      </c>
      <c r="H2690" s="4" t="s">
        <v>7372</v>
      </c>
      <c r="I2690" s="4" t="s">
        <v>67</v>
      </c>
      <c r="J2690" s="4" t="s">
        <v>4372</v>
      </c>
      <c r="K2690" s="5" t="s">
        <v>32</v>
      </c>
      <c r="L2690" s="6">
        <v>0.72569444444444442</v>
      </c>
      <c r="M2690" s="4" t="s">
        <v>41</v>
      </c>
      <c r="N2690" s="4" t="s">
        <v>67</v>
      </c>
      <c r="O2690" s="4" t="s">
        <v>2411</v>
      </c>
      <c r="P2690" s="5" t="s">
        <v>339</v>
      </c>
      <c r="Q2690" s="7">
        <v>0.34722222222222221</v>
      </c>
      <c r="R2690" s="4" t="s">
        <v>41</v>
      </c>
      <c r="S2690" s="4" t="s">
        <v>33</v>
      </c>
      <c r="T2690" s="4"/>
      <c r="U2690" s="8"/>
      <c r="V2690" s="8"/>
      <c r="W2690">
        <v>15262721</v>
      </c>
      <c r="X2690" t="s">
        <v>43</v>
      </c>
    </row>
    <row r="2691" spans="1:24" ht="15.75" customHeight="1">
      <c r="A2691" s="4" t="s">
        <v>4665</v>
      </c>
      <c r="B2691" s="4" t="s">
        <v>7391</v>
      </c>
      <c r="C2691" s="4" t="s">
        <v>7390</v>
      </c>
      <c r="D2691" s="4" t="s">
        <v>23</v>
      </c>
      <c r="E2691" s="4" t="s">
        <v>3307</v>
      </c>
      <c r="F2691" s="4" t="s">
        <v>7389</v>
      </c>
      <c r="G2691" s="5">
        <v>38</v>
      </c>
      <c r="H2691" s="4" t="s">
        <v>7372</v>
      </c>
      <c r="I2691" s="4" t="s">
        <v>67</v>
      </c>
      <c r="J2691" s="4" t="s">
        <v>4372</v>
      </c>
      <c r="K2691" s="5" t="s">
        <v>32</v>
      </c>
      <c r="L2691" s="6">
        <v>0.72569444444444442</v>
      </c>
      <c r="M2691" s="4" t="s">
        <v>41</v>
      </c>
      <c r="N2691" s="4" t="s">
        <v>67</v>
      </c>
      <c r="O2691" s="4" t="s">
        <v>2411</v>
      </c>
      <c r="P2691" s="5" t="s">
        <v>339</v>
      </c>
      <c r="Q2691" s="7">
        <v>0.34722222222222221</v>
      </c>
      <c r="R2691" s="4" t="s">
        <v>41</v>
      </c>
      <c r="S2691" s="4" t="s">
        <v>33</v>
      </c>
      <c r="T2691" s="4"/>
      <c r="U2691" s="8"/>
      <c r="V2691" s="8"/>
      <c r="W2691">
        <v>15262721</v>
      </c>
      <c r="X2691" t="s">
        <v>43</v>
      </c>
    </row>
    <row r="2692" spans="1:24" ht="15.75" customHeight="1">
      <c r="A2692" s="4" t="s">
        <v>4665</v>
      </c>
      <c r="B2692" s="4" t="s">
        <v>7392</v>
      </c>
      <c r="C2692" s="4" t="s">
        <v>7390</v>
      </c>
      <c r="D2692" s="4" t="s">
        <v>45</v>
      </c>
      <c r="E2692" s="4" t="s">
        <v>7393</v>
      </c>
      <c r="F2692" s="4" t="s">
        <v>7389</v>
      </c>
      <c r="G2692" s="5">
        <v>9</v>
      </c>
      <c r="H2692" s="4" t="s">
        <v>7372</v>
      </c>
      <c r="I2692" s="4" t="s">
        <v>67</v>
      </c>
      <c r="J2692" s="4" t="s">
        <v>4372</v>
      </c>
      <c r="K2692" s="5" t="s">
        <v>32</v>
      </c>
      <c r="L2692" s="6">
        <v>0.72569444444444442</v>
      </c>
      <c r="M2692" s="4" t="s">
        <v>41</v>
      </c>
      <c r="N2692" s="4" t="s">
        <v>67</v>
      </c>
      <c r="O2692" s="4" t="s">
        <v>2411</v>
      </c>
      <c r="P2692" s="5" t="s">
        <v>339</v>
      </c>
      <c r="Q2692" s="7">
        <v>0.34722222222222221</v>
      </c>
      <c r="R2692" s="4" t="s">
        <v>41</v>
      </c>
      <c r="S2692" s="4" t="s">
        <v>33</v>
      </c>
      <c r="T2692" s="4"/>
      <c r="U2692" s="8"/>
      <c r="V2692" s="8"/>
      <c r="W2692">
        <v>15262721</v>
      </c>
      <c r="X2692" t="s">
        <v>43</v>
      </c>
    </row>
    <row r="2693" spans="1:24" ht="15.75" customHeight="1">
      <c r="A2693" s="4" t="s">
        <v>4665</v>
      </c>
      <c r="B2693" s="4" t="s">
        <v>7394</v>
      </c>
      <c r="C2693" s="4" t="s">
        <v>7394</v>
      </c>
      <c r="D2693" s="4" t="s">
        <v>23</v>
      </c>
      <c r="E2693" s="4" t="s">
        <v>7395</v>
      </c>
      <c r="F2693" s="4" t="s">
        <v>7396</v>
      </c>
      <c r="G2693" s="5">
        <v>32</v>
      </c>
      <c r="H2693" s="4" t="s">
        <v>7372</v>
      </c>
      <c r="I2693" s="4" t="s">
        <v>39</v>
      </c>
      <c r="J2693" s="4" t="s">
        <v>7351</v>
      </c>
      <c r="K2693" s="5" t="s">
        <v>32</v>
      </c>
      <c r="L2693" s="6">
        <v>0.72569444444444442</v>
      </c>
      <c r="M2693" s="4" t="s">
        <v>41</v>
      </c>
      <c r="N2693" s="4" t="s">
        <v>39</v>
      </c>
      <c r="O2693" s="4" t="s">
        <v>4366</v>
      </c>
      <c r="P2693" s="5" t="s">
        <v>339</v>
      </c>
      <c r="Q2693" s="7">
        <v>0.39583333333333331</v>
      </c>
      <c r="R2693" s="4" t="s">
        <v>41</v>
      </c>
      <c r="S2693" s="4" t="s">
        <v>33</v>
      </c>
      <c r="T2693" s="4"/>
      <c r="U2693" s="8"/>
      <c r="V2693" s="8"/>
      <c r="W2693">
        <v>15262722</v>
      </c>
      <c r="X2693" t="s">
        <v>35</v>
      </c>
    </row>
    <row r="2694" spans="1:24" ht="15.75" customHeight="1">
      <c r="A2694" s="4" t="s">
        <v>4665</v>
      </c>
      <c r="B2694" s="4" t="s">
        <v>7397</v>
      </c>
      <c r="C2694" s="4" t="s">
        <v>7397</v>
      </c>
      <c r="D2694" s="4" t="s">
        <v>45</v>
      </c>
      <c r="E2694" s="4" t="s">
        <v>7398</v>
      </c>
      <c r="F2694" s="4" t="s">
        <v>1418</v>
      </c>
      <c r="G2694" s="5">
        <v>50</v>
      </c>
      <c r="H2694" s="4" t="s">
        <v>7372</v>
      </c>
      <c r="I2694" s="4" t="s">
        <v>157</v>
      </c>
      <c r="J2694" s="4" t="s">
        <v>7399</v>
      </c>
      <c r="K2694" s="5" t="s">
        <v>32</v>
      </c>
      <c r="L2694" s="6">
        <v>0.79513888888888884</v>
      </c>
      <c r="M2694" s="4" t="s">
        <v>30</v>
      </c>
      <c r="N2694" s="4" t="s">
        <v>157</v>
      </c>
      <c r="O2694" s="4" t="s">
        <v>490</v>
      </c>
      <c r="P2694" s="5" t="s">
        <v>339</v>
      </c>
      <c r="Q2694" s="7">
        <v>0.56944444444444442</v>
      </c>
      <c r="R2694" s="4" t="s">
        <v>30</v>
      </c>
      <c r="S2694" s="4" t="s">
        <v>33</v>
      </c>
      <c r="T2694" s="4"/>
      <c r="U2694" s="8"/>
      <c r="V2694" s="8"/>
      <c r="W2694">
        <v>15262723</v>
      </c>
      <c r="X2694" t="s">
        <v>61</v>
      </c>
    </row>
    <row r="2695" spans="1:24" ht="15.75" customHeight="1">
      <c r="A2695" s="4" t="s">
        <v>4665</v>
      </c>
      <c r="B2695" s="4" t="s">
        <v>7400</v>
      </c>
      <c r="C2695" s="4" t="s">
        <v>7397</v>
      </c>
      <c r="D2695" s="4" t="s">
        <v>45</v>
      </c>
      <c r="E2695" s="4" t="s">
        <v>7401</v>
      </c>
      <c r="F2695" s="4" t="s">
        <v>1094</v>
      </c>
      <c r="G2695" s="5">
        <v>43</v>
      </c>
      <c r="H2695" s="4" t="s">
        <v>7372</v>
      </c>
      <c r="I2695" s="4" t="s">
        <v>59</v>
      </c>
      <c r="J2695" s="4" t="s">
        <v>65</v>
      </c>
      <c r="K2695" s="5" t="s">
        <v>32</v>
      </c>
      <c r="L2695" s="6">
        <v>0.72916666666666663</v>
      </c>
      <c r="M2695" s="4" t="s">
        <v>30</v>
      </c>
      <c r="N2695" s="4" t="s">
        <v>5297</v>
      </c>
      <c r="O2695" s="4" t="s">
        <v>5298</v>
      </c>
      <c r="P2695" s="5" t="s">
        <v>339</v>
      </c>
      <c r="Q2695" s="7">
        <v>0.85763888888888884</v>
      </c>
      <c r="R2695" s="4" t="s">
        <v>41</v>
      </c>
      <c r="S2695" s="4" t="s">
        <v>33</v>
      </c>
      <c r="T2695" s="4"/>
      <c r="U2695" s="8"/>
      <c r="V2695" s="8"/>
      <c r="W2695">
        <v>15262723</v>
      </c>
      <c r="X2695" t="s">
        <v>61</v>
      </c>
    </row>
    <row r="2696" spans="1:24" ht="15.75" customHeight="1">
      <c r="A2696" s="4" t="s">
        <v>4665</v>
      </c>
      <c r="B2696" s="4" t="s">
        <v>7402</v>
      </c>
      <c r="C2696" s="4" t="s">
        <v>7402</v>
      </c>
      <c r="D2696" s="4" t="s">
        <v>45</v>
      </c>
      <c r="E2696" s="4" t="s">
        <v>7403</v>
      </c>
      <c r="F2696" s="4" t="s">
        <v>7404</v>
      </c>
      <c r="G2696" s="5">
        <v>41</v>
      </c>
      <c r="H2696" s="4" t="s">
        <v>7372</v>
      </c>
      <c r="I2696" s="4" t="s">
        <v>67</v>
      </c>
      <c r="J2696" s="4" t="s">
        <v>3978</v>
      </c>
      <c r="K2696" s="5" t="s">
        <v>32</v>
      </c>
      <c r="L2696" s="6">
        <v>0.74305555555555558</v>
      </c>
      <c r="M2696" s="4" t="s">
        <v>41</v>
      </c>
      <c r="N2696" s="4" t="s">
        <v>67</v>
      </c>
      <c r="O2696" s="4" t="s">
        <v>2411</v>
      </c>
      <c r="P2696" s="5" t="s">
        <v>339</v>
      </c>
      <c r="Q2696" s="7">
        <v>0.34722222222222221</v>
      </c>
      <c r="R2696" s="4" t="s">
        <v>41</v>
      </c>
      <c r="S2696" s="4" t="s">
        <v>33</v>
      </c>
      <c r="T2696" s="4"/>
      <c r="U2696" s="8"/>
      <c r="V2696" s="8"/>
      <c r="W2696">
        <v>15262724</v>
      </c>
      <c r="X2696" t="s">
        <v>43</v>
      </c>
    </row>
    <row r="2697" spans="1:24" ht="15.75" customHeight="1">
      <c r="A2697" s="4" t="s">
        <v>4665</v>
      </c>
      <c r="B2697" s="4" t="s">
        <v>7405</v>
      </c>
      <c r="C2697" s="4" t="s">
        <v>7402</v>
      </c>
      <c r="D2697" s="4" t="s">
        <v>23</v>
      </c>
      <c r="E2697" s="4" t="s">
        <v>7406</v>
      </c>
      <c r="F2697" s="4" t="s">
        <v>1094</v>
      </c>
      <c r="G2697" s="5">
        <v>46</v>
      </c>
      <c r="H2697" s="4" t="s">
        <v>7372</v>
      </c>
      <c r="I2697" s="4" t="s">
        <v>67</v>
      </c>
      <c r="J2697" s="4" t="s">
        <v>3978</v>
      </c>
      <c r="K2697" s="5" t="s">
        <v>32</v>
      </c>
      <c r="L2697" s="6">
        <v>0.74305555555555558</v>
      </c>
      <c r="M2697" s="4" t="s">
        <v>41</v>
      </c>
      <c r="N2697" s="4" t="s">
        <v>67</v>
      </c>
      <c r="O2697" s="4" t="s">
        <v>2411</v>
      </c>
      <c r="P2697" s="5" t="s">
        <v>339</v>
      </c>
      <c r="Q2697" s="7">
        <v>0.34722222222222221</v>
      </c>
      <c r="R2697" s="4" t="s">
        <v>41</v>
      </c>
      <c r="S2697" s="4" t="s">
        <v>33</v>
      </c>
      <c r="T2697" s="4"/>
      <c r="U2697" s="8"/>
      <c r="V2697" s="8"/>
      <c r="W2697">
        <v>15262724</v>
      </c>
      <c r="X2697" t="s">
        <v>43</v>
      </c>
    </row>
    <row r="2698" spans="1:24" ht="15.75" customHeight="1">
      <c r="A2698" s="4" t="s">
        <v>4665</v>
      </c>
      <c r="B2698" s="4" t="s">
        <v>7407</v>
      </c>
      <c r="C2698" s="4" t="s">
        <v>7407</v>
      </c>
      <c r="D2698" s="4" t="s">
        <v>45</v>
      </c>
      <c r="E2698" s="4" t="s">
        <v>7408</v>
      </c>
      <c r="F2698" s="4" t="s">
        <v>2185</v>
      </c>
      <c r="G2698" s="5">
        <v>60</v>
      </c>
      <c r="H2698" s="4" t="s">
        <v>7409</v>
      </c>
      <c r="I2698" s="4" t="s">
        <v>479</v>
      </c>
      <c r="J2698" s="4" t="s">
        <v>7410</v>
      </c>
      <c r="K2698" s="5" t="s">
        <v>32</v>
      </c>
      <c r="L2698" s="6">
        <v>0.46527777777777779</v>
      </c>
      <c r="M2698" s="4" t="s">
        <v>30</v>
      </c>
      <c r="N2698" s="4" t="s">
        <v>7411</v>
      </c>
      <c r="O2698" s="4" t="s">
        <v>31</v>
      </c>
      <c r="P2698" s="5" t="s">
        <v>339</v>
      </c>
      <c r="Q2698" s="7">
        <v>0.86458333333333337</v>
      </c>
      <c r="R2698" s="4" t="s">
        <v>30</v>
      </c>
      <c r="S2698" s="4" t="s">
        <v>33</v>
      </c>
      <c r="T2698" s="4"/>
      <c r="U2698" s="8"/>
      <c r="V2698" s="8"/>
      <c r="W2698">
        <v>15262725</v>
      </c>
      <c r="X2698" t="s">
        <v>61</v>
      </c>
    </row>
    <row r="2699" spans="1:24" ht="15.75" customHeight="1">
      <c r="A2699" s="4" t="s">
        <v>4665</v>
      </c>
      <c r="B2699" s="4" t="s">
        <v>7412</v>
      </c>
      <c r="C2699" s="4" t="s">
        <v>7407</v>
      </c>
      <c r="D2699" s="4" t="s">
        <v>45</v>
      </c>
      <c r="E2699" s="4" t="s">
        <v>3338</v>
      </c>
      <c r="F2699" s="4" t="s">
        <v>2185</v>
      </c>
      <c r="G2699" s="5">
        <v>21</v>
      </c>
      <c r="H2699" s="4" t="s">
        <v>7409</v>
      </c>
      <c r="I2699" s="4" t="s">
        <v>479</v>
      </c>
      <c r="J2699" s="4" t="s">
        <v>7410</v>
      </c>
      <c r="K2699" s="5" t="s">
        <v>32</v>
      </c>
      <c r="L2699" s="6">
        <v>0.46527777777777779</v>
      </c>
      <c r="M2699" s="4" t="s">
        <v>30</v>
      </c>
      <c r="N2699" s="4" t="s">
        <v>7411</v>
      </c>
      <c r="O2699" s="4" t="s">
        <v>31</v>
      </c>
      <c r="P2699" s="5" t="s">
        <v>339</v>
      </c>
      <c r="Q2699" s="7">
        <v>0.86458333333333337</v>
      </c>
      <c r="R2699" s="4" t="s">
        <v>30</v>
      </c>
      <c r="S2699" s="4" t="s">
        <v>33</v>
      </c>
      <c r="T2699" s="4"/>
      <c r="U2699" s="8"/>
      <c r="V2699" s="8"/>
      <c r="W2699">
        <v>15262725</v>
      </c>
      <c r="X2699" t="s">
        <v>61</v>
      </c>
    </row>
    <row r="2700" spans="1:24" ht="15.75" customHeight="1">
      <c r="A2700" s="4" t="s">
        <v>4665</v>
      </c>
      <c r="B2700" s="4" t="s">
        <v>7413</v>
      </c>
      <c r="C2700" s="4" t="s">
        <v>7413</v>
      </c>
      <c r="D2700" s="4" t="s">
        <v>23</v>
      </c>
      <c r="E2700" s="4" t="s">
        <v>7414</v>
      </c>
      <c r="F2700" s="4" t="s">
        <v>2905</v>
      </c>
      <c r="G2700" s="5">
        <v>74</v>
      </c>
      <c r="H2700" s="4" t="s">
        <v>7409</v>
      </c>
      <c r="I2700" s="4" t="s">
        <v>39</v>
      </c>
      <c r="J2700" s="4" t="s">
        <v>40</v>
      </c>
      <c r="K2700" s="5" t="s">
        <v>912</v>
      </c>
      <c r="L2700" s="6">
        <v>0.59027777777777779</v>
      </c>
      <c r="M2700" s="4" t="s">
        <v>41</v>
      </c>
      <c r="N2700" s="4" t="s">
        <v>39</v>
      </c>
      <c r="O2700" s="4" t="s">
        <v>42</v>
      </c>
      <c r="P2700" s="5" t="s">
        <v>339</v>
      </c>
      <c r="Q2700" s="7">
        <v>0.68402777777777779</v>
      </c>
      <c r="R2700" s="4" t="s">
        <v>41</v>
      </c>
      <c r="S2700" s="4" t="s">
        <v>33</v>
      </c>
      <c r="T2700" s="4" t="s">
        <v>7415</v>
      </c>
      <c r="U2700" s="4"/>
      <c r="V2700" s="4"/>
      <c r="W2700">
        <v>15262726</v>
      </c>
      <c r="X2700" t="s">
        <v>43</v>
      </c>
    </row>
    <row r="2701" spans="1:24" ht="15.75" customHeight="1">
      <c r="A2701" s="4" t="s">
        <v>4665</v>
      </c>
      <c r="B2701" s="4" t="s">
        <v>7416</v>
      </c>
      <c r="C2701" s="4" t="s">
        <v>7413</v>
      </c>
      <c r="D2701" s="4" t="s">
        <v>45</v>
      </c>
      <c r="E2701" s="4" t="s">
        <v>7417</v>
      </c>
      <c r="F2701" s="4" t="s">
        <v>2905</v>
      </c>
      <c r="G2701" s="5">
        <v>66</v>
      </c>
      <c r="H2701" s="4" t="s">
        <v>7409</v>
      </c>
      <c r="I2701" s="4" t="s">
        <v>39</v>
      </c>
      <c r="J2701" s="4" t="s">
        <v>40</v>
      </c>
      <c r="K2701" s="5" t="s">
        <v>912</v>
      </c>
      <c r="L2701" s="6">
        <v>0.59027777777777779</v>
      </c>
      <c r="M2701" s="4" t="s">
        <v>41</v>
      </c>
      <c r="N2701" s="4" t="s">
        <v>39</v>
      </c>
      <c r="O2701" s="4" t="s">
        <v>42</v>
      </c>
      <c r="P2701" s="5" t="s">
        <v>339</v>
      </c>
      <c r="Q2701" s="7">
        <v>0.68402777777777779</v>
      </c>
      <c r="R2701" s="4" t="s">
        <v>41</v>
      </c>
      <c r="S2701" s="4" t="s">
        <v>33</v>
      </c>
      <c r="T2701" s="4" t="s">
        <v>7415</v>
      </c>
      <c r="U2701" s="4"/>
      <c r="V2701" s="4"/>
      <c r="W2701">
        <v>15262726</v>
      </c>
      <c r="X2701" t="s">
        <v>43</v>
      </c>
    </row>
    <row r="2702" spans="1:24" ht="15.75" customHeight="1">
      <c r="A2702" s="4" t="s">
        <v>4665</v>
      </c>
      <c r="B2702" s="4" t="s">
        <v>7418</v>
      </c>
      <c r="C2702" s="4" t="s">
        <v>7418</v>
      </c>
      <c r="D2702" s="4" t="s">
        <v>45</v>
      </c>
      <c r="E2702" s="4" t="s">
        <v>7419</v>
      </c>
      <c r="F2702" s="4" t="s">
        <v>519</v>
      </c>
      <c r="G2702" s="5">
        <v>64</v>
      </c>
      <c r="H2702" s="4" t="s">
        <v>7409</v>
      </c>
      <c r="I2702" s="4" t="s">
        <v>309</v>
      </c>
      <c r="J2702" s="4" t="s">
        <v>7420</v>
      </c>
      <c r="K2702" s="5" t="s">
        <v>32</v>
      </c>
      <c r="L2702" s="6">
        <v>0.53819444444444442</v>
      </c>
      <c r="M2702" s="4" t="s">
        <v>671</v>
      </c>
      <c r="N2702" s="4" t="s">
        <v>767</v>
      </c>
      <c r="O2702" s="4" t="s">
        <v>5782</v>
      </c>
      <c r="P2702" s="5" t="s">
        <v>339</v>
      </c>
      <c r="Q2702" s="7">
        <v>0.30208333333333331</v>
      </c>
      <c r="R2702" s="4" t="s">
        <v>41</v>
      </c>
      <c r="S2702" s="4" t="s">
        <v>33</v>
      </c>
      <c r="T2702" s="4"/>
      <c r="U2702" s="4"/>
      <c r="V2702" s="8"/>
      <c r="W2702">
        <v>15262727</v>
      </c>
      <c r="X2702" t="s">
        <v>43</v>
      </c>
    </row>
    <row r="2703" spans="1:24" ht="15.75" customHeight="1">
      <c r="A2703" s="4" t="s">
        <v>4665</v>
      </c>
      <c r="B2703" s="4" t="s">
        <v>7421</v>
      </c>
      <c r="C2703" s="4" t="s">
        <v>7418</v>
      </c>
      <c r="D2703" s="4" t="s">
        <v>23</v>
      </c>
      <c r="E2703" s="4" t="s">
        <v>7422</v>
      </c>
      <c r="F2703" s="4" t="s">
        <v>687</v>
      </c>
      <c r="G2703" s="5">
        <v>63</v>
      </c>
      <c r="H2703" s="4" t="s">
        <v>7409</v>
      </c>
      <c r="I2703" s="4" t="s">
        <v>309</v>
      </c>
      <c r="J2703" s="4" t="s">
        <v>7420</v>
      </c>
      <c r="K2703" s="5" t="s">
        <v>32</v>
      </c>
      <c r="L2703" s="6">
        <v>0.53819444444444442</v>
      </c>
      <c r="M2703" s="4" t="s">
        <v>671</v>
      </c>
      <c r="N2703" s="4" t="s">
        <v>767</v>
      </c>
      <c r="O2703" s="4" t="s">
        <v>5782</v>
      </c>
      <c r="P2703" s="5" t="s">
        <v>339</v>
      </c>
      <c r="Q2703" s="7">
        <v>0.30208333333333331</v>
      </c>
      <c r="R2703" s="4" t="s">
        <v>41</v>
      </c>
      <c r="S2703" s="4" t="s">
        <v>33</v>
      </c>
      <c r="T2703" s="4"/>
      <c r="U2703" s="4"/>
      <c r="V2703" s="8"/>
      <c r="W2703">
        <v>15262727</v>
      </c>
      <c r="X2703" t="s">
        <v>43</v>
      </c>
    </row>
    <row r="2704" spans="1:24" ht="15.75" customHeight="1">
      <c r="A2704" s="4" t="s">
        <v>4665</v>
      </c>
      <c r="B2704" s="4" t="s">
        <v>7423</v>
      </c>
      <c r="C2704" s="4" t="s">
        <v>7423</v>
      </c>
      <c r="D2704" s="4" t="s">
        <v>23</v>
      </c>
      <c r="E2704" s="4" t="s">
        <v>7424</v>
      </c>
      <c r="F2704" s="4" t="s">
        <v>7425</v>
      </c>
      <c r="G2704" s="5">
        <v>63</v>
      </c>
      <c r="H2704" s="4" t="s">
        <v>7409</v>
      </c>
      <c r="I2704" s="4" t="s">
        <v>479</v>
      </c>
      <c r="J2704" s="4" t="s">
        <v>2241</v>
      </c>
      <c r="K2704" s="5" t="s">
        <v>32</v>
      </c>
      <c r="L2704" s="6">
        <v>0.63541666666666663</v>
      </c>
      <c r="M2704" s="4" t="s">
        <v>30</v>
      </c>
      <c r="N2704" s="4" t="s">
        <v>666</v>
      </c>
      <c r="O2704" s="4" t="s">
        <v>666</v>
      </c>
      <c r="P2704" s="12"/>
      <c r="Q2704" s="7"/>
      <c r="R2704" s="4"/>
      <c r="S2704" s="4" t="s">
        <v>33</v>
      </c>
      <c r="T2704" s="4"/>
      <c r="U2704" s="8"/>
      <c r="V2704" s="4"/>
      <c r="W2704">
        <v>15262728</v>
      </c>
      <c r="X2704" t="s">
        <v>61</v>
      </c>
    </row>
    <row r="2705" spans="1:24" ht="15.75" customHeight="1">
      <c r="A2705" s="4" t="s">
        <v>4665</v>
      </c>
      <c r="B2705" s="4" t="s">
        <v>7426</v>
      </c>
      <c r="C2705" s="4" t="s">
        <v>7423</v>
      </c>
      <c r="D2705" s="4" t="s">
        <v>45</v>
      </c>
      <c r="E2705" s="4" t="s">
        <v>7427</v>
      </c>
      <c r="F2705" s="4" t="s">
        <v>7425</v>
      </c>
      <c r="G2705" s="5">
        <v>65</v>
      </c>
      <c r="H2705" s="4" t="s">
        <v>7409</v>
      </c>
      <c r="I2705" s="4" t="s">
        <v>479</v>
      </c>
      <c r="J2705" s="4" t="s">
        <v>2241</v>
      </c>
      <c r="K2705" s="5" t="s">
        <v>32</v>
      </c>
      <c r="L2705" s="6">
        <v>0.63541666666666663</v>
      </c>
      <c r="M2705" s="4" t="s">
        <v>30</v>
      </c>
      <c r="N2705" s="4" t="s">
        <v>666</v>
      </c>
      <c r="O2705" s="4" t="s">
        <v>666</v>
      </c>
      <c r="P2705" s="5"/>
      <c r="Q2705" s="7"/>
      <c r="R2705" s="4"/>
      <c r="S2705" s="4" t="s">
        <v>33</v>
      </c>
      <c r="T2705" s="4"/>
      <c r="U2705" s="8"/>
      <c r="V2705" s="4"/>
      <c r="W2705">
        <v>15262728</v>
      </c>
      <c r="X2705" t="s">
        <v>61</v>
      </c>
    </row>
    <row r="2706" spans="1:24" ht="15.75" customHeight="1">
      <c r="A2706" s="4" t="s">
        <v>4665</v>
      </c>
      <c r="B2706" s="4" t="s">
        <v>7428</v>
      </c>
      <c r="C2706" s="4" t="s">
        <v>7428</v>
      </c>
      <c r="D2706" s="4" t="s">
        <v>45</v>
      </c>
      <c r="E2706" s="4" t="s">
        <v>7429</v>
      </c>
      <c r="F2706" s="4" t="s">
        <v>173</v>
      </c>
      <c r="G2706" s="5">
        <v>58</v>
      </c>
      <c r="H2706" s="4" t="s">
        <v>7409</v>
      </c>
      <c r="I2706" s="4" t="s">
        <v>2406</v>
      </c>
      <c r="J2706" s="4" t="s">
        <v>2407</v>
      </c>
      <c r="K2706" s="5" t="s">
        <v>32</v>
      </c>
      <c r="L2706" s="6">
        <v>0.88888888888888884</v>
      </c>
      <c r="M2706" s="4" t="s">
        <v>30</v>
      </c>
      <c r="N2706" s="4" t="s">
        <v>175</v>
      </c>
      <c r="O2706" s="4" t="s">
        <v>7430</v>
      </c>
      <c r="P2706" s="4" t="s">
        <v>339</v>
      </c>
      <c r="Q2706" s="11">
        <v>2.0833333333333332E-2</v>
      </c>
      <c r="R2706" s="4" t="s">
        <v>30</v>
      </c>
      <c r="S2706" s="4" t="s">
        <v>33</v>
      </c>
      <c r="T2706" s="4"/>
      <c r="U2706" s="8"/>
      <c r="V2706" s="8"/>
      <c r="W2706">
        <v>15262729</v>
      </c>
      <c r="X2706" t="s">
        <v>43</v>
      </c>
    </row>
    <row r="2707" spans="1:24" ht="15.75" customHeight="1">
      <c r="A2707" s="4" t="s">
        <v>4665</v>
      </c>
      <c r="B2707" s="4" t="s">
        <v>7431</v>
      </c>
      <c r="C2707" s="4" t="s">
        <v>7428</v>
      </c>
      <c r="D2707" s="4" t="s">
        <v>23</v>
      </c>
      <c r="E2707" s="4" t="s">
        <v>7432</v>
      </c>
      <c r="F2707" s="4" t="s">
        <v>173</v>
      </c>
      <c r="G2707" s="5">
        <v>66</v>
      </c>
      <c r="H2707" s="4" t="s">
        <v>7409</v>
      </c>
      <c r="I2707" s="4" t="s">
        <v>2406</v>
      </c>
      <c r="J2707" s="4" t="s">
        <v>2407</v>
      </c>
      <c r="K2707" s="5" t="s">
        <v>32</v>
      </c>
      <c r="L2707" s="6">
        <v>0.88888888888888884</v>
      </c>
      <c r="M2707" s="4" t="s">
        <v>30</v>
      </c>
      <c r="N2707" s="4" t="s">
        <v>175</v>
      </c>
      <c r="O2707" s="4" t="s">
        <v>7430</v>
      </c>
      <c r="P2707" s="4" t="s">
        <v>339</v>
      </c>
      <c r="Q2707" s="11">
        <v>2.0833333333333332E-2</v>
      </c>
      <c r="R2707" s="4" t="s">
        <v>30</v>
      </c>
      <c r="S2707" s="4" t="s">
        <v>33</v>
      </c>
      <c r="T2707" s="4"/>
      <c r="U2707" s="8"/>
      <c r="V2707" s="8"/>
      <c r="W2707">
        <v>15262729</v>
      </c>
      <c r="X2707" t="s">
        <v>43</v>
      </c>
    </row>
    <row r="2708" spans="1:24" ht="15.75" customHeight="1">
      <c r="A2708" s="4" t="s">
        <v>4665</v>
      </c>
      <c r="B2708" s="4" t="s">
        <v>7433</v>
      </c>
      <c r="C2708" s="4" t="s">
        <v>7433</v>
      </c>
      <c r="D2708" s="4" t="s">
        <v>45</v>
      </c>
      <c r="E2708" s="4" t="s">
        <v>5059</v>
      </c>
      <c r="F2708" s="4" t="s">
        <v>610</v>
      </c>
      <c r="G2708" s="5">
        <v>72</v>
      </c>
      <c r="H2708" s="4" t="s">
        <v>7409</v>
      </c>
      <c r="I2708" s="4" t="s">
        <v>39</v>
      </c>
      <c r="J2708" s="4" t="s">
        <v>40</v>
      </c>
      <c r="K2708" s="5" t="s">
        <v>32</v>
      </c>
      <c r="L2708" s="6">
        <v>0.59027777777777779</v>
      </c>
      <c r="M2708" s="4" t="s">
        <v>41</v>
      </c>
      <c r="N2708" s="4" t="s">
        <v>67</v>
      </c>
      <c r="O2708" s="4" t="s">
        <v>3628</v>
      </c>
      <c r="P2708" s="5" t="s">
        <v>339</v>
      </c>
      <c r="Q2708" s="7">
        <v>0.83680555555555558</v>
      </c>
      <c r="R2708" s="4" t="s">
        <v>41</v>
      </c>
      <c r="S2708" s="4" t="s">
        <v>33</v>
      </c>
      <c r="T2708" s="4"/>
      <c r="U2708" s="8"/>
      <c r="V2708" s="8"/>
      <c r="W2708">
        <v>15262738</v>
      </c>
      <c r="X2708" t="s">
        <v>43</v>
      </c>
    </row>
    <row r="2709" spans="1:24" ht="15.75" customHeight="1">
      <c r="A2709" s="4" t="s">
        <v>4665</v>
      </c>
      <c r="B2709" s="4" t="s">
        <v>7434</v>
      </c>
      <c r="C2709" s="4" t="s">
        <v>7433</v>
      </c>
      <c r="D2709" s="4" t="s">
        <v>23</v>
      </c>
      <c r="E2709" s="4" t="s">
        <v>862</v>
      </c>
      <c r="F2709" s="4" t="s">
        <v>610</v>
      </c>
      <c r="G2709" s="5">
        <v>73</v>
      </c>
      <c r="H2709" s="4" t="s">
        <v>7409</v>
      </c>
      <c r="I2709" s="4" t="s">
        <v>39</v>
      </c>
      <c r="J2709" s="4" t="s">
        <v>40</v>
      </c>
      <c r="K2709" s="5" t="s">
        <v>32</v>
      </c>
      <c r="L2709" s="6">
        <v>0.59027777777777779</v>
      </c>
      <c r="M2709" s="4" t="s">
        <v>41</v>
      </c>
      <c r="N2709" s="4" t="s">
        <v>67</v>
      </c>
      <c r="O2709" s="4" t="s">
        <v>3628</v>
      </c>
      <c r="P2709" s="5" t="s">
        <v>339</v>
      </c>
      <c r="Q2709" s="7">
        <v>0.83680555555555558</v>
      </c>
      <c r="R2709" s="4" t="s">
        <v>41</v>
      </c>
      <c r="S2709" s="4" t="s">
        <v>33</v>
      </c>
      <c r="T2709" s="4"/>
      <c r="U2709" s="8"/>
      <c r="V2709" s="8"/>
      <c r="W2709">
        <v>15262738</v>
      </c>
      <c r="X2709" t="s">
        <v>43</v>
      </c>
    </row>
    <row r="2710" spans="1:24" ht="15.75" customHeight="1">
      <c r="A2710" s="4" t="s">
        <v>4665</v>
      </c>
      <c r="B2710" s="4" t="s">
        <v>7435</v>
      </c>
      <c r="C2710" s="4" t="s">
        <v>7435</v>
      </c>
      <c r="D2710" s="4" t="s">
        <v>45</v>
      </c>
      <c r="E2710" s="4" t="s">
        <v>7436</v>
      </c>
      <c r="F2710" s="4" t="s">
        <v>7437</v>
      </c>
      <c r="G2710" s="5">
        <v>54</v>
      </c>
      <c r="H2710" s="4" t="s">
        <v>7409</v>
      </c>
      <c r="I2710" s="4" t="s">
        <v>150</v>
      </c>
      <c r="J2710" s="4" t="s">
        <v>151</v>
      </c>
      <c r="K2710" s="5" t="s">
        <v>32</v>
      </c>
      <c r="L2710" s="6">
        <v>0.64583333333333337</v>
      </c>
      <c r="M2710" s="4" t="s">
        <v>30</v>
      </c>
      <c r="N2710" s="4" t="s">
        <v>150</v>
      </c>
      <c r="O2710" s="4" t="s">
        <v>152</v>
      </c>
      <c r="P2710" s="5" t="s">
        <v>339</v>
      </c>
      <c r="Q2710" s="7">
        <v>0.72569444444444442</v>
      </c>
      <c r="R2710" s="4" t="s">
        <v>30</v>
      </c>
      <c r="S2710" s="4" t="s">
        <v>33</v>
      </c>
      <c r="T2710" s="4"/>
      <c r="U2710" s="8"/>
      <c r="V2710" s="8"/>
      <c r="W2710">
        <v>15262739</v>
      </c>
      <c r="X2710" t="s">
        <v>43</v>
      </c>
    </row>
    <row r="2711" spans="1:24" ht="15.75" customHeight="1">
      <c r="A2711" s="4" t="s">
        <v>4665</v>
      </c>
      <c r="B2711" s="4" t="s">
        <v>7438</v>
      </c>
      <c r="C2711" s="4" t="s">
        <v>7435</v>
      </c>
      <c r="D2711" s="4" t="s">
        <v>23</v>
      </c>
      <c r="E2711" s="4" t="s">
        <v>7439</v>
      </c>
      <c r="F2711" s="4" t="s">
        <v>7440</v>
      </c>
      <c r="G2711" s="5">
        <v>49</v>
      </c>
      <c r="H2711" s="4" t="s">
        <v>7409</v>
      </c>
      <c r="I2711" s="4" t="s">
        <v>150</v>
      </c>
      <c r="J2711" s="4" t="s">
        <v>151</v>
      </c>
      <c r="K2711" s="5" t="s">
        <v>32</v>
      </c>
      <c r="L2711" s="6">
        <v>0.64583333333333337</v>
      </c>
      <c r="M2711" s="4" t="s">
        <v>30</v>
      </c>
      <c r="N2711" s="4" t="s">
        <v>150</v>
      </c>
      <c r="O2711" s="4" t="s">
        <v>152</v>
      </c>
      <c r="P2711" s="5" t="s">
        <v>339</v>
      </c>
      <c r="Q2711" s="7">
        <v>0.72569444444444442</v>
      </c>
      <c r="R2711" s="4" t="s">
        <v>30</v>
      </c>
      <c r="S2711" s="4" t="s">
        <v>33</v>
      </c>
      <c r="T2711" s="4"/>
      <c r="U2711" s="8"/>
      <c r="V2711" s="8"/>
      <c r="W2711">
        <v>15262739</v>
      </c>
      <c r="X2711" t="s">
        <v>43</v>
      </c>
    </row>
    <row r="2712" spans="1:24" ht="15.75" customHeight="1">
      <c r="A2712" s="4" t="s">
        <v>4665</v>
      </c>
      <c r="B2712" s="4" t="s">
        <v>7441</v>
      </c>
      <c r="C2712" s="4" t="s">
        <v>7441</v>
      </c>
      <c r="D2712" s="4" t="s">
        <v>45</v>
      </c>
      <c r="E2712" s="4" t="s">
        <v>7442</v>
      </c>
      <c r="F2712" s="4" t="s">
        <v>7443</v>
      </c>
      <c r="G2712" s="5">
        <v>53</v>
      </c>
      <c r="H2712" s="4" t="s">
        <v>7409</v>
      </c>
      <c r="I2712" s="4" t="s">
        <v>39</v>
      </c>
      <c r="J2712" s="4" t="s">
        <v>40</v>
      </c>
      <c r="K2712" s="5" t="s">
        <v>32</v>
      </c>
      <c r="L2712" s="6">
        <v>0.59027777777777779</v>
      </c>
      <c r="M2712" s="4" t="s">
        <v>41</v>
      </c>
      <c r="N2712" s="4" t="s">
        <v>39</v>
      </c>
      <c r="O2712" s="4" t="s">
        <v>42</v>
      </c>
      <c r="P2712" s="5" t="s">
        <v>339</v>
      </c>
      <c r="Q2712" s="7">
        <v>0.68402777777777779</v>
      </c>
      <c r="R2712" s="4" t="s">
        <v>41</v>
      </c>
      <c r="S2712" s="4" t="s">
        <v>33</v>
      </c>
      <c r="T2712" s="4"/>
      <c r="U2712" s="8"/>
      <c r="V2712" s="8"/>
      <c r="W2712">
        <v>15262740</v>
      </c>
      <c r="X2712" t="s">
        <v>43</v>
      </c>
    </row>
    <row r="2713" spans="1:24" ht="15.75" customHeight="1">
      <c r="A2713" s="4" t="s">
        <v>4665</v>
      </c>
      <c r="B2713" s="4" t="s">
        <v>7444</v>
      </c>
      <c r="C2713" s="4" t="s">
        <v>7441</v>
      </c>
      <c r="D2713" s="4" t="s">
        <v>23</v>
      </c>
      <c r="E2713" s="4" t="s">
        <v>7445</v>
      </c>
      <c r="F2713" s="4" t="s">
        <v>7440</v>
      </c>
      <c r="G2713" s="5">
        <v>15</v>
      </c>
      <c r="H2713" s="4" t="s">
        <v>7409</v>
      </c>
      <c r="I2713" s="4" t="s">
        <v>150</v>
      </c>
      <c r="J2713" s="4" t="s">
        <v>151</v>
      </c>
      <c r="K2713" s="5" t="s">
        <v>32</v>
      </c>
      <c r="L2713" s="6">
        <v>0.64583333333333337</v>
      </c>
      <c r="M2713" s="4" t="s">
        <v>30</v>
      </c>
      <c r="N2713" s="4" t="s">
        <v>150</v>
      </c>
      <c r="O2713" s="4" t="s">
        <v>152</v>
      </c>
      <c r="P2713" s="5" t="s">
        <v>339</v>
      </c>
      <c r="Q2713" s="7">
        <v>0.72569444444444442</v>
      </c>
      <c r="R2713" s="4" t="s">
        <v>30</v>
      </c>
      <c r="S2713" s="4" t="s">
        <v>33</v>
      </c>
      <c r="T2713" s="4"/>
      <c r="U2713" s="8"/>
      <c r="V2713" s="8"/>
      <c r="W2713">
        <v>15262740</v>
      </c>
      <c r="X2713" t="s">
        <v>43</v>
      </c>
    </row>
    <row r="2714" spans="1:24" ht="15.75" customHeight="1">
      <c r="A2714" s="4" t="s">
        <v>4665</v>
      </c>
      <c r="B2714" s="4" t="s">
        <v>7446</v>
      </c>
      <c r="C2714" s="4" t="s">
        <v>7446</v>
      </c>
      <c r="D2714" s="4" t="s">
        <v>45</v>
      </c>
      <c r="E2714" s="4" t="s">
        <v>7447</v>
      </c>
      <c r="F2714" s="4" t="s">
        <v>3571</v>
      </c>
      <c r="G2714" s="5">
        <v>59</v>
      </c>
      <c r="H2714" s="4" t="s">
        <v>7409</v>
      </c>
      <c r="I2714" s="4" t="s">
        <v>7448</v>
      </c>
      <c r="J2714" s="4" t="s">
        <v>7449</v>
      </c>
      <c r="K2714" s="5" t="s">
        <v>32</v>
      </c>
      <c r="L2714" s="6">
        <v>0.44791666666666669</v>
      </c>
      <c r="M2714" s="4" t="s">
        <v>30</v>
      </c>
      <c r="N2714" s="4" t="s">
        <v>1812</v>
      </c>
      <c r="O2714" s="4" t="s">
        <v>6089</v>
      </c>
      <c r="P2714" s="5" t="s">
        <v>339</v>
      </c>
      <c r="Q2714" s="7">
        <v>0.52430555555555558</v>
      </c>
      <c r="R2714" s="4" t="s">
        <v>30</v>
      </c>
      <c r="S2714" s="4" t="s">
        <v>33</v>
      </c>
      <c r="T2714" s="4"/>
      <c r="U2714" s="8"/>
      <c r="V2714" s="8"/>
      <c r="W2714">
        <v>15262741</v>
      </c>
      <c r="X2714" t="s">
        <v>61</v>
      </c>
    </row>
    <row r="2715" spans="1:24" ht="15.75" customHeight="1">
      <c r="A2715" s="4" t="s">
        <v>4665</v>
      </c>
      <c r="B2715" s="4" t="s">
        <v>7450</v>
      </c>
      <c r="C2715" s="4" t="s">
        <v>7446</v>
      </c>
      <c r="D2715" s="4" t="s">
        <v>45</v>
      </c>
      <c r="E2715" s="4" t="s">
        <v>7451</v>
      </c>
      <c r="F2715" s="4" t="s">
        <v>7452</v>
      </c>
      <c r="G2715" s="5">
        <v>67</v>
      </c>
      <c r="H2715" s="4" t="s">
        <v>7409</v>
      </c>
      <c r="I2715" s="4" t="s">
        <v>67</v>
      </c>
      <c r="J2715" s="4" t="s">
        <v>7453</v>
      </c>
      <c r="K2715" s="5" t="s">
        <v>32</v>
      </c>
      <c r="L2715" s="6">
        <v>0.64236111111111116</v>
      </c>
      <c r="M2715" s="4" t="s">
        <v>41</v>
      </c>
      <c r="N2715" s="4" t="s">
        <v>39</v>
      </c>
      <c r="O2715" s="4" t="s">
        <v>414</v>
      </c>
      <c r="P2715" s="5" t="s">
        <v>339</v>
      </c>
      <c r="Q2715" s="7">
        <v>0.78472222222222221</v>
      </c>
      <c r="R2715" s="4" t="s">
        <v>41</v>
      </c>
      <c r="S2715" s="4" t="s">
        <v>33</v>
      </c>
      <c r="T2715" s="4"/>
      <c r="U2715" s="8"/>
      <c r="V2715" s="8"/>
      <c r="W2715">
        <v>15262741</v>
      </c>
      <c r="X2715" t="s">
        <v>61</v>
      </c>
    </row>
    <row r="2716" spans="1:24" ht="15.75" customHeight="1">
      <c r="A2716" s="4" t="s">
        <v>4665</v>
      </c>
      <c r="B2716" s="4" t="s">
        <v>7454</v>
      </c>
      <c r="C2716" s="4" t="s">
        <v>7454</v>
      </c>
      <c r="D2716" s="4" t="s">
        <v>45</v>
      </c>
      <c r="E2716" s="4" t="s">
        <v>7455</v>
      </c>
      <c r="F2716" s="4" t="s">
        <v>7456</v>
      </c>
      <c r="G2716" s="5">
        <v>61</v>
      </c>
      <c r="H2716" s="4" t="s">
        <v>7409</v>
      </c>
      <c r="I2716" s="4" t="s">
        <v>67</v>
      </c>
      <c r="J2716" s="4" t="s">
        <v>7162</v>
      </c>
      <c r="K2716" s="5" t="s">
        <v>32</v>
      </c>
      <c r="L2716" s="6">
        <v>0.92708333333333337</v>
      </c>
      <c r="M2716" s="4" t="s">
        <v>41</v>
      </c>
      <c r="N2716" s="4" t="s">
        <v>67</v>
      </c>
      <c r="O2716" s="4" t="s">
        <v>711</v>
      </c>
      <c r="P2716" s="5" t="s">
        <v>339</v>
      </c>
      <c r="Q2716" s="7">
        <v>0.39583333333333331</v>
      </c>
      <c r="R2716" s="4" t="s">
        <v>41</v>
      </c>
      <c r="S2716" s="4" t="s">
        <v>33</v>
      </c>
      <c r="T2716" s="4"/>
      <c r="U2716" s="8"/>
      <c r="V2716" s="4"/>
      <c r="W2716">
        <v>15262742</v>
      </c>
      <c r="X2716" t="s">
        <v>43</v>
      </c>
    </row>
    <row r="2717" spans="1:24" ht="15.75" customHeight="1">
      <c r="A2717" s="4" t="s">
        <v>4665</v>
      </c>
      <c r="B2717" s="4" t="s">
        <v>7457</v>
      </c>
      <c r="C2717" s="4" t="s">
        <v>7454</v>
      </c>
      <c r="D2717" s="4" t="s">
        <v>23</v>
      </c>
      <c r="E2717" s="4" t="s">
        <v>7458</v>
      </c>
      <c r="F2717" s="4" t="s">
        <v>7459</v>
      </c>
      <c r="G2717" s="5"/>
      <c r="H2717" s="4" t="s">
        <v>7409</v>
      </c>
      <c r="I2717" s="4" t="s">
        <v>67</v>
      </c>
      <c r="J2717" s="4" t="s">
        <v>7162</v>
      </c>
      <c r="K2717" s="5" t="s">
        <v>32</v>
      </c>
      <c r="L2717" s="6">
        <v>0.92708333333333337</v>
      </c>
      <c r="M2717" s="4" t="s">
        <v>41</v>
      </c>
      <c r="N2717" s="4" t="s">
        <v>67</v>
      </c>
      <c r="O2717" s="4" t="s">
        <v>711</v>
      </c>
      <c r="P2717" s="5" t="s">
        <v>339</v>
      </c>
      <c r="Q2717" s="7">
        <v>0.39583333333333331</v>
      </c>
      <c r="R2717" s="4" t="s">
        <v>41</v>
      </c>
      <c r="S2717" s="4" t="s">
        <v>33</v>
      </c>
      <c r="T2717" s="4"/>
      <c r="U2717" s="8"/>
      <c r="V2717" s="4"/>
      <c r="W2717">
        <v>15262742</v>
      </c>
      <c r="X2717" t="s">
        <v>43</v>
      </c>
    </row>
    <row r="2718" spans="1:24" ht="15.75" customHeight="1">
      <c r="A2718" s="4" t="s">
        <v>4665</v>
      </c>
      <c r="B2718" s="4" t="s">
        <v>7460</v>
      </c>
      <c r="C2718" s="4" t="s">
        <v>7460</v>
      </c>
      <c r="D2718" s="4" t="s">
        <v>45</v>
      </c>
      <c r="E2718" s="4" t="s">
        <v>7461</v>
      </c>
      <c r="F2718" s="4" t="s">
        <v>748</v>
      </c>
      <c r="G2718" s="5">
        <v>53</v>
      </c>
      <c r="H2718" s="4" t="s">
        <v>7409</v>
      </c>
      <c r="I2718" s="4" t="s">
        <v>150</v>
      </c>
      <c r="J2718" s="4" t="s">
        <v>151</v>
      </c>
      <c r="K2718" s="5" t="s">
        <v>32</v>
      </c>
      <c r="L2718" s="6">
        <v>0.64583333333333337</v>
      </c>
      <c r="M2718" s="4" t="s">
        <v>30</v>
      </c>
      <c r="N2718" s="4" t="s">
        <v>150</v>
      </c>
      <c r="O2718" s="4" t="s">
        <v>152</v>
      </c>
      <c r="P2718" s="5" t="s">
        <v>339</v>
      </c>
      <c r="Q2718" s="7">
        <v>0.72569444444444442</v>
      </c>
      <c r="R2718" s="4" t="s">
        <v>30</v>
      </c>
      <c r="S2718" s="4" t="s">
        <v>33</v>
      </c>
      <c r="T2718" s="4"/>
      <c r="U2718" s="4"/>
      <c r="V2718" s="4"/>
      <c r="W2718">
        <v>15262743</v>
      </c>
      <c r="X2718" t="s">
        <v>61</v>
      </c>
    </row>
    <row r="2719" spans="1:24" ht="15.75" customHeight="1">
      <c r="A2719" s="4" t="s">
        <v>4665</v>
      </c>
      <c r="B2719" s="4" t="s">
        <v>7462</v>
      </c>
      <c r="C2719" s="4" t="s">
        <v>7460</v>
      </c>
      <c r="D2719" s="4" t="s">
        <v>45</v>
      </c>
      <c r="E2719" s="4" t="s">
        <v>7463</v>
      </c>
      <c r="F2719" s="4" t="s">
        <v>748</v>
      </c>
      <c r="G2719" s="4">
        <v>19</v>
      </c>
      <c r="H2719" s="4" t="s">
        <v>7409</v>
      </c>
      <c r="I2719" s="4" t="s">
        <v>150</v>
      </c>
      <c r="J2719" s="4" t="s">
        <v>151</v>
      </c>
      <c r="K2719" s="5" t="s">
        <v>32</v>
      </c>
      <c r="L2719" s="6">
        <v>0.64583333333333337</v>
      </c>
      <c r="M2719" s="4" t="s">
        <v>30</v>
      </c>
      <c r="N2719" s="4" t="s">
        <v>150</v>
      </c>
      <c r="O2719" s="4" t="s">
        <v>152</v>
      </c>
      <c r="P2719" s="5" t="s">
        <v>339</v>
      </c>
      <c r="Q2719" s="7">
        <v>0.72569444444444442</v>
      </c>
      <c r="R2719" s="4" t="s">
        <v>30</v>
      </c>
      <c r="S2719" s="4" t="s">
        <v>33</v>
      </c>
      <c r="T2719" s="4"/>
      <c r="U2719" s="4"/>
      <c r="V2719" s="4"/>
      <c r="W2719">
        <v>15262743</v>
      </c>
      <c r="X2719" t="s">
        <v>61</v>
      </c>
    </row>
    <row r="2720" spans="1:24" ht="15.75" customHeight="1">
      <c r="A2720" s="4" t="s">
        <v>4665</v>
      </c>
      <c r="B2720" s="4" t="s">
        <v>7464</v>
      </c>
      <c r="C2720" s="4" t="s">
        <v>7464</v>
      </c>
      <c r="D2720" s="4" t="s">
        <v>23</v>
      </c>
      <c r="E2720" s="4" t="s">
        <v>7465</v>
      </c>
      <c r="F2720" s="4" t="s">
        <v>7466</v>
      </c>
      <c r="G2720" s="5">
        <v>50</v>
      </c>
      <c r="H2720" s="4" t="s">
        <v>7409</v>
      </c>
      <c r="I2720" s="4" t="s">
        <v>39</v>
      </c>
      <c r="J2720" s="4" t="s">
        <v>1944</v>
      </c>
      <c r="K2720" s="5" t="s">
        <v>32</v>
      </c>
      <c r="L2720" s="6">
        <v>0.69444444444444442</v>
      </c>
      <c r="M2720" s="4" t="s">
        <v>41</v>
      </c>
      <c r="N2720" s="4" t="s">
        <v>67</v>
      </c>
      <c r="O2720" s="4" t="s">
        <v>5378</v>
      </c>
      <c r="P2720" s="5" t="s">
        <v>339</v>
      </c>
      <c r="Q2720" s="7">
        <v>0.68055555555555558</v>
      </c>
      <c r="R2720" s="4" t="s">
        <v>41</v>
      </c>
      <c r="S2720" s="4" t="s">
        <v>33</v>
      </c>
      <c r="T2720" s="4"/>
      <c r="U2720" s="8"/>
      <c r="V2720" s="8"/>
      <c r="W2720">
        <v>15262744</v>
      </c>
      <c r="X2720" t="s">
        <v>61</v>
      </c>
    </row>
    <row r="2721" spans="1:24" ht="15.75" customHeight="1">
      <c r="A2721" s="4" t="s">
        <v>4665</v>
      </c>
      <c r="B2721" s="4" t="s">
        <v>7467</v>
      </c>
      <c r="C2721" s="4" t="s">
        <v>7464</v>
      </c>
      <c r="D2721" s="4" t="s">
        <v>23</v>
      </c>
      <c r="E2721" s="4" t="s">
        <v>3205</v>
      </c>
      <c r="F2721" s="4" t="s">
        <v>7468</v>
      </c>
      <c r="G2721" s="5">
        <v>74</v>
      </c>
      <c r="H2721" s="4" t="s">
        <v>7409</v>
      </c>
      <c r="I2721" s="4" t="s">
        <v>196</v>
      </c>
      <c r="J2721" s="4" t="s">
        <v>1261</v>
      </c>
      <c r="K2721" s="5" t="s">
        <v>32</v>
      </c>
      <c r="L2721" s="6">
        <v>0.80555555555555558</v>
      </c>
      <c r="M2721" s="4" t="s">
        <v>30</v>
      </c>
      <c r="N2721" s="4" t="s">
        <v>196</v>
      </c>
      <c r="O2721" s="4" t="s">
        <v>253</v>
      </c>
      <c r="P2721" s="5" t="s">
        <v>339</v>
      </c>
      <c r="Q2721" s="7">
        <v>0.85416666666666663</v>
      </c>
      <c r="R2721" s="4" t="s">
        <v>30</v>
      </c>
      <c r="S2721" s="4" t="s">
        <v>33</v>
      </c>
      <c r="T2721" s="4"/>
      <c r="U2721" s="8"/>
      <c r="V2721" s="8"/>
      <c r="W2721">
        <v>15262744</v>
      </c>
      <c r="X2721" t="s">
        <v>61</v>
      </c>
    </row>
    <row r="2722" spans="1:24" ht="15.75" customHeight="1">
      <c r="A2722" s="4" t="s">
        <v>4665</v>
      </c>
      <c r="B2722" s="4" t="s">
        <v>7469</v>
      </c>
      <c r="C2722" s="4" t="s">
        <v>7469</v>
      </c>
      <c r="D2722" s="4" t="s">
        <v>45</v>
      </c>
      <c r="E2722" s="4" t="s">
        <v>7470</v>
      </c>
      <c r="F2722" s="4" t="s">
        <v>1652</v>
      </c>
      <c r="G2722" s="5">
        <v>67</v>
      </c>
      <c r="H2722" s="4" t="s">
        <v>7409</v>
      </c>
      <c r="I2722" s="4" t="s">
        <v>59</v>
      </c>
      <c r="J2722" s="4" t="s">
        <v>65</v>
      </c>
      <c r="K2722" s="5" t="s">
        <v>32</v>
      </c>
      <c r="L2722" s="6">
        <v>0.72916666666666663</v>
      </c>
      <c r="M2722" s="4" t="s">
        <v>30</v>
      </c>
      <c r="N2722" s="4" t="s">
        <v>59</v>
      </c>
      <c r="O2722" s="4" t="s">
        <v>78</v>
      </c>
      <c r="P2722" s="5" t="s">
        <v>339</v>
      </c>
      <c r="Q2722" s="7">
        <v>0.79513888888888884</v>
      </c>
      <c r="R2722" s="4" t="s">
        <v>30</v>
      </c>
      <c r="S2722" s="4" t="s">
        <v>33</v>
      </c>
      <c r="T2722" s="4"/>
      <c r="U2722" s="8"/>
      <c r="V2722" s="8"/>
      <c r="W2722">
        <v>15262745</v>
      </c>
      <c r="X2722" t="s">
        <v>43</v>
      </c>
    </row>
    <row r="2723" spans="1:24" ht="15.75" customHeight="1">
      <c r="A2723" s="4" t="s">
        <v>4665</v>
      </c>
      <c r="B2723" s="4" t="s">
        <v>7471</v>
      </c>
      <c r="C2723" s="4" t="s">
        <v>7469</v>
      </c>
      <c r="D2723" s="4" t="s">
        <v>23</v>
      </c>
      <c r="E2723" s="4" t="s">
        <v>70</v>
      </c>
      <c r="F2723" s="4" t="s">
        <v>1652</v>
      </c>
      <c r="G2723" s="5">
        <v>74</v>
      </c>
      <c r="H2723" s="4" t="s">
        <v>7409</v>
      </c>
      <c r="I2723" s="4" t="s">
        <v>59</v>
      </c>
      <c r="J2723" s="4" t="s">
        <v>65</v>
      </c>
      <c r="K2723" s="5" t="s">
        <v>32</v>
      </c>
      <c r="L2723" s="6">
        <v>0.72916666666666663</v>
      </c>
      <c r="M2723" s="4" t="s">
        <v>30</v>
      </c>
      <c r="N2723" s="4" t="s">
        <v>59</v>
      </c>
      <c r="O2723" s="4" t="s">
        <v>78</v>
      </c>
      <c r="P2723" s="5" t="s">
        <v>339</v>
      </c>
      <c r="Q2723" s="7">
        <v>0.79513888888888884</v>
      </c>
      <c r="R2723" s="4" t="s">
        <v>30</v>
      </c>
      <c r="S2723" s="4" t="s">
        <v>33</v>
      </c>
      <c r="T2723" s="4"/>
      <c r="U2723" s="8"/>
      <c r="V2723" s="8"/>
      <c r="W2723">
        <v>15262745</v>
      </c>
      <c r="X2723" t="s">
        <v>43</v>
      </c>
    </row>
    <row r="2724" spans="1:24" ht="15.75" customHeight="1">
      <c r="A2724" s="4" t="s">
        <v>4665</v>
      </c>
      <c r="B2724" s="4" t="s">
        <v>7472</v>
      </c>
      <c r="C2724" s="4" t="s">
        <v>7472</v>
      </c>
      <c r="D2724" s="4" t="s">
        <v>45</v>
      </c>
      <c r="E2724" s="4" t="s">
        <v>3936</v>
      </c>
      <c r="F2724" s="4" t="s">
        <v>6019</v>
      </c>
      <c r="G2724" s="5">
        <v>60</v>
      </c>
      <c r="H2724" s="4" t="s">
        <v>7409</v>
      </c>
      <c r="I2724" s="4" t="s">
        <v>150</v>
      </c>
      <c r="J2724" s="4" t="s">
        <v>151</v>
      </c>
      <c r="K2724" s="5" t="s">
        <v>32</v>
      </c>
      <c r="L2724" s="6">
        <v>0.64583333333333337</v>
      </c>
      <c r="M2724" s="4" t="s">
        <v>30</v>
      </c>
      <c r="N2724" s="4" t="s">
        <v>150</v>
      </c>
      <c r="O2724" s="4" t="s">
        <v>152</v>
      </c>
      <c r="P2724" s="5" t="s">
        <v>339</v>
      </c>
      <c r="Q2724" s="7">
        <v>0.72569444444444442</v>
      </c>
      <c r="R2724" s="4" t="s">
        <v>30</v>
      </c>
      <c r="S2724" s="4" t="s">
        <v>33</v>
      </c>
      <c r="T2724" s="4"/>
      <c r="U2724" s="8"/>
      <c r="V2724" s="8"/>
      <c r="W2724">
        <v>15262746</v>
      </c>
      <c r="X2724" t="s">
        <v>43</v>
      </c>
    </row>
    <row r="2725" spans="1:24" ht="15.75" customHeight="1">
      <c r="A2725" s="4" t="s">
        <v>4665</v>
      </c>
      <c r="B2725" s="4" t="s">
        <v>7473</v>
      </c>
      <c r="C2725" s="4" t="s">
        <v>7472</v>
      </c>
      <c r="D2725" s="4" t="s">
        <v>23</v>
      </c>
      <c r="E2725" s="4" t="s">
        <v>7474</v>
      </c>
      <c r="F2725" s="4" t="s">
        <v>6019</v>
      </c>
      <c r="G2725" s="5">
        <v>71</v>
      </c>
      <c r="H2725" s="4" t="s">
        <v>7409</v>
      </c>
      <c r="I2725" s="4" t="s">
        <v>150</v>
      </c>
      <c r="J2725" s="4" t="s">
        <v>151</v>
      </c>
      <c r="K2725" s="5" t="s">
        <v>32</v>
      </c>
      <c r="L2725" s="6">
        <v>0.64583333333333337</v>
      </c>
      <c r="M2725" s="4" t="s">
        <v>30</v>
      </c>
      <c r="N2725" s="4" t="s">
        <v>150</v>
      </c>
      <c r="O2725" s="4" t="s">
        <v>152</v>
      </c>
      <c r="P2725" s="5" t="s">
        <v>339</v>
      </c>
      <c r="Q2725" s="7">
        <v>0.72569444444444442</v>
      </c>
      <c r="R2725" s="4" t="s">
        <v>30</v>
      </c>
      <c r="S2725" s="4" t="s">
        <v>33</v>
      </c>
      <c r="T2725" s="4"/>
      <c r="U2725" s="8"/>
      <c r="V2725" s="8"/>
      <c r="W2725">
        <v>15262746</v>
      </c>
      <c r="X2725" t="s">
        <v>43</v>
      </c>
    </row>
    <row r="2726" spans="1:24" ht="15.75" customHeight="1">
      <c r="A2726" s="4" t="s">
        <v>4665</v>
      </c>
      <c r="B2726" s="4" t="s">
        <v>7475</v>
      </c>
      <c r="C2726" s="4" t="s">
        <v>7475</v>
      </c>
      <c r="D2726" s="4" t="s">
        <v>45</v>
      </c>
      <c r="E2726" s="4" t="s">
        <v>7476</v>
      </c>
      <c r="F2726" s="4" t="s">
        <v>7477</v>
      </c>
      <c r="G2726" s="5">
        <v>66</v>
      </c>
      <c r="H2726" s="4" t="s">
        <v>7409</v>
      </c>
      <c r="I2726" s="4" t="s">
        <v>150</v>
      </c>
      <c r="J2726" s="4" t="s">
        <v>151</v>
      </c>
      <c r="K2726" s="5" t="s">
        <v>32</v>
      </c>
      <c r="L2726" s="6">
        <v>0.64583333333333337</v>
      </c>
      <c r="M2726" s="4" t="s">
        <v>30</v>
      </c>
      <c r="N2726" s="4" t="s">
        <v>150</v>
      </c>
      <c r="O2726" s="4" t="s">
        <v>152</v>
      </c>
      <c r="P2726" s="5" t="s">
        <v>339</v>
      </c>
      <c r="Q2726" s="7">
        <v>0.72569444444444442</v>
      </c>
      <c r="R2726" s="4" t="s">
        <v>30</v>
      </c>
      <c r="S2726" s="4" t="s">
        <v>33</v>
      </c>
      <c r="T2726" s="4" t="s">
        <v>7478</v>
      </c>
      <c r="U2726" s="8"/>
      <c r="V2726" s="8"/>
      <c r="W2726">
        <v>15262747</v>
      </c>
      <c r="X2726" t="s">
        <v>61</v>
      </c>
    </row>
    <row r="2727" spans="1:24" ht="15.75" customHeight="1">
      <c r="A2727" s="4" t="s">
        <v>4665</v>
      </c>
      <c r="B2727" s="4" t="s">
        <v>7479</v>
      </c>
      <c r="C2727" s="4" t="s">
        <v>7475</v>
      </c>
      <c r="D2727" s="4" t="s">
        <v>45</v>
      </c>
      <c r="E2727" s="4" t="s">
        <v>7480</v>
      </c>
      <c r="F2727" s="4" t="s">
        <v>7481</v>
      </c>
      <c r="G2727" s="5">
        <v>62</v>
      </c>
      <c r="H2727" s="4" t="s">
        <v>7409</v>
      </c>
      <c r="I2727" s="4" t="s">
        <v>39</v>
      </c>
      <c r="J2727" s="4" t="s">
        <v>1135</v>
      </c>
      <c r="K2727" s="5" t="s">
        <v>32</v>
      </c>
      <c r="L2727" s="6">
        <v>0.68402777777777779</v>
      </c>
      <c r="M2727" s="4" t="s">
        <v>41</v>
      </c>
      <c r="N2727" s="4" t="s">
        <v>39</v>
      </c>
      <c r="O2727" s="4" t="s">
        <v>42</v>
      </c>
      <c r="P2727" s="5" t="s">
        <v>339</v>
      </c>
      <c r="Q2727" s="7">
        <v>0.68402777777777779</v>
      </c>
      <c r="R2727" s="4" t="s">
        <v>41</v>
      </c>
      <c r="S2727" s="4" t="s">
        <v>33</v>
      </c>
      <c r="T2727" s="4"/>
      <c r="U2727" s="8"/>
      <c r="V2727" s="8"/>
      <c r="W2727">
        <v>15262747</v>
      </c>
      <c r="X2727" t="s">
        <v>61</v>
      </c>
    </row>
    <row r="2728" spans="1:24" ht="15.75" customHeight="1">
      <c r="A2728" s="4" t="s">
        <v>4665</v>
      </c>
      <c r="B2728" s="4" t="s">
        <v>7482</v>
      </c>
      <c r="C2728" s="4" t="s">
        <v>7482</v>
      </c>
      <c r="D2728" s="4" t="s">
        <v>45</v>
      </c>
      <c r="E2728" s="4" t="s">
        <v>7483</v>
      </c>
      <c r="F2728" s="4" t="s">
        <v>7484</v>
      </c>
      <c r="G2728" s="5">
        <v>54</v>
      </c>
      <c r="H2728" s="4" t="s">
        <v>7409</v>
      </c>
      <c r="I2728" s="4" t="s">
        <v>114</v>
      </c>
      <c r="J2728" s="4" t="s">
        <v>115</v>
      </c>
      <c r="K2728" s="5" t="s">
        <v>32</v>
      </c>
      <c r="L2728" s="6">
        <v>0.625</v>
      </c>
      <c r="M2728" s="4" t="s">
        <v>30</v>
      </c>
      <c r="N2728" s="4" t="s">
        <v>67</v>
      </c>
      <c r="O2728" s="4" t="s">
        <v>3628</v>
      </c>
      <c r="P2728" s="5" t="s">
        <v>339</v>
      </c>
      <c r="Q2728" s="7">
        <v>0.83680555555555558</v>
      </c>
      <c r="R2728" s="4" t="s">
        <v>41</v>
      </c>
      <c r="S2728" s="4" t="s">
        <v>33</v>
      </c>
      <c r="T2728" s="4"/>
      <c r="U2728" s="8"/>
      <c r="V2728" s="8"/>
      <c r="W2728">
        <v>15262748</v>
      </c>
      <c r="X2728" t="s">
        <v>61</v>
      </c>
    </row>
    <row r="2729" spans="1:24" ht="15.75" customHeight="1">
      <c r="A2729" s="4" t="s">
        <v>4665</v>
      </c>
      <c r="B2729" s="4" t="s">
        <v>7485</v>
      </c>
      <c r="C2729" s="4" t="s">
        <v>7482</v>
      </c>
      <c r="D2729" s="4" t="s">
        <v>45</v>
      </c>
      <c r="E2729" s="4" t="s">
        <v>7486</v>
      </c>
      <c r="F2729" s="4" t="s">
        <v>7064</v>
      </c>
      <c r="G2729" s="5">
        <v>71</v>
      </c>
      <c r="H2729" s="4" t="s">
        <v>7409</v>
      </c>
      <c r="I2729" s="4" t="s">
        <v>39</v>
      </c>
      <c r="J2729" s="4" t="s">
        <v>40</v>
      </c>
      <c r="K2729" s="5" t="s">
        <v>32</v>
      </c>
      <c r="L2729" s="6">
        <v>0.59027777777777779</v>
      </c>
      <c r="M2729" s="4" t="s">
        <v>41</v>
      </c>
      <c r="N2729" s="4" t="s">
        <v>67</v>
      </c>
      <c r="O2729" s="4" t="s">
        <v>3628</v>
      </c>
      <c r="P2729" s="5" t="s">
        <v>339</v>
      </c>
      <c r="Q2729" s="7">
        <v>0.83680555555555558</v>
      </c>
      <c r="R2729" s="4" t="s">
        <v>41</v>
      </c>
      <c r="S2729" s="4" t="s">
        <v>33</v>
      </c>
      <c r="T2729" s="4"/>
      <c r="U2729" s="8"/>
      <c r="V2729" s="8"/>
      <c r="W2729">
        <v>15262748</v>
      </c>
      <c r="X2729" t="s">
        <v>61</v>
      </c>
    </row>
    <row r="2730" spans="1:24" ht="15.75" customHeight="1">
      <c r="A2730" s="4" t="s">
        <v>4665</v>
      </c>
      <c r="B2730" s="4" t="s">
        <v>7487</v>
      </c>
      <c r="C2730" s="4" t="s">
        <v>7487</v>
      </c>
      <c r="D2730" s="4" t="s">
        <v>23</v>
      </c>
      <c r="E2730" s="4" t="s">
        <v>7488</v>
      </c>
      <c r="F2730" s="4" t="s">
        <v>698</v>
      </c>
      <c r="G2730" s="5">
        <v>53</v>
      </c>
      <c r="H2730" s="4" t="s">
        <v>7409</v>
      </c>
      <c r="I2730" s="4" t="s">
        <v>150</v>
      </c>
      <c r="J2730" s="4" t="s">
        <v>151</v>
      </c>
      <c r="K2730" s="5" t="s">
        <v>912</v>
      </c>
      <c r="L2730" s="6">
        <v>0.64583333333333337</v>
      </c>
      <c r="M2730" s="4" t="s">
        <v>30</v>
      </c>
      <c r="N2730" s="4" t="s">
        <v>150</v>
      </c>
      <c r="O2730" s="4" t="s">
        <v>152</v>
      </c>
      <c r="P2730" s="5" t="s">
        <v>5813</v>
      </c>
      <c r="Q2730" s="7">
        <v>0.72569444444444442</v>
      </c>
      <c r="R2730" s="4" t="s">
        <v>30</v>
      </c>
      <c r="S2730" s="4" t="s">
        <v>33</v>
      </c>
      <c r="T2730" s="4"/>
      <c r="U2730" s="4"/>
      <c r="V2730" s="4"/>
      <c r="W2730">
        <v>15262749</v>
      </c>
      <c r="X2730" t="s">
        <v>35</v>
      </c>
    </row>
    <row r="2731" spans="1:24" ht="15.75" customHeight="1">
      <c r="A2731" s="4" t="s">
        <v>4665</v>
      </c>
      <c r="B2731" s="4" t="s">
        <v>7489</v>
      </c>
      <c r="C2731" s="4" t="s">
        <v>7489</v>
      </c>
      <c r="D2731" s="4" t="s">
        <v>45</v>
      </c>
      <c r="E2731" s="4" t="s">
        <v>7490</v>
      </c>
      <c r="F2731" s="4" t="s">
        <v>7491</v>
      </c>
      <c r="G2731" s="5">
        <v>65</v>
      </c>
      <c r="H2731" s="4" t="s">
        <v>7409</v>
      </c>
      <c r="I2731" s="4" t="s">
        <v>1002</v>
      </c>
      <c r="J2731" s="4" t="s">
        <v>7492</v>
      </c>
      <c r="K2731" s="5" t="s">
        <v>32</v>
      </c>
      <c r="L2731" s="6">
        <v>0.90972222222222221</v>
      </c>
      <c r="M2731" s="4" t="s">
        <v>671</v>
      </c>
      <c r="N2731" s="4" t="s">
        <v>1002</v>
      </c>
      <c r="O2731" s="4" t="s">
        <v>2539</v>
      </c>
      <c r="P2731" s="5" t="s">
        <v>1393</v>
      </c>
      <c r="Q2731" s="7">
        <v>0.50347222222222221</v>
      </c>
      <c r="R2731" s="4" t="s">
        <v>671</v>
      </c>
      <c r="S2731" s="4" t="s">
        <v>33</v>
      </c>
      <c r="T2731" s="4" t="s">
        <v>7493</v>
      </c>
      <c r="U2731" s="8"/>
      <c r="V2731" s="4"/>
      <c r="W2731">
        <v>15262750</v>
      </c>
      <c r="X2731" t="s">
        <v>35</v>
      </c>
    </row>
    <row r="2732" spans="1:24" ht="15.75" customHeight="1">
      <c r="A2732" s="4" t="s">
        <v>4665</v>
      </c>
      <c r="B2732" s="4" t="s">
        <v>7494</v>
      </c>
      <c r="C2732" s="4" t="s">
        <v>7494</v>
      </c>
      <c r="D2732" s="4" t="s">
        <v>45</v>
      </c>
      <c r="E2732" s="4" t="s">
        <v>7495</v>
      </c>
      <c r="F2732" s="4" t="s">
        <v>2250</v>
      </c>
      <c r="G2732" s="5">
        <v>54</v>
      </c>
      <c r="H2732" s="4" t="s">
        <v>7409</v>
      </c>
      <c r="I2732" s="4" t="s">
        <v>39</v>
      </c>
      <c r="J2732" s="4" t="s">
        <v>4892</v>
      </c>
      <c r="K2732" s="5" t="s">
        <v>32</v>
      </c>
      <c r="L2732" s="6">
        <v>0.70138888888888884</v>
      </c>
      <c r="M2732" s="4" t="s">
        <v>41</v>
      </c>
      <c r="N2732" s="4" t="s">
        <v>67</v>
      </c>
      <c r="O2732" s="4" t="s">
        <v>456</v>
      </c>
      <c r="P2732" s="5" t="s">
        <v>339</v>
      </c>
      <c r="Q2732" s="7">
        <v>0.4375</v>
      </c>
      <c r="R2732" s="4" t="s">
        <v>41</v>
      </c>
      <c r="S2732" s="4" t="s">
        <v>33</v>
      </c>
      <c r="T2732" s="4" t="s">
        <v>34</v>
      </c>
      <c r="U2732" s="8"/>
      <c r="V2732" s="8"/>
      <c r="W2732">
        <v>15262751</v>
      </c>
      <c r="X2732" t="s">
        <v>43</v>
      </c>
    </row>
    <row r="2733" spans="1:24" ht="15.75" customHeight="1">
      <c r="A2733" s="4" t="s">
        <v>4665</v>
      </c>
      <c r="B2733" s="4" t="s">
        <v>7496</v>
      </c>
      <c r="C2733" s="4" t="s">
        <v>7494</v>
      </c>
      <c r="D2733" s="4" t="s">
        <v>45</v>
      </c>
      <c r="E2733" s="4" t="s">
        <v>7497</v>
      </c>
      <c r="F2733" s="4" t="s">
        <v>5822</v>
      </c>
      <c r="G2733" s="5">
        <v>59</v>
      </c>
      <c r="H2733" s="4" t="s">
        <v>7409</v>
      </c>
      <c r="I2733" s="4" t="s">
        <v>39</v>
      </c>
      <c r="J2733" s="4" t="s">
        <v>4892</v>
      </c>
      <c r="K2733" s="5" t="s">
        <v>32</v>
      </c>
      <c r="L2733" s="6">
        <v>0.70138888888888884</v>
      </c>
      <c r="M2733" s="4" t="s">
        <v>41</v>
      </c>
      <c r="N2733" s="4" t="s">
        <v>67</v>
      </c>
      <c r="O2733" s="4" t="s">
        <v>456</v>
      </c>
      <c r="P2733" s="5" t="s">
        <v>339</v>
      </c>
      <c r="Q2733" s="7">
        <v>0.4375</v>
      </c>
      <c r="R2733" s="4" t="s">
        <v>41</v>
      </c>
      <c r="S2733" s="4" t="s">
        <v>33</v>
      </c>
      <c r="T2733" s="4"/>
      <c r="U2733" s="8"/>
      <c r="V2733" s="8"/>
      <c r="W2733">
        <v>15262751</v>
      </c>
      <c r="X2733" t="s">
        <v>43</v>
      </c>
    </row>
    <row r="2734" spans="1:24" ht="15.75" customHeight="1">
      <c r="A2734" s="4" t="s">
        <v>4665</v>
      </c>
      <c r="B2734" s="4" t="s">
        <v>7498</v>
      </c>
      <c r="C2734" s="4" t="s">
        <v>7498</v>
      </c>
      <c r="D2734" s="4" t="s">
        <v>45</v>
      </c>
      <c r="E2734" s="4" t="s">
        <v>7499</v>
      </c>
      <c r="F2734" s="4" t="s">
        <v>7500</v>
      </c>
      <c r="G2734" s="5">
        <v>26</v>
      </c>
      <c r="H2734" s="4" t="s">
        <v>7409</v>
      </c>
      <c r="I2734" s="4" t="s">
        <v>7501</v>
      </c>
      <c r="J2734" s="4" t="s">
        <v>4673</v>
      </c>
      <c r="K2734" s="5" t="s">
        <v>4826</v>
      </c>
      <c r="L2734" s="6">
        <v>0.69444444444444442</v>
      </c>
      <c r="M2734" s="4" t="s">
        <v>41</v>
      </c>
      <c r="N2734" s="4" t="s">
        <v>7501</v>
      </c>
      <c r="O2734" s="4" t="s">
        <v>711</v>
      </c>
      <c r="P2734" s="5" t="s">
        <v>339</v>
      </c>
      <c r="Q2734" s="7">
        <v>0.39583333333333331</v>
      </c>
      <c r="R2734" s="4" t="s">
        <v>41</v>
      </c>
      <c r="S2734" s="4" t="s">
        <v>33</v>
      </c>
      <c r="T2734" s="4"/>
      <c r="U2734" s="8"/>
      <c r="V2734" s="8"/>
      <c r="W2734">
        <v>15262752</v>
      </c>
      <c r="X2734" t="s">
        <v>61</v>
      </c>
    </row>
    <row r="2735" spans="1:24" ht="15.75" customHeight="1">
      <c r="A2735" s="4" t="s">
        <v>4665</v>
      </c>
      <c r="B2735" s="4" t="s">
        <v>7502</v>
      </c>
      <c r="C2735" s="4" t="s">
        <v>7498</v>
      </c>
      <c r="D2735" s="4" t="s">
        <v>45</v>
      </c>
      <c r="E2735" s="4" t="s">
        <v>7503</v>
      </c>
      <c r="F2735" s="4" t="s">
        <v>7500</v>
      </c>
      <c r="G2735" s="5">
        <v>57</v>
      </c>
      <c r="H2735" s="4" t="s">
        <v>7409</v>
      </c>
      <c r="I2735" s="4" t="s">
        <v>67</v>
      </c>
      <c r="J2735" s="4" t="s">
        <v>4673</v>
      </c>
      <c r="K2735" s="5" t="s">
        <v>4826</v>
      </c>
      <c r="L2735" s="6">
        <v>0.69444444444444442</v>
      </c>
      <c r="M2735" s="4" t="s">
        <v>41</v>
      </c>
      <c r="N2735" s="4" t="s">
        <v>67</v>
      </c>
      <c r="O2735" s="4" t="s">
        <v>2884</v>
      </c>
      <c r="P2735" s="5" t="s">
        <v>339</v>
      </c>
      <c r="Q2735" s="7">
        <v>0.75347222222222221</v>
      </c>
      <c r="R2735" s="4" t="s">
        <v>41</v>
      </c>
      <c r="S2735" s="4" t="s">
        <v>33</v>
      </c>
      <c r="T2735" s="4"/>
      <c r="U2735" s="8"/>
      <c r="V2735" s="8"/>
      <c r="W2735">
        <v>15262752</v>
      </c>
      <c r="X2735" t="s">
        <v>61</v>
      </c>
    </row>
    <row r="2736" spans="1:24" ht="15.75" customHeight="1">
      <c r="A2736" s="4" t="s">
        <v>4665</v>
      </c>
      <c r="B2736" s="4" t="s">
        <v>7504</v>
      </c>
      <c r="C2736" s="4" t="s">
        <v>7504</v>
      </c>
      <c r="D2736" s="4" t="s">
        <v>45</v>
      </c>
      <c r="E2736" s="4" t="s">
        <v>7505</v>
      </c>
      <c r="F2736" s="4" t="s">
        <v>7506</v>
      </c>
      <c r="G2736" s="5">
        <v>51</v>
      </c>
      <c r="H2736" s="4" t="s">
        <v>7409</v>
      </c>
      <c r="I2736" s="4" t="s">
        <v>7507</v>
      </c>
      <c r="J2736" s="4" t="s">
        <v>7077</v>
      </c>
      <c r="K2736" s="5" t="s">
        <v>32</v>
      </c>
      <c r="L2736" s="6">
        <v>0.59027777777777779</v>
      </c>
      <c r="M2736" s="4" t="s">
        <v>41</v>
      </c>
      <c r="N2736" s="4" t="s">
        <v>7507</v>
      </c>
      <c r="O2736" s="4" t="s">
        <v>2884</v>
      </c>
      <c r="P2736" s="5" t="s">
        <v>339</v>
      </c>
      <c r="Q2736" s="7">
        <v>0.75347222222222221</v>
      </c>
      <c r="R2736" s="4" t="s">
        <v>41</v>
      </c>
      <c r="S2736" s="4" t="s">
        <v>33</v>
      </c>
      <c r="T2736" s="4"/>
      <c r="U2736" s="8"/>
      <c r="V2736" s="8"/>
      <c r="W2736">
        <v>15262757</v>
      </c>
      <c r="X2736" t="s">
        <v>35</v>
      </c>
    </row>
    <row r="2737" spans="1:24" ht="15.75" customHeight="1">
      <c r="A2737" s="4" t="s">
        <v>4665</v>
      </c>
      <c r="B2737" s="4" t="s">
        <v>7508</v>
      </c>
      <c r="C2737" s="4" t="s">
        <v>7508</v>
      </c>
      <c r="D2737" s="4" t="s">
        <v>45</v>
      </c>
      <c r="E2737" s="4" t="s">
        <v>7509</v>
      </c>
      <c r="F2737" s="4" t="s">
        <v>777</v>
      </c>
      <c r="G2737" s="5">
        <v>66</v>
      </c>
      <c r="H2737" s="4" t="s">
        <v>7510</v>
      </c>
      <c r="I2737" s="4" t="s">
        <v>67</v>
      </c>
      <c r="J2737" s="4" t="s">
        <v>126</v>
      </c>
      <c r="K2737" s="5" t="s">
        <v>32</v>
      </c>
      <c r="L2737" s="6">
        <v>0.72222222222222221</v>
      </c>
      <c r="M2737" s="4" t="s">
        <v>41</v>
      </c>
      <c r="N2737" s="4" t="s">
        <v>67</v>
      </c>
      <c r="O2737" s="4" t="s">
        <v>127</v>
      </c>
      <c r="P2737" s="5" t="s">
        <v>339</v>
      </c>
      <c r="Q2737" s="7">
        <v>0.66666666666666663</v>
      </c>
      <c r="R2737" s="4" t="s">
        <v>41</v>
      </c>
      <c r="S2737" s="4" t="s">
        <v>33</v>
      </c>
      <c r="T2737" s="4"/>
      <c r="U2737" s="8"/>
      <c r="V2737" s="8"/>
      <c r="W2737">
        <v>15262758</v>
      </c>
      <c r="X2737" t="s">
        <v>43</v>
      </c>
    </row>
    <row r="2738" spans="1:24" ht="15.75" customHeight="1">
      <c r="A2738" s="4" t="s">
        <v>4665</v>
      </c>
      <c r="B2738" s="4" t="s">
        <v>7511</v>
      </c>
      <c r="C2738" s="4" t="s">
        <v>7508</v>
      </c>
      <c r="D2738" s="4" t="s">
        <v>23</v>
      </c>
      <c r="E2738" s="4" t="s">
        <v>7512</v>
      </c>
      <c r="F2738" s="4" t="s">
        <v>777</v>
      </c>
      <c r="G2738" s="5">
        <v>72</v>
      </c>
      <c r="H2738" s="4" t="s">
        <v>7510</v>
      </c>
      <c r="I2738" s="4" t="s">
        <v>67</v>
      </c>
      <c r="J2738" s="4" t="s">
        <v>126</v>
      </c>
      <c r="K2738" s="5" t="s">
        <v>32</v>
      </c>
      <c r="L2738" s="6">
        <v>0.72222222222222221</v>
      </c>
      <c r="M2738" s="4" t="s">
        <v>41</v>
      </c>
      <c r="N2738" s="4" t="s">
        <v>67</v>
      </c>
      <c r="O2738" s="4" t="s">
        <v>127</v>
      </c>
      <c r="P2738" s="5" t="s">
        <v>339</v>
      </c>
      <c r="Q2738" s="7">
        <v>0.66666666666666663</v>
      </c>
      <c r="R2738" s="4" t="s">
        <v>41</v>
      </c>
      <c r="S2738" s="4" t="s">
        <v>33</v>
      </c>
      <c r="T2738" s="4"/>
      <c r="U2738" s="8"/>
      <c r="V2738" s="8"/>
      <c r="W2738">
        <v>15262758</v>
      </c>
      <c r="X2738" t="s">
        <v>43</v>
      </c>
    </row>
    <row r="2739" spans="1:24" ht="15.75" customHeight="1">
      <c r="A2739" s="4" t="s">
        <v>4665</v>
      </c>
      <c r="B2739" s="4" t="s">
        <v>7513</v>
      </c>
      <c r="C2739" s="4" t="s">
        <v>7513</v>
      </c>
      <c r="D2739" s="4" t="s">
        <v>45</v>
      </c>
      <c r="E2739" s="4" t="s">
        <v>7514</v>
      </c>
      <c r="F2739" s="4" t="s">
        <v>7515</v>
      </c>
      <c r="G2739" s="5">
        <v>67</v>
      </c>
      <c r="H2739" s="4" t="s">
        <v>7510</v>
      </c>
      <c r="I2739" s="4" t="s">
        <v>59</v>
      </c>
      <c r="J2739" s="4" t="s">
        <v>7516</v>
      </c>
      <c r="K2739" s="5" t="s">
        <v>32</v>
      </c>
      <c r="L2739" s="6">
        <v>0.39583333333333331</v>
      </c>
      <c r="M2739" s="4" t="s">
        <v>30</v>
      </c>
      <c r="N2739" s="4" t="s">
        <v>189</v>
      </c>
      <c r="O2739" s="4" t="s">
        <v>426</v>
      </c>
      <c r="P2739" s="5" t="s">
        <v>339</v>
      </c>
      <c r="Q2739" s="7">
        <v>0.3263888888888889</v>
      </c>
      <c r="R2739" s="4" t="s">
        <v>30</v>
      </c>
      <c r="S2739" s="4" t="s">
        <v>33</v>
      </c>
      <c r="T2739" s="4" t="s">
        <v>7517</v>
      </c>
      <c r="U2739" s="8"/>
      <c r="V2739" s="8"/>
      <c r="W2739">
        <v>15262759</v>
      </c>
      <c r="X2739" t="s">
        <v>43</v>
      </c>
    </row>
    <row r="2740" spans="1:24" ht="15.75" customHeight="1">
      <c r="A2740" s="4" t="s">
        <v>4665</v>
      </c>
      <c r="B2740" s="4" t="s">
        <v>7518</v>
      </c>
      <c r="C2740" s="4" t="s">
        <v>7513</v>
      </c>
      <c r="D2740" s="4" t="s">
        <v>23</v>
      </c>
      <c r="E2740" s="4" t="s">
        <v>7519</v>
      </c>
      <c r="F2740" s="4" t="s">
        <v>7515</v>
      </c>
      <c r="G2740" s="5">
        <v>72</v>
      </c>
      <c r="H2740" s="4" t="s">
        <v>7510</v>
      </c>
      <c r="I2740" s="4" t="s">
        <v>59</v>
      </c>
      <c r="J2740" s="4" t="s">
        <v>7516</v>
      </c>
      <c r="K2740" s="5" t="s">
        <v>32</v>
      </c>
      <c r="L2740" s="6">
        <v>0.39583333333333331</v>
      </c>
      <c r="M2740" s="4" t="s">
        <v>30</v>
      </c>
      <c r="N2740" s="4" t="s">
        <v>189</v>
      </c>
      <c r="O2740" s="4" t="s">
        <v>426</v>
      </c>
      <c r="P2740" s="5" t="s">
        <v>339</v>
      </c>
      <c r="Q2740" s="7">
        <v>0.3263888888888889</v>
      </c>
      <c r="R2740" s="4" t="s">
        <v>30</v>
      </c>
      <c r="S2740" s="4" t="s">
        <v>33</v>
      </c>
      <c r="T2740" s="4" t="s">
        <v>7517</v>
      </c>
      <c r="U2740" s="8"/>
      <c r="V2740" s="8"/>
      <c r="W2740">
        <v>15262759</v>
      </c>
      <c r="X2740" t="s">
        <v>43</v>
      </c>
    </row>
    <row r="2741" spans="1:24" ht="15.75" customHeight="1">
      <c r="A2741" s="4" t="s">
        <v>4665</v>
      </c>
      <c r="B2741" s="4" t="s">
        <v>7520</v>
      </c>
      <c r="C2741" s="4" t="s">
        <v>7513</v>
      </c>
      <c r="D2741" s="4" t="s">
        <v>23</v>
      </c>
      <c r="E2741" s="4" t="s">
        <v>7521</v>
      </c>
      <c r="F2741" s="4" t="s">
        <v>1270</v>
      </c>
      <c r="G2741" s="5">
        <v>65</v>
      </c>
      <c r="H2741" s="4" t="s">
        <v>7510</v>
      </c>
      <c r="I2741" s="4" t="s">
        <v>1674</v>
      </c>
      <c r="J2741" s="4" t="s">
        <v>2776</v>
      </c>
      <c r="K2741" s="5" t="s">
        <v>32</v>
      </c>
      <c r="L2741" s="6">
        <v>0.30555555555555558</v>
      </c>
      <c r="M2741" s="4" t="s">
        <v>30</v>
      </c>
      <c r="N2741" s="4" t="s">
        <v>1674</v>
      </c>
      <c r="O2741" s="4" t="s">
        <v>1709</v>
      </c>
      <c r="P2741" s="5" t="s">
        <v>339</v>
      </c>
      <c r="Q2741" s="7">
        <v>0.34722222222222221</v>
      </c>
      <c r="R2741" s="4" t="s">
        <v>30</v>
      </c>
      <c r="S2741" s="4" t="s">
        <v>33</v>
      </c>
      <c r="T2741" s="4"/>
      <c r="U2741" s="4"/>
      <c r="V2741" s="4"/>
      <c r="W2741">
        <v>15262760</v>
      </c>
      <c r="X2741" t="s">
        <v>43</v>
      </c>
    </row>
    <row r="2742" spans="1:24" ht="15.75" customHeight="1">
      <c r="A2742" s="4" t="s">
        <v>4665</v>
      </c>
      <c r="B2742" s="4" t="s">
        <v>7522</v>
      </c>
      <c r="C2742" s="4" t="s">
        <v>7513</v>
      </c>
      <c r="D2742" s="4" t="s">
        <v>45</v>
      </c>
      <c r="E2742" s="4" t="s">
        <v>7523</v>
      </c>
      <c r="F2742" s="4" t="s">
        <v>7524</v>
      </c>
      <c r="G2742" s="5">
        <v>72</v>
      </c>
      <c r="H2742" s="4" t="s">
        <v>7510</v>
      </c>
      <c r="I2742" s="4" t="s">
        <v>1674</v>
      </c>
      <c r="J2742" s="4" t="s">
        <v>2776</v>
      </c>
      <c r="K2742" s="5" t="s">
        <v>32</v>
      </c>
      <c r="L2742" s="6">
        <v>0.30555555555555558</v>
      </c>
      <c r="M2742" s="4" t="s">
        <v>30</v>
      </c>
      <c r="N2742" s="4" t="s">
        <v>1674</v>
      </c>
      <c r="O2742" s="4" t="s">
        <v>1709</v>
      </c>
      <c r="P2742" s="5" t="s">
        <v>339</v>
      </c>
      <c r="Q2742" s="7">
        <v>0.34722222222222221</v>
      </c>
      <c r="R2742" s="4" t="s">
        <v>30</v>
      </c>
      <c r="S2742" s="4" t="s">
        <v>33</v>
      </c>
      <c r="T2742" s="4"/>
      <c r="U2742" s="4"/>
      <c r="V2742" s="4"/>
      <c r="W2742">
        <v>15262760</v>
      </c>
      <c r="X2742" t="s">
        <v>43</v>
      </c>
    </row>
    <row r="2743" spans="1:24" ht="15.75" customHeight="1">
      <c r="A2743" s="4" t="s">
        <v>4665</v>
      </c>
      <c r="B2743" s="4" t="s">
        <v>7525</v>
      </c>
      <c r="C2743" s="4" t="s">
        <v>7525</v>
      </c>
      <c r="D2743" s="4" t="s">
        <v>45</v>
      </c>
      <c r="E2743" s="4" t="s">
        <v>7526</v>
      </c>
      <c r="F2743" s="4" t="s">
        <v>698</v>
      </c>
      <c r="G2743" s="5">
        <v>30</v>
      </c>
      <c r="H2743" s="4" t="s">
        <v>7527</v>
      </c>
      <c r="I2743" s="4" t="s">
        <v>309</v>
      </c>
      <c r="J2743" s="4" t="s">
        <v>310</v>
      </c>
      <c r="K2743" s="5" t="s">
        <v>32</v>
      </c>
      <c r="L2743" s="6">
        <v>0.46875</v>
      </c>
      <c r="M2743" s="4" t="s">
        <v>41</v>
      </c>
      <c r="N2743" s="4" t="s">
        <v>309</v>
      </c>
      <c r="O2743" s="4" t="s">
        <v>1922</v>
      </c>
      <c r="P2743" s="5" t="s">
        <v>339</v>
      </c>
      <c r="Q2743" s="7">
        <v>0.52430555555555558</v>
      </c>
      <c r="R2743" s="4" t="s">
        <v>41</v>
      </c>
      <c r="S2743" s="4" t="s">
        <v>1606</v>
      </c>
      <c r="T2743" s="4"/>
      <c r="U2743" s="8"/>
      <c r="V2743" s="4"/>
      <c r="W2743">
        <v>79758413</v>
      </c>
      <c r="X2743" t="s">
        <v>43</v>
      </c>
    </row>
    <row r="2744" spans="1:24" ht="15.75" customHeight="1">
      <c r="A2744" s="4" t="s">
        <v>4665</v>
      </c>
      <c r="B2744" s="4" t="s">
        <v>7528</v>
      </c>
      <c r="C2744" s="4" t="s">
        <v>7525</v>
      </c>
      <c r="D2744" s="4" t="s">
        <v>45</v>
      </c>
      <c r="E2744" s="4" t="s">
        <v>7529</v>
      </c>
      <c r="F2744" s="4" t="s">
        <v>3277</v>
      </c>
      <c r="G2744" s="5">
        <v>58</v>
      </c>
      <c r="H2744" s="4" t="s">
        <v>7527</v>
      </c>
      <c r="I2744" s="4" t="s">
        <v>95</v>
      </c>
      <c r="J2744" s="4" t="s">
        <v>298</v>
      </c>
      <c r="K2744" s="5" t="s">
        <v>32</v>
      </c>
      <c r="L2744" s="6">
        <v>0.45833333333333331</v>
      </c>
      <c r="M2744" s="4" t="s">
        <v>30</v>
      </c>
      <c r="N2744" s="4" t="s">
        <v>95</v>
      </c>
      <c r="O2744" s="4" t="s">
        <v>2500</v>
      </c>
      <c r="P2744" s="5" t="s">
        <v>339</v>
      </c>
      <c r="Q2744" s="7">
        <v>0.82291666666666663</v>
      </c>
      <c r="R2744" s="4" t="s">
        <v>30</v>
      </c>
      <c r="S2744" s="4" t="s">
        <v>1606</v>
      </c>
      <c r="T2744" s="4"/>
      <c r="U2744" s="8"/>
      <c r="V2744" s="8"/>
      <c r="W2744">
        <v>79758413</v>
      </c>
      <c r="X2744" t="s">
        <v>43</v>
      </c>
    </row>
    <row r="2745" spans="1:24" ht="15.75" customHeight="1">
      <c r="A2745" s="4" t="s">
        <v>4665</v>
      </c>
      <c r="B2745" s="4" t="s">
        <v>7530</v>
      </c>
      <c r="C2745" s="4" t="s">
        <v>7525</v>
      </c>
      <c r="D2745" s="4" t="s">
        <v>23</v>
      </c>
      <c r="E2745" s="4" t="s">
        <v>824</v>
      </c>
      <c r="F2745" s="4" t="s">
        <v>1790</v>
      </c>
      <c r="G2745" s="5">
        <v>9</v>
      </c>
      <c r="H2745" s="4" t="s">
        <v>7527</v>
      </c>
      <c r="I2745" s="4" t="s">
        <v>309</v>
      </c>
      <c r="J2745" s="4" t="s">
        <v>310</v>
      </c>
      <c r="K2745" s="5" t="s">
        <v>32</v>
      </c>
      <c r="L2745" s="6">
        <v>0.46875</v>
      </c>
      <c r="M2745" s="4" t="s">
        <v>41</v>
      </c>
      <c r="N2745" s="4" t="s">
        <v>309</v>
      </c>
      <c r="O2745" s="4" t="s">
        <v>1922</v>
      </c>
      <c r="P2745" s="5" t="s">
        <v>339</v>
      </c>
      <c r="Q2745" s="7">
        <v>0.52430555555555558</v>
      </c>
      <c r="R2745" s="4" t="s">
        <v>41</v>
      </c>
      <c r="S2745" s="4" t="s">
        <v>1606</v>
      </c>
      <c r="T2745" s="4"/>
      <c r="U2745" s="8"/>
      <c r="V2745" s="4"/>
      <c r="W2745">
        <v>79758413</v>
      </c>
      <c r="X2745" t="s">
        <v>43</v>
      </c>
    </row>
    <row r="2746" spans="1:24" ht="15.75" customHeight="1">
      <c r="A2746" s="4" t="s">
        <v>4665</v>
      </c>
      <c r="B2746" s="4" t="s">
        <v>7531</v>
      </c>
      <c r="C2746" s="4" t="s">
        <v>7531</v>
      </c>
      <c r="D2746" s="4" t="s">
        <v>45</v>
      </c>
      <c r="E2746" s="4" t="s">
        <v>7532</v>
      </c>
      <c r="F2746" s="4" t="s">
        <v>7533</v>
      </c>
      <c r="G2746" s="5">
        <v>60</v>
      </c>
      <c r="H2746" s="4" t="s">
        <v>7527</v>
      </c>
      <c r="I2746" s="4" t="s">
        <v>7534</v>
      </c>
      <c r="J2746" s="4" t="s">
        <v>115</v>
      </c>
      <c r="K2746" s="5" t="s">
        <v>32</v>
      </c>
      <c r="L2746" s="6">
        <v>0.625</v>
      </c>
      <c r="M2746" s="4" t="s">
        <v>30</v>
      </c>
      <c r="N2746" s="4" t="s">
        <v>189</v>
      </c>
      <c r="O2746" s="4" t="s">
        <v>2503</v>
      </c>
      <c r="P2746" s="5" t="s">
        <v>339</v>
      </c>
      <c r="Q2746" s="7">
        <v>0.375</v>
      </c>
      <c r="R2746" s="4" t="s">
        <v>30</v>
      </c>
      <c r="S2746" s="4" t="s">
        <v>1606</v>
      </c>
      <c r="T2746" s="4"/>
      <c r="U2746" s="8"/>
      <c r="V2746" s="8"/>
      <c r="W2746">
        <v>79758923</v>
      </c>
      <c r="X2746" t="s">
        <v>43</v>
      </c>
    </row>
    <row r="2747" spans="1:24" ht="15.75" customHeight="1">
      <c r="A2747" s="4" t="s">
        <v>4665</v>
      </c>
      <c r="B2747" s="4" t="s">
        <v>7535</v>
      </c>
      <c r="C2747" s="4" t="s">
        <v>7531</v>
      </c>
      <c r="D2747" s="4" t="s">
        <v>45</v>
      </c>
      <c r="E2747" s="4" t="s">
        <v>7536</v>
      </c>
      <c r="F2747" s="4" t="s">
        <v>7537</v>
      </c>
      <c r="G2747" s="5">
        <v>53</v>
      </c>
      <c r="H2747" s="4" t="s">
        <v>7527</v>
      </c>
      <c r="I2747" s="4" t="s">
        <v>114</v>
      </c>
      <c r="J2747" s="4" t="s">
        <v>115</v>
      </c>
      <c r="K2747" s="5" t="s">
        <v>32</v>
      </c>
      <c r="L2747" s="6">
        <v>0.625</v>
      </c>
      <c r="M2747" s="4" t="s">
        <v>30</v>
      </c>
      <c r="N2747" s="4" t="s">
        <v>114</v>
      </c>
      <c r="O2747" s="4" t="s">
        <v>116</v>
      </c>
      <c r="P2747" s="5" t="s">
        <v>339</v>
      </c>
      <c r="Q2747" s="7">
        <v>0.47916666666666669</v>
      </c>
      <c r="R2747" s="4" t="s">
        <v>30</v>
      </c>
      <c r="S2747" s="4" t="s">
        <v>1606</v>
      </c>
      <c r="T2747" s="4"/>
      <c r="U2747" s="8"/>
      <c r="V2747" s="8"/>
      <c r="W2747">
        <v>79758923</v>
      </c>
      <c r="X2747" t="s">
        <v>43</v>
      </c>
    </row>
    <row r="2748" spans="1:24" ht="15.75" customHeight="1">
      <c r="A2748" s="4" t="s">
        <v>4665</v>
      </c>
      <c r="B2748" s="4" t="s">
        <v>7538</v>
      </c>
      <c r="C2748" s="4" t="s">
        <v>7538</v>
      </c>
      <c r="D2748" s="4" t="s">
        <v>45</v>
      </c>
      <c r="E2748" s="4" t="s">
        <v>492</v>
      </c>
      <c r="F2748" s="4" t="s">
        <v>7539</v>
      </c>
      <c r="G2748" s="5">
        <v>53</v>
      </c>
      <c r="H2748" s="4" t="s">
        <v>7527</v>
      </c>
      <c r="I2748" s="4" t="s">
        <v>114</v>
      </c>
      <c r="J2748" s="4" t="s">
        <v>115</v>
      </c>
      <c r="K2748" s="5" t="s">
        <v>32</v>
      </c>
      <c r="L2748" s="6">
        <v>0.625</v>
      </c>
      <c r="M2748" s="4" t="s">
        <v>30</v>
      </c>
      <c r="N2748" s="4" t="s">
        <v>189</v>
      </c>
      <c r="O2748" s="4" t="s">
        <v>2503</v>
      </c>
      <c r="P2748" s="5" t="s">
        <v>339</v>
      </c>
      <c r="Q2748" s="7">
        <v>0.375</v>
      </c>
      <c r="R2748" s="4" t="s">
        <v>30</v>
      </c>
      <c r="S2748" s="4" t="s">
        <v>1606</v>
      </c>
      <c r="T2748" s="4"/>
      <c r="U2748" s="8"/>
      <c r="V2748" s="8"/>
      <c r="W2748">
        <v>79759223</v>
      </c>
      <c r="X2748" t="s">
        <v>43</v>
      </c>
    </row>
    <row r="2749" spans="1:24" ht="15.75" customHeight="1">
      <c r="A2749" s="4" t="s">
        <v>4665</v>
      </c>
      <c r="B2749" s="4" t="s">
        <v>7540</v>
      </c>
      <c r="C2749" s="4" t="s">
        <v>7538</v>
      </c>
      <c r="D2749" s="4" t="s">
        <v>23</v>
      </c>
      <c r="E2749" s="4" t="s">
        <v>7541</v>
      </c>
      <c r="F2749" s="4" t="s">
        <v>7542</v>
      </c>
      <c r="G2749" s="5">
        <v>54</v>
      </c>
      <c r="H2749" s="4" t="s">
        <v>7527</v>
      </c>
      <c r="I2749" s="4" t="s">
        <v>114</v>
      </c>
      <c r="J2749" s="4" t="s">
        <v>115</v>
      </c>
      <c r="K2749" s="5" t="s">
        <v>32</v>
      </c>
      <c r="L2749" s="6">
        <v>0.625</v>
      </c>
      <c r="M2749" s="4" t="s">
        <v>30</v>
      </c>
      <c r="N2749" s="4" t="s">
        <v>189</v>
      </c>
      <c r="O2749" s="4" t="s">
        <v>2503</v>
      </c>
      <c r="P2749" s="5" t="s">
        <v>339</v>
      </c>
      <c r="Q2749" s="7">
        <v>0.375</v>
      </c>
      <c r="R2749" s="4" t="s">
        <v>30</v>
      </c>
      <c r="S2749" s="4" t="s">
        <v>1606</v>
      </c>
      <c r="T2749" s="4"/>
      <c r="U2749" s="8"/>
      <c r="V2749" s="8"/>
      <c r="W2749">
        <v>79759223</v>
      </c>
      <c r="X2749" t="s">
        <v>43</v>
      </c>
    </row>
    <row r="2750" spans="1:24" ht="15.75" customHeight="1">
      <c r="A2750" s="4" t="s">
        <v>4665</v>
      </c>
      <c r="B2750" s="4" t="s">
        <v>7543</v>
      </c>
      <c r="C2750" s="4" t="s">
        <v>7543</v>
      </c>
      <c r="D2750" s="4" t="s">
        <v>23</v>
      </c>
      <c r="E2750" s="4" t="s">
        <v>376</v>
      </c>
      <c r="F2750" s="4" t="s">
        <v>7544</v>
      </c>
      <c r="G2750" s="5">
        <v>33</v>
      </c>
      <c r="H2750" s="4" t="s">
        <v>7527</v>
      </c>
      <c r="I2750" s="4" t="s">
        <v>189</v>
      </c>
      <c r="J2750" s="4" t="s">
        <v>7545</v>
      </c>
      <c r="K2750" s="5" t="s">
        <v>32</v>
      </c>
      <c r="L2750" s="6">
        <v>0.47916666666666669</v>
      </c>
      <c r="M2750" s="4" t="s">
        <v>30</v>
      </c>
      <c r="N2750" s="4" t="s">
        <v>189</v>
      </c>
      <c r="O2750" s="4" t="s">
        <v>191</v>
      </c>
      <c r="P2750" s="5" t="s">
        <v>339</v>
      </c>
      <c r="Q2750" s="7">
        <v>0.87152777777777779</v>
      </c>
      <c r="R2750" s="4" t="s">
        <v>30</v>
      </c>
      <c r="S2750" s="4" t="s">
        <v>1606</v>
      </c>
      <c r="T2750" s="4"/>
      <c r="U2750" s="8"/>
      <c r="V2750" s="8"/>
      <c r="W2750">
        <v>79759564</v>
      </c>
      <c r="X2750" t="s">
        <v>35</v>
      </c>
    </row>
    <row r="2751" spans="1:24" ht="15.75" customHeight="1">
      <c r="A2751" s="4" t="s">
        <v>4665</v>
      </c>
      <c r="B2751" s="4" t="s">
        <v>7546</v>
      </c>
      <c r="C2751" s="4" t="s">
        <v>7546</v>
      </c>
      <c r="D2751" s="4" t="s">
        <v>45</v>
      </c>
      <c r="E2751" s="4" t="s">
        <v>7547</v>
      </c>
      <c r="F2751" s="4" t="s">
        <v>7548</v>
      </c>
      <c r="G2751" s="5">
        <v>43</v>
      </c>
      <c r="H2751" s="4" t="s">
        <v>7527</v>
      </c>
      <c r="I2751" s="4" t="s">
        <v>95</v>
      </c>
      <c r="J2751" s="4" t="s">
        <v>298</v>
      </c>
      <c r="K2751" s="5" t="s">
        <v>32</v>
      </c>
      <c r="L2751" s="6">
        <v>0.45833333333333331</v>
      </c>
      <c r="M2751" s="4" t="s">
        <v>30</v>
      </c>
      <c r="N2751" s="4" t="s">
        <v>95</v>
      </c>
      <c r="O2751" s="4" t="s">
        <v>96</v>
      </c>
      <c r="P2751" s="5" t="s">
        <v>339</v>
      </c>
      <c r="Q2751" s="7">
        <v>0.5</v>
      </c>
      <c r="R2751" s="4" t="s">
        <v>30</v>
      </c>
      <c r="S2751" s="4" t="s">
        <v>1606</v>
      </c>
      <c r="T2751" s="4"/>
      <c r="U2751" s="8"/>
      <c r="V2751" s="8"/>
      <c r="W2751">
        <v>79759796</v>
      </c>
      <c r="X2751" t="s">
        <v>35</v>
      </c>
    </row>
    <row r="2752" spans="1:24" ht="15.75" customHeight="1">
      <c r="A2752" s="4" t="s">
        <v>4665</v>
      </c>
      <c r="B2752" s="4" t="s">
        <v>7549</v>
      </c>
      <c r="C2752" s="4" t="s">
        <v>7549</v>
      </c>
      <c r="D2752" s="4" t="s">
        <v>23</v>
      </c>
      <c r="E2752" s="4" t="s">
        <v>7550</v>
      </c>
      <c r="F2752" s="4" t="s">
        <v>2035</v>
      </c>
      <c r="G2752" s="5">
        <v>48</v>
      </c>
      <c r="H2752" s="4" t="s">
        <v>7527</v>
      </c>
      <c r="I2752" s="4"/>
      <c r="J2752" s="4"/>
      <c r="K2752" s="12"/>
      <c r="L2752" s="6"/>
      <c r="M2752" s="4"/>
      <c r="N2752" s="4"/>
      <c r="O2752" s="4"/>
      <c r="P2752" s="12"/>
      <c r="Q2752" s="7"/>
      <c r="R2752" s="4"/>
      <c r="S2752" s="4" t="s">
        <v>1606</v>
      </c>
      <c r="T2752" s="4"/>
      <c r="U2752" s="4"/>
      <c r="V2752" s="4"/>
      <c r="W2752">
        <v>79760070</v>
      </c>
      <c r="X2752" t="s">
        <v>43</v>
      </c>
    </row>
    <row r="2753" spans="1:24" ht="15.75" customHeight="1">
      <c r="A2753" s="4" t="s">
        <v>4665</v>
      </c>
      <c r="B2753" s="4" t="s">
        <v>7551</v>
      </c>
      <c r="C2753" s="4" t="s">
        <v>7549</v>
      </c>
      <c r="D2753" s="4" t="s">
        <v>45</v>
      </c>
      <c r="E2753" s="4" t="s">
        <v>7552</v>
      </c>
      <c r="F2753" s="4" t="s">
        <v>698</v>
      </c>
      <c r="G2753" s="5">
        <v>63</v>
      </c>
      <c r="H2753" s="4" t="s">
        <v>7527</v>
      </c>
      <c r="I2753" s="4"/>
      <c r="J2753" s="4"/>
      <c r="K2753" s="5"/>
      <c r="L2753" s="6"/>
      <c r="M2753" s="4"/>
      <c r="N2753" s="4"/>
      <c r="O2753" s="4"/>
      <c r="P2753" s="5"/>
      <c r="Q2753" s="7"/>
      <c r="R2753" s="4"/>
      <c r="S2753" s="4" t="s">
        <v>1606</v>
      </c>
      <c r="T2753" s="4"/>
      <c r="U2753" s="4"/>
      <c r="V2753" s="4"/>
      <c r="W2753">
        <v>79760070</v>
      </c>
      <c r="X2753" t="s">
        <v>43</v>
      </c>
    </row>
    <row r="2754" spans="1:24" ht="15.75" customHeight="1">
      <c r="A2754" s="4" t="s">
        <v>4665</v>
      </c>
      <c r="B2754" s="4" t="s">
        <v>7553</v>
      </c>
      <c r="C2754" s="4" t="s">
        <v>7553</v>
      </c>
      <c r="D2754" s="4" t="s">
        <v>23</v>
      </c>
      <c r="E2754" s="4" t="s">
        <v>7554</v>
      </c>
      <c r="F2754" s="4" t="s">
        <v>7555</v>
      </c>
      <c r="G2754" s="5">
        <v>36</v>
      </c>
      <c r="H2754" s="4" t="s">
        <v>7527</v>
      </c>
      <c r="I2754" s="4" t="s">
        <v>189</v>
      </c>
      <c r="J2754" s="4" t="s">
        <v>5222</v>
      </c>
      <c r="K2754" s="4" t="s">
        <v>32</v>
      </c>
      <c r="L2754" s="10">
        <v>0.72569444444444442</v>
      </c>
      <c r="M2754" s="4" t="s">
        <v>30</v>
      </c>
      <c r="N2754" s="4" t="s">
        <v>189</v>
      </c>
      <c r="O2754" s="4" t="s">
        <v>191</v>
      </c>
      <c r="P2754" s="4" t="s">
        <v>339</v>
      </c>
      <c r="Q2754" s="11">
        <v>0.87152777777777779</v>
      </c>
      <c r="R2754" s="4" t="s">
        <v>30</v>
      </c>
      <c r="S2754" s="4" t="s">
        <v>1606</v>
      </c>
      <c r="T2754" s="4"/>
      <c r="U2754" s="8"/>
      <c r="V2754" s="8"/>
      <c r="W2754">
        <v>79761158</v>
      </c>
      <c r="X2754" t="s">
        <v>61</v>
      </c>
    </row>
    <row r="2755" spans="1:24" ht="15.75" customHeight="1">
      <c r="A2755" s="4" t="s">
        <v>4665</v>
      </c>
      <c r="B2755" s="4" t="s">
        <v>7556</v>
      </c>
      <c r="C2755" s="4" t="s">
        <v>7553</v>
      </c>
      <c r="D2755" s="4" t="s">
        <v>45</v>
      </c>
      <c r="E2755" s="4" t="s">
        <v>4640</v>
      </c>
      <c r="F2755" s="4" t="s">
        <v>7557</v>
      </c>
      <c r="G2755" s="5">
        <v>68</v>
      </c>
      <c r="H2755" s="4" t="s">
        <v>7527</v>
      </c>
      <c r="I2755" s="4" t="s">
        <v>189</v>
      </c>
      <c r="J2755" s="4" t="s">
        <v>5222</v>
      </c>
      <c r="K2755" s="4" t="s">
        <v>32</v>
      </c>
      <c r="L2755" s="10">
        <v>0.72569444444444442</v>
      </c>
      <c r="M2755" s="4" t="s">
        <v>30</v>
      </c>
      <c r="N2755" s="4" t="s">
        <v>189</v>
      </c>
      <c r="O2755" s="4" t="s">
        <v>191</v>
      </c>
      <c r="P2755" s="4" t="s">
        <v>339</v>
      </c>
      <c r="Q2755" s="11">
        <v>0.87152777777777779</v>
      </c>
      <c r="R2755" s="4" t="s">
        <v>30</v>
      </c>
      <c r="S2755" s="4" t="s">
        <v>1606</v>
      </c>
      <c r="T2755" s="4"/>
      <c r="U2755" s="8"/>
      <c r="V2755" s="8"/>
      <c r="W2755">
        <v>79761158</v>
      </c>
      <c r="X2755" t="s">
        <v>61</v>
      </c>
    </row>
    <row r="2756" spans="1:24" ht="15.75" customHeight="1">
      <c r="A2756" s="4" t="s">
        <v>4665</v>
      </c>
      <c r="B2756" s="4" t="s">
        <v>7558</v>
      </c>
      <c r="C2756" s="4" t="s">
        <v>7553</v>
      </c>
      <c r="D2756" s="4" t="s">
        <v>23</v>
      </c>
      <c r="E2756" s="4" t="s">
        <v>7559</v>
      </c>
      <c r="F2756" s="4" t="s">
        <v>7555</v>
      </c>
      <c r="G2756" s="5">
        <v>10</v>
      </c>
      <c r="H2756" s="4" t="s">
        <v>7527</v>
      </c>
      <c r="I2756" s="4" t="s">
        <v>189</v>
      </c>
      <c r="J2756" s="4" t="s">
        <v>5222</v>
      </c>
      <c r="K2756" s="5" t="s">
        <v>32</v>
      </c>
      <c r="L2756" s="6">
        <v>0.72569444444444442</v>
      </c>
      <c r="M2756" s="4" t="s">
        <v>30</v>
      </c>
      <c r="N2756" s="4" t="s">
        <v>189</v>
      </c>
      <c r="O2756" s="4" t="s">
        <v>191</v>
      </c>
      <c r="P2756" s="5" t="s">
        <v>339</v>
      </c>
      <c r="Q2756" s="7">
        <v>0.87152777777777779</v>
      </c>
      <c r="R2756" s="4" t="s">
        <v>30</v>
      </c>
      <c r="S2756" s="4" t="s">
        <v>1606</v>
      </c>
      <c r="T2756" s="4"/>
      <c r="U2756" s="8"/>
      <c r="V2756" s="8"/>
      <c r="W2756">
        <v>79761158</v>
      </c>
      <c r="X2756" t="s">
        <v>61</v>
      </c>
    </row>
    <row r="2757" spans="1:24" ht="15.75" customHeight="1">
      <c r="A2757" s="4" t="s">
        <v>4665</v>
      </c>
      <c r="B2757" s="4" t="s">
        <v>7560</v>
      </c>
      <c r="C2757" s="4" t="s">
        <v>7560</v>
      </c>
      <c r="D2757" s="4" t="s">
        <v>45</v>
      </c>
      <c r="E2757" s="4" t="s">
        <v>7561</v>
      </c>
      <c r="F2757" s="4" t="s">
        <v>354</v>
      </c>
      <c r="G2757" s="5">
        <v>55</v>
      </c>
      <c r="H2757" s="4" t="s">
        <v>7527</v>
      </c>
      <c r="I2757" s="4" t="s">
        <v>189</v>
      </c>
      <c r="J2757" s="4" t="s">
        <v>5222</v>
      </c>
      <c r="K2757" s="5" t="s">
        <v>32</v>
      </c>
      <c r="L2757" s="6">
        <v>0.72569444444444442</v>
      </c>
      <c r="M2757" s="4" t="s">
        <v>30</v>
      </c>
      <c r="N2757" s="4" t="s">
        <v>189</v>
      </c>
      <c r="O2757" s="4" t="s">
        <v>191</v>
      </c>
      <c r="P2757" s="5" t="s">
        <v>339</v>
      </c>
      <c r="Q2757" s="7">
        <v>0.87152777777777779</v>
      </c>
      <c r="R2757" s="4" t="s">
        <v>30</v>
      </c>
      <c r="S2757" s="4" t="s">
        <v>1606</v>
      </c>
      <c r="T2757" s="4"/>
      <c r="U2757" s="8"/>
      <c r="V2757" s="8"/>
      <c r="W2757">
        <v>79761938</v>
      </c>
      <c r="X2757" t="s">
        <v>43</v>
      </c>
    </row>
    <row r="2758" spans="1:24" ht="15.75" customHeight="1">
      <c r="A2758" s="4" t="s">
        <v>4665</v>
      </c>
      <c r="B2758" s="4" t="s">
        <v>7562</v>
      </c>
      <c r="C2758" s="4" t="s">
        <v>7560</v>
      </c>
      <c r="D2758" s="4" t="s">
        <v>23</v>
      </c>
      <c r="E2758" s="4" t="s">
        <v>7563</v>
      </c>
      <c r="F2758" s="4" t="s">
        <v>354</v>
      </c>
      <c r="G2758" s="5">
        <v>53</v>
      </c>
      <c r="H2758" s="4" t="s">
        <v>7527</v>
      </c>
      <c r="I2758" s="4" t="s">
        <v>189</v>
      </c>
      <c r="J2758" s="4" t="s">
        <v>5222</v>
      </c>
      <c r="K2758" s="5" t="s">
        <v>32</v>
      </c>
      <c r="L2758" s="6">
        <v>0.72569444444444442</v>
      </c>
      <c r="M2758" s="4" t="s">
        <v>30</v>
      </c>
      <c r="N2758" s="4" t="s">
        <v>189</v>
      </c>
      <c r="O2758" s="4" t="s">
        <v>191</v>
      </c>
      <c r="P2758" s="5" t="s">
        <v>339</v>
      </c>
      <c r="Q2758" s="7">
        <v>0.87152777777777779</v>
      </c>
      <c r="R2758" s="4" t="s">
        <v>30</v>
      </c>
      <c r="S2758" s="4" t="s">
        <v>1606</v>
      </c>
      <c r="T2758" s="4" t="s">
        <v>7564</v>
      </c>
      <c r="U2758" s="8"/>
      <c r="V2758" s="8"/>
      <c r="W2758">
        <v>79761938</v>
      </c>
      <c r="X2758" t="s">
        <v>43</v>
      </c>
    </row>
    <row r="2759" spans="1:24" ht="15.75" customHeight="1">
      <c r="A2759" s="4" t="s">
        <v>4665</v>
      </c>
      <c r="B2759" s="4" t="s">
        <v>7565</v>
      </c>
      <c r="C2759" s="4" t="s">
        <v>7560</v>
      </c>
      <c r="D2759" s="4" t="s">
        <v>45</v>
      </c>
      <c r="E2759" s="4" t="s">
        <v>7566</v>
      </c>
      <c r="F2759" s="4" t="s">
        <v>354</v>
      </c>
      <c r="G2759" s="5">
        <v>11</v>
      </c>
      <c r="H2759" s="4" t="s">
        <v>7527</v>
      </c>
      <c r="I2759" s="4" t="s">
        <v>189</v>
      </c>
      <c r="J2759" s="4" t="s">
        <v>5222</v>
      </c>
      <c r="K2759" s="5" t="s">
        <v>32</v>
      </c>
      <c r="L2759" s="6">
        <v>0.72569444444444442</v>
      </c>
      <c r="M2759" s="4" t="s">
        <v>30</v>
      </c>
      <c r="N2759" s="4" t="s">
        <v>189</v>
      </c>
      <c r="O2759" s="4" t="s">
        <v>191</v>
      </c>
      <c r="P2759" s="5" t="s">
        <v>339</v>
      </c>
      <c r="Q2759" s="7">
        <v>0.87152777777777779</v>
      </c>
      <c r="R2759" s="4" t="s">
        <v>30</v>
      </c>
      <c r="S2759" s="4" t="s">
        <v>1606</v>
      </c>
      <c r="T2759" s="4"/>
      <c r="U2759" s="8"/>
      <c r="V2759" s="8"/>
      <c r="W2759">
        <v>79761938</v>
      </c>
      <c r="X2759" t="s">
        <v>43</v>
      </c>
    </row>
    <row r="2760" spans="1:24" ht="15.75" customHeight="1">
      <c r="A2760" s="4" t="s">
        <v>4665</v>
      </c>
      <c r="B2760" s="4" t="s">
        <v>7567</v>
      </c>
      <c r="C2760" s="4" t="s">
        <v>7560</v>
      </c>
      <c r="D2760" s="4" t="s">
        <v>45</v>
      </c>
      <c r="E2760" s="4" t="s">
        <v>7568</v>
      </c>
      <c r="F2760" s="4" t="s">
        <v>7569</v>
      </c>
      <c r="G2760" s="5">
        <v>58</v>
      </c>
      <c r="H2760" s="4" t="s">
        <v>7527</v>
      </c>
      <c r="I2760" s="4" t="s">
        <v>1774</v>
      </c>
      <c r="J2760" s="4" t="s">
        <v>7570</v>
      </c>
      <c r="K2760" s="5" t="s">
        <v>32</v>
      </c>
      <c r="L2760" s="6">
        <v>0.61805555555555558</v>
      </c>
      <c r="M2760" s="4" t="s">
        <v>30</v>
      </c>
      <c r="N2760" s="4" t="s">
        <v>1774</v>
      </c>
      <c r="O2760" s="4" t="s">
        <v>7571</v>
      </c>
      <c r="P2760" s="5" t="s">
        <v>339</v>
      </c>
      <c r="Q2760" s="7">
        <v>0.69097222222222221</v>
      </c>
      <c r="R2760" s="4" t="s">
        <v>30</v>
      </c>
      <c r="S2760" s="4" t="s">
        <v>1606</v>
      </c>
      <c r="T2760" s="4"/>
      <c r="U2760" s="8"/>
      <c r="V2760" s="8"/>
      <c r="W2760">
        <v>83341324</v>
      </c>
      <c r="X2760" t="s">
        <v>61</v>
      </c>
    </row>
    <row r="2761" spans="1:24" ht="15.75" customHeight="1">
      <c r="A2761" s="4" t="s">
        <v>4665</v>
      </c>
      <c r="B2761" s="4" t="s">
        <v>7572</v>
      </c>
      <c r="C2761" s="4" t="s">
        <v>7560</v>
      </c>
      <c r="D2761" s="4" t="s">
        <v>45</v>
      </c>
      <c r="E2761" s="4" t="s">
        <v>7573</v>
      </c>
      <c r="F2761" s="4" t="s">
        <v>7569</v>
      </c>
      <c r="G2761" s="5">
        <v>57</v>
      </c>
      <c r="H2761" s="4" t="s">
        <v>7527</v>
      </c>
      <c r="I2761" s="4" t="s">
        <v>1774</v>
      </c>
      <c r="J2761" s="4" t="s">
        <v>7570</v>
      </c>
      <c r="K2761" s="5" t="s">
        <v>32</v>
      </c>
      <c r="L2761" s="6">
        <v>0.61805555555555558</v>
      </c>
      <c r="M2761" s="4" t="s">
        <v>30</v>
      </c>
      <c r="N2761" s="4" t="s">
        <v>1774</v>
      </c>
      <c r="O2761" s="4" t="s">
        <v>7571</v>
      </c>
      <c r="P2761" s="5" t="s">
        <v>339</v>
      </c>
      <c r="Q2761" s="7">
        <v>0.69097222222222221</v>
      </c>
      <c r="R2761" s="4" t="s">
        <v>30</v>
      </c>
      <c r="S2761" s="4" t="s">
        <v>1606</v>
      </c>
      <c r="T2761" s="4"/>
      <c r="U2761" s="8"/>
      <c r="V2761" s="8"/>
      <c r="W2761">
        <v>83341324</v>
      </c>
      <c r="X2761" t="s">
        <v>61</v>
      </c>
    </row>
    <row r="2762" spans="1:24" ht="15.75" customHeight="1">
      <c r="A2762" s="4" t="s">
        <v>4665</v>
      </c>
      <c r="B2762" s="4" t="s">
        <v>7574</v>
      </c>
      <c r="C2762" s="4" t="s">
        <v>7560</v>
      </c>
      <c r="D2762" s="4" t="s">
        <v>45</v>
      </c>
      <c r="E2762" s="4" t="s">
        <v>7575</v>
      </c>
      <c r="F2762" s="4" t="s">
        <v>354</v>
      </c>
      <c r="G2762" s="5">
        <v>8</v>
      </c>
      <c r="H2762" s="4" t="s">
        <v>7527</v>
      </c>
      <c r="I2762" s="4" t="s">
        <v>189</v>
      </c>
      <c r="J2762" s="4" t="s">
        <v>5222</v>
      </c>
      <c r="K2762" s="5" t="s">
        <v>32</v>
      </c>
      <c r="L2762" s="6">
        <v>0.72569444444444442</v>
      </c>
      <c r="M2762" s="4" t="s">
        <v>30</v>
      </c>
      <c r="N2762" s="4" t="s">
        <v>189</v>
      </c>
      <c r="O2762" s="4" t="s">
        <v>191</v>
      </c>
      <c r="P2762" s="5" t="s">
        <v>339</v>
      </c>
      <c r="Q2762" s="7">
        <v>0.87152777777777779</v>
      </c>
      <c r="R2762" s="4" t="s">
        <v>30</v>
      </c>
      <c r="S2762" s="4" t="s">
        <v>1606</v>
      </c>
      <c r="T2762" s="4"/>
      <c r="U2762" s="8"/>
      <c r="V2762" s="8"/>
      <c r="W2762">
        <v>83341324</v>
      </c>
      <c r="X2762" t="s">
        <v>61</v>
      </c>
    </row>
    <row r="2763" spans="1:24" ht="15.75" customHeight="1">
      <c r="A2763" s="4" t="s">
        <v>4665</v>
      </c>
      <c r="B2763" s="4" t="s">
        <v>7576</v>
      </c>
      <c r="C2763" s="4" t="s">
        <v>7560</v>
      </c>
      <c r="D2763" s="4" t="s">
        <v>23</v>
      </c>
      <c r="E2763" s="4" t="s">
        <v>7577</v>
      </c>
      <c r="F2763" s="4" t="s">
        <v>354</v>
      </c>
      <c r="G2763" s="5">
        <v>77</v>
      </c>
      <c r="H2763" s="4" t="s">
        <v>7527</v>
      </c>
      <c r="I2763" s="4"/>
      <c r="J2763" s="4"/>
      <c r="K2763" s="12"/>
      <c r="L2763" s="6"/>
      <c r="M2763" s="4"/>
      <c r="N2763" s="4"/>
      <c r="O2763" s="4"/>
      <c r="P2763" s="12"/>
      <c r="Q2763" s="7"/>
      <c r="R2763" s="4"/>
      <c r="S2763" s="4" t="s">
        <v>1606</v>
      </c>
      <c r="T2763" s="4"/>
      <c r="U2763" s="4"/>
      <c r="V2763" s="4"/>
      <c r="W2763">
        <v>79762212</v>
      </c>
      <c r="X2763" t="s">
        <v>43</v>
      </c>
    </row>
    <row r="2764" spans="1:24" ht="15.75" customHeight="1">
      <c r="A2764" s="4" t="s">
        <v>4665</v>
      </c>
      <c r="B2764" s="4" t="s">
        <v>7578</v>
      </c>
      <c r="C2764" s="4" t="s">
        <v>7560</v>
      </c>
      <c r="D2764" s="4" t="s">
        <v>45</v>
      </c>
      <c r="E2764" s="4" t="s">
        <v>7579</v>
      </c>
      <c r="F2764" s="4" t="s">
        <v>7580</v>
      </c>
      <c r="G2764" s="5">
        <v>77</v>
      </c>
      <c r="H2764" s="4" t="s">
        <v>7527</v>
      </c>
      <c r="I2764" s="4"/>
      <c r="J2764" s="4"/>
      <c r="K2764" s="5"/>
      <c r="L2764" s="6"/>
      <c r="M2764" s="4"/>
      <c r="N2764" s="4"/>
      <c r="O2764" s="4"/>
      <c r="P2764" s="5"/>
      <c r="Q2764" s="7"/>
      <c r="R2764" s="4"/>
      <c r="S2764" s="4" t="s">
        <v>1606</v>
      </c>
      <c r="T2764" s="4"/>
      <c r="U2764" s="4"/>
      <c r="V2764" s="4"/>
      <c r="W2764">
        <v>79762212</v>
      </c>
      <c r="X2764" t="s">
        <v>43</v>
      </c>
    </row>
    <row r="2765" spans="1:24" ht="15.75" customHeight="1">
      <c r="A2765" s="4" t="s">
        <v>4665</v>
      </c>
      <c r="B2765" s="4" t="s">
        <v>7581</v>
      </c>
      <c r="C2765" s="4" t="s">
        <v>7581</v>
      </c>
      <c r="D2765" s="4" t="s">
        <v>45</v>
      </c>
      <c r="E2765" s="4" t="s">
        <v>1877</v>
      </c>
      <c r="F2765" s="4" t="s">
        <v>7582</v>
      </c>
      <c r="G2765" s="4">
        <v>43</v>
      </c>
      <c r="H2765" s="4" t="s">
        <v>7583</v>
      </c>
      <c r="I2765" s="4" t="s">
        <v>150</v>
      </c>
      <c r="J2765" s="4" t="s">
        <v>115</v>
      </c>
      <c r="K2765" s="4" t="s">
        <v>32</v>
      </c>
      <c r="L2765" s="10">
        <v>0.625</v>
      </c>
      <c r="M2765" s="4" t="s">
        <v>30</v>
      </c>
      <c r="N2765" s="4" t="s">
        <v>150</v>
      </c>
      <c r="O2765" s="4" t="s">
        <v>185</v>
      </c>
      <c r="P2765" s="4" t="s">
        <v>339</v>
      </c>
      <c r="Q2765" s="11">
        <v>0.70138888888888884</v>
      </c>
      <c r="R2765" s="4" t="s">
        <v>30</v>
      </c>
      <c r="S2765" s="4" t="s">
        <v>553</v>
      </c>
      <c r="T2765" s="4"/>
      <c r="U2765" s="8"/>
      <c r="V2765" s="8"/>
      <c r="W2765">
        <v>78781079</v>
      </c>
      <c r="X2765" t="s">
        <v>43</v>
      </c>
    </row>
    <row r="2766" spans="1:24" ht="15.75" customHeight="1">
      <c r="A2766" s="4" t="s">
        <v>4665</v>
      </c>
      <c r="B2766" s="4" t="s">
        <v>7584</v>
      </c>
      <c r="C2766" s="4" t="s">
        <v>7581</v>
      </c>
      <c r="D2766" s="4" t="s">
        <v>23</v>
      </c>
      <c r="E2766" s="4" t="s">
        <v>7585</v>
      </c>
      <c r="F2766" s="4" t="s">
        <v>7582</v>
      </c>
      <c r="G2766" s="4">
        <v>45</v>
      </c>
      <c r="H2766" s="4" t="s">
        <v>7583</v>
      </c>
      <c r="I2766" s="4" t="s">
        <v>150</v>
      </c>
      <c r="J2766" s="4" t="s">
        <v>115</v>
      </c>
      <c r="K2766" s="4" t="s">
        <v>32</v>
      </c>
      <c r="L2766" s="10">
        <v>0.625</v>
      </c>
      <c r="M2766" s="4" t="s">
        <v>30</v>
      </c>
      <c r="N2766" s="4" t="s">
        <v>150</v>
      </c>
      <c r="O2766" s="4" t="s">
        <v>185</v>
      </c>
      <c r="P2766" s="4" t="s">
        <v>339</v>
      </c>
      <c r="Q2766" s="11">
        <v>0.70138888888888884</v>
      </c>
      <c r="R2766" s="4" t="s">
        <v>30</v>
      </c>
      <c r="S2766" s="4" t="s">
        <v>553</v>
      </c>
      <c r="T2766" s="4"/>
      <c r="U2766" s="8"/>
      <c r="V2766" s="8"/>
      <c r="W2766">
        <v>78781079</v>
      </c>
      <c r="X2766" t="s">
        <v>43</v>
      </c>
    </row>
    <row r="2767" spans="1:24" ht="15.75" customHeight="1">
      <c r="A2767" s="4" t="s">
        <v>4665</v>
      </c>
      <c r="B2767" s="4" t="s">
        <v>7586</v>
      </c>
      <c r="C2767" s="4" t="s">
        <v>7586</v>
      </c>
      <c r="D2767" s="4" t="s">
        <v>23</v>
      </c>
      <c r="E2767" s="4" t="s">
        <v>7587</v>
      </c>
      <c r="F2767" s="4" t="s">
        <v>7588</v>
      </c>
      <c r="G2767" s="5">
        <v>54</v>
      </c>
      <c r="H2767" s="4" t="s">
        <v>7583</v>
      </c>
      <c r="I2767" s="4" t="s">
        <v>150</v>
      </c>
      <c r="J2767" s="4" t="s">
        <v>151</v>
      </c>
      <c r="K2767" s="5" t="s">
        <v>32</v>
      </c>
      <c r="L2767" s="6">
        <v>0.64583333333333337</v>
      </c>
      <c r="M2767" s="4" t="s">
        <v>30</v>
      </c>
      <c r="N2767" s="4" t="s">
        <v>530</v>
      </c>
      <c r="O2767" s="4" t="s">
        <v>531</v>
      </c>
      <c r="P2767" s="5" t="s">
        <v>339</v>
      </c>
      <c r="Q2767" s="7">
        <v>0.56597222222222221</v>
      </c>
      <c r="R2767" s="4" t="s">
        <v>30</v>
      </c>
      <c r="S2767" s="4" t="s">
        <v>553</v>
      </c>
      <c r="T2767" s="4"/>
      <c r="U2767" s="8"/>
      <c r="V2767" s="8"/>
      <c r="W2767">
        <v>78781126</v>
      </c>
      <c r="X2767" t="s">
        <v>61</v>
      </c>
    </row>
    <row r="2768" spans="1:24" ht="15.75" customHeight="1">
      <c r="A2768" s="4" t="s">
        <v>4665</v>
      </c>
      <c r="B2768" s="4" t="s">
        <v>7589</v>
      </c>
      <c r="C2768" s="4" t="s">
        <v>7586</v>
      </c>
      <c r="D2768" s="4" t="s">
        <v>45</v>
      </c>
      <c r="E2768" s="4" t="s">
        <v>7590</v>
      </c>
      <c r="F2768" s="4" t="s">
        <v>2007</v>
      </c>
      <c r="G2768" s="5">
        <v>85</v>
      </c>
      <c r="H2768" s="4" t="s">
        <v>7583</v>
      </c>
      <c r="I2768" s="4" t="s">
        <v>150</v>
      </c>
      <c r="J2768" s="4" t="s">
        <v>151</v>
      </c>
      <c r="K2768" s="5" t="s">
        <v>32</v>
      </c>
      <c r="L2768" s="6">
        <v>0.64583333333333337</v>
      </c>
      <c r="M2768" s="4" t="s">
        <v>30</v>
      </c>
      <c r="N2768" s="4" t="s">
        <v>530</v>
      </c>
      <c r="O2768" s="4" t="s">
        <v>531</v>
      </c>
      <c r="P2768" s="5" t="s">
        <v>339</v>
      </c>
      <c r="Q2768" s="7">
        <v>0.56597222222222221</v>
      </c>
      <c r="R2768" s="4" t="s">
        <v>30</v>
      </c>
      <c r="S2768" s="4" t="s">
        <v>553</v>
      </c>
      <c r="T2768" s="4"/>
      <c r="U2768" s="8"/>
      <c r="V2768" s="8"/>
      <c r="W2768">
        <v>78781126</v>
      </c>
      <c r="X2768" t="s">
        <v>61</v>
      </c>
    </row>
    <row r="2769" spans="1:24" ht="15.75" customHeight="1">
      <c r="A2769" s="4" t="s">
        <v>4665</v>
      </c>
      <c r="B2769" s="4" t="s">
        <v>7591</v>
      </c>
      <c r="C2769" s="4" t="s">
        <v>7591</v>
      </c>
      <c r="D2769" s="4" t="s">
        <v>45</v>
      </c>
      <c r="E2769" s="4" t="s">
        <v>7592</v>
      </c>
      <c r="F2769" s="4" t="s">
        <v>7593</v>
      </c>
      <c r="G2769" s="5">
        <v>31</v>
      </c>
      <c r="H2769" s="4" t="s">
        <v>7583</v>
      </c>
      <c r="I2769" s="4" t="s">
        <v>67</v>
      </c>
      <c r="J2769" s="4" t="s">
        <v>126</v>
      </c>
      <c r="K2769" s="5" t="s">
        <v>32</v>
      </c>
      <c r="L2769" s="6">
        <v>0.72222222222222221</v>
      </c>
      <c r="M2769" s="4" t="s">
        <v>41</v>
      </c>
      <c r="N2769" s="4" t="s">
        <v>67</v>
      </c>
      <c r="O2769" s="4" t="s">
        <v>7594</v>
      </c>
      <c r="P2769" s="5" t="s">
        <v>339</v>
      </c>
      <c r="Q2769" s="7">
        <v>0.98263888888888884</v>
      </c>
      <c r="R2769" s="4" t="s">
        <v>41</v>
      </c>
      <c r="S2769" s="4" t="s">
        <v>553</v>
      </c>
      <c r="T2769" s="4" t="s">
        <v>7595</v>
      </c>
      <c r="U2769" s="4"/>
      <c r="V2769" s="4"/>
      <c r="W2769">
        <v>78781155</v>
      </c>
      <c r="X2769" t="s">
        <v>43</v>
      </c>
    </row>
    <row r="2770" spans="1:24" ht="15.75" customHeight="1">
      <c r="A2770" s="4" t="s">
        <v>4665</v>
      </c>
      <c r="B2770" s="4" t="s">
        <v>7596</v>
      </c>
      <c r="C2770" s="4" t="s">
        <v>7591</v>
      </c>
      <c r="D2770" s="4" t="s">
        <v>45</v>
      </c>
      <c r="E2770" s="4" t="s">
        <v>7597</v>
      </c>
      <c r="F2770" s="4" t="s">
        <v>7598</v>
      </c>
      <c r="G2770" s="5">
        <v>46</v>
      </c>
      <c r="H2770" s="4" t="s">
        <v>7583</v>
      </c>
      <c r="I2770" s="4" t="s">
        <v>67</v>
      </c>
      <c r="J2770" s="4" t="s">
        <v>126</v>
      </c>
      <c r="K2770" s="5" t="s">
        <v>32</v>
      </c>
      <c r="L2770" s="6">
        <v>0.72222222222222221</v>
      </c>
      <c r="M2770" s="4" t="s">
        <v>41</v>
      </c>
      <c r="N2770" s="4" t="s">
        <v>67</v>
      </c>
      <c r="O2770" s="4" t="s">
        <v>7594</v>
      </c>
      <c r="P2770" s="5" t="s">
        <v>339</v>
      </c>
      <c r="Q2770" s="7">
        <v>0.98263888888888884</v>
      </c>
      <c r="R2770" s="4" t="s">
        <v>41</v>
      </c>
      <c r="S2770" s="4" t="s">
        <v>553</v>
      </c>
      <c r="T2770" s="4" t="s">
        <v>7595</v>
      </c>
      <c r="U2770" s="4"/>
      <c r="V2770" s="4"/>
      <c r="W2770">
        <v>78781155</v>
      </c>
      <c r="X2770" t="s">
        <v>43</v>
      </c>
    </row>
    <row r="2771" spans="1:24" ht="15.75" customHeight="1">
      <c r="A2771" s="4" t="s">
        <v>4665</v>
      </c>
      <c r="B2771" s="4" t="s">
        <v>7599</v>
      </c>
      <c r="C2771" s="4" t="s">
        <v>7599</v>
      </c>
      <c r="D2771" s="4" t="s">
        <v>45</v>
      </c>
      <c r="E2771" s="4" t="s">
        <v>7600</v>
      </c>
      <c r="F2771" s="4" t="s">
        <v>7601</v>
      </c>
      <c r="G2771" s="5">
        <v>43</v>
      </c>
      <c r="H2771" s="4" t="s">
        <v>7583</v>
      </c>
      <c r="I2771" s="4" t="s">
        <v>114</v>
      </c>
      <c r="J2771" s="4" t="s">
        <v>115</v>
      </c>
      <c r="K2771" s="5" t="s">
        <v>32</v>
      </c>
      <c r="L2771" s="6">
        <v>0.625</v>
      </c>
      <c r="M2771" s="4" t="s">
        <v>30</v>
      </c>
      <c r="N2771" s="4" t="s">
        <v>114</v>
      </c>
      <c r="O2771" s="4" t="s">
        <v>185</v>
      </c>
      <c r="P2771" s="5" t="s">
        <v>339</v>
      </c>
      <c r="Q2771" s="7">
        <v>0.70138888888888884</v>
      </c>
      <c r="R2771" s="4" t="s">
        <v>30</v>
      </c>
      <c r="S2771" s="4" t="s">
        <v>553</v>
      </c>
      <c r="T2771" s="4"/>
      <c r="U2771" s="8"/>
      <c r="V2771" s="8"/>
      <c r="W2771">
        <v>78781221</v>
      </c>
      <c r="X2771" t="s">
        <v>43</v>
      </c>
    </row>
    <row r="2772" spans="1:24" ht="15.75" customHeight="1">
      <c r="A2772" s="4" t="s">
        <v>4665</v>
      </c>
      <c r="B2772" s="4" t="s">
        <v>7602</v>
      </c>
      <c r="C2772" s="4" t="s">
        <v>7599</v>
      </c>
      <c r="D2772" s="4" t="s">
        <v>23</v>
      </c>
      <c r="E2772" s="4" t="s">
        <v>7603</v>
      </c>
      <c r="F2772" s="4" t="s">
        <v>5577</v>
      </c>
      <c r="G2772" s="5">
        <v>8</v>
      </c>
      <c r="H2772" s="4" t="s">
        <v>7583</v>
      </c>
      <c r="I2772" s="4" t="s">
        <v>114</v>
      </c>
      <c r="J2772" s="4" t="s">
        <v>115</v>
      </c>
      <c r="K2772" s="5" t="s">
        <v>32</v>
      </c>
      <c r="L2772" s="6">
        <v>0.625</v>
      </c>
      <c r="M2772" s="4" t="s">
        <v>30</v>
      </c>
      <c r="N2772" s="4" t="s">
        <v>114</v>
      </c>
      <c r="O2772" s="4" t="s">
        <v>185</v>
      </c>
      <c r="P2772" s="5" t="s">
        <v>339</v>
      </c>
      <c r="Q2772" s="7">
        <v>0.70138888888888884</v>
      </c>
      <c r="R2772" s="4" t="s">
        <v>30</v>
      </c>
      <c r="S2772" s="4" t="s">
        <v>553</v>
      </c>
      <c r="T2772" s="4"/>
      <c r="U2772" s="8"/>
      <c r="V2772" s="8"/>
      <c r="W2772">
        <v>78781221</v>
      </c>
      <c r="X2772" t="s">
        <v>43</v>
      </c>
    </row>
    <row r="2773" spans="1:24" ht="15.75" customHeight="1">
      <c r="A2773" s="4" t="s">
        <v>4665</v>
      </c>
      <c r="B2773" s="4" t="s">
        <v>7604</v>
      </c>
      <c r="C2773" s="4" t="s">
        <v>7604</v>
      </c>
      <c r="D2773" s="4" t="s">
        <v>45</v>
      </c>
      <c r="E2773" s="4" t="s">
        <v>7605</v>
      </c>
      <c r="F2773" s="4" t="s">
        <v>617</v>
      </c>
      <c r="G2773" s="5">
        <v>55</v>
      </c>
      <c r="H2773" s="4" t="s">
        <v>7583</v>
      </c>
      <c r="I2773" s="4" t="s">
        <v>7606</v>
      </c>
      <c r="J2773" s="4" t="s">
        <v>1261</v>
      </c>
      <c r="K2773" s="5" t="s">
        <v>32</v>
      </c>
      <c r="L2773" s="6">
        <v>0.80555555555555558</v>
      </c>
      <c r="M2773" s="4" t="s">
        <v>30</v>
      </c>
      <c r="N2773" s="4" t="s">
        <v>7606</v>
      </c>
      <c r="O2773" s="4" t="s">
        <v>253</v>
      </c>
      <c r="P2773" s="5" t="s">
        <v>339</v>
      </c>
      <c r="Q2773" s="7">
        <v>0.85416666666666663</v>
      </c>
      <c r="R2773" s="4" t="s">
        <v>30</v>
      </c>
      <c r="S2773" s="4" t="s">
        <v>553</v>
      </c>
      <c r="T2773" s="4"/>
      <c r="U2773" s="8"/>
      <c r="V2773" s="8"/>
      <c r="W2773">
        <v>78781323</v>
      </c>
      <c r="X2773" t="s">
        <v>61</v>
      </c>
    </row>
    <row r="2774" spans="1:24" ht="15.75" customHeight="1">
      <c r="A2774" s="4" t="s">
        <v>4665</v>
      </c>
      <c r="B2774" s="4" t="s">
        <v>7607</v>
      </c>
      <c r="C2774" s="4" t="s">
        <v>7604</v>
      </c>
      <c r="D2774" s="4" t="s">
        <v>45</v>
      </c>
      <c r="E2774" s="4" t="s">
        <v>7608</v>
      </c>
      <c r="F2774" s="4" t="s">
        <v>6205</v>
      </c>
      <c r="G2774" s="5">
        <v>51</v>
      </c>
      <c r="H2774" s="4" t="s">
        <v>7583</v>
      </c>
      <c r="I2774" s="4" t="s">
        <v>257</v>
      </c>
      <c r="J2774" s="4" t="s">
        <v>665</v>
      </c>
      <c r="K2774" s="5" t="s">
        <v>32</v>
      </c>
      <c r="L2774" s="6">
        <v>0.85416666666666663</v>
      </c>
      <c r="M2774" s="4" t="s">
        <v>30</v>
      </c>
      <c r="N2774" s="4" t="s">
        <v>189</v>
      </c>
      <c r="O2774" s="4" t="s">
        <v>191</v>
      </c>
      <c r="P2774" s="5" t="s">
        <v>339</v>
      </c>
      <c r="Q2774" s="7">
        <v>0.87152777777777779</v>
      </c>
      <c r="R2774" s="4" t="s">
        <v>30</v>
      </c>
      <c r="S2774" s="4" t="s">
        <v>553</v>
      </c>
      <c r="T2774" s="4"/>
      <c r="U2774" s="8"/>
      <c r="V2774" s="8"/>
      <c r="W2774">
        <v>78781323</v>
      </c>
      <c r="X2774" t="s">
        <v>61</v>
      </c>
    </row>
    <row r="2775" spans="1:24" ht="15.75" customHeight="1">
      <c r="A2775" s="4" t="s">
        <v>4665</v>
      </c>
      <c r="B2775" s="4" t="s">
        <v>7609</v>
      </c>
      <c r="C2775" s="4" t="s">
        <v>7609</v>
      </c>
      <c r="D2775" s="4" t="s">
        <v>45</v>
      </c>
      <c r="E2775" s="4" t="s">
        <v>7610</v>
      </c>
      <c r="F2775" s="4" t="s">
        <v>7611</v>
      </c>
      <c r="G2775" s="5">
        <v>41</v>
      </c>
      <c r="H2775" s="4" t="s">
        <v>7583</v>
      </c>
      <c r="I2775" s="4" t="s">
        <v>257</v>
      </c>
      <c r="J2775" s="4" t="s">
        <v>665</v>
      </c>
      <c r="K2775" s="5" t="s">
        <v>32</v>
      </c>
      <c r="L2775" s="6">
        <v>0.85416666666666663</v>
      </c>
      <c r="M2775" s="4" t="s">
        <v>30</v>
      </c>
      <c r="N2775" s="4" t="s">
        <v>479</v>
      </c>
      <c r="O2775" s="4" t="s">
        <v>7612</v>
      </c>
      <c r="P2775" s="5" t="s">
        <v>339</v>
      </c>
      <c r="Q2775" s="7">
        <v>0.89930555555555558</v>
      </c>
      <c r="R2775" s="4" t="s">
        <v>30</v>
      </c>
      <c r="S2775" s="4" t="s">
        <v>553</v>
      </c>
      <c r="T2775" s="4" t="s">
        <v>7613</v>
      </c>
      <c r="U2775" s="8"/>
      <c r="V2775" s="8"/>
      <c r="W2775">
        <v>78781341</v>
      </c>
      <c r="X2775" t="s">
        <v>43</v>
      </c>
    </row>
    <row r="2776" spans="1:24" ht="15.75" customHeight="1">
      <c r="A2776" s="4" t="s">
        <v>4665</v>
      </c>
      <c r="B2776" s="4" t="s">
        <v>7614</v>
      </c>
      <c r="C2776" s="4" t="s">
        <v>7609</v>
      </c>
      <c r="D2776" s="4" t="s">
        <v>23</v>
      </c>
      <c r="E2776" s="4" t="s">
        <v>7615</v>
      </c>
      <c r="F2776" s="4" t="s">
        <v>7616</v>
      </c>
      <c r="G2776" s="5">
        <v>42</v>
      </c>
      <c r="H2776" s="4" t="s">
        <v>7583</v>
      </c>
      <c r="I2776" s="4" t="s">
        <v>257</v>
      </c>
      <c r="J2776" s="4" t="s">
        <v>665</v>
      </c>
      <c r="K2776" s="5" t="s">
        <v>32</v>
      </c>
      <c r="L2776" s="6">
        <v>0.85416666666666663</v>
      </c>
      <c r="M2776" s="4" t="s">
        <v>30</v>
      </c>
      <c r="N2776" s="4" t="s">
        <v>479</v>
      </c>
      <c r="O2776" s="4" t="s">
        <v>7612</v>
      </c>
      <c r="P2776" s="5" t="s">
        <v>339</v>
      </c>
      <c r="Q2776" s="7">
        <v>0.89930555555555558</v>
      </c>
      <c r="R2776" s="4" t="s">
        <v>30</v>
      </c>
      <c r="S2776" s="4" t="s">
        <v>553</v>
      </c>
      <c r="T2776" s="4"/>
      <c r="U2776" s="8"/>
      <c r="V2776" s="8"/>
      <c r="W2776">
        <v>78781341</v>
      </c>
      <c r="X2776" t="s">
        <v>43</v>
      </c>
    </row>
    <row r="2777" spans="1:24" ht="15.75" customHeight="1">
      <c r="A2777" s="4" t="s">
        <v>4665</v>
      </c>
      <c r="B2777" s="4" t="s">
        <v>7617</v>
      </c>
      <c r="C2777" s="4" t="s">
        <v>7609</v>
      </c>
      <c r="D2777" s="4" t="s">
        <v>45</v>
      </c>
      <c r="E2777" s="4" t="s">
        <v>7618</v>
      </c>
      <c r="F2777" s="4" t="s">
        <v>7616</v>
      </c>
      <c r="G2777" s="5">
        <v>16</v>
      </c>
      <c r="H2777" s="4" t="s">
        <v>7583</v>
      </c>
      <c r="I2777" s="4" t="s">
        <v>257</v>
      </c>
      <c r="J2777" s="4" t="s">
        <v>665</v>
      </c>
      <c r="K2777" s="5" t="s">
        <v>32</v>
      </c>
      <c r="L2777" s="6">
        <v>0.85416666666666663</v>
      </c>
      <c r="M2777" s="4" t="s">
        <v>30</v>
      </c>
      <c r="N2777" s="4" t="s">
        <v>479</v>
      </c>
      <c r="O2777" s="4" t="s">
        <v>7612</v>
      </c>
      <c r="P2777" s="5" t="s">
        <v>339</v>
      </c>
      <c r="Q2777" s="7">
        <v>0.89930555555555558</v>
      </c>
      <c r="R2777" s="4" t="s">
        <v>30</v>
      </c>
      <c r="S2777" s="4" t="s">
        <v>553</v>
      </c>
      <c r="T2777" s="4" t="s">
        <v>7613</v>
      </c>
      <c r="U2777" s="8"/>
      <c r="V2777" s="8"/>
      <c r="W2777">
        <v>78781392</v>
      </c>
      <c r="X2777" t="s">
        <v>35</v>
      </c>
    </row>
    <row r="2778" spans="1:24" ht="15.75" customHeight="1">
      <c r="A2778" s="4" t="s">
        <v>4665</v>
      </c>
      <c r="B2778" s="4" t="s">
        <v>7619</v>
      </c>
      <c r="C2778" s="4" t="s">
        <v>7609</v>
      </c>
      <c r="D2778" s="4" t="s">
        <v>45</v>
      </c>
      <c r="E2778" s="4" t="s">
        <v>7620</v>
      </c>
      <c r="F2778" s="4" t="s">
        <v>7616</v>
      </c>
      <c r="G2778" s="5">
        <v>11</v>
      </c>
      <c r="H2778" s="4" t="s">
        <v>7583</v>
      </c>
      <c r="I2778" s="4" t="s">
        <v>257</v>
      </c>
      <c r="J2778" s="4" t="s">
        <v>665</v>
      </c>
      <c r="K2778" s="5" t="s">
        <v>32</v>
      </c>
      <c r="L2778" s="6">
        <v>0.85416666666666663</v>
      </c>
      <c r="M2778" s="4" t="s">
        <v>30</v>
      </c>
      <c r="N2778" s="4" t="s">
        <v>479</v>
      </c>
      <c r="O2778" s="4" t="s">
        <v>7612</v>
      </c>
      <c r="P2778" s="5" t="s">
        <v>339</v>
      </c>
      <c r="Q2778" s="7">
        <v>0.89930555555555558</v>
      </c>
      <c r="R2778" s="4" t="s">
        <v>30</v>
      </c>
      <c r="S2778" s="4" t="s">
        <v>553</v>
      </c>
      <c r="T2778" s="4"/>
      <c r="U2778" s="8"/>
      <c r="V2778" s="8"/>
      <c r="W2778">
        <v>78781392</v>
      </c>
      <c r="X2778" t="s">
        <v>35</v>
      </c>
    </row>
    <row r="2779" spans="1:24" ht="15.75" customHeight="1">
      <c r="A2779" s="4" t="s">
        <v>4665</v>
      </c>
      <c r="B2779" s="4" t="s">
        <v>7621</v>
      </c>
      <c r="C2779" s="4" t="s">
        <v>7621</v>
      </c>
      <c r="D2779" s="4" t="s">
        <v>45</v>
      </c>
      <c r="E2779" s="4" t="s">
        <v>7622</v>
      </c>
      <c r="F2779" s="4" t="s">
        <v>2533</v>
      </c>
      <c r="G2779" s="5">
        <v>65</v>
      </c>
      <c r="H2779" s="4" t="s">
        <v>7583</v>
      </c>
      <c r="I2779" s="4" t="s">
        <v>67</v>
      </c>
      <c r="J2779" s="4" t="s">
        <v>7623</v>
      </c>
      <c r="K2779" s="5" t="s">
        <v>32</v>
      </c>
      <c r="L2779" s="6">
        <v>0.63888888888888884</v>
      </c>
      <c r="M2779" s="4" t="s">
        <v>481</v>
      </c>
      <c r="N2779" s="4" t="s">
        <v>530</v>
      </c>
      <c r="O2779" s="4" t="s">
        <v>531</v>
      </c>
      <c r="P2779" s="5" t="s">
        <v>339</v>
      </c>
      <c r="Q2779" s="7">
        <v>0.56597222222222221</v>
      </c>
      <c r="R2779" s="4" t="s">
        <v>30</v>
      </c>
      <c r="S2779" s="4" t="s">
        <v>553</v>
      </c>
      <c r="T2779" s="4"/>
      <c r="U2779" s="8"/>
      <c r="V2779" s="8"/>
      <c r="W2779">
        <v>78781405</v>
      </c>
      <c r="X2779" t="s">
        <v>43</v>
      </c>
    </row>
    <row r="2780" spans="1:24" ht="15.75" customHeight="1">
      <c r="A2780" s="4" t="s">
        <v>4665</v>
      </c>
      <c r="B2780" s="4" t="s">
        <v>7624</v>
      </c>
      <c r="C2780" s="4" t="s">
        <v>7621</v>
      </c>
      <c r="D2780" s="4" t="s">
        <v>45</v>
      </c>
      <c r="E2780" s="4" t="s">
        <v>7625</v>
      </c>
      <c r="F2780" s="4" t="s">
        <v>2863</v>
      </c>
      <c r="G2780" s="5">
        <v>42</v>
      </c>
      <c r="H2780" s="4" t="s">
        <v>7583</v>
      </c>
      <c r="I2780" s="4" t="s">
        <v>67</v>
      </c>
      <c r="J2780" s="4" t="s">
        <v>7623</v>
      </c>
      <c r="K2780" s="5" t="s">
        <v>32</v>
      </c>
      <c r="L2780" s="6">
        <v>0.63888888888888884</v>
      </c>
      <c r="M2780" s="4" t="s">
        <v>481</v>
      </c>
      <c r="N2780" s="4" t="s">
        <v>530</v>
      </c>
      <c r="O2780" s="4" t="s">
        <v>531</v>
      </c>
      <c r="P2780" s="5" t="s">
        <v>339</v>
      </c>
      <c r="Q2780" s="7">
        <v>0.56597222222222221</v>
      </c>
      <c r="R2780" s="4" t="s">
        <v>30</v>
      </c>
      <c r="S2780" s="4" t="s">
        <v>553</v>
      </c>
      <c r="T2780" s="4"/>
      <c r="U2780" s="8"/>
      <c r="V2780" s="8"/>
      <c r="W2780">
        <v>78781405</v>
      </c>
      <c r="X2780" t="s">
        <v>43</v>
      </c>
    </row>
    <row r="2781" spans="1:24" ht="15.75" customHeight="1">
      <c r="A2781" s="4" t="s">
        <v>4665</v>
      </c>
      <c r="B2781" s="4" t="s">
        <v>7626</v>
      </c>
      <c r="C2781" s="4" t="s">
        <v>7626</v>
      </c>
      <c r="D2781" s="4" t="s">
        <v>23</v>
      </c>
      <c r="E2781" s="4" t="s">
        <v>541</v>
      </c>
      <c r="F2781" s="4" t="s">
        <v>7627</v>
      </c>
      <c r="G2781" s="5">
        <v>52</v>
      </c>
      <c r="H2781" s="4" t="s">
        <v>7583</v>
      </c>
      <c r="I2781" s="4" t="s">
        <v>39</v>
      </c>
      <c r="J2781" s="4" t="s">
        <v>40</v>
      </c>
      <c r="K2781" s="5" t="s">
        <v>32</v>
      </c>
      <c r="L2781" s="6">
        <v>0.59027777777777779</v>
      </c>
      <c r="M2781" s="4" t="s">
        <v>41</v>
      </c>
      <c r="N2781" s="4" t="s">
        <v>39</v>
      </c>
      <c r="O2781" s="4" t="s">
        <v>42</v>
      </c>
      <c r="P2781" s="5" t="s">
        <v>339</v>
      </c>
      <c r="Q2781" s="7">
        <v>0.68402777777777779</v>
      </c>
      <c r="R2781" s="4" t="s">
        <v>41</v>
      </c>
      <c r="S2781" s="4" t="s">
        <v>553</v>
      </c>
      <c r="T2781" s="4"/>
      <c r="U2781" s="8"/>
      <c r="V2781" s="8"/>
      <c r="W2781">
        <v>78781424</v>
      </c>
      <c r="X2781" t="s">
        <v>43</v>
      </c>
    </row>
    <row r="2782" spans="1:24" ht="15.75" customHeight="1">
      <c r="A2782" s="4" t="s">
        <v>4665</v>
      </c>
      <c r="B2782" s="4" t="s">
        <v>7628</v>
      </c>
      <c r="C2782" s="4" t="s">
        <v>7626</v>
      </c>
      <c r="D2782" s="4" t="s">
        <v>45</v>
      </c>
      <c r="E2782" s="4" t="s">
        <v>1608</v>
      </c>
      <c r="F2782" s="4" t="s">
        <v>7627</v>
      </c>
      <c r="G2782" s="5">
        <v>56</v>
      </c>
      <c r="H2782" s="4" t="s">
        <v>7583</v>
      </c>
      <c r="I2782" s="4" t="s">
        <v>39</v>
      </c>
      <c r="J2782" s="4" t="s">
        <v>40</v>
      </c>
      <c r="K2782" s="5" t="s">
        <v>32</v>
      </c>
      <c r="L2782" s="6">
        <v>0.59027777777777779</v>
      </c>
      <c r="M2782" s="4" t="s">
        <v>41</v>
      </c>
      <c r="N2782" s="4" t="s">
        <v>39</v>
      </c>
      <c r="O2782" s="4" t="s">
        <v>42</v>
      </c>
      <c r="P2782" s="5" t="s">
        <v>339</v>
      </c>
      <c r="Q2782" s="7">
        <v>0.68402777777777779</v>
      </c>
      <c r="R2782" s="4" t="s">
        <v>41</v>
      </c>
      <c r="S2782" s="4" t="s">
        <v>553</v>
      </c>
      <c r="T2782" s="4"/>
      <c r="U2782" s="8"/>
      <c r="V2782" s="8"/>
      <c r="W2782">
        <v>78781424</v>
      </c>
      <c r="X2782" t="s">
        <v>43</v>
      </c>
    </row>
    <row r="2783" spans="1:24" ht="15.75" customHeight="1">
      <c r="A2783" s="4" t="s">
        <v>4665</v>
      </c>
      <c r="B2783" s="4" t="s">
        <v>7629</v>
      </c>
      <c r="C2783" s="4" t="s">
        <v>7629</v>
      </c>
      <c r="D2783" s="4" t="s">
        <v>23</v>
      </c>
      <c r="E2783" s="4" t="s">
        <v>7630</v>
      </c>
      <c r="F2783" s="4" t="s">
        <v>7631</v>
      </c>
      <c r="G2783" s="5">
        <v>42</v>
      </c>
      <c r="H2783" s="4" t="s">
        <v>7583</v>
      </c>
      <c r="I2783" s="4" t="s">
        <v>67</v>
      </c>
      <c r="J2783" s="4" t="s">
        <v>3978</v>
      </c>
      <c r="K2783" s="5" t="s">
        <v>32</v>
      </c>
      <c r="L2783" s="6">
        <v>0.74305555555555558</v>
      </c>
      <c r="M2783" s="4" t="s">
        <v>41</v>
      </c>
      <c r="N2783" s="4" t="s">
        <v>666</v>
      </c>
      <c r="O2783" s="4" t="s">
        <v>666</v>
      </c>
      <c r="P2783" s="12"/>
      <c r="Q2783" s="7"/>
      <c r="R2783" s="4"/>
      <c r="S2783" s="4" t="s">
        <v>553</v>
      </c>
      <c r="T2783" s="4"/>
      <c r="U2783" s="8"/>
      <c r="V2783" s="8"/>
      <c r="W2783">
        <v>78781456</v>
      </c>
      <c r="X2783" t="s">
        <v>43</v>
      </c>
    </row>
    <row r="2784" spans="1:24" ht="15.75" customHeight="1">
      <c r="A2784" s="4" t="s">
        <v>4665</v>
      </c>
      <c r="B2784" s="4" t="s">
        <v>7632</v>
      </c>
      <c r="C2784" s="4" t="s">
        <v>7629</v>
      </c>
      <c r="D2784" s="4" t="s">
        <v>45</v>
      </c>
      <c r="E2784" s="4" t="s">
        <v>7633</v>
      </c>
      <c r="F2784" s="4" t="s">
        <v>7634</v>
      </c>
      <c r="G2784" s="5">
        <v>48</v>
      </c>
      <c r="H2784" s="4" t="s">
        <v>7583</v>
      </c>
      <c r="I2784" s="4" t="s">
        <v>67</v>
      </c>
      <c r="J2784" s="4" t="s">
        <v>3978</v>
      </c>
      <c r="K2784" s="5" t="s">
        <v>32</v>
      </c>
      <c r="L2784" s="6">
        <v>0.74305555555555558</v>
      </c>
      <c r="M2784" s="4" t="s">
        <v>41</v>
      </c>
      <c r="N2784" s="4" t="s">
        <v>666</v>
      </c>
      <c r="O2784" s="4" t="s">
        <v>666</v>
      </c>
      <c r="P2784" s="12"/>
      <c r="Q2784" s="7"/>
      <c r="R2784" s="4"/>
      <c r="S2784" s="4" t="s">
        <v>553</v>
      </c>
      <c r="T2784" s="4"/>
      <c r="U2784" s="8"/>
      <c r="V2784" s="8"/>
      <c r="W2784">
        <v>78781456</v>
      </c>
      <c r="X2784" t="s">
        <v>43</v>
      </c>
    </row>
    <row r="2785" spans="1:24" ht="15.75" customHeight="1">
      <c r="A2785" s="4" t="s">
        <v>4665</v>
      </c>
      <c r="B2785" s="4" t="s">
        <v>7635</v>
      </c>
      <c r="C2785" s="4" t="s">
        <v>7629</v>
      </c>
      <c r="D2785" s="4" t="s">
        <v>45</v>
      </c>
      <c r="E2785" s="4" t="s">
        <v>6376</v>
      </c>
      <c r="F2785" s="4" t="s">
        <v>7636</v>
      </c>
      <c r="G2785" s="5">
        <v>7</v>
      </c>
      <c r="H2785" s="4" t="s">
        <v>7583</v>
      </c>
      <c r="I2785" s="4" t="s">
        <v>67</v>
      </c>
      <c r="J2785" s="4" t="s">
        <v>3978</v>
      </c>
      <c r="K2785" s="5" t="s">
        <v>32</v>
      </c>
      <c r="L2785" s="6">
        <v>0.74305555555555558</v>
      </c>
      <c r="M2785" s="4" t="s">
        <v>41</v>
      </c>
      <c r="N2785" s="4" t="s">
        <v>666</v>
      </c>
      <c r="O2785" s="4" t="s">
        <v>666</v>
      </c>
      <c r="P2785" s="9"/>
      <c r="Q2785" s="11"/>
      <c r="R2785" s="4"/>
      <c r="S2785" s="4" t="s">
        <v>553</v>
      </c>
      <c r="T2785" s="4"/>
      <c r="U2785" s="8"/>
      <c r="V2785" s="8"/>
      <c r="W2785">
        <v>78781456</v>
      </c>
      <c r="X2785" t="s">
        <v>43</v>
      </c>
    </row>
    <row r="2786" spans="1:24" ht="15.75" customHeight="1">
      <c r="A2786" s="4" t="s">
        <v>4665</v>
      </c>
      <c r="B2786" s="4" t="s">
        <v>7637</v>
      </c>
      <c r="C2786" s="4" t="s">
        <v>7629</v>
      </c>
      <c r="D2786" s="4" t="s">
        <v>45</v>
      </c>
      <c r="E2786" s="4" t="s">
        <v>7638</v>
      </c>
      <c r="F2786" s="4" t="s">
        <v>7634</v>
      </c>
      <c r="G2786" s="5">
        <v>51</v>
      </c>
      <c r="H2786" s="4" t="s">
        <v>7583</v>
      </c>
      <c r="I2786" s="4" t="s">
        <v>67</v>
      </c>
      <c r="J2786" s="4" t="s">
        <v>3978</v>
      </c>
      <c r="K2786" s="5" t="s">
        <v>32</v>
      </c>
      <c r="L2786" s="6">
        <v>0.74305555555555558</v>
      </c>
      <c r="M2786" s="4" t="s">
        <v>41</v>
      </c>
      <c r="N2786" s="4" t="s">
        <v>666</v>
      </c>
      <c r="O2786" s="4" t="s">
        <v>666</v>
      </c>
      <c r="P2786" s="9"/>
      <c r="Q2786" s="11"/>
      <c r="R2786" s="4"/>
      <c r="S2786" s="4" t="s">
        <v>553</v>
      </c>
      <c r="T2786" s="4"/>
      <c r="U2786" s="8"/>
      <c r="V2786" s="8"/>
      <c r="W2786">
        <v>78781502</v>
      </c>
      <c r="X2786" t="s">
        <v>43</v>
      </c>
    </row>
    <row r="2787" spans="1:24" ht="15.75" customHeight="1">
      <c r="A2787" s="4" t="s">
        <v>4665</v>
      </c>
      <c r="B2787" s="4" t="s">
        <v>7639</v>
      </c>
      <c r="C2787" s="4" t="s">
        <v>7629</v>
      </c>
      <c r="D2787" s="4" t="s">
        <v>23</v>
      </c>
      <c r="E2787" s="4" t="s">
        <v>7640</v>
      </c>
      <c r="F2787" s="4" t="s">
        <v>7636</v>
      </c>
      <c r="G2787" s="5">
        <v>11</v>
      </c>
      <c r="H2787" s="4" t="s">
        <v>7583</v>
      </c>
      <c r="I2787" s="4" t="s">
        <v>67</v>
      </c>
      <c r="J2787" s="4" t="s">
        <v>3978</v>
      </c>
      <c r="K2787" s="5" t="s">
        <v>32</v>
      </c>
      <c r="L2787" s="6">
        <v>0.74305555555555558</v>
      </c>
      <c r="M2787" s="4" t="s">
        <v>41</v>
      </c>
      <c r="N2787" s="4" t="s">
        <v>666</v>
      </c>
      <c r="O2787" s="4" t="s">
        <v>666</v>
      </c>
      <c r="P2787" s="9"/>
      <c r="Q2787" s="11"/>
      <c r="R2787" s="4"/>
      <c r="S2787" s="4" t="s">
        <v>553</v>
      </c>
      <c r="T2787" s="4"/>
      <c r="U2787" s="8"/>
      <c r="V2787" s="8"/>
      <c r="W2787">
        <v>78781502</v>
      </c>
      <c r="X2787" t="s">
        <v>43</v>
      </c>
    </row>
    <row r="2788" spans="1:24" ht="15.75" customHeight="1">
      <c r="A2788" s="4" t="s">
        <v>4665</v>
      </c>
      <c r="B2788" s="4" t="s">
        <v>7641</v>
      </c>
      <c r="C2788" s="4" t="s">
        <v>7629</v>
      </c>
      <c r="D2788" s="4" t="s">
        <v>23</v>
      </c>
      <c r="E2788" s="4" t="s">
        <v>7642</v>
      </c>
      <c r="F2788" s="4" t="s">
        <v>7636</v>
      </c>
      <c r="G2788" s="5">
        <v>10</v>
      </c>
      <c r="H2788" s="4" t="s">
        <v>7583</v>
      </c>
      <c r="I2788" s="4" t="s">
        <v>67</v>
      </c>
      <c r="J2788" s="4" t="s">
        <v>3978</v>
      </c>
      <c r="K2788" s="5" t="s">
        <v>32</v>
      </c>
      <c r="L2788" s="6">
        <v>0.74305555555555558</v>
      </c>
      <c r="M2788" s="4" t="s">
        <v>41</v>
      </c>
      <c r="N2788" s="4" t="s">
        <v>666</v>
      </c>
      <c r="O2788" s="4" t="s">
        <v>666</v>
      </c>
      <c r="P2788" s="4"/>
      <c r="Q2788" s="11"/>
      <c r="R2788" s="4"/>
      <c r="S2788" s="4" t="s">
        <v>553</v>
      </c>
      <c r="T2788" s="4"/>
      <c r="U2788" s="8"/>
      <c r="V2788" s="8"/>
      <c r="W2788">
        <v>78781502</v>
      </c>
      <c r="X2788" t="s">
        <v>43</v>
      </c>
    </row>
    <row r="2789" spans="1:24" ht="15.75" customHeight="1">
      <c r="A2789" s="4" t="s">
        <v>4665</v>
      </c>
      <c r="B2789" s="4" t="s">
        <v>7643</v>
      </c>
      <c r="C2789" s="4" t="s">
        <v>7643</v>
      </c>
      <c r="D2789" s="4" t="s">
        <v>45</v>
      </c>
      <c r="E2789" s="4" t="s">
        <v>7644</v>
      </c>
      <c r="F2789" s="4" t="s">
        <v>7645</v>
      </c>
      <c r="G2789" s="5">
        <v>37</v>
      </c>
      <c r="H2789" s="4" t="s">
        <v>7583</v>
      </c>
      <c r="I2789" s="4" t="s">
        <v>39</v>
      </c>
      <c r="J2789" s="4" t="s">
        <v>40</v>
      </c>
      <c r="K2789" s="5" t="s">
        <v>32</v>
      </c>
      <c r="L2789" s="6">
        <v>0.59027777777777779</v>
      </c>
      <c r="M2789" s="4" t="s">
        <v>41</v>
      </c>
      <c r="N2789" s="4" t="s">
        <v>189</v>
      </c>
      <c r="O2789" s="4" t="s">
        <v>1049</v>
      </c>
      <c r="P2789" s="4" t="s">
        <v>339</v>
      </c>
      <c r="Q2789" s="11">
        <v>0.67361111111111116</v>
      </c>
      <c r="R2789" s="4" t="s">
        <v>30</v>
      </c>
      <c r="S2789" s="4" t="s">
        <v>553</v>
      </c>
      <c r="T2789" s="4" t="s">
        <v>7646</v>
      </c>
      <c r="U2789" s="8"/>
      <c r="V2789" s="8"/>
      <c r="W2789">
        <v>78781513</v>
      </c>
      <c r="X2789" t="s">
        <v>43</v>
      </c>
    </row>
    <row r="2790" spans="1:24" ht="15.75" customHeight="1">
      <c r="A2790" s="4" t="s">
        <v>4665</v>
      </c>
      <c r="B2790" s="4" t="s">
        <v>7647</v>
      </c>
      <c r="C2790" s="4" t="s">
        <v>7643</v>
      </c>
      <c r="D2790" s="4" t="s">
        <v>45</v>
      </c>
      <c r="E2790" s="4" t="s">
        <v>7648</v>
      </c>
      <c r="F2790" s="4" t="s">
        <v>7645</v>
      </c>
      <c r="G2790" s="5">
        <v>37</v>
      </c>
      <c r="H2790" s="4" t="s">
        <v>7583</v>
      </c>
      <c r="I2790" s="4" t="s">
        <v>39</v>
      </c>
      <c r="J2790" s="4" t="s">
        <v>40</v>
      </c>
      <c r="K2790" s="5" t="s">
        <v>32</v>
      </c>
      <c r="L2790" s="6">
        <v>0.59027777777777779</v>
      </c>
      <c r="M2790" s="4" t="s">
        <v>41</v>
      </c>
      <c r="N2790" s="4" t="s">
        <v>189</v>
      </c>
      <c r="O2790" s="4" t="s">
        <v>1049</v>
      </c>
      <c r="P2790" s="4" t="s">
        <v>339</v>
      </c>
      <c r="Q2790" s="11">
        <v>0.67361111111111116</v>
      </c>
      <c r="R2790" s="4" t="s">
        <v>30</v>
      </c>
      <c r="S2790" s="4" t="s">
        <v>553</v>
      </c>
      <c r="T2790" s="4" t="s">
        <v>7646</v>
      </c>
      <c r="U2790" s="8"/>
      <c r="V2790" s="8"/>
      <c r="W2790">
        <v>78781513</v>
      </c>
      <c r="X2790" t="s">
        <v>43</v>
      </c>
    </row>
    <row r="2791" spans="1:24" ht="15.75" customHeight="1">
      <c r="A2791" s="4" t="s">
        <v>4665</v>
      </c>
      <c r="B2791" s="4" t="s">
        <v>7649</v>
      </c>
      <c r="C2791" s="4" t="s">
        <v>7643</v>
      </c>
      <c r="D2791" s="4" t="s">
        <v>45</v>
      </c>
      <c r="E2791" s="4" t="s">
        <v>7650</v>
      </c>
      <c r="F2791" s="4" t="s">
        <v>7645</v>
      </c>
      <c r="G2791" s="5">
        <v>31</v>
      </c>
      <c r="H2791" s="4" t="s">
        <v>7583</v>
      </c>
      <c r="I2791" s="4" t="s">
        <v>39</v>
      </c>
      <c r="J2791" s="4" t="s">
        <v>40</v>
      </c>
      <c r="K2791" s="5" t="s">
        <v>32</v>
      </c>
      <c r="L2791" s="6">
        <v>0.59027777777777779</v>
      </c>
      <c r="M2791" s="4" t="s">
        <v>41</v>
      </c>
      <c r="N2791" s="4" t="s">
        <v>189</v>
      </c>
      <c r="O2791" s="4" t="s">
        <v>1049</v>
      </c>
      <c r="P2791" s="5" t="s">
        <v>339</v>
      </c>
      <c r="Q2791" s="7">
        <v>0.67361111111111116</v>
      </c>
      <c r="R2791" s="4" t="s">
        <v>30</v>
      </c>
      <c r="S2791" s="4" t="s">
        <v>553</v>
      </c>
      <c r="T2791" s="4" t="s">
        <v>7646</v>
      </c>
      <c r="U2791" s="8"/>
      <c r="V2791" s="8"/>
      <c r="W2791">
        <v>78781545</v>
      </c>
      <c r="X2791" t="s">
        <v>43</v>
      </c>
    </row>
    <row r="2792" spans="1:24" ht="15.75" customHeight="1">
      <c r="A2792" s="4" t="s">
        <v>4665</v>
      </c>
      <c r="B2792" s="4" t="s">
        <v>7651</v>
      </c>
      <c r="C2792" s="4" t="s">
        <v>7643</v>
      </c>
      <c r="D2792" s="4" t="s">
        <v>45</v>
      </c>
      <c r="E2792" s="4" t="s">
        <v>7652</v>
      </c>
      <c r="F2792" s="4" t="s">
        <v>7653</v>
      </c>
      <c r="G2792" s="5">
        <v>62</v>
      </c>
      <c r="H2792" s="4" t="s">
        <v>7583</v>
      </c>
      <c r="I2792" s="4" t="s">
        <v>39</v>
      </c>
      <c r="J2792" s="4" t="s">
        <v>40</v>
      </c>
      <c r="K2792" s="5" t="s">
        <v>32</v>
      </c>
      <c r="L2792" s="6">
        <v>0.59027777777777779</v>
      </c>
      <c r="M2792" s="4" t="s">
        <v>41</v>
      </c>
      <c r="N2792" s="4" t="s">
        <v>189</v>
      </c>
      <c r="O2792" s="4" t="s">
        <v>1049</v>
      </c>
      <c r="P2792" s="5" t="s">
        <v>339</v>
      </c>
      <c r="Q2792" s="7">
        <v>0.67361111111111116</v>
      </c>
      <c r="R2792" s="4" t="s">
        <v>30</v>
      </c>
      <c r="S2792" s="4" t="s">
        <v>553</v>
      </c>
      <c r="T2792" s="4" t="s">
        <v>7646</v>
      </c>
      <c r="U2792" s="8"/>
      <c r="V2792" s="8"/>
      <c r="W2792">
        <v>78781545</v>
      </c>
      <c r="X2792" t="s">
        <v>43</v>
      </c>
    </row>
    <row r="2793" spans="1:24" ht="15.75" customHeight="1">
      <c r="A2793" s="4" t="s">
        <v>4665</v>
      </c>
      <c r="B2793" s="4" t="s">
        <v>7654</v>
      </c>
      <c r="C2793" s="4" t="s">
        <v>7654</v>
      </c>
      <c r="D2793" s="4" t="s">
        <v>45</v>
      </c>
      <c r="E2793" s="4" t="s">
        <v>7655</v>
      </c>
      <c r="F2793" s="4" t="s">
        <v>7656</v>
      </c>
      <c r="G2793" s="5">
        <v>51</v>
      </c>
      <c r="H2793" s="4" t="s">
        <v>7583</v>
      </c>
      <c r="I2793" s="4" t="s">
        <v>150</v>
      </c>
      <c r="J2793" s="4" t="s">
        <v>151</v>
      </c>
      <c r="K2793" s="5" t="s">
        <v>32</v>
      </c>
      <c r="L2793" s="6">
        <v>0.64583333333333337</v>
      </c>
      <c r="M2793" s="4" t="s">
        <v>30</v>
      </c>
      <c r="N2793" s="4" t="s">
        <v>150</v>
      </c>
      <c r="O2793" s="4" t="s">
        <v>152</v>
      </c>
      <c r="P2793" s="5" t="s">
        <v>2709</v>
      </c>
      <c r="Q2793" s="7">
        <v>0.72569444444444442</v>
      </c>
      <c r="R2793" s="4" t="s">
        <v>30</v>
      </c>
      <c r="S2793" s="4" t="s">
        <v>553</v>
      </c>
      <c r="T2793" s="4"/>
      <c r="U2793" s="8"/>
      <c r="V2793" s="8"/>
      <c r="W2793">
        <v>78781583</v>
      </c>
      <c r="X2793" t="s">
        <v>61</v>
      </c>
    </row>
    <row r="2794" spans="1:24" ht="15.75" customHeight="1">
      <c r="A2794" s="4" t="s">
        <v>4665</v>
      </c>
      <c r="B2794" s="4" t="s">
        <v>7657</v>
      </c>
      <c r="C2794" s="4" t="s">
        <v>7654</v>
      </c>
      <c r="D2794" s="4" t="s">
        <v>45</v>
      </c>
      <c r="E2794" s="4" t="s">
        <v>7658</v>
      </c>
      <c r="F2794" s="4" t="s">
        <v>7659</v>
      </c>
      <c r="G2794" s="5">
        <v>85</v>
      </c>
      <c r="H2794" s="4" t="s">
        <v>7583</v>
      </c>
      <c r="I2794" s="4" t="s">
        <v>150</v>
      </c>
      <c r="J2794" s="4" t="s">
        <v>151</v>
      </c>
      <c r="K2794" s="5" t="s">
        <v>32</v>
      </c>
      <c r="L2794" s="6">
        <v>0.64583333333333337</v>
      </c>
      <c r="M2794" s="4" t="s">
        <v>30</v>
      </c>
      <c r="N2794" s="4" t="s">
        <v>150</v>
      </c>
      <c r="O2794" s="4" t="s">
        <v>152</v>
      </c>
      <c r="P2794" s="5" t="s">
        <v>2709</v>
      </c>
      <c r="Q2794" s="7">
        <v>0.72569444444444442</v>
      </c>
      <c r="R2794" s="4" t="s">
        <v>30</v>
      </c>
      <c r="S2794" s="4" t="s">
        <v>553</v>
      </c>
      <c r="T2794" s="4"/>
      <c r="U2794" s="8"/>
      <c r="V2794" s="8"/>
      <c r="W2794">
        <v>78781583</v>
      </c>
      <c r="X2794" t="s">
        <v>61</v>
      </c>
    </row>
    <row r="2795" spans="1:24" ht="15.75" customHeight="1">
      <c r="A2795" s="4" t="s">
        <v>4665</v>
      </c>
      <c r="B2795" s="4" t="s">
        <v>7660</v>
      </c>
      <c r="C2795" s="4" t="s">
        <v>7660</v>
      </c>
      <c r="D2795" s="4" t="s">
        <v>45</v>
      </c>
      <c r="E2795" s="4" t="s">
        <v>7661</v>
      </c>
      <c r="F2795" s="4" t="s">
        <v>7662</v>
      </c>
      <c r="G2795" s="5">
        <v>52</v>
      </c>
      <c r="H2795" s="4" t="s">
        <v>7583</v>
      </c>
      <c r="I2795" s="4" t="s">
        <v>150</v>
      </c>
      <c r="J2795" s="4" t="s">
        <v>151</v>
      </c>
      <c r="K2795" s="5" t="s">
        <v>32</v>
      </c>
      <c r="L2795" s="6">
        <v>0.64583333333333337</v>
      </c>
      <c r="M2795" s="4" t="s">
        <v>30</v>
      </c>
      <c r="N2795" s="4" t="s">
        <v>150</v>
      </c>
      <c r="O2795" s="4" t="s">
        <v>152</v>
      </c>
      <c r="P2795" s="5" t="s">
        <v>2709</v>
      </c>
      <c r="Q2795" s="7">
        <v>0.72569444444444442</v>
      </c>
      <c r="R2795" s="4" t="s">
        <v>30</v>
      </c>
      <c r="S2795" s="4" t="s">
        <v>553</v>
      </c>
      <c r="T2795" s="4"/>
      <c r="U2795" s="8"/>
      <c r="V2795" s="8"/>
      <c r="W2795">
        <v>78781655</v>
      </c>
      <c r="X2795" t="s">
        <v>61</v>
      </c>
    </row>
    <row r="2796" spans="1:24" ht="15.75" customHeight="1">
      <c r="A2796" s="4" t="s">
        <v>4665</v>
      </c>
      <c r="B2796" s="4" t="s">
        <v>7663</v>
      </c>
      <c r="C2796" s="4" t="s">
        <v>7660</v>
      </c>
      <c r="D2796" s="4" t="s">
        <v>45</v>
      </c>
      <c r="E2796" s="4" t="s">
        <v>7664</v>
      </c>
      <c r="F2796" s="4" t="s">
        <v>7665</v>
      </c>
      <c r="G2796" s="5">
        <v>39</v>
      </c>
      <c r="H2796" s="4" t="s">
        <v>7583</v>
      </c>
      <c r="I2796" s="4"/>
      <c r="J2796" s="4"/>
      <c r="K2796" s="5"/>
      <c r="L2796" s="6"/>
      <c r="M2796" s="4"/>
      <c r="N2796" s="4"/>
      <c r="O2796" s="4"/>
      <c r="P2796" s="5"/>
      <c r="Q2796" s="7"/>
      <c r="R2796" s="4"/>
      <c r="S2796" s="4" t="s">
        <v>553</v>
      </c>
      <c r="T2796" s="4"/>
      <c r="U2796" s="4"/>
      <c r="V2796" s="4"/>
      <c r="W2796">
        <v>78781655</v>
      </c>
      <c r="X2796" t="s">
        <v>61</v>
      </c>
    </row>
    <row r="2797" spans="1:24" ht="15.75" customHeight="1">
      <c r="A2797" s="4" t="s">
        <v>4665</v>
      </c>
      <c r="B2797" s="4" t="s">
        <v>7666</v>
      </c>
      <c r="C2797" s="4" t="s">
        <v>7666</v>
      </c>
      <c r="D2797" s="4" t="s">
        <v>23</v>
      </c>
      <c r="E2797" s="4" t="s">
        <v>7667</v>
      </c>
      <c r="F2797" s="4" t="s">
        <v>7668</v>
      </c>
      <c r="G2797" s="4">
        <v>56</v>
      </c>
      <c r="H2797" s="4" t="s">
        <v>7583</v>
      </c>
      <c r="I2797" s="4" t="s">
        <v>95</v>
      </c>
      <c r="J2797" s="4" t="s">
        <v>298</v>
      </c>
      <c r="K2797" s="4" t="s">
        <v>32</v>
      </c>
      <c r="L2797" s="10">
        <v>0.45833333333333331</v>
      </c>
      <c r="M2797" s="4" t="s">
        <v>30</v>
      </c>
      <c r="N2797" s="4" t="s">
        <v>95</v>
      </c>
      <c r="O2797" s="4" t="s">
        <v>96</v>
      </c>
      <c r="P2797" s="4" t="s">
        <v>339</v>
      </c>
      <c r="Q2797" s="11">
        <v>0.5</v>
      </c>
      <c r="R2797" s="4" t="s">
        <v>30</v>
      </c>
      <c r="S2797" s="4" t="s">
        <v>553</v>
      </c>
      <c r="T2797" s="4"/>
      <c r="U2797" s="8"/>
      <c r="V2797" s="8"/>
      <c r="W2797">
        <v>78781669</v>
      </c>
      <c r="X2797" t="s">
        <v>43</v>
      </c>
    </row>
    <row r="2798" spans="1:24" ht="15.75" customHeight="1">
      <c r="A2798" s="4" t="s">
        <v>4665</v>
      </c>
      <c r="B2798" s="4" t="s">
        <v>7669</v>
      </c>
      <c r="C2798" s="4" t="s">
        <v>7666</v>
      </c>
      <c r="D2798" s="4" t="s">
        <v>45</v>
      </c>
      <c r="E2798" s="4" t="s">
        <v>7670</v>
      </c>
      <c r="F2798" s="4" t="s">
        <v>7668</v>
      </c>
      <c r="G2798" s="4">
        <v>56</v>
      </c>
      <c r="H2798" s="4" t="s">
        <v>7583</v>
      </c>
      <c r="I2798" s="4" t="s">
        <v>95</v>
      </c>
      <c r="J2798" s="4" t="s">
        <v>298</v>
      </c>
      <c r="K2798" s="4" t="s">
        <v>32</v>
      </c>
      <c r="L2798" s="10">
        <v>0.45833333333333331</v>
      </c>
      <c r="M2798" s="4" t="s">
        <v>30</v>
      </c>
      <c r="N2798" s="4" t="s">
        <v>95</v>
      </c>
      <c r="O2798" s="4" t="s">
        <v>96</v>
      </c>
      <c r="P2798" s="4" t="s">
        <v>339</v>
      </c>
      <c r="Q2798" s="11">
        <v>0.5</v>
      </c>
      <c r="R2798" s="4" t="s">
        <v>30</v>
      </c>
      <c r="S2798" s="4" t="s">
        <v>553</v>
      </c>
      <c r="T2798" s="4"/>
      <c r="U2798" s="8"/>
      <c r="V2798" s="8"/>
      <c r="W2798">
        <v>78781669</v>
      </c>
      <c r="X2798" t="s">
        <v>43</v>
      </c>
    </row>
    <row r="2799" spans="1:24" ht="15.75" customHeight="1">
      <c r="A2799" s="4" t="s">
        <v>4665</v>
      </c>
      <c r="B2799" s="4" t="s">
        <v>7671</v>
      </c>
      <c r="C2799" s="4" t="s">
        <v>7671</v>
      </c>
      <c r="D2799" s="4" t="s">
        <v>23</v>
      </c>
      <c r="E2799" s="4" t="s">
        <v>7672</v>
      </c>
      <c r="F2799" s="4" t="s">
        <v>7673</v>
      </c>
      <c r="G2799" s="4">
        <v>44</v>
      </c>
      <c r="H2799" s="4" t="s">
        <v>7583</v>
      </c>
      <c r="I2799" s="4" t="s">
        <v>95</v>
      </c>
      <c r="J2799" s="4" t="s">
        <v>298</v>
      </c>
      <c r="K2799" s="4" t="s">
        <v>32</v>
      </c>
      <c r="L2799" s="10">
        <v>0.45833333333333331</v>
      </c>
      <c r="M2799" s="4" t="s">
        <v>30</v>
      </c>
      <c r="N2799" s="4" t="s">
        <v>95</v>
      </c>
      <c r="O2799" s="4" t="s">
        <v>96</v>
      </c>
      <c r="P2799" s="4" t="s">
        <v>339</v>
      </c>
      <c r="Q2799" s="11">
        <v>0.5</v>
      </c>
      <c r="R2799" s="4" t="s">
        <v>30</v>
      </c>
      <c r="S2799" s="4" t="s">
        <v>553</v>
      </c>
      <c r="T2799" s="4"/>
      <c r="U2799" s="8"/>
      <c r="V2799" s="8"/>
      <c r="W2799">
        <v>78781769</v>
      </c>
      <c r="X2799" t="s">
        <v>43</v>
      </c>
    </row>
    <row r="2800" spans="1:24" ht="15.75" customHeight="1">
      <c r="A2800" s="4" t="s">
        <v>4665</v>
      </c>
      <c r="B2800" s="4" t="s">
        <v>7674</v>
      </c>
      <c r="C2800" s="4" t="s">
        <v>7671</v>
      </c>
      <c r="D2800" s="4" t="s">
        <v>45</v>
      </c>
      <c r="E2800" s="4" t="s">
        <v>7675</v>
      </c>
      <c r="F2800" s="4" t="s">
        <v>7676</v>
      </c>
      <c r="G2800" s="4">
        <v>54</v>
      </c>
      <c r="H2800" s="4" t="s">
        <v>7583</v>
      </c>
      <c r="I2800" s="4" t="s">
        <v>95</v>
      </c>
      <c r="J2800" s="4" t="s">
        <v>298</v>
      </c>
      <c r="K2800" s="4" t="s">
        <v>32</v>
      </c>
      <c r="L2800" s="10">
        <v>0.45833333333333331</v>
      </c>
      <c r="M2800" s="4" t="s">
        <v>30</v>
      </c>
      <c r="N2800" s="4" t="s">
        <v>95</v>
      </c>
      <c r="O2800" s="4" t="s">
        <v>96</v>
      </c>
      <c r="P2800" s="4" t="s">
        <v>339</v>
      </c>
      <c r="Q2800" s="11">
        <v>0.5</v>
      </c>
      <c r="R2800" s="4" t="s">
        <v>30</v>
      </c>
      <c r="S2800" s="4" t="s">
        <v>553</v>
      </c>
      <c r="T2800" s="4"/>
      <c r="U2800" s="8"/>
      <c r="V2800" s="8"/>
      <c r="W2800">
        <v>78781769</v>
      </c>
      <c r="X2800" t="s">
        <v>43</v>
      </c>
    </row>
    <row r="2801" spans="1:24" ht="15.75" customHeight="1">
      <c r="A2801" s="4" t="s">
        <v>4665</v>
      </c>
      <c r="B2801" s="4" t="s">
        <v>7677</v>
      </c>
      <c r="C2801" s="4" t="s">
        <v>7671</v>
      </c>
      <c r="D2801" s="4" t="s">
        <v>23</v>
      </c>
      <c r="E2801" s="4" t="s">
        <v>7678</v>
      </c>
      <c r="F2801" s="4" t="s">
        <v>7673</v>
      </c>
      <c r="G2801" s="4">
        <v>15</v>
      </c>
      <c r="H2801" s="4" t="s">
        <v>7583</v>
      </c>
      <c r="I2801" s="4" t="s">
        <v>95</v>
      </c>
      <c r="J2801" s="4" t="s">
        <v>298</v>
      </c>
      <c r="K2801" s="4" t="s">
        <v>32</v>
      </c>
      <c r="L2801" s="10">
        <v>0.45833333333333331</v>
      </c>
      <c r="M2801" s="4" t="s">
        <v>30</v>
      </c>
      <c r="N2801" s="4" t="s">
        <v>95</v>
      </c>
      <c r="O2801" s="4" t="s">
        <v>96</v>
      </c>
      <c r="P2801" s="4" t="s">
        <v>339</v>
      </c>
      <c r="Q2801" s="11">
        <v>0.5</v>
      </c>
      <c r="R2801" s="4" t="s">
        <v>30</v>
      </c>
      <c r="S2801" s="4" t="s">
        <v>553</v>
      </c>
      <c r="T2801" s="4"/>
      <c r="U2801" s="8"/>
      <c r="V2801" s="8"/>
      <c r="W2801">
        <v>78781798</v>
      </c>
      <c r="X2801" t="s">
        <v>61</v>
      </c>
    </row>
    <row r="2802" spans="1:24" ht="15.75" customHeight="1">
      <c r="A2802" s="4" t="s">
        <v>4665</v>
      </c>
      <c r="B2802" s="4" t="s">
        <v>7679</v>
      </c>
      <c r="C2802" s="4" t="s">
        <v>7671</v>
      </c>
      <c r="D2802" s="4" t="s">
        <v>23</v>
      </c>
      <c r="E2802" s="4" t="s">
        <v>7680</v>
      </c>
      <c r="F2802" s="4" t="s">
        <v>7681</v>
      </c>
      <c r="G2802" s="4">
        <v>53</v>
      </c>
      <c r="H2802" s="4" t="s">
        <v>7583</v>
      </c>
      <c r="I2802" s="4" t="s">
        <v>95</v>
      </c>
      <c r="J2802" s="4" t="s">
        <v>298</v>
      </c>
      <c r="K2802" s="4" t="s">
        <v>32</v>
      </c>
      <c r="L2802" s="10">
        <v>0.45833333333333331</v>
      </c>
      <c r="M2802" s="4" t="s">
        <v>30</v>
      </c>
      <c r="N2802" s="4" t="s">
        <v>95</v>
      </c>
      <c r="O2802" s="4" t="s">
        <v>96</v>
      </c>
      <c r="P2802" s="4" t="s">
        <v>339</v>
      </c>
      <c r="Q2802" s="11">
        <v>0.5</v>
      </c>
      <c r="R2802" s="4" t="s">
        <v>30</v>
      </c>
      <c r="S2802" s="4" t="s">
        <v>553</v>
      </c>
      <c r="T2802" s="4"/>
      <c r="U2802" s="8"/>
      <c r="V2802" s="8"/>
      <c r="W2802">
        <v>78781798</v>
      </c>
      <c r="X2802" t="s">
        <v>61</v>
      </c>
    </row>
    <row r="2803" spans="1:24" ht="15.75" customHeight="1">
      <c r="A2803" s="4" t="s">
        <v>4665</v>
      </c>
      <c r="B2803" s="4" t="s">
        <v>7682</v>
      </c>
      <c r="C2803" s="4" t="s">
        <v>7682</v>
      </c>
      <c r="D2803" s="4" t="s">
        <v>23</v>
      </c>
      <c r="E2803" s="4" t="s">
        <v>7683</v>
      </c>
      <c r="F2803" s="4" t="s">
        <v>7684</v>
      </c>
      <c r="G2803" s="5">
        <v>57</v>
      </c>
      <c r="H2803" s="4" t="s">
        <v>7583</v>
      </c>
      <c r="I2803" s="4" t="s">
        <v>39</v>
      </c>
      <c r="J2803" s="4" t="s">
        <v>40</v>
      </c>
      <c r="K2803" s="5" t="s">
        <v>32</v>
      </c>
      <c r="L2803" s="6">
        <v>0.59027777777777779</v>
      </c>
      <c r="M2803" s="4" t="s">
        <v>41</v>
      </c>
      <c r="N2803" s="4" t="s">
        <v>189</v>
      </c>
      <c r="O2803" s="4" t="s">
        <v>2011</v>
      </c>
      <c r="P2803" s="5" t="s">
        <v>339</v>
      </c>
      <c r="Q2803" s="7">
        <v>0.3298611111111111</v>
      </c>
      <c r="R2803" s="4" t="s">
        <v>30</v>
      </c>
      <c r="S2803" s="4" t="s">
        <v>553</v>
      </c>
      <c r="T2803" s="4"/>
      <c r="U2803" s="4"/>
      <c r="V2803" s="8"/>
      <c r="W2803">
        <v>78781831</v>
      </c>
      <c r="X2803" t="s">
        <v>43</v>
      </c>
    </row>
    <row r="2804" spans="1:24" ht="15.75" customHeight="1">
      <c r="A2804" s="4" t="s">
        <v>4665</v>
      </c>
      <c r="B2804" s="4" t="s">
        <v>7685</v>
      </c>
      <c r="C2804" s="4" t="s">
        <v>7682</v>
      </c>
      <c r="D2804" s="4" t="s">
        <v>45</v>
      </c>
      <c r="E2804" s="4" t="s">
        <v>2498</v>
      </c>
      <c r="F2804" s="4" t="s">
        <v>7684</v>
      </c>
      <c r="G2804" s="5">
        <v>55</v>
      </c>
      <c r="H2804" s="4" t="s">
        <v>7583</v>
      </c>
      <c r="I2804" s="4" t="s">
        <v>39</v>
      </c>
      <c r="J2804" s="4" t="s">
        <v>40</v>
      </c>
      <c r="K2804" s="4" t="s">
        <v>32</v>
      </c>
      <c r="L2804" s="10">
        <v>0.59027777777777779</v>
      </c>
      <c r="M2804" s="4" t="s">
        <v>41</v>
      </c>
      <c r="N2804" s="4" t="s">
        <v>189</v>
      </c>
      <c r="O2804" s="4" t="s">
        <v>2011</v>
      </c>
      <c r="P2804" s="4" t="s">
        <v>339</v>
      </c>
      <c r="Q2804" s="11">
        <v>0.3298611111111111</v>
      </c>
      <c r="R2804" s="4" t="s">
        <v>30</v>
      </c>
      <c r="S2804" s="4" t="s">
        <v>553</v>
      </c>
      <c r="T2804" s="4"/>
      <c r="U2804" s="4"/>
      <c r="V2804" s="8"/>
      <c r="W2804">
        <v>78781831</v>
      </c>
      <c r="X2804" t="s">
        <v>43</v>
      </c>
    </row>
    <row r="2805" spans="1:24" ht="15.75" customHeight="1">
      <c r="A2805" s="4" t="s">
        <v>4665</v>
      </c>
      <c r="B2805" s="4" t="s">
        <v>7686</v>
      </c>
      <c r="C2805" s="4" t="s">
        <v>7686</v>
      </c>
      <c r="D2805" s="4" t="s">
        <v>45</v>
      </c>
      <c r="E2805" s="4" t="s">
        <v>7687</v>
      </c>
      <c r="F2805" s="4" t="s">
        <v>2182</v>
      </c>
      <c r="G2805" s="5">
        <v>44</v>
      </c>
      <c r="H2805" s="4" t="s">
        <v>7583</v>
      </c>
      <c r="I2805" s="4" t="s">
        <v>39</v>
      </c>
      <c r="J2805" s="4" t="s">
        <v>40</v>
      </c>
      <c r="K2805" s="5" t="s">
        <v>32</v>
      </c>
      <c r="L2805" s="6">
        <v>0.59027777777777779</v>
      </c>
      <c r="M2805" s="4" t="s">
        <v>41</v>
      </c>
      <c r="N2805" s="4" t="s">
        <v>39</v>
      </c>
      <c r="O2805" s="4" t="s">
        <v>369</v>
      </c>
      <c r="P2805" s="5" t="s">
        <v>5079</v>
      </c>
      <c r="Q2805" s="7">
        <v>0.77777777777777779</v>
      </c>
      <c r="R2805" s="4" t="s">
        <v>41</v>
      </c>
      <c r="S2805" s="4" t="s">
        <v>553</v>
      </c>
      <c r="T2805" s="4"/>
      <c r="U2805" s="8"/>
      <c r="V2805" s="8"/>
      <c r="W2805">
        <v>78781857</v>
      </c>
      <c r="X2805" t="s">
        <v>43</v>
      </c>
    </row>
    <row r="2806" spans="1:24" ht="15.75" customHeight="1">
      <c r="A2806" s="4" t="s">
        <v>4665</v>
      </c>
      <c r="B2806" s="4" t="s">
        <v>7688</v>
      </c>
      <c r="C2806" s="4" t="s">
        <v>7686</v>
      </c>
      <c r="D2806" s="4" t="s">
        <v>23</v>
      </c>
      <c r="E2806" s="4" t="s">
        <v>3899</v>
      </c>
      <c r="F2806" s="4" t="s">
        <v>7689</v>
      </c>
      <c r="G2806" s="5">
        <v>39</v>
      </c>
      <c r="H2806" s="4" t="s">
        <v>7583</v>
      </c>
      <c r="I2806" s="4" t="s">
        <v>39</v>
      </c>
      <c r="J2806" s="4" t="s">
        <v>40</v>
      </c>
      <c r="K2806" s="5" t="s">
        <v>32</v>
      </c>
      <c r="L2806" s="6">
        <v>0.59027777777777779</v>
      </c>
      <c r="M2806" s="4" t="s">
        <v>41</v>
      </c>
      <c r="N2806" s="4" t="s">
        <v>39</v>
      </c>
      <c r="O2806" s="4" t="s">
        <v>369</v>
      </c>
      <c r="P2806" s="5" t="s">
        <v>5079</v>
      </c>
      <c r="Q2806" s="7">
        <v>0.77777777777777779</v>
      </c>
      <c r="R2806" s="4" t="s">
        <v>41</v>
      </c>
      <c r="S2806" s="4" t="s">
        <v>553</v>
      </c>
      <c r="T2806" s="4"/>
      <c r="U2806" s="8"/>
      <c r="V2806" s="8"/>
      <c r="W2806">
        <v>78781857</v>
      </c>
      <c r="X2806" t="s">
        <v>43</v>
      </c>
    </row>
    <row r="2807" spans="1:24" ht="15.75" customHeight="1">
      <c r="A2807" s="4" t="s">
        <v>4665</v>
      </c>
      <c r="B2807" s="4" t="s">
        <v>7690</v>
      </c>
      <c r="C2807" s="4" t="s">
        <v>7690</v>
      </c>
      <c r="D2807" s="4" t="s">
        <v>45</v>
      </c>
      <c r="E2807" s="4" t="s">
        <v>7691</v>
      </c>
      <c r="F2807" s="4" t="s">
        <v>816</v>
      </c>
      <c r="G2807" s="5">
        <v>68</v>
      </c>
      <c r="H2807" s="4" t="s">
        <v>7583</v>
      </c>
      <c r="I2807" s="4" t="s">
        <v>67</v>
      </c>
      <c r="J2807" s="4" t="s">
        <v>7269</v>
      </c>
      <c r="K2807" s="5" t="s">
        <v>32</v>
      </c>
      <c r="L2807" s="6">
        <v>0.22222222222222221</v>
      </c>
      <c r="M2807" s="4" t="s">
        <v>41</v>
      </c>
      <c r="N2807" s="4" t="s">
        <v>189</v>
      </c>
      <c r="O2807" s="4" t="s">
        <v>1049</v>
      </c>
      <c r="P2807" s="5" t="s">
        <v>339</v>
      </c>
      <c r="Q2807" s="7">
        <v>0.67361111111111116</v>
      </c>
      <c r="R2807" s="4" t="s">
        <v>30</v>
      </c>
      <c r="S2807" s="4" t="s">
        <v>553</v>
      </c>
      <c r="T2807" s="4"/>
      <c r="U2807" s="8"/>
      <c r="V2807" s="8"/>
      <c r="W2807">
        <v>78781892</v>
      </c>
      <c r="X2807" t="s">
        <v>43</v>
      </c>
    </row>
    <row r="2808" spans="1:24" ht="15.75" customHeight="1">
      <c r="A2808" s="4" t="s">
        <v>4665</v>
      </c>
      <c r="B2808" s="4" t="s">
        <v>7692</v>
      </c>
      <c r="C2808" s="4" t="s">
        <v>7690</v>
      </c>
      <c r="D2808" s="4" t="s">
        <v>23</v>
      </c>
      <c r="E2808" s="4" t="s">
        <v>7693</v>
      </c>
      <c r="F2808" s="4" t="s">
        <v>816</v>
      </c>
      <c r="G2808" s="5">
        <v>66</v>
      </c>
      <c r="H2808" s="4" t="s">
        <v>7583</v>
      </c>
      <c r="I2808" s="4" t="s">
        <v>67</v>
      </c>
      <c r="J2808" s="4" t="s">
        <v>7269</v>
      </c>
      <c r="K2808" s="5" t="s">
        <v>32</v>
      </c>
      <c r="L2808" s="6">
        <v>0.22222222222222221</v>
      </c>
      <c r="M2808" s="4" t="s">
        <v>41</v>
      </c>
      <c r="N2808" s="4" t="s">
        <v>189</v>
      </c>
      <c r="O2808" s="4" t="s">
        <v>1049</v>
      </c>
      <c r="P2808" s="5" t="s">
        <v>339</v>
      </c>
      <c r="Q2808" s="7">
        <v>0.67361111111111116</v>
      </c>
      <c r="R2808" s="4" t="s">
        <v>30</v>
      </c>
      <c r="S2808" s="4" t="s">
        <v>553</v>
      </c>
      <c r="T2808" s="4"/>
      <c r="U2808" s="8"/>
      <c r="V2808" s="8"/>
      <c r="W2808">
        <v>78781892</v>
      </c>
      <c r="X2808" t="s">
        <v>43</v>
      </c>
    </row>
    <row r="2809" spans="1:24" ht="15.75" customHeight="1">
      <c r="A2809" s="4" t="s">
        <v>4665</v>
      </c>
      <c r="B2809" s="4" t="s">
        <v>7694</v>
      </c>
      <c r="C2809" s="4" t="s">
        <v>7694</v>
      </c>
      <c r="D2809" s="4" t="s">
        <v>45</v>
      </c>
      <c r="E2809" s="4" t="s">
        <v>7243</v>
      </c>
      <c r="F2809" s="4" t="s">
        <v>7695</v>
      </c>
      <c r="G2809" s="5">
        <v>67</v>
      </c>
      <c r="H2809" s="4" t="s">
        <v>7583</v>
      </c>
      <c r="I2809" s="4" t="s">
        <v>257</v>
      </c>
      <c r="J2809" s="4" t="s">
        <v>377</v>
      </c>
      <c r="K2809" s="5" t="s">
        <v>32</v>
      </c>
      <c r="L2809" s="6">
        <v>0.2048611111111111</v>
      </c>
      <c r="M2809" s="4" t="s">
        <v>30</v>
      </c>
      <c r="N2809" s="4" t="s">
        <v>257</v>
      </c>
      <c r="O2809" s="4" t="s">
        <v>378</v>
      </c>
      <c r="P2809" s="5" t="s">
        <v>339</v>
      </c>
      <c r="Q2809" s="7">
        <v>0.89583333333333337</v>
      </c>
      <c r="R2809" s="4" t="s">
        <v>30</v>
      </c>
      <c r="S2809" s="4" t="s">
        <v>553</v>
      </c>
      <c r="T2809" s="4"/>
      <c r="U2809" s="8"/>
      <c r="V2809" s="8"/>
      <c r="W2809">
        <v>78781991</v>
      </c>
      <c r="X2809" t="s">
        <v>61</v>
      </c>
    </row>
    <row r="2810" spans="1:24" ht="15.75" customHeight="1">
      <c r="A2810" s="4" t="s">
        <v>4665</v>
      </c>
      <c r="B2810" s="4" t="s">
        <v>7696</v>
      </c>
      <c r="C2810" s="4" t="s">
        <v>7694</v>
      </c>
      <c r="D2810" s="4" t="s">
        <v>45</v>
      </c>
      <c r="E2810" s="4" t="s">
        <v>7697</v>
      </c>
      <c r="F2810" s="4" t="s">
        <v>7698</v>
      </c>
      <c r="G2810" s="5">
        <v>68</v>
      </c>
      <c r="H2810" s="4" t="s">
        <v>7583</v>
      </c>
      <c r="I2810" s="4" t="s">
        <v>67</v>
      </c>
      <c r="J2810" s="4" t="s">
        <v>7269</v>
      </c>
      <c r="K2810" s="5" t="s">
        <v>32</v>
      </c>
      <c r="L2810" s="6">
        <v>0.22222222222222221</v>
      </c>
      <c r="M2810" s="4" t="s">
        <v>41</v>
      </c>
      <c r="N2810" s="4" t="s">
        <v>67</v>
      </c>
      <c r="O2810" s="4" t="s">
        <v>6847</v>
      </c>
      <c r="P2810" s="5" t="s">
        <v>339</v>
      </c>
      <c r="Q2810" s="7">
        <v>0.8125</v>
      </c>
      <c r="R2810" s="4" t="s">
        <v>41</v>
      </c>
      <c r="S2810" s="4" t="s">
        <v>553</v>
      </c>
      <c r="T2810" s="4"/>
      <c r="U2810" s="8"/>
      <c r="V2810" s="8"/>
      <c r="W2810">
        <v>78781991</v>
      </c>
      <c r="X2810" t="s">
        <v>61</v>
      </c>
    </row>
    <row r="2811" spans="1:24" ht="15.75" customHeight="1">
      <c r="A2811" s="4" t="s">
        <v>4665</v>
      </c>
      <c r="B2811" s="4" t="s">
        <v>7699</v>
      </c>
      <c r="C2811" s="4" t="s">
        <v>7699</v>
      </c>
      <c r="D2811" s="4" t="s">
        <v>45</v>
      </c>
      <c r="E2811" s="4" t="s">
        <v>2373</v>
      </c>
      <c r="F2811" s="4" t="s">
        <v>7700</v>
      </c>
      <c r="G2811" s="5">
        <v>73</v>
      </c>
      <c r="H2811" s="4" t="s">
        <v>7583</v>
      </c>
      <c r="I2811" s="4" t="s">
        <v>67</v>
      </c>
      <c r="J2811" s="4" t="s">
        <v>7701</v>
      </c>
      <c r="K2811" s="5" t="s">
        <v>32</v>
      </c>
      <c r="L2811" s="6">
        <v>0.65277777777777779</v>
      </c>
      <c r="M2811" s="4" t="s">
        <v>481</v>
      </c>
      <c r="N2811" s="4" t="s">
        <v>157</v>
      </c>
      <c r="O2811" s="4" t="s">
        <v>4301</v>
      </c>
      <c r="P2811" s="5" t="s">
        <v>339</v>
      </c>
      <c r="Q2811" s="7">
        <v>0.4236111111111111</v>
      </c>
      <c r="R2811" s="4" t="s">
        <v>30</v>
      </c>
      <c r="S2811" s="4" t="s">
        <v>553</v>
      </c>
      <c r="T2811" s="4" t="s">
        <v>7702</v>
      </c>
      <c r="U2811" s="8"/>
      <c r="V2811" s="8"/>
      <c r="W2811">
        <v>78782015</v>
      </c>
      <c r="X2811" t="s">
        <v>61</v>
      </c>
    </row>
    <row r="2812" spans="1:24" ht="15.75" customHeight="1">
      <c r="A2812" s="4" t="s">
        <v>4665</v>
      </c>
      <c r="B2812" s="4" t="s">
        <v>7703</v>
      </c>
      <c r="C2812" s="4" t="s">
        <v>7699</v>
      </c>
      <c r="D2812" s="4" t="s">
        <v>45</v>
      </c>
      <c r="E2812" s="4" t="s">
        <v>4963</v>
      </c>
      <c r="F2812" s="4" t="s">
        <v>7704</v>
      </c>
      <c r="G2812" s="5">
        <v>39</v>
      </c>
      <c r="H2812" s="4" t="s">
        <v>7583</v>
      </c>
      <c r="I2812" s="4" t="s">
        <v>189</v>
      </c>
      <c r="J2812" s="4" t="s">
        <v>190</v>
      </c>
      <c r="K2812" s="5" t="s">
        <v>32</v>
      </c>
      <c r="L2812" s="6">
        <v>0.65972222222222221</v>
      </c>
      <c r="M2812" s="4" t="s">
        <v>30</v>
      </c>
      <c r="N2812" s="4" t="s">
        <v>59</v>
      </c>
      <c r="O2812" s="4" t="s">
        <v>60</v>
      </c>
      <c r="P2812" s="5" t="s">
        <v>339</v>
      </c>
      <c r="Q2812" s="7">
        <v>0.73958333333333337</v>
      </c>
      <c r="R2812" s="4" t="s">
        <v>30</v>
      </c>
      <c r="S2812" s="4" t="s">
        <v>553</v>
      </c>
      <c r="T2812" s="4" t="s">
        <v>7705</v>
      </c>
      <c r="U2812" s="8"/>
      <c r="V2812" s="8"/>
      <c r="W2812">
        <v>78782015</v>
      </c>
      <c r="X2812" t="s">
        <v>61</v>
      </c>
    </row>
    <row r="2813" spans="1:24" ht="15.75" customHeight="1">
      <c r="A2813" s="4" t="s">
        <v>4665</v>
      </c>
      <c r="B2813" s="4" t="s">
        <v>7706</v>
      </c>
      <c r="C2813" s="4" t="s">
        <v>7706</v>
      </c>
      <c r="D2813" s="4" t="s">
        <v>45</v>
      </c>
      <c r="E2813" s="4" t="s">
        <v>7707</v>
      </c>
      <c r="F2813" s="4" t="s">
        <v>7708</v>
      </c>
      <c r="G2813" s="5">
        <v>42</v>
      </c>
      <c r="H2813" s="4" t="s">
        <v>7583</v>
      </c>
      <c r="I2813" s="4" t="s">
        <v>67</v>
      </c>
      <c r="J2813" s="4" t="s">
        <v>7701</v>
      </c>
      <c r="K2813" s="5" t="s">
        <v>32</v>
      </c>
      <c r="L2813" s="6">
        <v>0.65277777777777779</v>
      </c>
      <c r="M2813" s="4" t="s">
        <v>481</v>
      </c>
      <c r="N2813" s="4" t="s">
        <v>157</v>
      </c>
      <c r="O2813" s="4" t="s">
        <v>4301</v>
      </c>
      <c r="P2813" s="5" t="s">
        <v>339</v>
      </c>
      <c r="Q2813" s="7">
        <v>0.4236111111111111</v>
      </c>
      <c r="R2813" s="4" t="s">
        <v>30</v>
      </c>
      <c r="S2813" s="4" t="s">
        <v>553</v>
      </c>
      <c r="T2813" s="4"/>
      <c r="U2813" s="4"/>
      <c r="V2813" s="4"/>
      <c r="W2813">
        <v>78782038</v>
      </c>
      <c r="X2813" t="s">
        <v>61</v>
      </c>
    </row>
    <row r="2814" spans="1:24" ht="15.75" customHeight="1">
      <c r="A2814" s="4" t="s">
        <v>4665</v>
      </c>
      <c r="B2814" s="4" t="s">
        <v>7709</v>
      </c>
      <c r="C2814" s="4" t="s">
        <v>7706</v>
      </c>
      <c r="D2814" s="4" t="s">
        <v>23</v>
      </c>
      <c r="E2814" s="4" t="s">
        <v>7710</v>
      </c>
      <c r="F2814" s="4" t="s">
        <v>7708</v>
      </c>
      <c r="G2814" s="5">
        <v>46</v>
      </c>
      <c r="H2814" s="4" t="s">
        <v>7583</v>
      </c>
      <c r="I2814" s="4" t="s">
        <v>67</v>
      </c>
      <c r="J2814" s="4" t="s">
        <v>7701</v>
      </c>
      <c r="K2814" s="5" t="s">
        <v>32</v>
      </c>
      <c r="L2814" s="6">
        <v>0.65277777777777779</v>
      </c>
      <c r="M2814" s="4" t="s">
        <v>481</v>
      </c>
      <c r="N2814" s="4" t="s">
        <v>157</v>
      </c>
      <c r="O2814" s="4" t="s">
        <v>4301</v>
      </c>
      <c r="P2814" s="5" t="s">
        <v>339</v>
      </c>
      <c r="Q2814" s="7">
        <v>0.4236111111111111</v>
      </c>
      <c r="R2814" s="4" t="s">
        <v>30</v>
      </c>
      <c r="S2814" s="4" t="s">
        <v>553</v>
      </c>
      <c r="T2814" s="4"/>
      <c r="U2814" s="4"/>
      <c r="V2814" s="4"/>
      <c r="W2814">
        <v>78782038</v>
      </c>
      <c r="X2814" t="s">
        <v>61</v>
      </c>
    </row>
    <row r="2815" spans="1:24" ht="15.75" customHeight="1">
      <c r="A2815" s="4" t="s">
        <v>4665</v>
      </c>
      <c r="B2815" s="4" t="s">
        <v>7711</v>
      </c>
      <c r="C2815" s="4" t="s">
        <v>7711</v>
      </c>
      <c r="D2815" s="4" t="s">
        <v>45</v>
      </c>
      <c r="E2815" s="4" t="s">
        <v>7712</v>
      </c>
      <c r="F2815" s="4" t="s">
        <v>7713</v>
      </c>
      <c r="G2815" s="5">
        <v>52</v>
      </c>
      <c r="H2815" s="4" t="s">
        <v>7583</v>
      </c>
      <c r="I2815" s="4" t="s">
        <v>67</v>
      </c>
      <c r="J2815" s="4" t="s">
        <v>126</v>
      </c>
      <c r="K2815" s="5" t="s">
        <v>32</v>
      </c>
      <c r="L2815" s="6">
        <v>0.72222222222222221</v>
      </c>
      <c r="M2815" s="4" t="s">
        <v>41</v>
      </c>
      <c r="N2815" s="4" t="s">
        <v>67</v>
      </c>
      <c r="O2815" s="4" t="s">
        <v>7714</v>
      </c>
      <c r="P2815" s="5" t="s">
        <v>339</v>
      </c>
      <c r="Q2815" s="7">
        <v>0.77777777777777779</v>
      </c>
      <c r="R2815" s="4" t="s">
        <v>41</v>
      </c>
      <c r="S2815" s="4" t="s">
        <v>553</v>
      </c>
      <c r="T2815" s="4"/>
      <c r="U2815" s="8"/>
      <c r="V2815" s="8"/>
      <c r="W2815">
        <v>78782051</v>
      </c>
      <c r="X2815" t="s">
        <v>61</v>
      </c>
    </row>
    <row r="2816" spans="1:24" ht="15.75" customHeight="1">
      <c r="A2816" s="4" t="s">
        <v>4665</v>
      </c>
      <c r="B2816" s="4" t="s">
        <v>7715</v>
      </c>
      <c r="C2816" s="4" t="s">
        <v>7711</v>
      </c>
      <c r="D2816" s="4" t="s">
        <v>45</v>
      </c>
      <c r="E2816" s="4" t="s">
        <v>7716</v>
      </c>
      <c r="F2816" s="4" t="s">
        <v>7717</v>
      </c>
      <c r="G2816" s="5">
        <v>50</v>
      </c>
      <c r="H2816" s="4" t="s">
        <v>7583</v>
      </c>
      <c r="I2816" s="4" t="s">
        <v>67</v>
      </c>
      <c r="J2816" s="4" t="s">
        <v>126</v>
      </c>
      <c r="K2816" s="5" t="s">
        <v>32</v>
      </c>
      <c r="L2816" s="6">
        <v>0.72222222222222221</v>
      </c>
      <c r="M2816" s="4" t="s">
        <v>41</v>
      </c>
      <c r="N2816" s="4" t="s">
        <v>67</v>
      </c>
      <c r="O2816" s="4" t="s">
        <v>7714</v>
      </c>
      <c r="P2816" s="5" t="s">
        <v>339</v>
      </c>
      <c r="Q2816" s="7">
        <v>0.77777777777777779</v>
      </c>
      <c r="R2816" s="4" t="s">
        <v>41</v>
      </c>
      <c r="S2816" s="4" t="s">
        <v>553</v>
      </c>
      <c r="T2816" s="4"/>
      <c r="U2816" s="8"/>
      <c r="V2816" s="8"/>
      <c r="W2816">
        <v>78782051</v>
      </c>
      <c r="X2816" t="s">
        <v>61</v>
      </c>
    </row>
    <row r="2817" spans="1:24" ht="15.75" customHeight="1">
      <c r="A2817" s="4" t="s">
        <v>4665</v>
      </c>
      <c r="B2817" s="4" t="s">
        <v>7718</v>
      </c>
      <c r="C2817" s="4" t="s">
        <v>7718</v>
      </c>
      <c r="D2817" s="4" t="s">
        <v>23</v>
      </c>
      <c r="E2817" s="4" t="s">
        <v>7719</v>
      </c>
      <c r="F2817" s="4" t="s">
        <v>7720</v>
      </c>
      <c r="G2817" s="5">
        <v>50</v>
      </c>
      <c r="H2817" s="4" t="s">
        <v>7583</v>
      </c>
      <c r="I2817" s="4" t="s">
        <v>39</v>
      </c>
      <c r="J2817" s="4" t="s">
        <v>174</v>
      </c>
      <c r="K2817" s="5" t="s">
        <v>912</v>
      </c>
      <c r="L2817" s="6">
        <v>0.63888888888888884</v>
      </c>
      <c r="M2817" s="4" t="s">
        <v>41</v>
      </c>
      <c r="N2817" s="4" t="s">
        <v>39</v>
      </c>
      <c r="O2817" s="4" t="s">
        <v>2334</v>
      </c>
      <c r="P2817" s="5" t="s">
        <v>339</v>
      </c>
      <c r="Q2817" s="7">
        <v>0.42708333333333331</v>
      </c>
      <c r="R2817" s="4" t="s">
        <v>41</v>
      </c>
      <c r="S2817" s="4" t="s">
        <v>553</v>
      </c>
      <c r="T2817" s="4"/>
      <c r="U2817" s="8"/>
      <c r="V2817" s="4"/>
      <c r="W2817">
        <v>78782087</v>
      </c>
      <c r="X2817" t="s">
        <v>35</v>
      </c>
    </row>
    <row r="2818" spans="1:24" ht="15.75" customHeight="1">
      <c r="A2818" s="4" t="s">
        <v>4665</v>
      </c>
      <c r="B2818" s="4" t="s">
        <v>7721</v>
      </c>
      <c r="C2818" s="4" t="s">
        <v>7721</v>
      </c>
      <c r="D2818" s="4" t="s">
        <v>45</v>
      </c>
      <c r="E2818" s="4" t="s">
        <v>7722</v>
      </c>
      <c r="F2818" s="4" t="s">
        <v>7723</v>
      </c>
      <c r="G2818" s="5">
        <v>51</v>
      </c>
      <c r="H2818" s="4" t="s">
        <v>7583</v>
      </c>
      <c r="I2818" s="4" t="s">
        <v>67</v>
      </c>
      <c r="J2818" s="4" t="s">
        <v>5363</v>
      </c>
      <c r="K2818" s="5" t="s">
        <v>32</v>
      </c>
      <c r="L2818" s="6">
        <v>0.70138888888888884</v>
      </c>
      <c r="M2818" s="4" t="s">
        <v>41</v>
      </c>
      <c r="N2818" s="4" t="s">
        <v>67</v>
      </c>
      <c r="O2818" s="4" t="s">
        <v>292</v>
      </c>
      <c r="P2818" s="5" t="s">
        <v>339</v>
      </c>
      <c r="Q2818" s="7">
        <v>0.3263888888888889</v>
      </c>
      <c r="R2818" s="4" t="s">
        <v>41</v>
      </c>
      <c r="S2818" s="4" t="s">
        <v>553</v>
      </c>
      <c r="T2818" s="4"/>
      <c r="U2818" s="8"/>
      <c r="V2818" s="4"/>
      <c r="W2818">
        <v>78782110</v>
      </c>
      <c r="X2818" t="s">
        <v>61</v>
      </c>
    </row>
    <row r="2819" spans="1:24" ht="15.75" customHeight="1">
      <c r="A2819" s="4" t="s">
        <v>4665</v>
      </c>
      <c r="B2819" s="4" t="s">
        <v>7724</v>
      </c>
      <c r="C2819" s="4" t="s">
        <v>7721</v>
      </c>
      <c r="D2819" s="4" t="s">
        <v>23</v>
      </c>
      <c r="E2819" s="4" t="s">
        <v>7725</v>
      </c>
      <c r="F2819" s="4" t="s">
        <v>7723</v>
      </c>
      <c r="G2819" s="5">
        <v>23</v>
      </c>
      <c r="H2819" s="4" t="s">
        <v>7583</v>
      </c>
      <c r="I2819" s="4" t="s">
        <v>67</v>
      </c>
      <c r="J2819" s="4" t="s">
        <v>5363</v>
      </c>
      <c r="K2819" s="5" t="s">
        <v>32</v>
      </c>
      <c r="L2819" s="6">
        <v>0.70138888888888884</v>
      </c>
      <c r="M2819" s="4" t="s">
        <v>41</v>
      </c>
      <c r="N2819" s="4" t="s">
        <v>67</v>
      </c>
      <c r="O2819" s="4" t="s">
        <v>292</v>
      </c>
      <c r="P2819" s="5" t="s">
        <v>339</v>
      </c>
      <c r="Q2819" s="7">
        <v>0.3263888888888889</v>
      </c>
      <c r="R2819" s="4" t="s">
        <v>41</v>
      </c>
      <c r="S2819" s="4" t="s">
        <v>553</v>
      </c>
      <c r="T2819" s="4"/>
      <c r="U2819" s="8"/>
      <c r="V2819" s="4"/>
      <c r="W2819">
        <v>78782110</v>
      </c>
      <c r="X2819" t="s">
        <v>61</v>
      </c>
    </row>
    <row r="2820" spans="1:24" ht="15.75" customHeight="1">
      <c r="A2820" s="4" t="s">
        <v>4665</v>
      </c>
      <c r="B2820" s="4" t="s">
        <v>7726</v>
      </c>
      <c r="C2820" s="4" t="s">
        <v>7726</v>
      </c>
      <c r="D2820" s="4" t="s">
        <v>23</v>
      </c>
      <c r="E2820" s="4" t="s">
        <v>7727</v>
      </c>
      <c r="F2820" s="4" t="s">
        <v>7728</v>
      </c>
      <c r="G2820" s="5">
        <v>40</v>
      </c>
      <c r="H2820" s="4" t="s">
        <v>7583</v>
      </c>
      <c r="I2820" s="4" t="s">
        <v>189</v>
      </c>
      <c r="J2820" s="4" t="s">
        <v>2104</v>
      </c>
      <c r="K2820" s="5" t="s">
        <v>32</v>
      </c>
      <c r="L2820" s="6">
        <v>0.70486111111111116</v>
      </c>
      <c r="M2820" s="4" t="s">
        <v>30</v>
      </c>
      <c r="N2820" s="4"/>
      <c r="O2820" s="4"/>
      <c r="P2820" s="5"/>
      <c r="Q2820" s="7"/>
      <c r="R2820" s="4"/>
      <c r="S2820" s="4" t="s">
        <v>553</v>
      </c>
      <c r="T2820" s="4"/>
      <c r="U2820" s="8"/>
      <c r="V2820" s="4"/>
      <c r="W2820">
        <v>78782119</v>
      </c>
      <c r="X2820" t="s">
        <v>61</v>
      </c>
    </row>
    <row r="2821" spans="1:24" ht="15.75" customHeight="1">
      <c r="A2821" s="4" t="s">
        <v>4665</v>
      </c>
      <c r="B2821" s="4" t="s">
        <v>7729</v>
      </c>
      <c r="C2821" s="4" t="s">
        <v>7726</v>
      </c>
      <c r="D2821" s="4" t="s">
        <v>23</v>
      </c>
      <c r="E2821" s="4" t="s">
        <v>7730</v>
      </c>
      <c r="F2821" s="4" t="s">
        <v>7731</v>
      </c>
      <c r="G2821" s="5">
        <v>73</v>
      </c>
      <c r="H2821" s="4" t="s">
        <v>7583</v>
      </c>
      <c r="I2821" s="4" t="s">
        <v>114</v>
      </c>
      <c r="J2821" s="4" t="s">
        <v>115</v>
      </c>
      <c r="K2821" s="5" t="s">
        <v>32</v>
      </c>
      <c r="L2821" s="6">
        <v>0.625</v>
      </c>
      <c r="M2821" s="4" t="s">
        <v>30</v>
      </c>
      <c r="N2821" s="4" t="s">
        <v>114</v>
      </c>
      <c r="O2821" s="4" t="s">
        <v>185</v>
      </c>
      <c r="P2821" s="5" t="s">
        <v>339</v>
      </c>
      <c r="Q2821" s="7">
        <v>0.70138888888888884</v>
      </c>
      <c r="R2821" s="4" t="s">
        <v>30</v>
      </c>
      <c r="S2821" s="4" t="s">
        <v>553</v>
      </c>
      <c r="T2821" s="4"/>
      <c r="U2821" s="8"/>
      <c r="V2821" s="8"/>
      <c r="W2821">
        <v>78782119</v>
      </c>
      <c r="X2821" t="s">
        <v>61</v>
      </c>
    </row>
    <row r="2822" spans="1:24" ht="15.75" customHeight="1">
      <c r="A2822" s="4" t="s">
        <v>4665</v>
      </c>
      <c r="B2822" s="4" t="s">
        <v>7732</v>
      </c>
      <c r="C2822" s="4" t="s">
        <v>7732</v>
      </c>
      <c r="D2822" s="4" t="s">
        <v>45</v>
      </c>
      <c r="E2822" s="4" t="s">
        <v>7733</v>
      </c>
      <c r="F2822" s="4" t="s">
        <v>3889</v>
      </c>
      <c r="G2822" s="5">
        <v>43</v>
      </c>
      <c r="H2822" s="4" t="s">
        <v>7583</v>
      </c>
      <c r="I2822" s="4" t="s">
        <v>95</v>
      </c>
      <c r="J2822" s="4" t="s">
        <v>298</v>
      </c>
      <c r="K2822" s="5" t="s">
        <v>32</v>
      </c>
      <c r="L2822" s="6">
        <v>0.45833333333333331</v>
      </c>
      <c r="M2822" s="4" t="s">
        <v>30</v>
      </c>
      <c r="N2822" s="4" t="s">
        <v>95</v>
      </c>
      <c r="O2822" s="4" t="s">
        <v>96</v>
      </c>
      <c r="P2822" s="5" t="s">
        <v>339</v>
      </c>
      <c r="Q2822" s="7">
        <v>0.5</v>
      </c>
      <c r="R2822" s="4" t="s">
        <v>30</v>
      </c>
      <c r="S2822" s="4" t="s">
        <v>553</v>
      </c>
      <c r="T2822" s="4" t="s">
        <v>7734</v>
      </c>
      <c r="U2822" s="4"/>
      <c r="V2822" s="4"/>
      <c r="W2822">
        <v>78782148</v>
      </c>
      <c r="X2822" t="s">
        <v>61</v>
      </c>
    </row>
    <row r="2823" spans="1:24" ht="15.75" customHeight="1">
      <c r="A2823" s="4" t="s">
        <v>4665</v>
      </c>
      <c r="B2823" s="4" t="s">
        <v>7735</v>
      </c>
      <c r="C2823" s="4" t="s">
        <v>7732</v>
      </c>
      <c r="D2823" s="4" t="s">
        <v>45</v>
      </c>
      <c r="E2823" s="4" t="s">
        <v>7736</v>
      </c>
      <c r="F2823" s="4" t="s">
        <v>7737</v>
      </c>
      <c r="G2823" s="5">
        <v>60</v>
      </c>
      <c r="H2823" s="4" t="s">
        <v>7583</v>
      </c>
      <c r="I2823" s="4" t="s">
        <v>95</v>
      </c>
      <c r="J2823" s="4" t="s">
        <v>298</v>
      </c>
      <c r="K2823" s="5" t="s">
        <v>32</v>
      </c>
      <c r="L2823" s="6">
        <v>0.45833333333333331</v>
      </c>
      <c r="M2823" s="4" t="s">
        <v>30</v>
      </c>
      <c r="N2823" s="4" t="s">
        <v>300</v>
      </c>
      <c r="O2823" s="4" t="s">
        <v>301</v>
      </c>
      <c r="P2823" s="5" t="s">
        <v>339</v>
      </c>
      <c r="Q2823" s="7">
        <v>0.58680555555555558</v>
      </c>
      <c r="R2823" s="4" t="s">
        <v>30</v>
      </c>
      <c r="S2823" s="4" t="s">
        <v>553</v>
      </c>
      <c r="T2823" s="4"/>
      <c r="U2823" s="8"/>
      <c r="V2823" s="8"/>
      <c r="W2823">
        <v>78782148</v>
      </c>
      <c r="X2823" t="s">
        <v>61</v>
      </c>
    </row>
    <row r="2824" spans="1:24" ht="15.75" customHeight="1">
      <c r="A2824" s="4" t="s">
        <v>4665</v>
      </c>
      <c r="B2824" s="4" t="s">
        <v>7738</v>
      </c>
      <c r="C2824" s="4" t="s">
        <v>7732</v>
      </c>
      <c r="D2824" s="4" t="s">
        <v>45</v>
      </c>
      <c r="E2824" s="4" t="s">
        <v>7739</v>
      </c>
      <c r="F2824" s="4" t="s">
        <v>3889</v>
      </c>
      <c r="G2824" s="5">
        <v>12</v>
      </c>
      <c r="H2824" s="4" t="s">
        <v>7583</v>
      </c>
      <c r="I2824" s="4" t="s">
        <v>95</v>
      </c>
      <c r="J2824" s="4" t="s">
        <v>298</v>
      </c>
      <c r="K2824" s="4" t="s">
        <v>32</v>
      </c>
      <c r="L2824" s="10">
        <v>0.45833333333333331</v>
      </c>
      <c r="M2824" s="4" t="s">
        <v>30</v>
      </c>
      <c r="N2824" s="4" t="s">
        <v>95</v>
      </c>
      <c r="O2824" s="4" t="s">
        <v>96</v>
      </c>
      <c r="P2824" s="4" t="s">
        <v>339</v>
      </c>
      <c r="Q2824" s="11">
        <v>0.5</v>
      </c>
      <c r="R2824" s="4" t="s">
        <v>30</v>
      </c>
      <c r="S2824" s="4" t="s">
        <v>553</v>
      </c>
      <c r="T2824" s="4"/>
      <c r="U2824" s="4"/>
      <c r="V2824" s="4"/>
      <c r="W2824">
        <v>78782181</v>
      </c>
      <c r="X2824" t="s">
        <v>61</v>
      </c>
    </row>
    <row r="2825" spans="1:24" ht="15.75" customHeight="1">
      <c r="A2825" s="4" t="s">
        <v>4665</v>
      </c>
      <c r="B2825" s="4" t="s">
        <v>7740</v>
      </c>
      <c r="C2825" s="4" t="s">
        <v>7732</v>
      </c>
      <c r="D2825" s="4" t="s">
        <v>23</v>
      </c>
      <c r="E2825" s="4" t="s">
        <v>7741</v>
      </c>
      <c r="F2825" s="4" t="s">
        <v>3889</v>
      </c>
      <c r="G2825" s="5">
        <v>50</v>
      </c>
      <c r="H2825" s="4" t="s">
        <v>7583</v>
      </c>
      <c r="I2825" s="4" t="s">
        <v>95</v>
      </c>
      <c r="J2825" s="4" t="s">
        <v>298</v>
      </c>
      <c r="K2825" s="5" t="s">
        <v>32</v>
      </c>
      <c r="L2825" s="6">
        <v>0.45833333333333331</v>
      </c>
      <c r="M2825" s="4" t="s">
        <v>30</v>
      </c>
      <c r="N2825" s="4" t="s">
        <v>95</v>
      </c>
      <c r="O2825" s="4" t="s">
        <v>96</v>
      </c>
      <c r="P2825" s="5" t="s">
        <v>339</v>
      </c>
      <c r="Q2825" s="7">
        <v>0.5</v>
      </c>
      <c r="R2825" s="4" t="s">
        <v>30</v>
      </c>
      <c r="S2825" s="4" t="s">
        <v>553</v>
      </c>
      <c r="T2825" s="4"/>
      <c r="U2825" s="4"/>
      <c r="V2825" s="4"/>
      <c r="W2825">
        <v>78782181</v>
      </c>
      <c r="X2825" t="s">
        <v>61</v>
      </c>
    </row>
    <row r="2826" spans="1:24" ht="15.75" customHeight="1">
      <c r="A2826" s="4" t="s">
        <v>4665</v>
      </c>
      <c r="B2826" s="4" t="s">
        <v>7742</v>
      </c>
      <c r="C2826" s="4" t="s">
        <v>7732</v>
      </c>
      <c r="D2826" s="4" t="s">
        <v>45</v>
      </c>
      <c r="E2826" s="4" t="s">
        <v>7743</v>
      </c>
      <c r="F2826" s="4" t="s">
        <v>7582</v>
      </c>
      <c r="G2826" s="5">
        <v>71</v>
      </c>
      <c r="H2826" s="4" t="s">
        <v>7583</v>
      </c>
      <c r="I2826" s="4" t="s">
        <v>251</v>
      </c>
      <c r="J2826" s="4" t="s">
        <v>252</v>
      </c>
      <c r="K2826" s="5" t="s">
        <v>32</v>
      </c>
      <c r="L2826" s="6">
        <v>0.50694444444444442</v>
      </c>
      <c r="M2826" s="4" t="s">
        <v>30</v>
      </c>
      <c r="N2826" s="4" t="s">
        <v>251</v>
      </c>
      <c r="O2826" s="4" t="s">
        <v>1658</v>
      </c>
      <c r="P2826" s="5" t="s">
        <v>339</v>
      </c>
      <c r="Q2826" s="7">
        <v>0.53819444444444442</v>
      </c>
      <c r="R2826" s="4" t="s">
        <v>30</v>
      </c>
      <c r="S2826" s="4" t="s">
        <v>553</v>
      </c>
      <c r="T2826" s="4"/>
      <c r="U2826" s="8"/>
      <c r="V2826" s="8"/>
      <c r="W2826">
        <v>78781637</v>
      </c>
      <c r="X2826" t="s">
        <v>61</v>
      </c>
    </row>
    <row r="2827" spans="1:24" ht="15.75" customHeight="1">
      <c r="A2827" s="4" t="s">
        <v>4665</v>
      </c>
      <c r="B2827" s="4" t="s">
        <v>7744</v>
      </c>
      <c r="C2827" s="4" t="s">
        <v>7732</v>
      </c>
      <c r="D2827" s="4" t="s">
        <v>23</v>
      </c>
      <c r="E2827" s="4" t="s">
        <v>7745</v>
      </c>
      <c r="F2827" s="4" t="s">
        <v>1501</v>
      </c>
      <c r="G2827" s="5">
        <v>43</v>
      </c>
      <c r="H2827" s="4" t="s">
        <v>7583</v>
      </c>
      <c r="I2827" s="4" t="s">
        <v>251</v>
      </c>
      <c r="J2827" s="4" t="s">
        <v>252</v>
      </c>
      <c r="K2827" s="5" t="s">
        <v>32</v>
      </c>
      <c r="L2827" s="6">
        <v>0.50694444444444442</v>
      </c>
      <c r="M2827" s="4" t="s">
        <v>30</v>
      </c>
      <c r="N2827" s="4" t="s">
        <v>251</v>
      </c>
      <c r="O2827" s="4" t="s">
        <v>1658</v>
      </c>
      <c r="P2827" s="5" t="s">
        <v>339</v>
      </c>
      <c r="Q2827" s="7">
        <v>0.53819444444444442</v>
      </c>
      <c r="R2827" s="4" t="s">
        <v>30</v>
      </c>
      <c r="S2827" s="4" t="s">
        <v>553</v>
      </c>
      <c r="T2827" s="4"/>
      <c r="U2827" s="8"/>
      <c r="V2827" s="8"/>
      <c r="W2827">
        <v>78781637</v>
      </c>
      <c r="X2827" t="s">
        <v>61</v>
      </c>
    </row>
    <row r="2828" spans="1:24" ht="15.75" customHeight="1">
      <c r="A2828" s="4" t="s">
        <v>4665</v>
      </c>
      <c r="B2828" s="4" t="s">
        <v>7746</v>
      </c>
      <c r="C2828" s="4" t="s">
        <v>7746</v>
      </c>
      <c r="D2828" s="4" t="s">
        <v>45</v>
      </c>
      <c r="E2828" s="4" t="s">
        <v>7181</v>
      </c>
      <c r="F2828" s="4" t="s">
        <v>7747</v>
      </c>
      <c r="G2828" s="5">
        <v>68</v>
      </c>
      <c r="H2828" s="4" t="s">
        <v>7583</v>
      </c>
      <c r="I2828" s="4" t="s">
        <v>114</v>
      </c>
      <c r="J2828" s="4" t="s">
        <v>115</v>
      </c>
      <c r="K2828" s="5" t="s">
        <v>32</v>
      </c>
      <c r="L2828" s="6">
        <v>0.625</v>
      </c>
      <c r="M2828" s="4" t="s">
        <v>30</v>
      </c>
      <c r="N2828" s="4" t="s">
        <v>114</v>
      </c>
      <c r="O2828" s="4" t="s">
        <v>116</v>
      </c>
      <c r="P2828" s="4" t="s">
        <v>339</v>
      </c>
      <c r="Q2828" s="11">
        <v>0.47916666666666669</v>
      </c>
      <c r="R2828" s="4" t="s">
        <v>30</v>
      </c>
      <c r="S2828" s="4" t="s">
        <v>553</v>
      </c>
      <c r="T2828" s="4"/>
      <c r="U2828" s="4"/>
      <c r="V2828" s="4"/>
      <c r="W2828">
        <v>78782212</v>
      </c>
      <c r="X2828" t="s">
        <v>43</v>
      </c>
    </row>
    <row r="2829" spans="1:24" ht="15.75" customHeight="1">
      <c r="A2829" s="4" t="s">
        <v>4665</v>
      </c>
      <c r="B2829" s="4" t="s">
        <v>7748</v>
      </c>
      <c r="C2829" s="4" t="s">
        <v>7746</v>
      </c>
      <c r="D2829" s="4" t="s">
        <v>23</v>
      </c>
      <c r="E2829" s="4" t="s">
        <v>7749</v>
      </c>
      <c r="F2829" s="4" t="s">
        <v>7747</v>
      </c>
      <c r="G2829" s="5">
        <v>66</v>
      </c>
      <c r="H2829" s="4" t="s">
        <v>7583</v>
      </c>
      <c r="I2829" s="4" t="s">
        <v>114</v>
      </c>
      <c r="J2829" s="4" t="s">
        <v>115</v>
      </c>
      <c r="K2829" s="5" t="s">
        <v>32</v>
      </c>
      <c r="L2829" s="6">
        <v>0.625</v>
      </c>
      <c r="M2829" s="4" t="s">
        <v>30</v>
      </c>
      <c r="N2829" s="4" t="s">
        <v>114</v>
      </c>
      <c r="O2829" s="4" t="s">
        <v>116</v>
      </c>
      <c r="P2829" s="5" t="s">
        <v>339</v>
      </c>
      <c r="Q2829" s="7">
        <v>0.47916666666666669</v>
      </c>
      <c r="R2829" s="4" t="s">
        <v>30</v>
      </c>
      <c r="S2829" s="4" t="s">
        <v>553</v>
      </c>
      <c r="T2829" s="4"/>
      <c r="U2829" s="4"/>
      <c r="V2829" s="4"/>
      <c r="W2829">
        <v>78782212</v>
      </c>
      <c r="X2829" t="s">
        <v>43</v>
      </c>
    </row>
    <row r="2830" spans="1:24" ht="15.75" customHeight="1">
      <c r="A2830" s="4" t="s">
        <v>4665</v>
      </c>
      <c r="B2830" s="4" t="s">
        <v>7750</v>
      </c>
      <c r="C2830" s="4" t="s">
        <v>7750</v>
      </c>
      <c r="D2830" s="4" t="s">
        <v>23</v>
      </c>
      <c r="E2830" s="4" t="s">
        <v>7751</v>
      </c>
      <c r="F2830" s="4" t="s">
        <v>7752</v>
      </c>
      <c r="G2830" s="5">
        <v>46</v>
      </c>
      <c r="H2830" s="4" t="s">
        <v>7753</v>
      </c>
      <c r="I2830" s="4" t="s">
        <v>67</v>
      </c>
      <c r="J2830" s="4" t="s">
        <v>7754</v>
      </c>
      <c r="K2830" s="5" t="s">
        <v>32</v>
      </c>
      <c r="L2830" s="6">
        <v>0.27083333333333331</v>
      </c>
      <c r="M2830" s="4" t="s">
        <v>41</v>
      </c>
      <c r="N2830" s="4" t="s">
        <v>150</v>
      </c>
      <c r="O2830" s="4" t="s">
        <v>152</v>
      </c>
      <c r="P2830" s="5" t="s">
        <v>339</v>
      </c>
      <c r="Q2830" s="7">
        <v>0.72569444444444442</v>
      </c>
      <c r="R2830" s="4" t="s">
        <v>30</v>
      </c>
      <c r="S2830" s="4" t="s">
        <v>553</v>
      </c>
      <c r="T2830" s="4"/>
      <c r="U2830" s="8"/>
      <c r="V2830" s="8"/>
      <c r="W2830">
        <v>78782233</v>
      </c>
      <c r="X2830" t="s">
        <v>43</v>
      </c>
    </row>
    <row r="2831" spans="1:24" ht="15.75" customHeight="1">
      <c r="A2831" s="4" t="s">
        <v>4665</v>
      </c>
      <c r="B2831" s="4" t="s">
        <v>7755</v>
      </c>
      <c r="C2831" s="4" t="s">
        <v>7750</v>
      </c>
      <c r="D2831" s="4" t="s">
        <v>45</v>
      </c>
      <c r="E2831" s="4" t="s">
        <v>7756</v>
      </c>
      <c r="F2831" s="4" t="s">
        <v>7752</v>
      </c>
      <c r="G2831" s="5">
        <v>44</v>
      </c>
      <c r="H2831" s="4" t="s">
        <v>7753</v>
      </c>
      <c r="I2831" s="4" t="s">
        <v>67</v>
      </c>
      <c r="J2831" s="4" t="s">
        <v>7754</v>
      </c>
      <c r="K2831" s="5" t="s">
        <v>32</v>
      </c>
      <c r="L2831" s="6">
        <v>0.27083333333333331</v>
      </c>
      <c r="M2831" s="4" t="s">
        <v>41</v>
      </c>
      <c r="N2831" s="4" t="s">
        <v>150</v>
      </c>
      <c r="O2831" s="4" t="s">
        <v>152</v>
      </c>
      <c r="P2831" s="5" t="s">
        <v>339</v>
      </c>
      <c r="Q2831" s="7">
        <v>0.72569444444444442</v>
      </c>
      <c r="R2831" s="4" t="s">
        <v>30</v>
      </c>
      <c r="S2831" s="4" t="s">
        <v>553</v>
      </c>
      <c r="T2831" s="4"/>
      <c r="U2831" s="8"/>
      <c r="V2831" s="8"/>
      <c r="W2831">
        <v>78782233</v>
      </c>
      <c r="X2831" t="s">
        <v>43</v>
      </c>
    </row>
    <row r="2832" spans="1:24" ht="15.75" customHeight="1">
      <c r="A2832" s="4" t="s">
        <v>4665</v>
      </c>
      <c r="B2832" s="4" t="s">
        <v>7757</v>
      </c>
      <c r="C2832" s="4" t="s">
        <v>7757</v>
      </c>
      <c r="D2832" s="4" t="s">
        <v>45</v>
      </c>
      <c r="E2832" s="4" t="s">
        <v>7758</v>
      </c>
      <c r="F2832" s="4" t="s">
        <v>610</v>
      </c>
      <c r="G2832" s="5">
        <v>56</v>
      </c>
      <c r="H2832" s="4" t="s">
        <v>7753</v>
      </c>
      <c r="I2832" s="4" t="s">
        <v>150</v>
      </c>
      <c r="J2832" s="4" t="s">
        <v>151</v>
      </c>
      <c r="K2832" s="5" t="s">
        <v>32</v>
      </c>
      <c r="L2832" s="6">
        <v>0.64583333333333337</v>
      </c>
      <c r="M2832" s="4" t="s">
        <v>30</v>
      </c>
      <c r="N2832" s="4" t="s">
        <v>196</v>
      </c>
      <c r="O2832" s="4" t="s">
        <v>197</v>
      </c>
      <c r="P2832" s="5" t="s">
        <v>339</v>
      </c>
      <c r="Q2832" s="7">
        <v>0.28819444444444442</v>
      </c>
      <c r="R2832" s="4" t="s">
        <v>30</v>
      </c>
      <c r="S2832" s="4" t="s">
        <v>553</v>
      </c>
      <c r="T2832" s="4"/>
      <c r="U2832" s="8"/>
      <c r="V2832" s="8"/>
      <c r="W2832">
        <v>78782267</v>
      </c>
      <c r="X2832" t="s">
        <v>43</v>
      </c>
    </row>
    <row r="2833" spans="1:24" ht="15.75" customHeight="1">
      <c r="A2833" s="4" t="s">
        <v>4665</v>
      </c>
      <c r="B2833" s="4" t="s">
        <v>7759</v>
      </c>
      <c r="C2833" s="4" t="s">
        <v>7757</v>
      </c>
      <c r="D2833" s="4" t="s">
        <v>23</v>
      </c>
      <c r="E2833" s="4" t="s">
        <v>7760</v>
      </c>
      <c r="F2833" s="4" t="s">
        <v>610</v>
      </c>
      <c r="G2833" s="5">
        <v>57</v>
      </c>
      <c r="H2833" s="4" t="s">
        <v>7753</v>
      </c>
      <c r="I2833" s="4" t="s">
        <v>150</v>
      </c>
      <c r="J2833" s="4" t="s">
        <v>151</v>
      </c>
      <c r="K2833" s="5" t="s">
        <v>32</v>
      </c>
      <c r="L2833" s="6">
        <v>0.64583333333333337</v>
      </c>
      <c r="M2833" s="4" t="s">
        <v>30</v>
      </c>
      <c r="N2833" s="4" t="s">
        <v>196</v>
      </c>
      <c r="O2833" s="4" t="s">
        <v>197</v>
      </c>
      <c r="P2833" s="5" t="s">
        <v>339</v>
      </c>
      <c r="Q2833" s="7">
        <v>0.28819444444444442</v>
      </c>
      <c r="R2833" s="4" t="s">
        <v>30</v>
      </c>
      <c r="S2833" s="4" t="s">
        <v>553</v>
      </c>
      <c r="T2833" s="4"/>
      <c r="U2833" s="8"/>
      <c r="V2833" s="8"/>
      <c r="W2833">
        <v>78782267</v>
      </c>
      <c r="X2833" t="s">
        <v>43</v>
      </c>
    </row>
    <row r="2834" spans="1:24" ht="15.75" customHeight="1">
      <c r="A2834" s="4" t="s">
        <v>4665</v>
      </c>
      <c r="B2834" s="4" t="s">
        <v>7761</v>
      </c>
      <c r="C2834" s="4" t="s">
        <v>7761</v>
      </c>
      <c r="D2834" s="4" t="s">
        <v>23</v>
      </c>
      <c r="E2834" s="4" t="s">
        <v>4787</v>
      </c>
      <c r="F2834" s="4" t="s">
        <v>7762</v>
      </c>
      <c r="G2834" s="5">
        <v>53</v>
      </c>
      <c r="H2834" s="4" t="s">
        <v>7753</v>
      </c>
      <c r="I2834" s="4" t="s">
        <v>479</v>
      </c>
      <c r="J2834" s="4" t="s">
        <v>7763</v>
      </c>
      <c r="K2834" s="5" t="s">
        <v>32</v>
      </c>
      <c r="L2834" s="6">
        <v>0.57638888888888884</v>
      </c>
      <c r="M2834" s="4" t="s">
        <v>30</v>
      </c>
      <c r="N2834" s="4" t="s">
        <v>150</v>
      </c>
      <c r="O2834" s="4" t="s">
        <v>152</v>
      </c>
      <c r="P2834" s="5" t="s">
        <v>339</v>
      </c>
      <c r="Q2834" s="7">
        <v>0.72569444444444442</v>
      </c>
      <c r="R2834" s="4" t="s">
        <v>30</v>
      </c>
      <c r="S2834" s="4" t="s">
        <v>553</v>
      </c>
      <c r="T2834" s="4"/>
      <c r="U2834" s="8"/>
      <c r="V2834" s="8"/>
      <c r="W2834">
        <v>78782335</v>
      </c>
      <c r="X2834" t="s">
        <v>43</v>
      </c>
    </row>
    <row r="2835" spans="1:24" ht="15.75" customHeight="1">
      <c r="A2835" s="4" t="s">
        <v>4665</v>
      </c>
      <c r="B2835" s="4" t="s">
        <v>7764</v>
      </c>
      <c r="C2835" s="4" t="s">
        <v>7761</v>
      </c>
      <c r="D2835" s="4" t="s">
        <v>45</v>
      </c>
      <c r="E2835" s="4" t="s">
        <v>7765</v>
      </c>
      <c r="F2835" s="4" t="s">
        <v>7762</v>
      </c>
      <c r="G2835" s="5">
        <v>54</v>
      </c>
      <c r="H2835" s="4" t="s">
        <v>7753</v>
      </c>
      <c r="I2835" s="4" t="s">
        <v>479</v>
      </c>
      <c r="J2835" s="4" t="s">
        <v>7763</v>
      </c>
      <c r="K2835" s="5" t="s">
        <v>32</v>
      </c>
      <c r="L2835" s="6">
        <v>0.57638888888888884</v>
      </c>
      <c r="M2835" s="4" t="s">
        <v>30</v>
      </c>
      <c r="N2835" s="4" t="s">
        <v>150</v>
      </c>
      <c r="O2835" s="4" t="s">
        <v>152</v>
      </c>
      <c r="P2835" s="5" t="s">
        <v>339</v>
      </c>
      <c r="Q2835" s="7">
        <v>0.72569444444444442</v>
      </c>
      <c r="R2835" s="4" t="s">
        <v>30</v>
      </c>
      <c r="S2835" s="4" t="s">
        <v>553</v>
      </c>
      <c r="T2835" s="4"/>
      <c r="U2835" s="8"/>
      <c r="V2835" s="8"/>
      <c r="W2835">
        <v>78782335</v>
      </c>
      <c r="X2835" t="s">
        <v>43</v>
      </c>
    </row>
    <row r="2836" spans="1:24" ht="15.75" customHeight="1">
      <c r="A2836" s="4" t="s">
        <v>4665</v>
      </c>
      <c r="B2836" s="4" t="s">
        <v>7766</v>
      </c>
      <c r="C2836" s="4" t="s">
        <v>7766</v>
      </c>
      <c r="D2836" s="4" t="s">
        <v>45</v>
      </c>
      <c r="E2836" s="4" t="s">
        <v>7767</v>
      </c>
      <c r="F2836" s="4" t="s">
        <v>777</v>
      </c>
      <c r="G2836" s="5">
        <v>53</v>
      </c>
      <c r="H2836" s="4" t="s">
        <v>7753</v>
      </c>
      <c r="I2836" s="4" t="s">
        <v>95</v>
      </c>
      <c r="J2836" s="4" t="s">
        <v>298</v>
      </c>
      <c r="K2836" s="5" t="s">
        <v>32</v>
      </c>
      <c r="L2836" s="6">
        <v>0.45833333333333331</v>
      </c>
      <c r="M2836" s="4" t="s">
        <v>30</v>
      </c>
      <c r="N2836" s="4" t="s">
        <v>189</v>
      </c>
      <c r="O2836" s="4" t="s">
        <v>1605</v>
      </c>
      <c r="P2836" s="5" t="s">
        <v>339</v>
      </c>
      <c r="Q2836" s="7">
        <v>0.91319444444444442</v>
      </c>
      <c r="R2836" s="4" t="s">
        <v>30</v>
      </c>
      <c r="S2836" s="4" t="s">
        <v>553</v>
      </c>
      <c r="T2836" s="4"/>
      <c r="U2836" s="8"/>
      <c r="V2836" s="8"/>
      <c r="W2836">
        <v>78782365</v>
      </c>
      <c r="X2836" t="s">
        <v>43</v>
      </c>
    </row>
    <row r="2837" spans="1:24" ht="15.75" customHeight="1">
      <c r="A2837" s="4" t="s">
        <v>4665</v>
      </c>
      <c r="B2837" s="4" t="s">
        <v>7768</v>
      </c>
      <c r="C2837" s="4" t="s">
        <v>7766</v>
      </c>
      <c r="D2837" s="4" t="s">
        <v>23</v>
      </c>
      <c r="E2837" s="4" t="s">
        <v>7769</v>
      </c>
      <c r="F2837" s="4" t="s">
        <v>777</v>
      </c>
      <c r="G2837" s="5">
        <v>57</v>
      </c>
      <c r="H2837" s="4" t="s">
        <v>7753</v>
      </c>
      <c r="I2837" s="4" t="s">
        <v>95</v>
      </c>
      <c r="J2837" s="4" t="s">
        <v>298</v>
      </c>
      <c r="K2837" s="5" t="s">
        <v>32</v>
      </c>
      <c r="L2837" s="6">
        <v>0.45833333333333331</v>
      </c>
      <c r="M2837" s="4" t="s">
        <v>30</v>
      </c>
      <c r="N2837" s="4" t="s">
        <v>189</v>
      </c>
      <c r="O2837" s="4" t="s">
        <v>1605</v>
      </c>
      <c r="P2837" s="5" t="s">
        <v>339</v>
      </c>
      <c r="Q2837" s="7">
        <v>0.91319444444444442</v>
      </c>
      <c r="R2837" s="4" t="s">
        <v>30</v>
      </c>
      <c r="S2837" s="4" t="s">
        <v>553</v>
      </c>
      <c r="T2837" s="4"/>
      <c r="U2837" s="8"/>
      <c r="V2837" s="8"/>
      <c r="W2837">
        <v>78782365</v>
      </c>
      <c r="X2837" t="s">
        <v>43</v>
      </c>
    </row>
    <row r="2838" spans="1:24" ht="15.75" customHeight="1">
      <c r="A2838" s="4" t="s">
        <v>4665</v>
      </c>
      <c r="B2838" s="4" t="s">
        <v>7770</v>
      </c>
      <c r="C2838" s="4" t="s">
        <v>7770</v>
      </c>
      <c r="D2838" s="4" t="s">
        <v>45</v>
      </c>
      <c r="E2838" s="4" t="s">
        <v>7771</v>
      </c>
      <c r="F2838" s="4" t="s">
        <v>3470</v>
      </c>
      <c r="G2838" s="5">
        <v>74</v>
      </c>
      <c r="H2838" s="4" t="s">
        <v>7753</v>
      </c>
      <c r="I2838" s="4" t="s">
        <v>67</v>
      </c>
      <c r="J2838" s="4" t="s">
        <v>7701</v>
      </c>
      <c r="K2838" s="5" t="s">
        <v>32</v>
      </c>
      <c r="L2838" s="6">
        <v>0.65277777777777779</v>
      </c>
      <c r="M2838" s="4" t="s">
        <v>481</v>
      </c>
      <c r="N2838" s="4" t="s">
        <v>157</v>
      </c>
      <c r="O2838" s="4" t="s">
        <v>4301</v>
      </c>
      <c r="P2838" s="5" t="s">
        <v>339</v>
      </c>
      <c r="Q2838" s="7">
        <v>0.4236111111111111</v>
      </c>
      <c r="R2838" s="4" t="s">
        <v>30</v>
      </c>
      <c r="S2838" s="4" t="s">
        <v>553</v>
      </c>
      <c r="T2838" s="4"/>
      <c r="U2838" s="8"/>
      <c r="V2838" s="8"/>
      <c r="W2838">
        <v>78782400</v>
      </c>
      <c r="X2838" t="s">
        <v>35</v>
      </c>
    </row>
    <row r="2839" spans="1:24" ht="15.75" customHeight="1">
      <c r="A2839" s="4" t="s">
        <v>4665</v>
      </c>
      <c r="B2839" s="4" t="s">
        <v>7772</v>
      </c>
      <c r="C2839" s="4" t="s">
        <v>7772</v>
      </c>
      <c r="D2839" s="4" t="s">
        <v>45</v>
      </c>
      <c r="E2839" s="4" t="s">
        <v>7773</v>
      </c>
      <c r="F2839" s="4" t="s">
        <v>7774</v>
      </c>
      <c r="G2839" s="5">
        <v>68</v>
      </c>
      <c r="H2839" s="4" t="s">
        <v>7753</v>
      </c>
      <c r="I2839" s="4" t="s">
        <v>67</v>
      </c>
      <c r="J2839" s="4" t="s">
        <v>1151</v>
      </c>
      <c r="K2839" s="5" t="s">
        <v>32</v>
      </c>
      <c r="L2839" s="6">
        <v>0.72569444444444442</v>
      </c>
      <c r="M2839" s="4" t="s">
        <v>41</v>
      </c>
      <c r="N2839" s="4" t="s">
        <v>189</v>
      </c>
      <c r="O2839" s="4" t="s">
        <v>282</v>
      </c>
      <c r="P2839" s="5" t="s">
        <v>339</v>
      </c>
      <c r="Q2839" s="7">
        <v>0.80208333333333337</v>
      </c>
      <c r="R2839" s="4" t="s">
        <v>30</v>
      </c>
      <c r="S2839" s="4" t="s">
        <v>553</v>
      </c>
      <c r="T2839" s="4"/>
      <c r="U2839" s="8"/>
      <c r="V2839" s="8"/>
      <c r="W2839">
        <v>78782435</v>
      </c>
      <c r="X2839" t="s">
        <v>61</v>
      </c>
    </row>
    <row r="2840" spans="1:24" ht="15.75" customHeight="1">
      <c r="A2840" s="4" t="s">
        <v>4665</v>
      </c>
      <c r="B2840" s="4" t="s">
        <v>7775</v>
      </c>
      <c r="C2840" s="4" t="s">
        <v>7772</v>
      </c>
      <c r="D2840" s="4" t="s">
        <v>45</v>
      </c>
      <c r="E2840" s="4" t="s">
        <v>7776</v>
      </c>
      <c r="F2840" s="4" t="s">
        <v>2035</v>
      </c>
      <c r="G2840" s="5">
        <v>76</v>
      </c>
      <c r="H2840" s="4" t="s">
        <v>7753</v>
      </c>
      <c r="I2840" s="4" t="s">
        <v>67</v>
      </c>
      <c r="J2840" s="4" t="s">
        <v>7754</v>
      </c>
      <c r="K2840" s="5" t="s">
        <v>32</v>
      </c>
      <c r="L2840" s="6">
        <v>0.27083333333333331</v>
      </c>
      <c r="M2840" s="4" t="s">
        <v>41</v>
      </c>
      <c r="N2840" s="4" t="s">
        <v>150</v>
      </c>
      <c r="O2840" s="4" t="s">
        <v>152</v>
      </c>
      <c r="P2840" s="5" t="s">
        <v>339</v>
      </c>
      <c r="Q2840" s="7">
        <v>0.72569444444444442</v>
      </c>
      <c r="R2840" s="4" t="s">
        <v>30</v>
      </c>
      <c r="S2840" s="4" t="s">
        <v>553</v>
      </c>
      <c r="T2840" s="4"/>
      <c r="U2840" s="8"/>
      <c r="V2840" s="8"/>
      <c r="W2840">
        <v>78782435</v>
      </c>
      <c r="X2840" t="s">
        <v>61</v>
      </c>
    </row>
    <row r="2841" spans="1:24" ht="15.75" customHeight="1">
      <c r="A2841" s="4" t="s">
        <v>4665</v>
      </c>
      <c r="B2841" s="4" t="s">
        <v>7777</v>
      </c>
      <c r="C2841" s="4" t="s">
        <v>7777</v>
      </c>
      <c r="D2841" s="4" t="s">
        <v>45</v>
      </c>
      <c r="E2841" s="4" t="s">
        <v>7778</v>
      </c>
      <c r="F2841" s="4" t="s">
        <v>7779</v>
      </c>
      <c r="G2841" s="4">
        <v>48</v>
      </c>
      <c r="H2841" s="4" t="s">
        <v>7753</v>
      </c>
      <c r="I2841" s="4" t="s">
        <v>67</v>
      </c>
      <c r="J2841" s="4" t="s">
        <v>5363</v>
      </c>
      <c r="K2841" s="5" t="s">
        <v>32</v>
      </c>
      <c r="L2841" s="6">
        <v>0.70138888888888884</v>
      </c>
      <c r="M2841" s="4" t="s">
        <v>41</v>
      </c>
      <c r="N2841" s="4" t="s">
        <v>67</v>
      </c>
      <c r="O2841" s="4" t="s">
        <v>1118</v>
      </c>
      <c r="P2841" s="5" t="s">
        <v>339</v>
      </c>
      <c r="Q2841" s="7">
        <v>0.78472222222222221</v>
      </c>
      <c r="R2841" s="4" t="s">
        <v>41</v>
      </c>
      <c r="S2841" s="4" t="s">
        <v>553</v>
      </c>
      <c r="T2841" s="4"/>
      <c r="U2841" s="8"/>
      <c r="V2841" s="8"/>
      <c r="W2841">
        <v>78782478</v>
      </c>
      <c r="X2841" t="s">
        <v>61</v>
      </c>
    </row>
    <row r="2842" spans="1:24" ht="15.75" customHeight="1">
      <c r="A2842" s="4" t="s">
        <v>4665</v>
      </c>
      <c r="B2842" s="4" t="s">
        <v>7780</v>
      </c>
      <c r="C2842" s="4" t="s">
        <v>7777</v>
      </c>
      <c r="D2842" s="4" t="s">
        <v>23</v>
      </c>
      <c r="E2842" s="4" t="s">
        <v>7781</v>
      </c>
      <c r="F2842" s="4" t="s">
        <v>7782</v>
      </c>
      <c r="G2842" s="5">
        <v>43</v>
      </c>
      <c r="H2842" s="4" t="s">
        <v>7753</v>
      </c>
      <c r="I2842" s="4" t="s">
        <v>67</v>
      </c>
      <c r="J2842" s="4" t="s">
        <v>5363</v>
      </c>
      <c r="K2842" s="5" t="s">
        <v>32</v>
      </c>
      <c r="L2842" s="6">
        <v>0.70138888888888884</v>
      </c>
      <c r="M2842" s="4" t="s">
        <v>41</v>
      </c>
      <c r="N2842" s="4" t="s">
        <v>67</v>
      </c>
      <c r="O2842" s="4" t="s">
        <v>1118</v>
      </c>
      <c r="P2842" s="5" t="s">
        <v>339</v>
      </c>
      <c r="Q2842" s="7">
        <v>0.78472222222222221</v>
      </c>
      <c r="R2842" s="4" t="s">
        <v>41</v>
      </c>
      <c r="S2842" s="4" t="s">
        <v>553</v>
      </c>
      <c r="T2842" s="4"/>
      <c r="U2842" s="8"/>
      <c r="V2842" s="8"/>
      <c r="W2842">
        <v>78782478</v>
      </c>
      <c r="X2842" t="s">
        <v>61</v>
      </c>
    </row>
    <row r="2843" spans="1:24" ht="15.75" customHeight="1">
      <c r="A2843" s="4" t="s">
        <v>4665</v>
      </c>
      <c r="B2843" s="4" t="s">
        <v>7783</v>
      </c>
      <c r="C2843" s="4" t="s">
        <v>7783</v>
      </c>
      <c r="D2843" s="4" t="s">
        <v>45</v>
      </c>
      <c r="E2843" s="4" t="s">
        <v>7784</v>
      </c>
      <c r="F2843" s="4" t="s">
        <v>7785</v>
      </c>
      <c r="G2843" s="5">
        <v>39</v>
      </c>
      <c r="H2843" s="4" t="s">
        <v>7753</v>
      </c>
      <c r="I2843" s="4" t="s">
        <v>479</v>
      </c>
      <c r="J2843" s="4" t="s">
        <v>7763</v>
      </c>
      <c r="K2843" s="5" t="s">
        <v>32</v>
      </c>
      <c r="L2843" s="6">
        <v>0.57638888888888884</v>
      </c>
      <c r="M2843" s="4" t="s">
        <v>30</v>
      </c>
      <c r="N2843" s="4" t="s">
        <v>1002</v>
      </c>
      <c r="O2843" s="4" t="s">
        <v>7786</v>
      </c>
      <c r="P2843" s="5" t="s">
        <v>339</v>
      </c>
      <c r="Q2843" s="7">
        <v>0.3298611111111111</v>
      </c>
      <c r="R2843" s="4" t="s">
        <v>671</v>
      </c>
      <c r="S2843" s="4" t="s">
        <v>553</v>
      </c>
      <c r="T2843" s="4"/>
      <c r="U2843" s="8"/>
      <c r="V2843" s="8"/>
      <c r="W2843">
        <v>78782526</v>
      </c>
      <c r="X2843" t="s">
        <v>61</v>
      </c>
    </row>
    <row r="2844" spans="1:24" ht="15.75" customHeight="1">
      <c r="A2844" s="4" t="s">
        <v>4665</v>
      </c>
      <c r="B2844" s="4" t="s">
        <v>7787</v>
      </c>
      <c r="C2844" s="4" t="s">
        <v>7783</v>
      </c>
      <c r="D2844" s="4" t="s">
        <v>45</v>
      </c>
      <c r="E2844" s="4" t="s">
        <v>7788</v>
      </c>
      <c r="F2844" s="4" t="s">
        <v>7789</v>
      </c>
      <c r="G2844" s="5">
        <v>15</v>
      </c>
      <c r="H2844" s="4" t="s">
        <v>7753</v>
      </c>
      <c r="I2844" s="4" t="s">
        <v>479</v>
      </c>
      <c r="J2844" s="4" t="s">
        <v>7763</v>
      </c>
      <c r="K2844" s="5" t="s">
        <v>32</v>
      </c>
      <c r="L2844" s="6">
        <v>0.57638888888888884</v>
      </c>
      <c r="M2844" s="4" t="s">
        <v>30</v>
      </c>
      <c r="N2844" s="4" t="s">
        <v>1002</v>
      </c>
      <c r="O2844" s="4" t="s">
        <v>7786</v>
      </c>
      <c r="P2844" s="5" t="s">
        <v>339</v>
      </c>
      <c r="Q2844" s="7">
        <v>0.3298611111111111</v>
      </c>
      <c r="R2844" s="4" t="s">
        <v>30</v>
      </c>
      <c r="S2844" s="4" t="s">
        <v>553</v>
      </c>
      <c r="T2844" s="4"/>
      <c r="U2844" s="8"/>
      <c r="V2844" s="8"/>
      <c r="W2844">
        <v>78782526</v>
      </c>
      <c r="X2844" t="s">
        <v>61</v>
      </c>
    </row>
    <row r="2845" spans="1:24" ht="15.75" customHeight="1">
      <c r="A2845" s="4" t="s">
        <v>4665</v>
      </c>
      <c r="B2845" s="4" t="s">
        <v>7790</v>
      </c>
      <c r="C2845" s="4" t="s">
        <v>7790</v>
      </c>
      <c r="D2845" s="4" t="s">
        <v>23</v>
      </c>
      <c r="E2845" s="4" t="s">
        <v>7791</v>
      </c>
      <c r="F2845" s="4" t="s">
        <v>7792</v>
      </c>
      <c r="G2845" s="5">
        <v>36</v>
      </c>
      <c r="H2845" s="4" t="s">
        <v>7753</v>
      </c>
      <c r="I2845" s="4" t="s">
        <v>67</v>
      </c>
      <c r="J2845" s="4" t="s">
        <v>7754</v>
      </c>
      <c r="K2845" s="5" t="s">
        <v>32</v>
      </c>
      <c r="L2845" s="6">
        <v>0.27083333333333331</v>
      </c>
      <c r="M2845" s="4" t="s">
        <v>41</v>
      </c>
      <c r="N2845" s="4" t="s">
        <v>150</v>
      </c>
      <c r="O2845" s="4" t="s">
        <v>152</v>
      </c>
      <c r="P2845" s="5" t="s">
        <v>339</v>
      </c>
      <c r="Q2845" s="7">
        <v>0.72569444444444442</v>
      </c>
      <c r="R2845" s="4" t="s">
        <v>30</v>
      </c>
      <c r="S2845" s="4" t="s">
        <v>553</v>
      </c>
      <c r="T2845" s="4"/>
      <c r="U2845" s="4"/>
      <c r="V2845" s="4"/>
      <c r="W2845">
        <v>78782556</v>
      </c>
      <c r="X2845" t="s">
        <v>61</v>
      </c>
    </row>
    <row r="2846" spans="1:24" ht="15.75" customHeight="1">
      <c r="A2846" s="4" t="s">
        <v>4665</v>
      </c>
      <c r="B2846" s="4" t="s">
        <v>7793</v>
      </c>
      <c r="C2846" s="4" t="s">
        <v>7790</v>
      </c>
      <c r="D2846" s="4" t="s">
        <v>23</v>
      </c>
      <c r="E2846" s="4" t="s">
        <v>7794</v>
      </c>
      <c r="F2846" s="4" t="s">
        <v>7795</v>
      </c>
      <c r="G2846" s="5">
        <v>24</v>
      </c>
      <c r="H2846" s="4" t="s">
        <v>7753</v>
      </c>
      <c r="I2846" s="4" t="s">
        <v>95</v>
      </c>
      <c r="J2846" s="4" t="s">
        <v>298</v>
      </c>
      <c r="K2846" s="5" t="s">
        <v>32</v>
      </c>
      <c r="L2846" s="6">
        <v>0.45833333333333331</v>
      </c>
      <c r="M2846" s="4" t="s">
        <v>30</v>
      </c>
      <c r="N2846" s="4" t="s">
        <v>95</v>
      </c>
      <c r="O2846" s="4" t="s">
        <v>96</v>
      </c>
      <c r="P2846" s="5" t="s">
        <v>1393</v>
      </c>
      <c r="Q2846" s="7">
        <v>0.5</v>
      </c>
      <c r="R2846" s="4" t="s">
        <v>30</v>
      </c>
      <c r="S2846" s="4" t="s">
        <v>553</v>
      </c>
      <c r="T2846" s="4"/>
      <c r="U2846" s="8"/>
      <c r="V2846" s="4"/>
      <c r="W2846">
        <v>78782556</v>
      </c>
      <c r="X2846" t="s">
        <v>61</v>
      </c>
    </row>
    <row r="2847" spans="1:24" ht="15.75" customHeight="1">
      <c r="A2847" s="4" t="s">
        <v>4665</v>
      </c>
      <c r="B2847" s="4" t="s">
        <v>7796</v>
      </c>
      <c r="C2847" s="4" t="s">
        <v>7796</v>
      </c>
      <c r="D2847" s="4" t="s">
        <v>45</v>
      </c>
      <c r="E2847" s="4" t="s">
        <v>7797</v>
      </c>
      <c r="F2847" s="4" t="s">
        <v>7798</v>
      </c>
      <c r="G2847" s="5">
        <v>52</v>
      </c>
      <c r="H2847" s="4" t="s">
        <v>7753</v>
      </c>
      <c r="I2847" s="4" t="s">
        <v>114</v>
      </c>
      <c r="J2847" s="4" t="s">
        <v>115</v>
      </c>
      <c r="K2847" s="5" t="s">
        <v>32</v>
      </c>
      <c r="L2847" s="6">
        <v>0.625</v>
      </c>
      <c r="M2847" s="4" t="s">
        <v>30</v>
      </c>
      <c r="N2847" s="4" t="s">
        <v>114</v>
      </c>
      <c r="O2847" s="4" t="s">
        <v>185</v>
      </c>
      <c r="P2847" s="5" t="s">
        <v>339</v>
      </c>
      <c r="Q2847" s="7">
        <v>0.70138888888888884</v>
      </c>
      <c r="R2847" s="4" t="s">
        <v>30</v>
      </c>
      <c r="S2847" s="4" t="s">
        <v>553</v>
      </c>
      <c r="T2847" s="4"/>
      <c r="U2847" s="8"/>
      <c r="V2847" s="8"/>
      <c r="W2847">
        <v>78782585</v>
      </c>
      <c r="X2847" t="s">
        <v>43</v>
      </c>
    </row>
    <row r="2848" spans="1:24" ht="15.75" customHeight="1">
      <c r="A2848" s="4" t="s">
        <v>4665</v>
      </c>
      <c r="B2848" s="4" t="s">
        <v>7799</v>
      </c>
      <c r="C2848" s="4" t="s">
        <v>7796</v>
      </c>
      <c r="D2848" s="4" t="s">
        <v>45</v>
      </c>
      <c r="E2848" s="4" t="s">
        <v>7800</v>
      </c>
      <c r="F2848" s="4" t="s">
        <v>7798</v>
      </c>
      <c r="G2848" s="5">
        <v>21</v>
      </c>
      <c r="H2848" s="4" t="s">
        <v>7753</v>
      </c>
      <c r="I2848" s="4" t="s">
        <v>114</v>
      </c>
      <c r="J2848" s="4" t="s">
        <v>115</v>
      </c>
      <c r="K2848" s="5" t="s">
        <v>32</v>
      </c>
      <c r="L2848" s="6">
        <v>0.625</v>
      </c>
      <c r="M2848" s="4" t="s">
        <v>30</v>
      </c>
      <c r="N2848" s="4" t="s">
        <v>114</v>
      </c>
      <c r="O2848" s="4" t="s">
        <v>185</v>
      </c>
      <c r="P2848" s="5" t="s">
        <v>339</v>
      </c>
      <c r="Q2848" s="7">
        <v>0.70138888888888884</v>
      </c>
      <c r="R2848" s="4" t="s">
        <v>30</v>
      </c>
      <c r="S2848" s="4" t="s">
        <v>553</v>
      </c>
      <c r="T2848" s="4"/>
      <c r="U2848" s="8"/>
      <c r="V2848" s="8"/>
      <c r="W2848">
        <v>78782585</v>
      </c>
      <c r="X2848" t="s">
        <v>43</v>
      </c>
    </row>
    <row r="2849" spans="1:24" ht="15.75" customHeight="1">
      <c r="A2849" s="4" t="s">
        <v>4665</v>
      </c>
      <c r="B2849" s="4" t="s">
        <v>7801</v>
      </c>
      <c r="C2849" s="4" t="s">
        <v>7796</v>
      </c>
      <c r="D2849" s="4" t="s">
        <v>23</v>
      </c>
      <c r="E2849" s="4" t="s">
        <v>7802</v>
      </c>
      <c r="F2849" s="4" t="s">
        <v>7798</v>
      </c>
      <c r="G2849" s="5">
        <v>14</v>
      </c>
      <c r="H2849" s="4" t="s">
        <v>7753</v>
      </c>
      <c r="I2849" s="4" t="s">
        <v>114</v>
      </c>
      <c r="J2849" s="4" t="s">
        <v>115</v>
      </c>
      <c r="K2849" s="5" t="s">
        <v>32</v>
      </c>
      <c r="L2849" s="6">
        <v>0.625</v>
      </c>
      <c r="M2849" s="4" t="s">
        <v>30</v>
      </c>
      <c r="N2849" s="4" t="s">
        <v>114</v>
      </c>
      <c r="O2849" s="4" t="s">
        <v>185</v>
      </c>
      <c r="P2849" s="5" t="s">
        <v>339</v>
      </c>
      <c r="Q2849" s="7">
        <v>0.70138888888888884</v>
      </c>
      <c r="R2849" s="4" t="s">
        <v>30</v>
      </c>
      <c r="S2849" s="4" t="s">
        <v>553</v>
      </c>
      <c r="T2849" s="4"/>
      <c r="U2849" s="8"/>
      <c r="V2849" s="8"/>
      <c r="W2849">
        <v>78782620</v>
      </c>
      <c r="X2849" t="s">
        <v>61</v>
      </c>
    </row>
    <row r="2850" spans="1:24" ht="15.75" customHeight="1">
      <c r="A2850" s="4" t="s">
        <v>4665</v>
      </c>
      <c r="B2850" s="4" t="s">
        <v>7803</v>
      </c>
      <c r="C2850" s="4" t="s">
        <v>7796</v>
      </c>
      <c r="D2850" s="4" t="s">
        <v>23</v>
      </c>
      <c r="E2850" s="4" t="s">
        <v>7804</v>
      </c>
      <c r="F2850" s="4" t="s">
        <v>2836</v>
      </c>
      <c r="G2850" s="5">
        <v>12</v>
      </c>
      <c r="H2850" s="4" t="s">
        <v>7753</v>
      </c>
      <c r="I2850" s="4" t="s">
        <v>114</v>
      </c>
      <c r="J2850" s="4" t="s">
        <v>115</v>
      </c>
      <c r="K2850" s="5" t="s">
        <v>32</v>
      </c>
      <c r="L2850" s="6">
        <v>0.625</v>
      </c>
      <c r="M2850" s="4" t="s">
        <v>30</v>
      </c>
      <c r="N2850" s="4" t="s">
        <v>114</v>
      </c>
      <c r="O2850" s="4" t="s">
        <v>185</v>
      </c>
      <c r="P2850" s="5" t="s">
        <v>339</v>
      </c>
      <c r="Q2850" s="7">
        <v>0.70138888888888884</v>
      </c>
      <c r="R2850" s="4" t="s">
        <v>30</v>
      </c>
      <c r="S2850" s="4" t="s">
        <v>553</v>
      </c>
      <c r="T2850" s="4"/>
      <c r="U2850" s="8"/>
      <c r="V2850" s="8"/>
      <c r="W2850">
        <v>78782620</v>
      </c>
      <c r="X2850" t="s">
        <v>61</v>
      </c>
    </row>
    <row r="2851" spans="1:24" ht="15.75" customHeight="1">
      <c r="A2851" s="4" t="s">
        <v>4665</v>
      </c>
      <c r="B2851" s="4" t="s">
        <v>7805</v>
      </c>
      <c r="C2851" s="4" t="s">
        <v>7796</v>
      </c>
      <c r="D2851" s="4" t="s">
        <v>23</v>
      </c>
      <c r="E2851" s="4" t="s">
        <v>7806</v>
      </c>
      <c r="F2851" s="4" t="s">
        <v>2836</v>
      </c>
      <c r="G2851" s="5">
        <v>49</v>
      </c>
      <c r="H2851" s="4" t="s">
        <v>7753</v>
      </c>
      <c r="I2851" s="4" t="s">
        <v>114</v>
      </c>
      <c r="J2851" s="4" t="s">
        <v>115</v>
      </c>
      <c r="K2851" s="5" t="s">
        <v>32</v>
      </c>
      <c r="L2851" s="6">
        <v>0.625</v>
      </c>
      <c r="M2851" s="4" t="s">
        <v>30</v>
      </c>
      <c r="N2851" s="4" t="s">
        <v>114</v>
      </c>
      <c r="O2851" s="4" t="s">
        <v>185</v>
      </c>
      <c r="P2851" s="5" t="s">
        <v>339</v>
      </c>
      <c r="Q2851" s="7">
        <v>0.70138888888888884</v>
      </c>
      <c r="R2851" s="4" t="s">
        <v>30</v>
      </c>
      <c r="S2851" s="4" t="s">
        <v>553</v>
      </c>
      <c r="T2851" s="4"/>
      <c r="U2851" s="8"/>
      <c r="V2851" s="8"/>
      <c r="W2851">
        <v>78782636</v>
      </c>
      <c r="X2851" t="s">
        <v>61</v>
      </c>
    </row>
    <row r="2852" spans="1:24" ht="15.75" customHeight="1">
      <c r="A2852" s="4" t="s">
        <v>4665</v>
      </c>
      <c r="B2852" s="4" t="s">
        <v>7807</v>
      </c>
      <c r="C2852" s="4" t="s">
        <v>7796</v>
      </c>
      <c r="D2852" s="4" t="s">
        <v>45</v>
      </c>
      <c r="E2852" s="4" t="s">
        <v>7808</v>
      </c>
      <c r="F2852" s="4" t="s">
        <v>7809</v>
      </c>
      <c r="G2852" s="5">
        <v>54</v>
      </c>
      <c r="H2852" s="4" t="s">
        <v>7753</v>
      </c>
      <c r="I2852" s="4" t="s">
        <v>114</v>
      </c>
      <c r="J2852" s="4" t="s">
        <v>115</v>
      </c>
      <c r="K2852" s="5" t="s">
        <v>32</v>
      </c>
      <c r="L2852" s="6">
        <v>0.625</v>
      </c>
      <c r="M2852" s="4" t="s">
        <v>30</v>
      </c>
      <c r="N2852" s="4" t="s">
        <v>114</v>
      </c>
      <c r="O2852" s="4" t="s">
        <v>185</v>
      </c>
      <c r="P2852" s="5" t="s">
        <v>339</v>
      </c>
      <c r="Q2852" s="7">
        <v>0.70138888888888884</v>
      </c>
      <c r="R2852" s="4" t="s">
        <v>30</v>
      </c>
      <c r="S2852" s="4" t="s">
        <v>553</v>
      </c>
      <c r="T2852" s="4"/>
      <c r="U2852" s="8"/>
      <c r="V2852" s="8"/>
      <c r="W2852">
        <v>78782636</v>
      </c>
      <c r="X2852" t="s">
        <v>61</v>
      </c>
    </row>
    <row r="2853" spans="1:24" ht="15.75" customHeight="1">
      <c r="A2853" s="4" t="s">
        <v>4665</v>
      </c>
      <c r="B2853" s="4" t="s">
        <v>7810</v>
      </c>
      <c r="C2853" s="4" t="s">
        <v>7796</v>
      </c>
      <c r="D2853" s="4" t="s">
        <v>23</v>
      </c>
      <c r="E2853" s="4" t="s">
        <v>7811</v>
      </c>
      <c r="F2853" s="4" t="s">
        <v>2836</v>
      </c>
      <c r="G2853" s="5">
        <v>11</v>
      </c>
      <c r="H2853" s="4" t="s">
        <v>7753</v>
      </c>
      <c r="I2853" s="4" t="s">
        <v>114</v>
      </c>
      <c r="J2853" s="4" t="s">
        <v>115</v>
      </c>
      <c r="K2853" s="5" t="s">
        <v>32</v>
      </c>
      <c r="L2853" s="6">
        <v>0.625</v>
      </c>
      <c r="M2853" s="4" t="s">
        <v>30</v>
      </c>
      <c r="N2853" s="4" t="s">
        <v>114</v>
      </c>
      <c r="O2853" s="4" t="s">
        <v>185</v>
      </c>
      <c r="P2853" s="5" t="s">
        <v>339</v>
      </c>
      <c r="Q2853" s="7">
        <v>0.70138888888888884</v>
      </c>
      <c r="R2853" s="4" t="s">
        <v>30</v>
      </c>
      <c r="S2853" s="4" t="s">
        <v>553</v>
      </c>
      <c r="T2853" s="4"/>
      <c r="U2853" s="8"/>
      <c r="V2853" s="8"/>
      <c r="W2853">
        <v>78782636</v>
      </c>
      <c r="X2853" t="s">
        <v>61</v>
      </c>
    </row>
    <row r="2854" spans="1:24" ht="15.75" customHeight="1">
      <c r="A2854" s="4" t="s">
        <v>4665</v>
      </c>
      <c r="B2854" s="4" t="s">
        <v>7812</v>
      </c>
      <c r="C2854" s="4" t="s">
        <v>7812</v>
      </c>
      <c r="D2854" s="4" t="s">
        <v>23</v>
      </c>
      <c r="E2854" s="4" t="s">
        <v>7813</v>
      </c>
      <c r="F2854" s="4" t="s">
        <v>7814</v>
      </c>
      <c r="G2854" s="5">
        <v>78</v>
      </c>
      <c r="H2854" s="4" t="s">
        <v>7753</v>
      </c>
      <c r="I2854" s="4" t="s">
        <v>95</v>
      </c>
      <c r="J2854" s="4" t="s">
        <v>298</v>
      </c>
      <c r="K2854" s="5" t="s">
        <v>32</v>
      </c>
      <c r="L2854" s="6">
        <v>0.45833333333333331</v>
      </c>
      <c r="M2854" s="4" t="s">
        <v>30</v>
      </c>
      <c r="N2854" s="4" t="s">
        <v>95</v>
      </c>
      <c r="O2854" s="4" t="s">
        <v>96</v>
      </c>
      <c r="P2854" s="5" t="s">
        <v>339</v>
      </c>
      <c r="Q2854" s="7">
        <v>0.5</v>
      </c>
      <c r="R2854" s="4" t="s">
        <v>30</v>
      </c>
      <c r="S2854" s="4" t="s">
        <v>553</v>
      </c>
      <c r="T2854" s="4"/>
      <c r="U2854" s="4"/>
      <c r="V2854" s="4"/>
      <c r="W2854">
        <v>78782670</v>
      </c>
      <c r="X2854" t="s">
        <v>43</v>
      </c>
    </row>
    <row r="2855" spans="1:24" ht="15.75" customHeight="1">
      <c r="A2855" s="4" t="s">
        <v>4665</v>
      </c>
      <c r="B2855" s="4" t="s">
        <v>7815</v>
      </c>
      <c r="C2855" s="4" t="s">
        <v>7812</v>
      </c>
      <c r="D2855" s="4" t="s">
        <v>45</v>
      </c>
      <c r="E2855" s="4" t="s">
        <v>7816</v>
      </c>
      <c r="F2855" s="4" t="s">
        <v>7814</v>
      </c>
      <c r="G2855" s="5">
        <v>67</v>
      </c>
      <c r="H2855" s="4" t="s">
        <v>7753</v>
      </c>
      <c r="I2855" s="4" t="s">
        <v>95</v>
      </c>
      <c r="J2855" s="4" t="s">
        <v>298</v>
      </c>
      <c r="K2855" s="5" t="s">
        <v>32</v>
      </c>
      <c r="L2855" s="6">
        <v>0.45833333333333331</v>
      </c>
      <c r="M2855" s="4" t="s">
        <v>30</v>
      </c>
      <c r="N2855" s="4" t="s">
        <v>95</v>
      </c>
      <c r="O2855" s="4" t="s">
        <v>96</v>
      </c>
      <c r="P2855" s="5" t="s">
        <v>339</v>
      </c>
      <c r="Q2855" s="7">
        <v>0.5</v>
      </c>
      <c r="R2855" s="4" t="s">
        <v>30</v>
      </c>
      <c r="S2855" s="4" t="s">
        <v>553</v>
      </c>
      <c r="T2855" s="4"/>
      <c r="U2855" s="4"/>
      <c r="V2855" s="4"/>
      <c r="W2855">
        <v>78782670</v>
      </c>
      <c r="X2855" t="s">
        <v>43</v>
      </c>
    </row>
    <row r="2856" spans="1:24" ht="15.75" customHeight="1">
      <c r="A2856" s="4" t="s">
        <v>4665</v>
      </c>
      <c r="B2856" s="4" t="s">
        <v>7817</v>
      </c>
      <c r="C2856" s="4" t="s">
        <v>7817</v>
      </c>
      <c r="D2856" s="4" t="s">
        <v>45</v>
      </c>
      <c r="E2856" s="4" t="s">
        <v>7818</v>
      </c>
      <c r="F2856" s="4" t="s">
        <v>7819</v>
      </c>
      <c r="G2856" s="5">
        <v>47</v>
      </c>
      <c r="H2856" s="4" t="s">
        <v>7753</v>
      </c>
      <c r="I2856" s="4" t="s">
        <v>666</v>
      </c>
      <c r="J2856" s="4" t="s">
        <v>666</v>
      </c>
      <c r="K2856" s="12"/>
      <c r="L2856" s="6"/>
      <c r="M2856" s="4"/>
      <c r="N2856" s="4" t="s">
        <v>666</v>
      </c>
      <c r="O2856" s="4" t="s">
        <v>666</v>
      </c>
      <c r="P2856" s="12"/>
      <c r="Q2856" s="7"/>
      <c r="R2856" s="4"/>
      <c r="S2856" s="4" t="s">
        <v>553</v>
      </c>
      <c r="T2856" s="4"/>
      <c r="U2856" s="4"/>
      <c r="V2856" s="4"/>
      <c r="W2856">
        <v>78782689</v>
      </c>
      <c r="X2856" t="s">
        <v>61</v>
      </c>
    </row>
    <row r="2857" spans="1:24" ht="15.75" customHeight="1">
      <c r="A2857" s="4" t="s">
        <v>4665</v>
      </c>
      <c r="B2857" s="4" t="s">
        <v>7820</v>
      </c>
      <c r="C2857" s="4" t="s">
        <v>7817</v>
      </c>
      <c r="D2857" s="4" t="s">
        <v>45</v>
      </c>
      <c r="E2857" s="4" t="s">
        <v>7821</v>
      </c>
      <c r="F2857" s="4" t="s">
        <v>777</v>
      </c>
      <c r="G2857" s="5">
        <v>44</v>
      </c>
      <c r="H2857" s="4" t="s">
        <v>7753</v>
      </c>
      <c r="I2857" s="4" t="s">
        <v>666</v>
      </c>
      <c r="J2857" s="4" t="s">
        <v>666</v>
      </c>
      <c r="K2857" s="5"/>
      <c r="L2857" s="6"/>
      <c r="M2857" s="4"/>
      <c r="N2857" s="4" t="s">
        <v>666</v>
      </c>
      <c r="O2857" s="4" t="s">
        <v>666</v>
      </c>
      <c r="P2857" s="5"/>
      <c r="Q2857" s="7"/>
      <c r="R2857" s="4"/>
      <c r="S2857" s="4" t="s">
        <v>553</v>
      </c>
      <c r="T2857" s="4"/>
      <c r="U2857" s="4"/>
      <c r="V2857" s="4"/>
      <c r="W2857">
        <v>78782689</v>
      </c>
      <c r="X2857" t="s">
        <v>61</v>
      </c>
    </row>
    <row r="2858" spans="1:24" ht="15.75" customHeight="1">
      <c r="A2858" s="4" t="s">
        <v>4665</v>
      </c>
      <c r="B2858" s="4" t="s">
        <v>7822</v>
      </c>
      <c r="C2858" s="4" t="s">
        <v>7822</v>
      </c>
      <c r="D2858" s="4" t="s">
        <v>45</v>
      </c>
      <c r="E2858" s="4" t="s">
        <v>7823</v>
      </c>
      <c r="F2858" s="4" t="s">
        <v>1270</v>
      </c>
      <c r="G2858" s="5">
        <v>53</v>
      </c>
      <c r="H2858" s="4" t="s">
        <v>7753</v>
      </c>
      <c r="I2858" s="4" t="s">
        <v>2534</v>
      </c>
      <c r="J2858" s="4" t="s">
        <v>298</v>
      </c>
      <c r="K2858" s="5" t="s">
        <v>32</v>
      </c>
      <c r="L2858" s="6">
        <v>0.45833333333333331</v>
      </c>
      <c r="M2858" s="4" t="s">
        <v>30</v>
      </c>
      <c r="N2858" s="4" t="s">
        <v>2534</v>
      </c>
      <c r="O2858" s="4" t="s">
        <v>96</v>
      </c>
      <c r="P2858" s="5" t="s">
        <v>339</v>
      </c>
      <c r="Q2858" s="7">
        <v>0.5</v>
      </c>
      <c r="R2858" s="4" t="s">
        <v>30</v>
      </c>
      <c r="S2858" s="4" t="s">
        <v>553</v>
      </c>
      <c r="T2858" s="4"/>
      <c r="U2858" s="8"/>
      <c r="V2858" s="8"/>
      <c r="W2858">
        <v>78782722</v>
      </c>
      <c r="X2858" t="s">
        <v>43</v>
      </c>
    </row>
    <row r="2859" spans="1:24" ht="15.75" customHeight="1">
      <c r="A2859" s="4" t="s">
        <v>4665</v>
      </c>
      <c r="B2859" s="4" t="s">
        <v>7824</v>
      </c>
      <c r="C2859" s="4" t="s">
        <v>7822</v>
      </c>
      <c r="D2859" s="4" t="s">
        <v>23</v>
      </c>
      <c r="E2859" s="4" t="s">
        <v>7825</v>
      </c>
      <c r="F2859" s="4" t="s">
        <v>1270</v>
      </c>
      <c r="G2859" s="5">
        <v>53</v>
      </c>
      <c r="H2859" s="4" t="s">
        <v>7753</v>
      </c>
      <c r="I2859" s="4" t="s">
        <v>2534</v>
      </c>
      <c r="J2859" s="4" t="s">
        <v>298</v>
      </c>
      <c r="K2859" s="5" t="s">
        <v>32</v>
      </c>
      <c r="L2859" s="6">
        <v>0.45833333333333331</v>
      </c>
      <c r="M2859" s="4" t="s">
        <v>30</v>
      </c>
      <c r="N2859" s="4" t="s">
        <v>2534</v>
      </c>
      <c r="O2859" s="4" t="s">
        <v>96</v>
      </c>
      <c r="P2859" s="5" t="s">
        <v>339</v>
      </c>
      <c r="Q2859" s="7">
        <v>0.5</v>
      </c>
      <c r="R2859" s="4" t="s">
        <v>30</v>
      </c>
      <c r="S2859" s="4" t="s">
        <v>553</v>
      </c>
      <c r="T2859" s="4"/>
      <c r="U2859" s="8"/>
      <c r="V2859" s="8"/>
      <c r="W2859">
        <v>78782722</v>
      </c>
      <c r="X2859" t="s">
        <v>43</v>
      </c>
    </row>
    <row r="2860" spans="1:24" ht="15.75" customHeight="1">
      <c r="A2860" s="4" t="s">
        <v>4665</v>
      </c>
      <c r="B2860" s="4" t="s">
        <v>7826</v>
      </c>
      <c r="C2860" s="4" t="s">
        <v>7826</v>
      </c>
      <c r="D2860" s="4" t="s">
        <v>45</v>
      </c>
      <c r="E2860" s="4" t="s">
        <v>7827</v>
      </c>
      <c r="F2860" s="4" t="s">
        <v>7828</v>
      </c>
      <c r="G2860" s="5">
        <v>73</v>
      </c>
      <c r="H2860" s="4" t="s">
        <v>7753</v>
      </c>
      <c r="I2860" s="4" t="s">
        <v>479</v>
      </c>
      <c r="J2860" s="4" t="s">
        <v>5518</v>
      </c>
      <c r="K2860" s="5" t="s">
        <v>32</v>
      </c>
      <c r="L2860" s="6">
        <v>0.28819444444444442</v>
      </c>
      <c r="M2860" s="4" t="s">
        <v>30</v>
      </c>
      <c r="N2860" s="4" t="s">
        <v>479</v>
      </c>
      <c r="O2860" s="4" t="s">
        <v>2088</v>
      </c>
      <c r="P2860" s="5" t="s">
        <v>339</v>
      </c>
      <c r="Q2860" s="7">
        <v>0.86805555555555558</v>
      </c>
      <c r="R2860" s="4" t="s">
        <v>30</v>
      </c>
      <c r="S2860" s="4" t="s">
        <v>553</v>
      </c>
      <c r="T2860" s="4"/>
      <c r="U2860" s="8"/>
      <c r="V2860" s="8"/>
      <c r="W2860">
        <v>78782739</v>
      </c>
      <c r="X2860" t="s">
        <v>43</v>
      </c>
    </row>
    <row r="2861" spans="1:24" ht="15.75" customHeight="1">
      <c r="A2861" s="4" t="s">
        <v>4665</v>
      </c>
      <c r="B2861" s="4" t="s">
        <v>7829</v>
      </c>
      <c r="C2861" s="4" t="s">
        <v>7826</v>
      </c>
      <c r="D2861" s="4" t="s">
        <v>23</v>
      </c>
      <c r="E2861" s="4" t="s">
        <v>7830</v>
      </c>
      <c r="F2861" s="4" t="s">
        <v>7828</v>
      </c>
      <c r="G2861" s="5">
        <v>72</v>
      </c>
      <c r="H2861" s="4" t="s">
        <v>7753</v>
      </c>
      <c r="I2861" s="4" t="s">
        <v>479</v>
      </c>
      <c r="J2861" s="4" t="s">
        <v>5518</v>
      </c>
      <c r="K2861" s="5" t="s">
        <v>32</v>
      </c>
      <c r="L2861" s="6">
        <v>0.28819444444444442</v>
      </c>
      <c r="M2861" s="4" t="s">
        <v>30</v>
      </c>
      <c r="N2861" s="4" t="s">
        <v>479</v>
      </c>
      <c r="O2861" s="4" t="s">
        <v>2088</v>
      </c>
      <c r="P2861" s="5" t="s">
        <v>339</v>
      </c>
      <c r="Q2861" s="7">
        <v>0.86805555555555558</v>
      </c>
      <c r="R2861" s="4" t="s">
        <v>30</v>
      </c>
      <c r="S2861" s="4" t="s">
        <v>553</v>
      </c>
      <c r="T2861" s="4"/>
      <c r="U2861" s="8"/>
      <c r="V2861" s="8"/>
      <c r="W2861">
        <v>78782739</v>
      </c>
      <c r="X2861" t="s">
        <v>43</v>
      </c>
    </row>
    <row r="2862" spans="1:24" ht="15.75" customHeight="1">
      <c r="A2862" s="4" t="s">
        <v>4665</v>
      </c>
      <c r="B2862" s="4" t="s">
        <v>7831</v>
      </c>
      <c r="C2862" s="4" t="s">
        <v>7831</v>
      </c>
      <c r="D2862" s="4" t="s">
        <v>23</v>
      </c>
      <c r="E2862" s="4" t="s">
        <v>7832</v>
      </c>
      <c r="F2862" s="4" t="s">
        <v>7833</v>
      </c>
      <c r="G2862" s="5">
        <v>41</v>
      </c>
      <c r="H2862" s="4" t="s">
        <v>7753</v>
      </c>
      <c r="I2862" s="4" t="s">
        <v>114</v>
      </c>
      <c r="J2862" s="4" t="s">
        <v>115</v>
      </c>
      <c r="K2862" s="4" t="s">
        <v>32</v>
      </c>
      <c r="L2862" s="10">
        <v>0.625</v>
      </c>
      <c r="M2862" s="4" t="s">
        <v>30</v>
      </c>
      <c r="N2862" s="4" t="s">
        <v>479</v>
      </c>
      <c r="O2862" s="4" t="s">
        <v>2228</v>
      </c>
      <c r="P2862" s="4" t="s">
        <v>339</v>
      </c>
      <c r="Q2862" s="11">
        <v>0.35416666666666669</v>
      </c>
      <c r="R2862" s="4" t="s">
        <v>30</v>
      </c>
      <c r="S2862" s="4" t="s">
        <v>553</v>
      </c>
      <c r="T2862" s="4"/>
      <c r="U2862" s="4"/>
      <c r="V2862" s="4"/>
      <c r="W2862">
        <v>78782793</v>
      </c>
      <c r="X2862" t="s">
        <v>61</v>
      </c>
    </row>
    <row r="2863" spans="1:24" ht="15.75" customHeight="1">
      <c r="A2863" s="4" t="s">
        <v>4665</v>
      </c>
      <c r="B2863" s="4" t="s">
        <v>7834</v>
      </c>
      <c r="C2863" s="4" t="s">
        <v>7831</v>
      </c>
      <c r="D2863" s="4" t="s">
        <v>45</v>
      </c>
      <c r="E2863" s="4" t="s">
        <v>7835</v>
      </c>
      <c r="F2863" s="4" t="s">
        <v>7833</v>
      </c>
      <c r="G2863" s="5">
        <v>44</v>
      </c>
      <c r="H2863" s="4" t="s">
        <v>7753</v>
      </c>
      <c r="I2863" s="4" t="s">
        <v>114</v>
      </c>
      <c r="J2863" s="4" t="s">
        <v>115</v>
      </c>
      <c r="K2863" s="4" t="s">
        <v>32</v>
      </c>
      <c r="L2863" s="10">
        <v>0.625</v>
      </c>
      <c r="M2863" s="4" t="s">
        <v>30</v>
      </c>
      <c r="N2863" s="4" t="s">
        <v>479</v>
      </c>
      <c r="O2863" s="4" t="s">
        <v>2228</v>
      </c>
      <c r="P2863" s="4" t="s">
        <v>339</v>
      </c>
      <c r="Q2863" s="11">
        <v>0.35416666666666669</v>
      </c>
      <c r="R2863" s="4" t="s">
        <v>30</v>
      </c>
      <c r="S2863" s="4" t="s">
        <v>553</v>
      </c>
      <c r="T2863" s="4"/>
      <c r="U2863" s="4"/>
      <c r="V2863" s="4"/>
      <c r="W2863">
        <v>78782793</v>
      </c>
      <c r="X2863" t="s">
        <v>61</v>
      </c>
    </row>
    <row r="2864" spans="1:24" ht="15.75" customHeight="1">
      <c r="A2864" s="4" t="s">
        <v>4665</v>
      </c>
      <c r="B2864" s="4" t="s">
        <v>7836</v>
      </c>
      <c r="C2864" s="4" t="s">
        <v>7831</v>
      </c>
      <c r="D2864" s="4" t="s">
        <v>23</v>
      </c>
      <c r="E2864" s="4" t="s">
        <v>7837</v>
      </c>
      <c r="F2864" s="4" t="s">
        <v>7833</v>
      </c>
      <c r="G2864" s="5">
        <v>5</v>
      </c>
      <c r="H2864" s="4" t="s">
        <v>7753</v>
      </c>
      <c r="I2864" s="4" t="s">
        <v>114</v>
      </c>
      <c r="J2864" s="4" t="s">
        <v>115</v>
      </c>
      <c r="K2864" s="5" t="s">
        <v>32</v>
      </c>
      <c r="L2864" s="6">
        <v>0.625</v>
      </c>
      <c r="M2864" s="4" t="s">
        <v>30</v>
      </c>
      <c r="N2864" s="4" t="s">
        <v>479</v>
      </c>
      <c r="O2864" s="4" t="s">
        <v>2228</v>
      </c>
      <c r="P2864" s="5" t="s">
        <v>339</v>
      </c>
      <c r="Q2864" s="7">
        <v>0.35416666666666669</v>
      </c>
      <c r="R2864" s="4" t="s">
        <v>30</v>
      </c>
      <c r="S2864" s="4" t="s">
        <v>553</v>
      </c>
      <c r="T2864" s="4"/>
      <c r="U2864" s="4"/>
      <c r="V2864" s="4"/>
      <c r="W2864">
        <v>78782793</v>
      </c>
      <c r="X2864" t="s">
        <v>61</v>
      </c>
    </row>
    <row r="2865" spans="1:24" ht="15.75" customHeight="1">
      <c r="A2865" s="4" t="s">
        <v>4665</v>
      </c>
      <c r="B2865" s="4" t="s">
        <v>7838</v>
      </c>
      <c r="C2865" s="4" t="s">
        <v>7831</v>
      </c>
      <c r="D2865" s="4" t="s">
        <v>23</v>
      </c>
      <c r="E2865" s="4" t="s">
        <v>7839</v>
      </c>
      <c r="F2865" s="4" t="s">
        <v>7833</v>
      </c>
      <c r="G2865" s="5">
        <v>16</v>
      </c>
      <c r="H2865" s="4" t="s">
        <v>7753</v>
      </c>
      <c r="I2865" s="4" t="s">
        <v>114</v>
      </c>
      <c r="J2865" s="4" t="s">
        <v>115</v>
      </c>
      <c r="K2865" s="5" t="s">
        <v>32</v>
      </c>
      <c r="L2865" s="6">
        <v>0.625</v>
      </c>
      <c r="M2865" s="4" t="s">
        <v>30</v>
      </c>
      <c r="N2865" s="4" t="s">
        <v>479</v>
      </c>
      <c r="O2865" s="4" t="s">
        <v>2228</v>
      </c>
      <c r="P2865" s="5" t="s">
        <v>339</v>
      </c>
      <c r="Q2865" s="7">
        <v>0.35416666666666669</v>
      </c>
      <c r="R2865" s="4" t="s">
        <v>30</v>
      </c>
      <c r="S2865" s="4" t="s">
        <v>553</v>
      </c>
      <c r="T2865" s="4"/>
      <c r="U2865" s="4"/>
      <c r="V2865" s="4"/>
      <c r="W2865">
        <v>78782828</v>
      </c>
      <c r="X2865" t="s">
        <v>61</v>
      </c>
    </row>
    <row r="2866" spans="1:24" ht="15.75" customHeight="1">
      <c r="A2866" s="4" t="s">
        <v>4665</v>
      </c>
      <c r="B2866" s="4" t="s">
        <v>7840</v>
      </c>
      <c r="C2866" s="4" t="s">
        <v>7831</v>
      </c>
      <c r="D2866" s="4" t="s">
        <v>23</v>
      </c>
      <c r="E2866" s="4" t="s">
        <v>7841</v>
      </c>
      <c r="F2866" s="4" t="s">
        <v>7833</v>
      </c>
      <c r="G2866" s="5">
        <v>12</v>
      </c>
      <c r="H2866" s="4" t="s">
        <v>7753</v>
      </c>
      <c r="I2866" s="4" t="s">
        <v>114</v>
      </c>
      <c r="J2866" s="4" t="s">
        <v>115</v>
      </c>
      <c r="K2866" s="5" t="s">
        <v>32</v>
      </c>
      <c r="L2866" s="6">
        <v>0.625</v>
      </c>
      <c r="M2866" s="4" t="s">
        <v>30</v>
      </c>
      <c r="N2866" s="4" t="s">
        <v>479</v>
      </c>
      <c r="O2866" s="4" t="s">
        <v>2228</v>
      </c>
      <c r="P2866" s="5" t="s">
        <v>339</v>
      </c>
      <c r="Q2866" s="7">
        <v>0.35416666666666669</v>
      </c>
      <c r="R2866" s="4" t="s">
        <v>30</v>
      </c>
      <c r="S2866" s="4" t="s">
        <v>553</v>
      </c>
      <c r="T2866" s="4"/>
      <c r="U2866" s="4"/>
      <c r="V2866" s="4"/>
      <c r="W2866">
        <v>78782828</v>
      </c>
      <c r="X2866" t="s">
        <v>61</v>
      </c>
    </row>
    <row r="2867" spans="1:24" ht="15.75" customHeight="1">
      <c r="A2867" s="4" t="s">
        <v>4665</v>
      </c>
      <c r="B2867" s="4" t="s">
        <v>7842</v>
      </c>
      <c r="C2867" s="4" t="s">
        <v>7831</v>
      </c>
      <c r="D2867" s="4" t="s">
        <v>23</v>
      </c>
      <c r="E2867" s="4" t="s">
        <v>7843</v>
      </c>
      <c r="F2867" s="4" t="s">
        <v>7833</v>
      </c>
      <c r="G2867" s="5">
        <v>7</v>
      </c>
      <c r="H2867" s="4" t="s">
        <v>7753</v>
      </c>
      <c r="I2867" s="4" t="s">
        <v>114</v>
      </c>
      <c r="J2867" s="4" t="s">
        <v>115</v>
      </c>
      <c r="K2867" s="5" t="s">
        <v>32</v>
      </c>
      <c r="L2867" s="6">
        <v>0.625</v>
      </c>
      <c r="M2867" s="4" t="s">
        <v>30</v>
      </c>
      <c r="N2867" s="4" t="s">
        <v>479</v>
      </c>
      <c r="O2867" s="4" t="s">
        <v>2228</v>
      </c>
      <c r="P2867" s="5" t="s">
        <v>339</v>
      </c>
      <c r="Q2867" s="7">
        <v>0.35416666666666669</v>
      </c>
      <c r="R2867" s="4" t="s">
        <v>30</v>
      </c>
      <c r="S2867" s="4" t="s">
        <v>553</v>
      </c>
      <c r="T2867" s="4"/>
      <c r="U2867" s="4"/>
      <c r="V2867" s="4"/>
      <c r="W2867">
        <v>78782828</v>
      </c>
      <c r="X2867" t="s">
        <v>61</v>
      </c>
    </row>
    <row r="2868" spans="1:24" ht="15.75" customHeight="1">
      <c r="A2868" s="4" t="s">
        <v>4665</v>
      </c>
      <c r="B2868" s="4" t="s">
        <v>7844</v>
      </c>
      <c r="C2868" s="4" t="s">
        <v>7831</v>
      </c>
      <c r="D2868" s="4" t="s">
        <v>45</v>
      </c>
      <c r="E2868" s="4" t="s">
        <v>7845</v>
      </c>
      <c r="F2868" s="4" t="s">
        <v>7846</v>
      </c>
      <c r="G2868" s="5">
        <v>22</v>
      </c>
      <c r="H2868" s="4" t="s">
        <v>7753</v>
      </c>
      <c r="I2868" s="4" t="s">
        <v>114</v>
      </c>
      <c r="J2868" s="4" t="s">
        <v>115</v>
      </c>
      <c r="K2868" s="5" t="s">
        <v>32</v>
      </c>
      <c r="L2868" s="6">
        <v>0.625</v>
      </c>
      <c r="M2868" s="4" t="s">
        <v>30</v>
      </c>
      <c r="N2868" s="4" t="s">
        <v>114</v>
      </c>
      <c r="O2868" s="4" t="s">
        <v>116</v>
      </c>
      <c r="P2868" s="5" t="s">
        <v>339</v>
      </c>
      <c r="Q2868" s="7">
        <v>0.47916666666666669</v>
      </c>
      <c r="R2868" s="4" t="s">
        <v>30</v>
      </c>
      <c r="S2868" s="4" t="s">
        <v>553</v>
      </c>
      <c r="T2868" s="4"/>
      <c r="U2868" s="4"/>
      <c r="V2868" s="4"/>
      <c r="W2868">
        <v>78782867</v>
      </c>
      <c r="X2868" t="s">
        <v>61</v>
      </c>
    </row>
    <row r="2869" spans="1:24" ht="15.75" customHeight="1">
      <c r="A2869" s="4" t="s">
        <v>4665</v>
      </c>
      <c r="B2869" s="4" t="s">
        <v>7847</v>
      </c>
      <c r="C2869" s="4" t="s">
        <v>7831</v>
      </c>
      <c r="D2869" s="4" t="s">
        <v>23</v>
      </c>
      <c r="E2869" s="4" t="s">
        <v>7848</v>
      </c>
      <c r="F2869" s="4" t="s">
        <v>7849</v>
      </c>
      <c r="G2869" s="5">
        <v>21</v>
      </c>
      <c r="H2869" s="4" t="s">
        <v>7753</v>
      </c>
      <c r="I2869" s="4" t="s">
        <v>114</v>
      </c>
      <c r="J2869" s="4" t="s">
        <v>115</v>
      </c>
      <c r="K2869" s="5" t="s">
        <v>32</v>
      </c>
      <c r="L2869" s="6">
        <v>0.625</v>
      </c>
      <c r="M2869" s="4" t="s">
        <v>30</v>
      </c>
      <c r="N2869" s="4" t="s">
        <v>114</v>
      </c>
      <c r="O2869" s="4" t="s">
        <v>116</v>
      </c>
      <c r="P2869" s="5" t="s">
        <v>339</v>
      </c>
      <c r="Q2869" s="7">
        <v>0.47916666666666669</v>
      </c>
      <c r="R2869" s="4" t="s">
        <v>30</v>
      </c>
      <c r="S2869" s="4" t="s">
        <v>553</v>
      </c>
      <c r="T2869" s="4"/>
      <c r="U2869" s="8"/>
      <c r="V2869" s="8"/>
      <c r="W2869">
        <v>78782867</v>
      </c>
      <c r="X2869" t="s">
        <v>61</v>
      </c>
    </row>
    <row r="2870" spans="1:24" ht="15.75" customHeight="1">
      <c r="A2870" s="4" t="s">
        <v>4665</v>
      </c>
      <c r="B2870" s="4" t="s">
        <v>7850</v>
      </c>
      <c r="C2870" s="4" t="s">
        <v>7850</v>
      </c>
      <c r="D2870" s="4" t="s">
        <v>23</v>
      </c>
      <c r="E2870" s="4" t="s">
        <v>7851</v>
      </c>
      <c r="F2870" s="4" t="s">
        <v>7704</v>
      </c>
      <c r="G2870" s="5">
        <v>35</v>
      </c>
      <c r="H2870" s="4" t="s">
        <v>7753</v>
      </c>
      <c r="I2870" s="4" t="s">
        <v>189</v>
      </c>
      <c r="J2870" s="4" t="s">
        <v>190</v>
      </c>
      <c r="K2870" s="5" t="s">
        <v>32</v>
      </c>
      <c r="L2870" s="6">
        <v>0.65972222222222221</v>
      </c>
      <c r="M2870" s="4" t="s">
        <v>30</v>
      </c>
      <c r="N2870" s="4" t="s">
        <v>59</v>
      </c>
      <c r="O2870" s="4" t="s">
        <v>60</v>
      </c>
      <c r="P2870" s="5" t="s">
        <v>339</v>
      </c>
      <c r="Q2870" s="7">
        <v>0.73958333333333337</v>
      </c>
      <c r="R2870" s="4" t="s">
        <v>30</v>
      </c>
      <c r="S2870" s="4" t="s">
        <v>553</v>
      </c>
      <c r="T2870" s="4" t="s">
        <v>7852</v>
      </c>
      <c r="U2870" s="8"/>
      <c r="V2870" s="8"/>
      <c r="W2870">
        <v>78782889</v>
      </c>
      <c r="X2870" t="s">
        <v>43</v>
      </c>
    </row>
    <row r="2871" spans="1:24" ht="15.75" customHeight="1">
      <c r="A2871" s="4" t="s">
        <v>4665</v>
      </c>
      <c r="B2871" s="4" t="s">
        <v>7853</v>
      </c>
      <c r="C2871" s="4" t="s">
        <v>7850</v>
      </c>
      <c r="D2871" s="4" t="s">
        <v>23</v>
      </c>
      <c r="E2871" s="4" t="s">
        <v>7854</v>
      </c>
      <c r="F2871" s="4" t="s">
        <v>7704</v>
      </c>
      <c r="G2871" s="5">
        <v>12</v>
      </c>
      <c r="H2871" s="4" t="s">
        <v>7753</v>
      </c>
      <c r="I2871" s="4" t="s">
        <v>189</v>
      </c>
      <c r="J2871" s="4" t="s">
        <v>190</v>
      </c>
      <c r="K2871" s="5" t="s">
        <v>32</v>
      </c>
      <c r="L2871" s="6">
        <v>0.65972222222222221</v>
      </c>
      <c r="M2871" s="4" t="s">
        <v>30</v>
      </c>
      <c r="N2871" s="4" t="s">
        <v>59</v>
      </c>
      <c r="O2871" s="4" t="s">
        <v>60</v>
      </c>
      <c r="P2871" s="5" t="s">
        <v>339</v>
      </c>
      <c r="Q2871" s="7">
        <v>0.73958333333333337</v>
      </c>
      <c r="R2871" s="4" t="s">
        <v>30</v>
      </c>
      <c r="S2871" s="4" t="s">
        <v>553</v>
      </c>
      <c r="T2871" s="4"/>
      <c r="U2871" s="8"/>
      <c r="V2871" s="8"/>
      <c r="W2871">
        <v>78782889</v>
      </c>
      <c r="X2871" t="s">
        <v>43</v>
      </c>
    </row>
    <row r="2872" spans="1:24" ht="15.75" customHeight="1">
      <c r="A2872" s="4" t="s">
        <v>4665</v>
      </c>
      <c r="B2872" s="4" t="s">
        <v>7855</v>
      </c>
      <c r="C2872" s="4" t="s">
        <v>7850</v>
      </c>
      <c r="D2872" s="4" t="s">
        <v>45</v>
      </c>
      <c r="E2872" s="4" t="s">
        <v>7856</v>
      </c>
      <c r="F2872" s="4" t="s">
        <v>7704</v>
      </c>
      <c r="G2872" s="5">
        <v>10</v>
      </c>
      <c r="H2872" s="4" t="s">
        <v>7753</v>
      </c>
      <c r="I2872" s="4" t="s">
        <v>189</v>
      </c>
      <c r="J2872" s="4" t="s">
        <v>190</v>
      </c>
      <c r="K2872" s="5" t="s">
        <v>32</v>
      </c>
      <c r="L2872" s="6">
        <v>0.65972222222222221</v>
      </c>
      <c r="M2872" s="4" t="s">
        <v>30</v>
      </c>
      <c r="N2872" s="4" t="s">
        <v>59</v>
      </c>
      <c r="O2872" s="4" t="s">
        <v>60</v>
      </c>
      <c r="P2872" s="5" t="s">
        <v>339</v>
      </c>
      <c r="Q2872" s="7">
        <v>0.73958333333333337</v>
      </c>
      <c r="R2872" s="4" t="s">
        <v>30</v>
      </c>
      <c r="S2872" s="4" t="s">
        <v>553</v>
      </c>
      <c r="T2872" s="4"/>
      <c r="U2872" s="8"/>
      <c r="V2872" s="8"/>
      <c r="W2872">
        <v>78782889</v>
      </c>
      <c r="X2872" t="s">
        <v>43</v>
      </c>
    </row>
    <row r="2873" spans="1:24" ht="15.75" customHeight="1">
      <c r="A2873" s="4" t="s">
        <v>4665</v>
      </c>
      <c r="B2873" s="4" t="s">
        <v>7857</v>
      </c>
      <c r="C2873" s="4" t="s">
        <v>7857</v>
      </c>
      <c r="D2873" s="4" t="s">
        <v>45</v>
      </c>
      <c r="E2873" s="4" t="s">
        <v>7858</v>
      </c>
      <c r="F2873" s="4" t="s">
        <v>7859</v>
      </c>
      <c r="G2873" s="5">
        <v>40</v>
      </c>
      <c r="H2873" s="4" t="s">
        <v>7753</v>
      </c>
      <c r="I2873" s="4" t="s">
        <v>59</v>
      </c>
      <c r="J2873" s="4" t="s">
        <v>65</v>
      </c>
      <c r="K2873" s="5" t="s">
        <v>32</v>
      </c>
      <c r="L2873" s="6">
        <v>0.72916666666666663</v>
      </c>
      <c r="M2873" s="4" t="s">
        <v>30</v>
      </c>
      <c r="N2873" s="4" t="s">
        <v>59</v>
      </c>
      <c r="O2873" s="4" t="s">
        <v>60</v>
      </c>
      <c r="P2873" s="5" t="s">
        <v>339</v>
      </c>
      <c r="Q2873" s="7">
        <v>0.73958333333333337</v>
      </c>
      <c r="R2873" s="4" t="s">
        <v>30</v>
      </c>
      <c r="S2873" s="4" t="s">
        <v>553</v>
      </c>
      <c r="T2873" s="4"/>
      <c r="U2873" s="8"/>
      <c r="V2873" s="8"/>
      <c r="W2873">
        <v>78782915</v>
      </c>
      <c r="X2873" t="s">
        <v>35</v>
      </c>
    </row>
    <row r="2874" spans="1:24" ht="15.75" customHeight="1">
      <c r="A2874" s="4" t="s">
        <v>4665</v>
      </c>
      <c r="B2874" s="4" t="s">
        <v>7860</v>
      </c>
      <c r="C2874" s="4" t="s">
        <v>7857</v>
      </c>
      <c r="D2874" s="4" t="s">
        <v>45</v>
      </c>
      <c r="E2874" s="4" t="s">
        <v>7861</v>
      </c>
      <c r="F2874" s="4" t="s">
        <v>7862</v>
      </c>
      <c r="G2874" s="5">
        <v>2</v>
      </c>
      <c r="H2874" s="4" t="s">
        <v>7753</v>
      </c>
      <c r="I2874" s="4" t="s">
        <v>59</v>
      </c>
      <c r="J2874" s="4" t="s">
        <v>65</v>
      </c>
      <c r="K2874" s="5" t="s">
        <v>32</v>
      </c>
      <c r="L2874" s="6">
        <v>0.72916666666666663</v>
      </c>
      <c r="M2874" s="4" t="s">
        <v>30</v>
      </c>
      <c r="N2874" s="4" t="s">
        <v>59</v>
      </c>
      <c r="O2874" s="4" t="s">
        <v>60</v>
      </c>
      <c r="P2874" s="5" t="s">
        <v>339</v>
      </c>
      <c r="Q2874" s="7">
        <v>0.73958333333333337</v>
      </c>
      <c r="R2874" s="4" t="s">
        <v>30</v>
      </c>
      <c r="S2874" s="4" t="s">
        <v>553</v>
      </c>
      <c r="T2874" s="4"/>
      <c r="U2874" s="8"/>
      <c r="V2874" s="8"/>
      <c r="W2874">
        <v>78782915</v>
      </c>
      <c r="X2874" t="s">
        <v>35</v>
      </c>
    </row>
    <row r="2875" spans="1:24" ht="15.75" customHeight="1">
      <c r="A2875" s="4" t="s">
        <v>4665</v>
      </c>
      <c r="B2875" s="4" t="s">
        <v>7863</v>
      </c>
      <c r="C2875" s="4" t="s">
        <v>7857</v>
      </c>
      <c r="D2875" s="4" t="s">
        <v>23</v>
      </c>
      <c r="E2875" s="4" t="s">
        <v>7864</v>
      </c>
      <c r="F2875" s="4" t="s">
        <v>7862</v>
      </c>
      <c r="G2875" s="5">
        <v>42</v>
      </c>
      <c r="H2875" s="4" t="s">
        <v>7753</v>
      </c>
      <c r="I2875" s="4" t="s">
        <v>59</v>
      </c>
      <c r="J2875" s="4" t="s">
        <v>65</v>
      </c>
      <c r="K2875" s="5" t="s">
        <v>32</v>
      </c>
      <c r="L2875" s="6">
        <v>0.72916666666666663</v>
      </c>
      <c r="M2875" s="4" t="s">
        <v>30</v>
      </c>
      <c r="N2875" s="4" t="s">
        <v>59</v>
      </c>
      <c r="O2875" s="4" t="s">
        <v>60</v>
      </c>
      <c r="P2875" s="5" t="s">
        <v>339</v>
      </c>
      <c r="Q2875" s="7">
        <v>0.73958333333333337</v>
      </c>
      <c r="R2875" s="4" t="s">
        <v>30</v>
      </c>
      <c r="S2875" s="4" t="s">
        <v>553</v>
      </c>
      <c r="T2875" s="4"/>
      <c r="U2875" s="8"/>
      <c r="V2875" s="8"/>
      <c r="W2875">
        <v>78782933</v>
      </c>
      <c r="X2875" t="s">
        <v>43</v>
      </c>
    </row>
    <row r="2876" spans="1:24" ht="15.75" customHeight="1">
      <c r="A2876" s="4" t="s">
        <v>4665</v>
      </c>
      <c r="B2876" s="4" t="s">
        <v>7865</v>
      </c>
      <c r="C2876" s="4" t="s">
        <v>7857</v>
      </c>
      <c r="D2876" s="4" t="s">
        <v>23</v>
      </c>
      <c r="E2876" s="4" t="s">
        <v>7866</v>
      </c>
      <c r="F2876" s="4" t="s">
        <v>7862</v>
      </c>
      <c r="G2876" s="5">
        <v>13</v>
      </c>
      <c r="H2876" s="4" t="s">
        <v>7753</v>
      </c>
      <c r="I2876" s="4" t="s">
        <v>59</v>
      </c>
      <c r="J2876" s="4" t="s">
        <v>65</v>
      </c>
      <c r="K2876" s="5" t="s">
        <v>32</v>
      </c>
      <c r="L2876" s="6">
        <v>0.72916666666666663</v>
      </c>
      <c r="M2876" s="4" t="s">
        <v>30</v>
      </c>
      <c r="N2876" s="4" t="s">
        <v>59</v>
      </c>
      <c r="O2876" s="4" t="s">
        <v>60</v>
      </c>
      <c r="P2876" s="5" t="s">
        <v>339</v>
      </c>
      <c r="Q2876" s="7">
        <v>0.73958333333333337</v>
      </c>
      <c r="R2876" s="4" t="s">
        <v>30</v>
      </c>
      <c r="S2876" s="4" t="s">
        <v>553</v>
      </c>
      <c r="T2876" s="4"/>
      <c r="U2876" s="8"/>
      <c r="V2876" s="8"/>
      <c r="W2876">
        <v>78782933</v>
      </c>
      <c r="X2876" t="s">
        <v>43</v>
      </c>
    </row>
    <row r="2877" spans="1:24" ht="15.75" customHeight="1">
      <c r="A2877" s="4" t="s">
        <v>4665</v>
      </c>
      <c r="B2877" s="4" t="s">
        <v>7867</v>
      </c>
      <c r="C2877" s="4" t="s">
        <v>7857</v>
      </c>
      <c r="D2877" s="4" t="s">
        <v>23</v>
      </c>
      <c r="E2877" s="4" t="s">
        <v>7868</v>
      </c>
      <c r="F2877" s="4" t="s">
        <v>7862</v>
      </c>
      <c r="G2877" s="5">
        <v>10</v>
      </c>
      <c r="H2877" s="4" t="s">
        <v>7753</v>
      </c>
      <c r="I2877" s="4" t="s">
        <v>59</v>
      </c>
      <c r="J2877" s="4" t="s">
        <v>65</v>
      </c>
      <c r="K2877" s="5" t="s">
        <v>32</v>
      </c>
      <c r="L2877" s="6">
        <v>0.72916666666666663</v>
      </c>
      <c r="M2877" s="4" t="s">
        <v>30</v>
      </c>
      <c r="N2877" s="4" t="s">
        <v>59</v>
      </c>
      <c r="O2877" s="4" t="s">
        <v>60</v>
      </c>
      <c r="P2877" s="5" t="s">
        <v>339</v>
      </c>
      <c r="Q2877" s="7">
        <v>0.73958333333333337</v>
      </c>
      <c r="R2877" s="4" t="s">
        <v>30</v>
      </c>
      <c r="S2877" s="4" t="s">
        <v>553</v>
      </c>
      <c r="T2877" s="4"/>
      <c r="U2877" s="8"/>
      <c r="V2877" s="8"/>
      <c r="W2877">
        <v>78782933</v>
      </c>
      <c r="X2877" t="s">
        <v>43</v>
      </c>
    </row>
    <row r="2878" spans="1:24" ht="15.75" customHeight="1">
      <c r="A2878" s="4" t="s">
        <v>4665</v>
      </c>
      <c r="B2878" s="4" t="s">
        <v>7869</v>
      </c>
      <c r="C2878" s="4" t="s">
        <v>7869</v>
      </c>
      <c r="D2878" s="4" t="s">
        <v>45</v>
      </c>
      <c r="E2878" s="4" t="s">
        <v>7870</v>
      </c>
      <c r="F2878" s="4" t="s">
        <v>7871</v>
      </c>
      <c r="G2878" s="5">
        <v>36</v>
      </c>
      <c r="H2878" s="4" t="s">
        <v>7753</v>
      </c>
      <c r="I2878" s="4" t="s">
        <v>189</v>
      </c>
      <c r="J2878" s="4" t="s">
        <v>190</v>
      </c>
      <c r="K2878" s="5" t="s">
        <v>32</v>
      </c>
      <c r="L2878" s="6">
        <v>0.65972222222222221</v>
      </c>
      <c r="M2878" s="4" t="s">
        <v>30</v>
      </c>
      <c r="N2878" s="4" t="s">
        <v>59</v>
      </c>
      <c r="O2878" s="4" t="s">
        <v>60</v>
      </c>
      <c r="P2878" s="5" t="s">
        <v>339</v>
      </c>
      <c r="Q2878" s="7">
        <v>0.73958333333333337</v>
      </c>
      <c r="R2878" s="4" t="s">
        <v>30</v>
      </c>
      <c r="S2878" s="4" t="s">
        <v>553</v>
      </c>
      <c r="T2878" s="4"/>
      <c r="U2878" s="8"/>
      <c r="V2878" s="4"/>
      <c r="W2878">
        <v>78782943</v>
      </c>
      <c r="X2878" t="s">
        <v>43</v>
      </c>
    </row>
    <row r="2879" spans="1:24" ht="15.75" customHeight="1">
      <c r="A2879" s="4" t="s">
        <v>4665</v>
      </c>
      <c r="B2879" s="4" t="s">
        <v>7872</v>
      </c>
      <c r="C2879" s="4" t="s">
        <v>7869</v>
      </c>
      <c r="D2879" s="4" t="s">
        <v>23</v>
      </c>
      <c r="E2879" s="4" t="s">
        <v>7873</v>
      </c>
      <c r="F2879" s="4" t="s">
        <v>7871</v>
      </c>
      <c r="G2879" s="5">
        <v>34</v>
      </c>
      <c r="H2879" s="4" t="s">
        <v>7753</v>
      </c>
      <c r="I2879" s="4" t="s">
        <v>189</v>
      </c>
      <c r="J2879" s="4" t="s">
        <v>190</v>
      </c>
      <c r="K2879" s="5" t="s">
        <v>32</v>
      </c>
      <c r="L2879" s="6">
        <v>0.65972222222222221</v>
      </c>
      <c r="M2879" s="4" t="s">
        <v>30</v>
      </c>
      <c r="N2879" s="4" t="s">
        <v>59</v>
      </c>
      <c r="O2879" s="4" t="s">
        <v>60</v>
      </c>
      <c r="P2879" s="5" t="s">
        <v>339</v>
      </c>
      <c r="Q2879" s="7">
        <v>0.73958333333333337</v>
      </c>
      <c r="R2879" s="4" t="s">
        <v>30</v>
      </c>
      <c r="S2879" s="4" t="s">
        <v>553</v>
      </c>
      <c r="T2879" s="4"/>
      <c r="U2879" s="8"/>
      <c r="V2879" s="4"/>
      <c r="W2879">
        <v>78782943</v>
      </c>
      <c r="X2879" t="s">
        <v>43</v>
      </c>
    </row>
    <row r="2880" spans="1:24" ht="15.75" customHeight="1">
      <c r="A2880" s="4" t="s">
        <v>4665</v>
      </c>
      <c r="B2880" s="4" t="s">
        <v>7874</v>
      </c>
      <c r="C2880" s="4" t="s">
        <v>7874</v>
      </c>
      <c r="D2880" s="4" t="s">
        <v>45</v>
      </c>
      <c r="E2880" s="4" t="s">
        <v>7875</v>
      </c>
      <c r="F2880" s="4" t="s">
        <v>7876</v>
      </c>
      <c r="G2880" s="5">
        <v>38</v>
      </c>
      <c r="H2880" s="4" t="s">
        <v>7753</v>
      </c>
      <c r="I2880" s="4" t="s">
        <v>59</v>
      </c>
      <c r="J2880" s="4" t="s">
        <v>65</v>
      </c>
      <c r="K2880" s="5" t="s">
        <v>32</v>
      </c>
      <c r="L2880" s="6">
        <v>0.72916666666666663</v>
      </c>
      <c r="M2880" s="4" t="s">
        <v>30</v>
      </c>
      <c r="N2880" s="4" t="s">
        <v>59</v>
      </c>
      <c r="O2880" s="4" t="s">
        <v>78</v>
      </c>
      <c r="P2880" s="5" t="s">
        <v>339</v>
      </c>
      <c r="Q2880" s="7">
        <v>0.79513888888888884</v>
      </c>
      <c r="R2880" s="4" t="s">
        <v>30</v>
      </c>
      <c r="S2880" s="4" t="s">
        <v>553</v>
      </c>
      <c r="T2880" s="4"/>
      <c r="U2880" s="4"/>
      <c r="V2880" s="4"/>
      <c r="W2880">
        <v>78782965</v>
      </c>
      <c r="X2880" t="s">
        <v>43</v>
      </c>
    </row>
    <row r="2881" spans="1:24" ht="15.75" customHeight="1">
      <c r="A2881" s="4" t="s">
        <v>4665</v>
      </c>
      <c r="B2881" s="4" t="s">
        <v>7877</v>
      </c>
      <c r="C2881" s="4" t="s">
        <v>7874</v>
      </c>
      <c r="D2881" s="4" t="s">
        <v>23</v>
      </c>
      <c r="E2881" s="4" t="s">
        <v>7878</v>
      </c>
      <c r="F2881" s="4" t="s">
        <v>7876</v>
      </c>
      <c r="G2881" s="5">
        <v>40</v>
      </c>
      <c r="H2881" s="4" t="s">
        <v>7753</v>
      </c>
      <c r="I2881" s="4" t="s">
        <v>59</v>
      </c>
      <c r="J2881" s="4" t="s">
        <v>65</v>
      </c>
      <c r="K2881" s="5" t="s">
        <v>32</v>
      </c>
      <c r="L2881" s="6">
        <v>0.72916666666666663</v>
      </c>
      <c r="M2881" s="4" t="s">
        <v>30</v>
      </c>
      <c r="N2881" s="4" t="s">
        <v>59</v>
      </c>
      <c r="O2881" s="4" t="s">
        <v>78</v>
      </c>
      <c r="P2881" s="5" t="s">
        <v>339</v>
      </c>
      <c r="Q2881" s="7">
        <v>0.79513888888888884</v>
      </c>
      <c r="R2881" s="4" t="s">
        <v>30</v>
      </c>
      <c r="S2881" s="4" t="s">
        <v>553</v>
      </c>
      <c r="T2881" s="4"/>
      <c r="U2881" s="4"/>
      <c r="V2881" s="4"/>
      <c r="W2881">
        <v>78782965</v>
      </c>
      <c r="X2881" t="s">
        <v>43</v>
      </c>
    </row>
    <row r="2882" spans="1:24" ht="15.75" customHeight="1">
      <c r="A2882" s="4" t="s">
        <v>4665</v>
      </c>
      <c r="B2882" s="4" t="s">
        <v>7879</v>
      </c>
      <c r="C2882" s="4" t="s">
        <v>7874</v>
      </c>
      <c r="D2882" s="4" t="s">
        <v>45</v>
      </c>
      <c r="E2882" s="4" t="s">
        <v>7880</v>
      </c>
      <c r="F2882" s="4" t="s">
        <v>7876</v>
      </c>
      <c r="G2882" s="5">
        <v>1</v>
      </c>
      <c r="H2882" s="4" t="s">
        <v>7753</v>
      </c>
      <c r="I2882" s="4" t="s">
        <v>59</v>
      </c>
      <c r="J2882" s="4" t="s">
        <v>65</v>
      </c>
      <c r="K2882" s="5" t="s">
        <v>32</v>
      </c>
      <c r="L2882" s="6">
        <v>0.72916666666666663</v>
      </c>
      <c r="M2882" s="4" t="s">
        <v>30</v>
      </c>
      <c r="N2882" s="4" t="s">
        <v>59</v>
      </c>
      <c r="O2882" s="4" t="s">
        <v>78</v>
      </c>
      <c r="P2882" s="5" t="s">
        <v>339</v>
      </c>
      <c r="Q2882" s="7">
        <v>0.79513888888888884</v>
      </c>
      <c r="R2882" s="4" t="s">
        <v>30</v>
      </c>
      <c r="S2882" s="4" t="s">
        <v>553</v>
      </c>
      <c r="T2882" s="4"/>
      <c r="U2882" s="4"/>
      <c r="V2882" s="4"/>
      <c r="W2882">
        <v>78782965</v>
      </c>
      <c r="X2882" t="s">
        <v>43</v>
      </c>
    </row>
    <row r="2883" spans="1:24" ht="15.75" customHeight="1">
      <c r="A2883" s="4" t="s">
        <v>4665</v>
      </c>
      <c r="B2883" s="4" t="s">
        <v>7881</v>
      </c>
      <c r="C2883" s="4" t="s">
        <v>7881</v>
      </c>
      <c r="D2883" s="4" t="s">
        <v>23</v>
      </c>
      <c r="E2883" s="4" t="s">
        <v>7882</v>
      </c>
      <c r="F2883" s="4" t="s">
        <v>5031</v>
      </c>
      <c r="G2883" s="5">
        <v>30</v>
      </c>
      <c r="H2883" s="4" t="s">
        <v>7753</v>
      </c>
      <c r="I2883" s="4" t="s">
        <v>67</v>
      </c>
      <c r="J2883" s="4" t="s">
        <v>5363</v>
      </c>
      <c r="K2883" s="5" t="s">
        <v>32</v>
      </c>
      <c r="L2883" s="6">
        <v>0.70138888888888884</v>
      </c>
      <c r="M2883" s="4" t="s">
        <v>41</v>
      </c>
      <c r="N2883" s="4" t="s">
        <v>67</v>
      </c>
      <c r="O2883" s="4" t="s">
        <v>7883</v>
      </c>
      <c r="P2883" s="5" t="s">
        <v>339</v>
      </c>
      <c r="Q2883" s="7">
        <v>0.46527777777777779</v>
      </c>
      <c r="R2883" s="4" t="s">
        <v>41</v>
      </c>
      <c r="S2883" s="4" t="s">
        <v>553</v>
      </c>
      <c r="T2883" s="4" t="s">
        <v>7884</v>
      </c>
      <c r="U2883" s="8"/>
      <c r="V2883" s="8"/>
      <c r="W2883">
        <v>78783002</v>
      </c>
      <c r="X2883" t="s">
        <v>43</v>
      </c>
    </row>
    <row r="2884" spans="1:24" ht="15.75" customHeight="1">
      <c r="A2884" s="4" t="s">
        <v>4665</v>
      </c>
      <c r="B2884" s="4" t="s">
        <v>7885</v>
      </c>
      <c r="C2884" s="4" t="s">
        <v>7881</v>
      </c>
      <c r="D2884" s="4" t="s">
        <v>45</v>
      </c>
      <c r="E2884" s="4" t="s">
        <v>7886</v>
      </c>
      <c r="F2884" s="4" t="s">
        <v>5031</v>
      </c>
      <c r="G2884" s="5">
        <v>28</v>
      </c>
      <c r="H2884" s="4" t="s">
        <v>7753</v>
      </c>
      <c r="I2884" s="4" t="s">
        <v>67</v>
      </c>
      <c r="J2884" s="4" t="s">
        <v>5363</v>
      </c>
      <c r="K2884" s="5" t="s">
        <v>32</v>
      </c>
      <c r="L2884" s="6">
        <v>0.70138888888888884</v>
      </c>
      <c r="M2884" s="4" t="s">
        <v>41</v>
      </c>
      <c r="N2884" s="4" t="s">
        <v>67</v>
      </c>
      <c r="O2884" s="4" t="s">
        <v>7883</v>
      </c>
      <c r="P2884" s="5" t="s">
        <v>339</v>
      </c>
      <c r="Q2884" s="7">
        <v>0.46527777777777779</v>
      </c>
      <c r="R2884" s="4" t="s">
        <v>41</v>
      </c>
      <c r="S2884" s="4" t="s">
        <v>553</v>
      </c>
      <c r="T2884" s="4"/>
      <c r="U2884" s="8"/>
      <c r="V2884" s="8"/>
      <c r="W2884">
        <v>78783002</v>
      </c>
      <c r="X2884" t="s">
        <v>43</v>
      </c>
    </row>
    <row r="2885" spans="1:24" ht="15.75" customHeight="1">
      <c r="A2885" s="4" t="s">
        <v>4665</v>
      </c>
      <c r="B2885" s="4" t="s">
        <v>7887</v>
      </c>
      <c r="C2885" s="4" t="s">
        <v>7881</v>
      </c>
      <c r="D2885" s="4" t="s">
        <v>23</v>
      </c>
      <c r="E2885" s="4" t="s">
        <v>7888</v>
      </c>
      <c r="F2885" s="4" t="s">
        <v>5031</v>
      </c>
      <c r="G2885" s="5">
        <v>1</v>
      </c>
      <c r="H2885" s="4" t="s">
        <v>7753</v>
      </c>
      <c r="I2885" s="4" t="s">
        <v>67</v>
      </c>
      <c r="J2885" s="4" t="s">
        <v>5363</v>
      </c>
      <c r="K2885" s="5" t="s">
        <v>32</v>
      </c>
      <c r="L2885" s="6">
        <v>0.70138888888888884</v>
      </c>
      <c r="M2885" s="4" t="s">
        <v>41</v>
      </c>
      <c r="N2885" s="4" t="s">
        <v>67</v>
      </c>
      <c r="O2885" s="4" t="s">
        <v>7883</v>
      </c>
      <c r="P2885" s="5" t="s">
        <v>339</v>
      </c>
      <c r="Q2885" s="7">
        <v>0.46527777777777779</v>
      </c>
      <c r="R2885" s="4" t="s">
        <v>41</v>
      </c>
      <c r="S2885" s="4" t="s">
        <v>553</v>
      </c>
      <c r="T2885" s="4"/>
      <c r="U2885" s="8"/>
      <c r="V2885" s="8"/>
      <c r="W2885">
        <v>78783002</v>
      </c>
      <c r="X2885" t="s">
        <v>43</v>
      </c>
    </row>
    <row r="2886" spans="1:24" ht="15.75" customHeight="1">
      <c r="A2886" s="4" t="s">
        <v>4665</v>
      </c>
      <c r="B2886" s="4" t="s">
        <v>7889</v>
      </c>
      <c r="C2886" s="4" t="s">
        <v>7881</v>
      </c>
      <c r="D2886" s="4" t="s">
        <v>45</v>
      </c>
      <c r="E2886" s="4" t="s">
        <v>7890</v>
      </c>
      <c r="F2886" s="4" t="s">
        <v>5031</v>
      </c>
      <c r="G2886" s="5">
        <v>3</v>
      </c>
      <c r="H2886" s="4" t="s">
        <v>7753</v>
      </c>
      <c r="I2886" s="4" t="s">
        <v>67</v>
      </c>
      <c r="J2886" s="4" t="s">
        <v>5363</v>
      </c>
      <c r="K2886" s="5" t="s">
        <v>32</v>
      </c>
      <c r="L2886" s="6">
        <v>0.70138888888888884</v>
      </c>
      <c r="M2886" s="4" t="s">
        <v>41</v>
      </c>
      <c r="N2886" s="4" t="s">
        <v>67</v>
      </c>
      <c r="O2886" s="4" t="s">
        <v>7883</v>
      </c>
      <c r="P2886" s="5" t="s">
        <v>339</v>
      </c>
      <c r="Q2886" s="7">
        <v>0.46527777777777779</v>
      </c>
      <c r="R2886" s="4" t="s">
        <v>41</v>
      </c>
      <c r="S2886" s="4" t="s">
        <v>553</v>
      </c>
      <c r="T2886" s="4"/>
      <c r="U2886" s="8"/>
      <c r="V2886" s="8"/>
      <c r="W2886">
        <v>78783002</v>
      </c>
      <c r="X2886" t="s">
        <v>43</v>
      </c>
    </row>
    <row r="2887" spans="1:24" ht="15.75" customHeight="1">
      <c r="A2887" s="4" t="s">
        <v>4665</v>
      </c>
      <c r="B2887" s="4" t="s">
        <v>7891</v>
      </c>
      <c r="C2887" s="4" t="s">
        <v>7891</v>
      </c>
      <c r="D2887" s="4" t="s">
        <v>45</v>
      </c>
      <c r="E2887" s="4" t="s">
        <v>7892</v>
      </c>
      <c r="F2887" s="4" t="s">
        <v>5031</v>
      </c>
      <c r="G2887" s="5">
        <v>26</v>
      </c>
      <c r="H2887" s="4" t="s">
        <v>7753</v>
      </c>
      <c r="I2887" s="4" t="s">
        <v>67</v>
      </c>
      <c r="J2887" s="4" t="s">
        <v>5363</v>
      </c>
      <c r="K2887" s="5" t="s">
        <v>32</v>
      </c>
      <c r="L2887" s="6">
        <v>0.70138888888888884</v>
      </c>
      <c r="M2887" s="4" t="s">
        <v>41</v>
      </c>
      <c r="N2887" s="4" t="s">
        <v>67</v>
      </c>
      <c r="O2887" s="4" t="s">
        <v>2726</v>
      </c>
      <c r="P2887" s="5" t="s">
        <v>339</v>
      </c>
      <c r="Q2887" s="7">
        <v>0.44444444444444442</v>
      </c>
      <c r="R2887" s="4" t="s">
        <v>41</v>
      </c>
      <c r="S2887" s="4" t="s">
        <v>553</v>
      </c>
      <c r="T2887" s="4"/>
      <c r="U2887" s="8"/>
      <c r="V2887" s="8"/>
      <c r="W2887">
        <v>78783006</v>
      </c>
      <c r="X2887" t="s">
        <v>43</v>
      </c>
    </row>
    <row r="2888" spans="1:24" ht="15.75" customHeight="1">
      <c r="A2888" s="4" t="s">
        <v>4665</v>
      </c>
      <c r="B2888" s="4" t="s">
        <v>7893</v>
      </c>
      <c r="C2888" s="4" t="s">
        <v>7891</v>
      </c>
      <c r="D2888" s="4" t="s">
        <v>23</v>
      </c>
      <c r="E2888" s="4" t="s">
        <v>7894</v>
      </c>
      <c r="F2888" s="4" t="s">
        <v>366</v>
      </c>
      <c r="G2888" s="5">
        <v>26</v>
      </c>
      <c r="H2888" s="4" t="s">
        <v>7753</v>
      </c>
      <c r="I2888" s="4" t="s">
        <v>67</v>
      </c>
      <c r="J2888" s="4" t="s">
        <v>5363</v>
      </c>
      <c r="K2888" s="5" t="s">
        <v>32</v>
      </c>
      <c r="L2888" s="6">
        <v>0.70138888888888884</v>
      </c>
      <c r="M2888" s="4" t="s">
        <v>41</v>
      </c>
      <c r="N2888" s="4" t="s">
        <v>67</v>
      </c>
      <c r="O2888" s="4" t="s">
        <v>2726</v>
      </c>
      <c r="P2888" s="5" t="s">
        <v>339</v>
      </c>
      <c r="Q2888" s="7">
        <v>0.44444444444444442</v>
      </c>
      <c r="R2888" s="4" t="s">
        <v>41</v>
      </c>
      <c r="S2888" s="4" t="s">
        <v>553</v>
      </c>
      <c r="T2888" s="4"/>
      <c r="U2888" s="8"/>
      <c r="V2888" s="8"/>
      <c r="W2888">
        <v>78783006</v>
      </c>
      <c r="X2888" t="s">
        <v>43</v>
      </c>
    </row>
    <row r="2889" spans="1:24" ht="15.75" customHeight="1">
      <c r="A2889" s="4" t="s">
        <v>4665</v>
      </c>
      <c r="B2889" s="4" t="s">
        <v>7895</v>
      </c>
      <c r="C2889" s="4" t="s">
        <v>7895</v>
      </c>
      <c r="D2889" s="4" t="s">
        <v>23</v>
      </c>
      <c r="E2889" s="4" t="s">
        <v>7896</v>
      </c>
      <c r="F2889" s="4" t="s">
        <v>7795</v>
      </c>
      <c r="G2889" s="5">
        <v>26</v>
      </c>
      <c r="H2889" s="4" t="s">
        <v>7753</v>
      </c>
      <c r="I2889" s="4" t="s">
        <v>95</v>
      </c>
      <c r="J2889" s="4" t="s">
        <v>298</v>
      </c>
      <c r="K2889" s="5" t="s">
        <v>32</v>
      </c>
      <c r="L2889" s="6">
        <v>0.45833333333333331</v>
      </c>
      <c r="M2889" s="4" t="s">
        <v>30</v>
      </c>
      <c r="N2889" s="4" t="s">
        <v>95</v>
      </c>
      <c r="O2889" s="4" t="s">
        <v>96</v>
      </c>
      <c r="P2889" s="5" t="s">
        <v>1393</v>
      </c>
      <c r="Q2889" s="7">
        <v>0.5</v>
      </c>
      <c r="R2889" s="4" t="s">
        <v>30</v>
      </c>
      <c r="S2889" s="4" t="s">
        <v>553</v>
      </c>
      <c r="T2889" s="4"/>
      <c r="U2889" s="8"/>
      <c r="V2889" s="4"/>
      <c r="W2889">
        <v>78783029</v>
      </c>
      <c r="X2889" t="s">
        <v>61</v>
      </c>
    </row>
    <row r="2890" spans="1:24" ht="15.75" customHeight="1">
      <c r="A2890" s="4" t="s">
        <v>4665</v>
      </c>
      <c r="B2890" s="4" t="s">
        <v>7897</v>
      </c>
      <c r="C2890" s="4" t="s">
        <v>7895</v>
      </c>
      <c r="D2890" s="4" t="s">
        <v>23</v>
      </c>
      <c r="E2890" s="4" t="s">
        <v>7898</v>
      </c>
      <c r="F2890" s="4" t="s">
        <v>7795</v>
      </c>
      <c r="G2890" s="4"/>
      <c r="H2890" s="4" t="s">
        <v>7753</v>
      </c>
      <c r="I2890" s="4" t="s">
        <v>95</v>
      </c>
      <c r="J2890" s="4" t="s">
        <v>298</v>
      </c>
      <c r="K2890" s="5" t="s">
        <v>32</v>
      </c>
      <c r="L2890" s="6">
        <v>0.45833333333333331</v>
      </c>
      <c r="M2890" s="4" t="s">
        <v>30</v>
      </c>
      <c r="N2890" s="4" t="s">
        <v>95</v>
      </c>
      <c r="O2890" s="4" t="s">
        <v>96</v>
      </c>
      <c r="P2890" s="5" t="s">
        <v>1393</v>
      </c>
      <c r="Q2890" s="7">
        <v>0.5</v>
      </c>
      <c r="R2890" s="4" t="s">
        <v>30</v>
      </c>
      <c r="S2890" s="4" t="s">
        <v>553</v>
      </c>
      <c r="T2890" s="4"/>
      <c r="U2890" s="8"/>
      <c r="V2890" s="4"/>
      <c r="W2890">
        <v>78783029</v>
      </c>
      <c r="X2890" t="s">
        <v>61</v>
      </c>
    </row>
    <row r="2891" spans="1:24" ht="15.75" customHeight="1">
      <c r="A2891" s="4" t="s">
        <v>4665</v>
      </c>
      <c r="B2891" s="4" t="s">
        <v>7899</v>
      </c>
      <c r="C2891" s="4" t="s">
        <v>7899</v>
      </c>
      <c r="D2891" s="4" t="s">
        <v>45</v>
      </c>
      <c r="E2891" s="4" t="s">
        <v>7900</v>
      </c>
      <c r="F2891" s="4" t="s">
        <v>7901</v>
      </c>
      <c r="G2891" s="5">
        <v>54</v>
      </c>
      <c r="H2891" s="4" t="s">
        <v>7753</v>
      </c>
      <c r="I2891" s="4" t="s">
        <v>95</v>
      </c>
      <c r="J2891" s="4" t="s">
        <v>7902</v>
      </c>
      <c r="K2891" s="5" t="s">
        <v>32</v>
      </c>
      <c r="L2891" s="6">
        <v>0.78125</v>
      </c>
      <c r="M2891" s="4" t="s">
        <v>30</v>
      </c>
      <c r="N2891" s="4" t="s">
        <v>95</v>
      </c>
      <c r="O2891" s="4" t="s">
        <v>96</v>
      </c>
      <c r="P2891" s="5" t="s">
        <v>339</v>
      </c>
      <c r="Q2891" s="7">
        <v>0.5</v>
      </c>
      <c r="R2891" s="4" t="s">
        <v>30</v>
      </c>
      <c r="S2891" s="4" t="s">
        <v>553</v>
      </c>
      <c r="T2891" s="4"/>
      <c r="U2891" s="8"/>
      <c r="V2891" s="8"/>
      <c r="W2891">
        <v>78783053</v>
      </c>
      <c r="X2891" t="s">
        <v>43</v>
      </c>
    </row>
    <row r="2892" spans="1:24" ht="15.75" customHeight="1">
      <c r="A2892" s="4" t="s">
        <v>4665</v>
      </c>
      <c r="B2892" s="4" t="s">
        <v>7903</v>
      </c>
      <c r="C2892" s="4" t="s">
        <v>7899</v>
      </c>
      <c r="D2892" s="4" t="s">
        <v>45</v>
      </c>
      <c r="E2892" s="4" t="s">
        <v>7904</v>
      </c>
      <c r="F2892" s="4" t="s">
        <v>7905</v>
      </c>
      <c r="G2892" s="5">
        <v>37</v>
      </c>
      <c r="H2892" s="4" t="s">
        <v>7753</v>
      </c>
      <c r="I2892" s="4" t="s">
        <v>59</v>
      </c>
      <c r="J2892" s="4" t="s">
        <v>65</v>
      </c>
      <c r="K2892" s="5" t="s">
        <v>32</v>
      </c>
      <c r="L2892" s="6">
        <v>0.72916666666666663</v>
      </c>
      <c r="M2892" s="4" t="s">
        <v>30</v>
      </c>
      <c r="N2892" s="4" t="s">
        <v>59</v>
      </c>
      <c r="O2892" s="4" t="s">
        <v>78</v>
      </c>
      <c r="P2892" s="5" t="s">
        <v>339</v>
      </c>
      <c r="Q2892" s="7">
        <v>0.79513888888888884</v>
      </c>
      <c r="R2892" s="4" t="s">
        <v>30</v>
      </c>
      <c r="S2892" s="4" t="s">
        <v>553</v>
      </c>
      <c r="T2892" s="4" t="s">
        <v>7906</v>
      </c>
      <c r="U2892" s="8"/>
      <c r="V2892" s="8"/>
      <c r="W2892">
        <v>78783053</v>
      </c>
      <c r="X2892" t="s">
        <v>43</v>
      </c>
    </row>
    <row r="2893" spans="1:24" ht="15.75" customHeight="1">
      <c r="A2893" s="4" t="s">
        <v>4665</v>
      </c>
      <c r="B2893" s="4" t="s">
        <v>7907</v>
      </c>
      <c r="C2893" s="4" t="s">
        <v>7907</v>
      </c>
      <c r="D2893" s="4" t="s">
        <v>23</v>
      </c>
      <c r="E2893" s="4" t="s">
        <v>7908</v>
      </c>
      <c r="F2893" s="4" t="s">
        <v>7582</v>
      </c>
      <c r="G2893" s="5">
        <v>58</v>
      </c>
      <c r="H2893" s="4" t="s">
        <v>7753</v>
      </c>
      <c r="I2893" s="4" t="s">
        <v>189</v>
      </c>
      <c r="J2893" s="4" t="s">
        <v>1604</v>
      </c>
      <c r="K2893" s="5" t="s">
        <v>32</v>
      </c>
      <c r="L2893" s="6">
        <v>0.2951388888888889</v>
      </c>
      <c r="M2893" s="4" t="s">
        <v>30</v>
      </c>
      <c r="N2893" s="4" t="s">
        <v>189</v>
      </c>
      <c r="O2893" s="4" t="s">
        <v>1605</v>
      </c>
      <c r="P2893" s="5" t="s">
        <v>339</v>
      </c>
      <c r="Q2893" s="7">
        <v>0.91319444444444442</v>
      </c>
      <c r="R2893" s="4" t="s">
        <v>30</v>
      </c>
      <c r="S2893" s="4" t="s">
        <v>553</v>
      </c>
      <c r="T2893" s="4"/>
      <c r="U2893" s="8"/>
      <c r="V2893" s="8"/>
      <c r="W2893">
        <v>78783091</v>
      </c>
      <c r="X2893" t="s">
        <v>61</v>
      </c>
    </row>
    <row r="2894" spans="1:24" ht="15.75" customHeight="1">
      <c r="A2894" s="4" t="s">
        <v>4665</v>
      </c>
      <c r="B2894" s="4" t="s">
        <v>7909</v>
      </c>
      <c r="C2894" s="4" t="s">
        <v>7907</v>
      </c>
      <c r="D2894" s="4" t="s">
        <v>23</v>
      </c>
      <c r="E2894" s="4" t="s">
        <v>7910</v>
      </c>
      <c r="F2894" s="4" t="s">
        <v>7582</v>
      </c>
      <c r="G2894" s="5">
        <v>26</v>
      </c>
      <c r="H2894" s="4" t="s">
        <v>7753</v>
      </c>
      <c r="I2894" s="4" t="s">
        <v>189</v>
      </c>
      <c r="J2894" s="4" t="s">
        <v>1604</v>
      </c>
      <c r="K2894" s="5" t="s">
        <v>32</v>
      </c>
      <c r="L2894" s="6">
        <v>0.2951388888888889</v>
      </c>
      <c r="M2894" s="4" t="s">
        <v>30</v>
      </c>
      <c r="N2894" s="4" t="s">
        <v>95</v>
      </c>
      <c r="O2894" s="4" t="s">
        <v>96</v>
      </c>
      <c r="P2894" s="5" t="s">
        <v>339</v>
      </c>
      <c r="Q2894" s="7">
        <v>0.5</v>
      </c>
      <c r="R2894" s="4" t="s">
        <v>30</v>
      </c>
      <c r="S2894" s="4" t="s">
        <v>553</v>
      </c>
      <c r="T2894" s="4"/>
      <c r="U2894" s="8"/>
      <c r="V2894" s="8"/>
      <c r="W2894">
        <v>78783091</v>
      </c>
      <c r="X2894" t="s">
        <v>61</v>
      </c>
    </row>
    <row r="2895" spans="1:24" ht="15.75" customHeight="1">
      <c r="A2895" s="4" t="s">
        <v>4665</v>
      </c>
      <c r="B2895" s="4" t="s">
        <v>7911</v>
      </c>
      <c r="C2895" s="4" t="s">
        <v>7911</v>
      </c>
      <c r="D2895" s="4" t="s">
        <v>45</v>
      </c>
      <c r="E2895" s="4" t="s">
        <v>7116</v>
      </c>
      <c r="F2895" s="4" t="s">
        <v>7912</v>
      </c>
      <c r="G2895" s="5">
        <v>54</v>
      </c>
      <c r="H2895" s="4" t="s">
        <v>7753</v>
      </c>
      <c r="I2895" s="4"/>
      <c r="J2895" s="4"/>
      <c r="K2895" s="5"/>
      <c r="L2895" s="6"/>
      <c r="M2895" s="4"/>
      <c r="N2895" s="4"/>
      <c r="O2895" s="4"/>
      <c r="P2895" s="12"/>
      <c r="Q2895" s="7"/>
      <c r="R2895" s="4"/>
      <c r="S2895" s="4" t="s">
        <v>553</v>
      </c>
      <c r="T2895" s="4"/>
      <c r="U2895" s="4"/>
      <c r="V2895" s="4"/>
      <c r="W2895">
        <v>78783104</v>
      </c>
      <c r="X2895" t="s">
        <v>35</v>
      </c>
    </row>
    <row r="2896" spans="1:24" ht="15.75" customHeight="1">
      <c r="A2896" s="4" t="s">
        <v>4665</v>
      </c>
      <c r="B2896" s="4" t="s">
        <v>7913</v>
      </c>
      <c r="C2896" s="4" t="s">
        <v>7913</v>
      </c>
      <c r="D2896" s="4" t="s">
        <v>45</v>
      </c>
      <c r="E2896" s="4" t="s">
        <v>1168</v>
      </c>
      <c r="F2896" s="4" t="s">
        <v>7914</v>
      </c>
      <c r="G2896" s="4">
        <v>67</v>
      </c>
      <c r="H2896" s="4" t="s">
        <v>7753</v>
      </c>
      <c r="I2896" s="4" t="s">
        <v>67</v>
      </c>
      <c r="J2896" s="4" t="s">
        <v>5363</v>
      </c>
      <c r="K2896" s="5" t="s">
        <v>32</v>
      </c>
      <c r="L2896" s="6">
        <v>0.70138888888888884</v>
      </c>
      <c r="M2896" s="4" t="s">
        <v>41</v>
      </c>
      <c r="N2896" s="4"/>
      <c r="O2896" s="4"/>
      <c r="P2896" s="12"/>
      <c r="Q2896" s="7"/>
      <c r="R2896" s="4"/>
      <c r="S2896" s="4" t="s">
        <v>553</v>
      </c>
      <c r="T2896" s="4"/>
      <c r="U2896" s="8"/>
      <c r="V2896" s="4"/>
      <c r="W2896">
        <v>78783146</v>
      </c>
      <c r="X2896" t="s">
        <v>43</v>
      </c>
    </row>
    <row r="2897" spans="1:24" ht="15.75" customHeight="1">
      <c r="A2897" s="4" t="s">
        <v>4665</v>
      </c>
      <c r="B2897" s="4" t="s">
        <v>7915</v>
      </c>
      <c r="C2897" s="4" t="s">
        <v>7913</v>
      </c>
      <c r="D2897" s="4" t="s">
        <v>45</v>
      </c>
      <c r="E2897" s="4" t="s">
        <v>7916</v>
      </c>
      <c r="F2897" s="4" t="s">
        <v>7914</v>
      </c>
      <c r="G2897" s="5">
        <v>26</v>
      </c>
      <c r="H2897" s="4" t="s">
        <v>7753</v>
      </c>
      <c r="I2897" s="4" t="s">
        <v>67</v>
      </c>
      <c r="J2897" s="4" t="s">
        <v>5363</v>
      </c>
      <c r="K2897" s="5" t="s">
        <v>32</v>
      </c>
      <c r="L2897" s="6">
        <v>0.70138888888888884</v>
      </c>
      <c r="M2897" s="4" t="s">
        <v>41</v>
      </c>
      <c r="N2897" s="4"/>
      <c r="O2897" s="4"/>
      <c r="P2897" s="5"/>
      <c r="Q2897" s="7"/>
      <c r="R2897" s="4"/>
      <c r="S2897" s="4" t="s">
        <v>553</v>
      </c>
      <c r="T2897" s="4"/>
      <c r="U2897" s="8"/>
      <c r="V2897" s="4"/>
      <c r="W2897">
        <v>78783146</v>
      </c>
      <c r="X2897" t="s">
        <v>43</v>
      </c>
    </row>
    <row r="2898" spans="1:24" ht="15.75" customHeight="1">
      <c r="A2898" s="4" t="s">
        <v>4665</v>
      </c>
      <c r="B2898" s="4" t="s">
        <v>7917</v>
      </c>
      <c r="C2898" s="4" t="s">
        <v>7917</v>
      </c>
      <c r="D2898" s="4" t="s">
        <v>23</v>
      </c>
      <c r="E2898" s="4" t="s">
        <v>7918</v>
      </c>
      <c r="F2898" s="4" t="s">
        <v>1738</v>
      </c>
      <c r="G2898" s="5">
        <v>38</v>
      </c>
      <c r="H2898" s="4" t="s">
        <v>7753</v>
      </c>
      <c r="I2898" s="4" t="s">
        <v>95</v>
      </c>
      <c r="J2898" s="4" t="s">
        <v>298</v>
      </c>
      <c r="K2898" s="5" t="s">
        <v>32</v>
      </c>
      <c r="L2898" s="6">
        <v>0.45833333333333331</v>
      </c>
      <c r="M2898" s="4" t="s">
        <v>30</v>
      </c>
      <c r="N2898" s="4" t="s">
        <v>95</v>
      </c>
      <c r="O2898" s="4" t="s">
        <v>96</v>
      </c>
      <c r="P2898" s="5" t="s">
        <v>339</v>
      </c>
      <c r="Q2898" s="7">
        <v>0.5</v>
      </c>
      <c r="R2898" s="4" t="s">
        <v>30</v>
      </c>
      <c r="S2898" s="4" t="s">
        <v>553</v>
      </c>
      <c r="T2898" s="4"/>
      <c r="U2898" s="8"/>
      <c r="V2898" s="8"/>
      <c r="W2898">
        <v>78783171</v>
      </c>
      <c r="X2898" t="s">
        <v>43</v>
      </c>
    </row>
    <row r="2899" spans="1:24" ht="15.75" customHeight="1">
      <c r="A2899" s="4" t="s">
        <v>4665</v>
      </c>
      <c r="B2899" s="4" t="s">
        <v>7919</v>
      </c>
      <c r="C2899" s="4" t="s">
        <v>7917</v>
      </c>
      <c r="D2899" s="4" t="s">
        <v>45</v>
      </c>
      <c r="E2899" s="4" t="s">
        <v>7920</v>
      </c>
      <c r="F2899" s="4" t="s">
        <v>1738</v>
      </c>
      <c r="G2899" s="5">
        <v>35</v>
      </c>
      <c r="H2899" s="4" t="s">
        <v>7753</v>
      </c>
      <c r="I2899" s="4" t="s">
        <v>95</v>
      </c>
      <c r="J2899" s="4" t="s">
        <v>298</v>
      </c>
      <c r="K2899" s="5" t="s">
        <v>32</v>
      </c>
      <c r="L2899" s="6">
        <v>0.45833333333333331</v>
      </c>
      <c r="M2899" s="4" t="s">
        <v>30</v>
      </c>
      <c r="N2899" s="4" t="s">
        <v>95</v>
      </c>
      <c r="O2899" s="4" t="s">
        <v>96</v>
      </c>
      <c r="P2899" s="5" t="s">
        <v>339</v>
      </c>
      <c r="Q2899" s="7">
        <v>0.5</v>
      </c>
      <c r="R2899" s="4" t="s">
        <v>30</v>
      </c>
      <c r="S2899" s="4" t="s">
        <v>553</v>
      </c>
      <c r="T2899" s="4"/>
      <c r="U2899" s="8"/>
      <c r="V2899" s="8"/>
      <c r="W2899">
        <v>78783171</v>
      </c>
      <c r="X2899" t="s">
        <v>43</v>
      </c>
    </row>
    <row r="2900" spans="1:24" ht="15.75" customHeight="1">
      <c r="A2900" s="4" t="s">
        <v>4665</v>
      </c>
      <c r="B2900" s="4" t="s">
        <v>7921</v>
      </c>
      <c r="C2900" s="4" t="s">
        <v>7921</v>
      </c>
      <c r="D2900" s="4" t="s">
        <v>45</v>
      </c>
      <c r="E2900" s="4" t="s">
        <v>7922</v>
      </c>
      <c r="F2900" s="4" t="s">
        <v>2091</v>
      </c>
      <c r="G2900" s="5">
        <v>41</v>
      </c>
      <c r="H2900" s="4" t="s">
        <v>7753</v>
      </c>
      <c r="I2900" s="4"/>
      <c r="J2900" s="4"/>
      <c r="K2900" s="5"/>
      <c r="L2900" s="6"/>
      <c r="M2900" s="4"/>
      <c r="N2900" s="4"/>
      <c r="O2900" s="4"/>
      <c r="P2900" s="5"/>
      <c r="Q2900" s="7"/>
      <c r="R2900" s="4"/>
      <c r="S2900" s="4" t="s">
        <v>553</v>
      </c>
      <c r="T2900" s="4"/>
      <c r="U2900" s="4"/>
      <c r="V2900" s="4"/>
      <c r="W2900">
        <v>78783210</v>
      </c>
      <c r="X2900" t="s">
        <v>35</v>
      </c>
    </row>
    <row r="2901" spans="1:24" ht="15.75" customHeight="1">
      <c r="A2901" s="4" t="s">
        <v>4665</v>
      </c>
      <c r="B2901" s="4" t="s">
        <v>7923</v>
      </c>
      <c r="C2901" s="4" t="s">
        <v>7923</v>
      </c>
      <c r="D2901" s="4" t="s">
        <v>23</v>
      </c>
      <c r="E2901" s="4" t="s">
        <v>7924</v>
      </c>
      <c r="F2901" s="4" t="s">
        <v>7789</v>
      </c>
      <c r="G2901" s="5">
        <v>47</v>
      </c>
      <c r="H2901" s="4" t="s">
        <v>7753</v>
      </c>
      <c r="I2901" s="4" t="s">
        <v>479</v>
      </c>
      <c r="J2901" s="4" t="s">
        <v>7763</v>
      </c>
      <c r="K2901" s="4" t="s">
        <v>32</v>
      </c>
      <c r="L2901" s="10">
        <v>0.57638888888888884</v>
      </c>
      <c r="M2901" s="4" t="s">
        <v>30</v>
      </c>
      <c r="N2901" s="4" t="s">
        <v>1002</v>
      </c>
      <c r="O2901" s="4" t="s">
        <v>7786</v>
      </c>
      <c r="P2901" s="4" t="s">
        <v>339</v>
      </c>
      <c r="Q2901" s="11">
        <v>0.3298611111111111</v>
      </c>
      <c r="R2901" s="4" t="s">
        <v>671</v>
      </c>
      <c r="S2901" s="4" t="s">
        <v>553</v>
      </c>
      <c r="T2901" s="4"/>
      <c r="U2901" s="8"/>
      <c r="V2901" s="8"/>
      <c r="W2901">
        <v>78783228</v>
      </c>
      <c r="X2901" t="s">
        <v>43</v>
      </c>
    </row>
    <row r="2902" spans="1:24" ht="15.75" customHeight="1">
      <c r="A2902" s="4" t="s">
        <v>4665</v>
      </c>
      <c r="B2902" s="4" t="s">
        <v>7925</v>
      </c>
      <c r="C2902" s="4" t="s">
        <v>7923</v>
      </c>
      <c r="D2902" s="4" t="s">
        <v>45</v>
      </c>
      <c r="E2902" s="4" t="s">
        <v>7926</v>
      </c>
      <c r="F2902" s="4" t="s">
        <v>7927</v>
      </c>
      <c r="G2902" s="5">
        <v>45</v>
      </c>
      <c r="H2902" s="4" t="s">
        <v>7753</v>
      </c>
      <c r="I2902" s="4" t="s">
        <v>479</v>
      </c>
      <c r="J2902" s="4" t="s">
        <v>7763</v>
      </c>
      <c r="K2902" s="4" t="s">
        <v>32</v>
      </c>
      <c r="L2902" s="10">
        <v>0.57638888888888884</v>
      </c>
      <c r="M2902" s="4" t="s">
        <v>30</v>
      </c>
      <c r="N2902" s="4" t="s">
        <v>1002</v>
      </c>
      <c r="O2902" s="4" t="s">
        <v>7786</v>
      </c>
      <c r="P2902" s="4" t="s">
        <v>339</v>
      </c>
      <c r="Q2902" s="11">
        <v>0.3298611111111111</v>
      </c>
      <c r="R2902" s="4" t="s">
        <v>671</v>
      </c>
      <c r="S2902" s="4" t="s">
        <v>553</v>
      </c>
      <c r="T2902" s="4"/>
      <c r="U2902" s="8"/>
      <c r="V2902" s="8"/>
      <c r="W2902">
        <v>78783228</v>
      </c>
      <c r="X2902" t="s">
        <v>43</v>
      </c>
    </row>
    <row r="2903" spans="1:24" ht="15.75" customHeight="1">
      <c r="A2903" s="4" t="s">
        <v>4665</v>
      </c>
      <c r="B2903" s="4" t="s">
        <v>7928</v>
      </c>
      <c r="C2903" s="4" t="s">
        <v>7928</v>
      </c>
      <c r="D2903" s="4" t="s">
        <v>23</v>
      </c>
      <c r="E2903" s="4" t="s">
        <v>7929</v>
      </c>
      <c r="F2903" s="4" t="s">
        <v>5031</v>
      </c>
      <c r="G2903" s="5">
        <v>56</v>
      </c>
      <c r="H2903" s="4" t="s">
        <v>7753</v>
      </c>
      <c r="I2903" s="4" t="s">
        <v>3835</v>
      </c>
      <c r="J2903" s="4" t="s">
        <v>5164</v>
      </c>
      <c r="K2903" s="4" t="s">
        <v>32</v>
      </c>
      <c r="L2903" s="10">
        <v>0.5625</v>
      </c>
      <c r="M2903" s="4" t="s">
        <v>30</v>
      </c>
      <c r="N2903" s="4" t="s">
        <v>67</v>
      </c>
      <c r="O2903" s="4" t="s">
        <v>994</v>
      </c>
      <c r="P2903" s="4" t="s">
        <v>339</v>
      </c>
      <c r="Q2903" s="11">
        <v>0.4236111111111111</v>
      </c>
      <c r="R2903" s="4" t="s">
        <v>41</v>
      </c>
      <c r="S2903" s="4" t="s">
        <v>553</v>
      </c>
      <c r="T2903" s="4" t="s">
        <v>812</v>
      </c>
      <c r="U2903" s="4"/>
      <c r="V2903" s="4"/>
      <c r="W2903">
        <v>78783264</v>
      </c>
      <c r="X2903" t="s">
        <v>43</v>
      </c>
    </row>
    <row r="2904" spans="1:24" ht="15.75" customHeight="1">
      <c r="A2904" s="4" t="s">
        <v>4665</v>
      </c>
      <c r="B2904" s="4" t="s">
        <v>7930</v>
      </c>
      <c r="C2904" s="4" t="s">
        <v>7928</v>
      </c>
      <c r="D2904" s="4" t="s">
        <v>45</v>
      </c>
      <c r="E2904" s="4" t="s">
        <v>7931</v>
      </c>
      <c r="F2904" s="4" t="s">
        <v>5031</v>
      </c>
      <c r="G2904" s="5">
        <v>55</v>
      </c>
      <c r="H2904" s="4" t="s">
        <v>7753</v>
      </c>
      <c r="I2904" s="4" t="s">
        <v>3835</v>
      </c>
      <c r="J2904" s="4" t="s">
        <v>5164</v>
      </c>
      <c r="K2904" s="5" t="s">
        <v>32</v>
      </c>
      <c r="L2904" s="6">
        <v>0.5625</v>
      </c>
      <c r="M2904" s="4" t="s">
        <v>30</v>
      </c>
      <c r="N2904" s="4" t="s">
        <v>67</v>
      </c>
      <c r="O2904" s="4" t="s">
        <v>994</v>
      </c>
      <c r="P2904" s="5" t="s">
        <v>339</v>
      </c>
      <c r="Q2904" s="7">
        <v>0.4236111111111111</v>
      </c>
      <c r="R2904" s="4" t="s">
        <v>41</v>
      </c>
      <c r="S2904" s="4" t="s">
        <v>553</v>
      </c>
      <c r="T2904" s="4"/>
      <c r="U2904" s="4"/>
      <c r="V2904" s="4"/>
      <c r="W2904">
        <v>78783264</v>
      </c>
      <c r="X2904" t="s">
        <v>43</v>
      </c>
    </row>
    <row r="2905" spans="1:24" ht="15.75" customHeight="1">
      <c r="A2905" s="4" t="s">
        <v>4665</v>
      </c>
      <c r="B2905" s="4" t="s">
        <v>7932</v>
      </c>
      <c r="C2905" s="4" t="s">
        <v>7932</v>
      </c>
      <c r="D2905" s="4" t="s">
        <v>45</v>
      </c>
      <c r="E2905" s="4" t="s">
        <v>7933</v>
      </c>
      <c r="F2905" s="4" t="s">
        <v>7934</v>
      </c>
      <c r="G2905" s="5">
        <v>37</v>
      </c>
      <c r="H2905" s="4" t="s">
        <v>7753</v>
      </c>
      <c r="I2905" s="4" t="s">
        <v>1707</v>
      </c>
      <c r="J2905" s="4" t="s">
        <v>1708</v>
      </c>
      <c r="K2905" s="5" t="s">
        <v>32</v>
      </c>
      <c r="L2905" s="6">
        <v>0.57638888888888884</v>
      </c>
      <c r="M2905" s="4" t="s">
        <v>30</v>
      </c>
      <c r="N2905" s="4" t="s">
        <v>95</v>
      </c>
      <c r="O2905" s="4" t="s">
        <v>96</v>
      </c>
      <c r="P2905" s="5" t="s">
        <v>339</v>
      </c>
      <c r="Q2905" s="7">
        <v>0.5</v>
      </c>
      <c r="R2905" s="4" t="s">
        <v>30</v>
      </c>
      <c r="S2905" s="4" t="s">
        <v>553</v>
      </c>
      <c r="T2905" s="4"/>
      <c r="U2905" s="8"/>
      <c r="V2905" s="8"/>
      <c r="W2905">
        <v>78783289</v>
      </c>
      <c r="X2905" t="s">
        <v>43</v>
      </c>
    </row>
    <row r="2906" spans="1:24" ht="15.75" customHeight="1">
      <c r="A2906" s="4" t="s">
        <v>4665</v>
      </c>
      <c r="B2906" s="4" t="s">
        <v>7935</v>
      </c>
      <c r="C2906" s="4" t="s">
        <v>7932</v>
      </c>
      <c r="D2906" s="4" t="s">
        <v>23</v>
      </c>
      <c r="E2906" s="4" t="s">
        <v>7936</v>
      </c>
      <c r="F2906" s="4" t="s">
        <v>7934</v>
      </c>
      <c r="G2906" s="5">
        <v>40</v>
      </c>
      <c r="H2906" s="4" t="s">
        <v>7753</v>
      </c>
      <c r="I2906" s="4" t="s">
        <v>1707</v>
      </c>
      <c r="J2906" s="4" t="s">
        <v>1708</v>
      </c>
      <c r="K2906" s="4" t="s">
        <v>32</v>
      </c>
      <c r="L2906" s="10">
        <v>0.57638888888888884</v>
      </c>
      <c r="M2906" s="4" t="s">
        <v>30</v>
      </c>
      <c r="N2906" s="4" t="s">
        <v>95</v>
      </c>
      <c r="O2906" s="4" t="s">
        <v>96</v>
      </c>
      <c r="P2906" s="4" t="s">
        <v>339</v>
      </c>
      <c r="Q2906" s="11">
        <v>0.5</v>
      </c>
      <c r="R2906" s="4" t="s">
        <v>30</v>
      </c>
      <c r="S2906" s="4" t="s">
        <v>553</v>
      </c>
      <c r="T2906" s="4"/>
      <c r="U2906" s="8"/>
      <c r="V2906" s="8"/>
      <c r="W2906">
        <v>78783289</v>
      </c>
      <c r="X2906" t="s">
        <v>43</v>
      </c>
    </row>
    <row r="2907" spans="1:24" ht="15.75" customHeight="1">
      <c r="A2907" s="4" t="s">
        <v>4665</v>
      </c>
      <c r="B2907" s="4" t="s">
        <v>7937</v>
      </c>
      <c r="C2907" s="4" t="s">
        <v>7937</v>
      </c>
      <c r="D2907" s="4" t="s">
        <v>45</v>
      </c>
      <c r="E2907" s="4" t="s">
        <v>7938</v>
      </c>
      <c r="F2907" s="4" t="s">
        <v>7939</v>
      </c>
      <c r="G2907" s="5">
        <v>69</v>
      </c>
      <c r="H2907" s="4" t="s">
        <v>7753</v>
      </c>
      <c r="I2907" s="4" t="s">
        <v>114</v>
      </c>
      <c r="J2907" s="4" t="s">
        <v>115</v>
      </c>
      <c r="K2907" s="5" t="s">
        <v>32</v>
      </c>
      <c r="L2907" s="6">
        <v>0.625</v>
      </c>
      <c r="M2907" s="4" t="s">
        <v>30</v>
      </c>
      <c r="N2907" s="4" t="s">
        <v>114</v>
      </c>
      <c r="O2907" s="4" t="s">
        <v>116</v>
      </c>
      <c r="P2907" s="5" t="s">
        <v>339</v>
      </c>
      <c r="Q2907" s="7">
        <v>0.47916666666666669</v>
      </c>
      <c r="R2907" s="4" t="s">
        <v>30</v>
      </c>
      <c r="S2907" s="4" t="s">
        <v>553</v>
      </c>
      <c r="T2907" s="4"/>
      <c r="U2907" s="4"/>
      <c r="V2907" s="4"/>
      <c r="W2907">
        <v>78783303</v>
      </c>
      <c r="X2907" t="s">
        <v>61</v>
      </c>
    </row>
    <row r="2908" spans="1:24" ht="15.75" customHeight="1">
      <c r="A2908" s="4" t="s">
        <v>4665</v>
      </c>
      <c r="B2908" s="4" t="s">
        <v>7940</v>
      </c>
      <c r="C2908" s="4" t="s">
        <v>7937</v>
      </c>
      <c r="D2908" s="4" t="s">
        <v>45</v>
      </c>
      <c r="E2908" s="4" t="s">
        <v>7941</v>
      </c>
      <c r="F2908" s="4" t="s">
        <v>6243</v>
      </c>
      <c r="G2908" s="5">
        <v>42</v>
      </c>
      <c r="H2908" s="4" t="s">
        <v>7753</v>
      </c>
      <c r="I2908" s="4" t="s">
        <v>114</v>
      </c>
      <c r="J2908" s="4" t="s">
        <v>115</v>
      </c>
      <c r="K2908" s="5" t="s">
        <v>32</v>
      </c>
      <c r="L2908" s="6">
        <v>0.625</v>
      </c>
      <c r="M2908" s="4" t="s">
        <v>30</v>
      </c>
      <c r="N2908" s="4" t="s">
        <v>114</v>
      </c>
      <c r="O2908" s="4" t="s">
        <v>116</v>
      </c>
      <c r="P2908" s="5" t="s">
        <v>339</v>
      </c>
      <c r="Q2908" s="7">
        <v>0.47916666666666669</v>
      </c>
      <c r="R2908" s="4" t="s">
        <v>30</v>
      </c>
      <c r="S2908" s="4" t="s">
        <v>553</v>
      </c>
      <c r="T2908" s="4"/>
      <c r="U2908" s="8"/>
      <c r="V2908" s="4"/>
      <c r="W2908">
        <v>78783303</v>
      </c>
      <c r="X2908" t="s">
        <v>61</v>
      </c>
    </row>
    <row r="2909" spans="1:24" ht="15.75" customHeight="1">
      <c r="A2909" s="4" t="s">
        <v>4665</v>
      </c>
      <c r="B2909" s="4" t="s">
        <v>7942</v>
      </c>
      <c r="C2909" s="4" t="s">
        <v>7942</v>
      </c>
      <c r="D2909" s="4" t="s">
        <v>45</v>
      </c>
      <c r="E2909" s="4" t="s">
        <v>7943</v>
      </c>
      <c r="F2909" s="4" t="s">
        <v>7944</v>
      </c>
      <c r="G2909" s="5">
        <v>59</v>
      </c>
      <c r="H2909" s="4" t="s">
        <v>7753</v>
      </c>
      <c r="I2909" s="4" t="s">
        <v>150</v>
      </c>
      <c r="J2909" s="4" t="s">
        <v>151</v>
      </c>
      <c r="K2909" s="5" t="s">
        <v>32</v>
      </c>
      <c r="L2909" s="6">
        <v>0.64583333333333337</v>
      </c>
      <c r="M2909" s="4" t="s">
        <v>30</v>
      </c>
      <c r="N2909" s="4" t="s">
        <v>196</v>
      </c>
      <c r="O2909" s="4" t="s">
        <v>253</v>
      </c>
      <c r="P2909" s="5" t="s">
        <v>339</v>
      </c>
      <c r="Q2909" s="7">
        <v>0.85416666666666663</v>
      </c>
      <c r="R2909" s="4" t="s">
        <v>30</v>
      </c>
      <c r="S2909" s="4" t="s">
        <v>553</v>
      </c>
      <c r="T2909" s="4"/>
      <c r="U2909" s="8"/>
      <c r="V2909" s="8"/>
      <c r="W2909">
        <v>78783315</v>
      </c>
      <c r="X2909" t="s">
        <v>43</v>
      </c>
    </row>
    <row r="2910" spans="1:24" ht="15.75" customHeight="1">
      <c r="A2910" s="4" t="s">
        <v>4665</v>
      </c>
      <c r="B2910" s="4" t="s">
        <v>7945</v>
      </c>
      <c r="C2910" s="4" t="s">
        <v>7942</v>
      </c>
      <c r="D2910" s="4" t="s">
        <v>23</v>
      </c>
      <c r="E2910" s="4" t="s">
        <v>7946</v>
      </c>
      <c r="F2910" s="4" t="s">
        <v>7944</v>
      </c>
      <c r="G2910" s="5">
        <v>60</v>
      </c>
      <c r="H2910" s="4" t="s">
        <v>7753</v>
      </c>
      <c r="I2910" s="4" t="s">
        <v>150</v>
      </c>
      <c r="J2910" s="4" t="s">
        <v>151</v>
      </c>
      <c r="K2910" s="5" t="s">
        <v>32</v>
      </c>
      <c r="L2910" s="6">
        <v>0.64583333333333337</v>
      </c>
      <c r="M2910" s="4" t="s">
        <v>30</v>
      </c>
      <c r="N2910" s="4" t="s">
        <v>196</v>
      </c>
      <c r="O2910" s="4" t="s">
        <v>253</v>
      </c>
      <c r="P2910" s="5" t="s">
        <v>339</v>
      </c>
      <c r="Q2910" s="7">
        <v>0.85416666666666663</v>
      </c>
      <c r="R2910" s="4" t="s">
        <v>30</v>
      </c>
      <c r="S2910" s="4" t="s">
        <v>553</v>
      </c>
      <c r="T2910" s="4"/>
      <c r="U2910" s="8"/>
      <c r="V2910" s="8"/>
      <c r="W2910">
        <v>78783315</v>
      </c>
      <c r="X2910" t="s">
        <v>43</v>
      </c>
    </row>
    <row r="2911" spans="1:24" ht="15.75" customHeight="1">
      <c r="A2911" s="4" t="s">
        <v>4665</v>
      </c>
      <c r="B2911" s="4" t="s">
        <v>7947</v>
      </c>
      <c r="C2911" s="4" t="s">
        <v>7947</v>
      </c>
      <c r="D2911" s="4" t="s">
        <v>45</v>
      </c>
      <c r="E2911" s="4" t="s">
        <v>7948</v>
      </c>
      <c r="F2911" s="4" t="s">
        <v>7949</v>
      </c>
      <c r="G2911" s="5">
        <v>67</v>
      </c>
      <c r="H2911" s="4" t="s">
        <v>7753</v>
      </c>
      <c r="I2911" s="4" t="s">
        <v>150</v>
      </c>
      <c r="J2911" s="4" t="s">
        <v>151</v>
      </c>
      <c r="K2911" s="5" t="s">
        <v>32</v>
      </c>
      <c r="L2911" s="6">
        <v>0.64583333333333337</v>
      </c>
      <c r="M2911" s="4" t="s">
        <v>30</v>
      </c>
      <c r="N2911" s="4" t="s">
        <v>479</v>
      </c>
      <c r="O2911" s="4" t="s">
        <v>2088</v>
      </c>
      <c r="P2911" s="5" t="s">
        <v>339</v>
      </c>
      <c r="Q2911" s="7">
        <v>0.86805555555555558</v>
      </c>
      <c r="R2911" s="4" t="s">
        <v>30</v>
      </c>
      <c r="S2911" s="4" t="s">
        <v>553</v>
      </c>
      <c r="T2911" s="4"/>
      <c r="U2911" s="8"/>
      <c r="V2911" s="8"/>
      <c r="W2911">
        <v>78783345</v>
      </c>
      <c r="X2911" t="s">
        <v>61</v>
      </c>
    </row>
    <row r="2912" spans="1:24" ht="15.75" customHeight="1">
      <c r="A2912" s="4" t="s">
        <v>4665</v>
      </c>
      <c r="B2912" s="4" t="s">
        <v>7950</v>
      </c>
      <c r="C2912" s="4" t="s">
        <v>7947</v>
      </c>
      <c r="D2912" s="4" t="s">
        <v>45</v>
      </c>
      <c r="E2912" s="4" t="s">
        <v>7951</v>
      </c>
      <c r="F2912" s="4" t="s">
        <v>2074</v>
      </c>
      <c r="G2912" s="5">
        <v>68</v>
      </c>
      <c r="H2912" s="4" t="s">
        <v>7753</v>
      </c>
      <c r="I2912" s="4" t="s">
        <v>114</v>
      </c>
      <c r="J2912" s="4" t="s">
        <v>115</v>
      </c>
      <c r="K2912" s="5" t="s">
        <v>32</v>
      </c>
      <c r="L2912" s="6">
        <v>0.625</v>
      </c>
      <c r="M2912" s="4" t="s">
        <v>30</v>
      </c>
      <c r="N2912" s="4" t="s">
        <v>114</v>
      </c>
      <c r="O2912" s="4" t="s">
        <v>116</v>
      </c>
      <c r="P2912" s="5" t="s">
        <v>339</v>
      </c>
      <c r="Q2912" s="7">
        <v>0.47916666666666669</v>
      </c>
      <c r="R2912" s="4" t="s">
        <v>30</v>
      </c>
      <c r="S2912" s="4" t="s">
        <v>553</v>
      </c>
      <c r="T2912" s="4"/>
      <c r="U2912" s="8"/>
      <c r="V2912" s="8"/>
      <c r="W2912">
        <v>78783345</v>
      </c>
      <c r="X2912" t="s">
        <v>61</v>
      </c>
    </row>
    <row r="2913" spans="1:24" ht="15.75" customHeight="1">
      <c r="A2913" s="4" t="s">
        <v>4665</v>
      </c>
      <c r="B2913" s="4" t="s">
        <v>7952</v>
      </c>
      <c r="C2913" s="4" t="s">
        <v>7952</v>
      </c>
      <c r="D2913" s="4" t="s">
        <v>45</v>
      </c>
      <c r="E2913" s="4" t="s">
        <v>7953</v>
      </c>
      <c r="F2913" s="4" t="s">
        <v>7954</v>
      </c>
      <c r="G2913" s="5">
        <v>60</v>
      </c>
      <c r="H2913" s="4" t="s">
        <v>7753</v>
      </c>
      <c r="I2913" s="4" t="s">
        <v>114</v>
      </c>
      <c r="J2913" s="4" t="s">
        <v>115</v>
      </c>
      <c r="K2913" s="5" t="s">
        <v>32</v>
      </c>
      <c r="L2913" s="6">
        <v>0.625</v>
      </c>
      <c r="M2913" s="4" t="s">
        <v>30</v>
      </c>
      <c r="N2913" s="4" t="s">
        <v>189</v>
      </c>
      <c r="O2913" s="4" t="s">
        <v>7955</v>
      </c>
      <c r="P2913" s="5" t="s">
        <v>339</v>
      </c>
      <c r="Q2913" s="7">
        <v>0.88888888888888884</v>
      </c>
      <c r="R2913" s="4" t="s">
        <v>30</v>
      </c>
      <c r="S2913" s="4" t="s">
        <v>553</v>
      </c>
      <c r="T2913" s="4"/>
      <c r="U2913" s="8"/>
      <c r="V2913" s="8"/>
      <c r="W2913">
        <v>78783385</v>
      </c>
      <c r="X2913" t="s">
        <v>43</v>
      </c>
    </row>
    <row r="2914" spans="1:24" ht="15.75" customHeight="1">
      <c r="A2914" s="4" t="s">
        <v>4665</v>
      </c>
      <c r="B2914" s="4" t="s">
        <v>7956</v>
      </c>
      <c r="C2914" s="4" t="s">
        <v>7952</v>
      </c>
      <c r="D2914" s="4" t="s">
        <v>23</v>
      </c>
      <c r="E2914" s="4" t="s">
        <v>7957</v>
      </c>
      <c r="F2914" s="4" t="s">
        <v>7954</v>
      </c>
      <c r="G2914" s="5">
        <v>67</v>
      </c>
      <c r="H2914" s="4" t="s">
        <v>7753</v>
      </c>
      <c r="I2914" s="4" t="s">
        <v>114</v>
      </c>
      <c r="J2914" s="4" t="s">
        <v>115</v>
      </c>
      <c r="K2914" s="5" t="s">
        <v>32</v>
      </c>
      <c r="L2914" s="6">
        <v>0.625</v>
      </c>
      <c r="M2914" s="4" t="s">
        <v>30</v>
      </c>
      <c r="N2914" s="4" t="s">
        <v>189</v>
      </c>
      <c r="O2914" s="4" t="s">
        <v>7955</v>
      </c>
      <c r="P2914" s="5" t="s">
        <v>339</v>
      </c>
      <c r="Q2914" s="7">
        <v>0.88888888888888884</v>
      </c>
      <c r="R2914" s="4" t="s">
        <v>30</v>
      </c>
      <c r="S2914" s="4" t="s">
        <v>553</v>
      </c>
      <c r="T2914" s="4"/>
      <c r="U2914" s="8"/>
      <c r="V2914" s="8"/>
      <c r="W2914">
        <v>78783385</v>
      </c>
      <c r="X2914" t="s">
        <v>43</v>
      </c>
    </row>
    <row r="2915" spans="1:24" ht="15.75" customHeight="1">
      <c r="A2915" s="4" t="s">
        <v>4665</v>
      </c>
      <c r="B2915" s="4" t="s">
        <v>7958</v>
      </c>
      <c r="C2915" s="4" t="s">
        <v>7958</v>
      </c>
      <c r="D2915" s="4" t="s">
        <v>23</v>
      </c>
      <c r="E2915" s="4" t="s">
        <v>7959</v>
      </c>
      <c r="F2915" s="4" t="s">
        <v>7960</v>
      </c>
      <c r="G2915" s="5">
        <v>68</v>
      </c>
      <c r="H2915" s="4" t="s">
        <v>7753</v>
      </c>
      <c r="I2915" s="4" t="s">
        <v>479</v>
      </c>
      <c r="J2915" s="4" t="s">
        <v>7961</v>
      </c>
      <c r="K2915" s="5" t="s">
        <v>32</v>
      </c>
      <c r="L2915" s="6">
        <v>0.32291666666666669</v>
      </c>
      <c r="M2915" s="4" t="s">
        <v>30</v>
      </c>
      <c r="N2915" s="4" t="s">
        <v>479</v>
      </c>
      <c r="O2915" s="4" t="s">
        <v>7962</v>
      </c>
      <c r="P2915" s="5" t="s">
        <v>339</v>
      </c>
      <c r="Q2915" s="7">
        <v>0.88194444444444442</v>
      </c>
      <c r="R2915" s="4" t="s">
        <v>30</v>
      </c>
      <c r="S2915" s="4" t="s">
        <v>553</v>
      </c>
      <c r="T2915" s="4"/>
      <c r="U2915" s="8"/>
      <c r="V2915" s="8"/>
      <c r="W2915">
        <v>78783439</v>
      </c>
      <c r="X2915" t="s">
        <v>43</v>
      </c>
    </row>
    <row r="2916" spans="1:24" ht="15.75" customHeight="1">
      <c r="A2916" s="4" t="s">
        <v>4665</v>
      </c>
      <c r="B2916" s="4" t="s">
        <v>7963</v>
      </c>
      <c r="C2916" s="4" t="s">
        <v>7958</v>
      </c>
      <c r="D2916" s="4" t="s">
        <v>45</v>
      </c>
      <c r="E2916" s="4" t="s">
        <v>7964</v>
      </c>
      <c r="F2916" s="4" t="s">
        <v>7960</v>
      </c>
      <c r="G2916" s="5">
        <v>67</v>
      </c>
      <c r="H2916" s="4" t="s">
        <v>7753</v>
      </c>
      <c r="I2916" s="4" t="s">
        <v>479</v>
      </c>
      <c r="J2916" s="4" t="s">
        <v>7961</v>
      </c>
      <c r="K2916" s="5" t="s">
        <v>32</v>
      </c>
      <c r="L2916" s="6">
        <v>0.32291666666666669</v>
      </c>
      <c r="M2916" s="4" t="s">
        <v>30</v>
      </c>
      <c r="N2916" s="4" t="s">
        <v>479</v>
      </c>
      <c r="O2916" s="4" t="s">
        <v>7962</v>
      </c>
      <c r="P2916" s="5" t="s">
        <v>339</v>
      </c>
      <c r="Q2916" s="7">
        <v>0.88194444444444442</v>
      </c>
      <c r="R2916" s="4" t="s">
        <v>30</v>
      </c>
      <c r="S2916" s="4" t="s">
        <v>553</v>
      </c>
      <c r="T2916" s="4"/>
      <c r="U2916" s="8"/>
      <c r="V2916" s="8"/>
      <c r="W2916">
        <v>78783439</v>
      </c>
      <c r="X2916" t="s">
        <v>43</v>
      </c>
    </row>
    <row r="2917" spans="1:24" ht="15.75" customHeight="1">
      <c r="A2917" s="4" t="s">
        <v>4665</v>
      </c>
      <c r="B2917" s="4" t="s">
        <v>7965</v>
      </c>
      <c r="C2917" s="4" t="s">
        <v>7958</v>
      </c>
      <c r="D2917" s="4" t="s">
        <v>23</v>
      </c>
      <c r="E2917" s="4" t="s">
        <v>7966</v>
      </c>
      <c r="F2917" s="4" t="s">
        <v>7960</v>
      </c>
      <c r="G2917" s="5">
        <v>36</v>
      </c>
      <c r="H2917" s="4" t="s">
        <v>7753</v>
      </c>
      <c r="I2917" s="4" t="s">
        <v>95</v>
      </c>
      <c r="J2917" s="4" t="s">
        <v>298</v>
      </c>
      <c r="K2917" s="5" t="s">
        <v>29</v>
      </c>
      <c r="L2917" s="6">
        <v>0.45833333333333331</v>
      </c>
      <c r="M2917" s="4" t="s">
        <v>30</v>
      </c>
      <c r="N2917" s="4" t="s">
        <v>95</v>
      </c>
      <c r="O2917" s="4" t="s">
        <v>96</v>
      </c>
      <c r="P2917" s="5" t="s">
        <v>2709</v>
      </c>
      <c r="Q2917" s="7">
        <v>0.5</v>
      </c>
      <c r="R2917" s="4" t="s">
        <v>30</v>
      </c>
      <c r="S2917" s="4" t="s">
        <v>553</v>
      </c>
      <c r="T2917" s="4" t="s">
        <v>7967</v>
      </c>
      <c r="U2917" s="8"/>
      <c r="V2917" s="8"/>
      <c r="W2917">
        <v>78783461</v>
      </c>
      <c r="X2917" t="s">
        <v>61</v>
      </c>
    </row>
    <row r="2918" spans="1:24" ht="15.75" customHeight="1">
      <c r="A2918" s="4" t="s">
        <v>4665</v>
      </c>
      <c r="B2918" s="4" t="s">
        <v>7968</v>
      </c>
      <c r="C2918" s="4" t="s">
        <v>7958</v>
      </c>
      <c r="D2918" s="4" t="s">
        <v>23</v>
      </c>
      <c r="E2918" s="4" t="s">
        <v>7969</v>
      </c>
      <c r="F2918" s="4" t="s">
        <v>7960</v>
      </c>
      <c r="G2918" s="5">
        <v>34</v>
      </c>
      <c r="H2918" s="4" t="s">
        <v>7753</v>
      </c>
      <c r="I2918" s="4" t="s">
        <v>150</v>
      </c>
      <c r="J2918" s="4" t="s">
        <v>151</v>
      </c>
      <c r="K2918" s="5" t="s">
        <v>32</v>
      </c>
      <c r="L2918" s="6">
        <v>0.64583333333333337</v>
      </c>
      <c r="M2918" s="4" t="s">
        <v>30</v>
      </c>
      <c r="N2918" s="4" t="s">
        <v>67</v>
      </c>
      <c r="O2918" s="4" t="s">
        <v>4285</v>
      </c>
      <c r="P2918" s="5" t="s">
        <v>933</v>
      </c>
      <c r="Q2918" s="7">
        <v>0.71180555555555558</v>
      </c>
      <c r="R2918" s="4" t="s">
        <v>41</v>
      </c>
      <c r="S2918" s="4" t="s">
        <v>553</v>
      </c>
      <c r="T2918" s="4" t="s">
        <v>7970</v>
      </c>
      <c r="U2918" s="8"/>
      <c r="V2918" s="8"/>
      <c r="W2918">
        <v>78783461</v>
      </c>
      <c r="X2918" t="s">
        <v>61</v>
      </c>
    </row>
    <row r="2919" spans="1:24" ht="15.75" customHeight="1">
      <c r="A2919" s="4" t="s">
        <v>4665</v>
      </c>
      <c r="B2919" s="4" t="s">
        <v>7971</v>
      </c>
      <c r="C2919" s="4" t="s">
        <v>7971</v>
      </c>
      <c r="D2919" s="4" t="s">
        <v>45</v>
      </c>
      <c r="E2919" s="4" t="s">
        <v>7972</v>
      </c>
      <c r="F2919" s="4" t="s">
        <v>7219</v>
      </c>
      <c r="G2919" s="5">
        <v>34</v>
      </c>
      <c r="H2919" s="4" t="s">
        <v>7973</v>
      </c>
      <c r="I2919" s="4" t="s">
        <v>67</v>
      </c>
      <c r="J2919" s="4" t="s">
        <v>5311</v>
      </c>
      <c r="K2919" s="5" t="s">
        <v>32</v>
      </c>
      <c r="L2919" s="6">
        <v>0.59722222222222221</v>
      </c>
      <c r="M2919" s="4" t="s">
        <v>41</v>
      </c>
      <c r="N2919" s="4" t="s">
        <v>5424</v>
      </c>
      <c r="O2919" s="4" t="s">
        <v>5426</v>
      </c>
      <c r="P2919" s="5" t="s">
        <v>339</v>
      </c>
      <c r="Q2919" s="7">
        <v>0.70486111111111116</v>
      </c>
      <c r="R2919" s="4" t="s">
        <v>30</v>
      </c>
      <c r="S2919" s="4" t="s">
        <v>2243</v>
      </c>
      <c r="T2919" s="4"/>
      <c r="U2919" s="8"/>
      <c r="V2919" s="8"/>
      <c r="W2919">
        <v>61668728</v>
      </c>
      <c r="X2919" t="s">
        <v>43</v>
      </c>
    </row>
    <row r="2920" spans="1:24" ht="15.75" customHeight="1">
      <c r="A2920" s="4" t="s">
        <v>4665</v>
      </c>
      <c r="B2920" s="4" t="s">
        <v>7974</v>
      </c>
      <c r="C2920" s="4" t="s">
        <v>7971</v>
      </c>
      <c r="D2920" s="4" t="s">
        <v>23</v>
      </c>
      <c r="E2920" s="4" t="s">
        <v>7975</v>
      </c>
      <c r="F2920" s="4" t="s">
        <v>1802</v>
      </c>
      <c r="G2920" s="5">
        <v>33</v>
      </c>
      <c r="H2920" s="4" t="s">
        <v>7973</v>
      </c>
      <c r="I2920" s="4" t="s">
        <v>67</v>
      </c>
      <c r="J2920" s="4" t="s">
        <v>5311</v>
      </c>
      <c r="K2920" s="5" t="s">
        <v>32</v>
      </c>
      <c r="L2920" s="6">
        <v>0.59722222222222221</v>
      </c>
      <c r="M2920" s="4" t="s">
        <v>41</v>
      </c>
      <c r="N2920" s="4" t="s">
        <v>5424</v>
      </c>
      <c r="O2920" s="4" t="s">
        <v>5426</v>
      </c>
      <c r="P2920" s="5" t="s">
        <v>339</v>
      </c>
      <c r="Q2920" s="7">
        <v>0.70486111111111116</v>
      </c>
      <c r="R2920" s="4" t="s">
        <v>30</v>
      </c>
      <c r="S2920" s="4" t="s">
        <v>2243</v>
      </c>
      <c r="T2920" s="4"/>
      <c r="U2920" s="8"/>
      <c r="V2920" s="8"/>
      <c r="W2920">
        <v>61668728</v>
      </c>
      <c r="X2920" t="s">
        <v>43</v>
      </c>
    </row>
    <row r="2921" spans="1:24" ht="15.75" customHeight="1">
      <c r="A2921" s="4" t="s">
        <v>4665</v>
      </c>
      <c r="B2921" s="4" t="s">
        <v>7976</v>
      </c>
      <c r="C2921" s="4" t="s">
        <v>7976</v>
      </c>
      <c r="D2921" s="4" t="s">
        <v>45</v>
      </c>
      <c r="E2921" s="4" t="s">
        <v>7977</v>
      </c>
      <c r="F2921" s="4" t="s">
        <v>7978</v>
      </c>
      <c r="G2921" s="5">
        <v>23</v>
      </c>
      <c r="H2921" s="4" t="s">
        <v>7979</v>
      </c>
      <c r="I2921" s="4" t="s">
        <v>59</v>
      </c>
      <c r="J2921" s="4" t="s">
        <v>82</v>
      </c>
      <c r="K2921" s="5" t="s">
        <v>32</v>
      </c>
      <c r="L2921" s="6">
        <v>0.67013888888888884</v>
      </c>
      <c r="M2921" s="4" t="s">
        <v>30</v>
      </c>
      <c r="N2921" s="4" t="s">
        <v>59</v>
      </c>
      <c r="O2921" s="4" t="s">
        <v>60</v>
      </c>
      <c r="P2921" s="5" t="s">
        <v>339</v>
      </c>
      <c r="Q2921" s="7">
        <v>0.73958333333333337</v>
      </c>
      <c r="R2921" s="4" t="s">
        <v>30</v>
      </c>
      <c r="S2921" s="4" t="s">
        <v>33</v>
      </c>
      <c r="T2921" s="4"/>
      <c r="U2921" s="8"/>
      <c r="V2921" s="8"/>
      <c r="W2921">
        <v>15262761</v>
      </c>
      <c r="X2921" t="s">
        <v>43</v>
      </c>
    </row>
    <row r="2922" spans="1:24" ht="15.75" customHeight="1">
      <c r="A2922" s="4" t="s">
        <v>4665</v>
      </c>
      <c r="B2922" s="4" t="s">
        <v>7980</v>
      </c>
      <c r="C2922" s="4" t="s">
        <v>7976</v>
      </c>
      <c r="D2922" s="4" t="s">
        <v>45</v>
      </c>
      <c r="E2922" s="4" t="s">
        <v>7981</v>
      </c>
      <c r="F2922" s="4" t="s">
        <v>7982</v>
      </c>
      <c r="G2922" s="5">
        <v>58</v>
      </c>
      <c r="H2922" s="4" t="s">
        <v>7979</v>
      </c>
      <c r="I2922" s="4" t="s">
        <v>59</v>
      </c>
      <c r="J2922" s="4" t="s">
        <v>82</v>
      </c>
      <c r="K2922" s="5" t="s">
        <v>32</v>
      </c>
      <c r="L2922" s="6">
        <v>0.67013888888888884</v>
      </c>
      <c r="M2922" s="4" t="s">
        <v>30</v>
      </c>
      <c r="N2922" s="4" t="s">
        <v>59</v>
      </c>
      <c r="O2922" s="4" t="s">
        <v>60</v>
      </c>
      <c r="P2922" s="5" t="s">
        <v>339</v>
      </c>
      <c r="Q2922" s="7">
        <v>0.73958333333333337</v>
      </c>
      <c r="R2922" s="4" t="s">
        <v>30</v>
      </c>
      <c r="S2922" s="4" t="s">
        <v>33</v>
      </c>
      <c r="T2922" s="4"/>
      <c r="U2922" s="8"/>
      <c r="V2922" s="8"/>
      <c r="W2922">
        <v>15262761</v>
      </c>
      <c r="X2922" t="s">
        <v>43</v>
      </c>
    </row>
    <row r="2923" spans="1:24" ht="15.75" customHeight="1">
      <c r="A2923" s="4" t="s">
        <v>4665</v>
      </c>
      <c r="B2923" s="4" t="s">
        <v>7983</v>
      </c>
      <c r="C2923" s="4" t="s">
        <v>7983</v>
      </c>
      <c r="D2923" s="4" t="s">
        <v>45</v>
      </c>
      <c r="E2923" s="4" t="s">
        <v>7984</v>
      </c>
      <c r="F2923" s="4" t="s">
        <v>7985</v>
      </c>
      <c r="G2923" s="5">
        <v>23</v>
      </c>
      <c r="H2923" s="4" t="s">
        <v>7979</v>
      </c>
      <c r="I2923" s="4" t="s">
        <v>39</v>
      </c>
      <c r="J2923" s="4" t="s">
        <v>3265</v>
      </c>
      <c r="K2923" s="5" t="s">
        <v>32</v>
      </c>
      <c r="L2923" s="6">
        <v>0.74305555555555558</v>
      </c>
      <c r="M2923" s="4" t="s">
        <v>41</v>
      </c>
      <c r="N2923" s="4" t="s">
        <v>39</v>
      </c>
      <c r="O2923" s="4" t="s">
        <v>1953</v>
      </c>
      <c r="P2923" s="5" t="s">
        <v>339</v>
      </c>
      <c r="Q2923" s="7">
        <v>0.8125</v>
      </c>
      <c r="R2923" s="4" t="s">
        <v>41</v>
      </c>
      <c r="S2923" s="4" t="s">
        <v>33</v>
      </c>
      <c r="T2923" s="4"/>
      <c r="U2923" s="8"/>
      <c r="V2923" s="8"/>
      <c r="W2923">
        <v>15262762</v>
      </c>
      <c r="X2923" t="s">
        <v>35</v>
      </c>
    </row>
    <row r="2924" spans="1:24" ht="15.75" customHeight="1">
      <c r="A2924" s="4" t="s">
        <v>4665</v>
      </c>
      <c r="B2924" s="4" t="s">
        <v>7986</v>
      </c>
      <c r="C2924" s="4" t="s">
        <v>7986</v>
      </c>
      <c r="D2924" s="4" t="s">
        <v>45</v>
      </c>
      <c r="E2924" s="4" t="s">
        <v>7463</v>
      </c>
      <c r="F2924" s="4" t="s">
        <v>3587</v>
      </c>
      <c r="G2924" s="5">
        <v>43</v>
      </c>
      <c r="H2924" s="4" t="s">
        <v>7979</v>
      </c>
      <c r="I2924" s="4" t="s">
        <v>67</v>
      </c>
      <c r="J2924" s="4" t="s">
        <v>3978</v>
      </c>
      <c r="K2924" s="5" t="s">
        <v>32</v>
      </c>
      <c r="L2924" s="6">
        <v>0.74305555555555558</v>
      </c>
      <c r="M2924" s="4" t="s">
        <v>41</v>
      </c>
      <c r="N2924" s="4" t="s">
        <v>39</v>
      </c>
      <c r="O2924" s="4" t="s">
        <v>1953</v>
      </c>
      <c r="P2924" s="5" t="s">
        <v>339</v>
      </c>
      <c r="Q2924" s="7">
        <v>0.8125</v>
      </c>
      <c r="R2924" s="4" t="s">
        <v>41</v>
      </c>
      <c r="S2924" s="4" t="s">
        <v>33</v>
      </c>
      <c r="T2924" s="4"/>
      <c r="U2924" s="8"/>
      <c r="V2924" s="8"/>
      <c r="W2924">
        <v>15262763</v>
      </c>
      <c r="X2924" t="s">
        <v>61</v>
      </c>
    </row>
    <row r="2925" spans="1:24" ht="15.75" customHeight="1">
      <c r="A2925" s="4" t="s">
        <v>4665</v>
      </c>
      <c r="B2925" s="4" t="s">
        <v>7987</v>
      </c>
      <c r="C2925" s="4" t="s">
        <v>7986</v>
      </c>
      <c r="D2925" s="4" t="s">
        <v>45</v>
      </c>
      <c r="E2925" s="4" t="s">
        <v>4963</v>
      </c>
      <c r="F2925" s="4" t="s">
        <v>7988</v>
      </c>
      <c r="G2925" s="5">
        <v>56</v>
      </c>
      <c r="H2925" s="4" t="s">
        <v>7979</v>
      </c>
      <c r="I2925" s="4" t="s">
        <v>39</v>
      </c>
      <c r="J2925" s="4" t="s">
        <v>3265</v>
      </c>
      <c r="K2925" s="5" t="s">
        <v>32</v>
      </c>
      <c r="L2925" s="6">
        <v>0.74305555555555558</v>
      </c>
      <c r="M2925" s="4" t="s">
        <v>41</v>
      </c>
      <c r="N2925" s="4" t="s">
        <v>39</v>
      </c>
      <c r="O2925" s="4" t="s">
        <v>1953</v>
      </c>
      <c r="P2925" s="5" t="s">
        <v>339</v>
      </c>
      <c r="Q2925" s="7">
        <v>0.8125</v>
      </c>
      <c r="R2925" s="4" t="s">
        <v>41</v>
      </c>
      <c r="S2925" s="4" t="s">
        <v>33</v>
      </c>
      <c r="T2925" s="4"/>
      <c r="U2925" s="8"/>
      <c r="V2925" s="8"/>
      <c r="W2925">
        <v>15262763</v>
      </c>
      <c r="X2925" t="s">
        <v>61</v>
      </c>
    </row>
    <row r="2926" spans="1:24" ht="15.75" customHeight="1">
      <c r="A2926" s="4" t="s">
        <v>4665</v>
      </c>
      <c r="B2926" s="4" t="s">
        <v>7989</v>
      </c>
      <c r="C2926" s="4" t="s">
        <v>7989</v>
      </c>
      <c r="D2926" s="4" t="s">
        <v>45</v>
      </c>
      <c r="E2926" s="4" t="s">
        <v>7990</v>
      </c>
      <c r="F2926" s="4" t="s">
        <v>7991</v>
      </c>
      <c r="G2926" s="5">
        <v>51</v>
      </c>
      <c r="H2926" s="4" t="s">
        <v>7979</v>
      </c>
      <c r="I2926" s="4" t="s">
        <v>67</v>
      </c>
      <c r="J2926" s="4" t="s">
        <v>3978</v>
      </c>
      <c r="K2926" s="5" t="s">
        <v>32</v>
      </c>
      <c r="L2926" s="6">
        <v>0.74305555555555558</v>
      </c>
      <c r="M2926" s="4" t="s">
        <v>41</v>
      </c>
      <c r="N2926" s="4" t="s">
        <v>67</v>
      </c>
      <c r="O2926" s="4" t="s">
        <v>6847</v>
      </c>
      <c r="P2926" s="5" t="s">
        <v>339</v>
      </c>
      <c r="Q2926" s="7">
        <v>0.8125</v>
      </c>
      <c r="R2926" s="4" t="s">
        <v>41</v>
      </c>
      <c r="S2926" s="4" t="s">
        <v>33</v>
      </c>
      <c r="T2926" s="4"/>
      <c r="U2926" s="8"/>
      <c r="V2926" s="8"/>
      <c r="W2926">
        <v>15262764</v>
      </c>
      <c r="X2926" t="s">
        <v>43</v>
      </c>
    </row>
    <row r="2927" spans="1:24" ht="15.75" customHeight="1">
      <c r="A2927" s="4" t="s">
        <v>4665</v>
      </c>
      <c r="B2927" s="4" t="s">
        <v>7992</v>
      </c>
      <c r="C2927" s="4" t="s">
        <v>7989</v>
      </c>
      <c r="D2927" s="4" t="s">
        <v>23</v>
      </c>
      <c r="E2927" s="4" t="s">
        <v>7993</v>
      </c>
      <c r="F2927" s="4" t="s">
        <v>7991</v>
      </c>
      <c r="G2927" s="5">
        <v>52</v>
      </c>
      <c r="H2927" s="4" t="s">
        <v>7979</v>
      </c>
      <c r="I2927" s="4" t="s">
        <v>67</v>
      </c>
      <c r="J2927" s="4" t="s">
        <v>3978</v>
      </c>
      <c r="K2927" s="5" t="s">
        <v>32</v>
      </c>
      <c r="L2927" s="6">
        <v>0.74305555555555558</v>
      </c>
      <c r="M2927" s="4" t="s">
        <v>41</v>
      </c>
      <c r="N2927" s="4" t="s">
        <v>67</v>
      </c>
      <c r="O2927" s="4" t="s">
        <v>6847</v>
      </c>
      <c r="P2927" s="5" t="s">
        <v>339</v>
      </c>
      <c r="Q2927" s="7">
        <v>0.8125</v>
      </c>
      <c r="R2927" s="4" t="s">
        <v>41</v>
      </c>
      <c r="S2927" s="4" t="s">
        <v>33</v>
      </c>
      <c r="T2927" s="4"/>
      <c r="U2927" s="8"/>
      <c r="V2927" s="8"/>
      <c r="W2927">
        <v>15262764</v>
      </c>
      <c r="X2927" t="s">
        <v>43</v>
      </c>
    </row>
    <row r="2928" spans="1:24" ht="15.75" customHeight="1">
      <c r="A2928" s="4" t="s">
        <v>4665</v>
      </c>
      <c r="B2928" s="4" t="s">
        <v>7994</v>
      </c>
      <c r="C2928" s="4" t="s">
        <v>7994</v>
      </c>
      <c r="D2928" s="4" t="s">
        <v>45</v>
      </c>
      <c r="E2928" s="4" t="s">
        <v>7995</v>
      </c>
      <c r="F2928" s="4" t="s">
        <v>7996</v>
      </c>
      <c r="G2928" s="5">
        <v>59</v>
      </c>
      <c r="H2928" s="4" t="s">
        <v>7979</v>
      </c>
      <c r="I2928" s="4"/>
      <c r="J2928" s="4"/>
      <c r="K2928" s="12"/>
      <c r="L2928" s="6"/>
      <c r="M2928" s="4"/>
      <c r="N2928" s="4"/>
      <c r="O2928" s="4"/>
      <c r="P2928" s="12"/>
      <c r="Q2928" s="7"/>
      <c r="R2928" s="4"/>
      <c r="S2928" s="4" t="s">
        <v>33</v>
      </c>
      <c r="T2928" s="4"/>
      <c r="U2928" s="4"/>
      <c r="V2928" s="4"/>
      <c r="W2928">
        <v>15262765</v>
      </c>
      <c r="X2928" t="s">
        <v>43</v>
      </c>
    </row>
    <row r="2929" spans="1:24" ht="15.75" customHeight="1">
      <c r="A2929" s="4" t="s">
        <v>4665</v>
      </c>
      <c r="B2929" s="4" t="s">
        <v>7997</v>
      </c>
      <c r="C2929" s="4" t="s">
        <v>7994</v>
      </c>
      <c r="D2929" s="4" t="s">
        <v>23</v>
      </c>
      <c r="E2929" s="4" t="s">
        <v>7998</v>
      </c>
      <c r="F2929" s="4" t="s">
        <v>7996</v>
      </c>
      <c r="G2929" s="5">
        <v>67</v>
      </c>
      <c r="H2929" s="4" t="s">
        <v>7979</v>
      </c>
      <c r="I2929" s="4"/>
      <c r="J2929" s="4"/>
      <c r="K2929" s="5"/>
      <c r="L2929" s="6"/>
      <c r="M2929" s="4"/>
      <c r="N2929" s="4"/>
      <c r="O2929" s="4"/>
      <c r="P2929" s="5"/>
      <c r="Q2929" s="7"/>
      <c r="R2929" s="4"/>
      <c r="S2929" s="4" t="s">
        <v>33</v>
      </c>
      <c r="T2929" s="4"/>
      <c r="U2929" s="4"/>
      <c r="V2929" s="4"/>
      <c r="W2929">
        <v>15262765</v>
      </c>
      <c r="X2929" t="s">
        <v>43</v>
      </c>
    </row>
    <row r="2930" spans="1:24" ht="15.75" customHeight="1">
      <c r="A2930" s="4" t="s">
        <v>4665</v>
      </c>
      <c r="B2930" s="4" t="s">
        <v>7999</v>
      </c>
      <c r="C2930" s="4" t="s">
        <v>7994</v>
      </c>
      <c r="D2930" s="4" t="s">
        <v>23</v>
      </c>
      <c r="E2930" s="4" t="s">
        <v>8000</v>
      </c>
      <c r="F2930" s="4" t="s">
        <v>8001</v>
      </c>
      <c r="G2930" s="5">
        <v>64</v>
      </c>
      <c r="H2930" s="4" t="s">
        <v>7979</v>
      </c>
      <c r="I2930" s="4" t="s">
        <v>449</v>
      </c>
      <c r="J2930" s="4" t="s">
        <v>1057</v>
      </c>
      <c r="K2930" s="5" t="s">
        <v>32</v>
      </c>
      <c r="L2930" s="6">
        <v>0.69097222222222221</v>
      </c>
      <c r="M2930" s="4" t="s">
        <v>30</v>
      </c>
      <c r="N2930" s="4" t="s">
        <v>367</v>
      </c>
      <c r="O2930" s="4" t="s">
        <v>2315</v>
      </c>
      <c r="P2930" s="5" t="s">
        <v>339</v>
      </c>
      <c r="Q2930" s="7">
        <v>0.46180555555555558</v>
      </c>
      <c r="R2930" s="4" t="s">
        <v>30</v>
      </c>
      <c r="S2930" s="4" t="s">
        <v>33</v>
      </c>
      <c r="T2930" s="4"/>
      <c r="U2930" s="8"/>
      <c r="V2930" s="8"/>
      <c r="W2930">
        <v>15262766</v>
      </c>
      <c r="X2930" t="s">
        <v>43</v>
      </c>
    </row>
    <row r="2931" spans="1:24" ht="15.75" customHeight="1">
      <c r="A2931" s="4" t="s">
        <v>4665</v>
      </c>
      <c r="B2931" s="4" t="s">
        <v>8002</v>
      </c>
      <c r="C2931" s="4" t="s">
        <v>7994</v>
      </c>
      <c r="D2931" s="4" t="s">
        <v>45</v>
      </c>
      <c r="E2931" s="4" t="s">
        <v>8003</v>
      </c>
      <c r="F2931" s="4" t="s">
        <v>8001</v>
      </c>
      <c r="G2931" s="5">
        <v>62</v>
      </c>
      <c r="H2931" s="4" t="s">
        <v>7979</v>
      </c>
      <c r="I2931" s="4" t="s">
        <v>449</v>
      </c>
      <c r="J2931" s="4" t="s">
        <v>1057</v>
      </c>
      <c r="K2931" s="5" t="s">
        <v>32</v>
      </c>
      <c r="L2931" s="6">
        <v>0.69097222222222221</v>
      </c>
      <c r="M2931" s="4" t="s">
        <v>30</v>
      </c>
      <c r="N2931" s="4" t="s">
        <v>367</v>
      </c>
      <c r="O2931" s="4" t="s">
        <v>2315</v>
      </c>
      <c r="P2931" s="5" t="s">
        <v>339</v>
      </c>
      <c r="Q2931" s="7">
        <v>0.46180555555555558</v>
      </c>
      <c r="R2931" s="4" t="s">
        <v>30</v>
      </c>
      <c r="S2931" s="4" t="s">
        <v>33</v>
      </c>
      <c r="T2931" s="4"/>
      <c r="U2931" s="8"/>
      <c r="V2931" s="8"/>
      <c r="W2931">
        <v>15262766</v>
      </c>
      <c r="X2931" t="s">
        <v>43</v>
      </c>
    </row>
    <row r="2932" spans="1:24" ht="15.75" customHeight="1">
      <c r="A2932" s="4" t="s">
        <v>4665</v>
      </c>
      <c r="B2932" s="4" t="s">
        <v>8004</v>
      </c>
      <c r="C2932" s="4" t="s">
        <v>7994</v>
      </c>
      <c r="D2932" s="4" t="s">
        <v>23</v>
      </c>
      <c r="E2932" s="4" t="s">
        <v>8005</v>
      </c>
      <c r="F2932" s="4" t="s">
        <v>7996</v>
      </c>
      <c r="G2932" s="5">
        <v>24</v>
      </c>
      <c r="H2932" s="4" t="s">
        <v>7979</v>
      </c>
      <c r="I2932" s="4"/>
      <c r="J2932" s="4"/>
      <c r="K2932" s="12"/>
      <c r="L2932" s="6"/>
      <c r="M2932" s="4"/>
      <c r="N2932" s="4"/>
      <c r="O2932" s="4"/>
      <c r="P2932" s="12"/>
      <c r="Q2932" s="7"/>
      <c r="R2932" s="4"/>
      <c r="S2932" s="4" t="s">
        <v>33</v>
      </c>
      <c r="T2932" s="4"/>
      <c r="U2932" s="4"/>
      <c r="V2932" s="4"/>
      <c r="W2932">
        <v>15262767</v>
      </c>
      <c r="X2932" t="s">
        <v>61</v>
      </c>
    </row>
    <row r="2933" spans="1:24" ht="15.75" customHeight="1">
      <c r="A2933" s="4" t="s">
        <v>4665</v>
      </c>
      <c r="B2933" s="4" t="s">
        <v>8006</v>
      </c>
      <c r="C2933" s="4" t="s">
        <v>7994</v>
      </c>
      <c r="D2933" s="4" t="s">
        <v>23</v>
      </c>
      <c r="E2933" s="4" t="s">
        <v>8007</v>
      </c>
      <c r="F2933" s="4" t="s">
        <v>8008</v>
      </c>
      <c r="G2933" s="5">
        <v>34</v>
      </c>
      <c r="H2933" s="4" t="s">
        <v>7979</v>
      </c>
      <c r="I2933" s="4"/>
      <c r="J2933" s="4"/>
      <c r="K2933" s="5"/>
      <c r="L2933" s="6"/>
      <c r="M2933" s="4"/>
      <c r="N2933" s="4"/>
      <c r="O2933" s="4"/>
      <c r="P2933" s="5"/>
      <c r="Q2933" s="7"/>
      <c r="R2933" s="4"/>
      <c r="S2933" s="4" t="s">
        <v>33</v>
      </c>
      <c r="T2933" s="4"/>
      <c r="U2933" s="4"/>
      <c r="V2933" s="4"/>
      <c r="W2933">
        <v>15262767</v>
      </c>
      <c r="X2933" t="s">
        <v>61</v>
      </c>
    </row>
    <row r="2934" spans="1:24" ht="15.75" customHeight="1">
      <c r="A2934" s="4" t="s">
        <v>4665</v>
      </c>
      <c r="B2934" s="4" t="s">
        <v>8009</v>
      </c>
      <c r="C2934" s="4" t="s">
        <v>7994</v>
      </c>
      <c r="D2934" s="4" t="s">
        <v>45</v>
      </c>
      <c r="E2934" s="4" t="s">
        <v>8010</v>
      </c>
      <c r="F2934" s="4" t="s">
        <v>4816</v>
      </c>
      <c r="G2934" s="5">
        <v>43</v>
      </c>
      <c r="H2934" s="4" t="s">
        <v>7979</v>
      </c>
      <c r="I2934" s="4" t="s">
        <v>449</v>
      </c>
      <c r="J2934" s="4" t="s">
        <v>1057</v>
      </c>
      <c r="K2934" s="4" t="s">
        <v>32</v>
      </c>
      <c r="L2934" s="10">
        <v>0.69097222222222221</v>
      </c>
      <c r="M2934" s="4" t="s">
        <v>30</v>
      </c>
      <c r="N2934" s="4" t="s">
        <v>367</v>
      </c>
      <c r="O2934" s="4" t="s">
        <v>2315</v>
      </c>
      <c r="P2934" s="4" t="s">
        <v>339</v>
      </c>
      <c r="Q2934" s="11">
        <v>0.46180555555555558</v>
      </c>
      <c r="R2934" s="4" t="s">
        <v>30</v>
      </c>
      <c r="S2934" s="4" t="s">
        <v>33</v>
      </c>
      <c r="T2934" s="4"/>
      <c r="U2934" s="8"/>
      <c r="V2934" s="8"/>
      <c r="W2934">
        <v>15262768</v>
      </c>
      <c r="X2934" t="s">
        <v>61</v>
      </c>
    </row>
    <row r="2935" spans="1:24" ht="15.75" customHeight="1">
      <c r="A2935" s="4" t="s">
        <v>4665</v>
      </c>
      <c r="B2935" s="4" t="s">
        <v>8011</v>
      </c>
      <c r="C2935" s="4" t="s">
        <v>7994</v>
      </c>
      <c r="D2935" s="4" t="s">
        <v>45</v>
      </c>
      <c r="E2935" s="4" t="s">
        <v>8012</v>
      </c>
      <c r="F2935" s="4" t="s">
        <v>8013</v>
      </c>
      <c r="G2935" s="5">
        <v>82</v>
      </c>
      <c r="H2935" s="4" t="s">
        <v>7979</v>
      </c>
      <c r="I2935" s="4" t="s">
        <v>449</v>
      </c>
      <c r="J2935" s="4" t="s">
        <v>1057</v>
      </c>
      <c r="K2935" s="4" t="s">
        <v>32</v>
      </c>
      <c r="L2935" s="10">
        <v>0.69097222222222221</v>
      </c>
      <c r="M2935" s="4" t="s">
        <v>30</v>
      </c>
      <c r="N2935" s="4" t="s">
        <v>367</v>
      </c>
      <c r="O2935" s="4" t="s">
        <v>2315</v>
      </c>
      <c r="P2935" s="4" t="s">
        <v>339</v>
      </c>
      <c r="Q2935" s="11">
        <v>0.46180555555555558</v>
      </c>
      <c r="R2935" s="4" t="s">
        <v>30</v>
      </c>
      <c r="S2935" s="4" t="s">
        <v>33</v>
      </c>
      <c r="T2935" s="4"/>
      <c r="U2935" s="8"/>
      <c r="V2935" s="8"/>
      <c r="W2935">
        <v>15262768</v>
      </c>
      <c r="X2935" t="s">
        <v>61</v>
      </c>
    </row>
    <row r="2936" spans="1:24" ht="15.75" customHeight="1">
      <c r="A2936" s="4" t="s">
        <v>4665</v>
      </c>
      <c r="B2936" s="4" t="s">
        <v>8014</v>
      </c>
      <c r="C2936" s="4" t="s">
        <v>8014</v>
      </c>
      <c r="D2936" s="4" t="s">
        <v>45</v>
      </c>
      <c r="E2936" s="4" t="s">
        <v>8015</v>
      </c>
      <c r="F2936" s="4" t="s">
        <v>8016</v>
      </c>
      <c r="G2936" s="5">
        <v>57</v>
      </c>
      <c r="H2936" s="4" t="s">
        <v>7979</v>
      </c>
      <c r="I2936" s="4" t="s">
        <v>67</v>
      </c>
      <c r="J2936" s="4" t="s">
        <v>3978</v>
      </c>
      <c r="K2936" s="5" t="s">
        <v>32</v>
      </c>
      <c r="L2936" s="6">
        <v>0.74305555555555558</v>
      </c>
      <c r="M2936" s="4" t="s">
        <v>41</v>
      </c>
      <c r="N2936" s="4" t="s">
        <v>67</v>
      </c>
      <c r="O2936" s="4" t="s">
        <v>2242</v>
      </c>
      <c r="P2936" s="5" t="s">
        <v>6419</v>
      </c>
      <c r="Q2936" s="7">
        <v>0.67361111111111116</v>
      </c>
      <c r="R2936" s="4" t="s">
        <v>41</v>
      </c>
      <c r="S2936" s="4" t="s">
        <v>33</v>
      </c>
      <c r="T2936" s="4"/>
      <c r="U2936" s="8"/>
      <c r="V2936" s="4"/>
      <c r="W2936">
        <v>15262769</v>
      </c>
      <c r="X2936" t="s">
        <v>43</v>
      </c>
    </row>
    <row r="2937" spans="1:24" ht="15.75" customHeight="1">
      <c r="A2937" s="4" t="s">
        <v>4665</v>
      </c>
      <c r="B2937" s="4" t="s">
        <v>8017</v>
      </c>
      <c r="C2937" s="4" t="s">
        <v>8014</v>
      </c>
      <c r="D2937" s="4" t="s">
        <v>45</v>
      </c>
      <c r="E2937" s="4" t="s">
        <v>8018</v>
      </c>
      <c r="F2937" s="4" t="s">
        <v>8019</v>
      </c>
      <c r="G2937" s="5">
        <v>34</v>
      </c>
      <c r="H2937" s="4" t="s">
        <v>7979</v>
      </c>
      <c r="I2937" s="4" t="s">
        <v>67</v>
      </c>
      <c r="J2937" s="4" t="s">
        <v>3978</v>
      </c>
      <c r="K2937" s="5" t="s">
        <v>32</v>
      </c>
      <c r="L2937" s="6">
        <v>0.74305555555555558</v>
      </c>
      <c r="M2937" s="4" t="s">
        <v>41</v>
      </c>
      <c r="N2937" s="4" t="s">
        <v>67</v>
      </c>
      <c r="O2937" s="4" t="s">
        <v>2242</v>
      </c>
      <c r="P2937" s="5" t="s">
        <v>6419</v>
      </c>
      <c r="Q2937" s="7">
        <v>0.67361111111111116</v>
      </c>
      <c r="R2937" s="4" t="s">
        <v>41</v>
      </c>
      <c r="S2937" s="4" t="s">
        <v>33</v>
      </c>
      <c r="T2937" s="4"/>
      <c r="U2937" s="8"/>
      <c r="V2937" s="4"/>
      <c r="W2937">
        <v>15262769</v>
      </c>
      <c r="X2937" t="s">
        <v>43</v>
      </c>
    </row>
    <row r="2938" spans="1:24" ht="15.75" customHeight="1">
      <c r="A2938" s="4" t="s">
        <v>4665</v>
      </c>
      <c r="B2938" s="4" t="s">
        <v>8020</v>
      </c>
      <c r="C2938" s="4" t="s">
        <v>8020</v>
      </c>
      <c r="D2938" s="4" t="s">
        <v>45</v>
      </c>
      <c r="E2938" s="4" t="s">
        <v>8021</v>
      </c>
      <c r="F2938" s="4" t="s">
        <v>7209</v>
      </c>
      <c r="G2938" s="5">
        <v>49</v>
      </c>
      <c r="H2938" s="4" t="s">
        <v>7979</v>
      </c>
      <c r="I2938" s="4" t="s">
        <v>67</v>
      </c>
      <c r="J2938" s="4" t="s">
        <v>3978</v>
      </c>
      <c r="K2938" s="4" t="s">
        <v>32</v>
      </c>
      <c r="L2938" s="10">
        <v>0.74305555555555558</v>
      </c>
      <c r="M2938" s="4" t="s">
        <v>41</v>
      </c>
      <c r="N2938" s="4" t="s">
        <v>67</v>
      </c>
      <c r="O2938" s="4" t="s">
        <v>7883</v>
      </c>
      <c r="P2938" s="4" t="s">
        <v>339</v>
      </c>
      <c r="Q2938" s="11">
        <v>0.46527777777777779</v>
      </c>
      <c r="R2938" s="4" t="s">
        <v>41</v>
      </c>
      <c r="S2938" s="4" t="s">
        <v>33</v>
      </c>
      <c r="T2938" s="4" t="s">
        <v>8022</v>
      </c>
      <c r="U2938" s="8"/>
      <c r="V2938" s="8"/>
      <c r="W2938">
        <v>15262770</v>
      </c>
      <c r="X2938" t="s">
        <v>43</v>
      </c>
    </row>
    <row r="2939" spans="1:24" ht="15.75" customHeight="1">
      <c r="A2939" s="4" t="s">
        <v>4665</v>
      </c>
      <c r="B2939" s="4" t="s">
        <v>8023</v>
      </c>
      <c r="C2939" s="4" t="s">
        <v>8020</v>
      </c>
      <c r="D2939" s="4" t="s">
        <v>45</v>
      </c>
      <c r="E2939" s="4" t="s">
        <v>8024</v>
      </c>
      <c r="F2939" s="4" t="s">
        <v>2303</v>
      </c>
      <c r="G2939" s="5">
        <v>81</v>
      </c>
      <c r="H2939" s="4" t="s">
        <v>7979</v>
      </c>
      <c r="I2939" s="4" t="s">
        <v>67</v>
      </c>
      <c r="J2939" s="4" t="s">
        <v>3978</v>
      </c>
      <c r="K2939" s="4" t="s">
        <v>32</v>
      </c>
      <c r="L2939" s="10">
        <v>0.74305555555555558</v>
      </c>
      <c r="M2939" s="4" t="s">
        <v>41</v>
      </c>
      <c r="N2939" s="4" t="s">
        <v>67</v>
      </c>
      <c r="O2939" s="4" t="s">
        <v>7883</v>
      </c>
      <c r="P2939" s="4" t="s">
        <v>339</v>
      </c>
      <c r="Q2939" s="11">
        <v>0.46527777777777779</v>
      </c>
      <c r="R2939" s="4" t="s">
        <v>41</v>
      </c>
      <c r="S2939" s="4" t="s">
        <v>33</v>
      </c>
      <c r="T2939" s="4" t="s">
        <v>8025</v>
      </c>
      <c r="U2939" s="8"/>
      <c r="V2939" s="8"/>
      <c r="W2939">
        <v>15262770</v>
      </c>
      <c r="X2939" t="s">
        <v>43</v>
      </c>
    </row>
    <row r="2940" spans="1:24" ht="15.75" customHeight="1">
      <c r="A2940" s="4" t="s">
        <v>4665</v>
      </c>
      <c r="B2940" s="4" t="s">
        <v>8026</v>
      </c>
      <c r="C2940" s="4" t="s">
        <v>8020</v>
      </c>
      <c r="D2940" s="4" t="s">
        <v>45</v>
      </c>
      <c r="E2940" s="4" t="s">
        <v>8027</v>
      </c>
      <c r="F2940" s="4" t="s">
        <v>2303</v>
      </c>
      <c r="G2940" s="5">
        <v>69</v>
      </c>
      <c r="H2940" s="4" t="s">
        <v>7979</v>
      </c>
      <c r="I2940" s="4" t="s">
        <v>67</v>
      </c>
      <c r="J2940" s="4" t="s">
        <v>3978</v>
      </c>
      <c r="K2940" s="5" t="s">
        <v>32</v>
      </c>
      <c r="L2940" s="6">
        <v>0.74305555555555558</v>
      </c>
      <c r="M2940" s="4" t="s">
        <v>41</v>
      </c>
      <c r="N2940" s="4" t="s">
        <v>67</v>
      </c>
      <c r="O2940" s="4" t="s">
        <v>7883</v>
      </c>
      <c r="P2940" s="5" t="s">
        <v>339</v>
      </c>
      <c r="Q2940" s="7">
        <v>0.46527777777777779</v>
      </c>
      <c r="R2940" s="4" t="s">
        <v>41</v>
      </c>
      <c r="S2940" s="4" t="s">
        <v>33</v>
      </c>
      <c r="T2940" s="4"/>
      <c r="U2940" s="8"/>
      <c r="V2940" s="8"/>
      <c r="W2940">
        <v>15262771</v>
      </c>
      <c r="X2940" t="s">
        <v>61</v>
      </c>
    </row>
    <row r="2941" spans="1:24" ht="15.75" customHeight="1">
      <c r="A2941" s="4" t="s">
        <v>4665</v>
      </c>
      <c r="B2941" s="4" t="s">
        <v>8028</v>
      </c>
      <c r="C2941" s="4" t="s">
        <v>8020</v>
      </c>
      <c r="D2941" s="4" t="s">
        <v>45</v>
      </c>
      <c r="E2941" s="4" t="s">
        <v>8029</v>
      </c>
      <c r="F2941" s="4" t="s">
        <v>383</v>
      </c>
      <c r="G2941" s="5">
        <v>73</v>
      </c>
      <c r="H2941" s="4" t="s">
        <v>7979</v>
      </c>
      <c r="I2941" s="4" t="s">
        <v>67</v>
      </c>
      <c r="J2941" s="4" t="s">
        <v>3978</v>
      </c>
      <c r="K2941" s="5" t="s">
        <v>32</v>
      </c>
      <c r="L2941" s="6">
        <v>0.74305555555555558</v>
      </c>
      <c r="M2941" s="4" t="s">
        <v>41</v>
      </c>
      <c r="N2941" s="4" t="s">
        <v>67</v>
      </c>
      <c r="O2941" s="4" t="s">
        <v>7883</v>
      </c>
      <c r="P2941" s="5" t="s">
        <v>339</v>
      </c>
      <c r="Q2941" s="7">
        <v>0.46527777777777779</v>
      </c>
      <c r="R2941" s="4" t="s">
        <v>41</v>
      </c>
      <c r="S2941" s="4" t="s">
        <v>33</v>
      </c>
      <c r="T2941" s="4"/>
      <c r="U2941" s="8"/>
      <c r="V2941" s="8"/>
      <c r="W2941">
        <v>15262771</v>
      </c>
      <c r="X2941" t="s">
        <v>61</v>
      </c>
    </row>
    <row r="2942" spans="1:24" ht="15.75" customHeight="1">
      <c r="A2942" s="4" t="s">
        <v>4665</v>
      </c>
      <c r="B2942" s="4" t="s">
        <v>8030</v>
      </c>
      <c r="C2942" s="4" t="s">
        <v>8020</v>
      </c>
      <c r="D2942" s="4" t="s">
        <v>45</v>
      </c>
      <c r="E2942" s="4" t="s">
        <v>8031</v>
      </c>
      <c r="F2942" s="4" t="s">
        <v>8032</v>
      </c>
      <c r="G2942" s="5">
        <v>20</v>
      </c>
      <c r="H2942" s="4" t="s">
        <v>7979</v>
      </c>
      <c r="I2942" s="4" t="s">
        <v>67</v>
      </c>
      <c r="J2942" s="4" t="s">
        <v>3978</v>
      </c>
      <c r="K2942" s="5" t="s">
        <v>32</v>
      </c>
      <c r="L2942" s="6">
        <v>0.74305555555555558</v>
      </c>
      <c r="M2942" s="4" t="s">
        <v>41</v>
      </c>
      <c r="N2942" s="4" t="s">
        <v>67</v>
      </c>
      <c r="O2942" s="4" t="s">
        <v>6847</v>
      </c>
      <c r="P2942" s="5" t="s">
        <v>5813</v>
      </c>
      <c r="Q2942" s="7">
        <v>0.8125</v>
      </c>
      <c r="R2942" s="4" t="s">
        <v>41</v>
      </c>
      <c r="S2942" s="4" t="s">
        <v>33</v>
      </c>
      <c r="T2942" s="4"/>
      <c r="U2942" s="8"/>
      <c r="V2942" s="8"/>
      <c r="W2942">
        <v>15262772</v>
      </c>
      <c r="X2942" t="s">
        <v>61</v>
      </c>
    </row>
    <row r="2943" spans="1:24" ht="15.75" customHeight="1">
      <c r="A2943" s="4" t="s">
        <v>4665</v>
      </c>
      <c r="B2943" s="4" t="s">
        <v>8033</v>
      </c>
      <c r="C2943" s="4" t="s">
        <v>8020</v>
      </c>
      <c r="D2943" s="4" t="s">
        <v>45</v>
      </c>
      <c r="E2943" s="4" t="s">
        <v>8031</v>
      </c>
      <c r="F2943" s="4" t="s">
        <v>8034</v>
      </c>
      <c r="G2943" s="5">
        <v>22</v>
      </c>
      <c r="H2943" s="4" t="s">
        <v>7979</v>
      </c>
      <c r="I2943" s="4" t="s">
        <v>67</v>
      </c>
      <c r="J2943" s="4" t="s">
        <v>3978</v>
      </c>
      <c r="K2943" s="5" t="s">
        <v>32</v>
      </c>
      <c r="L2943" s="6">
        <v>0.74305555555555558</v>
      </c>
      <c r="M2943" s="4" t="s">
        <v>41</v>
      </c>
      <c r="N2943" s="4" t="s">
        <v>67</v>
      </c>
      <c r="O2943" s="4" t="s">
        <v>6847</v>
      </c>
      <c r="P2943" s="5" t="s">
        <v>5813</v>
      </c>
      <c r="Q2943" s="7">
        <v>0.8125</v>
      </c>
      <c r="R2943" s="4" t="s">
        <v>41</v>
      </c>
      <c r="S2943" s="4" t="s">
        <v>33</v>
      </c>
      <c r="T2943" s="4"/>
      <c r="U2943" s="8"/>
      <c r="V2943" s="8"/>
      <c r="W2943">
        <v>15262772</v>
      </c>
      <c r="X2943" t="s">
        <v>61</v>
      </c>
    </row>
    <row r="2944" spans="1:24" ht="15.75" customHeight="1">
      <c r="A2944" s="4" t="s">
        <v>4665</v>
      </c>
      <c r="B2944" s="4" t="s">
        <v>8035</v>
      </c>
      <c r="C2944" s="4" t="s">
        <v>8020</v>
      </c>
      <c r="D2944" s="4" t="s">
        <v>23</v>
      </c>
      <c r="E2944" s="4" t="s">
        <v>8036</v>
      </c>
      <c r="F2944" s="4" t="s">
        <v>8037</v>
      </c>
      <c r="G2944" s="5">
        <v>56</v>
      </c>
      <c r="H2944" s="4" t="s">
        <v>7979</v>
      </c>
      <c r="I2944" s="4" t="s">
        <v>67</v>
      </c>
      <c r="J2944" s="4" t="s">
        <v>3978</v>
      </c>
      <c r="K2944" s="5" t="s">
        <v>32</v>
      </c>
      <c r="L2944" s="6">
        <v>0.74305555555555558</v>
      </c>
      <c r="M2944" s="4" t="s">
        <v>41</v>
      </c>
      <c r="N2944" s="4" t="s">
        <v>67</v>
      </c>
      <c r="O2944" s="4" t="s">
        <v>6847</v>
      </c>
      <c r="P2944" s="5" t="s">
        <v>5813</v>
      </c>
      <c r="Q2944" s="7">
        <v>0.8125</v>
      </c>
      <c r="R2944" s="4" t="s">
        <v>41</v>
      </c>
      <c r="S2944" s="4" t="s">
        <v>33</v>
      </c>
      <c r="T2944" s="4"/>
      <c r="U2944" s="8"/>
      <c r="V2944" s="8"/>
      <c r="W2944">
        <v>15262775</v>
      </c>
      <c r="X2944" t="s">
        <v>35</v>
      </c>
    </row>
    <row r="2945" spans="1:24" ht="15.75" customHeight="1">
      <c r="A2945" s="4" t="s">
        <v>4665</v>
      </c>
      <c r="B2945" s="4" t="s">
        <v>8038</v>
      </c>
      <c r="C2945" s="4" t="s">
        <v>8038</v>
      </c>
      <c r="D2945" s="4" t="s">
        <v>45</v>
      </c>
      <c r="E2945" s="4" t="s">
        <v>8039</v>
      </c>
      <c r="F2945" s="4" t="s">
        <v>8040</v>
      </c>
      <c r="G2945" s="5">
        <v>33</v>
      </c>
      <c r="H2945" s="4" t="s">
        <v>8041</v>
      </c>
      <c r="I2945" s="4" t="s">
        <v>150</v>
      </c>
      <c r="J2945" s="4" t="s">
        <v>151</v>
      </c>
      <c r="K2945" s="5" t="s">
        <v>32</v>
      </c>
      <c r="L2945" s="6">
        <v>0.64583333333333337</v>
      </c>
      <c r="M2945" s="4" t="s">
        <v>30</v>
      </c>
      <c r="N2945" s="4" t="s">
        <v>150</v>
      </c>
      <c r="O2945" s="4" t="s">
        <v>152</v>
      </c>
      <c r="P2945" s="5" t="s">
        <v>339</v>
      </c>
      <c r="Q2945" s="7">
        <v>0.72569444444444442</v>
      </c>
      <c r="R2945" s="4" t="s">
        <v>30</v>
      </c>
      <c r="S2945" s="4" t="s">
        <v>2243</v>
      </c>
      <c r="T2945" s="4"/>
      <c r="U2945" s="4"/>
      <c r="V2945" s="4"/>
      <c r="W2945">
        <v>87984584</v>
      </c>
      <c r="X2945" t="s">
        <v>61</v>
      </c>
    </row>
    <row r="2946" spans="1:24" ht="15.75" customHeight="1">
      <c r="A2946" s="4" t="s">
        <v>4665</v>
      </c>
      <c r="B2946" s="4" t="s">
        <v>8042</v>
      </c>
      <c r="C2946" s="4" t="s">
        <v>8038</v>
      </c>
      <c r="D2946" s="4" t="s">
        <v>23</v>
      </c>
      <c r="E2946" s="4" t="s">
        <v>8043</v>
      </c>
      <c r="F2946" s="4" t="s">
        <v>8044</v>
      </c>
      <c r="G2946" s="5">
        <v>15</v>
      </c>
      <c r="H2946" s="4" t="s">
        <v>8041</v>
      </c>
      <c r="I2946" s="4" t="s">
        <v>150</v>
      </c>
      <c r="J2946" s="4" t="s">
        <v>151</v>
      </c>
      <c r="K2946" s="5" t="s">
        <v>32</v>
      </c>
      <c r="L2946" s="6">
        <v>0.64583333333333337</v>
      </c>
      <c r="M2946" s="4" t="s">
        <v>30</v>
      </c>
      <c r="N2946" s="4" t="s">
        <v>150</v>
      </c>
      <c r="O2946" s="4" t="s">
        <v>152</v>
      </c>
      <c r="P2946" s="5" t="s">
        <v>339</v>
      </c>
      <c r="Q2946" s="7">
        <v>0.72569444444444442</v>
      </c>
      <c r="R2946" s="4" t="s">
        <v>30</v>
      </c>
      <c r="S2946" s="4" t="s">
        <v>2243</v>
      </c>
      <c r="T2946" s="4"/>
      <c r="U2946" s="4"/>
      <c r="V2946" s="4"/>
      <c r="W2946">
        <v>87984584</v>
      </c>
      <c r="X2946" t="s">
        <v>61</v>
      </c>
    </row>
    <row r="2947" spans="1:24" ht="15.75" customHeight="1">
      <c r="A2947" s="4" t="s">
        <v>4665</v>
      </c>
      <c r="B2947" s="4" t="s">
        <v>8045</v>
      </c>
      <c r="C2947" s="4" t="s">
        <v>8045</v>
      </c>
      <c r="D2947" s="4" t="s">
        <v>23</v>
      </c>
      <c r="E2947" s="4" t="s">
        <v>8046</v>
      </c>
      <c r="F2947" s="4" t="s">
        <v>887</v>
      </c>
      <c r="G2947" s="5">
        <v>52</v>
      </c>
      <c r="H2947" s="4" t="s">
        <v>8041</v>
      </c>
      <c r="I2947" s="4" t="s">
        <v>150</v>
      </c>
      <c r="J2947" s="4" t="s">
        <v>151</v>
      </c>
      <c r="K2947" s="5" t="s">
        <v>32</v>
      </c>
      <c r="L2947" s="6">
        <v>0.64583333333333337</v>
      </c>
      <c r="M2947" s="4" t="s">
        <v>30</v>
      </c>
      <c r="N2947" s="4" t="s">
        <v>67</v>
      </c>
      <c r="O2947" s="4" t="s">
        <v>614</v>
      </c>
      <c r="P2947" s="5" t="s">
        <v>339</v>
      </c>
      <c r="Q2947" s="7">
        <v>0.62152777777777779</v>
      </c>
      <c r="R2947" s="4" t="s">
        <v>41</v>
      </c>
      <c r="S2947" s="4" t="s">
        <v>2243</v>
      </c>
      <c r="T2947" s="4" t="s">
        <v>8047</v>
      </c>
      <c r="U2947" s="8"/>
      <c r="V2947" s="8"/>
      <c r="W2947">
        <v>82658339</v>
      </c>
      <c r="X2947" t="s">
        <v>43</v>
      </c>
    </row>
    <row r="2948" spans="1:24" ht="15.75" customHeight="1">
      <c r="A2948" s="4" t="s">
        <v>4665</v>
      </c>
      <c r="B2948" s="4" t="s">
        <v>8048</v>
      </c>
      <c r="C2948" s="4" t="s">
        <v>8045</v>
      </c>
      <c r="D2948" s="4" t="s">
        <v>45</v>
      </c>
      <c r="E2948" s="4" t="s">
        <v>8049</v>
      </c>
      <c r="F2948" s="4" t="s">
        <v>8050</v>
      </c>
      <c r="G2948" s="5">
        <v>49</v>
      </c>
      <c r="H2948" s="4" t="s">
        <v>8041</v>
      </c>
      <c r="I2948" s="4" t="s">
        <v>150</v>
      </c>
      <c r="J2948" s="4" t="s">
        <v>151</v>
      </c>
      <c r="K2948" s="5" t="s">
        <v>32</v>
      </c>
      <c r="L2948" s="6">
        <v>0.64583333333333337</v>
      </c>
      <c r="M2948" s="4" t="s">
        <v>30</v>
      </c>
      <c r="N2948" s="4" t="s">
        <v>67</v>
      </c>
      <c r="O2948" s="4" t="s">
        <v>614</v>
      </c>
      <c r="P2948" s="5" t="s">
        <v>339</v>
      </c>
      <c r="Q2948" s="7">
        <v>0.62152777777777779</v>
      </c>
      <c r="R2948" s="4" t="s">
        <v>41</v>
      </c>
      <c r="S2948" s="4" t="s">
        <v>2243</v>
      </c>
      <c r="T2948" s="4"/>
      <c r="U2948" s="8"/>
      <c r="V2948" s="8"/>
      <c r="W2948">
        <v>82658339</v>
      </c>
      <c r="X2948" t="s">
        <v>43</v>
      </c>
    </row>
    <row r="2949" spans="1:24" ht="15.75" customHeight="1">
      <c r="A2949" s="4" t="s">
        <v>4665</v>
      </c>
      <c r="B2949" s="4" t="s">
        <v>8051</v>
      </c>
      <c r="C2949" s="4" t="s">
        <v>8051</v>
      </c>
      <c r="D2949" s="4" t="s">
        <v>23</v>
      </c>
      <c r="E2949" s="4" t="s">
        <v>8052</v>
      </c>
      <c r="F2949" s="4" t="s">
        <v>1802</v>
      </c>
      <c r="G2949" s="5">
        <v>61</v>
      </c>
      <c r="H2949" s="4" t="s">
        <v>8041</v>
      </c>
      <c r="I2949" s="4"/>
      <c r="J2949" s="4"/>
      <c r="K2949" s="12"/>
      <c r="L2949" s="6"/>
      <c r="M2949" s="4"/>
      <c r="N2949" s="4"/>
      <c r="O2949" s="4"/>
      <c r="P2949" s="12"/>
      <c r="Q2949" s="7"/>
      <c r="R2949" s="4"/>
      <c r="S2949" s="4" t="s">
        <v>2243</v>
      </c>
      <c r="T2949" s="4"/>
      <c r="U2949" s="4"/>
      <c r="V2949" s="4"/>
      <c r="W2949">
        <v>28523312</v>
      </c>
      <c r="X2949" t="s">
        <v>43</v>
      </c>
    </row>
    <row r="2950" spans="1:24" ht="15.75" customHeight="1">
      <c r="A2950" s="4" t="s">
        <v>4665</v>
      </c>
      <c r="B2950" s="4" t="s">
        <v>8053</v>
      </c>
      <c r="C2950" s="4" t="s">
        <v>8051</v>
      </c>
      <c r="D2950" s="4" t="s">
        <v>45</v>
      </c>
      <c r="E2950" s="4" t="s">
        <v>8054</v>
      </c>
      <c r="F2950" s="4" t="s">
        <v>1094</v>
      </c>
      <c r="G2950" s="5">
        <v>59</v>
      </c>
      <c r="H2950" s="4" t="s">
        <v>8041</v>
      </c>
      <c r="I2950" s="4"/>
      <c r="J2950" s="4"/>
      <c r="K2950" s="5"/>
      <c r="L2950" s="6"/>
      <c r="M2950" s="4"/>
      <c r="N2950" s="4"/>
      <c r="O2950" s="4"/>
      <c r="P2950" s="5"/>
      <c r="Q2950" s="7"/>
      <c r="R2950" s="4"/>
      <c r="S2950" s="4" t="s">
        <v>2243</v>
      </c>
      <c r="T2950" s="4"/>
      <c r="U2950" s="4"/>
      <c r="V2950" s="4"/>
      <c r="W2950">
        <v>28523312</v>
      </c>
      <c r="X2950" t="s">
        <v>43</v>
      </c>
    </row>
    <row r="2951" spans="1:24" ht="15.75" customHeight="1">
      <c r="A2951" s="4" t="s">
        <v>4665</v>
      </c>
      <c r="B2951" s="4" t="s">
        <v>8055</v>
      </c>
      <c r="C2951" s="4" t="s">
        <v>8055</v>
      </c>
      <c r="D2951" s="4" t="s">
        <v>45</v>
      </c>
      <c r="E2951" s="4" t="s">
        <v>8056</v>
      </c>
      <c r="F2951" s="4" t="s">
        <v>180</v>
      </c>
      <c r="G2951" s="5">
        <v>62</v>
      </c>
      <c r="H2951" s="4" t="s">
        <v>8041</v>
      </c>
      <c r="I2951" s="4" t="s">
        <v>157</v>
      </c>
      <c r="J2951" s="4" t="s">
        <v>2753</v>
      </c>
      <c r="K2951" s="5" t="s">
        <v>32</v>
      </c>
      <c r="L2951" s="6">
        <v>0.52777777777777779</v>
      </c>
      <c r="M2951" s="4" t="s">
        <v>30</v>
      </c>
      <c r="N2951" s="4" t="s">
        <v>157</v>
      </c>
      <c r="O2951" s="4" t="s">
        <v>4301</v>
      </c>
      <c r="P2951" s="5" t="s">
        <v>339</v>
      </c>
      <c r="Q2951" s="7">
        <v>0.4236111111111111</v>
      </c>
      <c r="R2951" s="4" t="s">
        <v>30</v>
      </c>
      <c r="S2951" s="4" t="s">
        <v>2243</v>
      </c>
      <c r="T2951" s="4"/>
      <c r="U2951" s="8"/>
      <c r="V2951" s="8"/>
      <c r="W2951">
        <v>21950397</v>
      </c>
      <c r="X2951" t="s">
        <v>43</v>
      </c>
    </row>
    <row r="2952" spans="1:24" ht="15.75" customHeight="1">
      <c r="A2952" s="4" t="s">
        <v>4665</v>
      </c>
      <c r="B2952" s="4" t="s">
        <v>8057</v>
      </c>
      <c r="C2952" s="4" t="s">
        <v>8055</v>
      </c>
      <c r="D2952" s="4" t="s">
        <v>23</v>
      </c>
      <c r="E2952" s="4" t="s">
        <v>8058</v>
      </c>
      <c r="F2952" s="4" t="s">
        <v>2285</v>
      </c>
      <c r="G2952" s="5">
        <v>61</v>
      </c>
      <c r="H2952" s="4" t="s">
        <v>8041</v>
      </c>
      <c r="I2952" s="4" t="s">
        <v>157</v>
      </c>
      <c r="J2952" s="4" t="s">
        <v>2753</v>
      </c>
      <c r="K2952" s="5" t="s">
        <v>32</v>
      </c>
      <c r="L2952" s="6">
        <v>0.52777777777777779</v>
      </c>
      <c r="M2952" s="4" t="s">
        <v>30</v>
      </c>
      <c r="N2952" s="4" t="s">
        <v>157</v>
      </c>
      <c r="O2952" s="4" t="s">
        <v>4301</v>
      </c>
      <c r="P2952" s="5" t="s">
        <v>339</v>
      </c>
      <c r="Q2952" s="7">
        <v>0.4236111111111111</v>
      </c>
      <c r="R2952" s="4" t="s">
        <v>30</v>
      </c>
      <c r="S2952" s="4" t="s">
        <v>2243</v>
      </c>
      <c r="T2952" s="4"/>
      <c r="U2952" s="8"/>
      <c r="V2952" s="8"/>
      <c r="W2952">
        <v>21950397</v>
      </c>
      <c r="X2952" t="s">
        <v>43</v>
      </c>
    </row>
    <row r="2953" spans="1:24" ht="15.75" customHeight="1">
      <c r="A2953" s="4" t="s">
        <v>4665</v>
      </c>
      <c r="B2953" s="4" t="s">
        <v>8059</v>
      </c>
      <c r="C2953" s="4" t="s">
        <v>8059</v>
      </c>
      <c r="D2953" s="4" t="s">
        <v>45</v>
      </c>
      <c r="E2953" s="4" t="s">
        <v>8060</v>
      </c>
      <c r="F2953" s="4" t="s">
        <v>180</v>
      </c>
      <c r="G2953" s="5">
        <v>51</v>
      </c>
      <c r="H2953" s="4" t="s">
        <v>8041</v>
      </c>
      <c r="I2953" s="4" t="s">
        <v>157</v>
      </c>
      <c r="J2953" s="4" t="s">
        <v>2753</v>
      </c>
      <c r="K2953" s="5" t="s">
        <v>32</v>
      </c>
      <c r="L2953" s="6">
        <v>0.52777777777777779</v>
      </c>
      <c r="M2953" s="4" t="s">
        <v>30</v>
      </c>
      <c r="N2953" s="4" t="s">
        <v>157</v>
      </c>
      <c r="O2953" s="4" t="s">
        <v>4301</v>
      </c>
      <c r="P2953" s="5" t="s">
        <v>339</v>
      </c>
      <c r="Q2953" s="7">
        <v>0.4236111111111111</v>
      </c>
      <c r="R2953" s="4" t="s">
        <v>30</v>
      </c>
      <c r="S2953" s="4" t="s">
        <v>2243</v>
      </c>
      <c r="T2953" s="4"/>
      <c r="U2953" s="8"/>
      <c r="V2953" s="8"/>
      <c r="W2953">
        <v>80509682</v>
      </c>
      <c r="X2953" t="s">
        <v>43</v>
      </c>
    </row>
    <row r="2954" spans="1:24" ht="15.75" customHeight="1">
      <c r="A2954" s="4" t="s">
        <v>4665</v>
      </c>
      <c r="B2954" s="4" t="s">
        <v>8061</v>
      </c>
      <c r="C2954" s="4" t="s">
        <v>8059</v>
      </c>
      <c r="D2954" s="4" t="s">
        <v>23</v>
      </c>
      <c r="E2954" s="4" t="s">
        <v>5979</v>
      </c>
      <c r="F2954" s="4" t="s">
        <v>8062</v>
      </c>
      <c r="G2954" s="5">
        <v>46</v>
      </c>
      <c r="H2954" s="4" t="s">
        <v>8041</v>
      </c>
      <c r="I2954" s="4" t="s">
        <v>157</v>
      </c>
      <c r="J2954" s="4" t="s">
        <v>2753</v>
      </c>
      <c r="K2954" s="5" t="s">
        <v>32</v>
      </c>
      <c r="L2954" s="6">
        <v>0.52777777777777779</v>
      </c>
      <c r="M2954" s="4" t="s">
        <v>30</v>
      </c>
      <c r="N2954" s="4" t="s">
        <v>157</v>
      </c>
      <c r="O2954" s="4" t="s">
        <v>4301</v>
      </c>
      <c r="P2954" s="5" t="s">
        <v>339</v>
      </c>
      <c r="Q2954" s="7">
        <v>0.4236111111111111</v>
      </c>
      <c r="R2954" s="4" t="s">
        <v>30</v>
      </c>
      <c r="S2954" s="4" t="s">
        <v>2243</v>
      </c>
      <c r="T2954" s="4"/>
      <c r="U2954" s="8"/>
      <c r="V2954" s="8"/>
      <c r="W2954">
        <v>80509682</v>
      </c>
      <c r="X2954" t="s">
        <v>43</v>
      </c>
    </row>
    <row r="2955" spans="1:24" ht="15.75" customHeight="1">
      <c r="A2955" s="4" t="s">
        <v>4665</v>
      </c>
      <c r="B2955" s="4" t="s">
        <v>8063</v>
      </c>
      <c r="C2955" s="4" t="s">
        <v>8059</v>
      </c>
      <c r="D2955" s="4" t="s">
        <v>45</v>
      </c>
      <c r="E2955" s="4" t="s">
        <v>8064</v>
      </c>
      <c r="F2955" s="4" t="s">
        <v>8062</v>
      </c>
      <c r="G2955" s="5">
        <v>9</v>
      </c>
      <c r="H2955" s="4" t="s">
        <v>8041</v>
      </c>
      <c r="I2955" s="4" t="s">
        <v>157</v>
      </c>
      <c r="J2955" s="4" t="s">
        <v>2753</v>
      </c>
      <c r="K2955" s="4" t="s">
        <v>32</v>
      </c>
      <c r="L2955" s="10">
        <v>0.52777777777777779</v>
      </c>
      <c r="M2955" s="4" t="s">
        <v>30</v>
      </c>
      <c r="N2955" s="4" t="s">
        <v>157</v>
      </c>
      <c r="O2955" s="4" t="s">
        <v>4301</v>
      </c>
      <c r="P2955" s="4" t="s">
        <v>339</v>
      </c>
      <c r="Q2955" s="11">
        <v>0.4236111111111111</v>
      </c>
      <c r="R2955" s="4" t="s">
        <v>30</v>
      </c>
      <c r="S2955" s="4" t="s">
        <v>2243</v>
      </c>
      <c r="T2955" s="4" t="s">
        <v>8065</v>
      </c>
      <c r="U2955" s="8"/>
      <c r="V2955" s="8"/>
      <c r="W2955">
        <v>80509682</v>
      </c>
      <c r="X2955" t="s">
        <v>43</v>
      </c>
    </row>
    <row r="2956" spans="1:24" ht="15.75" customHeight="1">
      <c r="A2956" s="4" t="s">
        <v>4665</v>
      </c>
      <c r="B2956" s="4" t="s">
        <v>8066</v>
      </c>
      <c r="C2956" s="4" t="s">
        <v>8066</v>
      </c>
      <c r="D2956" s="4" t="s">
        <v>45</v>
      </c>
      <c r="E2956" s="4" t="s">
        <v>8067</v>
      </c>
      <c r="F2956" s="4" t="s">
        <v>8068</v>
      </c>
      <c r="G2956" s="5">
        <v>76</v>
      </c>
      <c r="H2956" s="4" t="s">
        <v>8041</v>
      </c>
      <c r="I2956" s="4" t="s">
        <v>67</v>
      </c>
      <c r="J2956" s="4" t="s">
        <v>4673</v>
      </c>
      <c r="K2956" s="4" t="s">
        <v>32</v>
      </c>
      <c r="L2956" s="10">
        <v>0.69444444444444442</v>
      </c>
      <c r="M2956" s="4" t="s">
        <v>41</v>
      </c>
      <c r="N2956" s="4" t="s">
        <v>67</v>
      </c>
      <c r="O2956" s="4" t="s">
        <v>2884</v>
      </c>
      <c r="P2956" s="4" t="s">
        <v>339</v>
      </c>
      <c r="Q2956" s="11">
        <v>0.75347222222222221</v>
      </c>
      <c r="R2956" s="4" t="s">
        <v>41</v>
      </c>
      <c r="S2956" s="4" t="s">
        <v>2243</v>
      </c>
      <c r="T2956" s="4"/>
      <c r="U2956" s="8"/>
      <c r="V2956" s="8"/>
      <c r="W2956">
        <v>24069313</v>
      </c>
      <c r="X2956" t="s">
        <v>43</v>
      </c>
    </row>
    <row r="2957" spans="1:24" ht="15.75" customHeight="1">
      <c r="A2957" s="4" t="s">
        <v>4665</v>
      </c>
      <c r="B2957" s="4" t="s">
        <v>8069</v>
      </c>
      <c r="C2957" s="4" t="s">
        <v>8066</v>
      </c>
      <c r="D2957" s="4" t="s">
        <v>45</v>
      </c>
      <c r="E2957" s="4" t="s">
        <v>8070</v>
      </c>
      <c r="F2957" s="4" t="s">
        <v>273</v>
      </c>
      <c r="G2957" s="5">
        <v>72</v>
      </c>
      <c r="H2957" s="4" t="s">
        <v>8041</v>
      </c>
      <c r="I2957" s="4" t="s">
        <v>150</v>
      </c>
      <c r="J2957" s="4" t="s">
        <v>151</v>
      </c>
      <c r="K2957" s="5" t="s">
        <v>32</v>
      </c>
      <c r="L2957" s="6">
        <v>0.64583333333333337</v>
      </c>
      <c r="M2957" s="4" t="s">
        <v>30</v>
      </c>
      <c r="N2957" s="4" t="s">
        <v>150</v>
      </c>
      <c r="O2957" s="4" t="s">
        <v>152</v>
      </c>
      <c r="P2957" s="5" t="s">
        <v>339</v>
      </c>
      <c r="Q2957" s="7">
        <v>0.72569444444444442</v>
      </c>
      <c r="R2957" s="4" t="s">
        <v>30</v>
      </c>
      <c r="S2957" s="4" t="s">
        <v>2243</v>
      </c>
      <c r="T2957" s="4"/>
      <c r="U2957" s="8"/>
      <c r="V2957" s="8"/>
      <c r="W2957">
        <v>24069313</v>
      </c>
      <c r="X2957" t="s">
        <v>43</v>
      </c>
    </row>
    <row r="2958" spans="1:24" ht="15.75" customHeight="1">
      <c r="A2958" s="4" t="s">
        <v>4665</v>
      </c>
      <c r="B2958" s="4" t="s">
        <v>8071</v>
      </c>
      <c r="C2958" s="4" t="s">
        <v>8071</v>
      </c>
      <c r="D2958" s="4" t="s">
        <v>23</v>
      </c>
      <c r="E2958" s="4" t="s">
        <v>8072</v>
      </c>
      <c r="F2958" s="4" t="s">
        <v>731</v>
      </c>
      <c r="G2958" s="5">
        <v>41</v>
      </c>
      <c r="H2958" s="4" t="s">
        <v>8041</v>
      </c>
      <c r="I2958" s="4" t="s">
        <v>2345</v>
      </c>
      <c r="J2958" s="4" t="s">
        <v>8073</v>
      </c>
      <c r="K2958" s="5" t="s">
        <v>32</v>
      </c>
      <c r="L2958" s="6">
        <v>0.73611111111111116</v>
      </c>
      <c r="M2958" s="4" t="s">
        <v>30</v>
      </c>
      <c r="N2958" s="4" t="s">
        <v>367</v>
      </c>
      <c r="O2958" s="4" t="s">
        <v>807</v>
      </c>
      <c r="P2958" s="5" t="s">
        <v>339</v>
      </c>
      <c r="Q2958" s="7">
        <v>0.4861111111111111</v>
      </c>
      <c r="R2958" s="4" t="s">
        <v>30</v>
      </c>
      <c r="S2958" s="4" t="s">
        <v>2243</v>
      </c>
      <c r="T2958" s="4"/>
      <c r="U2958" s="8"/>
      <c r="V2958" s="8"/>
      <c r="W2958">
        <v>66683921</v>
      </c>
      <c r="X2958" t="s">
        <v>35</v>
      </c>
    </row>
    <row r="2959" spans="1:24" ht="15.75" customHeight="1">
      <c r="A2959" s="4" t="s">
        <v>4665</v>
      </c>
      <c r="B2959" s="4" t="s">
        <v>8074</v>
      </c>
      <c r="C2959" s="4" t="s">
        <v>8074</v>
      </c>
      <c r="D2959" s="4" t="s">
        <v>45</v>
      </c>
      <c r="E2959" s="4" t="s">
        <v>8075</v>
      </c>
      <c r="F2959" s="4" t="s">
        <v>7468</v>
      </c>
      <c r="G2959" s="5">
        <v>54</v>
      </c>
      <c r="H2959" s="4" t="s">
        <v>8041</v>
      </c>
      <c r="I2959" s="4"/>
      <c r="J2959" s="4"/>
      <c r="K2959" s="5"/>
      <c r="L2959" s="6"/>
      <c r="M2959" s="4"/>
      <c r="N2959" s="4"/>
      <c r="O2959" s="4"/>
      <c r="P2959" s="5"/>
      <c r="Q2959" s="7"/>
      <c r="R2959" s="4"/>
      <c r="S2959" s="4" t="s">
        <v>2243</v>
      </c>
      <c r="T2959" s="4"/>
      <c r="U2959" s="4"/>
      <c r="V2959" s="4"/>
      <c r="W2959">
        <v>66108609</v>
      </c>
      <c r="X2959" t="s">
        <v>61</v>
      </c>
    </row>
    <row r="2960" spans="1:24" ht="15.75" customHeight="1">
      <c r="A2960" s="4" t="s">
        <v>4665</v>
      </c>
      <c r="B2960" s="4" t="s">
        <v>8076</v>
      </c>
      <c r="C2960" s="4" t="s">
        <v>8074</v>
      </c>
      <c r="D2960" s="4" t="s">
        <v>23</v>
      </c>
      <c r="E2960" s="4" t="s">
        <v>8077</v>
      </c>
      <c r="F2960" s="4" t="s">
        <v>7833</v>
      </c>
      <c r="G2960" s="5">
        <v>42</v>
      </c>
      <c r="H2960" s="4" t="s">
        <v>8041</v>
      </c>
      <c r="I2960" s="4" t="s">
        <v>157</v>
      </c>
      <c r="J2960" s="4" t="s">
        <v>2753</v>
      </c>
      <c r="K2960" s="5" t="s">
        <v>32</v>
      </c>
      <c r="L2960" s="6">
        <v>0.52777777777777779</v>
      </c>
      <c r="M2960" s="4" t="s">
        <v>30</v>
      </c>
      <c r="N2960" s="4" t="s">
        <v>157</v>
      </c>
      <c r="O2960" s="4" t="s">
        <v>4301</v>
      </c>
      <c r="P2960" s="5" t="s">
        <v>339</v>
      </c>
      <c r="Q2960" s="7">
        <v>0.4236111111111111</v>
      </c>
      <c r="R2960" s="4" t="s">
        <v>30</v>
      </c>
      <c r="S2960" s="4" t="s">
        <v>2243</v>
      </c>
      <c r="T2960" s="4"/>
      <c r="U2960" s="4"/>
      <c r="V2960" s="4"/>
      <c r="W2960">
        <v>66108609</v>
      </c>
      <c r="X2960" t="s">
        <v>61</v>
      </c>
    </row>
    <row r="2961" spans="1:24" ht="15.75" customHeight="1">
      <c r="A2961" s="4" t="s">
        <v>4665</v>
      </c>
      <c r="B2961" s="4" t="s">
        <v>8078</v>
      </c>
      <c r="C2961" s="4" t="s">
        <v>8078</v>
      </c>
      <c r="D2961" s="4" t="s">
        <v>45</v>
      </c>
      <c r="E2961" s="4" t="s">
        <v>8079</v>
      </c>
      <c r="F2961" s="4" t="s">
        <v>8080</v>
      </c>
      <c r="G2961" s="5">
        <v>45</v>
      </c>
      <c r="H2961" s="4" t="s">
        <v>8041</v>
      </c>
      <c r="I2961" s="4" t="s">
        <v>157</v>
      </c>
      <c r="J2961" s="4" t="s">
        <v>2753</v>
      </c>
      <c r="K2961" s="5" t="s">
        <v>32</v>
      </c>
      <c r="L2961" s="6">
        <v>0.52777777777777779</v>
      </c>
      <c r="M2961" s="4" t="s">
        <v>30</v>
      </c>
      <c r="N2961" s="4" t="s">
        <v>157</v>
      </c>
      <c r="O2961" s="4" t="s">
        <v>490</v>
      </c>
      <c r="P2961" s="5" t="s">
        <v>339</v>
      </c>
      <c r="Q2961" s="7">
        <v>0.56944444444444442</v>
      </c>
      <c r="R2961" s="4" t="s">
        <v>30</v>
      </c>
      <c r="S2961" s="4" t="s">
        <v>2243</v>
      </c>
      <c r="T2961" s="4"/>
      <c r="U2961" s="4"/>
      <c r="V2961" s="4"/>
      <c r="W2961">
        <v>63103044</v>
      </c>
      <c r="X2961" t="s">
        <v>43</v>
      </c>
    </row>
    <row r="2962" spans="1:24" ht="15.75" customHeight="1">
      <c r="A2962" s="4" t="s">
        <v>4665</v>
      </c>
      <c r="B2962" s="4" t="s">
        <v>8081</v>
      </c>
      <c r="C2962" s="4" t="s">
        <v>8078</v>
      </c>
      <c r="D2962" s="4" t="s">
        <v>23</v>
      </c>
      <c r="E2962" s="4" t="s">
        <v>8082</v>
      </c>
      <c r="F2962" s="4" t="s">
        <v>8080</v>
      </c>
      <c r="G2962" s="5">
        <v>55</v>
      </c>
      <c r="H2962" s="4" t="s">
        <v>8041</v>
      </c>
      <c r="I2962" s="4" t="s">
        <v>157</v>
      </c>
      <c r="J2962" s="4" t="s">
        <v>2753</v>
      </c>
      <c r="K2962" s="5" t="s">
        <v>32</v>
      </c>
      <c r="L2962" s="6">
        <v>0.52777777777777779</v>
      </c>
      <c r="M2962" s="4" t="s">
        <v>30</v>
      </c>
      <c r="N2962" s="4" t="s">
        <v>157</v>
      </c>
      <c r="O2962" s="4" t="s">
        <v>490</v>
      </c>
      <c r="P2962" s="5" t="s">
        <v>339</v>
      </c>
      <c r="Q2962" s="7">
        <v>0.56944444444444442</v>
      </c>
      <c r="R2962" s="4" t="s">
        <v>30</v>
      </c>
      <c r="S2962" s="4" t="s">
        <v>2243</v>
      </c>
      <c r="T2962" s="4"/>
      <c r="U2962" s="4"/>
      <c r="V2962" s="4"/>
      <c r="W2962">
        <v>63103044</v>
      </c>
      <c r="X2962" t="s">
        <v>43</v>
      </c>
    </row>
    <row r="2963" spans="1:24" ht="15.75" customHeight="1">
      <c r="A2963" s="4" t="s">
        <v>4665</v>
      </c>
      <c r="B2963" s="4" t="s">
        <v>8083</v>
      </c>
      <c r="C2963" s="4" t="s">
        <v>8083</v>
      </c>
      <c r="D2963" s="4" t="s">
        <v>45</v>
      </c>
      <c r="E2963" s="4" t="s">
        <v>2423</v>
      </c>
      <c r="F2963" s="4" t="s">
        <v>8084</v>
      </c>
      <c r="G2963" s="5">
        <v>51</v>
      </c>
      <c r="H2963" s="4" t="s">
        <v>8041</v>
      </c>
      <c r="I2963" s="4" t="s">
        <v>157</v>
      </c>
      <c r="J2963" s="4" t="s">
        <v>2753</v>
      </c>
      <c r="K2963" s="5" t="s">
        <v>32</v>
      </c>
      <c r="L2963" s="6">
        <v>0.52777777777777779</v>
      </c>
      <c r="M2963" s="4" t="s">
        <v>30</v>
      </c>
      <c r="N2963" s="4" t="s">
        <v>157</v>
      </c>
      <c r="O2963" s="4" t="s">
        <v>159</v>
      </c>
      <c r="P2963" s="5" t="s">
        <v>339</v>
      </c>
      <c r="Q2963" s="7">
        <v>0.63194444444444442</v>
      </c>
      <c r="R2963" s="4" t="s">
        <v>30</v>
      </c>
      <c r="S2963" s="4" t="s">
        <v>2243</v>
      </c>
      <c r="T2963" s="4"/>
      <c r="U2963" s="4"/>
      <c r="V2963" s="4"/>
      <c r="W2963">
        <v>63868417</v>
      </c>
      <c r="X2963" t="s">
        <v>43</v>
      </c>
    </row>
    <row r="2964" spans="1:24" ht="15.75" customHeight="1">
      <c r="A2964" s="4" t="s">
        <v>4665</v>
      </c>
      <c r="B2964" s="4" t="s">
        <v>8085</v>
      </c>
      <c r="C2964" s="4" t="s">
        <v>8083</v>
      </c>
      <c r="D2964" s="4" t="s">
        <v>45</v>
      </c>
      <c r="E2964" s="4" t="s">
        <v>8086</v>
      </c>
      <c r="F2964" s="4" t="s">
        <v>8087</v>
      </c>
      <c r="G2964" s="5">
        <v>76</v>
      </c>
      <c r="H2964" s="4" t="s">
        <v>8041</v>
      </c>
      <c r="I2964" s="4" t="s">
        <v>157</v>
      </c>
      <c r="J2964" s="4" t="s">
        <v>2753</v>
      </c>
      <c r="K2964" s="5" t="s">
        <v>32</v>
      </c>
      <c r="L2964" s="6">
        <v>0.52777777777777779</v>
      </c>
      <c r="M2964" s="4" t="s">
        <v>30</v>
      </c>
      <c r="N2964" s="4" t="s">
        <v>157</v>
      </c>
      <c r="O2964" s="4" t="s">
        <v>159</v>
      </c>
      <c r="P2964" s="5" t="s">
        <v>339</v>
      </c>
      <c r="Q2964" s="7">
        <v>0.63194444444444442</v>
      </c>
      <c r="R2964" s="4" t="s">
        <v>30</v>
      </c>
      <c r="S2964" s="4" t="s">
        <v>2243</v>
      </c>
      <c r="T2964" s="4"/>
      <c r="U2964" s="4"/>
      <c r="V2964" s="4"/>
      <c r="W2964">
        <v>63868417</v>
      </c>
      <c r="X2964" t="s">
        <v>43</v>
      </c>
    </row>
    <row r="2965" spans="1:24" ht="15.75" customHeight="1">
      <c r="A2965" s="4" t="s">
        <v>4665</v>
      </c>
      <c r="B2965" s="4" t="s">
        <v>8088</v>
      </c>
      <c r="C2965" s="4" t="s">
        <v>8083</v>
      </c>
      <c r="D2965" s="4" t="s">
        <v>45</v>
      </c>
      <c r="E2965" s="4" t="s">
        <v>8089</v>
      </c>
      <c r="F2965" s="4" t="s">
        <v>8084</v>
      </c>
      <c r="G2965" s="5">
        <v>48</v>
      </c>
      <c r="H2965" s="4" t="s">
        <v>8041</v>
      </c>
      <c r="I2965" s="4" t="s">
        <v>157</v>
      </c>
      <c r="J2965" s="4" t="s">
        <v>2753</v>
      </c>
      <c r="K2965" s="4" t="s">
        <v>32</v>
      </c>
      <c r="L2965" s="10">
        <v>0.52777777777777779</v>
      </c>
      <c r="M2965" s="4" t="s">
        <v>30</v>
      </c>
      <c r="N2965" s="4" t="s">
        <v>157</v>
      </c>
      <c r="O2965" s="4" t="s">
        <v>159</v>
      </c>
      <c r="P2965" s="4" t="s">
        <v>339</v>
      </c>
      <c r="Q2965" s="11">
        <v>0.63194444444444442</v>
      </c>
      <c r="R2965" s="4" t="s">
        <v>30</v>
      </c>
      <c r="S2965" s="4" t="s">
        <v>2243</v>
      </c>
      <c r="T2965" s="4"/>
      <c r="U2965" s="4"/>
      <c r="V2965" s="4"/>
      <c r="W2965">
        <v>49994599</v>
      </c>
      <c r="X2965" t="s">
        <v>61</v>
      </c>
    </row>
    <row r="2966" spans="1:24" ht="15.75" customHeight="1">
      <c r="A2966" s="4" t="s">
        <v>4665</v>
      </c>
      <c r="B2966" s="4" t="s">
        <v>8090</v>
      </c>
      <c r="C2966" s="4" t="s">
        <v>8083</v>
      </c>
      <c r="D2966" s="4" t="s">
        <v>45</v>
      </c>
      <c r="E2966" s="4" t="s">
        <v>2612</v>
      </c>
      <c r="F2966" s="4" t="s">
        <v>8091</v>
      </c>
      <c r="G2966" s="5">
        <v>49</v>
      </c>
      <c r="H2966" s="4" t="s">
        <v>8041</v>
      </c>
      <c r="I2966" s="4" t="s">
        <v>67</v>
      </c>
      <c r="J2966" s="4" t="s">
        <v>2128</v>
      </c>
      <c r="K2966" s="5" t="s">
        <v>32</v>
      </c>
      <c r="L2966" s="6">
        <v>0.69444444444444442</v>
      </c>
      <c r="M2966" s="4" t="s">
        <v>41</v>
      </c>
      <c r="N2966" s="4" t="s">
        <v>67</v>
      </c>
      <c r="O2966" s="4" t="s">
        <v>2252</v>
      </c>
      <c r="P2966" s="5" t="s">
        <v>339</v>
      </c>
      <c r="Q2966" s="7">
        <v>0.69444444444444442</v>
      </c>
      <c r="R2966" s="4" t="s">
        <v>41</v>
      </c>
      <c r="S2966" s="4" t="s">
        <v>2243</v>
      </c>
      <c r="T2966" s="4"/>
      <c r="U2966" s="8"/>
      <c r="V2966" s="8"/>
      <c r="W2966">
        <v>49994599</v>
      </c>
      <c r="X2966" t="s">
        <v>61</v>
      </c>
    </row>
    <row r="2967" spans="1:24" ht="15.75" customHeight="1">
      <c r="A2967" s="4" t="s">
        <v>4665</v>
      </c>
      <c r="B2967" s="4" t="s">
        <v>8092</v>
      </c>
      <c r="C2967" s="4" t="s">
        <v>8092</v>
      </c>
      <c r="D2967" s="4" t="s">
        <v>45</v>
      </c>
      <c r="E2967" s="4" t="s">
        <v>8093</v>
      </c>
      <c r="F2967" s="4" t="s">
        <v>8094</v>
      </c>
      <c r="G2967" s="5">
        <v>45</v>
      </c>
      <c r="H2967" s="4" t="s">
        <v>8041</v>
      </c>
      <c r="I2967" s="4" t="s">
        <v>8095</v>
      </c>
      <c r="J2967" s="4" t="s">
        <v>2753</v>
      </c>
      <c r="K2967" s="5" t="s">
        <v>32</v>
      </c>
      <c r="L2967" s="6">
        <v>0.52777777777777779</v>
      </c>
      <c r="M2967" s="4" t="s">
        <v>30</v>
      </c>
      <c r="N2967" s="4" t="s">
        <v>8095</v>
      </c>
      <c r="O2967" s="4" t="s">
        <v>159</v>
      </c>
      <c r="P2967" s="5" t="s">
        <v>339</v>
      </c>
      <c r="Q2967" s="7">
        <v>0.63194444444444442</v>
      </c>
      <c r="R2967" s="4" t="s">
        <v>30</v>
      </c>
      <c r="S2967" s="4" t="s">
        <v>2243</v>
      </c>
      <c r="T2967" s="4"/>
      <c r="U2967" s="8"/>
      <c r="V2967" s="8"/>
      <c r="W2967">
        <v>47056737</v>
      </c>
      <c r="X2967" t="s">
        <v>61</v>
      </c>
    </row>
    <row r="2968" spans="1:24" ht="15.75" customHeight="1">
      <c r="A2968" s="4" t="s">
        <v>4665</v>
      </c>
      <c r="B2968" s="4" t="s">
        <v>8096</v>
      </c>
      <c r="C2968" s="4" t="s">
        <v>8092</v>
      </c>
      <c r="D2968" s="4" t="s">
        <v>45</v>
      </c>
      <c r="E2968" s="4" t="s">
        <v>8097</v>
      </c>
      <c r="F2968" s="4" t="s">
        <v>8098</v>
      </c>
      <c r="G2968" s="5">
        <v>51</v>
      </c>
      <c r="H2968" s="4" t="s">
        <v>8041</v>
      </c>
      <c r="I2968" s="4" t="s">
        <v>4442</v>
      </c>
      <c r="J2968" s="4" t="s">
        <v>4443</v>
      </c>
      <c r="K2968" s="5" t="s">
        <v>32</v>
      </c>
      <c r="L2968" s="6">
        <v>0.77430555555555558</v>
      </c>
      <c r="M2968" s="4" t="s">
        <v>30</v>
      </c>
      <c r="N2968" s="4" t="s">
        <v>59</v>
      </c>
      <c r="O2968" s="4" t="s">
        <v>78</v>
      </c>
      <c r="P2968" s="5" t="s">
        <v>339</v>
      </c>
      <c r="Q2968" s="7">
        <v>0.79513888888888884</v>
      </c>
      <c r="R2968" s="4" t="s">
        <v>30</v>
      </c>
      <c r="S2968" s="4" t="s">
        <v>2243</v>
      </c>
      <c r="T2968" s="4"/>
      <c r="U2968" s="4"/>
      <c r="V2968" s="4"/>
      <c r="W2968">
        <v>47056737</v>
      </c>
      <c r="X2968" t="s">
        <v>61</v>
      </c>
    </row>
    <row r="2969" spans="1:24" ht="15.75" customHeight="1">
      <c r="A2969" s="4" t="s">
        <v>4665</v>
      </c>
      <c r="B2969" s="4" t="s">
        <v>8099</v>
      </c>
      <c r="C2969" s="4" t="s">
        <v>8099</v>
      </c>
      <c r="D2969" s="4" t="s">
        <v>45</v>
      </c>
      <c r="E2969" s="4" t="s">
        <v>8100</v>
      </c>
      <c r="F2969" s="4" t="s">
        <v>8101</v>
      </c>
      <c r="G2969" s="5">
        <v>45</v>
      </c>
      <c r="H2969" s="4" t="s">
        <v>8041</v>
      </c>
      <c r="I2969" s="4" t="s">
        <v>157</v>
      </c>
      <c r="J2969" s="4" t="s">
        <v>2753</v>
      </c>
      <c r="K2969" s="5" t="s">
        <v>32</v>
      </c>
      <c r="L2969" s="6">
        <v>0.52777777777777779</v>
      </c>
      <c r="M2969" s="4" t="s">
        <v>30</v>
      </c>
      <c r="N2969" s="4" t="s">
        <v>157</v>
      </c>
      <c r="O2969" s="4" t="s">
        <v>159</v>
      </c>
      <c r="P2969" s="5" t="s">
        <v>339</v>
      </c>
      <c r="Q2969" s="7">
        <v>0.63194444444444442</v>
      </c>
      <c r="R2969" s="4" t="s">
        <v>30</v>
      </c>
      <c r="S2969" s="4" t="s">
        <v>2243</v>
      </c>
      <c r="T2969" s="4"/>
      <c r="U2969" s="8"/>
      <c r="V2969" s="8"/>
      <c r="W2969">
        <v>29553233</v>
      </c>
      <c r="X2969" t="s">
        <v>43</v>
      </c>
    </row>
    <row r="2970" spans="1:24" ht="15.75" customHeight="1">
      <c r="A2970" s="4" t="s">
        <v>4665</v>
      </c>
      <c r="B2970" s="4" t="s">
        <v>8102</v>
      </c>
      <c r="C2970" s="4" t="s">
        <v>8099</v>
      </c>
      <c r="D2970" s="4" t="s">
        <v>23</v>
      </c>
      <c r="E2970" s="4" t="s">
        <v>8103</v>
      </c>
      <c r="F2970" s="4" t="s">
        <v>8101</v>
      </c>
      <c r="G2970" s="5">
        <v>43</v>
      </c>
      <c r="H2970" s="4" t="s">
        <v>8041</v>
      </c>
      <c r="I2970" s="4" t="s">
        <v>157</v>
      </c>
      <c r="J2970" s="4" t="s">
        <v>2753</v>
      </c>
      <c r="K2970" s="5" t="s">
        <v>32</v>
      </c>
      <c r="L2970" s="6">
        <v>0.52777777777777779</v>
      </c>
      <c r="M2970" s="4" t="s">
        <v>30</v>
      </c>
      <c r="N2970" s="4" t="s">
        <v>157</v>
      </c>
      <c r="O2970" s="4" t="s">
        <v>159</v>
      </c>
      <c r="P2970" s="5" t="s">
        <v>339</v>
      </c>
      <c r="Q2970" s="7">
        <v>0.63194444444444442</v>
      </c>
      <c r="R2970" s="4" t="s">
        <v>30</v>
      </c>
      <c r="S2970" s="4" t="s">
        <v>2243</v>
      </c>
      <c r="T2970" s="4"/>
      <c r="U2970" s="8"/>
      <c r="V2970" s="8"/>
      <c r="W2970">
        <v>29553233</v>
      </c>
      <c r="X2970" t="s">
        <v>43</v>
      </c>
    </row>
    <row r="2971" spans="1:24" ht="15.75" customHeight="1">
      <c r="A2971" s="4" t="s">
        <v>4665</v>
      </c>
      <c r="B2971" s="4" t="s">
        <v>8104</v>
      </c>
      <c r="C2971" s="4" t="s">
        <v>8099</v>
      </c>
      <c r="D2971" s="4" t="s">
        <v>23</v>
      </c>
      <c r="E2971" s="4" t="s">
        <v>8105</v>
      </c>
      <c r="F2971" s="4" t="s">
        <v>8101</v>
      </c>
      <c r="G2971" s="5">
        <v>10</v>
      </c>
      <c r="H2971" s="4" t="s">
        <v>8041</v>
      </c>
      <c r="I2971" s="4" t="s">
        <v>157</v>
      </c>
      <c r="J2971" s="4" t="s">
        <v>2753</v>
      </c>
      <c r="K2971" s="5" t="s">
        <v>32</v>
      </c>
      <c r="L2971" s="6">
        <v>0.52777777777777779</v>
      </c>
      <c r="M2971" s="4" t="s">
        <v>30</v>
      </c>
      <c r="N2971" s="4" t="s">
        <v>157</v>
      </c>
      <c r="O2971" s="4" t="s">
        <v>159</v>
      </c>
      <c r="P2971" s="5" t="s">
        <v>339</v>
      </c>
      <c r="Q2971" s="7">
        <v>0.63194444444444442</v>
      </c>
      <c r="R2971" s="4" t="s">
        <v>30</v>
      </c>
      <c r="S2971" s="4" t="s">
        <v>2243</v>
      </c>
      <c r="T2971" s="4"/>
      <c r="U2971" s="8"/>
      <c r="V2971" s="8"/>
      <c r="W2971">
        <v>29553233</v>
      </c>
      <c r="X2971" t="s">
        <v>43</v>
      </c>
    </row>
    <row r="2972" spans="1:24" ht="15.75" customHeight="1">
      <c r="A2972" s="4" t="s">
        <v>4665</v>
      </c>
      <c r="B2972" s="4" t="s">
        <v>8106</v>
      </c>
      <c r="C2972" s="4" t="s">
        <v>8099</v>
      </c>
      <c r="D2972" s="4" t="s">
        <v>23</v>
      </c>
      <c r="E2972" s="4" t="s">
        <v>8107</v>
      </c>
      <c r="F2972" s="4" t="s">
        <v>1808</v>
      </c>
      <c r="G2972" s="5">
        <v>21</v>
      </c>
      <c r="H2972" s="4" t="s">
        <v>8041</v>
      </c>
      <c r="I2972" s="4" t="s">
        <v>157</v>
      </c>
      <c r="J2972" s="4" t="s">
        <v>2753</v>
      </c>
      <c r="K2972" s="5" t="s">
        <v>32</v>
      </c>
      <c r="L2972" s="6">
        <v>0.52777777777777779</v>
      </c>
      <c r="M2972" s="4" t="s">
        <v>30</v>
      </c>
      <c r="N2972" s="4" t="s">
        <v>157</v>
      </c>
      <c r="O2972" s="4" t="s">
        <v>159</v>
      </c>
      <c r="P2972" s="5" t="s">
        <v>339</v>
      </c>
      <c r="Q2972" s="7">
        <v>0.63194444444444442</v>
      </c>
      <c r="R2972" s="4" t="s">
        <v>30</v>
      </c>
      <c r="S2972" s="4" t="s">
        <v>2243</v>
      </c>
      <c r="T2972" s="4"/>
      <c r="U2972" s="8"/>
      <c r="V2972" s="8"/>
      <c r="W2972">
        <v>49293512</v>
      </c>
      <c r="X2972" t="s">
        <v>43</v>
      </c>
    </row>
    <row r="2973" spans="1:24" ht="15.75" customHeight="1">
      <c r="A2973" s="4" t="s">
        <v>4665</v>
      </c>
      <c r="B2973" s="4" t="s">
        <v>8108</v>
      </c>
      <c r="C2973" s="4" t="s">
        <v>8099</v>
      </c>
      <c r="D2973" s="4" t="s">
        <v>45</v>
      </c>
      <c r="E2973" s="4" t="s">
        <v>8109</v>
      </c>
      <c r="F2973" s="4" t="s">
        <v>8101</v>
      </c>
      <c r="G2973" s="5">
        <v>12</v>
      </c>
      <c r="H2973" s="4" t="s">
        <v>8041</v>
      </c>
      <c r="I2973" s="4" t="s">
        <v>157</v>
      </c>
      <c r="J2973" s="4" t="s">
        <v>2753</v>
      </c>
      <c r="K2973" s="5" t="s">
        <v>32</v>
      </c>
      <c r="L2973" s="6">
        <v>0.52777777777777779</v>
      </c>
      <c r="M2973" s="4" t="s">
        <v>30</v>
      </c>
      <c r="N2973" s="4" t="s">
        <v>157</v>
      </c>
      <c r="O2973" s="4" t="s">
        <v>159</v>
      </c>
      <c r="P2973" s="5" t="s">
        <v>339</v>
      </c>
      <c r="Q2973" s="7">
        <v>0.63194444444444442</v>
      </c>
      <c r="R2973" s="4" t="s">
        <v>30</v>
      </c>
      <c r="S2973" s="4" t="s">
        <v>2243</v>
      </c>
      <c r="T2973" s="4"/>
      <c r="U2973" s="4"/>
      <c r="V2973" s="4"/>
      <c r="W2973">
        <v>49293512</v>
      </c>
      <c r="X2973" t="s">
        <v>43</v>
      </c>
    </row>
    <row r="2974" spans="1:24" ht="15.75" customHeight="1">
      <c r="A2974" s="4" t="s">
        <v>4665</v>
      </c>
      <c r="B2974" s="4" t="s">
        <v>8110</v>
      </c>
      <c r="C2974" s="4" t="s">
        <v>8110</v>
      </c>
      <c r="D2974" s="4" t="s">
        <v>45</v>
      </c>
      <c r="E2974" s="4" t="s">
        <v>8111</v>
      </c>
      <c r="F2974" s="4" t="s">
        <v>8112</v>
      </c>
      <c r="G2974" s="5">
        <v>53</v>
      </c>
      <c r="H2974" s="4" t="s">
        <v>8041</v>
      </c>
      <c r="I2974" s="4" t="s">
        <v>157</v>
      </c>
      <c r="J2974" s="4" t="s">
        <v>2753</v>
      </c>
      <c r="K2974" s="5" t="s">
        <v>32</v>
      </c>
      <c r="L2974" s="6">
        <v>0.52777777777777779</v>
      </c>
      <c r="M2974" s="4" t="s">
        <v>30</v>
      </c>
      <c r="N2974" s="4" t="s">
        <v>157</v>
      </c>
      <c r="O2974" s="4" t="s">
        <v>490</v>
      </c>
      <c r="P2974" s="5" t="s">
        <v>339</v>
      </c>
      <c r="Q2974" s="7">
        <v>0.56944444444444442</v>
      </c>
      <c r="R2974" s="4" t="s">
        <v>30</v>
      </c>
      <c r="S2974" s="4" t="s">
        <v>2243</v>
      </c>
      <c r="T2974" s="4"/>
      <c r="U2974" s="8"/>
      <c r="V2974" s="8"/>
      <c r="W2974">
        <v>25343186</v>
      </c>
      <c r="X2974" t="s">
        <v>43</v>
      </c>
    </row>
    <row r="2975" spans="1:24" ht="15.75" customHeight="1">
      <c r="A2975" s="4" t="s">
        <v>4665</v>
      </c>
      <c r="B2975" s="4" t="s">
        <v>8113</v>
      </c>
      <c r="C2975" s="4" t="s">
        <v>8110</v>
      </c>
      <c r="D2975" s="4" t="s">
        <v>45</v>
      </c>
      <c r="E2975" s="4" t="s">
        <v>8114</v>
      </c>
      <c r="F2975" s="4" t="s">
        <v>8115</v>
      </c>
      <c r="G2975" s="5">
        <v>51</v>
      </c>
      <c r="H2975" s="4" t="s">
        <v>8041</v>
      </c>
      <c r="I2975" s="4" t="s">
        <v>67</v>
      </c>
      <c r="J2975" s="4" t="s">
        <v>4372</v>
      </c>
      <c r="K2975" s="5" t="s">
        <v>32</v>
      </c>
      <c r="L2975" s="6">
        <v>0.72569444444444442</v>
      </c>
      <c r="M2975" s="4" t="s">
        <v>41</v>
      </c>
      <c r="N2975" s="4" t="s">
        <v>67</v>
      </c>
      <c r="O2975" s="4" t="s">
        <v>5072</v>
      </c>
      <c r="P2975" s="5" t="s">
        <v>339</v>
      </c>
      <c r="Q2975" s="7">
        <v>0.78472222222222221</v>
      </c>
      <c r="R2975" s="4" t="s">
        <v>41</v>
      </c>
      <c r="S2975" s="4" t="s">
        <v>2243</v>
      </c>
      <c r="T2975" s="4"/>
      <c r="U2975" s="8"/>
      <c r="V2975" s="8"/>
      <c r="W2975">
        <v>25343186</v>
      </c>
      <c r="X2975" t="s">
        <v>43</v>
      </c>
    </row>
    <row r="2976" spans="1:24" ht="15.75" customHeight="1">
      <c r="A2976" s="4" t="s">
        <v>4665</v>
      </c>
      <c r="B2976" s="4" t="s">
        <v>8116</v>
      </c>
      <c r="C2976" s="4" t="s">
        <v>8116</v>
      </c>
      <c r="D2976" s="4" t="s">
        <v>45</v>
      </c>
      <c r="E2976" s="4" t="s">
        <v>8117</v>
      </c>
      <c r="F2976" s="4" t="s">
        <v>8118</v>
      </c>
      <c r="G2976" s="5">
        <v>57</v>
      </c>
      <c r="H2976" s="4" t="s">
        <v>8041</v>
      </c>
      <c r="I2976" s="4" t="s">
        <v>67</v>
      </c>
      <c r="J2976" s="4" t="s">
        <v>4372</v>
      </c>
      <c r="K2976" s="5" t="s">
        <v>32</v>
      </c>
      <c r="L2976" s="6">
        <v>0.72569444444444442</v>
      </c>
      <c r="M2976" s="4" t="s">
        <v>41</v>
      </c>
      <c r="N2976" s="4" t="s">
        <v>67</v>
      </c>
      <c r="O2976" s="4" t="s">
        <v>5072</v>
      </c>
      <c r="P2976" s="5" t="s">
        <v>339</v>
      </c>
      <c r="Q2976" s="7">
        <v>0.78472222222222221</v>
      </c>
      <c r="R2976" s="4" t="s">
        <v>41</v>
      </c>
      <c r="S2976" s="4" t="s">
        <v>2243</v>
      </c>
      <c r="T2976" s="4"/>
      <c r="U2976" s="8"/>
      <c r="V2976" s="8"/>
      <c r="W2976">
        <v>45746122</v>
      </c>
      <c r="X2976" t="s">
        <v>43</v>
      </c>
    </row>
    <row r="2977" spans="1:24" ht="15.75" customHeight="1">
      <c r="A2977" s="4" t="s">
        <v>4665</v>
      </c>
      <c r="B2977" s="4" t="s">
        <v>8119</v>
      </c>
      <c r="C2977" s="4" t="s">
        <v>8116</v>
      </c>
      <c r="D2977" s="4" t="s">
        <v>23</v>
      </c>
      <c r="E2977" s="4" t="s">
        <v>8120</v>
      </c>
      <c r="F2977" s="4" t="s">
        <v>8121</v>
      </c>
      <c r="G2977" s="5">
        <v>59</v>
      </c>
      <c r="H2977" s="4" t="s">
        <v>8041</v>
      </c>
      <c r="I2977" s="4" t="s">
        <v>67</v>
      </c>
      <c r="J2977" s="4" t="s">
        <v>4372</v>
      </c>
      <c r="K2977" s="5" t="s">
        <v>32</v>
      </c>
      <c r="L2977" s="6">
        <v>0.72569444444444442</v>
      </c>
      <c r="M2977" s="4" t="s">
        <v>41</v>
      </c>
      <c r="N2977" s="4" t="s">
        <v>67</v>
      </c>
      <c r="O2977" s="4" t="s">
        <v>5072</v>
      </c>
      <c r="P2977" s="5" t="s">
        <v>339</v>
      </c>
      <c r="Q2977" s="7">
        <v>0.78472222222222221</v>
      </c>
      <c r="R2977" s="4" t="s">
        <v>41</v>
      </c>
      <c r="S2977" s="4" t="s">
        <v>2243</v>
      </c>
      <c r="T2977" s="4"/>
      <c r="U2977" s="8"/>
      <c r="V2977" s="4"/>
      <c r="W2977">
        <v>45746122</v>
      </c>
      <c r="X2977" t="s">
        <v>43</v>
      </c>
    </row>
    <row r="2978" spans="1:24" ht="15.75" customHeight="1">
      <c r="A2978" s="4" t="s">
        <v>4665</v>
      </c>
      <c r="B2978" s="4" t="s">
        <v>8122</v>
      </c>
      <c r="C2978" s="4" t="s">
        <v>8122</v>
      </c>
      <c r="D2978" s="4" t="s">
        <v>45</v>
      </c>
      <c r="E2978" s="4" t="s">
        <v>8123</v>
      </c>
      <c r="F2978" s="4" t="s">
        <v>8124</v>
      </c>
      <c r="G2978" s="5">
        <v>57</v>
      </c>
      <c r="H2978" s="4" t="s">
        <v>8041</v>
      </c>
      <c r="I2978" s="4" t="s">
        <v>67</v>
      </c>
      <c r="J2978" s="4" t="s">
        <v>4372</v>
      </c>
      <c r="K2978" s="5" t="s">
        <v>32</v>
      </c>
      <c r="L2978" s="6">
        <v>0.72569444444444442</v>
      </c>
      <c r="M2978" s="4" t="s">
        <v>41</v>
      </c>
      <c r="N2978" s="4" t="s">
        <v>67</v>
      </c>
      <c r="O2978" s="4" t="s">
        <v>5072</v>
      </c>
      <c r="P2978" s="5" t="s">
        <v>339</v>
      </c>
      <c r="Q2978" s="7">
        <v>0.78472222222222221</v>
      </c>
      <c r="R2978" s="4" t="s">
        <v>41</v>
      </c>
      <c r="S2978" s="4" t="s">
        <v>2243</v>
      </c>
      <c r="T2978" s="4"/>
      <c r="U2978" s="8"/>
      <c r="V2978" s="8"/>
      <c r="W2978">
        <v>68640406</v>
      </c>
      <c r="X2978" t="s">
        <v>43</v>
      </c>
    </row>
    <row r="2979" spans="1:24" ht="15.75" customHeight="1">
      <c r="A2979" s="4" t="s">
        <v>4665</v>
      </c>
      <c r="B2979" s="4" t="s">
        <v>8125</v>
      </c>
      <c r="C2979" s="4" t="s">
        <v>8122</v>
      </c>
      <c r="D2979" s="4" t="s">
        <v>23</v>
      </c>
      <c r="E2979" s="4" t="s">
        <v>8126</v>
      </c>
      <c r="F2979" s="4" t="s">
        <v>8127</v>
      </c>
      <c r="G2979" s="5">
        <v>59</v>
      </c>
      <c r="H2979" s="4" t="s">
        <v>8041</v>
      </c>
      <c r="I2979" s="4" t="s">
        <v>67</v>
      </c>
      <c r="J2979" s="4" t="s">
        <v>4372</v>
      </c>
      <c r="K2979" s="5" t="s">
        <v>32</v>
      </c>
      <c r="L2979" s="6">
        <v>0.72569444444444442</v>
      </c>
      <c r="M2979" s="4" t="s">
        <v>41</v>
      </c>
      <c r="N2979" s="4" t="s">
        <v>67</v>
      </c>
      <c r="O2979" s="4" t="s">
        <v>5072</v>
      </c>
      <c r="P2979" s="5" t="s">
        <v>339</v>
      </c>
      <c r="Q2979" s="7">
        <v>0.78472222222222221</v>
      </c>
      <c r="R2979" s="4" t="s">
        <v>41</v>
      </c>
      <c r="S2979" s="4" t="s">
        <v>2243</v>
      </c>
      <c r="T2979" s="4"/>
      <c r="U2979" s="8"/>
      <c r="V2979" s="8"/>
      <c r="W2979">
        <v>68640406</v>
      </c>
      <c r="X2979" t="s">
        <v>43</v>
      </c>
    </row>
    <row r="2980" spans="1:24" ht="15.75" customHeight="1">
      <c r="A2980" s="4" t="s">
        <v>4665</v>
      </c>
      <c r="B2980" s="4" t="s">
        <v>8128</v>
      </c>
      <c r="C2980" s="4" t="s">
        <v>8122</v>
      </c>
      <c r="D2980" s="4" t="s">
        <v>23</v>
      </c>
      <c r="E2980" s="4" t="s">
        <v>8129</v>
      </c>
      <c r="F2980" s="4" t="s">
        <v>8124</v>
      </c>
      <c r="G2980" s="5">
        <v>31</v>
      </c>
      <c r="H2980" s="4" t="s">
        <v>8041</v>
      </c>
      <c r="I2980" s="4" t="s">
        <v>67</v>
      </c>
      <c r="J2980" s="4" t="s">
        <v>4372</v>
      </c>
      <c r="K2980" s="5" t="s">
        <v>32</v>
      </c>
      <c r="L2980" s="6">
        <v>0.72569444444444442</v>
      </c>
      <c r="M2980" s="4" t="s">
        <v>41</v>
      </c>
      <c r="N2980" s="4" t="s">
        <v>67</v>
      </c>
      <c r="O2980" s="4" t="s">
        <v>5072</v>
      </c>
      <c r="P2980" s="5" t="s">
        <v>339</v>
      </c>
      <c r="Q2980" s="7">
        <v>0.78472222222222221</v>
      </c>
      <c r="R2980" s="4" t="s">
        <v>41</v>
      </c>
      <c r="S2980" s="4" t="s">
        <v>2243</v>
      </c>
      <c r="T2980" s="4"/>
      <c r="U2980" s="8"/>
      <c r="V2980" s="8"/>
      <c r="W2980">
        <v>68159422</v>
      </c>
      <c r="X2980" t="s">
        <v>61</v>
      </c>
    </row>
    <row r="2981" spans="1:24" ht="15.75" customHeight="1">
      <c r="A2981" s="4" t="s">
        <v>4665</v>
      </c>
      <c r="B2981" s="4" t="s">
        <v>8130</v>
      </c>
      <c r="C2981" s="4" t="s">
        <v>8122</v>
      </c>
      <c r="D2981" s="4" t="s">
        <v>45</v>
      </c>
      <c r="E2981" s="4" t="s">
        <v>8131</v>
      </c>
      <c r="F2981" s="4" t="s">
        <v>8132</v>
      </c>
      <c r="G2981" s="5">
        <v>53</v>
      </c>
      <c r="H2981" s="4" t="s">
        <v>8041</v>
      </c>
      <c r="I2981" s="4" t="s">
        <v>67</v>
      </c>
      <c r="J2981" s="4" t="s">
        <v>4372</v>
      </c>
      <c r="K2981" s="5" t="s">
        <v>32</v>
      </c>
      <c r="L2981" s="6">
        <v>0.72569444444444442</v>
      </c>
      <c r="M2981" s="4" t="s">
        <v>41</v>
      </c>
      <c r="N2981" s="4" t="s">
        <v>67</v>
      </c>
      <c r="O2981" s="4" t="s">
        <v>5072</v>
      </c>
      <c r="P2981" s="5" t="s">
        <v>339</v>
      </c>
      <c r="Q2981" s="7">
        <v>0.78472222222222221</v>
      </c>
      <c r="R2981" s="4" t="s">
        <v>41</v>
      </c>
      <c r="S2981" s="4" t="s">
        <v>2243</v>
      </c>
      <c r="T2981" s="4"/>
      <c r="U2981" s="8"/>
      <c r="V2981" s="8"/>
      <c r="W2981">
        <v>68159422</v>
      </c>
      <c r="X2981" t="s">
        <v>61</v>
      </c>
    </row>
    <row r="2982" spans="1:24" ht="15.75" customHeight="1">
      <c r="A2982" s="4" t="s">
        <v>4665</v>
      </c>
      <c r="B2982" s="4" t="s">
        <v>8133</v>
      </c>
      <c r="C2982" s="4" t="s">
        <v>8133</v>
      </c>
      <c r="D2982" s="4" t="s">
        <v>45</v>
      </c>
      <c r="E2982" s="4" t="s">
        <v>8134</v>
      </c>
      <c r="F2982" s="4" t="s">
        <v>173</v>
      </c>
      <c r="G2982" s="5">
        <v>44</v>
      </c>
      <c r="H2982" s="4" t="s">
        <v>8041</v>
      </c>
      <c r="I2982" s="4" t="s">
        <v>157</v>
      </c>
      <c r="J2982" s="4" t="s">
        <v>158</v>
      </c>
      <c r="K2982" s="5" t="s">
        <v>32</v>
      </c>
      <c r="L2982" s="6">
        <v>0.58680555555555558</v>
      </c>
      <c r="M2982" s="4" t="s">
        <v>30</v>
      </c>
      <c r="N2982" s="4" t="s">
        <v>767</v>
      </c>
      <c r="O2982" s="4" t="s">
        <v>4684</v>
      </c>
      <c r="P2982" s="5" t="s">
        <v>339</v>
      </c>
      <c r="Q2982" s="7">
        <v>0.38541666666666669</v>
      </c>
      <c r="R2982" s="4" t="s">
        <v>41</v>
      </c>
      <c r="S2982" s="4" t="s">
        <v>2243</v>
      </c>
      <c r="T2982" s="4"/>
      <c r="U2982" s="8"/>
      <c r="V2982" s="8"/>
      <c r="W2982">
        <v>41622526</v>
      </c>
      <c r="X2982" t="s">
        <v>61</v>
      </c>
    </row>
    <row r="2983" spans="1:24" ht="15.75" customHeight="1">
      <c r="A2983" s="4" t="s">
        <v>4665</v>
      </c>
      <c r="B2983" s="4" t="s">
        <v>8135</v>
      </c>
      <c r="C2983" s="4" t="s">
        <v>8133</v>
      </c>
      <c r="D2983" s="4" t="s">
        <v>23</v>
      </c>
      <c r="E2983" s="4" t="s">
        <v>376</v>
      </c>
      <c r="F2983" s="4" t="s">
        <v>8136</v>
      </c>
      <c r="G2983" s="5">
        <v>63</v>
      </c>
      <c r="H2983" s="4" t="s">
        <v>8041</v>
      </c>
      <c r="I2983" s="4" t="s">
        <v>157</v>
      </c>
      <c r="J2983" s="4" t="s">
        <v>158</v>
      </c>
      <c r="K2983" s="5" t="s">
        <v>32</v>
      </c>
      <c r="L2983" s="6">
        <v>0.58680555555555558</v>
      </c>
      <c r="M2983" s="4" t="s">
        <v>30</v>
      </c>
      <c r="N2983" s="4" t="s">
        <v>767</v>
      </c>
      <c r="O2983" s="4" t="s">
        <v>4684</v>
      </c>
      <c r="P2983" s="5" t="s">
        <v>339</v>
      </c>
      <c r="Q2983" s="7">
        <v>0.38541666666666669</v>
      </c>
      <c r="R2983" s="4" t="s">
        <v>41</v>
      </c>
      <c r="S2983" s="4" t="s">
        <v>2243</v>
      </c>
      <c r="T2983" s="4"/>
      <c r="U2983" s="8"/>
      <c r="V2983" s="8"/>
      <c r="W2983">
        <v>41622526</v>
      </c>
      <c r="X2983" t="s">
        <v>61</v>
      </c>
    </row>
    <row r="2984" spans="1:24" ht="15.75" customHeight="1">
      <c r="A2984" s="4" t="s">
        <v>4665</v>
      </c>
      <c r="B2984" s="4" t="s">
        <v>8137</v>
      </c>
      <c r="C2984" s="4" t="s">
        <v>8137</v>
      </c>
      <c r="D2984" s="4" t="s">
        <v>23</v>
      </c>
      <c r="E2984" s="4" t="s">
        <v>8138</v>
      </c>
      <c r="F2984" s="4" t="s">
        <v>1001</v>
      </c>
      <c r="G2984" s="5">
        <v>59</v>
      </c>
      <c r="H2984" s="4" t="s">
        <v>8041</v>
      </c>
      <c r="I2984" s="4" t="s">
        <v>367</v>
      </c>
      <c r="J2984" s="4" t="s">
        <v>368</v>
      </c>
      <c r="K2984" s="5" t="s">
        <v>912</v>
      </c>
      <c r="L2984" s="6">
        <v>0.80902777777777779</v>
      </c>
      <c r="M2984" s="4" t="s">
        <v>30</v>
      </c>
      <c r="N2984" s="4" t="s">
        <v>767</v>
      </c>
      <c r="O2984" s="4" t="s">
        <v>4684</v>
      </c>
      <c r="P2984" s="5" t="s">
        <v>339</v>
      </c>
      <c r="Q2984" s="7">
        <v>0.38541666666666669</v>
      </c>
      <c r="R2984" s="4" t="s">
        <v>41</v>
      </c>
      <c r="S2984" s="4" t="s">
        <v>2243</v>
      </c>
      <c r="T2984" s="4"/>
      <c r="U2984" s="8"/>
      <c r="V2984" s="8"/>
      <c r="W2984">
        <v>23165930</v>
      </c>
      <c r="X2984" t="s">
        <v>43</v>
      </c>
    </row>
    <row r="2985" spans="1:24" ht="15.75" customHeight="1">
      <c r="A2985" s="4" t="s">
        <v>4665</v>
      </c>
      <c r="B2985" s="4" t="s">
        <v>8139</v>
      </c>
      <c r="C2985" s="4" t="s">
        <v>8137</v>
      </c>
      <c r="D2985" s="4" t="s">
        <v>45</v>
      </c>
      <c r="E2985" s="4" t="s">
        <v>8140</v>
      </c>
      <c r="F2985" s="4" t="s">
        <v>583</v>
      </c>
      <c r="G2985" s="5">
        <v>48</v>
      </c>
      <c r="H2985" s="4" t="s">
        <v>8041</v>
      </c>
      <c r="I2985" s="4" t="s">
        <v>367</v>
      </c>
      <c r="J2985" s="4" t="s">
        <v>368</v>
      </c>
      <c r="K2985" s="5" t="s">
        <v>912</v>
      </c>
      <c r="L2985" s="6">
        <v>0.80902777777777779</v>
      </c>
      <c r="M2985" s="4" t="s">
        <v>30</v>
      </c>
      <c r="N2985" s="4" t="s">
        <v>767</v>
      </c>
      <c r="O2985" s="4" t="s">
        <v>4684</v>
      </c>
      <c r="P2985" s="5" t="s">
        <v>339</v>
      </c>
      <c r="Q2985" s="7">
        <v>0.38541666666666669</v>
      </c>
      <c r="R2985" s="4" t="s">
        <v>41</v>
      </c>
      <c r="S2985" s="4" t="s">
        <v>2243</v>
      </c>
      <c r="T2985" s="4"/>
      <c r="U2985" s="8"/>
      <c r="V2985" s="8"/>
      <c r="W2985">
        <v>23165930</v>
      </c>
      <c r="X2985" t="s">
        <v>43</v>
      </c>
    </row>
    <row r="2986" spans="1:24" ht="15.75" customHeight="1">
      <c r="A2986" s="4" t="s">
        <v>4665</v>
      </c>
      <c r="B2986" s="4" t="s">
        <v>8141</v>
      </c>
      <c r="C2986" s="4" t="s">
        <v>8141</v>
      </c>
      <c r="D2986" s="4" t="s">
        <v>45</v>
      </c>
      <c r="E2986" s="4" t="s">
        <v>8142</v>
      </c>
      <c r="F2986" s="4" t="s">
        <v>6455</v>
      </c>
      <c r="G2986" s="5">
        <v>48</v>
      </c>
      <c r="H2986" s="4" t="s">
        <v>8041</v>
      </c>
      <c r="I2986" s="4" t="s">
        <v>157</v>
      </c>
      <c r="J2986" s="4" t="s">
        <v>158</v>
      </c>
      <c r="K2986" s="5" t="s">
        <v>32</v>
      </c>
      <c r="L2986" s="6">
        <v>0.58680555555555558</v>
      </c>
      <c r="M2986" s="4" t="s">
        <v>30</v>
      </c>
      <c r="N2986" s="4" t="s">
        <v>767</v>
      </c>
      <c r="O2986" s="4" t="s">
        <v>4684</v>
      </c>
      <c r="P2986" s="5" t="s">
        <v>339</v>
      </c>
      <c r="Q2986" s="7">
        <v>0.38541666666666669</v>
      </c>
      <c r="R2986" s="4" t="s">
        <v>41</v>
      </c>
      <c r="S2986" s="4" t="s">
        <v>2243</v>
      </c>
      <c r="T2986" s="4"/>
      <c r="U2986" s="8"/>
      <c r="V2986" s="8"/>
      <c r="W2986">
        <v>64704633</v>
      </c>
      <c r="X2986" t="s">
        <v>43</v>
      </c>
    </row>
    <row r="2987" spans="1:24" ht="15.75" customHeight="1">
      <c r="A2987" s="4" t="s">
        <v>4665</v>
      </c>
      <c r="B2987" s="4" t="s">
        <v>8143</v>
      </c>
      <c r="C2987" s="4" t="s">
        <v>8141</v>
      </c>
      <c r="D2987" s="4" t="s">
        <v>23</v>
      </c>
      <c r="E2987" s="4" t="s">
        <v>3606</v>
      </c>
      <c r="F2987" s="4" t="s">
        <v>173</v>
      </c>
      <c r="G2987" s="5">
        <v>49</v>
      </c>
      <c r="H2987" s="4" t="s">
        <v>8041</v>
      </c>
      <c r="I2987" s="4" t="s">
        <v>157</v>
      </c>
      <c r="J2987" s="4" t="s">
        <v>158</v>
      </c>
      <c r="K2987" s="5" t="s">
        <v>32</v>
      </c>
      <c r="L2987" s="6">
        <v>0.58680555555555558</v>
      </c>
      <c r="M2987" s="4" t="s">
        <v>30</v>
      </c>
      <c r="N2987" s="4" t="s">
        <v>767</v>
      </c>
      <c r="O2987" s="4" t="s">
        <v>4684</v>
      </c>
      <c r="P2987" s="5" t="s">
        <v>339</v>
      </c>
      <c r="Q2987" s="7">
        <v>0.38541666666666669</v>
      </c>
      <c r="R2987" s="4" t="s">
        <v>41</v>
      </c>
      <c r="S2987" s="4" t="s">
        <v>2243</v>
      </c>
      <c r="T2987" s="4"/>
      <c r="U2987" s="8"/>
      <c r="V2987" s="8"/>
      <c r="W2987">
        <v>64704633</v>
      </c>
      <c r="X2987" t="s">
        <v>43</v>
      </c>
    </row>
    <row r="2988" spans="1:24" ht="15.75" customHeight="1">
      <c r="A2988" s="4" t="s">
        <v>4665</v>
      </c>
      <c r="B2988" s="4" t="s">
        <v>8144</v>
      </c>
      <c r="C2988" s="4" t="s">
        <v>8144</v>
      </c>
      <c r="D2988" s="4" t="s">
        <v>45</v>
      </c>
      <c r="E2988" s="4" t="s">
        <v>8145</v>
      </c>
      <c r="F2988" s="4" t="s">
        <v>8146</v>
      </c>
      <c r="G2988" s="5">
        <v>37</v>
      </c>
      <c r="H2988" s="4" t="s">
        <v>8041</v>
      </c>
      <c r="I2988" s="4" t="s">
        <v>7501</v>
      </c>
      <c r="J2988" s="4" t="s">
        <v>4673</v>
      </c>
      <c r="K2988" s="5" t="s">
        <v>32</v>
      </c>
      <c r="L2988" s="6">
        <v>0.69444444444444442</v>
      </c>
      <c r="M2988" s="4" t="s">
        <v>41</v>
      </c>
      <c r="N2988" s="4" t="s">
        <v>8147</v>
      </c>
      <c r="O2988" s="4" t="s">
        <v>4684</v>
      </c>
      <c r="P2988" s="5" t="s">
        <v>339</v>
      </c>
      <c r="Q2988" s="7">
        <v>0.38541666666666669</v>
      </c>
      <c r="R2988" s="4" t="s">
        <v>41</v>
      </c>
      <c r="S2988" s="4" t="s">
        <v>2243</v>
      </c>
      <c r="T2988" s="4"/>
      <c r="U2988" s="8"/>
      <c r="V2988" s="8"/>
      <c r="W2988">
        <v>89969516</v>
      </c>
      <c r="X2988" t="s">
        <v>61</v>
      </c>
    </row>
    <row r="2989" spans="1:24" ht="15.75" customHeight="1">
      <c r="A2989" s="4" t="s">
        <v>4665</v>
      </c>
      <c r="B2989" s="4" t="s">
        <v>8148</v>
      </c>
      <c r="C2989" s="4" t="s">
        <v>8144</v>
      </c>
      <c r="D2989" s="4" t="s">
        <v>45</v>
      </c>
      <c r="E2989" s="4" t="s">
        <v>2423</v>
      </c>
      <c r="F2989" s="4" t="s">
        <v>731</v>
      </c>
      <c r="G2989" s="5">
        <v>30</v>
      </c>
      <c r="H2989" s="4" t="s">
        <v>8041</v>
      </c>
      <c r="I2989" s="4" t="s">
        <v>7501</v>
      </c>
      <c r="J2989" s="4" t="s">
        <v>4673</v>
      </c>
      <c r="K2989" s="5" t="s">
        <v>32</v>
      </c>
      <c r="L2989" s="6">
        <v>0.69444444444444442</v>
      </c>
      <c r="M2989" s="4" t="s">
        <v>41</v>
      </c>
      <c r="N2989" s="4" t="s">
        <v>8147</v>
      </c>
      <c r="O2989" s="4" t="s">
        <v>4684</v>
      </c>
      <c r="P2989" s="5" t="s">
        <v>339</v>
      </c>
      <c r="Q2989" s="7">
        <v>0.38541666666666669</v>
      </c>
      <c r="R2989" s="4" t="s">
        <v>41</v>
      </c>
      <c r="S2989" s="4" t="s">
        <v>2243</v>
      </c>
      <c r="T2989" s="4"/>
      <c r="U2989" s="8"/>
      <c r="V2989" s="8"/>
      <c r="W2989">
        <v>89969516</v>
      </c>
      <c r="X2989" t="s">
        <v>61</v>
      </c>
    </row>
    <row r="2990" spans="1:24" ht="15.75" customHeight="1">
      <c r="A2990" s="4" t="s">
        <v>4665</v>
      </c>
      <c r="B2990" s="4" t="s">
        <v>8149</v>
      </c>
      <c r="C2990" s="4" t="s">
        <v>8149</v>
      </c>
      <c r="D2990" s="4" t="s">
        <v>45</v>
      </c>
      <c r="E2990" s="4" t="s">
        <v>8150</v>
      </c>
      <c r="F2990" s="4" t="s">
        <v>6455</v>
      </c>
      <c r="G2990" s="5">
        <v>30</v>
      </c>
      <c r="H2990" s="4" t="s">
        <v>8041</v>
      </c>
      <c r="I2990" s="4" t="s">
        <v>67</v>
      </c>
      <c r="J2990" s="4" t="s">
        <v>4905</v>
      </c>
      <c r="K2990" s="5" t="s">
        <v>32</v>
      </c>
      <c r="L2990" s="6">
        <v>0.62152777777777779</v>
      </c>
      <c r="M2990" s="4" t="s">
        <v>41</v>
      </c>
      <c r="N2990" s="4" t="s">
        <v>767</v>
      </c>
      <c r="O2990" s="4" t="s">
        <v>4684</v>
      </c>
      <c r="P2990" s="5" t="s">
        <v>339</v>
      </c>
      <c r="Q2990" s="7">
        <v>0.38541666666666669</v>
      </c>
      <c r="R2990" s="4" t="s">
        <v>41</v>
      </c>
      <c r="S2990" s="4" t="s">
        <v>2243</v>
      </c>
      <c r="T2990" s="4"/>
      <c r="U2990" s="8"/>
      <c r="V2990" s="4"/>
      <c r="W2990">
        <v>62867766</v>
      </c>
      <c r="X2990" t="s">
        <v>61</v>
      </c>
    </row>
    <row r="2991" spans="1:24" ht="15.75" customHeight="1">
      <c r="A2991" s="4" t="s">
        <v>4665</v>
      </c>
      <c r="B2991" s="4" t="s">
        <v>8151</v>
      </c>
      <c r="C2991" s="4" t="s">
        <v>8149</v>
      </c>
      <c r="D2991" s="4" t="s">
        <v>45</v>
      </c>
      <c r="E2991" s="4" t="s">
        <v>8152</v>
      </c>
      <c r="F2991" s="4" t="s">
        <v>8153</v>
      </c>
      <c r="G2991" s="5">
        <v>47</v>
      </c>
      <c r="H2991" s="4" t="s">
        <v>8041</v>
      </c>
      <c r="I2991" s="4" t="s">
        <v>150</v>
      </c>
      <c r="J2991" s="4" t="s">
        <v>151</v>
      </c>
      <c r="K2991" s="5" t="s">
        <v>32</v>
      </c>
      <c r="L2991" s="6">
        <v>0.64583333333333337</v>
      </c>
      <c r="M2991" s="4" t="s">
        <v>30</v>
      </c>
      <c r="N2991" s="4" t="s">
        <v>150</v>
      </c>
      <c r="O2991" s="4" t="s">
        <v>152</v>
      </c>
      <c r="P2991" s="5" t="s">
        <v>339</v>
      </c>
      <c r="Q2991" s="7">
        <v>0.72569444444444442</v>
      </c>
      <c r="R2991" s="4" t="s">
        <v>30</v>
      </c>
      <c r="S2991" s="4" t="s">
        <v>2243</v>
      </c>
      <c r="T2991" s="4"/>
      <c r="U2991" s="8"/>
      <c r="V2991" s="8"/>
      <c r="W2991">
        <v>62867766</v>
      </c>
      <c r="X2991" t="s">
        <v>61</v>
      </c>
    </row>
    <row r="2992" spans="1:24" ht="15.75" customHeight="1">
      <c r="A2992" s="4" t="s">
        <v>4665</v>
      </c>
      <c r="B2992" s="4" t="s">
        <v>8154</v>
      </c>
      <c r="C2992" s="4" t="s">
        <v>8154</v>
      </c>
      <c r="D2992" s="4" t="s">
        <v>23</v>
      </c>
      <c r="E2992" s="4" t="s">
        <v>8155</v>
      </c>
      <c r="F2992" s="4" t="s">
        <v>8156</v>
      </c>
      <c r="G2992" s="5">
        <v>52</v>
      </c>
      <c r="H2992" s="4" t="s">
        <v>8041</v>
      </c>
      <c r="I2992" s="4" t="s">
        <v>150</v>
      </c>
      <c r="J2992" s="4" t="s">
        <v>151</v>
      </c>
      <c r="K2992" s="5" t="s">
        <v>32</v>
      </c>
      <c r="L2992" s="6">
        <v>0.64583333333333337</v>
      </c>
      <c r="M2992" s="4" t="s">
        <v>30</v>
      </c>
      <c r="N2992" s="4" t="s">
        <v>150</v>
      </c>
      <c r="O2992" s="4" t="s">
        <v>152</v>
      </c>
      <c r="P2992" s="5" t="s">
        <v>339</v>
      </c>
      <c r="Q2992" s="7">
        <v>0.72569444444444442</v>
      </c>
      <c r="R2992" s="4" t="s">
        <v>30</v>
      </c>
      <c r="S2992" s="4" t="s">
        <v>2243</v>
      </c>
      <c r="T2992" s="4"/>
      <c r="U2992" s="4"/>
      <c r="V2992" s="4"/>
      <c r="W2992">
        <v>68514791</v>
      </c>
      <c r="X2992" t="s">
        <v>35</v>
      </c>
    </row>
    <row r="2993" spans="1:24" ht="15.75" customHeight="1">
      <c r="A2993" s="4" t="s">
        <v>4665</v>
      </c>
      <c r="B2993" s="4" t="s">
        <v>8157</v>
      </c>
      <c r="C2993" s="4" t="s">
        <v>8157</v>
      </c>
      <c r="D2993" s="4" t="s">
        <v>45</v>
      </c>
      <c r="E2993" s="4" t="s">
        <v>8158</v>
      </c>
      <c r="F2993" s="4" t="s">
        <v>8159</v>
      </c>
      <c r="G2993" s="5">
        <v>47</v>
      </c>
      <c r="H2993" s="4" t="s">
        <v>8160</v>
      </c>
      <c r="I2993" s="4" t="s">
        <v>67</v>
      </c>
      <c r="J2993" s="4" t="s">
        <v>3941</v>
      </c>
      <c r="K2993" s="5" t="s">
        <v>32</v>
      </c>
      <c r="L2993" s="6">
        <v>0.6875</v>
      </c>
      <c r="M2993" s="4" t="s">
        <v>41</v>
      </c>
      <c r="N2993" s="4" t="s">
        <v>114</v>
      </c>
      <c r="O2993" s="4" t="s">
        <v>116</v>
      </c>
      <c r="P2993" s="5" t="s">
        <v>339</v>
      </c>
      <c r="Q2993" s="7">
        <v>0.47916666666666669</v>
      </c>
      <c r="R2993" s="4" t="s">
        <v>30</v>
      </c>
      <c r="S2993" s="4" t="s">
        <v>2243</v>
      </c>
      <c r="T2993" s="4"/>
      <c r="U2993" s="4"/>
      <c r="V2993" s="4"/>
      <c r="W2993">
        <v>42146673</v>
      </c>
      <c r="X2993" t="s">
        <v>61</v>
      </c>
    </row>
    <row r="2994" spans="1:24" ht="15.75" customHeight="1">
      <c r="A2994" s="4" t="s">
        <v>4665</v>
      </c>
      <c r="B2994" s="4" t="s">
        <v>8161</v>
      </c>
      <c r="C2994" s="4" t="s">
        <v>8157</v>
      </c>
      <c r="D2994" s="4" t="s">
        <v>23</v>
      </c>
      <c r="E2994" s="4" t="s">
        <v>8162</v>
      </c>
      <c r="F2994" s="4" t="s">
        <v>8163</v>
      </c>
      <c r="G2994" s="5">
        <v>17</v>
      </c>
      <c r="H2994" s="4" t="s">
        <v>8160</v>
      </c>
      <c r="I2994" s="4" t="s">
        <v>67</v>
      </c>
      <c r="J2994" s="4" t="s">
        <v>3941</v>
      </c>
      <c r="K2994" s="5" t="s">
        <v>32</v>
      </c>
      <c r="L2994" s="6">
        <v>0.6875</v>
      </c>
      <c r="M2994" s="4" t="s">
        <v>41</v>
      </c>
      <c r="N2994" s="4" t="s">
        <v>114</v>
      </c>
      <c r="O2994" s="4" t="s">
        <v>116</v>
      </c>
      <c r="P2994" s="5" t="s">
        <v>339</v>
      </c>
      <c r="Q2994" s="7">
        <v>0.47916666666666669</v>
      </c>
      <c r="R2994" s="4" t="s">
        <v>30</v>
      </c>
      <c r="S2994" s="4" t="s">
        <v>2243</v>
      </c>
      <c r="T2994" s="4"/>
      <c r="U2994" s="4"/>
      <c r="V2994" s="4"/>
      <c r="W2994">
        <v>42146673</v>
      </c>
      <c r="X2994" t="s">
        <v>61</v>
      </c>
    </row>
    <row r="2995" spans="1:24" ht="15.75" customHeight="1">
      <c r="A2995" s="4" t="s">
        <v>4665</v>
      </c>
      <c r="B2995" s="4" t="s">
        <v>8164</v>
      </c>
      <c r="C2995" s="4" t="s">
        <v>8164</v>
      </c>
      <c r="D2995" s="4" t="s">
        <v>23</v>
      </c>
      <c r="E2995" s="4" t="s">
        <v>8165</v>
      </c>
      <c r="F2995" s="4" t="s">
        <v>4530</v>
      </c>
      <c r="G2995" s="5">
        <v>50</v>
      </c>
      <c r="H2995" s="4" t="s">
        <v>8160</v>
      </c>
      <c r="I2995" s="4" t="s">
        <v>150</v>
      </c>
      <c r="J2995" s="4" t="s">
        <v>151</v>
      </c>
      <c r="K2995" s="5" t="s">
        <v>32</v>
      </c>
      <c r="L2995" s="6">
        <v>0.64583333333333337</v>
      </c>
      <c r="M2995" s="4" t="s">
        <v>30</v>
      </c>
      <c r="N2995" s="4" t="s">
        <v>150</v>
      </c>
      <c r="O2995" s="4" t="s">
        <v>152</v>
      </c>
      <c r="P2995" s="5" t="s">
        <v>339</v>
      </c>
      <c r="Q2995" s="7">
        <v>0.72569444444444442</v>
      </c>
      <c r="R2995" s="4" t="s">
        <v>30</v>
      </c>
      <c r="S2995" s="4" t="s">
        <v>2243</v>
      </c>
      <c r="T2995" s="4"/>
      <c r="U2995" s="8"/>
      <c r="V2995" s="8"/>
      <c r="W2995">
        <v>83163925</v>
      </c>
      <c r="X2995" t="s">
        <v>61</v>
      </c>
    </row>
    <row r="2996" spans="1:24" ht="15.75" customHeight="1">
      <c r="A2996" s="4" t="s">
        <v>4665</v>
      </c>
      <c r="B2996" s="4" t="s">
        <v>8166</v>
      </c>
      <c r="C2996" s="4" t="s">
        <v>8164</v>
      </c>
      <c r="D2996" s="4" t="s">
        <v>23</v>
      </c>
      <c r="E2996" s="4" t="s">
        <v>8167</v>
      </c>
      <c r="F2996" s="4" t="s">
        <v>8168</v>
      </c>
      <c r="G2996" s="5">
        <v>52</v>
      </c>
      <c r="H2996" s="4" t="s">
        <v>8160</v>
      </c>
      <c r="I2996" s="4" t="s">
        <v>150</v>
      </c>
      <c r="J2996" s="4" t="s">
        <v>151</v>
      </c>
      <c r="K2996" s="5" t="s">
        <v>32</v>
      </c>
      <c r="L2996" s="6">
        <v>0.64583333333333337</v>
      </c>
      <c r="M2996" s="4" t="s">
        <v>30</v>
      </c>
      <c r="N2996" s="4" t="s">
        <v>150</v>
      </c>
      <c r="O2996" s="4" t="s">
        <v>152</v>
      </c>
      <c r="P2996" s="5" t="s">
        <v>339</v>
      </c>
      <c r="Q2996" s="7">
        <v>0.72569444444444442</v>
      </c>
      <c r="R2996" s="4" t="s">
        <v>30</v>
      </c>
      <c r="S2996" s="4" t="s">
        <v>2243</v>
      </c>
      <c r="T2996" s="4"/>
      <c r="U2996" s="8"/>
      <c r="V2996" s="8"/>
      <c r="W2996">
        <v>83163925</v>
      </c>
      <c r="X2996" t="s">
        <v>61</v>
      </c>
    </row>
    <row r="2997" spans="1:24" ht="15.75" customHeight="1">
      <c r="A2997" s="4" t="s">
        <v>4665</v>
      </c>
      <c r="B2997" s="4" t="s">
        <v>8169</v>
      </c>
      <c r="C2997" s="4" t="s">
        <v>8164</v>
      </c>
      <c r="D2997" s="4" t="s">
        <v>23</v>
      </c>
      <c r="E2997" s="4" t="s">
        <v>8170</v>
      </c>
      <c r="F2997" s="4" t="s">
        <v>8171</v>
      </c>
      <c r="G2997" s="5">
        <v>48</v>
      </c>
      <c r="H2997" s="4" t="s">
        <v>8160</v>
      </c>
      <c r="I2997" s="4" t="s">
        <v>150</v>
      </c>
      <c r="J2997" s="4" t="s">
        <v>151</v>
      </c>
      <c r="K2997" s="5" t="s">
        <v>32</v>
      </c>
      <c r="L2997" s="6">
        <v>0.64583333333333337</v>
      </c>
      <c r="M2997" s="4" t="s">
        <v>30</v>
      </c>
      <c r="N2997" s="4" t="s">
        <v>150</v>
      </c>
      <c r="O2997" s="4" t="s">
        <v>152</v>
      </c>
      <c r="P2997" s="5" t="s">
        <v>339</v>
      </c>
      <c r="Q2997" s="7">
        <v>0.72569444444444442</v>
      </c>
      <c r="R2997" s="4" t="s">
        <v>30</v>
      </c>
      <c r="S2997" s="4" t="s">
        <v>2243</v>
      </c>
      <c r="T2997" s="4"/>
      <c r="U2997" s="8"/>
      <c r="V2997" s="8"/>
      <c r="W2997">
        <v>67044973</v>
      </c>
      <c r="X2997" t="s">
        <v>61</v>
      </c>
    </row>
    <row r="2998" spans="1:24" ht="15.75" customHeight="1">
      <c r="A2998" s="4" t="s">
        <v>4665</v>
      </c>
      <c r="B2998" s="4" t="s">
        <v>8172</v>
      </c>
      <c r="C2998" s="4" t="s">
        <v>8164</v>
      </c>
      <c r="D2998" s="4" t="s">
        <v>23</v>
      </c>
      <c r="E2998" s="4" t="s">
        <v>8173</v>
      </c>
      <c r="F2998" s="4" t="s">
        <v>8174</v>
      </c>
      <c r="G2998" s="5">
        <v>56</v>
      </c>
      <c r="H2998" s="4" t="s">
        <v>8160</v>
      </c>
      <c r="I2998" s="4" t="s">
        <v>59</v>
      </c>
      <c r="J2998" s="4" t="s">
        <v>82</v>
      </c>
      <c r="K2998" s="5" t="s">
        <v>32</v>
      </c>
      <c r="L2998" s="6">
        <v>0.67013888888888884</v>
      </c>
      <c r="M2998" s="4" t="s">
        <v>30</v>
      </c>
      <c r="N2998" s="4" t="s">
        <v>59</v>
      </c>
      <c r="O2998" s="4" t="s">
        <v>60</v>
      </c>
      <c r="P2998" s="5" t="s">
        <v>339</v>
      </c>
      <c r="Q2998" s="7">
        <v>0.73958333333333337</v>
      </c>
      <c r="R2998" s="4" t="s">
        <v>30</v>
      </c>
      <c r="S2998" s="4" t="s">
        <v>2243</v>
      </c>
      <c r="T2998" s="4"/>
      <c r="U2998" s="8"/>
      <c r="V2998" s="8"/>
      <c r="W2998">
        <v>67044973</v>
      </c>
      <c r="X2998" t="s">
        <v>61</v>
      </c>
    </row>
    <row r="2999" spans="1:24" ht="15.75" customHeight="1">
      <c r="A2999" s="4" t="s">
        <v>4665</v>
      </c>
      <c r="B2999" s="4" t="s">
        <v>8175</v>
      </c>
      <c r="C2999" s="4" t="s">
        <v>8175</v>
      </c>
      <c r="D2999" s="4" t="s">
        <v>45</v>
      </c>
      <c r="E2999" s="4" t="s">
        <v>8176</v>
      </c>
      <c r="F2999" s="4" t="s">
        <v>8177</v>
      </c>
      <c r="G2999" s="5">
        <v>54</v>
      </c>
      <c r="H2999" s="4" t="s">
        <v>8160</v>
      </c>
      <c r="I2999" s="4" t="s">
        <v>67</v>
      </c>
      <c r="J2999" s="4" t="s">
        <v>3941</v>
      </c>
      <c r="K2999" s="5" t="s">
        <v>32</v>
      </c>
      <c r="L2999" s="6">
        <v>0.6875</v>
      </c>
      <c r="M2999" s="4" t="s">
        <v>41</v>
      </c>
      <c r="N2999" s="4" t="s">
        <v>67</v>
      </c>
      <c r="O2999" s="4" t="s">
        <v>2252</v>
      </c>
      <c r="P2999" s="5" t="s">
        <v>339</v>
      </c>
      <c r="Q2999" s="7">
        <v>0.69444444444444442</v>
      </c>
      <c r="R2999" s="4" t="s">
        <v>41</v>
      </c>
      <c r="S2999" s="4" t="s">
        <v>2243</v>
      </c>
      <c r="T2999" s="4"/>
      <c r="U2999" s="8"/>
      <c r="V2999" s="8"/>
      <c r="W2999">
        <v>20395197</v>
      </c>
      <c r="X2999" t="s">
        <v>43</v>
      </c>
    </row>
    <row r="3000" spans="1:24" ht="15.75" customHeight="1">
      <c r="A3000" s="4" t="s">
        <v>4665</v>
      </c>
      <c r="B3000" s="4" t="s">
        <v>8178</v>
      </c>
      <c r="C3000" s="4" t="s">
        <v>8175</v>
      </c>
      <c r="D3000" s="4" t="s">
        <v>23</v>
      </c>
      <c r="E3000" s="4" t="s">
        <v>8179</v>
      </c>
      <c r="F3000" s="4" t="s">
        <v>8180</v>
      </c>
      <c r="G3000" s="5">
        <v>68</v>
      </c>
      <c r="H3000" s="4" t="s">
        <v>8160</v>
      </c>
      <c r="I3000" s="4" t="s">
        <v>67</v>
      </c>
      <c r="J3000" s="4" t="s">
        <v>3941</v>
      </c>
      <c r="K3000" s="5" t="s">
        <v>32</v>
      </c>
      <c r="L3000" s="6">
        <v>0.6875</v>
      </c>
      <c r="M3000" s="4" t="s">
        <v>41</v>
      </c>
      <c r="N3000" s="4" t="s">
        <v>67</v>
      </c>
      <c r="O3000" s="4" t="s">
        <v>2252</v>
      </c>
      <c r="P3000" s="5" t="s">
        <v>339</v>
      </c>
      <c r="Q3000" s="7">
        <v>0.69444444444444442</v>
      </c>
      <c r="R3000" s="4" t="s">
        <v>41</v>
      </c>
      <c r="S3000" s="4" t="s">
        <v>2243</v>
      </c>
      <c r="T3000" s="4"/>
      <c r="U3000" s="8"/>
      <c r="V3000" s="8"/>
      <c r="W3000">
        <v>20395197</v>
      </c>
      <c r="X3000" t="s">
        <v>43</v>
      </c>
    </row>
    <row r="3001" spans="1:24" ht="15.75" customHeight="1">
      <c r="A3001" s="4" t="s">
        <v>4665</v>
      </c>
      <c r="B3001" s="4" t="s">
        <v>8181</v>
      </c>
      <c r="C3001" s="4" t="s">
        <v>8175</v>
      </c>
      <c r="D3001" s="4" t="s">
        <v>23</v>
      </c>
      <c r="E3001" s="4" t="s">
        <v>8182</v>
      </c>
      <c r="F3001" s="4" t="s">
        <v>8179</v>
      </c>
      <c r="G3001" s="5">
        <v>19</v>
      </c>
      <c r="H3001" s="4" t="s">
        <v>8160</v>
      </c>
      <c r="I3001" s="4" t="s">
        <v>67</v>
      </c>
      <c r="J3001" s="4" t="s">
        <v>3941</v>
      </c>
      <c r="K3001" s="5" t="s">
        <v>32</v>
      </c>
      <c r="L3001" s="6">
        <v>0.6875</v>
      </c>
      <c r="M3001" s="4" t="s">
        <v>41</v>
      </c>
      <c r="N3001" s="4" t="s">
        <v>67</v>
      </c>
      <c r="O3001" s="4" t="s">
        <v>2252</v>
      </c>
      <c r="P3001" s="5" t="s">
        <v>339</v>
      </c>
      <c r="Q3001" s="7">
        <v>0.69444444444444442</v>
      </c>
      <c r="R3001" s="4" t="s">
        <v>41</v>
      </c>
      <c r="S3001" s="4" t="s">
        <v>2243</v>
      </c>
      <c r="T3001" s="4"/>
      <c r="U3001" s="8"/>
      <c r="V3001" s="8"/>
      <c r="W3001">
        <v>86621992</v>
      </c>
      <c r="X3001" t="s">
        <v>61</v>
      </c>
    </row>
    <row r="3002" spans="1:24" ht="15.75" customHeight="1">
      <c r="A3002" s="4" t="s">
        <v>4665</v>
      </c>
      <c r="B3002" s="4" t="s">
        <v>8183</v>
      </c>
      <c r="C3002" s="4" t="s">
        <v>8175</v>
      </c>
      <c r="D3002" s="4" t="s">
        <v>23</v>
      </c>
      <c r="E3002" s="4" t="s">
        <v>8184</v>
      </c>
      <c r="F3002" s="4" t="s">
        <v>8179</v>
      </c>
      <c r="G3002" s="5">
        <v>19</v>
      </c>
      <c r="H3002" s="4" t="s">
        <v>8160</v>
      </c>
      <c r="I3002" s="4" t="s">
        <v>67</v>
      </c>
      <c r="J3002" s="4" t="s">
        <v>3941</v>
      </c>
      <c r="K3002" s="5" t="s">
        <v>32</v>
      </c>
      <c r="L3002" s="6">
        <v>0.6875</v>
      </c>
      <c r="M3002" s="4" t="s">
        <v>41</v>
      </c>
      <c r="N3002" s="4" t="s">
        <v>67</v>
      </c>
      <c r="O3002" s="4" t="s">
        <v>2252</v>
      </c>
      <c r="P3002" s="5" t="s">
        <v>339</v>
      </c>
      <c r="Q3002" s="7">
        <v>0.69444444444444442</v>
      </c>
      <c r="R3002" s="4" t="s">
        <v>41</v>
      </c>
      <c r="S3002" s="4" t="s">
        <v>2243</v>
      </c>
      <c r="T3002" s="4"/>
      <c r="U3002" s="8"/>
      <c r="V3002" s="8"/>
      <c r="W3002">
        <v>86621992</v>
      </c>
      <c r="X3002" t="s">
        <v>61</v>
      </c>
    </row>
    <row r="3003" spans="1:24" ht="15.75" customHeight="1">
      <c r="A3003" s="4" t="s">
        <v>4665</v>
      </c>
      <c r="B3003" s="4" t="s">
        <v>8185</v>
      </c>
      <c r="C3003" s="4" t="s">
        <v>8185</v>
      </c>
      <c r="D3003" s="4" t="s">
        <v>23</v>
      </c>
      <c r="E3003" s="4" t="s">
        <v>8186</v>
      </c>
      <c r="F3003" s="4" t="s">
        <v>8187</v>
      </c>
      <c r="G3003" s="5">
        <v>52</v>
      </c>
      <c r="H3003" s="4" t="s">
        <v>8160</v>
      </c>
      <c r="I3003" s="4" t="s">
        <v>67</v>
      </c>
      <c r="J3003" s="4" t="s">
        <v>8188</v>
      </c>
      <c r="K3003" s="5" t="s">
        <v>32</v>
      </c>
      <c r="L3003" s="6">
        <v>0.4861111111111111</v>
      </c>
      <c r="M3003" s="4" t="s">
        <v>41</v>
      </c>
      <c r="N3003" s="4" t="s">
        <v>150</v>
      </c>
      <c r="O3003" s="4" t="s">
        <v>152</v>
      </c>
      <c r="P3003" s="5" t="s">
        <v>339</v>
      </c>
      <c r="Q3003" s="7">
        <v>0.72569444444444442</v>
      </c>
      <c r="R3003" s="4" t="s">
        <v>30</v>
      </c>
      <c r="S3003" s="4" t="s">
        <v>2243</v>
      </c>
      <c r="T3003" s="4"/>
      <c r="U3003" s="8"/>
      <c r="V3003" s="8"/>
      <c r="W3003">
        <v>84803718</v>
      </c>
      <c r="X3003" t="s">
        <v>43</v>
      </c>
    </row>
    <row r="3004" spans="1:24" ht="15.75" customHeight="1">
      <c r="A3004" s="4" t="s">
        <v>4665</v>
      </c>
      <c r="B3004" s="4" t="s">
        <v>8189</v>
      </c>
      <c r="C3004" s="4" t="s">
        <v>8185</v>
      </c>
      <c r="D3004" s="4" t="s">
        <v>45</v>
      </c>
      <c r="E3004" s="4" t="s">
        <v>8190</v>
      </c>
      <c r="F3004" s="4" t="s">
        <v>8191</v>
      </c>
      <c r="G3004" s="5">
        <v>50</v>
      </c>
      <c r="H3004" s="4" t="s">
        <v>8160</v>
      </c>
      <c r="I3004" s="4" t="s">
        <v>67</v>
      </c>
      <c r="J3004" s="4" t="s">
        <v>8188</v>
      </c>
      <c r="K3004" s="5" t="s">
        <v>32</v>
      </c>
      <c r="L3004" s="6">
        <v>0.4861111111111111</v>
      </c>
      <c r="M3004" s="4" t="s">
        <v>41</v>
      </c>
      <c r="N3004" s="4" t="s">
        <v>150</v>
      </c>
      <c r="O3004" s="4" t="s">
        <v>152</v>
      </c>
      <c r="P3004" s="5" t="s">
        <v>339</v>
      </c>
      <c r="Q3004" s="7">
        <v>0.72569444444444442</v>
      </c>
      <c r="R3004" s="4" t="s">
        <v>30</v>
      </c>
      <c r="S3004" s="4" t="s">
        <v>2243</v>
      </c>
      <c r="T3004" s="4"/>
      <c r="U3004" s="8"/>
      <c r="V3004" s="8"/>
      <c r="W3004">
        <v>84803718</v>
      </c>
      <c r="X3004" t="s">
        <v>43</v>
      </c>
    </row>
    <row r="3005" spans="1:24" ht="15.75" customHeight="1">
      <c r="A3005" s="4" t="s">
        <v>4665</v>
      </c>
      <c r="B3005" s="4" t="s">
        <v>8192</v>
      </c>
      <c r="C3005" s="4" t="s">
        <v>8192</v>
      </c>
      <c r="D3005" s="4" t="s">
        <v>45</v>
      </c>
      <c r="E3005" s="4" t="s">
        <v>8193</v>
      </c>
      <c r="F3005" s="4" t="s">
        <v>8194</v>
      </c>
      <c r="G3005" s="5">
        <v>53</v>
      </c>
      <c r="H3005" s="4" t="s">
        <v>8160</v>
      </c>
      <c r="I3005" s="4" t="s">
        <v>67</v>
      </c>
      <c r="J3005" s="4" t="s">
        <v>3941</v>
      </c>
      <c r="K3005" s="5" t="s">
        <v>32</v>
      </c>
      <c r="L3005" s="6">
        <v>0.6875</v>
      </c>
      <c r="M3005" s="4" t="s">
        <v>41</v>
      </c>
      <c r="N3005" s="4" t="s">
        <v>150</v>
      </c>
      <c r="O3005" s="4" t="s">
        <v>152</v>
      </c>
      <c r="P3005" s="5" t="s">
        <v>339</v>
      </c>
      <c r="Q3005" s="7">
        <v>0.72569444444444442</v>
      </c>
      <c r="R3005" s="4" t="s">
        <v>30</v>
      </c>
      <c r="S3005" s="4" t="s">
        <v>2243</v>
      </c>
      <c r="T3005" s="4"/>
      <c r="U3005" s="8"/>
      <c r="V3005" s="8"/>
      <c r="W3005">
        <v>62390706</v>
      </c>
      <c r="X3005" t="s">
        <v>43</v>
      </c>
    </row>
    <row r="3006" spans="1:24" ht="15.75" customHeight="1">
      <c r="A3006" s="4" t="s">
        <v>4665</v>
      </c>
      <c r="B3006" s="4" t="s">
        <v>8195</v>
      </c>
      <c r="C3006" s="4" t="s">
        <v>8192</v>
      </c>
      <c r="D3006" s="4" t="s">
        <v>45</v>
      </c>
      <c r="E3006" s="4" t="s">
        <v>8196</v>
      </c>
      <c r="F3006" s="4" t="s">
        <v>8197</v>
      </c>
      <c r="G3006" s="5">
        <v>59</v>
      </c>
      <c r="H3006" s="4" t="s">
        <v>8160</v>
      </c>
      <c r="I3006" s="4" t="s">
        <v>67</v>
      </c>
      <c r="J3006" s="4" t="s">
        <v>3941</v>
      </c>
      <c r="K3006" s="5" t="s">
        <v>32</v>
      </c>
      <c r="L3006" s="6">
        <v>0.6875</v>
      </c>
      <c r="M3006" s="4" t="s">
        <v>41</v>
      </c>
      <c r="N3006" s="4" t="s">
        <v>39</v>
      </c>
      <c r="O3006" s="4" t="s">
        <v>42</v>
      </c>
      <c r="P3006" s="5" t="s">
        <v>339</v>
      </c>
      <c r="Q3006" s="7">
        <v>0.68402777777777779</v>
      </c>
      <c r="R3006" s="4" t="s">
        <v>41</v>
      </c>
      <c r="S3006" s="4" t="s">
        <v>2243</v>
      </c>
      <c r="T3006" s="4"/>
      <c r="U3006" s="8"/>
      <c r="V3006" s="8"/>
      <c r="W3006">
        <v>62390706</v>
      </c>
      <c r="X3006" t="s">
        <v>43</v>
      </c>
    </row>
    <row r="3007" spans="1:24" ht="15.75" customHeight="1">
      <c r="A3007" s="4" t="s">
        <v>4665</v>
      </c>
      <c r="B3007" s="4" t="s">
        <v>8198</v>
      </c>
      <c r="C3007" s="4" t="s">
        <v>8198</v>
      </c>
      <c r="D3007" s="4" t="s">
        <v>45</v>
      </c>
      <c r="E3007" s="4" t="s">
        <v>8199</v>
      </c>
      <c r="F3007" s="4" t="s">
        <v>8200</v>
      </c>
      <c r="G3007" s="5">
        <v>47</v>
      </c>
      <c r="H3007" s="4" t="s">
        <v>8160</v>
      </c>
      <c r="I3007" s="4" t="s">
        <v>67</v>
      </c>
      <c r="J3007" s="4" t="s">
        <v>3941</v>
      </c>
      <c r="K3007" s="5" t="s">
        <v>32</v>
      </c>
      <c r="L3007" s="6">
        <v>0.6875</v>
      </c>
      <c r="M3007" s="4" t="s">
        <v>41</v>
      </c>
      <c r="N3007" s="4" t="s">
        <v>39</v>
      </c>
      <c r="O3007" s="4" t="s">
        <v>42</v>
      </c>
      <c r="P3007" s="5" t="s">
        <v>339</v>
      </c>
      <c r="Q3007" s="7">
        <v>0.68402777777777779</v>
      </c>
      <c r="R3007" s="4" t="s">
        <v>41</v>
      </c>
      <c r="S3007" s="4" t="s">
        <v>2243</v>
      </c>
      <c r="T3007" s="4"/>
      <c r="U3007" s="8"/>
      <c r="V3007" s="8"/>
      <c r="W3007">
        <v>88186118</v>
      </c>
      <c r="X3007" t="s">
        <v>61</v>
      </c>
    </row>
    <row r="3008" spans="1:24" ht="15.75" customHeight="1">
      <c r="A3008" s="4" t="s">
        <v>4665</v>
      </c>
      <c r="B3008" s="4" t="s">
        <v>8201</v>
      </c>
      <c r="C3008" s="4" t="s">
        <v>8198</v>
      </c>
      <c r="D3008" s="4" t="s">
        <v>45</v>
      </c>
      <c r="E3008" s="4" t="s">
        <v>8202</v>
      </c>
      <c r="F3008" s="4" t="s">
        <v>8203</v>
      </c>
      <c r="G3008" s="5">
        <v>23</v>
      </c>
      <c r="H3008" s="4" t="s">
        <v>8160</v>
      </c>
      <c r="I3008" s="4" t="s">
        <v>67</v>
      </c>
      <c r="J3008" s="4" t="s">
        <v>3941</v>
      </c>
      <c r="K3008" s="5" t="s">
        <v>32</v>
      </c>
      <c r="L3008" s="6">
        <v>0.6875</v>
      </c>
      <c r="M3008" s="4" t="s">
        <v>41</v>
      </c>
      <c r="N3008" s="4" t="s">
        <v>39</v>
      </c>
      <c r="O3008" s="4" t="s">
        <v>42</v>
      </c>
      <c r="P3008" s="5" t="s">
        <v>339</v>
      </c>
      <c r="Q3008" s="7">
        <v>0.68402777777777779</v>
      </c>
      <c r="R3008" s="4" t="s">
        <v>41</v>
      </c>
      <c r="S3008" s="4" t="s">
        <v>2243</v>
      </c>
      <c r="T3008" s="4"/>
      <c r="U3008" s="8"/>
      <c r="V3008" s="8"/>
      <c r="W3008">
        <v>88186118</v>
      </c>
      <c r="X3008" t="s">
        <v>61</v>
      </c>
    </row>
    <row r="3009" spans="1:24" ht="15.75" customHeight="1">
      <c r="A3009" s="4" t="s">
        <v>4665</v>
      </c>
      <c r="B3009" s="4" t="s">
        <v>8204</v>
      </c>
      <c r="C3009" s="4" t="s">
        <v>8198</v>
      </c>
      <c r="D3009" s="4" t="s">
        <v>45</v>
      </c>
      <c r="E3009" s="4" t="s">
        <v>8205</v>
      </c>
      <c r="F3009" s="4" t="s">
        <v>8206</v>
      </c>
      <c r="G3009" s="5">
        <v>62</v>
      </c>
      <c r="H3009" s="4" t="s">
        <v>8160</v>
      </c>
      <c r="I3009" s="4" t="s">
        <v>67</v>
      </c>
      <c r="J3009" s="4" t="s">
        <v>3941</v>
      </c>
      <c r="K3009" s="5" t="s">
        <v>32</v>
      </c>
      <c r="L3009" s="6">
        <v>0.6875</v>
      </c>
      <c r="M3009" s="4" t="s">
        <v>41</v>
      </c>
      <c r="N3009" s="4" t="s">
        <v>39</v>
      </c>
      <c r="O3009" s="4" t="s">
        <v>42</v>
      </c>
      <c r="P3009" s="5" t="s">
        <v>339</v>
      </c>
      <c r="Q3009" s="7">
        <v>0.68402777777777779</v>
      </c>
      <c r="R3009" s="4" t="s">
        <v>41</v>
      </c>
      <c r="S3009" s="4" t="s">
        <v>2243</v>
      </c>
      <c r="T3009" s="4"/>
      <c r="U3009" s="8"/>
      <c r="V3009" s="8"/>
      <c r="W3009">
        <v>42012671</v>
      </c>
      <c r="X3009" t="s">
        <v>61</v>
      </c>
    </row>
    <row r="3010" spans="1:24" ht="15.75" customHeight="1">
      <c r="A3010" s="4" t="s">
        <v>4665</v>
      </c>
      <c r="B3010" s="4" t="s">
        <v>8207</v>
      </c>
      <c r="C3010" s="4" t="s">
        <v>8198</v>
      </c>
      <c r="D3010" s="4" t="s">
        <v>23</v>
      </c>
      <c r="E3010" s="4" t="s">
        <v>7080</v>
      </c>
      <c r="F3010" s="4" t="s">
        <v>8208</v>
      </c>
      <c r="G3010" s="5">
        <v>20</v>
      </c>
      <c r="H3010" s="4" t="s">
        <v>8160</v>
      </c>
      <c r="I3010" s="4" t="s">
        <v>67</v>
      </c>
      <c r="J3010" s="4" t="s">
        <v>3941</v>
      </c>
      <c r="K3010" s="5" t="s">
        <v>32</v>
      </c>
      <c r="L3010" s="6">
        <v>0.6875</v>
      </c>
      <c r="M3010" s="4" t="s">
        <v>41</v>
      </c>
      <c r="N3010" s="4" t="s">
        <v>39</v>
      </c>
      <c r="O3010" s="4" t="s">
        <v>42</v>
      </c>
      <c r="P3010" s="5" t="s">
        <v>339</v>
      </c>
      <c r="Q3010" s="7">
        <v>0.68402777777777779</v>
      </c>
      <c r="R3010" s="4" t="s">
        <v>41</v>
      </c>
      <c r="S3010" s="4" t="s">
        <v>2243</v>
      </c>
      <c r="T3010" s="4"/>
      <c r="U3010" s="8"/>
      <c r="V3010" s="8"/>
      <c r="W3010">
        <v>42012671</v>
      </c>
      <c r="X3010" t="s">
        <v>61</v>
      </c>
    </row>
    <row r="3011" spans="1:24" ht="15.75" customHeight="1">
      <c r="A3011" s="4" t="s">
        <v>4665</v>
      </c>
      <c r="B3011" s="4" t="s">
        <v>8209</v>
      </c>
      <c r="C3011" s="4" t="s">
        <v>8209</v>
      </c>
      <c r="D3011" s="4" t="s">
        <v>45</v>
      </c>
      <c r="E3011" s="4" t="s">
        <v>228</v>
      </c>
      <c r="F3011" s="4" t="s">
        <v>8206</v>
      </c>
      <c r="G3011" s="5">
        <v>24</v>
      </c>
      <c r="H3011" s="4" t="s">
        <v>8160</v>
      </c>
      <c r="I3011" s="4" t="s">
        <v>67</v>
      </c>
      <c r="J3011" s="4" t="s">
        <v>3941</v>
      </c>
      <c r="K3011" s="5" t="s">
        <v>32</v>
      </c>
      <c r="L3011" s="6">
        <v>0.6875</v>
      </c>
      <c r="M3011" s="4" t="s">
        <v>41</v>
      </c>
      <c r="N3011" s="4" t="s">
        <v>39</v>
      </c>
      <c r="O3011" s="4" t="s">
        <v>42</v>
      </c>
      <c r="P3011" s="5" t="s">
        <v>339</v>
      </c>
      <c r="Q3011" s="7">
        <v>0.68402777777777779</v>
      </c>
      <c r="R3011" s="4" t="s">
        <v>41</v>
      </c>
      <c r="S3011" s="4" t="s">
        <v>2243</v>
      </c>
      <c r="T3011" s="4"/>
      <c r="U3011" s="8"/>
      <c r="V3011" s="8"/>
      <c r="W3011">
        <v>63373470</v>
      </c>
      <c r="X3011" t="s">
        <v>61</v>
      </c>
    </row>
    <row r="3012" spans="1:24" ht="15.75" customHeight="1">
      <c r="A3012" s="4" t="s">
        <v>4665</v>
      </c>
      <c r="B3012" s="4" t="s">
        <v>8210</v>
      </c>
      <c r="C3012" s="4" t="s">
        <v>8209</v>
      </c>
      <c r="D3012" s="4" t="s">
        <v>23</v>
      </c>
      <c r="E3012" s="4" t="s">
        <v>8211</v>
      </c>
      <c r="F3012" s="4" t="s">
        <v>8206</v>
      </c>
      <c r="G3012" s="5">
        <v>22</v>
      </c>
      <c r="H3012" s="4" t="s">
        <v>8160</v>
      </c>
      <c r="I3012" s="4" t="s">
        <v>67</v>
      </c>
      <c r="J3012" s="4" t="s">
        <v>3941</v>
      </c>
      <c r="K3012" s="5" t="s">
        <v>32</v>
      </c>
      <c r="L3012" s="6">
        <v>0.6875</v>
      </c>
      <c r="M3012" s="4" t="s">
        <v>41</v>
      </c>
      <c r="N3012" s="4" t="s">
        <v>39</v>
      </c>
      <c r="O3012" s="4" t="s">
        <v>42</v>
      </c>
      <c r="P3012" s="5" t="s">
        <v>339</v>
      </c>
      <c r="Q3012" s="7">
        <v>0.68402777777777779</v>
      </c>
      <c r="R3012" s="4" t="s">
        <v>41</v>
      </c>
      <c r="S3012" s="4" t="s">
        <v>2243</v>
      </c>
      <c r="T3012" s="4"/>
      <c r="U3012" s="8"/>
      <c r="V3012" s="8"/>
      <c r="W3012">
        <v>63373470</v>
      </c>
      <c r="X3012" t="s">
        <v>61</v>
      </c>
    </row>
    <row r="3013" spans="1:24" ht="15.75" customHeight="1">
      <c r="A3013" s="4" t="s">
        <v>4665</v>
      </c>
      <c r="B3013" s="4" t="s">
        <v>8212</v>
      </c>
      <c r="C3013" s="4" t="s">
        <v>8212</v>
      </c>
      <c r="D3013" s="4" t="s">
        <v>45</v>
      </c>
      <c r="E3013" s="4" t="s">
        <v>8213</v>
      </c>
      <c r="F3013" s="4" t="s">
        <v>8214</v>
      </c>
      <c r="G3013" s="5">
        <v>54</v>
      </c>
      <c r="H3013" s="4" t="s">
        <v>8160</v>
      </c>
      <c r="I3013" s="4" t="s">
        <v>67</v>
      </c>
      <c r="J3013" s="4" t="s">
        <v>3941</v>
      </c>
      <c r="K3013" s="5" t="s">
        <v>32</v>
      </c>
      <c r="L3013" s="6">
        <v>0.6875</v>
      </c>
      <c r="M3013" s="4" t="s">
        <v>41</v>
      </c>
      <c r="N3013" s="4" t="s">
        <v>67</v>
      </c>
      <c r="O3013" s="4" t="s">
        <v>2252</v>
      </c>
      <c r="P3013" s="5" t="s">
        <v>339</v>
      </c>
      <c r="Q3013" s="7">
        <v>0.69444444444444442</v>
      </c>
      <c r="R3013" s="4" t="s">
        <v>41</v>
      </c>
      <c r="S3013" s="4" t="s">
        <v>2243</v>
      </c>
      <c r="T3013" s="4"/>
      <c r="U3013" s="8"/>
      <c r="V3013" s="8"/>
      <c r="W3013">
        <v>41627360</v>
      </c>
      <c r="X3013" t="s">
        <v>61</v>
      </c>
    </row>
    <row r="3014" spans="1:24" ht="15.75" customHeight="1">
      <c r="A3014" s="4" t="s">
        <v>4665</v>
      </c>
      <c r="B3014" s="4" t="s">
        <v>8215</v>
      </c>
      <c r="C3014" s="4" t="s">
        <v>8212</v>
      </c>
      <c r="D3014" s="4" t="s">
        <v>45</v>
      </c>
      <c r="E3014" s="4" t="s">
        <v>8216</v>
      </c>
      <c r="F3014" s="4" t="s">
        <v>8217</v>
      </c>
      <c r="G3014" s="5">
        <v>54</v>
      </c>
      <c r="H3014" s="4" t="s">
        <v>8160</v>
      </c>
      <c r="I3014" s="4"/>
      <c r="J3014" s="4"/>
      <c r="K3014" s="5"/>
      <c r="L3014" s="6"/>
      <c r="M3014" s="4"/>
      <c r="N3014" s="4"/>
      <c r="O3014" s="4"/>
      <c r="P3014" s="5"/>
      <c r="Q3014" s="7"/>
      <c r="R3014" s="4"/>
      <c r="S3014" s="4" t="s">
        <v>2243</v>
      </c>
      <c r="T3014" s="4"/>
      <c r="U3014" s="4"/>
      <c r="V3014" s="4"/>
      <c r="W3014">
        <v>41627360</v>
      </c>
      <c r="X3014" t="s">
        <v>61</v>
      </c>
    </row>
    <row r="3015" spans="1:24" ht="15.75" customHeight="1">
      <c r="A3015" s="4" t="s">
        <v>4665</v>
      </c>
      <c r="B3015" s="4" t="s">
        <v>8218</v>
      </c>
      <c r="C3015" s="4" t="s">
        <v>8218</v>
      </c>
      <c r="D3015" s="4" t="s">
        <v>23</v>
      </c>
      <c r="E3015" s="4" t="s">
        <v>8219</v>
      </c>
      <c r="F3015" s="4" t="s">
        <v>8220</v>
      </c>
      <c r="G3015" s="5">
        <v>69</v>
      </c>
      <c r="H3015" s="4" t="s">
        <v>8160</v>
      </c>
      <c r="I3015" s="4" t="s">
        <v>7501</v>
      </c>
      <c r="J3015" s="4" t="s">
        <v>3941</v>
      </c>
      <c r="K3015" s="5" t="s">
        <v>32</v>
      </c>
      <c r="L3015" s="6">
        <v>0.6875</v>
      </c>
      <c r="M3015" s="4" t="s">
        <v>41</v>
      </c>
      <c r="N3015" s="4" t="s">
        <v>39</v>
      </c>
      <c r="O3015" s="4" t="s">
        <v>42</v>
      </c>
      <c r="P3015" s="5" t="s">
        <v>339</v>
      </c>
      <c r="Q3015" s="7">
        <v>0.68402777777777779</v>
      </c>
      <c r="R3015" s="4" t="s">
        <v>41</v>
      </c>
      <c r="S3015" s="4" t="s">
        <v>2243</v>
      </c>
      <c r="T3015" s="4"/>
      <c r="U3015" s="8"/>
      <c r="V3015" s="8"/>
      <c r="W3015">
        <v>47598470</v>
      </c>
      <c r="X3015" t="s">
        <v>61</v>
      </c>
    </row>
    <row r="3016" spans="1:24" ht="15.75" customHeight="1">
      <c r="A3016" s="4" t="s">
        <v>4665</v>
      </c>
      <c r="B3016" s="4" t="s">
        <v>8221</v>
      </c>
      <c r="C3016" s="4" t="s">
        <v>8218</v>
      </c>
      <c r="D3016" s="4" t="s">
        <v>45</v>
      </c>
      <c r="E3016" s="4" t="s">
        <v>8220</v>
      </c>
      <c r="F3016" s="4" t="s">
        <v>8222</v>
      </c>
      <c r="G3016" s="5">
        <v>61</v>
      </c>
      <c r="H3016" s="4" t="s">
        <v>8160</v>
      </c>
      <c r="I3016" s="4" t="s">
        <v>7501</v>
      </c>
      <c r="J3016" s="4" t="s">
        <v>3941</v>
      </c>
      <c r="K3016" s="5" t="s">
        <v>32</v>
      </c>
      <c r="L3016" s="6">
        <v>0.6875</v>
      </c>
      <c r="M3016" s="4" t="s">
        <v>41</v>
      </c>
      <c r="N3016" s="4" t="s">
        <v>39</v>
      </c>
      <c r="O3016" s="4" t="s">
        <v>42</v>
      </c>
      <c r="P3016" s="5" t="s">
        <v>339</v>
      </c>
      <c r="Q3016" s="7">
        <v>0.68402777777777779</v>
      </c>
      <c r="R3016" s="4" t="s">
        <v>41</v>
      </c>
      <c r="S3016" s="4" t="s">
        <v>2243</v>
      </c>
      <c r="T3016" s="4"/>
      <c r="U3016" s="8"/>
      <c r="V3016" s="8"/>
      <c r="W3016">
        <v>47598470</v>
      </c>
      <c r="X3016" t="s">
        <v>61</v>
      </c>
    </row>
    <row r="3017" spans="1:24" ht="15.75" customHeight="1">
      <c r="A3017" s="4" t="s">
        <v>4665</v>
      </c>
      <c r="B3017" s="4" t="s">
        <v>8223</v>
      </c>
      <c r="C3017" s="4" t="s">
        <v>8223</v>
      </c>
      <c r="D3017" s="4" t="s">
        <v>45</v>
      </c>
      <c r="E3017" s="4" t="s">
        <v>8224</v>
      </c>
      <c r="F3017" s="4" t="s">
        <v>8225</v>
      </c>
      <c r="G3017" s="5">
        <v>55</v>
      </c>
      <c r="H3017" s="4" t="s">
        <v>8160</v>
      </c>
      <c r="I3017" s="4" t="s">
        <v>67</v>
      </c>
      <c r="J3017" s="4" t="s">
        <v>3941</v>
      </c>
      <c r="K3017" s="5" t="s">
        <v>32</v>
      </c>
      <c r="L3017" s="6">
        <v>0.6875</v>
      </c>
      <c r="M3017" s="4" t="s">
        <v>41</v>
      </c>
      <c r="N3017" s="4" t="s">
        <v>157</v>
      </c>
      <c r="O3017" s="4" t="s">
        <v>4301</v>
      </c>
      <c r="P3017" s="5" t="s">
        <v>339</v>
      </c>
      <c r="Q3017" s="7">
        <v>0.4236111111111111</v>
      </c>
      <c r="R3017" s="4" t="s">
        <v>30</v>
      </c>
      <c r="S3017" s="4" t="s">
        <v>2243</v>
      </c>
      <c r="T3017" s="4"/>
      <c r="U3017" s="8"/>
      <c r="V3017" s="8"/>
      <c r="W3017">
        <v>46496160</v>
      </c>
      <c r="X3017" t="s">
        <v>61</v>
      </c>
    </row>
    <row r="3018" spans="1:24" ht="15.75" customHeight="1">
      <c r="A3018" s="4" t="s">
        <v>4665</v>
      </c>
      <c r="B3018" s="4" t="s">
        <v>8226</v>
      </c>
      <c r="C3018" s="4" t="s">
        <v>8223</v>
      </c>
      <c r="D3018" s="4" t="s">
        <v>45</v>
      </c>
      <c r="E3018" s="4" t="s">
        <v>8227</v>
      </c>
      <c r="F3018" s="4" t="s">
        <v>8228</v>
      </c>
      <c r="G3018" s="5">
        <v>54</v>
      </c>
      <c r="H3018" s="4" t="s">
        <v>8160</v>
      </c>
      <c r="I3018" s="4" t="s">
        <v>67</v>
      </c>
      <c r="J3018" s="4" t="s">
        <v>3941</v>
      </c>
      <c r="K3018" s="5" t="s">
        <v>32</v>
      </c>
      <c r="L3018" s="6">
        <v>0.6875</v>
      </c>
      <c r="M3018" s="4" t="s">
        <v>41</v>
      </c>
      <c r="N3018" s="4" t="s">
        <v>157</v>
      </c>
      <c r="O3018" s="4" t="s">
        <v>4301</v>
      </c>
      <c r="P3018" s="5" t="s">
        <v>339</v>
      </c>
      <c r="Q3018" s="7">
        <v>0.4236111111111111</v>
      </c>
      <c r="R3018" s="4" t="s">
        <v>30</v>
      </c>
      <c r="S3018" s="4" t="s">
        <v>2243</v>
      </c>
      <c r="T3018" s="4"/>
      <c r="U3018" s="8"/>
      <c r="V3018" s="8"/>
      <c r="W3018">
        <v>46496160</v>
      </c>
      <c r="X3018" t="s">
        <v>61</v>
      </c>
    </row>
    <row r="3019" spans="1:24" ht="15.75" customHeight="1">
      <c r="A3019" s="4" t="s">
        <v>4665</v>
      </c>
      <c r="B3019" s="4" t="s">
        <v>8229</v>
      </c>
      <c r="C3019" s="4" t="s">
        <v>8229</v>
      </c>
      <c r="D3019" s="4" t="s">
        <v>23</v>
      </c>
      <c r="E3019" s="4" t="s">
        <v>8230</v>
      </c>
      <c r="F3019" s="4" t="s">
        <v>8231</v>
      </c>
      <c r="G3019" s="5">
        <v>48</v>
      </c>
      <c r="H3019" s="4" t="s">
        <v>8160</v>
      </c>
      <c r="I3019" s="4" t="s">
        <v>67</v>
      </c>
      <c r="J3019" s="4" t="s">
        <v>3941</v>
      </c>
      <c r="K3019" s="5" t="s">
        <v>32</v>
      </c>
      <c r="L3019" s="6">
        <v>0.6875</v>
      </c>
      <c r="M3019" s="4" t="s">
        <v>41</v>
      </c>
      <c r="N3019" s="4" t="s">
        <v>39</v>
      </c>
      <c r="O3019" s="4" t="s">
        <v>369</v>
      </c>
      <c r="P3019" s="5" t="s">
        <v>339</v>
      </c>
      <c r="Q3019" s="7">
        <v>0.77777777777777779</v>
      </c>
      <c r="R3019" s="4" t="s">
        <v>41</v>
      </c>
      <c r="S3019" s="4" t="s">
        <v>2243</v>
      </c>
      <c r="T3019" s="4"/>
      <c r="U3019" s="8"/>
      <c r="V3019" s="8"/>
      <c r="W3019">
        <v>66705185</v>
      </c>
      <c r="X3019" t="s">
        <v>61</v>
      </c>
    </row>
    <row r="3020" spans="1:24" ht="15.75" customHeight="1">
      <c r="A3020" s="4" t="s">
        <v>4665</v>
      </c>
      <c r="B3020" s="4" t="s">
        <v>8232</v>
      </c>
      <c r="C3020" s="4" t="s">
        <v>8229</v>
      </c>
      <c r="D3020" s="4" t="s">
        <v>23</v>
      </c>
      <c r="E3020" s="4" t="s">
        <v>8233</v>
      </c>
      <c r="F3020" s="4" t="s">
        <v>8234</v>
      </c>
      <c r="G3020" s="5">
        <v>39</v>
      </c>
      <c r="H3020" s="4" t="s">
        <v>8160</v>
      </c>
      <c r="I3020" s="4" t="s">
        <v>67</v>
      </c>
      <c r="J3020" s="4" t="s">
        <v>3941</v>
      </c>
      <c r="K3020" s="4" t="s">
        <v>32</v>
      </c>
      <c r="L3020" s="10">
        <v>0.6875</v>
      </c>
      <c r="M3020" s="4" t="s">
        <v>41</v>
      </c>
      <c r="N3020" s="4" t="s">
        <v>39</v>
      </c>
      <c r="O3020" s="4" t="s">
        <v>369</v>
      </c>
      <c r="P3020" s="4" t="s">
        <v>339</v>
      </c>
      <c r="Q3020" s="11">
        <v>0.77777777777777779</v>
      </c>
      <c r="R3020" s="4" t="s">
        <v>41</v>
      </c>
      <c r="S3020" s="4" t="s">
        <v>2243</v>
      </c>
      <c r="T3020" s="4"/>
      <c r="U3020" s="8"/>
      <c r="V3020" s="8"/>
      <c r="W3020">
        <v>66705185</v>
      </c>
      <c r="X3020" t="s">
        <v>61</v>
      </c>
    </row>
    <row r="3021" spans="1:24" ht="15.75" customHeight="1">
      <c r="A3021" s="4" t="s">
        <v>4665</v>
      </c>
      <c r="B3021" s="4" t="s">
        <v>8235</v>
      </c>
      <c r="C3021" s="4" t="s">
        <v>8235</v>
      </c>
      <c r="D3021" s="4" t="s">
        <v>23</v>
      </c>
      <c r="E3021" s="4" t="s">
        <v>8236</v>
      </c>
      <c r="F3021" s="4" t="s">
        <v>8237</v>
      </c>
      <c r="G3021" s="5">
        <v>48</v>
      </c>
      <c r="H3021" s="4" t="s">
        <v>8160</v>
      </c>
      <c r="I3021" s="4"/>
      <c r="J3021" s="4"/>
      <c r="K3021" s="12"/>
      <c r="L3021" s="6"/>
      <c r="M3021" s="4"/>
      <c r="N3021" s="4"/>
      <c r="O3021" s="4"/>
      <c r="P3021" s="12"/>
      <c r="Q3021" s="7"/>
      <c r="R3021" s="4"/>
      <c r="S3021" s="4" t="s">
        <v>2243</v>
      </c>
      <c r="T3021" s="4"/>
      <c r="U3021" s="4"/>
      <c r="V3021" s="4"/>
      <c r="W3021">
        <v>29168699</v>
      </c>
      <c r="X3021" t="s">
        <v>43</v>
      </c>
    </row>
    <row r="3022" spans="1:24" ht="15.75" customHeight="1">
      <c r="A3022" s="4" t="s">
        <v>4665</v>
      </c>
      <c r="B3022" s="4" t="s">
        <v>8238</v>
      </c>
      <c r="C3022" s="4" t="s">
        <v>8235</v>
      </c>
      <c r="D3022" s="4" t="s">
        <v>45</v>
      </c>
      <c r="E3022" s="4" t="s">
        <v>8239</v>
      </c>
      <c r="F3022" s="4" t="s">
        <v>8240</v>
      </c>
      <c r="G3022" s="5">
        <v>46</v>
      </c>
      <c r="H3022" s="4" t="s">
        <v>8160</v>
      </c>
      <c r="I3022" s="4"/>
      <c r="J3022" s="4"/>
      <c r="K3022" s="12"/>
      <c r="L3022" s="6"/>
      <c r="M3022" s="4"/>
      <c r="N3022" s="4"/>
      <c r="O3022" s="4"/>
      <c r="P3022" s="12"/>
      <c r="Q3022" s="7"/>
      <c r="R3022" s="4"/>
      <c r="S3022" s="4" t="s">
        <v>2243</v>
      </c>
      <c r="T3022" s="4"/>
      <c r="U3022" s="4"/>
      <c r="V3022" s="4"/>
      <c r="W3022">
        <v>29168699</v>
      </c>
      <c r="X3022" t="s">
        <v>43</v>
      </c>
    </row>
    <row r="3023" spans="1:24" ht="15.75" customHeight="1">
      <c r="A3023" s="4" t="s">
        <v>4665</v>
      </c>
      <c r="B3023" s="4" t="s">
        <v>8241</v>
      </c>
      <c r="C3023" s="4" t="s">
        <v>8241</v>
      </c>
      <c r="D3023" s="4" t="s">
        <v>45</v>
      </c>
      <c r="E3023" s="4" t="s">
        <v>8242</v>
      </c>
      <c r="F3023" s="4" t="s">
        <v>8243</v>
      </c>
      <c r="G3023" s="5">
        <v>49</v>
      </c>
      <c r="H3023" s="4" t="s">
        <v>8160</v>
      </c>
      <c r="I3023" s="4"/>
      <c r="J3023" s="4"/>
      <c r="K3023" s="5"/>
      <c r="L3023" s="6"/>
      <c r="M3023" s="4"/>
      <c r="N3023" s="4"/>
      <c r="O3023" s="4"/>
      <c r="P3023" s="5"/>
      <c r="Q3023" s="7"/>
      <c r="R3023" s="4"/>
      <c r="S3023" s="4" t="s">
        <v>2243</v>
      </c>
      <c r="T3023" s="4"/>
      <c r="U3023" s="4"/>
      <c r="V3023" s="4"/>
      <c r="W3023">
        <v>80625453</v>
      </c>
      <c r="X3023" t="s">
        <v>35</v>
      </c>
    </row>
    <row r="3024" spans="1:24" ht="15.75" customHeight="1">
      <c r="A3024" s="4" t="s">
        <v>4665</v>
      </c>
      <c r="B3024" s="4" t="s">
        <v>8244</v>
      </c>
      <c r="C3024" s="4" t="s">
        <v>8244</v>
      </c>
      <c r="D3024" s="4" t="s">
        <v>23</v>
      </c>
      <c r="E3024" s="4" t="s">
        <v>8245</v>
      </c>
      <c r="F3024" s="4" t="s">
        <v>8246</v>
      </c>
      <c r="G3024" s="5">
        <v>40</v>
      </c>
      <c r="H3024" s="4" t="s">
        <v>8160</v>
      </c>
      <c r="I3024" s="4" t="s">
        <v>67</v>
      </c>
      <c r="J3024" s="4" t="s">
        <v>3941</v>
      </c>
      <c r="K3024" s="5" t="s">
        <v>32</v>
      </c>
      <c r="L3024" s="6">
        <v>0.6875</v>
      </c>
      <c r="M3024" s="4" t="s">
        <v>41</v>
      </c>
      <c r="N3024" s="4" t="s">
        <v>39</v>
      </c>
      <c r="O3024" s="4" t="s">
        <v>369</v>
      </c>
      <c r="P3024" s="5" t="s">
        <v>339</v>
      </c>
      <c r="Q3024" s="7">
        <v>0.77777777777777779</v>
      </c>
      <c r="R3024" s="4" t="s">
        <v>41</v>
      </c>
      <c r="S3024" s="4" t="s">
        <v>2243</v>
      </c>
      <c r="T3024" s="4"/>
      <c r="U3024" s="8"/>
      <c r="V3024" s="8"/>
      <c r="W3024">
        <v>20312652</v>
      </c>
      <c r="X3024" t="s">
        <v>61</v>
      </c>
    </row>
    <row r="3025" spans="1:24" ht="15.75" customHeight="1">
      <c r="A3025" s="4" t="s">
        <v>4665</v>
      </c>
      <c r="B3025" s="4" t="s">
        <v>8247</v>
      </c>
      <c r="C3025" s="4" t="s">
        <v>8244</v>
      </c>
      <c r="D3025" s="4" t="s">
        <v>23</v>
      </c>
      <c r="E3025" s="4" t="s">
        <v>8248</v>
      </c>
      <c r="F3025" s="4" t="s">
        <v>8249</v>
      </c>
      <c r="G3025" s="5">
        <v>42</v>
      </c>
      <c r="H3025" s="4" t="s">
        <v>8160</v>
      </c>
      <c r="I3025" s="4" t="s">
        <v>67</v>
      </c>
      <c r="J3025" s="4" t="s">
        <v>3941</v>
      </c>
      <c r="K3025" s="5" t="s">
        <v>32</v>
      </c>
      <c r="L3025" s="6">
        <v>0.6875</v>
      </c>
      <c r="M3025" s="4" t="s">
        <v>41</v>
      </c>
      <c r="N3025" s="4" t="s">
        <v>67</v>
      </c>
      <c r="O3025" s="4" t="s">
        <v>2252</v>
      </c>
      <c r="P3025" s="5" t="s">
        <v>339</v>
      </c>
      <c r="Q3025" s="7">
        <v>0.69444444444444442</v>
      </c>
      <c r="R3025" s="4" t="s">
        <v>41</v>
      </c>
      <c r="S3025" s="4" t="s">
        <v>2243</v>
      </c>
      <c r="T3025" s="4"/>
      <c r="U3025" s="8"/>
      <c r="V3025" s="8"/>
      <c r="W3025">
        <v>20312652</v>
      </c>
      <c r="X3025" t="s">
        <v>61</v>
      </c>
    </row>
    <row r="3026" spans="1:24" ht="15.75" customHeight="1">
      <c r="A3026" s="4" t="s">
        <v>4665</v>
      </c>
      <c r="B3026" s="4" t="s">
        <v>8250</v>
      </c>
      <c r="C3026" s="4" t="s">
        <v>8250</v>
      </c>
      <c r="D3026" s="4" t="s">
        <v>23</v>
      </c>
      <c r="E3026" s="4" t="s">
        <v>8251</v>
      </c>
      <c r="F3026" s="4" t="s">
        <v>8252</v>
      </c>
      <c r="G3026" s="5">
        <v>51</v>
      </c>
      <c r="H3026" s="4" t="s">
        <v>8160</v>
      </c>
      <c r="I3026" s="4" t="s">
        <v>257</v>
      </c>
      <c r="J3026" s="4" t="s">
        <v>258</v>
      </c>
      <c r="K3026" s="5" t="s">
        <v>32</v>
      </c>
      <c r="L3026" s="6">
        <v>0.62847222222222221</v>
      </c>
      <c r="M3026" s="4" t="s">
        <v>30</v>
      </c>
      <c r="N3026" s="4" t="s">
        <v>59</v>
      </c>
      <c r="O3026" s="4" t="s">
        <v>78</v>
      </c>
      <c r="P3026" s="5" t="s">
        <v>339</v>
      </c>
      <c r="Q3026" s="7">
        <v>0.79513888888888884</v>
      </c>
      <c r="R3026" s="4" t="s">
        <v>30</v>
      </c>
      <c r="S3026" s="4" t="s">
        <v>2243</v>
      </c>
      <c r="T3026" s="4"/>
      <c r="U3026" s="8"/>
      <c r="V3026" s="8"/>
      <c r="W3026">
        <v>86015776</v>
      </c>
      <c r="X3026" t="s">
        <v>43</v>
      </c>
    </row>
    <row r="3027" spans="1:24" ht="15.75" customHeight="1">
      <c r="A3027" s="4" t="s">
        <v>4665</v>
      </c>
      <c r="B3027" s="4" t="s">
        <v>8253</v>
      </c>
      <c r="C3027" s="4" t="s">
        <v>8250</v>
      </c>
      <c r="D3027" s="4" t="s">
        <v>23</v>
      </c>
      <c r="E3027" s="4" t="s">
        <v>8254</v>
      </c>
      <c r="F3027" s="4" t="s">
        <v>8255</v>
      </c>
      <c r="G3027" s="5">
        <v>45</v>
      </c>
      <c r="H3027" s="4" t="s">
        <v>8160</v>
      </c>
      <c r="I3027" s="4" t="s">
        <v>257</v>
      </c>
      <c r="J3027" s="4" t="s">
        <v>258</v>
      </c>
      <c r="K3027" s="4" t="s">
        <v>32</v>
      </c>
      <c r="L3027" s="10">
        <v>0.62847222222222221</v>
      </c>
      <c r="M3027" s="4" t="s">
        <v>30</v>
      </c>
      <c r="N3027" s="4" t="s">
        <v>59</v>
      </c>
      <c r="O3027" s="4" t="s">
        <v>78</v>
      </c>
      <c r="P3027" s="4" t="s">
        <v>339</v>
      </c>
      <c r="Q3027" s="11">
        <v>0.79513888888888884</v>
      </c>
      <c r="R3027" s="4" t="s">
        <v>30</v>
      </c>
      <c r="S3027" s="4" t="s">
        <v>2243</v>
      </c>
      <c r="T3027" s="4"/>
      <c r="U3027" s="8"/>
      <c r="V3027" s="8"/>
      <c r="W3027">
        <v>86015776</v>
      </c>
      <c r="X3027" t="s">
        <v>43</v>
      </c>
    </row>
    <row r="3028" spans="1:24" ht="15.75" customHeight="1">
      <c r="A3028" s="4" t="s">
        <v>4665</v>
      </c>
      <c r="B3028" s="4" t="s">
        <v>8256</v>
      </c>
      <c r="C3028" s="4" t="s">
        <v>8256</v>
      </c>
      <c r="D3028" s="4" t="s">
        <v>23</v>
      </c>
      <c r="E3028" s="4" t="s">
        <v>2890</v>
      </c>
      <c r="F3028" s="4" t="s">
        <v>8257</v>
      </c>
      <c r="G3028" s="5">
        <v>64</v>
      </c>
      <c r="H3028" s="4" t="s">
        <v>8160</v>
      </c>
      <c r="I3028" s="4" t="s">
        <v>67</v>
      </c>
      <c r="J3028" s="4" t="s">
        <v>1178</v>
      </c>
      <c r="K3028" s="4" t="s">
        <v>32</v>
      </c>
      <c r="L3028" s="10">
        <v>0.92013888888888884</v>
      </c>
      <c r="M3028" s="4" t="s">
        <v>671</v>
      </c>
      <c r="N3028" s="4" t="s">
        <v>157</v>
      </c>
      <c r="O3028" s="4" t="s">
        <v>4301</v>
      </c>
      <c r="P3028" s="4" t="s">
        <v>339</v>
      </c>
      <c r="Q3028" s="11">
        <v>0.4236111111111111</v>
      </c>
      <c r="R3028" s="4" t="s">
        <v>30</v>
      </c>
      <c r="S3028" s="4" t="s">
        <v>2243</v>
      </c>
      <c r="T3028" s="4"/>
      <c r="U3028" s="8"/>
      <c r="V3028" s="8"/>
      <c r="W3028">
        <v>43864889</v>
      </c>
      <c r="X3028" t="s">
        <v>43</v>
      </c>
    </row>
    <row r="3029" spans="1:24" ht="15.75" customHeight="1">
      <c r="A3029" s="4" t="s">
        <v>4665</v>
      </c>
      <c r="B3029" s="4" t="s">
        <v>8258</v>
      </c>
      <c r="C3029" s="4" t="s">
        <v>8256</v>
      </c>
      <c r="D3029" s="4" t="s">
        <v>45</v>
      </c>
      <c r="E3029" s="4" t="s">
        <v>8259</v>
      </c>
      <c r="F3029" s="4" t="s">
        <v>8257</v>
      </c>
      <c r="G3029" s="5">
        <v>74</v>
      </c>
      <c r="H3029" s="4" t="s">
        <v>8160</v>
      </c>
      <c r="I3029" s="4" t="s">
        <v>67</v>
      </c>
      <c r="J3029" s="4" t="s">
        <v>1178</v>
      </c>
      <c r="K3029" s="4" t="s">
        <v>32</v>
      </c>
      <c r="L3029" s="10">
        <v>0.92013888888888884</v>
      </c>
      <c r="M3029" s="4" t="s">
        <v>671</v>
      </c>
      <c r="N3029" s="4" t="s">
        <v>157</v>
      </c>
      <c r="O3029" s="4" t="s">
        <v>4301</v>
      </c>
      <c r="P3029" s="4" t="s">
        <v>339</v>
      </c>
      <c r="Q3029" s="11">
        <v>0.4236111111111111</v>
      </c>
      <c r="R3029" s="4" t="s">
        <v>30</v>
      </c>
      <c r="S3029" s="4" t="s">
        <v>2243</v>
      </c>
      <c r="T3029" s="4"/>
      <c r="U3029" s="8"/>
      <c r="V3029" s="8"/>
      <c r="W3029">
        <v>43864889</v>
      </c>
      <c r="X3029" t="s">
        <v>43</v>
      </c>
    </row>
    <row r="3030" spans="1:24" ht="15.75" customHeight="1">
      <c r="A3030" s="4" t="s">
        <v>4665</v>
      </c>
      <c r="B3030" s="4" t="s">
        <v>8260</v>
      </c>
      <c r="C3030" s="4" t="s">
        <v>8256</v>
      </c>
      <c r="D3030" s="4" t="s">
        <v>45</v>
      </c>
      <c r="E3030" s="4" t="s">
        <v>8261</v>
      </c>
      <c r="F3030" s="4" t="s">
        <v>8257</v>
      </c>
      <c r="G3030" s="5">
        <v>61</v>
      </c>
      <c r="H3030" s="4" t="s">
        <v>8160</v>
      </c>
      <c r="I3030" s="4" t="s">
        <v>67</v>
      </c>
      <c r="J3030" s="4" t="s">
        <v>1178</v>
      </c>
      <c r="K3030" s="5" t="s">
        <v>32</v>
      </c>
      <c r="L3030" s="6">
        <v>0.92013888888888884</v>
      </c>
      <c r="M3030" s="4" t="s">
        <v>671</v>
      </c>
      <c r="N3030" s="4" t="s">
        <v>157</v>
      </c>
      <c r="O3030" s="4" t="s">
        <v>4301</v>
      </c>
      <c r="P3030" s="5" t="s">
        <v>339</v>
      </c>
      <c r="Q3030" s="7">
        <v>0.4236111111111111</v>
      </c>
      <c r="R3030" s="4" t="s">
        <v>30</v>
      </c>
      <c r="S3030" s="4" t="s">
        <v>2243</v>
      </c>
      <c r="T3030" s="4"/>
      <c r="U3030" s="8"/>
      <c r="V3030" s="8"/>
      <c r="W3030">
        <v>20359921</v>
      </c>
      <c r="X3030" t="s">
        <v>43</v>
      </c>
    </row>
    <row r="3031" spans="1:24" ht="15.75" customHeight="1">
      <c r="A3031" s="4" t="s">
        <v>4665</v>
      </c>
      <c r="B3031" s="4" t="s">
        <v>8262</v>
      </c>
      <c r="C3031" s="4" t="s">
        <v>8256</v>
      </c>
      <c r="D3031" s="4" t="s">
        <v>45</v>
      </c>
      <c r="E3031" s="4" t="s">
        <v>8263</v>
      </c>
      <c r="F3031" s="4" t="s">
        <v>8264</v>
      </c>
      <c r="G3031" s="5">
        <v>67</v>
      </c>
      <c r="H3031" s="4" t="s">
        <v>8160</v>
      </c>
      <c r="I3031" s="4" t="s">
        <v>67</v>
      </c>
      <c r="J3031" s="4" t="s">
        <v>1178</v>
      </c>
      <c r="K3031" s="5" t="s">
        <v>32</v>
      </c>
      <c r="L3031" s="6">
        <v>0.92013888888888884</v>
      </c>
      <c r="M3031" s="4" t="s">
        <v>671</v>
      </c>
      <c r="N3031" s="4" t="s">
        <v>157</v>
      </c>
      <c r="O3031" s="4" t="s">
        <v>4301</v>
      </c>
      <c r="P3031" s="5" t="s">
        <v>339</v>
      </c>
      <c r="Q3031" s="7">
        <v>0.4236111111111111</v>
      </c>
      <c r="R3031" s="4" t="s">
        <v>30</v>
      </c>
      <c r="S3031" s="4" t="s">
        <v>2243</v>
      </c>
      <c r="T3031" s="4"/>
      <c r="U3031" s="8"/>
      <c r="V3031" s="8"/>
      <c r="W3031">
        <v>20359921</v>
      </c>
      <c r="X3031" t="s">
        <v>43</v>
      </c>
    </row>
    <row r="3032" spans="1:24" ht="15.75" customHeight="1">
      <c r="A3032" s="4" t="s">
        <v>4665</v>
      </c>
      <c r="B3032" s="4" t="s">
        <v>8265</v>
      </c>
      <c r="C3032" s="4" t="s">
        <v>8256</v>
      </c>
      <c r="D3032" s="4" t="s">
        <v>45</v>
      </c>
      <c r="E3032" s="4" t="s">
        <v>8213</v>
      </c>
      <c r="F3032" s="4" t="s">
        <v>8266</v>
      </c>
      <c r="G3032" s="5">
        <v>49</v>
      </c>
      <c r="H3032" s="4" t="s">
        <v>8160</v>
      </c>
      <c r="I3032" s="4" t="s">
        <v>67</v>
      </c>
      <c r="J3032" s="4" t="s">
        <v>1178</v>
      </c>
      <c r="K3032" s="5" t="s">
        <v>32</v>
      </c>
      <c r="L3032" s="6">
        <v>0.92013888888888884</v>
      </c>
      <c r="M3032" s="4" t="s">
        <v>671</v>
      </c>
      <c r="N3032" s="4" t="s">
        <v>157</v>
      </c>
      <c r="O3032" s="4" t="s">
        <v>4301</v>
      </c>
      <c r="P3032" s="5" t="s">
        <v>339</v>
      </c>
      <c r="Q3032" s="7">
        <v>0.4236111111111111</v>
      </c>
      <c r="R3032" s="4" t="s">
        <v>30</v>
      </c>
      <c r="S3032" s="4" t="s">
        <v>2243</v>
      </c>
      <c r="T3032" s="4"/>
      <c r="U3032" s="8"/>
      <c r="V3032" s="8"/>
      <c r="W3032">
        <v>63029083</v>
      </c>
      <c r="X3032" t="s">
        <v>43</v>
      </c>
    </row>
    <row r="3033" spans="1:24" ht="15.75" customHeight="1">
      <c r="A3033" s="4" t="s">
        <v>4665</v>
      </c>
      <c r="B3033" s="4" t="s">
        <v>8267</v>
      </c>
      <c r="C3033" s="4" t="s">
        <v>8256</v>
      </c>
      <c r="D3033" s="4" t="s">
        <v>45</v>
      </c>
      <c r="E3033" s="4" t="s">
        <v>3848</v>
      </c>
      <c r="F3033" s="4" t="s">
        <v>8268</v>
      </c>
      <c r="G3033" s="5">
        <v>56</v>
      </c>
      <c r="H3033" s="4" t="s">
        <v>8160</v>
      </c>
      <c r="I3033" s="4" t="s">
        <v>67</v>
      </c>
      <c r="J3033" s="4" t="s">
        <v>1178</v>
      </c>
      <c r="K3033" s="5" t="s">
        <v>32</v>
      </c>
      <c r="L3033" s="6">
        <v>0.92013888888888884</v>
      </c>
      <c r="M3033" s="4" t="s">
        <v>671</v>
      </c>
      <c r="N3033" s="4" t="s">
        <v>157</v>
      </c>
      <c r="O3033" s="4" t="s">
        <v>4301</v>
      </c>
      <c r="P3033" s="5" t="s">
        <v>339</v>
      </c>
      <c r="Q3033" s="7">
        <v>0.4236111111111111</v>
      </c>
      <c r="R3033" s="4" t="s">
        <v>30</v>
      </c>
      <c r="S3033" s="4" t="s">
        <v>2243</v>
      </c>
      <c r="T3033" s="4"/>
      <c r="U3033" s="8"/>
      <c r="V3033" s="8"/>
      <c r="W3033">
        <v>63029083</v>
      </c>
      <c r="X3033" t="s">
        <v>43</v>
      </c>
    </row>
    <row r="3034" spans="1:24" ht="15.75" customHeight="1">
      <c r="A3034" s="4" t="s">
        <v>4665</v>
      </c>
      <c r="B3034" s="4" t="s">
        <v>8269</v>
      </c>
      <c r="C3034" s="4" t="s">
        <v>8269</v>
      </c>
      <c r="D3034" s="4" t="s">
        <v>23</v>
      </c>
      <c r="E3034" s="4" t="s">
        <v>8270</v>
      </c>
      <c r="F3034" s="4" t="s">
        <v>8271</v>
      </c>
      <c r="G3034" s="5">
        <v>55</v>
      </c>
      <c r="H3034" s="4" t="s">
        <v>8160</v>
      </c>
      <c r="I3034" s="4" t="s">
        <v>7501</v>
      </c>
      <c r="J3034" s="4" t="s">
        <v>3941</v>
      </c>
      <c r="K3034" s="5" t="s">
        <v>32</v>
      </c>
      <c r="L3034" s="6">
        <v>0.6875</v>
      </c>
      <c r="M3034" s="4" t="s">
        <v>41</v>
      </c>
      <c r="N3034" s="4" t="s">
        <v>150</v>
      </c>
      <c r="O3034" s="4" t="s">
        <v>152</v>
      </c>
      <c r="P3034" s="5" t="s">
        <v>339</v>
      </c>
      <c r="Q3034" s="7">
        <v>0.72569444444444442</v>
      </c>
      <c r="R3034" s="4" t="s">
        <v>30</v>
      </c>
      <c r="S3034" s="4" t="s">
        <v>2243</v>
      </c>
      <c r="T3034" s="4"/>
      <c r="U3034" s="8"/>
      <c r="V3034" s="8"/>
      <c r="W3034">
        <v>87060716</v>
      </c>
      <c r="X3034" t="s">
        <v>43</v>
      </c>
    </row>
    <row r="3035" spans="1:24" ht="15.75" customHeight="1">
      <c r="A3035" s="4" t="s">
        <v>4665</v>
      </c>
      <c r="B3035" s="4" t="s">
        <v>8272</v>
      </c>
      <c r="C3035" s="4" t="s">
        <v>8269</v>
      </c>
      <c r="D3035" s="4" t="s">
        <v>45</v>
      </c>
      <c r="E3035" s="4" t="s">
        <v>2373</v>
      </c>
      <c r="F3035" s="4" t="s">
        <v>8273</v>
      </c>
      <c r="G3035" s="5">
        <v>48</v>
      </c>
      <c r="H3035" s="4" t="s">
        <v>8160</v>
      </c>
      <c r="I3035" s="4" t="s">
        <v>7501</v>
      </c>
      <c r="J3035" s="4" t="s">
        <v>3941</v>
      </c>
      <c r="K3035" s="5" t="s">
        <v>32</v>
      </c>
      <c r="L3035" s="6">
        <v>0.6875</v>
      </c>
      <c r="M3035" s="4" t="s">
        <v>41</v>
      </c>
      <c r="N3035" s="4" t="s">
        <v>150</v>
      </c>
      <c r="O3035" s="4" t="s">
        <v>152</v>
      </c>
      <c r="P3035" s="5" t="s">
        <v>339</v>
      </c>
      <c r="Q3035" s="7">
        <v>0.72569444444444442</v>
      </c>
      <c r="R3035" s="4" t="s">
        <v>30</v>
      </c>
      <c r="S3035" s="4" t="s">
        <v>2243</v>
      </c>
      <c r="T3035" s="4"/>
      <c r="U3035" s="8"/>
      <c r="V3035" s="8"/>
      <c r="W3035">
        <v>87060716</v>
      </c>
      <c r="X3035" t="s">
        <v>43</v>
      </c>
    </row>
    <row r="3036" spans="1:24" ht="15.75" customHeight="1">
      <c r="A3036" s="4" t="s">
        <v>4665</v>
      </c>
      <c r="B3036" s="4" t="s">
        <v>8274</v>
      </c>
      <c r="C3036" s="4" t="s">
        <v>8274</v>
      </c>
      <c r="D3036" s="4" t="s">
        <v>45</v>
      </c>
      <c r="E3036" s="4" t="s">
        <v>8275</v>
      </c>
      <c r="F3036" s="4" t="s">
        <v>8276</v>
      </c>
      <c r="G3036" s="5">
        <v>51</v>
      </c>
      <c r="H3036" s="4" t="s">
        <v>8160</v>
      </c>
      <c r="I3036" s="4" t="s">
        <v>39</v>
      </c>
      <c r="J3036" s="4" t="s">
        <v>1944</v>
      </c>
      <c r="K3036" s="5" t="s">
        <v>32</v>
      </c>
      <c r="L3036" s="6">
        <v>0.69444444444444442</v>
      </c>
      <c r="M3036" s="4" t="s">
        <v>41</v>
      </c>
      <c r="N3036" s="4" t="s">
        <v>39</v>
      </c>
      <c r="O3036" s="4" t="s">
        <v>52</v>
      </c>
      <c r="P3036" s="5" t="s">
        <v>339</v>
      </c>
      <c r="Q3036" s="7">
        <v>0.81944444444444442</v>
      </c>
      <c r="R3036" s="4" t="s">
        <v>41</v>
      </c>
      <c r="S3036" s="4" t="s">
        <v>2243</v>
      </c>
      <c r="T3036" s="4"/>
      <c r="U3036" s="8"/>
      <c r="V3036" s="8"/>
      <c r="W3036">
        <v>64822632</v>
      </c>
      <c r="X3036" t="s">
        <v>43</v>
      </c>
    </row>
    <row r="3037" spans="1:24" ht="15.75" customHeight="1">
      <c r="A3037" s="4" t="s">
        <v>4665</v>
      </c>
      <c r="B3037" s="4" t="s">
        <v>8277</v>
      </c>
      <c r="C3037" s="4" t="s">
        <v>8274</v>
      </c>
      <c r="D3037" s="4" t="s">
        <v>45</v>
      </c>
      <c r="E3037" s="4" t="s">
        <v>8278</v>
      </c>
      <c r="F3037" s="4" t="s">
        <v>8279</v>
      </c>
      <c r="G3037" s="5">
        <v>40</v>
      </c>
      <c r="H3037" s="4" t="s">
        <v>8160</v>
      </c>
      <c r="I3037" s="4"/>
      <c r="J3037" s="4"/>
      <c r="K3037" s="5"/>
      <c r="L3037" s="6"/>
      <c r="M3037" s="4"/>
      <c r="N3037" s="4"/>
      <c r="O3037" s="4"/>
      <c r="P3037" s="5"/>
      <c r="Q3037" s="7"/>
      <c r="R3037" s="4"/>
      <c r="S3037" s="4" t="s">
        <v>2243</v>
      </c>
      <c r="T3037" s="4"/>
      <c r="U3037" s="4"/>
      <c r="V3037" s="4"/>
      <c r="W3037">
        <v>64822632</v>
      </c>
      <c r="X3037" t="s">
        <v>43</v>
      </c>
    </row>
    <row r="3038" spans="1:24" ht="15.75" customHeight="1">
      <c r="A3038" s="4" t="s">
        <v>4665</v>
      </c>
      <c r="B3038" s="4" t="s">
        <v>8280</v>
      </c>
      <c r="C3038" s="4" t="s">
        <v>8280</v>
      </c>
      <c r="D3038" s="4" t="s">
        <v>45</v>
      </c>
      <c r="E3038" s="4" t="s">
        <v>8281</v>
      </c>
      <c r="F3038" s="4" t="s">
        <v>8179</v>
      </c>
      <c r="G3038" s="5">
        <v>45</v>
      </c>
      <c r="H3038" s="4" t="s">
        <v>8160</v>
      </c>
      <c r="I3038" s="4" t="s">
        <v>67</v>
      </c>
      <c r="J3038" s="4" t="s">
        <v>3941</v>
      </c>
      <c r="K3038" s="5" t="s">
        <v>32</v>
      </c>
      <c r="L3038" s="6">
        <v>0.6875</v>
      </c>
      <c r="M3038" s="4" t="s">
        <v>41</v>
      </c>
      <c r="N3038" s="4" t="s">
        <v>150</v>
      </c>
      <c r="O3038" s="4" t="s">
        <v>152</v>
      </c>
      <c r="P3038" s="5" t="s">
        <v>339</v>
      </c>
      <c r="Q3038" s="7">
        <v>0.72569444444444442</v>
      </c>
      <c r="R3038" s="4" t="s">
        <v>30</v>
      </c>
      <c r="S3038" s="4" t="s">
        <v>2243</v>
      </c>
      <c r="T3038" s="4"/>
      <c r="U3038" s="8"/>
      <c r="V3038" s="8"/>
      <c r="W3038">
        <v>47635921</v>
      </c>
      <c r="X3038" t="s">
        <v>43</v>
      </c>
    </row>
    <row r="3039" spans="1:24" ht="15.75" customHeight="1">
      <c r="A3039" s="4" t="s">
        <v>4665</v>
      </c>
      <c r="B3039" s="4" t="s">
        <v>8282</v>
      </c>
      <c r="C3039" s="4" t="s">
        <v>8280</v>
      </c>
      <c r="D3039" s="4" t="s">
        <v>23</v>
      </c>
      <c r="E3039" s="4" t="s">
        <v>8283</v>
      </c>
      <c r="F3039" s="4" t="s">
        <v>8284</v>
      </c>
      <c r="G3039" s="5">
        <v>54</v>
      </c>
      <c r="H3039" s="4" t="s">
        <v>8160</v>
      </c>
      <c r="I3039" s="4" t="s">
        <v>67</v>
      </c>
      <c r="J3039" s="4" t="s">
        <v>3941</v>
      </c>
      <c r="K3039" s="5" t="s">
        <v>32</v>
      </c>
      <c r="L3039" s="6">
        <v>0.6875</v>
      </c>
      <c r="M3039" s="4" t="s">
        <v>41</v>
      </c>
      <c r="N3039" s="4" t="s">
        <v>157</v>
      </c>
      <c r="O3039" s="4" t="s">
        <v>4301</v>
      </c>
      <c r="P3039" s="5" t="s">
        <v>339</v>
      </c>
      <c r="Q3039" s="7">
        <v>0.4236111111111111</v>
      </c>
      <c r="R3039" s="4" t="s">
        <v>30</v>
      </c>
      <c r="S3039" s="4" t="s">
        <v>2243</v>
      </c>
      <c r="T3039" s="4"/>
      <c r="U3039" s="8"/>
      <c r="V3039" s="8"/>
      <c r="W3039">
        <v>47635921</v>
      </c>
      <c r="X3039" t="s">
        <v>43</v>
      </c>
    </row>
    <row r="3040" spans="1:24" ht="15.75" customHeight="1">
      <c r="A3040" s="4" t="s">
        <v>4665</v>
      </c>
      <c r="B3040" s="4" t="s">
        <v>8285</v>
      </c>
      <c r="C3040" s="4" t="s">
        <v>8285</v>
      </c>
      <c r="D3040" s="4" t="s">
        <v>23</v>
      </c>
      <c r="E3040" s="4" t="s">
        <v>8286</v>
      </c>
      <c r="F3040" s="4" t="s">
        <v>8287</v>
      </c>
      <c r="G3040" s="5">
        <v>55</v>
      </c>
      <c r="H3040" s="4" t="s">
        <v>8160</v>
      </c>
      <c r="I3040" s="4" t="s">
        <v>67</v>
      </c>
      <c r="J3040" s="4" t="s">
        <v>3941</v>
      </c>
      <c r="K3040" s="5" t="s">
        <v>32</v>
      </c>
      <c r="L3040" s="6">
        <v>0.6875</v>
      </c>
      <c r="M3040" s="4" t="s">
        <v>41</v>
      </c>
      <c r="N3040" s="4" t="s">
        <v>157</v>
      </c>
      <c r="O3040" s="4" t="s">
        <v>4301</v>
      </c>
      <c r="P3040" s="5" t="s">
        <v>339</v>
      </c>
      <c r="Q3040" s="7">
        <v>0.4236111111111111</v>
      </c>
      <c r="R3040" s="4" t="s">
        <v>30</v>
      </c>
      <c r="S3040" s="4" t="s">
        <v>2243</v>
      </c>
      <c r="T3040" s="4"/>
      <c r="U3040" s="8"/>
      <c r="V3040" s="8"/>
      <c r="W3040">
        <v>83361672</v>
      </c>
      <c r="X3040" t="s">
        <v>43</v>
      </c>
    </row>
    <row r="3041" spans="1:24" ht="15.75" customHeight="1">
      <c r="A3041" s="4" t="s">
        <v>4665</v>
      </c>
      <c r="B3041" s="4" t="s">
        <v>8288</v>
      </c>
      <c r="C3041" s="4" t="s">
        <v>8285</v>
      </c>
      <c r="D3041" s="4" t="s">
        <v>45</v>
      </c>
      <c r="E3041" s="4" t="s">
        <v>8289</v>
      </c>
      <c r="F3041" s="4" t="s">
        <v>8266</v>
      </c>
      <c r="G3041" s="4">
        <v>52</v>
      </c>
      <c r="H3041" s="4" t="s">
        <v>8160</v>
      </c>
      <c r="I3041" s="4" t="s">
        <v>67</v>
      </c>
      <c r="J3041" s="4" t="s">
        <v>3941</v>
      </c>
      <c r="K3041" s="5" t="s">
        <v>32</v>
      </c>
      <c r="L3041" s="6">
        <v>0.6875</v>
      </c>
      <c r="M3041" s="4" t="s">
        <v>41</v>
      </c>
      <c r="N3041" s="4" t="s">
        <v>157</v>
      </c>
      <c r="O3041" s="4" t="s">
        <v>4301</v>
      </c>
      <c r="P3041" s="5" t="s">
        <v>339</v>
      </c>
      <c r="Q3041" s="7">
        <v>0.4236111111111111</v>
      </c>
      <c r="R3041" s="4" t="s">
        <v>30</v>
      </c>
      <c r="S3041" s="4" t="s">
        <v>2243</v>
      </c>
      <c r="T3041" s="4"/>
      <c r="U3041" s="8"/>
      <c r="V3041" s="8"/>
      <c r="W3041">
        <v>83361672</v>
      </c>
      <c r="X3041" t="s">
        <v>43</v>
      </c>
    </row>
    <row r="3042" spans="1:24" ht="15.75" customHeight="1">
      <c r="A3042" s="4" t="s">
        <v>4665</v>
      </c>
      <c r="B3042" s="4" t="s">
        <v>8290</v>
      </c>
      <c r="C3042" s="4" t="s">
        <v>8290</v>
      </c>
      <c r="D3042" s="4" t="s">
        <v>23</v>
      </c>
      <c r="E3042" s="4" t="s">
        <v>8291</v>
      </c>
      <c r="F3042" s="4" t="s">
        <v>8292</v>
      </c>
      <c r="G3042" s="5">
        <v>48</v>
      </c>
      <c r="H3042" s="4" t="s">
        <v>8160</v>
      </c>
      <c r="I3042" s="4" t="s">
        <v>67</v>
      </c>
      <c r="J3042" s="4" t="s">
        <v>8188</v>
      </c>
      <c r="K3042" s="5" t="s">
        <v>32</v>
      </c>
      <c r="L3042" s="6">
        <v>0.4861111111111111</v>
      </c>
      <c r="M3042" s="4" t="s">
        <v>41</v>
      </c>
      <c r="N3042" s="4" t="s">
        <v>150</v>
      </c>
      <c r="O3042" s="4" t="s">
        <v>152</v>
      </c>
      <c r="P3042" s="5" t="s">
        <v>339</v>
      </c>
      <c r="Q3042" s="7">
        <v>0.72569444444444442</v>
      </c>
      <c r="R3042" s="4" t="s">
        <v>30</v>
      </c>
      <c r="S3042" s="4" t="s">
        <v>2243</v>
      </c>
      <c r="T3042" s="4" t="s">
        <v>2286</v>
      </c>
      <c r="U3042" s="8"/>
      <c r="V3042" s="8"/>
      <c r="W3042">
        <v>89670404</v>
      </c>
      <c r="X3042" t="s">
        <v>43</v>
      </c>
    </row>
    <row r="3043" spans="1:24" ht="15.75" customHeight="1">
      <c r="A3043" s="4" t="s">
        <v>4665</v>
      </c>
      <c r="B3043" s="4" t="s">
        <v>8293</v>
      </c>
      <c r="C3043" s="4" t="s">
        <v>8290</v>
      </c>
      <c r="D3043" s="4" t="s">
        <v>23</v>
      </c>
      <c r="E3043" s="4" t="s">
        <v>8294</v>
      </c>
      <c r="F3043" s="4" t="s">
        <v>8292</v>
      </c>
      <c r="G3043" s="5">
        <v>18</v>
      </c>
      <c r="H3043" s="4" t="s">
        <v>8160</v>
      </c>
      <c r="I3043" s="4" t="s">
        <v>67</v>
      </c>
      <c r="J3043" s="4" t="s">
        <v>8188</v>
      </c>
      <c r="K3043" s="4" t="s">
        <v>32</v>
      </c>
      <c r="L3043" s="10">
        <v>0.4861111111111111</v>
      </c>
      <c r="M3043" s="4" t="s">
        <v>41</v>
      </c>
      <c r="N3043" s="4" t="s">
        <v>150</v>
      </c>
      <c r="O3043" s="4" t="s">
        <v>152</v>
      </c>
      <c r="P3043" s="4" t="s">
        <v>339</v>
      </c>
      <c r="Q3043" s="11">
        <v>0.72569444444444442</v>
      </c>
      <c r="R3043" s="4" t="s">
        <v>30</v>
      </c>
      <c r="S3043" s="4" t="s">
        <v>2243</v>
      </c>
      <c r="T3043" s="4"/>
      <c r="U3043" s="8"/>
      <c r="V3043" s="8"/>
      <c r="W3043">
        <v>89670404</v>
      </c>
      <c r="X3043" t="s">
        <v>43</v>
      </c>
    </row>
    <row r="3044" spans="1:24" ht="15.75" customHeight="1">
      <c r="A3044" s="4" t="s">
        <v>4665</v>
      </c>
      <c r="B3044" s="4" t="s">
        <v>8295</v>
      </c>
      <c r="C3044" s="4" t="s">
        <v>8295</v>
      </c>
      <c r="D3044" s="4" t="s">
        <v>45</v>
      </c>
      <c r="E3044" s="4" t="s">
        <v>8296</v>
      </c>
      <c r="F3044" s="4" t="s">
        <v>1510</v>
      </c>
      <c r="G3044" s="5">
        <v>40</v>
      </c>
      <c r="H3044" s="4" t="s">
        <v>8297</v>
      </c>
      <c r="I3044" s="4" t="s">
        <v>1774</v>
      </c>
      <c r="J3044" s="4" t="s">
        <v>8298</v>
      </c>
      <c r="K3044" s="5" t="s">
        <v>32</v>
      </c>
      <c r="L3044" s="6">
        <v>0.64930555555555558</v>
      </c>
      <c r="M3044" s="4" t="s">
        <v>30</v>
      </c>
      <c r="N3044" s="4" t="s">
        <v>257</v>
      </c>
      <c r="O3044" s="4" t="s">
        <v>378</v>
      </c>
      <c r="P3044" s="5" t="s">
        <v>339</v>
      </c>
      <c r="Q3044" s="7">
        <v>0.89583333333333337</v>
      </c>
      <c r="R3044" s="4" t="s">
        <v>30</v>
      </c>
      <c r="S3044" s="4" t="s">
        <v>2243</v>
      </c>
      <c r="T3044" s="4"/>
      <c r="U3044" s="8"/>
      <c r="V3044" s="8"/>
      <c r="W3044">
        <v>27641578</v>
      </c>
      <c r="X3044" t="s">
        <v>61</v>
      </c>
    </row>
    <row r="3045" spans="1:24" ht="15.75" customHeight="1">
      <c r="A3045" s="4" t="s">
        <v>4665</v>
      </c>
      <c r="B3045" s="4" t="s">
        <v>8299</v>
      </c>
      <c r="C3045" s="4" t="s">
        <v>8295</v>
      </c>
      <c r="D3045" s="4" t="s">
        <v>45</v>
      </c>
      <c r="E3045" s="4" t="s">
        <v>1751</v>
      </c>
      <c r="F3045" s="4" t="s">
        <v>8300</v>
      </c>
      <c r="G3045" s="5">
        <v>54</v>
      </c>
      <c r="H3045" s="4" t="s">
        <v>8297</v>
      </c>
      <c r="I3045" s="4" t="s">
        <v>1002</v>
      </c>
      <c r="J3045" s="4" t="s">
        <v>8301</v>
      </c>
      <c r="K3045" s="5" t="s">
        <v>32</v>
      </c>
      <c r="L3045" s="6">
        <v>0.44791666666666669</v>
      </c>
      <c r="M3045" s="4" t="s">
        <v>671</v>
      </c>
      <c r="N3045" s="4" t="s">
        <v>67</v>
      </c>
      <c r="O3045" s="4" t="s">
        <v>8302</v>
      </c>
      <c r="P3045" s="5" t="s">
        <v>339</v>
      </c>
      <c r="Q3045" s="7">
        <v>0.60763888888888884</v>
      </c>
      <c r="R3045" s="4" t="s">
        <v>41</v>
      </c>
      <c r="S3045" s="4" t="s">
        <v>2243</v>
      </c>
      <c r="T3045" s="4"/>
      <c r="U3045" s="8"/>
      <c r="V3045" s="8"/>
      <c r="W3045">
        <v>27641578</v>
      </c>
      <c r="X3045" t="s">
        <v>61</v>
      </c>
    </row>
    <row r="3046" spans="1:24" ht="15.75" customHeight="1">
      <c r="A3046" s="4" t="s">
        <v>4665</v>
      </c>
      <c r="B3046" s="4" t="s">
        <v>8303</v>
      </c>
      <c r="C3046" s="4" t="s">
        <v>8295</v>
      </c>
      <c r="D3046" s="4" t="s">
        <v>23</v>
      </c>
      <c r="E3046" s="4" t="s">
        <v>8304</v>
      </c>
      <c r="F3046" s="4" t="s">
        <v>1765</v>
      </c>
      <c r="G3046" s="5">
        <v>8</v>
      </c>
      <c r="H3046" s="4" t="s">
        <v>8297</v>
      </c>
      <c r="I3046" s="4" t="s">
        <v>1774</v>
      </c>
      <c r="J3046" s="4" t="s">
        <v>8298</v>
      </c>
      <c r="K3046" s="5" t="s">
        <v>32</v>
      </c>
      <c r="L3046" s="6">
        <v>0.64930555555555558</v>
      </c>
      <c r="M3046" s="4" t="s">
        <v>30</v>
      </c>
      <c r="N3046" s="4" t="s">
        <v>257</v>
      </c>
      <c r="O3046" s="4" t="s">
        <v>378</v>
      </c>
      <c r="P3046" s="5" t="s">
        <v>339</v>
      </c>
      <c r="Q3046" s="7">
        <v>0.89583333333333337</v>
      </c>
      <c r="R3046" s="4" t="s">
        <v>30</v>
      </c>
      <c r="S3046" s="4" t="s">
        <v>2243</v>
      </c>
      <c r="T3046" s="4"/>
      <c r="U3046" s="8"/>
      <c r="V3046" s="8"/>
      <c r="W3046">
        <v>27641578</v>
      </c>
      <c r="X3046" t="s">
        <v>61</v>
      </c>
    </row>
    <row r="3047" spans="1:24" ht="15.75" customHeight="1">
      <c r="A3047" s="4" t="s">
        <v>4665</v>
      </c>
      <c r="B3047" s="4" t="s">
        <v>8305</v>
      </c>
      <c r="C3047" s="4" t="s">
        <v>8305</v>
      </c>
      <c r="D3047" s="4" t="s">
        <v>45</v>
      </c>
      <c r="E3047" s="4" t="s">
        <v>8306</v>
      </c>
      <c r="F3047" s="4" t="s">
        <v>8307</v>
      </c>
      <c r="G3047" s="5">
        <v>65</v>
      </c>
      <c r="H3047" s="4" t="s">
        <v>8308</v>
      </c>
      <c r="I3047" s="4" t="s">
        <v>196</v>
      </c>
      <c r="J3047" s="4" t="s">
        <v>5326</v>
      </c>
      <c r="K3047" s="5" t="s">
        <v>32</v>
      </c>
      <c r="L3047" s="6">
        <v>0.25</v>
      </c>
      <c r="M3047" s="4" t="s">
        <v>30</v>
      </c>
      <c r="N3047" s="4" t="s">
        <v>196</v>
      </c>
      <c r="O3047" s="4" t="s">
        <v>6793</v>
      </c>
      <c r="P3047" s="5" t="s">
        <v>339</v>
      </c>
      <c r="Q3047" s="7">
        <v>0.33333333333333331</v>
      </c>
      <c r="R3047" s="4" t="s">
        <v>30</v>
      </c>
      <c r="S3047" s="4" t="s">
        <v>553</v>
      </c>
      <c r="T3047" s="4"/>
      <c r="U3047" s="8"/>
      <c r="V3047" s="4"/>
      <c r="W3047">
        <v>78783470</v>
      </c>
      <c r="X3047" t="s">
        <v>61</v>
      </c>
    </row>
    <row r="3048" spans="1:24" ht="15.75" customHeight="1">
      <c r="A3048" s="4" t="s">
        <v>4665</v>
      </c>
      <c r="B3048" s="4" t="s">
        <v>8309</v>
      </c>
      <c r="C3048" s="4" t="s">
        <v>8305</v>
      </c>
      <c r="D3048" s="4" t="s">
        <v>45</v>
      </c>
      <c r="E3048" s="4" t="s">
        <v>8310</v>
      </c>
      <c r="F3048" s="4" t="s">
        <v>8311</v>
      </c>
      <c r="G3048" s="5">
        <v>58</v>
      </c>
      <c r="H3048" s="4" t="s">
        <v>8308</v>
      </c>
      <c r="I3048" s="4" t="s">
        <v>39</v>
      </c>
      <c r="J3048" s="4" t="s">
        <v>40</v>
      </c>
      <c r="K3048" s="5" t="s">
        <v>32</v>
      </c>
      <c r="L3048" s="6">
        <v>0.59027777777777779</v>
      </c>
      <c r="M3048" s="4" t="s">
        <v>41</v>
      </c>
      <c r="N3048" s="4" t="s">
        <v>189</v>
      </c>
      <c r="O3048" s="4" t="s">
        <v>2503</v>
      </c>
      <c r="P3048" s="5" t="s">
        <v>339</v>
      </c>
      <c r="Q3048" s="7">
        <v>0.375</v>
      </c>
      <c r="R3048" s="4" t="s">
        <v>30</v>
      </c>
      <c r="S3048" s="4" t="s">
        <v>553</v>
      </c>
      <c r="T3048" s="4" t="s">
        <v>8312</v>
      </c>
      <c r="U3048" s="8"/>
      <c r="V3048" s="8"/>
      <c r="W3048">
        <v>78783470</v>
      </c>
      <c r="X3048" t="s">
        <v>61</v>
      </c>
    </row>
    <row r="3049" spans="1:24" ht="15.75" customHeight="1">
      <c r="A3049" s="4" t="s">
        <v>4665</v>
      </c>
      <c r="B3049" s="4" t="s">
        <v>8313</v>
      </c>
      <c r="C3049" s="4" t="s">
        <v>8313</v>
      </c>
      <c r="D3049" s="4" t="s">
        <v>23</v>
      </c>
      <c r="E3049" s="4" t="s">
        <v>8314</v>
      </c>
      <c r="F3049" s="4" t="s">
        <v>2670</v>
      </c>
      <c r="G3049" s="5">
        <v>26</v>
      </c>
      <c r="H3049" s="4" t="s">
        <v>8308</v>
      </c>
      <c r="I3049" s="4" t="s">
        <v>39</v>
      </c>
      <c r="J3049" s="4" t="s">
        <v>40</v>
      </c>
      <c r="K3049" s="5" t="s">
        <v>32</v>
      </c>
      <c r="L3049" s="6">
        <v>0.59027777777777779</v>
      </c>
      <c r="M3049" s="4" t="s">
        <v>41</v>
      </c>
      <c r="N3049" s="4" t="s">
        <v>189</v>
      </c>
      <c r="O3049" s="4" t="s">
        <v>2503</v>
      </c>
      <c r="P3049" s="5" t="s">
        <v>339</v>
      </c>
      <c r="Q3049" s="7">
        <v>0.375</v>
      </c>
      <c r="R3049" s="4" t="s">
        <v>30</v>
      </c>
      <c r="S3049" s="4" t="s">
        <v>553</v>
      </c>
      <c r="T3049" s="4"/>
      <c r="U3049" s="8"/>
      <c r="V3049" s="8"/>
      <c r="W3049">
        <v>78783500</v>
      </c>
      <c r="X3049" t="s">
        <v>43</v>
      </c>
    </row>
    <row r="3050" spans="1:24" ht="15.75" customHeight="1">
      <c r="A3050" s="4" t="s">
        <v>4665</v>
      </c>
      <c r="B3050" s="4" t="s">
        <v>8315</v>
      </c>
      <c r="C3050" s="4" t="s">
        <v>8313</v>
      </c>
      <c r="D3050" s="4" t="s">
        <v>45</v>
      </c>
      <c r="E3050" s="4" t="s">
        <v>8316</v>
      </c>
      <c r="F3050" s="4" t="s">
        <v>2237</v>
      </c>
      <c r="G3050" s="5">
        <v>21</v>
      </c>
      <c r="H3050" s="4" t="s">
        <v>8308</v>
      </c>
      <c r="I3050" s="4" t="s">
        <v>39</v>
      </c>
      <c r="J3050" s="4" t="s">
        <v>40</v>
      </c>
      <c r="K3050" s="5" t="s">
        <v>32</v>
      </c>
      <c r="L3050" s="6">
        <v>0.59027777777777779</v>
      </c>
      <c r="M3050" s="4" t="s">
        <v>41</v>
      </c>
      <c r="N3050" s="4" t="s">
        <v>189</v>
      </c>
      <c r="O3050" s="4" t="s">
        <v>2503</v>
      </c>
      <c r="P3050" s="5" t="s">
        <v>339</v>
      </c>
      <c r="Q3050" s="7">
        <v>0.375</v>
      </c>
      <c r="R3050" s="4" t="s">
        <v>30</v>
      </c>
      <c r="S3050" s="4" t="s">
        <v>553</v>
      </c>
      <c r="T3050" s="4"/>
      <c r="U3050" s="8"/>
      <c r="V3050" s="8"/>
      <c r="W3050">
        <v>78783500</v>
      </c>
      <c r="X3050" t="s">
        <v>43</v>
      </c>
    </row>
    <row r="3051" spans="1:24" ht="15.75" customHeight="1">
      <c r="A3051" s="4" t="s">
        <v>4665</v>
      </c>
      <c r="B3051" s="4" t="s">
        <v>8317</v>
      </c>
      <c r="C3051" s="4" t="s">
        <v>8317</v>
      </c>
      <c r="D3051" s="4" t="s">
        <v>45</v>
      </c>
      <c r="E3051" s="4" t="s">
        <v>8318</v>
      </c>
      <c r="F3051" s="4" t="s">
        <v>8094</v>
      </c>
      <c r="G3051" s="5">
        <v>43</v>
      </c>
      <c r="H3051" s="4" t="s">
        <v>8308</v>
      </c>
      <c r="I3051" s="4" t="s">
        <v>189</v>
      </c>
      <c r="J3051" s="4" t="s">
        <v>2703</v>
      </c>
      <c r="K3051" s="5" t="s">
        <v>32</v>
      </c>
      <c r="L3051" s="6">
        <v>0.70138888888888884</v>
      </c>
      <c r="M3051" s="4" t="s">
        <v>30</v>
      </c>
      <c r="N3051" s="4" t="s">
        <v>189</v>
      </c>
      <c r="O3051" s="4" t="s">
        <v>426</v>
      </c>
      <c r="P3051" s="5" t="s">
        <v>339</v>
      </c>
      <c r="Q3051" s="7">
        <v>0.3263888888888889</v>
      </c>
      <c r="R3051" s="4" t="s">
        <v>30</v>
      </c>
      <c r="S3051" s="4" t="s">
        <v>553</v>
      </c>
      <c r="T3051" s="4"/>
      <c r="U3051" s="8"/>
      <c r="V3051" s="8"/>
      <c r="W3051">
        <v>78778233</v>
      </c>
      <c r="X3051" t="s">
        <v>61</v>
      </c>
    </row>
    <row r="3052" spans="1:24" ht="15.75" customHeight="1">
      <c r="A3052" s="4" t="s">
        <v>4665</v>
      </c>
      <c r="B3052" s="4" t="s">
        <v>8319</v>
      </c>
      <c r="C3052" s="4" t="s">
        <v>8317</v>
      </c>
      <c r="D3052" s="4" t="s">
        <v>45</v>
      </c>
      <c r="E3052" s="4" t="s">
        <v>8320</v>
      </c>
      <c r="F3052" s="4" t="s">
        <v>8321</v>
      </c>
      <c r="G3052" s="5">
        <v>74</v>
      </c>
      <c r="H3052" s="4" t="s">
        <v>8308</v>
      </c>
      <c r="I3052" s="4" t="s">
        <v>39</v>
      </c>
      <c r="J3052" s="4" t="s">
        <v>40</v>
      </c>
      <c r="K3052" s="5" t="s">
        <v>32</v>
      </c>
      <c r="L3052" s="6">
        <v>0.59027777777777779</v>
      </c>
      <c r="M3052" s="4" t="s">
        <v>41</v>
      </c>
      <c r="N3052" s="4" t="s">
        <v>39</v>
      </c>
      <c r="O3052" s="4" t="s">
        <v>42</v>
      </c>
      <c r="P3052" s="5" t="s">
        <v>339</v>
      </c>
      <c r="Q3052" s="7">
        <v>0.68402777777777779</v>
      </c>
      <c r="R3052" s="4" t="s">
        <v>41</v>
      </c>
      <c r="S3052" s="4" t="s">
        <v>553</v>
      </c>
      <c r="T3052" s="4"/>
      <c r="U3052" s="8"/>
      <c r="V3052" s="8"/>
      <c r="W3052">
        <v>78778233</v>
      </c>
      <c r="X3052" t="s">
        <v>61</v>
      </c>
    </row>
    <row r="3053" spans="1:24" ht="15.75" customHeight="1">
      <c r="A3053" s="4" t="s">
        <v>4665</v>
      </c>
      <c r="B3053" s="4" t="s">
        <v>8322</v>
      </c>
      <c r="C3053" s="4" t="s">
        <v>8322</v>
      </c>
      <c r="D3053" s="4" t="s">
        <v>45</v>
      </c>
      <c r="E3053" s="4" t="s">
        <v>8323</v>
      </c>
      <c r="F3053" s="4" t="s">
        <v>5234</v>
      </c>
      <c r="G3053" s="5">
        <v>53</v>
      </c>
      <c r="H3053" s="4" t="s">
        <v>8308</v>
      </c>
      <c r="I3053" s="4" t="s">
        <v>1674</v>
      </c>
      <c r="J3053" s="4" t="s">
        <v>2776</v>
      </c>
      <c r="K3053" s="5" t="s">
        <v>32</v>
      </c>
      <c r="L3053" s="6">
        <v>0.30555555555555558</v>
      </c>
      <c r="M3053" s="4" t="s">
        <v>30</v>
      </c>
      <c r="N3053" s="4" t="s">
        <v>1674</v>
      </c>
      <c r="O3053" s="4" t="s">
        <v>1709</v>
      </c>
      <c r="P3053" s="5" t="s">
        <v>339</v>
      </c>
      <c r="Q3053" s="7">
        <v>0.34722222222222221</v>
      </c>
      <c r="R3053" s="4" t="s">
        <v>30</v>
      </c>
      <c r="S3053" s="4" t="s">
        <v>553</v>
      </c>
      <c r="T3053" s="4"/>
      <c r="U3053" s="4"/>
      <c r="V3053" s="4"/>
      <c r="W3053">
        <v>78778182</v>
      </c>
      <c r="X3053" t="s">
        <v>61</v>
      </c>
    </row>
    <row r="3054" spans="1:24" ht="15.75" customHeight="1">
      <c r="A3054" s="4" t="s">
        <v>4665</v>
      </c>
      <c r="B3054" s="4" t="s">
        <v>8324</v>
      </c>
      <c r="C3054" s="4" t="s">
        <v>8322</v>
      </c>
      <c r="D3054" s="4" t="s">
        <v>23</v>
      </c>
      <c r="E3054" s="4" t="s">
        <v>8325</v>
      </c>
      <c r="F3054" s="4" t="s">
        <v>5234</v>
      </c>
      <c r="G3054" s="5">
        <v>28</v>
      </c>
      <c r="H3054" s="4" t="s">
        <v>8308</v>
      </c>
      <c r="I3054" s="4" t="s">
        <v>1674</v>
      </c>
      <c r="J3054" s="4" t="s">
        <v>2776</v>
      </c>
      <c r="K3054" s="5" t="s">
        <v>32</v>
      </c>
      <c r="L3054" s="6">
        <v>0.30555555555555558</v>
      </c>
      <c r="M3054" s="4" t="s">
        <v>30</v>
      </c>
      <c r="N3054" s="4" t="s">
        <v>1674</v>
      </c>
      <c r="O3054" s="4" t="s">
        <v>1709</v>
      </c>
      <c r="P3054" s="5" t="s">
        <v>339</v>
      </c>
      <c r="Q3054" s="7">
        <v>0.34722222222222221</v>
      </c>
      <c r="R3054" s="4" t="s">
        <v>30</v>
      </c>
      <c r="S3054" s="4" t="s">
        <v>553</v>
      </c>
      <c r="T3054" s="4"/>
      <c r="U3054" s="4"/>
      <c r="V3054" s="4"/>
      <c r="W3054">
        <v>78778182</v>
      </c>
      <c r="X3054" t="s">
        <v>61</v>
      </c>
    </row>
    <row r="3055" spans="1:24" ht="15.75" customHeight="1">
      <c r="A3055" s="4" t="s">
        <v>4665</v>
      </c>
      <c r="B3055" s="4" t="s">
        <v>8326</v>
      </c>
      <c r="C3055" s="4" t="s">
        <v>8326</v>
      </c>
      <c r="D3055" s="4" t="s">
        <v>23</v>
      </c>
      <c r="E3055" s="4" t="s">
        <v>8327</v>
      </c>
      <c r="F3055" s="4" t="s">
        <v>8328</v>
      </c>
      <c r="G3055" s="5">
        <v>26</v>
      </c>
      <c r="H3055" s="4" t="s">
        <v>8308</v>
      </c>
      <c r="I3055" s="4" t="s">
        <v>189</v>
      </c>
      <c r="J3055" s="4" t="s">
        <v>2104</v>
      </c>
      <c r="K3055" s="5" t="s">
        <v>32</v>
      </c>
      <c r="L3055" s="6">
        <v>0.70486111111111116</v>
      </c>
      <c r="M3055" s="4" t="s">
        <v>30</v>
      </c>
      <c r="N3055" s="4" t="s">
        <v>189</v>
      </c>
      <c r="O3055" s="4" t="s">
        <v>2503</v>
      </c>
      <c r="P3055" s="5" t="s">
        <v>339</v>
      </c>
      <c r="Q3055" s="7">
        <v>0.375</v>
      </c>
      <c r="R3055" s="4" t="s">
        <v>30</v>
      </c>
      <c r="S3055" s="4" t="s">
        <v>553</v>
      </c>
      <c r="T3055" s="4"/>
      <c r="U3055" s="8"/>
      <c r="V3055" s="8"/>
      <c r="W3055">
        <v>78783579</v>
      </c>
      <c r="X3055" t="s">
        <v>43</v>
      </c>
    </row>
    <row r="3056" spans="1:24" ht="15.75" customHeight="1">
      <c r="A3056" s="4" t="s">
        <v>4665</v>
      </c>
      <c r="B3056" s="4" t="s">
        <v>8329</v>
      </c>
      <c r="C3056" s="4" t="s">
        <v>8326</v>
      </c>
      <c r="D3056" s="4" t="s">
        <v>23</v>
      </c>
      <c r="E3056" s="4" t="s">
        <v>8330</v>
      </c>
      <c r="F3056" s="4" t="s">
        <v>8331</v>
      </c>
      <c r="G3056" s="5">
        <v>27</v>
      </c>
      <c r="H3056" s="4" t="s">
        <v>8308</v>
      </c>
      <c r="I3056" s="4" t="s">
        <v>39</v>
      </c>
      <c r="J3056" s="4" t="s">
        <v>40</v>
      </c>
      <c r="K3056" s="5" t="s">
        <v>32</v>
      </c>
      <c r="L3056" s="6">
        <v>0.59027777777777779</v>
      </c>
      <c r="M3056" s="4" t="s">
        <v>41</v>
      </c>
      <c r="N3056" s="4" t="s">
        <v>189</v>
      </c>
      <c r="O3056" s="4" t="s">
        <v>2503</v>
      </c>
      <c r="P3056" s="5" t="s">
        <v>339</v>
      </c>
      <c r="Q3056" s="7">
        <v>0.375</v>
      </c>
      <c r="R3056" s="4" t="s">
        <v>30</v>
      </c>
      <c r="S3056" s="4" t="s">
        <v>553</v>
      </c>
      <c r="T3056" s="4"/>
      <c r="U3056" s="8"/>
      <c r="V3056" s="8"/>
      <c r="W3056">
        <v>78783579</v>
      </c>
      <c r="X3056" t="s">
        <v>43</v>
      </c>
    </row>
    <row r="3057" spans="1:24" ht="15.75" customHeight="1">
      <c r="A3057" s="4" t="s">
        <v>4665</v>
      </c>
      <c r="B3057" s="4" t="s">
        <v>8332</v>
      </c>
      <c r="C3057" s="4" t="s">
        <v>8332</v>
      </c>
      <c r="D3057" s="4" t="s">
        <v>45</v>
      </c>
      <c r="E3057" s="4" t="s">
        <v>8333</v>
      </c>
      <c r="F3057" s="4" t="s">
        <v>8334</v>
      </c>
      <c r="G3057" s="5">
        <v>48</v>
      </c>
      <c r="H3057" s="4" t="s">
        <v>8308</v>
      </c>
      <c r="I3057" s="4"/>
      <c r="J3057" s="4"/>
      <c r="K3057" s="5"/>
      <c r="L3057" s="6"/>
      <c r="M3057" s="4"/>
      <c r="N3057" s="4"/>
      <c r="O3057" s="4"/>
      <c r="P3057" s="5"/>
      <c r="Q3057" s="7"/>
      <c r="R3057" s="4"/>
      <c r="S3057" s="4" t="s">
        <v>553</v>
      </c>
      <c r="T3057" s="4"/>
      <c r="U3057" s="4"/>
      <c r="V3057" s="4"/>
      <c r="W3057">
        <v>78783637</v>
      </c>
      <c r="X3057" t="s">
        <v>35</v>
      </c>
    </row>
    <row r="3058" spans="1:24" ht="15.75" customHeight="1">
      <c r="A3058" s="4" t="s">
        <v>4665</v>
      </c>
      <c r="B3058" s="4" t="s">
        <v>8335</v>
      </c>
      <c r="C3058" s="4" t="s">
        <v>8335</v>
      </c>
      <c r="D3058" s="4" t="s">
        <v>45</v>
      </c>
      <c r="E3058" s="4" t="s">
        <v>8336</v>
      </c>
      <c r="F3058" s="4" t="s">
        <v>2979</v>
      </c>
      <c r="G3058" s="5">
        <v>54</v>
      </c>
      <c r="H3058" s="4" t="s">
        <v>8308</v>
      </c>
      <c r="I3058" s="4" t="s">
        <v>150</v>
      </c>
      <c r="J3058" s="4" t="s">
        <v>151</v>
      </c>
      <c r="K3058" s="5" t="s">
        <v>32</v>
      </c>
      <c r="L3058" s="6">
        <v>0.64583333333333337</v>
      </c>
      <c r="M3058" s="4" t="s">
        <v>30</v>
      </c>
      <c r="N3058" s="4" t="s">
        <v>150</v>
      </c>
      <c r="O3058" s="4" t="s">
        <v>152</v>
      </c>
      <c r="P3058" s="5" t="s">
        <v>339</v>
      </c>
      <c r="Q3058" s="7">
        <v>0.72569444444444442</v>
      </c>
      <c r="R3058" s="4" t="s">
        <v>30</v>
      </c>
      <c r="S3058" s="4" t="s">
        <v>553</v>
      </c>
      <c r="T3058" s="4"/>
      <c r="U3058" s="4"/>
      <c r="V3058" s="4"/>
      <c r="W3058">
        <v>78783759</v>
      </c>
      <c r="X3058" t="s">
        <v>61</v>
      </c>
    </row>
    <row r="3059" spans="1:24" ht="15.75" customHeight="1">
      <c r="A3059" s="4" t="s">
        <v>4665</v>
      </c>
      <c r="B3059" s="4" t="s">
        <v>8337</v>
      </c>
      <c r="C3059" s="4" t="s">
        <v>8335</v>
      </c>
      <c r="D3059" s="4" t="s">
        <v>45</v>
      </c>
      <c r="E3059" s="4" t="s">
        <v>8338</v>
      </c>
      <c r="F3059" s="4" t="s">
        <v>8339</v>
      </c>
      <c r="G3059" s="5">
        <v>69</v>
      </c>
      <c r="H3059" s="4" t="s">
        <v>8308</v>
      </c>
      <c r="I3059" s="4" t="s">
        <v>150</v>
      </c>
      <c r="J3059" s="4" t="s">
        <v>151</v>
      </c>
      <c r="K3059" s="5" t="s">
        <v>32</v>
      </c>
      <c r="L3059" s="6">
        <v>0.64583333333333337</v>
      </c>
      <c r="M3059" s="4" t="s">
        <v>30</v>
      </c>
      <c r="N3059" s="4" t="s">
        <v>150</v>
      </c>
      <c r="O3059" s="4" t="s">
        <v>152</v>
      </c>
      <c r="P3059" s="5" t="s">
        <v>339</v>
      </c>
      <c r="Q3059" s="7">
        <v>0.72569444444444442</v>
      </c>
      <c r="R3059" s="4" t="s">
        <v>30</v>
      </c>
      <c r="S3059" s="4" t="s">
        <v>553</v>
      </c>
      <c r="T3059" s="4"/>
      <c r="U3059" s="4"/>
      <c r="V3059" s="4"/>
      <c r="W3059">
        <v>78783759</v>
      </c>
      <c r="X3059" t="s">
        <v>61</v>
      </c>
    </row>
    <row r="3060" spans="1:24" ht="15.75" customHeight="1">
      <c r="A3060" s="4" t="s">
        <v>4665</v>
      </c>
      <c r="B3060" s="4" t="s">
        <v>8340</v>
      </c>
      <c r="C3060" s="4" t="s">
        <v>8340</v>
      </c>
      <c r="D3060" s="4" t="s">
        <v>23</v>
      </c>
      <c r="E3060" s="4" t="s">
        <v>8341</v>
      </c>
      <c r="F3060" s="4" t="s">
        <v>8342</v>
      </c>
      <c r="G3060" s="5">
        <v>66</v>
      </c>
      <c r="H3060" s="4" t="s">
        <v>8308</v>
      </c>
      <c r="I3060" s="4" t="s">
        <v>39</v>
      </c>
      <c r="J3060" s="4" t="s">
        <v>1135</v>
      </c>
      <c r="K3060" s="5" t="s">
        <v>32</v>
      </c>
      <c r="L3060" s="6">
        <v>0.68402777777777779</v>
      </c>
      <c r="M3060" s="4" t="s">
        <v>41</v>
      </c>
      <c r="N3060" s="4" t="s">
        <v>39</v>
      </c>
      <c r="O3060" s="4" t="s">
        <v>52</v>
      </c>
      <c r="P3060" s="5" t="s">
        <v>339</v>
      </c>
      <c r="Q3060" s="7">
        <v>0.81944444444444442</v>
      </c>
      <c r="R3060" s="4" t="s">
        <v>41</v>
      </c>
      <c r="S3060" s="4" t="s">
        <v>553</v>
      </c>
      <c r="T3060" s="4"/>
      <c r="U3060" s="4"/>
      <c r="V3060" s="4"/>
      <c r="W3060">
        <v>78973841</v>
      </c>
      <c r="X3060" t="s">
        <v>61</v>
      </c>
    </row>
    <row r="3061" spans="1:24" ht="15.75" customHeight="1">
      <c r="A3061" s="4" t="s">
        <v>4665</v>
      </c>
      <c r="B3061" s="4" t="s">
        <v>8343</v>
      </c>
      <c r="C3061" s="4" t="s">
        <v>8340</v>
      </c>
      <c r="D3061" s="4" t="s">
        <v>23</v>
      </c>
      <c r="E3061" s="4" t="s">
        <v>8344</v>
      </c>
      <c r="F3061" s="4" t="s">
        <v>8342</v>
      </c>
      <c r="G3061" s="5">
        <v>28</v>
      </c>
      <c r="H3061" s="4" t="s">
        <v>8308</v>
      </c>
      <c r="I3061" s="4" t="s">
        <v>39</v>
      </c>
      <c r="J3061" s="4" t="s">
        <v>1135</v>
      </c>
      <c r="K3061" s="5" t="s">
        <v>32</v>
      </c>
      <c r="L3061" s="6">
        <v>0.68402777777777779</v>
      </c>
      <c r="M3061" s="4" t="s">
        <v>41</v>
      </c>
      <c r="N3061" s="4" t="s">
        <v>39</v>
      </c>
      <c r="O3061" s="4" t="s">
        <v>52</v>
      </c>
      <c r="P3061" s="5" t="s">
        <v>339</v>
      </c>
      <c r="Q3061" s="7">
        <v>0.81944444444444442</v>
      </c>
      <c r="R3061" s="4" t="s">
        <v>41</v>
      </c>
      <c r="S3061" s="4" t="s">
        <v>553</v>
      </c>
      <c r="T3061" s="4"/>
      <c r="U3061" s="4"/>
      <c r="V3061" s="4"/>
      <c r="W3061">
        <v>78973841</v>
      </c>
      <c r="X3061" t="s">
        <v>61</v>
      </c>
    </row>
    <row r="3062" spans="1:24" ht="15.75" customHeight="1">
      <c r="A3062" s="4" t="s">
        <v>4665</v>
      </c>
      <c r="B3062" s="4" t="s">
        <v>8345</v>
      </c>
      <c r="C3062" s="4" t="s">
        <v>8345</v>
      </c>
      <c r="D3062" s="4" t="s">
        <v>45</v>
      </c>
      <c r="E3062" s="4" t="s">
        <v>8346</v>
      </c>
      <c r="F3062" s="4" t="s">
        <v>8328</v>
      </c>
      <c r="G3062" s="5">
        <v>66</v>
      </c>
      <c r="H3062" s="4" t="s">
        <v>8308</v>
      </c>
      <c r="I3062" s="4" t="s">
        <v>189</v>
      </c>
      <c r="J3062" s="4" t="s">
        <v>2104</v>
      </c>
      <c r="K3062" s="5" t="s">
        <v>32</v>
      </c>
      <c r="L3062" s="6">
        <v>0.70486111111111116</v>
      </c>
      <c r="M3062" s="4" t="s">
        <v>30</v>
      </c>
      <c r="N3062" s="4" t="s">
        <v>189</v>
      </c>
      <c r="O3062" s="4" t="s">
        <v>2503</v>
      </c>
      <c r="P3062" s="5" t="s">
        <v>339</v>
      </c>
      <c r="Q3062" s="7">
        <v>0.375</v>
      </c>
      <c r="R3062" s="4" t="s">
        <v>30</v>
      </c>
      <c r="S3062" s="4" t="s">
        <v>553</v>
      </c>
      <c r="T3062" s="4"/>
      <c r="U3062" s="8"/>
      <c r="V3062" s="8"/>
      <c r="W3062">
        <v>78783671</v>
      </c>
      <c r="X3062" t="s">
        <v>43</v>
      </c>
    </row>
    <row r="3063" spans="1:24" ht="15.75" customHeight="1">
      <c r="A3063" s="4" t="s">
        <v>4665</v>
      </c>
      <c r="B3063" s="4" t="s">
        <v>8347</v>
      </c>
      <c r="C3063" s="4" t="s">
        <v>8345</v>
      </c>
      <c r="D3063" s="4" t="s">
        <v>23</v>
      </c>
      <c r="E3063" s="4" t="s">
        <v>8348</v>
      </c>
      <c r="F3063" s="4" t="s">
        <v>8328</v>
      </c>
      <c r="G3063" s="5">
        <v>79</v>
      </c>
      <c r="H3063" s="4" t="s">
        <v>8308</v>
      </c>
      <c r="I3063" s="4" t="s">
        <v>189</v>
      </c>
      <c r="J3063" s="4" t="s">
        <v>2104</v>
      </c>
      <c r="K3063" s="4" t="s">
        <v>32</v>
      </c>
      <c r="L3063" s="10">
        <v>0.70486111111111116</v>
      </c>
      <c r="M3063" s="4" t="s">
        <v>30</v>
      </c>
      <c r="N3063" s="4" t="s">
        <v>189</v>
      </c>
      <c r="O3063" s="4" t="s">
        <v>2503</v>
      </c>
      <c r="P3063" s="4" t="s">
        <v>339</v>
      </c>
      <c r="Q3063" s="11">
        <v>0.375</v>
      </c>
      <c r="R3063" s="4" t="s">
        <v>30</v>
      </c>
      <c r="S3063" s="4" t="s">
        <v>553</v>
      </c>
      <c r="T3063" s="4"/>
      <c r="U3063" s="8"/>
      <c r="V3063" s="8"/>
      <c r="W3063">
        <v>78783671</v>
      </c>
      <c r="X3063" t="s">
        <v>43</v>
      </c>
    </row>
    <row r="3064" spans="1:24" ht="15.75" customHeight="1">
      <c r="A3064" s="4" t="s">
        <v>4665</v>
      </c>
      <c r="B3064" s="4" t="s">
        <v>8349</v>
      </c>
      <c r="C3064" s="4" t="s">
        <v>8349</v>
      </c>
      <c r="D3064" s="4" t="s">
        <v>45</v>
      </c>
      <c r="E3064" s="4" t="s">
        <v>8350</v>
      </c>
      <c r="F3064" s="4" t="s">
        <v>5122</v>
      </c>
      <c r="G3064" s="5">
        <v>49</v>
      </c>
      <c r="H3064" s="4" t="s">
        <v>8308</v>
      </c>
      <c r="I3064" s="4"/>
      <c r="J3064" s="4"/>
      <c r="K3064" s="12"/>
      <c r="L3064" s="6"/>
      <c r="M3064" s="4"/>
      <c r="N3064" s="4"/>
      <c r="O3064" s="4"/>
      <c r="P3064" s="12"/>
      <c r="Q3064" s="7"/>
      <c r="R3064" s="4"/>
      <c r="S3064" s="4" t="s">
        <v>553</v>
      </c>
      <c r="T3064" s="4" t="s">
        <v>871</v>
      </c>
      <c r="U3064" s="4"/>
      <c r="V3064" s="4"/>
      <c r="W3064">
        <v>78783691</v>
      </c>
      <c r="X3064" t="s">
        <v>43</v>
      </c>
    </row>
    <row r="3065" spans="1:24" ht="15.75" customHeight="1">
      <c r="A3065" s="4" t="s">
        <v>4665</v>
      </c>
      <c r="B3065" s="4" t="s">
        <v>8351</v>
      </c>
      <c r="C3065" s="4" t="s">
        <v>8349</v>
      </c>
      <c r="D3065" s="4" t="s">
        <v>45</v>
      </c>
      <c r="E3065" s="4" t="s">
        <v>2822</v>
      </c>
      <c r="F3065" s="4" t="s">
        <v>8352</v>
      </c>
      <c r="G3065" s="5">
        <v>55</v>
      </c>
      <c r="H3065" s="4" t="s">
        <v>8308</v>
      </c>
      <c r="I3065" s="4"/>
      <c r="J3065" s="4"/>
      <c r="K3065" s="5"/>
      <c r="L3065" s="6"/>
      <c r="M3065" s="4"/>
      <c r="N3065" s="4"/>
      <c r="O3065" s="4"/>
      <c r="P3065" s="5"/>
      <c r="Q3065" s="7"/>
      <c r="R3065" s="4"/>
      <c r="S3065" s="4" t="s">
        <v>553</v>
      </c>
      <c r="T3065" s="4"/>
      <c r="U3065" s="4"/>
      <c r="V3065" s="4"/>
      <c r="W3065">
        <v>78783691</v>
      </c>
      <c r="X3065" t="s">
        <v>43</v>
      </c>
    </row>
    <row r="3066" spans="1:24" ht="15.75" customHeight="1">
      <c r="A3066" s="4" t="s">
        <v>4665</v>
      </c>
      <c r="B3066" s="4" t="s">
        <v>8353</v>
      </c>
      <c r="C3066" s="4" t="s">
        <v>8353</v>
      </c>
      <c r="D3066" s="4" t="s">
        <v>23</v>
      </c>
      <c r="E3066" s="4" t="s">
        <v>8354</v>
      </c>
      <c r="F3066" s="4" t="s">
        <v>2303</v>
      </c>
      <c r="G3066" s="5">
        <v>45</v>
      </c>
      <c r="H3066" s="4" t="s">
        <v>8355</v>
      </c>
      <c r="I3066" s="4" t="s">
        <v>67</v>
      </c>
      <c r="J3066" s="4" t="s">
        <v>5304</v>
      </c>
      <c r="K3066" s="4" t="s">
        <v>32</v>
      </c>
      <c r="L3066" s="10">
        <v>0.71180555555555558</v>
      </c>
      <c r="M3066" s="4" t="s">
        <v>41</v>
      </c>
      <c r="N3066" s="4" t="s">
        <v>257</v>
      </c>
      <c r="O3066" s="4" t="s">
        <v>971</v>
      </c>
      <c r="P3066" s="4" t="s">
        <v>1393</v>
      </c>
      <c r="Q3066" s="11">
        <v>0.76388888888888884</v>
      </c>
      <c r="R3066" s="4" t="s">
        <v>30</v>
      </c>
      <c r="S3066" s="4" t="s">
        <v>1606</v>
      </c>
      <c r="T3066" s="4"/>
      <c r="U3066" s="4"/>
      <c r="V3066" s="4"/>
      <c r="W3066">
        <v>79762918</v>
      </c>
      <c r="X3066" t="s">
        <v>43</v>
      </c>
    </row>
    <row r="3067" spans="1:24" ht="15.75" customHeight="1">
      <c r="A3067" s="4" t="s">
        <v>4665</v>
      </c>
      <c r="B3067" s="4" t="s">
        <v>8356</v>
      </c>
      <c r="C3067" s="4" t="s">
        <v>8353</v>
      </c>
      <c r="D3067" s="4" t="s">
        <v>45</v>
      </c>
      <c r="E3067" s="4" t="s">
        <v>8357</v>
      </c>
      <c r="F3067" s="4" t="s">
        <v>2303</v>
      </c>
      <c r="G3067" s="5">
        <v>16</v>
      </c>
      <c r="H3067" s="4" t="s">
        <v>8355</v>
      </c>
      <c r="I3067" s="4" t="s">
        <v>257</v>
      </c>
      <c r="J3067" s="4" t="s">
        <v>665</v>
      </c>
      <c r="K3067" s="4" t="s">
        <v>32</v>
      </c>
      <c r="L3067" s="10">
        <v>0.85416666666666663</v>
      </c>
      <c r="M3067" s="4" t="s">
        <v>30</v>
      </c>
      <c r="N3067" s="4" t="s">
        <v>257</v>
      </c>
      <c r="O3067" s="4" t="s">
        <v>971</v>
      </c>
      <c r="P3067" s="4" t="s">
        <v>1393</v>
      </c>
      <c r="Q3067" s="11">
        <v>0.76388888888888884</v>
      </c>
      <c r="R3067" s="4" t="s">
        <v>30</v>
      </c>
      <c r="S3067" s="4" t="s">
        <v>1606</v>
      </c>
      <c r="T3067" s="4"/>
      <c r="U3067" s="4"/>
      <c r="V3067" s="4"/>
      <c r="W3067">
        <v>79762918</v>
      </c>
      <c r="X3067" t="s">
        <v>43</v>
      </c>
    </row>
    <row r="3068" spans="1:24" ht="15.75" customHeight="1">
      <c r="A3068" s="4" t="s">
        <v>4665</v>
      </c>
      <c r="B3068" s="4" t="s">
        <v>8358</v>
      </c>
      <c r="C3068" s="4" t="s">
        <v>8358</v>
      </c>
      <c r="D3068" s="4" t="s">
        <v>45</v>
      </c>
      <c r="E3068" s="4" t="s">
        <v>455</v>
      </c>
      <c r="F3068" s="4" t="s">
        <v>3295</v>
      </c>
      <c r="G3068" s="5">
        <v>45</v>
      </c>
      <c r="H3068" s="4" t="s">
        <v>8355</v>
      </c>
      <c r="I3068" s="4" t="s">
        <v>67</v>
      </c>
      <c r="J3068" s="4" t="s">
        <v>5304</v>
      </c>
      <c r="K3068" s="5" t="s">
        <v>32</v>
      </c>
      <c r="L3068" s="6">
        <v>0.71180555555555558</v>
      </c>
      <c r="M3068" s="4" t="s">
        <v>41</v>
      </c>
      <c r="N3068" s="4" t="s">
        <v>257</v>
      </c>
      <c r="O3068" s="4" t="s">
        <v>971</v>
      </c>
      <c r="P3068" s="5" t="s">
        <v>1393</v>
      </c>
      <c r="Q3068" s="7">
        <v>0.76388888888888884</v>
      </c>
      <c r="R3068" s="4" t="s">
        <v>30</v>
      </c>
      <c r="S3068" s="4" t="s">
        <v>1606</v>
      </c>
      <c r="T3068" s="4"/>
      <c r="U3068" s="4"/>
      <c r="V3068" s="4"/>
      <c r="W3068">
        <v>79763434</v>
      </c>
      <c r="X3068" t="s">
        <v>43</v>
      </c>
    </row>
    <row r="3069" spans="1:24" ht="15.75" customHeight="1">
      <c r="A3069" s="4" t="s">
        <v>4665</v>
      </c>
      <c r="B3069" s="4" t="s">
        <v>8359</v>
      </c>
      <c r="C3069" s="4" t="s">
        <v>8358</v>
      </c>
      <c r="D3069" s="4" t="s">
        <v>45</v>
      </c>
      <c r="E3069" s="4" t="s">
        <v>8360</v>
      </c>
      <c r="F3069" s="4" t="s">
        <v>383</v>
      </c>
      <c r="G3069" s="5">
        <v>73</v>
      </c>
      <c r="H3069" s="4" t="s">
        <v>8355</v>
      </c>
      <c r="I3069" s="4" t="s">
        <v>67</v>
      </c>
      <c r="J3069" s="4" t="s">
        <v>5304</v>
      </c>
      <c r="K3069" s="5" t="s">
        <v>32</v>
      </c>
      <c r="L3069" s="6">
        <v>0.71180555555555558</v>
      </c>
      <c r="M3069" s="4" t="s">
        <v>41</v>
      </c>
      <c r="N3069" s="4" t="s">
        <v>257</v>
      </c>
      <c r="O3069" s="4" t="s">
        <v>971</v>
      </c>
      <c r="P3069" s="5" t="s">
        <v>1393</v>
      </c>
      <c r="Q3069" s="7">
        <v>0.76388888888888884</v>
      </c>
      <c r="R3069" s="4" t="s">
        <v>30</v>
      </c>
      <c r="S3069" s="4" t="s">
        <v>1606</v>
      </c>
      <c r="T3069" s="4"/>
      <c r="U3069" s="4"/>
      <c r="V3069" s="4"/>
      <c r="W3069">
        <v>79763434</v>
      </c>
      <c r="X3069" t="s">
        <v>43</v>
      </c>
    </row>
    <row r="3070" spans="1:24" ht="15.75" customHeight="1">
      <c r="A3070" s="4" t="s">
        <v>4665</v>
      </c>
      <c r="B3070" s="4" t="s">
        <v>8361</v>
      </c>
      <c r="C3070" s="4" t="s">
        <v>8361</v>
      </c>
      <c r="D3070" s="4" t="s">
        <v>45</v>
      </c>
      <c r="E3070" s="4" t="s">
        <v>8362</v>
      </c>
      <c r="F3070" s="4" t="s">
        <v>1418</v>
      </c>
      <c r="G3070" s="5">
        <v>63</v>
      </c>
      <c r="H3070" s="4" t="s">
        <v>8355</v>
      </c>
      <c r="I3070" s="4" t="s">
        <v>67</v>
      </c>
      <c r="J3070" s="4" t="s">
        <v>5304</v>
      </c>
      <c r="K3070" s="4" t="s">
        <v>32</v>
      </c>
      <c r="L3070" s="10">
        <v>0.71180555555555558</v>
      </c>
      <c r="M3070" s="4" t="s">
        <v>41</v>
      </c>
      <c r="N3070" s="4" t="s">
        <v>114</v>
      </c>
      <c r="O3070" s="4" t="s">
        <v>116</v>
      </c>
      <c r="P3070" s="4" t="s">
        <v>339</v>
      </c>
      <c r="Q3070" s="11">
        <v>0.47916666666666669</v>
      </c>
      <c r="R3070" s="4" t="s">
        <v>30</v>
      </c>
      <c r="S3070" s="4" t="s">
        <v>1606</v>
      </c>
      <c r="T3070" s="4"/>
      <c r="U3070" s="8"/>
      <c r="V3070" s="8"/>
      <c r="W3070">
        <v>79763871</v>
      </c>
      <c r="X3070" t="s">
        <v>61</v>
      </c>
    </row>
    <row r="3071" spans="1:24" ht="15.75" customHeight="1">
      <c r="A3071" s="4" t="s">
        <v>4665</v>
      </c>
      <c r="B3071" s="4" t="s">
        <v>8363</v>
      </c>
      <c r="C3071" s="4" t="s">
        <v>8361</v>
      </c>
      <c r="D3071" s="4" t="s">
        <v>23</v>
      </c>
      <c r="E3071" s="4" t="s">
        <v>8364</v>
      </c>
      <c r="F3071" s="4" t="s">
        <v>1418</v>
      </c>
      <c r="G3071" s="5">
        <v>65</v>
      </c>
      <c r="H3071" s="4" t="s">
        <v>8355</v>
      </c>
      <c r="I3071" s="4" t="s">
        <v>67</v>
      </c>
      <c r="J3071" s="4" t="s">
        <v>5304</v>
      </c>
      <c r="K3071" s="4" t="s">
        <v>32</v>
      </c>
      <c r="L3071" s="10">
        <v>0.71180555555555558</v>
      </c>
      <c r="M3071" s="4" t="s">
        <v>41</v>
      </c>
      <c r="N3071" s="4" t="s">
        <v>114</v>
      </c>
      <c r="O3071" s="4" t="s">
        <v>116</v>
      </c>
      <c r="P3071" s="4" t="s">
        <v>339</v>
      </c>
      <c r="Q3071" s="11">
        <v>0.47916666666666669</v>
      </c>
      <c r="R3071" s="4" t="s">
        <v>30</v>
      </c>
      <c r="S3071" s="4" t="s">
        <v>1606</v>
      </c>
      <c r="T3071" s="4"/>
      <c r="U3071" s="8"/>
      <c r="V3071" s="8"/>
      <c r="W3071">
        <v>79763871</v>
      </c>
      <c r="X3071" t="s">
        <v>61</v>
      </c>
    </row>
    <row r="3072" spans="1:24" ht="15.75" customHeight="1">
      <c r="A3072" s="4" t="s">
        <v>4665</v>
      </c>
      <c r="B3072" s="4" t="s">
        <v>8365</v>
      </c>
      <c r="C3072" s="4" t="s">
        <v>8361</v>
      </c>
      <c r="D3072" s="4" t="s">
        <v>45</v>
      </c>
      <c r="E3072" s="4" t="s">
        <v>8366</v>
      </c>
      <c r="F3072" s="4" t="s">
        <v>1418</v>
      </c>
      <c r="G3072" s="5">
        <v>18</v>
      </c>
      <c r="H3072" s="4" t="s">
        <v>8355</v>
      </c>
      <c r="I3072" s="4" t="s">
        <v>67</v>
      </c>
      <c r="J3072" s="4" t="s">
        <v>5304</v>
      </c>
      <c r="K3072" s="5" t="s">
        <v>32</v>
      </c>
      <c r="L3072" s="6">
        <v>0.71180555555555558</v>
      </c>
      <c r="M3072" s="4" t="s">
        <v>41</v>
      </c>
      <c r="N3072" s="4" t="s">
        <v>114</v>
      </c>
      <c r="O3072" s="4" t="s">
        <v>116</v>
      </c>
      <c r="P3072" s="5" t="s">
        <v>339</v>
      </c>
      <c r="Q3072" s="7">
        <v>0.47916666666666669</v>
      </c>
      <c r="R3072" s="4" t="s">
        <v>30</v>
      </c>
      <c r="S3072" s="4" t="s">
        <v>1606</v>
      </c>
      <c r="T3072" s="4"/>
      <c r="U3072" s="8"/>
      <c r="V3072" s="8"/>
      <c r="W3072">
        <v>79764427</v>
      </c>
      <c r="X3072" t="s">
        <v>43</v>
      </c>
    </row>
    <row r="3073" spans="1:24" ht="15.75" customHeight="1">
      <c r="A3073" s="4" t="s">
        <v>4665</v>
      </c>
      <c r="B3073" s="4" t="s">
        <v>8367</v>
      </c>
      <c r="C3073" s="4" t="s">
        <v>8361</v>
      </c>
      <c r="D3073" s="4" t="s">
        <v>45</v>
      </c>
      <c r="E3073" s="4" t="s">
        <v>8368</v>
      </c>
      <c r="F3073" s="4" t="s">
        <v>8369</v>
      </c>
      <c r="G3073" s="5">
        <v>69</v>
      </c>
      <c r="H3073" s="4" t="s">
        <v>8355</v>
      </c>
      <c r="I3073" s="4" t="s">
        <v>67</v>
      </c>
      <c r="J3073" s="4" t="s">
        <v>5304</v>
      </c>
      <c r="K3073" s="5" t="s">
        <v>32</v>
      </c>
      <c r="L3073" s="6">
        <v>0.71180555555555558</v>
      </c>
      <c r="M3073" s="4" t="s">
        <v>41</v>
      </c>
      <c r="N3073" s="4" t="s">
        <v>114</v>
      </c>
      <c r="O3073" s="4" t="s">
        <v>116</v>
      </c>
      <c r="P3073" s="5" t="s">
        <v>339</v>
      </c>
      <c r="Q3073" s="7">
        <v>0.47916666666666669</v>
      </c>
      <c r="R3073" s="4" t="s">
        <v>30</v>
      </c>
      <c r="S3073" s="4" t="s">
        <v>1606</v>
      </c>
      <c r="T3073" s="4"/>
      <c r="U3073" s="8"/>
      <c r="V3073" s="8"/>
      <c r="W3073">
        <v>79764427</v>
      </c>
      <c r="X3073" t="s">
        <v>43</v>
      </c>
    </row>
    <row r="3074" spans="1:24" ht="15.75" customHeight="1">
      <c r="A3074" s="4" t="s">
        <v>4665</v>
      </c>
      <c r="B3074" s="4" t="s">
        <v>8370</v>
      </c>
      <c r="C3074" s="4" t="s">
        <v>8370</v>
      </c>
      <c r="D3074" s="4" t="s">
        <v>23</v>
      </c>
      <c r="E3074" s="4" t="s">
        <v>8371</v>
      </c>
      <c r="F3074" s="4" t="s">
        <v>8019</v>
      </c>
      <c r="G3074" s="5">
        <v>75</v>
      </c>
      <c r="H3074" s="4" t="s">
        <v>8355</v>
      </c>
      <c r="I3074" s="4" t="s">
        <v>67</v>
      </c>
      <c r="J3074" s="4" t="s">
        <v>5304</v>
      </c>
      <c r="K3074" s="5" t="s">
        <v>32</v>
      </c>
      <c r="L3074" s="6">
        <v>0.71180555555555558</v>
      </c>
      <c r="M3074" s="4" t="s">
        <v>41</v>
      </c>
      <c r="N3074" s="4" t="s">
        <v>114</v>
      </c>
      <c r="O3074" s="4" t="s">
        <v>116</v>
      </c>
      <c r="P3074" s="5" t="s">
        <v>339</v>
      </c>
      <c r="Q3074" s="7">
        <v>0.47916666666666669</v>
      </c>
      <c r="R3074" s="4" t="s">
        <v>30</v>
      </c>
      <c r="S3074" s="4" t="s">
        <v>1606</v>
      </c>
      <c r="T3074" s="4"/>
      <c r="U3074" s="8"/>
      <c r="V3074" s="8"/>
      <c r="W3074">
        <v>79764623</v>
      </c>
      <c r="X3074" t="s">
        <v>43</v>
      </c>
    </row>
    <row r="3075" spans="1:24" ht="15.75" customHeight="1">
      <c r="A3075" s="4" t="s">
        <v>4665</v>
      </c>
      <c r="B3075" s="4" t="s">
        <v>8372</v>
      </c>
      <c r="C3075" s="4" t="s">
        <v>8370</v>
      </c>
      <c r="D3075" s="4" t="s">
        <v>45</v>
      </c>
      <c r="E3075" s="4" t="s">
        <v>8373</v>
      </c>
      <c r="F3075" s="4" t="s">
        <v>8019</v>
      </c>
      <c r="G3075" s="5">
        <v>66</v>
      </c>
      <c r="H3075" s="4" t="s">
        <v>8355</v>
      </c>
      <c r="I3075" s="4" t="s">
        <v>67</v>
      </c>
      <c r="J3075" s="4" t="s">
        <v>5304</v>
      </c>
      <c r="K3075" s="5" t="s">
        <v>32</v>
      </c>
      <c r="L3075" s="6">
        <v>0.71180555555555558</v>
      </c>
      <c r="M3075" s="4" t="s">
        <v>41</v>
      </c>
      <c r="N3075" s="4" t="s">
        <v>114</v>
      </c>
      <c r="O3075" s="4" t="s">
        <v>116</v>
      </c>
      <c r="P3075" s="5" t="s">
        <v>339</v>
      </c>
      <c r="Q3075" s="7">
        <v>0.47916666666666669</v>
      </c>
      <c r="R3075" s="4" t="s">
        <v>30</v>
      </c>
      <c r="S3075" s="4" t="s">
        <v>1606</v>
      </c>
      <c r="T3075" s="4"/>
      <c r="U3075" s="8"/>
      <c r="V3075" s="8"/>
      <c r="W3075">
        <v>79764623</v>
      </c>
      <c r="X3075" t="s">
        <v>43</v>
      </c>
    </row>
    <row r="3076" spans="1:24" ht="15.75" customHeight="1">
      <c r="A3076" s="4" t="s">
        <v>4665</v>
      </c>
      <c r="B3076" s="4" t="s">
        <v>8374</v>
      </c>
      <c r="C3076" s="4" t="s">
        <v>8374</v>
      </c>
      <c r="D3076" s="4" t="s">
        <v>23</v>
      </c>
      <c r="E3076" s="4" t="s">
        <v>4061</v>
      </c>
      <c r="F3076" s="4" t="s">
        <v>8019</v>
      </c>
      <c r="G3076" s="5">
        <v>68</v>
      </c>
      <c r="H3076" s="4" t="s">
        <v>8355</v>
      </c>
      <c r="I3076" s="4" t="s">
        <v>67</v>
      </c>
      <c r="J3076" s="4" t="s">
        <v>5304</v>
      </c>
      <c r="K3076" s="5" t="s">
        <v>32</v>
      </c>
      <c r="L3076" s="6">
        <v>0.71180555555555558</v>
      </c>
      <c r="M3076" s="4" t="s">
        <v>41</v>
      </c>
      <c r="N3076" s="4" t="s">
        <v>5842</v>
      </c>
      <c r="O3076" s="4" t="s">
        <v>5843</v>
      </c>
      <c r="P3076" s="5" t="s">
        <v>339</v>
      </c>
      <c r="Q3076" s="7">
        <v>0.53125</v>
      </c>
      <c r="R3076" s="4" t="s">
        <v>30</v>
      </c>
      <c r="S3076" s="4" t="s">
        <v>1606</v>
      </c>
      <c r="T3076" s="4"/>
      <c r="U3076" s="8"/>
      <c r="V3076" s="8"/>
      <c r="W3076">
        <v>79764969</v>
      </c>
      <c r="X3076" t="s">
        <v>43</v>
      </c>
    </row>
    <row r="3077" spans="1:24" ht="15.75" customHeight="1">
      <c r="A3077" s="4" t="s">
        <v>4665</v>
      </c>
      <c r="B3077" s="4" t="s">
        <v>8375</v>
      </c>
      <c r="C3077" s="4" t="s">
        <v>8374</v>
      </c>
      <c r="D3077" s="4" t="s">
        <v>45</v>
      </c>
      <c r="E3077" s="4" t="s">
        <v>8376</v>
      </c>
      <c r="F3077" s="4" t="s">
        <v>8019</v>
      </c>
      <c r="G3077" s="5">
        <v>65</v>
      </c>
      <c r="H3077" s="4" t="s">
        <v>8355</v>
      </c>
      <c r="I3077" s="4" t="s">
        <v>67</v>
      </c>
      <c r="J3077" s="4" t="s">
        <v>5304</v>
      </c>
      <c r="K3077" s="5" t="s">
        <v>32</v>
      </c>
      <c r="L3077" s="6">
        <v>0.71180555555555558</v>
      </c>
      <c r="M3077" s="4" t="s">
        <v>41</v>
      </c>
      <c r="N3077" s="4" t="s">
        <v>5842</v>
      </c>
      <c r="O3077" s="4" t="s">
        <v>5843</v>
      </c>
      <c r="P3077" s="5" t="s">
        <v>339</v>
      </c>
      <c r="Q3077" s="7">
        <v>0.53125</v>
      </c>
      <c r="R3077" s="4" t="s">
        <v>30</v>
      </c>
      <c r="S3077" s="4" t="s">
        <v>1606</v>
      </c>
      <c r="T3077" s="4"/>
      <c r="U3077" s="8"/>
      <c r="V3077" s="8"/>
      <c r="W3077">
        <v>79764969</v>
      </c>
      <c r="X3077" t="s">
        <v>43</v>
      </c>
    </row>
    <row r="3078" spans="1:24" ht="15.75" customHeight="1">
      <c r="A3078" s="4" t="s">
        <v>4665</v>
      </c>
      <c r="B3078" s="4" t="s">
        <v>8377</v>
      </c>
      <c r="C3078" s="4" t="s">
        <v>8377</v>
      </c>
      <c r="D3078" s="4" t="s">
        <v>45</v>
      </c>
      <c r="E3078" s="4" t="s">
        <v>8378</v>
      </c>
      <c r="F3078" s="4" t="s">
        <v>698</v>
      </c>
      <c r="G3078" s="5">
        <v>52</v>
      </c>
      <c r="H3078" s="4" t="s">
        <v>8355</v>
      </c>
      <c r="I3078" s="4" t="s">
        <v>157</v>
      </c>
      <c r="J3078" s="4" t="s">
        <v>2753</v>
      </c>
      <c r="K3078" s="5" t="s">
        <v>32</v>
      </c>
      <c r="L3078" s="6">
        <v>0.52777777777777779</v>
      </c>
      <c r="M3078" s="4" t="s">
        <v>30</v>
      </c>
      <c r="N3078" s="4" t="s">
        <v>157</v>
      </c>
      <c r="O3078" s="4" t="s">
        <v>490</v>
      </c>
      <c r="P3078" s="5" t="s">
        <v>339</v>
      </c>
      <c r="Q3078" s="7">
        <v>0.56944444444444442</v>
      </c>
      <c r="R3078" s="4" t="s">
        <v>30</v>
      </c>
      <c r="S3078" s="4" t="s">
        <v>1606</v>
      </c>
      <c r="T3078" s="4"/>
      <c r="U3078" s="8"/>
      <c r="V3078" s="4"/>
      <c r="W3078">
        <v>79765264</v>
      </c>
      <c r="X3078" t="s">
        <v>43</v>
      </c>
    </row>
    <row r="3079" spans="1:24" ht="15.75" customHeight="1">
      <c r="A3079" s="4" t="s">
        <v>4665</v>
      </c>
      <c r="B3079" s="4" t="s">
        <v>8379</v>
      </c>
      <c r="C3079" s="4" t="s">
        <v>8377</v>
      </c>
      <c r="D3079" s="4" t="s">
        <v>23</v>
      </c>
      <c r="E3079" s="4" t="s">
        <v>8380</v>
      </c>
      <c r="F3079" s="4" t="s">
        <v>8381</v>
      </c>
      <c r="G3079" s="5">
        <v>59</v>
      </c>
      <c r="H3079" s="4" t="s">
        <v>8355</v>
      </c>
      <c r="I3079" s="4" t="s">
        <v>157</v>
      </c>
      <c r="J3079" s="4" t="s">
        <v>2753</v>
      </c>
      <c r="K3079" s="5" t="s">
        <v>32</v>
      </c>
      <c r="L3079" s="6">
        <v>0.52777777777777779</v>
      </c>
      <c r="M3079" s="4" t="s">
        <v>30</v>
      </c>
      <c r="N3079" s="4" t="s">
        <v>157</v>
      </c>
      <c r="O3079" s="4" t="s">
        <v>490</v>
      </c>
      <c r="P3079" s="5" t="s">
        <v>339</v>
      </c>
      <c r="Q3079" s="7">
        <v>0.56944444444444442</v>
      </c>
      <c r="R3079" s="4" t="s">
        <v>30</v>
      </c>
      <c r="S3079" s="4" t="s">
        <v>1606</v>
      </c>
      <c r="T3079" s="4"/>
      <c r="U3079" s="8"/>
      <c r="V3079" s="4"/>
      <c r="W3079">
        <v>79765264</v>
      </c>
      <c r="X3079" t="s">
        <v>43</v>
      </c>
    </row>
    <row r="3080" spans="1:24" ht="15.75" customHeight="1">
      <c r="A3080" s="4" t="s">
        <v>4665</v>
      </c>
      <c r="B3080" s="4" t="s">
        <v>8382</v>
      </c>
      <c r="C3080" s="4" t="s">
        <v>8382</v>
      </c>
      <c r="D3080" s="4" t="s">
        <v>45</v>
      </c>
      <c r="E3080" s="4" t="s">
        <v>8383</v>
      </c>
      <c r="F3080" s="4" t="s">
        <v>8384</v>
      </c>
      <c r="G3080" s="5">
        <v>49</v>
      </c>
      <c r="H3080" s="4" t="s">
        <v>8355</v>
      </c>
      <c r="I3080" s="4" t="s">
        <v>309</v>
      </c>
      <c r="J3080" s="4" t="s">
        <v>7420</v>
      </c>
      <c r="K3080" s="5" t="s">
        <v>32</v>
      </c>
      <c r="L3080" s="6">
        <v>0.53819444444444442</v>
      </c>
      <c r="M3080" s="4" t="s">
        <v>671</v>
      </c>
      <c r="N3080" s="4" t="s">
        <v>309</v>
      </c>
      <c r="O3080" s="4" t="s">
        <v>1922</v>
      </c>
      <c r="P3080" s="5" t="s">
        <v>339</v>
      </c>
      <c r="Q3080" s="7">
        <v>0.52430555555555558</v>
      </c>
      <c r="R3080" s="4" t="s">
        <v>41</v>
      </c>
      <c r="S3080" s="4" t="s">
        <v>1606</v>
      </c>
      <c r="T3080" s="4"/>
      <c r="U3080" s="8"/>
      <c r="V3080" s="8"/>
      <c r="W3080">
        <v>79765501</v>
      </c>
      <c r="X3080" t="s">
        <v>43</v>
      </c>
    </row>
    <row r="3081" spans="1:24" ht="15.75" customHeight="1">
      <c r="A3081" s="4" t="s">
        <v>4665</v>
      </c>
      <c r="B3081" s="4" t="s">
        <v>8385</v>
      </c>
      <c r="C3081" s="4" t="s">
        <v>8382</v>
      </c>
      <c r="D3081" s="4" t="s">
        <v>45</v>
      </c>
      <c r="E3081" s="4" t="s">
        <v>8386</v>
      </c>
      <c r="F3081" s="4" t="s">
        <v>1802</v>
      </c>
      <c r="G3081" s="5">
        <v>32</v>
      </c>
      <c r="H3081" s="4" t="s">
        <v>8355</v>
      </c>
      <c r="I3081" s="4"/>
      <c r="J3081" s="4"/>
      <c r="K3081" s="5"/>
      <c r="L3081" s="6"/>
      <c r="M3081" s="4"/>
      <c r="N3081" s="4"/>
      <c r="O3081" s="4"/>
      <c r="P3081" s="5"/>
      <c r="Q3081" s="7"/>
      <c r="R3081" s="4"/>
      <c r="S3081" s="4" t="s">
        <v>1606</v>
      </c>
      <c r="T3081" s="4"/>
      <c r="U3081" s="4"/>
      <c r="V3081" s="4"/>
      <c r="W3081">
        <v>79765501</v>
      </c>
      <c r="X3081" t="s">
        <v>43</v>
      </c>
    </row>
    <row r="3082" spans="1:24" ht="15.75" customHeight="1">
      <c r="A3082" s="4" t="s">
        <v>4665</v>
      </c>
      <c r="B3082" s="4" t="s">
        <v>8387</v>
      </c>
      <c r="C3082" s="4" t="s">
        <v>8387</v>
      </c>
      <c r="D3082" s="4" t="s">
        <v>23</v>
      </c>
      <c r="E3082" s="4" t="s">
        <v>8388</v>
      </c>
      <c r="F3082" s="4" t="s">
        <v>2182</v>
      </c>
      <c r="G3082" s="5">
        <v>63</v>
      </c>
      <c r="H3082" s="4" t="s">
        <v>8355</v>
      </c>
      <c r="I3082" s="4" t="s">
        <v>67</v>
      </c>
      <c r="J3082" s="4" t="s">
        <v>5304</v>
      </c>
      <c r="K3082" s="5" t="s">
        <v>32</v>
      </c>
      <c r="L3082" s="6">
        <v>0.71180555555555558</v>
      </c>
      <c r="M3082" s="4" t="s">
        <v>41</v>
      </c>
      <c r="N3082" s="4" t="s">
        <v>189</v>
      </c>
      <c r="O3082" s="4" t="s">
        <v>191</v>
      </c>
      <c r="P3082" s="5" t="s">
        <v>339</v>
      </c>
      <c r="Q3082" s="7">
        <v>0.87152777777777779</v>
      </c>
      <c r="R3082" s="4" t="s">
        <v>30</v>
      </c>
      <c r="S3082" s="4" t="s">
        <v>1606</v>
      </c>
      <c r="T3082" s="4"/>
      <c r="U3082" s="8"/>
      <c r="V3082" s="4"/>
      <c r="W3082">
        <v>79765893</v>
      </c>
      <c r="X3082" t="s">
        <v>61</v>
      </c>
    </row>
    <row r="3083" spans="1:24" ht="15.75" customHeight="1">
      <c r="A3083" s="4" t="s">
        <v>4665</v>
      </c>
      <c r="B3083" s="4" t="s">
        <v>8389</v>
      </c>
      <c r="C3083" s="4" t="s">
        <v>8387</v>
      </c>
      <c r="D3083" s="4" t="s">
        <v>45</v>
      </c>
      <c r="E3083" s="4" t="s">
        <v>8390</v>
      </c>
      <c r="F3083" s="4" t="s">
        <v>2182</v>
      </c>
      <c r="G3083" s="5">
        <v>60</v>
      </c>
      <c r="H3083" s="4" t="s">
        <v>8355</v>
      </c>
      <c r="I3083" s="4" t="s">
        <v>67</v>
      </c>
      <c r="J3083" s="4" t="s">
        <v>5304</v>
      </c>
      <c r="K3083" s="5" t="s">
        <v>32</v>
      </c>
      <c r="L3083" s="6">
        <v>0.71180555555555558</v>
      </c>
      <c r="M3083" s="4" t="s">
        <v>41</v>
      </c>
      <c r="N3083" s="4" t="s">
        <v>189</v>
      </c>
      <c r="O3083" s="4" t="s">
        <v>191</v>
      </c>
      <c r="P3083" s="5" t="s">
        <v>339</v>
      </c>
      <c r="Q3083" s="7">
        <v>0.87152777777777779</v>
      </c>
      <c r="R3083" s="4" t="s">
        <v>30</v>
      </c>
      <c r="S3083" s="4" t="s">
        <v>1606</v>
      </c>
      <c r="T3083" s="4"/>
      <c r="U3083" s="8"/>
      <c r="V3083" s="4"/>
      <c r="W3083">
        <v>79765893</v>
      </c>
      <c r="X3083" t="s">
        <v>61</v>
      </c>
    </row>
    <row r="3084" spans="1:24" ht="15.75" customHeight="1">
      <c r="A3084" s="4" t="s">
        <v>4665</v>
      </c>
      <c r="B3084" s="4" t="s">
        <v>8391</v>
      </c>
      <c r="C3084" s="4" t="s">
        <v>8391</v>
      </c>
      <c r="D3084" s="4" t="s">
        <v>23</v>
      </c>
      <c r="E3084" s="4" t="s">
        <v>8392</v>
      </c>
      <c r="F3084" s="4" t="s">
        <v>2934</v>
      </c>
      <c r="G3084" s="5">
        <v>43</v>
      </c>
      <c r="H3084" s="4" t="s">
        <v>8355</v>
      </c>
      <c r="I3084" s="4" t="s">
        <v>189</v>
      </c>
      <c r="J3084" s="4" t="s">
        <v>281</v>
      </c>
      <c r="K3084" s="5" t="s">
        <v>32</v>
      </c>
      <c r="L3084" s="6">
        <v>0.1875</v>
      </c>
      <c r="M3084" s="4" t="s">
        <v>30</v>
      </c>
      <c r="N3084" s="4" t="s">
        <v>189</v>
      </c>
      <c r="O3084" s="4" t="s">
        <v>191</v>
      </c>
      <c r="P3084" s="5" t="s">
        <v>339</v>
      </c>
      <c r="Q3084" s="7">
        <v>0.87152777777777779</v>
      </c>
      <c r="R3084" s="4" t="s">
        <v>30</v>
      </c>
      <c r="S3084" s="4" t="s">
        <v>1606</v>
      </c>
      <c r="T3084" s="4"/>
      <c r="U3084" s="8"/>
      <c r="V3084" s="4"/>
      <c r="W3084">
        <v>79766158</v>
      </c>
      <c r="X3084" t="s">
        <v>61</v>
      </c>
    </row>
    <row r="3085" spans="1:24" ht="15.75" customHeight="1">
      <c r="A3085" s="4" t="s">
        <v>4665</v>
      </c>
      <c r="B3085" s="4" t="s">
        <v>8393</v>
      </c>
      <c r="C3085" s="4" t="s">
        <v>8391</v>
      </c>
      <c r="D3085" s="4" t="s">
        <v>45</v>
      </c>
      <c r="E3085" s="4" t="s">
        <v>8394</v>
      </c>
      <c r="F3085" s="4" t="s">
        <v>8395</v>
      </c>
      <c r="G3085" s="5">
        <v>72</v>
      </c>
      <c r="H3085" s="4" t="s">
        <v>8355</v>
      </c>
      <c r="I3085" s="4" t="s">
        <v>545</v>
      </c>
      <c r="J3085" s="4" t="s">
        <v>8396</v>
      </c>
      <c r="K3085" s="5" t="s">
        <v>32</v>
      </c>
      <c r="L3085" s="6">
        <v>0.64236111111111116</v>
      </c>
      <c r="M3085" s="4" t="s">
        <v>30</v>
      </c>
      <c r="N3085" s="4" t="s">
        <v>545</v>
      </c>
      <c r="O3085" s="4" t="s">
        <v>8397</v>
      </c>
      <c r="P3085" s="5" t="s">
        <v>339</v>
      </c>
      <c r="Q3085" s="7">
        <v>0.72569444444444442</v>
      </c>
      <c r="R3085" s="4" t="s">
        <v>30</v>
      </c>
      <c r="S3085" s="4" t="s">
        <v>1606</v>
      </c>
      <c r="T3085" s="4"/>
      <c r="U3085" s="8"/>
      <c r="V3085" s="4"/>
      <c r="W3085">
        <v>79766158</v>
      </c>
      <c r="X3085" t="s">
        <v>61</v>
      </c>
    </row>
    <row r="3086" spans="1:24" ht="15.75" customHeight="1">
      <c r="A3086" s="4" t="s">
        <v>4665</v>
      </c>
      <c r="B3086" s="4" t="s">
        <v>8398</v>
      </c>
      <c r="C3086" s="4" t="s">
        <v>8398</v>
      </c>
      <c r="D3086" s="4" t="s">
        <v>45</v>
      </c>
      <c r="E3086" s="4" t="s">
        <v>8399</v>
      </c>
      <c r="F3086" s="4" t="s">
        <v>8400</v>
      </c>
      <c r="G3086" s="5">
        <v>58</v>
      </c>
      <c r="H3086" s="4" t="s">
        <v>8355</v>
      </c>
      <c r="I3086" s="4" t="s">
        <v>114</v>
      </c>
      <c r="J3086" s="4" t="s">
        <v>184</v>
      </c>
      <c r="K3086" s="5" t="s">
        <v>32</v>
      </c>
      <c r="L3086" s="6">
        <v>0.18055555555555555</v>
      </c>
      <c r="M3086" s="4" t="s">
        <v>30</v>
      </c>
      <c r="N3086" s="4" t="s">
        <v>114</v>
      </c>
      <c r="O3086" s="4" t="s">
        <v>116</v>
      </c>
      <c r="P3086" s="5" t="s">
        <v>339</v>
      </c>
      <c r="Q3086" s="7">
        <v>0.47916666666666669</v>
      </c>
      <c r="R3086" s="4" t="s">
        <v>30</v>
      </c>
      <c r="S3086" s="4" t="s">
        <v>1606</v>
      </c>
      <c r="T3086" s="4"/>
      <c r="U3086" s="8"/>
      <c r="V3086" s="8"/>
      <c r="W3086">
        <v>79766462</v>
      </c>
      <c r="X3086" t="s">
        <v>35</v>
      </c>
    </row>
    <row r="3087" spans="1:24" ht="15.75" customHeight="1">
      <c r="A3087" s="4" t="s">
        <v>4665</v>
      </c>
      <c r="B3087" s="4" t="s">
        <v>8401</v>
      </c>
      <c r="C3087" s="4" t="s">
        <v>8401</v>
      </c>
      <c r="D3087" s="4" t="s">
        <v>23</v>
      </c>
      <c r="E3087" s="4" t="s">
        <v>8402</v>
      </c>
      <c r="F3087" s="4" t="s">
        <v>8403</v>
      </c>
      <c r="G3087" s="5">
        <v>55</v>
      </c>
      <c r="H3087" s="4" t="s">
        <v>8355</v>
      </c>
      <c r="I3087" s="4" t="s">
        <v>114</v>
      </c>
      <c r="J3087" s="4" t="s">
        <v>184</v>
      </c>
      <c r="K3087" s="4" t="s">
        <v>32</v>
      </c>
      <c r="L3087" s="10">
        <v>0.18055555555555555</v>
      </c>
      <c r="M3087" s="4" t="s">
        <v>30</v>
      </c>
      <c r="N3087" s="4" t="s">
        <v>114</v>
      </c>
      <c r="O3087" s="4" t="s">
        <v>116</v>
      </c>
      <c r="P3087" s="4" t="s">
        <v>339</v>
      </c>
      <c r="Q3087" s="11">
        <v>0.47916666666666669</v>
      </c>
      <c r="R3087" s="4" t="s">
        <v>30</v>
      </c>
      <c r="S3087" s="4" t="s">
        <v>1606</v>
      </c>
      <c r="T3087" s="4"/>
      <c r="U3087" s="8"/>
      <c r="V3087" s="8"/>
      <c r="W3087">
        <v>79766714</v>
      </c>
      <c r="X3087" t="s">
        <v>35</v>
      </c>
    </row>
    <row r="3088" spans="1:24" ht="15.75" customHeight="1">
      <c r="A3088" s="4" t="s">
        <v>4665</v>
      </c>
      <c r="B3088" s="4" t="s">
        <v>8404</v>
      </c>
      <c r="C3088" s="4" t="s">
        <v>8404</v>
      </c>
      <c r="D3088" s="4" t="s">
        <v>45</v>
      </c>
      <c r="E3088" s="4" t="s">
        <v>8405</v>
      </c>
      <c r="F3088" s="4" t="s">
        <v>8406</v>
      </c>
      <c r="G3088" s="5">
        <v>51</v>
      </c>
      <c r="H3088" s="4" t="s">
        <v>8355</v>
      </c>
      <c r="I3088" s="4" t="s">
        <v>114</v>
      </c>
      <c r="J3088" s="4" t="s">
        <v>184</v>
      </c>
      <c r="K3088" s="5" t="s">
        <v>32</v>
      </c>
      <c r="L3088" s="6">
        <v>0.18055555555555555</v>
      </c>
      <c r="M3088" s="4" t="s">
        <v>30</v>
      </c>
      <c r="N3088" s="4" t="s">
        <v>114</v>
      </c>
      <c r="O3088" s="4" t="s">
        <v>116</v>
      </c>
      <c r="P3088" s="5" t="s">
        <v>339</v>
      </c>
      <c r="Q3088" s="7">
        <v>0.47916666666666669</v>
      </c>
      <c r="R3088" s="4" t="s">
        <v>30</v>
      </c>
      <c r="S3088" s="4" t="s">
        <v>1606</v>
      </c>
      <c r="T3088" s="4"/>
      <c r="U3088" s="8"/>
      <c r="V3088" s="8"/>
      <c r="W3088">
        <v>79767237</v>
      </c>
      <c r="X3088" t="s">
        <v>43</v>
      </c>
    </row>
    <row r="3089" spans="1:24" ht="15.75" customHeight="1">
      <c r="A3089" s="4" t="s">
        <v>4665</v>
      </c>
      <c r="B3089" s="4" t="s">
        <v>8407</v>
      </c>
      <c r="C3089" s="4" t="s">
        <v>8404</v>
      </c>
      <c r="D3089" s="4" t="s">
        <v>23</v>
      </c>
      <c r="E3089" s="4" t="s">
        <v>8408</v>
      </c>
      <c r="F3089" s="4" t="s">
        <v>8406</v>
      </c>
      <c r="G3089" s="5">
        <v>56</v>
      </c>
      <c r="H3089" s="4" t="s">
        <v>8355</v>
      </c>
      <c r="I3089" s="4" t="s">
        <v>114</v>
      </c>
      <c r="J3089" s="4" t="s">
        <v>184</v>
      </c>
      <c r="K3089" s="5" t="s">
        <v>32</v>
      </c>
      <c r="L3089" s="6">
        <v>0.18055555555555555</v>
      </c>
      <c r="M3089" s="4" t="s">
        <v>30</v>
      </c>
      <c r="N3089" s="4" t="s">
        <v>114</v>
      </c>
      <c r="O3089" s="4" t="s">
        <v>116</v>
      </c>
      <c r="P3089" s="5" t="s">
        <v>339</v>
      </c>
      <c r="Q3089" s="7">
        <v>0.47916666666666669</v>
      </c>
      <c r="R3089" s="4" t="s">
        <v>30</v>
      </c>
      <c r="S3089" s="4" t="s">
        <v>1606</v>
      </c>
      <c r="T3089" s="4"/>
      <c r="U3089" s="8"/>
      <c r="V3089" s="8"/>
      <c r="W3089">
        <v>79767237</v>
      </c>
      <c r="X3089" t="s">
        <v>43</v>
      </c>
    </row>
    <row r="3090" spans="1:24" ht="15.75" customHeight="1">
      <c r="A3090" s="4" t="s">
        <v>4665</v>
      </c>
      <c r="B3090" s="4" t="s">
        <v>8409</v>
      </c>
      <c r="C3090" s="4" t="s">
        <v>8409</v>
      </c>
      <c r="D3090" s="4" t="s">
        <v>23</v>
      </c>
      <c r="E3090" s="4" t="s">
        <v>8410</v>
      </c>
      <c r="F3090" s="4" t="s">
        <v>8411</v>
      </c>
      <c r="G3090" s="5">
        <v>55</v>
      </c>
      <c r="H3090" s="4" t="s">
        <v>8355</v>
      </c>
      <c r="I3090" s="4" t="s">
        <v>114</v>
      </c>
      <c r="J3090" s="4" t="s">
        <v>8412</v>
      </c>
      <c r="K3090" s="5" t="s">
        <v>32</v>
      </c>
      <c r="L3090" s="6">
        <v>0.5625</v>
      </c>
      <c r="M3090" s="4" t="s">
        <v>30</v>
      </c>
      <c r="N3090" s="4" t="s">
        <v>114</v>
      </c>
      <c r="O3090" s="4" t="s">
        <v>185</v>
      </c>
      <c r="P3090" s="5" t="s">
        <v>339</v>
      </c>
      <c r="Q3090" s="7">
        <v>0.70138888888888884</v>
      </c>
      <c r="R3090" s="4" t="s">
        <v>30</v>
      </c>
      <c r="S3090" s="4" t="s">
        <v>1606</v>
      </c>
      <c r="T3090" s="4" t="s">
        <v>8413</v>
      </c>
      <c r="U3090" s="4"/>
      <c r="V3090" s="4"/>
      <c r="W3090">
        <v>79767760</v>
      </c>
      <c r="X3090" t="s">
        <v>35</v>
      </c>
    </row>
    <row r="3091" spans="1:24" ht="15.75" customHeight="1">
      <c r="A3091" s="4" t="s">
        <v>4665</v>
      </c>
      <c r="B3091" s="4" t="s">
        <v>8414</v>
      </c>
      <c r="C3091" s="4" t="s">
        <v>8414</v>
      </c>
      <c r="D3091" s="4" t="s">
        <v>45</v>
      </c>
      <c r="E3091" s="4" t="s">
        <v>8415</v>
      </c>
      <c r="F3091" s="4" t="s">
        <v>8416</v>
      </c>
      <c r="G3091" s="5">
        <v>52</v>
      </c>
      <c r="H3091" s="4" t="s">
        <v>8355</v>
      </c>
      <c r="I3091" s="4" t="s">
        <v>189</v>
      </c>
      <c r="J3091" s="4" t="s">
        <v>8417</v>
      </c>
      <c r="K3091" s="5" t="s">
        <v>32</v>
      </c>
      <c r="L3091" s="6">
        <v>0.66666666666666663</v>
      </c>
      <c r="M3091" s="4" t="s">
        <v>30</v>
      </c>
      <c r="N3091" s="4" t="s">
        <v>157</v>
      </c>
      <c r="O3091" s="4" t="s">
        <v>490</v>
      </c>
      <c r="P3091" s="5" t="s">
        <v>339</v>
      </c>
      <c r="Q3091" s="7">
        <v>0.56944444444444442</v>
      </c>
      <c r="R3091" s="4" t="s">
        <v>30</v>
      </c>
      <c r="S3091" s="4" t="s">
        <v>1606</v>
      </c>
      <c r="T3091" s="4"/>
      <c r="U3091" s="8"/>
      <c r="V3091" s="8"/>
      <c r="W3091">
        <v>79768260</v>
      </c>
      <c r="X3091" t="s">
        <v>43</v>
      </c>
    </row>
    <row r="3092" spans="1:24" ht="15.75" customHeight="1">
      <c r="A3092" s="4" t="s">
        <v>4665</v>
      </c>
      <c r="B3092" s="4" t="s">
        <v>8418</v>
      </c>
      <c r="C3092" s="4" t="s">
        <v>8414</v>
      </c>
      <c r="D3092" s="4" t="s">
        <v>45</v>
      </c>
      <c r="E3092" s="4" t="s">
        <v>8419</v>
      </c>
      <c r="F3092" s="4" t="s">
        <v>455</v>
      </c>
      <c r="G3092" s="5">
        <v>54</v>
      </c>
      <c r="H3092" s="4" t="s">
        <v>8355</v>
      </c>
      <c r="I3092" s="4" t="s">
        <v>666</v>
      </c>
      <c r="J3092" s="4" t="s">
        <v>666</v>
      </c>
      <c r="K3092" s="5" t="s">
        <v>472</v>
      </c>
      <c r="L3092" s="6">
        <v>0.72222222222222221</v>
      </c>
      <c r="M3092" s="4" t="s">
        <v>41</v>
      </c>
      <c r="N3092" s="4" t="s">
        <v>67</v>
      </c>
      <c r="O3092" s="4" t="s">
        <v>127</v>
      </c>
      <c r="P3092" s="5" t="s">
        <v>339</v>
      </c>
      <c r="Q3092" s="7">
        <v>0.66666666666666663</v>
      </c>
      <c r="R3092" s="4" t="s">
        <v>41</v>
      </c>
      <c r="S3092" s="4" t="s">
        <v>1606</v>
      </c>
      <c r="T3092" s="4"/>
      <c r="U3092" s="8"/>
      <c r="V3092" s="8"/>
      <c r="W3092">
        <v>79768260</v>
      </c>
      <c r="X3092" t="s">
        <v>43</v>
      </c>
    </row>
    <row r="3093" spans="1:24" ht="15.75" customHeight="1">
      <c r="A3093" s="4" t="s">
        <v>4665</v>
      </c>
      <c r="B3093" s="4" t="s">
        <v>8420</v>
      </c>
      <c r="C3093" s="4" t="s">
        <v>8420</v>
      </c>
      <c r="D3093" s="4" t="s">
        <v>23</v>
      </c>
      <c r="E3093" s="4" t="s">
        <v>8421</v>
      </c>
      <c r="F3093" s="4" t="s">
        <v>5226</v>
      </c>
      <c r="G3093" s="5">
        <v>46</v>
      </c>
      <c r="H3093" s="4" t="s">
        <v>8355</v>
      </c>
      <c r="I3093" s="4" t="s">
        <v>150</v>
      </c>
      <c r="J3093" s="4" t="s">
        <v>184</v>
      </c>
      <c r="K3093" s="5" t="s">
        <v>32</v>
      </c>
      <c r="L3093" s="6">
        <v>0.18055555555555555</v>
      </c>
      <c r="M3093" s="4" t="s">
        <v>30</v>
      </c>
      <c r="N3093" s="4" t="s">
        <v>150</v>
      </c>
      <c r="O3093" s="4" t="s">
        <v>185</v>
      </c>
      <c r="P3093" s="5" t="s">
        <v>339</v>
      </c>
      <c r="Q3093" s="7">
        <v>0.70138888888888884</v>
      </c>
      <c r="R3093" s="4" t="s">
        <v>30</v>
      </c>
      <c r="S3093" s="4" t="s">
        <v>1606</v>
      </c>
      <c r="T3093" s="4"/>
      <c r="U3093" s="8"/>
      <c r="V3093" s="8"/>
      <c r="W3093">
        <v>79768598</v>
      </c>
      <c r="X3093" t="s">
        <v>61</v>
      </c>
    </row>
    <row r="3094" spans="1:24" ht="15.75" customHeight="1">
      <c r="A3094" s="4" t="s">
        <v>4665</v>
      </c>
      <c r="B3094" s="4" t="s">
        <v>8422</v>
      </c>
      <c r="C3094" s="4" t="s">
        <v>8420</v>
      </c>
      <c r="D3094" s="4" t="s">
        <v>45</v>
      </c>
      <c r="E3094" s="4" t="s">
        <v>8423</v>
      </c>
      <c r="F3094" s="4" t="s">
        <v>841</v>
      </c>
      <c r="G3094" s="5">
        <v>49</v>
      </c>
      <c r="H3094" s="4" t="s">
        <v>8355</v>
      </c>
      <c r="I3094" s="4" t="s">
        <v>150</v>
      </c>
      <c r="J3094" s="4" t="s">
        <v>184</v>
      </c>
      <c r="K3094" s="5" t="s">
        <v>32</v>
      </c>
      <c r="L3094" s="6">
        <v>0.18055555555555555</v>
      </c>
      <c r="M3094" s="4" t="s">
        <v>30</v>
      </c>
      <c r="N3094" s="4" t="s">
        <v>150</v>
      </c>
      <c r="O3094" s="4" t="s">
        <v>185</v>
      </c>
      <c r="P3094" s="5" t="s">
        <v>339</v>
      </c>
      <c r="Q3094" s="7">
        <v>0.70138888888888884</v>
      </c>
      <c r="R3094" s="4" t="s">
        <v>30</v>
      </c>
      <c r="S3094" s="4" t="s">
        <v>1606</v>
      </c>
      <c r="T3094" s="4"/>
      <c r="U3094" s="8"/>
      <c r="V3094" s="8"/>
      <c r="W3094">
        <v>79768598</v>
      </c>
      <c r="X3094" t="s">
        <v>61</v>
      </c>
    </row>
    <row r="3095" spans="1:24" ht="15.75" customHeight="1">
      <c r="A3095" s="4" t="s">
        <v>4665</v>
      </c>
      <c r="B3095" s="4" t="s">
        <v>8424</v>
      </c>
      <c r="C3095" s="4" t="s">
        <v>8424</v>
      </c>
      <c r="D3095" s="4" t="s">
        <v>45</v>
      </c>
      <c r="E3095" s="4" t="s">
        <v>8425</v>
      </c>
      <c r="F3095" s="4" t="s">
        <v>8426</v>
      </c>
      <c r="G3095" s="5">
        <v>48</v>
      </c>
      <c r="H3095" s="4" t="s">
        <v>8355</v>
      </c>
      <c r="I3095" s="4" t="s">
        <v>67</v>
      </c>
      <c r="J3095" s="4" t="s">
        <v>5304</v>
      </c>
      <c r="K3095" s="5" t="s">
        <v>32</v>
      </c>
      <c r="L3095" s="6">
        <v>0.71180555555555558</v>
      </c>
      <c r="M3095" s="4" t="s">
        <v>41</v>
      </c>
      <c r="N3095" s="4" t="s">
        <v>114</v>
      </c>
      <c r="O3095" s="4" t="s">
        <v>185</v>
      </c>
      <c r="P3095" s="5" t="s">
        <v>339</v>
      </c>
      <c r="Q3095" s="7">
        <v>0.70138888888888884</v>
      </c>
      <c r="R3095" s="4" t="s">
        <v>30</v>
      </c>
      <c r="S3095" s="4" t="s">
        <v>1606</v>
      </c>
      <c r="T3095" s="4"/>
      <c r="U3095" s="8"/>
      <c r="V3095" s="8"/>
      <c r="W3095">
        <v>79769286</v>
      </c>
      <c r="X3095" t="s">
        <v>43</v>
      </c>
    </row>
    <row r="3096" spans="1:24" ht="15.75" customHeight="1">
      <c r="A3096" s="4" t="s">
        <v>4665</v>
      </c>
      <c r="B3096" s="4" t="s">
        <v>8427</v>
      </c>
      <c r="C3096" s="4" t="s">
        <v>8424</v>
      </c>
      <c r="D3096" s="4" t="s">
        <v>23</v>
      </c>
      <c r="E3096" s="4" t="s">
        <v>8428</v>
      </c>
      <c r="F3096" s="4" t="s">
        <v>8426</v>
      </c>
      <c r="G3096" s="5">
        <v>45</v>
      </c>
      <c r="H3096" s="4" t="s">
        <v>8355</v>
      </c>
      <c r="I3096" s="4" t="s">
        <v>67</v>
      </c>
      <c r="J3096" s="4" t="s">
        <v>126</v>
      </c>
      <c r="K3096" s="5" t="s">
        <v>32</v>
      </c>
      <c r="L3096" s="6">
        <v>0.72222222222222221</v>
      </c>
      <c r="M3096" s="4" t="s">
        <v>41</v>
      </c>
      <c r="N3096" s="4" t="s">
        <v>67</v>
      </c>
      <c r="O3096" s="4" t="s">
        <v>127</v>
      </c>
      <c r="P3096" s="5" t="s">
        <v>339</v>
      </c>
      <c r="Q3096" s="7">
        <v>0.66666666666666663</v>
      </c>
      <c r="R3096" s="4" t="s">
        <v>41</v>
      </c>
      <c r="S3096" s="4" t="s">
        <v>1606</v>
      </c>
      <c r="T3096" s="4"/>
      <c r="U3096" s="8"/>
      <c r="V3096" s="8"/>
      <c r="W3096">
        <v>79769286</v>
      </c>
      <c r="X3096" t="s">
        <v>43</v>
      </c>
    </row>
    <row r="3097" spans="1:24" ht="15.75" customHeight="1">
      <c r="A3097" s="4" t="s">
        <v>4665</v>
      </c>
      <c r="B3097" s="4" t="s">
        <v>8429</v>
      </c>
      <c r="C3097" s="4" t="s">
        <v>8424</v>
      </c>
      <c r="D3097" s="4" t="s">
        <v>45</v>
      </c>
      <c r="E3097" s="4" t="s">
        <v>8430</v>
      </c>
      <c r="F3097" s="4" t="s">
        <v>8426</v>
      </c>
      <c r="G3097" s="5">
        <v>19</v>
      </c>
      <c r="H3097" s="4" t="s">
        <v>8355</v>
      </c>
      <c r="I3097" s="4" t="s">
        <v>67</v>
      </c>
      <c r="J3097" s="4" t="s">
        <v>126</v>
      </c>
      <c r="K3097" s="5" t="s">
        <v>32</v>
      </c>
      <c r="L3097" s="6">
        <v>0.72222222222222221</v>
      </c>
      <c r="M3097" s="4" t="s">
        <v>41</v>
      </c>
      <c r="N3097" s="4" t="s">
        <v>67</v>
      </c>
      <c r="O3097" s="4" t="s">
        <v>127</v>
      </c>
      <c r="P3097" s="5" t="s">
        <v>339</v>
      </c>
      <c r="Q3097" s="7">
        <v>0.66666666666666663</v>
      </c>
      <c r="R3097" s="4" t="s">
        <v>41</v>
      </c>
      <c r="S3097" s="4" t="s">
        <v>1606</v>
      </c>
      <c r="T3097" s="4"/>
      <c r="U3097" s="8"/>
      <c r="V3097" s="8"/>
      <c r="W3097">
        <v>79769552</v>
      </c>
      <c r="X3097" t="s">
        <v>61</v>
      </c>
    </row>
    <row r="3098" spans="1:24" ht="15.75" customHeight="1">
      <c r="A3098" s="4" t="s">
        <v>4665</v>
      </c>
      <c r="B3098" s="4" t="s">
        <v>8431</v>
      </c>
      <c r="C3098" s="4" t="s">
        <v>8424</v>
      </c>
      <c r="D3098" s="4" t="s">
        <v>23</v>
      </c>
      <c r="E3098" s="4" t="s">
        <v>8432</v>
      </c>
      <c r="F3098" s="4" t="s">
        <v>8426</v>
      </c>
      <c r="G3098" s="5">
        <v>15</v>
      </c>
      <c r="H3098" s="4" t="s">
        <v>8355</v>
      </c>
      <c r="I3098" s="4" t="s">
        <v>67</v>
      </c>
      <c r="J3098" s="4" t="s">
        <v>126</v>
      </c>
      <c r="K3098" s="5" t="s">
        <v>32</v>
      </c>
      <c r="L3098" s="6">
        <v>0.72222222222222221</v>
      </c>
      <c r="M3098" s="4" t="s">
        <v>41</v>
      </c>
      <c r="N3098" s="4" t="s">
        <v>67</v>
      </c>
      <c r="O3098" s="4" t="s">
        <v>127</v>
      </c>
      <c r="P3098" s="5" t="s">
        <v>339</v>
      </c>
      <c r="Q3098" s="7">
        <v>0.66666666666666663</v>
      </c>
      <c r="R3098" s="4" t="s">
        <v>41</v>
      </c>
      <c r="S3098" s="4" t="s">
        <v>1606</v>
      </c>
      <c r="T3098" s="4"/>
      <c r="U3098" s="8"/>
      <c r="V3098" s="8"/>
      <c r="W3098">
        <v>79769552</v>
      </c>
      <c r="X3098" t="s">
        <v>61</v>
      </c>
    </row>
    <row r="3099" spans="1:24" ht="15.75" customHeight="1">
      <c r="A3099" s="4" t="s">
        <v>4665</v>
      </c>
      <c r="B3099" s="4" t="s">
        <v>8433</v>
      </c>
      <c r="C3099" s="4" t="s">
        <v>8424</v>
      </c>
      <c r="D3099" s="4" t="s">
        <v>45</v>
      </c>
      <c r="E3099" s="4" t="s">
        <v>8434</v>
      </c>
      <c r="F3099" s="4" t="s">
        <v>8435</v>
      </c>
      <c r="G3099" s="5">
        <v>45</v>
      </c>
      <c r="H3099" s="4" t="s">
        <v>8355</v>
      </c>
      <c r="I3099" s="4" t="s">
        <v>150</v>
      </c>
      <c r="J3099" s="4" t="s">
        <v>151</v>
      </c>
      <c r="K3099" s="5" t="s">
        <v>32</v>
      </c>
      <c r="L3099" s="6">
        <v>0.64583333333333337</v>
      </c>
      <c r="M3099" s="4" t="s">
        <v>30</v>
      </c>
      <c r="N3099" s="4" t="s">
        <v>150</v>
      </c>
      <c r="O3099" s="4" t="s">
        <v>152</v>
      </c>
      <c r="P3099" s="5" t="s">
        <v>339</v>
      </c>
      <c r="Q3099" s="7">
        <v>0.72569444444444442</v>
      </c>
      <c r="R3099" s="4" t="s">
        <v>30</v>
      </c>
      <c r="S3099" s="4" t="s">
        <v>1606</v>
      </c>
      <c r="T3099" s="4"/>
      <c r="U3099" s="4"/>
      <c r="V3099" s="4"/>
      <c r="W3099">
        <v>79770011</v>
      </c>
      <c r="X3099" t="s">
        <v>43</v>
      </c>
    </row>
    <row r="3100" spans="1:24" ht="15.75" customHeight="1">
      <c r="A3100" s="4" t="s">
        <v>4665</v>
      </c>
      <c r="B3100" s="4" t="s">
        <v>8436</v>
      </c>
      <c r="C3100" s="4" t="s">
        <v>8424</v>
      </c>
      <c r="D3100" s="4" t="s">
        <v>45</v>
      </c>
      <c r="E3100" s="4" t="s">
        <v>8437</v>
      </c>
      <c r="F3100" s="4" t="s">
        <v>8381</v>
      </c>
      <c r="G3100" s="5">
        <v>21</v>
      </c>
      <c r="H3100" s="4" t="s">
        <v>8355</v>
      </c>
      <c r="I3100" s="4"/>
      <c r="J3100" s="4"/>
      <c r="K3100" s="5"/>
      <c r="L3100" s="6"/>
      <c r="M3100" s="4"/>
      <c r="N3100" s="4"/>
      <c r="O3100" s="4"/>
      <c r="P3100" s="5"/>
      <c r="Q3100" s="7"/>
      <c r="R3100" s="4"/>
      <c r="S3100" s="4" t="s">
        <v>1606</v>
      </c>
      <c r="T3100" s="4"/>
      <c r="U3100" s="4"/>
      <c r="V3100" s="4"/>
      <c r="W3100">
        <v>79770011</v>
      </c>
      <c r="X3100" t="s">
        <v>43</v>
      </c>
    </row>
    <row r="3101" spans="1:24" ht="15.75" customHeight="1">
      <c r="A3101" s="4" t="s">
        <v>4665</v>
      </c>
      <c r="B3101" s="4" t="s">
        <v>8438</v>
      </c>
      <c r="C3101" s="4" t="s">
        <v>8438</v>
      </c>
      <c r="D3101" s="4" t="s">
        <v>45</v>
      </c>
      <c r="E3101" s="4" t="s">
        <v>8439</v>
      </c>
      <c r="F3101" s="4" t="s">
        <v>8440</v>
      </c>
      <c r="G3101" s="5">
        <v>66</v>
      </c>
      <c r="H3101" s="4" t="s">
        <v>8355</v>
      </c>
      <c r="I3101" s="4" t="s">
        <v>95</v>
      </c>
      <c r="J3101" s="4" t="s">
        <v>298</v>
      </c>
      <c r="K3101" s="5" t="s">
        <v>32</v>
      </c>
      <c r="L3101" s="6">
        <v>0.45833333333333331</v>
      </c>
      <c r="M3101" s="4" t="s">
        <v>30</v>
      </c>
      <c r="N3101" s="4" t="s">
        <v>95</v>
      </c>
      <c r="O3101" s="4" t="s">
        <v>96</v>
      </c>
      <c r="P3101" s="5" t="s">
        <v>339</v>
      </c>
      <c r="Q3101" s="7">
        <v>0.5</v>
      </c>
      <c r="R3101" s="4" t="s">
        <v>30</v>
      </c>
      <c r="S3101" s="4" t="s">
        <v>1606</v>
      </c>
      <c r="T3101" s="4"/>
      <c r="U3101" s="8"/>
      <c r="V3101" s="8"/>
      <c r="W3101">
        <v>79770360</v>
      </c>
      <c r="X3101" t="s">
        <v>43</v>
      </c>
    </row>
    <row r="3102" spans="1:24" ht="15.75" customHeight="1">
      <c r="A3102" s="4" t="s">
        <v>4665</v>
      </c>
      <c r="B3102" s="4" t="s">
        <v>8441</v>
      </c>
      <c r="C3102" s="4" t="s">
        <v>8438</v>
      </c>
      <c r="D3102" s="4" t="s">
        <v>23</v>
      </c>
      <c r="E3102" s="4" t="s">
        <v>8442</v>
      </c>
      <c r="F3102" s="4" t="s">
        <v>8440</v>
      </c>
      <c r="G3102" s="5">
        <v>67</v>
      </c>
      <c r="H3102" s="4" t="s">
        <v>8355</v>
      </c>
      <c r="I3102" s="4" t="s">
        <v>95</v>
      </c>
      <c r="J3102" s="4" t="s">
        <v>298</v>
      </c>
      <c r="K3102" s="5" t="s">
        <v>32</v>
      </c>
      <c r="L3102" s="6">
        <v>0.45833333333333331</v>
      </c>
      <c r="M3102" s="4" t="s">
        <v>30</v>
      </c>
      <c r="N3102" s="4" t="s">
        <v>95</v>
      </c>
      <c r="O3102" s="4" t="s">
        <v>96</v>
      </c>
      <c r="P3102" s="5" t="s">
        <v>339</v>
      </c>
      <c r="Q3102" s="7">
        <v>0.5</v>
      </c>
      <c r="R3102" s="4" t="s">
        <v>30</v>
      </c>
      <c r="S3102" s="4" t="s">
        <v>1606</v>
      </c>
      <c r="T3102" s="4"/>
      <c r="U3102" s="8"/>
      <c r="V3102" s="8"/>
      <c r="W3102">
        <v>79770360</v>
      </c>
      <c r="X3102" t="s">
        <v>43</v>
      </c>
    </row>
    <row r="3103" spans="1:24" ht="15.75" customHeight="1">
      <c r="A3103" s="4" t="s">
        <v>4665</v>
      </c>
      <c r="B3103" s="4" t="s">
        <v>8443</v>
      </c>
      <c r="C3103" s="4" t="s">
        <v>8443</v>
      </c>
      <c r="D3103" s="4" t="s">
        <v>23</v>
      </c>
      <c r="E3103" s="4" t="s">
        <v>8444</v>
      </c>
      <c r="F3103" s="4" t="s">
        <v>8445</v>
      </c>
      <c r="G3103" s="5">
        <v>51</v>
      </c>
      <c r="H3103" s="4" t="s">
        <v>8355</v>
      </c>
      <c r="I3103" s="4" t="s">
        <v>39</v>
      </c>
      <c r="J3103" s="4" t="s">
        <v>1135</v>
      </c>
      <c r="K3103" s="5" t="s">
        <v>32</v>
      </c>
      <c r="L3103" s="6">
        <v>0.68402777777777779</v>
      </c>
      <c r="M3103" s="4" t="s">
        <v>41</v>
      </c>
      <c r="N3103" s="4" t="s">
        <v>39</v>
      </c>
      <c r="O3103" s="4" t="s">
        <v>2334</v>
      </c>
      <c r="P3103" s="5" t="s">
        <v>339</v>
      </c>
      <c r="Q3103" s="7">
        <v>0.42708333333333331</v>
      </c>
      <c r="R3103" s="4" t="s">
        <v>41</v>
      </c>
      <c r="S3103" s="4" t="s">
        <v>1606</v>
      </c>
      <c r="T3103" s="4"/>
      <c r="U3103" s="8"/>
      <c r="V3103" s="8"/>
      <c r="W3103">
        <v>79770704</v>
      </c>
      <c r="X3103" t="s">
        <v>61</v>
      </c>
    </row>
    <row r="3104" spans="1:24" ht="15.75" customHeight="1">
      <c r="A3104" s="4" t="s">
        <v>4665</v>
      </c>
      <c r="B3104" s="4" t="s">
        <v>8446</v>
      </c>
      <c r="C3104" s="4" t="s">
        <v>8443</v>
      </c>
      <c r="D3104" s="4" t="s">
        <v>45</v>
      </c>
      <c r="E3104" s="4" t="s">
        <v>8447</v>
      </c>
      <c r="F3104" s="4" t="s">
        <v>8445</v>
      </c>
      <c r="G3104" s="5">
        <v>52</v>
      </c>
      <c r="H3104" s="4" t="s">
        <v>8355</v>
      </c>
      <c r="I3104" s="4" t="s">
        <v>39</v>
      </c>
      <c r="J3104" s="4" t="s">
        <v>1135</v>
      </c>
      <c r="K3104" s="5" t="s">
        <v>32</v>
      </c>
      <c r="L3104" s="6">
        <v>0.68402777777777779</v>
      </c>
      <c r="M3104" s="4" t="s">
        <v>41</v>
      </c>
      <c r="N3104" s="4" t="s">
        <v>39</v>
      </c>
      <c r="O3104" s="4" t="s">
        <v>2334</v>
      </c>
      <c r="P3104" s="5" t="s">
        <v>339</v>
      </c>
      <c r="Q3104" s="7">
        <v>0.42708333333333331</v>
      </c>
      <c r="R3104" s="4" t="s">
        <v>41</v>
      </c>
      <c r="S3104" s="4" t="s">
        <v>1606</v>
      </c>
      <c r="T3104" s="4"/>
      <c r="U3104" s="8"/>
      <c r="V3104" s="8"/>
      <c r="W3104">
        <v>79770704</v>
      </c>
      <c r="X3104" t="s">
        <v>61</v>
      </c>
    </row>
    <row r="3105" spans="1:24" ht="15.75" customHeight="1">
      <c r="A3105" s="4" t="s">
        <v>4665</v>
      </c>
      <c r="B3105" s="4" t="s">
        <v>8448</v>
      </c>
      <c r="C3105" s="4" t="s">
        <v>8448</v>
      </c>
      <c r="D3105" s="4" t="s">
        <v>23</v>
      </c>
      <c r="E3105" s="4" t="s">
        <v>748</v>
      </c>
      <c r="F3105" s="4" t="s">
        <v>8449</v>
      </c>
      <c r="G3105" s="5">
        <v>59</v>
      </c>
      <c r="H3105" s="4" t="s">
        <v>8355</v>
      </c>
      <c r="I3105" s="4" t="s">
        <v>67</v>
      </c>
      <c r="J3105" s="4" t="s">
        <v>5304</v>
      </c>
      <c r="K3105" s="5" t="s">
        <v>32</v>
      </c>
      <c r="L3105" s="6">
        <v>0.71180555555555558</v>
      </c>
      <c r="M3105" s="4" t="s">
        <v>41</v>
      </c>
      <c r="N3105" s="4" t="s">
        <v>114</v>
      </c>
      <c r="O3105" s="4" t="s">
        <v>116</v>
      </c>
      <c r="P3105" s="5" t="s">
        <v>339</v>
      </c>
      <c r="Q3105" s="7">
        <v>0.47916666666666669</v>
      </c>
      <c r="R3105" s="4" t="s">
        <v>30</v>
      </c>
      <c r="S3105" s="4" t="s">
        <v>1606</v>
      </c>
      <c r="T3105" s="4"/>
      <c r="U3105" s="8"/>
      <c r="V3105" s="8"/>
      <c r="W3105">
        <v>79771008</v>
      </c>
      <c r="X3105" t="s">
        <v>43</v>
      </c>
    </row>
    <row r="3106" spans="1:24" ht="15.75" customHeight="1">
      <c r="A3106" s="4" t="s">
        <v>4665</v>
      </c>
      <c r="B3106" s="4" t="s">
        <v>8450</v>
      </c>
      <c r="C3106" s="4" t="s">
        <v>8448</v>
      </c>
      <c r="D3106" s="4" t="s">
        <v>45</v>
      </c>
      <c r="E3106" s="4" t="s">
        <v>1815</v>
      </c>
      <c r="F3106" s="4" t="s">
        <v>8451</v>
      </c>
      <c r="G3106" s="5">
        <v>59</v>
      </c>
      <c r="H3106" s="4" t="s">
        <v>8355</v>
      </c>
      <c r="I3106" s="4" t="s">
        <v>114</v>
      </c>
      <c r="J3106" s="4" t="s">
        <v>115</v>
      </c>
      <c r="K3106" s="4" t="s">
        <v>32</v>
      </c>
      <c r="L3106" s="10">
        <v>0.625</v>
      </c>
      <c r="M3106" s="4" t="s">
        <v>30</v>
      </c>
      <c r="N3106" s="4" t="s">
        <v>114</v>
      </c>
      <c r="O3106" s="4" t="s">
        <v>116</v>
      </c>
      <c r="P3106" s="4" t="s">
        <v>339</v>
      </c>
      <c r="Q3106" s="11">
        <v>0.47916666666666669</v>
      </c>
      <c r="R3106" s="4" t="s">
        <v>30</v>
      </c>
      <c r="S3106" s="4" t="s">
        <v>1606</v>
      </c>
      <c r="T3106" s="4"/>
      <c r="U3106" s="8"/>
      <c r="V3106" s="8"/>
      <c r="W3106">
        <v>79771008</v>
      </c>
      <c r="X3106" t="s">
        <v>43</v>
      </c>
    </row>
    <row r="3107" spans="1:24" ht="15.75" customHeight="1">
      <c r="A3107" s="4" t="s">
        <v>4665</v>
      </c>
      <c r="B3107" s="4" t="s">
        <v>8452</v>
      </c>
      <c r="C3107" s="4" t="s">
        <v>8448</v>
      </c>
      <c r="D3107" s="4" t="s">
        <v>23</v>
      </c>
      <c r="E3107" s="4" t="s">
        <v>6075</v>
      </c>
      <c r="F3107" s="4" t="s">
        <v>841</v>
      </c>
      <c r="G3107" s="5">
        <v>64</v>
      </c>
      <c r="H3107" s="4" t="s">
        <v>8355</v>
      </c>
      <c r="I3107" s="4" t="s">
        <v>67</v>
      </c>
      <c r="J3107" s="4" t="s">
        <v>5304</v>
      </c>
      <c r="K3107" s="5" t="s">
        <v>32</v>
      </c>
      <c r="L3107" s="6">
        <v>0.71180555555555558</v>
      </c>
      <c r="M3107" s="4" t="s">
        <v>41</v>
      </c>
      <c r="N3107" s="4" t="s">
        <v>114</v>
      </c>
      <c r="O3107" s="4" t="s">
        <v>116</v>
      </c>
      <c r="P3107" s="5" t="s">
        <v>339</v>
      </c>
      <c r="Q3107" s="7">
        <v>0.47916666666666669</v>
      </c>
      <c r="R3107" s="4" t="s">
        <v>30</v>
      </c>
      <c r="S3107" s="4" t="s">
        <v>1606</v>
      </c>
      <c r="T3107" s="4"/>
      <c r="U3107" s="8"/>
      <c r="V3107" s="8"/>
      <c r="W3107">
        <v>79803031</v>
      </c>
      <c r="X3107" t="s">
        <v>43</v>
      </c>
    </row>
    <row r="3108" spans="1:24" ht="15.75" customHeight="1">
      <c r="A3108" s="4" t="s">
        <v>4665</v>
      </c>
      <c r="B3108" s="4" t="s">
        <v>8453</v>
      </c>
      <c r="C3108" s="4" t="s">
        <v>8448</v>
      </c>
      <c r="D3108" s="4" t="s">
        <v>23</v>
      </c>
      <c r="E3108" s="4" t="s">
        <v>8454</v>
      </c>
      <c r="F3108" s="4" t="s">
        <v>8455</v>
      </c>
      <c r="G3108" s="5">
        <v>63</v>
      </c>
      <c r="H3108" s="4" t="s">
        <v>8355</v>
      </c>
      <c r="I3108" s="4" t="s">
        <v>114</v>
      </c>
      <c r="J3108" s="4" t="s">
        <v>115</v>
      </c>
      <c r="K3108" s="5" t="s">
        <v>32</v>
      </c>
      <c r="L3108" s="6">
        <v>0.625</v>
      </c>
      <c r="M3108" s="4" t="s">
        <v>30</v>
      </c>
      <c r="N3108" s="4" t="s">
        <v>114</v>
      </c>
      <c r="O3108" s="4" t="s">
        <v>185</v>
      </c>
      <c r="P3108" s="5" t="s">
        <v>339</v>
      </c>
      <c r="Q3108" s="7">
        <v>0.70138888888888884</v>
      </c>
      <c r="R3108" s="4" t="s">
        <v>30</v>
      </c>
      <c r="S3108" s="4" t="s">
        <v>1606</v>
      </c>
      <c r="T3108" s="4"/>
      <c r="U3108" s="8"/>
      <c r="V3108" s="8"/>
      <c r="W3108">
        <v>79803031</v>
      </c>
      <c r="X3108" t="s">
        <v>43</v>
      </c>
    </row>
    <row r="3109" spans="1:24" ht="15.75" customHeight="1">
      <c r="A3109" s="4" t="s">
        <v>4665</v>
      </c>
      <c r="B3109" s="4" t="s">
        <v>8456</v>
      </c>
      <c r="C3109" s="4" t="s">
        <v>8456</v>
      </c>
      <c r="D3109" s="4" t="s">
        <v>23</v>
      </c>
      <c r="E3109" s="4" t="s">
        <v>8457</v>
      </c>
      <c r="F3109" s="4" t="s">
        <v>8458</v>
      </c>
      <c r="G3109" s="5">
        <v>57</v>
      </c>
      <c r="H3109" s="4" t="s">
        <v>8355</v>
      </c>
      <c r="I3109" s="4"/>
      <c r="J3109" s="4"/>
      <c r="K3109" s="12"/>
      <c r="L3109" s="6"/>
      <c r="M3109" s="4"/>
      <c r="N3109" s="4"/>
      <c r="O3109" s="4"/>
      <c r="P3109" s="12"/>
      <c r="Q3109" s="7"/>
      <c r="R3109" s="4"/>
      <c r="S3109" s="4" t="s">
        <v>1606</v>
      </c>
      <c r="T3109" s="4"/>
      <c r="U3109" s="4"/>
      <c r="V3109" s="4"/>
      <c r="W3109">
        <v>79780391</v>
      </c>
      <c r="X3109" t="s">
        <v>61</v>
      </c>
    </row>
    <row r="3110" spans="1:24" ht="15.75" customHeight="1">
      <c r="A3110" s="4" t="s">
        <v>4665</v>
      </c>
      <c r="B3110" s="4" t="s">
        <v>8459</v>
      </c>
      <c r="C3110" s="4" t="s">
        <v>8456</v>
      </c>
      <c r="D3110" s="4" t="s">
        <v>45</v>
      </c>
      <c r="E3110" s="4" t="s">
        <v>8460</v>
      </c>
      <c r="F3110" s="4" t="s">
        <v>7332</v>
      </c>
      <c r="G3110" s="5">
        <v>61</v>
      </c>
      <c r="H3110" s="4" t="s">
        <v>8355</v>
      </c>
      <c r="I3110" s="4"/>
      <c r="J3110" s="4"/>
      <c r="K3110" s="5"/>
      <c r="L3110" s="6"/>
      <c r="M3110" s="4"/>
      <c r="N3110" s="4"/>
      <c r="O3110" s="4"/>
      <c r="P3110" s="5"/>
      <c r="Q3110" s="7"/>
      <c r="R3110" s="4"/>
      <c r="S3110" s="4" t="s">
        <v>1606</v>
      </c>
      <c r="T3110" s="4"/>
      <c r="U3110" s="4"/>
      <c r="V3110" s="4"/>
      <c r="W3110">
        <v>79780391</v>
      </c>
      <c r="X3110" t="s">
        <v>61</v>
      </c>
    </row>
    <row r="3111" spans="1:24" ht="15.75" customHeight="1">
      <c r="A3111" s="4" t="s">
        <v>4665</v>
      </c>
      <c r="B3111" s="4" t="s">
        <v>8461</v>
      </c>
      <c r="C3111" s="4" t="s">
        <v>8461</v>
      </c>
      <c r="D3111" s="4" t="s">
        <v>23</v>
      </c>
      <c r="E3111" s="4" t="s">
        <v>8462</v>
      </c>
      <c r="F3111" s="4" t="s">
        <v>2182</v>
      </c>
      <c r="G3111" s="5">
        <v>60</v>
      </c>
      <c r="H3111" s="4" t="s">
        <v>8355</v>
      </c>
      <c r="I3111" s="4" t="s">
        <v>7501</v>
      </c>
      <c r="J3111" s="4" t="s">
        <v>5304</v>
      </c>
      <c r="K3111" s="5" t="s">
        <v>32</v>
      </c>
      <c r="L3111" s="6">
        <v>0.71180555555555558</v>
      </c>
      <c r="M3111" s="4" t="s">
        <v>41</v>
      </c>
      <c r="N3111" s="4" t="s">
        <v>114</v>
      </c>
      <c r="O3111" s="4" t="s">
        <v>116</v>
      </c>
      <c r="P3111" s="5" t="s">
        <v>339</v>
      </c>
      <c r="Q3111" s="7">
        <v>0.47916666666666669</v>
      </c>
      <c r="R3111" s="4" t="s">
        <v>30</v>
      </c>
      <c r="S3111" s="4" t="s">
        <v>1606</v>
      </c>
      <c r="T3111" s="4" t="s">
        <v>8463</v>
      </c>
      <c r="U3111" s="8"/>
      <c r="V3111" s="8"/>
      <c r="W3111">
        <v>79826042</v>
      </c>
      <c r="X3111" t="s">
        <v>43</v>
      </c>
    </row>
    <row r="3112" spans="1:24" ht="15.75" customHeight="1">
      <c r="A3112" s="4" t="s">
        <v>4665</v>
      </c>
      <c r="B3112" s="4" t="s">
        <v>8464</v>
      </c>
      <c r="C3112" s="4" t="s">
        <v>8461</v>
      </c>
      <c r="D3112" s="4" t="s">
        <v>45</v>
      </c>
      <c r="E3112" s="4" t="s">
        <v>8465</v>
      </c>
      <c r="F3112" s="4" t="s">
        <v>8466</v>
      </c>
      <c r="G3112" s="5">
        <v>61</v>
      </c>
      <c r="H3112" s="4" t="s">
        <v>8355</v>
      </c>
      <c r="I3112" s="4" t="s">
        <v>27</v>
      </c>
      <c r="J3112" s="4" t="s">
        <v>28</v>
      </c>
      <c r="K3112" s="5" t="s">
        <v>32</v>
      </c>
      <c r="L3112" s="6">
        <v>0.78125</v>
      </c>
      <c r="M3112" s="4" t="s">
        <v>30</v>
      </c>
      <c r="N3112" s="4" t="s">
        <v>189</v>
      </c>
      <c r="O3112" s="4" t="s">
        <v>3380</v>
      </c>
      <c r="P3112" s="5" t="s">
        <v>339</v>
      </c>
      <c r="Q3112" s="7">
        <v>0.61805555555555558</v>
      </c>
      <c r="R3112" s="4" t="s">
        <v>30</v>
      </c>
      <c r="S3112" s="4" t="s">
        <v>1606</v>
      </c>
      <c r="T3112" s="4"/>
      <c r="U3112" s="8"/>
      <c r="V3112" s="8"/>
      <c r="W3112">
        <v>79826042</v>
      </c>
      <c r="X3112" t="s">
        <v>43</v>
      </c>
    </row>
    <row r="3113" spans="1:24" ht="15.75" customHeight="1">
      <c r="A3113" s="4" t="s">
        <v>4665</v>
      </c>
      <c r="B3113" s="4" t="s">
        <v>8467</v>
      </c>
      <c r="C3113" s="4" t="s">
        <v>8467</v>
      </c>
      <c r="D3113" s="4" t="s">
        <v>45</v>
      </c>
      <c r="E3113" s="4" t="s">
        <v>8468</v>
      </c>
      <c r="F3113" s="4" t="s">
        <v>8469</v>
      </c>
      <c r="G3113" s="5">
        <v>36</v>
      </c>
      <c r="H3113" s="4" t="s">
        <v>8355</v>
      </c>
      <c r="I3113" s="4" t="s">
        <v>67</v>
      </c>
      <c r="J3113" s="4" t="s">
        <v>5304</v>
      </c>
      <c r="K3113" s="5" t="s">
        <v>32</v>
      </c>
      <c r="L3113" s="6">
        <v>0.71180555555555558</v>
      </c>
      <c r="M3113" s="4" t="s">
        <v>41</v>
      </c>
      <c r="N3113" s="4" t="s">
        <v>114</v>
      </c>
      <c r="O3113" s="4" t="s">
        <v>185</v>
      </c>
      <c r="P3113" s="5" t="s">
        <v>339</v>
      </c>
      <c r="Q3113" s="7">
        <v>0.70138888888888884</v>
      </c>
      <c r="R3113" s="4" t="s">
        <v>30</v>
      </c>
      <c r="S3113" s="4" t="s">
        <v>1606</v>
      </c>
      <c r="T3113" s="4"/>
      <c r="U3113" s="4"/>
      <c r="V3113" s="4"/>
      <c r="W3113">
        <v>79925929</v>
      </c>
      <c r="X3113" t="s">
        <v>43</v>
      </c>
    </row>
    <row r="3114" spans="1:24" ht="15.75" customHeight="1">
      <c r="A3114" s="4" t="s">
        <v>4665</v>
      </c>
      <c r="B3114" s="4" t="s">
        <v>8470</v>
      </c>
      <c r="C3114" s="4" t="s">
        <v>8467</v>
      </c>
      <c r="D3114" s="4" t="s">
        <v>23</v>
      </c>
      <c r="E3114" s="4" t="s">
        <v>8471</v>
      </c>
      <c r="F3114" s="4" t="s">
        <v>8472</v>
      </c>
      <c r="G3114" s="4">
        <v>29</v>
      </c>
      <c r="H3114" s="4" t="s">
        <v>8355</v>
      </c>
      <c r="I3114" s="4" t="s">
        <v>67</v>
      </c>
      <c r="J3114" s="4" t="s">
        <v>5304</v>
      </c>
      <c r="K3114" s="5" t="s">
        <v>32</v>
      </c>
      <c r="L3114" s="6">
        <v>0.71180555555555558</v>
      </c>
      <c r="M3114" s="4" t="s">
        <v>41</v>
      </c>
      <c r="N3114" s="4" t="s">
        <v>114</v>
      </c>
      <c r="O3114" s="4" t="s">
        <v>185</v>
      </c>
      <c r="P3114" s="5" t="s">
        <v>339</v>
      </c>
      <c r="Q3114" s="7">
        <v>0.70138888888888884</v>
      </c>
      <c r="R3114" s="4" t="s">
        <v>30</v>
      </c>
      <c r="S3114" s="4" t="s">
        <v>1606</v>
      </c>
      <c r="T3114" s="4"/>
      <c r="U3114" s="4"/>
      <c r="V3114" s="4"/>
      <c r="W3114">
        <v>79925929</v>
      </c>
      <c r="X3114" t="s">
        <v>43</v>
      </c>
    </row>
    <row r="3115" spans="1:24" ht="15.75" customHeight="1">
      <c r="A3115" s="4" t="s">
        <v>4665</v>
      </c>
      <c r="B3115" s="4" t="s">
        <v>8473</v>
      </c>
      <c r="C3115" s="4" t="s">
        <v>8473</v>
      </c>
      <c r="D3115" s="4" t="s">
        <v>45</v>
      </c>
      <c r="E3115" s="4" t="s">
        <v>8474</v>
      </c>
      <c r="F3115" s="4" t="s">
        <v>8475</v>
      </c>
      <c r="G3115" s="5">
        <v>48</v>
      </c>
      <c r="H3115" s="4" t="s">
        <v>8355</v>
      </c>
      <c r="I3115" s="4" t="s">
        <v>67</v>
      </c>
      <c r="J3115" s="4" t="s">
        <v>5304</v>
      </c>
      <c r="K3115" s="4" t="s">
        <v>32</v>
      </c>
      <c r="L3115" s="10">
        <v>0.71180555555555558</v>
      </c>
      <c r="M3115" s="4" t="s">
        <v>41</v>
      </c>
      <c r="N3115" s="4" t="s">
        <v>114</v>
      </c>
      <c r="O3115" s="4" t="s">
        <v>116</v>
      </c>
      <c r="P3115" s="4" t="s">
        <v>339</v>
      </c>
      <c r="Q3115" s="11">
        <v>0.47916666666666669</v>
      </c>
      <c r="R3115" s="4" t="s">
        <v>30</v>
      </c>
      <c r="S3115" s="4" t="s">
        <v>1606</v>
      </c>
      <c r="T3115" s="4"/>
      <c r="U3115" s="8"/>
      <c r="V3115" s="8"/>
      <c r="W3115">
        <v>76025035</v>
      </c>
      <c r="X3115" t="s">
        <v>43</v>
      </c>
    </row>
    <row r="3116" spans="1:24" ht="15.75" customHeight="1">
      <c r="A3116" s="4" t="s">
        <v>4665</v>
      </c>
      <c r="B3116" s="4" t="s">
        <v>8476</v>
      </c>
      <c r="C3116" s="4" t="s">
        <v>8473</v>
      </c>
      <c r="D3116" s="4" t="s">
        <v>45</v>
      </c>
      <c r="E3116" s="4" t="s">
        <v>8477</v>
      </c>
      <c r="F3116" s="4" t="s">
        <v>8478</v>
      </c>
      <c r="G3116" s="5">
        <v>49</v>
      </c>
      <c r="H3116" s="4" t="s">
        <v>8355</v>
      </c>
      <c r="I3116" s="4" t="s">
        <v>67</v>
      </c>
      <c r="J3116" s="4" t="s">
        <v>5304</v>
      </c>
      <c r="K3116" s="4" t="s">
        <v>32</v>
      </c>
      <c r="L3116" s="10">
        <v>0.71180555555555558</v>
      </c>
      <c r="M3116" s="4" t="s">
        <v>41</v>
      </c>
      <c r="N3116" s="4" t="s">
        <v>39</v>
      </c>
      <c r="O3116" s="4" t="s">
        <v>2334</v>
      </c>
      <c r="P3116" s="4" t="s">
        <v>339</v>
      </c>
      <c r="Q3116" s="11">
        <v>0.42708333333333331</v>
      </c>
      <c r="R3116" s="4" t="s">
        <v>41</v>
      </c>
      <c r="S3116" s="4" t="s">
        <v>1606</v>
      </c>
      <c r="T3116" s="4"/>
      <c r="U3116" s="8"/>
      <c r="V3116" s="8"/>
      <c r="W3116">
        <v>76025035</v>
      </c>
      <c r="X3116" t="s">
        <v>43</v>
      </c>
    </row>
    <row r="3117" spans="1:24" ht="15.75" customHeight="1">
      <c r="A3117" s="4" t="s">
        <v>4665</v>
      </c>
      <c r="B3117" s="4" t="s">
        <v>8479</v>
      </c>
      <c r="C3117" s="4" t="s">
        <v>8479</v>
      </c>
      <c r="D3117" s="4" t="s">
        <v>45</v>
      </c>
      <c r="E3117" s="4" t="s">
        <v>8480</v>
      </c>
      <c r="F3117" s="4" t="s">
        <v>3147</v>
      </c>
      <c r="G3117" s="5">
        <v>54</v>
      </c>
      <c r="H3117" s="4" t="s">
        <v>8355</v>
      </c>
      <c r="I3117" s="4" t="s">
        <v>7507</v>
      </c>
      <c r="J3117" s="4" t="s">
        <v>5304</v>
      </c>
      <c r="K3117" s="5" t="s">
        <v>32</v>
      </c>
      <c r="L3117" s="6">
        <v>0.71180555555555558</v>
      </c>
      <c r="M3117" s="4" t="s">
        <v>41</v>
      </c>
      <c r="N3117" s="4" t="s">
        <v>59</v>
      </c>
      <c r="O3117" s="4" t="s">
        <v>60</v>
      </c>
      <c r="P3117" s="5" t="s">
        <v>339</v>
      </c>
      <c r="Q3117" s="7">
        <v>0.73958333333333337</v>
      </c>
      <c r="R3117" s="4" t="s">
        <v>30</v>
      </c>
      <c r="S3117" s="4" t="s">
        <v>1606</v>
      </c>
      <c r="T3117" s="4"/>
      <c r="U3117" s="8"/>
      <c r="V3117" s="8"/>
      <c r="W3117">
        <v>79780828</v>
      </c>
      <c r="X3117" t="s">
        <v>61</v>
      </c>
    </row>
    <row r="3118" spans="1:24" ht="15.75" customHeight="1">
      <c r="A3118" s="4" t="s">
        <v>4665</v>
      </c>
      <c r="B3118" s="4" t="s">
        <v>8481</v>
      </c>
      <c r="C3118" s="4" t="s">
        <v>8479</v>
      </c>
      <c r="D3118" s="4" t="s">
        <v>45</v>
      </c>
      <c r="E3118" s="4" t="s">
        <v>8482</v>
      </c>
      <c r="F3118" s="4" t="s">
        <v>1765</v>
      </c>
      <c r="G3118" s="5">
        <v>60</v>
      </c>
      <c r="H3118" s="4" t="s">
        <v>8355</v>
      </c>
      <c r="I3118" s="4" t="s">
        <v>67</v>
      </c>
      <c r="J3118" s="4" t="s">
        <v>5304</v>
      </c>
      <c r="K3118" s="5" t="s">
        <v>32</v>
      </c>
      <c r="L3118" s="6">
        <v>0.71180555555555558</v>
      </c>
      <c r="M3118" s="4" t="s">
        <v>41</v>
      </c>
      <c r="N3118" s="4" t="s">
        <v>1774</v>
      </c>
      <c r="O3118" s="4" t="s">
        <v>8483</v>
      </c>
      <c r="P3118" s="5" t="s">
        <v>339</v>
      </c>
      <c r="Q3118" s="7">
        <v>0.28472222222222221</v>
      </c>
      <c r="R3118" s="4" t="s">
        <v>30</v>
      </c>
      <c r="S3118" s="4" t="s">
        <v>1606</v>
      </c>
      <c r="T3118" s="4"/>
      <c r="U3118" s="4"/>
      <c r="V3118" s="4"/>
      <c r="W3118">
        <v>79780828</v>
      </c>
      <c r="X3118" t="s">
        <v>61</v>
      </c>
    </row>
    <row r="3119" spans="1:24" ht="15.75" customHeight="1">
      <c r="A3119" s="4" t="s">
        <v>4665</v>
      </c>
      <c r="B3119" s="4" t="s">
        <v>8484</v>
      </c>
      <c r="C3119" s="4" t="s">
        <v>8484</v>
      </c>
      <c r="D3119" s="4" t="s">
        <v>45</v>
      </c>
      <c r="E3119" s="4" t="s">
        <v>8485</v>
      </c>
      <c r="F3119" s="4" t="s">
        <v>754</v>
      </c>
      <c r="G3119" s="5">
        <v>61</v>
      </c>
      <c r="H3119" s="4" t="s">
        <v>8355</v>
      </c>
      <c r="I3119" s="4"/>
      <c r="J3119" s="4"/>
      <c r="K3119" s="5"/>
      <c r="L3119" s="6"/>
      <c r="M3119" s="4"/>
      <c r="N3119" s="4"/>
      <c r="O3119" s="4"/>
      <c r="P3119" s="5"/>
      <c r="Q3119" s="7"/>
      <c r="R3119" s="4"/>
      <c r="S3119" s="4" t="s">
        <v>1606</v>
      </c>
      <c r="T3119" s="4"/>
      <c r="U3119" s="4"/>
      <c r="V3119" s="4"/>
      <c r="W3119">
        <v>79782371</v>
      </c>
      <c r="X3119" t="s">
        <v>43</v>
      </c>
    </row>
    <row r="3120" spans="1:24" ht="15.75" customHeight="1">
      <c r="A3120" s="4" t="s">
        <v>4665</v>
      </c>
      <c r="B3120" s="4" t="s">
        <v>8486</v>
      </c>
      <c r="C3120" s="4" t="s">
        <v>8484</v>
      </c>
      <c r="D3120" s="4" t="s">
        <v>45</v>
      </c>
      <c r="E3120" s="4" t="s">
        <v>8487</v>
      </c>
      <c r="F3120" s="4" t="s">
        <v>8488</v>
      </c>
      <c r="G3120" s="5">
        <v>41</v>
      </c>
      <c r="H3120" s="4" t="s">
        <v>8355</v>
      </c>
      <c r="I3120" s="4" t="s">
        <v>114</v>
      </c>
      <c r="J3120" s="4" t="s">
        <v>184</v>
      </c>
      <c r="K3120" s="5" t="s">
        <v>32</v>
      </c>
      <c r="L3120" s="6">
        <v>0.18055555555555555</v>
      </c>
      <c r="M3120" s="4" t="s">
        <v>30</v>
      </c>
      <c r="N3120" s="4" t="s">
        <v>114</v>
      </c>
      <c r="O3120" s="4" t="s">
        <v>116</v>
      </c>
      <c r="P3120" s="5" t="s">
        <v>339</v>
      </c>
      <c r="Q3120" s="7">
        <v>0.47916666666666669</v>
      </c>
      <c r="R3120" s="4" t="s">
        <v>30</v>
      </c>
      <c r="S3120" s="4" t="s">
        <v>1606</v>
      </c>
      <c r="T3120" s="4"/>
      <c r="U3120" s="8"/>
      <c r="V3120" s="8"/>
      <c r="W3120">
        <v>79782371</v>
      </c>
      <c r="X3120" t="s">
        <v>43</v>
      </c>
    </row>
    <row r="3121" spans="1:24" ht="15.75" customHeight="1">
      <c r="A3121" s="4" t="s">
        <v>4665</v>
      </c>
      <c r="B3121" s="4" t="s">
        <v>8489</v>
      </c>
      <c r="C3121" s="4" t="s">
        <v>8489</v>
      </c>
      <c r="D3121" s="4" t="s">
        <v>23</v>
      </c>
      <c r="E3121" s="4" t="s">
        <v>8490</v>
      </c>
      <c r="F3121" s="4" t="s">
        <v>1094</v>
      </c>
      <c r="G3121" s="5">
        <v>55</v>
      </c>
      <c r="H3121" s="4" t="s">
        <v>8355</v>
      </c>
      <c r="I3121" s="4" t="s">
        <v>189</v>
      </c>
      <c r="J3121" s="4" t="s">
        <v>8417</v>
      </c>
      <c r="K3121" s="5" t="s">
        <v>32</v>
      </c>
      <c r="L3121" s="6">
        <v>0.66666666666666663</v>
      </c>
      <c r="M3121" s="4" t="s">
        <v>30</v>
      </c>
      <c r="N3121" s="4" t="s">
        <v>189</v>
      </c>
      <c r="O3121" s="4" t="s">
        <v>191</v>
      </c>
      <c r="P3121" s="5" t="s">
        <v>339</v>
      </c>
      <c r="Q3121" s="7">
        <v>0.87152777777777779</v>
      </c>
      <c r="R3121" s="4" t="s">
        <v>30</v>
      </c>
      <c r="S3121" s="4" t="s">
        <v>1606</v>
      </c>
      <c r="T3121" s="4" t="s">
        <v>8491</v>
      </c>
      <c r="U3121" s="8"/>
      <c r="V3121" s="8"/>
      <c r="W3121">
        <v>79781159</v>
      </c>
      <c r="X3121" t="s">
        <v>61</v>
      </c>
    </row>
    <row r="3122" spans="1:24" ht="15.75" customHeight="1">
      <c r="A3122" s="4" t="s">
        <v>4665</v>
      </c>
      <c r="B3122" s="4" t="s">
        <v>8492</v>
      </c>
      <c r="C3122" s="4" t="s">
        <v>8489</v>
      </c>
      <c r="D3122" s="4" t="s">
        <v>45</v>
      </c>
      <c r="E3122" s="4" t="s">
        <v>8493</v>
      </c>
      <c r="F3122" s="4" t="s">
        <v>2182</v>
      </c>
      <c r="G3122" s="5">
        <v>25</v>
      </c>
      <c r="H3122" s="4" t="s">
        <v>8355</v>
      </c>
      <c r="I3122" s="4" t="s">
        <v>8494</v>
      </c>
      <c r="J3122" s="4" t="s">
        <v>8495</v>
      </c>
      <c r="K3122" s="5" t="s">
        <v>32</v>
      </c>
      <c r="L3122" s="6">
        <v>0.73611111111111116</v>
      </c>
      <c r="M3122" s="4" t="s">
        <v>30</v>
      </c>
      <c r="N3122" s="4" t="s">
        <v>189</v>
      </c>
      <c r="O3122" s="4" t="s">
        <v>8496</v>
      </c>
      <c r="P3122" s="5" t="s">
        <v>339</v>
      </c>
      <c r="Q3122" s="7">
        <v>0.51388888888888884</v>
      </c>
      <c r="R3122" s="4" t="s">
        <v>30</v>
      </c>
      <c r="S3122" s="4" t="s">
        <v>1606</v>
      </c>
      <c r="T3122" s="4" t="s">
        <v>8497</v>
      </c>
      <c r="U3122" s="8"/>
      <c r="V3122" s="8"/>
      <c r="W3122">
        <v>79781159</v>
      </c>
      <c r="X3122" t="s">
        <v>61</v>
      </c>
    </row>
    <row r="3123" spans="1:24" ht="15.75" customHeight="1">
      <c r="A3123" s="4" t="s">
        <v>4665</v>
      </c>
      <c r="B3123" s="4" t="s">
        <v>8498</v>
      </c>
      <c r="C3123" s="4" t="s">
        <v>8498</v>
      </c>
      <c r="D3123" s="4" t="s">
        <v>45</v>
      </c>
      <c r="E3123" s="4" t="s">
        <v>8499</v>
      </c>
      <c r="F3123" s="4" t="s">
        <v>7219</v>
      </c>
      <c r="G3123" s="5">
        <v>27</v>
      </c>
      <c r="H3123" s="4" t="s">
        <v>8355</v>
      </c>
      <c r="I3123" s="4" t="s">
        <v>67</v>
      </c>
      <c r="J3123" s="4" t="s">
        <v>5304</v>
      </c>
      <c r="K3123" s="5" t="s">
        <v>32</v>
      </c>
      <c r="L3123" s="6">
        <v>0.71180555555555558</v>
      </c>
      <c r="M3123" s="4" t="s">
        <v>41</v>
      </c>
      <c r="N3123" s="4" t="s">
        <v>114</v>
      </c>
      <c r="O3123" s="4" t="s">
        <v>185</v>
      </c>
      <c r="P3123" s="5" t="s">
        <v>339</v>
      </c>
      <c r="Q3123" s="7">
        <v>0.70138888888888884</v>
      </c>
      <c r="R3123" s="4" t="s">
        <v>30</v>
      </c>
      <c r="S3123" s="4" t="s">
        <v>1606</v>
      </c>
      <c r="T3123" s="4"/>
      <c r="U3123" s="8"/>
      <c r="V3123" s="4"/>
      <c r="W3123">
        <v>79926511</v>
      </c>
      <c r="X3123" t="s">
        <v>43</v>
      </c>
    </row>
    <row r="3124" spans="1:24" ht="15.75" customHeight="1">
      <c r="A3124" s="4" t="s">
        <v>4665</v>
      </c>
      <c r="B3124" s="4" t="s">
        <v>8500</v>
      </c>
      <c r="C3124" s="4" t="s">
        <v>8498</v>
      </c>
      <c r="D3124" s="4" t="s">
        <v>23</v>
      </c>
      <c r="E3124" s="4" t="s">
        <v>8501</v>
      </c>
      <c r="F3124" s="4" t="s">
        <v>8502</v>
      </c>
      <c r="G3124" s="5">
        <v>29</v>
      </c>
      <c r="H3124" s="4" t="s">
        <v>8355</v>
      </c>
      <c r="I3124" s="4" t="s">
        <v>67</v>
      </c>
      <c r="J3124" s="4" t="s">
        <v>5304</v>
      </c>
      <c r="K3124" s="5" t="s">
        <v>32</v>
      </c>
      <c r="L3124" s="6">
        <v>0.71180555555555558</v>
      </c>
      <c r="M3124" s="4" t="s">
        <v>41</v>
      </c>
      <c r="N3124" s="4" t="s">
        <v>114</v>
      </c>
      <c r="O3124" s="4" t="s">
        <v>185</v>
      </c>
      <c r="P3124" s="5" t="s">
        <v>339</v>
      </c>
      <c r="Q3124" s="7">
        <v>0.70138888888888884</v>
      </c>
      <c r="R3124" s="4" t="s">
        <v>30</v>
      </c>
      <c r="S3124" s="4" t="s">
        <v>1606</v>
      </c>
      <c r="T3124" s="4"/>
      <c r="U3124" s="8"/>
      <c r="V3124" s="4"/>
      <c r="W3124">
        <v>79926511</v>
      </c>
      <c r="X3124" t="s">
        <v>43</v>
      </c>
    </row>
    <row r="3125" spans="1:24" ht="15.75" customHeight="1">
      <c r="A3125" s="4" t="s">
        <v>4665</v>
      </c>
      <c r="B3125" s="4" t="s">
        <v>8503</v>
      </c>
      <c r="C3125" s="4" t="s">
        <v>8503</v>
      </c>
      <c r="D3125" s="4" t="s">
        <v>45</v>
      </c>
      <c r="E3125" s="4" t="s">
        <v>8504</v>
      </c>
      <c r="F3125" s="4" t="s">
        <v>6391</v>
      </c>
      <c r="G3125" s="5">
        <v>61</v>
      </c>
      <c r="H3125" s="4" t="s">
        <v>8355</v>
      </c>
      <c r="I3125" s="4" t="s">
        <v>67</v>
      </c>
      <c r="J3125" s="4" t="s">
        <v>5304</v>
      </c>
      <c r="K3125" s="4" t="s">
        <v>32</v>
      </c>
      <c r="L3125" s="10">
        <v>0.71180555555555558</v>
      </c>
      <c r="M3125" s="4" t="s">
        <v>41</v>
      </c>
      <c r="N3125" s="4" t="s">
        <v>189</v>
      </c>
      <c r="O3125" s="4" t="s">
        <v>191</v>
      </c>
      <c r="P3125" s="4" t="s">
        <v>339</v>
      </c>
      <c r="Q3125" s="11">
        <v>0.87152777777777779</v>
      </c>
      <c r="R3125" s="4" t="s">
        <v>30</v>
      </c>
      <c r="S3125" s="4" t="s">
        <v>1606</v>
      </c>
      <c r="T3125" s="4"/>
      <c r="U3125" s="8"/>
      <c r="V3125" s="8"/>
      <c r="W3125">
        <v>79926851</v>
      </c>
      <c r="X3125" t="s">
        <v>43</v>
      </c>
    </row>
    <row r="3126" spans="1:24" ht="15.75" customHeight="1">
      <c r="A3126" s="4" t="s">
        <v>4665</v>
      </c>
      <c r="B3126" s="4" t="s">
        <v>8505</v>
      </c>
      <c r="C3126" s="4" t="s">
        <v>8503</v>
      </c>
      <c r="D3126" s="4" t="s">
        <v>23</v>
      </c>
      <c r="E3126" s="4" t="s">
        <v>8506</v>
      </c>
      <c r="F3126" s="4" t="s">
        <v>448</v>
      </c>
      <c r="G3126" s="5">
        <v>62</v>
      </c>
      <c r="H3126" s="4" t="s">
        <v>8355</v>
      </c>
      <c r="I3126" s="4" t="s">
        <v>67</v>
      </c>
      <c r="J3126" s="4" t="s">
        <v>5304</v>
      </c>
      <c r="K3126" s="4" t="s">
        <v>32</v>
      </c>
      <c r="L3126" s="10">
        <v>0.71180555555555558</v>
      </c>
      <c r="M3126" s="4" t="s">
        <v>41</v>
      </c>
      <c r="N3126" s="4" t="s">
        <v>189</v>
      </c>
      <c r="O3126" s="4" t="s">
        <v>191</v>
      </c>
      <c r="P3126" s="4" t="s">
        <v>339</v>
      </c>
      <c r="Q3126" s="11">
        <v>0.87152777777777779</v>
      </c>
      <c r="R3126" s="4" t="s">
        <v>30</v>
      </c>
      <c r="S3126" s="4" t="s">
        <v>1606</v>
      </c>
      <c r="T3126" s="4"/>
      <c r="U3126" s="8"/>
      <c r="V3126" s="8"/>
      <c r="W3126">
        <v>79926851</v>
      </c>
      <c r="X3126" t="s">
        <v>43</v>
      </c>
    </row>
    <row r="3127" spans="1:24" ht="15.75" customHeight="1">
      <c r="A3127" s="4" t="s">
        <v>4665</v>
      </c>
      <c r="B3127" s="4" t="s">
        <v>8507</v>
      </c>
      <c r="C3127" s="4" t="s">
        <v>8507</v>
      </c>
      <c r="D3127" s="4" t="s">
        <v>23</v>
      </c>
      <c r="E3127" s="4" t="s">
        <v>8451</v>
      </c>
      <c r="F3127" s="4" t="s">
        <v>7219</v>
      </c>
      <c r="G3127" s="5">
        <v>56</v>
      </c>
      <c r="H3127" s="4" t="s">
        <v>8355</v>
      </c>
      <c r="I3127" s="4" t="s">
        <v>67</v>
      </c>
      <c r="J3127" s="4" t="s">
        <v>5304</v>
      </c>
      <c r="K3127" s="5" t="s">
        <v>32</v>
      </c>
      <c r="L3127" s="6">
        <v>0.71180555555555558</v>
      </c>
      <c r="M3127" s="4" t="s">
        <v>41</v>
      </c>
      <c r="N3127" s="4" t="s">
        <v>114</v>
      </c>
      <c r="O3127" s="4" t="s">
        <v>185</v>
      </c>
      <c r="P3127" s="5" t="s">
        <v>339</v>
      </c>
      <c r="Q3127" s="7">
        <v>0.70138888888888884</v>
      </c>
      <c r="R3127" s="4" t="s">
        <v>30</v>
      </c>
      <c r="S3127" s="4" t="s">
        <v>1606</v>
      </c>
      <c r="T3127" s="4" t="s">
        <v>1776</v>
      </c>
      <c r="U3127" s="4"/>
      <c r="V3127" s="4"/>
      <c r="W3127">
        <v>79772514</v>
      </c>
      <c r="X3127" t="s">
        <v>43</v>
      </c>
    </row>
    <row r="3128" spans="1:24" ht="15.75" customHeight="1">
      <c r="A3128" s="4" t="s">
        <v>4665</v>
      </c>
      <c r="B3128" s="4" t="s">
        <v>8508</v>
      </c>
      <c r="C3128" s="4" t="s">
        <v>8507</v>
      </c>
      <c r="D3128" s="4" t="s">
        <v>45</v>
      </c>
      <c r="E3128" s="4" t="s">
        <v>7975</v>
      </c>
      <c r="F3128" s="4" t="s">
        <v>1094</v>
      </c>
      <c r="G3128" s="5">
        <v>57</v>
      </c>
      <c r="H3128" s="4" t="s">
        <v>8355</v>
      </c>
      <c r="I3128" s="4" t="s">
        <v>67</v>
      </c>
      <c r="J3128" s="4" t="s">
        <v>5304</v>
      </c>
      <c r="K3128" s="5" t="s">
        <v>32</v>
      </c>
      <c r="L3128" s="6">
        <v>0.71180555555555558</v>
      </c>
      <c r="M3128" s="4" t="s">
        <v>41</v>
      </c>
      <c r="N3128" s="4" t="s">
        <v>114</v>
      </c>
      <c r="O3128" s="4" t="s">
        <v>185</v>
      </c>
      <c r="P3128" s="4" t="s">
        <v>339</v>
      </c>
      <c r="Q3128" s="11">
        <v>0.70138888888888884</v>
      </c>
      <c r="R3128" s="4" t="s">
        <v>30</v>
      </c>
      <c r="S3128" s="4" t="s">
        <v>1606</v>
      </c>
      <c r="T3128" s="4"/>
      <c r="U3128" s="4"/>
      <c r="V3128" s="4"/>
      <c r="W3128">
        <v>79772514</v>
      </c>
      <c r="X3128" t="s">
        <v>43</v>
      </c>
    </row>
    <row r="3129" spans="1:24" ht="15.75" customHeight="1">
      <c r="A3129" s="4" t="s">
        <v>8509</v>
      </c>
      <c r="B3129" s="4" t="s">
        <v>8510</v>
      </c>
      <c r="C3129" s="4" t="s">
        <v>8510</v>
      </c>
      <c r="D3129" s="4" t="s">
        <v>23</v>
      </c>
      <c r="E3129" s="4" t="s">
        <v>8511</v>
      </c>
      <c r="F3129" s="4" t="s">
        <v>448</v>
      </c>
      <c r="G3129" s="5">
        <v>38</v>
      </c>
      <c r="H3129" s="4" t="s">
        <v>8512</v>
      </c>
      <c r="I3129" s="4" t="s">
        <v>67</v>
      </c>
      <c r="J3129" s="4" t="s">
        <v>4288</v>
      </c>
      <c r="K3129" s="5" t="s">
        <v>29</v>
      </c>
      <c r="L3129" s="6">
        <v>0.48958333333333331</v>
      </c>
      <c r="M3129" s="4" t="s">
        <v>41</v>
      </c>
      <c r="N3129" s="4" t="s">
        <v>67</v>
      </c>
      <c r="O3129" s="4" t="s">
        <v>127</v>
      </c>
      <c r="P3129" s="5" t="s">
        <v>1393</v>
      </c>
      <c r="Q3129" s="7">
        <v>0.66666666666666663</v>
      </c>
      <c r="R3129" s="4" t="s">
        <v>41</v>
      </c>
      <c r="S3129" s="4" t="s">
        <v>553</v>
      </c>
      <c r="T3129" s="4" t="s">
        <v>8513</v>
      </c>
      <c r="U3129" s="8"/>
      <c r="V3129" s="8"/>
      <c r="W3129">
        <v>94662849</v>
      </c>
      <c r="X3129" t="s">
        <v>43</v>
      </c>
    </row>
    <row r="3130" spans="1:24" ht="15.75" customHeight="1">
      <c r="A3130" s="4" t="s">
        <v>8509</v>
      </c>
      <c r="B3130" s="4" t="s">
        <v>8514</v>
      </c>
      <c r="C3130" s="4" t="s">
        <v>8510</v>
      </c>
      <c r="D3130" s="4" t="s">
        <v>45</v>
      </c>
      <c r="E3130" s="4" t="s">
        <v>8515</v>
      </c>
      <c r="F3130" s="4" t="s">
        <v>173</v>
      </c>
      <c r="G3130" s="5">
        <v>37</v>
      </c>
      <c r="H3130" s="4" t="s">
        <v>8512</v>
      </c>
      <c r="I3130" s="4" t="s">
        <v>67</v>
      </c>
      <c r="J3130" s="4" t="s">
        <v>4288</v>
      </c>
      <c r="K3130" s="5" t="s">
        <v>29</v>
      </c>
      <c r="L3130" s="6">
        <v>0.48958333333333331</v>
      </c>
      <c r="M3130" s="4" t="s">
        <v>41</v>
      </c>
      <c r="N3130" s="4" t="s">
        <v>67</v>
      </c>
      <c r="O3130" s="4" t="s">
        <v>127</v>
      </c>
      <c r="P3130" s="5" t="s">
        <v>1393</v>
      </c>
      <c r="Q3130" s="7">
        <v>0.66666666666666663</v>
      </c>
      <c r="R3130" s="4" t="s">
        <v>41</v>
      </c>
      <c r="S3130" s="4" t="s">
        <v>553</v>
      </c>
      <c r="T3130" s="4" t="s">
        <v>812</v>
      </c>
      <c r="U3130" s="8"/>
      <c r="V3130" s="8"/>
      <c r="W3130">
        <v>94662849</v>
      </c>
      <c r="X3130" t="s">
        <v>43</v>
      </c>
    </row>
    <row r="3131" spans="1:24" ht="15.75" customHeight="1">
      <c r="A3131" s="4" t="s">
        <v>8509</v>
      </c>
      <c r="B3131" s="4" t="s">
        <v>8516</v>
      </c>
      <c r="C3131" s="4" t="s">
        <v>8510</v>
      </c>
      <c r="D3131" s="4" t="s">
        <v>23</v>
      </c>
      <c r="E3131" s="4" t="s">
        <v>8517</v>
      </c>
      <c r="F3131" s="4" t="s">
        <v>448</v>
      </c>
      <c r="G3131" s="5">
        <v>1</v>
      </c>
      <c r="H3131" s="4" t="s">
        <v>8512</v>
      </c>
      <c r="I3131" s="4" t="s">
        <v>67</v>
      </c>
      <c r="J3131" s="4" t="s">
        <v>4288</v>
      </c>
      <c r="K3131" s="5" t="s">
        <v>29</v>
      </c>
      <c r="L3131" s="6">
        <v>0.48958333333333331</v>
      </c>
      <c r="M3131" s="4" t="s">
        <v>41</v>
      </c>
      <c r="N3131" s="4" t="s">
        <v>67</v>
      </c>
      <c r="O3131" s="4" t="s">
        <v>127</v>
      </c>
      <c r="P3131" s="5" t="s">
        <v>1393</v>
      </c>
      <c r="Q3131" s="7">
        <v>0.66666666666666663</v>
      </c>
      <c r="R3131" s="4" t="s">
        <v>41</v>
      </c>
      <c r="S3131" s="4" t="s">
        <v>553</v>
      </c>
      <c r="T3131" s="4"/>
      <c r="U3131" s="8"/>
      <c r="V3131" s="8"/>
      <c r="W3131">
        <v>94662849</v>
      </c>
      <c r="X3131" t="s">
        <v>43</v>
      </c>
    </row>
    <row r="3132" spans="1:24" ht="15.75" customHeight="1">
      <c r="A3132" s="4" t="s">
        <v>8509</v>
      </c>
      <c r="B3132" s="4" t="s">
        <v>8518</v>
      </c>
      <c r="C3132" s="4" t="s">
        <v>8510</v>
      </c>
      <c r="D3132" s="4" t="s">
        <v>23</v>
      </c>
      <c r="E3132" s="4" t="s">
        <v>8519</v>
      </c>
      <c r="F3132" s="4" t="s">
        <v>173</v>
      </c>
      <c r="G3132" s="5">
        <v>76</v>
      </c>
      <c r="H3132" s="4" t="s">
        <v>8512</v>
      </c>
      <c r="I3132" s="4" t="s">
        <v>67</v>
      </c>
      <c r="J3132" s="4" t="s">
        <v>4288</v>
      </c>
      <c r="K3132" s="5" t="s">
        <v>29</v>
      </c>
      <c r="L3132" s="6">
        <v>0.48958333333333331</v>
      </c>
      <c r="M3132" s="4" t="s">
        <v>41</v>
      </c>
      <c r="N3132" s="4" t="s">
        <v>189</v>
      </c>
      <c r="O3132" s="4" t="s">
        <v>8520</v>
      </c>
      <c r="P3132" s="5" t="s">
        <v>1393</v>
      </c>
      <c r="Q3132" s="7">
        <v>0.70138888888888884</v>
      </c>
      <c r="R3132" s="4" t="s">
        <v>30</v>
      </c>
      <c r="S3132" s="4" t="s">
        <v>553</v>
      </c>
      <c r="T3132" s="4" t="s">
        <v>8521</v>
      </c>
      <c r="U3132" s="8"/>
      <c r="V3132" s="8"/>
      <c r="W3132">
        <v>94662833</v>
      </c>
      <c r="X3132" t="s">
        <v>43</v>
      </c>
    </row>
    <row r="3133" spans="1:24" ht="15.75" customHeight="1">
      <c r="A3133" s="4" t="s">
        <v>8509</v>
      </c>
      <c r="B3133" s="4" t="s">
        <v>8522</v>
      </c>
      <c r="C3133" s="4" t="s">
        <v>8510</v>
      </c>
      <c r="D3133" s="4" t="s">
        <v>45</v>
      </c>
      <c r="E3133" s="4" t="s">
        <v>8523</v>
      </c>
      <c r="F3133" s="4" t="s">
        <v>173</v>
      </c>
      <c r="G3133" s="5">
        <v>75</v>
      </c>
      <c r="H3133" s="4" t="s">
        <v>8512</v>
      </c>
      <c r="I3133" s="4" t="s">
        <v>67</v>
      </c>
      <c r="J3133" s="4" t="s">
        <v>4288</v>
      </c>
      <c r="K3133" s="5" t="s">
        <v>29</v>
      </c>
      <c r="L3133" s="6">
        <v>0.48958333333333331</v>
      </c>
      <c r="M3133" s="4" t="s">
        <v>41</v>
      </c>
      <c r="N3133" s="4" t="s">
        <v>189</v>
      </c>
      <c r="O3133" s="4" t="s">
        <v>8520</v>
      </c>
      <c r="P3133" s="5" t="s">
        <v>1393</v>
      </c>
      <c r="Q3133" s="7">
        <v>0.70138888888888884</v>
      </c>
      <c r="R3133" s="4" t="s">
        <v>30</v>
      </c>
      <c r="S3133" s="4" t="s">
        <v>553</v>
      </c>
      <c r="T3133" s="4"/>
      <c r="U3133" s="8"/>
      <c r="V3133" s="8"/>
      <c r="W3133">
        <v>94662833</v>
      </c>
      <c r="X3133" t="s">
        <v>43</v>
      </c>
    </row>
    <row r="3134" spans="1:24" ht="15.75" customHeight="1">
      <c r="A3134" s="4" t="s">
        <v>8509</v>
      </c>
      <c r="B3134" s="4" t="s">
        <v>8524</v>
      </c>
      <c r="C3134" s="4" t="s">
        <v>8510</v>
      </c>
      <c r="D3134" s="4" t="s">
        <v>23</v>
      </c>
      <c r="E3134" s="4" t="s">
        <v>8525</v>
      </c>
      <c r="F3134" s="4" t="s">
        <v>448</v>
      </c>
      <c r="G3134" s="5">
        <v>10</v>
      </c>
      <c r="H3134" s="4" t="s">
        <v>8512</v>
      </c>
      <c r="I3134" s="4" t="s">
        <v>67</v>
      </c>
      <c r="J3134" s="4" t="s">
        <v>4288</v>
      </c>
      <c r="K3134" s="5" t="s">
        <v>29</v>
      </c>
      <c r="L3134" s="6">
        <v>0.48958333333333331</v>
      </c>
      <c r="M3134" s="4" t="s">
        <v>41</v>
      </c>
      <c r="N3134" s="4" t="s">
        <v>67</v>
      </c>
      <c r="O3134" s="4" t="s">
        <v>127</v>
      </c>
      <c r="P3134" s="5" t="s">
        <v>1393</v>
      </c>
      <c r="Q3134" s="7">
        <v>0.66666666666666663</v>
      </c>
      <c r="R3134" s="4" t="s">
        <v>41</v>
      </c>
      <c r="S3134" s="4" t="s">
        <v>553</v>
      </c>
      <c r="T3134" s="4" t="s">
        <v>8526</v>
      </c>
      <c r="U3134" s="8"/>
      <c r="V3134" s="8"/>
      <c r="W3134">
        <v>94662858</v>
      </c>
      <c r="X3134" t="s">
        <v>61</v>
      </c>
    </row>
    <row r="3135" spans="1:24" ht="15.75" customHeight="1">
      <c r="A3135" s="4" t="s">
        <v>8509</v>
      </c>
      <c r="B3135" s="4" t="s">
        <v>8527</v>
      </c>
      <c r="C3135" s="4" t="s">
        <v>8510</v>
      </c>
      <c r="D3135" s="4" t="s">
        <v>45</v>
      </c>
      <c r="E3135" s="4" t="s">
        <v>717</v>
      </c>
      <c r="F3135" s="4" t="s">
        <v>419</v>
      </c>
      <c r="G3135" s="5">
        <v>38</v>
      </c>
      <c r="H3135" s="4" t="s">
        <v>8512</v>
      </c>
      <c r="I3135" s="4" t="s">
        <v>67</v>
      </c>
      <c r="J3135" s="4" t="s">
        <v>4288</v>
      </c>
      <c r="K3135" s="5" t="s">
        <v>29</v>
      </c>
      <c r="L3135" s="6">
        <v>0.48958333333333331</v>
      </c>
      <c r="M3135" s="4" t="s">
        <v>41</v>
      </c>
      <c r="N3135" s="4" t="s">
        <v>67</v>
      </c>
      <c r="O3135" s="4" t="s">
        <v>2797</v>
      </c>
      <c r="P3135" s="5" t="s">
        <v>1393</v>
      </c>
      <c r="Q3135" s="7">
        <v>0.60416666666666663</v>
      </c>
      <c r="R3135" s="4" t="s">
        <v>41</v>
      </c>
      <c r="S3135" s="4" t="s">
        <v>553</v>
      </c>
      <c r="T3135" s="4"/>
      <c r="U3135" s="8"/>
      <c r="V3135" s="8"/>
      <c r="W3135">
        <v>94662858</v>
      </c>
      <c r="X3135" t="s">
        <v>61</v>
      </c>
    </row>
    <row r="3136" spans="1:24" ht="15.75" customHeight="1">
      <c r="A3136" s="4" t="s">
        <v>8509</v>
      </c>
      <c r="B3136" s="4" t="s">
        <v>8528</v>
      </c>
      <c r="C3136" s="4" t="s">
        <v>8528</v>
      </c>
      <c r="D3136" s="4" t="s">
        <v>45</v>
      </c>
      <c r="E3136" s="4" t="s">
        <v>8529</v>
      </c>
      <c r="F3136" s="4" t="s">
        <v>412</v>
      </c>
      <c r="G3136" s="5">
        <v>66</v>
      </c>
      <c r="H3136" s="4" t="s">
        <v>8512</v>
      </c>
      <c r="I3136" s="4" t="s">
        <v>67</v>
      </c>
      <c r="J3136" s="4" t="s">
        <v>4288</v>
      </c>
      <c r="K3136" s="5" t="s">
        <v>29</v>
      </c>
      <c r="L3136" s="6">
        <v>0.48958333333333331</v>
      </c>
      <c r="M3136" s="4" t="s">
        <v>41</v>
      </c>
      <c r="N3136" s="4" t="s">
        <v>67</v>
      </c>
      <c r="O3136" s="4" t="s">
        <v>127</v>
      </c>
      <c r="P3136" s="5" t="s">
        <v>1393</v>
      </c>
      <c r="Q3136" s="7">
        <v>0.66666666666666663</v>
      </c>
      <c r="R3136" s="4" t="s">
        <v>41</v>
      </c>
      <c r="S3136" s="4" t="s">
        <v>553</v>
      </c>
      <c r="T3136" s="4" t="s">
        <v>8513</v>
      </c>
      <c r="U3136" s="8"/>
      <c r="V3136" s="8"/>
      <c r="W3136">
        <v>94662867</v>
      </c>
      <c r="X3136" t="s">
        <v>35</v>
      </c>
    </row>
    <row r="3137" spans="1:24" ht="15.75" customHeight="1">
      <c r="A3137" s="4" t="s">
        <v>8509</v>
      </c>
      <c r="B3137" s="4" t="s">
        <v>8530</v>
      </c>
      <c r="C3137" s="4" t="s">
        <v>8530</v>
      </c>
      <c r="D3137" s="4" t="s">
        <v>23</v>
      </c>
      <c r="E3137" s="4" t="s">
        <v>8531</v>
      </c>
      <c r="F3137" s="4" t="s">
        <v>8532</v>
      </c>
      <c r="G3137" s="5">
        <v>58</v>
      </c>
      <c r="H3137" s="4" t="s">
        <v>8512</v>
      </c>
      <c r="I3137" s="4" t="s">
        <v>150</v>
      </c>
      <c r="J3137" s="4" t="s">
        <v>151</v>
      </c>
      <c r="K3137" s="5" t="s">
        <v>1185</v>
      </c>
      <c r="L3137" s="6">
        <v>0.64583333333333337</v>
      </c>
      <c r="M3137" s="4" t="s">
        <v>30</v>
      </c>
      <c r="N3137" s="4" t="s">
        <v>67</v>
      </c>
      <c r="O3137" s="4" t="s">
        <v>7228</v>
      </c>
      <c r="P3137" s="5" t="s">
        <v>933</v>
      </c>
      <c r="Q3137" s="7">
        <v>0.55902777777777779</v>
      </c>
      <c r="R3137" s="4" t="s">
        <v>41</v>
      </c>
      <c r="S3137" s="4" t="s">
        <v>553</v>
      </c>
      <c r="T3137" s="4" t="s">
        <v>8533</v>
      </c>
      <c r="U3137" s="8"/>
      <c r="V3137" s="8"/>
      <c r="W3137">
        <v>94662883</v>
      </c>
      <c r="X3137" t="s">
        <v>43</v>
      </c>
    </row>
    <row r="3138" spans="1:24" ht="15.75" customHeight="1">
      <c r="A3138" s="4" t="s">
        <v>8509</v>
      </c>
      <c r="B3138" s="4" t="s">
        <v>8534</v>
      </c>
      <c r="C3138" s="4" t="s">
        <v>8530</v>
      </c>
      <c r="D3138" s="4" t="s">
        <v>45</v>
      </c>
      <c r="E3138" s="4" t="s">
        <v>8535</v>
      </c>
      <c r="F3138" s="4" t="s">
        <v>8532</v>
      </c>
      <c r="G3138" s="5">
        <v>53</v>
      </c>
      <c r="H3138" s="4" t="s">
        <v>8512</v>
      </c>
      <c r="I3138" s="4" t="s">
        <v>150</v>
      </c>
      <c r="J3138" s="4" t="s">
        <v>151</v>
      </c>
      <c r="K3138" s="5" t="s">
        <v>1185</v>
      </c>
      <c r="L3138" s="6">
        <v>0.64583333333333337</v>
      </c>
      <c r="M3138" s="4" t="s">
        <v>30</v>
      </c>
      <c r="N3138" s="4" t="s">
        <v>67</v>
      </c>
      <c r="O3138" s="4" t="s">
        <v>7228</v>
      </c>
      <c r="P3138" s="5" t="s">
        <v>933</v>
      </c>
      <c r="Q3138" s="7">
        <v>0.55902777777777779</v>
      </c>
      <c r="R3138" s="4" t="s">
        <v>41</v>
      </c>
      <c r="S3138" s="4" t="s">
        <v>553</v>
      </c>
      <c r="T3138" s="4" t="s">
        <v>8536</v>
      </c>
      <c r="U3138" s="8"/>
      <c r="V3138" s="8"/>
      <c r="W3138">
        <v>94662883</v>
      </c>
      <c r="X3138" t="s">
        <v>43</v>
      </c>
    </row>
    <row r="3139" spans="1:24" ht="15.75" customHeight="1">
      <c r="A3139" s="4" t="s">
        <v>8509</v>
      </c>
      <c r="B3139" s="4" t="s">
        <v>8537</v>
      </c>
      <c r="C3139" s="4" t="s">
        <v>8537</v>
      </c>
      <c r="D3139" s="4" t="s">
        <v>23</v>
      </c>
      <c r="E3139" s="4" t="s">
        <v>8538</v>
      </c>
      <c r="F3139" s="4" t="s">
        <v>8539</v>
      </c>
      <c r="G3139" s="5">
        <v>69</v>
      </c>
      <c r="H3139" s="4" t="s">
        <v>8512</v>
      </c>
      <c r="I3139" s="4" t="s">
        <v>67</v>
      </c>
      <c r="J3139" s="4" t="s">
        <v>8540</v>
      </c>
      <c r="K3139" s="5" t="s">
        <v>4826</v>
      </c>
      <c r="L3139" s="6">
        <v>0.67708333333333337</v>
      </c>
      <c r="M3139" s="4" t="s">
        <v>41</v>
      </c>
      <c r="N3139" s="4" t="s">
        <v>114</v>
      </c>
      <c r="O3139" s="4" t="s">
        <v>185</v>
      </c>
      <c r="P3139" s="5" t="s">
        <v>108</v>
      </c>
      <c r="Q3139" s="7">
        <v>0.70138888888888884</v>
      </c>
      <c r="R3139" s="4" t="s">
        <v>30</v>
      </c>
      <c r="S3139" s="4" t="s">
        <v>553</v>
      </c>
      <c r="T3139" s="4" t="s">
        <v>8541</v>
      </c>
      <c r="U3139" s="8"/>
      <c r="V3139" s="8"/>
      <c r="W3139">
        <v>94662910</v>
      </c>
      <c r="X3139" t="s">
        <v>43</v>
      </c>
    </row>
    <row r="3140" spans="1:24" ht="15.75" customHeight="1">
      <c r="A3140" s="4" t="s">
        <v>8509</v>
      </c>
      <c r="B3140" s="4" t="s">
        <v>8542</v>
      </c>
      <c r="C3140" s="4" t="s">
        <v>8537</v>
      </c>
      <c r="D3140" s="4" t="s">
        <v>45</v>
      </c>
      <c r="E3140" s="4" t="s">
        <v>8543</v>
      </c>
      <c r="F3140" s="4" t="s">
        <v>8544</v>
      </c>
      <c r="G3140" s="5">
        <v>54</v>
      </c>
      <c r="H3140" s="4" t="s">
        <v>8512</v>
      </c>
      <c r="I3140" s="4" t="s">
        <v>67</v>
      </c>
      <c r="J3140" s="4" t="s">
        <v>8540</v>
      </c>
      <c r="K3140" s="5" t="s">
        <v>4826</v>
      </c>
      <c r="L3140" s="6">
        <v>0.67708333333333337</v>
      </c>
      <c r="M3140" s="4" t="s">
        <v>41</v>
      </c>
      <c r="N3140" s="4" t="s">
        <v>114</v>
      </c>
      <c r="O3140" s="4" t="s">
        <v>185</v>
      </c>
      <c r="P3140" s="5" t="s">
        <v>108</v>
      </c>
      <c r="Q3140" s="7">
        <v>0.70138888888888884</v>
      </c>
      <c r="R3140" s="4" t="s">
        <v>30</v>
      </c>
      <c r="S3140" s="4" t="s">
        <v>553</v>
      </c>
      <c r="T3140" s="4"/>
      <c r="U3140" s="8"/>
      <c r="V3140" s="8"/>
      <c r="W3140">
        <v>94662910</v>
      </c>
      <c r="X3140" t="s">
        <v>43</v>
      </c>
    </row>
    <row r="3141" spans="1:24" ht="15.75" customHeight="1">
      <c r="A3141" s="4" t="s">
        <v>8509</v>
      </c>
      <c r="B3141" s="4" t="s">
        <v>8545</v>
      </c>
      <c r="C3141" s="4" t="s">
        <v>8545</v>
      </c>
      <c r="D3141" s="4" t="s">
        <v>23</v>
      </c>
      <c r="E3141" s="4" t="s">
        <v>8546</v>
      </c>
      <c r="F3141" s="4" t="s">
        <v>8547</v>
      </c>
      <c r="G3141" s="5">
        <v>64</v>
      </c>
      <c r="H3141" s="4" t="s">
        <v>8512</v>
      </c>
      <c r="I3141" s="4" t="s">
        <v>27</v>
      </c>
      <c r="J3141" s="4" t="s">
        <v>28</v>
      </c>
      <c r="K3141" s="5" t="s">
        <v>1185</v>
      </c>
      <c r="L3141" s="6">
        <v>0.78125</v>
      </c>
      <c r="M3141" s="4" t="s">
        <v>30</v>
      </c>
      <c r="N3141" s="4" t="s">
        <v>27</v>
      </c>
      <c r="O3141" s="4" t="s">
        <v>31</v>
      </c>
      <c r="P3141" s="5" t="s">
        <v>108</v>
      </c>
      <c r="Q3141" s="7">
        <v>0.86458333333333337</v>
      </c>
      <c r="R3141" s="4" t="s">
        <v>30</v>
      </c>
      <c r="S3141" s="4" t="s">
        <v>553</v>
      </c>
      <c r="T3141" s="4" t="s">
        <v>8548</v>
      </c>
      <c r="U3141" s="8"/>
      <c r="V3141" s="8"/>
      <c r="W3141">
        <v>92952919</v>
      </c>
      <c r="X3141" t="s">
        <v>43</v>
      </c>
    </row>
    <row r="3142" spans="1:24" ht="15.75" customHeight="1">
      <c r="A3142" s="4" t="s">
        <v>8509</v>
      </c>
      <c r="B3142" s="4" t="s">
        <v>8549</v>
      </c>
      <c r="C3142" s="4" t="s">
        <v>8545</v>
      </c>
      <c r="D3142" s="4" t="s">
        <v>45</v>
      </c>
      <c r="E3142" s="4" t="s">
        <v>8550</v>
      </c>
      <c r="F3142" s="4" t="s">
        <v>8547</v>
      </c>
      <c r="G3142" s="5">
        <v>60</v>
      </c>
      <c r="H3142" s="4" t="s">
        <v>8512</v>
      </c>
      <c r="I3142" s="4" t="s">
        <v>27</v>
      </c>
      <c r="J3142" s="4" t="s">
        <v>28</v>
      </c>
      <c r="K3142" s="5" t="s">
        <v>1185</v>
      </c>
      <c r="L3142" s="6">
        <v>0.78125</v>
      </c>
      <c r="M3142" s="4" t="s">
        <v>30</v>
      </c>
      <c r="N3142" s="4" t="s">
        <v>27</v>
      </c>
      <c r="O3142" s="4" t="s">
        <v>31</v>
      </c>
      <c r="P3142" s="5" t="s">
        <v>108</v>
      </c>
      <c r="Q3142" s="7">
        <v>0.86458333333333337</v>
      </c>
      <c r="R3142" s="4" t="s">
        <v>30</v>
      </c>
      <c r="S3142" s="4" t="s">
        <v>553</v>
      </c>
      <c r="T3142" s="4"/>
      <c r="U3142" s="8"/>
      <c r="V3142" s="8"/>
      <c r="W3142">
        <v>92952919</v>
      </c>
      <c r="X3142" t="s">
        <v>43</v>
      </c>
    </row>
    <row r="3143" spans="1:24" ht="15.75" customHeight="1">
      <c r="A3143" s="4" t="s">
        <v>8509</v>
      </c>
      <c r="B3143" s="4" t="s">
        <v>8551</v>
      </c>
      <c r="C3143" s="4" t="s">
        <v>8551</v>
      </c>
      <c r="D3143" s="4" t="s">
        <v>45</v>
      </c>
      <c r="E3143" s="4" t="s">
        <v>8552</v>
      </c>
      <c r="F3143" s="4" t="s">
        <v>8553</v>
      </c>
      <c r="G3143" s="5">
        <v>68</v>
      </c>
      <c r="H3143" s="4" t="s">
        <v>8512</v>
      </c>
      <c r="I3143" s="4" t="s">
        <v>189</v>
      </c>
      <c r="J3143" s="4" t="s">
        <v>190</v>
      </c>
      <c r="K3143" s="5" t="s">
        <v>29</v>
      </c>
      <c r="L3143" s="6">
        <v>0.65972222222222221</v>
      </c>
      <c r="M3143" s="4" t="s">
        <v>30</v>
      </c>
      <c r="N3143" s="4" t="s">
        <v>39</v>
      </c>
      <c r="O3143" s="4" t="s">
        <v>52</v>
      </c>
      <c r="P3143" s="5" t="s">
        <v>933</v>
      </c>
      <c r="Q3143" s="7">
        <v>0.81944444444444442</v>
      </c>
      <c r="R3143" s="4" t="s">
        <v>41</v>
      </c>
      <c r="S3143" s="4" t="s">
        <v>553</v>
      </c>
      <c r="T3143" s="4" t="s">
        <v>8554</v>
      </c>
      <c r="U3143" s="4"/>
      <c r="V3143" s="4"/>
      <c r="W3143">
        <v>94662915</v>
      </c>
      <c r="X3143" t="s">
        <v>35</v>
      </c>
    </row>
    <row r="3144" spans="1:24" ht="15.75" customHeight="1">
      <c r="A3144" s="4" t="s">
        <v>4665</v>
      </c>
      <c r="B3144" s="4" t="s">
        <v>8555</v>
      </c>
      <c r="C3144" s="4" t="s">
        <v>8555</v>
      </c>
      <c r="D3144" s="4" t="s">
        <v>23</v>
      </c>
      <c r="E3144" s="4" t="s">
        <v>8556</v>
      </c>
      <c r="F3144" s="4" t="s">
        <v>8557</v>
      </c>
      <c r="G3144" s="5">
        <v>42</v>
      </c>
      <c r="H3144" s="4" t="s">
        <v>6680</v>
      </c>
      <c r="I3144" s="4" t="s">
        <v>157</v>
      </c>
      <c r="J3144" s="4" t="s">
        <v>2753</v>
      </c>
      <c r="K3144" s="5" t="s">
        <v>32</v>
      </c>
      <c r="L3144" s="6">
        <v>0.52777777777777779</v>
      </c>
      <c r="M3144" s="4" t="s">
        <v>30</v>
      </c>
      <c r="N3144" s="4" t="s">
        <v>8558</v>
      </c>
      <c r="O3144" s="4" t="s">
        <v>2315</v>
      </c>
      <c r="P3144" s="5" t="s">
        <v>339</v>
      </c>
      <c r="Q3144" s="7">
        <v>0.46180555555555558</v>
      </c>
      <c r="R3144" s="4" t="s">
        <v>30</v>
      </c>
      <c r="S3144" s="4" t="s">
        <v>160</v>
      </c>
      <c r="T3144" s="4"/>
      <c r="U3144" s="8"/>
      <c r="V3144" s="8"/>
      <c r="W3144">
        <v>462716489</v>
      </c>
      <c r="X3144" t="s">
        <v>43</v>
      </c>
    </row>
    <row r="3145" spans="1:24" ht="15.75" customHeight="1">
      <c r="A3145" s="4" t="s">
        <v>4665</v>
      </c>
      <c r="B3145" s="4" t="s">
        <v>8559</v>
      </c>
      <c r="C3145" s="4" t="s">
        <v>8555</v>
      </c>
      <c r="D3145" s="4" t="s">
        <v>45</v>
      </c>
      <c r="E3145" s="4" t="s">
        <v>8560</v>
      </c>
      <c r="F3145" s="4" t="s">
        <v>8557</v>
      </c>
      <c r="G3145" s="5">
        <v>27</v>
      </c>
      <c r="H3145" s="4" t="s">
        <v>6680</v>
      </c>
      <c r="I3145" s="4" t="s">
        <v>157</v>
      </c>
      <c r="J3145" s="4" t="s">
        <v>2753</v>
      </c>
      <c r="K3145" s="5" t="s">
        <v>32</v>
      </c>
      <c r="L3145" s="6">
        <v>0.52777777777777779</v>
      </c>
      <c r="M3145" s="4" t="s">
        <v>30</v>
      </c>
      <c r="N3145" s="4" t="s">
        <v>8558</v>
      </c>
      <c r="O3145" s="4" t="s">
        <v>2315</v>
      </c>
      <c r="P3145" s="5" t="s">
        <v>339</v>
      </c>
      <c r="Q3145" s="7">
        <v>0.46180555555555558</v>
      </c>
      <c r="R3145" s="4" t="s">
        <v>30</v>
      </c>
      <c r="S3145" s="4" t="s">
        <v>160</v>
      </c>
      <c r="T3145" s="4"/>
      <c r="U3145" s="8"/>
      <c r="V3145" s="8"/>
      <c r="W3145">
        <v>462716489</v>
      </c>
      <c r="X3145" t="s">
        <v>43</v>
      </c>
    </row>
    <row r="3146" spans="1:24" ht="15.75" customHeight="1">
      <c r="A3146" s="4" t="s">
        <v>21</v>
      </c>
      <c r="B3146" s="4" t="s">
        <v>8561</v>
      </c>
      <c r="C3146" s="4" t="s">
        <v>8561</v>
      </c>
      <c r="D3146" s="4" t="s">
        <v>23</v>
      </c>
      <c r="E3146" s="4" t="s">
        <v>8562</v>
      </c>
      <c r="F3146" s="4" t="s">
        <v>371</v>
      </c>
      <c r="G3146" s="5">
        <v>46</v>
      </c>
      <c r="H3146" s="4" t="s">
        <v>1516</v>
      </c>
      <c r="I3146" s="4" t="s">
        <v>189</v>
      </c>
      <c r="J3146" s="4" t="s">
        <v>425</v>
      </c>
      <c r="K3146" s="5" t="s">
        <v>29</v>
      </c>
      <c r="L3146" s="6">
        <v>0.18055555555555555</v>
      </c>
      <c r="M3146" s="4" t="s">
        <v>30</v>
      </c>
      <c r="N3146" s="4" t="s">
        <v>189</v>
      </c>
      <c r="O3146" s="4" t="s">
        <v>282</v>
      </c>
      <c r="P3146" s="5" t="s">
        <v>32</v>
      </c>
      <c r="Q3146" s="7">
        <v>0.80208333333333337</v>
      </c>
      <c r="R3146" s="4" t="s">
        <v>30</v>
      </c>
      <c r="S3146" s="4" t="s">
        <v>553</v>
      </c>
      <c r="T3146" s="4"/>
      <c r="U3146" s="8"/>
      <c r="V3146" s="8"/>
      <c r="W3146">
        <v>75989453</v>
      </c>
      <c r="X3146" t="s">
        <v>43</v>
      </c>
    </row>
    <row r="3147" spans="1:24" ht="15.75" customHeight="1">
      <c r="A3147" s="4" t="s">
        <v>21</v>
      </c>
      <c r="B3147" s="4" t="s">
        <v>8563</v>
      </c>
      <c r="C3147" s="4" t="s">
        <v>8561</v>
      </c>
      <c r="D3147" s="4" t="s">
        <v>45</v>
      </c>
      <c r="E3147" s="4" t="s">
        <v>8564</v>
      </c>
      <c r="F3147" s="4" t="s">
        <v>371</v>
      </c>
      <c r="G3147" s="5">
        <v>43</v>
      </c>
      <c r="H3147" s="4" t="s">
        <v>1516</v>
      </c>
      <c r="I3147" s="4" t="s">
        <v>189</v>
      </c>
      <c r="J3147" s="4" t="s">
        <v>425</v>
      </c>
      <c r="K3147" s="5" t="s">
        <v>29</v>
      </c>
      <c r="L3147" s="6">
        <v>0.18055555555555555</v>
      </c>
      <c r="M3147" s="4" t="s">
        <v>30</v>
      </c>
      <c r="N3147" s="4" t="s">
        <v>189</v>
      </c>
      <c r="O3147" s="4" t="s">
        <v>282</v>
      </c>
      <c r="P3147" s="5" t="s">
        <v>32</v>
      </c>
      <c r="Q3147" s="7">
        <v>0.80208333333333337</v>
      </c>
      <c r="R3147" s="4" t="s">
        <v>30</v>
      </c>
      <c r="S3147" s="4" t="s">
        <v>553</v>
      </c>
      <c r="T3147" s="4"/>
      <c r="U3147" s="8"/>
      <c r="V3147" s="8"/>
      <c r="W3147">
        <v>75989453</v>
      </c>
      <c r="X3147" t="s">
        <v>43</v>
      </c>
    </row>
    <row r="3148" spans="1:24" ht="15.75" customHeight="1">
      <c r="A3148" s="4" t="s">
        <v>21</v>
      </c>
      <c r="B3148" s="4" t="s">
        <v>8565</v>
      </c>
      <c r="C3148" s="4" t="s">
        <v>8565</v>
      </c>
      <c r="D3148" s="4" t="s">
        <v>45</v>
      </c>
      <c r="E3148" s="4" t="s">
        <v>8566</v>
      </c>
      <c r="F3148" s="4" t="s">
        <v>1371</v>
      </c>
      <c r="G3148" s="5">
        <v>29</v>
      </c>
      <c r="H3148" s="4" t="s">
        <v>552</v>
      </c>
      <c r="I3148" s="4" t="s">
        <v>114</v>
      </c>
      <c r="J3148" s="4" t="s">
        <v>184</v>
      </c>
      <c r="K3148" s="5" t="s">
        <v>29</v>
      </c>
      <c r="L3148" s="6">
        <v>0.18055555555555555</v>
      </c>
      <c r="M3148" s="4" t="s">
        <v>30</v>
      </c>
      <c r="N3148" s="4" t="s">
        <v>114</v>
      </c>
      <c r="O3148" s="4" t="s">
        <v>116</v>
      </c>
      <c r="P3148" s="5" t="s">
        <v>32</v>
      </c>
      <c r="Q3148" s="7">
        <v>0.47916666666666669</v>
      </c>
      <c r="R3148" s="4" t="s">
        <v>30</v>
      </c>
      <c r="S3148" s="4" t="s">
        <v>553</v>
      </c>
      <c r="T3148" s="4"/>
      <c r="U3148" s="8"/>
      <c r="V3148" s="8"/>
      <c r="W3148">
        <v>81952928</v>
      </c>
      <c r="X3148" t="s">
        <v>61</v>
      </c>
    </row>
    <row r="3149" spans="1:24" ht="15.75" customHeight="1">
      <c r="A3149" s="4" t="s">
        <v>21</v>
      </c>
      <c r="B3149" s="4" t="s">
        <v>8567</v>
      </c>
      <c r="C3149" s="4" t="s">
        <v>8565</v>
      </c>
      <c r="D3149" s="4" t="s">
        <v>45</v>
      </c>
      <c r="E3149" s="4" t="s">
        <v>8568</v>
      </c>
      <c r="F3149" s="4" t="s">
        <v>8569</v>
      </c>
      <c r="G3149" s="5">
        <v>63</v>
      </c>
      <c r="H3149" s="4" t="s">
        <v>552</v>
      </c>
      <c r="I3149" s="4" t="s">
        <v>114</v>
      </c>
      <c r="J3149" s="4" t="s">
        <v>184</v>
      </c>
      <c r="K3149" s="5" t="s">
        <v>29</v>
      </c>
      <c r="L3149" s="6">
        <v>0.18055555555555555</v>
      </c>
      <c r="M3149" s="4" t="s">
        <v>30</v>
      </c>
      <c r="N3149" s="4" t="s">
        <v>114</v>
      </c>
      <c r="O3149" s="4" t="s">
        <v>116</v>
      </c>
      <c r="P3149" s="5" t="s">
        <v>32</v>
      </c>
      <c r="Q3149" s="7">
        <v>0.47916666666666669</v>
      </c>
      <c r="R3149" s="4" t="s">
        <v>30</v>
      </c>
      <c r="S3149" s="4" t="s">
        <v>553</v>
      </c>
      <c r="T3149" s="4"/>
      <c r="U3149" s="8"/>
      <c r="V3149" s="8"/>
      <c r="W3149">
        <v>81952928</v>
      </c>
      <c r="X3149" t="s">
        <v>61</v>
      </c>
    </row>
    <row r="3150" spans="1:24" ht="15.75" customHeight="1">
      <c r="A3150" s="4" t="s">
        <v>4665</v>
      </c>
      <c r="B3150" s="4" t="s">
        <v>8570</v>
      </c>
      <c r="C3150" s="4" t="s">
        <v>8570</v>
      </c>
      <c r="D3150" s="4" t="s">
        <v>45</v>
      </c>
      <c r="E3150" s="4" t="s">
        <v>8571</v>
      </c>
      <c r="F3150" s="4" t="s">
        <v>731</v>
      </c>
      <c r="G3150" s="5">
        <v>51</v>
      </c>
      <c r="H3150" s="4" t="s">
        <v>8572</v>
      </c>
      <c r="I3150" s="4" t="s">
        <v>4680</v>
      </c>
      <c r="J3150" s="4" t="s">
        <v>8573</v>
      </c>
      <c r="K3150" s="5" t="s">
        <v>912</v>
      </c>
      <c r="L3150" s="6">
        <v>0.84375</v>
      </c>
      <c r="M3150" s="4" t="s">
        <v>30</v>
      </c>
      <c r="N3150" s="4" t="s">
        <v>4680</v>
      </c>
      <c r="O3150" s="4" t="s">
        <v>4681</v>
      </c>
      <c r="P3150" s="5" t="s">
        <v>1471</v>
      </c>
      <c r="Q3150" s="7">
        <v>0.90972222222222221</v>
      </c>
      <c r="R3150" s="4" t="s">
        <v>30</v>
      </c>
      <c r="S3150" s="4" t="s">
        <v>2243</v>
      </c>
      <c r="T3150" s="4"/>
      <c r="U3150" s="8"/>
      <c r="V3150" s="8"/>
      <c r="W3150">
        <v>87442290</v>
      </c>
      <c r="X3150" t="s">
        <v>43</v>
      </c>
    </row>
    <row r="3151" spans="1:24" ht="15.75" customHeight="1">
      <c r="A3151" s="4" t="s">
        <v>4665</v>
      </c>
      <c r="B3151" s="4" t="s">
        <v>8574</v>
      </c>
      <c r="C3151" s="4" t="s">
        <v>8570</v>
      </c>
      <c r="D3151" s="4" t="s">
        <v>45</v>
      </c>
      <c r="E3151" s="4" t="s">
        <v>8575</v>
      </c>
      <c r="F3151" s="4" t="s">
        <v>858</v>
      </c>
      <c r="G3151" s="5">
        <v>16</v>
      </c>
      <c r="H3151" s="4" t="s">
        <v>8572</v>
      </c>
      <c r="I3151" s="4" t="s">
        <v>4680</v>
      </c>
      <c r="J3151" s="4" t="s">
        <v>8573</v>
      </c>
      <c r="K3151" s="5" t="s">
        <v>912</v>
      </c>
      <c r="L3151" s="6">
        <v>0.84375</v>
      </c>
      <c r="M3151" s="4" t="s">
        <v>30</v>
      </c>
      <c r="N3151" s="4" t="s">
        <v>4680</v>
      </c>
      <c r="O3151" s="4" t="s">
        <v>4681</v>
      </c>
      <c r="P3151" s="5" t="s">
        <v>1471</v>
      </c>
      <c r="Q3151" s="7">
        <v>0.90972222222222221</v>
      </c>
      <c r="R3151" s="4" t="s">
        <v>30</v>
      </c>
      <c r="S3151" s="4" t="s">
        <v>2243</v>
      </c>
      <c r="T3151" s="4"/>
      <c r="U3151" s="8"/>
      <c r="V3151" s="8"/>
      <c r="W3151">
        <v>87442290</v>
      </c>
      <c r="X3151" t="s">
        <v>43</v>
      </c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5E0B3"/>
  </sheetPr>
  <dimension ref="A1:S1884"/>
  <sheetViews>
    <sheetView topLeftCell="F1" workbookViewId="0">
      <pane ySplit="1" topLeftCell="A2" activePane="bottomLeft" state="frozen"/>
      <selection pane="bottomLeft" activeCell="J25" sqref="J25"/>
    </sheetView>
  </sheetViews>
  <sheetFormatPr baseColWidth="10" defaultColWidth="11.1640625" defaultRowHeight="15" customHeight="1"/>
  <cols>
    <col min="1" max="1" width="8.5" customWidth="1"/>
    <col min="2" max="2" width="17.5" customWidth="1"/>
    <col min="3" max="3" width="17.1640625" customWidth="1"/>
    <col min="4" max="4" width="8.83203125" customWidth="1"/>
    <col min="5" max="5" width="24.5" customWidth="1"/>
    <col min="6" max="6" width="16.83203125" customWidth="1"/>
    <col min="7" max="7" width="4.1640625" customWidth="1"/>
    <col min="8" max="8" width="17.6640625" customWidth="1"/>
    <col min="9" max="9" width="19" customWidth="1"/>
    <col min="10" max="10" width="17.5" customWidth="1"/>
    <col min="11" max="11" width="12.1640625" customWidth="1"/>
    <col min="12" max="13" width="9" customWidth="1"/>
    <col min="14" max="16" width="15" customWidth="1"/>
    <col min="17" max="17" width="17.1640625" customWidth="1"/>
    <col min="18" max="18" width="10.5" customWidth="1"/>
    <col min="19" max="19" width="41.5" customWidth="1"/>
  </cols>
  <sheetData>
    <row r="1" spans="1:19" ht="15.75" customHeight="1">
      <c r="A1" s="214" t="s">
        <v>0</v>
      </c>
      <c r="B1" s="214" t="s">
        <v>1</v>
      </c>
      <c r="C1" s="214" t="s">
        <v>2</v>
      </c>
      <c r="D1" s="214" t="s">
        <v>3</v>
      </c>
      <c r="E1" s="214" t="s">
        <v>4</v>
      </c>
      <c r="F1" s="214" t="s">
        <v>5</v>
      </c>
      <c r="G1" s="214" t="s">
        <v>6</v>
      </c>
      <c r="H1" s="214" t="s">
        <v>7</v>
      </c>
      <c r="I1" s="214" t="s">
        <v>8</v>
      </c>
      <c r="J1" s="214" t="s">
        <v>9</v>
      </c>
      <c r="K1" s="215" t="s">
        <v>10</v>
      </c>
      <c r="L1" s="216" t="s">
        <v>11</v>
      </c>
      <c r="M1" s="214" t="s">
        <v>12</v>
      </c>
      <c r="N1" s="217" t="s">
        <v>18</v>
      </c>
      <c r="O1" s="218" t="s">
        <v>8576</v>
      </c>
      <c r="P1" s="219" t="s">
        <v>8577</v>
      </c>
      <c r="Q1" s="220" t="s">
        <v>8578</v>
      </c>
      <c r="R1" s="220" t="s">
        <v>8579</v>
      </c>
      <c r="S1" s="214" t="s">
        <v>19</v>
      </c>
    </row>
    <row r="2" spans="1:19" ht="15.75" customHeight="1">
      <c r="A2" s="221" t="s">
        <v>8580</v>
      </c>
      <c r="B2" s="222"/>
      <c r="C2" s="222"/>
      <c r="D2" s="222"/>
      <c r="E2" s="222"/>
      <c r="F2" s="222"/>
      <c r="G2" s="222"/>
      <c r="H2" s="222"/>
      <c r="I2" s="222"/>
      <c r="J2" s="222"/>
      <c r="K2" s="223"/>
      <c r="L2" s="224"/>
      <c r="M2" s="222"/>
      <c r="N2" s="225"/>
      <c r="O2" s="226"/>
      <c r="P2" s="227"/>
      <c r="Q2" s="228"/>
      <c r="R2" s="228"/>
      <c r="S2" s="222"/>
    </row>
    <row r="3" spans="1:19" ht="15.75" customHeight="1">
      <c r="A3" s="13" t="str">
        <f t="array" ref="A3">INDEX(manifest_11Sep!$A$1:$V$3202,MATCH($B3,manifest_11Sep!$B$1:$B$3202,0),MATCH(A.Arr9sepList!A$1,manifest_11Sep!$A$1:$V$1,0))</f>
        <v>A</v>
      </c>
      <c r="B3" s="13" t="s">
        <v>2208</v>
      </c>
      <c r="C3" s="13" t="str">
        <f t="array" ref="C3">INDEX(manifest_11Sep!$A$1:$V$3202,MATCH($B3,manifest_11Sep!$B$1:$B$3202,0),MATCH(A.Arr9sepList!C$1,manifest_11Sep!$A$1:$V$1,0))</f>
        <v>TKNTFR2VQ5P</v>
      </c>
      <c r="D3" s="13" t="str">
        <f t="array" ref="D3">INDEX(manifest_11Sep!$A$1:$V$3202,MATCH($B3,manifest_11Sep!$B$1:$B$3202,0),MATCH(A.Arr9sepList!D$1,manifest_11Sep!$A$1:$V$1,0))</f>
        <v>Male</v>
      </c>
      <c r="E3" s="13" t="str">
        <f t="array" ref="E3">INDEX(manifest_11Sep!$A$1:$V$3202,MATCH($B3,manifest_11Sep!$B$1:$B$3202,0),MATCH(A.Arr9sepList!E$1,manifest_11Sep!$A$1:$V$1,0))</f>
        <v>Jesus Equila</v>
      </c>
      <c r="F3" s="13" t="str">
        <f t="array" ref="F3">INDEX(manifest_11Sep!$A$1:$V$3202,MATCH($B3,manifest_11Sep!$B$1:$B$3202,0),MATCH(A.Arr9sepList!F$1,manifest_11Sep!$A$1:$V$1,0))</f>
        <v>Asuncion Jr</v>
      </c>
      <c r="G3" s="13">
        <f t="array" ref="G3">INDEX(manifest_11Sep!$A$1:$V$3202,MATCH($B3,manifest_11Sep!$B$1:$B$3202,0),MATCH(A.Arr9sepList!G$1,manifest_11Sep!$A$1:$V$1,0))</f>
        <v>42</v>
      </c>
      <c r="H3" s="13" t="str">
        <f t="array" ref="H3">INDEX(manifest_11Sep!$A$1:$V$3202,MATCH($B3,manifest_11Sep!$B$1:$B$3202,0),MATCH(A.Arr9sepList!H$1,manifest_11Sep!$A$1:$V$1,0))</f>
        <v>Dondon Dimailig</v>
      </c>
      <c r="I3" s="13" t="str">
        <f t="array" ref="I3">INDEX(manifest_11Sep!$A$1:$V$3202,MATCH($B3,manifest_11Sep!$B$1:$B$3202,0),MATCH(A.Arr9sepList!I$1,manifest_11Sep!$A$1:$V$1,0))</f>
        <v>Korean Air</v>
      </c>
      <c r="J3" s="13" t="str">
        <f t="array" ref="J3">INDEX(manifest_11Sep!$A$1:$V$3202,MATCH($B3,manifest_11Sep!$B$1:$B$3202,0),MATCH(A.Arr9sepList!J$1,manifest_11Sep!$A$1:$V$1,0))</f>
        <v>KE 5214</v>
      </c>
      <c r="K3" s="13" t="str">
        <f t="array" ref="K3">INDEX(manifest_11Sep!$A$1:$V$3202,MATCH($B3,manifest_11Sep!$B$1:$B$3202,0),MATCH(A.Arr9sepList!K$1,manifest_11Sep!$A$1:$V$1,0))</f>
        <v>13-thg 9-25</v>
      </c>
      <c r="L3" s="14">
        <f t="array" ref="L3">INDEX(manifest_11Sep!$A$1:$V$3202,MATCH($B3,manifest_11Sep!$B$1:$B$3202,0),MATCH(A.Arr9sepList!L$1,manifest_11Sep!$A$1:$V$1,0))</f>
        <v>0.44791666666666669</v>
      </c>
      <c r="M3" s="13" t="str">
        <f t="array" ref="M3">INDEX(manifest_11Sep!$A$1:$V$3202,MATCH($B3,manifest_11Sep!$B$1:$B$3202,0),MATCH(A.Arr9sepList!M$1,manifest_11Sep!$A$1:$V$1,0))</f>
        <v>GMP-D</v>
      </c>
      <c r="N3" s="13" t="str">
        <f t="array" ref="N3">INDEX(manifest_11Sep!$A$1:$V$3202,MATCH($B3,manifest_11Sep!$B$1:$B$3202,0),MATCH(A.Arr9sepList!N$1,manifest_11Sep!$A$1:$V$1,0))</f>
        <v>LOTTE</v>
      </c>
      <c r="O3" s="15">
        <f>COUNTA(N3:N8)</f>
        <v>6</v>
      </c>
      <c r="P3" s="13"/>
      <c r="Q3" s="16">
        <v>15262385</v>
      </c>
      <c r="R3" s="16" t="s">
        <v>43</v>
      </c>
      <c r="S3" s="13">
        <f t="array" ref="S3">INDEX(manifest_11Sep!$A$1:$V$3202,MATCH($B3,manifest_11Sep!$B$1:$B$3202,0),MATCH(A.Arr9sepList!S$1,manifest_11Sep!$A$1:$V$1,0))</f>
        <v>0</v>
      </c>
    </row>
    <row r="4" spans="1:19" ht="15.75" customHeight="1">
      <c r="A4" s="13" t="str">
        <f t="array" ref="A4">INDEX(manifest_11Sep!$A$1:$V$3202,MATCH($B4,manifest_11Sep!$B$1:$B$3202,0),MATCH(A.Arr9sepList!A$1,manifest_11Sep!$A$1:$V$1,0))</f>
        <v>A</v>
      </c>
      <c r="B4" s="13" t="s">
        <v>2229</v>
      </c>
      <c r="C4" s="13" t="str">
        <f t="array" ref="C4">INDEX(manifest_11Sep!$A$1:$V$3202,MATCH($B4,manifest_11Sep!$B$1:$B$3202,0),MATCH(A.Arr9sepList!C$1,manifest_11Sep!$A$1:$V$1,0))</f>
        <v>BNN7YW76R4V</v>
      </c>
      <c r="D4" s="13" t="str">
        <f t="array" ref="D4">INDEX(manifest_11Sep!$A$1:$V$3202,MATCH($B4,manifest_11Sep!$B$1:$B$3202,0),MATCH(A.Arr9sepList!D$1,manifest_11Sep!$A$1:$V$1,0))</f>
        <v>Female</v>
      </c>
      <c r="E4" s="13" t="str">
        <f t="array" ref="E4">INDEX(manifest_11Sep!$A$1:$V$3202,MATCH($B4,manifest_11Sep!$B$1:$B$3202,0),MATCH(A.Arr9sepList!E$1,manifest_11Sep!$A$1:$V$1,0))</f>
        <v>Florencia Amacna</v>
      </c>
      <c r="F4" s="13" t="str">
        <f t="array" ref="F4">INDEX(manifest_11Sep!$A$1:$V$3202,MATCH($B4,manifest_11Sep!$B$1:$B$3202,0),MATCH(A.Arr9sepList!F$1,manifest_11Sep!$A$1:$V$1,0))</f>
        <v>Griffin</v>
      </c>
      <c r="G4" s="13">
        <f t="array" ref="G4">INDEX(manifest_11Sep!$A$1:$V$3202,MATCH($B4,manifest_11Sep!$B$1:$B$3202,0),MATCH(A.Arr9sepList!G$1,manifest_11Sep!$A$1:$V$1,0))</f>
        <v>55</v>
      </c>
      <c r="H4" s="13" t="str">
        <f t="array" ref="H4">INDEX(manifest_11Sep!$A$1:$V$3202,MATCH($B4,manifest_11Sep!$B$1:$B$3202,0),MATCH(A.Arr9sepList!H$1,manifest_11Sep!$A$1:$V$1,0))</f>
        <v>Dondon Dimailig</v>
      </c>
      <c r="I4" s="13" t="str">
        <f t="array" ref="I4">INDEX(manifest_11Sep!$A$1:$V$3202,MATCH($B4,manifest_11Sep!$B$1:$B$3202,0),MATCH(A.Arr9sepList!I$1,manifest_11Sep!$A$1:$V$1,0))</f>
        <v>Korean Air</v>
      </c>
      <c r="J4" s="13" t="str">
        <f t="array" ref="J4">INDEX(manifest_11Sep!$A$1:$V$3202,MATCH($B4,manifest_11Sep!$B$1:$B$3202,0),MATCH(A.Arr9sepList!J$1,manifest_11Sep!$A$1:$V$1,0))</f>
        <v>KE 5214</v>
      </c>
      <c r="K4" s="13" t="str">
        <f t="array" ref="K4">INDEX(manifest_11Sep!$A$1:$V$3202,MATCH($B4,manifest_11Sep!$B$1:$B$3202,0),MATCH(A.Arr9sepList!K$1,manifest_11Sep!$A$1:$V$1,0))</f>
        <v>13-thg 9-25</v>
      </c>
      <c r="L4" s="14">
        <f t="array" ref="L4">INDEX(manifest_11Sep!$A$1:$V$3202,MATCH($B4,manifest_11Sep!$B$1:$B$3202,0),MATCH(A.Arr9sepList!L$1,manifest_11Sep!$A$1:$V$1,0))</f>
        <v>0.44791666666666669</v>
      </c>
      <c r="M4" s="13" t="str">
        <f t="array" ref="M4">INDEX(manifest_11Sep!$A$1:$V$3202,MATCH($B4,manifest_11Sep!$B$1:$B$3202,0),MATCH(A.Arr9sepList!M$1,manifest_11Sep!$A$1:$V$1,0))</f>
        <v>GMP-D</v>
      </c>
      <c r="N4" s="13" t="str">
        <f t="array" ref="N4">INDEX(manifest_11Sep!$A$1:$V$3202,MATCH($B4,manifest_11Sep!$B$1:$B$3202,0),MATCH(A.Arr9sepList!N$1,manifest_11Sep!$A$1:$V$1,0))</f>
        <v>LOTTE</v>
      </c>
      <c r="O4" s="15"/>
      <c r="P4" s="13"/>
      <c r="Q4" s="16">
        <v>15262388</v>
      </c>
      <c r="R4" s="16" t="s">
        <v>61</v>
      </c>
      <c r="S4" s="13">
        <f t="array" ref="S4">INDEX(manifest_11Sep!$A$1:$V$3202,MATCH($B4,manifest_11Sep!$B$1:$B$3202,0),MATCH(A.Arr9sepList!S$1,manifest_11Sep!$A$1:$V$1,0))</f>
        <v>0</v>
      </c>
    </row>
    <row r="5" spans="1:19" ht="15.75" customHeight="1">
      <c r="A5" s="13" t="str">
        <f t="array" ref="A5">INDEX(manifest_11Sep!$A$1:$V$3202,MATCH($B5,manifest_11Sep!$B$1:$B$3202,0),MATCH(A.Arr9sepList!A$1,manifest_11Sep!$A$1:$V$1,0))</f>
        <v>A</v>
      </c>
      <c r="B5" s="13" t="s">
        <v>3654</v>
      </c>
      <c r="C5" s="13" t="str">
        <f t="array" ref="C5">INDEX(manifest_11Sep!$A$1:$V$3202,MATCH($B5,manifest_11Sep!$B$1:$B$3202,0),MATCH(A.Arr9sepList!C$1,manifest_11Sep!$A$1:$V$1,0))</f>
        <v>4CNS4TKSHJ7</v>
      </c>
      <c r="D5" s="13" t="str">
        <f t="array" ref="D5">INDEX(manifest_11Sep!$A$1:$V$3202,MATCH($B5,manifest_11Sep!$B$1:$B$3202,0),MATCH(A.Arr9sepList!D$1,manifest_11Sep!$A$1:$V$1,0))</f>
        <v>Female</v>
      </c>
      <c r="E5" s="13" t="str">
        <f t="array" ref="E5">INDEX(manifest_11Sep!$A$1:$V$3202,MATCH($B5,manifest_11Sep!$B$1:$B$3202,0),MATCH(A.Arr9sepList!E$1,manifest_11Sep!$A$1:$V$1,0))</f>
        <v>Olajumoke Sherifat</v>
      </c>
      <c r="F5" s="13" t="str">
        <f t="array" ref="F5">INDEX(manifest_11Sep!$A$1:$V$3202,MATCH($B5,manifest_11Sep!$B$1:$B$3202,0),MATCH(A.Arr9sepList!F$1,manifest_11Sep!$A$1:$V$1,0))</f>
        <v>Seriki</v>
      </c>
      <c r="G5" s="13">
        <f t="array" ref="G5">INDEX(manifest_11Sep!$A$1:$V$3202,MATCH($B5,manifest_11Sep!$B$1:$B$3202,0),MATCH(A.Arr9sepList!G$1,manifest_11Sep!$A$1:$V$1,0))</f>
        <v>59</v>
      </c>
      <c r="H5" s="13" t="str">
        <f t="array" ref="H5">INDEX(manifest_11Sep!$A$1:$V$3202,MATCH($B5,manifest_11Sep!$B$1:$B$3202,0),MATCH(A.Arr9sepList!H$1,manifest_11Sep!$A$1:$V$1,0))</f>
        <v>Olajumoke Seriki</v>
      </c>
      <c r="I5" s="13" t="str">
        <f t="array" ref="I5">INDEX(manifest_11Sep!$A$1:$V$3202,MATCH($B5,manifest_11Sep!$B$1:$B$3202,0),MATCH(A.Arr9sepList!I$1,manifest_11Sep!$A$1:$V$1,0))</f>
        <v>Jeju Air</v>
      </c>
      <c r="J5" s="13" t="str">
        <f t="array" ref="J5">INDEX(manifest_11Sep!$A$1:$V$3202,MATCH($B5,manifest_11Sep!$B$1:$B$3202,0),MATCH(A.Arr9sepList!J$1,manifest_11Sep!$A$1:$V$1,0))</f>
        <v>7C 106</v>
      </c>
      <c r="K5" s="13" t="str">
        <f t="array" ref="K5">INDEX(manifest_11Sep!$A$1:$V$3202,MATCH($B5,manifest_11Sep!$B$1:$B$3202,0),MATCH(A.Arr9sepList!K$1,manifest_11Sep!$A$1:$V$1,0))</f>
        <v>13-thg 9-25</v>
      </c>
      <c r="L5" s="14">
        <f t="array" ref="L5">INDEX(manifest_11Sep!$A$1:$V$3202,MATCH($B5,manifest_11Sep!$B$1:$B$3202,0),MATCH(A.Arr9sepList!L$1,manifest_11Sep!$A$1:$V$1,0))</f>
        <v>0.4548611111111111</v>
      </c>
      <c r="M5" s="13" t="str">
        <f t="array" ref="M5">INDEX(manifest_11Sep!$A$1:$V$3202,MATCH($B5,manifest_11Sep!$B$1:$B$3202,0),MATCH(A.Arr9sepList!M$1,manifest_11Sep!$A$1:$V$1,0))</f>
        <v>GMP-D</v>
      </c>
      <c r="N5" s="13" t="str">
        <f t="array" ref="N5">INDEX(manifest_11Sep!$A$1:$V$3202,MATCH($B5,manifest_11Sep!$B$1:$B$3202,0),MATCH(A.Arr9sepList!N$1,manifest_11Sep!$A$1:$V$1,0))</f>
        <v>LOTTE</v>
      </c>
      <c r="O5" s="15"/>
      <c r="P5" s="13"/>
      <c r="Q5" s="16">
        <v>15262464</v>
      </c>
      <c r="R5" s="16" t="s">
        <v>43</v>
      </c>
      <c r="S5" s="13">
        <f t="array" ref="S5">INDEX(manifest_11Sep!$A$1:$V$3202,MATCH($B5,manifest_11Sep!$B$1:$B$3202,0),MATCH(A.Arr9sepList!S$1,manifest_11Sep!$A$1:$V$1,0))</f>
        <v>0</v>
      </c>
    </row>
    <row r="6" spans="1:19" ht="15.75" customHeight="1">
      <c r="A6" s="13" t="str">
        <f t="array" ref="A6">INDEX(manifest_11Sep!$A$1:$V$3202,MATCH($B6,manifest_11Sep!$B$1:$B$3202,0),MATCH(A.Arr9sepList!A$1,manifest_11Sep!$A$1:$V$1,0))</f>
        <v>A</v>
      </c>
      <c r="B6" s="13" t="s">
        <v>3658</v>
      </c>
      <c r="C6" s="13" t="str">
        <f t="array" ref="C6">INDEX(manifest_11Sep!$A$1:$V$3202,MATCH($B6,manifest_11Sep!$B$1:$B$3202,0),MATCH(A.Arr9sepList!C$1,manifest_11Sep!$A$1:$V$1,0))</f>
        <v>4CNS4TKSHJ7</v>
      </c>
      <c r="D6" s="13" t="str">
        <f t="array" ref="D6">INDEX(manifest_11Sep!$A$1:$V$3202,MATCH($B6,manifest_11Sep!$B$1:$B$3202,0),MATCH(A.Arr9sepList!D$1,manifest_11Sep!$A$1:$V$1,0))</f>
        <v>Male</v>
      </c>
      <c r="E6" s="13" t="str">
        <f t="array" ref="E6">INDEX(manifest_11Sep!$A$1:$V$3202,MATCH($B6,manifest_11Sep!$B$1:$B$3202,0),MATCH(A.Arr9sepList!E$1,manifest_11Sep!$A$1:$V$1,0))</f>
        <v>Waheed Akanni</v>
      </c>
      <c r="F6" s="13" t="str">
        <f t="array" ref="F6">INDEX(manifest_11Sep!$A$1:$V$3202,MATCH($B6,manifest_11Sep!$B$1:$B$3202,0),MATCH(A.Arr9sepList!F$1,manifest_11Sep!$A$1:$V$1,0))</f>
        <v>Seriki</v>
      </c>
      <c r="G6" s="13">
        <f t="array" ref="G6">INDEX(manifest_11Sep!$A$1:$V$3202,MATCH($B6,manifest_11Sep!$B$1:$B$3202,0),MATCH(A.Arr9sepList!G$1,manifest_11Sep!$A$1:$V$1,0))</f>
        <v>61</v>
      </c>
      <c r="H6" s="13" t="str">
        <f t="array" ref="H6">INDEX(manifest_11Sep!$A$1:$V$3202,MATCH($B6,manifest_11Sep!$B$1:$B$3202,0),MATCH(A.Arr9sepList!H$1,manifest_11Sep!$A$1:$V$1,0))</f>
        <v>Olajumoke Seriki</v>
      </c>
      <c r="I6" s="13" t="str">
        <f t="array" ref="I6">INDEX(manifest_11Sep!$A$1:$V$3202,MATCH($B6,manifest_11Sep!$B$1:$B$3202,0),MATCH(A.Arr9sepList!I$1,manifest_11Sep!$A$1:$V$1,0))</f>
        <v>Jeju Air</v>
      </c>
      <c r="J6" s="13" t="str">
        <f t="array" ref="J6">INDEX(manifest_11Sep!$A$1:$V$3202,MATCH($B6,manifest_11Sep!$B$1:$B$3202,0),MATCH(A.Arr9sepList!J$1,manifest_11Sep!$A$1:$V$1,0))</f>
        <v>7C 106</v>
      </c>
      <c r="K6" s="13" t="str">
        <f t="array" ref="K6">INDEX(manifest_11Sep!$A$1:$V$3202,MATCH($B6,manifest_11Sep!$B$1:$B$3202,0),MATCH(A.Arr9sepList!K$1,manifest_11Sep!$A$1:$V$1,0))</f>
        <v>13-thg 9-25</v>
      </c>
      <c r="L6" s="14">
        <f t="array" ref="L6">INDEX(manifest_11Sep!$A$1:$V$3202,MATCH($B6,manifest_11Sep!$B$1:$B$3202,0),MATCH(A.Arr9sepList!L$1,manifest_11Sep!$A$1:$V$1,0))</f>
        <v>0.4548611111111111</v>
      </c>
      <c r="M6" s="13" t="str">
        <f t="array" ref="M6">INDEX(manifest_11Sep!$A$1:$V$3202,MATCH($B6,manifest_11Sep!$B$1:$B$3202,0),MATCH(A.Arr9sepList!M$1,manifest_11Sep!$A$1:$V$1,0))</f>
        <v>GMP-D</v>
      </c>
      <c r="N6" s="13" t="str">
        <f t="array" ref="N6">INDEX(manifest_11Sep!$A$1:$V$3202,MATCH($B6,manifest_11Sep!$B$1:$B$3202,0),MATCH(A.Arr9sepList!N$1,manifest_11Sep!$A$1:$V$1,0))</f>
        <v>LOTTE</v>
      </c>
      <c r="O6" s="15"/>
      <c r="P6" s="13"/>
      <c r="Q6" s="16">
        <v>15262464</v>
      </c>
      <c r="R6" s="16" t="s">
        <v>43</v>
      </c>
      <c r="S6" s="13">
        <f t="array" ref="S6">INDEX(manifest_11Sep!$A$1:$V$3202,MATCH($B6,manifest_11Sep!$B$1:$B$3202,0),MATCH(A.Arr9sepList!S$1,manifest_11Sep!$A$1:$V$1,0))</f>
        <v>0</v>
      </c>
    </row>
    <row r="7" spans="1:19" ht="15.75" customHeight="1">
      <c r="A7" s="13" t="str">
        <f t="array" ref="A7">INDEX(manifest_11Sep!$A$1:$V$3202,MATCH($B7,manifest_11Sep!$B$1:$B$3202,0),MATCH(A.Arr9sepList!A$1,manifest_11Sep!$A$1:$V$1,0))</f>
        <v>A</v>
      </c>
      <c r="B7" s="13" t="s">
        <v>2535</v>
      </c>
      <c r="C7" s="13" t="str">
        <f t="array" ref="C7">INDEX(manifest_11Sep!$A$1:$V$3202,MATCH($B7,manifest_11Sep!$B$1:$B$3202,0),MATCH(A.Arr9sepList!C$1,manifest_11Sep!$A$1:$V$1,0))</f>
        <v>TXNC5MZFN98</v>
      </c>
      <c r="D7" s="13" t="str">
        <f t="array" ref="D7">INDEX(manifest_11Sep!$A$1:$V$3202,MATCH($B7,manifest_11Sep!$B$1:$B$3202,0),MATCH(A.Arr9sepList!D$1,manifest_11Sep!$A$1:$V$1,0))</f>
        <v>Female</v>
      </c>
      <c r="E7" s="13" t="str">
        <f t="array" ref="E7">INDEX(manifest_11Sep!$A$1:$V$3202,MATCH($B7,manifest_11Sep!$B$1:$B$3202,0),MATCH(A.Arr9sepList!E$1,manifest_11Sep!$A$1:$V$1,0))</f>
        <v>Maria Jan Luv Santos</v>
      </c>
      <c r="F7" s="13" t="str">
        <f t="array" ref="F7">INDEX(manifest_11Sep!$A$1:$V$3202,MATCH($B7,manifest_11Sep!$B$1:$B$3202,0),MATCH(A.Arr9sepList!F$1,manifest_11Sep!$A$1:$V$1,0))</f>
        <v>Lagasca Borja</v>
      </c>
      <c r="G7" s="13">
        <f t="array" ref="G7">INDEX(manifest_11Sep!$A$1:$V$3202,MATCH($B7,manifest_11Sep!$B$1:$B$3202,0),MATCH(A.Arr9sepList!G$1,manifest_11Sep!$A$1:$V$1,0))</f>
        <v>53</v>
      </c>
      <c r="H7" s="13" t="str">
        <f t="array" ref="H7">INDEX(manifest_11Sep!$A$1:$V$3202,MATCH($B7,manifest_11Sep!$B$1:$B$3202,0),MATCH(A.Arr9sepList!H$1,manifest_11Sep!$A$1:$V$1,0))</f>
        <v>Joen De Las Penas</v>
      </c>
      <c r="I7" s="13" t="str">
        <f t="array" ref="I7">INDEX(manifest_11Sep!$A$1:$V$3202,MATCH($B7,manifest_11Sep!$B$1:$B$3202,0),MATCH(A.Arr9sepList!I$1,manifest_11Sep!$A$1:$V$1,0))</f>
        <v>Jeju Air</v>
      </c>
      <c r="J7" s="13" t="str">
        <f t="array" ref="J7">INDEX(manifest_11Sep!$A$1:$V$3202,MATCH($B7,manifest_11Sep!$B$1:$B$3202,0),MATCH(A.Arr9sepList!J$1,manifest_11Sep!$A$1:$V$1,0))</f>
        <v>7C 1328 ON 12 SEP</v>
      </c>
      <c r="K7" s="13" t="str">
        <f t="array" ref="K7">INDEX(manifest_11Sep!$A$1:$V$3202,MATCH($B7,manifest_11Sep!$B$1:$B$3202,0),MATCH(A.Arr9sepList!K$1,manifest_11Sep!$A$1:$V$1,0))</f>
        <v>13-thg 9-25</v>
      </c>
      <c r="L7" s="14">
        <f t="array" ref="L7">INDEX(manifest_11Sep!$A$1:$V$3202,MATCH($B7,manifest_11Sep!$B$1:$B$3202,0),MATCH(A.Arr9sepList!L$1,manifest_11Sep!$A$1:$V$1,0))</f>
        <v>0.47916666666666669</v>
      </c>
      <c r="M7" s="13" t="str">
        <f t="array" ref="M7">INDEX(manifest_11Sep!$A$1:$V$3202,MATCH($B7,manifest_11Sep!$B$1:$B$3202,0),MATCH(A.Arr9sepList!M$1,manifest_11Sep!$A$1:$V$1,0))</f>
        <v>GMP-D</v>
      </c>
      <c r="N7" s="13" t="str">
        <f t="array" ref="N7">INDEX(manifest_11Sep!$A$1:$V$3202,MATCH($B7,manifest_11Sep!$B$1:$B$3202,0),MATCH(A.Arr9sepList!N$1,manifest_11Sep!$A$1:$V$1,0))</f>
        <v>FAIRMONT</v>
      </c>
      <c r="O7" s="15"/>
      <c r="P7" s="13"/>
      <c r="Q7" s="16">
        <v>462710820</v>
      </c>
      <c r="R7" s="16" t="s">
        <v>43</v>
      </c>
      <c r="S7" s="13" t="str">
        <f t="array" ref="S7">INDEX(manifest_11Sep!$A$1:$V$3202,MATCH($B7,manifest_11Sep!$B$1:$B$3202,0),MATCH(A.Arr9sepList!S$1,manifest_11Sep!$A$1:$V$1,0))</f>
        <v>arrive 12Sep - GMP, pick-up on 13Sep @ 11:30, GMP-D</v>
      </c>
    </row>
    <row r="8" spans="1:19" ht="15.75" customHeight="1">
      <c r="A8" s="13" t="str">
        <f t="array" ref="A8">INDEX(manifest_11Sep!$A$1:$V$3202,MATCH($B8,manifest_11Sep!$B$1:$B$3202,0),MATCH(A.Arr9sepList!A$1,manifest_11Sep!$A$1:$V$1,0))</f>
        <v>A</v>
      </c>
      <c r="B8" s="13" t="s">
        <v>2541</v>
      </c>
      <c r="C8" s="13" t="str">
        <f t="array" ref="C8">INDEX(manifest_11Sep!$A$1:$V$3202,MATCH($B8,manifest_11Sep!$B$1:$B$3202,0),MATCH(A.Arr9sepList!C$1,manifest_11Sep!$A$1:$V$1,0))</f>
        <v>TXNC5MZFN98</v>
      </c>
      <c r="D8" s="13" t="str">
        <f t="array" ref="D8">INDEX(manifest_11Sep!$A$1:$V$3202,MATCH($B8,manifest_11Sep!$B$1:$B$3202,0),MATCH(A.Arr9sepList!D$1,manifest_11Sep!$A$1:$V$1,0))</f>
        <v>Male</v>
      </c>
      <c r="E8" s="13" t="str">
        <f t="array" ref="E8">INDEX(manifest_11Sep!$A$1:$V$3202,MATCH($B8,manifest_11Sep!$B$1:$B$3202,0),MATCH(A.Arr9sepList!E$1,manifest_11Sep!$A$1:$V$1,0))</f>
        <v>Amado James Boco</v>
      </c>
      <c r="F8" s="13" t="str">
        <f t="array" ref="F8">INDEX(manifest_11Sep!$A$1:$V$3202,MATCH($B8,manifest_11Sep!$B$1:$B$3202,0),MATCH(A.Arr9sepList!F$1,manifest_11Sep!$A$1:$V$1,0))</f>
        <v>Borja</v>
      </c>
      <c r="G8" s="13">
        <f t="array" ref="G8">INDEX(manifest_11Sep!$A$1:$V$3202,MATCH($B8,manifest_11Sep!$B$1:$B$3202,0),MATCH(A.Arr9sepList!G$1,manifest_11Sep!$A$1:$V$1,0))</f>
        <v>54</v>
      </c>
      <c r="H8" s="13" t="str">
        <f t="array" ref="H8">INDEX(manifest_11Sep!$A$1:$V$3202,MATCH($B8,manifest_11Sep!$B$1:$B$3202,0),MATCH(A.Arr9sepList!H$1,manifest_11Sep!$A$1:$V$1,0))</f>
        <v>Joen De Las Penas</v>
      </c>
      <c r="I8" s="13" t="str">
        <f t="array" ref="I8">INDEX(manifest_11Sep!$A$1:$V$3202,MATCH($B8,manifest_11Sep!$B$1:$B$3202,0),MATCH(A.Arr9sepList!I$1,manifest_11Sep!$A$1:$V$1,0))</f>
        <v>Jeju Air</v>
      </c>
      <c r="J8" s="13" t="str">
        <f t="array" ref="J8">INDEX(manifest_11Sep!$A$1:$V$3202,MATCH($B8,manifest_11Sep!$B$1:$B$3202,0),MATCH(A.Arr9sepList!J$1,manifest_11Sep!$A$1:$V$1,0))</f>
        <v>7C 1328 ON 12 SEP</v>
      </c>
      <c r="K8" s="13" t="str">
        <f t="array" ref="K8">INDEX(manifest_11Sep!$A$1:$V$3202,MATCH($B8,manifest_11Sep!$B$1:$B$3202,0),MATCH(A.Arr9sepList!K$1,manifest_11Sep!$A$1:$V$1,0))</f>
        <v>13-thg 9-25</v>
      </c>
      <c r="L8" s="14">
        <f t="array" ref="L8">INDEX(manifest_11Sep!$A$1:$V$3202,MATCH($B8,manifest_11Sep!$B$1:$B$3202,0),MATCH(A.Arr9sepList!L$1,manifest_11Sep!$A$1:$V$1,0))</f>
        <v>0.47916666666666669</v>
      </c>
      <c r="M8" s="13" t="str">
        <f t="array" ref="M8">INDEX(manifest_11Sep!$A$1:$V$3202,MATCH($B8,manifest_11Sep!$B$1:$B$3202,0),MATCH(A.Arr9sepList!M$1,manifest_11Sep!$A$1:$V$1,0))</f>
        <v>GMP-D</v>
      </c>
      <c r="N8" s="13" t="str">
        <f t="array" ref="N8">INDEX(manifest_11Sep!$A$1:$V$3202,MATCH($B8,manifest_11Sep!$B$1:$B$3202,0),MATCH(A.Arr9sepList!N$1,manifest_11Sep!$A$1:$V$1,0))</f>
        <v>FAIRMONT</v>
      </c>
      <c r="O8" s="15"/>
      <c r="P8" s="13"/>
      <c r="Q8" s="16">
        <v>462710820</v>
      </c>
      <c r="R8" s="16" t="s">
        <v>43</v>
      </c>
      <c r="S8" s="13" t="str">
        <f t="array" ref="S8">INDEX(manifest_11Sep!$A$1:$V$3202,MATCH($B8,manifest_11Sep!$B$1:$B$3202,0),MATCH(A.Arr9sepList!S$1,manifest_11Sep!$A$1:$V$1,0))</f>
        <v>arrive 12Sep - GMP, pick-up on 13Sep @ 11:30, GMP-D</v>
      </c>
    </row>
    <row r="9" spans="1:19" ht="15.75" customHeight="1">
      <c r="A9" s="229" t="str">
        <f t="array" ref="A9">INDEX(manifest_11Sep!$A$1:$V$3202,MATCH($B9,manifest_11Sep!$B$1:$B$3202,0),MATCH(A.Arr9sepList!A$1,manifest_11Sep!$A$1:$V$1,0))</f>
        <v>A</v>
      </c>
      <c r="B9" s="229" t="s">
        <v>3223</v>
      </c>
      <c r="C9" s="229" t="str">
        <f t="array" ref="C9">INDEX(manifest_11Sep!$A$1:$V$3202,MATCH($B9,manifest_11Sep!$B$1:$B$3202,0),MATCH(A.Arr9sepList!C$1,manifest_11Sep!$A$1:$V$1,0))</f>
        <v>MXN8BWBJK8T</v>
      </c>
      <c r="D9" s="229" t="str">
        <f t="array" ref="D9">INDEX(manifest_11Sep!$A$1:$V$3202,MATCH($B9,manifest_11Sep!$B$1:$B$3202,0),MATCH(A.Arr9sepList!D$1,manifest_11Sep!$A$1:$V$1,0))</f>
        <v>Male</v>
      </c>
      <c r="E9" s="229" t="str">
        <f t="array" ref="E9">INDEX(manifest_11Sep!$A$1:$V$3202,MATCH($B9,manifest_11Sep!$B$1:$B$3202,0),MATCH(A.Arr9sepList!E$1,manifest_11Sep!$A$1:$V$1,0))</f>
        <v>Siu Yu</v>
      </c>
      <c r="F9" s="229" t="str">
        <f t="array" ref="F9">INDEX(manifest_11Sep!$A$1:$V$3202,MATCH($B9,manifest_11Sep!$B$1:$B$3202,0),MATCH(A.Arr9sepList!F$1,manifest_11Sep!$A$1:$V$1,0))</f>
        <v>Lee</v>
      </c>
      <c r="G9" s="229">
        <f t="array" ref="G9">INDEX(manifest_11Sep!$A$1:$V$3202,MATCH($B9,manifest_11Sep!$B$1:$B$3202,0),MATCH(A.Arr9sepList!G$1,manifest_11Sep!$A$1:$V$1,0))</f>
        <v>59</v>
      </c>
      <c r="H9" s="229" t="str">
        <f t="array" ref="H9">INDEX(manifest_11Sep!$A$1:$V$3202,MATCH($B9,manifest_11Sep!$B$1:$B$3202,0),MATCH(A.Arr9sepList!H$1,manifest_11Sep!$A$1:$V$1,0))</f>
        <v>Lisa Oktavia</v>
      </c>
      <c r="I9" s="229" t="str">
        <f t="array" ref="I9">INDEX(manifest_11Sep!$A$1:$V$3202,MATCH($B9,manifest_11Sep!$B$1:$B$3202,0),MATCH(A.Arr9sepList!I$1,manifest_11Sep!$A$1:$V$1,0))</f>
        <v>Korean Air</v>
      </c>
      <c r="J9" s="229" t="str">
        <f t="array" ref="J9">INDEX(manifest_11Sep!$A$1:$V$3202,MATCH($B9,manifest_11Sep!$B$1:$B$3202,0),MATCH(A.Arr9sepList!J$1,manifest_11Sep!$A$1:$V$1,0))</f>
        <v>KE 1174</v>
      </c>
      <c r="K9" s="229" t="str">
        <f t="array" ref="K9">INDEX(manifest_11Sep!$A$1:$V$3202,MATCH($B9,manifest_11Sep!$B$1:$B$3202,0),MATCH(A.Arr9sepList!K$1,manifest_11Sep!$A$1:$V$1,0))</f>
        <v>13-thg 9-25</v>
      </c>
      <c r="L9" s="230">
        <f t="array" ref="L9">INDEX(manifest_11Sep!$A$1:$V$3202,MATCH($B9,manifest_11Sep!$B$1:$B$3202,0),MATCH(A.Arr9sepList!L$1,manifest_11Sep!$A$1:$V$1,0))</f>
        <v>0.4861111111111111</v>
      </c>
      <c r="M9" s="229" t="str">
        <f t="array" ref="M9">INDEX(manifest_11Sep!$A$1:$V$3202,MATCH($B9,manifest_11Sep!$B$1:$B$3202,0),MATCH(A.Arr9sepList!M$1,manifest_11Sep!$A$1:$V$1,0))</f>
        <v>GMP-D</v>
      </c>
      <c r="N9" s="229" t="str">
        <f t="array" ref="N9">INDEX(manifest_11Sep!$A$1:$V$3202,MATCH($B9,manifest_11Sep!$B$1:$B$3202,0),MATCH(A.Arr9sepList!N$1,manifest_11Sep!$A$1:$V$1,0))</f>
        <v>JW MARRIOTT</v>
      </c>
      <c r="O9" s="231">
        <f>COUNTA(N9)</f>
        <v>1</v>
      </c>
      <c r="P9" s="229"/>
      <c r="Q9" s="232">
        <v>75989141</v>
      </c>
      <c r="R9" s="232" t="s">
        <v>35</v>
      </c>
      <c r="S9" s="229">
        <f t="array" ref="S9">INDEX(manifest_11Sep!$A$1:$V$3202,MATCH($B9,manifest_11Sep!$B$1:$B$3202,0),MATCH(A.Arr9sepList!S$1,manifest_11Sep!$A$1:$V$1,0))</f>
        <v>0</v>
      </c>
    </row>
    <row r="10" spans="1:19" ht="15.75" customHeight="1">
      <c r="A10" s="229" t="str">
        <f t="array" ref="A10">INDEX(manifest_11Sep!$A$1:$V$3202,MATCH($B10,manifest_11Sep!$B$1:$B$3202,0),MATCH(A.Arr9sepList!A$1,manifest_11Sep!$A$1:$V$1,0))</f>
        <v>A</v>
      </c>
      <c r="B10" s="229" t="s">
        <v>667</v>
      </c>
      <c r="C10" s="229" t="str">
        <f t="array" ref="C10">INDEX(manifest_11Sep!$A$1:$V$3202,MATCH($B10,manifest_11Sep!$B$1:$B$3202,0),MATCH(A.Arr9sepList!C$1,manifest_11Sep!$A$1:$V$1,0))</f>
        <v>7JN92SVFBXK</v>
      </c>
      <c r="D10" s="229" t="str">
        <f t="array" ref="D10">INDEX(manifest_11Sep!$A$1:$V$3202,MATCH($B10,manifest_11Sep!$B$1:$B$3202,0),MATCH(A.Arr9sepList!D$1,manifest_11Sep!$A$1:$V$1,0))</f>
        <v>Male</v>
      </c>
      <c r="E10" s="229" t="str">
        <f t="array" ref="E10">INDEX(manifest_11Sep!$A$1:$V$3202,MATCH($B10,manifest_11Sep!$B$1:$B$3202,0),MATCH(A.Arr9sepList!E$1,manifest_11Sep!$A$1:$V$1,0))</f>
        <v>Justin Douglas</v>
      </c>
      <c r="F10" s="229" t="str">
        <f t="array" ref="F10">INDEX(manifest_11Sep!$A$1:$V$3202,MATCH($B10,manifest_11Sep!$B$1:$B$3202,0),MATCH(A.Arr9sepList!F$1,manifest_11Sep!$A$1:$V$1,0))</f>
        <v>Yee</v>
      </c>
      <c r="G10" s="229">
        <f t="array" ref="G10">INDEX(manifest_11Sep!$A$1:$V$3202,MATCH($B10,manifest_11Sep!$B$1:$B$3202,0),MATCH(A.Arr9sepList!G$1,manifest_11Sep!$A$1:$V$1,0))</f>
        <v>44</v>
      </c>
      <c r="H10" s="229" t="str">
        <f t="array" ref="H10">INDEX(manifest_11Sep!$A$1:$V$3202,MATCH($B10,manifest_11Sep!$B$1:$B$3202,0),MATCH(A.Arr9sepList!H$1,manifest_11Sep!$A$1:$V$1,0))</f>
        <v>Alicia Nguyen 3</v>
      </c>
      <c r="I10" s="229" t="str">
        <f t="array" ref="I10">INDEX(manifest_11Sep!$A$1:$V$3202,MATCH($B10,manifest_11Sep!$B$1:$B$3202,0),MATCH(A.Arr9sepList!I$1,manifest_11Sep!$A$1:$V$1,0))</f>
        <v>Asiana Airlines</v>
      </c>
      <c r="J10" s="229" t="str">
        <f t="array" ref="J10">INDEX(manifest_11Sep!$A$1:$V$3202,MATCH($B10,manifest_11Sep!$B$1:$B$3202,0),MATCH(A.Arr9sepList!J$1,manifest_11Sep!$A$1:$V$1,0))</f>
        <v>OZ 1135</v>
      </c>
      <c r="K10" s="229" t="str">
        <f t="array" ref="K10">INDEX(manifest_11Sep!$A$1:$V$3202,MATCH($B10,manifest_11Sep!$B$1:$B$3202,0),MATCH(A.Arr9sepList!K$1,manifest_11Sep!$A$1:$V$1,0))</f>
        <v>13-thg 9-25</v>
      </c>
      <c r="L10" s="230">
        <f t="array" ref="L10">INDEX(manifest_11Sep!$A$1:$V$3202,MATCH($B10,manifest_11Sep!$B$1:$B$3202,0),MATCH(A.Arr9sepList!L$1,manifest_11Sep!$A$1:$V$1,0))</f>
        <v>0.54861111111111116</v>
      </c>
      <c r="M10" s="229" t="str">
        <f t="array" ref="M10">INDEX(manifest_11Sep!$A$1:$V$3202,MATCH($B10,manifest_11Sep!$B$1:$B$3202,0),MATCH(A.Arr9sepList!M$1,manifest_11Sep!$A$1:$V$1,0))</f>
        <v>GMP-I</v>
      </c>
      <c r="N10" s="229" t="str">
        <f t="array" ref="N10">INDEX(manifest_11Sep!$A$1:$V$3202,MATCH($B10,manifest_11Sep!$B$1:$B$3202,0),MATCH(A.Arr9sepList!N$1,manifest_11Sep!$A$1:$V$1,0))</f>
        <v>JW MARRIOTT</v>
      </c>
      <c r="O10" s="231">
        <f>COUNTA(N10:N17)</f>
        <v>8</v>
      </c>
      <c r="P10" s="229"/>
      <c r="Q10" s="232">
        <v>75985339</v>
      </c>
      <c r="R10" s="232" t="s">
        <v>43</v>
      </c>
      <c r="S10" s="229" t="str">
        <f t="array" ref="S10">INDEX(manifest_11Sep!$A$1:$V$3202,MATCH($B10,manifest_11Sep!$B$1:$B$3202,0),MATCH(A.Arr9sepList!S$1,manifest_11Sep!$A$1:$V$1,0))</f>
        <v>Rooming: next door with DMN6ZNXS4TH + YWN37HR2SQL (dad &amp; mom of Justin Yee &amp; the daughter Elisa Ha Yee - SPNYHGY9GJG)</v>
      </c>
    </row>
    <row r="11" spans="1:19" ht="15.75" customHeight="1">
      <c r="A11" s="13" t="str">
        <f t="array" ref="A11">INDEX(manifest_11Sep!$A$1:$V$3202,MATCH($B11,manifest_11Sep!$B$1:$B$3202,0),MATCH(A.Arr9sepList!A$1,manifest_11Sep!$A$1:$V$1,0))</f>
        <v>A</v>
      </c>
      <c r="B11" s="13" t="s">
        <v>673</v>
      </c>
      <c r="C11" s="13" t="str">
        <f t="array" ref="C11">INDEX(manifest_11Sep!$A$1:$V$3202,MATCH($B11,manifest_11Sep!$B$1:$B$3202,0),MATCH(A.Arr9sepList!C$1,manifest_11Sep!$A$1:$V$1,0))</f>
        <v>7JN92SVFBXK</v>
      </c>
      <c r="D11" s="13" t="str">
        <f t="array" ref="D11">INDEX(manifest_11Sep!$A$1:$V$3202,MATCH($B11,manifest_11Sep!$B$1:$B$3202,0),MATCH(A.Arr9sepList!D$1,manifest_11Sep!$A$1:$V$1,0))</f>
        <v>Female</v>
      </c>
      <c r="E11" s="13" t="str">
        <f t="array" ref="E11">INDEX(manifest_11Sep!$A$1:$V$3202,MATCH($B11,manifest_11Sep!$B$1:$B$3202,0),MATCH(A.Arr9sepList!E$1,manifest_11Sep!$A$1:$V$1,0))</f>
        <v>Phoebe Ha-Thanh</v>
      </c>
      <c r="F11" s="13" t="str">
        <f t="array" ref="F11">INDEX(manifest_11Sep!$A$1:$V$3202,MATCH($B11,manifest_11Sep!$B$1:$B$3202,0),MATCH(A.Arr9sepList!F$1,manifest_11Sep!$A$1:$V$1,0))</f>
        <v>Nguyen</v>
      </c>
      <c r="G11" s="13">
        <f t="array" ref="G11">INDEX(manifest_11Sep!$A$1:$V$3202,MATCH($B11,manifest_11Sep!$B$1:$B$3202,0),MATCH(A.Arr9sepList!G$1,manifest_11Sep!$A$1:$V$1,0))</f>
        <v>41</v>
      </c>
      <c r="H11" s="13" t="str">
        <f t="array" ref="H11">INDEX(manifest_11Sep!$A$1:$V$3202,MATCH($B11,manifest_11Sep!$B$1:$B$3202,0),MATCH(A.Arr9sepList!H$1,manifest_11Sep!$A$1:$V$1,0))</f>
        <v>Alicia Nguyen 3</v>
      </c>
      <c r="I11" s="13" t="str">
        <f t="array" ref="I11">INDEX(manifest_11Sep!$A$1:$V$3202,MATCH($B11,manifest_11Sep!$B$1:$B$3202,0),MATCH(A.Arr9sepList!I$1,manifest_11Sep!$A$1:$V$1,0))</f>
        <v>Asiana Airlines</v>
      </c>
      <c r="J11" s="13" t="str">
        <f t="array" ref="J11">INDEX(manifest_11Sep!$A$1:$V$3202,MATCH($B11,manifest_11Sep!$B$1:$B$3202,0),MATCH(A.Arr9sepList!J$1,manifest_11Sep!$A$1:$V$1,0))</f>
        <v>OZ 1135</v>
      </c>
      <c r="K11" s="13" t="str">
        <f t="array" ref="K11">INDEX(manifest_11Sep!$A$1:$V$3202,MATCH($B11,manifest_11Sep!$B$1:$B$3202,0),MATCH(A.Arr9sepList!K$1,manifest_11Sep!$A$1:$V$1,0))</f>
        <v>13-thg 9-25</v>
      </c>
      <c r="L11" s="14">
        <f t="array" ref="L11">INDEX(manifest_11Sep!$A$1:$V$3202,MATCH($B11,manifest_11Sep!$B$1:$B$3202,0),MATCH(A.Arr9sepList!L$1,manifest_11Sep!$A$1:$V$1,0))</f>
        <v>0.54861111111111116</v>
      </c>
      <c r="M11" s="13" t="str">
        <f t="array" ref="M11">INDEX(manifest_11Sep!$A$1:$V$3202,MATCH($B11,manifest_11Sep!$B$1:$B$3202,0),MATCH(A.Arr9sepList!M$1,manifest_11Sep!$A$1:$V$1,0))</f>
        <v>GMP-I</v>
      </c>
      <c r="N11" s="13" t="str">
        <f t="array" ref="N11">INDEX(manifest_11Sep!$A$1:$V$3202,MATCH($B11,manifest_11Sep!$B$1:$B$3202,0),MATCH(A.Arr9sepList!N$1,manifest_11Sep!$A$1:$V$1,0))</f>
        <v>JW MARRIOTT</v>
      </c>
      <c r="O11" s="15"/>
      <c r="P11" s="13"/>
      <c r="Q11" s="16">
        <v>75985339</v>
      </c>
      <c r="R11" s="16" t="s">
        <v>43</v>
      </c>
      <c r="S11" s="13">
        <f t="array" ref="S11">INDEX(manifest_11Sep!$A$1:$V$3202,MATCH($B11,manifest_11Sep!$B$1:$B$3202,0),MATCH(A.Arr9sepList!S$1,manifest_11Sep!$A$1:$V$1,0))</f>
        <v>0</v>
      </c>
    </row>
    <row r="12" spans="1:19" ht="15.75" customHeight="1">
      <c r="A12" s="13" t="str">
        <f t="array" ref="A12">INDEX(manifest_11Sep!$A$1:$V$3202,MATCH($B12,manifest_11Sep!$B$1:$B$3202,0),MATCH(A.Arr9sepList!A$1,manifest_11Sep!$A$1:$V$1,0))</f>
        <v>A</v>
      </c>
      <c r="B12" s="13" t="s">
        <v>675</v>
      </c>
      <c r="C12" s="13" t="str">
        <f t="array" ref="C12">INDEX(manifest_11Sep!$A$1:$V$3202,MATCH($B12,manifest_11Sep!$B$1:$B$3202,0),MATCH(A.Arr9sepList!C$1,manifest_11Sep!$A$1:$V$1,0))</f>
        <v>7JN92SVFBXK</v>
      </c>
      <c r="D12" s="13" t="str">
        <f t="array" ref="D12">INDEX(manifest_11Sep!$A$1:$V$3202,MATCH($B12,manifest_11Sep!$B$1:$B$3202,0),MATCH(A.Arr9sepList!D$1,manifest_11Sep!$A$1:$V$1,0))</f>
        <v>Female</v>
      </c>
      <c r="E12" s="13" t="str">
        <f t="array" ref="E12">INDEX(manifest_11Sep!$A$1:$V$3202,MATCH($B12,manifest_11Sep!$B$1:$B$3202,0),MATCH(A.Arr9sepList!E$1,manifest_11Sep!$A$1:$V$1,0))</f>
        <v>Amelia Ha</v>
      </c>
      <c r="F12" s="13" t="str">
        <f t="array" ref="F12">INDEX(manifest_11Sep!$A$1:$V$3202,MATCH($B12,manifest_11Sep!$B$1:$B$3202,0),MATCH(A.Arr9sepList!F$1,manifest_11Sep!$A$1:$V$1,0))</f>
        <v>Yee</v>
      </c>
      <c r="G12" s="13">
        <f t="array" ref="G12">INDEX(manifest_11Sep!$A$1:$V$3202,MATCH($B12,manifest_11Sep!$B$1:$B$3202,0),MATCH(A.Arr9sepList!G$1,manifest_11Sep!$A$1:$V$1,0))</f>
        <v>9</v>
      </c>
      <c r="H12" s="13" t="str">
        <f t="array" ref="H12">INDEX(manifest_11Sep!$A$1:$V$3202,MATCH($B12,manifest_11Sep!$B$1:$B$3202,0),MATCH(A.Arr9sepList!H$1,manifest_11Sep!$A$1:$V$1,0))</f>
        <v>Alicia Nguyen 3</v>
      </c>
      <c r="I12" s="13" t="str">
        <f t="array" ref="I12">INDEX(manifest_11Sep!$A$1:$V$3202,MATCH($B12,manifest_11Sep!$B$1:$B$3202,0),MATCH(A.Arr9sepList!I$1,manifest_11Sep!$A$1:$V$1,0))</f>
        <v>Asiana Airlines</v>
      </c>
      <c r="J12" s="13" t="str">
        <f t="array" ref="J12">INDEX(manifest_11Sep!$A$1:$V$3202,MATCH($B12,manifest_11Sep!$B$1:$B$3202,0),MATCH(A.Arr9sepList!J$1,manifest_11Sep!$A$1:$V$1,0))</f>
        <v>OZ 1135</v>
      </c>
      <c r="K12" s="13" t="str">
        <f t="array" ref="K12">INDEX(manifest_11Sep!$A$1:$V$3202,MATCH($B12,manifest_11Sep!$B$1:$B$3202,0),MATCH(A.Arr9sepList!K$1,manifest_11Sep!$A$1:$V$1,0))</f>
        <v>13-thg 9-25</v>
      </c>
      <c r="L12" s="14">
        <f t="array" ref="L12">INDEX(manifest_11Sep!$A$1:$V$3202,MATCH($B12,manifest_11Sep!$B$1:$B$3202,0),MATCH(A.Arr9sepList!L$1,manifest_11Sep!$A$1:$V$1,0))</f>
        <v>0.54861111111111116</v>
      </c>
      <c r="M12" s="13" t="str">
        <f t="array" ref="M12">INDEX(manifest_11Sep!$A$1:$V$3202,MATCH($B12,manifest_11Sep!$B$1:$B$3202,0),MATCH(A.Arr9sepList!M$1,manifest_11Sep!$A$1:$V$1,0))</f>
        <v>GMP-I</v>
      </c>
      <c r="N12" s="13" t="str">
        <f t="array" ref="N12">INDEX(manifest_11Sep!$A$1:$V$3202,MATCH($B12,manifest_11Sep!$B$1:$B$3202,0),MATCH(A.Arr9sepList!N$1,manifest_11Sep!$A$1:$V$1,0))</f>
        <v>JW MARRIOTT</v>
      </c>
      <c r="O12" s="15"/>
      <c r="P12" s="13"/>
      <c r="Q12" s="16">
        <v>75985339</v>
      </c>
      <c r="R12" s="16" t="s">
        <v>43</v>
      </c>
      <c r="S12" s="13">
        <f t="array" ref="S12">INDEX(manifest_11Sep!$A$1:$V$3202,MATCH($B12,manifest_11Sep!$B$1:$B$3202,0),MATCH(A.Arr9sepList!S$1,manifest_11Sep!$A$1:$V$1,0))</f>
        <v>0</v>
      </c>
    </row>
    <row r="13" spans="1:19" ht="15.75" customHeight="1">
      <c r="A13" s="13" t="str">
        <f t="array" ref="A13">INDEX(manifest_11Sep!$A$1:$V$3202,MATCH($B13,manifest_11Sep!$B$1:$B$3202,0),MATCH(A.Arr9sepList!A$1,manifest_11Sep!$A$1:$V$1,0))</f>
        <v>A</v>
      </c>
      <c r="B13" s="13" t="s">
        <v>677</v>
      </c>
      <c r="C13" s="13" t="str">
        <f t="array" ref="C13">INDEX(manifest_11Sep!$A$1:$V$3202,MATCH($B13,manifest_11Sep!$B$1:$B$3202,0),MATCH(A.Arr9sepList!C$1,manifest_11Sep!$A$1:$V$1,0))</f>
        <v>DMN6ZNXS4TH</v>
      </c>
      <c r="D13" s="13" t="str">
        <f t="array" ref="D13">INDEX(manifest_11Sep!$A$1:$V$3202,MATCH($B13,manifest_11Sep!$B$1:$B$3202,0),MATCH(A.Arr9sepList!D$1,manifest_11Sep!$A$1:$V$1,0))</f>
        <v>Male</v>
      </c>
      <c r="E13" s="13" t="str">
        <f t="array" ref="E13">INDEX(manifest_11Sep!$A$1:$V$3202,MATCH($B13,manifest_11Sep!$B$1:$B$3202,0),MATCH(A.Arr9sepList!E$1,manifest_11Sep!$A$1:$V$1,0))</f>
        <v>Kent J</v>
      </c>
      <c r="F13" s="13" t="str">
        <f t="array" ref="F13">INDEX(manifest_11Sep!$A$1:$V$3202,MATCH($B13,manifest_11Sep!$B$1:$B$3202,0),MATCH(A.Arr9sepList!F$1,manifest_11Sep!$A$1:$V$1,0))</f>
        <v>Yee</v>
      </c>
      <c r="G13" s="13">
        <f t="array" ref="G13">INDEX(manifest_11Sep!$A$1:$V$3202,MATCH($B13,manifest_11Sep!$B$1:$B$3202,0),MATCH(A.Arr9sepList!G$1,manifest_11Sep!$A$1:$V$1,0))</f>
        <v>74</v>
      </c>
      <c r="H13" s="13" t="str">
        <f t="array" ref="H13">INDEX(manifest_11Sep!$A$1:$V$3202,MATCH($B13,manifest_11Sep!$B$1:$B$3202,0),MATCH(A.Arr9sepList!H$1,manifest_11Sep!$A$1:$V$1,0))</f>
        <v>Alicia Nguyen 3</v>
      </c>
      <c r="I13" s="13" t="str">
        <f t="array" ref="I13">INDEX(manifest_11Sep!$A$1:$V$3202,MATCH($B13,manifest_11Sep!$B$1:$B$3202,0),MATCH(A.Arr9sepList!I$1,manifest_11Sep!$A$1:$V$1,0))</f>
        <v>Asiana Airlines</v>
      </c>
      <c r="J13" s="13" t="str">
        <f t="array" ref="J13">INDEX(manifest_11Sep!$A$1:$V$3202,MATCH($B13,manifest_11Sep!$B$1:$B$3202,0),MATCH(A.Arr9sepList!J$1,manifest_11Sep!$A$1:$V$1,0))</f>
        <v>OZ 1135</v>
      </c>
      <c r="K13" s="13" t="str">
        <f t="array" ref="K13">INDEX(manifest_11Sep!$A$1:$V$3202,MATCH($B13,manifest_11Sep!$B$1:$B$3202,0),MATCH(A.Arr9sepList!K$1,manifest_11Sep!$A$1:$V$1,0))</f>
        <v>13-thg 9-25</v>
      </c>
      <c r="L13" s="14">
        <f t="array" ref="L13">INDEX(manifest_11Sep!$A$1:$V$3202,MATCH($B13,manifest_11Sep!$B$1:$B$3202,0),MATCH(A.Arr9sepList!L$1,manifest_11Sep!$A$1:$V$1,0))</f>
        <v>0.54861111111111116</v>
      </c>
      <c r="M13" s="13" t="str">
        <f t="array" ref="M13">INDEX(manifest_11Sep!$A$1:$V$3202,MATCH($B13,manifest_11Sep!$B$1:$B$3202,0),MATCH(A.Arr9sepList!M$1,manifest_11Sep!$A$1:$V$1,0))</f>
        <v>GMP-I</v>
      </c>
      <c r="N13" s="13" t="str">
        <f t="array" ref="N13">INDEX(manifest_11Sep!$A$1:$V$3202,MATCH($B13,manifest_11Sep!$B$1:$B$3202,0),MATCH(A.Arr9sepList!N$1,manifest_11Sep!$A$1:$V$1,0))</f>
        <v>JW MARRIOTT</v>
      </c>
      <c r="O13" s="15"/>
      <c r="P13" s="13"/>
      <c r="Q13" s="16">
        <v>75985357</v>
      </c>
      <c r="R13" s="16" t="s">
        <v>43</v>
      </c>
      <c r="S13" s="13" t="str">
        <f t="array" ref="S13">INDEX(manifest_11Sep!$A$1:$V$3202,MATCH($B13,manifest_11Sep!$B$1:$B$3202,0),MATCH(A.Arr9sepList!S$1,manifest_11Sep!$A$1:$V$1,0))</f>
        <v>Rooming: Mom &amp; Dad of Justin Yee - 7JN92SVFBXK</v>
      </c>
    </row>
    <row r="14" spans="1:19" ht="15.75" customHeight="1">
      <c r="A14" s="13" t="str">
        <f t="array" ref="A14">INDEX(manifest_11Sep!$A$1:$V$3202,MATCH($B14,manifest_11Sep!$B$1:$B$3202,0),MATCH(A.Arr9sepList!A$1,manifest_11Sep!$A$1:$V$1,0))</f>
        <v>A</v>
      </c>
      <c r="B14" s="13" t="s">
        <v>680</v>
      </c>
      <c r="C14" s="13" t="str">
        <f t="array" ref="C14">INDEX(manifest_11Sep!$A$1:$V$3202,MATCH($B14,manifest_11Sep!$B$1:$B$3202,0),MATCH(A.Arr9sepList!C$1,manifest_11Sep!$A$1:$V$1,0))</f>
        <v>DMN6ZNXS4TH</v>
      </c>
      <c r="D14" s="13" t="str">
        <f t="array" ref="D14">INDEX(manifest_11Sep!$A$1:$V$3202,MATCH($B14,manifest_11Sep!$B$1:$B$3202,0),MATCH(A.Arr9sepList!D$1,manifest_11Sep!$A$1:$V$1,0))</f>
        <v>Female</v>
      </c>
      <c r="E14" s="13" t="str">
        <f t="array" ref="E14">INDEX(manifest_11Sep!$A$1:$V$3202,MATCH($B14,manifest_11Sep!$B$1:$B$3202,0),MATCH(A.Arr9sepList!E$1,manifest_11Sep!$A$1:$V$1,0))</f>
        <v>Betty N</v>
      </c>
      <c r="F14" s="13" t="str">
        <f t="array" ref="F14">INDEX(manifest_11Sep!$A$1:$V$3202,MATCH($B14,manifest_11Sep!$B$1:$B$3202,0),MATCH(A.Arr9sepList!F$1,manifest_11Sep!$A$1:$V$1,0))</f>
        <v>Yee</v>
      </c>
      <c r="G14" s="13">
        <f t="array" ref="G14">INDEX(manifest_11Sep!$A$1:$V$3202,MATCH($B14,manifest_11Sep!$B$1:$B$3202,0),MATCH(A.Arr9sepList!G$1,manifest_11Sep!$A$1:$V$1,0))</f>
        <v>73</v>
      </c>
      <c r="H14" s="13" t="str">
        <f t="array" ref="H14">INDEX(manifest_11Sep!$A$1:$V$3202,MATCH($B14,manifest_11Sep!$B$1:$B$3202,0),MATCH(A.Arr9sepList!H$1,manifest_11Sep!$A$1:$V$1,0))</f>
        <v>Alicia Nguyen 3</v>
      </c>
      <c r="I14" s="13" t="str">
        <f t="array" ref="I14">INDEX(manifest_11Sep!$A$1:$V$3202,MATCH($B14,manifest_11Sep!$B$1:$B$3202,0),MATCH(A.Arr9sepList!I$1,manifest_11Sep!$A$1:$V$1,0))</f>
        <v>Asiana Airlines</v>
      </c>
      <c r="J14" s="13" t="str">
        <f t="array" ref="J14">INDEX(manifest_11Sep!$A$1:$V$3202,MATCH($B14,manifest_11Sep!$B$1:$B$3202,0),MATCH(A.Arr9sepList!J$1,manifest_11Sep!$A$1:$V$1,0))</f>
        <v>OZ 1135</v>
      </c>
      <c r="K14" s="13" t="str">
        <f t="array" ref="K14">INDEX(manifest_11Sep!$A$1:$V$3202,MATCH($B14,manifest_11Sep!$B$1:$B$3202,0),MATCH(A.Arr9sepList!K$1,manifest_11Sep!$A$1:$V$1,0))</f>
        <v>13-thg 9-25</v>
      </c>
      <c r="L14" s="14">
        <f t="array" ref="L14">INDEX(manifest_11Sep!$A$1:$V$3202,MATCH($B14,manifest_11Sep!$B$1:$B$3202,0),MATCH(A.Arr9sepList!L$1,manifest_11Sep!$A$1:$V$1,0))</f>
        <v>0.54861111111111116</v>
      </c>
      <c r="M14" s="13" t="str">
        <f t="array" ref="M14">INDEX(manifest_11Sep!$A$1:$V$3202,MATCH($B14,manifest_11Sep!$B$1:$B$3202,0),MATCH(A.Arr9sepList!M$1,manifest_11Sep!$A$1:$V$1,0))</f>
        <v>GMP-I</v>
      </c>
      <c r="N14" s="13" t="str">
        <f t="array" ref="N14">INDEX(manifest_11Sep!$A$1:$V$3202,MATCH($B14,manifest_11Sep!$B$1:$B$3202,0),MATCH(A.Arr9sepList!N$1,manifest_11Sep!$A$1:$V$1,0))</f>
        <v>JW MARRIOTT</v>
      </c>
      <c r="O14" s="15"/>
      <c r="P14" s="13"/>
      <c r="Q14" s="16">
        <v>75985357</v>
      </c>
      <c r="R14" s="16" t="s">
        <v>43</v>
      </c>
      <c r="S14" s="13">
        <f t="array" ref="S14">INDEX(manifest_11Sep!$A$1:$V$3202,MATCH($B14,manifest_11Sep!$B$1:$B$3202,0),MATCH(A.Arr9sepList!S$1,manifest_11Sep!$A$1:$V$1,0))</f>
        <v>0</v>
      </c>
    </row>
    <row r="15" spans="1:19" ht="15.75" customHeight="1">
      <c r="A15" s="13" t="str">
        <f t="array" ref="A15">INDEX(manifest_11Sep!$A$1:$V$3202,MATCH($B15,manifest_11Sep!$B$1:$B$3202,0),MATCH(A.Arr9sepList!A$1,manifest_11Sep!$A$1:$V$1,0))</f>
        <v>A</v>
      </c>
      <c r="B15" s="13" t="s">
        <v>682</v>
      </c>
      <c r="C15" s="13" t="str">
        <f t="array" ref="C15">INDEX(manifest_11Sep!$A$1:$V$3202,MATCH($B15,manifest_11Sep!$B$1:$B$3202,0),MATCH(A.Arr9sepList!C$1,manifest_11Sep!$A$1:$V$1,0))</f>
        <v>DMN6ZNXS4TH</v>
      </c>
      <c r="D15" s="13" t="str">
        <f t="array" ref="D15">INDEX(manifest_11Sep!$A$1:$V$3202,MATCH($B15,manifest_11Sep!$B$1:$B$3202,0),MATCH(A.Arr9sepList!D$1,manifest_11Sep!$A$1:$V$1,0))</f>
        <v>Male</v>
      </c>
      <c r="E15" s="13" t="str">
        <f t="array" ref="E15">INDEX(manifest_11Sep!$A$1:$V$3202,MATCH($B15,manifest_11Sep!$B$1:$B$3202,0),MATCH(A.Arr9sepList!E$1,manifest_11Sep!$A$1:$V$1,0))</f>
        <v>Emerson Quince</v>
      </c>
      <c r="F15" s="13" t="str">
        <f t="array" ref="F15">INDEX(manifest_11Sep!$A$1:$V$3202,MATCH($B15,manifest_11Sep!$B$1:$B$3202,0),MATCH(A.Arr9sepList!F$1,manifest_11Sep!$A$1:$V$1,0))</f>
        <v>Yee</v>
      </c>
      <c r="G15" s="13">
        <f t="array" ref="G15">INDEX(manifest_11Sep!$A$1:$V$3202,MATCH($B15,manifest_11Sep!$B$1:$B$3202,0),MATCH(A.Arr9sepList!G$1,manifest_11Sep!$A$1:$V$1,0))</f>
        <v>8</v>
      </c>
      <c r="H15" s="13" t="str">
        <f t="array" ref="H15">INDEX(manifest_11Sep!$A$1:$V$3202,MATCH($B15,manifest_11Sep!$B$1:$B$3202,0),MATCH(A.Arr9sepList!H$1,manifest_11Sep!$A$1:$V$1,0))</f>
        <v>Alicia Nguyen 3</v>
      </c>
      <c r="I15" s="13" t="str">
        <f t="array" ref="I15">INDEX(manifest_11Sep!$A$1:$V$3202,MATCH($B15,manifest_11Sep!$B$1:$B$3202,0),MATCH(A.Arr9sepList!I$1,manifest_11Sep!$A$1:$V$1,0))</f>
        <v>Asiana Airlines</v>
      </c>
      <c r="J15" s="13" t="str">
        <f t="array" ref="J15">INDEX(manifest_11Sep!$A$1:$V$3202,MATCH($B15,manifest_11Sep!$B$1:$B$3202,0),MATCH(A.Arr9sepList!J$1,manifest_11Sep!$A$1:$V$1,0))</f>
        <v>OZ 1135</v>
      </c>
      <c r="K15" s="13" t="str">
        <f t="array" ref="K15">INDEX(manifest_11Sep!$A$1:$V$3202,MATCH($B15,manifest_11Sep!$B$1:$B$3202,0),MATCH(A.Arr9sepList!K$1,manifest_11Sep!$A$1:$V$1,0))</f>
        <v>13-thg 9-25</v>
      </c>
      <c r="L15" s="14">
        <f t="array" ref="L15">INDEX(manifest_11Sep!$A$1:$V$3202,MATCH($B15,manifest_11Sep!$B$1:$B$3202,0),MATCH(A.Arr9sepList!L$1,manifest_11Sep!$A$1:$V$1,0))</f>
        <v>0.54861111111111116</v>
      </c>
      <c r="M15" s="13" t="str">
        <f t="array" ref="M15">INDEX(manifest_11Sep!$A$1:$V$3202,MATCH($B15,manifest_11Sep!$B$1:$B$3202,0),MATCH(A.Arr9sepList!M$1,manifest_11Sep!$A$1:$V$1,0))</f>
        <v>GMP-I</v>
      </c>
      <c r="N15" s="13" t="str">
        <f t="array" ref="N15">INDEX(manifest_11Sep!$A$1:$V$3202,MATCH($B15,manifest_11Sep!$B$1:$B$3202,0),MATCH(A.Arr9sepList!N$1,manifest_11Sep!$A$1:$V$1,0))</f>
        <v>JW MARRIOTT</v>
      </c>
      <c r="O15" s="15"/>
      <c r="P15" s="13"/>
      <c r="Q15" s="16">
        <v>75985357</v>
      </c>
      <c r="R15" s="16" t="s">
        <v>43</v>
      </c>
      <c r="S15" s="13" t="str">
        <f t="array" ref="S15">INDEX(manifest_11Sep!$A$1:$V$3202,MATCH($B15,manifest_11Sep!$B$1:$B$3202,0),MATCH(A.Arr9sepList!S$1,manifest_11Sep!$A$1:$V$1,0))</f>
        <v>Flight: depart with his father - Justin Yee and Phoebe Yee</v>
      </c>
    </row>
    <row r="16" spans="1:19" ht="15.75" customHeight="1">
      <c r="A16" s="13" t="str">
        <f t="array" ref="A16">INDEX(manifest_11Sep!$A$1:$V$3202,MATCH($B16,manifest_11Sep!$B$1:$B$3202,0),MATCH(A.Arr9sepList!A$1,manifest_11Sep!$A$1:$V$1,0))</f>
        <v>A</v>
      </c>
      <c r="B16" s="13" t="s">
        <v>693</v>
      </c>
      <c r="C16" s="13" t="str">
        <f t="array" ref="C16">INDEX(manifest_11Sep!$A$1:$V$3202,MATCH($B16,manifest_11Sep!$B$1:$B$3202,0),MATCH(A.Arr9sepList!C$1,manifest_11Sep!$A$1:$V$1,0))</f>
        <v>YWN37HR2SQL</v>
      </c>
      <c r="D16" s="13" t="str">
        <f t="array" ref="D16">INDEX(manifest_11Sep!$A$1:$V$3202,MATCH($B16,manifest_11Sep!$B$1:$B$3202,0),MATCH(A.Arr9sepList!D$1,manifest_11Sep!$A$1:$V$1,0))</f>
        <v>Female</v>
      </c>
      <c r="E16" s="13" t="str">
        <f t="array" ref="E16">INDEX(manifest_11Sep!$A$1:$V$3202,MATCH($B16,manifest_11Sep!$B$1:$B$3202,0),MATCH(A.Arr9sepList!E$1,manifest_11Sep!$A$1:$V$1,0))</f>
        <v>Elise Ha</v>
      </c>
      <c r="F16" s="13" t="str">
        <f t="array" ref="F16">INDEX(manifest_11Sep!$A$1:$V$3202,MATCH($B16,manifest_11Sep!$B$1:$B$3202,0),MATCH(A.Arr9sepList!F$1,manifest_11Sep!$A$1:$V$1,0))</f>
        <v>Yee</v>
      </c>
      <c r="G16" s="13">
        <f t="array" ref="G16">INDEX(manifest_11Sep!$A$1:$V$3202,MATCH($B16,manifest_11Sep!$B$1:$B$3202,0),MATCH(A.Arr9sepList!G$1,manifest_11Sep!$A$1:$V$1,0))</f>
        <v>5</v>
      </c>
      <c r="H16" s="13" t="str">
        <f t="array" ref="H16">INDEX(manifest_11Sep!$A$1:$V$3202,MATCH($B16,manifest_11Sep!$B$1:$B$3202,0),MATCH(A.Arr9sepList!H$1,manifest_11Sep!$A$1:$V$1,0))</f>
        <v>Alicia Nguyen 3</v>
      </c>
      <c r="I16" s="13" t="str">
        <f t="array" ref="I16">INDEX(manifest_11Sep!$A$1:$V$3202,MATCH($B16,manifest_11Sep!$B$1:$B$3202,0),MATCH(A.Arr9sepList!I$1,manifest_11Sep!$A$1:$V$1,0))</f>
        <v>Asiana Airlines</v>
      </c>
      <c r="J16" s="13" t="str">
        <f t="array" ref="J16">INDEX(manifest_11Sep!$A$1:$V$3202,MATCH($B16,manifest_11Sep!$B$1:$B$3202,0),MATCH(A.Arr9sepList!J$1,manifest_11Sep!$A$1:$V$1,0))</f>
        <v>OZ 1135</v>
      </c>
      <c r="K16" s="13" t="str">
        <f t="array" ref="K16">INDEX(manifest_11Sep!$A$1:$V$3202,MATCH($B16,manifest_11Sep!$B$1:$B$3202,0),MATCH(A.Arr9sepList!K$1,manifest_11Sep!$A$1:$V$1,0))</f>
        <v>13-thg 9-25</v>
      </c>
      <c r="L16" s="14">
        <f t="array" ref="L16">INDEX(manifest_11Sep!$A$1:$V$3202,MATCH($B16,manifest_11Sep!$B$1:$B$3202,0),MATCH(A.Arr9sepList!L$1,manifest_11Sep!$A$1:$V$1,0))</f>
        <v>0.54861111111111116</v>
      </c>
      <c r="M16" s="13" t="str">
        <f t="array" ref="M16">INDEX(manifest_11Sep!$A$1:$V$3202,MATCH($B16,manifest_11Sep!$B$1:$B$3202,0),MATCH(A.Arr9sepList!M$1,manifest_11Sep!$A$1:$V$1,0))</f>
        <v>GMP-I</v>
      </c>
      <c r="N16" s="13" t="str">
        <f t="array" ref="N16">INDEX(manifest_11Sep!$A$1:$V$3202,MATCH($B16,manifest_11Sep!$B$1:$B$3202,0),MATCH(A.Arr9sepList!N$1,manifest_11Sep!$A$1:$V$1,0))</f>
        <v>JW MARRIOTT</v>
      </c>
      <c r="O16" s="15"/>
      <c r="P16" s="13"/>
      <c r="Q16" s="16">
        <v>75985368</v>
      </c>
      <c r="R16" s="16" t="s">
        <v>61</v>
      </c>
      <c r="S16" s="13" t="str">
        <f t="array" ref="S16">INDEX(manifest_11Sep!$A$1:$V$3202,MATCH($B16,manifest_11Sep!$B$1:$B$3202,0),MATCH(A.Arr9sepList!S$1,manifest_11Sep!$A$1:$V$1,0))</f>
        <v>daughter of Justin Yee - 7JN92SVFBXK</v>
      </c>
    </row>
    <row r="17" spans="1:19" ht="15.75" customHeight="1">
      <c r="A17" s="13" t="str">
        <f t="array" ref="A17">INDEX(manifest_11Sep!$A$1:$V$3202,MATCH($B17,manifest_11Sep!$B$1:$B$3202,0),MATCH(A.Arr9sepList!A$1,manifest_11Sep!$A$1:$V$1,0))</f>
        <v>A</v>
      </c>
      <c r="B17" s="13" t="s">
        <v>4430</v>
      </c>
      <c r="C17" s="13" t="str">
        <f t="array" ref="C17">INDEX(manifest_11Sep!$A$1:$V$3202,MATCH($B17,manifest_11Sep!$B$1:$B$3202,0),MATCH(A.Arr9sepList!C$1,manifest_11Sep!$A$1:$V$1,0))</f>
        <v>QDN35YPZYN9</v>
      </c>
      <c r="D17" s="13" t="str">
        <f t="array" ref="D17">INDEX(manifest_11Sep!$A$1:$V$3202,MATCH($B17,manifest_11Sep!$B$1:$B$3202,0),MATCH(A.Arr9sepList!D$1,manifest_11Sep!$A$1:$V$1,0))</f>
        <v>Male</v>
      </c>
      <c r="E17" s="13" t="str">
        <f t="array" ref="E17">INDEX(manifest_11Sep!$A$1:$V$3202,MATCH($B17,manifest_11Sep!$B$1:$B$3202,0),MATCH(A.Arr9sepList!E$1,manifest_11Sep!$A$1:$V$1,0))</f>
        <v>Khanh Quoc</v>
      </c>
      <c r="F17" s="13" t="str">
        <f t="array" ref="F17">INDEX(manifest_11Sep!$A$1:$V$3202,MATCH($B17,manifest_11Sep!$B$1:$B$3202,0),MATCH(A.Arr9sepList!F$1,manifest_11Sep!$A$1:$V$1,0))</f>
        <v>Mac</v>
      </c>
      <c r="G17" s="13">
        <f t="array" ref="G17">INDEX(manifest_11Sep!$A$1:$V$3202,MATCH($B17,manifest_11Sep!$B$1:$B$3202,0),MATCH(A.Arr9sepList!G$1,manifest_11Sep!$A$1:$V$1,0))</f>
        <v>33</v>
      </c>
      <c r="H17" s="13" t="str">
        <f t="array" ref="H17">INDEX(manifest_11Sep!$A$1:$V$3202,MATCH($B17,manifest_11Sep!$B$1:$B$3202,0),MATCH(A.Arr9sepList!H$1,manifest_11Sep!$A$1:$V$1,0))</f>
        <v>Xuan Nguyen 2</v>
      </c>
      <c r="I17" s="13" t="str">
        <f t="array" ref="I17">INDEX(manifest_11Sep!$A$1:$V$3202,MATCH($B17,manifest_11Sep!$B$1:$B$3202,0),MATCH(A.Arr9sepList!I$1,manifest_11Sep!$A$1:$V$1,0))</f>
        <v>Korean Air</v>
      </c>
      <c r="J17" s="13" t="str">
        <f t="array" ref="J17">INDEX(manifest_11Sep!$A$1:$V$3202,MATCH($B17,manifest_11Sep!$B$1:$B$3202,0),MATCH(A.Arr9sepList!J$1,manifest_11Sep!$A$1:$V$1,0))</f>
        <v>KE 1814</v>
      </c>
      <c r="K17" s="13" t="str">
        <f t="array" ref="K17">INDEX(manifest_11Sep!$A$1:$V$3202,MATCH($B17,manifest_11Sep!$B$1:$B$3202,0),MATCH(A.Arr9sepList!K$1,manifest_11Sep!$A$1:$V$1,0))</f>
        <v>13-thg 9-25</v>
      </c>
      <c r="L17" s="14">
        <f t="array" ref="L17">INDEX(manifest_11Sep!$A$1:$V$3202,MATCH($B17,manifest_11Sep!$B$1:$B$3202,0),MATCH(A.Arr9sepList!L$1,manifest_11Sep!$A$1:$V$1,0))</f>
        <v>0.55555555555555558</v>
      </c>
      <c r="M17" s="13" t="str">
        <f t="array" ref="M17">INDEX(manifest_11Sep!$A$1:$V$3202,MATCH($B17,manifest_11Sep!$B$1:$B$3202,0),MATCH(A.Arr9sepList!M$1,manifest_11Sep!$A$1:$V$1,0))</f>
        <v>GMP-D</v>
      </c>
      <c r="N17" s="13" t="str">
        <f t="array" ref="N17">INDEX(manifest_11Sep!$A$1:$V$3202,MATCH($B17,manifest_11Sep!$B$1:$B$3202,0),MATCH(A.Arr9sepList!N$1,manifest_11Sep!$A$1:$V$1,0))</f>
        <v>INTER PARNAS</v>
      </c>
      <c r="O17" s="15"/>
      <c r="P17" s="13"/>
      <c r="Q17" s="16">
        <v>81715865</v>
      </c>
      <c r="R17" s="16" t="s">
        <v>61</v>
      </c>
      <c r="S17" s="13">
        <f t="array" ref="S17">INDEX(manifest_11Sep!$A$1:$V$3202,MATCH($B17,manifest_11Sep!$B$1:$B$3202,0),MATCH(A.Arr9sepList!S$1,manifest_11Sep!$A$1:$V$1,0))</f>
        <v>0</v>
      </c>
    </row>
    <row r="18" spans="1:19" ht="15.75" customHeight="1">
      <c r="A18" s="229" t="str">
        <f t="array" ref="A18">INDEX(manifest_11Sep!$A$1:$V$3202,MATCH($B18,manifest_11Sep!$B$1:$B$3202,0),MATCH(A.Arr9sepList!A$1,manifest_11Sep!$A$1:$V$1,0))</f>
        <v>A</v>
      </c>
      <c r="B18" s="229" t="s">
        <v>2608</v>
      </c>
      <c r="C18" s="229" t="str">
        <f t="array" ref="C18">INDEX(manifest_11Sep!$A$1:$V$3202,MATCH($B18,manifest_11Sep!$B$1:$B$3202,0),MATCH(A.Arr9sepList!C$1,manifest_11Sep!$A$1:$V$1,0))</f>
        <v>JMNQK6XNKRC</v>
      </c>
      <c r="D18" s="229" t="str">
        <f t="array" ref="D18">INDEX(manifest_11Sep!$A$1:$V$3202,MATCH($B18,manifest_11Sep!$B$1:$B$3202,0),MATCH(A.Arr9sepList!D$1,manifest_11Sep!$A$1:$V$1,0))</f>
        <v>Female</v>
      </c>
      <c r="E18" s="229" t="str">
        <f t="array" ref="E18">INDEX(manifest_11Sep!$A$1:$V$3202,MATCH($B18,manifest_11Sep!$B$1:$B$3202,0),MATCH(A.Arr9sepList!E$1,manifest_11Sep!$A$1:$V$1,0))</f>
        <v>Joyce</v>
      </c>
      <c r="F18" s="229" t="str">
        <f t="array" ref="F18">INDEX(manifest_11Sep!$A$1:$V$3202,MATCH($B18,manifest_11Sep!$B$1:$B$3202,0),MATCH(A.Arr9sepList!F$1,manifest_11Sep!$A$1:$V$1,0))</f>
        <v>Yang</v>
      </c>
      <c r="G18" s="229">
        <f t="array" ref="G18">INDEX(manifest_11Sep!$A$1:$V$3202,MATCH($B18,manifest_11Sep!$B$1:$B$3202,0),MATCH(A.Arr9sepList!G$1,manifest_11Sep!$A$1:$V$1,0))</f>
        <v>21</v>
      </c>
      <c r="H18" s="229" t="str">
        <f t="array" ref="H18">INDEX(manifest_11Sep!$A$1:$V$3202,MATCH($B18,manifest_11Sep!$B$1:$B$3202,0),MATCH(A.Arr9sepList!H$1,manifest_11Sep!$A$1:$V$1,0))</f>
        <v>Joen De Las Penas</v>
      </c>
      <c r="I18" s="229" t="str">
        <f t="array" ref="I18">INDEX(manifest_11Sep!$A$1:$V$3202,MATCH($B18,manifest_11Sep!$B$1:$B$3202,0),MATCH(A.Arr9sepList!I$1,manifest_11Sep!$A$1:$V$1,0))</f>
        <v>EVA Air</v>
      </c>
      <c r="J18" s="229" t="str">
        <f t="array" ref="J18">INDEX(manifest_11Sep!$A$1:$V$3202,MATCH($B18,manifest_11Sep!$B$1:$B$3202,0),MATCH(A.Arr9sepList!J$1,manifest_11Sep!$A$1:$V$1,0))</f>
        <v>BR 156</v>
      </c>
      <c r="K18" s="229" t="str">
        <f t="array" ref="K18">INDEX(manifest_11Sep!$A$1:$V$3202,MATCH($B18,manifest_11Sep!$B$1:$B$3202,0),MATCH(A.Arr9sepList!K$1,manifest_11Sep!$A$1:$V$1,0))</f>
        <v>13-thg 9-25</v>
      </c>
      <c r="L18" s="230">
        <f t="array" ref="L18">INDEX(manifest_11Sep!$A$1:$V$3202,MATCH($B18,manifest_11Sep!$B$1:$B$3202,0),MATCH(A.Arr9sepList!L$1,manifest_11Sep!$A$1:$V$1,0))</f>
        <v>0.53472222222222221</v>
      </c>
      <c r="M18" s="229" t="str">
        <f t="array" ref="M18">INDEX(manifest_11Sep!$A$1:$V$3202,MATCH($B18,manifest_11Sep!$B$1:$B$3202,0),MATCH(A.Arr9sepList!M$1,manifest_11Sep!$A$1:$V$1,0))</f>
        <v>GMP-I</v>
      </c>
      <c r="N18" s="229" t="str">
        <f t="array" ref="N18">INDEX(manifest_11Sep!$A$1:$V$3202,MATCH($B18,manifest_11Sep!$B$1:$B$3202,0),MATCH(A.Arr9sepList!N$1,manifest_11Sep!$A$1:$V$1,0))</f>
        <v>FAIRMONT</v>
      </c>
      <c r="O18" s="231">
        <f>COUNTA(N18:N21)</f>
        <v>4</v>
      </c>
      <c r="P18" s="229"/>
      <c r="Q18" s="232">
        <v>462710834</v>
      </c>
      <c r="R18" s="232" t="s">
        <v>43</v>
      </c>
      <c r="S18" s="229">
        <f t="array" ref="S18">INDEX(manifest_11Sep!$A$1:$V$3202,MATCH($B18,manifest_11Sep!$B$1:$B$3202,0),MATCH(A.Arr9sepList!S$1,manifest_11Sep!$A$1:$V$1,0))</f>
        <v>0</v>
      </c>
    </row>
    <row r="19" spans="1:19" ht="15.75" customHeight="1">
      <c r="A19" s="13" t="str">
        <f t="array" ref="A19">INDEX(manifest_11Sep!$A$1:$V$3202,MATCH($B19,manifest_11Sep!$B$1:$B$3202,0),MATCH(A.Arr9sepList!A$1,manifest_11Sep!$A$1:$V$1,0))</f>
        <v>A</v>
      </c>
      <c r="B19" s="13" t="s">
        <v>2611</v>
      </c>
      <c r="C19" s="13" t="str">
        <f t="array" ref="C19">INDEX(manifest_11Sep!$A$1:$V$3202,MATCH($B19,manifest_11Sep!$B$1:$B$3202,0),MATCH(A.Arr9sepList!C$1,manifest_11Sep!$A$1:$V$1,0))</f>
        <v>JMNQK6XNKRC</v>
      </c>
      <c r="D19" s="13" t="str">
        <f t="array" ref="D19">INDEX(manifest_11Sep!$A$1:$V$3202,MATCH($B19,manifest_11Sep!$B$1:$B$3202,0),MATCH(A.Arr9sepList!D$1,manifest_11Sep!$A$1:$V$1,0))</f>
        <v>Female</v>
      </c>
      <c r="E19" s="13" t="str">
        <f t="array" ref="E19">INDEX(manifest_11Sep!$A$1:$V$3202,MATCH($B19,manifest_11Sep!$B$1:$B$3202,0),MATCH(A.Arr9sepList!E$1,manifest_11Sep!$A$1:$V$1,0))</f>
        <v>Jessica</v>
      </c>
      <c r="F19" s="13" t="str">
        <f t="array" ref="F19">INDEX(manifest_11Sep!$A$1:$V$3202,MATCH($B19,manifest_11Sep!$B$1:$B$3202,0),MATCH(A.Arr9sepList!F$1,manifest_11Sep!$A$1:$V$1,0))</f>
        <v>Yang</v>
      </c>
      <c r="G19" s="13">
        <f t="array" ref="G19">INDEX(manifest_11Sep!$A$1:$V$3202,MATCH($B19,manifest_11Sep!$B$1:$B$3202,0),MATCH(A.Arr9sepList!G$1,manifest_11Sep!$A$1:$V$1,0))</f>
        <v>21</v>
      </c>
      <c r="H19" s="13" t="str">
        <f t="array" ref="H19">INDEX(manifest_11Sep!$A$1:$V$3202,MATCH($B19,manifest_11Sep!$B$1:$B$3202,0),MATCH(A.Arr9sepList!H$1,manifest_11Sep!$A$1:$V$1,0))</f>
        <v>Joen De Las Penas</v>
      </c>
      <c r="I19" s="13" t="str">
        <f t="array" ref="I19">INDEX(manifest_11Sep!$A$1:$V$3202,MATCH($B19,manifest_11Sep!$B$1:$B$3202,0),MATCH(A.Arr9sepList!I$1,manifest_11Sep!$A$1:$V$1,0))</f>
        <v>EVA Air</v>
      </c>
      <c r="J19" s="13" t="str">
        <f t="array" ref="J19">INDEX(manifest_11Sep!$A$1:$V$3202,MATCH($B19,manifest_11Sep!$B$1:$B$3202,0),MATCH(A.Arr9sepList!J$1,manifest_11Sep!$A$1:$V$1,0))</f>
        <v>BR 156</v>
      </c>
      <c r="K19" s="13" t="str">
        <f t="array" ref="K19">INDEX(manifest_11Sep!$A$1:$V$3202,MATCH($B19,manifest_11Sep!$B$1:$B$3202,0),MATCH(A.Arr9sepList!K$1,manifest_11Sep!$A$1:$V$1,0))</f>
        <v>13-thg 9-25</v>
      </c>
      <c r="L19" s="14">
        <f t="array" ref="L19">INDEX(manifest_11Sep!$A$1:$V$3202,MATCH($B19,manifest_11Sep!$B$1:$B$3202,0),MATCH(A.Arr9sepList!L$1,manifest_11Sep!$A$1:$V$1,0))</f>
        <v>0.53472222222222221</v>
      </c>
      <c r="M19" s="13" t="str">
        <f t="array" ref="M19">INDEX(manifest_11Sep!$A$1:$V$3202,MATCH($B19,manifest_11Sep!$B$1:$B$3202,0),MATCH(A.Arr9sepList!M$1,manifest_11Sep!$A$1:$V$1,0))</f>
        <v>GMP-I</v>
      </c>
      <c r="N19" s="13" t="str">
        <f t="array" ref="N19">INDEX(manifest_11Sep!$A$1:$V$3202,MATCH($B19,manifest_11Sep!$B$1:$B$3202,0),MATCH(A.Arr9sepList!N$1,manifest_11Sep!$A$1:$V$1,0))</f>
        <v>FAIRMONT</v>
      </c>
      <c r="O19" s="15"/>
      <c r="P19" s="13"/>
      <c r="Q19" s="16">
        <v>462710834</v>
      </c>
      <c r="R19" s="16" t="s">
        <v>43</v>
      </c>
      <c r="S19" s="13">
        <f t="array" ref="S19">INDEX(manifest_11Sep!$A$1:$V$3202,MATCH($B19,manifest_11Sep!$B$1:$B$3202,0),MATCH(A.Arr9sepList!S$1,manifest_11Sep!$A$1:$V$1,0))</f>
        <v>0</v>
      </c>
    </row>
    <row r="20" spans="1:19" ht="15.75" customHeight="1">
      <c r="A20" s="13" t="str">
        <f t="array" ref="A20">INDEX(manifest_11Sep!$A$1:$V$3202,MATCH($B20,manifest_11Sep!$B$1:$B$3202,0),MATCH(A.Arr9sepList!A$1,manifest_11Sep!$A$1:$V$1,0))</f>
        <v>A</v>
      </c>
      <c r="B20" s="13" t="s">
        <v>2873</v>
      </c>
      <c r="C20" s="13" t="str">
        <f t="array" ref="C20">INDEX(manifest_11Sep!$A$1:$V$3202,MATCH($B20,manifest_11Sep!$B$1:$B$3202,0),MATCH(A.Arr9sepList!C$1,manifest_11Sep!$A$1:$V$1,0))</f>
        <v>PXNCBMZMDW5</v>
      </c>
      <c r="D20" s="13" t="str">
        <f t="array" ref="D20">INDEX(manifest_11Sep!$A$1:$V$3202,MATCH($B20,manifest_11Sep!$B$1:$B$3202,0),MATCH(A.Arr9sepList!D$1,manifest_11Sep!$A$1:$V$1,0))</f>
        <v>Male</v>
      </c>
      <c r="E20" s="13" t="str">
        <f t="array" ref="E20">INDEX(manifest_11Sep!$A$1:$V$3202,MATCH($B20,manifest_11Sep!$B$1:$B$3202,0),MATCH(A.Arr9sepList!E$1,manifest_11Sep!$A$1:$V$1,0))</f>
        <v>Ahsan</v>
      </c>
      <c r="F20" s="13" t="str">
        <f t="array" ref="F20">INDEX(manifest_11Sep!$A$1:$V$3202,MATCH($B20,manifest_11Sep!$B$1:$B$3202,0),MATCH(A.Arr9sepList!F$1,manifest_11Sep!$A$1:$V$1,0))</f>
        <v>Qutub</v>
      </c>
      <c r="G20" s="13">
        <f t="array" ref="G20">INDEX(manifest_11Sep!$A$1:$V$3202,MATCH($B20,manifest_11Sep!$B$1:$B$3202,0),MATCH(A.Arr9sepList!G$1,manifest_11Sep!$A$1:$V$1,0))</f>
        <v>63</v>
      </c>
      <c r="H20" s="13" t="str">
        <f t="array" ref="H20">INDEX(manifest_11Sep!$A$1:$V$3202,MATCH($B20,manifest_11Sep!$B$1:$B$3202,0),MATCH(A.Arr9sepList!H$1,manifest_11Sep!$A$1:$V$1,0))</f>
        <v>John Woo 2</v>
      </c>
      <c r="I20" s="13" t="str">
        <f t="array" ref="I20">INDEX(manifest_11Sep!$A$1:$V$3202,MATCH($B20,manifest_11Sep!$B$1:$B$3202,0),MATCH(A.Arr9sepList!I$1,manifest_11Sep!$A$1:$V$1,0))</f>
        <v>Jeju Air</v>
      </c>
      <c r="J20" s="13" t="str">
        <f t="array" ref="J20">INDEX(manifest_11Sep!$A$1:$V$3202,MATCH($B20,manifest_11Sep!$B$1:$B$3202,0),MATCH(A.Arr9sepList!J$1,manifest_11Sep!$A$1:$V$1,0))</f>
        <v>7C 118</v>
      </c>
      <c r="K20" s="13" t="str">
        <f t="array" ref="K20">INDEX(manifest_11Sep!$A$1:$V$3202,MATCH($B20,manifest_11Sep!$B$1:$B$3202,0),MATCH(A.Arr9sepList!K$1,manifest_11Sep!$A$1:$V$1,0))</f>
        <v>13-thg 9-25</v>
      </c>
      <c r="L20" s="14">
        <f t="array" ref="L20">INDEX(manifest_11Sep!$A$1:$V$3202,MATCH($B20,manifest_11Sep!$B$1:$B$3202,0),MATCH(A.Arr9sepList!L$1,manifest_11Sep!$A$1:$V$1,0))</f>
        <v>0.56944444444444442</v>
      </c>
      <c r="M20" s="13" t="str">
        <f t="array" ref="M20">INDEX(manifest_11Sep!$A$1:$V$3202,MATCH($B20,manifest_11Sep!$B$1:$B$3202,0),MATCH(A.Arr9sepList!M$1,manifest_11Sep!$A$1:$V$1,0))</f>
        <v>GMP-D</v>
      </c>
      <c r="N20" s="13" t="str">
        <f t="array" ref="N20">INDEX(manifest_11Sep!$A$1:$V$3202,MATCH($B20,manifest_11Sep!$B$1:$B$3202,0),MATCH(A.Arr9sepList!N$1,manifest_11Sep!$A$1:$V$1,0))</f>
        <v>LOTTE</v>
      </c>
      <c r="O20" s="15"/>
      <c r="P20" s="13"/>
      <c r="Q20" s="16">
        <v>15262430</v>
      </c>
      <c r="R20" s="16" t="s">
        <v>61</v>
      </c>
      <c r="S20" s="13">
        <f t="array" ref="S20">INDEX(manifest_11Sep!$A$1:$V$3202,MATCH($B20,manifest_11Sep!$B$1:$B$3202,0),MATCH(A.Arr9sepList!S$1,manifest_11Sep!$A$1:$V$1,0))</f>
        <v>0</v>
      </c>
    </row>
    <row r="21" spans="1:19" ht="15.75" customHeight="1">
      <c r="A21" s="13" t="str">
        <f t="array" ref="A21">INDEX(manifest_11Sep!$A$1:$V$3202,MATCH($B21,manifest_11Sep!$B$1:$B$3202,0),MATCH(A.Arr9sepList!A$1,manifest_11Sep!$A$1:$V$1,0))</f>
        <v>A</v>
      </c>
      <c r="B21" s="13" t="s">
        <v>2878</v>
      </c>
      <c r="C21" s="13" t="str">
        <f t="array" ref="C21">INDEX(manifest_11Sep!$A$1:$V$3202,MATCH($B21,manifest_11Sep!$B$1:$B$3202,0),MATCH(A.Arr9sepList!C$1,manifest_11Sep!$A$1:$V$1,0))</f>
        <v>PXNCBMZMDW5</v>
      </c>
      <c r="D21" s="13" t="str">
        <f t="array" ref="D21">INDEX(manifest_11Sep!$A$1:$V$3202,MATCH($B21,manifest_11Sep!$B$1:$B$3202,0),MATCH(A.Arr9sepList!D$1,manifest_11Sep!$A$1:$V$1,0))</f>
        <v>Female</v>
      </c>
      <c r="E21" s="13" t="str">
        <f t="array" ref="E21">INDEX(manifest_11Sep!$A$1:$V$3202,MATCH($B21,manifest_11Sep!$B$1:$B$3202,0),MATCH(A.Arr9sepList!E$1,manifest_11Sep!$A$1:$V$1,0))</f>
        <v>Kamrun</v>
      </c>
      <c r="F21" s="13" t="str">
        <f t="array" ref="F21">INDEX(manifest_11Sep!$A$1:$V$3202,MATCH($B21,manifest_11Sep!$B$1:$B$3202,0),MATCH(A.Arr9sepList!F$1,manifest_11Sep!$A$1:$V$1,0))</f>
        <v>Nahar</v>
      </c>
      <c r="G21" s="13">
        <f t="array" ref="G21">INDEX(manifest_11Sep!$A$1:$V$3202,MATCH($B21,manifest_11Sep!$B$1:$B$3202,0),MATCH(A.Arr9sepList!G$1,manifest_11Sep!$A$1:$V$1,0))</f>
        <v>57</v>
      </c>
      <c r="H21" s="13" t="str">
        <f t="array" ref="H21">INDEX(manifest_11Sep!$A$1:$V$3202,MATCH($B21,manifest_11Sep!$B$1:$B$3202,0),MATCH(A.Arr9sepList!H$1,manifest_11Sep!$A$1:$V$1,0))</f>
        <v>John Woo 2</v>
      </c>
      <c r="I21" s="13" t="str">
        <f t="array" ref="I21">INDEX(manifest_11Sep!$A$1:$V$3202,MATCH($B21,manifest_11Sep!$B$1:$B$3202,0),MATCH(A.Arr9sepList!I$1,manifest_11Sep!$A$1:$V$1,0))</f>
        <v>Jeju Air</v>
      </c>
      <c r="J21" s="13" t="str">
        <f t="array" ref="J21">INDEX(manifest_11Sep!$A$1:$V$3202,MATCH($B21,manifest_11Sep!$B$1:$B$3202,0),MATCH(A.Arr9sepList!J$1,manifest_11Sep!$A$1:$V$1,0))</f>
        <v>7C 118</v>
      </c>
      <c r="K21" s="13" t="str">
        <f t="array" ref="K21">INDEX(manifest_11Sep!$A$1:$V$3202,MATCH($B21,manifest_11Sep!$B$1:$B$3202,0),MATCH(A.Arr9sepList!K$1,manifest_11Sep!$A$1:$V$1,0))</f>
        <v>13-thg 9-25</v>
      </c>
      <c r="L21" s="14">
        <f t="array" ref="L21">INDEX(manifest_11Sep!$A$1:$V$3202,MATCH($B21,manifest_11Sep!$B$1:$B$3202,0),MATCH(A.Arr9sepList!L$1,manifest_11Sep!$A$1:$V$1,0))</f>
        <v>0.56944444444444442</v>
      </c>
      <c r="M21" s="13" t="str">
        <f t="array" ref="M21">INDEX(manifest_11Sep!$A$1:$V$3202,MATCH($B21,manifest_11Sep!$B$1:$B$3202,0),MATCH(A.Arr9sepList!M$1,manifest_11Sep!$A$1:$V$1,0))</f>
        <v>GMP-D</v>
      </c>
      <c r="N21" s="13" t="str">
        <f t="array" ref="N21">INDEX(manifest_11Sep!$A$1:$V$3202,MATCH($B21,manifest_11Sep!$B$1:$B$3202,0),MATCH(A.Arr9sepList!N$1,manifest_11Sep!$A$1:$V$1,0))</f>
        <v>LOTTE</v>
      </c>
      <c r="O21" s="15"/>
      <c r="P21" s="13"/>
      <c r="Q21" s="16">
        <v>15262430</v>
      </c>
      <c r="R21" s="16" t="s">
        <v>61</v>
      </c>
      <c r="S21" s="13">
        <f t="array" ref="S21">INDEX(manifest_11Sep!$A$1:$V$3202,MATCH($B21,manifest_11Sep!$B$1:$B$3202,0),MATCH(A.Arr9sepList!S$1,manifest_11Sep!$A$1:$V$1,0))</f>
        <v>0</v>
      </c>
    </row>
    <row r="22" spans="1:19" ht="15.75" customHeight="1">
      <c r="A22" s="229" t="str">
        <f t="array" ref="A22">INDEX(manifest_11Sep!$A$1:$V$3202,MATCH($B22,manifest_11Sep!$B$1:$B$3202,0),MATCH(A.Arr9sepList!A$1,manifest_11Sep!$A$1:$V$1,0))</f>
        <v>A</v>
      </c>
      <c r="B22" s="229" t="s">
        <v>2493</v>
      </c>
      <c r="C22" s="229" t="str">
        <f t="array" ref="C22">INDEX(manifest_11Sep!$A$1:$V$3202,MATCH($B22,manifest_11Sep!$B$1:$B$3202,0),MATCH(A.Arr9sepList!C$1,manifest_11Sep!$A$1:$V$1,0))</f>
        <v>7TN5Q8CM4HS</v>
      </c>
      <c r="D22" s="229" t="str">
        <f t="array" ref="D22">INDEX(manifest_11Sep!$A$1:$V$3202,MATCH($B22,manifest_11Sep!$B$1:$B$3202,0),MATCH(A.Arr9sepList!D$1,manifest_11Sep!$A$1:$V$1,0))</f>
        <v>Female</v>
      </c>
      <c r="E22" s="229" t="str">
        <f t="array" ref="E22">INDEX(manifest_11Sep!$A$1:$V$3202,MATCH($B22,manifest_11Sep!$B$1:$B$3202,0),MATCH(A.Arr9sepList!E$1,manifest_11Sep!$A$1:$V$1,0))</f>
        <v>Alicia</v>
      </c>
      <c r="F22" s="229" t="str">
        <f t="array" ref="F22">INDEX(manifest_11Sep!$A$1:$V$3202,MATCH($B22,manifest_11Sep!$B$1:$B$3202,0),MATCH(A.Arr9sepList!F$1,manifest_11Sep!$A$1:$V$1,0))</f>
        <v>Dalao</v>
      </c>
      <c r="G22" s="229">
        <f t="array" ref="G22">INDEX(manifest_11Sep!$A$1:$V$3202,MATCH($B22,manifest_11Sep!$B$1:$B$3202,0),MATCH(A.Arr9sepList!G$1,manifest_11Sep!$A$1:$V$1,0))</f>
        <v>61</v>
      </c>
      <c r="H22" s="229" t="str">
        <f t="array" ref="H22">INDEX(manifest_11Sep!$A$1:$V$3202,MATCH($B22,manifest_11Sep!$B$1:$B$3202,0),MATCH(A.Arr9sepList!H$1,manifest_11Sep!$A$1:$V$1,0))</f>
        <v>Joen De Las Penas</v>
      </c>
      <c r="I22" s="229" t="str">
        <f t="array" ref="I22">INDEX(manifest_11Sep!$A$1:$V$3202,MATCH($B22,manifest_11Sep!$B$1:$B$3202,0),MATCH(A.Arr9sepList!I$1,manifest_11Sep!$A$1:$V$1,0))</f>
        <v>Jeju Air</v>
      </c>
      <c r="J22" s="229" t="str">
        <f t="array" ref="J22">INDEX(manifest_11Sep!$A$1:$V$3202,MATCH($B22,manifest_11Sep!$B$1:$B$3202,0),MATCH(A.Arr9sepList!J$1,manifest_11Sep!$A$1:$V$1,0))</f>
        <v>7C 120</v>
      </c>
      <c r="K22" s="229" t="str">
        <f t="array" ref="K22">INDEX(manifest_11Sep!$A$1:$V$3202,MATCH($B22,manifest_11Sep!$B$1:$B$3202,0),MATCH(A.Arr9sepList!K$1,manifest_11Sep!$A$1:$V$1,0))</f>
        <v>13-thg 9-25</v>
      </c>
      <c r="L22" s="230">
        <f t="array" ref="L22">INDEX(manifest_11Sep!$A$1:$V$3202,MATCH($B22,manifest_11Sep!$B$1:$B$3202,0),MATCH(A.Arr9sepList!L$1,manifest_11Sep!$A$1:$V$1,0))</f>
        <v>0.61111111111111116</v>
      </c>
      <c r="M22" s="229" t="str">
        <f t="array" ref="M22">INDEX(manifest_11Sep!$A$1:$V$3202,MATCH($B22,manifest_11Sep!$B$1:$B$3202,0),MATCH(A.Arr9sepList!M$1,manifest_11Sep!$A$1:$V$1,0))</f>
        <v>GMP-D</v>
      </c>
      <c r="N22" s="229" t="str">
        <f t="array" ref="N22">INDEX(manifest_11Sep!$A$1:$V$3202,MATCH($B22,manifest_11Sep!$B$1:$B$3202,0),MATCH(A.Arr9sepList!N$1,manifest_11Sep!$A$1:$V$1,0))</f>
        <v>FAIRMONT</v>
      </c>
      <c r="O22" s="231">
        <f>COUNTA(N22:N43)</f>
        <v>22</v>
      </c>
      <c r="P22" s="229"/>
      <c r="Q22" s="232">
        <v>462710812</v>
      </c>
      <c r="R22" s="232" t="s">
        <v>43</v>
      </c>
      <c r="S22" s="229">
        <f t="array" ref="S22">INDEX(manifest_11Sep!$A$1:$V$3202,MATCH($B22,manifest_11Sep!$B$1:$B$3202,0),MATCH(A.Arr9sepList!S$1,manifest_11Sep!$A$1:$V$1,0))</f>
        <v>0</v>
      </c>
    </row>
    <row r="23" spans="1:19" ht="15.75" customHeight="1">
      <c r="A23" s="13" t="str">
        <f t="array" ref="A23">INDEX(manifest_11Sep!$A$1:$V$3202,MATCH($B23,manifest_11Sep!$B$1:$B$3202,0),MATCH(A.Arr9sepList!A$1,manifest_11Sep!$A$1:$V$1,0))</f>
        <v>A</v>
      </c>
      <c r="B23" s="13" t="s">
        <v>2497</v>
      </c>
      <c r="C23" s="13" t="str">
        <f t="array" ref="C23">INDEX(manifest_11Sep!$A$1:$V$3202,MATCH($B23,manifest_11Sep!$B$1:$B$3202,0),MATCH(A.Arr9sepList!C$1,manifest_11Sep!$A$1:$V$1,0))</f>
        <v>7TN5Q8CM4HS</v>
      </c>
      <c r="D23" s="13" t="str">
        <f t="array" ref="D23">INDEX(manifest_11Sep!$A$1:$V$3202,MATCH($B23,manifest_11Sep!$B$1:$B$3202,0),MATCH(A.Arr9sepList!D$1,manifest_11Sep!$A$1:$V$1,0))</f>
        <v>Female</v>
      </c>
      <c r="E23" s="13" t="str">
        <f t="array" ref="E23">INDEX(manifest_11Sep!$A$1:$V$3202,MATCH($B23,manifest_11Sep!$B$1:$B$3202,0),MATCH(A.Arr9sepList!E$1,manifest_11Sep!$A$1:$V$1,0))</f>
        <v>Priscilla</v>
      </c>
      <c r="F23" s="13" t="str">
        <f t="array" ref="F23">INDEX(manifest_11Sep!$A$1:$V$3202,MATCH($B23,manifest_11Sep!$B$1:$B$3202,0),MATCH(A.Arr9sepList!F$1,manifest_11Sep!$A$1:$V$1,0))</f>
        <v>Galicia</v>
      </c>
      <c r="G23" s="13">
        <f t="array" ref="G23">INDEX(manifest_11Sep!$A$1:$V$3202,MATCH($B23,manifest_11Sep!$B$1:$B$3202,0),MATCH(A.Arr9sepList!G$1,manifest_11Sep!$A$1:$V$1,0))</f>
        <v>69</v>
      </c>
      <c r="H23" s="13" t="str">
        <f t="array" ref="H23">INDEX(manifest_11Sep!$A$1:$V$3202,MATCH($B23,manifest_11Sep!$B$1:$B$3202,0),MATCH(A.Arr9sepList!H$1,manifest_11Sep!$A$1:$V$1,0))</f>
        <v>Joen De Las Penas</v>
      </c>
      <c r="I23" s="13" t="str">
        <f t="array" ref="I23">INDEX(manifest_11Sep!$A$1:$V$3202,MATCH($B23,manifest_11Sep!$B$1:$B$3202,0),MATCH(A.Arr9sepList!I$1,manifest_11Sep!$A$1:$V$1,0))</f>
        <v>Jeju Air</v>
      </c>
      <c r="J23" s="13" t="str">
        <f t="array" ref="J23">INDEX(manifest_11Sep!$A$1:$V$3202,MATCH($B23,manifest_11Sep!$B$1:$B$3202,0),MATCH(A.Arr9sepList!J$1,manifest_11Sep!$A$1:$V$1,0))</f>
        <v>7C 120</v>
      </c>
      <c r="K23" s="13" t="str">
        <f t="array" ref="K23">INDEX(manifest_11Sep!$A$1:$V$3202,MATCH($B23,manifest_11Sep!$B$1:$B$3202,0),MATCH(A.Arr9sepList!K$1,manifest_11Sep!$A$1:$V$1,0))</f>
        <v>13-thg 9-25</v>
      </c>
      <c r="L23" s="14">
        <f t="array" ref="L23">INDEX(manifest_11Sep!$A$1:$V$3202,MATCH($B23,manifest_11Sep!$B$1:$B$3202,0),MATCH(A.Arr9sepList!L$1,manifest_11Sep!$A$1:$V$1,0))</f>
        <v>0.61111111111111116</v>
      </c>
      <c r="M23" s="13" t="str">
        <f t="array" ref="M23">INDEX(manifest_11Sep!$A$1:$V$3202,MATCH($B23,manifest_11Sep!$B$1:$B$3202,0),MATCH(A.Arr9sepList!M$1,manifest_11Sep!$A$1:$V$1,0))</f>
        <v>GMP-D</v>
      </c>
      <c r="N23" s="13" t="str">
        <f t="array" ref="N23">INDEX(manifest_11Sep!$A$1:$V$3202,MATCH($B23,manifest_11Sep!$B$1:$B$3202,0),MATCH(A.Arr9sepList!N$1,manifest_11Sep!$A$1:$V$1,0))</f>
        <v>FAIRMONT</v>
      </c>
      <c r="O23" s="15"/>
      <c r="P23" s="13"/>
      <c r="Q23" s="16">
        <v>462710812</v>
      </c>
      <c r="R23" s="16" t="s">
        <v>43</v>
      </c>
      <c r="S23" s="13">
        <f t="array" ref="S23">INDEX(manifest_11Sep!$A$1:$V$3202,MATCH($B23,manifest_11Sep!$B$1:$B$3202,0),MATCH(A.Arr9sepList!S$1,manifest_11Sep!$A$1:$V$1,0))</f>
        <v>0</v>
      </c>
    </row>
    <row r="24" spans="1:19" ht="15.75" customHeight="1">
      <c r="A24" s="13" t="str">
        <f t="array" ref="A24">INDEX(manifest_11Sep!$A$1:$V$3202,MATCH($B24,manifest_11Sep!$B$1:$B$3202,0),MATCH(A.Arr9sepList!A$1,manifest_11Sep!$A$1:$V$1,0))</f>
        <v>A</v>
      </c>
      <c r="B24" s="3" t="s">
        <v>2531</v>
      </c>
      <c r="C24" s="13" t="str">
        <f t="array" ref="C24">INDEX(manifest_11Sep!$A$1:$V$3202,MATCH($B24,manifest_11Sep!$B$1:$B$3202,0),MATCH(A.Arr9sepList!C$1,manifest_11Sep!$A$1:$V$1,0))</f>
        <v>BLNR9SJYXPX</v>
      </c>
      <c r="D24" s="13" t="str">
        <f t="array" ref="D24">INDEX(manifest_11Sep!$A$1:$V$3202,MATCH($B24,manifest_11Sep!$B$1:$B$3202,0),MATCH(A.Arr9sepList!D$1,manifest_11Sep!$A$1:$V$1,0))</f>
        <v>Female</v>
      </c>
      <c r="E24" s="13" t="str">
        <f t="array" ref="E24">INDEX(manifest_11Sep!$A$1:$V$3202,MATCH($B24,manifest_11Sep!$B$1:$B$3202,0),MATCH(A.Arr9sepList!E$1,manifest_11Sep!$A$1:$V$1,0))</f>
        <v>Rose Mary</v>
      </c>
      <c r="F24" s="13" t="str">
        <f t="array" ref="F24">INDEX(manifest_11Sep!$A$1:$V$3202,MATCH($B24,manifest_11Sep!$B$1:$B$3202,0),MATCH(A.Arr9sepList!F$1,manifest_11Sep!$A$1:$V$1,0))</f>
        <v>Scott</v>
      </c>
      <c r="G24" s="13">
        <f t="array" ref="G24">INDEX(manifest_11Sep!$A$1:$V$3202,MATCH($B24,manifest_11Sep!$B$1:$B$3202,0),MATCH(A.Arr9sepList!G$1,manifest_11Sep!$A$1:$V$1,0))</f>
        <v>61</v>
      </c>
      <c r="H24" s="13" t="str">
        <f t="array" ref="H24">INDEX(manifest_11Sep!$A$1:$V$3202,MATCH($B24,manifest_11Sep!$B$1:$B$3202,0),MATCH(A.Arr9sepList!H$1,manifest_11Sep!$A$1:$V$1,0))</f>
        <v>Joen De Las Penas</v>
      </c>
      <c r="I24" s="13" t="str">
        <f t="array" ref="I24">INDEX(manifest_11Sep!$A$1:$V$3202,MATCH($B24,manifest_11Sep!$B$1:$B$3202,0),MATCH(A.Arr9sepList!I$1,manifest_11Sep!$A$1:$V$1,0))</f>
        <v>Jeju Air</v>
      </c>
      <c r="J24" s="13" t="str">
        <f t="array" ref="J24">INDEX(manifest_11Sep!$A$1:$V$3202,MATCH($B24,manifest_11Sep!$B$1:$B$3202,0),MATCH(A.Arr9sepList!J$1,manifest_11Sep!$A$1:$V$1,0))</f>
        <v>7C 120</v>
      </c>
      <c r="K24" s="13" t="str">
        <f t="array" ref="K24">INDEX(manifest_11Sep!$A$1:$V$3202,MATCH($B24,manifest_11Sep!$B$1:$B$3202,0),MATCH(A.Arr9sepList!K$1,manifest_11Sep!$A$1:$V$1,0))</f>
        <v>13-thg 9-25</v>
      </c>
      <c r="L24" s="14">
        <f t="array" ref="L24">INDEX(manifest_11Sep!$A$1:$V$3202,MATCH($B24,manifest_11Sep!$B$1:$B$3202,0),MATCH(A.Arr9sepList!L$1,manifest_11Sep!$A$1:$V$1,0))</f>
        <v>0.61111111111111116</v>
      </c>
      <c r="M24" s="13" t="str">
        <f t="array" ref="M24">INDEX(manifest_11Sep!$A$1:$V$3202,MATCH($B24,manifest_11Sep!$B$1:$B$3202,0),MATCH(A.Arr9sepList!M$1,manifest_11Sep!$A$1:$V$1,0))</f>
        <v>GMP-D</v>
      </c>
      <c r="N24" s="13" t="str">
        <f t="array" ref="N24">INDEX(manifest_11Sep!$A$1:$V$3202,MATCH($B24,manifest_11Sep!$B$1:$B$3202,0),MATCH(A.Arr9sepList!N$1,manifest_11Sep!$A$1:$V$1,0))</f>
        <v>FAIRMONT</v>
      </c>
      <c r="O24" s="15"/>
      <c r="P24" s="13"/>
      <c r="Q24" s="16">
        <v>462710819</v>
      </c>
      <c r="R24" s="16" t="s">
        <v>61</v>
      </c>
      <c r="S24" s="13">
        <f t="array" ref="S24">INDEX(manifest_11Sep!$A$1:$V$3202,MATCH($B24,manifest_11Sep!$B$1:$B$3202,0),MATCH(A.Arr9sepList!S$1,manifest_11Sep!$A$1:$V$1,0))</f>
        <v>0</v>
      </c>
    </row>
    <row r="25" spans="1:19" ht="15.75" customHeight="1">
      <c r="A25" s="13" t="str">
        <f t="array" ref="A25">INDEX(manifest_11Sep!$A$1:$V$3202,MATCH($B25,manifest_11Sep!$B$1:$B$3202,0),MATCH(A.Arr9sepList!A$1,manifest_11Sep!$A$1:$V$1,0))</f>
        <v>A</v>
      </c>
      <c r="B25" s="13" t="s">
        <v>3909</v>
      </c>
      <c r="C25" s="13" t="str">
        <f t="array" ref="C25">INDEX(manifest_11Sep!$A$1:$V$3202,MATCH($B25,manifest_11Sep!$B$1:$B$3202,0),MATCH(A.Arr9sepList!C$1,manifest_11Sep!$A$1:$V$1,0))</f>
        <v>72NVG3BWNVW</v>
      </c>
      <c r="D25" s="13" t="str">
        <f t="array" ref="D25">INDEX(manifest_11Sep!$A$1:$V$3202,MATCH($B25,manifest_11Sep!$B$1:$B$3202,0),MATCH(A.Arr9sepList!D$1,manifest_11Sep!$A$1:$V$1,0))</f>
        <v>Female</v>
      </c>
      <c r="E25" s="13" t="str">
        <f t="array" ref="E25">INDEX(manifest_11Sep!$A$1:$V$3202,MATCH($B25,manifest_11Sep!$B$1:$B$3202,0),MATCH(A.Arr9sepList!E$1,manifest_11Sep!$A$1:$V$1,0))</f>
        <v>Syntra Audra</v>
      </c>
      <c r="F25" s="13" t="str">
        <f t="array" ref="F25">INDEX(manifest_11Sep!$A$1:$V$3202,MATCH($B25,manifest_11Sep!$B$1:$B$3202,0),MATCH(A.Arr9sepList!F$1,manifest_11Sep!$A$1:$V$1,0))</f>
        <v>John</v>
      </c>
      <c r="G25" s="13">
        <f t="array" ref="G25">INDEX(manifest_11Sep!$A$1:$V$3202,MATCH($B25,manifest_11Sep!$B$1:$B$3202,0),MATCH(A.Arr9sepList!G$1,manifest_11Sep!$A$1:$V$1,0))</f>
        <v>54</v>
      </c>
      <c r="H25" s="13" t="str">
        <f t="array" ref="H25">INDEX(manifest_11Sep!$A$1:$V$3202,MATCH($B25,manifest_11Sep!$B$1:$B$3202,0),MATCH(A.Arr9sepList!H$1,manifest_11Sep!$A$1:$V$1,0))</f>
        <v>Racquel Slawinski</v>
      </c>
      <c r="I25" s="13" t="str">
        <f t="array" ref="I25">INDEX(manifest_11Sep!$A$1:$V$3202,MATCH($B25,manifest_11Sep!$B$1:$B$3202,0),MATCH(A.Arr9sepList!I$1,manifest_11Sep!$A$1:$V$1,0))</f>
        <v>T'way Air</v>
      </c>
      <c r="J25" s="13" t="str">
        <f t="array" ref="J25">INDEX(manifest_11Sep!$A$1:$V$3202,MATCH($B25,manifest_11Sep!$B$1:$B$3202,0),MATCH(A.Arr9sepList!J$1,manifest_11Sep!$A$1:$V$1,0))</f>
        <v>TW 720</v>
      </c>
      <c r="K25" s="13" t="str">
        <f t="array" ref="K25">INDEX(manifest_11Sep!$A$1:$V$3202,MATCH($B25,manifest_11Sep!$B$1:$B$3202,0),MATCH(A.Arr9sepList!K$1,manifest_11Sep!$A$1:$V$1,0))</f>
        <v>13-thg 9-25</v>
      </c>
      <c r="L25" s="14">
        <f t="array" ref="L25">INDEX(manifest_11Sep!$A$1:$V$3202,MATCH($B25,manifest_11Sep!$B$1:$B$3202,0),MATCH(A.Arr9sepList!L$1,manifest_11Sep!$A$1:$V$1,0))</f>
        <v>0.61111111111111116</v>
      </c>
      <c r="M25" s="13" t="str">
        <f t="array" ref="M25">INDEX(manifest_11Sep!$A$1:$V$3202,MATCH($B25,manifest_11Sep!$B$1:$B$3202,0),MATCH(A.Arr9sepList!M$1,manifest_11Sep!$A$1:$V$1,0))</f>
        <v>GMP-D</v>
      </c>
      <c r="N25" s="13" t="str">
        <f t="array" ref="N25">INDEX(manifest_11Sep!$A$1:$V$3202,MATCH($B25,manifest_11Sep!$B$1:$B$3202,0),MATCH(A.Arr9sepList!N$1,manifest_11Sep!$A$1:$V$1,0))</f>
        <v>INTER PARNAS</v>
      </c>
      <c r="O25" s="15"/>
      <c r="P25" s="13"/>
      <c r="Q25" s="16">
        <v>81702052</v>
      </c>
      <c r="R25" s="16" t="s">
        <v>43</v>
      </c>
      <c r="S25" s="13" t="str">
        <f t="array" ref="S25">INDEX(manifest_11Sep!$A$1:$V$3202,MATCH($B25,manifest_11Sep!$B$1:$B$3202,0),MATCH(A.Arr9sepList!S$1,manifest_11Sep!$A$1:$V$1,0))</f>
        <v>Upgrade - Club Junior Suite</v>
      </c>
    </row>
    <row r="26" spans="1:19" ht="15.75" customHeight="1">
      <c r="A26" s="13" t="str">
        <f t="array" ref="A26">INDEX(manifest_11Sep!$A$1:$V$3202,MATCH($B26,manifest_11Sep!$B$1:$B$3202,0),MATCH(A.Arr9sepList!A$1,manifest_11Sep!$A$1:$V$1,0))</f>
        <v>A</v>
      </c>
      <c r="B26" s="13" t="s">
        <v>3912</v>
      </c>
      <c r="C26" s="13" t="str">
        <f t="array" ref="C26">INDEX(manifest_11Sep!$A$1:$V$3202,MATCH($B26,manifest_11Sep!$B$1:$B$3202,0),MATCH(A.Arr9sepList!C$1,manifest_11Sep!$A$1:$V$1,0))</f>
        <v>72NVG3BWNVW</v>
      </c>
      <c r="D26" s="13" t="str">
        <f t="array" ref="D26">INDEX(manifest_11Sep!$A$1:$V$3202,MATCH($B26,manifest_11Sep!$B$1:$B$3202,0),MATCH(A.Arr9sepList!D$1,manifest_11Sep!$A$1:$V$1,0))</f>
        <v>Male</v>
      </c>
      <c r="E26" s="13" t="str">
        <f t="array" ref="E26">INDEX(manifest_11Sep!$A$1:$V$3202,MATCH($B26,manifest_11Sep!$B$1:$B$3202,0),MATCH(A.Arr9sepList!E$1,manifest_11Sep!$A$1:$V$1,0))</f>
        <v>Basdeo</v>
      </c>
      <c r="F26" s="13" t="str">
        <f t="array" ref="F26">INDEX(manifest_11Sep!$A$1:$V$3202,MATCH($B26,manifest_11Sep!$B$1:$B$3202,0),MATCH(A.Arr9sepList!F$1,manifest_11Sep!$A$1:$V$1,0))</f>
        <v>John</v>
      </c>
      <c r="G26" s="13">
        <f t="array" ref="G26">INDEX(manifest_11Sep!$A$1:$V$3202,MATCH($B26,manifest_11Sep!$B$1:$B$3202,0),MATCH(A.Arr9sepList!G$1,manifest_11Sep!$A$1:$V$1,0))</f>
        <v>56</v>
      </c>
      <c r="H26" s="13" t="str">
        <f t="array" ref="H26">INDEX(manifest_11Sep!$A$1:$V$3202,MATCH($B26,manifest_11Sep!$B$1:$B$3202,0),MATCH(A.Arr9sepList!H$1,manifest_11Sep!$A$1:$V$1,0))</f>
        <v>Racquel Slawinski</v>
      </c>
      <c r="I26" s="13" t="str">
        <f t="array" ref="I26">INDEX(manifest_11Sep!$A$1:$V$3202,MATCH($B26,manifest_11Sep!$B$1:$B$3202,0),MATCH(A.Arr9sepList!I$1,manifest_11Sep!$A$1:$V$1,0))</f>
        <v>T'way Air</v>
      </c>
      <c r="J26" s="13" t="str">
        <f t="array" ref="J26">INDEX(manifest_11Sep!$A$1:$V$3202,MATCH($B26,manifest_11Sep!$B$1:$B$3202,0),MATCH(A.Arr9sepList!J$1,manifest_11Sep!$A$1:$V$1,0))</f>
        <v>TW 720</v>
      </c>
      <c r="K26" s="13" t="str">
        <f t="array" ref="K26">INDEX(manifest_11Sep!$A$1:$V$3202,MATCH($B26,manifest_11Sep!$B$1:$B$3202,0),MATCH(A.Arr9sepList!K$1,manifest_11Sep!$A$1:$V$1,0))</f>
        <v>13-thg 9-25</v>
      </c>
      <c r="L26" s="14">
        <f t="array" ref="L26">INDEX(manifest_11Sep!$A$1:$V$3202,MATCH($B26,manifest_11Sep!$B$1:$B$3202,0),MATCH(A.Arr9sepList!L$1,manifest_11Sep!$A$1:$V$1,0))</f>
        <v>0.61111111111111116</v>
      </c>
      <c r="M26" s="13" t="str">
        <f t="array" ref="M26">INDEX(manifest_11Sep!$A$1:$V$3202,MATCH($B26,manifest_11Sep!$B$1:$B$3202,0),MATCH(A.Arr9sepList!M$1,manifest_11Sep!$A$1:$V$1,0))</f>
        <v>GMP-D</v>
      </c>
      <c r="N26" s="13" t="str">
        <f t="array" ref="N26">INDEX(manifest_11Sep!$A$1:$V$3202,MATCH($B26,manifest_11Sep!$B$1:$B$3202,0),MATCH(A.Arr9sepList!N$1,manifest_11Sep!$A$1:$V$1,0))</f>
        <v>INTER PARNAS</v>
      </c>
      <c r="O26" s="15"/>
      <c r="P26" s="13"/>
      <c r="Q26" s="16">
        <v>81702052</v>
      </c>
      <c r="R26" s="16" t="s">
        <v>43</v>
      </c>
      <c r="S26" s="13">
        <f t="array" ref="S26">INDEX(manifest_11Sep!$A$1:$V$3202,MATCH($B26,manifest_11Sep!$B$1:$B$3202,0),MATCH(A.Arr9sepList!S$1,manifest_11Sep!$A$1:$V$1,0))</f>
        <v>0</v>
      </c>
    </row>
    <row r="27" spans="1:19" ht="15.75" customHeight="1">
      <c r="A27" s="13" t="str">
        <f t="array" ref="A27">INDEX(manifest_11Sep!$A$1:$V$3202,MATCH($B27,manifest_11Sep!$B$1:$B$3202,0),MATCH(A.Arr9sepList!A$1,manifest_11Sep!$A$1:$V$1,0))</f>
        <v>A</v>
      </c>
      <c r="B27" s="13" t="s">
        <v>2523</v>
      </c>
      <c r="C27" s="13" t="str">
        <f t="array" ref="C27">INDEX(manifest_11Sep!$A$1:$V$3202,MATCH($B27,manifest_11Sep!$B$1:$B$3202,0),MATCH(A.Arr9sepList!C$1,manifest_11Sep!$A$1:$V$1,0))</f>
        <v>6YNQJJKHX3V</v>
      </c>
      <c r="D27" s="13" t="str">
        <f t="array" ref="D27">INDEX(manifest_11Sep!$A$1:$V$3202,MATCH($B27,manifest_11Sep!$B$1:$B$3202,0),MATCH(A.Arr9sepList!D$1,manifest_11Sep!$A$1:$V$1,0))</f>
        <v>Male</v>
      </c>
      <c r="E27" s="13" t="str">
        <f t="array" ref="E27">INDEX(manifest_11Sep!$A$1:$V$3202,MATCH($B27,manifest_11Sep!$B$1:$B$3202,0),MATCH(A.Arr9sepList!E$1,manifest_11Sep!$A$1:$V$1,0))</f>
        <v>Yao Zong</v>
      </c>
      <c r="F27" s="13" t="str">
        <f t="array" ref="F27">INDEX(manifest_11Sep!$A$1:$V$3202,MATCH($B27,manifest_11Sep!$B$1:$B$3202,0),MATCH(A.Arr9sepList!F$1,manifest_11Sep!$A$1:$V$1,0))</f>
        <v>Lu</v>
      </c>
      <c r="G27" s="13">
        <f t="array" ref="G27">INDEX(manifest_11Sep!$A$1:$V$3202,MATCH($B27,manifest_11Sep!$B$1:$B$3202,0),MATCH(A.Arr9sepList!G$1,manifest_11Sep!$A$1:$V$1,0))</f>
        <v>44</v>
      </c>
      <c r="H27" s="13" t="str">
        <f t="array" ref="H27">INDEX(manifest_11Sep!$A$1:$V$3202,MATCH($B27,manifest_11Sep!$B$1:$B$3202,0),MATCH(A.Arr9sepList!H$1,manifest_11Sep!$A$1:$V$1,0))</f>
        <v>Joen De Las Penas</v>
      </c>
      <c r="I27" s="13" t="str">
        <f t="array" ref="I27">INDEX(manifest_11Sep!$A$1:$V$3202,MATCH($B27,manifest_11Sep!$B$1:$B$3202,0),MATCH(A.Arr9sepList!I$1,manifest_11Sep!$A$1:$V$1,0))</f>
        <v>Jeju Air</v>
      </c>
      <c r="J27" s="13" t="str">
        <f t="array" ref="J27">INDEX(manifest_11Sep!$A$1:$V$3202,MATCH($B27,manifest_11Sep!$B$1:$B$3202,0),MATCH(A.Arr9sepList!J$1,manifest_11Sep!$A$1:$V$1,0))</f>
        <v>7C 122</v>
      </c>
      <c r="K27" s="13" t="str">
        <f t="array" ref="K27">INDEX(manifest_11Sep!$A$1:$V$3202,MATCH($B27,manifest_11Sep!$B$1:$B$3202,0),MATCH(A.Arr9sepList!K$1,manifest_11Sep!$A$1:$V$1,0))</f>
        <v>13-thg 9-25</v>
      </c>
      <c r="L27" s="14">
        <f t="array" ref="L27">INDEX(manifest_11Sep!$A$1:$V$3202,MATCH($B27,manifest_11Sep!$B$1:$B$3202,0),MATCH(A.Arr9sepList!L$1,manifest_11Sep!$A$1:$V$1,0))</f>
        <v>0.625</v>
      </c>
      <c r="M27" s="13" t="str">
        <f t="array" ref="M27">INDEX(manifest_11Sep!$A$1:$V$3202,MATCH($B27,manifest_11Sep!$B$1:$B$3202,0),MATCH(A.Arr9sepList!M$1,manifest_11Sep!$A$1:$V$1,0))</f>
        <v>GMP-D</v>
      </c>
      <c r="N27" s="13" t="str">
        <f t="array" ref="N27">INDEX(manifest_11Sep!$A$1:$V$3202,MATCH($B27,manifest_11Sep!$B$1:$B$3202,0),MATCH(A.Arr9sepList!N$1,manifest_11Sep!$A$1:$V$1,0))</f>
        <v>FAIRMONT</v>
      </c>
      <c r="O27" s="15"/>
      <c r="P27" s="13"/>
      <c r="Q27" s="16">
        <v>462710818</v>
      </c>
      <c r="R27" s="16" t="s">
        <v>61</v>
      </c>
      <c r="S27" s="13" t="str">
        <f t="array" ref="S27">INDEX(manifest_11Sep!$A$1:$V$3202,MATCH($B27,manifest_11Sep!$B$1:$B$3202,0),MATCH(A.Arr9sepList!S$1,manifest_11Sep!$A$1:$V$1,0))</f>
        <v>assign photo book for guest, Yao Lu</v>
      </c>
    </row>
    <row r="28" spans="1:19" ht="15.75" customHeight="1">
      <c r="A28" s="13" t="str">
        <f t="array" ref="A28">INDEX(manifest_11Sep!$A$1:$V$3202,MATCH($B28,manifest_11Sep!$B$1:$B$3202,0),MATCH(A.Arr9sepList!A$1,manifest_11Sep!$A$1:$V$1,0))</f>
        <v>A</v>
      </c>
      <c r="B28" s="13" t="s">
        <v>2528</v>
      </c>
      <c r="C28" s="13" t="str">
        <f t="array" ref="C28">INDEX(manifest_11Sep!$A$1:$V$3202,MATCH($B28,manifest_11Sep!$B$1:$B$3202,0),MATCH(A.Arr9sepList!C$1,manifest_11Sep!$A$1:$V$1,0))</f>
        <v>BLNR9SJYXPX</v>
      </c>
      <c r="D28" s="13" t="str">
        <f t="array" ref="D28">INDEX(manifest_11Sep!$A$1:$V$3202,MATCH($B28,manifest_11Sep!$B$1:$B$3202,0),MATCH(A.Arr9sepList!D$1,manifest_11Sep!$A$1:$V$1,0))</f>
        <v>Female</v>
      </c>
      <c r="E28" s="13" t="str">
        <f t="array" ref="E28">INDEX(manifest_11Sep!$A$1:$V$3202,MATCH($B28,manifest_11Sep!$B$1:$B$3202,0),MATCH(A.Arr9sepList!E$1,manifest_11Sep!$A$1:$V$1,0))</f>
        <v>Susan Wambui</v>
      </c>
      <c r="F28" s="13" t="str">
        <f t="array" ref="F28">INDEX(manifest_11Sep!$A$1:$V$3202,MATCH($B28,manifest_11Sep!$B$1:$B$3202,0),MATCH(A.Arr9sepList!F$1,manifest_11Sep!$A$1:$V$1,0))</f>
        <v>Kamau</v>
      </c>
      <c r="G28" s="13">
        <f t="array" ref="G28">INDEX(manifest_11Sep!$A$1:$V$3202,MATCH($B28,manifest_11Sep!$B$1:$B$3202,0),MATCH(A.Arr9sepList!G$1,manifest_11Sep!$A$1:$V$1,0))</f>
        <v>30</v>
      </c>
      <c r="H28" s="13" t="str">
        <f t="array" ref="H28">INDEX(manifest_11Sep!$A$1:$V$3202,MATCH($B28,manifest_11Sep!$B$1:$B$3202,0),MATCH(A.Arr9sepList!H$1,manifest_11Sep!$A$1:$V$1,0))</f>
        <v>Joen De Las Penas</v>
      </c>
      <c r="I28" s="13" t="str">
        <f t="array" ref="I28">INDEX(manifest_11Sep!$A$1:$V$3202,MATCH($B28,manifest_11Sep!$B$1:$B$3202,0),MATCH(A.Arr9sepList!I$1,manifest_11Sep!$A$1:$V$1,0))</f>
        <v>Jeju Air</v>
      </c>
      <c r="J28" s="13" t="str">
        <f t="array" ref="J28">INDEX(manifest_11Sep!$A$1:$V$3202,MATCH($B28,manifest_11Sep!$B$1:$B$3202,0),MATCH(A.Arr9sepList!J$1,manifest_11Sep!$A$1:$V$1,0))</f>
        <v>7C 122</v>
      </c>
      <c r="K28" s="13" t="str">
        <f t="array" ref="K28">INDEX(manifest_11Sep!$A$1:$V$3202,MATCH($B28,manifest_11Sep!$B$1:$B$3202,0),MATCH(A.Arr9sepList!K$1,manifest_11Sep!$A$1:$V$1,0))</f>
        <v>13-thg 9-25</v>
      </c>
      <c r="L28" s="14">
        <f t="array" ref="L28">INDEX(manifest_11Sep!$A$1:$V$3202,MATCH($B28,manifest_11Sep!$B$1:$B$3202,0),MATCH(A.Arr9sepList!L$1,manifest_11Sep!$A$1:$V$1,0))</f>
        <v>0.625</v>
      </c>
      <c r="M28" s="13" t="str">
        <f t="array" ref="M28">INDEX(manifest_11Sep!$A$1:$V$3202,MATCH($B28,manifest_11Sep!$B$1:$B$3202,0),MATCH(A.Arr9sepList!M$1,manifest_11Sep!$A$1:$V$1,0))</f>
        <v>GMP-D</v>
      </c>
      <c r="N28" s="13" t="str">
        <f t="array" ref="N28">INDEX(manifest_11Sep!$A$1:$V$3202,MATCH($B28,manifest_11Sep!$B$1:$B$3202,0),MATCH(A.Arr9sepList!N$1,manifest_11Sep!$A$1:$V$1,0))</f>
        <v>FAIRMONT</v>
      </c>
      <c r="O28" s="15"/>
      <c r="P28" s="13"/>
      <c r="Q28" s="16">
        <v>462710819</v>
      </c>
      <c r="R28" s="16" t="s">
        <v>61</v>
      </c>
      <c r="S28" s="13">
        <f t="array" ref="S28">INDEX(manifest_11Sep!$A$1:$V$3202,MATCH($B28,manifest_11Sep!$B$1:$B$3202,0),MATCH(A.Arr9sepList!S$1,manifest_11Sep!$A$1:$V$1,0))</f>
        <v>0</v>
      </c>
    </row>
    <row r="29" spans="1:19" ht="15.75" customHeight="1">
      <c r="A29" s="13" t="str">
        <f t="array" ref="A29">INDEX(manifest_11Sep!$A$1:$V$3202,MATCH($B29,manifest_11Sep!$B$1:$B$3202,0),MATCH(A.Arr9sepList!A$1,manifest_11Sep!$A$1:$V$1,0))</f>
        <v>A</v>
      </c>
      <c r="B29" s="13" t="s">
        <v>2567</v>
      </c>
      <c r="C29" s="13" t="str">
        <f t="array" ref="C29">INDEX(manifest_11Sep!$A$1:$V$3202,MATCH($B29,manifest_11Sep!$B$1:$B$3202,0),MATCH(A.Arr9sepList!C$1,manifest_11Sep!$A$1:$V$1,0))</f>
        <v>SNNT3WBGGRW</v>
      </c>
      <c r="D29" s="13" t="str">
        <f t="array" ref="D29">INDEX(manifest_11Sep!$A$1:$V$3202,MATCH($B29,manifest_11Sep!$B$1:$B$3202,0),MATCH(A.Arr9sepList!D$1,manifest_11Sep!$A$1:$V$1,0))</f>
        <v>Female</v>
      </c>
      <c r="E29" s="13" t="str">
        <f t="array" ref="E29">INDEX(manifest_11Sep!$A$1:$V$3202,MATCH($B29,manifest_11Sep!$B$1:$B$3202,0),MATCH(A.Arr9sepList!E$1,manifest_11Sep!$A$1:$V$1,0))</f>
        <v>Faith Njeri</v>
      </c>
      <c r="F29" s="13" t="str">
        <f t="array" ref="F29">INDEX(manifest_11Sep!$A$1:$V$3202,MATCH($B29,manifest_11Sep!$B$1:$B$3202,0),MATCH(A.Arr9sepList!F$1,manifest_11Sep!$A$1:$V$1,0))</f>
        <v>Kamiti</v>
      </c>
      <c r="G29" s="13">
        <f t="array" ref="G29">INDEX(manifest_11Sep!$A$1:$V$3202,MATCH($B29,manifest_11Sep!$B$1:$B$3202,0),MATCH(A.Arr9sepList!G$1,manifest_11Sep!$A$1:$V$1,0))</f>
        <v>40</v>
      </c>
      <c r="H29" s="13" t="str">
        <f t="array" ref="H29">INDEX(manifest_11Sep!$A$1:$V$3202,MATCH($B29,manifest_11Sep!$B$1:$B$3202,0),MATCH(A.Arr9sepList!H$1,manifest_11Sep!$A$1:$V$1,0))</f>
        <v>Joen De Las Penas</v>
      </c>
      <c r="I29" s="13" t="str">
        <f t="array" ref="I29">INDEX(manifest_11Sep!$A$1:$V$3202,MATCH($B29,manifest_11Sep!$B$1:$B$3202,0),MATCH(A.Arr9sepList!I$1,manifest_11Sep!$A$1:$V$1,0))</f>
        <v>Jeju Air</v>
      </c>
      <c r="J29" s="13" t="str">
        <f t="array" ref="J29">INDEX(manifest_11Sep!$A$1:$V$3202,MATCH($B29,manifest_11Sep!$B$1:$B$3202,0),MATCH(A.Arr9sepList!J$1,manifest_11Sep!$A$1:$V$1,0))</f>
        <v>7C 122</v>
      </c>
      <c r="K29" s="13" t="str">
        <f t="array" ref="K29">INDEX(manifest_11Sep!$A$1:$V$3202,MATCH($B29,manifest_11Sep!$B$1:$B$3202,0),MATCH(A.Arr9sepList!K$1,manifest_11Sep!$A$1:$V$1,0))</f>
        <v>13-thg 9-25</v>
      </c>
      <c r="L29" s="14">
        <f t="array" ref="L29">INDEX(manifest_11Sep!$A$1:$V$3202,MATCH($B29,manifest_11Sep!$B$1:$B$3202,0),MATCH(A.Arr9sepList!L$1,manifest_11Sep!$A$1:$V$1,0))</f>
        <v>0.625</v>
      </c>
      <c r="M29" s="13" t="str">
        <f t="array" ref="M29">INDEX(manifest_11Sep!$A$1:$V$3202,MATCH($B29,manifest_11Sep!$B$1:$B$3202,0),MATCH(A.Arr9sepList!M$1,manifest_11Sep!$A$1:$V$1,0))</f>
        <v>GMP-D</v>
      </c>
      <c r="N29" s="13" t="str">
        <f t="array" ref="N29">INDEX(manifest_11Sep!$A$1:$V$3202,MATCH($B29,manifest_11Sep!$B$1:$B$3202,0),MATCH(A.Arr9sepList!N$1,manifest_11Sep!$A$1:$V$1,0))</f>
        <v>FAIRMONT</v>
      </c>
      <c r="O29" s="18"/>
      <c r="P29" s="13"/>
      <c r="Q29" s="16">
        <v>462710825</v>
      </c>
      <c r="R29" s="16" t="s">
        <v>43</v>
      </c>
      <c r="S29" s="13">
        <f t="array" ref="S29">INDEX(manifest_11Sep!$A$1:$V$3202,MATCH($B29,manifest_11Sep!$B$1:$B$3202,0),MATCH(A.Arr9sepList!S$1,manifest_11Sep!$A$1:$V$1,0))</f>
        <v>0</v>
      </c>
    </row>
    <row r="30" spans="1:19" ht="15.75" customHeight="1">
      <c r="A30" s="13" t="str">
        <f t="array" ref="A30">INDEX(manifest_11Sep!$A$1:$V$3202,MATCH($B30,manifest_11Sep!$B$1:$B$3202,0),MATCH(A.Arr9sepList!A$1,manifest_11Sep!$A$1:$V$1,0))</f>
        <v>A</v>
      </c>
      <c r="B30" s="13" t="s">
        <v>2570</v>
      </c>
      <c r="C30" s="13" t="str">
        <f t="array" ref="C30">INDEX(manifest_11Sep!$A$1:$V$3202,MATCH($B30,manifest_11Sep!$B$1:$B$3202,0),MATCH(A.Arr9sepList!C$1,manifest_11Sep!$A$1:$V$1,0))</f>
        <v>SNNT3WBGGRW</v>
      </c>
      <c r="D30" s="13" t="str">
        <f t="array" ref="D30">INDEX(manifest_11Sep!$A$1:$V$3202,MATCH($B30,manifest_11Sep!$B$1:$B$3202,0),MATCH(A.Arr9sepList!D$1,manifest_11Sep!$A$1:$V$1,0))</f>
        <v>Female</v>
      </c>
      <c r="E30" s="13" t="str">
        <f t="array" ref="E30">INDEX(manifest_11Sep!$A$1:$V$3202,MATCH($B30,manifest_11Sep!$B$1:$B$3202,0),MATCH(A.Arr9sepList!E$1,manifest_11Sep!$A$1:$V$1,0))</f>
        <v>Abigail Nyambura</v>
      </c>
      <c r="F30" s="13" t="str">
        <f t="array" ref="F30">INDEX(manifest_11Sep!$A$1:$V$3202,MATCH($B30,manifest_11Sep!$B$1:$B$3202,0),MATCH(A.Arr9sepList!F$1,manifest_11Sep!$A$1:$V$1,0))</f>
        <v>Kamiti</v>
      </c>
      <c r="G30" s="13">
        <f t="array" ref="G30">INDEX(manifest_11Sep!$A$1:$V$3202,MATCH($B30,manifest_11Sep!$B$1:$B$3202,0),MATCH(A.Arr9sepList!G$1,manifest_11Sep!$A$1:$V$1,0))</f>
        <v>10</v>
      </c>
      <c r="H30" s="13" t="str">
        <f t="array" ref="H30">INDEX(manifest_11Sep!$A$1:$V$3202,MATCH($B30,manifest_11Sep!$B$1:$B$3202,0),MATCH(A.Arr9sepList!H$1,manifest_11Sep!$A$1:$V$1,0))</f>
        <v>Joen De Las Penas</v>
      </c>
      <c r="I30" s="13" t="str">
        <f t="array" ref="I30">INDEX(manifest_11Sep!$A$1:$V$3202,MATCH($B30,manifest_11Sep!$B$1:$B$3202,0),MATCH(A.Arr9sepList!I$1,manifest_11Sep!$A$1:$V$1,0))</f>
        <v>Jeju Air</v>
      </c>
      <c r="J30" s="13" t="str">
        <f t="array" ref="J30">INDEX(manifest_11Sep!$A$1:$V$3202,MATCH($B30,manifest_11Sep!$B$1:$B$3202,0),MATCH(A.Arr9sepList!J$1,manifest_11Sep!$A$1:$V$1,0))</f>
        <v>7C 122</v>
      </c>
      <c r="K30" s="13" t="str">
        <f t="array" ref="K30">INDEX(manifest_11Sep!$A$1:$V$3202,MATCH($B30,manifest_11Sep!$B$1:$B$3202,0),MATCH(A.Arr9sepList!K$1,manifest_11Sep!$A$1:$V$1,0))</f>
        <v>13-thg 9-25</v>
      </c>
      <c r="L30" s="14">
        <f t="array" ref="L30">INDEX(manifest_11Sep!$A$1:$V$3202,MATCH($B30,manifest_11Sep!$B$1:$B$3202,0),MATCH(A.Arr9sepList!L$1,manifest_11Sep!$A$1:$V$1,0))</f>
        <v>0.625</v>
      </c>
      <c r="M30" s="13" t="str">
        <f t="array" ref="M30">INDEX(manifest_11Sep!$A$1:$V$3202,MATCH($B30,manifest_11Sep!$B$1:$B$3202,0),MATCH(A.Arr9sepList!M$1,manifest_11Sep!$A$1:$V$1,0))</f>
        <v>GMP-D</v>
      </c>
      <c r="N30" s="13" t="str">
        <f t="array" ref="N30">INDEX(manifest_11Sep!$A$1:$V$3202,MATCH($B30,manifest_11Sep!$B$1:$B$3202,0),MATCH(A.Arr9sepList!N$1,manifest_11Sep!$A$1:$V$1,0))</f>
        <v>FAIRMONT</v>
      </c>
      <c r="O30" s="15"/>
      <c r="P30" s="13"/>
      <c r="Q30" s="16">
        <v>462710825</v>
      </c>
      <c r="R30" s="16" t="s">
        <v>43</v>
      </c>
      <c r="S30" s="13">
        <f t="array" ref="S30">INDEX(manifest_11Sep!$A$1:$V$3202,MATCH($B30,manifest_11Sep!$B$1:$B$3202,0),MATCH(A.Arr9sepList!S$1,manifest_11Sep!$A$1:$V$1,0))</f>
        <v>0</v>
      </c>
    </row>
    <row r="31" spans="1:19" ht="15.75" customHeight="1">
      <c r="A31" s="13" t="str">
        <f t="array" ref="A31">INDEX(manifest_11Sep!$A$1:$V$3202,MATCH($B31,manifest_11Sep!$B$1:$B$3202,0),MATCH(A.Arr9sepList!A$1,manifest_11Sep!$A$1:$V$1,0))</f>
        <v>A</v>
      </c>
      <c r="B31" s="13" t="s">
        <v>2572</v>
      </c>
      <c r="C31" s="13" t="str">
        <f t="array" ref="C31">INDEX(manifest_11Sep!$A$1:$V$3202,MATCH($B31,manifest_11Sep!$B$1:$B$3202,0),MATCH(A.Arr9sepList!C$1,manifest_11Sep!$A$1:$V$1,0))</f>
        <v>KLNGKHSVYFT</v>
      </c>
      <c r="D31" s="13" t="str">
        <f t="array" ref="D31">INDEX(manifest_11Sep!$A$1:$V$3202,MATCH($B31,manifest_11Sep!$B$1:$B$3202,0),MATCH(A.Arr9sepList!D$1,manifest_11Sep!$A$1:$V$1,0))</f>
        <v>Female</v>
      </c>
      <c r="E31" s="13" t="str">
        <f t="array" ref="E31">INDEX(manifest_11Sep!$A$1:$V$3202,MATCH($B31,manifest_11Sep!$B$1:$B$3202,0),MATCH(A.Arr9sepList!E$1,manifest_11Sep!$A$1:$V$1,0))</f>
        <v>Michelle</v>
      </c>
      <c r="F31" s="13" t="str">
        <f t="array" ref="F31">INDEX(manifest_11Sep!$A$1:$V$3202,MATCH($B31,manifest_11Sep!$B$1:$B$3202,0),MATCH(A.Arr9sepList!F$1,manifest_11Sep!$A$1:$V$1,0))</f>
        <v>Zhou</v>
      </c>
      <c r="G31" s="13">
        <f t="array" ref="G31">INDEX(manifest_11Sep!$A$1:$V$3202,MATCH($B31,manifest_11Sep!$B$1:$B$3202,0),MATCH(A.Arr9sepList!G$1,manifest_11Sep!$A$1:$V$1,0))</f>
        <v>29</v>
      </c>
      <c r="H31" s="13" t="str">
        <f t="array" ref="H31">INDEX(manifest_11Sep!$A$1:$V$3202,MATCH($B31,manifest_11Sep!$B$1:$B$3202,0),MATCH(A.Arr9sepList!H$1,manifest_11Sep!$A$1:$V$1,0))</f>
        <v>Joen De Las Penas</v>
      </c>
      <c r="I31" s="13" t="str">
        <f t="array" ref="I31">INDEX(manifest_11Sep!$A$1:$V$3202,MATCH($B31,manifest_11Sep!$B$1:$B$3202,0),MATCH(A.Arr9sepList!I$1,manifest_11Sep!$A$1:$V$1,0))</f>
        <v>Jeju Air</v>
      </c>
      <c r="J31" s="13" t="str">
        <f t="array" ref="J31">INDEX(manifest_11Sep!$A$1:$V$3202,MATCH($B31,manifest_11Sep!$B$1:$B$3202,0),MATCH(A.Arr9sepList!J$1,manifest_11Sep!$A$1:$V$1,0))</f>
        <v>7C 122</v>
      </c>
      <c r="K31" s="13" t="str">
        <f t="array" ref="K31">INDEX(manifest_11Sep!$A$1:$V$3202,MATCH($B31,manifest_11Sep!$B$1:$B$3202,0),MATCH(A.Arr9sepList!K$1,manifest_11Sep!$A$1:$V$1,0))</f>
        <v>13-thg 9-25</v>
      </c>
      <c r="L31" s="14">
        <f t="array" ref="L31">INDEX(manifest_11Sep!$A$1:$V$3202,MATCH($B31,manifest_11Sep!$B$1:$B$3202,0),MATCH(A.Arr9sepList!L$1,manifest_11Sep!$A$1:$V$1,0))</f>
        <v>0.625</v>
      </c>
      <c r="M31" s="13" t="str">
        <f t="array" ref="M31">INDEX(manifest_11Sep!$A$1:$V$3202,MATCH($B31,manifest_11Sep!$B$1:$B$3202,0),MATCH(A.Arr9sepList!M$1,manifest_11Sep!$A$1:$V$1,0))</f>
        <v>GMP-D</v>
      </c>
      <c r="N31" s="13" t="str">
        <f t="array" ref="N31">INDEX(manifest_11Sep!$A$1:$V$3202,MATCH($B31,manifest_11Sep!$B$1:$B$3202,0),MATCH(A.Arr9sepList!N$1,manifest_11Sep!$A$1:$V$1,0))</f>
        <v>FAIRMONT</v>
      </c>
      <c r="O31" s="15"/>
      <c r="P31" s="13"/>
      <c r="Q31" s="16">
        <v>462710826</v>
      </c>
      <c r="R31" s="16" t="s">
        <v>43</v>
      </c>
      <c r="S31" s="13">
        <f t="array" ref="S31">INDEX(manifest_11Sep!$A$1:$V$3202,MATCH($B31,manifest_11Sep!$B$1:$B$3202,0),MATCH(A.Arr9sepList!S$1,manifest_11Sep!$A$1:$V$1,0))</f>
        <v>0</v>
      </c>
    </row>
    <row r="32" spans="1:19" ht="15.75" customHeight="1">
      <c r="A32" s="13" t="str">
        <f t="array" ref="A32">INDEX(manifest_11Sep!$A$1:$V$3202,MATCH($B32,manifest_11Sep!$B$1:$B$3202,0),MATCH(A.Arr9sepList!A$1,manifest_11Sep!$A$1:$V$1,0))</f>
        <v>A</v>
      </c>
      <c r="B32" s="13" t="s">
        <v>2573</v>
      </c>
      <c r="C32" s="13" t="str">
        <f t="array" ref="C32">INDEX(manifest_11Sep!$A$1:$V$3202,MATCH($B32,manifest_11Sep!$B$1:$B$3202,0),MATCH(A.Arr9sepList!C$1,manifest_11Sep!$A$1:$V$1,0))</f>
        <v>KLNGKHSVYFT</v>
      </c>
      <c r="D32" s="13" t="str">
        <f t="array" ref="D32">INDEX(manifest_11Sep!$A$1:$V$3202,MATCH($B32,manifest_11Sep!$B$1:$B$3202,0),MATCH(A.Arr9sepList!D$1,manifest_11Sep!$A$1:$V$1,0))</f>
        <v>Female</v>
      </c>
      <c r="E32" s="13" t="str">
        <f t="array" ref="E32">INDEX(manifest_11Sep!$A$1:$V$3202,MATCH($B32,manifest_11Sep!$B$1:$B$3202,0),MATCH(A.Arr9sepList!E$1,manifest_11Sep!$A$1:$V$1,0))</f>
        <v>Kaira Neisha Miguel</v>
      </c>
      <c r="F32" s="13" t="str">
        <f t="array" ref="F32">INDEX(manifest_11Sep!$A$1:$V$3202,MATCH($B32,manifest_11Sep!$B$1:$B$3202,0),MATCH(A.Arr9sepList!F$1,manifest_11Sep!$A$1:$V$1,0))</f>
        <v>Zuniga</v>
      </c>
      <c r="G32" s="13">
        <f t="array" ref="G32">INDEX(manifest_11Sep!$A$1:$V$3202,MATCH($B32,manifest_11Sep!$B$1:$B$3202,0),MATCH(A.Arr9sepList!G$1,manifest_11Sep!$A$1:$V$1,0))</f>
        <v>16</v>
      </c>
      <c r="H32" s="13" t="str">
        <f t="array" ref="H32">INDEX(manifest_11Sep!$A$1:$V$3202,MATCH($B32,manifest_11Sep!$B$1:$B$3202,0),MATCH(A.Arr9sepList!H$1,manifest_11Sep!$A$1:$V$1,0))</f>
        <v>Joen De Las Penas</v>
      </c>
      <c r="I32" s="13" t="str">
        <f t="array" ref="I32">INDEX(manifest_11Sep!$A$1:$V$3202,MATCH($B32,manifest_11Sep!$B$1:$B$3202,0),MATCH(A.Arr9sepList!I$1,manifest_11Sep!$A$1:$V$1,0))</f>
        <v>Jeju Air</v>
      </c>
      <c r="J32" s="13" t="str">
        <f t="array" ref="J32">INDEX(manifest_11Sep!$A$1:$V$3202,MATCH($B32,manifest_11Sep!$B$1:$B$3202,0),MATCH(A.Arr9sepList!J$1,manifest_11Sep!$A$1:$V$1,0))</f>
        <v>7C 122</v>
      </c>
      <c r="K32" s="13" t="str">
        <f t="array" ref="K32">INDEX(manifest_11Sep!$A$1:$V$3202,MATCH($B32,manifest_11Sep!$B$1:$B$3202,0),MATCH(A.Arr9sepList!K$1,manifest_11Sep!$A$1:$V$1,0))</f>
        <v>13-thg 9-25</v>
      </c>
      <c r="L32" s="14">
        <f t="array" ref="L32">INDEX(manifest_11Sep!$A$1:$V$3202,MATCH($B32,manifest_11Sep!$B$1:$B$3202,0),MATCH(A.Arr9sepList!L$1,manifest_11Sep!$A$1:$V$1,0))</f>
        <v>0.625</v>
      </c>
      <c r="M32" s="13" t="str">
        <f t="array" ref="M32">INDEX(manifest_11Sep!$A$1:$V$3202,MATCH($B32,manifest_11Sep!$B$1:$B$3202,0),MATCH(A.Arr9sepList!M$1,manifest_11Sep!$A$1:$V$1,0))</f>
        <v>GMP-D</v>
      </c>
      <c r="N32" s="13" t="str">
        <f t="array" ref="N32">INDEX(manifest_11Sep!$A$1:$V$3202,MATCH($B32,manifest_11Sep!$B$1:$B$3202,0),MATCH(A.Arr9sepList!N$1,manifest_11Sep!$A$1:$V$1,0))</f>
        <v>FAIRMONT</v>
      </c>
      <c r="O32" s="15"/>
      <c r="P32" s="13"/>
      <c r="Q32" s="16">
        <v>462710826</v>
      </c>
      <c r="R32" s="16" t="s">
        <v>43</v>
      </c>
      <c r="S32" s="13">
        <f t="array" ref="S32">INDEX(manifest_11Sep!$A$1:$V$3202,MATCH($B32,manifest_11Sep!$B$1:$B$3202,0),MATCH(A.Arr9sepList!S$1,manifest_11Sep!$A$1:$V$1,0))</f>
        <v>0</v>
      </c>
    </row>
    <row r="33" spans="1:19" ht="15.75" customHeight="1">
      <c r="A33" s="13" t="str">
        <f t="array" ref="A33">INDEX(manifest_11Sep!$A$1:$V$3202,MATCH($B33,manifest_11Sep!$B$1:$B$3202,0),MATCH(A.Arr9sepList!A$1,manifest_11Sep!$A$1:$V$1,0))</f>
        <v>A</v>
      </c>
      <c r="B33" s="13" t="s">
        <v>2613</v>
      </c>
      <c r="C33" s="13" t="str">
        <f t="array" ref="C33">INDEX(manifest_11Sep!$A$1:$V$3202,MATCH($B33,manifest_11Sep!$B$1:$B$3202,0),MATCH(A.Arr9sepList!C$1,manifest_11Sep!$A$1:$V$1,0))</f>
        <v>K5NSDY78Q3Z</v>
      </c>
      <c r="D33" s="13" t="str">
        <f t="array" ref="D33">INDEX(manifest_11Sep!$A$1:$V$3202,MATCH($B33,manifest_11Sep!$B$1:$B$3202,0),MATCH(A.Arr9sepList!D$1,manifest_11Sep!$A$1:$V$1,0))</f>
        <v>Female</v>
      </c>
      <c r="E33" s="13" t="str">
        <f t="array" ref="E33">INDEX(manifest_11Sep!$A$1:$V$3202,MATCH($B33,manifest_11Sep!$B$1:$B$3202,0),MATCH(A.Arr9sepList!E$1,manifest_11Sep!$A$1:$V$1,0))</f>
        <v>Carolyne</v>
      </c>
      <c r="F33" s="13" t="str">
        <f t="array" ref="F33">INDEX(manifest_11Sep!$A$1:$V$3202,MATCH($B33,manifest_11Sep!$B$1:$B$3202,0),MATCH(A.Arr9sepList!F$1,manifest_11Sep!$A$1:$V$1,0))</f>
        <v>Kiragu</v>
      </c>
      <c r="G33" s="13">
        <f t="array" ref="G33">INDEX(manifest_11Sep!$A$1:$V$3202,MATCH($B33,manifest_11Sep!$B$1:$B$3202,0),MATCH(A.Arr9sepList!G$1,manifest_11Sep!$A$1:$V$1,0))</f>
        <v>36</v>
      </c>
      <c r="H33" s="13" t="str">
        <f t="array" ref="H33">INDEX(manifest_11Sep!$A$1:$V$3202,MATCH($B33,manifest_11Sep!$B$1:$B$3202,0),MATCH(A.Arr9sepList!H$1,manifest_11Sep!$A$1:$V$1,0))</f>
        <v>Joen De Las Penas</v>
      </c>
      <c r="I33" s="13" t="str">
        <f t="array" ref="I33">INDEX(manifest_11Sep!$A$1:$V$3202,MATCH($B33,manifest_11Sep!$B$1:$B$3202,0),MATCH(A.Arr9sepList!I$1,manifest_11Sep!$A$1:$V$1,0))</f>
        <v>Jeju Air</v>
      </c>
      <c r="J33" s="13" t="str">
        <f t="array" ref="J33">INDEX(manifest_11Sep!$A$1:$V$3202,MATCH($B33,manifest_11Sep!$B$1:$B$3202,0),MATCH(A.Arr9sepList!J$1,manifest_11Sep!$A$1:$V$1,0))</f>
        <v>7C 122</v>
      </c>
      <c r="K33" s="13" t="str">
        <f t="array" ref="K33">INDEX(manifest_11Sep!$A$1:$V$3202,MATCH($B33,manifest_11Sep!$B$1:$B$3202,0),MATCH(A.Arr9sepList!K$1,manifest_11Sep!$A$1:$V$1,0))</f>
        <v>13-thg 9-25</v>
      </c>
      <c r="L33" s="14">
        <f t="array" ref="L33">INDEX(manifest_11Sep!$A$1:$V$3202,MATCH($B33,manifest_11Sep!$B$1:$B$3202,0),MATCH(A.Arr9sepList!L$1,manifest_11Sep!$A$1:$V$1,0))</f>
        <v>0.625</v>
      </c>
      <c r="M33" s="13" t="str">
        <f t="array" ref="M33">INDEX(manifest_11Sep!$A$1:$V$3202,MATCH($B33,manifest_11Sep!$B$1:$B$3202,0),MATCH(A.Arr9sepList!M$1,manifest_11Sep!$A$1:$V$1,0))</f>
        <v>GMP-D</v>
      </c>
      <c r="N33" s="13" t="str">
        <f t="array" ref="N33">INDEX(manifest_11Sep!$A$1:$V$3202,MATCH($B33,manifest_11Sep!$B$1:$B$3202,0),MATCH(A.Arr9sepList!N$1,manifest_11Sep!$A$1:$V$1,0))</f>
        <v>FAIRMONT</v>
      </c>
      <c r="O33" s="15"/>
      <c r="P33" s="13"/>
      <c r="Q33" s="16">
        <v>462710835</v>
      </c>
      <c r="R33" s="16" t="s">
        <v>35</v>
      </c>
      <c r="S33" s="13">
        <f t="array" ref="S33">INDEX(manifest_11Sep!$A$1:$V$3202,MATCH($B33,manifest_11Sep!$B$1:$B$3202,0),MATCH(A.Arr9sepList!S$1,manifest_11Sep!$A$1:$V$1,0))</f>
        <v>0</v>
      </c>
    </row>
    <row r="34" spans="1:19" ht="15.75" customHeight="1">
      <c r="A34" s="13" t="str">
        <f t="array" ref="A34">INDEX(manifest_11Sep!$A$1:$V$3202,MATCH($B34,manifest_11Sep!$B$1:$B$3202,0),MATCH(A.Arr9sepList!A$1,manifest_11Sep!$A$1:$V$1,0))</f>
        <v>A</v>
      </c>
      <c r="B34" s="13" t="s">
        <v>2616</v>
      </c>
      <c r="C34" s="13" t="str">
        <f t="array" ref="C34">INDEX(manifest_11Sep!$A$1:$V$3202,MATCH($B34,manifest_11Sep!$B$1:$B$3202,0),MATCH(A.Arr9sepList!C$1,manifest_11Sep!$A$1:$V$1,0))</f>
        <v>VHNQR39LPPX</v>
      </c>
      <c r="D34" s="13" t="str">
        <f t="array" ref="D34">INDEX(manifest_11Sep!$A$1:$V$3202,MATCH($B34,manifest_11Sep!$B$1:$B$3202,0),MATCH(A.Arr9sepList!D$1,manifest_11Sep!$A$1:$V$1,0))</f>
        <v>Female</v>
      </c>
      <c r="E34" s="13" t="str">
        <f t="array" ref="E34">INDEX(manifest_11Sep!$A$1:$V$3202,MATCH($B34,manifest_11Sep!$B$1:$B$3202,0),MATCH(A.Arr9sepList!E$1,manifest_11Sep!$A$1:$V$1,0))</f>
        <v>Grace</v>
      </c>
      <c r="F34" s="13" t="str">
        <f t="array" ref="F34">INDEX(manifest_11Sep!$A$1:$V$3202,MATCH($B34,manifest_11Sep!$B$1:$B$3202,0),MATCH(A.Arr9sepList!F$1,manifest_11Sep!$A$1:$V$1,0))</f>
        <v>Githinji</v>
      </c>
      <c r="G34" s="13">
        <f t="array" ref="G34">INDEX(manifest_11Sep!$A$1:$V$3202,MATCH($B34,manifest_11Sep!$B$1:$B$3202,0),MATCH(A.Arr9sepList!G$1,manifest_11Sep!$A$1:$V$1,0))</f>
        <v>45</v>
      </c>
      <c r="H34" s="13" t="str">
        <f t="array" ref="H34">INDEX(manifest_11Sep!$A$1:$V$3202,MATCH($B34,manifest_11Sep!$B$1:$B$3202,0),MATCH(A.Arr9sepList!H$1,manifest_11Sep!$A$1:$V$1,0))</f>
        <v>Joen De Las Penas</v>
      </c>
      <c r="I34" s="13" t="str">
        <f t="array" ref="I34">INDEX(manifest_11Sep!$A$1:$V$3202,MATCH($B34,manifest_11Sep!$B$1:$B$3202,0),MATCH(A.Arr9sepList!I$1,manifest_11Sep!$A$1:$V$1,0))</f>
        <v>Jeju Air</v>
      </c>
      <c r="J34" s="13" t="str">
        <f t="array" ref="J34">INDEX(manifest_11Sep!$A$1:$V$3202,MATCH($B34,manifest_11Sep!$B$1:$B$3202,0),MATCH(A.Arr9sepList!J$1,manifest_11Sep!$A$1:$V$1,0))</f>
        <v>7C 122</v>
      </c>
      <c r="K34" s="13" t="str">
        <f t="array" ref="K34">INDEX(manifest_11Sep!$A$1:$V$3202,MATCH($B34,manifest_11Sep!$B$1:$B$3202,0),MATCH(A.Arr9sepList!K$1,manifest_11Sep!$A$1:$V$1,0))</f>
        <v>13-thg 9-25</v>
      </c>
      <c r="L34" s="14">
        <f t="array" ref="L34">INDEX(manifest_11Sep!$A$1:$V$3202,MATCH($B34,manifest_11Sep!$B$1:$B$3202,0),MATCH(A.Arr9sepList!L$1,manifest_11Sep!$A$1:$V$1,0))</f>
        <v>0.625</v>
      </c>
      <c r="M34" s="13" t="str">
        <f t="array" ref="M34">INDEX(manifest_11Sep!$A$1:$V$3202,MATCH($B34,manifest_11Sep!$B$1:$B$3202,0),MATCH(A.Arr9sepList!M$1,manifest_11Sep!$A$1:$V$1,0))</f>
        <v>GMP-D</v>
      </c>
      <c r="N34" s="13" t="str">
        <f t="array" ref="N34">INDEX(manifest_11Sep!$A$1:$V$3202,MATCH($B34,manifest_11Sep!$B$1:$B$3202,0),MATCH(A.Arr9sepList!N$1,manifest_11Sep!$A$1:$V$1,0))</f>
        <v>FAIRMONT</v>
      </c>
      <c r="O34" s="15"/>
      <c r="P34" s="13"/>
      <c r="Q34" s="16">
        <v>462710836</v>
      </c>
      <c r="R34" s="16" t="s">
        <v>43</v>
      </c>
      <c r="S34" s="13">
        <f t="array" ref="S34">INDEX(manifest_11Sep!$A$1:$V$3202,MATCH($B34,manifest_11Sep!$B$1:$B$3202,0),MATCH(A.Arr9sepList!S$1,manifest_11Sep!$A$1:$V$1,0))</f>
        <v>0</v>
      </c>
    </row>
    <row r="35" spans="1:19" ht="15.75" customHeight="1">
      <c r="A35" s="13" t="str">
        <f t="array" ref="A35">INDEX(manifest_11Sep!$A$1:$V$3202,MATCH($B35,manifest_11Sep!$B$1:$B$3202,0),MATCH(A.Arr9sepList!A$1,manifest_11Sep!$A$1:$V$1,0))</f>
        <v>A</v>
      </c>
      <c r="B35" s="13" t="s">
        <v>2619</v>
      </c>
      <c r="C35" s="13" t="str">
        <f t="array" ref="C35">INDEX(manifest_11Sep!$A$1:$V$3202,MATCH($B35,manifest_11Sep!$B$1:$B$3202,0),MATCH(A.Arr9sepList!C$1,manifest_11Sep!$A$1:$V$1,0))</f>
        <v>VHNQR39LPPX</v>
      </c>
      <c r="D35" s="13" t="str">
        <f t="array" ref="D35">INDEX(manifest_11Sep!$A$1:$V$3202,MATCH($B35,manifest_11Sep!$B$1:$B$3202,0),MATCH(A.Arr9sepList!D$1,manifest_11Sep!$A$1:$V$1,0))</f>
        <v>Male</v>
      </c>
      <c r="E35" s="13" t="str">
        <f t="array" ref="E35">INDEX(manifest_11Sep!$A$1:$V$3202,MATCH($B35,manifest_11Sep!$B$1:$B$3202,0),MATCH(A.Arr9sepList!E$1,manifest_11Sep!$A$1:$V$1,0))</f>
        <v>Harrison</v>
      </c>
      <c r="F35" s="13" t="str">
        <f t="array" ref="F35">INDEX(manifest_11Sep!$A$1:$V$3202,MATCH($B35,manifest_11Sep!$B$1:$B$3202,0),MATCH(A.Arr9sepList!F$1,manifest_11Sep!$A$1:$V$1,0))</f>
        <v>Wachira</v>
      </c>
      <c r="G35" s="13">
        <f t="array" ref="G35">INDEX(manifest_11Sep!$A$1:$V$3202,MATCH($B35,manifest_11Sep!$B$1:$B$3202,0),MATCH(A.Arr9sepList!G$1,manifest_11Sep!$A$1:$V$1,0))</f>
        <v>47</v>
      </c>
      <c r="H35" s="13" t="str">
        <f t="array" ref="H35">INDEX(manifest_11Sep!$A$1:$V$3202,MATCH($B35,manifest_11Sep!$B$1:$B$3202,0),MATCH(A.Arr9sepList!H$1,manifest_11Sep!$A$1:$V$1,0))</f>
        <v>Joen De Las Penas</v>
      </c>
      <c r="I35" s="13" t="str">
        <f t="array" ref="I35">INDEX(manifest_11Sep!$A$1:$V$3202,MATCH($B35,manifest_11Sep!$B$1:$B$3202,0),MATCH(A.Arr9sepList!I$1,manifest_11Sep!$A$1:$V$1,0))</f>
        <v>Jeju Air</v>
      </c>
      <c r="J35" s="13" t="str">
        <f t="array" ref="J35">INDEX(manifest_11Sep!$A$1:$V$3202,MATCH($B35,manifest_11Sep!$B$1:$B$3202,0),MATCH(A.Arr9sepList!J$1,manifest_11Sep!$A$1:$V$1,0))</f>
        <v>7C 122</v>
      </c>
      <c r="K35" s="13" t="str">
        <f t="array" ref="K35">INDEX(manifest_11Sep!$A$1:$V$3202,MATCH($B35,manifest_11Sep!$B$1:$B$3202,0),MATCH(A.Arr9sepList!K$1,manifest_11Sep!$A$1:$V$1,0))</f>
        <v>13-thg 9-25</v>
      </c>
      <c r="L35" s="14">
        <f t="array" ref="L35">INDEX(manifest_11Sep!$A$1:$V$3202,MATCH($B35,manifest_11Sep!$B$1:$B$3202,0),MATCH(A.Arr9sepList!L$1,manifest_11Sep!$A$1:$V$1,0))</f>
        <v>0.625</v>
      </c>
      <c r="M35" s="13" t="str">
        <f t="array" ref="M35">INDEX(manifest_11Sep!$A$1:$V$3202,MATCH($B35,manifest_11Sep!$B$1:$B$3202,0),MATCH(A.Arr9sepList!M$1,manifest_11Sep!$A$1:$V$1,0))</f>
        <v>GMP-D</v>
      </c>
      <c r="N35" s="13" t="str">
        <f t="array" ref="N35">INDEX(manifest_11Sep!$A$1:$V$3202,MATCH($B35,manifest_11Sep!$B$1:$B$3202,0),MATCH(A.Arr9sepList!N$1,manifest_11Sep!$A$1:$V$1,0))</f>
        <v>FAIRMONT</v>
      </c>
      <c r="O35" s="15"/>
      <c r="P35" s="13"/>
      <c r="Q35" s="16">
        <v>462710836</v>
      </c>
      <c r="R35" s="16" t="s">
        <v>43</v>
      </c>
      <c r="S35" s="13">
        <f t="array" ref="S35">INDEX(manifest_11Sep!$A$1:$V$3202,MATCH($B35,manifest_11Sep!$B$1:$B$3202,0),MATCH(A.Arr9sepList!S$1,manifest_11Sep!$A$1:$V$1,0))</f>
        <v>0</v>
      </c>
    </row>
    <row r="36" spans="1:19" ht="15.75" customHeight="1">
      <c r="A36" s="13" t="str">
        <f t="array" ref="A36">INDEX(manifest_11Sep!$A$1:$V$3202,MATCH($B36,manifest_11Sep!$B$1:$B$3202,0),MATCH(A.Arr9sepList!A$1,manifest_11Sep!$A$1:$V$1,0))</f>
        <v>A</v>
      </c>
      <c r="B36" s="13" t="s">
        <v>2622</v>
      </c>
      <c r="C36" s="13" t="str">
        <f t="array" ref="C36">INDEX(manifest_11Sep!$A$1:$V$3202,MATCH($B36,manifest_11Sep!$B$1:$B$3202,0),MATCH(A.Arr9sepList!C$1,manifest_11Sep!$A$1:$V$1,0))</f>
        <v>VHNQR39LPPX</v>
      </c>
      <c r="D36" s="13" t="str">
        <f t="array" ref="D36">INDEX(manifest_11Sep!$A$1:$V$3202,MATCH($B36,manifest_11Sep!$B$1:$B$3202,0),MATCH(A.Arr9sepList!D$1,manifest_11Sep!$A$1:$V$1,0))</f>
        <v>Female</v>
      </c>
      <c r="E36" s="13" t="str">
        <f t="array" ref="E36">INDEX(manifest_11Sep!$A$1:$V$3202,MATCH($B36,manifest_11Sep!$B$1:$B$3202,0),MATCH(A.Arr9sepList!E$1,manifest_11Sep!$A$1:$V$1,0))</f>
        <v>Vivian Wangui</v>
      </c>
      <c r="F36" s="13" t="str">
        <f t="array" ref="F36">INDEX(manifest_11Sep!$A$1:$V$3202,MATCH($B36,manifest_11Sep!$B$1:$B$3202,0),MATCH(A.Arr9sepList!F$1,manifest_11Sep!$A$1:$V$1,0))</f>
        <v>Githinji</v>
      </c>
      <c r="G36" s="13">
        <f t="array" ref="G36">INDEX(manifest_11Sep!$A$1:$V$3202,MATCH($B36,manifest_11Sep!$B$1:$B$3202,0),MATCH(A.Arr9sepList!G$1,manifest_11Sep!$A$1:$V$1,0))</f>
        <v>9</v>
      </c>
      <c r="H36" s="13" t="str">
        <f t="array" ref="H36">INDEX(manifest_11Sep!$A$1:$V$3202,MATCH($B36,manifest_11Sep!$B$1:$B$3202,0),MATCH(A.Arr9sepList!H$1,manifest_11Sep!$A$1:$V$1,0))</f>
        <v>Joen De Las Penas</v>
      </c>
      <c r="I36" s="13" t="str">
        <f t="array" ref="I36">INDEX(manifest_11Sep!$A$1:$V$3202,MATCH($B36,manifest_11Sep!$B$1:$B$3202,0),MATCH(A.Arr9sepList!I$1,manifest_11Sep!$A$1:$V$1,0))</f>
        <v>Jeju Air</v>
      </c>
      <c r="J36" s="13" t="str">
        <f t="array" ref="J36">INDEX(manifest_11Sep!$A$1:$V$3202,MATCH($B36,manifest_11Sep!$B$1:$B$3202,0),MATCH(A.Arr9sepList!J$1,manifest_11Sep!$A$1:$V$1,0))</f>
        <v>7C 122</v>
      </c>
      <c r="K36" s="13" t="str">
        <f t="array" ref="K36">INDEX(manifest_11Sep!$A$1:$V$3202,MATCH($B36,manifest_11Sep!$B$1:$B$3202,0),MATCH(A.Arr9sepList!K$1,manifest_11Sep!$A$1:$V$1,0))</f>
        <v>13-thg 9-25</v>
      </c>
      <c r="L36" s="14">
        <f t="array" ref="L36">INDEX(manifest_11Sep!$A$1:$V$3202,MATCH($B36,manifest_11Sep!$B$1:$B$3202,0),MATCH(A.Arr9sepList!L$1,manifest_11Sep!$A$1:$V$1,0))</f>
        <v>0.625</v>
      </c>
      <c r="M36" s="13" t="str">
        <f t="array" ref="M36">INDEX(manifest_11Sep!$A$1:$V$3202,MATCH($B36,manifest_11Sep!$B$1:$B$3202,0),MATCH(A.Arr9sepList!M$1,manifest_11Sep!$A$1:$V$1,0))</f>
        <v>GMP-D</v>
      </c>
      <c r="N36" s="13" t="str">
        <f t="array" ref="N36">INDEX(manifest_11Sep!$A$1:$V$3202,MATCH($B36,manifest_11Sep!$B$1:$B$3202,0),MATCH(A.Arr9sepList!N$1,manifest_11Sep!$A$1:$V$1,0))</f>
        <v>FAIRMONT</v>
      </c>
      <c r="O36" s="15"/>
      <c r="P36" s="13"/>
      <c r="Q36" s="16">
        <v>462710836</v>
      </c>
      <c r="R36" s="16" t="s">
        <v>43</v>
      </c>
      <c r="S36" s="13">
        <f t="array" ref="S36">INDEX(manifest_11Sep!$A$1:$V$3202,MATCH($B36,manifest_11Sep!$B$1:$B$3202,0),MATCH(A.Arr9sepList!S$1,manifest_11Sep!$A$1:$V$1,0))</f>
        <v>0</v>
      </c>
    </row>
    <row r="37" spans="1:19" ht="15.75" customHeight="1">
      <c r="A37" s="13" t="str">
        <f t="array" ref="A37">INDEX(manifest_11Sep!$A$1:$V$3202,MATCH($B37,manifest_11Sep!$B$1:$B$3202,0),MATCH(A.Arr9sepList!A$1,manifest_11Sep!$A$1:$V$1,0))</f>
        <v>A</v>
      </c>
      <c r="B37" s="13" t="s">
        <v>2627</v>
      </c>
      <c r="C37" s="13" t="str">
        <f t="array" ref="C37">INDEX(manifest_11Sep!$A$1:$V$3202,MATCH($B37,manifest_11Sep!$B$1:$B$3202,0),MATCH(A.Arr9sepList!C$1,manifest_11Sep!$A$1:$V$1,0))</f>
        <v>WNNYJSSTQVC</v>
      </c>
      <c r="D37" s="13" t="str">
        <f t="array" ref="D37">INDEX(manifest_11Sep!$A$1:$V$3202,MATCH($B37,manifest_11Sep!$B$1:$B$3202,0),MATCH(A.Arr9sepList!D$1,manifest_11Sep!$A$1:$V$1,0))</f>
        <v>Female</v>
      </c>
      <c r="E37" s="13" t="str">
        <f t="array" ref="E37">INDEX(manifest_11Sep!$A$1:$V$3202,MATCH($B37,manifest_11Sep!$B$1:$B$3202,0),MATCH(A.Arr9sepList!E$1,manifest_11Sep!$A$1:$V$1,0))</f>
        <v>Benilda Villamor</v>
      </c>
      <c r="F37" s="13" t="str">
        <f t="array" ref="F37">INDEX(manifest_11Sep!$A$1:$V$3202,MATCH($B37,manifest_11Sep!$B$1:$B$3202,0),MATCH(A.Arr9sepList!F$1,manifest_11Sep!$A$1:$V$1,0))</f>
        <v>Nepomuceno</v>
      </c>
      <c r="G37" s="13">
        <f t="array" ref="G37">INDEX(manifest_11Sep!$A$1:$V$3202,MATCH($B37,manifest_11Sep!$B$1:$B$3202,0),MATCH(A.Arr9sepList!G$1,manifest_11Sep!$A$1:$V$1,0))</f>
        <v>0</v>
      </c>
      <c r="H37" s="13" t="str">
        <f t="array" ref="H37">INDEX(manifest_11Sep!$A$1:$V$3202,MATCH($B37,manifest_11Sep!$B$1:$B$3202,0),MATCH(A.Arr9sepList!H$1,manifest_11Sep!$A$1:$V$1,0))</f>
        <v>Joen De Las Penas</v>
      </c>
      <c r="I37" s="13" t="str">
        <f t="array" ref="I37">INDEX(manifest_11Sep!$A$1:$V$3202,MATCH($B37,manifest_11Sep!$B$1:$B$3202,0),MATCH(A.Arr9sepList!I$1,manifest_11Sep!$A$1:$V$1,0))</f>
        <v>Jeju Air</v>
      </c>
      <c r="J37" s="13" t="str">
        <f t="array" ref="J37">INDEX(manifest_11Sep!$A$1:$V$3202,MATCH($B37,manifest_11Sep!$B$1:$B$3202,0),MATCH(A.Arr9sepList!J$1,manifest_11Sep!$A$1:$V$1,0))</f>
        <v>7C 122</v>
      </c>
      <c r="K37" s="13" t="str">
        <f t="array" ref="K37">INDEX(manifest_11Sep!$A$1:$V$3202,MATCH($B37,manifest_11Sep!$B$1:$B$3202,0),MATCH(A.Arr9sepList!K$1,manifest_11Sep!$A$1:$V$1,0))</f>
        <v>13-thg 9-25</v>
      </c>
      <c r="L37" s="14">
        <f t="array" ref="L37">INDEX(manifest_11Sep!$A$1:$V$3202,MATCH($B37,manifest_11Sep!$B$1:$B$3202,0),MATCH(A.Arr9sepList!L$1,manifest_11Sep!$A$1:$V$1,0))</f>
        <v>0.625</v>
      </c>
      <c r="M37" s="13" t="str">
        <f t="array" ref="M37">INDEX(manifest_11Sep!$A$1:$V$3202,MATCH($B37,manifest_11Sep!$B$1:$B$3202,0),MATCH(A.Arr9sepList!M$1,manifest_11Sep!$A$1:$V$1,0))</f>
        <v>GMP-D</v>
      </c>
      <c r="N37" s="13" t="str">
        <f t="array" ref="N37">INDEX(manifest_11Sep!$A$1:$V$3202,MATCH($B37,manifest_11Sep!$B$1:$B$3202,0),MATCH(A.Arr9sepList!N$1,manifest_11Sep!$A$1:$V$1,0))</f>
        <v>FAIRMONT</v>
      </c>
      <c r="O37" s="15"/>
      <c r="P37" s="13"/>
      <c r="Q37" s="16">
        <v>462710837</v>
      </c>
      <c r="R37" s="16" t="s">
        <v>61</v>
      </c>
      <c r="S37" s="13">
        <f t="array" ref="S37">INDEX(manifest_11Sep!$A$1:$V$3202,MATCH($B37,manifest_11Sep!$B$1:$B$3202,0),MATCH(A.Arr9sepList!S$1,manifest_11Sep!$A$1:$V$1,0))</f>
        <v>0</v>
      </c>
    </row>
    <row r="38" spans="1:19" ht="15.75" customHeight="1">
      <c r="A38" s="13" t="str">
        <f t="array" ref="A38">INDEX(manifest_11Sep!$A$1:$V$3202,MATCH($B38,manifest_11Sep!$B$1:$B$3202,0),MATCH(A.Arr9sepList!A$1,manifest_11Sep!$A$1:$V$1,0))</f>
        <v>A</v>
      </c>
      <c r="B38" s="13" t="s">
        <v>2630</v>
      </c>
      <c r="C38" s="13" t="str">
        <f t="array" ref="C38">INDEX(manifest_11Sep!$A$1:$V$3202,MATCH($B38,manifest_11Sep!$B$1:$B$3202,0),MATCH(A.Arr9sepList!C$1,manifest_11Sep!$A$1:$V$1,0))</f>
        <v>SNNFG8V3JRW</v>
      </c>
      <c r="D38" s="13" t="str">
        <f t="array" ref="D38">INDEX(manifest_11Sep!$A$1:$V$3202,MATCH($B38,manifest_11Sep!$B$1:$B$3202,0),MATCH(A.Arr9sepList!D$1,manifest_11Sep!$A$1:$V$1,0))</f>
        <v>Female</v>
      </c>
      <c r="E38" s="13" t="str">
        <f t="array" ref="E38">INDEX(manifest_11Sep!$A$1:$V$3202,MATCH($B38,manifest_11Sep!$B$1:$B$3202,0),MATCH(A.Arr9sepList!E$1,manifest_11Sep!$A$1:$V$1,0))</f>
        <v>Mishelle</v>
      </c>
      <c r="F38" s="13" t="str">
        <f t="array" ref="F38">INDEX(manifest_11Sep!$A$1:$V$3202,MATCH($B38,manifest_11Sep!$B$1:$B$3202,0),MATCH(A.Arr9sepList!F$1,manifest_11Sep!$A$1:$V$1,0))</f>
        <v>Njeri</v>
      </c>
      <c r="G38" s="13">
        <f t="array" ref="G38">INDEX(manifest_11Sep!$A$1:$V$3202,MATCH($B38,manifest_11Sep!$B$1:$B$3202,0),MATCH(A.Arr9sepList!G$1,manifest_11Sep!$A$1:$V$1,0))</f>
        <v>27</v>
      </c>
      <c r="H38" s="13" t="str">
        <f t="array" ref="H38">INDEX(manifest_11Sep!$A$1:$V$3202,MATCH($B38,manifest_11Sep!$B$1:$B$3202,0),MATCH(A.Arr9sepList!H$1,manifest_11Sep!$A$1:$V$1,0))</f>
        <v>Joen De Las Penas</v>
      </c>
      <c r="I38" s="13" t="str">
        <f t="array" ref="I38">INDEX(manifest_11Sep!$A$1:$V$3202,MATCH($B38,manifest_11Sep!$B$1:$B$3202,0),MATCH(A.Arr9sepList!I$1,manifest_11Sep!$A$1:$V$1,0))</f>
        <v>Jeju Air</v>
      </c>
      <c r="J38" s="13" t="str">
        <f t="array" ref="J38">INDEX(manifest_11Sep!$A$1:$V$3202,MATCH($B38,manifest_11Sep!$B$1:$B$3202,0),MATCH(A.Arr9sepList!J$1,manifest_11Sep!$A$1:$V$1,0))</f>
        <v>7C 122</v>
      </c>
      <c r="K38" s="13" t="str">
        <f t="array" ref="K38">INDEX(manifest_11Sep!$A$1:$V$3202,MATCH($B38,manifest_11Sep!$B$1:$B$3202,0),MATCH(A.Arr9sepList!K$1,manifest_11Sep!$A$1:$V$1,0))</f>
        <v>13-thg 9-25</v>
      </c>
      <c r="L38" s="14">
        <f t="array" ref="L38">INDEX(manifest_11Sep!$A$1:$V$3202,MATCH($B38,manifest_11Sep!$B$1:$B$3202,0),MATCH(A.Arr9sepList!L$1,manifest_11Sep!$A$1:$V$1,0))</f>
        <v>0.625</v>
      </c>
      <c r="M38" s="13" t="str">
        <f t="array" ref="M38">INDEX(manifest_11Sep!$A$1:$V$3202,MATCH($B38,manifest_11Sep!$B$1:$B$3202,0),MATCH(A.Arr9sepList!M$1,manifest_11Sep!$A$1:$V$1,0))</f>
        <v>GMP-D</v>
      </c>
      <c r="N38" s="13" t="str">
        <f t="array" ref="N38">INDEX(manifest_11Sep!$A$1:$V$3202,MATCH($B38,manifest_11Sep!$B$1:$B$3202,0),MATCH(A.Arr9sepList!N$1,manifest_11Sep!$A$1:$V$1,0))</f>
        <v>FAIRMONT</v>
      </c>
      <c r="O38" s="15"/>
      <c r="P38" s="13"/>
      <c r="Q38" s="16">
        <v>462710838</v>
      </c>
      <c r="R38" s="16" t="s">
        <v>43</v>
      </c>
      <c r="S38" s="13">
        <f t="array" ref="S38">INDEX(manifest_11Sep!$A$1:$V$3202,MATCH($B38,manifest_11Sep!$B$1:$B$3202,0),MATCH(A.Arr9sepList!S$1,manifest_11Sep!$A$1:$V$1,0))</f>
        <v>0</v>
      </c>
    </row>
    <row r="39" spans="1:19" ht="15.75" customHeight="1">
      <c r="A39" s="13" t="str">
        <f t="array" ref="A39">INDEX(manifest_11Sep!$A$1:$V$3202,MATCH($B39,manifest_11Sep!$B$1:$B$3202,0),MATCH(A.Arr9sepList!A$1,manifest_11Sep!$A$1:$V$1,0))</f>
        <v>A</v>
      </c>
      <c r="B39" s="13" t="s">
        <v>2633</v>
      </c>
      <c r="C39" s="13" t="str">
        <f t="array" ref="C39">INDEX(manifest_11Sep!$A$1:$V$3202,MATCH($B39,manifest_11Sep!$B$1:$B$3202,0),MATCH(A.Arr9sepList!C$1,manifest_11Sep!$A$1:$V$1,0))</f>
        <v>SNNFG8V3JRW</v>
      </c>
      <c r="D39" s="13" t="str">
        <f t="array" ref="D39">INDEX(manifest_11Sep!$A$1:$V$3202,MATCH($B39,manifest_11Sep!$B$1:$B$3202,0),MATCH(A.Arr9sepList!D$1,manifest_11Sep!$A$1:$V$1,0))</f>
        <v>Female</v>
      </c>
      <c r="E39" s="13" t="str">
        <f t="array" ref="E39">INDEX(manifest_11Sep!$A$1:$V$3202,MATCH($B39,manifest_11Sep!$B$1:$B$3202,0),MATCH(A.Arr9sepList!E$1,manifest_11Sep!$A$1:$V$1,0))</f>
        <v>Nancy</v>
      </c>
      <c r="F39" s="13" t="str">
        <f t="array" ref="F39">INDEX(manifest_11Sep!$A$1:$V$3202,MATCH($B39,manifest_11Sep!$B$1:$B$3202,0),MATCH(A.Arr9sepList!F$1,manifest_11Sep!$A$1:$V$1,0))</f>
        <v>Mburu</v>
      </c>
      <c r="G39" s="13">
        <f t="array" ref="G39">INDEX(manifest_11Sep!$A$1:$V$3202,MATCH($B39,manifest_11Sep!$B$1:$B$3202,0),MATCH(A.Arr9sepList!G$1,manifest_11Sep!$A$1:$V$1,0))</f>
        <v>28</v>
      </c>
      <c r="H39" s="13" t="str">
        <f t="array" ref="H39">INDEX(manifest_11Sep!$A$1:$V$3202,MATCH($B39,manifest_11Sep!$B$1:$B$3202,0),MATCH(A.Arr9sepList!H$1,manifest_11Sep!$A$1:$V$1,0))</f>
        <v>Joen De Las Penas</v>
      </c>
      <c r="I39" s="13" t="str">
        <f t="array" ref="I39">INDEX(manifest_11Sep!$A$1:$V$3202,MATCH($B39,manifest_11Sep!$B$1:$B$3202,0),MATCH(A.Arr9sepList!I$1,manifest_11Sep!$A$1:$V$1,0))</f>
        <v>Jeju Air</v>
      </c>
      <c r="J39" s="13" t="str">
        <f t="array" ref="J39">INDEX(manifest_11Sep!$A$1:$V$3202,MATCH($B39,manifest_11Sep!$B$1:$B$3202,0),MATCH(A.Arr9sepList!J$1,manifest_11Sep!$A$1:$V$1,0))</f>
        <v>7C 122</v>
      </c>
      <c r="K39" s="13" t="str">
        <f t="array" ref="K39">INDEX(manifest_11Sep!$A$1:$V$3202,MATCH($B39,manifest_11Sep!$B$1:$B$3202,0),MATCH(A.Arr9sepList!K$1,manifest_11Sep!$A$1:$V$1,0))</f>
        <v>13-thg 9-25</v>
      </c>
      <c r="L39" s="14">
        <f t="array" ref="L39">INDEX(manifest_11Sep!$A$1:$V$3202,MATCH($B39,manifest_11Sep!$B$1:$B$3202,0),MATCH(A.Arr9sepList!L$1,manifest_11Sep!$A$1:$V$1,0))</f>
        <v>0.625</v>
      </c>
      <c r="M39" s="13" t="str">
        <f t="array" ref="M39">INDEX(manifest_11Sep!$A$1:$V$3202,MATCH($B39,manifest_11Sep!$B$1:$B$3202,0),MATCH(A.Arr9sepList!M$1,manifest_11Sep!$A$1:$V$1,0))</f>
        <v>GMP-D</v>
      </c>
      <c r="N39" s="13" t="str">
        <f t="array" ref="N39">INDEX(manifest_11Sep!$A$1:$V$3202,MATCH($B39,manifest_11Sep!$B$1:$B$3202,0),MATCH(A.Arr9sepList!N$1,manifest_11Sep!$A$1:$V$1,0))</f>
        <v>FAIRMONT</v>
      </c>
      <c r="O39" s="15"/>
      <c r="P39" s="13"/>
      <c r="Q39" s="16">
        <v>462710838</v>
      </c>
      <c r="R39" s="16" t="s">
        <v>43</v>
      </c>
      <c r="S39" s="13">
        <f t="array" ref="S39">INDEX(manifest_11Sep!$A$1:$V$3202,MATCH($B39,manifest_11Sep!$B$1:$B$3202,0),MATCH(A.Arr9sepList!S$1,manifest_11Sep!$A$1:$V$1,0))</f>
        <v>0</v>
      </c>
    </row>
    <row r="40" spans="1:19" ht="15.75" customHeight="1">
      <c r="A40" s="13" t="str">
        <f t="array" ref="A40">INDEX(manifest_11Sep!$A$1:$V$3202,MATCH($B40,manifest_11Sep!$B$1:$B$3202,0),MATCH(A.Arr9sepList!A$1,manifest_11Sep!$A$1:$V$1,0))</f>
        <v>A</v>
      </c>
      <c r="B40" s="13" t="s">
        <v>2635</v>
      </c>
      <c r="C40" s="13" t="str">
        <f t="array" ref="C40">INDEX(manifest_11Sep!$A$1:$V$3202,MATCH($B40,manifest_11Sep!$B$1:$B$3202,0),MATCH(A.Arr9sepList!C$1,manifest_11Sep!$A$1:$V$1,0))</f>
        <v>PLNW5LY9FTY</v>
      </c>
      <c r="D40" s="13" t="str">
        <f t="array" ref="D40">INDEX(manifest_11Sep!$A$1:$V$3202,MATCH($B40,manifest_11Sep!$B$1:$B$3202,0),MATCH(A.Arr9sepList!D$1,manifest_11Sep!$A$1:$V$1,0))</f>
        <v>Female</v>
      </c>
      <c r="E40" s="13" t="str">
        <f t="array" ref="E40">INDEX(manifest_11Sep!$A$1:$V$3202,MATCH($B40,manifest_11Sep!$B$1:$B$3202,0),MATCH(A.Arr9sepList!E$1,manifest_11Sep!$A$1:$V$1,0))</f>
        <v>Nilda</v>
      </c>
      <c r="F40" s="13" t="str">
        <f t="array" ref="F40">INDEX(manifest_11Sep!$A$1:$V$3202,MATCH($B40,manifest_11Sep!$B$1:$B$3202,0),MATCH(A.Arr9sepList!F$1,manifest_11Sep!$A$1:$V$1,0))</f>
        <v>Romerosa</v>
      </c>
      <c r="G40" s="13">
        <f t="array" ref="G40">INDEX(manifest_11Sep!$A$1:$V$3202,MATCH($B40,manifest_11Sep!$B$1:$B$3202,0),MATCH(A.Arr9sepList!G$1,manifest_11Sep!$A$1:$V$1,0))</f>
        <v>0</v>
      </c>
      <c r="H40" s="13" t="str">
        <f t="array" ref="H40">INDEX(manifest_11Sep!$A$1:$V$3202,MATCH($B40,manifest_11Sep!$B$1:$B$3202,0),MATCH(A.Arr9sepList!H$1,manifest_11Sep!$A$1:$V$1,0))</f>
        <v>Joen De Las Penas</v>
      </c>
      <c r="I40" s="13" t="str">
        <f t="array" ref="I40">INDEX(manifest_11Sep!$A$1:$V$3202,MATCH($B40,manifest_11Sep!$B$1:$B$3202,0),MATCH(A.Arr9sepList!I$1,manifest_11Sep!$A$1:$V$1,0))</f>
        <v>Jeju Air</v>
      </c>
      <c r="J40" s="13" t="str">
        <f t="array" ref="J40">INDEX(manifest_11Sep!$A$1:$V$3202,MATCH($B40,manifest_11Sep!$B$1:$B$3202,0),MATCH(A.Arr9sepList!J$1,manifest_11Sep!$A$1:$V$1,0))</f>
        <v>7C 122</v>
      </c>
      <c r="K40" s="13" t="str">
        <f t="array" ref="K40">INDEX(manifest_11Sep!$A$1:$V$3202,MATCH($B40,manifest_11Sep!$B$1:$B$3202,0),MATCH(A.Arr9sepList!K$1,manifest_11Sep!$A$1:$V$1,0))</f>
        <v>13-thg 9-25</v>
      </c>
      <c r="L40" s="14">
        <f t="array" ref="L40">INDEX(manifest_11Sep!$A$1:$V$3202,MATCH($B40,manifest_11Sep!$B$1:$B$3202,0),MATCH(A.Arr9sepList!L$1,manifest_11Sep!$A$1:$V$1,0))</f>
        <v>0.625</v>
      </c>
      <c r="M40" s="13" t="str">
        <f t="array" ref="M40">INDEX(manifest_11Sep!$A$1:$V$3202,MATCH($B40,manifest_11Sep!$B$1:$B$3202,0),MATCH(A.Arr9sepList!M$1,manifest_11Sep!$A$1:$V$1,0))</f>
        <v>GMP-D</v>
      </c>
      <c r="N40" s="13" t="str">
        <f t="array" ref="N40">INDEX(manifest_11Sep!$A$1:$V$3202,MATCH($B40,manifest_11Sep!$B$1:$B$3202,0),MATCH(A.Arr9sepList!N$1,manifest_11Sep!$A$1:$V$1,0))</f>
        <v>FAIRMONT</v>
      </c>
      <c r="O40" s="15"/>
      <c r="P40" s="13"/>
      <c r="Q40" s="16">
        <v>462710839</v>
      </c>
      <c r="R40" s="16" t="s">
        <v>43</v>
      </c>
      <c r="S40" s="13">
        <f t="array" ref="S40">INDEX(manifest_11Sep!$A$1:$V$3202,MATCH($B40,manifest_11Sep!$B$1:$B$3202,0),MATCH(A.Arr9sepList!S$1,manifest_11Sep!$A$1:$V$1,0))</f>
        <v>0</v>
      </c>
    </row>
    <row r="41" spans="1:19" ht="15.75" customHeight="1">
      <c r="A41" s="13" t="str">
        <f t="array" ref="A41">INDEX(manifest_11Sep!$A$1:$V$3202,MATCH($B41,manifest_11Sep!$B$1:$B$3202,0),MATCH(A.Arr9sepList!A$1,manifest_11Sep!$A$1:$V$1,0))</f>
        <v>A</v>
      </c>
      <c r="B41" s="13" t="s">
        <v>2638</v>
      </c>
      <c r="C41" s="13" t="str">
        <f t="array" ref="C41">INDEX(manifest_11Sep!$A$1:$V$3202,MATCH($B41,manifest_11Sep!$B$1:$B$3202,0),MATCH(A.Arr9sepList!C$1,manifest_11Sep!$A$1:$V$1,0))</f>
        <v>PLNW5LY9FTY</v>
      </c>
      <c r="D41" s="13" t="str">
        <f t="array" ref="D41">INDEX(manifest_11Sep!$A$1:$V$3202,MATCH($B41,manifest_11Sep!$B$1:$B$3202,0),MATCH(A.Arr9sepList!D$1,manifest_11Sep!$A$1:$V$1,0))</f>
        <v>Male</v>
      </c>
      <c r="E41" s="13" t="str">
        <f t="array" ref="E41">INDEX(manifest_11Sep!$A$1:$V$3202,MATCH($B41,manifest_11Sep!$B$1:$B$3202,0),MATCH(A.Arr9sepList!E$1,manifest_11Sep!$A$1:$V$1,0))</f>
        <v>Noel</v>
      </c>
      <c r="F41" s="13" t="str">
        <f t="array" ref="F41">INDEX(manifest_11Sep!$A$1:$V$3202,MATCH($B41,manifest_11Sep!$B$1:$B$3202,0),MATCH(A.Arr9sepList!F$1,manifest_11Sep!$A$1:$V$1,0))</f>
        <v>Romerosa</v>
      </c>
      <c r="G41" s="13">
        <f t="array" ref="G41">INDEX(manifest_11Sep!$A$1:$V$3202,MATCH($B41,manifest_11Sep!$B$1:$B$3202,0),MATCH(A.Arr9sepList!G$1,manifest_11Sep!$A$1:$V$1,0))</f>
        <v>0</v>
      </c>
      <c r="H41" s="13" t="str">
        <f t="array" ref="H41">INDEX(manifest_11Sep!$A$1:$V$3202,MATCH($B41,manifest_11Sep!$B$1:$B$3202,0),MATCH(A.Arr9sepList!H$1,manifest_11Sep!$A$1:$V$1,0))</f>
        <v>Joen De Las Penas</v>
      </c>
      <c r="I41" s="13" t="str">
        <f t="array" ref="I41">INDEX(manifest_11Sep!$A$1:$V$3202,MATCH($B41,manifest_11Sep!$B$1:$B$3202,0),MATCH(A.Arr9sepList!I$1,manifest_11Sep!$A$1:$V$1,0))</f>
        <v>Jeju Air</v>
      </c>
      <c r="J41" s="13" t="str">
        <f t="array" ref="J41">INDEX(manifest_11Sep!$A$1:$V$3202,MATCH($B41,manifest_11Sep!$B$1:$B$3202,0),MATCH(A.Arr9sepList!J$1,manifest_11Sep!$A$1:$V$1,0))</f>
        <v>7C 122</v>
      </c>
      <c r="K41" s="13" t="str">
        <f t="array" ref="K41">INDEX(manifest_11Sep!$A$1:$V$3202,MATCH($B41,manifest_11Sep!$B$1:$B$3202,0),MATCH(A.Arr9sepList!K$1,manifest_11Sep!$A$1:$V$1,0))</f>
        <v>13-thg 9-25</v>
      </c>
      <c r="L41" s="14">
        <f t="array" ref="L41">INDEX(manifest_11Sep!$A$1:$V$3202,MATCH($B41,manifest_11Sep!$B$1:$B$3202,0),MATCH(A.Arr9sepList!L$1,manifest_11Sep!$A$1:$V$1,0))</f>
        <v>0.625</v>
      </c>
      <c r="M41" s="13" t="str">
        <f t="array" ref="M41">INDEX(manifest_11Sep!$A$1:$V$3202,MATCH($B41,manifest_11Sep!$B$1:$B$3202,0),MATCH(A.Arr9sepList!M$1,manifest_11Sep!$A$1:$V$1,0))</f>
        <v>GMP-D</v>
      </c>
      <c r="N41" s="13" t="str">
        <f t="array" ref="N41">INDEX(manifest_11Sep!$A$1:$V$3202,MATCH($B41,manifest_11Sep!$B$1:$B$3202,0),MATCH(A.Arr9sepList!N$1,manifest_11Sep!$A$1:$V$1,0))</f>
        <v>FAIRMONT</v>
      </c>
      <c r="O41" s="15"/>
      <c r="P41" s="13"/>
      <c r="Q41" s="16">
        <v>462710839</v>
      </c>
      <c r="R41" s="16" t="s">
        <v>43</v>
      </c>
      <c r="S41" s="13">
        <f t="array" ref="S41">INDEX(manifest_11Sep!$A$1:$V$3202,MATCH($B41,manifest_11Sep!$B$1:$B$3202,0),MATCH(A.Arr9sepList!S$1,manifest_11Sep!$A$1:$V$1,0))</f>
        <v>0</v>
      </c>
    </row>
    <row r="42" spans="1:19" ht="15.75" customHeight="1">
      <c r="A42" s="13" t="str">
        <f t="array" ref="A42">INDEX(manifest_11Sep!$A$1:$V$3202,MATCH($B42,manifest_11Sep!$B$1:$B$3202,0),MATCH(A.Arr9sepList!A$1,manifest_11Sep!$A$1:$V$1,0))</f>
        <v>A</v>
      </c>
      <c r="B42" s="13" t="s">
        <v>2640</v>
      </c>
      <c r="C42" s="13" t="str">
        <f t="array" ref="C42">INDEX(manifest_11Sep!$A$1:$V$3202,MATCH($B42,manifest_11Sep!$B$1:$B$3202,0),MATCH(A.Arr9sepList!C$1,manifest_11Sep!$A$1:$V$1,0))</f>
        <v>LGN3FCQWRGC</v>
      </c>
      <c r="D42" s="13" t="str">
        <f t="array" ref="D42">INDEX(manifest_11Sep!$A$1:$V$3202,MATCH($B42,manifest_11Sep!$B$1:$B$3202,0),MATCH(A.Arr9sepList!D$1,manifest_11Sep!$A$1:$V$1,0))</f>
        <v>Male</v>
      </c>
      <c r="E42" s="13" t="str">
        <f t="array" ref="E42">INDEX(manifest_11Sep!$A$1:$V$3202,MATCH($B42,manifest_11Sep!$B$1:$B$3202,0),MATCH(A.Arr9sepList!E$1,manifest_11Sep!$A$1:$V$1,0))</f>
        <v>Sir Concorde</v>
      </c>
      <c r="F42" s="13" t="str">
        <f t="array" ref="F42">INDEX(manifest_11Sep!$A$1:$V$3202,MATCH($B42,manifest_11Sep!$B$1:$B$3202,0),MATCH(A.Arr9sepList!F$1,manifest_11Sep!$A$1:$V$1,0))</f>
        <v>Zuniga</v>
      </c>
      <c r="G42" s="13">
        <f t="array" ref="G42">INDEX(manifest_11Sep!$A$1:$V$3202,MATCH($B42,manifest_11Sep!$B$1:$B$3202,0),MATCH(A.Arr9sepList!G$1,manifest_11Sep!$A$1:$V$1,0))</f>
        <v>44</v>
      </c>
      <c r="H42" s="13" t="str">
        <f t="array" ref="H42">INDEX(manifest_11Sep!$A$1:$V$3202,MATCH($B42,manifest_11Sep!$B$1:$B$3202,0),MATCH(A.Arr9sepList!H$1,manifest_11Sep!$A$1:$V$1,0))</f>
        <v>Joen De Las Penas</v>
      </c>
      <c r="I42" s="13" t="str">
        <f t="array" ref="I42">INDEX(manifest_11Sep!$A$1:$V$3202,MATCH($B42,manifest_11Sep!$B$1:$B$3202,0),MATCH(A.Arr9sepList!I$1,manifest_11Sep!$A$1:$V$1,0))</f>
        <v>Jeju Air</v>
      </c>
      <c r="J42" s="13" t="str">
        <f t="array" ref="J42">INDEX(manifest_11Sep!$A$1:$V$3202,MATCH($B42,manifest_11Sep!$B$1:$B$3202,0),MATCH(A.Arr9sepList!J$1,manifest_11Sep!$A$1:$V$1,0))</f>
        <v>7C 122</v>
      </c>
      <c r="K42" s="13" t="str">
        <f t="array" ref="K42">INDEX(manifest_11Sep!$A$1:$V$3202,MATCH($B42,manifest_11Sep!$B$1:$B$3202,0),MATCH(A.Arr9sepList!K$1,manifest_11Sep!$A$1:$V$1,0))</f>
        <v>13-thg 9-25</v>
      </c>
      <c r="L42" s="14">
        <f t="array" ref="L42">INDEX(manifest_11Sep!$A$1:$V$3202,MATCH($B42,manifest_11Sep!$B$1:$B$3202,0),MATCH(A.Arr9sepList!L$1,manifest_11Sep!$A$1:$V$1,0))</f>
        <v>0.625</v>
      </c>
      <c r="M42" s="13" t="str">
        <f t="array" ref="M42">INDEX(manifest_11Sep!$A$1:$V$3202,MATCH($B42,manifest_11Sep!$B$1:$B$3202,0),MATCH(A.Arr9sepList!M$1,manifest_11Sep!$A$1:$V$1,0))</f>
        <v>GMP-D</v>
      </c>
      <c r="N42" s="13" t="str">
        <f t="array" ref="N42">INDEX(manifest_11Sep!$A$1:$V$3202,MATCH($B42,manifest_11Sep!$B$1:$B$3202,0),MATCH(A.Arr9sepList!N$1,manifest_11Sep!$A$1:$V$1,0))</f>
        <v>FAIRMONT</v>
      </c>
      <c r="O42" s="15"/>
      <c r="P42" s="13"/>
      <c r="Q42" s="16">
        <v>462710840</v>
      </c>
      <c r="R42" s="16" t="s">
        <v>43</v>
      </c>
      <c r="S42" s="13">
        <f t="array" ref="S42">INDEX(manifest_11Sep!$A$1:$V$3202,MATCH($B42,manifest_11Sep!$B$1:$B$3202,0),MATCH(A.Arr9sepList!S$1,manifest_11Sep!$A$1:$V$1,0))</f>
        <v>0</v>
      </c>
    </row>
    <row r="43" spans="1:19" ht="15.75" customHeight="1">
      <c r="A43" s="13" t="str">
        <f t="array" ref="A43">INDEX(manifest_11Sep!$A$1:$V$3202,MATCH($B43,manifest_11Sep!$B$1:$B$3202,0),MATCH(A.Arr9sepList!A$1,manifest_11Sep!$A$1:$V$1,0))</f>
        <v>A</v>
      </c>
      <c r="B43" s="13" t="s">
        <v>2642</v>
      </c>
      <c r="C43" s="13" t="str">
        <f t="array" ref="C43">INDEX(manifest_11Sep!$A$1:$V$3202,MATCH($B43,manifest_11Sep!$B$1:$B$3202,0),MATCH(A.Arr9sepList!C$1,manifest_11Sep!$A$1:$V$1,0))</f>
        <v>LGN3FCQWRGC</v>
      </c>
      <c r="D43" s="13" t="str">
        <f t="array" ref="D43">INDEX(manifest_11Sep!$A$1:$V$3202,MATCH($B43,manifest_11Sep!$B$1:$B$3202,0),MATCH(A.Arr9sepList!D$1,manifest_11Sep!$A$1:$V$1,0))</f>
        <v>Female</v>
      </c>
      <c r="E43" s="13" t="str">
        <f t="array" ref="E43">INDEX(manifest_11Sep!$A$1:$V$3202,MATCH($B43,manifest_11Sep!$B$1:$B$3202,0),MATCH(A.Arr9sepList!E$1,manifest_11Sep!$A$1:$V$1,0))</f>
        <v>Marie Ann Miguel</v>
      </c>
      <c r="F43" s="13" t="str">
        <f t="array" ref="F43">INDEX(manifest_11Sep!$A$1:$V$3202,MATCH($B43,manifest_11Sep!$B$1:$B$3202,0),MATCH(A.Arr9sepList!F$1,manifest_11Sep!$A$1:$V$1,0))</f>
        <v>Zuniga</v>
      </c>
      <c r="G43" s="13">
        <f t="array" ref="G43">INDEX(manifest_11Sep!$A$1:$V$3202,MATCH($B43,manifest_11Sep!$B$1:$B$3202,0),MATCH(A.Arr9sepList!G$1,manifest_11Sep!$A$1:$V$1,0))</f>
        <v>44</v>
      </c>
      <c r="H43" s="13" t="str">
        <f t="array" ref="H43">INDEX(manifest_11Sep!$A$1:$V$3202,MATCH($B43,manifest_11Sep!$B$1:$B$3202,0),MATCH(A.Arr9sepList!H$1,manifest_11Sep!$A$1:$V$1,0))</f>
        <v>Joen De Las Penas</v>
      </c>
      <c r="I43" s="13" t="str">
        <f t="array" ref="I43">INDEX(manifest_11Sep!$A$1:$V$3202,MATCH($B43,manifest_11Sep!$B$1:$B$3202,0),MATCH(A.Arr9sepList!I$1,manifest_11Sep!$A$1:$V$1,0))</f>
        <v>Jeju Air</v>
      </c>
      <c r="J43" s="13" t="str">
        <f t="array" ref="J43">INDEX(manifest_11Sep!$A$1:$V$3202,MATCH($B43,manifest_11Sep!$B$1:$B$3202,0),MATCH(A.Arr9sepList!J$1,manifest_11Sep!$A$1:$V$1,0))</f>
        <v>7C 122</v>
      </c>
      <c r="K43" s="13" t="str">
        <f t="array" ref="K43">INDEX(manifest_11Sep!$A$1:$V$3202,MATCH($B43,manifest_11Sep!$B$1:$B$3202,0),MATCH(A.Arr9sepList!K$1,manifest_11Sep!$A$1:$V$1,0))</f>
        <v>13-thg 9-25</v>
      </c>
      <c r="L43" s="14">
        <f t="array" ref="L43">INDEX(manifest_11Sep!$A$1:$V$3202,MATCH($B43,manifest_11Sep!$B$1:$B$3202,0),MATCH(A.Arr9sepList!L$1,manifest_11Sep!$A$1:$V$1,0))</f>
        <v>0.625</v>
      </c>
      <c r="M43" s="13" t="str">
        <f t="array" ref="M43">INDEX(manifest_11Sep!$A$1:$V$3202,MATCH($B43,manifest_11Sep!$B$1:$B$3202,0),MATCH(A.Arr9sepList!M$1,manifest_11Sep!$A$1:$V$1,0))</f>
        <v>GMP-D</v>
      </c>
      <c r="N43" s="13" t="str">
        <f t="array" ref="N43">INDEX(manifest_11Sep!$A$1:$V$3202,MATCH($B43,manifest_11Sep!$B$1:$B$3202,0),MATCH(A.Arr9sepList!N$1,manifest_11Sep!$A$1:$V$1,0))</f>
        <v>FAIRMONT</v>
      </c>
      <c r="O43" s="15"/>
      <c r="P43" s="13"/>
      <c r="Q43" s="16">
        <v>462710840</v>
      </c>
      <c r="R43" s="16" t="s">
        <v>43</v>
      </c>
      <c r="S43" s="13">
        <f t="array" ref="S43">INDEX(manifest_11Sep!$A$1:$V$3202,MATCH($B43,manifest_11Sep!$B$1:$B$3202,0),MATCH(A.Arr9sepList!S$1,manifest_11Sep!$A$1:$V$1,0))</f>
        <v>0</v>
      </c>
    </row>
    <row r="44" spans="1:19" ht="15.75" customHeight="1">
      <c r="A44" s="229" t="str">
        <f t="array" ref="A44">INDEX(manifest_11Sep!$A$1:$V$3202,MATCH($B44,manifest_11Sep!$B$1:$B$3202,0),MATCH(A.Arr9sepList!A$1,manifest_11Sep!$A$1:$V$1,0))</f>
        <v>A</v>
      </c>
      <c r="B44" s="229" t="s">
        <v>2212</v>
      </c>
      <c r="C44" s="229" t="str">
        <f t="array" ref="C44">INDEX(manifest_11Sep!$A$1:$V$3202,MATCH($B44,manifest_11Sep!$B$1:$B$3202,0),MATCH(A.Arr9sepList!C$1,manifest_11Sep!$A$1:$V$1,0))</f>
        <v>TKNTFR2VQ5P</v>
      </c>
      <c r="D44" s="229" t="str">
        <f t="array" ref="D44">INDEX(manifest_11Sep!$A$1:$V$3202,MATCH($B44,manifest_11Sep!$B$1:$B$3202,0),MATCH(A.Arr9sepList!D$1,manifest_11Sep!$A$1:$V$1,0))</f>
        <v>Male</v>
      </c>
      <c r="E44" s="229" t="str">
        <f t="array" ref="E44">INDEX(manifest_11Sep!$A$1:$V$3202,MATCH($B44,manifest_11Sep!$B$1:$B$3202,0),MATCH(A.Arr9sepList!E$1,manifest_11Sep!$A$1:$V$1,0))</f>
        <v>Jose F O</v>
      </c>
      <c r="F44" s="229" t="str">
        <f t="array" ref="F44">INDEX(manifest_11Sep!$A$1:$V$3202,MATCH($B44,manifest_11Sep!$B$1:$B$3202,0),MATCH(A.Arr9sepList!F$1,manifest_11Sep!$A$1:$V$1,0))</f>
        <v>Saludes</v>
      </c>
      <c r="G44" s="229">
        <f t="array" ref="G44">INDEX(manifest_11Sep!$A$1:$V$3202,MATCH($B44,manifest_11Sep!$B$1:$B$3202,0),MATCH(A.Arr9sepList!G$1,manifest_11Sep!$A$1:$V$1,0))</f>
        <v>28</v>
      </c>
      <c r="H44" s="229" t="str">
        <f t="array" ref="H44">INDEX(manifest_11Sep!$A$1:$V$3202,MATCH($B44,manifest_11Sep!$B$1:$B$3202,0),MATCH(A.Arr9sepList!H$1,manifest_11Sep!$A$1:$V$1,0))</f>
        <v>Dondon Dimailig</v>
      </c>
      <c r="I44" s="229" t="str">
        <f t="array" ref="I44">INDEX(manifest_11Sep!$A$1:$V$3202,MATCH($B44,manifest_11Sep!$B$1:$B$3202,0),MATCH(A.Arr9sepList!I$1,manifest_11Sep!$A$1:$V$1,0))</f>
        <v>Asiana Airlines</v>
      </c>
      <c r="J44" s="229" t="str">
        <f t="array" ref="J44">INDEX(manifest_11Sep!$A$1:$V$3202,MATCH($B44,manifest_11Sep!$B$1:$B$3202,0),MATCH(A.Arr9sepList!J$1,manifest_11Sep!$A$1:$V$1,0))</f>
        <v>OZ 8944</v>
      </c>
      <c r="K44" s="229" t="str">
        <f t="array" ref="K44">INDEX(manifest_11Sep!$A$1:$V$3202,MATCH($B44,manifest_11Sep!$B$1:$B$3202,0),MATCH(A.Arr9sepList!K$1,manifest_11Sep!$A$1:$V$1,0))</f>
        <v>13-thg 9-25</v>
      </c>
      <c r="L44" s="230">
        <f t="array" ref="L44">INDEX(manifest_11Sep!$A$1:$V$3202,MATCH($B44,manifest_11Sep!$B$1:$B$3202,0),MATCH(A.Arr9sepList!L$1,manifest_11Sep!$A$1:$V$1,0))</f>
        <v>0.65625</v>
      </c>
      <c r="M44" s="229" t="str">
        <f t="array" ref="M44">INDEX(manifest_11Sep!$A$1:$V$3202,MATCH($B44,manifest_11Sep!$B$1:$B$3202,0),MATCH(A.Arr9sepList!M$1,manifest_11Sep!$A$1:$V$1,0))</f>
        <v>GMP-D</v>
      </c>
      <c r="N44" s="229" t="str">
        <f t="array" ref="N44">INDEX(manifest_11Sep!$A$1:$V$3202,MATCH($B44,manifest_11Sep!$B$1:$B$3202,0),MATCH(A.Arr9sepList!N$1,manifest_11Sep!$A$1:$V$1,0))</f>
        <v>LOTTE</v>
      </c>
      <c r="O44" s="231">
        <f>COUNTA(N44:N58)</f>
        <v>15</v>
      </c>
      <c r="P44" s="229"/>
      <c r="Q44" s="232">
        <v>15262385</v>
      </c>
      <c r="R44" s="232" t="s">
        <v>43</v>
      </c>
      <c r="S44" s="229">
        <f t="array" ref="S44">INDEX(manifest_11Sep!$A$1:$V$3202,MATCH($B44,manifest_11Sep!$B$1:$B$3202,0),MATCH(A.Arr9sepList!S$1,manifest_11Sep!$A$1:$V$1,0))</f>
        <v>0</v>
      </c>
    </row>
    <row r="45" spans="1:19" ht="15.75" customHeight="1">
      <c r="A45" s="13" t="str">
        <f t="array" ref="A45">INDEX(manifest_11Sep!$A$1:$V$3202,MATCH($B45,manifest_11Sep!$B$1:$B$3202,0),MATCH(A.Arr9sepList!A$1,manifest_11Sep!$A$1:$V$1,0))</f>
        <v>A</v>
      </c>
      <c r="B45" s="13" t="s">
        <v>2221</v>
      </c>
      <c r="C45" s="13" t="str">
        <f t="array" ref="C45">INDEX(manifest_11Sep!$A$1:$V$3202,MATCH($B45,manifest_11Sep!$B$1:$B$3202,0),MATCH(A.Arr9sepList!C$1,manifest_11Sep!$A$1:$V$1,0))</f>
        <v>RBN6B4BDKSW</v>
      </c>
      <c r="D45" s="13" t="str">
        <f t="array" ref="D45">INDEX(manifest_11Sep!$A$1:$V$3202,MATCH($B45,manifest_11Sep!$B$1:$B$3202,0),MATCH(A.Arr9sepList!D$1,manifest_11Sep!$A$1:$V$1,0))</f>
        <v>Male</v>
      </c>
      <c r="E45" s="13" t="str">
        <f t="array" ref="E45">INDEX(manifest_11Sep!$A$1:$V$3202,MATCH($B45,manifest_11Sep!$B$1:$B$3202,0),MATCH(A.Arr9sepList!E$1,manifest_11Sep!$A$1:$V$1,0))</f>
        <v>Jose Solomon Teope</v>
      </c>
      <c r="F45" s="13" t="str">
        <f t="array" ref="F45">INDEX(manifest_11Sep!$A$1:$V$3202,MATCH($B45,manifest_11Sep!$B$1:$B$3202,0),MATCH(A.Arr9sepList!F$1,manifest_11Sep!$A$1:$V$1,0))</f>
        <v>Saludes</v>
      </c>
      <c r="G45" s="13">
        <f t="array" ref="G45">INDEX(manifest_11Sep!$A$1:$V$3202,MATCH($B45,manifest_11Sep!$B$1:$B$3202,0),MATCH(A.Arr9sepList!G$1,manifest_11Sep!$A$1:$V$1,0))</f>
        <v>58</v>
      </c>
      <c r="H45" s="13" t="str">
        <f t="array" ref="H45">INDEX(manifest_11Sep!$A$1:$V$3202,MATCH($B45,manifest_11Sep!$B$1:$B$3202,0),MATCH(A.Arr9sepList!H$1,manifest_11Sep!$A$1:$V$1,0))</f>
        <v>Dondon Dimailig</v>
      </c>
      <c r="I45" s="13" t="str">
        <f t="array" ref="I45">INDEX(manifest_11Sep!$A$1:$V$3202,MATCH($B45,manifest_11Sep!$B$1:$B$3202,0),MATCH(A.Arr9sepList!I$1,manifest_11Sep!$A$1:$V$1,0))</f>
        <v>Asiana Airlines</v>
      </c>
      <c r="J45" s="13" t="str">
        <f t="array" ref="J45">INDEX(manifest_11Sep!$A$1:$V$3202,MATCH($B45,manifest_11Sep!$B$1:$B$3202,0),MATCH(A.Arr9sepList!J$1,manifest_11Sep!$A$1:$V$1,0))</f>
        <v>OZ 8944</v>
      </c>
      <c r="K45" s="13" t="str">
        <f t="array" ref="K45">INDEX(manifest_11Sep!$A$1:$V$3202,MATCH($B45,manifest_11Sep!$B$1:$B$3202,0),MATCH(A.Arr9sepList!K$1,manifest_11Sep!$A$1:$V$1,0))</f>
        <v>13-thg 9-25</v>
      </c>
      <c r="L45" s="14">
        <f t="array" ref="L45">INDEX(manifest_11Sep!$A$1:$V$3202,MATCH($B45,manifest_11Sep!$B$1:$B$3202,0),MATCH(A.Arr9sepList!L$1,manifest_11Sep!$A$1:$V$1,0))</f>
        <v>0.65625</v>
      </c>
      <c r="M45" s="13" t="str">
        <f t="array" ref="M45">INDEX(manifest_11Sep!$A$1:$V$3202,MATCH($B45,manifest_11Sep!$B$1:$B$3202,0),MATCH(A.Arr9sepList!M$1,manifest_11Sep!$A$1:$V$1,0))</f>
        <v>GMP-D</v>
      </c>
      <c r="N45" s="13" t="str">
        <f t="array" ref="N45">INDEX(manifest_11Sep!$A$1:$V$3202,MATCH($B45,manifest_11Sep!$B$1:$B$3202,0),MATCH(A.Arr9sepList!N$1,manifest_11Sep!$A$1:$V$1,0))</f>
        <v>LOTTE</v>
      </c>
      <c r="O45" s="15"/>
      <c r="P45" s="13"/>
      <c r="Q45" s="16">
        <v>15262387</v>
      </c>
      <c r="R45" s="16" t="s">
        <v>43</v>
      </c>
      <c r="S45" s="13">
        <f t="array" ref="S45">INDEX(manifest_11Sep!$A$1:$V$3202,MATCH($B45,manifest_11Sep!$B$1:$B$3202,0),MATCH(A.Arr9sepList!S$1,manifest_11Sep!$A$1:$V$1,0))</f>
        <v>0</v>
      </c>
    </row>
    <row r="46" spans="1:19" ht="15.75" customHeight="1">
      <c r="A46" s="13" t="str">
        <f t="array" ref="A46">INDEX(manifest_11Sep!$A$1:$V$3202,MATCH($B46,manifest_11Sep!$B$1:$B$3202,0),MATCH(A.Arr9sepList!A$1,manifest_11Sep!$A$1:$V$1,0))</f>
        <v>A</v>
      </c>
      <c r="B46" s="13" t="s">
        <v>2223</v>
      </c>
      <c r="C46" s="13" t="str">
        <f t="array" ref="C46">INDEX(manifest_11Sep!$A$1:$V$3202,MATCH($B46,manifest_11Sep!$B$1:$B$3202,0),MATCH(A.Arr9sepList!C$1,manifest_11Sep!$A$1:$V$1,0))</f>
        <v>RBN6B4BDKSW</v>
      </c>
      <c r="D46" s="13" t="str">
        <f t="array" ref="D46">INDEX(manifest_11Sep!$A$1:$V$3202,MATCH($B46,manifest_11Sep!$B$1:$B$3202,0),MATCH(A.Arr9sepList!D$1,manifest_11Sep!$A$1:$V$1,0))</f>
        <v>Female</v>
      </c>
      <c r="E46" s="13" t="str">
        <f t="array" ref="E46">INDEX(manifest_11Sep!$A$1:$V$3202,MATCH($B46,manifest_11Sep!$B$1:$B$3202,0),MATCH(A.Arr9sepList!E$1,manifest_11Sep!$A$1:$V$1,0))</f>
        <v>Consuelo Olano</v>
      </c>
      <c r="F46" s="13" t="str">
        <f t="array" ref="F46">INDEX(manifest_11Sep!$A$1:$V$3202,MATCH($B46,manifest_11Sep!$B$1:$B$3202,0),MATCH(A.Arr9sepList!F$1,manifest_11Sep!$A$1:$V$1,0))</f>
        <v>Saludes</v>
      </c>
      <c r="G46" s="13">
        <f t="array" ref="G46">INDEX(manifest_11Sep!$A$1:$V$3202,MATCH($B46,manifest_11Sep!$B$1:$B$3202,0),MATCH(A.Arr9sepList!G$1,manifest_11Sep!$A$1:$V$1,0))</f>
        <v>54</v>
      </c>
      <c r="H46" s="13" t="str">
        <f t="array" ref="H46">INDEX(manifest_11Sep!$A$1:$V$3202,MATCH($B46,manifest_11Sep!$B$1:$B$3202,0),MATCH(A.Arr9sepList!H$1,manifest_11Sep!$A$1:$V$1,0))</f>
        <v>Dondon Dimailig</v>
      </c>
      <c r="I46" s="13" t="str">
        <f t="array" ref="I46">INDEX(manifest_11Sep!$A$1:$V$3202,MATCH($B46,manifest_11Sep!$B$1:$B$3202,0),MATCH(A.Arr9sepList!I$1,manifest_11Sep!$A$1:$V$1,0))</f>
        <v>Asiana Airlines</v>
      </c>
      <c r="J46" s="13" t="str">
        <f t="array" ref="J46">INDEX(manifest_11Sep!$A$1:$V$3202,MATCH($B46,manifest_11Sep!$B$1:$B$3202,0),MATCH(A.Arr9sepList!J$1,manifest_11Sep!$A$1:$V$1,0))</f>
        <v>OZ 8944</v>
      </c>
      <c r="K46" s="13" t="str">
        <f t="array" ref="K46">INDEX(manifest_11Sep!$A$1:$V$3202,MATCH($B46,manifest_11Sep!$B$1:$B$3202,0),MATCH(A.Arr9sepList!K$1,manifest_11Sep!$A$1:$V$1,0))</f>
        <v>13-thg 9-25</v>
      </c>
      <c r="L46" s="14">
        <f t="array" ref="L46">INDEX(manifest_11Sep!$A$1:$V$3202,MATCH($B46,manifest_11Sep!$B$1:$B$3202,0),MATCH(A.Arr9sepList!L$1,manifest_11Sep!$A$1:$V$1,0))</f>
        <v>0.65625</v>
      </c>
      <c r="M46" s="13" t="str">
        <f t="array" ref="M46">INDEX(manifest_11Sep!$A$1:$V$3202,MATCH($B46,manifest_11Sep!$B$1:$B$3202,0),MATCH(A.Arr9sepList!M$1,manifest_11Sep!$A$1:$V$1,0))</f>
        <v>GMP-D</v>
      </c>
      <c r="N46" s="13" t="str">
        <f t="array" ref="N46">INDEX(manifest_11Sep!$A$1:$V$3202,MATCH($B46,manifest_11Sep!$B$1:$B$3202,0),MATCH(A.Arr9sepList!N$1,manifest_11Sep!$A$1:$V$1,0))</f>
        <v>LOTTE</v>
      </c>
      <c r="O46" s="15"/>
      <c r="P46" s="13"/>
      <c r="Q46" s="16">
        <v>15262387</v>
      </c>
      <c r="R46" s="16" t="s">
        <v>43</v>
      </c>
      <c r="S46" s="13">
        <f t="array" ref="S46">INDEX(manifest_11Sep!$A$1:$V$3202,MATCH($B46,manifest_11Sep!$B$1:$B$3202,0),MATCH(A.Arr9sepList!S$1,manifest_11Sep!$A$1:$V$1,0))</f>
        <v>0</v>
      </c>
    </row>
    <row r="47" spans="1:19" ht="15.75" customHeight="1">
      <c r="A47" s="13" t="str">
        <f t="array" ref="A47">INDEX(manifest_11Sep!$A$1:$V$3202,MATCH($B47,manifest_11Sep!$B$1:$B$3202,0),MATCH(A.Arr9sepList!A$1,manifest_11Sep!$A$1:$V$1,0))</f>
        <v>A</v>
      </c>
      <c r="B47" s="13" t="s">
        <v>1572</v>
      </c>
      <c r="C47" s="13" t="str">
        <f t="array" ref="C47">INDEX(manifest_11Sep!$A$1:$V$3202,MATCH($B47,manifest_11Sep!$B$1:$B$3202,0),MATCH(A.Arr9sepList!C$1,manifest_11Sep!$A$1:$V$1,0))</f>
        <v>6GNY6J55YGH</v>
      </c>
      <c r="D47" s="13" t="str">
        <f t="array" ref="D47">INDEX(manifest_11Sep!$A$1:$V$3202,MATCH($B47,manifest_11Sep!$B$1:$B$3202,0),MATCH(A.Arr9sepList!D$1,manifest_11Sep!$A$1:$V$1,0))</f>
        <v>Female</v>
      </c>
      <c r="E47" s="13" t="str">
        <f t="array" ref="E47">INDEX(manifest_11Sep!$A$1:$V$3202,MATCH($B47,manifest_11Sep!$B$1:$B$3202,0),MATCH(A.Arr9sepList!E$1,manifest_11Sep!$A$1:$V$1,0))</f>
        <v>Bernadette Youngsil</v>
      </c>
      <c r="F47" s="13" t="str">
        <f t="array" ref="F47">INDEX(manifest_11Sep!$A$1:$V$3202,MATCH($B47,manifest_11Sep!$B$1:$B$3202,0),MATCH(A.Arr9sepList!F$1,manifest_11Sep!$A$1:$V$1,0))</f>
        <v>Kim</v>
      </c>
      <c r="G47" s="13">
        <f t="array" ref="G47">INDEX(manifest_11Sep!$A$1:$V$3202,MATCH($B47,manifest_11Sep!$B$1:$B$3202,0),MATCH(A.Arr9sepList!G$1,manifest_11Sep!$A$1:$V$1,0))</f>
        <v>71</v>
      </c>
      <c r="H47" s="13" t="str">
        <f t="array" ref="H47">INDEX(manifest_11Sep!$A$1:$V$3202,MATCH($B47,manifest_11Sep!$B$1:$B$3202,0),MATCH(A.Arr9sepList!H$1,manifest_11Sep!$A$1:$V$1,0))</f>
        <v>Bernadette Kim</v>
      </c>
      <c r="I47" s="13" t="str">
        <f t="array" ref="I47">INDEX(manifest_11Sep!$A$1:$V$3202,MATCH($B47,manifest_11Sep!$B$1:$B$3202,0),MATCH(A.Arr9sepList!I$1,manifest_11Sep!$A$1:$V$1,0))</f>
        <v>Korean Air</v>
      </c>
      <c r="J47" s="13" t="str">
        <f t="array" ref="J47">INDEX(manifest_11Sep!$A$1:$V$3202,MATCH($B47,manifest_11Sep!$B$1:$B$3202,0),MATCH(A.Arr9sepList!J$1,manifest_11Sep!$A$1:$V$1,0))</f>
        <v>KE 1246</v>
      </c>
      <c r="K47" s="13" t="str">
        <f t="array" ref="K47">INDEX(manifest_11Sep!$A$1:$V$3202,MATCH($B47,manifest_11Sep!$B$1:$B$3202,0),MATCH(A.Arr9sepList!K$1,manifest_11Sep!$A$1:$V$1,0))</f>
        <v>13-thg 9-25</v>
      </c>
      <c r="L47" s="14">
        <f t="array" ref="L47">INDEX(manifest_11Sep!$A$1:$V$3202,MATCH($B47,manifest_11Sep!$B$1:$B$3202,0),MATCH(A.Arr9sepList!L$1,manifest_11Sep!$A$1:$V$1,0))</f>
        <v>0.67708333333333337</v>
      </c>
      <c r="M47" s="13" t="str">
        <f t="array" ref="M47">INDEX(manifest_11Sep!$A$1:$V$3202,MATCH($B47,manifest_11Sep!$B$1:$B$3202,0),MATCH(A.Arr9sepList!M$1,manifest_11Sep!$A$1:$V$1,0))</f>
        <v>GMP-D</v>
      </c>
      <c r="N47" s="13" t="str">
        <f t="array" ref="N47">INDEX(manifest_11Sep!$A$1:$V$3202,MATCH($B47,manifest_11Sep!$B$1:$B$3202,0),MATCH(A.Arr9sepList!N$1,manifest_11Sep!$A$1:$V$1,0))</f>
        <v>LOTTE</v>
      </c>
      <c r="O47" s="15"/>
      <c r="P47" s="13"/>
      <c r="Q47" s="16">
        <v>15262334</v>
      </c>
      <c r="R47" s="16" t="s">
        <v>43</v>
      </c>
      <c r="S47" s="13">
        <f t="array" ref="S47">INDEX(manifest_11Sep!$A$1:$V$3202,MATCH($B47,manifest_11Sep!$B$1:$B$3202,0),MATCH(A.Arr9sepList!S$1,manifest_11Sep!$A$1:$V$1,0))</f>
        <v>0</v>
      </c>
    </row>
    <row r="48" spans="1:19" ht="15.75" customHeight="1">
      <c r="A48" s="13" t="str">
        <f t="array" ref="A48">INDEX(manifest_11Sep!$A$1:$V$3202,MATCH($B48,manifest_11Sep!$B$1:$B$3202,0),MATCH(A.Arr9sepList!A$1,manifest_11Sep!$A$1:$V$1,0))</f>
        <v>A</v>
      </c>
      <c r="B48" s="13" t="s">
        <v>1577</v>
      </c>
      <c r="C48" s="13" t="str">
        <f t="array" ref="C48">INDEX(manifest_11Sep!$A$1:$V$3202,MATCH($B48,manifest_11Sep!$B$1:$B$3202,0),MATCH(A.Arr9sepList!C$1,manifest_11Sep!$A$1:$V$1,0))</f>
        <v>6GNY6J55YGH</v>
      </c>
      <c r="D48" s="13" t="str">
        <f t="array" ref="D48">INDEX(manifest_11Sep!$A$1:$V$3202,MATCH($B48,manifest_11Sep!$B$1:$B$3202,0),MATCH(A.Arr9sepList!D$1,manifest_11Sep!$A$1:$V$1,0))</f>
        <v>Male</v>
      </c>
      <c r="E48" s="13" t="str">
        <f t="array" ref="E48">INDEX(manifest_11Sep!$A$1:$V$3202,MATCH($B48,manifest_11Sep!$B$1:$B$3202,0),MATCH(A.Arr9sepList!E$1,manifest_11Sep!$A$1:$V$1,0))</f>
        <v>Moon Geon</v>
      </c>
      <c r="F48" s="13" t="str">
        <f t="array" ref="F48">INDEX(manifest_11Sep!$A$1:$V$3202,MATCH($B48,manifest_11Sep!$B$1:$B$3202,0),MATCH(A.Arr9sepList!F$1,manifest_11Sep!$A$1:$V$1,0))</f>
        <v>Kim</v>
      </c>
      <c r="G48" s="13">
        <f t="array" ref="G48">INDEX(manifest_11Sep!$A$1:$V$3202,MATCH($B48,manifest_11Sep!$B$1:$B$3202,0),MATCH(A.Arr9sepList!G$1,manifest_11Sep!$A$1:$V$1,0))</f>
        <v>73</v>
      </c>
      <c r="H48" s="13" t="str">
        <f t="array" ref="H48">INDEX(manifest_11Sep!$A$1:$V$3202,MATCH($B48,manifest_11Sep!$B$1:$B$3202,0),MATCH(A.Arr9sepList!H$1,manifest_11Sep!$A$1:$V$1,0))</f>
        <v>Bernadette Kim</v>
      </c>
      <c r="I48" s="13" t="str">
        <f t="array" ref="I48">INDEX(manifest_11Sep!$A$1:$V$3202,MATCH($B48,manifest_11Sep!$B$1:$B$3202,0),MATCH(A.Arr9sepList!I$1,manifest_11Sep!$A$1:$V$1,0))</f>
        <v>Korean Air</v>
      </c>
      <c r="J48" s="13" t="str">
        <f t="array" ref="J48">INDEX(manifest_11Sep!$A$1:$V$3202,MATCH($B48,manifest_11Sep!$B$1:$B$3202,0),MATCH(A.Arr9sepList!J$1,manifest_11Sep!$A$1:$V$1,0))</f>
        <v>KE 1246</v>
      </c>
      <c r="K48" s="13" t="str">
        <f t="array" ref="K48">INDEX(manifest_11Sep!$A$1:$V$3202,MATCH($B48,manifest_11Sep!$B$1:$B$3202,0),MATCH(A.Arr9sepList!K$1,manifest_11Sep!$A$1:$V$1,0))</f>
        <v>13-thg 9-25</v>
      </c>
      <c r="L48" s="14">
        <f t="array" ref="L48">INDEX(manifest_11Sep!$A$1:$V$3202,MATCH($B48,manifest_11Sep!$B$1:$B$3202,0),MATCH(A.Arr9sepList!L$1,manifest_11Sep!$A$1:$V$1,0))</f>
        <v>0.67708333333333337</v>
      </c>
      <c r="M48" s="13" t="str">
        <f t="array" ref="M48">INDEX(manifest_11Sep!$A$1:$V$3202,MATCH($B48,manifest_11Sep!$B$1:$B$3202,0),MATCH(A.Arr9sepList!M$1,manifest_11Sep!$A$1:$V$1,0))</f>
        <v>GMP-D</v>
      </c>
      <c r="N48" s="13" t="str">
        <f t="array" ref="N48">INDEX(manifest_11Sep!$A$1:$V$3202,MATCH($B48,manifest_11Sep!$B$1:$B$3202,0),MATCH(A.Arr9sepList!N$1,manifest_11Sep!$A$1:$V$1,0))</f>
        <v>LOTTE</v>
      </c>
      <c r="O48" s="15"/>
      <c r="P48" s="13"/>
      <c r="Q48" s="16">
        <v>15262334</v>
      </c>
      <c r="R48" s="16" t="s">
        <v>43</v>
      </c>
      <c r="S48" s="13">
        <f t="array" ref="S48">INDEX(manifest_11Sep!$A$1:$V$3202,MATCH($B48,manifest_11Sep!$B$1:$B$3202,0),MATCH(A.Arr9sepList!S$1,manifest_11Sep!$A$1:$V$1,0))</f>
        <v>0</v>
      </c>
    </row>
    <row r="49" spans="1:19" ht="15.75" customHeight="1">
      <c r="A49" s="13" t="str">
        <f t="array" ref="A49">INDEX(manifest_11Sep!$A$1:$V$3202,MATCH($B49,manifest_11Sep!$B$1:$B$3202,0),MATCH(A.Arr9sepList!A$1,manifest_11Sep!$A$1:$V$1,0))</f>
        <v>A</v>
      </c>
      <c r="B49" s="13" t="s">
        <v>2724</v>
      </c>
      <c r="C49" s="13" t="str">
        <f t="array" ref="C49">INDEX(manifest_11Sep!$A$1:$V$3202,MATCH($B49,manifest_11Sep!$B$1:$B$3202,0),MATCH(A.Arr9sepList!C$1,manifest_11Sep!$A$1:$V$1,0))</f>
        <v>HZNVTPDCP4Y</v>
      </c>
      <c r="D49" s="13" t="str">
        <f t="array" ref="D49">INDEX(manifest_11Sep!$A$1:$V$3202,MATCH($B49,manifest_11Sep!$B$1:$B$3202,0),MATCH(A.Arr9sepList!D$1,manifest_11Sep!$A$1:$V$1,0))</f>
        <v>Female</v>
      </c>
      <c r="E49" s="13" t="str">
        <f t="array" ref="E49">INDEX(manifest_11Sep!$A$1:$V$3202,MATCH($B49,manifest_11Sep!$B$1:$B$3202,0),MATCH(A.Arr9sepList!E$1,manifest_11Sep!$A$1:$V$1,0))</f>
        <v>Leny Panlican</v>
      </c>
      <c r="F49" s="13" t="str">
        <f t="array" ref="F49">INDEX(manifest_11Sep!$A$1:$V$3202,MATCH($B49,manifest_11Sep!$B$1:$B$3202,0),MATCH(A.Arr9sepList!F$1,manifest_11Sep!$A$1:$V$1,0))</f>
        <v>David</v>
      </c>
      <c r="G49" s="13">
        <f t="array" ref="G49">INDEX(manifest_11Sep!$A$1:$V$3202,MATCH($B49,manifest_11Sep!$B$1:$B$3202,0),MATCH(A.Arr9sepList!G$1,manifest_11Sep!$A$1:$V$1,0))</f>
        <v>53</v>
      </c>
      <c r="H49" s="13" t="str">
        <f t="array" ref="H49">INDEX(manifest_11Sep!$A$1:$V$3202,MATCH($B49,manifest_11Sep!$B$1:$B$3202,0),MATCH(A.Arr9sepList!H$1,manifest_11Sep!$A$1:$V$1,0))</f>
        <v>John Woo 1</v>
      </c>
      <c r="I49" s="13" t="str">
        <f t="array" ref="I49">INDEX(manifest_11Sep!$A$1:$V$3202,MATCH($B49,manifest_11Sep!$B$1:$B$3202,0),MATCH(A.Arr9sepList!I$1,manifest_11Sep!$A$1:$V$1,0))</f>
        <v>Korean Air</v>
      </c>
      <c r="J49" s="13" t="str">
        <f t="array" ref="J49">INDEX(manifest_11Sep!$A$1:$V$3202,MATCH($B49,manifest_11Sep!$B$1:$B$3202,0),MATCH(A.Arr9sepList!J$1,manifest_11Sep!$A$1:$V$1,0))</f>
        <v>KE 1246</v>
      </c>
      <c r="K49" s="13" t="str">
        <f t="array" ref="K49">INDEX(manifest_11Sep!$A$1:$V$3202,MATCH($B49,manifest_11Sep!$B$1:$B$3202,0),MATCH(A.Arr9sepList!K$1,manifest_11Sep!$A$1:$V$1,0))</f>
        <v>13-thg 9-25</v>
      </c>
      <c r="L49" s="14">
        <f t="array" ref="L49">INDEX(manifest_11Sep!$A$1:$V$3202,MATCH($B49,manifest_11Sep!$B$1:$B$3202,0),MATCH(A.Arr9sepList!L$1,manifest_11Sep!$A$1:$V$1,0))</f>
        <v>0.67708333333333337</v>
      </c>
      <c r="M49" s="13" t="str">
        <f t="array" ref="M49">INDEX(manifest_11Sep!$A$1:$V$3202,MATCH($B49,manifest_11Sep!$B$1:$B$3202,0),MATCH(A.Arr9sepList!M$1,manifest_11Sep!$A$1:$V$1,0))</f>
        <v>GMP-D</v>
      </c>
      <c r="N49" s="13" t="str">
        <f t="array" ref="N49">INDEX(manifest_11Sep!$A$1:$V$3202,MATCH($B49,manifest_11Sep!$B$1:$B$3202,0),MATCH(A.Arr9sepList!N$1,manifest_11Sep!$A$1:$V$1,0))</f>
        <v>LOTTE</v>
      </c>
      <c r="O49" s="15"/>
      <c r="P49" s="13"/>
      <c r="Q49" s="16">
        <v>15262401</v>
      </c>
      <c r="R49" s="16" t="s">
        <v>43</v>
      </c>
      <c r="S49" s="13">
        <f t="array" ref="S49">INDEX(manifest_11Sep!$A$1:$V$3202,MATCH($B49,manifest_11Sep!$B$1:$B$3202,0),MATCH(A.Arr9sepList!S$1,manifest_11Sep!$A$1:$V$1,0))</f>
        <v>0</v>
      </c>
    </row>
    <row r="50" spans="1:19" ht="15.75" customHeight="1">
      <c r="A50" s="13" t="str">
        <f t="array" ref="A50">INDEX(manifest_11Sep!$A$1:$V$3202,MATCH($B50,manifest_11Sep!$B$1:$B$3202,0),MATCH(A.Arr9sepList!A$1,manifest_11Sep!$A$1:$V$1,0))</f>
        <v>A</v>
      </c>
      <c r="B50" s="13" t="s">
        <v>2736</v>
      </c>
      <c r="C50" s="13" t="str">
        <f t="array" ref="C50">INDEX(manifest_11Sep!$A$1:$V$3202,MATCH($B50,manifest_11Sep!$B$1:$B$3202,0),MATCH(A.Arr9sepList!C$1,manifest_11Sep!$A$1:$V$1,0))</f>
        <v>PFN4HM3R4JQ</v>
      </c>
      <c r="D50" s="13" t="str">
        <f t="array" ref="D50">INDEX(manifest_11Sep!$A$1:$V$3202,MATCH($B50,manifest_11Sep!$B$1:$B$3202,0),MATCH(A.Arr9sepList!D$1,manifest_11Sep!$A$1:$V$1,0))</f>
        <v>Male</v>
      </c>
      <c r="E50" s="13" t="str">
        <f t="array" ref="E50">INDEX(manifest_11Sep!$A$1:$V$3202,MATCH($B50,manifest_11Sep!$B$1:$B$3202,0),MATCH(A.Arr9sepList!E$1,manifest_11Sep!$A$1:$V$1,0))</f>
        <v>Ernesto Barajas</v>
      </c>
      <c r="F50" s="13" t="str">
        <f t="array" ref="F50">INDEX(manifest_11Sep!$A$1:$V$3202,MATCH($B50,manifest_11Sep!$B$1:$B$3202,0),MATCH(A.Arr9sepList!F$1,manifest_11Sep!$A$1:$V$1,0))</f>
        <v>Bumanlag</v>
      </c>
      <c r="G50" s="13">
        <f t="array" ref="G50">INDEX(manifest_11Sep!$A$1:$V$3202,MATCH($B50,manifest_11Sep!$B$1:$B$3202,0),MATCH(A.Arr9sepList!G$1,manifest_11Sep!$A$1:$V$1,0))</f>
        <v>65</v>
      </c>
      <c r="H50" s="13" t="str">
        <f t="array" ref="H50">INDEX(manifest_11Sep!$A$1:$V$3202,MATCH($B50,manifest_11Sep!$B$1:$B$3202,0),MATCH(A.Arr9sepList!H$1,manifest_11Sep!$A$1:$V$1,0))</f>
        <v>John Woo 1</v>
      </c>
      <c r="I50" s="13" t="str">
        <f t="array" ref="I50">INDEX(manifest_11Sep!$A$1:$V$3202,MATCH($B50,manifest_11Sep!$B$1:$B$3202,0),MATCH(A.Arr9sepList!I$1,manifest_11Sep!$A$1:$V$1,0))</f>
        <v>Korean Air</v>
      </c>
      <c r="J50" s="13" t="str">
        <f t="array" ref="J50">INDEX(manifest_11Sep!$A$1:$V$3202,MATCH($B50,manifest_11Sep!$B$1:$B$3202,0),MATCH(A.Arr9sepList!J$1,manifest_11Sep!$A$1:$V$1,0))</f>
        <v>KE 1246</v>
      </c>
      <c r="K50" s="13" t="str">
        <f t="array" ref="K50">INDEX(manifest_11Sep!$A$1:$V$3202,MATCH($B50,manifest_11Sep!$B$1:$B$3202,0),MATCH(A.Arr9sepList!K$1,manifest_11Sep!$A$1:$V$1,0))</f>
        <v>13-thg 9-25</v>
      </c>
      <c r="L50" s="14">
        <f t="array" ref="L50">INDEX(manifest_11Sep!$A$1:$V$3202,MATCH($B50,manifest_11Sep!$B$1:$B$3202,0),MATCH(A.Arr9sepList!L$1,manifest_11Sep!$A$1:$V$1,0))</f>
        <v>0.67708333333333337</v>
      </c>
      <c r="M50" s="13" t="str">
        <f t="array" ref="M50">INDEX(manifest_11Sep!$A$1:$V$3202,MATCH($B50,manifest_11Sep!$B$1:$B$3202,0),MATCH(A.Arr9sepList!M$1,manifest_11Sep!$A$1:$V$1,0))</f>
        <v>GMP-D</v>
      </c>
      <c r="N50" s="13" t="str">
        <f t="array" ref="N50">INDEX(manifest_11Sep!$A$1:$V$3202,MATCH($B50,manifest_11Sep!$B$1:$B$3202,0),MATCH(A.Arr9sepList!N$1,manifest_11Sep!$A$1:$V$1,0))</f>
        <v>LOTTE</v>
      </c>
      <c r="O50" s="15"/>
      <c r="P50" s="13"/>
      <c r="Q50" s="16">
        <v>15262403</v>
      </c>
      <c r="R50" s="16" t="s">
        <v>43</v>
      </c>
      <c r="S50" s="13">
        <f t="array" ref="S50">INDEX(manifest_11Sep!$A$1:$V$3202,MATCH($B50,manifest_11Sep!$B$1:$B$3202,0),MATCH(A.Arr9sepList!S$1,manifest_11Sep!$A$1:$V$1,0))</f>
        <v>0</v>
      </c>
    </row>
    <row r="51" spans="1:19" ht="15.75" customHeight="1">
      <c r="A51" s="13" t="str">
        <f t="array" ref="A51">INDEX(manifest_11Sep!$A$1:$V$3202,MATCH($B51,manifest_11Sep!$B$1:$B$3202,0),MATCH(A.Arr9sepList!A$1,manifest_11Sep!$A$1:$V$1,0))</f>
        <v>A</v>
      </c>
      <c r="B51" s="13" t="s">
        <v>2739</v>
      </c>
      <c r="C51" s="13" t="str">
        <f t="array" ref="C51">INDEX(manifest_11Sep!$A$1:$V$3202,MATCH($B51,manifest_11Sep!$B$1:$B$3202,0),MATCH(A.Arr9sepList!C$1,manifest_11Sep!$A$1:$V$1,0))</f>
        <v>PFN4HM3R4JQ</v>
      </c>
      <c r="D51" s="13" t="str">
        <f t="array" ref="D51">INDEX(manifest_11Sep!$A$1:$V$3202,MATCH($B51,manifest_11Sep!$B$1:$B$3202,0),MATCH(A.Arr9sepList!D$1,manifest_11Sep!$A$1:$V$1,0))</f>
        <v>Female</v>
      </c>
      <c r="E51" s="13" t="str">
        <f t="array" ref="E51">INDEX(manifest_11Sep!$A$1:$V$3202,MATCH($B51,manifest_11Sep!$B$1:$B$3202,0),MATCH(A.Arr9sepList!E$1,manifest_11Sep!$A$1:$V$1,0))</f>
        <v>Marie Grace</v>
      </c>
      <c r="F51" s="13" t="str">
        <f t="array" ref="F51">INDEX(manifest_11Sep!$A$1:$V$3202,MATCH($B51,manifest_11Sep!$B$1:$B$3202,0),MATCH(A.Arr9sepList!F$1,manifest_11Sep!$A$1:$V$1,0))</f>
        <v>Infante</v>
      </c>
      <c r="G51" s="13">
        <f t="array" ref="G51">INDEX(manifest_11Sep!$A$1:$V$3202,MATCH($B51,manifest_11Sep!$B$1:$B$3202,0),MATCH(A.Arr9sepList!G$1,manifest_11Sep!$A$1:$V$1,0))</f>
        <v>62</v>
      </c>
      <c r="H51" s="13" t="str">
        <f t="array" ref="H51">INDEX(manifest_11Sep!$A$1:$V$3202,MATCH($B51,manifest_11Sep!$B$1:$B$3202,0),MATCH(A.Arr9sepList!H$1,manifest_11Sep!$A$1:$V$1,0))</f>
        <v>John Woo 1</v>
      </c>
      <c r="I51" s="13" t="str">
        <f t="array" ref="I51">INDEX(manifest_11Sep!$A$1:$V$3202,MATCH($B51,manifest_11Sep!$B$1:$B$3202,0),MATCH(A.Arr9sepList!I$1,manifest_11Sep!$A$1:$V$1,0))</f>
        <v>Korean Air</v>
      </c>
      <c r="J51" s="13" t="str">
        <f t="array" ref="J51">INDEX(manifest_11Sep!$A$1:$V$3202,MATCH($B51,manifest_11Sep!$B$1:$B$3202,0),MATCH(A.Arr9sepList!J$1,manifest_11Sep!$A$1:$V$1,0))</f>
        <v>KE 1246</v>
      </c>
      <c r="K51" s="13" t="str">
        <f t="array" ref="K51">INDEX(manifest_11Sep!$A$1:$V$3202,MATCH($B51,manifest_11Sep!$B$1:$B$3202,0),MATCH(A.Arr9sepList!K$1,manifest_11Sep!$A$1:$V$1,0))</f>
        <v>13-thg 9-25</v>
      </c>
      <c r="L51" s="14">
        <f t="array" ref="L51">INDEX(manifest_11Sep!$A$1:$V$3202,MATCH($B51,manifest_11Sep!$B$1:$B$3202,0),MATCH(A.Arr9sepList!L$1,manifest_11Sep!$A$1:$V$1,0))</f>
        <v>0.67708333333333337</v>
      </c>
      <c r="M51" s="13" t="str">
        <f t="array" ref="M51">INDEX(manifest_11Sep!$A$1:$V$3202,MATCH($B51,manifest_11Sep!$B$1:$B$3202,0),MATCH(A.Arr9sepList!M$1,manifest_11Sep!$A$1:$V$1,0))</f>
        <v>GMP-D</v>
      </c>
      <c r="N51" s="13" t="str">
        <f t="array" ref="N51">INDEX(manifest_11Sep!$A$1:$V$3202,MATCH($B51,manifest_11Sep!$B$1:$B$3202,0),MATCH(A.Arr9sepList!N$1,manifest_11Sep!$A$1:$V$1,0))</f>
        <v>LOTTE</v>
      </c>
      <c r="O51" s="15"/>
      <c r="P51" s="13"/>
      <c r="Q51" s="16">
        <v>15262403</v>
      </c>
      <c r="R51" s="16" t="s">
        <v>43</v>
      </c>
      <c r="S51" s="13">
        <f t="array" ref="S51">INDEX(manifest_11Sep!$A$1:$V$3202,MATCH($B51,manifest_11Sep!$B$1:$B$3202,0),MATCH(A.Arr9sepList!S$1,manifest_11Sep!$A$1:$V$1,0))</f>
        <v>0</v>
      </c>
    </row>
    <row r="52" spans="1:19" ht="15.75" customHeight="1">
      <c r="A52" s="13" t="str">
        <f t="array" ref="A52">INDEX(manifest_11Sep!$A$1:$V$3202,MATCH($B52,manifest_11Sep!$B$1:$B$3202,0),MATCH(A.Arr9sepList!A$1,manifest_11Sep!$A$1:$V$1,0))</f>
        <v>A</v>
      </c>
      <c r="B52" s="13" t="s">
        <v>2742</v>
      </c>
      <c r="C52" s="13" t="str">
        <f t="array" ref="C52">INDEX(manifest_11Sep!$A$1:$V$3202,MATCH($B52,manifest_11Sep!$B$1:$B$3202,0),MATCH(A.Arr9sepList!C$1,manifest_11Sep!$A$1:$V$1,0))</f>
        <v>VHNDY7SX7P8</v>
      </c>
      <c r="D52" s="13" t="str">
        <f t="array" ref="D52">INDEX(manifest_11Sep!$A$1:$V$3202,MATCH($B52,manifest_11Sep!$B$1:$B$3202,0),MATCH(A.Arr9sepList!D$1,manifest_11Sep!$A$1:$V$1,0))</f>
        <v>Male</v>
      </c>
      <c r="E52" s="13" t="str">
        <f t="array" ref="E52">INDEX(manifest_11Sep!$A$1:$V$3202,MATCH($B52,manifest_11Sep!$B$1:$B$3202,0),MATCH(A.Arr9sepList!E$1,manifest_11Sep!$A$1:$V$1,0))</f>
        <v>John Sung</v>
      </c>
      <c r="F52" s="13" t="str">
        <f t="array" ref="F52">INDEX(manifest_11Sep!$A$1:$V$3202,MATCH($B52,manifest_11Sep!$B$1:$B$3202,0),MATCH(A.Arr9sepList!F$1,manifest_11Sep!$A$1:$V$1,0))</f>
        <v>Woo</v>
      </c>
      <c r="G52" s="13">
        <f t="array" ref="G52">INDEX(manifest_11Sep!$A$1:$V$3202,MATCH($B52,manifest_11Sep!$B$1:$B$3202,0),MATCH(A.Arr9sepList!G$1,manifest_11Sep!$A$1:$V$1,0))</f>
        <v>60</v>
      </c>
      <c r="H52" s="13" t="str">
        <f t="array" ref="H52">INDEX(manifest_11Sep!$A$1:$V$3202,MATCH($B52,manifest_11Sep!$B$1:$B$3202,0),MATCH(A.Arr9sepList!H$1,manifest_11Sep!$A$1:$V$1,0))</f>
        <v>John Woo 1</v>
      </c>
      <c r="I52" s="13" t="str">
        <f t="array" ref="I52">INDEX(manifest_11Sep!$A$1:$V$3202,MATCH($B52,manifest_11Sep!$B$1:$B$3202,0),MATCH(A.Arr9sepList!I$1,manifest_11Sep!$A$1:$V$1,0))</f>
        <v>Korean Air</v>
      </c>
      <c r="J52" s="13" t="str">
        <f t="array" ref="J52">INDEX(manifest_11Sep!$A$1:$V$3202,MATCH($B52,manifest_11Sep!$B$1:$B$3202,0),MATCH(A.Arr9sepList!J$1,manifest_11Sep!$A$1:$V$1,0))</f>
        <v>KE 1246</v>
      </c>
      <c r="K52" s="13" t="str">
        <f t="array" ref="K52">INDEX(manifest_11Sep!$A$1:$V$3202,MATCH($B52,manifest_11Sep!$B$1:$B$3202,0),MATCH(A.Arr9sepList!K$1,manifest_11Sep!$A$1:$V$1,0))</f>
        <v>13-thg 9-25</v>
      </c>
      <c r="L52" s="14">
        <f t="array" ref="L52">INDEX(manifest_11Sep!$A$1:$V$3202,MATCH($B52,manifest_11Sep!$B$1:$B$3202,0),MATCH(A.Arr9sepList!L$1,manifest_11Sep!$A$1:$V$1,0))</f>
        <v>0.67708333333333337</v>
      </c>
      <c r="M52" s="13" t="str">
        <f t="array" ref="M52">INDEX(manifest_11Sep!$A$1:$V$3202,MATCH($B52,manifest_11Sep!$B$1:$B$3202,0),MATCH(A.Arr9sepList!M$1,manifest_11Sep!$A$1:$V$1,0))</f>
        <v>GMP-D</v>
      </c>
      <c r="N52" s="13" t="str">
        <f t="array" ref="N52">INDEX(manifest_11Sep!$A$1:$V$3202,MATCH($B52,manifest_11Sep!$B$1:$B$3202,0),MATCH(A.Arr9sepList!N$1,manifest_11Sep!$A$1:$V$1,0))</f>
        <v>LOTTE</v>
      </c>
      <c r="O52" s="15"/>
      <c r="P52" s="13"/>
      <c r="Q52" s="16">
        <v>15262404</v>
      </c>
      <c r="R52" s="16" t="s">
        <v>43</v>
      </c>
      <c r="S52" s="13" t="str">
        <f t="array" ref="S52">INDEX(manifest_11Sep!$A$1:$V$3202,MATCH($B52,manifest_11Sep!$B$1:$B$3202,0),MATCH(A.Arr9sepList!S$1,manifest_11Sep!$A$1:$V$1,0))</f>
        <v>Upgrade - Junior Suite</v>
      </c>
    </row>
    <row r="53" spans="1:19" ht="15.75" customHeight="1">
      <c r="A53" s="13" t="str">
        <f t="array" ref="A53">INDEX(manifest_11Sep!$A$1:$V$3202,MATCH($B53,manifest_11Sep!$B$1:$B$3202,0),MATCH(A.Arr9sepList!A$1,manifest_11Sep!$A$1:$V$1,0))</f>
        <v>A</v>
      </c>
      <c r="B53" s="13" t="s">
        <v>2745</v>
      </c>
      <c r="C53" s="13" t="str">
        <f t="array" ref="C53">INDEX(manifest_11Sep!$A$1:$V$3202,MATCH($B53,manifest_11Sep!$B$1:$B$3202,0),MATCH(A.Arr9sepList!C$1,manifest_11Sep!$A$1:$V$1,0))</f>
        <v>VHNDY7SX7P8</v>
      </c>
      <c r="D53" s="13" t="str">
        <f t="array" ref="D53">INDEX(manifest_11Sep!$A$1:$V$3202,MATCH($B53,manifest_11Sep!$B$1:$B$3202,0),MATCH(A.Arr9sepList!D$1,manifest_11Sep!$A$1:$V$1,0))</f>
        <v>Female</v>
      </c>
      <c r="E53" s="13" t="str">
        <f t="array" ref="E53">INDEX(manifest_11Sep!$A$1:$V$3202,MATCH($B53,manifest_11Sep!$B$1:$B$3202,0),MATCH(A.Arr9sepList!E$1,manifest_11Sep!$A$1:$V$1,0))</f>
        <v>Juliana Sung</v>
      </c>
      <c r="F53" s="13" t="str">
        <f t="array" ref="F53">INDEX(manifest_11Sep!$A$1:$V$3202,MATCH($B53,manifest_11Sep!$B$1:$B$3202,0),MATCH(A.Arr9sepList!F$1,manifest_11Sep!$A$1:$V$1,0))</f>
        <v>Woo</v>
      </c>
      <c r="G53" s="13">
        <f t="array" ref="G53">INDEX(manifest_11Sep!$A$1:$V$3202,MATCH($B53,manifest_11Sep!$B$1:$B$3202,0),MATCH(A.Arr9sepList!G$1,manifest_11Sep!$A$1:$V$1,0))</f>
        <v>57</v>
      </c>
      <c r="H53" s="13" t="str">
        <f t="array" ref="H53">INDEX(manifest_11Sep!$A$1:$V$3202,MATCH($B53,manifest_11Sep!$B$1:$B$3202,0),MATCH(A.Arr9sepList!H$1,manifest_11Sep!$A$1:$V$1,0))</f>
        <v>John Woo 1</v>
      </c>
      <c r="I53" s="13" t="str">
        <f t="array" ref="I53">INDEX(manifest_11Sep!$A$1:$V$3202,MATCH($B53,manifest_11Sep!$B$1:$B$3202,0),MATCH(A.Arr9sepList!I$1,manifest_11Sep!$A$1:$V$1,0))</f>
        <v>Korean Air</v>
      </c>
      <c r="J53" s="13" t="str">
        <f t="array" ref="J53">INDEX(manifest_11Sep!$A$1:$V$3202,MATCH($B53,manifest_11Sep!$B$1:$B$3202,0),MATCH(A.Arr9sepList!J$1,manifest_11Sep!$A$1:$V$1,0))</f>
        <v>KE 1246</v>
      </c>
      <c r="K53" s="13" t="str">
        <f t="array" ref="K53">INDEX(manifest_11Sep!$A$1:$V$3202,MATCH($B53,manifest_11Sep!$B$1:$B$3202,0),MATCH(A.Arr9sepList!K$1,manifest_11Sep!$A$1:$V$1,0))</f>
        <v>13-thg 9-25</v>
      </c>
      <c r="L53" s="14">
        <f t="array" ref="L53">INDEX(manifest_11Sep!$A$1:$V$3202,MATCH($B53,manifest_11Sep!$B$1:$B$3202,0),MATCH(A.Arr9sepList!L$1,manifest_11Sep!$A$1:$V$1,0))</f>
        <v>0.67708333333333337</v>
      </c>
      <c r="M53" s="13" t="str">
        <f t="array" ref="M53">INDEX(manifest_11Sep!$A$1:$V$3202,MATCH($B53,manifest_11Sep!$B$1:$B$3202,0),MATCH(A.Arr9sepList!M$1,manifest_11Sep!$A$1:$V$1,0))</f>
        <v>GMP-D</v>
      </c>
      <c r="N53" s="13" t="str">
        <f t="array" ref="N53">INDEX(manifest_11Sep!$A$1:$V$3202,MATCH($B53,manifest_11Sep!$B$1:$B$3202,0),MATCH(A.Arr9sepList!N$1,manifest_11Sep!$A$1:$V$1,0))</f>
        <v>LOTTE</v>
      </c>
      <c r="O53" s="15"/>
      <c r="P53" s="13"/>
      <c r="Q53" s="16">
        <v>15262404</v>
      </c>
      <c r="R53" s="16" t="s">
        <v>43</v>
      </c>
      <c r="S53" s="13">
        <f t="array" ref="S53">INDEX(manifest_11Sep!$A$1:$V$3202,MATCH($B53,manifest_11Sep!$B$1:$B$3202,0),MATCH(A.Arr9sepList!S$1,manifest_11Sep!$A$1:$V$1,0))</f>
        <v>0</v>
      </c>
    </row>
    <row r="54" spans="1:19" ht="15.75" customHeight="1">
      <c r="A54" s="13" t="str">
        <f t="array" ref="A54">INDEX(manifest_11Sep!$A$1:$V$3202,MATCH($B54,manifest_11Sep!$B$1:$B$3202,0),MATCH(A.Arr9sepList!A$1,manifest_11Sep!$A$1:$V$1,0))</f>
        <v>A</v>
      </c>
      <c r="B54" s="13" t="s">
        <v>2783</v>
      </c>
      <c r="C54" s="13" t="str">
        <f t="array" ref="C54">INDEX(manifest_11Sep!$A$1:$V$3202,MATCH($B54,manifest_11Sep!$B$1:$B$3202,0),MATCH(A.Arr9sepList!C$1,manifest_11Sep!$A$1:$V$1,0))</f>
        <v>L8NH69LTG4N</v>
      </c>
      <c r="D54" s="13" t="str">
        <f t="array" ref="D54">INDEX(manifest_11Sep!$A$1:$V$3202,MATCH($B54,manifest_11Sep!$B$1:$B$3202,0),MATCH(A.Arr9sepList!D$1,manifest_11Sep!$A$1:$V$1,0))</f>
        <v>Female</v>
      </c>
      <c r="E54" s="13" t="str">
        <f t="array" ref="E54">INDEX(manifest_11Sep!$A$1:$V$3202,MATCH($B54,manifest_11Sep!$B$1:$B$3202,0),MATCH(A.Arr9sepList!E$1,manifest_11Sep!$A$1:$V$1,0))</f>
        <v>Lynette Rebuelta</v>
      </c>
      <c r="F54" s="13" t="str">
        <f t="array" ref="F54">INDEX(manifest_11Sep!$A$1:$V$3202,MATCH($B54,manifest_11Sep!$B$1:$B$3202,0),MATCH(A.Arr9sepList!F$1,manifest_11Sep!$A$1:$V$1,0))</f>
        <v>Astete</v>
      </c>
      <c r="G54" s="13">
        <f t="array" ref="G54">INDEX(manifest_11Sep!$A$1:$V$3202,MATCH($B54,manifest_11Sep!$B$1:$B$3202,0),MATCH(A.Arr9sepList!G$1,manifest_11Sep!$A$1:$V$1,0))</f>
        <v>56</v>
      </c>
      <c r="H54" s="13" t="str">
        <f t="array" ref="H54">INDEX(manifest_11Sep!$A$1:$V$3202,MATCH($B54,manifest_11Sep!$B$1:$B$3202,0),MATCH(A.Arr9sepList!H$1,manifest_11Sep!$A$1:$V$1,0))</f>
        <v>John Woo 1</v>
      </c>
      <c r="I54" s="13" t="str">
        <f t="array" ref="I54">INDEX(manifest_11Sep!$A$1:$V$3202,MATCH($B54,manifest_11Sep!$B$1:$B$3202,0),MATCH(A.Arr9sepList!I$1,manifest_11Sep!$A$1:$V$1,0))</f>
        <v>Korean Air</v>
      </c>
      <c r="J54" s="13" t="str">
        <f t="array" ref="J54">INDEX(manifest_11Sep!$A$1:$V$3202,MATCH($B54,manifest_11Sep!$B$1:$B$3202,0),MATCH(A.Arr9sepList!J$1,manifest_11Sep!$A$1:$V$1,0))</f>
        <v>KE 1246</v>
      </c>
      <c r="K54" s="13" t="str">
        <f t="array" ref="K54">INDEX(manifest_11Sep!$A$1:$V$3202,MATCH($B54,manifest_11Sep!$B$1:$B$3202,0),MATCH(A.Arr9sepList!K$1,manifest_11Sep!$A$1:$V$1,0))</f>
        <v>13-thg 9-25</v>
      </c>
      <c r="L54" s="14">
        <f t="array" ref="L54">INDEX(manifest_11Sep!$A$1:$V$3202,MATCH($B54,manifest_11Sep!$B$1:$B$3202,0),MATCH(A.Arr9sepList!L$1,manifest_11Sep!$A$1:$V$1,0))</f>
        <v>0.67708333333333337</v>
      </c>
      <c r="M54" s="13" t="str">
        <f t="array" ref="M54">INDEX(manifest_11Sep!$A$1:$V$3202,MATCH($B54,manifest_11Sep!$B$1:$B$3202,0),MATCH(A.Arr9sepList!M$1,manifest_11Sep!$A$1:$V$1,0))</f>
        <v>GMP-D</v>
      </c>
      <c r="N54" s="13" t="str">
        <f t="array" ref="N54">INDEX(manifest_11Sep!$A$1:$V$3202,MATCH($B54,manifest_11Sep!$B$1:$B$3202,0),MATCH(A.Arr9sepList!N$1,manifest_11Sep!$A$1:$V$1,0))</f>
        <v>LOTTE</v>
      </c>
      <c r="O54" s="15"/>
      <c r="P54" s="13"/>
      <c r="Q54" s="16">
        <v>15262413</v>
      </c>
      <c r="R54" s="16" t="s">
        <v>61</v>
      </c>
      <c r="S54" s="13">
        <f t="array" ref="S54">INDEX(manifest_11Sep!$A$1:$V$3202,MATCH($B54,manifest_11Sep!$B$1:$B$3202,0),MATCH(A.Arr9sepList!S$1,manifest_11Sep!$A$1:$V$1,0))</f>
        <v>0</v>
      </c>
    </row>
    <row r="55" spans="1:19" ht="15.75" customHeight="1">
      <c r="A55" s="13" t="str">
        <f t="array" ref="A55">INDEX(manifest_11Sep!$A$1:$V$3202,MATCH($B55,manifest_11Sep!$B$1:$B$3202,0),MATCH(A.Arr9sepList!A$1,manifest_11Sep!$A$1:$V$1,0))</f>
        <v>A</v>
      </c>
      <c r="B55" s="13" t="s">
        <v>2786</v>
      </c>
      <c r="C55" s="13" t="str">
        <f t="array" ref="C55">INDEX(manifest_11Sep!$A$1:$V$3202,MATCH($B55,manifest_11Sep!$B$1:$B$3202,0),MATCH(A.Arr9sepList!C$1,manifest_11Sep!$A$1:$V$1,0))</f>
        <v>L8NH69LTG4N</v>
      </c>
      <c r="D55" s="13" t="str">
        <f t="array" ref="D55">INDEX(manifest_11Sep!$A$1:$V$3202,MATCH($B55,manifest_11Sep!$B$1:$B$3202,0),MATCH(A.Arr9sepList!D$1,manifest_11Sep!$A$1:$V$1,0))</f>
        <v>Male</v>
      </c>
      <c r="E55" s="13" t="str">
        <f t="array" ref="E55">INDEX(manifest_11Sep!$A$1:$V$3202,MATCH($B55,manifest_11Sep!$B$1:$B$3202,0),MATCH(A.Arr9sepList!E$1,manifest_11Sep!$A$1:$V$1,0))</f>
        <v>Leandro Esdicul</v>
      </c>
      <c r="F55" s="13" t="str">
        <f t="array" ref="F55">INDEX(manifest_11Sep!$A$1:$V$3202,MATCH($B55,manifest_11Sep!$B$1:$B$3202,0),MATCH(A.Arr9sepList!F$1,manifest_11Sep!$A$1:$V$1,0))</f>
        <v>Astete</v>
      </c>
      <c r="G55" s="13">
        <f t="array" ref="G55">INDEX(manifest_11Sep!$A$1:$V$3202,MATCH($B55,manifest_11Sep!$B$1:$B$3202,0),MATCH(A.Arr9sepList!G$1,manifest_11Sep!$A$1:$V$1,0))</f>
        <v>60</v>
      </c>
      <c r="H55" s="13" t="str">
        <f t="array" ref="H55">INDEX(manifest_11Sep!$A$1:$V$3202,MATCH($B55,manifest_11Sep!$B$1:$B$3202,0),MATCH(A.Arr9sepList!H$1,manifest_11Sep!$A$1:$V$1,0))</f>
        <v>John Woo 1</v>
      </c>
      <c r="I55" s="13" t="str">
        <f t="array" ref="I55">INDEX(manifest_11Sep!$A$1:$V$3202,MATCH($B55,manifest_11Sep!$B$1:$B$3202,0),MATCH(A.Arr9sepList!I$1,manifest_11Sep!$A$1:$V$1,0))</f>
        <v>Korean Air</v>
      </c>
      <c r="J55" s="13" t="str">
        <f t="array" ref="J55">INDEX(manifest_11Sep!$A$1:$V$3202,MATCH($B55,manifest_11Sep!$B$1:$B$3202,0),MATCH(A.Arr9sepList!J$1,manifest_11Sep!$A$1:$V$1,0))</f>
        <v>KE 1246</v>
      </c>
      <c r="K55" s="13" t="str">
        <f t="array" ref="K55">INDEX(manifest_11Sep!$A$1:$V$3202,MATCH($B55,manifest_11Sep!$B$1:$B$3202,0),MATCH(A.Arr9sepList!K$1,manifest_11Sep!$A$1:$V$1,0))</f>
        <v>13-thg 9-25</v>
      </c>
      <c r="L55" s="14">
        <f t="array" ref="L55">INDEX(manifest_11Sep!$A$1:$V$3202,MATCH($B55,manifest_11Sep!$B$1:$B$3202,0),MATCH(A.Arr9sepList!L$1,manifest_11Sep!$A$1:$V$1,0))</f>
        <v>0.67708333333333337</v>
      </c>
      <c r="M55" s="13" t="str">
        <f t="array" ref="M55">INDEX(manifest_11Sep!$A$1:$V$3202,MATCH($B55,manifest_11Sep!$B$1:$B$3202,0),MATCH(A.Arr9sepList!M$1,manifest_11Sep!$A$1:$V$1,0))</f>
        <v>GMP-D</v>
      </c>
      <c r="N55" s="13" t="str">
        <f t="array" ref="N55">INDEX(manifest_11Sep!$A$1:$V$3202,MATCH($B55,manifest_11Sep!$B$1:$B$3202,0),MATCH(A.Arr9sepList!N$1,manifest_11Sep!$A$1:$V$1,0))</f>
        <v>LOTTE</v>
      </c>
      <c r="O55" s="15"/>
      <c r="P55" s="13"/>
      <c r="Q55" s="16">
        <v>15262413</v>
      </c>
      <c r="R55" s="16" t="s">
        <v>61</v>
      </c>
      <c r="S55" s="13">
        <f t="array" ref="S55">INDEX(manifest_11Sep!$A$1:$V$3202,MATCH($B55,manifest_11Sep!$B$1:$B$3202,0),MATCH(A.Arr9sepList!S$1,manifest_11Sep!$A$1:$V$1,0))</f>
        <v>0</v>
      </c>
    </row>
    <row r="56" spans="1:19" ht="15.75" customHeight="1">
      <c r="A56" s="13" t="str">
        <f t="array" ref="A56">INDEX(manifest_11Sep!$A$1:$V$3202,MATCH($B56,manifest_11Sep!$B$1:$B$3202,0),MATCH(A.Arr9sepList!A$1,manifest_11Sep!$A$1:$V$1,0))</f>
        <v>A</v>
      </c>
      <c r="B56" s="13" t="s">
        <v>2867</v>
      </c>
      <c r="C56" s="13" t="str">
        <f t="array" ref="C56">INDEX(manifest_11Sep!$A$1:$V$3202,MATCH($B56,manifest_11Sep!$B$1:$B$3202,0),MATCH(A.Arr9sepList!C$1,manifest_11Sep!$A$1:$V$1,0))</f>
        <v>8PNG5SQB244</v>
      </c>
      <c r="D56" s="13" t="str">
        <f t="array" ref="D56">INDEX(manifest_11Sep!$A$1:$V$3202,MATCH($B56,manifest_11Sep!$B$1:$B$3202,0),MATCH(A.Arr9sepList!D$1,manifest_11Sep!$A$1:$V$1,0))</f>
        <v>Female</v>
      </c>
      <c r="E56" s="13" t="str">
        <f t="array" ref="E56">INDEX(manifest_11Sep!$A$1:$V$3202,MATCH($B56,manifest_11Sep!$B$1:$B$3202,0),MATCH(A.Arr9sepList!E$1,manifest_11Sep!$A$1:$V$1,0))</f>
        <v>Yvette Ferrer</v>
      </c>
      <c r="F56" s="13" t="str">
        <f t="array" ref="F56">INDEX(manifest_11Sep!$A$1:$V$3202,MATCH($B56,manifest_11Sep!$B$1:$B$3202,0),MATCH(A.Arr9sepList!F$1,manifest_11Sep!$A$1:$V$1,0))</f>
        <v>Laquihon</v>
      </c>
      <c r="G56" s="13">
        <f t="array" ref="G56">INDEX(manifest_11Sep!$A$1:$V$3202,MATCH($B56,manifest_11Sep!$B$1:$B$3202,0),MATCH(A.Arr9sepList!G$1,manifest_11Sep!$A$1:$V$1,0))</f>
        <v>56</v>
      </c>
      <c r="H56" s="13" t="str">
        <f t="array" ref="H56">INDEX(manifest_11Sep!$A$1:$V$3202,MATCH($B56,manifest_11Sep!$B$1:$B$3202,0),MATCH(A.Arr9sepList!H$1,manifest_11Sep!$A$1:$V$1,0))</f>
        <v>John Woo 1</v>
      </c>
      <c r="I56" s="13" t="str">
        <f t="array" ref="I56">INDEX(manifest_11Sep!$A$1:$V$3202,MATCH($B56,manifest_11Sep!$B$1:$B$3202,0),MATCH(A.Arr9sepList!I$1,manifest_11Sep!$A$1:$V$1,0))</f>
        <v>Korean Air</v>
      </c>
      <c r="J56" s="13" t="str">
        <f t="array" ref="J56">INDEX(manifest_11Sep!$A$1:$V$3202,MATCH($B56,manifest_11Sep!$B$1:$B$3202,0),MATCH(A.Arr9sepList!J$1,manifest_11Sep!$A$1:$V$1,0))</f>
        <v>KE 1246</v>
      </c>
      <c r="K56" s="13" t="str">
        <f t="array" ref="K56">INDEX(manifest_11Sep!$A$1:$V$3202,MATCH($B56,manifest_11Sep!$B$1:$B$3202,0),MATCH(A.Arr9sepList!K$1,manifest_11Sep!$A$1:$V$1,0))</f>
        <v>13-thg 9-25</v>
      </c>
      <c r="L56" s="14">
        <f t="array" ref="L56">INDEX(manifest_11Sep!$A$1:$V$3202,MATCH($B56,manifest_11Sep!$B$1:$B$3202,0),MATCH(A.Arr9sepList!L$1,manifest_11Sep!$A$1:$V$1,0))</f>
        <v>0.67708333333333337</v>
      </c>
      <c r="M56" s="13" t="str">
        <f t="array" ref="M56">INDEX(manifest_11Sep!$A$1:$V$3202,MATCH($B56,manifest_11Sep!$B$1:$B$3202,0),MATCH(A.Arr9sepList!M$1,manifest_11Sep!$A$1:$V$1,0))</f>
        <v>GMP-D</v>
      </c>
      <c r="N56" s="13" t="str">
        <f t="array" ref="N56">INDEX(manifest_11Sep!$A$1:$V$3202,MATCH($B56,manifest_11Sep!$B$1:$B$3202,0),MATCH(A.Arr9sepList!N$1,manifest_11Sep!$A$1:$V$1,0))</f>
        <v>LOTTE</v>
      </c>
      <c r="O56" s="15"/>
      <c r="P56" s="13"/>
      <c r="Q56" s="16">
        <v>15262429</v>
      </c>
      <c r="R56" s="16" t="s">
        <v>43</v>
      </c>
      <c r="S56" s="13">
        <f t="array" ref="S56">INDEX(manifest_11Sep!$A$1:$V$3202,MATCH($B56,manifest_11Sep!$B$1:$B$3202,0),MATCH(A.Arr9sepList!S$1,manifest_11Sep!$A$1:$V$1,0))</f>
        <v>0</v>
      </c>
    </row>
    <row r="57" spans="1:19" ht="15.75" customHeight="1">
      <c r="A57" s="13" t="str">
        <f t="array" ref="A57">INDEX(manifest_11Sep!$A$1:$V$3202,MATCH($B57,manifest_11Sep!$B$1:$B$3202,0),MATCH(A.Arr9sepList!A$1,manifest_11Sep!$A$1:$V$1,0))</f>
        <v>A</v>
      </c>
      <c r="B57" s="13" t="s">
        <v>2870</v>
      </c>
      <c r="C57" s="13" t="str">
        <f t="array" ref="C57">INDEX(manifest_11Sep!$A$1:$V$3202,MATCH($B57,manifest_11Sep!$B$1:$B$3202,0),MATCH(A.Arr9sepList!C$1,manifest_11Sep!$A$1:$V$1,0))</f>
        <v>8PNG5SQB244</v>
      </c>
      <c r="D57" s="13" t="str">
        <f t="array" ref="D57">INDEX(manifest_11Sep!$A$1:$V$3202,MATCH($B57,manifest_11Sep!$B$1:$B$3202,0),MATCH(A.Arr9sepList!D$1,manifest_11Sep!$A$1:$V$1,0))</f>
        <v>Female</v>
      </c>
      <c r="E57" s="13" t="str">
        <f t="array" ref="E57">INDEX(manifest_11Sep!$A$1:$V$3202,MATCH($B57,manifest_11Sep!$B$1:$B$3202,0),MATCH(A.Arr9sepList!E$1,manifest_11Sep!$A$1:$V$1,0))</f>
        <v>Jeane Gahon</v>
      </c>
      <c r="F57" s="13" t="str">
        <f t="array" ref="F57">INDEX(manifest_11Sep!$A$1:$V$3202,MATCH($B57,manifest_11Sep!$B$1:$B$3202,0),MATCH(A.Arr9sepList!F$1,manifest_11Sep!$A$1:$V$1,0))</f>
        <v>Penfold</v>
      </c>
      <c r="G57" s="13">
        <f t="array" ref="G57">INDEX(manifest_11Sep!$A$1:$V$3202,MATCH($B57,manifest_11Sep!$B$1:$B$3202,0),MATCH(A.Arr9sepList!G$1,manifest_11Sep!$A$1:$V$1,0))</f>
        <v>56</v>
      </c>
      <c r="H57" s="13" t="str">
        <f t="array" ref="H57">INDEX(manifest_11Sep!$A$1:$V$3202,MATCH($B57,manifest_11Sep!$B$1:$B$3202,0),MATCH(A.Arr9sepList!H$1,manifest_11Sep!$A$1:$V$1,0))</f>
        <v>John Woo 1</v>
      </c>
      <c r="I57" s="13" t="str">
        <f t="array" ref="I57">INDEX(manifest_11Sep!$A$1:$V$3202,MATCH($B57,manifest_11Sep!$B$1:$B$3202,0),MATCH(A.Arr9sepList!I$1,manifest_11Sep!$A$1:$V$1,0))</f>
        <v>Korean Air</v>
      </c>
      <c r="J57" s="13" t="str">
        <f t="array" ref="J57">INDEX(manifest_11Sep!$A$1:$V$3202,MATCH($B57,manifest_11Sep!$B$1:$B$3202,0),MATCH(A.Arr9sepList!J$1,manifest_11Sep!$A$1:$V$1,0))</f>
        <v>KE 1246</v>
      </c>
      <c r="K57" s="13" t="str">
        <f t="array" ref="K57">INDEX(manifest_11Sep!$A$1:$V$3202,MATCH($B57,manifest_11Sep!$B$1:$B$3202,0),MATCH(A.Arr9sepList!K$1,manifest_11Sep!$A$1:$V$1,0))</f>
        <v>13-thg 9-25</v>
      </c>
      <c r="L57" s="14">
        <f t="array" ref="L57">INDEX(manifest_11Sep!$A$1:$V$3202,MATCH($B57,manifest_11Sep!$B$1:$B$3202,0),MATCH(A.Arr9sepList!L$1,manifest_11Sep!$A$1:$V$1,0))</f>
        <v>0.67708333333333337</v>
      </c>
      <c r="M57" s="13" t="str">
        <f t="array" ref="M57">INDEX(manifest_11Sep!$A$1:$V$3202,MATCH($B57,manifest_11Sep!$B$1:$B$3202,0),MATCH(A.Arr9sepList!M$1,manifest_11Sep!$A$1:$V$1,0))</f>
        <v>GMP-D</v>
      </c>
      <c r="N57" s="13" t="str">
        <f t="array" ref="N57">INDEX(manifest_11Sep!$A$1:$V$3202,MATCH($B57,manifest_11Sep!$B$1:$B$3202,0),MATCH(A.Arr9sepList!N$1,manifest_11Sep!$A$1:$V$1,0))</f>
        <v>LOTTE</v>
      </c>
      <c r="O57" s="15"/>
      <c r="P57" s="13"/>
      <c r="Q57" s="16">
        <v>15262429</v>
      </c>
      <c r="R57" s="16" t="s">
        <v>43</v>
      </c>
      <c r="S57" s="13">
        <f t="array" ref="S57">INDEX(manifest_11Sep!$A$1:$V$3202,MATCH($B57,manifest_11Sep!$B$1:$B$3202,0),MATCH(A.Arr9sepList!S$1,manifest_11Sep!$A$1:$V$1,0))</f>
        <v>0</v>
      </c>
    </row>
    <row r="58" spans="1:19" ht="15.75" customHeight="1">
      <c r="A58" s="13" t="str">
        <f t="array" ref="A58">INDEX(manifest_11Sep!$A$1:$V$3202,MATCH($B58,manifest_11Sep!$B$1:$B$3202,0),MATCH(A.Arr9sepList!A$1,manifest_11Sep!$A$1:$V$1,0))</f>
        <v>A</v>
      </c>
      <c r="B58" s="13" t="s">
        <v>2727</v>
      </c>
      <c r="C58" s="13" t="str">
        <f t="array" ref="C58">INDEX(manifest_11Sep!$A$1:$V$3202,MATCH($B58,manifest_11Sep!$B$1:$B$3202,0),MATCH(A.Arr9sepList!C$1,manifest_11Sep!$A$1:$V$1,0))</f>
        <v>HZNVTPDCP4Y</v>
      </c>
      <c r="D58" s="13" t="str">
        <f t="array" ref="D58">INDEX(manifest_11Sep!$A$1:$V$3202,MATCH($B58,manifest_11Sep!$B$1:$B$3202,0),MATCH(A.Arr9sepList!D$1,manifest_11Sep!$A$1:$V$1,0))</f>
        <v>Male</v>
      </c>
      <c r="E58" s="13" t="str">
        <f t="array" ref="E58">INDEX(manifest_11Sep!$A$1:$V$3202,MATCH($B58,manifest_11Sep!$B$1:$B$3202,0),MATCH(A.Arr9sepList!E$1,manifest_11Sep!$A$1:$V$1,0))</f>
        <v>Eugene Cortez</v>
      </c>
      <c r="F58" s="13" t="str">
        <f t="array" ref="F58">INDEX(manifest_11Sep!$A$1:$V$3202,MATCH($B58,manifest_11Sep!$B$1:$B$3202,0),MATCH(A.Arr9sepList!F$1,manifest_11Sep!$A$1:$V$1,0))</f>
        <v>David</v>
      </c>
      <c r="G58" s="13">
        <f t="array" ref="G58">INDEX(manifest_11Sep!$A$1:$V$3202,MATCH($B58,manifest_11Sep!$B$1:$B$3202,0),MATCH(A.Arr9sepList!G$1,manifest_11Sep!$A$1:$V$1,0))</f>
        <v>50</v>
      </c>
      <c r="H58" s="13" t="str">
        <f t="array" ref="H58">INDEX(manifest_11Sep!$A$1:$V$3202,MATCH($B58,manifest_11Sep!$B$1:$B$3202,0),MATCH(A.Arr9sepList!H$1,manifest_11Sep!$A$1:$V$1,0))</f>
        <v>John Woo 1</v>
      </c>
      <c r="I58" s="13" t="str">
        <f t="array" ref="I58">INDEX(manifest_11Sep!$A$1:$V$3202,MATCH($B58,manifest_11Sep!$B$1:$B$3202,0),MATCH(A.Arr9sepList!I$1,manifest_11Sep!$A$1:$V$1,0))</f>
        <v>Korean Air</v>
      </c>
      <c r="J58" s="13" t="str">
        <f t="array" ref="J58">INDEX(manifest_11Sep!$A$1:$V$3202,MATCH($B58,manifest_11Sep!$B$1:$B$3202,0),MATCH(A.Arr9sepList!J$1,manifest_11Sep!$A$1:$V$1,0))</f>
        <v>KE 1246</v>
      </c>
      <c r="K58" s="13" t="str">
        <f t="array" ref="K58">INDEX(manifest_11Sep!$A$1:$V$3202,MATCH($B58,manifest_11Sep!$B$1:$B$3202,0),MATCH(A.Arr9sepList!K$1,manifest_11Sep!$A$1:$V$1,0))</f>
        <v>13-thg 9-25</v>
      </c>
      <c r="L58" s="14">
        <f t="array" ref="L58">INDEX(manifest_11Sep!$A$1:$V$3202,MATCH($B58,manifest_11Sep!$B$1:$B$3202,0),MATCH(A.Arr9sepList!L$1,manifest_11Sep!$A$1:$V$1,0))</f>
        <v>0.67708333333333337</v>
      </c>
      <c r="M58" s="13" t="str">
        <f t="array" ref="M58">INDEX(manifest_11Sep!$A$1:$V$3202,MATCH($B58,manifest_11Sep!$B$1:$B$3202,0),MATCH(A.Arr9sepList!M$1,manifest_11Sep!$A$1:$V$1,0))</f>
        <v>GMP-D</v>
      </c>
      <c r="N58" s="13" t="str">
        <f t="array" ref="N58">INDEX(manifest_11Sep!$A$1:$V$3202,MATCH($B58,manifest_11Sep!$B$1:$B$3202,0),MATCH(A.Arr9sepList!N$1,manifest_11Sep!$A$1:$V$1,0))</f>
        <v>LOTTE</v>
      </c>
      <c r="O58" s="15"/>
      <c r="P58" s="13"/>
      <c r="Q58" s="16">
        <v>15262401</v>
      </c>
      <c r="R58" s="16" t="s">
        <v>43</v>
      </c>
      <c r="S58" s="13">
        <f t="array" ref="S58">INDEX(manifest_11Sep!$A$1:$V$3202,MATCH($B58,manifest_11Sep!$B$1:$B$3202,0),MATCH(A.Arr9sepList!S$1,manifest_11Sep!$A$1:$V$1,0))</f>
        <v>0</v>
      </c>
    </row>
    <row r="59" spans="1:19" ht="15.75" customHeight="1">
      <c r="A59" s="229" t="str">
        <f t="array" ref="A59">INDEX(manifest_11Sep!$A$1:$V$3202,MATCH($B59,manifest_11Sep!$B$1:$B$3202,0),MATCH(A.Arr9sepList!A$1,manifest_11Sep!$A$1:$V$1,0))</f>
        <v>A</v>
      </c>
      <c r="B59" s="229" t="s">
        <v>3900</v>
      </c>
      <c r="C59" s="229" t="str">
        <f t="array" ref="C59">INDEX(manifest_11Sep!$A$1:$V$3202,MATCH($B59,manifest_11Sep!$B$1:$B$3202,0),MATCH(A.Arr9sepList!C$1,manifest_11Sep!$A$1:$V$1,0))</f>
        <v>TQN4HR3LXLN</v>
      </c>
      <c r="D59" s="229" t="str">
        <f t="array" ref="D59">INDEX(manifest_11Sep!$A$1:$V$3202,MATCH($B59,manifest_11Sep!$B$1:$B$3202,0),MATCH(A.Arr9sepList!D$1,manifest_11Sep!$A$1:$V$1,0))</f>
        <v>Female</v>
      </c>
      <c r="E59" s="229" t="str">
        <f t="array" ref="E59">INDEX(manifest_11Sep!$A$1:$V$3202,MATCH($B59,manifest_11Sep!$B$1:$B$3202,0),MATCH(A.Arr9sepList!E$1,manifest_11Sep!$A$1:$V$1,0))</f>
        <v>Jasso</v>
      </c>
      <c r="F59" s="229" t="str">
        <f t="array" ref="F59">INDEX(manifest_11Sep!$A$1:$V$3202,MATCH($B59,manifest_11Sep!$B$1:$B$3202,0),MATCH(A.Arr9sepList!F$1,manifest_11Sep!$A$1:$V$1,0))</f>
        <v>Deonarine</v>
      </c>
      <c r="G59" s="229">
        <f t="array" ref="G59">INDEX(manifest_11Sep!$A$1:$V$3202,MATCH($B59,manifest_11Sep!$B$1:$B$3202,0),MATCH(A.Arr9sepList!G$1,manifest_11Sep!$A$1:$V$1,0))</f>
        <v>56</v>
      </c>
      <c r="H59" s="229" t="str">
        <f t="array" ref="H59">INDEX(manifest_11Sep!$A$1:$V$3202,MATCH($B59,manifest_11Sep!$B$1:$B$3202,0),MATCH(A.Arr9sepList!H$1,manifest_11Sep!$A$1:$V$1,0))</f>
        <v>Racquel Slawinski</v>
      </c>
      <c r="I59" s="229" t="str">
        <f t="array" ref="I59">INDEX(manifest_11Sep!$A$1:$V$3202,MATCH($B59,manifest_11Sep!$B$1:$B$3202,0),MATCH(A.Arr9sepList!I$1,manifest_11Sep!$A$1:$V$1,0))</f>
        <v>T'way Air</v>
      </c>
      <c r="J59" s="229" t="str">
        <f t="array" ref="J59">INDEX(manifest_11Sep!$A$1:$V$3202,MATCH($B59,manifest_11Sep!$B$1:$B$3202,0),MATCH(A.Arr9sepList!J$1,manifest_11Sep!$A$1:$V$1,0))</f>
        <v>TW 722</v>
      </c>
      <c r="K59" s="229" t="str">
        <f t="array" ref="K59">INDEX(manifest_11Sep!$A$1:$V$3202,MATCH($B59,manifest_11Sep!$B$1:$B$3202,0),MATCH(A.Arr9sepList!K$1,manifest_11Sep!$A$1:$V$1,0))</f>
        <v>13-thg 9-25</v>
      </c>
      <c r="L59" s="230">
        <f t="array" ref="L59">INDEX(manifest_11Sep!$A$1:$V$3202,MATCH($B59,manifest_11Sep!$B$1:$B$3202,0),MATCH(A.Arr9sepList!L$1,manifest_11Sep!$A$1:$V$1,0))</f>
        <v>0.69097222222222221</v>
      </c>
      <c r="M59" s="229" t="str">
        <f t="array" ref="M59">INDEX(manifest_11Sep!$A$1:$V$3202,MATCH($B59,manifest_11Sep!$B$1:$B$3202,0),MATCH(A.Arr9sepList!M$1,manifest_11Sep!$A$1:$V$1,0))</f>
        <v>GMP-D</v>
      </c>
      <c r="N59" s="229" t="str">
        <f t="array" ref="N59">INDEX(manifest_11Sep!$A$1:$V$3202,MATCH($B59,manifest_11Sep!$B$1:$B$3202,0),MATCH(A.Arr9sepList!N$1,manifest_11Sep!$A$1:$V$1,0))</f>
        <v>INTER PARNAS</v>
      </c>
      <c r="O59" s="231">
        <f>COUNTA(N59:N61)</f>
        <v>3</v>
      </c>
      <c r="P59" s="229"/>
      <c r="Q59" s="232">
        <v>46641982</v>
      </c>
      <c r="R59" s="232" t="s">
        <v>61</v>
      </c>
      <c r="S59" s="229">
        <f t="array" ref="S59">INDEX(manifest_11Sep!$A$1:$V$3202,MATCH($B59,manifest_11Sep!$B$1:$B$3202,0),MATCH(A.Arr9sepList!S$1,manifest_11Sep!$A$1:$V$1,0))</f>
        <v>0</v>
      </c>
    </row>
    <row r="60" spans="1:19" ht="15.75" customHeight="1">
      <c r="A60" s="13" t="str">
        <f t="array" ref="A60">INDEX(manifest_11Sep!$A$1:$V$3202,MATCH($B60,manifest_11Sep!$B$1:$B$3202,0),MATCH(A.Arr9sepList!A$1,manifest_11Sep!$A$1:$V$1,0))</f>
        <v>A</v>
      </c>
      <c r="B60" s="3" t="s">
        <v>3904</v>
      </c>
      <c r="C60" s="13" t="str">
        <f t="array" ref="C60">INDEX(manifest_11Sep!$A$1:$V$3202,MATCH($B60,manifest_11Sep!$B$1:$B$3202,0),MATCH(A.Arr9sepList!C$1,manifest_11Sep!$A$1:$V$1,0))</f>
        <v>TQN4HR3LXLN</v>
      </c>
      <c r="D60" s="13" t="str">
        <f t="array" ref="D60">INDEX(manifest_11Sep!$A$1:$V$3202,MATCH($B60,manifest_11Sep!$B$1:$B$3202,0),MATCH(A.Arr9sepList!D$1,manifest_11Sep!$A$1:$V$1,0))</f>
        <v>Female</v>
      </c>
      <c r="E60" s="13" t="str">
        <f t="array" ref="E60">INDEX(manifest_11Sep!$A$1:$V$3202,MATCH($B60,manifest_11Sep!$B$1:$B$3202,0),MATCH(A.Arr9sepList!E$1,manifest_11Sep!$A$1:$V$1,0))</f>
        <v>Leona-Deonarine</v>
      </c>
      <c r="F60" s="13" t="str">
        <f t="array" ref="F60">INDEX(manifest_11Sep!$A$1:$V$3202,MATCH($B60,manifest_11Sep!$B$1:$B$3202,0),MATCH(A.Arr9sepList!F$1,manifest_11Sep!$A$1:$V$1,0))</f>
        <v>Ramdass</v>
      </c>
      <c r="G60" s="13">
        <f t="array" ref="G60">INDEX(manifest_11Sep!$A$1:$V$3202,MATCH($B60,manifest_11Sep!$B$1:$B$3202,0),MATCH(A.Arr9sepList!G$1,manifest_11Sep!$A$1:$V$1,0))</f>
        <v>50</v>
      </c>
      <c r="H60" s="13" t="str">
        <f t="array" ref="H60">INDEX(manifest_11Sep!$A$1:$V$3202,MATCH($B60,manifest_11Sep!$B$1:$B$3202,0),MATCH(A.Arr9sepList!H$1,manifest_11Sep!$A$1:$V$1,0))</f>
        <v>Racquel Slawinski</v>
      </c>
      <c r="I60" s="13" t="str">
        <f t="array" ref="I60">INDEX(manifest_11Sep!$A$1:$V$3202,MATCH($B60,manifest_11Sep!$B$1:$B$3202,0),MATCH(A.Arr9sepList!I$1,manifest_11Sep!$A$1:$V$1,0))</f>
        <v>T'way Air</v>
      </c>
      <c r="J60" s="13" t="str">
        <f t="array" ref="J60">INDEX(manifest_11Sep!$A$1:$V$3202,MATCH($B60,manifest_11Sep!$B$1:$B$3202,0),MATCH(A.Arr9sepList!J$1,manifest_11Sep!$A$1:$V$1,0))</f>
        <v>TW 722</v>
      </c>
      <c r="K60" s="13" t="str">
        <f t="array" ref="K60">INDEX(manifest_11Sep!$A$1:$V$3202,MATCH($B60,manifest_11Sep!$B$1:$B$3202,0),MATCH(A.Arr9sepList!K$1,manifest_11Sep!$A$1:$V$1,0))</f>
        <v>13-thg 9-25</v>
      </c>
      <c r="L60" s="14">
        <f t="array" ref="L60">INDEX(manifest_11Sep!$A$1:$V$3202,MATCH($B60,manifest_11Sep!$B$1:$B$3202,0),MATCH(A.Arr9sepList!L$1,manifest_11Sep!$A$1:$V$1,0))</f>
        <v>0.69097222222222221</v>
      </c>
      <c r="M60" s="13" t="str">
        <f t="array" ref="M60">INDEX(manifest_11Sep!$A$1:$V$3202,MATCH($B60,manifest_11Sep!$B$1:$B$3202,0),MATCH(A.Arr9sepList!M$1,manifest_11Sep!$A$1:$V$1,0))</f>
        <v>GMP-D</v>
      </c>
      <c r="N60" s="13" t="str">
        <f t="array" ref="N60">INDEX(manifest_11Sep!$A$1:$V$3202,MATCH($B60,manifest_11Sep!$B$1:$B$3202,0),MATCH(A.Arr9sepList!N$1,manifest_11Sep!$A$1:$V$1,0))</f>
        <v>INTER PARNAS</v>
      </c>
      <c r="O60" s="15"/>
      <c r="P60" s="13"/>
      <c r="Q60" s="16">
        <v>46641982</v>
      </c>
      <c r="R60" s="16" t="s">
        <v>61</v>
      </c>
      <c r="S60" s="13">
        <f t="array" ref="S60">INDEX(manifest_11Sep!$A$1:$V$3202,MATCH($B60,manifest_11Sep!$B$1:$B$3202,0),MATCH(A.Arr9sepList!S$1,manifest_11Sep!$A$1:$V$1,0))</f>
        <v>0</v>
      </c>
    </row>
    <row r="61" spans="1:19" ht="15.75" customHeight="1">
      <c r="A61" s="13" t="str">
        <f t="array" ref="A61">INDEX(manifest_11Sep!$A$1:$V$3202,MATCH($B61,manifest_11Sep!$B$1:$B$3202,0),MATCH(A.Arr9sepList!A$1,manifest_11Sep!$A$1:$V$1,0))</f>
        <v>A</v>
      </c>
      <c r="B61" s="3" t="s">
        <v>3907</v>
      </c>
      <c r="C61" s="13" t="str">
        <f t="array" ref="C61">INDEX(manifest_11Sep!$A$1:$V$3202,MATCH($B61,manifest_11Sep!$B$1:$B$3202,0),MATCH(A.Arr9sepList!C$1,manifest_11Sep!$A$1:$V$1,0))</f>
        <v>TQN4HR3LXLN</v>
      </c>
      <c r="D61" s="13" t="str">
        <f t="array" ref="D61">INDEX(manifest_11Sep!$A$1:$V$3202,MATCH($B61,manifest_11Sep!$B$1:$B$3202,0),MATCH(A.Arr9sepList!D$1,manifest_11Sep!$A$1:$V$1,0))</f>
        <v>Female</v>
      </c>
      <c r="E61" s="13" t="str">
        <f t="array" ref="E61">INDEX(manifest_11Sep!$A$1:$V$3202,MATCH($B61,manifest_11Sep!$B$1:$B$3202,0),MATCH(A.Arr9sepList!E$1,manifest_11Sep!$A$1:$V$1,0))</f>
        <v>Vitra</v>
      </c>
      <c r="F61" s="13" t="str">
        <f t="array" ref="F61">INDEX(manifest_11Sep!$A$1:$V$3202,MATCH($B61,manifest_11Sep!$B$1:$B$3202,0),MATCH(A.Arr9sepList!F$1,manifest_11Sep!$A$1:$V$1,0))</f>
        <v>Deonarine</v>
      </c>
      <c r="G61" s="13">
        <f t="array" ref="G61">INDEX(manifest_11Sep!$A$1:$V$3202,MATCH($B61,manifest_11Sep!$B$1:$B$3202,0),MATCH(A.Arr9sepList!G$1,manifest_11Sep!$A$1:$V$1,0))</f>
        <v>48</v>
      </c>
      <c r="H61" s="13" t="str">
        <f t="array" ref="H61">INDEX(manifest_11Sep!$A$1:$V$3202,MATCH($B61,manifest_11Sep!$B$1:$B$3202,0),MATCH(A.Arr9sepList!H$1,manifest_11Sep!$A$1:$V$1,0))</f>
        <v>Racquel Slawinski</v>
      </c>
      <c r="I61" s="13" t="str">
        <f t="array" ref="I61">INDEX(manifest_11Sep!$A$1:$V$3202,MATCH($B61,manifest_11Sep!$B$1:$B$3202,0),MATCH(A.Arr9sepList!I$1,manifest_11Sep!$A$1:$V$1,0))</f>
        <v>T'way Air</v>
      </c>
      <c r="J61" s="13" t="str">
        <f t="array" ref="J61">INDEX(manifest_11Sep!$A$1:$V$3202,MATCH($B61,manifest_11Sep!$B$1:$B$3202,0),MATCH(A.Arr9sepList!J$1,manifest_11Sep!$A$1:$V$1,0))</f>
        <v>TW 722</v>
      </c>
      <c r="K61" s="13" t="str">
        <f t="array" ref="K61">INDEX(manifest_11Sep!$A$1:$V$3202,MATCH($B61,manifest_11Sep!$B$1:$B$3202,0),MATCH(A.Arr9sepList!K$1,manifest_11Sep!$A$1:$V$1,0))</f>
        <v>13-thg 9-25</v>
      </c>
      <c r="L61" s="14">
        <f t="array" ref="L61">INDEX(manifest_11Sep!$A$1:$V$3202,MATCH($B61,manifest_11Sep!$B$1:$B$3202,0),MATCH(A.Arr9sepList!L$1,manifest_11Sep!$A$1:$V$1,0))</f>
        <v>0.69097222222222221</v>
      </c>
      <c r="M61" s="13" t="str">
        <f t="array" ref="M61">INDEX(manifest_11Sep!$A$1:$V$3202,MATCH($B61,manifest_11Sep!$B$1:$B$3202,0),MATCH(A.Arr9sepList!M$1,manifest_11Sep!$A$1:$V$1,0))</f>
        <v>GMP-D</v>
      </c>
      <c r="N61" s="13" t="str">
        <f t="array" ref="N61">INDEX(manifest_11Sep!$A$1:$V$3202,MATCH($B61,manifest_11Sep!$B$1:$B$3202,0),MATCH(A.Arr9sepList!N$1,manifest_11Sep!$A$1:$V$1,0))</f>
        <v>INTER PARNAS</v>
      </c>
      <c r="O61" s="15"/>
      <c r="P61" s="13"/>
      <c r="Q61" s="16">
        <v>23974371</v>
      </c>
      <c r="R61" s="16" t="s">
        <v>35</v>
      </c>
      <c r="S61" s="13">
        <f t="array" ref="S61">INDEX(manifest_11Sep!$A$1:$V$3202,MATCH($B61,manifest_11Sep!$B$1:$B$3202,0),MATCH(A.Arr9sepList!S$1,manifest_11Sep!$A$1:$V$1,0))</f>
        <v>0</v>
      </c>
    </row>
    <row r="62" spans="1:19" ht="15.75" customHeight="1">
      <c r="A62" s="229" t="str">
        <f t="array" ref="A62">INDEX(manifest_11Sep!$A$1:$V$3202,MATCH($B62,manifest_11Sep!$B$1:$B$3202,0),MATCH(A.Arr9sepList!A$1,manifest_11Sep!$A$1:$V$1,0))</f>
        <v>A</v>
      </c>
      <c r="B62" s="229" t="s">
        <v>2747</v>
      </c>
      <c r="C62" s="229" t="str">
        <f t="array" ref="C62">INDEX(manifest_11Sep!$A$1:$V$3202,MATCH($B62,manifest_11Sep!$B$1:$B$3202,0),MATCH(A.Arr9sepList!C$1,manifest_11Sep!$A$1:$V$1,0))</f>
        <v>VHNDY7SX7P8</v>
      </c>
      <c r="D62" s="229" t="str">
        <f t="array" ref="D62">INDEX(manifest_11Sep!$A$1:$V$3202,MATCH($B62,manifest_11Sep!$B$1:$B$3202,0),MATCH(A.Arr9sepList!D$1,manifest_11Sep!$A$1:$V$1,0))</f>
        <v>Male</v>
      </c>
      <c r="E62" s="229" t="str">
        <f t="array" ref="E62">INDEX(manifest_11Sep!$A$1:$V$3202,MATCH($B62,manifest_11Sep!$B$1:$B$3202,0),MATCH(A.Arr9sepList!E$1,manifest_11Sep!$A$1:$V$1,0))</f>
        <v>Simon Kyung</v>
      </c>
      <c r="F62" s="229" t="str">
        <f t="array" ref="F62">INDEX(manifest_11Sep!$A$1:$V$3202,MATCH($B62,manifest_11Sep!$B$1:$B$3202,0),MATCH(A.Arr9sepList!F$1,manifest_11Sep!$A$1:$V$1,0))</f>
        <v>Woo</v>
      </c>
      <c r="G62" s="229">
        <f t="array" ref="G62">INDEX(manifest_11Sep!$A$1:$V$3202,MATCH($B62,manifest_11Sep!$B$1:$B$3202,0),MATCH(A.Arr9sepList!G$1,manifest_11Sep!$A$1:$V$1,0))</f>
        <v>27</v>
      </c>
      <c r="H62" s="229" t="str">
        <f t="array" ref="H62">INDEX(manifest_11Sep!$A$1:$V$3202,MATCH($B62,manifest_11Sep!$B$1:$B$3202,0),MATCH(A.Arr9sepList!H$1,manifest_11Sep!$A$1:$V$1,0))</f>
        <v>John Woo 1</v>
      </c>
      <c r="I62" s="229" t="str">
        <f t="array" ref="I62">INDEX(manifest_11Sep!$A$1:$V$3202,MATCH($B62,manifest_11Sep!$B$1:$B$3202,0),MATCH(A.Arr9sepList!I$1,manifest_11Sep!$A$1:$V$1,0))</f>
        <v>Korean Air</v>
      </c>
      <c r="J62" s="229" t="str">
        <f t="array" ref="J62">INDEX(manifest_11Sep!$A$1:$V$3202,MATCH($B62,manifest_11Sep!$B$1:$B$3202,0),MATCH(A.Arr9sepList!J$1,manifest_11Sep!$A$1:$V$1,0))</f>
        <v>KE 1250</v>
      </c>
      <c r="K62" s="229" t="str">
        <f t="array" ref="K62">INDEX(manifest_11Sep!$A$1:$V$3202,MATCH($B62,manifest_11Sep!$B$1:$B$3202,0),MATCH(A.Arr9sepList!K$1,manifest_11Sep!$A$1:$V$1,0))</f>
        <v>13-thg 9-25</v>
      </c>
      <c r="L62" s="230">
        <f t="array" ref="L62">INDEX(manifest_11Sep!$A$1:$V$3202,MATCH($B62,manifest_11Sep!$B$1:$B$3202,0),MATCH(A.Arr9sepList!L$1,manifest_11Sep!$A$1:$V$1,0))</f>
        <v>0.70486111111111116</v>
      </c>
      <c r="M62" s="229" t="str">
        <f t="array" ref="M62">INDEX(manifest_11Sep!$A$1:$V$3202,MATCH($B62,manifest_11Sep!$B$1:$B$3202,0),MATCH(A.Arr9sepList!M$1,manifest_11Sep!$A$1:$V$1,0))</f>
        <v>GMP-D</v>
      </c>
      <c r="N62" s="229" t="str">
        <f t="array" ref="N62">INDEX(manifest_11Sep!$A$1:$V$3202,MATCH($B62,manifest_11Sep!$B$1:$B$3202,0),MATCH(A.Arr9sepList!N$1,manifest_11Sep!$A$1:$V$1,0))</f>
        <v>LOTTE</v>
      </c>
      <c r="O62" s="231">
        <f>COUNTA(N62:N64)</f>
        <v>3</v>
      </c>
      <c r="P62" s="229"/>
      <c r="Q62" s="232">
        <v>15262405</v>
      </c>
      <c r="R62" s="232" t="s">
        <v>35</v>
      </c>
      <c r="S62" s="229">
        <f t="array" ref="S62">INDEX(manifest_11Sep!$A$1:$V$3202,MATCH($B62,manifest_11Sep!$B$1:$B$3202,0),MATCH(A.Arr9sepList!S$1,manifest_11Sep!$A$1:$V$1,0))</f>
        <v>0</v>
      </c>
    </row>
    <row r="63" spans="1:19" ht="15.75" customHeight="1">
      <c r="A63" s="13" t="str">
        <f t="array" ref="A63">INDEX(manifest_11Sep!$A$1:$V$3202,MATCH($B63,manifest_11Sep!$B$1:$B$3202,0),MATCH(A.Arr9sepList!A$1,manifest_11Sep!$A$1:$V$1,0))</f>
        <v>A</v>
      </c>
      <c r="B63" s="13" t="s">
        <v>2781</v>
      </c>
      <c r="C63" s="13" t="str">
        <f t="array" ref="C63">INDEX(manifest_11Sep!$A$1:$V$3202,MATCH($B63,manifest_11Sep!$B$1:$B$3202,0),MATCH(A.Arr9sepList!C$1,manifest_11Sep!$A$1:$V$1,0))</f>
        <v>2NNQD34N7RM</v>
      </c>
      <c r="D63" s="13" t="str">
        <f t="array" ref="D63">INDEX(manifest_11Sep!$A$1:$V$3202,MATCH($B63,manifest_11Sep!$B$1:$B$3202,0),MATCH(A.Arr9sepList!D$1,manifest_11Sep!$A$1:$V$1,0))</f>
        <v>Female</v>
      </c>
      <c r="E63" s="13" t="str">
        <f t="array" ref="E63">INDEX(manifest_11Sep!$A$1:$V$3202,MATCH($B63,manifest_11Sep!$B$1:$B$3202,0),MATCH(A.Arr9sepList!E$1,manifest_11Sep!$A$1:$V$1,0))</f>
        <v>Moira Ysabelle Salonga</v>
      </c>
      <c r="F63" s="13" t="str">
        <f t="array" ref="F63">INDEX(manifest_11Sep!$A$1:$V$3202,MATCH($B63,manifest_11Sep!$B$1:$B$3202,0),MATCH(A.Arr9sepList!F$1,manifest_11Sep!$A$1:$V$1,0))</f>
        <v>De Guzman</v>
      </c>
      <c r="G63" s="13">
        <f t="array" ref="G63">INDEX(manifest_11Sep!$A$1:$V$3202,MATCH($B63,manifest_11Sep!$B$1:$B$3202,0),MATCH(A.Arr9sepList!G$1,manifest_11Sep!$A$1:$V$1,0))</f>
        <v>26</v>
      </c>
      <c r="H63" s="13" t="str">
        <f t="array" ref="H63">INDEX(manifest_11Sep!$A$1:$V$3202,MATCH($B63,manifest_11Sep!$B$1:$B$3202,0),MATCH(A.Arr9sepList!H$1,manifest_11Sep!$A$1:$V$1,0))</f>
        <v>John Woo 1</v>
      </c>
      <c r="I63" s="13" t="str">
        <f t="array" ref="I63">INDEX(manifest_11Sep!$A$1:$V$3202,MATCH($B63,manifest_11Sep!$B$1:$B$3202,0),MATCH(A.Arr9sepList!I$1,manifest_11Sep!$A$1:$V$1,0))</f>
        <v>Korean Air</v>
      </c>
      <c r="J63" s="13" t="str">
        <f t="array" ref="J63">INDEX(manifest_11Sep!$A$1:$V$3202,MATCH($B63,manifest_11Sep!$B$1:$B$3202,0),MATCH(A.Arr9sepList!J$1,manifest_11Sep!$A$1:$V$1,0))</f>
        <v>KE 1250</v>
      </c>
      <c r="K63" s="13" t="str">
        <f t="array" ref="K63">INDEX(manifest_11Sep!$A$1:$V$3202,MATCH($B63,manifest_11Sep!$B$1:$B$3202,0),MATCH(A.Arr9sepList!K$1,manifest_11Sep!$A$1:$V$1,0))</f>
        <v>13-thg 9-25</v>
      </c>
      <c r="L63" s="14">
        <f t="array" ref="L63">INDEX(manifest_11Sep!$A$1:$V$3202,MATCH($B63,manifest_11Sep!$B$1:$B$3202,0),MATCH(A.Arr9sepList!L$1,manifest_11Sep!$A$1:$V$1,0))</f>
        <v>0.70486111111111116</v>
      </c>
      <c r="M63" s="13" t="str">
        <f t="array" ref="M63">INDEX(manifest_11Sep!$A$1:$V$3202,MATCH($B63,manifest_11Sep!$B$1:$B$3202,0),MATCH(A.Arr9sepList!M$1,manifest_11Sep!$A$1:$V$1,0))</f>
        <v>GMP-D</v>
      </c>
      <c r="N63" s="13" t="str">
        <f t="array" ref="N63">INDEX(manifest_11Sep!$A$1:$V$3202,MATCH($B63,manifest_11Sep!$B$1:$B$3202,0),MATCH(A.Arr9sepList!N$1,manifest_11Sep!$A$1:$V$1,0))</f>
        <v>LOTTE</v>
      </c>
      <c r="O63" s="15"/>
      <c r="P63" s="13"/>
      <c r="Q63" s="16">
        <v>15262412</v>
      </c>
      <c r="R63" s="16" t="s">
        <v>61</v>
      </c>
      <c r="S63" s="13">
        <f t="array" ref="S63">INDEX(manifest_11Sep!$A$1:$V$3202,MATCH($B63,manifest_11Sep!$B$1:$B$3202,0),MATCH(A.Arr9sepList!S$1,manifest_11Sep!$A$1:$V$1,0))</f>
        <v>0</v>
      </c>
    </row>
    <row r="64" spans="1:19" ht="15.75" customHeight="1">
      <c r="A64" s="13" t="str">
        <f t="array" ref="A64">INDEX(manifest_11Sep!$A$1:$V$3202,MATCH($B64,manifest_11Sep!$B$1:$B$3202,0),MATCH(A.Arr9sepList!A$1,manifest_11Sep!$A$1:$V$1,0))</f>
        <v>A</v>
      </c>
      <c r="B64" s="3" t="s">
        <v>3096</v>
      </c>
      <c r="C64" s="13" t="str">
        <f t="array" ref="C64">INDEX(manifest_11Sep!$A$1:$V$3202,MATCH($B64,manifest_11Sep!$B$1:$B$3202,0),MATCH(A.Arr9sepList!C$1,manifest_11Sep!$A$1:$V$1,0))</f>
        <v>CHN8V4F6KDL</v>
      </c>
      <c r="D64" s="13" t="str">
        <f t="array" ref="D64">INDEX(manifest_11Sep!$A$1:$V$3202,MATCH($B64,manifest_11Sep!$B$1:$B$3202,0),MATCH(A.Arr9sepList!D$1,manifest_11Sep!$A$1:$V$1,0))</f>
        <v>Male</v>
      </c>
      <c r="E64" s="13" t="str">
        <f t="array" ref="E64">INDEX(manifest_11Sep!$A$1:$V$3202,MATCH($B64,manifest_11Sep!$B$1:$B$3202,0),MATCH(A.Arr9sepList!E$1,manifest_11Sep!$A$1:$V$1,0))</f>
        <v>Olabisi Ayodeji</v>
      </c>
      <c r="F64" s="13" t="str">
        <f t="array" ref="F64">INDEX(manifest_11Sep!$A$1:$V$3202,MATCH($B64,manifest_11Sep!$B$1:$B$3202,0),MATCH(A.Arr9sepList!F$1,manifest_11Sep!$A$1:$V$1,0))</f>
        <v>Ogunwale</v>
      </c>
      <c r="G64" s="13">
        <f t="array" ref="G64">INDEX(manifest_11Sep!$A$1:$V$3202,MATCH($B64,manifest_11Sep!$B$1:$B$3202,0),MATCH(A.Arr9sepList!G$1,manifest_11Sep!$A$1:$V$1,0))</f>
        <v>41</v>
      </c>
      <c r="H64" s="13" t="str">
        <f t="array" ref="H64">INDEX(manifest_11Sep!$A$1:$V$3202,MATCH($B64,manifest_11Sep!$B$1:$B$3202,0),MATCH(A.Arr9sepList!H$1,manifest_11Sep!$A$1:$V$1,0))</f>
        <v>Kenny Sowunmi</v>
      </c>
      <c r="I64" s="13" t="str">
        <f t="array" ref="I64">INDEX(manifest_11Sep!$A$1:$V$3202,MATCH($B64,manifest_11Sep!$B$1:$B$3202,0),MATCH(A.Arr9sepList!I$1,manifest_11Sep!$A$1:$V$1,0))</f>
        <v>Korean Air</v>
      </c>
      <c r="J64" s="13" t="str">
        <f t="array" ref="J64">INDEX(manifest_11Sep!$A$1:$V$3202,MATCH($B64,manifest_11Sep!$B$1:$B$3202,0),MATCH(A.Arr9sepList!J$1,manifest_11Sep!$A$1:$V$1,0))</f>
        <v>KE 1250</v>
      </c>
      <c r="K64" s="13" t="str">
        <f t="array" ref="K64">INDEX(manifest_11Sep!$A$1:$V$3202,MATCH($B64,manifest_11Sep!$B$1:$B$3202,0),MATCH(A.Arr9sepList!K$1,manifest_11Sep!$A$1:$V$1,0))</f>
        <v>13-thg 9-25</v>
      </c>
      <c r="L64" s="14">
        <f t="array" ref="L64">INDEX(manifest_11Sep!$A$1:$V$3202,MATCH($B64,manifest_11Sep!$B$1:$B$3202,0),MATCH(A.Arr9sepList!L$1,manifest_11Sep!$A$1:$V$1,0))</f>
        <v>0.70486111111111116</v>
      </c>
      <c r="M64" s="13" t="str">
        <f t="array" ref="M64">INDEX(manifest_11Sep!$A$1:$V$3202,MATCH($B64,manifest_11Sep!$B$1:$B$3202,0),MATCH(A.Arr9sepList!M$1,manifest_11Sep!$A$1:$V$1,0))</f>
        <v>GMP-D</v>
      </c>
      <c r="N64" s="13" t="str">
        <f t="array" ref="N64">INDEX(manifest_11Sep!$A$1:$V$3202,MATCH($B64,manifest_11Sep!$B$1:$B$3202,0),MATCH(A.Arr9sepList!N$1,manifest_11Sep!$A$1:$V$1,0))</f>
        <v>LOTTE</v>
      </c>
      <c r="O64" s="15"/>
      <c r="P64" s="13"/>
      <c r="Q64" s="16">
        <v>15262451</v>
      </c>
      <c r="R64" s="16" t="s">
        <v>61</v>
      </c>
      <c r="S64" s="13">
        <f t="array" ref="S64">INDEX(manifest_11Sep!$A$1:$V$3202,MATCH($B64,manifest_11Sep!$B$1:$B$3202,0),MATCH(A.Arr9sepList!S$1,manifest_11Sep!$A$1:$V$1,0))</f>
        <v>0</v>
      </c>
    </row>
    <row r="65" spans="1:19" ht="15.75" customHeight="1">
      <c r="A65" s="229" t="str">
        <f t="array" ref="A65">INDEX(manifest_11Sep!$A$1:$V$3202,MATCH($B65,manifest_11Sep!$B$1:$B$3202,0),MATCH(A.Arr9sepList!A$1,manifest_11Sep!$A$1:$V$1,0))</f>
        <v>A</v>
      </c>
      <c r="B65" s="229" t="s">
        <v>1513</v>
      </c>
      <c r="C65" s="229" t="str">
        <f t="array" ref="C65">INDEX(manifest_11Sep!$A$1:$V$3202,MATCH($B65,manifest_11Sep!$B$1:$B$3202,0),MATCH(A.Arr9sepList!C$1,manifest_11Sep!$A$1:$V$1,0))</f>
        <v>NSN6V6F97TZ</v>
      </c>
      <c r="D65" s="229" t="str">
        <f t="array" ref="D65">INDEX(manifest_11Sep!$A$1:$V$3202,MATCH($B65,manifest_11Sep!$B$1:$B$3202,0),MATCH(A.Arr9sepList!D$1,manifest_11Sep!$A$1:$V$1,0))</f>
        <v>Male</v>
      </c>
      <c r="E65" s="229" t="str">
        <f t="array" ref="E65">INDEX(manifest_11Sep!$A$1:$V$3202,MATCH($B65,manifest_11Sep!$B$1:$B$3202,0),MATCH(A.Arr9sepList!E$1,manifest_11Sep!$A$1:$V$1,0))</f>
        <v>Armando Rafael</v>
      </c>
      <c r="F65" s="229" t="str">
        <f t="array" ref="F65">INDEX(manifest_11Sep!$A$1:$V$3202,MATCH($B65,manifest_11Sep!$B$1:$B$3202,0),MATCH(A.Arr9sepList!F$1,manifest_11Sep!$A$1:$V$1,0))</f>
        <v>Gil</v>
      </c>
      <c r="G65" s="229">
        <f t="array" ref="G65">INDEX(manifest_11Sep!$A$1:$V$3202,MATCH($B65,manifest_11Sep!$B$1:$B$3202,0),MATCH(A.Arr9sepList!G$1,manifest_11Sep!$A$1:$V$1,0))</f>
        <v>67</v>
      </c>
      <c r="H65" s="229" t="str">
        <f t="array" ref="H65">INDEX(manifest_11Sep!$A$1:$V$3202,MATCH($B65,manifest_11Sep!$B$1:$B$3202,0),MATCH(A.Arr9sepList!H$1,manifest_11Sep!$A$1:$V$1,0))</f>
        <v>Armando Gil</v>
      </c>
      <c r="I65" s="229" t="str">
        <f t="array" ref="I65">INDEX(manifest_11Sep!$A$1:$V$3202,MATCH($B65,manifest_11Sep!$B$1:$B$3202,0),MATCH(A.Arr9sepList!I$1,manifest_11Sep!$A$1:$V$1,0))</f>
        <v>T'way Air</v>
      </c>
      <c r="J65" s="229" t="str">
        <f t="array" ref="J65">INDEX(manifest_11Sep!$A$1:$V$3202,MATCH($B65,manifest_11Sep!$B$1:$B$3202,0),MATCH(A.Arr9sepList!J$1,manifest_11Sep!$A$1:$V$1,0))</f>
        <v>TW 724</v>
      </c>
      <c r="K65" s="229" t="str">
        <f t="array" ref="K65">INDEX(manifest_11Sep!$A$1:$V$3202,MATCH($B65,manifest_11Sep!$B$1:$B$3202,0),MATCH(A.Arr9sepList!K$1,manifest_11Sep!$A$1:$V$1,0))</f>
        <v>13-thg 9-25</v>
      </c>
      <c r="L65" s="230">
        <f t="array" ref="L65">INDEX(manifest_11Sep!$A$1:$V$3202,MATCH($B65,manifest_11Sep!$B$1:$B$3202,0),MATCH(A.Arr9sepList!L$1,manifest_11Sep!$A$1:$V$1,0))</f>
        <v>0.72222222222222221</v>
      </c>
      <c r="M65" s="229" t="str">
        <f t="array" ref="M65">INDEX(manifest_11Sep!$A$1:$V$3202,MATCH($B65,manifest_11Sep!$B$1:$B$3202,0),MATCH(A.Arr9sepList!M$1,manifest_11Sep!$A$1:$V$1,0))</f>
        <v>GMP-D</v>
      </c>
      <c r="N65" s="229" t="str">
        <f t="array" ref="N65">INDEX(manifest_11Sep!$A$1:$V$3202,MATCH($B65,manifest_11Sep!$B$1:$B$3202,0),MATCH(A.Arr9sepList!N$1,manifest_11Sep!$A$1:$V$1,0))</f>
        <v>JW MARRIOTT</v>
      </c>
      <c r="O65" s="231">
        <f>COUNTA(N65:N66)</f>
        <v>2</v>
      </c>
      <c r="P65" s="229"/>
      <c r="Q65" s="232">
        <v>75988680</v>
      </c>
      <c r="R65" s="232" t="s">
        <v>43</v>
      </c>
      <c r="S65" s="229" t="str">
        <f t="array" ref="S65">INDEX(manifest_11Sep!$A$1:$V$3202,MATCH($B65,manifest_11Sep!$B$1:$B$3202,0),MATCH(A.Arr9sepList!S$1,manifest_11Sep!$A$1:$V$1,0))</f>
        <v>PRE TOUR: Jeju island for 2 adults: invitee, Armando Gil + guest Nhung Truong</v>
      </c>
    </row>
    <row r="66" spans="1:19" ht="15.75" customHeight="1">
      <c r="A66" s="13" t="str">
        <f t="array" ref="A66">INDEX(manifest_11Sep!$A$1:$V$3202,MATCH($B66,manifest_11Sep!$B$1:$B$3202,0),MATCH(A.Arr9sepList!A$1,manifest_11Sep!$A$1:$V$1,0))</f>
        <v>A</v>
      </c>
      <c r="B66" s="13" t="s">
        <v>1519</v>
      </c>
      <c r="C66" s="13" t="str">
        <f t="array" ref="C66">INDEX(manifest_11Sep!$A$1:$V$3202,MATCH($B66,manifest_11Sep!$B$1:$B$3202,0),MATCH(A.Arr9sepList!C$1,manifest_11Sep!$A$1:$V$1,0))</f>
        <v>NSN6V6F97TZ</v>
      </c>
      <c r="D66" s="13" t="str">
        <f t="array" ref="D66">INDEX(manifest_11Sep!$A$1:$V$3202,MATCH($B66,manifest_11Sep!$B$1:$B$3202,0),MATCH(A.Arr9sepList!D$1,manifest_11Sep!$A$1:$V$1,0))</f>
        <v>Female</v>
      </c>
      <c r="E66" s="13" t="str">
        <f t="array" ref="E66">INDEX(manifest_11Sep!$A$1:$V$3202,MATCH($B66,manifest_11Sep!$B$1:$B$3202,0),MATCH(A.Arr9sepList!E$1,manifest_11Sep!$A$1:$V$1,0))</f>
        <v>Thi Hong Nhung</v>
      </c>
      <c r="F66" s="13" t="str">
        <f t="array" ref="F66">INDEX(manifest_11Sep!$A$1:$V$3202,MATCH($B66,manifest_11Sep!$B$1:$B$3202,0),MATCH(A.Arr9sepList!F$1,manifest_11Sep!$A$1:$V$1,0))</f>
        <v>Truong</v>
      </c>
      <c r="G66" s="13">
        <f t="array" ref="G66">INDEX(manifest_11Sep!$A$1:$V$3202,MATCH($B66,manifest_11Sep!$B$1:$B$3202,0),MATCH(A.Arr9sepList!G$1,manifest_11Sep!$A$1:$V$1,0))</f>
        <v>47</v>
      </c>
      <c r="H66" s="13" t="str">
        <f t="array" ref="H66">INDEX(manifest_11Sep!$A$1:$V$3202,MATCH($B66,manifest_11Sep!$B$1:$B$3202,0),MATCH(A.Arr9sepList!H$1,manifest_11Sep!$A$1:$V$1,0))</f>
        <v>Armando Gil</v>
      </c>
      <c r="I66" s="13" t="str">
        <f t="array" ref="I66">INDEX(manifest_11Sep!$A$1:$V$3202,MATCH($B66,manifest_11Sep!$B$1:$B$3202,0),MATCH(A.Arr9sepList!I$1,manifest_11Sep!$A$1:$V$1,0))</f>
        <v>T'way Air</v>
      </c>
      <c r="J66" s="13" t="str">
        <f t="array" ref="J66">INDEX(manifest_11Sep!$A$1:$V$3202,MATCH($B66,manifest_11Sep!$B$1:$B$3202,0),MATCH(A.Arr9sepList!J$1,manifest_11Sep!$A$1:$V$1,0))</f>
        <v>TW 724</v>
      </c>
      <c r="K66" s="13" t="str">
        <f t="array" ref="K66">INDEX(manifest_11Sep!$A$1:$V$3202,MATCH($B66,manifest_11Sep!$B$1:$B$3202,0),MATCH(A.Arr9sepList!K$1,manifest_11Sep!$A$1:$V$1,0))</f>
        <v>13-thg 9-25</v>
      </c>
      <c r="L66" s="14">
        <f t="array" ref="L66">INDEX(manifest_11Sep!$A$1:$V$3202,MATCH($B66,manifest_11Sep!$B$1:$B$3202,0),MATCH(A.Arr9sepList!L$1,manifest_11Sep!$A$1:$V$1,0))</f>
        <v>0.72222222222222221</v>
      </c>
      <c r="M66" s="13" t="str">
        <f t="array" ref="M66">INDEX(manifest_11Sep!$A$1:$V$3202,MATCH($B66,manifest_11Sep!$B$1:$B$3202,0),MATCH(A.Arr9sepList!M$1,manifest_11Sep!$A$1:$V$1,0))</f>
        <v>GMP-D</v>
      </c>
      <c r="N66" s="13" t="str">
        <f t="array" ref="N66">INDEX(manifest_11Sep!$A$1:$V$3202,MATCH($B66,manifest_11Sep!$B$1:$B$3202,0),MATCH(A.Arr9sepList!N$1,manifest_11Sep!$A$1:$V$1,0))</f>
        <v>JW MARRIOTT</v>
      </c>
      <c r="O66" s="15"/>
      <c r="P66" s="13"/>
      <c r="Q66" s="16">
        <v>75988680</v>
      </c>
      <c r="R66" s="16" t="s">
        <v>43</v>
      </c>
      <c r="S66" s="13" t="str">
        <f t="array" ref="S66">INDEX(manifest_11Sep!$A$1:$V$3202,MATCH($B66,manifest_11Sep!$B$1:$B$3202,0),MATCH(A.Arr9sepList!S$1,manifest_11Sep!$A$1:$V$1,0))</f>
        <v>PRE TOUR: Jeju island with Invitee</v>
      </c>
    </row>
    <row r="67" spans="1:19" ht="15.75" customHeight="1">
      <c r="A67" s="229" t="str">
        <f t="array" ref="A67">INDEX(manifest_11Sep!$A$1:$V$3202,MATCH($B67,manifest_11Sep!$B$1:$B$3202,0),MATCH(A.Arr9sepList!A$1,manifest_11Sep!$A$1:$V$1,0))</f>
        <v>A</v>
      </c>
      <c r="B67" s="229" t="s">
        <v>3807</v>
      </c>
      <c r="C67" s="229" t="str">
        <f t="array" ref="C67">INDEX(manifest_11Sep!$A$1:$V$3202,MATCH($B67,manifest_11Sep!$B$1:$B$3202,0),MATCH(A.Arr9sepList!C$1,manifest_11Sep!$A$1:$V$1,0))</f>
        <v>KMN34TY8Z4K</v>
      </c>
      <c r="D67" s="229" t="str">
        <f t="array" ref="D67">INDEX(manifest_11Sep!$A$1:$V$3202,MATCH($B67,manifest_11Sep!$B$1:$B$3202,0),MATCH(A.Arr9sepList!D$1,manifest_11Sep!$A$1:$V$1,0))</f>
        <v>Male</v>
      </c>
      <c r="E67" s="229" t="str">
        <f t="array" ref="E67">INDEX(manifest_11Sep!$A$1:$V$3202,MATCH($B67,manifest_11Sep!$B$1:$B$3202,0),MATCH(A.Arr9sepList!E$1,manifest_11Sep!$A$1:$V$1,0))</f>
        <v>Felipe</v>
      </c>
      <c r="F67" s="229" t="str">
        <f t="array" ref="F67">INDEX(manifest_11Sep!$A$1:$V$3202,MATCH($B67,manifest_11Sep!$B$1:$B$3202,0),MATCH(A.Arr9sepList!F$1,manifest_11Sep!$A$1:$V$1,0))</f>
        <v>Boyles</v>
      </c>
      <c r="G67" s="229">
        <f t="array" ref="G67">INDEX(manifest_11Sep!$A$1:$V$3202,MATCH($B67,manifest_11Sep!$B$1:$B$3202,0),MATCH(A.Arr9sepList!G$1,manifest_11Sep!$A$1:$V$1,0))</f>
        <v>71</v>
      </c>
      <c r="H67" s="229" t="str">
        <f t="array" ref="H67">INDEX(manifest_11Sep!$A$1:$V$3202,MATCH($B67,manifest_11Sep!$B$1:$B$3202,0),MATCH(A.Arr9sepList!H$1,manifest_11Sep!$A$1:$V$1,0))</f>
        <v>Philip Boyles</v>
      </c>
      <c r="I67" s="229" t="str">
        <f t="array" ref="I67">INDEX(manifest_11Sep!$A$1:$V$3202,MATCH($B67,manifest_11Sep!$B$1:$B$3202,0),MATCH(A.Arr9sepList!I$1,manifest_11Sep!$A$1:$V$1,0))</f>
        <v>Korean Air</v>
      </c>
      <c r="J67" s="229" t="str">
        <f t="array" ref="J67">INDEX(manifest_11Sep!$A$1:$V$3202,MATCH($B67,manifest_11Sep!$B$1:$B$3202,0),MATCH(A.Arr9sepList!J$1,manifest_11Sep!$A$1:$V$1,0))</f>
        <v>KE 1270</v>
      </c>
      <c r="K67" s="229" t="str">
        <f t="array" ref="K67">INDEX(manifest_11Sep!$A$1:$V$3202,MATCH($B67,manifest_11Sep!$B$1:$B$3202,0),MATCH(A.Arr9sepList!K$1,manifest_11Sep!$A$1:$V$1,0))</f>
        <v>13-thg 9-25</v>
      </c>
      <c r="L67" s="230">
        <f t="array" ref="L67">INDEX(manifest_11Sep!$A$1:$V$3202,MATCH($B67,manifest_11Sep!$B$1:$B$3202,0),MATCH(A.Arr9sepList!L$1,manifest_11Sep!$A$1:$V$1,0))</f>
        <v>0.73263888888888884</v>
      </c>
      <c r="M67" s="229" t="str">
        <f t="array" ref="M67">INDEX(manifest_11Sep!$A$1:$V$3202,MATCH($B67,manifest_11Sep!$B$1:$B$3202,0),MATCH(A.Arr9sepList!M$1,manifest_11Sep!$A$1:$V$1,0))</f>
        <v>GMP-D</v>
      </c>
      <c r="N67" s="229" t="str">
        <f t="array" ref="N67">INDEX(manifest_11Sep!$A$1:$V$3202,MATCH($B67,manifest_11Sep!$B$1:$B$3202,0),MATCH(A.Arr9sepList!N$1,manifest_11Sep!$A$1:$V$1,0))</f>
        <v>LOTTE</v>
      </c>
      <c r="O67" s="231">
        <f>COUNTA(N67:N79)</f>
        <v>13</v>
      </c>
      <c r="P67" s="229"/>
      <c r="Q67" s="232">
        <v>15262475</v>
      </c>
      <c r="R67" s="232" t="s">
        <v>43</v>
      </c>
      <c r="S67" s="229" t="str">
        <f t="array" ref="S67">INDEX(manifest_11Sep!$A$1:$V$3202,MATCH($B67,manifest_11Sep!$B$1:$B$3202,0),MATCH(A.Arr9sepList!S$1,manifest_11Sep!$A$1:$V$1,0))</f>
        <v>Upgrade - Junior Suite</v>
      </c>
    </row>
    <row r="68" spans="1:19" ht="15.75" customHeight="1">
      <c r="A68" s="13" t="str">
        <f t="array" ref="A68">INDEX(manifest_11Sep!$A$1:$V$3202,MATCH($B68,manifest_11Sep!$B$1:$B$3202,0),MATCH(A.Arr9sepList!A$1,manifest_11Sep!$A$1:$V$1,0))</f>
        <v>A</v>
      </c>
      <c r="B68" s="13" t="s">
        <v>3810</v>
      </c>
      <c r="C68" s="13" t="str">
        <f t="array" ref="C68">INDEX(manifest_11Sep!$A$1:$V$3202,MATCH($B68,manifest_11Sep!$B$1:$B$3202,0),MATCH(A.Arr9sepList!C$1,manifest_11Sep!$A$1:$V$1,0))</f>
        <v>KMN34TY8Z4K</v>
      </c>
      <c r="D68" s="13" t="str">
        <f t="array" ref="D68">INDEX(manifest_11Sep!$A$1:$V$3202,MATCH($B68,manifest_11Sep!$B$1:$B$3202,0),MATCH(A.Arr9sepList!D$1,manifest_11Sep!$A$1:$V$1,0))</f>
        <v>Female</v>
      </c>
      <c r="E68" s="13" t="str">
        <f t="array" ref="E68">INDEX(manifest_11Sep!$A$1:$V$3202,MATCH($B68,manifest_11Sep!$B$1:$B$3202,0),MATCH(A.Arr9sepList!E$1,manifest_11Sep!$A$1:$V$1,0))</f>
        <v>Juvelyn</v>
      </c>
      <c r="F68" s="13" t="str">
        <f t="array" ref="F68">INDEX(manifest_11Sep!$A$1:$V$3202,MATCH($B68,manifest_11Sep!$B$1:$B$3202,0),MATCH(A.Arr9sepList!F$1,manifest_11Sep!$A$1:$V$1,0))</f>
        <v>Boyles</v>
      </c>
      <c r="G68" s="13">
        <f t="array" ref="G68">INDEX(manifest_11Sep!$A$1:$V$3202,MATCH($B68,manifest_11Sep!$B$1:$B$3202,0),MATCH(A.Arr9sepList!G$1,manifest_11Sep!$A$1:$V$1,0))</f>
        <v>53</v>
      </c>
      <c r="H68" s="13" t="str">
        <f t="array" ref="H68">INDEX(manifest_11Sep!$A$1:$V$3202,MATCH($B68,manifest_11Sep!$B$1:$B$3202,0),MATCH(A.Arr9sepList!H$1,manifest_11Sep!$A$1:$V$1,0))</f>
        <v>Philip Boyles</v>
      </c>
      <c r="I68" s="13" t="str">
        <f t="array" ref="I68">INDEX(manifest_11Sep!$A$1:$V$3202,MATCH($B68,manifest_11Sep!$B$1:$B$3202,0),MATCH(A.Arr9sepList!I$1,manifest_11Sep!$A$1:$V$1,0))</f>
        <v>Korean Air</v>
      </c>
      <c r="J68" s="13" t="str">
        <f t="array" ref="J68">INDEX(manifest_11Sep!$A$1:$V$3202,MATCH($B68,manifest_11Sep!$B$1:$B$3202,0),MATCH(A.Arr9sepList!J$1,manifest_11Sep!$A$1:$V$1,0))</f>
        <v>KE 1270</v>
      </c>
      <c r="K68" s="13" t="str">
        <f t="array" ref="K68">INDEX(manifest_11Sep!$A$1:$V$3202,MATCH($B68,manifest_11Sep!$B$1:$B$3202,0),MATCH(A.Arr9sepList!K$1,manifest_11Sep!$A$1:$V$1,0))</f>
        <v>13-thg 9-25</v>
      </c>
      <c r="L68" s="14">
        <f t="array" ref="L68">INDEX(manifest_11Sep!$A$1:$V$3202,MATCH($B68,manifest_11Sep!$B$1:$B$3202,0),MATCH(A.Arr9sepList!L$1,manifest_11Sep!$A$1:$V$1,0))</f>
        <v>0.73263888888888884</v>
      </c>
      <c r="M68" s="13" t="str">
        <f t="array" ref="M68">INDEX(manifest_11Sep!$A$1:$V$3202,MATCH($B68,manifest_11Sep!$B$1:$B$3202,0),MATCH(A.Arr9sepList!M$1,manifest_11Sep!$A$1:$V$1,0))</f>
        <v>GMP-D</v>
      </c>
      <c r="N68" s="13" t="str">
        <f t="array" ref="N68">INDEX(manifest_11Sep!$A$1:$V$3202,MATCH($B68,manifest_11Sep!$B$1:$B$3202,0),MATCH(A.Arr9sepList!N$1,manifest_11Sep!$A$1:$V$1,0))</f>
        <v>LOTTE</v>
      </c>
      <c r="O68" s="15"/>
      <c r="P68" s="13"/>
      <c r="Q68" s="16">
        <v>15262475</v>
      </c>
      <c r="R68" s="16" t="s">
        <v>43</v>
      </c>
      <c r="S68" s="13">
        <f t="array" ref="S68">INDEX(manifest_11Sep!$A$1:$V$3202,MATCH($B68,manifest_11Sep!$B$1:$B$3202,0),MATCH(A.Arr9sepList!S$1,manifest_11Sep!$A$1:$V$1,0))</f>
        <v>0</v>
      </c>
    </row>
    <row r="69" spans="1:19" ht="15.75" customHeight="1">
      <c r="A69" s="13" t="str">
        <f t="array" ref="A69">INDEX(manifest_11Sep!$A$1:$V$3202,MATCH($B69,manifest_11Sep!$B$1:$B$3202,0),MATCH(A.Arr9sepList!A$1,manifest_11Sep!$A$1:$V$1,0))</f>
        <v>A</v>
      </c>
      <c r="B69" s="13" t="s">
        <v>2788</v>
      </c>
      <c r="C69" s="13" t="str">
        <f t="array" ref="C69">INDEX(manifest_11Sep!$A$1:$V$3202,MATCH($B69,manifest_11Sep!$B$1:$B$3202,0),MATCH(A.Arr9sepList!C$1,manifest_11Sep!$A$1:$V$1,0))</f>
        <v>6FNS59GQQ92</v>
      </c>
      <c r="D69" s="13" t="str">
        <f t="array" ref="D69">INDEX(manifest_11Sep!$A$1:$V$3202,MATCH($B69,manifest_11Sep!$B$1:$B$3202,0),MATCH(A.Arr9sepList!D$1,manifest_11Sep!$A$1:$V$1,0))</f>
        <v>Female</v>
      </c>
      <c r="E69" s="13" t="str">
        <f t="array" ref="E69">INDEX(manifest_11Sep!$A$1:$V$3202,MATCH($B69,manifest_11Sep!$B$1:$B$3202,0),MATCH(A.Arr9sepList!E$1,manifest_11Sep!$A$1:$V$1,0))</f>
        <v>Maria Salvacion</v>
      </c>
      <c r="F69" s="13" t="str">
        <f t="array" ref="F69">INDEX(manifest_11Sep!$A$1:$V$3202,MATCH($B69,manifest_11Sep!$B$1:$B$3202,0),MATCH(A.Arr9sepList!F$1,manifest_11Sep!$A$1:$V$1,0))</f>
        <v>Moscoso</v>
      </c>
      <c r="G69" s="13">
        <f t="array" ref="G69">INDEX(manifest_11Sep!$A$1:$V$3202,MATCH($B69,manifest_11Sep!$B$1:$B$3202,0),MATCH(A.Arr9sepList!G$1,manifest_11Sep!$A$1:$V$1,0))</f>
        <v>56</v>
      </c>
      <c r="H69" s="13" t="str">
        <f t="array" ref="H69">INDEX(manifest_11Sep!$A$1:$V$3202,MATCH($B69,manifest_11Sep!$B$1:$B$3202,0),MATCH(A.Arr9sepList!H$1,manifest_11Sep!$A$1:$V$1,0))</f>
        <v>John Woo 1</v>
      </c>
      <c r="I69" s="13" t="str">
        <f t="array" ref="I69">INDEX(manifest_11Sep!$A$1:$V$3202,MATCH($B69,manifest_11Sep!$B$1:$B$3202,0),MATCH(A.Arr9sepList!I$1,manifest_11Sep!$A$1:$V$1,0))</f>
        <v>Jeju Air</v>
      </c>
      <c r="J69" s="13" t="str">
        <f t="array" ref="J69">INDEX(manifest_11Sep!$A$1:$V$3202,MATCH($B69,manifest_11Sep!$B$1:$B$3202,0),MATCH(A.Arr9sepList!J$1,manifest_11Sep!$A$1:$V$1,0))</f>
        <v>7C 126</v>
      </c>
      <c r="K69" s="13" t="str">
        <f t="array" ref="K69">INDEX(manifest_11Sep!$A$1:$V$3202,MATCH($B69,manifest_11Sep!$B$1:$B$3202,0),MATCH(A.Arr9sepList!K$1,manifest_11Sep!$A$1:$V$1,0))</f>
        <v>13-thg 9-25</v>
      </c>
      <c r="L69" s="14">
        <f t="array" ref="L69">INDEX(manifest_11Sep!$A$1:$V$3202,MATCH($B69,manifest_11Sep!$B$1:$B$3202,0),MATCH(A.Arr9sepList!L$1,manifest_11Sep!$A$1:$V$1,0))</f>
        <v>0.73611111111111116</v>
      </c>
      <c r="M69" s="13" t="str">
        <f t="array" ref="M69">INDEX(manifest_11Sep!$A$1:$V$3202,MATCH($B69,manifest_11Sep!$B$1:$B$3202,0),MATCH(A.Arr9sepList!M$1,manifest_11Sep!$A$1:$V$1,0))</f>
        <v>GMP-D</v>
      </c>
      <c r="N69" s="13" t="str">
        <f t="array" ref="N69">INDEX(manifest_11Sep!$A$1:$V$3202,MATCH($B69,manifest_11Sep!$B$1:$B$3202,0),MATCH(A.Arr9sepList!N$1,manifest_11Sep!$A$1:$V$1,0))</f>
        <v>LOTTE</v>
      </c>
      <c r="O69" s="15"/>
      <c r="P69" s="13"/>
      <c r="Q69" s="16">
        <v>15262414</v>
      </c>
      <c r="R69" s="16" t="s">
        <v>43</v>
      </c>
      <c r="S69" s="13">
        <f t="array" ref="S69">INDEX(manifest_11Sep!$A$1:$V$3202,MATCH($B69,manifest_11Sep!$B$1:$B$3202,0),MATCH(A.Arr9sepList!S$1,manifest_11Sep!$A$1:$V$1,0))</f>
        <v>0</v>
      </c>
    </row>
    <row r="70" spans="1:19" ht="15.75" customHeight="1">
      <c r="A70" s="13" t="str">
        <f t="array" ref="A70">INDEX(manifest_11Sep!$A$1:$V$3202,MATCH($B70,manifest_11Sep!$B$1:$B$3202,0),MATCH(A.Arr9sepList!A$1,manifest_11Sep!$A$1:$V$1,0))</f>
        <v>A</v>
      </c>
      <c r="B70" s="13" t="s">
        <v>2792</v>
      </c>
      <c r="C70" s="13" t="str">
        <f t="array" ref="C70">INDEX(manifest_11Sep!$A$1:$V$3202,MATCH($B70,manifest_11Sep!$B$1:$B$3202,0),MATCH(A.Arr9sepList!C$1,manifest_11Sep!$A$1:$V$1,0))</f>
        <v>6FNS59GQQ92</v>
      </c>
      <c r="D70" s="13" t="str">
        <f t="array" ref="D70">INDEX(manifest_11Sep!$A$1:$V$3202,MATCH($B70,manifest_11Sep!$B$1:$B$3202,0),MATCH(A.Arr9sepList!D$1,manifest_11Sep!$A$1:$V$1,0))</f>
        <v>Male</v>
      </c>
      <c r="E70" s="13" t="str">
        <f t="array" ref="E70">INDEX(manifest_11Sep!$A$1:$V$3202,MATCH($B70,manifest_11Sep!$B$1:$B$3202,0),MATCH(A.Arr9sepList!E$1,manifest_11Sep!$A$1:$V$1,0))</f>
        <v>Arnel Quilino</v>
      </c>
      <c r="F70" s="13" t="str">
        <f t="array" ref="F70">INDEX(manifest_11Sep!$A$1:$V$3202,MATCH($B70,manifest_11Sep!$B$1:$B$3202,0),MATCH(A.Arr9sepList!F$1,manifest_11Sep!$A$1:$V$1,0))</f>
        <v>Moscoso</v>
      </c>
      <c r="G70" s="13">
        <f t="array" ref="G70">INDEX(manifest_11Sep!$A$1:$V$3202,MATCH($B70,manifest_11Sep!$B$1:$B$3202,0),MATCH(A.Arr9sepList!G$1,manifest_11Sep!$A$1:$V$1,0))</f>
        <v>56</v>
      </c>
      <c r="H70" s="13" t="str">
        <f t="array" ref="H70">INDEX(manifest_11Sep!$A$1:$V$3202,MATCH($B70,manifest_11Sep!$B$1:$B$3202,0),MATCH(A.Arr9sepList!H$1,manifest_11Sep!$A$1:$V$1,0))</f>
        <v>John Woo 1</v>
      </c>
      <c r="I70" s="13" t="str">
        <f t="array" ref="I70">INDEX(manifest_11Sep!$A$1:$V$3202,MATCH($B70,manifest_11Sep!$B$1:$B$3202,0),MATCH(A.Arr9sepList!I$1,manifest_11Sep!$A$1:$V$1,0))</f>
        <v>Jeju Air</v>
      </c>
      <c r="J70" s="13" t="str">
        <f t="array" ref="J70">INDEX(manifest_11Sep!$A$1:$V$3202,MATCH($B70,manifest_11Sep!$B$1:$B$3202,0),MATCH(A.Arr9sepList!J$1,manifest_11Sep!$A$1:$V$1,0))</f>
        <v>7C 126</v>
      </c>
      <c r="K70" s="13" t="str">
        <f t="array" ref="K70">INDEX(manifest_11Sep!$A$1:$V$3202,MATCH($B70,manifest_11Sep!$B$1:$B$3202,0),MATCH(A.Arr9sepList!K$1,manifest_11Sep!$A$1:$V$1,0))</f>
        <v>13-thg 9-25</v>
      </c>
      <c r="L70" s="14">
        <f t="array" ref="L70">INDEX(manifest_11Sep!$A$1:$V$3202,MATCH($B70,manifest_11Sep!$B$1:$B$3202,0),MATCH(A.Arr9sepList!L$1,manifest_11Sep!$A$1:$V$1,0))</f>
        <v>0.73611111111111116</v>
      </c>
      <c r="M70" s="13" t="str">
        <f t="array" ref="M70">INDEX(manifest_11Sep!$A$1:$V$3202,MATCH($B70,manifest_11Sep!$B$1:$B$3202,0),MATCH(A.Arr9sepList!M$1,manifest_11Sep!$A$1:$V$1,0))</f>
        <v>GMP-D</v>
      </c>
      <c r="N70" s="13" t="str">
        <f t="array" ref="N70">INDEX(manifest_11Sep!$A$1:$V$3202,MATCH($B70,manifest_11Sep!$B$1:$B$3202,0),MATCH(A.Arr9sepList!N$1,manifest_11Sep!$A$1:$V$1,0))</f>
        <v>LOTTE</v>
      </c>
      <c r="O70" s="15"/>
      <c r="P70" s="13"/>
      <c r="Q70" s="16">
        <v>15262414</v>
      </c>
      <c r="R70" s="16" t="s">
        <v>43</v>
      </c>
      <c r="S70" s="13">
        <f t="array" ref="S70">INDEX(manifest_11Sep!$A$1:$V$3202,MATCH($B70,manifest_11Sep!$B$1:$B$3202,0),MATCH(A.Arr9sepList!S$1,manifest_11Sep!$A$1:$V$1,0))</f>
        <v>0</v>
      </c>
    </row>
    <row r="71" spans="1:19" ht="15.75" customHeight="1">
      <c r="A71" s="13" t="str">
        <f t="array" ref="A71">INDEX(manifest_11Sep!$A$1:$V$3202,MATCH($B71,manifest_11Sep!$B$1:$B$3202,0),MATCH(A.Arr9sepList!A$1,manifest_11Sep!$A$1:$V$1,0))</f>
        <v>A</v>
      </c>
      <c r="B71" s="13" t="s">
        <v>2821</v>
      </c>
      <c r="C71" s="13" t="str">
        <f t="array" ref="C71">INDEX(manifest_11Sep!$A$1:$V$3202,MATCH($B71,manifest_11Sep!$B$1:$B$3202,0),MATCH(A.Arr9sepList!C$1,manifest_11Sep!$A$1:$V$1,0))</f>
        <v>9KNPCY4VCB9</v>
      </c>
      <c r="D71" s="13" t="str">
        <f t="array" ref="D71">INDEX(manifest_11Sep!$A$1:$V$3202,MATCH($B71,manifest_11Sep!$B$1:$B$3202,0),MATCH(A.Arr9sepList!D$1,manifest_11Sep!$A$1:$V$1,0))</f>
        <v>Female</v>
      </c>
      <c r="E71" s="13" t="str">
        <f t="array" ref="E71">INDEX(manifest_11Sep!$A$1:$V$3202,MATCH($B71,manifest_11Sep!$B$1:$B$3202,0),MATCH(A.Arr9sepList!E$1,manifest_11Sep!$A$1:$V$1,0))</f>
        <v>Anita</v>
      </c>
      <c r="F71" s="13" t="str">
        <f t="array" ref="F71">INDEX(manifest_11Sep!$A$1:$V$3202,MATCH($B71,manifest_11Sep!$B$1:$B$3202,0),MATCH(A.Arr9sepList!F$1,manifest_11Sep!$A$1:$V$1,0))</f>
        <v>Garduque</v>
      </c>
      <c r="G71" s="13">
        <f t="array" ref="G71">INDEX(manifest_11Sep!$A$1:$V$3202,MATCH($B71,manifest_11Sep!$B$1:$B$3202,0),MATCH(A.Arr9sepList!G$1,manifest_11Sep!$A$1:$V$1,0))</f>
        <v>78</v>
      </c>
      <c r="H71" s="13" t="str">
        <f t="array" ref="H71">INDEX(manifest_11Sep!$A$1:$V$3202,MATCH($B71,manifest_11Sep!$B$1:$B$3202,0),MATCH(A.Arr9sepList!H$1,manifest_11Sep!$A$1:$V$1,0))</f>
        <v>John Woo 1</v>
      </c>
      <c r="I71" s="13" t="str">
        <f t="array" ref="I71">INDEX(manifest_11Sep!$A$1:$V$3202,MATCH($B71,manifest_11Sep!$B$1:$B$3202,0),MATCH(A.Arr9sepList!I$1,manifest_11Sep!$A$1:$V$1,0))</f>
        <v>Jeju Air</v>
      </c>
      <c r="J71" s="13" t="str">
        <f t="array" ref="J71">INDEX(manifest_11Sep!$A$1:$V$3202,MATCH($B71,manifest_11Sep!$B$1:$B$3202,0),MATCH(A.Arr9sepList!J$1,manifest_11Sep!$A$1:$V$1,0))</f>
        <v>7C 126</v>
      </c>
      <c r="K71" s="13" t="str">
        <f t="array" ref="K71">INDEX(manifest_11Sep!$A$1:$V$3202,MATCH($B71,manifest_11Sep!$B$1:$B$3202,0),MATCH(A.Arr9sepList!K$1,manifest_11Sep!$A$1:$V$1,0))</f>
        <v>13-thg 9-25</v>
      </c>
      <c r="L71" s="14">
        <f t="array" ref="L71">INDEX(manifest_11Sep!$A$1:$V$3202,MATCH($B71,manifest_11Sep!$B$1:$B$3202,0),MATCH(A.Arr9sepList!L$1,manifest_11Sep!$A$1:$V$1,0))</f>
        <v>0.73611111111111116</v>
      </c>
      <c r="M71" s="13" t="str">
        <f t="array" ref="M71">INDEX(manifest_11Sep!$A$1:$V$3202,MATCH($B71,manifest_11Sep!$B$1:$B$3202,0),MATCH(A.Arr9sepList!M$1,manifest_11Sep!$A$1:$V$1,0))</f>
        <v>GMP-D</v>
      </c>
      <c r="N71" s="13" t="str">
        <f t="array" ref="N71">INDEX(manifest_11Sep!$A$1:$V$3202,MATCH($B71,manifest_11Sep!$B$1:$B$3202,0),MATCH(A.Arr9sepList!N$1,manifest_11Sep!$A$1:$V$1,0))</f>
        <v>LOTTE</v>
      </c>
      <c r="O71" s="15"/>
      <c r="P71" s="13"/>
      <c r="Q71" s="16">
        <v>15262420</v>
      </c>
      <c r="R71" s="16" t="s">
        <v>61</v>
      </c>
      <c r="S71" s="13">
        <f t="array" ref="S71">INDEX(manifest_11Sep!$A$1:$V$3202,MATCH($B71,manifest_11Sep!$B$1:$B$3202,0),MATCH(A.Arr9sepList!S$1,manifest_11Sep!$A$1:$V$1,0))</f>
        <v>0</v>
      </c>
    </row>
    <row r="72" spans="1:19" ht="15.75" customHeight="1">
      <c r="A72" s="13" t="str">
        <f t="array" ref="A72">INDEX(manifest_11Sep!$A$1:$V$3202,MATCH($B72,manifest_11Sep!$B$1:$B$3202,0),MATCH(A.Arr9sepList!A$1,manifest_11Sep!$A$1:$V$1,0))</f>
        <v>A</v>
      </c>
      <c r="B72" s="13" t="s">
        <v>2824</v>
      </c>
      <c r="C72" s="13" t="str">
        <f t="array" ref="C72">INDEX(manifest_11Sep!$A$1:$V$3202,MATCH($B72,manifest_11Sep!$B$1:$B$3202,0),MATCH(A.Arr9sepList!C$1,manifest_11Sep!$A$1:$V$1,0))</f>
        <v>FBN9WD4YWT9</v>
      </c>
      <c r="D72" s="13" t="str">
        <f t="array" ref="D72">INDEX(manifest_11Sep!$A$1:$V$3202,MATCH($B72,manifest_11Sep!$B$1:$B$3202,0),MATCH(A.Arr9sepList!D$1,manifest_11Sep!$A$1:$V$1,0))</f>
        <v>Male</v>
      </c>
      <c r="E72" s="13" t="str">
        <f t="array" ref="E72">INDEX(manifest_11Sep!$A$1:$V$3202,MATCH($B72,manifest_11Sep!$B$1:$B$3202,0),MATCH(A.Arr9sepList!E$1,manifest_11Sep!$A$1:$V$1,0))</f>
        <v>Noel</v>
      </c>
      <c r="F72" s="13" t="str">
        <f t="array" ref="F72">INDEX(manifest_11Sep!$A$1:$V$3202,MATCH($B72,manifest_11Sep!$B$1:$B$3202,0),MATCH(A.Arr9sepList!F$1,manifest_11Sep!$A$1:$V$1,0))</f>
        <v>Blanco</v>
      </c>
      <c r="G72" s="13">
        <f t="array" ref="G72">INDEX(manifest_11Sep!$A$1:$V$3202,MATCH($B72,manifest_11Sep!$B$1:$B$3202,0),MATCH(A.Arr9sepList!G$1,manifest_11Sep!$A$1:$V$1,0))</f>
        <v>65</v>
      </c>
      <c r="H72" s="13" t="str">
        <f t="array" ref="H72">INDEX(manifest_11Sep!$A$1:$V$3202,MATCH($B72,manifest_11Sep!$B$1:$B$3202,0),MATCH(A.Arr9sepList!H$1,manifest_11Sep!$A$1:$V$1,0))</f>
        <v>John Woo 1</v>
      </c>
      <c r="I72" s="13" t="str">
        <f t="array" ref="I72">INDEX(manifest_11Sep!$A$1:$V$3202,MATCH($B72,manifest_11Sep!$B$1:$B$3202,0),MATCH(A.Arr9sepList!I$1,manifest_11Sep!$A$1:$V$1,0))</f>
        <v>Jeju Air</v>
      </c>
      <c r="J72" s="13" t="str">
        <f t="array" ref="J72">INDEX(manifest_11Sep!$A$1:$V$3202,MATCH($B72,manifest_11Sep!$B$1:$B$3202,0),MATCH(A.Arr9sepList!J$1,manifest_11Sep!$A$1:$V$1,0))</f>
        <v>7C 126</v>
      </c>
      <c r="K72" s="13" t="str">
        <f t="array" ref="K72">INDEX(manifest_11Sep!$A$1:$V$3202,MATCH($B72,manifest_11Sep!$B$1:$B$3202,0),MATCH(A.Arr9sepList!K$1,manifest_11Sep!$A$1:$V$1,0))</f>
        <v>13-thg 9-25</v>
      </c>
      <c r="L72" s="14">
        <f t="array" ref="L72">INDEX(manifest_11Sep!$A$1:$V$3202,MATCH($B72,manifest_11Sep!$B$1:$B$3202,0),MATCH(A.Arr9sepList!L$1,manifest_11Sep!$A$1:$V$1,0))</f>
        <v>0.73611111111111116</v>
      </c>
      <c r="M72" s="13" t="str">
        <f t="array" ref="M72">INDEX(manifest_11Sep!$A$1:$V$3202,MATCH($B72,manifest_11Sep!$B$1:$B$3202,0),MATCH(A.Arr9sepList!M$1,manifest_11Sep!$A$1:$V$1,0))</f>
        <v>GMP-D</v>
      </c>
      <c r="N72" s="13" t="str">
        <f t="array" ref="N72">INDEX(manifest_11Sep!$A$1:$V$3202,MATCH($B72,manifest_11Sep!$B$1:$B$3202,0),MATCH(A.Arr9sepList!N$1,manifest_11Sep!$A$1:$V$1,0))</f>
        <v>LOTTE</v>
      </c>
      <c r="O72" s="15"/>
      <c r="P72" s="13"/>
      <c r="Q72" s="16">
        <v>15262422</v>
      </c>
      <c r="R72" s="16" t="s">
        <v>43</v>
      </c>
      <c r="S72" s="13">
        <f t="array" ref="S72">INDEX(manifest_11Sep!$A$1:$V$3202,MATCH($B72,manifest_11Sep!$B$1:$B$3202,0),MATCH(A.Arr9sepList!S$1,manifest_11Sep!$A$1:$V$1,0))</f>
        <v>0</v>
      </c>
    </row>
    <row r="73" spans="1:19" ht="15.75" customHeight="1">
      <c r="A73" s="13" t="str">
        <f t="array" ref="A73">INDEX(manifest_11Sep!$A$1:$V$3202,MATCH($B73,manifest_11Sep!$B$1:$B$3202,0),MATCH(A.Arr9sepList!A$1,manifest_11Sep!$A$1:$V$1,0))</f>
        <v>A</v>
      </c>
      <c r="B73" s="13" t="s">
        <v>2826</v>
      </c>
      <c r="C73" s="13" t="str">
        <f t="array" ref="C73">INDEX(manifest_11Sep!$A$1:$V$3202,MATCH($B73,manifest_11Sep!$B$1:$B$3202,0),MATCH(A.Arr9sepList!C$1,manifest_11Sep!$A$1:$V$1,0))</f>
        <v>FBN9WD4YWT9</v>
      </c>
      <c r="D73" s="13" t="str">
        <f t="array" ref="D73">INDEX(manifest_11Sep!$A$1:$V$3202,MATCH($B73,manifest_11Sep!$B$1:$B$3202,0),MATCH(A.Arr9sepList!D$1,manifest_11Sep!$A$1:$V$1,0))</f>
        <v>Female</v>
      </c>
      <c r="E73" s="13" t="str">
        <f t="array" ref="E73">INDEX(manifest_11Sep!$A$1:$V$3202,MATCH($B73,manifest_11Sep!$B$1:$B$3202,0),MATCH(A.Arr9sepList!E$1,manifest_11Sep!$A$1:$V$1,0))</f>
        <v>Elenita</v>
      </c>
      <c r="F73" s="13" t="str">
        <f t="array" ref="F73">INDEX(manifest_11Sep!$A$1:$V$3202,MATCH($B73,manifest_11Sep!$B$1:$B$3202,0),MATCH(A.Arr9sepList!F$1,manifest_11Sep!$A$1:$V$1,0))</f>
        <v>Penano</v>
      </c>
      <c r="G73" s="13">
        <f t="array" ref="G73">INDEX(manifest_11Sep!$A$1:$V$3202,MATCH($B73,manifest_11Sep!$B$1:$B$3202,0),MATCH(A.Arr9sepList!G$1,manifest_11Sep!$A$1:$V$1,0))</f>
        <v>57</v>
      </c>
      <c r="H73" s="13" t="str">
        <f t="array" ref="H73">INDEX(manifest_11Sep!$A$1:$V$3202,MATCH($B73,manifest_11Sep!$B$1:$B$3202,0),MATCH(A.Arr9sepList!H$1,manifest_11Sep!$A$1:$V$1,0))</f>
        <v>John Woo 1</v>
      </c>
      <c r="I73" s="13" t="str">
        <f t="array" ref="I73">INDEX(manifest_11Sep!$A$1:$V$3202,MATCH($B73,manifest_11Sep!$B$1:$B$3202,0),MATCH(A.Arr9sepList!I$1,manifest_11Sep!$A$1:$V$1,0))</f>
        <v>Jeju Air</v>
      </c>
      <c r="J73" s="13" t="str">
        <f t="array" ref="J73">INDEX(manifest_11Sep!$A$1:$V$3202,MATCH($B73,manifest_11Sep!$B$1:$B$3202,0),MATCH(A.Arr9sepList!J$1,manifest_11Sep!$A$1:$V$1,0))</f>
        <v>7C 126</v>
      </c>
      <c r="K73" s="13" t="str">
        <f t="array" ref="K73">INDEX(manifest_11Sep!$A$1:$V$3202,MATCH($B73,manifest_11Sep!$B$1:$B$3202,0),MATCH(A.Arr9sepList!K$1,manifest_11Sep!$A$1:$V$1,0))</f>
        <v>13-thg 9-25</v>
      </c>
      <c r="L73" s="14">
        <f t="array" ref="L73">INDEX(manifest_11Sep!$A$1:$V$3202,MATCH($B73,manifest_11Sep!$B$1:$B$3202,0),MATCH(A.Arr9sepList!L$1,manifest_11Sep!$A$1:$V$1,0))</f>
        <v>0.73611111111111116</v>
      </c>
      <c r="M73" s="13" t="str">
        <f t="array" ref="M73">INDEX(manifest_11Sep!$A$1:$V$3202,MATCH($B73,manifest_11Sep!$B$1:$B$3202,0),MATCH(A.Arr9sepList!M$1,manifest_11Sep!$A$1:$V$1,0))</f>
        <v>GMP-D</v>
      </c>
      <c r="N73" s="13" t="str">
        <f t="array" ref="N73">INDEX(manifest_11Sep!$A$1:$V$3202,MATCH($B73,manifest_11Sep!$B$1:$B$3202,0),MATCH(A.Arr9sepList!N$1,manifest_11Sep!$A$1:$V$1,0))</f>
        <v>LOTTE</v>
      </c>
      <c r="O73" s="15"/>
      <c r="P73" s="13"/>
      <c r="Q73" s="16">
        <v>15262422</v>
      </c>
      <c r="R73" s="16" t="s">
        <v>43</v>
      </c>
      <c r="S73" s="13">
        <f t="array" ref="S73">INDEX(manifest_11Sep!$A$1:$V$3202,MATCH($B73,manifest_11Sep!$B$1:$B$3202,0),MATCH(A.Arr9sepList!S$1,manifest_11Sep!$A$1:$V$1,0))</f>
        <v>0</v>
      </c>
    </row>
    <row r="74" spans="1:19" ht="15.75" customHeight="1">
      <c r="A74" s="13" t="str">
        <f t="array" ref="A74">INDEX(manifest_11Sep!$A$1:$V$3202,MATCH($B74,manifest_11Sep!$B$1:$B$3202,0),MATCH(A.Arr9sepList!A$1,manifest_11Sep!$A$1:$V$1,0))</f>
        <v>A</v>
      </c>
      <c r="B74" s="13" t="s">
        <v>2917</v>
      </c>
      <c r="C74" s="13" t="str">
        <f t="array" ref="C74">INDEX(manifest_11Sep!$A$1:$V$3202,MATCH($B74,manifest_11Sep!$B$1:$B$3202,0),MATCH(A.Arr9sepList!C$1,manifest_11Sep!$A$1:$V$1,0))</f>
        <v>F3NF56HQDJV</v>
      </c>
      <c r="D74" s="13" t="str">
        <f t="array" ref="D74">INDEX(manifest_11Sep!$A$1:$V$3202,MATCH($B74,manifest_11Sep!$B$1:$B$3202,0),MATCH(A.Arr9sepList!D$1,manifest_11Sep!$A$1:$V$1,0))</f>
        <v>Male</v>
      </c>
      <c r="E74" s="13" t="str">
        <f t="array" ref="E74">INDEX(manifest_11Sep!$A$1:$V$3202,MATCH($B74,manifest_11Sep!$B$1:$B$3202,0),MATCH(A.Arr9sepList!E$1,manifest_11Sep!$A$1:$V$1,0))</f>
        <v>Rakesh</v>
      </c>
      <c r="F74" s="13" t="str">
        <f t="array" ref="F74">INDEX(manifest_11Sep!$A$1:$V$3202,MATCH($B74,manifest_11Sep!$B$1:$B$3202,0),MATCH(A.Arr9sepList!F$1,manifest_11Sep!$A$1:$V$1,0))</f>
        <v>Thanakunnath Kana</v>
      </c>
      <c r="G74" s="13">
        <f t="array" ref="G74">INDEX(manifest_11Sep!$A$1:$V$3202,MATCH($B74,manifest_11Sep!$B$1:$B$3202,0),MATCH(A.Arr9sepList!G$1,manifest_11Sep!$A$1:$V$1,0))</f>
        <v>37</v>
      </c>
      <c r="H74" s="13" t="str">
        <f t="array" ref="H74">INDEX(manifest_11Sep!$A$1:$V$3202,MATCH($B74,manifest_11Sep!$B$1:$B$3202,0),MATCH(A.Arr9sepList!H$1,manifest_11Sep!$A$1:$V$1,0))</f>
        <v>John Woo 2</v>
      </c>
      <c r="I74" s="13" t="str">
        <f t="array" ref="I74">INDEX(manifest_11Sep!$A$1:$V$3202,MATCH($B74,manifest_11Sep!$B$1:$B$3202,0),MATCH(A.Arr9sepList!I$1,manifest_11Sep!$A$1:$V$1,0))</f>
        <v>Jin Air</v>
      </c>
      <c r="J74" s="13" t="str">
        <f t="array" ref="J74">INDEX(manifest_11Sep!$A$1:$V$3202,MATCH($B74,manifest_11Sep!$B$1:$B$3202,0),MATCH(A.Arr9sepList!J$1,manifest_11Sep!$A$1:$V$1,0))</f>
        <v>LJ 510</v>
      </c>
      <c r="K74" s="13" t="str">
        <f t="array" ref="K74">INDEX(manifest_11Sep!$A$1:$V$3202,MATCH($B74,manifest_11Sep!$B$1:$B$3202,0),MATCH(A.Arr9sepList!K$1,manifest_11Sep!$A$1:$V$1,0))</f>
        <v>13-thg 9-25</v>
      </c>
      <c r="L74" s="14">
        <f t="array" ref="L74">INDEX(manifest_11Sep!$A$1:$V$3202,MATCH($B74,manifest_11Sep!$B$1:$B$3202,0),MATCH(A.Arr9sepList!L$1,manifest_11Sep!$A$1:$V$1,0))</f>
        <v>0.77083333333333337</v>
      </c>
      <c r="M74" s="13" t="str">
        <f t="array" ref="M74">INDEX(manifest_11Sep!$A$1:$V$3202,MATCH($B74,manifest_11Sep!$B$1:$B$3202,0),MATCH(A.Arr9sepList!M$1,manifest_11Sep!$A$1:$V$1,0))</f>
        <v>GMP-D</v>
      </c>
      <c r="N74" s="13" t="str">
        <f t="array" ref="N74">INDEX(manifest_11Sep!$A$1:$V$3202,MATCH($B74,manifest_11Sep!$B$1:$B$3202,0),MATCH(A.Arr9sepList!N$1,manifest_11Sep!$A$1:$V$1,0))</f>
        <v>LOTTE</v>
      </c>
      <c r="O74" s="15"/>
      <c r="P74" s="13"/>
      <c r="Q74" s="16">
        <v>15262438</v>
      </c>
      <c r="R74" s="16" t="s">
        <v>43</v>
      </c>
      <c r="S74" s="13" t="str">
        <f t="array" ref="S74">INDEX(manifest_11Sep!$A$1:$V$3202,MATCH($B74,manifest_11Sep!$B$1:$B$3202,0),MATCH(A.Arr9sepList!S$1,manifest_11Sep!$A$1:$V$1,0))</f>
        <v>1 room has 2 adults + 1 child + 1 infant</v>
      </c>
    </row>
    <row r="75" spans="1:19" ht="15.75" customHeight="1">
      <c r="A75" s="13" t="str">
        <f t="array" ref="A75">INDEX(manifest_11Sep!$A$1:$V$3202,MATCH($B75,manifest_11Sep!$B$1:$B$3202,0),MATCH(A.Arr9sepList!A$1,manifest_11Sep!$A$1:$V$1,0))</f>
        <v>A</v>
      </c>
      <c r="B75" s="13" t="s">
        <v>2922</v>
      </c>
      <c r="C75" s="13" t="str">
        <f t="array" ref="C75">INDEX(manifest_11Sep!$A$1:$V$3202,MATCH($B75,manifest_11Sep!$B$1:$B$3202,0),MATCH(A.Arr9sepList!C$1,manifest_11Sep!$A$1:$V$1,0))</f>
        <v>F3NF56HQDJV</v>
      </c>
      <c r="D75" s="13" t="str">
        <f t="array" ref="D75">INDEX(manifest_11Sep!$A$1:$V$3202,MATCH($B75,manifest_11Sep!$B$1:$B$3202,0),MATCH(A.Arr9sepList!D$1,manifest_11Sep!$A$1:$V$1,0))</f>
        <v>Female</v>
      </c>
      <c r="E75" s="13" t="str">
        <f t="array" ref="E75">INDEX(manifest_11Sep!$A$1:$V$3202,MATCH($B75,manifest_11Sep!$B$1:$B$3202,0),MATCH(A.Arr9sepList!E$1,manifest_11Sep!$A$1:$V$1,0))</f>
        <v>Jenny</v>
      </c>
      <c r="F75" s="13" t="str">
        <f t="array" ref="F75">INDEX(manifest_11Sep!$A$1:$V$3202,MATCH($B75,manifest_11Sep!$B$1:$B$3202,0),MATCH(A.Arr9sepList!F$1,manifest_11Sep!$A$1:$V$1,0))</f>
        <v>Rakesh</v>
      </c>
      <c r="G75" s="13">
        <f t="array" ref="G75">INDEX(manifest_11Sep!$A$1:$V$3202,MATCH($B75,manifest_11Sep!$B$1:$B$3202,0),MATCH(A.Arr9sepList!G$1,manifest_11Sep!$A$1:$V$1,0))</f>
        <v>36</v>
      </c>
      <c r="H75" s="13" t="str">
        <f t="array" ref="H75">INDEX(manifest_11Sep!$A$1:$V$3202,MATCH($B75,manifest_11Sep!$B$1:$B$3202,0),MATCH(A.Arr9sepList!H$1,manifest_11Sep!$A$1:$V$1,0))</f>
        <v>John Woo 2</v>
      </c>
      <c r="I75" s="13" t="str">
        <f t="array" ref="I75">INDEX(manifest_11Sep!$A$1:$V$3202,MATCH($B75,manifest_11Sep!$B$1:$B$3202,0),MATCH(A.Arr9sepList!I$1,manifest_11Sep!$A$1:$V$1,0))</f>
        <v>Jin Air</v>
      </c>
      <c r="J75" s="13" t="str">
        <f t="array" ref="J75">INDEX(manifest_11Sep!$A$1:$V$3202,MATCH($B75,manifest_11Sep!$B$1:$B$3202,0),MATCH(A.Arr9sepList!J$1,manifest_11Sep!$A$1:$V$1,0))</f>
        <v>LJ 510</v>
      </c>
      <c r="K75" s="13" t="str">
        <f t="array" ref="K75">INDEX(manifest_11Sep!$A$1:$V$3202,MATCH($B75,manifest_11Sep!$B$1:$B$3202,0),MATCH(A.Arr9sepList!K$1,manifest_11Sep!$A$1:$V$1,0))</f>
        <v>13-thg 9-25</v>
      </c>
      <c r="L75" s="14">
        <f t="array" ref="L75">INDEX(manifest_11Sep!$A$1:$V$3202,MATCH($B75,manifest_11Sep!$B$1:$B$3202,0),MATCH(A.Arr9sepList!L$1,manifest_11Sep!$A$1:$V$1,0))</f>
        <v>0.77083333333333337</v>
      </c>
      <c r="M75" s="13" t="str">
        <f t="array" ref="M75">INDEX(manifest_11Sep!$A$1:$V$3202,MATCH($B75,manifest_11Sep!$B$1:$B$3202,0),MATCH(A.Arr9sepList!M$1,manifest_11Sep!$A$1:$V$1,0))</f>
        <v>GMP-D</v>
      </c>
      <c r="N75" s="13" t="str">
        <f t="array" ref="N75">INDEX(manifest_11Sep!$A$1:$V$3202,MATCH($B75,manifest_11Sep!$B$1:$B$3202,0),MATCH(A.Arr9sepList!N$1,manifest_11Sep!$A$1:$V$1,0))</f>
        <v>LOTTE</v>
      </c>
      <c r="O75" s="15"/>
      <c r="P75" s="13"/>
      <c r="Q75" s="16">
        <v>15262438</v>
      </c>
      <c r="R75" s="16" t="s">
        <v>43</v>
      </c>
      <c r="S75" s="13">
        <f t="array" ref="S75">INDEX(manifest_11Sep!$A$1:$V$3202,MATCH($B75,manifest_11Sep!$B$1:$B$3202,0),MATCH(A.Arr9sepList!S$1,manifest_11Sep!$A$1:$V$1,0))</f>
        <v>0</v>
      </c>
    </row>
    <row r="76" spans="1:19" ht="15.75" customHeight="1">
      <c r="A76" s="13" t="str">
        <f t="array" ref="A76">INDEX(manifest_11Sep!$A$1:$V$3202,MATCH($B76,manifest_11Sep!$B$1:$B$3202,0),MATCH(A.Arr9sepList!A$1,manifest_11Sep!$A$1:$V$1,0))</f>
        <v>A</v>
      </c>
      <c r="B76" s="13" t="s">
        <v>2924</v>
      </c>
      <c r="C76" s="13" t="str">
        <f t="array" ref="C76">INDEX(manifest_11Sep!$A$1:$V$3202,MATCH($B76,manifest_11Sep!$B$1:$B$3202,0),MATCH(A.Arr9sepList!C$1,manifest_11Sep!$A$1:$V$1,0))</f>
        <v>F3NF56HQDJV</v>
      </c>
      <c r="D76" s="13" t="str">
        <f t="array" ref="D76">INDEX(manifest_11Sep!$A$1:$V$3202,MATCH($B76,manifest_11Sep!$B$1:$B$3202,0),MATCH(A.Arr9sepList!D$1,manifest_11Sep!$A$1:$V$1,0))</f>
        <v>Female</v>
      </c>
      <c r="E76" s="13" t="str">
        <f t="array" ref="E76">INDEX(manifest_11Sep!$A$1:$V$3202,MATCH($B76,manifest_11Sep!$B$1:$B$3202,0),MATCH(A.Arr9sepList!E$1,manifest_11Sep!$A$1:$V$1,0))</f>
        <v>Eva</v>
      </c>
      <c r="F76" s="13" t="str">
        <f t="array" ref="F76">INDEX(manifest_11Sep!$A$1:$V$3202,MATCH($B76,manifest_11Sep!$B$1:$B$3202,0),MATCH(A.Arr9sepList!F$1,manifest_11Sep!$A$1:$V$1,0))</f>
        <v>Kana</v>
      </c>
      <c r="G76" s="13">
        <f t="array" ref="G76">INDEX(manifest_11Sep!$A$1:$V$3202,MATCH($B76,manifest_11Sep!$B$1:$B$3202,0),MATCH(A.Arr9sepList!G$1,manifest_11Sep!$A$1:$V$1,0))</f>
        <v>5</v>
      </c>
      <c r="H76" s="13" t="str">
        <f t="array" ref="H76">INDEX(manifest_11Sep!$A$1:$V$3202,MATCH($B76,manifest_11Sep!$B$1:$B$3202,0),MATCH(A.Arr9sepList!H$1,manifest_11Sep!$A$1:$V$1,0))</f>
        <v>John Woo 2</v>
      </c>
      <c r="I76" s="13" t="str">
        <f t="array" ref="I76">INDEX(manifest_11Sep!$A$1:$V$3202,MATCH($B76,manifest_11Sep!$B$1:$B$3202,0),MATCH(A.Arr9sepList!I$1,manifest_11Sep!$A$1:$V$1,0))</f>
        <v>Jin Air</v>
      </c>
      <c r="J76" s="13" t="str">
        <f t="array" ref="J76">INDEX(manifest_11Sep!$A$1:$V$3202,MATCH($B76,manifest_11Sep!$B$1:$B$3202,0),MATCH(A.Arr9sepList!J$1,manifest_11Sep!$A$1:$V$1,0))</f>
        <v>LJ 510</v>
      </c>
      <c r="K76" s="13" t="str">
        <f t="array" ref="K76">INDEX(manifest_11Sep!$A$1:$V$3202,MATCH($B76,manifest_11Sep!$B$1:$B$3202,0),MATCH(A.Arr9sepList!K$1,manifest_11Sep!$A$1:$V$1,0))</f>
        <v>13-thg 9-25</v>
      </c>
      <c r="L76" s="14">
        <f t="array" ref="L76">INDEX(manifest_11Sep!$A$1:$V$3202,MATCH($B76,manifest_11Sep!$B$1:$B$3202,0),MATCH(A.Arr9sepList!L$1,manifest_11Sep!$A$1:$V$1,0))</f>
        <v>0.77083333333333337</v>
      </c>
      <c r="M76" s="13" t="str">
        <f t="array" ref="M76">INDEX(manifest_11Sep!$A$1:$V$3202,MATCH($B76,manifest_11Sep!$B$1:$B$3202,0),MATCH(A.Arr9sepList!M$1,manifest_11Sep!$A$1:$V$1,0))</f>
        <v>GMP-D</v>
      </c>
      <c r="N76" s="13" t="str">
        <f t="array" ref="N76">INDEX(manifest_11Sep!$A$1:$V$3202,MATCH($B76,manifest_11Sep!$B$1:$B$3202,0),MATCH(A.Arr9sepList!N$1,manifest_11Sep!$A$1:$V$1,0))</f>
        <v>LOTTE</v>
      </c>
      <c r="O76" s="15"/>
      <c r="P76" s="13"/>
      <c r="Q76" s="16">
        <v>15262438</v>
      </c>
      <c r="R76" s="16" t="s">
        <v>43</v>
      </c>
      <c r="S76" s="13">
        <f t="array" ref="S76">INDEX(manifest_11Sep!$A$1:$V$3202,MATCH($B76,manifest_11Sep!$B$1:$B$3202,0),MATCH(A.Arr9sepList!S$1,manifest_11Sep!$A$1:$V$1,0))</f>
        <v>0</v>
      </c>
    </row>
    <row r="77" spans="1:19" ht="15.75" customHeight="1">
      <c r="A77" s="13" t="str">
        <f t="array" ref="A77">INDEX(manifest_11Sep!$A$1:$V$3202,MATCH($B77,manifest_11Sep!$B$1:$B$3202,0),MATCH(A.Arr9sepList!A$1,manifest_11Sep!$A$1:$V$1,0))</f>
        <v>A</v>
      </c>
      <c r="B77" s="13" t="s">
        <v>2927</v>
      </c>
      <c r="C77" s="13" t="str">
        <f t="array" ref="C77">INDEX(manifest_11Sep!$A$1:$V$3202,MATCH($B77,manifest_11Sep!$B$1:$B$3202,0),MATCH(A.Arr9sepList!C$1,manifest_11Sep!$A$1:$V$1,0))</f>
        <v>F3NF56HQDJV</v>
      </c>
      <c r="D77" s="13" t="str">
        <f t="array" ref="D77">INDEX(manifest_11Sep!$A$1:$V$3202,MATCH($B77,manifest_11Sep!$B$1:$B$3202,0),MATCH(A.Arr9sepList!D$1,manifest_11Sep!$A$1:$V$1,0))</f>
        <v>Male</v>
      </c>
      <c r="E77" s="13" t="str">
        <f t="array" ref="E77">INDEX(manifest_11Sep!$A$1:$V$3202,MATCH($B77,manifest_11Sep!$B$1:$B$3202,0),MATCH(A.Arr9sepList!E$1,manifest_11Sep!$A$1:$V$1,0))</f>
        <v>Edd</v>
      </c>
      <c r="F77" s="13" t="str">
        <f t="array" ref="F77">INDEX(manifest_11Sep!$A$1:$V$3202,MATCH($B77,manifest_11Sep!$B$1:$B$3202,0),MATCH(A.Arr9sepList!F$1,manifest_11Sep!$A$1:$V$1,0))</f>
        <v>Kana</v>
      </c>
      <c r="G77" s="13">
        <f t="array" ref="G77">INDEX(manifest_11Sep!$A$1:$V$3202,MATCH($B77,manifest_11Sep!$B$1:$B$3202,0),MATCH(A.Arr9sepList!G$1,manifest_11Sep!$A$1:$V$1,0))</f>
        <v>1</v>
      </c>
      <c r="H77" s="13" t="str">
        <f t="array" ref="H77">INDEX(manifest_11Sep!$A$1:$V$3202,MATCH($B77,manifest_11Sep!$B$1:$B$3202,0),MATCH(A.Arr9sepList!H$1,manifest_11Sep!$A$1:$V$1,0))</f>
        <v>John Woo 2</v>
      </c>
      <c r="I77" s="13" t="str">
        <f t="array" ref="I77">INDEX(manifest_11Sep!$A$1:$V$3202,MATCH($B77,manifest_11Sep!$B$1:$B$3202,0),MATCH(A.Arr9sepList!I$1,manifest_11Sep!$A$1:$V$1,0))</f>
        <v>Jin Air</v>
      </c>
      <c r="J77" s="13" t="str">
        <f t="array" ref="J77">INDEX(manifest_11Sep!$A$1:$V$3202,MATCH($B77,manifest_11Sep!$B$1:$B$3202,0),MATCH(A.Arr9sepList!J$1,manifest_11Sep!$A$1:$V$1,0))</f>
        <v>LJ 510</v>
      </c>
      <c r="K77" s="13" t="str">
        <f t="array" ref="K77">INDEX(manifest_11Sep!$A$1:$V$3202,MATCH($B77,manifest_11Sep!$B$1:$B$3202,0),MATCH(A.Arr9sepList!K$1,manifest_11Sep!$A$1:$V$1,0))</f>
        <v>13-thg 9-25</v>
      </c>
      <c r="L77" s="14">
        <f t="array" ref="L77">INDEX(manifest_11Sep!$A$1:$V$3202,MATCH($B77,manifest_11Sep!$B$1:$B$3202,0),MATCH(A.Arr9sepList!L$1,manifest_11Sep!$A$1:$V$1,0))</f>
        <v>0.77083333333333337</v>
      </c>
      <c r="M77" s="13" t="str">
        <f t="array" ref="M77">INDEX(manifest_11Sep!$A$1:$V$3202,MATCH($B77,manifest_11Sep!$B$1:$B$3202,0),MATCH(A.Arr9sepList!M$1,manifest_11Sep!$A$1:$V$1,0))</f>
        <v>GMP-D</v>
      </c>
      <c r="N77" s="13" t="str">
        <f t="array" ref="N77">INDEX(manifest_11Sep!$A$1:$V$3202,MATCH($B77,manifest_11Sep!$B$1:$B$3202,0),MATCH(A.Arr9sepList!N$1,manifest_11Sep!$A$1:$V$1,0))</f>
        <v>LOTTE</v>
      </c>
      <c r="O77" s="15"/>
      <c r="P77" s="13"/>
      <c r="Q77" s="16">
        <v>15262438</v>
      </c>
      <c r="R77" s="16" t="s">
        <v>43</v>
      </c>
      <c r="S77" s="13">
        <f t="array" ref="S77">INDEX(manifest_11Sep!$A$1:$V$3202,MATCH($B77,manifest_11Sep!$B$1:$B$3202,0),MATCH(A.Arr9sepList!S$1,manifest_11Sep!$A$1:$V$1,0))</f>
        <v>0</v>
      </c>
    </row>
    <row r="78" spans="1:19" ht="15.75" customHeight="1">
      <c r="A78" s="13" t="str">
        <f t="array" ref="A78">INDEX(manifest_11Sep!$A$1:$V$3202,MATCH($B78,manifest_11Sep!$B$1:$B$3202,0),MATCH(A.Arr9sepList!A$1,manifest_11Sep!$A$1:$V$1,0))</f>
        <v>A</v>
      </c>
      <c r="B78" s="13" t="s">
        <v>3103</v>
      </c>
      <c r="C78" s="13" t="str">
        <f t="array" ref="C78">INDEX(manifest_11Sep!$A$1:$V$3202,MATCH($B78,manifest_11Sep!$B$1:$B$3202,0),MATCH(A.Arr9sepList!C$1,manifest_11Sep!$A$1:$V$1,0))</f>
        <v>PWN39QQZR6C</v>
      </c>
      <c r="D78" s="13" t="str">
        <f t="array" ref="D78">INDEX(manifest_11Sep!$A$1:$V$3202,MATCH($B78,manifest_11Sep!$B$1:$B$3202,0),MATCH(A.Arr9sepList!D$1,manifest_11Sep!$A$1:$V$1,0))</f>
        <v>Male</v>
      </c>
      <c r="E78" s="13" t="str">
        <f t="array" ref="E78">INDEX(manifest_11Sep!$A$1:$V$3202,MATCH($B78,manifest_11Sep!$B$1:$B$3202,0),MATCH(A.Arr9sepList!E$1,manifest_11Sep!$A$1:$V$1,0))</f>
        <v>Sofela Kehinde</v>
      </c>
      <c r="F78" s="13" t="str">
        <f t="array" ref="F78">INDEX(manifest_11Sep!$A$1:$V$3202,MATCH($B78,manifest_11Sep!$B$1:$B$3202,0),MATCH(A.Arr9sepList!F$1,manifest_11Sep!$A$1:$V$1,0))</f>
        <v>Sowunmi</v>
      </c>
      <c r="G78" s="13">
        <f t="array" ref="G78">INDEX(manifest_11Sep!$A$1:$V$3202,MATCH($B78,manifest_11Sep!$B$1:$B$3202,0),MATCH(A.Arr9sepList!G$1,manifest_11Sep!$A$1:$V$1,0))</f>
        <v>55</v>
      </c>
      <c r="H78" s="13" t="str">
        <f t="array" ref="H78">INDEX(manifest_11Sep!$A$1:$V$3202,MATCH($B78,manifest_11Sep!$B$1:$B$3202,0),MATCH(A.Arr9sepList!H$1,manifest_11Sep!$A$1:$V$1,0))</f>
        <v>Kenny Sowunmi</v>
      </c>
      <c r="I78" s="13" t="str">
        <f t="array" ref="I78">INDEX(manifest_11Sep!$A$1:$V$3202,MATCH($B78,manifest_11Sep!$B$1:$B$3202,0),MATCH(A.Arr9sepList!I$1,manifest_11Sep!$A$1:$V$1,0))</f>
        <v>Jin Air</v>
      </c>
      <c r="J78" s="13" t="str">
        <f t="array" ref="J78">INDEX(manifest_11Sep!$A$1:$V$3202,MATCH($B78,manifest_11Sep!$B$1:$B$3202,0),MATCH(A.Arr9sepList!J$1,manifest_11Sep!$A$1:$V$1,0))</f>
        <v>LJ 510</v>
      </c>
      <c r="K78" s="13" t="str">
        <f t="array" ref="K78">INDEX(manifest_11Sep!$A$1:$V$3202,MATCH($B78,manifest_11Sep!$B$1:$B$3202,0),MATCH(A.Arr9sepList!K$1,manifest_11Sep!$A$1:$V$1,0))</f>
        <v>13-thg 9-25</v>
      </c>
      <c r="L78" s="14">
        <f t="array" ref="L78">INDEX(manifest_11Sep!$A$1:$V$3202,MATCH($B78,manifest_11Sep!$B$1:$B$3202,0),MATCH(A.Arr9sepList!L$1,manifest_11Sep!$A$1:$V$1,0))</f>
        <v>0.77083333333333337</v>
      </c>
      <c r="M78" s="13" t="str">
        <f t="array" ref="M78">INDEX(manifest_11Sep!$A$1:$V$3202,MATCH($B78,manifest_11Sep!$B$1:$B$3202,0),MATCH(A.Arr9sepList!M$1,manifest_11Sep!$A$1:$V$1,0))</f>
        <v>GMP-D</v>
      </c>
      <c r="N78" s="13" t="str">
        <f t="array" ref="N78">INDEX(manifest_11Sep!$A$1:$V$3202,MATCH($B78,manifest_11Sep!$B$1:$B$3202,0),MATCH(A.Arr9sepList!N$1,manifest_11Sep!$A$1:$V$1,0))</f>
        <v>LOTTE</v>
      </c>
      <c r="O78" s="15"/>
      <c r="P78" s="13"/>
      <c r="Q78" s="16">
        <v>15262452</v>
      </c>
      <c r="R78" s="16" t="s">
        <v>43</v>
      </c>
      <c r="S78" s="13" t="str">
        <f t="array" ref="S78">INDEX(manifest_11Sep!$A$1:$V$3202,MATCH($B78,manifest_11Sep!$B$1:$B$3202,0),MATCH(A.Arr9sepList!S$1,manifest_11Sep!$A$1:$V$1,0))</f>
        <v>Upgrade - Junior Suite</v>
      </c>
    </row>
    <row r="79" spans="1:19" ht="15.75" customHeight="1">
      <c r="A79" s="13" t="str">
        <f t="array" ref="A79">INDEX(manifest_11Sep!$A$1:$V$3202,MATCH($B79,manifest_11Sep!$B$1:$B$3202,0),MATCH(A.Arr9sepList!A$1,manifest_11Sep!$A$1:$V$1,0))</f>
        <v>A</v>
      </c>
      <c r="B79" s="13" t="s">
        <v>3106</v>
      </c>
      <c r="C79" s="13" t="str">
        <f t="array" ref="C79">INDEX(manifest_11Sep!$A$1:$V$3202,MATCH($B79,manifest_11Sep!$B$1:$B$3202,0),MATCH(A.Arr9sepList!C$1,manifest_11Sep!$A$1:$V$1,0))</f>
        <v>PWN39QQZR6C</v>
      </c>
      <c r="D79" s="13" t="str">
        <f t="array" ref="D79">INDEX(manifest_11Sep!$A$1:$V$3202,MATCH($B79,manifest_11Sep!$B$1:$B$3202,0),MATCH(A.Arr9sepList!D$1,manifest_11Sep!$A$1:$V$1,0))</f>
        <v>Female</v>
      </c>
      <c r="E79" s="13" t="str">
        <f t="array" ref="E79">INDEX(manifest_11Sep!$A$1:$V$3202,MATCH($B79,manifest_11Sep!$B$1:$B$3202,0),MATCH(A.Arr9sepList!E$1,manifest_11Sep!$A$1:$V$1,0))</f>
        <v>Abisola Ayodele</v>
      </c>
      <c r="F79" s="13" t="str">
        <f t="array" ref="F79">INDEX(manifest_11Sep!$A$1:$V$3202,MATCH($B79,manifest_11Sep!$B$1:$B$3202,0),MATCH(A.Arr9sepList!F$1,manifest_11Sep!$A$1:$V$1,0))</f>
        <v>Sowunmi</v>
      </c>
      <c r="G79" s="13">
        <f t="array" ref="G79">INDEX(manifest_11Sep!$A$1:$V$3202,MATCH($B79,manifest_11Sep!$B$1:$B$3202,0),MATCH(A.Arr9sepList!G$1,manifest_11Sep!$A$1:$V$1,0))</f>
        <v>57</v>
      </c>
      <c r="H79" s="13" t="str">
        <f t="array" ref="H79">INDEX(manifest_11Sep!$A$1:$V$3202,MATCH($B79,manifest_11Sep!$B$1:$B$3202,0),MATCH(A.Arr9sepList!H$1,manifest_11Sep!$A$1:$V$1,0))</f>
        <v>Kenny Sowunmi</v>
      </c>
      <c r="I79" s="13" t="str">
        <f t="array" ref="I79">INDEX(manifest_11Sep!$A$1:$V$3202,MATCH($B79,manifest_11Sep!$B$1:$B$3202,0),MATCH(A.Arr9sepList!I$1,manifest_11Sep!$A$1:$V$1,0))</f>
        <v>Jin Air</v>
      </c>
      <c r="J79" s="13" t="str">
        <f t="array" ref="J79">INDEX(manifest_11Sep!$A$1:$V$3202,MATCH($B79,manifest_11Sep!$B$1:$B$3202,0),MATCH(A.Arr9sepList!J$1,manifest_11Sep!$A$1:$V$1,0))</f>
        <v>LJ 510</v>
      </c>
      <c r="K79" s="13" t="str">
        <f t="array" ref="K79">INDEX(manifest_11Sep!$A$1:$V$3202,MATCH($B79,manifest_11Sep!$B$1:$B$3202,0),MATCH(A.Arr9sepList!K$1,manifest_11Sep!$A$1:$V$1,0))</f>
        <v>13-thg 9-25</v>
      </c>
      <c r="L79" s="14">
        <f t="array" ref="L79">INDEX(manifest_11Sep!$A$1:$V$3202,MATCH($B79,manifest_11Sep!$B$1:$B$3202,0),MATCH(A.Arr9sepList!L$1,manifest_11Sep!$A$1:$V$1,0))</f>
        <v>0.77083333333333337</v>
      </c>
      <c r="M79" s="13" t="str">
        <f t="array" ref="M79">INDEX(manifest_11Sep!$A$1:$V$3202,MATCH($B79,manifest_11Sep!$B$1:$B$3202,0),MATCH(A.Arr9sepList!M$1,manifest_11Sep!$A$1:$V$1,0))</f>
        <v>GMP-D</v>
      </c>
      <c r="N79" s="13" t="str">
        <f t="array" ref="N79">INDEX(manifest_11Sep!$A$1:$V$3202,MATCH($B79,manifest_11Sep!$B$1:$B$3202,0),MATCH(A.Arr9sepList!N$1,manifest_11Sep!$A$1:$V$1,0))</f>
        <v>LOTTE</v>
      </c>
      <c r="O79" s="15"/>
      <c r="P79" s="13"/>
      <c r="Q79" s="16">
        <v>15262452</v>
      </c>
      <c r="R79" s="16" t="s">
        <v>43</v>
      </c>
      <c r="S79" s="13">
        <f t="array" ref="S79">INDEX(manifest_11Sep!$A$1:$V$3202,MATCH($B79,manifest_11Sep!$B$1:$B$3202,0),MATCH(A.Arr9sepList!S$1,manifest_11Sep!$A$1:$V$1,0))</f>
        <v>0</v>
      </c>
    </row>
    <row r="80" spans="1:19" ht="15.75" customHeight="1">
      <c r="A80" s="229" t="str">
        <f t="array" ref="A80">INDEX(manifest_11Sep!$A$1:$V$3202,MATCH($B80,manifest_11Sep!$B$1:$B$3202,0),MATCH(A.Arr9sepList!A$1,manifest_11Sep!$A$1:$V$1,0))</f>
        <v>A</v>
      </c>
      <c r="B80" s="233" t="s">
        <v>1175</v>
      </c>
      <c r="C80" s="229" t="str">
        <f t="array" ref="C80">INDEX(manifest_11Sep!$A$1:$V$3202,MATCH($B80,manifest_11Sep!$B$1:$B$3202,0),MATCH(A.Arr9sepList!C$1,manifest_11Sep!$A$1:$V$1,0))</f>
        <v>75N8622HJTF</v>
      </c>
      <c r="D80" s="229" t="str">
        <f t="array" ref="D80">INDEX(manifest_11Sep!$A$1:$V$3202,MATCH($B80,manifest_11Sep!$B$1:$B$3202,0),MATCH(A.Arr9sepList!D$1,manifest_11Sep!$A$1:$V$1,0))</f>
        <v>Male</v>
      </c>
      <c r="E80" s="229" t="str">
        <f t="array" ref="E80">INDEX(manifest_11Sep!$A$1:$V$3202,MATCH($B80,manifest_11Sep!$B$1:$B$3202,0),MATCH(A.Arr9sepList!E$1,manifest_11Sep!$A$1:$V$1,0))</f>
        <v>Frantz</v>
      </c>
      <c r="F80" s="229" t="str">
        <f t="array" ref="F80">INDEX(manifest_11Sep!$A$1:$V$3202,MATCH($B80,manifest_11Sep!$B$1:$B$3202,0),MATCH(A.Arr9sepList!F$1,manifest_11Sep!$A$1:$V$1,0))</f>
        <v>Prinvil</v>
      </c>
      <c r="G80" s="229">
        <f t="array" ref="G80">INDEX(manifest_11Sep!$A$1:$V$3202,MATCH($B80,manifest_11Sep!$B$1:$B$3202,0),MATCH(A.Arr9sepList!G$1,manifest_11Sep!$A$1:$V$1,0))</f>
        <v>56</v>
      </c>
      <c r="H80" s="229" t="str">
        <f t="array" ref="H80">INDEX(manifest_11Sep!$A$1:$V$3202,MATCH($B80,manifest_11Sep!$B$1:$B$3202,0),MATCH(A.Arr9sepList!H$1,manifest_11Sep!$A$1:$V$1,0))</f>
        <v>Alicia Nguyen 4</v>
      </c>
      <c r="I80" s="229" t="str">
        <f t="array" ref="I80">INDEX(manifest_11Sep!$A$1:$V$3202,MATCH($B80,manifest_11Sep!$B$1:$B$3202,0),MATCH(A.Arr9sepList!I$1,manifest_11Sep!$A$1:$V$1,0))</f>
        <v>Korean Air</v>
      </c>
      <c r="J80" s="229" t="str">
        <f t="array" ref="J80">INDEX(manifest_11Sep!$A$1:$V$3202,MATCH($B80,manifest_11Sep!$B$1:$B$3202,0),MATCH(A.Arr9sepList!J$1,manifest_11Sep!$A$1:$V$1,0))</f>
        <v>KE 2104</v>
      </c>
      <c r="K80" s="229" t="str">
        <f t="array" ref="K80">INDEX(manifest_11Sep!$A$1:$V$3202,MATCH($B80,manifest_11Sep!$B$1:$B$3202,0),MATCH(A.Arr9sepList!K$1,manifest_11Sep!$A$1:$V$1,0))</f>
        <v>13-thg 9-25</v>
      </c>
      <c r="L80" s="230">
        <f t="array" ref="L80">INDEX(manifest_11Sep!$A$1:$V$3202,MATCH($B80,manifest_11Sep!$B$1:$B$3202,0),MATCH(A.Arr9sepList!L$1,manifest_11Sep!$A$1:$V$1,0))</f>
        <v>0.92013888888888884</v>
      </c>
      <c r="M80" s="229" t="str">
        <f t="array" ref="M80">INDEX(manifest_11Sep!$A$1:$V$3202,MATCH($B80,manifest_11Sep!$B$1:$B$3202,0),MATCH(A.Arr9sepList!M$1,manifest_11Sep!$A$1:$V$1,0))</f>
        <v>GMP-I</v>
      </c>
      <c r="N80" s="229" t="str">
        <f t="array" ref="N80">INDEX(manifest_11Sep!$A$1:$V$3202,MATCH($B80,manifest_11Sep!$B$1:$B$3202,0),MATCH(A.Arr9sepList!N$1,manifest_11Sep!$A$1:$V$1,0))</f>
        <v>JW MARRIOTT</v>
      </c>
      <c r="O80" s="231">
        <f>COUNTA(N80:N81)</f>
        <v>2</v>
      </c>
      <c r="P80" s="229"/>
      <c r="Q80" s="232">
        <v>75987342</v>
      </c>
      <c r="R80" s="232" t="s">
        <v>43</v>
      </c>
      <c r="S80" s="229">
        <f t="array" ref="S80">INDEX(manifest_11Sep!$A$1:$V$3202,MATCH($B80,manifest_11Sep!$B$1:$B$3202,0),MATCH(A.Arr9sepList!S$1,manifest_11Sep!$A$1:$V$1,0))</f>
        <v>0</v>
      </c>
    </row>
    <row r="81" spans="1:19" ht="15.75" customHeight="1">
      <c r="A81" s="13" t="str">
        <f t="array" ref="A81">INDEX(manifest_11Sep!$A$1:$V$3202,MATCH($B81,manifest_11Sep!$B$1:$B$3202,0),MATCH(A.Arr9sepList!A$1,manifest_11Sep!$A$1:$V$1,0))</f>
        <v>A</v>
      </c>
      <c r="B81" s="3" t="s">
        <v>1179</v>
      </c>
      <c r="C81" s="13" t="str">
        <f t="array" ref="C81">INDEX(manifest_11Sep!$A$1:$V$3202,MATCH($B81,manifest_11Sep!$B$1:$B$3202,0),MATCH(A.Arr9sepList!C$1,manifest_11Sep!$A$1:$V$1,0))</f>
        <v>75N8622HJTF</v>
      </c>
      <c r="D81" s="13" t="str">
        <f t="array" ref="D81">INDEX(manifest_11Sep!$A$1:$V$3202,MATCH($B81,manifest_11Sep!$B$1:$B$3202,0),MATCH(A.Arr9sepList!D$1,manifest_11Sep!$A$1:$V$1,0))</f>
        <v>Male</v>
      </c>
      <c r="E81" s="13" t="str">
        <f t="array" ref="E81">INDEX(manifest_11Sep!$A$1:$V$3202,MATCH($B81,manifest_11Sep!$B$1:$B$3202,0),MATCH(A.Arr9sepList!E$1,manifest_11Sep!$A$1:$V$1,0))</f>
        <v>Jose Luis</v>
      </c>
      <c r="F81" s="13" t="str">
        <f t="array" ref="F81">INDEX(manifest_11Sep!$A$1:$V$3202,MATCH($B81,manifest_11Sep!$B$1:$B$3202,0),MATCH(A.Arr9sepList!F$1,manifest_11Sep!$A$1:$V$1,0))</f>
        <v>Castillo Alvarez</v>
      </c>
      <c r="G81" s="13">
        <f t="array" ref="G81">INDEX(manifest_11Sep!$A$1:$V$3202,MATCH($B81,manifest_11Sep!$B$1:$B$3202,0),MATCH(A.Arr9sepList!G$1,manifest_11Sep!$A$1:$V$1,0))</f>
        <v>56</v>
      </c>
      <c r="H81" s="13" t="str">
        <f t="array" ref="H81">INDEX(manifest_11Sep!$A$1:$V$3202,MATCH($B81,manifest_11Sep!$B$1:$B$3202,0),MATCH(A.Arr9sepList!H$1,manifest_11Sep!$A$1:$V$1,0))</f>
        <v>Alicia Nguyen 4</v>
      </c>
      <c r="I81" s="13" t="str">
        <f t="array" ref="I81">INDEX(manifest_11Sep!$A$1:$V$3202,MATCH($B81,manifest_11Sep!$B$1:$B$3202,0),MATCH(A.Arr9sepList!I$1,manifest_11Sep!$A$1:$V$1,0))</f>
        <v>Korean Air</v>
      </c>
      <c r="J81" s="13" t="str">
        <f t="array" ref="J81">INDEX(manifest_11Sep!$A$1:$V$3202,MATCH($B81,manifest_11Sep!$B$1:$B$3202,0),MATCH(A.Arr9sepList!J$1,manifest_11Sep!$A$1:$V$1,0))</f>
        <v>KE 2104</v>
      </c>
      <c r="K81" s="13" t="str">
        <f t="array" ref="K81">INDEX(manifest_11Sep!$A$1:$V$3202,MATCH($B81,manifest_11Sep!$B$1:$B$3202,0),MATCH(A.Arr9sepList!K$1,manifest_11Sep!$A$1:$V$1,0))</f>
        <v>13-thg 9-25</v>
      </c>
      <c r="L81" s="14">
        <f t="array" ref="L81">INDEX(manifest_11Sep!$A$1:$V$3202,MATCH($B81,manifest_11Sep!$B$1:$B$3202,0),MATCH(A.Arr9sepList!L$1,manifest_11Sep!$A$1:$V$1,0))</f>
        <v>0.92013888888888884</v>
      </c>
      <c r="M81" s="13" t="str">
        <f t="array" ref="M81">INDEX(manifest_11Sep!$A$1:$V$3202,MATCH($B81,manifest_11Sep!$B$1:$B$3202,0),MATCH(A.Arr9sepList!M$1,manifest_11Sep!$A$1:$V$1,0))</f>
        <v>GMP-I</v>
      </c>
      <c r="N81" s="13" t="str">
        <f t="array" ref="N81">INDEX(manifest_11Sep!$A$1:$V$3202,MATCH($B81,manifest_11Sep!$B$1:$B$3202,0),MATCH(A.Arr9sepList!N$1,manifest_11Sep!$A$1:$V$1,0))</f>
        <v>JW MARRIOTT</v>
      </c>
      <c r="O81" s="15"/>
      <c r="P81" s="13"/>
      <c r="Q81" s="16">
        <v>75987342</v>
      </c>
      <c r="R81" s="16" t="s">
        <v>43</v>
      </c>
      <c r="S81" s="13">
        <f t="array" ref="S81">INDEX(manifest_11Sep!$A$1:$V$3202,MATCH($B81,manifest_11Sep!$B$1:$B$3202,0),MATCH(A.Arr9sepList!S$1,manifest_11Sep!$A$1:$V$1,0))</f>
        <v>0</v>
      </c>
    </row>
    <row r="82" spans="1:19" ht="15.75" customHeight="1">
      <c r="A82" s="229" t="str">
        <f t="array" ref="A82">INDEX(manifest_11Sep!$A$1:$V$3202,MATCH($B82,manifest_11Sep!$B$1:$B$3202,0),MATCH(A.Arr9sepList!A$1,manifest_11Sep!$A$1:$V$1,0))</f>
        <v>A</v>
      </c>
      <c r="B82" s="229" t="s">
        <v>3490</v>
      </c>
      <c r="C82" s="229" t="str">
        <f t="array" ref="C82">INDEX(manifest_11Sep!$A$1:$V$3202,MATCH($B82,manifest_11Sep!$B$1:$B$3202,0),MATCH(A.Arr9sepList!C$1,manifest_11Sep!$A$1:$V$1,0))</f>
        <v>V7ND7QWQH8B</v>
      </c>
      <c r="D82" s="229" t="str">
        <f t="array" ref="D82">INDEX(manifest_11Sep!$A$1:$V$3202,MATCH($B82,manifest_11Sep!$B$1:$B$3202,0),MATCH(A.Arr9sepList!D$1,manifest_11Sep!$A$1:$V$1,0))</f>
        <v>Female</v>
      </c>
      <c r="E82" s="229" t="str">
        <f t="array" ref="E82">INDEX(manifest_11Sep!$A$1:$V$3202,MATCH($B82,manifest_11Sep!$B$1:$B$3202,0),MATCH(A.Arr9sepList!E$1,manifest_11Sep!$A$1:$V$1,0))</f>
        <v>Dianelle</v>
      </c>
      <c r="F82" s="229" t="str">
        <f t="array" ref="F82">INDEX(manifest_11Sep!$A$1:$V$3202,MATCH($B82,manifest_11Sep!$B$1:$B$3202,0),MATCH(A.Arr9sepList!F$1,manifest_11Sep!$A$1:$V$1,0))</f>
        <v>Manalo</v>
      </c>
      <c r="G82" s="229">
        <f t="array" ref="G82">INDEX(manifest_11Sep!$A$1:$V$3202,MATCH($B82,manifest_11Sep!$B$1:$B$3202,0),MATCH(A.Arr9sepList!G$1,manifest_11Sep!$A$1:$V$1,0))</f>
        <v>42</v>
      </c>
      <c r="H82" s="229" t="str">
        <f t="array" ref="H82">INDEX(manifest_11Sep!$A$1:$V$3202,MATCH($B82,manifest_11Sep!$B$1:$B$3202,0),MATCH(A.Arr9sepList!H$1,manifest_11Sep!$A$1:$V$1,0))</f>
        <v>Maricel Goyena</v>
      </c>
      <c r="I82" s="229" t="str">
        <f t="array" ref="I82">INDEX(manifest_11Sep!$A$1:$V$3202,MATCH($B82,manifest_11Sep!$B$1:$B$3202,0),MATCH(A.Arr9sepList!I$1,manifest_11Sep!$A$1:$V$1,0))</f>
        <v>All Nippon Airways</v>
      </c>
      <c r="J82" s="229" t="str">
        <f t="array" ref="J82">INDEX(manifest_11Sep!$A$1:$V$3202,MATCH($B82,manifest_11Sep!$B$1:$B$3202,0),MATCH(A.Arr9sepList!J$1,manifest_11Sep!$A$1:$V$1,0))</f>
        <v>NH 867</v>
      </c>
      <c r="K82" s="229" t="str">
        <f t="array" ref="K82">INDEX(manifest_11Sep!$A$1:$V$3202,MATCH($B82,manifest_11Sep!$B$1:$B$3202,0),MATCH(A.Arr9sepList!K$1,manifest_11Sep!$A$1:$V$1,0))</f>
        <v>13-thg 9-25</v>
      </c>
      <c r="L82" s="230">
        <f t="array" ref="L82">INDEX(manifest_11Sep!$A$1:$V$3202,MATCH($B82,manifest_11Sep!$B$1:$B$3202,0),MATCH(A.Arr9sepList!L$1,manifest_11Sep!$A$1:$V$1,0))</f>
        <v>0.93055555555555558</v>
      </c>
      <c r="M82" s="229" t="str">
        <f t="array" ref="M82">INDEX(manifest_11Sep!$A$1:$V$3202,MATCH($B82,manifest_11Sep!$B$1:$B$3202,0),MATCH(A.Arr9sepList!M$1,manifest_11Sep!$A$1:$V$1,0))</f>
        <v>GMP-I</v>
      </c>
      <c r="N82" s="229" t="str">
        <f t="array" ref="N82">INDEX(manifest_11Sep!$A$1:$V$3202,MATCH($B82,manifest_11Sep!$B$1:$B$3202,0),MATCH(A.Arr9sepList!N$1,manifest_11Sep!$A$1:$V$1,0))</f>
        <v>THE PLAZA</v>
      </c>
      <c r="O82" s="231">
        <f>COUNTA(N82:N83)</f>
        <v>2</v>
      </c>
      <c r="P82" s="229"/>
      <c r="Q82" s="232">
        <v>70181305</v>
      </c>
      <c r="R82" s="232" t="s">
        <v>43</v>
      </c>
      <c r="S82" s="229">
        <f t="array" ref="S82">INDEX(manifest_11Sep!$A$1:$V$3202,MATCH($B82,manifest_11Sep!$B$1:$B$3202,0),MATCH(A.Arr9sepList!S$1,manifest_11Sep!$A$1:$V$1,0))</f>
        <v>0</v>
      </c>
    </row>
    <row r="83" spans="1:19" ht="15.75" customHeight="1">
      <c r="A83" s="13" t="str">
        <f t="array" ref="A83">INDEX(manifest_11Sep!$A$1:$V$3202,MATCH($B83,manifest_11Sep!$B$1:$B$3202,0),MATCH(A.Arr9sepList!A$1,manifest_11Sep!$A$1:$V$1,0))</f>
        <v>A</v>
      </c>
      <c r="B83" s="13" t="s">
        <v>3493</v>
      </c>
      <c r="C83" s="13" t="str">
        <f t="array" ref="C83">INDEX(manifest_11Sep!$A$1:$V$3202,MATCH($B83,manifest_11Sep!$B$1:$B$3202,0),MATCH(A.Arr9sepList!C$1,manifest_11Sep!$A$1:$V$1,0))</f>
        <v>V7ND7QWQH8B</v>
      </c>
      <c r="D83" s="13" t="str">
        <f t="array" ref="D83">INDEX(manifest_11Sep!$A$1:$V$3202,MATCH($B83,manifest_11Sep!$B$1:$B$3202,0),MATCH(A.Arr9sepList!D$1,manifest_11Sep!$A$1:$V$1,0))</f>
        <v>Male</v>
      </c>
      <c r="E83" s="13" t="str">
        <f t="array" ref="E83">INDEX(manifest_11Sep!$A$1:$V$3202,MATCH($B83,manifest_11Sep!$B$1:$B$3202,0),MATCH(A.Arr9sepList!E$1,manifest_11Sep!$A$1:$V$1,0))</f>
        <v>Frederick</v>
      </c>
      <c r="F83" s="13" t="str">
        <f t="array" ref="F83">INDEX(manifest_11Sep!$A$1:$V$3202,MATCH($B83,manifest_11Sep!$B$1:$B$3202,0),MATCH(A.Arr9sepList!F$1,manifest_11Sep!$A$1:$V$1,0))</f>
        <v>Manalo</v>
      </c>
      <c r="G83" s="13">
        <f t="array" ref="G83">INDEX(manifest_11Sep!$A$1:$V$3202,MATCH($B83,manifest_11Sep!$B$1:$B$3202,0),MATCH(A.Arr9sepList!G$1,manifest_11Sep!$A$1:$V$1,0))</f>
        <v>47</v>
      </c>
      <c r="H83" s="13" t="str">
        <f t="array" ref="H83">INDEX(manifest_11Sep!$A$1:$V$3202,MATCH($B83,manifest_11Sep!$B$1:$B$3202,0),MATCH(A.Arr9sepList!H$1,manifest_11Sep!$A$1:$V$1,0))</f>
        <v>Maricel Goyena</v>
      </c>
      <c r="I83" s="13" t="str">
        <f t="array" ref="I83">INDEX(manifest_11Sep!$A$1:$V$3202,MATCH($B83,manifest_11Sep!$B$1:$B$3202,0),MATCH(A.Arr9sepList!I$1,manifest_11Sep!$A$1:$V$1,0))</f>
        <v>All Nippon Airways</v>
      </c>
      <c r="J83" s="13" t="str">
        <f t="array" ref="J83">INDEX(manifest_11Sep!$A$1:$V$3202,MATCH($B83,manifest_11Sep!$B$1:$B$3202,0),MATCH(A.Arr9sepList!J$1,manifest_11Sep!$A$1:$V$1,0))</f>
        <v>NH 867</v>
      </c>
      <c r="K83" s="13" t="str">
        <f t="array" ref="K83">INDEX(manifest_11Sep!$A$1:$V$3202,MATCH($B83,manifest_11Sep!$B$1:$B$3202,0),MATCH(A.Arr9sepList!K$1,manifest_11Sep!$A$1:$V$1,0))</f>
        <v>13-thg 9-25</v>
      </c>
      <c r="L83" s="14">
        <f t="array" ref="L83">INDEX(manifest_11Sep!$A$1:$V$3202,MATCH($B83,manifest_11Sep!$B$1:$B$3202,0),MATCH(A.Arr9sepList!L$1,manifest_11Sep!$A$1:$V$1,0))</f>
        <v>0.93055555555555558</v>
      </c>
      <c r="M83" s="13" t="str">
        <f t="array" ref="M83">INDEX(manifest_11Sep!$A$1:$V$3202,MATCH($B83,manifest_11Sep!$B$1:$B$3202,0),MATCH(A.Arr9sepList!M$1,manifest_11Sep!$A$1:$V$1,0))</f>
        <v>GMP-I</v>
      </c>
      <c r="N83" s="13" t="str">
        <f t="array" ref="N83">INDEX(manifest_11Sep!$A$1:$V$3202,MATCH($B83,manifest_11Sep!$B$1:$B$3202,0),MATCH(A.Arr9sepList!N$1,manifest_11Sep!$A$1:$V$1,0))</f>
        <v>THE PLAZA</v>
      </c>
      <c r="O83" s="15"/>
      <c r="P83" s="13"/>
      <c r="Q83" s="16">
        <v>70181305</v>
      </c>
      <c r="R83" s="16" t="s">
        <v>43</v>
      </c>
      <c r="S83" s="13">
        <f t="array" ref="S83">INDEX(manifest_11Sep!$A$1:$V$3202,MATCH($B83,manifest_11Sep!$B$1:$B$3202,0),MATCH(A.Arr9sepList!S$1,manifest_11Sep!$A$1:$V$1,0))</f>
        <v>0</v>
      </c>
    </row>
    <row r="84" spans="1:19" ht="15.75" customHeight="1">
      <c r="A84" s="229"/>
      <c r="B84" s="229"/>
      <c r="C84" s="229"/>
      <c r="D84" s="229"/>
      <c r="E84" s="229"/>
      <c r="F84" s="229"/>
      <c r="G84" s="229"/>
      <c r="H84" s="229"/>
      <c r="I84" s="229"/>
      <c r="J84" s="229"/>
      <c r="K84" s="234"/>
      <c r="L84" s="235"/>
      <c r="M84" s="229"/>
      <c r="N84" s="229"/>
      <c r="O84" s="231"/>
      <c r="P84" s="229"/>
      <c r="Q84" s="232"/>
      <c r="R84" s="232"/>
      <c r="S84" s="229"/>
    </row>
    <row r="85" spans="1:19" ht="15.75" customHeight="1">
      <c r="A85" s="236" t="s">
        <v>8581</v>
      </c>
      <c r="B85" s="237"/>
      <c r="C85" s="237"/>
      <c r="D85" s="237"/>
      <c r="E85" s="237"/>
      <c r="F85" s="237"/>
      <c r="G85" s="237"/>
      <c r="H85" s="237"/>
      <c r="I85" s="237"/>
      <c r="J85" s="237"/>
      <c r="K85" s="238"/>
      <c r="L85" s="239"/>
      <c r="M85" s="237"/>
      <c r="N85" s="237"/>
      <c r="O85" s="240"/>
      <c r="P85" s="237"/>
      <c r="Q85" s="241"/>
      <c r="R85" s="241"/>
      <c r="S85" s="237"/>
    </row>
    <row r="86" spans="1:19" ht="15.75" customHeight="1">
      <c r="A86" s="13" t="str">
        <f t="array" ref="A86">INDEX(manifest_11Sep!$A$1:$V$3202,MATCH($B86,manifest_11Sep!$B$1:$B$3202,0),MATCH(A.Arr9sepList!A$1,manifest_11Sep!$A$1:$V$1,0))</f>
        <v>A</v>
      </c>
      <c r="B86" s="13" t="s">
        <v>422</v>
      </c>
      <c r="C86" s="13" t="str">
        <f t="array" ref="C86">INDEX(manifest_11Sep!$A$1:$V$3202,MATCH($B86,manifest_11Sep!$B$1:$B$3202,0),MATCH(A.Arr9sepList!C$1,manifest_11Sep!$A$1:$V$1,0))</f>
        <v>2NN5X225NVN</v>
      </c>
      <c r="D86" s="13" t="str">
        <f t="array" ref="D86">INDEX(manifest_11Sep!$A$1:$V$3202,MATCH($B86,manifest_11Sep!$B$1:$B$3202,0),MATCH(A.Arr9sepList!D$1,manifest_11Sep!$A$1:$V$1,0))</f>
        <v>Male</v>
      </c>
      <c r="E86" s="13" t="str">
        <f t="array" ref="E86">INDEX(manifest_11Sep!$A$1:$V$3202,MATCH($B86,manifest_11Sep!$B$1:$B$3202,0),MATCH(A.Arr9sepList!E$1,manifest_11Sep!$A$1:$V$1,0))</f>
        <v>Francisco Casanova</v>
      </c>
      <c r="F86" s="13" t="str">
        <f t="array" ref="F86">INDEX(manifest_11Sep!$A$1:$V$3202,MATCH($B86,manifest_11Sep!$B$1:$B$3202,0),MATCH(A.Arr9sepList!F$1,manifest_11Sep!$A$1:$V$1,0))</f>
        <v>Halili</v>
      </c>
      <c r="G86" s="13">
        <f t="array" ref="G86">INDEX(manifest_11Sep!$A$1:$V$3202,MATCH($B86,manifest_11Sep!$B$1:$B$3202,0),MATCH(A.Arr9sepList!G$1,manifest_11Sep!$A$1:$V$1,0))</f>
        <v>64</v>
      </c>
      <c r="H86" s="13" t="str">
        <f t="array" ref="H86">INDEX(manifest_11Sep!$A$1:$V$3202,MATCH($B86,manifest_11Sep!$B$1:$B$3202,0),MATCH(A.Arr9sepList!H$1,manifest_11Sep!$A$1:$V$1,0))</f>
        <v>Alicia Nguyen 2</v>
      </c>
      <c r="I86" s="13" t="str">
        <f t="array" ref="I86">INDEX(manifest_11Sep!$A$1:$V$3202,MATCH($B86,manifest_11Sep!$B$1:$B$3202,0),MATCH(A.Arr9sepList!I$1,manifest_11Sep!$A$1:$V$1,0))</f>
        <v>Asiana Airlines</v>
      </c>
      <c r="J86" s="13" t="str">
        <f t="array" ref="J86">INDEX(manifest_11Sep!$A$1:$V$3202,MATCH($B86,manifest_11Sep!$B$1:$B$3202,0),MATCH(A.Arr9sepList!J$1,manifest_11Sep!$A$1:$V$1,0))</f>
        <v>OZ 203</v>
      </c>
      <c r="K86" s="13" t="str">
        <f t="array" ref="K86">INDEX(manifest_11Sep!$A$1:$V$3202,MATCH($B86,manifest_11Sep!$B$1:$B$3202,0),MATCH(A.Arr9sepList!K$1,manifest_11Sep!$A$1:$V$1,0))</f>
        <v>13-thg 9-25</v>
      </c>
      <c r="L86" s="14">
        <f t="array" ref="L86">INDEX(manifest_11Sep!$A$1:$V$3202,MATCH($B86,manifest_11Sep!$B$1:$B$3202,0),MATCH(A.Arr9sepList!L$1,manifest_11Sep!$A$1:$V$1,0))</f>
        <v>0.18055555555555555</v>
      </c>
      <c r="M86" s="13" t="str">
        <f t="array" ref="M86">INDEX(manifest_11Sep!$A$1:$V$3202,MATCH($B86,manifest_11Sep!$B$1:$B$3202,0),MATCH(A.Arr9sepList!M$1,manifest_11Sep!$A$1:$V$1,0))</f>
        <v>ICN-T1</v>
      </c>
      <c r="N86" s="13" t="str">
        <f t="array" ref="N86">INDEX(manifest_11Sep!$A$1:$V$3202,MATCH($B86,manifest_11Sep!$B$1:$B$3202,0),MATCH(A.Arr9sepList!N$1,manifest_11Sep!$A$1:$V$1,0))</f>
        <v>FAIRMONT</v>
      </c>
      <c r="O86" s="15">
        <f>COUNTA(N86:N152)</f>
        <v>67</v>
      </c>
      <c r="P86" s="20"/>
      <c r="Q86" s="16">
        <v>462710757</v>
      </c>
      <c r="R86" s="16" t="s">
        <v>43</v>
      </c>
      <c r="S86" s="13">
        <f t="array" ref="S86">INDEX(manifest_11Sep!$A$1:$V$3202,MATCH($B86,manifest_11Sep!$B$1:$B$3202,0),MATCH(A.Arr9sepList!S$1,manifest_11Sep!$A$1:$V$1,0))</f>
        <v>0</v>
      </c>
    </row>
    <row r="87" spans="1:19" ht="15.75" customHeight="1">
      <c r="A87" s="13" t="str">
        <f t="array" ref="A87">INDEX(manifest_11Sep!$A$1:$V$3202,MATCH($B87,manifest_11Sep!$B$1:$B$3202,0),MATCH(A.Arr9sepList!A$1,manifest_11Sep!$A$1:$V$1,0))</f>
        <v>A</v>
      </c>
      <c r="B87" s="13" t="s">
        <v>427</v>
      </c>
      <c r="C87" s="13" t="str">
        <f t="array" ref="C87">INDEX(manifest_11Sep!$A$1:$V$3202,MATCH($B87,manifest_11Sep!$B$1:$B$3202,0),MATCH(A.Arr9sepList!C$1,manifest_11Sep!$A$1:$V$1,0))</f>
        <v>2NN5X225NVN</v>
      </c>
      <c r="D87" s="13" t="str">
        <f t="array" ref="D87">INDEX(manifest_11Sep!$A$1:$V$3202,MATCH($B87,manifest_11Sep!$B$1:$B$3202,0),MATCH(A.Arr9sepList!D$1,manifest_11Sep!$A$1:$V$1,0))</f>
        <v>Female</v>
      </c>
      <c r="E87" s="13" t="str">
        <f t="array" ref="E87">INDEX(manifest_11Sep!$A$1:$V$3202,MATCH($B87,manifest_11Sep!$B$1:$B$3202,0),MATCH(A.Arr9sepList!E$1,manifest_11Sep!$A$1:$V$1,0))</f>
        <v>Evangeline Silvano</v>
      </c>
      <c r="F87" s="13" t="str">
        <f t="array" ref="F87">INDEX(manifest_11Sep!$A$1:$V$3202,MATCH($B87,manifest_11Sep!$B$1:$B$3202,0),MATCH(A.Arr9sepList!F$1,manifest_11Sep!$A$1:$V$1,0))</f>
        <v>Halili</v>
      </c>
      <c r="G87" s="13">
        <f t="array" ref="G87">INDEX(manifest_11Sep!$A$1:$V$3202,MATCH($B87,manifest_11Sep!$B$1:$B$3202,0),MATCH(A.Arr9sepList!G$1,manifest_11Sep!$A$1:$V$1,0))</f>
        <v>61</v>
      </c>
      <c r="H87" s="13" t="str">
        <f t="array" ref="H87">INDEX(manifest_11Sep!$A$1:$V$3202,MATCH($B87,manifest_11Sep!$B$1:$B$3202,0),MATCH(A.Arr9sepList!H$1,manifest_11Sep!$A$1:$V$1,0))</f>
        <v>Alicia Nguyen 2</v>
      </c>
      <c r="I87" s="13" t="str">
        <f t="array" ref="I87">INDEX(manifest_11Sep!$A$1:$V$3202,MATCH($B87,manifest_11Sep!$B$1:$B$3202,0),MATCH(A.Arr9sepList!I$1,manifest_11Sep!$A$1:$V$1,0))</f>
        <v>Asiana Airlines</v>
      </c>
      <c r="J87" s="13" t="str">
        <f t="array" ref="J87">INDEX(manifest_11Sep!$A$1:$V$3202,MATCH($B87,manifest_11Sep!$B$1:$B$3202,0),MATCH(A.Arr9sepList!J$1,manifest_11Sep!$A$1:$V$1,0))</f>
        <v>OZ 203</v>
      </c>
      <c r="K87" s="13" t="str">
        <f t="array" ref="K87">INDEX(manifest_11Sep!$A$1:$V$3202,MATCH($B87,manifest_11Sep!$B$1:$B$3202,0),MATCH(A.Arr9sepList!K$1,manifest_11Sep!$A$1:$V$1,0))</f>
        <v>13-thg 9-25</v>
      </c>
      <c r="L87" s="14">
        <f t="array" ref="L87">INDEX(manifest_11Sep!$A$1:$V$3202,MATCH($B87,manifest_11Sep!$B$1:$B$3202,0),MATCH(A.Arr9sepList!L$1,manifest_11Sep!$A$1:$V$1,0))</f>
        <v>0.18055555555555555</v>
      </c>
      <c r="M87" s="13" t="str">
        <f t="array" ref="M87">INDEX(manifest_11Sep!$A$1:$V$3202,MATCH($B87,manifest_11Sep!$B$1:$B$3202,0),MATCH(A.Arr9sepList!M$1,manifest_11Sep!$A$1:$V$1,0))</f>
        <v>ICN-T1</v>
      </c>
      <c r="N87" s="13" t="str">
        <f t="array" ref="N87">INDEX(manifest_11Sep!$A$1:$V$3202,MATCH($B87,manifest_11Sep!$B$1:$B$3202,0),MATCH(A.Arr9sepList!N$1,manifest_11Sep!$A$1:$V$1,0))</f>
        <v>FAIRMONT</v>
      </c>
      <c r="O87" s="15"/>
      <c r="P87" s="20"/>
      <c r="Q87" s="16">
        <v>462710757</v>
      </c>
      <c r="R87" s="16" t="s">
        <v>43</v>
      </c>
      <c r="S87" s="13">
        <f t="array" ref="S87">INDEX(manifest_11Sep!$A$1:$V$3202,MATCH($B87,manifest_11Sep!$B$1:$B$3202,0),MATCH(A.Arr9sepList!S$1,manifest_11Sep!$A$1:$V$1,0))</f>
        <v>0</v>
      </c>
    </row>
    <row r="88" spans="1:19" ht="15.75" customHeight="1">
      <c r="A88" s="13" t="str">
        <f t="array" ref="A88">INDEX(manifest_11Sep!$A$1:$V$3202,MATCH($B88,manifest_11Sep!$B$1:$B$3202,0),MATCH(A.Arr9sepList!A$1,manifest_11Sep!$A$1:$V$1,0))</f>
        <v>A</v>
      </c>
      <c r="B88" s="13" t="s">
        <v>429</v>
      </c>
      <c r="C88" s="13" t="str">
        <f t="array" ref="C88">INDEX(manifest_11Sep!$A$1:$V$3202,MATCH($B88,manifest_11Sep!$B$1:$B$3202,0),MATCH(A.Arr9sepList!C$1,manifest_11Sep!$A$1:$V$1,0))</f>
        <v>TNN4SWSBW7Q</v>
      </c>
      <c r="D88" s="13" t="str">
        <f t="array" ref="D88">INDEX(manifest_11Sep!$A$1:$V$3202,MATCH($B88,manifest_11Sep!$B$1:$B$3202,0),MATCH(A.Arr9sepList!D$1,manifest_11Sep!$A$1:$V$1,0))</f>
        <v>Male</v>
      </c>
      <c r="E88" s="13" t="str">
        <f t="array" ref="E88">INDEX(manifest_11Sep!$A$1:$V$3202,MATCH($B88,manifest_11Sep!$B$1:$B$3202,0),MATCH(A.Arr9sepList!E$1,manifest_11Sep!$A$1:$V$1,0))</f>
        <v>Jared Roi Masangkay</v>
      </c>
      <c r="F88" s="13" t="str">
        <f t="array" ref="F88">INDEX(manifest_11Sep!$A$1:$V$3202,MATCH($B88,manifest_11Sep!$B$1:$B$3202,0),MATCH(A.Arr9sepList!F$1,manifest_11Sep!$A$1:$V$1,0))</f>
        <v>Sayo</v>
      </c>
      <c r="G88" s="13">
        <f t="array" ref="G88">INDEX(manifest_11Sep!$A$1:$V$3202,MATCH($B88,manifest_11Sep!$B$1:$B$3202,0),MATCH(A.Arr9sepList!G$1,manifest_11Sep!$A$1:$V$1,0))</f>
        <v>38</v>
      </c>
      <c r="H88" s="13" t="str">
        <f t="array" ref="H88">INDEX(manifest_11Sep!$A$1:$V$3202,MATCH($B88,manifest_11Sep!$B$1:$B$3202,0),MATCH(A.Arr9sepList!H$1,manifest_11Sep!$A$1:$V$1,0))</f>
        <v>Alicia Nguyen 2</v>
      </c>
      <c r="I88" s="13" t="str">
        <f t="array" ref="I88">INDEX(manifest_11Sep!$A$1:$V$3202,MATCH($B88,manifest_11Sep!$B$1:$B$3202,0),MATCH(A.Arr9sepList!I$1,manifest_11Sep!$A$1:$V$1,0))</f>
        <v>Asiana Airlines</v>
      </c>
      <c r="J88" s="13" t="str">
        <f t="array" ref="J88">INDEX(manifest_11Sep!$A$1:$V$3202,MATCH($B88,manifest_11Sep!$B$1:$B$3202,0),MATCH(A.Arr9sepList!J$1,manifest_11Sep!$A$1:$V$1,0))</f>
        <v>OZ 203</v>
      </c>
      <c r="K88" s="13" t="str">
        <f t="array" ref="K88">INDEX(manifest_11Sep!$A$1:$V$3202,MATCH($B88,manifest_11Sep!$B$1:$B$3202,0),MATCH(A.Arr9sepList!K$1,manifest_11Sep!$A$1:$V$1,0))</f>
        <v>13-thg 9-25</v>
      </c>
      <c r="L88" s="14">
        <f t="array" ref="L88">INDEX(manifest_11Sep!$A$1:$V$3202,MATCH($B88,manifest_11Sep!$B$1:$B$3202,0),MATCH(A.Arr9sepList!L$1,manifest_11Sep!$A$1:$V$1,0))</f>
        <v>0.18055555555555555</v>
      </c>
      <c r="M88" s="13" t="str">
        <f t="array" ref="M88">INDEX(manifest_11Sep!$A$1:$V$3202,MATCH($B88,manifest_11Sep!$B$1:$B$3202,0),MATCH(A.Arr9sepList!M$1,manifest_11Sep!$A$1:$V$1,0))</f>
        <v>ICN-T1</v>
      </c>
      <c r="N88" s="13" t="str">
        <f t="array" ref="N88">INDEX(manifest_11Sep!$A$1:$V$3202,MATCH($B88,manifest_11Sep!$B$1:$B$3202,0),MATCH(A.Arr9sepList!N$1,manifest_11Sep!$A$1:$V$1,0))</f>
        <v>FAIRMONT</v>
      </c>
      <c r="O88" s="15"/>
      <c r="P88" s="20"/>
      <c r="Q88" s="16">
        <v>462710758</v>
      </c>
      <c r="R88" s="16" t="s">
        <v>61</v>
      </c>
      <c r="S88" s="13">
        <f t="array" ref="S88">INDEX(manifest_11Sep!$A$1:$V$3202,MATCH($B88,manifest_11Sep!$B$1:$B$3202,0),MATCH(A.Arr9sepList!S$1,manifest_11Sep!$A$1:$V$1,0))</f>
        <v>0</v>
      </c>
    </row>
    <row r="89" spans="1:19" ht="15.75" customHeight="1">
      <c r="A89" s="13" t="str">
        <f t="array" ref="A89">INDEX(manifest_11Sep!$A$1:$V$3202,MATCH($B89,manifest_11Sep!$B$1:$B$3202,0),MATCH(A.Arr9sepList!A$1,manifest_11Sep!$A$1:$V$1,0))</f>
        <v>A</v>
      </c>
      <c r="B89" s="13" t="s">
        <v>432</v>
      </c>
      <c r="C89" s="13" t="str">
        <f t="array" ref="C89">INDEX(manifest_11Sep!$A$1:$V$3202,MATCH($B89,manifest_11Sep!$B$1:$B$3202,0),MATCH(A.Arr9sepList!C$1,manifest_11Sep!$A$1:$V$1,0))</f>
        <v>TNN4SWSBW7Q</v>
      </c>
      <c r="D89" s="13" t="str">
        <f t="array" ref="D89">INDEX(manifest_11Sep!$A$1:$V$3202,MATCH($B89,manifest_11Sep!$B$1:$B$3202,0),MATCH(A.Arr9sepList!D$1,manifest_11Sep!$A$1:$V$1,0))</f>
        <v>Female</v>
      </c>
      <c r="E89" s="13" t="str">
        <f t="array" ref="E89">INDEX(manifest_11Sep!$A$1:$V$3202,MATCH($B89,manifest_11Sep!$B$1:$B$3202,0),MATCH(A.Arr9sepList!E$1,manifest_11Sep!$A$1:$V$1,0))</f>
        <v>Erliza Dizon</v>
      </c>
      <c r="F89" s="13" t="str">
        <f t="array" ref="F89">INDEX(manifest_11Sep!$A$1:$V$3202,MATCH($B89,manifest_11Sep!$B$1:$B$3202,0),MATCH(A.Arr9sepList!F$1,manifest_11Sep!$A$1:$V$1,0))</f>
        <v>Solis</v>
      </c>
      <c r="G89" s="13">
        <f t="array" ref="G89">INDEX(manifest_11Sep!$A$1:$V$3202,MATCH($B89,manifest_11Sep!$B$1:$B$3202,0),MATCH(A.Arr9sepList!G$1,manifest_11Sep!$A$1:$V$1,0))</f>
        <v>69</v>
      </c>
      <c r="H89" s="13" t="str">
        <f t="array" ref="H89">INDEX(manifest_11Sep!$A$1:$V$3202,MATCH($B89,manifest_11Sep!$B$1:$B$3202,0),MATCH(A.Arr9sepList!H$1,manifest_11Sep!$A$1:$V$1,0))</f>
        <v>Alicia Nguyen 2</v>
      </c>
      <c r="I89" s="13" t="str">
        <f t="array" ref="I89">INDEX(manifest_11Sep!$A$1:$V$3202,MATCH($B89,manifest_11Sep!$B$1:$B$3202,0),MATCH(A.Arr9sepList!I$1,manifest_11Sep!$A$1:$V$1,0))</f>
        <v>Asiana Airlines</v>
      </c>
      <c r="J89" s="13" t="str">
        <f t="array" ref="J89">INDEX(manifest_11Sep!$A$1:$V$3202,MATCH($B89,manifest_11Sep!$B$1:$B$3202,0),MATCH(A.Arr9sepList!J$1,manifest_11Sep!$A$1:$V$1,0))</f>
        <v>OZ 203</v>
      </c>
      <c r="K89" s="13" t="str">
        <f t="array" ref="K89">INDEX(manifest_11Sep!$A$1:$V$3202,MATCH($B89,manifest_11Sep!$B$1:$B$3202,0),MATCH(A.Arr9sepList!K$1,manifest_11Sep!$A$1:$V$1,0))</f>
        <v>13-thg 9-25</v>
      </c>
      <c r="L89" s="14">
        <f t="array" ref="L89">INDEX(manifest_11Sep!$A$1:$V$3202,MATCH($B89,manifest_11Sep!$B$1:$B$3202,0),MATCH(A.Arr9sepList!L$1,manifest_11Sep!$A$1:$V$1,0))</f>
        <v>0.18055555555555555</v>
      </c>
      <c r="M89" s="13" t="str">
        <f t="array" ref="M89">INDEX(manifest_11Sep!$A$1:$V$3202,MATCH($B89,manifest_11Sep!$B$1:$B$3202,0),MATCH(A.Arr9sepList!M$1,manifest_11Sep!$A$1:$V$1,0))</f>
        <v>ICN-T1</v>
      </c>
      <c r="N89" s="13" t="str">
        <f t="array" ref="N89">INDEX(manifest_11Sep!$A$1:$V$3202,MATCH($B89,manifest_11Sep!$B$1:$B$3202,0),MATCH(A.Arr9sepList!N$1,manifest_11Sep!$A$1:$V$1,0))</f>
        <v>FAIRMONT</v>
      </c>
      <c r="O89" s="15"/>
      <c r="P89" s="20"/>
      <c r="Q89" s="16">
        <v>462710758</v>
      </c>
      <c r="R89" s="16" t="s">
        <v>61</v>
      </c>
      <c r="S89" s="13">
        <f t="array" ref="S89">INDEX(manifest_11Sep!$A$1:$V$3202,MATCH($B89,manifest_11Sep!$B$1:$B$3202,0),MATCH(A.Arr9sepList!S$1,manifest_11Sep!$A$1:$V$1,0))</f>
        <v>0</v>
      </c>
    </row>
    <row r="90" spans="1:19" ht="15.75" customHeight="1">
      <c r="A90" s="13" t="str">
        <f t="array" ref="A90">INDEX(manifest_11Sep!$A$1:$V$3202,MATCH($B90,manifest_11Sep!$B$1:$B$3202,0),MATCH(A.Arr9sepList!A$1,manifest_11Sep!$A$1:$V$1,0))</f>
        <v>A</v>
      </c>
      <c r="B90" s="13" t="s">
        <v>435</v>
      </c>
      <c r="C90" s="13" t="str">
        <f t="array" ref="C90">INDEX(manifest_11Sep!$A$1:$V$3202,MATCH($B90,manifest_11Sep!$B$1:$B$3202,0),MATCH(A.Arr9sepList!C$1,manifest_11Sep!$A$1:$V$1,0))</f>
        <v>KSNSMZ447WP</v>
      </c>
      <c r="D90" s="13" t="str">
        <f t="array" ref="D90">INDEX(manifest_11Sep!$A$1:$V$3202,MATCH($B90,manifest_11Sep!$B$1:$B$3202,0),MATCH(A.Arr9sepList!D$1,manifest_11Sep!$A$1:$V$1,0))</f>
        <v>Female</v>
      </c>
      <c r="E90" s="13" t="str">
        <f t="array" ref="E90">INDEX(manifest_11Sep!$A$1:$V$3202,MATCH($B90,manifest_11Sep!$B$1:$B$3202,0),MATCH(A.Arr9sepList!E$1,manifest_11Sep!$A$1:$V$1,0))</f>
        <v>Yolanda Gentuya</v>
      </c>
      <c r="F90" s="13" t="str">
        <f t="array" ref="F90">INDEX(manifest_11Sep!$A$1:$V$3202,MATCH($B90,manifest_11Sep!$B$1:$B$3202,0),MATCH(A.Arr9sepList!F$1,manifest_11Sep!$A$1:$V$1,0))</f>
        <v>Soldevilla</v>
      </c>
      <c r="G90" s="13">
        <f t="array" ref="G90">INDEX(manifest_11Sep!$A$1:$V$3202,MATCH($B90,manifest_11Sep!$B$1:$B$3202,0),MATCH(A.Arr9sepList!G$1,manifest_11Sep!$A$1:$V$1,0))</f>
        <v>61</v>
      </c>
      <c r="H90" s="13" t="str">
        <f t="array" ref="H90">INDEX(manifest_11Sep!$A$1:$V$3202,MATCH($B90,manifest_11Sep!$B$1:$B$3202,0),MATCH(A.Arr9sepList!H$1,manifest_11Sep!$A$1:$V$1,0))</f>
        <v>Alicia Nguyen 2</v>
      </c>
      <c r="I90" s="13" t="str">
        <f t="array" ref="I90">INDEX(manifest_11Sep!$A$1:$V$3202,MATCH($B90,manifest_11Sep!$B$1:$B$3202,0),MATCH(A.Arr9sepList!I$1,manifest_11Sep!$A$1:$V$1,0))</f>
        <v>Asiana Airlines</v>
      </c>
      <c r="J90" s="13" t="str">
        <f t="array" ref="J90">INDEX(manifest_11Sep!$A$1:$V$3202,MATCH($B90,manifest_11Sep!$B$1:$B$3202,0),MATCH(A.Arr9sepList!J$1,manifest_11Sep!$A$1:$V$1,0))</f>
        <v>OZ 203</v>
      </c>
      <c r="K90" s="13" t="str">
        <f t="array" ref="K90">INDEX(manifest_11Sep!$A$1:$V$3202,MATCH($B90,manifest_11Sep!$B$1:$B$3202,0),MATCH(A.Arr9sepList!K$1,manifest_11Sep!$A$1:$V$1,0))</f>
        <v>13-thg 9-25</v>
      </c>
      <c r="L90" s="14">
        <f t="array" ref="L90">INDEX(manifest_11Sep!$A$1:$V$3202,MATCH($B90,manifest_11Sep!$B$1:$B$3202,0),MATCH(A.Arr9sepList!L$1,manifest_11Sep!$A$1:$V$1,0))</f>
        <v>0.18055555555555555</v>
      </c>
      <c r="M90" s="13" t="str">
        <f t="array" ref="M90">INDEX(manifest_11Sep!$A$1:$V$3202,MATCH($B90,manifest_11Sep!$B$1:$B$3202,0),MATCH(A.Arr9sepList!M$1,manifest_11Sep!$A$1:$V$1,0))</f>
        <v>ICN-T1</v>
      </c>
      <c r="N90" s="13" t="str">
        <f t="array" ref="N90">INDEX(manifest_11Sep!$A$1:$V$3202,MATCH($B90,manifest_11Sep!$B$1:$B$3202,0),MATCH(A.Arr9sepList!N$1,manifest_11Sep!$A$1:$V$1,0))</f>
        <v>FAIRMONT</v>
      </c>
      <c r="O90" s="15"/>
      <c r="P90" s="20"/>
      <c r="Q90" s="16">
        <v>462710759</v>
      </c>
      <c r="R90" s="16" t="s">
        <v>43</v>
      </c>
      <c r="S90" s="13">
        <f t="array" ref="S90">INDEX(manifest_11Sep!$A$1:$V$3202,MATCH($B90,manifest_11Sep!$B$1:$B$3202,0),MATCH(A.Arr9sepList!S$1,manifest_11Sep!$A$1:$V$1,0))</f>
        <v>0</v>
      </c>
    </row>
    <row r="91" spans="1:19" ht="15.75" customHeight="1">
      <c r="A91" s="13" t="str">
        <f t="array" ref="A91">INDEX(manifest_11Sep!$A$1:$V$3202,MATCH($B91,manifest_11Sep!$B$1:$B$3202,0),MATCH(A.Arr9sepList!A$1,manifest_11Sep!$A$1:$V$1,0))</f>
        <v>A</v>
      </c>
      <c r="B91" s="13" t="s">
        <v>438</v>
      </c>
      <c r="C91" s="13" t="str">
        <f t="array" ref="C91">INDEX(manifest_11Sep!$A$1:$V$3202,MATCH($B91,manifest_11Sep!$B$1:$B$3202,0),MATCH(A.Arr9sepList!C$1,manifest_11Sep!$A$1:$V$1,0))</f>
        <v>KSNSMZ447WP</v>
      </c>
      <c r="D91" s="13" t="str">
        <f t="array" ref="D91">INDEX(manifest_11Sep!$A$1:$V$3202,MATCH($B91,manifest_11Sep!$B$1:$B$3202,0),MATCH(A.Arr9sepList!D$1,manifest_11Sep!$A$1:$V$1,0))</f>
        <v>Female</v>
      </c>
      <c r="E91" s="13" t="str">
        <f t="array" ref="E91">INDEX(manifest_11Sep!$A$1:$V$3202,MATCH($B91,manifest_11Sep!$B$1:$B$3202,0),MATCH(A.Arr9sepList!E$1,manifest_11Sep!$A$1:$V$1,0))</f>
        <v>Josie Guintivano</v>
      </c>
      <c r="F91" s="13" t="str">
        <f t="array" ref="F91">INDEX(manifest_11Sep!$A$1:$V$3202,MATCH($B91,manifest_11Sep!$B$1:$B$3202,0),MATCH(A.Arr9sepList!F$1,manifest_11Sep!$A$1:$V$1,0))</f>
        <v>De Leon</v>
      </c>
      <c r="G91" s="13">
        <f t="array" ref="G91">INDEX(manifest_11Sep!$A$1:$V$3202,MATCH($B91,manifest_11Sep!$B$1:$B$3202,0),MATCH(A.Arr9sepList!G$1,manifest_11Sep!$A$1:$V$1,0))</f>
        <v>68</v>
      </c>
      <c r="H91" s="13" t="str">
        <f t="array" ref="H91">INDEX(manifest_11Sep!$A$1:$V$3202,MATCH($B91,manifest_11Sep!$B$1:$B$3202,0),MATCH(A.Arr9sepList!H$1,manifest_11Sep!$A$1:$V$1,0))</f>
        <v>Alicia Nguyen 2</v>
      </c>
      <c r="I91" s="13" t="str">
        <f t="array" ref="I91">INDEX(manifest_11Sep!$A$1:$V$3202,MATCH($B91,manifest_11Sep!$B$1:$B$3202,0),MATCH(A.Arr9sepList!I$1,manifest_11Sep!$A$1:$V$1,0))</f>
        <v>Asiana Airlines</v>
      </c>
      <c r="J91" s="13" t="str">
        <f t="array" ref="J91">INDEX(manifest_11Sep!$A$1:$V$3202,MATCH($B91,manifest_11Sep!$B$1:$B$3202,0),MATCH(A.Arr9sepList!J$1,manifest_11Sep!$A$1:$V$1,0))</f>
        <v>OZ 203</v>
      </c>
      <c r="K91" s="13" t="str">
        <f t="array" ref="K91">INDEX(manifest_11Sep!$A$1:$V$3202,MATCH($B91,manifest_11Sep!$B$1:$B$3202,0),MATCH(A.Arr9sepList!K$1,manifest_11Sep!$A$1:$V$1,0))</f>
        <v>13-thg 9-25</v>
      </c>
      <c r="L91" s="14">
        <f t="array" ref="L91">INDEX(manifest_11Sep!$A$1:$V$3202,MATCH($B91,manifest_11Sep!$B$1:$B$3202,0),MATCH(A.Arr9sepList!L$1,manifest_11Sep!$A$1:$V$1,0))</f>
        <v>0.18055555555555555</v>
      </c>
      <c r="M91" s="13" t="str">
        <f t="array" ref="M91">INDEX(manifest_11Sep!$A$1:$V$3202,MATCH($B91,manifest_11Sep!$B$1:$B$3202,0),MATCH(A.Arr9sepList!M$1,manifest_11Sep!$A$1:$V$1,0))</f>
        <v>ICN-T1</v>
      </c>
      <c r="N91" s="13" t="str">
        <f t="array" ref="N91">INDEX(manifest_11Sep!$A$1:$V$3202,MATCH($B91,manifest_11Sep!$B$1:$B$3202,0),MATCH(A.Arr9sepList!N$1,manifest_11Sep!$A$1:$V$1,0))</f>
        <v>FAIRMONT</v>
      </c>
      <c r="O91" s="15"/>
      <c r="P91" s="20"/>
      <c r="Q91" s="16">
        <v>462710759</v>
      </c>
      <c r="R91" s="16" t="s">
        <v>43</v>
      </c>
      <c r="S91" s="13">
        <f t="array" ref="S91">INDEX(manifest_11Sep!$A$1:$V$3202,MATCH($B91,manifest_11Sep!$B$1:$B$3202,0),MATCH(A.Arr9sepList!S$1,manifest_11Sep!$A$1:$V$1,0))</f>
        <v>0</v>
      </c>
    </row>
    <row r="92" spans="1:19" ht="15.75" customHeight="1">
      <c r="A92" s="13" t="str">
        <f t="array" ref="A92">INDEX(manifest_11Sep!$A$1:$V$3202,MATCH($B92,manifest_11Sep!$B$1:$B$3202,0),MATCH(A.Arr9sepList!A$1,manifest_11Sep!$A$1:$V$1,0))</f>
        <v>A</v>
      </c>
      <c r="B92" s="13" t="s">
        <v>484</v>
      </c>
      <c r="C92" s="13" t="str">
        <f t="array" ref="C92">INDEX(manifest_11Sep!$A$1:$V$3202,MATCH($B92,manifest_11Sep!$B$1:$B$3202,0),MATCH(A.Arr9sepList!C$1,manifest_11Sep!$A$1:$V$1,0))</f>
        <v>FKNKYLTM6M9</v>
      </c>
      <c r="D92" s="13" t="str">
        <f t="array" ref="D92">INDEX(manifest_11Sep!$A$1:$V$3202,MATCH($B92,manifest_11Sep!$B$1:$B$3202,0),MATCH(A.Arr9sepList!D$1,manifest_11Sep!$A$1:$V$1,0))</f>
        <v>Female</v>
      </c>
      <c r="E92" s="13" t="str">
        <f t="array" ref="E92">INDEX(manifest_11Sep!$A$1:$V$3202,MATCH($B92,manifest_11Sep!$B$1:$B$3202,0),MATCH(A.Arr9sepList!E$1,manifest_11Sep!$A$1:$V$1,0))</f>
        <v>Angelina Bautista</v>
      </c>
      <c r="F92" s="13" t="str">
        <f t="array" ref="F92">INDEX(manifest_11Sep!$A$1:$V$3202,MATCH($B92,manifest_11Sep!$B$1:$B$3202,0),MATCH(A.Arr9sepList!F$1,manifest_11Sep!$A$1:$V$1,0))</f>
        <v>De La Rosa</v>
      </c>
      <c r="G92" s="13">
        <f t="array" ref="G92">INDEX(manifest_11Sep!$A$1:$V$3202,MATCH($B92,manifest_11Sep!$B$1:$B$3202,0),MATCH(A.Arr9sepList!G$1,manifest_11Sep!$A$1:$V$1,0))</f>
        <v>74</v>
      </c>
      <c r="H92" s="13" t="str">
        <f t="array" ref="H92">INDEX(manifest_11Sep!$A$1:$V$3202,MATCH($B92,manifest_11Sep!$B$1:$B$3202,0),MATCH(A.Arr9sepList!H$1,manifest_11Sep!$A$1:$V$1,0))</f>
        <v>Alicia Nguyen 2</v>
      </c>
      <c r="I92" s="13" t="str">
        <f t="array" ref="I92">INDEX(manifest_11Sep!$A$1:$V$3202,MATCH($B92,manifest_11Sep!$B$1:$B$3202,0),MATCH(A.Arr9sepList!I$1,manifest_11Sep!$A$1:$V$1,0))</f>
        <v>Asiana Airlines</v>
      </c>
      <c r="J92" s="13" t="str">
        <f t="array" ref="J92">INDEX(manifest_11Sep!$A$1:$V$3202,MATCH($B92,manifest_11Sep!$B$1:$B$3202,0),MATCH(A.Arr9sepList!J$1,manifest_11Sep!$A$1:$V$1,0))</f>
        <v>OZ 203</v>
      </c>
      <c r="K92" s="13" t="str">
        <f t="array" ref="K92">INDEX(manifest_11Sep!$A$1:$V$3202,MATCH($B92,manifest_11Sep!$B$1:$B$3202,0),MATCH(A.Arr9sepList!K$1,manifest_11Sep!$A$1:$V$1,0))</f>
        <v>13-thg 9-25</v>
      </c>
      <c r="L92" s="14">
        <f t="array" ref="L92">INDEX(manifest_11Sep!$A$1:$V$3202,MATCH($B92,manifest_11Sep!$B$1:$B$3202,0),MATCH(A.Arr9sepList!L$1,manifest_11Sep!$A$1:$V$1,0))</f>
        <v>0.18055555555555555</v>
      </c>
      <c r="M92" s="13" t="str">
        <f t="array" ref="M92">INDEX(manifest_11Sep!$A$1:$V$3202,MATCH($B92,manifest_11Sep!$B$1:$B$3202,0),MATCH(A.Arr9sepList!M$1,manifest_11Sep!$A$1:$V$1,0))</f>
        <v>ICN-T1</v>
      </c>
      <c r="N92" s="13" t="str">
        <f t="array" ref="N92">INDEX(manifest_11Sep!$A$1:$V$3202,MATCH($B92,manifest_11Sep!$B$1:$B$3202,0),MATCH(A.Arr9sepList!N$1,manifest_11Sep!$A$1:$V$1,0))</f>
        <v>FAIRMONT</v>
      </c>
      <c r="O92" s="15"/>
      <c r="P92" s="20"/>
      <c r="Q92" s="16">
        <v>462710767</v>
      </c>
      <c r="R92" s="16" t="s">
        <v>43</v>
      </c>
      <c r="S92" s="13">
        <f t="array" ref="S92">INDEX(manifest_11Sep!$A$1:$V$3202,MATCH($B92,manifest_11Sep!$B$1:$B$3202,0),MATCH(A.Arr9sepList!S$1,manifest_11Sep!$A$1:$V$1,0))</f>
        <v>0</v>
      </c>
    </row>
    <row r="93" spans="1:19" ht="15.75" customHeight="1">
      <c r="A93" s="13" t="str">
        <f t="array" ref="A93">INDEX(manifest_11Sep!$A$1:$V$3202,MATCH($B93,manifest_11Sep!$B$1:$B$3202,0),MATCH(A.Arr9sepList!A$1,manifest_11Sep!$A$1:$V$1,0))</f>
        <v>A</v>
      </c>
      <c r="B93" s="13" t="s">
        <v>181</v>
      </c>
      <c r="C93" s="13" t="str">
        <f t="array" ref="C93">INDEX(manifest_11Sep!$A$1:$V$3202,MATCH($B93,manifest_11Sep!$B$1:$B$3202,0),MATCH(A.Arr9sepList!C$1,manifest_11Sep!$A$1:$V$1,0))</f>
        <v>JQNQMVF25YP</v>
      </c>
      <c r="D93" s="13" t="str">
        <f t="array" ref="D93">INDEX(manifest_11Sep!$A$1:$V$3202,MATCH($B93,manifest_11Sep!$B$1:$B$3202,0),MATCH(A.Arr9sepList!D$1,manifest_11Sep!$A$1:$V$1,0))</f>
        <v>Male</v>
      </c>
      <c r="E93" s="13" t="str">
        <f t="array" ref="E93">INDEX(manifest_11Sep!$A$1:$V$3202,MATCH($B93,manifest_11Sep!$B$1:$B$3202,0),MATCH(A.Arr9sepList!E$1,manifest_11Sep!$A$1:$V$1,0))</f>
        <v>Brian Mercado</v>
      </c>
      <c r="F93" s="13" t="str">
        <f t="array" ref="F93">INDEX(manifest_11Sep!$A$1:$V$3202,MATCH($B93,manifest_11Sep!$B$1:$B$3202,0),MATCH(A.Arr9sepList!F$1,manifest_11Sep!$A$1:$V$1,0))</f>
        <v>Berdiago</v>
      </c>
      <c r="G93" s="13">
        <f t="array" ref="G93">INDEX(manifest_11Sep!$A$1:$V$3202,MATCH($B93,manifest_11Sep!$B$1:$B$3202,0),MATCH(A.Arr9sepList!G$1,manifest_11Sep!$A$1:$V$1,0))</f>
        <v>34</v>
      </c>
      <c r="H93" s="13" t="str">
        <f t="array" ref="H93">INDEX(manifest_11Sep!$A$1:$V$3202,MATCH($B93,manifest_11Sep!$B$1:$B$3202,0),MATCH(A.Arr9sepList!H$1,manifest_11Sep!$A$1:$V$1,0))</f>
        <v>Alicia Nguyen 1</v>
      </c>
      <c r="I93" s="13" t="str">
        <f t="array" ref="I93">INDEX(manifest_11Sep!$A$1:$V$3202,MATCH($B93,manifest_11Sep!$B$1:$B$3202,0),MATCH(A.Arr9sepList!I$1,manifest_11Sep!$A$1:$V$1,0))</f>
        <v>United Airlines</v>
      </c>
      <c r="J93" s="13" t="str">
        <f t="array" ref="J93">INDEX(manifest_11Sep!$A$1:$V$3202,MATCH($B93,manifest_11Sep!$B$1:$B$3202,0),MATCH(A.Arr9sepList!J$1,manifest_11Sep!$A$1:$V$1,0))</f>
        <v>UA 805</v>
      </c>
      <c r="K93" s="13" t="str">
        <f t="array" ref="K93">INDEX(manifest_11Sep!$A$1:$V$3202,MATCH($B93,manifest_11Sep!$B$1:$B$3202,0),MATCH(A.Arr9sepList!K$1,manifest_11Sep!$A$1:$V$1,0))</f>
        <v>13-thg 9-25</v>
      </c>
      <c r="L93" s="14">
        <f t="array" ref="L93">INDEX(manifest_11Sep!$A$1:$V$3202,MATCH($B93,manifest_11Sep!$B$1:$B$3202,0),MATCH(A.Arr9sepList!L$1,manifest_11Sep!$A$1:$V$1,0))</f>
        <v>0.18055555555555555</v>
      </c>
      <c r="M93" s="13" t="str">
        <f t="array" ref="M93">INDEX(manifest_11Sep!$A$1:$V$3202,MATCH($B93,manifest_11Sep!$B$1:$B$3202,0),MATCH(A.Arr9sepList!M$1,manifest_11Sep!$A$1:$V$1,0))</f>
        <v>ICN-T1</v>
      </c>
      <c r="N93" s="13" t="str">
        <f t="array" ref="N93">INDEX(manifest_11Sep!$A$1:$V$3202,MATCH($B93,manifest_11Sep!$B$1:$B$3202,0),MATCH(A.Arr9sepList!N$1,manifest_11Sep!$A$1:$V$1,0))</f>
        <v>FAIRMONT</v>
      </c>
      <c r="O93" s="15"/>
      <c r="P93" s="20"/>
      <c r="Q93" s="16">
        <v>462710472</v>
      </c>
      <c r="R93" s="16" t="s">
        <v>61</v>
      </c>
      <c r="S93" s="13">
        <f t="array" ref="S93">INDEX(manifest_11Sep!$A$1:$V$3202,MATCH($B93,manifest_11Sep!$B$1:$B$3202,0),MATCH(A.Arr9sepList!S$1,manifest_11Sep!$A$1:$V$1,0))</f>
        <v>0</v>
      </c>
    </row>
    <row r="94" spans="1:19" ht="15.75" customHeight="1">
      <c r="A94" s="13" t="str">
        <f t="array" ref="A94">INDEX(manifest_11Sep!$A$1:$V$3202,MATCH($B94,manifest_11Sep!$B$1:$B$3202,0),MATCH(A.Arr9sepList!A$1,manifest_11Sep!$A$1:$V$1,0))</f>
        <v>A</v>
      </c>
      <c r="B94" s="13" t="s">
        <v>346</v>
      </c>
      <c r="C94" s="13" t="str">
        <f t="array" ref="C94">INDEX(manifest_11Sep!$A$1:$V$3202,MATCH($B94,manifest_11Sep!$B$1:$B$3202,0),MATCH(A.Arr9sepList!C$1,manifest_11Sep!$A$1:$V$1,0))</f>
        <v>9JNTVS5B6VQ</v>
      </c>
      <c r="D94" s="13" t="str">
        <f t="array" ref="D94">INDEX(manifest_11Sep!$A$1:$V$3202,MATCH($B94,manifest_11Sep!$B$1:$B$3202,0),MATCH(A.Arr9sepList!D$1,manifest_11Sep!$A$1:$V$1,0))</f>
        <v>Female</v>
      </c>
      <c r="E94" s="13" t="str">
        <f t="array" ref="E94">INDEX(manifest_11Sep!$A$1:$V$3202,MATCH($B94,manifest_11Sep!$B$1:$B$3202,0),MATCH(A.Arr9sepList!E$1,manifest_11Sep!$A$1:$V$1,0))</f>
        <v>Sri</v>
      </c>
      <c r="F94" s="13" t="str">
        <f t="array" ref="F94">INDEX(manifest_11Sep!$A$1:$V$3202,MATCH($B94,manifest_11Sep!$B$1:$B$3202,0),MATCH(A.Arr9sepList!F$1,manifest_11Sep!$A$1:$V$1,0))</f>
        <v>Rahayu</v>
      </c>
      <c r="G94" s="13">
        <f t="array" ref="G94">INDEX(manifest_11Sep!$A$1:$V$3202,MATCH($B94,manifest_11Sep!$B$1:$B$3202,0),MATCH(A.Arr9sepList!G$1,manifest_11Sep!$A$1:$V$1,0))</f>
        <v>58</v>
      </c>
      <c r="H94" s="13" t="str">
        <f t="array" ref="H94">INDEX(manifest_11Sep!$A$1:$V$3202,MATCH($B94,manifest_11Sep!$B$1:$B$3202,0),MATCH(A.Arr9sepList!H$1,manifest_11Sep!$A$1:$V$1,0))</f>
        <v>Alicia Nguyen 2</v>
      </c>
      <c r="I94" s="13" t="str">
        <f t="array" ref="I94">INDEX(manifest_11Sep!$A$1:$V$3202,MATCH($B94,manifest_11Sep!$B$1:$B$3202,0),MATCH(A.Arr9sepList!I$1,manifest_11Sep!$A$1:$V$1,0))</f>
        <v>United Airlines</v>
      </c>
      <c r="J94" s="13" t="str">
        <f t="array" ref="J94">INDEX(manifest_11Sep!$A$1:$V$3202,MATCH($B94,manifest_11Sep!$B$1:$B$3202,0),MATCH(A.Arr9sepList!J$1,manifest_11Sep!$A$1:$V$1,0))</f>
        <v>UA 805</v>
      </c>
      <c r="K94" s="13" t="str">
        <f t="array" ref="K94">INDEX(manifest_11Sep!$A$1:$V$3202,MATCH($B94,manifest_11Sep!$B$1:$B$3202,0),MATCH(A.Arr9sepList!K$1,manifest_11Sep!$A$1:$V$1,0))</f>
        <v>13-thg 9-25</v>
      </c>
      <c r="L94" s="14">
        <f t="array" ref="L94">INDEX(manifest_11Sep!$A$1:$V$3202,MATCH($B94,manifest_11Sep!$B$1:$B$3202,0),MATCH(A.Arr9sepList!L$1,manifest_11Sep!$A$1:$V$1,0))</f>
        <v>0.18055555555555555</v>
      </c>
      <c r="M94" s="13" t="str">
        <f t="array" ref="M94">INDEX(manifest_11Sep!$A$1:$V$3202,MATCH($B94,manifest_11Sep!$B$1:$B$3202,0),MATCH(A.Arr9sepList!M$1,manifest_11Sep!$A$1:$V$1,0))</f>
        <v>ICN-T1</v>
      </c>
      <c r="N94" s="13" t="str">
        <f t="array" ref="N94">INDEX(manifest_11Sep!$A$1:$V$3202,MATCH($B94,manifest_11Sep!$B$1:$B$3202,0),MATCH(A.Arr9sepList!N$1,manifest_11Sep!$A$1:$V$1,0))</f>
        <v>FAIRMONT</v>
      </c>
      <c r="O94" s="15"/>
      <c r="P94" s="20"/>
      <c r="Q94" s="16">
        <v>462710746</v>
      </c>
      <c r="R94" s="16" t="s">
        <v>43</v>
      </c>
      <c r="S94" s="13">
        <f t="array" ref="S94">INDEX(manifest_11Sep!$A$1:$V$3202,MATCH($B94,manifest_11Sep!$B$1:$B$3202,0),MATCH(A.Arr9sepList!S$1,manifest_11Sep!$A$1:$V$1,0))</f>
        <v>0</v>
      </c>
    </row>
    <row r="95" spans="1:19" ht="20.25" customHeight="1">
      <c r="A95" s="13" t="str">
        <f t="array" ref="A95">INDEX(manifest_11Sep!$A$1:$V$3202,MATCH($B95,manifest_11Sep!$B$1:$B$3202,0),MATCH(A.Arr9sepList!A$1,manifest_11Sep!$A$1:$V$1,0))</f>
        <v>A</v>
      </c>
      <c r="B95" s="13" t="s">
        <v>349</v>
      </c>
      <c r="C95" s="13" t="str">
        <f t="array" ref="C95">INDEX(manifest_11Sep!$A$1:$V$3202,MATCH($B95,manifest_11Sep!$B$1:$B$3202,0),MATCH(A.Arr9sepList!C$1,manifest_11Sep!$A$1:$V$1,0))</f>
        <v>9JNTVS5B6VQ</v>
      </c>
      <c r="D95" s="13" t="str">
        <f t="array" ref="D95">INDEX(manifest_11Sep!$A$1:$V$3202,MATCH($B95,manifest_11Sep!$B$1:$B$3202,0),MATCH(A.Arr9sepList!D$1,manifest_11Sep!$A$1:$V$1,0))</f>
        <v>Male</v>
      </c>
      <c r="E95" s="13" t="str">
        <f t="array" ref="E95">INDEX(manifest_11Sep!$A$1:$V$3202,MATCH($B95,manifest_11Sep!$B$1:$B$3202,0),MATCH(A.Arr9sepList!E$1,manifest_11Sep!$A$1:$V$1,0))</f>
        <v>Xaverius Kristianto</v>
      </c>
      <c r="F95" s="13" t="str">
        <f t="array" ref="F95">INDEX(manifest_11Sep!$A$1:$V$3202,MATCH($B95,manifest_11Sep!$B$1:$B$3202,0),MATCH(A.Arr9sepList!F$1,manifest_11Sep!$A$1:$V$1,0))</f>
        <v>Mangkuorahardjo</v>
      </c>
      <c r="G95" s="13">
        <f t="array" ref="G95">INDEX(manifest_11Sep!$A$1:$V$3202,MATCH($B95,manifest_11Sep!$B$1:$B$3202,0),MATCH(A.Arr9sepList!G$1,manifest_11Sep!$A$1:$V$1,0))</f>
        <v>58</v>
      </c>
      <c r="H95" s="13" t="str">
        <f t="array" ref="H95">INDEX(manifest_11Sep!$A$1:$V$3202,MATCH($B95,manifest_11Sep!$B$1:$B$3202,0),MATCH(A.Arr9sepList!H$1,manifest_11Sep!$A$1:$V$1,0))</f>
        <v>Alicia Nguyen 2</v>
      </c>
      <c r="I95" s="13" t="str">
        <f t="array" ref="I95">INDEX(manifest_11Sep!$A$1:$V$3202,MATCH($B95,manifest_11Sep!$B$1:$B$3202,0),MATCH(A.Arr9sepList!I$1,manifest_11Sep!$A$1:$V$1,0))</f>
        <v>United Airlines</v>
      </c>
      <c r="J95" s="13" t="str">
        <f t="array" ref="J95">INDEX(manifest_11Sep!$A$1:$V$3202,MATCH($B95,manifest_11Sep!$B$1:$B$3202,0),MATCH(A.Arr9sepList!J$1,manifest_11Sep!$A$1:$V$1,0))</f>
        <v>UA 805</v>
      </c>
      <c r="K95" s="13" t="str">
        <f t="array" ref="K95">INDEX(manifest_11Sep!$A$1:$V$3202,MATCH($B95,manifest_11Sep!$B$1:$B$3202,0),MATCH(A.Arr9sepList!K$1,manifest_11Sep!$A$1:$V$1,0))</f>
        <v>13-thg 9-25</v>
      </c>
      <c r="L95" s="14">
        <f t="array" ref="L95">INDEX(manifest_11Sep!$A$1:$V$3202,MATCH($B95,manifest_11Sep!$B$1:$B$3202,0),MATCH(A.Arr9sepList!L$1,manifest_11Sep!$A$1:$V$1,0))</f>
        <v>0.18055555555555555</v>
      </c>
      <c r="M95" s="13" t="str">
        <f t="array" ref="M95">INDEX(manifest_11Sep!$A$1:$V$3202,MATCH($B95,manifest_11Sep!$B$1:$B$3202,0),MATCH(A.Arr9sepList!M$1,manifest_11Sep!$A$1:$V$1,0))</f>
        <v>ICN-T1</v>
      </c>
      <c r="N95" s="13" t="str">
        <f t="array" ref="N95">INDEX(manifest_11Sep!$A$1:$V$3202,MATCH($B95,manifest_11Sep!$B$1:$B$3202,0),MATCH(A.Arr9sepList!N$1,manifest_11Sep!$A$1:$V$1,0))</f>
        <v>FAIRMONT</v>
      </c>
      <c r="O95" s="15"/>
      <c r="P95" s="20"/>
      <c r="Q95" s="16">
        <v>462710746</v>
      </c>
      <c r="R95" s="16" t="s">
        <v>43</v>
      </c>
      <c r="S95" s="13">
        <f t="array" ref="S95">INDEX(manifest_11Sep!$A$1:$V$3202,MATCH($B95,manifest_11Sep!$B$1:$B$3202,0),MATCH(A.Arr9sepList!S$1,manifest_11Sep!$A$1:$V$1,0))</f>
        <v>0</v>
      </c>
    </row>
    <row r="96" spans="1:19" ht="15.75" customHeight="1">
      <c r="A96" s="13" t="str">
        <f t="array" ref="A96">INDEX(manifest_11Sep!$A$1:$V$3202,MATCH($B96,manifest_11Sep!$B$1:$B$3202,0),MATCH(A.Arr9sepList!A$1,manifest_11Sep!$A$1:$V$1,0))</f>
        <v>A</v>
      </c>
      <c r="B96" s="13" t="s">
        <v>446</v>
      </c>
      <c r="C96" s="13" t="str">
        <f t="array" ref="C96">INDEX(manifest_11Sep!$A$1:$V$3202,MATCH($B96,manifest_11Sep!$B$1:$B$3202,0),MATCH(A.Arr9sepList!C$1,manifest_11Sep!$A$1:$V$1,0))</f>
        <v>G4N6JZ9LSBW</v>
      </c>
      <c r="D96" s="13" t="str">
        <f t="array" ref="D96">INDEX(manifest_11Sep!$A$1:$V$3202,MATCH($B96,manifest_11Sep!$B$1:$B$3202,0),MATCH(A.Arr9sepList!D$1,manifest_11Sep!$A$1:$V$1,0))</f>
        <v>Female</v>
      </c>
      <c r="E96" s="13" t="str">
        <f t="array" ref="E96">INDEX(manifest_11Sep!$A$1:$V$3202,MATCH($B96,manifest_11Sep!$B$1:$B$3202,0),MATCH(A.Arr9sepList!E$1,manifest_11Sep!$A$1:$V$1,0))</f>
        <v>Joanna Thieu</v>
      </c>
      <c r="F96" s="13" t="str">
        <f t="array" ref="F96">INDEX(manifest_11Sep!$A$1:$V$3202,MATCH($B96,manifest_11Sep!$B$1:$B$3202,0),MATCH(A.Arr9sepList!F$1,manifest_11Sep!$A$1:$V$1,0))</f>
        <v>Ngo</v>
      </c>
      <c r="G96" s="13">
        <f t="array" ref="G96">INDEX(manifest_11Sep!$A$1:$V$3202,MATCH($B96,manifest_11Sep!$B$1:$B$3202,0),MATCH(A.Arr9sepList!G$1,manifest_11Sep!$A$1:$V$1,0))</f>
        <v>59</v>
      </c>
      <c r="H96" s="13" t="str">
        <f t="array" ref="H96">INDEX(manifest_11Sep!$A$1:$V$3202,MATCH($B96,manifest_11Sep!$B$1:$B$3202,0),MATCH(A.Arr9sepList!H$1,manifest_11Sep!$A$1:$V$1,0))</f>
        <v>Alicia Nguyen 2</v>
      </c>
      <c r="I96" s="13" t="str">
        <f t="array" ref="I96">INDEX(manifest_11Sep!$A$1:$V$3202,MATCH($B96,manifest_11Sep!$B$1:$B$3202,0),MATCH(A.Arr9sepList!I$1,manifest_11Sep!$A$1:$V$1,0))</f>
        <v>United Airlines</v>
      </c>
      <c r="J96" s="13" t="str">
        <f t="array" ref="J96">INDEX(manifest_11Sep!$A$1:$V$3202,MATCH($B96,manifest_11Sep!$B$1:$B$3202,0),MATCH(A.Arr9sepList!J$1,manifest_11Sep!$A$1:$V$1,0))</f>
        <v>UA 805</v>
      </c>
      <c r="K96" s="13" t="str">
        <f t="array" ref="K96">INDEX(manifest_11Sep!$A$1:$V$3202,MATCH($B96,manifest_11Sep!$B$1:$B$3202,0),MATCH(A.Arr9sepList!K$1,manifest_11Sep!$A$1:$V$1,0))</f>
        <v>13-thg 9-25</v>
      </c>
      <c r="L96" s="14">
        <f t="array" ref="L96">INDEX(manifest_11Sep!$A$1:$V$3202,MATCH($B96,manifest_11Sep!$B$1:$B$3202,0),MATCH(A.Arr9sepList!L$1,manifest_11Sep!$A$1:$V$1,0))</f>
        <v>0.18055555555555555</v>
      </c>
      <c r="M96" s="13" t="str">
        <f t="array" ref="M96">INDEX(manifest_11Sep!$A$1:$V$3202,MATCH($B96,manifest_11Sep!$B$1:$B$3202,0),MATCH(A.Arr9sepList!M$1,manifest_11Sep!$A$1:$V$1,0))</f>
        <v>ICN-T1</v>
      </c>
      <c r="N96" s="13" t="str">
        <f t="array" ref="N96">INDEX(manifest_11Sep!$A$1:$V$3202,MATCH($B96,manifest_11Sep!$B$1:$B$3202,0),MATCH(A.Arr9sepList!N$1,manifest_11Sep!$A$1:$V$1,0))</f>
        <v>FAIRMONT</v>
      </c>
      <c r="O96" s="15"/>
      <c r="P96" s="20"/>
      <c r="Q96" s="16">
        <v>462710761</v>
      </c>
      <c r="R96" s="16" t="s">
        <v>43</v>
      </c>
      <c r="S96" s="13">
        <f t="array" ref="S96">INDEX(manifest_11Sep!$A$1:$V$3202,MATCH($B96,manifest_11Sep!$B$1:$B$3202,0),MATCH(A.Arr9sepList!S$1,manifest_11Sep!$A$1:$V$1,0))</f>
        <v>0</v>
      </c>
    </row>
    <row r="97" spans="1:19" ht="19.5" customHeight="1">
      <c r="A97" s="13" t="str">
        <f t="array" ref="A97">INDEX(manifest_11Sep!$A$1:$V$3202,MATCH($B97,manifest_11Sep!$B$1:$B$3202,0),MATCH(A.Arr9sepList!A$1,manifest_11Sep!$A$1:$V$1,0))</f>
        <v>A</v>
      </c>
      <c r="B97" s="13" t="s">
        <v>451</v>
      </c>
      <c r="C97" s="13" t="str">
        <f t="array" ref="C97">INDEX(manifest_11Sep!$A$1:$V$3202,MATCH($B97,manifest_11Sep!$B$1:$B$3202,0),MATCH(A.Arr9sepList!C$1,manifest_11Sep!$A$1:$V$1,0))</f>
        <v>G4N6JZ9LSBW</v>
      </c>
      <c r="D97" s="13" t="str">
        <f t="array" ref="D97">INDEX(manifest_11Sep!$A$1:$V$3202,MATCH($B97,manifest_11Sep!$B$1:$B$3202,0),MATCH(A.Arr9sepList!D$1,manifest_11Sep!$A$1:$V$1,0))</f>
        <v>Male</v>
      </c>
      <c r="E97" s="13" t="str">
        <f t="array" ref="E97">INDEX(manifest_11Sep!$A$1:$V$3202,MATCH($B97,manifest_11Sep!$B$1:$B$3202,0),MATCH(A.Arr9sepList!E$1,manifest_11Sep!$A$1:$V$1,0))</f>
        <v>Tai Chan</v>
      </c>
      <c r="F97" s="13" t="str">
        <f t="array" ref="F97">INDEX(manifest_11Sep!$A$1:$V$3202,MATCH($B97,manifest_11Sep!$B$1:$B$3202,0),MATCH(A.Arr9sepList!F$1,manifest_11Sep!$A$1:$V$1,0))</f>
        <v>Ngo</v>
      </c>
      <c r="G97" s="13">
        <f t="array" ref="G97">INDEX(manifest_11Sep!$A$1:$V$3202,MATCH($B97,manifest_11Sep!$B$1:$B$3202,0),MATCH(A.Arr9sepList!G$1,manifest_11Sep!$A$1:$V$1,0))</f>
        <v>61</v>
      </c>
      <c r="H97" s="13" t="str">
        <f t="array" ref="H97">INDEX(manifest_11Sep!$A$1:$V$3202,MATCH($B97,manifest_11Sep!$B$1:$B$3202,0),MATCH(A.Arr9sepList!H$1,manifest_11Sep!$A$1:$V$1,0))</f>
        <v>Alicia Nguyen 2</v>
      </c>
      <c r="I97" s="13" t="str">
        <f t="array" ref="I97">INDEX(manifest_11Sep!$A$1:$V$3202,MATCH($B97,manifest_11Sep!$B$1:$B$3202,0),MATCH(A.Arr9sepList!I$1,manifest_11Sep!$A$1:$V$1,0))</f>
        <v>United Airlines</v>
      </c>
      <c r="J97" s="13" t="str">
        <f t="array" ref="J97">INDEX(manifest_11Sep!$A$1:$V$3202,MATCH($B97,manifest_11Sep!$B$1:$B$3202,0),MATCH(A.Arr9sepList!J$1,manifest_11Sep!$A$1:$V$1,0))</f>
        <v>UA 805</v>
      </c>
      <c r="K97" s="13" t="str">
        <f t="array" ref="K97">INDEX(manifest_11Sep!$A$1:$V$3202,MATCH($B97,manifest_11Sep!$B$1:$B$3202,0),MATCH(A.Arr9sepList!K$1,manifest_11Sep!$A$1:$V$1,0))</f>
        <v>13-thg 9-25</v>
      </c>
      <c r="L97" s="14">
        <f t="array" ref="L97">INDEX(manifest_11Sep!$A$1:$V$3202,MATCH($B97,manifest_11Sep!$B$1:$B$3202,0),MATCH(A.Arr9sepList!L$1,manifest_11Sep!$A$1:$V$1,0))</f>
        <v>0.18055555555555555</v>
      </c>
      <c r="M97" s="13" t="str">
        <f t="array" ref="M97">INDEX(manifest_11Sep!$A$1:$V$3202,MATCH($B97,manifest_11Sep!$B$1:$B$3202,0),MATCH(A.Arr9sepList!M$1,manifest_11Sep!$A$1:$V$1,0))</f>
        <v>ICN-T1</v>
      </c>
      <c r="N97" s="13" t="str">
        <f t="array" ref="N97">INDEX(manifest_11Sep!$A$1:$V$3202,MATCH($B97,manifest_11Sep!$B$1:$B$3202,0),MATCH(A.Arr9sepList!N$1,manifest_11Sep!$A$1:$V$1,0))</f>
        <v>FAIRMONT</v>
      </c>
      <c r="O97" s="15"/>
      <c r="P97" s="20"/>
      <c r="Q97" s="16">
        <v>462710761</v>
      </c>
      <c r="R97" s="16" t="s">
        <v>43</v>
      </c>
      <c r="S97" s="13">
        <f t="array" ref="S97">INDEX(manifest_11Sep!$A$1:$V$3202,MATCH($B97,manifest_11Sep!$B$1:$B$3202,0),MATCH(A.Arr9sepList!S$1,manifest_11Sep!$A$1:$V$1,0))</f>
        <v>0</v>
      </c>
    </row>
    <row r="98" spans="1:19" ht="19.5" customHeight="1">
      <c r="A98" s="13" t="str">
        <f t="array" ref="A98">INDEX(manifest_11Sep!$A$1:$V$3202,MATCH($B98,manifest_11Sep!$B$1:$B$3202,0),MATCH(A.Arr9sepList!A$1,manifest_11Sep!$A$1:$V$1,0))</f>
        <v>A</v>
      </c>
      <c r="B98" s="13" t="s">
        <v>453</v>
      </c>
      <c r="C98" s="13" t="str">
        <f t="array" ref="C98">INDEX(manifest_11Sep!$A$1:$V$3202,MATCH($B98,manifest_11Sep!$B$1:$B$3202,0),MATCH(A.Arr9sepList!C$1,manifest_11Sep!$A$1:$V$1,0))</f>
        <v>WZNHSCH8RKY</v>
      </c>
      <c r="D98" s="13" t="str">
        <f t="array" ref="D98">INDEX(manifest_11Sep!$A$1:$V$3202,MATCH($B98,manifest_11Sep!$B$1:$B$3202,0),MATCH(A.Arr9sepList!D$1,manifest_11Sep!$A$1:$V$1,0))</f>
        <v>Female</v>
      </c>
      <c r="E98" s="13" t="str">
        <f t="array" ref="E98">INDEX(manifest_11Sep!$A$1:$V$3202,MATCH($B98,manifest_11Sep!$B$1:$B$3202,0),MATCH(A.Arr9sepList!E$1,manifest_11Sep!$A$1:$V$1,0))</f>
        <v>Melissa</v>
      </c>
      <c r="F98" s="13" t="str">
        <f t="array" ref="F98">INDEX(manifest_11Sep!$A$1:$V$3202,MATCH($B98,manifest_11Sep!$B$1:$B$3202,0),MATCH(A.Arr9sepList!F$1,manifest_11Sep!$A$1:$V$1,0))</f>
        <v>Chang</v>
      </c>
      <c r="G98" s="13">
        <f t="array" ref="G98">INDEX(manifest_11Sep!$A$1:$V$3202,MATCH($B98,manifest_11Sep!$B$1:$B$3202,0),MATCH(A.Arr9sepList!G$1,manifest_11Sep!$A$1:$V$1,0))</f>
        <v>50</v>
      </c>
      <c r="H98" s="13" t="str">
        <f t="array" ref="H98">INDEX(manifest_11Sep!$A$1:$V$3202,MATCH($B98,manifest_11Sep!$B$1:$B$3202,0),MATCH(A.Arr9sepList!H$1,manifest_11Sep!$A$1:$V$1,0))</f>
        <v>Alicia Nguyen 2</v>
      </c>
      <c r="I98" s="13" t="str">
        <f t="array" ref="I98">INDEX(manifest_11Sep!$A$1:$V$3202,MATCH($B98,manifest_11Sep!$B$1:$B$3202,0),MATCH(A.Arr9sepList!I$1,manifest_11Sep!$A$1:$V$1,0))</f>
        <v>United Airlines</v>
      </c>
      <c r="J98" s="13" t="str">
        <f t="array" ref="J98">INDEX(manifest_11Sep!$A$1:$V$3202,MATCH($B98,manifest_11Sep!$B$1:$B$3202,0),MATCH(A.Arr9sepList!J$1,manifest_11Sep!$A$1:$V$1,0))</f>
        <v>UA 805</v>
      </c>
      <c r="K98" s="13" t="str">
        <f t="array" ref="K98">INDEX(manifest_11Sep!$A$1:$V$3202,MATCH($B98,manifest_11Sep!$B$1:$B$3202,0),MATCH(A.Arr9sepList!K$1,manifest_11Sep!$A$1:$V$1,0))</f>
        <v>13-thg 9-25</v>
      </c>
      <c r="L98" s="14">
        <f t="array" ref="L98">INDEX(manifest_11Sep!$A$1:$V$3202,MATCH($B98,manifest_11Sep!$B$1:$B$3202,0),MATCH(A.Arr9sepList!L$1,manifest_11Sep!$A$1:$V$1,0))</f>
        <v>0.18055555555555555</v>
      </c>
      <c r="M98" s="13" t="str">
        <f t="array" ref="M98">INDEX(manifest_11Sep!$A$1:$V$3202,MATCH($B98,manifest_11Sep!$B$1:$B$3202,0),MATCH(A.Arr9sepList!M$1,manifest_11Sep!$A$1:$V$1,0))</f>
        <v>ICN-T1</v>
      </c>
      <c r="N98" s="13" t="str">
        <f t="array" ref="N98">INDEX(manifest_11Sep!$A$1:$V$3202,MATCH($B98,manifest_11Sep!$B$1:$B$3202,0),MATCH(A.Arr9sepList!N$1,manifest_11Sep!$A$1:$V$1,0))</f>
        <v>FAIRMONT</v>
      </c>
      <c r="O98" s="15"/>
      <c r="P98" s="20"/>
      <c r="Q98" s="16">
        <v>462710762</v>
      </c>
      <c r="R98" s="16" t="s">
        <v>43</v>
      </c>
      <c r="S98" s="13">
        <f t="array" ref="S98">INDEX(manifest_11Sep!$A$1:$V$3202,MATCH($B98,manifest_11Sep!$B$1:$B$3202,0),MATCH(A.Arr9sepList!S$1,manifest_11Sep!$A$1:$V$1,0))</f>
        <v>0</v>
      </c>
    </row>
    <row r="99" spans="1:19" ht="15.75" customHeight="1">
      <c r="A99" s="13" t="str">
        <f t="array" ref="A99">INDEX(manifest_11Sep!$A$1:$V$3202,MATCH($B99,manifest_11Sep!$B$1:$B$3202,0),MATCH(A.Arr9sepList!A$1,manifest_11Sep!$A$1:$V$1,0))</f>
        <v>A</v>
      </c>
      <c r="B99" s="13" t="s">
        <v>457</v>
      </c>
      <c r="C99" s="13" t="str">
        <f t="array" ref="C99">INDEX(manifest_11Sep!$A$1:$V$3202,MATCH($B99,manifest_11Sep!$B$1:$B$3202,0),MATCH(A.Arr9sepList!C$1,manifest_11Sep!$A$1:$V$1,0))</f>
        <v>WZNHSCH8RKY</v>
      </c>
      <c r="D99" s="13" t="str">
        <f t="array" ref="D99">INDEX(manifest_11Sep!$A$1:$V$3202,MATCH($B99,manifest_11Sep!$B$1:$B$3202,0),MATCH(A.Arr9sepList!D$1,manifest_11Sep!$A$1:$V$1,0))</f>
        <v>Female</v>
      </c>
      <c r="E99" s="13" t="str">
        <f t="array" ref="E99">INDEX(manifest_11Sep!$A$1:$V$3202,MATCH($B99,manifest_11Sep!$B$1:$B$3202,0),MATCH(A.Arr9sepList!E$1,manifest_11Sep!$A$1:$V$1,0))</f>
        <v>Denise T.</v>
      </c>
      <c r="F99" s="13" t="str">
        <f t="array" ref="F99">INDEX(manifest_11Sep!$A$1:$V$3202,MATCH($B99,manifest_11Sep!$B$1:$B$3202,0),MATCH(A.Arr9sepList!F$1,manifest_11Sep!$A$1:$V$1,0))</f>
        <v>Vong</v>
      </c>
      <c r="G99" s="13">
        <f t="array" ref="G99">INDEX(manifest_11Sep!$A$1:$V$3202,MATCH($B99,manifest_11Sep!$B$1:$B$3202,0),MATCH(A.Arr9sepList!G$1,manifest_11Sep!$A$1:$V$1,0))</f>
        <v>37</v>
      </c>
      <c r="H99" s="13" t="str">
        <f t="array" ref="H99">INDEX(manifest_11Sep!$A$1:$V$3202,MATCH($B99,manifest_11Sep!$B$1:$B$3202,0),MATCH(A.Arr9sepList!H$1,manifest_11Sep!$A$1:$V$1,0))</f>
        <v>Alicia Nguyen 2</v>
      </c>
      <c r="I99" s="13" t="str">
        <f t="array" ref="I99">INDEX(manifest_11Sep!$A$1:$V$3202,MATCH($B99,manifest_11Sep!$B$1:$B$3202,0),MATCH(A.Arr9sepList!I$1,manifest_11Sep!$A$1:$V$1,0))</f>
        <v>United Airlines</v>
      </c>
      <c r="J99" s="13" t="str">
        <f t="array" ref="J99">INDEX(manifest_11Sep!$A$1:$V$3202,MATCH($B99,manifest_11Sep!$B$1:$B$3202,0),MATCH(A.Arr9sepList!J$1,manifest_11Sep!$A$1:$V$1,0))</f>
        <v>UA 805</v>
      </c>
      <c r="K99" s="13" t="str">
        <f t="array" ref="K99">INDEX(manifest_11Sep!$A$1:$V$3202,MATCH($B99,manifest_11Sep!$B$1:$B$3202,0),MATCH(A.Arr9sepList!K$1,manifest_11Sep!$A$1:$V$1,0))</f>
        <v>13-thg 9-25</v>
      </c>
      <c r="L99" s="14">
        <f t="array" ref="L99">INDEX(manifest_11Sep!$A$1:$V$3202,MATCH($B99,manifest_11Sep!$B$1:$B$3202,0),MATCH(A.Arr9sepList!L$1,manifest_11Sep!$A$1:$V$1,0))</f>
        <v>0.18055555555555555</v>
      </c>
      <c r="M99" s="13" t="str">
        <f t="array" ref="M99">INDEX(manifest_11Sep!$A$1:$V$3202,MATCH($B99,manifest_11Sep!$B$1:$B$3202,0),MATCH(A.Arr9sepList!M$1,manifest_11Sep!$A$1:$V$1,0))</f>
        <v>ICN-T1</v>
      </c>
      <c r="N99" s="13" t="str">
        <f t="array" ref="N99">INDEX(manifest_11Sep!$A$1:$V$3202,MATCH($B99,manifest_11Sep!$B$1:$B$3202,0),MATCH(A.Arr9sepList!N$1,manifest_11Sep!$A$1:$V$1,0))</f>
        <v>FAIRMONT</v>
      </c>
      <c r="O99" s="15"/>
      <c r="P99" s="20"/>
      <c r="Q99" s="16">
        <v>462710762</v>
      </c>
      <c r="R99" s="16" t="s">
        <v>43</v>
      </c>
      <c r="S99" s="13">
        <f t="array" ref="S99">INDEX(manifest_11Sep!$A$1:$V$3202,MATCH($B99,manifest_11Sep!$B$1:$B$3202,0),MATCH(A.Arr9sepList!S$1,manifest_11Sep!$A$1:$V$1,0))</f>
        <v>0</v>
      </c>
    </row>
    <row r="100" spans="1:19" ht="15.75" customHeight="1">
      <c r="A100" s="13" t="str">
        <f t="array" ref="A100">INDEX(manifest_11Sep!$A$1:$V$3202,MATCH($B100,manifest_11Sep!$B$1:$B$3202,0),MATCH(A.Arr9sepList!A$1,manifest_11Sep!$A$1:$V$1,0))</f>
        <v>A</v>
      </c>
      <c r="B100" s="13" t="s">
        <v>460</v>
      </c>
      <c r="C100" s="13" t="str">
        <f t="array" ref="C100">INDEX(manifest_11Sep!$A$1:$V$3202,MATCH($B100,manifest_11Sep!$B$1:$B$3202,0),MATCH(A.Arr9sepList!C$1,manifest_11Sep!$A$1:$V$1,0))</f>
        <v>9GNF58NC6KP</v>
      </c>
      <c r="D100" s="13" t="str">
        <f t="array" ref="D100">INDEX(manifest_11Sep!$A$1:$V$3202,MATCH($B100,manifest_11Sep!$B$1:$B$3202,0),MATCH(A.Arr9sepList!D$1,manifest_11Sep!$A$1:$V$1,0))</f>
        <v>Female</v>
      </c>
      <c r="E100" s="13" t="str">
        <f t="array" ref="E100">INDEX(manifest_11Sep!$A$1:$V$3202,MATCH($B100,manifest_11Sep!$B$1:$B$3202,0),MATCH(A.Arr9sepList!E$1,manifest_11Sep!$A$1:$V$1,0))</f>
        <v>Tiffany Ha Thieu</v>
      </c>
      <c r="F100" s="13" t="str">
        <f t="array" ref="F100">INDEX(manifest_11Sep!$A$1:$V$3202,MATCH($B100,manifest_11Sep!$B$1:$B$3202,0),MATCH(A.Arr9sepList!F$1,manifest_11Sep!$A$1:$V$1,0))</f>
        <v>Hoang</v>
      </c>
      <c r="G100" s="13">
        <f t="array" ref="G100">INDEX(manifest_11Sep!$A$1:$V$3202,MATCH($B100,manifest_11Sep!$B$1:$B$3202,0),MATCH(A.Arr9sepList!G$1,manifest_11Sep!$A$1:$V$1,0))</f>
        <v>55</v>
      </c>
      <c r="H100" s="13" t="str">
        <f t="array" ref="H100">INDEX(manifest_11Sep!$A$1:$V$3202,MATCH($B100,manifest_11Sep!$B$1:$B$3202,0),MATCH(A.Arr9sepList!H$1,manifest_11Sep!$A$1:$V$1,0))</f>
        <v>Alicia Nguyen 2</v>
      </c>
      <c r="I100" s="13" t="str">
        <f t="array" ref="I100">INDEX(manifest_11Sep!$A$1:$V$3202,MATCH($B100,manifest_11Sep!$B$1:$B$3202,0),MATCH(A.Arr9sepList!I$1,manifest_11Sep!$A$1:$V$1,0))</f>
        <v>United Airlines</v>
      </c>
      <c r="J100" s="13" t="str">
        <f t="array" ref="J100">INDEX(manifest_11Sep!$A$1:$V$3202,MATCH($B100,manifest_11Sep!$B$1:$B$3202,0),MATCH(A.Arr9sepList!J$1,manifest_11Sep!$A$1:$V$1,0))</f>
        <v>UA 805</v>
      </c>
      <c r="K100" s="13" t="str">
        <f t="array" ref="K100">INDEX(manifest_11Sep!$A$1:$V$3202,MATCH($B100,manifest_11Sep!$B$1:$B$3202,0),MATCH(A.Arr9sepList!K$1,manifest_11Sep!$A$1:$V$1,0))</f>
        <v>13-thg 9-25</v>
      </c>
      <c r="L100" s="14">
        <f t="array" ref="L100">INDEX(manifest_11Sep!$A$1:$V$3202,MATCH($B100,manifest_11Sep!$B$1:$B$3202,0),MATCH(A.Arr9sepList!L$1,manifest_11Sep!$A$1:$V$1,0))</f>
        <v>0.18055555555555555</v>
      </c>
      <c r="M100" s="13" t="str">
        <f t="array" ref="M100">INDEX(manifest_11Sep!$A$1:$V$3202,MATCH($B100,manifest_11Sep!$B$1:$B$3202,0),MATCH(A.Arr9sepList!M$1,manifest_11Sep!$A$1:$V$1,0))</f>
        <v>ICN-T1</v>
      </c>
      <c r="N100" s="13" t="str">
        <f t="array" ref="N100">INDEX(manifest_11Sep!$A$1:$V$3202,MATCH($B100,manifest_11Sep!$B$1:$B$3202,0),MATCH(A.Arr9sepList!N$1,manifest_11Sep!$A$1:$V$1,0))</f>
        <v>FAIRMONT</v>
      </c>
      <c r="O100" s="15"/>
      <c r="P100" s="20"/>
      <c r="Q100" s="16">
        <v>462710763</v>
      </c>
      <c r="R100" s="16" t="s">
        <v>35</v>
      </c>
      <c r="S100" s="13">
        <f t="array" ref="S100">INDEX(manifest_11Sep!$A$1:$V$3202,MATCH($B100,manifest_11Sep!$B$1:$B$3202,0),MATCH(A.Arr9sepList!S$1,manifest_11Sep!$A$1:$V$1,0))</f>
        <v>0</v>
      </c>
    </row>
    <row r="101" spans="1:19" ht="15.75" customHeight="1">
      <c r="A101" s="13" t="str">
        <f t="array" ref="A101">INDEX(manifest_11Sep!$A$1:$V$3202,MATCH($B101,manifest_11Sep!$B$1:$B$3202,0),MATCH(A.Arr9sepList!A$1,manifest_11Sep!$A$1:$V$1,0))</f>
        <v>A</v>
      </c>
      <c r="B101" s="13" t="s">
        <v>2576</v>
      </c>
      <c r="C101" s="13" t="str">
        <f t="array" ref="C101">INDEX(manifest_11Sep!$A$1:$V$3202,MATCH($B101,manifest_11Sep!$B$1:$B$3202,0),MATCH(A.Arr9sepList!C$1,manifest_11Sep!$A$1:$V$1,0))</f>
        <v>9LNRMHV32B5</v>
      </c>
      <c r="D101" s="13" t="str">
        <f t="array" ref="D101">INDEX(manifest_11Sep!$A$1:$V$3202,MATCH($B101,manifest_11Sep!$B$1:$B$3202,0),MATCH(A.Arr9sepList!D$1,manifest_11Sep!$A$1:$V$1,0))</f>
        <v>Male</v>
      </c>
      <c r="E101" s="13" t="str">
        <f t="array" ref="E101">INDEX(manifest_11Sep!$A$1:$V$3202,MATCH($B101,manifest_11Sep!$B$1:$B$3202,0),MATCH(A.Arr9sepList!E$1,manifest_11Sep!$A$1:$V$1,0))</f>
        <v>Ricky Alex Castillo</v>
      </c>
      <c r="F101" s="13" t="str">
        <f t="array" ref="F101">INDEX(manifest_11Sep!$A$1:$V$3202,MATCH($B101,manifest_11Sep!$B$1:$B$3202,0),MATCH(A.Arr9sepList!F$1,manifest_11Sep!$A$1:$V$1,0))</f>
        <v>De Los Santos Jr</v>
      </c>
      <c r="G101" s="13">
        <f t="array" ref="G101">INDEX(manifest_11Sep!$A$1:$V$3202,MATCH($B101,manifest_11Sep!$B$1:$B$3202,0),MATCH(A.Arr9sepList!G$1,manifest_11Sep!$A$1:$V$1,0))</f>
        <v>37</v>
      </c>
      <c r="H101" s="13" t="str">
        <f t="array" ref="H101">INDEX(manifest_11Sep!$A$1:$V$3202,MATCH($B101,manifest_11Sep!$B$1:$B$3202,0),MATCH(A.Arr9sepList!H$1,manifest_11Sep!$A$1:$V$1,0))</f>
        <v>Joen De Las Penas</v>
      </c>
      <c r="I101" s="13" t="str">
        <f t="array" ref="I101">INDEX(manifest_11Sep!$A$1:$V$3202,MATCH($B101,manifest_11Sep!$B$1:$B$3202,0),MATCH(A.Arr9sepList!I$1,manifest_11Sep!$A$1:$V$1,0))</f>
        <v>United Airlines</v>
      </c>
      <c r="J101" s="13" t="str">
        <f t="array" ref="J101">INDEX(manifest_11Sep!$A$1:$V$3202,MATCH($B101,manifest_11Sep!$B$1:$B$3202,0),MATCH(A.Arr9sepList!J$1,manifest_11Sep!$A$1:$V$1,0))</f>
        <v>UA 805</v>
      </c>
      <c r="K101" s="13" t="str">
        <f t="array" ref="K101">INDEX(manifest_11Sep!$A$1:$V$3202,MATCH($B101,manifest_11Sep!$B$1:$B$3202,0),MATCH(A.Arr9sepList!K$1,manifest_11Sep!$A$1:$V$1,0))</f>
        <v>13-thg 9-25</v>
      </c>
      <c r="L101" s="14">
        <f t="array" ref="L101">INDEX(manifest_11Sep!$A$1:$V$3202,MATCH($B101,manifest_11Sep!$B$1:$B$3202,0),MATCH(A.Arr9sepList!L$1,manifest_11Sep!$A$1:$V$1,0))</f>
        <v>0.18055555555555555</v>
      </c>
      <c r="M101" s="13" t="str">
        <f t="array" ref="M101">INDEX(manifest_11Sep!$A$1:$V$3202,MATCH($B101,manifest_11Sep!$B$1:$B$3202,0),MATCH(A.Arr9sepList!M$1,manifest_11Sep!$A$1:$V$1,0))</f>
        <v>ICN-T1</v>
      </c>
      <c r="N101" s="13" t="str">
        <f t="array" ref="N101">INDEX(manifest_11Sep!$A$1:$V$3202,MATCH($B101,manifest_11Sep!$B$1:$B$3202,0),MATCH(A.Arr9sepList!N$1,manifest_11Sep!$A$1:$V$1,0))</f>
        <v>FAIRMONT</v>
      </c>
      <c r="O101" s="15"/>
      <c r="P101" s="20"/>
      <c r="Q101" s="16">
        <v>462710827</v>
      </c>
      <c r="R101" s="16" t="s">
        <v>43</v>
      </c>
      <c r="S101" s="13">
        <f t="array" ref="S101">INDEX(manifest_11Sep!$A$1:$V$3202,MATCH($B101,manifest_11Sep!$B$1:$B$3202,0),MATCH(A.Arr9sepList!S$1,manifest_11Sep!$A$1:$V$1,0))</f>
        <v>0</v>
      </c>
    </row>
    <row r="102" spans="1:19" ht="15.75" customHeight="1">
      <c r="A102" s="13" t="str">
        <f t="array" ref="A102">INDEX(manifest_11Sep!$A$1:$V$3202,MATCH($B102,manifest_11Sep!$B$1:$B$3202,0),MATCH(A.Arr9sepList!A$1,manifest_11Sep!$A$1:$V$1,0))</f>
        <v>A</v>
      </c>
      <c r="B102" s="13" t="s">
        <v>2579</v>
      </c>
      <c r="C102" s="13" t="str">
        <f t="array" ref="C102">INDEX(manifest_11Sep!$A$1:$V$3202,MATCH($B102,manifest_11Sep!$B$1:$B$3202,0),MATCH(A.Arr9sepList!C$1,manifest_11Sep!$A$1:$V$1,0))</f>
        <v>9LNRMHV32B5</v>
      </c>
      <c r="D102" s="13" t="str">
        <f t="array" ref="D102">INDEX(manifest_11Sep!$A$1:$V$3202,MATCH($B102,manifest_11Sep!$B$1:$B$3202,0),MATCH(A.Arr9sepList!D$1,manifest_11Sep!$A$1:$V$1,0))</f>
        <v>Female</v>
      </c>
      <c r="E102" s="13" t="str">
        <f t="array" ref="E102">INDEX(manifest_11Sep!$A$1:$V$3202,MATCH($B102,manifest_11Sep!$B$1:$B$3202,0),MATCH(A.Arr9sepList!E$1,manifest_11Sep!$A$1:$V$1,0))</f>
        <v>Jillayne Alyse Bandoma</v>
      </c>
      <c r="F102" s="13" t="str">
        <f t="array" ref="F102">INDEX(manifest_11Sep!$A$1:$V$3202,MATCH($B102,manifest_11Sep!$B$1:$B$3202,0),MATCH(A.Arr9sepList!F$1,manifest_11Sep!$A$1:$V$1,0))</f>
        <v>Durol</v>
      </c>
      <c r="G102" s="13">
        <f t="array" ref="G102">INDEX(manifest_11Sep!$A$1:$V$3202,MATCH($B102,manifest_11Sep!$B$1:$B$3202,0),MATCH(A.Arr9sepList!G$1,manifest_11Sep!$A$1:$V$1,0))</f>
        <v>33</v>
      </c>
      <c r="H102" s="13" t="str">
        <f t="array" ref="H102">INDEX(manifest_11Sep!$A$1:$V$3202,MATCH($B102,manifest_11Sep!$B$1:$B$3202,0),MATCH(A.Arr9sepList!H$1,manifest_11Sep!$A$1:$V$1,0))</f>
        <v>Joen De Las Penas</v>
      </c>
      <c r="I102" s="13" t="str">
        <f t="array" ref="I102">INDEX(manifest_11Sep!$A$1:$V$3202,MATCH($B102,manifest_11Sep!$B$1:$B$3202,0),MATCH(A.Arr9sepList!I$1,manifest_11Sep!$A$1:$V$1,0))</f>
        <v>United Airlines</v>
      </c>
      <c r="J102" s="13" t="str">
        <f t="array" ref="J102">INDEX(manifest_11Sep!$A$1:$V$3202,MATCH($B102,manifest_11Sep!$B$1:$B$3202,0),MATCH(A.Arr9sepList!J$1,manifest_11Sep!$A$1:$V$1,0))</f>
        <v>UA 805</v>
      </c>
      <c r="K102" s="13" t="str">
        <f t="array" ref="K102">INDEX(manifest_11Sep!$A$1:$V$3202,MATCH($B102,manifest_11Sep!$B$1:$B$3202,0),MATCH(A.Arr9sepList!K$1,manifest_11Sep!$A$1:$V$1,0))</f>
        <v>13-thg 9-25</v>
      </c>
      <c r="L102" s="14">
        <f t="array" ref="L102">INDEX(manifest_11Sep!$A$1:$V$3202,MATCH($B102,manifest_11Sep!$B$1:$B$3202,0),MATCH(A.Arr9sepList!L$1,manifest_11Sep!$A$1:$V$1,0))</f>
        <v>0.18055555555555555</v>
      </c>
      <c r="M102" s="13" t="str">
        <f t="array" ref="M102">INDEX(manifest_11Sep!$A$1:$V$3202,MATCH($B102,manifest_11Sep!$B$1:$B$3202,0),MATCH(A.Arr9sepList!M$1,manifest_11Sep!$A$1:$V$1,0))</f>
        <v>ICN-T1</v>
      </c>
      <c r="N102" s="13" t="str">
        <f t="array" ref="N102">INDEX(manifest_11Sep!$A$1:$V$3202,MATCH($B102,manifest_11Sep!$B$1:$B$3202,0),MATCH(A.Arr9sepList!N$1,manifest_11Sep!$A$1:$V$1,0))</f>
        <v>FAIRMONT</v>
      </c>
      <c r="O102" s="15"/>
      <c r="P102" s="20"/>
      <c r="Q102" s="16">
        <v>462710827</v>
      </c>
      <c r="R102" s="16" t="s">
        <v>43</v>
      </c>
      <c r="S102" s="13">
        <f t="array" ref="S102">INDEX(manifest_11Sep!$A$1:$V$3202,MATCH($B102,manifest_11Sep!$B$1:$B$3202,0),MATCH(A.Arr9sepList!S$1,manifest_11Sep!$A$1:$V$1,0))</f>
        <v>0</v>
      </c>
    </row>
    <row r="103" spans="1:19" ht="15.75" customHeight="1">
      <c r="A103" s="13" t="str">
        <f t="array" ref="A103">INDEX(manifest_11Sep!$A$1:$V$3202,MATCH($B103,manifest_11Sep!$B$1:$B$3202,0),MATCH(A.Arr9sepList!A$1,manifest_11Sep!$A$1:$V$1,0))</f>
        <v>A</v>
      </c>
      <c r="B103" s="13" t="s">
        <v>2593</v>
      </c>
      <c r="C103" s="13" t="str">
        <f t="array" ref="C103">INDEX(manifest_11Sep!$A$1:$V$3202,MATCH($B103,manifest_11Sep!$B$1:$B$3202,0),MATCH(A.Arr9sepList!C$1,manifest_11Sep!$A$1:$V$1,0))</f>
        <v>Y4NFYHCCG2H</v>
      </c>
      <c r="D103" s="13" t="str">
        <f t="array" ref="D103">INDEX(manifest_11Sep!$A$1:$V$3202,MATCH($B103,manifest_11Sep!$B$1:$B$3202,0),MATCH(A.Arr9sepList!D$1,manifest_11Sep!$A$1:$V$1,0))</f>
        <v>Male</v>
      </c>
      <c r="E103" s="13" t="str">
        <f t="array" ref="E103">INDEX(manifest_11Sep!$A$1:$V$3202,MATCH($B103,manifest_11Sep!$B$1:$B$3202,0),MATCH(A.Arr9sepList!E$1,manifest_11Sep!$A$1:$V$1,0))</f>
        <v>Vincent Mark C</v>
      </c>
      <c r="F103" s="13" t="str">
        <f t="array" ref="F103">INDEX(manifest_11Sep!$A$1:$V$3202,MATCH($B103,manifest_11Sep!$B$1:$B$3202,0),MATCH(A.Arr9sepList!F$1,manifest_11Sep!$A$1:$V$1,0))</f>
        <v>Mariano</v>
      </c>
      <c r="G103" s="13">
        <f t="array" ref="G103">INDEX(manifest_11Sep!$A$1:$V$3202,MATCH($B103,manifest_11Sep!$B$1:$B$3202,0),MATCH(A.Arr9sepList!G$1,manifest_11Sep!$A$1:$V$1,0))</f>
        <v>39</v>
      </c>
      <c r="H103" s="13" t="str">
        <f t="array" ref="H103">INDEX(manifest_11Sep!$A$1:$V$3202,MATCH($B103,manifest_11Sep!$B$1:$B$3202,0),MATCH(A.Arr9sepList!H$1,manifest_11Sep!$A$1:$V$1,0))</f>
        <v>Joen De Las Penas</v>
      </c>
      <c r="I103" s="13" t="str">
        <f t="array" ref="I103">INDEX(manifest_11Sep!$A$1:$V$3202,MATCH($B103,manifest_11Sep!$B$1:$B$3202,0),MATCH(A.Arr9sepList!I$1,manifest_11Sep!$A$1:$V$1,0))</f>
        <v>United Airlines</v>
      </c>
      <c r="J103" s="13" t="str">
        <f t="array" ref="J103">INDEX(manifest_11Sep!$A$1:$V$3202,MATCH($B103,manifest_11Sep!$B$1:$B$3202,0),MATCH(A.Arr9sepList!J$1,manifest_11Sep!$A$1:$V$1,0))</f>
        <v>UA 805</v>
      </c>
      <c r="K103" s="13" t="str">
        <f t="array" ref="K103">INDEX(manifest_11Sep!$A$1:$V$3202,MATCH($B103,manifest_11Sep!$B$1:$B$3202,0),MATCH(A.Arr9sepList!K$1,manifest_11Sep!$A$1:$V$1,0))</f>
        <v>13-thg 9-25</v>
      </c>
      <c r="L103" s="14">
        <f t="array" ref="L103">INDEX(manifest_11Sep!$A$1:$V$3202,MATCH($B103,manifest_11Sep!$B$1:$B$3202,0),MATCH(A.Arr9sepList!L$1,manifest_11Sep!$A$1:$V$1,0))</f>
        <v>0.18055555555555555</v>
      </c>
      <c r="M103" s="13" t="str">
        <f t="array" ref="M103">INDEX(manifest_11Sep!$A$1:$V$3202,MATCH($B103,manifest_11Sep!$B$1:$B$3202,0),MATCH(A.Arr9sepList!M$1,manifest_11Sep!$A$1:$V$1,0))</f>
        <v>ICN-T1</v>
      </c>
      <c r="N103" s="13" t="str">
        <f t="array" ref="N103">INDEX(manifest_11Sep!$A$1:$V$3202,MATCH($B103,manifest_11Sep!$B$1:$B$3202,0),MATCH(A.Arr9sepList!N$1,manifest_11Sep!$A$1:$V$1,0))</f>
        <v>FAIRMONT</v>
      </c>
      <c r="O103" s="15"/>
      <c r="P103" s="20"/>
      <c r="Q103" s="16">
        <v>462710830</v>
      </c>
      <c r="R103" s="16" t="s">
        <v>35</v>
      </c>
      <c r="S103" s="13">
        <f t="array" ref="S103">INDEX(manifest_11Sep!$A$1:$V$3202,MATCH($B103,manifest_11Sep!$B$1:$B$3202,0),MATCH(A.Arr9sepList!S$1,manifest_11Sep!$A$1:$V$1,0))</f>
        <v>0</v>
      </c>
    </row>
    <row r="104" spans="1:19" ht="15.75" customHeight="1">
      <c r="A104" s="13" t="str">
        <f t="array" ref="A104">INDEX(manifest_11Sep!$A$1:$V$3202,MATCH($B104,manifest_11Sep!$B$1:$B$3202,0),MATCH(A.Arr9sepList!A$1,manifest_11Sep!$A$1:$V$1,0))</f>
        <v>A</v>
      </c>
      <c r="B104" s="13" t="s">
        <v>3014</v>
      </c>
      <c r="C104" s="13" t="str">
        <f t="array" ref="C104">INDEX(manifest_11Sep!$A$1:$V$3202,MATCH($B104,manifest_11Sep!$B$1:$B$3202,0),MATCH(A.Arr9sepList!C$1,manifest_11Sep!$A$1:$V$1,0))</f>
        <v>86NJ52WZX25</v>
      </c>
      <c r="D104" s="13" t="str">
        <f t="array" ref="D104">INDEX(manifest_11Sep!$A$1:$V$3202,MATCH($B104,manifest_11Sep!$B$1:$B$3202,0),MATCH(A.Arr9sepList!D$1,manifest_11Sep!$A$1:$V$1,0))</f>
        <v>Female</v>
      </c>
      <c r="E104" s="13" t="str">
        <f t="array" ref="E104">INDEX(manifest_11Sep!$A$1:$V$3202,MATCH($B104,manifest_11Sep!$B$1:$B$3202,0),MATCH(A.Arr9sepList!E$1,manifest_11Sep!$A$1:$V$1,0))</f>
        <v>Jean Ramirez</v>
      </c>
      <c r="F104" s="13" t="str">
        <f t="array" ref="F104">INDEX(manifest_11Sep!$A$1:$V$3202,MATCH($B104,manifest_11Sep!$B$1:$B$3202,0),MATCH(A.Arr9sepList!F$1,manifest_11Sep!$A$1:$V$1,0))</f>
        <v>Dela Cruz</v>
      </c>
      <c r="G104" s="13">
        <f t="array" ref="G104">INDEX(manifest_11Sep!$A$1:$V$3202,MATCH($B104,manifest_11Sep!$B$1:$B$3202,0),MATCH(A.Arr9sepList!G$1,manifest_11Sep!$A$1:$V$1,0))</f>
        <v>63</v>
      </c>
      <c r="H104" s="13" t="str">
        <f t="array" ref="H104">INDEX(manifest_11Sep!$A$1:$V$3202,MATCH($B104,manifest_11Sep!$B$1:$B$3202,0),MATCH(A.Arr9sepList!H$1,manifest_11Sep!$A$1:$V$1,0))</f>
        <v>Karen Chin</v>
      </c>
      <c r="I104" s="13" t="str">
        <f t="array" ref="I104">INDEX(manifest_11Sep!$A$1:$V$3202,MATCH($B104,manifest_11Sep!$B$1:$B$3202,0),MATCH(A.Arr9sepList!I$1,manifest_11Sep!$A$1:$V$1,0))</f>
        <v>United Airlines</v>
      </c>
      <c r="J104" s="13" t="str">
        <f t="array" ref="J104">INDEX(manifest_11Sep!$A$1:$V$3202,MATCH($B104,manifest_11Sep!$B$1:$B$3202,0),MATCH(A.Arr9sepList!J$1,manifest_11Sep!$A$1:$V$1,0))</f>
        <v>UA 805</v>
      </c>
      <c r="K104" s="13" t="str">
        <f t="array" ref="K104">INDEX(manifest_11Sep!$A$1:$V$3202,MATCH($B104,manifest_11Sep!$B$1:$B$3202,0),MATCH(A.Arr9sepList!K$1,manifest_11Sep!$A$1:$V$1,0))</f>
        <v>13-thg 9-25</v>
      </c>
      <c r="L104" s="14">
        <f t="array" ref="L104">INDEX(manifest_11Sep!$A$1:$V$3202,MATCH($B104,manifest_11Sep!$B$1:$B$3202,0),MATCH(A.Arr9sepList!L$1,manifest_11Sep!$A$1:$V$1,0))</f>
        <v>0.18055555555555555</v>
      </c>
      <c r="M104" s="13" t="str">
        <f t="array" ref="M104">INDEX(manifest_11Sep!$A$1:$V$3202,MATCH($B104,manifest_11Sep!$B$1:$B$3202,0),MATCH(A.Arr9sepList!M$1,manifest_11Sep!$A$1:$V$1,0))</f>
        <v>ICN-T1</v>
      </c>
      <c r="N104" s="13" t="str">
        <f t="array" ref="N104">INDEX(manifest_11Sep!$A$1:$V$3202,MATCH($B104,manifest_11Sep!$B$1:$B$3202,0),MATCH(A.Arr9sepList!N$1,manifest_11Sep!$A$1:$V$1,0))</f>
        <v>FAIRMONT</v>
      </c>
      <c r="O104" s="15"/>
      <c r="P104" s="20"/>
      <c r="Q104" s="16">
        <v>462710848</v>
      </c>
      <c r="R104" s="16" t="s">
        <v>43</v>
      </c>
      <c r="S104" s="13">
        <f t="array" ref="S104">INDEX(manifest_11Sep!$A$1:$V$3202,MATCH($B104,manifest_11Sep!$B$1:$B$3202,0),MATCH(A.Arr9sepList!S$1,manifest_11Sep!$A$1:$V$1,0))</f>
        <v>0</v>
      </c>
    </row>
    <row r="105" spans="1:19" ht="15.75" customHeight="1">
      <c r="A105" s="13" t="str">
        <f t="array" ref="A105">INDEX(manifest_11Sep!$A$1:$V$3202,MATCH($B105,manifest_11Sep!$B$1:$B$3202,0),MATCH(A.Arr9sepList!A$1,manifest_11Sep!$A$1:$V$1,0))</f>
        <v>A</v>
      </c>
      <c r="B105" s="13" t="s">
        <v>3914</v>
      </c>
      <c r="C105" s="13" t="str">
        <f t="array" ref="C105">INDEX(manifest_11Sep!$A$1:$V$3202,MATCH($B105,manifest_11Sep!$B$1:$B$3202,0),MATCH(A.Arr9sepList!C$1,manifest_11Sep!$A$1:$V$1,0))</f>
        <v>R5NDRKFXJZS</v>
      </c>
      <c r="D105" s="13" t="str">
        <f t="array" ref="D105">INDEX(manifest_11Sep!$A$1:$V$3202,MATCH($B105,manifest_11Sep!$B$1:$B$3202,0),MATCH(A.Arr9sepList!D$1,manifest_11Sep!$A$1:$V$1,0))</f>
        <v>Male</v>
      </c>
      <c r="E105" s="13" t="str">
        <f t="array" ref="E105">INDEX(manifest_11Sep!$A$1:$V$3202,MATCH($B105,manifest_11Sep!$B$1:$B$3202,0),MATCH(A.Arr9sepList!E$1,manifest_11Sep!$A$1:$V$1,0))</f>
        <v>Ben</v>
      </c>
      <c r="F105" s="13" t="str">
        <f t="array" ref="F105">INDEX(manifest_11Sep!$A$1:$V$3202,MATCH($B105,manifest_11Sep!$B$1:$B$3202,0),MATCH(A.Arr9sepList!F$1,manifest_11Sep!$A$1:$V$1,0))</f>
        <v>Ballesteros</v>
      </c>
      <c r="G105" s="13">
        <f t="array" ref="G105">INDEX(manifest_11Sep!$A$1:$V$3202,MATCH($B105,manifest_11Sep!$B$1:$B$3202,0),MATCH(A.Arr9sepList!G$1,manifest_11Sep!$A$1:$V$1,0))</f>
        <v>44</v>
      </c>
      <c r="H105" s="13" t="str">
        <f t="array" ref="H105">INDEX(manifest_11Sep!$A$1:$V$3202,MATCH($B105,manifest_11Sep!$B$1:$B$3202,0),MATCH(A.Arr9sepList!H$1,manifest_11Sep!$A$1:$V$1,0))</f>
        <v>Ramon Cunamay</v>
      </c>
      <c r="I105" s="13" t="str">
        <f t="array" ref="I105">INDEX(manifest_11Sep!$A$1:$V$3202,MATCH($B105,manifest_11Sep!$B$1:$B$3202,0),MATCH(A.Arr9sepList!I$1,manifest_11Sep!$A$1:$V$1,0))</f>
        <v>United Airlines</v>
      </c>
      <c r="J105" s="13" t="str">
        <f t="array" ref="J105">INDEX(manifest_11Sep!$A$1:$V$3202,MATCH($B105,manifest_11Sep!$B$1:$B$3202,0),MATCH(A.Arr9sepList!J$1,manifest_11Sep!$A$1:$V$1,0))</f>
        <v>UA 805</v>
      </c>
      <c r="K105" s="13" t="str">
        <f t="array" ref="K105">INDEX(manifest_11Sep!$A$1:$V$3202,MATCH($B105,manifest_11Sep!$B$1:$B$3202,0),MATCH(A.Arr9sepList!K$1,manifest_11Sep!$A$1:$V$1,0))</f>
        <v>13-thg 9-25</v>
      </c>
      <c r="L105" s="14">
        <f t="array" ref="L105">INDEX(manifest_11Sep!$A$1:$V$3202,MATCH($B105,manifest_11Sep!$B$1:$B$3202,0),MATCH(A.Arr9sepList!L$1,manifest_11Sep!$A$1:$V$1,0))</f>
        <v>0.18055555555555555</v>
      </c>
      <c r="M105" s="13" t="str">
        <f t="array" ref="M105">INDEX(manifest_11Sep!$A$1:$V$3202,MATCH($B105,manifest_11Sep!$B$1:$B$3202,0),MATCH(A.Arr9sepList!M$1,manifest_11Sep!$A$1:$V$1,0))</f>
        <v>ICN-T1</v>
      </c>
      <c r="N105" s="13" t="str">
        <f t="array" ref="N105">INDEX(manifest_11Sep!$A$1:$V$3202,MATCH($B105,manifest_11Sep!$B$1:$B$3202,0),MATCH(A.Arr9sepList!N$1,manifest_11Sep!$A$1:$V$1,0))</f>
        <v>FAIRMONT</v>
      </c>
      <c r="O105" s="15"/>
      <c r="P105" s="20"/>
      <c r="Q105" s="16">
        <v>462710891</v>
      </c>
      <c r="R105" s="16" t="s">
        <v>43</v>
      </c>
      <c r="S105" s="13">
        <f t="array" ref="S105">INDEX(manifest_11Sep!$A$1:$V$3202,MATCH($B105,manifest_11Sep!$B$1:$B$3202,0),MATCH(A.Arr9sepList!S$1,manifest_11Sep!$A$1:$V$1,0))</f>
        <v>0</v>
      </c>
    </row>
    <row r="106" spans="1:19" ht="15.75" customHeight="1">
      <c r="A106" s="13" t="str">
        <f t="array" ref="A106">INDEX(manifest_11Sep!$A$1:$V$3202,MATCH($B106,manifest_11Sep!$B$1:$B$3202,0),MATCH(A.Arr9sepList!A$1,manifest_11Sep!$A$1:$V$1,0))</f>
        <v>A</v>
      </c>
      <c r="B106" s="13" t="s">
        <v>3918</v>
      </c>
      <c r="C106" s="13" t="str">
        <f t="array" ref="C106">INDEX(manifest_11Sep!$A$1:$V$3202,MATCH($B106,manifest_11Sep!$B$1:$B$3202,0),MATCH(A.Arr9sepList!C$1,manifest_11Sep!$A$1:$V$1,0))</f>
        <v>R5NDRKFXJZS</v>
      </c>
      <c r="D106" s="13" t="str">
        <f t="array" ref="D106">INDEX(manifest_11Sep!$A$1:$V$3202,MATCH($B106,manifest_11Sep!$B$1:$B$3202,0),MATCH(A.Arr9sepList!D$1,manifest_11Sep!$A$1:$V$1,0))</f>
        <v>Female</v>
      </c>
      <c r="E106" s="13" t="str">
        <f t="array" ref="E106">INDEX(manifest_11Sep!$A$1:$V$3202,MATCH($B106,manifest_11Sep!$B$1:$B$3202,0),MATCH(A.Arr9sepList!E$1,manifest_11Sep!$A$1:$V$1,0))</f>
        <v>Romina Angelica</v>
      </c>
      <c r="F106" s="13" t="str">
        <f t="array" ref="F106">INDEX(manifest_11Sep!$A$1:$V$3202,MATCH($B106,manifest_11Sep!$B$1:$B$3202,0),MATCH(A.Arr9sepList!F$1,manifest_11Sep!$A$1:$V$1,0))</f>
        <v>Ballesteros</v>
      </c>
      <c r="G106" s="13">
        <f t="array" ref="G106">INDEX(manifest_11Sep!$A$1:$V$3202,MATCH($B106,manifest_11Sep!$B$1:$B$3202,0),MATCH(A.Arr9sepList!G$1,manifest_11Sep!$A$1:$V$1,0))</f>
        <v>41</v>
      </c>
      <c r="H106" s="13" t="str">
        <f t="array" ref="H106">INDEX(manifest_11Sep!$A$1:$V$3202,MATCH($B106,manifest_11Sep!$B$1:$B$3202,0),MATCH(A.Arr9sepList!H$1,manifest_11Sep!$A$1:$V$1,0))</f>
        <v>Ramon Cunamay</v>
      </c>
      <c r="I106" s="13" t="str">
        <f t="array" ref="I106">INDEX(manifest_11Sep!$A$1:$V$3202,MATCH($B106,manifest_11Sep!$B$1:$B$3202,0),MATCH(A.Arr9sepList!I$1,manifest_11Sep!$A$1:$V$1,0))</f>
        <v>United Airlines</v>
      </c>
      <c r="J106" s="13" t="str">
        <f t="array" ref="J106">INDEX(manifest_11Sep!$A$1:$V$3202,MATCH($B106,manifest_11Sep!$B$1:$B$3202,0),MATCH(A.Arr9sepList!J$1,manifest_11Sep!$A$1:$V$1,0))</f>
        <v>UA 805</v>
      </c>
      <c r="K106" s="13" t="str">
        <f t="array" ref="K106">INDEX(manifest_11Sep!$A$1:$V$3202,MATCH($B106,manifest_11Sep!$B$1:$B$3202,0),MATCH(A.Arr9sepList!K$1,manifest_11Sep!$A$1:$V$1,0))</f>
        <v>13-thg 9-25</v>
      </c>
      <c r="L106" s="14">
        <f t="array" ref="L106">INDEX(manifest_11Sep!$A$1:$V$3202,MATCH($B106,manifest_11Sep!$B$1:$B$3202,0),MATCH(A.Arr9sepList!L$1,manifest_11Sep!$A$1:$V$1,0))</f>
        <v>0.18055555555555555</v>
      </c>
      <c r="M106" s="13" t="str">
        <f t="array" ref="M106">INDEX(manifest_11Sep!$A$1:$V$3202,MATCH($B106,manifest_11Sep!$B$1:$B$3202,0),MATCH(A.Arr9sepList!M$1,manifest_11Sep!$A$1:$V$1,0))</f>
        <v>ICN-T1</v>
      </c>
      <c r="N106" s="13" t="str">
        <f t="array" ref="N106">INDEX(manifest_11Sep!$A$1:$V$3202,MATCH($B106,manifest_11Sep!$B$1:$B$3202,0),MATCH(A.Arr9sepList!N$1,manifest_11Sep!$A$1:$V$1,0))</f>
        <v>FAIRMONT</v>
      </c>
      <c r="O106" s="15"/>
      <c r="P106" s="20"/>
      <c r="Q106" s="16">
        <v>462710891</v>
      </c>
      <c r="R106" s="16" t="s">
        <v>43</v>
      </c>
      <c r="S106" s="13">
        <f t="array" ref="S106">INDEX(manifest_11Sep!$A$1:$V$3202,MATCH($B106,manifest_11Sep!$B$1:$B$3202,0),MATCH(A.Arr9sepList!S$1,manifest_11Sep!$A$1:$V$1,0))</f>
        <v>0</v>
      </c>
    </row>
    <row r="107" spans="1:19" ht="15.75" customHeight="1">
      <c r="A107" s="13" t="str">
        <f t="array" ref="A107">INDEX(manifest_11Sep!$A$1:$V$3202,MATCH($B107,manifest_11Sep!$B$1:$B$3202,0),MATCH(A.Arr9sepList!A$1,manifest_11Sep!$A$1:$V$1,0))</f>
        <v>A</v>
      </c>
      <c r="B107" s="13" t="s">
        <v>3920</v>
      </c>
      <c r="C107" s="13" t="str">
        <f t="array" ref="C107">INDEX(manifest_11Sep!$A$1:$V$3202,MATCH($B107,manifest_11Sep!$B$1:$B$3202,0),MATCH(A.Arr9sepList!C$1,manifest_11Sep!$A$1:$V$1,0))</f>
        <v>R5NDRKFXJZS</v>
      </c>
      <c r="D107" s="13" t="str">
        <f t="array" ref="D107">INDEX(manifest_11Sep!$A$1:$V$3202,MATCH($B107,manifest_11Sep!$B$1:$B$3202,0),MATCH(A.Arr9sepList!D$1,manifest_11Sep!$A$1:$V$1,0))</f>
        <v>Female</v>
      </c>
      <c r="E107" s="13" t="str">
        <f t="array" ref="E107">INDEX(manifest_11Sep!$A$1:$V$3202,MATCH($B107,manifest_11Sep!$B$1:$B$3202,0),MATCH(A.Arr9sepList!E$1,manifest_11Sep!$A$1:$V$1,0))</f>
        <v>Aliya Joy</v>
      </c>
      <c r="F107" s="13" t="str">
        <f t="array" ref="F107">INDEX(manifest_11Sep!$A$1:$V$3202,MATCH($B107,manifest_11Sep!$B$1:$B$3202,0),MATCH(A.Arr9sepList!F$1,manifest_11Sep!$A$1:$V$1,0))</f>
        <v>Ballesteros</v>
      </c>
      <c r="G107" s="13">
        <f t="array" ref="G107">INDEX(manifest_11Sep!$A$1:$V$3202,MATCH($B107,manifest_11Sep!$B$1:$B$3202,0),MATCH(A.Arr9sepList!G$1,manifest_11Sep!$A$1:$V$1,0))</f>
        <v>14</v>
      </c>
      <c r="H107" s="13" t="str">
        <f t="array" ref="H107">INDEX(manifest_11Sep!$A$1:$V$3202,MATCH($B107,manifest_11Sep!$B$1:$B$3202,0),MATCH(A.Arr9sepList!H$1,manifest_11Sep!$A$1:$V$1,0))</f>
        <v>Ramon Cunamay</v>
      </c>
      <c r="I107" s="13" t="str">
        <f t="array" ref="I107">INDEX(manifest_11Sep!$A$1:$V$3202,MATCH($B107,manifest_11Sep!$B$1:$B$3202,0),MATCH(A.Arr9sepList!I$1,manifest_11Sep!$A$1:$V$1,0))</f>
        <v>United Airlines</v>
      </c>
      <c r="J107" s="13" t="str">
        <f t="array" ref="J107">INDEX(manifest_11Sep!$A$1:$V$3202,MATCH($B107,manifest_11Sep!$B$1:$B$3202,0),MATCH(A.Arr9sepList!J$1,manifest_11Sep!$A$1:$V$1,0))</f>
        <v>UA 805</v>
      </c>
      <c r="K107" s="13" t="str">
        <f t="array" ref="K107">INDEX(manifest_11Sep!$A$1:$V$3202,MATCH($B107,manifest_11Sep!$B$1:$B$3202,0),MATCH(A.Arr9sepList!K$1,manifest_11Sep!$A$1:$V$1,0))</f>
        <v>13-thg 9-25</v>
      </c>
      <c r="L107" s="14">
        <f t="array" ref="L107">INDEX(manifest_11Sep!$A$1:$V$3202,MATCH($B107,manifest_11Sep!$B$1:$B$3202,0),MATCH(A.Arr9sepList!L$1,manifest_11Sep!$A$1:$V$1,0))</f>
        <v>0.18055555555555555</v>
      </c>
      <c r="M107" s="13" t="str">
        <f t="array" ref="M107">INDEX(manifest_11Sep!$A$1:$V$3202,MATCH($B107,manifest_11Sep!$B$1:$B$3202,0),MATCH(A.Arr9sepList!M$1,manifest_11Sep!$A$1:$V$1,0))</f>
        <v>ICN-T1</v>
      </c>
      <c r="N107" s="13" t="str">
        <f t="array" ref="N107">INDEX(manifest_11Sep!$A$1:$V$3202,MATCH($B107,manifest_11Sep!$B$1:$B$3202,0),MATCH(A.Arr9sepList!N$1,manifest_11Sep!$A$1:$V$1,0))</f>
        <v>FAIRMONT</v>
      </c>
      <c r="O107" s="15"/>
      <c r="P107" s="20"/>
      <c r="Q107" s="16">
        <v>462710892</v>
      </c>
      <c r="R107" s="16" t="s">
        <v>43</v>
      </c>
      <c r="S107" s="13">
        <f t="array" ref="S107">INDEX(manifest_11Sep!$A$1:$V$3202,MATCH($B107,manifest_11Sep!$B$1:$B$3202,0),MATCH(A.Arr9sepList!S$1,manifest_11Sep!$A$1:$V$1,0))</f>
        <v>0</v>
      </c>
    </row>
    <row r="108" spans="1:19" ht="15.75" customHeight="1">
      <c r="A108" s="13" t="str">
        <f t="array" ref="A108">INDEX(manifest_11Sep!$A$1:$V$3202,MATCH($B108,manifest_11Sep!$B$1:$B$3202,0),MATCH(A.Arr9sepList!A$1,manifest_11Sep!$A$1:$V$1,0))</f>
        <v>A</v>
      </c>
      <c r="B108" s="13" t="s">
        <v>3922</v>
      </c>
      <c r="C108" s="13" t="str">
        <f t="array" ref="C108">INDEX(manifest_11Sep!$A$1:$V$3202,MATCH($B108,manifest_11Sep!$B$1:$B$3202,0),MATCH(A.Arr9sepList!C$1,manifest_11Sep!$A$1:$V$1,0))</f>
        <v>R5NDRKFXJZS</v>
      </c>
      <c r="D108" s="13" t="str">
        <f t="array" ref="D108">INDEX(manifest_11Sep!$A$1:$V$3202,MATCH($B108,manifest_11Sep!$B$1:$B$3202,0),MATCH(A.Arr9sepList!D$1,manifest_11Sep!$A$1:$V$1,0))</f>
        <v>Male</v>
      </c>
      <c r="E108" s="13" t="str">
        <f t="array" ref="E108">INDEX(manifest_11Sep!$A$1:$V$3202,MATCH($B108,manifest_11Sep!$B$1:$B$3202,0),MATCH(A.Arr9sepList!E$1,manifest_11Sep!$A$1:$V$1,0))</f>
        <v>Jason Jeremiah</v>
      </c>
      <c r="F108" s="13" t="str">
        <f t="array" ref="F108">INDEX(manifest_11Sep!$A$1:$V$3202,MATCH($B108,manifest_11Sep!$B$1:$B$3202,0),MATCH(A.Arr9sepList!F$1,manifest_11Sep!$A$1:$V$1,0))</f>
        <v>Ballesteros</v>
      </c>
      <c r="G108" s="13">
        <f t="array" ref="G108">INDEX(manifest_11Sep!$A$1:$V$3202,MATCH($B108,manifest_11Sep!$B$1:$B$3202,0),MATCH(A.Arr9sepList!G$1,manifest_11Sep!$A$1:$V$1,0))</f>
        <v>13</v>
      </c>
      <c r="H108" s="13" t="str">
        <f t="array" ref="H108">INDEX(manifest_11Sep!$A$1:$V$3202,MATCH($B108,manifest_11Sep!$B$1:$B$3202,0),MATCH(A.Arr9sepList!H$1,manifest_11Sep!$A$1:$V$1,0))</f>
        <v>Ramon Cunamay</v>
      </c>
      <c r="I108" s="13" t="str">
        <f t="array" ref="I108">INDEX(manifest_11Sep!$A$1:$V$3202,MATCH($B108,manifest_11Sep!$B$1:$B$3202,0),MATCH(A.Arr9sepList!I$1,manifest_11Sep!$A$1:$V$1,0))</f>
        <v>United Airlines</v>
      </c>
      <c r="J108" s="13" t="str">
        <f t="array" ref="J108">INDEX(manifest_11Sep!$A$1:$V$3202,MATCH($B108,manifest_11Sep!$B$1:$B$3202,0),MATCH(A.Arr9sepList!J$1,manifest_11Sep!$A$1:$V$1,0))</f>
        <v>UA 805</v>
      </c>
      <c r="K108" s="13" t="str">
        <f t="array" ref="K108">INDEX(manifest_11Sep!$A$1:$V$3202,MATCH($B108,manifest_11Sep!$B$1:$B$3202,0),MATCH(A.Arr9sepList!K$1,manifest_11Sep!$A$1:$V$1,0))</f>
        <v>13-thg 9-25</v>
      </c>
      <c r="L108" s="14">
        <f t="array" ref="L108">INDEX(manifest_11Sep!$A$1:$V$3202,MATCH($B108,manifest_11Sep!$B$1:$B$3202,0),MATCH(A.Arr9sepList!L$1,manifest_11Sep!$A$1:$V$1,0))</f>
        <v>0.18055555555555555</v>
      </c>
      <c r="M108" s="13" t="str">
        <f t="array" ref="M108">INDEX(manifest_11Sep!$A$1:$V$3202,MATCH($B108,manifest_11Sep!$B$1:$B$3202,0),MATCH(A.Arr9sepList!M$1,manifest_11Sep!$A$1:$V$1,0))</f>
        <v>ICN-T1</v>
      </c>
      <c r="N108" s="13" t="str">
        <f t="array" ref="N108">INDEX(manifest_11Sep!$A$1:$V$3202,MATCH($B108,manifest_11Sep!$B$1:$B$3202,0),MATCH(A.Arr9sepList!N$1,manifest_11Sep!$A$1:$V$1,0))</f>
        <v>FAIRMONT</v>
      </c>
      <c r="O108" s="15"/>
      <c r="P108" s="20"/>
      <c r="Q108" s="16">
        <v>462710892</v>
      </c>
      <c r="R108" s="16" t="s">
        <v>43</v>
      </c>
      <c r="S108" s="13">
        <f t="array" ref="S108">INDEX(manifest_11Sep!$A$1:$V$3202,MATCH($B108,manifest_11Sep!$B$1:$B$3202,0),MATCH(A.Arr9sepList!S$1,manifest_11Sep!$A$1:$V$1,0))</f>
        <v>0</v>
      </c>
    </row>
    <row r="109" spans="1:19" ht="15.75" customHeight="1">
      <c r="A109" s="13" t="str">
        <f t="array" ref="A109">INDEX(manifest_11Sep!$A$1:$V$3202,MATCH($B109,manifest_11Sep!$B$1:$B$3202,0),MATCH(A.Arr9sepList!A$1,manifest_11Sep!$A$1:$V$1,0))</f>
        <v>A</v>
      </c>
      <c r="B109" s="13" t="s">
        <v>3924</v>
      </c>
      <c r="C109" s="13" t="str">
        <f t="array" ref="C109">INDEX(manifest_11Sep!$A$1:$V$3202,MATCH($B109,manifest_11Sep!$B$1:$B$3202,0),MATCH(A.Arr9sepList!C$1,manifest_11Sep!$A$1:$V$1,0))</f>
        <v>VTNWGCPWDGK</v>
      </c>
      <c r="D109" s="13" t="str">
        <f t="array" ref="D109">INDEX(manifest_11Sep!$A$1:$V$3202,MATCH($B109,manifest_11Sep!$B$1:$B$3202,0),MATCH(A.Arr9sepList!D$1,manifest_11Sep!$A$1:$V$1,0))</f>
        <v>Male</v>
      </c>
      <c r="E109" s="13" t="str">
        <f t="array" ref="E109">INDEX(manifest_11Sep!$A$1:$V$3202,MATCH($B109,manifest_11Sep!$B$1:$B$3202,0),MATCH(A.Arr9sepList!E$1,manifest_11Sep!$A$1:$V$1,0))</f>
        <v>Francisco Gabriel</v>
      </c>
      <c r="F109" s="13" t="str">
        <f t="array" ref="F109">INDEX(manifest_11Sep!$A$1:$V$3202,MATCH($B109,manifest_11Sep!$B$1:$B$3202,0),MATCH(A.Arr9sepList!F$1,manifest_11Sep!$A$1:$V$1,0))</f>
        <v>Campos Bautista</v>
      </c>
      <c r="G109" s="13">
        <f t="array" ref="G109">INDEX(manifest_11Sep!$A$1:$V$3202,MATCH($B109,manifest_11Sep!$B$1:$B$3202,0),MATCH(A.Arr9sepList!G$1,manifest_11Sep!$A$1:$V$1,0))</f>
        <v>36</v>
      </c>
      <c r="H109" s="13" t="str">
        <f t="array" ref="H109">INDEX(manifest_11Sep!$A$1:$V$3202,MATCH($B109,manifest_11Sep!$B$1:$B$3202,0),MATCH(A.Arr9sepList!H$1,manifest_11Sep!$A$1:$V$1,0))</f>
        <v>Ramon Cunamay</v>
      </c>
      <c r="I109" s="13" t="str">
        <f t="array" ref="I109">INDEX(manifest_11Sep!$A$1:$V$3202,MATCH($B109,manifest_11Sep!$B$1:$B$3202,0),MATCH(A.Arr9sepList!I$1,manifest_11Sep!$A$1:$V$1,0))</f>
        <v>United Airlines</v>
      </c>
      <c r="J109" s="13" t="str">
        <f t="array" ref="J109">INDEX(manifest_11Sep!$A$1:$V$3202,MATCH($B109,manifest_11Sep!$B$1:$B$3202,0),MATCH(A.Arr9sepList!J$1,manifest_11Sep!$A$1:$V$1,0))</f>
        <v>UA 805</v>
      </c>
      <c r="K109" s="13" t="str">
        <f t="array" ref="K109">INDEX(manifest_11Sep!$A$1:$V$3202,MATCH($B109,manifest_11Sep!$B$1:$B$3202,0),MATCH(A.Arr9sepList!K$1,manifest_11Sep!$A$1:$V$1,0))</f>
        <v>13-thg 9-25</v>
      </c>
      <c r="L109" s="14">
        <f t="array" ref="L109">INDEX(manifest_11Sep!$A$1:$V$3202,MATCH($B109,manifest_11Sep!$B$1:$B$3202,0),MATCH(A.Arr9sepList!L$1,manifest_11Sep!$A$1:$V$1,0))</f>
        <v>0.18055555555555555</v>
      </c>
      <c r="M109" s="13" t="str">
        <f t="array" ref="M109">INDEX(manifest_11Sep!$A$1:$V$3202,MATCH($B109,manifest_11Sep!$B$1:$B$3202,0),MATCH(A.Arr9sepList!M$1,manifest_11Sep!$A$1:$V$1,0))</f>
        <v>ICN-T1</v>
      </c>
      <c r="N109" s="13" t="str">
        <f t="array" ref="N109">INDEX(manifest_11Sep!$A$1:$V$3202,MATCH($B109,manifest_11Sep!$B$1:$B$3202,0),MATCH(A.Arr9sepList!N$1,manifest_11Sep!$A$1:$V$1,0))</f>
        <v>FAIRMONT</v>
      </c>
      <c r="O109" s="15"/>
      <c r="P109" s="20"/>
      <c r="Q109" s="16">
        <v>462710893</v>
      </c>
      <c r="R109" s="16" t="s">
        <v>43</v>
      </c>
      <c r="S109" s="13">
        <f t="array" ref="S109">INDEX(manifest_11Sep!$A$1:$V$3202,MATCH($B109,manifest_11Sep!$B$1:$B$3202,0),MATCH(A.Arr9sepList!S$1,manifest_11Sep!$A$1:$V$1,0))</f>
        <v>0</v>
      </c>
    </row>
    <row r="110" spans="1:19" ht="15.75" customHeight="1">
      <c r="A110" s="13" t="str">
        <f t="array" ref="A110">INDEX(manifest_11Sep!$A$1:$V$3202,MATCH($B110,manifest_11Sep!$B$1:$B$3202,0),MATCH(A.Arr9sepList!A$1,manifest_11Sep!$A$1:$V$1,0))</f>
        <v>A</v>
      </c>
      <c r="B110" s="13" t="s">
        <v>3927</v>
      </c>
      <c r="C110" s="13" t="str">
        <f t="array" ref="C110">INDEX(manifest_11Sep!$A$1:$V$3202,MATCH($B110,manifest_11Sep!$B$1:$B$3202,0),MATCH(A.Arr9sepList!C$1,manifest_11Sep!$A$1:$V$1,0))</f>
        <v>VTNWGCPWDGK</v>
      </c>
      <c r="D110" s="13" t="str">
        <f t="array" ref="D110">INDEX(manifest_11Sep!$A$1:$V$3202,MATCH($B110,manifest_11Sep!$B$1:$B$3202,0),MATCH(A.Arr9sepList!D$1,manifest_11Sep!$A$1:$V$1,0))</f>
        <v>Female</v>
      </c>
      <c r="E110" s="13" t="str">
        <f t="array" ref="E110">INDEX(manifest_11Sep!$A$1:$V$3202,MATCH($B110,manifest_11Sep!$B$1:$B$3202,0),MATCH(A.Arr9sepList!E$1,manifest_11Sep!$A$1:$V$1,0))</f>
        <v>Emily Marie</v>
      </c>
      <c r="F110" s="13" t="str">
        <f t="array" ref="F110">INDEX(manifest_11Sep!$A$1:$V$3202,MATCH($B110,manifest_11Sep!$B$1:$B$3202,0),MATCH(A.Arr9sepList!F$1,manifest_11Sep!$A$1:$V$1,0))</f>
        <v>Kent</v>
      </c>
      <c r="G110" s="13">
        <f t="array" ref="G110">INDEX(manifest_11Sep!$A$1:$V$3202,MATCH($B110,manifest_11Sep!$B$1:$B$3202,0),MATCH(A.Arr9sepList!G$1,manifest_11Sep!$A$1:$V$1,0))</f>
        <v>36</v>
      </c>
      <c r="H110" s="13" t="str">
        <f t="array" ref="H110">INDEX(manifest_11Sep!$A$1:$V$3202,MATCH($B110,manifest_11Sep!$B$1:$B$3202,0),MATCH(A.Arr9sepList!H$1,manifest_11Sep!$A$1:$V$1,0))</f>
        <v>Ramon Cunamay</v>
      </c>
      <c r="I110" s="13" t="str">
        <f t="array" ref="I110">INDEX(manifest_11Sep!$A$1:$V$3202,MATCH($B110,manifest_11Sep!$B$1:$B$3202,0),MATCH(A.Arr9sepList!I$1,manifest_11Sep!$A$1:$V$1,0))</f>
        <v>United Airlines</v>
      </c>
      <c r="J110" s="13" t="str">
        <f t="array" ref="J110">INDEX(manifest_11Sep!$A$1:$V$3202,MATCH($B110,manifest_11Sep!$B$1:$B$3202,0),MATCH(A.Arr9sepList!J$1,manifest_11Sep!$A$1:$V$1,0))</f>
        <v>UA 805</v>
      </c>
      <c r="K110" s="13" t="str">
        <f t="array" ref="K110">INDEX(manifest_11Sep!$A$1:$V$3202,MATCH($B110,manifest_11Sep!$B$1:$B$3202,0),MATCH(A.Arr9sepList!K$1,manifest_11Sep!$A$1:$V$1,0))</f>
        <v>13-thg 9-25</v>
      </c>
      <c r="L110" s="14">
        <f t="array" ref="L110">INDEX(manifest_11Sep!$A$1:$V$3202,MATCH($B110,manifest_11Sep!$B$1:$B$3202,0),MATCH(A.Arr9sepList!L$1,manifest_11Sep!$A$1:$V$1,0))</f>
        <v>0.18055555555555555</v>
      </c>
      <c r="M110" s="13" t="str">
        <f t="array" ref="M110">INDEX(manifest_11Sep!$A$1:$V$3202,MATCH($B110,manifest_11Sep!$B$1:$B$3202,0),MATCH(A.Arr9sepList!M$1,manifest_11Sep!$A$1:$V$1,0))</f>
        <v>ICN-T1</v>
      </c>
      <c r="N110" s="13" t="str">
        <f t="array" ref="N110">INDEX(manifest_11Sep!$A$1:$V$3202,MATCH($B110,manifest_11Sep!$B$1:$B$3202,0),MATCH(A.Arr9sepList!N$1,manifest_11Sep!$A$1:$V$1,0))</f>
        <v>FAIRMONT</v>
      </c>
      <c r="O110" s="15"/>
      <c r="P110" s="20"/>
      <c r="Q110" s="16">
        <v>462710893</v>
      </c>
      <c r="R110" s="16" t="s">
        <v>43</v>
      </c>
      <c r="S110" s="13">
        <f t="array" ref="S110">INDEX(manifest_11Sep!$A$1:$V$3202,MATCH($B110,manifest_11Sep!$B$1:$B$3202,0),MATCH(A.Arr9sepList!S$1,manifest_11Sep!$A$1:$V$1,0))</f>
        <v>0</v>
      </c>
    </row>
    <row r="111" spans="1:19" ht="15.75" customHeight="1">
      <c r="A111" s="13" t="str">
        <f t="array" ref="A111">INDEX(manifest_11Sep!$A$1:$V$3202,MATCH($B111,manifest_11Sep!$B$1:$B$3202,0),MATCH(A.Arr9sepList!A$1,manifest_11Sep!$A$1:$V$1,0))</f>
        <v>A</v>
      </c>
      <c r="B111" s="13" t="s">
        <v>3930</v>
      </c>
      <c r="C111" s="13" t="str">
        <f t="array" ref="C111">INDEX(manifest_11Sep!$A$1:$V$3202,MATCH($B111,manifest_11Sep!$B$1:$B$3202,0),MATCH(A.Arr9sepList!C$1,manifest_11Sep!$A$1:$V$1,0))</f>
        <v>VTNWGCPWDGK</v>
      </c>
      <c r="D111" s="13" t="str">
        <f t="array" ref="D111">INDEX(manifest_11Sep!$A$1:$V$3202,MATCH($B111,manifest_11Sep!$B$1:$B$3202,0),MATCH(A.Arr9sepList!D$1,manifest_11Sep!$A$1:$V$1,0))</f>
        <v>Female</v>
      </c>
      <c r="E111" s="13" t="str">
        <f t="array" ref="E111">INDEX(manifest_11Sep!$A$1:$V$3202,MATCH($B111,manifest_11Sep!$B$1:$B$3202,0),MATCH(A.Arr9sepList!E$1,manifest_11Sep!$A$1:$V$1,0))</f>
        <v>Rosie James Kent</v>
      </c>
      <c r="F111" s="13" t="str">
        <f t="array" ref="F111">INDEX(manifest_11Sep!$A$1:$V$3202,MATCH($B111,manifest_11Sep!$B$1:$B$3202,0),MATCH(A.Arr9sepList!F$1,manifest_11Sep!$A$1:$V$1,0))</f>
        <v>Bautista</v>
      </c>
      <c r="G111" s="13">
        <f t="array" ref="G111">INDEX(manifest_11Sep!$A$1:$V$3202,MATCH($B111,manifest_11Sep!$B$1:$B$3202,0),MATCH(A.Arr9sepList!G$1,manifest_11Sep!$A$1:$V$1,0))</f>
        <v>1</v>
      </c>
      <c r="H111" s="13" t="str">
        <f t="array" ref="H111">INDEX(manifest_11Sep!$A$1:$V$3202,MATCH($B111,manifest_11Sep!$B$1:$B$3202,0),MATCH(A.Arr9sepList!H$1,manifest_11Sep!$A$1:$V$1,0))</f>
        <v>Ramon Cunamay</v>
      </c>
      <c r="I111" s="13" t="str">
        <f t="array" ref="I111">INDEX(manifest_11Sep!$A$1:$V$3202,MATCH($B111,manifest_11Sep!$B$1:$B$3202,0),MATCH(A.Arr9sepList!I$1,manifest_11Sep!$A$1:$V$1,0))</f>
        <v>United Airlines</v>
      </c>
      <c r="J111" s="13" t="str">
        <f t="array" ref="J111">INDEX(manifest_11Sep!$A$1:$V$3202,MATCH($B111,manifest_11Sep!$B$1:$B$3202,0),MATCH(A.Arr9sepList!J$1,manifest_11Sep!$A$1:$V$1,0))</f>
        <v>UA 805</v>
      </c>
      <c r="K111" s="13" t="str">
        <f t="array" ref="K111">INDEX(manifest_11Sep!$A$1:$V$3202,MATCH($B111,manifest_11Sep!$B$1:$B$3202,0),MATCH(A.Arr9sepList!K$1,manifest_11Sep!$A$1:$V$1,0))</f>
        <v>13-thg 9-25</v>
      </c>
      <c r="L111" s="14">
        <f t="array" ref="L111">INDEX(manifest_11Sep!$A$1:$V$3202,MATCH($B111,manifest_11Sep!$B$1:$B$3202,0),MATCH(A.Arr9sepList!L$1,manifest_11Sep!$A$1:$V$1,0))</f>
        <v>0.18055555555555555</v>
      </c>
      <c r="M111" s="13" t="str">
        <f t="array" ref="M111">INDEX(manifest_11Sep!$A$1:$V$3202,MATCH($B111,manifest_11Sep!$B$1:$B$3202,0),MATCH(A.Arr9sepList!M$1,manifest_11Sep!$A$1:$V$1,0))</f>
        <v>ICN-T1</v>
      </c>
      <c r="N111" s="13" t="str">
        <f t="array" ref="N111">INDEX(manifest_11Sep!$A$1:$V$3202,MATCH($B111,manifest_11Sep!$B$1:$B$3202,0),MATCH(A.Arr9sepList!N$1,manifest_11Sep!$A$1:$V$1,0))</f>
        <v>FAIRMONT</v>
      </c>
      <c r="O111" s="15"/>
      <c r="P111" s="20"/>
      <c r="Q111" s="16">
        <v>462710893</v>
      </c>
      <c r="R111" s="16" t="s">
        <v>43</v>
      </c>
      <c r="S111" s="13">
        <f t="array" ref="S111">INDEX(manifest_11Sep!$A$1:$V$3202,MATCH($B111,manifest_11Sep!$B$1:$B$3202,0),MATCH(A.Arr9sepList!S$1,manifest_11Sep!$A$1:$V$1,0))</f>
        <v>0</v>
      </c>
    </row>
    <row r="112" spans="1:19" ht="15.75" customHeight="1">
      <c r="A112" s="13" t="str">
        <f t="array" ref="A112">INDEX(manifest_11Sep!$A$1:$V$3202,MATCH($B112,manifest_11Sep!$B$1:$B$3202,0),MATCH(A.Arr9sepList!A$1,manifest_11Sep!$A$1:$V$1,0))</f>
        <v>A</v>
      </c>
      <c r="B112" s="13" t="s">
        <v>3932</v>
      </c>
      <c r="C112" s="13" t="str">
        <f t="array" ref="C112">INDEX(manifest_11Sep!$A$1:$V$3202,MATCH($B112,manifest_11Sep!$B$1:$B$3202,0),MATCH(A.Arr9sepList!C$1,manifest_11Sep!$A$1:$V$1,0))</f>
        <v>N8N8MNT29SW</v>
      </c>
      <c r="D112" s="13" t="str">
        <f t="array" ref="D112">INDEX(manifest_11Sep!$A$1:$V$3202,MATCH($B112,manifest_11Sep!$B$1:$B$3202,0),MATCH(A.Arr9sepList!D$1,manifest_11Sep!$A$1:$V$1,0))</f>
        <v>Male</v>
      </c>
      <c r="E112" s="13" t="str">
        <f t="array" ref="E112">INDEX(manifest_11Sep!$A$1:$V$3202,MATCH($B112,manifest_11Sep!$B$1:$B$3202,0),MATCH(A.Arr9sepList!E$1,manifest_11Sep!$A$1:$V$1,0))</f>
        <v>Joseph Lejano</v>
      </c>
      <c r="F112" s="13" t="str">
        <f t="array" ref="F112">INDEX(manifest_11Sep!$A$1:$V$3202,MATCH($B112,manifest_11Sep!$B$1:$B$3202,0),MATCH(A.Arr9sepList!F$1,manifest_11Sep!$A$1:$V$1,0))</f>
        <v>Bautista</v>
      </c>
      <c r="G112" s="13">
        <f t="array" ref="G112">INDEX(manifest_11Sep!$A$1:$V$3202,MATCH($B112,manifest_11Sep!$B$1:$B$3202,0),MATCH(A.Arr9sepList!G$1,manifest_11Sep!$A$1:$V$1,0))</f>
        <v>53</v>
      </c>
      <c r="H112" s="13" t="str">
        <f t="array" ref="H112">INDEX(manifest_11Sep!$A$1:$V$3202,MATCH($B112,manifest_11Sep!$B$1:$B$3202,0),MATCH(A.Arr9sepList!H$1,manifest_11Sep!$A$1:$V$1,0))</f>
        <v>Ramon Cunamay</v>
      </c>
      <c r="I112" s="13" t="str">
        <f t="array" ref="I112">INDEX(manifest_11Sep!$A$1:$V$3202,MATCH($B112,manifest_11Sep!$B$1:$B$3202,0),MATCH(A.Arr9sepList!I$1,manifest_11Sep!$A$1:$V$1,0))</f>
        <v>United Airlines</v>
      </c>
      <c r="J112" s="13" t="str">
        <f t="array" ref="J112">INDEX(manifest_11Sep!$A$1:$V$3202,MATCH($B112,manifest_11Sep!$B$1:$B$3202,0),MATCH(A.Arr9sepList!J$1,manifest_11Sep!$A$1:$V$1,0))</f>
        <v>UA 805</v>
      </c>
      <c r="K112" s="13" t="str">
        <f t="array" ref="K112">INDEX(manifest_11Sep!$A$1:$V$3202,MATCH($B112,manifest_11Sep!$B$1:$B$3202,0),MATCH(A.Arr9sepList!K$1,manifest_11Sep!$A$1:$V$1,0))</f>
        <v>13-thg 9-25</v>
      </c>
      <c r="L112" s="14">
        <f t="array" ref="L112">INDEX(manifest_11Sep!$A$1:$V$3202,MATCH($B112,manifest_11Sep!$B$1:$B$3202,0),MATCH(A.Arr9sepList!L$1,manifest_11Sep!$A$1:$V$1,0))</f>
        <v>0.18055555555555555</v>
      </c>
      <c r="M112" s="13" t="str">
        <f t="array" ref="M112">INDEX(manifest_11Sep!$A$1:$V$3202,MATCH($B112,manifest_11Sep!$B$1:$B$3202,0),MATCH(A.Arr9sepList!M$1,manifest_11Sep!$A$1:$V$1,0))</f>
        <v>ICN-T1</v>
      </c>
      <c r="N112" s="13" t="str">
        <f t="array" ref="N112">INDEX(manifest_11Sep!$A$1:$V$3202,MATCH($B112,manifest_11Sep!$B$1:$B$3202,0),MATCH(A.Arr9sepList!N$1,manifest_11Sep!$A$1:$V$1,0))</f>
        <v>FAIRMONT</v>
      </c>
      <c r="O112" s="15"/>
      <c r="P112" s="20"/>
      <c r="Q112" s="16">
        <v>462710894</v>
      </c>
      <c r="R112" s="16" t="s">
        <v>43</v>
      </c>
      <c r="S112" s="13" t="str">
        <f t="array" ref="S112">INDEX(manifest_11Sep!$A$1:$V$3202,MATCH($B112,manifest_11Sep!$B$1:$B$3202,0),MATCH(A.Arr9sepList!S$1,manifest_11Sep!$A$1:$V$1,0))</f>
        <v>same flight with cfm #VTNWGCPWDGK</v>
      </c>
    </row>
    <row r="113" spans="1:19" ht="15.75" customHeight="1">
      <c r="A113" s="13" t="str">
        <f t="array" ref="A113">INDEX(manifest_11Sep!$A$1:$V$3202,MATCH($B113,manifest_11Sep!$B$1:$B$3202,0),MATCH(A.Arr9sepList!A$1,manifest_11Sep!$A$1:$V$1,0))</f>
        <v>A</v>
      </c>
      <c r="B113" s="13" t="s">
        <v>3935</v>
      </c>
      <c r="C113" s="13" t="str">
        <f t="array" ref="C113">INDEX(manifest_11Sep!$A$1:$V$3202,MATCH($B113,manifest_11Sep!$B$1:$B$3202,0),MATCH(A.Arr9sepList!C$1,manifest_11Sep!$A$1:$V$1,0))</f>
        <v>N8N8MNT29SW</v>
      </c>
      <c r="D113" s="13" t="str">
        <f t="array" ref="D113">INDEX(manifest_11Sep!$A$1:$V$3202,MATCH($B113,manifest_11Sep!$B$1:$B$3202,0),MATCH(A.Arr9sepList!D$1,manifest_11Sep!$A$1:$V$1,0))</f>
        <v>Female</v>
      </c>
      <c r="E113" s="13" t="str">
        <f t="array" ref="E113">INDEX(manifest_11Sep!$A$1:$V$3202,MATCH($B113,manifest_11Sep!$B$1:$B$3202,0),MATCH(A.Arr9sepList!E$1,manifest_11Sep!$A$1:$V$1,0))</f>
        <v>Yvonne</v>
      </c>
      <c r="F113" s="13" t="str">
        <f t="array" ref="F113">INDEX(manifest_11Sep!$A$1:$V$3202,MATCH($B113,manifest_11Sep!$B$1:$B$3202,0),MATCH(A.Arr9sepList!F$1,manifest_11Sep!$A$1:$V$1,0))</f>
        <v>Mcclain</v>
      </c>
      <c r="G113" s="13">
        <f t="array" ref="G113">INDEX(manifest_11Sep!$A$1:$V$3202,MATCH($B113,manifest_11Sep!$B$1:$B$3202,0),MATCH(A.Arr9sepList!G$1,manifest_11Sep!$A$1:$V$1,0))</f>
        <v>50</v>
      </c>
      <c r="H113" s="13" t="str">
        <f t="array" ref="H113">INDEX(manifest_11Sep!$A$1:$V$3202,MATCH($B113,manifest_11Sep!$B$1:$B$3202,0),MATCH(A.Arr9sepList!H$1,manifest_11Sep!$A$1:$V$1,0))</f>
        <v>Ramon Cunamay</v>
      </c>
      <c r="I113" s="13" t="str">
        <f t="array" ref="I113">INDEX(manifest_11Sep!$A$1:$V$3202,MATCH($B113,manifest_11Sep!$B$1:$B$3202,0),MATCH(A.Arr9sepList!I$1,manifest_11Sep!$A$1:$V$1,0))</f>
        <v>United Airlines</v>
      </c>
      <c r="J113" s="13" t="str">
        <f t="array" ref="J113">INDEX(manifest_11Sep!$A$1:$V$3202,MATCH($B113,manifest_11Sep!$B$1:$B$3202,0),MATCH(A.Arr9sepList!J$1,manifest_11Sep!$A$1:$V$1,0))</f>
        <v>UA 805</v>
      </c>
      <c r="K113" s="13" t="str">
        <f t="array" ref="K113">INDEX(manifest_11Sep!$A$1:$V$3202,MATCH($B113,manifest_11Sep!$B$1:$B$3202,0),MATCH(A.Arr9sepList!K$1,manifest_11Sep!$A$1:$V$1,0))</f>
        <v>13-thg 9-25</v>
      </c>
      <c r="L113" s="14">
        <f t="array" ref="L113">INDEX(manifest_11Sep!$A$1:$V$3202,MATCH($B113,manifest_11Sep!$B$1:$B$3202,0),MATCH(A.Arr9sepList!L$1,manifest_11Sep!$A$1:$V$1,0))</f>
        <v>0.18055555555555555</v>
      </c>
      <c r="M113" s="13" t="str">
        <f t="array" ref="M113">INDEX(manifest_11Sep!$A$1:$V$3202,MATCH($B113,manifest_11Sep!$B$1:$B$3202,0),MATCH(A.Arr9sepList!M$1,manifest_11Sep!$A$1:$V$1,0))</f>
        <v>ICN-T1</v>
      </c>
      <c r="N113" s="13" t="str">
        <f t="array" ref="N113">INDEX(manifest_11Sep!$A$1:$V$3202,MATCH($B113,manifest_11Sep!$B$1:$B$3202,0),MATCH(A.Arr9sepList!N$1,manifest_11Sep!$A$1:$V$1,0))</f>
        <v>FAIRMONT</v>
      </c>
      <c r="O113" s="15"/>
      <c r="P113" s="20"/>
      <c r="Q113" s="16">
        <v>462710894</v>
      </c>
      <c r="R113" s="16" t="s">
        <v>43</v>
      </c>
      <c r="S113" s="13">
        <f t="array" ref="S113">INDEX(manifest_11Sep!$A$1:$V$3202,MATCH($B113,manifest_11Sep!$B$1:$B$3202,0),MATCH(A.Arr9sepList!S$1,manifest_11Sep!$A$1:$V$1,0))</f>
        <v>0</v>
      </c>
    </row>
    <row r="114" spans="1:19" ht="15.75" customHeight="1">
      <c r="A114" s="13" t="str">
        <f t="array" ref="A114">INDEX(manifest_11Sep!$A$1:$V$3202,MATCH($B114,manifest_11Sep!$B$1:$B$3202,0),MATCH(A.Arr9sepList!A$1,manifest_11Sep!$A$1:$V$1,0))</f>
        <v>A</v>
      </c>
      <c r="B114" s="13" t="s">
        <v>3958</v>
      </c>
      <c r="C114" s="13" t="str">
        <f t="array" ref="C114">INDEX(manifest_11Sep!$A$1:$V$3202,MATCH($B114,manifest_11Sep!$B$1:$B$3202,0),MATCH(A.Arr9sepList!C$1,manifest_11Sep!$A$1:$V$1,0))</f>
        <v>MPNBKVS4B7B</v>
      </c>
      <c r="D114" s="13" t="str">
        <f t="array" ref="D114">INDEX(manifest_11Sep!$A$1:$V$3202,MATCH($B114,manifest_11Sep!$B$1:$B$3202,0),MATCH(A.Arr9sepList!D$1,manifest_11Sep!$A$1:$V$1,0))</f>
        <v>Female</v>
      </c>
      <c r="E114" s="13" t="str">
        <f t="array" ref="E114">INDEX(manifest_11Sep!$A$1:$V$3202,MATCH($B114,manifest_11Sep!$B$1:$B$3202,0),MATCH(A.Arr9sepList!E$1,manifest_11Sep!$A$1:$V$1,0))</f>
        <v>Agnes Olushola</v>
      </c>
      <c r="F114" s="13" t="str">
        <f t="array" ref="F114">INDEX(manifest_11Sep!$A$1:$V$3202,MATCH($B114,manifest_11Sep!$B$1:$B$3202,0),MATCH(A.Arr9sepList!F$1,manifest_11Sep!$A$1:$V$1,0))</f>
        <v>Oluyemi</v>
      </c>
      <c r="G114" s="13">
        <f t="array" ref="G114">INDEX(manifest_11Sep!$A$1:$V$3202,MATCH($B114,manifest_11Sep!$B$1:$B$3202,0),MATCH(A.Arr9sepList!G$1,manifest_11Sep!$A$1:$V$1,0))</f>
        <v>55</v>
      </c>
      <c r="H114" s="13" t="str">
        <f t="array" ref="H114">INDEX(manifest_11Sep!$A$1:$V$3202,MATCH($B114,manifest_11Sep!$B$1:$B$3202,0),MATCH(A.Arr9sepList!H$1,manifest_11Sep!$A$1:$V$1,0))</f>
        <v>Rhoda Emezienna</v>
      </c>
      <c r="I114" s="13" t="str">
        <f t="array" ref="I114">INDEX(manifest_11Sep!$A$1:$V$3202,MATCH($B114,manifest_11Sep!$B$1:$B$3202,0),MATCH(A.Arr9sepList!I$1,manifest_11Sep!$A$1:$V$1,0))</f>
        <v>United Airlines</v>
      </c>
      <c r="J114" s="13" t="str">
        <f t="array" ref="J114">INDEX(manifest_11Sep!$A$1:$V$3202,MATCH($B114,manifest_11Sep!$B$1:$B$3202,0),MATCH(A.Arr9sepList!J$1,manifest_11Sep!$A$1:$V$1,0))</f>
        <v>UA 805</v>
      </c>
      <c r="K114" s="13" t="str">
        <f t="array" ref="K114">INDEX(manifest_11Sep!$A$1:$V$3202,MATCH($B114,manifest_11Sep!$B$1:$B$3202,0),MATCH(A.Arr9sepList!K$1,manifest_11Sep!$A$1:$V$1,0))</f>
        <v>13-thg 9-25</v>
      </c>
      <c r="L114" s="14">
        <f t="array" ref="L114">INDEX(manifest_11Sep!$A$1:$V$3202,MATCH($B114,manifest_11Sep!$B$1:$B$3202,0),MATCH(A.Arr9sepList!L$1,manifest_11Sep!$A$1:$V$1,0))</f>
        <v>0.18055555555555555</v>
      </c>
      <c r="M114" s="13" t="str">
        <f t="array" ref="M114">INDEX(manifest_11Sep!$A$1:$V$3202,MATCH($B114,manifest_11Sep!$B$1:$B$3202,0),MATCH(A.Arr9sepList!M$1,manifest_11Sep!$A$1:$V$1,0))</f>
        <v>ICN-T1</v>
      </c>
      <c r="N114" s="13" t="str">
        <f t="array" ref="N114">INDEX(manifest_11Sep!$A$1:$V$3202,MATCH($B114,manifest_11Sep!$B$1:$B$3202,0),MATCH(A.Arr9sepList!N$1,manifest_11Sep!$A$1:$V$1,0))</f>
        <v>THE PLAZA</v>
      </c>
      <c r="O114" s="15"/>
      <c r="P114" s="20"/>
      <c r="Q114" s="16">
        <v>70079200</v>
      </c>
      <c r="R114" s="16" t="s">
        <v>35</v>
      </c>
      <c r="S114" s="13">
        <f t="array" ref="S114">INDEX(manifest_11Sep!$A$1:$V$3202,MATCH($B114,manifest_11Sep!$B$1:$B$3202,0),MATCH(A.Arr9sepList!S$1,manifest_11Sep!$A$1:$V$1,0))</f>
        <v>0</v>
      </c>
    </row>
    <row r="115" spans="1:19" ht="15.75" customHeight="1">
      <c r="A115" s="13" t="str">
        <f t="array" ref="A115">INDEX(manifest_11Sep!$A$1:$V$3202,MATCH($B115,manifest_11Sep!$B$1:$B$3202,0),MATCH(A.Arr9sepList!A$1,manifest_11Sep!$A$1:$V$1,0))</f>
        <v>A</v>
      </c>
      <c r="B115" s="13" t="s">
        <v>3961</v>
      </c>
      <c r="C115" s="13" t="str">
        <f t="array" ref="C115">INDEX(manifest_11Sep!$A$1:$V$3202,MATCH($B115,manifest_11Sep!$B$1:$B$3202,0),MATCH(A.Arr9sepList!C$1,manifest_11Sep!$A$1:$V$1,0))</f>
        <v>M2NTWYCGFWW</v>
      </c>
      <c r="D115" s="13" t="str">
        <f t="array" ref="D115">INDEX(manifest_11Sep!$A$1:$V$3202,MATCH($B115,manifest_11Sep!$B$1:$B$3202,0),MATCH(A.Arr9sepList!D$1,manifest_11Sep!$A$1:$V$1,0))</f>
        <v>Female</v>
      </c>
      <c r="E115" s="13" t="str">
        <f t="array" ref="E115">INDEX(manifest_11Sep!$A$1:$V$3202,MATCH($B115,manifest_11Sep!$B$1:$B$3202,0),MATCH(A.Arr9sepList!E$1,manifest_11Sep!$A$1:$V$1,0))</f>
        <v>Christina Ajoke</v>
      </c>
      <c r="F115" s="13" t="str">
        <f t="array" ref="F115">INDEX(manifest_11Sep!$A$1:$V$3202,MATCH($B115,manifest_11Sep!$B$1:$B$3202,0),MATCH(A.Arr9sepList!F$1,manifest_11Sep!$A$1:$V$1,0))</f>
        <v>Oliyide</v>
      </c>
      <c r="G115" s="13">
        <f t="array" ref="G115">INDEX(manifest_11Sep!$A$1:$V$3202,MATCH($B115,manifest_11Sep!$B$1:$B$3202,0),MATCH(A.Arr9sepList!G$1,manifest_11Sep!$A$1:$V$1,0))</f>
        <v>58</v>
      </c>
      <c r="H115" s="13" t="str">
        <f t="array" ref="H115">INDEX(manifest_11Sep!$A$1:$V$3202,MATCH($B115,manifest_11Sep!$B$1:$B$3202,0),MATCH(A.Arr9sepList!H$1,manifest_11Sep!$A$1:$V$1,0))</f>
        <v>Rhoda Emezienna</v>
      </c>
      <c r="I115" s="13" t="str">
        <f t="array" ref="I115">INDEX(manifest_11Sep!$A$1:$V$3202,MATCH($B115,manifest_11Sep!$B$1:$B$3202,0),MATCH(A.Arr9sepList!I$1,manifest_11Sep!$A$1:$V$1,0))</f>
        <v>United Airlines</v>
      </c>
      <c r="J115" s="13" t="str">
        <f t="array" ref="J115">INDEX(manifest_11Sep!$A$1:$V$3202,MATCH($B115,manifest_11Sep!$B$1:$B$3202,0),MATCH(A.Arr9sepList!J$1,manifest_11Sep!$A$1:$V$1,0))</f>
        <v>UA 805</v>
      </c>
      <c r="K115" s="13" t="str">
        <f t="array" ref="K115">INDEX(manifest_11Sep!$A$1:$V$3202,MATCH($B115,manifest_11Sep!$B$1:$B$3202,0),MATCH(A.Arr9sepList!K$1,manifest_11Sep!$A$1:$V$1,0))</f>
        <v>13-thg 9-25</v>
      </c>
      <c r="L115" s="14">
        <f t="array" ref="L115">INDEX(manifest_11Sep!$A$1:$V$3202,MATCH($B115,manifest_11Sep!$B$1:$B$3202,0),MATCH(A.Arr9sepList!L$1,manifest_11Sep!$A$1:$V$1,0))</f>
        <v>0.18055555555555555</v>
      </c>
      <c r="M115" s="13" t="str">
        <f t="array" ref="M115">INDEX(manifest_11Sep!$A$1:$V$3202,MATCH($B115,manifest_11Sep!$B$1:$B$3202,0),MATCH(A.Arr9sepList!M$1,manifest_11Sep!$A$1:$V$1,0))</f>
        <v>ICN-T1</v>
      </c>
      <c r="N115" s="13" t="str">
        <f t="array" ref="N115">INDEX(manifest_11Sep!$A$1:$V$3202,MATCH($B115,manifest_11Sep!$B$1:$B$3202,0),MATCH(A.Arr9sepList!N$1,manifest_11Sep!$A$1:$V$1,0))</f>
        <v>THE PLAZA</v>
      </c>
      <c r="O115" s="15"/>
      <c r="P115" s="20"/>
      <c r="Q115" s="16">
        <v>70102054</v>
      </c>
      <c r="R115" s="16" t="s">
        <v>43</v>
      </c>
      <c r="S115" s="13">
        <f t="array" ref="S115">INDEX(manifest_11Sep!$A$1:$V$3202,MATCH($B115,manifest_11Sep!$B$1:$B$3202,0),MATCH(A.Arr9sepList!S$1,manifest_11Sep!$A$1:$V$1,0))</f>
        <v>0</v>
      </c>
    </row>
    <row r="116" spans="1:19" ht="15.75" customHeight="1">
      <c r="A116" s="13" t="str">
        <f t="array" ref="A116">INDEX(manifest_11Sep!$A$1:$V$3202,MATCH($B116,manifest_11Sep!$B$1:$B$3202,0),MATCH(A.Arr9sepList!A$1,manifest_11Sep!$A$1:$V$1,0))</f>
        <v>A</v>
      </c>
      <c r="B116" s="13" t="s">
        <v>3964</v>
      </c>
      <c r="C116" s="13" t="str">
        <f t="array" ref="C116">INDEX(manifest_11Sep!$A$1:$V$3202,MATCH($B116,manifest_11Sep!$B$1:$B$3202,0),MATCH(A.Arr9sepList!C$1,manifest_11Sep!$A$1:$V$1,0))</f>
        <v>M2NTWYCGFWW</v>
      </c>
      <c r="D116" s="13" t="str">
        <f t="array" ref="D116">INDEX(manifest_11Sep!$A$1:$V$3202,MATCH($B116,manifest_11Sep!$B$1:$B$3202,0),MATCH(A.Arr9sepList!D$1,manifest_11Sep!$A$1:$V$1,0))</f>
        <v>Male</v>
      </c>
      <c r="E116" s="13" t="str">
        <f t="array" ref="E116">INDEX(manifest_11Sep!$A$1:$V$3202,MATCH($B116,manifest_11Sep!$B$1:$B$3202,0),MATCH(A.Arr9sepList!E$1,manifest_11Sep!$A$1:$V$1,0))</f>
        <v>Michael</v>
      </c>
      <c r="F116" s="13" t="str">
        <f t="array" ref="F116">INDEX(manifest_11Sep!$A$1:$V$3202,MATCH($B116,manifest_11Sep!$B$1:$B$3202,0),MATCH(A.Arr9sepList!F$1,manifest_11Sep!$A$1:$V$1,0))</f>
        <v>Oliyide-Bailey</v>
      </c>
      <c r="G116" s="13">
        <f t="array" ref="G116">INDEX(manifest_11Sep!$A$1:$V$3202,MATCH($B116,manifest_11Sep!$B$1:$B$3202,0),MATCH(A.Arr9sepList!G$1,manifest_11Sep!$A$1:$V$1,0))</f>
        <v>60</v>
      </c>
      <c r="H116" s="13" t="str">
        <f t="array" ref="H116">INDEX(manifest_11Sep!$A$1:$V$3202,MATCH($B116,manifest_11Sep!$B$1:$B$3202,0),MATCH(A.Arr9sepList!H$1,manifest_11Sep!$A$1:$V$1,0))</f>
        <v>Rhoda Emezienna</v>
      </c>
      <c r="I116" s="13" t="str">
        <f t="array" ref="I116">INDEX(manifest_11Sep!$A$1:$V$3202,MATCH($B116,manifest_11Sep!$B$1:$B$3202,0),MATCH(A.Arr9sepList!I$1,manifest_11Sep!$A$1:$V$1,0))</f>
        <v>United Airlines</v>
      </c>
      <c r="J116" s="13" t="str">
        <f t="array" ref="J116">INDEX(manifest_11Sep!$A$1:$V$3202,MATCH($B116,manifest_11Sep!$B$1:$B$3202,0),MATCH(A.Arr9sepList!J$1,manifest_11Sep!$A$1:$V$1,0))</f>
        <v>UA 805</v>
      </c>
      <c r="K116" s="13" t="str">
        <f t="array" ref="K116">INDEX(manifest_11Sep!$A$1:$V$3202,MATCH($B116,manifest_11Sep!$B$1:$B$3202,0),MATCH(A.Arr9sepList!K$1,manifest_11Sep!$A$1:$V$1,0))</f>
        <v>13-thg 9-25</v>
      </c>
      <c r="L116" s="14">
        <f t="array" ref="L116">INDEX(manifest_11Sep!$A$1:$V$3202,MATCH($B116,manifest_11Sep!$B$1:$B$3202,0),MATCH(A.Arr9sepList!L$1,manifest_11Sep!$A$1:$V$1,0))</f>
        <v>0.18055555555555555</v>
      </c>
      <c r="M116" s="13" t="str">
        <f t="array" ref="M116">INDEX(manifest_11Sep!$A$1:$V$3202,MATCH($B116,manifest_11Sep!$B$1:$B$3202,0),MATCH(A.Arr9sepList!M$1,manifest_11Sep!$A$1:$V$1,0))</f>
        <v>ICN-T1</v>
      </c>
      <c r="N116" s="13" t="str">
        <f t="array" ref="N116">INDEX(manifest_11Sep!$A$1:$V$3202,MATCH($B116,manifest_11Sep!$B$1:$B$3202,0),MATCH(A.Arr9sepList!N$1,manifest_11Sep!$A$1:$V$1,0))</f>
        <v>THE PLAZA</v>
      </c>
      <c r="O116" s="15"/>
      <c r="P116" s="20"/>
      <c r="Q116" s="16">
        <v>70102054</v>
      </c>
      <c r="R116" s="16" t="s">
        <v>43</v>
      </c>
      <c r="S116" s="13">
        <f t="array" ref="S116">INDEX(manifest_11Sep!$A$1:$V$3202,MATCH($B116,manifest_11Sep!$B$1:$B$3202,0),MATCH(A.Arr9sepList!S$1,manifest_11Sep!$A$1:$V$1,0))</f>
        <v>0</v>
      </c>
    </row>
    <row r="117" spans="1:19" ht="15.75" customHeight="1">
      <c r="A117" s="13" t="str">
        <f t="array" ref="A117">INDEX(manifest_11Sep!$A$1:$V$3202,MATCH($B117,manifest_11Sep!$B$1:$B$3202,0),MATCH(A.Arr9sepList!A$1,manifest_11Sep!$A$1:$V$1,0))</f>
        <v>A</v>
      </c>
      <c r="B117" s="13" t="s">
        <v>4501</v>
      </c>
      <c r="C117" s="13" t="str">
        <f t="array" ref="C117">INDEX(manifest_11Sep!$A$1:$V$3202,MATCH($B117,manifest_11Sep!$B$1:$B$3202,0),MATCH(A.Arr9sepList!C$1,manifest_11Sep!$A$1:$V$1,0))</f>
        <v>L7NBYKQ7HQK</v>
      </c>
      <c r="D117" s="13" t="str">
        <f t="array" ref="D117">INDEX(manifest_11Sep!$A$1:$V$3202,MATCH($B117,manifest_11Sep!$B$1:$B$3202,0),MATCH(A.Arr9sepList!D$1,manifest_11Sep!$A$1:$V$1,0))</f>
        <v>Male</v>
      </c>
      <c r="E117" s="13" t="str">
        <f t="array" ref="E117">INDEX(manifest_11Sep!$A$1:$V$3202,MATCH($B117,manifest_11Sep!$B$1:$B$3202,0),MATCH(A.Arr9sepList!E$1,manifest_11Sep!$A$1:$V$1,0))</f>
        <v>Damtew Fikre</v>
      </c>
      <c r="F117" s="13" t="str">
        <f t="array" ref="F117">INDEX(manifest_11Sep!$A$1:$V$3202,MATCH($B117,manifest_11Sep!$B$1:$B$3202,0),MATCH(A.Arr9sepList!F$1,manifest_11Sep!$A$1:$V$1,0))</f>
        <v>Ayele</v>
      </c>
      <c r="G117" s="13">
        <f t="array" ref="G117">INDEX(manifest_11Sep!$A$1:$V$3202,MATCH($B117,manifest_11Sep!$B$1:$B$3202,0),MATCH(A.Arr9sepList!G$1,manifest_11Sep!$A$1:$V$1,0))</f>
        <v>52</v>
      </c>
      <c r="H117" s="13" t="str">
        <f t="array" ref="H117">INDEX(manifest_11Sep!$A$1:$V$3202,MATCH($B117,manifest_11Sep!$B$1:$B$3202,0),MATCH(A.Arr9sepList!H$1,manifest_11Sep!$A$1:$V$1,0))</f>
        <v>Yvonne Tran</v>
      </c>
      <c r="I117" s="13" t="str">
        <f t="array" ref="I117">INDEX(manifest_11Sep!$A$1:$V$3202,MATCH($B117,manifest_11Sep!$B$1:$B$3202,0),MATCH(A.Arr9sepList!I$1,manifest_11Sep!$A$1:$V$1,0))</f>
        <v>United Airlines</v>
      </c>
      <c r="J117" s="13" t="str">
        <f t="array" ref="J117">INDEX(manifest_11Sep!$A$1:$V$3202,MATCH($B117,manifest_11Sep!$B$1:$B$3202,0),MATCH(A.Arr9sepList!J$1,manifest_11Sep!$A$1:$V$1,0))</f>
        <v>UA 805</v>
      </c>
      <c r="K117" s="13" t="str">
        <f t="array" ref="K117">INDEX(manifest_11Sep!$A$1:$V$3202,MATCH($B117,manifest_11Sep!$B$1:$B$3202,0),MATCH(A.Arr9sepList!K$1,manifest_11Sep!$A$1:$V$1,0))</f>
        <v>13-thg 9-25</v>
      </c>
      <c r="L117" s="14">
        <f t="array" ref="L117">INDEX(manifest_11Sep!$A$1:$V$3202,MATCH($B117,manifest_11Sep!$B$1:$B$3202,0),MATCH(A.Arr9sepList!L$1,manifest_11Sep!$A$1:$V$1,0))</f>
        <v>0.18055555555555555</v>
      </c>
      <c r="M117" s="13" t="str">
        <f t="array" ref="M117">INDEX(manifest_11Sep!$A$1:$V$3202,MATCH($B117,manifest_11Sep!$B$1:$B$3202,0),MATCH(A.Arr9sepList!M$1,manifest_11Sep!$A$1:$V$1,0))</f>
        <v>ICN-T1</v>
      </c>
      <c r="N117" s="13" t="str">
        <f t="array" ref="N117">INDEX(manifest_11Sep!$A$1:$V$3202,MATCH($B117,manifest_11Sep!$B$1:$B$3202,0),MATCH(A.Arr9sepList!N$1,manifest_11Sep!$A$1:$V$1,0))</f>
        <v>THE PLAZA</v>
      </c>
      <c r="O117" s="15"/>
      <c r="P117" s="20"/>
      <c r="Q117" s="16">
        <v>70161014</v>
      </c>
      <c r="R117" s="16" t="s">
        <v>43</v>
      </c>
      <c r="S117" s="13">
        <f t="array" ref="S117">INDEX(manifest_11Sep!$A$1:$V$3202,MATCH($B117,manifest_11Sep!$B$1:$B$3202,0),MATCH(A.Arr9sepList!S$1,manifest_11Sep!$A$1:$V$1,0))</f>
        <v>0</v>
      </c>
    </row>
    <row r="118" spans="1:19" ht="15.75" customHeight="1">
      <c r="A118" s="13" t="str">
        <f t="array" ref="A118">INDEX(manifest_11Sep!$A$1:$V$3202,MATCH($B118,manifest_11Sep!$B$1:$B$3202,0),MATCH(A.Arr9sepList!A$1,manifest_11Sep!$A$1:$V$1,0))</f>
        <v>A</v>
      </c>
      <c r="B118" s="13" t="s">
        <v>4504</v>
      </c>
      <c r="C118" s="13" t="str">
        <f t="array" ref="C118">INDEX(manifest_11Sep!$A$1:$V$3202,MATCH($B118,manifest_11Sep!$B$1:$B$3202,0),MATCH(A.Arr9sepList!C$1,manifest_11Sep!$A$1:$V$1,0))</f>
        <v>L7NBYKQ7HQK</v>
      </c>
      <c r="D118" s="13" t="str">
        <f t="array" ref="D118">INDEX(manifest_11Sep!$A$1:$V$3202,MATCH($B118,manifest_11Sep!$B$1:$B$3202,0),MATCH(A.Arr9sepList!D$1,manifest_11Sep!$A$1:$V$1,0))</f>
        <v>Female</v>
      </c>
      <c r="E118" s="13" t="str">
        <f t="array" ref="E118">INDEX(manifest_11Sep!$A$1:$V$3202,MATCH($B118,manifest_11Sep!$B$1:$B$3202,0),MATCH(A.Arr9sepList!E$1,manifest_11Sep!$A$1:$V$1,0))</f>
        <v>Selamawit Lisanu</v>
      </c>
      <c r="F118" s="13" t="str">
        <f t="array" ref="F118">INDEX(manifest_11Sep!$A$1:$V$3202,MATCH($B118,manifest_11Sep!$B$1:$B$3202,0),MATCH(A.Arr9sepList!F$1,manifest_11Sep!$A$1:$V$1,0))</f>
        <v>Gebremariam</v>
      </c>
      <c r="G118" s="13">
        <f t="array" ref="G118">INDEX(manifest_11Sep!$A$1:$V$3202,MATCH($B118,manifest_11Sep!$B$1:$B$3202,0),MATCH(A.Arr9sepList!G$1,manifest_11Sep!$A$1:$V$1,0))</f>
        <v>50</v>
      </c>
      <c r="H118" s="13" t="str">
        <f t="array" ref="H118">INDEX(manifest_11Sep!$A$1:$V$3202,MATCH($B118,manifest_11Sep!$B$1:$B$3202,0),MATCH(A.Arr9sepList!H$1,manifest_11Sep!$A$1:$V$1,0))</f>
        <v>Yvonne Tran</v>
      </c>
      <c r="I118" s="13" t="str">
        <f t="array" ref="I118">INDEX(manifest_11Sep!$A$1:$V$3202,MATCH($B118,manifest_11Sep!$B$1:$B$3202,0),MATCH(A.Arr9sepList!I$1,manifest_11Sep!$A$1:$V$1,0))</f>
        <v>United Airlines</v>
      </c>
      <c r="J118" s="13" t="str">
        <f t="array" ref="J118">INDEX(manifest_11Sep!$A$1:$V$3202,MATCH($B118,manifest_11Sep!$B$1:$B$3202,0),MATCH(A.Arr9sepList!J$1,manifest_11Sep!$A$1:$V$1,0))</f>
        <v>UA 805</v>
      </c>
      <c r="K118" s="13" t="str">
        <f t="array" ref="K118">INDEX(manifest_11Sep!$A$1:$V$3202,MATCH($B118,manifest_11Sep!$B$1:$B$3202,0),MATCH(A.Arr9sepList!K$1,manifest_11Sep!$A$1:$V$1,0))</f>
        <v>13-thg 9-25</v>
      </c>
      <c r="L118" s="14">
        <f t="array" ref="L118">INDEX(manifest_11Sep!$A$1:$V$3202,MATCH($B118,manifest_11Sep!$B$1:$B$3202,0),MATCH(A.Arr9sepList!L$1,manifest_11Sep!$A$1:$V$1,0))</f>
        <v>0.18055555555555555</v>
      </c>
      <c r="M118" s="13" t="str">
        <f t="array" ref="M118">INDEX(manifest_11Sep!$A$1:$V$3202,MATCH($B118,manifest_11Sep!$B$1:$B$3202,0),MATCH(A.Arr9sepList!M$1,manifest_11Sep!$A$1:$V$1,0))</f>
        <v>ICN-T1</v>
      </c>
      <c r="N118" s="13" t="str">
        <f t="array" ref="N118">INDEX(manifest_11Sep!$A$1:$V$3202,MATCH($B118,manifest_11Sep!$B$1:$B$3202,0),MATCH(A.Arr9sepList!N$1,manifest_11Sep!$A$1:$V$1,0))</f>
        <v>THE PLAZA</v>
      </c>
      <c r="O118" s="15"/>
      <c r="P118" s="20"/>
      <c r="Q118" s="16">
        <v>70161014</v>
      </c>
      <c r="R118" s="16" t="s">
        <v>43</v>
      </c>
      <c r="S118" s="13">
        <f t="array" ref="S118">INDEX(manifest_11Sep!$A$1:$V$3202,MATCH($B118,manifest_11Sep!$B$1:$B$3202,0),MATCH(A.Arr9sepList!S$1,manifest_11Sep!$A$1:$V$1,0))</f>
        <v>0</v>
      </c>
    </row>
    <row r="119" spans="1:19" ht="15.75" customHeight="1">
      <c r="A119" s="13" t="str">
        <f t="array" ref="A119">INDEX(manifest_11Sep!$A$1:$V$3202,MATCH($B119,manifest_11Sep!$B$1:$B$3202,0),MATCH(A.Arr9sepList!A$1,manifest_11Sep!$A$1:$V$1,0))</f>
        <v>A</v>
      </c>
      <c r="B119" s="3" t="s">
        <v>3748</v>
      </c>
      <c r="C119" s="13" t="str">
        <f t="array" ref="C119">INDEX(manifest_11Sep!$A$1:$V$3202,MATCH($B119,manifest_11Sep!$B$1:$B$3202,0),MATCH(A.Arr9sepList!C$1,manifest_11Sep!$A$1:$V$1,0))</f>
        <v>3TN3YTXDMQW</v>
      </c>
      <c r="D119" s="13" t="str">
        <f t="array" ref="D119">INDEX(manifest_11Sep!$A$1:$V$3202,MATCH($B119,manifest_11Sep!$B$1:$B$3202,0),MATCH(A.Arr9sepList!D$1,manifest_11Sep!$A$1:$V$1,0))</f>
        <v>Male</v>
      </c>
      <c r="E119" s="13" t="str">
        <f t="array" ref="E119">INDEX(manifest_11Sep!$A$1:$V$3202,MATCH($B119,manifest_11Sep!$B$1:$B$3202,0),MATCH(A.Arr9sepList!E$1,manifest_11Sep!$A$1:$V$1,0))</f>
        <v>Peter</v>
      </c>
      <c r="F119" s="13" t="str">
        <f t="array" ref="F119">INDEX(manifest_11Sep!$A$1:$V$3202,MATCH($B119,manifest_11Sep!$B$1:$B$3202,0),MATCH(A.Arr9sepList!F$1,manifest_11Sep!$A$1:$V$1,0))</f>
        <v>Ly</v>
      </c>
      <c r="G119" s="13">
        <f t="array" ref="G119">INDEX(manifest_11Sep!$A$1:$V$3202,MATCH($B119,manifest_11Sep!$B$1:$B$3202,0),MATCH(A.Arr9sepList!G$1,manifest_11Sep!$A$1:$V$1,0))</f>
        <v>40</v>
      </c>
      <c r="H119" s="13" t="str">
        <f t="array" ref="H119">INDEX(manifest_11Sep!$A$1:$V$3202,MATCH($B119,manifest_11Sep!$B$1:$B$3202,0),MATCH(A.Arr9sepList!H$1,manifest_11Sep!$A$1:$V$1,0))</f>
        <v>Peter Ly</v>
      </c>
      <c r="I119" s="13" t="str">
        <f t="array" ref="I119">INDEX(manifest_11Sep!$A$1:$V$3202,MATCH($B119,manifest_11Sep!$B$1:$B$3202,0),MATCH(A.Arr9sepList!I$1,manifest_11Sep!$A$1:$V$1,0))</f>
        <v>United Airlines</v>
      </c>
      <c r="J119" s="13" t="str">
        <f t="array" ref="J119">INDEX(manifest_11Sep!$A$1:$V$3202,MATCH($B119,manifest_11Sep!$B$1:$B$3202,0),MATCH(A.Arr9sepList!J$1,manifest_11Sep!$A$1:$V$1,0))</f>
        <v>UA 805</v>
      </c>
      <c r="K119" s="13" t="str">
        <f t="array" ref="K119">INDEX(manifest_11Sep!$A$1:$V$3202,MATCH($B119,manifest_11Sep!$B$1:$B$3202,0),MATCH(A.Arr9sepList!K$1,manifest_11Sep!$A$1:$V$1,0))</f>
        <v>13-thg 9-25</v>
      </c>
      <c r="L119" s="14">
        <f t="array" ref="L119">INDEX(manifest_11Sep!$A$1:$V$3202,MATCH($B119,manifest_11Sep!$B$1:$B$3202,0),MATCH(A.Arr9sepList!L$1,manifest_11Sep!$A$1:$V$1,0))</f>
        <v>0.18055555555555555</v>
      </c>
      <c r="M119" s="13" t="str">
        <f t="array" ref="M119">INDEX(manifest_11Sep!$A$1:$V$3202,MATCH($B119,manifest_11Sep!$B$1:$B$3202,0),MATCH(A.Arr9sepList!M$1,manifest_11Sep!$A$1:$V$1,0))</f>
        <v>ICN-T1</v>
      </c>
      <c r="N119" s="13" t="str">
        <f t="array" ref="N119">INDEX(manifest_11Sep!$A$1:$V$3202,MATCH($B119,manifest_11Sep!$B$1:$B$3202,0),MATCH(A.Arr9sepList!N$1,manifest_11Sep!$A$1:$V$1,0))</f>
        <v>THE PLAZA</v>
      </c>
      <c r="O119" s="15"/>
      <c r="P119" s="13"/>
      <c r="Q119" s="16">
        <v>70503758</v>
      </c>
      <c r="R119" s="16" t="s">
        <v>43</v>
      </c>
      <c r="S119" s="13">
        <f t="array" ref="S119">INDEX(manifest_11Sep!$A$1:$V$3202,MATCH($B119,manifest_11Sep!$B$1:$B$3202,0),MATCH(A.Arr9sepList!S$1,manifest_11Sep!$A$1:$V$1,0))</f>
        <v>0</v>
      </c>
    </row>
    <row r="120" spans="1:19" ht="15.75" customHeight="1">
      <c r="A120" s="13" t="str">
        <f t="array" ref="A120">INDEX(manifest_11Sep!$A$1:$V$3202,MATCH($B120,manifest_11Sep!$B$1:$B$3202,0),MATCH(A.Arr9sepList!A$1,manifest_11Sep!$A$1:$V$1,0))</f>
        <v>A</v>
      </c>
      <c r="B120" s="3" t="s">
        <v>3750</v>
      </c>
      <c r="C120" s="13" t="str">
        <f t="array" ref="C120">INDEX(manifest_11Sep!$A$1:$V$3202,MATCH($B120,manifest_11Sep!$B$1:$B$3202,0),MATCH(A.Arr9sepList!C$1,manifest_11Sep!$A$1:$V$1,0))</f>
        <v>3TN3YTXDMQW</v>
      </c>
      <c r="D120" s="13" t="str">
        <f t="array" ref="D120">INDEX(manifest_11Sep!$A$1:$V$3202,MATCH($B120,manifest_11Sep!$B$1:$B$3202,0),MATCH(A.Arr9sepList!D$1,manifest_11Sep!$A$1:$V$1,0))</f>
        <v>Female</v>
      </c>
      <c r="E120" s="13" t="str">
        <f t="array" ref="E120">INDEX(manifest_11Sep!$A$1:$V$3202,MATCH($B120,manifest_11Sep!$B$1:$B$3202,0),MATCH(A.Arr9sepList!E$1,manifest_11Sep!$A$1:$V$1,0))</f>
        <v>Leilani Gelacio</v>
      </c>
      <c r="F120" s="13" t="str">
        <f t="array" ref="F120">INDEX(manifest_11Sep!$A$1:$V$3202,MATCH($B120,manifest_11Sep!$B$1:$B$3202,0),MATCH(A.Arr9sepList!F$1,manifest_11Sep!$A$1:$V$1,0))</f>
        <v>Ly</v>
      </c>
      <c r="G120" s="13">
        <f t="array" ref="G120">INDEX(manifest_11Sep!$A$1:$V$3202,MATCH($B120,manifest_11Sep!$B$1:$B$3202,0),MATCH(A.Arr9sepList!G$1,manifest_11Sep!$A$1:$V$1,0))</f>
        <v>40</v>
      </c>
      <c r="H120" s="13" t="str">
        <f t="array" ref="H120">INDEX(manifest_11Sep!$A$1:$V$3202,MATCH($B120,manifest_11Sep!$B$1:$B$3202,0),MATCH(A.Arr9sepList!H$1,manifest_11Sep!$A$1:$V$1,0))</f>
        <v>Peter Ly</v>
      </c>
      <c r="I120" s="13" t="str">
        <f t="array" ref="I120">INDEX(manifest_11Sep!$A$1:$V$3202,MATCH($B120,manifest_11Sep!$B$1:$B$3202,0),MATCH(A.Arr9sepList!I$1,manifest_11Sep!$A$1:$V$1,0))</f>
        <v>United Airlines</v>
      </c>
      <c r="J120" s="13" t="str">
        <f t="array" ref="J120">INDEX(manifest_11Sep!$A$1:$V$3202,MATCH($B120,manifest_11Sep!$B$1:$B$3202,0),MATCH(A.Arr9sepList!J$1,manifest_11Sep!$A$1:$V$1,0))</f>
        <v>UA 805</v>
      </c>
      <c r="K120" s="13" t="str">
        <f t="array" ref="K120">INDEX(manifest_11Sep!$A$1:$V$3202,MATCH($B120,manifest_11Sep!$B$1:$B$3202,0),MATCH(A.Arr9sepList!K$1,manifest_11Sep!$A$1:$V$1,0))</f>
        <v>13-thg 9-25</v>
      </c>
      <c r="L120" s="14">
        <f t="array" ref="L120">INDEX(manifest_11Sep!$A$1:$V$3202,MATCH($B120,manifest_11Sep!$B$1:$B$3202,0),MATCH(A.Arr9sepList!L$1,manifest_11Sep!$A$1:$V$1,0))</f>
        <v>0.18055555555555555</v>
      </c>
      <c r="M120" s="13" t="str">
        <f t="array" ref="M120">INDEX(manifest_11Sep!$A$1:$V$3202,MATCH($B120,manifest_11Sep!$B$1:$B$3202,0),MATCH(A.Arr9sepList!M$1,manifest_11Sep!$A$1:$V$1,0))</f>
        <v>ICN-T1</v>
      </c>
      <c r="N120" s="13" t="str">
        <f t="array" ref="N120">INDEX(manifest_11Sep!$A$1:$V$3202,MATCH($B120,manifest_11Sep!$B$1:$B$3202,0),MATCH(A.Arr9sepList!N$1,manifest_11Sep!$A$1:$V$1,0))</f>
        <v>THE PLAZA</v>
      </c>
      <c r="O120" s="15"/>
      <c r="P120" s="13"/>
      <c r="Q120" s="16">
        <v>70503758</v>
      </c>
      <c r="R120" s="16" t="s">
        <v>43</v>
      </c>
      <c r="S120" s="13">
        <f t="array" ref="S120">INDEX(manifest_11Sep!$A$1:$V$3202,MATCH($B120,manifest_11Sep!$B$1:$B$3202,0),MATCH(A.Arr9sepList!S$1,manifest_11Sep!$A$1:$V$1,0))</f>
        <v>0</v>
      </c>
    </row>
    <row r="121" spans="1:19" ht="15.75" customHeight="1">
      <c r="A121" s="13" t="str">
        <f t="array" ref="A121">INDEX(manifest_11Sep!$A$1:$V$3202,MATCH($B121,manifest_11Sep!$B$1:$B$3202,0),MATCH(A.Arr9sepList!A$1,manifest_11Sep!$A$1:$V$1,0))</f>
        <v>A</v>
      </c>
      <c r="B121" s="3" t="s">
        <v>3752</v>
      </c>
      <c r="C121" s="13" t="str">
        <f t="array" ref="C121">INDEX(manifest_11Sep!$A$1:$V$3202,MATCH($B121,manifest_11Sep!$B$1:$B$3202,0),MATCH(A.Arr9sepList!C$1,manifest_11Sep!$A$1:$V$1,0))</f>
        <v>3TN3YTXDMQW</v>
      </c>
      <c r="D121" s="13" t="str">
        <f t="array" ref="D121">INDEX(manifest_11Sep!$A$1:$V$3202,MATCH($B121,manifest_11Sep!$B$1:$B$3202,0),MATCH(A.Arr9sepList!D$1,manifest_11Sep!$A$1:$V$1,0))</f>
        <v>Male</v>
      </c>
      <c r="E121" s="13" t="str">
        <f t="array" ref="E121">INDEX(manifest_11Sep!$A$1:$V$3202,MATCH($B121,manifest_11Sep!$B$1:$B$3202,0),MATCH(A.Arr9sepList!E$1,manifest_11Sep!$A$1:$V$1,0))</f>
        <v>Jordan Gelacio</v>
      </c>
      <c r="F121" s="13" t="str">
        <f t="array" ref="F121">INDEX(manifest_11Sep!$A$1:$V$3202,MATCH($B121,manifest_11Sep!$B$1:$B$3202,0),MATCH(A.Arr9sepList!F$1,manifest_11Sep!$A$1:$V$1,0))</f>
        <v>Ly</v>
      </c>
      <c r="G121" s="13">
        <f t="array" ref="G121">INDEX(manifest_11Sep!$A$1:$V$3202,MATCH($B121,manifest_11Sep!$B$1:$B$3202,0),MATCH(A.Arr9sepList!G$1,manifest_11Sep!$A$1:$V$1,0))</f>
        <v>6</v>
      </c>
      <c r="H121" s="13" t="str">
        <f t="array" ref="H121">INDEX(manifest_11Sep!$A$1:$V$3202,MATCH($B121,manifest_11Sep!$B$1:$B$3202,0),MATCH(A.Arr9sepList!H$1,manifest_11Sep!$A$1:$V$1,0))</f>
        <v>Peter Ly</v>
      </c>
      <c r="I121" s="13" t="str">
        <f t="array" ref="I121">INDEX(manifest_11Sep!$A$1:$V$3202,MATCH($B121,manifest_11Sep!$B$1:$B$3202,0),MATCH(A.Arr9sepList!I$1,manifest_11Sep!$A$1:$V$1,0))</f>
        <v>United Airlines</v>
      </c>
      <c r="J121" s="13" t="str">
        <f t="array" ref="J121">INDEX(manifest_11Sep!$A$1:$V$3202,MATCH($B121,manifest_11Sep!$B$1:$B$3202,0),MATCH(A.Arr9sepList!J$1,manifest_11Sep!$A$1:$V$1,0))</f>
        <v>UA 805</v>
      </c>
      <c r="K121" s="13" t="str">
        <f t="array" ref="K121">INDEX(manifest_11Sep!$A$1:$V$3202,MATCH($B121,manifest_11Sep!$B$1:$B$3202,0),MATCH(A.Arr9sepList!K$1,manifest_11Sep!$A$1:$V$1,0))</f>
        <v>13-thg 9-25</v>
      </c>
      <c r="L121" s="14">
        <f t="array" ref="L121">INDEX(manifest_11Sep!$A$1:$V$3202,MATCH($B121,manifest_11Sep!$B$1:$B$3202,0),MATCH(A.Arr9sepList!L$1,manifest_11Sep!$A$1:$V$1,0))</f>
        <v>0.18055555555555555</v>
      </c>
      <c r="M121" s="13" t="str">
        <f t="array" ref="M121">INDEX(manifest_11Sep!$A$1:$V$3202,MATCH($B121,manifest_11Sep!$B$1:$B$3202,0),MATCH(A.Arr9sepList!M$1,manifest_11Sep!$A$1:$V$1,0))</f>
        <v>ICN-T1</v>
      </c>
      <c r="N121" s="13" t="str">
        <f t="array" ref="N121">INDEX(manifest_11Sep!$A$1:$V$3202,MATCH($B121,manifest_11Sep!$B$1:$B$3202,0),MATCH(A.Arr9sepList!N$1,manifest_11Sep!$A$1:$V$1,0))</f>
        <v>THE PLAZA</v>
      </c>
      <c r="O121" s="15"/>
      <c r="P121" s="13"/>
      <c r="Q121" s="16">
        <v>70503758</v>
      </c>
      <c r="R121" s="16" t="s">
        <v>43</v>
      </c>
      <c r="S121" s="13">
        <f t="array" ref="S121">INDEX(manifest_11Sep!$A$1:$V$3202,MATCH($B121,manifest_11Sep!$B$1:$B$3202,0),MATCH(A.Arr9sepList!S$1,manifest_11Sep!$A$1:$V$1,0))</f>
        <v>0</v>
      </c>
    </row>
    <row r="122" spans="1:19" ht="15.75" customHeight="1">
      <c r="A122" s="13" t="str">
        <f t="array" ref="A122">INDEX(manifest_11Sep!$A$1:$V$3202,MATCH($B122,manifest_11Sep!$B$1:$B$3202,0),MATCH(A.Arr9sepList!A$1,manifest_11Sep!$A$1:$V$1,0))</f>
        <v>A</v>
      </c>
      <c r="B122" s="3" t="s">
        <v>3754</v>
      </c>
      <c r="C122" s="13" t="str">
        <f t="array" ref="C122">INDEX(manifest_11Sep!$A$1:$V$3202,MATCH($B122,manifest_11Sep!$B$1:$B$3202,0),MATCH(A.Arr9sepList!C$1,manifest_11Sep!$A$1:$V$1,0))</f>
        <v>3TN3YTXDMQW</v>
      </c>
      <c r="D122" s="13" t="str">
        <f t="array" ref="D122">INDEX(manifest_11Sep!$A$1:$V$3202,MATCH($B122,manifest_11Sep!$B$1:$B$3202,0),MATCH(A.Arr9sepList!D$1,manifest_11Sep!$A$1:$V$1,0))</f>
        <v>Male</v>
      </c>
      <c r="E122" s="13" t="str">
        <f t="array" ref="E122">INDEX(manifest_11Sep!$A$1:$V$3202,MATCH($B122,manifest_11Sep!$B$1:$B$3202,0),MATCH(A.Arr9sepList!E$1,manifest_11Sep!$A$1:$V$1,0))</f>
        <v>Bun Hor</v>
      </c>
      <c r="F122" s="13" t="str">
        <f t="array" ref="F122">INDEX(manifest_11Sep!$A$1:$V$3202,MATCH($B122,manifest_11Sep!$B$1:$B$3202,0),MATCH(A.Arr9sepList!F$1,manifest_11Sep!$A$1:$V$1,0))</f>
        <v>Ly</v>
      </c>
      <c r="G122" s="13">
        <f t="array" ref="G122">INDEX(manifest_11Sep!$A$1:$V$3202,MATCH($B122,manifest_11Sep!$B$1:$B$3202,0),MATCH(A.Arr9sepList!G$1,manifest_11Sep!$A$1:$V$1,0))</f>
        <v>70</v>
      </c>
      <c r="H122" s="13" t="str">
        <f t="array" ref="H122">INDEX(manifest_11Sep!$A$1:$V$3202,MATCH($B122,manifest_11Sep!$B$1:$B$3202,0),MATCH(A.Arr9sepList!H$1,manifest_11Sep!$A$1:$V$1,0))</f>
        <v>Peter Ly</v>
      </c>
      <c r="I122" s="13" t="str">
        <f t="array" ref="I122">INDEX(manifest_11Sep!$A$1:$V$3202,MATCH($B122,manifest_11Sep!$B$1:$B$3202,0),MATCH(A.Arr9sepList!I$1,manifest_11Sep!$A$1:$V$1,0))</f>
        <v>United Airlines</v>
      </c>
      <c r="J122" s="13" t="str">
        <f t="array" ref="J122">INDEX(manifest_11Sep!$A$1:$V$3202,MATCH($B122,manifest_11Sep!$B$1:$B$3202,0),MATCH(A.Arr9sepList!J$1,manifest_11Sep!$A$1:$V$1,0))</f>
        <v>UA 805</v>
      </c>
      <c r="K122" s="13" t="str">
        <f t="array" ref="K122">INDEX(manifest_11Sep!$A$1:$V$3202,MATCH($B122,manifest_11Sep!$B$1:$B$3202,0),MATCH(A.Arr9sepList!K$1,manifest_11Sep!$A$1:$V$1,0))</f>
        <v>13-thg 9-25</v>
      </c>
      <c r="L122" s="14">
        <f t="array" ref="L122">INDEX(manifest_11Sep!$A$1:$V$3202,MATCH($B122,manifest_11Sep!$B$1:$B$3202,0),MATCH(A.Arr9sepList!L$1,manifest_11Sep!$A$1:$V$1,0))</f>
        <v>0.18055555555555555</v>
      </c>
      <c r="M122" s="13" t="str">
        <f t="array" ref="M122">INDEX(manifest_11Sep!$A$1:$V$3202,MATCH($B122,manifest_11Sep!$B$1:$B$3202,0),MATCH(A.Arr9sepList!M$1,manifest_11Sep!$A$1:$V$1,0))</f>
        <v>ICN-T1</v>
      </c>
      <c r="N122" s="13" t="str">
        <f t="array" ref="N122">INDEX(manifest_11Sep!$A$1:$V$3202,MATCH($B122,manifest_11Sep!$B$1:$B$3202,0),MATCH(A.Arr9sepList!N$1,manifest_11Sep!$A$1:$V$1,0))</f>
        <v>THE PLAZA</v>
      </c>
      <c r="O122" s="15"/>
      <c r="P122" s="13"/>
      <c r="Q122" s="16">
        <v>70181266</v>
      </c>
      <c r="R122" s="16" t="s">
        <v>43</v>
      </c>
      <c r="S122" s="13">
        <f t="array" ref="S122">INDEX(manifest_11Sep!$A$1:$V$3202,MATCH($B122,manifest_11Sep!$B$1:$B$3202,0),MATCH(A.Arr9sepList!S$1,manifest_11Sep!$A$1:$V$1,0))</f>
        <v>0</v>
      </c>
    </row>
    <row r="123" spans="1:19" ht="15.75" customHeight="1">
      <c r="A123" s="13" t="str">
        <f t="array" ref="A123">INDEX(manifest_11Sep!$A$1:$V$3202,MATCH($B123,manifest_11Sep!$B$1:$B$3202,0),MATCH(A.Arr9sepList!A$1,manifest_11Sep!$A$1:$V$1,0))</f>
        <v>A</v>
      </c>
      <c r="B123" s="3" t="s">
        <v>3756</v>
      </c>
      <c r="C123" s="13" t="str">
        <f t="array" ref="C123">INDEX(manifest_11Sep!$A$1:$V$3202,MATCH($B123,manifest_11Sep!$B$1:$B$3202,0),MATCH(A.Arr9sepList!C$1,manifest_11Sep!$A$1:$V$1,0))</f>
        <v>3TN3YTXDMQW</v>
      </c>
      <c r="D123" s="13" t="str">
        <f t="array" ref="D123">INDEX(manifest_11Sep!$A$1:$V$3202,MATCH($B123,manifest_11Sep!$B$1:$B$3202,0),MATCH(A.Arr9sepList!D$1,manifest_11Sep!$A$1:$V$1,0))</f>
        <v>Female</v>
      </c>
      <c r="E123" s="13" t="str">
        <f t="array" ref="E123">INDEX(manifest_11Sep!$A$1:$V$3202,MATCH($B123,manifest_11Sep!$B$1:$B$3202,0),MATCH(A.Arr9sepList!E$1,manifest_11Sep!$A$1:$V$1,0))</f>
        <v>Keng</v>
      </c>
      <c r="F123" s="13" t="str">
        <f t="array" ref="F123">INDEX(manifest_11Sep!$A$1:$V$3202,MATCH($B123,manifest_11Sep!$B$1:$B$3202,0),MATCH(A.Arr9sepList!F$1,manifest_11Sep!$A$1:$V$1,0))</f>
        <v>Keath</v>
      </c>
      <c r="G123" s="13">
        <f t="array" ref="G123">INDEX(manifest_11Sep!$A$1:$V$3202,MATCH($B123,manifest_11Sep!$B$1:$B$3202,0),MATCH(A.Arr9sepList!G$1,manifest_11Sep!$A$1:$V$1,0))</f>
        <v>66</v>
      </c>
      <c r="H123" s="13" t="str">
        <f t="array" ref="H123">INDEX(manifest_11Sep!$A$1:$V$3202,MATCH($B123,manifest_11Sep!$B$1:$B$3202,0),MATCH(A.Arr9sepList!H$1,manifest_11Sep!$A$1:$V$1,0))</f>
        <v>Peter Ly</v>
      </c>
      <c r="I123" s="13" t="str">
        <f t="array" ref="I123">INDEX(manifest_11Sep!$A$1:$V$3202,MATCH($B123,manifest_11Sep!$B$1:$B$3202,0),MATCH(A.Arr9sepList!I$1,manifest_11Sep!$A$1:$V$1,0))</f>
        <v>United Airlines</v>
      </c>
      <c r="J123" s="13" t="str">
        <f t="array" ref="J123">INDEX(manifest_11Sep!$A$1:$V$3202,MATCH($B123,manifest_11Sep!$B$1:$B$3202,0),MATCH(A.Arr9sepList!J$1,manifest_11Sep!$A$1:$V$1,0))</f>
        <v>UA 805</v>
      </c>
      <c r="K123" s="13" t="str">
        <f t="array" ref="K123">INDEX(manifest_11Sep!$A$1:$V$3202,MATCH($B123,manifest_11Sep!$B$1:$B$3202,0),MATCH(A.Arr9sepList!K$1,manifest_11Sep!$A$1:$V$1,0))</f>
        <v>13-thg 9-25</v>
      </c>
      <c r="L123" s="14">
        <f t="array" ref="L123">INDEX(manifest_11Sep!$A$1:$V$3202,MATCH($B123,manifest_11Sep!$B$1:$B$3202,0),MATCH(A.Arr9sepList!L$1,manifest_11Sep!$A$1:$V$1,0))</f>
        <v>0.18055555555555555</v>
      </c>
      <c r="M123" s="13" t="str">
        <f t="array" ref="M123">INDEX(manifest_11Sep!$A$1:$V$3202,MATCH($B123,manifest_11Sep!$B$1:$B$3202,0),MATCH(A.Arr9sepList!M$1,manifest_11Sep!$A$1:$V$1,0))</f>
        <v>ICN-T1</v>
      </c>
      <c r="N123" s="13" t="str">
        <f t="array" ref="N123">INDEX(manifest_11Sep!$A$1:$V$3202,MATCH($B123,manifest_11Sep!$B$1:$B$3202,0),MATCH(A.Arr9sepList!N$1,manifest_11Sep!$A$1:$V$1,0))</f>
        <v>THE PLAZA</v>
      </c>
      <c r="O123" s="15"/>
      <c r="P123" s="13"/>
      <c r="Q123" s="16">
        <v>70181266</v>
      </c>
      <c r="R123" s="16" t="s">
        <v>43</v>
      </c>
      <c r="S123" s="13">
        <f t="array" ref="S123">INDEX(manifest_11Sep!$A$1:$V$3202,MATCH($B123,manifest_11Sep!$B$1:$B$3202,0),MATCH(A.Arr9sepList!S$1,manifest_11Sep!$A$1:$V$1,0))</f>
        <v>0</v>
      </c>
    </row>
    <row r="124" spans="1:19" ht="15.75" customHeight="1">
      <c r="A124" s="13" t="str">
        <f t="array" ref="A124">INDEX(manifest_11Sep!$A$1:$V$3202,MATCH($B124,manifest_11Sep!$B$1:$B$3202,0),MATCH(A.Arr9sepList!A$1,manifest_11Sep!$A$1:$V$1,0))</f>
        <v>A</v>
      </c>
      <c r="B124" s="3" t="s">
        <v>3759</v>
      </c>
      <c r="C124" s="13" t="str">
        <f t="array" ref="C124">INDEX(manifest_11Sep!$A$1:$V$3202,MATCH($B124,manifest_11Sep!$B$1:$B$3202,0),MATCH(A.Arr9sepList!C$1,manifest_11Sep!$A$1:$V$1,0))</f>
        <v>3TN3YTXDMQW</v>
      </c>
      <c r="D124" s="13" t="str">
        <f t="array" ref="D124">INDEX(manifest_11Sep!$A$1:$V$3202,MATCH($B124,manifest_11Sep!$B$1:$B$3202,0),MATCH(A.Arr9sepList!D$1,manifest_11Sep!$A$1:$V$1,0))</f>
        <v>Female</v>
      </c>
      <c r="E124" s="13" t="str">
        <f t="array" ref="E124">INDEX(manifest_11Sep!$A$1:$V$3202,MATCH($B124,manifest_11Sep!$B$1:$B$3202,0),MATCH(A.Arr9sepList!E$1,manifest_11Sep!$A$1:$V$1,0))</f>
        <v>Zaida Mangrobang</v>
      </c>
      <c r="F124" s="13" t="str">
        <f t="array" ref="F124">INDEX(manifest_11Sep!$A$1:$V$3202,MATCH($B124,manifest_11Sep!$B$1:$B$3202,0),MATCH(A.Arr9sepList!F$1,manifest_11Sep!$A$1:$V$1,0))</f>
        <v>Gelacio</v>
      </c>
      <c r="G124" s="13">
        <f t="array" ref="G124">INDEX(manifest_11Sep!$A$1:$V$3202,MATCH($B124,manifest_11Sep!$B$1:$B$3202,0),MATCH(A.Arr9sepList!G$1,manifest_11Sep!$A$1:$V$1,0))</f>
        <v>65</v>
      </c>
      <c r="H124" s="13" t="str">
        <f t="array" ref="H124">INDEX(manifest_11Sep!$A$1:$V$3202,MATCH($B124,manifest_11Sep!$B$1:$B$3202,0),MATCH(A.Arr9sepList!H$1,manifest_11Sep!$A$1:$V$1,0))</f>
        <v>Peter Ly</v>
      </c>
      <c r="I124" s="13" t="str">
        <f t="array" ref="I124">INDEX(manifest_11Sep!$A$1:$V$3202,MATCH($B124,manifest_11Sep!$B$1:$B$3202,0),MATCH(A.Arr9sepList!I$1,manifest_11Sep!$A$1:$V$1,0))</f>
        <v>United Airlines</v>
      </c>
      <c r="J124" s="13" t="str">
        <f t="array" ref="J124">INDEX(manifest_11Sep!$A$1:$V$3202,MATCH($B124,manifest_11Sep!$B$1:$B$3202,0),MATCH(A.Arr9sepList!J$1,manifest_11Sep!$A$1:$V$1,0))</f>
        <v>UA 805</v>
      </c>
      <c r="K124" s="13" t="str">
        <f t="array" ref="K124">INDEX(manifest_11Sep!$A$1:$V$3202,MATCH($B124,manifest_11Sep!$B$1:$B$3202,0),MATCH(A.Arr9sepList!K$1,manifest_11Sep!$A$1:$V$1,0))</f>
        <v>13-thg 9-25</v>
      </c>
      <c r="L124" s="14">
        <f t="array" ref="L124">INDEX(manifest_11Sep!$A$1:$V$3202,MATCH($B124,manifest_11Sep!$B$1:$B$3202,0),MATCH(A.Arr9sepList!L$1,manifest_11Sep!$A$1:$V$1,0))</f>
        <v>0.18055555555555555</v>
      </c>
      <c r="M124" s="13" t="str">
        <f t="array" ref="M124">INDEX(manifest_11Sep!$A$1:$V$3202,MATCH($B124,manifest_11Sep!$B$1:$B$3202,0),MATCH(A.Arr9sepList!M$1,manifest_11Sep!$A$1:$V$1,0))</f>
        <v>ICN-T1</v>
      </c>
      <c r="N124" s="13" t="str">
        <f t="array" ref="N124">INDEX(manifest_11Sep!$A$1:$V$3202,MATCH($B124,manifest_11Sep!$B$1:$B$3202,0),MATCH(A.Arr9sepList!N$1,manifest_11Sep!$A$1:$V$1,0))</f>
        <v>THE PLAZA</v>
      </c>
      <c r="O124" s="15"/>
      <c r="P124" s="13"/>
      <c r="Q124" s="16">
        <v>70079182</v>
      </c>
      <c r="R124" s="16" t="s">
        <v>35</v>
      </c>
      <c r="S124" s="13">
        <f t="array" ref="S124">INDEX(manifest_11Sep!$A$1:$V$3202,MATCH($B124,manifest_11Sep!$B$1:$B$3202,0),MATCH(A.Arr9sepList!S$1,manifest_11Sep!$A$1:$V$1,0))</f>
        <v>0</v>
      </c>
    </row>
    <row r="125" spans="1:19" ht="15.75" customHeight="1">
      <c r="A125" s="13" t="str">
        <f t="array" ref="A125">INDEX(manifest_11Sep!$A$1:$V$3202,MATCH($B125,manifest_11Sep!$B$1:$B$3202,0),MATCH(A.Arr9sepList!A$1,manifest_11Sep!$A$1:$V$1,0))</f>
        <v>A</v>
      </c>
      <c r="B125" s="3" t="s">
        <v>3762</v>
      </c>
      <c r="C125" s="13" t="str">
        <f t="array" ref="C125">INDEX(manifest_11Sep!$A$1:$V$3202,MATCH($B125,manifest_11Sep!$B$1:$B$3202,0),MATCH(A.Arr9sepList!C$1,manifest_11Sep!$A$1:$V$1,0))</f>
        <v>3TN3YTXDMQW</v>
      </c>
      <c r="D125" s="13" t="str">
        <f t="array" ref="D125">INDEX(manifest_11Sep!$A$1:$V$3202,MATCH($B125,manifest_11Sep!$B$1:$B$3202,0),MATCH(A.Arr9sepList!D$1,manifest_11Sep!$A$1:$V$1,0))</f>
        <v>Female</v>
      </c>
      <c r="E125" s="13" t="str">
        <f t="array" ref="E125">INDEX(manifest_11Sep!$A$1:$V$3202,MATCH($B125,manifest_11Sep!$B$1:$B$3202,0),MATCH(A.Arr9sepList!E$1,manifest_11Sep!$A$1:$V$1,0))</f>
        <v>Jocelyn Gelacio</v>
      </c>
      <c r="F125" s="13" t="str">
        <f t="array" ref="F125">INDEX(manifest_11Sep!$A$1:$V$3202,MATCH($B125,manifest_11Sep!$B$1:$B$3202,0),MATCH(A.Arr9sepList!F$1,manifest_11Sep!$A$1:$V$1,0))</f>
        <v>Ly</v>
      </c>
      <c r="G125" s="13">
        <f t="array" ref="G125">INDEX(manifest_11Sep!$A$1:$V$3202,MATCH($B125,manifest_11Sep!$B$1:$B$3202,0),MATCH(A.Arr9sepList!G$1,manifest_11Sep!$A$1:$V$1,0))</f>
        <v>3</v>
      </c>
      <c r="H125" s="13" t="str">
        <f t="array" ref="H125">INDEX(manifest_11Sep!$A$1:$V$3202,MATCH($B125,manifest_11Sep!$B$1:$B$3202,0),MATCH(A.Arr9sepList!H$1,manifest_11Sep!$A$1:$V$1,0))</f>
        <v>Peter Ly</v>
      </c>
      <c r="I125" s="13" t="str">
        <f t="array" ref="I125">INDEX(manifest_11Sep!$A$1:$V$3202,MATCH($B125,manifest_11Sep!$B$1:$B$3202,0),MATCH(A.Arr9sepList!I$1,manifest_11Sep!$A$1:$V$1,0))</f>
        <v>United Airlines</v>
      </c>
      <c r="J125" s="13" t="str">
        <f t="array" ref="J125">INDEX(manifest_11Sep!$A$1:$V$3202,MATCH($B125,manifest_11Sep!$B$1:$B$3202,0),MATCH(A.Arr9sepList!J$1,manifest_11Sep!$A$1:$V$1,0))</f>
        <v>UA 805</v>
      </c>
      <c r="K125" s="13" t="str">
        <f t="array" ref="K125">INDEX(manifest_11Sep!$A$1:$V$3202,MATCH($B125,manifest_11Sep!$B$1:$B$3202,0),MATCH(A.Arr9sepList!K$1,manifest_11Sep!$A$1:$V$1,0))</f>
        <v>13-thg 9-25</v>
      </c>
      <c r="L125" s="14">
        <f t="array" ref="L125">INDEX(manifest_11Sep!$A$1:$V$3202,MATCH($B125,manifest_11Sep!$B$1:$B$3202,0),MATCH(A.Arr9sepList!L$1,manifest_11Sep!$A$1:$V$1,0))</f>
        <v>0.18055555555555555</v>
      </c>
      <c r="M125" s="13" t="str">
        <f t="array" ref="M125">INDEX(manifest_11Sep!$A$1:$V$3202,MATCH($B125,manifest_11Sep!$B$1:$B$3202,0),MATCH(A.Arr9sepList!M$1,manifest_11Sep!$A$1:$V$1,0))</f>
        <v>ICN-T1</v>
      </c>
      <c r="N125" s="13" t="str">
        <f t="array" ref="N125">INDEX(manifest_11Sep!$A$1:$V$3202,MATCH($B125,manifest_11Sep!$B$1:$B$3202,0),MATCH(A.Arr9sepList!N$1,manifest_11Sep!$A$1:$V$1,0))</f>
        <v>THE PLAZA</v>
      </c>
      <c r="O125" s="15"/>
      <c r="P125" s="13"/>
      <c r="Q125" s="16">
        <v>70079182</v>
      </c>
      <c r="R125" s="16" t="s">
        <v>35</v>
      </c>
      <c r="S125" s="13">
        <f t="array" ref="S125">INDEX(manifest_11Sep!$A$1:$V$3202,MATCH($B125,manifest_11Sep!$B$1:$B$3202,0),MATCH(A.Arr9sepList!S$1,manifest_11Sep!$A$1:$V$1,0))</f>
        <v>0</v>
      </c>
    </row>
    <row r="126" spans="1:19" ht="15.75" customHeight="1">
      <c r="A126" s="13" t="str">
        <f t="array" ref="A126">INDEX(manifest_11Sep!$A$1:$V$3202,MATCH($B126,manifest_11Sep!$B$1:$B$3202,0),MATCH(A.Arr9sepList!A$1,manifest_11Sep!$A$1:$V$1,0))</f>
        <v>A</v>
      </c>
      <c r="B126" s="13" t="s">
        <v>2596</v>
      </c>
      <c r="C126" s="13" t="str">
        <f t="array" ref="C126">INDEX(manifest_11Sep!$A$1:$V$3202,MATCH($B126,manifest_11Sep!$B$1:$B$3202,0),MATCH(A.Arr9sepList!C$1,manifest_11Sep!$A$1:$V$1,0))</f>
        <v>3SN7CQKYLP6</v>
      </c>
      <c r="D126" s="13" t="str">
        <f t="array" ref="D126">INDEX(manifest_11Sep!$A$1:$V$3202,MATCH($B126,manifest_11Sep!$B$1:$B$3202,0),MATCH(A.Arr9sepList!D$1,manifest_11Sep!$A$1:$V$1,0))</f>
        <v>Male</v>
      </c>
      <c r="E126" s="13" t="str">
        <f t="array" ref="E126">INDEX(manifest_11Sep!$A$1:$V$3202,MATCH($B126,manifest_11Sep!$B$1:$B$3202,0),MATCH(A.Arr9sepList!E$1,manifest_11Sep!$A$1:$V$1,0))</f>
        <v>Virgilio Mauril</v>
      </c>
      <c r="F126" s="13" t="str">
        <f t="array" ref="F126">INDEX(manifest_11Sep!$A$1:$V$3202,MATCH($B126,manifest_11Sep!$B$1:$B$3202,0),MATCH(A.Arr9sepList!F$1,manifest_11Sep!$A$1:$V$1,0))</f>
        <v>Mariano</v>
      </c>
      <c r="G126" s="13">
        <f t="array" ref="G126">INDEX(manifest_11Sep!$A$1:$V$3202,MATCH($B126,manifest_11Sep!$B$1:$B$3202,0),MATCH(A.Arr9sepList!G$1,manifest_11Sep!$A$1:$V$1,0))</f>
        <v>68</v>
      </c>
      <c r="H126" s="13" t="str">
        <f t="array" ref="H126">INDEX(manifest_11Sep!$A$1:$V$3202,MATCH($B126,manifest_11Sep!$B$1:$B$3202,0),MATCH(A.Arr9sepList!H$1,manifest_11Sep!$A$1:$V$1,0))</f>
        <v>Joen De Las Penas</v>
      </c>
      <c r="I126" s="13" t="str">
        <f t="array" ref="I126">INDEX(manifest_11Sep!$A$1:$V$3202,MATCH($B126,manifest_11Sep!$B$1:$B$3202,0),MATCH(A.Arr9sepList!I$1,manifest_11Sep!$A$1:$V$1,0))</f>
        <v>Jeju Air</v>
      </c>
      <c r="J126" s="13" t="str">
        <f t="array" ref="J126">INDEX(manifest_11Sep!$A$1:$V$3202,MATCH($B126,manifest_11Sep!$B$1:$B$3202,0),MATCH(A.Arr9sepList!J$1,manifest_11Sep!$A$1:$V$1,0))</f>
        <v>7C 2104</v>
      </c>
      <c r="K126" s="13" t="str">
        <f t="array" ref="K126">INDEX(manifest_11Sep!$A$1:$V$3202,MATCH($B126,manifest_11Sep!$B$1:$B$3202,0),MATCH(A.Arr9sepList!K$1,manifest_11Sep!$A$1:$V$1,0))</f>
        <v>13-thg 9-25</v>
      </c>
      <c r="L126" s="14">
        <f t="array" ref="L126">INDEX(manifest_11Sep!$A$1:$V$3202,MATCH($B126,manifest_11Sep!$B$1:$B$3202,0),MATCH(A.Arr9sepList!L$1,manifest_11Sep!$A$1:$V$1,0))</f>
        <v>0.1875</v>
      </c>
      <c r="M126" s="13" t="str">
        <f t="array" ref="M126">INDEX(manifest_11Sep!$A$1:$V$3202,MATCH($B126,manifest_11Sep!$B$1:$B$3202,0),MATCH(A.Arr9sepList!M$1,manifest_11Sep!$A$1:$V$1,0))</f>
        <v>ICN-T1</v>
      </c>
      <c r="N126" s="13" t="str">
        <f t="array" ref="N126">INDEX(manifest_11Sep!$A$1:$V$3202,MATCH($B126,manifest_11Sep!$B$1:$B$3202,0),MATCH(A.Arr9sepList!N$1,manifest_11Sep!$A$1:$V$1,0))</f>
        <v>FAIRMONT</v>
      </c>
      <c r="O126" s="15"/>
      <c r="P126" s="20"/>
      <c r="Q126" s="16">
        <v>462710831</v>
      </c>
      <c r="R126" s="16" t="s">
        <v>43</v>
      </c>
      <c r="S126" s="13">
        <f t="array" ref="S126">INDEX(manifest_11Sep!$A$1:$V$3202,MATCH($B126,manifest_11Sep!$B$1:$B$3202,0),MATCH(A.Arr9sepList!S$1,manifest_11Sep!$A$1:$V$1,0))</f>
        <v>0</v>
      </c>
    </row>
    <row r="127" spans="1:19" ht="15.75" customHeight="1">
      <c r="A127" s="13" t="str">
        <f t="array" ref="A127">INDEX(manifest_11Sep!$A$1:$V$3202,MATCH($B127,manifest_11Sep!$B$1:$B$3202,0),MATCH(A.Arr9sepList!A$1,manifest_11Sep!$A$1:$V$1,0))</f>
        <v>A</v>
      </c>
      <c r="B127" s="13" t="s">
        <v>2598</v>
      </c>
      <c r="C127" s="13" t="str">
        <f t="array" ref="C127">INDEX(manifest_11Sep!$A$1:$V$3202,MATCH($B127,manifest_11Sep!$B$1:$B$3202,0),MATCH(A.Arr9sepList!C$1,manifest_11Sep!$A$1:$V$1,0))</f>
        <v>3SN7CQKYLP6</v>
      </c>
      <c r="D127" s="13" t="str">
        <f t="array" ref="D127">INDEX(manifest_11Sep!$A$1:$V$3202,MATCH($B127,manifest_11Sep!$B$1:$B$3202,0),MATCH(A.Arr9sepList!D$1,manifest_11Sep!$A$1:$V$1,0))</f>
        <v>Female</v>
      </c>
      <c r="E127" s="13" t="str">
        <f t="array" ref="E127">INDEX(manifest_11Sep!$A$1:$V$3202,MATCH($B127,manifest_11Sep!$B$1:$B$3202,0),MATCH(A.Arr9sepList!E$1,manifest_11Sep!$A$1:$V$1,0))</f>
        <v>Josephine</v>
      </c>
      <c r="F127" s="13" t="str">
        <f t="array" ref="F127">INDEX(manifest_11Sep!$A$1:$V$3202,MATCH($B127,manifest_11Sep!$B$1:$B$3202,0),MATCH(A.Arr9sepList!F$1,manifest_11Sep!$A$1:$V$1,0))</f>
        <v>Mariano</v>
      </c>
      <c r="G127" s="13">
        <f t="array" ref="G127">INDEX(manifest_11Sep!$A$1:$V$3202,MATCH($B127,manifest_11Sep!$B$1:$B$3202,0),MATCH(A.Arr9sepList!G$1,manifest_11Sep!$A$1:$V$1,0))</f>
        <v>67</v>
      </c>
      <c r="H127" s="13" t="str">
        <f t="array" ref="H127">INDEX(manifest_11Sep!$A$1:$V$3202,MATCH($B127,manifest_11Sep!$B$1:$B$3202,0),MATCH(A.Arr9sepList!H$1,manifest_11Sep!$A$1:$V$1,0))</f>
        <v>Joen De Las Penas</v>
      </c>
      <c r="I127" s="13" t="str">
        <f t="array" ref="I127">INDEX(manifest_11Sep!$A$1:$V$3202,MATCH($B127,manifest_11Sep!$B$1:$B$3202,0),MATCH(A.Arr9sepList!I$1,manifest_11Sep!$A$1:$V$1,0))</f>
        <v>Jeju Air</v>
      </c>
      <c r="J127" s="13" t="str">
        <f t="array" ref="J127">INDEX(manifest_11Sep!$A$1:$V$3202,MATCH($B127,manifest_11Sep!$B$1:$B$3202,0),MATCH(A.Arr9sepList!J$1,manifest_11Sep!$A$1:$V$1,0))</f>
        <v>7C 2104</v>
      </c>
      <c r="K127" s="13" t="str">
        <f t="array" ref="K127">INDEX(manifest_11Sep!$A$1:$V$3202,MATCH($B127,manifest_11Sep!$B$1:$B$3202,0),MATCH(A.Arr9sepList!K$1,manifest_11Sep!$A$1:$V$1,0))</f>
        <v>13-thg 9-25</v>
      </c>
      <c r="L127" s="14">
        <f t="array" ref="L127">INDEX(manifest_11Sep!$A$1:$V$3202,MATCH($B127,manifest_11Sep!$B$1:$B$3202,0),MATCH(A.Arr9sepList!L$1,manifest_11Sep!$A$1:$V$1,0))</f>
        <v>0.1875</v>
      </c>
      <c r="M127" s="13" t="str">
        <f t="array" ref="M127">INDEX(manifest_11Sep!$A$1:$V$3202,MATCH($B127,manifest_11Sep!$B$1:$B$3202,0),MATCH(A.Arr9sepList!M$1,manifest_11Sep!$A$1:$V$1,0))</f>
        <v>ICN-T1</v>
      </c>
      <c r="N127" s="13" t="str">
        <f t="array" ref="N127">INDEX(manifest_11Sep!$A$1:$V$3202,MATCH($B127,manifest_11Sep!$B$1:$B$3202,0),MATCH(A.Arr9sepList!N$1,manifest_11Sep!$A$1:$V$1,0))</f>
        <v>FAIRMONT</v>
      </c>
      <c r="O127" s="15"/>
      <c r="P127" s="20"/>
      <c r="Q127" s="16">
        <v>462710831</v>
      </c>
      <c r="R127" s="16" t="s">
        <v>43</v>
      </c>
      <c r="S127" s="13">
        <f t="array" ref="S127">INDEX(manifest_11Sep!$A$1:$V$3202,MATCH($B127,manifest_11Sep!$B$1:$B$3202,0),MATCH(A.Arr9sepList!S$1,manifest_11Sep!$A$1:$V$1,0))</f>
        <v>0</v>
      </c>
    </row>
    <row r="128" spans="1:19" ht="15.75" customHeight="1">
      <c r="A128" s="13" t="str">
        <f t="array" ref="A128">INDEX(manifest_11Sep!$A$1:$V$3202,MATCH($B128,manifest_11Sep!$B$1:$B$3202,0),MATCH(A.Arr9sepList!A$1,manifest_11Sep!$A$1:$V$1,0))</f>
        <v>A</v>
      </c>
      <c r="B128" s="3" t="s">
        <v>2804</v>
      </c>
      <c r="C128" s="13" t="str">
        <f t="array" ref="C128">INDEX(manifest_11Sep!$A$1:$V$3202,MATCH($B128,manifest_11Sep!$B$1:$B$3202,0),MATCH(A.Arr9sepList!C$1,manifest_11Sep!$A$1:$V$1,0))</f>
        <v>5VN56SBGNW8</v>
      </c>
      <c r="D128" s="13" t="str">
        <f t="array" ref="D128">INDEX(manifest_11Sep!$A$1:$V$3202,MATCH($B128,manifest_11Sep!$B$1:$B$3202,0),MATCH(A.Arr9sepList!D$1,manifest_11Sep!$A$1:$V$1,0))</f>
        <v>Female</v>
      </c>
      <c r="E128" s="13" t="str">
        <f t="array" ref="E128">INDEX(manifest_11Sep!$A$1:$V$3202,MATCH($B128,manifest_11Sep!$B$1:$B$3202,0),MATCH(A.Arr9sepList!E$1,manifest_11Sep!$A$1:$V$1,0))</f>
        <v>Carmelita</v>
      </c>
      <c r="F128" s="13" t="str">
        <f t="array" ref="F128">INDEX(manifest_11Sep!$A$1:$V$3202,MATCH($B128,manifest_11Sep!$B$1:$B$3202,0),MATCH(A.Arr9sepList!F$1,manifest_11Sep!$A$1:$V$1,0))</f>
        <v>De Castro</v>
      </c>
      <c r="G128" s="13">
        <f t="array" ref="G128">INDEX(manifest_11Sep!$A$1:$V$3202,MATCH($B128,manifest_11Sep!$B$1:$B$3202,0),MATCH(A.Arr9sepList!G$1,manifest_11Sep!$A$1:$V$1,0))</f>
        <v>76</v>
      </c>
      <c r="H128" s="13" t="str">
        <f t="array" ref="H128">INDEX(manifest_11Sep!$A$1:$V$3202,MATCH($B128,manifest_11Sep!$B$1:$B$3202,0),MATCH(A.Arr9sepList!H$1,manifest_11Sep!$A$1:$V$1,0))</f>
        <v>John Woo 1</v>
      </c>
      <c r="I128" s="13" t="str">
        <f t="array" ref="I128">INDEX(manifest_11Sep!$A$1:$V$3202,MATCH($B128,manifest_11Sep!$B$1:$B$3202,0),MATCH(A.Arr9sepList!I$1,manifest_11Sep!$A$1:$V$1,0))</f>
        <v>Jeju Air</v>
      </c>
      <c r="J128" s="13" t="str">
        <f t="array" ref="J128">INDEX(manifest_11Sep!$A$1:$V$3202,MATCH($B128,manifest_11Sep!$B$1:$B$3202,0),MATCH(A.Arr9sepList!J$1,manifest_11Sep!$A$1:$V$1,0))</f>
        <v>7C 2104</v>
      </c>
      <c r="K128" s="13" t="str">
        <f t="array" ref="K128">INDEX(manifest_11Sep!$A$1:$V$3202,MATCH($B128,manifest_11Sep!$B$1:$B$3202,0),MATCH(A.Arr9sepList!K$1,manifest_11Sep!$A$1:$V$1,0))</f>
        <v>13-thg 9-25</v>
      </c>
      <c r="L128" s="14">
        <f t="array" ref="L128">INDEX(manifest_11Sep!$A$1:$V$3202,MATCH($B128,manifest_11Sep!$B$1:$B$3202,0),MATCH(A.Arr9sepList!L$1,manifest_11Sep!$A$1:$V$1,0))</f>
        <v>0.1875</v>
      </c>
      <c r="M128" s="13" t="str">
        <f t="array" ref="M128">INDEX(manifest_11Sep!$A$1:$V$3202,MATCH($B128,manifest_11Sep!$B$1:$B$3202,0),MATCH(A.Arr9sepList!M$1,manifest_11Sep!$A$1:$V$1,0))</f>
        <v>ICN-T1</v>
      </c>
      <c r="N128" s="13" t="str">
        <f t="array" ref="N128">INDEX(manifest_11Sep!$A$1:$V$3202,MATCH($B128,manifest_11Sep!$B$1:$B$3202,0),MATCH(A.Arr9sepList!N$1,manifest_11Sep!$A$1:$V$1,0))</f>
        <v>LOTTE</v>
      </c>
      <c r="O128" s="15"/>
      <c r="P128" s="13"/>
      <c r="Q128" s="16">
        <v>15262417</v>
      </c>
      <c r="R128" s="16" t="s">
        <v>61</v>
      </c>
      <c r="S128" s="13">
        <f t="array" ref="S128">INDEX(manifest_11Sep!$A$1:$V$3202,MATCH($B128,manifest_11Sep!$B$1:$B$3202,0),MATCH(A.Arr9sepList!S$1,manifest_11Sep!$A$1:$V$1,0))</f>
        <v>0</v>
      </c>
    </row>
    <row r="129" spans="1:19" ht="15.75" customHeight="1">
      <c r="A129" s="13" t="str">
        <f t="array" ref="A129">INDEX(manifest_11Sep!$A$1:$V$3202,MATCH($B129,manifest_11Sep!$B$1:$B$3202,0),MATCH(A.Arr9sepList!A$1,manifest_11Sep!$A$1:$V$1,0))</f>
        <v>A</v>
      </c>
      <c r="B129" s="3" t="s">
        <v>2807</v>
      </c>
      <c r="C129" s="13" t="str">
        <f t="array" ref="C129">INDEX(manifest_11Sep!$A$1:$V$3202,MATCH($B129,manifest_11Sep!$B$1:$B$3202,0),MATCH(A.Arr9sepList!C$1,manifest_11Sep!$A$1:$V$1,0))</f>
        <v>5VN56SBGNW8</v>
      </c>
      <c r="D129" s="13" t="str">
        <f t="array" ref="D129">INDEX(manifest_11Sep!$A$1:$V$3202,MATCH($B129,manifest_11Sep!$B$1:$B$3202,0),MATCH(A.Arr9sepList!D$1,manifest_11Sep!$A$1:$V$1,0))</f>
        <v>Female</v>
      </c>
      <c r="E129" s="13" t="str">
        <f t="array" ref="E129">INDEX(manifest_11Sep!$A$1:$V$3202,MATCH($B129,manifest_11Sep!$B$1:$B$3202,0),MATCH(A.Arr9sepList!E$1,manifest_11Sep!$A$1:$V$1,0))</f>
        <v>Layni</v>
      </c>
      <c r="F129" s="13" t="str">
        <f t="array" ref="F129">INDEX(manifest_11Sep!$A$1:$V$3202,MATCH($B129,manifest_11Sep!$B$1:$B$3202,0),MATCH(A.Arr9sepList!F$1,manifest_11Sep!$A$1:$V$1,0))</f>
        <v>Damasco</v>
      </c>
      <c r="G129" s="13">
        <f t="array" ref="G129">INDEX(manifest_11Sep!$A$1:$V$3202,MATCH($B129,manifest_11Sep!$B$1:$B$3202,0),MATCH(A.Arr9sepList!G$1,manifest_11Sep!$A$1:$V$1,0))</f>
        <v>66</v>
      </c>
      <c r="H129" s="13" t="str">
        <f t="array" ref="H129">INDEX(manifest_11Sep!$A$1:$V$3202,MATCH($B129,manifest_11Sep!$B$1:$B$3202,0),MATCH(A.Arr9sepList!H$1,manifest_11Sep!$A$1:$V$1,0))</f>
        <v>John Woo 1</v>
      </c>
      <c r="I129" s="13" t="str">
        <f t="array" ref="I129">INDEX(manifest_11Sep!$A$1:$V$3202,MATCH($B129,manifest_11Sep!$B$1:$B$3202,0),MATCH(A.Arr9sepList!I$1,manifest_11Sep!$A$1:$V$1,0))</f>
        <v>Jeju Air</v>
      </c>
      <c r="J129" s="13" t="str">
        <f t="array" ref="J129">INDEX(manifest_11Sep!$A$1:$V$3202,MATCH($B129,manifest_11Sep!$B$1:$B$3202,0),MATCH(A.Arr9sepList!J$1,manifest_11Sep!$A$1:$V$1,0))</f>
        <v>7C 2104</v>
      </c>
      <c r="K129" s="13" t="str">
        <f t="array" ref="K129">INDEX(manifest_11Sep!$A$1:$V$3202,MATCH($B129,manifest_11Sep!$B$1:$B$3202,0),MATCH(A.Arr9sepList!K$1,manifest_11Sep!$A$1:$V$1,0))</f>
        <v>13-thg 9-25</v>
      </c>
      <c r="L129" s="14">
        <f t="array" ref="L129">INDEX(manifest_11Sep!$A$1:$V$3202,MATCH($B129,manifest_11Sep!$B$1:$B$3202,0),MATCH(A.Arr9sepList!L$1,manifest_11Sep!$A$1:$V$1,0))</f>
        <v>0.1875</v>
      </c>
      <c r="M129" s="13" t="str">
        <f t="array" ref="M129">INDEX(manifest_11Sep!$A$1:$V$3202,MATCH($B129,manifest_11Sep!$B$1:$B$3202,0),MATCH(A.Arr9sepList!M$1,manifest_11Sep!$A$1:$V$1,0))</f>
        <v>ICN-T1</v>
      </c>
      <c r="N129" s="13" t="str">
        <f t="array" ref="N129">INDEX(manifest_11Sep!$A$1:$V$3202,MATCH($B129,manifest_11Sep!$B$1:$B$3202,0),MATCH(A.Arr9sepList!N$1,manifest_11Sep!$A$1:$V$1,0))</f>
        <v>LOTTE</v>
      </c>
      <c r="O129" s="15"/>
      <c r="P129" s="13"/>
      <c r="Q129" s="16">
        <v>15262417</v>
      </c>
      <c r="R129" s="16" t="s">
        <v>61</v>
      </c>
      <c r="S129" s="13">
        <f t="array" ref="S129">INDEX(manifest_11Sep!$A$1:$V$3202,MATCH($B129,manifest_11Sep!$B$1:$B$3202,0),MATCH(A.Arr9sepList!S$1,manifest_11Sep!$A$1:$V$1,0))</f>
        <v>0</v>
      </c>
    </row>
    <row r="130" spans="1:19" ht="15.75" customHeight="1">
      <c r="A130" s="13" t="str">
        <f t="array" ref="A130">INDEX(manifest_11Sep!$A$1:$V$3202,MATCH($B130,manifest_11Sep!$B$1:$B$3202,0),MATCH(A.Arr9sepList!A$1,manifest_11Sep!$A$1:$V$1,0))</f>
        <v>A</v>
      </c>
      <c r="B130" s="13" t="s">
        <v>278</v>
      </c>
      <c r="C130" s="13" t="str">
        <f t="array" ref="C130">INDEX(manifest_11Sep!$A$1:$V$3202,MATCH($B130,manifest_11Sep!$B$1:$B$3202,0),MATCH(A.Arr9sepList!C$1,manifest_11Sep!$A$1:$V$1,0))</f>
        <v>7MNG8Y9YV7B</v>
      </c>
      <c r="D130" s="13" t="str">
        <f t="array" ref="D130">INDEX(manifest_11Sep!$A$1:$V$3202,MATCH($B130,manifest_11Sep!$B$1:$B$3202,0),MATCH(A.Arr9sepList!D$1,manifest_11Sep!$A$1:$V$1,0))</f>
        <v>Male</v>
      </c>
      <c r="E130" s="13" t="str">
        <f t="array" ref="E130">INDEX(manifest_11Sep!$A$1:$V$3202,MATCH($B130,manifest_11Sep!$B$1:$B$3202,0),MATCH(A.Arr9sepList!E$1,manifest_11Sep!$A$1:$V$1,0))</f>
        <v>Sherwin</v>
      </c>
      <c r="F130" s="13" t="str">
        <f t="array" ref="F130">INDEX(manifest_11Sep!$A$1:$V$3202,MATCH($B130,manifest_11Sep!$B$1:$B$3202,0),MATCH(A.Arr9sepList!F$1,manifest_11Sep!$A$1:$V$1,0))</f>
        <v>Magallanes-Cruz</v>
      </c>
      <c r="G130" s="13">
        <f t="array" ref="G130">INDEX(manifest_11Sep!$A$1:$V$3202,MATCH($B130,manifest_11Sep!$B$1:$B$3202,0),MATCH(A.Arr9sepList!G$1,manifest_11Sep!$A$1:$V$1,0))</f>
        <v>48</v>
      </c>
      <c r="H130" s="13" t="str">
        <f t="array" ref="H130">INDEX(manifest_11Sep!$A$1:$V$3202,MATCH($B130,manifest_11Sep!$B$1:$B$3202,0),MATCH(A.Arr9sepList!H$1,manifest_11Sep!$A$1:$V$1,0))</f>
        <v>Alicia Nguyen 1</v>
      </c>
      <c r="I130" s="13" t="str">
        <f t="array" ref="I130">INDEX(manifest_11Sep!$A$1:$V$3202,MATCH($B130,manifest_11Sep!$B$1:$B$3202,0),MATCH(A.Arr9sepList!I$1,manifest_11Sep!$A$1:$V$1,0))</f>
        <v>Asiana Airlines</v>
      </c>
      <c r="J130" s="13" t="str">
        <f t="array" ref="J130">INDEX(manifest_11Sep!$A$1:$V$3202,MATCH($B130,manifest_11Sep!$B$1:$B$3202,0),MATCH(A.Arr9sepList!J$1,manifest_11Sep!$A$1:$V$1,0))</f>
        <v>OZ 211</v>
      </c>
      <c r="K130" s="13" t="str">
        <f t="array" ref="K130">INDEX(manifest_11Sep!$A$1:$V$3202,MATCH($B130,manifest_11Sep!$B$1:$B$3202,0),MATCH(A.Arr9sepList!K$1,manifest_11Sep!$A$1:$V$1,0))</f>
        <v>13-thg 9-25</v>
      </c>
      <c r="L130" s="14">
        <f t="array" ref="L130">INDEX(manifest_11Sep!$A$1:$V$3202,MATCH($B130,manifest_11Sep!$B$1:$B$3202,0),MATCH(A.Arr9sepList!L$1,manifest_11Sep!$A$1:$V$1,0))</f>
        <v>0.1875</v>
      </c>
      <c r="M130" s="13" t="str">
        <f t="array" ref="M130">INDEX(manifest_11Sep!$A$1:$V$3202,MATCH($B130,manifest_11Sep!$B$1:$B$3202,0),MATCH(A.Arr9sepList!M$1,manifest_11Sep!$A$1:$V$1,0))</f>
        <v>ICN-T1</v>
      </c>
      <c r="N130" s="13" t="str">
        <f t="array" ref="N130">INDEX(manifest_11Sep!$A$1:$V$3202,MATCH($B130,manifest_11Sep!$B$1:$B$3202,0),MATCH(A.Arr9sepList!N$1,manifest_11Sep!$A$1:$V$1,0))</f>
        <v>FAIRMONT</v>
      </c>
      <c r="O130" s="15"/>
      <c r="P130" s="20"/>
      <c r="Q130" s="16">
        <v>462710737</v>
      </c>
      <c r="R130" s="16" t="s">
        <v>35</v>
      </c>
      <c r="S130" s="13">
        <f t="array" ref="S130">INDEX(manifest_11Sep!$A$1:$V$3202,MATCH($B130,manifest_11Sep!$B$1:$B$3202,0),MATCH(A.Arr9sepList!S$1,manifest_11Sep!$A$1:$V$1,0))</f>
        <v>0</v>
      </c>
    </row>
    <row r="131" spans="1:19" ht="15.75" customHeight="1">
      <c r="A131" s="13" t="str">
        <f t="array" ref="A131">INDEX(manifest_11Sep!$A$1:$V$3202,MATCH($B131,manifest_11Sep!$B$1:$B$3202,0),MATCH(A.Arr9sepList!A$1,manifest_11Sep!$A$1:$V$1,0))</f>
        <v>A</v>
      </c>
      <c r="B131" s="13" t="s">
        <v>336</v>
      </c>
      <c r="C131" s="13" t="str">
        <f t="array" ref="C131">INDEX(manifest_11Sep!$A$1:$V$3202,MATCH($B131,manifest_11Sep!$B$1:$B$3202,0),MATCH(A.Arr9sepList!C$1,manifest_11Sep!$A$1:$V$1,0))</f>
        <v>3DN29ZH5WDC</v>
      </c>
      <c r="D131" s="13" t="str">
        <f t="array" ref="D131">INDEX(manifest_11Sep!$A$1:$V$3202,MATCH($B131,manifest_11Sep!$B$1:$B$3202,0),MATCH(A.Arr9sepList!D$1,manifest_11Sep!$A$1:$V$1,0))</f>
        <v>Male</v>
      </c>
      <c r="E131" s="13" t="str">
        <f t="array" ref="E131">INDEX(manifest_11Sep!$A$1:$V$3202,MATCH($B131,manifest_11Sep!$B$1:$B$3202,0),MATCH(A.Arr9sepList!E$1,manifest_11Sep!$A$1:$V$1,0))</f>
        <v>Andrew</v>
      </c>
      <c r="F131" s="13" t="str">
        <f t="array" ref="F131">INDEX(manifest_11Sep!$A$1:$V$3202,MATCH($B131,manifest_11Sep!$B$1:$B$3202,0),MATCH(A.Arr9sepList!F$1,manifest_11Sep!$A$1:$V$1,0))</f>
        <v>Yap</v>
      </c>
      <c r="G131" s="13">
        <f t="array" ref="G131">INDEX(manifest_11Sep!$A$1:$V$3202,MATCH($B131,manifest_11Sep!$B$1:$B$3202,0),MATCH(A.Arr9sepList!G$1,manifest_11Sep!$A$1:$V$1,0))</f>
        <v>58</v>
      </c>
      <c r="H131" s="13" t="str">
        <f t="array" ref="H131">INDEX(manifest_11Sep!$A$1:$V$3202,MATCH($B131,manifest_11Sep!$B$1:$B$3202,0),MATCH(A.Arr9sepList!H$1,manifest_11Sep!$A$1:$V$1,0))</f>
        <v>Alicia Nguyen 2</v>
      </c>
      <c r="I131" s="13" t="str">
        <f t="array" ref="I131">INDEX(manifest_11Sep!$A$1:$V$3202,MATCH($B131,manifest_11Sep!$B$1:$B$3202,0),MATCH(A.Arr9sepList!I$1,manifest_11Sep!$A$1:$V$1,0))</f>
        <v>Asiana Airlines</v>
      </c>
      <c r="J131" s="13" t="str">
        <f t="array" ref="J131">INDEX(manifest_11Sep!$A$1:$V$3202,MATCH($B131,manifest_11Sep!$B$1:$B$3202,0),MATCH(A.Arr9sepList!J$1,manifest_11Sep!$A$1:$V$1,0))</f>
        <v>OZ 211</v>
      </c>
      <c r="K131" s="13" t="str">
        <f t="array" ref="K131">INDEX(manifest_11Sep!$A$1:$V$3202,MATCH($B131,manifest_11Sep!$B$1:$B$3202,0),MATCH(A.Arr9sepList!K$1,manifest_11Sep!$A$1:$V$1,0))</f>
        <v>13-thg 9-25</v>
      </c>
      <c r="L131" s="14">
        <f t="array" ref="L131">INDEX(manifest_11Sep!$A$1:$V$3202,MATCH($B131,manifest_11Sep!$B$1:$B$3202,0),MATCH(A.Arr9sepList!L$1,manifest_11Sep!$A$1:$V$1,0))</f>
        <v>0.1875</v>
      </c>
      <c r="M131" s="13" t="str">
        <f t="array" ref="M131">INDEX(manifest_11Sep!$A$1:$V$3202,MATCH($B131,manifest_11Sep!$B$1:$B$3202,0),MATCH(A.Arr9sepList!M$1,manifest_11Sep!$A$1:$V$1,0))</f>
        <v>ICN-T1</v>
      </c>
      <c r="N131" s="13" t="str">
        <f t="array" ref="N131">INDEX(manifest_11Sep!$A$1:$V$3202,MATCH($B131,manifest_11Sep!$B$1:$B$3202,0),MATCH(A.Arr9sepList!N$1,manifest_11Sep!$A$1:$V$1,0))</f>
        <v>FAIRMONT</v>
      </c>
      <c r="O131" s="15"/>
      <c r="P131" s="20"/>
      <c r="Q131" s="16">
        <v>461169739</v>
      </c>
      <c r="R131" s="16" t="s">
        <v>43</v>
      </c>
      <c r="S131" s="13">
        <f t="array" ref="S131">INDEX(manifest_11Sep!$A$1:$V$3202,MATCH($B131,manifest_11Sep!$B$1:$B$3202,0),MATCH(A.Arr9sepList!S$1,manifest_11Sep!$A$1:$V$1,0))</f>
        <v>0</v>
      </c>
    </row>
    <row r="132" spans="1:19" ht="15.75" customHeight="1">
      <c r="A132" s="13" t="str">
        <f t="array" ref="A132">INDEX(manifest_11Sep!$A$1:$V$3202,MATCH($B132,manifest_11Sep!$B$1:$B$3202,0),MATCH(A.Arr9sepList!A$1,manifest_11Sep!$A$1:$V$1,0))</f>
        <v>A</v>
      </c>
      <c r="B132" s="13" t="s">
        <v>340</v>
      </c>
      <c r="C132" s="13" t="str">
        <f t="array" ref="C132">INDEX(manifest_11Sep!$A$1:$V$3202,MATCH($B132,manifest_11Sep!$B$1:$B$3202,0),MATCH(A.Arr9sepList!C$1,manifest_11Sep!$A$1:$V$1,0))</f>
        <v>3DN29ZH5WDC</v>
      </c>
      <c r="D132" s="13" t="str">
        <f t="array" ref="D132">INDEX(manifest_11Sep!$A$1:$V$3202,MATCH($B132,manifest_11Sep!$B$1:$B$3202,0),MATCH(A.Arr9sepList!D$1,manifest_11Sep!$A$1:$V$1,0))</f>
        <v>Female</v>
      </c>
      <c r="E132" s="13" t="str">
        <f t="array" ref="E132">INDEX(manifest_11Sep!$A$1:$V$3202,MATCH($B132,manifest_11Sep!$B$1:$B$3202,0),MATCH(A.Arr9sepList!E$1,manifest_11Sep!$A$1:$V$1,0))</f>
        <v>Wiwit</v>
      </c>
      <c r="F132" s="13" t="str">
        <f t="array" ref="F132">INDEX(manifest_11Sep!$A$1:$V$3202,MATCH($B132,manifest_11Sep!$B$1:$B$3202,0),MATCH(A.Arr9sepList!F$1,manifest_11Sep!$A$1:$V$1,0))</f>
        <v>Handayani</v>
      </c>
      <c r="G132" s="13">
        <f t="array" ref="G132">INDEX(manifest_11Sep!$A$1:$V$3202,MATCH($B132,manifest_11Sep!$B$1:$B$3202,0),MATCH(A.Arr9sepList!G$1,manifest_11Sep!$A$1:$V$1,0))</f>
        <v>53</v>
      </c>
      <c r="H132" s="13" t="str">
        <f t="array" ref="H132">INDEX(manifest_11Sep!$A$1:$V$3202,MATCH($B132,manifest_11Sep!$B$1:$B$3202,0),MATCH(A.Arr9sepList!H$1,manifest_11Sep!$A$1:$V$1,0))</f>
        <v>Alicia Nguyen 2</v>
      </c>
      <c r="I132" s="13" t="str">
        <f t="array" ref="I132">INDEX(manifest_11Sep!$A$1:$V$3202,MATCH($B132,manifest_11Sep!$B$1:$B$3202,0),MATCH(A.Arr9sepList!I$1,manifest_11Sep!$A$1:$V$1,0))</f>
        <v>Asiana Airlines</v>
      </c>
      <c r="J132" s="13" t="str">
        <f t="array" ref="J132">INDEX(manifest_11Sep!$A$1:$V$3202,MATCH($B132,manifest_11Sep!$B$1:$B$3202,0),MATCH(A.Arr9sepList!J$1,manifest_11Sep!$A$1:$V$1,0))</f>
        <v>OZ 211</v>
      </c>
      <c r="K132" s="13" t="str">
        <f t="array" ref="K132">INDEX(manifest_11Sep!$A$1:$V$3202,MATCH($B132,manifest_11Sep!$B$1:$B$3202,0),MATCH(A.Arr9sepList!K$1,manifest_11Sep!$A$1:$V$1,0))</f>
        <v>13-thg 9-25</v>
      </c>
      <c r="L132" s="14">
        <f t="array" ref="L132">INDEX(manifest_11Sep!$A$1:$V$3202,MATCH($B132,manifest_11Sep!$B$1:$B$3202,0),MATCH(A.Arr9sepList!L$1,manifest_11Sep!$A$1:$V$1,0))</f>
        <v>0.1875</v>
      </c>
      <c r="M132" s="13" t="str">
        <f t="array" ref="M132">INDEX(manifest_11Sep!$A$1:$V$3202,MATCH($B132,manifest_11Sep!$B$1:$B$3202,0),MATCH(A.Arr9sepList!M$1,manifest_11Sep!$A$1:$V$1,0))</f>
        <v>ICN-T1</v>
      </c>
      <c r="N132" s="13" t="str">
        <f t="array" ref="N132">INDEX(manifest_11Sep!$A$1:$V$3202,MATCH($B132,manifest_11Sep!$B$1:$B$3202,0),MATCH(A.Arr9sepList!N$1,manifest_11Sep!$A$1:$V$1,0))</f>
        <v>FAIRMONT</v>
      </c>
      <c r="O132" s="15"/>
      <c r="P132" s="20"/>
      <c r="Q132" s="16">
        <v>461169739</v>
      </c>
      <c r="R132" s="16" t="s">
        <v>43</v>
      </c>
      <c r="S132" s="13">
        <f t="array" ref="S132">INDEX(manifest_11Sep!$A$1:$V$3202,MATCH($B132,manifest_11Sep!$B$1:$B$3202,0),MATCH(A.Arr9sepList!S$1,manifest_11Sep!$A$1:$V$1,0))</f>
        <v>0</v>
      </c>
    </row>
    <row r="133" spans="1:19" ht="15.75" customHeight="1">
      <c r="A133" s="13" t="str">
        <f t="array" ref="A133">INDEX(manifest_11Sep!$A$1:$V$3202,MATCH($B133,manifest_11Sep!$B$1:$B$3202,0),MATCH(A.Arr9sepList!A$1,manifest_11Sep!$A$1:$V$1,0))</f>
        <v>A</v>
      </c>
      <c r="B133" s="13" t="s">
        <v>343</v>
      </c>
      <c r="C133" s="13" t="str">
        <f t="array" ref="C133">INDEX(manifest_11Sep!$A$1:$V$3202,MATCH($B133,manifest_11Sep!$B$1:$B$3202,0),MATCH(A.Arr9sepList!C$1,manifest_11Sep!$A$1:$V$1,0))</f>
        <v>NXN2LZVYTD3</v>
      </c>
      <c r="D133" s="13" t="str">
        <f t="array" ref="D133">INDEX(manifest_11Sep!$A$1:$V$3202,MATCH($B133,manifest_11Sep!$B$1:$B$3202,0),MATCH(A.Arr9sepList!D$1,manifest_11Sep!$A$1:$V$1,0))</f>
        <v>Female</v>
      </c>
      <c r="E133" s="13" t="str">
        <f t="array" ref="E133">INDEX(manifest_11Sep!$A$1:$V$3202,MATCH($B133,manifest_11Sep!$B$1:$B$3202,0),MATCH(A.Arr9sepList!E$1,manifest_11Sep!$A$1:$V$1,0))</f>
        <v>Inge Tjiarmawati</v>
      </c>
      <c r="F133" s="13" t="str">
        <f t="array" ref="F133">INDEX(manifest_11Sep!$A$1:$V$3202,MATCH($B133,manifest_11Sep!$B$1:$B$3202,0),MATCH(A.Arr9sepList!F$1,manifest_11Sep!$A$1:$V$1,0))</f>
        <v>Djumhana</v>
      </c>
      <c r="G133" s="13">
        <f t="array" ref="G133">INDEX(manifest_11Sep!$A$1:$V$3202,MATCH($B133,manifest_11Sep!$B$1:$B$3202,0),MATCH(A.Arr9sepList!G$1,manifest_11Sep!$A$1:$V$1,0))</f>
        <v>59</v>
      </c>
      <c r="H133" s="13" t="str">
        <f t="array" ref="H133">INDEX(manifest_11Sep!$A$1:$V$3202,MATCH($B133,manifest_11Sep!$B$1:$B$3202,0),MATCH(A.Arr9sepList!H$1,manifest_11Sep!$A$1:$V$1,0))</f>
        <v>Alicia Nguyen 2</v>
      </c>
      <c r="I133" s="13" t="str">
        <f t="array" ref="I133">INDEX(manifest_11Sep!$A$1:$V$3202,MATCH($B133,manifest_11Sep!$B$1:$B$3202,0),MATCH(A.Arr9sepList!I$1,manifest_11Sep!$A$1:$V$1,0))</f>
        <v>Asiana Airlines</v>
      </c>
      <c r="J133" s="13" t="str">
        <f t="array" ref="J133">INDEX(manifest_11Sep!$A$1:$V$3202,MATCH($B133,manifest_11Sep!$B$1:$B$3202,0),MATCH(A.Arr9sepList!J$1,manifest_11Sep!$A$1:$V$1,0))</f>
        <v>OZ 211</v>
      </c>
      <c r="K133" s="13" t="str">
        <f t="array" ref="K133">INDEX(manifest_11Sep!$A$1:$V$3202,MATCH($B133,manifest_11Sep!$B$1:$B$3202,0),MATCH(A.Arr9sepList!K$1,manifest_11Sep!$A$1:$V$1,0))</f>
        <v>13-thg 9-25</v>
      </c>
      <c r="L133" s="14">
        <f t="array" ref="L133">INDEX(manifest_11Sep!$A$1:$V$3202,MATCH($B133,manifest_11Sep!$B$1:$B$3202,0),MATCH(A.Arr9sepList!L$1,manifest_11Sep!$A$1:$V$1,0))</f>
        <v>0.1875</v>
      </c>
      <c r="M133" s="13" t="str">
        <f t="array" ref="M133">INDEX(manifest_11Sep!$A$1:$V$3202,MATCH($B133,manifest_11Sep!$B$1:$B$3202,0),MATCH(A.Arr9sepList!M$1,manifest_11Sep!$A$1:$V$1,0))</f>
        <v>ICN-T1</v>
      </c>
      <c r="N133" s="13" t="str">
        <f t="array" ref="N133">INDEX(manifest_11Sep!$A$1:$V$3202,MATCH($B133,manifest_11Sep!$B$1:$B$3202,0),MATCH(A.Arr9sepList!N$1,manifest_11Sep!$A$1:$V$1,0))</f>
        <v>FAIRMONT</v>
      </c>
      <c r="O133" s="15"/>
      <c r="P133" s="20"/>
      <c r="Q133" s="16">
        <v>462299441</v>
      </c>
      <c r="R133" s="16" t="s">
        <v>35</v>
      </c>
      <c r="S133" s="13">
        <f t="array" ref="S133">INDEX(manifest_11Sep!$A$1:$V$3202,MATCH($B133,manifest_11Sep!$B$1:$B$3202,0),MATCH(A.Arr9sepList!S$1,manifest_11Sep!$A$1:$V$1,0))</f>
        <v>0</v>
      </c>
    </row>
    <row r="134" spans="1:19" ht="15.75" customHeight="1">
      <c r="A134" s="13" t="str">
        <f t="array" ref="A134">INDEX(manifest_11Sep!$A$1:$V$3202,MATCH($B134,manifest_11Sep!$B$1:$B$3202,0),MATCH(A.Arr9sepList!A$1,manifest_11Sep!$A$1:$V$1,0))</f>
        <v>A</v>
      </c>
      <c r="B134" s="13" t="s">
        <v>2810</v>
      </c>
      <c r="C134" s="13" t="str">
        <f t="array" ref="C134">INDEX(manifest_11Sep!$A$1:$V$3202,MATCH($B134,manifest_11Sep!$B$1:$B$3202,0),MATCH(A.Arr9sepList!C$1,manifest_11Sep!$A$1:$V$1,0))</f>
        <v>T8N72BPHJVR</v>
      </c>
      <c r="D134" s="13" t="str">
        <f t="array" ref="D134">INDEX(manifest_11Sep!$A$1:$V$3202,MATCH($B134,manifest_11Sep!$B$1:$B$3202,0),MATCH(A.Arr9sepList!D$1,manifest_11Sep!$A$1:$V$1,0))</f>
        <v>Female</v>
      </c>
      <c r="E134" s="13" t="str">
        <f t="array" ref="E134">INDEX(manifest_11Sep!$A$1:$V$3202,MATCH($B134,manifest_11Sep!$B$1:$B$3202,0),MATCH(A.Arr9sepList!E$1,manifest_11Sep!$A$1:$V$1,0))</f>
        <v>Ingrid P</v>
      </c>
      <c r="F134" s="13" t="str">
        <f t="array" ref="F134">INDEX(manifest_11Sep!$A$1:$V$3202,MATCH($B134,manifest_11Sep!$B$1:$B$3202,0),MATCH(A.Arr9sepList!F$1,manifest_11Sep!$A$1:$V$1,0))</f>
        <v>Santa Maria</v>
      </c>
      <c r="G134" s="13">
        <f t="array" ref="G134">INDEX(manifest_11Sep!$A$1:$V$3202,MATCH($B134,manifest_11Sep!$B$1:$B$3202,0),MATCH(A.Arr9sepList!G$1,manifest_11Sep!$A$1:$V$1,0))</f>
        <v>48</v>
      </c>
      <c r="H134" s="13" t="str">
        <f t="array" ref="H134">INDEX(manifest_11Sep!$A$1:$V$3202,MATCH($B134,manifest_11Sep!$B$1:$B$3202,0),MATCH(A.Arr9sepList!H$1,manifest_11Sep!$A$1:$V$1,0))</f>
        <v>John Woo 1</v>
      </c>
      <c r="I134" s="13" t="str">
        <f t="array" ref="I134">INDEX(manifest_11Sep!$A$1:$V$3202,MATCH($B134,manifest_11Sep!$B$1:$B$3202,0),MATCH(A.Arr9sepList!I$1,manifest_11Sep!$A$1:$V$1,0))</f>
        <v>Asiana Airlines</v>
      </c>
      <c r="J134" s="13" t="str">
        <f t="array" ref="J134">INDEX(manifest_11Sep!$A$1:$V$3202,MATCH($B134,manifest_11Sep!$B$1:$B$3202,0),MATCH(A.Arr9sepList!J$1,manifest_11Sep!$A$1:$V$1,0))</f>
        <v>OZ 211</v>
      </c>
      <c r="K134" s="13" t="str">
        <f t="array" ref="K134">INDEX(manifest_11Sep!$A$1:$V$3202,MATCH($B134,manifest_11Sep!$B$1:$B$3202,0),MATCH(A.Arr9sepList!K$1,manifest_11Sep!$A$1:$V$1,0))</f>
        <v>13-thg 9-25</v>
      </c>
      <c r="L134" s="14">
        <f t="array" ref="L134">INDEX(manifest_11Sep!$A$1:$V$3202,MATCH($B134,manifest_11Sep!$B$1:$B$3202,0),MATCH(A.Arr9sepList!L$1,manifest_11Sep!$A$1:$V$1,0))</f>
        <v>0.1875</v>
      </c>
      <c r="M134" s="13" t="str">
        <f t="array" ref="M134">INDEX(manifest_11Sep!$A$1:$V$3202,MATCH($B134,manifest_11Sep!$B$1:$B$3202,0),MATCH(A.Arr9sepList!M$1,manifest_11Sep!$A$1:$V$1,0))</f>
        <v>ICN-T1</v>
      </c>
      <c r="N134" s="13" t="str">
        <f t="array" ref="N134">INDEX(manifest_11Sep!$A$1:$V$3202,MATCH($B134,manifest_11Sep!$B$1:$B$3202,0),MATCH(A.Arr9sepList!N$1,manifest_11Sep!$A$1:$V$1,0))</f>
        <v>LOTTE</v>
      </c>
      <c r="O134" s="15"/>
      <c r="P134" s="20"/>
      <c r="Q134" s="16">
        <v>15262418</v>
      </c>
      <c r="R134" s="16" t="s">
        <v>43</v>
      </c>
      <c r="S134" s="13">
        <f t="array" ref="S134">INDEX(manifest_11Sep!$A$1:$V$3202,MATCH($B134,manifest_11Sep!$B$1:$B$3202,0),MATCH(A.Arr9sepList!S$1,manifest_11Sep!$A$1:$V$1,0))</f>
        <v>0</v>
      </c>
    </row>
    <row r="135" spans="1:19" ht="15.75" customHeight="1">
      <c r="A135" s="13" t="str">
        <f t="array" ref="A135">INDEX(manifest_11Sep!$A$1:$V$3202,MATCH($B135,manifest_11Sep!$B$1:$B$3202,0),MATCH(A.Arr9sepList!A$1,manifest_11Sep!$A$1:$V$1,0))</f>
        <v>A</v>
      </c>
      <c r="B135" s="13" t="s">
        <v>2813</v>
      </c>
      <c r="C135" s="13" t="str">
        <f t="array" ref="C135">INDEX(manifest_11Sep!$A$1:$V$3202,MATCH($B135,manifest_11Sep!$B$1:$B$3202,0),MATCH(A.Arr9sepList!C$1,manifest_11Sep!$A$1:$V$1,0))</f>
        <v>T8N72BPHJVR</v>
      </c>
      <c r="D135" s="13" t="str">
        <f t="array" ref="D135">INDEX(manifest_11Sep!$A$1:$V$3202,MATCH($B135,manifest_11Sep!$B$1:$B$3202,0),MATCH(A.Arr9sepList!D$1,manifest_11Sep!$A$1:$V$1,0))</f>
        <v>Male</v>
      </c>
      <c r="E135" s="13" t="str">
        <f t="array" ref="E135">INDEX(manifest_11Sep!$A$1:$V$3202,MATCH($B135,manifest_11Sep!$B$1:$B$3202,0),MATCH(A.Arr9sepList!E$1,manifest_11Sep!$A$1:$V$1,0))</f>
        <v>Antonio</v>
      </c>
      <c r="F135" s="13" t="str">
        <f t="array" ref="F135">INDEX(manifest_11Sep!$A$1:$V$3202,MATCH($B135,manifest_11Sep!$B$1:$B$3202,0),MATCH(A.Arr9sepList!F$1,manifest_11Sep!$A$1:$V$1,0))</f>
        <v>Santa Maria</v>
      </c>
      <c r="G135" s="13">
        <f t="array" ref="G135">INDEX(manifest_11Sep!$A$1:$V$3202,MATCH($B135,manifest_11Sep!$B$1:$B$3202,0),MATCH(A.Arr9sepList!G$1,manifest_11Sep!$A$1:$V$1,0))</f>
        <v>68</v>
      </c>
      <c r="H135" s="13" t="str">
        <f t="array" ref="H135">INDEX(manifest_11Sep!$A$1:$V$3202,MATCH($B135,manifest_11Sep!$B$1:$B$3202,0),MATCH(A.Arr9sepList!H$1,manifest_11Sep!$A$1:$V$1,0))</f>
        <v>John Woo 1</v>
      </c>
      <c r="I135" s="13" t="str">
        <f t="array" ref="I135">INDEX(manifest_11Sep!$A$1:$V$3202,MATCH($B135,manifest_11Sep!$B$1:$B$3202,0),MATCH(A.Arr9sepList!I$1,manifest_11Sep!$A$1:$V$1,0))</f>
        <v>Asiana Airlines</v>
      </c>
      <c r="J135" s="13" t="str">
        <f t="array" ref="J135">INDEX(manifest_11Sep!$A$1:$V$3202,MATCH($B135,manifest_11Sep!$B$1:$B$3202,0),MATCH(A.Arr9sepList!J$1,manifest_11Sep!$A$1:$V$1,0))</f>
        <v>OZ 211</v>
      </c>
      <c r="K135" s="13" t="str">
        <f t="array" ref="K135">INDEX(manifest_11Sep!$A$1:$V$3202,MATCH($B135,manifest_11Sep!$B$1:$B$3202,0),MATCH(A.Arr9sepList!K$1,manifest_11Sep!$A$1:$V$1,0))</f>
        <v>13-thg 9-25</v>
      </c>
      <c r="L135" s="14">
        <f t="array" ref="L135">INDEX(manifest_11Sep!$A$1:$V$3202,MATCH($B135,manifest_11Sep!$B$1:$B$3202,0),MATCH(A.Arr9sepList!L$1,manifest_11Sep!$A$1:$V$1,0))</f>
        <v>0.1875</v>
      </c>
      <c r="M135" s="13" t="str">
        <f t="array" ref="M135">INDEX(manifest_11Sep!$A$1:$V$3202,MATCH($B135,manifest_11Sep!$B$1:$B$3202,0),MATCH(A.Arr9sepList!M$1,manifest_11Sep!$A$1:$V$1,0))</f>
        <v>ICN-T1</v>
      </c>
      <c r="N135" s="13" t="str">
        <f t="array" ref="N135">INDEX(manifest_11Sep!$A$1:$V$3202,MATCH($B135,manifest_11Sep!$B$1:$B$3202,0),MATCH(A.Arr9sepList!N$1,manifest_11Sep!$A$1:$V$1,0))</f>
        <v>LOTTE</v>
      </c>
      <c r="O135" s="15"/>
      <c r="P135" s="20"/>
      <c r="Q135" s="16">
        <v>15262418</v>
      </c>
      <c r="R135" s="16" t="s">
        <v>43</v>
      </c>
      <c r="S135" s="13">
        <f t="array" ref="S135">INDEX(manifest_11Sep!$A$1:$V$3202,MATCH($B135,manifest_11Sep!$B$1:$B$3202,0),MATCH(A.Arr9sepList!S$1,manifest_11Sep!$A$1:$V$1,0))</f>
        <v>0</v>
      </c>
    </row>
    <row r="136" spans="1:19" ht="15.75" customHeight="1">
      <c r="A136" s="13" t="str">
        <f t="array" ref="A136">INDEX(manifest_11Sep!$A$1:$V$3202,MATCH($B136,manifest_11Sep!$B$1:$B$3202,0),MATCH(A.Arr9sepList!A$1,manifest_11Sep!$A$1:$V$1,0))</f>
        <v>A</v>
      </c>
      <c r="B136" s="13" t="s">
        <v>2815</v>
      </c>
      <c r="C136" s="13" t="str">
        <f t="array" ref="C136">INDEX(manifest_11Sep!$A$1:$V$3202,MATCH($B136,manifest_11Sep!$B$1:$B$3202,0),MATCH(A.Arr9sepList!C$1,manifest_11Sep!$A$1:$V$1,0))</f>
        <v>T8N72BPHJVR</v>
      </c>
      <c r="D136" s="13" t="str">
        <f t="array" ref="D136">INDEX(manifest_11Sep!$A$1:$V$3202,MATCH($B136,manifest_11Sep!$B$1:$B$3202,0),MATCH(A.Arr9sepList!D$1,manifest_11Sep!$A$1:$V$1,0))</f>
        <v>Male</v>
      </c>
      <c r="E136" s="13" t="str">
        <f t="array" ref="E136">INDEX(manifest_11Sep!$A$1:$V$3202,MATCH($B136,manifest_11Sep!$B$1:$B$3202,0),MATCH(A.Arr9sepList!E$1,manifest_11Sep!$A$1:$V$1,0))</f>
        <v>Francisco Bayawa</v>
      </c>
      <c r="F136" s="13" t="str">
        <f t="array" ref="F136">INDEX(manifest_11Sep!$A$1:$V$3202,MATCH($B136,manifest_11Sep!$B$1:$B$3202,0),MATCH(A.Arr9sepList!F$1,manifest_11Sep!$A$1:$V$1,0))</f>
        <v>Fuentes</v>
      </c>
      <c r="G136" s="13">
        <f t="array" ref="G136">INDEX(manifest_11Sep!$A$1:$V$3202,MATCH($B136,manifest_11Sep!$B$1:$B$3202,0),MATCH(A.Arr9sepList!G$1,manifest_11Sep!$A$1:$V$1,0))</f>
        <v>77</v>
      </c>
      <c r="H136" s="13" t="str">
        <f t="array" ref="H136">INDEX(manifest_11Sep!$A$1:$V$3202,MATCH($B136,manifest_11Sep!$B$1:$B$3202,0),MATCH(A.Arr9sepList!H$1,manifest_11Sep!$A$1:$V$1,0))</f>
        <v>John Woo 1</v>
      </c>
      <c r="I136" s="13" t="str">
        <f t="array" ref="I136">INDEX(manifest_11Sep!$A$1:$V$3202,MATCH($B136,manifest_11Sep!$B$1:$B$3202,0),MATCH(A.Arr9sepList!I$1,manifest_11Sep!$A$1:$V$1,0))</f>
        <v>Asiana Airlines</v>
      </c>
      <c r="J136" s="13" t="str">
        <f t="array" ref="J136">INDEX(manifest_11Sep!$A$1:$V$3202,MATCH($B136,manifest_11Sep!$B$1:$B$3202,0),MATCH(A.Arr9sepList!J$1,manifest_11Sep!$A$1:$V$1,0))</f>
        <v>OZ 211</v>
      </c>
      <c r="K136" s="13" t="str">
        <f t="array" ref="K136">INDEX(manifest_11Sep!$A$1:$V$3202,MATCH($B136,manifest_11Sep!$B$1:$B$3202,0),MATCH(A.Arr9sepList!K$1,manifest_11Sep!$A$1:$V$1,0))</f>
        <v>13-thg 9-25</v>
      </c>
      <c r="L136" s="14">
        <f t="array" ref="L136">INDEX(manifest_11Sep!$A$1:$V$3202,MATCH($B136,manifest_11Sep!$B$1:$B$3202,0),MATCH(A.Arr9sepList!L$1,manifest_11Sep!$A$1:$V$1,0))</f>
        <v>0.1875</v>
      </c>
      <c r="M136" s="13" t="str">
        <f t="array" ref="M136">INDEX(manifest_11Sep!$A$1:$V$3202,MATCH($B136,manifest_11Sep!$B$1:$B$3202,0),MATCH(A.Arr9sepList!M$1,manifest_11Sep!$A$1:$V$1,0))</f>
        <v>ICN-T1</v>
      </c>
      <c r="N136" s="13" t="str">
        <f t="array" ref="N136">INDEX(manifest_11Sep!$A$1:$V$3202,MATCH($B136,manifest_11Sep!$B$1:$B$3202,0),MATCH(A.Arr9sepList!N$1,manifest_11Sep!$A$1:$V$1,0))</f>
        <v>LOTTE</v>
      </c>
      <c r="O136" s="15"/>
      <c r="P136" s="20"/>
      <c r="Q136" s="16">
        <v>15262419</v>
      </c>
      <c r="R136" s="16" t="s">
        <v>35</v>
      </c>
      <c r="S136" s="13">
        <f t="array" ref="S136">INDEX(manifest_11Sep!$A$1:$V$3202,MATCH($B136,manifest_11Sep!$B$1:$B$3202,0),MATCH(A.Arr9sepList!S$1,manifest_11Sep!$A$1:$V$1,0))</f>
        <v>0</v>
      </c>
    </row>
    <row r="137" spans="1:19" ht="15.75" customHeight="1">
      <c r="A137" s="13" t="str">
        <f t="array" ref="A137">INDEX(manifest_11Sep!$A$1:$V$3202,MATCH($B137,manifest_11Sep!$B$1:$B$3202,0),MATCH(A.Arr9sepList!A$1,manifest_11Sep!$A$1:$V$1,0))</f>
        <v>A</v>
      </c>
      <c r="B137" s="13" t="s">
        <v>4639</v>
      </c>
      <c r="C137" s="13" t="str">
        <f t="array" ref="C137">INDEX(manifest_11Sep!$A$1:$V$3202,MATCH($B137,manifest_11Sep!$B$1:$B$3202,0),MATCH(A.Arr9sepList!C$1,manifest_11Sep!$A$1:$V$1,0))</f>
        <v>ZXNPXP45L8Q</v>
      </c>
      <c r="D137" s="13" t="str">
        <f t="array" ref="D137">INDEX(manifest_11Sep!$A$1:$V$3202,MATCH($B137,manifest_11Sep!$B$1:$B$3202,0),MATCH(A.Arr9sepList!D$1,manifest_11Sep!$A$1:$V$1,0))</f>
        <v>Female</v>
      </c>
      <c r="E137" s="13" t="str">
        <f t="array" ref="E137">INDEX(manifest_11Sep!$A$1:$V$3202,MATCH($B137,manifest_11Sep!$B$1:$B$3202,0),MATCH(A.Arr9sepList!E$1,manifest_11Sep!$A$1:$V$1,0))</f>
        <v>Nora</v>
      </c>
      <c r="F137" s="13" t="str">
        <f t="array" ref="F137">INDEX(manifest_11Sep!$A$1:$V$3202,MATCH($B137,manifest_11Sep!$B$1:$B$3202,0),MATCH(A.Arr9sepList!F$1,manifest_11Sep!$A$1:$V$1,0))</f>
        <v>Centeno</v>
      </c>
      <c r="G137" s="13">
        <f t="array" ref="G137">INDEX(manifest_11Sep!$A$1:$V$3202,MATCH($B137,manifest_11Sep!$B$1:$B$3202,0),MATCH(A.Arr9sepList!G$1,manifest_11Sep!$A$1:$V$1,0))</f>
        <v>56</v>
      </c>
      <c r="H137" s="13" t="str">
        <f t="array" ref="H137">INDEX(manifest_11Sep!$A$1:$V$3202,MATCH($B137,manifest_11Sep!$B$1:$B$3202,0),MATCH(A.Arr9sepList!H$1,manifest_11Sep!$A$1:$V$1,0))</f>
        <v>Yvonne Tran</v>
      </c>
      <c r="I137" s="13" t="str">
        <f t="array" ref="I137">INDEX(manifest_11Sep!$A$1:$V$3202,MATCH($B137,manifest_11Sep!$B$1:$B$3202,0),MATCH(A.Arr9sepList!I$1,manifest_11Sep!$A$1:$V$1,0))</f>
        <v>Asiana Airlines</v>
      </c>
      <c r="J137" s="13" t="str">
        <f t="array" ref="J137">INDEX(manifest_11Sep!$A$1:$V$3202,MATCH($B137,manifest_11Sep!$B$1:$B$3202,0),MATCH(A.Arr9sepList!J$1,manifest_11Sep!$A$1:$V$1,0))</f>
        <v>OZ 211</v>
      </c>
      <c r="K137" s="13" t="str">
        <f t="array" ref="K137">INDEX(manifest_11Sep!$A$1:$V$3202,MATCH($B137,manifest_11Sep!$B$1:$B$3202,0),MATCH(A.Arr9sepList!K$1,manifest_11Sep!$A$1:$V$1,0))</f>
        <v>13-thg 9-25</v>
      </c>
      <c r="L137" s="14">
        <f t="array" ref="L137">INDEX(manifest_11Sep!$A$1:$V$3202,MATCH($B137,manifest_11Sep!$B$1:$B$3202,0),MATCH(A.Arr9sepList!L$1,manifest_11Sep!$A$1:$V$1,0))</f>
        <v>0.1875</v>
      </c>
      <c r="M137" s="13" t="str">
        <f t="array" ref="M137">INDEX(manifest_11Sep!$A$1:$V$3202,MATCH($B137,manifest_11Sep!$B$1:$B$3202,0),MATCH(A.Arr9sepList!M$1,manifest_11Sep!$A$1:$V$1,0))</f>
        <v>ICN-T1</v>
      </c>
      <c r="N137" s="13" t="str">
        <f t="array" ref="N137">INDEX(manifest_11Sep!$A$1:$V$3202,MATCH($B137,manifest_11Sep!$B$1:$B$3202,0),MATCH(A.Arr9sepList!N$1,manifest_11Sep!$A$1:$V$1,0))</f>
        <v>THE PLAZA</v>
      </c>
      <c r="O137" s="15"/>
      <c r="P137" s="20"/>
      <c r="Q137" s="16">
        <v>70513264</v>
      </c>
      <c r="R137" s="16" t="s">
        <v>43</v>
      </c>
      <c r="S137" s="13">
        <f t="array" ref="S137">INDEX(manifest_11Sep!$A$1:$V$3202,MATCH($B137,manifest_11Sep!$B$1:$B$3202,0),MATCH(A.Arr9sepList!S$1,manifest_11Sep!$A$1:$V$1,0))</f>
        <v>0</v>
      </c>
    </row>
    <row r="138" spans="1:19" ht="15.75" customHeight="1">
      <c r="A138" s="13" t="str">
        <f t="array" ref="A138">INDEX(manifest_11Sep!$A$1:$V$3202,MATCH($B138,manifest_11Sep!$B$1:$B$3202,0),MATCH(A.Arr9sepList!A$1,manifest_11Sep!$A$1:$V$1,0))</f>
        <v>A</v>
      </c>
      <c r="B138" s="13" t="s">
        <v>4642</v>
      </c>
      <c r="C138" s="13" t="str">
        <f t="array" ref="C138">INDEX(manifest_11Sep!$A$1:$V$3202,MATCH($B138,manifest_11Sep!$B$1:$B$3202,0),MATCH(A.Arr9sepList!C$1,manifest_11Sep!$A$1:$V$1,0))</f>
        <v>ZXNPXP45L8Q</v>
      </c>
      <c r="D138" s="13" t="str">
        <f t="array" ref="D138">INDEX(manifest_11Sep!$A$1:$V$3202,MATCH($B138,manifest_11Sep!$B$1:$B$3202,0),MATCH(A.Arr9sepList!D$1,manifest_11Sep!$A$1:$V$1,0))</f>
        <v>Male</v>
      </c>
      <c r="E138" s="13" t="str">
        <f t="array" ref="E138">INDEX(manifest_11Sep!$A$1:$V$3202,MATCH($B138,manifest_11Sep!$B$1:$B$3202,0),MATCH(A.Arr9sepList!E$1,manifest_11Sep!$A$1:$V$1,0))</f>
        <v>Cesar</v>
      </c>
      <c r="F138" s="13" t="str">
        <f t="array" ref="F138">INDEX(manifest_11Sep!$A$1:$V$3202,MATCH($B138,manifest_11Sep!$B$1:$B$3202,0),MATCH(A.Arr9sepList!F$1,manifest_11Sep!$A$1:$V$1,0))</f>
        <v>Centeno</v>
      </c>
      <c r="G138" s="13">
        <f t="array" ref="G138">INDEX(manifest_11Sep!$A$1:$V$3202,MATCH($B138,manifest_11Sep!$B$1:$B$3202,0),MATCH(A.Arr9sepList!G$1,manifest_11Sep!$A$1:$V$1,0))</f>
        <v>55</v>
      </c>
      <c r="H138" s="13" t="str">
        <f t="array" ref="H138">INDEX(manifest_11Sep!$A$1:$V$3202,MATCH($B138,manifest_11Sep!$B$1:$B$3202,0),MATCH(A.Arr9sepList!H$1,manifest_11Sep!$A$1:$V$1,0))</f>
        <v>Yvonne Tran</v>
      </c>
      <c r="I138" s="13" t="str">
        <f t="array" ref="I138">INDEX(manifest_11Sep!$A$1:$V$3202,MATCH($B138,manifest_11Sep!$B$1:$B$3202,0),MATCH(A.Arr9sepList!I$1,manifest_11Sep!$A$1:$V$1,0))</f>
        <v>Asiana Airlines</v>
      </c>
      <c r="J138" s="13" t="str">
        <f t="array" ref="J138">INDEX(manifest_11Sep!$A$1:$V$3202,MATCH($B138,manifest_11Sep!$B$1:$B$3202,0),MATCH(A.Arr9sepList!J$1,manifest_11Sep!$A$1:$V$1,0))</f>
        <v>OZ 211</v>
      </c>
      <c r="K138" s="13" t="str">
        <f t="array" ref="K138">INDEX(manifest_11Sep!$A$1:$V$3202,MATCH($B138,manifest_11Sep!$B$1:$B$3202,0),MATCH(A.Arr9sepList!K$1,manifest_11Sep!$A$1:$V$1,0))</f>
        <v>13-thg 9-25</v>
      </c>
      <c r="L138" s="14">
        <f t="array" ref="L138">INDEX(manifest_11Sep!$A$1:$V$3202,MATCH($B138,manifest_11Sep!$B$1:$B$3202,0),MATCH(A.Arr9sepList!L$1,manifest_11Sep!$A$1:$V$1,0))</f>
        <v>0.1875</v>
      </c>
      <c r="M138" s="13" t="str">
        <f t="array" ref="M138">INDEX(manifest_11Sep!$A$1:$V$3202,MATCH($B138,manifest_11Sep!$B$1:$B$3202,0),MATCH(A.Arr9sepList!M$1,manifest_11Sep!$A$1:$V$1,0))</f>
        <v>ICN-T1</v>
      </c>
      <c r="N138" s="13" t="str">
        <f t="array" ref="N138">INDEX(manifest_11Sep!$A$1:$V$3202,MATCH($B138,manifest_11Sep!$B$1:$B$3202,0),MATCH(A.Arr9sepList!N$1,manifest_11Sep!$A$1:$V$1,0))</f>
        <v>THE PLAZA</v>
      </c>
      <c r="O138" s="15"/>
      <c r="P138" s="20"/>
      <c r="Q138" s="16">
        <v>70513264</v>
      </c>
      <c r="R138" s="16" t="s">
        <v>43</v>
      </c>
      <c r="S138" s="13">
        <f t="array" ref="S138">INDEX(manifest_11Sep!$A$1:$V$3202,MATCH($B138,manifest_11Sep!$B$1:$B$3202,0),MATCH(A.Arr9sepList!S$1,manifest_11Sep!$A$1:$V$1,0))</f>
        <v>0</v>
      </c>
    </row>
    <row r="139" spans="1:19" ht="15.75" customHeight="1">
      <c r="A139" s="13" t="str">
        <f t="array" ref="A139">INDEX(manifest_11Sep!$A$1:$V$3202,MATCH($B139,manifest_11Sep!$B$1:$B$3202,0),MATCH(A.Arr9sepList!A$1,manifest_11Sep!$A$1:$V$1,0))</f>
        <v>A</v>
      </c>
      <c r="B139" s="13" t="s">
        <v>1653</v>
      </c>
      <c r="C139" s="13" t="str">
        <f t="array" ref="C139">INDEX(manifest_11Sep!$A$1:$V$3202,MATCH($B139,manifest_11Sep!$B$1:$B$3202,0),MATCH(A.Arr9sepList!C$1,manifest_11Sep!$A$1:$V$1,0))</f>
        <v>4QNG3MFXP2T</v>
      </c>
      <c r="D139" s="13" t="str">
        <f t="array" ref="D139">INDEX(manifest_11Sep!$A$1:$V$3202,MATCH($B139,manifest_11Sep!$B$1:$B$3202,0),MATCH(A.Arr9sepList!D$1,manifest_11Sep!$A$1:$V$1,0))</f>
        <v>Female</v>
      </c>
      <c r="E139" s="13" t="str">
        <f t="array" ref="E139">INDEX(manifest_11Sep!$A$1:$V$3202,MATCH($B139,manifest_11Sep!$B$1:$B$3202,0),MATCH(A.Arr9sepList!E$1,manifest_11Sep!$A$1:$V$1,0))</f>
        <v>Barbara</v>
      </c>
      <c r="F139" s="13" t="str">
        <f t="array" ref="F139">INDEX(manifest_11Sep!$A$1:$V$3202,MATCH($B139,manifest_11Sep!$B$1:$B$3202,0),MATCH(A.Arr9sepList!F$1,manifest_11Sep!$A$1:$V$1,0))</f>
        <v>Dimal-Mallari</v>
      </c>
      <c r="G139" s="13">
        <f t="array" ref="G139">INDEX(manifest_11Sep!$A$1:$V$3202,MATCH($B139,manifest_11Sep!$B$1:$B$3202,0),MATCH(A.Arr9sepList!G$1,manifest_11Sep!$A$1:$V$1,0))</f>
        <v>64</v>
      </c>
      <c r="H139" s="13" t="str">
        <f t="array" ref="H139">INDEX(manifest_11Sep!$A$1:$V$3202,MATCH($B139,manifest_11Sep!$B$1:$B$3202,0),MATCH(A.Arr9sepList!H$1,manifest_11Sep!$A$1:$V$1,0))</f>
        <v>Bobot Peralta</v>
      </c>
      <c r="I139" s="13" t="str">
        <f t="array" ref="I139">INDEX(manifest_11Sep!$A$1:$V$3202,MATCH($B139,manifest_11Sep!$B$1:$B$3202,0),MATCH(A.Arr9sepList!I$1,manifest_11Sep!$A$1:$V$1,0))</f>
        <v>Peach</v>
      </c>
      <c r="J139" s="13" t="str">
        <f t="array" ref="J139">INDEX(manifest_11Sep!$A$1:$V$3202,MATCH($B139,manifest_11Sep!$B$1:$B$3202,0),MATCH(A.Arr9sepList!J$1,manifest_11Sep!$A$1:$V$1,0))</f>
        <v>MM 809</v>
      </c>
      <c r="K139" s="13" t="str">
        <f t="array" ref="K139">INDEX(manifest_11Sep!$A$1:$V$3202,MATCH($B139,manifest_11Sep!$B$1:$B$3202,0),MATCH(A.Arr9sepList!K$1,manifest_11Sep!$A$1:$V$1,0))</f>
        <v>13-thg 9-25</v>
      </c>
      <c r="L139" s="14">
        <f t="array" ref="L139">INDEX(manifest_11Sep!$A$1:$V$3202,MATCH($B139,manifest_11Sep!$B$1:$B$3202,0),MATCH(A.Arr9sepList!L$1,manifest_11Sep!$A$1:$V$1,0))</f>
        <v>0.19444444444444445</v>
      </c>
      <c r="M139" s="13" t="str">
        <f t="array" ref="M139">INDEX(manifest_11Sep!$A$1:$V$3202,MATCH($B139,manifest_11Sep!$B$1:$B$3202,0),MATCH(A.Arr9sepList!M$1,manifest_11Sep!$A$1:$V$1,0))</f>
        <v>ICN-T1</v>
      </c>
      <c r="N139" s="13" t="str">
        <f t="array" ref="N139">INDEX(manifest_11Sep!$A$1:$V$3202,MATCH($B139,manifest_11Sep!$B$1:$B$3202,0),MATCH(A.Arr9sepList!N$1,manifest_11Sep!$A$1:$V$1,0))</f>
        <v>THE PLAZA</v>
      </c>
      <c r="O139" s="15"/>
      <c r="P139" s="20"/>
      <c r="Q139" s="16">
        <v>70273384</v>
      </c>
      <c r="R139" s="16" t="s">
        <v>61</v>
      </c>
      <c r="S139" s="13">
        <f t="array" ref="S139">INDEX(manifest_11Sep!$A$1:$V$3202,MATCH($B139,manifest_11Sep!$B$1:$B$3202,0),MATCH(A.Arr9sepList!S$1,manifest_11Sep!$A$1:$V$1,0))</f>
        <v>0</v>
      </c>
    </row>
    <row r="140" spans="1:19" ht="15.75" customHeight="1">
      <c r="A140" s="13" t="str">
        <f t="array" ref="A140">INDEX(manifest_11Sep!$A$1:$V$3202,MATCH($B140,manifest_11Sep!$B$1:$B$3202,0),MATCH(A.Arr9sepList!A$1,manifest_11Sep!$A$1:$V$1,0))</f>
        <v>A</v>
      </c>
      <c r="B140" s="13" t="s">
        <v>1659</v>
      </c>
      <c r="C140" s="13" t="str">
        <f t="array" ref="C140">INDEX(manifest_11Sep!$A$1:$V$3202,MATCH($B140,manifest_11Sep!$B$1:$B$3202,0),MATCH(A.Arr9sepList!C$1,manifest_11Sep!$A$1:$V$1,0))</f>
        <v>4QNG3MFXP2T</v>
      </c>
      <c r="D140" s="13" t="str">
        <f t="array" ref="D140">INDEX(manifest_11Sep!$A$1:$V$3202,MATCH($B140,manifest_11Sep!$B$1:$B$3202,0),MATCH(A.Arr9sepList!D$1,manifest_11Sep!$A$1:$V$1,0))</f>
        <v>Female</v>
      </c>
      <c r="E140" s="13" t="str">
        <f t="array" ref="E140">INDEX(manifest_11Sep!$A$1:$V$3202,MATCH($B140,manifest_11Sep!$B$1:$B$3202,0),MATCH(A.Arr9sepList!E$1,manifest_11Sep!$A$1:$V$1,0))</f>
        <v>Dolores Apatan</v>
      </c>
      <c r="F140" s="13" t="str">
        <f t="array" ref="F140">INDEX(manifest_11Sep!$A$1:$V$3202,MATCH($B140,manifest_11Sep!$B$1:$B$3202,0),MATCH(A.Arr9sepList!F$1,manifest_11Sep!$A$1:$V$1,0))</f>
        <v>Mcgonigal</v>
      </c>
      <c r="G140" s="13">
        <f t="array" ref="G140">INDEX(manifest_11Sep!$A$1:$V$3202,MATCH($B140,manifest_11Sep!$B$1:$B$3202,0),MATCH(A.Arr9sepList!G$1,manifest_11Sep!$A$1:$V$1,0))</f>
        <v>55</v>
      </c>
      <c r="H140" s="13" t="str">
        <f t="array" ref="H140">INDEX(manifest_11Sep!$A$1:$V$3202,MATCH($B140,manifest_11Sep!$B$1:$B$3202,0),MATCH(A.Arr9sepList!H$1,manifest_11Sep!$A$1:$V$1,0))</f>
        <v>Bobot Peralta</v>
      </c>
      <c r="I140" s="13" t="str">
        <f t="array" ref="I140">INDEX(manifest_11Sep!$A$1:$V$3202,MATCH($B140,manifest_11Sep!$B$1:$B$3202,0),MATCH(A.Arr9sepList!I$1,manifest_11Sep!$A$1:$V$1,0))</f>
        <v>Peach</v>
      </c>
      <c r="J140" s="13" t="str">
        <f t="array" ref="J140">INDEX(manifest_11Sep!$A$1:$V$3202,MATCH($B140,manifest_11Sep!$B$1:$B$3202,0),MATCH(A.Arr9sepList!J$1,manifest_11Sep!$A$1:$V$1,0))</f>
        <v>MM 809</v>
      </c>
      <c r="K140" s="13" t="str">
        <f t="array" ref="K140">INDEX(manifest_11Sep!$A$1:$V$3202,MATCH($B140,manifest_11Sep!$B$1:$B$3202,0),MATCH(A.Arr9sepList!K$1,manifest_11Sep!$A$1:$V$1,0))</f>
        <v>13-thg 9-25</v>
      </c>
      <c r="L140" s="14">
        <f t="array" ref="L140">INDEX(manifest_11Sep!$A$1:$V$3202,MATCH($B140,manifest_11Sep!$B$1:$B$3202,0),MATCH(A.Arr9sepList!L$1,manifest_11Sep!$A$1:$V$1,0))</f>
        <v>0.19444444444444445</v>
      </c>
      <c r="M140" s="13" t="str">
        <f t="array" ref="M140">INDEX(manifest_11Sep!$A$1:$V$3202,MATCH($B140,manifest_11Sep!$B$1:$B$3202,0),MATCH(A.Arr9sepList!M$1,manifest_11Sep!$A$1:$V$1,0))</f>
        <v>ICN-T1</v>
      </c>
      <c r="N140" s="13" t="str">
        <f t="array" ref="N140">INDEX(manifest_11Sep!$A$1:$V$3202,MATCH($B140,manifest_11Sep!$B$1:$B$3202,0),MATCH(A.Arr9sepList!N$1,manifest_11Sep!$A$1:$V$1,0))</f>
        <v>THE PLAZA</v>
      </c>
      <c r="O140" s="15"/>
      <c r="P140" s="20"/>
      <c r="Q140" s="16">
        <v>70273384</v>
      </c>
      <c r="R140" s="16" t="s">
        <v>61</v>
      </c>
      <c r="S140" s="13">
        <f t="array" ref="S140">INDEX(manifest_11Sep!$A$1:$V$3202,MATCH($B140,manifest_11Sep!$B$1:$B$3202,0),MATCH(A.Arr9sepList!S$1,manifest_11Sep!$A$1:$V$1,0))</f>
        <v>0</v>
      </c>
    </row>
    <row r="141" spans="1:19" ht="15.75" customHeight="1">
      <c r="A141" s="13" t="str">
        <f t="array" ref="A141">INDEX(manifest_11Sep!$A$1:$V$3202,MATCH($B141,manifest_11Sep!$B$1:$B$3202,0),MATCH(A.Arr9sepList!A$1,manifest_11Sep!$A$1:$V$1,0))</f>
        <v>A</v>
      </c>
      <c r="B141" s="13" t="s">
        <v>1662</v>
      </c>
      <c r="C141" s="13" t="str">
        <f t="array" ref="C141">INDEX(manifest_11Sep!$A$1:$V$3202,MATCH($B141,manifest_11Sep!$B$1:$B$3202,0),MATCH(A.Arr9sepList!C$1,manifest_11Sep!$A$1:$V$1,0))</f>
        <v>CLN2TGYJ4HM</v>
      </c>
      <c r="D141" s="13" t="str">
        <f t="array" ref="D141">INDEX(manifest_11Sep!$A$1:$V$3202,MATCH($B141,manifest_11Sep!$B$1:$B$3202,0),MATCH(A.Arr9sepList!D$1,manifest_11Sep!$A$1:$V$1,0))</f>
        <v>Male</v>
      </c>
      <c r="E141" s="13" t="str">
        <f t="array" ref="E141">INDEX(manifest_11Sep!$A$1:$V$3202,MATCH($B141,manifest_11Sep!$B$1:$B$3202,0),MATCH(A.Arr9sepList!E$1,manifest_11Sep!$A$1:$V$1,0))</f>
        <v>Gilbert</v>
      </c>
      <c r="F141" s="13" t="str">
        <f t="array" ref="F141">INDEX(manifest_11Sep!$A$1:$V$3202,MATCH($B141,manifest_11Sep!$B$1:$B$3202,0),MATCH(A.Arr9sepList!F$1,manifest_11Sep!$A$1:$V$1,0))</f>
        <v>Castellanos</v>
      </c>
      <c r="G141" s="13">
        <f t="array" ref="G141">INDEX(manifest_11Sep!$A$1:$V$3202,MATCH($B141,manifest_11Sep!$B$1:$B$3202,0),MATCH(A.Arr9sepList!G$1,manifest_11Sep!$A$1:$V$1,0))</f>
        <v>59</v>
      </c>
      <c r="H141" s="13" t="str">
        <f t="array" ref="H141">INDEX(manifest_11Sep!$A$1:$V$3202,MATCH($B141,manifest_11Sep!$B$1:$B$3202,0),MATCH(A.Arr9sepList!H$1,manifest_11Sep!$A$1:$V$1,0))</f>
        <v>Bobot Peralta</v>
      </c>
      <c r="I141" s="13" t="str">
        <f t="array" ref="I141">INDEX(manifest_11Sep!$A$1:$V$3202,MATCH($B141,manifest_11Sep!$B$1:$B$3202,0),MATCH(A.Arr9sepList!I$1,manifest_11Sep!$A$1:$V$1,0))</f>
        <v>Peach</v>
      </c>
      <c r="J141" s="13" t="str">
        <f t="array" ref="J141">INDEX(manifest_11Sep!$A$1:$V$3202,MATCH($B141,manifest_11Sep!$B$1:$B$3202,0),MATCH(A.Arr9sepList!J$1,manifest_11Sep!$A$1:$V$1,0))</f>
        <v>MM 809</v>
      </c>
      <c r="K141" s="13" t="str">
        <f t="array" ref="K141">INDEX(manifest_11Sep!$A$1:$V$3202,MATCH($B141,manifest_11Sep!$B$1:$B$3202,0),MATCH(A.Arr9sepList!K$1,manifest_11Sep!$A$1:$V$1,0))</f>
        <v>13-thg 9-25</v>
      </c>
      <c r="L141" s="14">
        <f t="array" ref="L141">INDEX(manifest_11Sep!$A$1:$V$3202,MATCH($B141,manifest_11Sep!$B$1:$B$3202,0),MATCH(A.Arr9sepList!L$1,manifest_11Sep!$A$1:$V$1,0))</f>
        <v>0.19444444444444445</v>
      </c>
      <c r="M141" s="13" t="str">
        <f t="array" ref="M141">INDEX(manifest_11Sep!$A$1:$V$3202,MATCH($B141,manifest_11Sep!$B$1:$B$3202,0),MATCH(A.Arr9sepList!M$1,manifest_11Sep!$A$1:$V$1,0))</f>
        <v>ICN-T1</v>
      </c>
      <c r="N141" s="13" t="str">
        <f t="array" ref="N141">INDEX(manifest_11Sep!$A$1:$V$3202,MATCH($B141,manifest_11Sep!$B$1:$B$3202,0),MATCH(A.Arr9sepList!N$1,manifest_11Sep!$A$1:$V$1,0))</f>
        <v>THE PLAZA</v>
      </c>
      <c r="O141" s="15"/>
      <c r="P141" s="20"/>
      <c r="Q141" s="16">
        <v>70124358</v>
      </c>
      <c r="R141" s="16" t="s">
        <v>43</v>
      </c>
      <c r="S141" s="13">
        <f t="array" ref="S141">INDEX(manifest_11Sep!$A$1:$V$3202,MATCH($B141,manifest_11Sep!$B$1:$B$3202,0),MATCH(A.Arr9sepList!S$1,manifest_11Sep!$A$1:$V$1,0))</f>
        <v>0</v>
      </c>
    </row>
    <row r="142" spans="1:19" ht="15.75" customHeight="1">
      <c r="A142" s="13" t="str">
        <f t="array" ref="A142">INDEX(manifest_11Sep!$A$1:$V$3202,MATCH($B142,manifest_11Sep!$B$1:$B$3202,0),MATCH(A.Arr9sepList!A$1,manifest_11Sep!$A$1:$V$1,0))</f>
        <v>A</v>
      </c>
      <c r="B142" s="13" t="s">
        <v>1664</v>
      </c>
      <c r="C142" s="13" t="str">
        <f t="array" ref="C142">INDEX(manifest_11Sep!$A$1:$V$3202,MATCH($B142,manifest_11Sep!$B$1:$B$3202,0),MATCH(A.Arr9sepList!C$1,manifest_11Sep!$A$1:$V$1,0))</f>
        <v>CLN2TGYJ4HM</v>
      </c>
      <c r="D142" s="13" t="str">
        <f t="array" ref="D142">INDEX(manifest_11Sep!$A$1:$V$3202,MATCH($B142,manifest_11Sep!$B$1:$B$3202,0),MATCH(A.Arr9sepList!D$1,manifest_11Sep!$A$1:$V$1,0))</f>
        <v>Male</v>
      </c>
      <c r="E142" s="13" t="str">
        <f t="array" ref="E142">INDEX(manifest_11Sep!$A$1:$V$3202,MATCH($B142,manifest_11Sep!$B$1:$B$3202,0),MATCH(A.Arr9sepList!E$1,manifest_11Sep!$A$1:$V$1,0))</f>
        <v>Adrian Joss</v>
      </c>
      <c r="F142" s="13" t="str">
        <f t="array" ref="F142">INDEX(manifest_11Sep!$A$1:$V$3202,MATCH($B142,manifest_11Sep!$B$1:$B$3202,0),MATCH(A.Arr9sepList!F$1,manifest_11Sep!$A$1:$V$1,0))</f>
        <v>Castellanos</v>
      </c>
      <c r="G142" s="13">
        <f t="array" ref="G142">INDEX(manifest_11Sep!$A$1:$V$3202,MATCH($B142,manifest_11Sep!$B$1:$B$3202,0),MATCH(A.Arr9sepList!G$1,manifest_11Sep!$A$1:$V$1,0))</f>
        <v>13</v>
      </c>
      <c r="H142" s="13" t="str">
        <f t="array" ref="H142">INDEX(manifest_11Sep!$A$1:$V$3202,MATCH($B142,manifest_11Sep!$B$1:$B$3202,0),MATCH(A.Arr9sepList!H$1,manifest_11Sep!$A$1:$V$1,0))</f>
        <v>Bobot Peralta</v>
      </c>
      <c r="I142" s="13" t="str">
        <f t="array" ref="I142">INDEX(manifest_11Sep!$A$1:$V$3202,MATCH($B142,manifest_11Sep!$B$1:$B$3202,0),MATCH(A.Arr9sepList!I$1,manifest_11Sep!$A$1:$V$1,0))</f>
        <v>Peach</v>
      </c>
      <c r="J142" s="13" t="str">
        <f t="array" ref="J142">INDEX(manifest_11Sep!$A$1:$V$3202,MATCH($B142,manifest_11Sep!$B$1:$B$3202,0),MATCH(A.Arr9sepList!J$1,manifest_11Sep!$A$1:$V$1,0))</f>
        <v>MM 809</v>
      </c>
      <c r="K142" s="13" t="str">
        <f t="array" ref="K142">INDEX(manifest_11Sep!$A$1:$V$3202,MATCH($B142,manifest_11Sep!$B$1:$B$3202,0),MATCH(A.Arr9sepList!K$1,manifest_11Sep!$A$1:$V$1,0))</f>
        <v>13-thg 9-25</v>
      </c>
      <c r="L142" s="14">
        <f t="array" ref="L142">INDEX(manifest_11Sep!$A$1:$V$3202,MATCH($B142,manifest_11Sep!$B$1:$B$3202,0),MATCH(A.Arr9sepList!L$1,manifest_11Sep!$A$1:$V$1,0))</f>
        <v>0.19444444444444445</v>
      </c>
      <c r="M142" s="13" t="str">
        <f t="array" ref="M142">INDEX(manifest_11Sep!$A$1:$V$3202,MATCH($B142,manifest_11Sep!$B$1:$B$3202,0),MATCH(A.Arr9sepList!M$1,manifest_11Sep!$A$1:$V$1,0))</f>
        <v>ICN-T1</v>
      </c>
      <c r="N142" s="13" t="str">
        <f t="array" ref="N142">INDEX(manifest_11Sep!$A$1:$V$3202,MATCH($B142,manifest_11Sep!$B$1:$B$3202,0),MATCH(A.Arr9sepList!N$1,manifest_11Sep!$A$1:$V$1,0))</f>
        <v>THE PLAZA</v>
      </c>
      <c r="O142" s="15"/>
      <c r="P142" s="20"/>
      <c r="Q142" s="16">
        <v>70124358</v>
      </c>
      <c r="R142" s="16" t="s">
        <v>43</v>
      </c>
      <c r="S142" s="13">
        <f t="array" ref="S142">INDEX(manifest_11Sep!$A$1:$V$3202,MATCH($B142,manifest_11Sep!$B$1:$B$3202,0),MATCH(A.Arr9sepList!S$1,manifest_11Sep!$A$1:$V$1,0))</f>
        <v>0</v>
      </c>
    </row>
    <row r="143" spans="1:19" ht="15.75" customHeight="1">
      <c r="A143" s="13" t="str">
        <f t="array" ref="A143">INDEX(manifest_11Sep!$A$1:$V$3202,MATCH($B143,manifest_11Sep!$B$1:$B$3202,0),MATCH(A.Arr9sepList!A$1,manifest_11Sep!$A$1:$V$1,0))</f>
        <v>A</v>
      </c>
      <c r="B143" s="13" t="s">
        <v>1666</v>
      </c>
      <c r="C143" s="13" t="str">
        <f t="array" ref="C143">INDEX(manifest_11Sep!$A$1:$V$3202,MATCH($B143,manifest_11Sep!$B$1:$B$3202,0),MATCH(A.Arr9sepList!C$1,manifest_11Sep!$A$1:$V$1,0))</f>
        <v>CLN2TGYJ4HM</v>
      </c>
      <c r="D143" s="13" t="str">
        <f t="array" ref="D143">INDEX(manifest_11Sep!$A$1:$V$3202,MATCH($B143,manifest_11Sep!$B$1:$B$3202,0),MATCH(A.Arr9sepList!D$1,manifest_11Sep!$A$1:$V$1,0))</f>
        <v>Female</v>
      </c>
      <c r="E143" s="13" t="str">
        <f t="array" ref="E143">INDEX(manifest_11Sep!$A$1:$V$3202,MATCH($B143,manifest_11Sep!$B$1:$B$3202,0),MATCH(A.Arr9sepList!E$1,manifest_11Sep!$A$1:$V$1,0))</f>
        <v>Jenny Violanta</v>
      </c>
      <c r="F143" s="13" t="str">
        <f t="array" ref="F143">INDEX(manifest_11Sep!$A$1:$V$3202,MATCH($B143,manifest_11Sep!$B$1:$B$3202,0),MATCH(A.Arr9sepList!F$1,manifest_11Sep!$A$1:$V$1,0))</f>
        <v>Castellanos</v>
      </c>
      <c r="G143" s="13">
        <f t="array" ref="G143">INDEX(manifest_11Sep!$A$1:$V$3202,MATCH($B143,manifest_11Sep!$B$1:$B$3202,0),MATCH(A.Arr9sepList!G$1,manifest_11Sep!$A$1:$V$1,0))</f>
        <v>55</v>
      </c>
      <c r="H143" s="13" t="str">
        <f t="array" ref="H143">INDEX(manifest_11Sep!$A$1:$V$3202,MATCH($B143,manifest_11Sep!$B$1:$B$3202,0),MATCH(A.Arr9sepList!H$1,manifest_11Sep!$A$1:$V$1,0))</f>
        <v>Bobot Peralta</v>
      </c>
      <c r="I143" s="13" t="str">
        <f t="array" ref="I143">INDEX(manifest_11Sep!$A$1:$V$3202,MATCH($B143,manifest_11Sep!$B$1:$B$3202,0),MATCH(A.Arr9sepList!I$1,manifest_11Sep!$A$1:$V$1,0))</f>
        <v>Peach</v>
      </c>
      <c r="J143" s="13" t="str">
        <f t="array" ref="J143">INDEX(manifest_11Sep!$A$1:$V$3202,MATCH($B143,manifest_11Sep!$B$1:$B$3202,0),MATCH(A.Arr9sepList!J$1,manifest_11Sep!$A$1:$V$1,0))</f>
        <v>MM 809</v>
      </c>
      <c r="K143" s="13" t="str">
        <f t="array" ref="K143">INDEX(manifest_11Sep!$A$1:$V$3202,MATCH($B143,manifest_11Sep!$B$1:$B$3202,0),MATCH(A.Arr9sepList!K$1,manifest_11Sep!$A$1:$V$1,0))</f>
        <v>13-thg 9-25</v>
      </c>
      <c r="L143" s="14">
        <f t="array" ref="L143">INDEX(manifest_11Sep!$A$1:$V$3202,MATCH($B143,manifest_11Sep!$B$1:$B$3202,0),MATCH(A.Arr9sepList!L$1,manifest_11Sep!$A$1:$V$1,0))</f>
        <v>0.19444444444444445</v>
      </c>
      <c r="M143" s="13" t="str">
        <f t="array" ref="M143">INDEX(manifest_11Sep!$A$1:$V$3202,MATCH($B143,manifest_11Sep!$B$1:$B$3202,0),MATCH(A.Arr9sepList!M$1,manifest_11Sep!$A$1:$V$1,0))</f>
        <v>ICN-T1</v>
      </c>
      <c r="N143" s="13" t="str">
        <f t="array" ref="N143">INDEX(manifest_11Sep!$A$1:$V$3202,MATCH($B143,manifest_11Sep!$B$1:$B$3202,0),MATCH(A.Arr9sepList!N$1,manifest_11Sep!$A$1:$V$1,0))</f>
        <v>THE PLAZA</v>
      </c>
      <c r="O143" s="15"/>
      <c r="P143" s="20"/>
      <c r="Q143" s="16">
        <v>70124353</v>
      </c>
      <c r="R143" s="16" t="s">
        <v>43</v>
      </c>
      <c r="S143" s="13">
        <f t="array" ref="S143">INDEX(manifest_11Sep!$A$1:$V$3202,MATCH($B143,manifest_11Sep!$B$1:$B$3202,0),MATCH(A.Arr9sepList!S$1,manifest_11Sep!$A$1:$V$1,0))</f>
        <v>0</v>
      </c>
    </row>
    <row r="144" spans="1:19" ht="15.75" customHeight="1">
      <c r="A144" s="13" t="str">
        <f t="array" ref="A144">INDEX(manifest_11Sep!$A$1:$V$3202,MATCH($B144,manifest_11Sep!$B$1:$B$3202,0),MATCH(A.Arr9sepList!A$1,manifest_11Sep!$A$1:$V$1,0))</f>
        <v>A</v>
      </c>
      <c r="B144" s="13" t="s">
        <v>1668</v>
      </c>
      <c r="C144" s="13" t="str">
        <f t="array" ref="C144">INDEX(manifest_11Sep!$A$1:$V$3202,MATCH($B144,manifest_11Sep!$B$1:$B$3202,0),MATCH(A.Arr9sepList!C$1,manifest_11Sep!$A$1:$V$1,0))</f>
        <v>CLN2TGYJ4HM</v>
      </c>
      <c r="D144" s="13" t="str">
        <f t="array" ref="D144">INDEX(manifest_11Sep!$A$1:$V$3202,MATCH($B144,manifest_11Sep!$B$1:$B$3202,0),MATCH(A.Arr9sepList!D$1,manifest_11Sep!$A$1:$V$1,0))</f>
        <v>Female</v>
      </c>
      <c r="E144" s="13" t="str">
        <f t="array" ref="E144">INDEX(manifest_11Sep!$A$1:$V$3202,MATCH($B144,manifest_11Sep!$B$1:$B$3202,0),MATCH(A.Arr9sepList!E$1,manifest_11Sep!$A$1:$V$1,0))</f>
        <v>Brigitte Habawel</v>
      </c>
      <c r="F144" s="13" t="str">
        <f t="array" ref="F144">INDEX(manifest_11Sep!$A$1:$V$3202,MATCH($B144,manifest_11Sep!$B$1:$B$3202,0),MATCH(A.Arr9sepList!F$1,manifest_11Sep!$A$1:$V$1,0))</f>
        <v>Weiss</v>
      </c>
      <c r="G144" s="13">
        <f t="array" ref="G144">INDEX(manifest_11Sep!$A$1:$V$3202,MATCH($B144,manifest_11Sep!$B$1:$B$3202,0),MATCH(A.Arr9sepList!G$1,manifest_11Sep!$A$1:$V$1,0))</f>
        <v>62</v>
      </c>
      <c r="H144" s="13" t="str">
        <f t="array" ref="H144">INDEX(manifest_11Sep!$A$1:$V$3202,MATCH($B144,manifest_11Sep!$B$1:$B$3202,0),MATCH(A.Arr9sepList!H$1,manifest_11Sep!$A$1:$V$1,0))</f>
        <v>Bobot Peralta</v>
      </c>
      <c r="I144" s="13" t="str">
        <f t="array" ref="I144">INDEX(manifest_11Sep!$A$1:$V$3202,MATCH($B144,manifest_11Sep!$B$1:$B$3202,0),MATCH(A.Arr9sepList!I$1,manifest_11Sep!$A$1:$V$1,0))</f>
        <v>Peach</v>
      </c>
      <c r="J144" s="13" t="str">
        <f t="array" ref="J144">INDEX(manifest_11Sep!$A$1:$V$3202,MATCH($B144,manifest_11Sep!$B$1:$B$3202,0),MATCH(A.Arr9sepList!J$1,manifest_11Sep!$A$1:$V$1,0))</f>
        <v>MM 809</v>
      </c>
      <c r="K144" s="13" t="str">
        <f t="array" ref="K144">INDEX(manifest_11Sep!$A$1:$V$3202,MATCH($B144,manifest_11Sep!$B$1:$B$3202,0),MATCH(A.Arr9sepList!K$1,manifest_11Sep!$A$1:$V$1,0))</f>
        <v>13-thg 9-25</v>
      </c>
      <c r="L144" s="14">
        <f t="array" ref="L144">INDEX(manifest_11Sep!$A$1:$V$3202,MATCH($B144,manifest_11Sep!$B$1:$B$3202,0),MATCH(A.Arr9sepList!L$1,manifest_11Sep!$A$1:$V$1,0))</f>
        <v>0.19444444444444445</v>
      </c>
      <c r="M144" s="13" t="str">
        <f t="array" ref="M144">INDEX(manifest_11Sep!$A$1:$V$3202,MATCH($B144,manifest_11Sep!$B$1:$B$3202,0),MATCH(A.Arr9sepList!M$1,manifest_11Sep!$A$1:$V$1,0))</f>
        <v>ICN-T1</v>
      </c>
      <c r="N144" s="13" t="str">
        <f t="array" ref="N144">INDEX(manifest_11Sep!$A$1:$V$3202,MATCH($B144,manifest_11Sep!$B$1:$B$3202,0),MATCH(A.Arr9sepList!N$1,manifest_11Sep!$A$1:$V$1,0))</f>
        <v>THE PLAZA</v>
      </c>
      <c r="O144" s="15"/>
      <c r="P144" s="20"/>
      <c r="Q144" s="16">
        <v>70124353</v>
      </c>
      <c r="R144" s="16" t="s">
        <v>43</v>
      </c>
      <c r="S144" s="13">
        <f t="array" ref="S144">INDEX(manifest_11Sep!$A$1:$V$3202,MATCH($B144,manifest_11Sep!$B$1:$B$3202,0),MATCH(A.Arr9sepList!S$1,manifest_11Sep!$A$1:$V$1,0))</f>
        <v>0</v>
      </c>
    </row>
    <row r="145" spans="1:19" ht="15.75" customHeight="1">
      <c r="A145" s="13" t="str">
        <f t="array" ref="A145">INDEX(manifest_11Sep!$A$1:$V$3202,MATCH($B145,manifest_11Sep!$B$1:$B$3202,0),MATCH(A.Arr9sepList!A$1,manifest_11Sep!$A$1:$V$1,0))</f>
        <v>A</v>
      </c>
      <c r="B145" s="13" t="s">
        <v>1727</v>
      </c>
      <c r="C145" s="13" t="str">
        <f t="array" ref="C145">INDEX(manifest_11Sep!$A$1:$V$3202,MATCH($B145,manifest_11Sep!$B$1:$B$3202,0),MATCH(A.Arr9sepList!C$1,manifest_11Sep!$A$1:$V$1,0))</f>
        <v>R5NS2HV9DFC</v>
      </c>
      <c r="D145" s="13" t="str">
        <f t="array" ref="D145">INDEX(manifest_11Sep!$A$1:$V$3202,MATCH($B145,manifest_11Sep!$B$1:$B$3202,0),MATCH(A.Arr9sepList!D$1,manifest_11Sep!$A$1:$V$1,0))</f>
        <v>Male</v>
      </c>
      <c r="E145" s="13" t="str">
        <f t="array" ref="E145">INDEX(manifest_11Sep!$A$1:$V$3202,MATCH($B145,manifest_11Sep!$B$1:$B$3202,0),MATCH(A.Arr9sepList!E$1,manifest_11Sep!$A$1:$V$1,0))</f>
        <v>Rodolfo Mercado</v>
      </c>
      <c r="F145" s="13" t="str">
        <f t="array" ref="F145">INDEX(manifest_11Sep!$A$1:$V$3202,MATCH($B145,manifest_11Sep!$B$1:$B$3202,0),MATCH(A.Arr9sepList!F$1,manifest_11Sep!$A$1:$V$1,0))</f>
        <v>Paciente Jr.</v>
      </c>
      <c r="G145" s="13">
        <f t="array" ref="G145">INDEX(manifest_11Sep!$A$1:$V$3202,MATCH($B145,manifest_11Sep!$B$1:$B$3202,0),MATCH(A.Arr9sepList!G$1,manifest_11Sep!$A$1:$V$1,0))</f>
        <v>56</v>
      </c>
      <c r="H145" s="13" t="str">
        <f t="array" ref="H145">INDEX(manifest_11Sep!$A$1:$V$3202,MATCH($B145,manifest_11Sep!$B$1:$B$3202,0),MATCH(A.Arr9sepList!H$1,manifest_11Sep!$A$1:$V$1,0))</f>
        <v>Bobot Peralta</v>
      </c>
      <c r="I145" s="13" t="str">
        <f t="array" ref="I145">INDEX(manifest_11Sep!$A$1:$V$3202,MATCH($B145,manifest_11Sep!$B$1:$B$3202,0),MATCH(A.Arr9sepList!I$1,manifest_11Sep!$A$1:$V$1,0))</f>
        <v>Peach</v>
      </c>
      <c r="J145" s="13" t="str">
        <f t="array" ref="J145">INDEX(manifest_11Sep!$A$1:$V$3202,MATCH($B145,manifest_11Sep!$B$1:$B$3202,0),MATCH(A.Arr9sepList!J$1,manifest_11Sep!$A$1:$V$1,0))</f>
        <v>MM 809</v>
      </c>
      <c r="K145" s="13" t="str">
        <f t="array" ref="K145">INDEX(manifest_11Sep!$A$1:$V$3202,MATCH($B145,manifest_11Sep!$B$1:$B$3202,0),MATCH(A.Arr9sepList!K$1,manifest_11Sep!$A$1:$V$1,0))</f>
        <v>13-thg 9-25</v>
      </c>
      <c r="L145" s="14">
        <f t="array" ref="L145">INDEX(manifest_11Sep!$A$1:$V$3202,MATCH($B145,manifest_11Sep!$B$1:$B$3202,0),MATCH(A.Arr9sepList!L$1,manifest_11Sep!$A$1:$V$1,0))</f>
        <v>0.19444444444444445</v>
      </c>
      <c r="M145" s="13" t="str">
        <f t="array" ref="M145">INDEX(manifest_11Sep!$A$1:$V$3202,MATCH($B145,manifest_11Sep!$B$1:$B$3202,0),MATCH(A.Arr9sepList!M$1,manifest_11Sep!$A$1:$V$1,0))</f>
        <v>ICN-T1</v>
      </c>
      <c r="N145" s="13" t="str">
        <f t="array" ref="N145">INDEX(manifest_11Sep!$A$1:$V$3202,MATCH($B145,manifest_11Sep!$B$1:$B$3202,0),MATCH(A.Arr9sepList!N$1,manifest_11Sep!$A$1:$V$1,0))</f>
        <v>THE PLAZA</v>
      </c>
      <c r="O145" s="15"/>
      <c r="P145" s="20"/>
      <c r="Q145" s="16">
        <v>70140223</v>
      </c>
      <c r="R145" s="16" t="s">
        <v>43</v>
      </c>
      <c r="S145" s="13">
        <f t="array" ref="S145">INDEX(manifest_11Sep!$A$1:$V$3202,MATCH($B145,manifest_11Sep!$B$1:$B$3202,0),MATCH(A.Arr9sepList!S$1,manifest_11Sep!$A$1:$V$1,0))</f>
        <v>0</v>
      </c>
    </row>
    <row r="146" spans="1:19" ht="15.75" customHeight="1">
      <c r="A146" s="13" t="str">
        <f t="array" ref="A146">INDEX(manifest_11Sep!$A$1:$V$3202,MATCH($B146,manifest_11Sep!$B$1:$B$3202,0),MATCH(A.Arr9sepList!A$1,manifest_11Sep!$A$1:$V$1,0))</f>
        <v>A</v>
      </c>
      <c r="B146" s="13" t="s">
        <v>1730</v>
      </c>
      <c r="C146" s="13" t="str">
        <f t="array" ref="C146">INDEX(manifest_11Sep!$A$1:$V$3202,MATCH($B146,manifest_11Sep!$B$1:$B$3202,0),MATCH(A.Arr9sepList!C$1,manifest_11Sep!$A$1:$V$1,0))</f>
        <v>R5NS2HV9DFC</v>
      </c>
      <c r="D146" s="13" t="str">
        <f t="array" ref="D146">INDEX(manifest_11Sep!$A$1:$V$3202,MATCH($B146,manifest_11Sep!$B$1:$B$3202,0),MATCH(A.Arr9sepList!D$1,manifest_11Sep!$A$1:$V$1,0))</f>
        <v>Female</v>
      </c>
      <c r="E146" s="13" t="str">
        <f t="array" ref="E146">INDEX(manifest_11Sep!$A$1:$V$3202,MATCH($B146,manifest_11Sep!$B$1:$B$3202,0),MATCH(A.Arr9sepList!E$1,manifest_11Sep!$A$1:$V$1,0))</f>
        <v>Rosario Pinky Santos</v>
      </c>
      <c r="F146" s="13" t="str">
        <f t="array" ref="F146">INDEX(manifest_11Sep!$A$1:$V$3202,MATCH($B146,manifest_11Sep!$B$1:$B$3202,0),MATCH(A.Arr9sepList!F$1,manifest_11Sep!$A$1:$V$1,0))</f>
        <v>Paciente</v>
      </c>
      <c r="G146" s="13">
        <f t="array" ref="G146">INDEX(manifest_11Sep!$A$1:$V$3202,MATCH($B146,manifest_11Sep!$B$1:$B$3202,0),MATCH(A.Arr9sepList!G$1,manifest_11Sep!$A$1:$V$1,0))</f>
        <v>56</v>
      </c>
      <c r="H146" s="13" t="str">
        <f t="array" ref="H146">INDEX(manifest_11Sep!$A$1:$V$3202,MATCH($B146,manifest_11Sep!$B$1:$B$3202,0),MATCH(A.Arr9sepList!H$1,manifest_11Sep!$A$1:$V$1,0))</f>
        <v>Bobot Peralta</v>
      </c>
      <c r="I146" s="13" t="str">
        <f t="array" ref="I146">INDEX(manifest_11Sep!$A$1:$V$3202,MATCH($B146,manifest_11Sep!$B$1:$B$3202,0),MATCH(A.Arr9sepList!I$1,manifest_11Sep!$A$1:$V$1,0))</f>
        <v>Peach</v>
      </c>
      <c r="J146" s="13" t="str">
        <f t="array" ref="J146">INDEX(manifest_11Sep!$A$1:$V$3202,MATCH($B146,manifest_11Sep!$B$1:$B$3202,0),MATCH(A.Arr9sepList!J$1,manifest_11Sep!$A$1:$V$1,0))</f>
        <v>MM 809</v>
      </c>
      <c r="K146" s="13" t="str">
        <f t="array" ref="K146">INDEX(manifest_11Sep!$A$1:$V$3202,MATCH($B146,manifest_11Sep!$B$1:$B$3202,0),MATCH(A.Arr9sepList!K$1,manifest_11Sep!$A$1:$V$1,0))</f>
        <v>13-thg 9-25</v>
      </c>
      <c r="L146" s="14">
        <f t="array" ref="L146">INDEX(manifest_11Sep!$A$1:$V$3202,MATCH($B146,manifest_11Sep!$B$1:$B$3202,0),MATCH(A.Arr9sepList!L$1,manifest_11Sep!$A$1:$V$1,0))</f>
        <v>0.19444444444444445</v>
      </c>
      <c r="M146" s="13" t="str">
        <f t="array" ref="M146">INDEX(manifest_11Sep!$A$1:$V$3202,MATCH($B146,manifest_11Sep!$B$1:$B$3202,0),MATCH(A.Arr9sepList!M$1,manifest_11Sep!$A$1:$V$1,0))</f>
        <v>ICN-T1</v>
      </c>
      <c r="N146" s="13" t="str">
        <f t="array" ref="N146">INDEX(manifest_11Sep!$A$1:$V$3202,MATCH($B146,manifest_11Sep!$B$1:$B$3202,0),MATCH(A.Arr9sepList!N$1,manifest_11Sep!$A$1:$V$1,0))</f>
        <v>THE PLAZA</v>
      </c>
      <c r="O146" s="15"/>
      <c r="P146" s="20"/>
      <c r="Q146" s="16">
        <v>70140223</v>
      </c>
      <c r="R146" s="16" t="s">
        <v>43</v>
      </c>
      <c r="S146" s="13">
        <f t="array" ref="S146">INDEX(manifest_11Sep!$A$1:$V$3202,MATCH($B146,manifest_11Sep!$B$1:$B$3202,0),MATCH(A.Arr9sepList!S$1,manifest_11Sep!$A$1:$V$1,0))</f>
        <v>0</v>
      </c>
    </row>
    <row r="147" spans="1:19" ht="15.75" customHeight="1">
      <c r="A147" s="13" t="str">
        <f t="array" ref="A147">INDEX(manifest_11Sep!$A$1:$V$3202,MATCH($B147,manifest_11Sep!$B$1:$B$3202,0),MATCH(A.Arr9sepList!A$1,manifest_11Sep!$A$1:$V$1,0))</f>
        <v>A</v>
      </c>
      <c r="B147" s="13" t="s">
        <v>1645</v>
      </c>
      <c r="C147" s="13" t="str">
        <f t="array" ref="C147">INDEX(manifest_11Sep!$A$1:$V$3202,MATCH($B147,manifest_11Sep!$B$1:$B$3202,0),MATCH(A.Arr9sepList!C$1,manifest_11Sep!$A$1:$V$1,0))</f>
        <v>2MN965MKQ4T</v>
      </c>
      <c r="D147" s="13" t="str">
        <f t="array" ref="D147">INDEX(manifest_11Sep!$A$1:$V$3202,MATCH($B147,manifest_11Sep!$B$1:$B$3202,0),MATCH(A.Arr9sepList!D$1,manifest_11Sep!$A$1:$V$1,0))</f>
        <v>Female</v>
      </c>
      <c r="E147" s="13" t="str">
        <f t="array" ref="E147">INDEX(manifest_11Sep!$A$1:$V$3202,MATCH($B147,manifest_11Sep!$B$1:$B$3202,0),MATCH(A.Arr9sepList!E$1,manifest_11Sep!$A$1:$V$1,0))</f>
        <v>Rosille Hullana</v>
      </c>
      <c r="F147" s="13" t="str">
        <f t="array" ref="F147">INDEX(manifest_11Sep!$A$1:$V$3202,MATCH($B147,manifest_11Sep!$B$1:$B$3202,0),MATCH(A.Arr9sepList!F$1,manifest_11Sep!$A$1:$V$1,0))</f>
        <v>Vasquez</v>
      </c>
      <c r="G147" s="13">
        <f t="array" ref="G147">INDEX(manifest_11Sep!$A$1:$V$3202,MATCH($B147,manifest_11Sep!$B$1:$B$3202,0),MATCH(A.Arr9sepList!G$1,manifest_11Sep!$A$1:$V$1,0))</f>
        <v>47</v>
      </c>
      <c r="H147" s="13" t="str">
        <f t="array" ref="H147">INDEX(manifest_11Sep!$A$1:$V$3202,MATCH($B147,manifest_11Sep!$B$1:$B$3202,0),MATCH(A.Arr9sepList!H$1,manifest_11Sep!$A$1:$V$1,0))</f>
        <v>Bobot Peralta</v>
      </c>
      <c r="I147" s="13" t="str">
        <f t="array" ref="I147">INDEX(manifest_11Sep!$A$1:$V$3202,MATCH($B147,manifest_11Sep!$B$1:$B$3202,0),MATCH(A.Arr9sepList!I$1,manifest_11Sep!$A$1:$V$1,0))</f>
        <v>Asiana Airlines</v>
      </c>
      <c r="J147" s="13" t="str">
        <f t="array" ref="J147">INDEX(manifest_11Sep!$A$1:$V$3202,MATCH($B147,manifest_11Sep!$B$1:$B$3202,0),MATCH(A.Arr9sepList!J$1,manifest_11Sep!$A$1:$V$1,0))</f>
        <v>OZ 704</v>
      </c>
      <c r="K147" s="13" t="str">
        <f t="array" ref="K147">INDEX(manifest_11Sep!$A$1:$V$3202,MATCH($B147,manifest_11Sep!$B$1:$B$3202,0),MATCH(A.Arr9sepList!K$1,manifest_11Sep!$A$1:$V$1,0))</f>
        <v>13-thg 9-25</v>
      </c>
      <c r="L147" s="14">
        <f t="array" ref="L147">INDEX(manifest_11Sep!$A$1:$V$3202,MATCH($B147,manifest_11Sep!$B$1:$B$3202,0),MATCH(A.Arr9sepList!L$1,manifest_11Sep!$A$1:$V$1,0))</f>
        <v>0.2013888888888889</v>
      </c>
      <c r="M147" s="13" t="str">
        <f t="array" ref="M147">INDEX(manifest_11Sep!$A$1:$V$3202,MATCH($B147,manifest_11Sep!$B$1:$B$3202,0),MATCH(A.Arr9sepList!M$1,manifest_11Sep!$A$1:$V$1,0))</f>
        <v>ICN-T1</v>
      </c>
      <c r="N147" s="13" t="str">
        <f t="array" ref="N147">INDEX(manifest_11Sep!$A$1:$V$3202,MATCH($B147,manifest_11Sep!$B$1:$B$3202,0),MATCH(A.Arr9sepList!N$1,manifest_11Sep!$A$1:$V$1,0))</f>
        <v>THE PLAZA</v>
      </c>
      <c r="O147" s="15"/>
      <c r="P147" s="20"/>
      <c r="Q147" s="16">
        <v>70124352</v>
      </c>
      <c r="R147" s="16" t="s">
        <v>43</v>
      </c>
      <c r="S147" s="13">
        <f t="array" ref="S147">INDEX(manifest_11Sep!$A$1:$V$3202,MATCH($B147,manifest_11Sep!$B$1:$B$3202,0),MATCH(A.Arr9sepList!S$1,manifest_11Sep!$A$1:$V$1,0))</f>
        <v>0</v>
      </c>
    </row>
    <row r="148" spans="1:19" ht="15.75" customHeight="1">
      <c r="A148" s="13" t="str">
        <f t="array" ref="A148">INDEX(manifest_11Sep!$A$1:$V$3202,MATCH($B148,manifest_11Sep!$B$1:$B$3202,0),MATCH(A.Arr9sepList!A$1,manifest_11Sep!$A$1:$V$1,0))</f>
        <v>A</v>
      </c>
      <c r="B148" s="13" t="s">
        <v>1650</v>
      </c>
      <c r="C148" s="13" t="str">
        <f t="array" ref="C148">INDEX(manifest_11Sep!$A$1:$V$3202,MATCH($B148,manifest_11Sep!$B$1:$B$3202,0),MATCH(A.Arr9sepList!C$1,manifest_11Sep!$A$1:$V$1,0))</f>
        <v>2MN965MKQ4T</v>
      </c>
      <c r="D148" s="13" t="str">
        <f t="array" ref="D148">INDEX(manifest_11Sep!$A$1:$V$3202,MATCH($B148,manifest_11Sep!$B$1:$B$3202,0),MATCH(A.Arr9sepList!D$1,manifest_11Sep!$A$1:$V$1,0))</f>
        <v>Female</v>
      </c>
      <c r="E148" s="13" t="str">
        <f t="array" ref="E148">INDEX(manifest_11Sep!$A$1:$V$3202,MATCH($B148,manifest_11Sep!$B$1:$B$3202,0),MATCH(A.Arr9sepList!E$1,manifest_11Sep!$A$1:$V$1,0))</f>
        <v>Serafina Aguiar</v>
      </c>
      <c r="F148" s="13" t="str">
        <f t="array" ref="F148">INDEX(manifest_11Sep!$A$1:$V$3202,MATCH($B148,manifest_11Sep!$B$1:$B$3202,0),MATCH(A.Arr9sepList!F$1,manifest_11Sep!$A$1:$V$1,0))</f>
        <v>Young</v>
      </c>
      <c r="G148" s="13">
        <f t="array" ref="G148">INDEX(manifest_11Sep!$A$1:$V$3202,MATCH($B148,manifest_11Sep!$B$1:$B$3202,0),MATCH(A.Arr9sepList!G$1,manifest_11Sep!$A$1:$V$1,0))</f>
        <v>63</v>
      </c>
      <c r="H148" s="13" t="str">
        <f t="array" ref="H148">INDEX(manifest_11Sep!$A$1:$V$3202,MATCH($B148,manifest_11Sep!$B$1:$B$3202,0),MATCH(A.Arr9sepList!H$1,manifest_11Sep!$A$1:$V$1,0))</f>
        <v>Bobot Peralta</v>
      </c>
      <c r="I148" s="13" t="str">
        <f t="array" ref="I148">INDEX(manifest_11Sep!$A$1:$V$3202,MATCH($B148,manifest_11Sep!$B$1:$B$3202,0),MATCH(A.Arr9sepList!I$1,manifest_11Sep!$A$1:$V$1,0))</f>
        <v>Asiana Airlines</v>
      </c>
      <c r="J148" s="13" t="str">
        <f t="array" ref="J148">INDEX(manifest_11Sep!$A$1:$V$3202,MATCH($B148,manifest_11Sep!$B$1:$B$3202,0),MATCH(A.Arr9sepList!J$1,manifest_11Sep!$A$1:$V$1,0))</f>
        <v>OZ 704</v>
      </c>
      <c r="K148" s="13" t="str">
        <f t="array" ref="K148">INDEX(manifest_11Sep!$A$1:$V$3202,MATCH($B148,manifest_11Sep!$B$1:$B$3202,0),MATCH(A.Arr9sepList!K$1,manifest_11Sep!$A$1:$V$1,0))</f>
        <v>13-thg 9-25</v>
      </c>
      <c r="L148" s="14">
        <f t="array" ref="L148">INDEX(manifest_11Sep!$A$1:$V$3202,MATCH($B148,manifest_11Sep!$B$1:$B$3202,0),MATCH(A.Arr9sepList!L$1,manifest_11Sep!$A$1:$V$1,0))</f>
        <v>0.2013888888888889</v>
      </c>
      <c r="M148" s="13" t="str">
        <f t="array" ref="M148">INDEX(manifest_11Sep!$A$1:$V$3202,MATCH($B148,manifest_11Sep!$B$1:$B$3202,0),MATCH(A.Arr9sepList!M$1,manifest_11Sep!$A$1:$V$1,0))</f>
        <v>ICN-T1</v>
      </c>
      <c r="N148" s="13" t="str">
        <f t="array" ref="N148">INDEX(manifest_11Sep!$A$1:$V$3202,MATCH($B148,manifest_11Sep!$B$1:$B$3202,0),MATCH(A.Arr9sepList!N$1,manifest_11Sep!$A$1:$V$1,0))</f>
        <v>THE PLAZA</v>
      </c>
      <c r="O148" s="15"/>
      <c r="P148" s="20"/>
      <c r="Q148" s="16">
        <v>70124352</v>
      </c>
      <c r="R148" s="16" t="s">
        <v>43</v>
      </c>
      <c r="S148" s="13">
        <f t="array" ref="S148">INDEX(manifest_11Sep!$A$1:$V$3202,MATCH($B148,manifest_11Sep!$B$1:$B$3202,0),MATCH(A.Arr9sepList!S$1,manifest_11Sep!$A$1:$V$1,0))</f>
        <v>0</v>
      </c>
    </row>
    <row r="149" spans="1:19" ht="15.75" customHeight="1">
      <c r="A149" s="13" t="str">
        <f t="array" ref="A149">INDEX(manifest_11Sep!$A$1:$V$3202,MATCH($B149,manifest_11Sep!$B$1:$B$3202,0),MATCH(A.Arr9sepList!A$1,manifest_11Sep!$A$1:$V$1,0))</f>
        <v>A</v>
      </c>
      <c r="B149" s="13" t="s">
        <v>375</v>
      </c>
      <c r="C149" s="13" t="str">
        <f t="array" ref="C149">INDEX(manifest_11Sep!$A$1:$V$3202,MATCH($B149,manifest_11Sep!$B$1:$B$3202,0),MATCH(A.Arr9sepList!C$1,manifest_11Sep!$A$1:$V$1,0))</f>
        <v>66N3HLXYMH8</v>
      </c>
      <c r="D149" s="13" t="str">
        <f t="array" ref="D149">INDEX(manifest_11Sep!$A$1:$V$3202,MATCH($B149,manifest_11Sep!$B$1:$B$3202,0),MATCH(A.Arr9sepList!D$1,manifest_11Sep!$A$1:$V$1,0))</f>
        <v>Male</v>
      </c>
      <c r="E149" s="13" t="str">
        <f t="array" ref="E149">INDEX(manifest_11Sep!$A$1:$V$3202,MATCH($B149,manifest_11Sep!$B$1:$B$3202,0),MATCH(A.Arr9sepList!E$1,manifest_11Sep!$A$1:$V$1,0))</f>
        <v>Michael</v>
      </c>
      <c r="F149" s="13" t="str">
        <f t="array" ref="F149">INDEX(manifest_11Sep!$A$1:$V$3202,MATCH($B149,manifest_11Sep!$B$1:$B$3202,0),MATCH(A.Arr9sepList!F$1,manifest_11Sep!$A$1:$V$1,0))</f>
        <v>Vo</v>
      </c>
      <c r="G149" s="13">
        <f t="array" ref="G149">INDEX(manifest_11Sep!$A$1:$V$3202,MATCH($B149,manifest_11Sep!$B$1:$B$3202,0),MATCH(A.Arr9sepList!G$1,manifest_11Sep!$A$1:$V$1,0))</f>
        <v>40</v>
      </c>
      <c r="H149" s="13" t="str">
        <f t="array" ref="H149">INDEX(manifest_11Sep!$A$1:$V$3202,MATCH($B149,manifest_11Sep!$B$1:$B$3202,0),MATCH(A.Arr9sepList!H$1,manifest_11Sep!$A$1:$V$1,0))</f>
        <v>Alicia Nguyen 2</v>
      </c>
      <c r="I149" s="13" t="str">
        <f t="array" ref="I149">INDEX(manifest_11Sep!$A$1:$V$3202,MATCH($B149,manifest_11Sep!$B$1:$B$3202,0),MATCH(A.Arr9sepList!I$1,manifest_11Sep!$A$1:$V$1,0))</f>
        <v>Air Premia</v>
      </c>
      <c r="J149" s="13" t="str">
        <f t="array" ref="J149">INDEX(manifest_11Sep!$A$1:$V$3202,MATCH($B149,manifest_11Sep!$B$1:$B$3202,0),MATCH(A.Arr9sepList!J$1,manifest_11Sep!$A$1:$V$1,0))</f>
        <v>YP 132</v>
      </c>
      <c r="K149" s="13" t="str">
        <f t="array" ref="K149">INDEX(manifest_11Sep!$A$1:$V$3202,MATCH($B149,manifest_11Sep!$B$1:$B$3202,0),MATCH(A.Arr9sepList!K$1,manifest_11Sep!$A$1:$V$1,0))</f>
        <v>13-thg 9-25</v>
      </c>
      <c r="L149" s="14">
        <f t="array" ref="L149">INDEX(manifest_11Sep!$A$1:$V$3202,MATCH($B149,manifest_11Sep!$B$1:$B$3202,0),MATCH(A.Arr9sepList!L$1,manifest_11Sep!$A$1:$V$1,0))</f>
        <v>0.2048611111111111</v>
      </c>
      <c r="M149" s="13" t="str">
        <f t="array" ref="M149">INDEX(manifest_11Sep!$A$1:$V$3202,MATCH($B149,manifest_11Sep!$B$1:$B$3202,0),MATCH(A.Arr9sepList!M$1,manifest_11Sep!$A$1:$V$1,0))</f>
        <v>ICN-T1</v>
      </c>
      <c r="N149" s="13" t="str">
        <f t="array" ref="N149">INDEX(manifest_11Sep!$A$1:$V$3202,MATCH($B149,manifest_11Sep!$B$1:$B$3202,0),MATCH(A.Arr9sepList!N$1,manifest_11Sep!$A$1:$V$1,0))</f>
        <v>FAIRMONT</v>
      </c>
      <c r="O149" s="15"/>
      <c r="P149" s="20"/>
      <c r="Q149" s="16">
        <v>462710750</v>
      </c>
      <c r="R149" s="16" t="s">
        <v>35</v>
      </c>
      <c r="S149" s="13">
        <f t="array" ref="S149">INDEX(manifest_11Sep!$A$1:$V$3202,MATCH($B149,manifest_11Sep!$B$1:$B$3202,0),MATCH(A.Arr9sepList!S$1,manifest_11Sep!$A$1:$V$1,0))</f>
        <v>0</v>
      </c>
    </row>
    <row r="150" spans="1:19" ht="15.75" customHeight="1">
      <c r="A150" s="13" t="str">
        <f t="array" ref="A150">INDEX(manifest_11Sep!$A$1:$V$3202,MATCH($B150,manifest_11Sep!$B$1:$B$3202,0),MATCH(A.Arr9sepList!A$1,manifest_11Sep!$A$1:$V$1,0))</f>
        <v>A</v>
      </c>
      <c r="B150" s="13" t="s">
        <v>379</v>
      </c>
      <c r="C150" s="13" t="str">
        <f t="array" ref="C150">INDEX(manifest_11Sep!$A$1:$V$3202,MATCH($B150,manifest_11Sep!$B$1:$B$3202,0),MATCH(A.Arr9sepList!C$1,manifest_11Sep!$A$1:$V$1,0))</f>
        <v>66N3HLXYMH8</v>
      </c>
      <c r="D150" s="13" t="str">
        <f t="array" ref="D150">INDEX(manifest_11Sep!$A$1:$V$3202,MATCH($B150,manifest_11Sep!$B$1:$B$3202,0),MATCH(A.Arr9sepList!D$1,manifest_11Sep!$A$1:$V$1,0))</f>
        <v>Female</v>
      </c>
      <c r="E150" s="13" t="str">
        <f t="array" ref="E150">INDEX(manifest_11Sep!$A$1:$V$3202,MATCH($B150,manifest_11Sep!$B$1:$B$3202,0),MATCH(A.Arr9sepList!E$1,manifest_11Sep!$A$1:$V$1,0))</f>
        <v>Emma Yue</v>
      </c>
      <c r="F150" s="13" t="str">
        <f t="array" ref="F150">INDEX(manifest_11Sep!$A$1:$V$3202,MATCH($B150,manifest_11Sep!$B$1:$B$3202,0),MATCH(A.Arr9sepList!F$1,manifest_11Sep!$A$1:$V$1,0))</f>
        <v>Vo</v>
      </c>
      <c r="G150" s="13">
        <f t="array" ref="G150">INDEX(manifest_11Sep!$A$1:$V$3202,MATCH($B150,manifest_11Sep!$B$1:$B$3202,0),MATCH(A.Arr9sepList!G$1,manifest_11Sep!$A$1:$V$1,0))</f>
        <v>6</v>
      </c>
      <c r="H150" s="13" t="str">
        <f t="array" ref="H150">INDEX(manifest_11Sep!$A$1:$V$3202,MATCH($B150,manifest_11Sep!$B$1:$B$3202,0),MATCH(A.Arr9sepList!H$1,manifest_11Sep!$A$1:$V$1,0))</f>
        <v>Alicia Nguyen 2</v>
      </c>
      <c r="I150" s="13" t="str">
        <f t="array" ref="I150">INDEX(manifest_11Sep!$A$1:$V$3202,MATCH($B150,manifest_11Sep!$B$1:$B$3202,0),MATCH(A.Arr9sepList!I$1,manifest_11Sep!$A$1:$V$1,0))</f>
        <v>Air Premia</v>
      </c>
      <c r="J150" s="13" t="str">
        <f t="array" ref="J150">INDEX(manifest_11Sep!$A$1:$V$3202,MATCH($B150,manifest_11Sep!$B$1:$B$3202,0),MATCH(A.Arr9sepList!J$1,manifest_11Sep!$A$1:$V$1,0))</f>
        <v>YP 132</v>
      </c>
      <c r="K150" s="13" t="str">
        <f t="array" ref="K150">INDEX(manifest_11Sep!$A$1:$V$3202,MATCH($B150,manifest_11Sep!$B$1:$B$3202,0),MATCH(A.Arr9sepList!K$1,manifest_11Sep!$A$1:$V$1,0))</f>
        <v>13-thg 9-25</v>
      </c>
      <c r="L150" s="14">
        <f t="array" ref="L150">INDEX(manifest_11Sep!$A$1:$V$3202,MATCH($B150,manifest_11Sep!$B$1:$B$3202,0),MATCH(A.Arr9sepList!L$1,manifest_11Sep!$A$1:$V$1,0))</f>
        <v>0.2048611111111111</v>
      </c>
      <c r="M150" s="13" t="str">
        <f t="array" ref="M150">INDEX(manifest_11Sep!$A$1:$V$3202,MATCH($B150,manifest_11Sep!$B$1:$B$3202,0),MATCH(A.Arr9sepList!M$1,manifest_11Sep!$A$1:$V$1,0))</f>
        <v>ICN-T1</v>
      </c>
      <c r="N150" s="13" t="str">
        <f t="array" ref="N150">INDEX(manifest_11Sep!$A$1:$V$3202,MATCH($B150,manifest_11Sep!$B$1:$B$3202,0),MATCH(A.Arr9sepList!N$1,manifest_11Sep!$A$1:$V$1,0))</f>
        <v>FAIRMONT</v>
      </c>
      <c r="O150" s="15"/>
      <c r="P150" s="20"/>
      <c r="Q150" s="16">
        <v>462710750</v>
      </c>
      <c r="R150" s="16" t="s">
        <v>35</v>
      </c>
      <c r="S150" s="13">
        <f t="array" ref="S150">INDEX(manifest_11Sep!$A$1:$V$3202,MATCH($B150,manifest_11Sep!$B$1:$B$3202,0),MATCH(A.Arr9sepList!S$1,manifest_11Sep!$A$1:$V$1,0))</f>
        <v>0</v>
      </c>
    </row>
    <row r="151" spans="1:19" ht="15.75" customHeight="1">
      <c r="A151" s="13" t="str">
        <f t="array" ref="A151">INDEX(manifest_11Sep!$A$1:$V$3202,MATCH($B151,manifest_11Sep!$B$1:$B$3202,0),MATCH(A.Arr9sepList!A$1,manifest_11Sep!$A$1:$V$1,0))</f>
        <v>A</v>
      </c>
      <c r="B151" s="13" t="s">
        <v>381</v>
      </c>
      <c r="C151" s="13" t="str">
        <f t="array" ref="C151">INDEX(manifest_11Sep!$A$1:$V$3202,MATCH($B151,manifest_11Sep!$B$1:$B$3202,0),MATCH(A.Arr9sepList!C$1,manifest_11Sep!$A$1:$V$1,0))</f>
        <v>66N3HLXYMH8</v>
      </c>
      <c r="D151" s="13" t="str">
        <f t="array" ref="D151">INDEX(manifest_11Sep!$A$1:$V$3202,MATCH($B151,manifest_11Sep!$B$1:$B$3202,0),MATCH(A.Arr9sepList!D$1,manifest_11Sep!$A$1:$V$1,0))</f>
        <v>Female</v>
      </c>
      <c r="E151" s="13" t="str">
        <f t="array" ref="E151">INDEX(manifest_11Sep!$A$1:$V$3202,MATCH($B151,manifest_11Sep!$B$1:$B$3202,0),MATCH(A.Arr9sepList!E$1,manifest_11Sep!$A$1:$V$1,0))</f>
        <v>Chenping</v>
      </c>
      <c r="F151" s="13" t="str">
        <f t="array" ref="F151">INDEX(manifest_11Sep!$A$1:$V$3202,MATCH($B151,manifest_11Sep!$B$1:$B$3202,0),MATCH(A.Arr9sepList!F$1,manifest_11Sep!$A$1:$V$1,0))</f>
        <v>Wu</v>
      </c>
      <c r="G151" s="13">
        <f t="array" ref="G151">INDEX(manifest_11Sep!$A$1:$V$3202,MATCH($B151,manifest_11Sep!$B$1:$B$3202,0),MATCH(A.Arr9sepList!G$1,manifest_11Sep!$A$1:$V$1,0))</f>
        <v>34</v>
      </c>
      <c r="H151" s="13" t="str">
        <f t="array" ref="H151">INDEX(manifest_11Sep!$A$1:$V$3202,MATCH($B151,manifest_11Sep!$B$1:$B$3202,0),MATCH(A.Arr9sepList!H$1,manifest_11Sep!$A$1:$V$1,0))</f>
        <v>Alicia Nguyen 2</v>
      </c>
      <c r="I151" s="13" t="str">
        <f t="array" ref="I151">INDEX(manifest_11Sep!$A$1:$V$3202,MATCH($B151,manifest_11Sep!$B$1:$B$3202,0),MATCH(A.Arr9sepList!I$1,manifest_11Sep!$A$1:$V$1,0))</f>
        <v>Air Premia</v>
      </c>
      <c r="J151" s="13" t="str">
        <f t="array" ref="J151">INDEX(manifest_11Sep!$A$1:$V$3202,MATCH($B151,manifest_11Sep!$B$1:$B$3202,0),MATCH(A.Arr9sepList!J$1,manifest_11Sep!$A$1:$V$1,0))</f>
        <v>YP 132</v>
      </c>
      <c r="K151" s="13" t="str">
        <f t="array" ref="K151">INDEX(manifest_11Sep!$A$1:$V$3202,MATCH($B151,manifest_11Sep!$B$1:$B$3202,0),MATCH(A.Arr9sepList!K$1,manifest_11Sep!$A$1:$V$1,0))</f>
        <v>13-thg 9-25</v>
      </c>
      <c r="L151" s="14">
        <f t="array" ref="L151">INDEX(manifest_11Sep!$A$1:$V$3202,MATCH($B151,manifest_11Sep!$B$1:$B$3202,0),MATCH(A.Arr9sepList!L$1,manifest_11Sep!$A$1:$V$1,0))</f>
        <v>0.2048611111111111</v>
      </c>
      <c r="M151" s="13" t="str">
        <f t="array" ref="M151">INDEX(manifest_11Sep!$A$1:$V$3202,MATCH($B151,manifest_11Sep!$B$1:$B$3202,0),MATCH(A.Arr9sepList!M$1,manifest_11Sep!$A$1:$V$1,0))</f>
        <v>ICN-T1</v>
      </c>
      <c r="N151" s="13" t="str">
        <f t="array" ref="N151">INDEX(manifest_11Sep!$A$1:$V$3202,MATCH($B151,manifest_11Sep!$B$1:$B$3202,0),MATCH(A.Arr9sepList!N$1,manifest_11Sep!$A$1:$V$1,0))</f>
        <v>FAIRMONT</v>
      </c>
      <c r="O151" s="15"/>
      <c r="P151" s="20"/>
      <c r="Q151" s="16">
        <v>462710751</v>
      </c>
      <c r="R151" s="16" t="s">
        <v>35</v>
      </c>
      <c r="S151" s="13">
        <f t="array" ref="S151">INDEX(manifest_11Sep!$A$1:$V$3202,MATCH($B151,manifest_11Sep!$B$1:$B$3202,0),MATCH(A.Arr9sepList!S$1,manifest_11Sep!$A$1:$V$1,0))</f>
        <v>0</v>
      </c>
    </row>
    <row r="152" spans="1:19" ht="15.75" customHeight="1">
      <c r="A152" s="13" t="str">
        <f t="array" ref="A152">INDEX(manifest_11Sep!$A$1:$V$3202,MATCH($B152,manifest_11Sep!$B$1:$B$3202,0),MATCH(A.Arr9sepList!A$1,manifest_11Sep!$A$1:$V$1,0))</f>
        <v>A</v>
      </c>
      <c r="B152" s="13" t="s">
        <v>384</v>
      </c>
      <c r="C152" s="13" t="str">
        <f t="array" ref="C152">INDEX(manifest_11Sep!$A$1:$V$3202,MATCH($B152,manifest_11Sep!$B$1:$B$3202,0),MATCH(A.Arr9sepList!C$1,manifest_11Sep!$A$1:$V$1,0))</f>
        <v>66N3HLXYMH8</v>
      </c>
      <c r="D152" s="13" t="str">
        <f t="array" ref="D152">INDEX(manifest_11Sep!$A$1:$V$3202,MATCH($B152,manifest_11Sep!$B$1:$B$3202,0),MATCH(A.Arr9sepList!D$1,manifest_11Sep!$A$1:$V$1,0))</f>
        <v>Male</v>
      </c>
      <c r="E152" s="13" t="str">
        <f t="array" ref="E152">INDEX(manifest_11Sep!$A$1:$V$3202,MATCH($B152,manifest_11Sep!$B$1:$B$3202,0),MATCH(A.Arr9sepList!E$1,manifest_11Sep!$A$1:$V$1,0))</f>
        <v>Aiden Hao</v>
      </c>
      <c r="F152" s="13" t="str">
        <f t="array" ref="F152">INDEX(manifest_11Sep!$A$1:$V$3202,MATCH($B152,manifest_11Sep!$B$1:$B$3202,0),MATCH(A.Arr9sepList!F$1,manifest_11Sep!$A$1:$V$1,0))</f>
        <v>Vo</v>
      </c>
      <c r="G152" s="13">
        <f t="array" ref="G152">INDEX(manifest_11Sep!$A$1:$V$3202,MATCH($B152,manifest_11Sep!$B$1:$B$3202,0),MATCH(A.Arr9sepList!G$1,manifest_11Sep!$A$1:$V$1,0))</f>
        <v>7</v>
      </c>
      <c r="H152" s="13" t="str">
        <f t="array" ref="H152">INDEX(manifest_11Sep!$A$1:$V$3202,MATCH($B152,manifest_11Sep!$B$1:$B$3202,0),MATCH(A.Arr9sepList!H$1,manifest_11Sep!$A$1:$V$1,0))</f>
        <v>Alicia Nguyen 2</v>
      </c>
      <c r="I152" s="13" t="str">
        <f t="array" ref="I152">INDEX(manifest_11Sep!$A$1:$V$3202,MATCH($B152,manifest_11Sep!$B$1:$B$3202,0),MATCH(A.Arr9sepList!I$1,manifest_11Sep!$A$1:$V$1,0))</f>
        <v>Air Premia</v>
      </c>
      <c r="J152" s="13" t="str">
        <f t="array" ref="J152">INDEX(manifest_11Sep!$A$1:$V$3202,MATCH($B152,manifest_11Sep!$B$1:$B$3202,0),MATCH(A.Arr9sepList!J$1,manifest_11Sep!$A$1:$V$1,0))</f>
        <v>YP 132</v>
      </c>
      <c r="K152" s="13" t="str">
        <f t="array" ref="K152">INDEX(manifest_11Sep!$A$1:$V$3202,MATCH($B152,manifest_11Sep!$B$1:$B$3202,0),MATCH(A.Arr9sepList!K$1,manifest_11Sep!$A$1:$V$1,0))</f>
        <v>13-thg 9-25</v>
      </c>
      <c r="L152" s="14">
        <f t="array" ref="L152">INDEX(manifest_11Sep!$A$1:$V$3202,MATCH($B152,manifest_11Sep!$B$1:$B$3202,0),MATCH(A.Arr9sepList!L$1,manifest_11Sep!$A$1:$V$1,0))</f>
        <v>0.2048611111111111</v>
      </c>
      <c r="M152" s="13" t="str">
        <f t="array" ref="M152">INDEX(manifest_11Sep!$A$1:$V$3202,MATCH($B152,manifest_11Sep!$B$1:$B$3202,0),MATCH(A.Arr9sepList!M$1,manifest_11Sep!$A$1:$V$1,0))</f>
        <v>ICN-T1</v>
      </c>
      <c r="N152" s="13" t="str">
        <f t="array" ref="N152">INDEX(manifest_11Sep!$A$1:$V$3202,MATCH($B152,manifest_11Sep!$B$1:$B$3202,0),MATCH(A.Arr9sepList!N$1,manifest_11Sep!$A$1:$V$1,0))</f>
        <v>FAIRMONT</v>
      </c>
      <c r="O152" s="15"/>
      <c r="P152" s="20"/>
      <c r="Q152" s="16">
        <v>462710751</v>
      </c>
      <c r="R152" s="16" t="s">
        <v>35</v>
      </c>
      <c r="S152" s="13">
        <f t="array" ref="S152">INDEX(manifest_11Sep!$A$1:$V$3202,MATCH($B152,manifest_11Sep!$B$1:$B$3202,0),MATCH(A.Arr9sepList!S$1,manifest_11Sep!$A$1:$V$1,0))</f>
        <v>0</v>
      </c>
    </row>
    <row r="153" spans="1:19" ht="15.75" customHeight="1">
      <c r="A153" s="229" t="str">
        <f t="array" ref="A153">INDEX(manifest_11Sep!$A$1:$V$3202,MATCH($B153,manifest_11Sep!$B$1:$B$3202,0),MATCH(A.Arr9sepList!A$1,manifest_11Sep!$A$1:$V$1,0))</f>
        <v>A</v>
      </c>
      <c r="B153" s="229" t="s">
        <v>3812</v>
      </c>
      <c r="C153" s="229" t="str">
        <f t="array" ref="C153">INDEX(manifest_11Sep!$A$1:$V$3202,MATCH($B153,manifest_11Sep!$B$1:$B$3202,0),MATCH(A.Arr9sepList!C$1,manifest_11Sep!$A$1:$V$1,0))</f>
        <v>FMNQVXYVJDB</v>
      </c>
      <c r="D153" s="229" t="str">
        <f t="array" ref="D153">INDEX(manifest_11Sep!$A$1:$V$3202,MATCH($B153,manifest_11Sep!$B$1:$B$3202,0),MATCH(A.Arr9sepList!D$1,manifest_11Sep!$A$1:$V$1,0))</f>
        <v>Female</v>
      </c>
      <c r="E153" s="229" t="str">
        <f t="array" ref="E153">INDEX(manifest_11Sep!$A$1:$V$3202,MATCH($B153,manifest_11Sep!$B$1:$B$3202,0),MATCH(A.Arr9sepList!E$1,manifest_11Sep!$A$1:$V$1,0))</f>
        <v>Alicia</v>
      </c>
      <c r="F153" s="229" t="str">
        <f t="array" ref="F153">INDEX(manifest_11Sep!$A$1:$V$3202,MATCH($B153,manifest_11Sep!$B$1:$B$3202,0),MATCH(A.Arr9sepList!F$1,manifest_11Sep!$A$1:$V$1,0))</f>
        <v>Ngalot</v>
      </c>
      <c r="G153" s="229">
        <f t="array" ref="G153">INDEX(manifest_11Sep!$A$1:$V$3202,MATCH($B153,manifest_11Sep!$B$1:$B$3202,0),MATCH(A.Arr9sepList!G$1,manifest_11Sep!$A$1:$V$1,0))</f>
        <v>64</v>
      </c>
      <c r="H153" s="229" t="str">
        <f t="array" ref="H153">INDEX(manifest_11Sep!$A$1:$V$3202,MATCH($B153,manifest_11Sep!$B$1:$B$3202,0),MATCH(A.Arr9sepList!H$1,manifest_11Sep!$A$1:$V$1,0))</f>
        <v>Que Yazdani</v>
      </c>
      <c r="I153" s="229" t="str">
        <f t="array" ref="I153">INDEX(manifest_11Sep!$A$1:$V$3202,MATCH($B153,manifest_11Sep!$B$1:$B$3202,0),MATCH(A.Arr9sepList!I$1,manifest_11Sep!$A$1:$V$1,0))</f>
        <v>Philippine Airlines</v>
      </c>
      <c r="J153" s="229" t="str">
        <f t="array" ref="J153">INDEX(manifest_11Sep!$A$1:$V$3202,MATCH($B153,manifest_11Sep!$B$1:$B$3202,0),MATCH(A.Arr9sepList!J$1,manifest_11Sep!$A$1:$V$1,0))</f>
        <v>PR 484</v>
      </c>
      <c r="K153" s="229" t="str">
        <f t="array" ref="K153">INDEX(manifest_11Sep!$A$1:$V$3202,MATCH($B153,manifest_11Sep!$B$1:$B$3202,0),MATCH(A.Arr9sepList!K$1,manifest_11Sep!$A$1:$V$1,0))</f>
        <v>13-thg 9-25</v>
      </c>
      <c r="L153" s="230">
        <f t="array" ref="L153">INDEX(manifest_11Sep!$A$1:$V$3202,MATCH($B153,manifest_11Sep!$B$1:$B$3202,0),MATCH(A.Arr9sepList!L$1,manifest_11Sep!$A$1:$V$1,0))</f>
        <v>0.24305555555555555</v>
      </c>
      <c r="M153" s="229" t="str">
        <f t="array" ref="M153">INDEX(manifest_11Sep!$A$1:$V$3202,MATCH($B153,manifest_11Sep!$B$1:$B$3202,0),MATCH(A.Arr9sepList!M$1,manifest_11Sep!$A$1:$V$1,0))</f>
        <v>ICN-T1</v>
      </c>
      <c r="N153" s="229" t="str">
        <f t="array" ref="N153">INDEX(manifest_11Sep!$A$1:$V$3202,MATCH($B153,manifest_11Sep!$B$1:$B$3202,0),MATCH(A.Arr9sepList!N$1,manifest_11Sep!$A$1:$V$1,0))</f>
        <v>LOTTE</v>
      </c>
      <c r="O153" s="231">
        <f>COUNTA(N153:N170)</f>
        <v>18</v>
      </c>
      <c r="P153" s="235"/>
      <c r="Q153" s="232">
        <v>15262476</v>
      </c>
      <c r="R153" s="232" t="s">
        <v>43</v>
      </c>
      <c r="S153" s="229" t="str">
        <f t="array" ref="S153">INDEX(manifest_11Sep!$A$1:$V$3202,MATCH($B153,manifest_11Sep!$B$1:$B$3202,0),MATCH(A.Arr9sepList!S$1,manifest_11Sep!$A$1:$V$1,0))</f>
        <v>Rooming: require next door room with Gahob, Ramon Jr - YRNFDRZLG7K</v>
      </c>
    </row>
    <row r="154" spans="1:19" ht="15.75" customHeight="1">
      <c r="A154" s="13" t="str">
        <f t="array" ref="A154">INDEX(manifest_11Sep!$A$1:$V$3202,MATCH($B154,manifest_11Sep!$B$1:$B$3202,0),MATCH(A.Arr9sepList!A$1,manifest_11Sep!$A$1:$V$1,0))</f>
        <v>A</v>
      </c>
      <c r="B154" s="13" t="s">
        <v>3817</v>
      </c>
      <c r="C154" s="13" t="str">
        <f t="array" ref="C154">INDEX(manifest_11Sep!$A$1:$V$3202,MATCH($B154,manifest_11Sep!$B$1:$B$3202,0),MATCH(A.Arr9sepList!C$1,manifest_11Sep!$A$1:$V$1,0))</f>
        <v>FMNQVXYVJDB</v>
      </c>
      <c r="D154" s="13" t="str">
        <f t="array" ref="D154">INDEX(manifest_11Sep!$A$1:$V$3202,MATCH($B154,manifest_11Sep!$B$1:$B$3202,0),MATCH(A.Arr9sepList!D$1,manifest_11Sep!$A$1:$V$1,0))</f>
        <v>Male</v>
      </c>
      <c r="E154" s="13" t="str">
        <f t="array" ref="E154">INDEX(manifest_11Sep!$A$1:$V$3202,MATCH($B154,manifest_11Sep!$B$1:$B$3202,0),MATCH(A.Arr9sepList!E$1,manifest_11Sep!$A$1:$V$1,0))</f>
        <v>Miguel Bestis</v>
      </c>
      <c r="F154" s="13" t="str">
        <f t="array" ref="F154">INDEX(manifest_11Sep!$A$1:$V$3202,MATCH($B154,manifest_11Sep!$B$1:$B$3202,0),MATCH(A.Arr9sepList!F$1,manifest_11Sep!$A$1:$V$1,0))</f>
        <v>Ngalot</v>
      </c>
      <c r="G154" s="13">
        <f t="array" ref="G154">INDEX(manifest_11Sep!$A$1:$V$3202,MATCH($B154,manifest_11Sep!$B$1:$B$3202,0),MATCH(A.Arr9sepList!G$1,manifest_11Sep!$A$1:$V$1,0))</f>
        <v>62</v>
      </c>
      <c r="H154" s="13" t="str">
        <f t="array" ref="H154">INDEX(manifest_11Sep!$A$1:$V$3202,MATCH($B154,manifest_11Sep!$B$1:$B$3202,0),MATCH(A.Arr9sepList!H$1,manifest_11Sep!$A$1:$V$1,0))</f>
        <v>Que Yazdani</v>
      </c>
      <c r="I154" s="13" t="str">
        <f t="array" ref="I154">INDEX(manifest_11Sep!$A$1:$V$3202,MATCH($B154,manifest_11Sep!$B$1:$B$3202,0),MATCH(A.Arr9sepList!I$1,manifest_11Sep!$A$1:$V$1,0))</f>
        <v>Philippine Airlines</v>
      </c>
      <c r="J154" s="13" t="str">
        <f t="array" ref="J154">INDEX(manifest_11Sep!$A$1:$V$3202,MATCH($B154,manifest_11Sep!$B$1:$B$3202,0),MATCH(A.Arr9sepList!J$1,manifest_11Sep!$A$1:$V$1,0))</f>
        <v>PR 484</v>
      </c>
      <c r="K154" s="13" t="str">
        <f t="array" ref="K154">INDEX(manifest_11Sep!$A$1:$V$3202,MATCH($B154,manifest_11Sep!$B$1:$B$3202,0),MATCH(A.Arr9sepList!K$1,manifest_11Sep!$A$1:$V$1,0))</f>
        <v>13-thg 9-25</v>
      </c>
      <c r="L154" s="14">
        <f t="array" ref="L154">INDEX(manifest_11Sep!$A$1:$V$3202,MATCH($B154,manifest_11Sep!$B$1:$B$3202,0),MATCH(A.Arr9sepList!L$1,manifest_11Sep!$A$1:$V$1,0))</f>
        <v>0.24305555555555555</v>
      </c>
      <c r="M154" s="13" t="str">
        <f t="array" ref="M154">INDEX(manifest_11Sep!$A$1:$V$3202,MATCH($B154,manifest_11Sep!$B$1:$B$3202,0),MATCH(A.Arr9sepList!M$1,manifest_11Sep!$A$1:$V$1,0))</f>
        <v>ICN-T1</v>
      </c>
      <c r="N154" s="13" t="str">
        <f t="array" ref="N154">INDEX(manifest_11Sep!$A$1:$V$3202,MATCH($B154,manifest_11Sep!$B$1:$B$3202,0),MATCH(A.Arr9sepList!N$1,manifest_11Sep!$A$1:$V$1,0))</f>
        <v>LOTTE</v>
      </c>
      <c r="O154" s="15"/>
      <c r="P154" s="20"/>
      <c r="Q154" s="16">
        <v>15262476</v>
      </c>
      <c r="R154" s="16" t="s">
        <v>43</v>
      </c>
      <c r="S154" s="13">
        <f t="array" ref="S154">INDEX(manifest_11Sep!$A$1:$V$3202,MATCH($B154,manifest_11Sep!$B$1:$B$3202,0),MATCH(A.Arr9sepList!S$1,manifest_11Sep!$A$1:$V$1,0))</f>
        <v>0</v>
      </c>
    </row>
    <row r="155" spans="1:19" ht="15.75" customHeight="1">
      <c r="A155" s="13" t="str">
        <f t="array" ref="A155">INDEX(manifest_11Sep!$A$1:$V$3202,MATCH($B155,manifest_11Sep!$B$1:$B$3202,0),MATCH(A.Arr9sepList!A$1,manifest_11Sep!$A$1:$V$1,0))</f>
        <v>A</v>
      </c>
      <c r="B155" s="13" t="s">
        <v>3819</v>
      </c>
      <c r="C155" s="13" t="str">
        <f t="array" ref="C155">INDEX(manifest_11Sep!$A$1:$V$3202,MATCH($B155,manifest_11Sep!$B$1:$B$3202,0),MATCH(A.Arr9sepList!C$1,manifest_11Sep!$A$1:$V$1,0))</f>
        <v>YRNFDRZLG7K</v>
      </c>
      <c r="D155" s="13" t="str">
        <f t="array" ref="D155">INDEX(manifest_11Sep!$A$1:$V$3202,MATCH($B155,manifest_11Sep!$B$1:$B$3202,0),MATCH(A.Arr9sepList!D$1,manifest_11Sep!$A$1:$V$1,0))</f>
        <v>Male</v>
      </c>
      <c r="E155" s="13" t="str">
        <f t="array" ref="E155">INDEX(manifest_11Sep!$A$1:$V$3202,MATCH($B155,manifest_11Sep!$B$1:$B$3202,0),MATCH(A.Arr9sepList!E$1,manifest_11Sep!$A$1:$V$1,0))</f>
        <v>Ramon Jr</v>
      </c>
      <c r="F155" s="13" t="str">
        <f t="array" ref="F155">INDEX(manifest_11Sep!$A$1:$V$3202,MATCH($B155,manifest_11Sep!$B$1:$B$3202,0),MATCH(A.Arr9sepList!F$1,manifest_11Sep!$A$1:$V$1,0))</f>
        <v>Gahob</v>
      </c>
      <c r="G155" s="13">
        <f t="array" ref="G155">INDEX(manifest_11Sep!$A$1:$V$3202,MATCH($B155,manifest_11Sep!$B$1:$B$3202,0),MATCH(A.Arr9sepList!G$1,manifest_11Sep!$A$1:$V$1,0))</f>
        <v>35</v>
      </c>
      <c r="H155" s="13" t="str">
        <f t="array" ref="H155">INDEX(manifest_11Sep!$A$1:$V$3202,MATCH($B155,manifest_11Sep!$B$1:$B$3202,0),MATCH(A.Arr9sepList!H$1,manifest_11Sep!$A$1:$V$1,0))</f>
        <v>Que Yazdani</v>
      </c>
      <c r="I155" s="13" t="str">
        <f t="array" ref="I155">INDEX(manifest_11Sep!$A$1:$V$3202,MATCH($B155,manifest_11Sep!$B$1:$B$3202,0),MATCH(A.Arr9sepList!I$1,manifest_11Sep!$A$1:$V$1,0))</f>
        <v>Philippine Airlines</v>
      </c>
      <c r="J155" s="13" t="str">
        <f t="array" ref="J155">INDEX(manifest_11Sep!$A$1:$V$3202,MATCH($B155,manifest_11Sep!$B$1:$B$3202,0),MATCH(A.Arr9sepList!J$1,manifest_11Sep!$A$1:$V$1,0))</f>
        <v>PR 484</v>
      </c>
      <c r="K155" s="13" t="str">
        <f t="array" ref="K155">INDEX(manifest_11Sep!$A$1:$V$3202,MATCH($B155,manifest_11Sep!$B$1:$B$3202,0),MATCH(A.Arr9sepList!K$1,manifest_11Sep!$A$1:$V$1,0))</f>
        <v>13-thg 9-25</v>
      </c>
      <c r="L155" s="14">
        <f t="array" ref="L155">INDEX(manifest_11Sep!$A$1:$V$3202,MATCH($B155,manifest_11Sep!$B$1:$B$3202,0),MATCH(A.Arr9sepList!L$1,manifest_11Sep!$A$1:$V$1,0))</f>
        <v>0.24305555555555555</v>
      </c>
      <c r="M155" s="13" t="str">
        <f t="array" ref="M155">INDEX(manifest_11Sep!$A$1:$V$3202,MATCH($B155,manifest_11Sep!$B$1:$B$3202,0),MATCH(A.Arr9sepList!M$1,manifest_11Sep!$A$1:$V$1,0))</f>
        <v>ICN-T1</v>
      </c>
      <c r="N155" s="13" t="str">
        <f t="array" ref="N155">INDEX(manifest_11Sep!$A$1:$V$3202,MATCH($B155,manifest_11Sep!$B$1:$B$3202,0),MATCH(A.Arr9sepList!N$1,manifest_11Sep!$A$1:$V$1,0))</f>
        <v>LOTTE</v>
      </c>
      <c r="O155" s="15"/>
      <c r="P155" s="20"/>
      <c r="Q155" s="16">
        <v>15262477</v>
      </c>
      <c r="R155" s="16" t="s">
        <v>43</v>
      </c>
      <c r="S155" s="13" t="str">
        <f t="array" ref="S155">INDEX(manifest_11Sep!$A$1:$V$3202,MATCH($B155,manifest_11Sep!$B$1:$B$3202,0),MATCH(A.Arr9sepList!S$1,manifest_11Sep!$A$1:$V$1,0))</f>
        <v>Rooming: require next door room with Ngalot, Alicia - FMNQVXYVJDB</v>
      </c>
    </row>
    <row r="156" spans="1:19" ht="15.75" customHeight="1">
      <c r="A156" s="13" t="str">
        <f t="array" ref="A156">INDEX(manifest_11Sep!$A$1:$V$3202,MATCH($B156,manifest_11Sep!$B$1:$B$3202,0),MATCH(A.Arr9sepList!A$1,manifest_11Sep!$A$1:$V$1,0))</f>
        <v>A</v>
      </c>
      <c r="B156" s="13" t="s">
        <v>3823</v>
      </c>
      <c r="C156" s="13" t="str">
        <f t="array" ref="C156">INDEX(manifest_11Sep!$A$1:$V$3202,MATCH($B156,manifest_11Sep!$B$1:$B$3202,0),MATCH(A.Arr9sepList!C$1,manifest_11Sep!$A$1:$V$1,0))</f>
        <v>YRNFDRZLG7K</v>
      </c>
      <c r="D156" s="13" t="str">
        <f t="array" ref="D156">INDEX(manifest_11Sep!$A$1:$V$3202,MATCH($B156,manifest_11Sep!$B$1:$B$3202,0),MATCH(A.Arr9sepList!D$1,manifest_11Sep!$A$1:$V$1,0))</f>
        <v>Female</v>
      </c>
      <c r="E156" s="13" t="str">
        <f t="array" ref="E156">INDEX(manifest_11Sep!$A$1:$V$3202,MATCH($B156,manifest_11Sep!$B$1:$B$3202,0),MATCH(A.Arr9sepList!E$1,manifest_11Sep!$A$1:$V$1,0))</f>
        <v>Mary April</v>
      </c>
      <c r="F156" s="13" t="str">
        <f t="array" ref="F156">INDEX(manifest_11Sep!$A$1:$V$3202,MATCH($B156,manifest_11Sep!$B$1:$B$3202,0),MATCH(A.Arr9sepList!F$1,manifest_11Sep!$A$1:$V$1,0))</f>
        <v>Ngalot-Gahob</v>
      </c>
      <c r="G156" s="13">
        <f t="array" ref="G156">INDEX(manifest_11Sep!$A$1:$V$3202,MATCH($B156,manifest_11Sep!$B$1:$B$3202,0),MATCH(A.Arr9sepList!G$1,manifest_11Sep!$A$1:$V$1,0))</f>
        <v>31</v>
      </c>
      <c r="H156" s="13" t="str">
        <f t="array" ref="H156">INDEX(manifest_11Sep!$A$1:$V$3202,MATCH($B156,manifest_11Sep!$B$1:$B$3202,0),MATCH(A.Arr9sepList!H$1,manifest_11Sep!$A$1:$V$1,0))</f>
        <v>Que Yazdani</v>
      </c>
      <c r="I156" s="13" t="str">
        <f t="array" ref="I156">INDEX(manifest_11Sep!$A$1:$V$3202,MATCH($B156,manifest_11Sep!$B$1:$B$3202,0),MATCH(A.Arr9sepList!I$1,manifest_11Sep!$A$1:$V$1,0))</f>
        <v>Philippine Airlines</v>
      </c>
      <c r="J156" s="13" t="str">
        <f t="array" ref="J156">INDEX(manifest_11Sep!$A$1:$V$3202,MATCH($B156,manifest_11Sep!$B$1:$B$3202,0),MATCH(A.Arr9sepList!J$1,manifest_11Sep!$A$1:$V$1,0))</f>
        <v>PR 484</v>
      </c>
      <c r="K156" s="13" t="str">
        <f t="array" ref="K156">INDEX(manifest_11Sep!$A$1:$V$3202,MATCH($B156,manifest_11Sep!$B$1:$B$3202,0),MATCH(A.Arr9sepList!K$1,manifest_11Sep!$A$1:$V$1,0))</f>
        <v>13-thg 9-25</v>
      </c>
      <c r="L156" s="14">
        <f t="array" ref="L156">INDEX(manifest_11Sep!$A$1:$V$3202,MATCH($B156,manifest_11Sep!$B$1:$B$3202,0),MATCH(A.Arr9sepList!L$1,manifest_11Sep!$A$1:$V$1,0))</f>
        <v>0.24305555555555555</v>
      </c>
      <c r="M156" s="13" t="str">
        <f t="array" ref="M156">INDEX(manifest_11Sep!$A$1:$V$3202,MATCH($B156,manifest_11Sep!$B$1:$B$3202,0),MATCH(A.Arr9sepList!M$1,manifest_11Sep!$A$1:$V$1,0))</f>
        <v>ICN-T1</v>
      </c>
      <c r="N156" s="13" t="str">
        <f t="array" ref="N156">INDEX(manifest_11Sep!$A$1:$V$3202,MATCH($B156,manifest_11Sep!$B$1:$B$3202,0),MATCH(A.Arr9sepList!N$1,manifest_11Sep!$A$1:$V$1,0))</f>
        <v>LOTTE</v>
      </c>
      <c r="O156" s="15"/>
      <c r="P156" s="20"/>
      <c r="Q156" s="16">
        <v>15262477</v>
      </c>
      <c r="R156" s="16" t="s">
        <v>43</v>
      </c>
      <c r="S156" s="13">
        <f t="array" ref="S156">INDEX(manifest_11Sep!$A$1:$V$3202,MATCH($B156,manifest_11Sep!$B$1:$B$3202,0),MATCH(A.Arr9sepList!S$1,manifest_11Sep!$A$1:$V$1,0))</f>
        <v>0</v>
      </c>
    </row>
    <row r="157" spans="1:19" ht="15.75" customHeight="1">
      <c r="A157" s="13" t="str">
        <f t="array" ref="A157">INDEX(manifest_11Sep!$A$1:$V$3202,MATCH($B157,manifest_11Sep!$B$1:$B$3202,0),MATCH(A.Arr9sepList!A$1,manifest_11Sep!$A$1:$V$1,0))</f>
        <v>A</v>
      </c>
      <c r="B157" s="13" t="s">
        <v>3826</v>
      </c>
      <c r="C157" s="13" t="str">
        <f t="array" ref="C157">INDEX(manifest_11Sep!$A$1:$V$3202,MATCH($B157,manifest_11Sep!$B$1:$B$3202,0),MATCH(A.Arr9sepList!C$1,manifest_11Sep!$A$1:$V$1,0))</f>
        <v>YRNFDRZLG7K</v>
      </c>
      <c r="D157" s="13" t="str">
        <f t="array" ref="D157">INDEX(manifest_11Sep!$A$1:$V$3202,MATCH($B157,manifest_11Sep!$B$1:$B$3202,0),MATCH(A.Arr9sepList!D$1,manifest_11Sep!$A$1:$V$1,0))</f>
        <v>Male</v>
      </c>
      <c r="E157" s="13" t="str">
        <f t="array" ref="E157">INDEX(manifest_11Sep!$A$1:$V$3202,MATCH($B157,manifest_11Sep!$B$1:$B$3202,0),MATCH(A.Arr9sepList!E$1,manifest_11Sep!$A$1:$V$1,0))</f>
        <v>Kai Asher</v>
      </c>
      <c r="F157" s="13" t="str">
        <f t="array" ref="F157">INDEX(manifest_11Sep!$A$1:$V$3202,MATCH($B157,manifest_11Sep!$B$1:$B$3202,0),MATCH(A.Arr9sepList!F$1,manifest_11Sep!$A$1:$V$1,0))</f>
        <v>Gahob</v>
      </c>
      <c r="G157" s="13">
        <f t="array" ref="G157">INDEX(manifest_11Sep!$A$1:$V$3202,MATCH($B157,manifest_11Sep!$B$1:$B$3202,0),MATCH(A.Arr9sepList!G$1,manifest_11Sep!$A$1:$V$1,0))</f>
        <v>1</v>
      </c>
      <c r="H157" s="13" t="str">
        <f t="array" ref="H157">INDEX(manifest_11Sep!$A$1:$V$3202,MATCH($B157,manifest_11Sep!$B$1:$B$3202,0),MATCH(A.Arr9sepList!H$1,manifest_11Sep!$A$1:$V$1,0))</f>
        <v>Que Yazdani</v>
      </c>
      <c r="I157" s="13" t="str">
        <f t="array" ref="I157">INDEX(manifest_11Sep!$A$1:$V$3202,MATCH($B157,manifest_11Sep!$B$1:$B$3202,0),MATCH(A.Arr9sepList!I$1,manifest_11Sep!$A$1:$V$1,0))</f>
        <v>Philippine Airlines</v>
      </c>
      <c r="J157" s="13" t="str">
        <f t="array" ref="J157">INDEX(manifest_11Sep!$A$1:$V$3202,MATCH($B157,manifest_11Sep!$B$1:$B$3202,0),MATCH(A.Arr9sepList!J$1,manifest_11Sep!$A$1:$V$1,0))</f>
        <v>PR 484</v>
      </c>
      <c r="K157" s="13" t="str">
        <f t="array" ref="K157">INDEX(manifest_11Sep!$A$1:$V$3202,MATCH($B157,manifest_11Sep!$B$1:$B$3202,0),MATCH(A.Arr9sepList!K$1,manifest_11Sep!$A$1:$V$1,0))</f>
        <v>13-thg 9-25</v>
      </c>
      <c r="L157" s="14">
        <f t="array" ref="L157">INDEX(manifest_11Sep!$A$1:$V$3202,MATCH($B157,manifest_11Sep!$B$1:$B$3202,0),MATCH(A.Arr9sepList!L$1,manifest_11Sep!$A$1:$V$1,0))</f>
        <v>0.24305555555555555</v>
      </c>
      <c r="M157" s="13" t="str">
        <f t="array" ref="M157">INDEX(manifest_11Sep!$A$1:$V$3202,MATCH($B157,manifest_11Sep!$B$1:$B$3202,0),MATCH(A.Arr9sepList!M$1,manifest_11Sep!$A$1:$V$1,0))</f>
        <v>ICN-T1</v>
      </c>
      <c r="N157" s="13" t="str">
        <f t="array" ref="N157">INDEX(manifest_11Sep!$A$1:$V$3202,MATCH($B157,manifest_11Sep!$B$1:$B$3202,0),MATCH(A.Arr9sepList!N$1,manifest_11Sep!$A$1:$V$1,0))</f>
        <v>LOTTE</v>
      </c>
      <c r="O157" s="15"/>
      <c r="P157" s="20"/>
      <c r="Q157" s="16">
        <v>15262477</v>
      </c>
      <c r="R157" s="16" t="s">
        <v>43</v>
      </c>
      <c r="S157" s="13">
        <f t="array" ref="S157">INDEX(manifest_11Sep!$A$1:$V$3202,MATCH($B157,manifest_11Sep!$B$1:$B$3202,0),MATCH(A.Arr9sepList!S$1,manifest_11Sep!$A$1:$V$1,0))</f>
        <v>0</v>
      </c>
    </row>
    <row r="158" spans="1:19" ht="15.75" customHeight="1">
      <c r="A158" s="13" t="str">
        <f t="array" ref="A158">INDEX(manifest_11Sep!$A$1:$V$3202,MATCH($B158,manifest_11Sep!$B$1:$B$3202,0),MATCH(A.Arr9sepList!A$1,manifest_11Sep!$A$1:$V$1,0))</f>
        <v>A</v>
      </c>
      <c r="B158" s="13" t="s">
        <v>402</v>
      </c>
      <c r="C158" s="13" t="str">
        <f t="array" ref="C158">INDEX(manifest_11Sep!$A$1:$V$3202,MATCH($B158,manifest_11Sep!$B$1:$B$3202,0),MATCH(A.Arr9sepList!C$1,manifest_11Sep!$A$1:$V$1,0))</f>
        <v>CTN4L3XTSVR</v>
      </c>
      <c r="D158" s="13" t="str">
        <f t="array" ref="D158">INDEX(manifest_11Sep!$A$1:$V$3202,MATCH($B158,manifest_11Sep!$B$1:$B$3202,0),MATCH(A.Arr9sepList!D$1,manifest_11Sep!$A$1:$V$1,0))</f>
        <v>Female</v>
      </c>
      <c r="E158" s="13" t="str">
        <f t="array" ref="E158">INDEX(manifest_11Sep!$A$1:$V$3202,MATCH($B158,manifest_11Sep!$B$1:$B$3202,0),MATCH(A.Arr9sepList!E$1,manifest_11Sep!$A$1:$V$1,0))</f>
        <v>Ummu Hani</v>
      </c>
      <c r="F158" s="13" t="str">
        <f t="array" ref="F158">INDEX(manifest_11Sep!$A$1:$V$3202,MATCH($B158,manifest_11Sep!$B$1:$B$3202,0),MATCH(A.Arr9sepList!F$1,manifest_11Sep!$A$1:$V$1,0))</f>
        <v>White</v>
      </c>
      <c r="G158" s="13">
        <f t="array" ref="G158">INDEX(manifest_11Sep!$A$1:$V$3202,MATCH($B158,manifest_11Sep!$B$1:$B$3202,0),MATCH(A.Arr9sepList!G$1,manifest_11Sep!$A$1:$V$1,0))</f>
        <v>49</v>
      </c>
      <c r="H158" s="13" t="str">
        <f t="array" ref="H158">INDEX(manifest_11Sep!$A$1:$V$3202,MATCH($B158,manifest_11Sep!$B$1:$B$3202,0),MATCH(A.Arr9sepList!H$1,manifest_11Sep!$A$1:$V$1,0))</f>
        <v>Alicia Nguyen 2</v>
      </c>
      <c r="I158" s="13" t="str">
        <f t="array" ref="I158">INDEX(manifest_11Sep!$A$1:$V$3202,MATCH($B158,manifest_11Sep!$B$1:$B$3202,0),MATCH(A.Arr9sepList!I$1,manifest_11Sep!$A$1:$V$1,0))</f>
        <v>Asiana Airlines</v>
      </c>
      <c r="J158" s="13" t="str">
        <f t="array" ref="J158">INDEX(manifest_11Sep!$A$1:$V$3202,MATCH($B158,manifest_11Sep!$B$1:$B$3202,0),MATCH(A.Arr9sepList!J$1,manifest_11Sep!$A$1:$V$1,0))</f>
        <v>OZ 223</v>
      </c>
      <c r="K158" s="13" t="str">
        <f t="array" ref="K158">INDEX(manifest_11Sep!$A$1:$V$3202,MATCH($B158,manifest_11Sep!$B$1:$B$3202,0),MATCH(A.Arr9sepList!K$1,manifest_11Sep!$A$1:$V$1,0))</f>
        <v>13-thg 9-25</v>
      </c>
      <c r="L158" s="14">
        <f t="array" ref="L158">INDEX(manifest_11Sep!$A$1:$V$3202,MATCH($B158,manifest_11Sep!$B$1:$B$3202,0),MATCH(A.Arr9sepList!L$1,manifest_11Sep!$A$1:$V$1,0))</f>
        <v>0.25694444444444442</v>
      </c>
      <c r="M158" s="13" t="str">
        <f t="array" ref="M158">INDEX(manifest_11Sep!$A$1:$V$3202,MATCH($B158,manifest_11Sep!$B$1:$B$3202,0),MATCH(A.Arr9sepList!M$1,manifest_11Sep!$A$1:$V$1,0))</f>
        <v>ICN-T1</v>
      </c>
      <c r="N158" s="13" t="str">
        <f t="array" ref="N158">INDEX(manifest_11Sep!$A$1:$V$3202,MATCH($B158,manifest_11Sep!$B$1:$B$3202,0),MATCH(A.Arr9sepList!N$1,manifest_11Sep!$A$1:$V$1,0))</f>
        <v>FAIRMONT</v>
      </c>
      <c r="O158" s="15"/>
      <c r="P158" s="20"/>
      <c r="Q158" s="16">
        <v>462710754</v>
      </c>
      <c r="R158" s="16" t="s">
        <v>61</v>
      </c>
      <c r="S158" s="13">
        <f t="array" ref="S158">INDEX(manifest_11Sep!$A$1:$V$3202,MATCH($B158,manifest_11Sep!$B$1:$B$3202,0),MATCH(A.Arr9sepList!S$1,manifest_11Sep!$A$1:$V$1,0))</f>
        <v>0</v>
      </c>
    </row>
    <row r="159" spans="1:19" ht="15.75" customHeight="1">
      <c r="A159" s="13" t="str">
        <f t="array" ref="A159">INDEX(manifest_11Sep!$A$1:$V$3202,MATCH($B159,manifest_11Sep!$B$1:$B$3202,0),MATCH(A.Arr9sepList!A$1,manifest_11Sep!$A$1:$V$1,0))</f>
        <v>A</v>
      </c>
      <c r="B159" s="13" t="s">
        <v>2903</v>
      </c>
      <c r="C159" s="13" t="str">
        <f t="array" ref="C159">INDEX(manifest_11Sep!$A$1:$V$3202,MATCH($B159,manifest_11Sep!$B$1:$B$3202,0),MATCH(A.Arr9sepList!C$1,manifest_11Sep!$A$1:$V$1,0))</f>
        <v>36N27YP64MM</v>
      </c>
      <c r="D159" s="13" t="str">
        <f t="array" ref="D159">INDEX(manifest_11Sep!$A$1:$V$3202,MATCH($B159,manifest_11Sep!$B$1:$B$3202,0),MATCH(A.Arr9sepList!D$1,manifest_11Sep!$A$1:$V$1,0))</f>
        <v>Female</v>
      </c>
      <c r="E159" s="13" t="str">
        <f t="array" ref="E159">INDEX(manifest_11Sep!$A$1:$V$3202,MATCH($B159,manifest_11Sep!$B$1:$B$3202,0),MATCH(A.Arr9sepList!E$1,manifest_11Sep!$A$1:$V$1,0))</f>
        <v>Odetta</v>
      </c>
      <c r="F159" s="13" t="str">
        <f t="array" ref="F159">INDEX(manifest_11Sep!$A$1:$V$3202,MATCH($B159,manifest_11Sep!$B$1:$B$3202,0),MATCH(A.Arr9sepList!F$1,manifest_11Sep!$A$1:$V$1,0))</f>
        <v>King</v>
      </c>
      <c r="G159" s="13">
        <f t="array" ref="G159">INDEX(manifest_11Sep!$A$1:$V$3202,MATCH($B159,manifest_11Sep!$B$1:$B$3202,0),MATCH(A.Arr9sepList!G$1,manifest_11Sep!$A$1:$V$1,0))</f>
        <v>51</v>
      </c>
      <c r="H159" s="13" t="str">
        <f t="array" ref="H159">INDEX(manifest_11Sep!$A$1:$V$3202,MATCH($B159,manifest_11Sep!$B$1:$B$3202,0),MATCH(A.Arr9sepList!H$1,manifest_11Sep!$A$1:$V$1,0))</f>
        <v>John Woo 2</v>
      </c>
      <c r="I159" s="13" t="str">
        <f t="array" ref="I159">INDEX(manifest_11Sep!$A$1:$V$3202,MATCH($B159,manifest_11Sep!$B$1:$B$3202,0),MATCH(A.Arr9sepList!I$1,manifest_11Sep!$A$1:$V$1,0))</f>
        <v>Asiana Airlines</v>
      </c>
      <c r="J159" s="13" t="str">
        <f t="array" ref="J159">INDEX(manifest_11Sep!$A$1:$V$3202,MATCH($B159,manifest_11Sep!$B$1:$B$3202,0),MATCH(A.Arr9sepList!J$1,manifest_11Sep!$A$1:$V$1,0))</f>
        <v>OZ 223</v>
      </c>
      <c r="K159" s="13" t="str">
        <f t="array" ref="K159">INDEX(manifest_11Sep!$A$1:$V$3202,MATCH($B159,manifest_11Sep!$B$1:$B$3202,0),MATCH(A.Arr9sepList!K$1,manifest_11Sep!$A$1:$V$1,0))</f>
        <v>13-thg 9-25</v>
      </c>
      <c r="L159" s="14">
        <f t="array" ref="L159">INDEX(manifest_11Sep!$A$1:$V$3202,MATCH($B159,manifest_11Sep!$B$1:$B$3202,0),MATCH(A.Arr9sepList!L$1,manifest_11Sep!$A$1:$V$1,0))</f>
        <v>0.25694444444444442</v>
      </c>
      <c r="M159" s="13" t="str">
        <f t="array" ref="M159">INDEX(manifest_11Sep!$A$1:$V$3202,MATCH($B159,manifest_11Sep!$B$1:$B$3202,0),MATCH(A.Arr9sepList!M$1,manifest_11Sep!$A$1:$V$1,0))</f>
        <v>ICN-T1</v>
      </c>
      <c r="N159" s="13" t="str">
        <f t="array" ref="N159">INDEX(manifest_11Sep!$A$1:$V$3202,MATCH($B159,manifest_11Sep!$B$1:$B$3202,0),MATCH(A.Arr9sepList!N$1,manifest_11Sep!$A$1:$V$1,0))</f>
        <v>LOTTE</v>
      </c>
      <c r="O159" s="15"/>
      <c r="P159" s="20"/>
      <c r="Q159" s="16">
        <v>15262435</v>
      </c>
      <c r="R159" s="16" t="s">
        <v>61</v>
      </c>
      <c r="S159" s="13">
        <f t="array" ref="S159">INDEX(manifest_11Sep!$A$1:$V$3202,MATCH($B159,manifest_11Sep!$B$1:$B$3202,0),MATCH(A.Arr9sepList!S$1,manifest_11Sep!$A$1:$V$1,0))</f>
        <v>0</v>
      </c>
    </row>
    <row r="160" spans="1:19" ht="15.75" customHeight="1">
      <c r="A160" s="13" t="str">
        <f t="array" ref="A160">INDEX(manifest_11Sep!$A$1:$V$3202,MATCH($B160,manifest_11Sep!$B$1:$B$3202,0),MATCH(A.Arr9sepList!A$1,manifest_11Sep!$A$1:$V$1,0))</f>
        <v>A</v>
      </c>
      <c r="B160" s="13" t="s">
        <v>1609</v>
      </c>
      <c r="C160" s="13" t="str">
        <f t="array" ref="C160">INDEX(manifest_11Sep!$A$1:$V$3202,MATCH($B160,manifest_11Sep!$B$1:$B$3202,0),MATCH(A.Arr9sepList!C$1,manifest_11Sep!$A$1:$V$1,0))</f>
        <v>C5NXK2JTYZZ</v>
      </c>
      <c r="D160" s="13" t="str">
        <f t="array" ref="D160">INDEX(manifest_11Sep!$A$1:$V$3202,MATCH($B160,manifest_11Sep!$B$1:$B$3202,0),MATCH(A.Arr9sepList!D$1,manifest_11Sep!$A$1:$V$1,0))</f>
        <v>Male</v>
      </c>
      <c r="E160" s="13" t="str">
        <f t="array" ref="E160">INDEX(manifest_11Sep!$A$1:$V$3202,MATCH($B160,manifest_11Sep!$B$1:$B$3202,0),MATCH(A.Arr9sepList!E$1,manifest_11Sep!$A$1:$V$1,0))</f>
        <v>Lawrence Patrick</v>
      </c>
      <c r="F160" s="13" t="str">
        <f t="array" ref="F160">INDEX(manifest_11Sep!$A$1:$V$3202,MATCH($B160,manifest_11Sep!$B$1:$B$3202,0),MATCH(A.Arr9sepList!F$1,manifest_11Sep!$A$1:$V$1,0))</f>
        <v>Peralta</v>
      </c>
      <c r="G160" s="13">
        <f t="array" ref="G160">INDEX(manifest_11Sep!$A$1:$V$3202,MATCH($B160,manifest_11Sep!$B$1:$B$3202,0),MATCH(A.Arr9sepList!G$1,manifest_11Sep!$A$1:$V$1,0))</f>
        <v>35</v>
      </c>
      <c r="H160" s="13" t="str">
        <f t="array" ref="H160">INDEX(manifest_11Sep!$A$1:$V$3202,MATCH($B160,manifest_11Sep!$B$1:$B$3202,0),MATCH(A.Arr9sepList!H$1,manifest_11Sep!$A$1:$V$1,0))</f>
        <v>Bobot Peralta</v>
      </c>
      <c r="I160" s="13" t="str">
        <f t="array" ref="I160">INDEX(manifest_11Sep!$A$1:$V$3202,MATCH($B160,manifest_11Sep!$B$1:$B$3202,0),MATCH(A.Arr9sepList!I$1,manifest_11Sep!$A$1:$V$1,0))</f>
        <v>Jeju Air</v>
      </c>
      <c r="J160" s="13" t="str">
        <f t="array" ref="J160">INDEX(manifest_11Sep!$A$1:$V$3202,MATCH($B160,manifest_11Sep!$B$1:$B$3202,0),MATCH(A.Arr9sepList!J$1,manifest_11Sep!$A$1:$V$1,0))</f>
        <v>7C 2108</v>
      </c>
      <c r="K160" s="13" t="str">
        <f t="array" ref="K160">INDEX(manifest_11Sep!$A$1:$V$3202,MATCH($B160,manifest_11Sep!$B$1:$B$3202,0),MATCH(A.Arr9sepList!K$1,manifest_11Sep!$A$1:$V$1,0))</f>
        <v>13-thg 9-25</v>
      </c>
      <c r="L160" s="14">
        <f t="array" ref="L160">INDEX(manifest_11Sep!$A$1:$V$3202,MATCH($B160,manifest_11Sep!$B$1:$B$3202,0),MATCH(A.Arr9sepList!L$1,manifest_11Sep!$A$1:$V$1,0))</f>
        <v>0.27083333333333331</v>
      </c>
      <c r="M160" s="13" t="str">
        <f t="array" ref="M160">INDEX(manifest_11Sep!$A$1:$V$3202,MATCH($B160,manifest_11Sep!$B$1:$B$3202,0),MATCH(A.Arr9sepList!M$1,manifest_11Sep!$A$1:$V$1,0))</f>
        <v>ICN-T1</v>
      </c>
      <c r="N160" s="13" t="str">
        <f t="array" ref="N160">INDEX(manifest_11Sep!$A$1:$V$3202,MATCH($B160,manifest_11Sep!$B$1:$B$3202,0),MATCH(A.Arr9sepList!N$1,manifest_11Sep!$A$1:$V$1,0))</f>
        <v>THE PLAZA</v>
      </c>
      <c r="O160" s="15"/>
      <c r="P160" s="20"/>
      <c r="Q160" s="16">
        <v>70124284</v>
      </c>
      <c r="R160" s="16" t="s">
        <v>43</v>
      </c>
      <c r="S160" s="13">
        <f t="array" ref="S160">INDEX(manifest_11Sep!$A$1:$V$3202,MATCH($B160,manifest_11Sep!$B$1:$B$3202,0),MATCH(A.Arr9sepList!S$1,manifest_11Sep!$A$1:$V$1,0))</f>
        <v>0</v>
      </c>
    </row>
    <row r="161" spans="1:19" ht="15.75" customHeight="1">
      <c r="A161" s="13" t="str">
        <f t="array" ref="A161">INDEX(manifest_11Sep!$A$1:$V$3202,MATCH($B161,manifest_11Sep!$B$1:$B$3202,0),MATCH(A.Arr9sepList!A$1,manifest_11Sep!$A$1:$V$1,0))</f>
        <v>A</v>
      </c>
      <c r="B161" s="13" t="s">
        <v>1613</v>
      </c>
      <c r="C161" s="13" t="str">
        <f t="array" ref="C161">INDEX(manifest_11Sep!$A$1:$V$3202,MATCH($B161,manifest_11Sep!$B$1:$B$3202,0),MATCH(A.Arr9sepList!C$1,manifest_11Sep!$A$1:$V$1,0))</f>
        <v>C5NXK2JTYZZ</v>
      </c>
      <c r="D161" s="13" t="str">
        <f t="array" ref="D161">INDEX(manifest_11Sep!$A$1:$V$3202,MATCH($B161,manifest_11Sep!$B$1:$B$3202,0),MATCH(A.Arr9sepList!D$1,manifest_11Sep!$A$1:$V$1,0))</f>
        <v>Female</v>
      </c>
      <c r="E161" s="13" t="str">
        <f t="array" ref="E161">INDEX(manifest_11Sep!$A$1:$V$3202,MATCH($B161,manifest_11Sep!$B$1:$B$3202,0),MATCH(A.Arr9sepList!E$1,manifest_11Sep!$A$1:$V$1,0))</f>
        <v>Lorna Cortabista</v>
      </c>
      <c r="F161" s="13" t="str">
        <f t="array" ref="F161">INDEX(manifest_11Sep!$A$1:$V$3202,MATCH($B161,manifest_11Sep!$B$1:$B$3202,0),MATCH(A.Arr9sepList!F$1,manifest_11Sep!$A$1:$V$1,0))</f>
        <v>Garcia</v>
      </c>
      <c r="G161" s="13">
        <f t="array" ref="G161">INDEX(manifest_11Sep!$A$1:$V$3202,MATCH($B161,manifest_11Sep!$B$1:$B$3202,0),MATCH(A.Arr9sepList!G$1,manifest_11Sep!$A$1:$V$1,0))</f>
        <v>45</v>
      </c>
      <c r="H161" s="13" t="str">
        <f t="array" ref="H161">INDEX(manifest_11Sep!$A$1:$V$3202,MATCH($B161,manifest_11Sep!$B$1:$B$3202,0),MATCH(A.Arr9sepList!H$1,manifest_11Sep!$A$1:$V$1,0))</f>
        <v>Bobot Peralta</v>
      </c>
      <c r="I161" s="13" t="str">
        <f t="array" ref="I161">INDEX(manifest_11Sep!$A$1:$V$3202,MATCH($B161,manifest_11Sep!$B$1:$B$3202,0),MATCH(A.Arr9sepList!I$1,manifest_11Sep!$A$1:$V$1,0))</f>
        <v>Jeju Air</v>
      </c>
      <c r="J161" s="13" t="str">
        <f t="array" ref="J161">INDEX(manifest_11Sep!$A$1:$V$3202,MATCH($B161,manifest_11Sep!$B$1:$B$3202,0),MATCH(A.Arr9sepList!J$1,manifest_11Sep!$A$1:$V$1,0))</f>
        <v>7C 2108</v>
      </c>
      <c r="K161" s="13" t="str">
        <f t="array" ref="K161">INDEX(manifest_11Sep!$A$1:$V$3202,MATCH($B161,manifest_11Sep!$B$1:$B$3202,0),MATCH(A.Arr9sepList!K$1,manifest_11Sep!$A$1:$V$1,0))</f>
        <v>13-thg 9-25</v>
      </c>
      <c r="L161" s="14">
        <f t="array" ref="L161">INDEX(manifest_11Sep!$A$1:$V$3202,MATCH($B161,manifest_11Sep!$B$1:$B$3202,0),MATCH(A.Arr9sepList!L$1,manifest_11Sep!$A$1:$V$1,0))</f>
        <v>0.27083333333333331</v>
      </c>
      <c r="M161" s="13" t="str">
        <f t="array" ref="M161">INDEX(manifest_11Sep!$A$1:$V$3202,MATCH($B161,manifest_11Sep!$B$1:$B$3202,0),MATCH(A.Arr9sepList!M$1,manifest_11Sep!$A$1:$V$1,0))</f>
        <v>ICN-T1</v>
      </c>
      <c r="N161" s="13" t="str">
        <f t="array" ref="N161">INDEX(manifest_11Sep!$A$1:$V$3202,MATCH($B161,manifest_11Sep!$B$1:$B$3202,0),MATCH(A.Arr9sepList!N$1,manifest_11Sep!$A$1:$V$1,0))</f>
        <v>THE PLAZA</v>
      </c>
      <c r="O161" s="15"/>
      <c r="P161" s="20"/>
      <c r="Q161" s="16">
        <v>70124284</v>
      </c>
      <c r="R161" s="16" t="s">
        <v>43</v>
      </c>
      <c r="S161" s="13">
        <f t="array" ref="S161">INDEX(manifest_11Sep!$A$1:$V$3202,MATCH($B161,manifest_11Sep!$B$1:$B$3202,0),MATCH(A.Arr9sepList!S$1,manifest_11Sep!$A$1:$V$1,0))</f>
        <v>0</v>
      </c>
    </row>
    <row r="162" spans="1:19" ht="15.75" customHeight="1">
      <c r="A162" s="13" t="str">
        <f t="array" ref="A162">INDEX(manifest_11Sep!$A$1:$V$3202,MATCH($B162,manifest_11Sep!$B$1:$B$3202,0),MATCH(A.Arr9sepList!A$1,manifest_11Sep!$A$1:$V$1,0))</f>
        <v>A</v>
      </c>
      <c r="B162" s="13" t="s">
        <v>1679</v>
      </c>
      <c r="C162" s="13" t="str">
        <f t="array" ref="C162">INDEX(manifest_11Sep!$A$1:$V$3202,MATCH($B162,manifest_11Sep!$B$1:$B$3202,0),MATCH(A.Arr9sepList!C$1,manifest_11Sep!$A$1:$V$1,0))</f>
        <v>GTNKXCXCZHC</v>
      </c>
      <c r="D162" s="13" t="str">
        <f t="array" ref="D162">INDEX(manifest_11Sep!$A$1:$V$3202,MATCH($B162,manifest_11Sep!$B$1:$B$3202,0),MATCH(A.Arr9sepList!D$1,manifest_11Sep!$A$1:$V$1,0))</f>
        <v>Female</v>
      </c>
      <c r="E162" s="13" t="str">
        <f t="array" ref="E162">INDEX(manifest_11Sep!$A$1:$V$3202,MATCH($B162,manifest_11Sep!$B$1:$B$3202,0),MATCH(A.Arr9sepList!E$1,manifest_11Sep!$A$1:$V$1,0))</f>
        <v>Nerida Serrano</v>
      </c>
      <c r="F162" s="13" t="str">
        <f t="array" ref="F162">INDEX(manifest_11Sep!$A$1:$V$3202,MATCH($B162,manifest_11Sep!$B$1:$B$3202,0),MATCH(A.Arr9sepList!F$1,manifest_11Sep!$A$1:$V$1,0))</f>
        <v>Gerona</v>
      </c>
      <c r="G162" s="13">
        <f t="array" ref="G162">INDEX(manifest_11Sep!$A$1:$V$3202,MATCH($B162,manifest_11Sep!$B$1:$B$3202,0),MATCH(A.Arr9sepList!G$1,manifest_11Sep!$A$1:$V$1,0))</f>
        <v>61</v>
      </c>
      <c r="H162" s="13" t="str">
        <f t="array" ref="H162">INDEX(manifest_11Sep!$A$1:$V$3202,MATCH($B162,manifest_11Sep!$B$1:$B$3202,0),MATCH(A.Arr9sepList!H$1,manifest_11Sep!$A$1:$V$1,0))</f>
        <v>Bobot Peralta</v>
      </c>
      <c r="I162" s="13" t="str">
        <f t="array" ref="I162">INDEX(manifest_11Sep!$A$1:$V$3202,MATCH($B162,manifest_11Sep!$B$1:$B$3202,0),MATCH(A.Arr9sepList!I$1,manifest_11Sep!$A$1:$V$1,0))</f>
        <v>Jeju Air</v>
      </c>
      <c r="J162" s="13" t="str">
        <f t="array" ref="J162">INDEX(manifest_11Sep!$A$1:$V$3202,MATCH($B162,manifest_11Sep!$B$1:$B$3202,0),MATCH(A.Arr9sepList!J$1,manifest_11Sep!$A$1:$V$1,0))</f>
        <v>7C 2108</v>
      </c>
      <c r="K162" s="13" t="str">
        <f t="array" ref="K162">INDEX(manifest_11Sep!$A$1:$V$3202,MATCH($B162,manifest_11Sep!$B$1:$B$3202,0),MATCH(A.Arr9sepList!K$1,manifest_11Sep!$A$1:$V$1,0))</f>
        <v>13-thg 9-25</v>
      </c>
      <c r="L162" s="14">
        <f t="array" ref="L162">INDEX(manifest_11Sep!$A$1:$V$3202,MATCH($B162,manifest_11Sep!$B$1:$B$3202,0),MATCH(A.Arr9sepList!L$1,manifest_11Sep!$A$1:$V$1,0))</f>
        <v>0.27083333333333331</v>
      </c>
      <c r="M162" s="13" t="str">
        <f t="array" ref="M162">INDEX(manifest_11Sep!$A$1:$V$3202,MATCH($B162,manifest_11Sep!$B$1:$B$3202,0),MATCH(A.Arr9sepList!M$1,manifest_11Sep!$A$1:$V$1,0))</f>
        <v>ICN-T1</v>
      </c>
      <c r="N162" s="13" t="str">
        <f t="array" ref="N162">INDEX(manifest_11Sep!$A$1:$V$3202,MATCH($B162,manifest_11Sep!$B$1:$B$3202,0),MATCH(A.Arr9sepList!N$1,manifest_11Sep!$A$1:$V$1,0))</f>
        <v>THE PLAZA</v>
      </c>
      <c r="O162" s="15"/>
      <c r="P162" s="20"/>
      <c r="Q162" s="16">
        <v>70124346</v>
      </c>
      <c r="R162" s="16" t="s">
        <v>43</v>
      </c>
      <c r="S162" s="13">
        <f t="array" ref="S162">INDEX(manifest_11Sep!$A$1:$V$3202,MATCH($B162,manifest_11Sep!$B$1:$B$3202,0),MATCH(A.Arr9sepList!S$1,manifest_11Sep!$A$1:$V$1,0))</f>
        <v>0</v>
      </c>
    </row>
    <row r="163" spans="1:19" ht="15.75" customHeight="1">
      <c r="A163" s="13" t="str">
        <f t="array" ref="A163">INDEX(manifest_11Sep!$A$1:$V$3202,MATCH($B163,manifest_11Sep!$B$1:$B$3202,0),MATCH(A.Arr9sepList!A$1,manifest_11Sep!$A$1:$V$1,0))</f>
        <v>A</v>
      </c>
      <c r="B163" s="13" t="s">
        <v>1682</v>
      </c>
      <c r="C163" s="13" t="str">
        <f t="array" ref="C163">INDEX(manifest_11Sep!$A$1:$V$3202,MATCH($B163,manifest_11Sep!$B$1:$B$3202,0),MATCH(A.Arr9sepList!C$1,manifest_11Sep!$A$1:$V$1,0))</f>
        <v>GTNKXCXCZHC</v>
      </c>
      <c r="D163" s="13" t="str">
        <f t="array" ref="D163">INDEX(manifest_11Sep!$A$1:$V$3202,MATCH($B163,manifest_11Sep!$B$1:$B$3202,0),MATCH(A.Arr9sepList!D$1,manifest_11Sep!$A$1:$V$1,0))</f>
        <v>Female</v>
      </c>
      <c r="E163" s="13" t="str">
        <f t="array" ref="E163">INDEX(manifest_11Sep!$A$1:$V$3202,MATCH($B163,manifest_11Sep!$B$1:$B$3202,0),MATCH(A.Arr9sepList!E$1,manifest_11Sep!$A$1:$V$1,0))</f>
        <v>Elizabeth Danielle</v>
      </c>
      <c r="F163" s="13" t="str">
        <f t="array" ref="F163">INDEX(manifest_11Sep!$A$1:$V$3202,MATCH($B163,manifest_11Sep!$B$1:$B$3202,0),MATCH(A.Arr9sepList!F$1,manifest_11Sep!$A$1:$V$1,0))</f>
        <v>Gerona</v>
      </c>
      <c r="G163" s="13">
        <f t="array" ref="G163">INDEX(manifest_11Sep!$A$1:$V$3202,MATCH($B163,manifest_11Sep!$B$1:$B$3202,0),MATCH(A.Arr9sepList!G$1,manifest_11Sep!$A$1:$V$1,0))</f>
        <v>61</v>
      </c>
      <c r="H163" s="13" t="str">
        <f t="array" ref="H163">INDEX(manifest_11Sep!$A$1:$V$3202,MATCH($B163,manifest_11Sep!$B$1:$B$3202,0),MATCH(A.Arr9sepList!H$1,manifest_11Sep!$A$1:$V$1,0))</f>
        <v>Bobot Peralta</v>
      </c>
      <c r="I163" s="13" t="str">
        <f t="array" ref="I163">INDEX(manifest_11Sep!$A$1:$V$3202,MATCH($B163,manifest_11Sep!$B$1:$B$3202,0),MATCH(A.Arr9sepList!I$1,manifest_11Sep!$A$1:$V$1,0))</f>
        <v>Jeju Air</v>
      </c>
      <c r="J163" s="13" t="str">
        <f t="array" ref="J163">INDEX(manifest_11Sep!$A$1:$V$3202,MATCH($B163,manifest_11Sep!$B$1:$B$3202,0),MATCH(A.Arr9sepList!J$1,manifest_11Sep!$A$1:$V$1,0))</f>
        <v>7C 2108</v>
      </c>
      <c r="K163" s="13" t="str">
        <f t="array" ref="K163">INDEX(manifest_11Sep!$A$1:$V$3202,MATCH($B163,manifest_11Sep!$B$1:$B$3202,0),MATCH(A.Arr9sepList!K$1,manifest_11Sep!$A$1:$V$1,0))</f>
        <v>13-thg 9-25</v>
      </c>
      <c r="L163" s="14">
        <f t="array" ref="L163">INDEX(manifest_11Sep!$A$1:$V$3202,MATCH($B163,manifest_11Sep!$B$1:$B$3202,0),MATCH(A.Arr9sepList!L$1,manifest_11Sep!$A$1:$V$1,0))</f>
        <v>0.27083333333333331</v>
      </c>
      <c r="M163" s="13" t="str">
        <f t="array" ref="M163">INDEX(manifest_11Sep!$A$1:$V$3202,MATCH($B163,manifest_11Sep!$B$1:$B$3202,0),MATCH(A.Arr9sepList!M$1,manifest_11Sep!$A$1:$V$1,0))</f>
        <v>ICN-T1</v>
      </c>
      <c r="N163" s="13" t="str">
        <f t="array" ref="N163">INDEX(manifest_11Sep!$A$1:$V$3202,MATCH($B163,manifest_11Sep!$B$1:$B$3202,0),MATCH(A.Arr9sepList!N$1,manifest_11Sep!$A$1:$V$1,0))</f>
        <v>THE PLAZA</v>
      </c>
      <c r="O163" s="15"/>
      <c r="P163" s="20"/>
      <c r="Q163" s="16">
        <v>70124346</v>
      </c>
      <c r="R163" s="16" t="s">
        <v>43</v>
      </c>
      <c r="S163" s="13">
        <f t="array" ref="S163">INDEX(manifest_11Sep!$A$1:$V$3202,MATCH($B163,manifest_11Sep!$B$1:$B$3202,0),MATCH(A.Arr9sepList!S$1,manifest_11Sep!$A$1:$V$1,0))</f>
        <v>0</v>
      </c>
    </row>
    <row r="164" spans="1:19" ht="15.75" customHeight="1">
      <c r="A164" s="13" t="str">
        <f t="array" ref="A164">INDEX(manifest_11Sep!$A$1:$V$3202,MATCH($B164,manifest_11Sep!$B$1:$B$3202,0),MATCH(A.Arr9sepList!A$1,manifest_11Sep!$A$1:$V$1,0))</f>
        <v>A</v>
      </c>
      <c r="B164" s="13" t="s">
        <v>1684</v>
      </c>
      <c r="C164" s="13" t="str">
        <f t="array" ref="C164">INDEX(manifest_11Sep!$A$1:$V$3202,MATCH($B164,manifest_11Sep!$B$1:$B$3202,0),MATCH(A.Arr9sepList!C$1,manifest_11Sep!$A$1:$V$1,0))</f>
        <v>S5NB6LWTQPV</v>
      </c>
      <c r="D164" s="13" t="str">
        <f t="array" ref="D164">INDEX(manifest_11Sep!$A$1:$V$3202,MATCH($B164,manifest_11Sep!$B$1:$B$3202,0),MATCH(A.Arr9sepList!D$1,manifest_11Sep!$A$1:$V$1,0))</f>
        <v>Female</v>
      </c>
      <c r="E164" s="13" t="str">
        <f t="array" ref="E164">INDEX(manifest_11Sep!$A$1:$V$3202,MATCH($B164,manifest_11Sep!$B$1:$B$3202,0),MATCH(A.Arr9sepList!E$1,manifest_11Sep!$A$1:$V$1,0))</f>
        <v>Beverly Sabado</v>
      </c>
      <c r="F164" s="13" t="str">
        <f t="array" ref="F164">INDEX(manifest_11Sep!$A$1:$V$3202,MATCH($B164,manifest_11Sep!$B$1:$B$3202,0),MATCH(A.Arr9sepList!F$1,manifest_11Sep!$A$1:$V$1,0))</f>
        <v>Santiago</v>
      </c>
      <c r="G164" s="13">
        <f t="array" ref="G164">INDEX(manifest_11Sep!$A$1:$V$3202,MATCH($B164,manifest_11Sep!$B$1:$B$3202,0),MATCH(A.Arr9sepList!G$1,manifest_11Sep!$A$1:$V$1,0))</f>
        <v>53</v>
      </c>
      <c r="H164" s="13" t="str">
        <f t="array" ref="H164">INDEX(manifest_11Sep!$A$1:$V$3202,MATCH($B164,manifest_11Sep!$B$1:$B$3202,0),MATCH(A.Arr9sepList!H$1,manifest_11Sep!$A$1:$V$1,0))</f>
        <v>Bobot Peralta</v>
      </c>
      <c r="I164" s="13" t="str">
        <f t="array" ref="I164">INDEX(manifest_11Sep!$A$1:$V$3202,MATCH($B164,manifest_11Sep!$B$1:$B$3202,0),MATCH(A.Arr9sepList!I$1,manifest_11Sep!$A$1:$V$1,0))</f>
        <v>Jeju Air</v>
      </c>
      <c r="J164" s="13" t="str">
        <f t="array" ref="J164">INDEX(manifest_11Sep!$A$1:$V$3202,MATCH($B164,manifest_11Sep!$B$1:$B$3202,0),MATCH(A.Arr9sepList!J$1,manifest_11Sep!$A$1:$V$1,0))</f>
        <v>7C 2108</v>
      </c>
      <c r="K164" s="13" t="str">
        <f t="array" ref="K164">INDEX(manifest_11Sep!$A$1:$V$3202,MATCH($B164,manifest_11Sep!$B$1:$B$3202,0),MATCH(A.Arr9sepList!K$1,manifest_11Sep!$A$1:$V$1,0))</f>
        <v>13-thg 9-25</v>
      </c>
      <c r="L164" s="14">
        <f t="array" ref="L164">INDEX(manifest_11Sep!$A$1:$V$3202,MATCH($B164,manifest_11Sep!$B$1:$B$3202,0),MATCH(A.Arr9sepList!L$1,manifest_11Sep!$A$1:$V$1,0))</f>
        <v>0.27083333333333331</v>
      </c>
      <c r="M164" s="13" t="str">
        <f t="array" ref="M164">INDEX(manifest_11Sep!$A$1:$V$3202,MATCH($B164,manifest_11Sep!$B$1:$B$3202,0),MATCH(A.Arr9sepList!M$1,manifest_11Sep!$A$1:$V$1,0))</f>
        <v>ICN-T1</v>
      </c>
      <c r="N164" s="13" t="str">
        <f t="array" ref="N164">INDEX(manifest_11Sep!$A$1:$V$3202,MATCH($B164,manifest_11Sep!$B$1:$B$3202,0),MATCH(A.Arr9sepList!N$1,manifest_11Sep!$A$1:$V$1,0))</f>
        <v>THE PLAZA</v>
      </c>
      <c r="O164" s="15"/>
      <c r="P164" s="20"/>
      <c r="Q164" s="16">
        <v>70124328</v>
      </c>
      <c r="R164" s="16" t="s">
        <v>43</v>
      </c>
      <c r="S164" s="13">
        <f t="array" ref="S164">INDEX(manifest_11Sep!$A$1:$V$3202,MATCH($B164,manifest_11Sep!$B$1:$B$3202,0),MATCH(A.Arr9sepList!S$1,manifest_11Sep!$A$1:$V$1,0))</f>
        <v>0</v>
      </c>
    </row>
    <row r="165" spans="1:19" ht="15.75" customHeight="1">
      <c r="A165" s="13" t="str">
        <f t="array" ref="A165">INDEX(manifest_11Sep!$A$1:$V$3202,MATCH($B165,manifest_11Sep!$B$1:$B$3202,0),MATCH(A.Arr9sepList!A$1,manifest_11Sep!$A$1:$V$1,0))</f>
        <v>A</v>
      </c>
      <c r="B165" s="13" t="s">
        <v>1686</v>
      </c>
      <c r="C165" s="13" t="str">
        <f t="array" ref="C165">INDEX(manifest_11Sep!$A$1:$V$3202,MATCH($B165,manifest_11Sep!$B$1:$B$3202,0),MATCH(A.Arr9sepList!C$1,manifest_11Sep!$A$1:$V$1,0))</f>
        <v>S5NB6LWTQPV</v>
      </c>
      <c r="D165" s="13" t="str">
        <f t="array" ref="D165">INDEX(manifest_11Sep!$A$1:$V$3202,MATCH($B165,manifest_11Sep!$B$1:$B$3202,0),MATCH(A.Arr9sepList!D$1,manifest_11Sep!$A$1:$V$1,0))</f>
        <v>Male</v>
      </c>
      <c r="E165" s="13" t="str">
        <f t="array" ref="E165">INDEX(manifest_11Sep!$A$1:$V$3202,MATCH($B165,manifest_11Sep!$B$1:$B$3202,0),MATCH(A.Arr9sepList!E$1,manifest_11Sep!$A$1:$V$1,0))</f>
        <v>George Emmanuel Wyson</v>
      </c>
      <c r="F165" s="13" t="str">
        <f t="array" ref="F165">INDEX(manifest_11Sep!$A$1:$V$3202,MATCH($B165,manifest_11Sep!$B$1:$B$3202,0),MATCH(A.Arr9sepList!F$1,manifest_11Sep!$A$1:$V$1,0))</f>
        <v>Santiago</v>
      </c>
      <c r="G165" s="13">
        <f t="array" ref="G165">INDEX(manifest_11Sep!$A$1:$V$3202,MATCH($B165,manifest_11Sep!$B$1:$B$3202,0),MATCH(A.Arr9sepList!G$1,manifest_11Sep!$A$1:$V$1,0))</f>
        <v>53</v>
      </c>
      <c r="H165" s="13" t="str">
        <f t="array" ref="H165">INDEX(manifest_11Sep!$A$1:$V$3202,MATCH($B165,manifest_11Sep!$B$1:$B$3202,0),MATCH(A.Arr9sepList!H$1,manifest_11Sep!$A$1:$V$1,0))</f>
        <v>Bobot Peralta</v>
      </c>
      <c r="I165" s="13" t="str">
        <f t="array" ref="I165">INDEX(manifest_11Sep!$A$1:$V$3202,MATCH($B165,manifest_11Sep!$B$1:$B$3202,0),MATCH(A.Arr9sepList!I$1,manifest_11Sep!$A$1:$V$1,0))</f>
        <v>Jeju Air</v>
      </c>
      <c r="J165" s="13" t="str">
        <f t="array" ref="J165">INDEX(manifest_11Sep!$A$1:$V$3202,MATCH($B165,manifest_11Sep!$B$1:$B$3202,0),MATCH(A.Arr9sepList!J$1,manifest_11Sep!$A$1:$V$1,0))</f>
        <v>7C 2108</v>
      </c>
      <c r="K165" s="13" t="str">
        <f t="array" ref="K165">INDEX(manifest_11Sep!$A$1:$V$3202,MATCH($B165,manifest_11Sep!$B$1:$B$3202,0),MATCH(A.Arr9sepList!K$1,manifest_11Sep!$A$1:$V$1,0))</f>
        <v>13-thg 9-25</v>
      </c>
      <c r="L165" s="14">
        <f t="array" ref="L165">INDEX(manifest_11Sep!$A$1:$V$3202,MATCH($B165,manifest_11Sep!$B$1:$B$3202,0),MATCH(A.Arr9sepList!L$1,manifest_11Sep!$A$1:$V$1,0))</f>
        <v>0.27083333333333331</v>
      </c>
      <c r="M165" s="13" t="str">
        <f t="array" ref="M165">INDEX(manifest_11Sep!$A$1:$V$3202,MATCH($B165,manifest_11Sep!$B$1:$B$3202,0),MATCH(A.Arr9sepList!M$1,manifest_11Sep!$A$1:$V$1,0))</f>
        <v>ICN-T1</v>
      </c>
      <c r="N165" s="13" t="str">
        <f t="array" ref="N165">INDEX(manifest_11Sep!$A$1:$V$3202,MATCH($B165,manifest_11Sep!$B$1:$B$3202,0),MATCH(A.Arr9sepList!N$1,manifest_11Sep!$A$1:$V$1,0))</f>
        <v>THE PLAZA</v>
      </c>
      <c r="O165" s="15"/>
      <c r="P165" s="20"/>
      <c r="Q165" s="16">
        <v>70124328</v>
      </c>
      <c r="R165" s="16" t="s">
        <v>43</v>
      </c>
      <c r="S165" s="13">
        <f t="array" ref="S165">INDEX(manifest_11Sep!$A$1:$V$3202,MATCH($B165,manifest_11Sep!$B$1:$B$3202,0),MATCH(A.Arr9sepList!S$1,manifest_11Sep!$A$1:$V$1,0))</f>
        <v>0</v>
      </c>
    </row>
    <row r="166" spans="1:19" ht="15.75" customHeight="1">
      <c r="A166" s="13" t="str">
        <f t="array" ref="A166">INDEX(manifest_11Sep!$A$1:$V$3202,MATCH($B166,manifest_11Sep!$B$1:$B$3202,0),MATCH(A.Arr9sepList!A$1,manifest_11Sep!$A$1:$V$1,0))</f>
        <v>A</v>
      </c>
      <c r="B166" s="13" t="s">
        <v>3381</v>
      </c>
      <c r="C166" s="13" t="str">
        <f t="array" ref="C166">INDEX(manifest_11Sep!$A$1:$V$3202,MATCH($B166,manifest_11Sep!$B$1:$B$3202,0),MATCH(A.Arr9sepList!C$1,manifest_11Sep!$A$1:$V$1,0))</f>
        <v>WRNPWXCB52C</v>
      </c>
      <c r="D166" s="13" t="str">
        <f t="array" ref="D166">INDEX(manifest_11Sep!$A$1:$V$3202,MATCH($B166,manifest_11Sep!$B$1:$B$3202,0),MATCH(A.Arr9sepList!D$1,manifest_11Sep!$A$1:$V$1,0))</f>
        <v>Female</v>
      </c>
      <c r="E166" s="13" t="str">
        <f t="array" ref="E166">INDEX(manifest_11Sep!$A$1:$V$3202,MATCH($B166,manifest_11Sep!$B$1:$B$3202,0),MATCH(A.Arr9sepList!E$1,manifest_11Sep!$A$1:$V$1,0))</f>
        <v>Loan Thi Ngoc</v>
      </c>
      <c r="F166" s="13" t="str">
        <f t="array" ref="F166">INDEX(manifest_11Sep!$A$1:$V$3202,MATCH($B166,manifest_11Sep!$B$1:$B$3202,0),MATCH(A.Arr9sepList!F$1,manifest_11Sep!$A$1:$V$1,0))</f>
        <v>Duong</v>
      </c>
      <c r="G166" s="13">
        <f t="array" ref="G166">INDEX(manifest_11Sep!$A$1:$V$3202,MATCH($B166,manifest_11Sep!$B$1:$B$3202,0),MATCH(A.Arr9sepList!G$1,manifest_11Sep!$A$1:$V$1,0))</f>
        <v>57</v>
      </c>
      <c r="H166" s="13" t="str">
        <f t="array" ref="H166">INDEX(manifest_11Sep!$A$1:$V$3202,MATCH($B166,manifest_11Sep!$B$1:$B$3202,0),MATCH(A.Arr9sepList!H$1,manifest_11Sep!$A$1:$V$1,0))</f>
        <v>Manh Le</v>
      </c>
      <c r="I166" s="13" t="str">
        <f t="array" ref="I166">INDEX(manifest_11Sep!$A$1:$V$3202,MATCH($B166,manifest_11Sep!$B$1:$B$3202,0),MATCH(A.Arr9sepList!I$1,manifest_11Sep!$A$1:$V$1,0))</f>
        <v>Vietnam Airlines</v>
      </c>
      <c r="J166" s="13" t="str">
        <f t="array" ref="J166">INDEX(manifest_11Sep!$A$1:$V$3202,MATCH($B166,manifest_11Sep!$B$1:$B$3202,0),MATCH(A.Arr9sepList!J$1,manifest_11Sep!$A$1:$V$1,0))</f>
        <v>VN 408</v>
      </c>
      <c r="K166" s="13" t="str">
        <f t="array" ref="K166">INDEX(manifest_11Sep!$A$1:$V$3202,MATCH($B166,manifest_11Sep!$B$1:$B$3202,0),MATCH(A.Arr9sepList!K$1,manifest_11Sep!$A$1:$V$1,0))</f>
        <v>13-thg 9-25</v>
      </c>
      <c r="L166" s="14">
        <f t="array" ref="L166">INDEX(manifest_11Sep!$A$1:$V$3202,MATCH($B166,manifest_11Sep!$B$1:$B$3202,0),MATCH(A.Arr9sepList!L$1,manifest_11Sep!$A$1:$V$1,0))</f>
        <v>0.27777777777777779</v>
      </c>
      <c r="M166" s="13" t="str">
        <f t="array" ref="M166">INDEX(manifest_11Sep!$A$1:$V$3202,MATCH($B166,manifest_11Sep!$B$1:$B$3202,0),MATCH(A.Arr9sepList!M$1,manifest_11Sep!$A$1:$V$1,0))</f>
        <v>ICN-T1</v>
      </c>
      <c r="N166" s="13" t="str">
        <f t="array" ref="N166">INDEX(manifest_11Sep!$A$1:$V$3202,MATCH($B166,manifest_11Sep!$B$1:$B$3202,0),MATCH(A.Arr9sepList!N$1,manifest_11Sep!$A$1:$V$1,0))</f>
        <v>THE PLAZA</v>
      </c>
      <c r="O166" s="15"/>
      <c r="P166" s="20"/>
      <c r="Q166" s="16">
        <v>70171610</v>
      </c>
      <c r="R166" s="16" t="s">
        <v>43</v>
      </c>
      <c r="S166" s="13">
        <f t="array" ref="S166">INDEX(manifest_11Sep!$A$1:$V$3202,MATCH($B166,manifest_11Sep!$B$1:$B$3202,0),MATCH(A.Arr9sepList!S$1,manifest_11Sep!$A$1:$V$1,0))</f>
        <v>0</v>
      </c>
    </row>
    <row r="167" spans="1:19" ht="15.75" customHeight="1">
      <c r="A167" s="13" t="str">
        <f t="array" ref="A167">INDEX(manifest_11Sep!$A$1:$V$3202,MATCH($B167,manifest_11Sep!$B$1:$B$3202,0),MATCH(A.Arr9sepList!A$1,manifest_11Sep!$A$1:$V$1,0))</f>
        <v>A</v>
      </c>
      <c r="B167" s="13" t="s">
        <v>3391</v>
      </c>
      <c r="C167" s="13" t="str">
        <f t="array" ref="C167">INDEX(manifest_11Sep!$A$1:$V$3202,MATCH($B167,manifest_11Sep!$B$1:$B$3202,0),MATCH(A.Arr9sepList!C$1,manifest_11Sep!$A$1:$V$1,0))</f>
        <v>36NZXZT42SN</v>
      </c>
      <c r="D167" s="13" t="str">
        <f t="array" ref="D167">INDEX(manifest_11Sep!$A$1:$V$3202,MATCH($B167,manifest_11Sep!$B$1:$B$3202,0),MATCH(A.Arr9sepList!D$1,manifest_11Sep!$A$1:$V$1,0))</f>
        <v>Female</v>
      </c>
      <c r="E167" s="13" t="str">
        <f t="array" ref="E167">INDEX(manifest_11Sep!$A$1:$V$3202,MATCH($B167,manifest_11Sep!$B$1:$B$3202,0),MATCH(A.Arr9sepList!E$1,manifest_11Sep!$A$1:$V$1,0))</f>
        <v>Tammie</v>
      </c>
      <c r="F167" s="13" t="str">
        <f t="array" ref="F167">INDEX(manifest_11Sep!$A$1:$V$3202,MATCH($B167,manifest_11Sep!$B$1:$B$3202,0),MATCH(A.Arr9sepList!F$1,manifest_11Sep!$A$1:$V$1,0))</f>
        <v>Nguyen</v>
      </c>
      <c r="G167" s="13">
        <f t="array" ref="G167">INDEX(manifest_11Sep!$A$1:$V$3202,MATCH($B167,manifest_11Sep!$B$1:$B$3202,0),MATCH(A.Arr9sepList!G$1,manifest_11Sep!$A$1:$V$1,0))</f>
        <v>51</v>
      </c>
      <c r="H167" s="13" t="str">
        <f t="array" ref="H167">INDEX(manifest_11Sep!$A$1:$V$3202,MATCH($B167,manifest_11Sep!$B$1:$B$3202,0),MATCH(A.Arr9sepList!H$1,manifest_11Sep!$A$1:$V$1,0))</f>
        <v>Manh Le</v>
      </c>
      <c r="I167" s="13" t="str">
        <f t="array" ref="I167">INDEX(manifest_11Sep!$A$1:$V$3202,MATCH($B167,manifest_11Sep!$B$1:$B$3202,0),MATCH(A.Arr9sepList!I$1,manifest_11Sep!$A$1:$V$1,0))</f>
        <v>Vietnam Airlines</v>
      </c>
      <c r="J167" s="13" t="str">
        <f t="array" ref="J167">INDEX(manifest_11Sep!$A$1:$V$3202,MATCH($B167,manifest_11Sep!$B$1:$B$3202,0),MATCH(A.Arr9sepList!J$1,manifest_11Sep!$A$1:$V$1,0))</f>
        <v>VN 408</v>
      </c>
      <c r="K167" s="13" t="str">
        <f t="array" ref="K167">INDEX(manifest_11Sep!$A$1:$V$3202,MATCH($B167,manifest_11Sep!$B$1:$B$3202,0),MATCH(A.Arr9sepList!K$1,manifest_11Sep!$A$1:$V$1,0))</f>
        <v>13-thg 9-25</v>
      </c>
      <c r="L167" s="14">
        <f t="array" ref="L167">INDEX(manifest_11Sep!$A$1:$V$3202,MATCH($B167,manifest_11Sep!$B$1:$B$3202,0),MATCH(A.Arr9sepList!L$1,manifest_11Sep!$A$1:$V$1,0))</f>
        <v>0.27777777777777779</v>
      </c>
      <c r="M167" s="13" t="str">
        <f t="array" ref="M167">INDEX(manifest_11Sep!$A$1:$V$3202,MATCH($B167,manifest_11Sep!$B$1:$B$3202,0),MATCH(A.Arr9sepList!M$1,manifest_11Sep!$A$1:$V$1,0))</f>
        <v>ICN-T1</v>
      </c>
      <c r="N167" s="13" t="str">
        <f t="array" ref="N167">INDEX(manifest_11Sep!$A$1:$V$3202,MATCH($B167,manifest_11Sep!$B$1:$B$3202,0),MATCH(A.Arr9sepList!N$1,manifest_11Sep!$A$1:$V$1,0))</f>
        <v>THE PLAZA</v>
      </c>
      <c r="O167" s="15"/>
      <c r="P167" s="20"/>
      <c r="Q167" s="16">
        <v>70485514</v>
      </c>
      <c r="R167" s="16" t="s">
        <v>61</v>
      </c>
      <c r="S167" s="13">
        <f t="array" ref="S167">INDEX(manifest_11Sep!$A$1:$V$3202,MATCH($B167,manifest_11Sep!$B$1:$B$3202,0),MATCH(A.Arr9sepList!S$1,manifest_11Sep!$A$1:$V$1,0))</f>
        <v>0</v>
      </c>
    </row>
    <row r="168" spans="1:19" ht="15.75" customHeight="1">
      <c r="A168" s="13" t="str">
        <f t="array" ref="A168">INDEX(manifest_11Sep!$A$1:$V$3202,MATCH($B168,manifest_11Sep!$B$1:$B$3202,0),MATCH(A.Arr9sepList!A$1,manifest_11Sep!$A$1:$V$1,0))</f>
        <v>A</v>
      </c>
      <c r="B168" s="13" t="s">
        <v>3393</v>
      </c>
      <c r="C168" s="13" t="str">
        <f t="array" ref="C168">INDEX(manifest_11Sep!$A$1:$V$3202,MATCH($B168,manifest_11Sep!$B$1:$B$3202,0),MATCH(A.Arr9sepList!C$1,manifest_11Sep!$A$1:$V$1,0))</f>
        <v>36NZXZT42SN</v>
      </c>
      <c r="D168" s="13" t="str">
        <f t="array" ref="D168">INDEX(manifest_11Sep!$A$1:$V$3202,MATCH($B168,manifest_11Sep!$B$1:$B$3202,0),MATCH(A.Arr9sepList!D$1,manifest_11Sep!$A$1:$V$1,0))</f>
        <v>Male</v>
      </c>
      <c r="E168" s="13" t="str">
        <f t="array" ref="E168">INDEX(manifest_11Sep!$A$1:$V$3202,MATCH($B168,manifest_11Sep!$B$1:$B$3202,0),MATCH(A.Arr9sepList!E$1,manifest_11Sep!$A$1:$V$1,0))</f>
        <v>Hung</v>
      </c>
      <c r="F168" s="13" t="str">
        <f t="array" ref="F168">INDEX(manifest_11Sep!$A$1:$V$3202,MATCH($B168,manifest_11Sep!$B$1:$B$3202,0),MATCH(A.Arr9sepList!F$1,manifest_11Sep!$A$1:$V$1,0))</f>
        <v>Nguyen</v>
      </c>
      <c r="G168" s="13">
        <f t="array" ref="G168">INDEX(manifest_11Sep!$A$1:$V$3202,MATCH($B168,manifest_11Sep!$B$1:$B$3202,0),MATCH(A.Arr9sepList!G$1,manifest_11Sep!$A$1:$V$1,0))</f>
        <v>62</v>
      </c>
      <c r="H168" s="13" t="str">
        <f t="array" ref="H168">INDEX(manifest_11Sep!$A$1:$V$3202,MATCH($B168,manifest_11Sep!$B$1:$B$3202,0),MATCH(A.Arr9sepList!H$1,manifest_11Sep!$A$1:$V$1,0))</f>
        <v>Manh Le</v>
      </c>
      <c r="I168" s="13" t="str">
        <f t="array" ref="I168">INDEX(manifest_11Sep!$A$1:$V$3202,MATCH($B168,manifest_11Sep!$B$1:$B$3202,0),MATCH(A.Arr9sepList!I$1,manifest_11Sep!$A$1:$V$1,0))</f>
        <v>Vietnam Airlines</v>
      </c>
      <c r="J168" s="13" t="str">
        <f t="array" ref="J168">INDEX(manifest_11Sep!$A$1:$V$3202,MATCH($B168,manifest_11Sep!$B$1:$B$3202,0),MATCH(A.Arr9sepList!J$1,manifest_11Sep!$A$1:$V$1,0))</f>
        <v>VN 408</v>
      </c>
      <c r="K168" s="13" t="str">
        <f t="array" ref="K168">INDEX(manifest_11Sep!$A$1:$V$3202,MATCH($B168,manifest_11Sep!$B$1:$B$3202,0),MATCH(A.Arr9sepList!K$1,manifest_11Sep!$A$1:$V$1,0))</f>
        <v>13-thg 9-25</v>
      </c>
      <c r="L168" s="14">
        <f t="array" ref="L168">INDEX(manifest_11Sep!$A$1:$V$3202,MATCH($B168,manifest_11Sep!$B$1:$B$3202,0),MATCH(A.Arr9sepList!L$1,manifest_11Sep!$A$1:$V$1,0))</f>
        <v>0.27777777777777779</v>
      </c>
      <c r="M168" s="13" t="str">
        <f t="array" ref="M168">INDEX(manifest_11Sep!$A$1:$V$3202,MATCH($B168,manifest_11Sep!$B$1:$B$3202,0),MATCH(A.Arr9sepList!M$1,manifest_11Sep!$A$1:$V$1,0))</f>
        <v>ICN-T1</v>
      </c>
      <c r="N168" s="13" t="str">
        <f t="array" ref="N168">INDEX(manifest_11Sep!$A$1:$V$3202,MATCH($B168,manifest_11Sep!$B$1:$B$3202,0),MATCH(A.Arr9sepList!N$1,manifest_11Sep!$A$1:$V$1,0))</f>
        <v>THE PLAZA</v>
      </c>
      <c r="O168" s="15"/>
      <c r="P168" s="20"/>
      <c r="Q168" s="16">
        <v>70485514</v>
      </c>
      <c r="R168" s="16" t="s">
        <v>61</v>
      </c>
      <c r="S168" s="13">
        <f t="array" ref="S168">INDEX(manifest_11Sep!$A$1:$V$3202,MATCH($B168,manifest_11Sep!$B$1:$B$3202,0),MATCH(A.Arr9sepList!S$1,manifest_11Sep!$A$1:$V$1,0))</f>
        <v>0</v>
      </c>
    </row>
    <row r="169" spans="1:19" ht="15.75" customHeight="1">
      <c r="A169" s="13" t="str">
        <f t="array" ref="A169">INDEX(manifest_11Sep!$A$1:$V$3202,MATCH($B169,manifest_11Sep!$B$1:$B$3202,0),MATCH(A.Arr9sepList!A$1,manifest_11Sep!$A$1:$V$1,0))</f>
        <v>A</v>
      </c>
      <c r="B169" s="13" t="s">
        <v>4507</v>
      </c>
      <c r="C169" s="13" t="str">
        <f t="array" ref="C169">INDEX(manifest_11Sep!$A$1:$V$3202,MATCH($B169,manifest_11Sep!$B$1:$B$3202,0),MATCH(A.Arr9sepList!C$1,manifest_11Sep!$A$1:$V$1,0))</f>
        <v>LDNB6Y5LRTW</v>
      </c>
      <c r="D169" s="13" t="str">
        <f t="array" ref="D169">INDEX(manifest_11Sep!$A$1:$V$3202,MATCH($B169,manifest_11Sep!$B$1:$B$3202,0),MATCH(A.Arr9sepList!D$1,manifest_11Sep!$A$1:$V$1,0))</f>
        <v>Female</v>
      </c>
      <c r="E169" s="13" t="str">
        <f t="array" ref="E169">INDEX(manifest_11Sep!$A$1:$V$3202,MATCH($B169,manifest_11Sep!$B$1:$B$3202,0),MATCH(A.Arr9sepList!E$1,manifest_11Sep!$A$1:$V$1,0))</f>
        <v>Deborah</v>
      </c>
      <c r="F169" s="13" t="str">
        <f t="array" ref="F169">INDEX(manifest_11Sep!$A$1:$V$3202,MATCH($B169,manifest_11Sep!$B$1:$B$3202,0),MATCH(A.Arr9sepList!F$1,manifest_11Sep!$A$1:$V$1,0))</f>
        <v>Freeman-Ballou</v>
      </c>
      <c r="G169" s="13">
        <f t="array" ref="G169">INDEX(manifest_11Sep!$A$1:$V$3202,MATCH($B169,manifest_11Sep!$B$1:$B$3202,0),MATCH(A.Arr9sepList!G$1,manifest_11Sep!$A$1:$V$1,0))</f>
        <v>69</v>
      </c>
      <c r="H169" s="13" t="str">
        <f t="array" ref="H169">INDEX(manifest_11Sep!$A$1:$V$3202,MATCH($B169,manifest_11Sep!$B$1:$B$3202,0),MATCH(A.Arr9sepList!H$1,manifest_11Sep!$A$1:$V$1,0))</f>
        <v>Yvonne Tran</v>
      </c>
      <c r="I169" s="13" t="str">
        <f t="array" ref="I169">INDEX(manifest_11Sep!$A$1:$V$3202,MATCH($B169,manifest_11Sep!$B$1:$B$3202,0),MATCH(A.Arr9sepList!I$1,manifest_11Sep!$A$1:$V$1,0))</f>
        <v>Vietnam Airlines</v>
      </c>
      <c r="J169" s="13" t="str">
        <f t="array" ref="J169">INDEX(manifest_11Sep!$A$1:$V$3202,MATCH($B169,manifest_11Sep!$B$1:$B$3202,0),MATCH(A.Arr9sepList!J$1,manifest_11Sep!$A$1:$V$1,0))</f>
        <v>VN 408</v>
      </c>
      <c r="K169" s="13" t="str">
        <f t="array" ref="K169">INDEX(manifest_11Sep!$A$1:$V$3202,MATCH($B169,manifest_11Sep!$B$1:$B$3202,0),MATCH(A.Arr9sepList!K$1,manifest_11Sep!$A$1:$V$1,0))</f>
        <v>13-thg 9-25</v>
      </c>
      <c r="L169" s="14">
        <f t="array" ref="L169">INDEX(manifest_11Sep!$A$1:$V$3202,MATCH($B169,manifest_11Sep!$B$1:$B$3202,0),MATCH(A.Arr9sepList!L$1,manifest_11Sep!$A$1:$V$1,0))</f>
        <v>0.27777777777777779</v>
      </c>
      <c r="M169" s="13" t="str">
        <f t="array" ref="M169">INDEX(manifest_11Sep!$A$1:$V$3202,MATCH($B169,manifest_11Sep!$B$1:$B$3202,0),MATCH(A.Arr9sepList!M$1,manifest_11Sep!$A$1:$V$1,0))</f>
        <v>ICN-T1</v>
      </c>
      <c r="N169" s="13" t="str">
        <f t="array" ref="N169">INDEX(manifest_11Sep!$A$1:$V$3202,MATCH($B169,manifest_11Sep!$B$1:$B$3202,0),MATCH(A.Arr9sepList!N$1,manifest_11Sep!$A$1:$V$1,0))</f>
        <v>THE PLAZA</v>
      </c>
      <c r="O169" s="15"/>
      <c r="P169" s="20"/>
      <c r="Q169" s="16">
        <v>70161026</v>
      </c>
      <c r="R169" s="16" t="s">
        <v>43</v>
      </c>
      <c r="S169" s="13">
        <f t="array" ref="S169">INDEX(manifest_11Sep!$A$1:$V$3202,MATCH($B169,manifest_11Sep!$B$1:$B$3202,0),MATCH(A.Arr9sepList!S$1,manifest_11Sep!$A$1:$V$1,0))</f>
        <v>0</v>
      </c>
    </row>
    <row r="170" spans="1:19" ht="15.75" customHeight="1">
      <c r="A170" s="13" t="str">
        <f t="array" ref="A170">INDEX(manifest_11Sep!$A$1:$V$3202,MATCH($B170,manifest_11Sep!$B$1:$B$3202,0),MATCH(A.Arr9sepList!A$1,manifest_11Sep!$A$1:$V$1,0))</f>
        <v>A</v>
      </c>
      <c r="B170" s="13" t="s">
        <v>4544</v>
      </c>
      <c r="C170" s="13" t="str">
        <f t="array" ref="C170">INDEX(manifest_11Sep!$A$1:$V$3202,MATCH($B170,manifest_11Sep!$B$1:$B$3202,0),MATCH(A.Arr9sepList!C$1,manifest_11Sep!$A$1:$V$1,0))</f>
        <v>NJN4HZNGC3G</v>
      </c>
      <c r="D170" s="13" t="str">
        <f t="array" ref="D170">INDEX(manifest_11Sep!$A$1:$V$3202,MATCH($B170,manifest_11Sep!$B$1:$B$3202,0),MATCH(A.Arr9sepList!D$1,manifest_11Sep!$A$1:$V$1,0))</f>
        <v>Male</v>
      </c>
      <c r="E170" s="13" t="str">
        <f t="array" ref="E170">INDEX(manifest_11Sep!$A$1:$V$3202,MATCH($B170,manifest_11Sep!$B$1:$B$3202,0),MATCH(A.Arr9sepList!E$1,manifest_11Sep!$A$1:$V$1,0))</f>
        <v>James</v>
      </c>
      <c r="F170" s="13" t="str">
        <f t="array" ref="F170">INDEX(manifest_11Sep!$A$1:$V$3202,MATCH($B170,manifest_11Sep!$B$1:$B$3202,0),MATCH(A.Arr9sepList!F$1,manifest_11Sep!$A$1:$V$1,0))</f>
        <v>Ballou</v>
      </c>
      <c r="G170" s="13">
        <f t="array" ref="G170">INDEX(manifest_11Sep!$A$1:$V$3202,MATCH($B170,manifest_11Sep!$B$1:$B$3202,0),MATCH(A.Arr9sepList!G$1,manifest_11Sep!$A$1:$V$1,0))</f>
        <v>30</v>
      </c>
      <c r="H170" s="13" t="str">
        <f t="array" ref="H170">INDEX(manifest_11Sep!$A$1:$V$3202,MATCH($B170,manifest_11Sep!$B$1:$B$3202,0),MATCH(A.Arr9sepList!H$1,manifest_11Sep!$A$1:$V$1,0))</f>
        <v>Yvonne Tran</v>
      </c>
      <c r="I170" s="13" t="str">
        <f t="array" ref="I170">INDEX(manifest_11Sep!$A$1:$V$3202,MATCH($B170,manifest_11Sep!$B$1:$B$3202,0),MATCH(A.Arr9sepList!I$1,manifest_11Sep!$A$1:$V$1,0))</f>
        <v>Vietnam Airlines</v>
      </c>
      <c r="J170" s="13" t="str">
        <f t="array" ref="J170">INDEX(manifest_11Sep!$A$1:$V$3202,MATCH($B170,manifest_11Sep!$B$1:$B$3202,0),MATCH(A.Arr9sepList!J$1,manifest_11Sep!$A$1:$V$1,0))</f>
        <v>VN 408</v>
      </c>
      <c r="K170" s="13" t="str">
        <f t="array" ref="K170">INDEX(manifest_11Sep!$A$1:$V$3202,MATCH($B170,manifest_11Sep!$B$1:$B$3202,0),MATCH(A.Arr9sepList!K$1,manifest_11Sep!$A$1:$V$1,0))</f>
        <v>13-thg 9-25</v>
      </c>
      <c r="L170" s="14">
        <f t="array" ref="L170">INDEX(manifest_11Sep!$A$1:$V$3202,MATCH($B170,manifest_11Sep!$B$1:$B$3202,0),MATCH(A.Arr9sepList!L$1,manifest_11Sep!$A$1:$V$1,0))</f>
        <v>0.27777777777777779</v>
      </c>
      <c r="M170" s="13" t="str">
        <f t="array" ref="M170">INDEX(manifest_11Sep!$A$1:$V$3202,MATCH($B170,manifest_11Sep!$B$1:$B$3202,0),MATCH(A.Arr9sepList!M$1,manifest_11Sep!$A$1:$V$1,0))</f>
        <v>ICN-T1</v>
      </c>
      <c r="N170" s="13" t="str">
        <f t="array" ref="N170">INDEX(manifest_11Sep!$A$1:$V$3202,MATCH($B170,manifest_11Sep!$B$1:$B$3202,0),MATCH(A.Arr9sepList!N$1,manifest_11Sep!$A$1:$V$1,0))</f>
        <v>THE PLAZA</v>
      </c>
      <c r="O170" s="15"/>
      <c r="P170" s="20"/>
      <c r="Q170" s="16">
        <v>70491573</v>
      </c>
      <c r="R170" s="16" t="s">
        <v>61</v>
      </c>
      <c r="S170" s="13">
        <f t="array" ref="S170">INDEX(manifest_11Sep!$A$1:$V$3202,MATCH($B170,manifest_11Sep!$B$1:$B$3202,0),MATCH(A.Arr9sepList!S$1,manifest_11Sep!$A$1:$V$1,0))</f>
        <v>0</v>
      </c>
    </row>
    <row r="171" spans="1:19" ht="15.75" customHeight="1">
      <c r="A171" s="229" t="str">
        <f t="array" ref="A171">INDEX(manifest_11Sep!$A$1:$V$3202,MATCH($B171,manifest_11Sep!$B$1:$B$3202,0),MATCH(A.Arr9sepList!A$1,manifest_11Sep!$A$1:$V$1,0))</f>
        <v>A</v>
      </c>
      <c r="B171" s="229" t="s">
        <v>1600</v>
      </c>
      <c r="C171" s="229" t="str">
        <f t="array" ref="C171">INDEX(manifest_11Sep!$A$1:$V$3202,MATCH($B171,manifest_11Sep!$B$1:$B$3202,0),MATCH(A.Arr9sepList!C$1,manifest_11Sep!$A$1:$V$1,0))</f>
        <v>DPNWTMZCVWN</v>
      </c>
      <c r="D171" s="229" t="str">
        <f t="array" ref="D171">INDEX(manifest_11Sep!$A$1:$V$3202,MATCH($B171,manifest_11Sep!$B$1:$B$3202,0),MATCH(A.Arr9sepList!D$1,manifest_11Sep!$A$1:$V$1,0))</f>
        <v>Male</v>
      </c>
      <c r="E171" s="229" t="str">
        <f t="array" ref="E171">INDEX(manifest_11Sep!$A$1:$V$3202,MATCH($B171,manifest_11Sep!$B$1:$B$3202,0),MATCH(A.Arr9sepList!E$1,manifest_11Sep!$A$1:$V$1,0))</f>
        <v>Laureano</v>
      </c>
      <c r="F171" s="229" t="str">
        <f t="array" ref="F171">INDEX(manifest_11Sep!$A$1:$V$3202,MATCH($B171,manifest_11Sep!$B$1:$B$3202,0),MATCH(A.Arr9sepList!F$1,manifest_11Sep!$A$1:$V$1,0))</f>
        <v>Peralta</v>
      </c>
      <c r="G171" s="229">
        <f t="array" ref="G171">INDEX(manifest_11Sep!$A$1:$V$3202,MATCH($B171,manifest_11Sep!$B$1:$B$3202,0),MATCH(A.Arr9sepList!G$1,manifest_11Sep!$A$1:$V$1,0))</f>
        <v>61</v>
      </c>
      <c r="H171" s="229" t="str">
        <f t="array" ref="H171">INDEX(manifest_11Sep!$A$1:$V$3202,MATCH($B171,manifest_11Sep!$B$1:$B$3202,0),MATCH(A.Arr9sepList!H$1,manifest_11Sep!$A$1:$V$1,0))</f>
        <v>Bobot Peralta</v>
      </c>
      <c r="I171" s="229" t="str">
        <f t="array" ref="I171">INDEX(manifest_11Sep!$A$1:$V$3202,MATCH($B171,manifest_11Sep!$B$1:$B$3202,0),MATCH(A.Arr9sepList!I$1,manifest_11Sep!$A$1:$V$1,0))</f>
        <v>Asiana Airlines</v>
      </c>
      <c r="J171" s="229" t="str">
        <f t="array" ref="J171">INDEX(manifest_11Sep!$A$1:$V$3202,MATCH($B171,manifest_11Sep!$B$1:$B$3202,0),MATCH(A.Arr9sepList!J$1,manifest_11Sep!$A$1:$V$1,0))</f>
        <v>OZ 708</v>
      </c>
      <c r="K171" s="229" t="str">
        <f t="array" ref="K171">INDEX(manifest_11Sep!$A$1:$V$3202,MATCH($B171,manifest_11Sep!$B$1:$B$3202,0),MATCH(A.Arr9sepList!K$1,manifest_11Sep!$A$1:$V$1,0))</f>
        <v>13-thg 9-25</v>
      </c>
      <c r="L171" s="230">
        <f t="array" ref="L171">INDEX(manifest_11Sep!$A$1:$V$3202,MATCH($B171,manifest_11Sep!$B$1:$B$3202,0),MATCH(A.Arr9sepList!L$1,manifest_11Sep!$A$1:$V$1,0))</f>
        <v>0.2951388888888889</v>
      </c>
      <c r="M171" s="229" t="str">
        <f t="array" ref="M171">INDEX(manifest_11Sep!$A$1:$V$3202,MATCH($B171,manifest_11Sep!$B$1:$B$3202,0),MATCH(A.Arr9sepList!M$1,manifest_11Sep!$A$1:$V$1,0))</f>
        <v>ICN-T1</v>
      </c>
      <c r="N171" s="229" t="str">
        <f t="array" ref="N171">INDEX(manifest_11Sep!$A$1:$V$3202,MATCH($B171,manifest_11Sep!$B$1:$B$3202,0),MATCH(A.Arr9sepList!N$1,manifest_11Sep!$A$1:$V$1,0))</f>
        <v>THE PLAZA</v>
      </c>
      <c r="O171" s="231">
        <f>COUNTA(N171:N195)</f>
        <v>25</v>
      </c>
      <c r="P171" s="235"/>
      <c r="Q171" s="232">
        <v>70498987</v>
      </c>
      <c r="R171" s="232" t="s">
        <v>43</v>
      </c>
      <c r="S171" s="229">
        <f t="array" ref="S171">INDEX(manifest_11Sep!$A$1:$V$3202,MATCH($B171,manifest_11Sep!$B$1:$B$3202,0),MATCH(A.Arr9sepList!S$1,manifest_11Sep!$A$1:$V$1,0))</f>
        <v>0</v>
      </c>
    </row>
    <row r="172" spans="1:19" ht="15.75" customHeight="1">
      <c r="A172" s="13" t="str">
        <f t="array" ref="A172">INDEX(manifest_11Sep!$A$1:$V$3202,MATCH($B172,manifest_11Sep!$B$1:$B$3202,0),MATCH(A.Arr9sepList!A$1,manifest_11Sep!$A$1:$V$1,0))</f>
        <v>A</v>
      </c>
      <c r="B172" s="13" t="s">
        <v>1607</v>
      </c>
      <c r="C172" s="13" t="str">
        <f t="array" ref="C172">INDEX(manifest_11Sep!$A$1:$V$3202,MATCH($B172,manifest_11Sep!$B$1:$B$3202,0),MATCH(A.Arr9sepList!C$1,manifest_11Sep!$A$1:$V$1,0))</f>
        <v>DPNWTMZCVWN</v>
      </c>
      <c r="D172" s="13" t="str">
        <f t="array" ref="D172">INDEX(manifest_11Sep!$A$1:$V$3202,MATCH($B172,manifest_11Sep!$B$1:$B$3202,0),MATCH(A.Arr9sepList!D$1,manifest_11Sep!$A$1:$V$1,0))</f>
        <v>Female</v>
      </c>
      <c r="E172" s="13" t="str">
        <f t="array" ref="E172">INDEX(manifest_11Sep!$A$1:$V$3202,MATCH($B172,manifest_11Sep!$B$1:$B$3202,0),MATCH(A.Arr9sepList!E$1,manifest_11Sep!$A$1:$V$1,0))</f>
        <v>Leah</v>
      </c>
      <c r="F172" s="13" t="str">
        <f t="array" ref="F172">INDEX(manifest_11Sep!$A$1:$V$3202,MATCH($B172,manifest_11Sep!$B$1:$B$3202,0),MATCH(A.Arr9sepList!F$1,manifest_11Sep!$A$1:$V$1,0))</f>
        <v>Peralta</v>
      </c>
      <c r="G172" s="13">
        <f t="array" ref="G172">INDEX(manifest_11Sep!$A$1:$V$3202,MATCH($B172,manifest_11Sep!$B$1:$B$3202,0),MATCH(A.Arr9sepList!G$1,manifest_11Sep!$A$1:$V$1,0))</f>
        <v>60</v>
      </c>
      <c r="H172" s="13" t="str">
        <f t="array" ref="H172">INDEX(manifest_11Sep!$A$1:$V$3202,MATCH($B172,manifest_11Sep!$B$1:$B$3202,0),MATCH(A.Arr9sepList!H$1,manifest_11Sep!$A$1:$V$1,0))</f>
        <v>Bobot Peralta</v>
      </c>
      <c r="I172" s="13" t="str">
        <f t="array" ref="I172">INDEX(manifest_11Sep!$A$1:$V$3202,MATCH($B172,manifest_11Sep!$B$1:$B$3202,0),MATCH(A.Arr9sepList!I$1,manifest_11Sep!$A$1:$V$1,0))</f>
        <v>Asiana Airlines</v>
      </c>
      <c r="J172" s="13" t="str">
        <f t="array" ref="J172">INDEX(manifest_11Sep!$A$1:$V$3202,MATCH($B172,manifest_11Sep!$B$1:$B$3202,0),MATCH(A.Arr9sepList!J$1,manifest_11Sep!$A$1:$V$1,0))</f>
        <v>OZ 708</v>
      </c>
      <c r="K172" s="13" t="str">
        <f t="array" ref="K172">INDEX(manifest_11Sep!$A$1:$V$3202,MATCH($B172,manifest_11Sep!$B$1:$B$3202,0),MATCH(A.Arr9sepList!K$1,manifest_11Sep!$A$1:$V$1,0))</f>
        <v>13-thg 9-25</v>
      </c>
      <c r="L172" s="14">
        <f t="array" ref="L172">INDEX(manifest_11Sep!$A$1:$V$3202,MATCH($B172,manifest_11Sep!$B$1:$B$3202,0),MATCH(A.Arr9sepList!L$1,manifest_11Sep!$A$1:$V$1,0))</f>
        <v>0.2951388888888889</v>
      </c>
      <c r="M172" s="13" t="str">
        <f t="array" ref="M172">INDEX(manifest_11Sep!$A$1:$V$3202,MATCH($B172,manifest_11Sep!$B$1:$B$3202,0),MATCH(A.Arr9sepList!M$1,manifest_11Sep!$A$1:$V$1,0))</f>
        <v>ICN-T1</v>
      </c>
      <c r="N172" s="13" t="str">
        <f t="array" ref="N172">INDEX(manifest_11Sep!$A$1:$V$3202,MATCH($B172,manifest_11Sep!$B$1:$B$3202,0),MATCH(A.Arr9sepList!N$1,manifest_11Sep!$A$1:$V$1,0))</f>
        <v>THE PLAZA</v>
      </c>
      <c r="O172" s="15"/>
      <c r="P172" s="20"/>
      <c r="Q172" s="16">
        <v>70498987</v>
      </c>
      <c r="R172" s="16" t="s">
        <v>43</v>
      </c>
      <c r="S172" s="13">
        <f t="array" ref="S172">INDEX(manifest_11Sep!$A$1:$V$3202,MATCH($B172,manifest_11Sep!$B$1:$B$3202,0),MATCH(A.Arr9sepList!S$1,manifest_11Sep!$A$1:$V$1,0))</f>
        <v>0</v>
      </c>
    </row>
    <row r="173" spans="1:19" ht="15.75" customHeight="1">
      <c r="A173" s="13" t="str">
        <f t="array" ref="A173">INDEX(manifest_11Sep!$A$1:$V$3202,MATCH($B173,manifest_11Sep!$B$1:$B$3202,0),MATCH(A.Arr9sepList!A$1,manifest_11Sep!$A$1:$V$1,0))</f>
        <v>A</v>
      </c>
      <c r="B173" s="13" t="s">
        <v>1676</v>
      </c>
      <c r="C173" s="13" t="str">
        <f t="array" ref="C173">INDEX(manifest_11Sep!$A$1:$V$3202,MATCH($B173,manifest_11Sep!$B$1:$B$3202,0),MATCH(A.Arr9sepList!C$1,manifest_11Sep!$A$1:$V$1,0))</f>
        <v>KWNLVR2459Y</v>
      </c>
      <c r="D173" s="13" t="str">
        <f t="array" ref="D173">INDEX(manifest_11Sep!$A$1:$V$3202,MATCH($B173,manifest_11Sep!$B$1:$B$3202,0),MATCH(A.Arr9sepList!D$1,manifest_11Sep!$A$1:$V$1,0))</f>
        <v>Female</v>
      </c>
      <c r="E173" s="13" t="str">
        <f t="array" ref="E173">INDEX(manifest_11Sep!$A$1:$V$3202,MATCH($B173,manifest_11Sep!$B$1:$B$3202,0),MATCH(A.Arr9sepList!E$1,manifest_11Sep!$A$1:$V$1,0))</f>
        <v>Cristina Montilla</v>
      </c>
      <c r="F173" s="13" t="str">
        <f t="array" ref="F173">INDEX(manifest_11Sep!$A$1:$V$3202,MATCH($B173,manifest_11Sep!$B$1:$B$3202,0),MATCH(A.Arr9sepList!F$1,manifest_11Sep!$A$1:$V$1,0))</f>
        <v>Quiocson</v>
      </c>
      <c r="G173" s="13">
        <f t="array" ref="G173">INDEX(manifest_11Sep!$A$1:$V$3202,MATCH($B173,manifest_11Sep!$B$1:$B$3202,0),MATCH(A.Arr9sepList!G$1,manifest_11Sep!$A$1:$V$1,0))</f>
        <v>50</v>
      </c>
      <c r="H173" s="13" t="str">
        <f t="array" ref="H173">INDEX(manifest_11Sep!$A$1:$V$3202,MATCH($B173,manifest_11Sep!$B$1:$B$3202,0),MATCH(A.Arr9sepList!H$1,manifest_11Sep!$A$1:$V$1,0))</f>
        <v>Bobot Peralta</v>
      </c>
      <c r="I173" s="13" t="str">
        <f t="array" ref="I173">INDEX(manifest_11Sep!$A$1:$V$3202,MATCH($B173,manifest_11Sep!$B$1:$B$3202,0),MATCH(A.Arr9sepList!I$1,manifest_11Sep!$A$1:$V$1,0))</f>
        <v>Asiana Airlines</v>
      </c>
      <c r="J173" s="13" t="str">
        <f t="array" ref="J173">INDEX(manifest_11Sep!$A$1:$V$3202,MATCH($B173,manifest_11Sep!$B$1:$B$3202,0),MATCH(A.Arr9sepList!J$1,manifest_11Sep!$A$1:$V$1,0))</f>
        <v>OZ 708</v>
      </c>
      <c r="K173" s="13" t="str">
        <f t="array" ref="K173">INDEX(manifest_11Sep!$A$1:$V$3202,MATCH($B173,manifest_11Sep!$B$1:$B$3202,0),MATCH(A.Arr9sepList!K$1,manifest_11Sep!$A$1:$V$1,0))</f>
        <v>13-thg 9-25</v>
      </c>
      <c r="L173" s="14">
        <f t="array" ref="L173">INDEX(manifest_11Sep!$A$1:$V$3202,MATCH($B173,manifest_11Sep!$B$1:$B$3202,0),MATCH(A.Arr9sepList!L$1,manifest_11Sep!$A$1:$V$1,0))</f>
        <v>0.2951388888888889</v>
      </c>
      <c r="M173" s="13" t="str">
        <f t="array" ref="M173">INDEX(manifest_11Sep!$A$1:$V$3202,MATCH($B173,manifest_11Sep!$B$1:$B$3202,0),MATCH(A.Arr9sepList!M$1,manifest_11Sep!$A$1:$V$1,0))</f>
        <v>ICN-T1</v>
      </c>
      <c r="N173" s="13" t="str">
        <f t="array" ref="N173">INDEX(manifest_11Sep!$A$1:$V$3202,MATCH($B173,manifest_11Sep!$B$1:$B$3202,0),MATCH(A.Arr9sepList!N$1,manifest_11Sep!$A$1:$V$1,0))</f>
        <v>THE PLAZA</v>
      </c>
      <c r="O173" s="15"/>
      <c r="P173" s="20"/>
      <c r="Q173" s="16">
        <v>70508925</v>
      </c>
      <c r="R173" s="16" t="s">
        <v>43</v>
      </c>
      <c r="S173" s="13">
        <f t="array" ref="S173">INDEX(manifest_11Sep!$A$1:$V$3202,MATCH($B173,manifest_11Sep!$B$1:$B$3202,0),MATCH(A.Arr9sepList!S$1,manifest_11Sep!$A$1:$V$1,0))</f>
        <v>0</v>
      </c>
    </row>
    <row r="174" spans="1:19" ht="15.75" customHeight="1">
      <c r="A174" s="13" t="str">
        <f t="array" ref="A174">INDEX(manifest_11Sep!$A$1:$V$3202,MATCH($B174,manifest_11Sep!$B$1:$B$3202,0),MATCH(A.Arr9sepList!A$1,manifest_11Sep!$A$1:$V$1,0))</f>
        <v>A</v>
      </c>
      <c r="B174" s="13" t="s">
        <v>2991</v>
      </c>
      <c r="C174" s="13" t="str">
        <f t="array" ref="C174">INDEX(manifest_11Sep!$A$1:$V$3202,MATCH($B174,manifest_11Sep!$B$1:$B$3202,0),MATCH(A.Arr9sepList!C$1,manifest_11Sep!$A$1:$V$1,0))</f>
        <v>9HNN7VMZZJN</v>
      </c>
      <c r="D174" s="13" t="str">
        <f t="array" ref="D174">INDEX(manifest_11Sep!$A$1:$V$3202,MATCH($B174,manifest_11Sep!$B$1:$B$3202,0),MATCH(A.Arr9sepList!D$1,manifest_11Sep!$A$1:$V$1,0))</f>
        <v>Female</v>
      </c>
      <c r="E174" s="13" t="str">
        <f t="array" ref="E174">INDEX(manifest_11Sep!$A$1:$V$3202,MATCH($B174,manifest_11Sep!$B$1:$B$3202,0),MATCH(A.Arr9sepList!E$1,manifest_11Sep!$A$1:$V$1,0))</f>
        <v>Donna Liza Ferrer</v>
      </c>
      <c r="F174" s="13" t="str">
        <f t="array" ref="F174">INDEX(manifest_11Sep!$A$1:$V$3202,MATCH($B174,manifest_11Sep!$B$1:$B$3202,0),MATCH(A.Arr9sepList!F$1,manifest_11Sep!$A$1:$V$1,0))</f>
        <v>Sapnit</v>
      </c>
      <c r="G174" s="13">
        <f t="array" ref="G174">INDEX(manifest_11Sep!$A$1:$V$3202,MATCH($B174,manifest_11Sep!$B$1:$B$3202,0),MATCH(A.Arr9sepList!G$1,manifest_11Sep!$A$1:$V$1,0))</f>
        <v>48</v>
      </c>
      <c r="H174" s="13" t="str">
        <f t="array" ref="H174">INDEX(manifest_11Sep!$A$1:$V$3202,MATCH($B174,manifest_11Sep!$B$1:$B$3202,0),MATCH(A.Arr9sepList!H$1,manifest_11Sep!$A$1:$V$1,0))</f>
        <v>Karen Chin</v>
      </c>
      <c r="I174" s="13" t="str">
        <f t="array" ref="I174">INDEX(manifest_11Sep!$A$1:$V$3202,MATCH($B174,manifest_11Sep!$B$1:$B$3202,0),MATCH(A.Arr9sepList!I$1,manifest_11Sep!$A$1:$V$1,0))</f>
        <v>Cebu Pacific</v>
      </c>
      <c r="J174" s="13" t="str">
        <f t="array" ref="J174">INDEX(manifest_11Sep!$A$1:$V$3202,MATCH($B174,manifest_11Sep!$B$1:$B$3202,0),MATCH(A.Arr9sepList!J$1,manifest_11Sep!$A$1:$V$1,0))</f>
        <v>5J 186</v>
      </c>
      <c r="K174" s="13" t="str">
        <f t="array" ref="K174">INDEX(manifest_11Sep!$A$1:$V$3202,MATCH($B174,manifest_11Sep!$B$1:$B$3202,0),MATCH(A.Arr9sepList!K$1,manifest_11Sep!$A$1:$V$1,0))</f>
        <v>13-thg 9-25</v>
      </c>
      <c r="L174" s="14">
        <f t="array" ref="L174">INDEX(manifest_11Sep!$A$1:$V$3202,MATCH($B174,manifest_11Sep!$B$1:$B$3202,0),MATCH(A.Arr9sepList!L$1,manifest_11Sep!$A$1:$V$1,0))</f>
        <v>0.30555555555555558</v>
      </c>
      <c r="M174" s="13" t="str">
        <f t="array" ref="M174">INDEX(manifest_11Sep!$A$1:$V$3202,MATCH($B174,manifest_11Sep!$B$1:$B$3202,0),MATCH(A.Arr9sepList!M$1,manifest_11Sep!$A$1:$V$1,0))</f>
        <v>ICN-T1</v>
      </c>
      <c r="N174" s="13" t="str">
        <f t="array" ref="N174">INDEX(manifest_11Sep!$A$1:$V$3202,MATCH($B174,manifest_11Sep!$B$1:$B$3202,0),MATCH(A.Arr9sepList!N$1,manifest_11Sep!$A$1:$V$1,0))</f>
        <v>FAIRMONT</v>
      </c>
      <c r="O174" s="15"/>
      <c r="P174" s="20"/>
      <c r="Q174" s="16">
        <v>462710845</v>
      </c>
      <c r="R174" s="16" t="s">
        <v>43</v>
      </c>
      <c r="S174" s="13">
        <f t="array" ref="S174">INDEX(manifest_11Sep!$A$1:$V$3202,MATCH($B174,manifest_11Sep!$B$1:$B$3202,0),MATCH(A.Arr9sepList!S$1,manifest_11Sep!$A$1:$V$1,0))</f>
        <v>0</v>
      </c>
    </row>
    <row r="175" spans="1:19" ht="15.75" customHeight="1">
      <c r="A175" s="13" t="str">
        <f t="array" ref="A175">INDEX(manifest_11Sep!$A$1:$V$3202,MATCH($B175,manifest_11Sep!$B$1:$B$3202,0),MATCH(A.Arr9sepList!A$1,manifest_11Sep!$A$1:$V$1,0))</f>
        <v>A</v>
      </c>
      <c r="B175" s="13" t="s">
        <v>2995</v>
      </c>
      <c r="C175" s="13" t="str">
        <f t="array" ref="C175">INDEX(manifest_11Sep!$A$1:$V$3202,MATCH($B175,manifest_11Sep!$B$1:$B$3202,0),MATCH(A.Arr9sepList!C$1,manifest_11Sep!$A$1:$V$1,0))</f>
        <v>9HNN7VMZZJN</v>
      </c>
      <c r="D175" s="13" t="str">
        <f t="array" ref="D175">INDEX(manifest_11Sep!$A$1:$V$3202,MATCH($B175,manifest_11Sep!$B$1:$B$3202,0),MATCH(A.Arr9sepList!D$1,manifest_11Sep!$A$1:$V$1,0))</f>
        <v>Male</v>
      </c>
      <c r="E175" s="13" t="str">
        <f t="array" ref="E175">INDEX(manifest_11Sep!$A$1:$V$3202,MATCH($B175,manifest_11Sep!$B$1:$B$3202,0),MATCH(A.Arr9sepList!E$1,manifest_11Sep!$A$1:$V$1,0))</f>
        <v>Samuel Vivian</v>
      </c>
      <c r="F175" s="13" t="str">
        <f t="array" ref="F175">INDEX(manifest_11Sep!$A$1:$V$3202,MATCH($B175,manifest_11Sep!$B$1:$B$3202,0),MATCH(A.Arr9sepList!F$1,manifest_11Sep!$A$1:$V$1,0))</f>
        <v>Khan</v>
      </c>
      <c r="G175" s="13">
        <f t="array" ref="G175">INDEX(manifest_11Sep!$A$1:$V$3202,MATCH($B175,manifest_11Sep!$B$1:$B$3202,0),MATCH(A.Arr9sepList!G$1,manifest_11Sep!$A$1:$V$1,0))</f>
        <v>37</v>
      </c>
      <c r="H175" s="13" t="str">
        <f t="array" ref="H175">INDEX(manifest_11Sep!$A$1:$V$3202,MATCH($B175,manifest_11Sep!$B$1:$B$3202,0),MATCH(A.Arr9sepList!H$1,manifest_11Sep!$A$1:$V$1,0))</f>
        <v>Karen Chin</v>
      </c>
      <c r="I175" s="13" t="str">
        <f t="array" ref="I175">INDEX(manifest_11Sep!$A$1:$V$3202,MATCH($B175,manifest_11Sep!$B$1:$B$3202,0),MATCH(A.Arr9sepList!I$1,manifest_11Sep!$A$1:$V$1,0))</f>
        <v>Cebu Pacific</v>
      </c>
      <c r="J175" s="13" t="str">
        <f t="array" ref="J175">INDEX(manifest_11Sep!$A$1:$V$3202,MATCH($B175,manifest_11Sep!$B$1:$B$3202,0),MATCH(A.Arr9sepList!J$1,manifest_11Sep!$A$1:$V$1,0))</f>
        <v>5J 186</v>
      </c>
      <c r="K175" s="13" t="str">
        <f t="array" ref="K175">INDEX(manifest_11Sep!$A$1:$V$3202,MATCH($B175,manifest_11Sep!$B$1:$B$3202,0),MATCH(A.Arr9sepList!K$1,manifest_11Sep!$A$1:$V$1,0))</f>
        <v>13-thg 9-25</v>
      </c>
      <c r="L175" s="14">
        <f t="array" ref="L175">INDEX(manifest_11Sep!$A$1:$V$3202,MATCH($B175,manifest_11Sep!$B$1:$B$3202,0),MATCH(A.Arr9sepList!L$1,manifest_11Sep!$A$1:$V$1,0))</f>
        <v>0.30555555555555558</v>
      </c>
      <c r="M175" s="13" t="str">
        <f t="array" ref="M175">INDEX(manifest_11Sep!$A$1:$V$3202,MATCH($B175,manifest_11Sep!$B$1:$B$3202,0),MATCH(A.Arr9sepList!M$1,manifest_11Sep!$A$1:$V$1,0))</f>
        <v>ICN-T1</v>
      </c>
      <c r="N175" s="13" t="str">
        <f t="array" ref="N175">INDEX(manifest_11Sep!$A$1:$V$3202,MATCH($B175,manifest_11Sep!$B$1:$B$3202,0),MATCH(A.Arr9sepList!N$1,manifest_11Sep!$A$1:$V$1,0))</f>
        <v>FAIRMONT</v>
      </c>
      <c r="O175" s="15"/>
      <c r="P175" s="20"/>
      <c r="Q175" s="16">
        <v>462710845</v>
      </c>
      <c r="R175" s="16" t="s">
        <v>43</v>
      </c>
      <c r="S175" s="13">
        <f t="array" ref="S175">INDEX(manifest_11Sep!$A$1:$V$3202,MATCH($B175,manifest_11Sep!$B$1:$B$3202,0),MATCH(A.Arr9sepList!S$1,manifest_11Sep!$A$1:$V$1,0))</f>
        <v>0</v>
      </c>
    </row>
    <row r="176" spans="1:19" ht="15.75" customHeight="1">
      <c r="A176" s="13" t="str">
        <f t="array" ref="A176">INDEX(manifest_11Sep!$A$1:$V$3202,MATCH($B176,manifest_11Sep!$B$1:$B$3202,0),MATCH(A.Arr9sepList!A$1,manifest_11Sep!$A$1:$V$1,0))</f>
        <v>A</v>
      </c>
      <c r="B176" s="13" t="s">
        <v>2998</v>
      </c>
      <c r="C176" s="13" t="str">
        <f t="array" ref="C176">INDEX(manifest_11Sep!$A$1:$V$3202,MATCH($B176,manifest_11Sep!$B$1:$B$3202,0),MATCH(A.Arr9sepList!C$1,manifest_11Sep!$A$1:$V$1,0))</f>
        <v>9HNN7VMZZJN</v>
      </c>
      <c r="D176" s="13" t="str">
        <f t="array" ref="D176">INDEX(manifest_11Sep!$A$1:$V$3202,MATCH($B176,manifest_11Sep!$B$1:$B$3202,0),MATCH(A.Arr9sepList!D$1,manifest_11Sep!$A$1:$V$1,0))</f>
        <v>Male</v>
      </c>
      <c r="E176" s="13" t="str">
        <f t="array" ref="E176">INDEX(manifest_11Sep!$A$1:$V$3202,MATCH($B176,manifest_11Sep!$B$1:$B$3202,0),MATCH(A.Arr9sepList!E$1,manifest_11Sep!$A$1:$V$1,0))</f>
        <v>Enzo Ferrer</v>
      </c>
      <c r="F176" s="13" t="str">
        <f t="array" ref="F176">INDEX(manifest_11Sep!$A$1:$V$3202,MATCH($B176,manifest_11Sep!$B$1:$B$3202,0),MATCH(A.Arr9sepList!F$1,manifest_11Sep!$A$1:$V$1,0))</f>
        <v>Khan</v>
      </c>
      <c r="G176" s="13">
        <f t="array" ref="G176">INDEX(manifest_11Sep!$A$1:$V$3202,MATCH($B176,manifest_11Sep!$B$1:$B$3202,0),MATCH(A.Arr9sepList!G$1,manifest_11Sep!$A$1:$V$1,0))</f>
        <v>5</v>
      </c>
      <c r="H176" s="13" t="str">
        <f t="array" ref="H176">INDEX(manifest_11Sep!$A$1:$V$3202,MATCH($B176,manifest_11Sep!$B$1:$B$3202,0),MATCH(A.Arr9sepList!H$1,manifest_11Sep!$A$1:$V$1,0))</f>
        <v>Karen Chin</v>
      </c>
      <c r="I176" s="13" t="str">
        <f t="array" ref="I176">INDEX(manifest_11Sep!$A$1:$V$3202,MATCH($B176,manifest_11Sep!$B$1:$B$3202,0),MATCH(A.Arr9sepList!I$1,manifest_11Sep!$A$1:$V$1,0))</f>
        <v>Cebu Pacific</v>
      </c>
      <c r="J176" s="13" t="str">
        <f t="array" ref="J176">INDEX(manifest_11Sep!$A$1:$V$3202,MATCH($B176,manifest_11Sep!$B$1:$B$3202,0),MATCH(A.Arr9sepList!J$1,manifest_11Sep!$A$1:$V$1,0))</f>
        <v>5J 186</v>
      </c>
      <c r="K176" s="13" t="str">
        <f t="array" ref="K176">INDEX(manifest_11Sep!$A$1:$V$3202,MATCH($B176,manifest_11Sep!$B$1:$B$3202,0),MATCH(A.Arr9sepList!K$1,manifest_11Sep!$A$1:$V$1,0))</f>
        <v>13-thg 9-25</v>
      </c>
      <c r="L176" s="14">
        <f t="array" ref="L176">INDEX(manifest_11Sep!$A$1:$V$3202,MATCH($B176,manifest_11Sep!$B$1:$B$3202,0),MATCH(A.Arr9sepList!L$1,manifest_11Sep!$A$1:$V$1,0))</f>
        <v>0.30555555555555558</v>
      </c>
      <c r="M176" s="13" t="str">
        <f t="array" ref="M176">INDEX(manifest_11Sep!$A$1:$V$3202,MATCH($B176,manifest_11Sep!$B$1:$B$3202,0),MATCH(A.Arr9sepList!M$1,manifest_11Sep!$A$1:$V$1,0))</f>
        <v>ICN-T1</v>
      </c>
      <c r="N176" s="13" t="str">
        <f t="array" ref="N176">INDEX(manifest_11Sep!$A$1:$V$3202,MATCH($B176,manifest_11Sep!$B$1:$B$3202,0),MATCH(A.Arr9sepList!N$1,manifest_11Sep!$A$1:$V$1,0))</f>
        <v>FAIRMONT</v>
      </c>
      <c r="O176" s="15"/>
      <c r="P176" s="20"/>
      <c r="Q176" s="16">
        <v>462710845</v>
      </c>
      <c r="R176" s="16" t="s">
        <v>43</v>
      </c>
      <c r="S176" s="13">
        <f t="array" ref="S176">INDEX(manifest_11Sep!$A$1:$V$3202,MATCH($B176,manifest_11Sep!$B$1:$B$3202,0),MATCH(A.Arr9sepList!S$1,manifest_11Sep!$A$1:$V$1,0))</f>
        <v>0</v>
      </c>
    </row>
    <row r="177" spans="1:19" ht="15.75" customHeight="1">
      <c r="A177" s="13" t="str">
        <f t="array" ref="A177">INDEX(manifest_11Sep!$A$1:$V$3202,MATCH($B177,manifest_11Sep!$B$1:$B$3202,0),MATCH(A.Arr9sepList!A$1,manifest_11Sep!$A$1:$V$1,0))</f>
        <v>A</v>
      </c>
      <c r="B177" s="13" t="s">
        <v>2774</v>
      </c>
      <c r="C177" s="13" t="str">
        <f t="array" ref="C177">INDEX(manifest_11Sep!$A$1:$V$3202,MATCH($B177,manifest_11Sep!$B$1:$B$3202,0),MATCH(A.Arr9sepList!C$1,manifest_11Sep!$A$1:$V$1,0))</f>
        <v>2NNQD34N7RM</v>
      </c>
      <c r="D177" s="13" t="str">
        <f t="array" ref="D177">INDEX(manifest_11Sep!$A$1:$V$3202,MATCH($B177,manifest_11Sep!$B$1:$B$3202,0),MATCH(A.Arr9sepList!D$1,manifest_11Sep!$A$1:$V$1,0))</f>
        <v>Female</v>
      </c>
      <c r="E177" s="13" t="str">
        <f t="array" ref="E177">INDEX(manifest_11Sep!$A$1:$V$3202,MATCH($B177,manifest_11Sep!$B$1:$B$3202,0),MATCH(A.Arr9sepList!E$1,manifest_11Sep!$A$1:$V$1,0))</f>
        <v>Josephine Lenore Astete</v>
      </c>
      <c r="F177" s="13" t="str">
        <f t="array" ref="F177">INDEX(manifest_11Sep!$A$1:$V$3202,MATCH($B177,manifest_11Sep!$B$1:$B$3202,0),MATCH(A.Arr9sepList!F$1,manifest_11Sep!$A$1:$V$1,0))</f>
        <v>Manuel</v>
      </c>
      <c r="G177" s="13">
        <f t="array" ref="G177">INDEX(manifest_11Sep!$A$1:$V$3202,MATCH($B177,manifest_11Sep!$B$1:$B$3202,0),MATCH(A.Arr9sepList!G$1,manifest_11Sep!$A$1:$V$1,0))</f>
        <v>46</v>
      </c>
      <c r="H177" s="13" t="str">
        <f t="array" ref="H177">INDEX(manifest_11Sep!$A$1:$V$3202,MATCH($B177,manifest_11Sep!$B$1:$B$3202,0),MATCH(A.Arr9sepList!H$1,manifest_11Sep!$A$1:$V$1,0))</f>
        <v>John Woo 1</v>
      </c>
      <c r="I177" s="13" t="str">
        <f t="array" ref="I177">INDEX(manifest_11Sep!$A$1:$V$3202,MATCH($B177,manifest_11Sep!$B$1:$B$3202,0),MATCH(A.Arr9sepList!I$1,manifest_11Sep!$A$1:$V$1,0))</f>
        <v>Cebu Pacific</v>
      </c>
      <c r="J177" s="13" t="str">
        <f t="array" ref="J177">INDEX(manifest_11Sep!$A$1:$V$3202,MATCH($B177,manifest_11Sep!$B$1:$B$3202,0),MATCH(A.Arr9sepList!J$1,manifest_11Sep!$A$1:$V$1,0))</f>
        <v>5J 186</v>
      </c>
      <c r="K177" s="13" t="str">
        <f t="array" ref="K177">INDEX(manifest_11Sep!$A$1:$V$3202,MATCH($B177,manifest_11Sep!$B$1:$B$3202,0),MATCH(A.Arr9sepList!K$1,manifest_11Sep!$A$1:$V$1,0))</f>
        <v>13-thg 9-25</v>
      </c>
      <c r="L177" s="14">
        <f t="array" ref="L177">INDEX(manifest_11Sep!$A$1:$V$3202,MATCH($B177,manifest_11Sep!$B$1:$B$3202,0),MATCH(A.Arr9sepList!L$1,manifest_11Sep!$A$1:$V$1,0))</f>
        <v>0.30555555555555558</v>
      </c>
      <c r="M177" s="13" t="str">
        <f t="array" ref="M177">INDEX(manifest_11Sep!$A$1:$V$3202,MATCH($B177,manifest_11Sep!$B$1:$B$3202,0),MATCH(A.Arr9sepList!M$1,manifest_11Sep!$A$1:$V$1,0))</f>
        <v>ICN-T1</v>
      </c>
      <c r="N177" s="13" t="str">
        <f t="array" ref="N177">INDEX(manifest_11Sep!$A$1:$V$3202,MATCH($B177,manifest_11Sep!$B$1:$B$3202,0),MATCH(A.Arr9sepList!N$1,manifest_11Sep!$A$1:$V$1,0))</f>
        <v>LOTTE</v>
      </c>
      <c r="O177" s="15"/>
      <c r="P177" s="20"/>
      <c r="Q177" s="16">
        <v>15262411</v>
      </c>
      <c r="R177" s="16" t="s">
        <v>61</v>
      </c>
      <c r="S177" s="13">
        <f t="array" ref="S177">INDEX(manifest_11Sep!$A$1:$V$3202,MATCH($B177,manifest_11Sep!$B$1:$B$3202,0),MATCH(A.Arr9sepList!S$1,manifest_11Sep!$A$1:$V$1,0))</f>
        <v>0</v>
      </c>
    </row>
    <row r="178" spans="1:19" ht="15.75" customHeight="1">
      <c r="A178" s="13" t="str">
        <f t="array" ref="A178">INDEX(manifest_11Sep!$A$1:$V$3202,MATCH($B178,manifest_11Sep!$B$1:$B$3202,0),MATCH(A.Arr9sepList!A$1,manifest_11Sep!$A$1:$V$1,0))</f>
        <v>A</v>
      </c>
      <c r="B178" s="13" t="s">
        <v>2777</v>
      </c>
      <c r="C178" s="13" t="str">
        <f t="array" ref="C178">INDEX(manifest_11Sep!$A$1:$V$3202,MATCH($B178,manifest_11Sep!$B$1:$B$3202,0),MATCH(A.Arr9sepList!C$1,manifest_11Sep!$A$1:$V$1,0))</f>
        <v>2NNQD34N7RM</v>
      </c>
      <c r="D178" s="13" t="str">
        <f t="array" ref="D178">INDEX(manifest_11Sep!$A$1:$V$3202,MATCH($B178,manifest_11Sep!$B$1:$B$3202,0),MATCH(A.Arr9sepList!D$1,manifest_11Sep!$A$1:$V$1,0))</f>
        <v>Male</v>
      </c>
      <c r="E178" s="13" t="str">
        <f t="array" ref="E178">INDEX(manifest_11Sep!$A$1:$V$3202,MATCH($B178,manifest_11Sep!$B$1:$B$3202,0),MATCH(A.Arr9sepList!E$1,manifest_11Sep!$A$1:$V$1,0))</f>
        <v>Ronald Mendoza</v>
      </c>
      <c r="F178" s="13" t="str">
        <f t="array" ref="F178">INDEX(manifest_11Sep!$A$1:$V$3202,MATCH($B178,manifest_11Sep!$B$1:$B$3202,0),MATCH(A.Arr9sepList!F$1,manifest_11Sep!$A$1:$V$1,0))</f>
        <v>Manuel</v>
      </c>
      <c r="G178" s="13">
        <f t="array" ref="G178">INDEX(manifest_11Sep!$A$1:$V$3202,MATCH($B178,manifest_11Sep!$B$1:$B$3202,0),MATCH(A.Arr9sepList!G$1,manifest_11Sep!$A$1:$V$1,0))</f>
        <v>48</v>
      </c>
      <c r="H178" s="13" t="str">
        <f t="array" ref="H178">INDEX(manifest_11Sep!$A$1:$V$3202,MATCH($B178,manifest_11Sep!$B$1:$B$3202,0),MATCH(A.Arr9sepList!H$1,manifest_11Sep!$A$1:$V$1,0))</f>
        <v>John Woo 1</v>
      </c>
      <c r="I178" s="13" t="str">
        <f t="array" ref="I178">INDEX(manifest_11Sep!$A$1:$V$3202,MATCH($B178,manifest_11Sep!$B$1:$B$3202,0),MATCH(A.Arr9sepList!I$1,manifest_11Sep!$A$1:$V$1,0))</f>
        <v>Cebu Pacific</v>
      </c>
      <c r="J178" s="13" t="str">
        <f t="array" ref="J178">INDEX(manifest_11Sep!$A$1:$V$3202,MATCH($B178,manifest_11Sep!$B$1:$B$3202,0),MATCH(A.Arr9sepList!J$1,manifest_11Sep!$A$1:$V$1,0))</f>
        <v>5J 186</v>
      </c>
      <c r="K178" s="13" t="str">
        <f t="array" ref="K178">INDEX(manifest_11Sep!$A$1:$V$3202,MATCH($B178,manifest_11Sep!$B$1:$B$3202,0),MATCH(A.Arr9sepList!K$1,manifest_11Sep!$A$1:$V$1,0))</f>
        <v>13-thg 9-25</v>
      </c>
      <c r="L178" s="14">
        <f t="array" ref="L178">INDEX(manifest_11Sep!$A$1:$V$3202,MATCH($B178,manifest_11Sep!$B$1:$B$3202,0),MATCH(A.Arr9sepList!L$1,manifest_11Sep!$A$1:$V$1,0))</f>
        <v>0.30555555555555558</v>
      </c>
      <c r="M178" s="13" t="str">
        <f t="array" ref="M178">INDEX(manifest_11Sep!$A$1:$V$3202,MATCH($B178,manifest_11Sep!$B$1:$B$3202,0),MATCH(A.Arr9sepList!M$1,manifest_11Sep!$A$1:$V$1,0))</f>
        <v>ICN-T1</v>
      </c>
      <c r="N178" s="13" t="str">
        <f t="array" ref="N178">INDEX(manifest_11Sep!$A$1:$V$3202,MATCH($B178,manifest_11Sep!$B$1:$B$3202,0),MATCH(A.Arr9sepList!N$1,manifest_11Sep!$A$1:$V$1,0))</f>
        <v>LOTTE</v>
      </c>
      <c r="O178" s="15"/>
      <c r="P178" s="20"/>
      <c r="Q178" s="16">
        <v>15262411</v>
      </c>
      <c r="R178" s="16" t="s">
        <v>61</v>
      </c>
      <c r="S178" s="13">
        <f t="array" ref="S178">INDEX(manifest_11Sep!$A$1:$V$3202,MATCH($B178,manifest_11Sep!$B$1:$B$3202,0),MATCH(A.Arr9sepList!S$1,manifest_11Sep!$A$1:$V$1,0))</f>
        <v>0</v>
      </c>
    </row>
    <row r="179" spans="1:19" ht="15.75" customHeight="1">
      <c r="A179" s="13" t="str">
        <f t="array" ref="A179">INDEX(manifest_11Sep!$A$1:$V$3202,MATCH($B179,manifest_11Sep!$B$1:$B$3202,0),MATCH(A.Arr9sepList!A$1,manifest_11Sep!$A$1:$V$1,0))</f>
        <v>A</v>
      </c>
      <c r="B179" s="13" t="s">
        <v>2779</v>
      </c>
      <c r="C179" s="13" t="str">
        <f t="array" ref="C179">INDEX(manifest_11Sep!$A$1:$V$3202,MATCH($B179,manifest_11Sep!$B$1:$B$3202,0),MATCH(A.Arr9sepList!C$1,manifest_11Sep!$A$1:$V$1,0))</f>
        <v>2NNQD34N7RM</v>
      </c>
      <c r="D179" s="13" t="str">
        <f t="array" ref="D179">INDEX(manifest_11Sep!$A$1:$V$3202,MATCH($B179,manifest_11Sep!$B$1:$B$3202,0),MATCH(A.Arr9sepList!D$1,manifest_11Sep!$A$1:$V$1,0))</f>
        <v>Male</v>
      </c>
      <c r="E179" s="13" t="str">
        <f t="array" ref="E179">INDEX(manifest_11Sep!$A$1:$V$3202,MATCH($B179,manifest_11Sep!$B$1:$B$3202,0),MATCH(A.Arr9sepList!E$1,manifest_11Sep!$A$1:$V$1,0))</f>
        <v>Vittorio Jose Astete</v>
      </c>
      <c r="F179" s="13" t="str">
        <f t="array" ref="F179">INDEX(manifest_11Sep!$A$1:$V$3202,MATCH($B179,manifest_11Sep!$B$1:$B$3202,0),MATCH(A.Arr9sepList!F$1,manifest_11Sep!$A$1:$V$1,0))</f>
        <v>Manuel</v>
      </c>
      <c r="G179" s="13">
        <f t="array" ref="G179">INDEX(manifest_11Sep!$A$1:$V$3202,MATCH($B179,manifest_11Sep!$B$1:$B$3202,0),MATCH(A.Arr9sepList!G$1,manifest_11Sep!$A$1:$V$1,0))</f>
        <v>16</v>
      </c>
      <c r="H179" s="13" t="str">
        <f t="array" ref="H179">INDEX(manifest_11Sep!$A$1:$V$3202,MATCH($B179,manifest_11Sep!$B$1:$B$3202,0),MATCH(A.Arr9sepList!H$1,manifest_11Sep!$A$1:$V$1,0))</f>
        <v>John Woo 1</v>
      </c>
      <c r="I179" s="13" t="str">
        <f t="array" ref="I179">INDEX(manifest_11Sep!$A$1:$V$3202,MATCH($B179,manifest_11Sep!$B$1:$B$3202,0),MATCH(A.Arr9sepList!I$1,manifest_11Sep!$A$1:$V$1,0))</f>
        <v>Cebu Pacific</v>
      </c>
      <c r="J179" s="13" t="str">
        <f t="array" ref="J179">INDEX(manifest_11Sep!$A$1:$V$3202,MATCH($B179,manifest_11Sep!$B$1:$B$3202,0),MATCH(A.Arr9sepList!J$1,manifest_11Sep!$A$1:$V$1,0))</f>
        <v>5J 186</v>
      </c>
      <c r="K179" s="13" t="str">
        <f t="array" ref="K179">INDEX(manifest_11Sep!$A$1:$V$3202,MATCH($B179,manifest_11Sep!$B$1:$B$3202,0),MATCH(A.Arr9sepList!K$1,manifest_11Sep!$A$1:$V$1,0))</f>
        <v>13-thg 9-25</v>
      </c>
      <c r="L179" s="14">
        <f t="array" ref="L179">INDEX(manifest_11Sep!$A$1:$V$3202,MATCH($B179,manifest_11Sep!$B$1:$B$3202,0),MATCH(A.Arr9sepList!L$1,manifest_11Sep!$A$1:$V$1,0))</f>
        <v>0.30555555555555558</v>
      </c>
      <c r="M179" s="13" t="str">
        <f t="array" ref="M179">INDEX(manifest_11Sep!$A$1:$V$3202,MATCH($B179,manifest_11Sep!$B$1:$B$3202,0),MATCH(A.Arr9sepList!M$1,manifest_11Sep!$A$1:$V$1,0))</f>
        <v>ICN-T1</v>
      </c>
      <c r="N179" s="13" t="str">
        <f t="array" ref="N179">INDEX(manifest_11Sep!$A$1:$V$3202,MATCH($B179,manifest_11Sep!$B$1:$B$3202,0),MATCH(A.Arr9sepList!N$1,manifest_11Sep!$A$1:$V$1,0))</f>
        <v>LOTTE</v>
      </c>
      <c r="O179" s="15"/>
      <c r="P179" s="20"/>
      <c r="Q179" s="16">
        <v>15262412</v>
      </c>
      <c r="R179" s="16" t="s">
        <v>61</v>
      </c>
      <c r="S179" s="13">
        <f t="array" ref="S179">INDEX(manifest_11Sep!$A$1:$V$3202,MATCH($B179,manifest_11Sep!$B$1:$B$3202,0),MATCH(A.Arr9sepList!S$1,manifest_11Sep!$A$1:$V$1,0))</f>
        <v>0</v>
      </c>
    </row>
    <row r="180" spans="1:19" ht="15.75" customHeight="1">
      <c r="A180" s="13" t="str">
        <f t="array" ref="A180">INDEX(manifest_11Sep!$A$1:$V$3202,MATCH($B180,manifest_11Sep!$B$1:$B$3202,0),MATCH(A.Arr9sepList!A$1,manifest_11Sep!$A$1:$V$1,0))</f>
        <v>A</v>
      </c>
      <c r="B180" s="3" t="s">
        <v>3485</v>
      </c>
      <c r="C180" s="13" t="str">
        <f t="array" ref="C180">INDEX(manifest_11Sep!$A$1:$V$3202,MATCH($B180,manifest_11Sep!$B$1:$B$3202,0),MATCH(A.Arr9sepList!C$1,manifest_11Sep!$A$1:$V$1,0))</f>
        <v>T6NTWY6KLW6</v>
      </c>
      <c r="D180" s="13" t="str">
        <f t="array" ref="D180">INDEX(manifest_11Sep!$A$1:$V$3202,MATCH($B180,manifest_11Sep!$B$1:$B$3202,0),MATCH(A.Arr9sepList!D$1,manifest_11Sep!$A$1:$V$1,0))</f>
        <v>Male</v>
      </c>
      <c r="E180" s="13" t="str">
        <f t="array" ref="E180">INDEX(manifest_11Sep!$A$1:$V$3202,MATCH($B180,manifest_11Sep!$B$1:$B$3202,0),MATCH(A.Arr9sepList!E$1,manifest_11Sep!$A$1:$V$1,0))</f>
        <v>Ryan Paul</v>
      </c>
      <c r="F180" s="13" t="str">
        <f t="array" ref="F180">INDEX(manifest_11Sep!$A$1:$V$3202,MATCH($B180,manifest_11Sep!$B$1:$B$3202,0),MATCH(A.Arr9sepList!F$1,manifest_11Sep!$A$1:$V$1,0))</f>
        <v>Nono</v>
      </c>
      <c r="G180" s="13">
        <f t="array" ref="G180">INDEX(manifest_11Sep!$A$1:$V$3202,MATCH($B180,manifest_11Sep!$B$1:$B$3202,0),MATCH(A.Arr9sepList!G$1,manifest_11Sep!$A$1:$V$1,0))</f>
        <v>40</v>
      </c>
      <c r="H180" s="13" t="str">
        <f t="array" ref="H180">INDEX(manifest_11Sep!$A$1:$V$3202,MATCH($B180,manifest_11Sep!$B$1:$B$3202,0),MATCH(A.Arr9sepList!H$1,manifest_11Sep!$A$1:$V$1,0))</f>
        <v>Maricel Goyena</v>
      </c>
      <c r="I180" s="13" t="str">
        <f t="array" ref="I180">INDEX(manifest_11Sep!$A$1:$V$3202,MATCH($B180,manifest_11Sep!$B$1:$B$3202,0),MATCH(A.Arr9sepList!I$1,manifest_11Sep!$A$1:$V$1,0))</f>
        <v>Cebu Pacific</v>
      </c>
      <c r="J180" s="13" t="str">
        <f t="array" ref="J180">INDEX(manifest_11Sep!$A$1:$V$3202,MATCH($B180,manifest_11Sep!$B$1:$B$3202,0),MATCH(A.Arr9sepList!J$1,manifest_11Sep!$A$1:$V$1,0))</f>
        <v>5J 186</v>
      </c>
      <c r="K180" s="13" t="str">
        <f t="array" ref="K180">INDEX(manifest_11Sep!$A$1:$V$3202,MATCH($B180,manifest_11Sep!$B$1:$B$3202,0),MATCH(A.Arr9sepList!K$1,manifest_11Sep!$A$1:$V$1,0))</f>
        <v>13-thg 9-25</v>
      </c>
      <c r="L180" s="14">
        <f t="array" ref="L180">INDEX(manifest_11Sep!$A$1:$V$3202,MATCH($B180,manifest_11Sep!$B$1:$B$3202,0),MATCH(A.Arr9sepList!L$1,manifest_11Sep!$A$1:$V$1,0))</f>
        <v>0.30555555555555558</v>
      </c>
      <c r="M180" s="13" t="str">
        <f t="array" ref="M180">INDEX(manifest_11Sep!$A$1:$V$3202,MATCH($B180,manifest_11Sep!$B$1:$B$3202,0),MATCH(A.Arr9sepList!M$1,manifest_11Sep!$A$1:$V$1,0))</f>
        <v>ICN-T1</v>
      </c>
      <c r="N180" s="13" t="str">
        <f t="array" ref="N180">INDEX(manifest_11Sep!$A$1:$V$3202,MATCH($B180,manifest_11Sep!$B$1:$B$3202,0),MATCH(A.Arr9sepList!N$1,manifest_11Sep!$A$1:$V$1,0))</f>
        <v>THE PLAZA</v>
      </c>
      <c r="O180" s="15"/>
      <c r="P180" s="13"/>
      <c r="Q180" s="16">
        <v>70485540</v>
      </c>
      <c r="R180" s="16" t="s">
        <v>61</v>
      </c>
      <c r="S180" s="13">
        <f t="array" ref="S180">INDEX(manifest_11Sep!$A$1:$V$3202,MATCH($B180,manifest_11Sep!$B$1:$B$3202,0),MATCH(A.Arr9sepList!S$1,manifest_11Sep!$A$1:$V$1,0))</f>
        <v>0</v>
      </c>
    </row>
    <row r="181" spans="1:19" ht="15.75" customHeight="1">
      <c r="A181" s="13" t="str">
        <f t="array" ref="A181">INDEX(manifest_11Sep!$A$1:$V$3202,MATCH($B181,manifest_11Sep!$B$1:$B$3202,0),MATCH(A.Arr9sepList!A$1,manifest_11Sep!$A$1:$V$1,0))</f>
        <v>A</v>
      </c>
      <c r="B181" s="3" t="s">
        <v>3488</v>
      </c>
      <c r="C181" s="13" t="str">
        <f t="array" ref="C181">INDEX(manifest_11Sep!$A$1:$V$3202,MATCH($B181,manifest_11Sep!$B$1:$B$3202,0),MATCH(A.Arr9sepList!C$1,manifest_11Sep!$A$1:$V$1,0))</f>
        <v>T6NTWY6KLW6</v>
      </c>
      <c r="D181" s="13" t="str">
        <f t="array" ref="D181">INDEX(manifest_11Sep!$A$1:$V$3202,MATCH($B181,manifest_11Sep!$B$1:$B$3202,0),MATCH(A.Arr9sepList!D$1,manifest_11Sep!$A$1:$V$1,0))</f>
        <v>Female</v>
      </c>
      <c r="E181" s="13" t="str">
        <f t="array" ref="E181">INDEX(manifest_11Sep!$A$1:$V$3202,MATCH($B181,manifest_11Sep!$B$1:$B$3202,0),MATCH(A.Arr9sepList!E$1,manifest_11Sep!$A$1:$V$1,0))</f>
        <v>Ma Ditas Unas</v>
      </c>
      <c r="F181" s="13" t="str">
        <f t="array" ref="F181">INDEX(manifest_11Sep!$A$1:$V$3202,MATCH($B181,manifest_11Sep!$B$1:$B$3202,0),MATCH(A.Arr9sepList!F$1,manifest_11Sep!$A$1:$V$1,0))</f>
        <v>Nono</v>
      </c>
      <c r="G181" s="13">
        <f t="array" ref="G181">INDEX(manifest_11Sep!$A$1:$V$3202,MATCH($B181,manifest_11Sep!$B$1:$B$3202,0),MATCH(A.Arr9sepList!G$1,manifest_11Sep!$A$1:$V$1,0))</f>
        <v>66</v>
      </c>
      <c r="H181" s="13" t="str">
        <f t="array" ref="H181">INDEX(manifest_11Sep!$A$1:$V$3202,MATCH($B181,manifest_11Sep!$B$1:$B$3202,0),MATCH(A.Arr9sepList!H$1,manifest_11Sep!$A$1:$V$1,0))</f>
        <v>Maricel Goyena</v>
      </c>
      <c r="I181" s="13" t="str">
        <f t="array" ref="I181">INDEX(manifest_11Sep!$A$1:$V$3202,MATCH($B181,manifest_11Sep!$B$1:$B$3202,0),MATCH(A.Arr9sepList!I$1,manifest_11Sep!$A$1:$V$1,0))</f>
        <v>Cebu Pacific</v>
      </c>
      <c r="J181" s="13" t="str">
        <f t="array" ref="J181">INDEX(manifest_11Sep!$A$1:$V$3202,MATCH($B181,manifest_11Sep!$B$1:$B$3202,0),MATCH(A.Arr9sepList!J$1,manifest_11Sep!$A$1:$V$1,0))</f>
        <v>5J 186</v>
      </c>
      <c r="K181" s="13" t="str">
        <f t="array" ref="K181">INDEX(manifest_11Sep!$A$1:$V$3202,MATCH($B181,manifest_11Sep!$B$1:$B$3202,0),MATCH(A.Arr9sepList!K$1,manifest_11Sep!$A$1:$V$1,0))</f>
        <v>13-thg 9-25</v>
      </c>
      <c r="L181" s="14">
        <f t="array" ref="L181">INDEX(manifest_11Sep!$A$1:$V$3202,MATCH($B181,manifest_11Sep!$B$1:$B$3202,0),MATCH(A.Arr9sepList!L$1,manifest_11Sep!$A$1:$V$1,0))</f>
        <v>0.30555555555555558</v>
      </c>
      <c r="M181" s="13" t="str">
        <f t="array" ref="M181">INDEX(manifest_11Sep!$A$1:$V$3202,MATCH($B181,manifest_11Sep!$B$1:$B$3202,0),MATCH(A.Arr9sepList!M$1,manifest_11Sep!$A$1:$V$1,0))</f>
        <v>ICN-T1</v>
      </c>
      <c r="N181" s="13" t="str">
        <f t="array" ref="N181">INDEX(manifest_11Sep!$A$1:$V$3202,MATCH($B181,manifest_11Sep!$B$1:$B$3202,0),MATCH(A.Arr9sepList!N$1,manifest_11Sep!$A$1:$V$1,0))</f>
        <v>THE PLAZA</v>
      </c>
      <c r="O181" s="15"/>
      <c r="P181" s="13"/>
      <c r="Q181" s="16">
        <v>70485540</v>
      </c>
      <c r="R181" s="16" t="s">
        <v>61</v>
      </c>
      <c r="S181" s="13">
        <f t="array" ref="S181">INDEX(manifest_11Sep!$A$1:$V$3202,MATCH($B181,manifest_11Sep!$B$1:$B$3202,0),MATCH(A.Arr9sepList!S$1,manifest_11Sep!$A$1:$V$1,0))</f>
        <v>0</v>
      </c>
    </row>
    <row r="182" spans="1:19" ht="15.75" customHeight="1">
      <c r="A182" s="13" t="str">
        <f t="array" ref="A182">INDEX(manifest_11Sep!$A$1:$V$3202,MATCH($B182,manifest_11Sep!$B$1:$B$3202,0),MATCH(A.Arr9sepList!A$1,manifest_11Sep!$A$1:$V$1,0))</f>
        <v>A</v>
      </c>
      <c r="B182" s="13" t="s">
        <v>3438</v>
      </c>
      <c r="C182" s="13" t="str">
        <f t="array" ref="C182">INDEX(manifest_11Sep!$A$1:$V$3202,MATCH($B182,manifest_11Sep!$B$1:$B$3202,0),MATCH(A.Arr9sepList!C$1,manifest_11Sep!$A$1:$V$1,0))</f>
        <v>2ZN6DT3V6HX</v>
      </c>
      <c r="D182" s="13" t="str">
        <f t="array" ref="D182">INDEX(manifest_11Sep!$A$1:$V$3202,MATCH($B182,manifest_11Sep!$B$1:$B$3202,0),MATCH(A.Arr9sepList!D$1,manifest_11Sep!$A$1:$V$1,0))</f>
        <v>Female</v>
      </c>
      <c r="E182" s="13" t="str">
        <f t="array" ref="E182">INDEX(manifest_11Sep!$A$1:$V$3202,MATCH($B182,manifest_11Sep!$B$1:$B$3202,0),MATCH(A.Arr9sepList!E$1,manifest_11Sep!$A$1:$V$1,0))</f>
        <v>Cherry Rose Laniog</v>
      </c>
      <c r="F182" s="13" t="str">
        <f t="array" ref="F182">INDEX(manifest_11Sep!$A$1:$V$3202,MATCH($B182,manifest_11Sep!$B$1:$B$3202,0),MATCH(A.Arr9sepList!F$1,manifest_11Sep!$A$1:$V$1,0))</f>
        <v>Felicano</v>
      </c>
      <c r="G182" s="13">
        <f t="array" ref="G182">INDEX(manifest_11Sep!$A$1:$V$3202,MATCH($B182,manifest_11Sep!$B$1:$B$3202,0),MATCH(A.Arr9sepList!G$1,manifest_11Sep!$A$1:$V$1,0))</f>
        <v>35</v>
      </c>
      <c r="H182" s="13" t="str">
        <f t="array" ref="H182">INDEX(manifest_11Sep!$A$1:$V$3202,MATCH($B182,manifest_11Sep!$B$1:$B$3202,0),MATCH(A.Arr9sepList!H$1,manifest_11Sep!$A$1:$V$1,0))</f>
        <v>Maricel Goyena</v>
      </c>
      <c r="I182" s="13" t="str">
        <f t="array" ref="I182">INDEX(manifest_11Sep!$A$1:$V$3202,MATCH($B182,manifest_11Sep!$B$1:$B$3202,0),MATCH(A.Arr9sepList!I$1,manifest_11Sep!$A$1:$V$1,0))</f>
        <v>Cebu Pacific</v>
      </c>
      <c r="J182" s="13" t="str">
        <f t="array" ref="J182">INDEX(manifest_11Sep!$A$1:$V$3202,MATCH($B182,manifest_11Sep!$B$1:$B$3202,0),MATCH(A.Arr9sepList!J$1,manifest_11Sep!$A$1:$V$1,0))</f>
        <v>5J 186</v>
      </c>
      <c r="K182" s="13" t="str">
        <f t="array" ref="K182">INDEX(manifest_11Sep!$A$1:$V$3202,MATCH($B182,manifest_11Sep!$B$1:$B$3202,0),MATCH(A.Arr9sepList!K$1,manifest_11Sep!$A$1:$V$1,0))</f>
        <v>13-thg 9-25</v>
      </c>
      <c r="L182" s="14">
        <f t="array" ref="L182">INDEX(manifest_11Sep!$A$1:$V$3202,MATCH($B182,manifest_11Sep!$B$1:$B$3202,0),MATCH(A.Arr9sepList!L$1,manifest_11Sep!$A$1:$V$1,0))</f>
        <v>0.30555555555555558</v>
      </c>
      <c r="M182" s="13" t="str">
        <f t="array" ref="M182">INDEX(manifest_11Sep!$A$1:$V$3202,MATCH($B182,manifest_11Sep!$B$1:$B$3202,0),MATCH(A.Arr9sepList!M$1,manifest_11Sep!$A$1:$V$1,0))</f>
        <v>ICN-T1</v>
      </c>
      <c r="N182" s="13" t="str">
        <f t="array" ref="N182">INDEX(manifest_11Sep!$A$1:$V$3202,MATCH($B182,manifest_11Sep!$B$1:$B$3202,0),MATCH(A.Arr9sepList!N$1,manifest_11Sep!$A$1:$V$1,0))</f>
        <v>THE PLAZA</v>
      </c>
      <c r="O182" s="15"/>
      <c r="P182" s="20"/>
      <c r="Q182" s="16">
        <v>70171522</v>
      </c>
      <c r="R182" s="16" t="s">
        <v>43</v>
      </c>
      <c r="S182" s="13">
        <f t="array" ref="S182">INDEX(manifest_11Sep!$A$1:$V$3202,MATCH($B182,manifest_11Sep!$B$1:$B$3202,0),MATCH(A.Arr9sepList!S$1,manifest_11Sep!$A$1:$V$1,0))</f>
        <v>0</v>
      </c>
    </row>
    <row r="183" spans="1:19" ht="15.75" customHeight="1">
      <c r="A183" s="13" t="str">
        <f t="array" ref="A183">INDEX(manifest_11Sep!$A$1:$V$3202,MATCH($B183,manifest_11Sep!$B$1:$B$3202,0),MATCH(A.Arr9sepList!A$1,manifest_11Sep!$A$1:$V$1,0))</f>
        <v>A</v>
      </c>
      <c r="B183" s="13" t="s">
        <v>3442</v>
      </c>
      <c r="C183" s="13" t="str">
        <f t="array" ref="C183">INDEX(manifest_11Sep!$A$1:$V$3202,MATCH($B183,manifest_11Sep!$B$1:$B$3202,0),MATCH(A.Arr9sepList!C$1,manifest_11Sep!$A$1:$V$1,0))</f>
        <v>2ZN6DT3V6HX</v>
      </c>
      <c r="D183" s="13" t="str">
        <f t="array" ref="D183">INDEX(manifest_11Sep!$A$1:$V$3202,MATCH($B183,manifest_11Sep!$B$1:$B$3202,0),MATCH(A.Arr9sepList!D$1,manifest_11Sep!$A$1:$V$1,0))</f>
        <v>Male</v>
      </c>
      <c r="E183" s="13" t="str">
        <f t="array" ref="E183">INDEX(manifest_11Sep!$A$1:$V$3202,MATCH($B183,manifest_11Sep!$B$1:$B$3202,0),MATCH(A.Arr9sepList!E$1,manifest_11Sep!$A$1:$V$1,0))</f>
        <v>Windhel</v>
      </c>
      <c r="F183" s="13" t="str">
        <f t="array" ref="F183">INDEX(manifest_11Sep!$A$1:$V$3202,MATCH($B183,manifest_11Sep!$B$1:$B$3202,0),MATCH(A.Arr9sepList!F$1,manifest_11Sep!$A$1:$V$1,0))</f>
        <v>Felicano</v>
      </c>
      <c r="G183" s="13">
        <f t="array" ref="G183">INDEX(manifest_11Sep!$A$1:$V$3202,MATCH($B183,manifest_11Sep!$B$1:$B$3202,0),MATCH(A.Arr9sepList!G$1,manifest_11Sep!$A$1:$V$1,0))</f>
        <v>36</v>
      </c>
      <c r="H183" s="13" t="str">
        <f t="array" ref="H183">INDEX(manifest_11Sep!$A$1:$V$3202,MATCH($B183,manifest_11Sep!$B$1:$B$3202,0),MATCH(A.Arr9sepList!H$1,manifest_11Sep!$A$1:$V$1,0))</f>
        <v>Maricel Goyena</v>
      </c>
      <c r="I183" s="13" t="str">
        <f t="array" ref="I183">INDEX(manifest_11Sep!$A$1:$V$3202,MATCH($B183,manifest_11Sep!$B$1:$B$3202,0),MATCH(A.Arr9sepList!I$1,manifest_11Sep!$A$1:$V$1,0))</f>
        <v>Cebu Pacific</v>
      </c>
      <c r="J183" s="13" t="str">
        <f t="array" ref="J183">INDEX(manifest_11Sep!$A$1:$V$3202,MATCH($B183,manifest_11Sep!$B$1:$B$3202,0),MATCH(A.Arr9sepList!J$1,manifest_11Sep!$A$1:$V$1,0))</f>
        <v>5J 186</v>
      </c>
      <c r="K183" s="13" t="str">
        <f t="array" ref="K183">INDEX(manifest_11Sep!$A$1:$V$3202,MATCH($B183,manifest_11Sep!$B$1:$B$3202,0),MATCH(A.Arr9sepList!K$1,manifest_11Sep!$A$1:$V$1,0))</f>
        <v>13-thg 9-25</v>
      </c>
      <c r="L183" s="14">
        <f t="array" ref="L183">INDEX(manifest_11Sep!$A$1:$V$3202,MATCH($B183,manifest_11Sep!$B$1:$B$3202,0),MATCH(A.Arr9sepList!L$1,manifest_11Sep!$A$1:$V$1,0))</f>
        <v>0.30555555555555558</v>
      </c>
      <c r="M183" s="13" t="str">
        <f t="array" ref="M183">INDEX(manifest_11Sep!$A$1:$V$3202,MATCH($B183,manifest_11Sep!$B$1:$B$3202,0),MATCH(A.Arr9sepList!M$1,manifest_11Sep!$A$1:$V$1,0))</f>
        <v>ICN-T1</v>
      </c>
      <c r="N183" s="13" t="str">
        <f t="array" ref="N183">INDEX(manifest_11Sep!$A$1:$V$3202,MATCH($B183,manifest_11Sep!$B$1:$B$3202,0),MATCH(A.Arr9sepList!N$1,manifest_11Sep!$A$1:$V$1,0))</f>
        <v>THE PLAZA</v>
      </c>
      <c r="O183" s="15"/>
      <c r="P183" s="20"/>
      <c r="Q183" s="16">
        <v>70171522</v>
      </c>
      <c r="R183" s="16" t="s">
        <v>43</v>
      </c>
      <c r="S183" s="13">
        <f t="array" ref="S183">INDEX(manifest_11Sep!$A$1:$V$3202,MATCH($B183,manifest_11Sep!$B$1:$B$3202,0),MATCH(A.Arr9sepList!S$1,manifest_11Sep!$A$1:$V$1,0))</f>
        <v>0</v>
      </c>
    </row>
    <row r="184" spans="1:19" ht="15.75" customHeight="1">
      <c r="A184" s="13" t="str">
        <f t="array" ref="A184">INDEX(manifest_11Sep!$A$1:$V$3202,MATCH($B184,manifest_11Sep!$B$1:$B$3202,0),MATCH(A.Arr9sepList!A$1,manifest_11Sep!$A$1:$V$1,0))</f>
        <v>A</v>
      </c>
      <c r="B184" s="13" t="s">
        <v>3444</v>
      </c>
      <c r="C184" s="13" t="str">
        <f t="array" ref="C184">INDEX(manifest_11Sep!$A$1:$V$3202,MATCH($B184,manifest_11Sep!$B$1:$B$3202,0),MATCH(A.Arr9sepList!C$1,manifest_11Sep!$A$1:$V$1,0))</f>
        <v>7XNCLVV6XS4</v>
      </c>
      <c r="D184" s="13" t="str">
        <f t="array" ref="D184">INDEX(manifest_11Sep!$A$1:$V$3202,MATCH($B184,manifest_11Sep!$B$1:$B$3202,0),MATCH(A.Arr9sepList!D$1,manifest_11Sep!$A$1:$V$1,0))</f>
        <v>Male</v>
      </c>
      <c r="E184" s="13" t="str">
        <f t="array" ref="E184">INDEX(manifest_11Sep!$A$1:$V$3202,MATCH($B184,manifest_11Sep!$B$1:$B$3202,0),MATCH(A.Arr9sepList!E$1,manifest_11Sep!$A$1:$V$1,0))</f>
        <v>Joemer</v>
      </c>
      <c r="F184" s="13" t="str">
        <f t="array" ref="F184">INDEX(manifest_11Sep!$A$1:$V$3202,MATCH($B184,manifest_11Sep!$B$1:$B$3202,0),MATCH(A.Arr9sepList!F$1,manifest_11Sep!$A$1:$V$1,0))</f>
        <v>Torrente</v>
      </c>
      <c r="G184" s="13">
        <f t="array" ref="G184">INDEX(manifest_11Sep!$A$1:$V$3202,MATCH($B184,manifest_11Sep!$B$1:$B$3202,0),MATCH(A.Arr9sepList!G$1,manifest_11Sep!$A$1:$V$1,0))</f>
        <v>49</v>
      </c>
      <c r="H184" s="13" t="str">
        <f t="array" ref="H184">INDEX(manifest_11Sep!$A$1:$V$3202,MATCH($B184,manifest_11Sep!$B$1:$B$3202,0),MATCH(A.Arr9sepList!H$1,manifest_11Sep!$A$1:$V$1,0))</f>
        <v>Maricel Goyena</v>
      </c>
      <c r="I184" s="13" t="str">
        <f t="array" ref="I184">INDEX(manifest_11Sep!$A$1:$V$3202,MATCH($B184,manifest_11Sep!$B$1:$B$3202,0),MATCH(A.Arr9sepList!I$1,manifest_11Sep!$A$1:$V$1,0))</f>
        <v>Cebu Pacific</v>
      </c>
      <c r="J184" s="13" t="str">
        <f t="array" ref="J184">INDEX(manifest_11Sep!$A$1:$V$3202,MATCH($B184,manifest_11Sep!$B$1:$B$3202,0),MATCH(A.Arr9sepList!J$1,manifest_11Sep!$A$1:$V$1,0))</f>
        <v>5J 186</v>
      </c>
      <c r="K184" s="13" t="str">
        <f t="array" ref="K184">INDEX(manifest_11Sep!$A$1:$V$3202,MATCH($B184,manifest_11Sep!$B$1:$B$3202,0),MATCH(A.Arr9sepList!K$1,manifest_11Sep!$A$1:$V$1,0))</f>
        <v>13-thg 9-25</v>
      </c>
      <c r="L184" s="14">
        <f t="array" ref="L184">INDEX(manifest_11Sep!$A$1:$V$3202,MATCH($B184,manifest_11Sep!$B$1:$B$3202,0),MATCH(A.Arr9sepList!L$1,manifest_11Sep!$A$1:$V$1,0))</f>
        <v>0.30555555555555558</v>
      </c>
      <c r="M184" s="13" t="str">
        <f t="array" ref="M184">INDEX(manifest_11Sep!$A$1:$V$3202,MATCH($B184,manifest_11Sep!$B$1:$B$3202,0),MATCH(A.Arr9sepList!M$1,manifest_11Sep!$A$1:$V$1,0))</f>
        <v>ICN-T1</v>
      </c>
      <c r="N184" s="13" t="str">
        <f t="array" ref="N184">INDEX(manifest_11Sep!$A$1:$V$3202,MATCH($B184,manifest_11Sep!$B$1:$B$3202,0),MATCH(A.Arr9sepList!N$1,manifest_11Sep!$A$1:$V$1,0))</f>
        <v>THE PLAZA</v>
      </c>
      <c r="O184" s="15"/>
      <c r="P184" s="20"/>
      <c r="Q184" s="16">
        <v>70181251</v>
      </c>
      <c r="R184" s="16" t="s">
        <v>43</v>
      </c>
      <c r="S184" s="13">
        <f t="array" ref="S184">INDEX(manifest_11Sep!$A$1:$V$3202,MATCH($B184,manifest_11Sep!$B$1:$B$3202,0),MATCH(A.Arr9sepList!S$1,manifest_11Sep!$A$1:$V$1,0))</f>
        <v>0</v>
      </c>
    </row>
    <row r="185" spans="1:19" ht="15.75" customHeight="1">
      <c r="A185" s="13" t="str">
        <f t="array" ref="A185">INDEX(manifest_11Sep!$A$1:$V$3202,MATCH($B185,manifest_11Sep!$B$1:$B$3202,0),MATCH(A.Arr9sepList!A$1,manifest_11Sep!$A$1:$V$1,0))</f>
        <v>A</v>
      </c>
      <c r="B185" s="13" t="s">
        <v>3447</v>
      </c>
      <c r="C185" s="13" t="str">
        <f t="array" ref="C185">INDEX(manifest_11Sep!$A$1:$V$3202,MATCH($B185,manifest_11Sep!$B$1:$B$3202,0),MATCH(A.Arr9sepList!C$1,manifest_11Sep!$A$1:$V$1,0))</f>
        <v>7XNCLVV6XS4</v>
      </c>
      <c r="D185" s="13" t="str">
        <f t="array" ref="D185">INDEX(manifest_11Sep!$A$1:$V$3202,MATCH($B185,manifest_11Sep!$B$1:$B$3202,0),MATCH(A.Arr9sepList!D$1,manifest_11Sep!$A$1:$V$1,0))</f>
        <v>Female</v>
      </c>
      <c r="E185" s="13" t="str">
        <f t="array" ref="E185">INDEX(manifest_11Sep!$A$1:$V$3202,MATCH($B185,manifest_11Sep!$B$1:$B$3202,0),MATCH(A.Arr9sepList!E$1,manifest_11Sep!$A$1:$V$1,0))</f>
        <v>Kathleen Mendoza</v>
      </c>
      <c r="F185" s="13" t="str">
        <f t="array" ref="F185">INDEX(manifest_11Sep!$A$1:$V$3202,MATCH($B185,manifest_11Sep!$B$1:$B$3202,0),MATCH(A.Arr9sepList!F$1,manifest_11Sep!$A$1:$V$1,0))</f>
        <v>Torrente</v>
      </c>
      <c r="G185" s="13">
        <f t="array" ref="G185">INDEX(manifest_11Sep!$A$1:$V$3202,MATCH($B185,manifest_11Sep!$B$1:$B$3202,0),MATCH(A.Arr9sepList!G$1,manifest_11Sep!$A$1:$V$1,0))</f>
        <v>52</v>
      </c>
      <c r="H185" s="13" t="str">
        <f t="array" ref="H185">INDEX(manifest_11Sep!$A$1:$V$3202,MATCH($B185,manifest_11Sep!$B$1:$B$3202,0),MATCH(A.Arr9sepList!H$1,manifest_11Sep!$A$1:$V$1,0))</f>
        <v>Maricel Goyena</v>
      </c>
      <c r="I185" s="13" t="str">
        <f t="array" ref="I185">INDEX(manifest_11Sep!$A$1:$V$3202,MATCH($B185,manifest_11Sep!$B$1:$B$3202,0),MATCH(A.Arr9sepList!I$1,manifest_11Sep!$A$1:$V$1,0))</f>
        <v>Cebu Pacific</v>
      </c>
      <c r="J185" s="13" t="str">
        <f t="array" ref="J185">INDEX(manifest_11Sep!$A$1:$V$3202,MATCH($B185,manifest_11Sep!$B$1:$B$3202,0),MATCH(A.Arr9sepList!J$1,manifest_11Sep!$A$1:$V$1,0))</f>
        <v>5J 186</v>
      </c>
      <c r="K185" s="13" t="str">
        <f t="array" ref="K185">INDEX(manifest_11Sep!$A$1:$V$3202,MATCH($B185,manifest_11Sep!$B$1:$B$3202,0),MATCH(A.Arr9sepList!K$1,manifest_11Sep!$A$1:$V$1,0))</f>
        <v>13-thg 9-25</v>
      </c>
      <c r="L185" s="14">
        <f t="array" ref="L185">INDEX(manifest_11Sep!$A$1:$V$3202,MATCH($B185,manifest_11Sep!$B$1:$B$3202,0),MATCH(A.Arr9sepList!L$1,manifest_11Sep!$A$1:$V$1,0))</f>
        <v>0.30555555555555558</v>
      </c>
      <c r="M185" s="13" t="str">
        <f t="array" ref="M185">INDEX(manifest_11Sep!$A$1:$V$3202,MATCH($B185,manifest_11Sep!$B$1:$B$3202,0),MATCH(A.Arr9sepList!M$1,manifest_11Sep!$A$1:$V$1,0))</f>
        <v>ICN-T1</v>
      </c>
      <c r="N185" s="13" t="str">
        <f t="array" ref="N185">INDEX(manifest_11Sep!$A$1:$V$3202,MATCH($B185,manifest_11Sep!$B$1:$B$3202,0),MATCH(A.Arr9sepList!N$1,manifest_11Sep!$A$1:$V$1,0))</f>
        <v>THE PLAZA</v>
      </c>
      <c r="O185" s="15"/>
      <c r="P185" s="20"/>
      <c r="Q185" s="16">
        <v>70181251</v>
      </c>
      <c r="R185" s="16" t="s">
        <v>43</v>
      </c>
      <c r="S185" s="13">
        <f t="array" ref="S185">INDEX(manifest_11Sep!$A$1:$V$3202,MATCH($B185,manifest_11Sep!$B$1:$B$3202,0),MATCH(A.Arr9sepList!S$1,manifest_11Sep!$A$1:$V$1,0))</f>
        <v>0</v>
      </c>
    </row>
    <row r="186" spans="1:19" ht="15.75" customHeight="1">
      <c r="A186" s="13" t="str">
        <f t="array" ref="A186">INDEX(manifest_11Sep!$A$1:$V$3202,MATCH($B186,manifest_11Sep!$B$1:$B$3202,0),MATCH(A.Arr9sepList!A$1,manifest_11Sep!$A$1:$V$1,0))</f>
        <v>A</v>
      </c>
      <c r="B186" s="13" t="s">
        <v>3459</v>
      </c>
      <c r="C186" s="13" t="str">
        <f t="array" ref="C186">INDEX(manifest_11Sep!$A$1:$V$3202,MATCH($B186,manifest_11Sep!$B$1:$B$3202,0),MATCH(A.Arr9sepList!C$1,manifest_11Sep!$A$1:$V$1,0))</f>
        <v>MCNZ3DJK7ZG</v>
      </c>
      <c r="D186" s="13" t="str">
        <f t="array" ref="D186">INDEX(manifest_11Sep!$A$1:$V$3202,MATCH($B186,manifest_11Sep!$B$1:$B$3202,0),MATCH(A.Arr9sepList!D$1,manifest_11Sep!$A$1:$V$1,0))</f>
        <v>Female</v>
      </c>
      <c r="E186" s="13" t="str">
        <f t="array" ref="E186">INDEX(manifest_11Sep!$A$1:$V$3202,MATCH($B186,manifest_11Sep!$B$1:$B$3202,0),MATCH(A.Arr9sepList!E$1,manifest_11Sep!$A$1:$V$1,0))</f>
        <v>Maria Judy</v>
      </c>
      <c r="F186" s="13" t="str">
        <f t="array" ref="F186">INDEX(manifest_11Sep!$A$1:$V$3202,MATCH($B186,manifest_11Sep!$B$1:$B$3202,0),MATCH(A.Arr9sepList!F$1,manifest_11Sep!$A$1:$V$1,0))</f>
        <v>Alterado</v>
      </c>
      <c r="G186" s="13">
        <f t="array" ref="G186">INDEX(manifest_11Sep!$A$1:$V$3202,MATCH($B186,manifest_11Sep!$B$1:$B$3202,0),MATCH(A.Arr9sepList!G$1,manifest_11Sep!$A$1:$V$1,0))</f>
        <v>55</v>
      </c>
      <c r="H186" s="13" t="str">
        <f t="array" ref="H186">INDEX(manifest_11Sep!$A$1:$V$3202,MATCH($B186,manifest_11Sep!$B$1:$B$3202,0),MATCH(A.Arr9sepList!H$1,manifest_11Sep!$A$1:$V$1,0))</f>
        <v>Maricel Goyena</v>
      </c>
      <c r="I186" s="13" t="str">
        <f t="array" ref="I186">INDEX(manifest_11Sep!$A$1:$V$3202,MATCH($B186,manifest_11Sep!$B$1:$B$3202,0),MATCH(A.Arr9sepList!I$1,manifest_11Sep!$A$1:$V$1,0))</f>
        <v>Cebu Pacific</v>
      </c>
      <c r="J186" s="13" t="str">
        <f t="array" ref="J186">INDEX(manifest_11Sep!$A$1:$V$3202,MATCH($B186,manifest_11Sep!$B$1:$B$3202,0),MATCH(A.Arr9sepList!J$1,manifest_11Sep!$A$1:$V$1,0))</f>
        <v>5J 186</v>
      </c>
      <c r="K186" s="13" t="str">
        <f t="array" ref="K186">INDEX(manifest_11Sep!$A$1:$V$3202,MATCH($B186,manifest_11Sep!$B$1:$B$3202,0),MATCH(A.Arr9sepList!K$1,manifest_11Sep!$A$1:$V$1,0))</f>
        <v>13-thg 9-25</v>
      </c>
      <c r="L186" s="14">
        <f t="array" ref="L186">INDEX(manifest_11Sep!$A$1:$V$3202,MATCH($B186,manifest_11Sep!$B$1:$B$3202,0),MATCH(A.Arr9sepList!L$1,manifest_11Sep!$A$1:$V$1,0))</f>
        <v>0.30555555555555558</v>
      </c>
      <c r="M186" s="13" t="str">
        <f t="array" ref="M186">INDEX(manifest_11Sep!$A$1:$V$3202,MATCH($B186,manifest_11Sep!$B$1:$B$3202,0),MATCH(A.Arr9sepList!M$1,manifest_11Sep!$A$1:$V$1,0))</f>
        <v>ICN-T1</v>
      </c>
      <c r="N186" s="13" t="str">
        <f t="array" ref="N186">INDEX(manifest_11Sep!$A$1:$V$3202,MATCH($B186,manifest_11Sep!$B$1:$B$3202,0),MATCH(A.Arr9sepList!N$1,manifest_11Sep!$A$1:$V$1,0))</f>
        <v>THE PLAZA</v>
      </c>
      <c r="O186" s="15"/>
      <c r="P186" s="20"/>
      <c r="Q186" s="16">
        <v>70485532</v>
      </c>
      <c r="R186" s="16" t="s">
        <v>61</v>
      </c>
      <c r="S186" s="13">
        <f t="array" ref="S186">INDEX(manifest_11Sep!$A$1:$V$3202,MATCH($B186,manifest_11Sep!$B$1:$B$3202,0),MATCH(A.Arr9sepList!S$1,manifest_11Sep!$A$1:$V$1,0))</f>
        <v>0</v>
      </c>
    </row>
    <row r="187" spans="1:19" ht="15.75" customHeight="1">
      <c r="A187" s="13" t="str">
        <f t="array" ref="A187">INDEX(manifest_11Sep!$A$1:$V$3202,MATCH($B187,manifest_11Sep!$B$1:$B$3202,0),MATCH(A.Arr9sepList!A$1,manifest_11Sep!$A$1:$V$1,0))</f>
        <v>A</v>
      </c>
      <c r="B187" s="13" t="s">
        <v>3465</v>
      </c>
      <c r="C187" s="13" t="str">
        <f t="array" ref="C187">INDEX(manifest_11Sep!$A$1:$V$3202,MATCH($B187,manifest_11Sep!$B$1:$B$3202,0),MATCH(A.Arr9sepList!C$1,manifest_11Sep!$A$1:$V$1,0))</f>
        <v>PKNNNMF7D9C</v>
      </c>
      <c r="D187" s="13" t="str">
        <f t="array" ref="D187">INDEX(manifest_11Sep!$A$1:$V$3202,MATCH($B187,manifest_11Sep!$B$1:$B$3202,0),MATCH(A.Arr9sepList!D$1,manifest_11Sep!$A$1:$V$1,0))</f>
        <v>Female</v>
      </c>
      <c r="E187" s="13" t="str">
        <f t="array" ref="E187">INDEX(manifest_11Sep!$A$1:$V$3202,MATCH($B187,manifest_11Sep!$B$1:$B$3202,0),MATCH(A.Arr9sepList!E$1,manifest_11Sep!$A$1:$V$1,0))</f>
        <v>Melodie Grace Billones</v>
      </c>
      <c r="F187" s="13" t="str">
        <f t="array" ref="F187">INDEX(manifest_11Sep!$A$1:$V$3202,MATCH($B187,manifest_11Sep!$B$1:$B$3202,0),MATCH(A.Arr9sepList!F$1,manifest_11Sep!$A$1:$V$1,0))</f>
        <v>Lagadi</v>
      </c>
      <c r="G187" s="13">
        <f t="array" ref="G187">INDEX(manifest_11Sep!$A$1:$V$3202,MATCH($B187,manifest_11Sep!$B$1:$B$3202,0),MATCH(A.Arr9sepList!G$1,manifest_11Sep!$A$1:$V$1,0))</f>
        <v>53</v>
      </c>
      <c r="H187" s="13" t="str">
        <f t="array" ref="H187">INDEX(manifest_11Sep!$A$1:$V$3202,MATCH($B187,manifest_11Sep!$B$1:$B$3202,0),MATCH(A.Arr9sepList!H$1,manifest_11Sep!$A$1:$V$1,0))</f>
        <v>Maricel Goyena</v>
      </c>
      <c r="I187" s="13" t="str">
        <f t="array" ref="I187">INDEX(manifest_11Sep!$A$1:$V$3202,MATCH($B187,manifest_11Sep!$B$1:$B$3202,0),MATCH(A.Arr9sepList!I$1,manifest_11Sep!$A$1:$V$1,0))</f>
        <v>Cebu Pacific</v>
      </c>
      <c r="J187" s="13" t="str">
        <f t="array" ref="J187">INDEX(manifest_11Sep!$A$1:$V$3202,MATCH($B187,manifest_11Sep!$B$1:$B$3202,0),MATCH(A.Arr9sepList!J$1,manifest_11Sep!$A$1:$V$1,0))</f>
        <v>5J 186</v>
      </c>
      <c r="K187" s="13" t="str">
        <f t="array" ref="K187">INDEX(manifest_11Sep!$A$1:$V$3202,MATCH($B187,manifest_11Sep!$B$1:$B$3202,0),MATCH(A.Arr9sepList!K$1,manifest_11Sep!$A$1:$V$1,0))</f>
        <v>13-thg 9-25</v>
      </c>
      <c r="L187" s="14">
        <f t="array" ref="L187">INDEX(manifest_11Sep!$A$1:$V$3202,MATCH($B187,manifest_11Sep!$B$1:$B$3202,0),MATCH(A.Arr9sepList!L$1,manifest_11Sep!$A$1:$V$1,0))</f>
        <v>0.30555555555555558</v>
      </c>
      <c r="M187" s="13" t="str">
        <f t="array" ref="M187">INDEX(manifest_11Sep!$A$1:$V$3202,MATCH($B187,manifest_11Sep!$B$1:$B$3202,0),MATCH(A.Arr9sepList!M$1,manifest_11Sep!$A$1:$V$1,0))</f>
        <v>ICN-T1</v>
      </c>
      <c r="N187" s="13" t="str">
        <f t="array" ref="N187">INDEX(manifest_11Sep!$A$1:$V$3202,MATCH($B187,manifest_11Sep!$B$1:$B$3202,0),MATCH(A.Arr9sepList!N$1,manifest_11Sep!$A$1:$V$1,0))</f>
        <v>THE PLAZA</v>
      </c>
      <c r="O187" s="15"/>
      <c r="P187" s="20"/>
      <c r="Q187" s="16">
        <v>7018301</v>
      </c>
      <c r="R187" s="16" t="s">
        <v>43</v>
      </c>
      <c r="S187" s="13">
        <f t="array" ref="S187">INDEX(manifest_11Sep!$A$1:$V$3202,MATCH($B187,manifest_11Sep!$B$1:$B$3202,0),MATCH(A.Arr9sepList!S$1,manifest_11Sep!$A$1:$V$1,0))</f>
        <v>0</v>
      </c>
    </row>
    <row r="188" spans="1:19" ht="15.75" customHeight="1">
      <c r="A188" s="13" t="str">
        <f t="array" ref="A188">INDEX(manifest_11Sep!$A$1:$V$3202,MATCH($B188,manifest_11Sep!$B$1:$B$3202,0),MATCH(A.Arr9sepList!A$1,manifest_11Sep!$A$1:$V$1,0))</f>
        <v>A</v>
      </c>
      <c r="B188" s="13" t="s">
        <v>3468</v>
      </c>
      <c r="C188" s="13" t="str">
        <f t="array" ref="C188">INDEX(manifest_11Sep!$A$1:$V$3202,MATCH($B188,manifest_11Sep!$B$1:$B$3202,0),MATCH(A.Arr9sepList!C$1,manifest_11Sep!$A$1:$V$1,0))</f>
        <v>PKNNNMF7D9C</v>
      </c>
      <c r="D188" s="13" t="str">
        <f t="array" ref="D188">INDEX(manifest_11Sep!$A$1:$V$3202,MATCH($B188,manifest_11Sep!$B$1:$B$3202,0),MATCH(A.Arr9sepList!D$1,manifest_11Sep!$A$1:$V$1,0))</f>
        <v>Female</v>
      </c>
      <c r="E188" s="13" t="str">
        <f t="array" ref="E188">INDEX(manifest_11Sep!$A$1:$V$3202,MATCH($B188,manifest_11Sep!$B$1:$B$3202,0),MATCH(A.Arr9sepList!E$1,manifest_11Sep!$A$1:$V$1,0))</f>
        <v>Lilian Castillo</v>
      </c>
      <c r="F188" s="13" t="str">
        <f t="array" ref="F188">INDEX(manifest_11Sep!$A$1:$V$3202,MATCH($B188,manifest_11Sep!$B$1:$B$3202,0),MATCH(A.Arr9sepList!F$1,manifest_11Sep!$A$1:$V$1,0))</f>
        <v>Mateo</v>
      </c>
      <c r="G188" s="13">
        <f t="array" ref="G188">INDEX(manifest_11Sep!$A$1:$V$3202,MATCH($B188,manifest_11Sep!$B$1:$B$3202,0),MATCH(A.Arr9sepList!G$1,manifest_11Sep!$A$1:$V$1,0))</f>
        <v>53</v>
      </c>
      <c r="H188" s="13" t="str">
        <f t="array" ref="H188">INDEX(manifest_11Sep!$A$1:$V$3202,MATCH($B188,manifest_11Sep!$B$1:$B$3202,0),MATCH(A.Arr9sepList!H$1,manifest_11Sep!$A$1:$V$1,0))</f>
        <v>Maricel Goyena</v>
      </c>
      <c r="I188" s="13" t="str">
        <f t="array" ref="I188">INDEX(manifest_11Sep!$A$1:$V$3202,MATCH($B188,manifest_11Sep!$B$1:$B$3202,0),MATCH(A.Arr9sepList!I$1,manifest_11Sep!$A$1:$V$1,0))</f>
        <v>Cebu Pacific</v>
      </c>
      <c r="J188" s="13" t="str">
        <f t="array" ref="J188">INDEX(manifest_11Sep!$A$1:$V$3202,MATCH($B188,manifest_11Sep!$B$1:$B$3202,0),MATCH(A.Arr9sepList!J$1,manifest_11Sep!$A$1:$V$1,0))</f>
        <v>5J 186</v>
      </c>
      <c r="K188" s="13" t="str">
        <f t="array" ref="K188">INDEX(manifest_11Sep!$A$1:$V$3202,MATCH($B188,manifest_11Sep!$B$1:$B$3202,0),MATCH(A.Arr9sepList!K$1,manifest_11Sep!$A$1:$V$1,0))</f>
        <v>13-thg 9-25</v>
      </c>
      <c r="L188" s="14">
        <f t="array" ref="L188">INDEX(manifest_11Sep!$A$1:$V$3202,MATCH($B188,manifest_11Sep!$B$1:$B$3202,0),MATCH(A.Arr9sepList!L$1,manifest_11Sep!$A$1:$V$1,0))</f>
        <v>0.30555555555555558</v>
      </c>
      <c r="M188" s="13" t="str">
        <f t="array" ref="M188">INDEX(manifest_11Sep!$A$1:$V$3202,MATCH($B188,manifest_11Sep!$B$1:$B$3202,0),MATCH(A.Arr9sepList!M$1,manifest_11Sep!$A$1:$V$1,0))</f>
        <v>ICN-T1</v>
      </c>
      <c r="N188" s="13" t="str">
        <f t="array" ref="N188">INDEX(manifest_11Sep!$A$1:$V$3202,MATCH($B188,manifest_11Sep!$B$1:$B$3202,0),MATCH(A.Arr9sepList!N$1,manifest_11Sep!$A$1:$V$1,0))</f>
        <v>THE PLAZA</v>
      </c>
      <c r="O188" s="15"/>
      <c r="P188" s="20"/>
      <c r="Q188" s="16">
        <v>7018301</v>
      </c>
      <c r="R188" s="16" t="s">
        <v>43</v>
      </c>
      <c r="S188" s="13">
        <f t="array" ref="S188">INDEX(manifest_11Sep!$A$1:$V$3202,MATCH($B188,manifest_11Sep!$B$1:$B$3202,0),MATCH(A.Arr9sepList!S$1,manifest_11Sep!$A$1:$V$1,0))</f>
        <v>0</v>
      </c>
    </row>
    <row r="189" spans="1:19" ht="15.75" customHeight="1">
      <c r="A189" s="13" t="str">
        <f t="array" ref="A189">INDEX(manifest_11Sep!$A$1:$V$3202,MATCH($B189,manifest_11Sep!$B$1:$B$3202,0),MATCH(A.Arr9sepList!A$1,manifest_11Sep!$A$1:$V$1,0))</f>
        <v>A</v>
      </c>
      <c r="B189" s="13" t="s">
        <v>3480</v>
      </c>
      <c r="C189" s="13" t="str">
        <f t="array" ref="C189">INDEX(manifest_11Sep!$A$1:$V$3202,MATCH($B189,manifest_11Sep!$B$1:$B$3202,0),MATCH(A.Arr9sepList!C$1,manifest_11Sep!$A$1:$V$1,0))</f>
        <v>VNNWS9Z29VY</v>
      </c>
      <c r="D189" s="13" t="str">
        <f t="array" ref="D189">INDEX(manifest_11Sep!$A$1:$V$3202,MATCH($B189,manifest_11Sep!$B$1:$B$3202,0),MATCH(A.Arr9sepList!D$1,manifest_11Sep!$A$1:$V$1,0))</f>
        <v>Female</v>
      </c>
      <c r="E189" s="13" t="str">
        <f t="array" ref="E189">INDEX(manifest_11Sep!$A$1:$V$3202,MATCH($B189,manifest_11Sep!$B$1:$B$3202,0),MATCH(A.Arr9sepList!E$1,manifest_11Sep!$A$1:$V$1,0))</f>
        <v>Priscilla Joy Sabangan</v>
      </c>
      <c r="F189" s="13" t="str">
        <f t="array" ref="F189">INDEX(manifest_11Sep!$A$1:$V$3202,MATCH($B189,manifest_11Sep!$B$1:$B$3202,0),MATCH(A.Arr9sepList!F$1,manifest_11Sep!$A$1:$V$1,0))</f>
        <v>Luna</v>
      </c>
      <c r="G189" s="13">
        <f t="array" ref="G189">INDEX(manifest_11Sep!$A$1:$V$3202,MATCH($B189,manifest_11Sep!$B$1:$B$3202,0),MATCH(A.Arr9sepList!G$1,manifest_11Sep!$A$1:$V$1,0))</f>
        <v>35</v>
      </c>
      <c r="H189" s="13" t="str">
        <f t="array" ref="H189">INDEX(manifest_11Sep!$A$1:$V$3202,MATCH($B189,manifest_11Sep!$B$1:$B$3202,0),MATCH(A.Arr9sepList!H$1,manifest_11Sep!$A$1:$V$1,0))</f>
        <v>Maricel Goyena</v>
      </c>
      <c r="I189" s="13" t="str">
        <f t="array" ref="I189">INDEX(manifest_11Sep!$A$1:$V$3202,MATCH($B189,manifest_11Sep!$B$1:$B$3202,0),MATCH(A.Arr9sepList!I$1,manifest_11Sep!$A$1:$V$1,0))</f>
        <v>Cebu Pacific</v>
      </c>
      <c r="J189" s="13" t="str">
        <f t="array" ref="J189">INDEX(manifest_11Sep!$A$1:$V$3202,MATCH($B189,manifest_11Sep!$B$1:$B$3202,0),MATCH(A.Arr9sepList!J$1,manifest_11Sep!$A$1:$V$1,0))</f>
        <v>5J 186</v>
      </c>
      <c r="K189" s="13" t="str">
        <f t="array" ref="K189">INDEX(manifest_11Sep!$A$1:$V$3202,MATCH($B189,manifest_11Sep!$B$1:$B$3202,0),MATCH(A.Arr9sepList!K$1,manifest_11Sep!$A$1:$V$1,0))</f>
        <v>13-thg 9-25</v>
      </c>
      <c r="L189" s="14">
        <f t="array" ref="L189">INDEX(manifest_11Sep!$A$1:$V$3202,MATCH($B189,manifest_11Sep!$B$1:$B$3202,0),MATCH(A.Arr9sepList!L$1,manifest_11Sep!$A$1:$V$1,0))</f>
        <v>0.30555555555555558</v>
      </c>
      <c r="M189" s="13" t="str">
        <f t="array" ref="M189">INDEX(manifest_11Sep!$A$1:$V$3202,MATCH($B189,manifest_11Sep!$B$1:$B$3202,0),MATCH(A.Arr9sepList!M$1,manifest_11Sep!$A$1:$V$1,0))</f>
        <v>ICN-T1</v>
      </c>
      <c r="N189" s="13" t="str">
        <f t="array" ref="N189">INDEX(manifest_11Sep!$A$1:$V$3202,MATCH($B189,manifest_11Sep!$B$1:$B$3202,0),MATCH(A.Arr9sepList!N$1,manifest_11Sep!$A$1:$V$1,0))</f>
        <v>THE PLAZA</v>
      </c>
      <c r="O189" s="15"/>
      <c r="P189" s="20"/>
      <c r="Q189" s="16">
        <v>70517324</v>
      </c>
      <c r="R189" s="16" t="s">
        <v>61</v>
      </c>
      <c r="S189" s="13">
        <f t="array" ref="S189">INDEX(manifest_11Sep!$A$1:$V$3202,MATCH($B189,manifest_11Sep!$B$1:$B$3202,0),MATCH(A.Arr9sepList!S$1,manifest_11Sep!$A$1:$V$1,0))</f>
        <v>0</v>
      </c>
    </row>
    <row r="190" spans="1:19" ht="15.75" customHeight="1">
      <c r="A190" s="13" t="str">
        <f t="array" ref="A190">INDEX(manifest_11Sep!$A$1:$V$3202,MATCH($B190,manifest_11Sep!$B$1:$B$3202,0),MATCH(A.Arr9sepList!A$1,manifest_11Sep!$A$1:$V$1,0))</f>
        <v>A</v>
      </c>
      <c r="B190" s="13" t="s">
        <v>3483</v>
      </c>
      <c r="C190" s="13" t="str">
        <f t="array" ref="C190">INDEX(manifest_11Sep!$A$1:$V$3202,MATCH($B190,manifest_11Sep!$B$1:$B$3202,0),MATCH(A.Arr9sepList!C$1,manifest_11Sep!$A$1:$V$1,0))</f>
        <v>VNNWS9Z29VY</v>
      </c>
      <c r="D190" s="13" t="str">
        <f t="array" ref="D190">INDEX(manifest_11Sep!$A$1:$V$3202,MATCH($B190,manifest_11Sep!$B$1:$B$3202,0),MATCH(A.Arr9sepList!D$1,manifest_11Sep!$A$1:$V$1,0))</f>
        <v>Male</v>
      </c>
      <c r="E190" s="13" t="str">
        <f t="array" ref="E190">INDEX(manifest_11Sep!$A$1:$V$3202,MATCH($B190,manifest_11Sep!$B$1:$B$3202,0),MATCH(A.Arr9sepList!E$1,manifest_11Sep!$A$1:$V$1,0))</f>
        <v>Carlo Mendoza</v>
      </c>
      <c r="F190" s="13" t="str">
        <f t="array" ref="F190">INDEX(manifest_11Sep!$A$1:$V$3202,MATCH($B190,manifest_11Sep!$B$1:$B$3202,0),MATCH(A.Arr9sepList!F$1,manifest_11Sep!$A$1:$V$1,0))</f>
        <v>Luna</v>
      </c>
      <c r="G190" s="13">
        <f t="array" ref="G190">INDEX(manifest_11Sep!$A$1:$V$3202,MATCH($B190,manifest_11Sep!$B$1:$B$3202,0),MATCH(A.Arr9sepList!G$1,manifest_11Sep!$A$1:$V$1,0))</f>
        <v>51</v>
      </c>
      <c r="H190" s="13" t="str">
        <f t="array" ref="H190">INDEX(manifest_11Sep!$A$1:$V$3202,MATCH($B190,manifest_11Sep!$B$1:$B$3202,0),MATCH(A.Arr9sepList!H$1,manifest_11Sep!$A$1:$V$1,0))</f>
        <v>Maricel Goyena</v>
      </c>
      <c r="I190" s="13" t="str">
        <f t="array" ref="I190">INDEX(manifest_11Sep!$A$1:$V$3202,MATCH($B190,manifest_11Sep!$B$1:$B$3202,0),MATCH(A.Arr9sepList!I$1,manifest_11Sep!$A$1:$V$1,0))</f>
        <v>Cebu Pacific</v>
      </c>
      <c r="J190" s="13" t="str">
        <f t="array" ref="J190">INDEX(manifest_11Sep!$A$1:$V$3202,MATCH($B190,manifest_11Sep!$B$1:$B$3202,0),MATCH(A.Arr9sepList!J$1,manifest_11Sep!$A$1:$V$1,0))</f>
        <v>5J 186</v>
      </c>
      <c r="K190" s="13" t="str">
        <f t="array" ref="K190">INDEX(manifest_11Sep!$A$1:$V$3202,MATCH($B190,manifest_11Sep!$B$1:$B$3202,0),MATCH(A.Arr9sepList!K$1,manifest_11Sep!$A$1:$V$1,0))</f>
        <v>13-thg 9-25</v>
      </c>
      <c r="L190" s="14">
        <f t="array" ref="L190">INDEX(manifest_11Sep!$A$1:$V$3202,MATCH($B190,manifest_11Sep!$B$1:$B$3202,0),MATCH(A.Arr9sepList!L$1,manifest_11Sep!$A$1:$V$1,0))</f>
        <v>0.30555555555555558</v>
      </c>
      <c r="M190" s="13" t="str">
        <f t="array" ref="M190">INDEX(manifest_11Sep!$A$1:$V$3202,MATCH($B190,manifest_11Sep!$B$1:$B$3202,0),MATCH(A.Arr9sepList!M$1,manifest_11Sep!$A$1:$V$1,0))</f>
        <v>ICN-T1</v>
      </c>
      <c r="N190" s="13" t="str">
        <f t="array" ref="N190">INDEX(manifest_11Sep!$A$1:$V$3202,MATCH($B190,manifest_11Sep!$B$1:$B$3202,0),MATCH(A.Arr9sepList!N$1,manifest_11Sep!$A$1:$V$1,0))</f>
        <v>THE PLAZA</v>
      </c>
      <c r="O190" s="15"/>
      <c r="P190" s="20"/>
      <c r="Q190" s="16">
        <v>70517324</v>
      </c>
      <c r="R190" s="16" t="s">
        <v>61</v>
      </c>
      <c r="S190" s="13">
        <f t="array" ref="S190">INDEX(manifest_11Sep!$A$1:$V$3202,MATCH($B190,manifest_11Sep!$B$1:$B$3202,0),MATCH(A.Arr9sepList!S$1,manifest_11Sep!$A$1:$V$1,0))</f>
        <v>0</v>
      </c>
    </row>
    <row r="191" spans="1:19" ht="15.75" customHeight="1">
      <c r="A191" s="13" t="str">
        <f t="array" ref="A191">INDEX(manifest_11Sep!$A$1:$V$3202,MATCH($B191,manifest_11Sep!$B$1:$B$3202,0),MATCH(A.Arr9sepList!A$1,manifest_11Sep!$A$1:$V$1,0))</f>
        <v>A</v>
      </c>
      <c r="B191" s="13" t="s">
        <v>3495</v>
      </c>
      <c r="C191" s="13" t="str">
        <f t="array" ref="C191">INDEX(manifest_11Sep!$A$1:$V$3202,MATCH($B191,manifest_11Sep!$B$1:$B$3202,0),MATCH(A.Arr9sepList!C$1,manifest_11Sep!$A$1:$V$1,0))</f>
        <v>9SNKYHKHRPP</v>
      </c>
      <c r="D191" s="13" t="str">
        <f t="array" ref="D191">INDEX(manifest_11Sep!$A$1:$V$3202,MATCH($B191,manifest_11Sep!$B$1:$B$3202,0),MATCH(A.Arr9sepList!D$1,manifest_11Sep!$A$1:$V$1,0))</f>
        <v>Female</v>
      </c>
      <c r="E191" s="13" t="str">
        <f t="array" ref="E191">INDEX(manifest_11Sep!$A$1:$V$3202,MATCH($B191,manifest_11Sep!$B$1:$B$3202,0),MATCH(A.Arr9sepList!E$1,manifest_11Sep!$A$1:$V$1,0))</f>
        <v>Lea Joyce</v>
      </c>
      <c r="F191" s="13" t="str">
        <f t="array" ref="F191">INDEX(manifest_11Sep!$A$1:$V$3202,MATCH($B191,manifest_11Sep!$B$1:$B$3202,0),MATCH(A.Arr9sepList!F$1,manifest_11Sep!$A$1:$V$1,0))</f>
        <v>De Jesus</v>
      </c>
      <c r="G191" s="13">
        <f t="array" ref="G191">INDEX(manifest_11Sep!$A$1:$V$3202,MATCH($B191,manifest_11Sep!$B$1:$B$3202,0),MATCH(A.Arr9sepList!G$1,manifest_11Sep!$A$1:$V$1,0))</f>
        <v>45</v>
      </c>
      <c r="H191" s="13" t="str">
        <f t="array" ref="H191">INDEX(manifest_11Sep!$A$1:$V$3202,MATCH($B191,manifest_11Sep!$B$1:$B$3202,0),MATCH(A.Arr9sepList!H$1,manifest_11Sep!$A$1:$V$1,0))</f>
        <v>Maricel Goyena</v>
      </c>
      <c r="I191" s="13" t="str">
        <f t="array" ref="I191">INDEX(manifest_11Sep!$A$1:$V$3202,MATCH($B191,manifest_11Sep!$B$1:$B$3202,0),MATCH(A.Arr9sepList!I$1,manifest_11Sep!$A$1:$V$1,0))</f>
        <v>Cebu Pacific</v>
      </c>
      <c r="J191" s="13" t="str">
        <f t="array" ref="J191">INDEX(manifest_11Sep!$A$1:$V$3202,MATCH($B191,manifest_11Sep!$B$1:$B$3202,0),MATCH(A.Arr9sepList!J$1,manifest_11Sep!$A$1:$V$1,0))</f>
        <v>5J 186</v>
      </c>
      <c r="K191" s="13" t="str">
        <f t="array" ref="K191">INDEX(manifest_11Sep!$A$1:$V$3202,MATCH($B191,manifest_11Sep!$B$1:$B$3202,0),MATCH(A.Arr9sepList!K$1,manifest_11Sep!$A$1:$V$1,0))</f>
        <v>13-thg 9-25</v>
      </c>
      <c r="L191" s="14">
        <f t="array" ref="L191">INDEX(manifest_11Sep!$A$1:$V$3202,MATCH($B191,manifest_11Sep!$B$1:$B$3202,0),MATCH(A.Arr9sepList!L$1,manifest_11Sep!$A$1:$V$1,0))</f>
        <v>0.30555555555555558</v>
      </c>
      <c r="M191" s="13" t="str">
        <f t="array" ref="M191">INDEX(manifest_11Sep!$A$1:$V$3202,MATCH($B191,manifest_11Sep!$B$1:$B$3202,0),MATCH(A.Arr9sepList!M$1,manifest_11Sep!$A$1:$V$1,0))</f>
        <v>ICN-T1</v>
      </c>
      <c r="N191" s="13" t="str">
        <f t="array" ref="N191">INDEX(manifest_11Sep!$A$1:$V$3202,MATCH($B191,manifest_11Sep!$B$1:$B$3202,0),MATCH(A.Arr9sepList!N$1,manifest_11Sep!$A$1:$V$1,0))</f>
        <v>THE PLAZA</v>
      </c>
      <c r="O191" s="15"/>
      <c r="P191" s="20"/>
      <c r="Q191" s="16">
        <v>70503759</v>
      </c>
      <c r="R191" s="16" t="s">
        <v>43</v>
      </c>
      <c r="S191" s="13">
        <f t="array" ref="S191">INDEX(manifest_11Sep!$A$1:$V$3202,MATCH($B191,manifest_11Sep!$B$1:$B$3202,0),MATCH(A.Arr9sepList!S$1,manifest_11Sep!$A$1:$V$1,0))</f>
        <v>0</v>
      </c>
    </row>
    <row r="192" spans="1:19" ht="15.75" customHeight="1">
      <c r="A192" s="13" t="str">
        <f t="array" ref="A192">INDEX(manifest_11Sep!$A$1:$V$3202,MATCH($B192,manifest_11Sep!$B$1:$B$3202,0),MATCH(A.Arr9sepList!A$1,manifest_11Sep!$A$1:$V$1,0))</f>
        <v>A</v>
      </c>
      <c r="B192" s="13" t="s">
        <v>3498</v>
      </c>
      <c r="C192" s="13" t="str">
        <f t="array" ref="C192">INDEX(manifest_11Sep!$A$1:$V$3202,MATCH($B192,manifest_11Sep!$B$1:$B$3202,0),MATCH(A.Arr9sepList!C$1,manifest_11Sep!$A$1:$V$1,0))</f>
        <v>9SNKYHKHRPP</v>
      </c>
      <c r="D192" s="13" t="str">
        <f t="array" ref="D192">INDEX(manifest_11Sep!$A$1:$V$3202,MATCH($B192,manifest_11Sep!$B$1:$B$3202,0),MATCH(A.Arr9sepList!D$1,manifest_11Sep!$A$1:$V$1,0))</f>
        <v>Male</v>
      </c>
      <c r="E192" s="13" t="str">
        <f t="array" ref="E192">INDEX(manifest_11Sep!$A$1:$V$3202,MATCH($B192,manifest_11Sep!$B$1:$B$3202,0),MATCH(A.Arr9sepList!E$1,manifest_11Sep!$A$1:$V$1,0))</f>
        <v>Jake Johnson</v>
      </c>
      <c r="F192" s="13" t="str">
        <f t="array" ref="F192">INDEX(manifest_11Sep!$A$1:$V$3202,MATCH($B192,manifest_11Sep!$B$1:$B$3202,0),MATCH(A.Arr9sepList!F$1,manifest_11Sep!$A$1:$V$1,0))</f>
        <v>De Jesus</v>
      </c>
      <c r="G192" s="13">
        <f t="array" ref="G192">INDEX(manifest_11Sep!$A$1:$V$3202,MATCH($B192,manifest_11Sep!$B$1:$B$3202,0),MATCH(A.Arr9sepList!G$1,manifest_11Sep!$A$1:$V$1,0))</f>
        <v>44</v>
      </c>
      <c r="H192" s="13" t="str">
        <f t="array" ref="H192">INDEX(manifest_11Sep!$A$1:$V$3202,MATCH($B192,manifest_11Sep!$B$1:$B$3202,0),MATCH(A.Arr9sepList!H$1,manifest_11Sep!$A$1:$V$1,0))</f>
        <v>Maricel Goyena</v>
      </c>
      <c r="I192" s="13" t="str">
        <f t="array" ref="I192">INDEX(manifest_11Sep!$A$1:$V$3202,MATCH($B192,manifest_11Sep!$B$1:$B$3202,0),MATCH(A.Arr9sepList!I$1,manifest_11Sep!$A$1:$V$1,0))</f>
        <v>Cebu Pacific</v>
      </c>
      <c r="J192" s="13" t="str">
        <f t="array" ref="J192">INDEX(manifest_11Sep!$A$1:$V$3202,MATCH($B192,manifest_11Sep!$B$1:$B$3202,0),MATCH(A.Arr9sepList!J$1,manifest_11Sep!$A$1:$V$1,0))</f>
        <v>5J 186</v>
      </c>
      <c r="K192" s="13" t="str">
        <f t="array" ref="K192">INDEX(manifest_11Sep!$A$1:$V$3202,MATCH($B192,manifest_11Sep!$B$1:$B$3202,0),MATCH(A.Arr9sepList!K$1,manifest_11Sep!$A$1:$V$1,0))</f>
        <v>13-thg 9-25</v>
      </c>
      <c r="L192" s="14">
        <f t="array" ref="L192">INDEX(manifest_11Sep!$A$1:$V$3202,MATCH($B192,manifest_11Sep!$B$1:$B$3202,0),MATCH(A.Arr9sepList!L$1,manifest_11Sep!$A$1:$V$1,0))</f>
        <v>0.30555555555555558</v>
      </c>
      <c r="M192" s="13" t="str">
        <f t="array" ref="M192">INDEX(manifest_11Sep!$A$1:$V$3202,MATCH($B192,manifest_11Sep!$B$1:$B$3202,0),MATCH(A.Arr9sepList!M$1,manifest_11Sep!$A$1:$V$1,0))</f>
        <v>ICN-T1</v>
      </c>
      <c r="N192" s="13" t="str">
        <f t="array" ref="N192">INDEX(manifest_11Sep!$A$1:$V$3202,MATCH($B192,manifest_11Sep!$B$1:$B$3202,0),MATCH(A.Arr9sepList!N$1,manifest_11Sep!$A$1:$V$1,0))</f>
        <v>THE PLAZA</v>
      </c>
      <c r="O192" s="15"/>
      <c r="P192" s="20"/>
      <c r="Q192" s="16">
        <v>70503759</v>
      </c>
      <c r="R192" s="16" t="s">
        <v>43</v>
      </c>
      <c r="S192" s="13">
        <f t="array" ref="S192">INDEX(manifest_11Sep!$A$1:$V$3202,MATCH($B192,manifest_11Sep!$B$1:$B$3202,0),MATCH(A.Arr9sepList!S$1,manifest_11Sep!$A$1:$V$1,0))</f>
        <v>0</v>
      </c>
    </row>
    <row r="193" spans="1:19" ht="15.75" customHeight="1">
      <c r="A193" s="13" t="str">
        <f t="array" ref="A193">INDEX(manifest_11Sep!$A$1:$V$3202,MATCH($B193,manifest_11Sep!$B$1:$B$3202,0),MATCH(A.Arr9sepList!A$1,manifest_11Sep!$A$1:$V$1,0))</f>
        <v>A</v>
      </c>
      <c r="B193" s="13" t="s">
        <v>3500</v>
      </c>
      <c r="C193" s="13" t="str">
        <f t="array" ref="C193">INDEX(manifest_11Sep!$A$1:$V$3202,MATCH($B193,manifest_11Sep!$B$1:$B$3202,0),MATCH(A.Arr9sepList!C$1,manifest_11Sep!$A$1:$V$1,0))</f>
        <v>9SNKYHKHRPP</v>
      </c>
      <c r="D193" s="13" t="str">
        <f t="array" ref="D193">INDEX(manifest_11Sep!$A$1:$V$3202,MATCH($B193,manifest_11Sep!$B$1:$B$3202,0),MATCH(A.Arr9sepList!D$1,manifest_11Sep!$A$1:$V$1,0))</f>
        <v>Male</v>
      </c>
      <c r="E193" s="13" t="str">
        <f t="array" ref="E193">INDEX(manifest_11Sep!$A$1:$V$3202,MATCH($B193,manifest_11Sep!$B$1:$B$3202,0),MATCH(A.Arr9sepList!E$1,manifest_11Sep!$A$1:$V$1,0))</f>
        <v>Jacob Laelson San Diego</v>
      </c>
      <c r="F193" s="13" t="str">
        <f t="array" ref="F193">INDEX(manifest_11Sep!$A$1:$V$3202,MATCH($B193,manifest_11Sep!$B$1:$B$3202,0),MATCH(A.Arr9sepList!F$1,manifest_11Sep!$A$1:$V$1,0))</f>
        <v>De Jesus</v>
      </c>
      <c r="G193" s="13">
        <f t="array" ref="G193">INDEX(manifest_11Sep!$A$1:$V$3202,MATCH($B193,manifest_11Sep!$B$1:$B$3202,0),MATCH(A.Arr9sepList!G$1,manifest_11Sep!$A$1:$V$1,0))</f>
        <v>9</v>
      </c>
      <c r="H193" s="13" t="str">
        <f t="array" ref="H193">INDEX(manifest_11Sep!$A$1:$V$3202,MATCH($B193,manifest_11Sep!$B$1:$B$3202,0),MATCH(A.Arr9sepList!H$1,manifest_11Sep!$A$1:$V$1,0))</f>
        <v>Maricel Goyena</v>
      </c>
      <c r="I193" s="13" t="str">
        <f t="array" ref="I193">INDEX(manifest_11Sep!$A$1:$V$3202,MATCH($B193,manifest_11Sep!$B$1:$B$3202,0),MATCH(A.Arr9sepList!I$1,manifest_11Sep!$A$1:$V$1,0))</f>
        <v>Cebu Pacific</v>
      </c>
      <c r="J193" s="13" t="str">
        <f t="array" ref="J193">INDEX(manifest_11Sep!$A$1:$V$3202,MATCH($B193,manifest_11Sep!$B$1:$B$3202,0),MATCH(A.Arr9sepList!J$1,manifest_11Sep!$A$1:$V$1,0))</f>
        <v>5J 186</v>
      </c>
      <c r="K193" s="13" t="str">
        <f t="array" ref="K193">INDEX(manifest_11Sep!$A$1:$V$3202,MATCH($B193,manifest_11Sep!$B$1:$B$3202,0),MATCH(A.Arr9sepList!K$1,manifest_11Sep!$A$1:$V$1,0))</f>
        <v>13-thg 9-25</v>
      </c>
      <c r="L193" s="14">
        <f t="array" ref="L193">INDEX(manifest_11Sep!$A$1:$V$3202,MATCH($B193,manifest_11Sep!$B$1:$B$3202,0),MATCH(A.Arr9sepList!L$1,manifest_11Sep!$A$1:$V$1,0))</f>
        <v>0.30555555555555558</v>
      </c>
      <c r="M193" s="13" t="str">
        <f t="array" ref="M193">INDEX(manifest_11Sep!$A$1:$V$3202,MATCH($B193,manifest_11Sep!$B$1:$B$3202,0),MATCH(A.Arr9sepList!M$1,manifest_11Sep!$A$1:$V$1,0))</f>
        <v>ICN-T1</v>
      </c>
      <c r="N193" s="13" t="str">
        <f t="array" ref="N193">INDEX(manifest_11Sep!$A$1:$V$3202,MATCH($B193,manifest_11Sep!$B$1:$B$3202,0),MATCH(A.Arr9sepList!N$1,manifest_11Sep!$A$1:$V$1,0))</f>
        <v>THE PLAZA</v>
      </c>
      <c r="O193" s="15"/>
      <c r="P193" s="20"/>
      <c r="Q193" s="16">
        <v>70503759</v>
      </c>
      <c r="R193" s="16" t="s">
        <v>43</v>
      </c>
      <c r="S193" s="13">
        <f t="array" ref="S193">INDEX(manifest_11Sep!$A$1:$V$3202,MATCH($B193,manifest_11Sep!$B$1:$B$3202,0),MATCH(A.Arr9sepList!S$1,manifest_11Sep!$A$1:$V$1,0))</f>
        <v>0</v>
      </c>
    </row>
    <row r="194" spans="1:19" ht="15.75" customHeight="1">
      <c r="A194" s="13" t="str">
        <f t="array" ref="A194">INDEX(manifest_11Sep!$A$1:$V$3202,MATCH($B194,manifest_11Sep!$B$1:$B$3202,0),MATCH(A.Arr9sepList!A$1,manifest_11Sep!$A$1:$V$1,0))</f>
        <v>A</v>
      </c>
      <c r="B194" s="13" t="s">
        <v>2364</v>
      </c>
      <c r="C194" s="13" t="str">
        <f t="array" ref="C194">INDEX(manifest_11Sep!$A$1:$V$3202,MATCH($B194,manifest_11Sep!$B$1:$B$3202,0),MATCH(A.Arr9sepList!C$1,manifest_11Sep!$A$1:$V$1,0))</f>
        <v>SFN7H7TTWKF</v>
      </c>
      <c r="D194" s="13" t="str">
        <f t="array" ref="D194">INDEX(manifest_11Sep!$A$1:$V$3202,MATCH($B194,manifest_11Sep!$B$1:$B$3202,0),MATCH(A.Arr9sepList!D$1,manifest_11Sep!$A$1:$V$1,0))</f>
        <v>Male</v>
      </c>
      <c r="E194" s="13" t="str">
        <f t="array" ref="E194">INDEX(manifest_11Sep!$A$1:$V$3202,MATCH($B194,manifest_11Sep!$B$1:$B$3202,0),MATCH(A.Arr9sepList!E$1,manifest_11Sep!$A$1:$V$1,0))</f>
        <v>Bao</v>
      </c>
      <c r="F194" s="13" t="str">
        <f t="array" ref="F194">INDEX(manifest_11Sep!$A$1:$V$3202,MATCH($B194,manifest_11Sep!$B$1:$B$3202,0),MATCH(A.Arr9sepList!F$1,manifest_11Sep!$A$1:$V$1,0))</f>
        <v>Ngo</v>
      </c>
      <c r="G194" s="13">
        <f t="array" ref="G194">INDEX(manifest_11Sep!$A$1:$V$3202,MATCH($B194,manifest_11Sep!$B$1:$B$3202,0),MATCH(A.Arr9sepList!G$1,manifest_11Sep!$A$1:$V$1,0))</f>
        <v>45</v>
      </c>
      <c r="H194" s="13" t="str">
        <f t="array" ref="H194">INDEX(manifest_11Sep!$A$1:$V$3202,MATCH($B194,manifest_11Sep!$B$1:$B$3202,0),MATCH(A.Arr9sepList!H$1,manifest_11Sep!$A$1:$V$1,0))</f>
        <v>J.B. Nguyen</v>
      </c>
      <c r="I194" s="13" t="str">
        <f t="array" ref="I194">INDEX(manifest_11Sep!$A$1:$V$3202,MATCH($B194,manifest_11Sep!$B$1:$B$3202,0),MATCH(A.Arr9sepList!I$1,manifest_11Sep!$A$1:$V$1,0))</f>
        <v>VietJet Air</v>
      </c>
      <c r="J194" s="13" t="str">
        <f t="array" ref="J194">INDEX(manifest_11Sep!$A$1:$V$3202,MATCH($B194,manifest_11Sep!$B$1:$B$3202,0),MATCH(A.Arr9sepList!J$1,manifest_11Sep!$A$1:$V$1,0))</f>
        <v>VJ 960</v>
      </c>
      <c r="K194" s="13" t="str">
        <f t="array" ref="K194">INDEX(manifest_11Sep!$A$1:$V$3202,MATCH($B194,manifest_11Sep!$B$1:$B$3202,0),MATCH(A.Arr9sepList!K$1,manifest_11Sep!$A$1:$V$1,0))</f>
        <v>13-thg 9-25</v>
      </c>
      <c r="L194" s="14">
        <f t="array" ref="L194">INDEX(manifest_11Sep!$A$1:$V$3202,MATCH($B194,manifest_11Sep!$B$1:$B$3202,0),MATCH(A.Arr9sepList!L$1,manifest_11Sep!$A$1:$V$1,0))</f>
        <v>0.3298611111111111</v>
      </c>
      <c r="M194" s="13" t="str">
        <f t="array" ref="M194">INDEX(manifest_11Sep!$A$1:$V$3202,MATCH($B194,manifest_11Sep!$B$1:$B$3202,0),MATCH(A.Arr9sepList!M$1,manifest_11Sep!$A$1:$V$1,0))</f>
        <v>ICN-T1</v>
      </c>
      <c r="N194" s="13" t="str">
        <f t="array" ref="N194">INDEX(manifest_11Sep!$A$1:$V$3202,MATCH($B194,manifest_11Sep!$B$1:$B$3202,0),MATCH(A.Arr9sepList!N$1,manifest_11Sep!$A$1:$V$1,0))</f>
        <v>FAIRMONT</v>
      </c>
      <c r="O194" s="15"/>
      <c r="P194" s="20"/>
      <c r="Q194" s="16">
        <v>462710798</v>
      </c>
      <c r="R194" s="16" t="s">
        <v>61</v>
      </c>
      <c r="S194" s="13">
        <f t="array" ref="S194">INDEX(manifest_11Sep!$A$1:$V$3202,MATCH($B194,manifest_11Sep!$B$1:$B$3202,0),MATCH(A.Arr9sepList!S$1,manifest_11Sep!$A$1:$V$1,0))</f>
        <v>0</v>
      </c>
    </row>
    <row r="195" spans="1:19" ht="15.75" customHeight="1">
      <c r="A195" s="13" t="str">
        <f t="array" ref="A195">INDEX(manifest_11Sep!$A$1:$V$3202,MATCH($B195,manifest_11Sep!$B$1:$B$3202,0),MATCH(A.Arr9sepList!A$1,manifest_11Sep!$A$1:$V$1,0))</f>
        <v>A</v>
      </c>
      <c r="B195" s="13" t="s">
        <v>2366</v>
      </c>
      <c r="C195" s="13" t="str">
        <f t="array" ref="C195">INDEX(manifest_11Sep!$A$1:$V$3202,MATCH($B195,manifest_11Sep!$B$1:$B$3202,0),MATCH(A.Arr9sepList!C$1,manifest_11Sep!$A$1:$V$1,0))</f>
        <v>SFN7H7TTWKF</v>
      </c>
      <c r="D195" s="13" t="str">
        <f t="array" ref="D195">INDEX(manifest_11Sep!$A$1:$V$3202,MATCH($B195,manifest_11Sep!$B$1:$B$3202,0),MATCH(A.Arr9sepList!D$1,manifest_11Sep!$A$1:$V$1,0))</f>
        <v>Female</v>
      </c>
      <c r="E195" s="13" t="str">
        <f t="array" ref="E195">INDEX(manifest_11Sep!$A$1:$V$3202,MATCH($B195,manifest_11Sep!$B$1:$B$3202,0),MATCH(A.Arr9sepList!E$1,manifest_11Sep!$A$1:$V$1,0))</f>
        <v>Mia</v>
      </c>
      <c r="F195" s="13" t="str">
        <f t="array" ref="F195">INDEX(manifest_11Sep!$A$1:$V$3202,MATCH($B195,manifest_11Sep!$B$1:$B$3202,0),MATCH(A.Arr9sepList!F$1,manifest_11Sep!$A$1:$V$1,0))</f>
        <v>Nguyen</v>
      </c>
      <c r="G195" s="13">
        <f t="array" ref="G195">INDEX(manifest_11Sep!$A$1:$V$3202,MATCH($B195,manifest_11Sep!$B$1:$B$3202,0),MATCH(A.Arr9sepList!G$1,manifest_11Sep!$A$1:$V$1,0))</f>
        <v>43</v>
      </c>
      <c r="H195" s="13" t="str">
        <f t="array" ref="H195">INDEX(manifest_11Sep!$A$1:$V$3202,MATCH($B195,manifest_11Sep!$B$1:$B$3202,0),MATCH(A.Arr9sepList!H$1,manifest_11Sep!$A$1:$V$1,0))</f>
        <v>J.B. Nguyen</v>
      </c>
      <c r="I195" s="13" t="str">
        <f t="array" ref="I195">INDEX(manifest_11Sep!$A$1:$V$3202,MATCH($B195,manifest_11Sep!$B$1:$B$3202,0),MATCH(A.Arr9sepList!I$1,manifest_11Sep!$A$1:$V$1,0))</f>
        <v>VietJet Air</v>
      </c>
      <c r="J195" s="13" t="str">
        <f t="array" ref="J195">INDEX(manifest_11Sep!$A$1:$V$3202,MATCH($B195,manifest_11Sep!$B$1:$B$3202,0),MATCH(A.Arr9sepList!J$1,manifest_11Sep!$A$1:$V$1,0))</f>
        <v>VJ 960</v>
      </c>
      <c r="K195" s="13" t="str">
        <f t="array" ref="K195">INDEX(manifest_11Sep!$A$1:$V$3202,MATCH($B195,manifest_11Sep!$B$1:$B$3202,0),MATCH(A.Arr9sepList!K$1,manifest_11Sep!$A$1:$V$1,0))</f>
        <v>13-thg 9-25</v>
      </c>
      <c r="L195" s="14">
        <f t="array" ref="L195">INDEX(manifest_11Sep!$A$1:$V$3202,MATCH($B195,manifest_11Sep!$B$1:$B$3202,0),MATCH(A.Arr9sepList!L$1,manifest_11Sep!$A$1:$V$1,0))</f>
        <v>0.3298611111111111</v>
      </c>
      <c r="M195" s="13" t="str">
        <f t="array" ref="M195">INDEX(manifest_11Sep!$A$1:$V$3202,MATCH($B195,manifest_11Sep!$B$1:$B$3202,0),MATCH(A.Arr9sepList!M$1,manifest_11Sep!$A$1:$V$1,0))</f>
        <v>ICN-T1</v>
      </c>
      <c r="N195" s="13" t="str">
        <f t="array" ref="N195">INDEX(manifest_11Sep!$A$1:$V$3202,MATCH($B195,manifest_11Sep!$B$1:$B$3202,0),MATCH(A.Arr9sepList!N$1,manifest_11Sep!$A$1:$V$1,0))</f>
        <v>FAIRMONT</v>
      </c>
      <c r="O195" s="15"/>
      <c r="P195" s="20"/>
      <c r="Q195" s="16">
        <v>462710798</v>
      </c>
      <c r="R195" s="16" t="s">
        <v>61</v>
      </c>
      <c r="S195" s="13">
        <f t="array" ref="S195">INDEX(manifest_11Sep!$A$1:$V$3202,MATCH($B195,manifest_11Sep!$B$1:$B$3202,0),MATCH(A.Arr9sepList!S$1,manifest_11Sep!$A$1:$V$1,0))</f>
        <v>0</v>
      </c>
    </row>
    <row r="196" spans="1:19" ht="15.75" customHeight="1">
      <c r="A196" s="229" t="str">
        <f t="array" ref="A196">INDEX(manifest_11Sep!$A$1:$V$3202,MATCH($B196,manifest_11Sep!$B$1:$B$3202,0),MATCH(A.Arr9sepList!A$1,manifest_11Sep!$A$1:$V$1,0))</f>
        <v>A</v>
      </c>
      <c r="B196" s="229" t="s">
        <v>3666</v>
      </c>
      <c r="C196" s="229" t="str">
        <f t="array" ref="C196">INDEX(manifest_11Sep!$A$1:$V$3202,MATCH($B196,manifest_11Sep!$B$1:$B$3202,0),MATCH(A.Arr9sepList!C$1,manifest_11Sep!$A$1:$V$1,0))</f>
        <v>JWNGZKBN66L</v>
      </c>
      <c r="D196" s="229" t="str">
        <f t="array" ref="D196">INDEX(manifest_11Sep!$A$1:$V$3202,MATCH($B196,manifest_11Sep!$B$1:$B$3202,0),MATCH(A.Arr9sepList!D$1,manifest_11Sep!$A$1:$V$1,0))</f>
        <v>Male</v>
      </c>
      <c r="E196" s="229" t="str">
        <f t="array" ref="E196">INDEX(manifest_11Sep!$A$1:$V$3202,MATCH($B196,manifest_11Sep!$B$1:$B$3202,0),MATCH(A.Arr9sepList!E$1,manifest_11Sep!$A$1:$V$1,0))</f>
        <v>Chimuche Freedom</v>
      </c>
      <c r="F196" s="229" t="str">
        <f t="array" ref="F196">INDEX(manifest_11Sep!$A$1:$V$3202,MATCH($B196,manifest_11Sep!$B$1:$B$3202,0),MATCH(A.Arr9sepList!F$1,manifest_11Sep!$A$1:$V$1,0))</f>
        <v>Nwosu</v>
      </c>
      <c r="G196" s="229">
        <f t="array" ref="G196">INDEX(manifest_11Sep!$A$1:$V$3202,MATCH($B196,manifest_11Sep!$B$1:$B$3202,0),MATCH(A.Arr9sepList!G$1,manifest_11Sep!$A$1:$V$1,0))</f>
        <v>35</v>
      </c>
      <c r="H196" s="229" t="str">
        <f t="array" ref="H196">INDEX(manifest_11Sep!$A$1:$V$3202,MATCH($B196,manifest_11Sep!$B$1:$B$3202,0),MATCH(A.Arr9sepList!H$1,manifest_11Sep!$A$1:$V$1,0))</f>
        <v>Oluwasegun Makinde</v>
      </c>
      <c r="I196" s="229" t="str">
        <f t="array" ref="I196">INDEX(manifest_11Sep!$A$1:$V$3202,MATCH($B196,manifest_11Sep!$B$1:$B$3202,0),MATCH(A.Arr9sepList!I$1,manifest_11Sep!$A$1:$V$1,0))</f>
        <v>Jeju Air</v>
      </c>
      <c r="J196" s="229" t="str">
        <f t="array" ref="J196">INDEX(manifest_11Sep!$A$1:$V$3202,MATCH($B196,manifest_11Sep!$B$1:$B$3202,0),MATCH(A.Arr9sepList!J$1,manifest_11Sep!$A$1:$V$1,0))</f>
        <v>7C 2504</v>
      </c>
      <c r="K196" s="229" t="str">
        <f t="array" ref="K196">INDEX(manifest_11Sep!$A$1:$V$3202,MATCH($B196,manifest_11Sep!$B$1:$B$3202,0),MATCH(A.Arr9sepList!K$1,manifest_11Sep!$A$1:$V$1,0))</f>
        <v>13-thg 9-25</v>
      </c>
      <c r="L196" s="230">
        <f t="array" ref="L196">INDEX(manifest_11Sep!$A$1:$V$3202,MATCH($B196,manifest_11Sep!$B$1:$B$3202,0),MATCH(A.Arr9sepList!L$1,manifest_11Sep!$A$1:$V$1,0))</f>
        <v>0.3611111111111111</v>
      </c>
      <c r="M196" s="229" t="str">
        <f t="array" ref="M196">INDEX(manifest_11Sep!$A$1:$V$3202,MATCH($B196,manifest_11Sep!$B$1:$B$3202,0),MATCH(A.Arr9sepList!M$1,manifest_11Sep!$A$1:$V$1,0))</f>
        <v>ICN-T1</v>
      </c>
      <c r="N196" s="229" t="str">
        <f t="array" ref="N196">INDEX(manifest_11Sep!$A$1:$V$3202,MATCH($B196,manifest_11Sep!$B$1:$B$3202,0),MATCH(A.Arr9sepList!N$1,manifest_11Sep!$A$1:$V$1,0))</f>
        <v>LOTTE</v>
      </c>
      <c r="O196" s="231">
        <f>COUNTA(N196:N199)</f>
        <v>4</v>
      </c>
      <c r="P196" s="235"/>
      <c r="Q196" s="232">
        <v>15262466</v>
      </c>
      <c r="R196" s="232" t="s">
        <v>43</v>
      </c>
      <c r="S196" s="229">
        <f t="array" ref="S196">INDEX(manifest_11Sep!$A$1:$V$3202,MATCH($B196,manifest_11Sep!$B$1:$B$3202,0),MATCH(A.Arr9sepList!S$1,manifest_11Sep!$A$1:$V$1,0))</f>
        <v>0</v>
      </c>
    </row>
    <row r="197" spans="1:19" ht="15.75" customHeight="1">
      <c r="A197" s="13" t="str">
        <f t="array" ref="A197">INDEX(manifest_11Sep!$A$1:$V$3202,MATCH($B197,manifest_11Sep!$B$1:$B$3202,0),MATCH(A.Arr9sepList!A$1,manifest_11Sep!$A$1:$V$1,0))</f>
        <v>A</v>
      </c>
      <c r="B197" s="13" t="s">
        <v>3671</v>
      </c>
      <c r="C197" s="13" t="str">
        <f t="array" ref="C197">INDEX(manifest_11Sep!$A$1:$V$3202,MATCH($B197,manifest_11Sep!$B$1:$B$3202,0),MATCH(A.Arr9sepList!C$1,manifest_11Sep!$A$1:$V$1,0))</f>
        <v>JWNGZKBN66L</v>
      </c>
      <c r="D197" s="13" t="str">
        <f t="array" ref="D197">INDEX(manifest_11Sep!$A$1:$V$3202,MATCH($B197,manifest_11Sep!$B$1:$B$3202,0),MATCH(A.Arr9sepList!D$1,manifest_11Sep!$A$1:$V$1,0))</f>
        <v>Female</v>
      </c>
      <c r="E197" s="13" t="str">
        <f t="array" ref="E197">INDEX(manifest_11Sep!$A$1:$V$3202,MATCH($B197,manifest_11Sep!$B$1:$B$3202,0),MATCH(A.Arr9sepList!E$1,manifest_11Sep!$A$1:$V$1,0))</f>
        <v>Chiamaka Vivian</v>
      </c>
      <c r="F197" s="13" t="str">
        <f t="array" ref="F197">INDEX(manifest_11Sep!$A$1:$V$3202,MATCH($B197,manifest_11Sep!$B$1:$B$3202,0),MATCH(A.Arr9sepList!F$1,manifest_11Sep!$A$1:$V$1,0))</f>
        <v>Chimuche</v>
      </c>
      <c r="G197" s="13">
        <f t="array" ref="G197">INDEX(manifest_11Sep!$A$1:$V$3202,MATCH($B197,manifest_11Sep!$B$1:$B$3202,0),MATCH(A.Arr9sepList!G$1,manifest_11Sep!$A$1:$V$1,0))</f>
        <v>33</v>
      </c>
      <c r="H197" s="13" t="str">
        <f t="array" ref="H197">INDEX(manifest_11Sep!$A$1:$V$3202,MATCH($B197,manifest_11Sep!$B$1:$B$3202,0),MATCH(A.Arr9sepList!H$1,manifest_11Sep!$A$1:$V$1,0))</f>
        <v>Oluwasegun Makinde</v>
      </c>
      <c r="I197" s="13" t="str">
        <f t="array" ref="I197">INDEX(manifest_11Sep!$A$1:$V$3202,MATCH($B197,manifest_11Sep!$B$1:$B$3202,0),MATCH(A.Arr9sepList!I$1,manifest_11Sep!$A$1:$V$1,0))</f>
        <v>Jeju Air</v>
      </c>
      <c r="J197" s="13" t="str">
        <f t="array" ref="J197">INDEX(manifest_11Sep!$A$1:$V$3202,MATCH($B197,manifest_11Sep!$B$1:$B$3202,0),MATCH(A.Arr9sepList!J$1,manifest_11Sep!$A$1:$V$1,0))</f>
        <v>7C 2504</v>
      </c>
      <c r="K197" s="13" t="str">
        <f t="array" ref="K197">INDEX(manifest_11Sep!$A$1:$V$3202,MATCH($B197,manifest_11Sep!$B$1:$B$3202,0),MATCH(A.Arr9sepList!K$1,manifest_11Sep!$A$1:$V$1,0))</f>
        <v>13-thg 9-25</v>
      </c>
      <c r="L197" s="14">
        <f t="array" ref="L197">INDEX(manifest_11Sep!$A$1:$V$3202,MATCH($B197,manifest_11Sep!$B$1:$B$3202,0),MATCH(A.Arr9sepList!L$1,manifest_11Sep!$A$1:$V$1,0))</f>
        <v>0.3611111111111111</v>
      </c>
      <c r="M197" s="13" t="str">
        <f t="array" ref="M197">INDEX(manifest_11Sep!$A$1:$V$3202,MATCH($B197,manifest_11Sep!$B$1:$B$3202,0),MATCH(A.Arr9sepList!M$1,manifest_11Sep!$A$1:$V$1,0))</f>
        <v>ICN-T1</v>
      </c>
      <c r="N197" s="13" t="str">
        <f t="array" ref="N197">INDEX(manifest_11Sep!$A$1:$V$3202,MATCH($B197,manifest_11Sep!$B$1:$B$3202,0),MATCH(A.Arr9sepList!N$1,manifest_11Sep!$A$1:$V$1,0))</f>
        <v>LOTTE</v>
      </c>
      <c r="O197" s="15"/>
      <c r="P197" s="20"/>
      <c r="Q197" s="16">
        <v>15262466</v>
      </c>
      <c r="R197" s="16" t="s">
        <v>43</v>
      </c>
      <c r="S197" s="13">
        <f t="array" ref="S197">INDEX(manifest_11Sep!$A$1:$V$3202,MATCH($B197,manifest_11Sep!$B$1:$B$3202,0),MATCH(A.Arr9sepList!S$1,manifest_11Sep!$A$1:$V$1,0))</f>
        <v>0</v>
      </c>
    </row>
    <row r="198" spans="1:19" ht="15.75" customHeight="1">
      <c r="A198" s="13" t="str">
        <f t="array" ref="A198">INDEX(manifest_11Sep!$A$1:$V$3202,MATCH($B198,manifest_11Sep!$B$1:$B$3202,0),MATCH(A.Arr9sepList!A$1,manifest_11Sep!$A$1:$V$1,0))</f>
        <v>A</v>
      </c>
      <c r="B198" s="13" t="s">
        <v>2342</v>
      </c>
      <c r="C198" s="13" t="str">
        <f t="array" ref="C198">INDEX(manifest_11Sep!$A$1:$V$3202,MATCH($B198,manifest_11Sep!$B$1:$B$3202,0),MATCH(A.Arr9sepList!C$1,manifest_11Sep!$A$1:$V$1,0))</f>
        <v>TBN5TKK8TXF</v>
      </c>
      <c r="D198" s="13" t="str">
        <f t="array" ref="D198">INDEX(manifest_11Sep!$A$1:$V$3202,MATCH($B198,manifest_11Sep!$B$1:$B$3202,0),MATCH(A.Arr9sepList!D$1,manifest_11Sep!$A$1:$V$1,0))</f>
        <v>Male</v>
      </c>
      <c r="E198" s="13" t="str">
        <f t="array" ref="E198">INDEX(manifest_11Sep!$A$1:$V$3202,MATCH($B198,manifest_11Sep!$B$1:$B$3202,0),MATCH(A.Arr9sepList!E$1,manifest_11Sep!$A$1:$V$1,0))</f>
        <v>Jameel Islaam</v>
      </c>
      <c r="F198" s="13" t="str">
        <f t="array" ref="F198">INDEX(manifest_11Sep!$A$1:$V$3202,MATCH($B198,manifest_11Sep!$B$1:$B$3202,0),MATCH(A.Arr9sepList!F$1,manifest_11Sep!$A$1:$V$1,0))</f>
        <v>Muhammad</v>
      </c>
      <c r="G198" s="13">
        <f t="array" ref="G198">INDEX(manifest_11Sep!$A$1:$V$3202,MATCH($B198,manifest_11Sep!$B$1:$B$3202,0),MATCH(A.Arr9sepList!G$1,manifest_11Sep!$A$1:$V$1,0))</f>
        <v>31</v>
      </c>
      <c r="H198" s="13" t="str">
        <f t="array" ref="H198">INDEX(manifest_11Sep!$A$1:$V$3202,MATCH($B198,manifest_11Sep!$B$1:$B$3202,0),MATCH(A.Arr9sepList!H$1,manifest_11Sep!$A$1:$V$1,0))</f>
        <v>J.B. Nguyen</v>
      </c>
      <c r="I198" s="13" t="str">
        <f t="array" ref="I198">INDEX(manifest_11Sep!$A$1:$V$3202,MATCH($B198,manifest_11Sep!$B$1:$B$3202,0),MATCH(A.Arr9sepList!I$1,manifest_11Sep!$A$1:$V$1,0))</f>
        <v>Turkish Airlines</v>
      </c>
      <c r="J198" s="13" t="str">
        <f t="array" ref="J198">INDEX(manifest_11Sep!$A$1:$V$3202,MATCH($B198,manifest_11Sep!$B$1:$B$3202,0),MATCH(A.Arr9sepList!J$1,manifest_11Sep!$A$1:$V$1,0))</f>
        <v>TK 20</v>
      </c>
      <c r="K198" s="13" t="str">
        <f t="array" ref="K198">INDEX(manifest_11Sep!$A$1:$V$3202,MATCH($B198,manifest_11Sep!$B$1:$B$3202,0),MATCH(A.Arr9sepList!K$1,manifest_11Sep!$A$1:$V$1,0))</f>
        <v>13-thg 9-25</v>
      </c>
      <c r="L198" s="14">
        <f t="array" ref="L198">INDEX(manifest_11Sep!$A$1:$V$3202,MATCH($B198,manifest_11Sep!$B$1:$B$3202,0),MATCH(A.Arr9sepList!L$1,manifest_11Sep!$A$1:$V$1,0))</f>
        <v>0.3611111111111111</v>
      </c>
      <c r="M198" s="13" t="str">
        <f t="array" ref="M198">INDEX(manifest_11Sep!$A$1:$V$3202,MATCH($B198,manifest_11Sep!$B$1:$B$3202,0),MATCH(A.Arr9sepList!M$1,manifest_11Sep!$A$1:$V$1,0))</f>
        <v>ICN-T1</v>
      </c>
      <c r="N198" s="13" t="str">
        <f t="array" ref="N198">INDEX(manifest_11Sep!$A$1:$V$3202,MATCH($B198,manifest_11Sep!$B$1:$B$3202,0),MATCH(A.Arr9sepList!N$1,manifest_11Sep!$A$1:$V$1,0))</f>
        <v>FAIRMONT</v>
      </c>
      <c r="O198" s="15"/>
      <c r="P198" s="20"/>
      <c r="Q198" s="16">
        <v>462710794</v>
      </c>
      <c r="R198" s="16" t="s">
        <v>43</v>
      </c>
      <c r="S198" s="13">
        <f t="array" ref="S198">INDEX(manifest_11Sep!$A$1:$V$3202,MATCH($B198,manifest_11Sep!$B$1:$B$3202,0),MATCH(A.Arr9sepList!S$1,manifest_11Sep!$A$1:$V$1,0))</f>
        <v>0</v>
      </c>
    </row>
    <row r="199" spans="1:19" ht="15.75" customHeight="1">
      <c r="A199" s="13" t="str">
        <f t="array" ref="A199">INDEX(manifest_11Sep!$A$1:$V$3202,MATCH($B199,manifest_11Sep!$B$1:$B$3202,0),MATCH(A.Arr9sepList!A$1,manifest_11Sep!$A$1:$V$1,0))</f>
        <v>A</v>
      </c>
      <c r="B199" s="13" t="s">
        <v>2347</v>
      </c>
      <c r="C199" s="13" t="str">
        <f t="array" ref="C199">INDEX(manifest_11Sep!$A$1:$V$3202,MATCH($B199,manifest_11Sep!$B$1:$B$3202,0),MATCH(A.Arr9sepList!C$1,manifest_11Sep!$A$1:$V$1,0))</f>
        <v>TBN5TKK8TXF</v>
      </c>
      <c r="D199" s="13" t="str">
        <f t="array" ref="D199">INDEX(manifest_11Sep!$A$1:$V$3202,MATCH($B199,manifest_11Sep!$B$1:$B$3202,0),MATCH(A.Arr9sepList!D$1,manifest_11Sep!$A$1:$V$1,0))</f>
        <v>Female</v>
      </c>
      <c r="E199" s="13" t="str">
        <f t="array" ref="E199">INDEX(manifest_11Sep!$A$1:$V$3202,MATCH($B199,manifest_11Sep!$B$1:$B$3202,0),MATCH(A.Arr9sepList!E$1,manifest_11Sep!$A$1:$V$1,0))</f>
        <v>Britney Shnika</v>
      </c>
      <c r="F199" s="13" t="str">
        <f t="array" ref="F199">INDEX(manifest_11Sep!$A$1:$V$3202,MATCH($B199,manifest_11Sep!$B$1:$B$3202,0),MATCH(A.Arr9sepList!F$1,manifest_11Sep!$A$1:$V$1,0))</f>
        <v>Veal</v>
      </c>
      <c r="G199" s="13">
        <f t="array" ref="G199">INDEX(manifest_11Sep!$A$1:$V$3202,MATCH($B199,manifest_11Sep!$B$1:$B$3202,0),MATCH(A.Arr9sepList!G$1,manifest_11Sep!$A$1:$V$1,0))</f>
        <v>33</v>
      </c>
      <c r="H199" s="13" t="str">
        <f t="array" ref="H199">INDEX(manifest_11Sep!$A$1:$V$3202,MATCH($B199,manifest_11Sep!$B$1:$B$3202,0),MATCH(A.Arr9sepList!H$1,manifest_11Sep!$A$1:$V$1,0))</f>
        <v>J.B. Nguyen</v>
      </c>
      <c r="I199" s="13" t="str">
        <f t="array" ref="I199">INDEX(manifest_11Sep!$A$1:$V$3202,MATCH($B199,manifest_11Sep!$B$1:$B$3202,0),MATCH(A.Arr9sepList!I$1,manifest_11Sep!$A$1:$V$1,0))</f>
        <v>Turkish Airlines</v>
      </c>
      <c r="J199" s="13" t="str">
        <f t="array" ref="J199">INDEX(manifest_11Sep!$A$1:$V$3202,MATCH($B199,manifest_11Sep!$B$1:$B$3202,0),MATCH(A.Arr9sepList!J$1,manifest_11Sep!$A$1:$V$1,0))</f>
        <v>TK 20</v>
      </c>
      <c r="K199" s="13" t="str">
        <f t="array" ref="K199">INDEX(manifest_11Sep!$A$1:$V$3202,MATCH($B199,manifest_11Sep!$B$1:$B$3202,0),MATCH(A.Arr9sepList!K$1,manifest_11Sep!$A$1:$V$1,0))</f>
        <v>13-thg 9-25</v>
      </c>
      <c r="L199" s="14">
        <f t="array" ref="L199">INDEX(manifest_11Sep!$A$1:$V$3202,MATCH($B199,manifest_11Sep!$B$1:$B$3202,0),MATCH(A.Arr9sepList!L$1,manifest_11Sep!$A$1:$V$1,0))</f>
        <v>0.3611111111111111</v>
      </c>
      <c r="M199" s="13" t="str">
        <f t="array" ref="M199">INDEX(manifest_11Sep!$A$1:$V$3202,MATCH($B199,manifest_11Sep!$B$1:$B$3202,0),MATCH(A.Arr9sepList!M$1,manifest_11Sep!$A$1:$V$1,0))</f>
        <v>ICN-T1</v>
      </c>
      <c r="N199" s="13" t="str">
        <f t="array" ref="N199">INDEX(manifest_11Sep!$A$1:$V$3202,MATCH($B199,manifest_11Sep!$B$1:$B$3202,0),MATCH(A.Arr9sepList!N$1,manifest_11Sep!$A$1:$V$1,0))</f>
        <v>FAIRMONT</v>
      </c>
      <c r="O199" s="15"/>
      <c r="P199" s="20"/>
      <c r="Q199" s="16">
        <v>462710794</v>
      </c>
      <c r="R199" s="16" t="s">
        <v>43</v>
      </c>
      <c r="S199" s="13">
        <f t="array" ref="S199">INDEX(manifest_11Sep!$A$1:$V$3202,MATCH($B199,manifest_11Sep!$B$1:$B$3202,0),MATCH(A.Arr9sepList!S$1,manifest_11Sep!$A$1:$V$1,0))</f>
        <v>0</v>
      </c>
    </row>
    <row r="200" spans="1:19" ht="15.75" customHeight="1">
      <c r="A200" s="229" t="str">
        <f t="array" ref="A200">INDEX(manifest_11Sep!$A$1:$V$3202,MATCH($B200,manifest_11Sep!$B$1:$B$3202,0),MATCH(A.Arr9sepList!A$1,manifest_11Sep!$A$1:$V$1,0))</f>
        <v>A</v>
      </c>
      <c r="B200" s="229" t="s">
        <v>386</v>
      </c>
      <c r="C200" s="229" t="str">
        <f t="array" ref="C200">INDEX(manifest_11Sep!$A$1:$V$3202,MATCH($B200,manifest_11Sep!$B$1:$B$3202,0),MATCH(A.Arr9sepList!C$1,manifest_11Sep!$A$1:$V$1,0))</f>
        <v>LGNCV9Z6Q6B</v>
      </c>
      <c r="D200" s="229" t="str">
        <f t="array" ref="D200">INDEX(manifest_11Sep!$A$1:$V$3202,MATCH($B200,manifest_11Sep!$B$1:$B$3202,0),MATCH(A.Arr9sepList!D$1,manifest_11Sep!$A$1:$V$1,0))</f>
        <v>Female</v>
      </c>
      <c r="E200" s="229" t="str">
        <f t="array" ref="E200">INDEX(manifest_11Sep!$A$1:$V$3202,MATCH($B200,manifest_11Sep!$B$1:$B$3202,0),MATCH(A.Arr9sepList!E$1,manifest_11Sep!$A$1:$V$1,0))</f>
        <v>Qin</v>
      </c>
      <c r="F200" s="229" t="str">
        <f t="array" ref="F200">INDEX(manifest_11Sep!$A$1:$V$3202,MATCH($B200,manifest_11Sep!$B$1:$B$3202,0),MATCH(A.Arr9sepList!F$1,manifest_11Sep!$A$1:$V$1,0))</f>
        <v>Yu</v>
      </c>
      <c r="G200" s="229">
        <f t="array" ref="G200">INDEX(manifest_11Sep!$A$1:$V$3202,MATCH($B200,manifest_11Sep!$B$1:$B$3202,0),MATCH(A.Arr9sepList!G$1,manifest_11Sep!$A$1:$V$1,0))</f>
        <v>0</v>
      </c>
      <c r="H200" s="229" t="str">
        <f t="array" ref="H200">INDEX(manifest_11Sep!$A$1:$V$3202,MATCH($B200,manifest_11Sep!$B$1:$B$3202,0),MATCH(A.Arr9sepList!H$1,manifest_11Sep!$A$1:$V$1,0))</f>
        <v>Alicia Nguyen 2</v>
      </c>
      <c r="I200" s="229" t="str">
        <f t="array" ref="I200">INDEX(manifest_11Sep!$A$1:$V$3202,MATCH($B200,manifest_11Sep!$B$1:$B$3202,0),MATCH(A.Arr9sepList!I$1,manifest_11Sep!$A$1:$V$1,0))</f>
        <v>VietJet Air</v>
      </c>
      <c r="J200" s="229" t="str">
        <f t="array" ref="J200">INDEX(manifest_11Sep!$A$1:$V$3202,MATCH($B200,manifest_11Sep!$B$1:$B$3202,0),MATCH(A.Arr9sepList!J$1,manifest_11Sep!$A$1:$V$1,0))</f>
        <v>VJ 862</v>
      </c>
      <c r="K200" s="229" t="str">
        <f t="array" ref="K200">INDEX(manifest_11Sep!$A$1:$V$3202,MATCH($B200,manifest_11Sep!$B$1:$B$3202,0),MATCH(A.Arr9sepList!K$1,manifest_11Sep!$A$1:$V$1,0))</f>
        <v>13-thg 9-25</v>
      </c>
      <c r="L200" s="230">
        <f t="array" ref="L200">INDEX(manifest_11Sep!$A$1:$V$3202,MATCH($B200,manifest_11Sep!$B$1:$B$3202,0),MATCH(A.Arr9sepList!L$1,manifest_11Sep!$A$1:$V$1,0))</f>
        <v>0.40277777777777779</v>
      </c>
      <c r="M200" s="229" t="str">
        <f t="array" ref="M200">INDEX(manifest_11Sep!$A$1:$V$3202,MATCH($B200,manifest_11Sep!$B$1:$B$3202,0),MATCH(A.Arr9sepList!M$1,manifest_11Sep!$A$1:$V$1,0))</f>
        <v>ICN-T1</v>
      </c>
      <c r="N200" s="229" t="str">
        <f t="array" ref="N200">INDEX(manifest_11Sep!$A$1:$V$3202,MATCH($B200,manifest_11Sep!$B$1:$B$3202,0),MATCH(A.Arr9sepList!N$1,manifest_11Sep!$A$1:$V$1,0))</f>
        <v>FAIRMONT</v>
      </c>
      <c r="O200" s="231">
        <f>COUNTA(N200:N206)</f>
        <v>7</v>
      </c>
      <c r="P200" s="235"/>
      <c r="Q200" s="232">
        <v>462710752</v>
      </c>
      <c r="R200" s="232" t="s">
        <v>43</v>
      </c>
      <c r="S200" s="229">
        <f t="array" ref="S200">INDEX(manifest_11Sep!$A$1:$V$3202,MATCH($B200,manifest_11Sep!$B$1:$B$3202,0),MATCH(A.Arr9sepList!S$1,manifest_11Sep!$A$1:$V$1,0))</f>
        <v>0</v>
      </c>
    </row>
    <row r="201" spans="1:19" ht="15.75" customHeight="1">
      <c r="A201" s="13" t="str">
        <f t="array" ref="A201">INDEX(manifest_11Sep!$A$1:$V$3202,MATCH($B201,manifest_11Sep!$B$1:$B$3202,0),MATCH(A.Arr9sepList!A$1,manifest_11Sep!$A$1:$V$1,0))</f>
        <v>A</v>
      </c>
      <c r="B201" s="13" t="s">
        <v>390</v>
      </c>
      <c r="C201" s="13" t="str">
        <f t="array" ref="C201">INDEX(manifest_11Sep!$A$1:$V$3202,MATCH($B201,manifest_11Sep!$B$1:$B$3202,0),MATCH(A.Arr9sepList!C$1,manifest_11Sep!$A$1:$V$1,0))</f>
        <v>LGNCV9Z6Q6B</v>
      </c>
      <c r="D201" s="13" t="str">
        <f t="array" ref="D201">INDEX(manifest_11Sep!$A$1:$V$3202,MATCH($B201,manifest_11Sep!$B$1:$B$3202,0),MATCH(A.Arr9sepList!D$1,manifest_11Sep!$A$1:$V$1,0))</f>
        <v>Male</v>
      </c>
      <c r="E201" s="13" t="str">
        <f t="array" ref="E201">INDEX(manifest_11Sep!$A$1:$V$3202,MATCH($B201,manifest_11Sep!$B$1:$B$3202,0),MATCH(A.Arr9sepList!E$1,manifest_11Sep!$A$1:$V$1,0))</f>
        <v>Keng Meng</v>
      </c>
      <c r="F201" s="13" t="str">
        <f t="array" ref="F201">INDEX(manifest_11Sep!$A$1:$V$3202,MATCH($B201,manifest_11Sep!$B$1:$B$3202,0),MATCH(A.Arr9sepList!F$1,manifest_11Sep!$A$1:$V$1,0))</f>
        <v>Chia</v>
      </c>
      <c r="G201" s="13">
        <f t="array" ref="G201">INDEX(manifest_11Sep!$A$1:$V$3202,MATCH($B201,manifest_11Sep!$B$1:$B$3202,0),MATCH(A.Arr9sepList!G$1,manifest_11Sep!$A$1:$V$1,0))</f>
        <v>39</v>
      </c>
      <c r="H201" s="13" t="str">
        <f t="array" ref="H201">INDEX(manifest_11Sep!$A$1:$V$3202,MATCH($B201,manifest_11Sep!$B$1:$B$3202,0),MATCH(A.Arr9sepList!H$1,manifest_11Sep!$A$1:$V$1,0))</f>
        <v>Alicia Nguyen 2</v>
      </c>
      <c r="I201" s="13" t="str">
        <f t="array" ref="I201">INDEX(manifest_11Sep!$A$1:$V$3202,MATCH($B201,manifest_11Sep!$B$1:$B$3202,0),MATCH(A.Arr9sepList!I$1,manifest_11Sep!$A$1:$V$1,0))</f>
        <v>VietJet Air</v>
      </c>
      <c r="J201" s="13" t="str">
        <f t="array" ref="J201">INDEX(manifest_11Sep!$A$1:$V$3202,MATCH($B201,manifest_11Sep!$B$1:$B$3202,0),MATCH(A.Arr9sepList!J$1,manifest_11Sep!$A$1:$V$1,0))</f>
        <v>VJ 862</v>
      </c>
      <c r="K201" s="13" t="str">
        <f t="array" ref="K201">INDEX(manifest_11Sep!$A$1:$V$3202,MATCH($B201,manifest_11Sep!$B$1:$B$3202,0),MATCH(A.Arr9sepList!K$1,manifest_11Sep!$A$1:$V$1,0))</f>
        <v>13-thg 9-25</v>
      </c>
      <c r="L201" s="14">
        <f t="array" ref="L201">INDEX(manifest_11Sep!$A$1:$V$3202,MATCH($B201,manifest_11Sep!$B$1:$B$3202,0),MATCH(A.Arr9sepList!L$1,manifest_11Sep!$A$1:$V$1,0))</f>
        <v>0.40277777777777779</v>
      </c>
      <c r="M201" s="13" t="str">
        <f t="array" ref="M201">INDEX(manifest_11Sep!$A$1:$V$3202,MATCH($B201,manifest_11Sep!$B$1:$B$3202,0),MATCH(A.Arr9sepList!M$1,manifest_11Sep!$A$1:$V$1,0))</f>
        <v>ICN-T1</v>
      </c>
      <c r="N201" s="13" t="str">
        <f t="array" ref="N201">INDEX(manifest_11Sep!$A$1:$V$3202,MATCH($B201,manifest_11Sep!$B$1:$B$3202,0),MATCH(A.Arr9sepList!N$1,manifest_11Sep!$A$1:$V$1,0))</f>
        <v>FAIRMONT</v>
      </c>
      <c r="O201" s="15"/>
      <c r="P201" s="20"/>
      <c r="Q201" s="16">
        <v>462710752</v>
      </c>
      <c r="R201" s="16" t="s">
        <v>43</v>
      </c>
      <c r="S201" s="13">
        <f t="array" ref="S201">INDEX(manifest_11Sep!$A$1:$V$3202,MATCH($B201,manifest_11Sep!$B$1:$B$3202,0),MATCH(A.Arr9sepList!S$1,manifest_11Sep!$A$1:$V$1,0))</f>
        <v>0</v>
      </c>
    </row>
    <row r="202" spans="1:19" ht="15.75" customHeight="1">
      <c r="A202" s="13" t="str">
        <f t="array" ref="A202">INDEX(manifest_11Sep!$A$1:$V$3202,MATCH($B202,manifest_11Sep!$B$1:$B$3202,0),MATCH(A.Arr9sepList!A$1,manifest_11Sep!$A$1:$V$1,0))</f>
        <v>A</v>
      </c>
      <c r="B202" s="13" t="s">
        <v>393</v>
      </c>
      <c r="C202" s="13" t="str">
        <f t="array" ref="C202">INDEX(manifest_11Sep!$A$1:$V$3202,MATCH($B202,manifest_11Sep!$B$1:$B$3202,0),MATCH(A.Arr9sepList!C$1,manifest_11Sep!$A$1:$V$1,0))</f>
        <v>LGNCV9Z6Q6B</v>
      </c>
      <c r="D202" s="13" t="str">
        <f t="array" ref="D202">INDEX(manifest_11Sep!$A$1:$V$3202,MATCH($B202,manifest_11Sep!$B$1:$B$3202,0),MATCH(A.Arr9sepList!D$1,manifest_11Sep!$A$1:$V$1,0))</f>
        <v>Female</v>
      </c>
      <c r="E202" s="13" t="str">
        <f t="array" ref="E202">INDEX(manifest_11Sep!$A$1:$V$3202,MATCH($B202,manifest_11Sep!$B$1:$B$3202,0),MATCH(A.Arr9sepList!E$1,manifest_11Sep!$A$1:$V$1,0))</f>
        <v>Emerald Lulu</v>
      </c>
      <c r="F202" s="13" t="str">
        <f t="array" ref="F202">INDEX(manifest_11Sep!$A$1:$V$3202,MATCH($B202,manifest_11Sep!$B$1:$B$3202,0),MATCH(A.Arr9sepList!F$1,manifest_11Sep!$A$1:$V$1,0))</f>
        <v>Chia</v>
      </c>
      <c r="G202" s="13">
        <f t="array" ref="G202">INDEX(manifest_11Sep!$A$1:$V$3202,MATCH($B202,manifest_11Sep!$B$1:$B$3202,0),MATCH(A.Arr9sepList!G$1,manifest_11Sep!$A$1:$V$1,0))</f>
        <v>6</v>
      </c>
      <c r="H202" s="13" t="str">
        <f t="array" ref="H202">INDEX(manifest_11Sep!$A$1:$V$3202,MATCH($B202,manifest_11Sep!$B$1:$B$3202,0),MATCH(A.Arr9sepList!H$1,manifest_11Sep!$A$1:$V$1,0))</f>
        <v>Alicia Nguyen 2</v>
      </c>
      <c r="I202" s="13" t="str">
        <f t="array" ref="I202">INDEX(manifest_11Sep!$A$1:$V$3202,MATCH($B202,manifest_11Sep!$B$1:$B$3202,0),MATCH(A.Arr9sepList!I$1,manifest_11Sep!$A$1:$V$1,0))</f>
        <v>VietJet Air</v>
      </c>
      <c r="J202" s="13" t="str">
        <f t="array" ref="J202">INDEX(manifest_11Sep!$A$1:$V$3202,MATCH($B202,manifest_11Sep!$B$1:$B$3202,0),MATCH(A.Arr9sepList!J$1,manifest_11Sep!$A$1:$V$1,0))</f>
        <v>VJ 862</v>
      </c>
      <c r="K202" s="13" t="str">
        <f t="array" ref="K202">INDEX(manifest_11Sep!$A$1:$V$3202,MATCH($B202,manifest_11Sep!$B$1:$B$3202,0),MATCH(A.Arr9sepList!K$1,manifest_11Sep!$A$1:$V$1,0))</f>
        <v>13-thg 9-25</v>
      </c>
      <c r="L202" s="14">
        <f t="array" ref="L202">INDEX(manifest_11Sep!$A$1:$V$3202,MATCH($B202,manifest_11Sep!$B$1:$B$3202,0),MATCH(A.Arr9sepList!L$1,manifest_11Sep!$A$1:$V$1,0))</f>
        <v>0.40277777777777779</v>
      </c>
      <c r="M202" s="13" t="str">
        <f t="array" ref="M202">INDEX(manifest_11Sep!$A$1:$V$3202,MATCH($B202,manifest_11Sep!$B$1:$B$3202,0),MATCH(A.Arr9sepList!M$1,manifest_11Sep!$A$1:$V$1,0))</f>
        <v>ICN-T1</v>
      </c>
      <c r="N202" s="13" t="str">
        <f t="array" ref="N202">INDEX(manifest_11Sep!$A$1:$V$3202,MATCH($B202,manifest_11Sep!$B$1:$B$3202,0),MATCH(A.Arr9sepList!N$1,manifest_11Sep!$A$1:$V$1,0))</f>
        <v>FAIRMONT</v>
      </c>
      <c r="O202" s="15"/>
      <c r="P202" s="20"/>
      <c r="Q202" s="16">
        <v>462710752</v>
      </c>
      <c r="R202" s="16" t="s">
        <v>43</v>
      </c>
      <c r="S202" s="13">
        <f t="array" ref="S202">INDEX(manifest_11Sep!$A$1:$V$3202,MATCH($B202,manifest_11Sep!$B$1:$B$3202,0),MATCH(A.Arr9sepList!S$1,manifest_11Sep!$A$1:$V$1,0))</f>
        <v>0</v>
      </c>
    </row>
    <row r="203" spans="1:19" ht="15.75" customHeight="1">
      <c r="A203" s="13" t="str">
        <f t="array" ref="A203">INDEX(manifest_11Sep!$A$1:$V$3202,MATCH($B203,manifest_11Sep!$B$1:$B$3202,0),MATCH(A.Arr9sepList!A$1,manifest_11Sep!$A$1:$V$1,0))</f>
        <v>A</v>
      </c>
      <c r="B203" s="13" t="s">
        <v>395</v>
      </c>
      <c r="C203" s="13" t="str">
        <f t="array" ref="C203">INDEX(manifest_11Sep!$A$1:$V$3202,MATCH($B203,manifest_11Sep!$B$1:$B$3202,0),MATCH(A.Arr9sepList!C$1,manifest_11Sep!$A$1:$V$1,0))</f>
        <v>LGNCV9Z6Q6B</v>
      </c>
      <c r="D203" s="13" t="str">
        <f t="array" ref="D203">INDEX(manifest_11Sep!$A$1:$V$3202,MATCH($B203,manifest_11Sep!$B$1:$B$3202,0),MATCH(A.Arr9sepList!D$1,manifest_11Sep!$A$1:$V$1,0))</f>
        <v>Female</v>
      </c>
      <c r="E203" s="13" t="str">
        <f t="array" ref="E203">INDEX(manifest_11Sep!$A$1:$V$3202,MATCH($B203,manifest_11Sep!$B$1:$B$3202,0),MATCH(A.Arr9sepList!E$1,manifest_11Sep!$A$1:$V$1,0))</f>
        <v>Yuyan</v>
      </c>
      <c r="F203" s="13" t="str">
        <f t="array" ref="F203">INDEX(manifest_11Sep!$A$1:$V$3202,MATCH($B203,manifest_11Sep!$B$1:$B$3202,0),MATCH(A.Arr9sepList!F$1,manifest_11Sep!$A$1:$V$1,0))</f>
        <v>Chen</v>
      </c>
      <c r="G203" s="13">
        <f t="array" ref="G203">INDEX(manifest_11Sep!$A$1:$V$3202,MATCH($B203,manifest_11Sep!$B$1:$B$3202,0),MATCH(A.Arr9sepList!G$1,manifest_11Sep!$A$1:$V$1,0))</f>
        <v>57</v>
      </c>
      <c r="H203" s="13" t="str">
        <f t="array" ref="H203">INDEX(manifest_11Sep!$A$1:$V$3202,MATCH($B203,manifest_11Sep!$B$1:$B$3202,0),MATCH(A.Arr9sepList!H$1,manifest_11Sep!$A$1:$V$1,0))</f>
        <v>Alicia Nguyen 2</v>
      </c>
      <c r="I203" s="13" t="str">
        <f t="array" ref="I203">INDEX(manifest_11Sep!$A$1:$V$3202,MATCH($B203,manifest_11Sep!$B$1:$B$3202,0),MATCH(A.Arr9sepList!I$1,manifest_11Sep!$A$1:$V$1,0))</f>
        <v>VietJet Air</v>
      </c>
      <c r="J203" s="13" t="str">
        <f t="array" ref="J203">INDEX(manifest_11Sep!$A$1:$V$3202,MATCH($B203,manifest_11Sep!$B$1:$B$3202,0),MATCH(A.Arr9sepList!J$1,manifest_11Sep!$A$1:$V$1,0))</f>
        <v>VJ 862</v>
      </c>
      <c r="K203" s="13" t="str">
        <f t="array" ref="K203">INDEX(manifest_11Sep!$A$1:$V$3202,MATCH($B203,manifest_11Sep!$B$1:$B$3202,0),MATCH(A.Arr9sepList!K$1,manifest_11Sep!$A$1:$V$1,0))</f>
        <v>13-thg 9-25</v>
      </c>
      <c r="L203" s="14">
        <f t="array" ref="L203">INDEX(manifest_11Sep!$A$1:$V$3202,MATCH($B203,manifest_11Sep!$B$1:$B$3202,0),MATCH(A.Arr9sepList!L$1,manifest_11Sep!$A$1:$V$1,0))</f>
        <v>0.40277777777777779</v>
      </c>
      <c r="M203" s="13" t="str">
        <f t="array" ref="M203">INDEX(manifest_11Sep!$A$1:$V$3202,MATCH($B203,manifest_11Sep!$B$1:$B$3202,0),MATCH(A.Arr9sepList!M$1,manifest_11Sep!$A$1:$V$1,0))</f>
        <v>ICN-T1</v>
      </c>
      <c r="N203" s="13" t="str">
        <f t="array" ref="N203">INDEX(manifest_11Sep!$A$1:$V$3202,MATCH($B203,manifest_11Sep!$B$1:$B$3202,0),MATCH(A.Arr9sepList!N$1,manifest_11Sep!$A$1:$V$1,0))</f>
        <v>FAIRMONT</v>
      </c>
      <c r="O203" s="15"/>
      <c r="P203" s="20"/>
      <c r="Q203" s="16">
        <v>462710753</v>
      </c>
      <c r="R203" s="16" t="s">
        <v>43</v>
      </c>
      <c r="S203" s="13">
        <f t="array" ref="S203">INDEX(manifest_11Sep!$A$1:$V$3202,MATCH($B203,manifest_11Sep!$B$1:$B$3202,0),MATCH(A.Arr9sepList!S$1,manifest_11Sep!$A$1:$V$1,0))</f>
        <v>0</v>
      </c>
    </row>
    <row r="204" spans="1:19" ht="15.75" customHeight="1">
      <c r="A204" s="13" t="str">
        <f t="array" ref="A204">INDEX(manifest_11Sep!$A$1:$V$3202,MATCH($B204,manifest_11Sep!$B$1:$B$3202,0),MATCH(A.Arr9sepList!A$1,manifest_11Sep!$A$1:$V$1,0))</f>
        <v>A</v>
      </c>
      <c r="B204" s="13" t="s">
        <v>397</v>
      </c>
      <c r="C204" s="13" t="str">
        <f t="array" ref="C204">INDEX(manifest_11Sep!$A$1:$V$3202,MATCH($B204,manifest_11Sep!$B$1:$B$3202,0),MATCH(A.Arr9sepList!C$1,manifest_11Sep!$A$1:$V$1,0))</f>
        <v>LGNCV9Z6Q6B</v>
      </c>
      <c r="D204" s="13" t="str">
        <f t="array" ref="D204">INDEX(manifest_11Sep!$A$1:$V$3202,MATCH($B204,manifest_11Sep!$B$1:$B$3202,0),MATCH(A.Arr9sepList!D$1,manifest_11Sep!$A$1:$V$1,0))</f>
        <v>Male</v>
      </c>
      <c r="E204" s="13" t="str">
        <f t="array" ref="E204">INDEX(manifest_11Sep!$A$1:$V$3202,MATCH($B204,manifest_11Sep!$B$1:$B$3202,0),MATCH(A.Arr9sepList!E$1,manifest_11Sep!$A$1:$V$1,0))</f>
        <v>Youchang</v>
      </c>
      <c r="F204" s="13" t="str">
        <f t="array" ref="F204">INDEX(manifest_11Sep!$A$1:$V$3202,MATCH($B204,manifest_11Sep!$B$1:$B$3202,0),MATCH(A.Arr9sepList!F$1,manifest_11Sep!$A$1:$V$1,0))</f>
        <v>Yu</v>
      </c>
      <c r="G204" s="13">
        <f t="array" ref="G204">INDEX(manifest_11Sep!$A$1:$V$3202,MATCH($B204,manifest_11Sep!$B$1:$B$3202,0),MATCH(A.Arr9sepList!G$1,manifest_11Sep!$A$1:$V$1,0))</f>
        <v>59</v>
      </c>
      <c r="H204" s="13" t="str">
        <f t="array" ref="H204">INDEX(manifest_11Sep!$A$1:$V$3202,MATCH($B204,manifest_11Sep!$B$1:$B$3202,0),MATCH(A.Arr9sepList!H$1,manifest_11Sep!$A$1:$V$1,0))</f>
        <v>Alicia Nguyen 2</v>
      </c>
      <c r="I204" s="13" t="str">
        <f t="array" ref="I204">INDEX(manifest_11Sep!$A$1:$V$3202,MATCH($B204,manifest_11Sep!$B$1:$B$3202,0),MATCH(A.Arr9sepList!I$1,manifest_11Sep!$A$1:$V$1,0))</f>
        <v>VietJet Air</v>
      </c>
      <c r="J204" s="13" t="str">
        <f t="array" ref="J204">INDEX(manifest_11Sep!$A$1:$V$3202,MATCH($B204,manifest_11Sep!$B$1:$B$3202,0),MATCH(A.Arr9sepList!J$1,manifest_11Sep!$A$1:$V$1,0))</f>
        <v>VJ 862</v>
      </c>
      <c r="K204" s="13" t="str">
        <f t="array" ref="K204">INDEX(manifest_11Sep!$A$1:$V$3202,MATCH($B204,manifest_11Sep!$B$1:$B$3202,0),MATCH(A.Arr9sepList!K$1,manifest_11Sep!$A$1:$V$1,0))</f>
        <v>13-thg 9-25</v>
      </c>
      <c r="L204" s="14">
        <f t="array" ref="L204">INDEX(manifest_11Sep!$A$1:$V$3202,MATCH($B204,manifest_11Sep!$B$1:$B$3202,0),MATCH(A.Arr9sepList!L$1,manifest_11Sep!$A$1:$V$1,0))</f>
        <v>0.40277777777777779</v>
      </c>
      <c r="M204" s="13" t="str">
        <f t="array" ref="M204">INDEX(manifest_11Sep!$A$1:$V$3202,MATCH($B204,manifest_11Sep!$B$1:$B$3202,0),MATCH(A.Arr9sepList!M$1,manifest_11Sep!$A$1:$V$1,0))</f>
        <v>ICN-T1</v>
      </c>
      <c r="N204" s="13" t="str">
        <f t="array" ref="N204">INDEX(manifest_11Sep!$A$1:$V$3202,MATCH($B204,manifest_11Sep!$B$1:$B$3202,0),MATCH(A.Arr9sepList!N$1,manifest_11Sep!$A$1:$V$1,0))</f>
        <v>FAIRMONT</v>
      </c>
      <c r="O204" s="15"/>
      <c r="P204" s="20"/>
      <c r="Q204" s="16">
        <v>462710753</v>
      </c>
      <c r="R204" s="16" t="s">
        <v>43</v>
      </c>
      <c r="S204" s="13">
        <f t="array" ref="S204">INDEX(manifest_11Sep!$A$1:$V$3202,MATCH($B204,manifest_11Sep!$B$1:$B$3202,0),MATCH(A.Arr9sepList!S$1,manifest_11Sep!$A$1:$V$1,0))</f>
        <v>0</v>
      </c>
    </row>
    <row r="205" spans="1:19" ht="15.75" customHeight="1">
      <c r="A205" s="13" t="str">
        <f t="array" ref="A205">INDEX(manifest_11Sep!$A$1:$V$3202,MATCH($B205,manifest_11Sep!$B$1:$B$3202,0),MATCH(A.Arr9sepList!A$1,manifest_11Sep!$A$1:$V$1,0))</f>
        <v>A</v>
      </c>
      <c r="B205" s="13" t="s">
        <v>399</v>
      </c>
      <c r="C205" s="13" t="str">
        <f t="array" ref="C205">INDEX(manifest_11Sep!$A$1:$V$3202,MATCH($B205,manifest_11Sep!$B$1:$B$3202,0),MATCH(A.Arr9sepList!C$1,manifest_11Sep!$A$1:$V$1,0))</f>
        <v>LGNCV9Z6Q6B</v>
      </c>
      <c r="D205" s="13" t="str">
        <f t="array" ref="D205">INDEX(manifest_11Sep!$A$1:$V$3202,MATCH($B205,manifest_11Sep!$B$1:$B$3202,0),MATCH(A.Arr9sepList!D$1,manifest_11Sep!$A$1:$V$1,0))</f>
        <v>Male</v>
      </c>
      <c r="E205" s="13" t="str">
        <f t="array" ref="E205">INDEX(manifest_11Sep!$A$1:$V$3202,MATCH($B205,manifest_11Sep!$B$1:$B$3202,0),MATCH(A.Arr9sepList!E$1,manifest_11Sep!$A$1:$V$1,0))</f>
        <v>Keng Xiang</v>
      </c>
      <c r="F205" s="13" t="str">
        <f t="array" ref="F205">INDEX(manifest_11Sep!$A$1:$V$3202,MATCH($B205,manifest_11Sep!$B$1:$B$3202,0),MATCH(A.Arr9sepList!F$1,manifest_11Sep!$A$1:$V$1,0))</f>
        <v>Chia Jr</v>
      </c>
      <c r="G205" s="13">
        <f t="array" ref="G205">INDEX(manifest_11Sep!$A$1:$V$3202,MATCH($B205,manifest_11Sep!$B$1:$B$3202,0),MATCH(A.Arr9sepList!G$1,manifest_11Sep!$A$1:$V$1,0))</f>
        <v>3</v>
      </c>
      <c r="H205" s="13" t="str">
        <f t="array" ref="H205">INDEX(manifest_11Sep!$A$1:$V$3202,MATCH($B205,manifest_11Sep!$B$1:$B$3202,0),MATCH(A.Arr9sepList!H$1,manifest_11Sep!$A$1:$V$1,0))</f>
        <v>Alicia Nguyen 2</v>
      </c>
      <c r="I205" s="13" t="str">
        <f t="array" ref="I205">INDEX(manifest_11Sep!$A$1:$V$3202,MATCH($B205,manifest_11Sep!$B$1:$B$3202,0),MATCH(A.Arr9sepList!I$1,manifest_11Sep!$A$1:$V$1,0))</f>
        <v>VietJet Air</v>
      </c>
      <c r="J205" s="13" t="str">
        <f t="array" ref="J205">INDEX(manifest_11Sep!$A$1:$V$3202,MATCH($B205,manifest_11Sep!$B$1:$B$3202,0),MATCH(A.Arr9sepList!J$1,manifest_11Sep!$A$1:$V$1,0))</f>
        <v>VJ 862</v>
      </c>
      <c r="K205" s="13" t="str">
        <f t="array" ref="K205">INDEX(manifest_11Sep!$A$1:$V$3202,MATCH($B205,manifest_11Sep!$B$1:$B$3202,0),MATCH(A.Arr9sepList!K$1,manifest_11Sep!$A$1:$V$1,0))</f>
        <v>13-thg 9-25</v>
      </c>
      <c r="L205" s="14">
        <f t="array" ref="L205">INDEX(manifest_11Sep!$A$1:$V$3202,MATCH($B205,manifest_11Sep!$B$1:$B$3202,0),MATCH(A.Arr9sepList!L$1,manifest_11Sep!$A$1:$V$1,0))</f>
        <v>0.40277777777777779</v>
      </c>
      <c r="M205" s="13" t="str">
        <f t="array" ref="M205">INDEX(manifest_11Sep!$A$1:$V$3202,MATCH($B205,manifest_11Sep!$B$1:$B$3202,0),MATCH(A.Arr9sepList!M$1,manifest_11Sep!$A$1:$V$1,0))</f>
        <v>ICN-T1</v>
      </c>
      <c r="N205" s="13" t="str">
        <f t="array" ref="N205">INDEX(manifest_11Sep!$A$1:$V$3202,MATCH($B205,manifest_11Sep!$B$1:$B$3202,0),MATCH(A.Arr9sepList!N$1,manifest_11Sep!$A$1:$V$1,0))</f>
        <v>FAIRMONT</v>
      </c>
      <c r="O205" s="15"/>
      <c r="P205" s="20"/>
      <c r="Q205" s="16">
        <v>462710753</v>
      </c>
      <c r="R205" s="16" t="s">
        <v>43</v>
      </c>
      <c r="S205" s="13">
        <f t="array" ref="S205">INDEX(manifest_11Sep!$A$1:$V$3202,MATCH($B205,manifest_11Sep!$B$1:$B$3202,0),MATCH(A.Arr9sepList!S$1,manifest_11Sep!$A$1:$V$1,0))</f>
        <v>0</v>
      </c>
    </row>
    <row r="206" spans="1:19" ht="15.75" customHeight="1">
      <c r="A206" s="13" t="str">
        <f t="array" ref="A206">INDEX(manifest_11Sep!$A$1:$V$3202,MATCH($B206,manifest_11Sep!$B$1:$B$3202,0),MATCH(A.Arr9sepList!A$1,manifest_11Sep!$A$1:$V$1,0))</f>
        <v>A</v>
      </c>
      <c r="B206" s="13" t="s">
        <v>532</v>
      </c>
      <c r="C206" s="13" t="str">
        <f t="array" ref="C206">INDEX(manifest_11Sep!$A$1:$V$3202,MATCH($B206,manifest_11Sep!$B$1:$B$3202,0),MATCH(A.Arr9sepList!C$1,manifest_11Sep!$A$1:$V$1,0))</f>
        <v>ZYNFBJPY2K9</v>
      </c>
      <c r="D206" s="13" t="str">
        <f t="array" ref="D206">INDEX(manifest_11Sep!$A$1:$V$3202,MATCH($B206,manifest_11Sep!$B$1:$B$3202,0),MATCH(A.Arr9sepList!D$1,manifest_11Sep!$A$1:$V$1,0))</f>
        <v>Male</v>
      </c>
      <c r="E206" s="13" t="str">
        <f t="array" ref="E206">INDEX(manifest_11Sep!$A$1:$V$3202,MATCH($B206,manifest_11Sep!$B$1:$B$3202,0),MATCH(A.Arr9sepList!E$1,manifest_11Sep!$A$1:$V$1,0))</f>
        <v>Changye</v>
      </c>
      <c r="F206" s="13" t="str">
        <f t="array" ref="F206">INDEX(manifest_11Sep!$A$1:$V$3202,MATCH($B206,manifest_11Sep!$B$1:$B$3202,0),MATCH(A.Arr9sepList!F$1,manifest_11Sep!$A$1:$V$1,0))</f>
        <v>Yu</v>
      </c>
      <c r="G206" s="13">
        <f t="array" ref="G206">INDEX(manifest_11Sep!$A$1:$V$3202,MATCH($B206,manifest_11Sep!$B$1:$B$3202,0),MATCH(A.Arr9sepList!G$1,manifest_11Sep!$A$1:$V$1,0))</f>
        <v>30</v>
      </c>
      <c r="H206" s="13" t="str">
        <f t="array" ref="H206">INDEX(manifest_11Sep!$A$1:$V$3202,MATCH($B206,manifest_11Sep!$B$1:$B$3202,0),MATCH(A.Arr9sepList!H$1,manifest_11Sep!$A$1:$V$1,0))</f>
        <v>Alicia Nguyen 2</v>
      </c>
      <c r="I206" s="13" t="str">
        <f t="array" ref="I206">INDEX(manifest_11Sep!$A$1:$V$3202,MATCH($B206,manifest_11Sep!$B$1:$B$3202,0),MATCH(A.Arr9sepList!I$1,manifest_11Sep!$A$1:$V$1,0))</f>
        <v>VietJet Air</v>
      </c>
      <c r="J206" s="13" t="str">
        <f t="array" ref="J206">INDEX(manifest_11Sep!$A$1:$V$3202,MATCH($B206,manifest_11Sep!$B$1:$B$3202,0),MATCH(A.Arr9sepList!J$1,manifest_11Sep!$A$1:$V$1,0))</f>
        <v>VJ 862</v>
      </c>
      <c r="K206" s="13" t="str">
        <f t="array" ref="K206">INDEX(manifest_11Sep!$A$1:$V$3202,MATCH($B206,manifest_11Sep!$B$1:$B$3202,0),MATCH(A.Arr9sepList!K$1,manifest_11Sep!$A$1:$V$1,0))</f>
        <v>13-thg 9-25</v>
      </c>
      <c r="L206" s="14">
        <f t="array" ref="L206">INDEX(manifest_11Sep!$A$1:$V$3202,MATCH($B206,manifest_11Sep!$B$1:$B$3202,0),MATCH(A.Arr9sepList!L$1,manifest_11Sep!$A$1:$V$1,0))</f>
        <v>0.40277777777777779</v>
      </c>
      <c r="M206" s="13" t="str">
        <f t="array" ref="M206">INDEX(manifest_11Sep!$A$1:$V$3202,MATCH($B206,manifest_11Sep!$B$1:$B$3202,0),MATCH(A.Arr9sepList!M$1,manifest_11Sep!$A$1:$V$1,0))</f>
        <v>ICN-T1</v>
      </c>
      <c r="N206" s="13" t="str">
        <f t="array" ref="N206">INDEX(manifest_11Sep!$A$1:$V$3202,MATCH($B206,manifest_11Sep!$B$1:$B$3202,0),MATCH(A.Arr9sepList!N$1,manifest_11Sep!$A$1:$V$1,0))</f>
        <v>FAIRMONT</v>
      </c>
      <c r="O206" s="15"/>
      <c r="P206" s="20"/>
      <c r="Q206" s="16">
        <v>462710775</v>
      </c>
      <c r="R206" s="16" t="s">
        <v>61</v>
      </c>
      <c r="S206" s="13">
        <f t="array" ref="S206">INDEX(manifest_11Sep!$A$1:$V$3202,MATCH($B206,manifest_11Sep!$B$1:$B$3202,0),MATCH(A.Arr9sepList!S$1,manifest_11Sep!$A$1:$V$1,0))</f>
        <v>0</v>
      </c>
    </row>
    <row r="207" spans="1:19" ht="15.75" customHeight="1">
      <c r="A207" s="229" t="str">
        <f t="array" ref="A207">INDEX(manifest_11Sep!$A$1:$V$3202,MATCH($B207,manifest_11Sep!$B$1:$B$3202,0),MATCH(A.Arr9sepList!A$1,manifest_11Sep!$A$1:$V$1,0))</f>
        <v>A</v>
      </c>
      <c r="B207" s="229" t="s">
        <v>327</v>
      </c>
      <c r="C207" s="229" t="str">
        <f t="array" ref="C207">INDEX(manifest_11Sep!$A$1:$V$3202,MATCH($B207,manifest_11Sep!$B$1:$B$3202,0),MATCH(A.Arr9sepList!C$1,manifest_11Sep!$A$1:$V$1,0))</f>
        <v>RHNCYJM23YG</v>
      </c>
      <c r="D207" s="229" t="str">
        <f t="array" ref="D207">INDEX(manifest_11Sep!$A$1:$V$3202,MATCH($B207,manifest_11Sep!$B$1:$B$3202,0),MATCH(A.Arr9sepList!D$1,manifest_11Sep!$A$1:$V$1,0))</f>
        <v>Female</v>
      </c>
      <c r="E207" s="229" t="str">
        <f t="array" ref="E207">INDEX(manifest_11Sep!$A$1:$V$3202,MATCH($B207,manifest_11Sep!$B$1:$B$3202,0),MATCH(A.Arr9sepList!E$1,manifest_11Sep!$A$1:$V$1,0))</f>
        <v>Anna Marie</v>
      </c>
      <c r="F207" s="229" t="str">
        <f t="array" ref="F207">INDEX(manifest_11Sep!$A$1:$V$3202,MATCH($B207,manifest_11Sep!$B$1:$B$3202,0),MATCH(A.Arr9sepList!F$1,manifest_11Sep!$A$1:$V$1,0))</f>
        <v>Eulona</v>
      </c>
      <c r="G207" s="229">
        <f t="array" ref="G207">INDEX(manifest_11Sep!$A$1:$V$3202,MATCH($B207,manifest_11Sep!$B$1:$B$3202,0),MATCH(A.Arr9sepList!G$1,manifest_11Sep!$A$1:$V$1,0))</f>
        <v>67</v>
      </c>
      <c r="H207" s="229" t="str">
        <f t="array" ref="H207">INDEX(manifest_11Sep!$A$1:$V$3202,MATCH($B207,manifest_11Sep!$B$1:$B$3202,0),MATCH(A.Arr9sepList!H$1,manifest_11Sep!$A$1:$V$1,0))</f>
        <v>Alicia Nguyen 2</v>
      </c>
      <c r="I207" s="229" t="str">
        <f t="array" ref="I207">INDEX(manifest_11Sep!$A$1:$V$3202,MATCH($B207,manifest_11Sep!$B$1:$B$3202,0),MATCH(A.Arr9sepList!I$1,manifest_11Sep!$A$1:$V$1,0))</f>
        <v>EVA Air</v>
      </c>
      <c r="J207" s="229" t="str">
        <f t="array" ref="J207">INDEX(manifest_11Sep!$A$1:$V$3202,MATCH($B207,manifest_11Sep!$B$1:$B$3202,0),MATCH(A.Arr9sepList!J$1,manifest_11Sep!$A$1:$V$1,0))</f>
        <v>BR 170</v>
      </c>
      <c r="K207" s="229" t="str">
        <f t="array" ref="K207">INDEX(manifest_11Sep!$A$1:$V$3202,MATCH($B207,manifest_11Sep!$B$1:$B$3202,0),MATCH(A.Arr9sepList!K$1,manifest_11Sep!$A$1:$V$1,0))</f>
        <v>13-thg 9-25</v>
      </c>
      <c r="L207" s="230">
        <f t="array" ref="L207">INDEX(manifest_11Sep!$A$1:$V$3202,MATCH($B207,manifest_11Sep!$B$1:$B$3202,0),MATCH(A.Arr9sepList!L$1,manifest_11Sep!$A$1:$V$1,0))</f>
        <v>0.45833333333333331</v>
      </c>
      <c r="M207" s="229" t="str">
        <f t="array" ref="M207">INDEX(manifest_11Sep!$A$1:$V$3202,MATCH($B207,manifest_11Sep!$B$1:$B$3202,0),MATCH(A.Arr9sepList!M$1,manifest_11Sep!$A$1:$V$1,0))</f>
        <v>ICN-T1</v>
      </c>
      <c r="N207" s="229" t="str">
        <f t="array" ref="N207">INDEX(manifest_11Sep!$A$1:$V$3202,MATCH($B207,manifest_11Sep!$B$1:$B$3202,0),MATCH(A.Arr9sepList!N$1,manifest_11Sep!$A$1:$V$1,0))</f>
        <v>FAIRMONT</v>
      </c>
      <c r="O207" s="231">
        <f>COUNTA(N207:N271)</f>
        <v>65</v>
      </c>
      <c r="P207" s="235"/>
      <c r="Q207" s="232">
        <v>462710744</v>
      </c>
      <c r="R207" s="232" t="s">
        <v>61</v>
      </c>
      <c r="S207" s="229">
        <f t="array" ref="S207">INDEX(manifest_11Sep!$A$1:$V$3202,MATCH($B207,manifest_11Sep!$B$1:$B$3202,0),MATCH(A.Arr9sepList!S$1,manifest_11Sep!$A$1:$V$1,0))</f>
        <v>0</v>
      </c>
    </row>
    <row r="208" spans="1:19" ht="15.75" customHeight="1">
      <c r="A208" s="13" t="str">
        <f t="array" ref="A208">INDEX(manifest_11Sep!$A$1:$V$3202,MATCH($B208,manifest_11Sep!$B$1:$B$3202,0),MATCH(A.Arr9sepList!A$1,manifest_11Sep!$A$1:$V$1,0))</f>
        <v>A</v>
      </c>
      <c r="B208" s="13" t="s">
        <v>330</v>
      </c>
      <c r="C208" s="13" t="str">
        <f t="array" ref="C208">INDEX(manifest_11Sep!$A$1:$V$3202,MATCH($B208,manifest_11Sep!$B$1:$B$3202,0),MATCH(A.Arr9sepList!C$1,manifest_11Sep!$A$1:$V$1,0))</f>
        <v>CPNVJ46D4RV</v>
      </c>
      <c r="D208" s="13" t="str">
        <f t="array" ref="D208">INDEX(manifest_11Sep!$A$1:$V$3202,MATCH($B208,manifest_11Sep!$B$1:$B$3202,0),MATCH(A.Arr9sepList!D$1,manifest_11Sep!$A$1:$V$1,0))</f>
        <v>Male</v>
      </c>
      <c r="E208" s="13" t="str">
        <f t="array" ref="E208">INDEX(manifest_11Sep!$A$1:$V$3202,MATCH($B208,manifest_11Sep!$B$1:$B$3202,0),MATCH(A.Arr9sepList!E$1,manifest_11Sep!$A$1:$V$1,0))</f>
        <v>Rommel Barcelona</v>
      </c>
      <c r="F208" s="13" t="str">
        <f t="array" ref="F208">INDEX(manifest_11Sep!$A$1:$V$3202,MATCH($B208,manifest_11Sep!$B$1:$B$3202,0),MATCH(A.Arr9sepList!F$1,manifest_11Sep!$A$1:$V$1,0))</f>
        <v>Ramos</v>
      </c>
      <c r="G208" s="13">
        <f t="array" ref="G208">INDEX(manifest_11Sep!$A$1:$V$3202,MATCH($B208,manifest_11Sep!$B$1:$B$3202,0),MATCH(A.Arr9sepList!G$1,manifest_11Sep!$A$1:$V$1,0))</f>
        <v>52</v>
      </c>
      <c r="H208" s="13" t="str">
        <f t="array" ref="H208">INDEX(manifest_11Sep!$A$1:$V$3202,MATCH($B208,manifest_11Sep!$B$1:$B$3202,0),MATCH(A.Arr9sepList!H$1,manifest_11Sep!$A$1:$V$1,0))</f>
        <v>Alicia Nguyen 2</v>
      </c>
      <c r="I208" s="13" t="str">
        <f t="array" ref="I208">INDEX(manifest_11Sep!$A$1:$V$3202,MATCH($B208,manifest_11Sep!$B$1:$B$3202,0),MATCH(A.Arr9sepList!I$1,manifest_11Sep!$A$1:$V$1,0))</f>
        <v>EVA Air</v>
      </c>
      <c r="J208" s="13" t="str">
        <f t="array" ref="J208">INDEX(manifest_11Sep!$A$1:$V$3202,MATCH($B208,manifest_11Sep!$B$1:$B$3202,0),MATCH(A.Arr9sepList!J$1,manifest_11Sep!$A$1:$V$1,0))</f>
        <v>BR 170</v>
      </c>
      <c r="K208" s="13" t="str">
        <f t="array" ref="K208">INDEX(manifest_11Sep!$A$1:$V$3202,MATCH($B208,manifest_11Sep!$B$1:$B$3202,0),MATCH(A.Arr9sepList!K$1,manifest_11Sep!$A$1:$V$1,0))</f>
        <v>13-thg 9-25</v>
      </c>
      <c r="L208" s="14">
        <f t="array" ref="L208">INDEX(manifest_11Sep!$A$1:$V$3202,MATCH($B208,manifest_11Sep!$B$1:$B$3202,0),MATCH(A.Arr9sepList!L$1,manifest_11Sep!$A$1:$V$1,0))</f>
        <v>0.45833333333333331</v>
      </c>
      <c r="M208" s="13" t="str">
        <f t="array" ref="M208">INDEX(manifest_11Sep!$A$1:$V$3202,MATCH($B208,manifest_11Sep!$B$1:$B$3202,0),MATCH(A.Arr9sepList!M$1,manifest_11Sep!$A$1:$V$1,0))</f>
        <v>ICN-T1</v>
      </c>
      <c r="N208" s="13" t="str">
        <f t="array" ref="N208">INDEX(manifest_11Sep!$A$1:$V$3202,MATCH($B208,manifest_11Sep!$B$1:$B$3202,0),MATCH(A.Arr9sepList!N$1,manifest_11Sep!$A$1:$V$1,0))</f>
        <v>FAIRMONT</v>
      </c>
      <c r="O208" s="15"/>
      <c r="P208" s="20"/>
      <c r="Q208" s="16">
        <v>462710745</v>
      </c>
      <c r="R208" s="16" t="s">
        <v>43</v>
      </c>
      <c r="S208" s="13">
        <f t="array" ref="S208">INDEX(manifest_11Sep!$A$1:$V$3202,MATCH($B208,manifest_11Sep!$B$1:$B$3202,0),MATCH(A.Arr9sepList!S$1,manifest_11Sep!$A$1:$V$1,0))</f>
        <v>0</v>
      </c>
    </row>
    <row r="209" spans="1:19" ht="15.75" customHeight="1">
      <c r="A209" s="13" t="str">
        <f t="array" ref="A209">INDEX(manifest_11Sep!$A$1:$V$3202,MATCH($B209,manifest_11Sep!$B$1:$B$3202,0),MATCH(A.Arr9sepList!A$1,manifest_11Sep!$A$1:$V$1,0))</f>
        <v>A</v>
      </c>
      <c r="B209" s="13" t="s">
        <v>333</v>
      </c>
      <c r="C209" s="13" t="str">
        <f t="array" ref="C209">INDEX(manifest_11Sep!$A$1:$V$3202,MATCH($B209,manifest_11Sep!$B$1:$B$3202,0),MATCH(A.Arr9sepList!C$1,manifest_11Sep!$A$1:$V$1,0))</f>
        <v>CPNVJ46D4RV</v>
      </c>
      <c r="D209" s="13" t="str">
        <f t="array" ref="D209">INDEX(manifest_11Sep!$A$1:$V$3202,MATCH($B209,manifest_11Sep!$B$1:$B$3202,0),MATCH(A.Arr9sepList!D$1,manifest_11Sep!$A$1:$V$1,0))</f>
        <v>Female</v>
      </c>
      <c r="E209" s="13" t="str">
        <f t="array" ref="E209">INDEX(manifest_11Sep!$A$1:$V$3202,MATCH($B209,manifest_11Sep!$B$1:$B$3202,0),MATCH(A.Arr9sepList!E$1,manifest_11Sep!$A$1:$V$1,0))</f>
        <v>Mariavita</v>
      </c>
      <c r="F209" s="13" t="str">
        <f t="array" ref="F209">INDEX(manifest_11Sep!$A$1:$V$3202,MATCH($B209,manifest_11Sep!$B$1:$B$3202,0),MATCH(A.Arr9sepList!F$1,manifest_11Sep!$A$1:$V$1,0))</f>
        <v>Marinas</v>
      </c>
      <c r="G209" s="13">
        <f t="array" ref="G209">INDEX(manifest_11Sep!$A$1:$V$3202,MATCH($B209,manifest_11Sep!$B$1:$B$3202,0),MATCH(A.Arr9sepList!G$1,manifest_11Sep!$A$1:$V$1,0))</f>
        <v>63</v>
      </c>
      <c r="H209" s="13" t="str">
        <f t="array" ref="H209">INDEX(manifest_11Sep!$A$1:$V$3202,MATCH($B209,manifest_11Sep!$B$1:$B$3202,0),MATCH(A.Arr9sepList!H$1,manifest_11Sep!$A$1:$V$1,0))</f>
        <v>Alicia Nguyen 2</v>
      </c>
      <c r="I209" s="13" t="str">
        <f t="array" ref="I209">INDEX(manifest_11Sep!$A$1:$V$3202,MATCH($B209,manifest_11Sep!$B$1:$B$3202,0),MATCH(A.Arr9sepList!I$1,manifest_11Sep!$A$1:$V$1,0))</f>
        <v>EVA Air</v>
      </c>
      <c r="J209" s="13" t="str">
        <f t="array" ref="J209">INDEX(manifest_11Sep!$A$1:$V$3202,MATCH($B209,manifest_11Sep!$B$1:$B$3202,0),MATCH(A.Arr9sepList!J$1,manifest_11Sep!$A$1:$V$1,0))</f>
        <v>BR 170</v>
      </c>
      <c r="K209" s="13" t="str">
        <f t="array" ref="K209">INDEX(manifest_11Sep!$A$1:$V$3202,MATCH($B209,manifest_11Sep!$B$1:$B$3202,0),MATCH(A.Arr9sepList!K$1,manifest_11Sep!$A$1:$V$1,0))</f>
        <v>13-thg 9-25</v>
      </c>
      <c r="L209" s="14">
        <f t="array" ref="L209">INDEX(manifest_11Sep!$A$1:$V$3202,MATCH($B209,manifest_11Sep!$B$1:$B$3202,0),MATCH(A.Arr9sepList!L$1,manifest_11Sep!$A$1:$V$1,0))</f>
        <v>0.45833333333333331</v>
      </c>
      <c r="M209" s="13" t="str">
        <f t="array" ref="M209">INDEX(manifest_11Sep!$A$1:$V$3202,MATCH($B209,manifest_11Sep!$B$1:$B$3202,0),MATCH(A.Arr9sepList!M$1,manifest_11Sep!$A$1:$V$1,0))</f>
        <v>ICN-T1</v>
      </c>
      <c r="N209" s="13" t="str">
        <f t="array" ref="N209">INDEX(manifest_11Sep!$A$1:$V$3202,MATCH($B209,manifest_11Sep!$B$1:$B$3202,0),MATCH(A.Arr9sepList!N$1,manifest_11Sep!$A$1:$V$1,0))</f>
        <v>FAIRMONT</v>
      </c>
      <c r="O209" s="15"/>
      <c r="P209" s="20"/>
      <c r="Q209" s="16">
        <v>462710745</v>
      </c>
      <c r="R209" s="16" t="s">
        <v>43</v>
      </c>
      <c r="S209" s="13">
        <f t="array" ref="S209">INDEX(manifest_11Sep!$A$1:$V$3202,MATCH($B209,manifest_11Sep!$B$1:$B$3202,0),MATCH(A.Arr9sepList!S$1,manifest_11Sep!$A$1:$V$1,0))</f>
        <v>0</v>
      </c>
    </row>
    <row r="210" spans="1:19" ht="15.75" customHeight="1">
      <c r="A210" s="13" t="str">
        <f t="array" ref="A210">INDEX(manifest_11Sep!$A$1:$V$3202,MATCH($B210,manifest_11Sep!$B$1:$B$3202,0),MATCH(A.Arr9sepList!A$1,manifest_11Sep!$A$1:$V$1,0))</f>
        <v>A</v>
      </c>
      <c r="B210" s="13" t="s">
        <v>2311</v>
      </c>
      <c r="C210" s="13" t="str">
        <f t="array" ref="C210">INDEX(manifest_11Sep!$A$1:$V$3202,MATCH($B210,manifest_11Sep!$B$1:$B$3202,0),MATCH(A.Arr9sepList!C$1,manifest_11Sep!$A$1:$V$1,0))</f>
        <v>NJNCKG5Q26Y</v>
      </c>
      <c r="D210" s="13" t="str">
        <f t="array" ref="D210">INDEX(manifest_11Sep!$A$1:$V$3202,MATCH($B210,manifest_11Sep!$B$1:$B$3202,0),MATCH(A.Arr9sepList!D$1,manifest_11Sep!$A$1:$V$1,0))</f>
        <v>Male</v>
      </c>
      <c r="E210" s="13" t="str">
        <f t="array" ref="E210">INDEX(manifest_11Sep!$A$1:$V$3202,MATCH($B210,manifest_11Sep!$B$1:$B$3202,0),MATCH(A.Arr9sepList!E$1,manifest_11Sep!$A$1:$V$1,0))</f>
        <v>Akindayo Olushola</v>
      </c>
      <c r="F210" s="13" t="str">
        <f t="array" ref="F210">INDEX(manifest_11Sep!$A$1:$V$3202,MATCH($B210,manifest_11Sep!$B$1:$B$3202,0),MATCH(A.Arr9sepList!F$1,manifest_11Sep!$A$1:$V$1,0))</f>
        <v>Ilesanmi</v>
      </c>
      <c r="G210" s="13">
        <f t="array" ref="G210">INDEX(manifest_11Sep!$A$1:$V$3202,MATCH($B210,manifest_11Sep!$B$1:$B$3202,0),MATCH(A.Arr9sepList!G$1,manifest_11Sep!$A$1:$V$1,0))</f>
        <v>44</v>
      </c>
      <c r="H210" s="13" t="str">
        <f t="array" ref="H210">INDEX(manifest_11Sep!$A$1:$V$3202,MATCH($B210,manifest_11Sep!$B$1:$B$3202,0),MATCH(A.Arr9sepList!H$1,manifest_11Sep!$A$1:$V$1,0))</f>
        <v>J.B. Nguyen</v>
      </c>
      <c r="I210" s="13" t="str">
        <f t="array" ref="I210">INDEX(manifest_11Sep!$A$1:$V$3202,MATCH($B210,manifest_11Sep!$B$1:$B$3202,0),MATCH(A.Arr9sepList!I$1,manifest_11Sep!$A$1:$V$1,0))</f>
        <v>EVA Air</v>
      </c>
      <c r="J210" s="13" t="str">
        <f t="array" ref="J210">INDEX(manifest_11Sep!$A$1:$V$3202,MATCH($B210,manifest_11Sep!$B$1:$B$3202,0),MATCH(A.Arr9sepList!J$1,manifest_11Sep!$A$1:$V$1,0))</f>
        <v>BR 170</v>
      </c>
      <c r="K210" s="13" t="str">
        <f t="array" ref="K210">INDEX(manifest_11Sep!$A$1:$V$3202,MATCH($B210,manifest_11Sep!$B$1:$B$3202,0),MATCH(A.Arr9sepList!K$1,manifest_11Sep!$A$1:$V$1,0))</f>
        <v>13-thg 9-25</v>
      </c>
      <c r="L210" s="14">
        <f t="array" ref="L210">INDEX(manifest_11Sep!$A$1:$V$3202,MATCH($B210,manifest_11Sep!$B$1:$B$3202,0),MATCH(A.Arr9sepList!L$1,manifest_11Sep!$A$1:$V$1,0))</f>
        <v>0.45833333333333331</v>
      </c>
      <c r="M210" s="13" t="str">
        <f t="array" ref="M210">INDEX(manifest_11Sep!$A$1:$V$3202,MATCH($B210,manifest_11Sep!$B$1:$B$3202,0),MATCH(A.Arr9sepList!M$1,manifest_11Sep!$A$1:$V$1,0))</f>
        <v>ICN-T1</v>
      </c>
      <c r="N210" s="13" t="str">
        <f t="array" ref="N210">INDEX(manifest_11Sep!$A$1:$V$3202,MATCH($B210,manifest_11Sep!$B$1:$B$3202,0),MATCH(A.Arr9sepList!N$1,manifest_11Sep!$A$1:$V$1,0))</f>
        <v>FAIRMONT</v>
      </c>
      <c r="O210" s="15"/>
      <c r="P210" s="20"/>
      <c r="Q210" s="16">
        <v>462710788</v>
      </c>
      <c r="R210" s="16" t="s">
        <v>35</v>
      </c>
      <c r="S210" s="13">
        <f t="array" ref="S210">INDEX(manifest_11Sep!$A$1:$V$3202,MATCH($B210,manifest_11Sep!$B$1:$B$3202,0),MATCH(A.Arr9sepList!S$1,manifest_11Sep!$A$1:$V$1,0))</f>
        <v>0</v>
      </c>
    </row>
    <row r="211" spans="1:19" ht="15.75" customHeight="1">
      <c r="A211" s="13" t="str">
        <f t="array" ref="A211">INDEX(manifest_11Sep!$A$1:$V$3202,MATCH($B211,manifest_11Sep!$B$1:$B$3202,0),MATCH(A.Arr9sepList!A$1,manifest_11Sep!$A$1:$V$1,0))</f>
        <v>A</v>
      </c>
      <c r="B211" s="13" t="s">
        <v>1997</v>
      </c>
      <c r="C211" s="13" t="str">
        <f t="array" ref="C211">INDEX(manifest_11Sep!$A$1:$V$3202,MATCH($B211,manifest_11Sep!$B$1:$B$3202,0),MATCH(A.Arr9sepList!C$1,manifest_11Sep!$A$1:$V$1,0))</f>
        <v>PMNVMJVKDQ5</v>
      </c>
      <c r="D211" s="13" t="str">
        <f t="array" ref="D211">INDEX(manifest_11Sep!$A$1:$V$3202,MATCH($B211,manifest_11Sep!$B$1:$B$3202,0),MATCH(A.Arr9sepList!D$1,manifest_11Sep!$A$1:$V$1,0))</f>
        <v>Female</v>
      </c>
      <c r="E211" s="13" t="str">
        <f t="array" ref="E211">INDEX(manifest_11Sep!$A$1:$V$3202,MATCH($B211,manifest_11Sep!$B$1:$B$3202,0),MATCH(A.Arr9sepList!E$1,manifest_11Sep!$A$1:$V$1,0))</f>
        <v>Carolina Enriquez</v>
      </c>
      <c r="F211" s="13" t="str">
        <f t="array" ref="F211">INDEX(manifest_11Sep!$A$1:$V$3202,MATCH($B211,manifest_11Sep!$B$1:$B$3202,0),MATCH(A.Arr9sepList!F$1,manifest_11Sep!$A$1:$V$1,0))</f>
        <v>Hernandez</v>
      </c>
      <c r="G211" s="13">
        <f t="array" ref="G211">INDEX(manifest_11Sep!$A$1:$V$3202,MATCH($B211,manifest_11Sep!$B$1:$B$3202,0),MATCH(A.Arr9sepList!G$1,manifest_11Sep!$A$1:$V$1,0))</f>
        <v>51</v>
      </c>
      <c r="H211" s="13" t="str">
        <f t="array" ref="H211">INDEX(manifest_11Sep!$A$1:$V$3202,MATCH($B211,manifest_11Sep!$B$1:$B$3202,0),MATCH(A.Arr9sepList!H$1,manifest_11Sep!$A$1:$V$1,0))</f>
        <v>Dondon Dimailig</v>
      </c>
      <c r="I211" s="13" t="str">
        <f t="array" ref="I211">INDEX(manifest_11Sep!$A$1:$V$3202,MATCH($B211,manifest_11Sep!$B$1:$B$3202,0),MATCH(A.Arr9sepList!I$1,manifest_11Sep!$A$1:$V$1,0))</f>
        <v>EVA Air</v>
      </c>
      <c r="J211" s="13" t="str">
        <f t="array" ref="J211">INDEX(manifest_11Sep!$A$1:$V$3202,MATCH($B211,manifest_11Sep!$B$1:$B$3202,0),MATCH(A.Arr9sepList!J$1,manifest_11Sep!$A$1:$V$1,0))</f>
        <v>BR 170</v>
      </c>
      <c r="K211" s="13" t="str">
        <f t="array" ref="K211">INDEX(manifest_11Sep!$A$1:$V$3202,MATCH($B211,manifest_11Sep!$B$1:$B$3202,0),MATCH(A.Arr9sepList!K$1,manifest_11Sep!$A$1:$V$1,0))</f>
        <v>13-thg 9-25</v>
      </c>
      <c r="L211" s="14">
        <f t="array" ref="L211">INDEX(manifest_11Sep!$A$1:$V$3202,MATCH($B211,manifest_11Sep!$B$1:$B$3202,0),MATCH(A.Arr9sepList!L$1,manifest_11Sep!$A$1:$V$1,0))</f>
        <v>0.45833333333333331</v>
      </c>
      <c r="M211" s="13" t="str">
        <f t="array" ref="M211">INDEX(manifest_11Sep!$A$1:$V$3202,MATCH($B211,manifest_11Sep!$B$1:$B$3202,0),MATCH(A.Arr9sepList!M$1,manifest_11Sep!$A$1:$V$1,0))</f>
        <v>ICN-T1</v>
      </c>
      <c r="N211" s="13" t="str">
        <f t="array" ref="N211">INDEX(manifest_11Sep!$A$1:$V$3202,MATCH($B211,manifest_11Sep!$B$1:$B$3202,0),MATCH(A.Arr9sepList!N$1,manifest_11Sep!$A$1:$V$1,0))</f>
        <v>LOTTE</v>
      </c>
      <c r="O211" s="15"/>
      <c r="P211" s="20"/>
      <c r="Q211" s="16">
        <v>15262340</v>
      </c>
      <c r="R211" s="16" t="s">
        <v>43</v>
      </c>
      <c r="S211" s="13">
        <f t="array" ref="S211">INDEX(manifest_11Sep!$A$1:$V$3202,MATCH($B211,manifest_11Sep!$B$1:$B$3202,0),MATCH(A.Arr9sepList!S$1,manifest_11Sep!$A$1:$V$1,0))</f>
        <v>0</v>
      </c>
    </row>
    <row r="212" spans="1:19" ht="15.75" customHeight="1">
      <c r="A212" s="13" t="str">
        <f t="array" ref="A212">INDEX(manifest_11Sep!$A$1:$V$3202,MATCH($B212,manifest_11Sep!$B$1:$B$3202,0),MATCH(A.Arr9sepList!A$1,manifest_11Sep!$A$1:$V$1,0))</f>
        <v>A</v>
      </c>
      <c r="B212" s="13" t="s">
        <v>2001</v>
      </c>
      <c r="C212" s="13" t="str">
        <f t="array" ref="C212">INDEX(manifest_11Sep!$A$1:$V$3202,MATCH($B212,manifest_11Sep!$B$1:$B$3202,0),MATCH(A.Arr9sepList!C$1,manifest_11Sep!$A$1:$V$1,0))</f>
        <v>PMNVMJVKDQ5</v>
      </c>
      <c r="D212" s="13" t="str">
        <f t="array" ref="D212">INDEX(manifest_11Sep!$A$1:$V$3202,MATCH($B212,manifest_11Sep!$B$1:$B$3202,0),MATCH(A.Arr9sepList!D$1,manifest_11Sep!$A$1:$V$1,0))</f>
        <v>Male</v>
      </c>
      <c r="E212" s="13" t="str">
        <f t="array" ref="E212">INDEX(manifest_11Sep!$A$1:$V$3202,MATCH($B212,manifest_11Sep!$B$1:$B$3202,0),MATCH(A.Arr9sepList!E$1,manifest_11Sep!$A$1:$V$1,0))</f>
        <v>Norvin Tan</v>
      </c>
      <c r="F212" s="13" t="str">
        <f t="array" ref="F212">INDEX(manifest_11Sep!$A$1:$V$3202,MATCH($B212,manifest_11Sep!$B$1:$B$3202,0),MATCH(A.Arr9sepList!F$1,manifest_11Sep!$A$1:$V$1,0))</f>
        <v>Hernandez</v>
      </c>
      <c r="G212" s="13">
        <f t="array" ref="G212">INDEX(manifest_11Sep!$A$1:$V$3202,MATCH($B212,manifest_11Sep!$B$1:$B$3202,0),MATCH(A.Arr9sepList!G$1,manifest_11Sep!$A$1:$V$1,0))</f>
        <v>51</v>
      </c>
      <c r="H212" s="13" t="str">
        <f t="array" ref="H212">INDEX(manifest_11Sep!$A$1:$V$3202,MATCH($B212,manifest_11Sep!$B$1:$B$3202,0),MATCH(A.Arr9sepList!H$1,manifest_11Sep!$A$1:$V$1,0))</f>
        <v>Dondon Dimailig</v>
      </c>
      <c r="I212" s="13" t="str">
        <f t="array" ref="I212">INDEX(manifest_11Sep!$A$1:$V$3202,MATCH($B212,manifest_11Sep!$B$1:$B$3202,0),MATCH(A.Arr9sepList!I$1,manifest_11Sep!$A$1:$V$1,0))</f>
        <v>EVA Air</v>
      </c>
      <c r="J212" s="13" t="str">
        <f t="array" ref="J212">INDEX(manifest_11Sep!$A$1:$V$3202,MATCH($B212,manifest_11Sep!$B$1:$B$3202,0),MATCH(A.Arr9sepList!J$1,manifest_11Sep!$A$1:$V$1,0))</f>
        <v>BR 170</v>
      </c>
      <c r="K212" s="13" t="str">
        <f t="array" ref="K212">INDEX(manifest_11Sep!$A$1:$V$3202,MATCH($B212,manifest_11Sep!$B$1:$B$3202,0),MATCH(A.Arr9sepList!K$1,manifest_11Sep!$A$1:$V$1,0))</f>
        <v>13-thg 9-25</v>
      </c>
      <c r="L212" s="14">
        <f t="array" ref="L212">INDEX(manifest_11Sep!$A$1:$V$3202,MATCH($B212,manifest_11Sep!$B$1:$B$3202,0),MATCH(A.Arr9sepList!L$1,manifest_11Sep!$A$1:$V$1,0))</f>
        <v>0.45833333333333331</v>
      </c>
      <c r="M212" s="13" t="str">
        <f t="array" ref="M212">INDEX(manifest_11Sep!$A$1:$V$3202,MATCH($B212,manifest_11Sep!$B$1:$B$3202,0),MATCH(A.Arr9sepList!M$1,manifest_11Sep!$A$1:$V$1,0))</f>
        <v>ICN-T1</v>
      </c>
      <c r="N212" s="13" t="str">
        <f t="array" ref="N212">INDEX(manifest_11Sep!$A$1:$V$3202,MATCH($B212,manifest_11Sep!$B$1:$B$3202,0),MATCH(A.Arr9sepList!N$1,manifest_11Sep!$A$1:$V$1,0))</f>
        <v>LOTTE</v>
      </c>
      <c r="O212" s="15"/>
      <c r="P212" s="20"/>
      <c r="Q212" s="16">
        <v>15262340</v>
      </c>
      <c r="R212" s="16" t="s">
        <v>43</v>
      </c>
      <c r="S212" s="13">
        <f t="array" ref="S212">INDEX(manifest_11Sep!$A$1:$V$3202,MATCH($B212,manifest_11Sep!$B$1:$B$3202,0),MATCH(A.Arr9sepList!S$1,manifest_11Sep!$A$1:$V$1,0))</f>
        <v>0</v>
      </c>
    </row>
    <row r="213" spans="1:19" ht="15.75" customHeight="1">
      <c r="A213" s="13" t="str">
        <f t="array" ref="A213">INDEX(manifest_11Sep!$A$1:$V$3202,MATCH($B213,manifest_11Sep!$B$1:$B$3202,0),MATCH(A.Arr9sepList!A$1,manifest_11Sep!$A$1:$V$1,0))</f>
        <v>A</v>
      </c>
      <c r="B213" s="13" t="s">
        <v>2003</v>
      </c>
      <c r="C213" s="13" t="str">
        <f t="array" ref="C213">INDEX(manifest_11Sep!$A$1:$V$3202,MATCH($B213,manifest_11Sep!$B$1:$B$3202,0),MATCH(A.Arr9sepList!C$1,manifest_11Sep!$A$1:$V$1,0))</f>
        <v>PMNVMJVKDQ5</v>
      </c>
      <c r="D213" s="13" t="str">
        <f t="array" ref="D213">INDEX(manifest_11Sep!$A$1:$V$3202,MATCH($B213,manifest_11Sep!$B$1:$B$3202,0),MATCH(A.Arr9sepList!D$1,manifest_11Sep!$A$1:$V$1,0))</f>
        <v>Female</v>
      </c>
      <c r="E213" s="13" t="str">
        <f t="array" ref="E213">INDEX(manifest_11Sep!$A$1:$V$3202,MATCH($B213,manifest_11Sep!$B$1:$B$3202,0),MATCH(A.Arr9sepList!E$1,manifest_11Sep!$A$1:$V$1,0))</f>
        <v>Maia Danielle</v>
      </c>
      <c r="F213" s="13" t="str">
        <f t="array" ref="F213">INDEX(manifest_11Sep!$A$1:$V$3202,MATCH($B213,manifest_11Sep!$B$1:$B$3202,0),MATCH(A.Arr9sepList!F$1,manifest_11Sep!$A$1:$V$1,0))</f>
        <v>Hernandez</v>
      </c>
      <c r="G213" s="13">
        <f t="array" ref="G213">INDEX(manifest_11Sep!$A$1:$V$3202,MATCH($B213,manifest_11Sep!$B$1:$B$3202,0),MATCH(A.Arr9sepList!G$1,manifest_11Sep!$A$1:$V$1,0))</f>
        <v>14</v>
      </c>
      <c r="H213" s="13" t="str">
        <f t="array" ref="H213">INDEX(manifest_11Sep!$A$1:$V$3202,MATCH($B213,manifest_11Sep!$B$1:$B$3202,0),MATCH(A.Arr9sepList!H$1,manifest_11Sep!$A$1:$V$1,0))</f>
        <v>Dondon Dimailig</v>
      </c>
      <c r="I213" s="13" t="str">
        <f t="array" ref="I213">INDEX(manifest_11Sep!$A$1:$V$3202,MATCH($B213,manifest_11Sep!$B$1:$B$3202,0),MATCH(A.Arr9sepList!I$1,manifest_11Sep!$A$1:$V$1,0))</f>
        <v>EVA Air</v>
      </c>
      <c r="J213" s="13" t="str">
        <f t="array" ref="J213">INDEX(manifest_11Sep!$A$1:$V$3202,MATCH($B213,manifest_11Sep!$B$1:$B$3202,0),MATCH(A.Arr9sepList!J$1,manifest_11Sep!$A$1:$V$1,0))</f>
        <v>BR 170</v>
      </c>
      <c r="K213" s="13" t="str">
        <f t="array" ref="K213">INDEX(manifest_11Sep!$A$1:$V$3202,MATCH($B213,manifest_11Sep!$B$1:$B$3202,0),MATCH(A.Arr9sepList!K$1,manifest_11Sep!$A$1:$V$1,0))</f>
        <v>13-thg 9-25</v>
      </c>
      <c r="L213" s="14">
        <f t="array" ref="L213">INDEX(manifest_11Sep!$A$1:$V$3202,MATCH($B213,manifest_11Sep!$B$1:$B$3202,0),MATCH(A.Arr9sepList!L$1,manifest_11Sep!$A$1:$V$1,0))</f>
        <v>0.45833333333333331</v>
      </c>
      <c r="M213" s="13" t="str">
        <f t="array" ref="M213">INDEX(manifest_11Sep!$A$1:$V$3202,MATCH($B213,manifest_11Sep!$B$1:$B$3202,0),MATCH(A.Arr9sepList!M$1,manifest_11Sep!$A$1:$V$1,0))</f>
        <v>ICN-T1</v>
      </c>
      <c r="N213" s="13" t="str">
        <f t="array" ref="N213">INDEX(manifest_11Sep!$A$1:$V$3202,MATCH($B213,manifest_11Sep!$B$1:$B$3202,0),MATCH(A.Arr9sepList!N$1,manifest_11Sep!$A$1:$V$1,0))</f>
        <v>LOTTE</v>
      </c>
      <c r="O213" s="15"/>
      <c r="P213" s="20"/>
      <c r="Q213" s="16">
        <v>15262341</v>
      </c>
      <c r="R213" s="16" t="s">
        <v>43</v>
      </c>
      <c r="S213" s="13">
        <f t="array" ref="S213">INDEX(manifest_11Sep!$A$1:$V$3202,MATCH($B213,manifest_11Sep!$B$1:$B$3202,0),MATCH(A.Arr9sepList!S$1,manifest_11Sep!$A$1:$V$1,0))</f>
        <v>0</v>
      </c>
    </row>
    <row r="214" spans="1:19" ht="15.75" customHeight="1">
      <c r="A214" s="13" t="str">
        <f t="array" ref="A214">INDEX(manifest_11Sep!$A$1:$V$3202,MATCH($B214,manifest_11Sep!$B$1:$B$3202,0),MATCH(A.Arr9sepList!A$1,manifest_11Sep!$A$1:$V$1,0))</f>
        <v>A</v>
      </c>
      <c r="B214" s="13" t="s">
        <v>2769</v>
      </c>
      <c r="C214" s="13" t="str">
        <f t="array" ref="C214">INDEX(manifest_11Sep!$A$1:$V$3202,MATCH($B214,manifest_11Sep!$B$1:$B$3202,0),MATCH(A.Arr9sepList!C$1,manifest_11Sep!$A$1:$V$1,0))</f>
        <v>RXNC8QGS779</v>
      </c>
      <c r="D214" s="13" t="str">
        <f t="array" ref="D214">INDEX(manifest_11Sep!$A$1:$V$3202,MATCH($B214,manifest_11Sep!$B$1:$B$3202,0),MATCH(A.Arr9sepList!D$1,manifest_11Sep!$A$1:$V$1,0))</f>
        <v>Female</v>
      </c>
      <c r="E214" s="13" t="str">
        <f t="array" ref="E214">INDEX(manifest_11Sep!$A$1:$V$3202,MATCH($B214,manifest_11Sep!$B$1:$B$3202,0),MATCH(A.Arr9sepList!E$1,manifest_11Sep!$A$1:$V$1,0))</f>
        <v>Helen Salvador</v>
      </c>
      <c r="F214" s="13" t="str">
        <f t="array" ref="F214">INDEX(manifest_11Sep!$A$1:$V$3202,MATCH($B214,manifest_11Sep!$B$1:$B$3202,0),MATCH(A.Arr9sepList!F$1,manifest_11Sep!$A$1:$V$1,0))</f>
        <v>Manusig</v>
      </c>
      <c r="G214" s="13">
        <f t="array" ref="G214">INDEX(manifest_11Sep!$A$1:$V$3202,MATCH($B214,manifest_11Sep!$B$1:$B$3202,0),MATCH(A.Arr9sepList!G$1,manifest_11Sep!$A$1:$V$1,0))</f>
        <v>56</v>
      </c>
      <c r="H214" s="13" t="str">
        <f t="array" ref="H214">INDEX(manifest_11Sep!$A$1:$V$3202,MATCH($B214,manifest_11Sep!$B$1:$B$3202,0),MATCH(A.Arr9sepList!H$1,manifest_11Sep!$A$1:$V$1,0))</f>
        <v>John Woo 1</v>
      </c>
      <c r="I214" s="13" t="str">
        <f t="array" ref="I214">INDEX(manifest_11Sep!$A$1:$V$3202,MATCH($B214,manifest_11Sep!$B$1:$B$3202,0),MATCH(A.Arr9sepList!I$1,manifest_11Sep!$A$1:$V$1,0))</f>
        <v>EVA Air</v>
      </c>
      <c r="J214" s="13" t="str">
        <f t="array" ref="J214">INDEX(manifest_11Sep!$A$1:$V$3202,MATCH($B214,manifest_11Sep!$B$1:$B$3202,0),MATCH(A.Arr9sepList!J$1,manifest_11Sep!$A$1:$V$1,0))</f>
        <v>BR 170</v>
      </c>
      <c r="K214" s="13" t="str">
        <f t="array" ref="K214">INDEX(manifest_11Sep!$A$1:$V$3202,MATCH($B214,manifest_11Sep!$B$1:$B$3202,0),MATCH(A.Arr9sepList!K$1,manifest_11Sep!$A$1:$V$1,0))</f>
        <v>13-thg 9-25</v>
      </c>
      <c r="L214" s="14">
        <f t="array" ref="L214">INDEX(manifest_11Sep!$A$1:$V$3202,MATCH($B214,manifest_11Sep!$B$1:$B$3202,0),MATCH(A.Arr9sepList!L$1,manifest_11Sep!$A$1:$V$1,0))</f>
        <v>0.45833333333333331</v>
      </c>
      <c r="M214" s="13" t="str">
        <f t="array" ref="M214">INDEX(manifest_11Sep!$A$1:$V$3202,MATCH($B214,manifest_11Sep!$B$1:$B$3202,0),MATCH(A.Arr9sepList!M$1,manifest_11Sep!$A$1:$V$1,0))</f>
        <v>ICN-T1</v>
      </c>
      <c r="N214" s="13" t="str">
        <f t="array" ref="N214">INDEX(manifest_11Sep!$A$1:$V$3202,MATCH($B214,manifest_11Sep!$B$1:$B$3202,0),MATCH(A.Arr9sepList!N$1,manifest_11Sep!$A$1:$V$1,0))</f>
        <v>LOTTE</v>
      </c>
      <c r="O214" s="15"/>
      <c r="P214" s="20"/>
      <c r="Q214" s="16">
        <v>15262410</v>
      </c>
      <c r="R214" s="16" t="s">
        <v>43</v>
      </c>
      <c r="S214" s="13">
        <f t="array" ref="S214">INDEX(manifest_11Sep!$A$1:$V$3202,MATCH($B214,manifest_11Sep!$B$1:$B$3202,0),MATCH(A.Arr9sepList!S$1,manifest_11Sep!$A$1:$V$1,0))</f>
        <v>0</v>
      </c>
    </row>
    <row r="215" spans="1:19" ht="15.75" customHeight="1">
      <c r="A215" s="13" t="str">
        <f t="array" ref="A215">INDEX(manifest_11Sep!$A$1:$V$3202,MATCH($B215,manifest_11Sep!$B$1:$B$3202,0),MATCH(A.Arr9sepList!A$1,manifest_11Sep!$A$1:$V$1,0))</f>
        <v>A</v>
      </c>
      <c r="B215" s="13" t="s">
        <v>2772</v>
      </c>
      <c r="C215" s="13" t="str">
        <f t="array" ref="C215">INDEX(manifest_11Sep!$A$1:$V$3202,MATCH($B215,manifest_11Sep!$B$1:$B$3202,0),MATCH(A.Arr9sepList!C$1,manifest_11Sep!$A$1:$V$1,0))</f>
        <v>RXNC8QGS779</v>
      </c>
      <c r="D215" s="13" t="str">
        <f t="array" ref="D215">INDEX(manifest_11Sep!$A$1:$V$3202,MATCH($B215,manifest_11Sep!$B$1:$B$3202,0),MATCH(A.Arr9sepList!D$1,manifest_11Sep!$A$1:$V$1,0))</f>
        <v>Female</v>
      </c>
      <c r="E215" s="13" t="str">
        <f t="array" ref="E215">INDEX(manifest_11Sep!$A$1:$V$3202,MATCH($B215,manifest_11Sep!$B$1:$B$3202,0),MATCH(A.Arr9sepList!E$1,manifest_11Sep!$A$1:$V$1,0))</f>
        <v>Shekinah Angela</v>
      </c>
      <c r="F215" s="13" t="str">
        <f t="array" ref="F215">INDEX(manifest_11Sep!$A$1:$V$3202,MATCH($B215,manifest_11Sep!$B$1:$B$3202,0),MATCH(A.Arr9sepList!F$1,manifest_11Sep!$A$1:$V$1,0))</f>
        <v>Manusig</v>
      </c>
      <c r="G215" s="13">
        <f t="array" ref="G215">INDEX(manifest_11Sep!$A$1:$V$3202,MATCH($B215,manifest_11Sep!$B$1:$B$3202,0),MATCH(A.Arr9sepList!G$1,manifest_11Sep!$A$1:$V$1,0))</f>
        <v>14</v>
      </c>
      <c r="H215" s="13" t="str">
        <f t="array" ref="H215">INDEX(manifest_11Sep!$A$1:$V$3202,MATCH($B215,manifest_11Sep!$B$1:$B$3202,0),MATCH(A.Arr9sepList!H$1,manifest_11Sep!$A$1:$V$1,0))</f>
        <v>John Woo 1</v>
      </c>
      <c r="I215" s="13" t="str">
        <f t="array" ref="I215">INDEX(manifest_11Sep!$A$1:$V$3202,MATCH($B215,manifest_11Sep!$B$1:$B$3202,0),MATCH(A.Arr9sepList!I$1,manifest_11Sep!$A$1:$V$1,0))</f>
        <v>EVA Air</v>
      </c>
      <c r="J215" s="13" t="str">
        <f t="array" ref="J215">INDEX(manifest_11Sep!$A$1:$V$3202,MATCH($B215,manifest_11Sep!$B$1:$B$3202,0),MATCH(A.Arr9sepList!J$1,manifest_11Sep!$A$1:$V$1,0))</f>
        <v>BR 170</v>
      </c>
      <c r="K215" s="13" t="str">
        <f t="array" ref="K215">INDEX(manifest_11Sep!$A$1:$V$3202,MATCH($B215,manifest_11Sep!$B$1:$B$3202,0),MATCH(A.Arr9sepList!K$1,manifest_11Sep!$A$1:$V$1,0))</f>
        <v>13-thg 9-25</v>
      </c>
      <c r="L215" s="14">
        <f t="array" ref="L215">INDEX(manifest_11Sep!$A$1:$V$3202,MATCH($B215,manifest_11Sep!$B$1:$B$3202,0),MATCH(A.Arr9sepList!L$1,manifest_11Sep!$A$1:$V$1,0))</f>
        <v>0.45833333333333331</v>
      </c>
      <c r="M215" s="13" t="str">
        <f t="array" ref="M215">INDEX(manifest_11Sep!$A$1:$V$3202,MATCH($B215,manifest_11Sep!$B$1:$B$3202,0),MATCH(A.Arr9sepList!M$1,manifest_11Sep!$A$1:$V$1,0))</f>
        <v>ICN-T1</v>
      </c>
      <c r="N215" s="13" t="str">
        <f t="array" ref="N215">INDEX(manifest_11Sep!$A$1:$V$3202,MATCH($B215,manifest_11Sep!$B$1:$B$3202,0),MATCH(A.Arr9sepList!N$1,manifest_11Sep!$A$1:$V$1,0))</f>
        <v>LOTTE</v>
      </c>
      <c r="O215" s="15"/>
      <c r="P215" s="20"/>
      <c r="Q215" s="16">
        <v>15262410</v>
      </c>
      <c r="R215" s="16" t="s">
        <v>43</v>
      </c>
      <c r="S215" s="13">
        <f t="array" ref="S215">INDEX(manifest_11Sep!$A$1:$V$3202,MATCH($B215,manifest_11Sep!$B$1:$B$3202,0),MATCH(A.Arr9sepList!S$1,manifest_11Sep!$A$1:$V$1,0))</f>
        <v>0</v>
      </c>
    </row>
    <row r="216" spans="1:19" ht="15.75" customHeight="1">
      <c r="A216" s="13" t="str">
        <f t="array" ref="A216">INDEX(manifest_11Sep!$A$1:$V$3202,MATCH($B216,manifest_11Sep!$B$1:$B$3202,0),MATCH(A.Arr9sepList!A$1,manifest_11Sep!$A$1:$V$1,0))</f>
        <v>A</v>
      </c>
      <c r="B216" s="13" t="s">
        <v>2831</v>
      </c>
      <c r="C216" s="13" t="str">
        <f t="array" ref="C216">INDEX(manifest_11Sep!$A$1:$V$3202,MATCH($B216,manifest_11Sep!$B$1:$B$3202,0),MATCH(A.Arr9sepList!C$1,manifest_11Sep!$A$1:$V$1,0))</f>
        <v>MDNM6NFSRXR</v>
      </c>
      <c r="D216" s="13" t="str">
        <f t="array" ref="D216">INDEX(manifest_11Sep!$A$1:$V$3202,MATCH($B216,manifest_11Sep!$B$1:$B$3202,0),MATCH(A.Arr9sepList!D$1,manifest_11Sep!$A$1:$V$1,0))</f>
        <v>Male</v>
      </c>
      <c r="E216" s="13" t="str">
        <f t="array" ref="E216">INDEX(manifest_11Sep!$A$1:$V$3202,MATCH($B216,manifest_11Sep!$B$1:$B$3202,0),MATCH(A.Arr9sepList!E$1,manifest_11Sep!$A$1:$V$1,0))</f>
        <v>Ulysses</v>
      </c>
      <c r="F216" s="13" t="str">
        <f t="array" ref="F216">INDEX(manifest_11Sep!$A$1:$V$3202,MATCH($B216,manifest_11Sep!$B$1:$B$3202,0),MATCH(A.Arr9sepList!F$1,manifest_11Sep!$A$1:$V$1,0))</f>
        <v>Edmond</v>
      </c>
      <c r="G216" s="13">
        <f t="array" ref="G216">INDEX(manifest_11Sep!$A$1:$V$3202,MATCH($B216,manifest_11Sep!$B$1:$B$3202,0),MATCH(A.Arr9sepList!G$1,manifest_11Sep!$A$1:$V$1,0))</f>
        <v>65</v>
      </c>
      <c r="H216" s="13" t="str">
        <f t="array" ref="H216">INDEX(manifest_11Sep!$A$1:$V$3202,MATCH($B216,manifest_11Sep!$B$1:$B$3202,0),MATCH(A.Arr9sepList!H$1,manifest_11Sep!$A$1:$V$1,0))</f>
        <v>John Woo 1</v>
      </c>
      <c r="I216" s="13" t="str">
        <f t="array" ref="I216">INDEX(manifest_11Sep!$A$1:$V$3202,MATCH($B216,manifest_11Sep!$B$1:$B$3202,0),MATCH(A.Arr9sepList!I$1,manifest_11Sep!$A$1:$V$1,0))</f>
        <v>Eva Air</v>
      </c>
      <c r="J216" s="13" t="str">
        <f t="array" ref="J216">INDEX(manifest_11Sep!$A$1:$V$3202,MATCH($B216,manifest_11Sep!$B$1:$B$3202,0),MATCH(A.Arr9sepList!J$1,manifest_11Sep!$A$1:$V$1,0))</f>
        <v>BR 170</v>
      </c>
      <c r="K216" s="13" t="str">
        <f t="array" ref="K216">INDEX(manifest_11Sep!$A$1:$V$3202,MATCH($B216,manifest_11Sep!$B$1:$B$3202,0),MATCH(A.Arr9sepList!K$1,manifest_11Sep!$A$1:$V$1,0))</f>
        <v>13-thg 9-25</v>
      </c>
      <c r="L216" s="14">
        <f t="array" ref="L216">INDEX(manifest_11Sep!$A$1:$V$3202,MATCH($B216,manifest_11Sep!$B$1:$B$3202,0),MATCH(A.Arr9sepList!L$1,manifest_11Sep!$A$1:$V$1,0))</f>
        <v>0.45833333333333331</v>
      </c>
      <c r="M216" s="13" t="str">
        <f t="array" ref="M216">INDEX(manifest_11Sep!$A$1:$V$3202,MATCH($B216,manifest_11Sep!$B$1:$B$3202,0),MATCH(A.Arr9sepList!M$1,manifest_11Sep!$A$1:$V$1,0))</f>
        <v>ICN-T1</v>
      </c>
      <c r="N216" s="13" t="str">
        <f t="array" ref="N216">INDEX(manifest_11Sep!$A$1:$V$3202,MATCH($B216,manifest_11Sep!$B$1:$B$3202,0),MATCH(A.Arr9sepList!N$1,manifest_11Sep!$A$1:$V$1,0))</f>
        <v>LOTTE</v>
      </c>
      <c r="O216" s="15"/>
      <c r="P216" s="20"/>
      <c r="Q216" s="16">
        <v>15262423</v>
      </c>
      <c r="R216" s="16" t="s">
        <v>61</v>
      </c>
      <c r="S216" s="13">
        <f t="array" ref="S216">INDEX(manifest_11Sep!$A$1:$V$3202,MATCH($B216,manifest_11Sep!$B$1:$B$3202,0),MATCH(A.Arr9sepList!S$1,manifest_11Sep!$A$1:$V$1,0))</f>
        <v>0</v>
      </c>
    </row>
    <row r="217" spans="1:19" ht="15.75" customHeight="1">
      <c r="A217" s="13" t="str">
        <f t="array" ref="A217">INDEX(manifest_11Sep!$A$1:$V$3202,MATCH($B217,manifest_11Sep!$B$1:$B$3202,0),MATCH(A.Arr9sepList!A$1,manifest_11Sep!$A$1:$V$1,0))</f>
        <v>A</v>
      </c>
      <c r="B217" s="13" t="s">
        <v>2837</v>
      </c>
      <c r="C217" s="13" t="str">
        <f t="array" ref="C217">INDEX(manifest_11Sep!$A$1:$V$3202,MATCH($B217,manifest_11Sep!$B$1:$B$3202,0),MATCH(A.Arr9sepList!C$1,manifest_11Sep!$A$1:$V$1,0))</f>
        <v>L5NVKVVDM67</v>
      </c>
      <c r="D217" s="13" t="str">
        <f t="array" ref="D217">INDEX(manifest_11Sep!$A$1:$V$3202,MATCH($B217,manifest_11Sep!$B$1:$B$3202,0),MATCH(A.Arr9sepList!D$1,manifest_11Sep!$A$1:$V$1,0))</f>
        <v>Female</v>
      </c>
      <c r="E217" s="13" t="str">
        <f t="array" ref="E217">INDEX(manifest_11Sep!$A$1:$V$3202,MATCH($B217,manifest_11Sep!$B$1:$B$3202,0),MATCH(A.Arr9sepList!E$1,manifest_11Sep!$A$1:$V$1,0))</f>
        <v>Bettie Coleman</v>
      </c>
      <c r="F217" s="13" t="str">
        <f t="array" ref="F217">INDEX(manifest_11Sep!$A$1:$V$3202,MATCH($B217,manifest_11Sep!$B$1:$B$3202,0),MATCH(A.Arr9sepList!F$1,manifest_11Sep!$A$1:$V$1,0))</f>
        <v>Arbaiza</v>
      </c>
      <c r="G217" s="13">
        <f t="array" ref="G217">INDEX(manifest_11Sep!$A$1:$V$3202,MATCH($B217,manifest_11Sep!$B$1:$B$3202,0),MATCH(A.Arr9sepList!G$1,manifest_11Sep!$A$1:$V$1,0))</f>
        <v>67</v>
      </c>
      <c r="H217" s="13" t="str">
        <f t="array" ref="H217">INDEX(manifest_11Sep!$A$1:$V$3202,MATCH($B217,manifest_11Sep!$B$1:$B$3202,0),MATCH(A.Arr9sepList!H$1,manifest_11Sep!$A$1:$V$1,0))</f>
        <v>John Woo 1</v>
      </c>
      <c r="I217" s="13" t="str">
        <f t="array" ref="I217">INDEX(manifest_11Sep!$A$1:$V$3202,MATCH($B217,manifest_11Sep!$B$1:$B$3202,0),MATCH(A.Arr9sepList!I$1,manifest_11Sep!$A$1:$V$1,0))</f>
        <v>EVA Air</v>
      </c>
      <c r="J217" s="13" t="str">
        <f t="array" ref="J217">INDEX(manifest_11Sep!$A$1:$V$3202,MATCH($B217,manifest_11Sep!$B$1:$B$3202,0),MATCH(A.Arr9sepList!J$1,manifest_11Sep!$A$1:$V$1,0))</f>
        <v>BR 170</v>
      </c>
      <c r="K217" s="13" t="str">
        <f t="array" ref="K217">INDEX(manifest_11Sep!$A$1:$V$3202,MATCH($B217,manifest_11Sep!$B$1:$B$3202,0),MATCH(A.Arr9sepList!K$1,manifest_11Sep!$A$1:$V$1,0))</f>
        <v>13-thg 9-25</v>
      </c>
      <c r="L217" s="14">
        <f t="array" ref="L217">INDEX(manifest_11Sep!$A$1:$V$3202,MATCH($B217,manifest_11Sep!$B$1:$B$3202,0),MATCH(A.Arr9sepList!L$1,manifest_11Sep!$A$1:$V$1,0))</f>
        <v>0.45833333333333331</v>
      </c>
      <c r="M217" s="13" t="str">
        <f t="array" ref="M217">INDEX(manifest_11Sep!$A$1:$V$3202,MATCH($B217,manifest_11Sep!$B$1:$B$3202,0),MATCH(A.Arr9sepList!M$1,manifest_11Sep!$A$1:$V$1,0))</f>
        <v>ICN-T1</v>
      </c>
      <c r="N217" s="13" t="str">
        <f t="array" ref="N217">INDEX(manifest_11Sep!$A$1:$V$3202,MATCH($B217,manifest_11Sep!$B$1:$B$3202,0),MATCH(A.Arr9sepList!N$1,manifest_11Sep!$A$1:$V$1,0))</f>
        <v>LOTTE</v>
      </c>
      <c r="O217" s="15"/>
      <c r="P217" s="20"/>
      <c r="Q217" s="16">
        <v>15262424</v>
      </c>
      <c r="R217" s="16" t="s">
        <v>61</v>
      </c>
      <c r="S217" s="13">
        <f t="array" ref="S217">INDEX(manifest_11Sep!$A$1:$V$3202,MATCH($B217,manifest_11Sep!$B$1:$B$3202,0),MATCH(A.Arr9sepList!S$1,manifest_11Sep!$A$1:$V$1,0))</f>
        <v>0</v>
      </c>
    </row>
    <row r="218" spans="1:19" ht="15.75" customHeight="1">
      <c r="A218" s="13" t="str">
        <f t="array" ref="A218">INDEX(manifest_11Sep!$A$1:$V$3202,MATCH($B218,manifest_11Sep!$B$1:$B$3202,0),MATCH(A.Arr9sepList!A$1,manifest_11Sep!$A$1:$V$1,0))</f>
        <v>A</v>
      </c>
      <c r="B218" s="13" t="s">
        <v>2856</v>
      </c>
      <c r="C218" s="13" t="str">
        <f t="array" ref="C218">INDEX(manifest_11Sep!$A$1:$V$3202,MATCH($B218,manifest_11Sep!$B$1:$B$3202,0),MATCH(A.Arr9sepList!C$1,manifest_11Sep!$A$1:$V$1,0))</f>
        <v>M5NXYG3KS3V</v>
      </c>
      <c r="D218" s="13" t="str">
        <f t="array" ref="D218">INDEX(manifest_11Sep!$A$1:$V$3202,MATCH($B218,manifest_11Sep!$B$1:$B$3202,0),MATCH(A.Arr9sepList!D$1,manifest_11Sep!$A$1:$V$1,0))</f>
        <v>Female</v>
      </c>
      <c r="E218" s="13" t="str">
        <f t="array" ref="E218">INDEX(manifest_11Sep!$A$1:$V$3202,MATCH($B218,manifest_11Sep!$B$1:$B$3202,0),MATCH(A.Arr9sepList!E$1,manifest_11Sep!$A$1:$V$1,0))</f>
        <v>Hortence</v>
      </c>
      <c r="F218" s="13" t="str">
        <f t="array" ref="F218">INDEX(manifest_11Sep!$A$1:$V$3202,MATCH($B218,manifest_11Sep!$B$1:$B$3202,0),MATCH(A.Arr9sepList!F$1,manifest_11Sep!$A$1:$V$1,0))</f>
        <v>Murray</v>
      </c>
      <c r="G218" s="13">
        <f t="array" ref="G218">INDEX(manifest_11Sep!$A$1:$V$3202,MATCH($B218,manifest_11Sep!$B$1:$B$3202,0),MATCH(A.Arr9sepList!G$1,manifest_11Sep!$A$1:$V$1,0))</f>
        <v>72</v>
      </c>
      <c r="H218" s="13" t="str">
        <f t="array" ref="H218">INDEX(manifest_11Sep!$A$1:$V$3202,MATCH($B218,manifest_11Sep!$B$1:$B$3202,0),MATCH(A.Arr9sepList!H$1,manifest_11Sep!$A$1:$V$1,0))</f>
        <v>John Woo 1</v>
      </c>
      <c r="I218" s="13" t="str">
        <f t="array" ref="I218">INDEX(manifest_11Sep!$A$1:$V$3202,MATCH($B218,manifest_11Sep!$B$1:$B$3202,0),MATCH(A.Arr9sepList!I$1,manifest_11Sep!$A$1:$V$1,0))</f>
        <v>EVA Air</v>
      </c>
      <c r="J218" s="13" t="str">
        <f t="array" ref="J218">INDEX(manifest_11Sep!$A$1:$V$3202,MATCH($B218,manifest_11Sep!$B$1:$B$3202,0),MATCH(A.Arr9sepList!J$1,manifest_11Sep!$A$1:$V$1,0))</f>
        <v>BR 170</v>
      </c>
      <c r="K218" s="13" t="str">
        <f t="array" ref="K218">INDEX(manifest_11Sep!$A$1:$V$3202,MATCH($B218,manifest_11Sep!$B$1:$B$3202,0),MATCH(A.Arr9sepList!K$1,manifest_11Sep!$A$1:$V$1,0))</f>
        <v>13-thg 9-25</v>
      </c>
      <c r="L218" s="14">
        <f t="array" ref="L218">INDEX(manifest_11Sep!$A$1:$V$3202,MATCH($B218,manifest_11Sep!$B$1:$B$3202,0),MATCH(A.Arr9sepList!L$1,manifest_11Sep!$A$1:$V$1,0))</f>
        <v>0.45833333333333331</v>
      </c>
      <c r="M218" s="13" t="str">
        <f t="array" ref="M218">INDEX(manifest_11Sep!$A$1:$V$3202,MATCH($B218,manifest_11Sep!$B$1:$B$3202,0),MATCH(A.Arr9sepList!M$1,manifest_11Sep!$A$1:$V$1,0))</f>
        <v>ICN-T1</v>
      </c>
      <c r="N218" s="13" t="str">
        <f t="array" ref="N218">INDEX(manifest_11Sep!$A$1:$V$3202,MATCH($B218,manifest_11Sep!$B$1:$B$3202,0),MATCH(A.Arr9sepList!N$1,manifest_11Sep!$A$1:$V$1,0))</f>
        <v>LOTTE</v>
      </c>
      <c r="O218" s="15"/>
      <c r="P218" s="20"/>
      <c r="Q218" s="16">
        <v>15262427</v>
      </c>
      <c r="R218" s="16" t="s">
        <v>61</v>
      </c>
      <c r="S218" s="13">
        <f t="array" ref="S218">INDEX(manifest_11Sep!$A$1:$V$3202,MATCH($B218,manifest_11Sep!$B$1:$B$3202,0),MATCH(A.Arr9sepList!S$1,manifest_11Sep!$A$1:$V$1,0))</f>
        <v>0</v>
      </c>
    </row>
    <row r="219" spans="1:19" ht="15.75" customHeight="1">
      <c r="A219" s="13" t="str">
        <f t="array" ref="A219">INDEX(manifest_11Sep!$A$1:$V$3202,MATCH($B219,manifest_11Sep!$B$1:$B$3202,0),MATCH(A.Arr9sepList!A$1,manifest_11Sep!$A$1:$V$1,0))</f>
        <v>A</v>
      </c>
      <c r="B219" s="13" t="s">
        <v>2861</v>
      </c>
      <c r="C219" s="13" t="str">
        <f t="array" ref="C219">INDEX(manifest_11Sep!$A$1:$V$3202,MATCH($B219,manifest_11Sep!$B$1:$B$3202,0),MATCH(A.Arr9sepList!C$1,manifest_11Sep!$A$1:$V$1,0))</f>
        <v>KMNVNTSLW54</v>
      </c>
      <c r="D219" s="13" t="str">
        <f t="array" ref="D219">INDEX(manifest_11Sep!$A$1:$V$3202,MATCH($B219,manifest_11Sep!$B$1:$B$3202,0),MATCH(A.Arr9sepList!D$1,manifest_11Sep!$A$1:$V$1,0))</f>
        <v>Female</v>
      </c>
      <c r="E219" s="13" t="str">
        <f t="array" ref="E219">INDEX(manifest_11Sep!$A$1:$V$3202,MATCH($B219,manifest_11Sep!$B$1:$B$3202,0),MATCH(A.Arr9sepList!E$1,manifest_11Sep!$A$1:$V$1,0))</f>
        <v>Sonya</v>
      </c>
      <c r="F219" s="13" t="str">
        <f t="array" ref="F219">INDEX(manifest_11Sep!$A$1:$V$3202,MATCH($B219,manifest_11Sep!$B$1:$B$3202,0),MATCH(A.Arr9sepList!F$1,manifest_11Sep!$A$1:$V$1,0))</f>
        <v>Campbell</v>
      </c>
      <c r="G219" s="13">
        <f t="array" ref="G219">INDEX(manifest_11Sep!$A$1:$V$3202,MATCH($B219,manifest_11Sep!$B$1:$B$3202,0),MATCH(A.Arr9sepList!G$1,manifest_11Sep!$A$1:$V$1,0))</f>
        <v>56</v>
      </c>
      <c r="H219" s="13" t="str">
        <f t="array" ref="H219">INDEX(manifest_11Sep!$A$1:$V$3202,MATCH($B219,manifest_11Sep!$B$1:$B$3202,0),MATCH(A.Arr9sepList!H$1,manifest_11Sep!$A$1:$V$1,0))</f>
        <v>John Woo 1</v>
      </c>
      <c r="I219" s="13" t="str">
        <f t="array" ref="I219">INDEX(manifest_11Sep!$A$1:$V$3202,MATCH($B219,manifest_11Sep!$B$1:$B$3202,0),MATCH(A.Arr9sepList!I$1,manifest_11Sep!$A$1:$V$1,0))</f>
        <v>EVA Air</v>
      </c>
      <c r="J219" s="13" t="str">
        <f t="array" ref="J219">INDEX(manifest_11Sep!$A$1:$V$3202,MATCH($B219,manifest_11Sep!$B$1:$B$3202,0),MATCH(A.Arr9sepList!J$1,manifest_11Sep!$A$1:$V$1,0))</f>
        <v>BR 170</v>
      </c>
      <c r="K219" s="13" t="str">
        <f t="array" ref="K219">INDEX(manifest_11Sep!$A$1:$V$3202,MATCH($B219,manifest_11Sep!$B$1:$B$3202,0),MATCH(A.Arr9sepList!K$1,manifest_11Sep!$A$1:$V$1,0))</f>
        <v>13-thg 9-25</v>
      </c>
      <c r="L219" s="14">
        <f t="array" ref="L219">INDEX(manifest_11Sep!$A$1:$V$3202,MATCH($B219,manifest_11Sep!$B$1:$B$3202,0),MATCH(A.Arr9sepList!L$1,manifest_11Sep!$A$1:$V$1,0))</f>
        <v>0.45833333333333331</v>
      </c>
      <c r="M219" s="13" t="str">
        <f t="array" ref="M219">INDEX(manifest_11Sep!$A$1:$V$3202,MATCH($B219,manifest_11Sep!$B$1:$B$3202,0),MATCH(A.Arr9sepList!M$1,manifest_11Sep!$A$1:$V$1,0))</f>
        <v>ICN-T1</v>
      </c>
      <c r="N219" s="13" t="str">
        <f t="array" ref="N219">INDEX(manifest_11Sep!$A$1:$V$3202,MATCH($B219,manifest_11Sep!$B$1:$B$3202,0),MATCH(A.Arr9sepList!N$1,manifest_11Sep!$A$1:$V$1,0))</f>
        <v>LOTTE</v>
      </c>
      <c r="O219" s="15"/>
      <c r="P219" s="20"/>
      <c r="Q219" s="16">
        <v>15262428</v>
      </c>
      <c r="R219" s="16" t="s">
        <v>43</v>
      </c>
      <c r="S219" s="13">
        <f t="array" ref="S219">INDEX(manifest_11Sep!$A$1:$V$3202,MATCH($B219,manifest_11Sep!$B$1:$B$3202,0),MATCH(A.Arr9sepList!S$1,manifest_11Sep!$A$1:$V$1,0))</f>
        <v>0</v>
      </c>
    </row>
    <row r="220" spans="1:19" ht="15.75" customHeight="1">
      <c r="A220" s="13" t="str">
        <f t="array" ref="A220">INDEX(manifest_11Sep!$A$1:$V$3202,MATCH($B220,manifest_11Sep!$B$1:$B$3202,0),MATCH(A.Arr9sepList!A$1,manifest_11Sep!$A$1:$V$1,0))</f>
        <v>A</v>
      </c>
      <c r="B220" s="13" t="s">
        <v>2864</v>
      </c>
      <c r="C220" s="13" t="str">
        <f t="array" ref="C220">INDEX(manifest_11Sep!$A$1:$V$3202,MATCH($B220,manifest_11Sep!$B$1:$B$3202,0),MATCH(A.Arr9sepList!C$1,manifest_11Sep!$A$1:$V$1,0))</f>
        <v>KMNVNTSLW54</v>
      </c>
      <c r="D220" s="13" t="str">
        <f t="array" ref="D220">INDEX(manifest_11Sep!$A$1:$V$3202,MATCH($B220,manifest_11Sep!$B$1:$B$3202,0),MATCH(A.Arr9sepList!D$1,manifest_11Sep!$A$1:$V$1,0))</f>
        <v>Female</v>
      </c>
      <c r="E220" s="13" t="str">
        <f t="array" ref="E220">INDEX(manifest_11Sep!$A$1:$V$3202,MATCH($B220,manifest_11Sep!$B$1:$B$3202,0),MATCH(A.Arr9sepList!E$1,manifest_11Sep!$A$1:$V$1,0))</f>
        <v>Dolly</v>
      </c>
      <c r="F220" s="13" t="str">
        <f t="array" ref="F220">INDEX(manifest_11Sep!$A$1:$V$3202,MATCH($B220,manifest_11Sep!$B$1:$B$3202,0),MATCH(A.Arr9sepList!F$1,manifest_11Sep!$A$1:$V$1,0))</f>
        <v>Cooper</v>
      </c>
      <c r="G220" s="13">
        <f t="array" ref="G220">INDEX(manifest_11Sep!$A$1:$V$3202,MATCH($B220,manifest_11Sep!$B$1:$B$3202,0),MATCH(A.Arr9sepList!G$1,manifest_11Sep!$A$1:$V$1,0))</f>
        <v>65</v>
      </c>
      <c r="H220" s="13" t="str">
        <f t="array" ref="H220">INDEX(manifest_11Sep!$A$1:$V$3202,MATCH($B220,manifest_11Sep!$B$1:$B$3202,0),MATCH(A.Arr9sepList!H$1,manifest_11Sep!$A$1:$V$1,0))</f>
        <v>John Woo 1</v>
      </c>
      <c r="I220" s="13" t="str">
        <f t="array" ref="I220">INDEX(manifest_11Sep!$A$1:$V$3202,MATCH($B220,manifest_11Sep!$B$1:$B$3202,0),MATCH(A.Arr9sepList!I$1,manifest_11Sep!$A$1:$V$1,0))</f>
        <v>EVA Air</v>
      </c>
      <c r="J220" s="13" t="str">
        <f t="array" ref="J220">INDEX(manifest_11Sep!$A$1:$V$3202,MATCH($B220,manifest_11Sep!$B$1:$B$3202,0),MATCH(A.Arr9sepList!J$1,manifest_11Sep!$A$1:$V$1,0))</f>
        <v>BR 170</v>
      </c>
      <c r="K220" s="13" t="str">
        <f t="array" ref="K220">INDEX(manifest_11Sep!$A$1:$V$3202,MATCH($B220,manifest_11Sep!$B$1:$B$3202,0),MATCH(A.Arr9sepList!K$1,manifest_11Sep!$A$1:$V$1,0))</f>
        <v>13-thg 9-25</v>
      </c>
      <c r="L220" s="14">
        <f t="array" ref="L220">INDEX(manifest_11Sep!$A$1:$V$3202,MATCH($B220,manifest_11Sep!$B$1:$B$3202,0),MATCH(A.Arr9sepList!L$1,manifest_11Sep!$A$1:$V$1,0))</f>
        <v>0.45833333333333331</v>
      </c>
      <c r="M220" s="13" t="str">
        <f t="array" ref="M220">INDEX(manifest_11Sep!$A$1:$V$3202,MATCH($B220,manifest_11Sep!$B$1:$B$3202,0),MATCH(A.Arr9sepList!M$1,manifest_11Sep!$A$1:$V$1,0))</f>
        <v>ICN-T1</v>
      </c>
      <c r="N220" s="13" t="str">
        <f t="array" ref="N220">INDEX(manifest_11Sep!$A$1:$V$3202,MATCH($B220,manifest_11Sep!$B$1:$B$3202,0),MATCH(A.Arr9sepList!N$1,manifest_11Sep!$A$1:$V$1,0))</f>
        <v>LOTTE</v>
      </c>
      <c r="O220" s="15"/>
      <c r="P220" s="20"/>
      <c r="Q220" s="16">
        <v>15262428</v>
      </c>
      <c r="R220" s="16" t="s">
        <v>43</v>
      </c>
      <c r="S220" s="13">
        <f t="array" ref="S220">INDEX(manifest_11Sep!$A$1:$V$3202,MATCH($B220,manifest_11Sep!$B$1:$B$3202,0),MATCH(A.Arr9sepList!S$1,manifest_11Sep!$A$1:$V$1,0))</f>
        <v>0</v>
      </c>
    </row>
    <row r="221" spans="1:19" ht="15.75" customHeight="1">
      <c r="A221" s="13" t="str">
        <f t="array" ref="A221">INDEX(manifest_11Sep!$A$1:$V$3202,MATCH($B221,manifest_11Sep!$B$1:$B$3202,0),MATCH(A.Arr9sepList!A$1,manifest_11Sep!$A$1:$V$1,0))</f>
        <v>A</v>
      </c>
      <c r="B221" s="13" t="s">
        <v>3070</v>
      </c>
      <c r="C221" s="13" t="str">
        <f t="array" ref="C221">INDEX(manifest_11Sep!$A$1:$V$3202,MATCH($B221,manifest_11Sep!$B$1:$B$3202,0),MATCH(A.Arr9sepList!C$1,manifest_11Sep!$A$1:$V$1,0))</f>
        <v>28NZ4P29F8M</v>
      </c>
      <c r="D221" s="13" t="str">
        <f t="array" ref="D221">INDEX(manifest_11Sep!$A$1:$V$3202,MATCH($B221,manifest_11Sep!$B$1:$B$3202,0),MATCH(A.Arr9sepList!D$1,manifest_11Sep!$A$1:$V$1,0))</f>
        <v>Male</v>
      </c>
      <c r="E221" s="13" t="str">
        <f t="array" ref="E221">INDEX(manifest_11Sep!$A$1:$V$3202,MATCH($B221,manifest_11Sep!$B$1:$B$3202,0),MATCH(A.Arr9sepList!E$1,manifest_11Sep!$A$1:$V$1,0))</f>
        <v>Babatunde Emmanuel</v>
      </c>
      <c r="F221" s="13" t="str">
        <f t="array" ref="F221">INDEX(manifest_11Sep!$A$1:$V$3202,MATCH($B221,manifest_11Sep!$B$1:$B$3202,0),MATCH(A.Arr9sepList!F$1,manifest_11Sep!$A$1:$V$1,0))</f>
        <v>Aremu</v>
      </c>
      <c r="G221" s="13">
        <f t="array" ref="G221">INDEX(manifest_11Sep!$A$1:$V$3202,MATCH($B221,manifest_11Sep!$B$1:$B$3202,0),MATCH(A.Arr9sepList!G$1,manifest_11Sep!$A$1:$V$1,0))</f>
        <v>44</v>
      </c>
      <c r="H221" s="13" t="str">
        <f t="array" ref="H221">INDEX(manifest_11Sep!$A$1:$V$3202,MATCH($B221,manifest_11Sep!$B$1:$B$3202,0),MATCH(A.Arr9sepList!H$1,manifest_11Sep!$A$1:$V$1,0))</f>
        <v>Kenny Sowunmi</v>
      </c>
      <c r="I221" s="13" t="str">
        <f t="array" ref="I221">INDEX(manifest_11Sep!$A$1:$V$3202,MATCH($B221,manifest_11Sep!$B$1:$B$3202,0),MATCH(A.Arr9sepList!I$1,manifest_11Sep!$A$1:$V$1,0))</f>
        <v>EVA Air</v>
      </c>
      <c r="J221" s="13" t="str">
        <f t="array" ref="J221">INDEX(manifest_11Sep!$A$1:$V$3202,MATCH($B221,manifest_11Sep!$B$1:$B$3202,0),MATCH(A.Arr9sepList!J$1,manifest_11Sep!$A$1:$V$1,0))</f>
        <v>BR 170</v>
      </c>
      <c r="K221" s="13" t="str">
        <f t="array" ref="K221">INDEX(manifest_11Sep!$A$1:$V$3202,MATCH($B221,manifest_11Sep!$B$1:$B$3202,0),MATCH(A.Arr9sepList!K$1,manifest_11Sep!$A$1:$V$1,0))</f>
        <v>13-thg 9-25</v>
      </c>
      <c r="L221" s="14">
        <f t="array" ref="L221">INDEX(manifest_11Sep!$A$1:$V$3202,MATCH($B221,manifest_11Sep!$B$1:$B$3202,0),MATCH(A.Arr9sepList!L$1,manifest_11Sep!$A$1:$V$1,0))</f>
        <v>0.45833333333333331</v>
      </c>
      <c r="M221" s="13" t="str">
        <f t="array" ref="M221">INDEX(manifest_11Sep!$A$1:$V$3202,MATCH($B221,manifest_11Sep!$B$1:$B$3202,0),MATCH(A.Arr9sepList!M$1,manifest_11Sep!$A$1:$V$1,0))</f>
        <v>ICN-T1</v>
      </c>
      <c r="N221" s="13" t="str">
        <f t="array" ref="N221">INDEX(manifest_11Sep!$A$1:$V$3202,MATCH($B221,manifest_11Sep!$B$1:$B$3202,0),MATCH(A.Arr9sepList!N$1,manifest_11Sep!$A$1:$V$1,0))</f>
        <v>LOTTE</v>
      </c>
      <c r="O221" s="15"/>
      <c r="P221" s="20"/>
      <c r="Q221" s="16">
        <v>15262447</v>
      </c>
      <c r="R221" s="16" t="s">
        <v>43</v>
      </c>
      <c r="S221" s="13">
        <f t="array" ref="S221">INDEX(manifest_11Sep!$A$1:$V$3202,MATCH($B221,manifest_11Sep!$B$1:$B$3202,0),MATCH(A.Arr9sepList!S$1,manifest_11Sep!$A$1:$V$1,0))</f>
        <v>0</v>
      </c>
    </row>
    <row r="222" spans="1:19" ht="15.75" customHeight="1">
      <c r="A222" s="13" t="str">
        <f t="array" ref="A222">INDEX(manifest_11Sep!$A$1:$V$3202,MATCH($B222,manifest_11Sep!$B$1:$B$3202,0),MATCH(A.Arr9sepList!A$1,manifest_11Sep!$A$1:$V$1,0))</f>
        <v>A</v>
      </c>
      <c r="B222" s="13" t="s">
        <v>3076</v>
      </c>
      <c r="C222" s="13" t="str">
        <f t="array" ref="C222">INDEX(manifest_11Sep!$A$1:$V$3202,MATCH($B222,manifest_11Sep!$B$1:$B$3202,0),MATCH(A.Arr9sepList!C$1,manifest_11Sep!$A$1:$V$1,0))</f>
        <v>28NZ4P29F8M</v>
      </c>
      <c r="D222" s="13" t="str">
        <f t="array" ref="D222">INDEX(manifest_11Sep!$A$1:$V$3202,MATCH($B222,manifest_11Sep!$B$1:$B$3202,0),MATCH(A.Arr9sepList!D$1,manifest_11Sep!$A$1:$V$1,0))</f>
        <v>Female</v>
      </c>
      <c r="E222" s="13" t="str">
        <f t="array" ref="E222">INDEX(manifest_11Sep!$A$1:$V$3202,MATCH($B222,manifest_11Sep!$B$1:$B$3202,0),MATCH(A.Arr9sepList!E$1,manifest_11Sep!$A$1:$V$1,0))</f>
        <v>Mofoluwake Bunmi</v>
      </c>
      <c r="F222" s="13" t="str">
        <f t="array" ref="F222">INDEX(manifest_11Sep!$A$1:$V$3202,MATCH($B222,manifest_11Sep!$B$1:$B$3202,0),MATCH(A.Arr9sepList!F$1,manifest_11Sep!$A$1:$V$1,0))</f>
        <v>Aremu</v>
      </c>
      <c r="G222" s="13">
        <f t="array" ref="G222">INDEX(manifest_11Sep!$A$1:$V$3202,MATCH($B222,manifest_11Sep!$B$1:$B$3202,0),MATCH(A.Arr9sepList!G$1,manifest_11Sep!$A$1:$V$1,0))</f>
        <v>44</v>
      </c>
      <c r="H222" s="13" t="str">
        <f t="array" ref="H222">INDEX(manifest_11Sep!$A$1:$V$3202,MATCH($B222,manifest_11Sep!$B$1:$B$3202,0),MATCH(A.Arr9sepList!H$1,manifest_11Sep!$A$1:$V$1,0))</f>
        <v>Kenny Sowunmi</v>
      </c>
      <c r="I222" s="13" t="str">
        <f t="array" ref="I222">INDEX(manifest_11Sep!$A$1:$V$3202,MATCH($B222,manifest_11Sep!$B$1:$B$3202,0),MATCH(A.Arr9sepList!I$1,manifest_11Sep!$A$1:$V$1,0))</f>
        <v>EVA Air</v>
      </c>
      <c r="J222" s="13" t="str">
        <f t="array" ref="J222">INDEX(manifest_11Sep!$A$1:$V$3202,MATCH($B222,manifest_11Sep!$B$1:$B$3202,0),MATCH(A.Arr9sepList!J$1,manifest_11Sep!$A$1:$V$1,0))</f>
        <v>BR 170</v>
      </c>
      <c r="K222" s="13" t="str">
        <f t="array" ref="K222">INDEX(manifest_11Sep!$A$1:$V$3202,MATCH($B222,manifest_11Sep!$B$1:$B$3202,0),MATCH(A.Arr9sepList!K$1,manifest_11Sep!$A$1:$V$1,0))</f>
        <v>13-thg 9-25</v>
      </c>
      <c r="L222" s="14">
        <f t="array" ref="L222">INDEX(manifest_11Sep!$A$1:$V$3202,MATCH($B222,manifest_11Sep!$B$1:$B$3202,0),MATCH(A.Arr9sepList!L$1,manifest_11Sep!$A$1:$V$1,0))</f>
        <v>0.45833333333333331</v>
      </c>
      <c r="M222" s="13" t="str">
        <f t="array" ref="M222">INDEX(manifest_11Sep!$A$1:$V$3202,MATCH($B222,manifest_11Sep!$B$1:$B$3202,0),MATCH(A.Arr9sepList!M$1,manifest_11Sep!$A$1:$V$1,0))</f>
        <v>ICN-T1</v>
      </c>
      <c r="N222" s="13" t="str">
        <f t="array" ref="N222">INDEX(manifest_11Sep!$A$1:$V$3202,MATCH($B222,manifest_11Sep!$B$1:$B$3202,0),MATCH(A.Arr9sepList!N$1,manifest_11Sep!$A$1:$V$1,0))</f>
        <v>LOTTE</v>
      </c>
      <c r="O222" s="15"/>
      <c r="P222" s="20"/>
      <c r="Q222" s="16">
        <v>15262447</v>
      </c>
      <c r="R222" s="16" t="s">
        <v>43</v>
      </c>
      <c r="S222" s="13">
        <f t="array" ref="S222">INDEX(manifest_11Sep!$A$1:$V$3202,MATCH($B222,manifest_11Sep!$B$1:$B$3202,0),MATCH(A.Arr9sepList!S$1,manifest_11Sep!$A$1:$V$1,0))</f>
        <v>0</v>
      </c>
    </row>
    <row r="223" spans="1:19" ht="15.75" customHeight="1">
      <c r="A223" s="13" t="str">
        <f t="array" ref="A223">INDEX(manifest_11Sep!$A$1:$V$3202,MATCH($B223,manifest_11Sep!$B$1:$B$3202,0),MATCH(A.Arr9sepList!A$1,manifest_11Sep!$A$1:$V$1,0))</f>
        <v>A</v>
      </c>
      <c r="B223" s="13" t="s">
        <v>3078</v>
      </c>
      <c r="C223" s="13" t="str">
        <f t="array" ref="C223">INDEX(manifest_11Sep!$A$1:$V$3202,MATCH($B223,manifest_11Sep!$B$1:$B$3202,0),MATCH(A.Arr9sepList!C$1,manifest_11Sep!$A$1:$V$1,0))</f>
        <v>KMNQ6RPRTVF</v>
      </c>
      <c r="D223" s="13" t="str">
        <f t="array" ref="D223">INDEX(manifest_11Sep!$A$1:$V$3202,MATCH($B223,manifest_11Sep!$B$1:$B$3202,0),MATCH(A.Arr9sepList!D$1,manifest_11Sep!$A$1:$V$1,0))</f>
        <v>Female</v>
      </c>
      <c r="E223" s="13" t="str">
        <f t="array" ref="E223">INDEX(manifest_11Sep!$A$1:$V$3202,MATCH($B223,manifest_11Sep!$B$1:$B$3202,0),MATCH(A.Arr9sepList!E$1,manifest_11Sep!$A$1:$V$1,0))</f>
        <v>Toyin Awolola</v>
      </c>
      <c r="F223" s="13" t="str">
        <f t="array" ref="F223">INDEX(manifest_11Sep!$A$1:$V$3202,MATCH($B223,manifest_11Sep!$B$1:$B$3202,0),MATCH(A.Arr9sepList!F$1,manifest_11Sep!$A$1:$V$1,0))</f>
        <v>Osaro</v>
      </c>
      <c r="G223" s="13">
        <f t="array" ref="G223">INDEX(manifest_11Sep!$A$1:$V$3202,MATCH($B223,manifest_11Sep!$B$1:$B$3202,0),MATCH(A.Arr9sepList!G$1,manifest_11Sep!$A$1:$V$1,0))</f>
        <v>57</v>
      </c>
      <c r="H223" s="13" t="str">
        <f t="array" ref="H223">INDEX(manifest_11Sep!$A$1:$V$3202,MATCH($B223,manifest_11Sep!$B$1:$B$3202,0),MATCH(A.Arr9sepList!H$1,manifest_11Sep!$A$1:$V$1,0))</f>
        <v>Kenny Sowunmi</v>
      </c>
      <c r="I223" s="13" t="str">
        <f t="array" ref="I223">INDEX(manifest_11Sep!$A$1:$V$3202,MATCH($B223,manifest_11Sep!$B$1:$B$3202,0),MATCH(A.Arr9sepList!I$1,manifest_11Sep!$A$1:$V$1,0))</f>
        <v>EVA Air</v>
      </c>
      <c r="J223" s="13" t="str">
        <f t="array" ref="J223">INDEX(manifest_11Sep!$A$1:$V$3202,MATCH($B223,manifest_11Sep!$B$1:$B$3202,0),MATCH(A.Arr9sepList!J$1,manifest_11Sep!$A$1:$V$1,0))</f>
        <v>BR 170</v>
      </c>
      <c r="K223" s="13" t="str">
        <f t="array" ref="K223">INDEX(manifest_11Sep!$A$1:$V$3202,MATCH($B223,manifest_11Sep!$B$1:$B$3202,0),MATCH(A.Arr9sepList!K$1,manifest_11Sep!$A$1:$V$1,0))</f>
        <v>13-thg 9-25</v>
      </c>
      <c r="L223" s="14">
        <f t="array" ref="L223">INDEX(manifest_11Sep!$A$1:$V$3202,MATCH($B223,manifest_11Sep!$B$1:$B$3202,0),MATCH(A.Arr9sepList!L$1,manifest_11Sep!$A$1:$V$1,0))</f>
        <v>0.45833333333333331</v>
      </c>
      <c r="M223" s="13" t="str">
        <f t="array" ref="M223">INDEX(manifest_11Sep!$A$1:$V$3202,MATCH($B223,manifest_11Sep!$B$1:$B$3202,0),MATCH(A.Arr9sepList!M$1,manifest_11Sep!$A$1:$V$1,0))</f>
        <v>ICN-T1</v>
      </c>
      <c r="N223" s="13" t="str">
        <f t="array" ref="N223">INDEX(manifest_11Sep!$A$1:$V$3202,MATCH($B223,manifest_11Sep!$B$1:$B$3202,0),MATCH(A.Arr9sepList!N$1,manifest_11Sep!$A$1:$V$1,0))</f>
        <v>LOTTE</v>
      </c>
      <c r="O223" s="15"/>
      <c r="P223" s="20"/>
      <c r="Q223" s="16">
        <v>15262448</v>
      </c>
      <c r="R223" s="16" t="s">
        <v>61</v>
      </c>
      <c r="S223" s="13">
        <f t="array" ref="S223">INDEX(manifest_11Sep!$A$1:$V$3202,MATCH($B223,manifest_11Sep!$B$1:$B$3202,0),MATCH(A.Arr9sepList!S$1,manifest_11Sep!$A$1:$V$1,0))</f>
        <v>0</v>
      </c>
    </row>
    <row r="224" spans="1:19" ht="15.75" customHeight="1">
      <c r="A224" s="13" t="str">
        <f t="array" ref="A224">INDEX(manifest_11Sep!$A$1:$V$3202,MATCH($B224,manifest_11Sep!$B$1:$B$3202,0),MATCH(A.Arr9sepList!A$1,manifest_11Sep!$A$1:$V$1,0))</f>
        <v>A</v>
      </c>
      <c r="B224" s="13" t="s">
        <v>2859</v>
      </c>
      <c r="C224" s="13" t="str">
        <f t="array" ref="C224">INDEX(manifest_11Sep!$A$1:$V$3202,MATCH($B224,manifest_11Sep!$B$1:$B$3202,0),MATCH(A.Arr9sepList!C$1,manifest_11Sep!$A$1:$V$1,0))</f>
        <v>M5NXYG3KS3V</v>
      </c>
      <c r="D224" s="13" t="str">
        <f t="array" ref="D224">INDEX(manifest_11Sep!$A$1:$V$3202,MATCH($B224,manifest_11Sep!$B$1:$B$3202,0),MATCH(A.Arr9sepList!D$1,manifest_11Sep!$A$1:$V$1,0))</f>
        <v>Female</v>
      </c>
      <c r="E224" s="13" t="str">
        <f t="array" ref="E224">INDEX(manifest_11Sep!$A$1:$V$3202,MATCH($B224,manifest_11Sep!$B$1:$B$3202,0),MATCH(A.Arr9sepList!E$1,manifest_11Sep!$A$1:$V$1,0))</f>
        <v>Kyneta Cherie</v>
      </c>
      <c r="F224" s="13" t="str">
        <f t="array" ref="F224">INDEX(manifest_11Sep!$A$1:$V$3202,MATCH($B224,manifest_11Sep!$B$1:$B$3202,0),MATCH(A.Arr9sepList!F$1,manifest_11Sep!$A$1:$V$1,0))</f>
        <v>Coleman</v>
      </c>
      <c r="G224" s="13">
        <f t="array" ref="G224">INDEX(manifest_11Sep!$A$1:$V$3202,MATCH($B224,manifest_11Sep!$B$1:$B$3202,0),MATCH(A.Arr9sepList!G$1,manifest_11Sep!$A$1:$V$1,0))</f>
        <v>43</v>
      </c>
      <c r="H224" s="13" t="str">
        <f t="array" ref="H224">INDEX(manifest_11Sep!$A$1:$V$3202,MATCH($B224,manifest_11Sep!$B$1:$B$3202,0),MATCH(A.Arr9sepList!H$1,manifest_11Sep!$A$1:$V$1,0))</f>
        <v>John Woo 1</v>
      </c>
      <c r="I224" s="13" t="str">
        <f t="array" ref="I224">INDEX(manifest_11Sep!$A$1:$V$3202,MATCH($B224,manifest_11Sep!$B$1:$B$3202,0),MATCH(A.Arr9sepList!I$1,manifest_11Sep!$A$1:$V$1,0))</f>
        <v>EVA Air</v>
      </c>
      <c r="J224" s="13" t="str">
        <f t="array" ref="J224">INDEX(manifest_11Sep!$A$1:$V$3202,MATCH($B224,manifest_11Sep!$B$1:$B$3202,0),MATCH(A.Arr9sepList!J$1,manifest_11Sep!$A$1:$V$1,0))</f>
        <v>BR 170</v>
      </c>
      <c r="K224" s="13" t="str">
        <f t="array" ref="K224">INDEX(manifest_11Sep!$A$1:$V$3202,MATCH($B224,manifest_11Sep!$B$1:$B$3202,0),MATCH(A.Arr9sepList!K$1,manifest_11Sep!$A$1:$V$1,0))</f>
        <v>13-thg 9-25</v>
      </c>
      <c r="L224" s="14">
        <f t="array" ref="L224">INDEX(manifest_11Sep!$A$1:$V$3202,MATCH($B224,manifest_11Sep!$B$1:$B$3202,0),MATCH(A.Arr9sepList!L$1,manifest_11Sep!$A$1:$V$1,0))</f>
        <v>0.45833333333333331</v>
      </c>
      <c r="M224" s="13" t="str">
        <f t="array" ref="M224">INDEX(manifest_11Sep!$A$1:$V$3202,MATCH($B224,manifest_11Sep!$B$1:$B$3202,0),MATCH(A.Arr9sepList!M$1,manifest_11Sep!$A$1:$V$1,0))</f>
        <v>ICN-T1</v>
      </c>
      <c r="N224" s="13" t="str">
        <f t="array" ref="N224">INDEX(manifest_11Sep!$A$1:$V$3202,MATCH($B224,manifest_11Sep!$B$1:$B$3202,0),MATCH(A.Arr9sepList!N$1,manifest_11Sep!$A$1:$V$1,0))</f>
        <v>LOTTE</v>
      </c>
      <c r="O224" s="15"/>
      <c r="P224" s="20"/>
      <c r="Q224" s="16">
        <v>15262427</v>
      </c>
      <c r="R224" s="16" t="s">
        <v>61</v>
      </c>
      <c r="S224" s="13">
        <f t="array" ref="S224">INDEX(manifest_11Sep!$A$1:$V$3202,MATCH($B224,manifest_11Sep!$B$1:$B$3202,0),MATCH(A.Arr9sepList!S$1,manifest_11Sep!$A$1:$V$1,0))</f>
        <v>0</v>
      </c>
    </row>
    <row r="225" spans="1:19" ht="15.75" customHeight="1">
      <c r="A225" s="13" t="str">
        <f t="array" ref="A225">INDEX(manifest_11Sep!$A$1:$V$3202,MATCH($B225,manifest_11Sep!$B$1:$B$3202,0),MATCH(A.Arr9sepList!A$1,manifest_11Sep!$A$1:$V$1,0))</f>
        <v>A</v>
      </c>
      <c r="B225" s="13" t="s">
        <v>1767</v>
      </c>
      <c r="C225" s="13" t="str">
        <f t="array" ref="C225">INDEX(manifest_11Sep!$A$1:$V$3202,MATCH($B225,manifest_11Sep!$B$1:$B$3202,0),MATCH(A.Arr9sepList!C$1,manifest_11Sep!$A$1:$V$1,0))</f>
        <v>6SNYRGDYLHS</v>
      </c>
      <c r="D225" s="13" t="str">
        <f t="array" ref="D225">INDEX(manifest_11Sep!$A$1:$V$3202,MATCH($B225,manifest_11Sep!$B$1:$B$3202,0),MATCH(A.Arr9sepList!D$1,manifest_11Sep!$A$1:$V$1,0))</f>
        <v>Female</v>
      </c>
      <c r="E225" s="13" t="str">
        <f t="array" ref="E225">INDEX(manifest_11Sep!$A$1:$V$3202,MATCH($B225,manifest_11Sep!$B$1:$B$3202,0),MATCH(A.Arr9sepList!E$1,manifest_11Sep!$A$1:$V$1,0))</f>
        <v>Jun</v>
      </c>
      <c r="F225" s="13" t="str">
        <f t="array" ref="F225">INDEX(manifest_11Sep!$A$1:$V$3202,MATCH($B225,manifest_11Sep!$B$1:$B$3202,0),MATCH(A.Arr9sepList!F$1,manifest_11Sep!$A$1:$V$1,0))</f>
        <v>Ying</v>
      </c>
      <c r="G225" s="13">
        <f t="array" ref="G225">INDEX(manifest_11Sep!$A$1:$V$3202,MATCH($B225,manifest_11Sep!$B$1:$B$3202,0),MATCH(A.Arr9sepList!G$1,manifest_11Sep!$A$1:$V$1,0))</f>
        <v>54</v>
      </c>
      <c r="H225" s="13" t="str">
        <f t="array" ref="H225">INDEX(manifest_11Sep!$A$1:$V$3202,MATCH($B225,manifest_11Sep!$B$1:$B$3202,0),MATCH(A.Arr9sepList!H$1,manifest_11Sep!$A$1:$V$1,0))</f>
        <v>Christine Dai</v>
      </c>
      <c r="I225" s="13" t="str">
        <f t="array" ref="I225">INDEX(manifest_11Sep!$A$1:$V$3202,MATCH($B225,manifest_11Sep!$B$1:$B$3202,0),MATCH(A.Arr9sepList!I$1,manifest_11Sep!$A$1:$V$1,0))</f>
        <v>EVA Air</v>
      </c>
      <c r="J225" s="13" t="str">
        <f t="array" ref="J225">INDEX(manifest_11Sep!$A$1:$V$3202,MATCH($B225,manifest_11Sep!$B$1:$B$3202,0),MATCH(A.Arr9sepList!J$1,manifest_11Sep!$A$1:$V$1,0))</f>
        <v>BR 170</v>
      </c>
      <c r="K225" s="13" t="str">
        <f t="array" ref="K225">INDEX(manifest_11Sep!$A$1:$V$3202,MATCH($B225,manifest_11Sep!$B$1:$B$3202,0),MATCH(A.Arr9sepList!K$1,manifest_11Sep!$A$1:$V$1,0))</f>
        <v>13-thg 9-25</v>
      </c>
      <c r="L225" s="14">
        <f t="array" ref="L225">INDEX(manifest_11Sep!$A$1:$V$3202,MATCH($B225,manifest_11Sep!$B$1:$B$3202,0),MATCH(A.Arr9sepList!L$1,manifest_11Sep!$A$1:$V$1,0))</f>
        <v>0.45833333333333331</v>
      </c>
      <c r="M225" s="13" t="str">
        <f t="array" ref="M225">INDEX(manifest_11Sep!$A$1:$V$3202,MATCH($B225,manifest_11Sep!$B$1:$B$3202,0),MATCH(A.Arr9sepList!M$1,manifest_11Sep!$A$1:$V$1,0))</f>
        <v>ICN-T1</v>
      </c>
      <c r="N225" s="13" t="str">
        <f t="array" ref="N225">INDEX(manifest_11Sep!$A$1:$V$3202,MATCH($B225,manifest_11Sep!$B$1:$B$3202,0),MATCH(A.Arr9sepList!N$1,manifest_11Sep!$A$1:$V$1,0))</f>
        <v>THE PLAZA</v>
      </c>
      <c r="O225" s="15"/>
      <c r="P225" s="20"/>
      <c r="Q225" s="16">
        <v>70499073</v>
      </c>
      <c r="R225" s="16" t="s">
        <v>43</v>
      </c>
      <c r="S225" s="13">
        <f t="array" ref="S225">INDEX(manifest_11Sep!$A$1:$V$3202,MATCH($B225,manifest_11Sep!$B$1:$B$3202,0),MATCH(A.Arr9sepList!S$1,manifest_11Sep!$A$1:$V$1,0))</f>
        <v>0</v>
      </c>
    </row>
    <row r="226" spans="1:19" ht="15.75" customHeight="1">
      <c r="A226" s="13" t="str">
        <f t="array" ref="A226">INDEX(manifest_11Sep!$A$1:$V$3202,MATCH($B226,manifest_11Sep!$B$1:$B$3202,0),MATCH(A.Arr9sepList!A$1,manifest_11Sep!$A$1:$V$1,0))</f>
        <v>A</v>
      </c>
      <c r="B226" s="13" t="s">
        <v>1771</v>
      </c>
      <c r="C226" s="13" t="str">
        <f t="array" ref="C226">INDEX(manifest_11Sep!$A$1:$V$3202,MATCH($B226,manifest_11Sep!$B$1:$B$3202,0),MATCH(A.Arr9sepList!C$1,manifest_11Sep!$A$1:$V$1,0))</f>
        <v>FKNCZSG8SYP</v>
      </c>
      <c r="D226" s="13" t="str">
        <f t="array" ref="D226">INDEX(manifest_11Sep!$A$1:$V$3202,MATCH($B226,manifest_11Sep!$B$1:$B$3202,0),MATCH(A.Arr9sepList!D$1,manifest_11Sep!$A$1:$V$1,0))</f>
        <v>Female</v>
      </c>
      <c r="E226" s="13" t="str">
        <f t="array" ref="E226">INDEX(manifest_11Sep!$A$1:$V$3202,MATCH($B226,manifest_11Sep!$B$1:$B$3202,0),MATCH(A.Arr9sepList!E$1,manifest_11Sep!$A$1:$V$1,0))</f>
        <v>Xuezhi</v>
      </c>
      <c r="F226" s="13" t="str">
        <f t="array" ref="F226">INDEX(manifest_11Sep!$A$1:$V$3202,MATCH($B226,manifest_11Sep!$B$1:$B$3202,0),MATCH(A.Arr9sepList!F$1,manifest_11Sep!$A$1:$V$1,0))</f>
        <v>Dai</v>
      </c>
      <c r="G226" s="13">
        <f t="array" ref="G226">INDEX(manifest_11Sep!$A$1:$V$3202,MATCH($B226,manifest_11Sep!$B$1:$B$3202,0),MATCH(A.Arr9sepList!G$1,manifest_11Sep!$A$1:$V$1,0))</f>
        <v>61</v>
      </c>
      <c r="H226" s="13" t="str">
        <f t="array" ref="H226">INDEX(manifest_11Sep!$A$1:$V$3202,MATCH($B226,manifest_11Sep!$B$1:$B$3202,0),MATCH(A.Arr9sepList!H$1,manifest_11Sep!$A$1:$V$1,0))</f>
        <v>Christine Dai</v>
      </c>
      <c r="I226" s="13" t="str">
        <f t="array" ref="I226">INDEX(manifest_11Sep!$A$1:$V$3202,MATCH($B226,manifest_11Sep!$B$1:$B$3202,0),MATCH(A.Arr9sepList!I$1,manifest_11Sep!$A$1:$V$1,0))</f>
        <v>EVA Air</v>
      </c>
      <c r="J226" s="13" t="str">
        <f t="array" ref="J226">INDEX(manifest_11Sep!$A$1:$V$3202,MATCH($B226,manifest_11Sep!$B$1:$B$3202,0),MATCH(A.Arr9sepList!J$1,manifest_11Sep!$A$1:$V$1,0))</f>
        <v>BR 170</v>
      </c>
      <c r="K226" s="13" t="str">
        <f t="array" ref="K226">INDEX(manifest_11Sep!$A$1:$V$3202,MATCH($B226,manifest_11Sep!$B$1:$B$3202,0),MATCH(A.Arr9sepList!K$1,manifest_11Sep!$A$1:$V$1,0))</f>
        <v>13-thg 9-25</v>
      </c>
      <c r="L226" s="14">
        <f t="array" ref="L226">INDEX(manifest_11Sep!$A$1:$V$3202,MATCH($B226,manifest_11Sep!$B$1:$B$3202,0),MATCH(A.Arr9sepList!L$1,manifest_11Sep!$A$1:$V$1,0))</f>
        <v>0.45833333333333331</v>
      </c>
      <c r="M226" s="13" t="str">
        <f t="array" ref="M226">INDEX(manifest_11Sep!$A$1:$V$3202,MATCH($B226,manifest_11Sep!$B$1:$B$3202,0),MATCH(A.Arr9sepList!M$1,manifest_11Sep!$A$1:$V$1,0))</f>
        <v>ICN-T1</v>
      </c>
      <c r="N226" s="13" t="str">
        <f t="array" ref="N226">INDEX(manifest_11Sep!$A$1:$V$3202,MATCH($B226,manifest_11Sep!$B$1:$B$3202,0),MATCH(A.Arr9sepList!N$1,manifest_11Sep!$A$1:$V$1,0))</f>
        <v>THE PLAZA</v>
      </c>
      <c r="O226" s="15"/>
      <c r="P226" s="20"/>
      <c r="Q226" s="16">
        <v>70522121</v>
      </c>
      <c r="R226" s="16" t="s">
        <v>43</v>
      </c>
      <c r="S226" s="13" t="str">
        <f t="array" ref="S226">INDEX(manifest_11Sep!$A$1:$V$3202,MATCH($B226,manifest_11Sep!$B$1:$B$3202,0),MATCH(A.Arr9sepList!S$1,manifest_11Sep!$A$1:$V$1,0))</f>
        <v>Upgrade - Plaza Suite</v>
      </c>
    </row>
    <row r="227" spans="1:19" ht="15.75" customHeight="1">
      <c r="A227" s="13" t="str">
        <f t="array" ref="A227">INDEX(manifest_11Sep!$A$1:$V$3202,MATCH($B227,manifest_11Sep!$B$1:$B$3202,0),MATCH(A.Arr9sepList!A$1,manifest_11Sep!$A$1:$V$1,0))</f>
        <v>A</v>
      </c>
      <c r="B227" s="13" t="s">
        <v>1793</v>
      </c>
      <c r="C227" s="13" t="str">
        <f t="array" ref="C227">INDEX(manifest_11Sep!$A$1:$V$3202,MATCH($B227,manifest_11Sep!$B$1:$B$3202,0),MATCH(A.Arr9sepList!C$1,manifest_11Sep!$A$1:$V$1,0))</f>
        <v>YKN9YRTHZK8</v>
      </c>
      <c r="D227" s="13" t="str">
        <f t="array" ref="D227">INDEX(manifest_11Sep!$A$1:$V$3202,MATCH($B227,manifest_11Sep!$B$1:$B$3202,0),MATCH(A.Arr9sepList!D$1,manifest_11Sep!$A$1:$V$1,0))</f>
        <v>Female</v>
      </c>
      <c r="E227" s="13" t="str">
        <f t="array" ref="E227">INDEX(manifest_11Sep!$A$1:$V$3202,MATCH($B227,manifest_11Sep!$B$1:$B$3202,0),MATCH(A.Arr9sepList!E$1,manifest_11Sep!$A$1:$V$1,0))</f>
        <v>Fangying</v>
      </c>
      <c r="F227" s="13" t="str">
        <f t="array" ref="F227">INDEX(manifest_11Sep!$A$1:$V$3202,MATCH($B227,manifest_11Sep!$B$1:$B$3202,0),MATCH(A.Arr9sepList!F$1,manifest_11Sep!$A$1:$V$1,0))</f>
        <v>Wang</v>
      </c>
      <c r="G227" s="13">
        <f t="array" ref="G227">INDEX(manifest_11Sep!$A$1:$V$3202,MATCH($B227,manifest_11Sep!$B$1:$B$3202,0),MATCH(A.Arr9sepList!G$1,manifest_11Sep!$A$1:$V$1,0))</f>
        <v>53</v>
      </c>
      <c r="H227" s="13" t="str">
        <f t="array" ref="H227">INDEX(manifest_11Sep!$A$1:$V$3202,MATCH($B227,manifest_11Sep!$B$1:$B$3202,0),MATCH(A.Arr9sepList!H$1,manifest_11Sep!$A$1:$V$1,0))</f>
        <v>Christine Dai</v>
      </c>
      <c r="I227" s="13" t="str">
        <f t="array" ref="I227">INDEX(manifest_11Sep!$A$1:$V$3202,MATCH($B227,manifest_11Sep!$B$1:$B$3202,0),MATCH(A.Arr9sepList!I$1,manifest_11Sep!$A$1:$V$1,0))</f>
        <v>EVA Air</v>
      </c>
      <c r="J227" s="13" t="str">
        <f t="array" ref="J227">INDEX(manifest_11Sep!$A$1:$V$3202,MATCH($B227,manifest_11Sep!$B$1:$B$3202,0),MATCH(A.Arr9sepList!J$1,manifest_11Sep!$A$1:$V$1,0))</f>
        <v>BR 170</v>
      </c>
      <c r="K227" s="13" t="str">
        <f t="array" ref="K227">INDEX(manifest_11Sep!$A$1:$V$3202,MATCH($B227,manifest_11Sep!$B$1:$B$3202,0),MATCH(A.Arr9sepList!K$1,manifest_11Sep!$A$1:$V$1,0))</f>
        <v>13-thg 9-25</v>
      </c>
      <c r="L227" s="14">
        <f t="array" ref="L227">INDEX(manifest_11Sep!$A$1:$V$3202,MATCH($B227,manifest_11Sep!$B$1:$B$3202,0),MATCH(A.Arr9sepList!L$1,manifest_11Sep!$A$1:$V$1,0))</f>
        <v>0.45833333333333331</v>
      </c>
      <c r="M227" s="13" t="str">
        <f t="array" ref="M227">INDEX(manifest_11Sep!$A$1:$V$3202,MATCH($B227,manifest_11Sep!$B$1:$B$3202,0),MATCH(A.Arr9sepList!M$1,manifest_11Sep!$A$1:$V$1,0))</f>
        <v>ICN-T1</v>
      </c>
      <c r="N227" s="13" t="str">
        <f t="array" ref="N227">INDEX(manifest_11Sep!$A$1:$V$3202,MATCH($B227,manifest_11Sep!$B$1:$B$3202,0),MATCH(A.Arr9sepList!N$1,manifest_11Sep!$A$1:$V$1,0))</f>
        <v>THE PLAZA</v>
      </c>
      <c r="O227" s="15"/>
      <c r="P227" s="20"/>
      <c r="Q227" s="16">
        <v>70273399</v>
      </c>
      <c r="R227" s="16" t="s">
        <v>61</v>
      </c>
      <c r="S227" s="13">
        <f t="array" ref="S227">INDEX(manifest_11Sep!$A$1:$V$3202,MATCH($B227,manifest_11Sep!$B$1:$B$3202,0),MATCH(A.Arr9sepList!S$1,manifest_11Sep!$A$1:$V$1,0))</f>
        <v>0</v>
      </c>
    </row>
    <row r="228" spans="1:19" ht="15.75" customHeight="1">
      <c r="A228" s="13" t="str">
        <f t="array" ref="A228">INDEX(manifest_11Sep!$A$1:$V$3202,MATCH($B228,manifest_11Sep!$B$1:$B$3202,0),MATCH(A.Arr9sepList!A$1,manifest_11Sep!$A$1:$V$1,0))</f>
        <v>A</v>
      </c>
      <c r="B228" s="13" t="s">
        <v>1800</v>
      </c>
      <c r="C228" s="13" t="str">
        <f t="array" ref="C228">INDEX(manifest_11Sep!$A$1:$V$3202,MATCH($B228,manifest_11Sep!$B$1:$B$3202,0),MATCH(A.Arr9sepList!C$1,manifest_11Sep!$A$1:$V$1,0))</f>
        <v>MWNB22SK6G9</v>
      </c>
      <c r="D228" s="13" t="str">
        <f t="array" ref="D228">INDEX(manifest_11Sep!$A$1:$V$3202,MATCH($B228,manifest_11Sep!$B$1:$B$3202,0),MATCH(A.Arr9sepList!D$1,manifest_11Sep!$A$1:$V$1,0))</f>
        <v>Female</v>
      </c>
      <c r="E228" s="13" t="str">
        <f t="array" ref="E228">INDEX(manifest_11Sep!$A$1:$V$3202,MATCH($B228,manifest_11Sep!$B$1:$B$3202,0),MATCH(A.Arr9sepList!E$1,manifest_11Sep!$A$1:$V$1,0))</f>
        <v>Jie</v>
      </c>
      <c r="F228" s="13" t="str">
        <f t="array" ref="F228">INDEX(manifest_11Sep!$A$1:$V$3202,MATCH($B228,manifest_11Sep!$B$1:$B$3202,0),MATCH(A.Arr9sepList!F$1,manifest_11Sep!$A$1:$V$1,0))</f>
        <v>Liu</v>
      </c>
      <c r="G228" s="13">
        <f t="array" ref="G228">INDEX(manifest_11Sep!$A$1:$V$3202,MATCH($B228,manifest_11Sep!$B$1:$B$3202,0),MATCH(A.Arr9sepList!G$1,manifest_11Sep!$A$1:$V$1,0))</f>
        <v>60</v>
      </c>
      <c r="H228" s="13" t="str">
        <f t="array" ref="H228">INDEX(manifest_11Sep!$A$1:$V$3202,MATCH($B228,manifest_11Sep!$B$1:$B$3202,0),MATCH(A.Arr9sepList!H$1,manifest_11Sep!$A$1:$V$1,0))</f>
        <v>Christine Dai</v>
      </c>
      <c r="I228" s="13" t="str">
        <f t="array" ref="I228">INDEX(manifest_11Sep!$A$1:$V$3202,MATCH($B228,manifest_11Sep!$B$1:$B$3202,0),MATCH(A.Arr9sepList!I$1,manifest_11Sep!$A$1:$V$1,0))</f>
        <v>EVA Air</v>
      </c>
      <c r="J228" s="13" t="str">
        <f t="array" ref="J228">INDEX(manifest_11Sep!$A$1:$V$3202,MATCH($B228,manifest_11Sep!$B$1:$B$3202,0),MATCH(A.Arr9sepList!J$1,manifest_11Sep!$A$1:$V$1,0))</f>
        <v>BR 170</v>
      </c>
      <c r="K228" s="13" t="str">
        <f t="array" ref="K228">INDEX(manifest_11Sep!$A$1:$V$3202,MATCH($B228,manifest_11Sep!$B$1:$B$3202,0),MATCH(A.Arr9sepList!K$1,manifest_11Sep!$A$1:$V$1,0))</f>
        <v>13-thg 9-25</v>
      </c>
      <c r="L228" s="14">
        <f t="array" ref="L228">INDEX(manifest_11Sep!$A$1:$V$3202,MATCH($B228,manifest_11Sep!$B$1:$B$3202,0),MATCH(A.Arr9sepList!L$1,manifest_11Sep!$A$1:$V$1,0))</f>
        <v>0.45833333333333331</v>
      </c>
      <c r="M228" s="13" t="str">
        <f t="array" ref="M228">INDEX(manifest_11Sep!$A$1:$V$3202,MATCH($B228,manifest_11Sep!$B$1:$B$3202,0),MATCH(A.Arr9sepList!M$1,manifest_11Sep!$A$1:$V$1,0))</f>
        <v>ICN-T1</v>
      </c>
      <c r="N228" s="13" t="str">
        <f t="array" ref="N228">INDEX(manifest_11Sep!$A$1:$V$3202,MATCH($B228,manifest_11Sep!$B$1:$B$3202,0),MATCH(A.Arr9sepList!N$1,manifest_11Sep!$A$1:$V$1,0))</f>
        <v>THE PLAZA</v>
      </c>
      <c r="O228" s="15"/>
      <c r="P228" s="20"/>
      <c r="Q228" s="16">
        <v>70273413</v>
      </c>
      <c r="R228" s="16" t="s">
        <v>61</v>
      </c>
      <c r="S228" s="13">
        <f t="array" ref="S228">INDEX(manifest_11Sep!$A$1:$V$3202,MATCH($B228,manifest_11Sep!$B$1:$B$3202,0),MATCH(A.Arr9sepList!S$1,manifest_11Sep!$A$1:$V$1,0))</f>
        <v>0</v>
      </c>
    </row>
    <row r="229" spans="1:19" ht="15.75" customHeight="1">
      <c r="A229" s="13" t="str">
        <f t="array" ref="A229">INDEX(manifest_11Sep!$A$1:$V$3202,MATCH($B229,manifest_11Sep!$B$1:$B$3202,0),MATCH(A.Arr9sepList!A$1,manifest_11Sep!$A$1:$V$1,0))</f>
        <v>A</v>
      </c>
      <c r="B229" s="13" t="s">
        <v>1803</v>
      </c>
      <c r="C229" s="13" t="str">
        <f t="array" ref="C229">INDEX(manifest_11Sep!$A$1:$V$3202,MATCH($B229,manifest_11Sep!$B$1:$B$3202,0),MATCH(A.Arr9sepList!C$1,manifest_11Sep!$A$1:$V$1,0))</f>
        <v>MWNB22SK6G9</v>
      </c>
      <c r="D229" s="13" t="str">
        <f t="array" ref="D229">INDEX(manifest_11Sep!$A$1:$V$3202,MATCH($B229,manifest_11Sep!$B$1:$B$3202,0),MATCH(A.Arr9sepList!D$1,manifest_11Sep!$A$1:$V$1,0))</f>
        <v>Female</v>
      </c>
      <c r="E229" s="13" t="str">
        <f t="array" ref="E229">INDEX(manifest_11Sep!$A$1:$V$3202,MATCH($B229,manifest_11Sep!$B$1:$B$3202,0),MATCH(A.Arr9sepList!E$1,manifest_11Sep!$A$1:$V$1,0))</f>
        <v>Yi</v>
      </c>
      <c r="F229" s="13" t="str">
        <f t="array" ref="F229">INDEX(manifest_11Sep!$A$1:$V$3202,MATCH($B229,manifest_11Sep!$B$1:$B$3202,0),MATCH(A.Arr9sepList!F$1,manifest_11Sep!$A$1:$V$1,0))</f>
        <v>Svec</v>
      </c>
      <c r="G229" s="13">
        <f t="array" ref="G229">INDEX(manifest_11Sep!$A$1:$V$3202,MATCH($B229,manifest_11Sep!$B$1:$B$3202,0),MATCH(A.Arr9sepList!G$1,manifest_11Sep!$A$1:$V$1,0))</f>
        <v>57</v>
      </c>
      <c r="H229" s="13" t="str">
        <f t="array" ref="H229">INDEX(manifest_11Sep!$A$1:$V$3202,MATCH($B229,manifest_11Sep!$B$1:$B$3202,0),MATCH(A.Arr9sepList!H$1,manifest_11Sep!$A$1:$V$1,0))</f>
        <v>Christine Dai</v>
      </c>
      <c r="I229" s="13" t="str">
        <f t="array" ref="I229">INDEX(manifest_11Sep!$A$1:$V$3202,MATCH($B229,manifest_11Sep!$B$1:$B$3202,0),MATCH(A.Arr9sepList!I$1,manifest_11Sep!$A$1:$V$1,0))</f>
        <v>EVA Air</v>
      </c>
      <c r="J229" s="13" t="str">
        <f t="array" ref="J229">INDEX(manifest_11Sep!$A$1:$V$3202,MATCH($B229,manifest_11Sep!$B$1:$B$3202,0),MATCH(A.Arr9sepList!J$1,manifest_11Sep!$A$1:$V$1,0))</f>
        <v>BR 170</v>
      </c>
      <c r="K229" s="13" t="str">
        <f t="array" ref="K229">INDEX(manifest_11Sep!$A$1:$V$3202,MATCH($B229,manifest_11Sep!$B$1:$B$3202,0),MATCH(A.Arr9sepList!K$1,manifest_11Sep!$A$1:$V$1,0))</f>
        <v>13-thg 9-25</v>
      </c>
      <c r="L229" s="14">
        <f t="array" ref="L229">INDEX(manifest_11Sep!$A$1:$V$3202,MATCH($B229,manifest_11Sep!$B$1:$B$3202,0),MATCH(A.Arr9sepList!L$1,manifest_11Sep!$A$1:$V$1,0))</f>
        <v>0.45833333333333331</v>
      </c>
      <c r="M229" s="13" t="str">
        <f t="array" ref="M229">INDEX(manifest_11Sep!$A$1:$V$3202,MATCH($B229,manifest_11Sep!$B$1:$B$3202,0),MATCH(A.Arr9sepList!M$1,manifest_11Sep!$A$1:$V$1,0))</f>
        <v>ICN-T1</v>
      </c>
      <c r="N229" s="13" t="str">
        <f t="array" ref="N229">INDEX(manifest_11Sep!$A$1:$V$3202,MATCH($B229,manifest_11Sep!$B$1:$B$3202,0),MATCH(A.Arr9sepList!N$1,manifest_11Sep!$A$1:$V$1,0))</f>
        <v>THE PLAZA</v>
      </c>
      <c r="O229" s="15"/>
      <c r="P229" s="20"/>
      <c r="Q229" s="16">
        <v>70273413</v>
      </c>
      <c r="R229" s="16" t="s">
        <v>61</v>
      </c>
      <c r="S229" s="13">
        <f t="array" ref="S229">INDEX(manifest_11Sep!$A$1:$V$3202,MATCH($B229,manifest_11Sep!$B$1:$B$3202,0),MATCH(A.Arr9sepList!S$1,manifest_11Sep!$A$1:$V$1,0))</f>
        <v>0</v>
      </c>
    </row>
    <row r="230" spans="1:19" ht="15.75" customHeight="1">
      <c r="A230" s="13" t="str">
        <f t="array" ref="A230">INDEX(manifest_11Sep!$A$1:$V$3202,MATCH($B230,manifest_11Sep!$B$1:$B$3202,0),MATCH(A.Arr9sepList!A$1,manifest_11Sep!$A$1:$V$1,0))</f>
        <v>A</v>
      </c>
      <c r="B230" s="13" t="s">
        <v>1806</v>
      </c>
      <c r="C230" s="13" t="str">
        <f t="array" ref="C230">INDEX(manifest_11Sep!$A$1:$V$3202,MATCH($B230,manifest_11Sep!$B$1:$B$3202,0),MATCH(A.Arr9sepList!C$1,manifest_11Sep!$A$1:$V$1,0))</f>
        <v>BRNGGS4YWPW</v>
      </c>
      <c r="D230" s="13" t="str">
        <f t="array" ref="D230">INDEX(manifest_11Sep!$A$1:$V$3202,MATCH($B230,manifest_11Sep!$B$1:$B$3202,0),MATCH(A.Arr9sepList!D$1,manifest_11Sep!$A$1:$V$1,0))</f>
        <v>Female</v>
      </c>
      <c r="E230" s="13" t="str">
        <f t="array" ref="E230">INDEX(manifest_11Sep!$A$1:$V$3202,MATCH($B230,manifest_11Sep!$B$1:$B$3202,0),MATCH(A.Arr9sepList!E$1,manifest_11Sep!$A$1:$V$1,0))</f>
        <v>Karen</v>
      </c>
      <c r="F230" s="13" t="str">
        <f t="array" ref="F230">INDEX(manifest_11Sep!$A$1:$V$3202,MATCH($B230,manifest_11Sep!$B$1:$B$3202,0),MATCH(A.Arr9sepList!F$1,manifest_11Sep!$A$1:$V$1,0))</f>
        <v>Tang</v>
      </c>
      <c r="G230" s="13">
        <f t="array" ref="G230">INDEX(manifest_11Sep!$A$1:$V$3202,MATCH($B230,manifest_11Sep!$B$1:$B$3202,0),MATCH(A.Arr9sepList!G$1,manifest_11Sep!$A$1:$V$1,0))</f>
        <v>55</v>
      </c>
      <c r="H230" s="13" t="str">
        <f t="array" ref="H230">INDEX(manifest_11Sep!$A$1:$V$3202,MATCH($B230,manifest_11Sep!$B$1:$B$3202,0),MATCH(A.Arr9sepList!H$1,manifest_11Sep!$A$1:$V$1,0))</f>
        <v>Christine Dai</v>
      </c>
      <c r="I230" s="13" t="str">
        <f t="array" ref="I230">INDEX(manifest_11Sep!$A$1:$V$3202,MATCH($B230,manifest_11Sep!$B$1:$B$3202,0),MATCH(A.Arr9sepList!I$1,manifest_11Sep!$A$1:$V$1,0))</f>
        <v>EVA Air</v>
      </c>
      <c r="J230" s="13" t="str">
        <f t="array" ref="J230">INDEX(manifest_11Sep!$A$1:$V$3202,MATCH($B230,manifest_11Sep!$B$1:$B$3202,0),MATCH(A.Arr9sepList!J$1,manifest_11Sep!$A$1:$V$1,0))</f>
        <v>BR 170</v>
      </c>
      <c r="K230" s="13" t="str">
        <f t="array" ref="K230">INDEX(manifest_11Sep!$A$1:$V$3202,MATCH($B230,manifest_11Sep!$B$1:$B$3202,0),MATCH(A.Arr9sepList!K$1,manifest_11Sep!$A$1:$V$1,0))</f>
        <v>13-thg 9-25</v>
      </c>
      <c r="L230" s="14">
        <f t="array" ref="L230">INDEX(manifest_11Sep!$A$1:$V$3202,MATCH($B230,manifest_11Sep!$B$1:$B$3202,0),MATCH(A.Arr9sepList!L$1,manifest_11Sep!$A$1:$V$1,0))</f>
        <v>0.45833333333333331</v>
      </c>
      <c r="M230" s="13" t="str">
        <f t="array" ref="M230">INDEX(manifest_11Sep!$A$1:$V$3202,MATCH($B230,manifest_11Sep!$B$1:$B$3202,0),MATCH(A.Arr9sepList!M$1,manifest_11Sep!$A$1:$V$1,0))</f>
        <v>ICN-T1</v>
      </c>
      <c r="N230" s="13" t="str">
        <f t="array" ref="N230">INDEX(manifest_11Sep!$A$1:$V$3202,MATCH($B230,manifest_11Sep!$B$1:$B$3202,0),MATCH(A.Arr9sepList!N$1,manifest_11Sep!$A$1:$V$1,0))</f>
        <v>THE PLAZA</v>
      </c>
      <c r="O230" s="15"/>
      <c r="P230" s="20"/>
      <c r="Q230" s="16">
        <v>70499036</v>
      </c>
      <c r="R230" s="16" t="s">
        <v>43</v>
      </c>
      <c r="S230" s="13">
        <f t="array" ref="S230">INDEX(manifest_11Sep!$A$1:$V$3202,MATCH($B230,manifest_11Sep!$B$1:$B$3202,0),MATCH(A.Arr9sepList!S$1,manifest_11Sep!$A$1:$V$1,0))</f>
        <v>0</v>
      </c>
    </row>
    <row r="231" spans="1:19" ht="15.75" customHeight="1">
      <c r="A231" s="13" t="str">
        <f t="array" ref="A231">INDEX(manifest_11Sep!$A$1:$V$3202,MATCH($B231,manifest_11Sep!$B$1:$B$3202,0),MATCH(A.Arr9sepList!A$1,manifest_11Sep!$A$1:$V$1,0))</f>
        <v>A</v>
      </c>
      <c r="B231" s="13" t="s">
        <v>1810</v>
      </c>
      <c r="C231" s="13" t="str">
        <f t="array" ref="C231">INDEX(manifest_11Sep!$A$1:$V$3202,MATCH($B231,manifest_11Sep!$B$1:$B$3202,0),MATCH(A.Arr9sepList!C$1,manifest_11Sep!$A$1:$V$1,0))</f>
        <v>BRNGGS4YWPW</v>
      </c>
      <c r="D231" s="13" t="str">
        <f t="array" ref="D231">INDEX(manifest_11Sep!$A$1:$V$3202,MATCH($B231,manifest_11Sep!$B$1:$B$3202,0),MATCH(A.Arr9sepList!D$1,manifest_11Sep!$A$1:$V$1,0))</f>
        <v>Female</v>
      </c>
      <c r="E231" s="13" t="str">
        <f t="array" ref="E231">INDEX(manifest_11Sep!$A$1:$V$3202,MATCH($B231,manifest_11Sep!$B$1:$B$3202,0),MATCH(A.Arr9sepList!E$1,manifest_11Sep!$A$1:$V$1,0))</f>
        <v>Li-E</v>
      </c>
      <c r="F231" s="13" t="str">
        <f t="array" ref="F231">INDEX(manifest_11Sep!$A$1:$V$3202,MATCH($B231,manifest_11Sep!$B$1:$B$3202,0),MATCH(A.Arr9sepList!F$1,manifest_11Sep!$A$1:$V$1,0))</f>
        <v>Wang</v>
      </c>
      <c r="G231" s="13">
        <f t="array" ref="G231">INDEX(manifest_11Sep!$A$1:$V$3202,MATCH($B231,manifest_11Sep!$B$1:$B$3202,0),MATCH(A.Arr9sepList!G$1,manifest_11Sep!$A$1:$V$1,0))</f>
        <v>61</v>
      </c>
      <c r="H231" s="13" t="str">
        <f t="array" ref="H231">INDEX(manifest_11Sep!$A$1:$V$3202,MATCH($B231,manifest_11Sep!$B$1:$B$3202,0),MATCH(A.Arr9sepList!H$1,manifest_11Sep!$A$1:$V$1,0))</f>
        <v>Christine Dai</v>
      </c>
      <c r="I231" s="13" t="str">
        <f t="array" ref="I231">INDEX(manifest_11Sep!$A$1:$V$3202,MATCH($B231,manifest_11Sep!$B$1:$B$3202,0),MATCH(A.Arr9sepList!I$1,manifest_11Sep!$A$1:$V$1,0))</f>
        <v>EVA Air</v>
      </c>
      <c r="J231" s="13" t="str">
        <f t="array" ref="J231">INDEX(manifest_11Sep!$A$1:$V$3202,MATCH($B231,manifest_11Sep!$B$1:$B$3202,0),MATCH(A.Arr9sepList!J$1,manifest_11Sep!$A$1:$V$1,0))</f>
        <v>BR 170</v>
      </c>
      <c r="K231" s="13" t="str">
        <f t="array" ref="K231">INDEX(manifest_11Sep!$A$1:$V$3202,MATCH($B231,manifest_11Sep!$B$1:$B$3202,0),MATCH(A.Arr9sepList!K$1,manifest_11Sep!$A$1:$V$1,0))</f>
        <v>13-thg 9-25</v>
      </c>
      <c r="L231" s="14">
        <f t="array" ref="L231">INDEX(manifest_11Sep!$A$1:$V$3202,MATCH($B231,manifest_11Sep!$B$1:$B$3202,0),MATCH(A.Arr9sepList!L$1,manifest_11Sep!$A$1:$V$1,0))</f>
        <v>0.45833333333333331</v>
      </c>
      <c r="M231" s="13" t="str">
        <f t="array" ref="M231">INDEX(manifest_11Sep!$A$1:$V$3202,MATCH($B231,manifest_11Sep!$B$1:$B$3202,0),MATCH(A.Arr9sepList!M$1,manifest_11Sep!$A$1:$V$1,0))</f>
        <v>ICN-T1</v>
      </c>
      <c r="N231" s="13" t="str">
        <f t="array" ref="N231">INDEX(manifest_11Sep!$A$1:$V$3202,MATCH($B231,manifest_11Sep!$B$1:$B$3202,0),MATCH(A.Arr9sepList!N$1,manifest_11Sep!$A$1:$V$1,0))</f>
        <v>THE PLAZA</v>
      </c>
      <c r="O231" s="15"/>
      <c r="P231" s="20"/>
      <c r="Q231" s="16">
        <v>70499036</v>
      </c>
      <c r="R231" s="16" t="s">
        <v>43</v>
      </c>
      <c r="S231" s="13">
        <f t="array" ref="S231">INDEX(manifest_11Sep!$A$1:$V$3202,MATCH($B231,manifest_11Sep!$B$1:$B$3202,0),MATCH(A.Arr9sepList!S$1,manifest_11Sep!$A$1:$V$1,0))</f>
        <v>0</v>
      </c>
    </row>
    <row r="232" spans="1:19" ht="15.75" customHeight="1">
      <c r="A232" s="13" t="str">
        <f t="array" ref="A232">INDEX(manifest_11Sep!$A$1:$V$3202,MATCH($B232,manifest_11Sep!$B$1:$B$3202,0),MATCH(A.Arr9sepList!A$1,manifest_11Sep!$A$1:$V$1,0))</f>
        <v>A</v>
      </c>
      <c r="B232" s="13" t="s">
        <v>1814</v>
      </c>
      <c r="C232" s="13" t="str">
        <f t="array" ref="C232">INDEX(manifest_11Sep!$A$1:$V$3202,MATCH($B232,manifest_11Sep!$B$1:$B$3202,0),MATCH(A.Arr9sepList!C$1,manifest_11Sep!$A$1:$V$1,0))</f>
        <v>BKNSLS865LK</v>
      </c>
      <c r="D232" s="13" t="str">
        <f t="array" ref="D232">INDEX(manifest_11Sep!$A$1:$V$3202,MATCH($B232,manifest_11Sep!$B$1:$B$3202,0),MATCH(A.Arr9sepList!D$1,manifest_11Sep!$A$1:$V$1,0))</f>
        <v>Female</v>
      </c>
      <c r="E232" s="13" t="str">
        <f t="array" ref="E232">INDEX(manifest_11Sep!$A$1:$V$3202,MATCH($B232,manifest_11Sep!$B$1:$B$3202,0),MATCH(A.Arr9sepList!E$1,manifest_11Sep!$A$1:$V$1,0))</f>
        <v>Yan</v>
      </c>
      <c r="F232" s="13" t="str">
        <f t="array" ref="F232">INDEX(manifest_11Sep!$A$1:$V$3202,MATCH($B232,manifest_11Sep!$B$1:$B$3202,0),MATCH(A.Arr9sepList!F$1,manifest_11Sep!$A$1:$V$1,0))</f>
        <v>Wang</v>
      </c>
      <c r="G232" s="13">
        <f t="array" ref="G232">INDEX(manifest_11Sep!$A$1:$V$3202,MATCH($B232,manifest_11Sep!$B$1:$B$3202,0),MATCH(A.Arr9sepList!G$1,manifest_11Sep!$A$1:$V$1,0))</f>
        <v>54</v>
      </c>
      <c r="H232" s="13" t="str">
        <f t="array" ref="H232">INDEX(manifest_11Sep!$A$1:$V$3202,MATCH($B232,manifest_11Sep!$B$1:$B$3202,0),MATCH(A.Arr9sepList!H$1,manifest_11Sep!$A$1:$V$1,0))</f>
        <v>Christine Dai</v>
      </c>
      <c r="I232" s="13" t="str">
        <f t="array" ref="I232">INDEX(manifest_11Sep!$A$1:$V$3202,MATCH($B232,manifest_11Sep!$B$1:$B$3202,0),MATCH(A.Arr9sepList!I$1,manifest_11Sep!$A$1:$V$1,0))</f>
        <v>EVA Air</v>
      </c>
      <c r="J232" s="13" t="str">
        <f t="array" ref="J232">INDEX(manifest_11Sep!$A$1:$V$3202,MATCH($B232,manifest_11Sep!$B$1:$B$3202,0),MATCH(A.Arr9sepList!J$1,manifest_11Sep!$A$1:$V$1,0))</f>
        <v>BR 170</v>
      </c>
      <c r="K232" s="13" t="str">
        <f t="array" ref="K232">INDEX(manifest_11Sep!$A$1:$V$3202,MATCH($B232,manifest_11Sep!$B$1:$B$3202,0),MATCH(A.Arr9sepList!K$1,manifest_11Sep!$A$1:$V$1,0))</f>
        <v>13-thg 9-25</v>
      </c>
      <c r="L232" s="14">
        <f t="array" ref="L232">INDEX(manifest_11Sep!$A$1:$V$3202,MATCH($B232,manifest_11Sep!$B$1:$B$3202,0),MATCH(A.Arr9sepList!L$1,manifest_11Sep!$A$1:$V$1,0))</f>
        <v>0.45833333333333331</v>
      </c>
      <c r="M232" s="13" t="str">
        <f t="array" ref="M232">INDEX(manifest_11Sep!$A$1:$V$3202,MATCH($B232,manifest_11Sep!$B$1:$B$3202,0),MATCH(A.Arr9sepList!M$1,manifest_11Sep!$A$1:$V$1,0))</f>
        <v>ICN-T1</v>
      </c>
      <c r="N232" s="13" t="str">
        <f t="array" ref="N232">INDEX(manifest_11Sep!$A$1:$V$3202,MATCH($B232,manifest_11Sep!$B$1:$B$3202,0),MATCH(A.Arr9sepList!N$1,manifest_11Sep!$A$1:$V$1,0))</f>
        <v>THE PLAZA</v>
      </c>
      <c r="O232" s="15"/>
      <c r="P232" s="20"/>
      <c r="Q232" s="16">
        <v>70273417</v>
      </c>
      <c r="R232" s="16" t="s">
        <v>61</v>
      </c>
      <c r="S232" s="13">
        <f t="array" ref="S232">INDEX(manifest_11Sep!$A$1:$V$3202,MATCH($B232,manifest_11Sep!$B$1:$B$3202,0),MATCH(A.Arr9sepList!S$1,manifest_11Sep!$A$1:$V$1,0))</f>
        <v>0</v>
      </c>
    </row>
    <row r="233" spans="1:19" ht="15.75" customHeight="1">
      <c r="A233" s="13" t="str">
        <f t="array" ref="A233">INDEX(manifest_11Sep!$A$1:$V$3202,MATCH($B233,manifest_11Sep!$B$1:$B$3202,0),MATCH(A.Arr9sepList!A$1,manifest_11Sep!$A$1:$V$1,0))</f>
        <v>A</v>
      </c>
      <c r="B233" s="13" t="s">
        <v>1816</v>
      </c>
      <c r="C233" s="13" t="str">
        <f t="array" ref="C233">INDEX(manifest_11Sep!$A$1:$V$3202,MATCH($B233,manifest_11Sep!$B$1:$B$3202,0),MATCH(A.Arr9sepList!C$1,manifest_11Sep!$A$1:$V$1,0))</f>
        <v>BKNSLS865LK</v>
      </c>
      <c r="D233" s="13" t="str">
        <f t="array" ref="D233">INDEX(manifest_11Sep!$A$1:$V$3202,MATCH($B233,manifest_11Sep!$B$1:$B$3202,0),MATCH(A.Arr9sepList!D$1,manifest_11Sep!$A$1:$V$1,0))</f>
        <v>Male</v>
      </c>
      <c r="E233" s="13" t="str">
        <f t="array" ref="E233">INDEX(manifest_11Sep!$A$1:$V$3202,MATCH($B233,manifest_11Sep!$B$1:$B$3202,0),MATCH(A.Arr9sepList!E$1,manifest_11Sep!$A$1:$V$1,0))</f>
        <v>Yu</v>
      </c>
      <c r="F233" s="13" t="str">
        <f t="array" ref="F233">INDEX(manifest_11Sep!$A$1:$V$3202,MATCH($B233,manifest_11Sep!$B$1:$B$3202,0),MATCH(A.Arr9sepList!F$1,manifest_11Sep!$A$1:$V$1,0))</f>
        <v>Liu</v>
      </c>
      <c r="G233" s="13">
        <f t="array" ref="G233">INDEX(manifest_11Sep!$A$1:$V$3202,MATCH($B233,manifest_11Sep!$B$1:$B$3202,0),MATCH(A.Arr9sepList!G$1,manifest_11Sep!$A$1:$V$1,0))</f>
        <v>55</v>
      </c>
      <c r="H233" s="13" t="str">
        <f t="array" ref="H233">INDEX(manifest_11Sep!$A$1:$V$3202,MATCH($B233,manifest_11Sep!$B$1:$B$3202,0),MATCH(A.Arr9sepList!H$1,manifest_11Sep!$A$1:$V$1,0))</f>
        <v>Christine Dai</v>
      </c>
      <c r="I233" s="13" t="str">
        <f t="array" ref="I233">INDEX(manifest_11Sep!$A$1:$V$3202,MATCH($B233,manifest_11Sep!$B$1:$B$3202,0),MATCH(A.Arr9sepList!I$1,manifest_11Sep!$A$1:$V$1,0))</f>
        <v>EVA Air</v>
      </c>
      <c r="J233" s="13" t="str">
        <f t="array" ref="J233">INDEX(manifest_11Sep!$A$1:$V$3202,MATCH($B233,manifest_11Sep!$B$1:$B$3202,0),MATCH(A.Arr9sepList!J$1,manifest_11Sep!$A$1:$V$1,0))</f>
        <v>BR 170</v>
      </c>
      <c r="K233" s="13" t="str">
        <f t="array" ref="K233">INDEX(manifest_11Sep!$A$1:$V$3202,MATCH($B233,manifest_11Sep!$B$1:$B$3202,0),MATCH(A.Arr9sepList!K$1,manifest_11Sep!$A$1:$V$1,0))</f>
        <v>13-thg 9-25</v>
      </c>
      <c r="L233" s="14">
        <f t="array" ref="L233">INDEX(manifest_11Sep!$A$1:$V$3202,MATCH($B233,manifest_11Sep!$B$1:$B$3202,0),MATCH(A.Arr9sepList!L$1,manifest_11Sep!$A$1:$V$1,0))</f>
        <v>0.45833333333333331</v>
      </c>
      <c r="M233" s="13" t="str">
        <f t="array" ref="M233">INDEX(manifest_11Sep!$A$1:$V$3202,MATCH($B233,manifest_11Sep!$B$1:$B$3202,0),MATCH(A.Arr9sepList!M$1,manifest_11Sep!$A$1:$V$1,0))</f>
        <v>ICN-T1</v>
      </c>
      <c r="N233" s="13" t="str">
        <f t="array" ref="N233">INDEX(manifest_11Sep!$A$1:$V$3202,MATCH($B233,manifest_11Sep!$B$1:$B$3202,0),MATCH(A.Arr9sepList!N$1,manifest_11Sep!$A$1:$V$1,0))</f>
        <v>THE PLAZA</v>
      </c>
      <c r="O233" s="15"/>
      <c r="P233" s="20"/>
      <c r="Q233" s="16">
        <v>70273417</v>
      </c>
      <c r="R233" s="16" t="s">
        <v>61</v>
      </c>
      <c r="S233" s="13">
        <f t="array" ref="S233">INDEX(manifest_11Sep!$A$1:$V$3202,MATCH($B233,manifest_11Sep!$B$1:$B$3202,0),MATCH(A.Arr9sepList!S$1,manifest_11Sep!$A$1:$V$1,0))</f>
        <v>0</v>
      </c>
    </row>
    <row r="234" spans="1:19" ht="15.75" customHeight="1">
      <c r="A234" s="13" t="str">
        <f t="array" ref="A234">INDEX(manifest_11Sep!$A$1:$V$3202,MATCH($B234,manifest_11Sep!$B$1:$B$3202,0),MATCH(A.Arr9sepList!A$1,manifest_11Sep!$A$1:$V$1,0))</f>
        <v>A</v>
      </c>
      <c r="B234" s="13" t="s">
        <v>1829</v>
      </c>
      <c r="C234" s="13" t="str">
        <f t="array" ref="C234">INDEX(manifest_11Sep!$A$1:$V$3202,MATCH($B234,manifest_11Sep!$B$1:$B$3202,0),MATCH(A.Arr9sepList!C$1,manifest_11Sep!$A$1:$V$1,0))</f>
        <v>CJN5GYTW33C</v>
      </c>
      <c r="D234" s="13" t="str">
        <f t="array" ref="D234">INDEX(manifest_11Sep!$A$1:$V$3202,MATCH($B234,manifest_11Sep!$B$1:$B$3202,0),MATCH(A.Arr9sepList!D$1,manifest_11Sep!$A$1:$V$1,0))</f>
        <v>Female</v>
      </c>
      <c r="E234" s="13" t="str">
        <f t="array" ref="E234">INDEX(manifest_11Sep!$A$1:$V$3202,MATCH($B234,manifest_11Sep!$B$1:$B$3202,0),MATCH(A.Arr9sepList!E$1,manifest_11Sep!$A$1:$V$1,0))</f>
        <v>Yi</v>
      </c>
      <c r="F234" s="13" t="str">
        <f t="array" ref="F234">INDEX(manifest_11Sep!$A$1:$V$3202,MATCH($B234,manifest_11Sep!$B$1:$B$3202,0),MATCH(A.Arr9sepList!F$1,manifest_11Sep!$A$1:$V$1,0))</f>
        <v>Lenhert</v>
      </c>
      <c r="G234" s="13">
        <f t="array" ref="G234">INDEX(manifest_11Sep!$A$1:$V$3202,MATCH($B234,manifest_11Sep!$B$1:$B$3202,0),MATCH(A.Arr9sepList!G$1,manifest_11Sep!$A$1:$V$1,0))</f>
        <v>45</v>
      </c>
      <c r="H234" s="13" t="str">
        <f t="array" ref="H234">INDEX(manifest_11Sep!$A$1:$V$3202,MATCH($B234,manifest_11Sep!$B$1:$B$3202,0),MATCH(A.Arr9sepList!H$1,manifest_11Sep!$A$1:$V$1,0))</f>
        <v>Christine Dai</v>
      </c>
      <c r="I234" s="13" t="str">
        <f t="array" ref="I234">INDEX(manifest_11Sep!$A$1:$V$3202,MATCH($B234,manifest_11Sep!$B$1:$B$3202,0),MATCH(A.Arr9sepList!I$1,manifest_11Sep!$A$1:$V$1,0))</f>
        <v>EVA Air</v>
      </c>
      <c r="J234" s="13" t="str">
        <f t="array" ref="J234">INDEX(manifest_11Sep!$A$1:$V$3202,MATCH($B234,manifest_11Sep!$B$1:$B$3202,0),MATCH(A.Arr9sepList!J$1,manifest_11Sep!$A$1:$V$1,0))</f>
        <v>BR 170</v>
      </c>
      <c r="K234" s="13" t="str">
        <f t="array" ref="K234">INDEX(manifest_11Sep!$A$1:$V$3202,MATCH($B234,manifest_11Sep!$B$1:$B$3202,0),MATCH(A.Arr9sepList!K$1,manifest_11Sep!$A$1:$V$1,0))</f>
        <v>13-thg 9-25</v>
      </c>
      <c r="L234" s="14">
        <f t="array" ref="L234">INDEX(manifest_11Sep!$A$1:$V$3202,MATCH($B234,manifest_11Sep!$B$1:$B$3202,0),MATCH(A.Arr9sepList!L$1,manifest_11Sep!$A$1:$V$1,0))</f>
        <v>0.45833333333333331</v>
      </c>
      <c r="M234" s="13" t="str">
        <f t="array" ref="M234">INDEX(manifest_11Sep!$A$1:$V$3202,MATCH($B234,manifest_11Sep!$B$1:$B$3202,0),MATCH(A.Arr9sepList!M$1,manifest_11Sep!$A$1:$V$1,0))</f>
        <v>ICN-T1</v>
      </c>
      <c r="N234" s="13" t="str">
        <f t="array" ref="N234">INDEX(manifest_11Sep!$A$1:$V$3202,MATCH($B234,manifest_11Sep!$B$1:$B$3202,0),MATCH(A.Arr9sepList!N$1,manifest_11Sep!$A$1:$V$1,0))</f>
        <v>THE PLAZA</v>
      </c>
      <c r="O234" s="15"/>
      <c r="P234" s="20"/>
      <c r="Q234" s="16">
        <v>70140189</v>
      </c>
      <c r="R234" s="16" t="s">
        <v>43</v>
      </c>
      <c r="S234" s="13">
        <f t="array" ref="S234">INDEX(manifest_11Sep!$A$1:$V$3202,MATCH($B234,manifest_11Sep!$B$1:$B$3202,0),MATCH(A.Arr9sepList!S$1,manifest_11Sep!$A$1:$V$1,0))</f>
        <v>0</v>
      </c>
    </row>
    <row r="235" spans="1:19" ht="15.75" customHeight="1">
      <c r="A235" s="13" t="str">
        <f t="array" ref="A235">INDEX(manifest_11Sep!$A$1:$V$3202,MATCH($B235,manifest_11Sep!$B$1:$B$3202,0),MATCH(A.Arr9sepList!A$1,manifest_11Sep!$A$1:$V$1,0))</f>
        <v>A</v>
      </c>
      <c r="B235" s="13" t="s">
        <v>1831</v>
      </c>
      <c r="C235" s="13" t="str">
        <f t="array" ref="C235">INDEX(manifest_11Sep!$A$1:$V$3202,MATCH($B235,manifest_11Sep!$B$1:$B$3202,0),MATCH(A.Arr9sepList!C$1,manifest_11Sep!$A$1:$V$1,0))</f>
        <v>CJN5GYTW33C</v>
      </c>
      <c r="D235" s="13" t="str">
        <f t="array" ref="D235">INDEX(manifest_11Sep!$A$1:$V$3202,MATCH($B235,manifest_11Sep!$B$1:$B$3202,0),MATCH(A.Arr9sepList!D$1,manifest_11Sep!$A$1:$V$1,0))</f>
        <v>Male</v>
      </c>
      <c r="E235" s="13" t="str">
        <f t="array" ref="E235">INDEX(manifest_11Sep!$A$1:$V$3202,MATCH($B235,manifest_11Sep!$B$1:$B$3202,0),MATCH(A.Arr9sepList!E$1,manifest_11Sep!$A$1:$V$1,0))</f>
        <v>David</v>
      </c>
      <c r="F235" s="13" t="str">
        <f t="array" ref="F235">INDEX(manifest_11Sep!$A$1:$V$3202,MATCH($B235,manifest_11Sep!$B$1:$B$3202,0),MATCH(A.Arr9sepList!F$1,manifest_11Sep!$A$1:$V$1,0))</f>
        <v>Lenhert</v>
      </c>
      <c r="G235" s="13">
        <f t="array" ref="G235">INDEX(manifest_11Sep!$A$1:$V$3202,MATCH($B235,manifest_11Sep!$B$1:$B$3202,0),MATCH(A.Arr9sepList!G$1,manifest_11Sep!$A$1:$V$1,0))</f>
        <v>51</v>
      </c>
      <c r="H235" s="13" t="str">
        <f t="array" ref="H235">INDEX(manifest_11Sep!$A$1:$V$3202,MATCH($B235,manifest_11Sep!$B$1:$B$3202,0),MATCH(A.Arr9sepList!H$1,manifest_11Sep!$A$1:$V$1,0))</f>
        <v>Christine Dai</v>
      </c>
      <c r="I235" s="13" t="str">
        <f t="array" ref="I235">INDEX(manifest_11Sep!$A$1:$V$3202,MATCH($B235,manifest_11Sep!$B$1:$B$3202,0),MATCH(A.Arr9sepList!I$1,manifest_11Sep!$A$1:$V$1,0))</f>
        <v>EVA Air</v>
      </c>
      <c r="J235" s="13" t="str">
        <f t="array" ref="J235">INDEX(manifest_11Sep!$A$1:$V$3202,MATCH($B235,manifest_11Sep!$B$1:$B$3202,0),MATCH(A.Arr9sepList!J$1,manifest_11Sep!$A$1:$V$1,0))</f>
        <v>BR 170</v>
      </c>
      <c r="K235" s="13" t="str">
        <f t="array" ref="K235">INDEX(manifest_11Sep!$A$1:$V$3202,MATCH($B235,manifest_11Sep!$B$1:$B$3202,0),MATCH(A.Arr9sepList!K$1,manifest_11Sep!$A$1:$V$1,0))</f>
        <v>13-thg 9-25</v>
      </c>
      <c r="L235" s="14">
        <f t="array" ref="L235">INDEX(manifest_11Sep!$A$1:$V$3202,MATCH($B235,manifest_11Sep!$B$1:$B$3202,0),MATCH(A.Arr9sepList!L$1,manifest_11Sep!$A$1:$V$1,0))</f>
        <v>0.45833333333333331</v>
      </c>
      <c r="M235" s="13" t="str">
        <f t="array" ref="M235">INDEX(manifest_11Sep!$A$1:$V$3202,MATCH($B235,manifest_11Sep!$B$1:$B$3202,0),MATCH(A.Arr9sepList!M$1,manifest_11Sep!$A$1:$V$1,0))</f>
        <v>ICN-T1</v>
      </c>
      <c r="N235" s="13" t="str">
        <f t="array" ref="N235">INDEX(manifest_11Sep!$A$1:$V$3202,MATCH($B235,manifest_11Sep!$B$1:$B$3202,0),MATCH(A.Arr9sepList!N$1,manifest_11Sep!$A$1:$V$1,0))</f>
        <v>THE PLAZA</v>
      </c>
      <c r="O235" s="15"/>
      <c r="P235" s="20"/>
      <c r="Q235" s="16">
        <v>70140189</v>
      </c>
      <c r="R235" s="16" t="s">
        <v>43</v>
      </c>
      <c r="S235" s="13">
        <f t="array" ref="S235">INDEX(manifest_11Sep!$A$1:$V$3202,MATCH($B235,manifest_11Sep!$B$1:$B$3202,0),MATCH(A.Arr9sepList!S$1,manifest_11Sep!$A$1:$V$1,0))</f>
        <v>0</v>
      </c>
    </row>
    <row r="236" spans="1:19" ht="15.75" customHeight="1">
      <c r="A236" s="13" t="str">
        <f t="array" ref="A236">INDEX(manifest_11Sep!$A$1:$V$3202,MATCH($B236,manifest_11Sep!$B$1:$B$3202,0),MATCH(A.Arr9sepList!A$1,manifest_11Sep!$A$1:$V$1,0))</f>
        <v>A</v>
      </c>
      <c r="B236" s="13" t="s">
        <v>1844</v>
      </c>
      <c r="C236" s="13" t="str">
        <f t="array" ref="C236">INDEX(manifest_11Sep!$A$1:$V$3202,MATCH($B236,manifest_11Sep!$B$1:$B$3202,0),MATCH(A.Arr9sepList!C$1,manifest_11Sep!$A$1:$V$1,0))</f>
        <v>5JNV9P73GJG</v>
      </c>
      <c r="D236" s="13" t="str">
        <f t="array" ref="D236">INDEX(manifest_11Sep!$A$1:$V$3202,MATCH($B236,manifest_11Sep!$B$1:$B$3202,0),MATCH(A.Arr9sepList!D$1,manifest_11Sep!$A$1:$V$1,0))</f>
        <v>Female</v>
      </c>
      <c r="E236" s="13" t="str">
        <f t="array" ref="E236">INDEX(manifest_11Sep!$A$1:$V$3202,MATCH($B236,manifest_11Sep!$B$1:$B$3202,0),MATCH(A.Arr9sepList!E$1,manifest_11Sep!$A$1:$V$1,0))</f>
        <v>Yifeng</v>
      </c>
      <c r="F236" s="13" t="str">
        <f t="array" ref="F236">INDEX(manifest_11Sep!$A$1:$V$3202,MATCH($B236,manifest_11Sep!$B$1:$B$3202,0),MATCH(A.Arr9sepList!F$1,manifest_11Sep!$A$1:$V$1,0))</f>
        <v>Hu</v>
      </c>
      <c r="G236" s="13">
        <f t="array" ref="G236">INDEX(manifest_11Sep!$A$1:$V$3202,MATCH($B236,manifest_11Sep!$B$1:$B$3202,0),MATCH(A.Arr9sepList!G$1,manifest_11Sep!$A$1:$V$1,0))</f>
        <v>51</v>
      </c>
      <c r="H236" s="13" t="str">
        <f t="array" ref="H236">INDEX(manifest_11Sep!$A$1:$V$3202,MATCH($B236,manifest_11Sep!$B$1:$B$3202,0),MATCH(A.Arr9sepList!H$1,manifest_11Sep!$A$1:$V$1,0))</f>
        <v>Christine Dai</v>
      </c>
      <c r="I236" s="13" t="str">
        <f t="array" ref="I236">INDEX(manifest_11Sep!$A$1:$V$3202,MATCH($B236,manifest_11Sep!$B$1:$B$3202,0),MATCH(A.Arr9sepList!I$1,manifest_11Sep!$A$1:$V$1,0))</f>
        <v>EVA Air</v>
      </c>
      <c r="J236" s="13" t="str">
        <f t="array" ref="J236">INDEX(manifest_11Sep!$A$1:$V$3202,MATCH($B236,manifest_11Sep!$B$1:$B$3202,0),MATCH(A.Arr9sepList!J$1,manifest_11Sep!$A$1:$V$1,0))</f>
        <v>BR 170</v>
      </c>
      <c r="K236" s="13" t="str">
        <f t="array" ref="K236">INDEX(manifest_11Sep!$A$1:$V$3202,MATCH($B236,manifest_11Sep!$B$1:$B$3202,0),MATCH(A.Arr9sepList!K$1,manifest_11Sep!$A$1:$V$1,0))</f>
        <v>13-thg 9-25</v>
      </c>
      <c r="L236" s="14">
        <f t="array" ref="L236">INDEX(manifest_11Sep!$A$1:$V$3202,MATCH($B236,manifest_11Sep!$B$1:$B$3202,0),MATCH(A.Arr9sepList!L$1,manifest_11Sep!$A$1:$V$1,0))</f>
        <v>0.45833333333333331</v>
      </c>
      <c r="M236" s="13" t="str">
        <f t="array" ref="M236">INDEX(manifest_11Sep!$A$1:$V$3202,MATCH($B236,manifest_11Sep!$B$1:$B$3202,0),MATCH(A.Arr9sepList!M$1,manifest_11Sep!$A$1:$V$1,0))</f>
        <v>ICN-T1</v>
      </c>
      <c r="N236" s="13" t="str">
        <f t="array" ref="N236">INDEX(manifest_11Sep!$A$1:$V$3202,MATCH($B236,manifest_11Sep!$B$1:$B$3202,0),MATCH(A.Arr9sepList!N$1,manifest_11Sep!$A$1:$V$1,0))</f>
        <v>THE PLAZA</v>
      </c>
      <c r="O236" s="15"/>
      <c r="P236" s="20"/>
      <c r="Q236" s="16">
        <v>70277564</v>
      </c>
      <c r="R236" s="16" t="s">
        <v>61</v>
      </c>
      <c r="S236" s="13">
        <f t="array" ref="S236">INDEX(manifest_11Sep!$A$1:$V$3202,MATCH($B236,manifest_11Sep!$B$1:$B$3202,0),MATCH(A.Arr9sepList!S$1,manifest_11Sep!$A$1:$V$1,0))</f>
        <v>0</v>
      </c>
    </row>
    <row r="237" spans="1:19" ht="15.75" customHeight="1">
      <c r="A237" s="13" t="str">
        <f t="array" ref="A237">INDEX(manifest_11Sep!$A$1:$V$3202,MATCH($B237,manifest_11Sep!$B$1:$B$3202,0),MATCH(A.Arr9sepList!A$1,manifest_11Sep!$A$1:$V$1,0))</f>
        <v>A</v>
      </c>
      <c r="B237" s="13" t="s">
        <v>1846</v>
      </c>
      <c r="C237" s="13" t="str">
        <f t="array" ref="C237">INDEX(manifest_11Sep!$A$1:$V$3202,MATCH($B237,manifest_11Sep!$B$1:$B$3202,0),MATCH(A.Arr9sepList!C$1,manifest_11Sep!$A$1:$V$1,0))</f>
        <v>5JNV9P73GJG</v>
      </c>
      <c r="D237" s="13" t="str">
        <f t="array" ref="D237">INDEX(manifest_11Sep!$A$1:$V$3202,MATCH($B237,manifest_11Sep!$B$1:$B$3202,0),MATCH(A.Arr9sepList!D$1,manifest_11Sep!$A$1:$V$1,0))</f>
        <v>Female</v>
      </c>
      <c r="E237" s="13" t="str">
        <f t="array" ref="E237">INDEX(manifest_11Sep!$A$1:$V$3202,MATCH($B237,manifest_11Sep!$B$1:$B$3202,0),MATCH(A.Arr9sepList!E$1,manifest_11Sep!$A$1:$V$1,0))</f>
        <v>Xuemei</v>
      </c>
      <c r="F237" s="13" t="str">
        <f t="array" ref="F237">INDEX(manifest_11Sep!$A$1:$V$3202,MATCH($B237,manifest_11Sep!$B$1:$B$3202,0),MATCH(A.Arr9sepList!F$1,manifest_11Sep!$A$1:$V$1,0))</f>
        <v>Gong</v>
      </c>
      <c r="G237" s="13">
        <f t="array" ref="G237">INDEX(manifest_11Sep!$A$1:$V$3202,MATCH($B237,manifest_11Sep!$B$1:$B$3202,0),MATCH(A.Arr9sepList!G$1,manifest_11Sep!$A$1:$V$1,0))</f>
        <v>53</v>
      </c>
      <c r="H237" s="13" t="str">
        <f t="array" ref="H237">INDEX(manifest_11Sep!$A$1:$V$3202,MATCH($B237,manifest_11Sep!$B$1:$B$3202,0),MATCH(A.Arr9sepList!H$1,manifest_11Sep!$A$1:$V$1,0))</f>
        <v>Christine Dai</v>
      </c>
      <c r="I237" s="13" t="str">
        <f t="array" ref="I237">INDEX(manifest_11Sep!$A$1:$V$3202,MATCH($B237,manifest_11Sep!$B$1:$B$3202,0),MATCH(A.Arr9sepList!I$1,manifest_11Sep!$A$1:$V$1,0))</f>
        <v>EVA Air</v>
      </c>
      <c r="J237" s="13" t="str">
        <f t="array" ref="J237">INDEX(manifest_11Sep!$A$1:$V$3202,MATCH($B237,manifest_11Sep!$B$1:$B$3202,0),MATCH(A.Arr9sepList!J$1,manifest_11Sep!$A$1:$V$1,0))</f>
        <v>BR 170</v>
      </c>
      <c r="K237" s="13" t="str">
        <f t="array" ref="K237">INDEX(manifest_11Sep!$A$1:$V$3202,MATCH($B237,manifest_11Sep!$B$1:$B$3202,0),MATCH(A.Arr9sepList!K$1,manifest_11Sep!$A$1:$V$1,0))</f>
        <v>13-thg 9-25</v>
      </c>
      <c r="L237" s="14">
        <f t="array" ref="L237">INDEX(manifest_11Sep!$A$1:$V$3202,MATCH($B237,manifest_11Sep!$B$1:$B$3202,0),MATCH(A.Arr9sepList!L$1,manifest_11Sep!$A$1:$V$1,0))</f>
        <v>0.45833333333333331</v>
      </c>
      <c r="M237" s="13" t="str">
        <f t="array" ref="M237">INDEX(manifest_11Sep!$A$1:$V$3202,MATCH($B237,manifest_11Sep!$B$1:$B$3202,0),MATCH(A.Arr9sepList!M$1,manifest_11Sep!$A$1:$V$1,0))</f>
        <v>ICN-T1</v>
      </c>
      <c r="N237" s="13" t="str">
        <f t="array" ref="N237">INDEX(manifest_11Sep!$A$1:$V$3202,MATCH($B237,manifest_11Sep!$B$1:$B$3202,0),MATCH(A.Arr9sepList!N$1,manifest_11Sep!$A$1:$V$1,0))</f>
        <v>THE PLAZA</v>
      </c>
      <c r="O237" s="15"/>
      <c r="P237" s="20"/>
      <c r="Q237" s="16">
        <v>70277564</v>
      </c>
      <c r="R237" s="16" t="s">
        <v>61</v>
      </c>
      <c r="S237" s="13">
        <f t="array" ref="S237">INDEX(manifest_11Sep!$A$1:$V$3202,MATCH($B237,manifest_11Sep!$B$1:$B$3202,0),MATCH(A.Arr9sepList!S$1,manifest_11Sep!$A$1:$V$1,0))</f>
        <v>0</v>
      </c>
    </row>
    <row r="238" spans="1:19" ht="15.75" customHeight="1">
      <c r="A238" s="13" t="str">
        <f t="array" ref="A238">INDEX(manifest_11Sep!$A$1:$V$3202,MATCH($B238,manifest_11Sep!$B$1:$B$3202,0),MATCH(A.Arr9sepList!A$1,manifest_11Sep!$A$1:$V$1,0))</f>
        <v>A</v>
      </c>
      <c r="B238" s="13" t="s">
        <v>3176</v>
      </c>
      <c r="C238" s="13" t="str">
        <f t="array" ref="C238">INDEX(manifest_11Sep!$A$1:$V$3202,MATCH($B238,manifest_11Sep!$B$1:$B$3202,0),MATCH(A.Arr9sepList!C$1,manifest_11Sep!$A$1:$V$1,0))</f>
        <v>G3N7ZGDNDWX</v>
      </c>
      <c r="D238" s="13" t="str">
        <f t="array" ref="D238">INDEX(manifest_11Sep!$A$1:$V$3202,MATCH($B238,manifest_11Sep!$B$1:$B$3202,0),MATCH(A.Arr9sepList!D$1,manifest_11Sep!$A$1:$V$1,0))</f>
        <v>Female</v>
      </c>
      <c r="E238" s="13" t="str">
        <f t="array" ref="E238">INDEX(manifest_11Sep!$A$1:$V$3202,MATCH($B238,manifest_11Sep!$B$1:$B$3202,0),MATCH(A.Arr9sepList!E$1,manifest_11Sep!$A$1:$V$1,0))</f>
        <v>Maria Cristina</v>
      </c>
      <c r="F238" s="13" t="str">
        <f t="array" ref="F238">INDEX(manifest_11Sep!$A$1:$V$3202,MATCH($B238,manifest_11Sep!$B$1:$B$3202,0),MATCH(A.Arr9sepList!F$1,manifest_11Sep!$A$1:$V$1,0))</f>
        <v>Martinez</v>
      </c>
      <c r="G238" s="13">
        <f t="array" ref="G238">INDEX(manifest_11Sep!$A$1:$V$3202,MATCH($B238,manifest_11Sep!$B$1:$B$3202,0),MATCH(A.Arr9sepList!G$1,manifest_11Sep!$A$1:$V$1,0))</f>
        <v>59</v>
      </c>
      <c r="H238" s="13" t="str">
        <f t="array" ref="H238">INDEX(manifest_11Sep!$A$1:$V$3202,MATCH($B238,manifest_11Sep!$B$1:$B$3202,0),MATCH(A.Arr9sepList!H$1,manifest_11Sep!$A$1:$V$1,0))</f>
        <v>Lijoy Thomas</v>
      </c>
      <c r="I238" s="13" t="str">
        <f t="array" ref="I238">INDEX(manifest_11Sep!$A$1:$V$3202,MATCH($B238,manifest_11Sep!$B$1:$B$3202,0),MATCH(A.Arr9sepList!I$1,manifest_11Sep!$A$1:$V$1,0))</f>
        <v>EVA Air</v>
      </c>
      <c r="J238" s="13" t="str">
        <f t="array" ref="J238">INDEX(manifest_11Sep!$A$1:$V$3202,MATCH($B238,manifest_11Sep!$B$1:$B$3202,0),MATCH(A.Arr9sepList!J$1,manifest_11Sep!$A$1:$V$1,0))</f>
        <v>BR 170</v>
      </c>
      <c r="K238" s="13" t="str">
        <f t="array" ref="K238">INDEX(manifest_11Sep!$A$1:$V$3202,MATCH($B238,manifest_11Sep!$B$1:$B$3202,0),MATCH(A.Arr9sepList!K$1,manifest_11Sep!$A$1:$V$1,0))</f>
        <v>13-thg 9-25</v>
      </c>
      <c r="L238" s="14">
        <f t="array" ref="L238">INDEX(manifest_11Sep!$A$1:$V$3202,MATCH($B238,manifest_11Sep!$B$1:$B$3202,0),MATCH(A.Arr9sepList!L$1,manifest_11Sep!$A$1:$V$1,0))</f>
        <v>0.45833333333333331</v>
      </c>
      <c r="M238" s="13" t="str">
        <f t="array" ref="M238">INDEX(manifest_11Sep!$A$1:$V$3202,MATCH($B238,manifest_11Sep!$B$1:$B$3202,0),MATCH(A.Arr9sepList!M$1,manifest_11Sep!$A$1:$V$1,0))</f>
        <v>ICN-T1</v>
      </c>
      <c r="N238" s="13" t="str">
        <f t="array" ref="N238">INDEX(manifest_11Sep!$A$1:$V$3202,MATCH($B238,manifest_11Sep!$B$1:$B$3202,0),MATCH(A.Arr9sepList!N$1,manifest_11Sep!$A$1:$V$1,0))</f>
        <v>THE PLAZA</v>
      </c>
      <c r="O238" s="15"/>
      <c r="P238" s="20"/>
      <c r="Q238" s="16">
        <v>70160997</v>
      </c>
      <c r="R238" s="16" t="s">
        <v>43</v>
      </c>
      <c r="S238" s="13">
        <f t="array" ref="S238">INDEX(manifest_11Sep!$A$1:$V$3202,MATCH($B238,manifest_11Sep!$B$1:$B$3202,0),MATCH(A.Arr9sepList!S$1,manifest_11Sep!$A$1:$V$1,0))</f>
        <v>0</v>
      </c>
    </row>
    <row r="239" spans="1:19" ht="15.75" customHeight="1">
      <c r="A239" s="13" t="str">
        <f t="array" ref="A239">INDEX(manifest_11Sep!$A$1:$V$3202,MATCH($B239,manifest_11Sep!$B$1:$B$3202,0),MATCH(A.Arr9sepList!A$1,manifest_11Sep!$A$1:$V$1,0))</f>
        <v>A</v>
      </c>
      <c r="B239" s="13" t="s">
        <v>3178</v>
      </c>
      <c r="C239" s="13" t="str">
        <f t="array" ref="C239">INDEX(manifest_11Sep!$A$1:$V$3202,MATCH($B239,manifest_11Sep!$B$1:$B$3202,0),MATCH(A.Arr9sepList!C$1,manifest_11Sep!$A$1:$V$1,0))</f>
        <v>G3N7ZGDNDWX</v>
      </c>
      <c r="D239" s="13" t="str">
        <f t="array" ref="D239">INDEX(manifest_11Sep!$A$1:$V$3202,MATCH($B239,manifest_11Sep!$B$1:$B$3202,0),MATCH(A.Arr9sepList!D$1,manifest_11Sep!$A$1:$V$1,0))</f>
        <v>Male</v>
      </c>
      <c r="E239" s="13" t="str">
        <f t="array" ref="E239">INDEX(manifest_11Sep!$A$1:$V$3202,MATCH($B239,manifest_11Sep!$B$1:$B$3202,0),MATCH(A.Arr9sepList!E$1,manifest_11Sep!$A$1:$V$1,0))</f>
        <v>Cesar David</v>
      </c>
      <c r="F239" s="13" t="str">
        <f t="array" ref="F239">INDEX(manifest_11Sep!$A$1:$V$3202,MATCH($B239,manifest_11Sep!$B$1:$B$3202,0),MATCH(A.Arr9sepList!F$1,manifest_11Sep!$A$1:$V$1,0))</f>
        <v>Martinez</v>
      </c>
      <c r="G239" s="13">
        <f t="array" ref="G239">INDEX(manifest_11Sep!$A$1:$V$3202,MATCH($B239,manifest_11Sep!$B$1:$B$3202,0),MATCH(A.Arr9sepList!G$1,manifest_11Sep!$A$1:$V$1,0))</f>
        <v>61</v>
      </c>
      <c r="H239" s="13" t="str">
        <f t="array" ref="H239">INDEX(manifest_11Sep!$A$1:$V$3202,MATCH($B239,manifest_11Sep!$B$1:$B$3202,0),MATCH(A.Arr9sepList!H$1,manifest_11Sep!$A$1:$V$1,0))</f>
        <v>Lijoy Thomas</v>
      </c>
      <c r="I239" s="13" t="str">
        <f t="array" ref="I239">INDEX(manifest_11Sep!$A$1:$V$3202,MATCH($B239,manifest_11Sep!$B$1:$B$3202,0),MATCH(A.Arr9sepList!I$1,manifest_11Sep!$A$1:$V$1,0))</f>
        <v>EVA Air</v>
      </c>
      <c r="J239" s="13" t="str">
        <f t="array" ref="J239">INDEX(manifest_11Sep!$A$1:$V$3202,MATCH($B239,manifest_11Sep!$B$1:$B$3202,0),MATCH(A.Arr9sepList!J$1,manifest_11Sep!$A$1:$V$1,0))</f>
        <v>BR 170</v>
      </c>
      <c r="K239" s="13" t="str">
        <f t="array" ref="K239">INDEX(manifest_11Sep!$A$1:$V$3202,MATCH($B239,manifest_11Sep!$B$1:$B$3202,0),MATCH(A.Arr9sepList!K$1,manifest_11Sep!$A$1:$V$1,0))</f>
        <v>13-thg 9-25</v>
      </c>
      <c r="L239" s="14">
        <f t="array" ref="L239">INDEX(manifest_11Sep!$A$1:$V$3202,MATCH($B239,manifest_11Sep!$B$1:$B$3202,0),MATCH(A.Arr9sepList!L$1,manifest_11Sep!$A$1:$V$1,0))</f>
        <v>0.45833333333333331</v>
      </c>
      <c r="M239" s="13" t="str">
        <f t="array" ref="M239">INDEX(manifest_11Sep!$A$1:$V$3202,MATCH($B239,manifest_11Sep!$B$1:$B$3202,0),MATCH(A.Arr9sepList!M$1,manifest_11Sep!$A$1:$V$1,0))</f>
        <v>ICN-T1</v>
      </c>
      <c r="N239" s="13" t="str">
        <f t="array" ref="N239">INDEX(manifest_11Sep!$A$1:$V$3202,MATCH($B239,manifest_11Sep!$B$1:$B$3202,0),MATCH(A.Arr9sepList!N$1,manifest_11Sep!$A$1:$V$1,0))</f>
        <v>THE PLAZA</v>
      </c>
      <c r="O239" s="15"/>
      <c r="P239" s="20"/>
      <c r="Q239" s="16">
        <v>70160997</v>
      </c>
      <c r="R239" s="16" t="s">
        <v>43</v>
      </c>
      <c r="S239" s="13">
        <f t="array" ref="S239">INDEX(manifest_11Sep!$A$1:$V$3202,MATCH($B239,manifest_11Sep!$B$1:$B$3202,0),MATCH(A.Arr9sepList!S$1,manifest_11Sep!$A$1:$V$1,0))</f>
        <v>0</v>
      </c>
    </row>
    <row r="240" spans="1:19" ht="15.75" customHeight="1">
      <c r="A240" s="13" t="str">
        <f t="array" ref="A240">INDEX(manifest_11Sep!$A$1:$V$3202,MATCH($B240,manifest_11Sep!$B$1:$B$3202,0),MATCH(A.Arr9sepList!A$1,manifest_11Sep!$A$1:$V$1,0))</f>
        <v>A</v>
      </c>
      <c r="B240" s="13" t="s">
        <v>3367</v>
      </c>
      <c r="C240" s="13" t="str">
        <f t="array" ref="C240">INDEX(manifest_11Sep!$A$1:$V$3202,MATCH($B240,manifest_11Sep!$B$1:$B$3202,0),MATCH(A.Arr9sepList!C$1,manifest_11Sep!$A$1:$V$1,0))</f>
        <v>R4NC3ZL7XVD</v>
      </c>
      <c r="D240" s="13" t="str">
        <f t="array" ref="D240">INDEX(manifest_11Sep!$A$1:$V$3202,MATCH($B240,manifest_11Sep!$B$1:$B$3202,0),MATCH(A.Arr9sepList!D$1,manifest_11Sep!$A$1:$V$1,0))</f>
        <v>Male</v>
      </c>
      <c r="E240" s="13" t="str">
        <f t="array" ref="E240">INDEX(manifest_11Sep!$A$1:$V$3202,MATCH($B240,manifest_11Sep!$B$1:$B$3202,0),MATCH(A.Arr9sepList!E$1,manifest_11Sep!$A$1:$V$1,0))</f>
        <v>Javen Donald</v>
      </c>
      <c r="F240" s="13" t="str">
        <f t="array" ref="F240">INDEX(manifest_11Sep!$A$1:$V$3202,MATCH($B240,manifest_11Sep!$B$1:$B$3202,0),MATCH(A.Arr9sepList!F$1,manifest_11Sep!$A$1:$V$1,0))</f>
        <v>Vu</v>
      </c>
      <c r="G240" s="13">
        <f t="array" ref="G240">INDEX(manifest_11Sep!$A$1:$V$3202,MATCH($B240,manifest_11Sep!$B$1:$B$3202,0),MATCH(A.Arr9sepList!G$1,manifest_11Sep!$A$1:$V$1,0))</f>
        <v>19</v>
      </c>
      <c r="H240" s="13" t="str">
        <f t="array" ref="H240">INDEX(manifest_11Sep!$A$1:$V$3202,MATCH($B240,manifest_11Sep!$B$1:$B$3202,0),MATCH(A.Arr9sepList!H$1,manifest_11Sep!$A$1:$V$1,0))</f>
        <v>Manh Le</v>
      </c>
      <c r="I240" s="13" t="str">
        <f t="array" ref="I240">INDEX(manifest_11Sep!$A$1:$V$3202,MATCH($B240,manifest_11Sep!$B$1:$B$3202,0),MATCH(A.Arr9sepList!I$1,manifest_11Sep!$A$1:$V$1,0))</f>
        <v>EVA Air</v>
      </c>
      <c r="J240" s="13" t="str">
        <f t="array" ref="J240">INDEX(manifest_11Sep!$A$1:$V$3202,MATCH($B240,manifest_11Sep!$B$1:$B$3202,0),MATCH(A.Arr9sepList!J$1,manifest_11Sep!$A$1:$V$1,0))</f>
        <v>BR 170</v>
      </c>
      <c r="K240" s="13" t="str">
        <f t="array" ref="K240">INDEX(manifest_11Sep!$A$1:$V$3202,MATCH($B240,manifest_11Sep!$B$1:$B$3202,0),MATCH(A.Arr9sepList!K$1,manifest_11Sep!$A$1:$V$1,0))</f>
        <v>13-thg 9-25</v>
      </c>
      <c r="L240" s="14">
        <f t="array" ref="L240">INDEX(manifest_11Sep!$A$1:$V$3202,MATCH($B240,manifest_11Sep!$B$1:$B$3202,0),MATCH(A.Arr9sepList!L$1,manifest_11Sep!$A$1:$V$1,0))</f>
        <v>0.45833333333333331</v>
      </c>
      <c r="M240" s="13" t="str">
        <f t="array" ref="M240">INDEX(manifest_11Sep!$A$1:$V$3202,MATCH($B240,manifest_11Sep!$B$1:$B$3202,0),MATCH(A.Arr9sepList!M$1,manifest_11Sep!$A$1:$V$1,0))</f>
        <v>ICN-T1</v>
      </c>
      <c r="N240" s="13" t="str">
        <f t="array" ref="N240">INDEX(manifest_11Sep!$A$1:$V$3202,MATCH($B240,manifest_11Sep!$B$1:$B$3202,0),MATCH(A.Arr9sepList!N$1,manifest_11Sep!$A$1:$V$1,0))</f>
        <v>THE PLAZA</v>
      </c>
      <c r="O240" s="15"/>
      <c r="P240" s="20"/>
      <c r="Q240" s="16">
        <v>70485503</v>
      </c>
      <c r="R240" s="16" t="s">
        <v>61</v>
      </c>
      <c r="S240" s="13">
        <f t="array" ref="S240">INDEX(manifest_11Sep!$A$1:$V$3202,MATCH($B240,manifest_11Sep!$B$1:$B$3202,0),MATCH(A.Arr9sepList!S$1,manifest_11Sep!$A$1:$V$1,0))</f>
        <v>0</v>
      </c>
    </row>
    <row r="241" spans="1:19" ht="15.75" customHeight="1">
      <c r="A241" s="13" t="str">
        <f t="array" ref="A241">INDEX(manifest_11Sep!$A$1:$V$3202,MATCH($B241,manifest_11Sep!$B$1:$B$3202,0),MATCH(A.Arr9sepList!A$1,manifest_11Sep!$A$1:$V$1,0))</f>
        <v>A</v>
      </c>
      <c r="B241" s="13" t="s">
        <v>3373</v>
      </c>
      <c r="C241" s="13" t="str">
        <f t="array" ref="C241">INDEX(manifest_11Sep!$A$1:$V$3202,MATCH($B241,manifest_11Sep!$B$1:$B$3202,0),MATCH(A.Arr9sepList!C$1,manifest_11Sep!$A$1:$V$1,0))</f>
        <v>Q7NFK3SL8JN</v>
      </c>
      <c r="D241" s="13" t="str">
        <f t="array" ref="D241">INDEX(manifest_11Sep!$A$1:$V$3202,MATCH($B241,manifest_11Sep!$B$1:$B$3202,0),MATCH(A.Arr9sepList!D$1,manifest_11Sep!$A$1:$V$1,0))</f>
        <v>Male</v>
      </c>
      <c r="E241" s="13" t="str">
        <f t="array" ref="E241">INDEX(manifest_11Sep!$A$1:$V$3202,MATCH($B241,manifest_11Sep!$B$1:$B$3202,0),MATCH(A.Arr9sepList!E$1,manifest_11Sep!$A$1:$V$1,0))</f>
        <v>Manh Duy</v>
      </c>
      <c r="F241" s="13" t="str">
        <f t="array" ref="F241">INDEX(manifest_11Sep!$A$1:$V$3202,MATCH($B241,manifest_11Sep!$B$1:$B$3202,0),MATCH(A.Arr9sepList!F$1,manifest_11Sep!$A$1:$V$1,0))</f>
        <v>Le</v>
      </c>
      <c r="G241" s="13">
        <f t="array" ref="G241">INDEX(manifest_11Sep!$A$1:$V$3202,MATCH($B241,manifest_11Sep!$B$1:$B$3202,0),MATCH(A.Arr9sepList!G$1,manifest_11Sep!$A$1:$V$1,0))</f>
        <v>67</v>
      </c>
      <c r="H241" s="13" t="str">
        <f t="array" ref="H241">INDEX(manifest_11Sep!$A$1:$V$3202,MATCH($B241,manifest_11Sep!$B$1:$B$3202,0),MATCH(A.Arr9sepList!H$1,manifest_11Sep!$A$1:$V$1,0))</f>
        <v>Manh Le</v>
      </c>
      <c r="I241" s="13" t="str">
        <f t="array" ref="I241">INDEX(manifest_11Sep!$A$1:$V$3202,MATCH($B241,manifest_11Sep!$B$1:$B$3202,0),MATCH(A.Arr9sepList!I$1,manifest_11Sep!$A$1:$V$1,0))</f>
        <v>EVA Air</v>
      </c>
      <c r="J241" s="13" t="str">
        <f t="array" ref="J241">INDEX(manifest_11Sep!$A$1:$V$3202,MATCH($B241,manifest_11Sep!$B$1:$B$3202,0),MATCH(A.Arr9sepList!J$1,manifest_11Sep!$A$1:$V$1,0))</f>
        <v>BR 170</v>
      </c>
      <c r="K241" s="13" t="str">
        <f t="array" ref="K241">INDEX(manifest_11Sep!$A$1:$V$3202,MATCH($B241,manifest_11Sep!$B$1:$B$3202,0),MATCH(A.Arr9sepList!K$1,manifest_11Sep!$A$1:$V$1,0))</f>
        <v>13-thg 9-25</v>
      </c>
      <c r="L241" s="14">
        <f t="array" ref="L241">INDEX(manifest_11Sep!$A$1:$V$3202,MATCH($B241,manifest_11Sep!$B$1:$B$3202,0),MATCH(A.Arr9sepList!L$1,manifest_11Sep!$A$1:$V$1,0))</f>
        <v>0.45833333333333331</v>
      </c>
      <c r="M241" s="13" t="str">
        <f t="array" ref="M241">INDEX(manifest_11Sep!$A$1:$V$3202,MATCH($B241,manifest_11Sep!$B$1:$B$3202,0),MATCH(A.Arr9sepList!M$1,manifest_11Sep!$A$1:$V$1,0))</f>
        <v>ICN-T1</v>
      </c>
      <c r="N241" s="13" t="str">
        <f t="array" ref="N241">INDEX(manifest_11Sep!$A$1:$V$3202,MATCH($B241,manifest_11Sep!$B$1:$B$3202,0),MATCH(A.Arr9sepList!N$1,manifest_11Sep!$A$1:$V$1,0))</f>
        <v>THE PLAZA</v>
      </c>
      <c r="O241" s="15"/>
      <c r="P241" s="20"/>
      <c r="Q241" s="16">
        <v>70522147</v>
      </c>
      <c r="R241" s="16" t="s">
        <v>43</v>
      </c>
      <c r="S241" s="13" t="str">
        <f t="array" ref="S241">INDEX(manifest_11Sep!$A$1:$V$3202,MATCH($B241,manifest_11Sep!$B$1:$B$3202,0),MATCH(A.Arr9sepList!S$1,manifest_11Sep!$A$1:$V$1,0))</f>
        <v>Upgrade - Plaza Suite</v>
      </c>
    </row>
    <row r="242" spans="1:19" ht="15.75" customHeight="1">
      <c r="A242" s="13" t="str">
        <f t="array" ref="A242">INDEX(manifest_11Sep!$A$1:$V$3202,MATCH($B242,manifest_11Sep!$B$1:$B$3202,0),MATCH(A.Arr9sepList!A$1,manifest_11Sep!$A$1:$V$1,0))</f>
        <v>A</v>
      </c>
      <c r="B242" s="13" t="s">
        <v>3375</v>
      </c>
      <c r="C242" s="13" t="str">
        <f t="array" ref="C242">INDEX(manifest_11Sep!$A$1:$V$3202,MATCH($B242,manifest_11Sep!$B$1:$B$3202,0),MATCH(A.Arr9sepList!C$1,manifest_11Sep!$A$1:$V$1,0))</f>
        <v>Q7NFK3SL8JN</v>
      </c>
      <c r="D242" s="13" t="str">
        <f t="array" ref="D242">INDEX(manifest_11Sep!$A$1:$V$3202,MATCH($B242,manifest_11Sep!$B$1:$B$3202,0),MATCH(A.Arr9sepList!D$1,manifest_11Sep!$A$1:$V$1,0))</f>
        <v>Female</v>
      </c>
      <c r="E242" s="13" t="str">
        <f t="array" ref="E242">INDEX(manifest_11Sep!$A$1:$V$3202,MATCH($B242,manifest_11Sep!$B$1:$B$3202,0),MATCH(A.Arr9sepList!E$1,manifest_11Sep!$A$1:$V$1,0))</f>
        <v>Nicole</v>
      </c>
      <c r="F242" s="13" t="str">
        <f t="array" ref="F242">INDEX(manifest_11Sep!$A$1:$V$3202,MATCH($B242,manifest_11Sep!$B$1:$B$3202,0),MATCH(A.Arr9sepList!F$1,manifest_11Sep!$A$1:$V$1,0))</f>
        <v>Diep</v>
      </c>
      <c r="G242" s="13">
        <f t="array" ref="G242">INDEX(manifest_11Sep!$A$1:$V$3202,MATCH($B242,manifest_11Sep!$B$1:$B$3202,0),MATCH(A.Arr9sepList!G$1,manifest_11Sep!$A$1:$V$1,0))</f>
        <v>62</v>
      </c>
      <c r="H242" s="13" t="str">
        <f t="array" ref="H242">INDEX(manifest_11Sep!$A$1:$V$3202,MATCH($B242,manifest_11Sep!$B$1:$B$3202,0),MATCH(A.Arr9sepList!H$1,manifest_11Sep!$A$1:$V$1,0))</f>
        <v>Manh Le</v>
      </c>
      <c r="I242" s="13" t="str">
        <f t="array" ref="I242">INDEX(manifest_11Sep!$A$1:$V$3202,MATCH($B242,manifest_11Sep!$B$1:$B$3202,0),MATCH(A.Arr9sepList!I$1,manifest_11Sep!$A$1:$V$1,0))</f>
        <v>EVA Air</v>
      </c>
      <c r="J242" s="13" t="str">
        <f t="array" ref="J242">INDEX(manifest_11Sep!$A$1:$V$3202,MATCH($B242,manifest_11Sep!$B$1:$B$3202,0),MATCH(A.Arr9sepList!J$1,manifest_11Sep!$A$1:$V$1,0))</f>
        <v>BR 170</v>
      </c>
      <c r="K242" s="13" t="str">
        <f t="array" ref="K242">INDEX(manifest_11Sep!$A$1:$V$3202,MATCH($B242,manifest_11Sep!$B$1:$B$3202,0),MATCH(A.Arr9sepList!K$1,manifest_11Sep!$A$1:$V$1,0))</f>
        <v>13-thg 9-25</v>
      </c>
      <c r="L242" s="14">
        <f t="array" ref="L242">INDEX(manifest_11Sep!$A$1:$V$3202,MATCH($B242,manifest_11Sep!$B$1:$B$3202,0),MATCH(A.Arr9sepList!L$1,manifest_11Sep!$A$1:$V$1,0))</f>
        <v>0.45833333333333331</v>
      </c>
      <c r="M242" s="13" t="str">
        <f t="array" ref="M242">INDEX(manifest_11Sep!$A$1:$V$3202,MATCH($B242,manifest_11Sep!$B$1:$B$3202,0),MATCH(A.Arr9sepList!M$1,manifest_11Sep!$A$1:$V$1,0))</f>
        <v>ICN-T1</v>
      </c>
      <c r="N242" s="13" t="str">
        <f t="array" ref="N242">INDEX(manifest_11Sep!$A$1:$V$3202,MATCH($B242,manifest_11Sep!$B$1:$B$3202,0),MATCH(A.Arr9sepList!N$1,manifest_11Sep!$A$1:$V$1,0))</f>
        <v>THE PLAZA</v>
      </c>
      <c r="O242" s="15"/>
      <c r="P242" s="20"/>
      <c r="Q242" s="16">
        <v>70522147</v>
      </c>
      <c r="R242" s="16" t="s">
        <v>43</v>
      </c>
      <c r="S242" s="13">
        <f t="array" ref="S242">INDEX(manifest_11Sep!$A$1:$V$3202,MATCH($B242,manifest_11Sep!$B$1:$B$3202,0),MATCH(A.Arr9sepList!S$1,manifest_11Sep!$A$1:$V$1,0))</f>
        <v>0</v>
      </c>
    </row>
    <row r="243" spans="1:19" ht="15.75" customHeight="1">
      <c r="A243" s="13" t="str">
        <f t="array" ref="A243">INDEX(manifest_11Sep!$A$1:$V$3202,MATCH($B243,manifest_11Sep!$B$1:$B$3202,0),MATCH(A.Arr9sepList!A$1,manifest_11Sep!$A$1:$V$1,0))</f>
        <v>A</v>
      </c>
      <c r="B243" s="13" t="s">
        <v>3384</v>
      </c>
      <c r="C243" s="13" t="str">
        <f t="array" ref="C243">INDEX(manifest_11Sep!$A$1:$V$3202,MATCH($B243,manifest_11Sep!$B$1:$B$3202,0),MATCH(A.Arr9sepList!C$1,manifest_11Sep!$A$1:$V$1,0))</f>
        <v>T9NW5CGN9RC</v>
      </c>
      <c r="D243" s="13" t="str">
        <f t="array" ref="D243">INDEX(manifest_11Sep!$A$1:$V$3202,MATCH($B243,manifest_11Sep!$B$1:$B$3202,0),MATCH(A.Arr9sepList!D$1,manifest_11Sep!$A$1:$V$1,0))</f>
        <v>Male</v>
      </c>
      <c r="E243" s="13" t="str">
        <f t="array" ref="E243">INDEX(manifest_11Sep!$A$1:$V$3202,MATCH($B243,manifest_11Sep!$B$1:$B$3202,0),MATCH(A.Arr9sepList!E$1,manifest_11Sep!$A$1:$V$1,0))</f>
        <v>Sean</v>
      </c>
      <c r="F243" s="13" t="str">
        <f t="array" ref="F243">INDEX(manifest_11Sep!$A$1:$V$3202,MATCH($B243,manifest_11Sep!$B$1:$B$3202,0),MATCH(A.Arr9sepList!F$1,manifest_11Sep!$A$1:$V$1,0))</f>
        <v>Pham</v>
      </c>
      <c r="G243" s="13">
        <f t="array" ref="G243">INDEX(manifest_11Sep!$A$1:$V$3202,MATCH($B243,manifest_11Sep!$B$1:$B$3202,0),MATCH(A.Arr9sepList!G$1,manifest_11Sep!$A$1:$V$1,0))</f>
        <v>60</v>
      </c>
      <c r="H243" s="13" t="str">
        <f t="array" ref="H243">INDEX(manifest_11Sep!$A$1:$V$3202,MATCH($B243,manifest_11Sep!$B$1:$B$3202,0),MATCH(A.Arr9sepList!H$1,manifest_11Sep!$A$1:$V$1,0))</f>
        <v>Manh Le</v>
      </c>
      <c r="I243" s="13" t="str">
        <f t="array" ref="I243">INDEX(manifest_11Sep!$A$1:$V$3202,MATCH($B243,manifest_11Sep!$B$1:$B$3202,0),MATCH(A.Arr9sepList!I$1,manifest_11Sep!$A$1:$V$1,0))</f>
        <v>EVA Air</v>
      </c>
      <c r="J243" s="13" t="str">
        <f t="array" ref="J243">INDEX(manifest_11Sep!$A$1:$V$3202,MATCH($B243,manifest_11Sep!$B$1:$B$3202,0),MATCH(A.Arr9sepList!J$1,manifest_11Sep!$A$1:$V$1,0))</f>
        <v>BR 170</v>
      </c>
      <c r="K243" s="13" t="str">
        <f t="array" ref="K243">INDEX(manifest_11Sep!$A$1:$V$3202,MATCH($B243,manifest_11Sep!$B$1:$B$3202,0),MATCH(A.Arr9sepList!K$1,manifest_11Sep!$A$1:$V$1,0))</f>
        <v>13-thg 9-25</v>
      </c>
      <c r="L243" s="14">
        <f t="array" ref="L243">INDEX(manifest_11Sep!$A$1:$V$3202,MATCH($B243,manifest_11Sep!$B$1:$B$3202,0),MATCH(A.Arr9sepList!L$1,manifest_11Sep!$A$1:$V$1,0))</f>
        <v>0.45833333333333331</v>
      </c>
      <c r="M243" s="13" t="str">
        <f t="array" ref="M243">INDEX(manifest_11Sep!$A$1:$V$3202,MATCH($B243,manifest_11Sep!$B$1:$B$3202,0),MATCH(A.Arr9sepList!M$1,manifest_11Sep!$A$1:$V$1,0))</f>
        <v>ICN-T1</v>
      </c>
      <c r="N243" s="13" t="str">
        <f t="array" ref="N243">INDEX(manifest_11Sep!$A$1:$V$3202,MATCH($B243,manifest_11Sep!$B$1:$B$3202,0),MATCH(A.Arr9sepList!N$1,manifest_11Sep!$A$1:$V$1,0))</f>
        <v>THE PLAZA</v>
      </c>
      <c r="O243" s="15"/>
      <c r="P243" s="20"/>
      <c r="Q243" s="16">
        <v>70503769</v>
      </c>
      <c r="R243" s="16" t="s">
        <v>43</v>
      </c>
      <c r="S243" s="13">
        <f t="array" ref="S243">INDEX(manifest_11Sep!$A$1:$V$3202,MATCH($B243,manifest_11Sep!$B$1:$B$3202,0),MATCH(A.Arr9sepList!S$1,manifest_11Sep!$A$1:$V$1,0))</f>
        <v>0</v>
      </c>
    </row>
    <row r="244" spans="1:19" ht="15.75" customHeight="1">
      <c r="A244" s="13" t="str">
        <f t="array" ref="A244">INDEX(manifest_11Sep!$A$1:$V$3202,MATCH($B244,manifest_11Sep!$B$1:$B$3202,0),MATCH(A.Arr9sepList!A$1,manifest_11Sep!$A$1:$V$1,0))</f>
        <v>A</v>
      </c>
      <c r="B244" s="13" t="s">
        <v>3386</v>
      </c>
      <c r="C244" s="13" t="str">
        <f t="array" ref="C244">INDEX(manifest_11Sep!$A$1:$V$3202,MATCH($B244,manifest_11Sep!$B$1:$B$3202,0),MATCH(A.Arr9sepList!C$1,manifest_11Sep!$A$1:$V$1,0))</f>
        <v>T9NW5CGN9RC</v>
      </c>
      <c r="D244" s="13" t="str">
        <f t="array" ref="D244">INDEX(manifest_11Sep!$A$1:$V$3202,MATCH($B244,manifest_11Sep!$B$1:$B$3202,0),MATCH(A.Arr9sepList!D$1,manifest_11Sep!$A$1:$V$1,0))</f>
        <v>Female</v>
      </c>
      <c r="E244" s="13" t="str">
        <f t="array" ref="E244">INDEX(manifest_11Sep!$A$1:$V$3202,MATCH($B244,manifest_11Sep!$B$1:$B$3202,0),MATCH(A.Arr9sepList!E$1,manifest_11Sep!$A$1:$V$1,0))</f>
        <v>Angeline</v>
      </c>
      <c r="F244" s="13" t="str">
        <f t="array" ref="F244">INDEX(manifest_11Sep!$A$1:$V$3202,MATCH($B244,manifest_11Sep!$B$1:$B$3202,0),MATCH(A.Arr9sepList!F$1,manifest_11Sep!$A$1:$V$1,0))</f>
        <v>Pham</v>
      </c>
      <c r="G244" s="13">
        <f t="array" ref="G244">INDEX(manifest_11Sep!$A$1:$V$3202,MATCH($B244,manifest_11Sep!$B$1:$B$3202,0),MATCH(A.Arr9sepList!G$1,manifest_11Sep!$A$1:$V$1,0))</f>
        <v>24</v>
      </c>
      <c r="H244" s="13" t="str">
        <f t="array" ref="H244">INDEX(manifest_11Sep!$A$1:$V$3202,MATCH($B244,manifest_11Sep!$B$1:$B$3202,0),MATCH(A.Arr9sepList!H$1,manifest_11Sep!$A$1:$V$1,0))</f>
        <v>Manh Le</v>
      </c>
      <c r="I244" s="13" t="str">
        <f t="array" ref="I244">INDEX(manifest_11Sep!$A$1:$V$3202,MATCH($B244,manifest_11Sep!$B$1:$B$3202,0),MATCH(A.Arr9sepList!I$1,manifest_11Sep!$A$1:$V$1,0))</f>
        <v>EVA Air</v>
      </c>
      <c r="J244" s="13" t="str">
        <f t="array" ref="J244">INDEX(manifest_11Sep!$A$1:$V$3202,MATCH($B244,manifest_11Sep!$B$1:$B$3202,0),MATCH(A.Arr9sepList!J$1,manifest_11Sep!$A$1:$V$1,0))</f>
        <v>BR 170</v>
      </c>
      <c r="K244" s="13" t="str">
        <f t="array" ref="K244">INDEX(manifest_11Sep!$A$1:$V$3202,MATCH($B244,manifest_11Sep!$B$1:$B$3202,0),MATCH(A.Arr9sepList!K$1,manifest_11Sep!$A$1:$V$1,0))</f>
        <v>13-thg 9-25</v>
      </c>
      <c r="L244" s="14">
        <f t="array" ref="L244">INDEX(manifest_11Sep!$A$1:$V$3202,MATCH($B244,manifest_11Sep!$B$1:$B$3202,0),MATCH(A.Arr9sepList!L$1,manifest_11Sep!$A$1:$V$1,0))</f>
        <v>0.45833333333333331</v>
      </c>
      <c r="M244" s="13" t="str">
        <f t="array" ref="M244">INDEX(manifest_11Sep!$A$1:$V$3202,MATCH($B244,manifest_11Sep!$B$1:$B$3202,0),MATCH(A.Arr9sepList!M$1,manifest_11Sep!$A$1:$V$1,0))</f>
        <v>ICN-T1</v>
      </c>
      <c r="N244" s="13" t="str">
        <f t="array" ref="N244">INDEX(manifest_11Sep!$A$1:$V$3202,MATCH($B244,manifest_11Sep!$B$1:$B$3202,0),MATCH(A.Arr9sepList!N$1,manifest_11Sep!$A$1:$V$1,0))</f>
        <v>THE PLAZA</v>
      </c>
      <c r="O244" s="15"/>
      <c r="P244" s="20"/>
      <c r="Q244" s="16">
        <v>70503769</v>
      </c>
      <c r="R244" s="16" t="s">
        <v>43</v>
      </c>
      <c r="S244" s="13">
        <f t="array" ref="S244">INDEX(manifest_11Sep!$A$1:$V$3202,MATCH($B244,manifest_11Sep!$B$1:$B$3202,0),MATCH(A.Arr9sepList!S$1,manifest_11Sep!$A$1:$V$1,0))</f>
        <v>0</v>
      </c>
    </row>
    <row r="245" spans="1:19" ht="15.75" customHeight="1">
      <c r="A245" s="13" t="str">
        <f t="array" ref="A245">INDEX(manifest_11Sep!$A$1:$V$3202,MATCH($B245,manifest_11Sep!$B$1:$B$3202,0),MATCH(A.Arr9sepList!A$1,manifest_11Sep!$A$1:$V$1,0))</f>
        <v>A</v>
      </c>
      <c r="B245" s="13" t="s">
        <v>3388</v>
      </c>
      <c r="C245" s="13" t="str">
        <f t="array" ref="C245">INDEX(manifest_11Sep!$A$1:$V$3202,MATCH($B245,manifest_11Sep!$B$1:$B$3202,0),MATCH(A.Arr9sepList!C$1,manifest_11Sep!$A$1:$V$1,0))</f>
        <v>T9NW5CGN9RC</v>
      </c>
      <c r="D245" s="13" t="str">
        <f t="array" ref="D245">INDEX(manifest_11Sep!$A$1:$V$3202,MATCH($B245,manifest_11Sep!$B$1:$B$3202,0),MATCH(A.Arr9sepList!D$1,manifest_11Sep!$A$1:$V$1,0))</f>
        <v>Female</v>
      </c>
      <c r="E245" s="13" t="str">
        <f t="array" ref="E245">INDEX(manifest_11Sep!$A$1:$V$3202,MATCH($B245,manifest_11Sep!$B$1:$B$3202,0),MATCH(A.Arr9sepList!E$1,manifest_11Sep!$A$1:$V$1,0))</f>
        <v>Cindy</v>
      </c>
      <c r="F245" s="13" t="str">
        <f t="array" ref="F245">INDEX(manifest_11Sep!$A$1:$V$3202,MATCH($B245,manifest_11Sep!$B$1:$B$3202,0),MATCH(A.Arr9sepList!F$1,manifest_11Sep!$A$1:$V$1,0))</f>
        <v>Pham</v>
      </c>
      <c r="G245" s="13">
        <f t="array" ref="G245">INDEX(manifest_11Sep!$A$1:$V$3202,MATCH($B245,manifest_11Sep!$B$1:$B$3202,0),MATCH(A.Arr9sepList!G$1,manifest_11Sep!$A$1:$V$1,0))</f>
        <v>65</v>
      </c>
      <c r="H245" s="13" t="str">
        <f t="array" ref="H245">INDEX(manifest_11Sep!$A$1:$V$3202,MATCH($B245,manifest_11Sep!$B$1:$B$3202,0),MATCH(A.Arr9sepList!H$1,manifest_11Sep!$A$1:$V$1,0))</f>
        <v>Manh Le</v>
      </c>
      <c r="I245" s="13" t="str">
        <f t="array" ref="I245">INDEX(manifest_11Sep!$A$1:$V$3202,MATCH($B245,manifest_11Sep!$B$1:$B$3202,0),MATCH(A.Arr9sepList!I$1,manifest_11Sep!$A$1:$V$1,0))</f>
        <v>EVA Air</v>
      </c>
      <c r="J245" s="13" t="str">
        <f t="array" ref="J245">INDEX(manifest_11Sep!$A$1:$V$3202,MATCH($B245,manifest_11Sep!$B$1:$B$3202,0),MATCH(A.Arr9sepList!J$1,manifest_11Sep!$A$1:$V$1,0))</f>
        <v>BR 170</v>
      </c>
      <c r="K245" s="13" t="str">
        <f t="array" ref="K245">INDEX(manifest_11Sep!$A$1:$V$3202,MATCH($B245,manifest_11Sep!$B$1:$B$3202,0),MATCH(A.Arr9sepList!K$1,manifest_11Sep!$A$1:$V$1,0))</f>
        <v>13-thg 9-25</v>
      </c>
      <c r="L245" s="14">
        <f t="array" ref="L245">INDEX(manifest_11Sep!$A$1:$V$3202,MATCH($B245,manifest_11Sep!$B$1:$B$3202,0),MATCH(A.Arr9sepList!L$1,manifest_11Sep!$A$1:$V$1,0))</f>
        <v>0.45833333333333331</v>
      </c>
      <c r="M245" s="13" t="str">
        <f t="array" ref="M245">INDEX(manifest_11Sep!$A$1:$V$3202,MATCH($B245,manifest_11Sep!$B$1:$B$3202,0),MATCH(A.Arr9sepList!M$1,manifest_11Sep!$A$1:$V$1,0))</f>
        <v>ICN-T1</v>
      </c>
      <c r="N245" s="13" t="str">
        <f t="array" ref="N245">INDEX(manifest_11Sep!$A$1:$V$3202,MATCH($B245,manifest_11Sep!$B$1:$B$3202,0),MATCH(A.Arr9sepList!N$1,manifest_11Sep!$A$1:$V$1,0))</f>
        <v>THE PLAZA</v>
      </c>
      <c r="O245" s="15"/>
      <c r="P245" s="20"/>
      <c r="Q245" s="16">
        <v>70485511</v>
      </c>
      <c r="R245" s="16" t="s">
        <v>61</v>
      </c>
      <c r="S245" s="13">
        <f t="array" ref="S245">INDEX(manifest_11Sep!$A$1:$V$3202,MATCH($B245,manifest_11Sep!$B$1:$B$3202,0),MATCH(A.Arr9sepList!S$1,manifest_11Sep!$A$1:$V$1,0))</f>
        <v>0</v>
      </c>
    </row>
    <row r="246" spans="1:19" ht="15.75" customHeight="1">
      <c r="A246" s="13" t="str">
        <f t="array" ref="A246">INDEX(manifest_11Sep!$A$1:$V$3202,MATCH($B246,manifest_11Sep!$B$1:$B$3202,0),MATCH(A.Arr9sepList!A$1,manifest_11Sep!$A$1:$V$1,0))</f>
        <v>A</v>
      </c>
      <c r="B246" s="13" t="s">
        <v>3389</v>
      </c>
      <c r="C246" s="13" t="str">
        <f t="array" ref="C246">INDEX(manifest_11Sep!$A$1:$V$3202,MATCH($B246,manifest_11Sep!$B$1:$B$3202,0),MATCH(A.Arr9sepList!C$1,manifest_11Sep!$A$1:$V$1,0))</f>
        <v>T9NW5CGN9RC</v>
      </c>
      <c r="D246" s="13" t="str">
        <f t="array" ref="D246">INDEX(manifest_11Sep!$A$1:$V$3202,MATCH($B246,manifest_11Sep!$B$1:$B$3202,0),MATCH(A.Arr9sepList!D$1,manifest_11Sep!$A$1:$V$1,0))</f>
        <v>Female</v>
      </c>
      <c r="E246" s="13" t="str">
        <f t="array" ref="E246">INDEX(manifest_11Sep!$A$1:$V$3202,MATCH($B246,manifest_11Sep!$B$1:$B$3202,0),MATCH(A.Arr9sepList!E$1,manifest_11Sep!$A$1:$V$1,0))</f>
        <v>Anh Lan</v>
      </c>
      <c r="F246" s="13" t="str">
        <f t="array" ref="F246">INDEX(manifest_11Sep!$A$1:$V$3202,MATCH($B246,manifest_11Sep!$B$1:$B$3202,0),MATCH(A.Arr9sepList!F$1,manifest_11Sep!$A$1:$V$1,0))</f>
        <v>Dao</v>
      </c>
      <c r="G246" s="13">
        <f t="array" ref="G246">INDEX(manifest_11Sep!$A$1:$V$3202,MATCH($B246,manifest_11Sep!$B$1:$B$3202,0),MATCH(A.Arr9sepList!G$1,manifest_11Sep!$A$1:$V$1,0))</f>
        <v>65</v>
      </c>
      <c r="H246" s="13" t="str">
        <f t="array" ref="H246">INDEX(manifest_11Sep!$A$1:$V$3202,MATCH($B246,manifest_11Sep!$B$1:$B$3202,0),MATCH(A.Arr9sepList!H$1,manifest_11Sep!$A$1:$V$1,0))</f>
        <v>Manh Le</v>
      </c>
      <c r="I246" s="13" t="str">
        <f t="array" ref="I246">INDEX(manifest_11Sep!$A$1:$V$3202,MATCH($B246,manifest_11Sep!$B$1:$B$3202,0),MATCH(A.Arr9sepList!I$1,manifest_11Sep!$A$1:$V$1,0))</f>
        <v>EVA Air</v>
      </c>
      <c r="J246" s="13" t="str">
        <f t="array" ref="J246">INDEX(manifest_11Sep!$A$1:$V$3202,MATCH($B246,manifest_11Sep!$B$1:$B$3202,0),MATCH(A.Arr9sepList!J$1,manifest_11Sep!$A$1:$V$1,0))</f>
        <v>BR 170</v>
      </c>
      <c r="K246" s="13" t="str">
        <f t="array" ref="K246">INDEX(manifest_11Sep!$A$1:$V$3202,MATCH($B246,manifest_11Sep!$B$1:$B$3202,0),MATCH(A.Arr9sepList!K$1,manifest_11Sep!$A$1:$V$1,0))</f>
        <v>13-thg 9-25</v>
      </c>
      <c r="L246" s="14">
        <f t="array" ref="L246">INDEX(manifest_11Sep!$A$1:$V$3202,MATCH($B246,manifest_11Sep!$B$1:$B$3202,0),MATCH(A.Arr9sepList!L$1,manifest_11Sep!$A$1:$V$1,0))</f>
        <v>0.45833333333333331</v>
      </c>
      <c r="M246" s="13" t="str">
        <f t="array" ref="M246">INDEX(manifest_11Sep!$A$1:$V$3202,MATCH($B246,manifest_11Sep!$B$1:$B$3202,0),MATCH(A.Arr9sepList!M$1,manifest_11Sep!$A$1:$V$1,0))</f>
        <v>ICN-T1</v>
      </c>
      <c r="N246" s="13" t="str">
        <f t="array" ref="N246">INDEX(manifest_11Sep!$A$1:$V$3202,MATCH($B246,manifest_11Sep!$B$1:$B$3202,0),MATCH(A.Arr9sepList!N$1,manifest_11Sep!$A$1:$V$1,0))</f>
        <v>THE PLAZA</v>
      </c>
      <c r="O246" s="15"/>
      <c r="P246" s="20"/>
      <c r="Q246" s="16">
        <v>70485511</v>
      </c>
      <c r="R246" s="16" t="s">
        <v>61</v>
      </c>
      <c r="S246" s="13">
        <f t="array" ref="S246">INDEX(manifest_11Sep!$A$1:$V$3202,MATCH($B246,manifest_11Sep!$B$1:$B$3202,0),MATCH(A.Arr9sepList!S$1,manifest_11Sep!$A$1:$V$1,0))</f>
        <v>0</v>
      </c>
    </row>
    <row r="247" spans="1:19" ht="15.75" customHeight="1">
      <c r="A247" s="13" t="str">
        <f t="array" ref="A247">INDEX(manifest_11Sep!$A$1:$V$3202,MATCH($B247,manifest_11Sep!$B$1:$B$3202,0),MATCH(A.Arr9sepList!A$1,manifest_11Sep!$A$1:$V$1,0))</f>
        <v>A</v>
      </c>
      <c r="B247" s="13" t="s">
        <v>3395</v>
      </c>
      <c r="C247" s="13" t="str">
        <f t="array" ref="C247">INDEX(manifest_11Sep!$A$1:$V$3202,MATCH($B247,manifest_11Sep!$B$1:$B$3202,0),MATCH(A.Arr9sepList!C$1,manifest_11Sep!$A$1:$V$1,0))</f>
        <v>PJNDCL725K4</v>
      </c>
      <c r="D247" s="13" t="str">
        <f t="array" ref="D247">INDEX(manifest_11Sep!$A$1:$V$3202,MATCH($B247,manifest_11Sep!$B$1:$B$3202,0),MATCH(A.Arr9sepList!D$1,manifest_11Sep!$A$1:$V$1,0))</f>
        <v>Female</v>
      </c>
      <c r="E247" s="13" t="str">
        <f t="array" ref="E247">INDEX(manifest_11Sep!$A$1:$V$3202,MATCH($B247,manifest_11Sep!$B$1:$B$3202,0),MATCH(A.Arr9sepList!E$1,manifest_11Sep!$A$1:$V$1,0))</f>
        <v>Phung Thy</v>
      </c>
      <c r="F247" s="13" t="str">
        <f t="array" ref="F247">INDEX(manifest_11Sep!$A$1:$V$3202,MATCH($B247,manifest_11Sep!$B$1:$B$3202,0),MATCH(A.Arr9sepList!F$1,manifest_11Sep!$A$1:$V$1,0))</f>
        <v>Nguyen</v>
      </c>
      <c r="G247" s="13">
        <f t="array" ref="G247">INDEX(manifest_11Sep!$A$1:$V$3202,MATCH($B247,manifest_11Sep!$B$1:$B$3202,0),MATCH(A.Arr9sepList!G$1,manifest_11Sep!$A$1:$V$1,0))</f>
        <v>49</v>
      </c>
      <c r="H247" s="13" t="str">
        <f t="array" ref="H247">INDEX(manifest_11Sep!$A$1:$V$3202,MATCH($B247,manifest_11Sep!$B$1:$B$3202,0),MATCH(A.Arr9sepList!H$1,manifest_11Sep!$A$1:$V$1,0))</f>
        <v>Manh Le</v>
      </c>
      <c r="I247" s="13" t="str">
        <f t="array" ref="I247">INDEX(manifest_11Sep!$A$1:$V$3202,MATCH($B247,manifest_11Sep!$B$1:$B$3202,0),MATCH(A.Arr9sepList!I$1,manifest_11Sep!$A$1:$V$1,0))</f>
        <v>EVA Air</v>
      </c>
      <c r="J247" s="13" t="str">
        <f t="array" ref="J247">INDEX(manifest_11Sep!$A$1:$V$3202,MATCH($B247,manifest_11Sep!$B$1:$B$3202,0),MATCH(A.Arr9sepList!J$1,manifest_11Sep!$A$1:$V$1,0))</f>
        <v>BR 170</v>
      </c>
      <c r="K247" s="13" t="str">
        <f t="array" ref="K247">INDEX(manifest_11Sep!$A$1:$V$3202,MATCH($B247,manifest_11Sep!$B$1:$B$3202,0),MATCH(A.Arr9sepList!K$1,manifest_11Sep!$A$1:$V$1,0))</f>
        <v>13-thg 9-25</v>
      </c>
      <c r="L247" s="14">
        <f t="array" ref="L247">INDEX(manifest_11Sep!$A$1:$V$3202,MATCH($B247,manifest_11Sep!$B$1:$B$3202,0),MATCH(A.Arr9sepList!L$1,manifest_11Sep!$A$1:$V$1,0))</f>
        <v>0.45833333333333331</v>
      </c>
      <c r="M247" s="13" t="str">
        <f t="array" ref="M247">INDEX(manifest_11Sep!$A$1:$V$3202,MATCH($B247,manifest_11Sep!$B$1:$B$3202,0),MATCH(A.Arr9sepList!M$1,manifest_11Sep!$A$1:$V$1,0))</f>
        <v>ICN-T1</v>
      </c>
      <c r="N247" s="13" t="str">
        <f t="array" ref="N247">INDEX(manifest_11Sep!$A$1:$V$3202,MATCH($B247,manifest_11Sep!$B$1:$B$3202,0),MATCH(A.Arr9sepList!N$1,manifest_11Sep!$A$1:$V$1,0))</f>
        <v>THE PLAZA</v>
      </c>
      <c r="O247" s="15"/>
      <c r="P247" s="20"/>
      <c r="Q247" s="16">
        <v>70171536</v>
      </c>
      <c r="R247" s="16" t="s">
        <v>43</v>
      </c>
      <c r="S247" s="13">
        <f t="array" ref="S247">INDEX(manifest_11Sep!$A$1:$V$3202,MATCH($B247,manifest_11Sep!$B$1:$B$3202,0),MATCH(A.Arr9sepList!S$1,manifest_11Sep!$A$1:$V$1,0))</f>
        <v>0</v>
      </c>
    </row>
    <row r="248" spans="1:19" ht="15.75" customHeight="1">
      <c r="A248" s="13" t="str">
        <f t="array" ref="A248">INDEX(manifest_11Sep!$A$1:$V$3202,MATCH($B248,manifest_11Sep!$B$1:$B$3202,0),MATCH(A.Arr9sepList!A$1,manifest_11Sep!$A$1:$V$1,0))</f>
        <v>A</v>
      </c>
      <c r="B248" s="13" t="s">
        <v>1750</v>
      </c>
      <c r="C248" s="13" t="str">
        <f t="array" ref="C248">INDEX(manifest_11Sep!$A$1:$V$3202,MATCH($B248,manifest_11Sep!$B$1:$B$3202,0),MATCH(A.Arr9sepList!C$1,manifest_11Sep!$A$1:$V$1,0))</f>
        <v>KTNXHFRF2K7</v>
      </c>
      <c r="D248" s="13" t="str">
        <f t="array" ref="D248">INDEX(manifest_11Sep!$A$1:$V$3202,MATCH($B248,manifest_11Sep!$B$1:$B$3202,0),MATCH(A.Arr9sepList!D$1,manifest_11Sep!$A$1:$V$1,0))</f>
        <v>Female</v>
      </c>
      <c r="E248" s="13" t="str">
        <f t="array" ref="E248">INDEX(manifest_11Sep!$A$1:$V$3202,MATCH($B248,manifest_11Sep!$B$1:$B$3202,0),MATCH(A.Arr9sepList!E$1,manifest_11Sep!$A$1:$V$1,0))</f>
        <v>Man</v>
      </c>
      <c r="F248" s="13" t="str">
        <f t="array" ref="F248">INDEX(manifest_11Sep!$A$1:$V$3202,MATCH($B248,manifest_11Sep!$B$1:$B$3202,0),MATCH(A.Arr9sepList!F$1,manifest_11Sep!$A$1:$V$1,0))</f>
        <v>Wang</v>
      </c>
      <c r="G248" s="13">
        <f t="array" ref="G248">INDEX(manifest_11Sep!$A$1:$V$3202,MATCH($B248,manifest_11Sep!$B$1:$B$3202,0),MATCH(A.Arr9sepList!G$1,manifest_11Sep!$A$1:$V$1,0))</f>
        <v>55</v>
      </c>
      <c r="H248" s="13" t="str">
        <f t="array" ref="H248">INDEX(manifest_11Sep!$A$1:$V$3202,MATCH($B248,manifest_11Sep!$B$1:$B$3202,0),MATCH(A.Arr9sepList!H$1,manifest_11Sep!$A$1:$V$1,0))</f>
        <v>Christine Dai</v>
      </c>
      <c r="I248" s="13" t="str">
        <f t="array" ref="I248">INDEX(manifest_11Sep!$A$1:$V$3202,MATCH($B248,manifest_11Sep!$B$1:$B$3202,0),MATCH(A.Arr9sepList!I$1,manifest_11Sep!$A$1:$V$1,0))</f>
        <v>EVA Air</v>
      </c>
      <c r="J248" s="13" t="str">
        <f t="array" ref="J248">INDEX(manifest_11Sep!$A$1:$V$3202,MATCH($B248,manifest_11Sep!$B$1:$B$3202,0),MATCH(A.Arr9sepList!J$1,manifest_11Sep!$A$1:$V$1,0))</f>
        <v>BR 170</v>
      </c>
      <c r="K248" s="13" t="str">
        <f t="array" ref="K248">INDEX(manifest_11Sep!$A$1:$V$3202,MATCH($B248,manifest_11Sep!$B$1:$B$3202,0),MATCH(A.Arr9sepList!K$1,manifest_11Sep!$A$1:$V$1,0))</f>
        <v>13-thg 9-25</v>
      </c>
      <c r="L248" s="14">
        <f t="array" ref="L248">INDEX(manifest_11Sep!$A$1:$V$3202,MATCH($B248,manifest_11Sep!$B$1:$B$3202,0),MATCH(A.Arr9sepList!L$1,manifest_11Sep!$A$1:$V$1,0))</f>
        <v>0.45833333333333331</v>
      </c>
      <c r="M248" s="13" t="str">
        <f t="array" ref="M248">INDEX(manifest_11Sep!$A$1:$V$3202,MATCH($B248,manifest_11Sep!$B$1:$B$3202,0),MATCH(A.Arr9sepList!M$1,manifest_11Sep!$A$1:$V$1,0))</f>
        <v>ICN-T1</v>
      </c>
      <c r="N248" s="13" t="str">
        <f t="array" ref="N248">INDEX(manifest_11Sep!$A$1:$V$3202,MATCH($B248,manifest_11Sep!$B$1:$B$3202,0),MATCH(A.Arr9sepList!N$1,manifest_11Sep!$A$1:$V$1,0))</f>
        <v>THE PLAZA</v>
      </c>
      <c r="O248" s="15"/>
      <c r="P248" s="20"/>
      <c r="Q248" s="16">
        <v>70273389</v>
      </c>
      <c r="R248" s="16" t="s">
        <v>61</v>
      </c>
      <c r="S248" s="13">
        <f t="array" ref="S248">INDEX(manifest_11Sep!$A$1:$V$3202,MATCH($B248,manifest_11Sep!$B$1:$B$3202,0),MATCH(A.Arr9sepList!S$1,manifest_11Sep!$A$1:$V$1,0))</f>
        <v>0</v>
      </c>
    </row>
    <row r="249" spans="1:19" ht="15.75" customHeight="1">
      <c r="A249" s="13" t="str">
        <f t="array" ref="A249">INDEX(manifest_11Sep!$A$1:$V$3202,MATCH($B249,manifest_11Sep!$B$1:$B$3202,0),MATCH(A.Arr9sepList!A$1,manifest_11Sep!$A$1:$V$1,0))</f>
        <v>A</v>
      </c>
      <c r="B249" s="13" t="s">
        <v>210</v>
      </c>
      <c r="C249" s="13" t="str">
        <f t="array" ref="C249">INDEX(manifest_11Sep!$A$1:$V$3202,MATCH($B249,manifest_11Sep!$B$1:$B$3202,0),MATCH(A.Arr9sepList!C$1,manifest_11Sep!$A$1:$V$1,0))</f>
        <v>J3N99ML8RH3</v>
      </c>
      <c r="D249" s="13" t="str">
        <f t="array" ref="D249">INDEX(manifest_11Sep!$A$1:$V$3202,MATCH($B249,manifest_11Sep!$B$1:$B$3202,0),MATCH(A.Arr9sepList!D$1,manifest_11Sep!$A$1:$V$1,0))</f>
        <v>Male</v>
      </c>
      <c r="E249" s="13" t="str">
        <f t="array" ref="E249">INDEX(manifest_11Sep!$A$1:$V$3202,MATCH($B249,manifest_11Sep!$B$1:$B$3202,0),MATCH(A.Arr9sepList!E$1,manifest_11Sep!$A$1:$V$1,0))</f>
        <v>John Franco</v>
      </c>
      <c r="F249" s="13" t="str">
        <f t="array" ref="F249">INDEX(manifest_11Sep!$A$1:$V$3202,MATCH($B249,manifest_11Sep!$B$1:$B$3202,0),MATCH(A.Arr9sepList!F$1,manifest_11Sep!$A$1:$V$1,0))</f>
        <v>Quines</v>
      </c>
      <c r="G249" s="13">
        <f t="array" ref="G249">INDEX(manifest_11Sep!$A$1:$V$3202,MATCH($B249,manifest_11Sep!$B$1:$B$3202,0),MATCH(A.Arr9sepList!G$1,manifest_11Sep!$A$1:$V$1,0))</f>
        <v>33</v>
      </c>
      <c r="H249" s="13" t="str">
        <f t="array" ref="H249">INDEX(manifest_11Sep!$A$1:$V$3202,MATCH($B249,manifest_11Sep!$B$1:$B$3202,0),MATCH(A.Arr9sepList!H$1,manifest_11Sep!$A$1:$V$1,0))</f>
        <v>Alicia Nguyen 1</v>
      </c>
      <c r="I249" s="13" t="str">
        <f t="array" ref="I249">INDEX(manifest_11Sep!$A$1:$V$3202,MATCH($B249,manifest_11Sep!$B$1:$B$3202,0),MATCH(A.Arr9sepList!I$1,manifest_11Sep!$A$1:$V$1,0))</f>
        <v>Asiana Airlines</v>
      </c>
      <c r="J249" s="13" t="str">
        <f t="array" ref="J249">INDEX(manifest_11Sep!$A$1:$V$3202,MATCH($B249,manifest_11Sep!$B$1:$B$3202,0),MATCH(A.Arr9sepList!J$1,manifest_11Sep!$A$1:$V$1,0))</f>
        <v>OZ 107</v>
      </c>
      <c r="K249" s="13" t="str">
        <f t="array" ref="K249">INDEX(manifest_11Sep!$A$1:$V$3202,MATCH($B249,manifest_11Sep!$B$1:$B$3202,0),MATCH(A.Arr9sepList!K$1,manifest_11Sep!$A$1:$V$1,0))</f>
        <v>13-thg 9-25</v>
      </c>
      <c r="L249" s="14">
        <f t="array" ref="L249">INDEX(manifest_11Sep!$A$1:$V$3202,MATCH($B249,manifest_11Sep!$B$1:$B$3202,0),MATCH(A.Arr9sepList!L$1,manifest_11Sep!$A$1:$V$1,0))</f>
        <v>0.47916666666666669</v>
      </c>
      <c r="M249" s="13" t="str">
        <f t="array" ref="M249">INDEX(manifest_11Sep!$A$1:$V$3202,MATCH($B249,manifest_11Sep!$B$1:$B$3202,0),MATCH(A.Arr9sepList!M$1,manifest_11Sep!$A$1:$V$1,0))</f>
        <v>ICN-T1</v>
      </c>
      <c r="N249" s="13" t="str">
        <f t="array" ref="N249">INDEX(manifest_11Sep!$A$1:$V$3202,MATCH($B249,manifest_11Sep!$B$1:$B$3202,0),MATCH(A.Arr9sepList!N$1,manifest_11Sep!$A$1:$V$1,0))</f>
        <v>FAIRMONT</v>
      </c>
      <c r="O249" s="15"/>
      <c r="P249" s="20"/>
      <c r="Q249" s="16">
        <v>462710476</v>
      </c>
      <c r="R249" s="16" t="s">
        <v>43</v>
      </c>
      <c r="S249" s="13">
        <f t="array" ref="S249">INDEX(manifest_11Sep!$A$1:$V$3202,MATCH($B249,manifest_11Sep!$B$1:$B$3202,0),MATCH(A.Arr9sepList!S$1,manifest_11Sep!$A$1:$V$1,0))</f>
        <v>0</v>
      </c>
    </row>
    <row r="250" spans="1:19" ht="15.75" customHeight="1">
      <c r="A250" s="13" t="str">
        <f t="array" ref="A250">INDEX(manifest_11Sep!$A$1:$V$3202,MATCH($B250,manifest_11Sep!$B$1:$B$3202,0),MATCH(A.Arr9sepList!A$1,manifest_11Sep!$A$1:$V$1,0))</f>
        <v>A</v>
      </c>
      <c r="B250" s="13" t="s">
        <v>214</v>
      </c>
      <c r="C250" s="13" t="str">
        <f t="array" ref="C250">INDEX(manifest_11Sep!$A$1:$V$3202,MATCH($B250,manifest_11Sep!$B$1:$B$3202,0),MATCH(A.Arr9sepList!C$1,manifest_11Sep!$A$1:$V$1,0))</f>
        <v>J3N99ML8RH3</v>
      </c>
      <c r="D250" s="13" t="str">
        <f t="array" ref="D250">INDEX(manifest_11Sep!$A$1:$V$3202,MATCH($B250,manifest_11Sep!$B$1:$B$3202,0),MATCH(A.Arr9sepList!D$1,manifest_11Sep!$A$1:$V$1,0))</f>
        <v>Male</v>
      </c>
      <c r="E250" s="13" t="str">
        <f t="array" ref="E250">INDEX(manifest_11Sep!$A$1:$V$3202,MATCH($B250,manifest_11Sep!$B$1:$B$3202,0),MATCH(A.Arr9sepList!E$1,manifest_11Sep!$A$1:$V$1,0))</f>
        <v>Kenneth</v>
      </c>
      <c r="F250" s="13" t="str">
        <f t="array" ref="F250">INDEX(manifest_11Sep!$A$1:$V$3202,MATCH($B250,manifest_11Sep!$B$1:$B$3202,0),MATCH(A.Arr9sepList!F$1,manifest_11Sep!$A$1:$V$1,0))</f>
        <v>Jung</v>
      </c>
      <c r="G250" s="13">
        <f t="array" ref="G250">INDEX(manifest_11Sep!$A$1:$V$3202,MATCH($B250,manifest_11Sep!$B$1:$B$3202,0),MATCH(A.Arr9sepList!G$1,manifest_11Sep!$A$1:$V$1,0))</f>
        <v>24</v>
      </c>
      <c r="H250" s="13" t="str">
        <f t="array" ref="H250">INDEX(manifest_11Sep!$A$1:$V$3202,MATCH($B250,manifest_11Sep!$B$1:$B$3202,0),MATCH(A.Arr9sepList!H$1,manifest_11Sep!$A$1:$V$1,0))</f>
        <v>Alicia Nguyen 1</v>
      </c>
      <c r="I250" s="13" t="str">
        <f t="array" ref="I250">INDEX(manifest_11Sep!$A$1:$V$3202,MATCH($B250,manifest_11Sep!$B$1:$B$3202,0),MATCH(A.Arr9sepList!I$1,manifest_11Sep!$A$1:$V$1,0))</f>
        <v>Asiana Airlines</v>
      </c>
      <c r="J250" s="13" t="str">
        <f t="array" ref="J250">INDEX(manifest_11Sep!$A$1:$V$3202,MATCH($B250,manifest_11Sep!$B$1:$B$3202,0),MATCH(A.Arr9sepList!J$1,manifest_11Sep!$A$1:$V$1,0))</f>
        <v>OZ 107</v>
      </c>
      <c r="K250" s="13" t="str">
        <f t="array" ref="K250">INDEX(manifest_11Sep!$A$1:$V$3202,MATCH($B250,manifest_11Sep!$B$1:$B$3202,0),MATCH(A.Arr9sepList!K$1,manifest_11Sep!$A$1:$V$1,0))</f>
        <v>13-thg 9-25</v>
      </c>
      <c r="L250" s="14">
        <f t="array" ref="L250">INDEX(manifest_11Sep!$A$1:$V$3202,MATCH($B250,manifest_11Sep!$B$1:$B$3202,0),MATCH(A.Arr9sepList!L$1,manifest_11Sep!$A$1:$V$1,0))</f>
        <v>0.47916666666666669</v>
      </c>
      <c r="M250" s="13" t="str">
        <f t="array" ref="M250">INDEX(manifest_11Sep!$A$1:$V$3202,MATCH($B250,manifest_11Sep!$B$1:$B$3202,0),MATCH(A.Arr9sepList!M$1,manifest_11Sep!$A$1:$V$1,0))</f>
        <v>ICN-T1</v>
      </c>
      <c r="N250" s="13" t="str">
        <f t="array" ref="N250">INDEX(manifest_11Sep!$A$1:$V$3202,MATCH($B250,manifest_11Sep!$B$1:$B$3202,0),MATCH(A.Arr9sepList!N$1,manifest_11Sep!$A$1:$V$1,0))</f>
        <v>FAIRMONT</v>
      </c>
      <c r="O250" s="15"/>
      <c r="P250" s="20"/>
      <c r="Q250" s="16">
        <v>462710476</v>
      </c>
      <c r="R250" s="16" t="s">
        <v>43</v>
      </c>
      <c r="S250" s="13">
        <f t="array" ref="S250">INDEX(manifest_11Sep!$A$1:$V$3202,MATCH($B250,manifest_11Sep!$B$1:$B$3202,0),MATCH(A.Arr9sepList!S$1,manifest_11Sep!$A$1:$V$1,0))</f>
        <v>0</v>
      </c>
    </row>
    <row r="251" spans="1:19" ht="15.75" customHeight="1">
      <c r="A251" s="13" t="str">
        <f t="array" ref="A251">INDEX(manifest_11Sep!$A$1:$V$3202,MATCH($B251,manifest_11Sep!$B$1:$B$3202,0),MATCH(A.Arr9sepList!A$1,manifest_11Sep!$A$1:$V$1,0))</f>
        <v>A</v>
      </c>
      <c r="B251" s="13" t="s">
        <v>217</v>
      </c>
      <c r="C251" s="13" t="str">
        <f t="array" ref="C251">INDEX(manifest_11Sep!$A$1:$V$3202,MATCH($B251,manifest_11Sep!$B$1:$B$3202,0),MATCH(A.Arr9sepList!C$1,manifest_11Sep!$A$1:$V$1,0))</f>
        <v>QFN6T4JS4CP</v>
      </c>
      <c r="D251" s="13" t="str">
        <f t="array" ref="D251">INDEX(manifest_11Sep!$A$1:$V$3202,MATCH($B251,manifest_11Sep!$B$1:$B$3202,0),MATCH(A.Arr9sepList!D$1,manifest_11Sep!$A$1:$V$1,0))</f>
        <v>Male</v>
      </c>
      <c r="E251" s="13" t="str">
        <f t="array" ref="E251">INDEX(manifest_11Sep!$A$1:$V$3202,MATCH($B251,manifest_11Sep!$B$1:$B$3202,0),MATCH(A.Arr9sepList!E$1,manifest_11Sep!$A$1:$V$1,0))</f>
        <v>Justin Kelly</v>
      </c>
      <c r="F251" s="13" t="str">
        <f t="array" ref="F251">INDEX(manifest_11Sep!$A$1:$V$3202,MATCH($B251,manifest_11Sep!$B$1:$B$3202,0),MATCH(A.Arr9sepList!F$1,manifest_11Sep!$A$1:$V$1,0))</f>
        <v>Mambaje</v>
      </c>
      <c r="G251" s="13">
        <f t="array" ref="G251">INDEX(manifest_11Sep!$A$1:$V$3202,MATCH($B251,manifest_11Sep!$B$1:$B$3202,0),MATCH(A.Arr9sepList!G$1,manifest_11Sep!$A$1:$V$1,0))</f>
        <v>41</v>
      </c>
      <c r="H251" s="13" t="str">
        <f t="array" ref="H251">INDEX(manifest_11Sep!$A$1:$V$3202,MATCH($B251,manifest_11Sep!$B$1:$B$3202,0),MATCH(A.Arr9sepList!H$1,manifest_11Sep!$A$1:$V$1,0))</f>
        <v>Alicia Nguyen 1</v>
      </c>
      <c r="I251" s="13" t="str">
        <f t="array" ref="I251">INDEX(manifest_11Sep!$A$1:$V$3202,MATCH($B251,manifest_11Sep!$B$1:$B$3202,0),MATCH(A.Arr9sepList!I$1,manifest_11Sep!$A$1:$V$1,0))</f>
        <v>Asiana Airlines</v>
      </c>
      <c r="J251" s="13" t="str">
        <f t="array" ref="J251">INDEX(manifest_11Sep!$A$1:$V$3202,MATCH($B251,manifest_11Sep!$B$1:$B$3202,0),MATCH(A.Arr9sepList!J$1,manifest_11Sep!$A$1:$V$1,0))</f>
        <v>OZ 107</v>
      </c>
      <c r="K251" s="13" t="str">
        <f t="array" ref="K251">INDEX(manifest_11Sep!$A$1:$V$3202,MATCH($B251,manifest_11Sep!$B$1:$B$3202,0),MATCH(A.Arr9sepList!K$1,manifest_11Sep!$A$1:$V$1,0))</f>
        <v>13-thg 9-25</v>
      </c>
      <c r="L251" s="14">
        <f t="array" ref="L251">INDEX(manifest_11Sep!$A$1:$V$3202,MATCH($B251,manifest_11Sep!$B$1:$B$3202,0),MATCH(A.Arr9sepList!L$1,manifest_11Sep!$A$1:$V$1,0))</f>
        <v>0.47916666666666669</v>
      </c>
      <c r="M251" s="13" t="str">
        <f t="array" ref="M251">INDEX(manifest_11Sep!$A$1:$V$3202,MATCH($B251,manifest_11Sep!$B$1:$B$3202,0),MATCH(A.Arr9sepList!M$1,manifest_11Sep!$A$1:$V$1,0))</f>
        <v>ICN-T1</v>
      </c>
      <c r="N251" s="13" t="str">
        <f t="array" ref="N251">INDEX(manifest_11Sep!$A$1:$V$3202,MATCH($B251,manifest_11Sep!$B$1:$B$3202,0),MATCH(A.Arr9sepList!N$1,manifest_11Sep!$A$1:$V$1,0))</f>
        <v>FAIRMONT</v>
      </c>
      <c r="O251" s="15"/>
      <c r="P251" s="20"/>
      <c r="Q251" s="16">
        <v>462710727</v>
      </c>
      <c r="R251" s="16" t="s">
        <v>43</v>
      </c>
      <c r="S251" s="13" t="str">
        <f t="array" ref="S251">INDEX(manifest_11Sep!$A$1:$V$3202,MATCH($B251,manifest_11Sep!$B$1:$B$3202,0),MATCH(A.Arr9sepList!S$1,manifest_11Sep!$A$1:$V$1,0))</f>
        <v>Upgrade - Signature Suite</v>
      </c>
    </row>
    <row r="252" spans="1:19" ht="15.75" customHeight="1">
      <c r="A252" s="13" t="str">
        <f t="array" ref="A252">INDEX(manifest_11Sep!$A$1:$V$3202,MATCH($B252,manifest_11Sep!$B$1:$B$3202,0),MATCH(A.Arr9sepList!A$1,manifest_11Sep!$A$1:$V$1,0))</f>
        <v>A</v>
      </c>
      <c r="B252" s="13" t="s">
        <v>221</v>
      </c>
      <c r="C252" s="13" t="str">
        <f t="array" ref="C252">INDEX(manifest_11Sep!$A$1:$V$3202,MATCH($B252,manifest_11Sep!$B$1:$B$3202,0),MATCH(A.Arr9sepList!C$1,manifest_11Sep!$A$1:$V$1,0))</f>
        <v>QFN6T4JS4CP</v>
      </c>
      <c r="D252" s="13" t="str">
        <f t="array" ref="D252">INDEX(manifest_11Sep!$A$1:$V$3202,MATCH($B252,manifest_11Sep!$B$1:$B$3202,0),MATCH(A.Arr9sepList!D$1,manifest_11Sep!$A$1:$V$1,0))</f>
        <v>Female</v>
      </c>
      <c r="E252" s="13" t="str">
        <f t="array" ref="E252">INDEX(manifest_11Sep!$A$1:$V$3202,MATCH($B252,manifest_11Sep!$B$1:$B$3202,0),MATCH(A.Arr9sepList!E$1,manifest_11Sep!$A$1:$V$1,0))</f>
        <v>Maria Cecilia Lacap</v>
      </c>
      <c r="F252" s="13" t="str">
        <f t="array" ref="F252">INDEX(manifest_11Sep!$A$1:$V$3202,MATCH($B252,manifest_11Sep!$B$1:$B$3202,0),MATCH(A.Arr9sepList!F$1,manifest_11Sep!$A$1:$V$1,0))</f>
        <v>Mambaje</v>
      </c>
      <c r="G252" s="13">
        <f t="array" ref="G252">INDEX(manifest_11Sep!$A$1:$V$3202,MATCH($B252,manifest_11Sep!$B$1:$B$3202,0),MATCH(A.Arr9sepList!G$1,manifest_11Sep!$A$1:$V$1,0))</f>
        <v>38</v>
      </c>
      <c r="H252" s="13" t="str">
        <f t="array" ref="H252">INDEX(manifest_11Sep!$A$1:$V$3202,MATCH($B252,manifest_11Sep!$B$1:$B$3202,0),MATCH(A.Arr9sepList!H$1,manifest_11Sep!$A$1:$V$1,0))</f>
        <v>Alicia Nguyen 1</v>
      </c>
      <c r="I252" s="13" t="str">
        <f t="array" ref="I252">INDEX(manifest_11Sep!$A$1:$V$3202,MATCH($B252,manifest_11Sep!$B$1:$B$3202,0),MATCH(A.Arr9sepList!I$1,manifest_11Sep!$A$1:$V$1,0))</f>
        <v>Asiana Airlines</v>
      </c>
      <c r="J252" s="13" t="str">
        <f t="array" ref="J252">INDEX(manifest_11Sep!$A$1:$V$3202,MATCH($B252,manifest_11Sep!$B$1:$B$3202,0),MATCH(A.Arr9sepList!J$1,manifest_11Sep!$A$1:$V$1,0))</f>
        <v>OZ 107</v>
      </c>
      <c r="K252" s="13" t="str">
        <f t="array" ref="K252">INDEX(manifest_11Sep!$A$1:$V$3202,MATCH($B252,manifest_11Sep!$B$1:$B$3202,0),MATCH(A.Arr9sepList!K$1,manifest_11Sep!$A$1:$V$1,0))</f>
        <v>13-thg 9-25</v>
      </c>
      <c r="L252" s="14">
        <f t="array" ref="L252">INDEX(manifest_11Sep!$A$1:$V$3202,MATCH($B252,manifest_11Sep!$B$1:$B$3202,0),MATCH(A.Arr9sepList!L$1,manifest_11Sep!$A$1:$V$1,0))</f>
        <v>0.47916666666666669</v>
      </c>
      <c r="M252" s="13" t="str">
        <f t="array" ref="M252">INDEX(manifest_11Sep!$A$1:$V$3202,MATCH($B252,manifest_11Sep!$B$1:$B$3202,0),MATCH(A.Arr9sepList!M$1,manifest_11Sep!$A$1:$V$1,0))</f>
        <v>ICN-T1</v>
      </c>
      <c r="N252" s="13" t="str">
        <f t="array" ref="N252">INDEX(manifest_11Sep!$A$1:$V$3202,MATCH($B252,manifest_11Sep!$B$1:$B$3202,0),MATCH(A.Arr9sepList!N$1,manifest_11Sep!$A$1:$V$1,0))</f>
        <v>FAIRMONT</v>
      </c>
      <c r="O252" s="15"/>
      <c r="P252" s="20"/>
      <c r="Q252" s="16">
        <v>462710727</v>
      </c>
      <c r="R252" s="16" t="s">
        <v>43</v>
      </c>
      <c r="S252" s="13">
        <f t="array" ref="S252">INDEX(manifest_11Sep!$A$1:$V$3202,MATCH($B252,manifest_11Sep!$B$1:$B$3202,0),MATCH(A.Arr9sepList!S$1,manifest_11Sep!$A$1:$V$1,0))</f>
        <v>0</v>
      </c>
    </row>
    <row r="253" spans="1:19" ht="15.75" customHeight="1">
      <c r="A253" s="13" t="str">
        <f t="array" ref="A253">INDEX(manifest_11Sep!$A$1:$V$3202,MATCH($B253,manifest_11Sep!$B$1:$B$3202,0),MATCH(A.Arr9sepList!A$1,manifest_11Sep!$A$1:$V$1,0))</f>
        <v>A</v>
      </c>
      <c r="B253" s="13" t="s">
        <v>223</v>
      </c>
      <c r="C253" s="13" t="str">
        <f t="array" ref="C253">INDEX(manifest_11Sep!$A$1:$V$3202,MATCH($B253,manifest_11Sep!$B$1:$B$3202,0),MATCH(A.Arr9sepList!C$1,manifest_11Sep!$A$1:$V$1,0))</f>
        <v>QFN6T4JS4CP</v>
      </c>
      <c r="D253" s="13" t="str">
        <f t="array" ref="D253">INDEX(manifest_11Sep!$A$1:$V$3202,MATCH($B253,manifest_11Sep!$B$1:$B$3202,0),MATCH(A.Arr9sepList!D$1,manifest_11Sep!$A$1:$V$1,0))</f>
        <v>Female</v>
      </c>
      <c r="E253" s="13" t="str">
        <f t="array" ref="E253">INDEX(manifest_11Sep!$A$1:$V$3202,MATCH($B253,manifest_11Sep!$B$1:$B$3202,0),MATCH(A.Arr9sepList!E$1,manifest_11Sep!$A$1:$V$1,0))</f>
        <v>Lily-Ann Lacap</v>
      </c>
      <c r="F253" s="13" t="str">
        <f t="array" ref="F253">INDEX(manifest_11Sep!$A$1:$V$3202,MATCH($B253,manifest_11Sep!$B$1:$B$3202,0),MATCH(A.Arr9sepList!F$1,manifest_11Sep!$A$1:$V$1,0))</f>
        <v>Mambaje</v>
      </c>
      <c r="G253" s="13">
        <f t="array" ref="G253">INDEX(manifest_11Sep!$A$1:$V$3202,MATCH($B253,manifest_11Sep!$B$1:$B$3202,0),MATCH(A.Arr9sepList!G$1,manifest_11Sep!$A$1:$V$1,0))</f>
        <v>11</v>
      </c>
      <c r="H253" s="13" t="str">
        <f t="array" ref="H253">INDEX(manifest_11Sep!$A$1:$V$3202,MATCH($B253,manifest_11Sep!$B$1:$B$3202,0),MATCH(A.Arr9sepList!H$1,manifest_11Sep!$A$1:$V$1,0))</f>
        <v>Alicia Nguyen 1</v>
      </c>
      <c r="I253" s="13" t="str">
        <f t="array" ref="I253">INDEX(manifest_11Sep!$A$1:$V$3202,MATCH($B253,manifest_11Sep!$B$1:$B$3202,0),MATCH(A.Arr9sepList!I$1,manifest_11Sep!$A$1:$V$1,0))</f>
        <v>Asiana Airlines</v>
      </c>
      <c r="J253" s="13" t="str">
        <f t="array" ref="J253">INDEX(manifest_11Sep!$A$1:$V$3202,MATCH($B253,manifest_11Sep!$B$1:$B$3202,0),MATCH(A.Arr9sepList!J$1,manifest_11Sep!$A$1:$V$1,0))</f>
        <v>OZ 107</v>
      </c>
      <c r="K253" s="13" t="str">
        <f t="array" ref="K253">INDEX(manifest_11Sep!$A$1:$V$3202,MATCH($B253,manifest_11Sep!$B$1:$B$3202,0),MATCH(A.Arr9sepList!K$1,manifest_11Sep!$A$1:$V$1,0))</f>
        <v>13-thg 9-25</v>
      </c>
      <c r="L253" s="14">
        <f t="array" ref="L253">INDEX(manifest_11Sep!$A$1:$V$3202,MATCH($B253,manifest_11Sep!$B$1:$B$3202,0),MATCH(A.Arr9sepList!L$1,manifest_11Sep!$A$1:$V$1,0))</f>
        <v>0.47916666666666669</v>
      </c>
      <c r="M253" s="13" t="str">
        <f t="array" ref="M253">INDEX(manifest_11Sep!$A$1:$V$3202,MATCH($B253,manifest_11Sep!$B$1:$B$3202,0),MATCH(A.Arr9sepList!M$1,manifest_11Sep!$A$1:$V$1,0))</f>
        <v>ICN-T1</v>
      </c>
      <c r="N253" s="13" t="str">
        <f t="array" ref="N253">INDEX(manifest_11Sep!$A$1:$V$3202,MATCH($B253,manifest_11Sep!$B$1:$B$3202,0),MATCH(A.Arr9sepList!N$1,manifest_11Sep!$A$1:$V$1,0))</f>
        <v>FAIRMONT</v>
      </c>
      <c r="O253" s="15"/>
      <c r="P253" s="20"/>
      <c r="Q253" s="16">
        <v>462710727</v>
      </c>
      <c r="R253" s="16" t="s">
        <v>43</v>
      </c>
      <c r="S253" s="13">
        <f t="array" ref="S253">INDEX(manifest_11Sep!$A$1:$V$3202,MATCH($B253,manifest_11Sep!$B$1:$B$3202,0),MATCH(A.Arr9sepList!S$1,manifest_11Sep!$A$1:$V$1,0))</f>
        <v>0</v>
      </c>
    </row>
    <row r="254" spans="1:19" ht="15.75" customHeight="1">
      <c r="A254" s="13" t="str">
        <f t="array" ref="A254">INDEX(manifest_11Sep!$A$1:$V$3202,MATCH($B254,manifest_11Sep!$B$1:$B$3202,0),MATCH(A.Arr9sepList!A$1,manifest_11Sep!$A$1:$V$1,0))</f>
        <v>A</v>
      </c>
      <c r="B254" s="13" t="s">
        <v>225</v>
      </c>
      <c r="C254" s="13" t="str">
        <f t="array" ref="C254">INDEX(manifest_11Sep!$A$1:$V$3202,MATCH($B254,manifest_11Sep!$B$1:$B$3202,0),MATCH(A.Arr9sepList!C$1,manifest_11Sep!$A$1:$V$1,0))</f>
        <v>QFN6T4JS4CP</v>
      </c>
      <c r="D254" s="13" t="str">
        <f t="array" ref="D254">INDEX(manifest_11Sep!$A$1:$V$3202,MATCH($B254,manifest_11Sep!$B$1:$B$3202,0),MATCH(A.Arr9sepList!D$1,manifest_11Sep!$A$1:$V$1,0))</f>
        <v>Female</v>
      </c>
      <c r="E254" s="13" t="str">
        <f t="array" ref="E254">INDEX(manifest_11Sep!$A$1:$V$3202,MATCH($B254,manifest_11Sep!$B$1:$B$3202,0),MATCH(A.Arr9sepList!E$1,manifest_11Sep!$A$1:$V$1,0))</f>
        <v>Amalia Lacap</v>
      </c>
      <c r="F254" s="13" t="str">
        <f t="array" ref="F254">INDEX(manifest_11Sep!$A$1:$V$3202,MATCH($B254,manifest_11Sep!$B$1:$B$3202,0),MATCH(A.Arr9sepList!F$1,manifest_11Sep!$A$1:$V$1,0))</f>
        <v>Mambaje</v>
      </c>
      <c r="G254" s="13">
        <f t="array" ref="G254">INDEX(manifest_11Sep!$A$1:$V$3202,MATCH($B254,manifest_11Sep!$B$1:$B$3202,0),MATCH(A.Arr9sepList!G$1,manifest_11Sep!$A$1:$V$1,0))</f>
        <v>13</v>
      </c>
      <c r="H254" s="13" t="str">
        <f t="array" ref="H254">INDEX(manifest_11Sep!$A$1:$V$3202,MATCH($B254,manifest_11Sep!$B$1:$B$3202,0),MATCH(A.Arr9sepList!H$1,manifest_11Sep!$A$1:$V$1,0))</f>
        <v>Alicia Nguyen 1</v>
      </c>
      <c r="I254" s="13" t="str">
        <f t="array" ref="I254">INDEX(manifest_11Sep!$A$1:$V$3202,MATCH($B254,manifest_11Sep!$B$1:$B$3202,0),MATCH(A.Arr9sepList!I$1,manifest_11Sep!$A$1:$V$1,0))</f>
        <v>Asiana Airlines</v>
      </c>
      <c r="J254" s="13" t="str">
        <f t="array" ref="J254">INDEX(manifest_11Sep!$A$1:$V$3202,MATCH($B254,manifest_11Sep!$B$1:$B$3202,0),MATCH(A.Arr9sepList!J$1,manifest_11Sep!$A$1:$V$1,0))</f>
        <v>OZ 107</v>
      </c>
      <c r="K254" s="13" t="str">
        <f t="array" ref="K254">INDEX(manifest_11Sep!$A$1:$V$3202,MATCH($B254,manifest_11Sep!$B$1:$B$3202,0),MATCH(A.Arr9sepList!K$1,manifest_11Sep!$A$1:$V$1,0))</f>
        <v>13-thg 9-25</v>
      </c>
      <c r="L254" s="14">
        <f t="array" ref="L254">INDEX(manifest_11Sep!$A$1:$V$3202,MATCH($B254,manifest_11Sep!$B$1:$B$3202,0),MATCH(A.Arr9sepList!L$1,manifest_11Sep!$A$1:$V$1,0))</f>
        <v>0.47916666666666669</v>
      </c>
      <c r="M254" s="13" t="str">
        <f t="array" ref="M254">INDEX(manifest_11Sep!$A$1:$V$3202,MATCH($B254,manifest_11Sep!$B$1:$B$3202,0),MATCH(A.Arr9sepList!M$1,manifest_11Sep!$A$1:$V$1,0))</f>
        <v>ICN-T1</v>
      </c>
      <c r="N254" s="13" t="str">
        <f t="array" ref="N254">INDEX(manifest_11Sep!$A$1:$V$3202,MATCH($B254,manifest_11Sep!$B$1:$B$3202,0),MATCH(A.Arr9sepList!N$1,manifest_11Sep!$A$1:$V$1,0))</f>
        <v>FAIRMONT</v>
      </c>
      <c r="O254" s="15"/>
      <c r="P254" s="20"/>
      <c r="Q254" s="16">
        <v>462710728</v>
      </c>
      <c r="R254" s="16" t="s">
        <v>43</v>
      </c>
      <c r="S254" s="13">
        <f t="array" ref="S254">INDEX(manifest_11Sep!$A$1:$V$3202,MATCH($B254,manifest_11Sep!$B$1:$B$3202,0),MATCH(A.Arr9sepList!S$1,manifest_11Sep!$A$1:$V$1,0))</f>
        <v>0</v>
      </c>
    </row>
    <row r="255" spans="1:19" ht="15.75" customHeight="1">
      <c r="A255" s="13" t="str">
        <f t="array" ref="A255">INDEX(manifest_11Sep!$A$1:$V$3202,MATCH($B255,manifest_11Sep!$B$1:$B$3202,0),MATCH(A.Arr9sepList!A$1,manifest_11Sep!$A$1:$V$1,0))</f>
        <v>A</v>
      </c>
      <c r="B255" s="13" t="s">
        <v>227</v>
      </c>
      <c r="C255" s="13" t="str">
        <f t="array" ref="C255">INDEX(manifest_11Sep!$A$1:$V$3202,MATCH($B255,manifest_11Sep!$B$1:$B$3202,0),MATCH(A.Arr9sepList!C$1,manifest_11Sep!$A$1:$V$1,0))</f>
        <v>QFN6T4JS4CP</v>
      </c>
      <c r="D255" s="13" t="str">
        <f t="array" ref="D255">INDEX(manifest_11Sep!$A$1:$V$3202,MATCH($B255,manifest_11Sep!$B$1:$B$3202,0),MATCH(A.Arr9sepList!D$1,manifest_11Sep!$A$1:$V$1,0))</f>
        <v>Female</v>
      </c>
      <c r="E255" s="13" t="str">
        <f t="array" ref="E255">INDEX(manifest_11Sep!$A$1:$V$3202,MATCH($B255,manifest_11Sep!$B$1:$B$3202,0),MATCH(A.Arr9sepList!E$1,manifest_11Sep!$A$1:$V$1,0))</f>
        <v>Ruth</v>
      </c>
      <c r="F255" s="13" t="str">
        <f t="array" ref="F255">INDEX(manifest_11Sep!$A$1:$V$3202,MATCH($B255,manifest_11Sep!$B$1:$B$3202,0),MATCH(A.Arr9sepList!F$1,manifest_11Sep!$A$1:$V$1,0))</f>
        <v>Gagarin</v>
      </c>
      <c r="G255" s="13">
        <f t="array" ref="G255">INDEX(manifest_11Sep!$A$1:$V$3202,MATCH($B255,manifest_11Sep!$B$1:$B$3202,0),MATCH(A.Arr9sepList!G$1,manifest_11Sep!$A$1:$V$1,0))</f>
        <v>62</v>
      </c>
      <c r="H255" s="13" t="str">
        <f t="array" ref="H255">INDEX(manifest_11Sep!$A$1:$V$3202,MATCH($B255,manifest_11Sep!$B$1:$B$3202,0),MATCH(A.Arr9sepList!H$1,manifest_11Sep!$A$1:$V$1,0))</f>
        <v>Alicia Nguyen 1</v>
      </c>
      <c r="I255" s="13" t="str">
        <f t="array" ref="I255">INDEX(manifest_11Sep!$A$1:$V$3202,MATCH($B255,manifest_11Sep!$B$1:$B$3202,0),MATCH(A.Arr9sepList!I$1,manifest_11Sep!$A$1:$V$1,0))</f>
        <v>Asiana Airlines</v>
      </c>
      <c r="J255" s="13" t="str">
        <f t="array" ref="J255">INDEX(manifest_11Sep!$A$1:$V$3202,MATCH($B255,manifest_11Sep!$B$1:$B$3202,0),MATCH(A.Arr9sepList!J$1,manifest_11Sep!$A$1:$V$1,0))</f>
        <v>OZ 107</v>
      </c>
      <c r="K255" s="13" t="str">
        <f t="array" ref="K255">INDEX(manifest_11Sep!$A$1:$V$3202,MATCH($B255,manifest_11Sep!$B$1:$B$3202,0),MATCH(A.Arr9sepList!K$1,manifest_11Sep!$A$1:$V$1,0))</f>
        <v>13-thg 9-25</v>
      </c>
      <c r="L255" s="14">
        <f t="array" ref="L255">INDEX(manifest_11Sep!$A$1:$V$3202,MATCH($B255,manifest_11Sep!$B$1:$B$3202,0),MATCH(A.Arr9sepList!L$1,manifest_11Sep!$A$1:$V$1,0))</f>
        <v>0.47916666666666669</v>
      </c>
      <c r="M255" s="13" t="str">
        <f t="array" ref="M255">INDEX(manifest_11Sep!$A$1:$V$3202,MATCH($B255,manifest_11Sep!$B$1:$B$3202,0),MATCH(A.Arr9sepList!M$1,manifest_11Sep!$A$1:$V$1,0))</f>
        <v>ICN-T1</v>
      </c>
      <c r="N255" s="13" t="str">
        <f t="array" ref="N255">INDEX(manifest_11Sep!$A$1:$V$3202,MATCH($B255,manifest_11Sep!$B$1:$B$3202,0),MATCH(A.Arr9sepList!N$1,manifest_11Sep!$A$1:$V$1,0))</f>
        <v>FAIRMONT</v>
      </c>
      <c r="O255" s="15"/>
      <c r="P255" s="20"/>
      <c r="Q255" s="16">
        <v>462710728</v>
      </c>
      <c r="R255" s="16" t="s">
        <v>43</v>
      </c>
      <c r="S255" s="13">
        <f t="array" ref="S255">INDEX(manifest_11Sep!$A$1:$V$3202,MATCH($B255,manifest_11Sep!$B$1:$B$3202,0),MATCH(A.Arr9sepList!S$1,manifest_11Sep!$A$1:$V$1,0))</f>
        <v>0</v>
      </c>
    </row>
    <row r="256" spans="1:19" ht="15.75" customHeight="1">
      <c r="A256" s="13" t="str">
        <f t="array" ref="A256">INDEX(manifest_11Sep!$A$1:$V$3202,MATCH($B256,manifest_11Sep!$B$1:$B$3202,0),MATCH(A.Arr9sepList!A$1,manifest_11Sep!$A$1:$V$1,0))</f>
        <v>A</v>
      </c>
      <c r="B256" s="13" t="s">
        <v>230</v>
      </c>
      <c r="C256" s="13" t="str">
        <f t="array" ref="C256">INDEX(manifest_11Sep!$A$1:$V$3202,MATCH($B256,manifest_11Sep!$B$1:$B$3202,0),MATCH(A.Arr9sepList!C$1,manifest_11Sep!$A$1:$V$1,0))</f>
        <v>M4NTGBJQJY4</v>
      </c>
      <c r="D256" s="13" t="str">
        <f t="array" ref="D256">INDEX(manifest_11Sep!$A$1:$V$3202,MATCH($B256,manifest_11Sep!$B$1:$B$3202,0),MATCH(A.Arr9sepList!D$1,manifest_11Sep!$A$1:$V$1,0))</f>
        <v>Male</v>
      </c>
      <c r="E256" s="13" t="str">
        <f t="array" ref="E256">INDEX(manifest_11Sep!$A$1:$V$3202,MATCH($B256,manifest_11Sep!$B$1:$B$3202,0),MATCH(A.Arr9sepList!E$1,manifest_11Sep!$A$1:$V$1,0))</f>
        <v>Lee Michael Castillo</v>
      </c>
      <c r="F256" s="13" t="str">
        <f t="array" ref="F256">INDEX(manifest_11Sep!$A$1:$V$3202,MATCH($B256,manifest_11Sep!$B$1:$B$3202,0),MATCH(A.Arr9sepList!F$1,manifest_11Sep!$A$1:$V$1,0))</f>
        <v>Montes</v>
      </c>
      <c r="G256" s="13">
        <f t="array" ref="G256">INDEX(manifest_11Sep!$A$1:$V$3202,MATCH($B256,manifest_11Sep!$B$1:$B$3202,0),MATCH(A.Arr9sepList!G$1,manifest_11Sep!$A$1:$V$1,0))</f>
        <v>48</v>
      </c>
      <c r="H256" s="13" t="str">
        <f t="array" ref="H256">INDEX(manifest_11Sep!$A$1:$V$3202,MATCH($B256,manifest_11Sep!$B$1:$B$3202,0),MATCH(A.Arr9sepList!H$1,manifest_11Sep!$A$1:$V$1,0))</f>
        <v>Alicia Nguyen 1</v>
      </c>
      <c r="I256" s="13" t="str">
        <f t="array" ref="I256">INDEX(manifest_11Sep!$A$1:$V$3202,MATCH($B256,manifest_11Sep!$B$1:$B$3202,0),MATCH(A.Arr9sepList!I$1,manifest_11Sep!$A$1:$V$1,0))</f>
        <v>Asiana Airlines</v>
      </c>
      <c r="J256" s="13" t="str">
        <f t="array" ref="J256">INDEX(manifest_11Sep!$A$1:$V$3202,MATCH($B256,manifest_11Sep!$B$1:$B$3202,0),MATCH(A.Arr9sepList!J$1,manifest_11Sep!$A$1:$V$1,0))</f>
        <v>OZ 107</v>
      </c>
      <c r="K256" s="13" t="str">
        <f t="array" ref="K256">INDEX(manifest_11Sep!$A$1:$V$3202,MATCH($B256,manifest_11Sep!$B$1:$B$3202,0),MATCH(A.Arr9sepList!K$1,manifest_11Sep!$A$1:$V$1,0))</f>
        <v>13-thg 9-25</v>
      </c>
      <c r="L256" s="14">
        <f t="array" ref="L256">INDEX(manifest_11Sep!$A$1:$V$3202,MATCH($B256,manifest_11Sep!$B$1:$B$3202,0),MATCH(A.Arr9sepList!L$1,manifest_11Sep!$A$1:$V$1,0))</f>
        <v>0.47916666666666669</v>
      </c>
      <c r="M256" s="13" t="str">
        <f t="array" ref="M256">INDEX(manifest_11Sep!$A$1:$V$3202,MATCH($B256,manifest_11Sep!$B$1:$B$3202,0),MATCH(A.Arr9sepList!M$1,manifest_11Sep!$A$1:$V$1,0))</f>
        <v>ICN-T1</v>
      </c>
      <c r="N256" s="13" t="str">
        <f t="array" ref="N256">INDEX(manifest_11Sep!$A$1:$V$3202,MATCH($B256,manifest_11Sep!$B$1:$B$3202,0),MATCH(A.Arr9sepList!N$1,manifest_11Sep!$A$1:$V$1,0))</f>
        <v>FAIRMONT</v>
      </c>
      <c r="O256" s="15"/>
      <c r="P256" s="20"/>
      <c r="Q256" s="16">
        <v>462710729</v>
      </c>
      <c r="R256" s="16" t="s">
        <v>43</v>
      </c>
      <c r="S256" s="13">
        <f t="array" ref="S256">INDEX(manifest_11Sep!$A$1:$V$3202,MATCH($B256,manifest_11Sep!$B$1:$B$3202,0),MATCH(A.Arr9sepList!S$1,manifest_11Sep!$A$1:$V$1,0))</f>
        <v>0</v>
      </c>
    </row>
    <row r="257" spans="1:19" ht="15.75" customHeight="1">
      <c r="A257" s="13" t="str">
        <f t="array" ref="A257">INDEX(manifest_11Sep!$A$1:$V$3202,MATCH($B257,manifest_11Sep!$B$1:$B$3202,0),MATCH(A.Arr9sepList!A$1,manifest_11Sep!$A$1:$V$1,0))</f>
        <v>A</v>
      </c>
      <c r="B257" s="13" t="s">
        <v>233</v>
      </c>
      <c r="C257" s="13" t="str">
        <f t="array" ref="C257">INDEX(manifest_11Sep!$A$1:$V$3202,MATCH($B257,manifest_11Sep!$B$1:$B$3202,0),MATCH(A.Arr9sepList!C$1,manifest_11Sep!$A$1:$V$1,0))</f>
        <v>M4NTGBJQJY4</v>
      </c>
      <c r="D257" s="13" t="str">
        <f t="array" ref="D257">INDEX(manifest_11Sep!$A$1:$V$3202,MATCH($B257,manifest_11Sep!$B$1:$B$3202,0),MATCH(A.Arr9sepList!D$1,manifest_11Sep!$A$1:$V$1,0))</f>
        <v>Female</v>
      </c>
      <c r="E257" s="13" t="str">
        <f t="array" ref="E257">INDEX(manifest_11Sep!$A$1:$V$3202,MATCH($B257,manifest_11Sep!$B$1:$B$3202,0),MATCH(A.Arr9sepList!E$1,manifest_11Sep!$A$1:$V$1,0))</f>
        <v>Trina Pacita</v>
      </c>
      <c r="F257" s="13" t="str">
        <f t="array" ref="F257">INDEX(manifest_11Sep!$A$1:$V$3202,MATCH($B257,manifest_11Sep!$B$1:$B$3202,0),MATCH(A.Arr9sepList!F$1,manifest_11Sep!$A$1:$V$1,0))</f>
        <v>Montes</v>
      </c>
      <c r="G257" s="13">
        <f t="array" ref="G257">INDEX(manifest_11Sep!$A$1:$V$3202,MATCH($B257,manifest_11Sep!$B$1:$B$3202,0),MATCH(A.Arr9sepList!G$1,manifest_11Sep!$A$1:$V$1,0))</f>
        <v>45</v>
      </c>
      <c r="H257" s="13" t="str">
        <f t="array" ref="H257">INDEX(manifest_11Sep!$A$1:$V$3202,MATCH($B257,manifest_11Sep!$B$1:$B$3202,0),MATCH(A.Arr9sepList!H$1,manifest_11Sep!$A$1:$V$1,0))</f>
        <v>Alicia Nguyen 1</v>
      </c>
      <c r="I257" s="13" t="str">
        <f t="array" ref="I257">INDEX(manifest_11Sep!$A$1:$V$3202,MATCH($B257,manifest_11Sep!$B$1:$B$3202,0),MATCH(A.Arr9sepList!I$1,manifest_11Sep!$A$1:$V$1,0))</f>
        <v>Asiana Airlines</v>
      </c>
      <c r="J257" s="13" t="str">
        <f t="array" ref="J257">INDEX(manifest_11Sep!$A$1:$V$3202,MATCH($B257,manifest_11Sep!$B$1:$B$3202,0),MATCH(A.Arr9sepList!J$1,manifest_11Sep!$A$1:$V$1,0))</f>
        <v>OZ 107</v>
      </c>
      <c r="K257" s="13" t="str">
        <f t="array" ref="K257">INDEX(manifest_11Sep!$A$1:$V$3202,MATCH($B257,manifest_11Sep!$B$1:$B$3202,0),MATCH(A.Arr9sepList!K$1,manifest_11Sep!$A$1:$V$1,0))</f>
        <v>13-thg 9-25</v>
      </c>
      <c r="L257" s="14">
        <f t="array" ref="L257">INDEX(manifest_11Sep!$A$1:$V$3202,MATCH($B257,manifest_11Sep!$B$1:$B$3202,0),MATCH(A.Arr9sepList!L$1,manifest_11Sep!$A$1:$V$1,0))</f>
        <v>0.47916666666666669</v>
      </c>
      <c r="M257" s="13" t="str">
        <f t="array" ref="M257">INDEX(manifest_11Sep!$A$1:$V$3202,MATCH($B257,manifest_11Sep!$B$1:$B$3202,0),MATCH(A.Arr9sepList!M$1,manifest_11Sep!$A$1:$V$1,0))</f>
        <v>ICN-T1</v>
      </c>
      <c r="N257" s="13" t="str">
        <f t="array" ref="N257">INDEX(manifest_11Sep!$A$1:$V$3202,MATCH($B257,manifest_11Sep!$B$1:$B$3202,0),MATCH(A.Arr9sepList!N$1,manifest_11Sep!$A$1:$V$1,0))</f>
        <v>FAIRMONT</v>
      </c>
      <c r="O257" s="15"/>
      <c r="P257" s="20"/>
      <c r="Q257" s="16">
        <v>462710729</v>
      </c>
      <c r="R257" s="16" t="s">
        <v>43</v>
      </c>
      <c r="S257" s="13">
        <f t="array" ref="S257">INDEX(manifest_11Sep!$A$1:$V$3202,MATCH($B257,manifest_11Sep!$B$1:$B$3202,0),MATCH(A.Arr9sepList!S$1,manifest_11Sep!$A$1:$V$1,0))</f>
        <v>0</v>
      </c>
    </row>
    <row r="258" spans="1:19" ht="15.75" customHeight="1">
      <c r="A258" s="13" t="str">
        <f t="array" ref="A258">INDEX(manifest_11Sep!$A$1:$V$3202,MATCH($B258,manifest_11Sep!$B$1:$B$3202,0),MATCH(A.Arr9sepList!A$1,manifest_11Sep!$A$1:$V$1,0))</f>
        <v>A</v>
      </c>
      <c r="B258" s="13" t="s">
        <v>235</v>
      </c>
      <c r="C258" s="13" t="str">
        <f t="array" ref="C258">INDEX(manifest_11Sep!$A$1:$V$3202,MATCH($B258,manifest_11Sep!$B$1:$B$3202,0),MATCH(A.Arr9sepList!C$1,manifest_11Sep!$A$1:$V$1,0))</f>
        <v>M4NTGBJQJY4</v>
      </c>
      <c r="D258" s="13" t="str">
        <f t="array" ref="D258">INDEX(manifest_11Sep!$A$1:$V$3202,MATCH($B258,manifest_11Sep!$B$1:$B$3202,0),MATCH(A.Arr9sepList!D$1,manifest_11Sep!$A$1:$V$1,0))</f>
        <v>Female</v>
      </c>
      <c r="E258" s="13" t="str">
        <f t="array" ref="E258">INDEX(manifest_11Sep!$A$1:$V$3202,MATCH($B258,manifest_11Sep!$B$1:$B$3202,0),MATCH(A.Arr9sepList!E$1,manifest_11Sep!$A$1:$V$1,0))</f>
        <v>Trinity Aleeya</v>
      </c>
      <c r="F258" s="13" t="str">
        <f t="array" ref="F258">INDEX(manifest_11Sep!$A$1:$V$3202,MATCH($B258,manifest_11Sep!$B$1:$B$3202,0),MATCH(A.Arr9sepList!F$1,manifest_11Sep!$A$1:$V$1,0))</f>
        <v>Montes</v>
      </c>
      <c r="G258" s="13">
        <f t="array" ref="G258">INDEX(manifest_11Sep!$A$1:$V$3202,MATCH($B258,manifest_11Sep!$B$1:$B$3202,0),MATCH(A.Arr9sepList!G$1,manifest_11Sep!$A$1:$V$1,0))</f>
        <v>19</v>
      </c>
      <c r="H258" s="13" t="str">
        <f t="array" ref="H258">INDEX(manifest_11Sep!$A$1:$V$3202,MATCH($B258,manifest_11Sep!$B$1:$B$3202,0),MATCH(A.Arr9sepList!H$1,manifest_11Sep!$A$1:$V$1,0))</f>
        <v>Alicia Nguyen 1</v>
      </c>
      <c r="I258" s="13" t="str">
        <f t="array" ref="I258">INDEX(manifest_11Sep!$A$1:$V$3202,MATCH($B258,manifest_11Sep!$B$1:$B$3202,0),MATCH(A.Arr9sepList!I$1,manifest_11Sep!$A$1:$V$1,0))</f>
        <v>Asiana Airlines</v>
      </c>
      <c r="J258" s="13" t="str">
        <f t="array" ref="J258">INDEX(manifest_11Sep!$A$1:$V$3202,MATCH($B258,manifest_11Sep!$B$1:$B$3202,0),MATCH(A.Arr9sepList!J$1,manifest_11Sep!$A$1:$V$1,0))</f>
        <v>OZ 107</v>
      </c>
      <c r="K258" s="13" t="str">
        <f t="array" ref="K258">INDEX(manifest_11Sep!$A$1:$V$3202,MATCH($B258,manifest_11Sep!$B$1:$B$3202,0),MATCH(A.Arr9sepList!K$1,manifest_11Sep!$A$1:$V$1,0))</f>
        <v>13-thg 9-25</v>
      </c>
      <c r="L258" s="14">
        <f t="array" ref="L258">INDEX(manifest_11Sep!$A$1:$V$3202,MATCH($B258,manifest_11Sep!$B$1:$B$3202,0),MATCH(A.Arr9sepList!L$1,manifest_11Sep!$A$1:$V$1,0))</f>
        <v>0.47916666666666669</v>
      </c>
      <c r="M258" s="13" t="str">
        <f t="array" ref="M258">INDEX(manifest_11Sep!$A$1:$V$3202,MATCH($B258,manifest_11Sep!$B$1:$B$3202,0),MATCH(A.Arr9sepList!M$1,manifest_11Sep!$A$1:$V$1,0))</f>
        <v>ICN-T1</v>
      </c>
      <c r="N258" s="13" t="str">
        <f t="array" ref="N258">INDEX(manifest_11Sep!$A$1:$V$3202,MATCH($B258,manifest_11Sep!$B$1:$B$3202,0),MATCH(A.Arr9sepList!N$1,manifest_11Sep!$A$1:$V$1,0))</f>
        <v>FAIRMONT</v>
      </c>
      <c r="O258" s="15"/>
      <c r="P258" s="20"/>
      <c r="Q258" s="16">
        <v>462710730</v>
      </c>
      <c r="R258" s="16" t="s">
        <v>61</v>
      </c>
      <c r="S258" s="13">
        <f t="array" ref="S258">INDEX(manifest_11Sep!$A$1:$V$3202,MATCH($B258,manifest_11Sep!$B$1:$B$3202,0),MATCH(A.Arr9sepList!S$1,manifest_11Sep!$A$1:$V$1,0))</f>
        <v>0</v>
      </c>
    </row>
    <row r="259" spans="1:19" ht="15.75" customHeight="1">
      <c r="A259" s="13" t="str">
        <f t="array" ref="A259">INDEX(manifest_11Sep!$A$1:$V$3202,MATCH($B259,manifest_11Sep!$B$1:$B$3202,0),MATCH(A.Arr9sepList!A$1,manifest_11Sep!$A$1:$V$1,0))</f>
        <v>A</v>
      </c>
      <c r="B259" s="13" t="s">
        <v>240</v>
      </c>
      <c r="C259" s="13" t="str">
        <f t="array" ref="C259">INDEX(manifest_11Sep!$A$1:$V$3202,MATCH($B259,manifest_11Sep!$B$1:$B$3202,0),MATCH(A.Arr9sepList!C$1,manifest_11Sep!$A$1:$V$1,0))</f>
        <v>M4NTGBJQJY4</v>
      </c>
      <c r="D259" s="13" t="str">
        <f t="array" ref="D259">INDEX(manifest_11Sep!$A$1:$V$3202,MATCH($B259,manifest_11Sep!$B$1:$B$3202,0),MATCH(A.Arr9sepList!D$1,manifest_11Sep!$A$1:$V$1,0))</f>
        <v>Female</v>
      </c>
      <c r="E259" s="13" t="str">
        <f t="array" ref="E259">INDEX(manifest_11Sep!$A$1:$V$3202,MATCH($B259,manifest_11Sep!$B$1:$B$3202,0),MATCH(A.Arr9sepList!E$1,manifest_11Sep!$A$1:$V$1,0))</f>
        <v>Teresa Pacita</v>
      </c>
      <c r="F259" s="13" t="str">
        <f t="array" ref="F259">INDEX(manifest_11Sep!$A$1:$V$3202,MATCH($B259,manifest_11Sep!$B$1:$B$3202,0),MATCH(A.Arr9sepList!F$1,manifest_11Sep!$A$1:$V$1,0))</f>
        <v>Walsh</v>
      </c>
      <c r="G259" s="13">
        <f t="array" ref="G259">INDEX(manifest_11Sep!$A$1:$V$3202,MATCH($B259,manifest_11Sep!$B$1:$B$3202,0),MATCH(A.Arr9sepList!G$1,manifest_11Sep!$A$1:$V$1,0))</f>
        <v>71</v>
      </c>
      <c r="H259" s="13" t="str">
        <f t="array" ref="H259">INDEX(manifest_11Sep!$A$1:$V$3202,MATCH($B259,manifest_11Sep!$B$1:$B$3202,0),MATCH(A.Arr9sepList!H$1,manifest_11Sep!$A$1:$V$1,0))</f>
        <v>Alicia Nguyen 1</v>
      </c>
      <c r="I259" s="13" t="str">
        <f t="array" ref="I259">INDEX(manifest_11Sep!$A$1:$V$3202,MATCH($B259,manifest_11Sep!$B$1:$B$3202,0),MATCH(A.Arr9sepList!I$1,manifest_11Sep!$A$1:$V$1,0))</f>
        <v>Asiana Airlines</v>
      </c>
      <c r="J259" s="13" t="str">
        <f t="array" ref="J259">INDEX(manifest_11Sep!$A$1:$V$3202,MATCH($B259,manifest_11Sep!$B$1:$B$3202,0),MATCH(A.Arr9sepList!J$1,manifest_11Sep!$A$1:$V$1,0))</f>
        <v>OZ 107</v>
      </c>
      <c r="K259" s="13" t="str">
        <f t="array" ref="K259">INDEX(manifest_11Sep!$A$1:$V$3202,MATCH($B259,manifest_11Sep!$B$1:$B$3202,0),MATCH(A.Arr9sepList!K$1,manifest_11Sep!$A$1:$V$1,0))</f>
        <v>13-thg 9-25</v>
      </c>
      <c r="L259" s="14">
        <f t="array" ref="L259">INDEX(manifest_11Sep!$A$1:$V$3202,MATCH($B259,manifest_11Sep!$B$1:$B$3202,0),MATCH(A.Arr9sepList!L$1,manifest_11Sep!$A$1:$V$1,0))</f>
        <v>0.47916666666666669</v>
      </c>
      <c r="M259" s="13" t="str">
        <f t="array" ref="M259">INDEX(manifest_11Sep!$A$1:$V$3202,MATCH($B259,manifest_11Sep!$B$1:$B$3202,0),MATCH(A.Arr9sepList!M$1,manifest_11Sep!$A$1:$V$1,0))</f>
        <v>ICN-T1</v>
      </c>
      <c r="N259" s="13" t="str">
        <f t="array" ref="N259">INDEX(manifest_11Sep!$A$1:$V$3202,MATCH($B259,manifest_11Sep!$B$1:$B$3202,0),MATCH(A.Arr9sepList!N$1,manifest_11Sep!$A$1:$V$1,0))</f>
        <v>FAIRMONT</v>
      </c>
      <c r="O259" s="15"/>
      <c r="P259" s="20"/>
      <c r="Q259" s="16">
        <v>462710731</v>
      </c>
      <c r="R259" s="16" t="s">
        <v>61</v>
      </c>
      <c r="S259" s="13">
        <f t="array" ref="S259">INDEX(manifest_11Sep!$A$1:$V$3202,MATCH($B259,manifest_11Sep!$B$1:$B$3202,0),MATCH(A.Arr9sepList!S$1,manifest_11Sep!$A$1:$V$1,0))</f>
        <v>0</v>
      </c>
    </row>
    <row r="260" spans="1:19" ht="15.75" customHeight="1">
      <c r="A260" s="13" t="str">
        <f t="array" ref="A260">INDEX(manifest_11Sep!$A$1:$V$3202,MATCH($B260,manifest_11Sep!$B$1:$B$3202,0),MATCH(A.Arr9sepList!A$1,manifest_11Sep!$A$1:$V$1,0))</f>
        <v>A</v>
      </c>
      <c r="B260" s="13" t="s">
        <v>243</v>
      </c>
      <c r="C260" s="13" t="str">
        <f t="array" ref="C260">INDEX(manifest_11Sep!$A$1:$V$3202,MATCH($B260,manifest_11Sep!$B$1:$B$3202,0),MATCH(A.Arr9sepList!C$1,manifest_11Sep!$A$1:$V$1,0))</f>
        <v>M4NTGBJQJY4</v>
      </c>
      <c r="D260" s="13" t="str">
        <f t="array" ref="D260">INDEX(manifest_11Sep!$A$1:$V$3202,MATCH($B260,manifest_11Sep!$B$1:$B$3202,0),MATCH(A.Arr9sepList!D$1,manifest_11Sep!$A$1:$V$1,0))</f>
        <v>Male</v>
      </c>
      <c r="E260" s="13" t="str">
        <f t="array" ref="E260">INDEX(manifest_11Sep!$A$1:$V$3202,MATCH($B260,manifest_11Sep!$B$1:$B$3202,0),MATCH(A.Arr9sepList!E$1,manifest_11Sep!$A$1:$V$1,0))</f>
        <v>Mason Lee</v>
      </c>
      <c r="F260" s="13" t="str">
        <f t="array" ref="F260">INDEX(manifest_11Sep!$A$1:$V$3202,MATCH($B260,manifest_11Sep!$B$1:$B$3202,0),MATCH(A.Arr9sepList!F$1,manifest_11Sep!$A$1:$V$1,0))</f>
        <v>Montes</v>
      </c>
      <c r="G260" s="13">
        <f t="array" ref="G260">INDEX(manifest_11Sep!$A$1:$V$3202,MATCH($B260,manifest_11Sep!$B$1:$B$3202,0),MATCH(A.Arr9sepList!G$1,manifest_11Sep!$A$1:$V$1,0))</f>
        <v>13</v>
      </c>
      <c r="H260" s="13" t="str">
        <f t="array" ref="H260">INDEX(manifest_11Sep!$A$1:$V$3202,MATCH($B260,manifest_11Sep!$B$1:$B$3202,0),MATCH(A.Arr9sepList!H$1,manifest_11Sep!$A$1:$V$1,0))</f>
        <v>Alicia Nguyen 1</v>
      </c>
      <c r="I260" s="13" t="str">
        <f t="array" ref="I260">INDEX(manifest_11Sep!$A$1:$V$3202,MATCH($B260,manifest_11Sep!$B$1:$B$3202,0),MATCH(A.Arr9sepList!I$1,manifest_11Sep!$A$1:$V$1,0))</f>
        <v>Asiana Airlines</v>
      </c>
      <c r="J260" s="13" t="str">
        <f t="array" ref="J260">INDEX(manifest_11Sep!$A$1:$V$3202,MATCH($B260,manifest_11Sep!$B$1:$B$3202,0),MATCH(A.Arr9sepList!J$1,manifest_11Sep!$A$1:$V$1,0))</f>
        <v>OZ 107</v>
      </c>
      <c r="K260" s="13" t="str">
        <f t="array" ref="K260">INDEX(manifest_11Sep!$A$1:$V$3202,MATCH($B260,manifest_11Sep!$B$1:$B$3202,0),MATCH(A.Arr9sepList!K$1,manifest_11Sep!$A$1:$V$1,0))</f>
        <v>13-thg 9-25</v>
      </c>
      <c r="L260" s="14">
        <f t="array" ref="L260">INDEX(manifest_11Sep!$A$1:$V$3202,MATCH($B260,manifest_11Sep!$B$1:$B$3202,0),MATCH(A.Arr9sepList!L$1,manifest_11Sep!$A$1:$V$1,0))</f>
        <v>0.47916666666666669</v>
      </c>
      <c r="M260" s="13" t="str">
        <f t="array" ref="M260">INDEX(manifest_11Sep!$A$1:$V$3202,MATCH($B260,manifest_11Sep!$B$1:$B$3202,0),MATCH(A.Arr9sepList!M$1,manifest_11Sep!$A$1:$V$1,0))</f>
        <v>ICN-T1</v>
      </c>
      <c r="N260" s="13" t="str">
        <f t="array" ref="N260">INDEX(manifest_11Sep!$A$1:$V$3202,MATCH($B260,manifest_11Sep!$B$1:$B$3202,0),MATCH(A.Arr9sepList!N$1,manifest_11Sep!$A$1:$V$1,0))</f>
        <v>FAIRMONT</v>
      </c>
      <c r="O260" s="15"/>
      <c r="P260" s="20"/>
      <c r="Q260" s="16">
        <v>462710731</v>
      </c>
      <c r="R260" s="16" t="s">
        <v>61</v>
      </c>
      <c r="S260" s="13">
        <f t="array" ref="S260">INDEX(manifest_11Sep!$A$1:$V$3202,MATCH($B260,manifest_11Sep!$B$1:$B$3202,0),MATCH(A.Arr9sepList!S$1,manifest_11Sep!$A$1:$V$1,0))</f>
        <v>0</v>
      </c>
    </row>
    <row r="261" spans="1:19" ht="15.75" customHeight="1">
      <c r="A261" s="13" t="str">
        <f t="array" ref="A261">INDEX(manifest_11Sep!$A$1:$V$3202,MATCH($B261,manifest_11Sep!$B$1:$B$3202,0),MATCH(A.Arr9sepList!A$1,manifest_11Sep!$A$1:$V$1,0))</f>
        <v>A</v>
      </c>
      <c r="B261" s="13" t="s">
        <v>245</v>
      </c>
      <c r="C261" s="13" t="str">
        <f t="array" ref="C261">INDEX(manifest_11Sep!$A$1:$V$3202,MATCH($B261,manifest_11Sep!$B$1:$B$3202,0),MATCH(A.Arr9sepList!C$1,manifest_11Sep!$A$1:$V$1,0))</f>
        <v>QDN58XDZLCH</v>
      </c>
      <c r="D261" s="13" t="str">
        <f t="array" ref="D261">INDEX(manifest_11Sep!$A$1:$V$3202,MATCH($B261,manifest_11Sep!$B$1:$B$3202,0),MATCH(A.Arr9sepList!D$1,manifest_11Sep!$A$1:$V$1,0))</f>
        <v>Female</v>
      </c>
      <c r="E261" s="13" t="str">
        <f t="array" ref="E261">INDEX(manifest_11Sep!$A$1:$V$3202,MATCH($B261,manifest_11Sep!$B$1:$B$3202,0),MATCH(A.Arr9sepList!E$1,manifest_11Sep!$A$1:$V$1,0))</f>
        <v>Lourdes</v>
      </c>
      <c r="F261" s="13" t="str">
        <f t="array" ref="F261">INDEX(manifest_11Sep!$A$1:$V$3202,MATCH($B261,manifest_11Sep!$B$1:$B$3202,0),MATCH(A.Arr9sepList!F$1,manifest_11Sep!$A$1:$V$1,0))</f>
        <v>Concepcion</v>
      </c>
      <c r="G261" s="13">
        <f t="array" ref="G261">INDEX(manifest_11Sep!$A$1:$V$3202,MATCH($B261,manifest_11Sep!$B$1:$B$3202,0),MATCH(A.Arr9sepList!G$1,manifest_11Sep!$A$1:$V$1,0))</f>
        <v>62</v>
      </c>
      <c r="H261" s="13" t="str">
        <f t="array" ref="H261">INDEX(manifest_11Sep!$A$1:$V$3202,MATCH($B261,manifest_11Sep!$B$1:$B$3202,0),MATCH(A.Arr9sepList!H$1,manifest_11Sep!$A$1:$V$1,0))</f>
        <v>Alicia Nguyen 1</v>
      </c>
      <c r="I261" s="13" t="str">
        <f t="array" ref="I261">INDEX(manifest_11Sep!$A$1:$V$3202,MATCH($B261,manifest_11Sep!$B$1:$B$3202,0),MATCH(A.Arr9sepList!I$1,manifest_11Sep!$A$1:$V$1,0))</f>
        <v>Asiana Airlines</v>
      </c>
      <c r="J261" s="13" t="str">
        <f t="array" ref="J261">INDEX(manifest_11Sep!$A$1:$V$3202,MATCH($B261,manifest_11Sep!$B$1:$B$3202,0),MATCH(A.Arr9sepList!J$1,manifest_11Sep!$A$1:$V$1,0))</f>
        <v>OZ 107</v>
      </c>
      <c r="K261" s="13" t="str">
        <f t="array" ref="K261">INDEX(manifest_11Sep!$A$1:$V$3202,MATCH($B261,manifest_11Sep!$B$1:$B$3202,0),MATCH(A.Arr9sepList!K$1,manifest_11Sep!$A$1:$V$1,0))</f>
        <v>13-thg 9-25</v>
      </c>
      <c r="L261" s="14">
        <f t="array" ref="L261">INDEX(manifest_11Sep!$A$1:$V$3202,MATCH($B261,manifest_11Sep!$B$1:$B$3202,0),MATCH(A.Arr9sepList!L$1,manifest_11Sep!$A$1:$V$1,0))</f>
        <v>0.47916666666666669</v>
      </c>
      <c r="M261" s="13" t="str">
        <f t="array" ref="M261">INDEX(manifest_11Sep!$A$1:$V$3202,MATCH($B261,manifest_11Sep!$B$1:$B$3202,0),MATCH(A.Arr9sepList!M$1,manifest_11Sep!$A$1:$V$1,0))</f>
        <v>ICN-T1</v>
      </c>
      <c r="N261" s="13" t="str">
        <f t="array" ref="N261">INDEX(manifest_11Sep!$A$1:$V$3202,MATCH($B261,manifest_11Sep!$B$1:$B$3202,0),MATCH(A.Arr9sepList!N$1,manifest_11Sep!$A$1:$V$1,0))</f>
        <v>FAIRMONT</v>
      </c>
      <c r="O261" s="15"/>
      <c r="P261" s="20"/>
      <c r="Q261" s="16">
        <v>462672854</v>
      </c>
      <c r="R261" s="16" t="s">
        <v>43</v>
      </c>
      <c r="S261" s="13">
        <f t="array" ref="S261">INDEX(manifest_11Sep!$A$1:$V$3202,MATCH($B261,manifest_11Sep!$B$1:$B$3202,0),MATCH(A.Arr9sepList!S$1,manifest_11Sep!$A$1:$V$1,0))</f>
        <v>0</v>
      </c>
    </row>
    <row r="262" spans="1:19" ht="15.75" customHeight="1">
      <c r="A262" s="13" t="str">
        <f t="array" ref="A262">INDEX(manifest_11Sep!$A$1:$V$3202,MATCH($B262,manifest_11Sep!$B$1:$B$3202,0),MATCH(A.Arr9sepList!A$1,manifest_11Sep!$A$1:$V$1,0))</f>
        <v>A</v>
      </c>
      <c r="B262" s="13" t="s">
        <v>274</v>
      </c>
      <c r="C262" s="13" t="str">
        <f t="array" ref="C262">INDEX(manifest_11Sep!$A$1:$V$3202,MATCH($B262,manifest_11Sep!$B$1:$B$3202,0),MATCH(A.Arr9sepList!C$1,manifest_11Sep!$A$1:$V$1,0))</f>
        <v>BSNJRTBHRBJ</v>
      </c>
      <c r="D262" s="13" t="str">
        <f t="array" ref="D262">INDEX(manifest_11Sep!$A$1:$V$3202,MATCH($B262,manifest_11Sep!$B$1:$B$3202,0),MATCH(A.Arr9sepList!D$1,manifest_11Sep!$A$1:$V$1,0))</f>
        <v>Female</v>
      </c>
      <c r="E262" s="13" t="str">
        <f t="array" ref="E262">INDEX(manifest_11Sep!$A$1:$V$3202,MATCH($B262,manifest_11Sep!$B$1:$B$3202,0),MATCH(A.Arr9sepList!E$1,manifest_11Sep!$A$1:$V$1,0))</f>
        <v>Salvacion Franco</v>
      </c>
      <c r="F262" s="13" t="str">
        <f t="array" ref="F262">INDEX(manifest_11Sep!$A$1:$V$3202,MATCH($B262,manifest_11Sep!$B$1:$B$3202,0),MATCH(A.Arr9sepList!F$1,manifest_11Sep!$A$1:$V$1,0))</f>
        <v>Quines</v>
      </c>
      <c r="G262" s="13">
        <f t="array" ref="G262">INDEX(manifest_11Sep!$A$1:$V$3202,MATCH($B262,manifest_11Sep!$B$1:$B$3202,0),MATCH(A.Arr9sepList!G$1,manifest_11Sep!$A$1:$V$1,0))</f>
        <v>66</v>
      </c>
      <c r="H262" s="13" t="str">
        <f t="array" ref="H262">INDEX(manifest_11Sep!$A$1:$V$3202,MATCH($B262,manifest_11Sep!$B$1:$B$3202,0),MATCH(A.Arr9sepList!H$1,manifest_11Sep!$A$1:$V$1,0))</f>
        <v>Alicia Nguyen 1</v>
      </c>
      <c r="I262" s="13" t="str">
        <f t="array" ref="I262">INDEX(manifest_11Sep!$A$1:$V$3202,MATCH($B262,manifest_11Sep!$B$1:$B$3202,0),MATCH(A.Arr9sepList!I$1,manifest_11Sep!$A$1:$V$1,0))</f>
        <v>Asiana Airlines</v>
      </c>
      <c r="J262" s="13" t="str">
        <f t="array" ref="J262">INDEX(manifest_11Sep!$A$1:$V$3202,MATCH($B262,manifest_11Sep!$B$1:$B$3202,0),MATCH(A.Arr9sepList!J$1,manifest_11Sep!$A$1:$V$1,0))</f>
        <v>OZ 107</v>
      </c>
      <c r="K262" s="13" t="str">
        <f t="array" ref="K262">INDEX(manifest_11Sep!$A$1:$V$3202,MATCH($B262,manifest_11Sep!$B$1:$B$3202,0),MATCH(A.Arr9sepList!K$1,manifest_11Sep!$A$1:$V$1,0))</f>
        <v>13-thg 9-25</v>
      </c>
      <c r="L262" s="14">
        <f t="array" ref="L262">INDEX(manifest_11Sep!$A$1:$V$3202,MATCH($B262,manifest_11Sep!$B$1:$B$3202,0),MATCH(A.Arr9sepList!L$1,manifest_11Sep!$A$1:$V$1,0))</f>
        <v>0.47916666666666669</v>
      </c>
      <c r="M262" s="13" t="str">
        <f t="array" ref="M262">INDEX(manifest_11Sep!$A$1:$V$3202,MATCH($B262,manifest_11Sep!$B$1:$B$3202,0),MATCH(A.Arr9sepList!M$1,manifest_11Sep!$A$1:$V$1,0))</f>
        <v>ICN-T1</v>
      </c>
      <c r="N262" s="13" t="str">
        <f t="array" ref="N262">INDEX(manifest_11Sep!$A$1:$V$3202,MATCH($B262,manifest_11Sep!$B$1:$B$3202,0),MATCH(A.Arr9sepList!N$1,manifest_11Sep!$A$1:$V$1,0))</f>
        <v>FAIRMONT</v>
      </c>
      <c r="O262" s="15"/>
      <c r="P262" s="20"/>
      <c r="Q262" s="16">
        <v>462710736</v>
      </c>
      <c r="R262" s="16" t="s">
        <v>43</v>
      </c>
      <c r="S262" s="13">
        <f t="array" ref="S262">INDEX(manifest_11Sep!$A$1:$V$3202,MATCH($B262,manifest_11Sep!$B$1:$B$3202,0),MATCH(A.Arr9sepList!S$1,manifest_11Sep!$A$1:$V$1,0))</f>
        <v>0</v>
      </c>
    </row>
    <row r="263" spans="1:19" ht="15.75" customHeight="1">
      <c r="A263" s="13" t="str">
        <f t="array" ref="A263">INDEX(manifest_11Sep!$A$1:$V$3202,MATCH($B263,manifest_11Sep!$B$1:$B$3202,0),MATCH(A.Arr9sepList!A$1,manifest_11Sep!$A$1:$V$1,0))</f>
        <v>A</v>
      </c>
      <c r="B263" s="13" t="s">
        <v>276</v>
      </c>
      <c r="C263" s="13" t="str">
        <f t="array" ref="C263">INDEX(manifest_11Sep!$A$1:$V$3202,MATCH($B263,manifest_11Sep!$B$1:$B$3202,0),MATCH(A.Arr9sepList!C$1,manifest_11Sep!$A$1:$V$1,0))</f>
        <v>BSNJRTBHRBJ</v>
      </c>
      <c r="D263" s="13" t="str">
        <f t="array" ref="D263">INDEX(manifest_11Sep!$A$1:$V$3202,MATCH($B263,manifest_11Sep!$B$1:$B$3202,0),MATCH(A.Arr9sepList!D$1,manifest_11Sep!$A$1:$V$1,0))</f>
        <v>Male</v>
      </c>
      <c r="E263" s="13" t="str">
        <f t="array" ref="E263">INDEX(manifest_11Sep!$A$1:$V$3202,MATCH($B263,manifest_11Sep!$B$1:$B$3202,0),MATCH(A.Arr9sepList!E$1,manifest_11Sep!$A$1:$V$1,0))</f>
        <v>Domie Ursulum</v>
      </c>
      <c r="F263" s="13" t="str">
        <f t="array" ref="F263">INDEX(manifest_11Sep!$A$1:$V$3202,MATCH($B263,manifest_11Sep!$B$1:$B$3202,0),MATCH(A.Arr9sepList!F$1,manifest_11Sep!$A$1:$V$1,0))</f>
        <v>Quines</v>
      </c>
      <c r="G263" s="13">
        <f t="array" ref="G263">INDEX(manifest_11Sep!$A$1:$V$3202,MATCH($B263,manifest_11Sep!$B$1:$B$3202,0),MATCH(A.Arr9sepList!G$1,manifest_11Sep!$A$1:$V$1,0))</f>
        <v>67</v>
      </c>
      <c r="H263" s="13" t="str">
        <f t="array" ref="H263">INDEX(manifest_11Sep!$A$1:$V$3202,MATCH($B263,manifest_11Sep!$B$1:$B$3202,0),MATCH(A.Arr9sepList!H$1,manifest_11Sep!$A$1:$V$1,0))</f>
        <v>Alicia Nguyen 1</v>
      </c>
      <c r="I263" s="13" t="str">
        <f t="array" ref="I263">INDEX(manifest_11Sep!$A$1:$V$3202,MATCH($B263,manifest_11Sep!$B$1:$B$3202,0),MATCH(A.Arr9sepList!I$1,manifest_11Sep!$A$1:$V$1,0))</f>
        <v>Asiana Airlines</v>
      </c>
      <c r="J263" s="13" t="str">
        <f t="array" ref="J263">INDEX(manifest_11Sep!$A$1:$V$3202,MATCH($B263,manifest_11Sep!$B$1:$B$3202,0),MATCH(A.Arr9sepList!J$1,manifest_11Sep!$A$1:$V$1,0))</f>
        <v>OZ 107</v>
      </c>
      <c r="K263" s="13" t="str">
        <f t="array" ref="K263">INDEX(manifest_11Sep!$A$1:$V$3202,MATCH($B263,manifest_11Sep!$B$1:$B$3202,0),MATCH(A.Arr9sepList!K$1,manifest_11Sep!$A$1:$V$1,0))</f>
        <v>13-thg 9-25</v>
      </c>
      <c r="L263" s="14">
        <f t="array" ref="L263">INDEX(manifest_11Sep!$A$1:$V$3202,MATCH($B263,manifest_11Sep!$B$1:$B$3202,0),MATCH(A.Arr9sepList!L$1,manifest_11Sep!$A$1:$V$1,0))</f>
        <v>0.47916666666666669</v>
      </c>
      <c r="M263" s="13" t="str">
        <f t="array" ref="M263">INDEX(manifest_11Sep!$A$1:$V$3202,MATCH($B263,manifest_11Sep!$B$1:$B$3202,0),MATCH(A.Arr9sepList!M$1,manifest_11Sep!$A$1:$V$1,0))</f>
        <v>ICN-T1</v>
      </c>
      <c r="N263" s="13" t="str">
        <f t="array" ref="N263">INDEX(manifest_11Sep!$A$1:$V$3202,MATCH($B263,manifest_11Sep!$B$1:$B$3202,0),MATCH(A.Arr9sepList!N$1,manifest_11Sep!$A$1:$V$1,0))</f>
        <v>FAIRMONT</v>
      </c>
      <c r="O263" s="15"/>
      <c r="P263" s="20"/>
      <c r="Q263" s="16">
        <v>462710736</v>
      </c>
      <c r="R263" s="16" t="s">
        <v>43</v>
      </c>
      <c r="S263" s="13">
        <f t="array" ref="S263">INDEX(manifest_11Sep!$A$1:$V$3202,MATCH($B263,manifest_11Sep!$B$1:$B$3202,0),MATCH(A.Arr9sepList!S$1,manifest_11Sep!$A$1:$V$1,0))</f>
        <v>0</v>
      </c>
    </row>
    <row r="264" spans="1:19" ht="15.75" customHeight="1">
      <c r="A264" s="13" t="str">
        <f t="array" ref="A264">INDEX(manifest_11Sep!$A$1:$V$3202,MATCH($B264,manifest_11Sep!$B$1:$B$3202,0),MATCH(A.Arr9sepList!A$1,manifest_11Sep!$A$1:$V$1,0))</f>
        <v>A</v>
      </c>
      <c r="B264" s="3" t="s">
        <v>4592</v>
      </c>
      <c r="C264" s="13" t="str">
        <f t="array" ref="C264">INDEX(manifest_11Sep!$A$1:$V$3202,MATCH($B264,manifest_11Sep!$B$1:$B$3202,0),MATCH(A.Arr9sepList!C$1,manifest_11Sep!$A$1:$V$1,0))</f>
        <v>9WN94CKNLQH</v>
      </c>
      <c r="D264" s="13" t="str">
        <f t="array" ref="D264">INDEX(manifest_11Sep!$A$1:$V$3202,MATCH($B264,manifest_11Sep!$B$1:$B$3202,0),MATCH(A.Arr9sepList!D$1,manifest_11Sep!$A$1:$V$1,0))</f>
        <v>Male</v>
      </c>
      <c r="E264" s="13" t="str">
        <f t="array" ref="E264">INDEX(manifest_11Sep!$A$1:$V$3202,MATCH($B264,manifest_11Sep!$B$1:$B$3202,0),MATCH(A.Arr9sepList!E$1,manifest_11Sep!$A$1:$V$1,0))</f>
        <v>Joseph Chino</v>
      </c>
      <c r="F264" s="13" t="str">
        <f t="array" ref="F264">INDEX(manifest_11Sep!$A$1:$V$3202,MATCH($B264,manifest_11Sep!$B$1:$B$3202,0),MATCH(A.Arr9sepList!F$1,manifest_11Sep!$A$1:$V$1,0))</f>
        <v>Umel</v>
      </c>
      <c r="G264" s="13">
        <f t="array" ref="G264">INDEX(manifest_11Sep!$A$1:$V$3202,MATCH($B264,manifest_11Sep!$B$1:$B$3202,0),MATCH(A.Arr9sepList!G$1,manifest_11Sep!$A$1:$V$1,0))</f>
        <v>50</v>
      </c>
      <c r="H264" s="13" t="str">
        <f t="array" ref="H264">INDEX(manifest_11Sep!$A$1:$V$3202,MATCH($B264,manifest_11Sep!$B$1:$B$3202,0),MATCH(A.Arr9sepList!H$1,manifest_11Sep!$A$1:$V$1,0))</f>
        <v>Yvonne Tran</v>
      </c>
      <c r="I264" s="13" t="str">
        <f t="array" ref="I264">INDEX(manifest_11Sep!$A$1:$V$3202,MATCH($B264,manifest_11Sep!$B$1:$B$3202,0),MATCH(A.Arr9sepList!I$1,manifest_11Sep!$A$1:$V$1,0))</f>
        <v>Air China</v>
      </c>
      <c r="J264" s="13" t="str">
        <f t="array" ref="J264">INDEX(manifest_11Sep!$A$1:$V$3202,MATCH($B264,manifest_11Sep!$B$1:$B$3202,0),MATCH(A.Arr9sepList!J$1,manifest_11Sep!$A$1:$V$1,0))</f>
        <v>CA 123</v>
      </c>
      <c r="K264" s="13" t="str">
        <f t="array" ref="K264">INDEX(manifest_11Sep!$A$1:$V$3202,MATCH($B264,manifest_11Sep!$B$1:$B$3202,0),MATCH(A.Arr9sepList!K$1,manifest_11Sep!$A$1:$V$1,0))</f>
        <v>13-thg 9-25</v>
      </c>
      <c r="L264" s="14">
        <f t="array" ref="L264">INDEX(manifest_11Sep!$A$1:$V$3202,MATCH($B264,manifest_11Sep!$B$1:$B$3202,0),MATCH(A.Arr9sepList!L$1,manifest_11Sep!$A$1:$V$1,0))</f>
        <v>0.4826388888888889</v>
      </c>
      <c r="M264" s="13" t="str">
        <f t="array" ref="M264">INDEX(manifest_11Sep!$A$1:$V$3202,MATCH($B264,manifest_11Sep!$B$1:$B$3202,0),MATCH(A.Arr9sepList!M$1,manifest_11Sep!$A$1:$V$1,0))</f>
        <v>ICN-T1</v>
      </c>
      <c r="N264" s="13" t="str">
        <f t="array" ref="N264">INDEX(manifest_11Sep!$A$1:$V$3202,MATCH($B264,manifest_11Sep!$B$1:$B$3202,0),MATCH(A.Arr9sepList!N$1,manifest_11Sep!$A$1:$V$1,0))</f>
        <v>THE PLAZA</v>
      </c>
      <c r="O264" s="15"/>
      <c r="P264" s="13"/>
      <c r="Q264" s="16">
        <v>70209922</v>
      </c>
      <c r="R264" s="16" t="s">
        <v>43</v>
      </c>
      <c r="S264" s="13">
        <f t="array" ref="S264">INDEX(manifest_11Sep!$A$1:$V$3202,MATCH($B264,manifest_11Sep!$B$1:$B$3202,0),MATCH(A.Arr9sepList!S$1,manifest_11Sep!$A$1:$V$1,0))</f>
        <v>0</v>
      </c>
    </row>
    <row r="265" spans="1:19" ht="15.75" customHeight="1">
      <c r="A265" s="13" t="str">
        <f t="array" ref="A265">INDEX(manifest_11Sep!$A$1:$V$3202,MATCH($B265,manifest_11Sep!$B$1:$B$3202,0),MATCH(A.Arr9sepList!A$1,manifest_11Sep!$A$1:$V$1,0))</f>
        <v>A</v>
      </c>
      <c r="B265" s="3" t="s">
        <v>4595</v>
      </c>
      <c r="C265" s="13" t="str">
        <f t="array" ref="C265">INDEX(manifest_11Sep!$A$1:$V$3202,MATCH($B265,manifest_11Sep!$B$1:$B$3202,0),MATCH(A.Arr9sepList!C$1,manifest_11Sep!$A$1:$V$1,0))</f>
        <v>9WN94CKNLQH</v>
      </c>
      <c r="D265" s="13" t="str">
        <f t="array" ref="D265">INDEX(manifest_11Sep!$A$1:$V$3202,MATCH($B265,manifest_11Sep!$B$1:$B$3202,0),MATCH(A.Arr9sepList!D$1,manifest_11Sep!$A$1:$V$1,0))</f>
        <v>Female</v>
      </c>
      <c r="E265" s="13" t="str">
        <f t="array" ref="E265">INDEX(manifest_11Sep!$A$1:$V$3202,MATCH($B265,manifest_11Sep!$B$1:$B$3202,0),MATCH(A.Arr9sepList!E$1,manifest_11Sep!$A$1:$V$1,0))</f>
        <v>Lien Xuan</v>
      </c>
      <c r="F265" s="13" t="str">
        <f t="array" ref="F265">INDEX(manifest_11Sep!$A$1:$V$3202,MATCH($B265,manifest_11Sep!$B$1:$B$3202,0),MATCH(A.Arr9sepList!F$1,manifest_11Sep!$A$1:$V$1,0))</f>
        <v>Umel</v>
      </c>
      <c r="G265" s="13">
        <f t="array" ref="G265">INDEX(manifest_11Sep!$A$1:$V$3202,MATCH($B265,manifest_11Sep!$B$1:$B$3202,0),MATCH(A.Arr9sepList!G$1,manifest_11Sep!$A$1:$V$1,0))</f>
        <v>46</v>
      </c>
      <c r="H265" s="13" t="str">
        <f t="array" ref="H265">INDEX(manifest_11Sep!$A$1:$V$3202,MATCH($B265,manifest_11Sep!$B$1:$B$3202,0),MATCH(A.Arr9sepList!H$1,manifest_11Sep!$A$1:$V$1,0))</f>
        <v>Yvonne Tran</v>
      </c>
      <c r="I265" s="13" t="str">
        <f t="array" ref="I265">INDEX(manifest_11Sep!$A$1:$V$3202,MATCH($B265,manifest_11Sep!$B$1:$B$3202,0),MATCH(A.Arr9sepList!I$1,manifest_11Sep!$A$1:$V$1,0))</f>
        <v>Air China</v>
      </c>
      <c r="J265" s="13" t="str">
        <f t="array" ref="J265">INDEX(manifest_11Sep!$A$1:$V$3202,MATCH($B265,manifest_11Sep!$B$1:$B$3202,0),MATCH(A.Arr9sepList!J$1,manifest_11Sep!$A$1:$V$1,0))</f>
        <v>CA 123</v>
      </c>
      <c r="K265" s="13" t="str">
        <f t="array" ref="K265">INDEX(manifest_11Sep!$A$1:$V$3202,MATCH($B265,manifest_11Sep!$B$1:$B$3202,0),MATCH(A.Arr9sepList!K$1,manifest_11Sep!$A$1:$V$1,0))</f>
        <v>13-thg 9-25</v>
      </c>
      <c r="L265" s="14">
        <f t="array" ref="L265">INDEX(manifest_11Sep!$A$1:$V$3202,MATCH($B265,manifest_11Sep!$B$1:$B$3202,0),MATCH(A.Arr9sepList!L$1,manifest_11Sep!$A$1:$V$1,0))</f>
        <v>0.4826388888888889</v>
      </c>
      <c r="M265" s="13" t="str">
        <f t="array" ref="M265">INDEX(manifest_11Sep!$A$1:$V$3202,MATCH($B265,manifest_11Sep!$B$1:$B$3202,0),MATCH(A.Arr9sepList!M$1,manifest_11Sep!$A$1:$V$1,0))</f>
        <v>ICN-T1</v>
      </c>
      <c r="N265" s="13" t="str">
        <f t="array" ref="N265">INDEX(manifest_11Sep!$A$1:$V$3202,MATCH($B265,manifest_11Sep!$B$1:$B$3202,0),MATCH(A.Arr9sepList!N$1,manifest_11Sep!$A$1:$V$1,0))</f>
        <v>THE PLAZA</v>
      </c>
      <c r="O265" s="15"/>
      <c r="P265" s="13"/>
      <c r="Q265" s="16">
        <v>70209922</v>
      </c>
      <c r="R265" s="16" t="s">
        <v>43</v>
      </c>
      <c r="S265" s="13">
        <f t="array" ref="S265">INDEX(manifest_11Sep!$A$1:$V$3202,MATCH($B265,manifest_11Sep!$B$1:$B$3202,0),MATCH(A.Arr9sepList!S$1,manifest_11Sep!$A$1:$V$1,0))</f>
        <v>0</v>
      </c>
    </row>
    <row r="266" spans="1:19" ht="15.75" customHeight="1">
      <c r="A266" s="13" t="str">
        <f t="array" ref="A266">INDEX(manifest_11Sep!$A$1:$V$3202,MATCH($B266,manifest_11Sep!$B$1:$B$3202,0),MATCH(A.Arr9sepList!A$1,manifest_11Sep!$A$1:$V$1,0))</f>
        <v>A</v>
      </c>
      <c r="B266" s="3" t="s">
        <v>4646</v>
      </c>
      <c r="C266" s="13" t="str">
        <f t="array" ref="C266">INDEX(manifest_11Sep!$A$1:$V$3202,MATCH($B266,manifest_11Sep!$B$1:$B$3202,0),MATCH(A.Arr9sepList!C$1,manifest_11Sep!$A$1:$V$1,0))</f>
        <v>5ZN5MNY33V8</v>
      </c>
      <c r="D266" s="13" t="str">
        <f t="array" ref="D266">INDEX(manifest_11Sep!$A$1:$V$3202,MATCH($B266,manifest_11Sep!$B$1:$B$3202,0),MATCH(A.Arr9sepList!D$1,manifest_11Sep!$A$1:$V$1,0))</f>
        <v>Male</v>
      </c>
      <c r="E266" s="13" t="str">
        <f t="array" ref="E266">INDEX(manifest_11Sep!$A$1:$V$3202,MATCH($B266,manifest_11Sep!$B$1:$B$3202,0),MATCH(A.Arr9sepList!E$1,manifest_11Sep!$A$1:$V$1,0))</f>
        <v>Ty Thanh</v>
      </c>
      <c r="F266" s="13" t="str">
        <f t="array" ref="F266">INDEX(manifest_11Sep!$A$1:$V$3202,MATCH($B266,manifest_11Sep!$B$1:$B$3202,0),MATCH(A.Arr9sepList!F$1,manifest_11Sep!$A$1:$V$1,0))</f>
        <v>Umel</v>
      </c>
      <c r="G266" s="13">
        <f t="array" ref="G266">INDEX(manifest_11Sep!$A$1:$V$3202,MATCH($B266,manifest_11Sep!$B$1:$B$3202,0),MATCH(A.Arr9sepList!G$1,manifest_11Sep!$A$1:$V$1,0))</f>
        <v>21</v>
      </c>
      <c r="H266" s="13" t="str">
        <f t="array" ref="H266">INDEX(manifest_11Sep!$A$1:$V$3202,MATCH($B266,manifest_11Sep!$B$1:$B$3202,0),MATCH(A.Arr9sepList!H$1,manifest_11Sep!$A$1:$V$1,0))</f>
        <v>Yvonne Tran</v>
      </c>
      <c r="I266" s="13" t="str">
        <f t="array" ref="I266">INDEX(manifest_11Sep!$A$1:$V$3202,MATCH($B266,manifest_11Sep!$B$1:$B$3202,0),MATCH(A.Arr9sepList!I$1,manifest_11Sep!$A$1:$V$1,0))</f>
        <v>Air China</v>
      </c>
      <c r="J266" s="13" t="str">
        <f t="array" ref="J266">INDEX(manifest_11Sep!$A$1:$V$3202,MATCH($B266,manifest_11Sep!$B$1:$B$3202,0),MATCH(A.Arr9sepList!J$1,manifest_11Sep!$A$1:$V$1,0))</f>
        <v>CA 123</v>
      </c>
      <c r="K266" s="13" t="str">
        <f t="array" ref="K266">INDEX(manifest_11Sep!$A$1:$V$3202,MATCH($B266,manifest_11Sep!$B$1:$B$3202,0),MATCH(A.Arr9sepList!K$1,manifest_11Sep!$A$1:$V$1,0))</f>
        <v>13-thg 9-25</v>
      </c>
      <c r="L266" s="14">
        <f t="array" ref="L266">INDEX(manifest_11Sep!$A$1:$V$3202,MATCH($B266,manifest_11Sep!$B$1:$B$3202,0),MATCH(A.Arr9sepList!L$1,manifest_11Sep!$A$1:$V$1,0))</f>
        <v>0.4826388888888889</v>
      </c>
      <c r="M266" s="13" t="str">
        <f t="array" ref="M266">INDEX(manifest_11Sep!$A$1:$V$3202,MATCH($B266,manifest_11Sep!$B$1:$B$3202,0),MATCH(A.Arr9sepList!M$1,manifest_11Sep!$A$1:$V$1,0))</f>
        <v>ICN-T1</v>
      </c>
      <c r="N266" s="13" t="str">
        <f t="array" ref="N266">INDEX(manifest_11Sep!$A$1:$V$3202,MATCH($B266,manifest_11Sep!$B$1:$B$3202,0),MATCH(A.Arr9sepList!N$1,manifest_11Sep!$A$1:$V$1,0))</f>
        <v>THE PLAZA</v>
      </c>
      <c r="O266" s="15"/>
      <c r="P266" s="13"/>
      <c r="Q266" s="16">
        <v>70513265</v>
      </c>
      <c r="R266" s="16" t="s">
        <v>43</v>
      </c>
      <c r="S266" s="13">
        <f t="array" ref="S266">INDEX(manifest_11Sep!$A$1:$V$3202,MATCH($B266,manifest_11Sep!$B$1:$B$3202,0),MATCH(A.Arr9sepList!S$1,manifest_11Sep!$A$1:$V$1,0))</f>
        <v>0</v>
      </c>
    </row>
    <row r="267" spans="1:19" ht="15.75" customHeight="1">
      <c r="A267" s="13" t="str">
        <f t="array" ref="A267">INDEX(manifest_11Sep!$A$1:$V$3202,MATCH($B267,manifest_11Sep!$B$1:$B$3202,0),MATCH(A.Arr9sepList!A$1,manifest_11Sep!$A$1:$V$1,0))</f>
        <v>A</v>
      </c>
      <c r="B267" s="3" t="s">
        <v>4648</v>
      </c>
      <c r="C267" s="13" t="str">
        <f t="array" ref="C267">INDEX(manifest_11Sep!$A$1:$V$3202,MATCH($B267,manifest_11Sep!$B$1:$B$3202,0),MATCH(A.Arr9sepList!C$1,manifest_11Sep!$A$1:$V$1,0))</f>
        <v>5ZN5MNY33V8</v>
      </c>
      <c r="D267" s="13" t="str">
        <f t="array" ref="D267">INDEX(manifest_11Sep!$A$1:$V$3202,MATCH($B267,manifest_11Sep!$B$1:$B$3202,0),MATCH(A.Arr9sepList!D$1,manifest_11Sep!$A$1:$V$1,0))</f>
        <v>Female</v>
      </c>
      <c r="E267" s="13" t="str">
        <f t="array" ref="E267">INDEX(manifest_11Sep!$A$1:$V$3202,MATCH($B267,manifest_11Sep!$B$1:$B$3202,0),MATCH(A.Arr9sepList!E$1,manifest_11Sep!$A$1:$V$1,0))</f>
        <v>Lia Linh</v>
      </c>
      <c r="F267" s="13" t="str">
        <f t="array" ref="F267">INDEX(manifest_11Sep!$A$1:$V$3202,MATCH($B267,manifest_11Sep!$B$1:$B$3202,0),MATCH(A.Arr9sepList!F$1,manifest_11Sep!$A$1:$V$1,0))</f>
        <v>Umel</v>
      </c>
      <c r="G267" s="13">
        <f t="array" ref="G267">INDEX(manifest_11Sep!$A$1:$V$3202,MATCH($B267,manifest_11Sep!$B$1:$B$3202,0),MATCH(A.Arr9sepList!G$1,manifest_11Sep!$A$1:$V$1,0))</f>
        <v>20</v>
      </c>
      <c r="H267" s="13" t="str">
        <f t="array" ref="H267">INDEX(manifest_11Sep!$A$1:$V$3202,MATCH($B267,manifest_11Sep!$B$1:$B$3202,0),MATCH(A.Arr9sepList!H$1,manifest_11Sep!$A$1:$V$1,0))</f>
        <v>Yvonne Tran</v>
      </c>
      <c r="I267" s="13" t="str">
        <f t="array" ref="I267">INDEX(manifest_11Sep!$A$1:$V$3202,MATCH($B267,manifest_11Sep!$B$1:$B$3202,0),MATCH(A.Arr9sepList!I$1,manifest_11Sep!$A$1:$V$1,0))</f>
        <v>Air China</v>
      </c>
      <c r="J267" s="13" t="str">
        <f t="array" ref="J267">INDEX(manifest_11Sep!$A$1:$V$3202,MATCH($B267,manifest_11Sep!$B$1:$B$3202,0),MATCH(A.Arr9sepList!J$1,manifest_11Sep!$A$1:$V$1,0))</f>
        <v>CA 123</v>
      </c>
      <c r="K267" s="13" t="str">
        <f t="array" ref="K267">INDEX(manifest_11Sep!$A$1:$V$3202,MATCH($B267,manifest_11Sep!$B$1:$B$3202,0),MATCH(A.Arr9sepList!K$1,manifest_11Sep!$A$1:$V$1,0))</f>
        <v>13-thg 9-25</v>
      </c>
      <c r="L267" s="14">
        <f t="array" ref="L267">INDEX(manifest_11Sep!$A$1:$V$3202,MATCH($B267,manifest_11Sep!$B$1:$B$3202,0),MATCH(A.Arr9sepList!L$1,manifest_11Sep!$A$1:$V$1,0))</f>
        <v>0.4826388888888889</v>
      </c>
      <c r="M267" s="13" t="str">
        <f t="array" ref="M267">INDEX(manifest_11Sep!$A$1:$V$3202,MATCH($B267,manifest_11Sep!$B$1:$B$3202,0),MATCH(A.Arr9sepList!M$1,manifest_11Sep!$A$1:$V$1,0))</f>
        <v>ICN-T1</v>
      </c>
      <c r="N267" s="13" t="str">
        <f t="array" ref="N267">INDEX(manifest_11Sep!$A$1:$V$3202,MATCH($B267,manifest_11Sep!$B$1:$B$3202,0),MATCH(A.Arr9sepList!N$1,manifest_11Sep!$A$1:$V$1,0))</f>
        <v>THE PLAZA</v>
      </c>
      <c r="O267" s="15"/>
      <c r="P267" s="13"/>
      <c r="Q267" s="16">
        <v>70513265</v>
      </c>
      <c r="R267" s="16" t="s">
        <v>43</v>
      </c>
      <c r="S267" s="13">
        <f t="array" ref="S267">INDEX(manifest_11Sep!$A$1:$V$3202,MATCH($B267,manifest_11Sep!$B$1:$B$3202,0),MATCH(A.Arr9sepList!S$1,manifest_11Sep!$A$1:$V$1,0))</f>
        <v>0</v>
      </c>
    </row>
    <row r="268" spans="1:19" ht="15.75" customHeight="1">
      <c r="A268" s="13" t="str">
        <f t="array" ref="A268">INDEX(manifest_11Sep!$A$1:$V$3202,MATCH($B268,manifest_11Sep!$B$1:$B$3202,0),MATCH(A.Arr9sepList!A$1,manifest_11Sep!$A$1:$V$1,0))</f>
        <v>A</v>
      </c>
      <c r="B268" s="3" t="s">
        <v>2732</v>
      </c>
      <c r="C268" s="13" t="str">
        <f t="array" ref="C268">INDEX(manifest_11Sep!$A$1:$V$3202,MATCH($B268,manifest_11Sep!$B$1:$B$3202,0),MATCH(A.Arr9sepList!C$1,manifest_11Sep!$A$1:$V$1,0))</f>
        <v>4TN9Z9MDDX2</v>
      </c>
      <c r="D268" s="13" t="str">
        <f t="array" ref="D268">INDEX(manifest_11Sep!$A$1:$V$3202,MATCH($B268,manifest_11Sep!$B$1:$B$3202,0),MATCH(A.Arr9sepList!D$1,manifest_11Sep!$A$1:$V$1,0))</f>
        <v>Male</v>
      </c>
      <c r="E268" s="13" t="str">
        <f t="array" ref="E268">INDEX(manifest_11Sep!$A$1:$V$3202,MATCH($B268,manifest_11Sep!$B$1:$B$3202,0),MATCH(A.Arr9sepList!E$1,manifest_11Sep!$A$1:$V$1,0))</f>
        <v>Ventura Emmanuel</v>
      </c>
      <c r="F268" s="13" t="str">
        <f t="array" ref="F268">INDEX(manifest_11Sep!$A$1:$V$3202,MATCH($B268,manifest_11Sep!$B$1:$B$3202,0),MATCH(A.Arr9sepList!F$1,manifest_11Sep!$A$1:$V$1,0))</f>
        <v>Uitz</v>
      </c>
      <c r="G268" s="13">
        <f t="array" ref="G268">INDEX(manifest_11Sep!$A$1:$V$3202,MATCH($B268,manifest_11Sep!$B$1:$B$3202,0),MATCH(A.Arr9sepList!G$1,manifest_11Sep!$A$1:$V$1,0))</f>
        <v>21</v>
      </c>
      <c r="H268" s="13" t="str">
        <f t="array" ref="H268">INDEX(manifest_11Sep!$A$1:$V$3202,MATCH($B268,manifest_11Sep!$B$1:$B$3202,0),MATCH(A.Arr9sepList!H$1,manifest_11Sep!$A$1:$V$1,0))</f>
        <v>John Woo 1</v>
      </c>
      <c r="I268" s="13" t="str">
        <f t="array" ref="I268">INDEX(manifest_11Sep!$A$1:$V$3202,MATCH($B268,manifest_11Sep!$B$1:$B$3202,0),MATCH(A.Arr9sepList!I$1,manifest_11Sep!$A$1:$V$1,0))</f>
        <v>Air China</v>
      </c>
      <c r="J268" s="13" t="str">
        <f t="array" ref="J268">INDEX(manifest_11Sep!$A$1:$V$3202,MATCH($B268,manifest_11Sep!$B$1:$B$3202,0),MATCH(A.Arr9sepList!J$1,manifest_11Sep!$A$1:$V$1,0))</f>
        <v>CA 123</v>
      </c>
      <c r="K268" s="13" t="str">
        <f t="array" ref="K268">INDEX(manifest_11Sep!$A$1:$V$3202,MATCH($B268,manifest_11Sep!$B$1:$B$3202,0),MATCH(A.Arr9sepList!K$1,manifest_11Sep!$A$1:$V$1,0))</f>
        <v>13-thg 9-25</v>
      </c>
      <c r="L268" s="14">
        <f t="array" ref="L268">INDEX(manifest_11Sep!$A$1:$V$3202,MATCH($B268,manifest_11Sep!$B$1:$B$3202,0),MATCH(A.Arr9sepList!L$1,manifest_11Sep!$A$1:$V$1,0))</f>
        <v>0.4826388888888889</v>
      </c>
      <c r="M268" s="13" t="str">
        <f t="array" ref="M268">INDEX(manifest_11Sep!$A$1:$V$3202,MATCH($B268,manifest_11Sep!$B$1:$B$3202,0),MATCH(A.Arr9sepList!M$1,manifest_11Sep!$A$1:$V$1,0))</f>
        <v>ICN-T1</v>
      </c>
      <c r="N268" s="13" t="str">
        <f t="array" ref="N268">INDEX(manifest_11Sep!$A$1:$V$3202,MATCH($B268,manifest_11Sep!$B$1:$B$3202,0),MATCH(A.Arr9sepList!N$1,manifest_11Sep!$A$1:$V$1,0))</f>
        <v>LOTTE</v>
      </c>
      <c r="O268" s="15"/>
      <c r="P268" s="13"/>
      <c r="Q268" s="16">
        <v>15262402</v>
      </c>
      <c r="R268" s="16" t="s">
        <v>61</v>
      </c>
      <c r="S268" s="13">
        <f t="array" ref="S268">INDEX(manifest_11Sep!$A$1:$V$3202,MATCH($B268,manifest_11Sep!$B$1:$B$3202,0),MATCH(A.Arr9sepList!S$1,manifest_11Sep!$A$1:$V$1,0))</f>
        <v>0</v>
      </c>
    </row>
    <row r="269" spans="1:19" ht="15.75" customHeight="1">
      <c r="A269" s="13" t="str">
        <f t="array" ref="A269">INDEX(manifest_11Sep!$A$1:$V$3202,MATCH($B269,manifest_11Sep!$B$1:$B$3202,0),MATCH(A.Arr9sepList!A$1,manifest_11Sep!$A$1:$V$1,0))</f>
        <v>A</v>
      </c>
      <c r="B269" s="13" t="s">
        <v>2554</v>
      </c>
      <c r="C269" s="13" t="str">
        <f t="array" ref="C269">INDEX(manifest_11Sep!$A$1:$V$3202,MATCH($B269,manifest_11Sep!$B$1:$B$3202,0),MATCH(A.Arr9sepList!C$1,manifest_11Sep!$A$1:$V$1,0))</f>
        <v>9FNZRHBJDX4</v>
      </c>
      <c r="D269" s="13" t="str">
        <f t="array" ref="D269">INDEX(manifest_11Sep!$A$1:$V$3202,MATCH($B269,manifest_11Sep!$B$1:$B$3202,0),MATCH(A.Arr9sepList!D$1,manifest_11Sep!$A$1:$V$1,0))</f>
        <v>Female</v>
      </c>
      <c r="E269" s="13" t="str">
        <f t="array" ref="E269">INDEX(manifest_11Sep!$A$1:$V$3202,MATCH($B269,manifest_11Sep!$B$1:$B$3202,0),MATCH(A.Arr9sepList!E$1,manifest_11Sep!$A$1:$V$1,0))</f>
        <v>Kristine Lynn Falmos</v>
      </c>
      <c r="F269" s="13" t="str">
        <f t="array" ref="F269">INDEX(manifest_11Sep!$A$1:$V$3202,MATCH($B269,manifest_11Sep!$B$1:$B$3202,0),MATCH(A.Arr9sepList!F$1,manifest_11Sep!$A$1:$V$1,0))</f>
        <v>Bognot</v>
      </c>
      <c r="G269" s="13">
        <f t="array" ref="G269">INDEX(manifest_11Sep!$A$1:$V$3202,MATCH($B269,manifest_11Sep!$B$1:$B$3202,0),MATCH(A.Arr9sepList!G$1,manifest_11Sep!$A$1:$V$1,0))</f>
        <v>41</v>
      </c>
      <c r="H269" s="13" t="str">
        <f t="array" ref="H269">INDEX(manifest_11Sep!$A$1:$V$3202,MATCH($B269,manifest_11Sep!$B$1:$B$3202,0),MATCH(A.Arr9sepList!H$1,manifest_11Sep!$A$1:$V$1,0))</f>
        <v>Joen De Las Penas</v>
      </c>
      <c r="I269" s="13" t="str">
        <f t="array" ref="I269">INDEX(manifest_11Sep!$A$1:$V$3202,MATCH($B269,manifest_11Sep!$B$1:$B$3202,0),MATCH(A.Arr9sepList!I$1,manifest_11Sep!$A$1:$V$1,0))</f>
        <v>Jeju Air</v>
      </c>
      <c r="J269" s="13" t="str">
        <f t="array" ref="J269">INDEX(manifest_11Sep!$A$1:$V$3202,MATCH($B269,manifest_11Sep!$B$1:$B$3202,0),MATCH(A.Arr9sepList!J$1,manifest_11Sep!$A$1:$V$1,0))</f>
        <v>7C 1302</v>
      </c>
      <c r="K269" s="13" t="str">
        <f t="array" ref="K269">INDEX(manifest_11Sep!$A$1:$V$3202,MATCH($B269,manifest_11Sep!$B$1:$B$3202,0),MATCH(A.Arr9sepList!K$1,manifest_11Sep!$A$1:$V$1,0))</f>
        <v>13-thg 9-25</v>
      </c>
      <c r="L269" s="14">
        <f t="array" ref="L269">INDEX(manifest_11Sep!$A$1:$V$3202,MATCH($B269,manifest_11Sep!$B$1:$B$3202,0),MATCH(A.Arr9sepList!L$1,manifest_11Sep!$A$1:$V$1,0))</f>
        <v>0.49305555555555558</v>
      </c>
      <c r="M269" s="13" t="str">
        <f t="array" ref="M269">INDEX(manifest_11Sep!$A$1:$V$3202,MATCH($B269,manifest_11Sep!$B$1:$B$3202,0),MATCH(A.Arr9sepList!M$1,manifest_11Sep!$A$1:$V$1,0))</f>
        <v>ICN-T1</v>
      </c>
      <c r="N269" s="13" t="str">
        <f t="array" ref="N269">INDEX(manifest_11Sep!$A$1:$V$3202,MATCH($B269,manifest_11Sep!$B$1:$B$3202,0),MATCH(A.Arr9sepList!N$1,manifest_11Sep!$A$1:$V$1,0))</f>
        <v>FAIRMONT</v>
      </c>
      <c r="O269" s="15"/>
      <c r="P269" s="20"/>
      <c r="Q269" s="16">
        <v>462710823</v>
      </c>
      <c r="R269" s="16" t="s">
        <v>43</v>
      </c>
      <c r="S269" s="13">
        <f t="array" ref="S269">INDEX(manifest_11Sep!$A$1:$V$3202,MATCH($B269,manifest_11Sep!$B$1:$B$3202,0),MATCH(A.Arr9sepList!S$1,manifest_11Sep!$A$1:$V$1,0))</f>
        <v>0</v>
      </c>
    </row>
    <row r="270" spans="1:19" ht="15.75" customHeight="1">
      <c r="A270" s="13" t="str">
        <f t="array" ref="A270">INDEX(manifest_11Sep!$A$1:$V$3202,MATCH($B270,manifest_11Sep!$B$1:$B$3202,0),MATCH(A.Arr9sepList!A$1,manifest_11Sep!$A$1:$V$1,0))</f>
        <v>A</v>
      </c>
      <c r="B270" s="13" t="s">
        <v>2558</v>
      </c>
      <c r="C270" s="13" t="str">
        <f t="array" ref="C270">INDEX(manifest_11Sep!$A$1:$V$3202,MATCH($B270,manifest_11Sep!$B$1:$B$3202,0),MATCH(A.Arr9sepList!C$1,manifest_11Sep!$A$1:$V$1,0))</f>
        <v>9FNZRHBJDX4</v>
      </c>
      <c r="D270" s="13" t="str">
        <f t="array" ref="D270">INDEX(manifest_11Sep!$A$1:$V$3202,MATCH($B270,manifest_11Sep!$B$1:$B$3202,0),MATCH(A.Arr9sepList!D$1,manifest_11Sep!$A$1:$V$1,0))</f>
        <v>Male</v>
      </c>
      <c r="E270" s="13" t="str">
        <f t="array" ref="E270">INDEX(manifest_11Sep!$A$1:$V$3202,MATCH($B270,manifest_11Sep!$B$1:$B$3202,0),MATCH(A.Arr9sepList!E$1,manifest_11Sep!$A$1:$V$1,0))</f>
        <v>Nomer Mariano</v>
      </c>
      <c r="F270" s="13" t="str">
        <f t="array" ref="F270">INDEX(manifest_11Sep!$A$1:$V$3202,MATCH($B270,manifest_11Sep!$B$1:$B$3202,0),MATCH(A.Arr9sepList!F$1,manifest_11Sep!$A$1:$V$1,0))</f>
        <v>Bognot</v>
      </c>
      <c r="G270" s="13">
        <f t="array" ref="G270">INDEX(manifest_11Sep!$A$1:$V$3202,MATCH($B270,manifest_11Sep!$B$1:$B$3202,0),MATCH(A.Arr9sepList!G$1,manifest_11Sep!$A$1:$V$1,0))</f>
        <v>55</v>
      </c>
      <c r="H270" s="13" t="str">
        <f t="array" ref="H270">INDEX(manifest_11Sep!$A$1:$V$3202,MATCH($B270,manifest_11Sep!$B$1:$B$3202,0),MATCH(A.Arr9sepList!H$1,manifest_11Sep!$A$1:$V$1,0))</f>
        <v>Joen De Las Penas</v>
      </c>
      <c r="I270" s="13" t="str">
        <f t="array" ref="I270">INDEX(manifest_11Sep!$A$1:$V$3202,MATCH($B270,manifest_11Sep!$B$1:$B$3202,0),MATCH(A.Arr9sepList!I$1,manifest_11Sep!$A$1:$V$1,0))</f>
        <v>Jeju Air</v>
      </c>
      <c r="J270" s="13" t="str">
        <f t="array" ref="J270">INDEX(manifest_11Sep!$A$1:$V$3202,MATCH($B270,manifest_11Sep!$B$1:$B$3202,0),MATCH(A.Arr9sepList!J$1,manifest_11Sep!$A$1:$V$1,0))</f>
        <v>7C 1302</v>
      </c>
      <c r="K270" s="13" t="str">
        <f t="array" ref="K270">INDEX(manifest_11Sep!$A$1:$V$3202,MATCH($B270,manifest_11Sep!$B$1:$B$3202,0),MATCH(A.Arr9sepList!K$1,manifest_11Sep!$A$1:$V$1,0))</f>
        <v>13-thg 9-25</v>
      </c>
      <c r="L270" s="14">
        <f t="array" ref="L270">INDEX(manifest_11Sep!$A$1:$V$3202,MATCH($B270,manifest_11Sep!$B$1:$B$3202,0),MATCH(A.Arr9sepList!L$1,manifest_11Sep!$A$1:$V$1,0))</f>
        <v>0.49305555555555558</v>
      </c>
      <c r="M270" s="13" t="str">
        <f t="array" ref="M270">INDEX(manifest_11Sep!$A$1:$V$3202,MATCH($B270,manifest_11Sep!$B$1:$B$3202,0),MATCH(A.Arr9sepList!M$1,manifest_11Sep!$A$1:$V$1,0))</f>
        <v>ICN-T1</v>
      </c>
      <c r="N270" s="13" t="str">
        <f t="array" ref="N270">INDEX(manifest_11Sep!$A$1:$V$3202,MATCH($B270,manifest_11Sep!$B$1:$B$3202,0),MATCH(A.Arr9sepList!N$1,manifest_11Sep!$A$1:$V$1,0))</f>
        <v>FAIRMONT</v>
      </c>
      <c r="O270" s="15"/>
      <c r="P270" s="20"/>
      <c r="Q270" s="16">
        <v>462710823</v>
      </c>
      <c r="R270" s="16" t="s">
        <v>43</v>
      </c>
      <c r="S270" s="13">
        <f t="array" ref="S270">INDEX(manifest_11Sep!$A$1:$V$3202,MATCH($B270,manifest_11Sep!$B$1:$B$3202,0),MATCH(A.Arr9sepList!S$1,manifest_11Sep!$A$1:$V$1,0))</f>
        <v>0</v>
      </c>
    </row>
    <row r="271" spans="1:19" ht="15.75" customHeight="1">
      <c r="A271" s="13" t="str">
        <f t="array" ref="A271">INDEX(manifest_11Sep!$A$1:$V$3202,MATCH($B271,manifest_11Sep!$B$1:$B$3202,0),MATCH(A.Arr9sepList!A$1,manifest_11Sep!$A$1:$V$1,0))</f>
        <v>A</v>
      </c>
      <c r="B271" s="13" t="s">
        <v>2560</v>
      </c>
      <c r="C271" s="13" t="str">
        <f t="array" ref="C271">INDEX(manifest_11Sep!$A$1:$V$3202,MATCH($B271,manifest_11Sep!$B$1:$B$3202,0),MATCH(A.Arr9sepList!C$1,manifest_11Sep!$A$1:$V$1,0))</f>
        <v>9FNZRHBJDX4</v>
      </c>
      <c r="D271" s="13" t="str">
        <f t="array" ref="D271">INDEX(manifest_11Sep!$A$1:$V$3202,MATCH($B271,manifest_11Sep!$B$1:$B$3202,0),MATCH(A.Arr9sepList!D$1,manifest_11Sep!$A$1:$V$1,0))</f>
        <v>Male</v>
      </c>
      <c r="E271" s="13" t="str">
        <f t="array" ref="E271">INDEX(manifest_11Sep!$A$1:$V$3202,MATCH($B271,manifest_11Sep!$B$1:$B$3202,0),MATCH(A.Arr9sepList!E$1,manifest_11Sep!$A$1:$V$1,0))</f>
        <v>Kristoff Nikolai</v>
      </c>
      <c r="F271" s="13" t="str">
        <f t="array" ref="F271">INDEX(manifest_11Sep!$A$1:$V$3202,MATCH($B271,manifest_11Sep!$B$1:$B$3202,0),MATCH(A.Arr9sepList!F$1,manifest_11Sep!$A$1:$V$1,0))</f>
        <v>Bognot</v>
      </c>
      <c r="G271" s="13">
        <f t="array" ref="G271">INDEX(manifest_11Sep!$A$1:$V$3202,MATCH($B271,manifest_11Sep!$B$1:$B$3202,0),MATCH(A.Arr9sepList!G$1,manifest_11Sep!$A$1:$V$1,0))</f>
        <v>11</v>
      </c>
      <c r="H271" s="13" t="str">
        <f t="array" ref="H271">INDEX(manifest_11Sep!$A$1:$V$3202,MATCH($B271,manifest_11Sep!$B$1:$B$3202,0),MATCH(A.Arr9sepList!H$1,manifest_11Sep!$A$1:$V$1,0))</f>
        <v>Joen De Las Penas</v>
      </c>
      <c r="I271" s="13" t="str">
        <f t="array" ref="I271">INDEX(manifest_11Sep!$A$1:$V$3202,MATCH($B271,manifest_11Sep!$B$1:$B$3202,0),MATCH(A.Arr9sepList!I$1,manifest_11Sep!$A$1:$V$1,0))</f>
        <v>Jeju Air</v>
      </c>
      <c r="J271" s="13" t="str">
        <f t="array" ref="J271">INDEX(manifest_11Sep!$A$1:$V$3202,MATCH($B271,manifest_11Sep!$B$1:$B$3202,0),MATCH(A.Arr9sepList!J$1,manifest_11Sep!$A$1:$V$1,0))</f>
        <v>7C 1302</v>
      </c>
      <c r="K271" s="13" t="str">
        <f t="array" ref="K271">INDEX(manifest_11Sep!$A$1:$V$3202,MATCH($B271,manifest_11Sep!$B$1:$B$3202,0),MATCH(A.Arr9sepList!K$1,manifest_11Sep!$A$1:$V$1,0))</f>
        <v>13-thg 9-25</v>
      </c>
      <c r="L271" s="14">
        <f t="array" ref="L271">INDEX(manifest_11Sep!$A$1:$V$3202,MATCH($B271,manifest_11Sep!$B$1:$B$3202,0),MATCH(A.Arr9sepList!L$1,manifest_11Sep!$A$1:$V$1,0))</f>
        <v>0.49305555555555558</v>
      </c>
      <c r="M271" s="13" t="str">
        <f t="array" ref="M271">INDEX(manifest_11Sep!$A$1:$V$3202,MATCH($B271,manifest_11Sep!$B$1:$B$3202,0),MATCH(A.Arr9sepList!M$1,manifest_11Sep!$A$1:$V$1,0))</f>
        <v>ICN-T1</v>
      </c>
      <c r="N271" s="13" t="str">
        <f t="array" ref="N271">INDEX(manifest_11Sep!$A$1:$V$3202,MATCH($B271,manifest_11Sep!$B$1:$B$3202,0),MATCH(A.Arr9sepList!N$1,manifest_11Sep!$A$1:$V$1,0))</f>
        <v>FAIRMONT</v>
      </c>
      <c r="O271" s="15"/>
      <c r="P271" s="20"/>
      <c r="Q271" s="16">
        <v>462710823</v>
      </c>
      <c r="R271" s="16" t="s">
        <v>43</v>
      </c>
      <c r="S271" s="13">
        <f t="array" ref="S271">INDEX(manifest_11Sep!$A$1:$V$3202,MATCH($B271,manifest_11Sep!$B$1:$B$3202,0),MATCH(A.Arr9sepList!S$1,manifest_11Sep!$A$1:$V$1,0))</f>
        <v>0</v>
      </c>
    </row>
    <row r="272" spans="1:19" ht="15.75" customHeight="1">
      <c r="A272" s="229" t="str">
        <f t="array" ref="A272">INDEX(manifest_11Sep!$A$1:$V$3202,MATCH($B272,manifest_11Sep!$B$1:$B$3202,0),MATCH(A.Arr9sepList!A$1,manifest_11Sep!$A$1:$V$1,0))</f>
        <v>A</v>
      </c>
      <c r="B272" s="229" t="s">
        <v>3086</v>
      </c>
      <c r="C272" s="229" t="str">
        <f t="array" ref="C272">INDEX(manifest_11Sep!$A$1:$V$3202,MATCH($B272,manifest_11Sep!$B$1:$B$3202,0),MATCH(A.Arr9sepList!C$1,manifest_11Sep!$A$1:$V$1,0))</f>
        <v>Z4NYGZVKNMF</v>
      </c>
      <c r="D272" s="229" t="str">
        <f t="array" ref="D272">INDEX(manifest_11Sep!$A$1:$V$3202,MATCH($B272,manifest_11Sep!$B$1:$B$3202,0),MATCH(A.Arr9sepList!D$1,manifest_11Sep!$A$1:$V$1,0))</f>
        <v>Male</v>
      </c>
      <c r="E272" s="229" t="str">
        <f t="array" ref="E272">INDEX(manifest_11Sep!$A$1:$V$3202,MATCH($B272,manifest_11Sep!$B$1:$B$3202,0),MATCH(A.Arr9sepList!E$1,manifest_11Sep!$A$1:$V$1,0))</f>
        <v>Ikponmwosa Christopher</v>
      </c>
      <c r="F272" s="229" t="str">
        <f t="array" ref="F272">INDEX(manifest_11Sep!$A$1:$V$3202,MATCH($B272,manifest_11Sep!$B$1:$B$3202,0),MATCH(A.Arr9sepList!F$1,manifest_11Sep!$A$1:$V$1,0))</f>
        <v>Asuen</v>
      </c>
      <c r="G272" s="229">
        <f t="array" ref="G272">INDEX(manifest_11Sep!$A$1:$V$3202,MATCH($B272,manifest_11Sep!$B$1:$B$3202,0),MATCH(A.Arr9sepList!G$1,manifest_11Sep!$A$1:$V$1,0))</f>
        <v>47</v>
      </c>
      <c r="H272" s="229" t="str">
        <f t="array" ref="H272">INDEX(manifest_11Sep!$A$1:$V$3202,MATCH($B272,manifest_11Sep!$B$1:$B$3202,0),MATCH(A.Arr9sepList!H$1,manifest_11Sep!$A$1:$V$1,0))</f>
        <v>Kenny Sowunmi</v>
      </c>
      <c r="I272" s="229" t="str">
        <f t="array" ref="I272">INDEX(manifest_11Sep!$A$1:$V$3202,MATCH($B272,manifest_11Sep!$B$1:$B$3202,0),MATCH(A.Arr9sepList!I$1,manifest_11Sep!$A$1:$V$1,0))</f>
        <v>Air Canada</v>
      </c>
      <c r="J272" s="229" t="str">
        <f t="array" ref="J272">INDEX(manifest_11Sep!$A$1:$V$3202,MATCH($B272,manifest_11Sep!$B$1:$B$3202,0),MATCH(A.Arr9sepList!J$1,manifest_11Sep!$A$1:$V$1,0))</f>
        <v>AC 63 on 12 Sep</v>
      </c>
      <c r="K272" s="229" t="str">
        <f t="array" ref="K272">INDEX(manifest_11Sep!$A$1:$V$3202,MATCH($B272,manifest_11Sep!$B$1:$B$3202,0),MATCH(A.Arr9sepList!K$1,manifest_11Sep!$A$1:$V$1,0))</f>
        <v>13-thg 9-25</v>
      </c>
      <c r="L272" s="230">
        <f t="array" ref="L272">INDEX(manifest_11Sep!$A$1:$V$3202,MATCH($B272,manifest_11Sep!$B$1:$B$3202,0),MATCH(A.Arr9sepList!L$1,manifest_11Sep!$A$1:$V$1,0))</f>
        <v>0.5625</v>
      </c>
      <c r="M272" s="229" t="str">
        <f t="array" ref="M272">INDEX(manifest_11Sep!$A$1:$V$3202,MATCH($B272,manifest_11Sep!$B$1:$B$3202,0),MATCH(A.Arr9sepList!M$1,manifest_11Sep!$A$1:$V$1,0))</f>
        <v>ICN-T1</v>
      </c>
      <c r="N272" s="229" t="str">
        <f t="array" ref="N272">INDEX(manifest_11Sep!$A$1:$V$3202,MATCH($B272,manifest_11Sep!$B$1:$B$3202,0),MATCH(A.Arr9sepList!N$1,manifest_11Sep!$A$1:$V$1,0))</f>
        <v>LOTTE</v>
      </c>
      <c r="O272" s="231">
        <f>COUNTA(N272:N295)</f>
        <v>24</v>
      </c>
      <c r="P272" s="235"/>
      <c r="Q272" s="232">
        <v>15262449</v>
      </c>
      <c r="R272" s="232" t="s">
        <v>61</v>
      </c>
      <c r="S272" s="229" t="str">
        <f t="array" ref="S272">INDEX(manifest_11Sep!$A$1:$V$3202,MATCH($B272,manifest_11Sep!$B$1:$B$3202,0),MATCH(A.Arr9sepList!S$1,manifest_11Sep!$A$1:$V$1,0))</f>
        <v>arrive 12Sep, pick-up on 13Sep @ 13:30, ICN-T1</v>
      </c>
    </row>
    <row r="273" spans="1:19" ht="15.75" customHeight="1">
      <c r="A273" s="13" t="str">
        <f t="array" ref="A273">INDEX(manifest_11Sep!$A$1:$V$3202,MATCH($B273,manifest_11Sep!$B$1:$B$3202,0),MATCH(A.Arr9sepList!A$1,manifest_11Sep!$A$1:$V$1,0))</f>
        <v>A</v>
      </c>
      <c r="B273" s="13" t="s">
        <v>4633</v>
      </c>
      <c r="C273" s="13" t="str">
        <f t="array" ref="C273">INDEX(manifest_11Sep!$A$1:$V$3202,MATCH($B273,manifest_11Sep!$B$1:$B$3202,0),MATCH(A.Arr9sepList!C$1,manifest_11Sep!$A$1:$V$1,0))</f>
        <v>4FN9XKFFS9K</v>
      </c>
      <c r="D273" s="13" t="str">
        <f t="array" ref="D273">INDEX(manifest_11Sep!$A$1:$V$3202,MATCH($B273,manifest_11Sep!$B$1:$B$3202,0),MATCH(A.Arr9sepList!D$1,manifest_11Sep!$A$1:$V$1,0))</f>
        <v>Female</v>
      </c>
      <c r="E273" s="13" t="str">
        <f t="array" ref="E273">INDEX(manifest_11Sep!$A$1:$V$3202,MATCH($B273,manifest_11Sep!$B$1:$B$3202,0),MATCH(A.Arr9sepList!E$1,manifest_11Sep!$A$1:$V$1,0))</f>
        <v>Maria Yvonne</v>
      </c>
      <c r="F273" s="13" t="str">
        <f t="array" ref="F273">INDEX(manifest_11Sep!$A$1:$V$3202,MATCH($B273,manifest_11Sep!$B$1:$B$3202,0),MATCH(A.Arr9sepList!F$1,manifest_11Sep!$A$1:$V$1,0))</f>
        <v>Tran</v>
      </c>
      <c r="G273" s="13">
        <f t="array" ref="G273">INDEX(manifest_11Sep!$A$1:$V$3202,MATCH($B273,manifest_11Sep!$B$1:$B$3202,0),MATCH(A.Arr9sepList!G$1,manifest_11Sep!$A$1:$V$1,0))</f>
        <v>54</v>
      </c>
      <c r="H273" s="13" t="str">
        <f t="array" ref="H273">INDEX(manifest_11Sep!$A$1:$V$3202,MATCH($B273,manifest_11Sep!$B$1:$B$3202,0),MATCH(A.Arr9sepList!H$1,manifest_11Sep!$A$1:$V$1,0))</f>
        <v>Yvonne Tran</v>
      </c>
      <c r="I273" s="13" t="str">
        <f t="array" ref="I273">INDEX(manifest_11Sep!$A$1:$V$3202,MATCH($B273,manifest_11Sep!$B$1:$B$3202,0),MATCH(A.Arr9sepList!I$1,manifest_11Sep!$A$1:$V$1,0))</f>
        <v>United Airlines</v>
      </c>
      <c r="J273" s="13" t="str">
        <f t="array" ref="J273">INDEX(manifest_11Sep!$A$1:$V$3202,MATCH($B273,manifest_11Sep!$B$1:$B$3202,0),MATCH(A.Arr9sepList!J$1,manifest_11Sep!$A$1:$V$1,0))</f>
        <v>UA 893 on 12 Sep</v>
      </c>
      <c r="K273" s="13" t="str">
        <f t="array" ref="K273">INDEX(manifest_11Sep!$A$1:$V$3202,MATCH($B273,manifest_11Sep!$B$1:$B$3202,0),MATCH(A.Arr9sepList!K$1,manifest_11Sep!$A$1:$V$1,0))</f>
        <v>13-thg 9-25</v>
      </c>
      <c r="L273" s="14">
        <f t="array" ref="L273">INDEX(manifest_11Sep!$A$1:$V$3202,MATCH($B273,manifest_11Sep!$B$1:$B$3202,0),MATCH(A.Arr9sepList!L$1,manifest_11Sep!$A$1:$V$1,0))</f>
        <v>0.5625</v>
      </c>
      <c r="M273" s="13" t="str">
        <f t="array" ref="M273">INDEX(manifest_11Sep!$A$1:$V$3202,MATCH($B273,manifest_11Sep!$B$1:$B$3202,0),MATCH(A.Arr9sepList!M$1,manifest_11Sep!$A$1:$V$1,0))</f>
        <v>ICN-T1</v>
      </c>
      <c r="N273" s="13" t="str">
        <f t="array" ref="N273">INDEX(manifest_11Sep!$A$1:$V$3202,MATCH($B273,manifest_11Sep!$B$1:$B$3202,0),MATCH(A.Arr9sepList!N$1,manifest_11Sep!$A$1:$V$1,0))</f>
        <v>THE PLAZA</v>
      </c>
      <c r="O273" s="15"/>
      <c r="P273" s="20"/>
      <c r="Q273" s="16">
        <v>70522154</v>
      </c>
      <c r="R273" s="16" t="s">
        <v>43</v>
      </c>
      <c r="S273" s="13" t="str">
        <f t="array" ref="S273">INDEX(manifest_11Sep!$A$1:$V$3202,MATCH($B273,manifest_11Sep!$B$1:$B$3202,0),MATCH(A.Arr9sepList!S$1,manifest_11Sep!$A$1:$V$1,0))</f>
        <v>1/ Upgrade - Plaza Suite
2/ arrive 12Sep, pick-up on 13Sep @ 13:30, ICN-T1</v>
      </c>
    </row>
    <row r="274" spans="1:19" ht="15.75" customHeight="1">
      <c r="A274" s="13" t="str">
        <f t="array" ref="A274">INDEX(manifest_11Sep!$A$1:$V$3202,MATCH($B274,manifest_11Sep!$B$1:$B$3202,0),MATCH(A.Arr9sepList!A$1,manifest_11Sep!$A$1:$V$1,0))</f>
        <v>A</v>
      </c>
      <c r="B274" s="13" t="s">
        <v>4637</v>
      </c>
      <c r="C274" s="13" t="str">
        <f t="array" ref="C274">INDEX(manifest_11Sep!$A$1:$V$3202,MATCH($B274,manifest_11Sep!$B$1:$B$3202,0),MATCH(A.Arr9sepList!C$1,manifest_11Sep!$A$1:$V$1,0))</f>
        <v>4FN9XKFFS9K</v>
      </c>
      <c r="D274" s="13" t="str">
        <f t="array" ref="D274">INDEX(manifest_11Sep!$A$1:$V$3202,MATCH($B274,manifest_11Sep!$B$1:$B$3202,0),MATCH(A.Arr9sepList!D$1,manifest_11Sep!$A$1:$V$1,0))</f>
        <v>Male</v>
      </c>
      <c r="E274" s="13" t="str">
        <f t="array" ref="E274">INDEX(manifest_11Sep!$A$1:$V$3202,MATCH($B274,manifest_11Sep!$B$1:$B$3202,0),MATCH(A.Arr9sepList!E$1,manifest_11Sep!$A$1:$V$1,0))</f>
        <v>Hau Kim</v>
      </c>
      <c r="F274" s="13" t="str">
        <f t="array" ref="F274">INDEX(manifest_11Sep!$A$1:$V$3202,MATCH($B274,manifest_11Sep!$B$1:$B$3202,0),MATCH(A.Arr9sepList!F$1,manifest_11Sep!$A$1:$V$1,0))</f>
        <v>Tran</v>
      </c>
      <c r="G274" s="13">
        <f t="array" ref="G274">INDEX(manifest_11Sep!$A$1:$V$3202,MATCH($B274,manifest_11Sep!$B$1:$B$3202,0),MATCH(A.Arr9sepList!G$1,manifest_11Sep!$A$1:$V$1,0))</f>
        <v>49</v>
      </c>
      <c r="H274" s="13" t="str">
        <f t="array" ref="H274">INDEX(manifest_11Sep!$A$1:$V$3202,MATCH($B274,manifest_11Sep!$B$1:$B$3202,0),MATCH(A.Arr9sepList!H$1,manifest_11Sep!$A$1:$V$1,0))</f>
        <v>Yvonne Tran</v>
      </c>
      <c r="I274" s="13" t="str">
        <f t="array" ref="I274">INDEX(manifest_11Sep!$A$1:$V$3202,MATCH($B274,manifest_11Sep!$B$1:$B$3202,0),MATCH(A.Arr9sepList!I$1,manifest_11Sep!$A$1:$V$1,0))</f>
        <v>United Airlines</v>
      </c>
      <c r="J274" s="13" t="str">
        <f t="array" ref="J274">INDEX(manifest_11Sep!$A$1:$V$3202,MATCH($B274,manifest_11Sep!$B$1:$B$3202,0),MATCH(A.Arr9sepList!J$1,manifest_11Sep!$A$1:$V$1,0))</f>
        <v>UA 893 on 12 Sep</v>
      </c>
      <c r="K274" s="13" t="str">
        <f t="array" ref="K274">INDEX(manifest_11Sep!$A$1:$V$3202,MATCH($B274,manifest_11Sep!$B$1:$B$3202,0),MATCH(A.Arr9sepList!K$1,manifest_11Sep!$A$1:$V$1,0))</f>
        <v>13-thg 9-25</v>
      </c>
      <c r="L274" s="14">
        <f t="array" ref="L274">INDEX(manifest_11Sep!$A$1:$V$3202,MATCH($B274,manifest_11Sep!$B$1:$B$3202,0),MATCH(A.Arr9sepList!L$1,manifest_11Sep!$A$1:$V$1,0))</f>
        <v>0.5625</v>
      </c>
      <c r="M274" s="13" t="str">
        <f t="array" ref="M274">INDEX(manifest_11Sep!$A$1:$V$3202,MATCH($B274,manifest_11Sep!$B$1:$B$3202,0),MATCH(A.Arr9sepList!M$1,manifest_11Sep!$A$1:$V$1,0))</f>
        <v>ICN-T1</v>
      </c>
      <c r="N274" s="13" t="str">
        <f t="array" ref="N274">INDEX(manifest_11Sep!$A$1:$V$3202,MATCH($B274,manifest_11Sep!$B$1:$B$3202,0),MATCH(A.Arr9sepList!N$1,manifest_11Sep!$A$1:$V$1,0))</f>
        <v>THE PLAZA</v>
      </c>
      <c r="O274" s="15"/>
      <c r="P274" s="20"/>
      <c r="Q274" s="16">
        <v>70522154</v>
      </c>
      <c r="R274" s="16" t="s">
        <v>43</v>
      </c>
      <c r="S274" s="13" t="str">
        <f t="array" ref="S274">INDEX(manifest_11Sep!$A$1:$V$3202,MATCH($B274,manifest_11Sep!$B$1:$B$3202,0),MATCH(A.Arr9sepList!S$1,manifest_11Sep!$A$1:$V$1,0))</f>
        <v>arrive 12Sep, pick-up on 13Sep @ 13:30, ICN-T1</v>
      </c>
    </row>
    <row r="275" spans="1:19" ht="15.75" customHeight="1">
      <c r="A275" s="13" t="str">
        <f t="array" ref="A275">INDEX(manifest_11Sep!$A$1:$V$3202,MATCH($B275,manifest_11Sep!$B$1:$B$3202,0),MATCH(A.Arr9sepList!A$1,manifest_11Sep!$A$1:$V$1,0))</f>
        <v>A</v>
      </c>
      <c r="B275" s="13" t="s">
        <v>4653</v>
      </c>
      <c r="C275" s="13" t="str">
        <f t="array" ref="C275">INDEX(manifest_11Sep!$A$1:$V$3202,MATCH($B275,manifest_11Sep!$B$1:$B$3202,0),MATCH(A.Arr9sepList!C$1,manifest_11Sep!$A$1:$V$1,0))</f>
        <v>WNNSY83X4ZQ</v>
      </c>
      <c r="D275" s="13" t="str">
        <f t="array" ref="D275">INDEX(manifest_11Sep!$A$1:$V$3202,MATCH($B275,manifest_11Sep!$B$1:$B$3202,0),MATCH(A.Arr9sepList!D$1,manifest_11Sep!$A$1:$V$1,0))</f>
        <v>Male</v>
      </c>
      <c r="E275" s="13" t="str">
        <f t="array" ref="E275">INDEX(manifest_11Sep!$A$1:$V$3202,MATCH($B275,manifest_11Sep!$B$1:$B$3202,0),MATCH(A.Arr9sepList!E$1,manifest_11Sep!$A$1:$V$1,0))</f>
        <v>William Harold</v>
      </c>
      <c r="F275" s="13" t="str">
        <f t="array" ref="F275">INDEX(manifest_11Sep!$A$1:$V$3202,MATCH($B275,manifest_11Sep!$B$1:$B$3202,0),MATCH(A.Arr9sepList!F$1,manifest_11Sep!$A$1:$V$1,0))</f>
        <v>Mcgrath</v>
      </c>
      <c r="G275" s="13">
        <f t="array" ref="G275">INDEX(manifest_11Sep!$A$1:$V$3202,MATCH($B275,manifest_11Sep!$B$1:$B$3202,0),MATCH(A.Arr9sepList!G$1,manifest_11Sep!$A$1:$V$1,0))</f>
        <v>37</v>
      </c>
      <c r="H275" s="13" t="str">
        <f t="array" ref="H275">INDEX(manifest_11Sep!$A$1:$V$3202,MATCH($B275,manifest_11Sep!$B$1:$B$3202,0),MATCH(A.Arr9sepList!H$1,manifest_11Sep!$A$1:$V$1,0))</f>
        <v>Yvonne Tran</v>
      </c>
      <c r="I275" s="13" t="str">
        <f t="array" ref="I275">INDEX(manifest_11Sep!$A$1:$V$3202,MATCH($B275,manifest_11Sep!$B$1:$B$3202,0),MATCH(A.Arr9sepList!I$1,manifest_11Sep!$A$1:$V$1,0))</f>
        <v>United Airlines</v>
      </c>
      <c r="J275" s="13" t="str">
        <f t="array" ref="J275">INDEX(manifest_11Sep!$A$1:$V$3202,MATCH($B275,manifest_11Sep!$B$1:$B$3202,0),MATCH(A.Arr9sepList!J$1,manifest_11Sep!$A$1:$V$1,0))</f>
        <v>UA 893 on 12 Sep</v>
      </c>
      <c r="K275" s="13" t="str">
        <f t="array" ref="K275">INDEX(manifest_11Sep!$A$1:$V$3202,MATCH($B275,manifest_11Sep!$B$1:$B$3202,0),MATCH(A.Arr9sepList!K$1,manifest_11Sep!$A$1:$V$1,0))</f>
        <v>13-thg 9-25</v>
      </c>
      <c r="L275" s="14">
        <f t="array" ref="L275">INDEX(manifest_11Sep!$A$1:$V$3202,MATCH($B275,manifest_11Sep!$B$1:$B$3202,0),MATCH(A.Arr9sepList!L$1,manifest_11Sep!$A$1:$V$1,0))</f>
        <v>0.5625</v>
      </c>
      <c r="M275" s="13" t="str">
        <f t="array" ref="M275">INDEX(manifest_11Sep!$A$1:$V$3202,MATCH($B275,manifest_11Sep!$B$1:$B$3202,0),MATCH(A.Arr9sepList!M$1,manifest_11Sep!$A$1:$V$1,0))</f>
        <v>ICN-T1</v>
      </c>
      <c r="N275" s="13" t="str">
        <f t="array" ref="N275">INDEX(manifest_11Sep!$A$1:$V$3202,MATCH($B275,manifest_11Sep!$B$1:$B$3202,0),MATCH(A.Arr9sepList!N$1,manifest_11Sep!$A$1:$V$1,0))</f>
        <v>THE PLAZA</v>
      </c>
      <c r="O275" s="15"/>
      <c r="P275" s="20"/>
      <c r="Q275" s="16">
        <v>70065078</v>
      </c>
      <c r="R275" s="16" t="s">
        <v>43</v>
      </c>
      <c r="S275" s="13" t="str">
        <f t="array" ref="S275">INDEX(manifest_11Sep!$A$1:$V$3202,MATCH($B275,manifest_11Sep!$B$1:$B$3202,0),MATCH(A.Arr9sepList!S$1,manifest_11Sep!$A$1:$V$1,0))</f>
        <v>arrive 12Sep, pick-up on 13Sep @ 13:30, ICN-T1</v>
      </c>
    </row>
    <row r="276" spans="1:19" ht="15.75" customHeight="1">
      <c r="A276" s="13" t="str">
        <f t="array" ref="A276">INDEX(manifest_11Sep!$A$1:$V$3202,MATCH($B276,manifest_11Sep!$B$1:$B$3202,0),MATCH(A.Arr9sepList!A$1,manifest_11Sep!$A$1:$V$1,0))</f>
        <v>A</v>
      </c>
      <c r="B276" s="13" t="s">
        <v>4656</v>
      </c>
      <c r="C276" s="13" t="str">
        <f t="array" ref="C276">INDEX(manifest_11Sep!$A$1:$V$3202,MATCH($B276,manifest_11Sep!$B$1:$B$3202,0),MATCH(A.Arr9sepList!C$1,manifest_11Sep!$A$1:$V$1,0))</f>
        <v>WNNSY83X4ZQ</v>
      </c>
      <c r="D276" s="13" t="str">
        <f t="array" ref="D276">INDEX(manifest_11Sep!$A$1:$V$3202,MATCH($B276,manifest_11Sep!$B$1:$B$3202,0),MATCH(A.Arr9sepList!D$1,manifest_11Sep!$A$1:$V$1,0))</f>
        <v>Female</v>
      </c>
      <c r="E276" s="13" t="str">
        <f t="array" ref="E276">INDEX(manifest_11Sep!$A$1:$V$3202,MATCH($B276,manifest_11Sep!$B$1:$B$3202,0),MATCH(A.Arr9sepList!E$1,manifest_11Sep!$A$1:$V$1,0))</f>
        <v>Marissa Laney</v>
      </c>
      <c r="F276" s="13" t="str">
        <f t="array" ref="F276">INDEX(manifest_11Sep!$A$1:$V$3202,MATCH($B276,manifest_11Sep!$B$1:$B$3202,0),MATCH(A.Arr9sepList!F$1,manifest_11Sep!$A$1:$V$1,0))</f>
        <v>Million</v>
      </c>
      <c r="G276" s="13">
        <f t="array" ref="G276">INDEX(manifest_11Sep!$A$1:$V$3202,MATCH($B276,manifest_11Sep!$B$1:$B$3202,0),MATCH(A.Arr9sepList!G$1,manifest_11Sep!$A$1:$V$1,0))</f>
        <v>34</v>
      </c>
      <c r="H276" s="13" t="str">
        <f t="array" ref="H276">INDEX(manifest_11Sep!$A$1:$V$3202,MATCH($B276,manifest_11Sep!$B$1:$B$3202,0),MATCH(A.Arr9sepList!H$1,manifest_11Sep!$A$1:$V$1,0))</f>
        <v>Yvonne Tran</v>
      </c>
      <c r="I276" s="13" t="str">
        <f t="array" ref="I276">INDEX(manifest_11Sep!$A$1:$V$3202,MATCH($B276,manifest_11Sep!$B$1:$B$3202,0),MATCH(A.Arr9sepList!I$1,manifest_11Sep!$A$1:$V$1,0))</f>
        <v>United Airlines</v>
      </c>
      <c r="J276" s="13" t="str">
        <f t="array" ref="J276">INDEX(manifest_11Sep!$A$1:$V$3202,MATCH($B276,manifest_11Sep!$B$1:$B$3202,0),MATCH(A.Arr9sepList!J$1,manifest_11Sep!$A$1:$V$1,0))</f>
        <v>UA 893 on 12 Sep</v>
      </c>
      <c r="K276" s="13" t="str">
        <f t="array" ref="K276">INDEX(manifest_11Sep!$A$1:$V$3202,MATCH($B276,manifest_11Sep!$B$1:$B$3202,0),MATCH(A.Arr9sepList!K$1,manifest_11Sep!$A$1:$V$1,0))</f>
        <v>13-thg 9-25</v>
      </c>
      <c r="L276" s="14">
        <f t="array" ref="L276">INDEX(manifest_11Sep!$A$1:$V$3202,MATCH($B276,manifest_11Sep!$B$1:$B$3202,0),MATCH(A.Arr9sepList!L$1,manifest_11Sep!$A$1:$V$1,0))</f>
        <v>0.5625</v>
      </c>
      <c r="M276" s="13" t="str">
        <f t="array" ref="M276">INDEX(manifest_11Sep!$A$1:$V$3202,MATCH($B276,manifest_11Sep!$B$1:$B$3202,0),MATCH(A.Arr9sepList!M$1,manifest_11Sep!$A$1:$V$1,0))</f>
        <v>ICN-T1</v>
      </c>
      <c r="N276" s="13" t="str">
        <f t="array" ref="N276">INDEX(manifest_11Sep!$A$1:$V$3202,MATCH($B276,manifest_11Sep!$B$1:$B$3202,0),MATCH(A.Arr9sepList!N$1,manifest_11Sep!$A$1:$V$1,0))</f>
        <v>THE PLAZA</v>
      </c>
      <c r="O276" s="15"/>
      <c r="P276" s="20"/>
      <c r="Q276" s="16">
        <v>70065078</v>
      </c>
      <c r="R276" s="16" t="s">
        <v>43</v>
      </c>
      <c r="S276" s="13" t="str">
        <f t="array" ref="S276">INDEX(manifest_11Sep!$A$1:$V$3202,MATCH($B276,manifest_11Sep!$B$1:$B$3202,0),MATCH(A.Arr9sepList!S$1,manifest_11Sep!$A$1:$V$1,0))</f>
        <v>arrive 12Sep, pick-up on 13Sep @ 13:30, ICN-T1</v>
      </c>
    </row>
    <row r="277" spans="1:19" ht="15.75" customHeight="1">
      <c r="A277" s="13" t="str">
        <f t="array" ref="A277">INDEX(manifest_11Sep!$A$1:$V$3202,MATCH($B277,manifest_11Sep!$B$1:$B$3202,0),MATCH(A.Arr9sepList!A$1,manifest_11Sep!$A$1:$V$1,0))</f>
        <v>A</v>
      </c>
      <c r="B277" s="13" t="s">
        <v>4659</v>
      </c>
      <c r="C277" s="13" t="str">
        <f t="array" ref="C277">INDEX(manifest_11Sep!$A$1:$V$3202,MATCH($B277,manifest_11Sep!$B$1:$B$3202,0),MATCH(A.Arr9sepList!C$1,manifest_11Sep!$A$1:$V$1,0))</f>
        <v>WNNSY83X4ZQ</v>
      </c>
      <c r="D277" s="13" t="str">
        <f t="array" ref="D277">INDEX(manifest_11Sep!$A$1:$V$3202,MATCH($B277,manifest_11Sep!$B$1:$B$3202,0),MATCH(A.Arr9sepList!D$1,manifest_11Sep!$A$1:$V$1,0))</f>
        <v>Male</v>
      </c>
      <c r="E277" s="13" t="str">
        <f t="array" ref="E277">INDEX(manifest_11Sep!$A$1:$V$3202,MATCH($B277,manifest_11Sep!$B$1:$B$3202,0),MATCH(A.Arr9sepList!E$1,manifest_11Sep!$A$1:$V$1,0))</f>
        <v>Emory Mcgruder</v>
      </c>
      <c r="F277" s="13" t="str">
        <f t="array" ref="F277">INDEX(manifest_11Sep!$A$1:$V$3202,MATCH($B277,manifest_11Sep!$B$1:$B$3202,0),MATCH(A.Arr9sepList!F$1,manifest_11Sep!$A$1:$V$1,0))</f>
        <v>Hardee</v>
      </c>
      <c r="G277" s="13">
        <f t="array" ref="G277">INDEX(manifest_11Sep!$A$1:$V$3202,MATCH($B277,manifest_11Sep!$B$1:$B$3202,0),MATCH(A.Arr9sepList!G$1,manifest_11Sep!$A$1:$V$1,0))</f>
        <v>25</v>
      </c>
      <c r="H277" s="13" t="str">
        <f t="array" ref="H277">INDEX(manifest_11Sep!$A$1:$V$3202,MATCH($B277,manifest_11Sep!$B$1:$B$3202,0),MATCH(A.Arr9sepList!H$1,manifest_11Sep!$A$1:$V$1,0))</f>
        <v>Yvonne Tran</v>
      </c>
      <c r="I277" s="13" t="str">
        <f t="array" ref="I277">INDEX(manifest_11Sep!$A$1:$V$3202,MATCH($B277,manifest_11Sep!$B$1:$B$3202,0),MATCH(A.Arr9sepList!I$1,manifest_11Sep!$A$1:$V$1,0))</f>
        <v>United Airlines</v>
      </c>
      <c r="J277" s="13" t="str">
        <f t="array" ref="J277">INDEX(manifest_11Sep!$A$1:$V$3202,MATCH($B277,manifest_11Sep!$B$1:$B$3202,0),MATCH(A.Arr9sepList!J$1,manifest_11Sep!$A$1:$V$1,0))</f>
        <v>UA 893 on 12 Sep</v>
      </c>
      <c r="K277" s="13" t="str">
        <f t="array" ref="K277">INDEX(manifest_11Sep!$A$1:$V$3202,MATCH($B277,manifest_11Sep!$B$1:$B$3202,0),MATCH(A.Arr9sepList!K$1,manifest_11Sep!$A$1:$V$1,0))</f>
        <v>13-thg 9-25</v>
      </c>
      <c r="L277" s="14">
        <f t="array" ref="L277">INDEX(manifest_11Sep!$A$1:$V$3202,MATCH($B277,manifest_11Sep!$B$1:$B$3202,0),MATCH(A.Arr9sepList!L$1,manifest_11Sep!$A$1:$V$1,0))</f>
        <v>0.5625</v>
      </c>
      <c r="M277" s="13" t="str">
        <f t="array" ref="M277">INDEX(manifest_11Sep!$A$1:$V$3202,MATCH($B277,manifest_11Sep!$B$1:$B$3202,0),MATCH(A.Arr9sepList!M$1,manifest_11Sep!$A$1:$V$1,0))</f>
        <v>ICN-T1</v>
      </c>
      <c r="N277" s="13" t="str">
        <f t="array" ref="N277">INDEX(manifest_11Sep!$A$1:$V$3202,MATCH($B277,manifest_11Sep!$B$1:$B$3202,0),MATCH(A.Arr9sepList!N$1,manifest_11Sep!$A$1:$V$1,0))</f>
        <v>THE PLAZA</v>
      </c>
      <c r="O277" s="15"/>
      <c r="P277" s="20"/>
      <c r="Q277" s="16">
        <v>70491588</v>
      </c>
      <c r="R277" s="16" t="s">
        <v>61</v>
      </c>
      <c r="S277" s="13" t="str">
        <f t="array" ref="S277">INDEX(manifest_11Sep!$A$1:$V$3202,MATCH($B277,manifest_11Sep!$B$1:$B$3202,0),MATCH(A.Arr9sepList!S$1,manifest_11Sep!$A$1:$V$1,0))</f>
        <v>arrive 12Sep, pick-up on 13Sep @ 13:30, ICN-T1</v>
      </c>
    </row>
    <row r="278" spans="1:19" ht="15.75" customHeight="1">
      <c r="A278" s="13" t="str">
        <f t="array" ref="A278">INDEX(manifest_11Sep!$A$1:$V$3202,MATCH($B278,manifest_11Sep!$B$1:$B$3202,0),MATCH(A.Arr9sepList!A$1,manifest_11Sep!$A$1:$V$1,0))</f>
        <v>A</v>
      </c>
      <c r="B278" s="13" t="s">
        <v>4662</v>
      </c>
      <c r="C278" s="13" t="str">
        <f t="array" ref="C278">INDEX(manifest_11Sep!$A$1:$V$3202,MATCH($B278,manifest_11Sep!$B$1:$B$3202,0),MATCH(A.Arr9sepList!C$1,manifest_11Sep!$A$1:$V$1,0))</f>
        <v>WNNSY83X4ZQ</v>
      </c>
      <c r="D278" s="13" t="str">
        <f t="array" ref="D278">INDEX(manifest_11Sep!$A$1:$V$3202,MATCH($B278,manifest_11Sep!$B$1:$B$3202,0),MATCH(A.Arr9sepList!D$1,manifest_11Sep!$A$1:$V$1,0))</f>
        <v>Male</v>
      </c>
      <c r="E278" s="13" t="str">
        <f t="array" ref="E278">INDEX(manifest_11Sep!$A$1:$V$3202,MATCH($B278,manifest_11Sep!$B$1:$B$3202,0),MATCH(A.Arr9sepList!E$1,manifest_11Sep!$A$1:$V$1,0))</f>
        <v>Eli Lawrence</v>
      </c>
      <c r="F278" s="13" t="str">
        <f t="array" ref="F278">INDEX(manifest_11Sep!$A$1:$V$3202,MATCH($B278,manifest_11Sep!$B$1:$B$3202,0),MATCH(A.Arr9sepList!F$1,manifest_11Sep!$A$1:$V$1,0))</f>
        <v>Hill</v>
      </c>
      <c r="G278" s="13">
        <f t="array" ref="G278">INDEX(manifest_11Sep!$A$1:$V$3202,MATCH($B278,manifest_11Sep!$B$1:$B$3202,0),MATCH(A.Arr9sepList!G$1,manifest_11Sep!$A$1:$V$1,0))</f>
        <v>12</v>
      </c>
      <c r="H278" s="13" t="str">
        <f t="array" ref="H278">INDEX(manifest_11Sep!$A$1:$V$3202,MATCH($B278,manifest_11Sep!$B$1:$B$3202,0),MATCH(A.Arr9sepList!H$1,manifest_11Sep!$A$1:$V$1,0))</f>
        <v>Yvonne Tran</v>
      </c>
      <c r="I278" s="13" t="str">
        <f t="array" ref="I278">INDEX(manifest_11Sep!$A$1:$V$3202,MATCH($B278,manifest_11Sep!$B$1:$B$3202,0),MATCH(A.Arr9sepList!I$1,manifest_11Sep!$A$1:$V$1,0))</f>
        <v>United Airlines</v>
      </c>
      <c r="J278" s="13" t="str">
        <f t="array" ref="J278">INDEX(manifest_11Sep!$A$1:$V$3202,MATCH($B278,manifest_11Sep!$B$1:$B$3202,0),MATCH(A.Arr9sepList!J$1,manifest_11Sep!$A$1:$V$1,0))</f>
        <v>UA 893 on 12 Sep</v>
      </c>
      <c r="K278" s="13" t="str">
        <f t="array" ref="K278">INDEX(manifest_11Sep!$A$1:$V$3202,MATCH($B278,manifest_11Sep!$B$1:$B$3202,0),MATCH(A.Arr9sepList!K$1,manifest_11Sep!$A$1:$V$1,0))</f>
        <v>13-thg 9-25</v>
      </c>
      <c r="L278" s="14">
        <f t="array" ref="L278">INDEX(manifest_11Sep!$A$1:$V$3202,MATCH($B278,manifest_11Sep!$B$1:$B$3202,0),MATCH(A.Arr9sepList!L$1,manifest_11Sep!$A$1:$V$1,0))</f>
        <v>0.5625</v>
      </c>
      <c r="M278" s="13" t="str">
        <f t="array" ref="M278">INDEX(manifest_11Sep!$A$1:$V$3202,MATCH($B278,manifest_11Sep!$B$1:$B$3202,0),MATCH(A.Arr9sepList!M$1,manifest_11Sep!$A$1:$V$1,0))</f>
        <v>ICN-T1</v>
      </c>
      <c r="N278" s="13" t="str">
        <f t="array" ref="N278">INDEX(manifest_11Sep!$A$1:$V$3202,MATCH($B278,manifest_11Sep!$B$1:$B$3202,0),MATCH(A.Arr9sepList!N$1,manifest_11Sep!$A$1:$V$1,0))</f>
        <v>THE PLAZA</v>
      </c>
      <c r="O278" s="15"/>
      <c r="P278" s="20"/>
      <c r="Q278" s="16">
        <v>70491588</v>
      </c>
      <c r="R278" s="16" t="s">
        <v>61</v>
      </c>
      <c r="S278" s="13" t="str">
        <f t="array" ref="S278">INDEX(manifest_11Sep!$A$1:$V$3202,MATCH($B278,manifest_11Sep!$B$1:$B$3202,0),MATCH(A.Arr9sepList!S$1,manifest_11Sep!$A$1:$V$1,0))</f>
        <v>arrive 12Sep, pick-up on 13Sep @ 13:30, ICN-T1</v>
      </c>
    </row>
    <row r="279" spans="1:19" ht="15.75" customHeight="1">
      <c r="A279" s="13" t="str">
        <f t="array" ref="A279">INDEX(manifest_11Sep!$A$1:$V$3202,MATCH($B279,manifest_11Sep!$B$1:$B$3202,0),MATCH(A.Arr9sepList!A$1,manifest_11Sep!$A$1:$V$1,0))</f>
        <v>A</v>
      </c>
      <c r="B279" s="3" t="s">
        <v>4650</v>
      </c>
      <c r="C279" s="13" t="str">
        <f t="array" ref="C279">INDEX(manifest_11Sep!$A$1:$V$3202,MATCH($B279,manifest_11Sep!$B$1:$B$3202,0),MATCH(A.Arr9sepList!C$1,manifest_11Sep!$A$1:$V$1,0))</f>
        <v>Q8N4RVGM5MK</v>
      </c>
      <c r="D279" s="13" t="str">
        <f t="array" ref="D279">INDEX(manifest_11Sep!$A$1:$V$3202,MATCH($B279,manifest_11Sep!$B$1:$B$3202,0),MATCH(A.Arr9sepList!D$1,manifest_11Sep!$A$1:$V$1,0))</f>
        <v>Female</v>
      </c>
      <c r="E279" s="13" t="str">
        <f t="array" ref="E279">INDEX(manifest_11Sep!$A$1:$V$3202,MATCH($B279,manifest_11Sep!$B$1:$B$3202,0),MATCH(A.Arr9sepList!E$1,manifest_11Sep!$A$1:$V$1,0))</f>
        <v>Veronica Luz</v>
      </c>
      <c r="F279" s="13" t="str">
        <f t="array" ref="F279">INDEX(manifest_11Sep!$A$1:$V$3202,MATCH($B279,manifest_11Sep!$B$1:$B$3202,0),MATCH(A.Arr9sepList!F$1,manifest_11Sep!$A$1:$V$1,0))</f>
        <v>Marquez</v>
      </c>
      <c r="G279" s="13">
        <f t="array" ref="G279">INDEX(manifest_11Sep!$A$1:$V$3202,MATCH($B279,manifest_11Sep!$B$1:$B$3202,0),MATCH(A.Arr9sepList!G$1,manifest_11Sep!$A$1:$V$1,0))</f>
        <v>66</v>
      </c>
      <c r="H279" s="13" t="str">
        <f t="array" ref="H279">INDEX(manifest_11Sep!$A$1:$V$3202,MATCH($B279,manifest_11Sep!$B$1:$B$3202,0),MATCH(A.Arr9sepList!H$1,manifest_11Sep!$A$1:$V$1,0))</f>
        <v>Yvonne Tran</v>
      </c>
      <c r="I279" s="13" t="str">
        <f t="array" ref="I279">INDEX(manifest_11Sep!$A$1:$V$3202,MATCH($B279,manifest_11Sep!$B$1:$B$3202,0),MATCH(A.Arr9sepList!I$1,manifest_11Sep!$A$1:$V$1,0))</f>
        <v>United Airlines</v>
      </c>
      <c r="J279" s="13" t="str">
        <f t="array" ref="J279">INDEX(manifest_11Sep!$A$1:$V$3202,MATCH($B279,manifest_11Sep!$B$1:$B$3202,0),MATCH(A.Arr9sepList!J$1,manifest_11Sep!$A$1:$V$1,0))</f>
        <v>UA 893 on 12 Sep</v>
      </c>
      <c r="K279" s="13" t="str">
        <f t="array" ref="K279">INDEX(manifest_11Sep!$A$1:$V$3202,MATCH($B279,manifest_11Sep!$B$1:$B$3202,0),MATCH(A.Arr9sepList!K$1,manifest_11Sep!$A$1:$V$1,0))</f>
        <v>13-thg 9-25</v>
      </c>
      <c r="L279" s="14">
        <f t="array" ref="L279">INDEX(manifest_11Sep!$A$1:$V$3202,MATCH($B279,manifest_11Sep!$B$1:$B$3202,0),MATCH(A.Arr9sepList!L$1,manifest_11Sep!$A$1:$V$1,0))</f>
        <v>0.5625</v>
      </c>
      <c r="M279" s="13" t="str">
        <f t="array" ref="M279">INDEX(manifest_11Sep!$A$1:$V$3202,MATCH($B279,manifest_11Sep!$B$1:$B$3202,0),MATCH(A.Arr9sepList!M$1,manifest_11Sep!$A$1:$V$1,0))</f>
        <v>ICN-T1</v>
      </c>
      <c r="N279" s="13" t="str">
        <f t="array" ref="N279">INDEX(manifest_11Sep!$A$1:$V$3202,MATCH($B279,manifest_11Sep!$B$1:$B$3202,0),MATCH(A.Arr9sepList!N$1,manifest_11Sep!$A$1:$V$1,0))</f>
        <v>THE PLAZA</v>
      </c>
      <c r="O279" s="15"/>
      <c r="P279" s="13"/>
      <c r="Q279" s="16">
        <v>70065083</v>
      </c>
      <c r="R279" s="16" t="s">
        <v>35</v>
      </c>
      <c r="S279" s="13" t="str">
        <f t="array" ref="S279">INDEX(manifest_11Sep!$A$1:$V$3202,MATCH($B279,manifest_11Sep!$B$1:$B$3202,0),MATCH(A.Arr9sepList!S$1,manifest_11Sep!$A$1:$V$1,0))</f>
        <v>arrive 12Sep, pick-up on 13Sep @ 13:30, ICN-T1</v>
      </c>
    </row>
    <row r="280" spans="1:19" ht="15.75" customHeight="1">
      <c r="A280" s="13" t="str">
        <f t="array" ref="A280">INDEX(manifest_11Sep!$A$1:$V$3202,MATCH($B280,manifest_11Sep!$B$1:$B$3202,0),MATCH(A.Arr9sepList!A$1,manifest_11Sep!$A$1:$V$1,0))</f>
        <v>A</v>
      </c>
      <c r="B280" s="3" t="s">
        <v>3737</v>
      </c>
      <c r="C280" s="13" t="str">
        <f t="array" ref="C280">INDEX(manifest_11Sep!$A$1:$V$3202,MATCH($B280,manifest_11Sep!$B$1:$B$3202,0),MATCH(A.Arr9sepList!C$1,manifest_11Sep!$A$1:$V$1,0))</f>
        <v>LQNQP75YD6P</v>
      </c>
      <c r="D280" s="13" t="str">
        <f t="array" ref="D280">INDEX(manifest_11Sep!$A$1:$V$3202,MATCH($B280,manifest_11Sep!$B$1:$B$3202,0),MATCH(A.Arr9sepList!D$1,manifest_11Sep!$A$1:$V$1,0))</f>
        <v>Male</v>
      </c>
      <c r="E280" s="13" t="str">
        <f t="array" ref="E280">INDEX(manifest_11Sep!$A$1:$V$3202,MATCH($B280,manifest_11Sep!$B$1:$B$3202,0),MATCH(A.Arr9sepList!E$1,manifest_11Sep!$A$1:$V$1,0))</f>
        <v>Kenny Yasao</v>
      </c>
      <c r="F280" s="13" t="str">
        <f t="array" ref="F280">INDEX(manifest_11Sep!$A$1:$V$3202,MATCH($B280,manifest_11Sep!$B$1:$B$3202,0),MATCH(A.Arr9sepList!F$1,manifest_11Sep!$A$1:$V$1,0))</f>
        <v>Kawamoto</v>
      </c>
      <c r="G280" s="13">
        <f t="array" ref="G280">INDEX(manifest_11Sep!$A$1:$V$3202,MATCH($B280,manifest_11Sep!$B$1:$B$3202,0),MATCH(A.Arr9sepList!G$1,manifest_11Sep!$A$1:$V$1,0))</f>
        <v>61</v>
      </c>
      <c r="H280" s="13" t="str">
        <f t="array" ref="H280">INDEX(manifest_11Sep!$A$1:$V$3202,MATCH($B280,manifest_11Sep!$B$1:$B$3202,0),MATCH(A.Arr9sepList!H$1,manifest_11Sep!$A$1:$V$1,0))</f>
        <v>Peter Ly</v>
      </c>
      <c r="I280" s="13" t="str">
        <f t="array" ref="I280">INDEX(manifest_11Sep!$A$1:$V$3202,MATCH($B280,manifest_11Sep!$B$1:$B$3202,0),MATCH(A.Arr9sepList!I$1,manifest_11Sep!$A$1:$V$1,0))</f>
        <v>Hawaiian Airlines</v>
      </c>
      <c r="J280" s="13" t="str">
        <f t="array" ref="J280">INDEX(manifest_11Sep!$A$1:$V$3202,MATCH($B280,manifest_11Sep!$B$1:$B$3202,0),MATCH(A.Arr9sepList!J$1,manifest_11Sep!$A$1:$V$1,0))</f>
        <v>HA 459 on 12 Sep</v>
      </c>
      <c r="K280" s="13" t="str">
        <f t="array" ref="K280">INDEX(manifest_11Sep!$A$1:$V$3202,MATCH($B280,manifest_11Sep!$B$1:$B$3202,0),MATCH(A.Arr9sepList!K$1,manifest_11Sep!$A$1:$V$1,0))</f>
        <v>13-thg 9-25</v>
      </c>
      <c r="L280" s="14">
        <f t="array" ref="L280">INDEX(manifest_11Sep!$A$1:$V$3202,MATCH($B280,manifest_11Sep!$B$1:$B$3202,0),MATCH(A.Arr9sepList!L$1,manifest_11Sep!$A$1:$V$1,0))</f>
        <v>0.5625</v>
      </c>
      <c r="M280" s="13" t="str">
        <f t="array" ref="M280">INDEX(manifest_11Sep!$A$1:$V$3202,MATCH($B280,manifest_11Sep!$B$1:$B$3202,0),MATCH(A.Arr9sepList!M$1,manifest_11Sep!$A$1:$V$1,0))</f>
        <v>ICN-T1</v>
      </c>
      <c r="N280" s="13" t="str">
        <f t="array" ref="N280">INDEX(manifest_11Sep!$A$1:$V$3202,MATCH($B280,manifest_11Sep!$B$1:$B$3202,0),MATCH(A.Arr9sepList!N$1,manifest_11Sep!$A$1:$V$1,0))</f>
        <v>THE PLAZA</v>
      </c>
      <c r="O280" s="15"/>
      <c r="P280" s="13"/>
      <c r="Q280" s="16">
        <v>70181297</v>
      </c>
      <c r="R280" s="16" t="s">
        <v>43</v>
      </c>
      <c r="S280" s="13" t="str">
        <f t="array" ref="S280">INDEX(manifest_11Sep!$A$1:$V$3202,MATCH($B280,manifest_11Sep!$B$1:$B$3202,0),MATCH(A.Arr9sepList!S$1,manifest_11Sep!$A$1:$V$1,0))</f>
        <v>arrive 12Sep, pick-up on 13Sep @ 13:30, ICN-T1</v>
      </c>
    </row>
    <row r="281" spans="1:19" ht="15.75" customHeight="1">
      <c r="A281" s="13" t="str">
        <f t="array" ref="A281">INDEX(manifest_11Sep!$A$1:$V$3202,MATCH($B281,manifest_11Sep!$B$1:$B$3202,0),MATCH(A.Arr9sepList!A$1,manifest_11Sep!$A$1:$V$1,0))</f>
        <v>A</v>
      </c>
      <c r="B281" s="3" t="s">
        <v>3741</v>
      </c>
      <c r="C281" s="13" t="str">
        <f t="array" ref="C281">INDEX(manifest_11Sep!$A$1:$V$3202,MATCH($B281,manifest_11Sep!$B$1:$B$3202,0),MATCH(A.Arr9sepList!C$1,manifest_11Sep!$A$1:$V$1,0))</f>
        <v>LQNQP75YD6P</v>
      </c>
      <c r="D281" s="13" t="str">
        <f t="array" ref="D281">INDEX(manifest_11Sep!$A$1:$V$3202,MATCH($B281,manifest_11Sep!$B$1:$B$3202,0),MATCH(A.Arr9sepList!D$1,manifest_11Sep!$A$1:$V$1,0))</f>
        <v>Female</v>
      </c>
      <c r="E281" s="13" t="str">
        <f t="array" ref="E281">INDEX(manifest_11Sep!$A$1:$V$3202,MATCH($B281,manifest_11Sep!$B$1:$B$3202,0),MATCH(A.Arr9sepList!E$1,manifest_11Sep!$A$1:$V$1,0))</f>
        <v>Arlene Kris</v>
      </c>
      <c r="F281" s="13" t="str">
        <f t="array" ref="F281">INDEX(manifest_11Sep!$A$1:$V$3202,MATCH($B281,manifest_11Sep!$B$1:$B$3202,0),MATCH(A.Arr9sepList!F$1,manifest_11Sep!$A$1:$V$1,0))</f>
        <v>Kim-Kawamoto</v>
      </c>
      <c r="G281" s="13">
        <f t="array" ref="G281">INDEX(manifest_11Sep!$A$1:$V$3202,MATCH($B281,manifest_11Sep!$B$1:$B$3202,0),MATCH(A.Arr9sepList!G$1,manifest_11Sep!$A$1:$V$1,0))</f>
        <v>56</v>
      </c>
      <c r="H281" s="13" t="str">
        <f t="array" ref="H281">INDEX(manifest_11Sep!$A$1:$V$3202,MATCH($B281,manifest_11Sep!$B$1:$B$3202,0),MATCH(A.Arr9sepList!H$1,manifest_11Sep!$A$1:$V$1,0))</f>
        <v>Peter Ly</v>
      </c>
      <c r="I281" s="13" t="str">
        <f t="array" ref="I281">INDEX(manifest_11Sep!$A$1:$V$3202,MATCH($B281,manifest_11Sep!$B$1:$B$3202,0),MATCH(A.Arr9sepList!I$1,manifest_11Sep!$A$1:$V$1,0))</f>
        <v>Hawaiian Airlines</v>
      </c>
      <c r="J281" s="13" t="str">
        <f t="array" ref="J281">INDEX(manifest_11Sep!$A$1:$V$3202,MATCH($B281,manifest_11Sep!$B$1:$B$3202,0),MATCH(A.Arr9sepList!J$1,manifest_11Sep!$A$1:$V$1,0))</f>
        <v>HA 459 on 12 Sep</v>
      </c>
      <c r="K281" s="13" t="str">
        <f t="array" ref="K281">INDEX(manifest_11Sep!$A$1:$V$3202,MATCH($B281,manifest_11Sep!$B$1:$B$3202,0),MATCH(A.Arr9sepList!K$1,manifest_11Sep!$A$1:$V$1,0))</f>
        <v>13-thg 9-25</v>
      </c>
      <c r="L281" s="14">
        <f t="array" ref="L281">INDEX(manifest_11Sep!$A$1:$V$3202,MATCH($B281,manifest_11Sep!$B$1:$B$3202,0),MATCH(A.Arr9sepList!L$1,manifest_11Sep!$A$1:$V$1,0))</f>
        <v>0.5625</v>
      </c>
      <c r="M281" s="13" t="str">
        <f t="array" ref="M281">INDEX(manifest_11Sep!$A$1:$V$3202,MATCH($B281,manifest_11Sep!$B$1:$B$3202,0),MATCH(A.Arr9sepList!M$1,manifest_11Sep!$A$1:$V$1,0))</f>
        <v>ICN-T1</v>
      </c>
      <c r="N281" s="13" t="str">
        <f t="array" ref="N281">INDEX(manifest_11Sep!$A$1:$V$3202,MATCH($B281,manifest_11Sep!$B$1:$B$3202,0),MATCH(A.Arr9sepList!N$1,manifest_11Sep!$A$1:$V$1,0))</f>
        <v>THE PLAZA</v>
      </c>
      <c r="O281" s="15"/>
      <c r="P281" s="13"/>
      <c r="Q281" s="16">
        <v>70181297</v>
      </c>
      <c r="R281" s="16" t="s">
        <v>43</v>
      </c>
      <c r="S281" s="13" t="str">
        <f t="array" ref="S281">INDEX(manifest_11Sep!$A$1:$V$3202,MATCH($B281,manifest_11Sep!$B$1:$B$3202,0),MATCH(A.Arr9sepList!S$1,manifest_11Sep!$A$1:$V$1,0))</f>
        <v>arrive 12Sep, pick-up on 13Sep @ 13:30, ICN-T1</v>
      </c>
    </row>
    <row r="282" spans="1:19" ht="15.75" customHeight="1">
      <c r="A282" s="13" t="str">
        <f t="array" ref="A282">INDEX(manifest_11Sep!$A$1:$V$3202,MATCH($B282,manifest_11Sep!$B$1:$B$3202,0),MATCH(A.Arr9sepList!A$1,manifest_11Sep!$A$1:$V$1,0))</f>
        <v>A</v>
      </c>
      <c r="B282" s="3" t="s">
        <v>3744</v>
      </c>
      <c r="C282" s="13" t="str">
        <f t="array" ref="C282">INDEX(manifest_11Sep!$A$1:$V$3202,MATCH($B282,manifest_11Sep!$B$1:$B$3202,0),MATCH(A.Arr9sepList!C$1,manifest_11Sep!$A$1:$V$1,0))</f>
        <v>LQNQP75YD6P</v>
      </c>
      <c r="D282" s="13" t="str">
        <f t="array" ref="D282">INDEX(manifest_11Sep!$A$1:$V$3202,MATCH($B282,manifest_11Sep!$B$1:$B$3202,0),MATCH(A.Arr9sepList!D$1,manifest_11Sep!$A$1:$V$1,0))</f>
        <v>Female</v>
      </c>
      <c r="E282" s="13" t="str">
        <f t="array" ref="E282">INDEX(manifest_11Sep!$A$1:$V$3202,MATCH($B282,manifest_11Sep!$B$1:$B$3202,0),MATCH(A.Arr9sepList!E$1,manifest_11Sep!$A$1:$V$1,0))</f>
        <v>Gianna Avri</v>
      </c>
      <c r="F282" s="13" t="str">
        <f t="array" ref="F282">INDEX(manifest_11Sep!$A$1:$V$3202,MATCH($B282,manifest_11Sep!$B$1:$B$3202,0),MATCH(A.Arr9sepList!F$1,manifest_11Sep!$A$1:$V$1,0))</f>
        <v>Kawamoto</v>
      </c>
      <c r="G282" s="13">
        <f t="array" ref="G282">INDEX(manifest_11Sep!$A$1:$V$3202,MATCH($B282,manifest_11Sep!$B$1:$B$3202,0),MATCH(A.Arr9sepList!G$1,manifest_11Sep!$A$1:$V$1,0))</f>
        <v>14</v>
      </c>
      <c r="H282" s="13" t="str">
        <f t="array" ref="H282">INDEX(manifest_11Sep!$A$1:$V$3202,MATCH($B282,manifest_11Sep!$B$1:$B$3202,0),MATCH(A.Arr9sepList!H$1,manifest_11Sep!$A$1:$V$1,0))</f>
        <v>Peter Ly</v>
      </c>
      <c r="I282" s="13" t="str">
        <f t="array" ref="I282">INDEX(manifest_11Sep!$A$1:$V$3202,MATCH($B282,manifest_11Sep!$B$1:$B$3202,0),MATCH(A.Arr9sepList!I$1,manifest_11Sep!$A$1:$V$1,0))</f>
        <v>Hawaiian Airlines</v>
      </c>
      <c r="J282" s="13" t="str">
        <f t="array" ref="J282">INDEX(manifest_11Sep!$A$1:$V$3202,MATCH($B282,manifest_11Sep!$B$1:$B$3202,0),MATCH(A.Arr9sepList!J$1,manifest_11Sep!$A$1:$V$1,0))</f>
        <v>HA 459 on 12 Sep</v>
      </c>
      <c r="K282" s="13" t="str">
        <f t="array" ref="K282">INDEX(manifest_11Sep!$A$1:$V$3202,MATCH($B282,manifest_11Sep!$B$1:$B$3202,0),MATCH(A.Arr9sepList!K$1,manifest_11Sep!$A$1:$V$1,0))</f>
        <v>13-thg 9-25</v>
      </c>
      <c r="L282" s="14">
        <f t="array" ref="L282">INDEX(manifest_11Sep!$A$1:$V$3202,MATCH($B282,manifest_11Sep!$B$1:$B$3202,0),MATCH(A.Arr9sepList!L$1,manifest_11Sep!$A$1:$V$1,0))</f>
        <v>0.5625</v>
      </c>
      <c r="M282" s="13" t="str">
        <f t="array" ref="M282">INDEX(manifest_11Sep!$A$1:$V$3202,MATCH($B282,manifest_11Sep!$B$1:$B$3202,0),MATCH(A.Arr9sepList!M$1,manifest_11Sep!$A$1:$V$1,0))</f>
        <v>ICN-T1</v>
      </c>
      <c r="N282" s="13" t="str">
        <f t="array" ref="N282">INDEX(manifest_11Sep!$A$1:$V$3202,MATCH($B282,manifest_11Sep!$B$1:$B$3202,0),MATCH(A.Arr9sepList!N$1,manifest_11Sep!$A$1:$V$1,0))</f>
        <v>THE PLAZA</v>
      </c>
      <c r="O282" s="15"/>
      <c r="P282" s="13"/>
      <c r="Q282" s="16">
        <v>70181285</v>
      </c>
      <c r="R282" s="16" t="s">
        <v>43</v>
      </c>
      <c r="S282" s="13" t="str">
        <f t="array" ref="S282">INDEX(manifest_11Sep!$A$1:$V$3202,MATCH($B282,manifest_11Sep!$B$1:$B$3202,0),MATCH(A.Arr9sepList!S$1,manifest_11Sep!$A$1:$V$1,0))</f>
        <v>arrive 12Sep, pick-up on 13Sep @ 13:30, ICN-T1</v>
      </c>
    </row>
    <row r="283" spans="1:19" ht="15.75" customHeight="1">
      <c r="A283" s="13" t="str">
        <f t="array" ref="A283">INDEX(manifest_11Sep!$A$1:$V$3202,MATCH($B283,manifest_11Sep!$B$1:$B$3202,0),MATCH(A.Arr9sepList!A$1,manifest_11Sep!$A$1:$V$1,0))</f>
        <v>A</v>
      </c>
      <c r="B283" s="3" t="s">
        <v>3746</v>
      </c>
      <c r="C283" s="13" t="str">
        <f t="array" ref="C283">INDEX(manifest_11Sep!$A$1:$V$3202,MATCH($B283,manifest_11Sep!$B$1:$B$3202,0),MATCH(A.Arr9sepList!C$1,manifest_11Sep!$A$1:$V$1,0))</f>
        <v>LQNQP75YD6P</v>
      </c>
      <c r="D283" s="13" t="str">
        <f t="array" ref="D283">INDEX(manifest_11Sep!$A$1:$V$3202,MATCH($B283,manifest_11Sep!$B$1:$B$3202,0),MATCH(A.Arr9sepList!D$1,manifest_11Sep!$A$1:$V$1,0))</f>
        <v>Female</v>
      </c>
      <c r="E283" s="13" t="str">
        <f t="array" ref="E283">INDEX(manifest_11Sep!$A$1:$V$3202,MATCH($B283,manifest_11Sep!$B$1:$B$3202,0),MATCH(A.Arr9sepList!E$1,manifest_11Sep!$A$1:$V$1,0))</f>
        <v>Karey Tokue</v>
      </c>
      <c r="F283" s="13" t="str">
        <f t="array" ref="F283">INDEX(manifest_11Sep!$A$1:$V$3202,MATCH($B283,manifest_11Sep!$B$1:$B$3202,0),MATCH(A.Arr9sepList!F$1,manifest_11Sep!$A$1:$V$1,0))</f>
        <v>Kawamoto</v>
      </c>
      <c r="G283" s="13">
        <f t="array" ref="G283">INDEX(manifest_11Sep!$A$1:$V$3202,MATCH($B283,manifest_11Sep!$B$1:$B$3202,0),MATCH(A.Arr9sepList!G$1,manifest_11Sep!$A$1:$V$1,0))</f>
        <v>68</v>
      </c>
      <c r="H283" s="13" t="str">
        <f t="array" ref="H283">INDEX(manifest_11Sep!$A$1:$V$3202,MATCH($B283,manifest_11Sep!$B$1:$B$3202,0),MATCH(A.Arr9sepList!H$1,manifest_11Sep!$A$1:$V$1,0))</f>
        <v>Peter Ly</v>
      </c>
      <c r="I283" s="13" t="str">
        <f t="array" ref="I283">INDEX(manifest_11Sep!$A$1:$V$3202,MATCH($B283,manifest_11Sep!$B$1:$B$3202,0),MATCH(A.Arr9sepList!I$1,manifest_11Sep!$A$1:$V$1,0))</f>
        <v>Hawaiian Airlines</v>
      </c>
      <c r="J283" s="13" t="str">
        <f t="array" ref="J283">INDEX(manifest_11Sep!$A$1:$V$3202,MATCH($B283,manifest_11Sep!$B$1:$B$3202,0),MATCH(A.Arr9sepList!J$1,manifest_11Sep!$A$1:$V$1,0))</f>
        <v>HA 459 on 12 Sep</v>
      </c>
      <c r="K283" s="13" t="str">
        <f t="array" ref="K283">INDEX(manifest_11Sep!$A$1:$V$3202,MATCH($B283,manifest_11Sep!$B$1:$B$3202,0),MATCH(A.Arr9sepList!K$1,manifest_11Sep!$A$1:$V$1,0))</f>
        <v>13-thg 9-25</v>
      </c>
      <c r="L283" s="14">
        <f t="array" ref="L283">INDEX(manifest_11Sep!$A$1:$V$3202,MATCH($B283,manifest_11Sep!$B$1:$B$3202,0),MATCH(A.Arr9sepList!L$1,manifest_11Sep!$A$1:$V$1,0))</f>
        <v>0.5625</v>
      </c>
      <c r="M283" s="13" t="str">
        <f t="array" ref="M283">INDEX(manifest_11Sep!$A$1:$V$3202,MATCH($B283,manifest_11Sep!$B$1:$B$3202,0),MATCH(A.Arr9sepList!M$1,manifest_11Sep!$A$1:$V$1,0))</f>
        <v>ICN-T1</v>
      </c>
      <c r="N283" s="13" t="str">
        <f t="array" ref="N283">INDEX(manifest_11Sep!$A$1:$V$3202,MATCH($B283,manifest_11Sep!$B$1:$B$3202,0),MATCH(A.Arr9sepList!N$1,manifest_11Sep!$A$1:$V$1,0))</f>
        <v>THE PLAZA</v>
      </c>
      <c r="O283" s="15"/>
      <c r="P283" s="13"/>
      <c r="Q283" s="16">
        <v>70181285</v>
      </c>
      <c r="R283" s="16" t="s">
        <v>43</v>
      </c>
      <c r="S283" s="13" t="str">
        <f t="array" ref="S283">INDEX(manifest_11Sep!$A$1:$V$3202,MATCH($B283,manifest_11Sep!$B$1:$B$3202,0),MATCH(A.Arr9sepList!S$1,manifest_11Sep!$A$1:$V$1,0))</f>
        <v>arrive 12Sep, pick-up on 13Sep @ 13:30, ICN-T1</v>
      </c>
    </row>
    <row r="284" spans="1:19" ht="15.75" customHeight="1">
      <c r="A284" s="13" t="str">
        <f t="array" ref="A284">INDEX(manifest_11Sep!$A$1:$V$3202,MATCH($B284,manifest_11Sep!$B$1:$B$3202,0),MATCH(A.Arr9sepList!A$1,manifest_11Sep!$A$1:$V$1,0))</f>
        <v>A</v>
      </c>
      <c r="B284" s="13" t="s">
        <v>248</v>
      </c>
      <c r="C284" s="13" t="str">
        <f t="array" ref="C284">INDEX(manifest_11Sep!$A$1:$V$3202,MATCH($B284,manifest_11Sep!$B$1:$B$3202,0),MATCH(A.Arr9sepList!C$1,manifest_11Sep!$A$1:$V$1,0))</f>
        <v>QDN58XDZLCH</v>
      </c>
      <c r="D284" s="13" t="str">
        <f t="array" ref="D284">INDEX(manifest_11Sep!$A$1:$V$3202,MATCH($B284,manifest_11Sep!$B$1:$B$3202,0),MATCH(A.Arr9sepList!D$1,manifest_11Sep!$A$1:$V$1,0))</f>
        <v>Female</v>
      </c>
      <c r="E284" s="13" t="str">
        <f t="array" ref="E284">INDEX(manifest_11Sep!$A$1:$V$3202,MATCH($B284,manifest_11Sep!$B$1:$B$3202,0),MATCH(A.Arr9sepList!E$1,manifest_11Sep!$A$1:$V$1,0))</f>
        <v>Ronna Mae Dilag</v>
      </c>
      <c r="F284" s="13" t="str">
        <f t="array" ref="F284">INDEX(manifest_11Sep!$A$1:$V$3202,MATCH($B284,manifest_11Sep!$B$1:$B$3202,0),MATCH(A.Arr9sepList!F$1,manifest_11Sep!$A$1:$V$1,0))</f>
        <v>Jacutin</v>
      </c>
      <c r="G284" s="13">
        <f t="array" ref="G284">INDEX(manifest_11Sep!$A$1:$V$3202,MATCH($B284,manifest_11Sep!$B$1:$B$3202,0),MATCH(A.Arr9sepList!G$1,manifest_11Sep!$A$1:$V$1,0))</f>
        <v>30</v>
      </c>
      <c r="H284" s="13" t="str">
        <f t="array" ref="H284">INDEX(manifest_11Sep!$A$1:$V$3202,MATCH($B284,manifest_11Sep!$B$1:$B$3202,0),MATCH(A.Arr9sepList!H$1,manifest_11Sep!$A$1:$V$1,0))</f>
        <v>Alicia Nguyen 1</v>
      </c>
      <c r="I284" s="13" t="str">
        <f t="array" ref="I284">INDEX(manifest_11Sep!$A$1:$V$3202,MATCH($B284,manifest_11Sep!$B$1:$B$3202,0),MATCH(A.Arr9sepList!I$1,manifest_11Sep!$A$1:$V$1,0))</f>
        <v>Philippines AirAsia</v>
      </c>
      <c r="J284" s="13" t="str">
        <f t="array" ref="J284">INDEX(manifest_11Sep!$A$1:$V$3202,MATCH($B284,manifest_11Sep!$B$1:$B$3202,0),MATCH(A.Arr9sepList!J$1,manifest_11Sep!$A$1:$V$1,0))</f>
        <v>Z2 884</v>
      </c>
      <c r="K284" s="13" t="str">
        <f t="array" ref="K284">INDEX(manifest_11Sep!$A$1:$V$3202,MATCH($B284,manifest_11Sep!$B$1:$B$3202,0),MATCH(A.Arr9sepList!K$1,manifest_11Sep!$A$1:$V$1,0))</f>
        <v>13-thg 9-25</v>
      </c>
      <c r="L284" s="14">
        <f t="array" ref="L284">INDEX(manifest_11Sep!$A$1:$V$3202,MATCH($B284,manifest_11Sep!$B$1:$B$3202,0),MATCH(A.Arr9sepList!L$1,manifest_11Sep!$A$1:$V$1,0))</f>
        <v>0.50694444444444442</v>
      </c>
      <c r="M284" s="13" t="str">
        <f t="array" ref="M284">INDEX(manifest_11Sep!$A$1:$V$3202,MATCH($B284,manifest_11Sep!$B$1:$B$3202,0),MATCH(A.Arr9sepList!M$1,manifest_11Sep!$A$1:$V$1,0))</f>
        <v>ICN-T1</v>
      </c>
      <c r="N284" s="13" t="str">
        <f t="array" ref="N284">INDEX(manifest_11Sep!$A$1:$V$3202,MATCH($B284,manifest_11Sep!$B$1:$B$3202,0),MATCH(A.Arr9sepList!N$1,manifest_11Sep!$A$1:$V$1,0))</f>
        <v>FAIRMONT</v>
      </c>
      <c r="O284" s="15"/>
      <c r="P284" s="20"/>
      <c r="Q284" s="16">
        <v>462672854</v>
      </c>
      <c r="R284" s="16" t="s">
        <v>43</v>
      </c>
      <c r="S284" s="13">
        <f t="array" ref="S284">INDEX(manifest_11Sep!$A$1:$V$3202,MATCH($B284,manifest_11Sep!$B$1:$B$3202,0),MATCH(A.Arr9sepList!S$1,manifest_11Sep!$A$1:$V$1,0))</f>
        <v>0</v>
      </c>
    </row>
    <row r="285" spans="1:19" ht="15.75" customHeight="1">
      <c r="A285" s="13" t="str">
        <f t="array" ref="A285">INDEX(manifest_11Sep!$A$1:$V$3202,MATCH($B285,manifest_11Sep!$B$1:$B$3202,0),MATCH(A.Arr9sepList!A$1,manifest_11Sep!$A$1:$V$1,0))</f>
        <v>A</v>
      </c>
      <c r="B285" s="13" t="s">
        <v>2562</v>
      </c>
      <c r="C285" s="13" t="str">
        <f t="array" ref="C285">INDEX(manifest_11Sep!$A$1:$V$3202,MATCH($B285,manifest_11Sep!$B$1:$B$3202,0),MATCH(A.Arr9sepList!C$1,manifest_11Sep!$A$1:$V$1,0))</f>
        <v>WMNWLGNT7SF</v>
      </c>
      <c r="D285" s="13" t="str">
        <f t="array" ref="D285">INDEX(manifest_11Sep!$A$1:$V$3202,MATCH($B285,manifest_11Sep!$B$1:$B$3202,0),MATCH(A.Arr9sepList!D$1,manifest_11Sep!$A$1:$V$1,0))</f>
        <v>Female</v>
      </c>
      <c r="E285" s="13" t="str">
        <f t="array" ref="E285">INDEX(manifest_11Sep!$A$1:$V$3202,MATCH($B285,manifest_11Sep!$B$1:$B$3202,0),MATCH(A.Arr9sepList!E$1,manifest_11Sep!$A$1:$V$1,0))</f>
        <v>Rita Antonio</v>
      </c>
      <c r="F285" s="13" t="str">
        <f t="array" ref="F285">INDEX(manifest_11Sep!$A$1:$V$3202,MATCH($B285,manifest_11Sep!$B$1:$B$3202,0),MATCH(A.Arr9sepList!F$1,manifest_11Sep!$A$1:$V$1,0))</f>
        <v>Falmos</v>
      </c>
      <c r="G285" s="13">
        <f t="array" ref="G285">INDEX(manifest_11Sep!$A$1:$V$3202,MATCH($B285,manifest_11Sep!$B$1:$B$3202,0),MATCH(A.Arr9sepList!G$1,manifest_11Sep!$A$1:$V$1,0))</f>
        <v>67</v>
      </c>
      <c r="H285" s="13" t="str">
        <f t="array" ref="H285">INDEX(manifest_11Sep!$A$1:$V$3202,MATCH($B285,manifest_11Sep!$B$1:$B$3202,0),MATCH(A.Arr9sepList!H$1,manifest_11Sep!$A$1:$V$1,0))</f>
        <v>Joen De Las Penas</v>
      </c>
      <c r="I285" s="13" t="str">
        <f t="array" ref="I285">INDEX(manifest_11Sep!$A$1:$V$3202,MATCH($B285,manifest_11Sep!$B$1:$B$3202,0),MATCH(A.Arr9sepList!I$1,manifest_11Sep!$A$1:$V$1,0))</f>
        <v>Philippines AirAsia</v>
      </c>
      <c r="J285" s="13" t="str">
        <f t="array" ref="J285">INDEX(manifest_11Sep!$A$1:$V$3202,MATCH($B285,manifest_11Sep!$B$1:$B$3202,0),MATCH(A.Arr9sepList!J$1,manifest_11Sep!$A$1:$V$1,0))</f>
        <v>Z2 884</v>
      </c>
      <c r="K285" s="13" t="str">
        <f t="array" ref="K285">INDEX(manifest_11Sep!$A$1:$V$3202,MATCH($B285,manifest_11Sep!$B$1:$B$3202,0),MATCH(A.Arr9sepList!K$1,manifest_11Sep!$A$1:$V$1,0))</f>
        <v>13-thg 9-25</v>
      </c>
      <c r="L285" s="14">
        <f t="array" ref="L285">INDEX(manifest_11Sep!$A$1:$V$3202,MATCH($B285,manifest_11Sep!$B$1:$B$3202,0),MATCH(A.Arr9sepList!L$1,manifest_11Sep!$A$1:$V$1,0))</f>
        <v>0.50694444444444442</v>
      </c>
      <c r="M285" s="13" t="str">
        <f t="array" ref="M285">INDEX(manifest_11Sep!$A$1:$V$3202,MATCH($B285,manifest_11Sep!$B$1:$B$3202,0),MATCH(A.Arr9sepList!M$1,manifest_11Sep!$A$1:$V$1,0))</f>
        <v>ICN-T1</v>
      </c>
      <c r="N285" s="13" t="str">
        <f t="array" ref="N285">INDEX(manifest_11Sep!$A$1:$V$3202,MATCH($B285,manifest_11Sep!$B$1:$B$3202,0),MATCH(A.Arr9sepList!N$1,manifest_11Sep!$A$1:$V$1,0))</f>
        <v>FAIRMONT</v>
      </c>
      <c r="O285" s="15"/>
      <c r="P285" s="20"/>
      <c r="Q285" s="16">
        <v>462710824</v>
      </c>
      <c r="R285" s="16" t="s">
        <v>43</v>
      </c>
      <c r="S285" s="13">
        <f t="array" ref="S285">INDEX(manifest_11Sep!$A$1:$V$3202,MATCH($B285,manifest_11Sep!$B$1:$B$3202,0),MATCH(A.Arr9sepList!S$1,manifest_11Sep!$A$1:$V$1,0))</f>
        <v>0</v>
      </c>
    </row>
    <row r="286" spans="1:19" ht="15.75" customHeight="1">
      <c r="A286" s="13" t="str">
        <f t="array" ref="A286">INDEX(manifest_11Sep!$A$1:$V$3202,MATCH($B286,manifest_11Sep!$B$1:$B$3202,0),MATCH(A.Arr9sepList!A$1,manifest_11Sep!$A$1:$V$1,0))</f>
        <v>A</v>
      </c>
      <c r="B286" s="13" t="s">
        <v>2008</v>
      </c>
      <c r="C286" s="13" t="str">
        <f t="array" ref="C286">INDEX(manifest_11Sep!$A$1:$V$3202,MATCH($B286,manifest_11Sep!$B$1:$B$3202,0),MATCH(A.Arr9sepList!C$1,manifest_11Sep!$A$1:$V$1,0))</f>
        <v>WZN3N4LZH9C</v>
      </c>
      <c r="D286" s="13" t="str">
        <f t="array" ref="D286">INDEX(manifest_11Sep!$A$1:$V$3202,MATCH($B286,manifest_11Sep!$B$1:$B$3202,0),MATCH(A.Arr9sepList!D$1,manifest_11Sep!$A$1:$V$1,0))</f>
        <v>Male</v>
      </c>
      <c r="E286" s="13" t="str">
        <f t="array" ref="E286">INDEX(manifest_11Sep!$A$1:$V$3202,MATCH($B286,manifest_11Sep!$B$1:$B$3202,0),MATCH(A.Arr9sepList!E$1,manifest_11Sep!$A$1:$V$1,0))</f>
        <v>Dondon</v>
      </c>
      <c r="F286" s="13" t="str">
        <f t="array" ref="F286">INDEX(manifest_11Sep!$A$1:$V$3202,MATCH($B286,manifest_11Sep!$B$1:$B$3202,0),MATCH(A.Arr9sepList!F$1,manifest_11Sep!$A$1:$V$1,0))</f>
        <v>Dimailig</v>
      </c>
      <c r="G286" s="13">
        <f t="array" ref="G286">INDEX(manifest_11Sep!$A$1:$V$3202,MATCH($B286,manifest_11Sep!$B$1:$B$3202,0),MATCH(A.Arr9sepList!G$1,manifest_11Sep!$A$1:$V$1,0))</f>
        <v>51</v>
      </c>
      <c r="H286" s="13" t="str">
        <f t="array" ref="H286">INDEX(manifest_11Sep!$A$1:$V$3202,MATCH($B286,manifest_11Sep!$B$1:$B$3202,0),MATCH(A.Arr9sepList!H$1,manifest_11Sep!$A$1:$V$1,0))</f>
        <v>Dondon Dimailig</v>
      </c>
      <c r="I286" s="13" t="str">
        <f t="array" ref="I286">INDEX(manifest_11Sep!$A$1:$V$3202,MATCH($B286,manifest_11Sep!$B$1:$B$3202,0),MATCH(A.Arr9sepList!I$1,manifest_11Sep!$A$1:$V$1,0))</f>
        <v>Philippines AirAsia</v>
      </c>
      <c r="J286" s="13" t="str">
        <f t="array" ref="J286">INDEX(manifest_11Sep!$A$1:$V$3202,MATCH($B286,manifest_11Sep!$B$1:$B$3202,0),MATCH(A.Arr9sepList!J$1,manifest_11Sep!$A$1:$V$1,0))</f>
        <v>Z2 884</v>
      </c>
      <c r="K286" s="13" t="str">
        <f t="array" ref="K286">INDEX(manifest_11Sep!$A$1:$V$3202,MATCH($B286,manifest_11Sep!$B$1:$B$3202,0),MATCH(A.Arr9sepList!K$1,manifest_11Sep!$A$1:$V$1,0))</f>
        <v>13-thg 9-25</v>
      </c>
      <c r="L286" s="14">
        <f t="array" ref="L286">INDEX(manifest_11Sep!$A$1:$V$3202,MATCH($B286,manifest_11Sep!$B$1:$B$3202,0),MATCH(A.Arr9sepList!L$1,manifest_11Sep!$A$1:$V$1,0))</f>
        <v>0.50694444444444442</v>
      </c>
      <c r="M286" s="13" t="str">
        <f t="array" ref="M286">INDEX(manifest_11Sep!$A$1:$V$3202,MATCH($B286,manifest_11Sep!$B$1:$B$3202,0),MATCH(A.Arr9sepList!M$1,manifest_11Sep!$A$1:$V$1,0))</f>
        <v>ICN-T1</v>
      </c>
      <c r="N286" s="13" t="str">
        <f t="array" ref="N286">INDEX(manifest_11Sep!$A$1:$V$3202,MATCH($B286,manifest_11Sep!$B$1:$B$3202,0),MATCH(A.Arr9sepList!N$1,manifest_11Sep!$A$1:$V$1,0))</f>
        <v>LOTTE</v>
      </c>
      <c r="O286" s="15"/>
      <c r="P286" s="20"/>
      <c r="Q286" s="16">
        <v>15262343</v>
      </c>
      <c r="R286" s="16" t="s">
        <v>43</v>
      </c>
      <c r="S286" s="13" t="str">
        <f t="array" ref="S286">INDEX(manifest_11Sep!$A$1:$V$3202,MATCH($B286,manifest_11Sep!$B$1:$B$3202,0),MATCH(A.Arr9sepList!S$1,manifest_11Sep!$A$1:$V$1,0))</f>
        <v>Upgrade - Junior Suite</v>
      </c>
    </row>
    <row r="287" spans="1:19" ht="15.75" customHeight="1">
      <c r="A287" s="13" t="str">
        <f t="array" ref="A287">INDEX(manifest_11Sep!$A$1:$V$3202,MATCH($B287,manifest_11Sep!$B$1:$B$3202,0),MATCH(A.Arr9sepList!A$1,manifest_11Sep!$A$1:$V$1,0))</f>
        <v>A</v>
      </c>
      <c r="B287" s="13" t="s">
        <v>2012</v>
      </c>
      <c r="C287" s="13" t="str">
        <f t="array" ref="C287">INDEX(manifest_11Sep!$A$1:$V$3202,MATCH($B287,manifest_11Sep!$B$1:$B$3202,0),MATCH(A.Arr9sepList!C$1,manifest_11Sep!$A$1:$V$1,0))</f>
        <v>WZN3N4LZH9C</v>
      </c>
      <c r="D287" s="13" t="str">
        <f t="array" ref="D287">INDEX(manifest_11Sep!$A$1:$V$3202,MATCH($B287,manifest_11Sep!$B$1:$B$3202,0),MATCH(A.Arr9sepList!D$1,manifest_11Sep!$A$1:$V$1,0))</f>
        <v>Female</v>
      </c>
      <c r="E287" s="13" t="str">
        <f t="array" ref="E287">INDEX(manifest_11Sep!$A$1:$V$3202,MATCH($B287,manifest_11Sep!$B$1:$B$3202,0),MATCH(A.Arr9sepList!E$1,manifest_11Sep!$A$1:$V$1,0))</f>
        <v>Nerissa Cunanan</v>
      </c>
      <c r="F287" s="13" t="str">
        <f t="array" ref="F287">INDEX(manifest_11Sep!$A$1:$V$3202,MATCH($B287,manifest_11Sep!$B$1:$B$3202,0),MATCH(A.Arr9sepList!F$1,manifest_11Sep!$A$1:$V$1,0))</f>
        <v>Dimailig</v>
      </c>
      <c r="G287" s="13">
        <f t="array" ref="G287">INDEX(manifest_11Sep!$A$1:$V$3202,MATCH($B287,manifest_11Sep!$B$1:$B$3202,0),MATCH(A.Arr9sepList!G$1,manifest_11Sep!$A$1:$V$1,0))</f>
        <v>54</v>
      </c>
      <c r="H287" s="13" t="str">
        <f t="array" ref="H287">INDEX(manifest_11Sep!$A$1:$V$3202,MATCH($B287,manifest_11Sep!$B$1:$B$3202,0),MATCH(A.Arr9sepList!H$1,manifest_11Sep!$A$1:$V$1,0))</f>
        <v>Dondon Dimailig</v>
      </c>
      <c r="I287" s="13" t="str">
        <f t="array" ref="I287">INDEX(manifest_11Sep!$A$1:$V$3202,MATCH($B287,manifest_11Sep!$B$1:$B$3202,0),MATCH(A.Arr9sepList!I$1,manifest_11Sep!$A$1:$V$1,0))</f>
        <v>Philippines AirAsia</v>
      </c>
      <c r="J287" s="13" t="str">
        <f t="array" ref="J287">INDEX(manifest_11Sep!$A$1:$V$3202,MATCH($B287,manifest_11Sep!$B$1:$B$3202,0),MATCH(A.Arr9sepList!J$1,manifest_11Sep!$A$1:$V$1,0))</f>
        <v>Z2 884</v>
      </c>
      <c r="K287" s="13" t="str">
        <f t="array" ref="K287">INDEX(manifest_11Sep!$A$1:$V$3202,MATCH($B287,manifest_11Sep!$B$1:$B$3202,0),MATCH(A.Arr9sepList!K$1,manifest_11Sep!$A$1:$V$1,0))</f>
        <v>13-thg 9-25</v>
      </c>
      <c r="L287" s="14">
        <f t="array" ref="L287">INDEX(manifest_11Sep!$A$1:$V$3202,MATCH($B287,manifest_11Sep!$B$1:$B$3202,0),MATCH(A.Arr9sepList!L$1,manifest_11Sep!$A$1:$V$1,0))</f>
        <v>0.50694444444444442</v>
      </c>
      <c r="M287" s="13" t="str">
        <f t="array" ref="M287">INDEX(manifest_11Sep!$A$1:$V$3202,MATCH($B287,manifest_11Sep!$B$1:$B$3202,0),MATCH(A.Arr9sepList!M$1,manifest_11Sep!$A$1:$V$1,0))</f>
        <v>ICN-T1</v>
      </c>
      <c r="N287" s="13" t="str">
        <f t="array" ref="N287">INDEX(manifest_11Sep!$A$1:$V$3202,MATCH($B287,manifest_11Sep!$B$1:$B$3202,0),MATCH(A.Arr9sepList!N$1,manifest_11Sep!$A$1:$V$1,0))</f>
        <v>LOTTE</v>
      </c>
      <c r="O287" s="15"/>
      <c r="P287" s="20"/>
      <c r="Q287" s="16">
        <v>15262343</v>
      </c>
      <c r="R287" s="16" t="s">
        <v>43</v>
      </c>
      <c r="S287" s="13">
        <f t="array" ref="S287">INDEX(manifest_11Sep!$A$1:$V$3202,MATCH($B287,manifest_11Sep!$B$1:$B$3202,0),MATCH(A.Arr9sepList!S$1,manifest_11Sep!$A$1:$V$1,0))</f>
        <v>0</v>
      </c>
    </row>
    <row r="288" spans="1:19" ht="15.75" customHeight="1">
      <c r="A288" s="13" t="str">
        <f t="array" ref="A288">INDEX(manifest_11Sep!$A$1:$V$3202,MATCH($B288,manifest_11Sep!$B$1:$B$3202,0),MATCH(A.Arr9sepList!A$1,manifest_11Sep!$A$1:$V$1,0))</f>
        <v>A</v>
      </c>
      <c r="B288" s="13" t="s">
        <v>2014</v>
      </c>
      <c r="C288" s="13" t="str">
        <f t="array" ref="C288">INDEX(manifest_11Sep!$A$1:$V$3202,MATCH($B288,manifest_11Sep!$B$1:$B$3202,0),MATCH(A.Arr9sepList!C$1,manifest_11Sep!$A$1:$V$1,0))</f>
        <v>WZN3N4LZH9C</v>
      </c>
      <c r="D288" s="13" t="str">
        <f t="array" ref="D288">INDEX(manifest_11Sep!$A$1:$V$3202,MATCH($B288,manifest_11Sep!$B$1:$B$3202,0),MATCH(A.Arr9sepList!D$1,manifest_11Sep!$A$1:$V$1,0))</f>
        <v>Female</v>
      </c>
      <c r="E288" s="13" t="str">
        <f t="array" ref="E288">INDEX(manifest_11Sep!$A$1:$V$3202,MATCH($B288,manifest_11Sep!$B$1:$B$3202,0),MATCH(A.Arr9sepList!E$1,manifest_11Sep!$A$1:$V$1,0))</f>
        <v>Fiona Eloise Cunanan</v>
      </c>
      <c r="F288" s="13" t="str">
        <f t="array" ref="F288">INDEX(manifest_11Sep!$A$1:$V$3202,MATCH($B288,manifest_11Sep!$B$1:$B$3202,0),MATCH(A.Arr9sepList!F$1,manifest_11Sep!$A$1:$V$1,0))</f>
        <v>Dimailig</v>
      </c>
      <c r="G288" s="13">
        <f t="array" ref="G288">INDEX(manifest_11Sep!$A$1:$V$3202,MATCH($B288,manifest_11Sep!$B$1:$B$3202,0),MATCH(A.Arr9sepList!G$1,manifest_11Sep!$A$1:$V$1,0))</f>
        <v>22</v>
      </c>
      <c r="H288" s="13" t="str">
        <f t="array" ref="H288">INDEX(manifest_11Sep!$A$1:$V$3202,MATCH($B288,manifest_11Sep!$B$1:$B$3202,0),MATCH(A.Arr9sepList!H$1,manifest_11Sep!$A$1:$V$1,0))</f>
        <v>Dondon Dimailig</v>
      </c>
      <c r="I288" s="13" t="str">
        <f t="array" ref="I288">INDEX(manifest_11Sep!$A$1:$V$3202,MATCH($B288,manifest_11Sep!$B$1:$B$3202,0),MATCH(A.Arr9sepList!I$1,manifest_11Sep!$A$1:$V$1,0))</f>
        <v>Philippines AirAsia</v>
      </c>
      <c r="J288" s="13" t="str">
        <f t="array" ref="J288">INDEX(manifest_11Sep!$A$1:$V$3202,MATCH($B288,manifest_11Sep!$B$1:$B$3202,0),MATCH(A.Arr9sepList!J$1,manifest_11Sep!$A$1:$V$1,0))</f>
        <v>Z2 884</v>
      </c>
      <c r="K288" s="13" t="str">
        <f t="array" ref="K288">INDEX(manifest_11Sep!$A$1:$V$3202,MATCH($B288,manifest_11Sep!$B$1:$B$3202,0),MATCH(A.Arr9sepList!K$1,manifest_11Sep!$A$1:$V$1,0))</f>
        <v>13-thg 9-25</v>
      </c>
      <c r="L288" s="14">
        <f t="array" ref="L288">INDEX(manifest_11Sep!$A$1:$V$3202,MATCH($B288,manifest_11Sep!$B$1:$B$3202,0),MATCH(A.Arr9sepList!L$1,manifest_11Sep!$A$1:$V$1,0))</f>
        <v>0.50694444444444442</v>
      </c>
      <c r="M288" s="13" t="str">
        <f t="array" ref="M288">INDEX(manifest_11Sep!$A$1:$V$3202,MATCH($B288,manifest_11Sep!$B$1:$B$3202,0),MATCH(A.Arr9sepList!M$1,manifest_11Sep!$A$1:$V$1,0))</f>
        <v>ICN-T1</v>
      </c>
      <c r="N288" s="13" t="str">
        <f t="array" ref="N288">INDEX(manifest_11Sep!$A$1:$V$3202,MATCH($B288,manifest_11Sep!$B$1:$B$3202,0),MATCH(A.Arr9sepList!N$1,manifest_11Sep!$A$1:$V$1,0))</f>
        <v>LOTTE</v>
      </c>
      <c r="O288" s="15"/>
      <c r="P288" s="20"/>
      <c r="Q288" s="16">
        <v>15262344</v>
      </c>
      <c r="R288" s="16" t="s">
        <v>43</v>
      </c>
      <c r="S288" s="13">
        <f t="array" ref="S288">INDEX(manifest_11Sep!$A$1:$V$3202,MATCH($B288,manifest_11Sep!$B$1:$B$3202,0),MATCH(A.Arr9sepList!S$1,manifest_11Sep!$A$1:$V$1,0))</f>
        <v>0</v>
      </c>
    </row>
    <row r="289" spans="1:19" ht="15.75" customHeight="1">
      <c r="A289" s="13" t="str">
        <f t="array" ref="A289">INDEX(manifest_11Sep!$A$1:$V$3202,MATCH($B289,manifest_11Sep!$B$1:$B$3202,0),MATCH(A.Arr9sepList!A$1,manifest_11Sep!$A$1:$V$1,0))</f>
        <v>A</v>
      </c>
      <c r="B289" s="13" t="s">
        <v>2016</v>
      </c>
      <c r="C289" s="13" t="str">
        <f t="array" ref="C289">INDEX(manifest_11Sep!$A$1:$V$3202,MATCH($B289,manifest_11Sep!$B$1:$B$3202,0),MATCH(A.Arr9sepList!C$1,manifest_11Sep!$A$1:$V$1,0))</f>
        <v>WZN3N4LZH9C</v>
      </c>
      <c r="D289" s="13" t="str">
        <f t="array" ref="D289">INDEX(manifest_11Sep!$A$1:$V$3202,MATCH($B289,manifest_11Sep!$B$1:$B$3202,0),MATCH(A.Arr9sepList!D$1,manifest_11Sep!$A$1:$V$1,0))</f>
        <v>Female</v>
      </c>
      <c r="E289" s="13" t="str">
        <f t="array" ref="E289">INDEX(manifest_11Sep!$A$1:$V$3202,MATCH($B289,manifest_11Sep!$B$1:$B$3202,0),MATCH(A.Arr9sepList!E$1,manifest_11Sep!$A$1:$V$1,0))</f>
        <v>Margaret Cunanan</v>
      </c>
      <c r="F289" s="13" t="str">
        <f t="array" ref="F289">INDEX(manifest_11Sep!$A$1:$V$3202,MATCH($B289,manifest_11Sep!$B$1:$B$3202,0),MATCH(A.Arr9sepList!F$1,manifest_11Sep!$A$1:$V$1,0))</f>
        <v>Dimailig</v>
      </c>
      <c r="G289" s="13">
        <f t="array" ref="G289">INDEX(manifest_11Sep!$A$1:$V$3202,MATCH($B289,manifest_11Sep!$B$1:$B$3202,0),MATCH(A.Arr9sepList!G$1,manifest_11Sep!$A$1:$V$1,0))</f>
        <v>17</v>
      </c>
      <c r="H289" s="13" t="str">
        <f t="array" ref="H289">INDEX(manifest_11Sep!$A$1:$V$3202,MATCH($B289,manifest_11Sep!$B$1:$B$3202,0),MATCH(A.Arr9sepList!H$1,manifest_11Sep!$A$1:$V$1,0))</f>
        <v>Dondon Dimailig</v>
      </c>
      <c r="I289" s="13" t="str">
        <f t="array" ref="I289">INDEX(manifest_11Sep!$A$1:$V$3202,MATCH($B289,manifest_11Sep!$B$1:$B$3202,0),MATCH(A.Arr9sepList!I$1,manifest_11Sep!$A$1:$V$1,0))</f>
        <v>Philippines AirAsia</v>
      </c>
      <c r="J289" s="13" t="str">
        <f t="array" ref="J289">INDEX(manifest_11Sep!$A$1:$V$3202,MATCH($B289,manifest_11Sep!$B$1:$B$3202,0),MATCH(A.Arr9sepList!J$1,manifest_11Sep!$A$1:$V$1,0))</f>
        <v>Z2 884</v>
      </c>
      <c r="K289" s="13" t="str">
        <f t="array" ref="K289">INDEX(manifest_11Sep!$A$1:$V$3202,MATCH($B289,manifest_11Sep!$B$1:$B$3202,0),MATCH(A.Arr9sepList!K$1,manifest_11Sep!$A$1:$V$1,0))</f>
        <v>13-thg 9-25</v>
      </c>
      <c r="L289" s="14">
        <f t="array" ref="L289">INDEX(manifest_11Sep!$A$1:$V$3202,MATCH($B289,manifest_11Sep!$B$1:$B$3202,0),MATCH(A.Arr9sepList!L$1,manifest_11Sep!$A$1:$V$1,0))</f>
        <v>0.50694444444444442</v>
      </c>
      <c r="M289" s="13" t="str">
        <f t="array" ref="M289">INDEX(manifest_11Sep!$A$1:$V$3202,MATCH($B289,manifest_11Sep!$B$1:$B$3202,0),MATCH(A.Arr9sepList!M$1,manifest_11Sep!$A$1:$V$1,0))</f>
        <v>ICN-T1</v>
      </c>
      <c r="N289" s="13" t="str">
        <f t="array" ref="N289">INDEX(manifest_11Sep!$A$1:$V$3202,MATCH($B289,manifest_11Sep!$B$1:$B$3202,0),MATCH(A.Arr9sepList!N$1,manifest_11Sep!$A$1:$V$1,0))</f>
        <v>LOTTE</v>
      </c>
      <c r="O289" s="15"/>
      <c r="P289" s="20"/>
      <c r="Q289" s="16">
        <v>15262344</v>
      </c>
      <c r="R289" s="16" t="s">
        <v>43</v>
      </c>
      <c r="S289" s="13">
        <f t="array" ref="S289">INDEX(manifest_11Sep!$A$1:$V$3202,MATCH($B289,manifest_11Sep!$B$1:$B$3202,0),MATCH(A.Arr9sepList!S$1,manifest_11Sep!$A$1:$V$1,0))</f>
        <v>0</v>
      </c>
    </row>
    <row r="290" spans="1:19" ht="15.75" customHeight="1">
      <c r="A290" s="13" t="str">
        <f t="array" ref="A290">INDEX(manifest_11Sep!$A$1:$V$3202,MATCH($B290,manifest_11Sep!$B$1:$B$3202,0),MATCH(A.Arr9sepList!A$1,manifest_11Sep!$A$1:$V$1,0))</f>
        <v>A</v>
      </c>
      <c r="B290" s="13" t="s">
        <v>2018</v>
      </c>
      <c r="C290" s="13" t="str">
        <f t="array" ref="C290">INDEX(manifest_11Sep!$A$1:$V$3202,MATCH($B290,manifest_11Sep!$B$1:$B$3202,0),MATCH(A.Arr9sepList!C$1,manifest_11Sep!$A$1:$V$1,0))</f>
        <v>WZN3N4LZH9C</v>
      </c>
      <c r="D290" s="13" t="str">
        <f t="array" ref="D290">INDEX(manifest_11Sep!$A$1:$V$3202,MATCH($B290,manifest_11Sep!$B$1:$B$3202,0),MATCH(A.Arr9sepList!D$1,manifest_11Sep!$A$1:$V$1,0))</f>
        <v>Male</v>
      </c>
      <c r="E290" s="13" t="str">
        <f t="array" ref="E290">INDEX(manifest_11Sep!$A$1:$V$3202,MATCH($B290,manifest_11Sep!$B$1:$B$3202,0),MATCH(A.Arr9sepList!E$1,manifest_11Sep!$A$1:$V$1,0))</f>
        <v>Vaughn Cunanan</v>
      </c>
      <c r="F290" s="13" t="str">
        <f t="array" ref="F290">INDEX(manifest_11Sep!$A$1:$V$3202,MATCH($B290,manifest_11Sep!$B$1:$B$3202,0),MATCH(A.Arr9sepList!F$1,manifest_11Sep!$A$1:$V$1,0))</f>
        <v>Dimailig</v>
      </c>
      <c r="G290" s="13">
        <f t="array" ref="G290">INDEX(manifest_11Sep!$A$1:$V$3202,MATCH($B290,manifest_11Sep!$B$1:$B$3202,0),MATCH(A.Arr9sepList!G$1,manifest_11Sep!$A$1:$V$1,0))</f>
        <v>15</v>
      </c>
      <c r="H290" s="13" t="str">
        <f t="array" ref="H290">INDEX(manifest_11Sep!$A$1:$V$3202,MATCH($B290,manifest_11Sep!$B$1:$B$3202,0),MATCH(A.Arr9sepList!H$1,manifest_11Sep!$A$1:$V$1,0))</f>
        <v>Dondon Dimailig</v>
      </c>
      <c r="I290" s="13" t="str">
        <f t="array" ref="I290">INDEX(manifest_11Sep!$A$1:$V$3202,MATCH($B290,manifest_11Sep!$B$1:$B$3202,0),MATCH(A.Arr9sepList!I$1,manifest_11Sep!$A$1:$V$1,0))</f>
        <v>Philippines AirAsia</v>
      </c>
      <c r="J290" s="13" t="str">
        <f t="array" ref="J290">INDEX(manifest_11Sep!$A$1:$V$3202,MATCH($B290,manifest_11Sep!$B$1:$B$3202,0),MATCH(A.Arr9sepList!J$1,manifest_11Sep!$A$1:$V$1,0))</f>
        <v>Z2 884</v>
      </c>
      <c r="K290" s="13" t="str">
        <f t="array" ref="K290">INDEX(manifest_11Sep!$A$1:$V$3202,MATCH($B290,manifest_11Sep!$B$1:$B$3202,0),MATCH(A.Arr9sepList!K$1,manifest_11Sep!$A$1:$V$1,0))</f>
        <v>13-thg 9-25</v>
      </c>
      <c r="L290" s="14">
        <f t="array" ref="L290">INDEX(manifest_11Sep!$A$1:$V$3202,MATCH($B290,manifest_11Sep!$B$1:$B$3202,0),MATCH(A.Arr9sepList!L$1,manifest_11Sep!$A$1:$V$1,0))</f>
        <v>0.50694444444444442</v>
      </c>
      <c r="M290" s="13" t="str">
        <f t="array" ref="M290">INDEX(manifest_11Sep!$A$1:$V$3202,MATCH($B290,manifest_11Sep!$B$1:$B$3202,0),MATCH(A.Arr9sepList!M$1,manifest_11Sep!$A$1:$V$1,0))</f>
        <v>ICN-T1</v>
      </c>
      <c r="N290" s="13" t="str">
        <f t="array" ref="N290">INDEX(manifest_11Sep!$A$1:$V$3202,MATCH($B290,manifest_11Sep!$B$1:$B$3202,0),MATCH(A.Arr9sepList!N$1,manifest_11Sep!$A$1:$V$1,0))</f>
        <v>LOTTE</v>
      </c>
      <c r="O290" s="15"/>
      <c r="P290" s="20"/>
      <c r="Q290" s="16">
        <v>15262345</v>
      </c>
      <c r="R290" s="16" t="s">
        <v>61</v>
      </c>
      <c r="S290" s="13">
        <f t="array" ref="S290">INDEX(manifest_11Sep!$A$1:$V$3202,MATCH($B290,manifest_11Sep!$B$1:$B$3202,0),MATCH(A.Arr9sepList!S$1,manifest_11Sep!$A$1:$V$1,0))</f>
        <v>0</v>
      </c>
    </row>
    <row r="291" spans="1:19" ht="15.75" customHeight="1">
      <c r="A291" s="13" t="str">
        <f t="array" ref="A291">INDEX(manifest_11Sep!$A$1:$V$3202,MATCH($B291,manifest_11Sep!$B$1:$B$3202,0),MATCH(A.Arr9sepList!A$1,manifest_11Sep!$A$1:$V$1,0))</f>
        <v>A</v>
      </c>
      <c r="B291" s="13" t="s">
        <v>2023</v>
      </c>
      <c r="C291" s="13" t="str">
        <f t="array" ref="C291">INDEX(manifest_11Sep!$A$1:$V$3202,MATCH($B291,manifest_11Sep!$B$1:$B$3202,0),MATCH(A.Arr9sepList!C$1,manifest_11Sep!$A$1:$V$1,0))</f>
        <v>2SNKYFTL95H</v>
      </c>
      <c r="D291" s="13" t="str">
        <f t="array" ref="D291">INDEX(manifest_11Sep!$A$1:$V$3202,MATCH($B291,manifest_11Sep!$B$1:$B$3202,0),MATCH(A.Arr9sepList!D$1,manifest_11Sep!$A$1:$V$1,0))</f>
        <v>Male</v>
      </c>
      <c r="E291" s="13" t="str">
        <f t="array" ref="E291">INDEX(manifest_11Sep!$A$1:$V$3202,MATCH($B291,manifest_11Sep!$B$1:$B$3202,0),MATCH(A.Arr9sepList!E$1,manifest_11Sep!$A$1:$V$1,0))</f>
        <v>Eugene Lazo</v>
      </c>
      <c r="F291" s="13" t="str">
        <f t="array" ref="F291">INDEX(manifest_11Sep!$A$1:$V$3202,MATCH($B291,manifest_11Sep!$B$1:$B$3202,0),MATCH(A.Arr9sepList!F$1,manifest_11Sep!$A$1:$V$1,0))</f>
        <v>Palustre</v>
      </c>
      <c r="G291" s="13">
        <f t="array" ref="G291">INDEX(manifest_11Sep!$A$1:$V$3202,MATCH($B291,manifest_11Sep!$B$1:$B$3202,0),MATCH(A.Arr9sepList!G$1,manifest_11Sep!$A$1:$V$1,0))</f>
        <v>50</v>
      </c>
      <c r="H291" s="13" t="str">
        <f t="array" ref="H291">INDEX(manifest_11Sep!$A$1:$V$3202,MATCH($B291,manifest_11Sep!$B$1:$B$3202,0),MATCH(A.Arr9sepList!H$1,manifest_11Sep!$A$1:$V$1,0))</f>
        <v>Dondon Dimailig</v>
      </c>
      <c r="I291" s="13" t="str">
        <f t="array" ref="I291">INDEX(manifest_11Sep!$A$1:$V$3202,MATCH($B291,manifest_11Sep!$B$1:$B$3202,0),MATCH(A.Arr9sepList!I$1,manifest_11Sep!$A$1:$V$1,0))</f>
        <v>Philippines AirAsia</v>
      </c>
      <c r="J291" s="13" t="str">
        <f t="array" ref="J291">INDEX(manifest_11Sep!$A$1:$V$3202,MATCH($B291,manifest_11Sep!$B$1:$B$3202,0),MATCH(A.Arr9sepList!J$1,manifest_11Sep!$A$1:$V$1,0))</f>
        <v>Z2 884</v>
      </c>
      <c r="K291" s="13" t="str">
        <f t="array" ref="K291">INDEX(manifest_11Sep!$A$1:$V$3202,MATCH($B291,manifest_11Sep!$B$1:$B$3202,0),MATCH(A.Arr9sepList!K$1,manifest_11Sep!$A$1:$V$1,0))</f>
        <v>13-thg 9-25</v>
      </c>
      <c r="L291" s="14">
        <f t="array" ref="L291">INDEX(manifest_11Sep!$A$1:$V$3202,MATCH($B291,manifest_11Sep!$B$1:$B$3202,0),MATCH(A.Arr9sepList!L$1,manifest_11Sep!$A$1:$V$1,0))</f>
        <v>0.50694444444444442</v>
      </c>
      <c r="M291" s="13" t="str">
        <f t="array" ref="M291">INDEX(manifest_11Sep!$A$1:$V$3202,MATCH($B291,manifest_11Sep!$B$1:$B$3202,0),MATCH(A.Arr9sepList!M$1,manifest_11Sep!$A$1:$V$1,0))</f>
        <v>ICN-T1</v>
      </c>
      <c r="N291" s="13" t="str">
        <f t="array" ref="N291">INDEX(manifest_11Sep!$A$1:$V$3202,MATCH($B291,manifest_11Sep!$B$1:$B$3202,0),MATCH(A.Arr9sepList!N$1,manifest_11Sep!$A$1:$V$1,0))</f>
        <v>LOTTE</v>
      </c>
      <c r="O291" s="15"/>
      <c r="P291" s="20"/>
      <c r="Q291" s="16">
        <v>15262346</v>
      </c>
      <c r="R291" s="16" t="s">
        <v>43</v>
      </c>
      <c r="S291" s="13">
        <f t="array" ref="S291">INDEX(manifest_11Sep!$A$1:$V$3202,MATCH($B291,manifest_11Sep!$B$1:$B$3202,0),MATCH(A.Arr9sepList!S$1,manifest_11Sep!$A$1:$V$1,0))</f>
        <v>0</v>
      </c>
    </row>
    <row r="292" spans="1:19" ht="15.75" customHeight="1">
      <c r="A292" s="13" t="str">
        <f t="array" ref="A292">INDEX(manifest_11Sep!$A$1:$V$3202,MATCH($B292,manifest_11Sep!$B$1:$B$3202,0),MATCH(A.Arr9sepList!A$1,manifest_11Sep!$A$1:$V$1,0))</f>
        <v>A</v>
      </c>
      <c r="B292" s="13" t="s">
        <v>2027</v>
      </c>
      <c r="C292" s="13" t="str">
        <f t="array" ref="C292">INDEX(manifest_11Sep!$A$1:$V$3202,MATCH($B292,manifest_11Sep!$B$1:$B$3202,0),MATCH(A.Arr9sepList!C$1,manifest_11Sep!$A$1:$V$1,0))</f>
        <v>2SNKYFTL95H</v>
      </c>
      <c r="D292" s="13" t="str">
        <f t="array" ref="D292">INDEX(manifest_11Sep!$A$1:$V$3202,MATCH($B292,manifest_11Sep!$B$1:$B$3202,0),MATCH(A.Arr9sepList!D$1,manifest_11Sep!$A$1:$V$1,0))</f>
        <v>Female</v>
      </c>
      <c r="E292" s="13" t="str">
        <f t="array" ref="E292">INDEX(manifest_11Sep!$A$1:$V$3202,MATCH($B292,manifest_11Sep!$B$1:$B$3202,0),MATCH(A.Arr9sepList!E$1,manifest_11Sep!$A$1:$V$1,0))</f>
        <v>Vienaper Castillo</v>
      </c>
      <c r="F292" s="13" t="str">
        <f t="array" ref="F292">INDEX(manifest_11Sep!$A$1:$V$3202,MATCH($B292,manifest_11Sep!$B$1:$B$3202,0),MATCH(A.Arr9sepList!F$1,manifest_11Sep!$A$1:$V$1,0))</f>
        <v>Palustre</v>
      </c>
      <c r="G292" s="13">
        <f t="array" ref="G292">INDEX(manifest_11Sep!$A$1:$V$3202,MATCH($B292,manifest_11Sep!$B$1:$B$3202,0),MATCH(A.Arr9sepList!G$1,manifest_11Sep!$A$1:$V$1,0))</f>
        <v>44</v>
      </c>
      <c r="H292" s="13" t="str">
        <f t="array" ref="H292">INDEX(manifest_11Sep!$A$1:$V$3202,MATCH($B292,manifest_11Sep!$B$1:$B$3202,0),MATCH(A.Arr9sepList!H$1,manifest_11Sep!$A$1:$V$1,0))</f>
        <v>Dondon Dimailig</v>
      </c>
      <c r="I292" s="13" t="str">
        <f t="array" ref="I292">INDEX(manifest_11Sep!$A$1:$V$3202,MATCH($B292,manifest_11Sep!$B$1:$B$3202,0),MATCH(A.Arr9sepList!I$1,manifest_11Sep!$A$1:$V$1,0))</f>
        <v>Philippines AirAsia</v>
      </c>
      <c r="J292" s="13" t="str">
        <f t="array" ref="J292">INDEX(manifest_11Sep!$A$1:$V$3202,MATCH($B292,manifest_11Sep!$B$1:$B$3202,0),MATCH(A.Arr9sepList!J$1,manifest_11Sep!$A$1:$V$1,0))</f>
        <v>Z2 884</v>
      </c>
      <c r="K292" s="13" t="str">
        <f t="array" ref="K292">INDEX(manifest_11Sep!$A$1:$V$3202,MATCH($B292,manifest_11Sep!$B$1:$B$3202,0),MATCH(A.Arr9sepList!K$1,manifest_11Sep!$A$1:$V$1,0))</f>
        <v>13-thg 9-25</v>
      </c>
      <c r="L292" s="14">
        <f t="array" ref="L292">INDEX(manifest_11Sep!$A$1:$V$3202,MATCH($B292,manifest_11Sep!$B$1:$B$3202,0),MATCH(A.Arr9sepList!L$1,manifest_11Sep!$A$1:$V$1,0))</f>
        <v>0.50694444444444442</v>
      </c>
      <c r="M292" s="13" t="str">
        <f t="array" ref="M292">INDEX(manifest_11Sep!$A$1:$V$3202,MATCH($B292,manifest_11Sep!$B$1:$B$3202,0),MATCH(A.Arr9sepList!M$1,manifest_11Sep!$A$1:$V$1,0))</f>
        <v>ICN-T1</v>
      </c>
      <c r="N292" s="13" t="str">
        <f t="array" ref="N292">INDEX(manifest_11Sep!$A$1:$V$3202,MATCH($B292,manifest_11Sep!$B$1:$B$3202,0),MATCH(A.Arr9sepList!N$1,manifest_11Sep!$A$1:$V$1,0))</f>
        <v>LOTTE</v>
      </c>
      <c r="O292" s="15"/>
      <c r="P292" s="20"/>
      <c r="Q292" s="16">
        <v>15262346</v>
      </c>
      <c r="R292" s="16" t="s">
        <v>43</v>
      </c>
      <c r="S292" s="13">
        <f t="array" ref="S292">INDEX(manifest_11Sep!$A$1:$V$3202,MATCH($B292,manifest_11Sep!$B$1:$B$3202,0),MATCH(A.Arr9sepList!S$1,manifest_11Sep!$A$1:$V$1,0))</f>
        <v>0</v>
      </c>
    </row>
    <row r="293" spans="1:19" ht="15.75" customHeight="1">
      <c r="A293" s="13" t="str">
        <f t="array" ref="A293">INDEX(manifest_11Sep!$A$1:$V$3202,MATCH($B293,manifest_11Sep!$B$1:$B$3202,0),MATCH(A.Arr9sepList!A$1,manifest_11Sep!$A$1:$V$1,0))</f>
        <v>A</v>
      </c>
      <c r="B293" s="13" t="s">
        <v>2059</v>
      </c>
      <c r="C293" s="13" t="str">
        <f t="array" ref="C293">INDEX(manifest_11Sep!$A$1:$V$3202,MATCH($B293,manifest_11Sep!$B$1:$B$3202,0),MATCH(A.Arr9sepList!C$1,manifest_11Sep!$A$1:$V$1,0))</f>
        <v>L8NT62CZJ8W</v>
      </c>
      <c r="D293" s="13" t="str">
        <f t="array" ref="D293">INDEX(manifest_11Sep!$A$1:$V$3202,MATCH($B293,manifest_11Sep!$B$1:$B$3202,0),MATCH(A.Arr9sepList!D$1,manifest_11Sep!$A$1:$V$1,0))</f>
        <v>Female</v>
      </c>
      <c r="E293" s="13" t="str">
        <f t="array" ref="E293">INDEX(manifest_11Sep!$A$1:$V$3202,MATCH($B293,manifest_11Sep!$B$1:$B$3202,0),MATCH(A.Arr9sepList!E$1,manifest_11Sep!$A$1:$V$1,0))</f>
        <v>Maricor Maulawin</v>
      </c>
      <c r="F293" s="13" t="str">
        <f t="array" ref="F293">INDEX(manifest_11Sep!$A$1:$V$3202,MATCH($B293,manifest_11Sep!$B$1:$B$3202,0),MATCH(A.Arr9sepList!F$1,manifest_11Sep!$A$1:$V$1,0))</f>
        <v>Madrilejos</v>
      </c>
      <c r="G293" s="13">
        <f t="array" ref="G293">INDEX(manifest_11Sep!$A$1:$V$3202,MATCH($B293,manifest_11Sep!$B$1:$B$3202,0),MATCH(A.Arr9sepList!G$1,manifest_11Sep!$A$1:$V$1,0))</f>
        <v>39</v>
      </c>
      <c r="H293" s="13" t="str">
        <f t="array" ref="H293">INDEX(manifest_11Sep!$A$1:$V$3202,MATCH($B293,manifest_11Sep!$B$1:$B$3202,0),MATCH(A.Arr9sepList!H$1,manifest_11Sep!$A$1:$V$1,0))</f>
        <v>Dondon Dimailig</v>
      </c>
      <c r="I293" s="13" t="str">
        <f t="array" ref="I293">INDEX(manifest_11Sep!$A$1:$V$3202,MATCH($B293,manifest_11Sep!$B$1:$B$3202,0),MATCH(A.Arr9sepList!I$1,manifest_11Sep!$A$1:$V$1,0))</f>
        <v>Philippines AirAsia</v>
      </c>
      <c r="J293" s="13" t="str">
        <f t="array" ref="J293">INDEX(manifest_11Sep!$A$1:$V$3202,MATCH($B293,manifest_11Sep!$B$1:$B$3202,0),MATCH(A.Arr9sepList!J$1,manifest_11Sep!$A$1:$V$1,0))</f>
        <v>Z2 884</v>
      </c>
      <c r="K293" s="13" t="str">
        <f t="array" ref="K293">INDEX(manifest_11Sep!$A$1:$V$3202,MATCH($B293,manifest_11Sep!$B$1:$B$3202,0),MATCH(A.Arr9sepList!K$1,manifest_11Sep!$A$1:$V$1,0))</f>
        <v>13-thg 9-25</v>
      </c>
      <c r="L293" s="14">
        <f t="array" ref="L293">INDEX(manifest_11Sep!$A$1:$V$3202,MATCH($B293,manifest_11Sep!$B$1:$B$3202,0),MATCH(A.Arr9sepList!L$1,manifest_11Sep!$A$1:$V$1,0))</f>
        <v>0.50694444444444442</v>
      </c>
      <c r="M293" s="13" t="str">
        <f t="array" ref="M293">INDEX(manifest_11Sep!$A$1:$V$3202,MATCH($B293,manifest_11Sep!$B$1:$B$3202,0),MATCH(A.Arr9sepList!M$1,manifest_11Sep!$A$1:$V$1,0))</f>
        <v>ICN-T1</v>
      </c>
      <c r="N293" s="13" t="str">
        <f t="array" ref="N293">INDEX(manifest_11Sep!$A$1:$V$3202,MATCH($B293,manifest_11Sep!$B$1:$B$3202,0),MATCH(A.Arr9sepList!N$1,manifest_11Sep!$A$1:$V$1,0))</f>
        <v>LOTTE</v>
      </c>
      <c r="O293" s="15"/>
      <c r="P293" s="20"/>
      <c r="Q293" s="16">
        <v>15262352</v>
      </c>
      <c r="R293" s="16" t="s">
        <v>43</v>
      </c>
      <c r="S293" s="13">
        <f t="array" ref="S293">INDEX(manifest_11Sep!$A$1:$V$3202,MATCH($B293,manifest_11Sep!$B$1:$B$3202,0),MATCH(A.Arr9sepList!S$1,manifest_11Sep!$A$1:$V$1,0))</f>
        <v>0</v>
      </c>
    </row>
    <row r="294" spans="1:19" ht="15.75" customHeight="1">
      <c r="A294" s="13" t="str">
        <f t="array" ref="A294">INDEX(manifest_11Sep!$A$1:$V$3202,MATCH($B294,manifest_11Sep!$B$1:$B$3202,0),MATCH(A.Arr9sepList!A$1,manifest_11Sep!$A$1:$V$1,0))</f>
        <v>A</v>
      </c>
      <c r="B294" s="13" t="s">
        <v>2062</v>
      </c>
      <c r="C294" s="13" t="str">
        <f t="array" ref="C294">INDEX(manifest_11Sep!$A$1:$V$3202,MATCH($B294,manifest_11Sep!$B$1:$B$3202,0),MATCH(A.Arr9sepList!C$1,manifest_11Sep!$A$1:$V$1,0))</f>
        <v>L8NT62CZJ8W</v>
      </c>
      <c r="D294" s="13" t="str">
        <f t="array" ref="D294">INDEX(manifest_11Sep!$A$1:$V$3202,MATCH($B294,manifest_11Sep!$B$1:$B$3202,0),MATCH(A.Arr9sepList!D$1,manifest_11Sep!$A$1:$V$1,0))</f>
        <v>Male</v>
      </c>
      <c r="E294" s="13" t="str">
        <f t="array" ref="E294">INDEX(manifest_11Sep!$A$1:$V$3202,MATCH($B294,manifest_11Sep!$B$1:$B$3202,0),MATCH(A.Arr9sepList!E$1,manifest_11Sep!$A$1:$V$1,0))</f>
        <v>Vladimir</v>
      </c>
      <c r="F294" s="13" t="str">
        <f t="array" ref="F294">INDEX(manifest_11Sep!$A$1:$V$3202,MATCH($B294,manifest_11Sep!$B$1:$B$3202,0),MATCH(A.Arr9sepList!F$1,manifest_11Sep!$A$1:$V$1,0))</f>
        <v>Madrilejos</v>
      </c>
      <c r="G294" s="13">
        <f t="array" ref="G294">INDEX(manifest_11Sep!$A$1:$V$3202,MATCH($B294,manifest_11Sep!$B$1:$B$3202,0),MATCH(A.Arr9sepList!G$1,manifest_11Sep!$A$1:$V$1,0))</f>
        <v>38</v>
      </c>
      <c r="H294" s="13" t="str">
        <f t="array" ref="H294">INDEX(manifest_11Sep!$A$1:$V$3202,MATCH($B294,manifest_11Sep!$B$1:$B$3202,0),MATCH(A.Arr9sepList!H$1,manifest_11Sep!$A$1:$V$1,0))</f>
        <v>Dondon Dimailig</v>
      </c>
      <c r="I294" s="13" t="str">
        <f t="array" ref="I294">INDEX(manifest_11Sep!$A$1:$V$3202,MATCH($B294,manifest_11Sep!$B$1:$B$3202,0),MATCH(A.Arr9sepList!I$1,manifest_11Sep!$A$1:$V$1,0))</f>
        <v>Philippines AirAsia</v>
      </c>
      <c r="J294" s="13" t="str">
        <f t="array" ref="J294">INDEX(manifest_11Sep!$A$1:$V$3202,MATCH($B294,manifest_11Sep!$B$1:$B$3202,0),MATCH(A.Arr9sepList!J$1,manifest_11Sep!$A$1:$V$1,0))</f>
        <v>Z2 884</v>
      </c>
      <c r="K294" s="13" t="str">
        <f t="array" ref="K294">INDEX(manifest_11Sep!$A$1:$V$3202,MATCH($B294,manifest_11Sep!$B$1:$B$3202,0),MATCH(A.Arr9sepList!K$1,manifest_11Sep!$A$1:$V$1,0))</f>
        <v>13-thg 9-25</v>
      </c>
      <c r="L294" s="14">
        <f t="array" ref="L294">INDEX(manifest_11Sep!$A$1:$V$3202,MATCH($B294,manifest_11Sep!$B$1:$B$3202,0),MATCH(A.Arr9sepList!L$1,manifest_11Sep!$A$1:$V$1,0))</f>
        <v>0.50694444444444442</v>
      </c>
      <c r="M294" s="13" t="str">
        <f t="array" ref="M294">INDEX(manifest_11Sep!$A$1:$V$3202,MATCH($B294,manifest_11Sep!$B$1:$B$3202,0),MATCH(A.Arr9sepList!M$1,manifest_11Sep!$A$1:$V$1,0))</f>
        <v>ICN-T1</v>
      </c>
      <c r="N294" s="13" t="str">
        <f t="array" ref="N294">INDEX(manifest_11Sep!$A$1:$V$3202,MATCH($B294,manifest_11Sep!$B$1:$B$3202,0),MATCH(A.Arr9sepList!N$1,manifest_11Sep!$A$1:$V$1,0))</f>
        <v>LOTTE</v>
      </c>
      <c r="O294" s="15"/>
      <c r="P294" s="20"/>
      <c r="Q294" s="16">
        <v>15262352</v>
      </c>
      <c r="R294" s="16" t="s">
        <v>43</v>
      </c>
      <c r="S294" s="13">
        <f t="array" ref="S294">INDEX(manifest_11Sep!$A$1:$V$3202,MATCH($B294,manifest_11Sep!$B$1:$B$3202,0),MATCH(A.Arr9sepList!S$1,manifest_11Sep!$A$1:$V$1,0))</f>
        <v>0</v>
      </c>
    </row>
    <row r="295" spans="1:19" ht="15.75" customHeight="1">
      <c r="A295" s="13" t="str">
        <f t="array" ref="A295">INDEX(manifest_11Sep!$A$1:$V$3202,MATCH($B295,manifest_11Sep!$B$1:$B$3202,0),MATCH(A.Arr9sepList!A$1,manifest_11Sep!$A$1:$V$1,0))</f>
        <v>A</v>
      </c>
      <c r="B295" s="13" t="s">
        <v>2064</v>
      </c>
      <c r="C295" s="13" t="str">
        <f t="array" ref="C295">INDEX(manifest_11Sep!$A$1:$V$3202,MATCH($B295,manifest_11Sep!$B$1:$B$3202,0),MATCH(A.Arr9sepList!C$1,manifest_11Sep!$A$1:$V$1,0))</f>
        <v>L8NT62CZJ8W</v>
      </c>
      <c r="D295" s="13" t="str">
        <f t="array" ref="D295">INDEX(manifest_11Sep!$A$1:$V$3202,MATCH($B295,manifest_11Sep!$B$1:$B$3202,0),MATCH(A.Arr9sepList!D$1,manifest_11Sep!$A$1:$V$1,0))</f>
        <v>Female</v>
      </c>
      <c r="E295" s="13" t="str">
        <f t="array" ref="E295">INDEX(manifest_11Sep!$A$1:$V$3202,MATCH($B295,manifest_11Sep!$B$1:$B$3202,0),MATCH(A.Arr9sepList!E$1,manifest_11Sep!$A$1:$V$1,0))</f>
        <v>Samara Alexie</v>
      </c>
      <c r="F295" s="13" t="str">
        <f t="array" ref="F295">INDEX(manifest_11Sep!$A$1:$V$3202,MATCH($B295,manifest_11Sep!$B$1:$B$3202,0),MATCH(A.Arr9sepList!F$1,manifest_11Sep!$A$1:$V$1,0))</f>
        <v>Madrilejos</v>
      </c>
      <c r="G295" s="13">
        <f t="array" ref="G295">INDEX(manifest_11Sep!$A$1:$V$3202,MATCH($B295,manifest_11Sep!$B$1:$B$3202,0),MATCH(A.Arr9sepList!G$1,manifest_11Sep!$A$1:$V$1,0))</f>
        <v>3</v>
      </c>
      <c r="H295" s="13" t="str">
        <f t="array" ref="H295">INDEX(manifest_11Sep!$A$1:$V$3202,MATCH($B295,manifest_11Sep!$B$1:$B$3202,0),MATCH(A.Arr9sepList!H$1,manifest_11Sep!$A$1:$V$1,0))</f>
        <v>Dondon Dimailig</v>
      </c>
      <c r="I295" s="13" t="str">
        <f t="array" ref="I295">INDEX(manifest_11Sep!$A$1:$V$3202,MATCH($B295,manifest_11Sep!$B$1:$B$3202,0),MATCH(A.Arr9sepList!I$1,manifest_11Sep!$A$1:$V$1,0))</f>
        <v>Philippines AirAsia</v>
      </c>
      <c r="J295" s="13" t="str">
        <f t="array" ref="J295">INDEX(manifest_11Sep!$A$1:$V$3202,MATCH($B295,manifest_11Sep!$B$1:$B$3202,0),MATCH(A.Arr9sepList!J$1,manifest_11Sep!$A$1:$V$1,0))</f>
        <v>Z2 884</v>
      </c>
      <c r="K295" s="13" t="str">
        <f t="array" ref="K295">INDEX(manifest_11Sep!$A$1:$V$3202,MATCH($B295,manifest_11Sep!$B$1:$B$3202,0),MATCH(A.Arr9sepList!K$1,manifest_11Sep!$A$1:$V$1,0))</f>
        <v>13-thg 9-25</v>
      </c>
      <c r="L295" s="14">
        <f t="array" ref="L295">INDEX(manifest_11Sep!$A$1:$V$3202,MATCH($B295,manifest_11Sep!$B$1:$B$3202,0),MATCH(A.Arr9sepList!L$1,manifest_11Sep!$A$1:$V$1,0))</f>
        <v>0.50694444444444442</v>
      </c>
      <c r="M295" s="13" t="str">
        <f t="array" ref="M295">INDEX(manifest_11Sep!$A$1:$V$3202,MATCH($B295,manifest_11Sep!$B$1:$B$3202,0),MATCH(A.Arr9sepList!M$1,manifest_11Sep!$A$1:$V$1,0))</f>
        <v>ICN-T1</v>
      </c>
      <c r="N295" s="13" t="str">
        <f t="array" ref="N295">INDEX(manifest_11Sep!$A$1:$V$3202,MATCH($B295,manifest_11Sep!$B$1:$B$3202,0),MATCH(A.Arr9sepList!N$1,manifest_11Sep!$A$1:$V$1,0))</f>
        <v>LOTTE</v>
      </c>
      <c r="O295" s="15"/>
      <c r="P295" s="20"/>
      <c r="Q295" s="16">
        <v>15262352</v>
      </c>
      <c r="R295" s="16" t="s">
        <v>43</v>
      </c>
      <c r="S295" s="13">
        <f t="array" ref="S295">INDEX(manifest_11Sep!$A$1:$V$3202,MATCH($B295,manifest_11Sep!$B$1:$B$3202,0),MATCH(A.Arr9sepList!S$1,manifest_11Sep!$A$1:$V$1,0))</f>
        <v>0</v>
      </c>
    </row>
    <row r="296" spans="1:19" ht="15.75" customHeight="1">
      <c r="A296" s="229" t="str">
        <f t="array" ref="A296">INDEX(manifest_11Sep!$A$1:$V$3202,MATCH($B296,manifest_11Sep!$B$1:$B$3202,0),MATCH(A.Arr9sepList!A$1,manifest_11Sep!$A$1:$V$1,0))</f>
        <v>A</v>
      </c>
      <c r="B296" s="229" t="s">
        <v>1704</v>
      </c>
      <c r="C296" s="229" t="str">
        <f t="array" ref="C296">INDEX(manifest_11Sep!$A$1:$V$3202,MATCH($B296,manifest_11Sep!$B$1:$B$3202,0),MATCH(A.Arr9sepList!C$1,manifest_11Sep!$A$1:$V$1,0))</f>
        <v>DFNDKYQ6FRR</v>
      </c>
      <c r="D296" s="229" t="str">
        <f t="array" ref="D296">INDEX(manifest_11Sep!$A$1:$V$3202,MATCH($B296,manifest_11Sep!$B$1:$B$3202,0),MATCH(A.Arr9sepList!D$1,manifest_11Sep!$A$1:$V$1,0))</f>
        <v>Male</v>
      </c>
      <c r="E296" s="229" t="str">
        <f t="array" ref="E296">INDEX(manifest_11Sep!$A$1:$V$3202,MATCH($B296,manifest_11Sep!$B$1:$B$3202,0),MATCH(A.Arr9sepList!E$1,manifest_11Sep!$A$1:$V$1,0))</f>
        <v>Samuel Perido</v>
      </c>
      <c r="F296" s="229" t="str">
        <f t="array" ref="F296">INDEX(manifest_11Sep!$A$1:$V$3202,MATCH($B296,manifest_11Sep!$B$1:$B$3202,0),MATCH(A.Arr9sepList!F$1,manifest_11Sep!$A$1:$V$1,0))</f>
        <v>Ramos Jr</v>
      </c>
      <c r="G296" s="229">
        <f t="array" ref="G296">INDEX(manifest_11Sep!$A$1:$V$3202,MATCH($B296,manifest_11Sep!$B$1:$B$3202,0),MATCH(A.Arr9sepList!G$1,manifest_11Sep!$A$1:$V$1,0))</f>
        <v>51</v>
      </c>
      <c r="H296" s="229" t="str">
        <f t="array" ref="H296">INDEX(manifest_11Sep!$A$1:$V$3202,MATCH($B296,manifest_11Sep!$B$1:$B$3202,0),MATCH(A.Arr9sepList!H$1,manifest_11Sep!$A$1:$V$1,0))</f>
        <v>Bobot Peralta</v>
      </c>
      <c r="I296" s="229" t="str">
        <f t="array" ref="I296">INDEX(manifest_11Sep!$A$1:$V$3202,MATCH($B296,manifest_11Sep!$B$1:$B$3202,0),MATCH(A.Arr9sepList!I$1,manifest_11Sep!$A$1:$V$1,0))</f>
        <v>Hong Kong Airlines</v>
      </c>
      <c r="J296" s="229" t="str">
        <f t="array" ref="J296">INDEX(manifest_11Sep!$A$1:$V$3202,MATCH($B296,manifest_11Sep!$B$1:$B$3202,0),MATCH(A.Arr9sepList!J$1,manifest_11Sep!$A$1:$V$1,0))</f>
        <v>HX 628</v>
      </c>
      <c r="K296" s="229" t="str">
        <f t="array" ref="K296">INDEX(manifest_11Sep!$A$1:$V$3202,MATCH($B296,manifest_11Sep!$B$1:$B$3202,0),MATCH(A.Arr9sepList!K$1,manifest_11Sep!$A$1:$V$1,0))</f>
        <v>13-thg 9-25</v>
      </c>
      <c r="L296" s="230">
        <f t="array" ref="L296">INDEX(manifest_11Sep!$A$1:$V$3202,MATCH($B296,manifest_11Sep!$B$1:$B$3202,0),MATCH(A.Arr9sepList!L$1,manifest_11Sep!$A$1:$V$1,0))</f>
        <v>0.57638888888888884</v>
      </c>
      <c r="M296" s="229" t="str">
        <f t="array" ref="M296">INDEX(manifest_11Sep!$A$1:$V$3202,MATCH($B296,manifest_11Sep!$B$1:$B$3202,0),MATCH(A.Arr9sepList!M$1,manifest_11Sep!$A$1:$V$1,0))</f>
        <v>ICN-T1</v>
      </c>
      <c r="N296" s="229" t="str">
        <f t="array" ref="N296">INDEX(manifest_11Sep!$A$1:$V$3202,MATCH($B296,manifest_11Sep!$B$1:$B$3202,0),MATCH(A.Arr9sepList!N$1,manifest_11Sep!$A$1:$V$1,0))</f>
        <v>THE PLAZA</v>
      </c>
      <c r="O296" s="231">
        <f>COUNTA(N296:N346)</f>
        <v>51</v>
      </c>
      <c r="P296" s="235"/>
      <c r="Q296" s="232">
        <v>70499001</v>
      </c>
      <c r="R296" s="232" t="s">
        <v>43</v>
      </c>
      <c r="S296" s="229">
        <f t="array" ref="S296">INDEX(manifest_11Sep!$A$1:$V$3202,MATCH($B296,manifest_11Sep!$B$1:$B$3202,0),MATCH(A.Arr9sepList!S$1,manifest_11Sep!$A$1:$V$1,0))</f>
        <v>0</v>
      </c>
    </row>
    <row r="297" spans="1:19" ht="15.75" customHeight="1">
      <c r="A297" s="13" t="str">
        <f t="array" ref="A297">INDEX(manifest_11Sep!$A$1:$V$3202,MATCH($B297,manifest_11Sep!$B$1:$B$3202,0),MATCH(A.Arr9sepList!A$1,manifest_11Sep!$A$1:$V$1,0))</f>
        <v>A</v>
      </c>
      <c r="B297" s="13" t="s">
        <v>1710</v>
      </c>
      <c r="C297" s="13" t="str">
        <f t="array" ref="C297">INDEX(manifest_11Sep!$A$1:$V$3202,MATCH($B297,manifest_11Sep!$B$1:$B$3202,0),MATCH(A.Arr9sepList!C$1,manifest_11Sep!$A$1:$V$1,0))</f>
        <v>DFNDKYQ6FRR</v>
      </c>
      <c r="D297" s="13" t="str">
        <f t="array" ref="D297">INDEX(manifest_11Sep!$A$1:$V$3202,MATCH($B297,manifest_11Sep!$B$1:$B$3202,0),MATCH(A.Arr9sepList!D$1,manifest_11Sep!$A$1:$V$1,0))</f>
        <v>Female</v>
      </c>
      <c r="E297" s="13" t="str">
        <f t="array" ref="E297">INDEX(manifest_11Sep!$A$1:$V$3202,MATCH($B297,manifest_11Sep!$B$1:$B$3202,0),MATCH(A.Arr9sepList!E$1,manifest_11Sep!$A$1:$V$1,0))</f>
        <v>Jannette Hermosilla</v>
      </c>
      <c r="F297" s="13" t="str">
        <f t="array" ref="F297">INDEX(manifest_11Sep!$A$1:$V$3202,MATCH($B297,manifest_11Sep!$B$1:$B$3202,0),MATCH(A.Arr9sepList!F$1,manifest_11Sep!$A$1:$V$1,0))</f>
        <v>Ramos</v>
      </c>
      <c r="G297" s="13">
        <f t="array" ref="G297">INDEX(manifest_11Sep!$A$1:$V$3202,MATCH($B297,manifest_11Sep!$B$1:$B$3202,0),MATCH(A.Arr9sepList!G$1,manifest_11Sep!$A$1:$V$1,0))</f>
        <v>49</v>
      </c>
      <c r="H297" s="13" t="str">
        <f t="array" ref="H297">INDEX(manifest_11Sep!$A$1:$V$3202,MATCH($B297,manifest_11Sep!$B$1:$B$3202,0),MATCH(A.Arr9sepList!H$1,manifest_11Sep!$A$1:$V$1,0))</f>
        <v>Bobot Peralta</v>
      </c>
      <c r="I297" s="13" t="str">
        <f t="array" ref="I297">INDEX(manifest_11Sep!$A$1:$V$3202,MATCH($B297,manifest_11Sep!$B$1:$B$3202,0),MATCH(A.Arr9sepList!I$1,manifest_11Sep!$A$1:$V$1,0))</f>
        <v>Hong Kong Airlines</v>
      </c>
      <c r="J297" s="13" t="str">
        <f t="array" ref="J297">INDEX(manifest_11Sep!$A$1:$V$3202,MATCH($B297,manifest_11Sep!$B$1:$B$3202,0),MATCH(A.Arr9sepList!J$1,manifest_11Sep!$A$1:$V$1,0))</f>
        <v>HX 628</v>
      </c>
      <c r="K297" s="13" t="str">
        <f t="array" ref="K297">INDEX(manifest_11Sep!$A$1:$V$3202,MATCH($B297,manifest_11Sep!$B$1:$B$3202,0),MATCH(A.Arr9sepList!K$1,manifest_11Sep!$A$1:$V$1,0))</f>
        <v>13-thg 9-25</v>
      </c>
      <c r="L297" s="14">
        <f t="array" ref="L297">INDEX(manifest_11Sep!$A$1:$V$3202,MATCH($B297,manifest_11Sep!$B$1:$B$3202,0),MATCH(A.Arr9sepList!L$1,manifest_11Sep!$A$1:$V$1,0))</f>
        <v>0.57638888888888884</v>
      </c>
      <c r="M297" s="13" t="str">
        <f t="array" ref="M297">INDEX(manifest_11Sep!$A$1:$V$3202,MATCH($B297,manifest_11Sep!$B$1:$B$3202,0),MATCH(A.Arr9sepList!M$1,manifest_11Sep!$A$1:$V$1,0))</f>
        <v>ICN-T1</v>
      </c>
      <c r="N297" s="13" t="str">
        <f t="array" ref="N297">INDEX(manifest_11Sep!$A$1:$V$3202,MATCH($B297,manifest_11Sep!$B$1:$B$3202,0),MATCH(A.Arr9sepList!N$1,manifest_11Sep!$A$1:$V$1,0))</f>
        <v>THE PLAZA</v>
      </c>
      <c r="O297" s="15"/>
      <c r="P297" s="20"/>
      <c r="Q297" s="16">
        <v>70499001</v>
      </c>
      <c r="R297" s="16" t="s">
        <v>43</v>
      </c>
      <c r="S297" s="13">
        <f t="array" ref="S297">INDEX(manifest_11Sep!$A$1:$V$3202,MATCH($B297,manifest_11Sep!$B$1:$B$3202,0),MATCH(A.Arr9sepList!S$1,manifest_11Sep!$A$1:$V$1,0))</f>
        <v>0</v>
      </c>
    </row>
    <row r="298" spans="1:19" ht="15.75" customHeight="1">
      <c r="A298" s="13" t="str">
        <f t="array" ref="A298">INDEX(manifest_11Sep!$A$1:$V$3202,MATCH($B298,manifest_11Sep!$B$1:$B$3202,0),MATCH(A.Arr9sepList!A$1,manifest_11Sep!$A$1:$V$1,0))</f>
        <v>A</v>
      </c>
      <c r="B298" s="13" t="s">
        <v>1714</v>
      </c>
      <c r="C298" s="13" t="str">
        <f t="array" ref="C298">INDEX(manifest_11Sep!$A$1:$V$3202,MATCH($B298,manifest_11Sep!$B$1:$B$3202,0),MATCH(A.Arr9sepList!C$1,manifest_11Sep!$A$1:$V$1,0))</f>
        <v>DFNDKYQ6FRR</v>
      </c>
      <c r="D298" s="13" t="str">
        <f t="array" ref="D298">INDEX(manifest_11Sep!$A$1:$V$3202,MATCH($B298,manifest_11Sep!$B$1:$B$3202,0),MATCH(A.Arr9sepList!D$1,manifest_11Sep!$A$1:$V$1,0))</f>
        <v>Female</v>
      </c>
      <c r="E298" s="13" t="str">
        <f t="array" ref="E298">INDEX(manifest_11Sep!$A$1:$V$3202,MATCH($B298,manifest_11Sep!$B$1:$B$3202,0),MATCH(A.Arr9sepList!E$1,manifest_11Sep!$A$1:$V$1,0))</f>
        <v>Yssabel Hermosilla</v>
      </c>
      <c r="F298" s="13" t="str">
        <f t="array" ref="F298">INDEX(manifest_11Sep!$A$1:$V$3202,MATCH($B298,manifest_11Sep!$B$1:$B$3202,0),MATCH(A.Arr9sepList!F$1,manifest_11Sep!$A$1:$V$1,0))</f>
        <v>Ramos</v>
      </c>
      <c r="G298" s="13">
        <f t="array" ref="G298">INDEX(manifest_11Sep!$A$1:$V$3202,MATCH($B298,manifest_11Sep!$B$1:$B$3202,0),MATCH(A.Arr9sepList!G$1,manifest_11Sep!$A$1:$V$1,0))</f>
        <v>14</v>
      </c>
      <c r="H298" s="13" t="str">
        <f t="array" ref="H298">INDEX(manifest_11Sep!$A$1:$V$3202,MATCH($B298,manifest_11Sep!$B$1:$B$3202,0),MATCH(A.Arr9sepList!H$1,manifest_11Sep!$A$1:$V$1,0))</f>
        <v>Bobot Peralta</v>
      </c>
      <c r="I298" s="13" t="str">
        <f t="array" ref="I298">INDEX(manifest_11Sep!$A$1:$V$3202,MATCH($B298,manifest_11Sep!$B$1:$B$3202,0),MATCH(A.Arr9sepList!I$1,manifest_11Sep!$A$1:$V$1,0))</f>
        <v>Hong Kong Airlines</v>
      </c>
      <c r="J298" s="13" t="str">
        <f t="array" ref="J298">INDEX(manifest_11Sep!$A$1:$V$3202,MATCH($B298,manifest_11Sep!$B$1:$B$3202,0),MATCH(A.Arr9sepList!J$1,manifest_11Sep!$A$1:$V$1,0))</f>
        <v>HX 628</v>
      </c>
      <c r="K298" s="13" t="str">
        <f t="array" ref="K298">INDEX(manifest_11Sep!$A$1:$V$3202,MATCH($B298,manifest_11Sep!$B$1:$B$3202,0),MATCH(A.Arr9sepList!K$1,manifest_11Sep!$A$1:$V$1,0))</f>
        <v>13-thg 9-25</v>
      </c>
      <c r="L298" s="14">
        <f t="array" ref="L298">INDEX(manifest_11Sep!$A$1:$V$3202,MATCH($B298,manifest_11Sep!$B$1:$B$3202,0),MATCH(A.Arr9sepList!L$1,manifest_11Sep!$A$1:$V$1,0))</f>
        <v>0.57638888888888884</v>
      </c>
      <c r="M298" s="13" t="str">
        <f t="array" ref="M298">INDEX(manifest_11Sep!$A$1:$V$3202,MATCH($B298,manifest_11Sep!$B$1:$B$3202,0),MATCH(A.Arr9sepList!M$1,manifest_11Sep!$A$1:$V$1,0))</f>
        <v>ICN-T1</v>
      </c>
      <c r="N298" s="13" t="str">
        <f t="array" ref="N298">INDEX(manifest_11Sep!$A$1:$V$3202,MATCH($B298,manifest_11Sep!$B$1:$B$3202,0),MATCH(A.Arr9sepList!N$1,manifest_11Sep!$A$1:$V$1,0))</f>
        <v>THE PLAZA</v>
      </c>
      <c r="O298" s="15"/>
      <c r="P298" s="20"/>
      <c r="Q298" s="16">
        <v>70273388</v>
      </c>
      <c r="R298" s="16" t="s">
        <v>61</v>
      </c>
      <c r="S298" s="13">
        <f t="array" ref="S298">INDEX(manifest_11Sep!$A$1:$V$3202,MATCH($B298,manifest_11Sep!$B$1:$B$3202,0),MATCH(A.Arr9sepList!S$1,manifest_11Sep!$A$1:$V$1,0))</f>
        <v>0</v>
      </c>
    </row>
    <row r="299" spans="1:19" ht="15.75" customHeight="1">
      <c r="A299" s="13" t="str">
        <f t="array" ref="A299">INDEX(manifest_11Sep!$A$1:$V$3202,MATCH($B299,manifest_11Sep!$B$1:$B$3202,0),MATCH(A.Arr9sepList!A$1,manifest_11Sep!$A$1:$V$1,0))</f>
        <v>A</v>
      </c>
      <c r="B299" s="13" t="s">
        <v>1744</v>
      </c>
      <c r="C299" s="13" t="str">
        <f t="array" ref="C299">INDEX(manifest_11Sep!$A$1:$V$3202,MATCH($B299,manifest_11Sep!$B$1:$B$3202,0),MATCH(A.Arr9sepList!C$1,manifest_11Sep!$A$1:$V$1,0))</f>
        <v>HYNBBL9BMQC</v>
      </c>
      <c r="D299" s="13" t="str">
        <f t="array" ref="D299">INDEX(manifest_11Sep!$A$1:$V$3202,MATCH($B299,manifest_11Sep!$B$1:$B$3202,0),MATCH(A.Arr9sepList!D$1,manifest_11Sep!$A$1:$V$1,0))</f>
        <v>Female</v>
      </c>
      <c r="E299" s="13" t="str">
        <f t="array" ref="E299">INDEX(manifest_11Sep!$A$1:$V$3202,MATCH($B299,manifest_11Sep!$B$1:$B$3202,0),MATCH(A.Arr9sepList!E$1,manifest_11Sep!$A$1:$V$1,0))</f>
        <v>Wani Angeles</v>
      </c>
      <c r="F299" s="13" t="str">
        <f t="array" ref="F299">INDEX(manifest_11Sep!$A$1:$V$3202,MATCH($B299,manifest_11Sep!$B$1:$B$3202,0),MATCH(A.Arr9sepList!F$1,manifest_11Sep!$A$1:$V$1,0))</f>
        <v>Legaspi</v>
      </c>
      <c r="G299" s="13">
        <f t="array" ref="G299">INDEX(manifest_11Sep!$A$1:$V$3202,MATCH($B299,manifest_11Sep!$B$1:$B$3202,0),MATCH(A.Arr9sepList!G$1,manifest_11Sep!$A$1:$V$1,0))</f>
        <v>50</v>
      </c>
      <c r="H299" s="13" t="str">
        <f t="array" ref="H299">INDEX(manifest_11Sep!$A$1:$V$3202,MATCH($B299,manifest_11Sep!$B$1:$B$3202,0),MATCH(A.Arr9sepList!H$1,manifest_11Sep!$A$1:$V$1,0))</f>
        <v>Bobot Peralta</v>
      </c>
      <c r="I299" s="13" t="str">
        <f t="array" ref="I299">INDEX(manifest_11Sep!$A$1:$V$3202,MATCH($B299,manifest_11Sep!$B$1:$B$3202,0),MATCH(A.Arr9sepList!I$1,manifest_11Sep!$A$1:$V$1,0))</f>
        <v>Hong Kong Airlines</v>
      </c>
      <c r="J299" s="13" t="str">
        <f t="array" ref="J299">INDEX(manifest_11Sep!$A$1:$V$3202,MATCH($B299,manifest_11Sep!$B$1:$B$3202,0),MATCH(A.Arr9sepList!J$1,manifest_11Sep!$A$1:$V$1,0))</f>
        <v>HX 628</v>
      </c>
      <c r="K299" s="13" t="str">
        <f t="array" ref="K299">INDEX(manifest_11Sep!$A$1:$V$3202,MATCH($B299,manifest_11Sep!$B$1:$B$3202,0),MATCH(A.Arr9sepList!K$1,manifest_11Sep!$A$1:$V$1,0))</f>
        <v>13-thg 9-25</v>
      </c>
      <c r="L299" s="14">
        <f t="array" ref="L299">INDEX(manifest_11Sep!$A$1:$V$3202,MATCH($B299,manifest_11Sep!$B$1:$B$3202,0),MATCH(A.Arr9sepList!L$1,manifest_11Sep!$A$1:$V$1,0))</f>
        <v>0.57638888888888884</v>
      </c>
      <c r="M299" s="13" t="str">
        <f t="array" ref="M299">INDEX(manifest_11Sep!$A$1:$V$3202,MATCH($B299,manifest_11Sep!$B$1:$B$3202,0),MATCH(A.Arr9sepList!M$1,manifest_11Sep!$A$1:$V$1,0))</f>
        <v>ICN-T1</v>
      </c>
      <c r="N299" s="13" t="str">
        <f t="array" ref="N299">INDEX(manifest_11Sep!$A$1:$V$3202,MATCH($B299,manifest_11Sep!$B$1:$B$3202,0),MATCH(A.Arr9sepList!N$1,manifest_11Sep!$A$1:$V$1,0))</f>
        <v>THE PLAZA</v>
      </c>
      <c r="O299" s="15"/>
      <c r="P299" s="20"/>
      <c r="Q299" s="16">
        <v>70499026</v>
      </c>
      <c r="R299" s="16" t="s">
        <v>43</v>
      </c>
      <c r="S299" s="13">
        <f t="array" ref="S299">INDEX(manifest_11Sep!$A$1:$V$3202,MATCH($B299,manifest_11Sep!$B$1:$B$3202,0),MATCH(A.Arr9sepList!S$1,manifest_11Sep!$A$1:$V$1,0))</f>
        <v>0</v>
      </c>
    </row>
    <row r="300" spans="1:19" ht="15.75" customHeight="1">
      <c r="A300" s="13" t="str">
        <f t="array" ref="A300">INDEX(manifest_11Sep!$A$1:$V$3202,MATCH($B300,manifest_11Sep!$B$1:$B$3202,0),MATCH(A.Arr9sepList!A$1,manifest_11Sep!$A$1:$V$1,0))</f>
        <v>A</v>
      </c>
      <c r="B300" s="13" t="s">
        <v>1747</v>
      </c>
      <c r="C300" s="13" t="str">
        <f t="array" ref="C300">INDEX(manifest_11Sep!$A$1:$V$3202,MATCH($B300,manifest_11Sep!$B$1:$B$3202,0),MATCH(A.Arr9sepList!C$1,manifest_11Sep!$A$1:$V$1,0))</f>
        <v>HYNBBL9BMQC</v>
      </c>
      <c r="D300" s="13" t="str">
        <f t="array" ref="D300">INDEX(manifest_11Sep!$A$1:$V$3202,MATCH($B300,manifest_11Sep!$B$1:$B$3202,0),MATCH(A.Arr9sepList!D$1,manifest_11Sep!$A$1:$V$1,0))</f>
        <v>Female</v>
      </c>
      <c r="E300" s="13" t="str">
        <f t="array" ref="E300">INDEX(manifest_11Sep!$A$1:$V$3202,MATCH($B300,manifest_11Sep!$B$1:$B$3202,0),MATCH(A.Arr9sepList!E$1,manifest_11Sep!$A$1:$V$1,0))</f>
        <v>Zarah Jane Magadia</v>
      </c>
      <c r="F300" s="13" t="str">
        <f t="array" ref="F300">INDEX(manifest_11Sep!$A$1:$V$3202,MATCH($B300,manifest_11Sep!$B$1:$B$3202,0),MATCH(A.Arr9sepList!F$1,manifest_11Sep!$A$1:$V$1,0))</f>
        <v>Perez</v>
      </c>
      <c r="G300" s="13">
        <f t="array" ref="G300">INDEX(manifest_11Sep!$A$1:$V$3202,MATCH($B300,manifest_11Sep!$B$1:$B$3202,0),MATCH(A.Arr9sepList!G$1,manifest_11Sep!$A$1:$V$1,0))</f>
        <v>55</v>
      </c>
      <c r="H300" s="13" t="str">
        <f t="array" ref="H300">INDEX(manifest_11Sep!$A$1:$V$3202,MATCH($B300,manifest_11Sep!$B$1:$B$3202,0),MATCH(A.Arr9sepList!H$1,manifest_11Sep!$A$1:$V$1,0))</f>
        <v>Bobot Peralta</v>
      </c>
      <c r="I300" s="13" t="str">
        <f t="array" ref="I300">INDEX(manifest_11Sep!$A$1:$V$3202,MATCH($B300,manifest_11Sep!$B$1:$B$3202,0),MATCH(A.Arr9sepList!I$1,manifest_11Sep!$A$1:$V$1,0))</f>
        <v>Hong Kong Airlines</v>
      </c>
      <c r="J300" s="13" t="str">
        <f t="array" ref="J300">INDEX(manifest_11Sep!$A$1:$V$3202,MATCH($B300,manifest_11Sep!$B$1:$B$3202,0),MATCH(A.Arr9sepList!J$1,manifest_11Sep!$A$1:$V$1,0))</f>
        <v>HX 628</v>
      </c>
      <c r="K300" s="13" t="str">
        <f t="array" ref="K300">INDEX(manifest_11Sep!$A$1:$V$3202,MATCH($B300,manifest_11Sep!$B$1:$B$3202,0),MATCH(A.Arr9sepList!K$1,manifest_11Sep!$A$1:$V$1,0))</f>
        <v>13-thg 9-25</v>
      </c>
      <c r="L300" s="14">
        <f t="array" ref="L300">INDEX(manifest_11Sep!$A$1:$V$3202,MATCH($B300,manifest_11Sep!$B$1:$B$3202,0),MATCH(A.Arr9sepList!L$1,manifest_11Sep!$A$1:$V$1,0))</f>
        <v>0.57638888888888884</v>
      </c>
      <c r="M300" s="13" t="str">
        <f t="array" ref="M300">INDEX(manifest_11Sep!$A$1:$V$3202,MATCH($B300,manifest_11Sep!$B$1:$B$3202,0),MATCH(A.Arr9sepList!M$1,manifest_11Sep!$A$1:$V$1,0))</f>
        <v>ICN-T1</v>
      </c>
      <c r="N300" s="13" t="str">
        <f t="array" ref="N300">INDEX(manifest_11Sep!$A$1:$V$3202,MATCH($B300,manifest_11Sep!$B$1:$B$3202,0),MATCH(A.Arr9sepList!N$1,manifest_11Sep!$A$1:$V$1,0))</f>
        <v>THE PLAZA</v>
      </c>
      <c r="O300" s="15"/>
      <c r="P300" s="20"/>
      <c r="Q300" s="16">
        <v>70499026</v>
      </c>
      <c r="R300" s="16" t="s">
        <v>43</v>
      </c>
      <c r="S300" s="13">
        <f t="array" ref="S300">INDEX(manifest_11Sep!$A$1:$V$3202,MATCH($B300,manifest_11Sep!$B$1:$B$3202,0),MATCH(A.Arr9sepList!S$1,manifest_11Sep!$A$1:$V$1,0))</f>
        <v>0</v>
      </c>
    </row>
    <row r="301" spans="1:19" ht="15.75" customHeight="1">
      <c r="A301" s="13" t="str">
        <f t="array" ref="A301">INDEX(manifest_11Sep!$A$1:$V$3202,MATCH($B301,manifest_11Sep!$B$1:$B$3202,0),MATCH(A.Arr9sepList!A$1,manifest_11Sep!$A$1:$V$1,0))</f>
        <v>A</v>
      </c>
      <c r="B301" s="13" t="s">
        <v>153</v>
      </c>
      <c r="C301" s="13" t="str">
        <f t="array" ref="C301">INDEX(manifest_11Sep!$A$1:$V$3202,MATCH($B301,manifest_11Sep!$B$1:$B$3202,0),MATCH(A.Arr9sepList!C$1,manifest_11Sep!$A$1:$V$1,0))</f>
        <v>NZN2Z5XYY4M</v>
      </c>
      <c r="D301" s="13" t="str">
        <f t="array" ref="D301">INDEX(manifest_11Sep!$A$1:$V$3202,MATCH($B301,manifest_11Sep!$B$1:$B$3202,0),MATCH(A.Arr9sepList!D$1,manifest_11Sep!$A$1:$V$1,0))</f>
        <v>Male</v>
      </c>
      <c r="E301" s="13" t="str">
        <f t="array" ref="E301">INDEX(manifest_11Sep!$A$1:$V$3202,MATCH($B301,manifest_11Sep!$B$1:$B$3202,0),MATCH(A.Arr9sepList!E$1,manifest_11Sep!$A$1:$V$1,0))</f>
        <v>Himawan</v>
      </c>
      <c r="F301" s="13" t="str">
        <f t="array" ref="F301">INDEX(manifest_11Sep!$A$1:$V$3202,MATCH($B301,manifest_11Sep!$B$1:$B$3202,0),MATCH(A.Arr9sepList!F$1,manifest_11Sep!$A$1:$V$1,0))</f>
        <v>Brasali</v>
      </c>
      <c r="G301" s="13">
        <f t="array" ref="G301">INDEX(manifest_11Sep!$A$1:$V$3202,MATCH($B301,manifest_11Sep!$B$1:$B$3202,0),MATCH(A.Arr9sepList!G$1,manifest_11Sep!$A$1:$V$1,0))</f>
        <v>60</v>
      </c>
      <c r="H301" s="13" t="str">
        <f t="array" ref="H301">INDEX(manifest_11Sep!$A$1:$V$3202,MATCH($B301,manifest_11Sep!$B$1:$B$3202,0),MATCH(A.Arr9sepList!H$1,manifest_11Sep!$A$1:$V$1,0))</f>
        <v>Alicia Nguyen 1</v>
      </c>
      <c r="I301" s="13" t="str">
        <f t="array" ref="I301">INDEX(manifest_11Sep!$A$1:$V$3202,MATCH($B301,manifest_11Sep!$B$1:$B$3202,0),MATCH(A.Arr9sepList!I$1,manifest_11Sep!$A$1:$V$1,0))</f>
        <v>Cathay Pacific</v>
      </c>
      <c r="J301" s="13" t="str">
        <f t="array" ref="J301">INDEX(manifest_11Sep!$A$1:$V$3202,MATCH($B301,manifest_11Sep!$B$1:$B$3202,0),MATCH(A.Arr9sepList!J$1,manifest_11Sep!$A$1:$V$1,0))</f>
        <v>CX 410</v>
      </c>
      <c r="K301" s="13" t="str">
        <f t="array" ref="K301">INDEX(manifest_11Sep!$A$1:$V$3202,MATCH($B301,manifest_11Sep!$B$1:$B$3202,0),MATCH(A.Arr9sepList!K$1,manifest_11Sep!$A$1:$V$1,0))</f>
        <v>13-thg 9-25</v>
      </c>
      <c r="L301" s="14">
        <f t="array" ref="L301">INDEX(manifest_11Sep!$A$1:$V$3202,MATCH($B301,manifest_11Sep!$B$1:$B$3202,0),MATCH(A.Arr9sepList!L$1,manifest_11Sep!$A$1:$V$1,0))</f>
        <v>0.58680555555555558</v>
      </c>
      <c r="M301" s="13" t="str">
        <f t="array" ref="M301">INDEX(manifest_11Sep!$A$1:$V$3202,MATCH($B301,manifest_11Sep!$B$1:$B$3202,0),MATCH(A.Arr9sepList!M$1,manifest_11Sep!$A$1:$V$1,0))</f>
        <v>ICN-T1</v>
      </c>
      <c r="N301" s="13" t="str">
        <f t="array" ref="N301">INDEX(manifest_11Sep!$A$1:$V$3202,MATCH($B301,manifest_11Sep!$B$1:$B$3202,0),MATCH(A.Arr9sepList!N$1,manifest_11Sep!$A$1:$V$1,0))</f>
        <v>FAIRMONT</v>
      </c>
      <c r="O301" s="15"/>
      <c r="P301" s="20"/>
      <c r="Q301" s="16">
        <v>462710469</v>
      </c>
      <c r="R301" s="16" t="s">
        <v>43</v>
      </c>
      <c r="S301" s="13" t="str">
        <f t="array" ref="S301">INDEX(manifest_11Sep!$A$1:$V$3202,MATCH($B301,manifest_11Sep!$B$1:$B$3202,0),MATCH(A.Arr9sepList!S$1,manifest_11Sep!$A$1:$V$1,0))</f>
        <v>Busan -&gt; Incheon Airport train station, @ 18:00</v>
      </c>
    </row>
    <row r="302" spans="1:19" ht="15.75" customHeight="1">
      <c r="A302" s="13" t="str">
        <f t="array" ref="A302">INDEX(manifest_11Sep!$A$1:$V$3202,MATCH($B302,manifest_11Sep!$B$1:$B$3202,0),MATCH(A.Arr9sepList!A$1,manifest_11Sep!$A$1:$V$1,0))</f>
        <v>A</v>
      </c>
      <c r="B302" s="13" t="s">
        <v>162</v>
      </c>
      <c r="C302" s="13" t="str">
        <f t="array" ref="C302">INDEX(manifest_11Sep!$A$1:$V$3202,MATCH($B302,manifest_11Sep!$B$1:$B$3202,0),MATCH(A.Arr9sepList!C$1,manifest_11Sep!$A$1:$V$1,0))</f>
        <v>NZN2Z5XYY4M</v>
      </c>
      <c r="D302" s="13" t="str">
        <f t="array" ref="D302">INDEX(manifest_11Sep!$A$1:$V$3202,MATCH($B302,manifest_11Sep!$B$1:$B$3202,0),MATCH(A.Arr9sepList!D$1,manifest_11Sep!$A$1:$V$1,0))</f>
        <v>Female</v>
      </c>
      <c r="E302" s="13" t="str">
        <f t="array" ref="E302">INDEX(manifest_11Sep!$A$1:$V$3202,MATCH($B302,manifest_11Sep!$B$1:$B$3202,0),MATCH(A.Arr9sepList!E$1,manifest_11Sep!$A$1:$V$1,0))</f>
        <v>Liliana Chandra</v>
      </c>
      <c r="F302" s="13" t="str">
        <f t="array" ref="F302">INDEX(manifest_11Sep!$A$1:$V$3202,MATCH($B302,manifest_11Sep!$B$1:$B$3202,0),MATCH(A.Arr9sepList!F$1,manifest_11Sep!$A$1:$V$1,0))</f>
        <v>Brasali</v>
      </c>
      <c r="G302" s="13">
        <f t="array" ref="G302">INDEX(manifest_11Sep!$A$1:$V$3202,MATCH($B302,manifest_11Sep!$B$1:$B$3202,0),MATCH(A.Arr9sepList!G$1,manifest_11Sep!$A$1:$V$1,0))</f>
        <v>61</v>
      </c>
      <c r="H302" s="13" t="str">
        <f t="array" ref="H302">INDEX(manifest_11Sep!$A$1:$V$3202,MATCH($B302,manifest_11Sep!$B$1:$B$3202,0),MATCH(A.Arr9sepList!H$1,manifest_11Sep!$A$1:$V$1,0))</f>
        <v>Alicia Nguyen 1</v>
      </c>
      <c r="I302" s="13" t="str">
        <f t="array" ref="I302">INDEX(manifest_11Sep!$A$1:$V$3202,MATCH($B302,manifest_11Sep!$B$1:$B$3202,0),MATCH(A.Arr9sepList!I$1,manifest_11Sep!$A$1:$V$1,0))</f>
        <v>Cathay Pacific</v>
      </c>
      <c r="J302" s="13" t="str">
        <f t="array" ref="J302">INDEX(manifest_11Sep!$A$1:$V$3202,MATCH($B302,manifest_11Sep!$B$1:$B$3202,0),MATCH(A.Arr9sepList!J$1,manifest_11Sep!$A$1:$V$1,0))</f>
        <v>CX 410</v>
      </c>
      <c r="K302" s="13" t="str">
        <f t="array" ref="K302">INDEX(manifest_11Sep!$A$1:$V$3202,MATCH($B302,manifest_11Sep!$B$1:$B$3202,0),MATCH(A.Arr9sepList!K$1,manifest_11Sep!$A$1:$V$1,0))</f>
        <v>13-thg 9-25</v>
      </c>
      <c r="L302" s="14">
        <f t="array" ref="L302">INDEX(manifest_11Sep!$A$1:$V$3202,MATCH($B302,manifest_11Sep!$B$1:$B$3202,0),MATCH(A.Arr9sepList!L$1,manifest_11Sep!$A$1:$V$1,0))</f>
        <v>0.58680555555555558</v>
      </c>
      <c r="M302" s="13" t="str">
        <f t="array" ref="M302">INDEX(manifest_11Sep!$A$1:$V$3202,MATCH($B302,manifest_11Sep!$B$1:$B$3202,0),MATCH(A.Arr9sepList!M$1,manifest_11Sep!$A$1:$V$1,0))</f>
        <v>ICN-T1</v>
      </c>
      <c r="N302" s="13" t="str">
        <f t="array" ref="N302">INDEX(manifest_11Sep!$A$1:$V$3202,MATCH($B302,manifest_11Sep!$B$1:$B$3202,0),MATCH(A.Arr9sepList!N$1,manifest_11Sep!$A$1:$V$1,0))</f>
        <v>FAIRMONT</v>
      </c>
      <c r="O302" s="15"/>
      <c r="P302" s="20"/>
      <c r="Q302" s="16">
        <v>462710469</v>
      </c>
      <c r="R302" s="16" t="s">
        <v>43</v>
      </c>
      <c r="S302" s="13" t="str">
        <f t="array" ref="S302">INDEX(manifest_11Sep!$A$1:$V$3202,MATCH($B302,manifest_11Sep!$B$1:$B$3202,0),MATCH(A.Arr9sepList!S$1,manifest_11Sep!$A$1:$V$1,0))</f>
        <v>Busan -&gt; Incheon Airport train station, @ 18:00</v>
      </c>
    </row>
    <row r="303" spans="1:19" ht="15.75" customHeight="1">
      <c r="A303" s="13" t="str">
        <f t="array" ref="A303">INDEX(manifest_11Sep!$A$1:$V$3202,MATCH($B303,manifest_11Sep!$B$1:$B$3202,0),MATCH(A.Arr9sepList!A$1,manifest_11Sep!$A$1:$V$1,0))</f>
        <v>A</v>
      </c>
      <c r="B303" s="13" t="s">
        <v>168</v>
      </c>
      <c r="C303" s="13" t="str">
        <f t="array" ref="C303">INDEX(manifest_11Sep!$A$1:$V$3202,MATCH($B303,manifest_11Sep!$B$1:$B$3202,0),MATCH(A.Arr9sepList!C$1,manifest_11Sep!$A$1:$V$1,0))</f>
        <v>PYN6VPQG6T9</v>
      </c>
      <c r="D303" s="13" t="str">
        <f t="array" ref="D303">INDEX(manifest_11Sep!$A$1:$V$3202,MATCH($B303,manifest_11Sep!$B$1:$B$3202,0),MATCH(A.Arr9sepList!D$1,manifest_11Sep!$A$1:$V$1,0))</f>
        <v>Female</v>
      </c>
      <c r="E303" s="13" t="str">
        <f t="array" ref="E303">INDEX(manifest_11Sep!$A$1:$V$3202,MATCH($B303,manifest_11Sep!$B$1:$B$3202,0),MATCH(A.Arr9sepList!E$1,manifest_11Sep!$A$1:$V$1,0))</f>
        <v>Kennedydouglas</v>
      </c>
      <c r="F303" s="13" t="str">
        <f t="array" ref="F303">INDEX(manifest_11Sep!$A$1:$V$3202,MATCH($B303,manifest_11Sep!$B$1:$B$3202,0),MATCH(A.Arr9sepList!F$1,manifest_11Sep!$A$1:$V$1,0))</f>
        <v>Jean</v>
      </c>
      <c r="G303" s="13">
        <f t="array" ref="G303">INDEX(manifest_11Sep!$A$1:$V$3202,MATCH($B303,manifest_11Sep!$B$1:$B$3202,0),MATCH(A.Arr9sepList!G$1,manifest_11Sep!$A$1:$V$1,0))</f>
        <v>70</v>
      </c>
      <c r="H303" s="13" t="str">
        <f t="array" ref="H303">INDEX(manifest_11Sep!$A$1:$V$3202,MATCH($B303,manifest_11Sep!$B$1:$B$3202,0),MATCH(A.Arr9sepList!H$1,manifest_11Sep!$A$1:$V$1,0))</f>
        <v>Alicia Nguyen 1</v>
      </c>
      <c r="I303" s="13" t="str">
        <f t="array" ref="I303">INDEX(manifest_11Sep!$A$1:$V$3202,MATCH($B303,manifest_11Sep!$B$1:$B$3202,0),MATCH(A.Arr9sepList!I$1,manifest_11Sep!$A$1:$V$1,0))</f>
        <v>Cathay Pacific</v>
      </c>
      <c r="J303" s="13" t="str">
        <f t="array" ref="J303">INDEX(manifest_11Sep!$A$1:$V$3202,MATCH($B303,manifest_11Sep!$B$1:$B$3202,0),MATCH(A.Arr9sepList!J$1,manifest_11Sep!$A$1:$V$1,0))</f>
        <v>CX 410</v>
      </c>
      <c r="K303" s="13" t="str">
        <f t="array" ref="K303">INDEX(manifest_11Sep!$A$1:$V$3202,MATCH($B303,manifest_11Sep!$B$1:$B$3202,0),MATCH(A.Arr9sepList!K$1,manifest_11Sep!$A$1:$V$1,0))</f>
        <v>13-thg 9-25</v>
      </c>
      <c r="L303" s="14">
        <f t="array" ref="L303">INDEX(manifest_11Sep!$A$1:$V$3202,MATCH($B303,manifest_11Sep!$B$1:$B$3202,0),MATCH(A.Arr9sepList!L$1,manifest_11Sep!$A$1:$V$1,0))</f>
        <v>0.58680555555555558</v>
      </c>
      <c r="M303" s="13" t="str">
        <f t="array" ref="M303">INDEX(manifest_11Sep!$A$1:$V$3202,MATCH($B303,manifest_11Sep!$B$1:$B$3202,0),MATCH(A.Arr9sepList!M$1,manifest_11Sep!$A$1:$V$1,0))</f>
        <v>ICN-T1</v>
      </c>
      <c r="N303" s="13" t="str">
        <f t="array" ref="N303">INDEX(manifest_11Sep!$A$1:$V$3202,MATCH($B303,manifest_11Sep!$B$1:$B$3202,0),MATCH(A.Arr9sepList!N$1,manifest_11Sep!$A$1:$V$1,0))</f>
        <v>FAIRMONT</v>
      </c>
      <c r="O303" s="15"/>
      <c r="P303" s="20"/>
      <c r="Q303" s="16">
        <v>462710470</v>
      </c>
      <c r="R303" s="16" t="s">
        <v>43</v>
      </c>
      <c r="S303" s="13" t="str">
        <f t="array" ref="S303">INDEX(manifest_11Sep!$A$1:$V$3202,MATCH($B303,manifest_11Sep!$B$1:$B$3202,0),MATCH(A.Arr9sepList!S$1,manifest_11Sep!$A$1:$V$1,0))</f>
        <v>Busan -&gt; Incheon Airport train station, @ 18:00</v>
      </c>
    </row>
    <row r="304" spans="1:19" ht="15.75" customHeight="1">
      <c r="A304" s="13" t="str">
        <f t="array" ref="A304">INDEX(manifest_11Sep!$A$1:$V$3202,MATCH($B304,manifest_11Sep!$B$1:$B$3202,0),MATCH(A.Arr9sepList!A$1,manifest_11Sep!$A$1:$V$1,0))</f>
        <v>A</v>
      </c>
      <c r="B304" s="13" t="s">
        <v>441</v>
      </c>
      <c r="C304" s="13" t="str">
        <f t="array" ref="C304">INDEX(manifest_11Sep!$A$1:$V$3202,MATCH($B304,manifest_11Sep!$B$1:$B$3202,0),MATCH(A.Arr9sepList!C$1,manifest_11Sep!$A$1:$V$1,0))</f>
        <v>V3N6YF9FZ78</v>
      </c>
      <c r="D304" s="13" t="str">
        <f t="array" ref="D304">INDEX(manifest_11Sep!$A$1:$V$3202,MATCH($B304,manifest_11Sep!$B$1:$B$3202,0),MATCH(A.Arr9sepList!D$1,manifest_11Sep!$A$1:$V$1,0))</f>
        <v>Female</v>
      </c>
      <c r="E304" s="13" t="str">
        <f t="array" ref="E304">INDEX(manifest_11Sep!$A$1:$V$3202,MATCH($B304,manifest_11Sep!$B$1:$B$3202,0),MATCH(A.Arr9sepList!E$1,manifest_11Sep!$A$1:$V$1,0))</f>
        <v>Zenaida</v>
      </c>
      <c r="F304" s="13" t="str">
        <f t="array" ref="F304">INDEX(manifest_11Sep!$A$1:$V$3202,MATCH($B304,manifest_11Sep!$B$1:$B$3202,0),MATCH(A.Arr9sepList!F$1,manifest_11Sep!$A$1:$V$1,0))</f>
        <v>Fernandez</v>
      </c>
      <c r="G304" s="13">
        <f t="array" ref="G304">INDEX(manifest_11Sep!$A$1:$V$3202,MATCH($B304,manifest_11Sep!$B$1:$B$3202,0),MATCH(A.Arr9sepList!G$1,manifest_11Sep!$A$1:$V$1,0))</f>
        <v>68</v>
      </c>
      <c r="H304" s="13" t="str">
        <f t="array" ref="H304">INDEX(manifest_11Sep!$A$1:$V$3202,MATCH($B304,manifest_11Sep!$B$1:$B$3202,0),MATCH(A.Arr9sepList!H$1,manifest_11Sep!$A$1:$V$1,0))</f>
        <v>Alicia Nguyen 2</v>
      </c>
      <c r="I304" s="13" t="str">
        <f t="array" ref="I304">INDEX(manifest_11Sep!$A$1:$V$3202,MATCH($B304,manifest_11Sep!$B$1:$B$3202,0),MATCH(A.Arr9sepList!I$1,manifest_11Sep!$A$1:$V$1,0))</f>
        <v>Cathay Pacific</v>
      </c>
      <c r="J304" s="13" t="str">
        <f t="array" ref="J304">INDEX(manifest_11Sep!$A$1:$V$3202,MATCH($B304,manifest_11Sep!$B$1:$B$3202,0),MATCH(A.Arr9sepList!J$1,manifest_11Sep!$A$1:$V$1,0))</f>
        <v>CX 410</v>
      </c>
      <c r="K304" s="13" t="str">
        <f t="array" ref="K304">INDEX(manifest_11Sep!$A$1:$V$3202,MATCH($B304,manifest_11Sep!$B$1:$B$3202,0),MATCH(A.Arr9sepList!K$1,manifest_11Sep!$A$1:$V$1,0))</f>
        <v>13-thg 9-25</v>
      </c>
      <c r="L304" s="14">
        <f t="array" ref="L304">INDEX(manifest_11Sep!$A$1:$V$3202,MATCH($B304,manifest_11Sep!$B$1:$B$3202,0),MATCH(A.Arr9sepList!L$1,manifest_11Sep!$A$1:$V$1,0))</f>
        <v>0.58680555555555558</v>
      </c>
      <c r="M304" s="13" t="str">
        <f t="array" ref="M304">INDEX(manifest_11Sep!$A$1:$V$3202,MATCH($B304,manifest_11Sep!$B$1:$B$3202,0),MATCH(A.Arr9sepList!M$1,manifest_11Sep!$A$1:$V$1,0))</f>
        <v>ICN-T1</v>
      </c>
      <c r="N304" s="13" t="str">
        <f t="array" ref="N304">INDEX(manifest_11Sep!$A$1:$V$3202,MATCH($B304,manifest_11Sep!$B$1:$B$3202,0),MATCH(A.Arr9sepList!N$1,manifest_11Sep!$A$1:$V$1,0))</f>
        <v>FAIRMONT</v>
      </c>
      <c r="O304" s="15"/>
      <c r="P304" s="20"/>
      <c r="Q304" s="16">
        <v>462710760</v>
      </c>
      <c r="R304" s="16" t="s">
        <v>43</v>
      </c>
      <c r="S304" s="13">
        <f t="array" ref="S304">INDEX(manifest_11Sep!$A$1:$V$3202,MATCH($B304,manifest_11Sep!$B$1:$B$3202,0),MATCH(A.Arr9sepList!S$1,manifest_11Sep!$A$1:$V$1,0))</f>
        <v>0</v>
      </c>
    </row>
    <row r="305" spans="1:19" ht="15.75" customHeight="1">
      <c r="A305" s="13" t="str">
        <f t="array" ref="A305">INDEX(manifest_11Sep!$A$1:$V$3202,MATCH($B305,manifest_11Sep!$B$1:$B$3202,0),MATCH(A.Arr9sepList!A$1,manifest_11Sep!$A$1:$V$1,0))</f>
        <v>A</v>
      </c>
      <c r="B305" s="13" t="s">
        <v>444</v>
      </c>
      <c r="C305" s="13" t="str">
        <f t="array" ref="C305">INDEX(manifest_11Sep!$A$1:$V$3202,MATCH($B305,manifest_11Sep!$B$1:$B$3202,0),MATCH(A.Arr9sepList!C$1,manifest_11Sep!$A$1:$V$1,0))</f>
        <v>V3N6YF9FZ78</v>
      </c>
      <c r="D305" s="13" t="str">
        <f t="array" ref="D305">INDEX(manifest_11Sep!$A$1:$V$3202,MATCH($B305,manifest_11Sep!$B$1:$B$3202,0),MATCH(A.Arr9sepList!D$1,manifest_11Sep!$A$1:$V$1,0))</f>
        <v>Male</v>
      </c>
      <c r="E305" s="13" t="str">
        <f t="array" ref="E305">INDEX(manifest_11Sep!$A$1:$V$3202,MATCH($B305,manifest_11Sep!$B$1:$B$3202,0),MATCH(A.Arr9sepList!E$1,manifest_11Sep!$A$1:$V$1,0))</f>
        <v>Gregorio</v>
      </c>
      <c r="F305" s="13" t="str">
        <f t="array" ref="F305">INDEX(manifest_11Sep!$A$1:$V$3202,MATCH($B305,manifest_11Sep!$B$1:$B$3202,0),MATCH(A.Arr9sepList!F$1,manifest_11Sep!$A$1:$V$1,0))</f>
        <v>Fernandez</v>
      </c>
      <c r="G305" s="13">
        <f t="array" ref="G305">INDEX(manifest_11Sep!$A$1:$V$3202,MATCH($B305,manifest_11Sep!$B$1:$B$3202,0),MATCH(A.Arr9sepList!G$1,manifest_11Sep!$A$1:$V$1,0))</f>
        <v>79</v>
      </c>
      <c r="H305" s="13" t="str">
        <f t="array" ref="H305">INDEX(manifest_11Sep!$A$1:$V$3202,MATCH($B305,manifest_11Sep!$B$1:$B$3202,0),MATCH(A.Arr9sepList!H$1,manifest_11Sep!$A$1:$V$1,0))</f>
        <v>Alicia Nguyen 2</v>
      </c>
      <c r="I305" s="13" t="str">
        <f t="array" ref="I305">INDEX(manifest_11Sep!$A$1:$V$3202,MATCH($B305,manifest_11Sep!$B$1:$B$3202,0),MATCH(A.Arr9sepList!I$1,manifest_11Sep!$A$1:$V$1,0))</f>
        <v>Cathay Pacific</v>
      </c>
      <c r="J305" s="13" t="str">
        <f t="array" ref="J305">INDEX(manifest_11Sep!$A$1:$V$3202,MATCH($B305,manifest_11Sep!$B$1:$B$3202,0),MATCH(A.Arr9sepList!J$1,manifest_11Sep!$A$1:$V$1,0))</f>
        <v>CX 410</v>
      </c>
      <c r="K305" s="13" t="str">
        <f t="array" ref="K305">INDEX(manifest_11Sep!$A$1:$V$3202,MATCH($B305,manifest_11Sep!$B$1:$B$3202,0),MATCH(A.Arr9sepList!K$1,manifest_11Sep!$A$1:$V$1,0))</f>
        <v>13-thg 9-25</v>
      </c>
      <c r="L305" s="14">
        <f t="array" ref="L305">INDEX(manifest_11Sep!$A$1:$V$3202,MATCH($B305,manifest_11Sep!$B$1:$B$3202,0),MATCH(A.Arr9sepList!L$1,manifest_11Sep!$A$1:$V$1,0))</f>
        <v>0.58680555555555558</v>
      </c>
      <c r="M305" s="13" t="str">
        <f t="array" ref="M305">INDEX(manifest_11Sep!$A$1:$V$3202,MATCH($B305,manifest_11Sep!$B$1:$B$3202,0),MATCH(A.Arr9sepList!M$1,manifest_11Sep!$A$1:$V$1,0))</f>
        <v>ICN-T1</v>
      </c>
      <c r="N305" s="13" t="str">
        <f t="array" ref="N305">INDEX(manifest_11Sep!$A$1:$V$3202,MATCH($B305,manifest_11Sep!$B$1:$B$3202,0),MATCH(A.Arr9sepList!N$1,manifest_11Sep!$A$1:$V$1,0))</f>
        <v>FAIRMONT</v>
      </c>
      <c r="O305" s="15"/>
      <c r="P305" s="20"/>
      <c r="Q305" s="16">
        <v>462710760</v>
      </c>
      <c r="R305" s="16" t="s">
        <v>43</v>
      </c>
      <c r="S305" s="13">
        <f t="array" ref="S305">INDEX(manifest_11Sep!$A$1:$V$3202,MATCH($B305,manifest_11Sep!$B$1:$B$3202,0),MATCH(A.Arr9sepList!S$1,manifest_11Sep!$A$1:$V$1,0))</f>
        <v>0</v>
      </c>
    </row>
    <row r="306" spans="1:19" ht="15.75" customHeight="1">
      <c r="A306" s="13" t="str">
        <f t="array" ref="A306">INDEX(manifest_11Sep!$A$1:$V$3202,MATCH($B306,manifest_11Sep!$B$1:$B$3202,0),MATCH(A.Arr9sepList!A$1,manifest_11Sep!$A$1:$V$1,0))</f>
        <v>A</v>
      </c>
      <c r="B306" s="13" t="s">
        <v>2501</v>
      </c>
      <c r="C306" s="13" t="str">
        <f t="array" ref="C306">INDEX(manifest_11Sep!$A$1:$V$3202,MATCH($B306,manifest_11Sep!$B$1:$B$3202,0),MATCH(A.Arr9sepList!C$1,manifest_11Sep!$A$1:$V$1,0))</f>
        <v>GGN92BVZJLX</v>
      </c>
      <c r="D306" s="13" t="str">
        <f t="array" ref="D306">INDEX(manifest_11Sep!$A$1:$V$3202,MATCH($B306,manifest_11Sep!$B$1:$B$3202,0),MATCH(A.Arr9sepList!D$1,manifest_11Sep!$A$1:$V$1,0))</f>
        <v>Female</v>
      </c>
      <c r="E306" s="13" t="str">
        <f t="array" ref="E306">INDEX(manifest_11Sep!$A$1:$V$3202,MATCH($B306,manifest_11Sep!$B$1:$B$3202,0),MATCH(A.Arr9sepList!E$1,manifest_11Sep!$A$1:$V$1,0))</f>
        <v>Juliet Grace Guzman</v>
      </c>
      <c r="F306" s="13" t="str">
        <f t="array" ref="F306">INDEX(manifest_11Sep!$A$1:$V$3202,MATCH($B306,manifest_11Sep!$B$1:$B$3202,0),MATCH(A.Arr9sepList!F$1,manifest_11Sep!$A$1:$V$1,0))</f>
        <v>Sanchez</v>
      </c>
      <c r="G306" s="13">
        <f t="array" ref="G306">INDEX(manifest_11Sep!$A$1:$V$3202,MATCH($B306,manifest_11Sep!$B$1:$B$3202,0),MATCH(A.Arr9sepList!G$1,manifest_11Sep!$A$1:$V$1,0))</f>
        <v>66</v>
      </c>
      <c r="H306" s="13" t="str">
        <f t="array" ref="H306">INDEX(manifest_11Sep!$A$1:$V$3202,MATCH($B306,manifest_11Sep!$B$1:$B$3202,0),MATCH(A.Arr9sepList!H$1,manifest_11Sep!$A$1:$V$1,0))</f>
        <v>Joen De Las Penas</v>
      </c>
      <c r="I306" s="13" t="str">
        <f t="array" ref="I306">INDEX(manifest_11Sep!$A$1:$V$3202,MATCH($B306,manifest_11Sep!$B$1:$B$3202,0),MATCH(A.Arr9sepList!I$1,manifest_11Sep!$A$1:$V$1,0))</f>
        <v>Cathay Pacific</v>
      </c>
      <c r="J306" s="13" t="str">
        <f t="array" ref="J306">INDEX(manifest_11Sep!$A$1:$V$3202,MATCH($B306,manifest_11Sep!$B$1:$B$3202,0),MATCH(A.Arr9sepList!J$1,manifest_11Sep!$A$1:$V$1,0))</f>
        <v>CX 410</v>
      </c>
      <c r="K306" s="13" t="str">
        <f t="array" ref="K306">INDEX(manifest_11Sep!$A$1:$V$3202,MATCH($B306,manifest_11Sep!$B$1:$B$3202,0),MATCH(A.Arr9sepList!K$1,manifest_11Sep!$A$1:$V$1,0))</f>
        <v>13-thg 9-25</v>
      </c>
      <c r="L306" s="14">
        <f t="array" ref="L306">INDEX(manifest_11Sep!$A$1:$V$3202,MATCH($B306,manifest_11Sep!$B$1:$B$3202,0),MATCH(A.Arr9sepList!L$1,manifest_11Sep!$A$1:$V$1,0))</f>
        <v>0.58680555555555558</v>
      </c>
      <c r="M306" s="13" t="str">
        <f t="array" ref="M306">INDEX(manifest_11Sep!$A$1:$V$3202,MATCH($B306,manifest_11Sep!$B$1:$B$3202,0),MATCH(A.Arr9sepList!M$1,manifest_11Sep!$A$1:$V$1,0))</f>
        <v>ICN-T1</v>
      </c>
      <c r="N306" s="13" t="str">
        <f t="array" ref="N306">INDEX(manifest_11Sep!$A$1:$V$3202,MATCH($B306,manifest_11Sep!$B$1:$B$3202,0),MATCH(A.Arr9sepList!N$1,manifest_11Sep!$A$1:$V$1,0))</f>
        <v>FAIRMONT</v>
      </c>
      <c r="O306" s="15"/>
      <c r="P306" s="20"/>
      <c r="Q306" s="16">
        <v>462710813</v>
      </c>
      <c r="R306" s="16" t="s">
        <v>43</v>
      </c>
      <c r="S306" s="13">
        <f t="array" ref="S306">INDEX(manifest_11Sep!$A$1:$V$3202,MATCH($B306,manifest_11Sep!$B$1:$B$3202,0),MATCH(A.Arr9sepList!S$1,manifest_11Sep!$A$1:$V$1,0))</f>
        <v>0</v>
      </c>
    </row>
    <row r="307" spans="1:19" ht="15.75" customHeight="1">
      <c r="A307" s="13" t="str">
        <f t="array" ref="A307">INDEX(manifest_11Sep!$A$1:$V$3202,MATCH($B307,manifest_11Sep!$B$1:$B$3202,0),MATCH(A.Arr9sepList!A$1,manifest_11Sep!$A$1:$V$1,0))</f>
        <v>A</v>
      </c>
      <c r="B307" s="13" t="s">
        <v>2504</v>
      </c>
      <c r="C307" s="13" t="str">
        <f t="array" ref="C307">INDEX(manifest_11Sep!$A$1:$V$3202,MATCH($B307,manifest_11Sep!$B$1:$B$3202,0),MATCH(A.Arr9sepList!C$1,manifest_11Sep!$A$1:$V$1,0))</f>
        <v>GGN92BVZJLX</v>
      </c>
      <c r="D307" s="13" t="str">
        <f t="array" ref="D307">INDEX(manifest_11Sep!$A$1:$V$3202,MATCH($B307,manifest_11Sep!$B$1:$B$3202,0),MATCH(A.Arr9sepList!D$1,manifest_11Sep!$A$1:$V$1,0))</f>
        <v>Female</v>
      </c>
      <c r="E307" s="13" t="str">
        <f t="array" ref="E307">INDEX(manifest_11Sep!$A$1:$V$3202,MATCH($B307,manifest_11Sep!$B$1:$B$3202,0),MATCH(A.Arr9sepList!E$1,manifest_11Sep!$A$1:$V$1,0))</f>
        <v>Susan Guzman</v>
      </c>
      <c r="F307" s="13" t="str">
        <f t="array" ref="F307">INDEX(manifest_11Sep!$A$1:$V$3202,MATCH($B307,manifest_11Sep!$B$1:$B$3202,0),MATCH(A.Arr9sepList!F$1,manifest_11Sep!$A$1:$V$1,0))</f>
        <v>Sanchez</v>
      </c>
      <c r="G307" s="13">
        <f t="array" ref="G307">INDEX(manifest_11Sep!$A$1:$V$3202,MATCH($B307,manifest_11Sep!$B$1:$B$3202,0),MATCH(A.Arr9sepList!G$1,manifest_11Sep!$A$1:$V$1,0))</f>
        <v>64</v>
      </c>
      <c r="H307" s="13" t="str">
        <f t="array" ref="H307">INDEX(manifest_11Sep!$A$1:$V$3202,MATCH($B307,manifest_11Sep!$B$1:$B$3202,0),MATCH(A.Arr9sepList!H$1,manifest_11Sep!$A$1:$V$1,0))</f>
        <v>Joen De Las Penas</v>
      </c>
      <c r="I307" s="13" t="str">
        <f t="array" ref="I307">INDEX(manifest_11Sep!$A$1:$V$3202,MATCH($B307,manifest_11Sep!$B$1:$B$3202,0),MATCH(A.Arr9sepList!I$1,manifest_11Sep!$A$1:$V$1,0))</f>
        <v>Cathay Pacific</v>
      </c>
      <c r="J307" s="13" t="str">
        <f t="array" ref="J307">INDEX(manifest_11Sep!$A$1:$V$3202,MATCH($B307,manifest_11Sep!$B$1:$B$3202,0),MATCH(A.Arr9sepList!J$1,manifest_11Sep!$A$1:$V$1,0))</f>
        <v>CX 410</v>
      </c>
      <c r="K307" s="13" t="str">
        <f t="array" ref="K307">INDEX(manifest_11Sep!$A$1:$V$3202,MATCH($B307,manifest_11Sep!$B$1:$B$3202,0),MATCH(A.Arr9sepList!K$1,manifest_11Sep!$A$1:$V$1,0))</f>
        <v>13-thg 9-25</v>
      </c>
      <c r="L307" s="14">
        <f t="array" ref="L307">INDEX(manifest_11Sep!$A$1:$V$3202,MATCH($B307,manifest_11Sep!$B$1:$B$3202,0),MATCH(A.Arr9sepList!L$1,manifest_11Sep!$A$1:$V$1,0))</f>
        <v>0.58680555555555558</v>
      </c>
      <c r="M307" s="13" t="str">
        <f t="array" ref="M307">INDEX(manifest_11Sep!$A$1:$V$3202,MATCH($B307,manifest_11Sep!$B$1:$B$3202,0),MATCH(A.Arr9sepList!M$1,manifest_11Sep!$A$1:$V$1,0))</f>
        <v>ICN-T1</v>
      </c>
      <c r="N307" s="13" t="str">
        <f t="array" ref="N307">INDEX(manifest_11Sep!$A$1:$V$3202,MATCH($B307,manifest_11Sep!$B$1:$B$3202,0),MATCH(A.Arr9sepList!N$1,manifest_11Sep!$A$1:$V$1,0))</f>
        <v>FAIRMONT</v>
      </c>
      <c r="O307" s="15"/>
      <c r="P307" s="20"/>
      <c r="Q307" s="16">
        <v>462710813</v>
      </c>
      <c r="R307" s="16" t="s">
        <v>43</v>
      </c>
      <c r="S307" s="13">
        <f t="array" ref="S307">INDEX(manifest_11Sep!$A$1:$V$3202,MATCH($B307,manifest_11Sep!$B$1:$B$3202,0),MATCH(A.Arr9sepList!S$1,manifest_11Sep!$A$1:$V$1,0))</f>
        <v>0</v>
      </c>
    </row>
    <row r="308" spans="1:19" ht="15.75" customHeight="1">
      <c r="A308" s="13" t="str">
        <f t="array" ref="A308">INDEX(manifest_11Sep!$A$1:$V$3202,MATCH($B308,manifest_11Sep!$B$1:$B$3202,0),MATCH(A.Arr9sepList!A$1,manifest_11Sep!$A$1:$V$1,0))</f>
        <v>A</v>
      </c>
      <c r="B308" s="13" t="s">
        <v>2506</v>
      </c>
      <c r="C308" s="13" t="str">
        <f t="array" ref="C308">INDEX(manifest_11Sep!$A$1:$V$3202,MATCH($B308,manifest_11Sep!$B$1:$B$3202,0),MATCH(A.Arr9sepList!C$1,manifest_11Sep!$A$1:$V$1,0))</f>
        <v>WLNMQCQJ2TJ</v>
      </c>
      <c r="D308" s="13" t="str">
        <f t="array" ref="D308">INDEX(manifest_11Sep!$A$1:$V$3202,MATCH($B308,manifest_11Sep!$B$1:$B$3202,0),MATCH(A.Arr9sepList!D$1,manifest_11Sep!$A$1:$V$1,0))</f>
        <v>Male</v>
      </c>
      <c r="E308" s="13" t="str">
        <f t="array" ref="E308">INDEX(manifest_11Sep!$A$1:$V$3202,MATCH($B308,manifest_11Sep!$B$1:$B$3202,0),MATCH(A.Arr9sepList!E$1,manifest_11Sep!$A$1:$V$1,0))</f>
        <v>George Njuguna</v>
      </c>
      <c r="F308" s="13" t="str">
        <f t="array" ref="F308">INDEX(manifest_11Sep!$A$1:$V$3202,MATCH($B308,manifest_11Sep!$B$1:$B$3202,0),MATCH(A.Arr9sepList!F$1,manifest_11Sep!$A$1:$V$1,0))</f>
        <v>Njau</v>
      </c>
      <c r="G308" s="13">
        <f t="array" ref="G308">INDEX(manifest_11Sep!$A$1:$V$3202,MATCH($B308,manifest_11Sep!$B$1:$B$3202,0),MATCH(A.Arr9sepList!G$1,manifest_11Sep!$A$1:$V$1,0))</f>
        <v>66</v>
      </c>
      <c r="H308" s="13" t="str">
        <f t="array" ref="H308">INDEX(manifest_11Sep!$A$1:$V$3202,MATCH($B308,manifest_11Sep!$B$1:$B$3202,0),MATCH(A.Arr9sepList!H$1,manifest_11Sep!$A$1:$V$1,0))</f>
        <v>Joen De Las Penas</v>
      </c>
      <c r="I308" s="13" t="str">
        <f t="array" ref="I308">INDEX(manifest_11Sep!$A$1:$V$3202,MATCH($B308,manifest_11Sep!$B$1:$B$3202,0),MATCH(A.Arr9sepList!I$1,manifest_11Sep!$A$1:$V$1,0))</f>
        <v>Cathay Pacific</v>
      </c>
      <c r="J308" s="13" t="str">
        <f t="array" ref="J308">INDEX(manifest_11Sep!$A$1:$V$3202,MATCH($B308,manifest_11Sep!$B$1:$B$3202,0),MATCH(A.Arr9sepList!J$1,manifest_11Sep!$A$1:$V$1,0))</f>
        <v>CX 410</v>
      </c>
      <c r="K308" s="13" t="str">
        <f t="array" ref="K308">INDEX(manifest_11Sep!$A$1:$V$3202,MATCH($B308,manifest_11Sep!$B$1:$B$3202,0),MATCH(A.Arr9sepList!K$1,manifest_11Sep!$A$1:$V$1,0))</f>
        <v>13-thg 9-25</v>
      </c>
      <c r="L308" s="14">
        <f t="array" ref="L308">INDEX(manifest_11Sep!$A$1:$V$3202,MATCH($B308,manifest_11Sep!$B$1:$B$3202,0),MATCH(A.Arr9sepList!L$1,manifest_11Sep!$A$1:$V$1,0))</f>
        <v>0.58680555555555558</v>
      </c>
      <c r="M308" s="13" t="str">
        <f t="array" ref="M308">INDEX(manifest_11Sep!$A$1:$V$3202,MATCH($B308,manifest_11Sep!$B$1:$B$3202,0),MATCH(A.Arr9sepList!M$1,manifest_11Sep!$A$1:$V$1,0))</f>
        <v>ICN-T1</v>
      </c>
      <c r="N308" s="13" t="str">
        <f t="array" ref="N308">INDEX(manifest_11Sep!$A$1:$V$3202,MATCH($B308,manifest_11Sep!$B$1:$B$3202,0),MATCH(A.Arr9sepList!N$1,manifest_11Sep!$A$1:$V$1,0))</f>
        <v>FAIRMONT</v>
      </c>
      <c r="O308" s="15"/>
      <c r="P308" s="20"/>
      <c r="Q308" s="16">
        <v>462710814</v>
      </c>
      <c r="R308" s="16" t="s">
        <v>43</v>
      </c>
      <c r="S308" s="13">
        <f t="array" ref="S308">INDEX(manifest_11Sep!$A$1:$V$3202,MATCH($B308,manifest_11Sep!$B$1:$B$3202,0),MATCH(A.Arr9sepList!S$1,manifest_11Sep!$A$1:$V$1,0))</f>
        <v>0</v>
      </c>
    </row>
    <row r="309" spans="1:19" ht="15.75" customHeight="1">
      <c r="A309" s="13" t="str">
        <f t="array" ref="A309">INDEX(manifest_11Sep!$A$1:$V$3202,MATCH($B309,manifest_11Sep!$B$1:$B$3202,0),MATCH(A.Arr9sepList!A$1,manifest_11Sep!$A$1:$V$1,0))</f>
        <v>A</v>
      </c>
      <c r="B309" s="13" t="s">
        <v>2509</v>
      </c>
      <c r="C309" s="13" t="str">
        <f t="array" ref="C309">INDEX(manifest_11Sep!$A$1:$V$3202,MATCH($B309,manifest_11Sep!$B$1:$B$3202,0),MATCH(A.Arr9sepList!C$1,manifest_11Sep!$A$1:$V$1,0))</f>
        <v>WLNMQCQJ2TJ</v>
      </c>
      <c r="D309" s="13" t="str">
        <f t="array" ref="D309">INDEX(manifest_11Sep!$A$1:$V$3202,MATCH($B309,manifest_11Sep!$B$1:$B$3202,0),MATCH(A.Arr9sepList!D$1,manifest_11Sep!$A$1:$V$1,0))</f>
        <v>Female</v>
      </c>
      <c r="E309" s="13" t="str">
        <f t="array" ref="E309">INDEX(manifest_11Sep!$A$1:$V$3202,MATCH($B309,manifest_11Sep!$B$1:$B$3202,0),MATCH(A.Arr9sepList!E$1,manifest_11Sep!$A$1:$V$1,0))</f>
        <v>Lucy Mukami</v>
      </c>
      <c r="F309" s="13" t="str">
        <f t="array" ref="F309">INDEX(manifest_11Sep!$A$1:$V$3202,MATCH($B309,manifest_11Sep!$B$1:$B$3202,0),MATCH(A.Arr9sepList!F$1,manifest_11Sep!$A$1:$V$1,0))</f>
        <v>Njuguna</v>
      </c>
      <c r="G309" s="13">
        <f t="array" ref="G309">INDEX(manifest_11Sep!$A$1:$V$3202,MATCH($B309,manifest_11Sep!$B$1:$B$3202,0),MATCH(A.Arr9sepList!G$1,manifest_11Sep!$A$1:$V$1,0))</f>
        <v>65</v>
      </c>
      <c r="H309" s="13" t="str">
        <f t="array" ref="H309">INDEX(manifest_11Sep!$A$1:$V$3202,MATCH($B309,manifest_11Sep!$B$1:$B$3202,0),MATCH(A.Arr9sepList!H$1,manifest_11Sep!$A$1:$V$1,0))</f>
        <v>Joen De Las Penas</v>
      </c>
      <c r="I309" s="13" t="str">
        <f t="array" ref="I309">INDEX(manifest_11Sep!$A$1:$V$3202,MATCH($B309,manifest_11Sep!$B$1:$B$3202,0),MATCH(A.Arr9sepList!I$1,manifest_11Sep!$A$1:$V$1,0))</f>
        <v>Cathay Pacific</v>
      </c>
      <c r="J309" s="13" t="str">
        <f t="array" ref="J309">INDEX(manifest_11Sep!$A$1:$V$3202,MATCH($B309,manifest_11Sep!$B$1:$B$3202,0),MATCH(A.Arr9sepList!J$1,manifest_11Sep!$A$1:$V$1,0))</f>
        <v>CX 410</v>
      </c>
      <c r="K309" s="13" t="str">
        <f t="array" ref="K309">INDEX(manifest_11Sep!$A$1:$V$3202,MATCH($B309,manifest_11Sep!$B$1:$B$3202,0),MATCH(A.Arr9sepList!K$1,manifest_11Sep!$A$1:$V$1,0))</f>
        <v>13-thg 9-25</v>
      </c>
      <c r="L309" s="14">
        <f t="array" ref="L309">INDEX(manifest_11Sep!$A$1:$V$3202,MATCH($B309,manifest_11Sep!$B$1:$B$3202,0),MATCH(A.Arr9sepList!L$1,manifest_11Sep!$A$1:$V$1,0))</f>
        <v>0.58680555555555558</v>
      </c>
      <c r="M309" s="13" t="str">
        <f t="array" ref="M309">INDEX(manifest_11Sep!$A$1:$V$3202,MATCH($B309,manifest_11Sep!$B$1:$B$3202,0),MATCH(A.Arr9sepList!M$1,manifest_11Sep!$A$1:$V$1,0))</f>
        <v>ICN-T1</v>
      </c>
      <c r="N309" s="13" t="str">
        <f t="array" ref="N309">INDEX(manifest_11Sep!$A$1:$V$3202,MATCH($B309,manifest_11Sep!$B$1:$B$3202,0),MATCH(A.Arr9sepList!N$1,manifest_11Sep!$A$1:$V$1,0))</f>
        <v>FAIRMONT</v>
      </c>
      <c r="O309" s="15"/>
      <c r="P309" s="20"/>
      <c r="Q309" s="16">
        <v>462710814</v>
      </c>
      <c r="R309" s="16" t="s">
        <v>43</v>
      </c>
      <c r="S309" s="13">
        <f t="array" ref="S309">INDEX(manifest_11Sep!$A$1:$V$3202,MATCH($B309,manifest_11Sep!$B$1:$B$3202,0),MATCH(A.Arr9sepList!S$1,manifest_11Sep!$A$1:$V$1,0))</f>
        <v>0</v>
      </c>
    </row>
    <row r="310" spans="1:19" ht="15.75" customHeight="1">
      <c r="A310" s="13" t="str">
        <f t="array" ref="A310">INDEX(manifest_11Sep!$A$1:$V$3202,MATCH($B310,manifest_11Sep!$B$1:$B$3202,0),MATCH(A.Arr9sepList!A$1,manifest_11Sep!$A$1:$V$1,0))</f>
        <v>A</v>
      </c>
      <c r="B310" s="13" t="s">
        <v>2512</v>
      </c>
      <c r="C310" s="13" t="str">
        <f t="array" ref="C310">INDEX(manifest_11Sep!$A$1:$V$3202,MATCH($B310,manifest_11Sep!$B$1:$B$3202,0),MATCH(A.Arr9sepList!C$1,manifest_11Sep!$A$1:$V$1,0))</f>
        <v>WLNMQCQJ2TJ</v>
      </c>
      <c r="D310" s="13" t="str">
        <f t="array" ref="D310">INDEX(manifest_11Sep!$A$1:$V$3202,MATCH($B310,manifest_11Sep!$B$1:$B$3202,0),MATCH(A.Arr9sepList!D$1,manifest_11Sep!$A$1:$V$1,0))</f>
        <v>Female</v>
      </c>
      <c r="E310" s="13" t="str">
        <f t="array" ref="E310">INDEX(manifest_11Sep!$A$1:$V$3202,MATCH($B310,manifest_11Sep!$B$1:$B$3202,0),MATCH(A.Arr9sepList!E$1,manifest_11Sep!$A$1:$V$1,0))</f>
        <v>Maureen Wanjiru</v>
      </c>
      <c r="F310" s="13" t="str">
        <f t="array" ref="F310">INDEX(manifest_11Sep!$A$1:$V$3202,MATCH($B310,manifest_11Sep!$B$1:$B$3202,0),MATCH(A.Arr9sepList!F$1,manifest_11Sep!$A$1:$V$1,0))</f>
        <v>Njuguna</v>
      </c>
      <c r="G310" s="13">
        <f t="array" ref="G310">INDEX(manifest_11Sep!$A$1:$V$3202,MATCH($B310,manifest_11Sep!$B$1:$B$3202,0),MATCH(A.Arr9sepList!G$1,manifest_11Sep!$A$1:$V$1,0))</f>
        <v>35</v>
      </c>
      <c r="H310" s="13" t="str">
        <f t="array" ref="H310">INDEX(manifest_11Sep!$A$1:$V$3202,MATCH($B310,manifest_11Sep!$B$1:$B$3202,0),MATCH(A.Arr9sepList!H$1,manifest_11Sep!$A$1:$V$1,0))</f>
        <v>Joen De Las Penas</v>
      </c>
      <c r="I310" s="13" t="str">
        <f t="array" ref="I310">INDEX(manifest_11Sep!$A$1:$V$3202,MATCH($B310,manifest_11Sep!$B$1:$B$3202,0),MATCH(A.Arr9sepList!I$1,manifest_11Sep!$A$1:$V$1,0))</f>
        <v>Cathay Pacific</v>
      </c>
      <c r="J310" s="13" t="str">
        <f t="array" ref="J310">INDEX(manifest_11Sep!$A$1:$V$3202,MATCH($B310,manifest_11Sep!$B$1:$B$3202,0),MATCH(A.Arr9sepList!J$1,manifest_11Sep!$A$1:$V$1,0))</f>
        <v>CX 410</v>
      </c>
      <c r="K310" s="13" t="str">
        <f t="array" ref="K310">INDEX(manifest_11Sep!$A$1:$V$3202,MATCH($B310,manifest_11Sep!$B$1:$B$3202,0),MATCH(A.Arr9sepList!K$1,manifest_11Sep!$A$1:$V$1,0))</f>
        <v>13-thg 9-25</v>
      </c>
      <c r="L310" s="14">
        <f t="array" ref="L310">INDEX(manifest_11Sep!$A$1:$V$3202,MATCH($B310,manifest_11Sep!$B$1:$B$3202,0),MATCH(A.Arr9sepList!L$1,manifest_11Sep!$A$1:$V$1,0))</f>
        <v>0.58680555555555558</v>
      </c>
      <c r="M310" s="13" t="str">
        <f t="array" ref="M310">INDEX(manifest_11Sep!$A$1:$V$3202,MATCH($B310,manifest_11Sep!$B$1:$B$3202,0),MATCH(A.Arr9sepList!M$1,manifest_11Sep!$A$1:$V$1,0))</f>
        <v>ICN-T1</v>
      </c>
      <c r="N310" s="13" t="str">
        <f t="array" ref="N310">INDEX(manifest_11Sep!$A$1:$V$3202,MATCH($B310,manifest_11Sep!$B$1:$B$3202,0),MATCH(A.Arr9sepList!N$1,manifest_11Sep!$A$1:$V$1,0))</f>
        <v>FAIRMONT</v>
      </c>
      <c r="O310" s="15"/>
      <c r="P310" s="20"/>
      <c r="Q310" s="16">
        <v>462710815</v>
      </c>
      <c r="R310" s="16" t="s">
        <v>43</v>
      </c>
      <c r="S310" s="13">
        <f t="array" ref="S310">INDEX(manifest_11Sep!$A$1:$V$3202,MATCH($B310,manifest_11Sep!$B$1:$B$3202,0),MATCH(A.Arr9sepList!S$1,manifest_11Sep!$A$1:$V$1,0))</f>
        <v>0</v>
      </c>
    </row>
    <row r="311" spans="1:19" ht="15.75" customHeight="1">
      <c r="A311" s="13" t="str">
        <f t="array" ref="A311">INDEX(manifest_11Sep!$A$1:$V$3202,MATCH($B311,manifest_11Sep!$B$1:$B$3202,0),MATCH(A.Arr9sepList!A$1,manifest_11Sep!$A$1:$V$1,0))</f>
        <v>A</v>
      </c>
      <c r="B311" s="13" t="s">
        <v>2514</v>
      </c>
      <c r="C311" s="13" t="str">
        <f t="array" ref="C311">INDEX(manifest_11Sep!$A$1:$V$3202,MATCH($B311,manifest_11Sep!$B$1:$B$3202,0),MATCH(A.Arr9sepList!C$1,manifest_11Sep!$A$1:$V$1,0))</f>
        <v>WLNMQCQJ2TJ</v>
      </c>
      <c r="D311" s="13" t="str">
        <f t="array" ref="D311">INDEX(manifest_11Sep!$A$1:$V$3202,MATCH($B311,manifest_11Sep!$B$1:$B$3202,0),MATCH(A.Arr9sepList!D$1,manifest_11Sep!$A$1:$V$1,0))</f>
        <v>Female</v>
      </c>
      <c r="E311" s="13" t="str">
        <f t="array" ref="E311">INDEX(manifest_11Sep!$A$1:$V$3202,MATCH($B311,manifest_11Sep!$B$1:$B$3202,0),MATCH(A.Arr9sepList!E$1,manifest_11Sep!$A$1:$V$1,0))</f>
        <v>Martha Mugure</v>
      </c>
      <c r="F311" s="13" t="str">
        <f t="array" ref="F311">INDEX(manifest_11Sep!$A$1:$V$3202,MATCH($B311,manifest_11Sep!$B$1:$B$3202,0),MATCH(A.Arr9sepList!F$1,manifest_11Sep!$A$1:$V$1,0))</f>
        <v>Njuguna</v>
      </c>
      <c r="G311" s="13">
        <f t="array" ref="G311">INDEX(manifest_11Sep!$A$1:$V$3202,MATCH($B311,manifest_11Sep!$B$1:$B$3202,0),MATCH(A.Arr9sepList!G$1,manifest_11Sep!$A$1:$V$1,0))</f>
        <v>31</v>
      </c>
      <c r="H311" s="13" t="str">
        <f t="array" ref="H311">INDEX(manifest_11Sep!$A$1:$V$3202,MATCH($B311,manifest_11Sep!$B$1:$B$3202,0),MATCH(A.Arr9sepList!H$1,manifest_11Sep!$A$1:$V$1,0))</f>
        <v>Joen De Las Penas</v>
      </c>
      <c r="I311" s="13" t="str">
        <f t="array" ref="I311">INDEX(manifest_11Sep!$A$1:$V$3202,MATCH($B311,manifest_11Sep!$B$1:$B$3202,0),MATCH(A.Arr9sepList!I$1,manifest_11Sep!$A$1:$V$1,0))</f>
        <v>Cathay Pacific</v>
      </c>
      <c r="J311" s="13" t="str">
        <f t="array" ref="J311">INDEX(manifest_11Sep!$A$1:$V$3202,MATCH($B311,manifest_11Sep!$B$1:$B$3202,0),MATCH(A.Arr9sepList!J$1,manifest_11Sep!$A$1:$V$1,0))</f>
        <v>CX 410</v>
      </c>
      <c r="K311" s="13" t="str">
        <f t="array" ref="K311">INDEX(manifest_11Sep!$A$1:$V$3202,MATCH($B311,manifest_11Sep!$B$1:$B$3202,0),MATCH(A.Arr9sepList!K$1,manifest_11Sep!$A$1:$V$1,0))</f>
        <v>13-thg 9-25</v>
      </c>
      <c r="L311" s="14">
        <f t="array" ref="L311">INDEX(manifest_11Sep!$A$1:$V$3202,MATCH($B311,manifest_11Sep!$B$1:$B$3202,0),MATCH(A.Arr9sepList!L$1,manifest_11Sep!$A$1:$V$1,0))</f>
        <v>0.58680555555555558</v>
      </c>
      <c r="M311" s="13" t="str">
        <f t="array" ref="M311">INDEX(manifest_11Sep!$A$1:$V$3202,MATCH($B311,manifest_11Sep!$B$1:$B$3202,0),MATCH(A.Arr9sepList!M$1,manifest_11Sep!$A$1:$V$1,0))</f>
        <v>ICN-T1</v>
      </c>
      <c r="N311" s="13" t="str">
        <f t="array" ref="N311">INDEX(manifest_11Sep!$A$1:$V$3202,MATCH($B311,manifest_11Sep!$B$1:$B$3202,0),MATCH(A.Arr9sepList!N$1,manifest_11Sep!$A$1:$V$1,0))</f>
        <v>FAIRMONT</v>
      </c>
      <c r="O311" s="15"/>
      <c r="P311" s="20"/>
      <c r="Q311" s="16">
        <v>462710815</v>
      </c>
      <c r="R311" s="16" t="s">
        <v>43</v>
      </c>
      <c r="S311" s="13">
        <f t="array" ref="S311">INDEX(manifest_11Sep!$A$1:$V$3202,MATCH($B311,manifest_11Sep!$B$1:$B$3202,0),MATCH(A.Arr9sepList!S$1,manifest_11Sep!$A$1:$V$1,0))</f>
        <v>0</v>
      </c>
    </row>
    <row r="312" spans="1:19" ht="15.75" customHeight="1">
      <c r="A312" s="13" t="str">
        <f t="array" ref="A312">INDEX(manifest_11Sep!$A$1:$V$3202,MATCH($B312,manifest_11Sep!$B$1:$B$3202,0),MATCH(A.Arr9sepList!A$1,manifest_11Sep!$A$1:$V$1,0))</f>
        <v>A</v>
      </c>
      <c r="B312" s="13" t="s">
        <v>2516</v>
      </c>
      <c r="C312" s="13" t="str">
        <f t="array" ref="C312">INDEX(manifest_11Sep!$A$1:$V$3202,MATCH($B312,manifest_11Sep!$B$1:$B$3202,0),MATCH(A.Arr9sepList!C$1,manifest_11Sep!$A$1:$V$1,0))</f>
        <v>WLNMQCQJ2TJ</v>
      </c>
      <c r="D312" s="13" t="str">
        <f t="array" ref="D312">INDEX(manifest_11Sep!$A$1:$V$3202,MATCH($B312,manifest_11Sep!$B$1:$B$3202,0),MATCH(A.Arr9sepList!D$1,manifest_11Sep!$A$1:$V$1,0))</f>
        <v>Male</v>
      </c>
      <c r="E312" s="13" t="str">
        <f t="array" ref="E312">INDEX(manifest_11Sep!$A$1:$V$3202,MATCH($B312,manifest_11Sep!$B$1:$B$3202,0),MATCH(A.Arr9sepList!E$1,manifest_11Sep!$A$1:$V$1,0))</f>
        <v>Maurice Njau</v>
      </c>
      <c r="F312" s="13" t="str">
        <f t="array" ref="F312">INDEX(manifest_11Sep!$A$1:$V$3202,MATCH($B312,manifest_11Sep!$B$1:$B$3202,0),MATCH(A.Arr9sepList!F$1,manifest_11Sep!$A$1:$V$1,0))</f>
        <v>Njuguna</v>
      </c>
      <c r="G312" s="13">
        <f t="array" ref="G312">INDEX(manifest_11Sep!$A$1:$V$3202,MATCH($B312,manifest_11Sep!$B$1:$B$3202,0),MATCH(A.Arr9sepList!G$1,manifest_11Sep!$A$1:$V$1,0))</f>
        <v>37</v>
      </c>
      <c r="H312" s="13" t="str">
        <f t="array" ref="H312">INDEX(manifest_11Sep!$A$1:$V$3202,MATCH($B312,manifest_11Sep!$B$1:$B$3202,0),MATCH(A.Arr9sepList!H$1,manifest_11Sep!$A$1:$V$1,0))</f>
        <v>Joen De Las Penas</v>
      </c>
      <c r="I312" s="13" t="str">
        <f t="array" ref="I312">INDEX(manifest_11Sep!$A$1:$V$3202,MATCH($B312,manifest_11Sep!$B$1:$B$3202,0),MATCH(A.Arr9sepList!I$1,manifest_11Sep!$A$1:$V$1,0))</f>
        <v>Cathay Pacific</v>
      </c>
      <c r="J312" s="13" t="str">
        <f t="array" ref="J312">INDEX(manifest_11Sep!$A$1:$V$3202,MATCH($B312,manifest_11Sep!$B$1:$B$3202,0),MATCH(A.Arr9sepList!J$1,manifest_11Sep!$A$1:$V$1,0))</f>
        <v>CX 410</v>
      </c>
      <c r="K312" s="13" t="str">
        <f t="array" ref="K312">INDEX(manifest_11Sep!$A$1:$V$3202,MATCH($B312,manifest_11Sep!$B$1:$B$3202,0),MATCH(A.Arr9sepList!K$1,manifest_11Sep!$A$1:$V$1,0))</f>
        <v>13-thg 9-25</v>
      </c>
      <c r="L312" s="14">
        <f t="array" ref="L312">INDEX(manifest_11Sep!$A$1:$V$3202,MATCH($B312,manifest_11Sep!$B$1:$B$3202,0),MATCH(A.Arr9sepList!L$1,manifest_11Sep!$A$1:$V$1,0))</f>
        <v>0.58680555555555558</v>
      </c>
      <c r="M312" s="13" t="str">
        <f t="array" ref="M312">INDEX(manifest_11Sep!$A$1:$V$3202,MATCH($B312,manifest_11Sep!$B$1:$B$3202,0),MATCH(A.Arr9sepList!M$1,manifest_11Sep!$A$1:$V$1,0))</f>
        <v>ICN-T1</v>
      </c>
      <c r="N312" s="13" t="str">
        <f t="array" ref="N312">INDEX(manifest_11Sep!$A$1:$V$3202,MATCH($B312,manifest_11Sep!$B$1:$B$3202,0),MATCH(A.Arr9sepList!N$1,manifest_11Sep!$A$1:$V$1,0))</f>
        <v>FAIRMONT</v>
      </c>
      <c r="O312" s="15"/>
      <c r="P312" s="20"/>
      <c r="Q312" s="16">
        <v>462710816</v>
      </c>
      <c r="R312" s="16" t="s">
        <v>35</v>
      </c>
      <c r="S312" s="13">
        <f t="array" ref="S312">INDEX(manifest_11Sep!$A$1:$V$3202,MATCH($B312,manifest_11Sep!$B$1:$B$3202,0),MATCH(A.Arr9sepList!S$1,manifest_11Sep!$A$1:$V$1,0))</f>
        <v>0</v>
      </c>
    </row>
    <row r="313" spans="1:19" ht="15.75" customHeight="1">
      <c r="A313" s="13" t="str">
        <f t="array" ref="A313">INDEX(manifest_11Sep!$A$1:$V$3202,MATCH($B313,manifest_11Sep!$B$1:$B$3202,0),MATCH(A.Arr9sepList!A$1,manifest_11Sep!$A$1:$V$1,0))</f>
        <v>A</v>
      </c>
      <c r="B313" s="13" t="s">
        <v>2518</v>
      </c>
      <c r="C313" s="13" t="str">
        <f t="array" ref="C313">INDEX(manifest_11Sep!$A$1:$V$3202,MATCH($B313,manifest_11Sep!$B$1:$B$3202,0),MATCH(A.Arr9sepList!C$1,manifest_11Sep!$A$1:$V$1,0))</f>
        <v>WLNMQCQJ2TJ</v>
      </c>
      <c r="D313" s="13" t="str">
        <f t="array" ref="D313">INDEX(manifest_11Sep!$A$1:$V$3202,MATCH($B313,manifest_11Sep!$B$1:$B$3202,0),MATCH(A.Arr9sepList!D$1,manifest_11Sep!$A$1:$V$1,0))</f>
        <v>Female</v>
      </c>
      <c r="E313" s="13" t="str">
        <f t="array" ref="E313">INDEX(manifest_11Sep!$A$1:$V$3202,MATCH($B313,manifest_11Sep!$B$1:$B$3202,0),MATCH(A.Arr9sepList!E$1,manifest_11Sep!$A$1:$V$1,0))</f>
        <v>Malia Mukami</v>
      </c>
      <c r="F313" s="13" t="str">
        <f t="array" ref="F313">INDEX(manifest_11Sep!$A$1:$V$3202,MATCH($B313,manifest_11Sep!$B$1:$B$3202,0),MATCH(A.Arr9sepList!F$1,manifest_11Sep!$A$1:$V$1,0))</f>
        <v>Njau</v>
      </c>
      <c r="G313" s="13">
        <f t="array" ref="G313">INDEX(manifest_11Sep!$A$1:$V$3202,MATCH($B313,manifest_11Sep!$B$1:$B$3202,0),MATCH(A.Arr9sepList!G$1,manifest_11Sep!$A$1:$V$1,0))</f>
        <v>4</v>
      </c>
      <c r="H313" s="13" t="str">
        <f t="array" ref="H313">INDEX(manifest_11Sep!$A$1:$V$3202,MATCH($B313,manifest_11Sep!$B$1:$B$3202,0),MATCH(A.Arr9sepList!H$1,manifest_11Sep!$A$1:$V$1,0))</f>
        <v>Joen De Las Penas</v>
      </c>
      <c r="I313" s="13" t="str">
        <f t="array" ref="I313">INDEX(manifest_11Sep!$A$1:$V$3202,MATCH($B313,manifest_11Sep!$B$1:$B$3202,0),MATCH(A.Arr9sepList!I$1,manifest_11Sep!$A$1:$V$1,0))</f>
        <v>Cathay Pacific</v>
      </c>
      <c r="J313" s="13" t="str">
        <f t="array" ref="J313">INDEX(manifest_11Sep!$A$1:$V$3202,MATCH($B313,manifest_11Sep!$B$1:$B$3202,0),MATCH(A.Arr9sepList!J$1,manifest_11Sep!$A$1:$V$1,0))</f>
        <v>CX 410</v>
      </c>
      <c r="K313" s="13" t="str">
        <f t="array" ref="K313">INDEX(manifest_11Sep!$A$1:$V$3202,MATCH($B313,manifest_11Sep!$B$1:$B$3202,0),MATCH(A.Arr9sepList!K$1,manifest_11Sep!$A$1:$V$1,0))</f>
        <v>13-thg 9-25</v>
      </c>
      <c r="L313" s="14">
        <f t="array" ref="L313">INDEX(manifest_11Sep!$A$1:$V$3202,MATCH($B313,manifest_11Sep!$B$1:$B$3202,0),MATCH(A.Arr9sepList!L$1,manifest_11Sep!$A$1:$V$1,0))</f>
        <v>0.58680555555555558</v>
      </c>
      <c r="M313" s="13" t="str">
        <f t="array" ref="M313">INDEX(manifest_11Sep!$A$1:$V$3202,MATCH($B313,manifest_11Sep!$B$1:$B$3202,0),MATCH(A.Arr9sepList!M$1,manifest_11Sep!$A$1:$V$1,0))</f>
        <v>ICN-T1</v>
      </c>
      <c r="N313" s="13" t="str">
        <f t="array" ref="N313">INDEX(manifest_11Sep!$A$1:$V$3202,MATCH($B313,manifest_11Sep!$B$1:$B$3202,0),MATCH(A.Arr9sepList!N$1,manifest_11Sep!$A$1:$V$1,0))</f>
        <v>FAIRMONT</v>
      </c>
      <c r="O313" s="15"/>
      <c r="P313" s="20"/>
      <c r="Q313" s="16">
        <v>462710816</v>
      </c>
      <c r="R313" s="16" t="s">
        <v>35</v>
      </c>
      <c r="S313" s="13">
        <f t="array" ref="S313">INDEX(manifest_11Sep!$A$1:$V$3202,MATCH($B313,manifest_11Sep!$B$1:$B$3202,0),MATCH(A.Arr9sepList!S$1,manifest_11Sep!$A$1:$V$1,0))</f>
        <v>0</v>
      </c>
    </row>
    <row r="314" spans="1:19" ht="15.75" customHeight="1">
      <c r="A314" s="13" t="str">
        <f t="array" ref="A314">INDEX(manifest_11Sep!$A$1:$V$3202,MATCH($B314,manifest_11Sep!$B$1:$B$3202,0),MATCH(A.Arr9sepList!A$1,manifest_11Sep!$A$1:$V$1,0))</f>
        <v>A</v>
      </c>
      <c r="B314" s="13" t="s">
        <v>2520</v>
      </c>
      <c r="C314" s="13" t="str">
        <f t="array" ref="C314">INDEX(manifest_11Sep!$A$1:$V$3202,MATCH($B314,manifest_11Sep!$B$1:$B$3202,0),MATCH(A.Arr9sepList!C$1,manifest_11Sep!$A$1:$V$1,0))</f>
        <v>6YNQJJKHX3V</v>
      </c>
      <c r="D314" s="13" t="str">
        <f t="array" ref="D314">INDEX(manifest_11Sep!$A$1:$V$3202,MATCH($B314,manifest_11Sep!$B$1:$B$3202,0),MATCH(A.Arr9sepList!D$1,manifest_11Sep!$A$1:$V$1,0))</f>
        <v>Male</v>
      </c>
      <c r="E314" s="13" t="str">
        <f t="array" ref="E314">INDEX(manifest_11Sep!$A$1:$V$3202,MATCH($B314,manifest_11Sep!$B$1:$B$3202,0),MATCH(A.Arr9sepList!E$1,manifest_11Sep!$A$1:$V$1,0))</f>
        <v>James Nganga</v>
      </c>
      <c r="F314" s="13" t="str">
        <f t="array" ref="F314">INDEX(manifest_11Sep!$A$1:$V$3202,MATCH($B314,manifest_11Sep!$B$1:$B$3202,0),MATCH(A.Arr9sepList!F$1,manifest_11Sep!$A$1:$V$1,0))</f>
        <v>Kihika</v>
      </c>
      <c r="G314" s="13">
        <f t="array" ref="G314">INDEX(manifest_11Sep!$A$1:$V$3202,MATCH($B314,manifest_11Sep!$B$1:$B$3202,0),MATCH(A.Arr9sepList!G$1,manifest_11Sep!$A$1:$V$1,0))</f>
        <v>56</v>
      </c>
      <c r="H314" s="13" t="str">
        <f t="array" ref="H314">INDEX(manifest_11Sep!$A$1:$V$3202,MATCH($B314,manifest_11Sep!$B$1:$B$3202,0),MATCH(A.Arr9sepList!H$1,manifest_11Sep!$A$1:$V$1,0))</f>
        <v>Joen De Las Penas</v>
      </c>
      <c r="I314" s="13" t="str">
        <f t="array" ref="I314">INDEX(manifest_11Sep!$A$1:$V$3202,MATCH($B314,manifest_11Sep!$B$1:$B$3202,0),MATCH(A.Arr9sepList!I$1,manifest_11Sep!$A$1:$V$1,0))</f>
        <v>Cathay Pacific</v>
      </c>
      <c r="J314" s="13" t="str">
        <f t="array" ref="J314">INDEX(manifest_11Sep!$A$1:$V$3202,MATCH($B314,manifest_11Sep!$B$1:$B$3202,0),MATCH(A.Arr9sepList!J$1,manifest_11Sep!$A$1:$V$1,0))</f>
        <v>CX 410</v>
      </c>
      <c r="K314" s="13" t="str">
        <f t="array" ref="K314">INDEX(manifest_11Sep!$A$1:$V$3202,MATCH($B314,manifest_11Sep!$B$1:$B$3202,0),MATCH(A.Arr9sepList!K$1,manifest_11Sep!$A$1:$V$1,0))</f>
        <v>13-thg 9-25</v>
      </c>
      <c r="L314" s="14">
        <f t="array" ref="L314">INDEX(manifest_11Sep!$A$1:$V$3202,MATCH($B314,manifest_11Sep!$B$1:$B$3202,0),MATCH(A.Arr9sepList!L$1,manifest_11Sep!$A$1:$V$1,0))</f>
        <v>0.58680555555555558</v>
      </c>
      <c r="M314" s="13" t="str">
        <f t="array" ref="M314">INDEX(manifest_11Sep!$A$1:$V$3202,MATCH($B314,manifest_11Sep!$B$1:$B$3202,0),MATCH(A.Arr9sepList!M$1,manifest_11Sep!$A$1:$V$1,0))</f>
        <v>ICN-T1</v>
      </c>
      <c r="N314" s="13" t="str">
        <f t="array" ref="N314">INDEX(manifest_11Sep!$A$1:$V$3202,MATCH($B314,manifest_11Sep!$B$1:$B$3202,0),MATCH(A.Arr9sepList!N$1,manifest_11Sep!$A$1:$V$1,0))</f>
        <v>FAIRMONT</v>
      </c>
      <c r="O314" s="15"/>
      <c r="P314" s="20"/>
      <c r="Q314" s="16">
        <v>462710818</v>
      </c>
      <c r="R314" s="16" t="s">
        <v>61</v>
      </c>
      <c r="S314" s="13">
        <f t="array" ref="S314">INDEX(manifest_11Sep!$A$1:$V$3202,MATCH($B314,manifest_11Sep!$B$1:$B$3202,0),MATCH(A.Arr9sepList!S$1,manifest_11Sep!$A$1:$V$1,0))</f>
        <v>0</v>
      </c>
    </row>
    <row r="315" spans="1:19" ht="15.75" customHeight="1">
      <c r="A315" s="13" t="str">
        <f t="array" ref="A315">INDEX(manifest_11Sep!$A$1:$V$3202,MATCH($B315,manifest_11Sep!$B$1:$B$3202,0),MATCH(A.Arr9sepList!A$1,manifest_11Sep!$A$1:$V$1,0))</f>
        <v>A</v>
      </c>
      <c r="B315" s="13" t="s">
        <v>2582</v>
      </c>
      <c r="C315" s="13" t="str">
        <f t="array" ref="C315">INDEX(manifest_11Sep!$A$1:$V$3202,MATCH($B315,manifest_11Sep!$B$1:$B$3202,0),MATCH(A.Arr9sepList!C$1,manifest_11Sep!$A$1:$V$1,0))</f>
        <v>VNNSCT92CT8</v>
      </c>
      <c r="D315" s="13" t="str">
        <f t="array" ref="D315">INDEX(manifest_11Sep!$A$1:$V$3202,MATCH($B315,manifest_11Sep!$B$1:$B$3202,0),MATCH(A.Arr9sepList!D$1,manifest_11Sep!$A$1:$V$1,0))</f>
        <v>Male</v>
      </c>
      <c r="E315" s="13" t="str">
        <f t="array" ref="E315">INDEX(manifest_11Sep!$A$1:$V$3202,MATCH($B315,manifest_11Sep!$B$1:$B$3202,0),MATCH(A.Arr9sepList!E$1,manifest_11Sep!$A$1:$V$1,0))</f>
        <v>Roderick Valiente</v>
      </c>
      <c r="F315" s="13" t="str">
        <f t="array" ref="F315">INDEX(manifest_11Sep!$A$1:$V$3202,MATCH($B315,manifest_11Sep!$B$1:$B$3202,0),MATCH(A.Arr9sepList!F$1,manifest_11Sep!$A$1:$V$1,0))</f>
        <v>Durol</v>
      </c>
      <c r="G315" s="13">
        <f t="array" ref="G315">INDEX(manifest_11Sep!$A$1:$V$3202,MATCH($B315,manifest_11Sep!$B$1:$B$3202,0),MATCH(A.Arr9sepList!G$1,manifest_11Sep!$A$1:$V$1,0))</f>
        <v>58</v>
      </c>
      <c r="H315" s="13" t="str">
        <f t="array" ref="H315">INDEX(manifest_11Sep!$A$1:$V$3202,MATCH($B315,manifest_11Sep!$B$1:$B$3202,0),MATCH(A.Arr9sepList!H$1,manifest_11Sep!$A$1:$V$1,0))</f>
        <v>Joen De Las Penas</v>
      </c>
      <c r="I315" s="13" t="str">
        <f t="array" ref="I315">INDEX(manifest_11Sep!$A$1:$V$3202,MATCH($B315,manifest_11Sep!$B$1:$B$3202,0),MATCH(A.Arr9sepList!I$1,manifest_11Sep!$A$1:$V$1,0))</f>
        <v>Cathay Pacific</v>
      </c>
      <c r="J315" s="13" t="str">
        <f t="array" ref="J315">INDEX(manifest_11Sep!$A$1:$V$3202,MATCH($B315,manifest_11Sep!$B$1:$B$3202,0),MATCH(A.Arr9sepList!J$1,manifest_11Sep!$A$1:$V$1,0))</f>
        <v>CX 410</v>
      </c>
      <c r="K315" s="13" t="str">
        <f t="array" ref="K315">INDEX(manifest_11Sep!$A$1:$V$3202,MATCH($B315,manifest_11Sep!$B$1:$B$3202,0),MATCH(A.Arr9sepList!K$1,manifest_11Sep!$A$1:$V$1,0))</f>
        <v>13-thg 9-25</v>
      </c>
      <c r="L315" s="14">
        <f t="array" ref="L315">INDEX(manifest_11Sep!$A$1:$V$3202,MATCH($B315,manifest_11Sep!$B$1:$B$3202,0),MATCH(A.Arr9sepList!L$1,manifest_11Sep!$A$1:$V$1,0))</f>
        <v>0.58680555555555558</v>
      </c>
      <c r="M315" s="13" t="str">
        <f t="array" ref="M315">INDEX(manifest_11Sep!$A$1:$V$3202,MATCH($B315,manifest_11Sep!$B$1:$B$3202,0),MATCH(A.Arr9sepList!M$1,manifest_11Sep!$A$1:$V$1,0))</f>
        <v>ICN-T1</v>
      </c>
      <c r="N315" s="13" t="str">
        <f t="array" ref="N315">INDEX(manifest_11Sep!$A$1:$V$3202,MATCH($B315,manifest_11Sep!$B$1:$B$3202,0),MATCH(A.Arr9sepList!N$1,manifest_11Sep!$A$1:$V$1,0))</f>
        <v>FAIRMONT</v>
      </c>
      <c r="O315" s="15"/>
      <c r="P315" s="20"/>
      <c r="Q315" s="16">
        <v>462710828</v>
      </c>
      <c r="R315" s="16" t="s">
        <v>43</v>
      </c>
      <c r="S315" s="13">
        <f t="array" ref="S315">INDEX(manifest_11Sep!$A$1:$V$3202,MATCH($B315,manifest_11Sep!$B$1:$B$3202,0),MATCH(A.Arr9sepList!S$1,manifest_11Sep!$A$1:$V$1,0))</f>
        <v>0</v>
      </c>
    </row>
    <row r="316" spans="1:19" ht="15.75" customHeight="1">
      <c r="A316" s="13" t="str">
        <f t="array" ref="A316">INDEX(manifest_11Sep!$A$1:$V$3202,MATCH($B316,manifest_11Sep!$B$1:$B$3202,0),MATCH(A.Arr9sepList!A$1,manifest_11Sep!$A$1:$V$1,0))</f>
        <v>A</v>
      </c>
      <c r="B316" s="13" t="s">
        <v>2584</v>
      </c>
      <c r="C316" s="13" t="str">
        <f t="array" ref="C316">INDEX(manifest_11Sep!$A$1:$V$3202,MATCH($B316,manifest_11Sep!$B$1:$B$3202,0),MATCH(A.Arr9sepList!C$1,manifest_11Sep!$A$1:$V$1,0))</f>
        <v>VNNSCT92CT8</v>
      </c>
      <c r="D316" s="13" t="str">
        <f t="array" ref="D316">INDEX(manifest_11Sep!$A$1:$V$3202,MATCH($B316,manifest_11Sep!$B$1:$B$3202,0),MATCH(A.Arr9sepList!D$1,manifest_11Sep!$A$1:$V$1,0))</f>
        <v>Female</v>
      </c>
      <c r="E316" s="13" t="str">
        <f t="array" ref="E316">INDEX(manifest_11Sep!$A$1:$V$3202,MATCH($B316,manifest_11Sep!$B$1:$B$3202,0),MATCH(A.Arr9sepList!E$1,manifest_11Sep!$A$1:$V$1,0))</f>
        <v>Nancy Florylet Bandoma</v>
      </c>
      <c r="F316" s="13" t="str">
        <f t="array" ref="F316">INDEX(manifest_11Sep!$A$1:$V$3202,MATCH($B316,manifest_11Sep!$B$1:$B$3202,0),MATCH(A.Arr9sepList!F$1,manifest_11Sep!$A$1:$V$1,0))</f>
        <v>Durol</v>
      </c>
      <c r="G316" s="13">
        <f t="array" ref="G316">INDEX(manifest_11Sep!$A$1:$V$3202,MATCH($B316,manifest_11Sep!$B$1:$B$3202,0),MATCH(A.Arr9sepList!G$1,manifest_11Sep!$A$1:$V$1,0))</f>
        <v>53</v>
      </c>
      <c r="H316" s="13" t="str">
        <f t="array" ref="H316">INDEX(manifest_11Sep!$A$1:$V$3202,MATCH($B316,manifest_11Sep!$B$1:$B$3202,0),MATCH(A.Arr9sepList!H$1,manifest_11Sep!$A$1:$V$1,0))</f>
        <v>Joen De Las Penas</v>
      </c>
      <c r="I316" s="13" t="str">
        <f t="array" ref="I316">INDEX(manifest_11Sep!$A$1:$V$3202,MATCH($B316,manifest_11Sep!$B$1:$B$3202,0),MATCH(A.Arr9sepList!I$1,manifest_11Sep!$A$1:$V$1,0))</f>
        <v>Cathay Pacific</v>
      </c>
      <c r="J316" s="13" t="str">
        <f t="array" ref="J316">INDEX(manifest_11Sep!$A$1:$V$3202,MATCH($B316,manifest_11Sep!$B$1:$B$3202,0),MATCH(A.Arr9sepList!J$1,manifest_11Sep!$A$1:$V$1,0))</f>
        <v>CX 410</v>
      </c>
      <c r="K316" s="13" t="str">
        <f t="array" ref="K316">INDEX(manifest_11Sep!$A$1:$V$3202,MATCH($B316,manifest_11Sep!$B$1:$B$3202,0),MATCH(A.Arr9sepList!K$1,manifest_11Sep!$A$1:$V$1,0))</f>
        <v>13-thg 9-25</v>
      </c>
      <c r="L316" s="14">
        <f t="array" ref="L316">INDEX(manifest_11Sep!$A$1:$V$3202,MATCH($B316,manifest_11Sep!$B$1:$B$3202,0),MATCH(A.Arr9sepList!L$1,manifest_11Sep!$A$1:$V$1,0))</f>
        <v>0.58680555555555558</v>
      </c>
      <c r="M316" s="13" t="str">
        <f t="array" ref="M316">INDEX(manifest_11Sep!$A$1:$V$3202,MATCH($B316,manifest_11Sep!$B$1:$B$3202,0),MATCH(A.Arr9sepList!M$1,manifest_11Sep!$A$1:$V$1,0))</f>
        <v>ICN-T1</v>
      </c>
      <c r="N316" s="13" t="str">
        <f t="array" ref="N316">INDEX(manifest_11Sep!$A$1:$V$3202,MATCH($B316,manifest_11Sep!$B$1:$B$3202,0),MATCH(A.Arr9sepList!N$1,manifest_11Sep!$A$1:$V$1,0))</f>
        <v>FAIRMONT</v>
      </c>
      <c r="O316" s="15"/>
      <c r="P316" s="20"/>
      <c r="Q316" s="16">
        <v>462710828</v>
      </c>
      <c r="R316" s="16" t="s">
        <v>43</v>
      </c>
      <c r="S316" s="13">
        <f t="array" ref="S316">INDEX(manifest_11Sep!$A$1:$V$3202,MATCH($B316,manifest_11Sep!$B$1:$B$3202,0),MATCH(A.Arr9sepList!S$1,manifest_11Sep!$A$1:$V$1,0))</f>
        <v>0</v>
      </c>
    </row>
    <row r="317" spans="1:19" ht="15.75" customHeight="1">
      <c r="A317" s="13" t="str">
        <f t="array" ref="A317">INDEX(manifest_11Sep!$A$1:$V$3202,MATCH($B317,manifest_11Sep!$B$1:$B$3202,0),MATCH(A.Arr9sepList!A$1,manifest_11Sep!$A$1:$V$1,0))</f>
        <v>A</v>
      </c>
      <c r="B317" s="13" t="s">
        <v>3513</v>
      </c>
      <c r="C317" s="13" t="str">
        <f t="array" ref="C317">INDEX(manifest_11Sep!$A$1:$V$3202,MATCH($B317,manifest_11Sep!$B$1:$B$3202,0),MATCH(A.Arr9sepList!C$1,manifest_11Sep!$A$1:$V$1,0))</f>
        <v>VWNYPXBMLNP</v>
      </c>
      <c r="D317" s="13" t="str">
        <f t="array" ref="D317">INDEX(manifest_11Sep!$A$1:$V$3202,MATCH($B317,manifest_11Sep!$B$1:$B$3202,0),MATCH(A.Arr9sepList!D$1,manifest_11Sep!$A$1:$V$1,0))</f>
        <v>Female</v>
      </c>
      <c r="E317" s="13" t="str">
        <f t="array" ref="E317">INDEX(manifest_11Sep!$A$1:$V$3202,MATCH($B317,manifest_11Sep!$B$1:$B$3202,0),MATCH(A.Arr9sepList!E$1,manifest_11Sep!$A$1:$V$1,0))</f>
        <v>Anh Thi</v>
      </c>
      <c r="F317" s="13" t="str">
        <f t="array" ref="F317">INDEX(manifest_11Sep!$A$1:$V$3202,MATCH($B317,manifest_11Sep!$B$1:$B$3202,0),MATCH(A.Arr9sepList!F$1,manifest_11Sep!$A$1:$V$1,0))</f>
        <v>Nguyen</v>
      </c>
      <c r="G317" s="13">
        <f t="array" ref="G317">INDEX(manifest_11Sep!$A$1:$V$3202,MATCH($B317,manifest_11Sep!$B$1:$B$3202,0),MATCH(A.Arr9sepList!G$1,manifest_11Sep!$A$1:$V$1,0))</f>
        <v>51</v>
      </c>
      <c r="H317" s="13" t="str">
        <f t="array" ref="H317">INDEX(manifest_11Sep!$A$1:$V$3202,MATCH($B317,manifest_11Sep!$B$1:$B$3202,0),MATCH(A.Arr9sepList!H$1,manifest_11Sep!$A$1:$V$1,0))</f>
        <v>Michelle Hong</v>
      </c>
      <c r="I317" s="13" t="str">
        <f t="array" ref="I317">INDEX(manifest_11Sep!$A$1:$V$3202,MATCH($B317,manifest_11Sep!$B$1:$B$3202,0),MATCH(A.Arr9sepList!I$1,manifest_11Sep!$A$1:$V$1,0))</f>
        <v>Cathay Pacific</v>
      </c>
      <c r="J317" s="13" t="str">
        <f t="array" ref="J317">INDEX(manifest_11Sep!$A$1:$V$3202,MATCH($B317,manifest_11Sep!$B$1:$B$3202,0),MATCH(A.Arr9sepList!J$1,manifest_11Sep!$A$1:$V$1,0))</f>
        <v>CX 410</v>
      </c>
      <c r="K317" s="13" t="str">
        <f t="array" ref="K317">INDEX(manifest_11Sep!$A$1:$V$3202,MATCH($B317,manifest_11Sep!$B$1:$B$3202,0),MATCH(A.Arr9sepList!K$1,manifest_11Sep!$A$1:$V$1,0))</f>
        <v>13-thg 9-25</v>
      </c>
      <c r="L317" s="14">
        <f t="array" ref="L317">INDEX(manifest_11Sep!$A$1:$V$3202,MATCH($B317,manifest_11Sep!$B$1:$B$3202,0),MATCH(A.Arr9sepList!L$1,manifest_11Sep!$A$1:$V$1,0))</f>
        <v>0.58680555555555558</v>
      </c>
      <c r="M317" s="13" t="str">
        <f t="array" ref="M317">INDEX(manifest_11Sep!$A$1:$V$3202,MATCH($B317,manifest_11Sep!$B$1:$B$3202,0),MATCH(A.Arr9sepList!M$1,manifest_11Sep!$A$1:$V$1,0))</f>
        <v>ICN-T1</v>
      </c>
      <c r="N317" s="13" t="str">
        <f t="array" ref="N317">INDEX(manifest_11Sep!$A$1:$V$3202,MATCH($B317,manifest_11Sep!$B$1:$B$3202,0),MATCH(A.Arr9sepList!N$1,manifest_11Sep!$A$1:$V$1,0))</f>
        <v>FAIRMONT</v>
      </c>
      <c r="O317" s="15"/>
      <c r="P317" s="20"/>
      <c r="Q317" s="16">
        <v>462710868</v>
      </c>
      <c r="R317" s="16" t="s">
        <v>43</v>
      </c>
      <c r="S317" s="13">
        <f t="array" ref="S317">INDEX(manifest_11Sep!$A$1:$V$3202,MATCH($B317,manifest_11Sep!$B$1:$B$3202,0),MATCH(A.Arr9sepList!S$1,manifest_11Sep!$A$1:$V$1,0))</f>
        <v>0</v>
      </c>
    </row>
    <row r="318" spans="1:19" ht="15.75" customHeight="1">
      <c r="A318" s="13" t="str">
        <f t="array" ref="A318">INDEX(manifest_11Sep!$A$1:$V$3202,MATCH($B318,manifest_11Sep!$B$1:$B$3202,0),MATCH(A.Arr9sepList!A$1,manifest_11Sep!$A$1:$V$1,0))</f>
        <v>A</v>
      </c>
      <c r="B318" s="13" t="s">
        <v>3518</v>
      </c>
      <c r="C318" s="13" t="str">
        <f t="array" ref="C318">INDEX(manifest_11Sep!$A$1:$V$3202,MATCH($B318,manifest_11Sep!$B$1:$B$3202,0),MATCH(A.Arr9sepList!C$1,manifest_11Sep!$A$1:$V$1,0))</f>
        <v>VWNYPXBMLNP</v>
      </c>
      <c r="D318" s="13" t="str">
        <f t="array" ref="D318">INDEX(manifest_11Sep!$A$1:$V$3202,MATCH($B318,manifest_11Sep!$B$1:$B$3202,0),MATCH(A.Arr9sepList!D$1,manifest_11Sep!$A$1:$V$1,0))</f>
        <v>Male</v>
      </c>
      <c r="E318" s="13" t="str">
        <f t="array" ref="E318">INDEX(manifest_11Sep!$A$1:$V$3202,MATCH($B318,manifest_11Sep!$B$1:$B$3202,0),MATCH(A.Arr9sepList!E$1,manifest_11Sep!$A$1:$V$1,0))</f>
        <v>Kevin Khanh</v>
      </c>
      <c r="F318" s="13" t="str">
        <f t="array" ref="F318">INDEX(manifest_11Sep!$A$1:$V$3202,MATCH($B318,manifest_11Sep!$B$1:$B$3202,0),MATCH(A.Arr9sepList!F$1,manifest_11Sep!$A$1:$V$1,0))</f>
        <v>Nguyen</v>
      </c>
      <c r="G318" s="13">
        <f t="array" ref="G318">INDEX(manifest_11Sep!$A$1:$V$3202,MATCH($B318,manifest_11Sep!$B$1:$B$3202,0),MATCH(A.Arr9sepList!G$1,manifest_11Sep!$A$1:$V$1,0))</f>
        <v>10</v>
      </c>
      <c r="H318" s="13" t="str">
        <f t="array" ref="H318">INDEX(manifest_11Sep!$A$1:$V$3202,MATCH($B318,manifest_11Sep!$B$1:$B$3202,0),MATCH(A.Arr9sepList!H$1,manifest_11Sep!$A$1:$V$1,0))</f>
        <v>Michelle Hong</v>
      </c>
      <c r="I318" s="13" t="str">
        <f t="array" ref="I318">INDEX(manifest_11Sep!$A$1:$V$3202,MATCH($B318,manifest_11Sep!$B$1:$B$3202,0),MATCH(A.Arr9sepList!I$1,manifest_11Sep!$A$1:$V$1,0))</f>
        <v>Cathay Pacific</v>
      </c>
      <c r="J318" s="13" t="str">
        <f t="array" ref="J318">INDEX(manifest_11Sep!$A$1:$V$3202,MATCH($B318,manifest_11Sep!$B$1:$B$3202,0),MATCH(A.Arr9sepList!J$1,manifest_11Sep!$A$1:$V$1,0))</f>
        <v>CX 410</v>
      </c>
      <c r="K318" s="13" t="str">
        <f t="array" ref="K318">INDEX(manifest_11Sep!$A$1:$V$3202,MATCH($B318,manifest_11Sep!$B$1:$B$3202,0),MATCH(A.Arr9sepList!K$1,manifest_11Sep!$A$1:$V$1,0))</f>
        <v>13-thg 9-25</v>
      </c>
      <c r="L318" s="14">
        <f t="array" ref="L318">INDEX(manifest_11Sep!$A$1:$V$3202,MATCH($B318,manifest_11Sep!$B$1:$B$3202,0),MATCH(A.Arr9sepList!L$1,manifest_11Sep!$A$1:$V$1,0))</f>
        <v>0.58680555555555558</v>
      </c>
      <c r="M318" s="13" t="str">
        <f t="array" ref="M318">INDEX(manifest_11Sep!$A$1:$V$3202,MATCH($B318,manifest_11Sep!$B$1:$B$3202,0),MATCH(A.Arr9sepList!M$1,manifest_11Sep!$A$1:$V$1,0))</f>
        <v>ICN-T1</v>
      </c>
      <c r="N318" s="13" t="str">
        <f t="array" ref="N318">INDEX(manifest_11Sep!$A$1:$V$3202,MATCH($B318,manifest_11Sep!$B$1:$B$3202,0),MATCH(A.Arr9sepList!N$1,manifest_11Sep!$A$1:$V$1,0))</f>
        <v>FAIRMONT</v>
      </c>
      <c r="O318" s="15"/>
      <c r="P318" s="20"/>
      <c r="Q318" s="16">
        <v>462710868</v>
      </c>
      <c r="R318" s="16" t="s">
        <v>43</v>
      </c>
      <c r="S318" s="13">
        <f t="array" ref="S318">INDEX(manifest_11Sep!$A$1:$V$3202,MATCH($B318,manifest_11Sep!$B$1:$B$3202,0),MATCH(A.Arr9sepList!S$1,manifest_11Sep!$A$1:$V$1,0))</f>
        <v>0</v>
      </c>
    </row>
    <row r="319" spans="1:19" ht="15.75" customHeight="1">
      <c r="A319" s="13" t="str">
        <f t="array" ref="A319">INDEX(manifest_11Sep!$A$1:$V$3202,MATCH($B319,manifest_11Sep!$B$1:$B$3202,0),MATCH(A.Arr9sepList!A$1,manifest_11Sep!$A$1:$V$1,0))</f>
        <v>A</v>
      </c>
      <c r="B319" s="13" t="s">
        <v>3520</v>
      </c>
      <c r="C319" s="13" t="str">
        <f t="array" ref="C319">INDEX(manifest_11Sep!$A$1:$V$3202,MATCH($B319,manifest_11Sep!$B$1:$B$3202,0),MATCH(A.Arr9sepList!C$1,manifest_11Sep!$A$1:$V$1,0))</f>
        <v>YQNYBJXXY74</v>
      </c>
      <c r="D319" s="13" t="str">
        <f t="array" ref="D319">INDEX(manifest_11Sep!$A$1:$V$3202,MATCH($B319,manifest_11Sep!$B$1:$B$3202,0),MATCH(A.Arr9sepList!D$1,manifest_11Sep!$A$1:$V$1,0))</f>
        <v>Female</v>
      </c>
      <c r="E319" s="13" t="str">
        <f t="array" ref="E319">INDEX(manifest_11Sep!$A$1:$V$3202,MATCH($B319,manifest_11Sep!$B$1:$B$3202,0),MATCH(A.Arr9sepList!E$1,manifest_11Sep!$A$1:$V$1,0))</f>
        <v>Huong</v>
      </c>
      <c r="F319" s="13" t="str">
        <f t="array" ref="F319">INDEX(manifest_11Sep!$A$1:$V$3202,MATCH($B319,manifest_11Sep!$B$1:$B$3202,0),MATCH(A.Arr9sepList!F$1,manifest_11Sep!$A$1:$V$1,0))</f>
        <v>Pham</v>
      </c>
      <c r="G319" s="13">
        <f t="array" ref="G319">INDEX(manifest_11Sep!$A$1:$V$3202,MATCH($B319,manifest_11Sep!$B$1:$B$3202,0),MATCH(A.Arr9sepList!G$1,manifest_11Sep!$A$1:$V$1,0))</f>
        <v>52</v>
      </c>
      <c r="H319" s="13" t="str">
        <f t="array" ref="H319">INDEX(manifest_11Sep!$A$1:$V$3202,MATCH($B319,manifest_11Sep!$B$1:$B$3202,0),MATCH(A.Arr9sepList!H$1,manifest_11Sep!$A$1:$V$1,0))</f>
        <v>Michelle Hong</v>
      </c>
      <c r="I319" s="13" t="str">
        <f t="array" ref="I319">INDEX(manifest_11Sep!$A$1:$V$3202,MATCH($B319,manifest_11Sep!$B$1:$B$3202,0),MATCH(A.Arr9sepList!I$1,manifest_11Sep!$A$1:$V$1,0))</f>
        <v>Cathay Pacific</v>
      </c>
      <c r="J319" s="13" t="str">
        <f t="array" ref="J319">INDEX(manifest_11Sep!$A$1:$V$3202,MATCH($B319,manifest_11Sep!$B$1:$B$3202,0),MATCH(A.Arr9sepList!J$1,manifest_11Sep!$A$1:$V$1,0))</f>
        <v>CX 410</v>
      </c>
      <c r="K319" s="13" t="str">
        <f t="array" ref="K319">INDEX(manifest_11Sep!$A$1:$V$3202,MATCH($B319,manifest_11Sep!$B$1:$B$3202,0),MATCH(A.Arr9sepList!K$1,manifest_11Sep!$A$1:$V$1,0))</f>
        <v>13-thg 9-25</v>
      </c>
      <c r="L319" s="14">
        <f t="array" ref="L319">INDEX(manifest_11Sep!$A$1:$V$3202,MATCH($B319,manifest_11Sep!$B$1:$B$3202,0),MATCH(A.Arr9sepList!L$1,manifest_11Sep!$A$1:$V$1,0))</f>
        <v>0.58680555555555558</v>
      </c>
      <c r="M319" s="13" t="str">
        <f t="array" ref="M319">INDEX(manifest_11Sep!$A$1:$V$3202,MATCH($B319,manifest_11Sep!$B$1:$B$3202,0),MATCH(A.Arr9sepList!M$1,manifest_11Sep!$A$1:$V$1,0))</f>
        <v>ICN-T1</v>
      </c>
      <c r="N319" s="13" t="str">
        <f t="array" ref="N319">INDEX(manifest_11Sep!$A$1:$V$3202,MATCH($B319,manifest_11Sep!$B$1:$B$3202,0),MATCH(A.Arr9sepList!N$1,manifest_11Sep!$A$1:$V$1,0))</f>
        <v>FAIRMONT</v>
      </c>
      <c r="O319" s="15"/>
      <c r="P319" s="20"/>
      <c r="Q319" s="16">
        <v>462710869</v>
      </c>
      <c r="R319" s="16" t="s">
        <v>43</v>
      </c>
      <c r="S319" s="13" t="str">
        <f t="array" ref="S319">INDEX(manifest_11Sep!$A$1:$V$3202,MATCH($B319,manifest_11Sep!$B$1:$B$3202,0),MATCH(A.Arr9sepList!S$1,manifest_11Sep!$A$1:$V$1,0))</f>
        <v>OT: for Invitee</v>
      </c>
    </row>
    <row r="320" spans="1:19" ht="15.75" customHeight="1">
      <c r="A320" s="13" t="str">
        <f t="array" ref="A320">INDEX(manifest_11Sep!$A$1:$V$3202,MATCH($B320,manifest_11Sep!$B$1:$B$3202,0),MATCH(A.Arr9sepList!A$1,manifest_11Sep!$A$1:$V$1,0))</f>
        <v>A</v>
      </c>
      <c r="B320" s="13" t="s">
        <v>3554</v>
      </c>
      <c r="C320" s="13" t="str">
        <f t="array" ref="C320">INDEX(manifest_11Sep!$A$1:$V$3202,MATCH($B320,manifest_11Sep!$B$1:$B$3202,0),MATCH(A.Arr9sepList!C$1,manifest_11Sep!$A$1:$V$1,0))</f>
        <v>HGNXY3M6Q2M</v>
      </c>
      <c r="D320" s="13" t="str">
        <f t="array" ref="D320">INDEX(manifest_11Sep!$A$1:$V$3202,MATCH($B320,manifest_11Sep!$B$1:$B$3202,0),MATCH(A.Arr9sepList!D$1,manifest_11Sep!$A$1:$V$1,0))</f>
        <v>Female</v>
      </c>
      <c r="E320" s="13" t="str">
        <f t="array" ref="E320">INDEX(manifest_11Sep!$A$1:$V$3202,MATCH($B320,manifest_11Sep!$B$1:$B$3202,0),MATCH(A.Arr9sepList!E$1,manifest_11Sep!$A$1:$V$1,0))</f>
        <v>Pauline</v>
      </c>
      <c r="F320" s="13" t="str">
        <f t="array" ref="F320">INDEX(manifest_11Sep!$A$1:$V$3202,MATCH($B320,manifest_11Sep!$B$1:$B$3202,0),MATCH(A.Arr9sepList!F$1,manifest_11Sep!$A$1:$V$1,0))</f>
        <v>To</v>
      </c>
      <c r="G320" s="13">
        <f t="array" ref="G320">INDEX(manifest_11Sep!$A$1:$V$3202,MATCH($B320,manifest_11Sep!$B$1:$B$3202,0),MATCH(A.Arr9sepList!G$1,manifest_11Sep!$A$1:$V$1,0))</f>
        <v>46</v>
      </c>
      <c r="H320" s="13" t="str">
        <f t="array" ref="H320">INDEX(manifest_11Sep!$A$1:$V$3202,MATCH($B320,manifest_11Sep!$B$1:$B$3202,0),MATCH(A.Arr9sepList!H$1,manifest_11Sep!$A$1:$V$1,0))</f>
        <v>Michelle Hong</v>
      </c>
      <c r="I320" s="13" t="str">
        <f t="array" ref="I320">INDEX(manifest_11Sep!$A$1:$V$3202,MATCH($B320,manifest_11Sep!$B$1:$B$3202,0),MATCH(A.Arr9sepList!I$1,manifest_11Sep!$A$1:$V$1,0))</f>
        <v>Cathay Pacific</v>
      </c>
      <c r="J320" s="13" t="str">
        <f t="array" ref="J320">INDEX(manifest_11Sep!$A$1:$V$3202,MATCH($B320,manifest_11Sep!$B$1:$B$3202,0),MATCH(A.Arr9sepList!J$1,manifest_11Sep!$A$1:$V$1,0))</f>
        <v>CX 410</v>
      </c>
      <c r="K320" s="13" t="str">
        <f t="array" ref="K320">INDEX(manifest_11Sep!$A$1:$V$3202,MATCH($B320,manifest_11Sep!$B$1:$B$3202,0),MATCH(A.Arr9sepList!K$1,manifest_11Sep!$A$1:$V$1,0))</f>
        <v>13-thg 9-25</v>
      </c>
      <c r="L320" s="14">
        <f t="array" ref="L320">INDEX(manifest_11Sep!$A$1:$V$3202,MATCH($B320,manifest_11Sep!$B$1:$B$3202,0),MATCH(A.Arr9sepList!L$1,manifest_11Sep!$A$1:$V$1,0))</f>
        <v>0.58680555555555558</v>
      </c>
      <c r="M320" s="13" t="str">
        <f t="array" ref="M320">INDEX(manifest_11Sep!$A$1:$V$3202,MATCH($B320,manifest_11Sep!$B$1:$B$3202,0),MATCH(A.Arr9sepList!M$1,manifest_11Sep!$A$1:$V$1,0))</f>
        <v>ICN-T1</v>
      </c>
      <c r="N320" s="13" t="str">
        <f t="array" ref="N320">INDEX(manifest_11Sep!$A$1:$V$3202,MATCH($B320,manifest_11Sep!$B$1:$B$3202,0),MATCH(A.Arr9sepList!N$1,manifest_11Sep!$A$1:$V$1,0))</f>
        <v>FAIRMONT</v>
      </c>
      <c r="O320" s="15"/>
      <c r="P320" s="20"/>
      <c r="Q320" s="16">
        <v>462710877</v>
      </c>
      <c r="R320" s="16" t="s">
        <v>43</v>
      </c>
      <c r="S320" s="13">
        <f t="array" ref="S320">INDEX(manifest_11Sep!$A$1:$V$3202,MATCH($B320,manifest_11Sep!$B$1:$B$3202,0),MATCH(A.Arr9sepList!S$1,manifest_11Sep!$A$1:$V$1,0))</f>
        <v>0</v>
      </c>
    </row>
    <row r="321" spans="1:19" ht="15.75" customHeight="1">
      <c r="A321" s="13" t="str">
        <f t="array" ref="A321">INDEX(manifest_11Sep!$A$1:$V$3202,MATCH($B321,manifest_11Sep!$B$1:$B$3202,0),MATCH(A.Arr9sepList!A$1,manifest_11Sep!$A$1:$V$1,0))</f>
        <v>A</v>
      </c>
      <c r="B321" s="13" t="s">
        <v>3556</v>
      </c>
      <c r="C321" s="13" t="str">
        <f t="array" ref="C321">INDEX(manifest_11Sep!$A$1:$V$3202,MATCH($B321,manifest_11Sep!$B$1:$B$3202,0),MATCH(A.Arr9sepList!C$1,manifest_11Sep!$A$1:$V$1,0))</f>
        <v>HGNXY3M6Q2M</v>
      </c>
      <c r="D321" s="13" t="str">
        <f t="array" ref="D321">INDEX(manifest_11Sep!$A$1:$V$3202,MATCH($B321,manifest_11Sep!$B$1:$B$3202,0),MATCH(A.Arr9sepList!D$1,manifest_11Sep!$A$1:$V$1,0))</f>
        <v>Female</v>
      </c>
      <c r="E321" s="13" t="str">
        <f t="array" ref="E321">INDEX(manifest_11Sep!$A$1:$V$3202,MATCH($B321,manifest_11Sep!$B$1:$B$3202,0),MATCH(A.Arr9sepList!E$1,manifest_11Sep!$A$1:$V$1,0))</f>
        <v>Julianne</v>
      </c>
      <c r="F321" s="13" t="str">
        <f t="array" ref="F321">INDEX(manifest_11Sep!$A$1:$V$3202,MATCH($B321,manifest_11Sep!$B$1:$B$3202,0),MATCH(A.Arr9sepList!F$1,manifest_11Sep!$A$1:$V$1,0))</f>
        <v>Tran</v>
      </c>
      <c r="G321" s="13">
        <f t="array" ref="G321">INDEX(manifest_11Sep!$A$1:$V$3202,MATCH($B321,manifest_11Sep!$B$1:$B$3202,0),MATCH(A.Arr9sepList!G$1,manifest_11Sep!$A$1:$V$1,0))</f>
        <v>13</v>
      </c>
      <c r="H321" s="13" t="str">
        <f t="array" ref="H321">INDEX(manifest_11Sep!$A$1:$V$3202,MATCH($B321,manifest_11Sep!$B$1:$B$3202,0),MATCH(A.Arr9sepList!H$1,manifest_11Sep!$A$1:$V$1,0))</f>
        <v>Michelle Hong</v>
      </c>
      <c r="I321" s="13" t="str">
        <f t="array" ref="I321">INDEX(manifest_11Sep!$A$1:$V$3202,MATCH($B321,manifest_11Sep!$B$1:$B$3202,0),MATCH(A.Arr9sepList!I$1,manifest_11Sep!$A$1:$V$1,0))</f>
        <v>Cathay Pacific</v>
      </c>
      <c r="J321" s="13" t="str">
        <f t="array" ref="J321">INDEX(manifest_11Sep!$A$1:$V$3202,MATCH($B321,manifest_11Sep!$B$1:$B$3202,0),MATCH(A.Arr9sepList!J$1,manifest_11Sep!$A$1:$V$1,0))</f>
        <v>CX 410</v>
      </c>
      <c r="K321" s="13" t="str">
        <f t="array" ref="K321">INDEX(manifest_11Sep!$A$1:$V$3202,MATCH($B321,manifest_11Sep!$B$1:$B$3202,0),MATCH(A.Arr9sepList!K$1,manifest_11Sep!$A$1:$V$1,0))</f>
        <v>13-thg 9-25</v>
      </c>
      <c r="L321" s="14">
        <f t="array" ref="L321">INDEX(manifest_11Sep!$A$1:$V$3202,MATCH($B321,manifest_11Sep!$B$1:$B$3202,0),MATCH(A.Arr9sepList!L$1,manifest_11Sep!$A$1:$V$1,0))</f>
        <v>0.58680555555555558</v>
      </c>
      <c r="M321" s="13" t="str">
        <f t="array" ref="M321">INDEX(manifest_11Sep!$A$1:$V$3202,MATCH($B321,manifest_11Sep!$B$1:$B$3202,0),MATCH(A.Arr9sepList!M$1,manifest_11Sep!$A$1:$V$1,0))</f>
        <v>ICN-T1</v>
      </c>
      <c r="N321" s="13" t="str">
        <f t="array" ref="N321">INDEX(manifest_11Sep!$A$1:$V$3202,MATCH($B321,manifest_11Sep!$B$1:$B$3202,0),MATCH(A.Arr9sepList!N$1,manifest_11Sep!$A$1:$V$1,0))</f>
        <v>FAIRMONT</v>
      </c>
      <c r="O321" s="15"/>
      <c r="P321" s="20"/>
      <c r="Q321" s="16">
        <v>462710877</v>
      </c>
      <c r="R321" s="16" t="s">
        <v>43</v>
      </c>
      <c r="S321" s="13">
        <f t="array" ref="S321">INDEX(manifest_11Sep!$A$1:$V$3202,MATCH($B321,manifest_11Sep!$B$1:$B$3202,0),MATCH(A.Arr9sepList!S$1,manifest_11Sep!$A$1:$V$1,0))</f>
        <v>0</v>
      </c>
    </row>
    <row r="322" spans="1:19" ht="15.75" customHeight="1">
      <c r="A322" s="13" t="str">
        <f t="array" ref="A322">INDEX(manifest_11Sep!$A$1:$V$3202,MATCH($B322,manifest_11Sep!$B$1:$B$3202,0),MATCH(A.Arr9sepList!A$1,manifest_11Sep!$A$1:$V$1,0))</f>
        <v>A</v>
      </c>
      <c r="B322" s="13" t="s">
        <v>487</v>
      </c>
      <c r="C322" s="13" t="str">
        <f t="array" ref="C322">INDEX(manifest_11Sep!$A$1:$V$3202,MATCH($B322,manifest_11Sep!$B$1:$B$3202,0),MATCH(A.Arr9sepList!C$1,manifest_11Sep!$A$1:$V$1,0))</f>
        <v>FKNKYLTM6M9</v>
      </c>
      <c r="D322" s="13" t="str">
        <f t="array" ref="D322">INDEX(manifest_11Sep!$A$1:$V$3202,MATCH($B322,manifest_11Sep!$B$1:$B$3202,0),MATCH(A.Arr9sepList!D$1,manifest_11Sep!$A$1:$V$1,0))</f>
        <v>Male</v>
      </c>
      <c r="E322" s="13" t="str">
        <f t="array" ref="E322">INDEX(manifest_11Sep!$A$1:$V$3202,MATCH($B322,manifest_11Sep!$B$1:$B$3202,0),MATCH(A.Arr9sepList!E$1,manifest_11Sep!$A$1:$V$1,0))</f>
        <v>Higinio</v>
      </c>
      <c r="F322" s="13" t="str">
        <f t="array" ref="F322">INDEX(manifest_11Sep!$A$1:$V$3202,MATCH($B322,manifest_11Sep!$B$1:$B$3202,0),MATCH(A.Arr9sepList!F$1,manifest_11Sep!$A$1:$V$1,0))</f>
        <v>Santiago</v>
      </c>
      <c r="G322" s="13">
        <f t="array" ref="G322">INDEX(manifest_11Sep!$A$1:$V$3202,MATCH($B322,manifest_11Sep!$B$1:$B$3202,0),MATCH(A.Arr9sepList!G$1,manifest_11Sep!$A$1:$V$1,0))</f>
        <v>67</v>
      </c>
      <c r="H322" s="13" t="str">
        <f t="array" ref="H322">INDEX(manifest_11Sep!$A$1:$V$3202,MATCH($B322,manifest_11Sep!$B$1:$B$3202,0),MATCH(A.Arr9sepList!H$1,manifest_11Sep!$A$1:$V$1,0))</f>
        <v>Alicia Nguyen 2</v>
      </c>
      <c r="I322" s="13" t="str">
        <f t="array" ref="I322">INDEX(manifest_11Sep!$A$1:$V$3202,MATCH($B322,manifest_11Sep!$B$1:$B$3202,0),MATCH(A.Arr9sepList!I$1,manifest_11Sep!$A$1:$V$1,0))</f>
        <v>Cathay Pacific</v>
      </c>
      <c r="J322" s="13" t="str">
        <f t="array" ref="J322">INDEX(manifest_11Sep!$A$1:$V$3202,MATCH($B322,manifest_11Sep!$B$1:$B$3202,0),MATCH(A.Arr9sepList!J$1,manifest_11Sep!$A$1:$V$1,0))</f>
        <v>CX 410</v>
      </c>
      <c r="K322" s="13" t="str">
        <f t="array" ref="K322">INDEX(manifest_11Sep!$A$1:$V$3202,MATCH($B322,manifest_11Sep!$B$1:$B$3202,0),MATCH(A.Arr9sepList!K$1,manifest_11Sep!$A$1:$V$1,0))</f>
        <v>13-thg 9-25</v>
      </c>
      <c r="L322" s="14">
        <f t="array" ref="L322">INDEX(manifest_11Sep!$A$1:$V$3202,MATCH($B322,manifest_11Sep!$B$1:$B$3202,0),MATCH(A.Arr9sepList!L$1,manifest_11Sep!$A$1:$V$1,0))</f>
        <v>0.58680555555555558</v>
      </c>
      <c r="M322" s="13" t="str">
        <f t="array" ref="M322">INDEX(manifest_11Sep!$A$1:$V$3202,MATCH($B322,manifest_11Sep!$B$1:$B$3202,0),MATCH(A.Arr9sepList!M$1,manifest_11Sep!$A$1:$V$1,0))</f>
        <v>ICN-T1</v>
      </c>
      <c r="N322" s="13" t="str">
        <f t="array" ref="N322">INDEX(manifest_11Sep!$A$1:$V$3202,MATCH($B322,manifest_11Sep!$B$1:$B$3202,0),MATCH(A.Arr9sepList!N$1,manifest_11Sep!$A$1:$V$1,0))</f>
        <v>FAIRMONT</v>
      </c>
      <c r="O322" s="15"/>
      <c r="P322" s="20"/>
      <c r="Q322" s="16">
        <v>462710767</v>
      </c>
      <c r="R322" s="16" t="s">
        <v>43</v>
      </c>
      <c r="S322" s="13">
        <f t="array" ref="S322">INDEX(manifest_11Sep!$A$1:$V$3202,MATCH($B322,manifest_11Sep!$B$1:$B$3202,0),MATCH(A.Arr9sepList!S$1,manifest_11Sep!$A$1:$V$1,0))</f>
        <v>0</v>
      </c>
    </row>
    <row r="323" spans="1:19" ht="15.75" customHeight="1">
      <c r="A323" s="13" t="str">
        <f t="array" ref="A323">INDEX(manifest_11Sep!$A$1:$V$3202,MATCH($B323,manifest_11Sep!$B$1:$B$3202,0),MATCH(A.Arr9sepList!A$1,manifest_11Sep!$A$1:$V$1,0))</f>
        <v>A</v>
      </c>
      <c r="B323" s="13" t="s">
        <v>2551</v>
      </c>
      <c r="C323" s="13" t="str">
        <f t="array" ref="C323">INDEX(manifest_11Sep!$A$1:$V$3202,MATCH($B323,manifest_11Sep!$B$1:$B$3202,0),MATCH(A.Arr9sepList!C$1,manifest_11Sep!$A$1:$V$1,0))</f>
        <v>RXNRDC5JT6G</v>
      </c>
      <c r="D323" s="13" t="str">
        <f t="array" ref="D323">INDEX(manifest_11Sep!$A$1:$V$3202,MATCH($B323,manifest_11Sep!$B$1:$B$3202,0),MATCH(A.Arr9sepList!D$1,manifest_11Sep!$A$1:$V$1,0))</f>
        <v>Female</v>
      </c>
      <c r="E323" s="13" t="str">
        <f t="array" ref="E323">INDEX(manifest_11Sep!$A$1:$V$3202,MATCH($B323,manifest_11Sep!$B$1:$B$3202,0),MATCH(A.Arr9sepList!E$1,manifest_11Sep!$A$1:$V$1,0))</f>
        <v>Juanita Lacuesta</v>
      </c>
      <c r="F323" s="13" t="str">
        <f t="array" ref="F323">INDEX(manifest_11Sep!$A$1:$V$3202,MATCH($B323,manifest_11Sep!$B$1:$B$3202,0),MATCH(A.Arr9sepList!F$1,manifest_11Sep!$A$1:$V$1,0))</f>
        <v>Orquia</v>
      </c>
      <c r="G323" s="13">
        <f t="array" ref="G323">INDEX(manifest_11Sep!$A$1:$V$3202,MATCH($B323,manifest_11Sep!$B$1:$B$3202,0),MATCH(A.Arr9sepList!G$1,manifest_11Sep!$A$1:$V$1,0))</f>
        <v>68</v>
      </c>
      <c r="H323" s="13" t="str">
        <f t="array" ref="H323">INDEX(manifest_11Sep!$A$1:$V$3202,MATCH($B323,manifest_11Sep!$B$1:$B$3202,0),MATCH(A.Arr9sepList!H$1,manifest_11Sep!$A$1:$V$1,0))</f>
        <v>Joen De Las Penas</v>
      </c>
      <c r="I323" s="13" t="str">
        <f t="array" ref="I323">INDEX(manifest_11Sep!$A$1:$V$3202,MATCH($B323,manifest_11Sep!$B$1:$B$3202,0),MATCH(A.Arr9sepList!I$1,manifest_11Sep!$A$1:$V$1,0))</f>
        <v>Cathay Pacific</v>
      </c>
      <c r="J323" s="13" t="str">
        <f t="array" ref="J323">INDEX(manifest_11Sep!$A$1:$V$3202,MATCH($B323,manifest_11Sep!$B$1:$B$3202,0),MATCH(A.Arr9sepList!J$1,manifest_11Sep!$A$1:$V$1,0))</f>
        <v>CX 410</v>
      </c>
      <c r="K323" s="13" t="str">
        <f t="array" ref="K323">INDEX(manifest_11Sep!$A$1:$V$3202,MATCH($B323,manifest_11Sep!$B$1:$B$3202,0),MATCH(A.Arr9sepList!K$1,manifest_11Sep!$A$1:$V$1,0))</f>
        <v>13-thg 9-25</v>
      </c>
      <c r="L323" s="14">
        <f t="array" ref="L323">INDEX(manifest_11Sep!$A$1:$V$3202,MATCH($B323,manifest_11Sep!$B$1:$B$3202,0),MATCH(A.Arr9sepList!L$1,manifest_11Sep!$A$1:$V$1,0))</f>
        <v>0.58680555555555558</v>
      </c>
      <c r="M323" s="13" t="str">
        <f t="array" ref="M323">INDEX(manifest_11Sep!$A$1:$V$3202,MATCH($B323,manifest_11Sep!$B$1:$B$3202,0),MATCH(A.Arr9sepList!M$1,manifest_11Sep!$A$1:$V$1,0))</f>
        <v>ICN-T1</v>
      </c>
      <c r="N323" s="13" t="str">
        <f t="array" ref="N323">INDEX(manifest_11Sep!$A$1:$V$3202,MATCH($B323,manifest_11Sep!$B$1:$B$3202,0),MATCH(A.Arr9sepList!N$1,manifest_11Sep!$A$1:$V$1,0))</f>
        <v>FAIRMONT</v>
      </c>
      <c r="O323" s="15"/>
      <c r="P323" s="20"/>
      <c r="Q323" s="16">
        <v>462710822</v>
      </c>
      <c r="R323" s="16" t="s">
        <v>43</v>
      </c>
      <c r="S323" s="13">
        <f t="array" ref="S323">INDEX(manifest_11Sep!$A$1:$V$3202,MATCH($B323,manifest_11Sep!$B$1:$B$3202,0),MATCH(A.Arr9sepList!S$1,manifest_11Sep!$A$1:$V$1,0))</f>
        <v>0</v>
      </c>
    </row>
    <row r="324" spans="1:19" ht="15.75" customHeight="1">
      <c r="A324" s="13" t="str">
        <f t="array" ref="A324">INDEX(manifest_11Sep!$A$1:$V$3202,MATCH($B324,manifest_11Sep!$B$1:$B$3202,0),MATCH(A.Arr9sepList!A$1,manifest_11Sep!$A$1:$V$1,0))</f>
        <v>A</v>
      </c>
      <c r="B324" s="13" t="s">
        <v>2193</v>
      </c>
      <c r="C324" s="13" t="str">
        <f t="array" ref="C324">INDEX(manifest_11Sep!$A$1:$V$3202,MATCH($B324,manifest_11Sep!$B$1:$B$3202,0),MATCH(A.Arr9sepList!C$1,manifest_11Sep!$A$1:$V$1,0))</f>
        <v>4YN39KBM4ZL</v>
      </c>
      <c r="D324" s="13" t="str">
        <f t="array" ref="D324">INDEX(manifest_11Sep!$A$1:$V$3202,MATCH($B324,manifest_11Sep!$B$1:$B$3202,0),MATCH(A.Arr9sepList!D$1,manifest_11Sep!$A$1:$V$1,0))</f>
        <v>Male</v>
      </c>
      <c r="E324" s="13" t="str">
        <f t="array" ref="E324">INDEX(manifest_11Sep!$A$1:$V$3202,MATCH($B324,manifest_11Sep!$B$1:$B$3202,0),MATCH(A.Arr9sepList!E$1,manifest_11Sep!$A$1:$V$1,0))</f>
        <v>Arvin</v>
      </c>
      <c r="F324" s="13" t="str">
        <f t="array" ref="F324">INDEX(manifest_11Sep!$A$1:$V$3202,MATCH($B324,manifest_11Sep!$B$1:$B$3202,0),MATCH(A.Arr9sepList!F$1,manifest_11Sep!$A$1:$V$1,0))</f>
        <v>Aspera</v>
      </c>
      <c r="G324" s="13">
        <f t="array" ref="G324">INDEX(manifest_11Sep!$A$1:$V$3202,MATCH($B324,manifest_11Sep!$B$1:$B$3202,0),MATCH(A.Arr9sepList!G$1,manifest_11Sep!$A$1:$V$1,0))</f>
        <v>49</v>
      </c>
      <c r="H324" s="13" t="str">
        <f t="array" ref="H324">INDEX(manifest_11Sep!$A$1:$V$3202,MATCH($B324,manifest_11Sep!$B$1:$B$3202,0),MATCH(A.Arr9sepList!H$1,manifest_11Sep!$A$1:$V$1,0))</f>
        <v>Dondon Dimailig</v>
      </c>
      <c r="I324" s="13" t="str">
        <f t="array" ref="I324">INDEX(manifest_11Sep!$A$1:$V$3202,MATCH($B324,manifest_11Sep!$B$1:$B$3202,0),MATCH(A.Arr9sepList!I$1,manifest_11Sep!$A$1:$V$1,0))</f>
        <v>Cathay Pacific</v>
      </c>
      <c r="J324" s="13" t="str">
        <f t="array" ref="J324">INDEX(manifest_11Sep!$A$1:$V$3202,MATCH($B324,manifest_11Sep!$B$1:$B$3202,0),MATCH(A.Arr9sepList!J$1,manifest_11Sep!$A$1:$V$1,0))</f>
        <v>CX 410</v>
      </c>
      <c r="K324" s="13" t="str">
        <f t="array" ref="K324">INDEX(manifest_11Sep!$A$1:$V$3202,MATCH($B324,manifest_11Sep!$B$1:$B$3202,0),MATCH(A.Arr9sepList!K$1,manifest_11Sep!$A$1:$V$1,0))</f>
        <v>13-thg 9-25</v>
      </c>
      <c r="L324" s="14">
        <f t="array" ref="L324">INDEX(manifest_11Sep!$A$1:$V$3202,MATCH($B324,manifest_11Sep!$B$1:$B$3202,0),MATCH(A.Arr9sepList!L$1,manifest_11Sep!$A$1:$V$1,0))</f>
        <v>0.58680555555555558</v>
      </c>
      <c r="M324" s="13" t="str">
        <f t="array" ref="M324">INDEX(manifest_11Sep!$A$1:$V$3202,MATCH($B324,manifest_11Sep!$B$1:$B$3202,0),MATCH(A.Arr9sepList!M$1,manifest_11Sep!$A$1:$V$1,0))</f>
        <v>ICN-T1</v>
      </c>
      <c r="N324" s="13" t="str">
        <f t="array" ref="N324">INDEX(manifest_11Sep!$A$1:$V$3202,MATCH($B324,manifest_11Sep!$B$1:$B$3202,0),MATCH(A.Arr9sepList!N$1,manifest_11Sep!$A$1:$V$1,0))</f>
        <v>LOTTE</v>
      </c>
      <c r="O324" s="15"/>
      <c r="P324" s="20"/>
      <c r="Q324" s="16">
        <v>15262382</v>
      </c>
      <c r="R324" s="16" t="s">
        <v>43</v>
      </c>
      <c r="S324" s="13">
        <f t="array" ref="S324">INDEX(manifest_11Sep!$A$1:$V$3202,MATCH($B324,manifest_11Sep!$B$1:$B$3202,0),MATCH(A.Arr9sepList!S$1,manifest_11Sep!$A$1:$V$1,0))</f>
        <v>0</v>
      </c>
    </row>
    <row r="325" spans="1:19" ht="15.75" customHeight="1">
      <c r="A325" s="13" t="str">
        <f t="array" ref="A325">INDEX(manifest_11Sep!$A$1:$V$3202,MATCH($B325,manifest_11Sep!$B$1:$B$3202,0),MATCH(A.Arr9sepList!A$1,manifest_11Sep!$A$1:$V$1,0))</f>
        <v>A</v>
      </c>
      <c r="B325" s="13" t="s">
        <v>2196</v>
      </c>
      <c r="C325" s="13" t="str">
        <f t="array" ref="C325">INDEX(manifest_11Sep!$A$1:$V$3202,MATCH($B325,manifest_11Sep!$B$1:$B$3202,0),MATCH(A.Arr9sepList!C$1,manifest_11Sep!$A$1:$V$1,0))</f>
        <v>4YN39KBM4ZL</v>
      </c>
      <c r="D325" s="13" t="str">
        <f t="array" ref="D325">INDEX(manifest_11Sep!$A$1:$V$3202,MATCH($B325,manifest_11Sep!$B$1:$B$3202,0),MATCH(A.Arr9sepList!D$1,manifest_11Sep!$A$1:$V$1,0))</f>
        <v>Female</v>
      </c>
      <c r="E325" s="13" t="str">
        <f t="array" ref="E325">INDEX(manifest_11Sep!$A$1:$V$3202,MATCH($B325,manifest_11Sep!$B$1:$B$3202,0),MATCH(A.Arr9sepList!E$1,manifest_11Sep!$A$1:$V$1,0))</f>
        <v>Shiela Marie</v>
      </c>
      <c r="F325" s="13" t="str">
        <f t="array" ref="F325">INDEX(manifest_11Sep!$A$1:$V$3202,MATCH($B325,manifest_11Sep!$B$1:$B$3202,0),MATCH(A.Arr9sepList!F$1,manifest_11Sep!$A$1:$V$1,0))</f>
        <v>Aspera</v>
      </c>
      <c r="G325" s="13">
        <f t="array" ref="G325">INDEX(manifest_11Sep!$A$1:$V$3202,MATCH($B325,manifest_11Sep!$B$1:$B$3202,0),MATCH(A.Arr9sepList!G$1,manifest_11Sep!$A$1:$V$1,0))</f>
        <v>49</v>
      </c>
      <c r="H325" s="13" t="str">
        <f t="array" ref="H325">INDEX(manifest_11Sep!$A$1:$V$3202,MATCH($B325,manifest_11Sep!$B$1:$B$3202,0),MATCH(A.Arr9sepList!H$1,manifest_11Sep!$A$1:$V$1,0))</f>
        <v>Dondon Dimailig</v>
      </c>
      <c r="I325" s="13" t="str">
        <f t="array" ref="I325">INDEX(manifest_11Sep!$A$1:$V$3202,MATCH($B325,manifest_11Sep!$B$1:$B$3202,0),MATCH(A.Arr9sepList!I$1,manifest_11Sep!$A$1:$V$1,0))</f>
        <v>Cathay Pacific</v>
      </c>
      <c r="J325" s="13" t="str">
        <f t="array" ref="J325">INDEX(manifest_11Sep!$A$1:$V$3202,MATCH($B325,manifest_11Sep!$B$1:$B$3202,0),MATCH(A.Arr9sepList!J$1,manifest_11Sep!$A$1:$V$1,0))</f>
        <v>CX 410</v>
      </c>
      <c r="K325" s="13" t="str">
        <f t="array" ref="K325">INDEX(manifest_11Sep!$A$1:$V$3202,MATCH($B325,manifest_11Sep!$B$1:$B$3202,0),MATCH(A.Arr9sepList!K$1,manifest_11Sep!$A$1:$V$1,0))</f>
        <v>13-thg 9-25</v>
      </c>
      <c r="L325" s="14">
        <f t="array" ref="L325">INDEX(manifest_11Sep!$A$1:$V$3202,MATCH($B325,manifest_11Sep!$B$1:$B$3202,0),MATCH(A.Arr9sepList!L$1,manifest_11Sep!$A$1:$V$1,0))</f>
        <v>0.58680555555555558</v>
      </c>
      <c r="M325" s="13" t="str">
        <f t="array" ref="M325">INDEX(manifest_11Sep!$A$1:$V$3202,MATCH($B325,manifest_11Sep!$B$1:$B$3202,0),MATCH(A.Arr9sepList!M$1,manifest_11Sep!$A$1:$V$1,0))</f>
        <v>ICN-T1</v>
      </c>
      <c r="N325" s="13" t="str">
        <f t="array" ref="N325">INDEX(manifest_11Sep!$A$1:$V$3202,MATCH($B325,manifest_11Sep!$B$1:$B$3202,0),MATCH(A.Arr9sepList!N$1,manifest_11Sep!$A$1:$V$1,0))</f>
        <v>LOTTE</v>
      </c>
      <c r="O325" s="15"/>
      <c r="P325" s="20"/>
      <c r="Q325" s="16">
        <v>15262382</v>
      </c>
      <c r="R325" s="16" t="s">
        <v>43</v>
      </c>
      <c r="S325" s="13">
        <f t="array" ref="S325">INDEX(manifest_11Sep!$A$1:$V$3202,MATCH($B325,manifest_11Sep!$B$1:$B$3202,0),MATCH(A.Arr9sepList!S$1,manifest_11Sep!$A$1:$V$1,0))</f>
        <v>0</v>
      </c>
    </row>
    <row r="326" spans="1:19" ht="15.75" customHeight="1">
      <c r="A326" s="13" t="str">
        <f t="array" ref="A326">INDEX(manifest_11Sep!$A$1:$V$3202,MATCH($B326,manifest_11Sep!$B$1:$B$3202,0),MATCH(A.Arr9sepList!A$1,manifest_11Sep!$A$1:$V$1,0))</f>
        <v>A</v>
      </c>
      <c r="B326" s="13" t="s">
        <v>2198</v>
      </c>
      <c r="C326" s="13" t="str">
        <f t="array" ref="C326">INDEX(manifest_11Sep!$A$1:$V$3202,MATCH($B326,manifest_11Sep!$B$1:$B$3202,0),MATCH(A.Arr9sepList!C$1,manifest_11Sep!$A$1:$V$1,0))</f>
        <v>4YN39KBM4ZL</v>
      </c>
      <c r="D326" s="13" t="str">
        <f t="array" ref="D326">INDEX(manifest_11Sep!$A$1:$V$3202,MATCH($B326,manifest_11Sep!$B$1:$B$3202,0),MATCH(A.Arr9sepList!D$1,manifest_11Sep!$A$1:$V$1,0))</f>
        <v>Female</v>
      </c>
      <c r="E326" s="13" t="str">
        <f t="array" ref="E326">INDEX(manifest_11Sep!$A$1:$V$3202,MATCH($B326,manifest_11Sep!$B$1:$B$3202,0),MATCH(A.Arr9sepList!E$1,manifest_11Sep!$A$1:$V$1,0))</f>
        <v>Arviela Sai</v>
      </c>
      <c r="F326" s="13" t="str">
        <f t="array" ref="F326">INDEX(manifest_11Sep!$A$1:$V$3202,MATCH($B326,manifest_11Sep!$B$1:$B$3202,0),MATCH(A.Arr9sepList!F$1,manifest_11Sep!$A$1:$V$1,0))</f>
        <v>Aspera</v>
      </c>
      <c r="G326" s="13">
        <f t="array" ref="G326">INDEX(manifest_11Sep!$A$1:$V$3202,MATCH($B326,manifest_11Sep!$B$1:$B$3202,0),MATCH(A.Arr9sepList!G$1,manifest_11Sep!$A$1:$V$1,0))</f>
        <v>18</v>
      </c>
      <c r="H326" s="13" t="str">
        <f t="array" ref="H326">INDEX(manifest_11Sep!$A$1:$V$3202,MATCH($B326,manifest_11Sep!$B$1:$B$3202,0),MATCH(A.Arr9sepList!H$1,manifest_11Sep!$A$1:$V$1,0))</f>
        <v>Dondon Dimailig</v>
      </c>
      <c r="I326" s="13" t="str">
        <f t="array" ref="I326">INDEX(manifest_11Sep!$A$1:$V$3202,MATCH($B326,manifest_11Sep!$B$1:$B$3202,0),MATCH(A.Arr9sepList!I$1,manifest_11Sep!$A$1:$V$1,0))</f>
        <v>Cathay Pacific</v>
      </c>
      <c r="J326" s="13" t="str">
        <f t="array" ref="J326">INDEX(manifest_11Sep!$A$1:$V$3202,MATCH($B326,manifest_11Sep!$B$1:$B$3202,0),MATCH(A.Arr9sepList!J$1,manifest_11Sep!$A$1:$V$1,0))</f>
        <v>CX 410</v>
      </c>
      <c r="K326" s="13" t="str">
        <f t="array" ref="K326">INDEX(manifest_11Sep!$A$1:$V$3202,MATCH($B326,manifest_11Sep!$B$1:$B$3202,0),MATCH(A.Arr9sepList!K$1,manifest_11Sep!$A$1:$V$1,0))</f>
        <v>13-thg 9-25</v>
      </c>
      <c r="L326" s="14">
        <f t="array" ref="L326">INDEX(manifest_11Sep!$A$1:$V$3202,MATCH($B326,manifest_11Sep!$B$1:$B$3202,0),MATCH(A.Arr9sepList!L$1,manifest_11Sep!$A$1:$V$1,0))</f>
        <v>0.58680555555555558</v>
      </c>
      <c r="M326" s="13" t="str">
        <f t="array" ref="M326">INDEX(manifest_11Sep!$A$1:$V$3202,MATCH($B326,manifest_11Sep!$B$1:$B$3202,0),MATCH(A.Arr9sepList!M$1,manifest_11Sep!$A$1:$V$1,0))</f>
        <v>ICN-T1</v>
      </c>
      <c r="N326" s="13" t="str">
        <f t="array" ref="N326">INDEX(manifest_11Sep!$A$1:$V$3202,MATCH($B326,manifest_11Sep!$B$1:$B$3202,0),MATCH(A.Arr9sepList!N$1,manifest_11Sep!$A$1:$V$1,0))</f>
        <v>LOTTE</v>
      </c>
      <c r="O326" s="15"/>
      <c r="P326" s="20"/>
      <c r="Q326" s="16">
        <v>15262383</v>
      </c>
      <c r="R326" s="16" t="s">
        <v>61</v>
      </c>
      <c r="S326" s="13">
        <f t="array" ref="S326">INDEX(manifest_11Sep!$A$1:$V$3202,MATCH($B326,manifest_11Sep!$B$1:$B$3202,0),MATCH(A.Arr9sepList!S$1,manifest_11Sep!$A$1:$V$1,0))</f>
        <v>0</v>
      </c>
    </row>
    <row r="327" spans="1:19" ht="15.75" customHeight="1">
      <c r="A327" s="13" t="str">
        <f t="array" ref="A327">INDEX(manifest_11Sep!$A$1:$V$3202,MATCH($B327,manifest_11Sep!$B$1:$B$3202,0),MATCH(A.Arr9sepList!A$1,manifest_11Sep!$A$1:$V$1,0))</f>
        <v>A</v>
      </c>
      <c r="B327" s="13" t="s">
        <v>2200</v>
      </c>
      <c r="C327" s="13" t="str">
        <f t="array" ref="C327">INDEX(manifest_11Sep!$A$1:$V$3202,MATCH($B327,manifest_11Sep!$B$1:$B$3202,0),MATCH(A.Arr9sepList!C$1,manifest_11Sep!$A$1:$V$1,0))</f>
        <v>4YN39KBM4ZL</v>
      </c>
      <c r="D327" s="13" t="str">
        <f t="array" ref="D327">INDEX(manifest_11Sep!$A$1:$V$3202,MATCH($B327,manifest_11Sep!$B$1:$B$3202,0),MATCH(A.Arr9sepList!D$1,manifest_11Sep!$A$1:$V$1,0))</f>
        <v>Female</v>
      </c>
      <c r="E327" s="13" t="str">
        <f t="array" ref="E327">INDEX(manifest_11Sep!$A$1:$V$3202,MATCH($B327,manifest_11Sep!$B$1:$B$3202,0),MATCH(A.Arr9sepList!E$1,manifest_11Sep!$A$1:$V$1,0))</f>
        <v>Tita</v>
      </c>
      <c r="F327" s="13" t="str">
        <f t="array" ref="F327">INDEX(manifest_11Sep!$A$1:$V$3202,MATCH($B327,manifest_11Sep!$B$1:$B$3202,0),MATCH(A.Arr9sepList!F$1,manifest_11Sep!$A$1:$V$1,0))</f>
        <v>Tagumpay</v>
      </c>
      <c r="G327" s="13">
        <f t="array" ref="G327">INDEX(manifest_11Sep!$A$1:$V$3202,MATCH($B327,manifest_11Sep!$B$1:$B$3202,0),MATCH(A.Arr9sepList!G$1,manifest_11Sep!$A$1:$V$1,0))</f>
        <v>74</v>
      </c>
      <c r="H327" s="13" t="str">
        <f t="array" ref="H327">INDEX(manifest_11Sep!$A$1:$V$3202,MATCH($B327,manifest_11Sep!$B$1:$B$3202,0),MATCH(A.Arr9sepList!H$1,manifest_11Sep!$A$1:$V$1,0))</f>
        <v>Dondon Dimailig</v>
      </c>
      <c r="I327" s="13" t="str">
        <f t="array" ref="I327">INDEX(manifest_11Sep!$A$1:$V$3202,MATCH($B327,manifest_11Sep!$B$1:$B$3202,0),MATCH(A.Arr9sepList!I$1,manifest_11Sep!$A$1:$V$1,0))</f>
        <v>Cathay Pacific</v>
      </c>
      <c r="J327" s="13" t="str">
        <f t="array" ref="J327">INDEX(manifest_11Sep!$A$1:$V$3202,MATCH($B327,manifest_11Sep!$B$1:$B$3202,0),MATCH(A.Arr9sepList!J$1,manifest_11Sep!$A$1:$V$1,0))</f>
        <v>CX 410</v>
      </c>
      <c r="K327" s="13" t="str">
        <f t="array" ref="K327">INDEX(manifest_11Sep!$A$1:$V$3202,MATCH($B327,manifest_11Sep!$B$1:$B$3202,0),MATCH(A.Arr9sepList!K$1,manifest_11Sep!$A$1:$V$1,0))</f>
        <v>13-thg 9-25</v>
      </c>
      <c r="L327" s="14">
        <f t="array" ref="L327">INDEX(manifest_11Sep!$A$1:$V$3202,MATCH($B327,manifest_11Sep!$B$1:$B$3202,0),MATCH(A.Arr9sepList!L$1,manifest_11Sep!$A$1:$V$1,0))</f>
        <v>0.58680555555555558</v>
      </c>
      <c r="M327" s="13" t="str">
        <f t="array" ref="M327">INDEX(manifest_11Sep!$A$1:$V$3202,MATCH($B327,manifest_11Sep!$B$1:$B$3202,0),MATCH(A.Arr9sepList!M$1,manifest_11Sep!$A$1:$V$1,0))</f>
        <v>ICN-T1</v>
      </c>
      <c r="N327" s="13" t="str">
        <f t="array" ref="N327">INDEX(manifest_11Sep!$A$1:$V$3202,MATCH($B327,manifest_11Sep!$B$1:$B$3202,0),MATCH(A.Arr9sepList!N$1,manifest_11Sep!$A$1:$V$1,0))</f>
        <v>LOTTE</v>
      </c>
      <c r="O327" s="15"/>
      <c r="P327" s="20"/>
      <c r="Q327" s="16">
        <v>15262383</v>
      </c>
      <c r="R327" s="16" t="s">
        <v>61</v>
      </c>
      <c r="S327" s="13">
        <f t="array" ref="S327">INDEX(manifest_11Sep!$A$1:$V$3202,MATCH($B327,manifest_11Sep!$B$1:$B$3202,0),MATCH(A.Arr9sepList!S$1,manifest_11Sep!$A$1:$V$1,0))</f>
        <v>0</v>
      </c>
    </row>
    <row r="328" spans="1:19" ht="15.75" customHeight="1">
      <c r="A328" s="13" t="str">
        <f t="array" ref="A328">INDEX(manifest_11Sep!$A$1:$V$3202,MATCH($B328,manifest_11Sep!$B$1:$B$3202,0),MATCH(A.Arr9sepList!A$1,manifest_11Sep!$A$1:$V$1,0))</f>
        <v>A</v>
      </c>
      <c r="B328" s="13" t="s">
        <v>2713</v>
      </c>
      <c r="C328" s="13" t="str">
        <f t="array" ref="C328">INDEX(manifest_11Sep!$A$1:$V$3202,MATCH($B328,manifest_11Sep!$B$1:$B$3202,0),MATCH(A.Arr9sepList!C$1,manifest_11Sep!$A$1:$V$1,0))</f>
        <v>LHNBWY8PC42</v>
      </c>
      <c r="D328" s="13" t="str">
        <f t="array" ref="D328">INDEX(manifest_11Sep!$A$1:$V$3202,MATCH($B328,manifest_11Sep!$B$1:$B$3202,0),MATCH(A.Arr9sepList!D$1,manifest_11Sep!$A$1:$V$1,0))</f>
        <v>Female</v>
      </c>
      <c r="E328" s="13" t="str">
        <f t="array" ref="E328">INDEX(manifest_11Sep!$A$1:$V$3202,MATCH($B328,manifest_11Sep!$B$1:$B$3202,0),MATCH(A.Arr9sepList!E$1,manifest_11Sep!$A$1:$V$1,0))</f>
        <v>Anahi</v>
      </c>
      <c r="F328" s="13" t="str">
        <f t="array" ref="F328">INDEX(manifest_11Sep!$A$1:$V$3202,MATCH($B328,manifest_11Sep!$B$1:$B$3202,0),MATCH(A.Arr9sepList!F$1,manifest_11Sep!$A$1:$V$1,0))</f>
        <v>Lobo</v>
      </c>
      <c r="G328" s="13">
        <f t="array" ref="G328">INDEX(manifest_11Sep!$A$1:$V$3202,MATCH($B328,manifest_11Sep!$B$1:$B$3202,0),MATCH(A.Arr9sepList!G$1,manifest_11Sep!$A$1:$V$1,0))</f>
        <v>26</v>
      </c>
      <c r="H328" s="13" t="str">
        <f t="array" ref="H328">INDEX(manifest_11Sep!$A$1:$V$3202,MATCH($B328,manifest_11Sep!$B$1:$B$3202,0),MATCH(A.Arr9sepList!H$1,manifest_11Sep!$A$1:$V$1,0))</f>
        <v>John Woo 1</v>
      </c>
      <c r="I328" s="13" t="str">
        <f t="array" ref="I328">INDEX(manifest_11Sep!$A$1:$V$3202,MATCH($B328,manifest_11Sep!$B$1:$B$3202,0),MATCH(A.Arr9sepList!I$1,manifest_11Sep!$A$1:$V$1,0))</f>
        <v>Cathay Pacific</v>
      </c>
      <c r="J328" s="13" t="str">
        <f t="array" ref="J328">INDEX(manifest_11Sep!$A$1:$V$3202,MATCH($B328,manifest_11Sep!$B$1:$B$3202,0),MATCH(A.Arr9sepList!J$1,manifest_11Sep!$A$1:$V$1,0))</f>
        <v>CX 410</v>
      </c>
      <c r="K328" s="13" t="str">
        <f t="array" ref="K328">INDEX(manifest_11Sep!$A$1:$V$3202,MATCH($B328,manifest_11Sep!$B$1:$B$3202,0),MATCH(A.Arr9sepList!K$1,manifest_11Sep!$A$1:$V$1,0))</f>
        <v>13-thg 9-25</v>
      </c>
      <c r="L328" s="14">
        <f t="array" ref="L328">INDEX(manifest_11Sep!$A$1:$V$3202,MATCH($B328,manifest_11Sep!$B$1:$B$3202,0),MATCH(A.Arr9sepList!L$1,manifest_11Sep!$A$1:$V$1,0))</f>
        <v>0.58680555555555558</v>
      </c>
      <c r="M328" s="13" t="str">
        <f t="array" ref="M328">INDEX(manifest_11Sep!$A$1:$V$3202,MATCH($B328,manifest_11Sep!$B$1:$B$3202,0),MATCH(A.Arr9sepList!M$1,manifest_11Sep!$A$1:$V$1,0))</f>
        <v>ICN-T1</v>
      </c>
      <c r="N328" s="13" t="str">
        <f t="array" ref="N328">INDEX(manifest_11Sep!$A$1:$V$3202,MATCH($B328,manifest_11Sep!$B$1:$B$3202,0),MATCH(A.Arr9sepList!N$1,manifest_11Sep!$A$1:$V$1,0))</f>
        <v>LOTTE</v>
      </c>
      <c r="O328" s="15"/>
      <c r="P328" s="20"/>
      <c r="Q328" s="16">
        <v>15262399</v>
      </c>
      <c r="R328" s="16" t="s">
        <v>43</v>
      </c>
      <c r="S328" s="13">
        <f t="array" ref="S328">INDEX(manifest_11Sep!$A$1:$V$3202,MATCH($B328,manifest_11Sep!$B$1:$B$3202,0),MATCH(A.Arr9sepList!S$1,manifest_11Sep!$A$1:$V$1,0))</f>
        <v>0</v>
      </c>
    </row>
    <row r="329" spans="1:19" ht="15.75" customHeight="1">
      <c r="A329" s="13" t="str">
        <f t="array" ref="A329">INDEX(manifest_11Sep!$A$1:$V$3202,MATCH($B329,manifest_11Sep!$B$1:$B$3202,0),MATCH(A.Arr9sepList!A$1,manifest_11Sep!$A$1:$V$1,0))</f>
        <v>A</v>
      </c>
      <c r="B329" s="13" t="s">
        <v>2716</v>
      </c>
      <c r="C329" s="13" t="str">
        <f t="array" ref="C329">INDEX(manifest_11Sep!$A$1:$V$3202,MATCH($B329,manifest_11Sep!$B$1:$B$3202,0),MATCH(A.Arr9sepList!C$1,manifest_11Sep!$A$1:$V$1,0))</f>
        <v>LHNBWY8PC42</v>
      </c>
      <c r="D329" s="13" t="str">
        <f t="array" ref="D329">INDEX(manifest_11Sep!$A$1:$V$3202,MATCH($B329,manifest_11Sep!$B$1:$B$3202,0),MATCH(A.Arr9sepList!D$1,manifest_11Sep!$A$1:$V$1,0))</f>
        <v>Male</v>
      </c>
      <c r="E329" s="13" t="str">
        <f t="array" ref="E329">INDEX(manifest_11Sep!$A$1:$V$3202,MATCH($B329,manifest_11Sep!$B$1:$B$3202,0),MATCH(A.Arr9sepList!E$1,manifest_11Sep!$A$1:$V$1,0))</f>
        <v>Joshua Palacio</v>
      </c>
      <c r="F329" s="13" t="str">
        <f t="array" ref="F329">INDEX(manifest_11Sep!$A$1:$V$3202,MATCH($B329,manifest_11Sep!$B$1:$B$3202,0),MATCH(A.Arr9sepList!F$1,manifest_11Sep!$A$1:$V$1,0))</f>
        <v>Lobo</v>
      </c>
      <c r="G329" s="13">
        <f t="array" ref="G329">INDEX(manifest_11Sep!$A$1:$V$3202,MATCH($B329,manifest_11Sep!$B$1:$B$3202,0),MATCH(A.Arr9sepList!G$1,manifest_11Sep!$A$1:$V$1,0))</f>
        <v>27</v>
      </c>
      <c r="H329" s="13" t="str">
        <f t="array" ref="H329">INDEX(manifest_11Sep!$A$1:$V$3202,MATCH($B329,manifest_11Sep!$B$1:$B$3202,0),MATCH(A.Arr9sepList!H$1,manifest_11Sep!$A$1:$V$1,0))</f>
        <v>John Woo 1</v>
      </c>
      <c r="I329" s="13" t="str">
        <f t="array" ref="I329">INDEX(manifest_11Sep!$A$1:$V$3202,MATCH($B329,manifest_11Sep!$B$1:$B$3202,0),MATCH(A.Arr9sepList!I$1,manifest_11Sep!$A$1:$V$1,0))</f>
        <v>Cathay Pacific</v>
      </c>
      <c r="J329" s="13" t="str">
        <f t="array" ref="J329">INDEX(manifest_11Sep!$A$1:$V$3202,MATCH($B329,manifest_11Sep!$B$1:$B$3202,0),MATCH(A.Arr9sepList!J$1,manifest_11Sep!$A$1:$V$1,0))</f>
        <v>CX 410</v>
      </c>
      <c r="K329" s="13" t="str">
        <f t="array" ref="K329">INDEX(manifest_11Sep!$A$1:$V$3202,MATCH($B329,manifest_11Sep!$B$1:$B$3202,0),MATCH(A.Arr9sepList!K$1,manifest_11Sep!$A$1:$V$1,0))</f>
        <v>13-thg 9-25</v>
      </c>
      <c r="L329" s="14">
        <f t="array" ref="L329">INDEX(manifest_11Sep!$A$1:$V$3202,MATCH($B329,manifest_11Sep!$B$1:$B$3202,0),MATCH(A.Arr9sepList!L$1,manifest_11Sep!$A$1:$V$1,0))</f>
        <v>0.58680555555555558</v>
      </c>
      <c r="M329" s="13" t="str">
        <f t="array" ref="M329">INDEX(manifest_11Sep!$A$1:$V$3202,MATCH($B329,manifest_11Sep!$B$1:$B$3202,0),MATCH(A.Arr9sepList!M$1,manifest_11Sep!$A$1:$V$1,0))</f>
        <v>ICN-T1</v>
      </c>
      <c r="N329" s="13" t="str">
        <f t="array" ref="N329">INDEX(manifest_11Sep!$A$1:$V$3202,MATCH($B329,manifest_11Sep!$B$1:$B$3202,0),MATCH(A.Arr9sepList!N$1,manifest_11Sep!$A$1:$V$1,0))</f>
        <v>LOTTE</v>
      </c>
      <c r="O329" s="15"/>
      <c r="P329" s="20"/>
      <c r="Q329" s="16">
        <v>15262399</v>
      </c>
      <c r="R329" s="16" t="s">
        <v>43</v>
      </c>
      <c r="S329" s="13">
        <f t="array" ref="S329">INDEX(manifest_11Sep!$A$1:$V$3202,MATCH($B329,manifest_11Sep!$B$1:$B$3202,0),MATCH(A.Arr9sepList!S$1,manifest_11Sep!$A$1:$V$1,0))</f>
        <v>0</v>
      </c>
    </row>
    <row r="330" spans="1:19" ht="15.75" customHeight="1">
      <c r="A330" s="13" t="str">
        <f t="array" ref="A330">INDEX(manifest_11Sep!$A$1:$V$3202,MATCH($B330,manifest_11Sep!$B$1:$B$3202,0),MATCH(A.Arr9sepList!A$1,manifest_11Sep!$A$1:$V$1,0))</f>
        <v>A</v>
      </c>
      <c r="B330" s="13" t="s">
        <v>2718</v>
      </c>
      <c r="C330" s="13" t="str">
        <f t="array" ref="C330">INDEX(manifest_11Sep!$A$1:$V$3202,MATCH($B330,manifest_11Sep!$B$1:$B$3202,0),MATCH(A.Arr9sepList!C$1,manifest_11Sep!$A$1:$V$1,0))</f>
        <v>LHNBWY8PC42</v>
      </c>
      <c r="D330" s="13" t="str">
        <f t="array" ref="D330">INDEX(manifest_11Sep!$A$1:$V$3202,MATCH($B330,manifest_11Sep!$B$1:$B$3202,0),MATCH(A.Arr9sepList!D$1,manifest_11Sep!$A$1:$V$1,0))</f>
        <v>Female</v>
      </c>
      <c r="E330" s="13" t="str">
        <f t="array" ref="E330">INDEX(manifest_11Sep!$A$1:$V$3202,MATCH($B330,manifest_11Sep!$B$1:$B$3202,0),MATCH(A.Arr9sepList!E$1,manifest_11Sep!$A$1:$V$1,0))</f>
        <v>Patricia</v>
      </c>
      <c r="F330" s="13" t="str">
        <f t="array" ref="F330">INDEX(manifest_11Sep!$A$1:$V$3202,MATCH($B330,manifest_11Sep!$B$1:$B$3202,0),MATCH(A.Arr9sepList!F$1,manifest_11Sep!$A$1:$V$1,0))</f>
        <v>Estrada</v>
      </c>
      <c r="G330" s="13">
        <f t="array" ref="G330">INDEX(manifest_11Sep!$A$1:$V$3202,MATCH($B330,manifest_11Sep!$B$1:$B$3202,0),MATCH(A.Arr9sepList!G$1,manifest_11Sep!$A$1:$V$1,0))</f>
        <v>42</v>
      </c>
      <c r="H330" s="13" t="str">
        <f t="array" ref="H330">INDEX(manifest_11Sep!$A$1:$V$3202,MATCH($B330,manifest_11Sep!$B$1:$B$3202,0),MATCH(A.Arr9sepList!H$1,manifest_11Sep!$A$1:$V$1,0))</f>
        <v>John Woo 1</v>
      </c>
      <c r="I330" s="13" t="str">
        <f t="array" ref="I330">INDEX(manifest_11Sep!$A$1:$V$3202,MATCH($B330,manifest_11Sep!$B$1:$B$3202,0),MATCH(A.Arr9sepList!I$1,manifest_11Sep!$A$1:$V$1,0))</f>
        <v>Cathay Pacific</v>
      </c>
      <c r="J330" s="13" t="str">
        <f t="array" ref="J330">INDEX(manifest_11Sep!$A$1:$V$3202,MATCH($B330,manifest_11Sep!$B$1:$B$3202,0),MATCH(A.Arr9sepList!J$1,manifest_11Sep!$A$1:$V$1,0))</f>
        <v>CX 410</v>
      </c>
      <c r="K330" s="13" t="str">
        <f t="array" ref="K330">INDEX(manifest_11Sep!$A$1:$V$3202,MATCH($B330,manifest_11Sep!$B$1:$B$3202,0),MATCH(A.Arr9sepList!K$1,manifest_11Sep!$A$1:$V$1,0))</f>
        <v>13-thg 9-25</v>
      </c>
      <c r="L330" s="14">
        <f t="array" ref="L330">INDEX(manifest_11Sep!$A$1:$V$3202,MATCH($B330,manifest_11Sep!$B$1:$B$3202,0),MATCH(A.Arr9sepList!L$1,manifest_11Sep!$A$1:$V$1,0))</f>
        <v>0.58680555555555558</v>
      </c>
      <c r="M330" s="13" t="str">
        <f t="array" ref="M330">INDEX(manifest_11Sep!$A$1:$V$3202,MATCH($B330,manifest_11Sep!$B$1:$B$3202,0),MATCH(A.Arr9sepList!M$1,manifest_11Sep!$A$1:$V$1,0))</f>
        <v>ICN-T1</v>
      </c>
      <c r="N330" s="13" t="str">
        <f t="array" ref="N330">INDEX(manifest_11Sep!$A$1:$V$3202,MATCH($B330,manifest_11Sep!$B$1:$B$3202,0),MATCH(A.Arr9sepList!N$1,manifest_11Sep!$A$1:$V$1,0))</f>
        <v>LOTTE</v>
      </c>
      <c r="O330" s="15"/>
      <c r="P330" s="20"/>
      <c r="Q330" s="16">
        <v>15262400</v>
      </c>
      <c r="R330" s="16" t="s">
        <v>61</v>
      </c>
      <c r="S330" s="13">
        <f t="array" ref="S330">INDEX(manifest_11Sep!$A$1:$V$3202,MATCH($B330,manifest_11Sep!$B$1:$B$3202,0),MATCH(A.Arr9sepList!S$1,manifest_11Sep!$A$1:$V$1,0))</f>
        <v>0</v>
      </c>
    </row>
    <row r="331" spans="1:19" ht="15.75" customHeight="1">
      <c r="A331" s="13" t="str">
        <f t="array" ref="A331">INDEX(manifest_11Sep!$A$1:$V$3202,MATCH($B331,manifest_11Sep!$B$1:$B$3202,0),MATCH(A.Arr9sepList!A$1,manifest_11Sep!$A$1:$V$1,0))</f>
        <v>A</v>
      </c>
      <c r="B331" s="13" t="s">
        <v>2721</v>
      </c>
      <c r="C331" s="13" t="str">
        <f t="array" ref="C331">INDEX(manifest_11Sep!$A$1:$V$3202,MATCH($B331,manifest_11Sep!$B$1:$B$3202,0),MATCH(A.Arr9sepList!C$1,manifest_11Sep!$A$1:$V$1,0))</f>
        <v>LHNBWY8PC42</v>
      </c>
      <c r="D331" s="13" t="str">
        <f t="array" ref="D331">INDEX(manifest_11Sep!$A$1:$V$3202,MATCH($B331,manifest_11Sep!$B$1:$B$3202,0),MATCH(A.Arr9sepList!D$1,manifest_11Sep!$A$1:$V$1,0))</f>
        <v>Female</v>
      </c>
      <c r="E331" s="13" t="str">
        <f t="array" ref="E331">INDEX(manifest_11Sep!$A$1:$V$3202,MATCH($B331,manifest_11Sep!$B$1:$B$3202,0),MATCH(A.Arr9sepList!E$1,manifest_11Sep!$A$1:$V$1,0))</f>
        <v>Maria De La Luz</v>
      </c>
      <c r="F331" s="13" t="str">
        <f t="array" ref="F331">INDEX(manifest_11Sep!$A$1:$V$3202,MATCH($B331,manifest_11Sep!$B$1:$B$3202,0),MATCH(A.Arr9sepList!F$1,manifest_11Sep!$A$1:$V$1,0))</f>
        <v>Leyva</v>
      </c>
      <c r="G331" s="13">
        <f t="array" ref="G331">INDEX(manifest_11Sep!$A$1:$V$3202,MATCH($B331,manifest_11Sep!$B$1:$B$3202,0),MATCH(A.Arr9sepList!G$1,manifest_11Sep!$A$1:$V$1,0))</f>
        <v>63</v>
      </c>
      <c r="H331" s="13" t="str">
        <f t="array" ref="H331">INDEX(manifest_11Sep!$A$1:$V$3202,MATCH($B331,manifest_11Sep!$B$1:$B$3202,0),MATCH(A.Arr9sepList!H$1,manifest_11Sep!$A$1:$V$1,0))</f>
        <v>John Woo 1</v>
      </c>
      <c r="I331" s="13" t="str">
        <f t="array" ref="I331">INDEX(manifest_11Sep!$A$1:$V$3202,MATCH($B331,manifest_11Sep!$B$1:$B$3202,0),MATCH(A.Arr9sepList!I$1,manifest_11Sep!$A$1:$V$1,0))</f>
        <v>Cathay Pacific</v>
      </c>
      <c r="J331" s="13" t="str">
        <f t="array" ref="J331">INDEX(manifest_11Sep!$A$1:$V$3202,MATCH($B331,manifest_11Sep!$B$1:$B$3202,0),MATCH(A.Arr9sepList!J$1,manifest_11Sep!$A$1:$V$1,0))</f>
        <v>CX 410</v>
      </c>
      <c r="K331" s="13" t="str">
        <f t="array" ref="K331">INDEX(manifest_11Sep!$A$1:$V$3202,MATCH($B331,manifest_11Sep!$B$1:$B$3202,0),MATCH(A.Arr9sepList!K$1,manifest_11Sep!$A$1:$V$1,0))</f>
        <v>13-thg 9-25</v>
      </c>
      <c r="L331" s="14">
        <f t="array" ref="L331">INDEX(manifest_11Sep!$A$1:$V$3202,MATCH($B331,manifest_11Sep!$B$1:$B$3202,0),MATCH(A.Arr9sepList!L$1,manifest_11Sep!$A$1:$V$1,0))</f>
        <v>0.58680555555555558</v>
      </c>
      <c r="M331" s="13" t="str">
        <f t="array" ref="M331">INDEX(manifest_11Sep!$A$1:$V$3202,MATCH($B331,manifest_11Sep!$B$1:$B$3202,0),MATCH(A.Arr9sepList!M$1,manifest_11Sep!$A$1:$V$1,0))</f>
        <v>ICN-T1</v>
      </c>
      <c r="N331" s="13" t="str">
        <f t="array" ref="N331">INDEX(manifest_11Sep!$A$1:$V$3202,MATCH($B331,manifest_11Sep!$B$1:$B$3202,0),MATCH(A.Arr9sepList!N$1,manifest_11Sep!$A$1:$V$1,0))</f>
        <v>LOTTE</v>
      </c>
      <c r="O331" s="15"/>
      <c r="P331" s="20"/>
      <c r="Q331" s="16">
        <v>15262400</v>
      </c>
      <c r="R331" s="16" t="s">
        <v>61</v>
      </c>
      <c r="S331" s="13">
        <f t="array" ref="S331">INDEX(manifest_11Sep!$A$1:$V$3202,MATCH($B331,manifest_11Sep!$B$1:$B$3202,0),MATCH(A.Arr9sepList!S$1,manifest_11Sep!$A$1:$V$1,0))</f>
        <v>0</v>
      </c>
    </row>
    <row r="332" spans="1:19" ht="15.75" customHeight="1">
      <c r="A332" s="13" t="str">
        <f t="array" ref="A332">INDEX(manifest_11Sep!$A$1:$V$3202,MATCH($B332,manifest_11Sep!$B$1:$B$3202,0),MATCH(A.Arr9sepList!A$1,manifest_11Sep!$A$1:$V$1,0))</f>
        <v>A</v>
      </c>
      <c r="B332" s="13" t="s">
        <v>1615</v>
      </c>
      <c r="C332" s="13" t="str">
        <f t="array" ref="C332">INDEX(manifest_11Sep!$A$1:$V$3202,MATCH($B332,manifest_11Sep!$B$1:$B$3202,0),MATCH(A.Arr9sepList!C$1,manifest_11Sep!$A$1:$V$1,0))</f>
        <v>7HNVR5B4LLL</v>
      </c>
      <c r="D332" s="13" t="str">
        <f t="array" ref="D332">INDEX(manifest_11Sep!$A$1:$V$3202,MATCH($B332,manifest_11Sep!$B$1:$B$3202,0),MATCH(A.Arr9sepList!D$1,manifest_11Sep!$A$1:$V$1,0))</f>
        <v>Female</v>
      </c>
      <c r="E332" s="13" t="str">
        <f t="array" ref="E332">INDEX(manifest_11Sep!$A$1:$V$3202,MATCH($B332,manifest_11Sep!$B$1:$B$3202,0),MATCH(A.Arr9sepList!E$1,manifest_11Sep!$A$1:$V$1,0))</f>
        <v>Catherine Cabungcal</v>
      </c>
      <c r="F332" s="13" t="str">
        <f t="array" ref="F332">INDEX(manifest_11Sep!$A$1:$V$3202,MATCH($B332,manifest_11Sep!$B$1:$B$3202,0),MATCH(A.Arr9sepList!F$1,manifest_11Sep!$A$1:$V$1,0))</f>
        <v>Pagdanganan</v>
      </c>
      <c r="G332" s="13">
        <f t="array" ref="G332">INDEX(manifest_11Sep!$A$1:$V$3202,MATCH($B332,manifest_11Sep!$B$1:$B$3202,0),MATCH(A.Arr9sepList!G$1,manifest_11Sep!$A$1:$V$1,0))</f>
        <v>51</v>
      </c>
      <c r="H332" s="13" t="str">
        <f t="array" ref="H332">INDEX(manifest_11Sep!$A$1:$V$3202,MATCH($B332,manifest_11Sep!$B$1:$B$3202,0),MATCH(A.Arr9sepList!H$1,manifest_11Sep!$A$1:$V$1,0))</f>
        <v>Bobot Peralta</v>
      </c>
      <c r="I332" s="13" t="str">
        <f t="array" ref="I332">INDEX(manifest_11Sep!$A$1:$V$3202,MATCH($B332,manifest_11Sep!$B$1:$B$3202,0),MATCH(A.Arr9sepList!I$1,manifest_11Sep!$A$1:$V$1,0))</f>
        <v>Cathay Pacific</v>
      </c>
      <c r="J332" s="13" t="str">
        <f t="array" ref="J332">INDEX(manifest_11Sep!$A$1:$V$3202,MATCH($B332,manifest_11Sep!$B$1:$B$3202,0),MATCH(A.Arr9sepList!J$1,manifest_11Sep!$A$1:$V$1,0))</f>
        <v>CX 410</v>
      </c>
      <c r="K332" s="13" t="str">
        <f t="array" ref="K332">INDEX(manifest_11Sep!$A$1:$V$3202,MATCH($B332,manifest_11Sep!$B$1:$B$3202,0),MATCH(A.Arr9sepList!K$1,manifest_11Sep!$A$1:$V$1,0))</f>
        <v>13-thg 9-25</v>
      </c>
      <c r="L332" s="14">
        <f t="array" ref="L332">INDEX(manifest_11Sep!$A$1:$V$3202,MATCH($B332,manifest_11Sep!$B$1:$B$3202,0),MATCH(A.Arr9sepList!L$1,manifest_11Sep!$A$1:$V$1,0))</f>
        <v>0.58680555555555558</v>
      </c>
      <c r="M332" s="13" t="str">
        <f t="array" ref="M332">INDEX(manifest_11Sep!$A$1:$V$3202,MATCH($B332,manifest_11Sep!$B$1:$B$3202,0),MATCH(A.Arr9sepList!M$1,manifest_11Sep!$A$1:$V$1,0))</f>
        <v>ICN-T1</v>
      </c>
      <c r="N332" s="13" t="str">
        <f t="array" ref="N332">INDEX(manifest_11Sep!$A$1:$V$3202,MATCH($B332,manifest_11Sep!$B$1:$B$3202,0),MATCH(A.Arr9sepList!N$1,manifest_11Sep!$A$1:$V$1,0))</f>
        <v>THE PLAZA</v>
      </c>
      <c r="O332" s="15"/>
      <c r="P332" s="20"/>
      <c r="Q332" s="16">
        <v>70124311</v>
      </c>
      <c r="R332" s="16" t="s">
        <v>43</v>
      </c>
      <c r="S332" s="13">
        <f t="array" ref="S332">INDEX(manifest_11Sep!$A$1:$V$3202,MATCH($B332,manifest_11Sep!$B$1:$B$3202,0),MATCH(A.Arr9sepList!S$1,manifest_11Sep!$A$1:$V$1,0))</f>
        <v>0</v>
      </c>
    </row>
    <row r="333" spans="1:19" ht="15.75" customHeight="1">
      <c r="A333" s="13" t="str">
        <f t="array" ref="A333">INDEX(manifest_11Sep!$A$1:$V$3202,MATCH($B333,manifest_11Sep!$B$1:$B$3202,0),MATCH(A.Arr9sepList!A$1,manifest_11Sep!$A$1:$V$1,0))</f>
        <v>A</v>
      </c>
      <c r="B333" s="13" t="s">
        <v>1619</v>
      </c>
      <c r="C333" s="13" t="str">
        <f t="array" ref="C333">INDEX(manifest_11Sep!$A$1:$V$3202,MATCH($B333,manifest_11Sep!$B$1:$B$3202,0),MATCH(A.Arr9sepList!C$1,manifest_11Sep!$A$1:$V$1,0))</f>
        <v>7HNVR5B4LLL</v>
      </c>
      <c r="D333" s="13" t="str">
        <f t="array" ref="D333">INDEX(manifest_11Sep!$A$1:$V$3202,MATCH($B333,manifest_11Sep!$B$1:$B$3202,0),MATCH(A.Arr9sepList!D$1,manifest_11Sep!$A$1:$V$1,0))</f>
        <v>Male</v>
      </c>
      <c r="E333" s="13" t="str">
        <f t="array" ref="E333">INDEX(manifest_11Sep!$A$1:$V$3202,MATCH($B333,manifest_11Sep!$B$1:$B$3202,0),MATCH(A.Arr9sepList!E$1,manifest_11Sep!$A$1:$V$1,0))</f>
        <v>Peter Fernandez</v>
      </c>
      <c r="F333" s="13" t="str">
        <f t="array" ref="F333">INDEX(manifest_11Sep!$A$1:$V$3202,MATCH($B333,manifest_11Sep!$B$1:$B$3202,0),MATCH(A.Arr9sepList!F$1,manifest_11Sep!$A$1:$V$1,0))</f>
        <v>Pagdanganan</v>
      </c>
      <c r="G333" s="13">
        <f t="array" ref="G333">INDEX(manifest_11Sep!$A$1:$V$3202,MATCH($B333,manifest_11Sep!$B$1:$B$3202,0),MATCH(A.Arr9sepList!G$1,manifest_11Sep!$A$1:$V$1,0))</f>
        <v>59</v>
      </c>
      <c r="H333" s="13" t="str">
        <f t="array" ref="H333">INDEX(manifest_11Sep!$A$1:$V$3202,MATCH($B333,manifest_11Sep!$B$1:$B$3202,0),MATCH(A.Arr9sepList!H$1,manifest_11Sep!$A$1:$V$1,0))</f>
        <v>Bobot Peralta</v>
      </c>
      <c r="I333" s="13" t="str">
        <f t="array" ref="I333">INDEX(manifest_11Sep!$A$1:$V$3202,MATCH($B333,manifest_11Sep!$B$1:$B$3202,0),MATCH(A.Arr9sepList!I$1,manifest_11Sep!$A$1:$V$1,0))</f>
        <v>Cathay Pacific</v>
      </c>
      <c r="J333" s="13" t="str">
        <f t="array" ref="J333">INDEX(manifest_11Sep!$A$1:$V$3202,MATCH($B333,manifest_11Sep!$B$1:$B$3202,0),MATCH(A.Arr9sepList!J$1,manifest_11Sep!$A$1:$V$1,0))</f>
        <v>CX 410</v>
      </c>
      <c r="K333" s="13" t="str">
        <f t="array" ref="K333">INDEX(manifest_11Sep!$A$1:$V$3202,MATCH($B333,manifest_11Sep!$B$1:$B$3202,0),MATCH(A.Arr9sepList!K$1,manifest_11Sep!$A$1:$V$1,0))</f>
        <v>13-thg 9-25</v>
      </c>
      <c r="L333" s="14">
        <f t="array" ref="L333">INDEX(manifest_11Sep!$A$1:$V$3202,MATCH($B333,manifest_11Sep!$B$1:$B$3202,0),MATCH(A.Arr9sepList!L$1,manifest_11Sep!$A$1:$V$1,0))</f>
        <v>0.58680555555555558</v>
      </c>
      <c r="M333" s="13" t="str">
        <f t="array" ref="M333">INDEX(manifest_11Sep!$A$1:$V$3202,MATCH($B333,manifest_11Sep!$B$1:$B$3202,0),MATCH(A.Arr9sepList!M$1,manifest_11Sep!$A$1:$V$1,0))</f>
        <v>ICN-T1</v>
      </c>
      <c r="N333" s="13" t="str">
        <f t="array" ref="N333">INDEX(manifest_11Sep!$A$1:$V$3202,MATCH($B333,manifest_11Sep!$B$1:$B$3202,0),MATCH(A.Arr9sepList!N$1,manifest_11Sep!$A$1:$V$1,0))</f>
        <v>THE PLAZA</v>
      </c>
      <c r="O333" s="15"/>
      <c r="P333" s="20"/>
      <c r="Q333" s="16">
        <v>70124311</v>
      </c>
      <c r="R333" s="16" t="s">
        <v>43</v>
      </c>
      <c r="S333" s="13">
        <f t="array" ref="S333">INDEX(manifest_11Sep!$A$1:$V$3202,MATCH($B333,manifest_11Sep!$B$1:$B$3202,0),MATCH(A.Arr9sepList!S$1,manifest_11Sep!$A$1:$V$1,0))</f>
        <v>0</v>
      </c>
    </row>
    <row r="334" spans="1:19" ht="15.75" customHeight="1">
      <c r="A334" s="13" t="str">
        <f t="array" ref="A334">INDEX(manifest_11Sep!$A$1:$V$3202,MATCH($B334,manifest_11Sep!$B$1:$B$3202,0),MATCH(A.Arr9sepList!A$1,manifest_11Sep!$A$1:$V$1,0))</f>
        <v>A</v>
      </c>
      <c r="B334" s="13" t="s">
        <v>1621</v>
      </c>
      <c r="C334" s="13" t="str">
        <f t="array" ref="C334">INDEX(manifest_11Sep!$A$1:$V$3202,MATCH($B334,manifest_11Sep!$B$1:$B$3202,0),MATCH(A.Arr9sepList!C$1,manifest_11Sep!$A$1:$V$1,0))</f>
        <v>7HNVR5B4LLL</v>
      </c>
      <c r="D334" s="13" t="str">
        <f t="array" ref="D334">INDEX(manifest_11Sep!$A$1:$V$3202,MATCH($B334,manifest_11Sep!$B$1:$B$3202,0),MATCH(A.Arr9sepList!D$1,manifest_11Sep!$A$1:$V$1,0))</f>
        <v>Male</v>
      </c>
      <c r="E334" s="13" t="str">
        <f t="array" ref="E334">INDEX(manifest_11Sep!$A$1:$V$3202,MATCH($B334,manifest_11Sep!$B$1:$B$3202,0),MATCH(A.Arr9sepList!E$1,manifest_11Sep!$A$1:$V$1,0))</f>
        <v>David Ryan Cabungcal</v>
      </c>
      <c r="F334" s="13" t="str">
        <f t="array" ref="F334">INDEX(manifest_11Sep!$A$1:$V$3202,MATCH($B334,manifest_11Sep!$B$1:$B$3202,0),MATCH(A.Arr9sepList!F$1,manifest_11Sep!$A$1:$V$1,0))</f>
        <v>Pagdanganan</v>
      </c>
      <c r="G334" s="13">
        <f t="array" ref="G334">INDEX(manifest_11Sep!$A$1:$V$3202,MATCH($B334,manifest_11Sep!$B$1:$B$3202,0),MATCH(A.Arr9sepList!G$1,manifest_11Sep!$A$1:$V$1,0))</f>
        <v>22</v>
      </c>
      <c r="H334" s="13" t="str">
        <f t="array" ref="H334">INDEX(manifest_11Sep!$A$1:$V$3202,MATCH($B334,manifest_11Sep!$B$1:$B$3202,0),MATCH(A.Arr9sepList!H$1,manifest_11Sep!$A$1:$V$1,0))</f>
        <v>Bobot Peralta</v>
      </c>
      <c r="I334" s="13" t="str">
        <f t="array" ref="I334">INDEX(manifest_11Sep!$A$1:$V$3202,MATCH($B334,manifest_11Sep!$B$1:$B$3202,0),MATCH(A.Arr9sepList!I$1,manifest_11Sep!$A$1:$V$1,0))</f>
        <v>Cathay Pacific</v>
      </c>
      <c r="J334" s="13" t="str">
        <f t="array" ref="J334">INDEX(manifest_11Sep!$A$1:$V$3202,MATCH($B334,manifest_11Sep!$B$1:$B$3202,0),MATCH(A.Arr9sepList!J$1,manifest_11Sep!$A$1:$V$1,0))</f>
        <v>CX 410</v>
      </c>
      <c r="K334" s="13" t="str">
        <f t="array" ref="K334">INDEX(manifest_11Sep!$A$1:$V$3202,MATCH($B334,manifest_11Sep!$B$1:$B$3202,0),MATCH(A.Arr9sepList!K$1,manifest_11Sep!$A$1:$V$1,0))</f>
        <v>13-thg 9-25</v>
      </c>
      <c r="L334" s="14">
        <f t="array" ref="L334">INDEX(manifest_11Sep!$A$1:$V$3202,MATCH($B334,manifest_11Sep!$B$1:$B$3202,0),MATCH(A.Arr9sepList!L$1,manifest_11Sep!$A$1:$V$1,0))</f>
        <v>0.58680555555555558</v>
      </c>
      <c r="M334" s="13" t="str">
        <f t="array" ref="M334">INDEX(manifest_11Sep!$A$1:$V$3202,MATCH($B334,manifest_11Sep!$B$1:$B$3202,0),MATCH(A.Arr9sepList!M$1,manifest_11Sep!$A$1:$V$1,0))</f>
        <v>ICN-T1</v>
      </c>
      <c r="N334" s="13" t="str">
        <f t="array" ref="N334">INDEX(manifest_11Sep!$A$1:$V$3202,MATCH($B334,manifest_11Sep!$B$1:$B$3202,0),MATCH(A.Arr9sepList!N$1,manifest_11Sep!$A$1:$V$1,0))</f>
        <v>THE PLAZA</v>
      </c>
      <c r="O334" s="15"/>
      <c r="P334" s="20"/>
      <c r="Q334" s="16">
        <v>70054413</v>
      </c>
      <c r="R334" s="16" t="s">
        <v>35</v>
      </c>
      <c r="S334" s="13">
        <f t="array" ref="S334">INDEX(manifest_11Sep!$A$1:$V$3202,MATCH($B334,manifest_11Sep!$B$1:$B$3202,0),MATCH(A.Arr9sepList!S$1,manifest_11Sep!$A$1:$V$1,0))</f>
        <v>0</v>
      </c>
    </row>
    <row r="335" spans="1:19" ht="15.75" customHeight="1">
      <c r="A335" s="13" t="str">
        <f t="array" ref="A335">INDEX(manifest_11Sep!$A$1:$V$3202,MATCH($B335,manifest_11Sep!$B$1:$B$3202,0),MATCH(A.Arr9sepList!A$1,manifest_11Sep!$A$1:$V$1,0))</f>
        <v>A</v>
      </c>
      <c r="B335" s="13" t="s">
        <v>1623</v>
      </c>
      <c r="C335" s="13" t="str">
        <f t="array" ref="C335">INDEX(manifest_11Sep!$A$1:$V$3202,MATCH($B335,manifest_11Sep!$B$1:$B$3202,0),MATCH(A.Arr9sepList!C$1,manifest_11Sep!$A$1:$V$1,0))</f>
        <v>7HNVR5B4LLL</v>
      </c>
      <c r="D335" s="13" t="str">
        <f t="array" ref="D335">INDEX(manifest_11Sep!$A$1:$V$3202,MATCH($B335,manifest_11Sep!$B$1:$B$3202,0),MATCH(A.Arr9sepList!D$1,manifest_11Sep!$A$1:$V$1,0))</f>
        <v>Male</v>
      </c>
      <c r="E335" s="13" t="str">
        <f t="array" ref="E335">INDEX(manifest_11Sep!$A$1:$V$3202,MATCH($B335,manifest_11Sep!$B$1:$B$3202,0),MATCH(A.Arr9sepList!E$1,manifest_11Sep!$A$1:$V$1,0))</f>
        <v>Darwin Paul Cabungcal</v>
      </c>
      <c r="F335" s="13" t="str">
        <f t="array" ref="F335">INDEX(manifest_11Sep!$A$1:$V$3202,MATCH($B335,manifest_11Sep!$B$1:$B$3202,0),MATCH(A.Arr9sepList!F$1,manifest_11Sep!$A$1:$V$1,0))</f>
        <v>Pagdanganan</v>
      </c>
      <c r="G335" s="13">
        <f t="array" ref="G335">INDEX(manifest_11Sep!$A$1:$V$3202,MATCH($B335,manifest_11Sep!$B$1:$B$3202,0),MATCH(A.Arr9sepList!G$1,manifest_11Sep!$A$1:$V$1,0))</f>
        <v>11</v>
      </c>
      <c r="H335" s="13" t="str">
        <f t="array" ref="H335">INDEX(manifest_11Sep!$A$1:$V$3202,MATCH($B335,manifest_11Sep!$B$1:$B$3202,0),MATCH(A.Arr9sepList!H$1,manifest_11Sep!$A$1:$V$1,0))</f>
        <v>Bobot Peralta</v>
      </c>
      <c r="I335" s="13" t="str">
        <f t="array" ref="I335">INDEX(manifest_11Sep!$A$1:$V$3202,MATCH($B335,manifest_11Sep!$B$1:$B$3202,0),MATCH(A.Arr9sepList!I$1,manifest_11Sep!$A$1:$V$1,0))</f>
        <v>Cathay Pacific</v>
      </c>
      <c r="J335" s="13" t="str">
        <f t="array" ref="J335">INDEX(manifest_11Sep!$A$1:$V$3202,MATCH($B335,manifest_11Sep!$B$1:$B$3202,0),MATCH(A.Arr9sepList!J$1,manifest_11Sep!$A$1:$V$1,0))</f>
        <v>CX 410</v>
      </c>
      <c r="K335" s="13" t="str">
        <f t="array" ref="K335">INDEX(manifest_11Sep!$A$1:$V$3202,MATCH($B335,manifest_11Sep!$B$1:$B$3202,0),MATCH(A.Arr9sepList!K$1,manifest_11Sep!$A$1:$V$1,0))</f>
        <v>13-thg 9-25</v>
      </c>
      <c r="L335" s="14">
        <f t="array" ref="L335">INDEX(manifest_11Sep!$A$1:$V$3202,MATCH($B335,manifest_11Sep!$B$1:$B$3202,0),MATCH(A.Arr9sepList!L$1,manifest_11Sep!$A$1:$V$1,0))</f>
        <v>0.58680555555555558</v>
      </c>
      <c r="M335" s="13" t="str">
        <f t="array" ref="M335">INDEX(manifest_11Sep!$A$1:$V$3202,MATCH($B335,manifest_11Sep!$B$1:$B$3202,0),MATCH(A.Arr9sepList!M$1,manifest_11Sep!$A$1:$V$1,0))</f>
        <v>ICN-T1</v>
      </c>
      <c r="N335" s="13" t="str">
        <f t="array" ref="N335">INDEX(manifest_11Sep!$A$1:$V$3202,MATCH($B335,manifest_11Sep!$B$1:$B$3202,0),MATCH(A.Arr9sepList!N$1,manifest_11Sep!$A$1:$V$1,0))</f>
        <v>THE PLAZA</v>
      </c>
      <c r="O335" s="15"/>
      <c r="P335" s="20"/>
      <c r="Q335" s="16">
        <v>70054413</v>
      </c>
      <c r="R335" s="16" t="s">
        <v>35</v>
      </c>
      <c r="S335" s="13">
        <f t="array" ref="S335">INDEX(manifest_11Sep!$A$1:$V$3202,MATCH($B335,manifest_11Sep!$B$1:$B$3202,0),MATCH(A.Arr9sepList!S$1,manifest_11Sep!$A$1:$V$1,0))</f>
        <v>0</v>
      </c>
    </row>
    <row r="336" spans="1:19" ht="15.75" customHeight="1">
      <c r="A336" s="13" t="str">
        <f t="array" ref="A336">INDEX(manifest_11Sep!$A$1:$V$3202,MATCH($B336,manifest_11Sep!$B$1:$B$3202,0),MATCH(A.Arr9sepList!A$1,manifest_11Sep!$A$1:$V$1,0))</f>
        <v>A</v>
      </c>
      <c r="B336" s="13" t="s">
        <v>1625</v>
      </c>
      <c r="C336" s="13" t="str">
        <f t="array" ref="C336">INDEX(manifest_11Sep!$A$1:$V$3202,MATCH($B336,manifest_11Sep!$B$1:$B$3202,0),MATCH(A.Arr9sepList!C$1,manifest_11Sep!$A$1:$V$1,0))</f>
        <v>P8N6GDJ4MSF</v>
      </c>
      <c r="D336" s="13" t="str">
        <f t="array" ref="D336">INDEX(manifest_11Sep!$A$1:$V$3202,MATCH($B336,manifest_11Sep!$B$1:$B$3202,0),MATCH(A.Arr9sepList!D$1,manifest_11Sep!$A$1:$V$1,0))</f>
        <v>Female</v>
      </c>
      <c r="E336" s="13" t="str">
        <f t="array" ref="E336">INDEX(manifest_11Sep!$A$1:$V$3202,MATCH($B336,manifest_11Sep!$B$1:$B$3202,0),MATCH(A.Arr9sepList!E$1,manifest_11Sep!$A$1:$V$1,0))</f>
        <v>Estela Valenzuela</v>
      </c>
      <c r="F336" s="13" t="str">
        <f t="array" ref="F336">INDEX(manifest_11Sep!$A$1:$V$3202,MATCH($B336,manifest_11Sep!$B$1:$B$3202,0),MATCH(A.Arr9sepList!F$1,manifest_11Sep!$A$1:$V$1,0))</f>
        <v>Lanez</v>
      </c>
      <c r="G336" s="13">
        <f t="array" ref="G336">INDEX(manifest_11Sep!$A$1:$V$3202,MATCH($B336,manifest_11Sep!$B$1:$B$3202,0),MATCH(A.Arr9sepList!G$1,manifest_11Sep!$A$1:$V$1,0))</f>
        <v>63</v>
      </c>
      <c r="H336" s="13" t="str">
        <f t="array" ref="H336">INDEX(manifest_11Sep!$A$1:$V$3202,MATCH($B336,manifest_11Sep!$B$1:$B$3202,0),MATCH(A.Arr9sepList!H$1,manifest_11Sep!$A$1:$V$1,0))</f>
        <v>Bobot Peralta</v>
      </c>
      <c r="I336" s="13" t="str">
        <f t="array" ref="I336">INDEX(manifest_11Sep!$A$1:$V$3202,MATCH($B336,manifest_11Sep!$B$1:$B$3202,0),MATCH(A.Arr9sepList!I$1,manifest_11Sep!$A$1:$V$1,0))</f>
        <v>Cathay Pacific</v>
      </c>
      <c r="J336" s="13" t="str">
        <f t="array" ref="J336">INDEX(manifest_11Sep!$A$1:$V$3202,MATCH($B336,manifest_11Sep!$B$1:$B$3202,0),MATCH(A.Arr9sepList!J$1,manifest_11Sep!$A$1:$V$1,0))</f>
        <v>CX 410</v>
      </c>
      <c r="K336" s="13" t="str">
        <f t="array" ref="K336">INDEX(manifest_11Sep!$A$1:$V$3202,MATCH($B336,manifest_11Sep!$B$1:$B$3202,0),MATCH(A.Arr9sepList!K$1,manifest_11Sep!$A$1:$V$1,0))</f>
        <v>13-thg 9-25</v>
      </c>
      <c r="L336" s="14">
        <f t="array" ref="L336">INDEX(manifest_11Sep!$A$1:$V$3202,MATCH($B336,manifest_11Sep!$B$1:$B$3202,0),MATCH(A.Arr9sepList!L$1,manifest_11Sep!$A$1:$V$1,0))</f>
        <v>0.58680555555555558</v>
      </c>
      <c r="M336" s="13" t="str">
        <f t="array" ref="M336">INDEX(manifest_11Sep!$A$1:$V$3202,MATCH($B336,manifest_11Sep!$B$1:$B$3202,0),MATCH(A.Arr9sepList!M$1,manifest_11Sep!$A$1:$V$1,0))</f>
        <v>ICN-T1</v>
      </c>
      <c r="N336" s="13" t="str">
        <f t="array" ref="N336">INDEX(manifest_11Sep!$A$1:$V$3202,MATCH($B336,manifest_11Sep!$B$1:$B$3202,0),MATCH(A.Arr9sepList!N$1,manifest_11Sep!$A$1:$V$1,0))</f>
        <v>THE PLAZA</v>
      </c>
      <c r="O336" s="15"/>
      <c r="P336" s="20"/>
      <c r="Q336" s="16">
        <v>70124361</v>
      </c>
      <c r="R336" s="16" t="s">
        <v>43</v>
      </c>
      <c r="S336" s="13">
        <f t="array" ref="S336">INDEX(manifest_11Sep!$A$1:$V$3202,MATCH($B336,manifest_11Sep!$B$1:$B$3202,0),MATCH(A.Arr9sepList!S$1,manifest_11Sep!$A$1:$V$1,0))</f>
        <v>0</v>
      </c>
    </row>
    <row r="337" spans="1:19" ht="15.75" customHeight="1">
      <c r="A337" s="13" t="str">
        <f t="array" ref="A337">INDEX(manifest_11Sep!$A$1:$V$3202,MATCH($B337,manifest_11Sep!$B$1:$B$3202,0),MATCH(A.Arr9sepList!A$1,manifest_11Sep!$A$1:$V$1,0))</f>
        <v>A</v>
      </c>
      <c r="B337" s="13" t="s">
        <v>1628</v>
      </c>
      <c r="C337" s="13" t="str">
        <f t="array" ref="C337">INDEX(manifest_11Sep!$A$1:$V$3202,MATCH($B337,manifest_11Sep!$B$1:$B$3202,0),MATCH(A.Arr9sepList!C$1,manifest_11Sep!$A$1:$V$1,0))</f>
        <v>P8N6GDJ4MSF</v>
      </c>
      <c r="D337" s="13" t="str">
        <f t="array" ref="D337">INDEX(manifest_11Sep!$A$1:$V$3202,MATCH($B337,manifest_11Sep!$B$1:$B$3202,0),MATCH(A.Arr9sepList!D$1,manifest_11Sep!$A$1:$V$1,0))</f>
        <v>Female</v>
      </c>
      <c r="E337" s="13" t="str">
        <f t="array" ref="E337">INDEX(manifest_11Sep!$A$1:$V$3202,MATCH($B337,manifest_11Sep!$B$1:$B$3202,0),MATCH(A.Arr9sepList!E$1,manifest_11Sep!$A$1:$V$1,0))</f>
        <v>Imelda Valenzuela</v>
      </c>
      <c r="F337" s="13" t="str">
        <f t="array" ref="F337">INDEX(manifest_11Sep!$A$1:$V$3202,MATCH($B337,manifest_11Sep!$B$1:$B$3202,0),MATCH(A.Arr9sepList!F$1,manifest_11Sep!$A$1:$V$1,0))</f>
        <v>Ramos</v>
      </c>
      <c r="G337" s="13">
        <f t="array" ref="G337">INDEX(manifest_11Sep!$A$1:$V$3202,MATCH($B337,manifest_11Sep!$B$1:$B$3202,0),MATCH(A.Arr9sepList!G$1,manifest_11Sep!$A$1:$V$1,0))</f>
        <v>67</v>
      </c>
      <c r="H337" s="13" t="str">
        <f t="array" ref="H337">INDEX(manifest_11Sep!$A$1:$V$3202,MATCH($B337,manifest_11Sep!$B$1:$B$3202,0),MATCH(A.Arr9sepList!H$1,manifest_11Sep!$A$1:$V$1,0))</f>
        <v>Bobot Peralta</v>
      </c>
      <c r="I337" s="13" t="str">
        <f t="array" ref="I337">INDEX(manifest_11Sep!$A$1:$V$3202,MATCH($B337,manifest_11Sep!$B$1:$B$3202,0),MATCH(A.Arr9sepList!I$1,manifest_11Sep!$A$1:$V$1,0))</f>
        <v>Cathay Pacific</v>
      </c>
      <c r="J337" s="13" t="str">
        <f t="array" ref="J337">INDEX(manifest_11Sep!$A$1:$V$3202,MATCH($B337,manifest_11Sep!$B$1:$B$3202,0),MATCH(A.Arr9sepList!J$1,manifest_11Sep!$A$1:$V$1,0))</f>
        <v>CX 410</v>
      </c>
      <c r="K337" s="13" t="str">
        <f t="array" ref="K337">INDEX(manifest_11Sep!$A$1:$V$3202,MATCH($B337,manifest_11Sep!$B$1:$B$3202,0),MATCH(A.Arr9sepList!K$1,manifest_11Sep!$A$1:$V$1,0))</f>
        <v>13-thg 9-25</v>
      </c>
      <c r="L337" s="14">
        <f t="array" ref="L337">INDEX(manifest_11Sep!$A$1:$V$3202,MATCH($B337,manifest_11Sep!$B$1:$B$3202,0),MATCH(A.Arr9sepList!L$1,manifest_11Sep!$A$1:$V$1,0))</f>
        <v>0.58680555555555558</v>
      </c>
      <c r="M337" s="13" t="str">
        <f t="array" ref="M337">INDEX(manifest_11Sep!$A$1:$V$3202,MATCH($B337,manifest_11Sep!$B$1:$B$3202,0),MATCH(A.Arr9sepList!M$1,manifest_11Sep!$A$1:$V$1,0))</f>
        <v>ICN-T1</v>
      </c>
      <c r="N337" s="13" t="str">
        <f t="array" ref="N337">INDEX(manifest_11Sep!$A$1:$V$3202,MATCH($B337,manifest_11Sep!$B$1:$B$3202,0),MATCH(A.Arr9sepList!N$1,manifest_11Sep!$A$1:$V$1,0))</f>
        <v>THE PLAZA</v>
      </c>
      <c r="O337" s="15"/>
      <c r="P337" s="20"/>
      <c r="Q337" s="16">
        <v>70124361</v>
      </c>
      <c r="R337" s="16" t="s">
        <v>43</v>
      </c>
      <c r="S337" s="13">
        <f t="array" ref="S337">INDEX(manifest_11Sep!$A$1:$V$3202,MATCH($B337,manifest_11Sep!$B$1:$B$3202,0),MATCH(A.Arr9sepList!S$1,manifest_11Sep!$A$1:$V$1,0))</f>
        <v>0</v>
      </c>
    </row>
    <row r="338" spans="1:19" ht="15.75" customHeight="1">
      <c r="A338" s="13" t="str">
        <f t="array" ref="A338">INDEX(manifest_11Sep!$A$1:$V$3202,MATCH($B338,manifest_11Sep!$B$1:$B$3202,0),MATCH(A.Arr9sepList!A$1,manifest_11Sep!$A$1:$V$1,0))</f>
        <v>A</v>
      </c>
      <c r="B338" s="13" t="s">
        <v>1630</v>
      </c>
      <c r="C338" s="13" t="str">
        <f t="array" ref="C338">INDEX(manifest_11Sep!$A$1:$V$3202,MATCH($B338,manifest_11Sep!$B$1:$B$3202,0),MATCH(A.Arr9sepList!C$1,manifest_11Sep!$A$1:$V$1,0))</f>
        <v>59NCQS5PD3N</v>
      </c>
      <c r="D338" s="13" t="str">
        <f t="array" ref="D338">INDEX(manifest_11Sep!$A$1:$V$3202,MATCH($B338,manifest_11Sep!$B$1:$B$3202,0),MATCH(A.Arr9sepList!D$1,manifest_11Sep!$A$1:$V$1,0))</f>
        <v>Female</v>
      </c>
      <c r="E338" s="13" t="str">
        <f t="array" ref="E338">INDEX(manifest_11Sep!$A$1:$V$3202,MATCH($B338,manifest_11Sep!$B$1:$B$3202,0),MATCH(A.Arr9sepList!E$1,manifest_11Sep!$A$1:$V$1,0))</f>
        <v>Sonji</v>
      </c>
      <c r="F338" s="13" t="str">
        <f t="array" ref="F338">INDEX(manifest_11Sep!$A$1:$V$3202,MATCH($B338,manifest_11Sep!$B$1:$B$3202,0),MATCH(A.Arr9sepList!F$1,manifest_11Sep!$A$1:$V$1,0))</f>
        <v>Romero</v>
      </c>
      <c r="G338" s="13">
        <f t="array" ref="G338">INDEX(manifest_11Sep!$A$1:$V$3202,MATCH($B338,manifest_11Sep!$B$1:$B$3202,0),MATCH(A.Arr9sepList!G$1,manifest_11Sep!$A$1:$V$1,0))</f>
        <v>57</v>
      </c>
      <c r="H338" s="13" t="str">
        <f t="array" ref="H338">INDEX(manifest_11Sep!$A$1:$V$3202,MATCH($B338,manifest_11Sep!$B$1:$B$3202,0),MATCH(A.Arr9sepList!H$1,manifest_11Sep!$A$1:$V$1,0))</f>
        <v>Bobot Peralta</v>
      </c>
      <c r="I338" s="13" t="str">
        <f t="array" ref="I338">INDEX(manifest_11Sep!$A$1:$V$3202,MATCH($B338,manifest_11Sep!$B$1:$B$3202,0),MATCH(A.Arr9sepList!I$1,manifest_11Sep!$A$1:$V$1,0))</f>
        <v>Cathay Pacific</v>
      </c>
      <c r="J338" s="13" t="str">
        <f t="array" ref="J338">INDEX(manifest_11Sep!$A$1:$V$3202,MATCH($B338,manifest_11Sep!$B$1:$B$3202,0),MATCH(A.Arr9sepList!J$1,manifest_11Sep!$A$1:$V$1,0))</f>
        <v>CX 410</v>
      </c>
      <c r="K338" s="13" t="str">
        <f t="array" ref="K338">INDEX(manifest_11Sep!$A$1:$V$3202,MATCH($B338,manifest_11Sep!$B$1:$B$3202,0),MATCH(A.Arr9sepList!K$1,manifest_11Sep!$A$1:$V$1,0))</f>
        <v>13-thg 9-25</v>
      </c>
      <c r="L338" s="14">
        <f t="array" ref="L338">INDEX(manifest_11Sep!$A$1:$V$3202,MATCH($B338,manifest_11Sep!$B$1:$B$3202,0),MATCH(A.Arr9sepList!L$1,manifest_11Sep!$A$1:$V$1,0))</f>
        <v>0.58680555555555558</v>
      </c>
      <c r="M338" s="13" t="str">
        <f t="array" ref="M338">INDEX(manifest_11Sep!$A$1:$V$3202,MATCH($B338,manifest_11Sep!$B$1:$B$3202,0),MATCH(A.Arr9sepList!M$1,manifest_11Sep!$A$1:$V$1,0))</f>
        <v>ICN-T1</v>
      </c>
      <c r="N338" s="13" t="str">
        <f t="array" ref="N338">INDEX(manifest_11Sep!$A$1:$V$3202,MATCH($B338,manifest_11Sep!$B$1:$B$3202,0),MATCH(A.Arr9sepList!N$1,manifest_11Sep!$A$1:$V$1,0))</f>
        <v>THE PLAZA</v>
      </c>
      <c r="O338" s="15"/>
      <c r="P338" s="20"/>
      <c r="Q338" s="16">
        <v>70054426</v>
      </c>
      <c r="R338" s="16" t="s">
        <v>35</v>
      </c>
      <c r="S338" s="13" t="str">
        <f t="array" ref="S338">INDEX(manifest_11Sep!$A$1:$V$3202,MATCH($B338,manifest_11Sep!$B$1:$B$3202,0),MATCH(A.Arr9sepList!S$1,manifest_11Sep!$A$1:$V$1,0))</f>
        <v>Self chosen company: WFG Home Office</v>
      </c>
    </row>
    <row r="339" spans="1:19" ht="15.75" customHeight="1">
      <c r="A339" s="13" t="str">
        <f t="array" ref="A339">INDEX(manifest_11Sep!$A$1:$V$3202,MATCH($B339,manifest_11Sep!$B$1:$B$3202,0),MATCH(A.Arr9sepList!A$1,manifest_11Sep!$A$1:$V$1,0))</f>
        <v>A</v>
      </c>
      <c r="B339" s="13" t="s">
        <v>1699</v>
      </c>
      <c r="C339" s="13" t="str">
        <f t="array" ref="C339">INDEX(manifest_11Sep!$A$1:$V$3202,MATCH($B339,manifest_11Sep!$B$1:$B$3202,0),MATCH(A.Arr9sepList!C$1,manifest_11Sep!$A$1:$V$1,0))</f>
        <v>QFNY4968TM6</v>
      </c>
      <c r="D339" s="13" t="str">
        <f t="array" ref="D339">INDEX(manifest_11Sep!$A$1:$V$3202,MATCH($B339,manifest_11Sep!$B$1:$B$3202,0),MATCH(A.Arr9sepList!D$1,manifest_11Sep!$A$1:$V$1,0))</f>
        <v>Female</v>
      </c>
      <c r="E339" s="13" t="str">
        <f t="array" ref="E339">INDEX(manifest_11Sep!$A$1:$V$3202,MATCH($B339,manifest_11Sep!$B$1:$B$3202,0),MATCH(A.Arr9sepList!E$1,manifest_11Sep!$A$1:$V$1,0))</f>
        <v>Ritchie Quitain</v>
      </c>
      <c r="F339" s="13" t="str">
        <f t="array" ref="F339">INDEX(manifest_11Sep!$A$1:$V$3202,MATCH($B339,manifest_11Sep!$B$1:$B$3202,0),MATCH(A.Arr9sepList!F$1,manifest_11Sep!$A$1:$V$1,0))</f>
        <v>Zaraspe</v>
      </c>
      <c r="G339" s="13">
        <f t="array" ref="G339">INDEX(manifest_11Sep!$A$1:$V$3202,MATCH($B339,manifest_11Sep!$B$1:$B$3202,0),MATCH(A.Arr9sepList!G$1,manifest_11Sep!$A$1:$V$1,0))</f>
        <v>49</v>
      </c>
      <c r="H339" s="13" t="str">
        <f t="array" ref="H339">INDEX(manifest_11Sep!$A$1:$V$3202,MATCH($B339,manifest_11Sep!$B$1:$B$3202,0),MATCH(A.Arr9sepList!H$1,manifest_11Sep!$A$1:$V$1,0))</f>
        <v>Bobot Peralta</v>
      </c>
      <c r="I339" s="13" t="str">
        <f t="array" ref="I339">INDEX(manifest_11Sep!$A$1:$V$3202,MATCH($B339,manifest_11Sep!$B$1:$B$3202,0),MATCH(A.Arr9sepList!I$1,manifest_11Sep!$A$1:$V$1,0))</f>
        <v>Cathay Pacific</v>
      </c>
      <c r="J339" s="13" t="str">
        <f t="array" ref="J339">INDEX(manifest_11Sep!$A$1:$V$3202,MATCH($B339,manifest_11Sep!$B$1:$B$3202,0),MATCH(A.Arr9sepList!J$1,manifest_11Sep!$A$1:$V$1,0))</f>
        <v>CX 410</v>
      </c>
      <c r="K339" s="13" t="str">
        <f t="array" ref="K339">INDEX(manifest_11Sep!$A$1:$V$3202,MATCH($B339,manifest_11Sep!$B$1:$B$3202,0),MATCH(A.Arr9sepList!K$1,manifest_11Sep!$A$1:$V$1,0))</f>
        <v>13-thg 9-25</v>
      </c>
      <c r="L339" s="14">
        <f t="array" ref="L339">INDEX(manifest_11Sep!$A$1:$V$3202,MATCH($B339,manifest_11Sep!$B$1:$B$3202,0),MATCH(A.Arr9sepList!L$1,manifest_11Sep!$A$1:$V$1,0))</f>
        <v>0.58680555555555558</v>
      </c>
      <c r="M339" s="13" t="str">
        <f t="array" ref="M339">INDEX(manifest_11Sep!$A$1:$V$3202,MATCH($B339,manifest_11Sep!$B$1:$B$3202,0),MATCH(A.Arr9sepList!M$1,manifest_11Sep!$A$1:$V$1,0))</f>
        <v>ICN-T1</v>
      </c>
      <c r="N339" s="13" t="str">
        <f t="array" ref="N339">INDEX(manifest_11Sep!$A$1:$V$3202,MATCH($B339,manifest_11Sep!$B$1:$B$3202,0),MATCH(A.Arr9sepList!N$1,manifest_11Sep!$A$1:$V$1,0))</f>
        <v>THE PLAZA</v>
      </c>
      <c r="O339" s="15"/>
      <c r="P339" s="20"/>
      <c r="Q339" s="16">
        <v>70273386</v>
      </c>
      <c r="R339" s="16" t="s">
        <v>61</v>
      </c>
      <c r="S339" s="13">
        <f t="array" ref="S339">INDEX(manifest_11Sep!$A$1:$V$3202,MATCH($B339,manifest_11Sep!$B$1:$B$3202,0),MATCH(A.Arr9sepList!S$1,manifest_11Sep!$A$1:$V$1,0))</f>
        <v>0</v>
      </c>
    </row>
    <row r="340" spans="1:19" ht="15.75" customHeight="1">
      <c r="A340" s="13" t="str">
        <f t="array" ref="A340">INDEX(manifest_11Sep!$A$1:$V$3202,MATCH($B340,manifest_11Sep!$B$1:$B$3202,0),MATCH(A.Arr9sepList!A$1,manifest_11Sep!$A$1:$V$1,0))</f>
        <v>A</v>
      </c>
      <c r="B340" s="13" t="s">
        <v>1702</v>
      </c>
      <c r="C340" s="13" t="str">
        <f t="array" ref="C340">INDEX(manifest_11Sep!$A$1:$V$3202,MATCH($B340,manifest_11Sep!$B$1:$B$3202,0),MATCH(A.Arr9sepList!C$1,manifest_11Sep!$A$1:$V$1,0))</f>
        <v>QFNY4968TM6</v>
      </c>
      <c r="D340" s="13" t="str">
        <f t="array" ref="D340">INDEX(manifest_11Sep!$A$1:$V$3202,MATCH($B340,manifest_11Sep!$B$1:$B$3202,0),MATCH(A.Arr9sepList!D$1,manifest_11Sep!$A$1:$V$1,0))</f>
        <v>Male</v>
      </c>
      <c r="E340" s="13" t="str">
        <f t="array" ref="E340">INDEX(manifest_11Sep!$A$1:$V$3202,MATCH($B340,manifest_11Sep!$B$1:$B$3202,0),MATCH(A.Arr9sepList!E$1,manifest_11Sep!$A$1:$V$1,0))</f>
        <v>Rei Anton Quitain</v>
      </c>
      <c r="F340" s="13" t="str">
        <f t="array" ref="F340">INDEX(manifest_11Sep!$A$1:$V$3202,MATCH($B340,manifest_11Sep!$B$1:$B$3202,0),MATCH(A.Arr9sepList!F$1,manifest_11Sep!$A$1:$V$1,0))</f>
        <v>Zaraspe</v>
      </c>
      <c r="G340" s="13">
        <f t="array" ref="G340">INDEX(manifest_11Sep!$A$1:$V$3202,MATCH($B340,manifest_11Sep!$B$1:$B$3202,0),MATCH(A.Arr9sepList!G$1,manifest_11Sep!$A$1:$V$1,0))</f>
        <v>23</v>
      </c>
      <c r="H340" s="13" t="str">
        <f t="array" ref="H340">INDEX(manifest_11Sep!$A$1:$V$3202,MATCH($B340,manifest_11Sep!$B$1:$B$3202,0),MATCH(A.Arr9sepList!H$1,manifest_11Sep!$A$1:$V$1,0))</f>
        <v>Bobot Peralta</v>
      </c>
      <c r="I340" s="13" t="str">
        <f t="array" ref="I340">INDEX(manifest_11Sep!$A$1:$V$3202,MATCH($B340,manifest_11Sep!$B$1:$B$3202,0),MATCH(A.Arr9sepList!I$1,manifest_11Sep!$A$1:$V$1,0))</f>
        <v>Cathay Pacific</v>
      </c>
      <c r="J340" s="13" t="str">
        <f t="array" ref="J340">INDEX(manifest_11Sep!$A$1:$V$3202,MATCH($B340,manifest_11Sep!$B$1:$B$3202,0),MATCH(A.Arr9sepList!J$1,manifest_11Sep!$A$1:$V$1,0))</f>
        <v>CX 410</v>
      </c>
      <c r="K340" s="13" t="str">
        <f t="array" ref="K340">INDEX(manifest_11Sep!$A$1:$V$3202,MATCH($B340,manifest_11Sep!$B$1:$B$3202,0),MATCH(A.Arr9sepList!K$1,manifest_11Sep!$A$1:$V$1,0))</f>
        <v>13-thg 9-25</v>
      </c>
      <c r="L340" s="14">
        <f t="array" ref="L340">INDEX(manifest_11Sep!$A$1:$V$3202,MATCH($B340,manifest_11Sep!$B$1:$B$3202,0),MATCH(A.Arr9sepList!L$1,manifest_11Sep!$A$1:$V$1,0))</f>
        <v>0.58680555555555558</v>
      </c>
      <c r="M340" s="13" t="str">
        <f t="array" ref="M340">INDEX(manifest_11Sep!$A$1:$V$3202,MATCH($B340,manifest_11Sep!$B$1:$B$3202,0),MATCH(A.Arr9sepList!M$1,manifest_11Sep!$A$1:$V$1,0))</f>
        <v>ICN-T1</v>
      </c>
      <c r="N340" s="13" t="str">
        <f t="array" ref="N340">INDEX(manifest_11Sep!$A$1:$V$3202,MATCH($B340,manifest_11Sep!$B$1:$B$3202,0),MATCH(A.Arr9sepList!N$1,manifest_11Sep!$A$1:$V$1,0))</f>
        <v>THE PLAZA</v>
      </c>
      <c r="O340" s="15"/>
      <c r="P340" s="20"/>
      <c r="Q340" s="16">
        <v>70273386</v>
      </c>
      <c r="R340" s="16" t="s">
        <v>61</v>
      </c>
      <c r="S340" s="13">
        <f t="array" ref="S340">INDEX(manifest_11Sep!$A$1:$V$3202,MATCH($B340,manifest_11Sep!$B$1:$B$3202,0),MATCH(A.Arr9sepList!S$1,manifest_11Sep!$A$1:$V$1,0))</f>
        <v>0</v>
      </c>
    </row>
    <row r="341" spans="1:19" ht="15.75" customHeight="1">
      <c r="A341" s="22" t="str">
        <f t="array" ref="A341">INDEX(manifest_11Sep!$A$1:$V$3202,MATCH($B341,manifest_11Sep!$B$1:$B$3202,0),MATCH(A.Arr9sepList!A$1,manifest_11Sep!$A$1:$V$1,0))</f>
        <v>A</v>
      </c>
      <c r="B341" s="22" t="s">
        <v>2094</v>
      </c>
      <c r="C341" s="22" t="str">
        <f t="array" ref="C341">INDEX(manifest_11Sep!$A$1:$V$3202,MATCH($B341,manifest_11Sep!$B$1:$B$3202,0),MATCH(A.Arr9sepList!C$1,manifest_11Sep!$A$1:$V$1,0))</f>
        <v>SYNXMJKZKN6</v>
      </c>
      <c r="D341" s="22" t="str">
        <f t="array" ref="D341">INDEX(manifest_11Sep!$A$1:$V$3202,MATCH($B341,manifest_11Sep!$B$1:$B$3202,0),MATCH(A.Arr9sepList!D$1,manifest_11Sep!$A$1:$V$1,0))</f>
        <v>Female</v>
      </c>
      <c r="E341" s="22" t="str">
        <f t="array" ref="E341">INDEX(manifest_11Sep!$A$1:$V$3202,MATCH($B341,manifest_11Sep!$B$1:$B$3202,0),MATCH(A.Arr9sepList!E$1,manifest_11Sep!$A$1:$V$1,0))</f>
        <v>Marisa Uy</v>
      </c>
      <c r="F341" s="22" t="str">
        <f t="array" ref="F341">INDEX(manifest_11Sep!$A$1:$V$3202,MATCH($B341,manifest_11Sep!$B$1:$B$3202,0),MATCH(A.Arr9sepList!F$1,manifest_11Sep!$A$1:$V$1,0))</f>
        <v>Capistrano</v>
      </c>
      <c r="G341" s="22">
        <f t="array" ref="G341">INDEX(manifest_11Sep!$A$1:$V$3202,MATCH($B341,manifest_11Sep!$B$1:$B$3202,0),MATCH(A.Arr9sepList!G$1,manifest_11Sep!$A$1:$V$1,0))</f>
        <v>67</v>
      </c>
      <c r="H341" s="22" t="str">
        <f t="array" ref="H341">INDEX(manifest_11Sep!$A$1:$V$3202,MATCH($B341,manifest_11Sep!$B$1:$B$3202,0),MATCH(A.Arr9sepList!H$1,manifest_11Sep!$A$1:$V$1,0))</f>
        <v>Dondon Dimailig</v>
      </c>
      <c r="I341" s="22" t="str">
        <f t="array" ref="I341">INDEX(manifest_11Sep!$A$1:$V$3202,MATCH($B341,manifest_11Sep!$B$1:$B$3202,0),MATCH(A.Arr9sepList!I$1,manifest_11Sep!$A$1:$V$1,0))</f>
        <v>Eastar Jet</v>
      </c>
      <c r="J341" s="22" t="str">
        <f t="array" ref="J341">INDEX(manifest_11Sep!$A$1:$V$3202,MATCH($B341,manifest_11Sep!$B$1:$B$3202,0),MATCH(A.Arr9sepList!J$1,manifest_11Sep!$A$1:$V$1,0))</f>
        <v>ZE 622</v>
      </c>
      <c r="K341" s="22" t="str">
        <f t="array" ref="K341">INDEX(manifest_11Sep!$A$1:$V$3202,MATCH($B341,manifest_11Sep!$B$1:$B$3202,0),MATCH(A.Arr9sepList!K$1,manifest_11Sep!$A$1:$V$1,0))</f>
        <v>13-thg 9-25</v>
      </c>
      <c r="L341" s="23">
        <f t="array" ref="L341">INDEX(manifest_11Sep!$A$1:$V$3202,MATCH($B341,manifest_11Sep!$B$1:$B$3202,0),MATCH(A.Arr9sepList!L$1,manifest_11Sep!$A$1:$V$1,0))</f>
        <v>0.59027777777777779</v>
      </c>
      <c r="M341" s="22" t="str">
        <f t="array" ref="M341">INDEX(manifest_11Sep!$A$1:$V$3202,MATCH($B341,manifest_11Sep!$B$1:$B$3202,0),MATCH(A.Arr9sepList!M$1,manifest_11Sep!$A$1:$V$1,0))</f>
        <v>ICN-T1</v>
      </c>
      <c r="N341" s="22" t="str">
        <f t="array" ref="N341">INDEX(manifest_11Sep!$A$1:$V$3202,MATCH($B341,manifest_11Sep!$B$1:$B$3202,0),MATCH(A.Arr9sepList!N$1,manifest_11Sep!$A$1:$V$1,0))</f>
        <v>LOTTE</v>
      </c>
      <c r="O341" s="24"/>
      <c r="P341" s="22"/>
      <c r="Q341" s="25">
        <v>15262358</v>
      </c>
      <c r="R341" s="25" t="s">
        <v>61</v>
      </c>
      <c r="S341" s="22">
        <f t="array" ref="S341">INDEX(manifest_11Sep!$A$1:$V$3202,MATCH($B341,manifest_11Sep!$B$1:$B$3202,0),MATCH(A.Arr9sepList!S$1,manifest_11Sep!$A$1:$V$1,0))</f>
        <v>0</v>
      </c>
    </row>
    <row r="342" spans="1:19" ht="15.75" customHeight="1">
      <c r="A342" s="22" t="str">
        <f t="array" ref="A342">INDEX(manifest_11Sep!$A$1:$V$3202,MATCH($B342,manifest_11Sep!$B$1:$B$3202,0),MATCH(A.Arr9sepList!A$1,manifest_11Sep!$A$1:$V$1,0))</f>
        <v>A</v>
      </c>
      <c r="B342" s="22" t="s">
        <v>2177</v>
      </c>
      <c r="C342" s="22" t="str">
        <f t="array" ref="C342">INDEX(manifest_11Sep!$A$1:$V$3202,MATCH($B342,manifest_11Sep!$B$1:$B$3202,0),MATCH(A.Arr9sepList!C$1,manifest_11Sep!$A$1:$V$1,0))</f>
        <v>S2NF78QFQHK</v>
      </c>
      <c r="D342" s="22" t="str">
        <f t="array" ref="D342">INDEX(manifest_11Sep!$A$1:$V$3202,MATCH($B342,manifest_11Sep!$B$1:$B$3202,0),MATCH(A.Arr9sepList!D$1,manifest_11Sep!$A$1:$V$1,0))</f>
        <v>Male</v>
      </c>
      <c r="E342" s="22" t="str">
        <f t="array" ref="E342">INDEX(manifest_11Sep!$A$1:$V$3202,MATCH($B342,manifest_11Sep!$B$1:$B$3202,0),MATCH(A.Arr9sepList!E$1,manifest_11Sep!$A$1:$V$1,0))</f>
        <v>Ricky Marion Asuncion</v>
      </c>
      <c r="F342" s="22" t="str">
        <f t="array" ref="F342">INDEX(manifest_11Sep!$A$1:$V$3202,MATCH($B342,manifest_11Sep!$B$1:$B$3202,0),MATCH(A.Arr9sepList!F$1,manifest_11Sep!$A$1:$V$1,0))</f>
        <v>Manalo</v>
      </c>
      <c r="G342" s="22">
        <f t="array" ref="G342">INDEX(manifest_11Sep!$A$1:$V$3202,MATCH($B342,manifest_11Sep!$B$1:$B$3202,0),MATCH(A.Arr9sepList!G$1,manifest_11Sep!$A$1:$V$1,0))</f>
        <v>34</v>
      </c>
      <c r="H342" s="22" t="str">
        <f t="array" ref="H342">INDEX(manifest_11Sep!$A$1:$V$3202,MATCH($B342,manifest_11Sep!$B$1:$B$3202,0),MATCH(A.Arr9sepList!H$1,manifest_11Sep!$A$1:$V$1,0))</f>
        <v>Dondon Dimailig</v>
      </c>
      <c r="I342" s="22" t="str">
        <f t="array" ref="I342">INDEX(manifest_11Sep!$A$1:$V$3202,MATCH($B342,manifest_11Sep!$B$1:$B$3202,0),MATCH(A.Arr9sepList!I$1,manifest_11Sep!$A$1:$V$1,0))</f>
        <v>Eastar Jet</v>
      </c>
      <c r="J342" s="22" t="str">
        <f t="array" ref="J342">INDEX(manifest_11Sep!$A$1:$V$3202,MATCH($B342,manifest_11Sep!$B$1:$B$3202,0),MATCH(A.Arr9sepList!J$1,manifest_11Sep!$A$1:$V$1,0))</f>
        <v>ZE 622</v>
      </c>
      <c r="K342" s="22" t="str">
        <f t="array" ref="K342">INDEX(manifest_11Sep!$A$1:$V$3202,MATCH($B342,manifest_11Sep!$B$1:$B$3202,0),MATCH(A.Arr9sepList!K$1,manifest_11Sep!$A$1:$V$1,0))</f>
        <v>13-thg 9-25</v>
      </c>
      <c r="L342" s="23">
        <f t="array" ref="L342">INDEX(manifest_11Sep!$A$1:$V$3202,MATCH($B342,manifest_11Sep!$B$1:$B$3202,0),MATCH(A.Arr9sepList!L$1,manifest_11Sep!$A$1:$V$1,0))</f>
        <v>0.59027777777777779</v>
      </c>
      <c r="M342" s="22" t="str">
        <f t="array" ref="M342">INDEX(manifest_11Sep!$A$1:$V$3202,MATCH($B342,manifest_11Sep!$B$1:$B$3202,0),MATCH(A.Arr9sepList!M$1,manifest_11Sep!$A$1:$V$1,0))</f>
        <v>ICN-T1</v>
      </c>
      <c r="N342" s="22" t="str">
        <f t="array" ref="N342">INDEX(manifest_11Sep!$A$1:$V$3202,MATCH($B342,manifest_11Sep!$B$1:$B$3202,0),MATCH(A.Arr9sepList!N$1,manifest_11Sep!$A$1:$V$1,0))</f>
        <v>LOTTE</v>
      </c>
      <c r="O342" s="24"/>
      <c r="P342" s="22"/>
      <c r="Q342" s="25">
        <v>15262379</v>
      </c>
      <c r="R342" s="25" t="s">
        <v>61</v>
      </c>
      <c r="S342" s="22">
        <f t="array" ref="S342">INDEX(manifest_11Sep!$A$1:$V$3202,MATCH($B342,manifest_11Sep!$B$1:$B$3202,0),MATCH(A.Arr9sepList!S$1,manifest_11Sep!$A$1:$V$1,0))</f>
        <v>0</v>
      </c>
    </row>
    <row r="343" spans="1:19" ht="15.75" customHeight="1">
      <c r="A343" s="13" t="str">
        <f t="array" ref="A343">INDEX(manifest_11Sep!$A$1:$V$3202,MATCH($B343,manifest_11Sep!$B$1:$B$3202,0),MATCH(A.Arr9sepList!A$1,manifest_11Sep!$A$1:$V$1,0))</f>
        <v>A</v>
      </c>
      <c r="B343" s="13" t="s">
        <v>1777</v>
      </c>
      <c r="C343" s="13" t="str">
        <f t="array" ref="C343">INDEX(manifest_11Sep!$A$1:$V$3202,MATCH($B343,manifest_11Sep!$B$1:$B$3202,0),MATCH(A.Arr9sepList!C$1,manifest_11Sep!$A$1:$V$1,0))</f>
        <v>FKNCZSG8SYP</v>
      </c>
      <c r="D343" s="13" t="str">
        <f t="array" ref="D343">INDEX(manifest_11Sep!$A$1:$V$3202,MATCH($B343,manifest_11Sep!$B$1:$B$3202,0),MATCH(A.Arr9sepList!D$1,manifest_11Sep!$A$1:$V$1,0))</f>
        <v>Male</v>
      </c>
      <c r="E343" s="13" t="str">
        <f t="array" ref="E343">INDEX(manifest_11Sep!$A$1:$V$3202,MATCH($B343,manifest_11Sep!$B$1:$B$3202,0),MATCH(A.Arr9sepList!E$1,manifest_11Sep!$A$1:$V$1,0))</f>
        <v>Libo</v>
      </c>
      <c r="F343" s="13" t="str">
        <f t="array" ref="F343">INDEX(manifest_11Sep!$A$1:$V$3202,MATCH($B343,manifest_11Sep!$B$1:$B$3202,0),MATCH(A.Arr9sepList!F$1,manifest_11Sep!$A$1:$V$1,0))</f>
        <v>Cai</v>
      </c>
      <c r="G343" s="13">
        <f t="array" ref="G343">INDEX(manifest_11Sep!$A$1:$V$3202,MATCH($B343,manifest_11Sep!$B$1:$B$3202,0),MATCH(A.Arr9sepList!G$1,manifest_11Sep!$A$1:$V$1,0))</f>
        <v>63</v>
      </c>
      <c r="H343" s="13" t="str">
        <f t="array" ref="H343">INDEX(manifest_11Sep!$A$1:$V$3202,MATCH($B343,manifest_11Sep!$B$1:$B$3202,0),MATCH(A.Arr9sepList!H$1,manifest_11Sep!$A$1:$V$1,0))</f>
        <v>Christine Dai</v>
      </c>
      <c r="I343" s="13" t="str">
        <f t="array" ref="I343">INDEX(manifest_11Sep!$A$1:$V$3202,MATCH($B343,manifest_11Sep!$B$1:$B$3202,0),MATCH(A.Arr9sepList!I$1,manifest_11Sep!$A$1:$V$1,0))</f>
        <v>Air China</v>
      </c>
      <c r="J343" s="13" t="str">
        <f t="array" ref="J343">INDEX(manifest_11Sep!$A$1:$V$3202,MATCH($B343,manifest_11Sep!$B$1:$B$3202,0),MATCH(A.Arr9sepList!J$1,manifest_11Sep!$A$1:$V$1,0))</f>
        <v>CA 131</v>
      </c>
      <c r="K343" s="13" t="str">
        <f t="array" ref="K343">INDEX(manifest_11Sep!$A$1:$V$3202,MATCH($B343,manifest_11Sep!$B$1:$B$3202,0),MATCH(A.Arr9sepList!K$1,manifest_11Sep!$A$1:$V$1,0))</f>
        <v>13-thg 9-25</v>
      </c>
      <c r="L343" s="14">
        <f t="array" ref="L343">INDEX(manifest_11Sep!$A$1:$V$3202,MATCH($B343,manifest_11Sep!$B$1:$B$3202,0),MATCH(A.Arr9sepList!L$1,manifest_11Sep!$A$1:$V$1,0))</f>
        <v>0.59375</v>
      </c>
      <c r="M343" s="13" t="str">
        <f t="array" ref="M343">INDEX(manifest_11Sep!$A$1:$V$3202,MATCH($B343,manifest_11Sep!$B$1:$B$3202,0),MATCH(A.Arr9sepList!M$1,manifest_11Sep!$A$1:$V$1,0))</f>
        <v>ICN-T1</v>
      </c>
      <c r="N343" s="13" t="str">
        <f t="array" ref="N343">INDEX(manifest_11Sep!$A$1:$V$3202,MATCH($B343,manifest_11Sep!$B$1:$B$3202,0),MATCH(A.Arr9sepList!N$1,manifest_11Sep!$A$1:$V$1,0))</f>
        <v>THE PLAZA</v>
      </c>
      <c r="O343" s="15"/>
      <c r="P343" s="20"/>
      <c r="Q343" s="16">
        <v>70522121</v>
      </c>
      <c r="R343" s="16" t="s">
        <v>43</v>
      </c>
      <c r="S343" s="13">
        <f t="array" ref="S343">INDEX(manifest_11Sep!$A$1:$V$3202,MATCH($B343,manifest_11Sep!$B$1:$B$3202,0),MATCH(A.Arr9sepList!S$1,manifest_11Sep!$A$1:$V$1,0))</f>
        <v>0</v>
      </c>
    </row>
    <row r="344" spans="1:19" ht="15.75" customHeight="1">
      <c r="A344" s="13" t="str">
        <f t="array" ref="A344">INDEX(manifest_11Sep!$A$1:$V$3202,MATCH($B344,manifest_11Sep!$B$1:$B$3202,0),MATCH(A.Arr9sepList!A$1,manifest_11Sep!$A$1:$V$1,0))</f>
        <v>A</v>
      </c>
      <c r="B344" s="13" t="s">
        <v>1721</v>
      </c>
      <c r="C344" s="13" t="str">
        <f t="array" ref="C344">INDEX(manifest_11Sep!$A$1:$V$3202,MATCH($B344,manifest_11Sep!$B$1:$B$3202,0),MATCH(A.Arr9sepList!C$1,manifest_11Sep!$A$1:$V$1,0))</f>
        <v>CPN347NBY96</v>
      </c>
      <c r="D344" s="13" t="str">
        <f t="array" ref="D344">INDEX(manifest_11Sep!$A$1:$V$3202,MATCH($B344,manifest_11Sep!$B$1:$B$3202,0),MATCH(A.Arr9sepList!D$1,manifest_11Sep!$A$1:$V$1,0))</f>
        <v>Female</v>
      </c>
      <c r="E344" s="13" t="str">
        <f t="array" ref="E344">INDEX(manifest_11Sep!$A$1:$V$3202,MATCH($B344,manifest_11Sep!$B$1:$B$3202,0),MATCH(A.Arr9sepList!E$1,manifest_11Sep!$A$1:$V$1,0))</f>
        <v>Maria Ruginia Vital</v>
      </c>
      <c r="F344" s="13" t="str">
        <f t="array" ref="F344">INDEX(manifest_11Sep!$A$1:$V$3202,MATCH($B344,manifest_11Sep!$B$1:$B$3202,0),MATCH(A.Arr9sepList!F$1,manifest_11Sep!$A$1:$V$1,0))</f>
        <v>Barit</v>
      </c>
      <c r="G344" s="13">
        <f t="array" ref="G344">INDEX(manifest_11Sep!$A$1:$V$3202,MATCH($B344,manifest_11Sep!$B$1:$B$3202,0),MATCH(A.Arr9sepList!G$1,manifest_11Sep!$A$1:$V$1,0))</f>
        <v>54</v>
      </c>
      <c r="H344" s="13" t="str">
        <f t="array" ref="H344">INDEX(manifest_11Sep!$A$1:$V$3202,MATCH($B344,manifest_11Sep!$B$1:$B$3202,0),MATCH(A.Arr9sepList!H$1,manifest_11Sep!$A$1:$V$1,0))</f>
        <v>Bobot Peralta</v>
      </c>
      <c r="I344" s="13" t="str">
        <f t="array" ref="I344">INDEX(manifest_11Sep!$A$1:$V$3202,MATCH($B344,manifest_11Sep!$B$1:$B$3202,0),MATCH(A.Arr9sepList!I$1,manifest_11Sep!$A$1:$V$1,0))</f>
        <v>Peach</v>
      </c>
      <c r="J344" s="13" t="str">
        <f t="array" ref="J344">INDEX(manifest_11Sep!$A$1:$V$3202,MATCH($B344,manifest_11Sep!$B$1:$B$3202,0),MATCH(A.Arr9sepList!J$1,manifest_11Sep!$A$1:$V$1,0))</f>
        <v>MM 705</v>
      </c>
      <c r="K344" s="13" t="str">
        <f t="array" ref="K344">INDEX(manifest_11Sep!$A$1:$V$3202,MATCH($B344,manifest_11Sep!$B$1:$B$3202,0),MATCH(A.Arr9sepList!K$1,manifest_11Sep!$A$1:$V$1,0))</f>
        <v>13-thg 9-25</v>
      </c>
      <c r="L344" s="14">
        <f t="array" ref="L344">INDEX(manifest_11Sep!$A$1:$V$3202,MATCH($B344,manifest_11Sep!$B$1:$B$3202,0),MATCH(A.Arr9sepList!L$1,manifest_11Sep!$A$1:$V$1,0))</f>
        <v>0.59722222222222221</v>
      </c>
      <c r="M344" s="13" t="str">
        <f t="array" ref="M344">INDEX(manifest_11Sep!$A$1:$V$3202,MATCH($B344,manifest_11Sep!$B$1:$B$3202,0),MATCH(A.Arr9sepList!M$1,manifest_11Sep!$A$1:$V$1,0))</f>
        <v>ICN-T1</v>
      </c>
      <c r="N344" s="13" t="str">
        <f t="array" ref="N344">INDEX(manifest_11Sep!$A$1:$V$3202,MATCH($B344,manifest_11Sep!$B$1:$B$3202,0),MATCH(A.Arr9sepList!N$1,manifest_11Sep!$A$1:$V$1,0))</f>
        <v>THE PLAZA</v>
      </c>
      <c r="O344" s="15"/>
      <c r="P344" s="20"/>
      <c r="Q344" s="16">
        <v>70140208</v>
      </c>
      <c r="R344" s="16" t="s">
        <v>43</v>
      </c>
      <c r="S344" s="13">
        <f t="array" ref="S344">INDEX(manifest_11Sep!$A$1:$V$3202,MATCH($B344,manifest_11Sep!$B$1:$B$3202,0),MATCH(A.Arr9sepList!S$1,manifest_11Sep!$A$1:$V$1,0))</f>
        <v>0</v>
      </c>
    </row>
    <row r="345" spans="1:19" ht="15.75" customHeight="1">
      <c r="A345" s="13" t="str">
        <f t="array" ref="A345">INDEX(manifest_11Sep!$A$1:$V$3202,MATCH($B345,manifest_11Sep!$B$1:$B$3202,0),MATCH(A.Arr9sepList!A$1,manifest_11Sep!$A$1:$V$1,0))</f>
        <v>A</v>
      </c>
      <c r="B345" s="13" t="s">
        <v>1725</v>
      </c>
      <c r="C345" s="13" t="str">
        <f t="array" ref="C345">INDEX(manifest_11Sep!$A$1:$V$3202,MATCH($B345,manifest_11Sep!$B$1:$B$3202,0),MATCH(A.Arr9sepList!C$1,manifest_11Sep!$A$1:$V$1,0))</f>
        <v>CPN347NBY96</v>
      </c>
      <c r="D345" s="13" t="str">
        <f t="array" ref="D345">INDEX(manifest_11Sep!$A$1:$V$3202,MATCH($B345,manifest_11Sep!$B$1:$B$3202,0),MATCH(A.Arr9sepList!D$1,manifest_11Sep!$A$1:$V$1,0))</f>
        <v>Male</v>
      </c>
      <c r="E345" s="13" t="str">
        <f t="array" ref="E345">INDEX(manifest_11Sep!$A$1:$V$3202,MATCH($B345,manifest_11Sep!$B$1:$B$3202,0),MATCH(A.Arr9sepList!E$1,manifest_11Sep!$A$1:$V$1,0))</f>
        <v>Mario Odilon Remigio</v>
      </c>
      <c r="F345" s="13" t="str">
        <f t="array" ref="F345">INDEX(manifest_11Sep!$A$1:$V$3202,MATCH($B345,manifest_11Sep!$B$1:$B$3202,0),MATCH(A.Arr9sepList!F$1,manifest_11Sep!$A$1:$V$1,0))</f>
        <v>Barit</v>
      </c>
      <c r="G345" s="13">
        <f t="array" ref="G345">INDEX(manifest_11Sep!$A$1:$V$3202,MATCH($B345,manifest_11Sep!$B$1:$B$3202,0),MATCH(A.Arr9sepList!G$1,manifest_11Sep!$A$1:$V$1,0))</f>
        <v>60</v>
      </c>
      <c r="H345" s="13" t="str">
        <f t="array" ref="H345">INDEX(manifest_11Sep!$A$1:$V$3202,MATCH($B345,manifest_11Sep!$B$1:$B$3202,0),MATCH(A.Arr9sepList!H$1,manifest_11Sep!$A$1:$V$1,0))</f>
        <v>Bobot Peralta</v>
      </c>
      <c r="I345" s="13" t="str">
        <f t="array" ref="I345">INDEX(manifest_11Sep!$A$1:$V$3202,MATCH($B345,manifest_11Sep!$B$1:$B$3202,0),MATCH(A.Arr9sepList!I$1,manifest_11Sep!$A$1:$V$1,0))</f>
        <v>Peach</v>
      </c>
      <c r="J345" s="13" t="str">
        <f t="array" ref="J345">INDEX(manifest_11Sep!$A$1:$V$3202,MATCH($B345,manifest_11Sep!$B$1:$B$3202,0),MATCH(A.Arr9sepList!J$1,manifest_11Sep!$A$1:$V$1,0))</f>
        <v>MM 705</v>
      </c>
      <c r="K345" s="13" t="str">
        <f t="array" ref="K345">INDEX(manifest_11Sep!$A$1:$V$3202,MATCH($B345,manifest_11Sep!$B$1:$B$3202,0),MATCH(A.Arr9sepList!K$1,manifest_11Sep!$A$1:$V$1,0))</f>
        <v>13-thg 9-25</v>
      </c>
      <c r="L345" s="14">
        <f t="array" ref="L345">INDEX(manifest_11Sep!$A$1:$V$3202,MATCH($B345,manifest_11Sep!$B$1:$B$3202,0),MATCH(A.Arr9sepList!L$1,manifest_11Sep!$A$1:$V$1,0))</f>
        <v>0.59722222222222221</v>
      </c>
      <c r="M345" s="13" t="str">
        <f t="array" ref="M345">INDEX(manifest_11Sep!$A$1:$V$3202,MATCH($B345,manifest_11Sep!$B$1:$B$3202,0),MATCH(A.Arr9sepList!M$1,manifest_11Sep!$A$1:$V$1,0))</f>
        <v>ICN-T1</v>
      </c>
      <c r="N345" s="13" t="str">
        <f t="array" ref="N345">INDEX(manifest_11Sep!$A$1:$V$3202,MATCH($B345,manifest_11Sep!$B$1:$B$3202,0),MATCH(A.Arr9sepList!N$1,manifest_11Sep!$A$1:$V$1,0))</f>
        <v>THE PLAZA</v>
      </c>
      <c r="O345" s="15"/>
      <c r="P345" s="20"/>
      <c r="Q345" s="16">
        <v>70140208</v>
      </c>
      <c r="R345" s="16" t="s">
        <v>43</v>
      </c>
      <c r="S345" s="13">
        <f t="array" ref="S345">INDEX(manifest_11Sep!$A$1:$V$3202,MATCH($B345,manifest_11Sep!$B$1:$B$3202,0),MATCH(A.Arr9sepList!S$1,manifest_11Sep!$A$1:$V$1,0))</f>
        <v>0</v>
      </c>
    </row>
    <row r="346" spans="1:19" ht="15.75" customHeight="1">
      <c r="A346" s="13" t="str">
        <f t="array" ref="A346">INDEX(manifest_11Sep!$A$1:$V$3202,MATCH($B346,manifest_11Sep!$B$1:$B$3202,0),MATCH(A.Arr9sepList!A$1,manifest_11Sep!$A$1:$V$1,0))</f>
        <v>A</v>
      </c>
      <c r="B346" s="13" t="s">
        <v>1753</v>
      </c>
      <c r="C346" s="13" t="str">
        <f t="array" ref="C346">INDEX(manifest_11Sep!$A$1:$V$3202,MATCH($B346,manifest_11Sep!$B$1:$B$3202,0),MATCH(A.Arr9sepList!C$1,manifest_11Sep!$A$1:$V$1,0))</f>
        <v>KTNXHFRF2K7</v>
      </c>
      <c r="D346" s="13" t="str">
        <f t="array" ref="D346">INDEX(manifest_11Sep!$A$1:$V$3202,MATCH($B346,manifest_11Sep!$B$1:$B$3202,0),MATCH(A.Arr9sepList!D$1,manifest_11Sep!$A$1:$V$1,0))</f>
        <v>Female</v>
      </c>
      <c r="E346" s="13" t="str">
        <f t="array" ref="E346">INDEX(manifest_11Sep!$A$1:$V$3202,MATCH($B346,manifest_11Sep!$B$1:$B$3202,0),MATCH(A.Arr9sepList!E$1,manifest_11Sep!$A$1:$V$1,0))</f>
        <v>Bingwen</v>
      </c>
      <c r="F346" s="13" t="str">
        <f t="array" ref="F346">INDEX(manifest_11Sep!$A$1:$V$3202,MATCH($B346,manifest_11Sep!$B$1:$B$3202,0),MATCH(A.Arr9sepList!F$1,manifest_11Sep!$A$1:$V$1,0))</f>
        <v>Jin</v>
      </c>
      <c r="G346" s="13">
        <f t="array" ref="G346">INDEX(manifest_11Sep!$A$1:$V$3202,MATCH($B346,manifest_11Sep!$B$1:$B$3202,0),MATCH(A.Arr9sepList!G$1,manifest_11Sep!$A$1:$V$1,0))</f>
        <v>55</v>
      </c>
      <c r="H346" s="13" t="str">
        <f t="array" ref="H346">INDEX(manifest_11Sep!$A$1:$V$3202,MATCH($B346,manifest_11Sep!$B$1:$B$3202,0),MATCH(A.Arr9sepList!H$1,manifest_11Sep!$A$1:$V$1,0))</f>
        <v>Christine Dai</v>
      </c>
      <c r="I346" s="13" t="str">
        <f t="array" ref="I346">INDEX(manifest_11Sep!$A$1:$V$3202,MATCH($B346,manifest_11Sep!$B$1:$B$3202,0),MATCH(A.Arr9sepList!I$1,manifest_11Sep!$A$1:$V$1,0))</f>
        <v>Asiana Airlines</v>
      </c>
      <c r="J346" s="13" t="str">
        <f t="array" ref="J346">INDEX(manifest_11Sep!$A$1:$V$3202,MATCH($B346,manifest_11Sep!$B$1:$B$3202,0),MATCH(A.Arr9sepList!J$1,manifest_11Sep!$A$1:$V$1,0))</f>
        <v>OZ 362</v>
      </c>
      <c r="K346" s="13" t="str">
        <f t="array" ref="K346">INDEX(manifest_11Sep!$A$1:$V$3202,MATCH($B346,manifest_11Sep!$B$1:$B$3202,0),MATCH(A.Arr9sepList!K$1,manifest_11Sep!$A$1:$V$1,0))</f>
        <v>13-thg 9-25</v>
      </c>
      <c r="L346" s="14">
        <f t="array" ref="L346">INDEX(manifest_11Sep!$A$1:$V$3202,MATCH($B346,manifest_11Sep!$B$1:$B$3202,0),MATCH(A.Arr9sepList!L$1,manifest_11Sep!$A$1:$V$1,0))</f>
        <v>0.60416666666666663</v>
      </c>
      <c r="M346" s="13" t="str">
        <f t="array" ref="M346">INDEX(manifest_11Sep!$A$1:$V$3202,MATCH($B346,manifest_11Sep!$B$1:$B$3202,0),MATCH(A.Arr9sepList!M$1,manifest_11Sep!$A$1:$V$1,0))</f>
        <v>ICN-T1</v>
      </c>
      <c r="N346" s="13" t="str">
        <f t="array" ref="N346">INDEX(manifest_11Sep!$A$1:$V$3202,MATCH($B346,manifest_11Sep!$B$1:$B$3202,0),MATCH(A.Arr9sepList!N$1,manifest_11Sep!$A$1:$V$1,0))</f>
        <v>THE PLAZA</v>
      </c>
      <c r="O346" s="15"/>
      <c r="P346" s="20"/>
      <c r="Q346" s="16">
        <v>70273389</v>
      </c>
      <c r="R346" s="16" t="s">
        <v>61</v>
      </c>
      <c r="S346" s="13">
        <f t="array" ref="S346">INDEX(manifest_11Sep!$A$1:$V$3202,MATCH($B346,manifest_11Sep!$B$1:$B$3202,0),MATCH(A.Arr9sepList!S$1,manifest_11Sep!$A$1:$V$1,0))</f>
        <v>0</v>
      </c>
    </row>
    <row r="347" spans="1:19" ht="15.75" customHeight="1">
      <c r="A347" s="229" t="str">
        <f t="array" ref="A347">INDEX(manifest_11Sep!$A$1:$V$3202,MATCH($B347,manifest_11Sep!$B$1:$B$3202,0),MATCH(A.Arr9sepList!A$1,manifest_11Sep!$A$1:$V$1,0))</f>
        <v>A</v>
      </c>
      <c r="B347" s="229" t="s">
        <v>3140</v>
      </c>
      <c r="C347" s="229" t="str">
        <f t="array" ref="C347">INDEX(manifest_11Sep!$A$1:$V$3202,MATCH($B347,manifest_11Sep!$B$1:$B$3202,0),MATCH(A.Arr9sepList!C$1,manifest_11Sep!$A$1:$V$1,0))</f>
        <v>KLN78BXKGX3</v>
      </c>
      <c r="D347" s="229" t="str">
        <f t="array" ref="D347">INDEX(manifest_11Sep!$A$1:$V$3202,MATCH($B347,manifest_11Sep!$B$1:$B$3202,0),MATCH(A.Arr9sepList!D$1,manifest_11Sep!$A$1:$V$1,0))</f>
        <v>Male</v>
      </c>
      <c r="E347" s="229" t="str">
        <f t="array" ref="E347">INDEX(manifest_11Sep!$A$1:$V$3202,MATCH($B347,manifest_11Sep!$B$1:$B$3202,0),MATCH(A.Arr9sepList!E$1,manifest_11Sep!$A$1:$V$1,0))</f>
        <v>Guoqiang Kevin</v>
      </c>
      <c r="F347" s="229" t="str">
        <f t="array" ref="F347">INDEX(manifest_11Sep!$A$1:$V$3202,MATCH($B347,manifest_11Sep!$B$1:$B$3202,0),MATCH(A.Arr9sepList!F$1,manifest_11Sep!$A$1:$V$1,0))</f>
        <v>Chen</v>
      </c>
      <c r="G347" s="229">
        <f t="array" ref="G347">INDEX(manifest_11Sep!$A$1:$V$3202,MATCH($B347,manifest_11Sep!$B$1:$B$3202,0),MATCH(A.Arr9sepList!G$1,manifest_11Sep!$A$1:$V$1,0))</f>
        <v>41</v>
      </c>
      <c r="H347" s="229" t="str">
        <f t="array" ref="H347">INDEX(manifest_11Sep!$A$1:$V$3202,MATCH($B347,manifest_11Sep!$B$1:$B$3202,0),MATCH(A.Arr9sepList!H$1,manifest_11Sep!$A$1:$V$1,0))</f>
        <v>Kevin Chen</v>
      </c>
      <c r="I347" s="229" t="str">
        <f t="array" ref="I347">INDEX(manifest_11Sep!$A$1:$V$3202,MATCH($B347,manifest_11Sep!$B$1:$B$3202,0),MATCH(A.Arr9sepList!I$1,manifest_11Sep!$A$1:$V$1,0))</f>
        <v>China Eastern Airlines</v>
      </c>
      <c r="J347" s="229" t="str">
        <f t="array" ref="J347">INDEX(manifest_11Sep!$A$1:$V$3202,MATCH($B347,manifest_11Sep!$B$1:$B$3202,0),MATCH(A.Arr9sepList!J$1,manifest_11Sep!$A$1:$V$1,0))</f>
        <v>MU 2073</v>
      </c>
      <c r="K347" s="229" t="str">
        <f t="array" ref="K347">INDEX(manifest_11Sep!$A$1:$V$3202,MATCH($B347,manifest_11Sep!$B$1:$B$3202,0),MATCH(A.Arr9sepList!K$1,manifest_11Sep!$A$1:$V$1,0))</f>
        <v>13-thg 9-25</v>
      </c>
      <c r="L347" s="230">
        <f t="array" ref="L347">INDEX(manifest_11Sep!$A$1:$V$3202,MATCH($B347,manifest_11Sep!$B$1:$B$3202,0),MATCH(A.Arr9sepList!L$1,manifest_11Sep!$A$1:$V$1,0))</f>
        <v>0.61805555555555558</v>
      </c>
      <c r="M347" s="229" t="str">
        <f t="array" ref="M347">INDEX(manifest_11Sep!$A$1:$V$3202,MATCH($B347,manifest_11Sep!$B$1:$B$3202,0),MATCH(A.Arr9sepList!M$1,manifest_11Sep!$A$1:$V$1,0))</f>
        <v>ICN-T1</v>
      </c>
      <c r="N347" s="229" t="str">
        <f t="array" ref="N347">INDEX(manifest_11Sep!$A$1:$V$3202,MATCH($B347,manifest_11Sep!$B$1:$B$3202,0),MATCH(A.Arr9sepList!N$1,manifest_11Sep!$A$1:$V$1,0))</f>
        <v>THE PLAZA</v>
      </c>
      <c r="O347" s="231">
        <f>COUNTA(N347:N434)</f>
        <v>88</v>
      </c>
      <c r="P347" s="235"/>
      <c r="Q347" s="232">
        <v>82290421</v>
      </c>
      <c r="R347" s="232" t="s">
        <v>43</v>
      </c>
      <c r="S347" s="229">
        <f t="array" ref="S347">INDEX(manifest_11Sep!$A$1:$V$3202,MATCH($B347,manifest_11Sep!$B$1:$B$3202,0),MATCH(A.Arr9sepList!S$1,manifest_11Sep!$A$1:$V$1,0))</f>
        <v>0</v>
      </c>
    </row>
    <row r="348" spans="1:19" ht="15.75" customHeight="1">
      <c r="A348" s="13" t="str">
        <f t="array" ref="A348">INDEX(manifest_11Sep!$A$1:$V$3202,MATCH($B348,manifest_11Sep!$B$1:$B$3202,0),MATCH(A.Arr9sepList!A$1,manifest_11Sep!$A$1:$V$1,0))</f>
        <v>A</v>
      </c>
      <c r="B348" s="13" t="s">
        <v>3143</v>
      </c>
      <c r="C348" s="13" t="str">
        <f t="array" ref="C348">INDEX(manifest_11Sep!$A$1:$V$3202,MATCH($B348,manifest_11Sep!$B$1:$B$3202,0),MATCH(A.Arr9sepList!C$1,manifest_11Sep!$A$1:$V$1,0))</f>
        <v>KLN78BXKGX3</v>
      </c>
      <c r="D348" s="13" t="str">
        <f t="array" ref="D348">INDEX(manifest_11Sep!$A$1:$V$3202,MATCH($B348,manifest_11Sep!$B$1:$B$3202,0),MATCH(A.Arr9sepList!D$1,manifest_11Sep!$A$1:$V$1,0))</f>
        <v>Female</v>
      </c>
      <c r="E348" s="13" t="str">
        <f t="array" ref="E348">INDEX(manifest_11Sep!$A$1:$V$3202,MATCH($B348,manifest_11Sep!$B$1:$B$3202,0),MATCH(A.Arr9sepList!E$1,manifest_11Sep!$A$1:$V$1,0))</f>
        <v>Yanfeng</v>
      </c>
      <c r="F348" s="13" t="str">
        <f t="array" ref="F348">INDEX(manifest_11Sep!$A$1:$V$3202,MATCH($B348,manifest_11Sep!$B$1:$B$3202,0),MATCH(A.Arr9sepList!F$1,manifest_11Sep!$A$1:$V$1,0))</f>
        <v>Wu</v>
      </c>
      <c r="G348" s="13">
        <f t="array" ref="G348">INDEX(manifest_11Sep!$A$1:$V$3202,MATCH($B348,manifest_11Sep!$B$1:$B$3202,0),MATCH(A.Arr9sepList!G$1,manifest_11Sep!$A$1:$V$1,0))</f>
        <v>37</v>
      </c>
      <c r="H348" s="13" t="str">
        <f t="array" ref="H348">INDEX(manifest_11Sep!$A$1:$V$3202,MATCH($B348,manifest_11Sep!$B$1:$B$3202,0),MATCH(A.Arr9sepList!H$1,manifest_11Sep!$A$1:$V$1,0))</f>
        <v>Kevin Chen</v>
      </c>
      <c r="I348" s="13" t="str">
        <f t="array" ref="I348">INDEX(manifest_11Sep!$A$1:$V$3202,MATCH($B348,manifest_11Sep!$B$1:$B$3202,0),MATCH(A.Arr9sepList!I$1,manifest_11Sep!$A$1:$V$1,0))</f>
        <v>China Eastern Airlines</v>
      </c>
      <c r="J348" s="13" t="str">
        <f t="array" ref="J348">INDEX(manifest_11Sep!$A$1:$V$3202,MATCH($B348,manifest_11Sep!$B$1:$B$3202,0),MATCH(A.Arr9sepList!J$1,manifest_11Sep!$A$1:$V$1,0))</f>
        <v>MU 2073</v>
      </c>
      <c r="K348" s="13" t="str">
        <f t="array" ref="K348">INDEX(manifest_11Sep!$A$1:$V$3202,MATCH($B348,manifest_11Sep!$B$1:$B$3202,0),MATCH(A.Arr9sepList!K$1,manifest_11Sep!$A$1:$V$1,0))</f>
        <v>13-thg 9-25</v>
      </c>
      <c r="L348" s="14">
        <f t="array" ref="L348">INDEX(manifest_11Sep!$A$1:$V$3202,MATCH($B348,manifest_11Sep!$B$1:$B$3202,0),MATCH(A.Arr9sepList!L$1,manifest_11Sep!$A$1:$V$1,0))</f>
        <v>0.61805555555555558</v>
      </c>
      <c r="M348" s="13" t="str">
        <f t="array" ref="M348">INDEX(manifest_11Sep!$A$1:$V$3202,MATCH($B348,manifest_11Sep!$B$1:$B$3202,0),MATCH(A.Arr9sepList!M$1,manifest_11Sep!$A$1:$V$1,0))</f>
        <v>ICN-T1</v>
      </c>
      <c r="N348" s="13" t="str">
        <f t="array" ref="N348">INDEX(manifest_11Sep!$A$1:$V$3202,MATCH($B348,manifest_11Sep!$B$1:$B$3202,0),MATCH(A.Arr9sepList!N$1,manifest_11Sep!$A$1:$V$1,0))</f>
        <v>THE PLAZA</v>
      </c>
      <c r="O348" s="15"/>
      <c r="P348" s="20"/>
      <c r="Q348" s="16">
        <v>82290421</v>
      </c>
      <c r="R348" s="16" t="s">
        <v>43</v>
      </c>
      <c r="S348" s="13">
        <f t="array" ref="S348">INDEX(manifest_11Sep!$A$1:$V$3202,MATCH($B348,manifest_11Sep!$B$1:$B$3202,0),MATCH(A.Arr9sepList!S$1,manifest_11Sep!$A$1:$V$1,0))</f>
        <v>0</v>
      </c>
    </row>
    <row r="349" spans="1:19" ht="15.75" customHeight="1">
      <c r="A349" s="13" t="str">
        <f t="array" ref="A349">INDEX(manifest_11Sep!$A$1:$V$3202,MATCH($B349,manifest_11Sep!$B$1:$B$3202,0),MATCH(A.Arr9sepList!A$1,manifest_11Sep!$A$1:$V$1,0))</f>
        <v>A</v>
      </c>
      <c r="B349" s="3" t="s">
        <v>3145</v>
      </c>
      <c r="C349" s="13" t="str">
        <f t="array" ref="C349">INDEX(manifest_11Sep!$A$1:$V$3202,MATCH($B349,manifest_11Sep!$B$1:$B$3202,0),MATCH(A.Arr9sepList!C$1,manifest_11Sep!$A$1:$V$1,0))</f>
        <v>FWNC4N78R5G</v>
      </c>
      <c r="D349" s="13" t="str">
        <f t="array" ref="D349">INDEX(manifest_11Sep!$A$1:$V$3202,MATCH($B349,manifest_11Sep!$B$1:$B$3202,0),MATCH(A.Arr9sepList!D$1,manifest_11Sep!$A$1:$V$1,0))</f>
        <v>Female</v>
      </c>
      <c r="E349" s="13" t="str">
        <f t="array" ref="E349">INDEX(manifest_11Sep!$A$1:$V$3202,MATCH($B349,manifest_11Sep!$B$1:$B$3202,0),MATCH(A.Arr9sepList!E$1,manifest_11Sep!$A$1:$V$1,0))</f>
        <v>Jiao Yang</v>
      </c>
      <c r="F349" s="13" t="str">
        <f t="array" ref="F349">INDEX(manifest_11Sep!$A$1:$V$3202,MATCH($B349,manifest_11Sep!$B$1:$B$3202,0),MATCH(A.Arr9sepList!F$1,manifest_11Sep!$A$1:$V$1,0))</f>
        <v>Zheng</v>
      </c>
      <c r="G349" s="13">
        <f t="array" ref="G349">INDEX(manifest_11Sep!$A$1:$V$3202,MATCH($B349,manifest_11Sep!$B$1:$B$3202,0),MATCH(A.Arr9sepList!G$1,manifest_11Sep!$A$1:$V$1,0))</f>
        <v>42</v>
      </c>
      <c r="H349" s="13" t="str">
        <f t="array" ref="H349">INDEX(manifest_11Sep!$A$1:$V$3202,MATCH($B349,manifest_11Sep!$B$1:$B$3202,0),MATCH(A.Arr9sepList!H$1,manifest_11Sep!$A$1:$V$1,0))</f>
        <v>Kevin Chen</v>
      </c>
      <c r="I349" s="13" t="str">
        <f t="array" ref="I349">INDEX(manifest_11Sep!$A$1:$V$3202,MATCH($B349,manifest_11Sep!$B$1:$B$3202,0),MATCH(A.Arr9sepList!I$1,manifest_11Sep!$A$1:$V$1,0))</f>
        <v>China Eastern Airlines</v>
      </c>
      <c r="J349" s="13" t="str">
        <f t="array" ref="J349">INDEX(manifest_11Sep!$A$1:$V$3202,MATCH($B349,manifest_11Sep!$B$1:$B$3202,0),MATCH(A.Arr9sepList!J$1,manifest_11Sep!$A$1:$V$1,0))</f>
        <v>MU 2073</v>
      </c>
      <c r="K349" s="13" t="str">
        <f t="array" ref="K349">INDEX(manifest_11Sep!$A$1:$V$3202,MATCH($B349,manifest_11Sep!$B$1:$B$3202,0),MATCH(A.Arr9sepList!K$1,manifest_11Sep!$A$1:$V$1,0))</f>
        <v>13-thg 9-25</v>
      </c>
      <c r="L349" s="14">
        <f t="array" ref="L349">INDEX(manifest_11Sep!$A$1:$V$3202,MATCH($B349,manifest_11Sep!$B$1:$B$3202,0),MATCH(A.Arr9sepList!L$1,manifest_11Sep!$A$1:$V$1,0))</f>
        <v>0.61805555555555558</v>
      </c>
      <c r="M349" s="13" t="str">
        <f t="array" ref="M349">INDEX(manifest_11Sep!$A$1:$V$3202,MATCH($B349,manifest_11Sep!$B$1:$B$3202,0),MATCH(A.Arr9sepList!M$1,manifest_11Sep!$A$1:$V$1,0))</f>
        <v>ICN-T1</v>
      </c>
      <c r="N349" s="13" t="str">
        <f t="array" ref="N349">INDEX(manifest_11Sep!$A$1:$V$3202,MATCH($B349,manifest_11Sep!$B$1:$B$3202,0),MATCH(A.Arr9sepList!N$1,manifest_11Sep!$A$1:$V$1,0))</f>
        <v>THE PLAZA</v>
      </c>
      <c r="O349" s="15"/>
      <c r="P349" s="13"/>
      <c r="Q349" s="16">
        <v>70160984</v>
      </c>
      <c r="R349" s="16" t="s">
        <v>43</v>
      </c>
      <c r="S349" s="13">
        <f t="array" ref="S349">INDEX(manifest_11Sep!$A$1:$V$3202,MATCH($B349,manifest_11Sep!$B$1:$B$3202,0),MATCH(A.Arr9sepList!S$1,manifest_11Sep!$A$1:$V$1,0))</f>
        <v>0</v>
      </c>
    </row>
    <row r="350" spans="1:19" ht="15.75" customHeight="1">
      <c r="A350" s="13" t="str">
        <f t="array" ref="A350">INDEX(manifest_11Sep!$A$1:$V$3202,MATCH($B350,manifest_11Sep!$B$1:$B$3202,0),MATCH(A.Arr9sepList!A$1,manifest_11Sep!$A$1:$V$1,0))</f>
        <v>A</v>
      </c>
      <c r="B350" s="3" t="s">
        <v>3148</v>
      </c>
      <c r="C350" s="13" t="str">
        <f t="array" ref="C350">INDEX(manifest_11Sep!$A$1:$V$3202,MATCH($B350,manifest_11Sep!$B$1:$B$3202,0),MATCH(A.Arr9sepList!C$1,manifest_11Sep!$A$1:$V$1,0))</f>
        <v>FWNC4N78R5G</v>
      </c>
      <c r="D350" s="13" t="str">
        <f t="array" ref="D350">INDEX(manifest_11Sep!$A$1:$V$3202,MATCH($B350,manifest_11Sep!$B$1:$B$3202,0),MATCH(A.Arr9sepList!D$1,manifest_11Sep!$A$1:$V$1,0))</f>
        <v>Male</v>
      </c>
      <c r="E350" s="13" t="str">
        <f t="array" ref="E350">INDEX(manifest_11Sep!$A$1:$V$3202,MATCH($B350,manifest_11Sep!$B$1:$B$3202,0),MATCH(A.Arr9sepList!E$1,manifest_11Sep!$A$1:$V$1,0))</f>
        <v>Zheng</v>
      </c>
      <c r="F350" s="13" t="str">
        <f t="array" ref="F350">INDEX(manifest_11Sep!$A$1:$V$3202,MATCH($B350,manifest_11Sep!$B$1:$B$3202,0),MATCH(A.Arr9sepList!F$1,manifest_11Sep!$A$1:$V$1,0))</f>
        <v>Chen</v>
      </c>
      <c r="G350" s="13">
        <f t="array" ref="G350">INDEX(manifest_11Sep!$A$1:$V$3202,MATCH($B350,manifest_11Sep!$B$1:$B$3202,0),MATCH(A.Arr9sepList!G$1,manifest_11Sep!$A$1:$V$1,0))</f>
        <v>42</v>
      </c>
      <c r="H350" s="13" t="str">
        <f t="array" ref="H350">INDEX(manifest_11Sep!$A$1:$V$3202,MATCH($B350,manifest_11Sep!$B$1:$B$3202,0),MATCH(A.Arr9sepList!H$1,manifest_11Sep!$A$1:$V$1,0))</f>
        <v>Kevin Chen</v>
      </c>
      <c r="I350" s="13" t="str">
        <f t="array" ref="I350">INDEX(manifest_11Sep!$A$1:$V$3202,MATCH($B350,manifest_11Sep!$B$1:$B$3202,0),MATCH(A.Arr9sepList!I$1,manifest_11Sep!$A$1:$V$1,0))</f>
        <v>China Eastern Airlines</v>
      </c>
      <c r="J350" s="13" t="str">
        <f t="array" ref="J350">INDEX(manifest_11Sep!$A$1:$V$3202,MATCH($B350,manifest_11Sep!$B$1:$B$3202,0),MATCH(A.Arr9sepList!J$1,manifest_11Sep!$A$1:$V$1,0))</f>
        <v>MU 2073</v>
      </c>
      <c r="K350" s="13" t="str">
        <f t="array" ref="K350">INDEX(manifest_11Sep!$A$1:$V$3202,MATCH($B350,manifest_11Sep!$B$1:$B$3202,0),MATCH(A.Arr9sepList!K$1,manifest_11Sep!$A$1:$V$1,0))</f>
        <v>13-thg 9-25</v>
      </c>
      <c r="L350" s="14">
        <f t="array" ref="L350">INDEX(manifest_11Sep!$A$1:$V$3202,MATCH($B350,manifest_11Sep!$B$1:$B$3202,0),MATCH(A.Arr9sepList!L$1,manifest_11Sep!$A$1:$V$1,0))</f>
        <v>0.61805555555555558</v>
      </c>
      <c r="M350" s="13" t="str">
        <f t="array" ref="M350">INDEX(manifest_11Sep!$A$1:$V$3202,MATCH($B350,manifest_11Sep!$B$1:$B$3202,0),MATCH(A.Arr9sepList!M$1,manifest_11Sep!$A$1:$V$1,0))</f>
        <v>ICN-T1</v>
      </c>
      <c r="N350" s="13" t="str">
        <f t="array" ref="N350">INDEX(manifest_11Sep!$A$1:$V$3202,MATCH($B350,manifest_11Sep!$B$1:$B$3202,0),MATCH(A.Arr9sepList!N$1,manifest_11Sep!$A$1:$V$1,0))</f>
        <v>THE PLAZA</v>
      </c>
      <c r="O350" s="15"/>
      <c r="P350" s="13"/>
      <c r="Q350" s="16">
        <v>70160984</v>
      </c>
      <c r="R350" s="16" t="s">
        <v>43</v>
      </c>
      <c r="S350" s="13">
        <f t="array" ref="S350">INDEX(manifest_11Sep!$A$1:$V$3202,MATCH($B350,manifest_11Sep!$B$1:$B$3202,0),MATCH(A.Arr9sepList!S$1,manifest_11Sep!$A$1:$V$1,0))</f>
        <v>0</v>
      </c>
    </row>
    <row r="351" spans="1:19" ht="15.75" customHeight="1">
      <c r="A351" s="13" t="str">
        <f t="array" ref="A351">INDEX(manifest_11Sep!$A$1:$V$3202,MATCH($B351,manifest_11Sep!$B$1:$B$3202,0),MATCH(A.Arr9sepList!A$1,manifest_11Sep!$A$1:$V$1,0))</f>
        <v>A</v>
      </c>
      <c r="B351" s="13" t="s">
        <v>318</v>
      </c>
      <c r="C351" s="13" t="str">
        <f t="array" ref="C351">INDEX(manifest_11Sep!$A$1:$V$3202,MATCH($B351,manifest_11Sep!$B$1:$B$3202,0),MATCH(A.Arr9sepList!C$1,manifest_11Sep!$A$1:$V$1,0))</f>
        <v>GYNR24LJP3C</v>
      </c>
      <c r="D351" s="13" t="str">
        <f t="array" ref="D351">INDEX(manifest_11Sep!$A$1:$V$3202,MATCH($B351,manifest_11Sep!$B$1:$B$3202,0),MATCH(A.Arr9sepList!D$1,manifest_11Sep!$A$1:$V$1,0))</f>
        <v>Male</v>
      </c>
      <c r="E351" s="13" t="str">
        <f t="array" ref="E351">INDEX(manifest_11Sep!$A$1:$V$3202,MATCH($B351,manifest_11Sep!$B$1:$B$3202,0),MATCH(A.Arr9sepList!E$1,manifest_11Sep!$A$1:$V$1,0))</f>
        <v>Mohamed Riyaz</v>
      </c>
      <c r="F351" s="13" t="str">
        <f t="array" ref="F351">INDEX(manifest_11Sep!$A$1:$V$3202,MATCH($B351,manifest_11Sep!$B$1:$B$3202,0),MATCH(A.Arr9sepList!F$1,manifest_11Sep!$A$1:$V$1,0))</f>
        <v>Zavahir</v>
      </c>
      <c r="G351" s="13">
        <f t="array" ref="G351">INDEX(manifest_11Sep!$A$1:$V$3202,MATCH($B351,manifest_11Sep!$B$1:$B$3202,0),MATCH(A.Arr9sepList!G$1,manifest_11Sep!$A$1:$V$1,0))</f>
        <v>52</v>
      </c>
      <c r="H351" s="13" t="str">
        <f t="array" ref="H351">INDEX(manifest_11Sep!$A$1:$V$3202,MATCH($B351,manifest_11Sep!$B$1:$B$3202,0),MATCH(A.Arr9sepList!H$1,manifest_11Sep!$A$1:$V$1,0))</f>
        <v>Alicia Nguyen 2</v>
      </c>
      <c r="I351" s="13" t="str">
        <f t="array" ref="I351">INDEX(manifest_11Sep!$A$1:$V$3202,MATCH($B351,manifest_11Sep!$B$1:$B$3202,0),MATCH(A.Arr9sepList!I$1,manifest_11Sep!$A$1:$V$1,0))</f>
        <v>Asiana Airlines</v>
      </c>
      <c r="J351" s="13" t="str">
        <f t="array" ref="J351">INDEX(manifest_11Sep!$A$1:$V$3202,MATCH($B351,manifest_11Sep!$B$1:$B$3202,0),MATCH(A.Arr9sepList!J$1,manifest_11Sep!$A$1:$V$1,0))</f>
        <v>OZ 201</v>
      </c>
      <c r="K351" s="13" t="str">
        <f t="array" ref="K351">INDEX(manifest_11Sep!$A$1:$V$3202,MATCH($B351,manifest_11Sep!$B$1:$B$3202,0),MATCH(A.Arr9sepList!K$1,manifest_11Sep!$A$1:$V$1,0))</f>
        <v>13-thg 9-25</v>
      </c>
      <c r="L351" s="14">
        <f t="array" ref="L351">INDEX(manifest_11Sep!$A$1:$V$3202,MATCH($B351,manifest_11Sep!$B$1:$B$3202,0),MATCH(A.Arr9sepList!L$1,manifest_11Sep!$A$1:$V$1,0))</f>
        <v>0.62152777777777779</v>
      </c>
      <c r="M351" s="13" t="str">
        <f t="array" ref="M351">INDEX(manifest_11Sep!$A$1:$V$3202,MATCH($B351,manifest_11Sep!$B$1:$B$3202,0),MATCH(A.Arr9sepList!M$1,manifest_11Sep!$A$1:$V$1,0))</f>
        <v>ICN-T1</v>
      </c>
      <c r="N351" s="13" t="str">
        <f t="array" ref="N351">INDEX(manifest_11Sep!$A$1:$V$3202,MATCH($B351,manifest_11Sep!$B$1:$B$3202,0),MATCH(A.Arr9sepList!N$1,manifest_11Sep!$A$1:$V$1,0))</f>
        <v>FAIRMONT</v>
      </c>
      <c r="O351" s="15"/>
      <c r="P351" s="20"/>
      <c r="Q351" s="16">
        <v>462710743</v>
      </c>
      <c r="R351" s="16" t="s">
        <v>35</v>
      </c>
      <c r="S351" s="13">
        <f t="array" ref="S351">INDEX(manifest_11Sep!$A$1:$V$3202,MATCH($B351,manifest_11Sep!$B$1:$B$3202,0),MATCH(A.Arr9sepList!S$1,manifest_11Sep!$A$1:$V$1,0))</f>
        <v>0</v>
      </c>
    </row>
    <row r="352" spans="1:19" ht="15.75" customHeight="1">
      <c r="A352" s="13" t="str">
        <f t="array" ref="A352">INDEX(manifest_11Sep!$A$1:$V$3202,MATCH($B352,manifest_11Sep!$B$1:$B$3202,0),MATCH(A.Arr9sepList!A$1,manifest_11Sep!$A$1:$V$1,0))</f>
        <v>A</v>
      </c>
      <c r="B352" s="13" t="s">
        <v>2710</v>
      </c>
      <c r="C352" s="13" t="str">
        <f t="array" ref="C352">INDEX(manifest_11Sep!$A$1:$V$3202,MATCH($B352,manifest_11Sep!$B$1:$B$3202,0),MATCH(A.Arr9sepList!C$1,manifest_11Sep!$A$1:$V$1,0))</f>
        <v>D6N9S924YHJ</v>
      </c>
      <c r="D352" s="13" t="str">
        <f t="array" ref="D352">INDEX(manifest_11Sep!$A$1:$V$3202,MATCH($B352,manifest_11Sep!$B$1:$B$3202,0),MATCH(A.Arr9sepList!D$1,manifest_11Sep!$A$1:$V$1,0))</f>
        <v>Female</v>
      </c>
      <c r="E352" s="13" t="str">
        <f t="array" ref="E352">INDEX(manifest_11Sep!$A$1:$V$3202,MATCH($B352,manifest_11Sep!$B$1:$B$3202,0),MATCH(A.Arr9sepList!E$1,manifest_11Sep!$A$1:$V$1,0))</f>
        <v>Martha Patricia</v>
      </c>
      <c r="F352" s="13" t="str">
        <f t="array" ref="F352">INDEX(manifest_11Sep!$A$1:$V$3202,MATCH($B352,manifest_11Sep!$B$1:$B$3202,0),MATCH(A.Arr9sepList!F$1,manifest_11Sep!$A$1:$V$1,0))</f>
        <v>Coe</v>
      </c>
      <c r="G352" s="13">
        <f t="array" ref="G352">INDEX(manifest_11Sep!$A$1:$V$3202,MATCH($B352,manifest_11Sep!$B$1:$B$3202,0),MATCH(A.Arr9sepList!G$1,manifest_11Sep!$A$1:$V$1,0))</f>
        <v>54</v>
      </c>
      <c r="H352" s="13" t="str">
        <f t="array" ref="H352">INDEX(manifest_11Sep!$A$1:$V$3202,MATCH($B352,manifest_11Sep!$B$1:$B$3202,0),MATCH(A.Arr9sepList!H$1,manifest_11Sep!$A$1:$V$1,0))</f>
        <v>John Woo 1</v>
      </c>
      <c r="I352" s="13" t="str">
        <f t="array" ref="I352">INDEX(manifest_11Sep!$A$1:$V$3202,MATCH($B352,manifest_11Sep!$B$1:$B$3202,0),MATCH(A.Arr9sepList!I$1,manifest_11Sep!$A$1:$V$1,0))</f>
        <v>Asiana Airlines</v>
      </c>
      <c r="J352" s="13" t="str">
        <f t="array" ref="J352">INDEX(manifest_11Sep!$A$1:$V$3202,MATCH($B352,manifest_11Sep!$B$1:$B$3202,0),MATCH(A.Arr9sepList!J$1,manifest_11Sep!$A$1:$V$1,0))</f>
        <v>OZ 201</v>
      </c>
      <c r="K352" s="13" t="str">
        <f t="array" ref="K352">INDEX(manifest_11Sep!$A$1:$V$3202,MATCH($B352,manifest_11Sep!$B$1:$B$3202,0),MATCH(A.Arr9sepList!K$1,manifest_11Sep!$A$1:$V$1,0))</f>
        <v>13-thg 9-25</v>
      </c>
      <c r="L352" s="14">
        <f t="array" ref="L352">INDEX(manifest_11Sep!$A$1:$V$3202,MATCH($B352,manifest_11Sep!$B$1:$B$3202,0),MATCH(A.Arr9sepList!L$1,manifest_11Sep!$A$1:$V$1,0))</f>
        <v>0.62152777777777779</v>
      </c>
      <c r="M352" s="13" t="str">
        <f t="array" ref="M352">INDEX(manifest_11Sep!$A$1:$V$3202,MATCH($B352,manifest_11Sep!$B$1:$B$3202,0),MATCH(A.Arr9sepList!M$1,manifest_11Sep!$A$1:$V$1,0))</f>
        <v>ICN-T1</v>
      </c>
      <c r="N352" s="13" t="str">
        <f t="array" ref="N352">INDEX(manifest_11Sep!$A$1:$V$3202,MATCH($B352,manifest_11Sep!$B$1:$B$3202,0),MATCH(A.Arr9sepList!N$1,manifest_11Sep!$A$1:$V$1,0))</f>
        <v>LOTTE</v>
      </c>
      <c r="O352" s="15"/>
      <c r="P352" s="20"/>
      <c r="Q352" s="16">
        <v>15262398</v>
      </c>
      <c r="R352" s="16" t="s">
        <v>61</v>
      </c>
      <c r="S352" s="13">
        <f t="array" ref="S352">INDEX(manifest_11Sep!$A$1:$V$3202,MATCH($B352,manifest_11Sep!$B$1:$B$3202,0),MATCH(A.Arr9sepList!S$1,manifest_11Sep!$A$1:$V$1,0))</f>
        <v>0</v>
      </c>
    </row>
    <row r="353" spans="1:19" ht="15.75" customHeight="1">
      <c r="A353" s="13" t="str">
        <f t="array" ref="A353">INDEX(manifest_11Sep!$A$1:$V$3202,MATCH($B353,manifest_11Sep!$B$1:$B$3202,0),MATCH(A.Arr9sepList!A$1,manifest_11Sep!$A$1:$V$1,0))</f>
        <v>A</v>
      </c>
      <c r="B353" s="13" t="s">
        <v>2834</v>
      </c>
      <c r="C353" s="13" t="str">
        <f t="array" ref="C353">INDEX(manifest_11Sep!$A$1:$V$3202,MATCH($B353,manifest_11Sep!$B$1:$B$3202,0),MATCH(A.Arr9sepList!C$1,manifest_11Sep!$A$1:$V$1,0))</f>
        <v>L5NVKVVDM67</v>
      </c>
      <c r="D353" s="13" t="str">
        <f t="array" ref="D353">INDEX(manifest_11Sep!$A$1:$V$3202,MATCH($B353,manifest_11Sep!$B$1:$B$3202,0),MATCH(A.Arr9sepList!D$1,manifest_11Sep!$A$1:$V$1,0))</f>
        <v>Female</v>
      </c>
      <c r="E353" s="13" t="str">
        <f t="array" ref="E353">INDEX(manifest_11Sep!$A$1:$V$3202,MATCH($B353,manifest_11Sep!$B$1:$B$3202,0),MATCH(A.Arr9sepList!E$1,manifest_11Sep!$A$1:$V$1,0))</f>
        <v>Rocio</v>
      </c>
      <c r="F353" s="13" t="str">
        <f t="array" ref="F353">INDEX(manifest_11Sep!$A$1:$V$3202,MATCH($B353,manifest_11Sep!$B$1:$B$3202,0),MATCH(A.Arr9sepList!F$1,manifest_11Sep!$A$1:$V$1,0))</f>
        <v>De La Cruz</v>
      </c>
      <c r="G353" s="13">
        <f t="array" ref="G353">INDEX(manifest_11Sep!$A$1:$V$3202,MATCH($B353,manifest_11Sep!$B$1:$B$3202,0),MATCH(A.Arr9sepList!G$1,manifest_11Sep!$A$1:$V$1,0))</f>
        <v>48</v>
      </c>
      <c r="H353" s="13" t="str">
        <f t="array" ref="H353">INDEX(manifest_11Sep!$A$1:$V$3202,MATCH($B353,manifest_11Sep!$B$1:$B$3202,0),MATCH(A.Arr9sepList!H$1,manifest_11Sep!$A$1:$V$1,0))</f>
        <v>John Woo 1</v>
      </c>
      <c r="I353" s="13" t="str">
        <f t="array" ref="I353">INDEX(manifest_11Sep!$A$1:$V$3202,MATCH($B353,manifest_11Sep!$B$1:$B$3202,0),MATCH(A.Arr9sepList!I$1,manifest_11Sep!$A$1:$V$1,0))</f>
        <v>Asiana Airlines</v>
      </c>
      <c r="J353" s="13" t="str">
        <f t="array" ref="J353">INDEX(manifest_11Sep!$A$1:$V$3202,MATCH($B353,manifest_11Sep!$B$1:$B$3202,0),MATCH(A.Arr9sepList!J$1,manifest_11Sep!$A$1:$V$1,0))</f>
        <v>OZ 201</v>
      </c>
      <c r="K353" s="13" t="str">
        <f t="array" ref="K353">INDEX(manifest_11Sep!$A$1:$V$3202,MATCH($B353,manifest_11Sep!$B$1:$B$3202,0),MATCH(A.Arr9sepList!K$1,manifest_11Sep!$A$1:$V$1,0))</f>
        <v>13-thg 9-25</v>
      </c>
      <c r="L353" s="14">
        <f t="array" ref="L353">INDEX(manifest_11Sep!$A$1:$V$3202,MATCH($B353,manifest_11Sep!$B$1:$B$3202,0),MATCH(A.Arr9sepList!L$1,manifest_11Sep!$A$1:$V$1,0))</f>
        <v>0.62152777777777779</v>
      </c>
      <c r="M353" s="13" t="str">
        <f t="array" ref="M353">INDEX(manifest_11Sep!$A$1:$V$3202,MATCH($B353,manifest_11Sep!$B$1:$B$3202,0),MATCH(A.Arr9sepList!M$1,manifest_11Sep!$A$1:$V$1,0))</f>
        <v>ICN-T1</v>
      </c>
      <c r="N353" s="13" t="str">
        <f t="array" ref="N353">INDEX(manifest_11Sep!$A$1:$V$3202,MATCH($B353,manifest_11Sep!$B$1:$B$3202,0),MATCH(A.Arr9sepList!N$1,manifest_11Sep!$A$1:$V$1,0))</f>
        <v>LOTTE</v>
      </c>
      <c r="O353" s="15"/>
      <c r="P353" s="20"/>
      <c r="Q353" s="16">
        <v>15262424</v>
      </c>
      <c r="R353" s="16" t="s">
        <v>61</v>
      </c>
      <c r="S353" s="13">
        <f t="array" ref="S353">INDEX(manifest_11Sep!$A$1:$V$3202,MATCH($B353,manifest_11Sep!$B$1:$B$3202,0),MATCH(A.Arr9sepList!S$1,manifest_11Sep!$A$1:$V$1,0))</f>
        <v>0</v>
      </c>
    </row>
    <row r="354" spans="1:19" ht="15.75" customHeight="1">
      <c r="A354" s="13" t="str">
        <f t="array" ref="A354">INDEX(manifest_11Sep!$A$1:$V$3202,MATCH($B354,manifest_11Sep!$B$1:$B$3202,0),MATCH(A.Arr9sepList!A$1,manifest_11Sep!$A$1:$V$1,0))</f>
        <v>A</v>
      </c>
      <c r="B354" s="13" t="s">
        <v>2144</v>
      </c>
      <c r="C354" s="13" t="str">
        <f t="array" ref="C354">INDEX(manifest_11Sep!$A$1:$V$3202,MATCH($B354,manifest_11Sep!$B$1:$B$3202,0),MATCH(A.Arr9sepList!C$1,manifest_11Sep!$A$1:$V$1,0))</f>
        <v>QLN6V769F4H</v>
      </c>
      <c r="D354" s="13" t="str">
        <f t="array" ref="D354">INDEX(manifest_11Sep!$A$1:$V$3202,MATCH($B354,manifest_11Sep!$B$1:$B$3202,0),MATCH(A.Arr9sepList!D$1,manifest_11Sep!$A$1:$V$1,0))</f>
        <v>Male</v>
      </c>
      <c r="E354" s="13" t="str">
        <f t="array" ref="E354">INDEX(manifest_11Sep!$A$1:$V$3202,MATCH($B354,manifest_11Sep!$B$1:$B$3202,0),MATCH(A.Arr9sepList!E$1,manifest_11Sep!$A$1:$V$1,0))</f>
        <v>Nonette Anthony Firmeza</v>
      </c>
      <c r="F354" s="13" t="str">
        <f t="array" ref="F354">INDEX(manifest_11Sep!$A$1:$V$3202,MATCH($B354,manifest_11Sep!$B$1:$B$3202,0),MATCH(A.Arr9sepList!F$1,manifest_11Sep!$A$1:$V$1,0))</f>
        <v>Sombero</v>
      </c>
      <c r="G354" s="13">
        <f t="array" ref="G354">INDEX(manifest_11Sep!$A$1:$V$3202,MATCH($B354,manifest_11Sep!$B$1:$B$3202,0),MATCH(A.Arr9sepList!G$1,manifest_11Sep!$A$1:$V$1,0))</f>
        <v>47</v>
      </c>
      <c r="H354" s="13" t="str">
        <f t="array" ref="H354">INDEX(manifest_11Sep!$A$1:$V$3202,MATCH($B354,manifest_11Sep!$B$1:$B$3202,0),MATCH(A.Arr9sepList!H$1,manifest_11Sep!$A$1:$V$1,0))</f>
        <v>Dondon Dimailig</v>
      </c>
      <c r="I354" s="13" t="str">
        <f t="array" ref="I354">INDEX(manifest_11Sep!$A$1:$V$3202,MATCH($B354,manifest_11Sep!$B$1:$B$3202,0),MATCH(A.Arr9sepList!I$1,manifest_11Sep!$A$1:$V$1,0))</f>
        <v>Asiana Airlines</v>
      </c>
      <c r="J354" s="13" t="str">
        <f t="array" ref="J354">INDEX(manifest_11Sep!$A$1:$V$3202,MATCH($B354,manifest_11Sep!$B$1:$B$3202,0),MATCH(A.Arr9sepList!J$1,manifest_11Sep!$A$1:$V$1,0))</f>
        <v>OZ 201</v>
      </c>
      <c r="K354" s="13" t="str">
        <f t="array" ref="K354">INDEX(manifest_11Sep!$A$1:$V$3202,MATCH($B354,manifest_11Sep!$B$1:$B$3202,0),MATCH(A.Arr9sepList!K$1,manifest_11Sep!$A$1:$V$1,0))</f>
        <v>13-thg 9-25</v>
      </c>
      <c r="L354" s="14">
        <f t="array" ref="L354">INDEX(manifest_11Sep!$A$1:$V$3202,MATCH($B354,manifest_11Sep!$B$1:$B$3202,0),MATCH(A.Arr9sepList!L$1,manifest_11Sep!$A$1:$V$1,0))</f>
        <v>0.62152777777777779</v>
      </c>
      <c r="M354" s="13" t="str">
        <f t="array" ref="M354">INDEX(manifest_11Sep!$A$1:$V$3202,MATCH($B354,manifest_11Sep!$B$1:$B$3202,0),MATCH(A.Arr9sepList!M$1,manifest_11Sep!$A$1:$V$1,0))</f>
        <v>ICN-T1</v>
      </c>
      <c r="N354" s="13" t="str">
        <f t="array" ref="N354">INDEX(manifest_11Sep!$A$1:$V$3202,MATCH($B354,manifest_11Sep!$B$1:$B$3202,0),MATCH(A.Arr9sepList!N$1,manifest_11Sep!$A$1:$V$1,0))</f>
        <v>LOTTE</v>
      </c>
      <c r="O354" s="15"/>
      <c r="P354" s="20"/>
      <c r="Q354" s="16">
        <v>15262373</v>
      </c>
      <c r="R354" s="16" t="s">
        <v>61</v>
      </c>
      <c r="S354" s="13">
        <f t="array" ref="S354">INDEX(manifest_11Sep!$A$1:$V$3202,MATCH($B354,manifest_11Sep!$B$1:$B$3202,0),MATCH(A.Arr9sepList!S$1,manifest_11Sep!$A$1:$V$1,0))</f>
        <v>0</v>
      </c>
    </row>
    <row r="355" spans="1:19" ht="15.75" customHeight="1">
      <c r="A355" s="13" t="str">
        <f t="array" ref="A355">INDEX(manifest_11Sep!$A$1:$V$3202,MATCH($B355,manifest_11Sep!$B$1:$B$3202,0),MATCH(A.Arr9sepList!A$1,manifest_11Sep!$A$1:$V$1,0))</f>
        <v>A</v>
      </c>
      <c r="B355" s="13" t="s">
        <v>2147</v>
      </c>
      <c r="C355" s="13" t="str">
        <f t="array" ref="C355">INDEX(manifest_11Sep!$A$1:$V$3202,MATCH($B355,manifest_11Sep!$B$1:$B$3202,0),MATCH(A.Arr9sepList!C$1,manifest_11Sep!$A$1:$V$1,0))</f>
        <v>QLN6V769F4H</v>
      </c>
      <c r="D355" s="13" t="str">
        <f t="array" ref="D355">INDEX(manifest_11Sep!$A$1:$V$3202,MATCH($B355,manifest_11Sep!$B$1:$B$3202,0),MATCH(A.Arr9sepList!D$1,manifest_11Sep!$A$1:$V$1,0))</f>
        <v>Female</v>
      </c>
      <c r="E355" s="13" t="str">
        <f t="array" ref="E355">INDEX(manifest_11Sep!$A$1:$V$3202,MATCH($B355,manifest_11Sep!$B$1:$B$3202,0),MATCH(A.Arr9sepList!E$1,manifest_11Sep!$A$1:$V$1,0))</f>
        <v>Mary Rose Villadolid</v>
      </c>
      <c r="F355" s="13" t="str">
        <f t="array" ref="F355">INDEX(manifest_11Sep!$A$1:$V$3202,MATCH($B355,manifest_11Sep!$B$1:$B$3202,0),MATCH(A.Arr9sepList!F$1,manifest_11Sep!$A$1:$V$1,0))</f>
        <v>Sombero</v>
      </c>
      <c r="G355" s="13">
        <f t="array" ref="G355">INDEX(manifest_11Sep!$A$1:$V$3202,MATCH($B355,manifest_11Sep!$B$1:$B$3202,0),MATCH(A.Arr9sepList!G$1,manifest_11Sep!$A$1:$V$1,0))</f>
        <v>46</v>
      </c>
      <c r="H355" s="13" t="str">
        <f t="array" ref="H355">INDEX(manifest_11Sep!$A$1:$V$3202,MATCH($B355,manifest_11Sep!$B$1:$B$3202,0),MATCH(A.Arr9sepList!H$1,manifest_11Sep!$A$1:$V$1,0))</f>
        <v>Dondon Dimailig</v>
      </c>
      <c r="I355" s="13" t="str">
        <f t="array" ref="I355">INDEX(manifest_11Sep!$A$1:$V$3202,MATCH($B355,manifest_11Sep!$B$1:$B$3202,0),MATCH(A.Arr9sepList!I$1,manifest_11Sep!$A$1:$V$1,0))</f>
        <v>Asiana Airlines</v>
      </c>
      <c r="J355" s="13" t="str">
        <f t="array" ref="J355">INDEX(manifest_11Sep!$A$1:$V$3202,MATCH($B355,manifest_11Sep!$B$1:$B$3202,0),MATCH(A.Arr9sepList!J$1,manifest_11Sep!$A$1:$V$1,0))</f>
        <v>OZ 201</v>
      </c>
      <c r="K355" s="13" t="str">
        <f t="array" ref="K355">INDEX(manifest_11Sep!$A$1:$V$3202,MATCH($B355,manifest_11Sep!$B$1:$B$3202,0),MATCH(A.Arr9sepList!K$1,manifest_11Sep!$A$1:$V$1,0))</f>
        <v>13-thg 9-25</v>
      </c>
      <c r="L355" s="14">
        <f t="array" ref="L355">INDEX(manifest_11Sep!$A$1:$V$3202,MATCH($B355,manifest_11Sep!$B$1:$B$3202,0),MATCH(A.Arr9sepList!L$1,manifest_11Sep!$A$1:$V$1,0))</f>
        <v>0.62152777777777779</v>
      </c>
      <c r="M355" s="13" t="str">
        <f t="array" ref="M355">INDEX(manifest_11Sep!$A$1:$V$3202,MATCH($B355,manifest_11Sep!$B$1:$B$3202,0),MATCH(A.Arr9sepList!M$1,manifest_11Sep!$A$1:$V$1,0))</f>
        <v>ICN-T1</v>
      </c>
      <c r="N355" s="13" t="str">
        <f t="array" ref="N355">INDEX(manifest_11Sep!$A$1:$V$3202,MATCH($B355,manifest_11Sep!$B$1:$B$3202,0),MATCH(A.Arr9sepList!N$1,manifest_11Sep!$A$1:$V$1,0))</f>
        <v>LOTTE</v>
      </c>
      <c r="O355" s="15"/>
      <c r="P355" s="20"/>
      <c r="Q355" s="16">
        <v>15262373</v>
      </c>
      <c r="R355" s="16" t="s">
        <v>61</v>
      </c>
      <c r="S355" s="13">
        <f t="array" ref="S355">INDEX(manifest_11Sep!$A$1:$V$3202,MATCH($B355,manifest_11Sep!$B$1:$B$3202,0),MATCH(A.Arr9sepList!S$1,manifest_11Sep!$A$1:$V$1,0))</f>
        <v>0</v>
      </c>
    </row>
    <row r="356" spans="1:19" ht="15.75" customHeight="1">
      <c r="A356" s="13" t="str">
        <f t="array" ref="A356">INDEX(manifest_11Sep!$A$1:$V$3202,MATCH($B356,manifest_11Sep!$B$1:$B$3202,0),MATCH(A.Arr9sepList!A$1,manifest_11Sep!$A$1:$V$1,0))</f>
        <v>A</v>
      </c>
      <c r="B356" s="13" t="s">
        <v>4573</v>
      </c>
      <c r="C356" s="13" t="str">
        <f t="array" ref="C356">INDEX(manifest_11Sep!$A$1:$V$3202,MATCH($B356,manifest_11Sep!$B$1:$B$3202,0),MATCH(A.Arr9sepList!C$1,manifest_11Sep!$A$1:$V$1,0))</f>
        <v>FQNHJB6GWM9</v>
      </c>
      <c r="D356" s="13" t="str">
        <f t="array" ref="D356">INDEX(manifest_11Sep!$A$1:$V$3202,MATCH($B356,manifest_11Sep!$B$1:$B$3202,0),MATCH(A.Arr9sepList!D$1,manifest_11Sep!$A$1:$V$1,0))</f>
        <v>Female</v>
      </c>
      <c r="E356" s="13" t="str">
        <f t="array" ref="E356">INDEX(manifest_11Sep!$A$1:$V$3202,MATCH($B356,manifest_11Sep!$B$1:$B$3202,0),MATCH(A.Arr9sepList!E$1,manifest_11Sep!$A$1:$V$1,0))</f>
        <v>Angelina Marie</v>
      </c>
      <c r="F356" s="13" t="str">
        <f t="array" ref="F356">INDEX(manifest_11Sep!$A$1:$V$3202,MATCH($B356,manifest_11Sep!$B$1:$B$3202,0),MATCH(A.Arr9sepList!F$1,manifest_11Sep!$A$1:$V$1,0))</f>
        <v>Madrid</v>
      </c>
      <c r="G356" s="13">
        <f t="array" ref="G356">INDEX(manifest_11Sep!$A$1:$V$3202,MATCH($B356,manifest_11Sep!$B$1:$B$3202,0),MATCH(A.Arr9sepList!G$1,manifest_11Sep!$A$1:$V$1,0))</f>
        <v>46</v>
      </c>
      <c r="H356" s="13" t="str">
        <f t="array" ref="H356">INDEX(manifest_11Sep!$A$1:$V$3202,MATCH($B356,manifest_11Sep!$B$1:$B$3202,0),MATCH(A.Arr9sepList!H$1,manifest_11Sep!$A$1:$V$1,0))</f>
        <v>Yvonne Tran</v>
      </c>
      <c r="I356" s="13" t="str">
        <f t="array" ref="I356">INDEX(manifest_11Sep!$A$1:$V$3202,MATCH($B356,manifest_11Sep!$B$1:$B$3202,0),MATCH(A.Arr9sepList!I$1,manifest_11Sep!$A$1:$V$1,0))</f>
        <v>Asiana Airlines</v>
      </c>
      <c r="J356" s="13" t="str">
        <f t="array" ref="J356">INDEX(manifest_11Sep!$A$1:$V$3202,MATCH($B356,manifest_11Sep!$B$1:$B$3202,0),MATCH(A.Arr9sepList!J$1,manifest_11Sep!$A$1:$V$1,0))</f>
        <v>OZ 201</v>
      </c>
      <c r="K356" s="13" t="str">
        <f t="array" ref="K356">INDEX(manifest_11Sep!$A$1:$V$3202,MATCH($B356,manifest_11Sep!$B$1:$B$3202,0),MATCH(A.Arr9sepList!K$1,manifest_11Sep!$A$1:$V$1,0))</f>
        <v>13-thg 9-25</v>
      </c>
      <c r="L356" s="14">
        <f t="array" ref="L356">INDEX(manifest_11Sep!$A$1:$V$3202,MATCH($B356,manifest_11Sep!$B$1:$B$3202,0),MATCH(A.Arr9sepList!L$1,manifest_11Sep!$A$1:$V$1,0))</f>
        <v>0.62152777777777779</v>
      </c>
      <c r="M356" s="13" t="str">
        <f t="array" ref="M356">INDEX(manifest_11Sep!$A$1:$V$3202,MATCH($B356,manifest_11Sep!$B$1:$B$3202,0),MATCH(A.Arr9sepList!M$1,manifest_11Sep!$A$1:$V$1,0))</f>
        <v>ICN-T1</v>
      </c>
      <c r="N356" s="13" t="str">
        <f t="array" ref="N356">INDEX(manifest_11Sep!$A$1:$V$3202,MATCH($B356,manifest_11Sep!$B$1:$B$3202,0),MATCH(A.Arr9sepList!N$1,manifest_11Sep!$A$1:$V$1,0))</f>
        <v>THE PLAZA</v>
      </c>
      <c r="O356" s="15"/>
      <c r="P356" s="20"/>
      <c r="Q356" s="16">
        <v>70209907</v>
      </c>
      <c r="R356" s="16" t="s">
        <v>43</v>
      </c>
      <c r="S356" s="13">
        <f t="array" ref="S356">INDEX(manifest_11Sep!$A$1:$V$3202,MATCH($B356,manifest_11Sep!$B$1:$B$3202,0),MATCH(A.Arr9sepList!S$1,manifest_11Sep!$A$1:$V$1,0))</f>
        <v>0</v>
      </c>
    </row>
    <row r="357" spans="1:19" ht="15.75" customHeight="1">
      <c r="A357" s="13" t="str">
        <f t="array" ref="A357">INDEX(manifest_11Sep!$A$1:$V$3202,MATCH($B357,manifest_11Sep!$B$1:$B$3202,0),MATCH(A.Arr9sepList!A$1,manifest_11Sep!$A$1:$V$1,0))</f>
        <v>A</v>
      </c>
      <c r="B357" s="13" t="s">
        <v>4579</v>
      </c>
      <c r="C357" s="13" t="str">
        <f t="array" ref="C357">INDEX(manifest_11Sep!$A$1:$V$3202,MATCH($B357,manifest_11Sep!$B$1:$B$3202,0),MATCH(A.Arr9sepList!C$1,manifest_11Sep!$A$1:$V$1,0))</f>
        <v>FQNHJB6GWM9</v>
      </c>
      <c r="D357" s="13" t="str">
        <f t="array" ref="D357">INDEX(manifest_11Sep!$A$1:$V$3202,MATCH($B357,manifest_11Sep!$B$1:$B$3202,0),MATCH(A.Arr9sepList!D$1,manifest_11Sep!$A$1:$V$1,0))</f>
        <v>Female</v>
      </c>
      <c r="E357" s="13" t="str">
        <f t="array" ref="E357">INDEX(manifest_11Sep!$A$1:$V$3202,MATCH($B357,manifest_11Sep!$B$1:$B$3202,0),MATCH(A.Arr9sepList!E$1,manifest_11Sep!$A$1:$V$1,0))</f>
        <v>Celia Aurora</v>
      </c>
      <c r="F357" s="13" t="str">
        <f t="array" ref="F357">INDEX(manifest_11Sep!$A$1:$V$3202,MATCH($B357,manifest_11Sep!$B$1:$B$3202,0),MATCH(A.Arr9sepList!F$1,manifest_11Sep!$A$1:$V$1,0))</f>
        <v>Garcia</v>
      </c>
      <c r="G357" s="13">
        <f t="array" ref="G357">INDEX(manifest_11Sep!$A$1:$V$3202,MATCH($B357,manifest_11Sep!$B$1:$B$3202,0),MATCH(A.Arr9sepList!G$1,manifest_11Sep!$A$1:$V$1,0))</f>
        <v>64</v>
      </c>
      <c r="H357" s="13" t="str">
        <f t="array" ref="H357">INDEX(manifest_11Sep!$A$1:$V$3202,MATCH($B357,manifest_11Sep!$B$1:$B$3202,0),MATCH(A.Arr9sepList!H$1,manifest_11Sep!$A$1:$V$1,0))</f>
        <v>Yvonne Tran</v>
      </c>
      <c r="I357" s="13" t="str">
        <f t="array" ref="I357">INDEX(manifest_11Sep!$A$1:$V$3202,MATCH($B357,manifest_11Sep!$B$1:$B$3202,0),MATCH(A.Arr9sepList!I$1,manifest_11Sep!$A$1:$V$1,0))</f>
        <v>Asiana Airlines</v>
      </c>
      <c r="J357" s="13" t="str">
        <f t="array" ref="J357">INDEX(manifest_11Sep!$A$1:$V$3202,MATCH($B357,manifest_11Sep!$B$1:$B$3202,0),MATCH(A.Arr9sepList!J$1,manifest_11Sep!$A$1:$V$1,0))</f>
        <v>OZ 201</v>
      </c>
      <c r="K357" s="13" t="str">
        <f t="array" ref="K357">INDEX(manifest_11Sep!$A$1:$V$3202,MATCH($B357,manifest_11Sep!$B$1:$B$3202,0),MATCH(A.Arr9sepList!K$1,manifest_11Sep!$A$1:$V$1,0))</f>
        <v>13-thg 9-25</v>
      </c>
      <c r="L357" s="14">
        <f t="array" ref="L357">INDEX(manifest_11Sep!$A$1:$V$3202,MATCH($B357,manifest_11Sep!$B$1:$B$3202,0),MATCH(A.Arr9sepList!L$1,manifest_11Sep!$A$1:$V$1,0))</f>
        <v>0.62152777777777779</v>
      </c>
      <c r="M357" s="13" t="str">
        <f t="array" ref="M357">INDEX(manifest_11Sep!$A$1:$V$3202,MATCH($B357,manifest_11Sep!$B$1:$B$3202,0),MATCH(A.Arr9sepList!M$1,manifest_11Sep!$A$1:$V$1,0))</f>
        <v>ICN-T1</v>
      </c>
      <c r="N357" s="13" t="str">
        <f t="array" ref="N357">INDEX(manifest_11Sep!$A$1:$V$3202,MATCH($B357,manifest_11Sep!$B$1:$B$3202,0),MATCH(A.Arr9sepList!N$1,manifest_11Sep!$A$1:$V$1,0))</f>
        <v>THE PLAZA</v>
      </c>
      <c r="O357" s="15"/>
      <c r="P357" s="20"/>
      <c r="Q357" s="16">
        <v>70491586</v>
      </c>
      <c r="R357" s="16" t="s">
        <v>61</v>
      </c>
      <c r="S357" s="13">
        <f t="array" ref="S357">INDEX(manifest_11Sep!$A$1:$V$3202,MATCH($B357,manifest_11Sep!$B$1:$B$3202,0),MATCH(A.Arr9sepList!S$1,manifest_11Sep!$A$1:$V$1,0))</f>
        <v>0</v>
      </c>
    </row>
    <row r="358" spans="1:19" ht="15.75" customHeight="1">
      <c r="A358" s="13" t="str">
        <f t="array" ref="A358">INDEX(manifest_11Sep!$A$1:$V$3202,MATCH($B358,manifest_11Sep!$B$1:$B$3202,0),MATCH(A.Arr9sepList!A$1,manifest_11Sep!$A$1:$V$1,0))</f>
        <v>A</v>
      </c>
      <c r="B358" s="13" t="s">
        <v>4582</v>
      </c>
      <c r="C358" s="13" t="str">
        <f t="array" ref="C358">INDEX(manifest_11Sep!$A$1:$V$3202,MATCH($B358,manifest_11Sep!$B$1:$B$3202,0),MATCH(A.Arr9sepList!C$1,manifest_11Sep!$A$1:$V$1,0))</f>
        <v>RJNGMKL8SVN</v>
      </c>
      <c r="D358" s="13" t="str">
        <f t="array" ref="D358">INDEX(manifest_11Sep!$A$1:$V$3202,MATCH($B358,manifest_11Sep!$B$1:$B$3202,0),MATCH(A.Arr9sepList!D$1,manifest_11Sep!$A$1:$V$1,0))</f>
        <v>Female</v>
      </c>
      <c r="E358" s="13" t="str">
        <f t="array" ref="E358">INDEX(manifest_11Sep!$A$1:$V$3202,MATCH($B358,manifest_11Sep!$B$1:$B$3202,0),MATCH(A.Arr9sepList!E$1,manifest_11Sep!$A$1:$V$1,0))</f>
        <v>Christina Cuellar</v>
      </c>
      <c r="F358" s="13" t="str">
        <f t="array" ref="F358">INDEX(manifest_11Sep!$A$1:$V$3202,MATCH($B358,manifest_11Sep!$B$1:$B$3202,0),MATCH(A.Arr9sepList!F$1,manifest_11Sep!$A$1:$V$1,0))</f>
        <v>Pina Ochoa</v>
      </c>
      <c r="G358" s="13">
        <f t="array" ref="G358">INDEX(manifest_11Sep!$A$1:$V$3202,MATCH($B358,manifest_11Sep!$B$1:$B$3202,0),MATCH(A.Arr9sepList!G$1,manifest_11Sep!$A$1:$V$1,0))</f>
        <v>39</v>
      </c>
      <c r="H358" s="13" t="str">
        <f t="array" ref="H358">INDEX(manifest_11Sep!$A$1:$V$3202,MATCH($B358,manifest_11Sep!$B$1:$B$3202,0),MATCH(A.Arr9sepList!H$1,manifest_11Sep!$A$1:$V$1,0))</f>
        <v>Yvonne Tran</v>
      </c>
      <c r="I358" s="13" t="str">
        <f t="array" ref="I358">INDEX(manifest_11Sep!$A$1:$V$3202,MATCH($B358,manifest_11Sep!$B$1:$B$3202,0),MATCH(A.Arr9sepList!I$1,manifest_11Sep!$A$1:$V$1,0))</f>
        <v>Asiana Airlines</v>
      </c>
      <c r="J358" s="13" t="str">
        <f t="array" ref="J358">INDEX(manifest_11Sep!$A$1:$V$3202,MATCH($B358,manifest_11Sep!$B$1:$B$3202,0),MATCH(A.Arr9sepList!J$1,manifest_11Sep!$A$1:$V$1,0))</f>
        <v>OZ 201</v>
      </c>
      <c r="K358" s="13" t="str">
        <f t="array" ref="K358">INDEX(manifest_11Sep!$A$1:$V$3202,MATCH($B358,manifest_11Sep!$B$1:$B$3202,0),MATCH(A.Arr9sepList!K$1,manifest_11Sep!$A$1:$V$1,0))</f>
        <v>13-thg 9-25</v>
      </c>
      <c r="L358" s="14">
        <f t="array" ref="L358">INDEX(manifest_11Sep!$A$1:$V$3202,MATCH($B358,manifest_11Sep!$B$1:$B$3202,0),MATCH(A.Arr9sepList!L$1,manifest_11Sep!$A$1:$V$1,0))</f>
        <v>0.62152777777777779</v>
      </c>
      <c r="M358" s="13" t="str">
        <f t="array" ref="M358">INDEX(manifest_11Sep!$A$1:$V$3202,MATCH($B358,manifest_11Sep!$B$1:$B$3202,0),MATCH(A.Arr9sepList!M$1,manifest_11Sep!$A$1:$V$1,0))</f>
        <v>ICN-T1</v>
      </c>
      <c r="N358" s="13" t="str">
        <f t="array" ref="N358">INDEX(manifest_11Sep!$A$1:$V$3202,MATCH($B358,manifest_11Sep!$B$1:$B$3202,0),MATCH(A.Arr9sepList!N$1,manifest_11Sep!$A$1:$V$1,0))</f>
        <v>THE PLAZA</v>
      </c>
      <c r="O358" s="15"/>
      <c r="P358" s="20"/>
      <c r="Q358" s="16">
        <v>70517334</v>
      </c>
      <c r="R358" s="16" t="s">
        <v>61</v>
      </c>
      <c r="S358" s="13">
        <f t="array" ref="S358">INDEX(manifest_11Sep!$A$1:$V$3202,MATCH($B358,manifest_11Sep!$B$1:$B$3202,0),MATCH(A.Arr9sepList!S$1,manifest_11Sep!$A$1:$V$1,0))</f>
        <v>0</v>
      </c>
    </row>
    <row r="359" spans="1:19" ht="15.75" customHeight="1">
      <c r="A359" s="13" t="str">
        <f t="array" ref="A359">INDEX(manifest_11Sep!$A$1:$V$3202,MATCH($B359,manifest_11Sep!$B$1:$B$3202,0),MATCH(A.Arr9sepList!A$1,manifest_11Sep!$A$1:$V$1,0))</f>
        <v>A</v>
      </c>
      <c r="B359" s="13" t="s">
        <v>4585</v>
      </c>
      <c r="C359" s="13" t="str">
        <f t="array" ref="C359">INDEX(manifest_11Sep!$A$1:$V$3202,MATCH($B359,manifest_11Sep!$B$1:$B$3202,0),MATCH(A.Arr9sepList!C$1,manifest_11Sep!$A$1:$V$1,0))</f>
        <v>RJNGMKL8SVN</v>
      </c>
      <c r="D359" s="13" t="str">
        <f t="array" ref="D359">INDEX(manifest_11Sep!$A$1:$V$3202,MATCH($B359,manifest_11Sep!$B$1:$B$3202,0),MATCH(A.Arr9sepList!D$1,manifest_11Sep!$A$1:$V$1,0))</f>
        <v>Female</v>
      </c>
      <c r="E359" s="13" t="str">
        <f t="array" ref="E359">INDEX(manifest_11Sep!$A$1:$V$3202,MATCH($B359,manifest_11Sep!$B$1:$B$3202,0),MATCH(A.Arr9sepList!E$1,manifest_11Sep!$A$1:$V$1,0))</f>
        <v>Abigail</v>
      </c>
      <c r="F359" s="13" t="str">
        <f t="array" ref="F359">INDEX(manifest_11Sep!$A$1:$V$3202,MATCH($B359,manifest_11Sep!$B$1:$B$3202,0),MATCH(A.Arr9sepList!F$1,manifest_11Sep!$A$1:$V$1,0))</f>
        <v>Pina Ochoa</v>
      </c>
      <c r="G359" s="13">
        <f t="array" ref="G359">INDEX(manifest_11Sep!$A$1:$V$3202,MATCH($B359,manifest_11Sep!$B$1:$B$3202,0),MATCH(A.Arr9sepList!G$1,manifest_11Sep!$A$1:$V$1,0))</f>
        <v>73</v>
      </c>
      <c r="H359" s="13" t="str">
        <f t="array" ref="H359">INDEX(manifest_11Sep!$A$1:$V$3202,MATCH($B359,manifest_11Sep!$B$1:$B$3202,0),MATCH(A.Arr9sepList!H$1,manifest_11Sep!$A$1:$V$1,0))</f>
        <v>Yvonne Tran</v>
      </c>
      <c r="I359" s="13" t="str">
        <f t="array" ref="I359">INDEX(manifest_11Sep!$A$1:$V$3202,MATCH($B359,manifest_11Sep!$B$1:$B$3202,0),MATCH(A.Arr9sepList!I$1,manifest_11Sep!$A$1:$V$1,0))</f>
        <v>Asiana Airlines</v>
      </c>
      <c r="J359" s="13" t="str">
        <f t="array" ref="J359">INDEX(manifest_11Sep!$A$1:$V$3202,MATCH($B359,manifest_11Sep!$B$1:$B$3202,0),MATCH(A.Arr9sepList!J$1,manifest_11Sep!$A$1:$V$1,0))</f>
        <v>OZ 201</v>
      </c>
      <c r="K359" s="13" t="str">
        <f t="array" ref="K359">INDEX(manifest_11Sep!$A$1:$V$3202,MATCH($B359,manifest_11Sep!$B$1:$B$3202,0),MATCH(A.Arr9sepList!K$1,manifest_11Sep!$A$1:$V$1,0))</f>
        <v>13-thg 9-25</v>
      </c>
      <c r="L359" s="14">
        <f t="array" ref="L359">INDEX(manifest_11Sep!$A$1:$V$3202,MATCH($B359,manifest_11Sep!$B$1:$B$3202,0),MATCH(A.Arr9sepList!L$1,manifest_11Sep!$A$1:$V$1,0))</f>
        <v>0.62152777777777779</v>
      </c>
      <c r="M359" s="13" t="str">
        <f t="array" ref="M359">INDEX(manifest_11Sep!$A$1:$V$3202,MATCH($B359,manifest_11Sep!$B$1:$B$3202,0),MATCH(A.Arr9sepList!M$1,manifest_11Sep!$A$1:$V$1,0))</f>
        <v>ICN-T1</v>
      </c>
      <c r="N359" s="13" t="str">
        <f t="array" ref="N359">INDEX(manifest_11Sep!$A$1:$V$3202,MATCH($B359,manifest_11Sep!$B$1:$B$3202,0),MATCH(A.Arr9sepList!N$1,manifest_11Sep!$A$1:$V$1,0))</f>
        <v>THE PLAZA</v>
      </c>
      <c r="O359" s="15"/>
      <c r="P359" s="20"/>
      <c r="Q359" s="16">
        <v>70517334</v>
      </c>
      <c r="R359" s="16" t="s">
        <v>61</v>
      </c>
      <c r="S359" s="13">
        <f t="array" ref="S359">INDEX(manifest_11Sep!$A$1:$V$3202,MATCH($B359,manifest_11Sep!$B$1:$B$3202,0),MATCH(A.Arr9sepList!S$1,manifest_11Sep!$A$1:$V$1,0))</f>
        <v>0</v>
      </c>
    </row>
    <row r="360" spans="1:19" ht="15.75" customHeight="1">
      <c r="A360" s="13" t="str">
        <f t="array" ref="A360">INDEX(manifest_11Sep!$A$1:$V$3202,MATCH($B360,manifest_11Sep!$B$1:$B$3202,0),MATCH(A.Arr9sepList!A$1,manifest_11Sep!$A$1:$V$1,0))</f>
        <v>A</v>
      </c>
      <c r="B360" s="13" t="s">
        <v>4586</v>
      </c>
      <c r="C360" s="13" t="str">
        <f t="array" ref="C360">INDEX(manifest_11Sep!$A$1:$V$3202,MATCH($B360,manifest_11Sep!$B$1:$B$3202,0),MATCH(A.Arr9sepList!C$1,manifest_11Sep!$A$1:$V$1,0))</f>
        <v>RJNGMKL8SVN</v>
      </c>
      <c r="D360" s="13" t="str">
        <f t="array" ref="D360">INDEX(manifest_11Sep!$A$1:$V$3202,MATCH($B360,manifest_11Sep!$B$1:$B$3202,0),MATCH(A.Arr9sepList!D$1,manifest_11Sep!$A$1:$V$1,0))</f>
        <v>Male</v>
      </c>
      <c r="E360" s="13" t="str">
        <f t="array" ref="E360">INDEX(manifest_11Sep!$A$1:$V$3202,MATCH($B360,manifest_11Sep!$B$1:$B$3202,0),MATCH(A.Arr9sepList!E$1,manifest_11Sep!$A$1:$V$1,0))</f>
        <v>Bryan Antonio</v>
      </c>
      <c r="F360" s="13" t="str">
        <f t="array" ref="F360">INDEX(manifest_11Sep!$A$1:$V$3202,MATCH($B360,manifest_11Sep!$B$1:$B$3202,0),MATCH(A.Arr9sepList!F$1,manifest_11Sep!$A$1:$V$1,0))</f>
        <v>Torralba</v>
      </c>
      <c r="G360" s="13">
        <f t="array" ref="G360">INDEX(manifest_11Sep!$A$1:$V$3202,MATCH($B360,manifest_11Sep!$B$1:$B$3202,0),MATCH(A.Arr9sepList!G$1,manifest_11Sep!$A$1:$V$1,0))</f>
        <v>10</v>
      </c>
      <c r="H360" s="13" t="str">
        <f t="array" ref="H360">INDEX(manifest_11Sep!$A$1:$V$3202,MATCH($B360,manifest_11Sep!$B$1:$B$3202,0),MATCH(A.Arr9sepList!H$1,manifest_11Sep!$A$1:$V$1,0))</f>
        <v>Yvonne Tran</v>
      </c>
      <c r="I360" s="13" t="str">
        <f t="array" ref="I360">INDEX(manifest_11Sep!$A$1:$V$3202,MATCH($B360,manifest_11Sep!$B$1:$B$3202,0),MATCH(A.Arr9sepList!I$1,manifest_11Sep!$A$1:$V$1,0))</f>
        <v>Asiana Airlines</v>
      </c>
      <c r="J360" s="13" t="str">
        <f t="array" ref="J360">INDEX(manifest_11Sep!$A$1:$V$3202,MATCH($B360,manifest_11Sep!$B$1:$B$3202,0),MATCH(A.Arr9sepList!J$1,manifest_11Sep!$A$1:$V$1,0))</f>
        <v>OZ 201</v>
      </c>
      <c r="K360" s="13" t="str">
        <f t="array" ref="K360">INDEX(manifest_11Sep!$A$1:$V$3202,MATCH($B360,manifest_11Sep!$B$1:$B$3202,0),MATCH(A.Arr9sepList!K$1,manifest_11Sep!$A$1:$V$1,0))</f>
        <v>13-thg 9-25</v>
      </c>
      <c r="L360" s="14">
        <f t="array" ref="L360">INDEX(manifest_11Sep!$A$1:$V$3202,MATCH($B360,manifest_11Sep!$B$1:$B$3202,0),MATCH(A.Arr9sepList!L$1,manifest_11Sep!$A$1:$V$1,0))</f>
        <v>0.62152777777777779</v>
      </c>
      <c r="M360" s="13" t="str">
        <f t="array" ref="M360">INDEX(manifest_11Sep!$A$1:$V$3202,MATCH($B360,manifest_11Sep!$B$1:$B$3202,0),MATCH(A.Arr9sepList!M$1,manifest_11Sep!$A$1:$V$1,0))</f>
        <v>ICN-T1</v>
      </c>
      <c r="N360" s="13" t="str">
        <f t="array" ref="N360">INDEX(manifest_11Sep!$A$1:$V$3202,MATCH($B360,manifest_11Sep!$B$1:$B$3202,0),MATCH(A.Arr9sepList!N$1,manifest_11Sep!$A$1:$V$1,0))</f>
        <v>THE PLAZA</v>
      </c>
      <c r="O360" s="15"/>
      <c r="P360" s="20"/>
      <c r="Q360" s="16">
        <v>70517334</v>
      </c>
      <c r="R360" s="16" t="s">
        <v>61</v>
      </c>
      <c r="S360" s="13">
        <f t="array" ref="S360">INDEX(manifest_11Sep!$A$1:$V$3202,MATCH($B360,manifest_11Sep!$B$1:$B$3202,0),MATCH(A.Arr9sepList!S$1,manifest_11Sep!$A$1:$V$1,0))</f>
        <v>0</v>
      </c>
    </row>
    <row r="361" spans="1:19" ht="15.75" customHeight="1">
      <c r="A361" s="13" t="str">
        <f t="array" ref="A361">INDEX(manifest_11Sep!$A$1:$V$3202,MATCH($B361,manifest_11Sep!$B$1:$B$3202,0),MATCH(A.Arr9sepList!A$1,manifest_11Sep!$A$1:$V$1,0))</f>
        <v>A</v>
      </c>
      <c r="B361" s="13" t="s">
        <v>4597</v>
      </c>
      <c r="C361" s="13" t="str">
        <f t="array" ref="C361">INDEX(manifest_11Sep!$A$1:$V$3202,MATCH($B361,manifest_11Sep!$B$1:$B$3202,0),MATCH(A.Arr9sepList!C$1,manifest_11Sep!$A$1:$V$1,0))</f>
        <v>Y3NBQ8RVCWW</v>
      </c>
      <c r="D361" s="13" t="str">
        <f t="array" ref="D361">INDEX(manifest_11Sep!$A$1:$V$3202,MATCH($B361,manifest_11Sep!$B$1:$B$3202,0),MATCH(A.Arr9sepList!D$1,manifest_11Sep!$A$1:$V$1,0))</f>
        <v>Female</v>
      </c>
      <c r="E361" s="13" t="str">
        <f t="array" ref="E361">INDEX(manifest_11Sep!$A$1:$V$3202,MATCH($B361,manifest_11Sep!$B$1:$B$3202,0),MATCH(A.Arr9sepList!E$1,manifest_11Sep!$A$1:$V$1,0))</f>
        <v>Juana Antonia</v>
      </c>
      <c r="F361" s="13" t="str">
        <f t="array" ref="F361">INDEX(manifest_11Sep!$A$1:$V$3202,MATCH($B361,manifest_11Sep!$B$1:$B$3202,0),MATCH(A.Arr9sepList!F$1,manifest_11Sep!$A$1:$V$1,0))</f>
        <v>Benitez</v>
      </c>
      <c r="G361" s="13">
        <f t="array" ref="G361">INDEX(manifest_11Sep!$A$1:$V$3202,MATCH($B361,manifest_11Sep!$B$1:$B$3202,0),MATCH(A.Arr9sepList!G$1,manifest_11Sep!$A$1:$V$1,0))</f>
        <v>43</v>
      </c>
      <c r="H361" s="13" t="str">
        <f t="array" ref="H361">INDEX(manifest_11Sep!$A$1:$V$3202,MATCH($B361,manifest_11Sep!$B$1:$B$3202,0),MATCH(A.Arr9sepList!H$1,manifest_11Sep!$A$1:$V$1,0))</f>
        <v>Yvonne Tran</v>
      </c>
      <c r="I361" s="13" t="str">
        <f t="array" ref="I361">INDEX(manifest_11Sep!$A$1:$V$3202,MATCH($B361,manifest_11Sep!$B$1:$B$3202,0),MATCH(A.Arr9sepList!I$1,manifest_11Sep!$A$1:$V$1,0))</f>
        <v>Asiana Airlines</v>
      </c>
      <c r="J361" s="13" t="str">
        <f t="array" ref="J361">INDEX(manifest_11Sep!$A$1:$V$3202,MATCH($B361,manifest_11Sep!$B$1:$B$3202,0),MATCH(A.Arr9sepList!J$1,manifest_11Sep!$A$1:$V$1,0))</f>
        <v>OZ 201</v>
      </c>
      <c r="K361" s="13" t="str">
        <f t="array" ref="K361">INDEX(manifest_11Sep!$A$1:$V$3202,MATCH($B361,manifest_11Sep!$B$1:$B$3202,0),MATCH(A.Arr9sepList!K$1,manifest_11Sep!$A$1:$V$1,0))</f>
        <v>13-thg 9-25</v>
      </c>
      <c r="L361" s="14">
        <f t="array" ref="L361">INDEX(manifest_11Sep!$A$1:$V$3202,MATCH($B361,manifest_11Sep!$B$1:$B$3202,0),MATCH(A.Arr9sepList!L$1,manifest_11Sep!$A$1:$V$1,0))</f>
        <v>0.62152777777777779</v>
      </c>
      <c r="M361" s="13" t="str">
        <f t="array" ref="M361">INDEX(manifest_11Sep!$A$1:$V$3202,MATCH($B361,manifest_11Sep!$B$1:$B$3202,0),MATCH(A.Arr9sepList!M$1,manifest_11Sep!$A$1:$V$1,0))</f>
        <v>ICN-T1</v>
      </c>
      <c r="N361" s="13" t="str">
        <f t="array" ref="N361">INDEX(manifest_11Sep!$A$1:$V$3202,MATCH($B361,manifest_11Sep!$B$1:$B$3202,0),MATCH(A.Arr9sepList!N$1,manifest_11Sep!$A$1:$V$1,0))</f>
        <v>THE PLAZA</v>
      </c>
      <c r="O361" s="15"/>
      <c r="P361" s="20"/>
      <c r="Q361" s="16">
        <v>70508918</v>
      </c>
      <c r="R361" s="16" t="s">
        <v>43</v>
      </c>
      <c r="S361" s="13" t="str">
        <f t="array" ref="S361">INDEX(manifest_11Sep!$A$1:$V$3202,MATCH($B361,manifest_11Sep!$B$1:$B$3202,0),MATCH(A.Arr9sepList!S$1,manifest_11Sep!$A$1:$V$1,0))</f>
        <v>1/ Rooming: require the same hotel &amp; same floor room with Moncayo-Huerta, Mari - LCNB2KHZJL3
2/ depart 21Sep from Tokyo</v>
      </c>
    </row>
    <row r="362" spans="1:19" ht="15.75" customHeight="1">
      <c r="A362" s="13" t="str">
        <f t="array" ref="A362">INDEX(manifest_11Sep!$A$1:$V$3202,MATCH($B362,manifest_11Sep!$B$1:$B$3202,0),MATCH(A.Arr9sepList!A$1,manifest_11Sep!$A$1:$V$1,0))</f>
        <v>A</v>
      </c>
      <c r="B362" s="13" t="s">
        <v>4605</v>
      </c>
      <c r="C362" s="13" t="str">
        <f t="array" ref="C362">INDEX(manifest_11Sep!$A$1:$V$3202,MATCH($B362,manifest_11Sep!$B$1:$B$3202,0),MATCH(A.Arr9sepList!C$1,manifest_11Sep!$A$1:$V$1,0))</f>
        <v>Y3NBQ8RVCWW</v>
      </c>
      <c r="D362" s="13" t="str">
        <f t="array" ref="D362">INDEX(manifest_11Sep!$A$1:$V$3202,MATCH($B362,manifest_11Sep!$B$1:$B$3202,0),MATCH(A.Arr9sepList!D$1,manifest_11Sep!$A$1:$V$1,0))</f>
        <v>Female</v>
      </c>
      <c r="E362" s="13" t="str">
        <f t="array" ref="E362">INDEX(manifest_11Sep!$A$1:$V$3202,MATCH($B362,manifest_11Sep!$B$1:$B$3202,0),MATCH(A.Arr9sepList!E$1,manifest_11Sep!$A$1:$V$1,0))</f>
        <v>Annabel</v>
      </c>
      <c r="F362" s="13" t="str">
        <f t="array" ref="F362">INDEX(manifest_11Sep!$A$1:$V$3202,MATCH($B362,manifest_11Sep!$B$1:$B$3202,0),MATCH(A.Arr9sepList!F$1,manifest_11Sep!$A$1:$V$1,0))</f>
        <v>Martinez</v>
      </c>
      <c r="G362" s="13">
        <f t="array" ref="G362">INDEX(manifest_11Sep!$A$1:$V$3202,MATCH($B362,manifest_11Sep!$B$1:$B$3202,0),MATCH(A.Arr9sepList!G$1,manifest_11Sep!$A$1:$V$1,0))</f>
        <v>14</v>
      </c>
      <c r="H362" s="13" t="str">
        <f t="array" ref="H362">INDEX(manifest_11Sep!$A$1:$V$3202,MATCH($B362,manifest_11Sep!$B$1:$B$3202,0),MATCH(A.Arr9sepList!H$1,manifest_11Sep!$A$1:$V$1,0))</f>
        <v>Yvonne Tran</v>
      </c>
      <c r="I362" s="13" t="str">
        <f t="array" ref="I362">INDEX(manifest_11Sep!$A$1:$V$3202,MATCH($B362,manifest_11Sep!$B$1:$B$3202,0),MATCH(A.Arr9sepList!I$1,manifest_11Sep!$A$1:$V$1,0))</f>
        <v>Asiana Airlines</v>
      </c>
      <c r="J362" s="13" t="str">
        <f t="array" ref="J362">INDEX(manifest_11Sep!$A$1:$V$3202,MATCH($B362,manifest_11Sep!$B$1:$B$3202,0),MATCH(A.Arr9sepList!J$1,manifest_11Sep!$A$1:$V$1,0))</f>
        <v>OZ 201</v>
      </c>
      <c r="K362" s="13" t="str">
        <f t="array" ref="K362">INDEX(manifest_11Sep!$A$1:$V$3202,MATCH($B362,manifest_11Sep!$B$1:$B$3202,0),MATCH(A.Arr9sepList!K$1,manifest_11Sep!$A$1:$V$1,0))</f>
        <v>13-thg 9-25</v>
      </c>
      <c r="L362" s="14">
        <f t="array" ref="L362">INDEX(manifest_11Sep!$A$1:$V$3202,MATCH($B362,manifest_11Sep!$B$1:$B$3202,0),MATCH(A.Arr9sepList!L$1,manifest_11Sep!$A$1:$V$1,0))</f>
        <v>0.62152777777777779</v>
      </c>
      <c r="M362" s="13" t="str">
        <f t="array" ref="M362">INDEX(manifest_11Sep!$A$1:$V$3202,MATCH($B362,manifest_11Sep!$B$1:$B$3202,0),MATCH(A.Arr9sepList!M$1,manifest_11Sep!$A$1:$V$1,0))</f>
        <v>ICN-T1</v>
      </c>
      <c r="N362" s="13" t="str">
        <f t="array" ref="N362">INDEX(manifest_11Sep!$A$1:$V$3202,MATCH($B362,manifest_11Sep!$B$1:$B$3202,0),MATCH(A.Arr9sepList!N$1,manifest_11Sep!$A$1:$V$1,0))</f>
        <v>THE PLAZA</v>
      </c>
      <c r="O362" s="15"/>
      <c r="P362" s="20"/>
      <c r="Q362" s="16">
        <v>70209920</v>
      </c>
      <c r="R362" s="16" t="s">
        <v>43</v>
      </c>
      <c r="S362" s="13" t="str">
        <f t="array" ref="S362">INDEX(manifest_11Sep!$A$1:$V$3202,MATCH($B362,manifest_11Sep!$B$1:$B$3202,0),MATCH(A.Arr9sepList!S$1,manifest_11Sep!$A$1:$V$1,0))</f>
        <v>depart 21Sep from Tokyo</v>
      </c>
    </row>
    <row r="363" spans="1:19" ht="15.75" customHeight="1">
      <c r="A363" s="13" t="str">
        <f t="array" ref="A363">INDEX(manifest_11Sep!$A$1:$V$3202,MATCH($B363,manifest_11Sep!$B$1:$B$3202,0),MATCH(A.Arr9sepList!A$1,manifest_11Sep!$A$1:$V$1,0))</f>
        <v>A</v>
      </c>
      <c r="B363" s="13" t="s">
        <v>4607</v>
      </c>
      <c r="C363" s="13" t="str">
        <f t="array" ref="C363">INDEX(manifest_11Sep!$A$1:$V$3202,MATCH($B363,manifest_11Sep!$B$1:$B$3202,0),MATCH(A.Arr9sepList!C$1,manifest_11Sep!$A$1:$V$1,0))</f>
        <v>Y3NBQ8RVCWW</v>
      </c>
      <c r="D363" s="13" t="str">
        <f t="array" ref="D363">INDEX(manifest_11Sep!$A$1:$V$3202,MATCH($B363,manifest_11Sep!$B$1:$B$3202,0),MATCH(A.Arr9sepList!D$1,manifest_11Sep!$A$1:$V$1,0))</f>
        <v>Female</v>
      </c>
      <c r="E363" s="13" t="str">
        <f t="array" ref="E363">INDEX(manifest_11Sep!$A$1:$V$3202,MATCH($B363,manifest_11Sep!$B$1:$B$3202,0),MATCH(A.Arr9sepList!E$1,manifest_11Sep!$A$1:$V$1,0))</f>
        <v>Isabell Victoria</v>
      </c>
      <c r="F363" s="13" t="str">
        <f t="array" ref="F363">INDEX(manifest_11Sep!$A$1:$V$3202,MATCH($B363,manifest_11Sep!$B$1:$B$3202,0),MATCH(A.Arr9sepList!F$1,manifest_11Sep!$A$1:$V$1,0))</f>
        <v>Martinez</v>
      </c>
      <c r="G363" s="13">
        <f t="array" ref="G363">INDEX(manifest_11Sep!$A$1:$V$3202,MATCH($B363,manifest_11Sep!$B$1:$B$3202,0),MATCH(A.Arr9sepList!G$1,manifest_11Sep!$A$1:$V$1,0))</f>
        <v>13</v>
      </c>
      <c r="H363" s="13" t="str">
        <f t="array" ref="H363">INDEX(manifest_11Sep!$A$1:$V$3202,MATCH($B363,manifest_11Sep!$B$1:$B$3202,0),MATCH(A.Arr9sepList!H$1,manifest_11Sep!$A$1:$V$1,0))</f>
        <v>Yvonne Tran</v>
      </c>
      <c r="I363" s="13" t="str">
        <f t="array" ref="I363">INDEX(manifest_11Sep!$A$1:$V$3202,MATCH($B363,manifest_11Sep!$B$1:$B$3202,0),MATCH(A.Arr9sepList!I$1,manifest_11Sep!$A$1:$V$1,0))</f>
        <v>Asiana Airlines</v>
      </c>
      <c r="J363" s="13" t="str">
        <f t="array" ref="J363">INDEX(manifest_11Sep!$A$1:$V$3202,MATCH($B363,manifest_11Sep!$B$1:$B$3202,0),MATCH(A.Arr9sepList!J$1,manifest_11Sep!$A$1:$V$1,0))</f>
        <v>OZ 201</v>
      </c>
      <c r="K363" s="13" t="str">
        <f t="array" ref="K363">INDEX(manifest_11Sep!$A$1:$V$3202,MATCH($B363,manifest_11Sep!$B$1:$B$3202,0),MATCH(A.Arr9sepList!K$1,manifest_11Sep!$A$1:$V$1,0))</f>
        <v>13-thg 9-25</v>
      </c>
      <c r="L363" s="14">
        <f t="array" ref="L363">INDEX(manifest_11Sep!$A$1:$V$3202,MATCH($B363,manifest_11Sep!$B$1:$B$3202,0),MATCH(A.Arr9sepList!L$1,manifest_11Sep!$A$1:$V$1,0))</f>
        <v>0.62152777777777779</v>
      </c>
      <c r="M363" s="13" t="str">
        <f t="array" ref="M363">INDEX(manifest_11Sep!$A$1:$V$3202,MATCH($B363,manifest_11Sep!$B$1:$B$3202,0),MATCH(A.Arr9sepList!M$1,manifest_11Sep!$A$1:$V$1,0))</f>
        <v>ICN-T1</v>
      </c>
      <c r="N363" s="13" t="str">
        <f t="array" ref="N363">INDEX(manifest_11Sep!$A$1:$V$3202,MATCH($B363,manifest_11Sep!$B$1:$B$3202,0),MATCH(A.Arr9sepList!N$1,manifest_11Sep!$A$1:$V$1,0))</f>
        <v>THE PLAZA</v>
      </c>
      <c r="O363" s="15"/>
      <c r="P363" s="20"/>
      <c r="Q363" s="16">
        <v>70209920</v>
      </c>
      <c r="R363" s="16" t="s">
        <v>43</v>
      </c>
      <c r="S363" s="13" t="str">
        <f t="array" ref="S363">INDEX(manifest_11Sep!$A$1:$V$3202,MATCH($B363,manifest_11Sep!$B$1:$B$3202,0),MATCH(A.Arr9sepList!S$1,manifest_11Sep!$A$1:$V$1,0))</f>
        <v>depart 21Sep from Tokyo</v>
      </c>
    </row>
    <row r="364" spans="1:19" ht="15.75" customHeight="1">
      <c r="A364" s="13" t="str">
        <f t="array" ref="A364">INDEX(manifest_11Sep!$A$1:$V$3202,MATCH($B364,manifest_11Sep!$B$1:$B$3202,0),MATCH(A.Arr9sepList!A$1,manifest_11Sep!$A$1:$V$1,0))</f>
        <v>A</v>
      </c>
      <c r="B364" s="13" t="s">
        <v>4611</v>
      </c>
      <c r="C364" s="13" t="str">
        <f t="array" ref="C364">INDEX(manifest_11Sep!$A$1:$V$3202,MATCH($B364,manifest_11Sep!$B$1:$B$3202,0),MATCH(A.Arr9sepList!C$1,manifest_11Sep!$A$1:$V$1,0))</f>
        <v>Y3NBQ8RVCWW</v>
      </c>
      <c r="D364" s="13" t="str">
        <f t="array" ref="D364">INDEX(manifest_11Sep!$A$1:$V$3202,MATCH($B364,manifest_11Sep!$B$1:$B$3202,0),MATCH(A.Arr9sepList!D$1,manifest_11Sep!$A$1:$V$1,0))</f>
        <v>Female</v>
      </c>
      <c r="E364" s="13" t="str">
        <f t="array" ref="E364">INDEX(manifest_11Sep!$A$1:$V$3202,MATCH($B364,manifest_11Sep!$B$1:$B$3202,0),MATCH(A.Arr9sepList!E$1,manifest_11Sep!$A$1:$V$1,0))</f>
        <v>Racheal Caroline</v>
      </c>
      <c r="F364" s="13" t="str">
        <f t="array" ref="F364">INDEX(manifest_11Sep!$A$1:$V$3202,MATCH($B364,manifest_11Sep!$B$1:$B$3202,0),MATCH(A.Arr9sepList!F$1,manifest_11Sep!$A$1:$V$1,0))</f>
        <v>Beaudin</v>
      </c>
      <c r="G364" s="13">
        <f t="array" ref="G364">INDEX(manifest_11Sep!$A$1:$V$3202,MATCH($B364,manifest_11Sep!$B$1:$B$3202,0),MATCH(A.Arr9sepList!G$1,manifest_11Sep!$A$1:$V$1,0))</f>
        <v>22</v>
      </c>
      <c r="H364" s="13" t="str">
        <f t="array" ref="H364">INDEX(manifest_11Sep!$A$1:$V$3202,MATCH($B364,manifest_11Sep!$B$1:$B$3202,0),MATCH(A.Arr9sepList!H$1,manifest_11Sep!$A$1:$V$1,0))</f>
        <v>Yvonne Tran</v>
      </c>
      <c r="I364" s="13" t="str">
        <f t="array" ref="I364">INDEX(manifest_11Sep!$A$1:$V$3202,MATCH($B364,manifest_11Sep!$B$1:$B$3202,0),MATCH(A.Arr9sepList!I$1,manifest_11Sep!$A$1:$V$1,0))</f>
        <v>Asiana Airlines</v>
      </c>
      <c r="J364" s="13" t="str">
        <f t="array" ref="J364">INDEX(manifest_11Sep!$A$1:$V$3202,MATCH($B364,manifest_11Sep!$B$1:$B$3202,0),MATCH(A.Arr9sepList!J$1,manifest_11Sep!$A$1:$V$1,0))</f>
        <v>OZ 201</v>
      </c>
      <c r="K364" s="13" t="str">
        <f t="array" ref="K364">INDEX(manifest_11Sep!$A$1:$V$3202,MATCH($B364,manifest_11Sep!$B$1:$B$3202,0),MATCH(A.Arr9sepList!K$1,manifest_11Sep!$A$1:$V$1,0))</f>
        <v>13-thg 9-25</v>
      </c>
      <c r="L364" s="14">
        <f t="array" ref="L364">INDEX(manifest_11Sep!$A$1:$V$3202,MATCH($B364,manifest_11Sep!$B$1:$B$3202,0),MATCH(A.Arr9sepList!L$1,manifest_11Sep!$A$1:$V$1,0))</f>
        <v>0.62152777777777779</v>
      </c>
      <c r="M364" s="13" t="str">
        <f t="array" ref="M364">INDEX(manifest_11Sep!$A$1:$V$3202,MATCH($B364,manifest_11Sep!$B$1:$B$3202,0),MATCH(A.Arr9sepList!M$1,manifest_11Sep!$A$1:$V$1,0))</f>
        <v>ICN-T1</v>
      </c>
      <c r="N364" s="13" t="str">
        <f t="array" ref="N364">INDEX(manifest_11Sep!$A$1:$V$3202,MATCH($B364,manifest_11Sep!$B$1:$B$3202,0),MATCH(A.Arr9sepList!N$1,manifest_11Sep!$A$1:$V$1,0))</f>
        <v>THE PLAZA</v>
      </c>
      <c r="O364" s="15"/>
      <c r="P364" s="20"/>
      <c r="Q364" s="16">
        <v>70491600</v>
      </c>
      <c r="R364" s="16" t="s">
        <v>61</v>
      </c>
      <c r="S364" s="13" t="str">
        <f t="array" ref="S364">INDEX(manifest_11Sep!$A$1:$V$3202,MATCH($B364,manifest_11Sep!$B$1:$B$3202,0),MATCH(A.Arr9sepList!S$1,manifest_11Sep!$A$1:$V$1,0))</f>
        <v>depart 21Sep from Tokyo</v>
      </c>
    </row>
    <row r="365" spans="1:19" ht="15.75" customHeight="1">
      <c r="A365" s="13" t="str">
        <f t="array" ref="A365">INDEX(manifest_11Sep!$A$1:$V$3202,MATCH($B365,manifest_11Sep!$B$1:$B$3202,0),MATCH(A.Arr9sepList!A$1,manifest_11Sep!$A$1:$V$1,0))</f>
        <v>A</v>
      </c>
      <c r="B365" s="13" t="s">
        <v>4614</v>
      </c>
      <c r="C365" s="13" t="str">
        <f t="array" ref="C365">INDEX(manifest_11Sep!$A$1:$V$3202,MATCH($B365,manifest_11Sep!$B$1:$B$3202,0),MATCH(A.Arr9sepList!C$1,manifest_11Sep!$A$1:$V$1,0))</f>
        <v>LCNB2KHZJL3</v>
      </c>
      <c r="D365" s="13" t="str">
        <f t="array" ref="D365">INDEX(manifest_11Sep!$A$1:$V$3202,MATCH($B365,manifest_11Sep!$B$1:$B$3202,0),MATCH(A.Arr9sepList!D$1,manifest_11Sep!$A$1:$V$1,0))</f>
        <v>Female</v>
      </c>
      <c r="E365" s="13" t="str">
        <f t="array" ref="E365">INDEX(manifest_11Sep!$A$1:$V$3202,MATCH($B365,manifest_11Sep!$B$1:$B$3202,0),MATCH(A.Arr9sepList!E$1,manifest_11Sep!$A$1:$V$1,0))</f>
        <v>Maria</v>
      </c>
      <c r="F365" s="13" t="str">
        <f t="array" ref="F365">INDEX(manifest_11Sep!$A$1:$V$3202,MATCH($B365,manifest_11Sep!$B$1:$B$3202,0),MATCH(A.Arr9sepList!F$1,manifest_11Sep!$A$1:$V$1,0))</f>
        <v>Moncayo-Huerta</v>
      </c>
      <c r="G365" s="13">
        <f t="array" ref="G365">INDEX(manifest_11Sep!$A$1:$V$3202,MATCH($B365,manifest_11Sep!$B$1:$B$3202,0),MATCH(A.Arr9sepList!G$1,manifest_11Sep!$A$1:$V$1,0))</f>
        <v>46</v>
      </c>
      <c r="H365" s="13" t="str">
        <f t="array" ref="H365">INDEX(manifest_11Sep!$A$1:$V$3202,MATCH($B365,manifest_11Sep!$B$1:$B$3202,0),MATCH(A.Arr9sepList!H$1,manifest_11Sep!$A$1:$V$1,0))</f>
        <v>Yvonne Tran</v>
      </c>
      <c r="I365" s="13" t="str">
        <f t="array" ref="I365">INDEX(manifest_11Sep!$A$1:$V$3202,MATCH($B365,manifest_11Sep!$B$1:$B$3202,0),MATCH(A.Arr9sepList!I$1,manifest_11Sep!$A$1:$V$1,0))</f>
        <v>Asiana Airlines</v>
      </c>
      <c r="J365" s="13" t="str">
        <f t="array" ref="J365">INDEX(manifest_11Sep!$A$1:$V$3202,MATCH($B365,manifest_11Sep!$B$1:$B$3202,0),MATCH(A.Arr9sepList!J$1,manifest_11Sep!$A$1:$V$1,0))</f>
        <v>OZ 201</v>
      </c>
      <c r="K365" s="13" t="str">
        <f t="array" ref="K365">INDEX(manifest_11Sep!$A$1:$V$3202,MATCH($B365,manifest_11Sep!$B$1:$B$3202,0),MATCH(A.Arr9sepList!K$1,manifest_11Sep!$A$1:$V$1,0))</f>
        <v>13-thg 9-25</v>
      </c>
      <c r="L365" s="14">
        <f t="array" ref="L365">INDEX(manifest_11Sep!$A$1:$V$3202,MATCH($B365,manifest_11Sep!$B$1:$B$3202,0),MATCH(A.Arr9sepList!L$1,manifest_11Sep!$A$1:$V$1,0))</f>
        <v>0.62152777777777779</v>
      </c>
      <c r="M365" s="13" t="str">
        <f t="array" ref="M365">INDEX(manifest_11Sep!$A$1:$V$3202,MATCH($B365,manifest_11Sep!$B$1:$B$3202,0),MATCH(A.Arr9sepList!M$1,manifest_11Sep!$A$1:$V$1,0))</f>
        <v>ICN-T1</v>
      </c>
      <c r="N365" s="13" t="str">
        <f t="array" ref="N365">INDEX(manifest_11Sep!$A$1:$V$3202,MATCH($B365,manifest_11Sep!$B$1:$B$3202,0),MATCH(A.Arr9sepList!N$1,manifest_11Sep!$A$1:$V$1,0))</f>
        <v>THE PLAZA</v>
      </c>
      <c r="O365" s="15"/>
      <c r="P365" s="20"/>
      <c r="Q365" s="16">
        <v>70491599</v>
      </c>
      <c r="R365" s="16" t="s">
        <v>61</v>
      </c>
      <c r="S365" s="13" t="str">
        <f t="array" ref="S365">INDEX(manifest_11Sep!$A$1:$V$3202,MATCH($B365,manifest_11Sep!$B$1:$B$3202,0),MATCH(A.Arr9sepList!S$1,manifest_11Sep!$A$1:$V$1,0))</f>
        <v>1/ Rooming: require same hotel &amp; same floor room with Benitez, Juana Antonia - Y3NBQ8RVCWW
2/ depart 21Sep from Tokyo</v>
      </c>
    </row>
    <row r="366" spans="1:19" ht="15.75" customHeight="1">
      <c r="A366" s="13" t="str">
        <f t="array" ref="A366">INDEX(manifest_11Sep!$A$1:$V$3202,MATCH($B366,manifest_11Sep!$B$1:$B$3202,0),MATCH(A.Arr9sepList!A$1,manifest_11Sep!$A$1:$V$1,0))</f>
        <v>A</v>
      </c>
      <c r="B366" s="3" t="s">
        <v>4602</v>
      </c>
      <c r="C366" s="13" t="str">
        <f t="array" ref="C366">INDEX(manifest_11Sep!$A$1:$V$3202,MATCH($B366,manifest_11Sep!$B$1:$B$3202,0),MATCH(A.Arr9sepList!C$1,manifest_11Sep!$A$1:$V$1,0))</f>
        <v>Y3NBQ8RVCWW</v>
      </c>
      <c r="D366" s="13" t="str">
        <f t="array" ref="D366">INDEX(manifest_11Sep!$A$1:$V$3202,MATCH($B366,manifest_11Sep!$B$1:$B$3202,0),MATCH(A.Arr9sepList!D$1,manifest_11Sep!$A$1:$V$1,0))</f>
        <v>Female</v>
      </c>
      <c r="E366" s="13" t="str">
        <f t="array" ref="E366">INDEX(manifest_11Sep!$A$1:$V$3202,MATCH($B366,manifest_11Sep!$B$1:$B$3202,0),MATCH(A.Arr9sepList!E$1,manifest_11Sep!$A$1:$V$1,0))</f>
        <v>Maribell</v>
      </c>
      <c r="F366" s="13" t="str">
        <f t="array" ref="F366">INDEX(manifest_11Sep!$A$1:$V$3202,MATCH($B366,manifest_11Sep!$B$1:$B$3202,0),MATCH(A.Arr9sepList!F$1,manifest_11Sep!$A$1:$V$1,0))</f>
        <v>Martinez</v>
      </c>
      <c r="G366" s="13">
        <f t="array" ref="G366">INDEX(manifest_11Sep!$A$1:$V$3202,MATCH($B366,manifest_11Sep!$B$1:$B$3202,0),MATCH(A.Arr9sepList!G$1,manifest_11Sep!$A$1:$V$1,0))</f>
        <v>10</v>
      </c>
      <c r="H366" s="13" t="str">
        <f t="array" ref="H366">INDEX(manifest_11Sep!$A$1:$V$3202,MATCH($B366,manifest_11Sep!$B$1:$B$3202,0),MATCH(A.Arr9sepList!H$1,manifest_11Sep!$A$1:$V$1,0))</f>
        <v>Yvonne Tran</v>
      </c>
      <c r="I366" s="13" t="str">
        <f t="array" ref="I366">INDEX(manifest_11Sep!$A$1:$V$3202,MATCH($B366,manifest_11Sep!$B$1:$B$3202,0),MATCH(A.Arr9sepList!I$1,manifest_11Sep!$A$1:$V$1,0))</f>
        <v>Asiana Airlines</v>
      </c>
      <c r="J366" s="13" t="str">
        <f t="array" ref="J366">INDEX(manifest_11Sep!$A$1:$V$3202,MATCH($B366,manifest_11Sep!$B$1:$B$3202,0),MATCH(A.Arr9sepList!J$1,manifest_11Sep!$A$1:$V$1,0))</f>
        <v>OZ 201</v>
      </c>
      <c r="K366" s="13" t="str">
        <f t="array" ref="K366">INDEX(manifest_11Sep!$A$1:$V$3202,MATCH($B366,manifest_11Sep!$B$1:$B$3202,0),MATCH(A.Arr9sepList!K$1,manifest_11Sep!$A$1:$V$1,0))</f>
        <v>13-thg 9-25</v>
      </c>
      <c r="L366" s="14">
        <f t="array" ref="L366">INDEX(manifest_11Sep!$A$1:$V$3202,MATCH($B366,manifest_11Sep!$B$1:$B$3202,0),MATCH(A.Arr9sepList!L$1,manifest_11Sep!$A$1:$V$1,0))</f>
        <v>0.62152777777777779</v>
      </c>
      <c r="M366" s="13" t="str">
        <f t="array" ref="M366">INDEX(manifest_11Sep!$A$1:$V$3202,MATCH($B366,manifest_11Sep!$B$1:$B$3202,0),MATCH(A.Arr9sepList!M$1,manifest_11Sep!$A$1:$V$1,0))</f>
        <v>ICN-T1</v>
      </c>
      <c r="N366" s="13" t="str">
        <f t="array" ref="N366">INDEX(manifest_11Sep!$A$1:$V$3202,MATCH($B366,manifest_11Sep!$B$1:$B$3202,0),MATCH(A.Arr9sepList!N$1,manifest_11Sep!$A$1:$V$1,0))</f>
        <v>THE PLAZA</v>
      </c>
      <c r="O366" s="15"/>
      <c r="P366" s="13"/>
      <c r="Q366" s="16">
        <v>70508918</v>
      </c>
      <c r="R366" s="16" t="s">
        <v>43</v>
      </c>
      <c r="S366" s="13" t="str">
        <f t="array" ref="S366">INDEX(manifest_11Sep!$A$1:$V$3202,MATCH($B366,manifest_11Sep!$B$1:$B$3202,0),MATCH(A.Arr9sepList!S$1,manifest_11Sep!$A$1:$V$1,0))</f>
        <v>depart 21Sep from Tokyo</v>
      </c>
    </row>
    <row r="367" spans="1:19" ht="15.75" customHeight="1">
      <c r="A367" s="13" t="str">
        <f t="array" ref="A367">INDEX(manifest_11Sep!$A$1:$V$3202,MATCH($B367,manifest_11Sep!$B$1:$B$3202,0),MATCH(A.Arr9sepList!A$1,manifest_11Sep!$A$1:$V$1,0))</f>
        <v>A</v>
      </c>
      <c r="B367" s="3" t="s">
        <v>4609</v>
      </c>
      <c r="C367" s="13" t="str">
        <f t="array" ref="C367">INDEX(manifest_11Sep!$A$1:$V$3202,MATCH($B367,manifest_11Sep!$B$1:$B$3202,0),MATCH(A.Arr9sepList!C$1,manifest_11Sep!$A$1:$V$1,0))</f>
        <v>Y3NBQ8RVCWW</v>
      </c>
      <c r="D367" s="13" t="str">
        <f t="array" ref="D367">INDEX(manifest_11Sep!$A$1:$V$3202,MATCH($B367,manifest_11Sep!$B$1:$B$3202,0),MATCH(A.Arr9sepList!D$1,manifest_11Sep!$A$1:$V$1,0))</f>
        <v>Female</v>
      </c>
      <c r="E367" s="13" t="str">
        <f t="array" ref="E367">INDEX(manifest_11Sep!$A$1:$V$3202,MATCH($B367,manifest_11Sep!$B$1:$B$3202,0),MATCH(A.Arr9sepList!E$1,manifest_11Sep!$A$1:$V$1,0))</f>
        <v>Maria Matilde</v>
      </c>
      <c r="F367" s="13" t="str">
        <f t="array" ref="F367">INDEX(manifest_11Sep!$A$1:$V$3202,MATCH($B367,manifest_11Sep!$B$1:$B$3202,0),MATCH(A.Arr9sepList!F$1,manifest_11Sep!$A$1:$V$1,0))</f>
        <v>Benitez</v>
      </c>
      <c r="G367" s="13">
        <f t="array" ref="G367">INDEX(manifest_11Sep!$A$1:$V$3202,MATCH($B367,manifest_11Sep!$B$1:$B$3202,0),MATCH(A.Arr9sepList!G$1,manifest_11Sep!$A$1:$V$1,0))</f>
        <v>65</v>
      </c>
      <c r="H367" s="13" t="str">
        <f t="array" ref="H367">INDEX(manifest_11Sep!$A$1:$V$3202,MATCH($B367,manifest_11Sep!$B$1:$B$3202,0),MATCH(A.Arr9sepList!H$1,manifest_11Sep!$A$1:$V$1,0))</f>
        <v>Yvonne Tran</v>
      </c>
      <c r="I367" s="13" t="str">
        <f t="array" ref="I367">INDEX(manifest_11Sep!$A$1:$V$3202,MATCH($B367,manifest_11Sep!$B$1:$B$3202,0),MATCH(A.Arr9sepList!I$1,manifest_11Sep!$A$1:$V$1,0))</f>
        <v>Asiana Airlines</v>
      </c>
      <c r="J367" s="13" t="str">
        <f t="array" ref="J367">INDEX(manifest_11Sep!$A$1:$V$3202,MATCH($B367,manifest_11Sep!$B$1:$B$3202,0),MATCH(A.Arr9sepList!J$1,manifest_11Sep!$A$1:$V$1,0))</f>
        <v>OZ 201</v>
      </c>
      <c r="K367" s="13" t="str">
        <f t="array" ref="K367">INDEX(manifest_11Sep!$A$1:$V$3202,MATCH($B367,manifest_11Sep!$B$1:$B$3202,0),MATCH(A.Arr9sepList!K$1,manifest_11Sep!$A$1:$V$1,0))</f>
        <v>13-thg 9-25</v>
      </c>
      <c r="L367" s="14">
        <f t="array" ref="L367">INDEX(manifest_11Sep!$A$1:$V$3202,MATCH($B367,manifest_11Sep!$B$1:$B$3202,0),MATCH(A.Arr9sepList!L$1,manifest_11Sep!$A$1:$V$1,0))</f>
        <v>0.62152777777777779</v>
      </c>
      <c r="M367" s="13" t="str">
        <f t="array" ref="M367">INDEX(manifest_11Sep!$A$1:$V$3202,MATCH($B367,manifest_11Sep!$B$1:$B$3202,0),MATCH(A.Arr9sepList!M$1,manifest_11Sep!$A$1:$V$1,0))</f>
        <v>ICN-T1</v>
      </c>
      <c r="N367" s="13" t="str">
        <f t="array" ref="N367">INDEX(manifest_11Sep!$A$1:$V$3202,MATCH($B367,manifest_11Sep!$B$1:$B$3202,0),MATCH(A.Arr9sepList!N$1,manifest_11Sep!$A$1:$V$1,0))</f>
        <v>THE PLAZA</v>
      </c>
      <c r="O367" s="15"/>
      <c r="P367" s="13"/>
      <c r="Q367" s="16">
        <v>70491600</v>
      </c>
      <c r="R367" s="16" t="s">
        <v>61</v>
      </c>
      <c r="S367" s="13" t="str">
        <f t="array" ref="S367">INDEX(manifest_11Sep!$A$1:$V$3202,MATCH($B367,manifest_11Sep!$B$1:$B$3202,0),MATCH(A.Arr9sepList!S$1,manifest_11Sep!$A$1:$V$1,0))</f>
        <v>depart 21Sep from Tokyo</v>
      </c>
    </row>
    <row r="368" spans="1:19" ht="15.75" customHeight="1">
      <c r="A368" s="13" t="str">
        <f t="array" ref="A368">INDEX(manifest_11Sep!$A$1:$V$3202,MATCH($B368,manifest_11Sep!$B$1:$B$3202,0),MATCH(A.Arr9sepList!A$1,manifest_11Sep!$A$1:$V$1,0))</f>
        <v>A</v>
      </c>
      <c r="B368" s="3" t="s">
        <v>4620</v>
      </c>
      <c r="C368" s="13" t="str">
        <f t="array" ref="C368">INDEX(manifest_11Sep!$A$1:$V$3202,MATCH($B368,manifest_11Sep!$B$1:$B$3202,0),MATCH(A.Arr9sepList!C$1,manifest_11Sep!$A$1:$V$1,0))</f>
        <v>LCNB2KHZJL3</v>
      </c>
      <c r="D368" s="13" t="str">
        <f t="array" ref="D368">INDEX(manifest_11Sep!$A$1:$V$3202,MATCH($B368,manifest_11Sep!$B$1:$B$3202,0),MATCH(A.Arr9sepList!D$1,manifest_11Sep!$A$1:$V$1,0))</f>
        <v>Female</v>
      </c>
      <c r="E368" s="13" t="str">
        <f t="array" ref="E368">INDEX(manifest_11Sep!$A$1:$V$3202,MATCH($B368,manifest_11Sep!$B$1:$B$3202,0),MATCH(A.Arr9sepList!E$1,manifest_11Sep!$A$1:$V$1,0))</f>
        <v>Natalia Belen</v>
      </c>
      <c r="F368" s="13" t="str">
        <f t="array" ref="F368">INDEX(manifest_11Sep!$A$1:$V$3202,MATCH($B368,manifest_11Sep!$B$1:$B$3202,0),MATCH(A.Arr9sepList!F$1,manifest_11Sep!$A$1:$V$1,0))</f>
        <v>Huerta</v>
      </c>
      <c r="G368" s="13">
        <f t="array" ref="G368">INDEX(manifest_11Sep!$A$1:$V$3202,MATCH($B368,manifest_11Sep!$B$1:$B$3202,0),MATCH(A.Arr9sepList!G$1,manifest_11Sep!$A$1:$V$1,0))</f>
        <v>13</v>
      </c>
      <c r="H368" s="13" t="str">
        <f t="array" ref="H368">INDEX(manifest_11Sep!$A$1:$V$3202,MATCH($B368,manifest_11Sep!$B$1:$B$3202,0),MATCH(A.Arr9sepList!H$1,manifest_11Sep!$A$1:$V$1,0))</f>
        <v>Yvonne Tran</v>
      </c>
      <c r="I368" s="13" t="str">
        <f t="array" ref="I368">INDEX(manifest_11Sep!$A$1:$V$3202,MATCH($B368,manifest_11Sep!$B$1:$B$3202,0),MATCH(A.Arr9sepList!I$1,manifest_11Sep!$A$1:$V$1,0))</f>
        <v>Asiana Airlines</v>
      </c>
      <c r="J368" s="13" t="str">
        <f t="array" ref="J368">INDEX(manifest_11Sep!$A$1:$V$3202,MATCH($B368,manifest_11Sep!$B$1:$B$3202,0),MATCH(A.Arr9sepList!J$1,manifest_11Sep!$A$1:$V$1,0))</f>
        <v>OZ 201</v>
      </c>
      <c r="K368" s="13" t="str">
        <f t="array" ref="K368">INDEX(manifest_11Sep!$A$1:$V$3202,MATCH($B368,manifest_11Sep!$B$1:$B$3202,0),MATCH(A.Arr9sepList!K$1,manifest_11Sep!$A$1:$V$1,0))</f>
        <v>13-thg 9-25</v>
      </c>
      <c r="L368" s="14">
        <f t="array" ref="L368">INDEX(manifest_11Sep!$A$1:$V$3202,MATCH($B368,manifest_11Sep!$B$1:$B$3202,0),MATCH(A.Arr9sepList!L$1,manifest_11Sep!$A$1:$V$1,0))</f>
        <v>0.62152777777777779</v>
      </c>
      <c r="M368" s="13" t="str">
        <f t="array" ref="M368">INDEX(manifest_11Sep!$A$1:$V$3202,MATCH($B368,manifest_11Sep!$B$1:$B$3202,0),MATCH(A.Arr9sepList!M$1,manifest_11Sep!$A$1:$V$1,0))</f>
        <v>ICN-T1</v>
      </c>
      <c r="N368" s="13" t="str">
        <f t="array" ref="N368">INDEX(manifest_11Sep!$A$1:$V$3202,MATCH($B368,manifest_11Sep!$B$1:$B$3202,0),MATCH(A.Arr9sepList!N$1,manifest_11Sep!$A$1:$V$1,0))</f>
        <v>THE PLAZA</v>
      </c>
      <c r="O368" s="15"/>
      <c r="P368" s="13"/>
      <c r="Q368" s="16">
        <v>70508927</v>
      </c>
      <c r="R368" s="16" t="s">
        <v>43</v>
      </c>
      <c r="S368" s="13" t="str">
        <f t="array" ref="S368">INDEX(manifest_11Sep!$A$1:$V$3202,MATCH($B368,manifest_11Sep!$B$1:$B$3202,0),MATCH(A.Arr9sepList!S$1,manifest_11Sep!$A$1:$V$1,0))</f>
        <v>depart 21Sep from Tokyo</v>
      </c>
    </row>
    <row r="369" spans="1:19" ht="15.75" customHeight="1">
      <c r="A369" s="13" t="str">
        <f t="array" ref="A369">INDEX(manifest_11Sep!$A$1:$V$3202,MATCH($B369,manifest_11Sep!$B$1:$B$3202,0),MATCH(A.Arr9sepList!A$1,manifest_11Sep!$A$1:$V$1,0))</f>
        <v>A</v>
      </c>
      <c r="B369" s="3" t="s">
        <v>4623</v>
      </c>
      <c r="C369" s="13" t="str">
        <f t="array" ref="C369">INDEX(manifest_11Sep!$A$1:$V$3202,MATCH($B369,manifest_11Sep!$B$1:$B$3202,0),MATCH(A.Arr9sepList!C$1,manifest_11Sep!$A$1:$V$1,0))</f>
        <v>LCNB2KHZJL3</v>
      </c>
      <c r="D369" s="13" t="str">
        <f t="array" ref="D369">INDEX(manifest_11Sep!$A$1:$V$3202,MATCH($B369,manifest_11Sep!$B$1:$B$3202,0),MATCH(A.Arr9sepList!D$1,manifest_11Sep!$A$1:$V$1,0))</f>
        <v>Female</v>
      </c>
      <c r="E369" s="13" t="str">
        <f t="array" ref="E369">INDEX(manifest_11Sep!$A$1:$V$3202,MATCH($B369,manifest_11Sep!$B$1:$B$3202,0),MATCH(A.Arr9sepList!E$1,manifest_11Sep!$A$1:$V$1,0))</f>
        <v>Victoria Karly</v>
      </c>
      <c r="F369" s="13" t="str">
        <f t="array" ref="F369">INDEX(manifest_11Sep!$A$1:$V$3202,MATCH($B369,manifest_11Sep!$B$1:$B$3202,0),MATCH(A.Arr9sepList!F$1,manifest_11Sep!$A$1:$V$1,0))</f>
        <v>Huerta</v>
      </c>
      <c r="G369" s="13">
        <f t="array" ref="G369">INDEX(manifest_11Sep!$A$1:$V$3202,MATCH($B369,manifest_11Sep!$B$1:$B$3202,0),MATCH(A.Arr9sepList!G$1,manifest_11Sep!$A$1:$V$1,0))</f>
        <v>15</v>
      </c>
      <c r="H369" s="13" t="str">
        <f t="array" ref="H369">INDEX(manifest_11Sep!$A$1:$V$3202,MATCH($B369,manifest_11Sep!$B$1:$B$3202,0),MATCH(A.Arr9sepList!H$1,manifest_11Sep!$A$1:$V$1,0))</f>
        <v>Yvonne Tran</v>
      </c>
      <c r="I369" s="13" t="str">
        <f t="array" ref="I369">INDEX(manifest_11Sep!$A$1:$V$3202,MATCH($B369,manifest_11Sep!$B$1:$B$3202,0),MATCH(A.Arr9sepList!I$1,manifest_11Sep!$A$1:$V$1,0))</f>
        <v>Asiana Airlines</v>
      </c>
      <c r="J369" s="13" t="str">
        <f t="array" ref="J369">INDEX(manifest_11Sep!$A$1:$V$3202,MATCH($B369,manifest_11Sep!$B$1:$B$3202,0),MATCH(A.Arr9sepList!J$1,manifest_11Sep!$A$1:$V$1,0))</f>
        <v>OZ 201</v>
      </c>
      <c r="K369" s="13" t="str">
        <f t="array" ref="K369">INDEX(manifest_11Sep!$A$1:$V$3202,MATCH($B369,manifest_11Sep!$B$1:$B$3202,0),MATCH(A.Arr9sepList!K$1,manifest_11Sep!$A$1:$V$1,0))</f>
        <v>13-thg 9-25</v>
      </c>
      <c r="L369" s="14">
        <f t="array" ref="L369">INDEX(manifest_11Sep!$A$1:$V$3202,MATCH($B369,manifest_11Sep!$B$1:$B$3202,0),MATCH(A.Arr9sepList!L$1,manifest_11Sep!$A$1:$V$1,0))</f>
        <v>0.62152777777777779</v>
      </c>
      <c r="M369" s="13" t="str">
        <f t="array" ref="M369">INDEX(manifest_11Sep!$A$1:$V$3202,MATCH($B369,manifest_11Sep!$B$1:$B$3202,0),MATCH(A.Arr9sepList!M$1,manifest_11Sep!$A$1:$V$1,0))</f>
        <v>ICN-T1</v>
      </c>
      <c r="N369" s="13" t="str">
        <f t="array" ref="N369">INDEX(manifest_11Sep!$A$1:$V$3202,MATCH($B369,manifest_11Sep!$B$1:$B$3202,0),MATCH(A.Arr9sepList!N$1,manifest_11Sep!$A$1:$V$1,0))</f>
        <v>THE PLAZA</v>
      </c>
      <c r="O369" s="15"/>
      <c r="P369" s="13"/>
      <c r="Q369" s="16">
        <v>70508927</v>
      </c>
      <c r="R369" s="16" t="s">
        <v>43</v>
      </c>
      <c r="S369" s="13" t="str">
        <f t="array" ref="S369">INDEX(manifest_11Sep!$A$1:$V$3202,MATCH($B369,manifest_11Sep!$B$1:$B$3202,0),MATCH(A.Arr9sepList!S$1,manifest_11Sep!$A$1:$V$1,0))</f>
        <v>depart 21Sep from Tokyo</v>
      </c>
    </row>
    <row r="370" spans="1:19" ht="15.75" customHeight="1">
      <c r="A370" s="13" t="str">
        <f t="array" ref="A370">INDEX(manifest_11Sep!$A$1:$V$3202,MATCH($B370,manifest_11Sep!$B$1:$B$3202,0),MATCH(A.Arr9sepList!A$1,manifest_11Sep!$A$1:$V$1,0))</f>
        <v>A</v>
      </c>
      <c r="B370" s="13" t="s">
        <v>164</v>
      </c>
      <c r="C370" s="13" t="str">
        <f t="array" ref="C370">INDEX(manifest_11Sep!$A$1:$V$3202,MATCH($B370,manifest_11Sep!$B$1:$B$3202,0),MATCH(A.Arr9sepList!C$1,manifest_11Sep!$A$1:$V$1,0))</f>
        <v>PYN6VPQG6T9</v>
      </c>
      <c r="D370" s="13" t="str">
        <f t="array" ref="D370">INDEX(manifest_11Sep!$A$1:$V$3202,MATCH($B370,manifest_11Sep!$B$1:$B$3202,0),MATCH(A.Arr9sepList!D$1,manifest_11Sep!$A$1:$V$1,0))</f>
        <v>Female</v>
      </c>
      <c r="E370" s="13" t="str">
        <f t="array" ref="E370">INDEX(manifest_11Sep!$A$1:$V$3202,MATCH($B370,manifest_11Sep!$B$1:$B$3202,0),MATCH(A.Arr9sepList!E$1,manifest_11Sep!$A$1:$V$1,0))</f>
        <v>Shoufie Rusli</v>
      </c>
      <c r="F370" s="13" t="str">
        <f t="array" ref="F370">INDEX(manifest_11Sep!$A$1:$V$3202,MATCH($B370,manifest_11Sep!$B$1:$B$3202,0),MATCH(A.Arr9sepList!F$1,manifest_11Sep!$A$1:$V$1,0))</f>
        <v>Nakamura</v>
      </c>
      <c r="G370" s="13">
        <f t="array" ref="G370">INDEX(manifest_11Sep!$A$1:$V$3202,MATCH($B370,manifest_11Sep!$B$1:$B$3202,0),MATCH(A.Arr9sepList!G$1,manifest_11Sep!$A$1:$V$1,0))</f>
        <v>64</v>
      </c>
      <c r="H370" s="13" t="str">
        <f t="array" ref="H370">INDEX(manifest_11Sep!$A$1:$V$3202,MATCH($B370,manifest_11Sep!$B$1:$B$3202,0),MATCH(A.Arr9sepList!H$1,manifest_11Sep!$A$1:$V$1,0))</f>
        <v>Alicia Nguyen 1</v>
      </c>
      <c r="I370" s="13" t="str">
        <f t="array" ref="I370">INDEX(manifest_11Sep!$A$1:$V$3202,MATCH($B370,manifest_11Sep!$B$1:$B$3202,0),MATCH(A.Arr9sepList!I$1,manifest_11Sep!$A$1:$V$1,0))</f>
        <v>United Airlines</v>
      </c>
      <c r="J370" s="13" t="str">
        <f t="array" ref="J370">INDEX(manifest_11Sep!$A$1:$V$3202,MATCH($B370,manifest_11Sep!$B$1:$B$3202,0),MATCH(A.Arr9sepList!J$1,manifest_11Sep!$A$1:$V$1,0))</f>
        <v>UA 893</v>
      </c>
      <c r="K370" s="13" t="str">
        <f t="array" ref="K370">INDEX(manifest_11Sep!$A$1:$V$3202,MATCH($B370,manifest_11Sep!$B$1:$B$3202,0),MATCH(A.Arr9sepList!K$1,manifest_11Sep!$A$1:$V$1,0))</f>
        <v>13-thg 9-25</v>
      </c>
      <c r="L370" s="14">
        <f t="array" ref="L370">INDEX(manifest_11Sep!$A$1:$V$3202,MATCH($B370,manifest_11Sep!$B$1:$B$3202,0),MATCH(A.Arr9sepList!L$1,manifest_11Sep!$A$1:$V$1,0))</f>
        <v>0.625</v>
      </c>
      <c r="M370" s="13" t="str">
        <f t="array" ref="M370">INDEX(manifest_11Sep!$A$1:$V$3202,MATCH($B370,manifest_11Sep!$B$1:$B$3202,0),MATCH(A.Arr9sepList!M$1,manifest_11Sep!$A$1:$V$1,0))</f>
        <v>ICN-T1</v>
      </c>
      <c r="N370" s="13" t="str">
        <f t="array" ref="N370">INDEX(manifest_11Sep!$A$1:$V$3202,MATCH($B370,manifest_11Sep!$B$1:$B$3202,0),MATCH(A.Arr9sepList!N$1,manifest_11Sep!$A$1:$V$1,0))</f>
        <v>FAIRMONT</v>
      </c>
      <c r="O370" s="15"/>
      <c r="P370" s="20"/>
      <c r="Q370" s="16">
        <v>462710470</v>
      </c>
      <c r="R370" s="16" t="s">
        <v>43</v>
      </c>
      <c r="S370" s="13" t="str">
        <f t="array" ref="S370">INDEX(manifest_11Sep!$A$1:$V$3202,MATCH($B370,manifest_11Sep!$B$1:$B$3202,0),MATCH(A.Arr9sepList!S$1,manifest_11Sep!$A$1:$V$1,0))</f>
        <v>Busan -&gt; Incheon Airport train station, @ 18:00</v>
      </c>
    </row>
    <row r="371" spans="1:19" ht="15.75" customHeight="1">
      <c r="A371" s="13" t="str">
        <f t="array" ref="A371">INDEX(manifest_11Sep!$A$1:$V$3202,MATCH($B371,manifest_11Sep!$B$1:$B$3202,0),MATCH(A.Arr9sepList!A$1,manifest_11Sep!$A$1:$V$1,0))</f>
        <v>A</v>
      </c>
      <c r="B371" s="13" t="s">
        <v>536</v>
      </c>
      <c r="C371" s="13" t="str">
        <f t="array" ref="C371">INDEX(manifest_11Sep!$A$1:$V$3202,MATCH($B371,manifest_11Sep!$B$1:$B$3202,0),MATCH(A.Arr9sepList!C$1,manifest_11Sep!$A$1:$V$1,0))</f>
        <v>JHNHMT7RVDQ</v>
      </c>
      <c r="D371" s="13" t="str">
        <f t="array" ref="D371">INDEX(manifest_11Sep!$A$1:$V$3202,MATCH($B371,manifest_11Sep!$B$1:$B$3202,0),MATCH(A.Arr9sepList!D$1,manifest_11Sep!$A$1:$V$1,0))</f>
        <v>Female</v>
      </c>
      <c r="E371" s="13" t="str">
        <f t="array" ref="E371">INDEX(manifest_11Sep!$A$1:$V$3202,MATCH($B371,manifest_11Sep!$B$1:$B$3202,0),MATCH(A.Arr9sepList!E$1,manifest_11Sep!$A$1:$V$1,0))</f>
        <v>Silvia</v>
      </c>
      <c r="F371" s="13" t="str">
        <f t="array" ref="F371">INDEX(manifest_11Sep!$A$1:$V$3202,MATCH($B371,manifest_11Sep!$B$1:$B$3202,0),MATCH(A.Arr9sepList!F$1,manifest_11Sep!$A$1:$V$1,0))</f>
        <v>Sadikin</v>
      </c>
      <c r="G371" s="13">
        <f t="array" ref="G371">INDEX(manifest_11Sep!$A$1:$V$3202,MATCH($B371,manifest_11Sep!$B$1:$B$3202,0),MATCH(A.Arr9sepList!G$1,manifest_11Sep!$A$1:$V$1,0))</f>
        <v>50</v>
      </c>
      <c r="H371" s="13" t="str">
        <f t="array" ref="H371">INDEX(manifest_11Sep!$A$1:$V$3202,MATCH($B371,manifest_11Sep!$B$1:$B$3202,0),MATCH(A.Arr9sepList!H$1,manifest_11Sep!$A$1:$V$1,0))</f>
        <v>Alicia Nguyen 2</v>
      </c>
      <c r="I371" s="13" t="str">
        <f t="array" ref="I371">INDEX(manifest_11Sep!$A$1:$V$3202,MATCH($B371,manifest_11Sep!$B$1:$B$3202,0),MATCH(A.Arr9sepList!I$1,manifest_11Sep!$A$1:$V$1,0))</f>
        <v>United Airlines</v>
      </c>
      <c r="J371" s="13" t="str">
        <f t="array" ref="J371">INDEX(manifest_11Sep!$A$1:$V$3202,MATCH($B371,manifest_11Sep!$B$1:$B$3202,0),MATCH(A.Arr9sepList!J$1,manifest_11Sep!$A$1:$V$1,0))</f>
        <v>UA 893</v>
      </c>
      <c r="K371" s="13" t="str">
        <f t="array" ref="K371">INDEX(manifest_11Sep!$A$1:$V$3202,MATCH($B371,manifest_11Sep!$B$1:$B$3202,0),MATCH(A.Arr9sepList!K$1,manifest_11Sep!$A$1:$V$1,0))</f>
        <v>13-thg 9-25</v>
      </c>
      <c r="L371" s="14">
        <f t="array" ref="L371">INDEX(manifest_11Sep!$A$1:$V$3202,MATCH($B371,manifest_11Sep!$B$1:$B$3202,0),MATCH(A.Arr9sepList!L$1,manifest_11Sep!$A$1:$V$1,0))</f>
        <v>0.625</v>
      </c>
      <c r="M371" s="13" t="str">
        <f t="array" ref="M371">INDEX(manifest_11Sep!$A$1:$V$3202,MATCH($B371,manifest_11Sep!$B$1:$B$3202,0),MATCH(A.Arr9sepList!M$1,manifest_11Sep!$A$1:$V$1,0))</f>
        <v>ICN-T1</v>
      </c>
      <c r="N371" s="13" t="str">
        <f t="array" ref="N371">INDEX(manifest_11Sep!$A$1:$V$3202,MATCH($B371,manifest_11Sep!$B$1:$B$3202,0),MATCH(A.Arr9sepList!N$1,manifest_11Sep!$A$1:$V$1,0))</f>
        <v>FAIRMONT</v>
      </c>
      <c r="O371" s="15"/>
      <c r="P371" s="20"/>
      <c r="Q371" s="16">
        <v>462710776</v>
      </c>
      <c r="R371" s="16" t="s">
        <v>43</v>
      </c>
      <c r="S371" s="13">
        <f t="array" ref="S371">INDEX(manifest_11Sep!$A$1:$V$3202,MATCH($B371,manifest_11Sep!$B$1:$B$3202,0),MATCH(A.Arr9sepList!S$1,manifest_11Sep!$A$1:$V$1,0))</f>
        <v>0</v>
      </c>
    </row>
    <row r="372" spans="1:19" ht="15.75" customHeight="1">
      <c r="A372" s="13" t="str">
        <f t="array" ref="A372">INDEX(manifest_11Sep!$A$1:$V$3202,MATCH($B372,manifest_11Sep!$B$1:$B$3202,0),MATCH(A.Arr9sepList!A$1,manifest_11Sep!$A$1:$V$1,0))</f>
        <v>A</v>
      </c>
      <c r="B372" s="13" t="s">
        <v>539</v>
      </c>
      <c r="C372" s="13" t="str">
        <f t="array" ref="C372">INDEX(manifest_11Sep!$A$1:$V$3202,MATCH($B372,manifest_11Sep!$B$1:$B$3202,0),MATCH(A.Arr9sepList!C$1,manifest_11Sep!$A$1:$V$1,0))</f>
        <v>JHNHMT7RVDQ</v>
      </c>
      <c r="D372" s="13" t="str">
        <f t="array" ref="D372">INDEX(manifest_11Sep!$A$1:$V$3202,MATCH($B372,manifest_11Sep!$B$1:$B$3202,0),MATCH(A.Arr9sepList!D$1,manifest_11Sep!$A$1:$V$1,0))</f>
        <v>Male</v>
      </c>
      <c r="E372" s="13" t="str">
        <f t="array" ref="E372">INDEX(manifest_11Sep!$A$1:$V$3202,MATCH($B372,manifest_11Sep!$B$1:$B$3202,0),MATCH(A.Arr9sepList!E$1,manifest_11Sep!$A$1:$V$1,0))</f>
        <v>Christopher</v>
      </c>
      <c r="F372" s="13" t="str">
        <f t="array" ref="F372">INDEX(manifest_11Sep!$A$1:$V$3202,MATCH($B372,manifest_11Sep!$B$1:$B$3202,0),MATCH(A.Arr9sepList!F$1,manifest_11Sep!$A$1:$V$1,0))</f>
        <v>Benjamin</v>
      </c>
      <c r="G372" s="13">
        <f t="array" ref="G372">INDEX(manifest_11Sep!$A$1:$V$3202,MATCH($B372,manifest_11Sep!$B$1:$B$3202,0),MATCH(A.Arr9sepList!G$1,manifest_11Sep!$A$1:$V$1,0))</f>
        <v>50</v>
      </c>
      <c r="H372" s="13" t="str">
        <f t="array" ref="H372">INDEX(manifest_11Sep!$A$1:$V$3202,MATCH($B372,manifest_11Sep!$B$1:$B$3202,0),MATCH(A.Arr9sepList!H$1,manifest_11Sep!$A$1:$V$1,0))</f>
        <v>Alicia Nguyen 2</v>
      </c>
      <c r="I372" s="13" t="str">
        <f t="array" ref="I372">INDEX(manifest_11Sep!$A$1:$V$3202,MATCH($B372,manifest_11Sep!$B$1:$B$3202,0),MATCH(A.Arr9sepList!I$1,manifest_11Sep!$A$1:$V$1,0))</f>
        <v>United Airlines</v>
      </c>
      <c r="J372" s="13" t="str">
        <f t="array" ref="J372">INDEX(manifest_11Sep!$A$1:$V$3202,MATCH($B372,manifest_11Sep!$B$1:$B$3202,0),MATCH(A.Arr9sepList!J$1,manifest_11Sep!$A$1:$V$1,0))</f>
        <v>UA 893</v>
      </c>
      <c r="K372" s="13" t="str">
        <f t="array" ref="K372">INDEX(manifest_11Sep!$A$1:$V$3202,MATCH($B372,manifest_11Sep!$B$1:$B$3202,0),MATCH(A.Arr9sepList!K$1,manifest_11Sep!$A$1:$V$1,0))</f>
        <v>13-thg 9-25</v>
      </c>
      <c r="L372" s="14">
        <f t="array" ref="L372">INDEX(manifest_11Sep!$A$1:$V$3202,MATCH($B372,manifest_11Sep!$B$1:$B$3202,0),MATCH(A.Arr9sepList!L$1,manifest_11Sep!$A$1:$V$1,0))</f>
        <v>0.625</v>
      </c>
      <c r="M372" s="13" t="str">
        <f t="array" ref="M372">INDEX(manifest_11Sep!$A$1:$V$3202,MATCH($B372,manifest_11Sep!$B$1:$B$3202,0),MATCH(A.Arr9sepList!M$1,manifest_11Sep!$A$1:$V$1,0))</f>
        <v>ICN-T1</v>
      </c>
      <c r="N372" s="13" t="str">
        <f t="array" ref="N372">INDEX(manifest_11Sep!$A$1:$V$3202,MATCH($B372,manifest_11Sep!$B$1:$B$3202,0),MATCH(A.Arr9sepList!N$1,manifest_11Sep!$A$1:$V$1,0))</f>
        <v>FAIRMONT</v>
      </c>
      <c r="O372" s="15"/>
      <c r="P372" s="20"/>
      <c r="Q372" s="16">
        <v>462710776</v>
      </c>
      <c r="R372" s="16" t="s">
        <v>43</v>
      </c>
      <c r="S372" s="13">
        <f t="array" ref="S372">INDEX(manifest_11Sep!$A$1:$V$3202,MATCH($B372,manifest_11Sep!$B$1:$B$3202,0),MATCH(A.Arr9sepList!S$1,manifest_11Sep!$A$1:$V$1,0))</f>
        <v>0</v>
      </c>
    </row>
    <row r="373" spans="1:19" ht="15.75" customHeight="1">
      <c r="A373" s="13" t="str">
        <f t="array" ref="A373">INDEX(manifest_11Sep!$A$1:$V$3202,MATCH($B373,manifest_11Sep!$B$1:$B$3202,0),MATCH(A.Arr9sepList!A$1,manifest_11Sep!$A$1:$V$1,0))</f>
        <v>A</v>
      </c>
      <c r="B373" s="13" t="s">
        <v>2586</v>
      </c>
      <c r="C373" s="13" t="str">
        <f t="array" ref="C373">INDEX(manifest_11Sep!$A$1:$V$3202,MATCH($B373,manifest_11Sep!$B$1:$B$3202,0),MATCH(A.Arr9sepList!C$1,manifest_11Sep!$A$1:$V$1,0))</f>
        <v>8JNZH8D3XK2</v>
      </c>
      <c r="D373" s="13" t="str">
        <f t="array" ref="D373">INDEX(manifest_11Sep!$A$1:$V$3202,MATCH($B373,manifest_11Sep!$B$1:$B$3202,0),MATCH(A.Arr9sepList!D$1,manifest_11Sep!$A$1:$V$1,0))</f>
        <v>Female</v>
      </c>
      <c r="E373" s="13" t="str">
        <f t="array" ref="E373">INDEX(manifest_11Sep!$A$1:$V$3202,MATCH($B373,manifest_11Sep!$B$1:$B$3202,0),MATCH(A.Arr9sepList!E$1,manifest_11Sep!$A$1:$V$1,0))</f>
        <v>Shahn</v>
      </c>
      <c r="F373" s="13" t="str">
        <f t="array" ref="F373">INDEX(manifest_11Sep!$A$1:$V$3202,MATCH($B373,manifest_11Sep!$B$1:$B$3202,0),MATCH(A.Arr9sepList!F$1,manifest_11Sep!$A$1:$V$1,0))</f>
        <v>Ligon</v>
      </c>
      <c r="G373" s="13">
        <f t="array" ref="G373">INDEX(manifest_11Sep!$A$1:$V$3202,MATCH($B373,manifest_11Sep!$B$1:$B$3202,0),MATCH(A.Arr9sepList!G$1,manifest_11Sep!$A$1:$V$1,0))</f>
        <v>57</v>
      </c>
      <c r="H373" s="13" t="str">
        <f t="array" ref="H373">INDEX(manifest_11Sep!$A$1:$V$3202,MATCH($B373,manifest_11Sep!$B$1:$B$3202,0),MATCH(A.Arr9sepList!H$1,manifest_11Sep!$A$1:$V$1,0))</f>
        <v>Joen De Las Penas</v>
      </c>
      <c r="I373" s="13" t="str">
        <f t="array" ref="I373">INDEX(manifest_11Sep!$A$1:$V$3202,MATCH($B373,manifest_11Sep!$B$1:$B$3202,0),MATCH(A.Arr9sepList!I$1,manifest_11Sep!$A$1:$V$1,0))</f>
        <v>United Airlines</v>
      </c>
      <c r="J373" s="13" t="str">
        <f t="array" ref="J373">INDEX(manifest_11Sep!$A$1:$V$3202,MATCH($B373,manifest_11Sep!$B$1:$B$3202,0),MATCH(A.Arr9sepList!J$1,manifest_11Sep!$A$1:$V$1,0))</f>
        <v>UA 893</v>
      </c>
      <c r="K373" s="13" t="str">
        <f t="array" ref="K373">INDEX(manifest_11Sep!$A$1:$V$3202,MATCH($B373,manifest_11Sep!$B$1:$B$3202,0),MATCH(A.Arr9sepList!K$1,manifest_11Sep!$A$1:$V$1,0))</f>
        <v>13-thg 9-25</v>
      </c>
      <c r="L373" s="14">
        <f t="array" ref="L373">INDEX(manifest_11Sep!$A$1:$V$3202,MATCH($B373,manifest_11Sep!$B$1:$B$3202,0),MATCH(A.Arr9sepList!L$1,manifest_11Sep!$A$1:$V$1,0))</f>
        <v>0.625</v>
      </c>
      <c r="M373" s="13" t="str">
        <f t="array" ref="M373">INDEX(manifest_11Sep!$A$1:$V$3202,MATCH($B373,manifest_11Sep!$B$1:$B$3202,0),MATCH(A.Arr9sepList!M$1,manifest_11Sep!$A$1:$V$1,0))</f>
        <v>ICN-T1</v>
      </c>
      <c r="N373" s="13" t="str">
        <f t="array" ref="N373">INDEX(manifest_11Sep!$A$1:$V$3202,MATCH($B373,manifest_11Sep!$B$1:$B$3202,0),MATCH(A.Arr9sepList!N$1,manifest_11Sep!$A$1:$V$1,0))</f>
        <v>FAIRMONT</v>
      </c>
      <c r="O373" s="15"/>
      <c r="P373" s="20"/>
      <c r="Q373" s="16">
        <v>462710829</v>
      </c>
      <c r="R373" s="16" t="s">
        <v>43</v>
      </c>
      <c r="S373" s="13">
        <f t="array" ref="S373">INDEX(manifest_11Sep!$A$1:$V$3202,MATCH($B373,manifest_11Sep!$B$1:$B$3202,0),MATCH(A.Arr9sepList!S$1,manifest_11Sep!$A$1:$V$1,0))</f>
        <v>0</v>
      </c>
    </row>
    <row r="374" spans="1:19" ht="15.75" customHeight="1">
      <c r="A374" s="13" t="str">
        <f t="array" ref="A374">INDEX(manifest_11Sep!$A$1:$V$3202,MATCH($B374,manifest_11Sep!$B$1:$B$3202,0),MATCH(A.Arr9sepList!A$1,manifest_11Sep!$A$1:$V$1,0))</f>
        <v>A</v>
      </c>
      <c r="B374" s="13" t="s">
        <v>2589</v>
      </c>
      <c r="C374" s="13" t="str">
        <f t="array" ref="C374">INDEX(manifest_11Sep!$A$1:$V$3202,MATCH($B374,manifest_11Sep!$B$1:$B$3202,0),MATCH(A.Arr9sepList!C$1,manifest_11Sep!$A$1:$V$1,0))</f>
        <v>8JNZH8D3XK2</v>
      </c>
      <c r="D374" s="13" t="str">
        <f t="array" ref="D374">INDEX(manifest_11Sep!$A$1:$V$3202,MATCH($B374,manifest_11Sep!$B$1:$B$3202,0),MATCH(A.Arr9sepList!D$1,manifest_11Sep!$A$1:$V$1,0))</f>
        <v>Female</v>
      </c>
      <c r="E374" s="13" t="str">
        <f t="array" ref="E374">INDEX(manifest_11Sep!$A$1:$V$3202,MATCH($B374,manifest_11Sep!$B$1:$B$3202,0),MATCH(A.Arr9sepList!E$1,manifest_11Sep!$A$1:$V$1,0))</f>
        <v>Adria La Chelle</v>
      </c>
      <c r="F374" s="13" t="str">
        <f t="array" ref="F374">INDEX(manifest_11Sep!$A$1:$V$3202,MATCH($B374,manifest_11Sep!$B$1:$B$3202,0),MATCH(A.Arr9sepList!F$1,manifest_11Sep!$A$1:$V$1,0))</f>
        <v>Jenkins</v>
      </c>
      <c r="G374" s="13">
        <f t="array" ref="G374">INDEX(manifest_11Sep!$A$1:$V$3202,MATCH($B374,manifest_11Sep!$B$1:$B$3202,0),MATCH(A.Arr9sepList!G$1,manifest_11Sep!$A$1:$V$1,0))</f>
        <v>60</v>
      </c>
      <c r="H374" s="13" t="str">
        <f t="array" ref="H374">INDEX(manifest_11Sep!$A$1:$V$3202,MATCH($B374,manifest_11Sep!$B$1:$B$3202,0),MATCH(A.Arr9sepList!H$1,manifest_11Sep!$A$1:$V$1,0))</f>
        <v>Joen De Las Penas</v>
      </c>
      <c r="I374" s="13" t="str">
        <f t="array" ref="I374">INDEX(manifest_11Sep!$A$1:$V$3202,MATCH($B374,manifest_11Sep!$B$1:$B$3202,0),MATCH(A.Arr9sepList!I$1,manifest_11Sep!$A$1:$V$1,0))</f>
        <v>United Airlines</v>
      </c>
      <c r="J374" s="13" t="str">
        <f t="array" ref="J374">INDEX(manifest_11Sep!$A$1:$V$3202,MATCH($B374,manifest_11Sep!$B$1:$B$3202,0),MATCH(A.Arr9sepList!J$1,manifest_11Sep!$A$1:$V$1,0))</f>
        <v>UA 893</v>
      </c>
      <c r="K374" s="13" t="str">
        <f t="array" ref="K374">INDEX(manifest_11Sep!$A$1:$V$3202,MATCH($B374,manifest_11Sep!$B$1:$B$3202,0),MATCH(A.Arr9sepList!K$1,manifest_11Sep!$A$1:$V$1,0))</f>
        <v>13-thg 9-25</v>
      </c>
      <c r="L374" s="14">
        <f t="array" ref="L374">INDEX(manifest_11Sep!$A$1:$V$3202,MATCH($B374,manifest_11Sep!$B$1:$B$3202,0),MATCH(A.Arr9sepList!L$1,manifest_11Sep!$A$1:$V$1,0))</f>
        <v>0.625</v>
      </c>
      <c r="M374" s="13" t="str">
        <f t="array" ref="M374">INDEX(manifest_11Sep!$A$1:$V$3202,MATCH($B374,manifest_11Sep!$B$1:$B$3202,0),MATCH(A.Arr9sepList!M$1,manifest_11Sep!$A$1:$V$1,0))</f>
        <v>ICN-T1</v>
      </c>
      <c r="N374" s="13" t="str">
        <f t="array" ref="N374">INDEX(manifest_11Sep!$A$1:$V$3202,MATCH($B374,manifest_11Sep!$B$1:$B$3202,0),MATCH(A.Arr9sepList!N$1,manifest_11Sep!$A$1:$V$1,0))</f>
        <v>FAIRMONT</v>
      </c>
      <c r="O374" s="15"/>
      <c r="P374" s="20"/>
      <c r="Q374" s="16">
        <v>462710829</v>
      </c>
      <c r="R374" s="16" t="s">
        <v>43</v>
      </c>
      <c r="S374" s="13" t="str">
        <f t="array" ref="S374">INDEX(manifest_11Sep!$A$1:$V$3202,MATCH($B374,manifest_11Sep!$B$1:$B$3202,0),MATCH(A.Arr9sepList!S$1,manifest_11Sep!$A$1:$V$1,0))</f>
        <v>still not inform the departure flight, temporarly departure with Invitee</v>
      </c>
    </row>
    <row r="375" spans="1:19" ht="15.75" customHeight="1">
      <c r="A375" s="13" t="str">
        <f t="array" ref="A375">INDEX(manifest_11Sep!$A$1:$V$3202,MATCH($B375,manifest_11Sep!$B$1:$B$3202,0),MATCH(A.Arr9sepList!A$1,manifest_11Sep!$A$1:$V$1,0))</f>
        <v>A</v>
      </c>
      <c r="B375" s="13" t="s">
        <v>120</v>
      </c>
      <c r="C375" s="13" t="str">
        <f t="array" ref="C375">INDEX(manifest_11Sep!$A$1:$V$3202,MATCH($B375,manifest_11Sep!$B$1:$B$3202,0),MATCH(A.Arr9sepList!C$1,manifest_11Sep!$A$1:$V$1,0))</f>
        <v>F8N53FQYVT4</v>
      </c>
      <c r="D375" s="13" t="str">
        <f t="array" ref="D375">INDEX(manifest_11Sep!$A$1:$V$3202,MATCH($B375,manifest_11Sep!$B$1:$B$3202,0),MATCH(A.Arr9sepList!D$1,manifest_11Sep!$A$1:$V$1,0))</f>
        <v>Female</v>
      </c>
      <c r="E375" s="13" t="str">
        <f t="array" ref="E375">INDEX(manifest_11Sep!$A$1:$V$3202,MATCH($B375,manifest_11Sep!$B$1:$B$3202,0),MATCH(A.Arr9sepList!E$1,manifest_11Sep!$A$1:$V$1,0))</f>
        <v>Claudia Odiri</v>
      </c>
      <c r="F375" s="13" t="str">
        <f t="array" ref="F375">INDEX(manifest_11Sep!$A$1:$V$3202,MATCH($B375,manifest_11Sep!$B$1:$B$3202,0),MATCH(A.Arr9sepList!F$1,manifest_11Sep!$A$1:$V$1,0))</f>
        <v>Ukpolo</v>
      </c>
      <c r="G375" s="13">
        <f t="array" ref="G375">INDEX(manifest_11Sep!$A$1:$V$3202,MATCH($B375,manifest_11Sep!$B$1:$B$3202,0),MATCH(A.Arr9sepList!G$1,manifest_11Sep!$A$1:$V$1,0))</f>
        <v>62</v>
      </c>
      <c r="H375" s="13" t="str">
        <f t="array" ref="H375">INDEX(manifest_11Sep!$A$1:$V$3202,MATCH($B375,manifest_11Sep!$B$1:$B$3202,0),MATCH(A.Arr9sepList!H$1,manifest_11Sep!$A$1:$V$1,0))</f>
        <v>Adeolu Durotoye</v>
      </c>
      <c r="I375" s="13" t="str">
        <f t="array" ref="I375">INDEX(manifest_11Sep!$A$1:$V$3202,MATCH($B375,manifest_11Sep!$B$1:$B$3202,0),MATCH(A.Arr9sepList!I$1,manifest_11Sep!$A$1:$V$1,0))</f>
        <v>United Airlines</v>
      </c>
      <c r="J375" s="13" t="str">
        <f t="array" ref="J375">INDEX(manifest_11Sep!$A$1:$V$3202,MATCH($B375,manifest_11Sep!$B$1:$B$3202,0),MATCH(A.Arr9sepList!J$1,manifest_11Sep!$A$1:$V$1,0))</f>
        <v>UA 893</v>
      </c>
      <c r="K375" s="13" t="str">
        <f t="array" ref="K375">INDEX(manifest_11Sep!$A$1:$V$3202,MATCH($B375,manifest_11Sep!$B$1:$B$3202,0),MATCH(A.Arr9sepList!K$1,manifest_11Sep!$A$1:$V$1,0))</f>
        <v>13-thg 9-25</v>
      </c>
      <c r="L375" s="14">
        <f t="array" ref="L375">INDEX(manifest_11Sep!$A$1:$V$3202,MATCH($B375,manifest_11Sep!$B$1:$B$3202,0),MATCH(A.Arr9sepList!L$1,manifest_11Sep!$A$1:$V$1,0))</f>
        <v>0.625</v>
      </c>
      <c r="M375" s="13" t="str">
        <f t="array" ref="M375">INDEX(manifest_11Sep!$A$1:$V$3202,MATCH($B375,manifest_11Sep!$B$1:$B$3202,0),MATCH(A.Arr9sepList!M$1,manifest_11Sep!$A$1:$V$1,0))</f>
        <v>ICN-T1</v>
      </c>
      <c r="N375" s="13" t="str">
        <f t="array" ref="N375">INDEX(manifest_11Sep!$A$1:$V$3202,MATCH($B375,manifest_11Sep!$B$1:$B$3202,0),MATCH(A.Arr9sepList!N$1,manifest_11Sep!$A$1:$V$1,0))</f>
        <v>LOTTE</v>
      </c>
      <c r="O375" s="15"/>
      <c r="P375" s="20"/>
      <c r="Q375" s="16">
        <v>15262316</v>
      </c>
      <c r="R375" s="16" t="s">
        <v>61</v>
      </c>
      <c r="S375" s="13">
        <f t="array" ref="S375">INDEX(manifest_11Sep!$A$1:$V$3202,MATCH($B375,manifest_11Sep!$B$1:$B$3202,0),MATCH(A.Arr9sepList!S$1,manifest_11Sep!$A$1:$V$1,0))</f>
        <v>0</v>
      </c>
    </row>
    <row r="376" spans="1:19" ht="15.75" customHeight="1">
      <c r="A376" s="13" t="str">
        <f t="array" ref="A376">INDEX(manifest_11Sep!$A$1:$V$3202,MATCH($B376,manifest_11Sep!$B$1:$B$3202,0),MATCH(A.Arr9sepList!A$1,manifest_11Sep!$A$1:$V$1,0))</f>
        <v>A</v>
      </c>
      <c r="B376" s="13" t="s">
        <v>1984</v>
      </c>
      <c r="C376" s="13" t="str">
        <f t="array" ref="C376">INDEX(manifest_11Sep!$A$1:$V$3202,MATCH($B376,manifest_11Sep!$B$1:$B$3202,0),MATCH(A.Arr9sepList!C$1,manifest_11Sep!$A$1:$V$1,0))</f>
        <v>36NWCD88TBF</v>
      </c>
      <c r="D376" s="13" t="str">
        <f t="array" ref="D376">INDEX(manifest_11Sep!$A$1:$V$3202,MATCH($B376,manifest_11Sep!$B$1:$B$3202,0),MATCH(A.Arr9sepList!D$1,manifest_11Sep!$A$1:$V$1,0))</f>
        <v>Female</v>
      </c>
      <c r="E376" s="13" t="str">
        <f t="array" ref="E376">INDEX(manifest_11Sep!$A$1:$V$3202,MATCH($B376,manifest_11Sep!$B$1:$B$3202,0),MATCH(A.Arr9sepList!E$1,manifest_11Sep!$A$1:$V$1,0))</f>
        <v>Avelina</v>
      </c>
      <c r="F376" s="13" t="str">
        <f t="array" ref="F376">INDEX(manifest_11Sep!$A$1:$V$3202,MATCH($B376,manifest_11Sep!$B$1:$B$3202,0),MATCH(A.Arr9sepList!F$1,manifest_11Sep!$A$1:$V$1,0))</f>
        <v>Coleman</v>
      </c>
      <c r="G376" s="13">
        <f t="array" ref="G376">INDEX(manifest_11Sep!$A$1:$V$3202,MATCH($B376,manifest_11Sep!$B$1:$B$3202,0),MATCH(A.Arr9sepList!G$1,manifest_11Sep!$A$1:$V$1,0))</f>
        <v>61</v>
      </c>
      <c r="H376" s="13" t="str">
        <f t="array" ref="H376">INDEX(manifest_11Sep!$A$1:$V$3202,MATCH($B376,manifest_11Sep!$B$1:$B$3202,0),MATCH(A.Arr9sepList!H$1,manifest_11Sep!$A$1:$V$1,0))</f>
        <v>Dondon Dimailig</v>
      </c>
      <c r="I376" s="13" t="str">
        <f t="array" ref="I376">INDEX(manifest_11Sep!$A$1:$V$3202,MATCH($B376,manifest_11Sep!$B$1:$B$3202,0),MATCH(A.Arr9sepList!I$1,manifest_11Sep!$A$1:$V$1,0))</f>
        <v>United Airlines</v>
      </c>
      <c r="J376" s="13" t="str">
        <f t="array" ref="J376">INDEX(manifest_11Sep!$A$1:$V$3202,MATCH($B376,manifest_11Sep!$B$1:$B$3202,0),MATCH(A.Arr9sepList!J$1,manifest_11Sep!$A$1:$V$1,0))</f>
        <v>UA 893</v>
      </c>
      <c r="K376" s="13" t="str">
        <f t="array" ref="K376">INDEX(manifest_11Sep!$A$1:$V$3202,MATCH($B376,manifest_11Sep!$B$1:$B$3202,0),MATCH(A.Arr9sepList!K$1,manifest_11Sep!$A$1:$V$1,0))</f>
        <v>13-thg 9-25</v>
      </c>
      <c r="L376" s="14">
        <f t="array" ref="L376">INDEX(manifest_11Sep!$A$1:$V$3202,MATCH($B376,manifest_11Sep!$B$1:$B$3202,0),MATCH(A.Arr9sepList!L$1,manifest_11Sep!$A$1:$V$1,0))</f>
        <v>0.625</v>
      </c>
      <c r="M376" s="13" t="str">
        <f t="array" ref="M376">INDEX(manifest_11Sep!$A$1:$V$3202,MATCH($B376,manifest_11Sep!$B$1:$B$3202,0),MATCH(A.Arr9sepList!M$1,manifest_11Sep!$A$1:$V$1,0))</f>
        <v>ICN-T1</v>
      </c>
      <c r="N376" s="13" t="str">
        <f t="array" ref="N376">INDEX(manifest_11Sep!$A$1:$V$3202,MATCH($B376,manifest_11Sep!$B$1:$B$3202,0),MATCH(A.Arr9sepList!N$1,manifest_11Sep!$A$1:$V$1,0))</f>
        <v>LOTTE</v>
      </c>
      <c r="O376" s="15"/>
      <c r="P376" s="20"/>
      <c r="Q376" s="16">
        <v>15262338</v>
      </c>
      <c r="R376" s="16" t="s">
        <v>43</v>
      </c>
      <c r="S376" s="13">
        <f t="array" ref="S376">INDEX(manifest_11Sep!$A$1:$V$3202,MATCH($B376,manifest_11Sep!$B$1:$B$3202,0),MATCH(A.Arr9sepList!S$1,manifest_11Sep!$A$1:$V$1,0))</f>
        <v>0</v>
      </c>
    </row>
    <row r="377" spans="1:19" ht="15.75" customHeight="1">
      <c r="A377" s="13" t="str">
        <f t="array" ref="A377">INDEX(manifest_11Sep!$A$1:$V$3202,MATCH($B377,manifest_11Sep!$B$1:$B$3202,0),MATCH(A.Arr9sepList!A$1,manifest_11Sep!$A$1:$V$1,0))</f>
        <v>A</v>
      </c>
      <c r="B377" s="13" t="s">
        <v>1987</v>
      </c>
      <c r="C377" s="13" t="str">
        <f t="array" ref="C377">INDEX(manifest_11Sep!$A$1:$V$3202,MATCH($B377,manifest_11Sep!$B$1:$B$3202,0),MATCH(A.Arr9sepList!C$1,manifest_11Sep!$A$1:$V$1,0))</f>
        <v>36NWCD88TBF</v>
      </c>
      <c r="D377" s="13" t="str">
        <f t="array" ref="D377">INDEX(manifest_11Sep!$A$1:$V$3202,MATCH($B377,manifest_11Sep!$B$1:$B$3202,0),MATCH(A.Arr9sepList!D$1,manifest_11Sep!$A$1:$V$1,0))</f>
        <v>Female</v>
      </c>
      <c r="E377" s="13" t="str">
        <f t="array" ref="E377">INDEX(manifest_11Sep!$A$1:$V$3202,MATCH($B377,manifest_11Sep!$B$1:$B$3202,0),MATCH(A.Arr9sepList!E$1,manifest_11Sep!$A$1:$V$1,0))</f>
        <v>Carla La</v>
      </c>
      <c r="F377" s="13" t="str">
        <f t="array" ref="F377">INDEX(manifest_11Sep!$A$1:$V$3202,MATCH($B377,manifest_11Sep!$B$1:$B$3202,0),MATCH(A.Arr9sepList!F$1,manifest_11Sep!$A$1:$V$1,0))</f>
        <v>Malaikham</v>
      </c>
      <c r="G377" s="13">
        <f t="array" ref="G377">INDEX(manifest_11Sep!$A$1:$V$3202,MATCH($B377,manifest_11Sep!$B$1:$B$3202,0),MATCH(A.Arr9sepList!G$1,manifest_11Sep!$A$1:$V$1,0))</f>
        <v>54</v>
      </c>
      <c r="H377" s="13" t="str">
        <f t="array" ref="H377">INDEX(manifest_11Sep!$A$1:$V$3202,MATCH($B377,manifest_11Sep!$B$1:$B$3202,0),MATCH(A.Arr9sepList!H$1,manifest_11Sep!$A$1:$V$1,0))</f>
        <v>Dondon Dimailig</v>
      </c>
      <c r="I377" s="13" t="str">
        <f t="array" ref="I377">INDEX(manifest_11Sep!$A$1:$V$3202,MATCH($B377,manifest_11Sep!$B$1:$B$3202,0),MATCH(A.Arr9sepList!I$1,manifest_11Sep!$A$1:$V$1,0))</f>
        <v>United Airlines</v>
      </c>
      <c r="J377" s="13" t="str">
        <f t="array" ref="J377">INDEX(manifest_11Sep!$A$1:$V$3202,MATCH($B377,manifest_11Sep!$B$1:$B$3202,0),MATCH(A.Arr9sepList!J$1,manifest_11Sep!$A$1:$V$1,0))</f>
        <v>UA 893</v>
      </c>
      <c r="K377" s="13" t="str">
        <f t="array" ref="K377">INDEX(manifest_11Sep!$A$1:$V$3202,MATCH($B377,manifest_11Sep!$B$1:$B$3202,0),MATCH(A.Arr9sepList!K$1,manifest_11Sep!$A$1:$V$1,0))</f>
        <v>13-thg 9-25</v>
      </c>
      <c r="L377" s="14">
        <f t="array" ref="L377">INDEX(manifest_11Sep!$A$1:$V$3202,MATCH($B377,manifest_11Sep!$B$1:$B$3202,0),MATCH(A.Arr9sepList!L$1,manifest_11Sep!$A$1:$V$1,0))</f>
        <v>0.625</v>
      </c>
      <c r="M377" s="13" t="str">
        <f t="array" ref="M377">INDEX(manifest_11Sep!$A$1:$V$3202,MATCH($B377,manifest_11Sep!$B$1:$B$3202,0),MATCH(A.Arr9sepList!M$1,manifest_11Sep!$A$1:$V$1,0))</f>
        <v>ICN-T1</v>
      </c>
      <c r="N377" s="13" t="str">
        <f t="array" ref="N377">INDEX(manifest_11Sep!$A$1:$V$3202,MATCH($B377,manifest_11Sep!$B$1:$B$3202,0),MATCH(A.Arr9sepList!N$1,manifest_11Sep!$A$1:$V$1,0))</f>
        <v>LOTTE</v>
      </c>
      <c r="O377" s="15"/>
      <c r="P377" s="20"/>
      <c r="Q377" s="16">
        <v>15262338</v>
      </c>
      <c r="R377" s="16" t="s">
        <v>43</v>
      </c>
      <c r="S377" s="13">
        <f t="array" ref="S377">INDEX(manifest_11Sep!$A$1:$V$3202,MATCH($B377,manifest_11Sep!$B$1:$B$3202,0),MATCH(A.Arr9sepList!S$1,manifest_11Sep!$A$1:$V$1,0))</f>
        <v>0</v>
      </c>
    </row>
    <row r="378" spans="1:19" ht="15.75" customHeight="1">
      <c r="A378" s="13" t="str">
        <f t="array" ref="A378">INDEX(manifest_11Sep!$A$1:$V$3202,MATCH($B378,manifest_11Sep!$B$1:$B$3202,0),MATCH(A.Arr9sepList!A$1,manifest_11Sep!$A$1:$V$1,0))</f>
        <v>A</v>
      </c>
      <c r="B378" s="13" t="s">
        <v>1990</v>
      </c>
      <c r="C378" s="13" t="str">
        <f t="array" ref="C378">INDEX(manifest_11Sep!$A$1:$V$3202,MATCH($B378,manifest_11Sep!$B$1:$B$3202,0),MATCH(A.Arr9sepList!C$1,manifest_11Sep!$A$1:$V$1,0))</f>
        <v>36NWCD88TBF</v>
      </c>
      <c r="D378" s="13" t="str">
        <f t="array" ref="D378">INDEX(manifest_11Sep!$A$1:$V$3202,MATCH($B378,manifest_11Sep!$B$1:$B$3202,0),MATCH(A.Arr9sepList!D$1,manifest_11Sep!$A$1:$V$1,0))</f>
        <v>Male</v>
      </c>
      <c r="E378" s="13" t="str">
        <f t="array" ref="E378">INDEX(manifest_11Sep!$A$1:$V$3202,MATCH($B378,manifest_11Sep!$B$1:$B$3202,0),MATCH(A.Arr9sepList!E$1,manifest_11Sep!$A$1:$V$1,0))</f>
        <v>Anousinh</v>
      </c>
      <c r="F378" s="13" t="str">
        <f t="array" ref="F378">INDEX(manifest_11Sep!$A$1:$V$3202,MATCH($B378,manifest_11Sep!$B$1:$B$3202,0),MATCH(A.Arr9sepList!F$1,manifest_11Sep!$A$1:$V$1,0))</f>
        <v>Inthasane</v>
      </c>
      <c r="G378" s="13">
        <f t="array" ref="G378">INDEX(manifest_11Sep!$A$1:$V$3202,MATCH($B378,manifest_11Sep!$B$1:$B$3202,0),MATCH(A.Arr9sepList!G$1,manifest_11Sep!$A$1:$V$1,0))</f>
        <v>51</v>
      </c>
      <c r="H378" s="13" t="str">
        <f t="array" ref="H378">INDEX(manifest_11Sep!$A$1:$V$3202,MATCH($B378,manifest_11Sep!$B$1:$B$3202,0),MATCH(A.Arr9sepList!H$1,manifest_11Sep!$A$1:$V$1,0))</f>
        <v>Dondon Dimailig</v>
      </c>
      <c r="I378" s="13" t="str">
        <f t="array" ref="I378">INDEX(manifest_11Sep!$A$1:$V$3202,MATCH($B378,manifest_11Sep!$B$1:$B$3202,0),MATCH(A.Arr9sepList!I$1,manifest_11Sep!$A$1:$V$1,0))</f>
        <v>United Airlines</v>
      </c>
      <c r="J378" s="13" t="str">
        <f t="array" ref="J378">INDEX(manifest_11Sep!$A$1:$V$3202,MATCH($B378,manifest_11Sep!$B$1:$B$3202,0),MATCH(A.Arr9sepList!J$1,manifest_11Sep!$A$1:$V$1,0))</f>
        <v>UA 893</v>
      </c>
      <c r="K378" s="13" t="str">
        <f t="array" ref="K378">INDEX(manifest_11Sep!$A$1:$V$3202,MATCH($B378,manifest_11Sep!$B$1:$B$3202,0),MATCH(A.Arr9sepList!K$1,manifest_11Sep!$A$1:$V$1,0))</f>
        <v>13-thg 9-25</v>
      </c>
      <c r="L378" s="14">
        <f t="array" ref="L378">INDEX(manifest_11Sep!$A$1:$V$3202,MATCH($B378,manifest_11Sep!$B$1:$B$3202,0),MATCH(A.Arr9sepList!L$1,manifest_11Sep!$A$1:$V$1,0))</f>
        <v>0.625</v>
      </c>
      <c r="M378" s="13" t="str">
        <f t="array" ref="M378">INDEX(manifest_11Sep!$A$1:$V$3202,MATCH($B378,manifest_11Sep!$B$1:$B$3202,0),MATCH(A.Arr9sepList!M$1,manifest_11Sep!$A$1:$V$1,0))</f>
        <v>ICN-T1</v>
      </c>
      <c r="N378" s="13" t="str">
        <f t="array" ref="N378">INDEX(manifest_11Sep!$A$1:$V$3202,MATCH($B378,manifest_11Sep!$B$1:$B$3202,0),MATCH(A.Arr9sepList!N$1,manifest_11Sep!$A$1:$V$1,0))</f>
        <v>LOTTE</v>
      </c>
      <c r="O378" s="15"/>
      <c r="P378" s="20"/>
      <c r="Q378" s="16">
        <v>15262339</v>
      </c>
      <c r="R378" s="16" t="s">
        <v>43</v>
      </c>
      <c r="S378" s="13">
        <f t="array" ref="S378">INDEX(manifest_11Sep!$A$1:$V$3202,MATCH($B378,manifest_11Sep!$B$1:$B$3202,0),MATCH(A.Arr9sepList!S$1,manifest_11Sep!$A$1:$V$1,0))</f>
        <v>0</v>
      </c>
    </row>
    <row r="379" spans="1:19" ht="15.75" customHeight="1">
      <c r="A379" s="13" t="str">
        <f t="array" ref="A379">INDEX(manifest_11Sep!$A$1:$V$3202,MATCH($B379,manifest_11Sep!$B$1:$B$3202,0),MATCH(A.Arr9sepList!A$1,manifest_11Sep!$A$1:$V$1,0))</f>
        <v>A</v>
      </c>
      <c r="B379" s="13" t="s">
        <v>1993</v>
      </c>
      <c r="C379" s="13" t="str">
        <f t="array" ref="C379">INDEX(manifest_11Sep!$A$1:$V$3202,MATCH($B379,manifest_11Sep!$B$1:$B$3202,0),MATCH(A.Arr9sepList!C$1,manifest_11Sep!$A$1:$V$1,0))</f>
        <v>36NWCD88TBF</v>
      </c>
      <c r="D379" s="13" t="str">
        <f t="array" ref="D379">INDEX(manifest_11Sep!$A$1:$V$3202,MATCH($B379,manifest_11Sep!$B$1:$B$3202,0),MATCH(A.Arr9sepList!D$1,manifest_11Sep!$A$1:$V$1,0))</f>
        <v>Female</v>
      </c>
      <c r="E379" s="13" t="str">
        <f t="array" ref="E379">INDEX(manifest_11Sep!$A$1:$V$3202,MATCH($B379,manifest_11Sep!$B$1:$B$3202,0),MATCH(A.Arr9sepList!E$1,manifest_11Sep!$A$1:$V$1,0))</f>
        <v>Phasouksavanh</v>
      </c>
      <c r="F379" s="13" t="str">
        <f t="array" ref="F379">INDEX(manifest_11Sep!$A$1:$V$3202,MATCH($B379,manifest_11Sep!$B$1:$B$3202,0),MATCH(A.Arr9sepList!F$1,manifest_11Sep!$A$1:$V$1,0))</f>
        <v>Inthasane</v>
      </c>
      <c r="G379" s="13">
        <f t="array" ref="G379">INDEX(manifest_11Sep!$A$1:$V$3202,MATCH($B379,manifest_11Sep!$B$1:$B$3202,0),MATCH(A.Arr9sepList!G$1,manifest_11Sep!$A$1:$V$1,0))</f>
        <v>51</v>
      </c>
      <c r="H379" s="13" t="str">
        <f t="array" ref="H379">INDEX(manifest_11Sep!$A$1:$V$3202,MATCH($B379,manifest_11Sep!$B$1:$B$3202,0),MATCH(A.Arr9sepList!H$1,manifest_11Sep!$A$1:$V$1,0))</f>
        <v>Dondon Dimailig</v>
      </c>
      <c r="I379" s="13" t="str">
        <f t="array" ref="I379">INDEX(manifest_11Sep!$A$1:$V$3202,MATCH($B379,manifest_11Sep!$B$1:$B$3202,0),MATCH(A.Arr9sepList!I$1,manifest_11Sep!$A$1:$V$1,0))</f>
        <v>United Airlines</v>
      </c>
      <c r="J379" s="13" t="str">
        <f t="array" ref="J379">INDEX(manifest_11Sep!$A$1:$V$3202,MATCH($B379,manifest_11Sep!$B$1:$B$3202,0),MATCH(A.Arr9sepList!J$1,manifest_11Sep!$A$1:$V$1,0))</f>
        <v>UA 893</v>
      </c>
      <c r="K379" s="13" t="str">
        <f t="array" ref="K379">INDEX(manifest_11Sep!$A$1:$V$3202,MATCH($B379,manifest_11Sep!$B$1:$B$3202,0),MATCH(A.Arr9sepList!K$1,manifest_11Sep!$A$1:$V$1,0))</f>
        <v>13-thg 9-25</v>
      </c>
      <c r="L379" s="14">
        <f t="array" ref="L379">INDEX(manifest_11Sep!$A$1:$V$3202,MATCH($B379,manifest_11Sep!$B$1:$B$3202,0),MATCH(A.Arr9sepList!L$1,manifest_11Sep!$A$1:$V$1,0))</f>
        <v>0.625</v>
      </c>
      <c r="M379" s="13" t="str">
        <f t="array" ref="M379">INDEX(manifest_11Sep!$A$1:$V$3202,MATCH($B379,manifest_11Sep!$B$1:$B$3202,0),MATCH(A.Arr9sepList!M$1,manifest_11Sep!$A$1:$V$1,0))</f>
        <v>ICN-T1</v>
      </c>
      <c r="N379" s="13" t="str">
        <f t="array" ref="N379">INDEX(manifest_11Sep!$A$1:$V$3202,MATCH($B379,manifest_11Sep!$B$1:$B$3202,0),MATCH(A.Arr9sepList!N$1,manifest_11Sep!$A$1:$V$1,0))</f>
        <v>LOTTE</v>
      </c>
      <c r="O379" s="15"/>
      <c r="P379" s="20"/>
      <c r="Q379" s="16">
        <v>15262339</v>
      </c>
      <c r="R379" s="16" t="s">
        <v>43</v>
      </c>
      <c r="S379" s="13">
        <f t="array" ref="S379">INDEX(manifest_11Sep!$A$1:$V$3202,MATCH($B379,manifest_11Sep!$B$1:$B$3202,0),MATCH(A.Arr9sepList!S$1,manifest_11Sep!$A$1:$V$1,0))</f>
        <v>0</v>
      </c>
    </row>
    <row r="380" spans="1:19" ht="15.75" customHeight="1">
      <c r="A380" s="13" t="str">
        <f t="array" ref="A380">INDEX(manifest_11Sep!$A$1:$V$3202,MATCH($B380,manifest_11Sep!$B$1:$B$3202,0),MATCH(A.Arr9sepList!A$1,manifest_11Sep!$A$1:$V$1,0))</f>
        <v>A</v>
      </c>
      <c r="B380" s="13" t="s">
        <v>1995</v>
      </c>
      <c r="C380" s="13" t="str">
        <f t="array" ref="C380">INDEX(manifest_11Sep!$A$1:$V$3202,MATCH($B380,manifest_11Sep!$B$1:$B$3202,0),MATCH(A.Arr9sepList!C$1,manifest_11Sep!$A$1:$V$1,0))</f>
        <v>36NWCD88TBF</v>
      </c>
      <c r="D380" s="13" t="str">
        <f t="array" ref="D380">INDEX(manifest_11Sep!$A$1:$V$3202,MATCH($B380,manifest_11Sep!$B$1:$B$3202,0),MATCH(A.Arr9sepList!D$1,manifest_11Sep!$A$1:$V$1,0))</f>
        <v>Male</v>
      </c>
      <c r="E380" s="13" t="str">
        <f t="array" ref="E380">INDEX(manifest_11Sep!$A$1:$V$3202,MATCH($B380,manifest_11Sep!$B$1:$B$3202,0),MATCH(A.Arr9sepList!E$1,manifest_11Sep!$A$1:$V$1,0))</f>
        <v>Tristan Anurak</v>
      </c>
      <c r="F380" s="13" t="str">
        <f t="array" ref="F380">INDEX(manifest_11Sep!$A$1:$V$3202,MATCH($B380,manifest_11Sep!$B$1:$B$3202,0),MATCH(A.Arr9sepList!F$1,manifest_11Sep!$A$1:$V$1,0))</f>
        <v>Inthasane</v>
      </c>
      <c r="G380" s="13">
        <f t="array" ref="G380">INDEX(manifest_11Sep!$A$1:$V$3202,MATCH($B380,manifest_11Sep!$B$1:$B$3202,0),MATCH(A.Arr9sepList!G$1,manifest_11Sep!$A$1:$V$1,0))</f>
        <v>9</v>
      </c>
      <c r="H380" s="13" t="str">
        <f t="array" ref="H380">INDEX(manifest_11Sep!$A$1:$V$3202,MATCH($B380,manifest_11Sep!$B$1:$B$3202,0),MATCH(A.Arr9sepList!H$1,manifest_11Sep!$A$1:$V$1,0))</f>
        <v>Dondon Dimailig</v>
      </c>
      <c r="I380" s="13" t="str">
        <f t="array" ref="I380">INDEX(manifest_11Sep!$A$1:$V$3202,MATCH($B380,manifest_11Sep!$B$1:$B$3202,0),MATCH(A.Arr9sepList!I$1,manifest_11Sep!$A$1:$V$1,0))</f>
        <v>United Airlines</v>
      </c>
      <c r="J380" s="13" t="str">
        <f t="array" ref="J380">INDEX(manifest_11Sep!$A$1:$V$3202,MATCH($B380,manifest_11Sep!$B$1:$B$3202,0),MATCH(A.Arr9sepList!J$1,manifest_11Sep!$A$1:$V$1,0))</f>
        <v>UA 893</v>
      </c>
      <c r="K380" s="13" t="str">
        <f t="array" ref="K380">INDEX(manifest_11Sep!$A$1:$V$3202,MATCH($B380,manifest_11Sep!$B$1:$B$3202,0),MATCH(A.Arr9sepList!K$1,manifest_11Sep!$A$1:$V$1,0))</f>
        <v>13-thg 9-25</v>
      </c>
      <c r="L380" s="14">
        <f t="array" ref="L380">INDEX(manifest_11Sep!$A$1:$V$3202,MATCH($B380,manifest_11Sep!$B$1:$B$3202,0),MATCH(A.Arr9sepList!L$1,manifest_11Sep!$A$1:$V$1,0))</f>
        <v>0.625</v>
      </c>
      <c r="M380" s="13" t="str">
        <f t="array" ref="M380">INDEX(manifest_11Sep!$A$1:$V$3202,MATCH($B380,manifest_11Sep!$B$1:$B$3202,0),MATCH(A.Arr9sepList!M$1,manifest_11Sep!$A$1:$V$1,0))</f>
        <v>ICN-T1</v>
      </c>
      <c r="N380" s="13" t="str">
        <f t="array" ref="N380">INDEX(manifest_11Sep!$A$1:$V$3202,MATCH($B380,manifest_11Sep!$B$1:$B$3202,0),MATCH(A.Arr9sepList!N$1,manifest_11Sep!$A$1:$V$1,0))</f>
        <v>LOTTE</v>
      </c>
      <c r="O380" s="15"/>
      <c r="P380" s="20"/>
      <c r="Q380" s="16">
        <v>15262339</v>
      </c>
      <c r="R380" s="16" t="s">
        <v>43</v>
      </c>
      <c r="S380" s="13">
        <f t="array" ref="S380">INDEX(manifest_11Sep!$A$1:$V$3202,MATCH($B380,manifest_11Sep!$B$1:$B$3202,0),MATCH(A.Arr9sepList!S$1,manifest_11Sep!$A$1:$V$1,0))</f>
        <v>0</v>
      </c>
    </row>
    <row r="381" spans="1:19" ht="15.75" customHeight="1">
      <c r="A381" s="13" t="str">
        <f t="array" ref="A381">INDEX(manifest_11Sep!$A$1:$V$3202,MATCH($B381,manifest_11Sep!$B$1:$B$3202,0),MATCH(A.Arr9sepList!A$1,manifest_11Sep!$A$1:$V$1,0))</f>
        <v>A</v>
      </c>
      <c r="B381" s="13" t="s">
        <v>2033</v>
      </c>
      <c r="C381" s="13" t="str">
        <f t="array" ref="C381">INDEX(manifest_11Sep!$A$1:$V$3202,MATCH($B381,manifest_11Sep!$B$1:$B$3202,0),MATCH(A.Arr9sepList!C$1,manifest_11Sep!$A$1:$V$1,0))</f>
        <v>TXN229QRHJH</v>
      </c>
      <c r="D381" s="13" t="str">
        <f t="array" ref="D381">INDEX(manifest_11Sep!$A$1:$V$3202,MATCH($B381,manifest_11Sep!$B$1:$B$3202,0),MATCH(A.Arr9sepList!D$1,manifest_11Sep!$A$1:$V$1,0))</f>
        <v>Female</v>
      </c>
      <c r="E381" s="13" t="str">
        <f t="array" ref="E381">INDEX(manifest_11Sep!$A$1:$V$3202,MATCH($B381,manifest_11Sep!$B$1:$B$3202,0),MATCH(A.Arr9sepList!E$1,manifest_11Sep!$A$1:$V$1,0))</f>
        <v>Mildred Mendoza</v>
      </c>
      <c r="F381" s="13" t="str">
        <f t="array" ref="F381">INDEX(manifest_11Sep!$A$1:$V$3202,MATCH($B381,manifest_11Sep!$B$1:$B$3202,0),MATCH(A.Arr9sepList!F$1,manifest_11Sep!$A$1:$V$1,0))</f>
        <v>Mendoza</v>
      </c>
      <c r="G381" s="13">
        <f t="array" ref="G381">INDEX(manifest_11Sep!$A$1:$V$3202,MATCH($B381,manifest_11Sep!$B$1:$B$3202,0),MATCH(A.Arr9sepList!G$1,manifest_11Sep!$A$1:$V$1,0))</f>
        <v>59</v>
      </c>
      <c r="H381" s="13" t="str">
        <f t="array" ref="H381">INDEX(manifest_11Sep!$A$1:$V$3202,MATCH($B381,manifest_11Sep!$B$1:$B$3202,0),MATCH(A.Arr9sepList!H$1,manifest_11Sep!$A$1:$V$1,0))</f>
        <v>Dondon Dimailig</v>
      </c>
      <c r="I381" s="13" t="str">
        <f t="array" ref="I381">INDEX(manifest_11Sep!$A$1:$V$3202,MATCH($B381,manifest_11Sep!$B$1:$B$3202,0),MATCH(A.Arr9sepList!I$1,manifest_11Sep!$A$1:$V$1,0))</f>
        <v>United Airlines</v>
      </c>
      <c r="J381" s="13" t="str">
        <f t="array" ref="J381">INDEX(manifest_11Sep!$A$1:$V$3202,MATCH($B381,manifest_11Sep!$B$1:$B$3202,0),MATCH(A.Arr9sepList!J$1,manifest_11Sep!$A$1:$V$1,0))</f>
        <v>UA 893</v>
      </c>
      <c r="K381" s="13" t="str">
        <f t="array" ref="K381">INDEX(manifest_11Sep!$A$1:$V$3202,MATCH($B381,manifest_11Sep!$B$1:$B$3202,0),MATCH(A.Arr9sepList!K$1,manifest_11Sep!$A$1:$V$1,0))</f>
        <v>13-thg 9-25</v>
      </c>
      <c r="L381" s="14">
        <f t="array" ref="L381">INDEX(manifest_11Sep!$A$1:$V$3202,MATCH($B381,manifest_11Sep!$B$1:$B$3202,0),MATCH(A.Arr9sepList!L$1,manifest_11Sep!$A$1:$V$1,0))</f>
        <v>0.625</v>
      </c>
      <c r="M381" s="13" t="str">
        <f t="array" ref="M381">INDEX(manifest_11Sep!$A$1:$V$3202,MATCH($B381,manifest_11Sep!$B$1:$B$3202,0),MATCH(A.Arr9sepList!M$1,manifest_11Sep!$A$1:$V$1,0))</f>
        <v>ICN-T1</v>
      </c>
      <c r="N381" s="13" t="str">
        <f t="array" ref="N381">INDEX(manifest_11Sep!$A$1:$V$3202,MATCH($B381,manifest_11Sep!$B$1:$B$3202,0),MATCH(A.Arr9sepList!N$1,manifest_11Sep!$A$1:$V$1,0))</f>
        <v>LOTTE</v>
      </c>
      <c r="O381" s="15"/>
      <c r="P381" s="20"/>
      <c r="Q381" s="16">
        <v>15262347</v>
      </c>
      <c r="R381" s="16" t="s">
        <v>43</v>
      </c>
      <c r="S381" s="13">
        <f t="array" ref="S381">INDEX(manifest_11Sep!$A$1:$V$3202,MATCH($B381,manifest_11Sep!$B$1:$B$3202,0),MATCH(A.Arr9sepList!S$1,manifest_11Sep!$A$1:$V$1,0))</f>
        <v>0</v>
      </c>
    </row>
    <row r="382" spans="1:19" ht="15.75" customHeight="1">
      <c r="A382" s="13" t="str">
        <f t="array" ref="A382">INDEX(manifest_11Sep!$A$1:$V$3202,MATCH($B382,manifest_11Sep!$B$1:$B$3202,0),MATCH(A.Arr9sepList!A$1,manifest_11Sep!$A$1:$V$1,0))</f>
        <v>A</v>
      </c>
      <c r="B382" s="13" t="s">
        <v>2131</v>
      </c>
      <c r="C382" s="13" t="str">
        <f t="array" ref="C382">INDEX(manifest_11Sep!$A$1:$V$3202,MATCH($B382,manifest_11Sep!$B$1:$B$3202,0),MATCH(A.Arr9sepList!C$1,manifest_11Sep!$A$1:$V$1,0))</f>
        <v>C7N4DJZCCM2</v>
      </c>
      <c r="D382" s="13" t="str">
        <f t="array" ref="D382">INDEX(manifest_11Sep!$A$1:$V$3202,MATCH($B382,manifest_11Sep!$B$1:$B$3202,0),MATCH(A.Arr9sepList!D$1,manifest_11Sep!$A$1:$V$1,0))</f>
        <v>Male</v>
      </c>
      <c r="E382" s="13" t="str">
        <f t="array" ref="E382">INDEX(manifest_11Sep!$A$1:$V$3202,MATCH($B382,manifest_11Sep!$B$1:$B$3202,0),MATCH(A.Arr9sepList!E$1,manifest_11Sep!$A$1:$V$1,0))</f>
        <v>Demetrio Jr Apilis</v>
      </c>
      <c r="F382" s="13" t="str">
        <f t="array" ref="F382">INDEX(manifest_11Sep!$A$1:$V$3202,MATCH($B382,manifest_11Sep!$B$1:$B$3202,0),MATCH(A.Arr9sepList!F$1,manifest_11Sep!$A$1:$V$1,0))</f>
        <v>Pulanco</v>
      </c>
      <c r="G382" s="13">
        <f t="array" ref="G382">INDEX(manifest_11Sep!$A$1:$V$3202,MATCH($B382,manifest_11Sep!$B$1:$B$3202,0),MATCH(A.Arr9sepList!G$1,manifest_11Sep!$A$1:$V$1,0))</f>
        <v>60</v>
      </c>
      <c r="H382" s="13" t="str">
        <f t="array" ref="H382">INDEX(manifest_11Sep!$A$1:$V$3202,MATCH($B382,manifest_11Sep!$B$1:$B$3202,0),MATCH(A.Arr9sepList!H$1,manifest_11Sep!$A$1:$V$1,0))</f>
        <v>Dondon Dimailig</v>
      </c>
      <c r="I382" s="13" t="str">
        <f t="array" ref="I382">INDEX(manifest_11Sep!$A$1:$V$3202,MATCH($B382,manifest_11Sep!$B$1:$B$3202,0),MATCH(A.Arr9sepList!I$1,manifest_11Sep!$A$1:$V$1,0))</f>
        <v>United Airlines</v>
      </c>
      <c r="J382" s="13" t="str">
        <f t="array" ref="J382">INDEX(manifest_11Sep!$A$1:$V$3202,MATCH($B382,manifest_11Sep!$B$1:$B$3202,0),MATCH(A.Arr9sepList!J$1,manifest_11Sep!$A$1:$V$1,0))</f>
        <v>UA 893</v>
      </c>
      <c r="K382" s="13" t="str">
        <f t="array" ref="K382">INDEX(manifest_11Sep!$A$1:$V$3202,MATCH($B382,manifest_11Sep!$B$1:$B$3202,0),MATCH(A.Arr9sepList!K$1,manifest_11Sep!$A$1:$V$1,0))</f>
        <v>13-thg 9-25</v>
      </c>
      <c r="L382" s="14">
        <f t="array" ref="L382">INDEX(manifest_11Sep!$A$1:$V$3202,MATCH($B382,manifest_11Sep!$B$1:$B$3202,0),MATCH(A.Arr9sepList!L$1,manifest_11Sep!$A$1:$V$1,0))</f>
        <v>0.625</v>
      </c>
      <c r="M382" s="13" t="str">
        <f t="array" ref="M382">INDEX(manifest_11Sep!$A$1:$V$3202,MATCH($B382,manifest_11Sep!$B$1:$B$3202,0),MATCH(A.Arr9sepList!M$1,manifest_11Sep!$A$1:$V$1,0))</f>
        <v>ICN-T1</v>
      </c>
      <c r="N382" s="13" t="str">
        <f t="array" ref="N382">INDEX(manifest_11Sep!$A$1:$V$3202,MATCH($B382,manifest_11Sep!$B$1:$B$3202,0),MATCH(A.Arr9sepList!N$1,manifest_11Sep!$A$1:$V$1,0))</f>
        <v>LOTTE</v>
      </c>
      <c r="O382" s="15"/>
      <c r="P382" s="20"/>
      <c r="Q382" s="16">
        <v>15262371</v>
      </c>
      <c r="R382" s="16" t="s">
        <v>43</v>
      </c>
      <c r="S382" s="13">
        <f t="array" ref="S382">INDEX(manifest_11Sep!$A$1:$V$3202,MATCH($B382,manifest_11Sep!$B$1:$B$3202,0),MATCH(A.Arr9sepList!S$1,manifest_11Sep!$A$1:$V$1,0))</f>
        <v>0</v>
      </c>
    </row>
    <row r="383" spans="1:19" ht="15.75" customHeight="1">
      <c r="A383" s="13" t="str">
        <f t="array" ref="A383">INDEX(manifest_11Sep!$A$1:$V$3202,MATCH($B383,manifest_11Sep!$B$1:$B$3202,0),MATCH(A.Arr9sepList!A$1,manifest_11Sep!$A$1:$V$1,0))</f>
        <v>A</v>
      </c>
      <c r="B383" s="13" t="s">
        <v>2134</v>
      </c>
      <c r="C383" s="13" t="str">
        <f t="array" ref="C383">INDEX(manifest_11Sep!$A$1:$V$3202,MATCH($B383,manifest_11Sep!$B$1:$B$3202,0),MATCH(A.Arr9sepList!C$1,manifest_11Sep!$A$1:$V$1,0))</f>
        <v>C7N4DJZCCM2</v>
      </c>
      <c r="D383" s="13" t="str">
        <f t="array" ref="D383">INDEX(manifest_11Sep!$A$1:$V$3202,MATCH($B383,manifest_11Sep!$B$1:$B$3202,0),MATCH(A.Arr9sepList!D$1,manifest_11Sep!$A$1:$V$1,0))</f>
        <v>Female</v>
      </c>
      <c r="E383" s="13" t="str">
        <f t="array" ref="E383">INDEX(manifest_11Sep!$A$1:$V$3202,MATCH($B383,manifest_11Sep!$B$1:$B$3202,0),MATCH(A.Arr9sepList!E$1,manifest_11Sep!$A$1:$V$1,0))</f>
        <v>Jennifer Dela Cruz</v>
      </c>
      <c r="F383" s="13" t="str">
        <f t="array" ref="F383">INDEX(manifest_11Sep!$A$1:$V$3202,MATCH($B383,manifest_11Sep!$B$1:$B$3202,0),MATCH(A.Arr9sepList!F$1,manifest_11Sep!$A$1:$V$1,0))</f>
        <v>Pulanco</v>
      </c>
      <c r="G383" s="13">
        <f t="array" ref="G383">INDEX(manifest_11Sep!$A$1:$V$3202,MATCH($B383,manifest_11Sep!$B$1:$B$3202,0),MATCH(A.Arr9sepList!G$1,manifest_11Sep!$A$1:$V$1,0))</f>
        <v>60</v>
      </c>
      <c r="H383" s="13" t="str">
        <f t="array" ref="H383">INDEX(manifest_11Sep!$A$1:$V$3202,MATCH($B383,manifest_11Sep!$B$1:$B$3202,0),MATCH(A.Arr9sepList!H$1,manifest_11Sep!$A$1:$V$1,0))</f>
        <v>Dondon Dimailig</v>
      </c>
      <c r="I383" s="13" t="str">
        <f t="array" ref="I383">INDEX(manifest_11Sep!$A$1:$V$3202,MATCH($B383,manifest_11Sep!$B$1:$B$3202,0),MATCH(A.Arr9sepList!I$1,manifest_11Sep!$A$1:$V$1,0))</f>
        <v>United Airlines</v>
      </c>
      <c r="J383" s="13" t="str">
        <f t="array" ref="J383">INDEX(manifest_11Sep!$A$1:$V$3202,MATCH($B383,manifest_11Sep!$B$1:$B$3202,0),MATCH(A.Arr9sepList!J$1,manifest_11Sep!$A$1:$V$1,0))</f>
        <v>UA 893</v>
      </c>
      <c r="K383" s="13" t="str">
        <f t="array" ref="K383">INDEX(manifest_11Sep!$A$1:$V$3202,MATCH($B383,manifest_11Sep!$B$1:$B$3202,0),MATCH(A.Arr9sepList!K$1,manifest_11Sep!$A$1:$V$1,0))</f>
        <v>13-thg 9-25</v>
      </c>
      <c r="L383" s="14">
        <f t="array" ref="L383">INDEX(manifest_11Sep!$A$1:$V$3202,MATCH($B383,manifest_11Sep!$B$1:$B$3202,0),MATCH(A.Arr9sepList!L$1,manifest_11Sep!$A$1:$V$1,0))</f>
        <v>0.625</v>
      </c>
      <c r="M383" s="13" t="str">
        <f t="array" ref="M383">INDEX(manifest_11Sep!$A$1:$V$3202,MATCH($B383,manifest_11Sep!$B$1:$B$3202,0),MATCH(A.Arr9sepList!M$1,manifest_11Sep!$A$1:$V$1,0))</f>
        <v>ICN-T1</v>
      </c>
      <c r="N383" s="13" t="str">
        <f t="array" ref="N383">INDEX(manifest_11Sep!$A$1:$V$3202,MATCH($B383,manifest_11Sep!$B$1:$B$3202,0),MATCH(A.Arr9sepList!N$1,manifest_11Sep!$A$1:$V$1,0))</f>
        <v>LOTTE</v>
      </c>
      <c r="O383" s="15"/>
      <c r="P383" s="20"/>
      <c r="Q383" s="16">
        <v>15262371</v>
      </c>
      <c r="R383" s="16" t="s">
        <v>43</v>
      </c>
      <c r="S383" s="13">
        <f t="array" ref="S383">INDEX(manifest_11Sep!$A$1:$V$3202,MATCH($B383,manifest_11Sep!$B$1:$B$3202,0),MATCH(A.Arr9sepList!S$1,manifest_11Sep!$A$1:$V$1,0))</f>
        <v>0</v>
      </c>
    </row>
    <row r="384" spans="1:19" ht="15.75" customHeight="1">
      <c r="A384" s="13" t="str">
        <f t="array" ref="A384">INDEX(manifest_11Sep!$A$1:$V$3202,MATCH($B384,manifest_11Sep!$B$1:$B$3202,0),MATCH(A.Arr9sepList!A$1,manifest_11Sep!$A$1:$V$1,0))</f>
        <v>A</v>
      </c>
      <c r="B384" s="13" t="s">
        <v>2155</v>
      </c>
      <c r="C384" s="13" t="str">
        <f t="array" ref="C384">INDEX(manifest_11Sep!$A$1:$V$3202,MATCH($B384,manifest_11Sep!$B$1:$B$3202,0),MATCH(A.Arr9sepList!C$1,manifest_11Sep!$A$1:$V$1,0))</f>
        <v>F4NYN7QT6KH</v>
      </c>
      <c r="D384" s="13" t="str">
        <f t="array" ref="D384">INDEX(manifest_11Sep!$A$1:$V$3202,MATCH($B384,manifest_11Sep!$B$1:$B$3202,0),MATCH(A.Arr9sepList!D$1,manifest_11Sep!$A$1:$V$1,0))</f>
        <v>Male</v>
      </c>
      <c r="E384" s="13" t="str">
        <f t="array" ref="E384">INDEX(manifest_11Sep!$A$1:$V$3202,MATCH($B384,manifest_11Sep!$B$1:$B$3202,0),MATCH(A.Arr9sepList!E$1,manifest_11Sep!$A$1:$V$1,0))</f>
        <v>Francisco Serrano</v>
      </c>
      <c r="F384" s="13" t="str">
        <f t="array" ref="F384">INDEX(manifest_11Sep!$A$1:$V$3202,MATCH($B384,manifest_11Sep!$B$1:$B$3202,0),MATCH(A.Arr9sepList!F$1,manifest_11Sep!$A$1:$V$1,0))</f>
        <v>Castanares</v>
      </c>
      <c r="G384" s="13">
        <f t="array" ref="G384">INDEX(manifest_11Sep!$A$1:$V$3202,MATCH($B384,manifest_11Sep!$B$1:$B$3202,0),MATCH(A.Arr9sepList!G$1,manifest_11Sep!$A$1:$V$1,0))</f>
        <v>76</v>
      </c>
      <c r="H384" s="13" t="str">
        <f t="array" ref="H384">INDEX(manifest_11Sep!$A$1:$V$3202,MATCH($B384,manifest_11Sep!$B$1:$B$3202,0),MATCH(A.Arr9sepList!H$1,manifest_11Sep!$A$1:$V$1,0))</f>
        <v>Dondon Dimailig</v>
      </c>
      <c r="I384" s="13" t="str">
        <f t="array" ref="I384">INDEX(manifest_11Sep!$A$1:$V$3202,MATCH($B384,manifest_11Sep!$B$1:$B$3202,0),MATCH(A.Arr9sepList!I$1,manifest_11Sep!$A$1:$V$1,0))</f>
        <v>United Airlines</v>
      </c>
      <c r="J384" s="13" t="str">
        <f t="array" ref="J384">INDEX(manifest_11Sep!$A$1:$V$3202,MATCH($B384,manifest_11Sep!$B$1:$B$3202,0),MATCH(A.Arr9sepList!J$1,manifest_11Sep!$A$1:$V$1,0))</f>
        <v>UA 893</v>
      </c>
      <c r="K384" s="13" t="str">
        <f t="array" ref="K384">INDEX(manifest_11Sep!$A$1:$V$3202,MATCH($B384,manifest_11Sep!$B$1:$B$3202,0),MATCH(A.Arr9sepList!K$1,manifest_11Sep!$A$1:$V$1,0))</f>
        <v>13-thg 9-25</v>
      </c>
      <c r="L384" s="14">
        <f t="array" ref="L384">INDEX(manifest_11Sep!$A$1:$V$3202,MATCH($B384,manifest_11Sep!$B$1:$B$3202,0),MATCH(A.Arr9sepList!L$1,manifest_11Sep!$A$1:$V$1,0))</f>
        <v>0.625</v>
      </c>
      <c r="M384" s="13" t="str">
        <f t="array" ref="M384">INDEX(manifest_11Sep!$A$1:$V$3202,MATCH($B384,manifest_11Sep!$B$1:$B$3202,0),MATCH(A.Arr9sepList!M$1,manifest_11Sep!$A$1:$V$1,0))</f>
        <v>ICN-T1</v>
      </c>
      <c r="N384" s="13" t="str">
        <f t="array" ref="N384">INDEX(manifest_11Sep!$A$1:$V$3202,MATCH($B384,manifest_11Sep!$B$1:$B$3202,0),MATCH(A.Arr9sepList!N$1,manifest_11Sep!$A$1:$V$1,0))</f>
        <v>LOTTE</v>
      </c>
      <c r="O384" s="15"/>
      <c r="P384" s="20"/>
      <c r="Q384" s="16">
        <v>15262375</v>
      </c>
      <c r="R384" s="16" t="s">
        <v>61</v>
      </c>
      <c r="S384" s="13">
        <f t="array" ref="S384">INDEX(manifest_11Sep!$A$1:$V$3202,MATCH($B384,manifest_11Sep!$B$1:$B$3202,0),MATCH(A.Arr9sepList!S$1,manifest_11Sep!$A$1:$V$1,0))</f>
        <v>0</v>
      </c>
    </row>
    <row r="385" spans="1:19" ht="15.75" customHeight="1">
      <c r="A385" s="13" t="str">
        <f t="array" ref="A385">INDEX(manifest_11Sep!$A$1:$V$3202,MATCH($B385,manifest_11Sep!$B$1:$B$3202,0),MATCH(A.Arr9sepList!A$1,manifest_11Sep!$A$1:$V$1,0))</f>
        <v>A</v>
      </c>
      <c r="B385" s="13" t="s">
        <v>2157</v>
      </c>
      <c r="C385" s="13" t="str">
        <f t="array" ref="C385">INDEX(manifest_11Sep!$A$1:$V$3202,MATCH($B385,manifest_11Sep!$B$1:$B$3202,0),MATCH(A.Arr9sepList!C$1,manifest_11Sep!$A$1:$V$1,0))</f>
        <v>F4NYN7QT6KH</v>
      </c>
      <c r="D385" s="13" t="str">
        <f t="array" ref="D385">INDEX(manifest_11Sep!$A$1:$V$3202,MATCH($B385,manifest_11Sep!$B$1:$B$3202,0),MATCH(A.Arr9sepList!D$1,manifest_11Sep!$A$1:$V$1,0))</f>
        <v>Female</v>
      </c>
      <c r="E385" s="13" t="str">
        <f t="array" ref="E385">INDEX(manifest_11Sep!$A$1:$V$3202,MATCH($B385,manifest_11Sep!$B$1:$B$3202,0),MATCH(A.Arr9sepList!E$1,manifest_11Sep!$A$1:$V$1,0))</f>
        <v>Rebecca Rivera</v>
      </c>
      <c r="F385" s="13" t="str">
        <f t="array" ref="F385">INDEX(manifest_11Sep!$A$1:$V$3202,MATCH($B385,manifest_11Sep!$B$1:$B$3202,0),MATCH(A.Arr9sepList!F$1,manifest_11Sep!$A$1:$V$1,0))</f>
        <v>Castanares</v>
      </c>
      <c r="G385" s="13">
        <f t="array" ref="G385">INDEX(manifest_11Sep!$A$1:$V$3202,MATCH($B385,manifest_11Sep!$B$1:$B$3202,0),MATCH(A.Arr9sepList!G$1,manifest_11Sep!$A$1:$V$1,0))</f>
        <v>69</v>
      </c>
      <c r="H385" s="13" t="str">
        <f t="array" ref="H385">INDEX(manifest_11Sep!$A$1:$V$3202,MATCH($B385,manifest_11Sep!$B$1:$B$3202,0),MATCH(A.Arr9sepList!H$1,manifest_11Sep!$A$1:$V$1,0))</f>
        <v>Dondon Dimailig</v>
      </c>
      <c r="I385" s="13" t="str">
        <f t="array" ref="I385">INDEX(manifest_11Sep!$A$1:$V$3202,MATCH($B385,manifest_11Sep!$B$1:$B$3202,0),MATCH(A.Arr9sepList!I$1,manifest_11Sep!$A$1:$V$1,0))</f>
        <v>United Airlines</v>
      </c>
      <c r="J385" s="13" t="str">
        <f t="array" ref="J385">INDEX(manifest_11Sep!$A$1:$V$3202,MATCH($B385,manifest_11Sep!$B$1:$B$3202,0),MATCH(A.Arr9sepList!J$1,manifest_11Sep!$A$1:$V$1,0))</f>
        <v>UA 893</v>
      </c>
      <c r="K385" s="13" t="str">
        <f t="array" ref="K385">INDEX(manifest_11Sep!$A$1:$V$3202,MATCH($B385,manifest_11Sep!$B$1:$B$3202,0),MATCH(A.Arr9sepList!K$1,manifest_11Sep!$A$1:$V$1,0))</f>
        <v>13-thg 9-25</v>
      </c>
      <c r="L385" s="14">
        <f t="array" ref="L385">INDEX(manifest_11Sep!$A$1:$V$3202,MATCH($B385,manifest_11Sep!$B$1:$B$3202,0),MATCH(A.Arr9sepList!L$1,manifest_11Sep!$A$1:$V$1,0))</f>
        <v>0.625</v>
      </c>
      <c r="M385" s="13" t="str">
        <f t="array" ref="M385">INDEX(manifest_11Sep!$A$1:$V$3202,MATCH($B385,manifest_11Sep!$B$1:$B$3202,0),MATCH(A.Arr9sepList!M$1,manifest_11Sep!$A$1:$V$1,0))</f>
        <v>ICN-T1</v>
      </c>
      <c r="N385" s="13" t="str">
        <f t="array" ref="N385">INDEX(manifest_11Sep!$A$1:$V$3202,MATCH($B385,manifest_11Sep!$B$1:$B$3202,0),MATCH(A.Arr9sepList!N$1,manifest_11Sep!$A$1:$V$1,0))</f>
        <v>LOTTE</v>
      </c>
      <c r="O385" s="15"/>
      <c r="P385" s="20"/>
      <c r="Q385" s="16">
        <v>15262375</v>
      </c>
      <c r="R385" s="16" t="s">
        <v>61</v>
      </c>
      <c r="S385" s="13">
        <f t="array" ref="S385">INDEX(manifest_11Sep!$A$1:$V$3202,MATCH($B385,manifest_11Sep!$B$1:$B$3202,0),MATCH(A.Arr9sepList!S$1,manifest_11Sep!$A$1:$V$1,0))</f>
        <v>0</v>
      </c>
    </row>
    <row r="386" spans="1:19" ht="15.75" customHeight="1">
      <c r="A386" s="13" t="str">
        <f t="array" ref="A386">INDEX(manifest_11Sep!$A$1:$V$3202,MATCH($B386,manifest_11Sep!$B$1:$B$3202,0),MATCH(A.Arr9sepList!A$1,manifest_11Sep!$A$1:$V$1,0))</f>
        <v>A</v>
      </c>
      <c r="B386" s="13" t="s">
        <v>2159</v>
      </c>
      <c r="C386" s="13" t="str">
        <f t="array" ref="C386">INDEX(manifest_11Sep!$A$1:$V$3202,MATCH($B386,manifest_11Sep!$B$1:$B$3202,0),MATCH(A.Arr9sepList!C$1,manifest_11Sep!$A$1:$V$1,0))</f>
        <v>6YNSPTRPNR2</v>
      </c>
      <c r="D386" s="13" t="str">
        <f t="array" ref="D386">INDEX(manifest_11Sep!$A$1:$V$3202,MATCH($B386,manifest_11Sep!$B$1:$B$3202,0),MATCH(A.Arr9sepList!D$1,manifest_11Sep!$A$1:$V$1,0))</f>
        <v>Female</v>
      </c>
      <c r="E386" s="13" t="str">
        <f t="array" ref="E386">INDEX(manifest_11Sep!$A$1:$V$3202,MATCH($B386,manifest_11Sep!$B$1:$B$3202,0),MATCH(A.Arr9sepList!E$1,manifest_11Sep!$A$1:$V$1,0))</f>
        <v>Cristina Lynn</v>
      </c>
      <c r="F386" s="13" t="str">
        <f t="array" ref="F386">INDEX(manifest_11Sep!$A$1:$V$3202,MATCH($B386,manifest_11Sep!$B$1:$B$3202,0),MATCH(A.Arr9sepList!F$1,manifest_11Sep!$A$1:$V$1,0))</f>
        <v>Bruno</v>
      </c>
      <c r="G386" s="13">
        <f t="array" ref="G386">INDEX(manifest_11Sep!$A$1:$V$3202,MATCH($B386,manifest_11Sep!$B$1:$B$3202,0),MATCH(A.Arr9sepList!G$1,manifest_11Sep!$A$1:$V$1,0))</f>
        <v>56</v>
      </c>
      <c r="H386" s="13" t="str">
        <f t="array" ref="H386">INDEX(manifest_11Sep!$A$1:$V$3202,MATCH($B386,manifest_11Sep!$B$1:$B$3202,0),MATCH(A.Arr9sepList!H$1,manifest_11Sep!$A$1:$V$1,0))</f>
        <v>Dondon Dimailig</v>
      </c>
      <c r="I386" s="13" t="str">
        <f t="array" ref="I386">INDEX(manifest_11Sep!$A$1:$V$3202,MATCH($B386,manifest_11Sep!$B$1:$B$3202,0),MATCH(A.Arr9sepList!I$1,manifest_11Sep!$A$1:$V$1,0))</f>
        <v>United Airlines</v>
      </c>
      <c r="J386" s="13" t="str">
        <f t="array" ref="J386">INDEX(manifest_11Sep!$A$1:$V$3202,MATCH($B386,manifest_11Sep!$B$1:$B$3202,0),MATCH(A.Arr9sepList!J$1,manifest_11Sep!$A$1:$V$1,0))</f>
        <v>UA 893</v>
      </c>
      <c r="K386" s="13" t="str">
        <f t="array" ref="K386">INDEX(manifest_11Sep!$A$1:$V$3202,MATCH($B386,manifest_11Sep!$B$1:$B$3202,0),MATCH(A.Arr9sepList!K$1,manifest_11Sep!$A$1:$V$1,0))</f>
        <v>13-thg 9-25</v>
      </c>
      <c r="L386" s="14">
        <f t="array" ref="L386">INDEX(manifest_11Sep!$A$1:$V$3202,MATCH($B386,manifest_11Sep!$B$1:$B$3202,0),MATCH(A.Arr9sepList!L$1,manifest_11Sep!$A$1:$V$1,0))</f>
        <v>0.625</v>
      </c>
      <c r="M386" s="13" t="str">
        <f t="array" ref="M386">INDEX(manifest_11Sep!$A$1:$V$3202,MATCH($B386,manifest_11Sep!$B$1:$B$3202,0),MATCH(A.Arr9sepList!M$1,manifest_11Sep!$A$1:$V$1,0))</f>
        <v>ICN-T1</v>
      </c>
      <c r="N386" s="13" t="str">
        <f t="array" ref="N386">INDEX(manifest_11Sep!$A$1:$V$3202,MATCH($B386,manifest_11Sep!$B$1:$B$3202,0),MATCH(A.Arr9sepList!N$1,manifest_11Sep!$A$1:$V$1,0))</f>
        <v>LOTTE</v>
      </c>
      <c r="O386" s="15"/>
      <c r="P386" s="20"/>
      <c r="Q386" s="16">
        <v>15262376</v>
      </c>
      <c r="R386" s="16" t="s">
        <v>43</v>
      </c>
      <c r="S386" s="13">
        <f t="array" ref="S386">INDEX(manifest_11Sep!$A$1:$V$3202,MATCH($B386,manifest_11Sep!$B$1:$B$3202,0),MATCH(A.Arr9sepList!S$1,manifest_11Sep!$A$1:$V$1,0))</f>
        <v>0</v>
      </c>
    </row>
    <row r="387" spans="1:19" ht="15.75" customHeight="1">
      <c r="A387" s="13" t="str">
        <f t="array" ref="A387">INDEX(manifest_11Sep!$A$1:$V$3202,MATCH($B387,manifest_11Sep!$B$1:$B$3202,0),MATCH(A.Arr9sepList!A$1,manifest_11Sep!$A$1:$V$1,0))</f>
        <v>A</v>
      </c>
      <c r="B387" s="13" t="s">
        <v>2163</v>
      </c>
      <c r="C387" s="13" t="str">
        <f t="array" ref="C387">INDEX(manifest_11Sep!$A$1:$V$3202,MATCH($B387,manifest_11Sep!$B$1:$B$3202,0),MATCH(A.Arr9sepList!C$1,manifest_11Sep!$A$1:$V$1,0))</f>
        <v>6YNSPTRPNR2</v>
      </c>
      <c r="D387" s="13" t="str">
        <f t="array" ref="D387">INDEX(manifest_11Sep!$A$1:$V$3202,MATCH($B387,manifest_11Sep!$B$1:$B$3202,0),MATCH(A.Arr9sepList!D$1,manifest_11Sep!$A$1:$V$1,0))</f>
        <v>Male</v>
      </c>
      <c r="E387" s="13" t="str">
        <f t="array" ref="E387">INDEX(manifest_11Sep!$A$1:$V$3202,MATCH($B387,manifest_11Sep!$B$1:$B$3202,0),MATCH(A.Arr9sepList!E$1,manifest_11Sep!$A$1:$V$1,0))</f>
        <v>Vincent H</v>
      </c>
      <c r="F387" s="13" t="str">
        <f t="array" ref="F387">INDEX(manifest_11Sep!$A$1:$V$3202,MATCH($B387,manifest_11Sep!$B$1:$B$3202,0),MATCH(A.Arr9sepList!F$1,manifest_11Sep!$A$1:$V$1,0))</f>
        <v>Bruno</v>
      </c>
      <c r="G387" s="13">
        <f t="array" ref="G387">INDEX(manifest_11Sep!$A$1:$V$3202,MATCH($B387,manifest_11Sep!$B$1:$B$3202,0),MATCH(A.Arr9sepList!G$1,manifest_11Sep!$A$1:$V$1,0))</f>
        <v>58</v>
      </c>
      <c r="H387" s="13" t="str">
        <f t="array" ref="H387">INDEX(manifest_11Sep!$A$1:$V$3202,MATCH($B387,manifest_11Sep!$B$1:$B$3202,0),MATCH(A.Arr9sepList!H$1,manifest_11Sep!$A$1:$V$1,0))</f>
        <v>Dondon Dimailig</v>
      </c>
      <c r="I387" s="13" t="str">
        <f t="array" ref="I387">INDEX(manifest_11Sep!$A$1:$V$3202,MATCH($B387,manifest_11Sep!$B$1:$B$3202,0),MATCH(A.Arr9sepList!I$1,manifest_11Sep!$A$1:$V$1,0))</f>
        <v>United Airlines</v>
      </c>
      <c r="J387" s="13" t="str">
        <f t="array" ref="J387">INDEX(manifest_11Sep!$A$1:$V$3202,MATCH($B387,manifest_11Sep!$B$1:$B$3202,0),MATCH(A.Arr9sepList!J$1,manifest_11Sep!$A$1:$V$1,0))</f>
        <v>UA 893</v>
      </c>
      <c r="K387" s="13" t="str">
        <f t="array" ref="K387">INDEX(manifest_11Sep!$A$1:$V$3202,MATCH($B387,manifest_11Sep!$B$1:$B$3202,0),MATCH(A.Arr9sepList!K$1,manifest_11Sep!$A$1:$V$1,0))</f>
        <v>13-thg 9-25</v>
      </c>
      <c r="L387" s="14">
        <f t="array" ref="L387">INDEX(manifest_11Sep!$A$1:$V$3202,MATCH($B387,manifest_11Sep!$B$1:$B$3202,0),MATCH(A.Arr9sepList!L$1,manifest_11Sep!$A$1:$V$1,0))</f>
        <v>0.625</v>
      </c>
      <c r="M387" s="13" t="str">
        <f t="array" ref="M387">INDEX(manifest_11Sep!$A$1:$V$3202,MATCH($B387,manifest_11Sep!$B$1:$B$3202,0),MATCH(A.Arr9sepList!M$1,manifest_11Sep!$A$1:$V$1,0))</f>
        <v>ICN-T1</v>
      </c>
      <c r="N387" s="13" t="str">
        <f t="array" ref="N387">INDEX(manifest_11Sep!$A$1:$V$3202,MATCH($B387,manifest_11Sep!$B$1:$B$3202,0),MATCH(A.Arr9sepList!N$1,manifest_11Sep!$A$1:$V$1,0))</f>
        <v>LOTTE</v>
      </c>
      <c r="O387" s="15"/>
      <c r="P387" s="20"/>
      <c r="Q387" s="16">
        <v>15262376</v>
      </c>
      <c r="R387" s="16" t="s">
        <v>43</v>
      </c>
      <c r="S387" s="13">
        <f t="array" ref="S387">INDEX(manifest_11Sep!$A$1:$V$3202,MATCH($B387,manifest_11Sep!$B$1:$B$3202,0),MATCH(A.Arr9sepList!S$1,manifest_11Sep!$A$1:$V$1,0))</f>
        <v>0</v>
      </c>
    </row>
    <row r="388" spans="1:19" ht="15.75" customHeight="1">
      <c r="A388" s="13" t="str">
        <f t="array" ref="A388">INDEX(manifest_11Sep!$A$1:$V$3202,MATCH($B388,manifest_11Sep!$B$1:$B$3202,0),MATCH(A.Arr9sepList!A$1,manifest_11Sep!$A$1:$V$1,0))</f>
        <v>A</v>
      </c>
      <c r="B388" s="3" t="s">
        <v>111</v>
      </c>
      <c r="C388" s="13" t="str">
        <f t="array" ref="C388">INDEX(manifest_11Sep!$A$1:$V$3202,MATCH($B388,manifest_11Sep!$B$1:$B$3202,0),MATCH(A.Arr9sepList!C$1,manifest_11Sep!$A$1:$V$1,0))</f>
        <v>F8N53FQYVT4</v>
      </c>
      <c r="D388" s="13" t="str">
        <f t="array" ref="D388">INDEX(manifest_11Sep!$A$1:$V$3202,MATCH($B388,manifest_11Sep!$B$1:$B$3202,0),MATCH(A.Arr9sepList!D$1,manifest_11Sep!$A$1:$V$1,0))</f>
        <v>Male</v>
      </c>
      <c r="E388" s="13" t="str">
        <f t="array" ref="E388">INDEX(manifest_11Sep!$A$1:$V$3202,MATCH($B388,manifest_11Sep!$B$1:$B$3202,0),MATCH(A.Arr9sepList!E$1,manifest_11Sep!$A$1:$V$1,0))</f>
        <v>Cossi Modeste</v>
      </c>
      <c r="F388" s="13" t="str">
        <f t="array" ref="F388">INDEX(manifest_11Sep!$A$1:$V$3202,MATCH($B388,manifest_11Sep!$B$1:$B$3202,0),MATCH(A.Arr9sepList!F$1,manifest_11Sep!$A$1:$V$1,0))</f>
        <v>Yekpe</v>
      </c>
      <c r="G388" s="13">
        <f t="array" ref="G388">INDEX(manifest_11Sep!$A$1:$V$3202,MATCH($B388,manifest_11Sep!$B$1:$B$3202,0),MATCH(A.Arr9sepList!G$1,manifest_11Sep!$A$1:$V$1,0))</f>
        <v>51</v>
      </c>
      <c r="H388" s="13" t="str">
        <f t="array" ref="H388">INDEX(manifest_11Sep!$A$1:$V$3202,MATCH($B388,manifest_11Sep!$B$1:$B$3202,0),MATCH(A.Arr9sepList!H$1,manifest_11Sep!$A$1:$V$1,0))</f>
        <v>Adeolu Durotoye</v>
      </c>
      <c r="I388" s="13" t="str">
        <f t="array" ref="I388">INDEX(manifest_11Sep!$A$1:$V$3202,MATCH($B388,manifest_11Sep!$B$1:$B$3202,0),MATCH(A.Arr9sepList!I$1,manifest_11Sep!$A$1:$V$1,0))</f>
        <v>United Airlines</v>
      </c>
      <c r="J388" s="13" t="str">
        <f t="array" ref="J388">INDEX(manifest_11Sep!$A$1:$V$3202,MATCH($B388,manifest_11Sep!$B$1:$B$3202,0),MATCH(A.Arr9sepList!J$1,manifest_11Sep!$A$1:$V$1,0))</f>
        <v>UA 893</v>
      </c>
      <c r="K388" s="13" t="str">
        <f t="array" ref="K388">INDEX(manifest_11Sep!$A$1:$V$3202,MATCH($B388,manifest_11Sep!$B$1:$B$3202,0),MATCH(A.Arr9sepList!K$1,manifest_11Sep!$A$1:$V$1,0))</f>
        <v>13-thg 9-25</v>
      </c>
      <c r="L388" s="14">
        <f t="array" ref="L388">INDEX(manifest_11Sep!$A$1:$V$3202,MATCH($B388,manifest_11Sep!$B$1:$B$3202,0),MATCH(A.Arr9sepList!L$1,manifest_11Sep!$A$1:$V$1,0))</f>
        <v>0.625</v>
      </c>
      <c r="M388" s="13" t="str">
        <f t="array" ref="M388">INDEX(manifest_11Sep!$A$1:$V$3202,MATCH($B388,manifest_11Sep!$B$1:$B$3202,0),MATCH(A.Arr9sepList!M$1,manifest_11Sep!$A$1:$V$1,0))</f>
        <v>ICN-T1</v>
      </c>
      <c r="N388" s="13" t="str">
        <f t="array" ref="N388">INDEX(manifest_11Sep!$A$1:$V$3202,MATCH($B388,manifest_11Sep!$B$1:$B$3202,0),MATCH(A.Arr9sepList!N$1,manifest_11Sep!$A$1:$V$1,0))</f>
        <v>LOTTE</v>
      </c>
      <c r="O388" s="15"/>
      <c r="P388" s="13"/>
      <c r="Q388" s="16">
        <v>15262315</v>
      </c>
      <c r="R388" s="16" t="s">
        <v>43</v>
      </c>
      <c r="S388" s="13">
        <f t="array" ref="S388">INDEX(manifest_11Sep!$A$1:$V$3202,MATCH($B388,manifest_11Sep!$B$1:$B$3202,0),MATCH(A.Arr9sepList!S$1,manifest_11Sep!$A$1:$V$1,0))</f>
        <v>0</v>
      </c>
    </row>
    <row r="389" spans="1:19" ht="15.75" customHeight="1">
      <c r="A389" s="13" t="str">
        <f t="array" ref="A389">INDEX(manifest_11Sep!$A$1:$V$3202,MATCH($B389,manifest_11Sep!$B$1:$B$3202,0),MATCH(A.Arr9sepList!A$1,manifest_11Sep!$A$1:$V$1,0))</f>
        <v>A</v>
      </c>
      <c r="B389" s="3" t="s">
        <v>117</v>
      </c>
      <c r="C389" s="13" t="str">
        <f t="array" ref="C389">INDEX(manifest_11Sep!$A$1:$V$3202,MATCH($B389,manifest_11Sep!$B$1:$B$3202,0),MATCH(A.Arr9sepList!C$1,manifest_11Sep!$A$1:$V$1,0))</f>
        <v>F8N53FQYVT4</v>
      </c>
      <c r="D389" s="13" t="str">
        <f t="array" ref="D389">INDEX(manifest_11Sep!$A$1:$V$3202,MATCH($B389,manifest_11Sep!$B$1:$B$3202,0),MATCH(A.Arr9sepList!D$1,manifest_11Sep!$A$1:$V$1,0))</f>
        <v>Female</v>
      </c>
      <c r="E389" s="13" t="str">
        <f t="array" ref="E389">INDEX(manifest_11Sep!$A$1:$V$3202,MATCH($B389,manifest_11Sep!$B$1:$B$3202,0),MATCH(A.Arr9sepList!E$1,manifest_11Sep!$A$1:$V$1,0))</f>
        <v>Florence</v>
      </c>
      <c r="F389" s="13" t="str">
        <f t="array" ref="F389">INDEX(manifest_11Sep!$A$1:$V$3202,MATCH($B389,manifest_11Sep!$B$1:$B$3202,0),MATCH(A.Arr9sepList!F$1,manifest_11Sep!$A$1:$V$1,0))</f>
        <v>Akouegnon</v>
      </c>
      <c r="G389" s="13">
        <f t="array" ref="G389">INDEX(manifest_11Sep!$A$1:$V$3202,MATCH($B389,manifest_11Sep!$B$1:$B$3202,0),MATCH(A.Arr9sepList!G$1,manifest_11Sep!$A$1:$V$1,0))</f>
        <v>49</v>
      </c>
      <c r="H389" s="13" t="str">
        <f t="array" ref="H389">INDEX(manifest_11Sep!$A$1:$V$3202,MATCH($B389,manifest_11Sep!$B$1:$B$3202,0),MATCH(A.Arr9sepList!H$1,manifest_11Sep!$A$1:$V$1,0))</f>
        <v>Adeolu Durotoye</v>
      </c>
      <c r="I389" s="13" t="str">
        <f t="array" ref="I389">INDEX(manifest_11Sep!$A$1:$V$3202,MATCH($B389,manifest_11Sep!$B$1:$B$3202,0),MATCH(A.Arr9sepList!I$1,manifest_11Sep!$A$1:$V$1,0))</f>
        <v>United Airlines</v>
      </c>
      <c r="J389" s="13" t="str">
        <f t="array" ref="J389">INDEX(manifest_11Sep!$A$1:$V$3202,MATCH($B389,manifest_11Sep!$B$1:$B$3202,0),MATCH(A.Arr9sepList!J$1,manifest_11Sep!$A$1:$V$1,0))</f>
        <v>UA 893</v>
      </c>
      <c r="K389" s="13" t="str">
        <f t="array" ref="K389">INDEX(manifest_11Sep!$A$1:$V$3202,MATCH($B389,manifest_11Sep!$B$1:$B$3202,0),MATCH(A.Arr9sepList!K$1,manifest_11Sep!$A$1:$V$1,0))</f>
        <v>13-thg 9-25</v>
      </c>
      <c r="L389" s="14">
        <f t="array" ref="L389">INDEX(manifest_11Sep!$A$1:$V$3202,MATCH($B389,manifest_11Sep!$B$1:$B$3202,0),MATCH(A.Arr9sepList!L$1,manifest_11Sep!$A$1:$V$1,0))</f>
        <v>0.625</v>
      </c>
      <c r="M389" s="13" t="str">
        <f t="array" ref="M389">INDEX(manifest_11Sep!$A$1:$V$3202,MATCH($B389,manifest_11Sep!$B$1:$B$3202,0),MATCH(A.Arr9sepList!M$1,manifest_11Sep!$A$1:$V$1,0))</f>
        <v>ICN-T1</v>
      </c>
      <c r="N389" s="13" t="str">
        <f t="array" ref="N389">INDEX(manifest_11Sep!$A$1:$V$3202,MATCH($B389,manifest_11Sep!$B$1:$B$3202,0),MATCH(A.Arr9sepList!N$1,manifest_11Sep!$A$1:$V$1,0))</f>
        <v>LOTTE</v>
      </c>
      <c r="O389" s="15"/>
      <c r="P389" s="13"/>
      <c r="Q389" s="16">
        <v>15262315</v>
      </c>
      <c r="R389" s="16" t="s">
        <v>43</v>
      </c>
      <c r="S389" s="13">
        <f t="array" ref="S389">INDEX(manifest_11Sep!$A$1:$V$3202,MATCH($B389,manifest_11Sep!$B$1:$B$3202,0),MATCH(A.Arr9sepList!S$1,manifest_11Sep!$A$1:$V$1,0))</f>
        <v>0</v>
      </c>
    </row>
    <row r="390" spans="1:19" ht="15.75" customHeight="1">
      <c r="A390" s="13" t="str">
        <f t="array" ref="A390">INDEX(manifest_11Sep!$A$1:$V$3202,MATCH($B390,manifest_11Sep!$B$1:$B$3202,0),MATCH(A.Arr9sepList!A$1,manifest_11Sep!$A$1:$V$1,0))</f>
        <v>A</v>
      </c>
      <c r="B390" s="13" t="s">
        <v>1795</v>
      </c>
      <c r="C390" s="13" t="str">
        <f t="array" ref="C390">INDEX(manifest_11Sep!$A$1:$V$3202,MATCH($B390,manifest_11Sep!$B$1:$B$3202,0),MATCH(A.Arr9sepList!C$1,manifest_11Sep!$A$1:$V$1,0))</f>
        <v>CWNGKCGNHSR</v>
      </c>
      <c r="D390" s="13" t="str">
        <f t="array" ref="D390">INDEX(manifest_11Sep!$A$1:$V$3202,MATCH($B390,manifest_11Sep!$B$1:$B$3202,0),MATCH(A.Arr9sepList!D$1,manifest_11Sep!$A$1:$V$1,0))</f>
        <v>Male</v>
      </c>
      <c r="E390" s="13" t="str">
        <f t="array" ref="E390">INDEX(manifest_11Sep!$A$1:$V$3202,MATCH($B390,manifest_11Sep!$B$1:$B$3202,0),MATCH(A.Arr9sepList!E$1,manifest_11Sep!$A$1:$V$1,0))</f>
        <v>Jeffrey Fei</v>
      </c>
      <c r="F390" s="13" t="str">
        <f t="array" ref="F390">INDEX(manifest_11Sep!$A$1:$V$3202,MATCH($B390,manifest_11Sep!$B$1:$B$3202,0),MATCH(A.Arr9sepList!F$1,manifest_11Sep!$A$1:$V$1,0))</f>
        <v>Jin</v>
      </c>
      <c r="G390" s="13">
        <f t="array" ref="G390">INDEX(manifest_11Sep!$A$1:$V$3202,MATCH($B390,manifest_11Sep!$B$1:$B$3202,0),MATCH(A.Arr9sepList!G$1,manifest_11Sep!$A$1:$V$1,0))</f>
        <v>53</v>
      </c>
      <c r="H390" s="13" t="str">
        <f t="array" ref="H390">INDEX(manifest_11Sep!$A$1:$V$3202,MATCH($B390,manifest_11Sep!$B$1:$B$3202,0),MATCH(A.Arr9sepList!H$1,manifest_11Sep!$A$1:$V$1,0))</f>
        <v>Christine Dai</v>
      </c>
      <c r="I390" s="13" t="str">
        <f t="array" ref="I390">INDEX(manifest_11Sep!$A$1:$V$3202,MATCH($B390,manifest_11Sep!$B$1:$B$3202,0),MATCH(A.Arr9sepList!I$1,manifest_11Sep!$A$1:$V$1,0))</f>
        <v>United Airlines</v>
      </c>
      <c r="J390" s="13" t="str">
        <f t="array" ref="J390">INDEX(manifest_11Sep!$A$1:$V$3202,MATCH($B390,manifest_11Sep!$B$1:$B$3202,0),MATCH(A.Arr9sepList!J$1,manifest_11Sep!$A$1:$V$1,0))</f>
        <v>UA 893</v>
      </c>
      <c r="K390" s="13" t="str">
        <f t="array" ref="K390">INDEX(manifest_11Sep!$A$1:$V$3202,MATCH($B390,manifest_11Sep!$B$1:$B$3202,0),MATCH(A.Arr9sepList!K$1,manifest_11Sep!$A$1:$V$1,0))</f>
        <v>13-thg 9-25</v>
      </c>
      <c r="L390" s="14">
        <f t="array" ref="L390">INDEX(manifest_11Sep!$A$1:$V$3202,MATCH($B390,manifest_11Sep!$B$1:$B$3202,0),MATCH(A.Arr9sepList!L$1,manifest_11Sep!$A$1:$V$1,0))</f>
        <v>0.625</v>
      </c>
      <c r="M390" s="13" t="str">
        <f t="array" ref="M390">INDEX(manifest_11Sep!$A$1:$V$3202,MATCH($B390,manifest_11Sep!$B$1:$B$3202,0),MATCH(A.Arr9sepList!M$1,manifest_11Sep!$A$1:$V$1,0))</f>
        <v>ICN-T1</v>
      </c>
      <c r="N390" s="13" t="str">
        <f t="array" ref="N390">INDEX(manifest_11Sep!$A$1:$V$3202,MATCH($B390,manifest_11Sep!$B$1:$B$3202,0),MATCH(A.Arr9sepList!N$1,manifest_11Sep!$A$1:$V$1,0))</f>
        <v>THE PLAZA</v>
      </c>
      <c r="O390" s="15"/>
      <c r="P390" s="20"/>
      <c r="Q390" s="16">
        <v>70140181</v>
      </c>
      <c r="R390" s="16" t="s">
        <v>43</v>
      </c>
      <c r="S390" s="13">
        <f t="array" ref="S390">INDEX(manifest_11Sep!$A$1:$V$3202,MATCH($B390,manifest_11Sep!$B$1:$B$3202,0),MATCH(A.Arr9sepList!S$1,manifest_11Sep!$A$1:$V$1,0))</f>
        <v>0</v>
      </c>
    </row>
    <row r="391" spans="1:19" ht="15.75" customHeight="1">
      <c r="A391" s="13" t="str">
        <f t="array" ref="A391">INDEX(manifest_11Sep!$A$1:$V$3202,MATCH($B391,manifest_11Sep!$B$1:$B$3202,0),MATCH(A.Arr9sepList!A$1,manifest_11Sep!$A$1:$V$1,0))</f>
        <v>A</v>
      </c>
      <c r="B391" s="13" t="s">
        <v>1797</v>
      </c>
      <c r="C391" s="13" t="str">
        <f t="array" ref="C391">INDEX(manifest_11Sep!$A$1:$V$3202,MATCH($B391,manifest_11Sep!$B$1:$B$3202,0),MATCH(A.Arr9sepList!C$1,manifest_11Sep!$A$1:$V$1,0))</f>
        <v>CWNGKCGNHSR</v>
      </c>
      <c r="D391" s="13" t="str">
        <f t="array" ref="D391">INDEX(manifest_11Sep!$A$1:$V$3202,MATCH($B391,manifest_11Sep!$B$1:$B$3202,0),MATCH(A.Arr9sepList!D$1,manifest_11Sep!$A$1:$V$1,0))</f>
        <v>Female</v>
      </c>
      <c r="E391" s="13" t="str">
        <f t="array" ref="E391">INDEX(manifest_11Sep!$A$1:$V$3202,MATCH($B391,manifest_11Sep!$B$1:$B$3202,0),MATCH(A.Arr9sepList!E$1,manifest_11Sep!$A$1:$V$1,0))</f>
        <v>Xiaoying</v>
      </c>
      <c r="F391" s="13" t="str">
        <f t="array" ref="F391">INDEX(manifest_11Sep!$A$1:$V$3202,MATCH($B391,manifest_11Sep!$B$1:$B$3202,0),MATCH(A.Arr9sepList!F$1,manifest_11Sep!$A$1:$V$1,0))</f>
        <v>Shang</v>
      </c>
      <c r="G391" s="13">
        <f t="array" ref="G391">INDEX(manifest_11Sep!$A$1:$V$3202,MATCH($B391,manifest_11Sep!$B$1:$B$3202,0),MATCH(A.Arr9sepList!G$1,manifest_11Sep!$A$1:$V$1,0))</f>
        <v>53</v>
      </c>
      <c r="H391" s="13" t="str">
        <f t="array" ref="H391">INDEX(manifest_11Sep!$A$1:$V$3202,MATCH($B391,manifest_11Sep!$B$1:$B$3202,0),MATCH(A.Arr9sepList!H$1,manifest_11Sep!$A$1:$V$1,0))</f>
        <v>Christine Dai</v>
      </c>
      <c r="I391" s="13" t="str">
        <f t="array" ref="I391">INDEX(manifest_11Sep!$A$1:$V$3202,MATCH($B391,manifest_11Sep!$B$1:$B$3202,0),MATCH(A.Arr9sepList!I$1,manifest_11Sep!$A$1:$V$1,0))</f>
        <v>United Airlines</v>
      </c>
      <c r="J391" s="13" t="str">
        <f t="array" ref="J391">INDEX(manifest_11Sep!$A$1:$V$3202,MATCH($B391,manifest_11Sep!$B$1:$B$3202,0),MATCH(A.Arr9sepList!J$1,manifest_11Sep!$A$1:$V$1,0))</f>
        <v>UA 893</v>
      </c>
      <c r="K391" s="13" t="str">
        <f t="array" ref="K391">INDEX(manifest_11Sep!$A$1:$V$3202,MATCH($B391,manifest_11Sep!$B$1:$B$3202,0),MATCH(A.Arr9sepList!K$1,manifest_11Sep!$A$1:$V$1,0))</f>
        <v>13-thg 9-25</v>
      </c>
      <c r="L391" s="14">
        <f t="array" ref="L391">INDEX(manifest_11Sep!$A$1:$V$3202,MATCH($B391,manifest_11Sep!$B$1:$B$3202,0),MATCH(A.Arr9sepList!L$1,manifest_11Sep!$A$1:$V$1,0))</f>
        <v>0.625</v>
      </c>
      <c r="M391" s="13" t="str">
        <f t="array" ref="M391">INDEX(manifest_11Sep!$A$1:$V$3202,MATCH($B391,manifest_11Sep!$B$1:$B$3202,0),MATCH(A.Arr9sepList!M$1,manifest_11Sep!$A$1:$V$1,0))</f>
        <v>ICN-T1</v>
      </c>
      <c r="N391" s="13" t="str">
        <f t="array" ref="N391">INDEX(manifest_11Sep!$A$1:$V$3202,MATCH($B391,manifest_11Sep!$B$1:$B$3202,0),MATCH(A.Arr9sepList!N$1,manifest_11Sep!$A$1:$V$1,0))</f>
        <v>THE PLAZA</v>
      </c>
      <c r="O391" s="15"/>
      <c r="P391" s="20"/>
      <c r="Q391" s="16">
        <v>70140181</v>
      </c>
      <c r="R391" s="16" t="s">
        <v>43</v>
      </c>
      <c r="S391" s="13">
        <f t="array" ref="S391">INDEX(manifest_11Sep!$A$1:$V$3202,MATCH($B391,manifest_11Sep!$B$1:$B$3202,0),MATCH(A.Arr9sepList!S$1,manifest_11Sep!$A$1:$V$1,0))</f>
        <v>0</v>
      </c>
    </row>
    <row r="392" spans="1:19" ht="15.75" customHeight="1">
      <c r="A392" s="13" t="str">
        <f t="array" ref="A392">INDEX(manifest_11Sep!$A$1:$V$3202,MATCH($B392,manifest_11Sep!$B$1:$B$3202,0),MATCH(A.Arr9sepList!A$1,manifest_11Sep!$A$1:$V$1,0))</f>
        <v>A</v>
      </c>
      <c r="B392" s="13" t="s">
        <v>1849</v>
      </c>
      <c r="C392" s="13" t="str">
        <f t="array" ref="C392">INDEX(manifest_11Sep!$A$1:$V$3202,MATCH($B392,manifest_11Sep!$B$1:$B$3202,0),MATCH(A.Arr9sepList!C$1,manifest_11Sep!$A$1:$V$1,0))</f>
        <v>YZNL7GVHBP9</v>
      </c>
      <c r="D392" s="13" t="str">
        <f t="array" ref="D392">INDEX(manifest_11Sep!$A$1:$V$3202,MATCH($B392,manifest_11Sep!$B$1:$B$3202,0),MATCH(A.Arr9sepList!D$1,manifest_11Sep!$A$1:$V$1,0))</f>
        <v>Female</v>
      </c>
      <c r="E392" s="13" t="str">
        <f t="array" ref="E392">INDEX(manifest_11Sep!$A$1:$V$3202,MATCH($B392,manifest_11Sep!$B$1:$B$3202,0),MATCH(A.Arr9sepList!E$1,manifest_11Sep!$A$1:$V$1,0))</f>
        <v>Lingling</v>
      </c>
      <c r="F392" s="13" t="str">
        <f t="array" ref="F392">INDEX(manifest_11Sep!$A$1:$V$3202,MATCH($B392,manifest_11Sep!$B$1:$B$3202,0),MATCH(A.Arr9sepList!F$1,manifest_11Sep!$A$1:$V$1,0))</f>
        <v>Li</v>
      </c>
      <c r="G392" s="13">
        <f t="array" ref="G392">INDEX(manifest_11Sep!$A$1:$V$3202,MATCH($B392,manifest_11Sep!$B$1:$B$3202,0),MATCH(A.Arr9sepList!G$1,manifest_11Sep!$A$1:$V$1,0))</f>
        <v>44</v>
      </c>
      <c r="H392" s="13" t="str">
        <f t="array" ref="H392">INDEX(manifest_11Sep!$A$1:$V$3202,MATCH($B392,manifest_11Sep!$B$1:$B$3202,0),MATCH(A.Arr9sepList!H$1,manifest_11Sep!$A$1:$V$1,0))</f>
        <v>Christine Dai</v>
      </c>
      <c r="I392" s="13" t="str">
        <f t="array" ref="I392">INDEX(manifest_11Sep!$A$1:$V$3202,MATCH($B392,manifest_11Sep!$B$1:$B$3202,0),MATCH(A.Arr9sepList!I$1,manifest_11Sep!$A$1:$V$1,0))</f>
        <v>United Airlines</v>
      </c>
      <c r="J392" s="13" t="str">
        <f t="array" ref="J392">INDEX(manifest_11Sep!$A$1:$V$3202,MATCH($B392,manifest_11Sep!$B$1:$B$3202,0),MATCH(A.Arr9sepList!J$1,manifest_11Sep!$A$1:$V$1,0))</f>
        <v>UA 893</v>
      </c>
      <c r="K392" s="13" t="str">
        <f t="array" ref="K392">INDEX(manifest_11Sep!$A$1:$V$3202,MATCH($B392,manifest_11Sep!$B$1:$B$3202,0),MATCH(A.Arr9sepList!K$1,manifest_11Sep!$A$1:$V$1,0))</f>
        <v>13-thg 9-25</v>
      </c>
      <c r="L392" s="14">
        <f t="array" ref="L392">INDEX(manifest_11Sep!$A$1:$V$3202,MATCH($B392,manifest_11Sep!$B$1:$B$3202,0),MATCH(A.Arr9sepList!L$1,manifest_11Sep!$A$1:$V$1,0))</f>
        <v>0.625</v>
      </c>
      <c r="M392" s="13" t="str">
        <f t="array" ref="M392">INDEX(manifest_11Sep!$A$1:$V$3202,MATCH($B392,manifest_11Sep!$B$1:$B$3202,0),MATCH(A.Arr9sepList!M$1,manifest_11Sep!$A$1:$V$1,0))</f>
        <v>ICN-T1</v>
      </c>
      <c r="N392" s="13" t="str">
        <f t="array" ref="N392">INDEX(manifest_11Sep!$A$1:$V$3202,MATCH($B392,manifest_11Sep!$B$1:$B$3202,0),MATCH(A.Arr9sepList!N$1,manifest_11Sep!$A$1:$V$1,0))</f>
        <v>THE PLAZA</v>
      </c>
      <c r="O392" s="15"/>
      <c r="P392" s="20"/>
      <c r="Q392" s="16">
        <v>70277571</v>
      </c>
      <c r="R392" s="16" t="s">
        <v>61</v>
      </c>
      <c r="S392" s="13">
        <f t="array" ref="S392">INDEX(manifest_11Sep!$A$1:$V$3202,MATCH($B392,manifest_11Sep!$B$1:$B$3202,0),MATCH(A.Arr9sepList!S$1,manifest_11Sep!$A$1:$V$1,0))</f>
        <v>0</v>
      </c>
    </row>
    <row r="393" spans="1:19" ht="15.75" customHeight="1">
      <c r="A393" s="13" t="str">
        <f t="array" ref="A393">INDEX(manifest_11Sep!$A$1:$V$3202,MATCH($B393,manifest_11Sep!$B$1:$B$3202,0),MATCH(A.Arr9sepList!A$1,manifest_11Sep!$A$1:$V$1,0))</f>
        <v>A</v>
      </c>
      <c r="B393" s="13" t="s">
        <v>3271</v>
      </c>
      <c r="C393" s="13" t="str">
        <f t="array" ref="C393">INDEX(manifest_11Sep!$A$1:$V$3202,MATCH($B393,manifest_11Sep!$B$1:$B$3202,0),MATCH(A.Arr9sepList!C$1,manifest_11Sep!$A$1:$V$1,0))</f>
        <v>99N5VR2693J</v>
      </c>
      <c r="D393" s="13" t="str">
        <f t="array" ref="D393">INDEX(manifest_11Sep!$A$1:$V$3202,MATCH($B393,manifest_11Sep!$B$1:$B$3202,0),MATCH(A.Arr9sepList!D$1,manifest_11Sep!$A$1:$V$1,0))</f>
        <v>Female</v>
      </c>
      <c r="E393" s="13" t="str">
        <f t="array" ref="E393">INDEX(manifest_11Sep!$A$1:$V$3202,MATCH($B393,manifest_11Sep!$B$1:$B$3202,0),MATCH(A.Arr9sepList!E$1,manifest_11Sep!$A$1:$V$1,0))</f>
        <v>Lucy Luwei</v>
      </c>
      <c r="F393" s="13" t="str">
        <f t="array" ref="F393">INDEX(manifest_11Sep!$A$1:$V$3202,MATCH($B393,manifest_11Sep!$B$1:$B$3202,0),MATCH(A.Arr9sepList!F$1,manifest_11Sep!$A$1:$V$1,0))</f>
        <v>Cai</v>
      </c>
      <c r="G393" s="13">
        <f t="array" ref="G393">INDEX(manifest_11Sep!$A$1:$V$3202,MATCH($B393,manifest_11Sep!$B$1:$B$3202,0),MATCH(A.Arr9sepList!G$1,manifest_11Sep!$A$1:$V$1,0))</f>
        <v>60</v>
      </c>
      <c r="H393" s="13" t="str">
        <f t="array" ref="H393">INDEX(manifest_11Sep!$A$1:$V$3202,MATCH($B393,manifest_11Sep!$B$1:$B$3202,0),MATCH(A.Arr9sepList!H$1,manifest_11Sep!$A$1:$V$1,0))</f>
        <v>Lucy Cai</v>
      </c>
      <c r="I393" s="13" t="str">
        <f t="array" ref="I393">INDEX(manifest_11Sep!$A$1:$V$3202,MATCH($B393,manifest_11Sep!$B$1:$B$3202,0),MATCH(A.Arr9sepList!I$1,manifest_11Sep!$A$1:$V$1,0))</f>
        <v>United Airlines</v>
      </c>
      <c r="J393" s="13" t="str">
        <f t="array" ref="J393">INDEX(manifest_11Sep!$A$1:$V$3202,MATCH($B393,manifest_11Sep!$B$1:$B$3202,0),MATCH(A.Arr9sepList!J$1,manifest_11Sep!$A$1:$V$1,0))</f>
        <v>UA 893</v>
      </c>
      <c r="K393" s="13" t="str">
        <f t="array" ref="K393">INDEX(manifest_11Sep!$A$1:$V$3202,MATCH($B393,manifest_11Sep!$B$1:$B$3202,0),MATCH(A.Arr9sepList!K$1,manifest_11Sep!$A$1:$V$1,0))</f>
        <v>13-thg 9-25</v>
      </c>
      <c r="L393" s="14">
        <f t="array" ref="L393">INDEX(manifest_11Sep!$A$1:$V$3202,MATCH($B393,manifest_11Sep!$B$1:$B$3202,0),MATCH(A.Arr9sepList!L$1,manifest_11Sep!$A$1:$V$1,0))</f>
        <v>0.625</v>
      </c>
      <c r="M393" s="13" t="str">
        <f t="array" ref="M393">INDEX(manifest_11Sep!$A$1:$V$3202,MATCH($B393,manifest_11Sep!$B$1:$B$3202,0),MATCH(A.Arr9sepList!M$1,manifest_11Sep!$A$1:$V$1,0))</f>
        <v>ICN-T1</v>
      </c>
      <c r="N393" s="13" t="str">
        <f t="array" ref="N393">INDEX(manifest_11Sep!$A$1:$V$3202,MATCH($B393,manifest_11Sep!$B$1:$B$3202,0),MATCH(A.Arr9sepList!N$1,manifest_11Sep!$A$1:$V$1,0))</f>
        <v>THE PLAZA</v>
      </c>
      <c r="O393" s="15"/>
      <c r="P393" s="20"/>
      <c r="Q393" s="16">
        <v>70522134</v>
      </c>
      <c r="R393" s="16" t="s">
        <v>43</v>
      </c>
      <c r="S393" s="13" t="str">
        <f t="array" ref="S393">INDEX(manifest_11Sep!$A$1:$V$3202,MATCH($B393,manifest_11Sep!$B$1:$B$3202,0),MATCH(A.Arr9sepList!S$1,manifest_11Sep!$A$1:$V$1,0))</f>
        <v>Upgrade - Plaza Suite</v>
      </c>
    </row>
    <row r="394" spans="1:19" ht="15.75" customHeight="1">
      <c r="A394" s="13" t="str">
        <f t="array" ref="A394">INDEX(manifest_11Sep!$A$1:$V$3202,MATCH($B394,manifest_11Sep!$B$1:$B$3202,0),MATCH(A.Arr9sepList!A$1,manifest_11Sep!$A$1:$V$1,0))</f>
        <v>A</v>
      </c>
      <c r="B394" s="13" t="s">
        <v>3706</v>
      </c>
      <c r="C394" s="13" t="str">
        <f t="array" ref="C394">INDEX(manifest_11Sep!$A$1:$V$3202,MATCH($B394,manifest_11Sep!$B$1:$B$3202,0),MATCH(A.Arr9sepList!C$1,manifest_11Sep!$A$1:$V$1,0))</f>
        <v>5WN6HQ9B4HT</v>
      </c>
      <c r="D394" s="13" t="str">
        <f t="array" ref="D394">INDEX(manifest_11Sep!$A$1:$V$3202,MATCH($B394,manifest_11Sep!$B$1:$B$3202,0),MATCH(A.Arr9sepList!D$1,manifest_11Sep!$A$1:$V$1,0))</f>
        <v>Female</v>
      </c>
      <c r="E394" s="13" t="str">
        <f t="array" ref="E394">INDEX(manifest_11Sep!$A$1:$V$3202,MATCH($B394,manifest_11Sep!$B$1:$B$3202,0),MATCH(A.Arr9sepList!E$1,manifest_11Sep!$A$1:$V$1,0))</f>
        <v>Rowena-Lorraine Maxwell</v>
      </c>
      <c r="F394" s="13" t="str">
        <f t="array" ref="F394">INDEX(manifest_11Sep!$A$1:$V$3202,MATCH($B394,manifest_11Sep!$B$1:$B$3202,0),MATCH(A.Arr9sepList!F$1,manifest_11Sep!$A$1:$V$1,0))</f>
        <v>Taguiam</v>
      </c>
      <c r="G394" s="13">
        <f t="array" ref="G394">INDEX(manifest_11Sep!$A$1:$V$3202,MATCH($B394,manifest_11Sep!$B$1:$B$3202,0),MATCH(A.Arr9sepList!G$1,manifest_11Sep!$A$1:$V$1,0))</f>
        <v>27</v>
      </c>
      <c r="H394" s="13" t="str">
        <f t="array" ref="H394">INDEX(manifest_11Sep!$A$1:$V$3202,MATCH($B394,manifest_11Sep!$B$1:$B$3202,0),MATCH(A.Arr9sepList!H$1,manifest_11Sep!$A$1:$V$1,0))</f>
        <v>Peter Ly</v>
      </c>
      <c r="I394" s="13" t="str">
        <f t="array" ref="I394">INDEX(manifest_11Sep!$A$1:$V$3202,MATCH($B394,manifest_11Sep!$B$1:$B$3202,0),MATCH(A.Arr9sepList!I$1,manifest_11Sep!$A$1:$V$1,0))</f>
        <v>United Airlines</v>
      </c>
      <c r="J394" s="13" t="str">
        <f t="array" ref="J394">INDEX(manifest_11Sep!$A$1:$V$3202,MATCH($B394,manifest_11Sep!$B$1:$B$3202,0),MATCH(A.Arr9sepList!J$1,manifest_11Sep!$A$1:$V$1,0))</f>
        <v>UA 893</v>
      </c>
      <c r="K394" s="13" t="str">
        <f t="array" ref="K394">INDEX(manifest_11Sep!$A$1:$V$3202,MATCH($B394,manifest_11Sep!$B$1:$B$3202,0),MATCH(A.Arr9sepList!K$1,manifest_11Sep!$A$1:$V$1,0))</f>
        <v>13-thg 9-25</v>
      </c>
      <c r="L394" s="14">
        <f t="array" ref="L394">INDEX(manifest_11Sep!$A$1:$V$3202,MATCH($B394,manifest_11Sep!$B$1:$B$3202,0),MATCH(A.Arr9sepList!L$1,manifest_11Sep!$A$1:$V$1,0))</f>
        <v>0.625</v>
      </c>
      <c r="M394" s="13" t="str">
        <f t="array" ref="M394">INDEX(manifest_11Sep!$A$1:$V$3202,MATCH($B394,manifest_11Sep!$B$1:$B$3202,0),MATCH(A.Arr9sepList!M$1,manifest_11Sep!$A$1:$V$1,0))</f>
        <v>ICN-T1</v>
      </c>
      <c r="N394" s="13" t="str">
        <f t="array" ref="N394">INDEX(manifest_11Sep!$A$1:$V$3202,MATCH($B394,manifest_11Sep!$B$1:$B$3202,0),MATCH(A.Arr9sepList!N$1,manifest_11Sep!$A$1:$V$1,0))</f>
        <v>THE PLAZA</v>
      </c>
      <c r="O394" s="15"/>
      <c r="P394" s="20"/>
      <c r="Q394" s="16">
        <v>70503785</v>
      </c>
      <c r="R394" s="16" t="s">
        <v>43</v>
      </c>
      <c r="S394" s="13">
        <f t="array" ref="S394">INDEX(manifest_11Sep!$A$1:$V$3202,MATCH($B394,manifest_11Sep!$B$1:$B$3202,0),MATCH(A.Arr9sepList!S$1,manifest_11Sep!$A$1:$V$1,0))</f>
        <v>0</v>
      </c>
    </row>
    <row r="395" spans="1:19" ht="15.75" customHeight="1">
      <c r="A395" s="13" t="str">
        <f t="array" ref="A395">INDEX(manifest_11Sep!$A$1:$V$3202,MATCH($B395,manifest_11Sep!$B$1:$B$3202,0),MATCH(A.Arr9sepList!A$1,manifest_11Sep!$A$1:$V$1,0))</f>
        <v>A</v>
      </c>
      <c r="B395" s="13" t="s">
        <v>3709</v>
      </c>
      <c r="C395" s="13" t="str">
        <f t="array" ref="C395">INDEX(manifest_11Sep!$A$1:$V$3202,MATCH($B395,manifest_11Sep!$B$1:$B$3202,0),MATCH(A.Arr9sepList!C$1,manifest_11Sep!$A$1:$V$1,0))</f>
        <v>5WN6HQ9B4HT</v>
      </c>
      <c r="D395" s="13" t="str">
        <f t="array" ref="D395">INDEX(manifest_11Sep!$A$1:$V$3202,MATCH($B395,manifest_11Sep!$B$1:$B$3202,0),MATCH(A.Arr9sepList!D$1,manifest_11Sep!$A$1:$V$1,0))</f>
        <v>Female</v>
      </c>
      <c r="E395" s="13" t="str">
        <f t="array" ref="E395">INDEX(manifest_11Sep!$A$1:$V$3202,MATCH($B395,manifest_11Sep!$B$1:$B$3202,0),MATCH(A.Arr9sepList!E$1,manifest_11Sep!$A$1:$V$1,0))</f>
        <v>Wilma Grace</v>
      </c>
      <c r="F395" s="13" t="str">
        <f t="array" ref="F395">INDEX(manifest_11Sep!$A$1:$V$3202,MATCH($B395,manifest_11Sep!$B$1:$B$3202,0),MATCH(A.Arr9sepList!F$1,manifest_11Sep!$A$1:$V$1,0))</f>
        <v>Gutierrez</v>
      </c>
      <c r="G395" s="13">
        <f t="array" ref="G395">INDEX(manifest_11Sep!$A$1:$V$3202,MATCH($B395,manifest_11Sep!$B$1:$B$3202,0),MATCH(A.Arr9sepList!G$1,manifest_11Sep!$A$1:$V$1,0))</f>
        <v>50</v>
      </c>
      <c r="H395" s="13" t="str">
        <f t="array" ref="H395">INDEX(manifest_11Sep!$A$1:$V$3202,MATCH($B395,manifest_11Sep!$B$1:$B$3202,0),MATCH(A.Arr9sepList!H$1,manifest_11Sep!$A$1:$V$1,0))</f>
        <v>Peter Ly</v>
      </c>
      <c r="I395" s="13" t="str">
        <f t="array" ref="I395">INDEX(manifest_11Sep!$A$1:$V$3202,MATCH($B395,manifest_11Sep!$B$1:$B$3202,0),MATCH(A.Arr9sepList!I$1,manifest_11Sep!$A$1:$V$1,0))</f>
        <v>United Airlines</v>
      </c>
      <c r="J395" s="13" t="str">
        <f t="array" ref="J395">INDEX(manifest_11Sep!$A$1:$V$3202,MATCH($B395,manifest_11Sep!$B$1:$B$3202,0),MATCH(A.Arr9sepList!J$1,manifest_11Sep!$A$1:$V$1,0))</f>
        <v>UA 893</v>
      </c>
      <c r="K395" s="13" t="str">
        <f t="array" ref="K395">INDEX(manifest_11Sep!$A$1:$V$3202,MATCH($B395,manifest_11Sep!$B$1:$B$3202,0),MATCH(A.Arr9sepList!K$1,manifest_11Sep!$A$1:$V$1,0))</f>
        <v>13-thg 9-25</v>
      </c>
      <c r="L395" s="14">
        <f t="array" ref="L395">INDEX(manifest_11Sep!$A$1:$V$3202,MATCH($B395,manifest_11Sep!$B$1:$B$3202,0),MATCH(A.Arr9sepList!L$1,manifest_11Sep!$A$1:$V$1,0))</f>
        <v>0.625</v>
      </c>
      <c r="M395" s="13" t="str">
        <f t="array" ref="M395">INDEX(manifest_11Sep!$A$1:$V$3202,MATCH($B395,manifest_11Sep!$B$1:$B$3202,0),MATCH(A.Arr9sepList!M$1,manifest_11Sep!$A$1:$V$1,0))</f>
        <v>ICN-T1</v>
      </c>
      <c r="N395" s="13" t="str">
        <f t="array" ref="N395">INDEX(manifest_11Sep!$A$1:$V$3202,MATCH($B395,manifest_11Sep!$B$1:$B$3202,0),MATCH(A.Arr9sepList!N$1,manifest_11Sep!$A$1:$V$1,0))</f>
        <v>THE PLAZA</v>
      </c>
      <c r="O395" s="15"/>
      <c r="P395" s="20"/>
      <c r="Q395" s="16">
        <v>70503785</v>
      </c>
      <c r="R395" s="16" t="s">
        <v>43</v>
      </c>
      <c r="S395" s="13">
        <f t="array" ref="S395">INDEX(manifest_11Sep!$A$1:$V$3202,MATCH($B395,manifest_11Sep!$B$1:$B$3202,0),MATCH(A.Arr9sepList!S$1,manifest_11Sep!$A$1:$V$1,0))</f>
        <v>0</v>
      </c>
    </row>
    <row r="396" spans="1:19" ht="15.75" customHeight="1">
      <c r="A396" s="13" t="str">
        <f t="array" ref="A396">INDEX(manifest_11Sep!$A$1:$V$3202,MATCH($B396,manifest_11Sep!$B$1:$B$3202,0),MATCH(A.Arr9sepList!A$1,manifest_11Sep!$A$1:$V$1,0))</f>
        <v>A</v>
      </c>
      <c r="B396" s="13" t="s">
        <v>3729</v>
      </c>
      <c r="C396" s="13" t="str">
        <f t="array" ref="C396">INDEX(manifest_11Sep!$A$1:$V$3202,MATCH($B396,manifest_11Sep!$B$1:$B$3202,0),MATCH(A.Arr9sepList!C$1,manifest_11Sep!$A$1:$V$1,0))</f>
        <v>SSNCLL6S9XM</v>
      </c>
      <c r="D396" s="13" t="str">
        <f t="array" ref="D396">INDEX(manifest_11Sep!$A$1:$V$3202,MATCH($B396,manifest_11Sep!$B$1:$B$3202,0),MATCH(A.Arr9sepList!D$1,manifest_11Sep!$A$1:$V$1,0))</f>
        <v>Male</v>
      </c>
      <c r="E396" s="13" t="str">
        <f t="array" ref="E396">INDEX(manifest_11Sep!$A$1:$V$3202,MATCH($B396,manifest_11Sep!$B$1:$B$3202,0),MATCH(A.Arr9sepList!E$1,manifest_11Sep!$A$1:$V$1,0))</f>
        <v>James Ryann Pascual</v>
      </c>
      <c r="F396" s="13" t="str">
        <f t="array" ref="F396">INDEX(manifest_11Sep!$A$1:$V$3202,MATCH($B396,manifest_11Sep!$B$1:$B$3202,0),MATCH(A.Arr9sepList!F$1,manifest_11Sep!$A$1:$V$1,0))</f>
        <v>Abad</v>
      </c>
      <c r="G396" s="13">
        <f t="array" ref="G396">INDEX(manifest_11Sep!$A$1:$V$3202,MATCH($B396,manifest_11Sep!$B$1:$B$3202,0),MATCH(A.Arr9sepList!G$1,manifest_11Sep!$A$1:$V$1,0))</f>
        <v>37</v>
      </c>
      <c r="H396" s="13" t="str">
        <f t="array" ref="H396">INDEX(manifest_11Sep!$A$1:$V$3202,MATCH($B396,manifest_11Sep!$B$1:$B$3202,0),MATCH(A.Arr9sepList!H$1,manifest_11Sep!$A$1:$V$1,0))</f>
        <v>Peter Ly</v>
      </c>
      <c r="I396" s="13" t="str">
        <f t="array" ref="I396">INDEX(manifest_11Sep!$A$1:$V$3202,MATCH($B396,manifest_11Sep!$B$1:$B$3202,0),MATCH(A.Arr9sepList!I$1,manifest_11Sep!$A$1:$V$1,0))</f>
        <v>United Airlines</v>
      </c>
      <c r="J396" s="13" t="str">
        <f t="array" ref="J396">INDEX(manifest_11Sep!$A$1:$V$3202,MATCH($B396,manifest_11Sep!$B$1:$B$3202,0),MATCH(A.Arr9sepList!J$1,manifest_11Sep!$A$1:$V$1,0))</f>
        <v>UA 893</v>
      </c>
      <c r="K396" s="13" t="str">
        <f t="array" ref="K396">INDEX(manifest_11Sep!$A$1:$V$3202,MATCH($B396,manifest_11Sep!$B$1:$B$3202,0),MATCH(A.Arr9sepList!K$1,manifest_11Sep!$A$1:$V$1,0))</f>
        <v>13-thg 9-25</v>
      </c>
      <c r="L396" s="14">
        <f t="array" ref="L396">INDEX(manifest_11Sep!$A$1:$V$3202,MATCH($B396,manifest_11Sep!$B$1:$B$3202,0),MATCH(A.Arr9sepList!L$1,manifest_11Sep!$A$1:$V$1,0))</f>
        <v>0.625</v>
      </c>
      <c r="M396" s="13" t="str">
        <f t="array" ref="M396">INDEX(manifest_11Sep!$A$1:$V$3202,MATCH($B396,manifest_11Sep!$B$1:$B$3202,0),MATCH(A.Arr9sepList!M$1,manifest_11Sep!$A$1:$V$1,0))</f>
        <v>ICN-T1</v>
      </c>
      <c r="N396" s="13" t="str">
        <f t="array" ref="N396">INDEX(manifest_11Sep!$A$1:$V$3202,MATCH($B396,manifest_11Sep!$B$1:$B$3202,0),MATCH(A.Arr9sepList!N$1,manifest_11Sep!$A$1:$V$1,0))</f>
        <v>THE PLAZA</v>
      </c>
      <c r="O396" s="15"/>
      <c r="P396" s="20"/>
      <c r="Q396" s="16">
        <v>70181303</v>
      </c>
      <c r="R396" s="16" t="s">
        <v>43</v>
      </c>
      <c r="S396" s="13">
        <f t="array" ref="S396">INDEX(manifest_11Sep!$A$1:$V$3202,MATCH($B396,manifest_11Sep!$B$1:$B$3202,0),MATCH(A.Arr9sepList!S$1,manifest_11Sep!$A$1:$V$1,0))</f>
        <v>0</v>
      </c>
    </row>
    <row r="397" spans="1:19" ht="15.75" customHeight="1">
      <c r="A397" s="13" t="str">
        <f t="array" ref="A397">INDEX(manifest_11Sep!$A$1:$V$3202,MATCH($B397,manifest_11Sep!$B$1:$B$3202,0),MATCH(A.Arr9sepList!A$1,manifest_11Sep!$A$1:$V$1,0))</f>
        <v>A</v>
      </c>
      <c r="B397" s="13" t="s">
        <v>3732</v>
      </c>
      <c r="C397" s="13" t="str">
        <f t="array" ref="C397">INDEX(manifest_11Sep!$A$1:$V$3202,MATCH($B397,manifest_11Sep!$B$1:$B$3202,0),MATCH(A.Arr9sepList!C$1,manifest_11Sep!$A$1:$V$1,0))</f>
        <v>SSNCLL6S9XM</v>
      </c>
      <c r="D397" s="13" t="str">
        <f t="array" ref="D397">INDEX(manifest_11Sep!$A$1:$V$3202,MATCH($B397,manifest_11Sep!$B$1:$B$3202,0),MATCH(A.Arr9sepList!D$1,manifest_11Sep!$A$1:$V$1,0))</f>
        <v>Female</v>
      </c>
      <c r="E397" s="13" t="str">
        <f t="array" ref="E397">INDEX(manifest_11Sep!$A$1:$V$3202,MATCH($B397,manifest_11Sep!$B$1:$B$3202,0),MATCH(A.Arr9sepList!E$1,manifest_11Sep!$A$1:$V$1,0))</f>
        <v>Rica Shaunthele Macdula</v>
      </c>
      <c r="F397" s="13" t="str">
        <f t="array" ref="F397">INDEX(manifest_11Sep!$A$1:$V$3202,MATCH($B397,manifest_11Sep!$B$1:$B$3202,0),MATCH(A.Arr9sepList!F$1,manifest_11Sep!$A$1:$V$1,0))</f>
        <v>Abad</v>
      </c>
      <c r="G397" s="13">
        <f t="array" ref="G397">INDEX(manifest_11Sep!$A$1:$V$3202,MATCH($B397,manifest_11Sep!$B$1:$B$3202,0),MATCH(A.Arr9sepList!G$1,manifest_11Sep!$A$1:$V$1,0))</f>
        <v>38</v>
      </c>
      <c r="H397" s="13" t="str">
        <f t="array" ref="H397">INDEX(manifest_11Sep!$A$1:$V$3202,MATCH($B397,manifest_11Sep!$B$1:$B$3202,0),MATCH(A.Arr9sepList!H$1,manifest_11Sep!$A$1:$V$1,0))</f>
        <v>Peter Ly</v>
      </c>
      <c r="I397" s="13" t="str">
        <f t="array" ref="I397">INDEX(manifest_11Sep!$A$1:$V$3202,MATCH($B397,manifest_11Sep!$B$1:$B$3202,0),MATCH(A.Arr9sepList!I$1,manifest_11Sep!$A$1:$V$1,0))</f>
        <v>United Airlines</v>
      </c>
      <c r="J397" s="13" t="str">
        <f t="array" ref="J397">INDEX(manifest_11Sep!$A$1:$V$3202,MATCH($B397,manifest_11Sep!$B$1:$B$3202,0),MATCH(A.Arr9sepList!J$1,manifest_11Sep!$A$1:$V$1,0))</f>
        <v>UA 893</v>
      </c>
      <c r="K397" s="13" t="str">
        <f t="array" ref="K397">INDEX(manifest_11Sep!$A$1:$V$3202,MATCH($B397,manifest_11Sep!$B$1:$B$3202,0),MATCH(A.Arr9sepList!K$1,manifest_11Sep!$A$1:$V$1,0))</f>
        <v>13-thg 9-25</v>
      </c>
      <c r="L397" s="14">
        <f t="array" ref="L397">INDEX(manifest_11Sep!$A$1:$V$3202,MATCH($B397,manifest_11Sep!$B$1:$B$3202,0),MATCH(A.Arr9sepList!L$1,manifest_11Sep!$A$1:$V$1,0))</f>
        <v>0.625</v>
      </c>
      <c r="M397" s="13" t="str">
        <f t="array" ref="M397">INDEX(manifest_11Sep!$A$1:$V$3202,MATCH($B397,manifest_11Sep!$B$1:$B$3202,0),MATCH(A.Arr9sepList!M$1,manifest_11Sep!$A$1:$V$1,0))</f>
        <v>ICN-T1</v>
      </c>
      <c r="N397" s="13" t="str">
        <f t="array" ref="N397">INDEX(manifest_11Sep!$A$1:$V$3202,MATCH($B397,manifest_11Sep!$B$1:$B$3202,0),MATCH(A.Arr9sepList!N$1,manifest_11Sep!$A$1:$V$1,0))</f>
        <v>THE PLAZA</v>
      </c>
      <c r="O397" s="15"/>
      <c r="P397" s="20"/>
      <c r="Q397" s="16">
        <v>70181303</v>
      </c>
      <c r="R397" s="16" t="s">
        <v>43</v>
      </c>
      <c r="S397" s="13">
        <f t="array" ref="S397">INDEX(manifest_11Sep!$A$1:$V$3202,MATCH($B397,manifest_11Sep!$B$1:$B$3202,0),MATCH(A.Arr9sepList!S$1,manifest_11Sep!$A$1:$V$1,0))</f>
        <v>0</v>
      </c>
    </row>
    <row r="398" spans="1:19" ht="15.75" customHeight="1">
      <c r="A398" s="13" t="str">
        <f t="array" ref="A398">INDEX(manifest_11Sep!$A$1:$V$3202,MATCH($B398,manifest_11Sep!$B$1:$B$3202,0),MATCH(A.Arr9sepList!A$1,manifest_11Sep!$A$1:$V$1,0))</f>
        <v>A</v>
      </c>
      <c r="B398" s="13" t="s">
        <v>3769</v>
      </c>
      <c r="C398" s="13" t="str">
        <f t="array" ref="C398">INDEX(manifest_11Sep!$A$1:$V$3202,MATCH($B398,manifest_11Sep!$B$1:$B$3202,0),MATCH(A.Arr9sepList!C$1,manifest_11Sep!$A$1:$V$1,0))</f>
        <v>PRNQSK3KGKN</v>
      </c>
      <c r="D398" s="13" t="str">
        <f t="array" ref="D398">INDEX(manifest_11Sep!$A$1:$V$3202,MATCH($B398,manifest_11Sep!$B$1:$B$3202,0),MATCH(A.Arr9sepList!D$1,manifest_11Sep!$A$1:$V$1,0))</f>
        <v>Male</v>
      </c>
      <c r="E398" s="13" t="str">
        <f t="array" ref="E398">INDEX(manifest_11Sep!$A$1:$V$3202,MATCH($B398,manifest_11Sep!$B$1:$B$3202,0),MATCH(A.Arr9sepList!E$1,manifest_11Sep!$A$1:$V$1,0))</f>
        <v>Richard Albert</v>
      </c>
      <c r="F398" s="13" t="str">
        <f t="array" ref="F398">INDEX(manifest_11Sep!$A$1:$V$3202,MATCH($B398,manifest_11Sep!$B$1:$B$3202,0),MATCH(A.Arr9sepList!F$1,manifest_11Sep!$A$1:$V$1,0))</f>
        <v>Broadbent</v>
      </c>
      <c r="G398" s="13">
        <f t="array" ref="G398">INDEX(manifest_11Sep!$A$1:$V$3202,MATCH($B398,manifest_11Sep!$B$1:$B$3202,0),MATCH(A.Arr9sepList!G$1,manifest_11Sep!$A$1:$V$1,0))</f>
        <v>23</v>
      </c>
      <c r="H398" s="13" t="str">
        <f t="array" ref="H398">INDEX(manifest_11Sep!$A$1:$V$3202,MATCH($B398,manifest_11Sep!$B$1:$B$3202,0),MATCH(A.Arr9sepList!H$1,manifest_11Sep!$A$1:$V$1,0))</f>
        <v>Peter Ly</v>
      </c>
      <c r="I398" s="13" t="str">
        <f t="array" ref="I398">INDEX(manifest_11Sep!$A$1:$V$3202,MATCH($B398,manifest_11Sep!$B$1:$B$3202,0),MATCH(A.Arr9sepList!I$1,manifest_11Sep!$A$1:$V$1,0))</f>
        <v>United Airlines</v>
      </c>
      <c r="J398" s="13" t="str">
        <f t="array" ref="J398">INDEX(manifest_11Sep!$A$1:$V$3202,MATCH($B398,manifest_11Sep!$B$1:$B$3202,0),MATCH(A.Arr9sepList!J$1,manifest_11Sep!$A$1:$V$1,0))</f>
        <v>UA 893</v>
      </c>
      <c r="K398" s="13" t="str">
        <f t="array" ref="K398">INDEX(manifest_11Sep!$A$1:$V$3202,MATCH($B398,manifest_11Sep!$B$1:$B$3202,0),MATCH(A.Arr9sepList!K$1,manifest_11Sep!$A$1:$V$1,0))</f>
        <v>13-thg 9-25</v>
      </c>
      <c r="L398" s="14">
        <f t="array" ref="L398">INDEX(manifest_11Sep!$A$1:$V$3202,MATCH($B398,manifest_11Sep!$B$1:$B$3202,0),MATCH(A.Arr9sepList!L$1,manifest_11Sep!$A$1:$V$1,0))</f>
        <v>0.625</v>
      </c>
      <c r="M398" s="13" t="str">
        <f t="array" ref="M398">INDEX(manifest_11Sep!$A$1:$V$3202,MATCH($B398,manifest_11Sep!$B$1:$B$3202,0),MATCH(A.Arr9sepList!M$1,manifest_11Sep!$A$1:$V$1,0))</f>
        <v>ICN-T1</v>
      </c>
      <c r="N398" s="13" t="str">
        <f t="array" ref="N398">INDEX(manifest_11Sep!$A$1:$V$3202,MATCH($B398,manifest_11Sep!$B$1:$B$3202,0),MATCH(A.Arr9sepList!N$1,manifest_11Sep!$A$1:$V$1,0))</f>
        <v>THE PLAZA</v>
      </c>
      <c r="O398" s="15"/>
      <c r="P398" s="20"/>
      <c r="Q398" s="16">
        <v>70101997</v>
      </c>
      <c r="R398" s="16" t="s">
        <v>43</v>
      </c>
      <c r="S398" s="13">
        <f t="array" ref="S398">INDEX(manifest_11Sep!$A$1:$V$3202,MATCH($B398,manifest_11Sep!$B$1:$B$3202,0),MATCH(A.Arr9sepList!S$1,manifest_11Sep!$A$1:$V$1,0))</f>
        <v>0</v>
      </c>
    </row>
    <row r="399" spans="1:19" ht="15.75" customHeight="1">
      <c r="A399" s="13" t="str">
        <f t="array" ref="A399">INDEX(manifest_11Sep!$A$1:$V$3202,MATCH($B399,manifest_11Sep!$B$1:$B$3202,0),MATCH(A.Arr9sepList!A$1,manifest_11Sep!$A$1:$V$1,0))</f>
        <v>A</v>
      </c>
      <c r="B399" s="13" t="s">
        <v>3772</v>
      </c>
      <c r="C399" s="13" t="str">
        <f t="array" ref="C399">INDEX(manifest_11Sep!$A$1:$V$3202,MATCH($B399,manifest_11Sep!$B$1:$B$3202,0),MATCH(A.Arr9sepList!C$1,manifest_11Sep!$A$1:$V$1,0))</f>
        <v>PRNQSK3KGKN</v>
      </c>
      <c r="D399" s="13" t="str">
        <f t="array" ref="D399">INDEX(manifest_11Sep!$A$1:$V$3202,MATCH($B399,manifest_11Sep!$B$1:$B$3202,0),MATCH(A.Arr9sepList!D$1,manifest_11Sep!$A$1:$V$1,0))</f>
        <v>Female</v>
      </c>
      <c r="E399" s="13" t="str">
        <f t="array" ref="E399">INDEX(manifest_11Sep!$A$1:$V$3202,MATCH($B399,manifest_11Sep!$B$1:$B$3202,0),MATCH(A.Arr9sepList!E$1,manifest_11Sep!$A$1:$V$1,0))</f>
        <v>Remedios</v>
      </c>
      <c r="F399" s="13" t="str">
        <f t="array" ref="F399">INDEX(manifest_11Sep!$A$1:$V$3202,MATCH($B399,manifest_11Sep!$B$1:$B$3202,0),MATCH(A.Arr9sepList!F$1,manifest_11Sep!$A$1:$V$1,0))</f>
        <v>Broadbent</v>
      </c>
      <c r="G399" s="13">
        <f t="array" ref="G399">INDEX(manifest_11Sep!$A$1:$V$3202,MATCH($B399,manifest_11Sep!$B$1:$B$3202,0),MATCH(A.Arr9sepList!G$1,manifest_11Sep!$A$1:$V$1,0))</f>
        <v>61</v>
      </c>
      <c r="H399" s="13" t="str">
        <f t="array" ref="H399">INDEX(manifest_11Sep!$A$1:$V$3202,MATCH($B399,manifest_11Sep!$B$1:$B$3202,0),MATCH(A.Arr9sepList!H$1,manifest_11Sep!$A$1:$V$1,0))</f>
        <v>Peter Ly</v>
      </c>
      <c r="I399" s="13" t="str">
        <f t="array" ref="I399">INDEX(manifest_11Sep!$A$1:$V$3202,MATCH($B399,manifest_11Sep!$B$1:$B$3202,0),MATCH(A.Arr9sepList!I$1,manifest_11Sep!$A$1:$V$1,0))</f>
        <v>United Airlines</v>
      </c>
      <c r="J399" s="13" t="str">
        <f t="array" ref="J399">INDEX(manifest_11Sep!$A$1:$V$3202,MATCH($B399,manifest_11Sep!$B$1:$B$3202,0),MATCH(A.Arr9sepList!J$1,manifest_11Sep!$A$1:$V$1,0))</f>
        <v>UA 893</v>
      </c>
      <c r="K399" s="13" t="str">
        <f t="array" ref="K399">INDEX(manifest_11Sep!$A$1:$V$3202,MATCH($B399,manifest_11Sep!$B$1:$B$3202,0),MATCH(A.Arr9sepList!K$1,manifest_11Sep!$A$1:$V$1,0))</f>
        <v>13-thg 9-25</v>
      </c>
      <c r="L399" s="14">
        <f t="array" ref="L399">INDEX(manifest_11Sep!$A$1:$V$3202,MATCH($B399,manifest_11Sep!$B$1:$B$3202,0),MATCH(A.Arr9sepList!L$1,manifest_11Sep!$A$1:$V$1,0))</f>
        <v>0.625</v>
      </c>
      <c r="M399" s="13" t="str">
        <f t="array" ref="M399">INDEX(manifest_11Sep!$A$1:$V$3202,MATCH($B399,manifest_11Sep!$B$1:$B$3202,0),MATCH(A.Arr9sepList!M$1,manifest_11Sep!$A$1:$V$1,0))</f>
        <v>ICN-T1</v>
      </c>
      <c r="N399" s="13" t="str">
        <f t="array" ref="N399">INDEX(manifest_11Sep!$A$1:$V$3202,MATCH($B399,manifest_11Sep!$B$1:$B$3202,0),MATCH(A.Arr9sepList!N$1,manifest_11Sep!$A$1:$V$1,0))</f>
        <v>THE PLAZA</v>
      </c>
      <c r="O399" s="15"/>
      <c r="P399" s="20"/>
      <c r="Q399" s="16">
        <v>70101997</v>
      </c>
      <c r="R399" s="16" t="s">
        <v>43</v>
      </c>
      <c r="S399" s="13">
        <f t="array" ref="S399">INDEX(manifest_11Sep!$A$1:$V$3202,MATCH($B399,manifest_11Sep!$B$1:$B$3202,0),MATCH(A.Arr9sepList!S$1,manifest_11Sep!$A$1:$V$1,0))</f>
        <v>0</v>
      </c>
    </row>
    <row r="400" spans="1:19" ht="15.75" customHeight="1">
      <c r="A400" s="13" t="str">
        <f t="array" ref="A400">INDEX(manifest_11Sep!$A$1:$V$3202,MATCH($B400,manifest_11Sep!$B$1:$B$3202,0),MATCH(A.Arr9sepList!A$1,manifest_11Sep!$A$1:$V$1,0))</f>
        <v>A</v>
      </c>
      <c r="B400" s="13" t="s">
        <v>3774</v>
      </c>
      <c r="C400" s="13" t="str">
        <f t="array" ref="C400">INDEX(manifest_11Sep!$A$1:$V$3202,MATCH($B400,manifest_11Sep!$B$1:$B$3202,0),MATCH(A.Arr9sepList!C$1,manifest_11Sep!$A$1:$V$1,0))</f>
        <v>DKNGYLP3FB8</v>
      </c>
      <c r="D400" s="13" t="str">
        <f t="array" ref="D400">INDEX(manifest_11Sep!$A$1:$V$3202,MATCH($B400,manifest_11Sep!$B$1:$B$3202,0),MATCH(A.Arr9sepList!D$1,manifest_11Sep!$A$1:$V$1,0))</f>
        <v>Female</v>
      </c>
      <c r="E400" s="13" t="str">
        <f t="array" ref="E400">INDEX(manifest_11Sep!$A$1:$V$3202,MATCH($B400,manifest_11Sep!$B$1:$B$3202,0),MATCH(A.Arr9sepList!E$1,manifest_11Sep!$A$1:$V$1,0))</f>
        <v>Alexis Chanel</v>
      </c>
      <c r="F400" s="13" t="str">
        <f t="array" ref="F400">INDEX(manifest_11Sep!$A$1:$V$3202,MATCH($B400,manifest_11Sep!$B$1:$B$3202,0),MATCH(A.Arr9sepList!F$1,manifest_11Sep!$A$1:$V$1,0))</f>
        <v>Augustine</v>
      </c>
      <c r="G400" s="13">
        <f t="array" ref="G400">INDEX(manifest_11Sep!$A$1:$V$3202,MATCH($B400,manifest_11Sep!$B$1:$B$3202,0),MATCH(A.Arr9sepList!G$1,manifest_11Sep!$A$1:$V$1,0))</f>
        <v>29</v>
      </c>
      <c r="H400" s="13" t="str">
        <f t="array" ref="H400">INDEX(manifest_11Sep!$A$1:$V$3202,MATCH($B400,manifest_11Sep!$B$1:$B$3202,0),MATCH(A.Arr9sepList!H$1,manifest_11Sep!$A$1:$V$1,0))</f>
        <v>Peter Ly</v>
      </c>
      <c r="I400" s="13" t="str">
        <f t="array" ref="I400">INDEX(manifest_11Sep!$A$1:$V$3202,MATCH($B400,manifest_11Sep!$B$1:$B$3202,0),MATCH(A.Arr9sepList!I$1,manifest_11Sep!$A$1:$V$1,0))</f>
        <v>United Airlines</v>
      </c>
      <c r="J400" s="13" t="str">
        <f t="array" ref="J400">INDEX(manifest_11Sep!$A$1:$V$3202,MATCH($B400,manifest_11Sep!$B$1:$B$3202,0),MATCH(A.Arr9sepList!J$1,manifest_11Sep!$A$1:$V$1,0))</f>
        <v>UA 893</v>
      </c>
      <c r="K400" s="13" t="str">
        <f t="array" ref="K400">INDEX(manifest_11Sep!$A$1:$V$3202,MATCH($B400,manifest_11Sep!$B$1:$B$3202,0),MATCH(A.Arr9sepList!K$1,manifest_11Sep!$A$1:$V$1,0))</f>
        <v>13-thg 9-25</v>
      </c>
      <c r="L400" s="14">
        <f t="array" ref="L400">INDEX(manifest_11Sep!$A$1:$V$3202,MATCH($B400,manifest_11Sep!$B$1:$B$3202,0),MATCH(A.Arr9sepList!L$1,manifest_11Sep!$A$1:$V$1,0))</f>
        <v>0.625</v>
      </c>
      <c r="M400" s="13" t="str">
        <f t="array" ref="M400">INDEX(manifest_11Sep!$A$1:$V$3202,MATCH($B400,manifest_11Sep!$B$1:$B$3202,0),MATCH(A.Arr9sepList!M$1,manifest_11Sep!$A$1:$V$1,0))</f>
        <v>ICN-T1</v>
      </c>
      <c r="N400" s="13" t="str">
        <f t="array" ref="N400">INDEX(manifest_11Sep!$A$1:$V$3202,MATCH($B400,manifest_11Sep!$B$1:$B$3202,0),MATCH(A.Arr9sepList!N$1,manifest_11Sep!$A$1:$V$1,0))</f>
        <v>THE PLAZA</v>
      </c>
      <c r="O400" s="15"/>
      <c r="P400" s="20"/>
      <c r="Q400" s="16">
        <v>70503787</v>
      </c>
      <c r="R400" s="16" t="s">
        <v>43</v>
      </c>
      <c r="S400" s="13" t="str">
        <f t="array" ref="S400">INDEX(manifest_11Sep!$A$1:$V$3202,MATCH($B400,manifest_11Sep!$B$1:$B$3202,0),MATCH(A.Arr9sepList!S$1,manifest_11Sep!$A$1:$V$1,0))</f>
        <v>1 room has 2 adults + 1 child + 1 infant</v>
      </c>
    </row>
    <row r="401" spans="1:19" ht="15.75" customHeight="1">
      <c r="A401" s="13" t="str">
        <f t="array" ref="A401">INDEX(manifest_11Sep!$A$1:$V$3202,MATCH($B401,manifest_11Sep!$B$1:$B$3202,0),MATCH(A.Arr9sepList!A$1,manifest_11Sep!$A$1:$V$1,0))</f>
        <v>A</v>
      </c>
      <c r="B401" s="13" t="s">
        <v>3777</v>
      </c>
      <c r="C401" s="13" t="str">
        <f t="array" ref="C401">INDEX(manifest_11Sep!$A$1:$V$3202,MATCH($B401,manifest_11Sep!$B$1:$B$3202,0),MATCH(A.Arr9sepList!C$1,manifest_11Sep!$A$1:$V$1,0))</f>
        <v>DKNGYLP3FB8</v>
      </c>
      <c r="D401" s="13" t="str">
        <f t="array" ref="D401">INDEX(manifest_11Sep!$A$1:$V$3202,MATCH($B401,manifest_11Sep!$B$1:$B$3202,0),MATCH(A.Arr9sepList!D$1,manifest_11Sep!$A$1:$V$1,0))</f>
        <v>Male</v>
      </c>
      <c r="E401" s="13" t="str">
        <f t="array" ref="E401">INDEX(manifest_11Sep!$A$1:$V$3202,MATCH($B401,manifest_11Sep!$B$1:$B$3202,0),MATCH(A.Arr9sepList!E$1,manifest_11Sep!$A$1:$V$1,0))</f>
        <v>Jeremy-Rey</v>
      </c>
      <c r="F401" s="13" t="str">
        <f t="array" ref="F401">INDEX(manifest_11Sep!$A$1:$V$3202,MATCH($B401,manifest_11Sep!$B$1:$B$3202,0),MATCH(A.Arr9sepList!F$1,manifest_11Sep!$A$1:$V$1,0))</f>
        <v>Magno</v>
      </c>
      <c r="G401" s="13">
        <f t="array" ref="G401">INDEX(manifest_11Sep!$A$1:$V$3202,MATCH($B401,manifest_11Sep!$B$1:$B$3202,0),MATCH(A.Arr9sepList!G$1,manifest_11Sep!$A$1:$V$1,0))</f>
        <v>28</v>
      </c>
      <c r="H401" s="13" t="str">
        <f t="array" ref="H401">INDEX(manifest_11Sep!$A$1:$V$3202,MATCH($B401,manifest_11Sep!$B$1:$B$3202,0),MATCH(A.Arr9sepList!H$1,manifest_11Sep!$A$1:$V$1,0))</f>
        <v>Peter Ly</v>
      </c>
      <c r="I401" s="13" t="str">
        <f t="array" ref="I401">INDEX(manifest_11Sep!$A$1:$V$3202,MATCH($B401,manifest_11Sep!$B$1:$B$3202,0),MATCH(A.Arr9sepList!I$1,manifest_11Sep!$A$1:$V$1,0))</f>
        <v>United Airlines</v>
      </c>
      <c r="J401" s="13" t="str">
        <f t="array" ref="J401">INDEX(manifest_11Sep!$A$1:$V$3202,MATCH($B401,manifest_11Sep!$B$1:$B$3202,0),MATCH(A.Arr9sepList!J$1,manifest_11Sep!$A$1:$V$1,0))</f>
        <v>UA 893</v>
      </c>
      <c r="K401" s="13" t="str">
        <f t="array" ref="K401">INDEX(manifest_11Sep!$A$1:$V$3202,MATCH($B401,manifest_11Sep!$B$1:$B$3202,0),MATCH(A.Arr9sepList!K$1,manifest_11Sep!$A$1:$V$1,0))</f>
        <v>13-thg 9-25</v>
      </c>
      <c r="L401" s="14">
        <f t="array" ref="L401">INDEX(manifest_11Sep!$A$1:$V$3202,MATCH($B401,manifest_11Sep!$B$1:$B$3202,0),MATCH(A.Arr9sepList!L$1,manifest_11Sep!$A$1:$V$1,0))</f>
        <v>0.625</v>
      </c>
      <c r="M401" s="13" t="str">
        <f t="array" ref="M401">INDEX(manifest_11Sep!$A$1:$V$3202,MATCH($B401,manifest_11Sep!$B$1:$B$3202,0),MATCH(A.Arr9sepList!M$1,manifest_11Sep!$A$1:$V$1,0))</f>
        <v>ICN-T1</v>
      </c>
      <c r="N401" s="13" t="str">
        <f t="array" ref="N401">INDEX(manifest_11Sep!$A$1:$V$3202,MATCH($B401,manifest_11Sep!$B$1:$B$3202,0),MATCH(A.Arr9sepList!N$1,manifest_11Sep!$A$1:$V$1,0))</f>
        <v>THE PLAZA</v>
      </c>
      <c r="O401" s="15"/>
      <c r="P401" s="20"/>
      <c r="Q401" s="16">
        <v>70503787</v>
      </c>
      <c r="R401" s="16" t="s">
        <v>43</v>
      </c>
      <c r="S401" s="13">
        <f t="array" ref="S401">INDEX(manifest_11Sep!$A$1:$V$3202,MATCH($B401,manifest_11Sep!$B$1:$B$3202,0),MATCH(A.Arr9sepList!S$1,manifest_11Sep!$A$1:$V$1,0))</f>
        <v>0</v>
      </c>
    </row>
    <row r="402" spans="1:19" ht="15.75" customHeight="1">
      <c r="A402" s="13" t="str">
        <f t="array" ref="A402">INDEX(manifest_11Sep!$A$1:$V$3202,MATCH($B402,manifest_11Sep!$B$1:$B$3202,0),MATCH(A.Arr9sepList!A$1,manifest_11Sep!$A$1:$V$1,0))</f>
        <v>A</v>
      </c>
      <c r="B402" s="13" t="s">
        <v>3780</v>
      </c>
      <c r="C402" s="13" t="str">
        <f t="array" ref="C402">INDEX(manifest_11Sep!$A$1:$V$3202,MATCH($B402,manifest_11Sep!$B$1:$B$3202,0),MATCH(A.Arr9sepList!C$1,manifest_11Sep!$A$1:$V$1,0))</f>
        <v>DKNGYLP3FB8</v>
      </c>
      <c r="D402" s="13" t="str">
        <f t="array" ref="D402">INDEX(manifest_11Sep!$A$1:$V$3202,MATCH($B402,manifest_11Sep!$B$1:$B$3202,0),MATCH(A.Arr9sepList!D$1,manifest_11Sep!$A$1:$V$1,0))</f>
        <v>Female</v>
      </c>
      <c r="E402" s="13" t="str">
        <f t="array" ref="E402">INDEX(manifest_11Sep!$A$1:$V$3202,MATCH($B402,manifest_11Sep!$B$1:$B$3202,0),MATCH(A.Arr9sepList!E$1,manifest_11Sep!$A$1:$V$1,0))</f>
        <v>Naliya Joy</v>
      </c>
      <c r="F402" s="13" t="str">
        <f t="array" ref="F402">INDEX(manifest_11Sep!$A$1:$V$3202,MATCH($B402,manifest_11Sep!$B$1:$B$3202,0),MATCH(A.Arr9sepList!F$1,manifest_11Sep!$A$1:$V$1,0))</f>
        <v>Magno</v>
      </c>
      <c r="G402" s="13">
        <f t="array" ref="G402">INDEX(manifest_11Sep!$A$1:$V$3202,MATCH($B402,manifest_11Sep!$B$1:$B$3202,0),MATCH(A.Arr9sepList!G$1,manifest_11Sep!$A$1:$V$1,0))</f>
        <v>0</v>
      </c>
      <c r="H402" s="13" t="str">
        <f t="array" ref="H402">INDEX(manifest_11Sep!$A$1:$V$3202,MATCH($B402,manifest_11Sep!$B$1:$B$3202,0),MATCH(A.Arr9sepList!H$1,manifest_11Sep!$A$1:$V$1,0))</f>
        <v>Peter Ly</v>
      </c>
      <c r="I402" s="13" t="str">
        <f t="array" ref="I402">INDEX(manifest_11Sep!$A$1:$V$3202,MATCH($B402,manifest_11Sep!$B$1:$B$3202,0),MATCH(A.Arr9sepList!I$1,manifest_11Sep!$A$1:$V$1,0))</f>
        <v>United Airlines</v>
      </c>
      <c r="J402" s="13" t="str">
        <f t="array" ref="J402">INDEX(manifest_11Sep!$A$1:$V$3202,MATCH($B402,manifest_11Sep!$B$1:$B$3202,0),MATCH(A.Arr9sepList!J$1,manifest_11Sep!$A$1:$V$1,0))</f>
        <v>UA 893</v>
      </c>
      <c r="K402" s="13" t="str">
        <f t="array" ref="K402">INDEX(manifest_11Sep!$A$1:$V$3202,MATCH($B402,manifest_11Sep!$B$1:$B$3202,0),MATCH(A.Arr9sepList!K$1,manifest_11Sep!$A$1:$V$1,0))</f>
        <v>13-thg 9-25</v>
      </c>
      <c r="L402" s="14">
        <f t="array" ref="L402">INDEX(manifest_11Sep!$A$1:$V$3202,MATCH($B402,manifest_11Sep!$B$1:$B$3202,0),MATCH(A.Arr9sepList!L$1,manifest_11Sep!$A$1:$V$1,0))</f>
        <v>0.625</v>
      </c>
      <c r="M402" s="13" t="str">
        <f t="array" ref="M402">INDEX(manifest_11Sep!$A$1:$V$3202,MATCH($B402,manifest_11Sep!$B$1:$B$3202,0),MATCH(A.Arr9sepList!M$1,manifest_11Sep!$A$1:$V$1,0))</f>
        <v>ICN-T1</v>
      </c>
      <c r="N402" s="13" t="str">
        <f t="array" ref="N402">INDEX(manifest_11Sep!$A$1:$V$3202,MATCH($B402,manifest_11Sep!$B$1:$B$3202,0),MATCH(A.Arr9sepList!N$1,manifest_11Sep!$A$1:$V$1,0))</f>
        <v>THE PLAZA</v>
      </c>
      <c r="O402" s="15"/>
      <c r="P402" s="20"/>
      <c r="Q402" s="16">
        <v>70503787</v>
      </c>
      <c r="R402" s="16" t="s">
        <v>43</v>
      </c>
      <c r="S402" s="13">
        <f t="array" ref="S402">INDEX(manifest_11Sep!$A$1:$V$3202,MATCH($B402,manifest_11Sep!$B$1:$B$3202,0),MATCH(A.Arr9sepList!S$1,manifest_11Sep!$A$1:$V$1,0))</f>
        <v>0</v>
      </c>
    </row>
    <row r="403" spans="1:19" ht="15.75" customHeight="1">
      <c r="A403" s="13" t="str">
        <f t="array" ref="A403">INDEX(manifest_11Sep!$A$1:$V$3202,MATCH($B403,manifest_11Sep!$B$1:$B$3202,0),MATCH(A.Arr9sepList!A$1,manifest_11Sep!$A$1:$V$1,0))</f>
        <v>A</v>
      </c>
      <c r="B403" s="13" t="s">
        <v>3782</v>
      </c>
      <c r="C403" s="13" t="str">
        <f t="array" ref="C403">INDEX(manifest_11Sep!$A$1:$V$3202,MATCH($B403,manifest_11Sep!$B$1:$B$3202,0),MATCH(A.Arr9sepList!C$1,manifest_11Sep!$A$1:$V$1,0))</f>
        <v>DKNGYLP3FB8</v>
      </c>
      <c r="D403" s="13" t="str">
        <f t="array" ref="D403">INDEX(manifest_11Sep!$A$1:$V$3202,MATCH($B403,manifest_11Sep!$B$1:$B$3202,0),MATCH(A.Arr9sepList!D$1,manifest_11Sep!$A$1:$V$1,0))</f>
        <v>Female</v>
      </c>
      <c r="E403" s="13" t="str">
        <f t="array" ref="E403">INDEX(manifest_11Sep!$A$1:$V$3202,MATCH($B403,manifest_11Sep!$B$1:$B$3202,0),MATCH(A.Arr9sepList!E$1,manifest_11Sep!$A$1:$V$1,0))</f>
        <v>Naomi Reign</v>
      </c>
      <c r="F403" s="13" t="str">
        <f t="array" ref="F403">INDEX(manifest_11Sep!$A$1:$V$3202,MATCH($B403,manifest_11Sep!$B$1:$B$3202,0),MATCH(A.Arr9sepList!F$1,manifest_11Sep!$A$1:$V$1,0))</f>
        <v>Magno</v>
      </c>
      <c r="G403" s="13">
        <f t="array" ref="G403">INDEX(manifest_11Sep!$A$1:$V$3202,MATCH($B403,manifest_11Sep!$B$1:$B$3202,0),MATCH(A.Arr9sepList!G$1,manifest_11Sep!$A$1:$V$1,0))</f>
        <v>5</v>
      </c>
      <c r="H403" s="13" t="str">
        <f t="array" ref="H403">INDEX(manifest_11Sep!$A$1:$V$3202,MATCH($B403,manifest_11Sep!$B$1:$B$3202,0),MATCH(A.Arr9sepList!H$1,manifest_11Sep!$A$1:$V$1,0))</f>
        <v>Peter Ly</v>
      </c>
      <c r="I403" s="13" t="str">
        <f t="array" ref="I403">INDEX(manifest_11Sep!$A$1:$V$3202,MATCH($B403,manifest_11Sep!$B$1:$B$3202,0),MATCH(A.Arr9sepList!I$1,manifest_11Sep!$A$1:$V$1,0))</f>
        <v>United Airlines</v>
      </c>
      <c r="J403" s="13" t="str">
        <f t="array" ref="J403">INDEX(manifest_11Sep!$A$1:$V$3202,MATCH($B403,manifest_11Sep!$B$1:$B$3202,0),MATCH(A.Arr9sepList!J$1,manifest_11Sep!$A$1:$V$1,0))</f>
        <v>UA 893</v>
      </c>
      <c r="K403" s="13" t="str">
        <f t="array" ref="K403">INDEX(manifest_11Sep!$A$1:$V$3202,MATCH($B403,manifest_11Sep!$B$1:$B$3202,0),MATCH(A.Arr9sepList!K$1,manifest_11Sep!$A$1:$V$1,0))</f>
        <v>13-thg 9-25</v>
      </c>
      <c r="L403" s="14">
        <f t="array" ref="L403">INDEX(manifest_11Sep!$A$1:$V$3202,MATCH($B403,manifest_11Sep!$B$1:$B$3202,0),MATCH(A.Arr9sepList!L$1,manifest_11Sep!$A$1:$V$1,0))</f>
        <v>0.625</v>
      </c>
      <c r="M403" s="13" t="str">
        <f t="array" ref="M403">INDEX(manifest_11Sep!$A$1:$V$3202,MATCH($B403,manifest_11Sep!$B$1:$B$3202,0),MATCH(A.Arr9sepList!M$1,manifest_11Sep!$A$1:$V$1,0))</f>
        <v>ICN-T1</v>
      </c>
      <c r="N403" s="13" t="str">
        <f t="array" ref="N403">INDEX(manifest_11Sep!$A$1:$V$3202,MATCH($B403,manifest_11Sep!$B$1:$B$3202,0),MATCH(A.Arr9sepList!N$1,manifest_11Sep!$A$1:$V$1,0))</f>
        <v>THE PLAZA</v>
      </c>
      <c r="O403" s="15"/>
      <c r="P403" s="20"/>
      <c r="Q403" s="16">
        <v>70503787</v>
      </c>
      <c r="R403" s="16" t="s">
        <v>43</v>
      </c>
      <c r="S403" s="13">
        <f t="array" ref="S403">INDEX(manifest_11Sep!$A$1:$V$3202,MATCH($B403,manifest_11Sep!$B$1:$B$3202,0),MATCH(A.Arr9sepList!S$1,manifest_11Sep!$A$1:$V$1,0))</f>
        <v>0</v>
      </c>
    </row>
    <row r="404" spans="1:19" ht="15.75" customHeight="1">
      <c r="A404" s="13" t="str">
        <f t="array" ref="A404">INDEX(manifest_11Sep!$A$1:$V$3202,MATCH($B404,manifest_11Sep!$B$1:$B$3202,0),MATCH(A.Arr9sepList!A$1,manifest_11Sep!$A$1:$V$1,0))</f>
        <v>A</v>
      </c>
      <c r="B404" s="13" t="s">
        <v>3784</v>
      </c>
      <c r="C404" s="13" t="str">
        <f t="array" ref="C404">INDEX(manifest_11Sep!$A$1:$V$3202,MATCH($B404,manifest_11Sep!$B$1:$B$3202,0),MATCH(A.Arr9sepList!C$1,manifest_11Sep!$A$1:$V$1,0))</f>
        <v>DKNGYLP3FB8</v>
      </c>
      <c r="D404" s="13" t="str">
        <f t="array" ref="D404">INDEX(manifest_11Sep!$A$1:$V$3202,MATCH($B404,manifest_11Sep!$B$1:$B$3202,0),MATCH(A.Arr9sepList!D$1,manifest_11Sep!$A$1:$V$1,0))</f>
        <v>Female</v>
      </c>
      <c r="E404" s="13" t="str">
        <f t="array" ref="E404">INDEX(manifest_11Sep!$A$1:$V$3202,MATCH($B404,manifest_11Sep!$B$1:$B$3202,0),MATCH(A.Arr9sepList!E$1,manifest_11Sep!$A$1:$V$1,0))</f>
        <v>Riza T</v>
      </c>
      <c r="F404" s="13" t="str">
        <f t="array" ref="F404">INDEX(manifest_11Sep!$A$1:$V$3202,MATCH($B404,manifest_11Sep!$B$1:$B$3202,0),MATCH(A.Arr9sepList!F$1,manifest_11Sep!$A$1:$V$1,0))</f>
        <v>Solis</v>
      </c>
      <c r="G404" s="13">
        <f t="array" ref="G404">INDEX(manifest_11Sep!$A$1:$V$3202,MATCH($B404,manifest_11Sep!$B$1:$B$3202,0),MATCH(A.Arr9sepList!G$1,manifest_11Sep!$A$1:$V$1,0))</f>
        <v>54</v>
      </c>
      <c r="H404" s="13" t="str">
        <f t="array" ref="H404">INDEX(manifest_11Sep!$A$1:$V$3202,MATCH($B404,manifest_11Sep!$B$1:$B$3202,0),MATCH(A.Arr9sepList!H$1,manifest_11Sep!$A$1:$V$1,0))</f>
        <v>Peter Ly</v>
      </c>
      <c r="I404" s="13" t="str">
        <f t="array" ref="I404">INDEX(manifest_11Sep!$A$1:$V$3202,MATCH($B404,manifest_11Sep!$B$1:$B$3202,0),MATCH(A.Arr9sepList!I$1,manifest_11Sep!$A$1:$V$1,0))</f>
        <v>United Airlines</v>
      </c>
      <c r="J404" s="13" t="str">
        <f t="array" ref="J404">INDEX(manifest_11Sep!$A$1:$V$3202,MATCH($B404,manifest_11Sep!$B$1:$B$3202,0),MATCH(A.Arr9sepList!J$1,manifest_11Sep!$A$1:$V$1,0))</f>
        <v>UA 893</v>
      </c>
      <c r="K404" s="13" t="str">
        <f t="array" ref="K404">INDEX(manifest_11Sep!$A$1:$V$3202,MATCH($B404,manifest_11Sep!$B$1:$B$3202,0),MATCH(A.Arr9sepList!K$1,manifest_11Sep!$A$1:$V$1,0))</f>
        <v>13-thg 9-25</v>
      </c>
      <c r="L404" s="14">
        <f t="array" ref="L404">INDEX(manifest_11Sep!$A$1:$V$3202,MATCH($B404,manifest_11Sep!$B$1:$B$3202,0),MATCH(A.Arr9sepList!L$1,manifest_11Sep!$A$1:$V$1,0))</f>
        <v>0.625</v>
      </c>
      <c r="M404" s="13" t="str">
        <f t="array" ref="M404">INDEX(manifest_11Sep!$A$1:$V$3202,MATCH($B404,manifest_11Sep!$B$1:$B$3202,0),MATCH(A.Arr9sepList!M$1,manifest_11Sep!$A$1:$V$1,0))</f>
        <v>ICN-T1</v>
      </c>
      <c r="N404" s="13" t="str">
        <f t="array" ref="N404">INDEX(manifest_11Sep!$A$1:$V$3202,MATCH($B404,manifest_11Sep!$B$1:$B$3202,0),MATCH(A.Arr9sepList!N$1,manifest_11Sep!$A$1:$V$1,0))</f>
        <v>THE PLAZA</v>
      </c>
      <c r="O404" s="15"/>
      <c r="P404" s="20"/>
      <c r="Q404" s="16">
        <v>70079197</v>
      </c>
      <c r="R404" s="16" t="s">
        <v>35</v>
      </c>
      <c r="S404" s="13">
        <f t="array" ref="S404">INDEX(manifest_11Sep!$A$1:$V$3202,MATCH($B404,manifest_11Sep!$B$1:$B$3202,0),MATCH(A.Arr9sepList!S$1,manifest_11Sep!$A$1:$V$1,0))</f>
        <v>0</v>
      </c>
    </row>
    <row r="405" spans="1:19" ht="15.75" customHeight="1">
      <c r="A405" s="13" t="str">
        <f t="array" ref="A405">INDEX(manifest_11Sep!$A$1:$V$3202,MATCH($B405,manifest_11Sep!$B$1:$B$3202,0),MATCH(A.Arr9sepList!A$1,manifest_11Sep!$A$1:$V$1,0))</f>
        <v>A</v>
      </c>
      <c r="B405" s="13" t="s">
        <v>3786</v>
      </c>
      <c r="C405" s="13" t="str">
        <f t="array" ref="C405">INDEX(manifest_11Sep!$A$1:$V$3202,MATCH($B405,manifest_11Sep!$B$1:$B$3202,0),MATCH(A.Arr9sepList!C$1,manifest_11Sep!$A$1:$V$1,0))</f>
        <v>DKNGYLP3FB8</v>
      </c>
      <c r="D405" s="13" t="str">
        <f t="array" ref="D405">INDEX(manifest_11Sep!$A$1:$V$3202,MATCH($B405,manifest_11Sep!$B$1:$B$3202,0),MATCH(A.Arr9sepList!D$1,manifest_11Sep!$A$1:$V$1,0))</f>
        <v>Male</v>
      </c>
      <c r="E405" s="13" t="str">
        <f t="array" ref="E405">INDEX(manifest_11Sep!$A$1:$V$3202,MATCH($B405,manifest_11Sep!$B$1:$B$3202,0),MATCH(A.Arr9sepList!E$1,manifest_11Sep!$A$1:$V$1,0))</f>
        <v>Adrian James</v>
      </c>
      <c r="F405" s="13" t="str">
        <f t="array" ref="F405">INDEX(manifest_11Sep!$A$1:$V$3202,MATCH($B405,manifest_11Sep!$B$1:$B$3202,0),MATCH(A.Arr9sepList!F$1,manifest_11Sep!$A$1:$V$1,0))</f>
        <v>Magno</v>
      </c>
      <c r="G405" s="13">
        <f t="array" ref="G405">INDEX(manifest_11Sep!$A$1:$V$3202,MATCH($B405,manifest_11Sep!$B$1:$B$3202,0),MATCH(A.Arr9sepList!G$1,manifest_11Sep!$A$1:$V$1,0))</f>
        <v>10</v>
      </c>
      <c r="H405" s="13" t="str">
        <f t="array" ref="H405">INDEX(manifest_11Sep!$A$1:$V$3202,MATCH($B405,manifest_11Sep!$B$1:$B$3202,0),MATCH(A.Arr9sepList!H$1,manifest_11Sep!$A$1:$V$1,0))</f>
        <v>Peter Ly</v>
      </c>
      <c r="I405" s="13" t="str">
        <f t="array" ref="I405">INDEX(manifest_11Sep!$A$1:$V$3202,MATCH($B405,manifest_11Sep!$B$1:$B$3202,0),MATCH(A.Arr9sepList!I$1,manifest_11Sep!$A$1:$V$1,0))</f>
        <v>United Airlines</v>
      </c>
      <c r="J405" s="13" t="str">
        <f t="array" ref="J405">INDEX(manifest_11Sep!$A$1:$V$3202,MATCH($B405,manifest_11Sep!$B$1:$B$3202,0),MATCH(A.Arr9sepList!J$1,manifest_11Sep!$A$1:$V$1,0))</f>
        <v>UA 893</v>
      </c>
      <c r="K405" s="13" t="str">
        <f t="array" ref="K405">INDEX(manifest_11Sep!$A$1:$V$3202,MATCH($B405,manifest_11Sep!$B$1:$B$3202,0),MATCH(A.Arr9sepList!K$1,manifest_11Sep!$A$1:$V$1,0))</f>
        <v>13-thg 9-25</v>
      </c>
      <c r="L405" s="14">
        <f t="array" ref="L405">INDEX(manifest_11Sep!$A$1:$V$3202,MATCH($B405,manifest_11Sep!$B$1:$B$3202,0),MATCH(A.Arr9sepList!L$1,manifest_11Sep!$A$1:$V$1,0))</f>
        <v>0.625</v>
      </c>
      <c r="M405" s="13" t="str">
        <f t="array" ref="M405">INDEX(manifest_11Sep!$A$1:$V$3202,MATCH($B405,manifest_11Sep!$B$1:$B$3202,0),MATCH(A.Arr9sepList!M$1,manifest_11Sep!$A$1:$V$1,0))</f>
        <v>ICN-T1</v>
      </c>
      <c r="N405" s="13" t="str">
        <f t="array" ref="N405">INDEX(manifest_11Sep!$A$1:$V$3202,MATCH($B405,manifest_11Sep!$B$1:$B$3202,0),MATCH(A.Arr9sepList!N$1,manifest_11Sep!$A$1:$V$1,0))</f>
        <v>THE PLAZA</v>
      </c>
      <c r="O405" s="15"/>
      <c r="P405" s="20"/>
      <c r="Q405" s="16">
        <v>70079197</v>
      </c>
      <c r="R405" s="16" t="s">
        <v>35</v>
      </c>
      <c r="S405" s="13">
        <f t="array" ref="S405">INDEX(manifest_11Sep!$A$1:$V$3202,MATCH($B405,manifest_11Sep!$B$1:$B$3202,0),MATCH(A.Arr9sepList!S$1,manifest_11Sep!$A$1:$V$1,0))</f>
        <v>0</v>
      </c>
    </row>
    <row r="406" spans="1:19" ht="15.75" customHeight="1">
      <c r="A406" s="13" t="str">
        <f t="array" ref="A406">INDEX(manifest_11Sep!$A$1:$V$3202,MATCH($B406,manifest_11Sep!$B$1:$B$3202,0),MATCH(A.Arr9sepList!A$1,manifest_11Sep!$A$1:$V$1,0))</f>
        <v>A</v>
      </c>
      <c r="B406" s="13" t="s">
        <v>4068</v>
      </c>
      <c r="C406" s="13" t="str">
        <f t="array" ref="C406">INDEX(manifest_11Sep!$A$1:$V$3202,MATCH($B406,manifest_11Sep!$B$1:$B$3202,0),MATCH(A.Arr9sepList!C$1,manifest_11Sep!$A$1:$V$1,0))</f>
        <v>J3N742F98TQ</v>
      </c>
      <c r="D406" s="13" t="str">
        <f t="array" ref="D406">INDEX(manifest_11Sep!$A$1:$V$3202,MATCH($B406,manifest_11Sep!$B$1:$B$3202,0),MATCH(A.Arr9sepList!D$1,manifest_11Sep!$A$1:$V$1,0))</f>
        <v>Female</v>
      </c>
      <c r="E406" s="13" t="str">
        <f t="array" ref="E406">INDEX(manifest_11Sep!$A$1:$V$3202,MATCH($B406,manifest_11Sep!$B$1:$B$3202,0),MATCH(A.Arr9sepList!E$1,manifest_11Sep!$A$1:$V$1,0))</f>
        <v>Clara Shola</v>
      </c>
      <c r="F406" s="13" t="str">
        <f t="array" ref="F406">INDEX(manifest_11Sep!$A$1:$V$3202,MATCH($B406,manifest_11Sep!$B$1:$B$3202,0),MATCH(A.Arr9sepList!F$1,manifest_11Sep!$A$1:$V$1,0))</f>
        <v>Ayilara</v>
      </c>
      <c r="G406" s="13">
        <f t="array" ref="G406">INDEX(manifest_11Sep!$A$1:$V$3202,MATCH($B406,manifest_11Sep!$B$1:$B$3202,0),MATCH(A.Arr9sepList!G$1,manifest_11Sep!$A$1:$V$1,0))</f>
        <v>45</v>
      </c>
      <c r="H406" s="13" t="str">
        <f t="array" ref="H406">INDEX(manifest_11Sep!$A$1:$V$3202,MATCH($B406,manifest_11Sep!$B$1:$B$3202,0),MATCH(A.Arr9sepList!H$1,manifest_11Sep!$A$1:$V$1,0))</f>
        <v>Stanley Odujole</v>
      </c>
      <c r="I406" s="13" t="str">
        <f t="array" ref="I406">INDEX(manifest_11Sep!$A$1:$V$3202,MATCH($B406,manifest_11Sep!$B$1:$B$3202,0),MATCH(A.Arr9sepList!I$1,manifest_11Sep!$A$1:$V$1,0))</f>
        <v>United Airlines</v>
      </c>
      <c r="J406" s="13" t="str">
        <f t="array" ref="J406">INDEX(manifest_11Sep!$A$1:$V$3202,MATCH($B406,manifest_11Sep!$B$1:$B$3202,0),MATCH(A.Arr9sepList!J$1,manifest_11Sep!$A$1:$V$1,0))</f>
        <v>UA 893</v>
      </c>
      <c r="K406" s="13" t="str">
        <f t="array" ref="K406">INDEX(manifest_11Sep!$A$1:$V$3202,MATCH($B406,manifest_11Sep!$B$1:$B$3202,0),MATCH(A.Arr9sepList!K$1,manifest_11Sep!$A$1:$V$1,0))</f>
        <v>13-thg 9-25</v>
      </c>
      <c r="L406" s="14">
        <f t="array" ref="L406">INDEX(manifest_11Sep!$A$1:$V$3202,MATCH($B406,manifest_11Sep!$B$1:$B$3202,0),MATCH(A.Arr9sepList!L$1,manifest_11Sep!$A$1:$V$1,0))</f>
        <v>0.625</v>
      </c>
      <c r="M406" s="13" t="str">
        <f t="array" ref="M406">INDEX(manifest_11Sep!$A$1:$V$3202,MATCH($B406,manifest_11Sep!$B$1:$B$3202,0),MATCH(A.Arr9sepList!M$1,manifest_11Sep!$A$1:$V$1,0))</f>
        <v>ICN-T1</v>
      </c>
      <c r="N406" s="13" t="str">
        <f t="array" ref="N406">INDEX(manifest_11Sep!$A$1:$V$3202,MATCH($B406,manifest_11Sep!$B$1:$B$3202,0),MATCH(A.Arr9sepList!N$1,manifest_11Sep!$A$1:$V$1,0))</f>
        <v>THE PLAZA</v>
      </c>
      <c r="O406" s="15"/>
      <c r="P406" s="20"/>
      <c r="Q406" s="16">
        <v>70065032</v>
      </c>
      <c r="R406" s="16" t="s">
        <v>35</v>
      </c>
      <c r="S406" s="13">
        <f t="array" ref="S406">INDEX(manifest_11Sep!$A$1:$V$3202,MATCH($B406,manifest_11Sep!$B$1:$B$3202,0),MATCH(A.Arr9sepList!S$1,manifest_11Sep!$A$1:$V$1,0))</f>
        <v>0</v>
      </c>
    </row>
    <row r="407" spans="1:19" ht="15.75" customHeight="1">
      <c r="A407" s="13" t="str">
        <f t="array" ref="A407">INDEX(manifest_11Sep!$A$1:$V$3202,MATCH($B407,manifest_11Sep!$B$1:$B$3202,0),MATCH(A.Arr9sepList!A$1,manifest_11Sep!$A$1:$V$1,0))</f>
        <v>A</v>
      </c>
      <c r="B407" s="13" t="s">
        <v>4076</v>
      </c>
      <c r="C407" s="13" t="str">
        <f t="array" ref="C407">INDEX(manifest_11Sep!$A$1:$V$3202,MATCH($B407,manifest_11Sep!$B$1:$B$3202,0),MATCH(A.Arr9sepList!C$1,manifest_11Sep!$A$1:$V$1,0))</f>
        <v>8SN4X2DNJ22</v>
      </c>
      <c r="D407" s="13" t="str">
        <f t="array" ref="D407">INDEX(manifest_11Sep!$A$1:$V$3202,MATCH($B407,manifest_11Sep!$B$1:$B$3202,0),MATCH(A.Arr9sepList!D$1,manifest_11Sep!$A$1:$V$1,0))</f>
        <v>Female</v>
      </c>
      <c r="E407" s="13" t="str">
        <f t="array" ref="E407">INDEX(manifest_11Sep!$A$1:$V$3202,MATCH($B407,manifest_11Sep!$B$1:$B$3202,0),MATCH(A.Arr9sepList!E$1,manifest_11Sep!$A$1:$V$1,0))</f>
        <v>Rebecca</v>
      </c>
      <c r="F407" s="13" t="str">
        <f t="array" ref="F407">INDEX(manifest_11Sep!$A$1:$V$3202,MATCH($B407,manifest_11Sep!$B$1:$B$3202,0),MATCH(A.Arr9sepList!F$1,manifest_11Sep!$A$1:$V$1,0))</f>
        <v>Asare</v>
      </c>
      <c r="G407" s="13">
        <f t="array" ref="G407">INDEX(manifest_11Sep!$A$1:$V$3202,MATCH($B407,manifest_11Sep!$B$1:$B$3202,0),MATCH(A.Arr9sepList!G$1,manifest_11Sep!$A$1:$V$1,0))</f>
        <v>52</v>
      </c>
      <c r="H407" s="13" t="str">
        <f t="array" ref="H407">INDEX(manifest_11Sep!$A$1:$V$3202,MATCH($B407,manifest_11Sep!$B$1:$B$3202,0),MATCH(A.Arr9sepList!H$1,manifest_11Sep!$A$1:$V$1,0))</f>
        <v>Stanley Odujole</v>
      </c>
      <c r="I407" s="13" t="str">
        <f t="array" ref="I407">INDEX(manifest_11Sep!$A$1:$V$3202,MATCH($B407,manifest_11Sep!$B$1:$B$3202,0),MATCH(A.Arr9sepList!I$1,manifest_11Sep!$A$1:$V$1,0))</f>
        <v>United Airlines</v>
      </c>
      <c r="J407" s="13" t="str">
        <f t="array" ref="J407">INDEX(manifest_11Sep!$A$1:$V$3202,MATCH($B407,manifest_11Sep!$B$1:$B$3202,0),MATCH(A.Arr9sepList!J$1,manifest_11Sep!$A$1:$V$1,0))</f>
        <v>UA 893</v>
      </c>
      <c r="K407" s="13" t="str">
        <f t="array" ref="K407">INDEX(manifest_11Sep!$A$1:$V$3202,MATCH($B407,manifest_11Sep!$B$1:$B$3202,0),MATCH(A.Arr9sepList!K$1,manifest_11Sep!$A$1:$V$1,0))</f>
        <v>13-thg 9-25</v>
      </c>
      <c r="L407" s="14">
        <f t="array" ref="L407">INDEX(manifest_11Sep!$A$1:$V$3202,MATCH($B407,manifest_11Sep!$B$1:$B$3202,0),MATCH(A.Arr9sepList!L$1,manifest_11Sep!$A$1:$V$1,0))</f>
        <v>0.625</v>
      </c>
      <c r="M407" s="13" t="str">
        <f t="array" ref="M407">INDEX(manifest_11Sep!$A$1:$V$3202,MATCH($B407,manifest_11Sep!$B$1:$B$3202,0),MATCH(A.Arr9sepList!M$1,manifest_11Sep!$A$1:$V$1,0))</f>
        <v>ICN-T1</v>
      </c>
      <c r="N407" s="13" t="str">
        <f t="array" ref="N407">INDEX(manifest_11Sep!$A$1:$V$3202,MATCH($B407,manifest_11Sep!$B$1:$B$3202,0),MATCH(A.Arr9sepList!N$1,manifest_11Sep!$A$1:$V$1,0))</f>
        <v>THE PLAZA</v>
      </c>
      <c r="O407" s="15"/>
      <c r="P407" s="20"/>
      <c r="Q407" s="16">
        <v>70065044</v>
      </c>
      <c r="R407" s="16" t="s">
        <v>35</v>
      </c>
      <c r="S407" s="13">
        <f t="array" ref="S407">INDEX(manifest_11Sep!$A$1:$V$3202,MATCH($B407,manifest_11Sep!$B$1:$B$3202,0),MATCH(A.Arr9sepList!S$1,manifest_11Sep!$A$1:$V$1,0))</f>
        <v>0</v>
      </c>
    </row>
    <row r="408" spans="1:19" ht="15.75" customHeight="1">
      <c r="A408" s="13" t="str">
        <f t="array" ref="A408">INDEX(manifest_11Sep!$A$1:$V$3202,MATCH($B408,manifest_11Sep!$B$1:$B$3202,0),MATCH(A.Arr9sepList!A$1,manifest_11Sep!$A$1:$V$1,0))</f>
        <v>A</v>
      </c>
      <c r="B408" s="13" t="s">
        <v>4510</v>
      </c>
      <c r="C408" s="13" t="str">
        <f t="array" ref="C408">INDEX(manifest_11Sep!$A$1:$V$3202,MATCH($B408,manifest_11Sep!$B$1:$B$3202,0),MATCH(A.Arr9sepList!C$1,manifest_11Sep!$A$1:$V$1,0))</f>
        <v>LDNB6Y5LRTW</v>
      </c>
      <c r="D408" s="13" t="str">
        <f t="array" ref="D408">INDEX(manifest_11Sep!$A$1:$V$3202,MATCH($B408,manifest_11Sep!$B$1:$B$3202,0),MATCH(A.Arr9sepList!D$1,manifest_11Sep!$A$1:$V$1,0))</f>
        <v>Female</v>
      </c>
      <c r="E408" s="13" t="str">
        <f t="array" ref="E408">INDEX(manifest_11Sep!$A$1:$V$3202,MATCH($B408,manifest_11Sep!$B$1:$B$3202,0),MATCH(A.Arr9sepList!E$1,manifest_11Sep!$A$1:$V$1,0))</f>
        <v>Barbara Lorranine</v>
      </c>
      <c r="F408" s="13" t="str">
        <f t="array" ref="F408">INDEX(manifest_11Sep!$A$1:$V$3202,MATCH($B408,manifest_11Sep!$B$1:$B$3202,0),MATCH(A.Arr9sepList!F$1,manifest_11Sep!$A$1:$V$1,0))</f>
        <v>Watts</v>
      </c>
      <c r="G408" s="13">
        <f t="array" ref="G408">INDEX(manifest_11Sep!$A$1:$V$3202,MATCH($B408,manifest_11Sep!$B$1:$B$3202,0),MATCH(A.Arr9sepList!G$1,manifest_11Sep!$A$1:$V$1,0))</f>
        <v>60</v>
      </c>
      <c r="H408" s="13" t="str">
        <f t="array" ref="H408">INDEX(manifest_11Sep!$A$1:$V$3202,MATCH($B408,manifest_11Sep!$B$1:$B$3202,0),MATCH(A.Arr9sepList!H$1,manifest_11Sep!$A$1:$V$1,0))</f>
        <v>Yvonne Tran</v>
      </c>
      <c r="I408" s="13" t="str">
        <f t="array" ref="I408">INDEX(manifest_11Sep!$A$1:$V$3202,MATCH($B408,manifest_11Sep!$B$1:$B$3202,0),MATCH(A.Arr9sepList!I$1,manifest_11Sep!$A$1:$V$1,0))</f>
        <v>United Airlines</v>
      </c>
      <c r="J408" s="13" t="str">
        <f t="array" ref="J408">INDEX(manifest_11Sep!$A$1:$V$3202,MATCH($B408,manifest_11Sep!$B$1:$B$3202,0),MATCH(A.Arr9sepList!J$1,manifest_11Sep!$A$1:$V$1,0))</f>
        <v>UA 893</v>
      </c>
      <c r="K408" s="13" t="str">
        <f t="array" ref="K408">INDEX(manifest_11Sep!$A$1:$V$3202,MATCH($B408,manifest_11Sep!$B$1:$B$3202,0),MATCH(A.Arr9sepList!K$1,manifest_11Sep!$A$1:$V$1,0))</f>
        <v>13-thg 9-25</v>
      </c>
      <c r="L408" s="14">
        <f t="array" ref="L408">INDEX(manifest_11Sep!$A$1:$V$3202,MATCH($B408,manifest_11Sep!$B$1:$B$3202,0),MATCH(A.Arr9sepList!L$1,manifest_11Sep!$A$1:$V$1,0))</f>
        <v>0.625</v>
      </c>
      <c r="M408" s="13" t="str">
        <f t="array" ref="M408">INDEX(manifest_11Sep!$A$1:$V$3202,MATCH($B408,manifest_11Sep!$B$1:$B$3202,0),MATCH(A.Arr9sepList!M$1,manifest_11Sep!$A$1:$V$1,0))</f>
        <v>ICN-T1</v>
      </c>
      <c r="N408" s="13" t="str">
        <f t="array" ref="N408">INDEX(manifest_11Sep!$A$1:$V$3202,MATCH($B408,manifest_11Sep!$B$1:$B$3202,0),MATCH(A.Arr9sepList!N$1,manifest_11Sep!$A$1:$V$1,0))</f>
        <v>THE PLAZA</v>
      </c>
      <c r="O408" s="15"/>
      <c r="P408" s="20"/>
      <c r="Q408" s="16">
        <v>70161026</v>
      </c>
      <c r="R408" s="16" t="s">
        <v>43</v>
      </c>
      <c r="S408" s="13">
        <f t="array" ref="S408">INDEX(manifest_11Sep!$A$1:$V$3202,MATCH($B408,manifest_11Sep!$B$1:$B$3202,0),MATCH(A.Arr9sepList!S$1,manifest_11Sep!$A$1:$V$1,0))</f>
        <v>0</v>
      </c>
    </row>
    <row r="409" spans="1:19" ht="15.75" customHeight="1">
      <c r="A409" s="13" t="str">
        <f t="array" ref="A409">INDEX(manifest_11Sep!$A$1:$V$3202,MATCH($B409,manifest_11Sep!$B$1:$B$3202,0),MATCH(A.Arr9sepList!A$1,manifest_11Sep!$A$1:$V$1,0))</f>
        <v>A</v>
      </c>
      <c r="B409" s="13" t="s">
        <v>4519</v>
      </c>
      <c r="C409" s="13" t="str">
        <f t="array" ref="C409">INDEX(manifest_11Sep!$A$1:$V$3202,MATCH($B409,manifest_11Sep!$B$1:$B$3202,0),MATCH(A.Arr9sepList!C$1,manifest_11Sep!$A$1:$V$1,0))</f>
        <v>QTNT5Y6HQ5B</v>
      </c>
      <c r="D409" s="13" t="str">
        <f t="array" ref="D409">INDEX(manifest_11Sep!$A$1:$V$3202,MATCH($B409,manifest_11Sep!$B$1:$B$3202,0),MATCH(A.Arr9sepList!D$1,manifest_11Sep!$A$1:$V$1,0))</f>
        <v>Male</v>
      </c>
      <c r="E409" s="13" t="str">
        <f t="array" ref="E409">INDEX(manifest_11Sep!$A$1:$V$3202,MATCH($B409,manifest_11Sep!$B$1:$B$3202,0),MATCH(A.Arr9sepList!E$1,manifest_11Sep!$A$1:$V$1,0))</f>
        <v>Zeray</v>
      </c>
      <c r="F409" s="13" t="str">
        <f t="array" ref="F409">INDEX(manifest_11Sep!$A$1:$V$3202,MATCH($B409,manifest_11Sep!$B$1:$B$3202,0),MATCH(A.Arr9sepList!F$1,manifest_11Sep!$A$1:$V$1,0))</f>
        <v>Weldezghi</v>
      </c>
      <c r="G409" s="13">
        <f t="array" ref="G409">INDEX(manifest_11Sep!$A$1:$V$3202,MATCH($B409,manifest_11Sep!$B$1:$B$3202,0),MATCH(A.Arr9sepList!G$1,manifest_11Sep!$A$1:$V$1,0))</f>
        <v>70</v>
      </c>
      <c r="H409" s="13" t="str">
        <f t="array" ref="H409">INDEX(manifest_11Sep!$A$1:$V$3202,MATCH($B409,manifest_11Sep!$B$1:$B$3202,0),MATCH(A.Arr9sepList!H$1,manifest_11Sep!$A$1:$V$1,0))</f>
        <v>Yvonne Tran</v>
      </c>
      <c r="I409" s="13" t="str">
        <f t="array" ref="I409">INDEX(manifest_11Sep!$A$1:$V$3202,MATCH($B409,manifest_11Sep!$B$1:$B$3202,0),MATCH(A.Arr9sepList!I$1,manifest_11Sep!$A$1:$V$1,0))</f>
        <v>United Airlines</v>
      </c>
      <c r="J409" s="13" t="str">
        <f t="array" ref="J409">INDEX(manifest_11Sep!$A$1:$V$3202,MATCH($B409,manifest_11Sep!$B$1:$B$3202,0),MATCH(A.Arr9sepList!J$1,manifest_11Sep!$A$1:$V$1,0))</f>
        <v>UA 893</v>
      </c>
      <c r="K409" s="13" t="str">
        <f t="array" ref="K409">INDEX(manifest_11Sep!$A$1:$V$3202,MATCH($B409,manifest_11Sep!$B$1:$B$3202,0),MATCH(A.Arr9sepList!K$1,manifest_11Sep!$A$1:$V$1,0))</f>
        <v>13-thg 9-25</v>
      </c>
      <c r="L409" s="14">
        <f t="array" ref="L409">INDEX(manifest_11Sep!$A$1:$V$3202,MATCH($B409,manifest_11Sep!$B$1:$B$3202,0),MATCH(A.Arr9sepList!L$1,manifest_11Sep!$A$1:$V$1,0))</f>
        <v>0.625</v>
      </c>
      <c r="M409" s="13" t="str">
        <f t="array" ref="M409">INDEX(manifest_11Sep!$A$1:$V$3202,MATCH($B409,manifest_11Sep!$B$1:$B$3202,0),MATCH(A.Arr9sepList!M$1,manifest_11Sep!$A$1:$V$1,0))</f>
        <v>ICN-T1</v>
      </c>
      <c r="N409" s="13" t="str">
        <f t="array" ref="N409">INDEX(manifest_11Sep!$A$1:$V$3202,MATCH($B409,manifest_11Sep!$B$1:$B$3202,0),MATCH(A.Arr9sepList!N$1,manifest_11Sep!$A$1:$V$1,0))</f>
        <v>THE PLAZA</v>
      </c>
      <c r="O409" s="15"/>
      <c r="P409" s="20"/>
      <c r="Q409" s="16">
        <v>70491544</v>
      </c>
      <c r="R409" s="16" t="s">
        <v>61</v>
      </c>
      <c r="S409" s="13">
        <f t="array" ref="S409">INDEX(manifest_11Sep!$A$1:$V$3202,MATCH($B409,manifest_11Sep!$B$1:$B$3202,0),MATCH(A.Arr9sepList!S$1,manifest_11Sep!$A$1:$V$1,0))</f>
        <v>0</v>
      </c>
    </row>
    <row r="410" spans="1:19" ht="15.75" customHeight="1">
      <c r="A410" s="13" t="str">
        <f t="array" ref="A410">INDEX(manifest_11Sep!$A$1:$V$3202,MATCH($B410,manifest_11Sep!$B$1:$B$3202,0),MATCH(A.Arr9sepList!A$1,manifest_11Sep!$A$1:$V$1,0))</f>
        <v>A</v>
      </c>
      <c r="B410" s="13" t="s">
        <v>4522</v>
      </c>
      <c r="C410" s="13" t="str">
        <f t="array" ref="C410">INDEX(manifest_11Sep!$A$1:$V$3202,MATCH($B410,manifest_11Sep!$B$1:$B$3202,0),MATCH(A.Arr9sepList!C$1,manifest_11Sep!$A$1:$V$1,0))</f>
        <v>QTNT5Y6HQ5B</v>
      </c>
      <c r="D410" s="13" t="str">
        <f t="array" ref="D410">INDEX(manifest_11Sep!$A$1:$V$3202,MATCH($B410,manifest_11Sep!$B$1:$B$3202,0),MATCH(A.Arr9sepList!D$1,manifest_11Sep!$A$1:$V$1,0))</f>
        <v>Male</v>
      </c>
      <c r="E410" s="13" t="str">
        <f t="array" ref="E410">INDEX(manifest_11Sep!$A$1:$V$3202,MATCH($B410,manifest_11Sep!$B$1:$B$3202,0),MATCH(A.Arr9sepList!E$1,manifest_11Sep!$A$1:$V$1,0))</f>
        <v>Hedru</v>
      </c>
      <c r="F410" s="13" t="str">
        <f t="array" ref="F410">INDEX(manifest_11Sep!$A$1:$V$3202,MATCH($B410,manifest_11Sep!$B$1:$B$3202,0),MATCH(A.Arr9sepList!F$1,manifest_11Sep!$A$1:$V$1,0))</f>
        <v>Woldezgi</v>
      </c>
      <c r="G410" s="13">
        <f t="array" ref="G410">INDEX(manifest_11Sep!$A$1:$V$3202,MATCH($B410,manifest_11Sep!$B$1:$B$3202,0),MATCH(A.Arr9sepList!G$1,manifest_11Sep!$A$1:$V$1,0))</f>
        <v>71</v>
      </c>
      <c r="H410" s="13" t="str">
        <f t="array" ref="H410">INDEX(manifest_11Sep!$A$1:$V$3202,MATCH($B410,manifest_11Sep!$B$1:$B$3202,0),MATCH(A.Arr9sepList!H$1,manifest_11Sep!$A$1:$V$1,0))</f>
        <v>Yvonne Tran</v>
      </c>
      <c r="I410" s="13" t="str">
        <f t="array" ref="I410">INDEX(manifest_11Sep!$A$1:$V$3202,MATCH($B410,manifest_11Sep!$B$1:$B$3202,0),MATCH(A.Arr9sepList!I$1,manifest_11Sep!$A$1:$V$1,0))</f>
        <v>United Airlines</v>
      </c>
      <c r="J410" s="13" t="str">
        <f t="array" ref="J410">INDEX(manifest_11Sep!$A$1:$V$3202,MATCH($B410,manifest_11Sep!$B$1:$B$3202,0),MATCH(A.Arr9sepList!J$1,manifest_11Sep!$A$1:$V$1,0))</f>
        <v>UA 893</v>
      </c>
      <c r="K410" s="13" t="str">
        <f t="array" ref="K410">INDEX(manifest_11Sep!$A$1:$V$3202,MATCH($B410,manifest_11Sep!$B$1:$B$3202,0),MATCH(A.Arr9sepList!K$1,manifest_11Sep!$A$1:$V$1,0))</f>
        <v>13-thg 9-25</v>
      </c>
      <c r="L410" s="14">
        <f t="array" ref="L410">INDEX(manifest_11Sep!$A$1:$V$3202,MATCH($B410,manifest_11Sep!$B$1:$B$3202,0),MATCH(A.Arr9sepList!L$1,manifest_11Sep!$A$1:$V$1,0))</f>
        <v>0.625</v>
      </c>
      <c r="M410" s="13" t="str">
        <f t="array" ref="M410">INDEX(manifest_11Sep!$A$1:$V$3202,MATCH($B410,manifest_11Sep!$B$1:$B$3202,0),MATCH(A.Arr9sepList!M$1,manifest_11Sep!$A$1:$V$1,0))</f>
        <v>ICN-T1</v>
      </c>
      <c r="N410" s="13" t="str">
        <f t="array" ref="N410">INDEX(manifest_11Sep!$A$1:$V$3202,MATCH($B410,manifest_11Sep!$B$1:$B$3202,0),MATCH(A.Arr9sepList!N$1,manifest_11Sep!$A$1:$V$1,0))</f>
        <v>THE PLAZA</v>
      </c>
      <c r="O410" s="15"/>
      <c r="P410" s="20"/>
      <c r="Q410" s="16">
        <v>70491544</v>
      </c>
      <c r="R410" s="16" t="s">
        <v>61</v>
      </c>
      <c r="S410" s="13">
        <f t="array" ref="S410">INDEX(manifest_11Sep!$A$1:$V$3202,MATCH($B410,manifest_11Sep!$B$1:$B$3202,0),MATCH(A.Arr9sepList!S$1,manifest_11Sep!$A$1:$V$1,0))</f>
        <v>0</v>
      </c>
    </row>
    <row r="411" spans="1:19" ht="15.75" customHeight="1">
      <c r="A411" s="13" t="str">
        <f t="array" ref="A411">INDEX(manifest_11Sep!$A$1:$V$3202,MATCH($B411,manifest_11Sep!$B$1:$B$3202,0),MATCH(A.Arr9sepList!A$1,manifest_11Sep!$A$1:$V$1,0))</f>
        <v>A</v>
      </c>
      <c r="B411" s="13" t="s">
        <v>4525</v>
      </c>
      <c r="C411" s="13" t="str">
        <f t="array" ref="C411">INDEX(manifest_11Sep!$A$1:$V$3202,MATCH($B411,manifest_11Sep!$B$1:$B$3202,0),MATCH(A.Arr9sepList!C$1,manifest_11Sep!$A$1:$V$1,0))</f>
        <v>QTNT5Y6HQ5B</v>
      </c>
      <c r="D411" s="13" t="str">
        <f t="array" ref="D411">INDEX(manifest_11Sep!$A$1:$V$3202,MATCH($B411,manifest_11Sep!$B$1:$B$3202,0),MATCH(A.Arr9sepList!D$1,manifest_11Sep!$A$1:$V$1,0))</f>
        <v>Male</v>
      </c>
      <c r="E411" s="13" t="str">
        <f t="array" ref="E411">INDEX(manifest_11Sep!$A$1:$V$3202,MATCH($B411,manifest_11Sep!$B$1:$B$3202,0),MATCH(A.Arr9sepList!E$1,manifest_11Sep!$A$1:$V$1,0))</f>
        <v>Hagos Weldezghi</v>
      </c>
      <c r="F411" s="13" t="str">
        <f t="array" ref="F411">INDEX(manifest_11Sep!$A$1:$V$3202,MATCH($B411,manifest_11Sep!$B$1:$B$3202,0),MATCH(A.Arr9sepList!F$1,manifest_11Sep!$A$1:$V$1,0))</f>
        <v>Gebresillassie</v>
      </c>
      <c r="G411" s="13">
        <f t="array" ref="G411">INDEX(manifest_11Sep!$A$1:$V$3202,MATCH($B411,manifest_11Sep!$B$1:$B$3202,0),MATCH(A.Arr9sepList!G$1,manifest_11Sep!$A$1:$V$1,0))</f>
        <v>81</v>
      </c>
      <c r="H411" s="13" t="str">
        <f t="array" ref="H411">INDEX(manifest_11Sep!$A$1:$V$3202,MATCH($B411,manifest_11Sep!$B$1:$B$3202,0),MATCH(A.Arr9sepList!H$1,manifest_11Sep!$A$1:$V$1,0))</f>
        <v>Yvonne Tran</v>
      </c>
      <c r="I411" s="13" t="str">
        <f t="array" ref="I411">INDEX(manifest_11Sep!$A$1:$V$3202,MATCH($B411,manifest_11Sep!$B$1:$B$3202,0),MATCH(A.Arr9sepList!I$1,manifest_11Sep!$A$1:$V$1,0))</f>
        <v>United Airlines</v>
      </c>
      <c r="J411" s="13" t="str">
        <f t="array" ref="J411">INDEX(manifest_11Sep!$A$1:$V$3202,MATCH($B411,manifest_11Sep!$B$1:$B$3202,0),MATCH(A.Arr9sepList!J$1,manifest_11Sep!$A$1:$V$1,0))</f>
        <v>UA 893</v>
      </c>
      <c r="K411" s="13" t="str">
        <f t="array" ref="K411">INDEX(manifest_11Sep!$A$1:$V$3202,MATCH($B411,manifest_11Sep!$B$1:$B$3202,0),MATCH(A.Arr9sepList!K$1,manifest_11Sep!$A$1:$V$1,0))</f>
        <v>13-thg 9-25</v>
      </c>
      <c r="L411" s="14">
        <f t="array" ref="L411">INDEX(manifest_11Sep!$A$1:$V$3202,MATCH($B411,manifest_11Sep!$B$1:$B$3202,0),MATCH(A.Arr9sepList!L$1,manifest_11Sep!$A$1:$V$1,0))</f>
        <v>0.625</v>
      </c>
      <c r="M411" s="13" t="str">
        <f t="array" ref="M411">INDEX(manifest_11Sep!$A$1:$V$3202,MATCH($B411,manifest_11Sep!$B$1:$B$3202,0),MATCH(A.Arr9sepList!M$1,manifest_11Sep!$A$1:$V$1,0))</f>
        <v>ICN-T1</v>
      </c>
      <c r="N411" s="13" t="str">
        <f t="array" ref="N411">INDEX(manifest_11Sep!$A$1:$V$3202,MATCH($B411,manifest_11Sep!$B$1:$B$3202,0),MATCH(A.Arr9sepList!N$1,manifest_11Sep!$A$1:$V$1,0))</f>
        <v>THE PLAZA</v>
      </c>
      <c r="O411" s="15"/>
      <c r="P411" s="20"/>
      <c r="Q411" s="16">
        <v>70491560</v>
      </c>
      <c r="R411" s="16" t="s">
        <v>61</v>
      </c>
      <c r="S411" s="13">
        <f t="array" ref="S411">INDEX(manifest_11Sep!$A$1:$V$3202,MATCH($B411,manifest_11Sep!$B$1:$B$3202,0),MATCH(A.Arr9sepList!S$1,manifest_11Sep!$A$1:$V$1,0))</f>
        <v>0</v>
      </c>
    </row>
    <row r="412" spans="1:19" ht="15.75" customHeight="1">
      <c r="A412" s="13" t="str">
        <f t="array" ref="A412">INDEX(manifest_11Sep!$A$1:$V$3202,MATCH($B412,manifest_11Sep!$B$1:$B$3202,0),MATCH(A.Arr9sepList!A$1,manifest_11Sep!$A$1:$V$1,0))</f>
        <v>A</v>
      </c>
      <c r="B412" s="13" t="s">
        <v>4528</v>
      </c>
      <c r="C412" s="13" t="str">
        <f t="array" ref="C412">INDEX(manifest_11Sep!$A$1:$V$3202,MATCH($B412,manifest_11Sep!$B$1:$B$3202,0),MATCH(A.Arr9sepList!C$1,manifest_11Sep!$A$1:$V$1,0))</f>
        <v>QTNT5Y6HQ5B</v>
      </c>
      <c r="D412" s="13" t="str">
        <f t="array" ref="D412">INDEX(manifest_11Sep!$A$1:$V$3202,MATCH($B412,manifest_11Sep!$B$1:$B$3202,0),MATCH(A.Arr9sepList!D$1,manifest_11Sep!$A$1:$V$1,0))</f>
        <v>Male</v>
      </c>
      <c r="E412" s="13" t="str">
        <f t="array" ref="E412">INDEX(manifest_11Sep!$A$1:$V$3202,MATCH($B412,manifest_11Sep!$B$1:$B$3202,0),MATCH(A.Arr9sepList!E$1,manifest_11Sep!$A$1:$V$1,0))</f>
        <v>Abeyenther Fikere</v>
      </c>
      <c r="F412" s="13" t="str">
        <f t="array" ref="F412">INDEX(manifest_11Sep!$A$1:$V$3202,MATCH($B412,manifest_11Sep!$B$1:$B$3202,0),MATCH(A.Arr9sepList!F$1,manifest_11Sep!$A$1:$V$1,0))</f>
        <v>Zeleke</v>
      </c>
      <c r="G412" s="13">
        <f t="array" ref="G412">INDEX(manifest_11Sep!$A$1:$V$3202,MATCH($B412,manifest_11Sep!$B$1:$B$3202,0),MATCH(A.Arr9sepList!G$1,manifest_11Sep!$A$1:$V$1,0))</f>
        <v>21</v>
      </c>
      <c r="H412" s="13" t="str">
        <f t="array" ref="H412">INDEX(manifest_11Sep!$A$1:$V$3202,MATCH($B412,manifest_11Sep!$B$1:$B$3202,0),MATCH(A.Arr9sepList!H$1,manifest_11Sep!$A$1:$V$1,0))</f>
        <v>Yvonne Tran</v>
      </c>
      <c r="I412" s="13" t="str">
        <f t="array" ref="I412">INDEX(manifest_11Sep!$A$1:$V$3202,MATCH($B412,manifest_11Sep!$B$1:$B$3202,0),MATCH(A.Arr9sepList!I$1,manifest_11Sep!$A$1:$V$1,0))</f>
        <v>United Airlines</v>
      </c>
      <c r="J412" s="13" t="str">
        <f t="array" ref="J412">INDEX(manifest_11Sep!$A$1:$V$3202,MATCH($B412,manifest_11Sep!$B$1:$B$3202,0),MATCH(A.Arr9sepList!J$1,manifest_11Sep!$A$1:$V$1,0))</f>
        <v>UA 893</v>
      </c>
      <c r="K412" s="13" t="str">
        <f t="array" ref="K412">INDEX(manifest_11Sep!$A$1:$V$3202,MATCH($B412,manifest_11Sep!$B$1:$B$3202,0),MATCH(A.Arr9sepList!K$1,manifest_11Sep!$A$1:$V$1,0))</f>
        <v>13-thg 9-25</v>
      </c>
      <c r="L412" s="14">
        <f t="array" ref="L412">INDEX(manifest_11Sep!$A$1:$V$3202,MATCH($B412,manifest_11Sep!$B$1:$B$3202,0),MATCH(A.Arr9sepList!L$1,manifest_11Sep!$A$1:$V$1,0))</f>
        <v>0.625</v>
      </c>
      <c r="M412" s="13" t="str">
        <f t="array" ref="M412">INDEX(manifest_11Sep!$A$1:$V$3202,MATCH($B412,manifest_11Sep!$B$1:$B$3202,0),MATCH(A.Arr9sepList!M$1,manifest_11Sep!$A$1:$V$1,0))</f>
        <v>ICN-T1</v>
      </c>
      <c r="N412" s="13" t="str">
        <f t="array" ref="N412">INDEX(manifest_11Sep!$A$1:$V$3202,MATCH($B412,manifest_11Sep!$B$1:$B$3202,0),MATCH(A.Arr9sepList!N$1,manifest_11Sep!$A$1:$V$1,0))</f>
        <v>THE PLAZA</v>
      </c>
      <c r="O412" s="15"/>
      <c r="P412" s="20"/>
      <c r="Q412" s="16">
        <v>70491560</v>
      </c>
      <c r="R412" s="16" t="s">
        <v>61</v>
      </c>
      <c r="S412" s="13">
        <f t="array" ref="S412">INDEX(manifest_11Sep!$A$1:$V$3202,MATCH($B412,manifest_11Sep!$B$1:$B$3202,0),MATCH(A.Arr9sepList!S$1,manifest_11Sep!$A$1:$V$1,0))</f>
        <v>0</v>
      </c>
    </row>
    <row r="413" spans="1:19" ht="15.75" customHeight="1">
      <c r="A413" s="13" t="str">
        <f t="array" ref="A413">INDEX(manifest_11Sep!$A$1:$V$3202,MATCH($B413,manifest_11Sep!$B$1:$B$3202,0),MATCH(A.Arr9sepList!A$1,manifest_11Sep!$A$1:$V$1,0))</f>
        <v>A</v>
      </c>
      <c r="B413" s="3" t="s">
        <v>4513</v>
      </c>
      <c r="C413" s="13" t="str">
        <f t="array" ref="C413">INDEX(manifest_11Sep!$A$1:$V$3202,MATCH($B413,manifest_11Sep!$B$1:$B$3202,0),MATCH(A.Arr9sepList!C$1,manifest_11Sep!$A$1:$V$1,0))</f>
        <v>ZBN9G7PMCRX</v>
      </c>
      <c r="D413" s="13" t="str">
        <f t="array" ref="D413">INDEX(manifest_11Sep!$A$1:$V$3202,MATCH($B413,manifest_11Sep!$B$1:$B$3202,0),MATCH(A.Arr9sepList!D$1,manifest_11Sep!$A$1:$V$1,0))</f>
        <v>Male</v>
      </c>
      <c r="E413" s="13" t="str">
        <f t="array" ref="E413">INDEX(manifest_11Sep!$A$1:$V$3202,MATCH($B413,manifest_11Sep!$B$1:$B$3202,0),MATCH(A.Arr9sepList!E$1,manifest_11Sep!$A$1:$V$1,0))</f>
        <v>Fikere Zeleke</v>
      </c>
      <c r="F413" s="13" t="str">
        <f t="array" ref="F413">INDEX(manifest_11Sep!$A$1:$V$3202,MATCH($B413,manifest_11Sep!$B$1:$B$3202,0),MATCH(A.Arr9sepList!F$1,manifest_11Sep!$A$1:$V$1,0))</f>
        <v>Tefera</v>
      </c>
      <c r="G413" s="13">
        <f t="array" ref="G413">INDEX(manifest_11Sep!$A$1:$V$3202,MATCH($B413,manifest_11Sep!$B$1:$B$3202,0),MATCH(A.Arr9sepList!G$1,manifest_11Sep!$A$1:$V$1,0))</f>
        <v>52</v>
      </c>
      <c r="H413" s="13" t="str">
        <f t="array" ref="H413">INDEX(manifest_11Sep!$A$1:$V$3202,MATCH($B413,manifest_11Sep!$B$1:$B$3202,0),MATCH(A.Arr9sepList!H$1,manifest_11Sep!$A$1:$V$1,0))</f>
        <v>Yvonne Tran</v>
      </c>
      <c r="I413" s="13" t="str">
        <f t="array" ref="I413">INDEX(manifest_11Sep!$A$1:$V$3202,MATCH($B413,manifest_11Sep!$B$1:$B$3202,0),MATCH(A.Arr9sepList!I$1,manifest_11Sep!$A$1:$V$1,0))</f>
        <v>United Airlines</v>
      </c>
      <c r="J413" s="13" t="str">
        <f t="array" ref="J413">INDEX(manifest_11Sep!$A$1:$V$3202,MATCH($B413,manifest_11Sep!$B$1:$B$3202,0),MATCH(A.Arr9sepList!J$1,manifest_11Sep!$A$1:$V$1,0))</f>
        <v>UA 893</v>
      </c>
      <c r="K413" s="13" t="str">
        <f t="array" ref="K413">INDEX(manifest_11Sep!$A$1:$V$3202,MATCH($B413,manifest_11Sep!$B$1:$B$3202,0),MATCH(A.Arr9sepList!K$1,manifest_11Sep!$A$1:$V$1,0))</f>
        <v>13-thg 9-25</v>
      </c>
      <c r="L413" s="14">
        <f t="array" ref="L413">INDEX(manifest_11Sep!$A$1:$V$3202,MATCH($B413,manifest_11Sep!$B$1:$B$3202,0),MATCH(A.Arr9sepList!L$1,manifest_11Sep!$A$1:$V$1,0))</f>
        <v>0.625</v>
      </c>
      <c r="M413" s="13" t="str">
        <f t="array" ref="M413">INDEX(manifest_11Sep!$A$1:$V$3202,MATCH($B413,manifest_11Sep!$B$1:$B$3202,0),MATCH(A.Arr9sepList!M$1,manifest_11Sep!$A$1:$V$1,0))</f>
        <v>ICN-T1</v>
      </c>
      <c r="N413" s="13" t="str">
        <f t="array" ref="N413">INDEX(manifest_11Sep!$A$1:$V$3202,MATCH($B413,manifest_11Sep!$B$1:$B$3202,0),MATCH(A.Arr9sepList!N$1,manifest_11Sep!$A$1:$V$1,0))</f>
        <v>THE PLAZA</v>
      </c>
      <c r="O413" s="15"/>
      <c r="P413" s="13"/>
      <c r="Q413" s="16">
        <v>70491534</v>
      </c>
      <c r="R413" s="16" t="s">
        <v>61</v>
      </c>
      <c r="S413" s="13">
        <f t="array" ref="S413">INDEX(manifest_11Sep!$A$1:$V$3202,MATCH($B413,manifest_11Sep!$B$1:$B$3202,0),MATCH(A.Arr9sepList!S$1,manifest_11Sep!$A$1:$V$1,0))</f>
        <v>0</v>
      </c>
    </row>
    <row r="414" spans="1:19" ht="15.75" customHeight="1">
      <c r="A414" s="13" t="str">
        <f t="array" ref="A414">INDEX(manifest_11Sep!$A$1:$V$3202,MATCH($B414,manifest_11Sep!$B$1:$B$3202,0),MATCH(A.Arr9sepList!A$1,manifest_11Sep!$A$1:$V$1,0))</f>
        <v>A</v>
      </c>
      <c r="B414" s="3" t="s">
        <v>4516</v>
      </c>
      <c r="C414" s="13" t="str">
        <f t="array" ref="C414">INDEX(manifest_11Sep!$A$1:$V$3202,MATCH($B414,manifest_11Sep!$B$1:$B$3202,0),MATCH(A.Arr9sepList!C$1,manifest_11Sep!$A$1:$V$1,0))</f>
        <v>ZBN9G7PMCRX</v>
      </c>
      <c r="D414" s="13" t="str">
        <f t="array" ref="D414">INDEX(manifest_11Sep!$A$1:$V$3202,MATCH($B414,manifest_11Sep!$B$1:$B$3202,0),MATCH(A.Arr9sepList!D$1,manifest_11Sep!$A$1:$V$1,0))</f>
        <v>Female</v>
      </c>
      <c r="E414" s="13" t="str">
        <f t="array" ref="E414">INDEX(manifest_11Sep!$A$1:$V$3202,MATCH($B414,manifest_11Sep!$B$1:$B$3202,0),MATCH(A.Arr9sepList!E$1,manifest_11Sep!$A$1:$V$1,0))</f>
        <v>Addis Debela</v>
      </c>
      <c r="F414" s="13" t="str">
        <f t="array" ref="F414">INDEX(manifest_11Sep!$A$1:$V$3202,MATCH($B414,manifest_11Sep!$B$1:$B$3202,0),MATCH(A.Arr9sepList!F$1,manifest_11Sep!$A$1:$V$1,0))</f>
        <v>Belaynhe</v>
      </c>
      <c r="G414" s="13">
        <f t="array" ref="G414">INDEX(manifest_11Sep!$A$1:$V$3202,MATCH($B414,manifest_11Sep!$B$1:$B$3202,0),MATCH(A.Arr9sepList!G$1,manifest_11Sep!$A$1:$V$1,0))</f>
        <v>51</v>
      </c>
      <c r="H414" s="13" t="str">
        <f t="array" ref="H414">INDEX(manifest_11Sep!$A$1:$V$3202,MATCH($B414,manifest_11Sep!$B$1:$B$3202,0),MATCH(A.Arr9sepList!H$1,manifest_11Sep!$A$1:$V$1,0))</f>
        <v>Yvonne Tran</v>
      </c>
      <c r="I414" s="13" t="str">
        <f t="array" ref="I414">INDEX(manifest_11Sep!$A$1:$V$3202,MATCH($B414,manifest_11Sep!$B$1:$B$3202,0),MATCH(A.Arr9sepList!I$1,manifest_11Sep!$A$1:$V$1,0))</f>
        <v>United Airlines</v>
      </c>
      <c r="J414" s="13" t="str">
        <f t="array" ref="J414">INDEX(manifest_11Sep!$A$1:$V$3202,MATCH($B414,manifest_11Sep!$B$1:$B$3202,0),MATCH(A.Arr9sepList!J$1,manifest_11Sep!$A$1:$V$1,0))</f>
        <v>UA 893</v>
      </c>
      <c r="K414" s="13" t="str">
        <f t="array" ref="K414">INDEX(manifest_11Sep!$A$1:$V$3202,MATCH($B414,manifest_11Sep!$B$1:$B$3202,0),MATCH(A.Arr9sepList!K$1,manifest_11Sep!$A$1:$V$1,0))</f>
        <v>13-thg 9-25</v>
      </c>
      <c r="L414" s="14">
        <f t="array" ref="L414">INDEX(manifest_11Sep!$A$1:$V$3202,MATCH($B414,manifest_11Sep!$B$1:$B$3202,0),MATCH(A.Arr9sepList!L$1,manifest_11Sep!$A$1:$V$1,0))</f>
        <v>0.625</v>
      </c>
      <c r="M414" s="13" t="str">
        <f t="array" ref="M414">INDEX(manifest_11Sep!$A$1:$V$3202,MATCH($B414,manifest_11Sep!$B$1:$B$3202,0),MATCH(A.Arr9sepList!M$1,manifest_11Sep!$A$1:$V$1,0))</f>
        <v>ICN-T1</v>
      </c>
      <c r="N414" s="13" t="str">
        <f t="array" ref="N414">INDEX(manifest_11Sep!$A$1:$V$3202,MATCH($B414,manifest_11Sep!$B$1:$B$3202,0),MATCH(A.Arr9sepList!N$1,manifest_11Sep!$A$1:$V$1,0))</f>
        <v>THE PLAZA</v>
      </c>
      <c r="O414" s="15"/>
      <c r="P414" s="13"/>
      <c r="Q414" s="16">
        <v>70491534</v>
      </c>
      <c r="R414" s="16" t="s">
        <v>61</v>
      </c>
      <c r="S414" s="13">
        <f t="array" ref="S414">INDEX(manifest_11Sep!$A$1:$V$3202,MATCH($B414,manifest_11Sep!$B$1:$B$3202,0),MATCH(A.Arr9sepList!S$1,manifest_11Sep!$A$1:$V$1,0))</f>
        <v>0</v>
      </c>
    </row>
    <row r="415" spans="1:19" ht="15.75" customHeight="1">
      <c r="A415" s="13" t="str">
        <f t="array" ref="A415">INDEX(manifest_11Sep!$A$1:$V$3202,MATCH($B415,manifest_11Sep!$B$1:$B$3202,0),MATCH(A.Arr9sepList!A$1,manifest_11Sep!$A$1:$V$1,0))</f>
        <v>A</v>
      </c>
      <c r="B415" s="4" t="s">
        <v>3764</v>
      </c>
      <c r="C415" s="13" t="str">
        <f t="array" ref="C415">INDEX(manifest_11Sep!$A$1:$V$3202,MATCH($B415,manifest_11Sep!$B$1:$B$3202,0),MATCH(A.Arr9sepList!C$1,manifest_11Sep!$A$1:$V$1,0))</f>
        <v>89NNN2726Y4</v>
      </c>
      <c r="D415" s="13" t="str">
        <f t="array" ref="D415">INDEX(manifest_11Sep!$A$1:$V$3202,MATCH($B415,manifest_11Sep!$B$1:$B$3202,0),MATCH(A.Arr9sepList!D$1,manifest_11Sep!$A$1:$V$1,0))</f>
        <v>Female</v>
      </c>
      <c r="E415" s="13" t="str">
        <f t="array" ref="E415">INDEX(manifest_11Sep!$A$1:$V$3202,MATCH($B415,manifest_11Sep!$B$1:$B$3202,0),MATCH(A.Arr9sepList!E$1,manifest_11Sep!$A$1:$V$1,0))</f>
        <v>Jenaleen Mae</v>
      </c>
      <c r="F415" s="13" t="str">
        <f t="array" ref="F415">INDEX(manifest_11Sep!$A$1:$V$3202,MATCH($B415,manifest_11Sep!$B$1:$B$3202,0),MATCH(A.Arr9sepList!F$1,manifest_11Sep!$A$1:$V$1,0))</f>
        <v>Agno</v>
      </c>
      <c r="G415" s="13">
        <f t="array" ref="G415">INDEX(manifest_11Sep!$A$1:$V$3202,MATCH($B415,manifest_11Sep!$B$1:$B$3202,0),MATCH(A.Arr9sepList!G$1,manifest_11Sep!$A$1:$V$1,0))</f>
        <v>0</v>
      </c>
      <c r="H415" s="13" t="str">
        <f t="array" ref="H415">INDEX(manifest_11Sep!$A$1:$V$3202,MATCH($B415,manifest_11Sep!$B$1:$B$3202,0),MATCH(A.Arr9sepList!H$1,manifest_11Sep!$A$1:$V$1,0))</f>
        <v>Peter Ly</v>
      </c>
      <c r="I415" s="13" t="str">
        <f t="array" ref="I415">INDEX(manifest_11Sep!$A$1:$V$3202,MATCH($B415,manifest_11Sep!$B$1:$B$3202,0),MATCH(A.Arr9sepList!I$1,manifest_11Sep!$A$1:$V$1,0))</f>
        <v>United Airlines</v>
      </c>
      <c r="J415" s="13" t="str">
        <f t="array" ref="J415">INDEX(manifest_11Sep!$A$1:$V$3202,MATCH($B415,manifest_11Sep!$B$1:$B$3202,0),MATCH(A.Arr9sepList!J$1,manifest_11Sep!$A$1:$V$1,0))</f>
        <v>UA 893</v>
      </c>
      <c r="K415" s="13" t="str">
        <f t="array" ref="K415">INDEX(manifest_11Sep!$A$1:$V$3202,MATCH($B415,manifest_11Sep!$B$1:$B$3202,0),MATCH(A.Arr9sepList!K$1,manifest_11Sep!$A$1:$V$1,0))</f>
        <v>13-thg 9-25</v>
      </c>
      <c r="L415" s="14">
        <f t="array" ref="L415">INDEX(manifest_11Sep!$A$1:$V$3202,MATCH($B415,manifest_11Sep!$B$1:$B$3202,0),MATCH(A.Arr9sepList!L$1,manifest_11Sep!$A$1:$V$1,0))</f>
        <v>0.625</v>
      </c>
      <c r="M415" s="13" t="str">
        <f t="array" ref="M415">INDEX(manifest_11Sep!$A$1:$V$3202,MATCH($B415,manifest_11Sep!$B$1:$B$3202,0),MATCH(A.Arr9sepList!M$1,manifest_11Sep!$A$1:$V$1,0))</f>
        <v>ICN-T1</v>
      </c>
      <c r="N415" s="13" t="str">
        <f t="array" ref="N415">INDEX(manifest_11Sep!$A$1:$V$3202,MATCH($B415,manifest_11Sep!$B$1:$B$3202,0),MATCH(A.Arr9sepList!N$1,manifest_11Sep!$A$1:$V$1,0))</f>
        <v>THE PLAZA</v>
      </c>
      <c r="O415" s="15"/>
      <c r="P415" s="13"/>
      <c r="Q415" s="16">
        <v>70181288</v>
      </c>
      <c r="R415" s="16" t="s">
        <v>43</v>
      </c>
      <c r="S415" s="13">
        <f t="array" ref="S415">INDEX(manifest_11Sep!$A$1:$V$3202,MATCH($B415,manifest_11Sep!$B$1:$B$3202,0),MATCH(A.Arr9sepList!S$1,manifest_11Sep!$A$1:$V$1,0))</f>
        <v>0</v>
      </c>
    </row>
    <row r="416" spans="1:19" ht="16">
      <c r="A416" s="13" t="str">
        <f t="array" ref="A416">INDEX(manifest_11Sep!$A$1:$V$3202,MATCH($B416,manifest_11Sep!$B$1:$B$3202,0),MATCH(A.Arr9sepList!A$1,manifest_11Sep!$A$1:$V$1,0))</f>
        <v>A</v>
      </c>
      <c r="B416" s="4" t="s">
        <v>3766</v>
      </c>
      <c r="C416" s="13" t="str">
        <f t="array" ref="C416">INDEX(manifest_11Sep!$A$1:$V$3202,MATCH($B416,manifest_11Sep!$B$1:$B$3202,0),MATCH(A.Arr9sepList!C$1,manifest_11Sep!$A$1:$V$1,0))</f>
        <v>89NNN2726Y4</v>
      </c>
      <c r="D416" s="13" t="str">
        <f t="array" ref="D416">INDEX(manifest_11Sep!$A$1:$V$3202,MATCH($B416,manifest_11Sep!$B$1:$B$3202,0),MATCH(A.Arr9sepList!D$1,manifest_11Sep!$A$1:$V$1,0))</f>
        <v>Male</v>
      </c>
      <c r="E416" s="13" t="str">
        <f t="array" ref="E416">INDEX(manifest_11Sep!$A$1:$V$3202,MATCH($B416,manifest_11Sep!$B$1:$B$3202,0),MATCH(A.Arr9sepList!E$1,manifest_11Sep!$A$1:$V$1,0))</f>
        <v>Noah Patrick</v>
      </c>
      <c r="F416" s="13" t="str">
        <f t="array" ref="F416">INDEX(manifest_11Sep!$A$1:$V$3202,MATCH($B416,manifest_11Sep!$B$1:$B$3202,0),MATCH(A.Arr9sepList!F$1,manifest_11Sep!$A$1:$V$1,0))</f>
        <v>Tango</v>
      </c>
      <c r="G416" s="13">
        <f t="array" ref="G416">INDEX(manifest_11Sep!$A$1:$V$3202,MATCH($B416,manifest_11Sep!$B$1:$B$3202,0),MATCH(A.Arr9sepList!G$1,manifest_11Sep!$A$1:$V$1,0))</f>
        <v>21</v>
      </c>
      <c r="H416" s="13" t="str">
        <f t="array" ref="H416">INDEX(manifest_11Sep!$A$1:$V$3202,MATCH($B416,manifest_11Sep!$B$1:$B$3202,0),MATCH(A.Arr9sepList!H$1,manifest_11Sep!$A$1:$V$1,0))</f>
        <v>Peter Ly</v>
      </c>
      <c r="I416" s="13" t="str">
        <f t="array" ref="I416">INDEX(manifest_11Sep!$A$1:$V$3202,MATCH($B416,manifest_11Sep!$B$1:$B$3202,0),MATCH(A.Arr9sepList!I$1,manifest_11Sep!$A$1:$V$1,0))</f>
        <v>United Airlines</v>
      </c>
      <c r="J416" s="13" t="str">
        <f t="array" ref="J416">INDEX(manifest_11Sep!$A$1:$V$3202,MATCH($B416,manifest_11Sep!$B$1:$B$3202,0),MATCH(A.Arr9sepList!J$1,manifest_11Sep!$A$1:$V$1,0))</f>
        <v>UA 893</v>
      </c>
      <c r="K416" s="13" t="str">
        <f t="array" ref="K416">INDEX(manifest_11Sep!$A$1:$V$3202,MATCH($B416,manifest_11Sep!$B$1:$B$3202,0),MATCH(A.Arr9sepList!K$1,manifest_11Sep!$A$1:$V$1,0))</f>
        <v>13-thg 9-25</v>
      </c>
      <c r="L416" s="14">
        <f t="array" ref="L416">INDEX(manifest_11Sep!$A$1:$V$3202,MATCH($B416,manifest_11Sep!$B$1:$B$3202,0),MATCH(A.Arr9sepList!L$1,manifest_11Sep!$A$1:$V$1,0))</f>
        <v>0.625</v>
      </c>
      <c r="M416" s="13" t="str">
        <f t="array" ref="M416">INDEX(manifest_11Sep!$A$1:$V$3202,MATCH($B416,manifest_11Sep!$B$1:$B$3202,0),MATCH(A.Arr9sepList!M$1,manifest_11Sep!$A$1:$V$1,0))</f>
        <v>ICN-T1</v>
      </c>
      <c r="N416" s="13" t="str">
        <f t="array" ref="N416">INDEX(manifest_11Sep!$A$1:$V$3202,MATCH($B416,manifest_11Sep!$B$1:$B$3202,0),MATCH(A.Arr9sepList!N$1,manifest_11Sep!$A$1:$V$1,0))</f>
        <v>THE PLAZA</v>
      </c>
      <c r="Q416" s="16">
        <v>70181288</v>
      </c>
      <c r="R416" s="16" t="s">
        <v>43</v>
      </c>
      <c r="S416" s="13">
        <f t="array" ref="S416">INDEX(manifest_11Sep!$A$1:$V$3202,MATCH($B416,manifest_11Sep!$B$1:$B$3202,0),MATCH(A.Arr9sepList!S$1,manifest_11Sep!$A$1:$V$1,0))</f>
        <v>0</v>
      </c>
    </row>
    <row r="417" spans="1:19" ht="15.75" customHeight="1">
      <c r="A417" s="13" t="str">
        <f t="array" ref="A417">INDEX(manifest_11Sep!$A$1:$V$3202,MATCH($B417,manifest_11Sep!$B$1:$B$3202,0),MATCH(A.Arr9sepList!A$1,manifest_11Sep!$A$1:$V$1,0))</f>
        <v>A</v>
      </c>
      <c r="B417" s="13" t="s">
        <v>254</v>
      </c>
      <c r="C417" s="13" t="str">
        <f t="array" ref="C417">INDEX(manifest_11Sep!$A$1:$V$3202,MATCH($B417,manifest_11Sep!$B$1:$B$3202,0),MATCH(A.Arr9sepList!C$1,manifest_11Sep!$A$1:$V$1,0))</f>
        <v>MYN285MPKN5</v>
      </c>
      <c r="D417" s="13" t="str">
        <f t="array" ref="D417">INDEX(manifest_11Sep!$A$1:$V$3202,MATCH($B417,manifest_11Sep!$B$1:$B$3202,0),MATCH(A.Arr9sepList!D$1,manifest_11Sep!$A$1:$V$1,0))</f>
        <v>Female</v>
      </c>
      <c r="E417" s="13" t="str">
        <f t="array" ref="E417">INDEX(manifest_11Sep!$A$1:$V$3202,MATCH($B417,manifest_11Sep!$B$1:$B$3202,0),MATCH(A.Arr9sepList!E$1,manifest_11Sep!$A$1:$V$1,0))</f>
        <v>Phoebe Lhyn</v>
      </c>
      <c r="F417" s="13" t="str">
        <f t="array" ref="F417">INDEX(manifest_11Sep!$A$1:$V$3202,MATCH($B417,manifest_11Sep!$B$1:$B$3202,0),MATCH(A.Arr9sepList!F$1,manifest_11Sep!$A$1:$V$1,0))</f>
        <v>Robles</v>
      </c>
      <c r="G417" s="13">
        <f t="array" ref="G417">INDEX(manifest_11Sep!$A$1:$V$3202,MATCH($B417,manifest_11Sep!$B$1:$B$3202,0),MATCH(A.Arr9sepList!G$1,manifest_11Sep!$A$1:$V$1,0))</f>
        <v>29</v>
      </c>
      <c r="H417" s="13" t="str">
        <f t="array" ref="H417">INDEX(manifest_11Sep!$A$1:$V$3202,MATCH($B417,manifest_11Sep!$B$1:$B$3202,0),MATCH(A.Arr9sepList!H$1,manifest_11Sep!$A$1:$V$1,0))</f>
        <v>Alicia Nguyen 1</v>
      </c>
      <c r="I417" s="13" t="str">
        <f t="array" ref="I417">INDEX(manifest_11Sep!$A$1:$V$3202,MATCH($B417,manifest_11Sep!$B$1:$B$3202,0),MATCH(A.Arr9sepList!I$1,manifest_11Sep!$A$1:$V$1,0))</f>
        <v>Air Premia</v>
      </c>
      <c r="J417" s="13" t="str">
        <f t="array" ref="J417">INDEX(manifest_11Sep!$A$1:$V$3202,MATCH($B417,manifest_11Sep!$B$1:$B$3202,0),MATCH(A.Arr9sepList!J$1,manifest_11Sep!$A$1:$V$1,0))</f>
        <v>YP 732</v>
      </c>
      <c r="K417" s="13" t="str">
        <f t="array" ref="K417">INDEX(manifest_11Sep!$A$1:$V$3202,MATCH($B417,manifest_11Sep!$B$1:$B$3202,0),MATCH(A.Arr9sepList!K$1,manifest_11Sep!$A$1:$V$1,0))</f>
        <v>13-thg 9-25</v>
      </c>
      <c r="L417" s="14">
        <f t="array" ref="L417">INDEX(manifest_11Sep!$A$1:$V$3202,MATCH($B417,manifest_11Sep!$B$1:$B$3202,0),MATCH(A.Arr9sepList!L$1,manifest_11Sep!$A$1:$V$1,0))</f>
        <v>0.62847222222222221</v>
      </c>
      <c r="M417" s="13" t="str">
        <f t="array" ref="M417">INDEX(manifest_11Sep!$A$1:$V$3202,MATCH($B417,manifest_11Sep!$B$1:$B$3202,0),MATCH(A.Arr9sepList!M$1,manifest_11Sep!$A$1:$V$1,0))</f>
        <v>ICN-T1</v>
      </c>
      <c r="N417" s="13" t="str">
        <f t="array" ref="N417">INDEX(manifest_11Sep!$A$1:$V$3202,MATCH($B417,manifest_11Sep!$B$1:$B$3202,0),MATCH(A.Arr9sepList!N$1,manifest_11Sep!$A$1:$V$1,0))</f>
        <v>FAIRMONT</v>
      </c>
      <c r="O417" s="15"/>
      <c r="P417" s="20"/>
      <c r="Q417" s="16">
        <v>462710733</v>
      </c>
      <c r="R417" s="16" t="s">
        <v>43</v>
      </c>
      <c r="S417" s="13">
        <f t="array" ref="S417">INDEX(manifest_11Sep!$A$1:$V$3202,MATCH($B417,manifest_11Sep!$B$1:$B$3202,0),MATCH(A.Arr9sepList!S$1,manifest_11Sep!$A$1:$V$1,0))</f>
        <v>0</v>
      </c>
    </row>
    <row r="418" spans="1:19" ht="15.75" customHeight="1">
      <c r="A418" s="13" t="str">
        <f t="array" ref="A418">INDEX(manifest_11Sep!$A$1:$V$3202,MATCH($B418,manifest_11Sep!$B$1:$B$3202,0),MATCH(A.Arr9sepList!A$1,manifest_11Sep!$A$1:$V$1,0))</f>
        <v>A</v>
      </c>
      <c r="B418" s="13" t="s">
        <v>259</v>
      </c>
      <c r="C418" s="13" t="str">
        <f t="array" ref="C418">INDEX(manifest_11Sep!$A$1:$V$3202,MATCH($B418,manifest_11Sep!$B$1:$B$3202,0),MATCH(A.Arr9sepList!C$1,manifest_11Sep!$A$1:$V$1,0))</f>
        <v>MYN285MPKN5</v>
      </c>
      <c r="D418" s="13" t="str">
        <f t="array" ref="D418">INDEX(manifest_11Sep!$A$1:$V$3202,MATCH($B418,manifest_11Sep!$B$1:$B$3202,0),MATCH(A.Arr9sepList!D$1,manifest_11Sep!$A$1:$V$1,0))</f>
        <v>Male</v>
      </c>
      <c r="E418" s="13" t="str">
        <f t="array" ref="E418">INDEX(manifest_11Sep!$A$1:$V$3202,MATCH($B418,manifest_11Sep!$B$1:$B$3202,0),MATCH(A.Arr9sepList!E$1,manifest_11Sep!$A$1:$V$1,0))</f>
        <v>Murry</v>
      </c>
      <c r="F418" s="13" t="str">
        <f t="array" ref="F418">INDEX(manifest_11Sep!$A$1:$V$3202,MATCH($B418,manifest_11Sep!$B$1:$B$3202,0),MATCH(A.Arr9sepList!F$1,manifest_11Sep!$A$1:$V$1,0))</f>
        <v>Gaerlan</v>
      </c>
      <c r="G418" s="13">
        <f t="array" ref="G418">INDEX(manifest_11Sep!$A$1:$V$3202,MATCH($B418,manifest_11Sep!$B$1:$B$3202,0),MATCH(A.Arr9sepList!G$1,manifest_11Sep!$A$1:$V$1,0))</f>
        <v>57</v>
      </c>
      <c r="H418" s="13" t="str">
        <f t="array" ref="H418">INDEX(manifest_11Sep!$A$1:$V$3202,MATCH($B418,manifest_11Sep!$B$1:$B$3202,0),MATCH(A.Arr9sepList!H$1,manifest_11Sep!$A$1:$V$1,0))</f>
        <v>Alicia Nguyen 1</v>
      </c>
      <c r="I418" s="13" t="str">
        <f t="array" ref="I418">INDEX(manifest_11Sep!$A$1:$V$3202,MATCH($B418,manifest_11Sep!$B$1:$B$3202,0),MATCH(A.Arr9sepList!I$1,manifest_11Sep!$A$1:$V$1,0))</f>
        <v>Air Premia</v>
      </c>
      <c r="J418" s="13" t="str">
        <f t="array" ref="J418">INDEX(manifest_11Sep!$A$1:$V$3202,MATCH($B418,manifest_11Sep!$B$1:$B$3202,0),MATCH(A.Arr9sepList!J$1,manifest_11Sep!$A$1:$V$1,0))</f>
        <v>YP 732</v>
      </c>
      <c r="K418" s="13" t="str">
        <f t="array" ref="K418">INDEX(manifest_11Sep!$A$1:$V$3202,MATCH($B418,manifest_11Sep!$B$1:$B$3202,0),MATCH(A.Arr9sepList!K$1,manifest_11Sep!$A$1:$V$1,0))</f>
        <v>13-thg 9-25</v>
      </c>
      <c r="L418" s="14">
        <f t="array" ref="L418">INDEX(manifest_11Sep!$A$1:$V$3202,MATCH($B418,manifest_11Sep!$B$1:$B$3202,0),MATCH(A.Arr9sepList!L$1,manifest_11Sep!$A$1:$V$1,0))</f>
        <v>0.62847222222222221</v>
      </c>
      <c r="M418" s="13" t="str">
        <f t="array" ref="M418">INDEX(manifest_11Sep!$A$1:$V$3202,MATCH($B418,manifest_11Sep!$B$1:$B$3202,0),MATCH(A.Arr9sepList!M$1,manifest_11Sep!$A$1:$V$1,0))</f>
        <v>ICN-T1</v>
      </c>
      <c r="N418" s="13" t="str">
        <f t="array" ref="N418">INDEX(manifest_11Sep!$A$1:$V$3202,MATCH($B418,manifest_11Sep!$B$1:$B$3202,0),MATCH(A.Arr9sepList!N$1,manifest_11Sep!$A$1:$V$1,0))</f>
        <v>FAIRMONT</v>
      </c>
      <c r="O418" s="15"/>
      <c r="P418" s="20"/>
      <c r="Q418" s="16">
        <v>462710733</v>
      </c>
      <c r="R418" s="16" t="s">
        <v>43</v>
      </c>
      <c r="S418" s="13">
        <f t="array" ref="S418">INDEX(manifest_11Sep!$A$1:$V$3202,MATCH($B418,manifest_11Sep!$B$1:$B$3202,0),MATCH(A.Arr9sepList!S$1,manifest_11Sep!$A$1:$V$1,0))</f>
        <v>0</v>
      </c>
    </row>
    <row r="419" spans="1:19" ht="15.75" customHeight="1">
      <c r="A419" s="13" t="str">
        <f t="array" ref="A419">INDEX(manifest_11Sep!$A$1:$V$3202,MATCH($B419,manifest_11Sep!$B$1:$B$3202,0),MATCH(A.Arr9sepList!A$1,manifest_11Sep!$A$1:$V$1,0))</f>
        <v>A</v>
      </c>
      <c r="B419" s="13" t="s">
        <v>268</v>
      </c>
      <c r="C419" s="13" t="str">
        <f t="array" ref="C419">INDEX(manifest_11Sep!$A$1:$V$3202,MATCH($B419,manifest_11Sep!$B$1:$B$3202,0),MATCH(A.Arr9sepList!C$1,manifest_11Sep!$A$1:$V$1,0))</f>
        <v>76NZLZPHCBG</v>
      </c>
      <c r="D419" s="13" t="str">
        <f t="array" ref="D419">INDEX(manifest_11Sep!$A$1:$V$3202,MATCH($B419,manifest_11Sep!$B$1:$B$3202,0),MATCH(A.Arr9sepList!D$1,manifest_11Sep!$A$1:$V$1,0))</f>
        <v>Female</v>
      </c>
      <c r="E419" s="13" t="str">
        <f t="array" ref="E419">INDEX(manifest_11Sep!$A$1:$V$3202,MATCH($B419,manifest_11Sep!$B$1:$B$3202,0),MATCH(A.Arr9sepList!E$1,manifest_11Sep!$A$1:$V$1,0))</f>
        <v>Roshni</v>
      </c>
      <c r="F419" s="13" t="str">
        <f t="array" ref="F419">INDEX(manifest_11Sep!$A$1:$V$3202,MATCH($B419,manifest_11Sep!$B$1:$B$3202,0),MATCH(A.Arr9sepList!F$1,manifest_11Sep!$A$1:$V$1,0))</f>
        <v>Maharaj</v>
      </c>
      <c r="G419" s="13">
        <f t="array" ref="G419">INDEX(manifest_11Sep!$A$1:$V$3202,MATCH($B419,manifest_11Sep!$B$1:$B$3202,0),MATCH(A.Arr9sepList!G$1,manifest_11Sep!$A$1:$V$1,0))</f>
        <v>64</v>
      </c>
      <c r="H419" s="13" t="str">
        <f t="array" ref="H419">INDEX(manifest_11Sep!$A$1:$V$3202,MATCH($B419,manifest_11Sep!$B$1:$B$3202,0),MATCH(A.Arr9sepList!H$1,manifest_11Sep!$A$1:$V$1,0))</f>
        <v>Alicia Nguyen 1</v>
      </c>
      <c r="I419" s="13" t="str">
        <f t="array" ref="I419">INDEX(manifest_11Sep!$A$1:$V$3202,MATCH($B419,manifest_11Sep!$B$1:$B$3202,0),MATCH(A.Arr9sepList!I$1,manifest_11Sep!$A$1:$V$1,0))</f>
        <v>Air Premia</v>
      </c>
      <c r="J419" s="13" t="str">
        <f t="array" ref="J419">INDEX(manifest_11Sep!$A$1:$V$3202,MATCH($B419,manifest_11Sep!$B$1:$B$3202,0),MATCH(A.Arr9sepList!J$1,manifest_11Sep!$A$1:$V$1,0))</f>
        <v>YP 732</v>
      </c>
      <c r="K419" s="13" t="str">
        <f t="array" ref="K419">INDEX(manifest_11Sep!$A$1:$V$3202,MATCH($B419,manifest_11Sep!$B$1:$B$3202,0),MATCH(A.Arr9sepList!K$1,manifest_11Sep!$A$1:$V$1,0))</f>
        <v>13-thg 9-25</v>
      </c>
      <c r="L419" s="14">
        <f t="array" ref="L419">INDEX(manifest_11Sep!$A$1:$V$3202,MATCH($B419,manifest_11Sep!$B$1:$B$3202,0),MATCH(A.Arr9sepList!L$1,manifest_11Sep!$A$1:$V$1,0))</f>
        <v>0.62847222222222221</v>
      </c>
      <c r="M419" s="13" t="str">
        <f t="array" ref="M419">INDEX(manifest_11Sep!$A$1:$V$3202,MATCH($B419,manifest_11Sep!$B$1:$B$3202,0),MATCH(A.Arr9sepList!M$1,manifest_11Sep!$A$1:$V$1,0))</f>
        <v>ICN-T1</v>
      </c>
      <c r="N419" s="13" t="str">
        <f t="array" ref="N419">INDEX(manifest_11Sep!$A$1:$V$3202,MATCH($B419,manifest_11Sep!$B$1:$B$3202,0),MATCH(A.Arr9sepList!N$1,manifest_11Sep!$A$1:$V$1,0))</f>
        <v>FAIRMONT</v>
      </c>
      <c r="O419" s="15"/>
      <c r="P419" s="20"/>
      <c r="Q419" s="16">
        <v>462710735</v>
      </c>
      <c r="R419" s="16" t="s">
        <v>61</v>
      </c>
      <c r="S419" s="13">
        <f t="array" ref="S419">INDEX(manifest_11Sep!$A$1:$V$3202,MATCH($B419,manifest_11Sep!$B$1:$B$3202,0),MATCH(A.Arr9sepList!S$1,manifest_11Sep!$A$1:$V$1,0))</f>
        <v>0</v>
      </c>
    </row>
    <row r="420" spans="1:19" ht="15.75" customHeight="1">
      <c r="A420" s="13" t="str">
        <f t="array" ref="A420">INDEX(manifest_11Sep!$A$1:$V$3202,MATCH($B420,manifest_11Sep!$B$1:$B$3202,0),MATCH(A.Arr9sepList!A$1,manifest_11Sep!$A$1:$V$1,0))</f>
        <v>A</v>
      </c>
      <c r="B420" s="13" t="s">
        <v>271</v>
      </c>
      <c r="C420" s="13" t="str">
        <f t="array" ref="C420">INDEX(manifest_11Sep!$A$1:$V$3202,MATCH($B420,manifest_11Sep!$B$1:$B$3202,0),MATCH(A.Arr9sepList!C$1,manifest_11Sep!$A$1:$V$1,0))</f>
        <v>76NZLZPHCBG</v>
      </c>
      <c r="D420" s="13" t="str">
        <f t="array" ref="D420">INDEX(manifest_11Sep!$A$1:$V$3202,MATCH($B420,manifest_11Sep!$B$1:$B$3202,0),MATCH(A.Arr9sepList!D$1,manifest_11Sep!$A$1:$V$1,0))</f>
        <v>Female</v>
      </c>
      <c r="E420" s="13" t="str">
        <f t="array" ref="E420">INDEX(manifest_11Sep!$A$1:$V$3202,MATCH($B420,manifest_11Sep!$B$1:$B$3202,0),MATCH(A.Arr9sepList!E$1,manifest_11Sep!$A$1:$V$1,0))</f>
        <v>Joycelyn Rosary Barcelon</v>
      </c>
      <c r="F420" s="13" t="str">
        <f t="array" ref="F420">INDEX(manifest_11Sep!$A$1:$V$3202,MATCH($B420,manifest_11Sep!$B$1:$B$3202,0),MATCH(A.Arr9sepList!F$1,manifest_11Sep!$A$1:$V$1,0))</f>
        <v>Castro</v>
      </c>
      <c r="G420" s="13">
        <f t="array" ref="G420">INDEX(manifest_11Sep!$A$1:$V$3202,MATCH($B420,manifest_11Sep!$B$1:$B$3202,0),MATCH(A.Arr9sepList!G$1,manifest_11Sep!$A$1:$V$1,0))</f>
        <v>23</v>
      </c>
      <c r="H420" s="13" t="str">
        <f t="array" ref="H420">INDEX(manifest_11Sep!$A$1:$V$3202,MATCH($B420,manifest_11Sep!$B$1:$B$3202,0),MATCH(A.Arr9sepList!H$1,manifest_11Sep!$A$1:$V$1,0))</f>
        <v>Alicia Nguyen 1</v>
      </c>
      <c r="I420" s="13" t="str">
        <f t="array" ref="I420">INDEX(manifest_11Sep!$A$1:$V$3202,MATCH($B420,manifest_11Sep!$B$1:$B$3202,0),MATCH(A.Arr9sepList!I$1,manifest_11Sep!$A$1:$V$1,0))</f>
        <v>Air Premia</v>
      </c>
      <c r="J420" s="13" t="str">
        <f t="array" ref="J420">INDEX(manifest_11Sep!$A$1:$V$3202,MATCH($B420,manifest_11Sep!$B$1:$B$3202,0),MATCH(A.Arr9sepList!J$1,manifest_11Sep!$A$1:$V$1,0))</f>
        <v>YP 732</v>
      </c>
      <c r="K420" s="13" t="str">
        <f t="array" ref="K420">INDEX(manifest_11Sep!$A$1:$V$3202,MATCH($B420,manifest_11Sep!$B$1:$B$3202,0),MATCH(A.Arr9sepList!K$1,manifest_11Sep!$A$1:$V$1,0))</f>
        <v>13-thg 9-25</v>
      </c>
      <c r="L420" s="14">
        <f t="array" ref="L420">INDEX(manifest_11Sep!$A$1:$V$3202,MATCH($B420,manifest_11Sep!$B$1:$B$3202,0),MATCH(A.Arr9sepList!L$1,manifest_11Sep!$A$1:$V$1,0))</f>
        <v>0.62847222222222221</v>
      </c>
      <c r="M420" s="13" t="str">
        <f t="array" ref="M420">INDEX(manifest_11Sep!$A$1:$V$3202,MATCH($B420,manifest_11Sep!$B$1:$B$3202,0),MATCH(A.Arr9sepList!M$1,manifest_11Sep!$A$1:$V$1,0))</f>
        <v>ICN-T1</v>
      </c>
      <c r="N420" s="13" t="str">
        <f t="array" ref="N420">INDEX(manifest_11Sep!$A$1:$V$3202,MATCH($B420,manifest_11Sep!$B$1:$B$3202,0),MATCH(A.Arr9sepList!N$1,manifest_11Sep!$A$1:$V$1,0))</f>
        <v>FAIRMONT</v>
      </c>
      <c r="O420" s="15"/>
      <c r="P420" s="20"/>
      <c r="Q420" s="16">
        <v>462710735</v>
      </c>
      <c r="R420" s="16" t="s">
        <v>61</v>
      </c>
      <c r="S420" s="13">
        <f t="array" ref="S420">INDEX(manifest_11Sep!$A$1:$V$3202,MATCH($B420,manifest_11Sep!$B$1:$B$3202,0),MATCH(A.Arr9sepList!S$1,manifest_11Sep!$A$1:$V$1,0))</f>
        <v>0</v>
      </c>
    </row>
    <row r="421" spans="1:19" ht="15.75" customHeight="1">
      <c r="A421" s="13" t="str">
        <f t="array" ref="A421">INDEX(manifest_11Sep!$A$1:$V$3202,MATCH($B421,manifest_11Sep!$B$1:$B$3202,0),MATCH(A.Arr9sepList!A$1,manifest_11Sep!$A$1:$V$1,0))</f>
        <v>A</v>
      </c>
      <c r="B421" s="13" t="s">
        <v>3572</v>
      </c>
      <c r="C421" s="13" t="str">
        <f t="array" ref="C421">INDEX(manifest_11Sep!$A$1:$V$3202,MATCH($B421,manifest_11Sep!$B$1:$B$3202,0),MATCH(A.Arr9sepList!C$1,manifest_11Sep!$A$1:$V$1,0))</f>
        <v>7JN8JBC6LZR</v>
      </c>
      <c r="D421" s="13" t="str">
        <f t="array" ref="D421">INDEX(manifest_11Sep!$A$1:$V$3202,MATCH($B421,manifest_11Sep!$B$1:$B$3202,0),MATCH(A.Arr9sepList!D$1,manifest_11Sep!$A$1:$V$1,0))</f>
        <v>Female</v>
      </c>
      <c r="E421" s="13" t="str">
        <f t="array" ref="E421">INDEX(manifest_11Sep!$A$1:$V$3202,MATCH($B421,manifest_11Sep!$B$1:$B$3202,0),MATCH(A.Arr9sepList!E$1,manifest_11Sep!$A$1:$V$1,0))</f>
        <v>Nancy</v>
      </c>
      <c r="F421" s="13" t="str">
        <f t="array" ref="F421">INDEX(manifest_11Sep!$A$1:$V$3202,MATCH($B421,manifest_11Sep!$B$1:$B$3202,0),MATCH(A.Arr9sepList!F$1,manifest_11Sep!$A$1:$V$1,0))</f>
        <v>Nou</v>
      </c>
      <c r="G421" s="13">
        <f t="array" ref="G421">INDEX(manifest_11Sep!$A$1:$V$3202,MATCH($B421,manifest_11Sep!$B$1:$B$3202,0),MATCH(A.Arr9sepList!G$1,manifest_11Sep!$A$1:$V$1,0))</f>
        <v>35</v>
      </c>
      <c r="H421" s="13" t="str">
        <f t="array" ref="H421">INDEX(manifest_11Sep!$A$1:$V$3202,MATCH($B421,manifest_11Sep!$B$1:$B$3202,0),MATCH(A.Arr9sepList!H$1,manifest_11Sep!$A$1:$V$1,0))</f>
        <v>Michelle Hong</v>
      </c>
      <c r="I421" s="13" t="str">
        <f t="array" ref="I421">INDEX(manifest_11Sep!$A$1:$V$3202,MATCH($B421,manifest_11Sep!$B$1:$B$3202,0),MATCH(A.Arr9sepList!I$1,manifest_11Sep!$A$1:$V$1,0))</f>
        <v>Air Premia</v>
      </c>
      <c r="J421" s="13" t="str">
        <f t="array" ref="J421">INDEX(manifest_11Sep!$A$1:$V$3202,MATCH($B421,manifest_11Sep!$B$1:$B$3202,0),MATCH(A.Arr9sepList!J$1,manifest_11Sep!$A$1:$V$1,0))</f>
        <v>YP 732</v>
      </c>
      <c r="K421" s="13" t="str">
        <f t="array" ref="K421">INDEX(manifest_11Sep!$A$1:$V$3202,MATCH($B421,manifest_11Sep!$B$1:$B$3202,0),MATCH(A.Arr9sepList!K$1,manifest_11Sep!$A$1:$V$1,0))</f>
        <v>13-thg 9-25</v>
      </c>
      <c r="L421" s="14">
        <f t="array" ref="L421">INDEX(manifest_11Sep!$A$1:$V$3202,MATCH($B421,manifest_11Sep!$B$1:$B$3202,0),MATCH(A.Arr9sepList!L$1,manifest_11Sep!$A$1:$V$1,0))</f>
        <v>0.62847222222222221</v>
      </c>
      <c r="M421" s="13" t="str">
        <f t="array" ref="M421">INDEX(manifest_11Sep!$A$1:$V$3202,MATCH($B421,manifest_11Sep!$B$1:$B$3202,0),MATCH(A.Arr9sepList!M$1,manifest_11Sep!$A$1:$V$1,0))</f>
        <v>ICN-T1</v>
      </c>
      <c r="N421" s="13" t="str">
        <f t="array" ref="N421">INDEX(manifest_11Sep!$A$1:$V$3202,MATCH($B421,manifest_11Sep!$B$1:$B$3202,0),MATCH(A.Arr9sepList!N$1,manifest_11Sep!$A$1:$V$1,0))</f>
        <v>FAIRMONT</v>
      </c>
      <c r="O421" s="15"/>
      <c r="P421" s="20"/>
      <c r="Q421" s="16">
        <v>462710881</v>
      </c>
      <c r="R421" s="16" t="s">
        <v>43</v>
      </c>
      <c r="S421" s="13">
        <f t="array" ref="S421">INDEX(manifest_11Sep!$A$1:$V$3202,MATCH($B421,manifest_11Sep!$B$1:$B$3202,0),MATCH(A.Arr9sepList!S$1,manifest_11Sep!$A$1:$V$1,0))</f>
        <v>0</v>
      </c>
    </row>
    <row r="422" spans="1:19" ht="15.75" customHeight="1">
      <c r="A422" s="13" t="str">
        <f t="array" ref="A422">INDEX(manifest_11Sep!$A$1:$V$3202,MATCH($B422,manifest_11Sep!$B$1:$B$3202,0),MATCH(A.Arr9sepList!A$1,manifest_11Sep!$A$1:$V$1,0))</f>
        <v>A</v>
      </c>
      <c r="B422" s="13" t="s">
        <v>3574</v>
      </c>
      <c r="C422" s="13" t="str">
        <f t="array" ref="C422">INDEX(manifest_11Sep!$A$1:$V$3202,MATCH($B422,manifest_11Sep!$B$1:$B$3202,0),MATCH(A.Arr9sepList!C$1,manifest_11Sep!$A$1:$V$1,0))</f>
        <v>7JN8JBC6LZR</v>
      </c>
      <c r="D422" s="13" t="str">
        <f t="array" ref="D422">INDEX(manifest_11Sep!$A$1:$V$3202,MATCH($B422,manifest_11Sep!$B$1:$B$3202,0),MATCH(A.Arr9sepList!D$1,manifest_11Sep!$A$1:$V$1,0))</f>
        <v>Male</v>
      </c>
      <c r="E422" s="13" t="str">
        <f t="array" ref="E422">INDEX(manifest_11Sep!$A$1:$V$3202,MATCH($B422,manifest_11Sep!$B$1:$B$3202,0),MATCH(A.Arr9sepList!E$1,manifest_11Sep!$A$1:$V$1,0))</f>
        <v>Vong Komar</v>
      </c>
      <c r="F422" s="13" t="str">
        <f t="array" ref="F422">INDEX(manifest_11Sep!$A$1:$V$3202,MATCH($B422,manifest_11Sep!$B$1:$B$3202,0),MATCH(A.Arr9sepList!F$1,manifest_11Sep!$A$1:$V$1,0))</f>
        <v>Saly</v>
      </c>
      <c r="G422" s="13">
        <f t="array" ref="G422">INDEX(manifest_11Sep!$A$1:$V$3202,MATCH($B422,manifest_11Sep!$B$1:$B$3202,0),MATCH(A.Arr9sepList!G$1,manifest_11Sep!$A$1:$V$1,0))</f>
        <v>38</v>
      </c>
      <c r="H422" s="13" t="str">
        <f t="array" ref="H422">INDEX(manifest_11Sep!$A$1:$V$3202,MATCH($B422,manifest_11Sep!$B$1:$B$3202,0),MATCH(A.Arr9sepList!H$1,manifest_11Sep!$A$1:$V$1,0))</f>
        <v>Michelle Hong</v>
      </c>
      <c r="I422" s="13" t="str">
        <f t="array" ref="I422">INDEX(manifest_11Sep!$A$1:$V$3202,MATCH($B422,manifest_11Sep!$B$1:$B$3202,0),MATCH(A.Arr9sepList!I$1,manifest_11Sep!$A$1:$V$1,0))</f>
        <v>Air Premia</v>
      </c>
      <c r="J422" s="13" t="str">
        <f t="array" ref="J422">INDEX(manifest_11Sep!$A$1:$V$3202,MATCH($B422,manifest_11Sep!$B$1:$B$3202,0),MATCH(A.Arr9sepList!J$1,manifest_11Sep!$A$1:$V$1,0))</f>
        <v>YP 732</v>
      </c>
      <c r="K422" s="13" t="str">
        <f t="array" ref="K422">INDEX(manifest_11Sep!$A$1:$V$3202,MATCH($B422,manifest_11Sep!$B$1:$B$3202,0),MATCH(A.Arr9sepList!K$1,manifest_11Sep!$A$1:$V$1,0))</f>
        <v>13-thg 9-25</v>
      </c>
      <c r="L422" s="14">
        <f t="array" ref="L422">INDEX(manifest_11Sep!$A$1:$V$3202,MATCH($B422,manifest_11Sep!$B$1:$B$3202,0),MATCH(A.Arr9sepList!L$1,manifest_11Sep!$A$1:$V$1,0))</f>
        <v>0.62847222222222221</v>
      </c>
      <c r="M422" s="13" t="str">
        <f t="array" ref="M422">INDEX(manifest_11Sep!$A$1:$V$3202,MATCH($B422,manifest_11Sep!$B$1:$B$3202,0),MATCH(A.Arr9sepList!M$1,manifest_11Sep!$A$1:$V$1,0))</f>
        <v>ICN-T1</v>
      </c>
      <c r="N422" s="13" t="str">
        <f t="array" ref="N422">INDEX(manifest_11Sep!$A$1:$V$3202,MATCH($B422,manifest_11Sep!$B$1:$B$3202,0),MATCH(A.Arr9sepList!N$1,manifest_11Sep!$A$1:$V$1,0))</f>
        <v>FAIRMONT</v>
      </c>
      <c r="O422" s="15"/>
      <c r="P422" s="20"/>
      <c r="Q422" s="16">
        <v>462710881</v>
      </c>
      <c r="R422" s="16" t="s">
        <v>43</v>
      </c>
      <c r="S422" s="13">
        <f t="array" ref="S422">INDEX(manifest_11Sep!$A$1:$V$3202,MATCH($B422,manifest_11Sep!$B$1:$B$3202,0),MATCH(A.Arr9sepList!S$1,manifest_11Sep!$A$1:$V$1,0))</f>
        <v>0</v>
      </c>
    </row>
    <row r="423" spans="1:19" ht="15.75" customHeight="1">
      <c r="A423" s="13" t="str">
        <f t="array" ref="A423">INDEX(manifest_11Sep!$A$1:$V$3202,MATCH($B423,manifest_11Sep!$B$1:$B$3202,0),MATCH(A.Arr9sepList!A$1,manifest_11Sep!$A$1:$V$1,0))</f>
        <v>A</v>
      </c>
      <c r="B423" s="13" t="s">
        <v>3577</v>
      </c>
      <c r="C423" s="13" t="str">
        <f t="array" ref="C423">INDEX(manifest_11Sep!$A$1:$V$3202,MATCH($B423,manifest_11Sep!$B$1:$B$3202,0),MATCH(A.Arr9sepList!C$1,manifest_11Sep!$A$1:$V$1,0))</f>
        <v>7JN8JBC6LZR</v>
      </c>
      <c r="D423" s="13" t="str">
        <f t="array" ref="D423">INDEX(manifest_11Sep!$A$1:$V$3202,MATCH($B423,manifest_11Sep!$B$1:$B$3202,0),MATCH(A.Arr9sepList!D$1,manifest_11Sep!$A$1:$V$1,0))</f>
        <v>Female</v>
      </c>
      <c r="E423" s="13" t="str">
        <f t="array" ref="E423">INDEX(manifest_11Sep!$A$1:$V$3202,MATCH($B423,manifest_11Sep!$B$1:$B$3202,0),MATCH(A.Arr9sepList!E$1,manifest_11Sep!$A$1:$V$1,0))</f>
        <v>Evelynn</v>
      </c>
      <c r="F423" s="13" t="str">
        <f t="array" ref="F423">INDEX(manifest_11Sep!$A$1:$V$3202,MATCH($B423,manifest_11Sep!$B$1:$B$3202,0),MATCH(A.Arr9sepList!F$1,manifest_11Sep!$A$1:$V$1,0))</f>
        <v>Nou-Vong</v>
      </c>
      <c r="G423" s="13">
        <f t="array" ref="G423">INDEX(manifest_11Sep!$A$1:$V$3202,MATCH($B423,manifest_11Sep!$B$1:$B$3202,0),MATCH(A.Arr9sepList!G$1,manifest_11Sep!$A$1:$V$1,0))</f>
        <v>5</v>
      </c>
      <c r="H423" s="13" t="str">
        <f t="array" ref="H423">INDEX(manifest_11Sep!$A$1:$V$3202,MATCH($B423,manifest_11Sep!$B$1:$B$3202,0),MATCH(A.Arr9sepList!H$1,manifest_11Sep!$A$1:$V$1,0))</f>
        <v>Michelle Hong</v>
      </c>
      <c r="I423" s="13" t="str">
        <f t="array" ref="I423">INDEX(manifest_11Sep!$A$1:$V$3202,MATCH($B423,manifest_11Sep!$B$1:$B$3202,0),MATCH(A.Arr9sepList!I$1,manifest_11Sep!$A$1:$V$1,0))</f>
        <v>Air Premia</v>
      </c>
      <c r="J423" s="13" t="str">
        <f t="array" ref="J423">INDEX(manifest_11Sep!$A$1:$V$3202,MATCH($B423,manifest_11Sep!$B$1:$B$3202,0),MATCH(A.Arr9sepList!J$1,manifest_11Sep!$A$1:$V$1,0))</f>
        <v>YP 732</v>
      </c>
      <c r="K423" s="13" t="str">
        <f t="array" ref="K423">INDEX(manifest_11Sep!$A$1:$V$3202,MATCH($B423,manifest_11Sep!$B$1:$B$3202,0),MATCH(A.Arr9sepList!K$1,manifest_11Sep!$A$1:$V$1,0))</f>
        <v>13-thg 9-25</v>
      </c>
      <c r="L423" s="14">
        <f t="array" ref="L423">INDEX(manifest_11Sep!$A$1:$V$3202,MATCH($B423,manifest_11Sep!$B$1:$B$3202,0),MATCH(A.Arr9sepList!L$1,manifest_11Sep!$A$1:$V$1,0))</f>
        <v>0.62847222222222221</v>
      </c>
      <c r="M423" s="13" t="str">
        <f t="array" ref="M423">INDEX(manifest_11Sep!$A$1:$V$3202,MATCH($B423,manifest_11Sep!$B$1:$B$3202,0),MATCH(A.Arr9sepList!M$1,manifest_11Sep!$A$1:$V$1,0))</f>
        <v>ICN-T1</v>
      </c>
      <c r="N423" s="13" t="str">
        <f t="array" ref="N423">INDEX(manifest_11Sep!$A$1:$V$3202,MATCH($B423,manifest_11Sep!$B$1:$B$3202,0),MATCH(A.Arr9sepList!N$1,manifest_11Sep!$A$1:$V$1,0))</f>
        <v>FAIRMONT</v>
      </c>
      <c r="O423" s="15"/>
      <c r="P423" s="20"/>
      <c r="Q423" s="16">
        <v>462710881</v>
      </c>
      <c r="R423" s="16" t="s">
        <v>43</v>
      </c>
      <c r="S423" s="13">
        <f t="array" ref="S423">INDEX(manifest_11Sep!$A$1:$V$3202,MATCH($B423,manifest_11Sep!$B$1:$B$3202,0),MATCH(A.Arr9sepList!S$1,manifest_11Sep!$A$1:$V$1,0))</f>
        <v>0</v>
      </c>
    </row>
    <row r="424" spans="1:19" ht="15.75" customHeight="1">
      <c r="A424" s="13" t="str">
        <f t="array" ref="A424">INDEX(manifest_11Sep!$A$1:$V$3202,MATCH($B424,manifest_11Sep!$B$1:$B$3202,0),MATCH(A.Arr9sepList!A$1,manifest_11Sep!$A$1:$V$1,0))</f>
        <v>A</v>
      </c>
      <c r="B424" s="13" t="s">
        <v>3580</v>
      </c>
      <c r="C424" s="13" t="str">
        <f t="array" ref="C424">INDEX(manifest_11Sep!$A$1:$V$3202,MATCH($B424,manifest_11Sep!$B$1:$B$3202,0),MATCH(A.Arr9sepList!C$1,manifest_11Sep!$A$1:$V$1,0))</f>
        <v>7JN8JBC6LZR</v>
      </c>
      <c r="D424" s="13" t="str">
        <f t="array" ref="D424">INDEX(manifest_11Sep!$A$1:$V$3202,MATCH($B424,manifest_11Sep!$B$1:$B$3202,0),MATCH(A.Arr9sepList!D$1,manifest_11Sep!$A$1:$V$1,0))</f>
        <v>Female</v>
      </c>
      <c r="E424" s="13" t="str">
        <f t="array" ref="E424">INDEX(manifest_11Sep!$A$1:$V$3202,MATCH($B424,manifest_11Sep!$B$1:$B$3202,0),MATCH(A.Arr9sepList!E$1,manifest_11Sep!$A$1:$V$1,0))</f>
        <v>Elizabella</v>
      </c>
      <c r="F424" s="13" t="str">
        <f t="array" ref="F424">INDEX(manifest_11Sep!$A$1:$V$3202,MATCH($B424,manifest_11Sep!$B$1:$B$3202,0),MATCH(A.Arr9sepList!F$1,manifest_11Sep!$A$1:$V$1,0))</f>
        <v>Nouvong</v>
      </c>
      <c r="G424" s="13">
        <f t="array" ref="G424">INDEX(manifest_11Sep!$A$1:$V$3202,MATCH($B424,manifest_11Sep!$B$1:$B$3202,0),MATCH(A.Arr9sepList!G$1,manifest_11Sep!$A$1:$V$1,0))</f>
        <v>12</v>
      </c>
      <c r="H424" s="13" t="str">
        <f t="array" ref="H424">INDEX(manifest_11Sep!$A$1:$V$3202,MATCH($B424,manifest_11Sep!$B$1:$B$3202,0),MATCH(A.Arr9sepList!H$1,manifest_11Sep!$A$1:$V$1,0))</f>
        <v>Michelle Hong</v>
      </c>
      <c r="I424" s="13" t="str">
        <f t="array" ref="I424">INDEX(manifest_11Sep!$A$1:$V$3202,MATCH($B424,manifest_11Sep!$B$1:$B$3202,0),MATCH(A.Arr9sepList!I$1,manifest_11Sep!$A$1:$V$1,0))</f>
        <v>Air Premia</v>
      </c>
      <c r="J424" s="13" t="str">
        <f t="array" ref="J424">INDEX(manifest_11Sep!$A$1:$V$3202,MATCH($B424,manifest_11Sep!$B$1:$B$3202,0),MATCH(A.Arr9sepList!J$1,manifest_11Sep!$A$1:$V$1,0))</f>
        <v>YP 732</v>
      </c>
      <c r="K424" s="13" t="str">
        <f t="array" ref="K424">INDEX(manifest_11Sep!$A$1:$V$3202,MATCH($B424,manifest_11Sep!$B$1:$B$3202,0),MATCH(A.Arr9sepList!K$1,manifest_11Sep!$A$1:$V$1,0))</f>
        <v>13-thg 9-25</v>
      </c>
      <c r="L424" s="14">
        <f t="array" ref="L424">INDEX(manifest_11Sep!$A$1:$V$3202,MATCH($B424,manifest_11Sep!$B$1:$B$3202,0),MATCH(A.Arr9sepList!L$1,manifest_11Sep!$A$1:$V$1,0))</f>
        <v>0.62847222222222221</v>
      </c>
      <c r="M424" s="13" t="str">
        <f t="array" ref="M424">INDEX(manifest_11Sep!$A$1:$V$3202,MATCH($B424,manifest_11Sep!$B$1:$B$3202,0),MATCH(A.Arr9sepList!M$1,manifest_11Sep!$A$1:$V$1,0))</f>
        <v>ICN-T1</v>
      </c>
      <c r="N424" s="13" t="str">
        <f t="array" ref="N424">INDEX(manifest_11Sep!$A$1:$V$3202,MATCH($B424,manifest_11Sep!$B$1:$B$3202,0),MATCH(A.Arr9sepList!N$1,manifest_11Sep!$A$1:$V$1,0))</f>
        <v>FAIRMONT</v>
      </c>
      <c r="O424" s="15"/>
      <c r="P424" s="20"/>
      <c r="Q424" s="16">
        <v>462710882</v>
      </c>
      <c r="R424" s="16" t="s">
        <v>43</v>
      </c>
      <c r="S424" s="13">
        <f t="array" ref="S424">INDEX(manifest_11Sep!$A$1:$V$3202,MATCH($B424,manifest_11Sep!$B$1:$B$3202,0),MATCH(A.Arr9sepList!S$1,manifest_11Sep!$A$1:$V$1,0))</f>
        <v>0</v>
      </c>
    </row>
    <row r="425" spans="1:19" ht="15.75" customHeight="1">
      <c r="A425" s="13" t="str">
        <f t="array" ref="A425">INDEX(manifest_11Sep!$A$1:$V$3202,MATCH($B425,manifest_11Sep!$B$1:$B$3202,0),MATCH(A.Arr9sepList!A$1,manifest_11Sep!$A$1:$V$1,0))</f>
        <v>A</v>
      </c>
      <c r="B425" s="13" t="s">
        <v>3583</v>
      </c>
      <c r="C425" s="13" t="str">
        <f t="array" ref="C425">INDEX(manifest_11Sep!$A$1:$V$3202,MATCH($B425,manifest_11Sep!$B$1:$B$3202,0),MATCH(A.Arr9sepList!C$1,manifest_11Sep!$A$1:$V$1,0))</f>
        <v>7JN8JBC6LZR</v>
      </c>
      <c r="D425" s="13" t="str">
        <f t="array" ref="D425">INDEX(manifest_11Sep!$A$1:$V$3202,MATCH($B425,manifest_11Sep!$B$1:$B$3202,0),MATCH(A.Arr9sepList!D$1,manifest_11Sep!$A$1:$V$1,0))</f>
        <v>Female</v>
      </c>
      <c r="E425" s="13" t="str">
        <f t="array" ref="E425">INDEX(manifest_11Sep!$A$1:$V$3202,MATCH($B425,manifest_11Sep!$B$1:$B$3202,0),MATCH(A.Arr9sepList!E$1,manifest_11Sep!$A$1:$V$1,0))</f>
        <v>Kimly</v>
      </c>
      <c r="F425" s="13" t="str">
        <f t="array" ref="F425">INDEX(manifest_11Sep!$A$1:$V$3202,MATCH($B425,manifest_11Sep!$B$1:$B$3202,0),MATCH(A.Arr9sepList!F$1,manifest_11Sep!$A$1:$V$1,0))</f>
        <v>Heng</v>
      </c>
      <c r="G425" s="13">
        <f t="array" ref="G425">INDEX(manifest_11Sep!$A$1:$V$3202,MATCH($B425,manifest_11Sep!$B$1:$B$3202,0),MATCH(A.Arr9sepList!G$1,manifest_11Sep!$A$1:$V$1,0))</f>
        <v>52</v>
      </c>
      <c r="H425" s="13" t="str">
        <f t="array" ref="H425">INDEX(manifest_11Sep!$A$1:$V$3202,MATCH($B425,manifest_11Sep!$B$1:$B$3202,0),MATCH(A.Arr9sepList!H$1,manifest_11Sep!$A$1:$V$1,0))</f>
        <v>Michelle Hong</v>
      </c>
      <c r="I425" s="13" t="str">
        <f t="array" ref="I425">INDEX(manifest_11Sep!$A$1:$V$3202,MATCH($B425,manifest_11Sep!$B$1:$B$3202,0),MATCH(A.Arr9sepList!I$1,manifest_11Sep!$A$1:$V$1,0))</f>
        <v>Air Premia</v>
      </c>
      <c r="J425" s="13" t="str">
        <f t="array" ref="J425">INDEX(manifest_11Sep!$A$1:$V$3202,MATCH($B425,manifest_11Sep!$B$1:$B$3202,0),MATCH(A.Arr9sepList!J$1,manifest_11Sep!$A$1:$V$1,0))</f>
        <v>YP 732</v>
      </c>
      <c r="K425" s="13" t="str">
        <f t="array" ref="K425">INDEX(manifest_11Sep!$A$1:$V$3202,MATCH($B425,manifest_11Sep!$B$1:$B$3202,0),MATCH(A.Arr9sepList!K$1,manifest_11Sep!$A$1:$V$1,0))</f>
        <v>13-thg 9-25</v>
      </c>
      <c r="L425" s="14">
        <f t="array" ref="L425">INDEX(manifest_11Sep!$A$1:$V$3202,MATCH($B425,manifest_11Sep!$B$1:$B$3202,0),MATCH(A.Arr9sepList!L$1,manifest_11Sep!$A$1:$V$1,0))</f>
        <v>0.62847222222222221</v>
      </c>
      <c r="M425" s="13" t="str">
        <f t="array" ref="M425">INDEX(manifest_11Sep!$A$1:$V$3202,MATCH($B425,manifest_11Sep!$B$1:$B$3202,0),MATCH(A.Arr9sepList!M$1,manifest_11Sep!$A$1:$V$1,0))</f>
        <v>ICN-T1</v>
      </c>
      <c r="N425" s="13" t="str">
        <f t="array" ref="N425">INDEX(manifest_11Sep!$A$1:$V$3202,MATCH($B425,manifest_11Sep!$B$1:$B$3202,0),MATCH(A.Arr9sepList!N$1,manifest_11Sep!$A$1:$V$1,0))</f>
        <v>FAIRMONT</v>
      </c>
      <c r="O425" s="15"/>
      <c r="P425" s="20"/>
      <c r="Q425" s="16">
        <v>462710882</v>
      </c>
      <c r="R425" s="16" t="s">
        <v>43</v>
      </c>
      <c r="S425" s="13">
        <f t="array" ref="S425">INDEX(manifest_11Sep!$A$1:$V$3202,MATCH($B425,manifest_11Sep!$B$1:$B$3202,0),MATCH(A.Arr9sepList!S$1,manifest_11Sep!$A$1:$V$1,0))</f>
        <v>0</v>
      </c>
    </row>
    <row r="426" spans="1:19" ht="15.75" customHeight="1">
      <c r="A426" s="13" t="str">
        <f t="array" ref="A426">INDEX(manifest_11Sep!$A$1:$V$3202,MATCH($B426,manifest_11Sep!$B$1:$B$3202,0),MATCH(A.Arr9sepList!A$1,manifest_11Sep!$A$1:$V$1,0))</f>
        <v>A</v>
      </c>
      <c r="B426" s="13" t="s">
        <v>3586</v>
      </c>
      <c r="C426" s="13" t="str">
        <f t="array" ref="C426">INDEX(manifest_11Sep!$A$1:$V$3202,MATCH($B426,manifest_11Sep!$B$1:$B$3202,0),MATCH(A.Arr9sepList!C$1,manifest_11Sep!$A$1:$V$1,0))</f>
        <v>7JN8JBC6LZR</v>
      </c>
      <c r="D426" s="13" t="str">
        <f t="array" ref="D426">INDEX(manifest_11Sep!$A$1:$V$3202,MATCH($B426,manifest_11Sep!$B$1:$B$3202,0),MATCH(A.Arr9sepList!D$1,manifest_11Sep!$A$1:$V$1,0))</f>
        <v>Female</v>
      </c>
      <c r="E426" s="13" t="str">
        <f t="array" ref="E426">INDEX(manifest_11Sep!$A$1:$V$3202,MATCH($B426,manifest_11Sep!$B$1:$B$3202,0),MATCH(A.Arr9sepList!E$1,manifest_11Sep!$A$1:$V$1,0))</f>
        <v>Davy</v>
      </c>
      <c r="F426" s="13" t="str">
        <f t="array" ref="F426">INDEX(manifest_11Sep!$A$1:$V$3202,MATCH($B426,manifest_11Sep!$B$1:$B$3202,0),MATCH(A.Arr9sepList!F$1,manifest_11Sep!$A$1:$V$1,0))</f>
        <v>Soy-Eipe</v>
      </c>
      <c r="G426" s="13">
        <f t="array" ref="G426">INDEX(manifest_11Sep!$A$1:$V$3202,MATCH($B426,manifest_11Sep!$B$1:$B$3202,0),MATCH(A.Arr9sepList!G$1,manifest_11Sep!$A$1:$V$1,0))</f>
        <v>52</v>
      </c>
      <c r="H426" s="13" t="str">
        <f t="array" ref="H426">INDEX(manifest_11Sep!$A$1:$V$3202,MATCH($B426,manifest_11Sep!$B$1:$B$3202,0),MATCH(A.Arr9sepList!H$1,manifest_11Sep!$A$1:$V$1,0))</f>
        <v>Michelle Hong</v>
      </c>
      <c r="I426" s="13" t="str">
        <f t="array" ref="I426">INDEX(manifest_11Sep!$A$1:$V$3202,MATCH($B426,manifest_11Sep!$B$1:$B$3202,0),MATCH(A.Arr9sepList!I$1,manifest_11Sep!$A$1:$V$1,0))</f>
        <v>Air Premia</v>
      </c>
      <c r="J426" s="13" t="str">
        <f t="array" ref="J426">INDEX(manifest_11Sep!$A$1:$V$3202,MATCH($B426,manifest_11Sep!$B$1:$B$3202,0),MATCH(A.Arr9sepList!J$1,manifest_11Sep!$A$1:$V$1,0))</f>
        <v>YP 732</v>
      </c>
      <c r="K426" s="13" t="str">
        <f t="array" ref="K426">INDEX(manifest_11Sep!$A$1:$V$3202,MATCH($B426,manifest_11Sep!$B$1:$B$3202,0),MATCH(A.Arr9sepList!K$1,manifest_11Sep!$A$1:$V$1,0))</f>
        <v>13-thg 9-25</v>
      </c>
      <c r="L426" s="14">
        <f t="array" ref="L426">INDEX(manifest_11Sep!$A$1:$V$3202,MATCH($B426,manifest_11Sep!$B$1:$B$3202,0),MATCH(A.Arr9sepList!L$1,manifest_11Sep!$A$1:$V$1,0))</f>
        <v>0.62847222222222221</v>
      </c>
      <c r="M426" s="13" t="str">
        <f t="array" ref="M426">INDEX(manifest_11Sep!$A$1:$V$3202,MATCH($B426,manifest_11Sep!$B$1:$B$3202,0),MATCH(A.Arr9sepList!M$1,manifest_11Sep!$A$1:$V$1,0))</f>
        <v>ICN-T1</v>
      </c>
      <c r="N426" s="13" t="str">
        <f t="array" ref="N426">INDEX(manifest_11Sep!$A$1:$V$3202,MATCH($B426,manifest_11Sep!$B$1:$B$3202,0),MATCH(A.Arr9sepList!N$1,manifest_11Sep!$A$1:$V$1,0))</f>
        <v>FAIRMONT</v>
      </c>
      <c r="O426" s="15"/>
      <c r="P426" s="20"/>
      <c r="Q426" s="16">
        <v>462710883</v>
      </c>
      <c r="R426" s="16" t="s">
        <v>61</v>
      </c>
      <c r="S426" s="13">
        <f t="array" ref="S426">INDEX(manifest_11Sep!$A$1:$V$3202,MATCH($B426,manifest_11Sep!$B$1:$B$3202,0),MATCH(A.Arr9sepList!S$1,manifest_11Sep!$A$1:$V$1,0))</f>
        <v>0</v>
      </c>
    </row>
    <row r="427" spans="1:19" ht="15.75" customHeight="1">
      <c r="A427" s="13" t="str">
        <f t="array" ref="A427">INDEX(manifest_11Sep!$A$1:$V$3202,MATCH($B427,manifest_11Sep!$B$1:$B$3202,0),MATCH(A.Arr9sepList!A$1,manifest_11Sep!$A$1:$V$1,0))</f>
        <v>A</v>
      </c>
      <c r="B427" s="13" t="s">
        <v>3589</v>
      </c>
      <c r="C427" s="13" t="str">
        <f t="array" ref="C427">INDEX(manifest_11Sep!$A$1:$V$3202,MATCH($B427,manifest_11Sep!$B$1:$B$3202,0),MATCH(A.Arr9sepList!C$1,manifest_11Sep!$A$1:$V$1,0))</f>
        <v>7JN8JBC6LZR</v>
      </c>
      <c r="D427" s="13" t="str">
        <f t="array" ref="D427">INDEX(manifest_11Sep!$A$1:$V$3202,MATCH($B427,manifest_11Sep!$B$1:$B$3202,0),MATCH(A.Arr9sepList!D$1,manifest_11Sep!$A$1:$V$1,0))</f>
        <v>Female</v>
      </c>
      <c r="E427" s="13" t="str">
        <f t="array" ref="E427">INDEX(manifest_11Sep!$A$1:$V$3202,MATCH($B427,manifest_11Sep!$B$1:$B$3202,0),MATCH(A.Arr9sepList!E$1,manifest_11Sep!$A$1:$V$1,0))</f>
        <v>Brionie</v>
      </c>
      <c r="F427" s="13" t="str">
        <f t="array" ref="F427">INDEX(manifest_11Sep!$A$1:$V$3202,MATCH($B427,manifest_11Sep!$B$1:$B$3202,0),MATCH(A.Arr9sepList!F$1,manifest_11Sep!$A$1:$V$1,0))</f>
        <v>Peou</v>
      </c>
      <c r="G427" s="13">
        <f t="array" ref="G427">INDEX(manifest_11Sep!$A$1:$V$3202,MATCH($B427,manifest_11Sep!$B$1:$B$3202,0),MATCH(A.Arr9sepList!G$1,manifest_11Sep!$A$1:$V$1,0))</f>
        <v>44</v>
      </c>
      <c r="H427" s="13" t="str">
        <f t="array" ref="H427">INDEX(manifest_11Sep!$A$1:$V$3202,MATCH($B427,manifest_11Sep!$B$1:$B$3202,0),MATCH(A.Arr9sepList!H$1,manifest_11Sep!$A$1:$V$1,0))</f>
        <v>Michelle Hong</v>
      </c>
      <c r="I427" s="13" t="str">
        <f t="array" ref="I427">INDEX(manifest_11Sep!$A$1:$V$3202,MATCH($B427,manifest_11Sep!$B$1:$B$3202,0),MATCH(A.Arr9sepList!I$1,manifest_11Sep!$A$1:$V$1,0))</f>
        <v>Air Premia</v>
      </c>
      <c r="J427" s="13" t="str">
        <f t="array" ref="J427">INDEX(manifest_11Sep!$A$1:$V$3202,MATCH($B427,manifest_11Sep!$B$1:$B$3202,0),MATCH(A.Arr9sepList!J$1,manifest_11Sep!$A$1:$V$1,0))</f>
        <v>YP 732</v>
      </c>
      <c r="K427" s="13" t="str">
        <f t="array" ref="K427">INDEX(manifest_11Sep!$A$1:$V$3202,MATCH($B427,manifest_11Sep!$B$1:$B$3202,0),MATCH(A.Arr9sepList!K$1,manifest_11Sep!$A$1:$V$1,0))</f>
        <v>13-thg 9-25</v>
      </c>
      <c r="L427" s="14">
        <f t="array" ref="L427">INDEX(manifest_11Sep!$A$1:$V$3202,MATCH($B427,manifest_11Sep!$B$1:$B$3202,0),MATCH(A.Arr9sepList!L$1,manifest_11Sep!$A$1:$V$1,0))</f>
        <v>0.62847222222222221</v>
      </c>
      <c r="M427" s="13" t="str">
        <f t="array" ref="M427">INDEX(manifest_11Sep!$A$1:$V$3202,MATCH($B427,manifest_11Sep!$B$1:$B$3202,0),MATCH(A.Arr9sepList!M$1,manifest_11Sep!$A$1:$V$1,0))</f>
        <v>ICN-T1</v>
      </c>
      <c r="N427" s="13" t="str">
        <f t="array" ref="N427">INDEX(manifest_11Sep!$A$1:$V$3202,MATCH($B427,manifest_11Sep!$B$1:$B$3202,0),MATCH(A.Arr9sepList!N$1,manifest_11Sep!$A$1:$V$1,0))</f>
        <v>FAIRMONT</v>
      </c>
      <c r="O427" s="15"/>
      <c r="P427" s="20"/>
      <c r="Q427" s="16">
        <v>462710883</v>
      </c>
      <c r="R427" s="16" t="s">
        <v>61</v>
      </c>
      <c r="S427" s="13">
        <f t="array" ref="S427">INDEX(manifest_11Sep!$A$1:$V$3202,MATCH($B427,manifest_11Sep!$B$1:$B$3202,0),MATCH(A.Arr9sepList!S$1,manifest_11Sep!$A$1:$V$1,0))</f>
        <v>0</v>
      </c>
    </row>
    <row r="428" spans="1:19" ht="15.75" customHeight="1">
      <c r="A428" s="13" t="str">
        <f t="array" ref="A428">INDEX(manifest_11Sep!$A$1:$V$3202,MATCH($B428,manifest_11Sep!$B$1:$B$3202,0),MATCH(A.Arr9sepList!A$1,manifest_11Sep!$A$1:$V$1,0))</f>
        <v>A</v>
      </c>
      <c r="B428" s="13" t="s">
        <v>3592</v>
      </c>
      <c r="C428" s="13" t="str">
        <f t="array" ref="C428">INDEX(manifest_11Sep!$A$1:$V$3202,MATCH($B428,manifest_11Sep!$B$1:$B$3202,0),MATCH(A.Arr9sepList!C$1,manifest_11Sep!$A$1:$V$1,0))</f>
        <v>LZNBK3GDCC3</v>
      </c>
      <c r="D428" s="13" t="str">
        <f t="array" ref="D428">INDEX(manifest_11Sep!$A$1:$V$3202,MATCH($B428,manifest_11Sep!$B$1:$B$3202,0),MATCH(A.Arr9sepList!D$1,manifest_11Sep!$A$1:$V$1,0))</f>
        <v>Female</v>
      </c>
      <c r="E428" s="13" t="str">
        <f t="array" ref="E428">INDEX(manifest_11Sep!$A$1:$V$3202,MATCH($B428,manifest_11Sep!$B$1:$B$3202,0),MATCH(A.Arr9sepList!E$1,manifest_11Sep!$A$1:$V$1,0))</f>
        <v>Sayteang</v>
      </c>
      <c r="F428" s="13" t="str">
        <f t="array" ref="F428">INDEX(manifest_11Sep!$A$1:$V$3202,MATCH($B428,manifest_11Sep!$B$1:$B$3202,0),MATCH(A.Arr9sepList!F$1,manifest_11Sep!$A$1:$V$1,0))</f>
        <v>Chhuo</v>
      </c>
      <c r="G428" s="13">
        <f t="array" ref="G428">INDEX(manifest_11Sep!$A$1:$V$3202,MATCH($B428,manifest_11Sep!$B$1:$B$3202,0),MATCH(A.Arr9sepList!G$1,manifest_11Sep!$A$1:$V$1,0))</f>
        <v>51</v>
      </c>
      <c r="H428" s="13" t="str">
        <f t="array" ref="H428">INDEX(manifest_11Sep!$A$1:$V$3202,MATCH($B428,manifest_11Sep!$B$1:$B$3202,0),MATCH(A.Arr9sepList!H$1,manifest_11Sep!$A$1:$V$1,0))</f>
        <v>Michelle Hong</v>
      </c>
      <c r="I428" s="13" t="str">
        <f t="array" ref="I428">INDEX(manifest_11Sep!$A$1:$V$3202,MATCH($B428,manifest_11Sep!$B$1:$B$3202,0),MATCH(A.Arr9sepList!I$1,manifest_11Sep!$A$1:$V$1,0))</f>
        <v>Air Premia</v>
      </c>
      <c r="J428" s="13" t="str">
        <f t="array" ref="J428">INDEX(manifest_11Sep!$A$1:$V$3202,MATCH($B428,manifest_11Sep!$B$1:$B$3202,0),MATCH(A.Arr9sepList!J$1,manifest_11Sep!$A$1:$V$1,0))</f>
        <v>YP 732</v>
      </c>
      <c r="K428" s="13" t="str">
        <f t="array" ref="K428">INDEX(manifest_11Sep!$A$1:$V$3202,MATCH($B428,manifest_11Sep!$B$1:$B$3202,0),MATCH(A.Arr9sepList!K$1,manifest_11Sep!$A$1:$V$1,0))</f>
        <v>13-thg 9-25</v>
      </c>
      <c r="L428" s="14">
        <f t="array" ref="L428">INDEX(manifest_11Sep!$A$1:$V$3202,MATCH($B428,manifest_11Sep!$B$1:$B$3202,0),MATCH(A.Arr9sepList!L$1,manifest_11Sep!$A$1:$V$1,0))</f>
        <v>0.62847222222222221</v>
      </c>
      <c r="M428" s="13" t="str">
        <f t="array" ref="M428">INDEX(manifest_11Sep!$A$1:$V$3202,MATCH($B428,manifest_11Sep!$B$1:$B$3202,0),MATCH(A.Arr9sepList!M$1,manifest_11Sep!$A$1:$V$1,0))</f>
        <v>ICN-T1</v>
      </c>
      <c r="N428" s="13" t="str">
        <f t="array" ref="N428">INDEX(manifest_11Sep!$A$1:$V$3202,MATCH($B428,manifest_11Sep!$B$1:$B$3202,0),MATCH(A.Arr9sepList!N$1,manifest_11Sep!$A$1:$V$1,0))</f>
        <v>FAIRMONT</v>
      </c>
      <c r="O428" s="15"/>
      <c r="P428" s="20"/>
      <c r="Q428" s="16">
        <v>462710884</v>
      </c>
      <c r="R428" s="16" t="s">
        <v>43</v>
      </c>
      <c r="S428" s="13">
        <f t="array" ref="S428">INDEX(manifest_11Sep!$A$1:$V$3202,MATCH($B428,manifest_11Sep!$B$1:$B$3202,0),MATCH(A.Arr9sepList!S$1,manifest_11Sep!$A$1:$V$1,0))</f>
        <v>0</v>
      </c>
    </row>
    <row r="429" spans="1:19" ht="15.75" customHeight="1">
      <c r="A429" s="13" t="str">
        <f t="array" ref="A429">INDEX(manifest_11Sep!$A$1:$V$3202,MATCH($B429,manifest_11Sep!$B$1:$B$3202,0),MATCH(A.Arr9sepList!A$1,manifest_11Sep!$A$1:$V$1,0))</f>
        <v>A</v>
      </c>
      <c r="B429" s="13" t="s">
        <v>3595</v>
      </c>
      <c r="C429" s="13" t="str">
        <f t="array" ref="C429">INDEX(manifest_11Sep!$A$1:$V$3202,MATCH($B429,manifest_11Sep!$B$1:$B$3202,0),MATCH(A.Arr9sepList!C$1,manifest_11Sep!$A$1:$V$1,0))</f>
        <v>LZNBK3GDCC3</v>
      </c>
      <c r="D429" s="13" t="str">
        <f t="array" ref="D429">INDEX(manifest_11Sep!$A$1:$V$3202,MATCH($B429,manifest_11Sep!$B$1:$B$3202,0),MATCH(A.Arr9sepList!D$1,manifest_11Sep!$A$1:$V$1,0))</f>
        <v>Female</v>
      </c>
      <c r="E429" s="13" t="str">
        <f t="array" ref="E429">INDEX(manifest_11Sep!$A$1:$V$3202,MATCH($B429,manifest_11Sep!$B$1:$B$3202,0),MATCH(A.Arr9sepList!E$1,manifest_11Sep!$A$1:$V$1,0))</f>
        <v>Bella</v>
      </c>
      <c r="F429" s="13" t="str">
        <f t="array" ref="F429">INDEX(manifest_11Sep!$A$1:$V$3202,MATCH($B429,manifest_11Sep!$B$1:$B$3202,0),MATCH(A.Arr9sepList!F$1,manifest_11Sep!$A$1:$V$1,0))</f>
        <v>Samrith</v>
      </c>
      <c r="G429" s="13">
        <f t="array" ref="G429">INDEX(manifest_11Sep!$A$1:$V$3202,MATCH($B429,manifest_11Sep!$B$1:$B$3202,0),MATCH(A.Arr9sepList!G$1,manifest_11Sep!$A$1:$V$1,0))</f>
        <v>13</v>
      </c>
      <c r="H429" s="13" t="str">
        <f t="array" ref="H429">INDEX(manifest_11Sep!$A$1:$V$3202,MATCH($B429,manifest_11Sep!$B$1:$B$3202,0),MATCH(A.Arr9sepList!H$1,manifest_11Sep!$A$1:$V$1,0))</f>
        <v>Michelle Hong</v>
      </c>
      <c r="I429" s="13" t="str">
        <f t="array" ref="I429">INDEX(manifest_11Sep!$A$1:$V$3202,MATCH($B429,manifest_11Sep!$B$1:$B$3202,0),MATCH(A.Arr9sepList!I$1,manifest_11Sep!$A$1:$V$1,0))</f>
        <v>Air Premia</v>
      </c>
      <c r="J429" s="13" t="str">
        <f t="array" ref="J429">INDEX(manifest_11Sep!$A$1:$V$3202,MATCH($B429,manifest_11Sep!$B$1:$B$3202,0),MATCH(A.Arr9sepList!J$1,manifest_11Sep!$A$1:$V$1,0))</f>
        <v>YP 732</v>
      </c>
      <c r="K429" s="13" t="str">
        <f t="array" ref="K429">INDEX(manifest_11Sep!$A$1:$V$3202,MATCH($B429,manifest_11Sep!$B$1:$B$3202,0),MATCH(A.Arr9sepList!K$1,manifest_11Sep!$A$1:$V$1,0))</f>
        <v>13-thg 9-25</v>
      </c>
      <c r="L429" s="14">
        <f t="array" ref="L429">INDEX(manifest_11Sep!$A$1:$V$3202,MATCH($B429,manifest_11Sep!$B$1:$B$3202,0),MATCH(A.Arr9sepList!L$1,manifest_11Sep!$A$1:$V$1,0))</f>
        <v>0.62847222222222221</v>
      </c>
      <c r="M429" s="13" t="str">
        <f t="array" ref="M429">INDEX(manifest_11Sep!$A$1:$V$3202,MATCH($B429,manifest_11Sep!$B$1:$B$3202,0),MATCH(A.Arr9sepList!M$1,manifest_11Sep!$A$1:$V$1,0))</f>
        <v>ICN-T1</v>
      </c>
      <c r="N429" s="13" t="str">
        <f t="array" ref="N429">INDEX(manifest_11Sep!$A$1:$V$3202,MATCH($B429,manifest_11Sep!$B$1:$B$3202,0),MATCH(A.Arr9sepList!N$1,manifest_11Sep!$A$1:$V$1,0))</f>
        <v>FAIRMONT</v>
      </c>
      <c r="O429" s="15"/>
      <c r="P429" s="20"/>
      <c r="Q429" s="16">
        <v>462710884</v>
      </c>
      <c r="R429" s="16" t="s">
        <v>43</v>
      </c>
      <c r="S429" s="13">
        <f t="array" ref="S429">INDEX(manifest_11Sep!$A$1:$V$3202,MATCH($B429,manifest_11Sep!$B$1:$B$3202,0),MATCH(A.Arr9sepList!S$1,manifest_11Sep!$A$1:$V$1,0))</f>
        <v>0</v>
      </c>
    </row>
    <row r="430" spans="1:19" ht="15.75" customHeight="1">
      <c r="A430" s="13" t="str">
        <f t="array" ref="A430">INDEX(manifest_11Sep!$A$1:$V$3202,MATCH($B430,manifest_11Sep!$B$1:$B$3202,0),MATCH(A.Arr9sepList!A$1,manifest_11Sep!$A$1:$V$1,0))</f>
        <v>A</v>
      </c>
      <c r="B430" s="13" t="s">
        <v>3608</v>
      </c>
      <c r="C430" s="13" t="str">
        <f t="array" ref="C430">INDEX(manifest_11Sep!$A$1:$V$3202,MATCH($B430,manifest_11Sep!$B$1:$B$3202,0),MATCH(A.Arr9sepList!C$1,manifest_11Sep!$A$1:$V$1,0))</f>
        <v>YKNJLWXJGXC</v>
      </c>
      <c r="D430" s="13" t="str">
        <f t="array" ref="D430">INDEX(manifest_11Sep!$A$1:$V$3202,MATCH($B430,manifest_11Sep!$B$1:$B$3202,0),MATCH(A.Arr9sepList!D$1,manifest_11Sep!$A$1:$V$1,0))</f>
        <v>Female</v>
      </c>
      <c r="E430" s="13" t="str">
        <f t="array" ref="E430">INDEX(manifest_11Sep!$A$1:$V$3202,MATCH($B430,manifest_11Sep!$B$1:$B$3202,0),MATCH(A.Arr9sepList!E$1,manifest_11Sep!$A$1:$V$1,0))</f>
        <v>Stacey Thuytien</v>
      </c>
      <c r="F430" s="13" t="str">
        <f t="array" ref="F430">INDEX(manifest_11Sep!$A$1:$V$3202,MATCH($B430,manifest_11Sep!$B$1:$B$3202,0),MATCH(A.Arr9sepList!F$1,manifest_11Sep!$A$1:$V$1,0))</f>
        <v>Tran</v>
      </c>
      <c r="G430" s="13">
        <f t="array" ref="G430">INDEX(manifest_11Sep!$A$1:$V$3202,MATCH($B430,manifest_11Sep!$B$1:$B$3202,0),MATCH(A.Arr9sepList!G$1,manifest_11Sep!$A$1:$V$1,0))</f>
        <v>51</v>
      </c>
      <c r="H430" s="13" t="str">
        <f t="array" ref="H430">INDEX(manifest_11Sep!$A$1:$V$3202,MATCH($B430,manifest_11Sep!$B$1:$B$3202,0),MATCH(A.Arr9sepList!H$1,manifest_11Sep!$A$1:$V$1,0))</f>
        <v>Michelle Hong</v>
      </c>
      <c r="I430" s="13" t="str">
        <f t="array" ref="I430">INDEX(manifest_11Sep!$A$1:$V$3202,MATCH($B430,manifest_11Sep!$B$1:$B$3202,0),MATCH(A.Arr9sepList!I$1,manifest_11Sep!$A$1:$V$1,0))</f>
        <v>Air Premia</v>
      </c>
      <c r="J430" s="13" t="str">
        <f t="array" ref="J430">INDEX(manifest_11Sep!$A$1:$V$3202,MATCH($B430,manifest_11Sep!$B$1:$B$3202,0),MATCH(A.Arr9sepList!J$1,manifest_11Sep!$A$1:$V$1,0))</f>
        <v>YP 732</v>
      </c>
      <c r="K430" s="13" t="str">
        <f t="array" ref="K430">INDEX(manifest_11Sep!$A$1:$V$3202,MATCH($B430,manifest_11Sep!$B$1:$B$3202,0),MATCH(A.Arr9sepList!K$1,manifest_11Sep!$A$1:$V$1,0))</f>
        <v>13-thg 9-25</v>
      </c>
      <c r="L430" s="14">
        <f t="array" ref="L430">INDEX(manifest_11Sep!$A$1:$V$3202,MATCH($B430,manifest_11Sep!$B$1:$B$3202,0),MATCH(A.Arr9sepList!L$1,manifest_11Sep!$A$1:$V$1,0))</f>
        <v>0.62847222222222221</v>
      </c>
      <c r="M430" s="13" t="str">
        <f t="array" ref="M430">INDEX(manifest_11Sep!$A$1:$V$3202,MATCH($B430,manifest_11Sep!$B$1:$B$3202,0),MATCH(A.Arr9sepList!M$1,manifest_11Sep!$A$1:$V$1,0))</f>
        <v>ICN-T1</v>
      </c>
      <c r="N430" s="13" t="str">
        <f t="array" ref="N430">INDEX(manifest_11Sep!$A$1:$V$3202,MATCH($B430,manifest_11Sep!$B$1:$B$3202,0),MATCH(A.Arr9sepList!N$1,manifest_11Sep!$A$1:$V$1,0))</f>
        <v>FAIRMONT</v>
      </c>
      <c r="O430" s="15"/>
      <c r="P430" s="20"/>
      <c r="Q430" s="16">
        <v>462710888</v>
      </c>
      <c r="R430" s="16" t="s">
        <v>43</v>
      </c>
      <c r="S430" s="13">
        <f t="array" ref="S430">INDEX(manifest_11Sep!$A$1:$V$3202,MATCH($B430,manifest_11Sep!$B$1:$B$3202,0),MATCH(A.Arr9sepList!S$1,manifest_11Sep!$A$1:$V$1,0))</f>
        <v>0</v>
      </c>
    </row>
    <row r="431" spans="1:19" ht="15.75" customHeight="1">
      <c r="A431" s="13" t="str">
        <f t="array" ref="A431">INDEX(manifest_11Sep!$A$1:$V$3202,MATCH($B431,manifest_11Sep!$B$1:$B$3202,0),MATCH(A.Arr9sepList!A$1,manifest_11Sep!$A$1:$V$1,0))</f>
        <v>A</v>
      </c>
      <c r="B431" s="13" t="s">
        <v>3610</v>
      </c>
      <c r="C431" s="13" t="str">
        <f t="array" ref="C431">INDEX(manifest_11Sep!$A$1:$V$3202,MATCH($B431,manifest_11Sep!$B$1:$B$3202,0),MATCH(A.Arr9sepList!C$1,manifest_11Sep!$A$1:$V$1,0))</f>
        <v>YKNJLWXJGXC</v>
      </c>
      <c r="D431" s="13" t="str">
        <f t="array" ref="D431">INDEX(manifest_11Sep!$A$1:$V$3202,MATCH($B431,manifest_11Sep!$B$1:$B$3202,0),MATCH(A.Arr9sepList!D$1,manifest_11Sep!$A$1:$V$1,0))</f>
        <v>Female</v>
      </c>
      <c r="E431" s="13" t="str">
        <f t="array" ref="E431">INDEX(manifest_11Sep!$A$1:$V$3202,MATCH($B431,manifest_11Sep!$B$1:$B$3202,0),MATCH(A.Arr9sepList!E$1,manifest_11Sep!$A$1:$V$1,0))</f>
        <v>Mina Uyen</v>
      </c>
      <c r="F431" s="13" t="str">
        <f t="array" ref="F431">INDEX(manifest_11Sep!$A$1:$V$3202,MATCH($B431,manifest_11Sep!$B$1:$B$3202,0),MATCH(A.Arr9sepList!F$1,manifest_11Sep!$A$1:$V$1,0))</f>
        <v>Nguyen</v>
      </c>
      <c r="G431" s="13">
        <f t="array" ref="G431">INDEX(manifest_11Sep!$A$1:$V$3202,MATCH($B431,manifest_11Sep!$B$1:$B$3202,0),MATCH(A.Arr9sepList!G$1,manifest_11Sep!$A$1:$V$1,0))</f>
        <v>55</v>
      </c>
      <c r="H431" s="13" t="str">
        <f t="array" ref="H431">INDEX(manifest_11Sep!$A$1:$V$3202,MATCH($B431,manifest_11Sep!$B$1:$B$3202,0),MATCH(A.Arr9sepList!H$1,manifest_11Sep!$A$1:$V$1,0))</f>
        <v>Michelle Hong</v>
      </c>
      <c r="I431" s="13" t="str">
        <f t="array" ref="I431">INDEX(manifest_11Sep!$A$1:$V$3202,MATCH($B431,manifest_11Sep!$B$1:$B$3202,0),MATCH(A.Arr9sepList!I$1,manifest_11Sep!$A$1:$V$1,0))</f>
        <v>Air Premia</v>
      </c>
      <c r="J431" s="13" t="str">
        <f t="array" ref="J431">INDEX(manifest_11Sep!$A$1:$V$3202,MATCH($B431,manifest_11Sep!$B$1:$B$3202,0),MATCH(A.Arr9sepList!J$1,manifest_11Sep!$A$1:$V$1,0))</f>
        <v>YP 732</v>
      </c>
      <c r="K431" s="13" t="str">
        <f t="array" ref="K431">INDEX(manifest_11Sep!$A$1:$V$3202,MATCH($B431,manifest_11Sep!$B$1:$B$3202,0),MATCH(A.Arr9sepList!K$1,manifest_11Sep!$A$1:$V$1,0))</f>
        <v>13-thg 9-25</v>
      </c>
      <c r="L431" s="14">
        <f t="array" ref="L431">INDEX(manifest_11Sep!$A$1:$V$3202,MATCH($B431,manifest_11Sep!$B$1:$B$3202,0),MATCH(A.Arr9sepList!L$1,manifest_11Sep!$A$1:$V$1,0))</f>
        <v>0.62847222222222221</v>
      </c>
      <c r="M431" s="13" t="str">
        <f t="array" ref="M431">INDEX(manifest_11Sep!$A$1:$V$3202,MATCH($B431,manifest_11Sep!$B$1:$B$3202,0),MATCH(A.Arr9sepList!M$1,manifest_11Sep!$A$1:$V$1,0))</f>
        <v>ICN-T1</v>
      </c>
      <c r="N431" s="13" t="str">
        <f t="array" ref="N431">INDEX(manifest_11Sep!$A$1:$V$3202,MATCH($B431,manifest_11Sep!$B$1:$B$3202,0),MATCH(A.Arr9sepList!N$1,manifest_11Sep!$A$1:$V$1,0))</f>
        <v>FAIRMONT</v>
      </c>
      <c r="O431" s="15"/>
      <c r="P431" s="20"/>
      <c r="Q431" s="16">
        <v>462710888</v>
      </c>
      <c r="R431" s="16" t="s">
        <v>43</v>
      </c>
      <c r="S431" s="13">
        <f t="array" ref="S431">INDEX(manifest_11Sep!$A$1:$V$3202,MATCH($B431,manifest_11Sep!$B$1:$B$3202,0),MATCH(A.Arr9sepList!S$1,manifest_11Sep!$A$1:$V$1,0))</f>
        <v>0</v>
      </c>
    </row>
    <row r="432" spans="1:19" ht="15.75" customHeight="1">
      <c r="A432" s="13" t="str">
        <f t="array" ref="A432">INDEX(manifest_11Sep!$A$1:$V$3202,MATCH($B432,manifest_11Sep!$B$1:$B$3202,0),MATCH(A.Arr9sepList!A$1,manifest_11Sep!$A$1:$V$1,0))</f>
        <v>A</v>
      </c>
      <c r="B432" s="13" t="s">
        <v>3622</v>
      </c>
      <c r="C432" s="13" t="str">
        <f t="array" ref="C432">INDEX(manifest_11Sep!$A$1:$V$3202,MATCH($B432,manifest_11Sep!$B$1:$B$3202,0),MATCH(A.Arr9sepList!C$1,manifest_11Sep!$A$1:$V$1,0))</f>
        <v>QTNL4D6P4GJ</v>
      </c>
      <c r="D432" s="13" t="str">
        <f t="array" ref="D432">INDEX(manifest_11Sep!$A$1:$V$3202,MATCH($B432,manifest_11Sep!$B$1:$B$3202,0),MATCH(A.Arr9sepList!D$1,manifest_11Sep!$A$1:$V$1,0))</f>
        <v>Female</v>
      </c>
      <c r="E432" s="13" t="str">
        <f t="array" ref="E432">INDEX(manifest_11Sep!$A$1:$V$3202,MATCH($B432,manifest_11Sep!$B$1:$B$3202,0),MATCH(A.Arr9sepList!E$1,manifest_11Sep!$A$1:$V$1,0))</f>
        <v>Ngoc Kim</v>
      </c>
      <c r="F432" s="13" t="str">
        <f t="array" ref="F432">INDEX(manifest_11Sep!$A$1:$V$3202,MATCH($B432,manifest_11Sep!$B$1:$B$3202,0),MATCH(A.Arr9sepList!F$1,manifest_11Sep!$A$1:$V$1,0))</f>
        <v>Duong</v>
      </c>
      <c r="G432" s="13">
        <f t="array" ref="G432">INDEX(manifest_11Sep!$A$1:$V$3202,MATCH($B432,manifest_11Sep!$B$1:$B$3202,0),MATCH(A.Arr9sepList!G$1,manifest_11Sep!$A$1:$V$1,0))</f>
        <v>61</v>
      </c>
      <c r="H432" s="13" t="str">
        <f t="array" ref="H432">INDEX(manifest_11Sep!$A$1:$V$3202,MATCH($B432,manifest_11Sep!$B$1:$B$3202,0),MATCH(A.Arr9sepList!H$1,manifest_11Sep!$A$1:$V$1,0))</f>
        <v>Michelle Hong</v>
      </c>
      <c r="I432" s="13" t="str">
        <f t="array" ref="I432">INDEX(manifest_11Sep!$A$1:$V$3202,MATCH($B432,manifest_11Sep!$B$1:$B$3202,0),MATCH(A.Arr9sepList!I$1,manifest_11Sep!$A$1:$V$1,0))</f>
        <v>Air Premia</v>
      </c>
      <c r="J432" s="13" t="str">
        <f t="array" ref="J432">INDEX(manifest_11Sep!$A$1:$V$3202,MATCH($B432,manifest_11Sep!$B$1:$B$3202,0),MATCH(A.Arr9sepList!J$1,manifest_11Sep!$A$1:$V$1,0))</f>
        <v>YP 732</v>
      </c>
      <c r="K432" s="13" t="str">
        <f t="array" ref="K432">INDEX(manifest_11Sep!$A$1:$V$3202,MATCH($B432,manifest_11Sep!$B$1:$B$3202,0),MATCH(A.Arr9sepList!K$1,manifest_11Sep!$A$1:$V$1,0))</f>
        <v>13-thg 9-25</v>
      </c>
      <c r="L432" s="14">
        <f t="array" ref="L432">INDEX(manifest_11Sep!$A$1:$V$3202,MATCH($B432,manifest_11Sep!$B$1:$B$3202,0),MATCH(A.Arr9sepList!L$1,manifest_11Sep!$A$1:$V$1,0))</f>
        <v>0.62847222222222221</v>
      </c>
      <c r="M432" s="13" t="str">
        <f t="array" ref="M432">INDEX(manifest_11Sep!$A$1:$V$3202,MATCH($B432,manifest_11Sep!$B$1:$B$3202,0),MATCH(A.Arr9sepList!M$1,manifest_11Sep!$A$1:$V$1,0))</f>
        <v>ICN-T1</v>
      </c>
      <c r="N432" s="13" t="str">
        <f t="array" ref="N432">INDEX(manifest_11Sep!$A$1:$V$3202,MATCH($B432,manifest_11Sep!$B$1:$B$3202,0),MATCH(A.Arr9sepList!N$1,manifest_11Sep!$A$1:$V$1,0))</f>
        <v>FAIRMONT</v>
      </c>
      <c r="O432" s="15"/>
      <c r="P432" s="20"/>
      <c r="Q432" s="16">
        <v>462710890</v>
      </c>
      <c r="R432" s="16" t="s">
        <v>61</v>
      </c>
      <c r="S432" s="13">
        <f t="array" ref="S432">INDEX(manifest_11Sep!$A$1:$V$3202,MATCH($B432,manifest_11Sep!$B$1:$B$3202,0),MATCH(A.Arr9sepList!S$1,manifest_11Sep!$A$1:$V$1,0))</f>
        <v>0</v>
      </c>
    </row>
    <row r="433" spans="1:19" ht="15.75" customHeight="1">
      <c r="A433" s="13" t="str">
        <f t="array" ref="A433">INDEX(manifest_11Sep!$A$1:$V$3202,MATCH($B433,manifest_11Sep!$B$1:$B$3202,0),MATCH(A.Arr9sepList!A$1,manifest_11Sep!$A$1:$V$1,0))</f>
        <v>A</v>
      </c>
      <c r="B433" s="13" t="s">
        <v>262</v>
      </c>
      <c r="C433" s="13" t="str">
        <f t="array" ref="C433">INDEX(manifest_11Sep!$A$1:$V$3202,MATCH($B433,manifest_11Sep!$B$1:$B$3202,0),MATCH(A.Arr9sepList!C$1,manifest_11Sep!$A$1:$V$1,0))</f>
        <v>P9NGLZRFH7P</v>
      </c>
      <c r="D433" s="13" t="str">
        <f t="array" ref="D433">INDEX(manifest_11Sep!$A$1:$V$3202,MATCH($B433,manifest_11Sep!$B$1:$B$3202,0),MATCH(A.Arr9sepList!D$1,manifest_11Sep!$A$1:$V$1,0))</f>
        <v>Female</v>
      </c>
      <c r="E433" s="13" t="str">
        <f t="array" ref="E433">INDEX(manifest_11Sep!$A$1:$V$3202,MATCH($B433,manifest_11Sep!$B$1:$B$3202,0),MATCH(A.Arr9sepList!E$1,manifest_11Sep!$A$1:$V$1,0))</f>
        <v>Rosalinda Barcelon</v>
      </c>
      <c r="F433" s="13" t="str">
        <f t="array" ref="F433">INDEX(manifest_11Sep!$A$1:$V$3202,MATCH($B433,manifest_11Sep!$B$1:$B$3202,0),MATCH(A.Arr9sepList!F$1,manifest_11Sep!$A$1:$V$1,0))</f>
        <v>Amacan</v>
      </c>
      <c r="G433" s="13">
        <f t="array" ref="G433">INDEX(manifest_11Sep!$A$1:$V$3202,MATCH($B433,manifest_11Sep!$B$1:$B$3202,0),MATCH(A.Arr9sepList!G$1,manifest_11Sep!$A$1:$V$1,0))</f>
        <v>51</v>
      </c>
      <c r="H433" s="13" t="str">
        <f t="array" ref="H433">INDEX(manifest_11Sep!$A$1:$V$3202,MATCH($B433,manifest_11Sep!$B$1:$B$3202,0),MATCH(A.Arr9sepList!H$1,manifest_11Sep!$A$1:$V$1,0))</f>
        <v>Alicia Nguyen 1</v>
      </c>
      <c r="I433" s="13" t="str">
        <f t="array" ref="I433">INDEX(manifest_11Sep!$A$1:$V$3202,MATCH($B433,manifest_11Sep!$B$1:$B$3202,0),MATCH(A.Arr9sepList!I$1,manifest_11Sep!$A$1:$V$1,0))</f>
        <v>Air Premia</v>
      </c>
      <c r="J433" s="13" t="str">
        <f t="array" ref="J433">INDEX(manifest_11Sep!$A$1:$V$3202,MATCH($B433,manifest_11Sep!$B$1:$B$3202,0),MATCH(A.Arr9sepList!J$1,manifest_11Sep!$A$1:$V$1,0))</f>
        <v>YP 732</v>
      </c>
      <c r="K433" s="13" t="str">
        <f t="array" ref="K433">INDEX(manifest_11Sep!$A$1:$V$3202,MATCH($B433,manifest_11Sep!$B$1:$B$3202,0),MATCH(A.Arr9sepList!K$1,manifest_11Sep!$A$1:$V$1,0))</f>
        <v>13-thg 9-25</v>
      </c>
      <c r="L433" s="14">
        <f t="array" ref="L433">INDEX(manifest_11Sep!$A$1:$V$3202,MATCH($B433,manifest_11Sep!$B$1:$B$3202,0),MATCH(A.Arr9sepList!L$1,manifest_11Sep!$A$1:$V$1,0))</f>
        <v>0.62847222222222221</v>
      </c>
      <c r="M433" s="13" t="str">
        <f t="array" ref="M433">INDEX(manifest_11Sep!$A$1:$V$3202,MATCH($B433,manifest_11Sep!$B$1:$B$3202,0),MATCH(A.Arr9sepList!M$1,manifest_11Sep!$A$1:$V$1,0))</f>
        <v>ICN-T1</v>
      </c>
      <c r="N433" s="13" t="str">
        <f t="array" ref="N433">INDEX(manifest_11Sep!$A$1:$V$3202,MATCH($B433,manifest_11Sep!$B$1:$B$3202,0),MATCH(A.Arr9sepList!N$1,manifest_11Sep!$A$1:$V$1,0))</f>
        <v>FAIRMONT</v>
      </c>
      <c r="O433" s="15"/>
      <c r="P433" s="20"/>
      <c r="Q433" s="16">
        <v>462710734</v>
      </c>
      <c r="R433" s="16" t="s">
        <v>43</v>
      </c>
      <c r="S433" s="13">
        <f t="array" ref="S433">INDEX(manifest_11Sep!$A$1:$V$3202,MATCH($B433,manifest_11Sep!$B$1:$B$3202,0),MATCH(A.Arr9sepList!S$1,manifest_11Sep!$A$1:$V$1,0))</f>
        <v>0</v>
      </c>
    </row>
    <row r="434" spans="1:19" ht="15.75" customHeight="1">
      <c r="A434" s="13" t="str">
        <f t="array" ref="A434">INDEX(manifest_11Sep!$A$1:$V$3202,MATCH($B434,manifest_11Sep!$B$1:$B$3202,0),MATCH(A.Arr9sepList!A$1,manifest_11Sep!$A$1:$V$1,0))</f>
        <v>A</v>
      </c>
      <c r="B434" s="13" t="s">
        <v>265</v>
      </c>
      <c r="C434" s="13" t="str">
        <f t="array" ref="C434">INDEX(manifest_11Sep!$A$1:$V$3202,MATCH($B434,manifest_11Sep!$B$1:$B$3202,0),MATCH(A.Arr9sepList!C$1,manifest_11Sep!$A$1:$V$1,0))</f>
        <v>P9NGLZRFH7P</v>
      </c>
      <c r="D434" s="13" t="str">
        <f t="array" ref="D434">INDEX(manifest_11Sep!$A$1:$V$3202,MATCH($B434,manifest_11Sep!$B$1:$B$3202,0),MATCH(A.Arr9sepList!D$1,manifest_11Sep!$A$1:$V$1,0))</f>
        <v>Male</v>
      </c>
      <c r="E434" s="13" t="str">
        <f t="array" ref="E434">INDEX(manifest_11Sep!$A$1:$V$3202,MATCH($B434,manifest_11Sep!$B$1:$B$3202,0),MATCH(A.Arr9sepList!E$1,manifest_11Sep!$A$1:$V$1,0))</f>
        <v>Justin Brian Millare</v>
      </c>
      <c r="F434" s="13" t="str">
        <f t="array" ref="F434">INDEX(manifest_11Sep!$A$1:$V$3202,MATCH($B434,manifest_11Sep!$B$1:$B$3202,0),MATCH(A.Arr9sepList!F$1,manifest_11Sep!$A$1:$V$1,0))</f>
        <v>Esteban</v>
      </c>
      <c r="G434" s="13">
        <f t="array" ref="G434">INDEX(manifest_11Sep!$A$1:$V$3202,MATCH($B434,manifest_11Sep!$B$1:$B$3202,0),MATCH(A.Arr9sepList!G$1,manifest_11Sep!$A$1:$V$1,0))</f>
        <v>26</v>
      </c>
      <c r="H434" s="13" t="str">
        <f t="array" ref="H434">INDEX(manifest_11Sep!$A$1:$V$3202,MATCH($B434,manifest_11Sep!$B$1:$B$3202,0),MATCH(A.Arr9sepList!H$1,manifest_11Sep!$A$1:$V$1,0))</f>
        <v>Alicia Nguyen 1</v>
      </c>
      <c r="I434" s="13" t="str">
        <f t="array" ref="I434">INDEX(manifest_11Sep!$A$1:$V$3202,MATCH($B434,manifest_11Sep!$B$1:$B$3202,0),MATCH(A.Arr9sepList!I$1,manifest_11Sep!$A$1:$V$1,0))</f>
        <v>Air Premia</v>
      </c>
      <c r="J434" s="13" t="str">
        <f t="array" ref="J434">INDEX(manifest_11Sep!$A$1:$V$3202,MATCH($B434,manifest_11Sep!$B$1:$B$3202,0),MATCH(A.Arr9sepList!J$1,manifest_11Sep!$A$1:$V$1,0))</f>
        <v>YP 732</v>
      </c>
      <c r="K434" s="13" t="str">
        <f t="array" ref="K434">INDEX(manifest_11Sep!$A$1:$V$3202,MATCH($B434,manifest_11Sep!$B$1:$B$3202,0),MATCH(A.Arr9sepList!K$1,manifest_11Sep!$A$1:$V$1,0))</f>
        <v>13-thg 9-25</v>
      </c>
      <c r="L434" s="14">
        <f t="array" ref="L434">INDEX(manifest_11Sep!$A$1:$V$3202,MATCH($B434,manifest_11Sep!$B$1:$B$3202,0),MATCH(A.Arr9sepList!L$1,manifest_11Sep!$A$1:$V$1,0))</f>
        <v>0.62847222222222221</v>
      </c>
      <c r="M434" s="13" t="str">
        <f t="array" ref="M434">INDEX(manifest_11Sep!$A$1:$V$3202,MATCH($B434,manifest_11Sep!$B$1:$B$3202,0),MATCH(A.Arr9sepList!M$1,manifest_11Sep!$A$1:$V$1,0))</f>
        <v>ICN-T1</v>
      </c>
      <c r="N434" s="13" t="str">
        <f t="array" ref="N434">INDEX(manifest_11Sep!$A$1:$V$3202,MATCH($B434,manifest_11Sep!$B$1:$B$3202,0),MATCH(A.Arr9sepList!N$1,manifest_11Sep!$A$1:$V$1,0))</f>
        <v>FAIRMONT</v>
      </c>
      <c r="O434" s="15"/>
      <c r="P434" s="20"/>
      <c r="Q434" s="16">
        <v>462710734</v>
      </c>
      <c r="R434" s="16" t="s">
        <v>43</v>
      </c>
      <c r="S434" s="13">
        <f t="array" ref="S434">INDEX(manifest_11Sep!$A$1:$V$3202,MATCH($B434,manifest_11Sep!$B$1:$B$3202,0),MATCH(A.Arr9sepList!S$1,manifest_11Sep!$A$1:$V$1,0))</f>
        <v>0</v>
      </c>
    </row>
    <row r="435" spans="1:19" ht="15.75" customHeight="1">
      <c r="A435" s="229" t="str">
        <f t="array" ref="A435">INDEX(manifest_11Sep!$A$1:$V$3202,MATCH($B435,manifest_11Sep!$B$1:$B$3202,0),MATCH(A.Arr9sepList!A$1,manifest_11Sep!$A$1:$V$1,0))</f>
        <v>A</v>
      </c>
      <c r="B435" s="229" t="s">
        <v>352</v>
      </c>
      <c r="C435" s="229" t="str">
        <f t="array" ref="C435">INDEX(manifest_11Sep!$A$1:$V$3202,MATCH($B435,manifest_11Sep!$B$1:$B$3202,0),MATCH(A.Arr9sepList!C$1,manifest_11Sep!$A$1:$V$1,0))</f>
        <v>9HN7LWDDZJL</v>
      </c>
      <c r="D435" s="229" t="str">
        <f t="array" ref="D435">INDEX(manifest_11Sep!$A$1:$V$3202,MATCH($B435,manifest_11Sep!$B$1:$B$3202,0),MATCH(A.Arr9sepList!D$1,manifest_11Sep!$A$1:$V$1,0))</f>
        <v>Female</v>
      </c>
      <c r="E435" s="229" t="str">
        <f t="array" ref="E435">INDEX(manifest_11Sep!$A$1:$V$3202,MATCH($B435,manifest_11Sep!$B$1:$B$3202,0),MATCH(A.Arr9sepList!E$1,manifest_11Sep!$A$1:$V$1,0))</f>
        <v>Ivanka</v>
      </c>
      <c r="F435" s="229" t="str">
        <f t="array" ref="F435">INDEX(manifest_11Sep!$A$1:$V$3202,MATCH($B435,manifest_11Sep!$B$1:$B$3202,0),MATCH(A.Arr9sepList!F$1,manifest_11Sep!$A$1:$V$1,0))</f>
        <v>Liao</v>
      </c>
      <c r="G435" s="229">
        <f t="array" ref="G435">INDEX(manifest_11Sep!$A$1:$V$3202,MATCH($B435,manifest_11Sep!$B$1:$B$3202,0),MATCH(A.Arr9sepList!G$1,manifest_11Sep!$A$1:$V$1,0))</f>
        <v>48</v>
      </c>
      <c r="H435" s="229" t="str">
        <f t="array" ref="H435">INDEX(manifest_11Sep!$A$1:$V$3202,MATCH($B435,manifest_11Sep!$B$1:$B$3202,0),MATCH(A.Arr9sepList!H$1,manifest_11Sep!$A$1:$V$1,0))</f>
        <v>Alicia Nguyen 2</v>
      </c>
      <c r="I435" s="229" t="str">
        <f t="array" ref="I435">INDEX(manifest_11Sep!$A$1:$V$3202,MATCH($B435,manifest_11Sep!$B$1:$B$3202,0),MATCH(A.Arr9sepList!I$1,manifest_11Sep!$A$1:$V$1,0))</f>
        <v>American Airlines</v>
      </c>
      <c r="J435" s="229" t="str">
        <f t="array" ref="J435">INDEX(manifest_11Sep!$A$1:$V$3202,MATCH($B435,manifest_11Sep!$B$1:$B$3202,0),MATCH(A.Arr9sepList!J$1,manifest_11Sep!$A$1:$V$1,0))</f>
        <v>AA 281</v>
      </c>
      <c r="K435" s="229" t="str">
        <f t="array" ref="K435">INDEX(manifest_11Sep!$A$1:$V$3202,MATCH($B435,manifest_11Sep!$B$1:$B$3202,0),MATCH(A.Arr9sepList!K$1,manifest_11Sep!$A$1:$V$1,0))</f>
        <v>13-thg 9-25</v>
      </c>
      <c r="L435" s="230">
        <f t="array" ref="L435">INDEX(manifest_11Sep!$A$1:$V$3202,MATCH($B435,manifest_11Sep!$B$1:$B$3202,0),MATCH(A.Arr9sepList!L$1,manifest_11Sep!$A$1:$V$1,0))</f>
        <v>0.64583333333333337</v>
      </c>
      <c r="M435" s="229" t="str">
        <f t="array" ref="M435">INDEX(manifest_11Sep!$A$1:$V$3202,MATCH($B435,manifest_11Sep!$B$1:$B$3202,0),MATCH(A.Arr9sepList!M$1,manifest_11Sep!$A$1:$V$1,0))</f>
        <v>ICN-T1</v>
      </c>
      <c r="N435" s="229" t="str">
        <f t="array" ref="N435">INDEX(manifest_11Sep!$A$1:$V$3202,MATCH($B435,manifest_11Sep!$B$1:$B$3202,0),MATCH(A.Arr9sepList!N$1,manifest_11Sep!$A$1:$V$1,0))</f>
        <v>FAIRMONT</v>
      </c>
      <c r="O435" s="231">
        <f>COUNTA(N435:N581)</f>
        <v>147</v>
      </c>
      <c r="P435" s="235"/>
      <c r="Q435" s="232">
        <v>462710747</v>
      </c>
      <c r="R435" s="232" t="s">
        <v>43</v>
      </c>
      <c r="S435" s="229">
        <f t="array" ref="S435">INDEX(manifest_11Sep!$A$1:$V$3202,MATCH($B435,manifest_11Sep!$B$1:$B$3202,0),MATCH(A.Arr9sepList!S$1,manifest_11Sep!$A$1:$V$1,0))</f>
        <v>0</v>
      </c>
    </row>
    <row r="436" spans="1:19" ht="15.75" customHeight="1">
      <c r="A436" s="13" t="str">
        <f t="array" ref="A436">INDEX(manifest_11Sep!$A$1:$V$3202,MATCH($B436,manifest_11Sep!$B$1:$B$3202,0),MATCH(A.Arr9sepList!A$1,manifest_11Sep!$A$1:$V$1,0))</f>
        <v>A</v>
      </c>
      <c r="B436" s="13" t="s">
        <v>355</v>
      </c>
      <c r="C436" s="13" t="str">
        <f t="array" ref="C436">INDEX(manifest_11Sep!$A$1:$V$3202,MATCH($B436,manifest_11Sep!$B$1:$B$3202,0),MATCH(A.Arr9sepList!C$1,manifest_11Sep!$A$1:$V$1,0))</f>
        <v>9HN7LWDDZJL</v>
      </c>
      <c r="D436" s="13" t="str">
        <f t="array" ref="D436">INDEX(manifest_11Sep!$A$1:$V$3202,MATCH($B436,manifest_11Sep!$B$1:$B$3202,0),MATCH(A.Arr9sepList!D$1,manifest_11Sep!$A$1:$V$1,0))</f>
        <v>Male</v>
      </c>
      <c r="E436" s="13" t="str">
        <f t="array" ref="E436">INDEX(manifest_11Sep!$A$1:$V$3202,MATCH($B436,manifest_11Sep!$B$1:$B$3202,0),MATCH(A.Arr9sepList!E$1,manifest_11Sep!$A$1:$V$1,0))</f>
        <v>Iswandy</v>
      </c>
      <c r="F436" s="13" t="str">
        <f t="array" ref="F436">INDEX(manifest_11Sep!$A$1:$V$3202,MATCH($B436,manifest_11Sep!$B$1:$B$3202,0),MATCH(A.Arr9sepList!F$1,manifest_11Sep!$A$1:$V$1,0))</f>
        <v>Wong</v>
      </c>
      <c r="G436" s="13">
        <f t="array" ref="G436">INDEX(manifest_11Sep!$A$1:$V$3202,MATCH($B436,manifest_11Sep!$B$1:$B$3202,0),MATCH(A.Arr9sepList!G$1,manifest_11Sep!$A$1:$V$1,0))</f>
        <v>57</v>
      </c>
      <c r="H436" s="13" t="str">
        <f t="array" ref="H436">INDEX(manifest_11Sep!$A$1:$V$3202,MATCH($B436,manifest_11Sep!$B$1:$B$3202,0),MATCH(A.Arr9sepList!H$1,manifest_11Sep!$A$1:$V$1,0))</f>
        <v>Alicia Nguyen 2</v>
      </c>
      <c r="I436" s="13" t="str">
        <f t="array" ref="I436">INDEX(manifest_11Sep!$A$1:$V$3202,MATCH($B436,manifest_11Sep!$B$1:$B$3202,0),MATCH(A.Arr9sepList!I$1,manifest_11Sep!$A$1:$V$1,0))</f>
        <v>American Airlines</v>
      </c>
      <c r="J436" s="13" t="str">
        <f t="array" ref="J436">INDEX(manifest_11Sep!$A$1:$V$3202,MATCH($B436,manifest_11Sep!$B$1:$B$3202,0),MATCH(A.Arr9sepList!J$1,manifest_11Sep!$A$1:$V$1,0))</f>
        <v>AA 281</v>
      </c>
      <c r="K436" s="13" t="str">
        <f t="array" ref="K436">INDEX(manifest_11Sep!$A$1:$V$3202,MATCH($B436,manifest_11Sep!$B$1:$B$3202,0),MATCH(A.Arr9sepList!K$1,manifest_11Sep!$A$1:$V$1,0))</f>
        <v>13-thg 9-25</v>
      </c>
      <c r="L436" s="14">
        <f t="array" ref="L436">INDEX(manifest_11Sep!$A$1:$V$3202,MATCH($B436,manifest_11Sep!$B$1:$B$3202,0),MATCH(A.Arr9sepList!L$1,manifest_11Sep!$A$1:$V$1,0))</f>
        <v>0.64583333333333337</v>
      </c>
      <c r="M436" s="13" t="str">
        <f t="array" ref="M436">INDEX(manifest_11Sep!$A$1:$V$3202,MATCH($B436,manifest_11Sep!$B$1:$B$3202,0),MATCH(A.Arr9sepList!M$1,manifest_11Sep!$A$1:$V$1,0))</f>
        <v>ICN-T1</v>
      </c>
      <c r="N436" s="13" t="str">
        <f t="array" ref="N436">INDEX(manifest_11Sep!$A$1:$V$3202,MATCH($B436,manifest_11Sep!$B$1:$B$3202,0),MATCH(A.Arr9sepList!N$1,manifest_11Sep!$A$1:$V$1,0))</f>
        <v>FAIRMONT</v>
      </c>
      <c r="O436" s="15"/>
      <c r="P436" s="20"/>
      <c r="Q436" s="16">
        <v>462710747</v>
      </c>
      <c r="R436" s="16" t="s">
        <v>43</v>
      </c>
      <c r="S436" s="13">
        <f t="array" ref="S436">INDEX(manifest_11Sep!$A$1:$V$3202,MATCH($B436,manifest_11Sep!$B$1:$B$3202,0),MATCH(A.Arr9sepList!S$1,manifest_11Sep!$A$1:$V$1,0))</f>
        <v>0</v>
      </c>
    </row>
    <row r="437" spans="1:19" ht="15.75" customHeight="1">
      <c r="A437" s="13" t="str">
        <f t="array" ref="A437">INDEX(manifest_11Sep!$A$1:$V$3202,MATCH($B437,manifest_11Sep!$B$1:$B$3202,0),MATCH(A.Arr9sepList!A$1,manifest_11Sep!$A$1:$V$1,0))</f>
        <v>A</v>
      </c>
      <c r="B437" s="13" t="s">
        <v>491</v>
      </c>
      <c r="C437" s="13" t="str">
        <f t="array" ref="C437">INDEX(manifest_11Sep!$A$1:$V$3202,MATCH($B437,manifest_11Sep!$B$1:$B$3202,0),MATCH(A.Arr9sepList!C$1,manifest_11Sep!$A$1:$V$1,0))</f>
        <v>CJNWVY9K7WS</v>
      </c>
      <c r="D437" s="13" t="str">
        <f t="array" ref="D437">INDEX(manifest_11Sep!$A$1:$V$3202,MATCH($B437,manifest_11Sep!$B$1:$B$3202,0),MATCH(A.Arr9sepList!D$1,manifest_11Sep!$A$1:$V$1,0))</f>
        <v>Female</v>
      </c>
      <c r="E437" s="13" t="str">
        <f t="array" ref="E437">INDEX(manifest_11Sep!$A$1:$V$3202,MATCH($B437,manifest_11Sep!$B$1:$B$3202,0),MATCH(A.Arr9sepList!E$1,manifest_11Sep!$A$1:$V$1,0))</f>
        <v>Maria</v>
      </c>
      <c r="F437" s="13" t="str">
        <f t="array" ref="F437">INDEX(manifest_11Sep!$A$1:$V$3202,MATCH($B437,manifest_11Sep!$B$1:$B$3202,0),MATCH(A.Arr9sepList!F$1,manifest_11Sep!$A$1:$V$1,0))</f>
        <v>Beane</v>
      </c>
      <c r="G437" s="13">
        <f t="array" ref="G437">INDEX(manifest_11Sep!$A$1:$V$3202,MATCH($B437,manifest_11Sep!$B$1:$B$3202,0),MATCH(A.Arr9sepList!G$1,manifest_11Sep!$A$1:$V$1,0))</f>
        <v>63</v>
      </c>
      <c r="H437" s="13" t="str">
        <f t="array" ref="H437">INDEX(manifest_11Sep!$A$1:$V$3202,MATCH($B437,manifest_11Sep!$B$1:$B$3202,0),MATCH(A.Arr9sepList!H$1,manifest_11Sep!$A$1:$V$1,0))</f>
        <v>Alicia Nguyen 2</v>
      </c>
      <c r="I437" s="13" t="str">
        <f t="array" ref="I437">INDEX(manifest_11Sep!$A$1:$V$3202,MATCH($B437,manifest_11Sep!$B$1:$B$3202,0),MATCH(A.Arr9sepList!I$1,manifest_11Sep!$A$1:$V$1,0))</f>
        <v>American Airlines</v>
      </c>
      <c r="J437" s="13" t="str">
        <f t="array" ref="J437">INDEX(manifest_11Sep!$A$1:$V$3202,MATCH($B437,manifest_11Sep!$B$1:$B$3202,0),MATCH(A.Arr9sepList!J$1,manifest_11Sep!$A$1:$V$1,0))</f>
        <v>AA 281</v>
      </c>
      <c r="K437" s="13" t="str">
        <f t="array" ref="K437">INDEX(manifest_11Sep!$A$1:$V$3202,MATCH($B437,manifest_11Sep!$B$1:$B$3202,0),MATCH(A.Arr9sepList!K$1,manifest_11Sep!$A$1:$V$1,0))</f>
        <v>13-thg 9-25</v>
      </c>
      <c r="L437" s="14">
        <f t="array" ref="L437">INDEX(manifest_11Sep!$A$1:$V$3202,MATCH($B437,manifest_11Sep!$B$1:$B$3202,0),MATCH(A.Arr9sepList!L$1,manifest_11Sep!$A$1:$V$1,0))</f>
        <v>0.64583333333333337</v>
      </c>
      <c r="M437" s="13" t="str">
        <f t="array" ref="M437">INDEX(manifest_11Sep!$A$1:$V$3202,MATCH($B437,manifest_11Sep!$B$1:$B$3202,0),MATCH(A.Arr9sepList!M$1,manifest_11Sep!$A$1:$V$1,0))</f>
        <v>ICN-T1</v>
      </c>
      <c r="N437" s="13" t="str">
        <f t="array" ref="N437">INDEX(manifest_11Sep!$A$1:$V$3202,MATCH($B437,manifest_11Sep!$B$1:$B$3202,0),MATCH(A.Arr9sepList!N$1,manifest_11Sep!$A$1:$V$1,0))</f>
        <v>FAIRMONT</v>
      </c>
      <c r="O437" s="15"/>
      <c r="P437" s="20"/>
      <c r="Q437" s="16">
        <v>462710768</v>
      </c>
      <c r="R437" s="16" t="s">
        <v>43</v>
      </c>
      <c r="S437" s="13">
        <f t="array" ref="S437">INDEX(manifest_11Sep!$A$1:$V$3202,MATCH($B437,manifest_11Sep!$B$1:$B$3202,0),MATCH(A.Arr9sepList!S$1,manifest_11Sep!$A$1:$V$1,0))</f>
        <v>0</v>
      </c>
    </row>
    <row r="438" spans="1:19" ht="15.75" customHeight="1">
      <c r="A438" s="13" t="str">
        <f t="array" ref="A438">INDEX(manifest_11Sep!$A$1:$V$3202,MATCH($B438,manifest_11Sep!$B$1:$B$3202,0),MATCH(A.Arr9sepList!A$1,manifest_11Sep!$A$1:$V$1,0))</f>
        <v>A</v>
      </c>
      <c r="B438" s="13" t="s">
        <v>494</v>
      </c>
      <c r="C438" s="13" t="str">
        <f t="array" ref="C438">INDEX(manifest_11Sep!$A$1:$V$3202,MATCH($B438,manifest_11Sep!$B$1:$B$3202,0),MATCH(A.Arr9sepList!C$1,manifest_11Sep!$A$1:$V$1,0))</f>
        <v>CJNWVY9K7WS</v>
      </c>
      <c r="D438" s="13" t="str">
        <f t="array" ref="D438">INDEX(manifest_11Sep!$A$1:$V$3202,MATCH($B438,manifest_11Sep!$B$1:$B$3202,0),MATCH(A.Arr9sepList!D$1,manifest_11Sep!$A$1:$V$1,0))</f>
        <v>Male</v>
      </c>
      <c r="E438" s="13" t="str">
        <f t="array" ref="E438">INDEX(manifest_11Sep!$A$1:$V$3202,MATCH($B438,manifest_11Sep!$B$1:$B$3202,0),MATCH(A.Arr9sepList!E$1,manifest_11Sep!$A$1:$V$1,0))</f>
        <v>Theodore Elliot</v>
      </c>
      <c r="F438" s="13" t="str">
        <f t="array" ref="F438">INDEX(manifest_11Sep!$A$1:$V$3202,MATCH($B438,manifest_11Sep!$B$1:$B$3202,0),MATCH(A.Arr9sepList!F$1,manifest_11Sep!$A$1:$V$1,0))</f>
        <v>Beane</v>
      </c>
      <c r="G438" s="13">
        <f t="array" ref="G438">INDEX(manifest_11Sep!$A$1:$V$3202,MATCH($B438,manifest_11Sep!$B$1:$B$3202,0),MATCH(A.Arr9sepList!G$1,manifest_11Sep!$A$1:$V$1,0))</f>
        <v>66</v>
      </c>
      <c r="H438" s="13" t="str">
        <f t="array" ref="H438">INDEX(manifest_11Sep!$A$1:$V$3202,MATCH($B438,manifest_11Sep!$B$1:$B$3202,0),MATCH(A.Arr9sepList!H$1,manifest_11Sep!$A$1:$V$1,0))</f>
        <v>Alicia Nguyen 2</v>
      </c>
      <c r="I438" s="13" t="str">
        <f t="array" ref="I438">INDEX(manifest_11Sep!$A$1:$V$3202,MATCH($B438,manifest_11Sep!$B$1:$B$3202,0),MATCH(A.Arr9sepList!I$1,manifest_11Sep!$A$1:$V$1,0))</f>
        <v>American Airlines</v>
      </c>
      <c r="J438" s="13" t="str">
        <f t="array" ref="J438">INDEX(manifest_11Sep!$A$1:$V$3202,MATCH($B438,manifest_11Sep!$B$1:$B$3202,0),MATCH(A.Arr9sepList!J$1,manifest_11Sep!$A$1:$V$1,0))</f>
        <v>AA 281</v>
      </c>
      <c r="K438" s="13" t="str">
        <f t="array" ref="K438">INDEX(manifest_11Sep!$A$1:$V$3202,MATCH($B438,manifest_11Sep!$B$1:$B$3202,0),MATCH(A.Arr9sepList!K$1,manifest_11Sep!$A$1:$V$1,0))</f>
        <v>13-thg 9-25</v>
      </c>
      <c r="L438" s="14">
        <f t="array" ref="L438">INDEX(manifest_11Sep!$A$1:$V$3202,MATCH($B438,manifest_11Sep!$B$1:$B$3202,0),MATCH(A.Arr9sepList!L$1,manifest_11Sep!$A$1:$V$1,0))</f>
        <v>0.64583333333333337</v>
      </c>
      <c r="M438" s="13" t="str">
        <f t="array" ref="M438">INDEX(manifest_11Sep!$A$1:$V$3202,MATCH($B438,manifest_11Sep!$B$1:$B$3202,0),MATCH(A.Arr9sepList!M$1,manifest_11Sep!$A$1:$V$1,0))</f>
        <v>ICN-T1</v>
      </c>
      <c r="N438" s="13" t="str">
        <f t="array" ref="N438">INDEX(manifest_11Sep!$A$1:$V$3202,MATCH($B438,manifest_11Sep!$B$1:$B$3202,0),MATCH(A.Arr9sepList!N$1,manifest_11Sep!$A$1:$V$1,0))</f>
        <v>FAIRMONT</v>
      </c>
      <c r="O438" s="15"/>
      <c r="P438" s="20"/>
      <c r="Q438" s="16">
        <v>462710768</v>
      </c>
      <c r="R438" s="16" t="s">
        <v>43</v>
      </c>
      <c r="S438" s="13">
        <f t="array" ref="S438">INDEX(manifest_11Sep!$A$1:$V$3202,MATCH($B438,manifest_11Sep!$B$1:$B$3202,0),MATCH(A.Arr9sepList!S$1,manifest_11Sep!$A$1:$V$1,0))</f>
        <v>0</v>
      </c>
    </row>
    <row r="439" spans="1:19" ht="15.75" customHeight="1">
      <c r="A439" s="13" t="str">
        <f t="array" ref="A439">INDEX(manifest_11Sep!$A$1:$V$3202,MATCH($B439,manifest_11Sep!$B$1:$B$3202,0),MATCH(A.Arr9sepList!A$1,manifest_11Sep!$A$1:$V$1,0))</f>
        <v>A</v>
      </c>
      <c r="B439" s="13" t="s">
        <v>1932</v>
      </c>
      <c r="C439" s="13" t="str">
        <f t="array" ref="C439">INDEX(manifest_11Sep!$A$1:$V$3202,MATCH($B439,manifest_11Sep!$B$1:$B$3202,0),MATCH(A.Arr9sepList!C$1,manifest_11Sep!$A$1:$V$1,0))</f>
        <v>2FNQMRSVQXR</v>
      </c>
      <c r="D439" s="13" t="str">
        <f t="array" ref="D439">INDEX(manifest_11Sep!$A$1:$V$3202,MATCH($B439,manifest_11Sep!$B$1:$B$3202,0),MATCH(A.Arr9sepList!D$1,manifest_11Sep!$A$1:$V$1,0))</f>
        <v>Female</v>
      </c>
      <c r="E439" s="13" t="str">
        <f t="array" ref="E439">INDEX(manifest_11Sep!$A$1:$V$3202,MATCH($B439,manifest_11Sep!$B$1:$B$3202,0),MATCH(A.Arr9sepList!E$1,manifest_11Sep!$A$1:$V$1,0))</f>
        <v>Chimatara</v>
      </c>
      <c r="F439" s="13" t="str">
        <f t="array" ref="F439">INDEX(manifest_11Sep!$A$1:$V$3202,MATCH($B439,manifest_11Sep!$B$1:$B$3202,0),MATCH(A.Arr9sepList!F$1,manifest_11Sep!$A$1:$V$1,0))</f>
        <v>Nwoke</v>
      </c>
      <c r="G439" s="13">
        <f t="array" ref="G439">INDEX(manifest_11Sep!$A$1:$V$3202,MATCH($B439,manifest_11Sep!$B$1:$B$3202,0),MATCH(A.Arr9sepList!G$1,manifest_11Sep!$A$1:$V$1,0))</f>
        <v>62</v>
      </c>
      <c r="H439" s="13" t="str">
        <f t="array" ref="H439">INDEX(manifest_11Sep!$A$1:$V$3202,MATCH($B439,manifest_11Sep!$B$1:$B$3202,0),MATCH(A.Arr9sepList!H$1,manifest_11Sep!$A$1:$V$1,0))</f>
        <v>Donatus Onwuanaegbule</v>
      </c>
      <c r="I439" s="13" t="str">
        <f t="array" ref="I439">INDEX(manifest_11Sep!$A$1:$V$3202,MATCH($B439,manifest_11Sep!$B$1:$B$3202,0),MATCH(A.Arr9sepList!I$1,manifest_11Sep!$A$1:$V$1,0))</f>
        <v>American Airlines</v>
      </c>
      <c r="J439" s="13" t="str">
        <f t="array" ref="J439">INDEX(manifest_11Sep!$A$1:$V$3202,MATCH($B439,manifest_11Sep!$B$1:$B$3202,0),MATCH(A.Arr9sepList!J$1,manifest_11Sep!$A$1:$V$1,0))</f>
        <v>AA 281</v>
      </c>
      <c r="K439" s="13" t="str">
        <f t="array" ref="K439">INDEX(manifest_11Sep!$A$1:$V$3202,MATCH($B439,manifest_11Sep!$B$1:$B$3202,0),MATCH(A.Arr9sepList!K$1,manifest_11Sep!$A$1:$V$1,0))</f>
        <v>13-thg 9-25</v>
      </c>
      <c r="L439" s="14">
        <f t="array" ref="L439">INDEX(manifest_11Sep!$A$1:$V$3202,MATCH($B439,manifest_11Sep!$B$1:$B$3202,0),MATCH(A.Arr9sepList!L$1,manifest_11Sep!$A$1:$V$1,0))</f>
        <v>0.64583333333333337</v>
      </c>
      <c r="M439" s="13" t="str">
        <f t="array" ref="M439">INDEX(manifest_11Sep!$A$1:$V$3202,MATCH($B439,manifest_11Sep!$B$1:$B$3202,0),MATCH(A.Arr9sepList!M$1,manifest_11Sep!$A$1:$V$1,0))</f>
        <v>ICN-T1</v>
      </c>
      <c r="N439" s="13" t="str">
        <f t="array" ref="N439">INDEX(manifest_11Sep!$A$1:$V$3202,MATCH($B439,manifest_11Sep!$B$1:$B$3202,0),MATCH(A.Arr9sepList!N$1,manifest_11Sep!$A$1:$V$1,0))</f>
        <v>FAIRMONT</v>
      </c>
      <c r="O439" s="15"/>
      <c r="P439" s="20"/>
      <c r="Q439" s="16">
        <v>462710780</v>
      </c>
      <c r="R439" s="16" t="s">
        <v>35</v>
      </c>
      <c r="S439" s="13">
        <f t="array" ref="S439">INDEX(manifest_11Sep!$A$1:$V$3202,MATCH($B439,manifest_11Sep!$B$1:$B$3202,0),MATCH(A.Arr9sepList!S$1,manifest_11Sep!$A$1:$V$1,0))</f>
        <v>0</v>
      </c>
    </row>
    <row r="440" spans="1:19" ht="15.75" customHeight="1">
      <c r="A440" s="13" t="str">
        <f t="array" ref="A440">INDEX(manifest_11Sep!$A$1:$V$3202,MATCH($B440,manifest_11Sep!$B$1:$B$3202,0),MATCH(A.Arr9sepList!A$1,manifest_11Sep!$A$1:$V$1,0))</f>
        <v>A</v>
      </c>
      <c r="B440" s="13" t="s">
        <v>1947</v>
      </c>
      <c r="C440" s="13" t="str">
        <f t="array" ref="C440">INDEX(manifest_11Sep!$A$1:$V$3202,MATCH($B440,manifest_11Sep!$B$1:$B$3202,0),MATCH(A.Arr9sepList!C$1,manifest_11Sep!$A$1:$V$1,0))</f>
        <v>QVN44TYB43B</v>
      </c>
      <c r="D440" s="13" t="str">
        <f t="array" ref="D440">INDEX(manifest_11Sep!$A$1:$V$3202,MATCH($B440,manifest_11Sep!$B$1:$B$3202,0),MATCH(A.Arr9sepList!D$1,manifest_11Sep!$A$1:$V$1,0))</f>
        <v>Female</v>
      </c>
      <c r="E440" s="13" t="str">
        <f t="array" ref="E440">INDEX(manifest_11Sep!$A$1:$V$3202,MATCH($B440,manifest_11Sep!$B$1:$B$3202,0),MATCH(A.Arr9sepList!E$1,manifest_11Sep!$A$1:$V$1,0))</f>
        <v>Gladys Obiageli</v>
      </c>
      <c r="F440" s="13" t="str">
        <f t="array" ref="F440">INDEX(manifest_11Sep!$A$1:$V$3202,MATCH($B440,manifest_11Sep!$B$1:$B$3202,0),MATCH(A.Arr9sepList!F$1,manifest_11Sep!$A$1:$V$1,0))</f>
        <v>Oramasionwu</v>
      </c>
      <c r="G440" s="13">
        <f t="array" ref="G440">INDEX(manifest_11Sep!$A$1:$V$3202,MATCH($B440,manifest_11Sep!$B$1:$B$3202,0),MATCH(A.Arr9sepList!G$1,manifest_11Sep!$A$1:$V$1,0))</f>
        <v>73</v>
      </c>
      <c r="H440" s="13" t="str">
        <f t="array" ref="H440">INDEX(manifest_11Sep!$A$1:$V$3202,MATCH($B440,manifest_11Sep!$B$1:$B$3202,0),MATCH(A.Arr9sepList!H$1,manifest_11Sep!$A$1:$V$1,0))</f>
        <v>Donatus Onwuanaegbule</v>
      </c>
      <c r="I440" s="13" t="str">
        <f t="array" ref="I440">INDEX(manifest_11Sep!$A$1:$V$3202,MATCH($B440,manifest_11Sep!$B$1:$B$3202,0),MATCH(A.Arr9sepList!I$1,manifest_11Sep!$A$1:$V$1,0))</f>
        <v>American Airlines</v>
      </c>
      <c r="J440" s="13" t="str">
        <f t="array" ref="J440">INDEX(manifest_11Sep!$A$1:$V$3202,MATCH($B440,manifest_11Sep!$B$1:$B$3202,0),MATCH(A.Arr9sepList!J$1,manifest_11Sep!$A$1:$V$1,0))</f>
        <v>AA 281</v>
      </c>
      <c r="K440" s="13" t="str">
        <f t="array" ref="K440">INDEX(manifest_11Sep!$A$1:$V$3202,MATCH($B440,manifest_11Sep!$B$1:$B$3202,0),MATCH(A.Arr9sepList!K$1,manifest_11Sep!$A$1:$V$1,0))</f>
        <v>13-thg 9-25</v>
      </c>
      <c r="L440" s="14">
        <f t="array" ref="L440">INDEX(manifest_11Sep!$A$1:$V$3202,MATCH($B440,manifest_11Sep!$B$1:$B$3202,0),MATCH(A.Arr9sepList!L$1,manifest_11Sep!$A$1:$V$1,0))</f>
        <v>0.64583333333333337</v>
      </c>
      <c r="M440" s="13" t="str">
        <f t="array" ref="M440">INDEX(manifest_11Sep!$A$1:$V$3202,MATCH($B440,manifest_11Sep!$B$1:$B$3202,0),MATCH(A.Arr9sepList!M$1,manifest_11Sep!$A$1:$V$1,0))</f>
        <v>ICN-T1</v>
      </c>
      <c r="N440" s="13" t="str">
        <f t="array" ref="N440">INDEX(manifest_11Sep!$A$1:$V$3202,MATCH($B440,manifest_11Sep!$B$1:$B$3202,0),MATCH(A.Arr9sepList!N$1,manifest_11Sep!$A$1:$V$1,0))</f>
        <v>FAIRMONT</v>
      </c>
      <c r="O440" s="15"/>
      <c r="P440" s="20"/>
      <c r="Q440" s="16">
        <v>462710783</v>
      </c>
      <c r="R440" s="16" t="s">
        <v>61</v>
      </c>
      <c r="S440" s="13">
        <f t="array" ref="S440">INDEX(manifest_11Sep!$A$1:$V$3202,MATCH($B440,manifest_11Sep!$B$1:$B$3202,0),MATCH(A.Arr9sepList!S$1,manifest_11Sep!$A$1:$V$1,0))</f>
        <v>0</v>
      </c>
    </row>
    <row r="441" spans="1:19" ht="15.75" customHeight="1">
      <c r="A441" s="13" t="str">
        <f t="array" ref="A441">INDEX(manifest_11Sep!$A$1:$V$3202,MATCH($B441,manifest_11Sep!$B$1:$B$3202,0),MATCH(A.Arr9sepList!A$1,manifest_11Sep!$A$1:$V$1,0))</f>
        <v>A</v>
      </c>
      <c r="B441" s="13" t="s">
        <v>1957</v>
      </c>
      <c r="C441" s="13" t="str">
        <f t="array" ref="C441">INDEX(manifest_11Sep!$A$1:$V$3202,MATCH($B441,manifest_11Sep!$B$1:$B$3202,0),MATCH(A.Arr9sepList!C$1,manifest_11Sep!$A$1:$V$1,0))</f>
        <v>85NKFBTHHYW</v>
      </c>
      <c r="D441" s="13" t="str">
        <f t="array" ref="D441">INDEX(manifest_11Sep!$A$1:$V$3202,MATCH($B441,manifest_11Sep!$B$1:$B$3202,0),MATCH(A.Arr9sepList!D$1,manifest_11Sep!$A$1:$V$1,0))</f>
        <v>Female</v>
      </c>
      <c r="E441" s="13" t="str">
        <f t="array" ref="E441">INDEX(manifest_11Sep!$A$1:$V$3202,MATCH($B441,manifest_11Sep!$B$1:$B$3202,0),MATCH(A.Arr9sepList!E$1,manifest_11Sep!$A$1:$V$1,0))</f>
        <v>Justina Chinasa</v>
      </c>
      <c r="F441" s="13" t="str">
        <f t="array" ref="F441">INDEX(manifest_11Sep!$A$1:$V$3202,MATCH($B441,manifest_11Sep!$B$1:$B$3202,0),MATCH(A.Arr9sepList!F$1,manifest_11Sep!$A$1:$V$1,0))</f>
        <v>Ekezie</v>
      </c>
      <c r="G441" s="13">
        <f t="array" ref="G441">INDEX(manifest_11Sep!$A$1:$V$3202,MATCH($B441,manifest_11Sep!$B$1:$B$3202,0),MATCH(A.Arr9sepList!G$1,manifest_11Sep!$A$1:$V$1,0))</f>
        <v>54</v>
      </c>
      <c r="H441" s="13" t="str">
        <f t="array" ref="H441">INDEX(manifest_11Sep!$A$1:$V$3202,MATCH($B441,manifest_11Sep!$B$1:$B$3202,0),MATCH(A.Arr9sepList!H$1,manifest_11Sep!$A$1:$V$1,0))</f>
        <v>Donatus Onwuanaegbule</v>
      </c>
      <c r="I441" s="13" t="str">
        <f t="array" ref="I441">INDEX(manifest_11Sep!$A$1:$V$3202,MATCH($B441,manifest_11Sep!$B$1:$B$3202,0),MATCH(A.Arr9sepList!I$1,manifest_11Sep!$A$1:$V$1,0))</f>
        <v>American Airlines</v>
      </c>
      <c r="J441" s="13" t="str">
        <f t="array" ref="J441">INDEX(manifest_11Sep!$A$1:$V$3202,MATCH($B441,manifest_11Sep!$B$1:$B$3202,0),MATCH(A.Arr9sepList!J$1,manifest_11Sep!$A$1:$V$1,0))</f>
        <v>AA 281</v>
      </c>
      <c r="K441" s="13" t="str">
        <f t="array" ref="K441">INDEX(manifest_11Sep!$A$1:$V$3202,MATCH($B441,manifest_11Sep!$B$1:$B$3202,0),MATCH(A.Arr9sepList!K$1,manifest_11Sep!$A$1:$V$1,0))</f>
        <v>13-thg 9-25</v>
      </c>
      <c r="L441" s="14">
        <f t="array" ref="L441">INDEX(manifest_11Sep!$A$1:$V$3202,MATCH($B441,manifest_11Sep!$B$1:$B$3202,0),MATCH(A.Arr9sepList!L$1,manifest_11Sep!$A$1:$V$1,0))</f>
        <v>0.64583333333333337</v>
      </c>
      <c r="M441" s="13" t="str">
        <f t="array" ref="M441">INDEX(manifest_11Sep!$A$1:$V$3202,MATCH($B441,manifest_11Sep!$B$1:$B$3202,0),MATCH(A.Arr9sepList!M$1,manifest_11Sep!$A$1:$V$1,0))</f>
        <v>ICN-T1</v>
      </c>
      <c r="N441" s="13" t="str">
        <f t="array" ref="N441">INDEX(manifest_11Sep!$A$1:$V$3202,MATCH($B441,manifest_11Sep!$B$1:$B$3202,0),MATCH(A.Arr9sepList!N$1,manifest_11Sep!$A$1:$V$1,0))</f>
        <v>FAIRMONT</v>
      </c>
      <c r="O441" s="15"/>
      <c r="P441" s="20"/>
      <c r="Q441" s="16">
        <v>462710784</v>
      </c>
      <c r="R441" s="16" t="s">
        <v>61</v>
      </c>
      <c r="S441" s="13">
        <f t="array" ref="S441">INDEX(manifest_11Sep!$A$1:$V$3202,MATCH($B441,manifest_11Sep!$B$1:$B$3202,0),MATCH(A.Arr9sepList!S$1,manifest_11Sep!$A$1:$V$1,0))</f>
        <v>0</v>
      </c>
    </row>
    <row r="442" spans="1:19" ht="15.75" customHeight="1">
      <c r="A442" s="13" t="str">
        <f t="array" ref="A442">INDEX(manifest_11Sep!$A$1:$V$3202,MATCH($B442,manifest_11Sep!$B$1:$B$3202,0),MATCH(A.Arr9sepList!A$1,manifest_11Sep!$A$1:$V$1,0))</f>
        <v>A</v>
      </c>
      <c r="B442" s="13" t="s">
        <v>1960</v>
      </c>
      <c r="C442" s="13" t="str">
        <f t="array" ref="C442">INDEX(manifest_11Sep!$A$1:$V$3202,MATCH($B442,manifest_11Sep!$B$1:$B$3202,0),MATCH(A.Arr9sepList!C$1,manifest_11Sep!$A$1:$V$1,0))</f>
        <v>GZNK8Z6R86T</v>
      </c>
      <c r="D442" s="13" t="str">
        <f t="array" ref="D442">INDEX(manifest_11Sep!$A$1:$V$3202,MATCH($B442,manifest_11Sep!$B$1:$B$3202,0),MATCH(A.Arr9sepList!D$1,manifest_11Sep!$A$1:$V$1,0))</f>
        <v>Female</v>
      </c>
      <c r="E442" s="13" t="str">
        <f t="array" ref="E442">INDEX(manifest_11Sep!$A$1:$V$3202,MATCH($B442,manifest_11Sep!$B$1:$B$3202,0),MATCH(A.Arr9sepList!E$1,manifest_11Sep!$A$1:$V$1,0))</f>
        <v>Olabisi Tokunbo</v>
      </c>
      <c r="F442" s="13" t="str">
        <f t="array" ref="F442">INDEX(manifest_11Sep!$A$1:$V$3202,MATCH($B442,manifest_11Sep!$B$1:$B$3202,0),MATCH(A.Arr9sepList!F$1,manifest_11Sep!$A$1:$V$1,0))</f>
        <v>Omehe</v>
      </c>
      <c r="G442" s="13">
        <f t="array" ref="G442">INDEX(manifest_11Sep!$A$1:$V$3202,MATCH($B442,manifest_11Sep!$B$1:$B$3202,0),MATCH(A.Arr9sepList!G$1,manifest_11Sep!$A$1:$V$1,0))</f>
        <v>56</v>
      </c>
      <c r="H442" s="13" t="str">
        <f t="array" ref="H442">INDEX(manifest_11Sep!$A$1:$V$3202,MATCH($B442,manifest_11Sep!$B$1:$B$3202,0),MATCH(A.Arr9sepList!H$1,manifest_11Sep!$A$1:$V$1,0))</f>
        <v>Donatus Onwuanaegbule</v>
      </c>
      <c r="I442" s="13" t="str">
        <f t="array" ref="I442">INDEX(manifest_11Sep!$A$1:$V$3202,MATCH($B442,manifest_11Sep!$B$1:$B$3202,0),MATCH(A.Arr9sepList!I$1,manifest_11Sep!$A$1:$V$1,0))</f>
        <v>American Airlines</v>
      </c>
      <c r="J442" s="13" t="str">
        <f t="array" ref="J442">INDEX(manifest_11Sep!$A$1:$V$3202,MATCH($B442,manifest_11Sep!$B$1:$B$3202,0),MATCH(A.Arr9sepList!J$1,manifest_11Sep!$A$1:$V$1,0))</f>
        <v>AA 281</v>
      </c>
      <c r="K442" s="13" t="str">
        <f t="array" ref="K442">INDEX(manifest_11Sep!$A$1:$V$3202,MATCH($B442,manifest_11Sep!$B$1:$B$3202,0),MATCH(A.Arr9sepList!K$1,manifest_11Sep!$A$1:$V$1,0))</f>
        <v>13-thg 9-25</v>
      </c>
      <c r="L442" s="14">
        <f t="array" ref="L442">INDEX(manifest_11Sep!$A$1:$V$3202,MATCH($B442,manifest_11Sep!$B$1:$B$3202,0),MATCH(A.Arr9sepList!L$1,manifest_11Sep!$A$1:$V$1,0))</f>
        <v>0.64583333333333337</v>
      </c>
      <c r="M442" s="13" t="str">
        <f t="array" ref="M442">INDEX(manifest_11Sep!$A$1:$V$3202,MATCH($B442,manifest_11Sep!$B$1:$B$3202,0),MATCH(A.Arr9sepList!M$1,manifest_11Sep!$A$1:$V$1,0))</f>
        <v>ICN-T1</v>
      </c>
      <c r="N442" s="13" t="str">
        <f t="array" ref="N442">INDEX(manifest_11Sep!$A$1:$V$3202,MATCH($B442,manifest_11Sep!$B$1:$B$3202,0),MATCH(A.Arr9sepList!N$1,manifest_11Sep!$A$1:$V$1,0))</f>
        <v>FAIRMONT</v>
      </c>
      <c r="O442" s="15"/>
      <c r="P442" s="20"/>
      <c r="Q442" s="16">
        <v>462710785</v>
      </c>
      <c r="R442" s="16" t="s">
        <v>61</v>
      </c>
      <c r="S442" s="13">
        <f t="array" ref="S442">INDEX(manifest_11Sep!$A$1:$V$3202,MATCH($B442,manifest_11Sep!$B$1:$B$3202,0),MATCH(A.Arr9sepList!S$1,manifest_11Sep!$A$1:$V$1,0))</f>
        <v>0</v>
      </c>
    </row>
    <row r="443" spans="1:19" ht="15.75" customHeight="1">
      <c r="A443" s="13" t="str">
        <f t="array" ref="A443">INDEX(manifest_11Sep!$A$1:$V$3202,MATCH($B443,manifest_11Sep!$B$1:$B$3202,0),MATCH(A.Arr9sepList!A$1,manifest_11Sep!$A$1:$V$1,0))</f>
        <v>A</v>
      </c>
      <c r="B443" s="13" t="s">
        <v>1963</v>
      </c>
      <c r="C443" s="13" t="str">
        <f t="array" ref="C443">INDEX(manifest_11Sep!$A$1:$V$3202,MATCH($B443,manifest_11Sep!$B$1:$B$3202,0),MATCH(A.Arr9sepList!C$1,manifest_11Sep!$A$1:$V$1,0))</f>
        <v>GZNK8Z6R86T</v>
      </c>
      <c r="D443" s="13" t="str">
        <f t="array" ref="D443">INDEX(manifest_11Sep!$A$1:$V$3202,MATCH($B443,manifest_11Sep!$B$1:$B$3202,0),MATCH(A.Arr9sepList!D$1,manifest_11Sep!$A$1:$V$1,0))</f>
        <v>Female</v>
      </c>
      <c r="E443" s="13" t="str">
        <f t="array" ref="E443">INDEX(manifest_11Sep!$A$1:$V$3202,MATCH($B443,manifest_11Sep!$B$1:$B$3202,0),MATCH(A.Arr9sepList!E$1,manifest_11Sep!$A$1:$V$1,0))</f>
        <v>Patsy Ndidiamaka</v>
      </c>
      <c r="F443" s="13" t="str">
        <f t="array" ref="F443">INDEX(manifest_11Sep!$A$1:$V$3202,MATCH($B443,manifest_11Sep!$B$1:$B$3202,0),MATCH(A.Arr9sepList!F$1,manifest_11Sep!$A$1:$V$1,0))</f>
        <v>Iroha</v>
      </c>
      <c r="G443" s="13">
        <f t="array" ref="G443">INDEX(manifest_11Sep!$A$1:$V$3202,MATCH($B443,manifest_11Sep!$B$1:$B$3202,0),MATCH(A.Arr9sepList!G$1,manifest_11Sep!$A$1:$V$1,0))</f>
        <v>53</v>
      </c>
      <c r="H443" s="13" t="str">
        <f t="array" ref="H443">INDEX(manifest_11Sep!$A$1:$V$3202,MATCH($B443,manifest_11Sep!$B$1:$B$3202,0),MATCH(A.Arr9sepList!H$1,manifest_11Sep!$A$1:$V$1,0))</f>
        <v>Donatus Onwuanaegbule</v>
      </c>
      <c r="I443" s="13" t="str">
        <f t="array" ref="I443">INDEX(manifest_11Sep!$A$1:$V$3202,MATCH($B443,manifest_11Sep!$B$1:$B$3202,0),MATCH(A.Arr9sepList!I$1,manifest_11Sep!$A$1:$V$1,0))</f>
        <v>American Airlines</v>
      </c>
      <c r="J443" s="13" t="str">
        <f t="array" ref="J443">INDEX(manifest_11Sep!$A$1:$V$3202,MATCH($B443,manifest_11Sep!$B$1:$B$3202,0),MATCH(A.Arr9sepList!J$1,manifest_11Sep!$A$1:$V$1,0))</f>
        <v>AA 281</v>
      </c>
      <c r="K443" s="13" t="str">
        <f t="array" ref="K443">INDEX(manifest_11Sep!$A$1:$V$3202,MATCH($B443,manifest_11Sep!$B$1:$B$3202,0),MATCH(A.Arr9sepList!K$1,manifest_11Sep!$A$1:$V$1,0))</f>
        <v>13-thg 9-25</v>
      </c>
      <c r="L443" s="14">
        <f t="array" ref="L443">INDEX(manifest_11Sep!$A$1:$V$3202,MATCH($B443,manifest_11Sep!$B$1:$B$3202,0),MATCH(A.Arr9sepList!L$1,manifest_11Sep!$A$1:$V$1,0))</f>
        <v>0.64583333333333337</v>
      </c>
      <c r="M443" s="13" t="str">
        <f t="array" ref="M443">INDEX(manifest_11Sep!$A$1:$V$3202,MATCH($B443,manifest_11Sep!$B$1:$B$3202,0),MATCH(A.Arr9sepList!M$1,manifest_11Sep!$A$1:$V$1,0))</f>
        <v>ICN-T1</v>
      </c>
      <c r="N443" s="13" t="str">
        <f t="array" ref="N443">INDEX(manifest_11Sep!$A$1:$V$3202,MATCH($B443,manifest_11Sep!$B$1:$B$3202,0),MATCH(A.Arr9sepList!N$1,manifest_11Sep!$A$1:$V$1,0))</f>
        <v>FAIRMONT</v>
      </c>
      <c r="O443" s="15"/>
      <c r="P443" s="20"/>
      <c r="Q443" s="16">
        <v>462710785</v>
      </c>
      <c r="R443" s="16" t="s">
        <v>61</v>
      </c>
      <c r="S443" s="13">
        <f t="array" ref="S443">INDEX(manifest_11Sep!$A$1:$V$3202,MATCH($B443,manifest_11Sep!$B$1:$B$3202,0),MATCH(A.Arr9sepList!S$1,manifest_11Sep!$A$1:$V$1,0))</f>
        <v>0</v>
      </c>
    </row>
    <row r="444" spans="1:19" ht="15.75" customHeight="1">
      <c r="A444" s="13" t="str">
        <f t="array" ref="A444">INDEX(manifest_11Sep!$A$1:$V$3202,MATCH($B444,manifest_11Sep!$B$1:$B$3202,0),MATCH(A.Arr9sepList!A$1,manifest_11Sep!$A$1:$V$1,0))</f>
        <v>A</v>
      </c>
      <c r="B444" s="13" t="s">
        <v>1966</v>
      </c>
      <c r="C444" s="13" t="str">
        <f t="array" ref="C444">INDEX(manifest_11Sep!$A$1:$V$3202,MATCH($B444,manifest_11Sep!$B$1:$B$3202,0),MATCH(A.Arr9sepList!C$1,manifest_11Sep!$A$1:$V$1,0))</f>
        <v>4BNXK2BDVV7</v>
      </c>
      <c r="D444" s="13" t="str">
        <f t="array" ref="D444">INDEX(manifest_11Sep!$A$1:$V$3202,MATCH($B444,manifest_11Sep!$B$1:$B$3202,0),MATCH(A.Arr9sepList!D$1,manifest_11Sep!$A$1:$V$1,0))</f>
        <v>Female</v>
      </c>
      <c r="E444" s="13" t="str">
        <f t="array" ref="E444">INDEX(manifest_11Sep!$A$1:$V$3202,MATCH($B444,manifest_11Sep!$B$1:$B$3202,0),MATCH(A.Arr9sepList!E$1,manifest_11Sep!$A$1:$V$1,0))</f>
        <v>Promise Nma</v>
      </c>
      <c r="F444" s="13" t="str">
        <f t="array" ref="F444">INDEX(manifest_11Sep!$A$1:$V$3202,MATCH($B444,manifest_11Sep!$B$1:$B$3202,0),MATCH(A.Arr9sepList!F$1,manifest_11Sep!$A$1:$V$1,0))</f>
        <v>Igboanugo</v>
      </c>
      <c r="G444" s="13">
        <f t="array" ref="G444">INDEX(manifest_11Sep!$A$1:$V$3202,MATCH($B444,manifest_11Sep!$B$1:$B$3202,0),MATCH(A.Arr9sepList!G$1,manifest_11Sep!$A$1:$V$1,0))</f>
        <v>56</v>
      </c>
      <c r="H444" s="13" t="str">
        <f t="array" ref="H444">INDEX(manifest_11Sep!$A$1:$V$3202,MATCH($B444,manifest_11Sep!$B$1:$B$3202,0),MATCH(A.Arr9sepList!H$1,manifest_11Sep!$A$1:$V$1,0))</f>
        <v>Donatus Onwuanaegbule</v>
      </c>
      <c r="I444" s="13" t="str">
        <f t="array" ref="I444">INDEX(manifest_11Sep!$A$1:$V$3202,MATCH($B444,manifest_11Sep!$B$1:$B$3202,0),MATCH(A.Arr9sepList!I$1,manifest_11Sep!$A$1:$V$1,0))</f>
        <v>American Airlines</v>
      </c>
      <c r="J444" s="13" t="str">
        <f t="array" ref="J444">INDEX(manifest_11Sep!$A$1:$V$3202,MATCH($B444,manifest_11Sep!$B$1:$B$3202,0),MATCH(A.Arr9sepList!J$1,manifest_11Sep!$A$1:$V$1,0))</f>
        <v>AA 281</v>
      </c>
      <c r="K444" s="13" t="str">
        <f t="array" ref="K444">INDEX(manifest_11Sep!$A$1:$V$3202,MATCH($B444,manifest_11Sep!$B$1:$B$3202,0),MATCH(A.Arr9sepList!K$1,manifest_11Sep!$A$1:$V$1,0))</f>
        <v>13-thg 9-25</v>
      </c>
      <c r="L444" s="14">
        <f t="array" ref="L444">INDEX(manifest_11Sep!$A$1:$V$3202,MATCH($B444,manifest_11Sep!$B$1:$B$3202,0),MATCH(A.Arr9sepList!L$1,manifest_11Sep!$A$1:$V$1,0))</f>
        <v>0.64583333333333337</v>
      </c>
      <c r="M444" s="13" t="str">
        <f t="array" ref="M444">INDEX(manifest_11Sep!$A$1:$V$3202,MATCH($B444,manifest_11Sep!$B$1:$B$3202,0),MATCH(A.Arr9sepList!M$1,manifest_11Sep!$A$1:$V$1,0))</f>
        <v>ICN-T1</v>
      </c>
      <c r="N444" s="13" t="str">
        <f t="array" ref="N444">INDEX(manifest_11Sep!$A$1:$V$3202,MATCH($B444,manifest_11Sep!$B$1:$B$3202,0),MATCH(A.Arr9sepList!N$1,manifest_11Sep!$A$1:$V$1,0))</f>
        <v>FAIRMONT</v>
      </c>
      <c r="O444" s="15"/>
      <c r="P444" s="20"/>
      <c r="Q444" s="16">
        <v>462710786</v>
      </c>
      <c r="R444" s="16" t="s">
        <v>61</v>
      </c>
      <c r="S444" s="13">
        <f t="array" ref="S444">INDEX(manifest_11Sep!$A$1:$V$3202,MATCH($B444,manifest_11Sep!$B$1:$B$3202,0),MATCH(A.Arr9sepList!S$1,manifest_11Sep!$A$1:$V$1,0))</f>
        <v>0</v>
      </c>
    </row>
    <row r="445" spans="1:19" ht="15.75" customHeight="1">
      <c r="A445" s="13" t="str">
        <f t="array" ref="A445">INDEX(manifest_11Sep!$A$1:$V$3202,MATCH($B445,manifest_11Sep!$B$1:$B$3202,0),MATCH(A.Arr9sepList!A$1,manifest_11Sep!$A$1:$V$1,0))</f>
        <v>A</v>
      </c>
      <c r="B445" s="13" t="s">
        <v>1969</v>
      </c>
      <c r="C445" s="13" t="str">
        <f t="array" ref="C445">INDEX(manifest_11Sep!$A$1:$V$3202,MATCH($B445,manifest_11Sep!$B$1:$B$3202,0),MATCH(A.Arr9sepList!C$1,manifest_11Sep!$A$1:$V$1,0))</f>
        <v>4BNXK2BDVV7</v>
      </c>
      <c r="D445" s="13" t="str">
        <f t="array" ref="D445">INDEX(manifest_11Sep!$A$1:$V$3202,MATCH($B445,manifest_11Sep!$B$1:$B$3202,0),MATCH(A.Arr9sepList!D$1,manifest_11Sep!$A$1:$V$1,0))</f>
        <v>Female</v>
      </c>
      <c r="E445" s="13" t="str">
        <f t="array" ref="E445">INDEX(manifest_11Sep!$A$1:$V$3202,MATCH($B445,manifest_11Sep!$B$1:$B$3202,0),MATCH(A.Arr9sepList!E$1,manifest_11Sep!$A$1:$V$1,0))</f>
        <v>Obiageri Oby</v>
      </c>
      <c r="F445" s="13" t="str">
        <f t="array" ref="F445">INDEX(manifest_11Sep!$A$1:$V$3202,MATCH($B445,manifest_11Sep!$B$1:$B$3202,0),MATCH(A.Arr9sepList!F$1,manifest_11Sep!$A$1:$V$1,0))</f>
        <v>Okoroafor</v>
      </c>
      <c r="G445" s="13">
        <f t="array" ref="G445">INDEX(manifest_11Sep!$A$1:$V$3202,MATCH($B445,manifest_11Sep!$B$1:$B$3202,0),MATCH(A.Arr9sepList!G$1,manifest_11Sep!$A$1:$V$1,0))</f>
        <v>51</v>
      </c>
      <c r="H445" s="13" t="str">
        <f t="array" ref="H445">INDEX(manifest_11Sep!$A$1:$V$3202,MATCH($B445,manifest_11Sep!$B$1:$B$3202,0),MATCH(A.Arr9sepList!H$1,manifest_11Sep!$A$1:$V$1,0))</f>
        <v>Donatus Onwuanaegbule</v>
      </c>
      <c r="I445" s="13" t="str">
        <f t="array" ref="I445">INDEX(manifest_11Sep!$A$1:$V$3202,MATCH($B445,manifest_11Sep!$B$1:$B$3202,0),MATCH(A.Arr9sepList!I$1,manifest_11Sep!$A$1:$V$1,0))</f>
        <v>American Airlines</v>
      </c>
      <c r="J445" s="13" t="str">
        <f t="array" ref="J445">INDEX(manifest_11Sep!$A$1:$V$3202,MATCH($B445,manifest_11Sep!$B$1:$B$3202,0),MATCH(A.Arr9sepList!J$1,manifest_11Sep!$A$1:$V$1,0))</f>
        <v>AA 281</v>
      </c>
      <c r="K445" s="13" t="str">
        <f t="array" ref="K445">INDEX(manifest_11Sep!$A$1:$V$3202,MATCH($B445,manifest_11Sep!$B$1:$B$3202,0),MATCH(A.Arr9sepList!K$1,manifest_11Sep!$A$1:$V$1,0))</f>
        <v>13-thg 9-25</v>
      </c>
      <c r="L445" s="14">
        <f t="array" ref="L445">INDEX(manifest_11Sep!$A$1:$V$3202,MATCH($B445,manifest_11Sep!$B$1:$B$3202,0),MATCH(A.Arr9sepList!L$1,manifest_11Sep!$A$1:$V$1,0))</f>
        <v>0.64583333333333337</v>
      </c>
      <c r="M445" s="13" t="str">
        <f t="array" ref="M445">INDEX(manifest_11Sep!$A$1:$V$3202,MATCH($B445,manifest_11Sep!$B$1:$B$3202,0),MATCH(A.Arr9sepList!M$1,manifest_11Sep!$A$1:$V$1,0))</f>
        <v>ICN-T1</v>
      </c>
      <c r="N445" s="13" t="str">
        <f t="array" ref="N445">INDEX(manifest_11Sep!$A$1:$V$3202,MATCH($B445,manifest_11Sep!$B$1:$B$3202,0),MATCH(A.Arr9sepList!N$1,manifest_11Sep!$A$1:$V$1,0))</f>
        <v>FAIRMONT</v>
      </c>
      <c r="O445" s="15"/>
      <c r="P445" s="20"/>
      <c r="Q445" s="16">
        <v>462710786</v>
      </c>
      <c r="R445" s="16" t="s">
        <v>61</v>
      </c>
      <c r="S445" s="13">
        <f t="array" ref="S445">INDEX(manifest_11Sep!$A$1:$V$3202,MATCH($B445,manifest_11Sep!$B$1:$B$3202,0),MATCH(A.Arr9sepList!S$1,manifest_11Sep!$A$1:$V$1,0))</f>
        <v>0</v>
      </c>
    </row>
    <row r="446" spans="1:19" ht="15.75" customHeight="1">
      <c r="A446" s="13" t="str">
        <f t="array" ref="A446">INDEX(manifest_11Sep!$A$1:$V$3202,MATCH($B446,manifest_11Sep!$B$1:$B$3202,0),MATCH(A.Arr9sepList!A$1,manifest_11Sep!$A$1:$V$1,0))</f>
        <v>A</v>
      </c>
      <c r="B446" s="13" t="s">
        <v>1972</v>
      </c>
      <c r="C446" s="13" t="str">
        <f t="array" ref="C446">INDEX(manifest_11Sep!$A$1:$V$3202,MATCH($B446,manifest_11Sep!$B$1:$B$3202,0),MATCH(A.Arr9sepList!C$1,manifest_11Sep!$A$1:$V$1,0))</f>
        <v>SKNVZT6TB4P</v>
      </c>
      <c r="D446" s="13" t="str">
        <f t="array" ref="D446">INDEX(manifest_11Sep!$A$1:$V$3202,MATCH($B446,manifest_11Sep!$B$1:$B$3202,0),MATCH(A.Arr9sepList!D$1,manifest_11Sep!$A$1:$V$1,0))</f>
        <v>Female</v>
      </c>
      <c r="E446" s="13" t="str">
        <f t="array" ref="E446">INDEX(manifest_11Sep!$A$1:$V$3202,MATCH($B446,manifest_11Sep!$B$1:$B$3202,0),MATCH(A.Arr9sepList!E$1,manifest_11Sep!$A$1:$V$1,0))</f>
        <v>Prisca Chinelo</v>
      </c>
      <c r="F446" s="13" t="str">
        <f t="array" ref="F446">INDEX(manifest_11Sep!$A$1:$V$3202,MATCH($B446,manifest_11Sep!$B$1:$B$3202,0),MATCH(A.Arr9sepList!F$1,manifest_11Sep!$A$1:$V$1,0))</f>
        <v>Okonkwo</v>
      </c>
      <c r="G446" s="13">
        <f t="array" ref="G446">INDEX(manifest_11Sep!$A$1:$V$3202,MATCH($B446,manifest_11Sep!$B$1:$B$3202,0),MATCH(A.Arr9sepList!G$1,manifest_11Sep!$A$1:$V$1,0))</f>
        <v>48</v>
      </c>
      <c r="H446" s="13" t="str">
        <f t="array" ref="H446">INDEX(manifest_11Sep!$A$1:$V$3202,MATCH($B446,manifest_11Sep!$B$1:$B$3202,0),MATCH(A.Arr9sepList!H$1,manifest_11Sep!$A$1:$V$1,0))</f>
        <v>Donatus Onwuanaegbule</v>
      </c>
      <c r="I446" s="13" t="str">
        <f t="array" ref="I446">INDEX(manifest_11Sep!$A$1:$V$3202,MATCH($B446,manifest_11Sep!$B$1:$B$3202,0),MATCH(A.Arr9sepList!I$1,manifest_11Sep!$A$1:$V$1,0))</f>
        <v>American Airlines</v>
      </c>
      <c r="J446" s="13" t="str">
        <f t="array" ref="J446">INDEX(manifest_11Sep!$A$1:$V$3202,MATCH($B446,manifest_11Sep!$B$1:$B$3202,0),MATCH(A.Arr9sepList!J$1,manifest_11Sep!$A$1:$V$1,0))</f>
        <v>AA 281</v>
      </c>
      <c r="K446" s="13" t="str">
        <f t="array" ref="K446">INDEX(manifest_11Sep!$A$1:$V$3202,MATCH($B446,manifest_11Sep!$B$1:$B$3202,0),MATCH(A.Arr9sepList!K$1,manifest_11Sep!$A$1:$V$1,0))</f>
        <v>13-thg 9-25</v>
      </c>
      <c r="L446" s="14">
        <f t="array" ref="L446">INDEX(manifest_11Sep!$A$1:$V$3202,MATCH($B446,manifest_11Sep!$B$1:$B$3202,0),MATCH(A.Arr9sepList!L$1,manifest_11Sep!$A$1:$V$1,0))</f>
        <v>0.64583333333333337</v>
      </c>
      <c r="M446" s="13" t="str">
        <f t="array" ref="M446">INDEX(manifest_11Sep!$A$1:$V$3202,MATCH($B446,manifest_11Sep!$B$1:$B$3202,0),MATCH(A.Arr9sepList!M$1,manifest_11Sep!$A$1:$V$1,0))</f>
        <v>ICN-T1</v>
      </c>
      <c r="N446" s="13" t="str">
        <f t="array" ref="N446">INDEX(manifest_11Sep!$A$1:$V$3202,MATCH($B446,manifest_11Sep!$B$1:$B$3202,0),MATCH(A.Arr9sepList!N$1,manifest_11Sep!$A$1:$V$1,0))</f>
        <v>FAIRMONT</v>
      </c>
      <c r="O446" s="15"/>
      <c r="P446" s="20"/>
      <c r="Q446" s="16">
        <v>462710787</v>
      </c>
      <c r="R446" s="16" t="s">
        <v>61</v>
      </c>
      <c r="S446" s="13">
        <f t="array" ref="S446">INDEX(manifest_11Sep!$A$1:$V$3202,MATCH($B446,manifest_11Sep!$B$1:$B$3202,0),MATCH(A.Arr9sepList!S$1,manifest_11Sep!$A$1:$V$1,0))</f>
        <v>0</v>
      </c>
    </row>
    <row r="447" spans="1:19" ht="15.75" customHeight="1">
      <c r="A447" s="13" t="str">
        <f t="array" ref="A447">INDEX(manifest_11Sep!$A$1:$V$3202,MATCH($B447,manifest_11Sep!$B$1:$B$3202,0),MATCH(A.Arr9sepList!A$1,manifest_11Sep!$A$1:$V$1,0))</f>
        <v>A</v>
      </c>
      <c r="B447" s="13" t="s">
        <v>1975</v>
      </c>
      <c r="C447" s="13" t="str">
        <f t="array" ref="C447">INDEX(manifest_11Sep!$A$1:$V$3202,MATCH($B447,manifest_11Sep!$B$1:$B$3202,0),MATCH(A.Arr9sepList!C$1,manifest_11Sep!$A$1:$V$1,0))</f>
        <v>SKNVZT6TB4P</v>
      </c>
      <c r="D447" s="13" t="str">
        <f t="array" ref="D447">INDEX(manifest_11Sep!$A$1:$V$3202,MATCH($B447,manifest_11Sep!$B$1:$B$3202,0),MATCH(A.Arr9sepList!D$1,manifest_11Sep!$A$1:$V$1,0))</f>
        <v>Female</v>
      </c>
      <c r="E447" s="13" t="str">
        <f t="array" ref="E447">INDEX(manifest_11Sep!$A$1:$V$3202,MATCH($B447,manifest_11Sep!$B$1:$B$3202,0),MATCH(A.Arr9sepList!E$1,manifest_11Sep!$A$1:$V$1,0))</f>
        <v>Chinonso</v>
      </c>
      <c r="F447" s="13" t="str">
        <f t="array" ref="F447">INDEX(manifest_11Sep!$A$1:$V$3202,MATCH($B447,manifest_11Sep!$B$1:$B$3202,0),MATCH(A.Arr9sepList!F$1,manifest_11Sep!$A$1:$V$1,0))</f>
        <v>Okoye</v>
      </c>
      <c r="G447" s="13">
        <f t="array" ref="G447">INDEX(manifest_11Sep!$A$1:$V$3202,MATCH($B447,manifest_11Sep!$B$1:$B$3202,0),MATCH(A.Arr9sepList!G$1,manifest_11Sep!$A$1:$V$1,0))</f>
        <v>41</v>
      </c>
      <c r="H447" s="13" t="str">
        <f t="array" ref="H447">INDEX(manifest_11Sep!$A$1:$V$3202,MATCH($B447,manifest_11Sep!$B$1:$B$3202,0),MATCH(A.Arr9sepList!H$1,manifest_11Sep!$A$1:$V$1,0))</f>
        <v>Donatus Onwuanaegbule</v>
      </c>
      <c r="I447" s="13" t="str">
        <f t="array" ref="I447">INDEX(manifest_11Sep!$A$1:$V$3202,MATCH($B447,manifest_11Sep!$B$1:$B$3202,0),MATCH(A.Arr9sepList!I$1,manifest_11Sep!$A$1:$V$1,0))</f>
        <v>American Airlines</v>
      </c>
      <c r="J447" s="13" t="str">
        <f t="array" ref="J447">INDEX(manifest_11Sep!$A$1:$V$3202,MATCH($B447,manifest_11Sep!$B$1:$B$3202,0),MATCH(A.Arr9sepList!J$1,manifest_11Sep!$A$1:$V$1,0))</f>
        <v>AA 281</v>
      </c>
      <c r="K447" s="13" t="str">
        <f t="array" ref="K447">INDEX(manifest_11Sep!$A$1:$V$3202,MATCH($B447,manifest_11Sep!$B$1:$B$3202,0),MATCH(A.Arr9sepList!K$1,manifest_11Sep!$A$1:$V$1,0))</f>
        <v>13-thg 9-25</v>
      </c>
      <c r="L447" s="14">
        <f t="array" ref="L447">INDEX(manifest_11Sep!$A$1:$V$3202,MATCH($B447,manifest_11Sep!$B$1:$B$3202,0),MATCH(A.Arr9sepList!L$1,manifest_11Sep!$A$1:$V$1,0))</f>
        <v>0.64583333333333337</v>
      </c>
      <c r="M447" s="13" t="str">
        <f t="array" ref="M447">INDEX(manifest_11Sep!$A$1:$V$3202,MATCH($B447,manifest_11Sep!$B$1:$B$3202,0),MATCH(A.Arr9sepList!M$1,manifest_11Sep!$A$1:$V$1,0))</f>
        <v>ICN-T1</v>
      </c>
      <c r="N447" s="13" t="str">
        <f t="array" ref="N447">INDEX(manifest_11Sep!$A$1:$V$3202,MATCH($B447,manifest_11Sep!$B$1:$B$3202,0),MATCH(A.Arr9sepList!N$1,manifest_11Sep!$A$1:$V$1,0))</f>
        <v>FAIRMONT</v>
      </c>
      <c r="O447" s="15"/>
      <c r="P447" s="20"/>
      <c r="Q447" s="16">
        <v>462710787</v>
      </c>
      <c r="R447" s="16" t="s">
        <v>61</v>
      </c>
      <c r="S447" s="13">
        <f t="array" ref="S447">INDEX(manifest_11Sep!$A$1:$V$3202,MATCH($B447,manifest_11Sep!$B$1:$B$3202,0),MATCH(A.Arr9sepList!S$1,manifest_11Sep!$A$1:$V$1,0))</f>
        <v>0</v>
      </c>
    </row>
    <row r="448" spans="1:19" ht="15.75" customHeight="1">
      <c r="A448" s="13" t="str">
        <f t="array" ref="A448">INDEX(manifest_11Sep!$A$1:$V$3202,MATCH($B448,manifest_11Sep!$B$1:$B$3202,0),MATCH(A.Arr9sepList!A$1,manifest_11Sep!$A$1:$V$1,0))</f>
        <v>A</v>
      </c>
      <c r="B448" s="13" t="s">
        <v>2361</v>
      </c>
      <c r="C448" s="13" t="str">
        <f t="array" ref="C448">INDEX(manifest_11Sep!$A$1:$V$3202,MATCH($B448,manifest_11Sep!$B$1:$B$3202,0),MATCH(A.Arr9sepList!C$1,manifest_11Sep!$A$1:$V$1,0))</f>
        <v>JTNR3QLQCWM</v>
      </c>
      <c r="D448" s="13" t="str">
        <f t="array" ref="D448">INDEX(manifest_11Sep!$A$1:$V$3202,MATCH($B448,manifest_11Sep!$B$1:$B$3202,0),MATCH(A.Arr9sepList!D$1,manifest_11Sep!$A$1:$V$1,0))</f>
        <v>Male</v>
      </c>
      <c r="E448" s="13" t="str">
        <f t="array" ref="E448">INDEX(manifest_11Sep!$A$1:$V$3202,MATCH($B448,manifest_11Sep!$B$1:$B$3202,0),MATCH(A.Arr9sepList!E$1,manifest_11Sep!$A$1:$V$1,0))</f>
        <v>Peter Emeka</v>
      </c>
      <c r="F448" s="13" t="str">
        <f t="array" ref="F448">INDEX(manifest_11Sep!$A$1:$V$3202,MATCH($B448,manifest_11Sep!$B$1:$B$3202,0),MATCH(A.Arr9sepList!F$1,manifest_11Sep!$A$1:$V$1,0))</f>
        <v>Ezekiel</v>
      </c>
      <c r="G448" s="13">
        <f t="array" ref="G448">INDEX(manifest_11Sep!$A$1:$V$3202,MATCH($B448,manifest_11Sep!$B$1:$B$3202,0),MATCH(A.Arr9sepList!G$1,manifest_11Sep!$A$1:$V$1,0))</f>
        <v>63</v>
      </c>
      <c r="H448" s="13" t="str">
        <f t="array" ref="H448">INDEX(manifest_11Sep!$A$1:$V$3202,MATCH($B448,manifest_11Sep!$B$1:$B$3202,0),MATCH(A.Arr9sepList!H$1,manifest_11Sep!$A$1:$V$1,0))</f>
        <v>J.B. Nguyen</v>
      </c>
      <c r="I448" s="13" t="str">
        <f t="array" ref="I448">INDEX(manifest_11Sep!$A$1:$V$3202,MATCH($B448,manifest_11Sep!$B$1:$B$3202,0),MATCH(A.Arr9sepList!I$1,manifest_11Sep!$A$1:$V$1,0))</f>
        <v>American Airlines</v>
      </c>
      <c r="J448" s="13" t="str">
        <f t="array" ref="J448">INDEX(manifest_11Sep!$A$1:$V$3202,MATCH($B448,manifest_11Sep!$B$1:$B$3202,0),MATCH(A.Arr9sepList!J$1,manifest_11Sep!$A$1:$V$1,0))</f>
        <v>AA 281</v>
      </c>
      <c r="K448" s="13" t="str">
        <f t="array" ref="K448">INDEX(manifest_11Sep!$A$1:$V$3202,MATCH($B448,manifest_11Sep!$B$1:$B$3202,0),MATCH(A.Arr9sepList!K$1,manifest_11Sep!$A$1:$V$1,0))</f>
        <v>13-thg 9-25</v>
      </c>
      <c r="L448" s="14">
        <f t="array" ref="L448">INDEX(manifest_11Sep!$A$1:$V$3202,MATCH($B448,manifest_11Sep!$B$1:$B$3202,0),MATCH(A.Arr9sepList!L$1,manifest_11Sep!$A$1:$V$1,0))</f>
        <v>0.64583333333333337</v>
      </c>
      <c r="M448" s="13" t="str">
        <f t="array" ref="M448">INDEX(manifest_11Sep!$A$1:$V$3202,MATCH($B448,manifest_11Sep!$B$1:$B$3202,0),MATCH(A.Arr9sepList!M$1,manifest_11Sep!$A$1:$V$1,0))</f>
        <v>ICN-T1</v>
      </c>
      <c r="N448" s="13" t="str">
        <f t="array" ref="N448">INDEX(manifest_11Sep!$A$1:$V$3202,MATCH($B448,manifest_11Sep!$B$1:$B$3202,0),MATCH(A.Arr9sepList!N$1,manifest_11Sep!$A$1:$V$1,0))</f>
        <v>FAIRMONT</v>
      </c>
      <c r="O448" s="15"/>
      <c r="P448" s="20"/>
      <c r="Q448" s="16">
        <v>462710797</v>
      </c>
      <c r="R448" s="16" t="s">
        <v>35</v>
      </c>
      <c r="S448" s="13">
        <f t="array" ref="S448">INDEX(manifest_11Sep!$A$1:$V$3202,MATCH($B448,manifest_11Sep!$B$1:$B$3202,0),MATCH(A.Arr9sepList!S$1,manifest_11Sep!$A$1:$V$1,0))</f>
        <v>0</v>
      </c>
    </row>
    <row r="449" spans="1:19" ht="15.75" customHeight="1">
      <c r="A449" s="13" t="str">
        <f t="array" ref="A449">INDEX(manifest_11Sep!$A$1:$V$3202,MATCH($B449,manifest_11Sep!$B$1:$B$3202,0),MATCH(A.Arr9sepList!A$1,manifest_11Sep!$A$1:$V$1,0))</f>
        <v>A</v>
      </c>
      <c r="B449" s="13" t="s">
        <v>2378</v>
      </c>
      <c r="C449" s="13" t="str">
        <f t="array" ref="C449">INDEX(manifest_11Sep!$A$1:$V$3202,MATCH($B449,manifest_11Sep!$B$1:$B$3202,0),MATCH(A.Arr9sepList!C$1,manifest_11Sep!$A$1:$V$1,0))</f>
        <v>KVNPPJY47VR</v>
      </c>
      <c r="D449" s="13" t="str">
        <f t="array" ref="D449">INDEX(manifest_11Sep!$A$1:$V$3202,MATCH($B449,manifest_11Sep!$B$1:$B$3202,0),MATCH(A.Arr9sepList!D$1,manifest_11Sep!$A$1:$V$1,0))</f>
        <v>Male</v>
      </c>
      <c r="E449" s="13" t="str">
        <f t="array" ref="E449">INDEX(manifest_11Sep!$A$1:$V$3202,MATCH($B449,manifest_11Sep!$B$1:$B$3202,0),MATCH(A.Arr9sepList!E$1,manifest_11Sep!$A$1:$V$1,0))</f>
        <v>Dinh</v>
      </c>
      <c r="F449" s="13" t="str">
        <f t="array" ref="F449">INDEX(manifest_11Sep!$A$1:$V$3202,MATCH($B449,manifest_11Sep!$B$1:$B$3202,0),MATCH(A.Arr9sepList!F$1,manifest_11Sep!$A$1:$V$1,0))</f>
        <v>Truong</v>
      </c>
      <c r="G449" s="13">
        <f t="array" ref="G449">INDEX(manifest_11Sep!$A$1:$V$3202,MATCH($B449,manifest_11Sep!$B$1:$B$3202,0),MATCH(A.Arr9sepList!G$1,manifest_11Sep!$A$1:$V$1,0))</f>
        <v>35</v>
      </c>
      <c r="H449" s="13" t="str">
        <f t="array" ref="H449">INDEX(manifest_11Sep!$A$1:$V$3202,MATCH($B449,manifest_11Sep!$B$1:$B$3202,0),MATCH(A.Arr9sepList!H$1,manifest_11Sep!$A$1:$V$1,0))</f>
        <v>J.B. Nguyen</v>
      </c>
      <c r="I449" s="13" t="str">
        <f t="array" ref="I449">INDEX(manifest_11Sep!$A$1:$V$3202,MATCH($B449,manifest_11Sep!$B$1:$B$3202,0),MATCH(A.Arr9sepList!I$1,manifest_11Sep!$A$1:$V$1,0))</f>
        <v>American Airlines</v>
      </c>
      <c r="J449" s="13" t="str">
        <f t="array" ref="J449">INDEX(manifest_11Sep!$A$1:$V$3202,MATCH($B449,manifest_11Sep!$B$1:$B$3202,0),MATCH(A.Arr9sepList!J$1,manifest_11Sep!$A$1:$V$1,0))</f>
        <v>AA 281</v>
      </c>
      <c r="K449" s="13" t="str">
        <f t="array" ref="K449">INDEX(manifest_11Sep!$A$1:$V$3202,MATCH($B449,manifest_11Sep!$B$1:$B$3202,0),MATCH(A.Arr9sepList!K$1,manifest_11Sep!$A$1:$V$1,0))</f>
        <v>13-thg 9-25</v>
      </c>
      <c r="L449" s="14">
        <f t="array" ref="L449">INDEX(manifest_11Sep!$A$1:$V$3202,MATCH($B449,manifest_11Sep!$B$1:$B$3202,0),MATCH(A.Arr9sepList!L$1,manifest_11Sep!$A$1:$V$1,0))</f>
        <v>0.64583333333333337</v>
      </c>
      <c r="M449" s="13" t="str">
        <f t="array" ref="M449">INDEX(manifest_11Sep!$A$1:$V$3202,MATCH($B449,manifest_11Sep!$B$1:$B$3202,0),MATCH(A.Arr9sepList!M$1,manifest_11Sep!$A$1:$V$1,0))</f>
        <v>ICN-T1</v>
      </c>
      <c r="N449" s="13" t="str">
        <f t="array" ref="N449">INDEX(manifest_11Sep!$A$1:$V$3202,MATCH($B449,manifest_11Sep!$B$1:$B$3202,0),MATCH(A.Arr9sepList!N$1,manifest_11Sep!$A$1:$V$1,0))</f>
        <v>FAIRMONT</v>
      </c>
      <c r="O449" s="15"/>
      <c r="P449" s="20"/>
      <c r="Q449" s="16">
        <v>462710801</v>
      </c>
      <c r="R449" s="16" t="s">
        <v>43</v>
      </c>
      <c r="S449" s="13" t="str">
        <f t="array" ref="S449">INDEX(manifest_11Sep!$A$1:$V$3202,MATCH($B449,manifest_11Sep!$B$1:$B$3202,0),MATCH(A.Arr9sepList!S$1,manifest_11Sep!$A$1:$V$1,0))</f>
        <v>Rooming: Approved: 1 rooms having 1 kid + 1 child</v>
      </c>
    </row>
    <row r="450" spans="1:19" ht="15.75" customHeight="1">
      <c r="A450" s="13" t="str">
        <f t="array" ref="A450">INDEX(manifest_11Sep!$A$1:$V$3202,MATCH($B450,manifest_11Sep!$B$1:$B$3202,0),MATCH(A.Arr9sepList!A$1,manifest_11Sep!$A$1:$V$1,0))</f>
        <v>A</v>
      </c>
      <c r="B450" s="13" t="s">
        <v>2380</v>
      </c>
      <c r="C450" s="13" t="str">
        <f t="array" ref="C450">INDEX(manifest_11Sep!$A$1:$V$3202,MATCH($B450,manifest_11Sep!$B$1:$B$3202,0),MATCH(A.Arr9sepList!C$1,manifest_11Sep!$A$1:$V$1,0))</f>
        <v>KVNPPJY47VR</v>
      </c>
      <c r="D450" s="13" t="str">
        <f t="array" ref="D450">INDEX(manifest_11Sep!$A$1:$V$3202,MATCH($B450,manifest_11Sep!$B$1:$B$3202,0),MATCH(A.Arr9sepList!D$1,manifest_11Sep!$A$1:$V$1,0))</f>
        <v>Female</v>
      </c>
      <c r="E450" s="13" t="str">
        <f t="array" ref="E450">INDEX(manifest_11Sep!$A$1:$V$3202,MATCH($B450,manifest_11Sep!$B$1:$B$3202,0),MATCH(A.Arr9sepList!E$1,manifest_11Sep!$A$1:$V$1,0))</f>
        <v>Trang Thi My</v>
      </c>
      <c r="F450" s="13" t="str">
        <f t="array" ref="F450">INDEX(manifest_11Sep!$A$1:$V$3202,MATCH($B450,manifest_11Sep!$B$1:$B$3202,0),MATCH(A.Arr9sepList!F$1,manifest_11Sep!$A$1:$V$1,0))</f>
        <v>Tran</v>
      </c>
      <c r="G450" s="13">
        <f t="array" ref="G450">INDEX(manifest_11Sep!$A$1:$V$3202,MATCH($B450,manifest_11Sep!$B$1:$B$3202,0),MATCH(A.Arr9sepList!G$1,manifest_11Sep!$A$1:$V$1,0))</f>
        <v>28</v>
      </c>
      <c r="H450" s="13" t="str">
        <f t="array" ref="H450">INDEX(manifest_11Sep!$A$1:$V$3202,MATCH($B450,manifest_11Sep!$B$1:$B$3202,0),MATCH(A.Arr9sepList!H$1,manifest_11Sep!$A$1:$V$1,0))</f>
        <v>J.B. Nguyen</v>
      </c>
      <c r="I450" s="13" t="str">
        <f t="array" ref="I450">INDEX(manifest_11Sep!$A$1:$V$3202,MATCH($B450,manifest_11Sep!$B$1:$B$3202,0),MATCH(A.Arr9sepList!I$1,manifest_11Sep!$A$1:$V$1,0))</f>
        <v>American Airlines</v>
      </c>
      <c r="J450" s="13" t="str">
        <f t="array" ref="J450">INDEX(manifest_11Sep!$A$1:$V$3202,MATCH($B450,manifest_11Sep!$B$1:$B$3202,0),MATCH(A.Arr9sepList!J$1,manifest_11Sep!$A$1:$V$1,0))</f>
        <v>AA 281</v>
      </c>
      <c r="K450" s="13" t="str">
        <f t="array" ref="K450">INDEX(manifest_11Sep!$A$1:$V$3202,MATCH($B450,manifest_11Sep!$B$1:$B$3202,0),MATCH(A.Arr9sepList!K$1,manifest_11Sep!$A$1:$V$1,0))</f>
        <v>13-thg 9-25</v>
      </c>
      <c r="L450" s="14">
        <f t="array" ref="L450">INDEX(manifest_11Sep!$A$1:$V$3202,MATCH($B450,manifest_11Sep!$B$1:$B$3202,0),MATCH(A.Arr9sepList!L$1,manifest_11Sep!$A$1:$V$1,0))</f>
        <v>0.64583333333333337</v>
      </c>
      <c r="M450" s="13" t="str">
        <f t="array" ref="M450">INDEX(manifest_11Sep!$A$1:$V$3202,MATCH($B450,manifest_11Sep!$B$1:$B$3202,0),MATCH(A.Arr9sepList!M$1,manifest_11Sep!$A$1:$V$1,0))</f>
        <v>ICN-T1</v>
      </c>
      <c r="N450" s="13" t="str">
        <f t="array" ref="N450">INDEX(manifest_11Sep!$A$1:$V$3202,MATCH($B450,manifest_11Sep!$B$1:$B$3202,0),MATCH(A.Arr9sepList!N$1,manifest_11Sep!$A$1:$V$1,0))</f>
        <v>FAIRMONT</v>
      </c>
      <c r="O450" s="15"/>
      <c r="P450" s="20"/>
      <c r="Q450" s="16">
        <v>462710801</v>
      </c>
      <c r="R450" s="16" t="s">
        <v>43</v>
      </c>
      <c r="S450" s="13">
        <f t="array" ref="S450">INDEX(manifest_11Sep!$A$1:$V$3202,MATCH($B450,manifest_11Sep!$B$1:$B$3202,0),MATCH(A.Arr9sepList!S$1,manifest_11Sep!$A$1:$V$1,0))</f>
        <v>0</v>
      </c>
    </row>
    <row r="451" spans="1:19" ht="15.75" customHeight="1">
      <c r="A451" s="13" t="str">
        <f t="array" ref="A451">INDEX(manifest_11Sep!$A$1:$V$3202,MATCH($B451,manifest_11Sep!$B$1:$B$3202,0),MATCH(A.Arr9sepList!A$1,manifest_11Sep!$A$1:$V$1,0))</f>
        <v>A</v>
      </c>
      <c r="B451" s="13" t="s">
        <v>2391</v>
      </c>
      <c r="C451" s="13" t="str">
        <f t="array" ref="C451">INDEX(manifest_11Sep!$A$1:$V$3202,MATCH($B451,manifest_11Sep!$B$1:$B$3202,0),MATCH(A.Arr9sepList!C$1,manifest_11Sep!$A$1:$V$1,0))</f>
        <v>RWNKFF2DKYN</v>
      </c>
      <c r="D451" s="13" t="str">
        <f t="array" ref="D451">INDEX(manifest_11Sep!$A$1:$V$3202,MATCH($B451,manifest_11Sep!$B$1:$B$3202,0),MATCH(A.Arr9sepList!D$1,manifest_11Sep!$A$1:$V$1,0))</f>
        <v>Female</v>
      </c>
      <c r="E451" s="13" t="str">
        <f t="array" ref="E451">INDEX(manifest_11Sep!$A$1:$V$3202,MATCH($B451,manifest_11Sep!$B$1:$B$3202,0),MATCH(A.Arr9sepList!E$1,manifest_11Sep!$A$1:$V$1,0))</f>
        <v>Michelle Hue Mai</v>
      </c>
      <c r="F451" s="13" t="str">
        <f t="array" ref="F451">INDEX(manifest_11Sep!$A$1:$V$3202,MATCH($B451,manifest_11Sep!$B$1:$B$3202,0),MATCH(A.Arr9sepList!F$1,manifest_11Sep!$A$1:$V$1,0))</f>
        <v>Nguyen</v>
      </c>
      <c r="G451" s="13">
        <f t="array" ref="G451">INDEX(manifest_11Sep!$A$1:$V$3202,MATCH($B451,manifest_11Sep!$B$1:$B$3202,0),MATCH(A.Arr9sepList!G$1,manifest_11Sep!$A$1:$V$1,0))</f>
        <v>56</v>
      </c>
      <c r="H451" s="13" t="str">
        <f t="array" ref="H451">INDEX(manifest_11Sep!$A$1:$V$3202,MATCH($B451,manifest_11Sep!$B$1:$B$3202,0),MATCH(A.Arr9sepList!H$1,manifest_11Sep!$A$1:$V$1,0))</f>
        <v>J.B. Nguyen</v>
      </c>
      <c r="I451" s="13" t="str">
        <f t="array" ref="I451">INDEX(manifest_11Sep!$A$1:$V$3202,MATCH($B451,manifest_11Sep!$B$1:$B$3202,0),MATCH(A.Arr9sepList!I$1,manifest_11Sep!$A$1:$V$1,0))</f>
        <v>American Airlines</v>
      </c>
      <c r="J451" s="13" t="str">
        <f t="array" ref="J451">INDEX(manifest_11Sep!$A$1:$V$3202,MATCH($B451,manifest_11Sep!$B$1:$B$3202,0),MATCH(A.Arr9sepList!J$1,manifest_11Sep!$A$1:$V$1,0))</f>
        <v>AA 281</v>
      </c>
      <c r="K451" s="13" t="str">
        <f t="array" ref="K451">INDEX(manifest_11Sep!$A$1:$V$3202,MATCH($B451,manifest_11Sep!$B$1:$B$3202,0),MATCH(A.Arr9sepList!K$1,manifest_11Sep!$A$1:$V$1,0))</f>
        <v>13-thg 9-25</v>
      </c>
      <c r="L451" s="14">
        <f t="array" ref="L451">INDEX(manifest_11Sep!$A$1:$V$3202,MATCH($B451,manifest_11Sep!$B$1:$B$3202,0),MATCH(A.Arr9sepList!L$1,manifest_11Sep!$A$1:$V$1,0))</f>
        <v>0.64583333333333337</v>
      </c>
      <c r="M451" s="13" t="str">
        <f t="array" ref="M451">INDEX(manifest_11Sep!$A$1:$V$3202,MATCH($B451,manifest_11Sep!$B$1:$B$3202,0),MATCH(A.Arr9sepList!M$1,manifest_11Sep!$A$1:$V$1,0))</f>
        <v>ICN-T1</v>
      </c>
      <c r="N451" s="13" t="str">
        <f t="array" ref="N451">INDEX(manifest_11Sep!$A$1:$V$3202,MATCH($B451,manifest_11Sep!$B$1:$B$3202,0),MATCH(A.Arr9sepList!N$1,manifest_11Sep!$A$1:$V$1,0))</f>
        <v>FAIRMONT</v>
      </c>
      <c r="O451" s="15"/>
      <c r="P451" s="20"/>
      <c r="Q451" s="16">
        <v>462710803</v>
      </c>
      <c r="R451" s="16" t="s">
        <v>43</v>
      </c>
      <c r="S451" s="13">
        <f t="array" ref="S451">INDEX(manifest_11Sep!$A$1:$V$3202,MATCH($B451,manifest_11Sep!$B$1:$B$3202,0),MATCH(A.Arr9sepList!S$1,manifest_11Sep!$A$1:$V$1,0))</f>
        <v>0</v>
      </c>
    </row>
    <row r="452" spans="1:19" ht="15.75" customHeight="1">
      <c r="A452" s="13" t="str">
        <f t="array" ref="A452">INDEX(manifest_11Sep!$A$1:$V$3202,MATCH($B452,manifest_11Sep!$B$1:$B$3202,0),MATCH(A.Arr9sepList!A$1,manifest_11Sep!$A$1:$V$1,0))</f>
        <v>A</v>
      </c>
      <c r="B452" s="13" t="s">
        <v>2393</v>
      </c>
      <c r="C452" s="13" t="str">
        <f t="array" ref="C452">INDEX(manifest_11Sep!$A$1:$V$3202,MATCH($B452,manifest_11Sep!$B$1:$B$3202,0),MATCH(A.Arr9sepList!C$1,manifest_11Sep!$A$1:$V$1,0))</f>
        <v>RWNKFF2DKYN</v>
      </c>
      <c r="D452" s="13" t="str">
        <f t="array" ref="D452">INDEX(manifest_11Sep!$A$1:$V$3202,MATCH($B452,manifest_11Sep!$B$1:$B$3202,0),MATCH(A.Arr9sepList!D$1,manifest_11Sep!$A$1:$V$1,0))</f>
        <v>Male</v>
      </c>
      <c r="E452" s="13" t="str">
        <f t="array" ref="E452">INDEX(manifest_11Sep!$A$1:$V$3202,MATCH($B452,manifest_11Sep!$B$1:$B$3202,0),MATCH(A.Arr9sepList!E$1,manifest_11Sep!$A$1:$V$1,0))</f>
        <v>Loc Huu</v>
      </c>
      <c r="F452" s="13" t="str">
        <f t="array" ref="F452">INDEX(manifest_11Sep!$A$1:$V$3202,MATCH($B452,manifest_11Sep!$B$1:$B$3202,0),MATCH(A.Arr9sepList!F$1,manifest_11Sep!$A$1:$V$1,0))</f>
        <v>Nguyen</v>
      </c>
      <c r="G452" s="13">
        <f t="array" ref="G452">INDEX(manifest_11Sep!$A$1:$V$3202,MATCH($B452,manifest_11Sep!$B$1:$B$3202,0),MATCH(A.Arr9sepList!G$1,manifest_11Sep!$A$1:$V$1,0))</f>
        <v>60</v>
      </c>
      <c r="H452" s="13" t="str">
        <f t="array" ref="H452">INDEX(manifest_11Sep!$A$1:$V$3202,MATCH($B452,manifest_11Sep!$B$1:$B$3202,0),MATCH(A.Arr9sepList!H$1,manifest_11Sep!$A$1:$V$1,0))</f>
        <v>J.B. Nguyen</v>
      </c>
      <c r="I452" s="13" t="str">
        <f t="array" ref="I452">INDEX(manifest_11Sep!$A$1:$V$3202,MATCH($B452,manifest_11Sep!$B$1:$B$3202,0),MATCH(A.Arr9sepList!I$1,manifest_11Sep!$A$1:$V$1,0))</f>
        <v>American Airlines</v>
      </c>
      <c r="J452" s="13" t="str">
        <f t="array" ref="J452">INDEX(manifest_11Sep!$A$1:$V$3202,MATCH($B452,manifest_11Sep!$B$1:$B$3202,0),MATCH(A.Arr9sepList!J$1,manifest_11Sep!$A$1:$V$1,0))</f>
        <v>AA 281</v>
      </c>
      <c r="K452" s="13" t="str">
        <f t="array" ref="K452">INDEX(manifest_11Sep!$A$1:$V$3202,MATCH($B452,manifest_11Sep!$B$1:$B$3202,0),MATCH(A.Arr9sepList!K$1,manifest_11Sep!$A$1:$V$1,0))</f>
        <v>13-thg 9-25</v>
      </c>
      <c r="L452" s="14">
        <f t="array" ref="L452">INDEX(manifest_11Sep!$A$1:$V$3202,MATCH($B452,manifest_11Sep!$B$1:$B$3202,0),MATCH(A.Arr9sepList!L$1,manifest_11Sep!$A$1:$V$1,0))</f>
        <v>0.64583333333333337</v>
      </c>
      <c r="M452" s="13" t="str">
        <f t="array" ref="M452">INDEX(manifest_11Sep!$A$1:$V$3202,MATCH($B452,manifest_11Sep!$B$1:$B$3202,0),MATCH(A.Arr9sepList!M$1,manifest_11Sep!$A$1:$V$1,0))</f>
        <v>ICN-T1</v>
      </c>
      <c r="N452" s="13" t="str">
        <f t="array" ref="N452">INDEX(manifest_11Sep!$A$1:$V$3202,MATCH($B452,manifest_11Sep!$B$1:$B$3202,0),MATCH(A.Arr9sepList!N$1,manifest_11Sep!$A$1:$V$1,0))</f>
        <v>FAIRMONT</v>
      </c>
      <c r="O452" s="15"/>
      <c r="P452" s="20"/>
      <c r="Q452" s="16">
        <v>462710803</v>
      </c>
      <c r="R452" s="16" t="s">
        <v>43</v>
      </c>
      <c r="S452" s="13">
        <f t="array" ref="S452">INDEX(manifest_11Sep!$A$1:$V$3202,MATCH($B452,manifest_11Sep!$B$1:$B$3202,0),MATCH(A.Arr9sepList!S$1,manifest_11Sep!$A$1:$V$1,0))</f>
        <v>0</v>
      </c>
    </row>
    <row r="453" spans="1:19" ht="15.75" customHeight="1">
      <c r="A453" s="13" t="str">
        <f t="array" ref="A453">INDEX(manifest_11Sep!$A$1:$V$3202,MATCH($B453,manifest_11Sep!$B$1:$B$3202,0),MATCH(A.Arr9sepList!A$1,manifest_11Sep!$A$1:$V$1,0))</f>
        <v>A</v>
      </c>
      <c r="B453" s="13" t="s">
        <v>3527</v>
      </c>
      <c r="C453" s="13" t="str">
        <f t="array" ref="C453">INDEX(manifest_11Sep!$A$1:$V$3202,MATCH($B453,manifest_11Sep!$B$1:$B$3202,0),MATCH(A.Arr9sepList!C$1,manifest_11Sep!$A$1:$V$1,0))</f>
        <v>J9N4LVQG6VT</v>
      </c>
      <c r="D453" s="13" t="str">
        <f t="array" ref="D453">INDEX(manifest_11Sep!$A$1:$V$3202,MATCH($B453,manifest_11Sep!$B$1:$B$3202,0),MATCH(A.Arr9sepList!D$1,manifest_11Sep!$A$1:$V$1,0))</f>
        <v>Female</v>
      </c>
      <c r="E453" s="13" t="str">
        <f t="array" ref="E453">INDEX(manifest_11Sep!$A$1:$V$3202,MATCH($B453,manifest_11Sep!$B$1:$B$3202,0),MATCH(A.Arr9sepList!E$1,manifest_11Sep!$A$1:$V$1,0))</f>
        <v>Lila</v>
      </c>
      <c r="F453" s="13" t="str">
        <f t="array" ref="F453">INDEX(manifest_11Sep!$A$1:$V$3202,MATCH($B453,manifest_11Sep!$B$1:$B$3202,0),MATCH(A.Arr9sepList!F$1,manifest_11Sep!$A$1:$V$1,0))</f>
        <v>Ninh</v>
      </c>
      <c r="G453" s="13">
        <f t="array" ref="G453">INDEX(manifest_11Sep!$A$1:$V$3202,MATCH($B453,manifest_11Sep!$B$1:$B$3202,0),MATCH(A.Arr9sepList!G$1,manifest_11Sep!$A$1:$V$1,0))</f>
        <v>40</v>
      </c>
      <c r="H453" s="13" t="str">
        <f t="array" ref="H453">INDEX(manifest_11Sep!$A$1:$V$3202,MATCH($B453,manifest_11Sep!$B$1:$B$3202,0),MATCH(A.Arr9sepList!H$1,manifest_11Sep!$A$1:$V$1,0))</f>
        <v>Michelle Hong</v>
      </c>
      <c r="I453" s="13" t="str">
        <f t="array" ref="I453">INDEX(manifest_11Sep!$A$1:$V$3202,MATCH($B453,manifest_11Sep!$B$1:$B$3202,0),MATCH(A.Arr9sepList!I$1,manifest_11Sep!$A$1:$V$1,0))</f>
        <v>Asiana Airlines</v>
      </c>
      <c r="J453" s="13" t="str">
        <f t="array" ref="J453">INDEX(manifest_11Sep!$A$1:$V$3202,MATCH($B453,manifest_11Sep!$B$1:$B$3202,0),MATCH(A.Arr9sepList!J$1,manifest_11Sep!$A$1:$V$1,0))</f>
        <v>AA 281</v>
      </c>
      <c r="K453" s="13" t="str">
        <f t="array" ref="K453">INDEX(manifest_11Sep!$A$1:$V$3202,MATCH($B453,manifest_11Sep!$B$1:$B$3202,0),MATCH(A.Arr9sepList!K$1,manifest_11Sep!$A$1:$V$1,0))</f>
        <v>13-thg 9-25</v>
      </c>
      <c r="L453" s="14">
        <f t="array" ref="L453">INDEX(manifest_11Sep!$A$1:$V$3202,MATCH($B453,manifest_11Sep!$B$1:$B$3202,0),MATCH(A.Arr9sepList!L$1,manifest_11Sep!$A$1:$V$1,0))</f>
        <v>0.64583333333333337</v>
      </c>
      <c r="M453" s="13" t="str">
        <f t="array" ref="M453">INDEX(manifest_11Sep!$A$1:$V$3202,MATCH($B453,manifest_11Sep!$B$1:$B$3202,0),MATCH(A.Arr9sepList!M$1,manifest_11Sep!$A$1:$V$1,0))</f>
        <v>ICN-T1</v>
      </c>
      <c r="N453" s="13" t="str">
        <f t="array" ref="N453">INDEX(manifest_11Sep!$A$1:$V$3202,MATCH($B453,manifest_11Sep!$B$1:$B$3202,0),MATCH(A.Arr9sepList!N$1,manifest_11Sep!$A$1:$V$1,0))</f>
        <v>FAIRMONT</v>
      </c>
      <c r="O453" s="15"/>
      <c r="P453" s="20"/>
      <c r="Q453" s="16">
        <v>462710870</v>
      </c>
      <c r="R453" s="16" t="s">
        <v>43</v>
      </c>
      <c r="S453" s="13">
        <f t="array" ref="S453">INDEX(manifest_11Sep!$A$1:$V$3202,MATCH($B453,manifest_11Sep!$B$1:$B$3202,0),MATCH(A.Arr9sepList!S$1,manifest_11Sep!$A$1:$V$1,0))</f>
        <v>0</v>
      </c>
    </row>
    <row r="454" spans="1:19" ht="15.75" customHeight="1">
      <c r="A454" s="13" t="str">
        <f t="array" ref="A454">INDEX(manifest_11Sep!$A$1:$V$3202,MATCH($B454,manifest_11Sep!$B$1:$B$3202,0),MATCH(A.Arr9sepList!A$1,manifest_11Sep!$A$1:$V$1,0))</f>
        <v>A</v>
      </c>
      <c r="B454" s="13" t="s">
        <v>3570</v>
      </c>
      <c r="C454" s="13" t="str">
        <f t="array" ref="C454">INDEX(manifest_11Sep!$A$1:$V$3202,MATCH($B454,manifest_11Sep!$B$1:$B$3202,0),MATCH(A.Arr9sepList!C$1,manifest_11Sep!$A$1:$V$1,0))</f>
        <v>J9NPF2CYQL9</v>
      </c>
      <c r="D454" s="13" t="str">
        <f t="array" ref="D454">INDEX(manifest_11Sep!$A$1:$V$3202,MATCH($B454,manifest_11Sep!$B$1:$B$3202,0),MATCH(A.Arr9sepList!D$1,manifest_11Sep!$A$1:$V$1,0))</f>
        <v>Female</v>
      </c>
      <c r="E454" s="13" t="str">
        <f t="array" ref="E454">INDEX(manifest_11Sep!$A$1:$V$3202,MATCH($B454,manifest_11Sep!$B$1:$B$3202,0),MATCH(A.Arr9sepList!E$1,manifest_11Sep!$A$1:$V$1,0))</f>
        <v>Ma</v>
      </c>
      <c r="F454" s="13" t="str">
        <f t="array" ref="F454">INDEX(manifest_11Sep!$A$1:$V$3202,MATCH($B454,manifest_11Sep!$B$1:$B$3202,0),MATCH(A.Arr9sepList!F$1,manifest_11Sep!$A$1:$V$1,0))</f>
        <v>Lee</v>
      </c>
      <c r="G454" s="13">
        <f t="array" ref="G454">INDEX(manifest_11Sep!$A$1:$V$3202,MATCH($B454,manifest_11Sep!$B$1:$B$3202,0),MATCH(A.Arr9sepList!G$1,manifest_11Sep!$A$1:$V$1,0))</f>
        <v>41</v>
      </c>
      <c r="H454" s="13" t="str">
        <f t="array" ref="H454">INDEX(manifest_11Sep!$A$1:$V$3202,MATCH($B454,manifest_11Sep!$B$1:$B$3202,0),MATCH(A.Arr9sepList!H$1,manifest_11Sep!$A$1:$V$1,0))</f>
        <v>Michelle Hong</v>
      </c>
      <c r="I454" s="13" t="str">
        <f t="array" ref="I454">INDEX(manifest_11Sep!$A$1:$V$3202,MATCH($B454,manifest_11Sep!$B$1:$B$3202,0),MATCH(A.Arr9sepList!I$1,manifest_11Sep!$A$1:$V$1,0))</f>
        <v>American Airlines</v>
      </c>
      <c r="J454" s="13" t="str">
        <f t="array" ref="J454">INDEX(manifest_11Sep!$A$1:$V$3202,MATCH($B454,manifest_11Sep!$B$1:$B$3202,0),MATCH(A.Arr9sepList!J$1,manifest_11Sep!$A$1:$V$1,0))</f>
        <v>AA 281</v>
      </c>
      <c r="K454" s="13" t="str">
        <f t="array" ref="K454">INDEX(manifest_11Sep!$A$1:$V$3202,MATCH($B454,manifest_11Sep!$B$1:$B$3202,0),MATCH(A.Arr9sepList!K$1,manifest_11Sep!$A$1:$V$1,0))</f>
        <v>13-thg 9-25</v>
      </c>
      <c r="L454" s="14">
        <f t="array" ref="L454">INDEX(manifest_11Sep!$A$1:$V$3202,MATCH($B454,manifest_11Sep!$B$1:$B$3202,0),MATCH(A.Arr9sepList!L$1,manifest_11Sep!$A$1:$V$1,0))</f>
        <v>0.64583333333333337</v>
      </c>
      <c r="M454" s="13" t="str">
        <f t="array" ref="M454">INDEX(manifest_11Sep!$A$1:$V$3202,MATCH($B454,manifest_11Sep!$B$1:$B$3202,0),MATCH(A.Arr9sepList!M$1,manifest_11Sep!$A$1:$V$1,0))</f>
        <v>ICN-T1</v>
      </c>
      <c r="N454" s="13" t="str">
        <f t="array" ref="N454">INDEX(manifest_11Sep!$A$1:$V$3202,MATCH($B454,manifest_11Sep!$B$1:$B$3202,0),MATCH(A.Arr9sepList!N$1,manifest_11Sep!$A$1:$V$1,0))</f>
        <v>FAIRMONT</v>
      </c>
      <c r="O454" s="15"/>
      <c r="P454" s="20"/>
      <c r="Q454" s="16">
        <v>462710880</v>
      </c>
      <c r="R454" s="16" t="s">
        <v>61</v>
      </c>
      <c r="S454" s="13">
        <f t="array" ref="S454">INDEX(manifest_11Sep!$A$1:$V$3202,MATCH($B454,manifest_11Sep!$B$1:$B$3202,0),MATCH(A.Arr9sepList!S$1,manifest_11Sep!$A$1:$V$1,0))</f>
        <v>0</v>
      </c>
    </row>
    <row r="455" spans="1:19" ht="15.75" customHeight="1">
      <c r="A455" s="13" t="str">
        <f t="array" ref="A455">INDEX(manifest_11Sep!$A$1:$V$3202,MATCH($B455,manifest_11Sep!$B$1:$B$3202,0),MATCH(A.Arr9sepList!A$1,manifest_11Sep!$A$1:$V$1,0))</f>
        <v>A</v>
      </c>
      <c r="B455" s="26" t="s">
        <v>2382</v>
      </c>
      <c r="C455" s="13" t="str">
        <f t="array" ref="C455">INDEX(manifest_11Sep!$A$1:$V$3202,MATCH($B455,manifest_11Sep!$B$1:$B$3202,0),MATCH(A.Arr9sepList!C$1,manifest_11Sep!$A$1:$V$1,0))</f>
        <v>KVNPPJY47VR</v>
      </c>
      <c r="D455" s="13" t="str">
        <f t="array" ref="D455">INDEX(manifest_11Sep!$A$1:$V$3202,MATCH($B455,manifest_11Sep!$B$1:$B$3202,0),MATCH(A.Arr9sepList!D$1,manifest_11Sep!$A$1:$V$1,0))</f>
        <v>Male</v>
      </c>
      <c r="E455" s="13" t="str">
        <f t="array" ref="E455">INDEX(manifest_11Sep!$A$1:$V$3202,MATCH($B455,manifest_11Sep!$B$1:$B$3202,0),MATCH(A.Arr9sepList!E$1,manifest_11Sep!$A$1:$V$1,0))</f>
        <v>Hung Minh</v>
      </c>
      <c r="F455" s="13" t="str">
        <f t="array" ref="F455">INDEX(manifest_11Sep!$A$1:$V$3202,MATCH($B455,manifest_11Sep!$B$1:$B$3202,0),MATCH(A.Arr9sepList!F$1,manifest_11Sep!$A$1:$V$1,0))</f>
        <v>Truong</v>
      </c>
      <c r="G455" s="13">
        <f t="array" ref="G455">INDEX(manifest_11Sep!$A$1:$V$3202,MATCH($B455,manifest_11Sep!$B$1:$B$3202,0),MATCH(A.Arr9sepList!G$1,manifest_11Sep!$A$1:$V$1,0))</f>
        <v>5</v>
      </c>
      <c r="H455" s="13" t="str">
        <f t="array" ref="H455">INDEX(manifest_11Sep!$A$1:$V$3202,MATCH($B455,manifest_11Sep!$B$1:$B$3202,0),MATCH(A.Arr9sepList!H$1,manifest_11Sep!$A$1:$V$1,0))</f>
        <v>J.B. Nguyen</v>
      </c>
      <c r="I455" s="13" t="str">
        <f t="array" ref="I455">INDEX(manifest_11Sep!$A$1:$V$3202,MATCH($B455,manifest_11Sep!$B$1:$B$3202,0),MATCH(A.Arr9sepList!I$1,manifest_11Sep!$A$1:$V$1,0))</f>
        <v>American Airlines</v>
      </c>
      <c r="J455" s="13" t="str">
        <f t="array" ref="J455">INDEX(manifest_11Sep!$A$1:$V$3202,MATCH($B455,manifest_11Sep!$B$1:$B$3202,0),MATCH(A.Arr9sepList!J$1,manifest_11Sep!$A$1:$V$1,0))</f>
        <v>AA 281</v>
      </c>
      <c r="K455" s="13" t="str">
        <f t="array" ref="K455">INDEX(manifest_11Sep!$A$1:$V$3202,MATCH($B455,manifest_11Sep!$B$1:$B$3202,0),MATCH(A.Arr9sepList!K$1,manifest_11Sep!$A$1:$V$1,0))</f>
        <v>13-thg 9-25</v>
      </c>
      <c r="L455" s="14">
        <f t="array" ref="L455">INDEX(manifest_11Sep!$A$1:$V$3202,MATCH($B455,manifest_11Sep!$B$1:$B$3202,0),MATCH(A.Arr9sepList!L$1,manifest_11Sep!$A$1:$V$1,0))</f>
        <v>0.64583333333333337</v>
      </c>
      <c r="M455" s="13" t="str">
        <f t="array" ref="M455">INDEX(manifest_11Sep!$A$1:$V$3202,MATCH($B455,manifest_11Sep!$B$1:$B$3202,0),MATCH(A.Arr9sepList!M$1,manifest_11Sep!$A$1:$V$1,0))</f>
        <v>ICN-T1</v>
      </c>
      <c r="N455" s="13" t="str">
        <f t="array" ref="N455">INDEX(manifest_11Sep!$A$1:$V$3202,MATCH($B455,manifest_11Sep!$B$1:$B$3202,0),MATCH(A.Arr9sepList!N$1,manifest_11Sep!$A$1:$V$1,0))</f>
        <v>FAIRMONT</v>
      </c>
      <c r="O455" s="15"/>
      <c r="P455" s="13"/>
      <c r="Q455" s="16">
        <v>462710801</v>
      </c>
      <c r="R455" s="16" t="s">
        <v>43</v>
      </c>
      <c r="S455" s="13">
        <f t="array" ref="S455">INDEX(manifest_11Sep!$A$1:$V$3202,MATCH($B455,manifest_11Sep!$B$1:$B$3202,0),MATCH(A.Arr9sepList!S$1,manifest_11Sep!$A$1:$V$1,0))</f>
        <v>0</v>
      </c>
    </row>
    <row r="456" spans="1:19" ht="15.75" customHeight="1">
      <c r="A456" s="13" t="str">
        <f t="array" ref="A456">INDEX(manifest_11Sep!$A$1:$V$3202,MATCH($B456,manifest_11Sep!$B$1:$B$3202,0),MATCH(A.Arr9sepList!A$1,manifest_11Sep!$A$1:$V$1,0))</f>
        <v>A</v>
      </c>
      <c r="B456" s="4" t="s">
        <v>2384</v>
      </c>
      <c r="C456" s="13" t="str">
        <f t="array" ref="C456">INDEX(manifest_11Sep!$A$1:$V$3202,MATCH($B456,manifest_11Sep!$B$1:$B$3202,0),MATCH(A.Arr9sepList!C$1,manifest_11Sep!$A$1:$V$1,0))</f>
        <v>KVNPPJY47VR</v>
      </c>
      <c r="D456" s="13" t="str">
        <f t="array" ref="D456">INDEX(manifest_11Sep!$A$1:$V$3202,MATCH($B456,manifest_11Sep!$B$1:$B$3202,0),MATCH(A.Arr9sepList!D$1,manifest_11Sep!$A$1:$V$1,0))</f>
        <v>Female</v>
      </c>
      <c r="E456" s="13" t="str">
        <f t="array" ref="E456">INDEX(manifest_11Sep!$A$1:$V$3202,MATCH($B456,manifest_11Sep!$B$1:$B$3202,0),MATCH(A.Arr9sepList!E$1,manifest_11Sep!$A$1:$V$1,0))</f>
        <v>Lainey</v>
      </c>
      <c r="F456" s="13" t="str">
        <f t="array" ref="F456">INDEX(manifest_11Sep!$A$1:$V$3202,MATCH($B456,manifest_11Sep!$B$1:$B$3202,0),MATCH(A.Arr9sepList!F$1,manifest_11Sep!$A$1:$V$1,0))</f>
        <v>Truong</v>
      </c>
      <c r="G456" s="13">
        <f t="array" ref="G456">INDEX(manifest_11Sep!$A$1:$V$3202,MATCH($B456,manifest_11Sep!$B$1:$B$3202,0),MATCH(A.Arr9sepList!G$1,manifest_11Sep!$A$1:$V$1,0))</f>
        <v>3</v>
      </c>
      <c r="H456" s="13" t="str">
        <f t="array" ref="H456">INDEX(manifest_11Sep!$A$1:$V$3202,MATCH($B456,manifest_11Sep!$B$1:$B$3202,0),MATCH(A.Arr9sepList!H$1,manifest_11Sep!$A$1:$V$1,0))</f>
        <v>J.B. Nguyen</v>
      </c>
      <c r="I456" s="13" t="str">
        <f t="array" ref="I456">INDEX(manifest_11Sep!$A$1:$V$3202,MATCH($B456,manifest_11Sep!$B$1:$B$3202,0),MATCH(A.Arr9sepList!I$1,manifest_11Sep!$A$1:$V$1,0))</f>
        <v>American Airlines</v>
      </c>
      <c r="J456" s="13" t="str">
        <f t="array" ref="J456">INDEX(manifest_11Sep!$A$1:$V$3202,MATCH($B456,manifest_11Sep!$B$1:$B$3202,0),MATCH(A.Arr9sepList!J$1,manifest_11Sep!$A$1:$V$1,0))</f>
        <v>AA 281</v>
      </c>
      <c r="K456" s="13" t="str">
        <f t="array" ref="K456">INDEX(manifest_11Sep!$A$1:$V$3202,MATCH($B456,manifest_11Sep!$B$1:$B$3202,0),MATCH(A.Arr9sepList!K$1,manifest_11Sep!$A$1:$V$1,0))</f>
        <v>13-thg 9-25</v>
      </c>
      <c r="L456" s="14">
        <f t="array" ref="L456">INDEX(manifest_11Sep!$A$1:$V$3202,MATCH($B456,manifest_11Sep!$B$1:$B$3202,0),MATCH(A.Arr9sepList!L$1,manifest_11Sep!$A$1:$V$1,0))</f>
        <v>0.64583333333333337</v>
      </c>
      <c r="M456" s="13" t="str">
        <f t="array" ref="M456">INDEX(manifest_11Sep!$A$1:$V$3202,MATCH($B456,manifest_11Sep!$B$1:$B$3202,0),MATCH(A.Arr9sepList!M$1,manifest_11Sep!$A$1:$V$1,0))</f>
        <v>ICN-T1</v>
      </c>
      <c r="N456" s="13" t="str">
        <f t="array" ref="N456">INDEX(manifest_11Sep!$A$1:$V$3202,MATCH($B456,manifest_11Sep!$B$1:$B$3202,0),MATCH(A.Arr9sepList!N$1,manifest_11Sep!$A$1:$V$1,0))</f>
        <v>FAIRMONT</v>
      </c>
      <c r="O456" s="15"/>
      <c r="P456" s="13"/>
      <c r="Q456" s="16">
        <v>462710801</v>
      </c>
      <c r="R456" s="16" t="s">
        <v>43</v>
      </c>
      <c r="S456" s="13">
        <f t="array" ref="S456">INDEX(manifest_11Sep!$A$1:$V$3202,MATCH($B456,manifest_11Sep!$B$1:$B$3202,0),MATCH(A.Arr9sepList!S$1,manifest_11Sep!$A$1:$V$1,0))</f>
        <v>0</v>
      </c>
    </row>
    <row r="457" spans="1:19" ht="15.75" customHeight="1">
      <c r="A457" s="13" t="str">
        <f t="array" ref="A457">INDEX(manifest_11Sep!$A$1:$V$3202,MATCH($B457,manifest_11Sep!$B$1:$B$3202,0),MATCH(A.Arr9sepList!A$1,manifest_11Sep!$A$1:$V$1,0))</f>
        <v>A</v>
      </c>
      <c r="B457" s="13" t="s">
        <v>2661</v>
      </c>
      <c r="C457" s="13" t="str">
        <f t="array" ref="C457">INDEX(manifest_11Sep!$A$1:$V$3202,MATCH($B457,manifest_11Sep!$B$1:$B$3202,0),MATCH(A.Arr9sepList!C$1,manifest_11Sep!$A$1:$V$1,0))</f>
        <v>F4NLBSF87GK</v>
      </c>
      <c r="D457" s="13" t="str">
        <f t="array" ref="D457">INDEX(manifest_11Sep!$A$1:$V$3202,MATCH($B457,manifest_11Sep!$B$1:$B$3202,0),MATCH(A.Arr9sepList!D$1,manifest_11Sep!$A$1:$V$1,0))</f>
        <v>Female</v>
      </c>
      <c r="E457" s="13" t="str">
        <f t="array" ref="E457">INDEX(manifest_11Sep!$A$1:$V$3202,MATCH($B457,manifest_11Sep!$B$1:$B$3202,0),MATCH(A.Arr9sepList!E$1,manifest_11Sep!$A$1:$V$1,0))</f>
        <v>Ogechukwu</v>
      </c>
      <c r="F457" s="13" t="str">
        <f t="array" ref="F457">INDEX(manifest_11Sep!$A$1:$V$3202,MATCH($B457,manifest_11Sep!$B$1:$B$3202,0),MATCH(A.Arr9sepList!F$1,manifest_11Sep!$A$1:$V$1,0))</f>
        <v>Okeh-Duru</v>
      </c>
      <c r="G457" s="13">
        <f t="array" ref="G457">INDEX(manifest_11Sep!$A$1:$V$3202,MATCH($B457,manifest_11Sep!$B$1:$B$3202,0),MATCH(A.Arr9sepList!G$1,manifest_11Sep!$A$1:$V$1,0))</f>
        <v>35</v>
      </c>
      <c r="H457" s="13" t="str">
        <f t="array" ref="H457">INDEX(manifest_11Sep!$A$1:$V$3202,MATCH($B457,manifest_11Sep!$B$1:$B$3202,0),MATCH(A.Arr9sepList!H$1,manifest_11Sep!$A$1:$V$1,0))</f>
        <v>John Woo 1</v>
      </c>
      <c r="I457" s="13" t="str">
        <f t="array" ref="I457">INDEX(manifest_11Sep!$A$1:$V$3202,MATCH($B457,manifest_11Sep!$B$1:$B$3202,0),MATCH(A.Arr9sepList!I$1,manifest_11Sep!$A$1:$V$1,0))</f>
        <v>American Airlines</v>
      </c>
      <c r="J457" s="13" t="str">
        <f t="array" ref="J457">INDEX(manifest_11Sep!$A$1:$V$3202,MATCH($B457,manifest_11Sep!$B$1:$B$3202,0),MATCH(A.Arr9sepList!J$1,manifest_11Sep!$A$1:$V$1,0))</f>
        <v>AA 281</v>
      </c>
      <c r="K457" s="13" t="str">
        <f t="array" ref="K457">INDEX(manifest_11Sep!$A$1:$V$3202,MATCH($B457,manifest_11Sep!$B$1:$B$3202,0),MATCH(A.Arr9sepList!K$1,manifest_11Sep!$A$1:$V$1,0))</f>
        <v>13-thg 9-25</v>
      </c>
      <c r="L457" s="14">
        <f t="array" ref="L457">INDEX(manifest_11Sep!$A$1:$V$3202,MATCH($B457,manifest_11Sep!$B$1:$B$3202,0),MATCH(A.Arr9sepList!L$1,manifest_11Sep!$A$1:$V$1,0))</f>
        <v>0.64583333333333337</v>
      </c>
      <c r="M457" s="13" t="str">
        <f t="array" ref="M457">INDEX(manifest_11Sep!$A$1:$V$3202,MATCH($B457,manifest_11Sep!$B$1:$B$3202,0),MATCH(A.Arr9sepList!M$1,manifest_11Sep!$A$1:$V$1,0))</f>
        <v>ICN-T1</v>
      </c>
      <c r="N457" s="13" t="str">
        <f t="array" ref="N457">INDEX(manifest_11Sep!$A$1:$V$3202,MATCH($B457,manifest_11Sep!$B$1:$B$3202,0),MATCH(A.Arr9sepList!N$1,manifest_11Sep!$A$1:$V$1,0))</f>
        <v>LOTTE</v>
      </c>
      <c r="O457" s="15"/>
      <c r="P457" s="20"/>
      <c r="Q457" s="16">
        <v>15262391</v>
      </c>
      <c r="R457" s="16" t="s">
        <v>61</v>
      </c>
      <c r="S457" s="13">
        <f t="array" ref="S457">INDEX(manifest_11Sep!$A$1:$V$3202,MATCH($B457,manifest_11Sep!$B$1:$B$3202,0),MATCH(A.Arr9sepList!S$1,manifest_11Sep!$A$1:$V$1,0))</f>
        <v>0</v>
      </c>
    </row>
    <row r="458" spans="1:19" ht="15.75" customHeight="1">
      <c r="A458" s="13" t="str">
        <f t="array" ref="A458">INDEX(manifest_11Sep!$A$1:$V$3202,MATCH($B458,manifest_11Sep!$B$1:$B$3202,0),MATCH(A.Arr9sepList!A$1,manifest_11Sep!$A$1:$V$1,0))</f>
        <v>A</v>
      </c>
      <c r="B458" s="13" t="s">
        <v>2665</v>
      </c>
      <c r="C458" s="13" t="str">
        <f t="array" ref="C458">INDEX(manifest_11Sep!$A$1:$V$3202,MATCH($B458,manifest_11Sep!$B$1:$B$3202,0),MATCH(A.Arr9sepList!C$1,manifest_11Sep!$A$1:$V$1,0))</f>
        <v>F4NLBSF87GK</v>
      </c>
      <c r="D458" s="13" t="str">
        <f t="array" ref="D458">INDEX(manifest_11Sep!$A$1:$V$3202,MATCH($B458,manifest_11Sep!$B$1:$B$3202,0),MATCH(A.Arr9sepList!D$1,manifest_11Sep!$A$1:$V$1,0))</f>
        <v>Female</v>
      </c>
      <c r="E458" s="13" t="str">
        <f t="array" ref="E458">INDEX(manifest_11Sep!$A$1:$V$3202,MATCH($B458,manifest_11Sep!$B$1:$B$3202,0),MATCH(A.Arr9sepList!E$1,manifest_11Sep!$A$1:$V$1,0))</f>
        <v>Loretta</v>
      </c>
      <c r="F458" s="13" t="str">
        <f t="array" ref="F458">INDEX(manifest_11Sep!$A$1:$V$3202,MATCH($B458,manifest_11Sep!$B$1:$B$3202,0),MATCH(A.Arr9sepList!F$1,manifest_11Sep!$A$1:$V$1,0))</f>
        <v>Armstrong</v>
      </c>
      <c r="G458" s="13">
        <f t="array" ref="G458">INDEX(manifest_11Sep!$A$1:$V$3202,MATCH($B458,manifest_11Sep!$B$1:$B$3202,0),MATCH(A.Arr9sepList!G$1,manifest_11Sep!$A$1:$V$1,0))</f>
        <v>38</v>
      </c>
      <c r="H458" s="13" t="str">
        <f t="array" ref="H458">INDEX(manifest_11Sep!$A$1:$V$3202,MATCH($B458,manifest_11Sep!$B$1:$B$3202,0),MATCH(A.Arr9sepList!H$1,manifest_11Sep!$A$1:$V$1,0))</f>
        <v>John Woo 1</v>
      </c>
      <c r="I458" s="13" t="str">
        <f t="array" ref="I458">INDEX(manifest_11Sep!$A$1:$V$3202,MATCH($B458,manifest_11Sep!$B$1:$B$3202,0),MATCH(A.Arr9sepList!I$1,manifest_11Sep!$A$1:$V$1,0))</f>
        <v>American Airlines</v>
      </c>
      <c r="J458" s="13" t="str">
        <f t="array" ref="J458">INDEX(manifest_11Sep!$A$1:$V$3202,MATCH($B458,manifest_11Sep!$B$1:$B$3202,0),MATCH(A.Arr9sepList!J$1,manifest_11Sep!$A$1:$V$1,0))</f>
        <v>AA 281</v>
      </c>
      <c r="K458" s="13" t="str">
        <f t="array" ref="K458">INDEX(manifest_11Sep!$A$1:$V$3202,MATCH($B458,manifest_11Sep!$B$1:$B$3202,0),MATCH(A.Arr9sepList!K$1,manifest_11Sep!$A$1:$V$1,0))</f>
        <v>13-thg 9-25</v>
      </c>
      <c r="L458" s="14">
        <f t="array" ref="L458">INDEX(manifest_11Sep!$A$1:$V$3202,MATCH($B458,manifest_11Sep!$B$1:$B$3202,0),MATCH(A.Arr9sepList!L$1,manifest_11Sep!$A$1:$V$1,0))</f>
        <v>0.64583333333333337</v>
      </c>
      <c r="M458" s="13" t="str">
        <f t="array" ref="M458">INDEX(manifest_11Sep!$A$1:$V$3202,MATCH($B458,manifest_11Sep!$B$1:$B$3202,0),MATCH(A.Arr9sepList!M$1,manifest_11Sep!$A$1:$V$1,0))</f>
        <v>ICN-T1</v>
      </c>
      <c r="N458" s="13" t="str">
        <f t="array" ref="N458">INDEX(manifest_11Sep!$A$1:$V$3202,MATCH($B458,manifest_11Sep!$B$1:$B$3202,0),MATCH(A.Arr9sepList!N$1,manifest_11Sep!$A$1:$V$1,0))</f>
        <v>LOTTE</v>
      </c>
      <c r="O458" s="15"/>
      <c r="P458" s="20"/>
      <c r="Q458" s="16">
        <v>15262391</v>
      </c>
      <c r="R458" s="16" t="s">
        <v>61</v>
      </c>
      <c r="S458" s="13">
        <f t="array" ref="S458">INDEX(manifest_11Sep!$A$1:$V$3202,MATCH($B458,manifest_11Sep!$B$1:$B$3202,0),MATCH(A.Arr9sepList!S$1,manifest_11Sep!$A$1:$V$1,0))</f>
        <v>0</v>
      </c>
    </row>
    <row r="459" spans="1:19" ht="15.75" customHeight="1">
      <c r="A459" s="13" t="str">
        <f t="array" ref="A459">INDEX(manifest_11Sep!$A$1:$V$3202,MATCH($B459,manifest_11Sep!$B$1:$B$3202,0),MATCH(A.Arr9sepList!A$1,manifest_11Sep!$A$1:$V$1,0))</f>
        <v>A</v>
      </c>
      <c r="B459" s="13" t="s">
        <v>3651</v>
      </c>
      <c r="C459" s="13" t="str">
        <f t="array" ref="C459">INDEX(manifest_11Sep!$A$1:$V$3202,MATCH($B459,manifest_11Sep!$B$1:$B$3202,0),MATCH(A.Arr9sepList!C$1,manifest_11Sep!$A$1:$V$1,0))</f>
        <v>MZN6SQWKWK5</v>
      </c>
      <c r="D459" s="13" t="str">
        <f t="array" ref="D459">INDEX(manifest_11Sep!$A$1:$V$3202,MATCH($B459,manifest_11Sep!$B$1:$B$3202,0),MATCH(A.Arr9sepList!D$1,manifest_11Sep!$A$1:$V$1,0))</f>
        <v>Female</v>
      </c>
      <c r="E459" s="13" t="str">
        <f t="array" ref="E459">INDEX(manifest_11Sep!$A$1:$V$3202,MATCH($B459,manifest_11Sep!$B$1:$B$3202,0),MATCH(A.Arr9sepList!E$1,manifest_11Sep!$A$1:$V$1,0))</f>
        <v>Omoegie Christiana</v>
      </c>
      <c r="F459" s="13" t="str">
        <f t="array" ref="F459">INDEX(manifest_11Sep!$A$1:$V$3202,MATCH($B459,manifest_11Sep!$B$1:$B$3202,0),MATCH(A.Arr9sepList!F$1,manifest_11Sep!$A$1:$V$1,0))</f>
        <v>Oji</v>
      </c>
      <c r="G459" s="13">
        <f t="array" ref="G459">INDEX(manifest_11Sep!$A$1:$V$3202,MATCH($B459,manifest_11Sep!$B$1:$B$3202,0),MATCH(A.Arr9sepList!G$1,manifest_11Sep!$A$1:$V$1,0))</f>
        <v>59</v>
      </c>
      <c r="H459" s="13" t="str">
        <f t="array" ref="H459">INDEX(manifest_11Sep!$A$1:$V$3202,MATCH($B459,manifest_11Sep!$B$1:$B$3202,0),MATCH(A.Arr9sepList!H$1,manifest_11Sep!$A$1:$V$1,0))</f>
        <v>Olajumoke Seriki</v>
      </c>
      <c r="I459" s="13" t="str">
        <f t="array" ref="I459">INDEX(manifest_11Sep!$A$1:$V$3202,MATCH($B459,manifest_11Sep!$B$1:$B$3202,0),MATCH(A.Arr9sepList!I$1,manifest_11Sep!$A$1:$V$1,0))</f>
        <v>American Airlines</v>
      </c>
      <c r="J459" s="13" t="str">
        <f t="array" ref="J459">INDEX(manifest_11Sep!$A$1:$V$3202,MATCH($B459,manifest_11Sep!$B$1:$B$3202,0),MATCH(A.Arr9sepList!J$1,manifest_11Sep!$A$1:$V$1,0))</f>
        <v>AA 281</v>
      </c>
      <c r="K459" s="13" t="str">
        <f t="array" ref="K459">INDEX(manifest_11Sep!$A$1:$V$3202,MATCH($B459,manifest_11Sep!$B$1:$B$3202,0),MATCH(A.Arr9sepList!K$1,manifest_11Sep!$A$1:$V$1,0))</f>
        <v>13-thg 9-25</v>
      </c>
      <c r="L459" s="14">
        <f t="array" ref="L459">INDEX(manifest_11Sep!$A$1:$V$3202,MATCH($B459,manifest_11Sep!$B$1:$B$3202,0),MATCH(A.Arr9sepList!L$1,manifest_11Sep!$A$1:$V$1,0))</f>
        <v>0.64583333333333337</v>
      </c>
      <c r="M459" s="13" t="str">
        <f t="array" ref="M459">INDEX(manifest_11Sep!$A$1:$V$3202,MATCH($B459,manifest_11Sep!$B$1:$B$3202,0),MATCH(A.Arr9sepList!M$1,manifest_11Sep!$A$1:$V$1,0))</f>
        <v>ICN-T1</v>
      </c>
      <c r="N459" s="13" t="str">
        <f t="array" ref="N459">INDEX(manifest_11Sep!$A$1:$V$3202,MATCH($B459,manifest_11Sep!$B$1:$B$3202,0),MATCH(A.Arr9sepList!N$1,manifest_11Sep!$A$1:$V$1,0))</f>
        <v>LOTTE</v>
      </c>
      <c r="O459" s="15"/>
      <c r="P459" s="20"/>
      <c r="Q459" s="16">
        <v>15262463</v>
      </c>
      <c r="R459" s="16" t="s">
        <v>43</v>
      </c>
      <c r="S459" s="13">
        <f t="array" ref="S459">INDEX(manifest_11Sep!$A$1:$V$3202,MATCH($B459,manifest_11Sep!$B$1:$B$3202,0),MATCH(A.Arr9sepList!S$1,manifest_11Sep!$A$1:$V$1,0))</f>
        <v>0</v>
      </c>
    </row>
    <row r="460" spans="1:19" ht="15.75" customHeight="1">
      <c r="A460" s="13" t="str">
        <f t="array" ref="A460">INDEX(manifest_11Sep!$A$1:$V$3202,MATCH($B460,manifest_11Sep!$B$1:$B$3202,0),MATCH(A.Arr9sepList!A$1,manifest_11Sep!$A$1:$V$1,0))</f>
        <v>A</v>
      </c>
      <c r="B460" s="3" t="s">
        <v>147</v>
      </c>
      <c r="C460" s="13" t="str">
        <f t="array" ref="C460">INDEX(manifest_11Sep!$A$1:$V$3202,MATCH($B460,manifest_11Sep!$B$1:$B$3202,0),MATCH(A.Arr9sepList!C$1,manifest_11Sep!$A$1:$V$1,0))</f>
        <v>NPNGSRN48GW</v>
      </c>
      <c r="D460" s="13" t="str">
        <f t="array" ref="D460">INDEX(manifest_11Sep!$A$1:$V$3202,MATCH($B460,manifest_11Sep!$B$1:$B$3202,0),MATCH(A.Arr9sepList!D$1,manifest_11Sep!$A$1:$V$1,0))</f>
        <v>Female</v>
      </c>
      <c r="E460" s="13" t="str">
        <f t="array" ref="E460">INDEX(manifest_11Sep!$A$1:$V$3202,MATCH($B460,manifest_11Sep!$B$1:$B$3202,0),MATCH(A.Arr9sepList!E$1,manifest_11Sep!$A$1:$V$1,0))</f>
        <v>Kofo Monsurah</v>
      </c>
      <c r="F460" s="13" t="str">
        <f t="array" ref="F460">INDEX(manifest_11Sep!$A$1:$V$3202,MATCH($B460,manifest_11Sep!$B$1:$B$3202,0),MATCH(A.Arr9sepList!F$1,manifest_11Sep!$A$1:$V$1,0))</f>
        <v>Keshinro</v>
      </c>
      <c r="G460" s="13">
        <f t="array" ref="G460">INDEX(manifest_11Sep!$A$1:$V$3202,MATCH($B460,manifest_11Sep!$B$1:$B$3202,0),MATCH(A.Arr9sepList!G$1,manifest_11Sep!$A$1:$V$1,0))</f>
        <v>42</v>
      </c>
      <c r="H460" s="13" t="str">
        <f t="array" ref="H460">INDEX(manifest_11Sep!$A$1:$V$3202,MATCH($B460,manifest_11Sep!$B$1:$B$3202,0),MATCH(A.Arr9sepList!H$1,manifest_11Sep!$A$1:$V$1,0))</f>
        <v>Adeolu Durotoye</v>
      </c>
      <c r="I460" s="13" t="str">
        <f t="array" ref="I460">INDEX(manifest_11Sep!$A$1:$V$3202,MATCH($B460,manifest_11Sep!$B$1:$B$3202,0),MATCH(A.Arr9sepList!I$1,manifest_11Sep!$A$1:$V$1,0))</f>
        <v>American Airlines</v>
      </c>
      <c r="J460" s="13" t="str">
        <f t="array" ref="J460">INDEX(manifest_11Sep!$A$1:$V$3202,MATCH($B460,manifest_11Sep!$B$1:$B$3202,0),MATCH(A.Arr9sepList!J$1,manifest_11Sep!$A$1:$V$1,0))</f>
        <v>AA 281</v>
      </c>
      <c r="K460" s="13" t="str">
        <f t="array" ref="K460">INDEX(manifest_11Sep!$A$1:$V$3202,MATCH($B460,manifest_11Sep!$B$1:$B$3202,0),MATCH(A.Arr9sepList!K$1,manifest_11Sep!$A$1:$V$1,0))</f>
        <v>13-thg 9-25</v>
      </c>
      <c r="L460" s="14">
        <f t="array" ref="L460">INDEX(manifest_11Sep!$A$1:$V$3202,MATCH($B460,manifest_11Sep!$B$1:$B$3202,0),MATCH(A.Arr9sepList!L$1,manifest_11Sep!$A$1:$V$1,0))</f>
        <v>0.64583333333333337</v>
      </c>
      <c r="M460" s="13" t="str">
        <f t="array" ref="M460">INDEX(manifest_11Sep!$A$1:$V$3202,MATCH($B460,manifest_11Sep!$B$1:$B$3202,0),MATCH(A.Arr9sepList!M$1,manifest_11Sep!$A$1:$V$1,0))</f>
        <v>ICN-T1</v>
      </c>
      <c r="N460" s="13" t="str">
        <f t="array" ref="N460">INDEX(manifest_11Sep!$A$1:$V$3202,MATCH($B460,manifest_11Sep!$B$1:$B$3202,0),MATCH(A.Arr9sepList!N$1,manifest_11Sep!$A$1:$V$1,0))</f>
        <v>LOTTE</v>
      </c>
      <c r="O460" s="15"/>
      <c r="P460" s="13"/>
      <c r="Q460" s="16">
        <v>15262320</v>
      </c>
      <c r="R460" s="16" t="s">
        <v>61</v>
      </c>
      <c r="S460" s="13">
        <f t="array" ref="S460">INDEX(manifest_11Sep!$A$1:$V$3202,MATCH($B460,manifest_11Sep!$B$1:$B$3202,0),MATCH(A.Arr9sepList!S$1,manifest_11Sep!$A$1:$V$1,0))</f>
        <v>0</v>
      </c>
    </row>
    <row r="461" spans="1:19" ht="15.75" customHeight="1">
      <c r="A461" s="13" t="str">
        <f t="array" ref="A461">INDEX(manifest_11Sep!$A$1:$V$3202,MATCH($B461,manifest_11Sep!$B$1:$B$3202,0),MATCH(A.Arr9sepList!A$1,manifest_11Sep!$A$1:$V$1,0))</f>
        <v>A</v>
      </c>
      <c r="B461" s="13" t="s">
        <v>1763</v>
      </c>
      <c r="C461" s="13" t="str">
        <f t="array" ref="C461">INDEX(manifest_11Sep!$A$1:$V$3202,MATCH($B461,manifest_11Sep!$B$1:$B$3202,0),MATCH(A.Arr9sepList!C$1,manifest_11Sep!$A$1:$V$1,0))</f>
        <v>6SNYRGDYLHS</v>
      </c>
      <c r="D461" s="13" t="str">
        <f t="array" ref="D461">INDEX(manifest_11Sep!$A$1:$V$3202,MATCH($B461,manifest_11Sep!$B$1:$B$3202,0),MATCH(A.Arr9sepList!D$1,manifest_11Sep!$A$1:$V$1,0))</f>
        <v>Female</v>
      </c>
      <c r="E461" s="13" t="str">
        <f t="array" ref="E461">INDEX(manifest_11Sep!$A$1:$V$3202,MATCH($B461,manifest_11Sep!$B$1:$B$3202,0),MATCH(A.Arr9sepList!E$1,manifest_11Sep!$A$1:$V$1,0))</f>
        <v>Christina</v>
      </c>
      <c r="F461" s="13" t="str">
        <f t="array" ref="F461">INDEX(manifest_11Sep!$A$1:$V$3202,MATCH($B461,manifest_11Sep!$B$1:$B$3202,0),MATCH(A.Arr9sepList!F$1,manifest_11Sep!$A$1:$V$1,0))</f>
        <v>Zhang</v>
      </c>
      <c r="G461" s="13">
        <f t="array" ref="G461">INDEX(manifest_11Sep!$A$1:$V$3202,MATCH($B461,manifest_11Sep!$B$1:$B$3202,0),MATCH(A.Arr9sepList!G$1,manifest_11Sep!$A$1:$V$1,0))</f>
        <v>59</v>
      </c>
      <c r="H461" s="13" t="str">
        <f t="array" ref="H461">INDEX(manifest_11Sep!$A$1:$V$3202,MATCH($B461,manifest_11Sep!$B$1:$B$3202,0),MATCH(A.Arr9sepList!H$1,manifest_11Sep!$A$1:$V$1,0))</f>
        <v>Christine Dai</v>
      </c>
      <c r="I461" s="13" t="str">
        <f t="array" ref="I461">INDEX(manifest_11Sep!$A$1:$V$3202,MATCH($B461,manifest_11Sep!$B$1:$B$3202,0),MATCH(A.Arr9sepList!I$1,manifest_11Sep!$A$1:$V$1,0))</f>
        <v>American Airlines</v>
      </c>
      <c r="J461" s="13" t="str">
        <f t="array" ref="J461">INDEX(manifest_11Sep!$A$1:$V$3202,MATCH($B461,manifest_11Sep!$B$1:$B$3202,0),MATCH(A.Arr9sepList!J$1,manifest_11Sep!$A$1:$V$1,0))</f>
        <v>AA 281</v>
      </c>
      <c r="K461" s="13" t="str">
        <f t="array" ref="K461">INDEX(manifest_11Sep!$A$1:$V$3202,MATCH($B461,manifest_11Sep!$B$1:$B$3202,0),MATCH(A.Arr9sepList!K$1,manifest_11Sep!$A$1:$V$1,0))</f>
        <v>13-thg 9-25</v>
      </c>
      <c r="L461" s="14">
        <f t="array" ref="L461">INDEX(manifest_11Sep!$A$1:$V$3202,MATCH($B461,manifest_11Sep!$B$1:$B$3202,0),MATCH(A.Arr9sepList!L$1,manifest_11Sep!$A$1:$V$1,0))</f>
        <v>0.64583333333333337</v>
      </c>
      <c r="M461" s="13" t="str">
        <f t="array" ref="M461">INDEX(manifest_11Sep!$A$1:$V$3202,MATCH($B461,manifest_11Sep!$B$1:$B$3202,0),MATCH(A.Arr9sepList!M$1,manifest_11Sep!$A$1:$V$1,0))</f>
        <v>ICN-T1</v>
      </c>
      <c r="N461" s="13" t="str">
        <f t="array" ref="N461">INDEX(manifest_11Sep!$A$1:$V$3202,MATCH($B461,manifest_11Sep!$B$1:$B$3202,0),MATCH(A.Arr9sepList!N$1,manifest_11Sep!$A$1:$V$1,0))</f>
        <v>THE PLAZA</v>
      </c>
      <c r="O461" s="15"/>
      <c r="P461" s="20"/>
      <c r="Q461" s="16">
        <v>70499073</v>
      </c>
      <c r="R461" s="16" t="s">
        <v>43</v>
      </c>
      <c r="S461" s="13">
        <f t="array" ref="S461">INDEX(manifest_11Sep!$A$1:$V$3202,MATCH($B461,manifest_11Sep!$B$1:$B$3202,0),MATCH(A.Arr9sepList!S$1,manifest_11Sep!$A$1:$V$1,0))</f>
        <v>0</v>
      </c>
    </row>
    <row r="462" spans="1:19" ht="15.75" customHeight="1">
      <c r="A462" s="13" t="str">
        <f t="array" ref="A462">INDEX(manifest_11Sep!$A$1:$V$3202,MATCH($B462,manifest_11Sep!$B$1:$B$3202,0),MATCH(A.Arr9sepList!A$1,manifest_11Sep!$A$1:$V$1,0))</f>
        <v>A</v>
      </c>
      <c r="B462" s="13" t="s">
        <v>1854</v>
      </c>
      <c r="C462" s="13" t="str">
        <f t="array" ref="C462">INDEX(manifest_11Sep!$A$1:$V$3202,MATCH($B462,manifest_11Sep!$B$1:$B$3202,0),MATCH(A.Arr9sepList!C$1,manifest_11Sep!$A$1:$V$1,0))</f>
        <v>7DNY4RHSQL4</v>
      </c>
      <c r="D462" s="13" t="str">
        <f t="array" ref="D462">INDEX(manifest_11Sep!$A$1:$V$3202,MATCH($B462,manifest_11Sep!$B$1:$B$3202,0),MATCH(A.Arr9sepList!D$1,manifest_11Sep!$A$1:$V$1,0))</f>
        <v>Female</v>
      </c>
      <c r="E462" s="13" t="str">
        <f t="array" ref="E462">INDEX(manifest_11Sep!$A$1:$V$3202,MATCH($B462,manifest_11Sep!$B$1:$B$3202,0),MATCH(A.Arr9sepList!E$1,manifest_11Sep!$A$1:$V$1,0))</f>
        <v>Margaret Ofosuhemaa</v>
      </c>
      <c r="F462" s="13" t="str">
        <f t="array" ref="F462">INDEX(manifest_11Sep!$A$1:$V$3202,MATCH($B462,manifest_11Sep!$B$1:$B$3202,0),MATCH(A.Arr9sepList!F$1,manifest_11Sep!$A$1:$V$1,0))</f>
        <v>Obeng-Akrofi</v>
      </c>
      <c r="G462" s="13">
        <f t="array" ref="G462">INDEX(manifest_11Sep!$A$1:$V$3202,MATCH($B462,manifest_11Sep!$B$1:$B$3202,0),MATCH(A.Arr9sepList!G$1,manifest_11Sep!$A$1:$V$1,0))</f>
        <v>58</v>
      </c>
      <c r="H462" s="13" t="str">
        <f t="array" ref="H462">INDEX(manifest_11Sep!$A$1:$V$3202,MATCH($B462,manifest_11Sep!$B$1:$B$3202,0),MATCH(A.Arr9sepList!H$1,manifest_11Sep!$A$1:$V$1,0))</f>
        <v>CK Yau</v>
      </c>
      <c r="I462" s="13" t="str">
        <f t="array" ref="I462">INDEX(manifest_11Sep!$A$1:$V$3202,MATCH($B462,manifest_11Sep!$B$1:$B$3202,0),MATCH(A.Arr9sepList!I$1,manifest_11Sep!$A$1:$V$1,0))</f>
        <v>American Airlines</v>
      </c>
      <c r="J462" s="13" t="str">
        <f t="array" ref="J462">INDEX(manifest_11Sep!$A$1:$V$3202,MATCH($B462,manifest_11Sep!$B$1:$B$3202,0),MATCH(A.Arr9sepList!J$1,manifest_11Sep!$A$1:$V$1,0))</f>
        <v>AA 281</v>
      </c>
      <c r="K462" s="13" t="str">
        <f t="array" ref="K462">INDEX(manifest_11Sep!$A$1:$V$3202,MATCH($B462,manifest_11Sep!$B$1:$B$3202,0),MATCH(A.Arr9sepList!K$1,manifest_11Sep!$A$1:$V$1,0))</f>
        <v>13-thg 9-25</v>
      </c>
      <c r="L462" s="14">
        <f t="array" ref="L462">INDEX(manifest_11Sep!$A$1:$V$3202,MATCH($B462,manifest_11Sep!$B$1:$B$3202,0),MATCH(A.Arr9sepList!L$1,manifest_11Sep!$A$1:$V$1,0))</f>
        <v>0.64583333333333337</v>
      </c>
      <c r="M462" s="13" t="str">
        <f t="array" ref="M462">INDEX(manifest_11Sep!$A$1:$V$3202,MATCH($B462,manifest_11Sep!$B$1:$B$3202,0),MATCH(A.Arr9sepList!M$1,manifest_11Sep!$A$1:$V$1,0))</f>
        <v>ICN-T1</v>
      </c>
      <c r="N462" s="13" t="str">
        <f t="array" ref="N462">INDEX(manifest_11Sep!$A$1:$V$3202,MATCH($B462,manifest_11Sep!$B$1:$B$3202,0),MATCH(A.Arr9sepList!N$1,manifest_11Sep!$A$1:$V$1,0))</f>
        <v>THE PLAZA</v>
      </c>
      <c r="O462" s="15"/>
      <c r="P462" s="20"/>
      <c r="Q462" s="16">
        <v>70140255</v>
      </c>
      <c r="R462" s="16" t="s">
        <v>43</v>
      </c>
      <c r="S462" s="13">
        <f t="array" ref="S462">INDEX(manifest_11Sep!$A$1:$V$3202,MATCH($B462,manifest_11Sep!$B$1:$B$3202,0),MATCH(A.Arr9sepList!S$1,manifest_11Sep!$A$1:$V$1,0))</f>
        <v>0</v>
      </c>
    </row>
    <row r="463" spans="1:19" ht="15.75" customHeight="1">
      <c r="A463" s="13" t="str">
        <f t="array" ref="A463">INDEX(manifest_11Sep!$A$1:$V$3202,MATCH($B463,manifest_11Sep!$B$1:$B$3202,0),MATCH(A.Arr9sepList!A$1,manifest_11Sep!$A$1:$V$1,0))</f>
        <v>A</v>
      </c>
      <c r="B463" s="13" t="s">
        <v>1859</v>
      </c>
      <c r="C463" s="13" t="str">
        <f t="array" ref="C463">INDEX(manifest_11Sep!$A$1:$V$3202,MATCH($B463,manifest_11Sep!$B$1:$B$3202,0),MATCH(A.Arr9sepList!C$1,manifest_11Sep!$A$1:$V$1,0))</f>
        <v>7DNY4RHSQL4</v>
      </c>
      <c r="D463" s="13" t="str">
        <f t="array" ref="D463">INDEX(manifest_11Sep!$A$1:$V$3202,MATCH($B463,manifest_11Sep!$B$1:$B$3202,0),MATCH(A.Arr9sepList!D$1,manifest_11Sep!$A$1:$V$1,0))</f>
        <v>Male</v>
      </c>
      <c r="E463" s="13" t="str">
        <f t="array" ref="E463">INDEX(manifest_11Sep!$A$1:$V$3202,MATCH($B463,manifest_11Sep!$B$1:$B$3202,0),MATCH(A.Arr9sepList!E$1,manifest_11Sep!$A$1:$V$1,0))</f>
        <v>Yaw</v>
      </c>
      <c r="F463" s="13" t="str">
        <f t="array" ref="F463">INDEX(manifest_11Sep!$A$1:$V$3202,MATCH($B463,manifest_11Sep!$B$1:$B$3202,0),MATCH(A.Arr9sepList!F$1,manifest_11Sep!$A$1:$V$1,0))</f>
        <v>Obeng-Akrofi</v>
      </c>
      <c r="G463" s="13">
        <f t="array" ref="G463">INDEX(manifest_11Sep!$A$1:$V$3202,MATCH($B463,manifest_11Sep!$B$1:$B$3202,0),MATCH(A.Arr9sepList!G$1,manifest_11Sep!$A$1:$V$1,0))</f>
        <v>60</v>
      </c>
      <c r="H463" s="13" t="str">
        <f t="array" ref="H463">INDEX(manifest_11Sep!$A$1:$V$3202,MATCH($B463,manifest_11Sep!$B$1:$B$3202,0),MATCH(A.Arr9sepList!H$1,manifest_11Sep!$A$1:$V$1,0))</f>
        <v>CK Yau</v>
      </c>
      <c r="I463" s="13" t="str">
        <f t="array" ref="I463">INDEX(manifest_11Sep!$A$1:$V$3202,MATCH($B463,manifest_11Sep!$B$1:$B$3202,0),MATCH(A.Arr9sepList!I$1,manifest_11Sep!$A$1:$V$1,0))</f>
        <v>American Airlines</v>
      </c>
      <c r="J463" s="13" t="str">
        <f t="array" ref="J463">INDEX(manifest_11Sep!$A$1:$V$3202,MATCH($B463,manifest_11Sep!$B$1:$B$3202,0),MATCH(A.Arr9sepList!J$1,manifest_11Sep!$A$1:$V$1,0))</f>
        <v>AA 281</v>
      </c>
      <c r="K463" s="13" t="str">
        <f t="array" ref="K463">INDEX(manifest_11Sep!$A$1:$V$3202,MATCH($B463,manifest_11Sep!$B$1:$B$3202,0),MATCH(A.Arr9sepList!K$1,manifest_11Sep!$A$1:$V$1,0))</f>
        <v>13-thg 9-25</v>
      </c>
      <c r="L463" s="14">
        <f t="array" ref="L463">INDEX(manifest_11Sep!$A$1:$V$3202,MATCH($B463,manifest_11Sep!$B$1:$B$3202,0),MATCH(A.Arr9sepList!L$1,manifest_11Sep!$A$1:$V$1,0))</f>
        <v>0.64583333333333337</v>
      </c>
      <c r="M463" s="13" t="str">
        <f t="array" ref="M463">INDEX(manifest_11Sep!$A$1:$V$3202,MATCH($B463,manifest_11Sep!$B$1:$B$3202,0),MATCH(A.Arr9sepList!M$1,manifest_11Sep!$A$1:$V$1,0))</f>
        <v>ICN-T1</v>
      </c>
      <c r="N463" s="13" t="str">
        <f t="array" ref="N463">INDEX(manifest_11Sep!$A$1:$V$3202,MATCH($B463,manifest_11Sep!$B$1:$B$3202,0),MATCH(A.Arr9sepList!N$1,manifest_11Sep!$A$1:$V$1,0))</f>
        <v>THE PLAZA</v>
      </c>
      <c r="O463" s="15"/>
      <c r="P463" s="20"/>
      <c r="Q463" s="16">
        <v>70140255</v>
      </c>
      <c r="R463" s="16" t="s">
        <v>43</v>
      </c>
      <c r="S463" s="13">
        <f t="array" ref="S463">INDEX(manifest_11Sep!$A$1:$V$3202,MATCH($B463,manifest_11Sep!$B$1:$B$3202,0),MATCH(A.Arr9sepList!S$1,manifest_11Sep!$A$1:$V$1,0))</f>
        <v>0</v>
      </c>
    </row>
    <row r="464" spans="1:19" ht="15.75" customHeight="1">
      <c r="A464" s="13" t="str">
        <f t="array" ref="A464">INDEX(manifest_11Sep!$A$1:$V$3202,MATCH($B464,manifest_11Sep!$B$1:$B$3202,0),MATCH(A.Arr9sepList!A$1,manifest_11Sep!$A$1:$V$1,0))</f>
        <v>A</v>
      </c>
      <c r="B464" s="13" t="s">
        <v>1873</v>
      </c>
      <c r="C464" s="13" t="str">
        <f t="array" ref="C464">INDEX(manifest_11Sep!$A$1:$V$3202,MATCH($B464,manifest_11Sep!$B$1:$B$3202,0),MATCH(A.Arr9sepList!C$1,manifest_11Sep!$A$1:$V$1,0))</f>
        <v>H3NS3M547V3</v>
      </c>
      <c r="D464" s="13" t="str">
        <f t="array" ref="D464">INDEX(manifest_11Sep!$A$1:$V$3202,MATCH($B464,manifest_11Sep!$B$1:$B$3202,0),MATCH(A.Arr9sepList!D$1,manifest_11Sep!$A$1:$V$1,0))</f>
        <v>Male</v>
      </c>
      <c r="E464" s="13" t="str">
        <f t="array" ref="E464">INDEX(manifest_11Sep!$A$1:$V$3202,MATCH($B464,manifest_11Sep!$B$1:$B$3202,0),MATCH(A.Arr9sepList!E$1,manifest_11Sep!$A$1:$V$1,0))</f>
        <v>Everton</v>
      </c>
      <c r="F464" s="13" t="str">
        <f t="array" ref="F464">INDEX(manifest_11Sep!$A$1:$V$3202,MATCH($B464,manifest_11Sep!$B$1:$B$3202,0),MATCH(A.Arr9sepList!F$1,manifest_11Sep!$A$1:$V$1,0))</f>
        <v>Barrett</v>
      </c>
      <c r="G464" s="13">
        <f t="array" ref="G464">INDEX(manifest_11Sep!$A$1:$V$3202,MATCH($B464,manifest_11Sep!$B$1:$B$3202,0),MATCH(A.Arr9sepList!G$1,manifest_11Sep!$A$1:$V$1,0))</f>
        <v>60</v>
      </c>
      <c r="H464" s="13" t="str">
        <f t="array" ref="H464">INDEX(manifest_11Sep!$A$1:$V$3202,MATCH($B464,manifest_11Sep!$B$1:$B$3202,0),MATCH(A.Arr9sepList!H$1,manifest_11Sep!$A$1:$V$1,0))</f>
        <v>CK Yau</v>
      </c>
      <c r="I464" s="13" t="str">
        <f t="array" ref="I464">INDEX(manifest_11Sep!$A$1:$V$3202,MATCH($B464,manifest_11Sep!$B$1:$B$3202,0),MATCH(A.Arr9sepList!I$1,manifest_11Sep!$A$1:$V$1,0))</f>
        <v>American Airlines</v>
      </c>
      <c r="J464" s="13" t="str">
        <f t="array" ref="J464">INDEX(manifest_11Sep!$A$1:$V$3202,MATCH($B464,manifest_11Sep!$B$1:$B$3202,0),MATCH(A.Arr9sepList!J$1,manifest_11Sep!$A$1:$V$1,0))</f>
        <v>AA 281</v>
      </c>
      <c r="K464" s="13" t="str">
        <f t="array" ref="K464">INDEX(manifest_11Sep!$A$1:$V$3202,MATCH($B464,manifest_11Sep!$B$1:$B$3202,0),MATCH(A.Arr9sepList!K$1,manifest_11Sep!$A$1:$V$1,0))</f>
        <v>13-thg 9-25</v>
      </c>
      <c r="L464" s="14">
        <f t="array" ref="L464">INDEX(manifest_11Sep!$A$1:$V$3202,MATCH($B464,manifest_11Sep!$B$1:$B$3202,0),MATCH(A.Arr9sepList!L$1,manifest_11Sep!$A$1:$V$1,0))</f>
        <v>0.64583333333333337</v>
      </c>
      <c r="M464" s="13" t="str">
        <f t="array" ref="M464">INDEX(manifest_11Sep!$A$1:$V$3202,MATCH($B464,manifest_11Sep!$B$1:$B$3202,0),MATCH(A.Arr9sepList!M$1,manifest_11Sep!$A$1:$V$1,0))</f>
        <v>ICN-T1</v>
      </c>
      <c r="N464" s="13" t="str">
        <f t="array" ref="N464">INDEX(manifest_11Sep!$A$1:$V$3202,MATCH($B464,manifest_11Sep!$B$1:$B$3202,0),MATCH(A.Arr9sepList!N$1,manifest_11Sep!$A$1:$V$1,0))</f>
        <v>THE PLAZA</v>
      </c>
      <c r="O464" s="15"/>
      <c r="P464" s="20"/>
      <c r="Q464" s="16">
        <v>70277573</v>
      </c>
      <c r="R464" s="16" t="s">
        <v>61</v>
      </c>
      <c r="S464" s="13">
        <f t="array" ref="S464">INDEX(manifest_11Sep!$A$1:$V$3202,MATCH($B464,manifest_11Sep!$B$1:$B$3202,0),MATCH(A.Arr9sepList!S$1,manifest_11Sep!$A$1:$V$1,0))</f>
        <v>0</v>
      </c>
    </row>
    <row r="465" spans="1:19" ht="15.75" customHeight="1">
      <c r="A465" s="13" t="str">
        <f t="array" ref="A465">INDEX(manifest_11Sep!$A$1:$V$3202,MATCH($B465,manifest_11Sep!$B$1:$B$3202,0),MATCH(A.Arr9sepList!A$1,manifest_11Sep!$A$1:$V$1,0))</f>
        <v>A</v>
      </c>
      <c r="B465" s="13" t="s">
        <v>1876</v>
      </c>
      <c r="C465" s="13" t="str">
        <f t="array" ref="C465">INDEX(manifest_11Sep!$A$1:$V$3202,MATCH($B465,manifest_11Sep!$B$1:$B$3202,0),MATCH(A.Arr9sepList!C$1,manifest_11Sep!$A$1:$V$1,0))</f>
        <v>H3NS3M547V3</v>
      </c>
      <c r="D465" s="13" t="str">
        <f t="array" ref="D465">INDEX(manifest_11Sep!$A$1:$V$3202,MATCH($B465,manifest_11Sep!$B$1:$B$3202,0),MATCH(A.Arr9sepList!D$1,manifest_11Sep!$A$1:$V$1,0))</f>
        <v>Female</v>
      </c>
      <c r="E465" s="13" t="str">
        <f t="array" ref="E465">INDEX(manifest_11Sep!$A$1:$V$3202,MATCH($B465,manifest_11Sep!$B$1:$B$3202,0),MATCH(A.Arr9sepList!E$1,manifest_11Sep!$A$1:$V$1,0))</f>
        <v>Alicia</v>
      </c>
      <c r="F465" s="13" t="str">
        <f t="array" ref="F465">INDEX(manifest_11Sep!$A$1:$V$3202,MATCH($B465,manifest_11Sep!$B$1:$B$3202,0),MATCH(A.Arr9sepList!F$1,manifest_11Sep!$A$1:$V$1,0))</f>
        <v>Barrett</v>
      </c>
      <c r="G465" s="13">
        <f t="array" ref="G465">INDEX(manifest_11Sep!$A$1:$V$3202,MATCH($B465,manifest_11Sep!$B$1:$B$3202,0),MATCH(A.Arr9sepList!G$1,manifest_11Sep!$A$1:$V$1,0))</f>
        <v>35</v>
      </c>
      <c r="H465" s="13" t="str">
        <f t="array" ref="H465">INDEX(manifest_11Sep!$A$1:$V$3202,MATCH($B465,manifest_11Sep!$B$1:$B$3202,0),MATCH(A.Arr9sepList!H$1,manifest_11Sep!$A$1:$V$1,0))</f>
        <v>CK Yau</v>
      </c>
      <c r="I465" s="13" t="str">
        <f t="array" ref="I465">INDEX(manifest_11Sep!$A$1:$V$3202,MATCH($B465,manifest_11Sep!$B$1:$B$3202,0),MATCH(A.Arr9sepList!I$1,manifest_11Sep!$A$1:$V$1,0))</f>
        <v>American Airlines</v>
      </c>
      <c r="J465" s="13" t="str">
        <f t="array" ref="J465">INDEX(manifest_11Sep!$A$1:$V$3202,MATCH($B465,manifest_11Sep!$B$1:$B$3202,0),MATCH(A.Arr9sepList!J$1,manifest_11Sep!$A$1:$V$1,0))</f>
        <v>AA 281</v>
      </c>
      <c r="K465" s="13" t="str">
        <f t="array" ref="K465">INDEX(manifest_11Sep!$A$1:$V$3202,MATCH($B465,manifest_11Sep!$B$1:$B$3202,0),MATCH(A.Arr9sepList!K$1,manifest_11Sep!$A$1:$V$1,0))</f>
        <v>13-thg 9-25</v>
      </c>
      <c r="L465" s="14">
        <f t="array" ref="L465">INDEX(manifest_11Sep!$A$1:$V$3202,MATCH($B465,manifest_11Sep!$B$1:$B$3202,0),MATCH(A.Arr9sepList!L$1,manifest_11Sep!$A$1:$V$1,0))</f>
        <v>0.64583333333333337</v>
      </c>
      <c r="M465" s="13" t="str">
        <f t="array" ref="M465">INDEX(manifest_11Sep!$A$1:$V$3202,MATCH($B465,manifest_11Sep!$B$1:$B$3202,0),MATCH(A.Arr9sepList!M$1,manifest_11Sep!$A$1:$V$1,0))</f>
        <v>ICN-T1</v>
      </c>
      <c r="N465" s="13" t="str">
        <f t="array" ref="N465">INDEX(manifest_11Sep!$A$1:$V$3202,MATCH($B465,manifest_11Sep!$B$1:$B$3202,0),MATCH(A.Arr9sepList!N$1,manifest_11Sep!$A$1:$V$1,0))</f>
        <v>THE PLAZA</v>
      </c>
      <c r="O465" s="15"/>
      <c r="P465" s="20"/>
      <c r="Q465" s="16">
        <v>70277573</v>
      </c>
      <c r="R465" s="16" t="s">
        <v>61</v>
      </c>
      <c r="S465" s="13">
        <f t="array" ref="S465">INDEX(manifest_11Sep!$A$1:$V$3202,MATCH($B465,manifest_11Sep!$B$1:$B$3202,0),MATCH(A.Arr9sepList!S$1,manifest_11Sep!$A$1:$V$1,0))</f>
        <v>0</v>
      </c>
    </row>
    <row r="466" spans="1:19" ht="15.75" customHeight="1">
      <c r="A466" s="13" t="str">
        <f t="array" ref="A466">INDEX(manifest_11Sep!$A$1:$V$3202,MATCH($B466,manifest_11Sep!$B$1:$B$3202,0),MATCH(A.Arr9sepList!A$1,manifest_11Sep!$A$1:$V$1,0))</f>
        <v>A</v>
      </c>
      <c r="B466" s="13" t="s">
        <v>1878</v>
      </c>
      <c r="C466" s="13" t="str">
        <f t="array" ref="C466">INDEX(manifest_11Sep!$A$1:$V$3202,MATCH($B466,manifest_11Sep!$B$1:$B$3202,0),MATCH(A.Arr9sepList!C$1,manifest_11Sep!$A$1:$V$1,0))</f>
        <v>RWNBCP2RHMT</v>
      </c>
      <c r="D466" s="13" t="str">
        <f t="array" ref="D466">INDEX(manifest_11Sep!$A$1:$V$3202,MATCH($B466,manifest_11Sep!$B$1:$B$3202,0),MATCH(A.Arr9sepList!D$1,manifest_11Sep!$A$1:$V$1,0))</f>
        <v>Female</v>
      </c>
      <c r="E466" s="13" t="str">
        <f t="array" ref="E466">INDEX(manifest_11Sep!$A$1:$V$3202,MATCH($B466,manifest_11Sep!$B$1:$B$3202,0),MATCH(A.Arr9sepList!E$1,manifest_11Sep!$A$1:$V$1,0))</f>
        <v>Marie Angela</v>
      </c>
      <c r="F466" s="13" t="str">
        <f t="array" ref="F466">INDEX(manifest_11Sep!$A$1:$V$3202,MATCH($B466,manifest_11Sep!$B$1:$B$3202,0),MATCH(A.Arr9sepList!F$1,manifest_11Sep!$A$1:$V$1,0))</f>
        <v>Peart</v>
      </c>
      <c r="G466" s="13">
        <f t="array" ref="G466">INDEX(manifest_11Sep!$A$1:$V$3202,MATCH($B466,manifest_11Sep!$B$1:$B$3202,0),MATCH(A.Arr9sepList!G$1,manifest_11Sep!$A$1:$V$1,0))</f>
        <v>64</v>
      </c>
      <c r="H466" s="13" t="str">
        <f t="array" ref="H466">INDEX(manifest_11Sep!$A$1:$V$3202,MATCH($B466,manifest_11Sep!$B$1:$B$3202,0),MATCH(A.Arr9sepList!H$1,manifest_11Sep!$A$1:$V$1,0))</f>
        <v>CK Yau</v>
      </c>
      <c r="I466" s="13" t="str">
        <f t="array" ref="I466">INDEX(manifest_11Sep!$A$1:$V$3202,MATCH($B466,manifest_11Sep!$B$1:$B$3202,0),MATCH(A.Arr9sepList!I$1,manifest_11Sep!$A$1:$V$1,0))</f>
        <v>American Airlines</v>
      </c>
      <c r="J466" s="13" t="str">
        <f t="array" ref="J466">INDEX(manifest_11Sep!$A$1:$V$3202,MATCH($B466,manifest_11Sep!$B$1:$B$3202,0),MATCH(A.Arr9sepList!J$1,manifest_11Sep!$A$1:$V$1,0))</f>
        <v>AA 281</v>
      </c>
      <c r="K466" s="13" t="str">
        <f t="array" ref="K466">INDEX(manifest_11Sep!$A$1:$V$3202,MATCH($B466,manifest_11Sep!$B$1:$B$3202,0),MATCH(A.Arr9sepList!K$1,manifest_11Sep!$A$1:$V$1,0))</f>
        <v>13-thg 9-25</v>
      </c>
      <c r="L466" s="14">
        <f t="array" ref="L466">INDEX(manifest_11Sep!$A$1:$V$3202,MATCH($B466,manifest_11Sep!$B$1:$B$3202,0),MATCH(A.Arr9sepList!L$1,manifest_11Sep!$A$1:$V$1,0))</f>
        <v>0.64583333333333337</v>
      </c>
      <c r="M466" s="13" t="str">
        <f t="array" ref="M466">INDEX(manifest_11Sep!$A$1:$V$3202,MATCH($B466,manifest_11Sep!$B$1:$B$3202,0),MATCH(A.Arr9sepList!M$1,manifest_11Sep!$A$1:$V$1,0))</f>
        <v>ICN-T1</v>
      </c>
      <c r="N466" s="13" t="str">
        <f t="array" ref="N466">INDEX(manifest_11Sep!$A$1:$V$3202,MATCH($B466,manifest_11Sep!$B$1:$B$3202,0),MATCH(A.Arr9sepList!N$1,manifest_11Sep!$A$1:$V$1,0))</f>
        <v>THE PLAZA</v>
      </c>
      <c r="O466" s="15"/>
      <c r="P466" s="20"/>
      <c r="Q466" s="16">
        <v>70140254</v>
      </c>
      <c r="R466" s="16" t="s">
        <v>43</v>
      </c>
      <c r="S466" s="13">
        <f t="array" ref="S466">INDEX(manifest_11Sep!$A$1:$V$3202,MATCH($B466,manifest_11Sep!$B$1:$B$3202,0),MATCH(A.Arr9sepList!S$1,manifest_11Sep!$A$1:$V$1,0))</f>
        <v>0</v>
      </c>
    </row>
    <row r="467" spans="1:19" ht="15.75" customHeight="1">
      <c r="A467" s="13" t="str">
        <f t="array" ref="A467">INDEX(manifest_11Sep!$A$1:$V$3202,MATCH($B467,manifest_11Sep!$B$1:$B$3202,0),MATCH(A.Arr9sepList!A$1,manifest_11Sep!$A$1:$V$1,0))</f>
        <v>A</v>
      </c>
      <c r="B467" s="13" t="s">
        <v>2399</v>
      </c>
      <c r="C467" s="13" t="str">
        <f t="array" ref="C467">INDEX(manifest_11Sep!$A$1:$V$3202,MATCH($B467,manifest_11Sep!$B$1:$B$3202,0),MATCH(A.Arr9sepList!C$1,manifest_11Sep!$A$1:$V$1,0))</f>
        <v>GPN6MP6BXTY</v>
      </c>
      <c r="D467" s="13" t="str">
        <f t="array" ref="D467">INDEX(manifest_11Sep!$A$1:$V$3202,MATCH($B467,manifest_11Sep!$B$1:$B$3202,0),MATCH(A.Arr9sepList!D$1,manifest_11Sep!$A$1:$V$1,0))</f>
        <v>Male</v>
      </c>
      <c r="E467" s="13" t="str">
        <f t="array" ref="E467">INDEX(manifest_11Sep!$A$1:$V$3202,MATCH($B467,manifest_11Sep!$B$1:$B$3202,0),MATCH(A.Arr9sepList!E$1,manifest_11Sep!$A$1:$V$1,0))</f>
        <v>Hong Jie</v>
      </c>
      <c r="F467" s="13" t="str">
        <f t="array" ref="F467">INDEX(manifest_11Sep!$A$1:$V$3202,MATCH($B467,manifest_11Sep!$B$1:$B$3202,0),MATCH(A.Arr9sepList!F$1,manifest_11Sep!$A$1:$V$1,0))</f>
        <v>Yang</v>
      </c>
      <c r="G467" s="13">
        <f t="array" ref="G467">INDEX(manifest_11Sep!$A$1:$V$3202,MATCH($B467,manifest_11Sep!$B$1:$B$3202,0),MATCH(A.Arr9sepList!G$1,manifest_11Sep!$A$1:$V$1,0))</f>
        <v>44</v>
      </c>
      <c r="H467" s="13" t="str">
        <f t="array" ref="H467">INDEX(manifest_11Sep!$A$1:$V$3202,MATCH($B467,manifest_11Sep!$B$1:$B$3202,0),MATCH(A.Arr9sepList!H$1,manifest_11Sep!$A$1:$V$1,0))</f>
        <v>Jack Yang</v>
      </c>
      <c r="I467" s="13" t="str">
        <f t="array" ref="I467">INDEX(manifest_11Sep!$A$1:$V$3202,MATCH($B467,manifest_11Sep!$B$1:$B$3202,0),MATCH(A.Arr9sepList!I$1,manifest_11Sep!$A$1:$V$1,0))</f>
        <v>American Airlines</v>
      </c>
      <c r="J467" s="13" t="str">
        <f t="array" ref="J467">INDEX(manifest_11Sep!$A$1:$V$3202,MATCH($B467,manifest_11Sep!$B$1:$B$3202,0),MATCH(A.Arr9sepList!J$1,manifest_11Sep!$A$1:$V$1,0))</f>
        <v>AA 281</v>
      </c>
      <c r="K467" s="13" t="str">
        <f t="array" ref="K467">INDEX(manifest_11Sep!$A$1:$V$3202,MATCH($B467,manifest_11Sep!$B$1:$B$3202,0),MATCH(A.Arr9sepList!K$1,manifest_11Sep!$A$1:$V$1,0))</f>
        <v>13-thg 9-25</v>
      </c>
      <c r="L467" s="14">
        <f t="array" ref="L467">INDEX(manifest_11Sep!$A$1:$V$3202,MATCH($B467,manifest_11Sep!$B$1:$B$3202,0),MATCH(A.Arr9sepList!L$1,manifest_11Sep!$A$1:$V$1,0))</f>
        <v>0.64583333333333337</v>
      </c>
      <c r="M467" s="13" t="str">
        <f t="array" ref="M467">INDEX(manifest_11Sep!$A$1:$V$3202,MATCH($B467,manifest_11Sep!$B$1:$B$3202,0),MATCH(A.Arr9sepList!M$1,manifest_11Sep!$A$1:$V$1,0))</f>
        <v>ICN-T1</v>
      </c>
      <c r="N467" s="13" t="str">
        <f t="array" ref="N467">INDEX(manifest_11Sep!$A$1:$V$3202,MATCH($B467,manifest_11Sep!$B$1:$B$3202,0),MATCH(A.Arr9sepList!N$1,manifest_11Sep!$A$1:$V$1,0))</f>
        <v>THE PLAZA</v>
      </c>
      <c r="O467" s="15"/>
      <c r="P467" s="20"/>
      <c r="Q467" s="16">
        <v>70522157</v>
      </c>
      <c r="R467" s="16" t="s">
        <v>43</v>
      </c>
      <c r="S467" s="13" t="str">
        <f t="array" ref="S467">INDEX(manifest_11Sep!$A$1:$V$3202,MATCH($B467,manifest_11Sep!$B$1:$B$3202,0),MATCH(A.Arr9sepList!S$1,manifest_11Sep!$A$1:$V$1,0))</f>
        <v>Upgrade - Plaza Suite</v>
      </c>
    </row>
    <row r="468" spans="1:19" ht="15.75" customHeight="1">
      <c r="A468" s="13" t="str">
        <f t="array" ref="A468">INDEX(manifest_11Sep!$A$1:$V$3202,MATCH($B468,manifest_11Sep!$B$1:$B$3202,0),MATCH(A.Arr9sepList!A$1,manifest_11Sep!$A$1:$V$1,0))</f>
        <v>A</v>
      </c>
      <c r="B468" s="13" t="s">
        <v>2402</v>
      </c>
      <c r="C468" s="13" t="str">
        <f t="array" ref="C468">INDEX(manifest_11Sep!$A$1:$V$3202,MATCH($B468,manifest_11Sep!$B$1:$B$3202,0),MATCH(A.Arr9sepList!C$1,manifest_11Sep!$A$1:$V$1,0))</f>
        <v>GPN6MP6BXTY</v>
      </c>
      <c r="D468" s="13" t="str">
        <f t="array" ref="D468">INDEX(manifest_11Sep!$A$1:$V$3202,MATCH($B468,manifest_11Sep!$B$1:$B$3202,0),MATCH(A.Arr9sepList!D$1,manifest_11Sep!$A$1:$V$1,0))</f>
        <v>Female</v>
      </c>
      <c r="E468" s="13" t="str">
        <f t="array" ref="E468">INDEX(manifest_11Sep!$A$1:$V$3202,MATCH($B468,manifest_11Sep!$B$1:$B$3202,0),MATCH(A.Arr9sepList!E$1,manifest_11Sep!$A$1:$V$1,0))</f>
        <v>Nathalie Katchia Ly</v>
      </c>
      <c r="F468" s="13" t="str">
        <f t="array" ref="F468">INDEX(manifest_11Sep!$A$1:$V$3202,MATCH($B468,manifest_11Sep!$B$1:$B$3202,0),MATCH(A.Arr9sepList!F$1,manifest_11Sep!$A$1:$V$1,0))</f>
        <v>Yang</v>
      </c>
      <c r="G468" s="13">
        <f t="array" ref="G468">INDEX(manifest_11Sep!$A$1:$V$3202,MATCH($B468,manifest_11Sep!$B$1:$B$3202,0),MATCH(A.Arr9sepList!G$1,manifest_11Sep!$A$1:$V$1,0))</f>
        <v>41</v>
      </c>
      <c r="H468" s="13" t="str">
        <f t="array" ref="H468">INDEX(manifest_11Sep!$A$1:$V$3202,MATCH($B468,manifest_11Sep!$B$1:$B$3202,0),MATCH(A.Arr9sepList!H$1,manifest_11Sep!$A$1:$V$1,0))</f>
        <v>Jack Yang</v>
      </c>
      <c r="I468" s="13" t="str">
        <f t="array" ref="I468">INDEX(manifest_11Sep!$A$1:$V$3202,MATCH($B468,manifest_11Sep!$B$1:$B$3202,0),MATCH(A.Arr9sepList!I$1,manifest_11Sep!$A$1:$V$1,0))</f>
        <v>American Airlines</v>
      </c>
      <c r="J468" s="13" t="str">
        <f t="array" ref="J468">INDEX(manifest_11Sep!$A$1:$V$3202,MATCH($B468,manifest_11Sep!$B$1:$B$3202,0),MATCH(A.Arr9sepList!J$1,manifest_11Sep!$A$1:$V$1,0))</f>
        <v>AA 281</v>
      </c>
      <c r="K468" s="13" t="str">
        <f t="array" ref="K468">INDEX(manifest_11Sep!$A$1:$V$3202,MATCH($B468,manifest_11Sep!$B$1:$B$3202,0),MATCH(A.Arr9sepList!K$1,manifest_11Sep!$A$1:$V$1,0))</f>
        <v>13-thg 9-25</v>
      </c>
      <c r="L468" s="14">
        <f t="array" ref="L468">INDEX(manifest_11Sep!$A$1:$V$3202,MATCH($B468,manifest_11Sep!$B$1:$B$3202,0),MATCH(A.Arr9sepList!L$1,manifest_11Sep!$A$1:$V$1,0))</f>
        <v>0.64583333333333337</v>
      </c>
      <c r="M468" s="13" t="str">
        <f t="array" ref="M468">INDEX(manifest_11Sep!$A$1:$V$3202,MATCH($B468,manifest_11Sep!$B$1:$B$3202,0),MATCH(A.Arr9sepList!M$1,manifest_11Sep!$A$1:$V$1,0))</f>
        <v>ICN-T1</v>
      </c>
      <c r="N468" s="13" t="str">
        <f t="array" ref="N468">INDEX(manifest_11Sep!$A$1:$V$3202,MATCH($B468,manifest_11Sep!$B$1:$B$3202,0),MATCH(A.Arr9sepList!N$1,manifest_11Sep!$A$1:$V$1,0))</f>
        <v>THE PLAZA</v>
      </c>
      <c r="O468" s="15"/>
      <c r="P468" s="20"/>
      <c r="Q468" s="16">
        <v>70522157</v>
      </c>
      <c r="R468" s="16" t="s">
        <v>43</v>
      </c>
      <c r="S468" s="13">
        <f t="array" ref="S468">INDEX(manifest_11Sep!$A$1:$V$3202,MATCH($B468,manifest_11Sep!$B$1:$B$3202,0),MATCH(A.Arr9sepList!S$1,manifest_11Sep!$A$1:$V$1,0))</f>
        <v>0</v>
      </c>
    </row>
    <row r="469" spans="1:19" ht="15.75" customHeight="1">
      <c r="A469" s="13" t="str">
        <f t="array" ref="A469">INDEX(manifest_11Sep!$A$1:$V$3202,MATCH($B469,manifest_11Sep!$B$1:$B$3202,0),MATCH(A.Arr9sepList!A$1,manifest_11Sep!$A$1:$V$1,0))</f>
        <v>A</v>
      </c>
      <c r="B469" s="13" t="s">
        <v>2442</v>
      </c>
      <c r="C469" s="13" t="str">
        <f t="array" ref="C469">INDEX(manifest_11Sep!$A$1:$V$3202,MATCH($B469,manifest_11Sep!$B$1:$B$3202,0),MATCH(A.Arr9sepList!C$1,manifest_11Sep!$A$1:$V$1,0))</f>
        <v>WYNGNBHYYM7</v>
      </c>
      <c r="D469" s="13" t="str">
        <f t="array" ref="D469">INDEX(manifest_11Sep!$A$1:$V$3202,MATCH($B469,manifest_11Sep!$B$1:$B$3202,0),MATCH(A.Arr9sepList!D$1,manifest_11Sep!$A$1:$V$1,0))</f>
        <v>Female</v>
      </c>
      <c r="E469" s="13" t="str">
        <f t="array" ref="E469">INDEX(manifest_11Sep!$A$1:$V$3202,MATCH($B469,manifest_11Sep!$B$1:$B$3202,0),MATCH(A.Arr9sepList!E$1,manifest_11Sep!$A$1:$V$1,0))</f>
        <v>Peace</v>
      </c>
      <c r="F469" s="13" t="str">
        <f t="array" ref="F469">INDEX(manifest_11Sep!$A$1:$V$3202,MATCH($B469,manifest_11Sep!$B$1:$B$3202,0),MATCH(A.Arr9sepList!F$1,manifest_11Sep!$A$1:$V$1,0))</f>
        <v>Adomayi</v>
      </c>
      <c r="G469" s="13">
        <f t="array" ref="G469">INDEX(manifest_11Sep!$A$1:$V$3202,MATCH($B469,manifest_11Sep!$B$1:$B$3202,0),MATCH(A.Arr9sepList!G$1,manifest_11Sep!$A$1:$V$1,0))</f>
        <v>31</v>
      </c>
      <c r="H469" s="13" t="str">
        <f t="array" ref="H469">INDEX(manifest_11Sep!$A$1:$V$3202,MATCH($B469,manifest_11Sep!$B$1:$B$3202,0),MATCH(A.Arr9sepList!H$1,manifest_11Sep!$A$1:$V$1,0))</f>
        <v>Jack Yang</v>
      </c>
      <c r="I469" s="13" t="str">
        <f t="array" ref="I469">INDEX(manifest_11Sep!$A$1:$V$3202,MATCH($B469,manifest_11Sep!$B$1:$B$3202,0),MATCH(A.Arr9sepList!I$1,manifest_11Sep!$A$1:$V$1,0))</f>
        <v>American Airlines</v>
      </c>
      <c r="J469" s="13" t="str">
        <f t="array" ref="J469">INDEX(manifest_11Sep!$A$1:$V$3202,MATCH($B469,manifest_11Sep!$B$1:$B$3202,0),MATCH(A.Arr9sepList!J$1,manifest_11Sep!$A$1:$V$1,0))</f>
        <v>AA 281</v>
      </c>
      <c r="K469" s="13" t="str">
        <f t="array" ref="K469">INDEX(manifest_11Sep!$A$1:$V$3202,MATCH($B469,manifest_11Sep!$B$1:$B$3202,0),MATCH(A.Arr9sepList!K$1,manifest_11Sep!$A$1:$V$1,0))</f>
        <v>13-thg 9-25</v>
      </c>
      <c r="L469" s="14">
        <f t="array" ref="L469">INDEX(manifest_11Sep!$A$1:$V$3202,MATCH($B469,manifest_11Sep!$B$1:$B$3202,0),MATCH(A.Arr9sepList!L$1,manifest_11Sep!$A$1:$V$1,0))</f>
        <v>0.64583333333333337</v>
      </c>
      <c r="M469" s="13" t="str">
        <f t="array" ref="M469">INDEX(manifest_11Sep!$A$1:$V$3202,MATCH($B469,manifest_11Sep!$B$1:$B$3202,0),MATCH(A.Arr9sepList!M$1,manifest_11Sep!$A$1:$V$1,0))</f>
        <v>ICN-T1</v>
      </c>
      <c r="N469" s="13" t="str">
        <f t="array" ref="N469">INDEX(manifest_11Sep!$A$1:$V$3202,MATCH($B469,manifest_11Sep!$B$1:$B$3202,0),MATCH(A.Arr9sepList!N$1,manifest_11Sep!$A$1:$V$1,0))</f>
        <v>THE PLAZA</v>
      </c>
      <c r="O469" s="15"/>
      <c r="P469" s="20"/>
      <c r="Q469" s="16">
        <v>70054446</v>
      </c>
      <c r="R469" s="16" t="s">
        <v>35</v>
      </c>
      <c r="S469" s="13">
        <f t="array" ref="S469">INDEX(manifest_11Sep!$A$1:$V$3202,MATCH($B469,manifest_11Sep!$B$1:$B$3202,0),MATCH(A.Arr9sepList!S$1,manifest_11Sep!$A$1:$V$1,0))</f>
        <v>0</v>
      </c>
    </row>
    <row r="470" spans="1:19" ht="15.75" customHeight="1">
      <c r="A470" s="13" t="str">
        <f t="array" ref="A470">INDEX(manifest_11Sep!$A$1:$V$3202,MATCH($B470,manifest_11Sep!$B$1:$B$3202,0),MATCH(A.Arr9sepList!A$1,manifest_11Sep!$A$1:$V$1,0))</f>
        <v>A</v>
      </c>
      <c r="B470" s="13" t="s">
        <v>3293</v>
      </c>
      <c r="C470" s="13" t="str">
        <f t="array" ref="C470">INDEX(manifest_11Sep!$A$1:$V$3202,MATCH($B470,manifest_11Sep!$B$1:$B$3202,0),MATCH(A.Arr9sepList!C$1,manifest_11Sep!$A$1:$V$1,0))</f>
        <v>8KNVMMZ4SBM</v>
      </c>
      <c r="D470" s="13" t="str">
        <f t="array" ref="D470">INDEX(manifest_11Sep!$A$1:$V$3202,MATCH($B470,manifest_11Sep!$B$1:$B$3202,0),MATCH(A.Arr9sepList!D$1,manifest_11Sep!$A$1:$V$1,0))</f>
        <v>Male</v>
      </c>
      <c r="E470" s="13" t="str">
        <f t="array" ref="E470">INDEX(manifest_11Sep!$A$1:$V$3202,MATCH($B470,manifest_11Sep!$B$1:$B$3202,0),MATCH(A.Arr9sepList!E$1,manifest_11Sep!$A$1:$V$1,0))</f>
        <v>Bin</v>
      </c>
      <c r="F470" s="13" t="str">
        <f t="array" ref="F470">INDEX(manifest_11Sep!$A$1:$V$3202,MATCH($B470,manifest_11Sep!$B$1:$B$3202,0),MATCH(A.Arr9sepList!F$1,manifest_11Sep!$A$1:$V$1,0))</f>
        <v>Jia</v>
      </c>
      <c r="G470" s="13">
        <f t="array" ref="G470">INDEX(manifest_11Sep!$A$1:$V$3202,MATCH($B470,manifest_11Sep!$B$1:$B$3202,0),MATCH(A.Arr9sepList!G$1,manifest_11Sep!$A$1:$V$1,0))</f>
        <v>47</v>
      </c>
      <c r="H470" s="13" t="str">
        <f t="array" ref="H470">INDEX(manifest_11Sep!$A$1:$V$3202,MATCH($B470,manifest_11Sep!$B$1:$B$3202,0),MATCH(A.Arr9sepList!H$1,manifest_11Sep!$A$1:$V$1,0))</f>
        <v>Lucy Cai</v>
      </c>
      <c r="I470" s="13" t="str">
        <f t="array" ref="I470">INDEX(manifest_11Sep!$A$1:$V$3202,MATCH($B470,manifest_11Sep!$B$1:$B$3202,0),MATCH(A.Arr9sepList!I$1,manifest_11Sep!$A$1:$V$1,0))</f>
        <v>American Airlines</v>
      </c>
      <c r="J470" s="13" t="str">
        <f t="array" ref="J470">INDEX(manifest_11Sep!$A$1:$V$3202,MATCH($B470,manifest_11Sep!$B$1:$B$3202,0),MATCH(A.Arr9sepList!J$1,manifest_11Sep!$A$1:$V$1,0))</f>
        <v>AA 281</v>
      </c>
      <c r="K470" s="13" t="str">
        <f t="array" ref="K470">INDEX(manifest_11Sep!$A$1:$V$3202,MATCH($B470,manifest_11Sep!$B$1:$B$3202,0),MATCH(A.Arr9sepList!K$1,manifest_11Sep!$A$1:$V$1,0))</f>
        <v>13-thg 9-25</v>
      </c>
      <c r="L470" s="14">
        <f t="array" ref="L470">INDEX(manifest_11Sep!$A$1:$V$3202,MATCH($B470,manifest_11Sep!$B$1:$B$3202,0),MATCH(A.Arr9sepList!L$1,manifest_11Sep!$A$1:$V$1,0))</f>
        <v>0.64583333333333337</v>
      </c>
      <c r="M470" s="13" t="str">
        <f t="array" ref="M470">INDEX(manifest_11Sep!$A$1:$V$3202,MATCH($B470,manifest_11Sep!$B$1:$B$3202,0),MATCH(A.Arr9sepList!M$1,manifest_11Sep!$A$1:$V$1,0))</f>
        <v>ICN-T1</v>
      </c>
      <c r="N470" s="13" t="str">
        <f t="array" ref="N470">INDEX(manifest_11Sep!$A$1:$V$3202,MATCH($B470,manifest_11Sep!$B$1:$B$3202,0),MATCH(A.Arr9sepList!N$1,manifest_11Sep!$A$1:$V$1,0))</f>
        <v>THE PLAZA</v>
      </c>
      <c r="O470" s="15"/>
      <c r="P470" s="20"/>
      <c r="Q470" s="16">
        <v>70161013</v>
      </c>
      <c r="R470" s="16" t="s">
        <v>43</v>
      </c>
      <c r="S470" s="13" t="str">
        <f t="array" ref="S470">INDEX(manifest_11Sep!$A$1:$V$3202,MATCH($B470,manifest_11Sep!$B$1:$B$3202,0),MATCH(A.Arr9sepList!S$1,manifest_11Sep!$A$1:$V$1,0))</f>
        <v>Rooming: request a connected room with Bin Jia - 8KNVMMZ4SBM by Ying Fang - KCNKZD2X7NF</v>
      </c>
    </row>
    <row r="471" spans="1:19" ht="15.75" customHeight="1">
      <c r="A471" s="13" t="str">
        <f t="array" ref="A471">INDEX(manifest_11Sep!$A$1:$V$3202,MATCH($B471,manifest_11Sep!$B$1:$B$3202,0),MATCH(A.Arr9sepList!A$1,manifest_11Sep!$A$1:$V$1,0))</f>
        <v>A</v>
      </c>
      <c r="B471" s="13" t="s">
        <v>3298</v>
      </c>
      <c r="C471" s="13" t="str">
        <f t="array" ref="C471">INDEX(manifest_11Sep!$A$1:$V$3202,MATCH($B471,manifest_11Sep!$B$1:$B$3202,0),MATCH(A.Arr9sepList!C$1,manifest_11Sep!$A$1:$V$1,0))</f>
        <v>8KNVMMZ4SBM</v>
      </c>
      <c r="D471" s="13" t="str">
        <f t="array" ref="D471">INDEX(manifest_11Sep!$A$1:$V$3202,MATCH($B471,manifest_11Sep!$B$1:$B$3202,0),MATCH(A.Arr9sepList!D$1,manifest_11Sep!$A$1:$V$1,0))</f>
        <v>Female</v>
      </c>
      <c r="E471" s="13" t="str">
        <f t="array" ref="E471">INDEX(manifest_11Sep!$A$1:$V$3202,MATCH($B471,manifest_11Sep!$B$1:$B$3202,0),MATCH(A.Arr9sepList!E$1,manifest_11Sep!$A$1:$V$1,0))</f>
        <v>Ciana Fangyuan</v>
      </c>
      <c r="F471" s="13" t="str">
        <f t="array" ref="F471">INDEX(manifest_11Sep!$A$1:$V$3202,MATCH($B471,manifest_11Sep!$B$1:$B$3202,0),MATCH(A.Arr9sepList!F$1,manifest_11Sep!$A$1:$V$1,0))</f>
        <v>Jia</v>
      </c>
      <c r="G471" s="13">
        <f t="array" ref="G471">INDEX(manifest_11Sep!$A$1:$V$3202,MATCH($B471,manifest_11Sep!$B$1:$B$3202,0),MATCH(A.Arr9sepList!G$1,manifest_11Sep!$A$1:$V$1,0))</f>
        <v>12</v>
      </c>
      <c r="H471" s="13" t="str">
        <f t="array" ref="H471">INDEX(manifest_11Sep!$A$1:$V$3202,MATCH($B471,manifest_11Sep!$B$1:$B$3202,0),MATCH(A.Arr9sepList!H$1,manifest_11Sep!$A$1:$V$1,0))</f>
        <v>Lucy Cai</v>
      </c>
      <c r="I471" s="13" t="str">
        <f t="array" ref="I471">INDEX(manifest_11Sep!$A$1:$V$3202,MATCH($B471,manifest_11Sep!$B$1:$B$3202,0),MATCH(A.Arr9sepList!I$1,manifest_11Sep!$A$1:$V$1,0))</f>
        <v>American Airlines</v>
      </c>
      <c r="J471" s="13" t="str">
        <f t="array" ref="J471">INDEX(manifest_11Sep!$A$1:$V$3202,MATCH($B471,manifest_11Sep!$B$1:$B$3202,0),MATCH(A.Arr9sepList!J$1,manifest_11Sep!$A$1:$V$1,0))</f>
        <v>AA 281</v>
      </c>
      <c r="K471" s="13" t="str">
        <f t="array" ref="K471">INDEX(manifest_11Sep!$A$1:$V$3202,MATCH($B471,manifest_11Sep!$B$1:$B$3202,0),MATCH(A.Arr9sepList!K$1,manifest_11Sep!$A$1:$V$1,0))</f>
        <v>13-thg 9-25</v>
      </c>
      <c r="L471" s="14">
        <f t="array" ref="L471">INDEX(manifest_11Sep!$A$1:$V$3202,MATCH($B471,manifest_11Sep!$B$1:$B$3202,0),MATCH(A.Arr9sepList!L$1,manifest_11Sep!$A$1:$V$1,0))</f>
        <v>0.64583333333333337</v>
      </c>
      <c r="M471" s="13" t="str">
        <f t="array" ref="M471">INDEX(manifest_11Sep!$A$1:$V$3202,MATCH($B471,manifest_11Sep!$B$1:$B$3202,0),MATCH(A.Arr9sepList!M$1,manifest_11Sep!$A$1:$V$1,0))</f>
        <v>ICN-T1</v>
      </c>
      <c r="N471" s="13" t="str">
        <f t="array" ref="N471">INDEX(manifest_11Sep!$A$1:$V$3202,MATCH($B471,manifest_11Sep!$B$1:$B$3202,0),MATCH(A.Arr9sepList!N$1,manifest_11Sep!$A$1:$V$1,0))</f>
        <v>THE PLAZA</v>
      </c>
      <c r="O471" s="15"/>
      <c r="P471" s="20"/>
      <c r="Q471" s="16">
        <v>70161013</v>
      </c>
      <c r="R471" s="16" t="s">
        <v>43</v>
      </c>
      <c r="S471" s="13">
        <f t="array" ref="S471">INDEX(manifest_11Sep!$A$1:$V$3202,MATCH($B471,manifest_11Sep!$B$1:$B$3202,0),MATCH(A.Arr9sepList!S$1,manifest_11Sep!$A$1:$V$1,0))</f>
        <v>0</v>
      </c>
    </row>
    <row r="472" spans="1:19" ht="15.75" customHeight="1">
      <c r="A472" s="13" t="str">
        <f t="array" ref="A472">INDEX(manifest_11Sep!$A$1:$V$3202,MATCH($B472,manifest_11Sep!$B$1:$B$3202,0),MATCH(A.Arr9sepList!A$1,manifest_11Sep!$A$1:$V$1,0))</f>
        <v>A</v>
      </c>
      <c r="B472" s="13" t="s">
        <v>3300</v>
      </c>
      <c r="C472" s="13" t="str">
        <f t="array" ref="C472">INDEX(manifest_11Sep!$A$1:$V$3202,MATCH($B472,manifest_11Sep!$B$1:$B$3202,0),MATCH(A.Arr9sepList!C$1,manifest_11Sep!$A$1:$V$1,0))</f>
        <v>8KNVMMZ4SBM</v>
      </c>
      <c r="D472" s="13" t="str">
        <f t="array" ref="D472">INDEX(manifest_11Sep!$A$1:$V$3202,MATCH($B472,manifest_11Sep!$B$1:$B$3202,0),MATCH(A.Arr9sepList!D$1,manifest_11Sep!$A$1:$V$1,0))</f>
        <v>Male</v>
      </c>
      <c r="E472" s="13" t="str">
        <f t="array" ref="E472">INDEX(manifest_11Sep!$A$1:$V$3202,MATCH($B472,manifest_11Sep!$B$1:$B$3202,0),MATCH(A.Arr9sepList!E$1,manifest_11Sep!$A$1:$V$1,0))</f>
        <v>Colin Fanglin</v>
      </c>
      <c r="F472" s="13" t="str">
        <f t="array" ref="F472">INDEX(manifest_11Sep!$A$1:$V$3202,MATCH($B472,manifest_11Sep!$B$1:$B$3202,0),MATCH(A.Arr9sepList!F$1,manifest_11Sep!$A$1:$V$1,0))</f>
        <v>Jia</v>
      </c>
      <c r="G472" s="13">
        <f t="array" ref="G472">INDEX(manifest_11Sep!$A$1:$V$3202,MATCH($B472,manifest_11Sep!$B$1:$B$3202,0),MATCH(A.Arr9sepList!G$1,manifest_11Sep!$A$1:$V$1,0))</f>
        <v>9</v>
      </c>
      <c r="H472" s="13" t="str">
        <f t="array" ref="H472">INDEX(manifest_11Sep!$A$1:$V$3202,MATCH($B472,manifest_11Sep!$B$1:$B$3202,0),MATCH(A.Arr9sepList!H$1,manifest_11Sep!$A$1:$V$1,0))</f>
        <v>Lucy Cai</v>
      </c>
      <c r="I472" s="13" t="str">
        <f t="array" ref="I472">INDEX(manifest_11Sep!$A$1:$V$3202,MATCH($B472,manifest_11Sep!$B$1:$B$3202,0),MATCH(A.Arr9sepList!I$1,manifest_11Sep!$A$1:$V$1,0))</f>
        <v>American Airlines</v>
      </c>
      <c r="J472" s="13" t="str">
        <f t="array" ref="J472">INDEX(manifest_11Sep!$A$1:$V$3202,MATCH($B472,manifest_11Sep!$B$1:$B$3202,0),MATCH(A.Arr9sepList!J$1,manifest_11Sep!$A$1:$V$1,0))</f>
        <v>AA 281</v>
      </c>
      <c r="K472" s="13" t="str">
        <f t="array" ref="K472">INDEX(manifest_11Sep!$A$1:$V$3202,MATCH($B472,manifest_11Sep!$B$1:$B$3202,0),MATCH(A.Arr9sepList!K$1,manifest_11Sep!$A$1:$V$1,0))</f>
        <v>13-thg 9-25</v>
      </c>
      <c r="L472" s="14">
        <f t="array" ref="L472">INDEX(manifest_11Sep!$A$1:$V$3202,MATCH($B472,manifest_11Sep!$B$1:$B$3202,0),MATCH(A.Arr9sepList!L$1,manifest_11Sep!$A$1:$V$1,0))</f>
        <v>0.64583333333333337</v>
      </c>
      <c r="M472" s="13" t="str">
        <f t="array" ref="M472">INDEX(manifest_11Sep!$A$1:$V$3202,MATCH($B472,manifest_11Sep!$B$1:$B$3202,0),MATCH(A.Arr9sepList!M$1,manifest_11Sep!$A$1:$V$1,0))</f>
        <v>ICN-T1</v>
      </c>
      <c r="N472" s="13" t="str">
        <f t="array" ref="N472">INDEX(manifest_11Sep!$A$1:$V$3202,MATCH($B472,manifest_11Sep!$B$1:$B$3202,0),MATCH(A.Arr9sepList!N$1,manifest_11Sep!$A$1:$V$1,0))</f>
        <v>THE PLAZA</v>
      </c>
      <c r="O472" s="15"/>
      <c r="P472" s="20"/>
      <c r="Q472" s="16">
        <v>70161013</v>
      </c>
      <c r="R472" s="16" t="s">
        <v>43</v>
      </c>
      <c r="S472" s="13">
        <f t="array" ref="S472">INDEX(manifest_11Sep!$A$1:$V$3202,MATCH($B472,manifest_11Sep!$B$1:$B$3202,0),MATCH(A.Arr9sepList!S$1,manifest_11Sep!$A$1:$V$1,0))</f>
        <v>0</v>
      </c>
    </row>
    <row r="473" spans="1:19" ht="15.75" customHeight="1">
      <c r="A473" s="13" t="str">
        <f t="array" ref="A473">INDEX(manifest_11Sep!$A$1:$V$3202,MATCH($B473,manifest_11Sep!$B$1:$B$3202,0),MATCH(A.Arr9sepList!A$1,manifest_11Sep!$A$1:$V$1,0))</f>
        <v>A</v>
      </c>
      <c r="B473" s="13" t="s">
        <v>3302</v>
      </c>
      <c r="C473" s="13" t="str">
        <f t="array" ref="C473">INDEX(manifest_11Sep!$A$1:$V$3202,MATCH($B473,manifest_11Sep!$B$1:$B$3202,0),MATCH(A.Arr9sepList!C$1,manifest_11Sep!$A$1:$V$1,0))</f>
        <v>KCNKZD2X7NF</v>
      </c>
      <c r="D473" s="13" t="str">
        <f t="array" ref="D473">INDEX(manifest_11Sep!$A$1:$V$3202,MATCH($B473,manifest_11Sep!$B$1:$B$3202,0),MATCH(A.Arr9sepList!D$1,manifest_11Sep!$A$1:$V$1,0))</f>
        <v>Female</v>
      </c>
      <c r="E473" s="13" t="str">
        <f t="array" ref="E473">INDEX(manifest_11Sep!$A$1:$V$3202,MATCH($B473,manifest_11Sep!$B$1:$B$3202,0),MATCH(A.Arr9sepList!E$1,manifest_11Sep!$A$1:$V$1,0))</f>
        <v>Ying</v>
      </c>
      <c r="F473" s="13" t="str">
        <f t="array" ref="F473">INDEX(manifest_11Sep!$A$1:$V$3202,MATCH($B473,manifest_11Sep!$B$1:$B$3202,0),MATCH(A.Arr9sepList!F$1,manifest_11Sep!$A$1:$V$1,0))</f>
        <v>Fang</v>
      </c>
      <c r="G473" s="13">
        <f t="array" ref="G473">INDEX(manifest_11Sep!$A$1:$V$3202,MATCH($B473,manifest_11Sep!$B$1:$B$3202,0),MATCH(A.Arr9sepList!G$1,manifest_11Sep!$A$1:$V$1,0))</f>
        <v>47</v>
      </c>
      <c r="H473" s="13" t="str">
        <f t="array" ref="H473">INDEX(manifest_11Sep!$A$1:$V$3202,MATCH($B473,manifest_11Sep!$B$1:$B$3202,0),MATCH(A.Arr9sepList!H$1,manifest_11Sep!$A$1:$V$1,0))</f>
        <v>Lucy Cai</v>
      </c>
      <c r="I473" s="13" t="str">
        <f t="array" ref="I473">INDEX(manifest_11Sep!$A$1:$V$3202,MATCH($B473,manifest_11Sep!$B$1:$B$3202,0),MATCH(A.Arr9sepList!I$1,manifest_11Sep!$A$1:$V$1,0))</f>
        <v>American Airlines</v>
      </c>
      <c r="J473" s="13" t="str">
        <f t="array" ref="J473">INDEX(manifest_11Sep!$A$1:$V$3202,MATCH($B473,manifest_11Sep!$B$1:$B$3202,0),MATCH(A.Arr9sepList!J$1,manifest_11Sep!$A$1:$V$1,0))</f>
        <v>AA 281</v>
      </c>
      <c r="K473" s="13" t="str">
        <f t="array" ref="K473">INDEX(manifest_11Sep!$A$1:$V$3202,MATCH($B473,manifest_11Sep!$B$1:$B$3202,0),MATCH(A.Arr9sepList!K$1,manifest_11Sep!$A$1:$V$1,0))</f>
        <v>13-thg 9-25</v>
      </c>
      <c r="L473" s="14">
        <f t="array" ref="L473">INDEX(manifest_11Sep!$A$1:$V$3202,MATCH($B473,manifest_11Sep!$B$1:$B$3202,0),MATCH(A.Arr9sepList!L$1,manifest_11Sep!$A$1:$V$1,0))</f>
        <v>0.64583333333333337</v>
      </c>
      <c r="M473" s="13" t="str">
        <f t="array" ref="M473">INDEX(manifest_11Sep!$A$1:$V$3202,MATCH($B473,manifest_11Sep!$B$1:$B$3202,0),MATCH(A.Arr9sepList!M$1,manifest_11Sep!$A$1:$V$1,0))</f>
        <v>ICN-T1</v>
      </c>
      <c r="N473" s="13" t="str">
        <f t="array" ref="N473">INDEX(manifest_11Sep!$A$1:$V$3202,MATCH($B473,manifest_11Sep!$B$1:$B$3202,0),MATCH(A.Arr9sepList!N$1,manifest_11Sep!$A$1:$V$1,0))</f>
        <v>THE PLAZA</v>
      </c>
      <c r="O473" s="15"/>
      <c r="P473" s="20"/>
      <c r="Q473" s="16">
        <v>70054432</v>
      </c>
      <c r="R473" s="16" t="s">
        <v>35</v>
      </c>
      <c r="S473" s="13" t="str">
        <f t="array" ref="S473">INDEX(manifest_11Sep!$A$1:$V$3202,MATCH($B473,manifest_11Sep!$B$1:$B$3202,0),MATCH(A.Arr9sepList!S$1,manifest_11Sep!$A$1:$V$1,0))</f>
        <v>Rooming: Ying Fang - KCNKZD2X7NF requires a connected room with Bin Jia - 8KNVMMZ4SBM</v>
      </c>
    </row>
    <row r="474" spans="1:19" ht="15.75" customHeight="1">
      <c r="A474" s="13" t="str">
        <f t="array" ref="A474">INDEX(manifest_11Sep!$A$1:$V$3202,MATCH($B474,manifest_11Sep!$B$1:$B$3202,0),MATCH(A.Arr9sepList!A$1,manifest_11Sep!$A$1:$V$1,0))</f>
        <v>A</v>
      </c>
      <c r="B474" s="13" t="s">
        <v>3304</v>
      </c>
      <c r="C474" s="13" t="str">
        <f t="array" ref="C474">INDEX(manifest_11Sep!$A$1:$V$3202,MATCH($B474,manifest_11Sep!$B$1:$B$3202,0),MATCH(A.Arr9sepList!C$1,manifest_11Sep!$A$1:$V$1,0))</f>
        <v>KCNKZD2X7NF</v>
      </c>
      <c r="D474" s="13" t="str">
        <f t="array" ref="D474">INDEX(manifest_11Sep!$A$1:$V$3202,MATCH($B474,manifest_11Sep!$B$1:$B$3202,0),MATCH(A.Arr9sepList!D$1,manifest_11Sep!$A$1:$V$1,0))</f>
        <v>Female</v>
      </c>
      <c r="E474" s="13" t="str">
        <f t="array" ref="E474">INDEX(manifest_11Sep!$A$1:$V$3202,MATCH($B474,manifest_11Sep!$B$1:$B$3202,0),MATCH(A.Arr9sepList!E$1,manifest_11Sep!$A$1:$V$1,0))</f>
        <v>Calya Fanglan</v>
      </c>
      <c r="F474" s="13" t="str">
        <f t="array" ref="F474">INDEX(manifest_11Sep!$A$1:$V$3202,MATCH($B474,manifest_11Sep!$B$1:$B$3202,0),MATCH(A.Arr9sepList!F$1,manifest_11Sep!$A$1:$V$1,0))</f>
        <v>Jia</v>
      </c>
      <c r="G474" s="13">
        <f t="array" ref="G474">INDEX(manifest_11Sep!$A$1:$V$3202,MATCH($B474,manifest_11Sep!$B$1:$B$3202,0),MATCH(A.Arr9sepList!G$1,manifest_11Sep!$A$1:$V$1,0))</f>
        <v>7</v>
      </c>
      <c r="H474" s="13" t="str">
        <f t="array" ref="H474">INDEX(manifest_11Sep!$A$1:$V$3202,MATCH($B474,manifest_11Sep!$B$1:$B$3202,0),MATCH(A.Arr9sepList!H$1,manifest_11Sep!$A$1:$V$1,0))</f>
        <v>Lucy Cai</v>
      </c>
      <c r="I474" s="13" t="str">
        <f t="array" ref="I474">INDEX(manifest_11Sep!$A$1:$V$3202,MATCH($B474,manifest_11Sep!$B$1:$B$3202,0),MATCH(A.Arr9sepList!I$1,manifest_11Sep!$A$1:$V$1,0))</f>
        <v>American Airlines</v>
      </c>
      <c r="J474" s="13" t="str">
        <f t="array" ref="J474">INDEX(manifest_11Sep!$A$1:$V$3202,MATCH($B474,manifest_11Sep!$B$1:$B$3202,0),MATCH(A.Arr9sepList!J$1,manifest_11Sep!$A$1:$V$1,0))</f>
        <v>AA 281</v>
      </c>
      <c r="K474" s="13" t="str">
        <f t="array" ref="K474">INDEX(manifest_11Sep!$A$1:$V$3202,MATCH($B474,manifest_11Sep!$B$1:$B$3202,0),MATCH(A.Arr9sepList!K$1,manifest_11Sep!$A$1:$V$1,0))</f>
        <v>13-thg 9-25</v>
      </c>
      <c r="L474" s="14">
        <f t="array" ref="L474">INDEX(manifest_11Sep!$A$1:$V$3202,MATCH($B474,manifest_11Sep!$B$1:$B$3202,0),MATCH(A.Arr9sepList!L$1,manifest_11Sep!$A$1:$V$1,0))</f>
        <v>0.64583333333333337</v>
      </c>
      <c r="M474" s="13" t="str">
        <f t="array" ref="M474">INDEX(manifest_11Sep!$A$1:$V$3202,MATCH($B474,manifest_11Sep!$B$1:$B$3202,0),MATCH(A.Arr9sepList!M$1,manifest_11Sep!$A$1:$V$1,0))</f>
        <v>ICN-T1</v>
      </c>
      <c r="N474" s="13" t="str">
        <f t="array" ref="N474">INDEX(manifest_11Sep!$A$1:$V$3202,MATCH($B474,manifest_11Sep!$B$1:$B$3202,0),MATCH(A.Arr9sepList!N$1,manifest_11Sep!$A$1:$V$1,0))</f>
        <v>THE PLAZA</v>
      </c>
      <c r="O474" s="15"/>
      <c r="P474" s="20"/>
      <c r="Q474" s="16">
        <v>70054432</v>
      </c>
      <c r="R474" s="16" t="s">
        <v>35</v>
      </c>
      <c r="S474" s="13">
        <f t="array" ref="S474">INDEX(manifest_11Sep!$A$1:$V$3202,MATCH($B474,manifest_11Sep!$B$1:$B$3202,0),MATCH(A.Arr9sepList!S$1,manifest_11Sep!$A$1:$V$1,0))</f>
        <v>0</v>
      </c>
    </row>
    <row r="475" spans="1:19" ht="15.75" customHeight="1">
      <c r="A475" s="13" t="str">
        <f t="array" ref="A475">INDEX(manifest_11Sep!$A$1:$V$3202,MATCH($B475,manifest_11Sep!$B$1:$B$3202,0),MATCH(A.Arr9sepList!A$1,manifest_11Sep!$A$1:$V$1,0))</f>
        <v>A</v>
      </c>
      <c r="B475" s="13" t="s">
        <v>3342</v>
      </c>
      <c r="C475" s="13" t="str">
        <f t="array" ref="C475">INDEX(manifest_11Sep!$A$1:$V$3202,MATCH($B475,manifest_11Sep!$B$1:$B$3202,0),MATCH(A.Arr9sepList!C$1,manifest_11Sep!$A$1:$V$1,0))</f>
        <v>SKN77QNY3CB</v>
      </c>
      <c r="D475" s="13" t="str">
        <f t="array" ref="D475">INDEX(manifest_11Sep!$A$1:$V$3202,MATCH($B475,manifest_11Sep!$B$1:$B$3202,0),MATCH(A.Arr9sepList!D$1,manifest_11Sep!$A$1:$V$1,0))</f>
        <v>Female</v>
      </c>
      <c r="E475" s="13" t="str">
        <f t="array" ref="E475">INDEX(manifest_11Sep!$A$1:$V$3202,MATCH($B475,manifest_11Sep!$B$1:$B$3202,0),MATCH(A.Arr9sepList!E$1,manifest_11Sep!$A$1:$V$1,0))</f>
        <v>Anabel Ramirez</v>
      </c>
      <c r="F475" s="13" t="str">
        <f t="array" ref="F475">INDEX(manifest_11Sep!$A$1:$V$3202,MATCH($B475,manifest_11Sep!$B$1:$B$3202,0),MATCH(A.Arr9sepList!F$1,manifest_11Sep!$A$1:$V$1,0))</f>
        <v>Alvarez</v>
      </c>
      <c r="G475" s="13">
        <f t="array" ref="G475">INDEX(manifest_11Sep!$A$1:$V$3202,MATCH($B475,manifest_11Sep!$B$1:$B$3202,0),MATCH(A.Arr9sepList!G$1,manifest_11Sep!$A$1:$V$1,0))</f>
        <v>57</v>
      </c>
      <c r="H475" s="13" t="str">
        <f t="array" ref="H475">INDEX(manifest_11Sep!$A$1:$V$3202,MATCH($B475,manifest_11Sep!$B$1:$B$3202,0),MATCH(A.Arr9sepList!H$1,manifest_11Sep!$A$1:$V$1,0))</f>
        <v>Manh Le</v>
      </c>
      <c r="I475" s="13" t="str">
        <f t="array" ref="I475">INDEX(manifest_11Sep!$A$1:$V$3202,MATCH($B475,manifest_11Sep!$B$1:$B$3202,0),MATCH(A.Arr9sepList!I$1,manifest_11Sep!$A$1:$V$1,0))</f>
        <v>American Airlines</v>
      </c>
      <c r="J475" s="13" t="str">
        <f t="array" ref="J475">INDEX(manifest_11Sep!$A$1:$V$3202,MATCH($B475,manifest_11Sep!$B$1:$B$3202,0),MATCH(A.Arr9sepList!J$1,manifest_11Sep!$A$1:$V$1,0))</f>
        <v>AA 281</v>
      </c>
      <c r="K475" s="13" t="str">
        <f t="array" ref="K475">INDEX(manifest_11Sep!$A$1:$V$3202,MATCH($B475,manifest_11Sep!$B$1:$B$3202,0),MATCH(A.Arr9sepList!K$1,manifest_11Sep!$A$1:$V$1,0))</f>
        <v>13-thg 9-25</v>
      </c>
      <c r="L475" s="14">
        <f t="array" ref="L475">INDEX(manifest_11Sep!$A$1:$V$3202,MATCH($B475,manifest_11Sep!$B$1:$B$3202,0),MATCH(A.Arr9sepList!L$1,manifest_11Sep!$A$1:$V$1,0))</f>
        <v>0.64583333333333337</v>
      </c>
      <c r="M475" s="13" t="str">
        <f t="array" ref="M475">INDEX(manifest_11Sep!$A$1:$V$3202,MATCH($B475,manifest_11Sep!$B$1:$B$3202,0),MATCH(A.Arr9sepList!M$1,manifest_11Sep!$A$1:$V$1,0))</f>
        <v>ICN-T1</v>
      </c>
      <c r="N475" s="13" t="str">
        <f t="array" ref="N475">INDEX(manifest_11Sep!$A$1:$V$3202,MATCH($B475,manifest_11Sep!$B$1:$B$3202,0),MATCH(A.Arr9sepList!N$1,manifest_11Sep!$A$1:$V$1,0))</f>
        <v>THE PLAZA</v>
      </c>
      <c r="O475" s="15"/>
      <c r="P475" s="20"/>
      <c r="Q475" s="16">
        <v>70485492</v>
      </c>
      <c r="R475" s="16" t="s">
        <v>61</v>
      </c>
      <c r="S475" s="13">
        <f t="array" ref="S475">INDEX(manifest_11Sep!$A$1:$V$3202,MATCH($B475,manifest_11Sep!$B$1:$B$3202,0),MATCH(A.Arr9sepList!S$1,manifest_11Sep!$A$1:$V$1,0))</f>
        <v>0</v>
      </c>
    </row>
    <row r="476" spans="1:19" ht="15.75" customHeight="1">
      <c r="A476" s="13" t="str">
        <f t="array" ref="A476">INDEX(manifest_11Sep!$A$1:$V$3202,MATCH($B476,manifest_11Sep!$B$1:$B$3202,0),MATCH(A.Arr9sepList!A$1,manifest_11Sep!$A$1:$V$1,0))</f>
        <v>A</v>
      </c>
      <c r="B476" s="13" t="s">
        <v>3346</v>
      </c>
      <c r="C476" s="13" t="str">
        <f t="array" ref="C476">INDEX(manifest_11Sep!$A$1:$V$3202,MATCH($B476,manifest_11Sep!$B$1:$B$3202,0),MATCH(A.Arr9sepList!C$1,manifest_11Sep!$A$1:$V$1,0))</f>
        <v>SKN77QNY3CB</v>
      </c>
      <c r="D476" s="13" t="str">
        <f t="array" ref="D476">INDEX(manifest_11Sep!$A$1:$V$3202,MATCH($B476,manifest_11Sep!$B$1:$B$3202,0),MATCH(A.Arr9sepList!D$1,manifest_11Sep!$A$1:$V$1,0))</f>
        <v>Female</v>
      </c>
      <c r="E476" s="13" t="str">
        <f t="array" ref="E476">INDEX(manifest_11Sep!$A$1:$V$3202,MATCH($B476,manifest_11Sep!$B$1:$B$3202,0),MATCH(A.Arr9sepList!E$1,manifest_11Sep!$A$1:$V$1,0))</f>
        <v>Keysi Ann</v>
      </c>
      <c r="F476" s="13" t="str">
        <f t="array" ref="F476">INDEX(manifest_11Sep!$A$1:$V$3202,MATCH($B476,manifest_11Sep!$B$1:$B$3202,0),MATCH(A.Arr9sepList!F$1,manifest_11Sep!$A$1:$V$1,0))</f>
        <v>Green Ramirez</v>
      </c>
      <c r="G476" s="13">
        <f t="array" ref="G476">INDEX(manifest_11Sep!$A$1:$V$3202,MATCH($B476,manifest_11Sep!$B$1:$B$3202,0),MATCH(A.Arr9sepList!G$1,manifest_11Sep!$A$1:$V$1,0))</f>
        <v>27</v>
      </c>
      <c r="H476" s="13" t="str">
        <f t="array" ref="H476">INDEX(manifest_11Sep!$A$1:$V$3202,MATCH($B476,manifest_11Sep!$B$1:$B$3202,0),MATCH(A.Arr9sepList!H$1,manifest_11Sep!$A$1:$V$1,0))</f>
        <v>Manh Le</v>
      </c>
      <c r="I476" s="13" t="str">
        <f t="array" ref="I476">INDEX(manifest_11Sep!$A$1:$V$3202,MATCH($B476,manifest_11Sep!$B$1:$B$3202,0),MATCH(A.Arr9sepList!I$1,manifest_11Sep!$A$1:$V$1,0))</f>
        <v>American Airlines</v>
      </c>
      <c r="J476" s="13" t="str">
        <f t="array" ref="J476">INDEX(manifest_11Sep!$A$1:$V$3202,MATCH($B476,manifest_11Sep!$B$1:$B$3202,0),MATCH(A.Arr9sepList!J$1,manifest_11Sep!$A$1:$V$1,0))</f>
        <v>AA 281</v>
      </c>
      <c r="K476" s="13" t="str">
        <f t="array" ref="K476">INDEX(manifest_11Sep!$A$1:$V$3202,MATCH($B476,manifest_11Sep!$B$1:$B$3202,0),MATCH(A.Arr9sepList!K$1,manifest_11Sep!$A$1:$V$1,0))</f>
        <v>13-thg 9-25</v>
      </c>
      <c r="L476" s="14">
        <f t="array" ref="L476">INDEX(manifest_11Sep!$A$1:$V$3202,MATCH($B476,manifest_11Sep!$B$1:$B$3202,0),MATCH(A.Arr9sepList!L$1,manifest_11Sep!$A$1:$V$1,0))</f>
        <v>0.64583333333333337</v>
      </c>
      <c r="M476" s="13" t="str">
        <f t="array" ref="M476">INDEX(manifest_11Sep!$A$1:$V$3202,MATCH($B476,manifest_11Sep!$B$1:$B$3202,0),MATCH(A.Arr9sepList!M$1,manifest_11Sep!$A$1:$V$1,0))</f>
        <v>ICN-T1</v>
      </c>
      <c r="N476" s="13" t="str">
        <f t="array" ref="N476">INDEX(manifest_11Sep!$A$1:$V$3202,MATCH($B476,manifest_11Sep!$B$1:$B$3202,0),MATCH(A.Arr9sepList!N$1,manifest_11Sep!$A$1:$V$1,0))</f>
        <v>THE PLAZA</v>
      </c>
      <c r="O476" s="15"/>
      <c r="P476" s="20"/>
      <c r="Q476" s="16">
        <v>70485492</v>
      </c>
      <c r="R476" s="16" t="s">
        <v>61</v>
      </c>
      <c r="S476" s="13">
        <f t="array" ref="S476">INDEX(manifest_11Sep!$A$1:$V$3202,MATCH($B476,manifest_11Sep!$B$1:$B$3202,0),MATCH(A.Arr9sepList!S$1,manifest_11Sep!$A$1:$V$1,0))</f>
        <v>0</v>
      </c>
    </row>
    <row r="477" spans="1:19" ht="15.75" customHeight="1">
      <c r="A477" s="13" t="str">
        <f t="array" ref="A477">INDEX(manifest_11Sep!$A$1:$V$3202,MATCH($B477,manifest_11Sep!$B$1:$B$3202,0),MATCH(A.Arr9sepList!A$1,manifest_11Sep!$A$1:$V$1,0))</f>
        <v>A</v>
      </c>
      <c r="B477" s="13" t="s">
        <v>3349</v>
      </c>
      <c r="C477" s="13" t="str">
        <f t="array" ref="C477">INDEX(manifest_11Sep!$A$1:$V$3202,MATCH($B477,manifest_11Sep!$B$1:$B$3202,0),MATCH(A.Arr9sepList!C$1,manifest_11Sep!$A$1:$V$1,0))</f>
        <v>XTNRWS4PY6N</v>
      </c>
      <c r="D477" s="13" t="str">
        <f t="array" ref="D477">INDEX(manifest_11Sep!$A$1:$V$3202,MATCH($B477,manifest_11Sep!$B$1:$B$3202,0),MATCH(A.Arr9sepList!D$1,manifest_11Sep!$A$1:$V$1,0))</f>
        <v>Female</v>
      </c>
      <c r="E477" s="13" t="str">
        <f t="array" ref="E477">INDEX(manifest_11Sep!$A$1:$V$3202,MATCH($B477,manifest_11Sep!$B$1:$B$3202,0),MATCH(A.Arr9sepList!E$1,manifest_11Sep!$A$1:$V$1,0))</f>
        <v>Lindsy Rachel</v>
      </c>
      <c r="F477" s="13" t="str">
        <f t="array" ref="F477">INDEX(manifest_11Sep!$A$1:$V$3202,MATCH($B477,manifest_11Sep!$B$1:$B$3202,0),MATCH(A.Arr9sepList!F$1,manifest_11Sep!$A$1:$V$1,0))</f>
        <v>Green</v>
      </c>
      <c r="G477" s="13">
        <f t="array" ref="G477">INDEX(manifest_11Sep!$A$1:$V$3202,MATCH($B477,manifest_11Sep!$B$1:$B$3202,0),MATCH(A.Arr9sepList!G$1,manifest_11Sep!$A$1:$V$1,0))</f>
        <v>30</v>
      </c>
      <c r="H477" s="13" t="str">
        <f t="array" ref="H477">INDEX(manifest_11Sep!$A$1:$V$3202,MATCH($B477,manifest_11Sep!$B$1:$B$3202,0),MATCH(A.Arr9sepList!H$1,manifest_11Sep!$A$1:$V$1,0))</f>
        <v>Manh Le</v>
      </c>
      <c r="I477" s="13" t="str">
        <f t="array" ref="I477">INDEX(manifest_11Sep!$A$1:$V$3202,MATCH($B477,manifest_11Sep!$B$1:$B$3202,0),MATCH(A.Arr9sepList!I$1,manifest_11Sep!$A$1:$V$1,0))</f>
        <v>American Airlines</v>
      </c>
      <c r="J477" s="13" t="str">
        <f t="array" ref="J477">INDEX(manifest_11Sep!$A$1:$V$3202,MATCH($B477,manifest_11Sep!$B$1:$B$3202,0),MATCH(A.Arr9sepList!J$1,manifest_11Sep!$A$1:$V$1,0))</f>
        <v>AA 281</v>
      </c>
      <c r="K477" s="13" t="str">
        <f t="array" ref="K477">INDEX(manifest_11Sep!$A$1:$V$3202,MATCH($B477,manifest_11Sep!$B$1:$B$3202,0),MATCH(A.Arr9sepList!K$1,manifest_11Sep!$A$1:$V$1,0))</f>
        <v>13-thg 9-25</v>
      </c>
      <c r="L477" s="14">
        <f t="array" ref="L477">INDEX(manifest_11Sep!$A$1:$V$3202,MATCH($B477,manifest_11Sep!$B$1:$B$3202,0),MATCH(A.Arr9sepList!L$1,manifest_11Sep!$A$1:$V$1,0))</f>
        <v>0.64583333333333337</v>
      </c>
      <c r="M477" s="13" t="str">
        <f t="array" ref="M477">INDEX(manifest_11Sep!$A$1:$V$3202,MATCH($B477,manifest_11Sep!$B$1:$B$3202,0),MATCH(A.Arr9sepList!M$1,manifest_11Sep!$A$1:$V$1,0))</f>
        <v>ICN-T1</v>
      </c>
      <c r="N477" s="13" t="str">
        <f t="array" ref="N477">INDEX(manifest_11Sep!$A$1:$V$3202,MATCH($B477,manifest_11Sep!$B$1:$B$3202,0),MATCH(A.Arr9sepList!N$1,manifest_11Sep!$A$1:$V$1,0))</f>
        <v>THE PLAZA</v>
      </c>
      <c r="O477" s="15"/>
      <c r="P477" s="20"/>
      <c r="Q477" s="16">
        <v>70485499</v>
      </c>
      <c r="R477" s="16" t="s">
        <v>61</v>
      </c>
      <c r="S477" s="13">
        <f t="array" ref="S477">INDEX(manifest_11Sep!$A$1:$V$3202,MATCH($B477,manifest_11Sep!$B$1:$B$3202,0),MATCH(A.Arr9sepList!S$1,manifest_11Sep!$A$1:$V$1,0))</f>
        <v>0</v>
      </c>
    </row>
    <row r="478" spans="1:19" ht="15.75" customHeight="1">
      <c r="A478" s="13" t="str">
        <f t="array" ref="A478">INDEX(manifest_11Sep!$A$1:$V$3202,MATCH($B478,manifest_11Sep!$B$1:$B$3202,0),MATCH(A.Arr9sepList!A$1,manifest_11Sep!$A$1:$V$1,0))</f>
        <v>A</v>
      </c>
      <c r="B478" s="13" t="s">
        <v>3352</v>
      </c>
      <c r="C478" s="13" t="str">
        <f t="array" ref="C478">INDEX(manifest_11Sep!$A$1:$V$3202,MATCH($B478,manifest_11Sep!$B$1:$B$3202,0),MATCH(A.Arr9sepList!C$1,manifest_11Sep!$A$1:$V$1,0))</f>
        <v>XTNRWS4PY6N</v>
      </c>
      <c r="D478" s="13" t="str">
        <f t="array" ref="D478">INDEX(manifest_11Sep!$A$1:$V$3202,MATCH($B478,manifest_11Sep!$B$1:$B$3202,0),MATCH(A.Arr9sepList!D$1,manifest_11Sep!$A$1:$V$1,0))</f>
        <v>Female</v>
      </c>
      <c r="E478" s="13" t="str">
        <f t="array" ref="E478">INDEX(manifest_11Sep!$A$1:$V$3202,MATCH($B478,manifest_11Sep!$B$1:$B$3202,0),MATCH(A.Arr9sepList!E$1,manifest_11Sep!$A$1:$V$1,0))</f>
        <v>Lourdes Ramirez</v>
      </c>
      <c r="F478" s="13" t="str">
        <f t="array" ref="F478">INDEX(manifest_11Sep!$A$1:$V$3202,MATCH($B478,manifest_11Sep!$B$1:$B$3202,0),MATCH(A.Arr9sepList!F$1,manifest_11Sep!$A$1:$V$1,0))</f>
        <v>Alvarez</v>
      </c>
      <c r="G478" s="13">
        <f t="array" ref="G478">INDEX(manifest_11Sep!$A$1:$V$3202,MATCH($B478,manifest_11Sep!$B$1:$B$3202,0),MATCH(A.Arr9sepList!G$1,manifest_11Sep!$A$1:$V$1,0))</f>
        <v>57</v>
      </c>
      <c r="H478" s="13" t="str">
        <f t="array" ref="H478">INDEX(manifest_11Sep!$A$1:$V$3202,MATCH($B478,manifest_11Sep!$B$1:$B$3202,0),MATCH(A.Arr9sepList!H$1,manifest_11Sep!$A$1:$V$1,0))</f>
        <v>Manh Le</v>
      </c>
      <c r="I478" s="13" t="str">
        <f t="array" ref="I478">INDEX(manifest_11Sep!$A$1:$V$3202,MATCH($B478,manifest_11Sep!$B$1:$B$3202,0),MATCH(A.Arr9sepList!I$1,manifest_11Sep!$A$1:$V$1,0))</f>
        <v>American Airlines</v>
      </c>
      <c r="J478" s="13" t="str">
        <f t="array" ref="J478">INDEX(manifest_11Sep!$A$1:$V$3202,MATCH($B478,manifest_11Sep!$B$1:$B$3202,0),MATCH(A.Arr9sepList!J$1,manifest_11Sep!$A$1:$V$1,0))</f>
        <v>AA 281</v>
      </c>
      <c r="K478" s="13" t="str">
        <f t="array" ref="K478">INDEX(manifest_11Sep!$A$1:$V$3202,MATCH($B478,manifest_11Sep!$B$1:$B$3202,0),MATCH(A.Arr9sepList!K$1,manifest_11Sep!$A$1:$V$1,0))</f>
        <v>13-thg 9-25</v>
      </c>
      <c r="L478" s="14">
        <f t="array" ref="L478">INDEX(manifest_11Sep!$A$1:$V$3202,MATCH($B478,manifest_11Sep!$B$1:$B$3202,0),MATCH(A.Arr9sepList!L$1,manifest_11Sep!$A$1:$V$1,0))</f>
        <v>0.64583333333333337</v>
      </c>
      <c r="M478" s="13" t="str">
        <f t="array" ref="M478">INDEX(manifest_11Sep!$A$1:$V$3202,MATCH($B478,manifest_11Sep!$B$1:$B$3202,0),MATCH(A.Arr9sepList!M$1,manifest_11Sep!$A$1:$V$1,0))</f>
        <v>ICN-T1</v>
      </c>
      <c r="N478" s="13" t="str">
        <f t="array" ref="N478">INDEX(manifest_11Sep!$A$1:$V$3202,MATCH($B478,manifest_11Sep!$B$1:$B$3202,0),MATCH(A.Arr9sepList!N$1,manifest_11Sep!$A$1:$V$1,0))</f>
        <v>THE PLAZA</v>
      </c>
      <c r="O478" s="15"/>
      <c r="P478" s="20"/>
      <c r="Q478" s="16">
        <v>70485499</v>
      </c>
      <c r="R478" s="16" t="s">
        <v>61</v>
      </c>
      <c r="S478" s="13">
        <f t="array" ref="S478">INDEX(manifest_11Sep!$A$1:$V$3202,MATCH($B478,manifest_11Sep!$B$1:$B$3202,0),MATCH(A.Arr9sepList!S$1,manifest_11Sep!$A$1:$V$1,0))</f>
        <v>0</v>
      </c>
    </row>
    <row r="479" spans="1:19" ht="15.75" customHeight="1">
      <c r="A479" s="13" t="str">
        <f t="array" ref="A479">INDEX(manifest_11Sep!$A$1:$V$3202,MATCH($B479,manifest_11Sep!$B$1:$B$3202,0),MATCH(A.Arr9sepList!A$1,manifest_11Sep!$A$1:$V$1,0))</f>
        <v>A</v>
      </c>
      <c r="B479" s="13" t="s">
        <v>3407</v>
      </c>
      <c r="C479" s="13" t="str">
        <f t="array" ref="C479">INDEX(manifest_11Sep!$A$1:$V$3202,MATCH($B479,manifest_11Sep!$B$1:$B$3202,0),MATCH(A.Arr9sepList!C$1,manifest_11Sep!$A$1:$V$1,0))</f>
        <v>5YNS3T6DDG2</v>
      </c>
      <c r="D479" s="13" t="str">
        <f t="array" ref="D479">INDEX(manifest_11Sep!$A$1:$V$3202,MATCH($B479,manifest_11Sep!$B$1:$B$3202,0),MATCH(A.Arr9sepList!D$1,manifest_11Sep!$A$1:$V$1,0))</f>
        <v>Male</v>
      </c>
      <c r="E479" s="13" t="str">
        <f t="array" ref="E479">INDEX(manifest_11Sep!$A$1:$V$3202,MATCH($B479,manifest_11Sep!$B$1:$B$3202,0),MATCH(A.Arr9sepList!E$1,manifest_11Sep!$A$1:$V$1,0))</f>
        <v>Bestin</v>
      </c>
      <c r="F479" s="13" t="str">
        <f t="array" ref="F479">INDEX(manifest_11Sep!$A$1:$V$3202,MATCH($B479,manifest_11Sep!$B$1:$B$3202,0),MATCH(A.Arr9sepList!F$1,manifest_11Sep!$A$1:$V$1,0))</f>
        <v>Manavalan</v>
      </c>
      <c r="G479" s="13">
        <f t="array" ref="G479">INDEX(manifest_11Sep!$A$1:$V$3202,MATCH($B479,manifest_11Sep!$B$1:$B$3202,0),MATCH(A.Arr9sepList!G$1,manifest_11Sep!$A$1:$V$1,0))</f>
        <v>46</v>
      </c>
      <c r="H479" s="13" t="str">
        <f t="array" ref="H479">INDEX(manifest_11Sep!$A$1:$V$3202,MATCH($B479,manifest_11Sep!$B$1:$B$3202,0),MATCH(A.Arr9sepList!H$1,manifest_11Sep!$A$1:$V$1,0))</f>
        <v>Maricel Goyena</v>
      </c>
      <c r="I479" s="13" t="str">
        <f t="array" ref="I479">INDEX(manifest_11Sep!$A$1:$V$3202,MATCH($B479,manifest_11Sep!$B$1:$B$3202,0),MATCH(A.Arr9sepList!I$1,manifest_11Sep!$A$1:$V$1,0))</f>
        <v>American Airlines</v>
      </c>
      <c r="J479" s="13" t="str">
        <f t="array" ref="J479">INDEX(manifest_11Sep!$A$1:$V$3202,MATCH($B479,manifest_11Sep!$B$1:$B$3202,0),MATCH(A.Arr9sepList!J$1,manifest_11Sep!$A$1:$V$1,0))</f>
        <v>AA 281</v>
      </c>
      <c r="K479" s="13" t="str">
        <f t="array" ref="K479">INDEX(manifest_11Sep!$A$1:$V$3202,MATCH($B479,manifest_11Sep!$B$1:$B$3202,0),MATCH(A.Arr9sepList!K$1,manifest_11Sep!$A$1:$V$1,0))</f>
        <v>13-thg 9-25</v>
      </c>
      <c r="L479" s="14">
        <f t="array" ref="L479">INDEX(manifest_11Sep!$A$1:$V$3202,MATCH($B479,manifest_11Sep!$B$1:$B$3202,0),MATCH(A.Arr9sepList!L$1,manifest_11Sep!$A$1:$V$1,0))</f>
        <v>0.64583333333333337</v>
      </c>
      <c r="M479" s="13" t="str">
        <f t="array" ref="M479">INDEX(manifest_11Sep!$A$1:$V$3202,MATCH($B479,manifest_11Sep!$B$1:$B$3202,0),MATCH(A.Arr9sepList!M$1,manifest_11Sep!$A$1:$V$1,0))</f>
        <v>ICN-T1</v>
      </c>
      <c r="N479" s="13" t="str">
        <f t="array" ref="N479">INDEX(manifest_11Sep!$A$1:$V$3202,MATCH($B479,manifest_11Sep!$B$1:$B$3202,0),MATCH(A.Arr9sepList!N$1,manifest_11Sep!$A$1:$V$1,0))</f>
        <v>THE PLAZA</v>
      </c>
      <c r="O479" s="15"/>
      <c r="P479" s="20"/>
      <c r="Q479" s="16">
        <v>70171598</v>
      </c>
      <c r="R479" s="16" t="s">
        <v>43</v>
      </c>
      <c r="S479" s="13">
        <f t="array" ref="S479">INDEX(manifest_11Sep!$A$1:$V$3202,MATCH($B479,manifest_11Sep!$B$1:$B$3202,0),MATCH(A.Arr9sepList!S$1,manifest_11Sep!$A$1:$V$1,0))</f>
        <v>0</v>
      </c>
    </row>
    <row r="480" spans="1:19" ht="15.75" customHeight="1">
      <c r="A480" s="13" t="str">
        <f t="array" ref="A480">INDEX(manifest_11Sep!$A$1:$V$3202,MATCH($B480,manifest_11Sep!$B$1:$B$3202,0),MATCH(A.Arr9sepList!A$1,manifest_11Sep!$A$1:$V$1,0))</f>
        <v>A</v>
      </c>
      <c r="B480" s="13" t="s">
        <v>3410</v>
      </c>
      <c r="C480" s="13" t="str">
        <f t="array" ref="C480">INDEX(manifest_11Sep!$A$1:$V$3202,MATCH($B480,manifest_11Sep!$B$1:$B$3202,0),MATCH(A.Arr9sepList!C$1,manifest_11Sep!$A$1:$V$1,0))</f>
        <v>5YNS3T6DDG2</v>
      </c>
      <c r="D480" s="13" t="str">
        <f t="array" ref="D480">INDEX(manifest_11Sep!$A$1:$V$3202,MATCH($B480,manifest_11Sep!$B$1:$B$3202,0),MATCH(A.Arr9sepList!D$1,manifest_11Sep!$A$1:$V$1,0))</f>
        <v>Female</v>
      </c>
      <c r="E480" s="13" t="str">
        <f t="array" ref="E480">INDEX(manifest_11Sep!$A$1:$V$3202,MATCH($B480,manifest_11Sep!$B$1:$B$3202,0),MATCH(A.Arr9sepList!E$1,manifest_11Sep!$A$1:$V$1,0))</f>
        <v>Jini Mathew</v>
      </c>
      <c r="F480" s="13" t="str">
        <f t="array" ref="F480">INDEX(manifest_11Sep!$A$1:$V$3202,MATCH($B480,manifest_11Sep!$B$1:$B$3202,0),MATCH(A.Arr9sepList!F$1,manifest_11Sep!$A$1:$V$1,0))</f>
        <v>Manavalan</v>
      </c>
      <c r="G480" s="13">
        <f t="array" ref="G480">INDEX(manifest_11Sep!$A$1:$V$3202,MATCH($B480,manifest_11Sep!$B$1:$B$3202,0),MATCH(A.Arr9sepList!G$1,manifest_11Sep!$A$1:$V$1,0))</f>
        <v>45</v>
      </c>
      <c r="H480" s="13" t="str">
        <f t="array" ref="H480">INDEX(manifest_11Sep!$A$1:$V$3202,MATCH($B480,manifest_11Sep!$B$1:$B$3202,0),MATCH(A.Arr9sepList!H$1,manifest_11Sep!$A$1:$V$1,0))</f>
        <v>Maricel Goyena</v>
      </c>
      <c r="I480" s="13" t="str">
        <f t="array" ref="I480">INDEX(manifest_11Sep!$A$1:$V$3202,MATCH($B480,manifest_11Sep!$B$1:$B$3202,0),MATCH(A.Arr9sepList!I$1,manifest_11Sep!$A$1:$V$1,0))</f>
        <v>American Airlines</v>
      </c>
      <c r="J480" s="13" t="str">
        <f t="array" ref="J480">INDEX(manifest_11Sep!$A$1:$V$3202,MATCH($B480,manifest_11Sep!$B$1:$B$3202,0),MATCH(A.Arr9sepList!J$1,manifest_11Sep!$A$1:$V$1,0))</f>
        <v>AA 281</v>
      </c>
      <c r="K480" s="13" t="str">
        <f t="array" ref="K480">INDEX(manifest_11Sep!$A$1:$V$3202,MATCH($B480,manifest_11Sep!$B$1:$B$3202,0),MATCH(A.Arr9sepList!K$1,manifest_11Sep!$A$1:$V$1,0))</f>
        <v>13-thg 9-25</v>
      </c>
      <c r="L480" s="14">
        <f t="array" ref="L480">INDEX(manifest_11Sep!$A$1:$V$3202,MATCH($B480,manifest_11Sep!$B$1:$B$3202,0),MATCH(A.Arr9sepList!L$1,manifest_11Sep!$A$1:$V$1,0))</f>
        <v>0.64583333333333337</v>
      </c>
      <c r="M480" s="13" t="str">
        <f t="array" ref="M480">INDEX(manifest_11Sep!$A$1:$V$3202,MATCH($B480,manifest_11Sep!$B$1:$B$3202,0),MATCH(A.Arr9sepList!M$1,manifest_11Sep!$A$1:$V$1,0))</f>
        <v>ICN-T1</v>
      </c>
      <c r="N480" s="13" t="str">
        <f t="array" ref="N480">INDEX(manifest_11Sep!$A$1:$V$3202,MATCH($B480,manifest_11Sep!$B$1:$B$3202,0),MATCH(A.Arr9sepList!N$1,manifest_11Sep!$A$1:$V$1,0))</f>
        <v>THE PLAZA</v>
      </c>
      <c r="O480" s="15"/>
      <c r="P480" s="20"/>
      <c r="Q480" s="16">
        <v>70171598</v>
      </c>
      <c r="R480" s="16" t="s">
        <v>43</v>
      </c>
      <c r="S480" s="13">
        <f t="array" ref="S480">INDEX(manifest_11Sep!$A$1:$V$3202,MATCH($B480,manifest_11Sep!$B$1:$B$3202,0),MATCH(A.Arr9sepList!S$1,manifest_11Sep!$A$1:$V$1,0))</f>
        <v>0</v>
      </c>
    </row>
    <row r="481" spans="1:19" ht="15.75" customHeight="1">
      <c r="A481" s="13" t="str">
        <f t="array" ref="A481">INDEX(manifest_11Sep!$A$1:$V$3202,MATCH($B481,manifest_11Sep!$B$1:$B$3202,0),MATCH(A.Arr9sepList!A$1,manifest_11Sep!$A$1:$V$1,0))</f>
        <v>A</v>
      </c>
      <c r="B481" s="13" t="s">
        <v>3436</v>
      </c>
      <c r="C481" s="13" t="str">
        <f t="array" ref="C481">INDEX(manifest_11Sep!$A$1:$V$3202,MATCH($B481,manifest_11Sep!$B$1:$B$3202,0),MATCH(A.Arr9sepList!C$1,manifest_11Sep!$A$1:$V$1,0))</f>
        <v>55ND5NKQ88L</v>
      </c>
      <c r="D481" s="13" t="str">
        <f t="array" ref="D481">INDEX(manifest_11Sep!$A$1:$V$3202,MATCH($B481,manifest_11Sep!$B$1:$B$3202,0),MATCH(A.Arr9sepList!D$1,manifest_11Sep!$A$1:$V$1,0))</f>
        <v>Female</v>
      </c>
      <c r="E481" s="13" t="str">
        <f t="array" ref="E481">INDEX(manifest_11Sep!$A$1:$V$3202,MATCH($B481,manifest_11Sep!$B$1:$B$3202,0),MATCH(A.Arr9sepList!E$1,manifest_11Sep!$A$1:$V$1,0))</f>
        <v>Cristina</v>
      </c>
      <c r="F481" s="13" t="str">
        <f t="array" ref="F481">INDEX(manifest_11Sep!$A$1:$V$3202,MATCH($B481,manifest_11Sep!$B$1:$B$3202,0),MATCH(A.Arr9sepList!F$1,manifest_11Sep!$A$1:$V$1,0))</f>
        <v>Ragas</v>
      </c>
      <c r="G481" s="13">
        <f t="array" ref="G481">INDEX(manifest_11Sep!$A$1:$V$3202,MATCH($B481,manifest_11Sep!$B$1:$B$3202,0),MATCH(A.Arr9sepList!G$1,manifest_11Sep!$A$1:$V$1,0))</f>
        <v>71</v>
      </c>
      <c r="H481" s="13" t="str">
        <f t="array" ref="H481">INDEX(manifest_11Sep!$A$1:$V$3202,MATCH($B481,manifest_11Sep!$B$1:$B$3202,0),MATCH(A.Arr9sepList!H$1,manifest_11Sep!$A$1:$V$1,0))</f>
        <v>Maricel Goyena</v>
      </c>
      <c r="I481" s="13" t="str">
        <f t="array" ref="I481">INDEX(manifest_11Sep!$A$1:$V$3202,MATCH($B481,manifest_11Sep!$B$1:$B$3202,0),MATCH(A.Arr9sepList!I$1,manifest_11Sep!$A$1:$V$1,0))</f>
        <v>American Airlines</v>
      </c>
      <c r="J481" s="13" t="str">
        <f t="array" ref="J481">INDEX(manifest_11Sep!$A$1:$V$3202,MATCH($B481,manifest_11Sep!$B$1:$B$3202,0),MATCH(A.Arr9sepList!J$1,manifest_11Sep!$A$1:$V$1,0))</f>
        <v>AA 281</v>
      </c>
      <c r="K481" s="13" t="str">
        <f t="array" ref="K481">INDEX(manifest_11Sep!$A$1:$V$3202,MATCH($B481,manifest_11Sep!$B$1:$B$3202,0),MATCH(A.Arr9sepList!K$1,manifest_11Sep!$A$1:$V$1,0))</f>
        <v>13-thg 9-25</v>
      </c>
      <c r="L481" s="14">
        <f t="array" ref="L481">INDEX(manifest_11Sep!$A$1:$V$3202,MATCH($B481,manifest_11Sep!$B$1:$B$3202,0),MATCH(A.Arr9sepList!L$1,manifest_11Sep!$A$1:$V$1,0))</f>
        <v>0.64583333333333337</v>
      </c>
      <c r="M481" s="13" t="str">
        <f t="array" ref="M481">INDEX(manifest_11Sep!$A$1:$V$3202,MATCH($B481,manifest_11Sep!$B$1:$B$3202,0),MATCH(A.Arr9sepList!M$1,manifest_11Sep!$A$1:$V$1,0))</f>
        <v>ICN-T1</v>
      </c>
      <c r="N481" s="13" t="str">
        <f t="array" ref="N481">INDEX(manifest_11Sep!$A$1:$V$3202,MATCH($B481,manifest_11Sep!$B$1:$B$3202,0),MATCH(A.Arr9sepList!N$1,manifest_11Sep!$A$1:$V$1,0))</f>
        <v>THE PLAZA</v>
      </c>
      <c r="O481" s="15"/>
      <c r="P481" s="20"/>
      <c r="Q481" s="16">
        <v>70503762</v>
      </c>
      <c r="R481" s="16" t="s">
        <v>43</v>
      </c>
      <c r="S481" s="13">
        <f t="array" ref="S481">INDEX(manifest_11Sep!$A$1:$V$3202,MATCH($B481,manifest_11Sep!$B$1:$B$3202,0),MATCH(A.Arr9sepList!S$1,manifest_11Sep!$A$1:$V$1,0))</f>
        <v>0</v>
      </c>
    </row>
    <row r="482" spans="1:19" ht="15.75" customHeight="1">
      <c r="A482" s="13" t="str">
        <f t="array" ref="A482">INDEX(manifest_11Sep!$A$1:$V$3202,MATCH($B482,manifest_11Sep!$B$1:$B$3202,0),MATCH(A.Arr9sepList!A$1,manifest_11Sep!$A$1:$V$1,0))</f>
        <v>A</v>
      </c>
      <c r="B482" s="13" t="s">
        <v>3455</v>
      </c>
      <c r="C482" s="13" t="str">
        <f t="array" ref="C482">INDEX(manifest_11Sep!$A$1:$V$3202,MATCH($B482,manifest_11Sep!$B$1:$B$3202,0),MATCH(A.Arr9sepList!C$1,manifest_11Sep!$A$1:$V$1,0))</f>
        <v>VYNXR5BJ44T</v>
      </c>
      <c r="D482" s="13" t="str">
        <f t="array" ref="D482">INDEX(manifest_11Sep!$A$1:$V$3202,MATCH($B482,manifest_11Sep!$B$1:$B$3202,0),MATCH(A.Arr9sepList!D$1,manifest_11Sep!$A$1:$V$1,0))</f>
        <v>Female</v>
      </c>
      <c r="E482" s="13" t="str">
        <f t="array" ref="E482">INDEX(manifest_11Sep!$A$1:$V$3202,MATCH($B482,manifest_11Sep!$B$1:$B$3202,0),MATCH(A.Arr9sepList!E$1,manifest_11Sep!$A$1:$V$1,0))</f>
        <v>Madelyn Cecilia Cortez</v>
      </c>
      <c r="F482" s="13" t="str">
        <f t="array" ref="F482">INDEX(manifest_11Sep!$A$1:$V$3202,MATCH($B482,manifest_11Sep!$B$1:$B$3202,0),MATCH(A.Arr9sepList!F$1,manifest_11Sep!$A$1:$V$1,0))</f>
        <v>Martinez</v>
      </c>
      <c r="G482" s="13">
        <f t="array" ref="G482">INDEX(manifest_11Sep!$A$1:$V$3202,MATCH($B482,manifest_11Sep!$B$1:$B$3202,0),MATCH(A.Arr9sepList!G$1,manifest_11Sep!$A$1:$V$1,0))</f>
        <v>34</v>
      </c>
      <c r="H482" s="13" t="str">
        <f t="array" ref="H482">INDEX(manifest_11Sep!$A$1:$V$3202,MATCH($B482,manifest_11Sep!$B$1:$B$3202,0),MATCH(A.Arr9sepList!H$1,manifest_11Sep!$A$1:$V$1,0))</f>
        <v>Maricel Goyena</v>
      </c>
      <c r="I482" s="13" t="str">
        <f t="array" ref="I482">INDEX(manifest_11Sep!$A$1:$V$3202,MATCH($B482,manifest_11Sep!$B$1:$B$3202,0),MATCH(A.Arr9sepList!I$1,manifest_11Sep!$A$1:$V$1,0))</f>
        <v>American Airlines</v>
      </c>
      <c r="J482" s="13" t="str">
        <f t="array" ref="J482">INDEX(manifest_11Sep!$A$1:$V$3202,MATCH($B482,manifest_11Sep!$B$1:$B$3202,0),MATCH(A.Arr9sepList!J$1,manifest_11Sep!$A$1:$V$1,0))</f>
        <v>AA 281</v>
      </c>
      <c r="K482" s="13" t="str">
        <f t="array" ref="K482">INDEX(manifest_11Sep!$A$1:$V$3202,MATCH($B482,manifest_11Sep!$B$1:$B$3202,0),MATCH(A.Arr9sepList!K$1,manifest_11Sep!$A$1:$V$1,0))</f>
        <v>13-thg 9-25</v>
      </c>
      <c r="L482" s="14">
        <f t="array" ref="L482">INDEX(manifest_11Sep!$A$1:$V$3202,MATCH($B482,manifest_11Sep!$B$1:$B$3202,0),MATCH(A.Arr9sepList!L$1,manifest_11Sep!$A$1:$V$1,0))</f>
        <v>0.64583333333333337</v>
      </c>
      <c r="M482" s="13" t="str">
        <f t="array" ref="M482">INDEX(manifest_11Sep!$A$1:$V$3202,MATCH($B482,manifest_11Sep!$B$1:$B$3202,0),MATCH(A.Arr9sepList!M$1,manifest_11Sep!$A$1:$V$1,0))</f>
        <v>ICN-T1</v>
      </c>
      <c r="N482" s="13" t="str">
        <f t="array" ref="N482">INDEX(manifest_11Sep!$A$1:$V$3202,MATCH($B482,manifest_11Sep!$B$1:$B$3202,0),MATCH(A.Arr9sepList!N$1,manifest_11Sep!$A$1:$V$1,0))</f>
        <v>THE PLAZA</v>
      </c>
      <c r="O482" s="15"/>
      <c r="P482" s="20"/>
      <c r="Q482" s="16">
        <v>70181309</v>
      </c>
      <c r="R482" s="16" t="s">
        <v>43</v>
      </c>
      <c r="S482" s="13">
        <f t="array" ref="S482">INDEX(manifest_11Sep!$A$1:$V$3202,MATCH($B482,manifest_11Sep!$B$1:$B$3202,0),MATCH(A.Arr9sepList!S$1,manifest_11Sep!$A$1:$V$1,0))</f>
        <v>0</v>
      </c>
    </row>
    <row r="483" spans="1:19" ht="15.75" customHeight="1">
      <c r="A483" s="13" t="str">
        <f t="array" ref="A483">INDEX(manifest_11Sep!$A$1:$V$3202,MATCH($B483,manifest_11Sep!$B$1:$B$3202,0),MATCH(A.Arr9sepList!A$1,manifest_11Sep!$A$1:$V$1,0))</f>
        <v>A</v>
      </c>
      <c r="B483" s="13" t="s">
        <v>3457</v>
      </c>
      <c r="C483" s="13" t="str">
        <f t="array" ref="C483">INDEX(manifest_11Sep!$A$1:$V$3202,MATCH($B483,manifest_11Sep!$B$1:$B$3202,0),MATCH(A.Arr9sepList!C$1,manifest_11Sep!$A$1:$V$1,0))</f>
        <v>VYNXR5BJ44T</v>
      </c>
      <c r="D483" s="13" t="str">
        <f t="array" ref="D483">INDEX(manifest_11Sep!$A$1:$V$3202,MATCH($B483,manifest_11Sep!$B$1:$B$3202,0),MATCH(A.Arr9sepList!D$1,manifest_11Sep!$A$1:$V$1,0))</f>
        <v>Female</v>
      </c>
      <c r="E483" s="13" t="str">
        <f t="array" ref="E483">INDEX(manifest_11Sep!$A$1:$V$3202,MATCH($B483,manifest_11Sep!$B$1:$B$3202,0),MATCH(A.Arr9sepList!E$1,manifest_11Sep!$A$1:$V$1,0))</f>
        <v>Edylin Cortez</v>
      </c>
      <c r="F483" s="13" t="str">
        <f t="array" ref="F483">INDEX(manifest_11Sep!$A$1:$V$3202,MATCH($B483,manifest_11Sep!$B$1:$B$3202,0),MATCH(A.Arr9sepList!F$1,manifest_11Sep!$A$1:$V$1,0))</f>
        <v>Martinez</v>
      </c>
      <c r="G483" s="13">
        <f t="array" ref="G483">INDEX(manifest_11Sep!$A$1:$V$3202,MATCH($B483,manifest_11Sep!$B$1:$B$3202,0),MATCH(A.Arr9sepList!G$1,manifest_11Sep!$A$1:$V$1,0))</f>
        <v>62</v>
      </c>
      <c r="H483" s="13" t="str">
        <f t="array" ref="H483">INDEX(manifest_11Sep!$A$1:$V$3202,MATCH($B483,manifest_11Sep!$B$1:$B$3202,0),MATCH(A.Arr9sepList!H$1,manifest_11Sep!$A$1:$V$1,0))</f>
        <v>Maricel Goyena</v>
      </c>
      <c r="I483" s="13" t="str">
        <f t="array" ref="I483">INDEX(manifest_11Sep!$A$1:$V$3202,MATCH($B483,manifest_11Sep!$B$1:$B$3202,0),MATCH(A.Arr9sepList!I$1,manifest_11Sep!$A$1:$V$1,0))</f>
        <v>American Airlines</v>
      </c>
      <c r="J483" s="13" t="str">
        <f t="array" ref="J483">INDEX(manifest_11Sep!$A$1:$V$3202,MATCH($B483,manifest_11Sep!$B$1:$B$3202,0),MATCH(A.Arr9sepList!J$1,manifest_11Sep!$A$1:$V$1,0))</f>
        <v>AA 281</v>
      </c>
      <c r="K483" s="13" t="str">
        <f t="array" ref="K483">INDEX(manifest_11Sep!$A$1:$V$3202,MATCH($B483,manifest_11Sep!$B$1:$B$3202,0),MATCH(A.Arr9sepList!K$1,manifest_11Sep!$A$1:$V$1,0))</f>
        <v>13-thg 9-25</v>
      </c>
      <c r="L483" s="14">
        <f t="array" ref="L483">INDEX(manifest_11Sep!$A$1:$V$3202,MATCH($B483,manifest_11Sep!$B$1:$B$3202,0),MATCH(A.Arr9sepList!L$1,manifest_11Sep!$A$1:$V$1,0))</f>
        <v>0.64583333333333337</v>
      </c>
      <c r="M483" s="13" t="str">
        <f t="array" ref="M483">INDEX(manifest_11Sep!$A$1:$V$3202,MATCH($B483,manifest_11Sep!$B$1:$B$3202,0),MATCH(A.Arr9sepList!M$1,manifest_11Sep!$A$1:$V$1,0))</f>
        <v>ICN-T1</v>
      </c>
      <c r="N483" s="13" t="str">
        <f t="array" ref="N483">INDEX(manifest_11Sep!$A$1:$V$3202,MATCH($B483,manifest_11Sep!$B$1:$B$3202,0),MATCH(A.Arr9sepList!N$1,manifest_11Sep!$A$1:$V$1,0))</f>
        <v>THE PLAZA</v>
      </c>
      <c r="O483" s="15"/>
      <c r="P483" s="20"/>
      <c r="Q483" s="16">
        <v>70181309</v>
      </c>
      <c r="R483" s="16" t="s">
        <v>43</v>
      </c>
      <c r="S483" s="13">
        <f t="array" ref="S483">INDEX(manifest_11Sep!$A$1:$V$3202,MATCH($B483,manifest_11Sep!$B$1:$B$3202,0),MATCH(A.Arr9sepList!S$1,manifest_11Sep!$A$1:$V$1,0))</f>
        <v>0</v>
      </c>
    </row>
    <row r="484" spans="1:19" ht="15.75" customHeight="1">
      <c r="A484" s="13" t="str">
        <f t="array" ref="A484">INDEX(manifest_11Sep!$A$1:$V$3202,MATCH($B484,manifest_11Sep!$B$1:$B$3202,0),MATCH(A.Arr9sepList!A$1,manifest_11Sep!$A$1:$V$1,0))</f>
        <v>A</v>
      </c>
      <c r="B484" s="13" t="s">
        <v>3989</v>
      </c>
      <c r="C484" s="13" t="str">
        <f t="array" ref="C484">INDEX(manifest_11Sep!$A$1:$V$3202,MATCH($B484,manifest_11Sep!$B$1:$B$3202,0),MATCH(A.Arr9sepList!C$1,manifest_11Sep!$A$1:$V$1,0))</f>
        <v>HXNM65J3ZQD</v>
      </c>
      <c r="D484" s="13" t="str">
        <f t="array" ref="D484">INDEX(manifest_11Sep!$A$1:$V$3202,MATCH($B484,manifest_11Sep!$B$1:$B$3202,0),MATCH(A.Arr9sepList!D$1,manifest_11Sep!$A$1:$V$1,0))</f>
        <v>Female</v>
      </c>
      <c r="E484" s="13" t="str">
        <f t="array" ref="E484">INDEX(manifest_11Sep!$A$1:$V$3202,MATCH($B484,manifest_11Sep!$B$1:$B$3202,0),MATCH(A.Arr9sepList!E$1,manifest_11Sep!$A$1:$V$1,0))</f>
        <v>Nneka</v>
      </c>
      <c r="F484" s="13" t="str">
        <f t="array" ref="F484">INDEX(manifest_11Sep!$A$1:$V$3202,MATCH($B484,manifest_11Sep!$B$1:$B$3202,0),MATCH(A.Arr9sepList!F$1,manifest_11Sep!$A$1:$V$1,0))</f>
        <v>Nduaguba</v>
      </c>
      <c r="G484" s="13">
        <f t="array" ref="G484">INDEX(manifest_11Sep!$A$1:$V$3202,MATCH($B484,manifest_11Sep!$B$1:$B$3202,0),MATCH(A.Arr9sepList!G$1,manifest_11Sep!$A$1:$V$1,0))</f>
        <v>64</v>
      </c>
      <c r="H484" s="13" t="str">
        <f t="array" ref="H484">INDEX(manifest_11Sep!$A$1:$V$3202,MATCH($B484,manifest_11Sep!$B$1:$B$3202,0),MATCH(A.Arr9sepList!H$1,manifest_11Sep!$A$1:$V$1,0))</f>
        <v>Rhoda Emezienna</v>
      </c>
      <c r="I484" s="13" t="str">
        <f t="array" ref="I484">INDEX(manifest_11Sep!$A$1:$V$3202,MATCH($B484,manifest_11Sep!$B$1:$B$3202,0),MATCH(A.Arr9sepList!I$1,manifest_11Sep!$A$1:$V$1,0))</f>
        <v>American Airlines</v>
      </c>
      <c r="J484" s="13" t="str">
        <f t="array" ref="J484">INDEX(manifest_11Sep!$A$1:$V$3202,MATCH($B484,manifest_11Sep!$B$1:$B$3202,0),MATCH(A.Arr9sepList!J$1,manifest_11Sep!$A$1:$V$1,0))</f>
        <v>AA 281</v>
      </c>
      <c r="K484" s="13" t="str">
        <f t="array" ref="K484">INDEX(manifest_11Sep!$A$1:$V$3202,MATCH($B484,manifest_11Sep!$B$1:$B$3202,0),MATCH(A.Arr9sepList!K$1,manifest_11Sep!$A$1:$V$1,0))</f>
        <v>13-thg 9-25</v>
      </c>
      <c r="L484" s="14">
        <f t="array" ref="L484">INDEX(manifest_11Sep!$A$1:$V$3202,MATCH($B484,manifest_11Sep!$B$1:$B$3202,0),MATCH(A.Arr9sepList!L$1,manifest_11Sep!$A$1:$V$1,0))</f>
        <v>0.64583333333333337</v>
      </c>
      <c r="M484" s="13" t="str">
        <f t="array" ref="M484">INDEX(manifest_11Sep!$A$1:$V$3202,MATCH($B484,manifest_11Sep!$B$1:$B$3202,0),MATCH(A.Arr9sepList!M$1,manifest_11Sep!$A$1:$V$1,0))</f>
        <v>ICN-T1</v>
      </c>
      <c r="N484" s="13" t="str">
        <f t="array" ref="N484">INDEX(manifest_11Sep!$A$1:$V$3202,MATCH($B484,manifest_11Sep!$B$1:$B$3202,0),MATCH(A.Arr9sepList!N$1,manifest_11Sep!$A$1:$V$1,0))</f>
        <v>THE PLAZA</v>
      </c>
      <c r="O484" s="15"/>
      <c r="P484" s="20"/>
      <c r="Q484" s="16">
        <v>70508907</v>
      </c>
      <c r="R484" s="16" t="s">
        <v>43</v>
      </c>
      <c r="S484" s="13">
        <f t="array" ref="S484">INDEX(manifest_11Sep!$A$1:$V$3202,MATCH($B484,manifest_11Sep!$B$1:$B$3202,0),MATCH(A.Arr9sepList!S$1,manifest_11Sep!$A$1:$V$1,0))</f>
        <v>0</v>
      </c>
    </row>
    <row r="485" spans="1:19" ht="15.75" customHeight="1">
      <c r="A485" s="13" t="str">
        <f t="array" ref="A485">INDEX(manifest_11Sep!$A$1:$V$3202,MATCH($B485,manifest_11Sep!$B$1:$B$3202,0),MATCH(A.Arr9sepList!A$1,manifest_11Sep!$A$1:$V$1,0))</f>
        <v>A</v>
      </c>
      <c r="B485" s="13" t="s">
        <v>3992</v>
      </c>
      <c r="C485" s="13" t="str">
        <f t="array" ref="C485">INDEX(manifest_11Sep!$A$1:$V$3202,MATCH($B485,manifest_11Sep!$B$1:$B$3202,0),MATCH(A.Arr9sepList!C$1,manifest_11Sep!$A$1:$V$1,0))</f>
        <v>HXNM65J3ZQD</v>
      </c>
      <c r="D485" s="13" t="str">
        <f t="array" ref="D485">INDEX(manifest_11Sep!$A$1:$V$3202,MATCH($B485,manifest_11Sep!$B$1:$B$3202,0),MATCH(A.Arr9sepList!D$1,manifest_11Sep!$A$1:$V$1,0))</f>
        <v>Female</v>
      </c>
      <c r="E485" s="13" t="str">
        <f t="array" ref="E485">INDEX(manifest_11Sep!$A$1:$V$3202,MATCH($B485,manifest_11Sep!$B$1:$B$3202,0),MATCH(A.Arr9sepList!E$1,manifest_11Sep!$A$1:$V$1,0))</f>
        <v>Adaeze Cynthia</v>
      </c>
      <c r="F485" s="13" t="str">
        <f t="array" ref="F485">INDEX(manifest_11Sep!$A$1:$V$3202,MATCH($B485,manifest_11Sep!$B$1:$B$3202,0),MATCH(A.Arr9sepList!F$1,manifest_11Sep!$A$1:$V$1,0))</f>
        <v>Nduaguba</v>
      </c>
      <c r="G485" s="13">
        <f t="array" ref="G485">INDEX(manifest_11Sep!$A$1:$V$3202,MATCH($B485,manifest_11Sep!$B$1:$B$3202,0),MATCH(A.Arr9sepList!G$1,manifest_11Sep!$A$1:$V$1,0))</f>
        <v>29</v>
      </c>
      <c r="H485" s="13" t="str">
        <f t="array" ref="H485">INDEX(manifest_11Sep!$A$1:$V$3202,MATCH($B485,manifest_11Sep!$B$1:$B$3202,0),MATCH(A.Arr9sepList!H$1,manifest_11Sep!$A$1:$V$1,0))</f>
        <v>Rhoda Emezienna</v>
      </c>
      <c r="I485" s="13" t="str">
        <f t="array" ref="I485">INDEX(manifest_11Sep!$A$1:$V$3202,MATCH($B485,manifest_11Sep!$B$1:$B$3202,0),MATCH(A.Arr9sepList!I$1,manifest_11Sep!$A$1:$V$1,0))</f>
        <v>American Airlines</v>
      </c>
      <c r="J485" s="13" t="str">
        <f t="array" ref="J485">INDEX(manifest_11Sep!$A$1:$V$3202,MATCH($B485,manifest_11Sep!$B$1:$B$3202,0),MATCH(A.Arr9sepList!J$1,manifest_11Sep!$A$1:$V$1,0))</f>
        <v>AA 281</v>
      </c>
      <c r="K485" s="13" t="str">
        <f t="array" ref="K485">INDEX(manifest_11Sep!$A$1:$V$3202,MATCH($B485,manifest_11Sep!$B$1:$B$3202,0),MATCH(A.Arr9sepList!K$1,manifest_11Sep!$A$1:$V$1,0))</f>
        <v>13-thg 9-25</v>
      </c>
      <c r="L485" s="14">
        <f t="array" ref="L485">INDEX(manifest_11Sep!$A$1:$V$3202,MATCH($B485,manifest_11Sep!$B$1:$B$3202,0),MATCH(A.Arr9sepList!L$1,manifest_11Sep!$A$1:$V$1,0))</f>
        <v>0.64583333333333337</v>
      </c>
      <c r="M485" s="13" t="str">
        <f t="array" ref="M485">INDEX(manifest_11Sep!$A$1:$V$3202,MATCH($B485,manifest_11Sep!$B$1:$B$3202,0),MATCH(A.Arr9sepList!M$1,manifest_11Sep!$A$1:$V$1,0))</f>
        <v>ICN-T1</v>
      </c>
      <c r="N485" s="13" t="str">
        <f t="array" ref="N485">INDEX(manifest_11Sep!$A$1:$V$3202,MATCH($B485,manifest_11Sep!$B$1:$B$3202,0),MATCH(A.Arr9sepList!N$1,manifest_11Sep!$A$1:$V$1,0))</f>
        <v>THE PLAZA</v>
      </c>
      <c r="O485" s="15"/>
      <c r="P485" s="20"/>
      <c r="Q485" s="16">
        <v>70508907</v>
      </c>
      <c r="R485" s="16" t="s">
        <v>43</v>
      </c>
      <c r="S485" s="13">
        <f t="array" ref="S485">INDEX(manifest_11Sep!$A$1:$V$3202,MATCH($B485,manifest_11Sep!$B$1:$B$3202,0),MATCH(A.Arr9sepList!S$1,manifest_11Sep!$A$1:$V$1,0))</f>
        <v>0</v>
      </c>
    </row>
    <row r="486" spans="1:19" ht="15.75" customHeight="1">
      <c r="A486" s="13" t="str">
        <f t="array" ref="A486">INDEX(manifest_11Sep!$A$1:$V$3202,MATCH($B486,manifest_11Sep!$B$1:$B$3202,0),MATCH(A.Arr9sepList!A$1,manifest_11Sep!$A$1:$V$1,0))</f>
        <v>A</v>
      </c>
      <c r="B486" s="13" t="s">
        <v>3994</v>
      </c>
      <c r="C486" s="13" t="str">
        <f t="array" ref="C486">INDEX(manifest_11Sep!$A$1:$V$3202,MATCH($B486,manifest_11Sep!$B$1:$B$3202,0),MATCH(A.Arr9sepList!C$1,manifest_11Sep!$A$1:$V$1,0))</f>
        <v>QTNW477Q593</v>
      </c>
      <c r="D486" s="13" t="str">
        <f t="array" ref="D486">INDEX(manifest_11Sep!$A$1:$V$3202,MATCH($B486,manifest_11Sep!$B$1:$B$3202,0),MATCH(A.Arr9sepList!D$1,manifest_11Sep!$A$1:$V$1,0))</f>
        <v>Female</v>
      </c>
      <c r="E486" s="13" t="str">
        <f t="array" ref="E486">INDEX(manifest_11Sep!$A$1:$V$3202,MATCH($B486,manifest_11Sep!$B$1:$B$3202,0),MATCH(A.Arr9sepList!E$1,manifest_11Sep!$A$1:$V$1,0))</f>
        <v>Ruth</v>
      </c>
      <c r="F486" s="13" t="str">
        <f t="array" ref="F486">INDEX(manifest_11Sep!$A$1:$V$3202,MATCH($B486,manifest_11Sep!$B$1:$B$3202,0),MATCH(A.Arr9sepList!F$1,manifest_11Sep!$A$1:$V$1,0))</f>
        <v>Amadi-Nwogu</v>
      </c>
      <c r="G486" s="13">
        <f t="array" ref="G486">INDEX(manifest_11Sep!$A$1:$V$3202,MATCH($B486,manifest_11Sep!$B$1:$B$3202,0),MATCH(A.Arr9sepList!G$1,manifest_11Sep!$A$1:$V$1,0))</f>
        <v>71</v>
      </c>
      <c r="H486" s="13" t="str">
        <f t="array" ref="H486">INDEX(manifest_11Sep!$A$1:$V$3202,MATCH($B486,manifest_11Sep!$B$1:$B$3202,0),MATCH(A.Arr9sepList!H$1,manifest_11Sep!$A$1:$V$1,0))</f>
        <v>Rhoda Emezienna</v>
      </c>
      <c r="I486" s="13" t="str">
        <f t="array" ref="I486">INDEX(manifest_11Sep!$A$1:$V$3202,MATCH($B486,manifest_11Sep!$B$1:$B$3202,0),MATCH(A.Arr9sepList!I$1,manifest_11Sep!$A$1:$V$1,0))</f>
        <v>American Airlines</v>
      </c>
      <c r="J486" s="13" t="str">
        <f t="array" ref="J486">INDEX(manifest_11Sep!$A$1:$V$3202,MATCH($B486,manifest_11Sep!$B$1:$B$3202,0),MATCH(A.Arr9sepList!J$1,manifest_11Sep!$A$1:$V$1,0))</f>
        <v>AA 281</v>
      </c>
      <c r="K486" s="13" t="str">
        <f t="array" ref="K486">INDEX(manifest_11Sep!$A$1:$V$3202,MATCH($B486,manifest_11Sep!$B$1:$B$3202,0),MATCH(A.Arr9sepList!K$1,manifest_11Sep!$A$1:$V$1,0))</f>
        <v>13-thg 9-25</v>
      </c>
      <c r="L486" s="14">
        <f t="array" ref="L486">INDEX(manifest_11Sep!$A$1:$V$3202,MATCH($B486,manifest_11Sep!$B$1:$B$3202,0),MATCH(A.Arr9sepList!L$1,manifest_11Sep!$A$1:$V$1,0))</f>
        <v>0.64583333333333337</v>
      </c>
      <c r="M486" s="13" t="str">
        <f t="array" ref="M486">INDEX(manifest_11Sep!$A$1:$V$3202,MATCH($B486,manifest_11Sep!$B$1:$B$3202,0),MATCH(A.Arr9sepList!M$1,manifest_11Sep!$A$1:$V$1,0))</f>
        <v>ICN-T1</v>
      </c>
      <c r="N486" s="13" t="str">
        <f t="array" ref="N486">INDEX(manifest_11Sep!$A$1:$V$3202,MATCH($B486,manifest_11Sep!$B$1:$B$3202,0),MATCH(A.Arr9sepList!N$1,manifest_11Sep!$A$1:$V$1,0))</f>
        <v>THE PLAZA</v>
      </c>
      <c r="O486" s="15"/>
      <c r="P486" s="20"/>
      <c r="Q486" s="16">
        <v>70079264</v>
      </c>
      <c r="R486" s="16" t="s">
        <v>35</v>
      </c>
      <c r="S486" s="13">
        <f t="array" ref="S486">INDEX(manifest_11Sep!$A$1:$V$3202,MATCH($B486,manifest_11Sep!$B$1:$B$3202,0),MATCH(A.Arr9sepList!S$1,manifest_11Sep!$A$1:$V$1,0))</f>
        <v>0</v>
      </c>
    </row>
    <row r="487" spans="1:19" ht="15.75" customHeight="1">
      <c r="A487" s="13" t="str">
        <f t="array" ref="A487">INDEX(manifest_11Sep!$A$1:$V$3202,MATCH($B487,manifest_11Sep!$B$1:$B$3202,0),MATCH(A.Arr9sepList!A$1,manifest_11Sep!$A$1:$V$1,0))</f>
        <v>A</v>
      </c>
      <c r="B487" s="13" t="s">
        <v>3996</v>
      </c>
      <c r="C487" s="13" t="str">
        <f t="array" ref="C487">INDEX(manifest_11Sep!$A$1:$V$3202,MATCH($B487,manifest_11Sep!$B$1:$B$3202,0),MATCH(A.Arr9sepList!C$1,manifest_11Sep!$A$1:$V$1,0))</f>
        <v>YHND8HDQKR9</v>
      </c>
      <c r="D487" s="13" t="str">
        <f t="array" ref="D487">INDEX(manifest_11Sep!$A$1:$V$3202,MATCH($B487,manifest_11Sep!$B$1:$B$3202,0),MATCH(A.Arr9sepList!D$1,manifest_11Sep!$A$1:$V$1,0))</f>
        <v>Female</v>
      </c>
      <c r="E487" s="13" t="str">
        <f t="array" ref="E487">INDEX(manifest_11Sep!$A$1:$V$3202,MATCH($B487,manifest_11Sep!$B$1:$B$3202,0),MATCH(A.Arr9sepList!E$1,manifest_11Sep!$A$1:$V$1,0))</f>
        <v>Uchenna</v>
      </c>
      <c r="F487" s="13" t="str">
        <f t="array" ref="F487">INDEX(manifest_11Sep!$A$1:$V$3202,MATCH($B487,manifest_11Sep!$B$1:$B$3202,0),MATCH(A.Arr9sepList!F$1,manifest_11Sep!$A$1:$V$1,0))</f>
        <v>Obidike</v>
      </c>
      <c r="G487" s="13">
        <f t="array" ref="G487">INDEX(manifest_11Sep!$A$1:$V$3202,MATCH($B487,manifest_11Sep!$B$1:$B$3202,0),MATCH(A.Arr9sepList!G$1,manifest_11Sep!$A$1:$V$1,0))</f>
        <v>63</v>
      </c>
      <c r="H487" s="13" t="str">
        <f t="array" ref="H487">INDEX(manifest_11Sep!$A$1:$V$3202,MATCH($B487,manifest_11Sep!$B$1:$B$3202,0),MATCH(A.Arr9sepList!H$1,manifest_11Sep!$A$1:$V$1,0))</f>
        <v>Rhoda Emezienna</v>
      </c>
      <c r="I487" s="13" t="str">
        <f t="array" ref="I487">INDEX(manifest_11Sep!$A$1:$V$3202,MATCH($B487,manifest_11Sep!$B$1:$B$3202,0),MATCH(A.Arr9sepList!I$1,manifest_11Sep!$A$1:$V$1,0))</f>
        <v>American Airlines</v>
      </c>
      <c r="J487" s="13" t="str">
        <f t="array" ref="J487">INDEX(manifest_11Sep!$A$1:$V$3202,MATCH($B487,manifest_11Sep!$B$1:$B$3202,0),MATCH(A.Arr9sepList!J$1,manifest_11Sep!$A$1:$V$1,0))</f>
        <v>AA 281</v>
      </c>
      <c r="K487" s="13" t="str">
        <f t="array" ref="K487">INDEX(manifest_11Sep!$A$1:$V$3202,MATCH($B487,manifest_11Sep!$B$1:$B$3202,0),MATCH(A.Arr9sepList!K$1,manifest_11Sep!$A$1:$V$1,0))</f>
        <v>13-thg 9-25</v>
      </c>
      <c r="L487" s="14">
        <f t="array" ref="L487">INDEX(manifest_11Sep!$A$1:$V$3202,MATCH($B487,manifest_11Sep!$B$1:$B$3202,0),MATCH(A.Arr9sepList!L$1,manifest_11Sep!$A$1:$V$1,0))</f>
        <v>0.64583333333333337</v>
      </c>
      <c r="M487" s="13" t="str">
        <f t="array" ref="M487">INDEX(manifest_11Sep!$A$1:$V$3202,MATCH($B487,manifest_11Sep!$B$1:$B$3202,0),MATCH(A.Arr9sepList!M$1,manifest_11Sep!$A$1:$V$1,0))</f>
        <v>ICN-T1</v>
      </c>
      <c r="N487" s="13" t="str">
        <f t="array" ref="N487">INDEX(manifest_11Sep!$A$1:$V$3202,MATCH($B487,manifest_11Sep!$B$1:$B$3202,0),MATCH(A.Arr9sepList!N$1,manifest_11Sep!$A$1:$V$1,0))</f>
        <v>THE PLAZA</v>
      </c>
      <c r="O487" s="15"/>
      <c r="P487" s="20"/>
      <c r="Q487" s="16">
        <v>70102056</v>
      </c>
      <c r="R487" s="16" t="s">
        <v>43</v>
      </c>
      <c r="S487" s="13">
        <f t="array" ref="S487">INDEX(manifest_11Sep!$A$1:$V$3202,MATCH($B487,manifest_11Sep!$B$1:$B$3202,0),MATCH(A.Arr9sepList!S$1,manifest_11Sep!$A$1:$V$1,0))</f>
        <v>0</v>
      </c>
    </row>
    <row r="488" spans="1:19" ht="15.75" customHeight="1">
      <c r="A488" s="13" t="str">
        <f t="array" ref="A488">INDEX(manifest_11Sep!$A$1:$V$3202,MATCH($B488,manifest_11Sep!$B$1:$B$3202,0),MATCH(A.Arr9sepList!A$1,manifest_11Sep!$A$1:$V$1,0))</f>
        <v>A</v>
      </c>
      <c r="B488" s="13" t="s">
        <v>3999</v>
      </c>
      <c r="C488" s="13" t="str">
        <f t="array" ref="C488">INDEX(manifest_11Sep!$A$1:$V$3202,MATCH($B488,manifest_11Sep!$B$1:$B$3202,0),MATCH(A.Arr9sepList!C$1,manifest_11Sep!$A$1:$V$1,0))</f>
        <v>YHND8HDQKR9</v>
      </c>
      <c r="D488" s="13" t="str">
        <f t="array" ref="D488">INDEX(manifest_11Sep!$A$1:$V$3202,MATCH($B488,manifest_11Sep!$B$1:$B$3202,0),MATCH(A.Arr9sepList!D$1,manifest_11Sep!$A$1:$V$1,0))</f>
        <v>Female</v>
      </c>
      <c r="E488" s="13" t="str">
        <f t="array" ref="E488">INDEX(manifest_11Sep!$A$1:$V$3202,MATCH($B488,manifest_11Sep!$B$1:$B$3202,0),MATCH(A.Arr9sepList!E$1,manifest_11Sep!$A$1:$V$1,0))</f>
        <v>Charity</v>
      </c>
      <c r="F488" s="13" t="str">
        <f t="array" ref="F488">INDEX(manifest_11Sep!$A$1:$V$3202,MATCH($B488,manifest_11Sep!$B$1:$B$3202,0),MATCH(A.Arr9sepList!F$1,manifest_11Sep!$A$1:$V$1,0))</f>
        <v>Nwaneri</v>
      </c>
      <c r="G488" s="13">
        <f t="array" ref="G488">INDEX(manifest_11Sep!$A$1:$V$3202,MATCH($B488,manifest_11Sep!$B$1:$B$3202,0),MATCH(A.Arr9sepList!G$1,manifest_11Sep!$A$1:$V$1,0))</f>
        <v>74</v>
      </c>
      <c r="H488" s="13" t="str">
        <f t="array" ref="H488">INDEX(manifest_11Sep!$A$1:$V$3202,MATCH($B488,manifest_11Sep!$B$1:$B$3202,0),MATCH(A.Arr9sepList!H$1,manifest_11Sep!$A$1:$V$1,0))</f>
        <v>Rhoda Emezienna</v>
      </c>
      <c r="I488" s="13" t="str">
        <f t="array" ref="I488">INDEX(manifest_11Sep!$A$1:$V$3202,MATCH($B488,manifest_11Sep!$B$1:$B$3202,0),MATCH(A.Arr9sepList!I$1,manifest_11Sep!$A$1:$V$1,0))</f>
        <v>American Airlines</v>
      </c>
      <c r="J488" s="13" t="str">
        <f t="array" ref="J488">INDEX(manifest_11Sep!$A$1:$V$3202,MATCH($B488,manifest_11Sep!$B$1:$B$3202,0),MATCH(A.Arr9sepList!J$1,manifest_11Sep!$A$1:$V$1,0))</f>
        <v>AA 281</v>
      </c>
      <c r="K488" s="13" t="str">
        <f t="array" ref="K488">INDEX(manifest_11Sep!$A$1:$V$3202,MATCH($B488,manifest_11Sep!$B$1:$B$3202,0),MATCH(A.Arr9sepList!K$1,manifest_11Sep!$A$1:$V$1,0))</f>
        <v>13-thg 9-25</v>
      </c>
      <c r="L488" s="14">
        <f t="array" ref="L488">INDEX(manifest_11Sep!$A$1:$V$3202,MATCH($B488,manifest_11Sep!$B$1:$B$3202,0),MATCH(A.Arr9sepList!L$1,manifest_11Sep!$A$1:$V$1,0))</f>
        <v>0.64583333333333337</v>
      </c>
      <c r="M488" s="13" t="str">
        <f t="array" ref="M488">INDEX(manifest_11Sep!$A$1:$V$3202,MATCH($B488,manifest_11Sep!$B$1:$B$3202,0),MATCH(A.Arr9sepList!M$1,manifest_11Sep!$A$1:$V$1,0))</f>
        <v>ICN-T1</v>
      </c>
      <c r="N488" s="13" t="str">
        <f t="array" ref="N488">INDEX(manifest_11Sep!$A$1:$V$3202,MATCH($B488,manifest_11Sep!$B$1:$B$3202,0),MATCH(A.Arr9sepList!N$1,manifest_11Sep!$A$1:$V$1,0))</f>
        <v>THE PLAZA</v>
      </c>
      <c r="O488" s="15"/>
      <c r="P488" s="20"/>
      <c r="Q488" s="16">
        <v>70102056</v>
      </c>
      <c r="R488" s="16" t="s">
        <v>43</v>
      </c>
      <c r="S488" s="13">
        <f t="array" ref="S488">INDEX(manifest_11Sep!$A$1:$V$3202,MATCH($B488,manifest_11Sep!$B$1:$B$3202,0),MATCH(A.Arr9sepList!S$1,manifest_11Sep!$A$1:$V$1,0))</f>
        <v>0</v>
      </c>
    </row>
    <row r="489" spans="1:19" ht="15.75" customHeight="1">
      <c r="A489" s="13" t="str">
        <f t="array" ref="A489">INDEX(manifest_11Sep!$A$1:$V$3202,MATCH($B489,manifest_11Sep!$B$1:$B$3202,0),MATCH(A.Arr9sepList!A$1,manifest_11Sep!$A$1:$V$1,0))</f>
        <v>A</v>
      </c>
      <c r="B489" s="13" t="s">
        <v>4039</v>
      </c>
      <c r="C489" s="13" t="str">
        <f t="array" ref="C489">INDEX(manifest_11Sep!$A$1:$V$3202,MATCH($B489,manifest_11Sep!$B$1:$B$3202,0),MATCH(A.Arr9sepList!C$1,manifest_11Sep!$A$1:$V$1,0))</f>
        <v>CDN8QSVFLSC</v>
      </c>
      <c r="D489" s="13" t="str">
        <f t="array" ref="D489">INDEX(manifest_11Sep!$A$1:$V$3202,MATCH($B489,manifest_11Sep!$B$1:$B$3202,0),MATCH(A.Arr9sepList!D$1,manifest_11Sep!$A$1:$V$1,0))</f>
        <v>Male</v>
      </c>
      <c r="E489" s="13" t="str">
        <f t="array" ref="E489">INDEX(manifest_11Sep!$A$1:$V$3202,MATCH($B489,manifest_11Sep!$B$1:$B$3202,0),MATCH(A.Arr9sepList!E$1,manifest_11Sep!$A$1:$V$1,0))</f>
        <v>Adolbert</v>
      </c>
      <c r="F489" s="13" t="str">
        <f t="array" ref="F489">INDEX(manifest_11Sep!$A$1:$V$3202,MATCH($B489,manifest_11Sep!$B$1:$B$3202,0),MATCH(A.Arr9sepList!F$1,manifest_11Sep!$A$1:$V$1,0))</f>
        <v>Onyima</v>
      </c>
      <c r="G489" s="13">
        <f t="array" ref="G489">INDEX(manifest_11Sep!$A$1:$V$3202,MATCH($B489,manifest_11Sep!$B$1:$B$3202,0),MATCH(A.Arr9sepList!G$1,manifest_11Sep!$A$1:$V$1,0))</f>
        <v>66</v>
      </c>
      <c r="H489" s="13" t="str">
        <f t="array" ref="H489">INDEX(manifest_11Sep!$A$1:$V$3202,MATCH($B489,manifest_11Sep!$B$1:$B$3202,0),MATCH(A.Arr9sepList!H$1,manifest_11Sep!$A$1:$V$1,0))</f>
        <v>Stanley Odujole</v>
      </c>
      <c r="I489" s="13" t="str">
        <f t="array" ref="I489">INDEX(manifest_11Sep!$A$1:$V$3202,MATCH($B489,manifest_11Sep!$B$1:$B$3202,0),MATCH(A.Arr9sepList!I$1,manifest_11Sep!$A$1:$V$1,0))</f>
        <v>American Airlines</v>
      </c>
      <c r="J489" s="13" t="str">
        <f t="array" ref="J489">INDEX(manifest_11Sep!$A$1:$V$3202,MATCH($B489,manifest_11Sep!$B$1:$B$3202,0),MATCH(A.Arr9sepList!J$1,manifest_11Sep!$A$1:$V$1,0))</f>
        <v>AA 281</v>
      </c>
      <c r="K489" s="13" t="str">
        <f t="array" ref="K489">INDEX(manifest_11Sep!$A$1:$V$3202,MATCH($B489,manifest_11Sep!$B$1:$B$3202,0),MATCH(A.Arr9sepList!K$1,manifest_11Sep!$A$1:$V$1,0))</f>
        <v>13-thg 9-25</v>
      </c>
      <c r="L489" s="14">
        <f t="array" ref="L489">INDEX(manifest_11Sep!$A$1:$V$3202,MATCH($B489,manifest_11Sep!$B$1:$B$3202,0),MATCH(A.Arr9sepList!L$1,manifest_11Sep!$A$1:$V$1,0))</f>
        <v>0.64583333333333337</v>
      </c>
      <c r="M489" s="13" t="str">
        <f t="array" ref="M489">INDEX(manifest_11Sep!$A$1:$V$3202,MATCH($B489,manifest_11Sep!$B$1:$B$3202,0),MATCH(A.Arr9sepList!M$1,manifest_11Sep!$A$1:$V$1,0))</f>
        <v>ICN-T1</v>
      </c>
      <c r="N489" s="13" t="str">
        <f t="array" ref="N489">INDEX(manifest_11Sep!$A$1:$V$3202,MATCH($B489,manifest_11Sep!$B$1:$B$3202,0),MATCH(A.Arr9sepList!N$1,manifest_11Sep!$A$1:$V$1,0))</f>
        <v>THE PLAZA</v>
      </c>
      <c r="O489" s="15"/>
      <c r="P489" s="20"/>
      <c r="Q489" s="16">
        <v>70102093</v>
      </c>
      <c r="R489" s="16" t="s">
        <v>43</v>
      </c>
      <c r="S489" s="13">
        <f t="array" ref="S489">INDEX(manifest_11Sep!$A$1:$V$3202,MATCH($B489,manifest_11Sep!$B$1:$B$3202,0),MATCH(A.Arr9sepList!S$1,manifest_11Sep!$A$1:$V$1,0))</f>
        <v>0</v>
      </c>
    </row>
    <row r="490" spans="1:19" ht="15.75" customHeight="1">
      <c r="A490" s="13" t="str">
        <f t="array" ref="A490">INDEX(manifest_11Sep!$A$1:$V$3202,MATCH($B490,manifest_11Sep!$B$1:$B$3202,0),MATCH(A.Arr9sepList!A$1,manifest_11Sep!$A$1:$V$1,0))</f>
        <v>A</v>
      </c>
      <c r="B490" s="13" t="s">
        <v>4042</v>
      </c>
      <c r="C490" s="13" t="str">
        <f t="array" ref="C490">INDEX(manifest_11Sep!$A$1:$V$3202,MATCH($B490,manifest_11Sep!$B$1:$B$3202,0),MATCH(A.Arr9sepList!C$1,manifest_11Sep!$A$1:$V$1,0))</f>
        <v>CDN8QSVFLSC</v>
      </c>
      <c r="D490" s="13" t="str">
        <f t="array" ref="D490">INDEX(manifest_11Sep!$A$1:$V$3202,MATCH($B490,manifest_11Sep!$B$1:$B$3202,0),MATCH(A.Arr9sepList!D$1,manifest_11Sep!$A$1:$V$1,0))</f>
        <v>Female</v>
      </c>
      <c r="E490" s="13" t="str">
        <f t="array" ref="E490">INDEX(manifest_11Sep!$A$1:$V$3202,MATCH($B490,manifest_11Sep!$B$1:$B$3202,0),MATCH(A.Arr9sepList!E$1,manifest_11Sep!$A$1:$V$1,0))</f>
        <v>Patience Onyemaechi</v>
      </c>
      <c r="F490" s="13" t="str">
        <f t="array" ref="F490">INDEX(manifest_11Sep!$A$1:$V$3202,MATCH($B490,manifest_11Sep!$B$1:$B$3202,0),MATCH(A.Arr9sepList!F$1,manifest_11Sep!$A$1:$V$1,0))</f>
        <v>Madufor-Onyima</v>
      </c>
      <c r="G490" s="13">
        <f t="array" ref="G490">INDEX(manifest_11Sep!$A$1:$V$3202,MATCH($B490,manifest_11Sep!$B$1:$B$3202,0),MATCH(A.Arr9sepList!G$1,manifest_11Sep!$A$1:$V$1,0))</f>
        <v>61</v>
      </c>
      <c r="H490" s="13" t="str">
        <f t="array" ref="H490">INDEX(manifest_11Sep!$A$1:$V$3202,MATCH($B490,manifest_11Sep!$B$1:$B$3202,0),MATCH(A.Arr9sepList!H$1,manifest_11Sep!$A$1:$V$1,0))</f>
        <v>Stanley Odujole</v>
      </c>
      <c r="I490" s="13" t="str">
        <f t="array" ref="I490">INDEX(manifest_11Sep!$A$1:$V$3202,MATCH($B490,manifest_11Sep!$B$1:$B$3202,0),MATCH(A.Arr9sepList!I$1,manifest_11Sep!$A$1:$V$1,0))</f>
        <v>American Airlines</v>
      </c>
      <c r="J490" s="13" t="str">
        <f t="array" ref="J490">INDEX(manifest_11Sep!$A$1:$V$3202,MATCH($B490,manifest_11Sep!$B$1:$B$3202,0),MATCH(A.Arr9sepList!J$1,manifest_11Sep!$A$1:$V$1,0))</f>
        <v>AA 281</v>
      </c>
      <c r="K490" s="13" t="str">
        <f t="array" ref="K490">INDEX(manifest_11Sep!$A$1:$V$3202,MATCH($B490,manifest_11Sep!$B$1:$B$3202,0),MATCH(A.Arr9sepList!K$1,manifest_11Sep!$A$1:$V$1,0))</f>
        <v>13-thg 9-25</v>
      </c>
      <c r="L490" s="14">
        <f t="array" ref="L490">INDEX(manifest_11Sep!$A$1:$V$3202,MATCH($B490,manifest_11Sep!$B$1:$B$3202,0),MATCH(A.Arr9sepList!L$1,manifest_11Sep!$A$1:$V$1,0))</f>
        <v>0.64583333333333337</v>
      </c>
      <c r="M490" s="13" t="str">
        <f t="array" ref="M490">INDEX(manifest_11Sep!$A$1:$V$3202,MATCH($B490,manifest_11Sep!$B$1:$B$3202,0),MATCH(A.Arr9sepList!M$1,manifest_11Sep!$A$1:$V$1,0))</f>
        <v>ICN-T1</v>
      </c>
      <c r="N490" s="13" t="str">
        <f t="array" ref="N490">INDEX(manifest_11Sep!$A$1:$V$3202,MATCH($B490,manifest_11Sep!$B$1:$B$3202,0),MATCH(A.Arr9sepList!N$1,manifest_11Sep!$A$1:$V$1,0))</f>
        <v>THE PLAZA</v>
      </c>
      <c r="O490" s="15"/>
      <c r="P490" s="20"/>
      <c r="Q490" s="16">
        <v>70102093</v>
      </c>
      <c r="R490" s="16" t="s">
        <v>43</v>
      </c>
      <c r="S490" s="13">
        <f t="array" ref="S490">INDEX(manifest_11Sep!$A$1:$V$3202,MATCH($B490,manifest_11Sep!$B$1:$B$3202,0),MATCH(A.Arr9sepList!S$1,manifest_11Sep!$A$1:$V$1,0))</f>
        <v>0</v>
      </c>
    </row>
    <row r="491" spans="1:19" ht="15.75" customHeight="1">
      <c r="A491" s="13" t="str">
        <f t="array" ref="A491">INDEX(manifest_11Sep!$A$1:$V$3202,MATCH($B491,manifest_11Sep!$B$1:$B$3202,0),MATCH(A.Arr9sepList!A$1,manifest_11Sep!$A$1:$V$1,0))</f>
        <v>A</v>
      </c>
      <c r="B491" s="3" t="s">
        <v>4051</v>
      </c>
      <c r="C491" s="13" t="str">
        <f t="array" ref="C491">INDEX(manifest_11Sep!$A$1:$V$3202,MATCH($B491,manifest_11Sep!$B$1:$B$3202,0),MATCH(A.Arr9sepList!C$1,manifest_11Sep!$A$1:$V$1,0))</f>
        <v>L9NHRTTHGW4</v>
      </c>
      <c r="D491" s="13" t="str">
        <f t="array" ref="D491">INDEX(manifest_11Sep!$A$1:$V$3202,MATCH($B491,manifest_11Sep!$B$1:$B$3202,0),MATCH(A.Arr9sepList!D$1,manifest_11Sep!$A$1:$V$1,0))</f>
        <v>Female</v>
      </c>
      <c r="E491" s="13" t="str">
        <f t="array" ref="E491">INDEX(manifest_11Sep!$A$1:$V$3202,MATCH($B491,manifest_11Sep!$B$1:$B$3202,0),MATCH(A.Arr9sepList!E$1,manifest_11Sep!$A$1:$V$1,0))</f>
        <v>Evelyne</v>
      </c>
      <c r="F491" s="13" t="str">
        <f t="array" ref="F491">INDEX(manifest_11Sep!$A$1:$V$3202,MATCH($B491,manifest_11Sep!$B$1:$B$3202,0),MATCH(A.Arr9sepList!F$1,manifest_11Sep!$A$1:$V$1,0))</f>
        <v>Ngwamafong</v>
      </c>
      <c r="G491" s="13">
        <f t="array" ref="G491">INDEX(manifest_11Sep!$A$1:$V$3202,MATCH($B491,manifest_11Sep!$B$1:$B$3202,0),MATCH(A.Arr9sepList!G$1,manifest_11Sep!$A$1:$V$1,0))</f>
        <v>49</v>
      </c>
      <c r="H491" s="13" t="str">
        <f t="array" ref="H491">INDEX(manifest_11Sep!$A$1:$V$3202,MATCH($B491,manifest_11Sep!$B$1:$B$3202,0),MATCH(A.Arr9sepList!H$1,manifest_11Sep!$A$1:$V$1,0))</f>
        <v>Stanley Odujole</v>
      </c>
      <c r="I491" s="13" t="str">
        <f t="array" ref="I491">INDEX(manifest_11Sep!$A$1:$V$3202,MATCH($B491,manifest_11Sep!$B$1:$B$3202,0),MATCH(A.Arr9sepList!I$1,manifest_11Sep!$A$1:$V$1,0))</f>
        <v>American Airlines</v>
      </c>
      <c r="J491" s="13" t="str">
        <f t="array" ref="J491">INDEX(manifest_11Sep!$A$1:$V$3202,MATCH($B491,manifest_11Sep!$B$1:$B$3202,0),MATCH(A.Arr9sepList!J$1,manifest_11Sep!$A$1:$V$1,0))</f>
        <v>AA 281</v>
      </c>
      <c r="K491" s="13" t="str">
        <f t="array" ref="K491">INDEX(manifest_11Sep!$A$1:$V$3202,MATCH($B491,manifest_11Sep!$B$1:$B$3202,0),MATCH(A.Arr9sepList!K$1,manifest_11Sep!$A$1:$V$1,0))</f>
        <v>13-thg 9-25</v>
      </c>
      <c r="L491" s="14">
        <f t="array" ref="L491">INDEX(manifest_11Sep!$A$1:$V$3202,MATCH($B491,manifest_11Sep!$B$1:$B$3202,0),MATCH(A.Arr9sepList!L$1,manifest_11Sep!$A$1:$V$1,0))</f>
        <v>0.64583333333333337</v>
      </c>
      <c r="M491" s="13" t="str">
        <f t="array" ref="M491">INDEX(manifest_11Sep!$A$1:$V$3202,MATCH($B491,manifest_11Sep!$B$1:$B$3202,0),MATCH(A.Arr9sepList!M$1,manifest_11Sep!$A$1:$V$1,0))</f>
        <v>ICN-T1</v>
      </c>
      <c r="N491" s="13" t="str">
        <f t="array" ref="N491">INDEX(manifest_11Sep!$A$1:$V$3202,MATCH($B491,manifest_11Sep!$B$1:$B$3202,0),MATCH(A.Arr9sepList!N$1,manifest_11Sep!$A$1:$V$1,0))</f>
        <v>THE PLAZA</v>
      </c>
      <c r="O491" s="15"/>
      <c r="P491" s="13"/>
      <c r="Q491" s="16">
        <v>70102111</v>
      </c>
      <c r="R491" s="16" t="s">
        <v>43</v>
      </c>
      <c r="S491" s="13">
        <f t="array" ref="S491">INDEX(manifest_11Sep!$A$1:$V$3202,MATCH($B491,manifest_11Sep!$B$1:$B$3202,0),MATCH(A.Arr9sepList!S$1,manifest_11Sep!$A$1:$V$1,0))</f>
        <v>0</v>
      </c>
    </row>
    <row r="492" spans="1:19" ht="15.75" customHeight="1">
      <c r="A492" s="13" t="str">
        <f t="array" ref="A492">INDEX(manifest_11Sep!$A$1:$V$3202,MATCH($B492,manifest_11Sep!$B$1:$B$3202,0),MATCH(A.Arr9sepList!A$1,manifest_11Sep!$A$1:$V$1,0))</f>
        <v>A</v>
      </c>
      <c r="B492" s="3" t="s">
        <v>4054</v>
      </c>
      <c r="C492" s="13" t="str">
        <f t="array" ref="C492">INDEX(manifest_11Sep!$A$1:$V$3202,MATCH($B492,manifest_11Sep!$B$1:$B$3202,0),MATCH(A.Arr9sepList!C$1,manifest_11Sep!$A$1:$V$1,0))</f>
        <v>L9NHRTTHGW4</v>
      </c>
      <c r="D492" s="13" t="str">
        <f t="array" ref="D492">INDEX(manifest_11Sep!$A$1:$V$3202,MATCH($B492,manifest_11Sep!$B$1:$B$3202,0),MATCH(A.Arr9sepList!D$1,manifest_11Sep!$A$1:$V$1,0))</f>
        <v>Male</v>
      </c>
      <c r="E492" s="13" t="str">
        <f t="array" ref="E492">INDEX(manifest_11Sep!$A$1:$V$3202,MATCH($B492,manifest_11Sep!$B$1:$B$3202,0),MATCH(A.Arr9sepList!E$1,manifest_11Sep!$A$1:$V$1,0))</f>
        <v>Jay</v>
      </c>
      <c r="F492" s="13" t="str">
        <f t="array" ref="F492">INDEX(manifest_11Sep!$A$1:$V$3202,MATCH($B492,manifest_11Sep!$B$1:$B$3202,0),MATCH(A.Arr9sepList!F$1,manifest_11Sep!$A$1:$V$1,0))</f>
        <v>Akua</v>
      </c>
      <c r="G492" s="13">
        <f t="array" ref="G492">INDEX(manifest_11Sep!$A$1:$V$3202,MATCH($B492,manifest_11Sep!$B$1:$B$3202,0),MATCH(A.Arr9sepList!G$1,manifest_11Sep!$A$1:$V$1,0))</f>
        <v>0</v>
      </c>
      <c r="H492" s="13" t="str">
        <f t="array" ref="H492">INDEX(manifest_11Sep!$A$1:$V$3202,MATCH($B492,manifest_11Sep!$B$1:$B$3202,0),MATCH(A.Arr9sepList!H$1,manifest_11Sep!$A$1:$V$1,0))</f>
        <v>Stanley Odujole</v>
      </c>
      <c r="I492" s="13" t="str">
        <f t="array" ref="I492">INDEX(manifest_11Sep!$A$1:$V$3202,MATCH($B492,manifest_11Sep!$B$1:$B$3202,0),MATCH(A.Arr9sepList!I$1,manifest_11Sep!$A$1:$V$1,0))</f>
        <v>American Airlines</v>
      </c>
      <c r="J492" s="13" t="str">
        <f t="array" ref="J492">INDEX(manifest_11Sep!$A$1:$V$3202,MATCH($B492,manifest_11Sep!$B$1:$B$3202,0),MATCH(A.Arr9sepList!J$1,manifest_11Sep!$A$1:$V$1,0))</f>
        <v>AA 281</v>
      </c>
      <c r="K492" s="13" t="str">
        <f t="array" ref="K492">INDEX(manifest_11Sep!$A$1:$V$3202,MATCH($B492,manifest_11Sep!$B$1:$B$3202,0),MATCH(A.Arr9sepList!K$1,manifest_11Sep!$A$1:$V$1,0))</f>
        <v>13-thg 9-25</v>
      </c>
      <c r="L492" s="14">
        <f t="array" ref="L492">INDEX(manifest_11Sep!$A$1:$V$3202,MATCH($B492,manifest_11Sep!$B$1:$B$3202,0),MATCH(A.Arr9sepList!L$1,manifest_11Sep!$A$1:$V$1,0))</f>
        <v>0.64583333333333337</v>
      </c>
      <c r="M492" s="13" t="str">
        <f t="array" ref="M492">INDEX(manifest_11Sep!$A$1:$V$3202,MATCH($B492,manifest_11Sep!$B$1:$B$3202,0),MATCH(A.Arr9sepList!M$1,manifest_11Sep!$A$1:$V$1,0))</f>
        <v>ICN-T1</v>
      </c>
      <c r="N492" s="13" t="str">
        <f t="array" ref="N492">INDEX(manifest_11Sep!$A$1:$V$3202,MATCH($B492,manifest_11Sep!$B$1:$B$3202,0),MATCH(A.Arr9sepList!N$1,manifest_11Sep!$A$1:$V$1,0))</f>
        <v>THE PLAZA</v>
      </c>
      <c r="O492" s="15"/>
      <c r="P492" s="13"/>
      <c r="Q492" s="16">
        <v>70102111</v>
      </c>
      <c r="R492" s="16" t="s">
        <v>43</v>
      </c>
      <c r="S492" s="13">
        <f t="array" ref="S492">INDEX(manifest_11Sep!$A$1:$V$3202,MATCH($B492,manifest_11Sep!$B$1:$B$3202,0),MATCH(A.Arr9sepList!S$1,manifest_11Sep!$A$1:$V$1,0))</f>
        <v>0</v>
      </c>
    </row>
    <row r="493" spans="1:19" ht="15.75" customHeight="1">
      <c r="A493" s="13" t="str">
        <f t="array" ref="A493">INDEX(manifest_11Sep!$A$1:$V$3202,MATCH($B493,manifest_11Sep!$B$1:$B$3202,0),MATCH(A.Arr9sepList!A$1,manifest_11Sep!$A$1:$V$1,0))</f>
        <v>A</v>
      </c>
      <c r="B493" s="13" t="s">
        <v>323</v>
      </c>
      <c r="C493" s="13" t="str">
        <f t="array" ref="C493">INDEX(manifest_11Sep!$A$1:$V$3202,MATCH($B493,manifest_11Sep!$B$1:$B$3202,0),MATCH(A.Arr9sepList!C$1,manifest_11Sep!$A$1:$V$1,0))</f>
        <v>RHNCYJM23YG</v>
      </c>
      <c r="D493" s="13" t="str">
        <f t="array" ref="D493">INDEX(manifest_11Sep!$A$1:$V$3202,MATCH($B493,manifest_11Sep!$B$1:$B$3202,0),MATCH(A.Arr9sepList!D$1,manifest_11Sep!$A$1:$V$1,0))</f>
        <v>Female</v>
      </c>
      <c r="E493" s="13" t="str">
        <f t="array" ref="E493">INDEX(manifest_11Sep!$A$1:$V$3202,MATCH($B493,manifest_11Sep!$B$1:$B$3202,0),MATCH(A.Arr9sepList!E$1,manifest_11Sep!$A$1:$V$1,0))</f>
        <v>Riquaza</v>
      </c>
      <c r="F493" s="13" t="str">
        <f t="array" ref="F493">INDEX(manifest_11Sep!$A$1:$V$3202,MATCH($B493,manifest_11Sep!$B$1:$B$3202,0),MATCH(A.Arr9sepList!F$1,manifest_11Sep!$A$1:$V$1,0))</f>
        <v>Zavahir</v>
      </c>
      <c r="G493" s="13">
        <f t="array" ref="G493">INDEX(manifest_11Sep!$A$1:$V$3202,MATCH($B493,manifest_11Sep!$B$1:$B$3202,0),MATCH(A.Arr9sepList!G$1,manifest_11Sep!$A$1:$V$1,0))</f>
        <v>58</v>
      </c>
      <c r="H493" s="13" t="str">
        <f t="array" ref="H493">INDEX(manifest_11Sep!$A$1:$V$3202,MATCH($B493,manifest_11Sep!$B$1:$B$3202,0),MATCH(A.Arr9sepList!H$1,manifest_11Sep!$A$1:$V$1,0))</f>
        <v>Alicia Nguyen 2</v>
      </c>
      <c r="I493" s="13" t="str">
        <f t="array" ref="I493">INDEX(manifest_11Sep!$A$1:$V$3202,MATCH($B493,manifest_11Sep!$B$1:$B$3202,0),MATCH(A.Arr9sepList!I$1,manifest_11Sep!$A$1:$V$1,0))</f>
        <v>Singapore Airlines</v>
      </c>
      <c r="J493" s="13" t="str">
        <f t="array" ref="J493">INDEX(manifest_11Sep!$A$1:$V$3202,MATCH($B493,manifest_11Sep!$B$1:$B$3202,0),MATCH(A.Arr9sepList!J$1,manifest_11Sep!$A$1:$V$1,0))</f>
        <v>SQ 600</v>
      </c>
      <c r="K493" s="13" t="str">
        <f t="array" ref="K493">INDEX(manifest_11Sep!$A$1:$V$3202,MATCH($B493,manifest_11Sep!$B$1:$B$3202,0),MATCH(A.Arr9sepList!K$1,manifest_11Sep!$A$1:$V$1,0))</f>
        <v>13-thg 9-25</v>
      </c>
      <c r="L493" s="14">
        <f t="array" ref="L493">INDEX(manifest_11Sep!$A$1:$V$3202,MATCH($B493,manifest_11Sep!$B$1:$B$3202,0),MATCH(A.Arr9sepList!L$1,manifest_11Sep!$A$1:$V$1,0))</f>
        <v>0.64930555555555558</v>
      </c>
      <c r="M493" s="13" t="str">
        <f t="array" ref="M493">INDEX(manifest_11Sep!$A$1:$V$3202,MATCH($B493,manifest_11Sep!$B$1:$B$3202,0),MATCH(A.Arr9sepList!M$1,manifest_11Sep!$A$1:$V$1,0))</f>
        <v>ICN-T1</v>
      </c>
      <c r="N493" s="13" t="str">
        <f t="array" ref="N493">INDEX(manifest_11Sep!$A$1:$V$3202,MATCH($B493,manifest_11Sep!$B$1:$B$3202,0),MATCH(A.Arr9sepList!N$1,manifest_11Sep!$A$1:$V$1,0))</f>
        <v>FAIRMONT</v>
      </c>
      <c r="O493" s="15"/>
      <c r="P493" s="20"/>
      <c r="Q493" s="16">
        <v>462710744</v>
      </c>
      <c r="R493" s="16" t="s">
        <v>61</v>
      </c>
      <c r="S493" s="13">
        <f t="array" ref="S493">INDEX(manifest_11Sep!$A$1:$V$3202,MATCH($B493,manifest_11Sep!$B$1:$B$3202,0),MATCH(A.Arr9sepList!S$1,manifest_11Sep!$A$1:$V$1,0))</f>
        <v>0</v>
      </c>
    </row>
    <row r="494" spans="1:19" ht="15.75" customHeight="1">
      <c r="A494" s="13" t="str">
        <f t="array" ref="A494">INDEX(manifest_11Sep!$A$1:$V$3202,MATCH($B494,manifest_11Sep!$B$1:$B$3202,0),MATCH(A.Arr9sepList!A$1,manifest_11Sep!$A$1:$V$1,0))</f>
        <v>A</v>
      </c>
      <c r="B494" s="13" t="s">
        <v>1978</v>
      </c>
      <c r="C494" s="13" t="str">
        <f t="array" ref="C494">INDEX(manifest_11Sep!$A$1:$V$3202,MATCH($B494,manifest_11Sep!$B$1:$B$3202,0),MATCH(A.Arr9sepList!C$1,manifest_11Sep!$A$1:$V$1,0))</f>
        <v>Z8NH8GF5X9Y</v>
      </c>
      <c r="D494" s="13" t="str">
        <f t="array" ref="D494">INDEX(manifest_11Sep!$A$1:$V$3202,MATCH($B494,manifest_11Sep!$B$1:$B$3202,0),MATCH(A.Arr9sepList!D$1,manifest_11Sep!$A$1:$V$1,0))</f>
        <v>Female</v>
      </c>
      <c r="E494" s="13" t="str">
        <f t="array" ref="E494">INDEX(manifest_11Sep!$A$1:$V$3202,MATCH($B494,manifest_11Sep!$B$1:$B$3202,0),MATCH(A.Arr9sepList!E$1,manifest_11Sep!$A$1:$V$1,0))</f>
        <v>Amparo Jasmine</v>
      </c>
      <c r="F494" s="13" t="str">
        <f t="array" ref="F494">INDEX(manifest_11Sep!$A$1:$V$3202,MATCH($B494,manifest_11Sep!$B$1:$B$3202,0),MATCH(A.Arr9sepList!F$1,manifest_11Sep!$A$1:$V$1,0))</f>
        <v>Tumanguil</v>
      </c>
      <c r="G494" s="13">
        <f t="array" ref="G494">INDEX(manifest_11Sep!$A$1:$V$3202,MATCH($B494,manifest_11Sep!$B$1:$B$3202,0),MATCH(A.Arr9sepList!G$1,manifest_11Sep!$A$1:$V$1,0))</f>
        <v>51</v>
      </c>
      <c r="H494" s="13" t="str">
        <f t="array" ref="H494">INDEX(manifest_11Sep!$A$1:$V$3202,MATCH($B494,manifest_11Sep!$B$1:$B$3202,0),MATCH(A.Arr9sepList!H$1,manifest_11Sep!$A$1:$V$1,0))</f>
        <v>Dondon Dimailig</v>
      </c>
      <c r="I494" s="13" t="str">
        <f t="array" ref="I494">INDEX(manifest_11Sep!$A$1:$V$3202,MATCH($B494,manifest_11Sep!$B$1:$B$3202,0),MATCH(A.Arr9sepList!I$1,manifest_11Sep!$A$1:$V$1,0))</f>
        <v>Jeju Air</v>
      </c>
      <c r="J494" s="13" t="str">
        <f t="array" ref="J494">INDEX(manifest_11Sep!$A$1:$V$3202,MATCH($B494,manifest_11Sep!$B$1:$B$3202,0),MATCH(A.Arr9sepList!J$1,manifest_11Sep!$A$1:$V$1,0))</f>
        <v>7C 1374</v>
      </c>
      <c r="K494" s="13" t="str">
        <f t="array" ref="K494">INDEX(manifest_11Sep!$A$1:$V$3202,MATCH($B494,manifest_11Sep!$B$1:$B$3202,0),MATCH(A.Arr9sepList!K$1,manifest_11Sep!$A$1:$V$1,0))</f>
        <v>13-thg 9-25</v>
      </c>
      <c r="L494" s="14">
        <f t="array" ref="L494">INDEX(manifest_11Sep!$A$1:$V$3202,MATCH($B494,manifest_11Sep!$B$1:$B$3202,0),MATCH(A.Arr9sepList!L$1,manifest_11Sep!$A$1:$V$1,0))</f>
        <v>0.65625</v>
      </c>
      <c r="M494" s="13" t="str">
        <f t="array" ref="M494">INDEX(manifest_11Sep!$A$1:$V$3202,MATCH($B494,manifest_11Sep!$B$1:$B$3202,0),MATCH(A.Arr9sepList!M$1,manifest_11Sep!$A$1:$V$1,0))</f>
        <v>ICN-T1</v>
      </c>
      <c r="N494" s="13" t="str">
        <f t="array" ref="N494">INDEX(manifest_11Sep!$A$1:$V$3202,MATCH($B494,manifest_11Sep!$B$1:$B$3202,0),MATCH(A.Arr9sepList!N$1,manifest_11Sep!$A$1:$V$1,0))</f>
        <v>LOTTE</v>
      </c>
      <c r="O494" s="15"/>
      <c r="P494" s="20"/>
      <c r="Q494" s="16">
        <v>15262337</v>
      </c>
      <c r="R494" s="16" t="s">
        <v>43</v>
      </c>
      <c r="S494" s="13">
        <f t="array" ref="S494">INDEX(manifest_11Sep!$A$1:$V$3202,MATCH($B494,manifest_11Sep!$B$1:$B$3202,0),MATCH(A.Arr9sepList!S$1,manifest_11Sep!$A$1:$V$1,0))</f>
        <v>0</v>
      </c>
    </row>
    <row r="495" spans="1:19" ht="15.75" customHeight="1">
      <c r="A495" s="13" t="str">
        <f t="array" ref="A495">INDEX(manifest_11Sep!$A$1:$V$3202,MATCH($B495,manifest_11Sep!$B$1:$B$3202,0),MATCH(A.Arr9sepList!A$1,manifest_11Sep!$A$1:$V$1,0))</f>
        <v>A</v>
      </c>
      <c r="B495" s="13" t="s">
        <v>1982</v>
      </c>
      <c r="C495" s="13" t="str">
        <f t="array" ref="C495">INDEX(manifest_11Sep!$A$1:$V$3202,MATCH($B495,manifest_11Sep!$B$1:$B$3202,0),MATCH(A.Arr9sepList!C$1,manifest_11Sep!$A$1:$V$1,0))</f>
        <v>Z8NH8GF5X9Y</v>
      </c>
      <c r="D495" s="13" t="str">
        <f t="array" ref="D495">INDEX(manifest_11Sep!$A$1:$V$3202,MATCH($B495,manifest_11Sep!$B$1:$B$3202,0),MATCH(A.Arr9sepList!D$1,manifest_11Sep!$A$1:$V$1,0))</f>
        <v>Male</v>
      </c>
      <c r="E495" s="13" t="str">
        <f t="array" ref="E495">INDEX(manifest_11Sep!$A$1:$V$3202,MATCH($B495,manifest_11Sep!$B$1:$B$3202,0),MATCH(A.Arr9sepList!E$1,manifest_11Sep!$A$1:$V$1,0))</f>
        <v>Rinel</v>
      </c>
      <c r="F495" s="13" t="str">
        <f t="array" ref="F495">INDEX(manifest_11Sep!$A$1:$V$3202,MATCH($B495,manifest_11Sep!$B$1:$B$3202,0),MATCH(A.Arr9sepList!F$1,manifest_11Sep!$A$1:$V$1,0))</f>
        <v>Tumanguil</v>
      </c>
      <c r="G495" s="13">
        <f t="array" ref="G495">INDEX(manifest_11Sep!$A$1:$V$3202,MATCH($B495,manifest_11Sep!$B$1:$B$3202,0),MATCH(A.Arr9sepList!G$1,manifest_11Sep!$A$1:$V$1,0))</f>
        <v>52</v>
      </c>
      <c r="H495" s="13" t="str">
        <f t="array" ref="H495">INDEX(manifest_11Sep!$A$1:$V$3202,MATCH($B495,manifest_11Sep!$B$1:$B$3202,0),MATCH(A.Arr9sepList!H$1,manifest_11Sep!$A$1:$V$1,0))</f>
        <v>Dondon Dimailig</v>
      </c>
      <c r="I495" s="13" t="str">
        <f t="array" ref="I495">INDEX(manifest_11Sep!$A$1:$V$3202,MATCH($B495,manifest_11Sep!$B$1:$B$3202,0),MATCH(A.Arr9sepList!I$1,manifest_11Sep!$A$1:$V$1,0))</f>
        <v>Jeju Air</v>
      </c>
      <c r="J495" s="13" t="str">
        <f t="array" ref="J495">INDEX(manifest_11Sep!$A$1:$V$3202,MATCH($B495,manifest_11Sep!$B$1:$B$3202,0),MATCH(A.Arr9sepList!J$1,manifest_11Sep!$A$1:$V$1,0))</f>
        <v>7C 1374</v>
      </c>
      <c r="K495" s="13" t="str">
        <f t="array" ref="K495">INDEX(manifest_11Sep!$A$1:$V$3202,MATCH($B495,manifest_11Sep!$B$1:$B$3202,0),MATCH(A.Arr9sepList!K$1,manifest_11Sep!$A$1:$V$1,0))</f>
        <v>13-thg 9-25</v>
      </c>
      <c r="L495" s="14">
        <f t="array" ref="L495">INDEX(manifest_11Sep!$A$1:$V$3202,MATCH($B495,manifest_11Sep!$B$1:$B$3202,0),MATCH(A.Arr9sepList!L$1,manifest_11Sep!$A$1:$V$1,0))</f>
        <v>0.65625</v>
      </c>
      <c r="M495" s="13" t="str">
        <f t="array" ref="M495">INDEX(manifest_11Sep!$A$1:$V$3202,MATCH($B495,manifest_11Sep!$B$1:$B$3202,0),MATCH(A.Arr9sepList!M$1,manifest_11Sep!$A$1:$V$1,0))</f>
        <v>ICN-T1</v>
      </c>
      <c r="N495" s="13" t="str">
        <f t="array" ref="N495">INDEX(manifest_11Sep!$A$1:$V$3202,MATCH($B495,manifest_11Sep!$B$1:$B$3202,0),MATCH(A.Arr9sepList!N$1,manifest_11Sep!$A$1:$V$1,0))</f>
        <v>LOTTE</v>
      </c>
      <c r="O495" s="15"/>
      <c r="P495" s="20"/>
      <c r="Q495" s="16">
        <v>15262337</v>
      </c>
      <c r="R495" s="16" t="s">
        <v>43</v>
      </c>
      <c r="S495" s="13">
        <f t="array" ref="S495">INDEX(manifest_11Sep!$A$1:$V$3202,MATCH($B495,manifest_11Sep!$B$1:$B$3202,0),MATCH(A.Arr9sepList!S$1,manifest_11Sep!$A$1:$V$1,0))</f>
        <v>0</v>
      </c>
    </row>
    <row r="496" spans="1:19" ht="15.75" customHeight="1">
      <c r="A496" s="13" t="str">
        <f t="array" ref="A496">INDEX(manifest_11Sep!$A$1:$V$3202,MATCH($B496,manifest_11Sep!$B$1:$B$3202,0),MATCH(A.Arr9sepList!A$1,manifest_11Sep!$A$1:$V$1,0))</f>
        <v>A</v>
      </c>
      <c r="B496" s="13" t="s">
        <v>2082</v>
      </c>
      <c r="C496" s="13" t="str">
        <f t="array" ref="C496">INDEX(manifest_11Sep!$A$1:$V$3202,MATCH($B496,manifest_11Sep!$B$1:$B$3202,0),MATCH(A.Arr9sepList!C$1,manifest_11Sep!$A$1:$V$1,0))</f>
        <v>Y2NY5SV2XSZ</v>
      </c>
      <c r="D496" s="13" t="str">
        <f t="array" ref="D496">INDEX(manifest_11Sep!$A$1:$V$3202,MATCH($B496,manifest_11Sep!$B$1:$B$3202,0),MATCH(A.Arr9sepList!D$1,manifest_11Sep!$A$1:$V$1,0))</f>
        <v>Female</v>
      </c>
      <c r="E496" s="13" t="str">
        <f t="array" ref="E496">INDEX(manifest_11Sep!$A$1:$V$3202,MATCH($B496,manifest_11Sep!$B$1:$B$3202,0),MATCH(A.Arr9sepList!E$1,manifest_11Sep!$A$1:$V$1,0))</f>
        <v>Yvette Fernandez</v>
      </c>
      <c r="F496" s="13" t="str">
        <f t="array" ref="F496">INDEX(manifest_11Sep!$A$1:$V$3202,MATCH($B496,manifest_11Sep!$B$1:$B$3202,0),MATCH(A.Arr9sepList!F$1,manifest_11Sep!$A$1:$V$1,0))</f>
        <v>Lautchang</v>
      </c>
      <c r="G496" s="13">
        <f t="array" ref="G496">INDEX(manifest_11Sep!$A$1:$V$3202,MATCH($B496,manifest_11Sep!$B$1:$B$3202,0),MATCH(A.Arr9sepList!G$1,manifest_11Sep!$A$1:$V$1,0))</f>
        <v>51</v>
      </c>
      <c r="H496" s="13" t="str">
        <f t="array" ref="H496">INDEX(manifest_11Sep!$A$1:$V$3202,MATCH($B496,manifest_11Sep!$B$1:$B$3202,0),MATCH(A.Arr9sepList!H$1,manifest_11Sep!$A$1:$V$1,0))</f>
        <v>Dondon Dimailig</v>
      </c>
      <c r="I496" s="13" t="str">
        <f t="array" ref="I496">INDEX(manifest_11Sep!$A$1:$V$3202,MATCH($B496,manifest_11Sep!$B$1:$B$3202,0),MATCH(A.Arr9sepList!I$1,manifest_11Sep!$A$1:$V$1,0))</f>
        <v>Jeju Air</v>
      </c>
      <c r="J496" s="13" t="str">
        <f t="array" ref="J496">INDEX(manifest_11Sep!$A$1:$V$3202,MATCH($B496,manifest_11Sep!$B$1:$B$3202,0),MATCH(A.Arr9sepList!J$1,manifest_11Sep!$A$1:$V$1,0))</f>
        <v>7C 1374</v>
      </c>
      <c r="K496" s="13" t="str">
        <f t="array" ref="K496">INDEX(manifest_11Sep!$A$1:$V$3202,MATCH($B496,manifest_11Sep!$B$1:$B$3202,0),MATCH(A.Arr9sepList!K$1,manifest_11Sep!$A$1:$V$1,0))</f>
        <v>13-thg 9-25</v>
      </c>
      <c r="L496" s="14">
        <f t="array" ref="L496">INDEX(manifest_11Sep!$A$1:$V$3202,MATCH($B496,manifest_11Sep!$B$1:$B$3202,0),MATCH(A.Arr9sepList!L$1,manifest_11Sep!$A$1:$V$1,0))</f>
        <v>0.65625</v>
      </c>
      <c r="M496" s="13" t="str">
        <f t="array" ref="M496">INDEX(manifest_11Sep!$A$1:$V$3202,MATCH($B496,manifest_11Sep!$B$1:$B$3202,0),MATCH(A.Arr9sepList!M$1,manifest_11Sep!$A$1:$V$1,0))</f>
        <v>ICN-T1</v>
      </c>
      <c r="N496" s="13" t="str">
        <f t="array" ref="N496">INDEX(manifest_11Sep!$A$1:$V$3202,MATCH($B496,manifest_11Sep!$B$1:$B$3202,0),MATCH(A.Arr9sepList!N$1,manifest_11Sep!$A$1:$V$1,0))</f>
        <v>LOTTE</v>
      </c>
      <c r="O496" s="15"/>
      <c r="P496" s="20"/>
      <c r="Q496" s="16">
        <v>15262355</v>
      </c>
      <c r="R496" s="16" t="s">
        <v>61</v>
      </c>
      <c r="S496" s="13">
        <f t="array" ref="S496">INDEX(manifest_11Sep!$A$1:$V$3202,MATCH($B496,manifest_11Sep!$B$1:$B$3202,0),MATCH(A.Arr9sepList!S$1,manifest_11Sep!$A$1:$V$1,0))</f>
        <v>0</v>
      </c>
    </row>
    <row r="497" spans="1:19" ht="15.75" customHeight="1">
      <c r="A497" s="13" t="str">
        <f t="array" ref="A497">INDEX(manifest_11Sep!$A$1:$V$3202,MATCH($B497,manifest_11Sep!$B$1:$B$3202,0),MATCH(A.Arr9sepList!A$1,manifest_11Sep!$A$1:$V$1,0))</f>
        <v>A</v>
      </c>
      <c r="B497" s="13" t="s">
        <v>2203</v>
      </c>
      <c r="C497" s="13" t="str">
        <f t="array" ref="C497">INDEX(manifest_11Sep!$A$1:$V$3202,MATCH($B497,manifest_11Sep!$B$1:$B$3202,0),MATCH(A.Arr9sepList!C$1,manifest_11Sep!$A$1:$V$1,0))</f>
        <v>7HNY68C9Z58</v>
      </c>
      <c r="D497" s="13" t="str">
        <f t="array" ref="D497">INDEX(manifest_11Sep!$A$1:$V$3202,MATCH($B497,manifest_11Sep!$B$1:$B$3202,0),MATCH(A.Arr9sepList!D$1,manifest_11Sep!$A$1:$V$1,0))</f>
        <v>Female</v>
      </c>
      <c r="E497" s="13" t="str">
        <f t="array" ref="E497">INDEX(manifest_11Sep!$A$1:$V$3202,MATCH($B497,manifest_11Sep!$B$1:$B$3202,0),MATCH(A.Arr9sepList!E$1,manifest_11Sep!$A$1:$V$1,0))</f>
        <v>Celina S O</v>
      </c>
      <c r="F497" s="13" t="str">
        <f t="array" ref="F497">INDEX(manifest_11Sep!$A$1:$V$3202,MATCH($B497,manifest_11Sep!$B$1:$B$3202,0),MATCH(A.Arr9sepList!F$1,manifest_11Sep!$A$1:$V$1,0))</f>
        <v>Saludes</v>
      </c>
      <c r="G497" s="13">
        <f t="array" ref="G497">INDEX(manifest_11Sep!$A$1:$V$3202,MATCH($B497,manifest_11Sep!$B$1:$B$3202,0),MATCH(A.Arr9sepList!G$1,manifest_11Sep!$A$1:$V$1,0))</f>
        <v>30</v>
      </c>
      <c r="H497" s="13" t="str">
        <f t="array" ref="H497">INDEX(manifest_11Sep!$A$1:$V$3202,MATCH($B497,manifest_11Sep!$B$1:$B$3202,0),MATCH(A.Arr9sepList!H$1,manifest_11Sep!$A$1:$V$1,0))</f>
        <v>Dondon Dimailig</v>
      </c>
      <c r="I497" s="13" t="str">
        <f t="array" ref="I497">INDEX(manifest_11Sep!$A$1:$V$3202,MATCH($B497,manifest_11Sep!$B$1:$B$3202,0),MATCH(A.Arr9sepList!I$1,manifest_11Sep!$A$1:$V$1,0))</f>
        <v>Jeju Air</v>
      </c>
      <c r="J497" s="13" t="str">
        <f t="array" ref="J497">INDEX(manifest_11Sep!$A$1:$V$3202,MATCH($B497,manifest_11Sep!$B$1:$B$3202,0),MATCH(A.Arr9sepList!J$1,manifest_11Sep!$A$1:$V$1,0))</f>
        <v>7C 1374</v>
      </c>
      <c r="K497" s="13" t="str">
        <f t="array" ref="K497">INDEX(manifest_11Sep!$A$1:$V$3202,MATCH($B497,manifest_11Sep!$B$1:$B$3202,0),MATCH(A.Arr9sepList!K$1,manifest_11Sep!$A$1:$V$1,0))</f>
        <v>13-thg 9-25</v>
      </c>
      <c r="L497" s="14">
        <f t="array" ref="L497">INDEX(manifest_11Sep!$A$1:$V$3202,MATCH($B497,manifest_11Sep!$B$1:$B$3202,0),MATCH(A.Arr9sepList!L$1,manifest_11Sep!$A$1:$V$1,0))</f>
        <v>0.65625</v>
      </c>
      <c r="M497" s="13" t="str">
        <f t="array" ref="M497">INDEX(manifest_11Sep!$A$1:$V$3202,MATCH($B497,manifest_11Sep!$B$1:$B$3202,0),MATCH(A.Arr9sepList!M$1,manifest_11Sep!$A$1:$V$1,0))</f>
        <v>ICN-T1</v>
      </c>
      <c r="N497" s="13" t="str">
        <f t="array" ref="N497">INDEX(manifest_11Sep!$A$1:$V$3202,MATCH($B497,manifest_11Sep!$B$1:$B$3202,0),MATCH(A.Arr9sepList!N$1,manifest_11Sep!$A$1:$V$1,0))</f>
        <v>LOTTE</v>
      </c>
      <c r="O497" s="15"/>
      <c r="P497" s="20"/>
      <c r="Q497" s="16">
        <v>15262384</v>
      </c>
      <c r="R497" s="16" t="s">
        <v>43</v>
      </c>
      <c r="S497" s="13">
        <f t="array" ref="S497">INDEX(manifest_11Sep!$A$1:$V$3202,MATCH($B497,manifest_11Sep!$B$1:$B$3202,0),MATCH(A.Arr9sepList!S$1,manifest_11Sep!$A$1:$V$1,0))</f>
        <v>0</v>
      </c>
    </row>
    <row r="498" spans="1:19" ht="15.75" customHeight="1">
      <c r="A498" s="13" t="str">
        <f t="array" ref="A498">INDEX(manifest_11Sep!$A$1:$V$3202,MATCH($B498,manifest_11Sep!$B$1:$B$3202,0),MATCH(A.Arr9sepList!A$1,manifest_11Sep!$A$1:$V$1,0))</f>
        <v>A</v>
      </c>
      <c r="B498" s="13" t="s">
        <v>2225</v>
      </c>
      <c r="C498" s="13" t="str">
        <f t="array" ref="C498">INDEX(manifest_11Sep!$A$1:$V$3202,MATCH($B498,manifest_11Sep!$B$1:$B$3202,0),MATCH(A.Arr9sepList!C$1,manifest_11Sep!$A$1:$V$1,0))</f>
        <v>BNN7YW76R4V</v>
      </c>
      <c r="D498" s="13" t="str">
        <f t="array" ref="D498">INDEX(manifest_11Sep!$A$1:$V$3202,MATCH($B498,manifest_11Sep!$B$1:$B$3202,0),MATCH(A.Arr9sepList!D$1,manifest_11Sep!$A$1:$V$1,0))</f>
        <v>Female</v>
      </c>
      <c r="E498" s="13" t="str">
        <f t="array" ref="E498">INDEX(manifest_11Sep!$A$1:$V$3202,MATCH($B498,manifest_11Sep!$B$1:$B$3202,0),MATCH(A.Arr9sepList!E$1,manifest_11Sep!$A$1:$V$1,0))</f>
        <v>Stella</v>
      </c>
      <c r="F498" s="13" t="str">
        <f t="array" ref="F498">INDEX(manifest_11Sep!$A$1:$V$3202,MATCH($B498,manifest_11Sep!$B$1:$B$3202,0),MATCH(A.Arr9sepList!F$1,manifest_11Sep!$A$1:$V$1,0))</f>
        <v>Liege</v>
      </c>
      <c r="G498" s="13">
        <f t="array" ref="G498">INDEX(manifest_11Sep!$A$1:$V$3202,MATCH($B498,manifest_11Sep!$B$1:$B$3202,0),MATCH(A.Arr9sepList!G$1,manifest_11Sep!$A$1:$V$1,0))</f>
        <v>65</v>
      </c>
      <c r="H498" s="13" t="str">
        <f t="array" ref="H498">INDEX(manifest_11Sep!$A$1:$V$3202,MATCH($B498,manifest_11Sep!$B$1:$B$3202,0),MATCH(A.Arr9sepList!H$1,manifest_11Sep!$A$1:$V$1,0))</f>
        <v>Dondon Dimailig</v>
      </c>
      <c r="I498" s="13" t="str">
        <f t="array" ref="I498">INDEX(manifest_11Sep!$A$1:$V$3202,MATCH($B498,manifest_11Sep!$B$1:$B$3202,0),MATCH(A.Arr9sepList!I$1,manifest_11Sep!$A$1:$V$1,0))</f>
        <v>Jeju Air</v>
      </c>
      <c r="J498" s="13" t="str">
        <f t="array" ref="J498">INDEX(manifest_11Sep!$A$1:$V$3202,MATCH($B498,manifest_11Sep!$B$1:$B$3202,0),MATCH(A.Arr9sepList!J$1,manifest_11Sep!$A$1:$V$1,0))</f>
        <v>7C 1374</v>
      </c>
      <c r="K498" s="13" t="str">
        <f t="array" ref="K498">INDEX(manifest_11Sep!$A$1:$V$3202,MATCH($B498,manifest_11Sep!$B$1:$B$3202,0),MATCH(A.Arr9sepList!K$1,manifest_11Sep!$A$1:$V$1,0))</f>
        <v>13-thg 9-25</v>
      </c>
      <c r="L498" s="14">
        <f t="array" ref="L498">INDEX(manifest_11Sep!$A$1:$V$3202,MATCH($B498,manifest_11Sep!$B$1:$B$3202,0),MATCH(A.Arr9sepList!L$1,manifest_11Sep!$A$1:$V$1,0))</f>
        <v>0.65625</v>
      </c>
      <c r="M498" s="13" t="str">
        <f t="array" ref="M498">INDEX(manifest_11Sep!$A$1:$V$3202,MATCH($B498,manifest_11Sep!$B$1:$B$3202,0),MATCH(A.Arr9sepList!M$1,manifest_11Sep!$A$1:$V$1,0))</f>
        <v>ICN-T1</v>
      </c>
      <c r="N498" s="13" t="str">
        <f t="array" ref="N498">INDEX(manifest_11Sep!$A$1:$V$3202,MATCH($B498,manifest_11Sep!$B$1:$B$3202,0),MATCH(A.Arr9sepList!N$1,manifest_11Sep!$A$1:$V$1,0))</f>
        <v>LOTTE</v>
      </c>
      <c r="O498" s="15"/>
      <c r="P498" s="20"/>
      <c r="Q498" s="16">
        <v>15262388</v>
      </c>
      <c r="R498" s="16" t="s">
        <v>61</v>
      </c>
      <c r="S498" s="13">
        <f t="array" ref="S498">INDEX(manifest_11Sep!$A$1:$V$3202,MATCH($B498,manifest_11Sep!$B$1:$B$3202,0),MATCH(A.Arr9sepList!S$1,manifest_11Sep!$A$1:$V$1,0))</f>
        <v>0</v>
      </c>
    </row>
    <row r="499" spans="1:19" ht="15.75" customHeight="1">
      <c r="A499" s="13" t="str">
        <f t="array" ref="A499">INDEX(manifest_11Sep!$A$1:$V$3202,MATCH($B499,manifest_11Sep!$B$1:$B$3202,0),MATCH(A.Arr9sepList!A$1,manifest_11Sep!$A$1:$V$1,0))</f>
        <v>A</v>
      </c>
      <c r="B499" s="13" t="s">
        <v>2206</v>
      </c>
      <c r="C499" s="13" t="str">
        <f t="array" ref="C499">INDEX(manifest_11Sep!$A$1:$V$3202,MATCH($B499,manifest_11Sep!$B$1:$B$3202,0),MATCH(A.Arr9sepList!C$1,manifest_11Sep!$A$1:$V$1,0))</f>
        <v>7HNY68C9Z58</v>
      </c>
      <c r="D499" s="13" t="str">
        <f t="array" ref="D499">INDEX(manifest_11Sep!$A$1:$V$3202,MATCH($B499,manifest_11Sep!$B$1:$B$3202,0),MATCH(A.Arr9sepList!D$1,manifest_11Sep!$A$1:$V$1,0))</f>
        <v>Male</v>
      </c>
      <c r="E499" s="13" t="str">
        <f t="array" ref="E499">INDEX(manifest_11Sep!$A$1:$V$3202,MATCH($B499,manifest_11Sep!$B$1:$B$3202,0),MATCH(A.Arr9sepList!E$1,manifest_11Sep!$A$1:$V$1,0))</f>
        <v>Michael Albert</v>
      </c>
      <c r="F499" s="13" t="str">
        <f t="array" ref="F499">INDEX(manifest_11Sep!$A$1:$V$3202,MATCH($B499,manifest_11Sep!$B$1:$B$3202,0),MATCH(A.Arr9sepList!F$1,manifest_11Sep!$A$1:$V$1,0))</f>
        <v>Gonzalez</v>
      </c>
      <c r="G499" s="13">
        <f t="array" ref="G499">INDEX(manifest_11Sep!$A$1:$V$3202,MATCH($B499,manifest_11Sep!$B$1:$B$3202,0),MATCH(A.Arr9sepList!G$1,manifest_11Sep!$A$1:$V$1,0))</f>
        <v>32</v>
      </c>
      <c r="H499" s="13" t="str">
        <f t="array" ref="H499">INDEX(manifest_11Sep!$A$1:$V$3202,MATCH($B499,manifest_11Sep!$B$1:$B$3202,0),MATCH(A.Arr9sepList!H$1,manifest_11Sep!$A$1:$V$1,0))</f>
        <v>Dondon Dimailig</v>
      </c>
      <c r="I499" s="13" t="str">
        <f t="array" ref="I499">INDEX(manifest_11Sep!$A$1:$V$3202,MATCH($B499,manifest_11Sep!$B$1:$B$3202,0),MATCH(A.Arr9sepList!I$1,manifest_11Sep!$A$1:$V$1,0))</f>
        <v>Jeju Air</v>
      </c>
      <c r="J499" s="13" t="str">
        <f t="array" ref="J499">INDEX(manifest_11Sep!$A$1:$V$3202,MATCH($B499,manifest_11Sep!$B$1:$B$3202,0),MATCH(A.Arr9sepList!J$1,manifest_11Sep!$A$1:$V$1,0))</f>
        <v>7C 1374</v>
      </c>
      <c r="K499" s="13" t="str">
        <f t="array" ref="K499">INDEX(manifest_11Sep!$A$1:$V$3202,MATCH($B499,manifest_11Sep!$B$1:$B$3202,0),MATCH(A.Arr9sepList!K$1,manifest_11Sep!$A$1:$V$1,0))</f>
        <v>13-thg 9-25</v>
      </c>
      <c r="L499" s="14">
        <f t="array" ref="L499">INDEX(manifest_11Sep!$A$1:$V$3202,MATCH($B499,manifest_11Sep!$B$1:$B$3202,0),MATCH(A.Arr9sepList!L$1,manifest_11Sep!$A$1:$V$1,0))</f>
        <v>0.65625</v>
      </c>
      <c r="M499" s="13" t="str">
        <f t="array" ref="M499">INDEX(manifest_11Sep!$A$1:$V$3202,MATCH($B499,manifest_11Sep!$B$1:$B$3202,0),MATCH(A.Arr9sepList!M$1,manifest_11Sep!$A$1:$V$1,0))</f>
        <v>ICN-T1</v>
      </c>
      <c r="N499" s="13" t="str">
        <f t="array" ref="N499">INDEX(manifest_11Sep!$A$1:$V$3202,MATCH($B499,manifest_11Sep!$B$1:$B$3202,0),MATCH(A.Arr9sepList!N$1,manifest_11Sep!$A$1:$V$1,0))</f>
        <v>LOTTE</v>
      </c>
      <c r="O499" s="15"/>
      <c r="P499" s="20"/>
      <c r="Q499" s="16">
        <v>15262384</v>
      </c>
      <c r="R499" s="16" t="s">
        <v>43</v>
      </c>
      <c r="S499" s="13">
        <f t="array" ref="S499">INDEX(manifest_11Sep!$A$1:$V$3202,MATCH($B499,manifest_11Sep!$B$1:$B$3202,0),MATCH(A.Arr9sepList!S$1,manifest_11Sep!$A$1:$V$1,0))</f>
        <v>0</v>
      </c>
    </row>
    <row r="500" spans="1:19" ht="15.75" customHeight="1">
      <c r="A500" s="13" t="str">
        <f t="array" ref="A500">INDEX(manifest_11Sep!$A$1:$V$3202,MATCH($B500,manifest_11Sep!$B$1:$B$3202,0),MATCH(A.Arr9sepList!A$1,manifest_11Sep!$A$1:$V$1,0))</f>
        <v>A</v>
      </c>
      <c r="B500" s="13" t="s">
        <v>3562</v>
      </c>
      <c r="C500" s="13" t="str">
        <f t="array" ref="C500">INDEX(manifest_11Sep!$A$1:$V$3202,MATCH($B500,manifest_11Sep!$B$1:$B$3202,0),MATCH(A.Arr9sepList!C$1,manifest_11Sep!$A$1:$V$1,0))</f>
        <v>Y7NN9L83RGC</v>
      </c>
      <c r="D500" s="13" t="str">
        <f t="array" ref="D500">INDEX(manifest_11Sep!$A$1:$V$3202,MATCH($B500,manifest_11Sep!$B$1:$B$3202,0),MATCH(A.Arr9sepList!D$1,manifest_11Sep!$A$1:$V$1,0))</f>
        <v>Female</v>
      </c>
      <c r="E500" s="13" t="str">
        <f t="array" ref="E500">INDEX(manifest_11Sep!$A$1:$V$3202,MATCH($B500,manifest_11Sep!$B$1:$B$3202,0),MATCH(A.Arr9sepList!E$1,manifest_11Sep!$A$1:$V$1,0))</f>
        <v>Tessica Thao</v>
      </c>
      <c r="F500" s="13" t="str">
        <f t="array" ref="F500">INDEX(manifest_11Sep!$A$1:$V$3202,MATCH($B500,manifest_11Sep!$B$1:$B$3202,0),MATCH(A.Arr9sepList!F$1,manifest_11Sep!$A$1:$V$1,0))</f>
        <v>Le</v>
      </c>
      <c r="G500" s="13">
        <f t="array" ref="G500">INDEX(manifest_11Sep!$A$1:$V$3202,MATCH($B500,manifest_11Sep!$B$1:$B$3202,0),MATCH(A.Arr9sepList!G$1,manifest_11Sep!$A$1:$V$1,0))</f>
        <v>51</v>
      </c>
      <c r="H500" s="13" t="str">
        <f t="array" ref="H500">INDEX(manifest_11Sep!$A$1:$V$3202,MATCH($B500,manifest_11Sep!$B$1:$B$3202,0),MATCH(A.Arr9sepList!H$1,manifest_11Sep!$A$1:$V$1,0))</f>
        <v>Michelle Hong</v>
      </c>
      <c r="I500" s="13" t="str">
        <f t="array" ref="I500">INDEX(manifest_11Sep!$A$1:$V$3202,MATCH($B500,manifest_11Sep!$B$1:$B$3202,0),MATCH(A.Arr9sepList!I$1,manifest_11Sep!$A$1:$V$1,0))</f>
        <v>Air Premia</v>
      </c>
      <c r="J500" s="13" t="str">
        <f t="array" ref="J500">INDEX(manifest_11Sep!$A$1:$V$3202,MATCH($B500,manifest_11Sep!$B$1:$B$3202,0),MATCH(A.Arr9sepList!J$1,manifest_11Sep!$A$1:$V$1,0))</f>
        <v>YP 102</v>
      </c>
      <c r="K500" s="13" t="str">
        <f t="array" ref="K500">INDEX(manifest_11Sep!$A$1:$V$3202,MATCH($B500,manifest_11Sep!$B$1:$B$3202,0),MATCH(A.Arr9sepList!K$1,manifest_11Sep!$A$1:$V$1,0))</f>
        <v>13-thg 9-25</v>
      </c>
      <c r="L500" s="14">
        <f t="array" ref="L500">INDEX(manifest_11Sep!$A$1:$V$3202,MATCH($B500,manifest_11Sep!$B$1:$B$3202,0),MATCH(A.Arr9sepList!L$1,manifest_11Sep!$A$1:$V$1,0))</f>
        <v>0.65625</v>
      </c>
      <c r="M500" s="13" t="str">
        <f t="array" ref="M500">INDEX(manifest_11Sep!$A$1:$V$3202,MATCH($B500,manifest_11Sep!$B$1:$B$3202,0),MATCH(A.Arr9sepList!M$1,manifest_11Sep!$A$1:$V$1,0))</f>
        <v>ICN-T1</v>
      </c>
      <c r="N500" s="13" t="str">
        <f t="array" ref="N500">INDEX(manifest_11Sep!$A$1:$V$3202,MATCH($B500,manifest_11Sep!$B$1:$B$3202,0),MATCH(A.Arr9sepList!N$1,manifest_11Sep!$A$1:$V$1,0))</f>
        <v>FAIRMONT</v>
      </c>
      <c r="O500" s="15"/>
      <c r="P500" s="20"/>
      <c r="Q500" s="16">
        <v>462710879</v>
      </c>
      <c r="R500" s="16" t="s">
        <v>61</v>
      </c>
      <c r="S500" s="13">
        <f t="array" ref="S500">INDEX(manifest_11Sep!$A$1:$V$3202,MATCH($B500,manifest_11Sep!$B$1:$B$3202,0),MATCH(A.Arr9sepList!S$1,manifest_11Sep!$A$1:$V$1,0))</f>
        <v>0</v>
      </c>
    </row>
    <row r="501" spans="1:19" ht="15.75" customHeight="1">
      <c r="A501" s="13" t="str">
        <f t="array" ref="A501">INDEX(manifest_11Sep!$A$1:$V$3202,MATCH($B501,manifest_11Sep!$B$1:$B$3202,0),MATCH(A.Arr9sepList!A$1,manifest_11Sep!$A$1:$V$1,0))</f>
        <v>A</v>
      </c>
      <c r="B501" s="13" t="s">
        <v>2020</v>
      </c>
      <c r="C501" s="13" t="str">
        <f t="array" ref="C501">INDEX(manifest_11Sep!$A$1:$V$3202,MATCH($B501,manifest_11Sep!$B$1:$B$3202,0),MATCH(A.Arr9sepList!C$1,manifest_11Sep!$A$1:$V$1,0))</f>
        <v>WZN3N4LZH9C</v>
      </c>
      <c r="D501" s="13" t="str">
        <f t="array" ref="D501">INDEX(manifest_11Sep!$A$1:$V$3202,MATCH($B501,manifest_11Sep!$B$1:$B$3202,0),MATCH(A.Arr9sepList!D$1,manifest_11Sep!$A$1:$V$1,0))</f>
        <v>Female</v>
      </c>
      <c r="E501" s="13" t="str">
        <f t="array" ref="E501">INDEX(manifest_11Sep!$A$1:$V$3202,MATCH($B501,manifest_11Sep!$B$1:$B$3202,0),MATCH(A.Arr9sepList!E$1,manifest_11Sep!$A$1:$V$1,0))</f>
        <v>Jenny Dimailig</v>
      </c>
      <c r="F501" s="13" t="str">
        <f t="array" ref="F501">INDEX(manifest_11Sep!$A$1:$V$3202,MATCH($B501,manifest_11Sep!$B$1:$B$3202,0),MATCH(A.Arr9sepList!F$1,manifest_11Sep!$A$1:$V$1,0))</f>
        <v>Gumboc</v>
      </c>
      <c r="G501" s="13">
        <f t="array" ref="G501">INDEX(manifest_11Sep!$A$1:$V$3202,MATCH($B501,manifest_11Sep!$B$1:$B$3202,0),MATCH(A.Arr9sepList!G$1,manifest_11Sep!$A$1:$V$1,0))</f>
        <v>43</v>
      </c>
      <c r="H501" s="13" t="str">
        <f t="array" ref="H501">INDEX(manifest_11Sep!$A$1:$V$3202,MATCH($B501,manifest_11Sep!$B$1:$B$3202,0),MATCH(A.Arr9sepList!H$1,manifest_11Sep!$A$1:$V$1,0))</f>
        <v>Dondon Dimailig</v>
      </c>
      <c r="I501" s="13" t="str">
        <f t="array" ref="I501">INDEX(manifest_11Sep!$A$1:$V$3202,MATCH($B501,manifest_11Sep!$B$1:$B$3202,0),MATCH(A.Arr9sepList!I$1,manifest_11Sep!$A$1:$V$1,0))</f>
        <v>Air Premia</v>
      </c>
      <c r="J501" s="13" t="str">
        <f t="array" ref="J501">INDEX(manifest_11Sep!$A$1:$V$3202,MATCH($B501,manifest_11Sep!$B$1:$B$3202,0),MATCH(A.Arr9sepList!J$1,manifest_11Sep!$A$1:$V$1,0))</f>
        <v>YP 102</v>
      </c>
      <c r="K501" s="13" t="str">
        <f t="array" ref="K501">INDEX(manifest_11Sep!$A$1:$V$3202,MATCH($B501,manifest_11Sep!$B$1:$B$3202,0),MATCH(A.Arr9sepList!K$1,manifest_11Sep!$A$1:$V$1,0))</f>
        <v>13-thg 9-25</v>
      </c>
      <c r="L501" s="14">
        <f t="array" ref="L501">INDEX(manifest_11Sep!$A$1:$V$3202,MATCH($B501,manifest_11Sep!$B$1:$B$3202,0),MATCH(A.Arr9sepList!L$1,manifest_11Sep!$A$1:$V$1,0))</f>
        <v>0.65625</v>
      </c>
      <c r="M501" s="13" t="str">
        <f t="array" ref="M501">INDEX(manifest_11Sep!$A$1:$V$3202,MATCH($B501,manifest_11Sep!$B$1:$B$3202,0),MATCH(A.Arr9sepList!M$1,manifest_11Sep!$A$1:$V$1,0))</f>
        <v>ICN-T1</v>
      </c>
      <c r="N501" s="13" t="str">
        <f t="array" ref="N501">INDEX(manifest_11Sep!$A$1:$V$3202,MATCH($B501,manifest_11Sep!$B$1:$B$3202,0),MATCH(A.Arr9sepList!N$1,manifest_11Sep!$A$1:$V$1,0))</f>
        <v>LOTTE</v>
      </c>
      <c r="O501" s="15"/>
      <c r="P501" s="20"/>
      <c r="Q501" s="16">
        <v>15262345</v>
      </c>
      <c r="R501" s="16" t="s">
        <v>61</v>
      </c>
      <c r="S501" s="13">
        <f t="array" ref="S501">INDEX(manifest_11Sep!$A$1:$V$3202,MATCH($B501,manifest_11Sep!$B$1:$B$3202,0),MATCH(A.Arr9sepList!S$1,manifest_11Sep!$A$1:$V$1,0))</f>
        <v>0</v>
      </c>
    </row>
    <row r="502" spans="1:19" ht="15.75" customHeight="1">
      <c r="A502" s="13" t="str">
        <f t="array" ref="A502">INDEX(manifest_11Sep!$A$1:$V$3202,MATCH($B502,manifest_11Sep!$B$1:$B$3202,0),MATCH(A.Arr9sepList!A$1,manifest_11Sep!$A$1:$V$1,0))</f>
        <v>A</v>
      </c>
      <c r="B502" s="13" t="s">
        <v>2172</v>
      </c>
      <c r="C502" s="13" t="str">
        <f t="array" ref="C502">INDEX(manifest_11Sep!$A$1:$V$3202,MATCH($B502,manifest_11Sep!$B$1:$B$3202,0),MATCH(A.Arr9sepList!C$1,manifest_11Sep!$A$1:$V$1,0))</f>
        <v>78NTH4TQPZY</v>
      </c>
      <c r="D502" s="13" t="str">
        <f t="array" ref="D502">INDEX(manifest_11Sep!$A$1:$V$3202,MATCH($B502,manifest_11Sep!$B$1:$B$3202,0),MATCH(A.Arr9sepList!D$1,manifest_11Sep!$A$1:$V$1,0))</f>
        <v>Male</v>
      </c>
      <c r="E502" s="13" t="str">
        <f t="array" ref="E502">INDEX(manifest_11Sep!$A$1:$V$3202,MATCH($B502,manifest_11Sep!$B$1:$B$3202,0),MATCH(A.Arr9sepList!E$1,manifest_11Sep!$A$1:$V$1,0))</f>
        <v>Rudyric Reglos</v>
      </c>
      <c r="F502" s="13" t="str">
        <f t="array" ref="F502">INDEX(manifest_11Sep!$A$1:$V$3202,MATCH($B502,manifest_11Sep!$B$1:$B$3202,0),MATCH(A.Arr9sepList!F$1,manifest_11Sep!$A$1:$V$1,0))</f>
        <v>Villacisneros</v>
      </c>
      <c r="G502" s="13">
        <f t="array" ref="G502">INDEX(manifest_11Sep!$A$1:$V$3202,MATCH($B502,manifest_11Sep!$B$1:$B$3202,0),MATCH(A.Arr9sepList!G$1,manifest_11Sep!$A$1:$V$1,0))</f>
        <v>60</v>
      </c>
      <c r="H502" s="13" t="str">
        <f t="array" ref="H502">INDEX(manifest_11Sep!$A$1:$V$3202,MATCH($B502,manifest_11Sep!$B$1:$B$3202,0),MATCH(A.Arr9sepList!H$1,manifest_11Sep!$A$1:$V$1,0))</f>
        <v>Dondon Dimailig</v>
      </c>
      <c r="I502" s="13" t="str">
        <f t="array" ref="I502">INDEX(manifest_11Sep!$A$1:$V$3202,MATCH($B502,manifest_11Sep!$B$1:$B$3202,0),MATCH(A.Arr9sepList!I$1,manifest_11Sep!$A$1:$V$1,0))</f>
        <v>Air Premia</v>
      </c>
      <c r="J502" s="13" t="str">
        <f t="array" ref="J502">INDEX(manifest_11Sep!$A$1:$V$3202,MATCH($B502,manifest_11Sep!$B$1:$B$3202,0),MATCH(A.Arr9sepList!J$1,manifest_11Sep!$A$1:$V$1,0))</f>
        <v>YP 102</v>
      </c>
      <c r="K502" s="13" t="str">
        <f t="array" ref="K502">INDEX(manifest_11Sep!$A$1:$V$3202,MATCH($B502,manifest_11Sep!$B$1:$B$3202,0),MATCH(A.Arr9sepList!K$1,manifest_11Sep!$A$1:$V$1,0))</f>
        <v>13-thg 9-25</v>
      </c>
      <c r="L502" s="14">
        <f t="array" ref="L502">INDEX(manifest_11Sep!$A$1:$V$3202,MATCH($B502,manifest_11Sep!$B$1:$B$3202,0),MATCH(A.Arr9sepList!L$1,manifest_11Sep!$A$1:$V$1,0))</f>
        <v>0.65625</v>
      </c>
      <c r="M502" s="13" t="str">
        <f t="array" ref="M502">INDEX(manifest_11Sep!$A$1:$V$3202,MATCH($B502,manifest_11Sep!$B$1:$B$3202,0),MATCH(A.Arr9sepList!M$1,manifest_11Sep!$A$1:$V$1,0))</f>
        <v>ICN-T1</v>
      </c>
      <c r="N502" s="13" t="str">
        <f t="array" ref="N502">INDEX(manifest_11Sep!$A$1:$V$3202,MATCH($B502,manifest_11Sep!$B$1:$B$3202,0),MATCH(A.Arr9sepList!N$1,manifest_11Sep!$A$1:$V$1,0))</f>
        <v>LOTTE</v>
      </c>
      <c r="O502" s="15"/>
      <c r="P502" s="20"/>
      <c r="Q502" s="16">
        <v>15262378</v>
      </c>
      <c r="R502" s="16" t="s">
        <v>43</v>
      </c>
      <c r="S502" s="13">
        <f t="array" ref="S502">INDEX(manifest_11Sep!$A$1:$V$3202,MATCH($B502,manifest_11Sep!$B$1:$B$3202,0),MATCH(A.Arr9sepList!S$1,manifest_11Sep!$A$1:$V$1,0))</f>
        <v>0</v>
      </c>
    </row>
    <row r="503" spans="1:19" ht="15.75" customHeight="1">
      <c r="A503" s="13" t="str">
        <f t="array" ref="A503">INDEX(manifest_11Sep!$A$1:$V$3202,MATCH($B503,manifest_11Sep!$B$1:$B$3202,0),MATCH(A.Arr9sepList!A$1,manifest_11Sep!$A$1:$V$1,0))</f>
        <v>A</v>
      </c>
      <c r="B503" s="13" t="s">
        <v>2175</v>
      </c>
      <c r="C503" s="13" t="str">
        <f t="array" ref="C503">INDEX(manifest_11Sep!$A$1:$V$3202,MATCH($B503,manifest_11Sep!$B$1:$B$3202,0),MATCH(A.Arr9sepList!C$1,manifest_11Sep!$A$1:$V$1,0))</f>
        <v>78NTH4TQPZY</v>
      </c>
      <c r="D503" s="13" t="str">
        <f t="array" ref="D503">INDEX(manifest_11Sep!$A$1:$V$3202,MATCH($B503,manifest_11Sep!$B$1:$B$3202,0),MATCH(A.Arr9sepList!D$1,manifest_11Sep!$A$1:$V$1,0))</f>
        <v>Female</v>
      </c>
      <c r="E503" s="13" t="str">
        <f t="array" ref="E503">INDEX(manifest_11Sep!$A$1:$V$3202,MATCH($B503,manifest_11Sep!$B$1:$B$3202,0),MATCH(A.Arr9sepList!E$1,manifest_11Sep!$A$1:$V$1,0))</f>
        <v>Maria Lourdes Miravite</v>
      </c>
      <c r="F503" s="13" t="str">
        <f t="array" ref="F503">INDEX(manifest_11Sep!$A$1:$V$3202,MATCH($B503,manifest_11Sep!$B$1:$B$3202,0),MATCH(A.Arr9sepList!F$1,manifest_11Sep!$A$1:$V$1,0))</f>
        <v>Villacisneros</v>
      </c>
      <c r="G503" s="13">
        <f t="array" ref="G503">INDEX(manifest_11Sep!$A$1:$V$3202,MATCH($B503,manifest_11Sep!$B$1:$B$3202,0),MATCH(A.Arr9sepList!G$1,manifest_11Sep!$A$1:$V$1,0))</f>
        <v>59</v>
      </c>
      <c r="H503" s="13" t="str">
        <f t="array" ref="H503">INDEX(manifest_11Sep!$A$1:$V$3202,MATCH($B503,manifest_11Sep!$B$1:$B$3202,0),MATCH(A.Arr9sepList!H$1,manifest_11Sep!$A$1:$V$1,0))</f>
        <v>Dondon Dimailig</v>
      </c>
      <c r="I503" s="13" t="str">
        <f t="array" ref="I503">INDEX(manifest_11Sep!$A$1:$V$3202,MATCH($B503,manifest_11Sep!$B$1:$B$3202,0),MATCH(A.Arr9sepList!I$1,manifest_11Sep!$A$1:$V$1,0))</f>
        <v>Air Premia</v>
      </c>
      <c r="J503" s="13" t="str">
        <f t="array" ref="J503">INDEX(manifest_11Sep!$A$1:$V$3202,MATCH($B503,manifest_11Sep!$B$1:$B$3202,0),MATCH(A.Arr9sepList!J$1,manifest_11Sep!$A$1:$V$1,0))</f>
        <v>YP 102</v>
      </c>
      <c r="K503" s="13" t="str">
        <f t="array" ref="K503">INDEX(manifest_11Sep!$A$1:$V$3202,MATCH($B503,manifest_11Sep!$B$1:$B$3202,0),MATCH(A.Arr9sepList!K$1,manifest_11Sep!$A$1:$V$1,0))</f>
        <v>13-thg 9-25</v>
      </c>
      <c r="L503" s="14">
        <f t="array" ref="L503">INDEX(manifest_11Sep!$A$1:$V$3202,MATCH($B503,manifest_11Sep!$B$1:$B$3202,0),MATCH(A.Arr9sepList!L$1,manifest_11Sep!$A$1:$V$1,0))</f>
        <v>0.65625</v>
      </c>
      <c r="M503" s="13" t="str">
        <f t="array" ref="M503">INDEX(manifest_11Sep!$A$1:$V$3202,MATCH($B503,manifest_11Sep!$B$1:$B$3202,0),MATCH(A.Arr9sepList!M$1,manifest_11Sep!$A$1:$V$1,0))</f>
        <v>ICN-T1</v>
      </c>
      <c r="N503" s="13" t="str">
        <f t="array" ref="N503">INDEX(manifest_11Sep!$A$1:$V$3202,MATCH($B503,manifest_11Sep!$B$1:$B$3202,0),MATCH(A.Arr9sepList!N$1,manifest_11Sep!$A$1:$V$1,0))</f>
        <v>LOTTE</v>
      </c>
      <c r="O503" s="15"/>
      <c r="P503" s="20"/>
      <c r="Q503" s="16">
        <v>15262378</v>
      </c>
      <c r="R503" s="16" t="s">
        <v>43</v>
      </c>
      <c r="S503" s="13">
        <f t="array" ref="S503">INDEX(manifest_11Sep!$A$1:$V$3202,MATCH($B503,manifest_11Sep!$B$1:$B$3202,0),MATCH(A.Arr9sepList!S$1,manifest_11Sep!$A$1:$V$1,0))</f>
        <v>0</v>
      </c>
    </row>
    <row r="504" spans="1:19" ht="15.75" customHeight="1">
      <c r="A504" s="13" t="str">
        <f t="array" ref="A504">INDEX(manifest_11Sep!$A$1:$V$3202,MATCH($B504,manifest_11Sep!$B$1:$B$3202,0),MATCH(A.Arr9sepList!A$1,manifest_11Sep!$A$1:$V$1,0))</f>
        <v>A</v>
      </c>
      <c r="B504" s="13" t="s">
        <v>2232</v>
      </c>
      <c r="C504" s="13" t="str">
        <f t="array" ref="C504">INDEX(manifest_11Sep!$A$1:$V$3202,MATCH($B504,manifest_11Sep!$B$1:$B$3202,0),MATCH(A.Arr9sepList!C$1,manifest_11Sep!$A$1:$V$1,0))</f>
        <v>C5NN79SKWTX</v>
      </c>
      <c r="D504" s="13" t="str">
        <f t="array" ref="D504">INDEX(manifest_11Sep!$A$1:$V$3202,MATCH($B504,manifest_11Sep!$B$1:$B$3202,0),MATCH(A.Arr9sepList!D$1,manifest_11Sep!$A$1:$V$1,0))</f>
        <v>Female</v>
      </c>
      <c r="E504" s="13" t="str">
        <f t="array" ref="E504">INDEX(manifest_11Sep!$A$1:$V$3202,MATCH($B504,manifest_11Sep!$B$1:$B$3202,0),MATCH(A.Arr9sepList!E$1,manifest_11Sep!$A$1:$V$1,0))</f>
        <v>Carmen Maria</v>
      </c>
      <c r="F504" s="13" t="str">
        <f t="array" ref="F504">INDEX(manifest_11Sep!$A$1:$V$3202,MATCH($B504,manifest_11Sep!$B$1:$B$3202,0),MATCH(A.Arr9sepList!F$1,manifest_11Sep!$A$1:$V$1,0))</f>
        <v>Nieves</v>
      </c>
      <c r="G504" s="13">
        <f t="array" ref="G504">INDEX(manifest_11Sep!$A$1:$V$3202,MATCH($B504,manifest_11Sep!$B$1:$B$3202,0),MATCH(A.Arr9sepList!G$1,manifest_11Sep!$A$1:$V$1,0))</f>
        <v>53</v>
      </c>
      <c r="H504" s="13" t="str">
        <f t="array" ref="H504">INDEX(manifest_11Sep!$A$1:$V$3202,MATCH($B504,manifest_11Sep!$B$1:$B$3202,0),MATCH(A.Arr9sepList!H$1,manifest_11Sep!$A$1:$V$1,0))</f>
        <v>Dondon Dimailig</v>
      </c>
      <c r="I504" s="13" t="str">
        <f t="array" ref="I504">INDEX(manifest_11Sep!$A$1:$V$3202,MATCH($B504,manifest_11Sep!$B$1:$B$3202,0),MATCH(A.Arr9sepList!I$1,manifest_11Sep!$A$1:$V$1,0))</f>
        <v>Air Premia</v>
      </c>
      <c r="J504" s="13" t="str">
        <f t="array" ref="J504">INDEX(manifest_11Sep!$A$1:$V$3202,MATCH($B504,manifest_11Sep!$B$1:$B$3202,0),MATCH(A.Arr9sepList!J$1,manifest_11Sep!$A$1:$V$1,0))</f>
        <v>YP 102</v>
      </c>
      <c r="K504" s="13" t="str">
        <f t="array" ref="K504">INDEX(manifest_11Sep!$A$1:$V$3202,MATCH($B504,manifest_11Sep!$B$1:$B$3202,0),MATCH(A.Arr9sepList!K$1,manifest_11Sep!$A$1:$V$1,0))</f>
        <v>13-thg 9-25</v>
      </c>
      <c r="L504" s="14">
        <f t="array" ref="L504">INDEX(manifest_11Sep!$A$1:$V$3202,MATCH($B504,manifest_11Sep!$B$1:$B$3202,0),MATCH(A.Arr9sepList!L$1,manifest_11Sep!$A$1:$V$1,0))</f>
        <v>0.65625</v>
      </c>
      <c r="M504" s="13" t="str">
        <f t="array" ref="M504">INDEX(manifest_11Sep!$A$1:$V$3202,MATCH($B504,manifest_11Sep!$B$1:$B$3202,0),MATCH(A.Arr9sepList!M$1,manifest_11Sep!$A$1:$V$1,0))</f>
        <v>ICN-T1</v>
      </c>
      <c r="N504" s="13" t="str">
        <f t="array" ref="N504">INDEX(manifest_11Sep!$A$1:$V$3202,MATCH($B504,manifest_11Sep!$B$1:$B$3202,0),MATCH(A.Arr9sepList!N$1,manifest_11Sep!$A$1:$V$1,0))</f>
        <v>LOTTE</v>
      </c>
      <c r="O504" s="15"/>
      <c r="P504" s="20"/>
      <c r="Q504" s="16">
        <v>15262390</v>
      </c>
      <c r="R504" s="16" t="s">
        <v>61</v>
      </c>
      <c r="S504" s="13">
        <f t="array" ref="S504">INDEX(manifest_11Sep!$A$1:$V$3202,MATCH($B504,manifest_11Sep!$B$1:$B$3202,0),MATCH(A.Arr9sepList!S$1,manifest_11Sep!$A$1:$V$1,0))</f>
        <v>0</v>
      </c>
    </row>
    <row r="505" spans="1:19" ht="15.75" customHeight="1">
      <c r="A505" s="13" t="str">
        <f t="array" ref="A505">INDEX(manifest_11Sep!$A$1:$V$3202,MATCH($B505,manifest_11Sep!$B$1:$B$3202,0),MATCH(A.Arr9sepList!A$1,manifest_11Sep!$A$1:$V$1,0))</f>
        <v>A</v>
      </c>
      <c r="B505" s="13" t="s">
        <v>2235</v>
      </c>
      <c r="C505" s="13" t="str">
        <f t="array" ref="C505">INDEX(manifest_11Sep!$A$1:$V$3202,MATCH($B505,manifest_11Sep!$B$1:$B$3202,0),MATCH(A.Arr9sepList!C$1,manifest_11Sep!$A$1:$V$1,0))</f>
        <v>C5NN79SKWTX</v>
      </c>
      <c r="D505" s="13" t="str">
        <f t="array" ref="D505">INDEX(manifest_11Sep!$A$1:$V$3202,MATCH($B505,manifest_11Sep!$B$1:$B$3202,0),MATCH(A.Arr9sepList!D$1,manifest_11Sep!$A$1:$V$1,0))</f>
        <v>Female</v>
      </c>
      <c r="E505" s="13" t="str">
        <f t="array" ref="E505">INDEX(manifest_11Sep!$A$1:$V$3202,MATCH($B505,manifest_11Sep!$B$1:$B$3202,0),MATCH(A.Arr9sepList!E$1,manifest_11Sep!$A$1:$V$1,0))</f>
        <v>Loida Jenisse</v>
      </c>
      <c r="F505" s="13" t="str">
        <f t="array" ref="F505">INDEX(manifest_11Sep!$A$1:$V$3202,MATCH($B505,manifest_11Sep!$B$1:$B$3202,0),MATCH(A.Arr9sepList!F$1,manifest_11Sep!$A$1:$V$1,0))</f>
        <v>Caraballo</v>
      </c>
      <c r="G505" s="13">
        <f t="array" ref="G505">INDEX(manifest_11Sep!$A$1:$V$3202,MATCH($B505,manifest_11Sep!$B$1:$B$3202,0),MATCH(A.Arr9sepList!G$1,manifest_11Sep!$A$1:$V$1,0))</f>
        <v>30</v>
      </c>
      <c r="H505" s="13" t="str">
        <f t="array" ref="H505">INDEX(manifest_11Sep!$A$1:$V$3202,MATCH($B505,manifest_11Sep!$B$1:$B$3202,0),MATCH(A.Arr9sepList!H$1,manifest_11Sep!$A$1:$V$1,0))</f>
        <v>Dondon Dimailig</v>
      </c>
      <c r="I505" s="13" t="str">
        <f t="array" ref="I505">INDEX(manifest_11Sep!$A$1:$V$3202,MATCH($B505,manifest_11Sep!$B$1:$B$3202,0),MATCH(A.Arr9sepList!I$1,manifest_11Sep!$A$1:$V$1,0))</f>
        <v>Air Premia</v>
      </c>
      <c r="J505" s="13" t="str">
        <f t="array" ref="J505">INDEX(manifest_11Sep!$A$1:$V$3202,MATCH($B505,manifest_11Sep!$B$1:$B$3202,0),MATCH(A.Arr9sepList!J$1,manifest_11Sep!$A$1:$V$1,0))</f>
        <v>YP 102</v>
      </c>
      <c r="K505" s="13" t="str">
        <f t="array" ref="K505">INDEX(manifest_11Sep!$A$1:$V$3202,MATCH($B505,manifest_11Sep!$B$1:$B$3202,0),MATCH(A.Arr9sepList!K$1,manifest_11Sep!$A$1:$V$1,0))</f>
        <v>13-thg 9-25</v>
      </c>
      <c r="L505" s="14">
        <f t="array" ref="L505">INDEX(manifest_11Sep!$A$1:$V$3202,MATCH($B505,manifest_11Sep!$B$1:$B$3202,0),MATCH(A.Arr9sepList!L$1,manifest_11Sep!$A$1:$V$1,0))</f>
        <v>0.65625</v>
      </c>
      <c r="M505" s="13" t="str">
        <f t="array" ref="M505">INDEX(manifest_11Sep!$A$1:$V$3202,MATCH($B505,manifest_11Sep!$B$1:$B$3202,0),MATCH(A.Arr9sepList!M$1,manifest_11Sep!$A$1:$V$1,0))</f>
        <v>ICN-T1</v>
      </c>
      <c r="N505" s="13" t="str">
        <f t="array" ref="N505">INDEX(manifest_11Sep!$A$1:$V$3202,MATCH($B505,manifest_11Sep!$B$1:$B$3202,0),MATCH(A.Arr9sepList!N$1,manifest_11Sep!$A$1:$V$1,0))</f>
        <v>LOTTE</v>
      </c>
      <c r="O505" s="15"/>
      <c r="P505" s="20"/>
      <c r="Q505" s="16">
        <v>15262390</v>
      </c>
      <c r="R505" s="16" t="s">
        <v>61</v>
      </c>
      <c r="S505" s="13">
        <f t="array" ref="S505">INDEX(manifest_11Sep!$A$1:$V$3202,MATCH($B505,manifest_11Sep!$B$1:$B$3202,0),MATCH(A.Arr9sepList!S$1,manifest_11Sep!$A$1:$V$1,0))</f>
        <v>0</v>
      </c>
    </row>
    <row r="506" spans="1:19" ht="15.75" customHeight="1">
      <c r="A506" s="13" t="str">
        <f t="array" ref="A506">INDEX(manifest_11Sep!$A$1:$V$3202,MATCH($B506,manifest_11Sep!$B$1:$B$3202,0),MATCH(A.Arr9sepList!A$1,manifest_11Sep!$A$1:$V$1,0))</f>
        <v>A</v>
      </c>
      <c r="B506" s="13" t="s">
        <v>2850</v>
      </c>
      <c r="C506" s="13" t="str">
        <f t="array" ref="C506">INDEX(manifest_11Sep!$A$1:$V$3202,MATCH($B506,manifest_11Sep!$B$1:$B$3202,0),MATCH(A.Arr9sepList!C$1,manifest_11Sep!$A$1:$V$1,0))</f>
        <v>V7NZ6KRTSGK</v>
      </c>
      <c r="D506" s="13" t="str">
        <f t="array" ref="D506">INDEX(manifest_11Sep!$A$1:$V$3202,MATCH($B506,manifest_11Sep!$B$1:$B$3202,0),MATCH(A.Arr9sepList!D$1,manifest_11Sep!$A$1:$V$1,0))</f>
        <v>Female</v>
      </c>
      <c r="E506" s="13" t="str">
        <f t="array" ref="E506">INDEX(manifest_11Sep!$A$1:$V$3202,MATCH($B506,manifest_11Sep!$B$1:$B$3202,0),MATCH(A.Arr9sepList!E$1,manifest_11Sep!$A$1:$V$1,0))</f>
        <v>Michelle P</v>
      </c>
      <c r="F506" s="13" t="str">
        <f t="array" ref="F506">INDEX(manifest_11Sep!$A$1:$V$3202,MATCH($B506,manifest_11Sep!$B$1:$B$3202,0),MATCH(A.Arr9sepList!F$1,manifest_11Sep!$A$1:$V$1,0))</f>
        <v>Lee</v>
      </c>
      <c r="G506" s="13">
        <f t="array" ref="G506">INDEX(manifest_11Sep!$A$1:$V$3202,MATCH($B506,manifest_11Sep!$B$1:$B$3202,0),MATCH(A.Arr9sepList!G$1,manifest_11Sep!$A$1:$V$1,0))</f>
        <v>74</v>
      </c>
      <c r="H506" s="13" t="str">
        <f t="array" ref="H506">INDEX(manifest_11Sep!$A$1:$V$3202,MATCH($B506,manifest_11Sep!$B$1:$B$3202,0),MATCH(A.Arr9sepList!H$1,manifest_11Sep!$A$1:$V$1,0))</f>
        <v>John Woo 1</v>
      </c>
      <c r="I506" s="13" t="str">
        <f t="array" ref="I506">INDEX(manifest_11Sep!$A$1:$V$3202,MATCH($B506,manifest_11Sep!$B$1:$B$3202,0),MATCH(A.Arr9sepList!I$1,manifest_11Sep!$A$1:$V$1,0))</f>
        <v>Air Premia</v>
      </c>
      <c r="J506" s="13" t="str">
        <f t="array" ref="J506">INDEX(manifest_11Sep!$A$1:$V$3202,MATCH($B506,manifest_11Sep!$B$1:$B$3202,0),MATCH(A.Arr9sepList!J$1,manifest_11Sep!$A$1:$V$1,0))</f>
        <v>YP 102</v>
      </c>
      <c r="K506" s="13" t="str">
        <f t="array" ref="K506">INDEX(manifest_11Sep!$A$1:$V$3202,MATCH($B506,manifest_11Sep!$B$1:$B$3202,0),MATCH(A.Arr9sepList!K$1,manifest_11Sep!$A$1:$V$1,0))</f>
        <v>13-thg 9-25</v>
      </c>
      <c r="L506" s="14">
        <f t="array" ref="L506">INDEX(manifest_11Sep!$A$1:$V$3202,MATCH($B506,manifest_11Sep!$B$1:$B$3202,0),MATCH(A.Arr9sepList!L$1,manifest_11Sep!$A$1:$V$1,0))</f>
        <v>0.65625</v>
      </c>
      <c r="M506" s="13" t="str">
        <f t="array" ref="M506">INDEX(manifest_11Sep!$A$1:$V$3202,MATCH($B506,manifest_11Sep!$B$1:$B$3202,0),MATCH(A.Arr9sepList!M$1,manifest_11Sep!$A$1:$V$1,0))</f>
        <v>ICN-T1</v>
      </c>
      <c r="N506" s="13" t="str">
        <f t="array" ref="N506">INDEX(manifest_11Sep!$A$1:$V$3202,MATCH($B506,manifest_11Sep!$B$1:$B$3202,0),MATCH(A.Arr9sepList!N$1,manifest_11Sep!$A$1:$V$1,0))</f>
        <v>LOTTE</v>
      </c>
      <c r="O506" s="15"/>
      <c r="P506" s="20"/>
      <c r="Q506" s="16">
        <v>15262426</v>
      </c>
      <c r="R506" s="16" t="s">
        <v>61</v>
      </c>
      <c r="S506" s="13">
        <f t="array" ref="S506">INDEX(manifest_11Sep!$A$1:$V$3202,MATCH($B506,manifest_11Sep!$B$1:$B$3202,0),MATCH(A.Arr9sepList!S$1,manifest_11Sep!$A$1:$V$1,0))</f>
        <v>0</v>
      </c>
    </row>
    <row r="507" spans="1:19" ht="15.75" customHeight="1">
      <c r="A507" s="13" t="str">
        <f t="array" ref="A507">INDEX(manifest_11Sep!$A$1:$V$3202,MATCH($B507,manifest_11Sep!$B$1:$B$3202,0),MATCH(A.Arr9sepList!A$1,manifest_11Sep!$A$1:$V$1,0))</f>
        <v>A</v>
      </c>
      <c r="B507" s="13" t="s">
        <v>1733</v>
      </c>
      <c r="C507" s="13" t="str">
        <f t="array" ref="C507">INDEX(manifest_11Sep!$A$1:$V$3202,MATCH($B507,manifest_11Sep!$B$1:$B$3202,0),MATCH(A.Arr9sepList!C$1,manifest_11Sep!$A$1:$V$1,0))</f>
        <v>BXNH9P4MNFM</v>
      </c>
      <c r="D507" s="13" t="str">
        <f t="array" ref="D507">INDEX(manifest_11Sep!$A$1:$V$3202,MATCH($B507,manifest_11Sep!$B$1:$B$3202,0),MATCH(A.Arr9sepList!D$1,manifest_11Sep!$A$1:$V$1,0))</f>
        <v>Male</v>
      </c>
      <c r="E507" s="13" t="str">
        <f t="array" ref="E507">INDEX(manifest_11Sep!$A$1:$V$3202,MATCH($B507,manifest_11Sep!$B$1:$B$3202,0),MATCH(A.Arr9sepList!E$1,manifest_11Sep!$A$1:$V$1,0))</f>
        <v>Salvador Sioson</v>
      </c>
      <c r="F507" s="13" t="str">
        <f t="array" ref="F507">INDEX(manifest_11Sep!$A$1:$V$3202,MATCH($B507,manifest_11Sep!$B$1:$B$3202,0),MATCH(A.Arr9sepList!F$1,manifest_11Sep!$A$1:$V$1,0))</f>
        <v>Aquino Jr</v>
      </c>
      <c r="G507" s="13">
        <f t="array" ref="G507">INDEX(manifest_11Sep!$A$1:$V$3202,MATCH($B507,manifest_11Sep!$B$1:$B$3202,0),MATCH(A.Arr9sepList!G$1,manifest_11Sep!$A$1:$V$1,0))</f>
        <v>48</v>
      </c>
      <c r="H507" s="13" t="str">
        <f t="array" ref="H507">INDEX(manifest_11Sep!$A$1:$V$3202,MATCH($B507,manifest_11Sep!$B$1:$B$3202,0),MATCH(A.Arr9sepList!H$1,manifest_11Sep!$A$1:$V$1,0))</f>
        <v>Bobot Peralta</v>
      </c>
      <c r="I507" s="13" t="str">
        <f t="array" ref="I507">INDEX(manifest_11Sep!$A$1:$V$3202,MATCH($B507,manifest_11Sep!$B$1:$B$3202,0),MATCH(A.Arr9sepList!I$1,manifest_11Sep!$A$1:$V$1,0))</f>
        <v>Air Premia</v>
      </c>
      <c r="J507" s="13" t="str">
        <f t="array" ref="J507">INDEX(manifest_11Sep!$A$1:$V$3202,MATCH($B507,manifest_11Sep!$B$1:$B$3202,0),MATCH(A.Arr9sepList!J$1,manifest_11Sep!$A$1:$V$1,0))</f>
        <v>YP 102</v>
      </c>
      <c r="K507" s="13" t="str">
        <f t="array" ref="K507">INDEX(manifest_11Sep!$A$1:$V$3202,MATCH($B507,manifest_11Sep!$B$1:$B$3202,0),MATCH(A.Arr9sepList!K$1,manifest_11Sep!$A$1:$V$1,0))</f>
        <v>13-thg 9-25</v>
      </c>
      <c r="L507" s="14">
        <f t="array" ref="L507">INDEX(manifest_11Sep!$A$1:$V$3202,MATCH($B507,manifest_11Sep!$B$1:$B$3202,0),MATCH(A.Arr9sepList!L$1,manifest_11Sep!$A$1:$V$1,0))</f>
        <v>0.65625</v>
      </c>
      <c r="M507" s="13" t="str">
        <f t="array" ref="M507">INDEX(manifest_11Sep!$A$1:$V$3202,MATCH($B507,manifest_11Sep!$B$1:$B$3202,0),MATCH(A.Arr9sepList!M$1,manifest_11Sep!$A$1:$V$1,0))</f>
        <v>ICN-T1</v>
      </c>
      <c r="N507" s="13" t="str">
        <f t="array" ref="N507">INDEX(manifest_11Sep!$A$1:$V$3202,MATCH($B507,manifest_11Sep!$B$1:$B$3202,0),MATCH(A.Arr9sepList!N$1,manifest_11Sep!$A$1:$V$1,0))</f>
        <v>THE PLAZA</v>
      </c>
      <c r="O507" s="15"/>
      <c r="P507" s="20"/>
      <c r="Q507" s="16">
        <v>70140224</v>
      </c>
      <c r="R507" s="16" t="s">
        <v>43</v>
      </c>
      <c r="S507" s="13">
        <f t="array" ref="S507">INDEX(manifest_11Sep!$A$1:$V$3202,MATCH($B507,manifest_11Sep!$B$1:$B$3202,0),MATCH(A.Arr9sepList!S$1,manifest_11Sep!$A$1:$V$1,0))</f>
        <v>0</v>
      </c>
    </row>
    <row r="508" spans="1:19" ht="15.75" customHeight="1">
      <c r="A508" s="13" t="str">
        <f t="array" ref="A508">INDEX(manifest_11Sep!$A$1:$V$3202,MATCH($B508,manifest_11Sep!$B$1:$B$3202,0),MATCH(A.Arr9sepList!A$1,manifest_11Sep!$A$1:$V$1,0))</f>
        <v>A</v>
      </c>
      <c r="B508" s="13" t="s">
        <v>1736</v>
      </c>
      <c r="C508" s="13" t="str">
        <f t="array" ref="C508">INDEX(manifest_11Sep!$A$1:$V$3202,MATCH($B508,manifest_11Sep!$B$1:$B$3202,0),MATCH(A.Arr9sepList!C$1,manifest_11Sep!$A$1:$V$1,0))</f>
        <v>BXNH9P4MNFM</v>
      </c>
      <c r="D508" s="13" t="str">
        <f t="array" ref="D508">INDEX(manifest_11Sep!$A$1:$V$3202,MATCH($B508,manifest_11Sep!$B$1:$B$3202,0),MATCH(A.Arr9sepList!D$1,manifest_11Sep!$A$1:$V$1,0))</f>
        <v>Female</v>
      </c>
      <c r="E508" s="13" t="str">
        <f t="array" ref="E508">INDEX(manifest_11Sep!$A$1:$V$3202,MATCH($B508,manifest_11Sep!$B$1:$B$3202,0),MATCH(A.Arr9sepList!E$1,manifest_11Sep!$A$1:$V$1,0))</f>
        <v>Serwyna Delos Santos</v>
      </c>
      <c r="F508" s="13" t="str">
        <f t="array" ref="F508">INDEX(manifest_11Sep!$A$1:$V$3202,MATCH($B508,manifest_11Sep!$B$1:$B$3202,0),MATCH(A.Arr9sepList!F$1,manifest_11Sep!$A$1:$V$1,0))</f>
        <v>Aquino</v>
      </c>
      <c r="G508" s="13">
        <f t="array" ref="G508">INDEX(manifest_11Sep!$A$1:$V$3202,MATCH($B508,manifest_11Sep!$B$1:$B$3202,0),MATCH(A.Arr9sepList!G$1,manifest_11Sep!$A$1:$V$1,0))</f>
        <v>47</v>
      </c>
      <c r="H508" s="13" t="str">
        <f t="array" ref="H508">INDEX(manifest_11Sep!$A$1:$V$3202,MATCH($B508,manifest_11Sep!$B$1:$B$3202,0),MATCH(A.Arr9sepList!H$1,manifest_11Sep!$A$1:$V$1,0))</f>
        <v>Bobot Peralta</v>
      </c>
      <c r="I508" s="13" t="str">
        <f t="array" ref="I508">INDEX(manifest_11Sep!$A$1:$V$3202,MATCH($B508,manifest_11Sep!$B$1:$B$3202,0),MATCH(A.Arr9sepList!I$1,manifest_11Sep!$A$1:$V$1,0))</f>
        <v>Air Premia</v>
      </c>
      <c r="J508" s="13" t="str">
        <f t="array" ref="J508">INDEX(manifest_11Sep!$A$1:$V$3202,MATCH($B508,manifest_11Sep!$B$1:$B$3202,0),MATCH(A.Arr9sepList!J$1,manifest_11Sep!$A$1:$V$1,0))</f>
        <v>YP 102</v>
      </c>
      <c r="K508" s="13" t="str">
        <f t="array" ref="K508">INDEX(manifest_11Sep!$A$1:$V$3202,MATCH($B508,manifest_11Sep!$B$1:$B$3202,0),MATCH(A.Arr9sepList!K$1,manifest_11Sep!$A$1:$V$1,0))</f>
        <v>13-thg 9-25</v>
      </c>
      <c r="L508" s="14">
        <f t="array" ref="L508">INDEX(manifest_11Sep!$A$1:$V$3202,MATCH($B508,manifest_11Sep!$B$1:$B$3202,0),MATCH(A.Arr9sepList!L$1,manifest_11Sep!$A$1:$V$1,0))</f>
        <v>0.65625</v>
      </c>
      <c r="M508" s="13" t="str">
        <f t="array" ref="M508">INDEX(manifest_11Sep!$A$1:$V$3202,MATCH($B508,manifest_11Sep!$B$1:$B$3202,0),MATCH(A.Arr9sepList!M$1,manifest_11Sep!$A$1:$V$1,0))</f>
        <v>ICN-T1</v>
      </c>
      <c r="N508" s="13" t="str">
        <f t="array" ref="N508">INDEX(manifest_11Sep!$A$1:$V$3202,MATCH($B508,manifest_11Sep!$B$1:$B$3202,0),MATCH(A.Arr9sepList!N$1,manifest_11Sep!$A$1:$V$1,0))</f>
        <v>THE PLAZA</v>
      </c>
      <c r="O508" s="15"/>
      <c r="P508" s="20"/>
      <c r="Q508" s="16">
        <v>70140224</v>
      </c>
      <c r="R508" s="16" t="s">
        <v>43</v>
      </c>
      <c r="S508" s="13">
        <f t="array" ref="S508">INDEX(manifest_11Sep!$A$1:$V$3202,MATCH($B508,manifest_11Sep!$B$1:$B$3202,0),MATCH(A.Arr9sepList!S$1,manifest_11Sep!$A$1:$V$1,0))</f>
        <v>0</v>
      </c>
    </row>
    <row r="509" spans="1:19" ht="15.75" customHeight="1">
      <c r="A509" s="13" t="str">
        <f t="array" ref="A509">INDEX(manifest_11Sep!$A$1:$V$3202,MATCH($B509,manifest_11Sep!$B$1:$B$3202,0),MATCH(A.Arr9sepList!A$1,manifest_11Sep!$A$1:$V$1,0))</f>
        <v>A</v>
      </c>
      <c r="B509" s="13" t="s">
        <v>1739</v>
      </c>
      <c r="C509" s="13" t="str">
        <f t="array" ref="C509">INDEX(manifest_11Sep!$A$1:$V$3202,MATCH($B509,manifest_11Sep!$B$1:$B$3202,0),MATCH(A.Arr9sepList!C$1,manifest_11Sep!$A$1:$V$1,0))</f>
        <v>CLNSHYK823P</v>
      </c>
      <c r="D509" s="13" t="str">
        <f t="array" ref="D509">INDEX(manifest_11Sep!$A$1:$V$3202,MATCH($B509,manifest_11Sep!$B$1:$B$3202,0),MATCH(A.Arr9sepList!D$1,manifest_11Sep!$A$1:$V$1,0))</f>
        <v>Female</v>
      </c>
      <c r="E509" s="13" t="str">
        <f t="array" ref="E509">INDEX(manifest_11Sep!$A$1:$V$3202,MATCH($B509,manifest_11Sep!$B$1:$B$3202,0),MATCH(A.Arr9sepList!E$1,manifest_11Sep!$A$1:$V$1,0))</f>
        <v>Nadia Michelle</v>
      </c>
      <c r="F509" s="13" t="str">
        <f t="array" ref="F509">INDEX(manifest_11Sep!$A$1:$V$3202,MATCH($B509,manifest_11Sep!$B$1:$B$3202,0),MATCH(A.Arr9sepList!F$1,manifest_11Sep!$A$1:$V$1,0))</f>
        <v>Jones</v>
      </c>
      <c r="G509" s="13">
        <f t="array" ref="G509">INDEX(manifest_11Sep!$A$1:$V$3202,MATCH($B509,manifest_11Sep!$B$1:$B$3202,0),MATCH(A.Arr9sepList!G$1,manifest_11Sep!$A$1:$V$1,0))</f>
        <v>26</v>
      </c>
      <c r="H509" s="13" t="str">
        <f t="array" ref="H509">INDEX(manifest_11Sep!$A$1:$V$3202,MATCH($B509,manifest_11Sep!$B$1:$B$3202,0),MATCH(A.Arr9sepList!H$1,manifest_11Sep!$A$1:$V$1,0))</f>
        <v>Bobot Peralta</v>
      </c>
      <c r="I509" s="13" t="str">
        <f t="array" ref="I509">INDEX(manifest_11Sep!$A$1:$V$3202,MATCH($B509,manifest_11Sep!$B$1:$B$3202,0),MATCH(A.Arr9sepList!I$1,manifest_11Sep!$A$1:$V$1,0))</f>
        <v>Air Premia</v>
      </c>
      <c r="J509" s="13" t="str">
        <f t="array" ref="J509">INDEX(manifest_11Sep!$A$1:$V$3202,MATCH($B509,manifest_11Sep!$B$1:$B$3202,0),MATCH(A.Arr9sepList!J$1,manifest_11Sep!$A$1:$V$1,0))</f>
        <v>YP 102</v>
      </c>
      <c r="K509" s="13" t="str">
        <f t="array" ref="K509">INDEX(manifest_11Sep!$A$1:$V$3202,MATCH($B509,manifest_11Sep!$B$1:$B$3202,0),MATCH(A.Arr9sepList!K$1,manifest_11Sep!$A$1:$V$1,0))</f>
        <v>13-thg 9-25</v>
      </c>
      <c r="L509" s="14">
        <f t="array" ref="L509">INDEX(manifest_11Sep!$A$1:$V$3202,MATCH($B509,manifest_11Sep!$B$1:$B$3202,0),MATCH(A.Arr9sepList!L$1,manifest_11Sep!$A$1:$V$1,0))</f>
        <v>0.65625</v>
      </c>
      <c r="M509" s="13" t="str">
        <f t="array" ref="M509">INDEX(manifest_11Sep!$A$1:$V$3202,MATCH($B509,manifest_11Sep!$B$1:$B$3202,0),MATCH(A.Arr9sepList!M$1,manifest_11Sep!$A$1:$V$1,0))</f>
        <v>ICN-T1</v>
      </c>
      <c r="N509" s="13" t="str">
        <f t="array" ref="N509">INDEX(manifest_11Sep!$A$1:$V$3202,MATCH($B509,manifest_11Sep!$B$1:$B$3202,0),MATCH(A.Arr9sepList!N$1,manifest_11Sep!$A$1:$V$1,0))</f>
        <v>THE PLAZA</v>
      </c>
      <c r="O509" s="15"/>
      <c r="P509" s="20"/>
      <c r="Q509" s="16">
        <v>70273395</v>
      </c>
      <c r="R509" s="16" t="s">
        <v>61</v>
      </c>
      <c r="S509" s="13">
        <f t="array" ref="S509">INDEX(manifest_11Sep!$A$1:$V$3202,MATCH($B509,manifest_11Sep!$B$1:$B$3202,0),MATCH(A.Arr9sepList!S$1,manifest_11Sep!$A$1:$V$1,0))</f>
        <v>0</v>
      </c>
    </row>
    <row r="510" spans="1:19" ht="15.75" customHeight="1">
      <c r="A510" s="13" t="str">
        <f t="array" ref="A510">INDEX(manifest_11Sep!$A$1:$V$3202,MATCH($B510,manifest_11Sep!$B$1:$B$3202,0),MATCH(A.Arr9sepList!A$1,manifest_11Sep!$A$1:$V$1,0))</f>
        <v>A</v>
      </c>
      <c r="B510" s="13" t="s">
        <v>1742</v>
      </c>
      <c r="C510" s="13" t="str">
        <f t="array" ref="C510">INDEX(manifest_11Sep!$A$1:$V$3202,MATCH($B510,manifest_11Sep!$B$1:$B$3202,0),MATCH(A.Arr9sepList!C$1,manifest_11Sep!$A$1:$V$1,0))</f>
        <v>CLNSHYK823P</v>
      </c>
      <c r="D510" s="13" t="str">
        <f t="array" ref="D510">INDEX(manifest_11Sep!$A$1:$V$3202,MATCH($B510,manifest_11Sep!$B$1:$B$3202,0),MATCH(A.Arr9sepList!D$1,manifest_11Sep!$A$1:$V$1,0))</f>
        <v>Female</v>
      </c>
      <c r="E510" s="13" t="str">
        <f t="array" ref="E510">INDEX(manifest_11Sep!$A$1:$V$3202,MATCH($B510,manifest_11Sep!$B$1:$B$3202,0),MATCH(A.Arr9sepList!E$1,manifest_11Sep!$A$1:$V$1,0))</f>
        <v>Sasha Dominique</v>
      </c>
      <c r="F510" s="13" t="str">
        <f t="array" ref="F510">INDEX(manifest_11Sep!$A$1:$V$3202,MATCH($B510,manifest_11Sep!$B$1:$B$3202,0),MATCH(A.Arr9sepList!F$1,manifest_11Sep!$A$1:$V$1,0))</f>
        <v>Jones</v>
      </c>
      <c r="G510" s="13">
        <f t="array" ref="G510">INDEX(manifest_11Sep!$A$1:$V$3202,MATCH($B510,manifest_11Sep!$B$1:$B$3202,0),MATCH(A.Arr9sepList!G$1,manifest_11Sep!$A$1:$V$1,0))</f>
        <v>25</v>
      </c>
      <c r="H510" s="13" t="str">
        <f t="array" ref="H510">INDEX(manifest_11Sep!$A$1:$V$3202,MATCH($B510,manifest_11Sep!$B$1:$B$3202,0),MATCH(A.Arr9sepList!H$1,manifest_11Sep!$A$1:$V$1,0))</f>
        <v>Bobot Peralta</v>
      </c>
      <c r="I510" s="13" t="str">
        <f t="array" ref="I510">INDEX(manifest_11Sep!$A$1:$V$3202,MATCH($B510,manifest_11Sep!$B$1:$B$3202,0),MATCH(A.Arr9sepList!I$1,manifest_11Sep!$A$1:$V$1,0))</f>
        <v>Air Premia</v>
      </c>
      <c r="J510" s="13" t="str">
        <f t="array" ref="J510">INDEX(manifest_11Sep!$A$1:$V$3202,MATCH($B510,manifest_11Sep!$B$1:$B$3202,0),MATCH(A.Arr9sepList!J$1,manifest_11Sep!$A$1:$V$1,0))</f>
        <v>YP 102</v>
      </c>
      <c r="K510" s="13" t="str">
        <f t="array" ref="K510">INDEX(manifest_11Sep!$A$1:$V$3202,MATCH($B510,manifest_11Sep!$B$1:$B$3202,0),MATCH(A.Arr9sepList!K$1,manifest_11Sep!$A$1:$V$1,0))</f>
        <v>13-thg 9-25</v>
      </c>
      <c r="L510" s="14">
        <f t="array" ref="L510">INDEX(manifest_11Sep!$A$1:$V$3202,MATCH($B510,manifest_11Sep!$B$1:$B$3202,0),MATCH(A.Arr9sepList!L$1,manifest_11Sep!$A$1:$V$1,0))</f>
        <v>0.65625</v>
      </c>
      <c r="M510" s="13" t="str">
        <f t="array" ref="M510">INDEX(manifest_11Sep!$A$1:$V$3202,MATCH($B510,manifest_11Sep!$B$1:$B$3202,0),MATCH(A.Arr9sepList!M$1,manifest_11Sep!$A$1:$V$1,0))</f>
        <v>ICN-T1</v>
      </c>
      <c r="N510" s="13" t="str">
        <f t="array" ref="N510">INDEX(manifest_11Sep!$A$1:$V$3202,MATCH($B510,manifest_11Sep!$B$1:$B$3202,0),MATCH(A.Arr9sepList!N$1,manifest_11Sep!$A$1:$V$1,0))</f>
        <v>THE PLAZA</v>
      </c>
      <c r="O510" s="15"/>
      <c r="P510" s="20"/>
      <c r="Q510" s="16">
        <v>70273395</v>
      </c>
      <c r="R510" s="16" t="s">
        <v>61</v>
      </c>
      <c r="S510" s="13">
        <f t="array" ref="S510">INDEX(manifest_11Sep!$A$1:$V$3202,MATCH($B510,manifest_11Sep!$B$1:$B$3202,0),MATCH(A.Arr9sepList!S$1,manifest_11Sep!$A$1:$V$1,0))</f>
        <v>0</v>
      </c>
    </row>
    <row r="511" spans="1:19" ht="15.75" customHeight="1">
      <c r="A511" s="13" t="str">
        <f t="array" ref="A511">INDEX(manifest_11Sep!$A$1:$V$3202,MATCH($B511,manifest_11Sep!$B$1:$B$3202,0),MATCH(A.Arr9sepList!A$1,manifest_11Sep!$A$1:$V$1,0))</f>
        <v>A</v>
      </c>
      <c r="B511" s="3" t="s">
        <v>4617</v>
      </c>
      <c r="C511" s="13" t="str">
        <f t="array" ref="C511">INDEX(manifest_11Sep!$A$1:$V$3202,MATCH($B511,manifest_11Sep!$B$1:$B$3202,0),MATCH(A.Arr9sepList!C$1,manifest_11Sep!$A$1:$V$1,0))</f>
        <v>LCNB2KHZJL3</v>
      </c>
      <c r="D511" s="13" t="str">
        <f t="array" ref="D511">INDEX(manifest_11Sep!$A$1:$V$3202,MATCH($B511,manifest_11Sep!$B$1:$B$3202,0),MATCH(A.Arr9sepList!D$1,manifest_11Sep!$A$1:$V$1,0))</f>
        <v>Female</v>
      </c>
      <c r="E511" s="13" t="str">
        <f t="array" ref="E511">INDEX(manifest_11Sep!$A$1:$V$3202,MATCH($B511,manifest_11Sep!$B$1:$B$3202,0),MATCH(A.Arr9sepList!E$1,manifest_11Sep!$A$1:$V$1,0))</f>
        <v>Yautenzi Navarro</v>
      </c>
      <c r="F511" s="13" t="str">
        <f t="array" ref="F511">INDEX(manifest_11Sep!$A$1:$V$3202,MATCH($B511,manifest_11Sep!$B$1:$B$3202,0),MATCH(A.Arr9sepList!F$1,manifest_11Sep!$A$1:$V$1,0))</f>
        <v>Castro</v>
      </c>
      <c r="G511" s="13">
        <f t="array" ref="G511">INDEX(manifest_11Sep!$A$1:$V$3202,MATCH($B511,manifest_11Sep!$B$1:$B$3202,0),MATCH(A.Arr9sepList!G$1,manifest_11Sep!$A$1:$V$1,0))</f>
        <v>48</v>
      </c>
      <c r="H511" s="13" t="str">
        <f t="array" ref="H511">INDEX(manifest_11Sep!$A$1:$V$3202,MATCH($B511,manifest_11Sep!$B$1:$B$3202,0),MATCH(A.Arr9sepList!H$1,manifest_11Sep!$A$1:$V$1,0))</f>
        <v>Yvonne Tran</v>
      </c>
      <c r="I511" s="13" t="str">
        <f t="array" ref="I511">INDEX(manifest_11Sep!$A$1:$V$3202,MATCH($B511,manifest_11Sep!$B$1:$B$3202,0),MATCH(A.Arr9sepList!I$1,manifest_11Sep!$A$1:$V$1,0))</f>
        <v>Air Premia</v>
      </c>
      <c r="J511" s="13" t="str">
        <f t="array" ref="J511">INDEX(manifest_11Sep!$A$1:$V$3202,MATCH($B511,manifest_11Sep!$B$1:$B$3202,0),MATCH(A.Arr9sepList!J$1,manifest_11Sep!$A$1:$V$1,0))</f>
        <v>YP 102</v>
      </c>
      <c r="K511" s="13" t="str">
        <f t="array" ref="K511">INDEX(manifest_11Sep!$A$1:$V$3202,MATCH($B511,manifest_11Sep!$B$1:$B$3202,0),MATCH(A.Arr9sepList!K$1,manifest_11Sep!$A$1:$V$1,0))</f>
        <v>13-thg 9-25</v>
      </c>
      <c r="L511" s="14">
        <f t="array" ref="L511">INDEX(manifest_11Sep!$A$1:$V$3202,MATCH($B511,manifest_11Sep!$B$1:$B$3202,0),MATCH(A.Arr9sepList!L$1,manifest_11Sep!$A$1:$V$1,0))</f>
        <v>0.65625</v>
      </c>
      <c r="M511" s="13" t="str">
        <f t="array" ref="M511">INDEX(manifest_11Sep!$A$1:$V$3202,MATCH($B511,manifest_11Sep!$B$1:$B$3202,0),MATCH(A.Arr9sepList!M$1,manifest_11Sep!$A$1:$V$1,0))</f>
        <v>ICN-T1</v>
      </c>
      <c r="N511" s="13" t="str">
        <f t="array" ref="N511">INDEX(manifest_11Sep!$A$1:$V$3202,MATCH($B511,manifest_11Sep!$B$1:$B$3202,0),MATCH(A.Arr9sepList!N$1,manifest_11Sep!$A$1:$V$1,0))</f>
        <v>THE PLAZA</v>
      </c>
      <c r="O511" s="15"/>
      <c r="P511" s="13"/>
      <c r="Q511" s="16">
        <v>70491599</v>
      </c>
      <c r="R511" s="16" t="s">
        <v>61</v>
      </c>
      <c r="S511" s="13" t="str">
        <f t="array" ref="S511">INDEX(manifest_11Sep!$A$1:$V$3202,MATCH($B511,manifest_11Sep!$B$1:$B$3202,0),MATCH(A.Arr9sepList!S$1,manifest_11Sep!$A$1:$V$1,0))</f>
        <v>depart 21Sep from Tokyo</v>
      </c>
    </row>
    <row r="512" spans="1:19" ht="15.75" customHeight="1">
      <c r="A512" s="13" t="str">
        <f t="array" ref="A512">INDEX(manifest_11Sep!$A$1:$V$3202,MATCH($B512,manifest_11Sep!$B$1:$B$3202,0),MATCH(A.Arr9sepList!A$1,manifest_11Sep!$A$1:$V$1,0))</f>
        <v>A</v>
      </c>
      <c r="B512" s="13" t="s">
        <v>186</v>
      </c>
      <c r="C512" s="13" t="str">
        <f t="array" ref="C512">INDEX(manifest_11Sep!$A$1:$V$3202,MATCH($B512,manifest_11Sep!$B$1:$B$3202,0),MATCH(A.Arr9sepList!C$1,manifest_11Sep!$A$1:$V$1,0))</f>
        <v>JQNQMVF25YP</v>
      </c>
      <c r="D512" s="13" t="str">
        <f t="array" ref="D512">INDEX(manifest_11Sep!$A$1:$V$3202,MATCH($B512,manifest_11Sep!$B$1:$B$3202,0),MATCH(A.Arr9sepList!D$1,manifest_11Sep!$A$1:$V$1,0))</f>
        <v>Male</v>
      </c>
      <c r="E512" s="13" t="str">
        <f t="array" ref="E512">INDEX(manifest_11Sep!$A$1:$V$3202,MATCH($B512,manifest_11Sep!$B$1:$B$3202,0),MATCH(A.Arr9sepList!E$1,manifest_11Sep!$A$1:$V$1,0))</f>
        <v>Alexis</v>
      </c>
      <c r="F512" s="13" t="str">
        <f t="array" ref="F512">INDEX(manifest_11Sep!$A$1:$V$3202,MATCH($B512,manifest_11Sep!$B$1:$B$3202,0),MATCH(A.Arr9sepList!F$1,manifest_11Sep!$A$1:$V$1,0))</f>
        <v>Camacho Sibrian</v>
      </c>
      <c r="G512" s="13">
        <f t="array" ref="G512">INDEX(manifest_11Sep!$A$1:$V$3202,MATCH($B512,manifest_11Sep!$B$1:$B$3202,0),MATCH(A.Arr9sepList!G$1,manifest_11Sep!$A$1:$V$1,0))</f>
        <v>23</v>
      </c>
      <c r="H512" s="13" t="str">
        <f t="array" ref="H512">INDEX(manifest_11Sep!$A$1:$V$3202,MATCH($B512,manifest_11Sep!$B$1:$B$3202,0),MATCH(A.Arr9sepList!H$1,manifest_11Sep!$A$1:$V$1,0))</f>
        <v>Alicia Nguyen 1</v>
      </c>
      <c r="I512" s="13" t="str">
        <f t="array" ref="I512">INDEX(manifest_11Sep!$A$1:$V$3202,MATCH($B512,manifest_11Sep!$B$1:$B$3202,0),MATCH(A.Arr9sepList!I$1,manifest_11Sep!$A$1:$V$1,0))</f>
        <v>Asiana Airlines</v>
      </c>
      <c r="J512" s="13" t="str">
        <f t="array" ref="J512">INDEX(manifest_11Sep!$A$1:$V$3202,MATCH($B512,manifest_11Sep!$B$1:$B$3202,0),MATCH(A.Arr9sepList!J$1,manifest_11Sep!$A$1:$V$1,0))</f>
        <v>OZ 101</v>
      </c>
      <c r="K512" s="13" t="str">
        <f t="array" ref="K512">INDEX(manifest_11Sep!$A$1:$V$3202,MATCH($B512,manifest_11Sep!$B$1:$B$3202,0),MATCH(A.Arr9sepList!K$1,manifest_11Sep!$A$1:$V$1,0))</f>
        <v>13-thg 9-25</v>
      </c>
      <c r="L512" s="14">
        <f t="array" ref="L512">INDEX(manifest_11Sep!$A$1:$V$3202,MATCH($B512,manifest_11Sep!$B$1:$B$3202,0),MATCH(A.Arr9sepList!L$1,manifest_11Sep!$A$1:$V$1,0))</f>
        <v>0.65972222222222221</v>
      </c>
      <c r="M512" s="13" t="str">
        <f t="array" ref="M512">INDEX(manifest_11Sep!$A$1:$V$3202,MATCH($B512,manifest_11Sep!$B$1:$B$3202,0),MATCH(A.Arr9sepList!M$1,manifest_11Sep!$A$1:$V$1,0))</f>
        <v>ICN-T1</v>
      </c>
      <c r="N512" s="13" t="str">
        <f t="array" ref="N512">INDEX(manifest_11Sep!$A$1:$V$3202,MATCH($B512,manifest_11Sep!$B$1:$B$3202,0),MATCH(A.Arr9sepList!N$1,manifest_11Sep!$A$1:$V$1,0))</f>
        <v>FAIRMONT</v>
      </c>
      <c r="O512" s="15"/>
      <c r="P512" s="20"/>
      <c r="Q512" s="16">
        <v>462710472</v>
      </c>
      <c r="R512" s="16" t="s">
        <v>61</v>
      </c>
      <c r="S512" s="13">
        <f t="array" ref="S512">INDEX(manifest_11Sep!$A$1:$V$3202,MATCH($B512,manifest_11Sep!$B$1:$B$3202,0),MATCH(A.Arr9sepList!S$1,manifest_11Sep!$A$1:$V$1,0))</f>
        <v>0</v>
      </c>
    </row>
    <row r="513" spans="1:19" ht="15.75" customHeight="1">
      <c r="A513" s="13" t="str">
        <f t="array" ref="A513">INDEX(manifest_11Sep!$A$1:$V$3202,MATCH($B513,manifest_11Sep!$B$1:$B$3202,0),MATCH(A.Arr9sepList!A$1,manifest_11Sep!$A$1:$V$1,0))</f>
        <v>A</v>
      </c>
      <c r="B513" s="13" t="s">
        <v>1936</v>
      </c>
      <c r="C513" s="13" t="str">
        <f t="array" ref="C513">INDEX(manifest_11Sep!$A$1:$V$3202,MATCH($B513,manifest_11Sep!$B$1:$B$3202,0),MATCH(A.Arr9sepList!C$1,manifest_11Sep!$A$1:$V$1,0))</f>
        <v>NMNH9L7MB5B</v>
      </c>
      <c r="D513" s="13" t="str">
        <f t="array" ref="D513">INDEX(manifest_11Sep!$A$1:$V$3202,MATCH($B513,manifest_11Sep!$B$1:$B$3202,0),MATCH(A.Arr9sepList!D$1,manifest_11Sep!$A$1:$V$1,0))</f>
        <v>Male</v>
      </c>
      <c r="E513" s="13" t="str">
        <f t="array" ref="E513">INDEX(manifest_11Sep!$A$1:$V$3202,MATCH($B513,manifest_11Sep!$B$1:$B$3202,0),MATCH(A.Arr9sepList!E$1,manifest_11Sep!$A$1:$V$1,0))</f>
        <v>Donatus</v>
      </c>
      <c r="F513" s="13" t="str">
        <f t="array" ref="F513">INDEX(manifest_11Sep!$A$1:$V$3202,MATCH($B513,manifest_11Sep!$B$1:$B$3202,0),MATCH(A.Arr9sepList!F$1,manifest_11Sep!$A$1:$V$1,0))</f>
        <v>Onwuanaegbule</v>
      </c>
      <c r="G513" s="13">
        <f t="array" ref="G513">INDEX(manifest_11Sep!$A$1:$V$3202,MATCH($B513,manifest_11Sep!$B$1:$B$3202,0),MATCH(A.Arr9sepList!G$1,manifest_11Sep!$A$1:$V$1,0))</f>
        <v>66</v>
      </c>
      <c r="H513" s="13" t="str">
        <f t="array" ref="H513">INDEX(manifest_11Sep!$A$1:$V$3202,MATCH($B513,manifest_11Sep!$B$1:$B$3202,0),MATCH(A.Arr9sepList!H$1,manifest_11Sep!$A$1:$V$1,0))</f>
        <v>Donatus Onwuanaegbule</v>
      </c>
      <c r="I513" s="13" t="str">
        <f t="array" ref="I513">INDEX(manifest_11Sep!$A$1:$V$3202,MATCH($B513,manifest_11Sep!$B$1:$B$3202,0),MATCH(A.Arr9sepList!I$1,manifest_11Sep!$A$1:$V$1,0))</f>
        <v>Asiana Airlines</v>
      </c>
      <c r="J513" s="13" t="str">
        <f t="array" ref="J513">INDEX(manifest_11Sep!$A$1:$V$3202,MATCH($B513,manifest_11Sep!$B$1:$B$3202,0),MATCH(A.Arr9sepList!J$1,manifest_11Sep!$A$1:$V$1,0))</f>
        <v>OZ 101</v>
      </c>
      <c r="K513" s="13" t="str">
        <f t="array" ref="K513">INDEX(manifest_11Sep!$A$1:$V$3202,MATCH($B513,manifest_11Sep!$B$1:$B$3202,0),MATCH(A.Arr9sepList!K$1,manifest_11Sep!$A$1:$V$1,0))</f>
        <v>13-thg 9-25</v>
      </c>
      <c r="L513" s="14">
        <f t="array" ref="L513">INDEX(manifest_11Sep!$A$1:$V$3202,MATCH($B513,manifest_11Sep!$B$1:$B$3202,0),MATCH(A.Arr9sepList!L$1,manifest_11Sep!$A$1:$V$1,0))</f>
        <v>0.65972222222222221</v>
      </c>
      <c r="M513" s="13" t="str">
        <f t="array" ref="M513">INDEX(manifest_11Sep!$A$1:$V$3202,MATCH($B513,manifest_11Sep!$B$1:$B$3202,0),MATCH(A.Arr9sepList!M$1,manifest_11Sep!$A$1:$V$1,0))</f>
        <v>ICN-T1</v>
      </c>
      <c r="N513" s="13" t="str">
        <f t="array" ref="N513">INDEX(manifest_11Sep!$A$1:$V$3202,MATCH($B513,manifest_11Sep!$B$1:$B$3202,0),MATCH(A.Arr9sepList!N$1,manifest_11Sep!$A$1:$V$1,0))</f>
        <v>FAIRMONT</v>
      </c>
      <c r="O513" s="15"/>
      <c r="P513" s="20"/>
      <c r="Q513" s="16">
        <v>462710781</v>
      </c>
      <c r="R513" s="16" t="s">
        <v>43</v>
      </c>
      <c r="S513" s="13">
        <f t="array" ref="S513">INDEX(manifest_11Sep!$A$1:$V$3202,MATCH($B513,manifest_11Sep!$B$1:$B$3202,0),MATCH(A.Arr9sepList!S$1,manifest_11Sep!$A$1:$V$1,0))</f>
        <v>0</v>
      </c>
    </row>
    <row r="514" spans="1:19" ht="15.75" customHeight="1">
      <c r="A514" s="13" t="str">
        <f t="array" ref="A514">INDEX(manifest_11Sep!$A$1:$V$3202,MATCH($B514,manifest_11Sep!$B$1:$B$3202,0),MATCH(A.Arr9sepList!A$1,manifest_11Sep!$A$1:$V$1,0))</f>
        <v>A</v>
      </c>
      <c r="B514" s="13" t="s">
        <v>1939</v>
      </c>
      <c r="C514" s="13" t="str">
        <f t="array" ref="C514">INDEX(manifest_11Sep!$A$1:$V$3202,MATCH($B514,manifest_11Sep!$B$1:$B$3202,0),MATCH(A.Arr9sepList!C$1,manifest_11Sep!$A$1:$V$1,0))</f>
        <v>NMNH9L7MB5B</v>
      </c>
      <c r="D514" s="13" t="str">
        <f t="array" ref="D514">INDEX(manifest_11Sep!$A$1:$V$3202,MATCH($B514,manifest_11Sep!$B$1:$B$3202,0),MATCH(A.Arr9sepList!D$1,manifest_11Sep!$A$1:$V$1,0))</f>
        <v>Female</v>
      </c>
      <c r="E514" s="13" t="str">
        <f t="array" ref="E514">INDEX(manifest_11Sep!$A$1:$V$3202,MATCH($B514,manifest_11Sep!$B$1:$B$3202,0),MATCH(A.Arr9sepList!E$1,manifest_11Sep!$A$1:$V$1,0))</f>
        <v>Appolonia Nnediogo</v>
      </c>
      <c r="F514" s="13" t="str">
        <f t="array" ref="F514">INDEX(manifest_11Sep!$A$1:$V$3202,MATCH($B514,manifest_11Sep!$B$1:$B$3202,0),MATCH(A.Arr9sepList!F$1,manifest_11Sep!$A$1:$V$1,0))</f>
        <v>Onwuanaegbule</v>
      </c>
      <c r="G514" s="13">
        <f t="array" ref="G514">INDEX(manifest_11Sep!$A$1:$V$3202,MATCH($B514,manifest_11Sep!$B$1:$B$3202,0),MATCH(A.Arr9sepList!G$1,manifest_11Sep!$A$1:$V$1,0))</f>
        <v>61</v>
      </c>
      <c r="H514" s="13" t="str">
        <f t="array" ref="H514">INDEX(manifest_11Sep!$A$1:$V$3202,MATCH($B514,manifest_11Sep!$B$1:$B$3202,0),MATCH(A.Arr9sepList!H$1,manifest_11Sep!$A$1:$V$1,0))</f>
        <v>Donatus Onwuanaegbule</v>
      </c>
      <c r="I514" s="13" t="str">
        <f t="array" ref="I514">INDEX(manifest_11Sep!$A$1:$V$3202,MATCH($B514,manifest_11Sep!$B$1:$B$3202,0),MATCH(A.Arr9sepList!I$1,manifest_11Sep!$A$1:$V$1,0))</f>
        <v>Asiana Airlines</v>
      </c>
      <c r="J514" s="13" t="str">
        <f t="array" ref="J514">INDEX(manifest_11Sep!$A$1:$V$3202,MATCH($B514,manifest_11Sep!$B$1:$B$3202,0),MATCH(A.Arr9sepList!J$1,manifest_11Sep!$A$1:$V$1,0))</f>
        <v>OZ 101</v>
      </c>
      <c r="K514" s="13" t="str">
        <f t="array" ref="K514">INDEX(manifest_11Sep!$A$1:$V$3202,MATCH($B514,manifest_11Sep!$B$1:$B$3202,0),MATCH(A.Arr9sepList!K$1,manifest_11Sep!$A$1:$V$1,0))</f>
        <v>13-thg 9-25</v>
      </c>
      <c r="L514" s="14">
        <f t="array" ref="L514">INDEX(manifest_11Sep!$A$1:$V$3202,MATCH($B514,manifest_11Sep!$B$1:$B$3202,0),MATCH(A.Arr9sepList!L$1,manifest_11Sep!$A$1:$V$1,0))</f>
        <v>0.65972222222222221</v>
      </c>
      <c r="M514" s="13" t="str">
        <f t="array" ref="M514">INDEX(manifest_11Sep!$A$1:$V$3202,MATCH($B514,manifest_11Sep!$B$1:$B$3202,0),MATCH(A.Arr9sepList!M$1,manifest_11Sep!$A$1:$V$1,0))</f>
        <v>ICN-T1</v>
      </c>
      <c r="N514" s="13" t="str">
        <f t="array" ref="N514">INDEX(manifest_11Sep!$A$1:$V$3202,MATCH($B514,manifest_11Sep!$B$1:$B$3202,0),MATCH(A.Arr9sepList!N$1,manifest_11Sep!$A$1:$V$1,0))</f>
        <v>FAIRMONT</v>
      </c>
      <c r="O514" s="15"/>
      <c r="P514" s="20"/>
      <c r="Q514" s="16">
        <v>462710781</v>
      </c>
      <c r="R514" s="16" t="s">
        <v>43</v>
      </c>
      <c r="S514" s="13">
        <f t="array" ref="S514">INDEX(manifest_11Sep!$A$1:$V$3202,MATCH($B514,manifest_11Sep!$B$1:$B$3202,0),MATCH(A.Arr9sepList!S$1,manifest_11Sep!$A$1:$V$1,0))</f>
        <v>0</v>
      </c>
    </row>
    <row r="515" spans="1:19" ht="15.75" customHeight="1">
      <c r="A515" s="13" t="str">
        <f t="array" ref="A515">INDEX(manifest_11Sep!$A$1:$V$3202,MATCH($B515,manifest_11Sep!$B$1:$B$3202,0),MATCH(A.Arr9sepList!A$1,manifest_11Sep!$A$1:$V$1,0))</f>
        <v>A</v>
      </c>
      <c r="B515" s="13" t="s">
        <v>3502</v>
      </c>
      <c r="C515" s="13" t="str">
        <f t="array" ref="C515">INDEX(manifest_11Sep!$A$1:$V$3202,MATCH($B515,manifest_11Sep!$B$1:$B$3202,0),MATCH(A.Arr9sepList!C$1,manifest_11Sep!$A$1:$V$1,0))</f>
        <v>6GNDM47KZH7</v>
      </c>
      <c r="D515" s="13" t="str">
        <f t="array" ref="D515">INDEX(manifest_11Sep!$A$1:$V$3202,MATCH($B515,manifest_11Sep!$B$1:$B$3202,0),MATCH(A.Arr9sepList!D$1,manifest_11Sep!$A$1:$V$1,0))</f>
        <v>Female</v>
      </c>
      <c r="E515" s="13" t="str">
        <f t="array" ref="E515">INDEX(manifest_11Sep!$A$1:$V$3202,MATCH($B515,manifest_11Sep!$B$1:$B$3202,0),MATCH(A.Arr9sepList!E$1,manifest_11Sep!$A$1:$V$1,0))</f>
        <v>Connie Sokhany</v>
      </c>
      <c r="F515" s="13" t="str">
        <f t="array" ref="F515">INDEX(manifest_11Sep!$A$1:$V$3202,MATCH($B515,manifest_11Sep!$B$1:$B$3202,0),MATCH(A.Arr9sepList!F$1,manifest_11Sep!$A$1:$V$1,0))</f>
        <v>Hor</v>
      </c>
      <c r="G515" s="13">
        <f t="array" ref="G515">INDEX(manifest_11Sep!$A$1:$V$3202,MATCH($B515,manifest_11Sep!$B$1:$B$3202,0),MATCH(A.Arr9sepList!G$1,manifest_11Sep!$A$1:$V$1,0))</f>
        <v>43</v>
      </c>
      <c r="H515" s="13" t="str">
        <f t="array" ref="H515">INDEX(manifest_11Sep!$A$1:$V$3202,MATCH($B515,manifest_11Sep!$B$1:$B$3202,0),MATCH(A.Arr9sepList!H$1,manifest_11Sep!$A$1:$V$1,0))</f>
        <v>Michelle Hong</v>
      </c>
      <c r="I515" s="13" t="str">
        <f t="array" ref="I515">INDEX(manifest_11Sep!$A$1:$V$3202,MATCH($B515,manifest_11Sep!$B$1:$B$3202,0),MATCH(A.Arr9sepList!I$1,manifest_11Sep!$A$1:$V$1,0))</f>
        <v>Asiana Airlines</v>
      </c>
      <c r="J515" s="13" t="str">
        <f t="array" ref="J515">INDEX(manifest_11Sep!$A$1:$V$3202,MATCH($B515,manifest_11Sep!$B$1:$B$3202,0),MATCH(A.Arr9sepList!J$1,manifest_11Sep!$A$1:$V$1,0))</f>
        <v>OZ 101</v>
      </c>
      <c r="K515" s="13" t="str">
        <f t="array" ref="K515">INDEX(manifest_11Sep!$A$1:$V$3202,MATCH($B515,manifest_11Sep!$B$1:$B$3202,0),MATCH(A.Arr9sepList!K$1,manifest_11Sep!$A$1:$V$1,0))</f>
        <v>13-thg 9-25</v>
      </c>
      <c r="L515" s="14">
        <f t="array" ref="L515">INDEX(manifest_11Sep!$A$1:$V$3202,MATCH($B515,manifest_11Sep!$B$1:$B$3202,0),MATCH(A.Arr9sepList!L$1,manifest_11Sep!$A$1:$V$1,0))</f>
        <v>0.65972222222222221</v>
      </c>
      <c r="M515" s="13" t="str">
        <f t="array" ref="M515">INDEX(manifest_11Sep!$A$1:$V$3202,MATCH($B515,manifest_11Sep!$B$1:$B$3202,0),MATCH(A.Arr9sepList!M$1,manifest_11Sep!$A$1:$V$1,0))</f>
        <v>ICN-T1</v>
      </c>
      <c r="N515" s="13" t="str">
        <f t="array" ref="N515">INDEX(manifest_11Sep!$A$1:$V$3202,MATCH($B515,manifest_11Sep!$B$1:$B$3202,0),MATCH(A.Arr9sepList!N$1,manifest_11Sep!$A$1:$V$1,0))</f>
        <v>FAIRMONT</v>
      </c>
      <c r="O515" s="15"/>
      <c r="P515" s="20"/>
      <c r="Q515" s="16">
        <v>462710866</v>
      </c>
      <c r="R515" s="16" t="s">
        <v>43</v>
      </c>
      <c r="S515" s="13">
        <f t="array" ref="S515">INDEX(manifest_11Sep!$A$1:$V$3202,MATCH($B515,manifest_11Sep!$B$1:$B$3202,0),MATCH(A.Arr9sepList!S$1,manifest_11Sep!$A$1:$V$1,0))</f>
        <v>0</v>
      </c>
    </row>
    <row r="516" spans="1:19" ht="15.75" customHeight="1">
      <c r="A516" s="13" t="str">
        <f t="array" ref="A516">INDEX(manifest_11Sep!$A$1:$V$3202,MATCH($B516,manifest_11Sep!$B$1:$B$3202,0),MATCH(A.Arr9sepList!A$1,manifest_11Sep!$A$1:$V$1,0))</f>
        <v>A</v>
      </c>
      <c r="B516" s="13" t="s">
        <v>3506</v>
      </c>
      <c r="C516" s="13" t="str">
        <f t="array" ref="C516">INDEX(manifest_11Sep!$A$1:$V$3202,MATCH($B516,manifest_11Sep!$B$1:$B$3202,0),MATCH(A.Arr9sepList!C$1,manifest_11Sep!$A$1:$V$1,0))</f>
        <v>6GNDM47KZH7</v>
      </c>
      <c r="D516" s="13" t="str">
        <f t="array" ref="D516">INDEX(manifest_11Sep!$A$1:$V$3202,MATCH($B516,manifest_11Sep!$B$1:$B$3202,0),MATCH(A.Arr9sepList!D$1,manifest_11Sep!$A$1:$V$1,0))</f>
        <v>Male</v>
      </c>
      <c r="E516" s="13" t="str">
        <f t="array" ref="E516">INDEX(manifest_11Sep!$A$1:$V$3202,MATCH($B516,manifest_11Sep!$B$1:$B$3202,0),MATCH(A.Arr9sepList!E$1,manifest_11Sep!$A$1:$V$1,0))</f>
        <v>Chivon</v>
      </c>
      <c r="F516" s="13" t="str">
        <f t="array" ref="F516">INDEX(manifest_11Sep!$A$1:$V$3202,MATCH($B516,manifest_11Sep!$B$1:$B$3202,0),MATCH(A.Arr9sepList!F$1,manifest_11Sep!$A$1:$V$1,0))</f>
        <v>Ouk</v>
      </c>
      <c r="G516" s="13">
        <f t="array" ref="G516">INDEX(manifest_11Sep!$A$1:$V$3202,MATCH($B516,manifest_11Sep!$B$1:$B$3202,0),MATCH(A.Arr9sepList!G$1,manifest_11Sep!$A$1:$V$1,0))</f>
        <v>44</v>
      </c>
      <c r="H516" s="13" t="str">
        <f t="array" ref="H516">INDEX(manifest_11Sep!$A$1:$V$3202,MATCH($B516,manifest_11Sep!$B$1:$B$3202,0),MATCH(A.Arr9sepList!H$1,manifest_11Sep!$A$1:$V$1,0))</f>
        <v>Michelle Hong</v>
      </c>
      <c r="I516" s="13" t="str">
        <f t="array" ref="I516">INDEX(manifest_11Sep!$A$1:$V$3202,MATCH($B516,manifest_11Sep!$B$1:$B$3202,0),MATCH(A.Arr9sepList!I$1,manifest_11Sep!$A$1:$V$1,0))</f>
        <v>Asiana Airlines</v>
      </c>
      <c r="J516" s="13" t="str">
        <f t="array" ref="J516">INDEX(manifest_11Sep!$A$1:$V$3202,MATCH($B516,manifest_11Sep!$B$1:$B$3202,0),MATCH(A.Arr9sepList!J$1,manifest_11Sep!$A$1:$V$1,0))</f>
        <v>OZ 101</v>
      </c>
      <c r="K516" s="13" t="str">
        <f t="array" ref="K516">INDEX(manifest_11Sep!$A$1:$V$3202,MATCH($B516,manifest_11Sep!$B$1:$B$3202,0),MATCH(A.Arr9sepList!K$1,manifest_11Sep!$A$1:$V$1,0))</f>
        <v>13-thg 9-25</v>
      </c>
      <c r="L516" s="14">
        <f t="array" ref="L516">INDEX(manifest_11Sep!$A$1:$V$3202,MATCH($B516,manifest_11Sep!$B$1:$B$3202,0),MATCH(A.Arr9sepList!L$1,manifest_11Sep!$A$1:$V$1,0))</f>
        <v>0.65972222222222221</v>
      </c>
      <c r="M516" s="13" t="str">
        <f t="array" ref="M516">INDEX(manifest_11Sep!$A$1:$V$3202,MATCH($B516,manifest_11Sep!$B$1:$B$3202,0),MATCH(A.Arr9sepList!M$1,manifest_11Sep!$A$1:$V$1,0))</f>
        <v>ICN-T1</v>
      </c>
      <c r="N516" s="13" t="str">
        <f t="array" ref="N516">INDEX(manifest_11Sep!$A$1:$V$3202,MATCH($B516,manifest_11Sep!$B$1:$B$3202,0),MATCH(A.Arr9sepList!N$1,manifest_11Sep!$A$1:$V$1,0))</f>
        <v>FAIRMONT</v>
      </c>
      <c r="O516" s="15"/>
      <c r="P516" s="20"/>
      <c r="Q516" s="16">
        <v>462710866</v>
      </c>
      <c r="R516" s="16" t="s">
        <v>43</v>
      </c>
      <c r="S516" s="13">
        <f t="array" ref="S516">INDEX(manifest_11Sep!$A$1:$V$3202,MATCH($B516,manifest_11Sep!$B$1:$B$3202,0),MATCH(A.Arr9sepList!S$1,manifest_11Sep!$A$1:$V$1,0))</f>
        <v>0</v>
      </c>
    </row>
    <row r="517" spans="1:19" ht="15.75" customHeight="1">
      <c r="A517" s="13" t="str">
        <f t="array" ref="A517">INDEX(manifest_11Sep!$A$1:$V$3202,MATCH($B517,manifest_11Sep!$B$1:$B$3202,0),MATCH(A.Arr9sepList!A$1,manifest_11Sep!$A$1:$V$1,0))</f>
        <v>A</v>
      </c>
      <c r="B517" s="13" t="s">
        <v>3509</v>
      </c>
      <c r="C517" s="13" t="str">
        <f t="array" ref="C517">INDEX(manifest_11Sep!$A$1:$V$3202,MATCH($B517,manifest_11Sep!$B$1:$B$3202,0),MATCH(A.Arr9sepList!C$1,manifest_11Sep!$A$1:$V$1,0))</f>
        <v>6GNDM47KZH7</v>
      </c>
      <c r="D517" s="13" t="str">
        <f t="array" ref="D517">INDEX(manifest_11Sep!$A$1:$V$3202,MATCH($B517,manifest_11Sep!$B$1:$B$3202,0),MATCH(A.Arr9sepList!D$1,manifest_11Sep!$A$1:$V$1,0))</f>
        <v>Male</v>
      </c>
      <c r="E517" s="13" t="str">
        <f t="array" ref="E517">INDEX(manifest_11Sep!$A$1:$V$3202,MATCH($B517,manifest_11Sep!$B$1:$B$3202,0),MATCH(A.Arr9sepList!E$1,manifest_11Sep!$A$1:$V$1,0))</f>
        <v>Nayden</v>
      </c>
      <c r="F517" s="13" t="str">
        <f t="array" ref="F517">INDEX(manifest_11Sep!$A$1:$V$3202,MATCH($B517,manifest_11Sep!$B$1:$B$3202,0),MATCH(A.Arr9sepList!F$1,manifest_11Sep!$A$1:$V$1,0))</f>
        <v>Hor</v>
      </c>
      <c r="G517" s="13">
        <f t="array" ref="G517">INDEX(manifest_11Sep!$A$1:$V$3202,MATCH($B517,manifest_11Sep!$B$1:$B$3202,0),MATCH(A.Arr9sepList!G$1,manifest_11Sep!$A$1:$V$1,0))</f>
        <v>13</v>
      </c>
      <c r="H517" s="13" t="str">
        <f t="array" ref="H517">INDEX(manifest_11Sep!$A$1:$V$3202,MATCH($B517,manifest_11Sep!$B$1:$B$3202,0),MATCH(A.Arr9sepList!H$1,manifest_11Sep!$A$1:$V$1,0))</f>
        <v>Michelle Hong</v>
      </c>
      <c r="I517" s="13" t="str">
        <f t="array" ref="I517">INDEX(manifest_11Sep!$A$1:$V$3202,MATCH($B517,manifest_11Sep!$B$1:$B$3202,0),MATCH(A.Arr9sepList!I$1,manifest_11Sep!$A$1:$V$1,0))</f>
        <v>Asiana Airlines</v>
      </c>
      <c r="J517" s="13" t="str">
        <f t="array" ref="J517">INDEX(manifest_11Sep!$A$1:$V$3202,MATCH($B517,manifest_11Sep!$B$1:$B$3202,0),MATCH(A.Arr9sepList!J$1,manifest_11Sep!$A$1:$V$1,0))</f>
        <v>OZ 101</v>
      </c>
      <c r="K517" s="13" t="str">
        <f t="array" ref="K517">INDEX(manifest_11Sep!$A$1:$V$3202,MATCH($B517,manifest_11Sep!$B$1:$B$3202,0),MATCH(A.Arr9sepList!K$1,manifest_11Sep!$A$1:$V$1,0))</f>
        <v>13-thg 9-25</v>
      </c>
      <c r="L517" s="14">
        <f t="array" ref="L517">INDEX(manifest_11Sep!$A$1:$V$3202,MATCH($B517,manifest_11Sep!$B$1:$B$3202,0),MATCH(A.Arr9sepList!L$1,manifest_11Sep!$A$1:$V$1,0))</f>
        <v>0.65972222222222221</v>
      </c>
      <c r="M517" s="13" t="str">
        <f t="array" ref="M517">INDEX(manifest_11Sep!$A$1:$V$3202,MATCH($B517,manifest_11Sep!$B$1:$B$3202,0),MATCH(A.Arr9sepList!M$1,manifest_11Sep!$A$1:$V$1,0))</f>
        <v>ICN-T1</v>
      </c>
      <c r="N517" s="13" t="str">
        <f t="array" ref="N517">INDEX(manifest_11Sep!$A$1:$V$3202,MATCH($B517,manifest_11Sep!$B$1:$B$3202,0),MATCH(A.Arr9sepList!N$1,manifest_11Sep!$A$1:$V$1,0))</f>
        <v>FAIRMONT</v>
      </c>
      <c r="O517" s="15"/>
      <c r="P517" s="20"/>
      <c r="Q517" s="16">
        <v>462710867</v>
      </c>
      <c r="R517" s="16" t="s">
        <v>43</v>
      </c>
      <c r="S517" s="13">
        <f t="array" ref="S517">INDEX(manifest_11Sep!$A$1:$V$3202,MATCH($B517,manifest_11Sep!$B$1:$B$3202,0),MATCH(A.Arr9sepList!S$1,manifest_11Sep!$A$1:$V$1,0))</f>
        <v>0</v>
      </c>
    </row>
    <row r="518" spans="1:19" ht="15.75" customHeight="1">
      <c r="A518" s="13" t="str">
        <f t="array" ref="A518">INDEX(manifest_11Sep!$A$1:$V$3202,MATCH($B518,manifest_11Sep!$B$1:$B$3202,0),MATCH(A.Arr9sepList!A$1,manifest_11Sep!$A$1:$V$1,0))</f>
        <v>A</v>
      </c>
      <c r="B518" s="13" t="s">
        <v>3511</v>
      </c>
      <c r="C518" s="13" t="str">
        <f t="array" ref="C518">INDEX(manifest_11Sep!$A$1:$V$3202,MATCH($B518,manifest_11Sep!$B$1:$B$3202,0),MATCH(A.Arr9sepList!C$1,manifest_11Sep!$A$1:$V$1,0))</f>
        <v>6GNDM47KZH7</v>
      </c>
      <c r="D518" s="13" t="str">
        <f t="array" ref="D518">INDEX(manifest_11Sep!$A$1:$V$3202,MATCH($B518,manifest_11Sep!$B$1:$B$3202,0),MATCH(A.Arr9sepList!D$1,manifest_11Sep!$A$1:$V$1,0))</f>
        <v>Female</v>
      </c>
      <c r="E518" s="13" t="str">
        <f t="array" ref="E518">INDEX(manifest_11Sep!$A$1:$V$3202,MATCH($B518,manifest_11Sep!$B$1:$B$3202,0),MATCH(A.Arr9sepList!E$1,manifest_11Sep!$A$1:$V$1,0))</f>
        <v>Natalie Kalliyan</v>
      </c>
      <c r="F518" s="13" t="str">
        <f t="array" ref="F518">INDEX(manifest_11Sep!$A$1:$V$3202,MATCH($B518,manifest_11Sep!$B$1:$B$3202,0),MATCH(A.Arr9sepList!F$1,manifest_11Sep!$A$1:$V$1,0))</f>
        <v>Hor</v>
      </c>
      <c r="G518" s="13">
        <f t="array" ref="G518">INDEX(manifest_11Sep!$A$1:$V$3202,MATCH($B518,manifest_11Sep!$B$1:$B$3202,0),MATCH(A.Arr9sepList!G$1,manifest_11Sep!$A$1:$V$1,0))</f>
        <v>19</v>
      </c>
      <c r="H518" s="13" t="str">
        <f t="array" ref="H518">INDEX(manifest_11Sep!$A$1:$V$3202,MATCH($B518,manifest_11Sep!$B$1:$B$3202,0),MATCH(A.Arr9sepList!H$1,manifest_11Sep!$A$1:$V$1,0))</f>
        <v>Michelle Hong</v>
      </c>
      <c r="I518" s="13" t="str">
        <f t="array" ref="I518">INDEX(manifest_11Sep!$A$1:$V$3202,MATCH($B518,manifest_11Sep!$B$1:$B$3202,0),MATCH(A.Arr9sepList!I$1,manifest_11Sep!$A$1:$V$1,0))</f>
        <v>Asiana Airlines</v>
      </c>
      <c r="J518" s="13" t="str">
        <f t="array" ref="J518">INDEX(manifest_11Sep!$A$1:$V$3202,MATCH($B518,manifest_11Sep!$B$1:$B$3202,0),MATCH(A.Arr9sepList!J$1,manifest_11Sep!$A$1:$V$1,0))</f>
        <v>OZ 101</v>
      </c>
      <c r="K518" s="13" t="str">
        <f t="array" ref="K518">INDEX(manifest_11Sep!$A$1:$V$3202,MATCH($B518,manifest_11Sep!$B$1:$B$3202,0),MATCH(A.Arr9sepList!K$1,manifest_11Sep!$A$1:$V$1,0))</f>
        <v>13-thg 9-25</v>
      </c>
      <c r="L518" s="14">
        <f t="array" ref="L518">INDEX(manifest_11Sep!$A$1:$V$3202,MATCH($B518,manifest_11Sep!$B$1:$B$3202,0),MATCH(A.Arr9sepList!L$1,manifest_11Sep!$A$1:$V$1,0))</f>
        <v>0.65972222222222221</v>
      </c>
      <c r="M518" s="13" t="str">
        <f t="array" ref="M518">INDEX(manifest_11Sep!$A$1:$V$3202,MATCH($B518,manifest_11Sep!$B$1:$B$3202,0),MATCH(A.Arr9sepList!M$1,manifest_11Sep!$A$1:$V$1,0))</f>
        <v>ICN-T1</v>
      </c>
      <c r="N518" s="13" t="str">
        <f t="array" ref="N518">INDEX(manifest_11Sep!$A$1:$V$3202,MATCH($B518,manifest_11Sep!$B$1:$B$3202,0),MATCH(A.Arr9sepList!N$1,manifest_11Sep!$A$1:$V$1,0))</f>
        <v>FAIRMONT</v>
      </c>
      <c r="O518" s="15"/>
      <c r="P518" s="20"/>
      <c r="Q518" s="16">
        <v>462710867</v>
      </c>
      <c r="R518" s="16" t="s">
        <v>43</v>
      </c>
      <c r="S518" s="13">
        <f t="array" ref="S518">INDEX(manifest_11Sep!$A$1:$V$3202,MATCH($B518,manifest_11Sep!$B$1:$B$3202,0),MATCH(A.Arr9sepList!S$1,manifest_11Sep!$A$1:$V$1,0))</f>
        <v>0</v>
      </c>
    </row>
    <row r="519" spans="1:19" ht="15.75" customHeight="1">
      <c r="A519" s="13" t="str">
        <f t="array" ref="A519">INDEX(manifest_11Sep!$A$1:$V$3202,MATCH($B519,manifest_11Sep!$B$1:$B$3202,0),MATCH(A.Arr9sepList!A$1,manifest_11Sep!$A$1:$V$1,0))</f>
        <v>A</v>
      </c>
      <c r="B519" s="13" t="s">
        <v>3515</v>
      </c>
      <c r="C519" s="13" t="str">
        <f t="array" ref="C519">INDEX(manifest_11Sep!$A$1:$V$3202,MATCH($B519,manifest_11Sep!$B$1:$B$3202,0),MATCH(A.Arr9sepList!C$1,manifest_11Sep!$A$1:$V$1,0))</f>
        <v>VWNYPXBMLNP</v>
      </c>
      <c r="D519" s="13" t="str">
        <f t="array" ref="D519">INDEX(manifest_11Sep!$A$1:$V$3202,MATCH($B519,manifest_11Sep!$B$1:$B$3202,0),MATCH(A.Arr9sepList!D$1,manifest_11Sep!$A$1:$V$1,0))</f>
        <v>Female</v>
      </c>
      <c r="E519" s="13" t="str">
        <f t="array" ref="E519">INDEX(manifest_11Sep!$A$1:$V$3202,MATCH($B519,manifest_11Sep!$B$1:$B$3202,0),MATCH(A.Arr9sepList!E$1,manifest_11Sep!$A$1:$V$1,0))</f>
        <v>Noun</v>
      </c>
      <c r="F519" s="13" t="str">
        <f t="array" ref="F519">INDEX(manifest_11Sep!$A$1:$V$3202,MATCH($B519,manifest_11Sep!$B$1:$B$3202,0),MATCH(A.Arr9sepList!F$1,manifest_11Sep!$A$1:$V$1,0))</f>
        <v>Kem</v>
      </c>
      <c r="G519" s="13">
        <f t="array" ref="G519">INDEX(manifest_11Sep!$A$1:$V$3202,MATCH($B519,manifest_11Sep!$B$1:$B$3202,0),MATCH(A.Arr9sepList!G$1,manifest_11Sep!$A$1:$V$1,0))</f>
        <v>59</v>
      </c>
      <c r="H519" s="13" t="str">
        <f t="array" ref="H519">INDEX(manifest_11Sep!$A$1:$V$3202,MATCH($B519,manifest_11Sep!$B$1:$B$3202,0),MATCH(A.Arr9sepList!H$1,manifest_11Sep!$A$1:$V$1,0))</f>
        <v>Michelle Hong</v>
      </c>
      <c r="I519" s="13" t="str">
        <f t="array" ref="I519">INDEX(manifest_11Sep!$A$1:$V$3202,MATCH($B519,manifest_11Sep!$B$1:$B$3202,0),MATCH(A.Arr9sepList!I$1,manifest_11Sep!$A$1:$V$1,0))</f>
        <v>Asiana Airlines</v>
      </c>
      <c r="J519" s="13" t="str">
        <f t="array" ref="J519">INDEX(manifest_11Sep!$A$1:$V$3202,MATCH($B519,manifest_11Sep!$B$1:$B$3202,0),MATCH(A.Arr9sepList!J$1,manifest_11Sep!$A$1:$V$1,0))</f>
        <v>OZ 101</v>
      </c>
      <c r="K519" s="13" t="str">
        <f t="array" ref="K519">INDEX(manifest_11Sep!$A$1:$V$3202,MATCH($B519,manifest_11Sep!$B$1:$B$3202,0),MATCH(A.Arr9sepList!K$1,manifest_11Sep!$A$1:$V$1,0))</f>
        <v>13-thg 9-25</v>
      </c>
      <c r="L519" s="14">
        <f t="array" ref="L519">INDEX(manifest_11Sep!$A$1:$V$3202,MATCH($B519,manifest_11Sep!$B$1:$B$3202,0),MATCH(A.Arr9sepList!L$1,manifest_11Sep!$A$1:$V$1,0))</f>
        <v>0.65972222222222221</v>
      </c>
      <c r="M519" s="13" t="str">
        <f t="array" ref="M519">INDEX(manifest_11Sep!$A$1:$V$3202,MATCH($B519,manifest_11Sep!$B$1:$B$3202,0),MATCH(A.Arr9sepList!M$1,manifest_11Sep!$A$1:$V$1,0))</f>
        <v>ICN-T1</v>
      </c>
      <c r="N519" s="13" t="str">
        <f t="array" ref="N519">INDEX(manifest_11Sep!$A$1:$V$3202,MATCH($B519,manifest_11Sep!$B$1:$B$3202,0),MATCH(A.Arr9sepList!N$1,manifest_11Sep!$A$1:$V$1,0))</f>
        <v>FAIRMONT</v>
      </c>
      <c r="O519" s="15"/>
      <c r="P519" s="20"/>
      <c r="Q519" s="16">
        <v>462710868</v>
      </c>
      <c r="R519" s="16" t="s">
        <v>43</v>
      </c>
      <c r="S519" s="13">
        <f t="array" ref="S519">INDEX(manifest_11Sep!$A$1:$V$3202,MATCH($B519,manifest_11Sep!$B$1:$B$3202,0),MATCH(A.Arr9sepList!S$1,manifest_11Sep!$A$1:$V$1,0))</f>
        <v>0</v>
      </c>
    </row>
    <row r="520" spans="1:19" ht="15.75" customHeight="1">
      <c r="A520" s="13" t="str">
        <f t="array" ref="A520">INDEX(manifest_11Sep!$A$1:$V$3202,MATCH($B520,manifest_11Sep!$B$1:$B$3202,0),MATCH(A.Arr9sepList!A$1,manifest_11Sep!$A$1:$V$1,0))</f>
        <v>A</v>
      </c>
      <c r="B520" s="13" t="s">
        <v>3541</v>
      </c>
      <c r="C520" s="13" t="str">
        <f t="array" ref="C520">INDEX(manifest_11Sep!$A$1:$V$3202,MATCH($B520,manifest_11Sep!$B$1:$B$3202,0),MATCH(A.Arr9sepList!C$1,manifest_11Sep!$A$1:$V$1,0))</f>
        <v>JBNHQ6CZNVD</v>
      </c>
      <c r="D520" s="13" t="str">
        <f t="array" ref="D520">INDEX(manifest_11Sep!$A$1:$V$3202,MATCH($B520,manifest_11Sep!$B$1:$B$3202,0),MATCH(A.Arr9sepList!D$1,manifest_11Sep!$A$1:$V$1,0))</f>
        <v>Female</v>
      </c>
      <c r="E520" s="13" t="str">
        <f t="array" ref="E520">INDEX(manifest_11Sep!$A$1:$V$3202,MATCH($B520,manifest_11Sep!$B$1:$B$3202,0),MATCH(A.Arr9sepList!E$1,manifest_11Sep!$A$1:$V$1,0))</f>
        <v>Naomi</v>
      </c>
      <c r="F520" s="13" t="str">
        <f t="array" ref="F520">INDEX(manifest_11Sep!$A$1:$V$3202,MATCH($B520,manifest_11Sep!$B$1:$B$3202,0),MATCH(A.Arr9sepList!F$1,manifest_11Sep!$A$1:$V$1,0))</f>
        <v>Leap</v>
      </c>
      <c r="G520" s="13">
        <f t="array" ref="G520">INDEX(manifest_11Sep!$A$1:$V$3202,MATCH($B520,manifest_11Sep!$B$1:$B$3202,0),MATCH(A.Arr9sepList!G$1,manifest_11Sep!$A$1:$V$1,0))</f>
        <v>41</v>
      </c>
      <c r="H520" s="13" t="str">
        <f t="array" ref="H520">INDEX(manifest_11Sep!$A$1:$V$3202,MATCH($B520,manifest_11Sep!$B$1:$B$3202,0),MATCH(A.Arr9sepList!H$1,manifest_11Sep!$A$1:$V$1,0))</f>
        <v>Michelle Hong</v>
      </c>
      <c r="I520" s="13" t="str">
        <f t="array" ref="I520">INDEX(manifest_11Sep!$A$1:$V$3202,MATCH($B520,manifest_11Sep!$B$1:$B$3202,0),MATCH(A.Arr9sepList!I$1,manifest_11Sep!$A$1:$V$1,0))</f>
        <v>Asiana Airlines</v>
      </c>
      <c r="J520" s="13" t="str">
        <f t="array" ref="J520">INDEX(manifest_11Sep!$A$1:$V$3202,MATCH($B520,manifest_11Sep!$B$1:$B$3202,0),MATCH(A.Arr9sepList!J$1,manifest_11Sep!$A$1:$V$1,0))</f>
        <v>OZ 101</v>
      </c>
      <c r="K520" s="13" t="str">
        <f t="array" ref="K520">INDEX(manifest_11Sep!$A$1:$V$3202,MATCH($B520,manifest_11Sep!$B$1:$B$3202,0),MATCH(A.Arr9sepList!K$1,manifest_11Sep!$A$1:$V$1,0))</f>
        <v>13-thg 9-25</v>
      </c>
      <c r="L520" s="14">
        <f t="array" ref="L520">INDEX(manifest_11Sep!$A$1:$V$3202,MATCH($B520,manifest_11Sep!$B$1:$B$3202,0),MATCH(A.Arr9sepList!L$1,manifest_11Sep!$A$1:$V$1,0))</f>
        <v>0.65972222222222221</v>
      </c>
      <c r="M520" s="13" t="str">
        <f t="array" ref="M520">INDEX(manifest_11Sep!$A$1:$V$3202,MATCH($B520,manifest_11Sep!$B$1:$B$3202,0),MATCH(A.Arr9sepList!M$1,manifest_11Sep!$A$1:$V$1,0))</f>
        <v>ICN-T1</v>
      </c>
      <c r="N520" s="13" t="str">
        <f t="array" ref="N520">INDEX(manifest_11Sep!$A$1:$V$3202,MATCH($B520,manifest_11Sep!$B$1:$B$3202,0),MATCH(A.Arr9sepList!N$1,manifest_11Sep!$A$1:$V$1,0))</f>
        <v>FAIRMONT</v>
      </c>
      <c r="O520" s="15"/>
      <c r="P520" s="20"/>
      <c r="Q520" s="16">
        <v>462710873</v>
      </c>
      <c r="R520" s="16" t="s">
        <v>43</v>
      </c>
      <c r="S520" s="13">
        <f t="array" ref="S520">INDEX(manifest_11Sep!$A$1:$V$3202,MATCH($B520,manifest_11Sep!$B$1:$B$3202,0),MATCH(A.Arr9sepList!S$1,manifest_11Sep!$A$1:$V$1,0))</f>
        <v>0</v>
      </c>
    </row>
    <row r="521" spans="1:19" ht="15.75" customHeight="1">
      <c r="A521" s="13" t="str">
        <f t="array" ref="A521">INDEX(manifest_11Sep!$A$1:$V$3202,MATCH($B521,manifest_11Sep!$B$1:$B$3202,0),MATCH(A.Arr9sepList!A$1,manifest_11Sep!$A$1:$V$1,0))</f>
        <v>A</v>
      </c>
      <c r="B521" s="13" t="s">
        <v>3543</v>
      </c>
      <c r="C521" s="13" t="str">
        <f t="array" ref="C521">INDEX(manifest_11Sep!$A$1:$V$3202,MATCH($B521,manifest_11Sep!$B$1:$B$3202,0),MATCH(A.Arr9sepList!C$1,manifest_11Sep!$A$1:$V$1,0))</f>
        <v>JBNHQ6CZNVD</v>
      </c>
      <c r="D521" s="13" t="str">
        <f t="array" ref="D521">INDEX(manifest_11Sep!$A$1:$V$3202,MATCH($B521,manifest_11Sep!$B$1:$B$3202,0),MATCH(A.Arr9sepList!D$1,manifest_11Sep!$A$1:$V$1,0))</f>
        <v>Male</v>
      </c>
      <c r="E521" s="13" t="str">
        <f t="array" ref="E521">INDEX(manifest_11Sep!$A$1:$V$3202,MATCH($B521,manifest_11Sep!$B$1:$B$3202,0),MATCH(A.Arr9sepList!E$1,manifest_11Sep!$A$1:$V$1,0))</f>
        <v>Ken</v>
      </c>
      <c r="F521" s="13" t="str">
        <f t="array" ref="F521">INDEX(manifest_11Sep!$A$1:$V$3202,MATCH($B521,manifest_11Sep!$B$1:$B$3202,0),MATCH(A.Arr9sepList!F$1,manifest_11Sep!$A$1:$V$1,0))</f>
        <v>Hau</v>
      </c>
      <c r="G521" s="13">
        <f t="array" ref="G521">INDEX(manifest_11Sep!$A$1:$V$3202,MATCH($B521,manifest_11Sep!$B$1:$B$3202,0),MATCH(A.Arr9sepList!G$1,manifest_11Sep!$A$1:$V$1,0))</f>
        <v>45</v>
      </c>
      <c r="H521" s="13" t="str">
        <f t="array" ref="H521">INDEX(manifest_11Sep!$A$1:$V$3202,MATCH($B521,manifest_11Sep!$B$1:$B$3202,0),MATCH(A.Arr9sepList!H$1,manifest_11Sep!$A$1:$V$1,0))</f>
        <v>Michelle Hong</v>
      </c>
      <c r="I521" s="13" t="str">
        <f t="array" ref="I521">INDEX(manifest_11Sep!$A$1:$V$3202,MATCH($B521,manifest_11Sep!$B$1:$B$3202,0),MATCH(A.Arr9sepList!I$1,manifest_11Sep!$A$1:$V$1,0))</f>
        <v>Asiana Airlines</v>
      </c>
      <c r="J521" s="13" t="str">
        <f t="array" ref="J521">INDEX(manifest_11Sep!$A$1:$V$3202,MATCH($B521,manifest_11Sep!$B$1:$B$3202,0),MATCH(A.Arr9sepList!J$1,manifest_11Sep!$A$1:$V$1,0))</f>
        <v>OZ 101</v>
      </c>
      <c r="K521" s="13" t="str">
        <f t="array" ref="K521">INDEX(manifest_11Sep!$A$1:$V$3202,MATCH($B521,manifest_11Sep!$B$1:$B$3202,0),MATCH(A.Arr9sepList!K$1,manifest_11Sep!$A$1:$V$1,0))</f>
        <v>13-thg 9-25</v>
      </c>
      <c r="L521" s="14">
        <f t="array" ref="L521">INDEX(manifest_11Sep!$A$1:$V$3202,MATCH($B521,manifest_11Sep!$B$1:$B$3202,0),MATCH(A.Arr9sepList!L$1,manifest_11Sep!$A$1:$V$1,0))</f>
        <v>0.65972222222222221</v>
      </c>
      <c r="M521" s="13" t="str">
        <f t="array" ref="M521">INDEX(manifest_11Sep!$A$1:$V$3202,MATCH($B521,manifest_11Sep!$B$1:$B$3202,0),MATCH(A.Arr9sepList!M$1,manifest_11Sep!$A$1:$V$1,0))</f>
        <v>ICN-T1</v>
      </c>
      <c r="N521" s="13" t="str">
        <f t="array" ref="N521">INDEX(manifest_11Sep!$A$1:$V$3202,MATCH($B521,manifest_11Sep!$B$1:$B$3202,0),MATCH(A.Arr9sepList!N$1,manifest_11Sep!$A$1:$V$1,0))</f>
        <v>FAIRMONT</v>
      </c>
      <c r="O521" s="15"/>
      <c r="P521" s="20"/>
      <c r="Q521" s="16">
        <v>462710873</v>
      </c>
      <c r="R521" s="16" t="s">
        <v>43</v>
      </c>
      <c r="S521" s="13">
        <f t="array" ref="S521">INDEX(manifest_11Sep!$A$1:$V$3202,MATCH($B521,manifest_11Sep!$B$1:$B$3202,0),MATCH(A.Arr9sepList!S$1,manifest_11Sep!$A$1:$V$1,0))</f>
        <v>0</v>
      </c>
    </row>
    <row r="522" spans="1:19" ht="15.75" customHeight="1">
      <c r="A522" s="13" t="str">
        <f t="array" ref="A522">INDEX(manifest_11Sep!$A$1:$V$3202,MATCH($B522,manifest_11Sep!$B$1:$B$3202,0),MATCH(A.Arr9sepList!A$1,manifest_11Sep!$A$1:$V$1,0))</f>
        <v>A</v>
      </c>
      <c r="B522" s="13" t="s">
        <v>3546</v>
      </c>
      <c r="C522" s="13" t="str">
        <f t="array" ref="C522">INDEX(manifest_11Sep!$A$1:$V$3202,MATCH($B522,manifest_11Sep!$B$1:$B$3202,0),MATCH(A.Arr9sepList!C$1,manifest_11Sep!$A$1:$V$1,0))</f>
        <v>JBNHQ6CZNVD</v>
      </c>
      <c r="D522" s="13" t="str">
        <f t="array" ref="D522">INDEX(manifest_11Sep!$A$1:$V$3202,MATCH($B522,manifest_11Sep!$B$1:$B$3202,0),MATCH(A.Arr9sepList!D$1,manifest_11Sep!$A$1:$V$1,0))</f>
        <v>Female</v>
      </c>
      <c r="E522" s="13" t="str">
        <f t="array" ref="E522">INDEX(manifest_11Sep!$A$1:$V$3202,MATCH($B522,manifest_11Sep!$B$1:$B$3202,0),MATCH(A.Arr9sepList!E$1,manifest_11Sep!$A$1:$V$1,0))</f>
        <v>Alaina Huiying</v>
      </c>
      <c r="F522" s="13" t="str">
        <f t="array" ref="F522">INDEX(manifest_11Sep!$A$1:$V$3202,MATCH($B522,manifest_11Sep!$B$1:$B$3202,0),MATCH(A.Arr9sepList!F$1,manifest_11Sep!$A$1:$V$1,0))</f>
        <v>Hau</v>
      </c>
      <c r="G522" s="13">
        <f t="array" ref="G522">INDEX(manifest_11Sep!$A$1:$V$3202,MATCH($B522,manifest_11Sep!$B$1:$B$3202,0),MATCH(A.Arr9sepList!G$1,manifest_11Sep!$A$1:$V$1,0))</f>
        <v>16</v>
      </c>
      <c r="H522" s="13" t="str">
        <f t="array" ref="H522">INDEX(manifest_11Sep!$A$1:$V$3202,MATCH($B522,manifest_11Sep!$B$1:$B$3202,0),MATCH(A.Arr9sepList!H$1,manifest_11Sep!$A$1:$V$1,0))</f>
        <v>Michelle Hong</v>
      </c>
      <c r="I522" s="13" t="str">
        <f t="array" ref="I522">INDEX(manifest_11Sep!$A$1:$V$3202,MATCH($B522,manifest_11Sep!$B$1:$B$3202,0),MATCH(A.Arr9sepList!I$1,manifest_11Sep!$A$1:$V$1,0))</f>
        <v>Asiana Airlines</v>
      </c>
      <c r="J522" s="13" t="str">
        <f t="array" ref="J522">INDEX(manifest_11Sep!$A$1:$V$3202,MATCH($B522,manifest_11Sep!$B$1:$B$3202,0),MATCH(A.Arr9sepList!J$1,manifest_11Sep!$A$1:$V$1,0))</f>
        <v>OZ 101</v>
      </c>
      <c r="K522" s="13" t="str">
        <f t="array" ref="K522">INDEX(manifest_11Sep!$A$1:$V$3202,MATCH($B522,manifest_11Sep!$B$1:$B$3202,0),MATCH(A.Arr9sepList!K$1,manifest_11Sep!$A$1:$V$1,0))</f>
        <v>13-thg 9-25</v>
      </c>
      <c r="L522" s="14">
        <f t="array" ref="L522">INDEX(manifest_11Sep!$A$1:$V$3202,MATCH($B522,manifest_11Sep!$B$1:$B$3202,0),MATCH(A.Arr9sepList!L$1,manifest_11Sep!$A$1:$V$1,0))</f>
        <v>0.65972222222222221</v>
      </c>
      <c r="M522" s="13" t="str">
        <f t="array" ref="M522">INDEX(manifest_11Sep!$A$1:$V$3202,MATCH($B522,manifest_11Sep!$B$1:$B$3202,0),MATCH(A.Arr9sepList!M$1,manifest_11Sep!$A$1:$V$1,0))</f>
        <v>ICN-T1</v>
      </c>
      <c r="N522" s="13" t="str">
        <f t="array" ref="N522">INDEX(manifest_11Sep!$A$1:$V$3202,MATCH($B522,manifest_11Sep!$B$1:$B$3202,0),MATCH(A.Arr9sepList!N$1,manifest_11Sep!$A$1:$V$1,0))</f>
        <v>FAIRMONT</v>
      </c>
      <c r="O522" s="15"/>
      <c r="P522" s="20"/>
      <c r="Q522" s="16">
        <v>462710874</v>
      </c>
      <c r="R522" s="16" t="s">
        <v>61</v>
      </c>
      <c r="S522" s="13">
        <f t="array" ref="S522">INDEX(manifest_11Sep!$A$1:$V$3202,MATCH($B522,manifest_11Sep!$B$1:$B$3202,0),MATCH(A.Arr9sepList!S$1,manifest_11Sep!$A$1:$V$1,0))</f>
        <v>0</v>
      </c>
    </row>
    <row r="523" spans="1:19" ht="15.75" customHeight="1">
      <c r="A523" s="13" t="str">
        <f t="array" ref="A523">INDEX(manifest_11Sep!$A$1:$V$3202,MATCH($B523,manifest_11Sep!$B$1:$B$3202,0),MATCH(A.Arr9sepList!A$1,manifest_11Sep!$A$1:$V$1,0))</f>
        <v>A</v>
      </c>
      <c r="B523" s="13" t="s">
        <v>3548</v>
      </c>
      <c r="C523" s="13" t="str">
        <f t="array" ref="C523">INDEX(manifest_11Sep!$A$1:$V$3202,MATCH($B523,manifest_11Sep!$B$1:$B$3202,0),MATCH(A.Arr9sepList!C$1,manifest_11Sep!$A$1:$V$1,0))</f>
        <v>JBNHQ6CZNVD</v>
      </c>
      <c r="D523" s="13" t="str">
        <f t="array" ref="D523">INDEX(manifest_11Sep!$A$1:$V$3202,MATCH($B523,manifest_11Sep!$B$1:$B$3202,0),MATCH(A.Arr9sepList!D$1,manifest_11Sep!$A$1:$V$1,0))</f>
        <v>Female</v>
      </c>
      <c r="E523" s="13" t="str">
        <f t="array" ref="E523">INDEX(manifest_11Sep!$A$1:$V$3202,MATCH($B523,manifest_11Sep!$B$1:$B$3202,0),MATCH(A.Arr9sepList!E$1,manifest_11Sep!$A$1:$V$1,0))</f>
        <v>Bunnarom</v>
      </c>
      <c r="F523" s="13" t="str">
        <f t="array" ref="F523">INDEX(manifest_11Sep!$A$1:$V$3202,MATCH($B523,manifest_11Sep!$B$1:$B$3202,0),MATCH(A.Arr9sepList!F$1,manifest_11Sep!$A$1:$V$1,0))</f>
        <v>Keo</v>
      </c>
      <c r="G523" s="13">
        <f t="array" ref="G523">INDEX(manifest_11Sep!$A$1:$V$3202,MATCH($B523,manifest_11Sep!$B$1:$B$3202,0),MATCH(A.Arr9sepList!G$1,manifest_11Sep!$A$1:$V$1,0))</f>
        <v>39</v>
      </c>
      <c r="H523" s="13" t="str">
        <f t="array" ref="H523">INDEX(manifest_11Sep!$A$1:$V$3202,MATCH($B523,manifest_11Sep!$B$1:$B$3202,0),MATCH(A.Arr9sepList!H$1,manifest_11Sep!$A$1:$V$1,0))</f>
        <v>Michelle Hong</v>
      </c>
      <c r="I523" s="13" t="str">
        <f t="array" ref="I523">INDEX(manifest_11Sep!$A$1:$V$3202,MATCH($B523,manifest_11Sep!$B$1:$B$3202,0),MATCH(A.Arr9sepList!I$1,manifest_11Sep!$A$1:$V$1,0))</f>
        <v>Asiana Airlines</v>
      </c>
      <c r="J523" s="13" t="str">
        <f t="array" ref="J523">INDEX(manifest_11Sep!$A$1:$V$3202,MATCH($B523,manifest_11Sep!$B$1:$B$3202,0),MATCH(A.Arr9sepList!J$1,manifest_11Sep!$A$1:$V$1,0))</f>
        <v>OZ 101</v>
      </c>
      <c r="K523" s="13" t="str">
        <f t="array" ref="K523">INDEX(manifest_11Sep!$A$1:$V$3202,MATCH($B523,manifest_11Sep!$B$1:$B$3202,0),MATCH(A.Arr9sepList!K$1,manifest_11Sep!$A$1:$V$1,0))</f>
        <v>13-thg 9-25</v>
      </c>
      <c r="L523" s="14">
        <f t="array" ref="L523">INDEX(manifest_11Sep!$A$1:$V$3202,MATCH($B523,manifest_11Sep!$B$1:$B$3202,0),MATCH(A.Arr9sepList!L$1,manifest_11Sep!$A$1:$V$1,0))</f>
        <v>0.65972222222222221</v>
      </c>
      <c r="M523" s="13" t="str">
        <f t="array" ref="M523">INDEX(manifest_11Sep!$A$1:$V$3202,MATCH($B523,manifest_11Sep!$B$1:$B$3202,0),MATCH(A.Arr9sepList!M$1,manifest_11Sep!$A$1:$V$1,0))</f>
        <v>ICN-T1</v>
      </c>
      <c r="N523" s="13" t="str">
        <f t="array" ref="N523">INDEX(manifest_11Sep!$A$1:$V$3202,MATCH($B523,manifest_11Sep!$B$1:$B$3202,0),MATCH(A.Arr9sepList!N$1,manifest_11Sep!$A$1:$V$1,0))</f>
        <v>FAIRMONT</v>
      </c>
      <c r="O523" s="15"/>
      <c r="P523" s="20"/>
      <c r="Q523" s="16">
        <v>462710874</v>
      </c>
      <c r="R523" s="16" t="s">
        <v>61</v>
      </c>
      <c r="S523" s="13">
        <f t="array" ref="S523">INDEX(manifest_11Sep!$A$1:$V$3202,MATCH($B523,manifest_11Sep!$B$1:$B$3202,0),MATCH(A.Arr9sepList!S$1,manifest_11Sep!$A$1:$V$1,0))</f>
        <v>0</v>
      </c>
    </row>
    <row r="524" spans="1:19" ht="15.75" customHeight="1">
      <c r="A524" s="13" t="str">
        <f t="array" ref="A524">INDEX(manifest_11Sep!$A$1:$V$3202,MATCH($B524,manifest_11Sep!$B$1:$B$3202,0),MATCH(A.Arr9sepList!A$1,manifest_11Sep!$A$1:$V$1,0))</f>
        <v>A</v>
      </c>
      <c r="B524" s="13" t="s">
        <v>3551</v>
      </c>
      <c r="C524" s="13" t="str">
        <f t="array" ref="C524">INDEX(manifest_11Sep!$A$1:$V$3202,MATCH($B524,manifest_11Sep!$B$1:$B$3202,0),MATCH(A.Arr9sepList!C$1,manifest_11Sep!$A$1:$V$1,0))</f>
        <v>JBNHQ6CZNVD</v>
      </c>
      <c r="D524" s="13" t="str">
        <f t="array" ref="D524">INDEX(manifest_11Sep!$A$1:$V$3202,MATCH($B524,manifest_11Sep!$B$1:$B$3202,0),MATCH(A.Arr9sepList!D$1,manifest_11Sep!$A$1:$V$1,0))</f>
        <v>Male</v>
      </c>
      <c r="E524" s="13" t="str">
        <f t="array" ref="E524">INDEX(manifest_11Sep!$A$1:$V$3202,MATCH($B524,manifest_11Sep!$B$1:$B$3202,0),MATCH(A.Arr9sepList!E$1,manifest_11Sep!$A$1:$V$1,0))</f>
        <v>Daniel</v>
      </c>
      <c r="F524" s="13" t="str">
        <f t="array" ref="F524">INDEX(manifest_11Sep!$A$1:$V$3202,MATCH($B524,manifest_11Sep!$B$1:$B$3202,0),MATCH(A.Arr9sepList!F$1,manifest_11Sep!$A$1:$V$1,0))</f>
        <v>Hau</v>
      </c>
      <c r="G524" s="13">
        <f t="array" ref="G524">INDEX(manifest_11Sep!$A$1:$V$3202,MATCH($B524,manifest_11Sep!$B$1:$B$3202,0),MATCH(A.Arr9sepList!G$1,manifest_11Sep!$A$1:$V$1,0))</f>
        <v>20</v>
      </c>
      <c r="H524" s="13" t="str">
        <f t="array" ref="H524">INDEX(manifest_11Sep!$A$1:$V$3202,MATCH($B524,manifest_11Sep!$B$1:$B$3202,0),MATCH(A.Arr9sepList!H$1,manifest_11Sep!$A$1:$V$1,0))</f>
        <v>Michelle Hong</v>
      </c>
      <c r="I524" s="13" t="str">
        <f t="array" ref="I524">INDEX(manifest_11Sep!$A$1:$V$3202,MATCH($B524,manifest_11Sep!$B$1:$B$3202,0),MATCH(A.Arr9sepList!I$1,manifest_11Sep!$A$1:$V$1,0))</f>
        <v>Asiana Airlines</v>
      </c>
      <c r="J524" s="13" t="str">
        <f t="array" ref="J524">INDEX(manifest_11Sep!$A$1:$V$3202,MATCH($B524,manifest_11Sep!$B$1:$B$3202,0),MATCH(A.Arr9sepList!J$1,manifest_11Sep!$A$1:$V$1,0))</f>
        <v>OZ 101</v>
      </c>
      <c r="K524" s="13" t="str">
        <f t="array" ref="K524">INDEX(manifest_11Sep!$A$1:$V$3202,MATCH($B524,manifest_11Sep!$B$1:$B$3202,0),MATCH(A.Arr9sepList!K$1,manifest_11Sep!$A$1:$V$1,0))</f>
        <v>13-thg 9-25</v>
      </c>
      <c r="L524" s="14">
        <f t="array" ref="L524">INDEX(manifest_11Sep!$A$1:$V$3202,MATCH($B524,manifest_11Sep!$B$1:$B$3202,0),MATCH(A.Arr9sepList!L$1,manifest_11Sep!$A$1:$V$1,0))</f>
        <v>0.65972222222222221</v>
      </c>
      <c r="M524" s="13" t="str">
        <f t="array" ref="M524">INDEX(manifest_11Sep!$A$1:$V$3202,MATCH($B524,manifest_11Sep!$B$1:$B$3202,0),MATCH(A.Arr9sepList!M$1,manifest_11Sep!$A$1:$V$1,0))</f>
        <v>ICN-T1</v>
      </c>
      <c r="N524" s="13" t="str">
        <f t="array" ref="N524">INDEX(manifest_11Sep!$A$1:$V$3202,MATCH($B524,manifest_11Sep!$B$1:$B$3202,0),MATCH(A.Arr9sepList!N$1,manifest_11Sep!$A$1:$V$1,0))</f>
        <v>FAIRMONT</v>
      </c>
      <c r="O524" s="15"/>
      <c r="P524" s="20"/>
      <c r="Q524" s="16">
        <v>462710875</v>
      </c>
      <c r="R524" s="16" t="s">
        <v>61</v>
      </c>
      <c r="S524" s="13">
        <f t="array" ref="S524">INDEX(manifest_11Sep!$A$1:$V$3202,MATCH($B524,manifest_11Sep!$B$1:$B$3202,0),MATCH(A.Arr9sepList!S$1,manifest_11Sep!$A$1:$V$1,0))</f>
        <v>0</v>
      </c>
    </row>
    <row r="525" spans="1:19" ht="15.75" customHeight="1">
      <c r="A525" s="13" t="str">
        <f t="array" ref="A525">INDEX(manifest_11Sep!$A$1:$V$3202,MATCH($B525,manifest_11Sep!$B$1:$B$3202,0),MATCH(A.Arr9sepList!A$1,manifest_11Sep!$A$1:$V$1,0))</f>
        <v>A</v>
      </c>
      <c r="B525" s="13" t="s">
        <v>3552</v>
      </c>
      <c r="C525" s="13" t="str">
        <f t="array" ref="C525">INDEX(manifest_11Sep!$A$1:$V$3202,MATCH($B525,manifest_11Sep!$B$1:$B$3202,0),MATCH(A.Arr9sepList!C$1,manifest_11Sep!$A$1:$V$1,0))</f>
        <v>JBNHQ6CZNVD</v>
      </c>
      <c r="D525" s="13" t="str">
        <f t="array" ref="D525">INDEX(manifest_11Sep!$A$1:$V$3202,MATCH($B525,manifest_11Sep!$B$1:$B$3202,0),MATCH(A.Arr9sepList!D$1,manifest_11Sep!$A$1:$V$1,0))</f>
        <v>Male</v>
      </c>
      <c r="E525" s="13" t="str">
        <f t="array" ref="E525">INDEX(manifest_11Sep!$A$1:$V$3202,MATCH($B525,manifest_11Sep!$B$1:$B$3202,0),MATCH(A.Arr9sepList!E$1,manifest_11Sep!$A$1:$V$1,0))</f>
        <v>Darith Fuyien</v>
      </c>
      <c r="F525" s="13" t="str">
        <f t="array" ref="F525">INDEX(manifest_11Sep!$A$1:$V$3202,MATCH($B525,manifest_11Sep!$B$1:$B$3202,0),MATCH(A.Arr9sepList!F$1,manifest_11Sep!$A$1:$V$1,0))</f>
        <v>Hau</v>
      </c>
      <c r="G525" s="13">
        <f t="array" ref="G525">INDEX(manifest_11Sep!$A$1:$V$3202,MATCH($B525,manifest_11Sep!$B$1:$B$3202,0),MATCH(A.Arr9sepList!G$1,manifest_11Sep!$A$1:$V$1,0))</f>
        <v>12</v>
      </c>
      <c r="H525" s="13" t="str">
        <f t="array" ref="H525">INDEX(manifest_11Sep!$A$1:$V$3202,MATCH($B525,manifest_11Sep!$B$1:$B$3202,0),MATCH(A.Arr9sepList!H$1,manifest_11Sep!$A$1:$V$1,0))</f>
        <v>Michelle Hong</v>
      </c>
      <c r="I525" s="13" t="str">
        <f t="array" ref="I525">INDEX(manifest_11Sep!$A$1:$V$3202,MATCH($B525,manifest_11Sep!$B$1:$B$3202,0),MATCH(A.Arr9sepList!I$1,manifest_11Sep!$A$1:$V$1,0))</f>
        <v>Asiana Airlines</v>
      </c>
      <c r="J525" s="13" t="str">
        <f t="array" ref="J525">INDEX(manifest_11Sep!$A$1:$V$3202,MATCH($B525,manifest_11Sep!$B$1:$B$3202,0),MATCH(A.Arr9sepList!J$1,manifest_11Sep!$A$1:$V$1,0))</f>
        <v>OZ 101</v>
      </c>
      <c r="K525" s="13" t="str">
        <f t="array" ref="K525">INDEX(manifest_11Sep!$A$1:$V$3202,MATCH($B525,manifest_11Sep!$B$1:$B$3202,0),MATCH(A.Arr9sepList!K$1,manifest_11Sep!$A$1:$V$1,0))</f>
        <v>13-thg 9-25</v>
      </c>
      <c r="L525" s="14">
        <f t="array" ref="L525">INDEX(manifest_11Sep!$A$1:$V$3202,MATCH($B525,manifest_11Sep!$B$1:$B$3202,0),MATCH(A.Arr9sepList!L$1,manifest_11Sep!$A$1:$V$1,0))</f>
        <v>0.65972222222222221</v>
      </c>
      <c r="M525" s="13" t="str">
        <f t="array" ref="M525">INDEX(manifest_11Sep!$A$1:$V$3202,MATCH($B525,manifest_11Sep!$B$1:$B$3202,0),MATCH(A.Arr9sepList!M$1,manifest_11Sep!$A$1:$V$1,0))</f>
        <v>ICN-T1</v>
      </c>
      <c r="N525" s="13" t="str">
        <f t="array" ref="N525">INDEX(manifest_11Sep!$A$1:$V$3202,MATCH($B525,manifest_11Sep!$B$1:$B$3202,0),MATCH(A.Arr9sepList!N$1,manifest_11Sep!$A$1:$V$1,0))</f>
        <v>FAIRMONT</v>
      </c>
      <c r="O525" s="15"/>
      <c r="P525" s="20"/>
      <c r="Q525" s="16">
        <v>462710875</v>
      </c>
      <c r="R525" s="16" t="s">
        <v>61</v>
      </c>
      <c r="S525" s="13">
        <f t="array" ref="S525">INDEX(manifest_11Sep!$A$1:$V$3202,MATCH($B525,manifest_11Sep!$B$1:$B$3202,0),MATCH(A.Arr9sepList!S$1,manifest_11Sep!$A$1:$V$1,0))</f>
        <v>0</v>
      </c>
    </row>
    <row r="526" spans="1:19" ht="15.75" customHeight="1">
      <c r="A526" s="13" t="str">
        <f t="array" ref="A526">INDEX(manifest_11Sep!$A$1:$V$3202,MATCH($B526,manifest_11Sep!$B$1:$B$3202,0),MATCH(A.Arr9sepList!A$1,manifest_11Sep!$A$1:$V$1,0))</f>
        <v>A</v>
      </c>
      <c r="B526" s="13" t="s">
        <v>3558</v>
      </c>
      <c r="C526" s="13" t="str">
        <f t="array" ref="C526">INDEX(manifest_11Sep!$A$1:$V$3202,MATCH($B526,manifest_11Sep!$B$1:$B$3202,0),MATCH(A.Arr9sepList!C$1,manifest_11Sep!$A$1:$V$1,0))</f>
        <v>XFNDF7B52QR</v>
      </c>
      <c r="D526" s="13" t="str">
        <f t="array" ref="D526">INDEX(manifest_11Sep!$A$1:$V$3202,MATCH($B526,manifest_11Sep!$B$1:$B$3202,0),MATCH(A.Arr9sepList!D$1,manifest_11Sep!$A$1:$V$1,0))</f>
        <v>Female</v>
      </c>
      <c r="E526" s="13" t="str">
        <f t="array" ref="E526">INDEX(manifest_11Sep!$A$1:$V$3202,MATCH($B526,manifest_11Sep!$B$1:$B$3202,0),MATCH(A.Arr9sepList!E$1,manifest_11Sep!$A$1:$V$1,0))</f>
        <v>Phoebe Phuong</v>
      </c>
      <c r="F526" s="13" t="str">
        <f t="array" ref="F526">INDEX(manifest_11Sep!$A$1:$V$3202,MATCH($B526,manifest_11Sep!$B$1:$B$3202,0),MATCH(A.Arr9sepList!F$1,manifest_11Sep!$A$1:$V$1,0))</f>
        <v>Le</v>
      </c>
      <c r="G526" s="13">
        <f t="array" ref="G526">INDEX(manifest_11Sep!$A$1:$V$3202,MATCH($B526,manifest_11Sep!$B$1:$B$3202,0),MATCH(A.Arr9sepList!G$1,manifest_11Sep!$A$1:$V$1,0))</f>
        <v>42</v>
      </c>
      <c r="H526" s="13" t="str">
        <f t="array" ref="H526">INDEX(manifest_11Sep!$A$1:$V$3202,MATCH($B526,manifest_11Sep!$B$1:$B$3202,0),MATCH(A.Arr9sepList!H$1,manifest_11Sep!$A$1:$V$1,0))</f>
        <v>Michelle Hong</v>
      </c>
      <c r="I526" s="13" t="str">
        <f t="array" ref="I526">INDEX(manifest_11Sep!$A$1:$V$3202,MATCH($B526,manifest_11Sep!$B$1:$B$3202,0),MATCH(A.Arr9sepList!I$1,manifest_11Sep!$A$1:$V$1,0))</f>
        <v>Asiana Airlines</v>
      </c>
      <c r="J526" s="13" t="str">
        <f t="array" ref="J526">INDEX(manifest_11Sep!$A$1:$V$3202,MATCH($B526,manifest_11Sep!$B$1:$B$3202,0),MATCH(A.Arr9sepList!J$1,manifest_11Sep!$A$1:$V$1,0))</f>
        <v>OZ 101</v>
      </c>
      <c r="K526" s="13" t="str">
        <f t="array" ref="K526">INDEX(manifest_11Sep!$A$1:$V$3202,MATCH($B526,manifest_11Sep!$B$1:$B$3202,0),MATCH(A.Arr9sepList!K$1,manifest_11Sep!$A$1:$V$1,0))</f>
        <v>13-thg 9-25</v>
      </c>
      <c r="L526" s="14">
        <f t="array" ref="L526">INDEX(manifest_11Sep!$A$1:$V$3202,MATCH($B526,manifest_11Sep!$B$1:$B$3202,0),MATCH(A.Arr9sepList!L$1,manifest_11Sep!$A$1:$V$1,0))</f>
        <v>0.65972222222222221</v>
      </c>
      <c r="M526" s="13" t="str">
        <f t="array" ref="M526">INDEX(manifest_11Sep!$A$1:$V$3202,MATCH($B526,manifest_11Sep!$B$1:$B$3202,0),MATCH(A.Arr9sepList!M$1,manifest_11Sep!$A$1:$V$1,0))</f>
        <v>ICN-T1</v>
      </c>
      <c r="N526" s="13" t="str">
        <f t="array" ref="N526">INDEX(manifest_11Sep!$A$1:$V$3202,MATCH($B526,manifest_11Sep!$B$1:$B$3202,0),MATCH(A.Arr9sepList!N$1,manifest_11Sep!$A$1:$V$1,0))</f>
        <v>FAIRMONT</v>
      </c>
      <c r="O526" s="15"/>
      <c r="P526" s="20"/>
      <c r="Q526" s="16">
        <v>462710878</v>
      </c>
      <c r="R526" s="16" t="s">
        <v>43</v>
      </c>
      <c r="S526" s="13">
        <f t="array" ref="S526">INDEX(manifest_11Sep!$A$1:$V$3202,MATCH($B526,manifest_11Sep!$B$1:$B$3202,0),MATCH(A.Arr9sepList!S$1,manifest_11Sep!$A$1:$V$1,0))</f>
        <v>0</v>
      </c>
    </row>
    <row r="527" spans="1:19" ht="15.75" customHeight="1">
      <c r="A527" s="13" t="str">
        <f t="array" ref="A527">INDEX(manifest_11Sep!$A$1:$V$3202,MATCH($B527,manifest_11Sep!$B$1:$B$3202,0),MATCH(A.Arr9sepList!A$1,manifest_11Sep!$A$1:$V$1,0))</f>
        <v>A</v>
      </c>
      <c r="B527" s="13" t="s">
        <v>3560</v>
      </c>
      <c r="C527" s="13" t="str">
        <f t="array" ref="C527">INDEX(manifest_11Sep!$A$1:$V$3202,MATCH($B527,manifest_11Sep!$B$1:$B$3202,0),MATCH(A.Arr9sepList!C$1,manifest_11Sep!$A$1:$V$1,0))</f>
        <v>XFNDF7B52QR</v>
      </c>
      <c r="D527" s="13" t="str">
        <f t="array" ref="D527">INDEX(manifest_11Sep!$A$1:$V$3202,MATCH($B527,manifest_11Sep!$B$1:$B$3202,0),MATCH(A.Arr9sepList!D$1,manifest_11Sep!$A$1:$V$1,0))</f>
        <v>Male</v>
      </c>
      <c r="E527" s="13" t="str">
        <f t="array" ref="E527">INDEX(manifest_11Sep!$A$1:$V$3202,MATCH($B527,manifest_11Sep!$B$1:$B$3202,0),MATCH(A.Arr9sepList!E$1,manifest_11Sep!$A$1:$V$1,0))</f>
        <v>Charter</v>
      </c>
      <c r="F527" s="13" t="str">
        <f t="array" ref="F527">INDEX(manifest_11Sep!$A$1:$V$3202,MATCH($B527,manifest_11Sep!$B$1:$B$3202,0),MATCH(A.Arr9sepList!F$1,manifest_11Sep!$A$1:$V$1,0))</f>
        <v>Vu</v>
      </c>
      <c r="G527" s="13">
        <f t="array" ref="G527">INDEX(manifest_11Sep!$A$1:$V$3202,MATCH($B527,manifest_11Sep!$B$1:$B$3202,0),MATCH(A.Arr9sepList!G$1,manifest_11Sep!$A$1:$V$1,0))</f>
        <v>41</v>
      </c>
      <c r="H527" s="13" t="str">
        <f t="array" ref="H527">INDEX(manifest_11Sep!$A$1:$V$3202,MATCH($B527,manifest_11Sep!$B$1:$B$3202,0),MATCH(A.Arr9sepList!H$1,manifest_11Sep!$A$1:$V$1,0))</f>
        <v>Michelle Hong</v>
      </c>
      <c r="I527" s="13" t="str">
        <f t="array" ref="I527">INDEX(manifest_11Sep!$A$1:$V$3202,MATCH($B527,manifest_11Sep!$B$1:$B$3202,0),MATCH(A.Arr9sepList!I$1,manifest_11Sep!$A$1:$V$1,0))</f>
        <v>Asiana Airlines</v>
      </c>
      <c r="J527" s="13" t="str">
        <f t="array" ref="J527">INDEX(manifest_11Sep!$A$1:$V$3202,MATCH($B527,manifest_11Sep!$B$1:$B$3202,0),MATCH(A.Arr9sepList!J$1,manifest_11Sep!$A$1:$V$1,0))</f>
        <v>OZ 101</v>
      </c>
      <c r="K527" s="13" t="str">
        <f t="array" ref="K527">INDEX(manifest_11Sep!$A$1:$V$3202,MATCH($B527,manifest_11Sep!$B$1:$B$3202,0),MATCH(A.Arr9sepList!K$1,manifest_11Sep!$A$1:$V$1,0))</f>
        <v>13-thg 9-25</v>
      </c>
      <c r="L527" s="14">
        <f t="array" ref="L527">INDEX(manifest_11Sep!$A$1:$V$3202,MATCH($B527,manifest_11Sep!$B$1:$B$3202,0),MATCH(A.Arr9sepList!L$1,manifest_11Sep!$A$1:$V$1,0))</f>
        <v>0.65972222222222221</v>
      </c>
      <c r="M527" s="13" t="str">
        <f t="array" ref="M527">INDEX(manifest_11Sep!$A$1:$V$3202,MATCH($B527,manifest_11Sep!$B$1:$B$3202,0),MATCH(A.Arr9sepList!M$1,manifest_11Sep!$A$1:$V$1,0))</f>
        <v>ICN-T1</v>
      </c>
      <c r="N527" s="13" t="str">
        <f t="array" ref="N527">INDEX(manifest_11Sep!$A$1:$V$3202,MATCH($B527,manifest_11Sep!$B$1:$B$3202,0),MATCH(A.Arr9sepList!N$1,manifest_11Sep!$A$1:$V$1,0))</f>
        <v>FAIRMONT</v>
      </c>
      <c r="O527" s="15"/>
      <c r="P527" s="20"/>
      <c r="Q527" s="16">
        <v>462710878</v>
      </c>
      <c r="R527" s="16" t="s">
        <v>43</v>
      </c>
      <c r="S527" s="13">
        <f t="array" ref="S527">INDEX(manifest_11Sep!$A$1:$V$3202,MATCH($B527,manifest_11Sep!$B$1:$B$3202,0),MATCH(A.Arr9sepList!S$1,manifest_11Sep!$A$1:$V$1,0))</f>
        <v>0</v>
      </c>
    </row>
    <row r="528" spans="1:19" ht="15.75" customHeight="1">
      <c r="A528" s="13" t="str">
        <f t="array" ref="A528">INDEX(manifest_11Sep!$A$1:$V$3202,MATCH($B528,manifest_11Sep!$B$1:$B$3202,0),MATCH(A.Arr9sepList!A$1,manifest_11Sep!$A$1:$V$1,0))</f>
        <v>A</v>
      </c>
      <c r="B528" s="13" t="s">
        <v>3567</v>
      </c>
      <c r="C528" s="13" t="str">
        <f t="array" ref="C528">INDEX(manifest_11Sep!$A$1:$V$3202,MATCH($B528,manifest_11Sep!$B$1:$B$3202,0),MATCH(A.Arr9sepList!C$1,manifest_11Sep!$A$1:$V$1,0))</f>
        <v>J9NPF2CYQL9</v>
      </c>
      <c r="D528" s="13" t="str">
        <f t="array" ref="D528">INDEX(manifest_11Sep!$A$1:$V$3202,MATCH($B528,manifest_11Sep!$B$1:$B$3202,0),MATCH(A.Arr9sepList!D$1,manifest_11Sep!$A$1:$V$1,0))</f>
        <v>Female</v>
      </c>
      <c r="E528" s="13" t="str">
        <f t="array" ref="E528">INDEX(manifest_11Sep!$A$1:$V$3202,MATCH($B528,manifest_11Sep!$B$1:$B$3202,0),MATCH(A.Arr9sepList!E$1,manifest_11Sep!$A$1:$V$1,0))</f>
        <v>Liny</v>
      </c>
      <c r="F528" s="13" t="str">
        <f t="array" ref="F528">INDEX(manifest_11Sep!$A$1:$V$3202,MATCH($B528,manifest_11Sep!$B$1:$B$3202,0),MATCH(A.Arr9sepList!F$1,manifest_11Sep!$A$1:$V$1,0))</f>
        <v>Lim</v>
      </c>
      <c r="G528" s="13">
        <f t="array" ref="G528">INDEX(manifest_11Sep!$A$1:$V$3202,MATCH($B528,manifest_11Sep!$B$1:$B$3202,0),MATCH(A.Arr9sepList!G$1,manifest_11Sep!$A$1:$V$1,0))</f>
        <v>47</v>
      </c>
      <c r="H528" s="13" t="str">
        <f t="array" ref="H528">INDEX(manifest_11Sep!$A$1:$V$3202,MATCH($B528,manifest_11Sep!$B$1:$B$3202,0),MATCH(A.Arr9sepList!H$1,manifest_11Sep!$A$1:$V$1,0))</f>
        <v>Michelle Hong</v>
      </c>
      <c r="I528" s="13" t="str">
        <f t="array" ref="I528">INDEX(manifest_11Sep!$A$1:$V$3202,MATCH($B528,manifest_11Sep!$B$1:$B$3202,0),MATCH(A.Arr9sepList!I$1,manifest_11Sep!$A$1:$V$1,0))</f>
        <v>Asiana Airlines</v>
      </c>
      <c r="J528" s="13" t="str">
        <f t="array" ref="J528">INDEX(manifest_11Sep!$A$1:$V$3202,MATCH($B528,manifest_11Sep!$B$1:$B$3202,0),MATCH(A.Arr9sepList!J$1,manifest_11Sep!$A$1:$V$1,0))</f>
        <v>OZ 101</v>
      </c>
      <c r="K528" s="13" t="str">
        <f t="array" ref="K528">INDEX(manifest_11Sep!$A$1:$V$3202,MATCH($B528,manifest_11Sep!$B$1:$B$3202,0),MATCH(A.Arr9sepList!K$1,manifest_11Sep!$A$1:$V$1,0))</f>
        <v>13-thg 9-25</v>
      </c>
      <c r="L528" s="14">
        <f t="array" ref="L528">INDEX(manifest_11Sep!$A$1:$V$3202,MATCH($B528,manifest_11Sep!$B$1:$B$3202,0),MATCH(A.Arr9sepList!L$1,manifest_11Sep!$A$1:$V$1,0))</f>
        <v>0.65972222222222221</v>
      </c>
      <c r="M528" s="13" t="str">
        <f t="array" ref="M528">INDEX(manifest_11Sep!$A$1:$V$3202,MATCH($B528,manifest_11Sep!$B$1:$B$3202,0),MATCH(A.Arr9sepList!M$1,manifest_11Sep!$A$1:$V$1,0))</f>
        <v>ICN-T1</v>
      </c>
      <c r="N528" s="13" t="str">
        <f t="array" ref="N528">INDEX(manifest_11Sep!$A$1:$V$3202,MATCH($B528,manifest_11Sep!$B$1:$B$3202,0),MATCH(A.Arr9sepList!N$1,manifest_11Sep!$A$1:$V$1,0))</f>
        <v>FAIRMONT</v>
      </c>
      <c r="O528" s="15"/>
      <c r="P528" s="20"/>
      <c r="Q528" s="16">
        <v>462710880</v>
      </c>
      <c r="R528" s="16" t="s">
        <v>61</v>
      </c>
      <c r="S528" s="13">
        <f t="array" ref="S528">INDEX(manifest_11Sep!$A$1:$V$3202,MATCH($B528,manifest_11Sep!$B$1:$B$3202,0),MATCH(A.Arr9sepList!S$1,manifest_11Sep!$A$1:$V$1,0))</f>
        <v>0</v>
      </c>
    </row>
    <row r="529" spans="1:19" ht="15.75" customHeight="1">
      <c r="A529" s="13" t="str">
        <f t="array" ref="A529">INDEX(manifest_11Sep!$A$1:$V$3202,MATCH($B529,manifest_11Sep!$B$1:$B$3202,0),MATCH(A.Arr9sepList!A$1,manifest_11Sep!$A$1:$V$1,0))</f>
        <v>A</v>
      </c>
      <c r="B529" s="13" t="s">
        <v>3603</v>
      </c>
      <c r="C529" s="13" t="str">
        <f t="array" ref="C529">INDEX(manifest_11Sep!$A$1:$V$3202,MATCH($B529,manifest_11Sep!$B$1:$B$3202,0),MATCH(A.Arr9sepList!C$1,manifest_11Sep!$A$1:$V$1,0))</f>
        <v>QVNRNMXP4CY</v>
      </c>
      <c r="D529" s="13" t="str">
        <f t="array" ref="D529">INDEX(manifest_11Sep!$A$1:$V$3202,MATCH($B529,manifest_11Sep!$B$1:$B$3202,0),MATCH(A.Arr9sepList!D$1,manifest_11Sep!$A$1:$V$1,0))</f>
        <v>Female</v>
      </c>
      <c r="E529" s="13" t="str">
        <f t="array" ref="E529">INDEX(manifest_11Sep!$A$1:$V$3202,MATCH($B529,manifest_11Sep!$B$1:$B$3202,0),MATCH(A.Arr9sepList!E$1,manifest_11Sep!$A$1:$V$1,0))</f>
        <v>Thi Hong Nga</v>
      </c>
      <c r="F529" s="13" t="str">
        <f t="array" ref="F529">INDEX(manifest_11Sep!$A$1:$V$3202,MATCH($B529,manifest_11Sep!$B$1:$B$3202,0),MATCH(A.Arr9sepList!F$1,manifest_11Sep!$A$1:$V$1,0))</f>
        <v>Le</v>
      </c>
      <c r="G529" s="13">
        <f t="array" ref="G529">INDEX(manifest_11Sep!$A$1:$V$3202,MATCH($B529,manifest_11Sep!$B$1:$B$3202,0),MATCH(A.Arr9sepList!G$1,manifest_11Sep!$A$1:$V$1,0))</f>
        <v>33</v>
      </c>
      <c r="H529" s="13" t="str">
        <f t="array" ref="H529">INDEX(manifest_11Sep!$A$1:$V$3202,MATCH($B529,manifest_11Sep!$B$1:$B$3202,0),MATCH(A.Arr9sepList!H$1,manifest_11Sep!$A$1:$V$1,0))</f>
        <v>Michelle Hong</v>
      </c>
      <c r="I529" s="13" t="str">
        <f t="array" ref="I529">INDEX(manifest_11Sep!$A$1:$V$3202,MATCH($B529,manifest_11Sep!$B$1:$B$3202,0),MATCH(A.Arr9sepList!I$1,manifest_11Sep!$A$1:$V$1,0))</f>
        <v>Asiana Airlines</v>
      </c>
      <c r="J529" s="13" t="str">
        <f t="array" ref="J529">INDEX(manifest_11Sep!$A$1:$V$3202,MATCH($B529,manifest_11Sep!$B$1:$B$3202,0),MATCH(A.Arr9sepList!J$1,manifest_11Sep!$A$1:$V$1,0))</f>
        <v>OZ 101</v>
      </c>
      <c r="K529" s="13" t="str">
        <f t="array" ref="K529">INDEX(manifest_11Sep!$A$1:$V$3202,MATCH($B529,manifest_11Sep!$B$1:$B$3202,0),MATCH(A.Arr9sepList!K$1,manifest_11Sep!$A$1:$V$1,0))</f>
        <v>13-thg 9-25</v>
      </c>
      <c r="L529" s="14">
        <f t="array" ref="L529">INDEX(manifest_11Sep!$A$1:$V$3202,MATCH($B529,manifest_11Sep!$B$1:$B$3202,0),MATCH(A.Arr9sepList!L$1,manifest_11Sep!$A$1:$V$1,0))</f>
        <v>0.65972222222222221</v>
      </c>
      <c r="M529" s="13" t="str">
        <f t="array" ref="M529">INDEX(manifest_11Sep!$A$1:$V$3202,MATCH($B529,manifest_11Sep!$B$1:$B$3202,0),MATCH(A.Arr9sepList!M$1,manifest_11Sep!$A$1:$V$1,0))</f>
        <v>ICN-T1</v>
      </c>
      <c r="N529" s="13" t="str">
        <f t="array" ref="N529">INDEX(manifest_11Sep!$A$1:$V$3202,MATCH($B529,manifest_11Sep!$B$1:$B$3202,0),MATCH(A.Arr9sepList!N$1,manifest_11Sep!$A$1:$V$1,0))</f>
        <v>FAIRMONT</v>
      </c>
      <c r="O529" s="15"/>
      <c r="P529" s="20"/>
      <c r="Q529" s="16">
        <v>462710887</v>
      </c>
      <c r="R529" s="16" t="s">
        <v>43</v>
      </c>
      <c r="S529" s="13">
        <f t="array" ref="S529">INDEX(manifest_11Sep!$A$1:$V$3202,MATCH($B529,manifest_11Sep!$B$1:$B$3202,0),MATCH(A.Arr9sepList!S$1,manifest_11Sep!$A$1:$V$1,0))</f>
        <v>0</v>
      </c>
    </row>
    <row r="530" spans="1:19" ht="15.75" customHeight="1">
      <c r="A530" s="13" t="str">
        <f t="array" ref="A530">INDEX(manifest_11Sep!$A$1:$V$3202,MATCH($B530,manifest_11Sep!$B$1:$B$3202,0),MATCH(A.Arr9sepList!A$1,manifest_11Sep!$A$1:$V$1,0))</f>
        <v>A</v>
      </c>
      <c r="B530" s="13" t="s">
        <v>3605</v>
      </c>
      <c r="C530" s="13" t="str">
        <f t="array" ref="C530">INDEX(manifest_11Sep!$A$1:$V$3202,MATCH($B530,manifest_11Sep!$B$1:$B$3202,0),MATCH(A.Arr9sepList!C$1,manifest_11Sep!$A$1:$V$1,0))</f>
        <v>QVNRNMXP4CY</v>
      </c>
      <c r="D530" s="13" t="str">
        <f t="array" ref="D530">INDEX(manifest_11Sep!$A$1:$V$3202,MATCH($B530,manifest_11Sep!$B$1:$B$3202,0),MATCH(A.Arr9sepList!D$1,manifest_11Sep!$A$1:$V$1,0))</f>
        <v>Male</v>
      </c>
      <c r="E530" s="13" t="str">
        <f t="array" ref="E530">INDEX(manifest_11Sep!$A$1:$V$3202,MATCH($B530,manifest_11Sep!$B$1:$B$3202,0),MATCH(A.Arr9sepList!E$1,manifest_11Sep!$A$1:$V$1,0))</f>
        <v>Calvin</v>
      </c>
      <c r="F530" s="13" t="str">
        <f t="array" ref="F530">INDEX(manifest_11Sep!$A$1:$V$3202,MATCH($B530,manifest_11Sep!$B$1:$B$3202,0),MATCH(A.Arr9sepList!F$1,manifest_11Sep!$A$1:$V$1,0))</f>
        <v>Quach</v>
      </c>
      <c r="G530" s="13">
        <f t="array" ref="G530">INDEX(manifest_11Sep!$A$1:$V$3202,MATCH($B530,manifest_11Sep!$B$1:$B$3202,0),MATCH(A.Arr9sepList!G$1,manifest_11Sep!$A$1:$V$1,0))</f>
        <v>32</v>
      </c>
      <c r="H530" s="13" t="str">
        <f t="array" ref="H530">INDEX(manifest_11Sep!$A$1:$V$3202,MATCH($B530,manifest_11Sep!$B$1:$B$3202,0),MATCH(A.Arr9sepList!H$1,manifest_11Sep!$A$1:$V$1,0))</f>
        <v>Michelle Hong</v>
      </c>
      <c r="I530" s="13" t="str">
        <f t="array" ref="I530">INDEX(manifest_11Sep!$A$1:$V$3202,MATCH($B530,manifest_11Sep!$B$1:$B$3202,0),MATCH(A.Arr9sepList!I$1,manifest_11Sep!$A$1:$V$1,0))</f>
        <v>Asiana Airlines</v>
      </c>
      <c r="J530" s="13" t="str">
        <f t="array" ref="J530">INDEX(manifest_11Sep!$A$1:$V$3202,MATCH($B530,manifest_11Sep!$B$1:$B$3202,0),MATCH(A.Arr9sepList!J$1,manifest_11Sep!$A$1:$V$1,0))</f>
        <v>OZ 101</v>
      </c>
      <c r="K530" s="13" t="str">
        <f t="array" ref="K530">INDEX(manifest_11Sep!$A$1:$V$3202,MATCH($B530,manifest_11Sep!$B$1:$B$3202,0),MATCH(A.Arr9sepList!K$1,manifest_11Sep!$A$1:$V$1,0))</f>
        <v>13-thg 9-25</v>
      </c>
      <c r="L530" s="14">
        <f t="array" ref="L530">INDEX(manifest_11Sep!$A$1:$V$3202,MATCH($B530,manifest_11Sep!$B$1:$B$3202,0),MATCH(A.Arr9sepList!L$1,manifest_11Sep!$A$1:$V$1,0))</f>
        <v>0.65972222222222221</v>
      </c>
      <c r="M530" s="13" t="str">
        <f t="array" ref="M530">INDEX(manifest_11Sep!$A$1:$V$3202,MATCH($B530,manifest_11Sep!$B$1:$B$3202,0),MATCH(A.Arr9sepList!M$1,manifest_11Sep!$A$1:$V$1,0))</f>
        <v>ICN-T1</v>
      </c>
      <c r="N530" s="13" t="str">
        <f t="array" ref="N530">INDEX(manifest_11Sep!$A$1:$V$3202,MATCH($B530,manifest_11Sep!$B$1:$B$3202,0),MATCH(A.Arr9sepList!N$1,manifest_11Sep!$A$1:$V$1,0))</f>
        <v>FAIRMONT</v>
      </c>
      <c r="O530" s="15"/>
      <c r="P530" s="20"/>
      <c r="Q530" s="16">
        <v>462710887</v>
      </c>
      <c r="R530" s="16" t="s">
        <v>43</v>
      </c>
      <c r="S530" s="13">
        <f t="array" ref="S530">INDEX(manifest_11Sep!$A$1:$V$3202,MATCH($B530,manifest_11Sep!$B$1:$B$3202,0),MATCH(A.Arr9sepList!S$1,manifest_11Sep!$A$1:$V$1,0))</f>
        <v>0</v>
      </c>
    </row>
    <row r="531" spans="1:19" ht="15.75" customHeight="1">
      <c r="A531" s="13" t="str">
        <f t="array" ref="A531">INDEX(manifest_11Sep!$A$1:$V$3202,MATCH($B531,manifest_11Sep!$B$1:$B$3202,0),MATCH(A.Arr9sepList!A$1,manifest_11Sep!$A$1:$V$1,0))</f>
        <v>A</v>
      </c>
      <c r="B531" s="13" t="s">
        <v>3358</v>
      </c>
      <c r="C531" s="13" t="str">
        <f t="array" ref="C531">INDEX(manifest_11Sep!$A$1:$V$3202,MATCH($B531,manifest_11Sep!$B$1:$B$3202,0),MATCH(A.Arr9sepList!C$1,manifest_11Sep!$A$1:$V$1,0))</f>
        <v>X4NFP7FLMRY</v>
      </c>
      <c r="D531" s="13" t="str">
        <f t="array" ref="D531">INDEX(manifest_11Sep!$A$1:$V$3202,MATCH($B531,manifest_11Sep!$B$1:$B$3202,0),MATCH(A.Arr9sepList!D$1,manifest_11Sep!$A$1:$V$1,0))</f>
        <v>Female</v>
      </c>
      <c r="E531" s="13" t="str">
        <f t="array" ref="E531">INDEX(manifest_11Sep!$A$1:$V$3202,MATCH($B531,manifest_11Sep!$B$1:$B$3202,0),MATCH(A.Arr9sepList!E$1,manifest_11Sep!$A$1:$V$1,0))</f>
        <v>Aracili</v>
      </c>
      <c r="F531" s="13" t="str">
        <f t="array" ref="F531">INDEX(manifest_11Sep!$A$1:$V$3202,MATCH($B531,manifest_11Sep!$B$1:$B$3202,0),MATCH(A.Arr9sepList!F$1,manifest_11Sep!$A$1:$V$1,0))</f>
        <v>Montoya</v>
      </c>
      <c r="G531" s="13">
        <f t="array" ref="G531">INDEX(manifest_11Sep!$A$1:$V$3202,MATCH($B531,manifest_11Sep!$B$1:$B$3202,0),MATCH(A.Arr9sepList!G$1,manifest_11Sep!$A$1:$V$1,0))</f>
        <v>47</v>
      </c>
      <c r="H531" s="13" t="str">
        <f t="array" ref="H531">INDEX(manifest_11Sep!$A$1:$V$3202,MATCH($B531,manifest_11Sep!$B$1:$B$3202,0),MATCH(A.Arr9sepList!H$1,manifest_11Sep!$A$1:$V$1,0))</f>
        <v>Manh Le</v>
      </c>
      <c r="I531" s="13" t="str">
        <f t="array" ref="I531">INDEX(manifest_11Sep!$A$1:$V$3202,MATCH($B531,manifest_11Sep!$B$1:$B$3202,0),MATCH(A.Arr9sepList!I$1,manifest_11Sep!$A$1:$V$1,0))</f>
        <v>Asiana Airlines</v>
      </c>
      <c r="J531" s="13" t="str">
        <f t="array" ref="J531">INDEX(manifest_11Sep!$A$1:$V$3202,MATCH($B531,manifest_11Sep!$B$1:$B$3202,0),MATCH(A.Arr9sepList!J$1,manifest_11Sep!$A$1:$V$1,0))</f>
        <v>OZ 101</v>
      </c>
      <c r="K531" s="13" t="str">
        <f t="array" ref="K531">INDEX(manifest_11Sep!$A$1:$V$3202,MATCH($B531,manifest_11Sep!$B$1:$B$3202,0),MATCH(A.Arr9sepList!K$1,manifest_11Sep!$A$1:$V$1,0))</f>
        <v>13-thg 9-25</v>
      </c>
      <c r="L531" s="14">
        <f t="array" ref="L531">INDEX(manifest_11Sep!$A$1:$V$3202,MATCH($B531,manifest_11Sep!$B$1:$B$3202,0),MATCH(A.Arr9sepList!L$1,manifest_11Sep!$A$1:$V$1,0))</f>
        <v>0.65972222222222221</v>
      </c>
      <c r="M531" s="13" t="str">
        <f t="array" ref="M531">INDEX(manifest_11Sep!$A$1:$V$3202,MATCH($B531,manifest_11Sep!$B$1:$B$3202,0),MATCH(A.Arr9sepList!M$1,manifest_11Sep!$A$1:$V$1,0))</f>
        <v>ICN-T1</v>
      </c>
      <c r="N531" s="13" t="str">
        <f t="array" ref="N531">INDEX(manifest_11Sep!$A$1:$V$3202,MATCH($B531,manifest_11Sep!$B$1:$B$3202,0),MATCH(A.Arr9sepList!N$1,manifest_11Sep!$A$1:$V$1,0))</f>
        <v>THE PLAZA</v>
      </c>
      <c r="O531" s="15"/>
      <c r="P531" s="20"/>
      <c r="Q531" s="16">
        <v>70503756</v>
      </c>
      <c r="R531" s="16" t="s">
        <v>43</v>
      </c>
      <c r="S531" s="13">
        <f t="array" ref="S531">INDEX(manifest_11Sep!$A$1:$V$3202,MATCH($B531,manifest_11Sep!$B$1:$B$3202,0),MATCH(A.Arr9sepList!S$1,manifest_11Sep!$A$1:$V$1,0))</f>
        <v>0</v>
      </c>
    </row>
    <row r="532" spans="1:19" ht="15.75" customHeight="1">
      <c r="A532" s="13" t="str">
        <f t="array" ref="A532">INDEX(manifest_11Sep!$A$1:$V$3202,MATCH($B532,manifest_11Sep!$B$1:$B$3202,0),MATCH(A.Arr9sepList!A$1,manifest_11Sep!$A$1:$V$1,0))</f>
        <v>A</v>
      </c>
      <c r="B532" s="13" t="s">
        <v>3369</v>
      </c>
      <c r="C532" s="13" t="str">
        <f t="array" ref="C532">INDEX(manifest_11Sep!$A$1:$V$3202,MATCH($B532,manifest_11Sep!$B$1:$B$3202,0),MATCH(A.Arr9sepList!C$1,manifest_11Sep!$A$1:$V$1,0))</f>
        <v>35NVVBJNTFC</v>
      </c>
      <c r="D532" s="13" t="str">
        <f t="array" ref="D532">INDEX(manifest_11Sep!$A$1:$V$3202,MATCH($B532,manifest_11Sep!$B$1:$B$3202,0),MATCH(A.Arr9sepList!D$1,manifest_11Sep!$A$1:$V$1,0))</f>
        <v>Female</v>
      </c>
      <c r="E532" s="13" t="str">
        <f t="array" ref="E532">INDEX(manifest_11Sep!$A$1:$V$3202,MATCH($B532,manifest_11Sep!$B$1:$B$3202,0),MATCH(A.Arr9sepList!E$1,manifest_11Sep!$A$1:$V$1,0))</f>
        <v>Isabel Celaya</v>
      </c>
      <c r="F532" s="13" t="str">
        <f t="array" ref="F532">INDEX(manifest_11Sep!$A$1:$V$3202,MATCH($B532,manifest_11Sep!$B$1:$B$3202,0),MATCH(A.Arr9sepList!F$1,manifest_11Sep!$A$1:$V$1,0))</f>
        <v>Garcia</v>
      </c>
      <c r="G532" s="13">
        <f t="array" ref="G532">INDEX(manifest_11Sep!$A$1:$V$3202,MATCH($B532,manifest_11Sep!$B$1:$B$3202,0),MATCH(A.Arr9sepList!G$1,manifest_11Sep!$A$1:$V$1,0))</f>
        <v>56</v>
      </c>
      <c r="H532" s="13" t="str">
        <f t="array" ref="H532">INDEX(manifest_11Sep!$A$1:$V$3202,MATCH($B532,manifest_11Sep!$B$1:$B$3202,0),MATCH(A.Arr9sepList!H$1,manifest_11Sep!$A$1:$V$1,0))</f>
        <v>Manh Le</v>
      </c>
      <c r="I532" s="13" t="str">
        <f t="array" ref="I532">INDEX(manifest_11Sep!$A$1:$V$3202,MATCH($B532,manifest_11Sep!$B$1:$B$3202,0),MATCH(A.Arr9sepList!I$1,manifest_11Sep!$A$1:$V$1,0))</f>
        <v>Asiana Airlines</v>
      </c>
      <c r="J532" s="13" t="str">
        <f t="array" ref="J532">INDEX(manifest_11Sep!$A$1:$V$3202,MATCH($B532,manifest_11Sep!$B$1:$B$3202,0),MATCH(A.Arr9sepList!J$1,manifest_11Sep!$A$1:$V$1,0))</f>
        <v>OZ 101</v>
      </c>
      <c r="K532" s="13" t="str">
        <f t="array" ref="K532">INDEX(manifest_11Sep!$A$1:$V$3202,MATCH($B532,manifest_11Sep!$B$1:$B$3202,0),MATCH(A.Arr9sepList!K$1,manifest_11Sep!$A$1:$V$1,0))</f>
        <v>13-thg 9-25</v>
      </c>
      <c r="L532" s="14">
        <f t="array" ref="L532">INDEX(manifest_11Sep!$A$1:$V$3202,MATCH($B532,manifest_11Sep!$B$1:$B$3202,0),MATCH(A.Arr9sepList!L$1,manifest_11Sep!$A$1:$V$1,0))</f>
        <v>0.65972222222222221</v>
      </c>
      <c r="M532" s="13" t="str">
        <f t="array" ref="M532">INDEX(manifest_11Sep!$A$1:$V$3202,MATCH($B532,manifest_11Sep!$B$1:$B$3202,0),MATCH(A.Arr9sepList!M$1,manifest_11Sep!$A$1:$V$1,0))</f>
        <v>ICN-T1</v>
      </c>
      <c r="N532" s="13" t="str">
        <f t="array" ref="N532">INDEX(manifest_11Sep!$A$1:$V$3202,MATCH($B532,manifest_11Sep!$B$1:$B$3202,0),MATCH(A.Arr9sepList!N$1,manifest_11Sep!$A$1:$V$1,0))</f>
        <v>THE PLAZA</v>
      </c>
      <c r="O532" s="15"/>
      <c r="P532" s="20"/>
      <c r="Q532" s="16">
        <v>70171513</v>
      </c>
      <c r="R532" s="16" t="s">
        <v>43</v>
      </c>
      <c r="S532" s="13">
        <f t="array" ref="S532">INDEX(manifest_11Sep!$A$1:$V$3202,MATCH($B532,manifest_11Sep!$B$1:$B$3202,0),MATCH(A.Arr9sepList!S$1,manifest_11Sep!$A$1:$V$1,0))</f>
        <v>0</v>
      </c>
    </row>
    <row r="533" spans="1:19" ht="15.75" customHeight="1">
      <c r="A533" s="13" t="str">
        <f t="array" ref="A533">INDEX(manifest_11Sep!$A$1:$V$3202,MATCH($B533,manifest_11Sep!$B$1:$B$3202,0),MATCH(A.Arr9sepList!A$1,manifest_11Sep!$A$1:$V$1,0))</f>
        <v>A</v>
      </c>
      <c r="B533" s="13" t="s">
        <v>3371</v>
      </c>
      <c r="C533" s="13" t="str">
        <f t="array" ref="C533">INDEX(manifest_11Sep!$A$1:$V$3202,MATCH($B533,manifest_11Sep!$B$1:$B$3202,0),MATCH(A.Arr9sepList!C$1,manifest_11Sep!$A$1:$V$1,0))</f>
        <v>35NVVBJNTFC</v>
      </c>
      <c r="D533" s="13" t="str">
        <f t="array" ref="D533">INDEX(manifest_11Sep!$A$1:$V$3202,MATCH($B533,manifest_11Sep!$B$1:$B$3202,0),MATCH(A.Arr9sepList!D$1,manifest_11Sep!$A$1:$V$1,0))</f>
        <v>Female</v>
      </c>
      <c r="E533" s="13" t="str">
        <f t="array" ref="E533">INDEX(manifest_11Sep!$A$1:$V$3202,MATCH($B533,manifest_11Sep!$B$1:$B$3202,0),MATCH(A.Arr9sepList!E$1,manifest_11Sep!$A$1:$V$1,0))</f>
        <v>Gema Isabel</v>
      </c>
      <c r="F533" s="13" t="str">
        <f t="array" ref="F533">INDEX(manifest_11Sep!$A$1:$V$3202,MATCH($B533,manifest_11Sep!$B$1:$B$3202,0),MATCH(A.Arr9sepList!F$1,manifest_11Sep!$A$1:$V$1,0))</f>
        <v>Garcia</v>
      </c>
      <c r="G533" s="13">
        <f t="array" ref="G533">INDEX(manifest_11Sep!$A$1:$V$3202,MATCH($B533,manifest_11Sep!$B$1:$B$3202,0),MATCH(A.Arr9sepList!G$1,manifest_11Sep!$A$1:$V$1,0))</f>
        <v>24</v>
      </c>
      <c r="H533" s="13" t="str">
        <f t="array" ref="H533">INDEX(manifest_11Sep!$A$1:$V$3202,MATCH($B533,manifest_11Sep!$B$1:$B$3202,0),MATCH(A.Arr9sepList!H$1,manifest_11Sep!$A$1:$V$1,0))</f>
        <v>Manh Le</v>
      </c>
      <c r="I533" s="13" t="str">
        <f t="array" ref="I533">INDEX(manifest_11Sep!$A$1:$V$3202,MATCH($B533,manifest_11Sep!$B$1:$B$3202,0),MATCH(A.Arr9sepList!I$1,manifest_11Sep!$A$1:$V$1,0))</f>
        <v>Asiana Airlines</v>
      </c>
      <c r="J533" s="13" t="str">
        <f t="array" ref="J533">INDEX(manifest_11Sep!$A$1:$V$3202,MATCH($B533,manifest_11Sep!$B$1:$B$3202,0),MATCH(A.Arr9sepList!J$1,manifest_11Sep!$A$1:$V$1,0))</f>
        <v>OZ 101</v>
      </c>
      <c r="K533" s="13" t="str">
        <f t="array" ref="K533">INDEX(manifest_11Sep!$A$1:$V$3202,MATCH($B533,manifest_11Sep!$B$1:$B$3202,0),MATCH(A.Arr9sepList!K$1,manifest_11Sep!$A$1:$V$1,0))</f>
        <v>13-thg 9-25</v>
      </c>
      <c r="L533" s="14">
        <f t="array" ref="L533">INDEX(manifest_11Sep!$A$1:$V$3202,MATCH($B533,manifest_11Sep!$B$1:$B$3202,0),MATCH(A.Arr9sepList!L$1,manifest_11Sep!$A$1:$V$1,0))</f>
        <v>0.65972222222222221</v>
      </c>
      <c r="M533" s="13" t="str">
        <f t="array" ref="M533">INDEX(manifest_11Sep!$A$1:$V$3202,MATCH($B533,manifest_11Sep!$B$1:$B$3202,0),MATCH(A.Arr9sepList!M$1,manifest_11Sep!$A$1:$V$1,0))</f>
        <v>ICN-T1</v>
      </c>
      <c r="N533" s="13" t="str">
        <f t="array" ref="N533">INDEX(manifest_11Sep!$A$1:$V$3202,MATCH($B533,manifest_11Sep!$B$1:$B$3202,0),MATCH(A.Arr9sepList!N$1,manifest_11Sep!$A$1:$V$1,0))</f>
        <v>THE PLAZA</v>
      </c>
      <c r="O533" s="15"/>
      <c r="P533" s="20"/>
      <c r="Q533" s="16">
        <v>70171513</v>
      </c>
      <c r="R533" s="16" t="s">
        <v>43</v>
      </c>
      <c r="S533" s="13">
        <f t="array" ref="S533">INDEX(manifest_11Sep!$A$1:$V$3202,MATCH($B533,manifest_11Sep!$B$1:$B$3202,0),MATCH(A.Arr9sepList!S$1,manifest_11Sep!$A$1:$V$1,0))</f>
        <v>0</v>
      </c>
    </row>
    <row r="534" spans="1:19" ht="15.75" customHeight="1">
      <c r="A534" s="13" t="str">
        <f t="array" ref="A534">INDEX(manifest_11Sep!$A$1:$V$3202,MATCH($B534,manifest_11Sep!$B$1:$B$3202,0),MATCH(A.Arr9sepList!A$1,manifest_11Sep!$A$1:$V$1,0))</f>
        <v>A</v>
      </c>
      <c r="B534" s="13" t="s">
        <v>4497</v>
      </c>
      <c r="C534" s="13" t="str">
        <f t="array" ref="C534">INDEX(manifest_11Sep!$A$1:$V$3202,MATCH($B534,manifest_11Sep!$B$1:$B$3202,0),MATCH(A.Arr9sepList!C$1,manifest_11Sep!$A$1:$V$1,0))</f>
        <v>2QNB38TMKYN</v>
      </c>
      <c r="D534" s="13" t="str">
        <f t="array" ref="D534">INDEX(manifest_11Sep!$A$1:$V$3202,MATCH($B534,manifest_11Sep!$B$1:$B$3202,0),MATCH(A.Arr9sepList!D$1,manifest_11Sep!$A$1:$V$1,0))</f>
        <v>Female</v>
      </c>
      <c r="E534" s="13" t="str">
        <f t="array" ref="E534">INDEX(manifest_11Sep!$A$1:$V$3202,MATCH($B534,manifest_11Sep!$B$1:$B$3202,0),MATCH(A.Arr9sepList!E$1,manifest_11Sep!$A$1:$V$1,0))</f>
        <v>Anualita</v>
      </c>
      <c r="F534" s="13" t="str">
        <f t="array" ref="F534">INDEX(manifest_11Sep!$A$1:$V$3202,MATCH($B534,manifest_11Sep!$B$1:$B$3202,0),MATCH(A.Arr9sepList!F$1,manifest_11Sep!$A$1:$V$1,0))</f>
        <v>Mbarusha</v>
      </c>
      <c r="G534" s="13">
        <f t="array" ref="G534">INDEX(manifest_11Sep!$A$1:$V$3202,MATCH($B534,manifest_11Sep!$B$1:$B$3202,0),MATCH(A.Arr9sepList!G$1,manifest_11Sep!$A$1:$V$1,0))</f>
        <v>50</v>
      </c>
      <c r="H534" s="13" t="str">
        <f t="array" ref="H534">INDEX(manifest_11Sep!$A$1:$V$3202,MATCH($B534,manifest_11Sep!$B$1:$B$3202,0),MATCH(A.Arr9sepList!H$1,manifest_11Sep!$A$1:$V$1,0))</f>
        <v>Yvonne Tran</v>
      </c>
      <c r="I534" s="13" t="str">
        <f t="array" ref="I534">INDEX(manifest_11Sep!$A$1:$V$3202,MATCH($B534,manifest_11Sep!$B$1:$B$3202,0),MATCH(A.Arr9sepList!I$1,manifest_11Sep!$A$1:$V$1,0))</f>
        <v>Asiana Airlines</v>
      </c>
      <c r="J534" s="13" t="str">
        <f t="array" ref="J534">INDEX(manifest_11Sep!$A$1:$V$3202,MATCH($B534,manifest_11Sep!$B$1:$B$3202,0),MATCH(A.Arr9sepList!J$1,manifest_11Sep!$A$1:$V$1,0))</f>
        <v>OZ 101</v>
      </c>
      <c r="K534" s="13" t="str">
        <f t="array" ref="K534">INDEX(manifest_11Sep!$A$1:$V$3202,MATCH($B534,manifest_11Sep!$B$1:$B$3202,0),MATCH(A.Arr9sepList!K$1,manifest_11Sep!$A$1:$V$1,0))</f>
        <v>13-thg 9-25</v>
      </c>
      <c r="L534" s="14">
        <f t="array" ref="L534">INDEX(manifest_11Sep!$A$1:$V$3202,MATCH($B534,manifest_11Sep!$B$1:$B$3202,0),MATCH(A.Arr9sepList!L$1,manifest_11Sep!$A$1:$V$1,0))</f>
        <v>0.65972222222222221</v>
      </c>
      <c r="M534" s="13" t="str">
        <f t="array" ref="M534">INDEX(manifest_11Sep!$A$1:$V$3202,MATCH($B534,manifest_11Sep!$B$1:$B$3202,0),MATCH(A.Arr9sepList!M$1,manifest_11Sep!$A$1:$V$1,0))</f>
        <v>ICN-T1</v>
      </c>
      <c r="N534" s="13" t="str">
        <f t="array" ref="N534">INDEX(manifest_11Sep!$A$1:$V$3202,MATCH($B534,manifest_11Sep!$B$1:$B$3202,0),MATCH(A.Arr9sepList!N$1,manifest_11Sep!$A$1:$V$1,0))</f>
        <v>THE PLAZA</v>
      </c>
      <c r="O534" s="15"/>
      <c r="P534" s="20"/>
      <c r="Q534" s="16">
        <v>70065046</v>
      </c>
      <c r="R534" s="16" t="s">
        <v>35</v>
      </c>
      <c r="S534" s="13">
        <f t="array" ref="S534">INDEX(manifest_11Sep!$A$1:$V$3202,MATCH($B534,manifest_11Sep!$B$1:$B$3202,0),MATCH(A.Arr9sepList!S$1,manifest_11Sep!$A$1:$V$1,0))</f>
        <v>0</v>
      </c>
    </row>
    <row r="535" spans="1:19" ht="15.75" customHeight="1">
      <c r="A535" s="13" t="str">
        <f t="array" ref="A535">INDEX(manifest_11Sep!$A$1:$V$3202,MATCH($B535,manifest_11Sep!$B$1:$B$3202,0),MATCH(A.Arr9sepList!A$1,manifest_11Sep!$A$1:$V$1,0))</f>
        <v>A</v>
      </c>
      <c r="B535" s="13" t="s">
        <v>4536</v>
      </c>
      <c r="C535" s="13" t="str">
        <f t="array" ref="C535">INDEX(manifest_11Sep!$A$1:$V$3202,MATCH($B535,manifest_11Sep!$B$1:$B$3202,0),MATCH(A.Arr9sepList!C$1,manifest_11Sep!$A$1:$V$1,0))</f>
        <v>4PNR83M47F3</v>
      </c>
      <c r="D535" s="13" t="str">
        <f t="array" ref="D535">INDEX(manifest_11Sep!$A$1:$V$3202,MATCH($B535,manifest_11Sep!$B$1:$B$3202,0),MATCH(A.Arr9sepList!D$1,manifest_11Sep!$A$1:$V$1,0))</f>
        <v>Female</v>
      </c>
      <c r="E535" s="13" t="str">
        <f t="array" ref="E535">INDEX(manifest_11Sep!$A$1:$V$3202,MATCH($B535,manifest_11Sep!$B$1:$B$3202,0),MATCH(A.Arr9sepList!E$1,manifest_11Sep!$A$1:$V$1,0))</f>
        <v>Blanca</v>
      </c>
      <c r="F535" s="13" t="str">
        <f t="array" ref="F535">INDEX(manifest_11Sep!$A$1:$V$3202,MATCH($B535,manifest_11Sep!$B$1:$B$3202,0),MATCH(A.Arr9sepList!F$1,manifest_11Sep!$A$1:$V$1,0))</f>
        <v>Chavira</v>
      </c>
      <c r="G535" s="13">
        <f t="array" ref="G535">INDEX(manifest_11Sep!$A$1:$V$3202,MATCH($B535,manifest_11Sep!$B$1:$B$3202,0),MATCH(A.Arr9sepList!G$1,manifest_11Sep!$A$1:$V$1,0))</f>
        <v>55</v>
      </c>
      <c r="H535" s="13" t="str">
        <f t="array" ref="H535">INDEX(manifest_11Sep!$A$1:$V$3202,MATCH($B535,manifest_11Sep!$B$1:$B$3202,0),MATCH(A.Arr9sepList!H$1,manifest_11Sep!$A$1:$V$1,0))</f>
        <v>Yvonne Tran</v>
      </c>
      <c r="I535" s="13" t="str">
        <f t="array" ref="I535">INDEX(manifest_11Sep!$A$1:$V$3202,MATCH($B535,manifest_11Sep!$B$1:$B$3202,0),MATCH(A.Arr9sepList!I$1,manifest_11Sep!$A$1:$V$1,0))</f>
        <v>Asiana Airlines</v>
      </c>
      <c r="J535" s="13" t="str">
        <f t="array" ref="J535">INDEX(manifest_11Sep!$A$1:$V$3202,MATCH($B535,manifest_11Sep!$B$1:$B$3202,0),MATCH(A.Arr9sepList!J$1,manifest_11Sep!$A$1:$V$1,0))</f>
        <v>OZ 101</v>
      </c>
      <c r="K535" s="13" t="str">
        <f t="array" ref="K535">INDEX(manifest_11Sep!$A$1:$V$3202,MATCH($B535,manifest_11Sep!$B$1:$B$3202,0),MATCH(A.Arr9sepList!K$1,manifest_11Sep!$A$1:$V$1,0))</f>
        <v>13-thg 9-25</v>
      </c>
      <c r="L535" s="14">
        <f t="array" ref="L535">INDEX(manifest_11Sep!$A$1:$V$3202,MATCH($B535,manifest_11Sep!$B$1:$B$3202,0),MATCH(A.Arr9sepList!L$1,manifest_11Sep!$A$1:$V$1,0))</f>
        <v>0.65972222222222221</v>
      </c>
      <c r="M535" s="13" t="str">
        <f t="array" ref="M535">INDEX(manifest_11Sep!$A$1:$V$3202,MATCH($B535,manifest_11Sep!$B$1:$B$3202,0),MATCH(A.Arr9sepList!M$1,manifest_11Sep!$A$1:$V$1,0))</f>
        <v>ICN-T1</v>
      </c>
      <c r="N535" s="13" t="str">
        <f t="array" ref="N535">INDEX(manifest_11Sep!$A$1:$V$3202,MATCH($B535,manifest_11Sep!$B$1:$B$3202,0),MATCH(A.Arr9sepList!N$1,manifest_11Sep!$A$1:$V$1,0))</f>
        <v>THE PLAZA</v>
      </c>
      <c r="O535" s="15"/>
      <c r="P535" s="20"/>
      <c r="Q535" s="16">
        <v>70209892</v>
      </c>
      <c r="R535" s="16" t="s">
        <v>43</v>
      </c>
      <c r="S535" s="13">
        <f t="array" ref="S535">INDEX(manifest_11Sep!$A$1:$V$3202,MATCH($B535,manifest_11Sep!$B$1:$B$3202,0),MATCH(A.Arr9sepList!S$1,manifest_11Sep!$A$1:$V$1,0))</f>
        <v>0</v>
      </c>
    </row>
    <row r="536" spans="1:19" ht="15.75" customHeight="1">
      <c r="A536" s="13" t="str">
        <f t="array" ref="A536">INDEX(manifest_11Sep!$A$1:$V$3202,MATCH($B536,manifest_11Sep!$B$1:$B$3202,0),MATCH(A.Arr9sepList!A$1,manifest_11Sep!$A$1:$V$1,0))</f>
        <v>A</v>
      </c>
      <c r="B536" s="13" t="s">
        <v>4539</v>
      </c>
      <c r="C536" s="13" t="str">
        <f t="array" ref="C536">INDEX(manifest_11Sep!$A$1:$V$3202,MATCH($B536,manifest_11Sep!$B$1:$B$3202,0),MATCH(A.Arr9sepList!C$1,manifest_11Sep!$A$1:$V$1,0))</f>
        <v>4PNR83M47F3</v>
      </c>
      <c r="D536" s="13" t="str">
        <f t="array" ref="D536">INDEX(manifest_11Sep!$A$1:$V$3202,MATCH($B536,manifest_11Sep!$B$1:$B$3202,0),MATCH(A.Arr9sepList!D$1,manifest_11Sep!$A$1:$V$1,0))</f>
        <v>Female</v>
      </c>
      <c r="E536" s="13" t="str">
        <f t="array" ref="E536">INDEX(manifest_11Sep!$A$1:$V$3202,MATCH($B536,manifest_11Sep!$B$1:$B$3202,0),MATCH(A.Arr9sepList!E$1,manifest_11Sep!$A$1:$V$1,0))</f>
        <v>Lucia Patricia</v>
      </c>
      <c r="F536" s="13" t="str">
        <f t="array" ref="F536">INDEX(manifest_11Sep!$A$1:$V$3202,MATCH($B536,manifest_11Sep!$B$1:$B$3202,0),MATCH(A.Arr9sepList!F$1,manifest_11Sep!$A$1:$V$1,0))</f>
        <v>Chacon</v>
      </c>
      <c r="G536" s="13">
        <f t="array" ref="G536">INDEX(manifest_11Sep!$A$1:$V$3202,MATCH($B536,manifest_11Sep!$B$1:$B$3202,0),MATCH(A.Arr9sepList!G$1,manifest_11Sep!$A$1:$V$1,0))</f>
        <v>59</v>
      </c>
      <c r="H536" s="13" t="str">
        <f t="array" ref="H536">INDEX(manifest_11Sep!$A$1:$V$3202,MATCH($B536,manifest_11Sep!$B$1:$B$3202,0),MATCH(A.Arr9sepList!H$1,manifest_11Sep!$A$1:$V$1,0))</f>
        <v>Yvonne Tran</v>
      </c>
      <c r="I536" s="13" t="str">
        <f t="array" ref="I536">INDEX(manifest_11Sep!$A$1:$V$3202,MATCH($B536,manifest_11Sep!$B$1:$B$3202,0),MATCH(A.Arr9sepList!I$1,manifest_11Sep!$A$1:$V$1,0))</f>
        <v>Asiana Airlines</v>
      </c>
      <c r="J536" s="13" t="str">
        <f t="array" ref="J536">INDEX(manifest_11Sep!$A$1:$V$3202,MATCH($B536,manifest_11Sep!$B$1:$B$3202,0),MATCH(A.Arr9sepList!J$1,manifest_11Sep!$A$1:$V$1,0))</f>
        <v>OZ 101</v>
      </c>
      <c r="K536" s="13" t="str">
        <f t="array" ref="K536">INDEX(manifest_11Sep!$A$1:$V$3202,MATCH($B536,manifest_11Sep!$B$1:$B$3202,0),MATCH(A.Arr9sepList!K$1,manifest_11Sep!$A$1:$V$1,0))</f>
        <v>13-thg 9-25</v>
      </c>
      <c r="L536" s="14">
        <f t="array" ref="L536">INDEX(manifest_11Sep!$A$1:$V$3202,MATCH($B536,manifest_11Sep!$B$1:$B$3202,0),MATCH(A.Arr9sepList!L$1,manifest_11Sep!$A$1:$V$1,0))</f>
        <v>0.65972222222222221</v>
      </c>
      <c r="M536" s="13" t="str">
        <f t="array" ref="M536">INDEX(manifest_11Sep!$A$1:$V$3202,MATCH($B536,manifest_11Sep!$B$1:$B$3202,0),MATCH(A.Arr9sepList!M$1,manifest_11Sep!$A$1:$V$1,0))</f>
        <v>ICN-T1</v>
      </c>
      <c r="N536" s="13" t="str">
        <f t="array" ref="N536">INDEX(manifest_11Sep!$A$1:$V$3202,MATCH($B536,manifest_11Sep!$B$1:$B$3202,0),MATCH(A.Arr9sepList!N$1,manifest_11Sep!$A$1:$V$1,0))</f>
        <v>THE PLAZA</v>
      </c>
      <c r="O536" s="15"/>
      <c r="P536" s="20"/>
      <c r="Q536" s="16">
        <v>70209892</v>
      </c>
      <c r="R536" s="16" t="s">
        <v>43</v>
      </c>
      <c r="S536" s="13">
        <f t="array" ref="S536">INDEX(manifest_11Sep!$A$1:$V$3202,MATCH($B536,manifest_11Sep!$B$1:$B$3202,0),MATCH(A.Arr9sepList!S$1,manifest_11Sep!$A$1:$V$1,0))</f>
        <v>0</v>
      </c>
    </row>
    <row r="537" spans="1:19" ht="15.75" customHeight="1">
      <c r="A537" s="13" t="str">
        <f t="array" ref="A537">INDEX(manifest_11Sep!$A$1:$V$3202,MATCH($B537,manifest_11Sep!$B$1:$B$3202,0),MATCH(A.Arr9sepList!A$1,manifest_11Sep!$A$1:$V$1,0))</f>
        <v>A</v>
      </c>
      <c r="B537" s="13" t="s">
        <v>4552</v>
      </c>
      <c r="C537" s="13" t="str">
        <f t="array" ref="C537">INDEX(manifest_11Sep!$A$1:$V$3202,MATCH($B537,manifest_11Sep!$B$1:$B$3202,0),MATCH(A.Arr9sepList!C$1,manifest_11Sep!$A$1:$V$1,0))</f>
        <v>6GNYDQMCGL7</v>
      </c>
      <c r="D537" s="13" t="str">
        <f t="array" ref="D537">INDEX(manifest_11Sep!$A$1:$V$3202,MATCH($B537,manifest_11Sep!$B$1:$B$3202,0),MATCH(A.Arr9sepList!D$1,manifest_11Sep!$A$1:$V$1,0))</f>
        <v>Female</v>
      </c>
      <c r="E537" s="13" t="str">
        <f t="array" ref="E537">INDEX(manifest_11Sep!$A$1:$V$3202,MATCH($B537,manifest_11Sep!$B$1:$B$3202,0),MATCH(A.Arr9sepList!E$1,manifest_11Sep!$A$1:$V$1,0))</f>
        <v>Jaylyn Hope</v>
      </c>
      <c r="F537" s="13" t="str">
        <f t="array" ref="F537">INDEX(manifest_11Sep!$A$1:$V$3202,MATCH($B537,manifest_11Sep!$B$1:$B$3202,0),MATCH(A.Arr9sepList!F$1,manifest_11Sep!$A$1:$V$1,0))</f>
        <v>Chavira</v>
      </c>
      <c r="G537" s="13">
        <f t="array" ref="G537">INDEX(manifest_11Sep!$A$1:$V$3202,MATCH($B537,manifest_11Sep!$B$1:$B$3202,0),MATCH(A.Arr9sepList!G$1,manifest_11Sep!$A$1:$V$1,0))</f>
        <v>18</v>
      </c>
      <c r="H537" s="13" t="str">
        <f t="array" ref="H537">INDEX(manifest_11Sep!$A$1:$V$3202,MATCH($B537,manifest_11Sep!$B$1:$B$3202,0),MATCH(A.Arr9sepList!H$1,manifest_11Sep!$A$1:$V$1,0))</f>
        <v>Yvonne Tran</v>
      </c>
      <c r="I537" s="13" t="str">
        <f t="array" ref="I537">INDEX(manifest_11Sep!$A$1:$V$3202,MATCH($B537,manifest_11Sep!$B$1:$B$3202,0),MATCH(A.Arr9sepList!I$1,manifest_11Sep!$A$1:$V$1,0))</f>
        <v>Asiana Airlines</v>
      </c>
      <c r="J537" s="13" t="str">
        <f t="array" ref="J537">INDEX(manifest_11Sep!$A$1:$V$3202,MATCH($B537,manifest_11Sep!$B$1:$B$3202,0),MATCH(A.Arr9sepList!J$1,manifest_11Sep!$A$1:$V$1,0))</f>
        <v>OZ 101</v>
      </c>
      <c r="K537" s="13" t="str">
        <f t="array" ref="K537">INDEX(manifest_11Sep!$A$1:$V$3202,MATCH($B537,manifest_11Sep!$B$1:$B$3202,0),MATCH(A.Arr9sepList!K$1,manifest_11Sep!$A$1:$V$1,0))</f>
        <v>13-thg 9-25</v>
      </c>
      <c r="L537" s="14">
        <f t="array" ref="L537">INDEX(manifest_11Sep!$A$1:$V$3202,MATCH($B537,manifest_11Sep!$B$1:$B$3202,0),MATCH(A.Arr9sepList!L$1,manifest_11Sep!$A$1:$V$1,0))</f>
        <v>0.65972222222222221</v>
      </c>
      <c r="M537" s="13" t="str">
        <f t="array" ref="M537">INDEX(manifest_11Sep!$A$1:$V$3202,MATCH($B537,manifest_11Sep!$B$1:$B$3202,0),MATCH(A.Arr9sepList!M$1,manifest_11Sep!$A$1:$V$1,0))</f>
        <v>ICN-T1</v>
      </c>
      <c r="N537" s="13" t="str">
        <f t="array" ref="N537">INDEX(manifest_11Sep!$A$1:$V$3202,MATCH($B537,manifest_11Sep!$B$1:$B$3202,0),MATCH(A.Arr9sepList!N$1,manifest_11Sep!$A$1:$V$1,0))</f>
        <v>THE PLAZA</v>
      </c>
      <c r="O537" s="15"/>
      <c r="P537" s="20"/>
      <c r="Q537" s="16">
        <v>70491581</v>
      </c>
      <c r="R537" s="16" t="s">
        <v>61</v>
      </c>
      <c r="S537" s="13">
        <f t="array" ref="S537">INDEX(manifest_11Sep!$A$1:$V$3202,MATCH($B537,manifest_11Sep!$B$1:$B$3202,0),MATCH(A.Arr9sepList!S$1,manifest_11Sep!$A$1:$V$1,0))</f>
        <v>0</v>
      </c>
    </row>
    <row r="538" spans="1:19" ht="15.75" customHeight="1">
      <c r="A538" s="13" t="str">
        <f t="array" ref="A538">INDEX(manifest_11Sep!$A$1:$V$3202,MATCH($B538,manifest_11Sep!$B$1:$B$3202,0),MATCH(A.Arr9sepList!A$1,manifest_11Sep!$A$1:$V$1,0))</f>
        <v>A</v>
      </c>
      <c r="B538" s="13" t="s">
        <v>4554</v>
      </c>
      <c r="C538" s="13" t="str">
        <f t="array" ref="C538">INDEX(manifest_11Sep!$A$1:$V$3202,MATCH($B538,manifest_11Sep!$B$1:$B$3202,0),MATCH(A.Arr9sepList!C$1,manifest_11Sep!$A$1:$V$1,0))</f>
        <v>6GNYDQMCGL7</v>
      </c>
      <c r="D538" s="13" t="str">
        <f t="array" ref="D538">INDEX(manifest_11Sep!$A$1:$V$3202,MATCH($B538,manifest_11Sep!$B$1:$B$3202,0),MATCH(A.Arr9sepList!D$1,manifest_11Sep!$A$1:$V$1,0))</f>
        <v>Male</v>
      </c>
      <c r="E538" s="13" t="str">
        <f t="array" ref="E538">INDEX(manifest_11Sep!$A$1:$V$3202,MATCH($B538,manifest_11Sep!$B$1:$B$3202,0),MATCH(A.Arr9sepList!E$1,manifest_11Sep!$A$1:$V$1,0))</f>
        <v>Jaycob</v>
      </c>
      <c r="F538" s="13" t="str">
        <f t="array" ref="F538">INDEX(manifest_11Sep!$A$1:$V$3202,MATCH($B538,manifest_11Sep!$B$1:$B$3202,0),MATCH(A.Arr9sepList!F$1,manifest_11Sep!$A$1:$V$1,0))</f>
        <v>Chavira</v>
      </c>
      <c r="G538" s="13">
        <f t="array" ref="G538">INDEX(manifest_11Sep!$A$1:$V$3202,MATCH($B538,manifest_11Sep!$B$1:$B$3202,0),MATCH(A.Arr9sepList!G$1,manifest_11Sep!$A$1:$V$1,0))</f>
        <v>21</v>
      </c>
      <c r="H538" s="13" t="str">
        <f t="array" ref="H538">INDEX(manifest_11Sep!$A$1:$V$3202,MATCH($B538,manifest_11Sep!$B$1:$B$3202,0),MATCH(A.Arr9sepList!H$1,manifest_11Sep!$A$1:$V$1,0))</f>
        <v>Yvonne Tran</v>
      </c>
      <c r="I538" s="13" t="str">
        <f t="array" ref="I538">INDEX(manifest_11Sep!$A$1:$V$3202,MATCH($B538,manifest_11Sep!$B$1:$B$3202,0),MATCH(A.Arr9sepList!I$1,manifest_11Sep!$A$1:$V$1,0))</f>
        <v>Asiana Airlines</v>
      </c>
      <c r="J538" s="13" t="str">
        <f t="array" ref="J538">INDEX(manifest_11Sep!$A$1:$V$3202,MATCH($B538,manifest_11Sep!$B$1:$B$3202,0),MATCH(A.Arr9sepList!J$1,manifest_11Sep!$A$1:$V$1,0))</f>
        <v>OZ 101</v>
      </c>
      <c r="K538" s="13" t="str">
        <f t="array" ref="K538">INDEX(manifest_11Sep!$A$1:$V$3202,MATCH($B538,manifest_11Sep!$B$1:$B$3202,0),MATCH(A.Arr9sepList!K$1,manifest_11Sep!$A$1:$V$1,0))</f>
        <v>13-thg 9-25</v>
      </c>
      <c r="L538" s="14">
        <f t="array" ref="L538">INDEX(manifest_11Sep!$A$1:$V$3202,MATCH($B538,manifest_11Sep!$B$1:$B$3202,0),MATCH(A.Arr9sepList!L$1,manifest_11Sep!$A$1:$V$1,0))</f>
        <v>0.65972222222222221</v>
      </c>
      <c r="M538" s="13" t="str">
        <f t="array" ref="M538">INDEX(manifest_11Sep!$A$1:$V$3202,MATCH($B538,manifest_11Sep!$B$1:$B$3202,0),MATCH(A.Arr9sepList!M$1,manifest_11Sep!$A$1:$V$1,0))</f>
        <v>ICN-T1</v>
      </c>
      <c r="N538" s="13" t="str">
        <f t="array" ref="N538">INDEX(manifest_11Sep!$A$1:$V$3202,MATCH($B538,manifest_11Sep!$B$1:$B$3202,0),MATCH(A.Arr9sepList!N$1,manifest_11Sep!$A$1:$V$1,0))</f>
        <v>THE PLAZA</v>
      </c>
      <c r="O538" s="15"/>
      <c r="P538" s="20"/>
      <c r="Q538" s="16">
        <v>70491581</v>
      </c>
      <c r="R538" s="16" t="s">
        <v>61</v>
      </c>
      <c r="S538" s="13">
        <f t="array" ref="S538">INDEX(manifest_11Sep!$A$1:$V$3202,MATCH($B538,manifest_11Sep!$B$1:$B$3202,0),MATCH(A.Arr9sepList!S$1,manifest_11Sep!$A$1:$V$1,0))</f>
        <v>0</v>
      </c>
    </row>
    <row r="539" spans="1:19" ht="15.75" customHeight="1">
      <c r="A539" s="13" t="str">
        <f t="array" ref="A539">INDEX(manifest_11Sep!$A$1:$V$3202,MATCH($B539,manifest_11Sep!$B$1:$B$3202,0),MATCH(A.Arr9sepList!A$1,manifest_11Sep!$A$1:$V$1,0))</f>
        <v>A</v>
      </c>
      <c r="B539" s="13" t="s">
        <v>288</v>
      </c>
      <c r="C539" s="13" t="str">
        <f t="array" ref="C539">INDEX(manifest_11Sep!$A$1:$V$3202,MATCH($B539,manifest_11Sep!$B$1:$B$3202,0),MATCH(A.Arr9sepList!C$1,manifest_11Sep!$A$1:$V$1,0))</f>
        <v>2TN8TPHYRPP</v>
      </c>
      <c r="D539" s="13" t="str">
        <f t="array" ref="D539">INDEX(manifest_11Sep!$A$1:$V$3202,MATCH($B539,manifest_11Sep!$B$1:$B$3202,0),MATCH(A.Arr9sepList!D$1,manifest_11Sep!$A$1:$V$1,0))</f>
        <v>Male</v>
      </c>
      <c r="E539" s="13" t="str">
        <f t="array" ref="E539">INDEX(manifest_11Sep!$A$1:$V$3202,MATCH($B539,manifest_11Sep!$B$1:$B$3202,0),MATCH(A.Arr9sepList!E$1,manifest_11Sep!$A$1:$V$1,0))</f>
        <v>Andre Troy</v>
      </c>
      <c r="F539" s="13" t="str">
        <f t="array" ref="F539">INDEX(manifest_11Sep!$A$1:$V$3202,MATCH($B539,manifest_11Sep!$B$1:$B$3202,0),MATCH(A.Arr9sepList!F$1,manifest_11Sep!$A$1:$V$1,0))</f>
        <v>Proverbs</v>
      </c>
      <c r="G539" s="13">
        <f t="array" ref="G539">INDEX(manifest_11Sep!$A$1:$V$3202,MATCH($B539,manifest_11Sep!$B$1:$B$3202,0),MATCH(A.Arr9sepList!G$1,manifest_11Sep!$A$1:$V$1,0))</f>
        <v>65</v>
      </c>
      <c r="H539" s="13" t="str">
        <f t="array" ref="H539">INDEX(manifest_11Sep!$A$1:$V$3202,MATCH($B539,manifest_11Sep!$B$1:$B$3202,0),MATCH(A.Arr9sepList!H$1,manifest_11Sep!$A$1:$V$1,0))</f>
        <v>Alicia Nguyen 2</v>
      </c>
      <c r="I539" s="13" t="str">
        <f t="array" ref="I539">INDEX(manifest_11Sep!$A$1:$V$3202,MATCH($B539,manifest_11Sep!$B$1:$B$3202,0),MATCH(A.Arr9sepList!I$1,manifest_11Sep!$A$1:$V$1,0))</f>
        <v>Air Canada</v>
      </c>
      <c r="J539" s="13" t="str">
        <f t="array" ref="J539">INDEX(manifest_11Sep!$A$1:$V$3202,MATCH($B539,manifest_11Sep!$B$1:$B$3202,0),MATCH(A.Arr9sepList!J$1,manifest_11Sep!$A$1:$V$1,0))</f>
        <v>AC 63</v>
      </c>
      <c r="K539" s="13" t="str">
        <f t="array" ref="K539">INDEX(manifest_11Sep!$A$1:$V$3202,MATCH($B539,manifest_11Sep!$B$1:$B$3202,0),MATCH(A.Arr9sepList!K$1,manifest_11Sep!$A$1:$V$1,0))</f>
        <v>13-thg 9-25</v>
      </c>
      <c r="L539" s="14">
        <f t="array" ref="L539">INDEX(manifest_11Sep!$A$1:$V$3202,MATCH($B539,manifest_11Sep!$B$1:$B$3202,0),MATCH(A.Arr9sepList!L$1,manifest_11Sep!$A$1:$V$1,0))</f>
        <v>0.67013888888888884</v>
      </c>
      <c r="M539" s="13" t="str">
        <f t="array" ref="M539">INDEX(manifest_11Sep!$A$1:$V$3202,MATCH($B539,manifest_11Sep!$B$1:$B$3202,0),MATCH(A.Arr9sepList!M$1,manifest_11Sep!$A$1:$V$1,0))</f>
        <v>ICN-T1</v>
      </c>
      <c r="N539" s="13" t="str">
        <f t="array" ref="N539">INDEX(manifest_11Sep!$A$1:$V$3202,MATCH($B539,manifest_11Sep!$B$1:$B$3202,0),MATCH(A.Arr9sepList!N$1,manifest_11Sep!$A$1:$V$1,0))</f>
        <v>FAIRMONT</v>
      </c>
      <c r="O539" s="15"/>
      <c r="P539" s="20"/>
      <c r="Q539" s="16">
        <v>462710739</v>
      </c>
      <c r="R539" s="16" t="s">
        <v>43</v>
      </c>
      <c r="S539" s="13">
        <f t="array" ref="S539">INDEX(manifest_11Sep!$A$1:$V$3202,MATCH($B539,manifest_11Sep!$B$1:$B$3202,0),MATCH(A.Arr9sepList!S$1,manifest_11Sep!$A$1:$V$1,0))</f>
        <v>0</v>
      </c>
    </row>
    <row r="540" spans="1:19" ht="15.75" customHeight="1">
      <c r="A540" s="13" t="str">
        <f t="array" ref="A540">INDEX(manifest_11Sep!$A$1:$V$3202,MATCH($B540,manifest_11Sep!$B$1:$B$3202,0),MATCH(A.Arr9sepList!A$1,manifest_11Sep!$A$1:$V$1,0))</f>
        <v>A</v>
      </c>
      <c r="B540" s="13" t="s">
        <v>293</v>
      </c>
      <c r="C540" s="13" t="str">
        <f t="array" ref="C540">INDEX(manifest_11Sep!$A$1:$V$3202,MATCH($B540,manifest_11Sep!$B$1:$B$3202,0),MATCH(A.Arr9sepList!C$1,manifest_11Sep!$A$1:$V$1,0))</f>
        <v>2TN8TPHYRPP</v>
      </c>
      <c r="D540" s="13" t="str">
        <f t="array" ref="D540">INDEX(manifest_11Sep!$A$1:$V$3202,MATCH($B540,manifest_11Sep!$B$1:$B$3202,0),MATCH(A.Arr9sepList!D$1,manifest_11Sep!$A$1:$V$1,0))</f>
        <v>Female</v>
      </c>
      <c r="E540" s="13" t="str">
        <f t="array" ref="E540">INDEX(manifest_11Sep!$A$1:$V$3202,MATCH($B540,manifest_11Sep!$B$1:$B$3202,0),MATCH(A.Arr9sepList!E$1,manifest_11Sep!$A$1:$V$1,0))</f>
        <v>Josefa Balanon</v>
      </c>
      <c r="F540" s="13" t="str">
        <f t="array" ref="F540">INDEX(manifest_11Sep!$A$1:$V$3202,MATCH($B540,manifest_11Sep!$B$1:$B$3202,0),MATCH(A.Arr9sepList!F$1,manifest_11Sep!$A$1:$V$1,0))</f>
        <v>Proverbs</v>
      </c>
      <c r="G540" s="13">
        <f t="array" ref="G540">INDEX(manifest_11Sep!$A$1:$V$3202,MATCH($B540,manifest_11Sep!$B$1:$B$3202,0),MATCH(A.Arr9sepList!G$1,manifest_11Sep!$A$1:$V$1,0))</f>
        <v>64</v>
      </c>
      <c r="H540" s="13" t="str">
        <f t="array" ref="H540">INDEX(manifest_11Sep!$A$1:$V$3202,MATCH($B540,manifest_11Sep!$B$1:$B$3202,0),MATCH(A.Arr9sepList!H$1,manifest_11Sep!$A$1:$V$1,0))</f>
        <v>Alicia Nguyen 2</v>
      </c>
      <c r="I540" s="13" t="str">
        <f t="array" ref="I540">INDEX(manifest_11Sep!$A$1:$V$3202,MATCH($B540,manifest_11Sep!$B$1:$B$3202,0),MATCH(A.Arr9sepList!I$1,manifest_11Sep!$A$1:$V$1,0))</f>
        <v>Air Canada</v>
      </c>
      <c r="J540" s="13" t="str">
        <f t="array" ref="J540">INDEX(manifest_11Sep!$A$1:$V$3202,MATCH($B540,manifest_11Sep!$B$1:$B$3202,0),MATCH(A.Arr9sepList!J$1,manifest_11Sep!$A$1:$V$1,0))</f>
        <v>AC 63</v>
      </c>
      <c r="K540" s="13" t="str">
        <f t="array" ref="K540">INDEX(manifest_11Sep!$A$1:$V$3202,MATCH($B540,manifest_11Sep!$B$1:$B$3202,0),MATCH(A.Arr9sepList!K$1,manifest_11Sep!$A$1:$V$1,0))</f>
        <v>13-thg 9-25</v>
      </c>
      <c r="L540" s="14">
        <f t="array" ref="L540">INDEX(manifest_11Sep!$A$1:$V$3202,MATCH($B540,manifest_11Sep!$B$1:$B$3202,0),MATCH(A.Arr9sepList!L$1,manifest_11Sep!$A$1:$V$1,0))</f>
        <v>0.67013888888888884</v>
      </c>
      <c r="M540" s="13" t="str">
        <f t="array" ref="M540">INDEX(manifest_11Sep!$A$1:$V$3202,MATCH($B540,manifest_11Sep!$B$1:$B$3202,0),MATCH(A.Arr9sepList!M$1,manifest_11Sep!$A$1:$V$1,0))</f>
        <v>ICN-T1</v>
      </c>
      <c r="N540" s="13" t="str">
        <f t="array" ref="N540">INDEX(manifest_11Sep!$A$1:$V$3202,MATCH($B540,manifest_11Sep!$B$1:$B$3202,0),MATCH(A.Arr9sepList!N$1,manifest_11Sep!$A$1:$V$1,0))</f>
        <v>FAIRMONT</v>
      </c>
      <c r="O540" s="15"/>
      <c r="P540" s="20"/>
      <c r="Q540" s="16">
        <v>462710739</v>
      </c>
      <c r="R540" s="16" t="s">
        <v>43</v>
      </c>
      <c r="S540" s="13">
        <f t="array" ref="S540">INDEX(manifest_11Sep!$A$1:$V$3202,MATCH($B540,manifest_11Sep!$B$1:$B$3202,0),MATCH(A.Arr9sepList!S$1,manifest_11Sep!$A$1:$V$1,0))</f>
        <v>0</v>
      </c>
    </row>
    <row r="541" spans="1:19" ht="15.75" customHeight="1">
      <c r="A541" s="13" t="str">
        <f t="array" ref="A541">INDEX(manifest_11Sep!$A$1:$V$3202,MATCH($B541,manifest_11Sep!$B$1:$B$3202,0),MATCH(A.Arr9sepList!A$1,manifest_11Sep!$A$1:$V$1,0))</f>
        <v>A</v>
      </c>
      <c r="B541" s="13" t="s">
        <v>3011</v>
      </c>
      <c r="C541" s="13" t="str">
        <f t="array" ref="C541">INDEX(manifest_11Sep!$A$1:$V$3202,MATCH($B541,manifest_11Sep!$B$1:$B$3202,0),MATCH(A.Arr9sepList!C$1,manifest_11Sep!$A$1:$V$1,0))</f>
        <v>MKNJJ6VNVJ3</v>
      </c>
      <c r="D541" s="13" t="str">
        <f t="array" ref="D541">INDEX(manifest_11Sep!$A$1:$V$3202,MATCH($B541,manifest_11Sep!$B$1:$B$3202,0),MATCH(A.Arr9sepList!D$1,manifest_11Sep!$A$1:$V$1,0))</f>
        <v>Female</v>
      </c>
      <c r="E541" s="13" t="str">
        <f t="array" ref="E541">INDEX(manifest_11Sep!$A$1:$V$3202,MATCH($B541,manifest_11Sep!$B$1:$B$3202,0),MATCH(A.Arr9sepList!E$1,manifest_11Sep!$A$1:$V$1,0))</f>
        <v>Abigail</v>
      </c>
      <c r="F541" s="13" t="str">
        <f t="array" ref="F541">INDEX(manifest_11Sep!$A$1:$V$3202,MATCH($B541,manifest_11Sep!$B$1:$B$3202,0),MATCH(A.Arr9sepList!F$1,manifest_11Sep!$A$1:$V$1,0))</f>
        <v>Pugong</v>
      </c>
      <c r="G541" s="13">
        <f t="array" ref="G541">INDEX(manifest_11Sep!$A$1:$V$3202,MATCH($B541,manifest_11Sep!$B$1:$B$3202,0),MATCH(A.Arr9sepList!G$1,manifest_11Sep!$A$1:$V$1,0))</f>
        <v>43</v>
      </c>
      <c r="H541" s="13" t="str">
        <f t="array" ref="H541">INDEX(manifest_11Sep!$A$1:$V$3202,MATCH($B541,manifest_11Sep!$B$1:$B$3202,0),MATCH(A.Arr9sepList!H$1,manifest_11Sep!$A$1:$V$1,0))</f>
        <v>Karen Chin</v>
      </c>
      <c r="I541" s="13" t="str">
        <f t="array" ref="I541">INDEX(manifest_11Sep!$A$1:$V$3202,MATCH($B541,manifest_11Sep!$B$1:$B$3202,0),MATCH(A.Arr9sepList!I$1,manifest_11Sep!$A$1:$V$1,0))</f>
        <v>Air Canada</v>
      </c>
      <c r="J541" s="13" t="str">
        <f t="array" ref="J541">INDEX(manifest_11Sep!$A$1:$V$3202,MATCH($B541,manifest_11Sep!$B$1:$B$3202,0),MATCH(A.Arr9sepList!J$1,manifest_11Sep!$A$1:$V$1,0))</f>
        <v>AC 63</v>
      </c>
      <c r="K541" s="13" t="str">
        <f t="array" ref="K541">INDEX(manifest_11Sep!$A$1:$V$3202,MATCH($B541,manifest_11Sep!$B$1:$B$3202,0),MATCH(A.Arr9sepList!K$1,manifest_11Sep!$A$1:$V$1,0))</f>
        <v>13-thg 9-25</v>
      </c>
      <c r="L541" s="14">
        <f t="array" ref="L541">INDEX(manifest_11Sep!$A$1:$V$3202,MATCH($B541,manifest_11Sep!$B$1:$B$3202,0),MATCH(A.Arr9sepList!L$1,manifest_11Sep!$A$1:$V$1,0))</f>
        <v>0.67013888888888884</v>
      </c>
      <c r="M541" s="13" t="str">
        <f t="array" ref="M541">INDEX(manifest_11Sep!$A$1:$V$3202,MATCH($B541,manifest_11Sep!$B$1:$B$3202,0),MATCH(A.Arr9sepList!M$1,manifest_11Sep!$A$1:$V$1,0))</f>
        <v>ICN-T1</v>
      </c>
      <c r="N541" s="13" t="str">
        <f t="array" ref="N541">INDEX(manifest_11Sep!$A$1:$V$3202,MATCH($B541,manifest_11Sep!$B$1:$B$3202,0),MATCH(A.Arr9sepList!N$1,manifest_11Sep!$A$1:$V$1,0))</f>
        <v>FAIRMONT</v>
      </c>
      <c r="O541" s="15"/>
      <c r="P541" s="20"/>
      <c r="Q541" s="16">
        <v>462710847</v>
      </c>
      <c r="R541" s="16" t="s">
        <v>43</v>
      </c>
      <c r="S541" s="13">
        <f t="array" ref="S541">INDEX(manifest_11Sep!$A$1:$V$3202,MATCH($B541,manifest_11Sep!$B$1:$B$3202,0),MATCH(A.Arr9sepList!S$1,manifest_11Sep!$A$1:$V$1,0))</f>
        <v>0</v>
      </c>
    </row>
    <row r="542" spans="1:19" ht="15.75" customHeight="1">
      <c r="A542" s="13" t="str">
        <f t="array" ref="A542">INDEX(manifest_11Sep!$A$1:$V$3202,MATCH($B542,manifest_11Sep!$B$1:$B$3202,0),MATCH(A.Arr9sepList!A$1,manifest_11Sep!$A$1:$V$1,0))</f>
        <v>A</v>
      </c>
      <c r="B542" s="13" t="s">
        <v>3016</v>
      </c>
      <c r="C542" s="13" t="str">
        <f t="array" ref="C542">INDEX(manifest_11Sep!$A$1:$V$3202,MATCH($B542,manifest_11Sep!$B$1:$B$3202,0),MATCH(A.Arr9sepList!C$1,manifest_11Sep!$A$1:$V$1,0))</f>
        <v>86NJ52WZX25</v>
      </c>
      <c r="D542" s="13" t="str">
        <f t="array" ref="D542">INDEX(manifest_11Sep!$A$1:$V$3202,MATCH($B542,manifest_11Sep!$B$1:$B$3202,0),MATCH(A.Arr9sepList!D$1,manifest_11Sep!$A$1:$V$1,0))</f>
        <v>Female</v>
      </c>
      <c r="E542" s="13" t="str">
        <f t="array" ref="E542">INDEX(manifest_11Sep!$A$1:$V$3202,MATCH($B542,manifest_11Sep!$B$1:$B$3202,0),MATCH(A.Arr9sepList!E$1,manifest_11Sep!$A$1:$V$1,0))</f>
        <v>Jocelyn Espiritu</v>
      </c>
      <c r="F542" s="13" t="str">
        <f t="array" ref="F542">INDEX(manifest_11Sep!$A$1:$V$3202,MATCH($B542,manifest_11Sep!$B$1:$B$3202,0),MATCH(A.Arr9sepList!F$1,manifest_11Sep!$A$1:$V$1,0))</f>
        <v>Christensen</v>
      </c>
      <c r="G542" s="13">
        <f t="array" ref="G542">INDEX(manifest_11Sep!$A$1:$V$3202,MATCH($B542,manifest_11Sep!$B$1:$B$3202,0),MATCH(A.Arr9sepList!G$1,manifest_11Sep!$A$1:$V$1,0))</f>
        <v>66</v>
      </c>
      <c r="H542" s="13" t="str">
        <f t="array" ref="H542">INDEX(manifest_11Sep!$A$1:$V$3202,MATCH($B542,manifest_11Sep!$B$1:$B$3202,0),MATCH(A.Arr9sepList!H$1,manifest_11Sep!$A$1:$V$1,0))</f>
        <v>Karen Chin</v>
      </c>
      <c r="I542" s="13" t="str">
        <f t="array" ref="I542">INDEX(manifest_11Sep!$A$1:$V$3202,MATCH($B542,manifest_11Sep!$B$1:$B$3202,0),MATCH(A.Arr9sepList!I$1,manifest_11Sep!$A$1:$V$1,0))</f>
        <v>Air Canada</v>
      </c>
      <c r="J542" s="13" t="str">
        <f t="array" ref="J542">INDEX(manifest_11Sep!$A$1:$V$3202,MATCH($B542,manifest_11Sep!$B$1:$B$3202,0),MATCH(A.Arr9sepList!J$1,manifest_11Sep!$A$1:$V$1,0))</f>
        <v>AC 63</v>
      </c>
      <c r="K542" s="13" t="str">
        <f t="array" ref="K542">INDEX(manifest_11Sep!$A$1:$V$3202,MATCH($B542,manifest_11Sep!$B$1:$B$3202,0),MATCH(A.Arr9sepList!K$1,manifest_11Sep!$A$1:$V$1,0))</f>
        <v>13-thg 9-25</v>
      </c>
      <c r="L542" s="14">
        <f t="array" ref="L542">INDEX(manifest_11Sep!$A$1:$V$3202,MATCH($B542,manifest_11Sep!$B$1:$B$3202,0),MATCH(A.Arr9sepList!L$1,manifest_11Sep!$A$1:$V$1,0))</f>
        <v>0.67013888888888884</v>
      </c>
      <c r="M542" s="13" t="str">
        <f t="array" ref="M542">INDEX(manifest_11Sep!$A$1:$V$3202,MATCH($B542,manifest_11Sep!$B$1:$B$3202,0),MATCH(A.Arr9sepList!M$1,manifest_11Sep!$A$1:$V$1,0))</f>
        <v>ICN-T1</v>
      </c>
      <c r="N542" s="13" t="str">
        <f t="array" ref="N542">INDEX(manifest_11Sep!$A$1:$V$3202,MATCH($B542,manifest_11Sep!$B$1:$B$3202,0),MATCH(A.Arr9sepList!N$1,manifest_11Sep!$A$1:$V$1,0))</f>
        <v>FAIRMONT</v>
      </c>
      <c r="O542" s="15"/>
      <c r="P542" s="20"/>
      <c r="Q542" s="16">
        <v>462710848</v>
      </c>
      <c r="R542" s="16" t="s">
        <v>43</v>
      </c>
      <c r="S542" s="13">
        <f t="array" ref="S542">INDEX(manifest_11Sep!$A$1:$V$3202,MATCH($B542,manifest_11Sep!$B$1:$B$3202,0),MATCH(A.Arr9sepList!S$1,manifest_11Sep!$A$1:$V$1,0))</f>
        <v>0</v>
      </c>
    </row>
    <row r="543" spans="1:19" ht="15.75" customHeight="1">
      <c r="A543" s="13" t="str">
        <f t="array" ref="A543">INDEX(manifest_11Sep!$A$1:$V$3202,MATCH($B543,manifest_11Sep!$B$1:$B$3202,0),MATCH(A.Arr9sepList!A$1,manifest_11Sep!$A$1:$V$1,0))</f>
        <v>A</v>
      </c>
      <c r="B543" s="13" t="s">
        <v>3019</v>
      </c>
      <c r="C543" s="13" t="str">
        <f t="array" ref="C543">INDEX(manifest_11Sep!$A$1:$V$3202,MATCH($B543,manifest_11Sep!$B$1:$B$3202,0),MATCH(A.Arr9sepList!C$1,manifest_11Sep!$A$1:$V$1,0))</f>
        <v>QSN925R4HCL</v>
      </c>
      <c r="D543" s="13" t="str">
        <f t="array" ref="D543">INDEX(manifest_11Sep!$A$1:$V$3202,MATCH($B543,manifest_11Sep!$B$1:$B$3202,0),MATCH(A.Arr9sepList!D$1,manifest_11Sep!$A$1:$V$1,0))</f>
        <v>Female</v>
      </c>
      <c r="E543" s="13" t="str">
        <f t="array" ref="E543">INDEX(manifest_11Sep!$A$1:$V$3202,MATCH($B543,manifest_11Sep!$B$1:$B$3202,0),MATCH(A.Arr9sepList!E$1,manifest_11Sep!$A$1:$V$1,0))</f>
        <v>Joanne Cabral</v>
      </c>
      <c r="F543" s="13" t="str">
        <f t="array" ref="F543">INDEX(manifest_11Sep!$A$1:$V$3202,MATCH($B543,manifest_11Sep!$B$1:$B$3202,0),MATCH(A.Arr9sepList!F$1,manifest_11Sep!$A$1:$V$1,0))</f>
        <v>Adorna</v>
      </c>
      <c r="G543" s="13">
        <f t="array" ref="G543">INDEX(manifest_11Sep!$A$1:$V$3202,MATCH($B543,manifest_11Sep!$B$1:$B$3202,0),MATCH(A.Arr9sepList!G$1,manifest_11Sep!$A$1:$V$1,0))</f>
        <v>43</v>
      </c>
      <c r="H543" s="13" t="str">
        <f t="array" ref="H543">INDEX(manifest_11Sep!$A$1:$V$3202,MATCH($B543,manifest_11Sep!$B$1:$B$3202,0),MATCH(A.Arr9sepList!H$1,manifest_11Sep!$A$1:$V$1,0))</f>
        <v>Karen Chin</v>
      </c>
      <c r="I543" s="13" t="str">
        <f t="array" ref="I543">INDEX(manifest_11Sep!$A$1:$V$3202,MATCH($B543,manifest_11Sep!$B$1:$B$3202,0),MATCH(A.Arr9sepList!I$1,manifest_11Sep!$A$1:$V$1,0))</f>
        <v>Air Canada</v>
      </c>
      <c r="J543" s="13" t="str">
        <f t="array" ref="J543">INDEX(manifest_11Sep!$A$1:$V$3202,MATCH($B543,manifest_11Sep!$B$1:$B$3202,0),MATCH(A.Arr9sepList!J$1,manifest_11Sep!$A$1:$V$1,0))</f>
        <v>AC 63</v>
      </c>
      <c r="K543" s="13" t="str">
        <f t="array" ref="K543">INDEX(manifest_11Sep!$A$1:$V$3202,MATCH($B543,manifest_11Sep!$B$1:$B$3202,0),MATCH(A.Arr9sepList!K$1,manifest_11Sep!$A$1:$V$1,0))</f>
        <v>13-thg 9-25</v>
      </c>
      <c r="L543" s="14">
        <f t="array" ref="L543">INDEX(manifest_11Sep!$A$1:$V$3202,MATCH($B543,manifest_11Sep!$B$1:$B$3202,0),MATCH(A.Arr9sepList!L$1,manifest_11Sep!$A$1:$V$1,0))</f>
        <v>0.67013888888888884</v>
      </c>
      <c r="M543" s="13" t="str">
        <f t="array" ref="M543">INDEX(manifest_11Sep!$A$1:$V$3202,MATCH($B543,manifest_11Sep!$B$1:$B$3202,0),MATCH(A.Arr9sepList!M$1,manifest_11Sep!$A$1:$V$1,0))</f>
        <v>ICN-T1</v>
      </c>
      <c r="N543" s="13" t="str">
        <f t="array" ref="N543">INDEX(manifest_11Sep!$A$1:$V$3202,MATCH($B543,manifest_11Sep!$B$1:$B$3202,0),MATCH(A.Arr9sepList!N$1,manifest_11Sep!$A$1:$V$1,0))</f>
        <v>FAIRMONT</v>
      </c>
      <c r="O543" s="15"/>
      <c r="P543" s="20"/>
      <c r="Q543" s="16">
        <v>462710849</v>
      </c>
      <c r="R543" s="16" t="s">
        <v>43</v>
      </c>
      <c r="S543" s="13">
        <f t="array" ref="S543">INDEX(manifest_11Sep!$A$1:$V$3202,MATCH($B543,manifest_11Sep!$B$1:$B$3202,0),MATCH(A.Arr9sepList!S$1,manifest_11Sep!$A$1:$V$1,0))</f>
        <v>0</v>
      </c>
    </row>
    <row r="544" spans="1:19" ht="15.75" customHeight="1">
      <c r="A544" s="13" t="str">
        <f t="array" ref="A544">INDEX(manifest_11Sep!$A$1:$V$3202,MATCH($B544,manifest_11Sep!$B$1:$B$3202,0),MATCH(A.Arr9sepList!A$1,manifest_11Sep!$A$1:$V$1,0))</f>
        <v>A</v>
      </c>
      <c r="B544" s="13" t="s">
        <v>3022</v>
      </c>
      <c r="C544" s="13" t="str">
        <f t="array" ref="C544">INDEX(manifest_11Sep!$A$1:$V$3202,MATCH($B544,manifest_11Sep!$B$1:$B$3202,0),MATCH(A.Arr9sepList!C$1,manifest_11Sep!$A$1:$V$1,0))</f>
        <v>QSN925R4HCL</v>
      </c>
      <c r="D544" s="13" t="str">
        <f t="array" ref="D544">INDEX(manifest_11Sep!$A$1:$V$3202,MATCH($B544,manifest_11Sep!$B$1:$B$3202,0),MATCH(A.Arr9sepList!D$1,manifest_11Sep!$A$1:$V$1,0))</f>
        <v>Male</v>
      </c>
      <c r="E544" s="13" t="str">
        <f t="array" ref="E544">INDEX(manifest_11Sep!$A$1:$V$3202,MATCH($B544,manifest_11Sep!$B$1:$B$3202,0),MATCH(A.Arr9sepList!E$1,manifest_11Sep!$A$1:$V$1,0))</f>
        <v>Armin Joseph</v>
      </c>
      <c r="F544" s="13" t="str">
        <f t="array" ref="F544">INDEX(manifest_11Sep!$A$1:$V$3202,MATCH($B544,manifest_11Sep!$B$1:$B$3202,0),MATCH(A.Arr9sepList!F$1,manifest_11Sep!$A$1:$V$1,0))</f>
        <v>Adorna</v>
      </c>
      <c r="G544" s="13">
        <f t="array" ref="G544">INDEX(manifest_11Sep!$A$1:$V$3202,MATCH($B544,manifest_11Sep!$B$1:$B$3202,0),MATCH(A.Arr9sepList!G$1,manifest_11Sep!$A$1:$V$1,0))</f>
        <v>47</v>
      </c>
      <c r="H544" s="13" t="str">
        <f t="array" ref="H544">INDEX(manifest_11Sep!$A$1:$V$3202,MATCH($B544,manifest_11Sep!$B$1:$B$3202,0),MATCH(A.Arr9sepList!H$1,manifest_11Sep!$A$1:$V$1,0))</f>
        <v>Karen Chin</v>
      </c>
      <c r="I544" s="13" t="str">
        <f t="array" ref="I544">INDEX(manifest_11Sep!$A$1:$V$3202,MATCH($B544,manifest_11Sep!$B$1:$B$3202,0),MATCH(A.Arr9sepList!I$1,manifest_11Sep!$A$1:$V$1,0))</f>
        <v>Air Canada</v>
      </c>
      <c r="J544" s="13" t="str">
        <f t="array" ref="J544">INDEX(manifest_11Sep!$A$1:$V$3202,MATCH($B544,manifest_11Sep!$B$1:$B$3202,0),MATCH(A.Arr9sepList!J$1,manifest_11Sep!$A$1:$V$1,0))</f>
        <v>AC 63</v>
      </c>
      <c r="K544" s="13" t="str">
        <f t="array" ref="K544">INDEX(manifest_11Sep!$A$1:$V$3202,MATCH($B544,manifest_11Sep!$B$1:$B$3202,0),MATCH(A.Arr9sepList!K$1,manifest_11Sep!$A$1:$V$1,0))</f>
        <v>13-thg 9-25</v>
      </c>
      <c r="L544" s="14">
        <f t="array" ref="L544">INDEX(manifest_11Sep!$A$1:$V$3202,MATCH($B544,manifest_11Sep!$B$1:$B$3202,0),MATCH(A.Arr9sepList!L$1,manifest_11Sep!$A$1:$V$1,0))</f>
        <v>0.67013888888888884</v>
      </c>
      <c r="M544" s="13" t="str">
        <f t="array" ref="M544">INDEX(manifest_11Sep!$A$1:$V$3202,MATCH($B544,manifest_11Sep!$B$1:$B$3202,0),MATCH(A.Arr9sepList!M$1,manifest_11Sep!$A$1:$V$1,0))</f>
        <v>ICN-T1</v>
      </c>
      <c r="N544" s="13" t="str">
        <f t="array" ref="N544">INDEX(manifest_11Sep!$A$1:$V$3202,MATCH($B544,manifest_11Sep!$B$1:$B$3202,0),MATCH(A.Arr9sepList!N$1,manifest_11Sep!$A$1:$V$1,0))</f>
        <v>FAIRMONT</v>
      </c>
      <c r="O544" s="15"/>
      <c r="P544" s="20"/>
      <c r="Q544" s="16">
        <v>462710849</v>
      </c>
      <c r="R544" s="16" t="s">
        <v>43</v>
      </c>
      <c r="S544" s="13">
        <f t="array" ref="S544">INDEX(manifest_11Sep!$A$1:$V$3202,MATCH($B544,manifest_11Sep!$B$1:$B$3202,0),MATCH(A.Arr9sepList!S$1,manifest_11Sep!$A$1:$V$1,0))</f>
        <v>0</v>
      </c>
    </row>
    <row r="545" spans="1:19" ht="15.75" customHeight="1">
      <c r="A545" s="13" t="str">
        <f t="array" ref="A545">INDEX(manifest_11Sep!$A$1:$V$3202,MATCH($B545,manifest_11Sep!$B$1:$B$3202,0),MATCH(A.Arr9sepList!A$1,manifest_11Sep!$A$1:$V$1,0))</f>
        <v>A</v>
      </c>
      <c r="B545" s="13" t="s">
        <v>3024</v>
      </c>
      <c r="C545" s="13" t="str">
        <f t="array" ref="C545">INDEX(manifest_11Sep!$A$1:$V$3202,MATCH($B545,manifest_11Sep!$B$1:$B$3202,0),MATCH(A.Arr9sepList!C$1,manifest_11Sep!$A$1:$V$1,0))</f>
        <v>QSN925R4HCL</v>
      </c>
      <c r="D545" s="13" t="str">
        <f t="array" ref="D545">INDEX(manifest_11Sep!$A$1:$V$3202,MATCH($B545,manifest_11Sep!$B$1:$B$3202,0),MATCH(A.Arr9sepList!D$1,manifest_11Sep!$A$1:$V$1,0))</f>
        <v>Female</v>
      </c>
      <c r="E545" s="13" t="str">
        <f t="array" ref="E545">INDEX(manifest_11Sep!$A$1:$V$3202,MATCH($B545,manifest_11Sep!$B$1:$B$3202,0),MATCH(A.Arr9sepList!E$1,manifest_11Sep!$A$1:$V$1,0))</f>
        <v>Helena Cabral</v>
      </c>
      <c r="F545" s="13" t="str">
        <f t="array" ref="F545">INDEX(manifest_11Sep!$A$1:$V$3202,MATCH($B545,manifest_11Sep!$B$1:$B$3202,0),MATCH(A.Arr9sepList!F$1,manifest_11Sep!$A$1:$V$1,0))</f>
        <v>Adorna</v>
      </c>
      <c r="G545" s="13">
        <f t="array" ref="G545">INDEX(manifest_11Sep!$A$1:$V$3202,MATCH($B545,manifest_11Sep!$B$1:$B$3202,0),MATCH(A.Arr9sepList!G$1,manifest_11Sep!$A$1:$V$1,0))</f>
        <v>4</v>
      </c>
      <c r="H545" s="13" t="str">
        <f t="array" ref="H545">INDEX(manifest_11Sep!$A$1:$V$3202,MATCH($B545,manifest_11Sep!$B$1:$B$3202,0),MATCH(A.Arr9sepList!H$1,manifest_11Sep!$A$1:$V$1,0))</f>
        <v>Karen Chin</v>
      </c>
      <c r="I545" s="13" t="str">
        <f t="array" ref="I545">INDEX(manifest_11Sep!$A$1:$V$3202,MATCH($B545,manifest_11Sep!$B$1:$B$3202,0),MATCH(A.Arr9sepList!I$1,manifest_11Sep!$A$1:$V$1,0))</f>
        <v>Air Canada</v>
      </c>
      <c r="J545" s="13" t="str">
        <f t="array" ref="J545">INDEX(manifest_11Sep!$A$1:$V$3202,MATCH($B545,manifest_11Sep!$B$1:$B$3202,0),MATCH(A.Arr9sepList!J$1,manifest_11Sep!$A$1:$V$1,0))</f>
        <v>AC 63</v>
      </c>
      <c r="K545" s="13" t="str">
        <f t="array" ref="K545">INDEX(manifest_11Sep!$A$1:$V$3202,MATCH($B545,manifest_11Sep!$B$1:$B$3202,0),MATCH(A.Arr9sepList!K$1,manifest_11Sep!$A$1:$V$1,0))</f>
        <v>13-thg 9-25</v>
      </c>
      <c r="L545" s="14">
        <f t="array" ref="L545">INDEX(manifest_11Sep!$A$1:$V$3202,MATCH($B545,manifest_11Sep!$B$1:$B$3202,0),MATCH(A.Arr9sepList!L$1,manifest_11Sep!$A$1:$V$1,0))</f>
        <v>0.67013888888888884</v>
      </c>
      <c r="M545" s="13" t="str">
        <f t="array" ref="M545">INDEX(manifest_11Sep!$A$1:$V$3202,MATCH($B545,manifest_11Sep!$B$1:$B$3202,0),MATCH(A.Arr9sepList!M$1,manifest_11Sep!$A$1:$V$1,0))</f>
        <v>ICN-T1</v>
      </c>
      <c r="N545" s="13" t="str">
        <f t="array" ref="N545">INDEX(manifest_11Sep!$A$1:$V$3202,MATCH($B545,manifest_11Sep!$B$1:$B$3202,0),MATCH(A.Arr9sepList!N$1,manifest_11Sep!$A$1:$V$1,0))</f>
        <v>FAIRMONT</v>
      </c>
      <c r="O545" s="15"/>
      <c r="P545" s="20"/>
      <c r="Q545" s="16">
        <v>462710849</v>
      </c>
      <c r="R545" s="16" t="s">
        <v>43</v>
      </c>
      <c r="S545" s="13">
        <f t="array" ref="S545">INDEX(manifest_11Sep!$A$1:$V$3202,MATCH($B545,manifest_11Sep!$B$1:$B$3202,0),MATCH(A.Arr9sepList!S$1,manifest_11Sep!$A$1:$V$1,0))</f>
        <v>0</v>
      </c>
    </row>
    <row r="546" spans="1:19" ht="15.75" customHeight="1">
      <c r="A546" s="13" t="str">
        <f t="array" ref="A546">INDEX(manifest_11Sep!$A$1:$V$3202,MATCH($B546,manifest_11Sep!$B$1:$B$3202,0),MATCH(A.Arr9sepList!A$1,manifest_11Sep!$A$1:$V$1,0))</f>
        <v>A</v>
      </c>
      <c r="B546" s="13" t="s">
        <v>3026</v>
      </c>
      <c r="C546" s="13" t="str">
        <f t="array" ref="C546">INDEX(manifest_11Sep!$A$1:$V$3202,MATCH($B546,manifest_11Sep!$B$1:$B$3202,0),MATCH(A.Arr9sepList!C$1,manifest_11Sep!$A$1:$V$1,0))</f>
        <v>7RN9NBVC8SB</v>
      </c>
      <c r="D546" s="13" t="str">
        <f t="array" ref="D546">INDEX(manifest_11Sep!$A$1:$V$3202,MATCH($B546,manifest_11Sep!$B$1:$B$3202,0),MATCH(A.Arr9sepList!D$1,manifest_11Sep!$A$1:$V$1,0))</f>
        <v>Female</v>
      </c>
      <c r="E546" s="13" t="str">
        <f t="array" ref="E546">INDEX(manifest_11Sep!$A$1:$V$3202,MATCH($B546,manifest_11Sep!$B$1:$B$3202,0),MATCH(A.Arr9sepList!E$1,manifest_11Sep!$A$1:$V$1,0))</f>
        <v>Karenina</v>
      </c>
      <c r="F546" s="13" t="str">
        <f t="array" ref="F546">INDEX(manifest_11Sep!$A$1:$V$3202,MATCH($B546,manifest_11Sep!$B$1:$B$3202,0),MATCH(A.Arr9sepList!F$1,manifest_11Sep!$A$1:$V$1,0))</f>
        <v>Chin</v>
      </c>
      <c r="G546" s="13">
        <f t="array" ref="G546">INDEX(manifest_11Sep!$A$1:$V$3202,MATCH($B546,manifest_11Sep!$B$1:$B$3202,0),MATCH(A.Arr9sepList!G$1,manifest_11Sep!$A$1:$V$1,0))</f>
        <v>41</v>
      </c>
      <c r="H546" s="13" t="str">
        <f t="array" ref="H546">INDEX(manifest_11Sep!$A$1:$V$3202,MATCH($B546,manifest_11Sep!$B$1:$B$3202,0),MATCH(A.Arr9sepList!H$1,manifest_11Sep!$A$1:$V$1,0))</f>
        <v>Karen Chin</v>
      </c>
      <c r="I546" s="13" t="str">
        <f t="array" ref="I546">INDEX(manifest_11Sep!$A$1:$V$3202,MATCH($B546,manifest_11Sep!$B$1:$B$3202,0),MATCH(A.Arr9sepList!I$1,manifest_11Sep!$A$1:$V$1,0))</f>
        <v>Air Canada</v>
      </c>
      <c r="J546" s="13" t="str">
        <f t="array" ref="J546">INDEX(manifest_11Sep!$A$1:$V$3202,MATCH($B546,manifest_11Sep!$B$1:$B$3202,0),MATCH(A.Arr9sepList!J$1,manifest_11Sep!$A$1:$V$1,0))</f>
        <v>AC 63</v>
      </c>
      <c r="K546" s="13" t="str">
        <f t="array" ref="K546">INDEX(manifest_11Sep!$A$1:$V$3202,MATCH($B546,manifest_11Sep!$B$1:$B$3202,0),MATCH(A.Arr9sepList!K$1,manifest_11Sep!$A$1:$V$1,0))</f>
        <v>13-thg 9-25</v>
      </c>
      <c r="L546" s="14">
        <f t="array" ref="L546">INDEX(manifest_11Sep!$A$1:$V$3202,MATCH($B546,manifest_11Sep!$B$1:$B$3202,0),MATCH(A.Arr9sepList!L$1,manifest_11Sep!$A$1:$V$1,0))</f>
        <v>0.67013888888888884</v>
      </c>
      <c r="M546" s="13" t="str">
        <f t="array" ref="M546">INDEX(manifest_11Sep!$A$1:$V$3202,MATCH($B546,manifest_11Sep!$B$1:$B$3202,0),MATCH(A.Arr9sepList!M$1,manifest_11Sep!$A$1:$V$1,0))</f>
        <v>ICN-T1</v>
      </c>
      <c r="N546" s="13" t="str">
        <f t="array" ref="N546">INDEX(manifest_11Sep!$A$1:$V$3202,MATCH($B546,manifest_11Sep!$B$1:$B$3202,0),MATCH(A.Arr9sepList!N$1,manifest_11Sep!$A$1:$V$1,0))</f>
        <v>FAIRMONT</v>
      </c>
      <c r="O546" s="15"/>
      <c r="P546" s="20"/>
      <c r="Q546" s="16">
        <v>462710850</v>
      </c>
      <c r="R546" s="16" t="s">
        <v>43</v>
      </c>
      <c r="S546" s="13" t="str">
        <f t="array" ref="S546">INDEX(manifest_11Sep!$A$1:$V$3202,MATCH($B546,manifest_11Sep!$B$1:$B$3202,0),MATCH(A.Arr9sepList!S$1,manifest_11Sep!$A$1:$V$1,0))</f>
        <v>Upgrade - Signature Suite</v>
      </c>
    </row>
    <row r="547" spans="1:19" ht="15.75" customHeight="1">
      <c r="A547" s="13" t="str">
        <f t="array" ref="A547">INDEX(manifest_11Sep!$A$1:$V$3202,MATCH($B547,manifest_11Sep!$B$1:$B$3202,0),MATCH(A.Arr9sepList!A$1,manifest_11Sep!$A$1:$V$1,0))</f>
        <v>A</v>
      </c>
      <c r="B547" s="13" t="s">
        <v>3028</v>
      </c>
      <c r="C547" s="13" t="str">
        <f t="array" ref="C547">INDEX(manifest_11Sep!$A$1:$V$3202,MATCH($B547,manifest_11Sep!$B$1:$B$3202,0),MATCH(A.Arr9sepList!C$1,manifest_11Sep!$A$1:$V$1,0))</f>
        <v>7RN9NBVC8SB</v>
      </c>
      <c r="D547" s="13" t="str">
        <f t="array" ref="D547">INDEX(manifest_11Sep!$A$1:$V$3202,MATCH($B547,manifest_11Sep!$B$1:$B$3202,0),MATCH(A.Arr9sepList!D$1,manifest_11Sep!$A$1:$V$1,0))</f>
        <v>Female</v>
      </c>
      <c r="E547" s="13" t="str">
        <f t="array" ref="E547">INDEX(manifest_11Sep!$A$1:$V$3202,MATCH($B547,manifest_11Sep!$B$1:$B$3202,0),MATCH(A.Arr9sepList!E$1,manifest_11Sep!$A$1:$V$1,0))</f>
        <v>Christopher Han Tyng</v>
      </c>
      <c r="F547" s="13" t="str">
        <f t="array" ref="F547">INDEX(manifest_11Sep!$A$1:$V$3202,MATCH($B547,manifest_11Sep!$B$1:$B$3202,0),MATCH(A.Arr9sepList!F$1,manifest_11Sep!$A$1:$V$1,0))</f>
        <v>Chin</v>
      </c>
      <c r="G547" s="13">
        <f t="array" ref="G547">INDEX(manifest_11Sep!$A$1:$V$3202,MATCH($B547,manifest_11Sep!$B$1:$B$3202,0),MATCH(A.Arr9sepList!G$1,manifest_11Sep!$A$1:$V$1,0))</f>
        <v>41</v>
      </c>
      <c r="H547" s="13" t="str">
        <f t="array" ref="H547">INDEX(manifest_11Sep!$A$1:$V$3202,MATCH($B547,manifest_11Sep!$B$1:$B$3202,0),MATCH(A.Arr9sepList!H$1,manifest_11Sep!$A$1:$V$1,0))</f>
        <v>Karen Chin</v>
      </c>
      <c r="I547" s="13" t="str">
        <f t="array" ref="I547">INDEX(manifest_11Sep!$A$1:$V$3202,MATCH($B547,manifest_11Sep!$B$1:$B$3202,0),MATCH(A.Arr9sepList!I$1,manifest_11Sep!$A$1:$V$1,0))</f>
        <v>Air Canada</v>
      </c>
      <c r="J547" s="13" t="str">
        <f t="array" ref="J547">INDEX(manifest_11Sep!$A$1:$V$3202,MATCH($B547,manifest_11Sep!$B$1:$B$3202,0),MATCH(A.Arr9sepList!J$1,manifest_11Sep!$A$1:$V$1,0))</f>
        <v>AC 63</v>
      </c>
      <c r="K547" s="13" t="str">
        <f t="array" ref="K547">INDEX(manifest_11Sep!$A$1:$V$3202,MATCH($B547,manifest_11Sep!$B$1:$B$3202,0),MATCH(A.Arr9sepList!K$1,manifest_11Sep!$A$1:$V$1,0))</f>
        <v>13-thg 9-25</v>
      </c>
      <c r="L547" s="14">
        <f t="array" ref="L547">INDEX(manifest_11Sep!$A$1:$V$3202,MATCH($B547,manifest_11Sep!$B$1:$B$3202,0),MATCH(A.Arr9sepList!L$1,manifest_11Sep!$A$1:$V$1,0))</f>
        <v>0.67013888888888884</v>
      </c>
      <c r="M547" s="13" t="str">
        <f t="array" ref="M547">INDEX(manifest_11Sep!$A$1:$V$3202,MATCH($B547,manifest_11Sep!$B$1:$B$3202,0),MATCH(A.Arr9sepList!M$1,manifest_11Sep!$A$1:$V$1,0))</f>
        <v>ICN-T1</v>
      </c>
      <c r="N547" s="13" t="str">
        <f t="array" ref="N547">INDEX(manifest_11Sep!$A$1:$V$3202,MATCH($B547,manifest_11Sep!$B$1:$B$3202,0),MATCH(A.Arr9sepList!N$1,manifest_11Sep!$A$1:$V$1,0))</f>
        <v>FAIRMONT</v>
      </c>
      <c r="O547" s="15"/>
      <c r="P547" s="20"/>
      <c r="Q547" s="16">
        <v>462710850</v>
      </c>
      <c r="R547" s="16" t="s">
        <v>43</v>
      </c>
      <c r="S547" s="13">
        <f t="array" ref="S547">INDEX(manifest_11Sep!$A$1:$V$3202,MATCH($B547,manifest_11Sep!$B$1:$B$3202,0),MATCH(A.Arr9sepList!S$1,manifest_11Sep!$A$1:$V$1,0))</f>
        <v>0</v>
      </c>
    </row>
    <row r="548" spans="1:19" ht="15.75" customHeight="1">
      <c r="A548" s="13" t="str">
        <f t="array" ref="A548">INDEX(manifest_11Sep!$A$1:$V$3202,MATCH($B548,manifest_11Sep!$B$1:$B$3202,0),MATCH(A.Arr9sepList!A$1,manifest_11Sep!$A$1:$V$1,0))</f>
        <v>A</v>
      </c>
      <c r="B548" s="13" t="s">
        <v>3030</v>
      </c>
      <c r="C548" s="13" t="str">
        <f t="array" ref="C548">INDEX(manifest_11Sep!$A$1:$V$3202,MATCH($B548,manifest_11Sep!$B$1:$B$3202,0),MATCH(A.Arr9sepList!C$1,manifest_11Sep!$A$1:$V$1,0))</f>
        <v>7RN9NBVC8SB</v>
      </c>
      <c r="D548" s="13" t="str">
        <f t="array" ref="D548">INDEX(manifest_11Sep!$A$1:$V$3202,MATCH($B548,manifest_11Sep!$B$1:$B$3202,0),MATCH(A.Arr9sepList!D$1,manifest_11Sep!$A$1:$V$1,0))</f>
        <v>Male</v>
      </c>
      <c r="E548" s="13" t="str">
        <f t="array" ref="E548">INDEX(manifest_11Sep!$A$1:$V$3202,MATCH($B548,manifest_11Sep!$B$1:$B$3202,0),MATCH(A.Arr9sepList!E$1,manifest_11Sep!$A$1:$V$1,0))</f>
        <v>Kaven</v>
      </c>
      <c r="F548" s="13" t="str">
        <f t="array" ref="F548">INDEX(manifest_11Sep!$A$1:$V$3202,MATCH($B548,manifest_11Sep!$B$1:$B$3202,0),MATCH(A.Arr9sepList!F$1,manifest_11Sep!$A$1:$V$1,0))</f>
        <v>Chin</v>
      </c>
      <c r="G548" s="13">
        <f t="array" ref="G548">INDEX(manifest_11Sep!$A$1:$V$3202,MATCH($B548,manifest_11Sep!$B$1:$B$3202,0),MATCH(A.Arr9sepList!G$1,manifest_11Sep!$A$1:$V$1,0))</f>
        <v>9</v>
      </c>
      <c r="H548" s="13" t="str">
        <f t="array" ref="H548">INDEX(manifest_11Sep!$A$1:$V$3202,MATCH($B548,manifest_11Sep!$B$1:$B$3202,0),MATCH(A.Arr9sepList!H$1,manifest_11Sep!$A$1:$V$1,0))</f>
        <v>Karen Chin</v>
      </c>
      <c r="I548" s="13" t="str">
        <f t="array" ref="I548">INDEX(manifest_11Sep!$A$1:$V$3202,MATCH($B548,manifest_11Sep!$B$1:$B$3202,0),MATCH(A.Arr9sepList!I$1,manifest_11Sep!$A$1:$V$1,0))</f>
        <v>Air Canada</v>
      </c>
      <c r="J548" s="13" t="str">
        <f t="array" ref="J548">INDEX(manifest_11Sep!$A$1:$V$3202,MATCH($B548,manifest_11Sep!$B$1:$B$3202,0),MATCH(A.Arr9sepList!J$1,manifest_11Sep!$A$1:$V$1,0))</f>
        <v>AC 63</v>
      </c>
      <c r="K548" s="13" t="str">
        <f t="array" ref="K548">INDEX(manifest_11Sep!$A$1:$V$3202,MATCH($B548,manifest_11Sep!$B$1:$B$3202,0),MATCH(A.Arr9sepList!K$1,manifest_11Sep!$A$1:$V$1,0))</f>
        <v>13-thg 9-25</v>
      </c>
      <c r="L548" s="14">
        <f t="array" ref="L548">INDEX(manifest_11Sep!$A$1:$V$3202,MATCH($B548,manifest_11Sep!$B$1:$B$3202,0),MATCH(A.Arr9sepList!L$1,manifest_11Sep!$A$1:$V$1,0))</f>
        <v>0.67013888888888884</v>
      </c>
      <c r="M548" s="13" t="str">
        <f t="array" ref="M548">INDEX(manifest_11Sep!$A$1:$V$3202,MATCH($B548,manifest_11Sep!$B$1:$B$3202,0),MATCH(A.Arr9sepList!M$1,manifest_11Sep!$A$1:$V$1,0))</f>
        <v>ICN-T1</v>
      </c>
      <c r="N548" s="13" t="str">
        <f t="array" ref="N548">INDEX(manifest_11Sep!$A$1:$V$3202,MATCH($B548,manifest_11Sep!$B$1:$B$3202,0),MATCH(A.Arr9sepList!N$1,manifest_11Sep!$A$1:$V$1,0))</f>
        <v>FAIRMONT</v>
      </c>
      <c r="O548" s="15"/>
      <c r="P548" s="20"/>
      <c r="Q548" s="16">
        <v>462710850</v>
      </c>
      <c r="R548" s="16" t="s">
        <v>43</v>
      </c>
      <c r="S548" s="13">
        <f t="array" ref="S548">INDEX(manifest_11Sep!$A$1:$V$3202,MATCH($B548,manifest_11Sep!$B$1:$B$3202,0),MATCH(A.Arr9sepList!S$1,manifest_11Sep!$A$1:$V$1,0))</f>
        <v>0</v>
      </c>
    </row>
    <row r="549" spans="1:19" ht="15.75" customHeight="1">
      <c r="A549" s="13" t="str">
        <f t="array" ref="A549">INDEX(manifest_11Sep!$A$1:$V$3202,MATCH($B549,manifest_11Sep!$B$1:$B$3202,0),MATCH(A.Arr9sepList!A$1,manifest_11Sep!$A$1:$V$1,0))</f>
        <v>A</v>
      </c>
      <c r="B549" s="13" t="s">
        <v>3035</v>
      </c>
      <c r="C549" s="13" t="str">
        <f t="array" ref="C549">INDEX(manifest_11Sep!$A$1:$V$3202,MATCH($B549,manifest_11Sep!$B$1:$B$3202,0),MATCH(A.Arr9sepList!C$1,manifest_11Sep!$A$1:$V$1,0))</f>
        <v>S4NWS245SDP</v>
      </c>
      <c r="D549" s="13" t="str">
        <f t="array" ref="D549">INDEX(manifest_11Sep!$A$1:$V$3202,MATCH($B549,manifest_11Sep!$B$1:$B$3202,0),MATCH(A.Arr9sepList!D$1,manifest_11Sep!$A$1:$V$1,0))</f>
        <v>Female</v>
      </c>
      <c r="E549" s="13" t="str">
        <f t="array" ref="E549">INDEX(manifest_11Sep!$A$1:$V$3202,MATCH($B549,manifest_11Sep!$B$1:$B$3202,0),MATCH(A.Arr9sepList!E$1,manifest_11Sep!$A$1:$V$1,0))</f>
        <v>Dareyn Kyle Tapeceria</v>
      </c>
      <c r="F549" s="13" t="str">
        <f t="array" ref="F549">INDEX(manifest_11Sep!$A$1:$V$3202,MATCH($B549,manifest_11Sep!$B$1:$B$3202,0),MATCH(A.Arr9sepList!F$1,manifest_11Sep!$A$1:$V$1,0))</f>
        <v>Maceda</v>
      </c>
      <c r="G549" s="13">
        <f t="array" ref="G549">INDEX(manifest_11Sep!$A$1:$V$3202,MATCH($B549,manifest_11Sep!$B$1:$B$3202,0),MATCH(A.Arr9sepList!G$1,manifest_11Sep!$A$1:$V$1,0))</f>
        <v>25</v>
      </c>
      <c r="H549" s="13" t="str">
        <f t="array" ref="H549">INDEX(manifest_11Sep!$A$1:$V$3202,MATCH($B549,manifest_11Sep!$B$1:$B$3202,0),MATCH(A.Arr9sepList!H$1,manifest_11Sep!$A$1:$V$1,0))</f>
        <v>Karen Chin</v>
      </c>
      <c r="I549" s="13" t="str">
        <f t="array" ref="I549">INDEX(manifest_11Sep!$A$1:$V$3202,MATCH($B549,manifest_11Sep!$B$1:$B$3202,0),MATCH(A.Arr9sepList!I$1,manifest_11Sep!$A$1:$V$1,0))</f>
        <v>Air Canada</v>
      </c>
      <c r="J549" s="13" t="str">
        <f t="array" ref="J549">INDEX(manifest_11Sep!$A$1:$V$3202,MATCH($B549,manifest_11Sep!$B$1:$B$3202,0),MATCH(A.Arr9sepList!J$1,manifest_11Sep!$A$1:$V$1,0))</f>
        <v>AC 63</v>
      </c>
      <c r="K549" s="13" t="str">
        <f t="array" ref="K549">INDEX(manifest_11Sep!$A$1:$V$3202,MATCH($B549,manifest_11Sep!$B$1:$B$3202,0),MATCH(A.Arr9sepList!K$1,manifest_11Sep!$A$1:$V$1,0))</f>
        <v>13-thg 9-25</v>
      </c>
      <c r="L549" s="14">
        <f t="array" ref="L549">INDEX(manifest_11Sep!$A$1:$V$3202,MATCH($B549,manifest_11Sep!$B$1:$B$3202,0),MATCH(A.Arr9sepList!L$1,manifest_11Sep!$A$1:$V$1,0))</f>
        <v>0.67013888888888884</v>
      </c>
      <c r="M549" s="13" t="str">
        <f t="array" ref="M549">INDEX(manifest_11Sep!$A$1:$V$3202,MATCH($B549,manifest_11Sep!$B$1:$B$3202,0),MATCH(A.Arr9sepList!M$1,manifest_11Sep!$A$1:$V$1,0))</f>
        <v>ICN-T1</v>
      </c>
      <c r="N549" s="13" t="str">
        <f t="array" ref="N549">INDEX(manifest_11Sep!$A$1:$V$3202,MATCH($B549,manifest_11Sep!$B$1:$B$3202,0),MATCH(A.Arr9sepList!N$1,manifest_11Sep!$A$1:$V$1,0))</f>
        <v>FAIRMONT</v>
      </c>
      <c r="O549" s="15"/>
      <c r="P549" s="20"/>
      <c r="Q549" s="16">
        <v>461611223</v>
      </c>
      <c r="R549" s="16" t="s">
        <v>43</v>
      </c>
      <c r="S549" s="13">
        <f t="array" ref="S549">INDEX(manifest_11Sep!$A$1:$V$3202,MATCH($B549,manifest_11Sep!$B$1:$B$3202,0),MATCH(A.Arr9sepList!S$1,manifest_11Sep!$A$1:$V$1,0))</f>
        <v>0</v>
      </c>
    </row>
    <row r="550" spans="1:19" ht="15.75" customHeight="1">
      <c r="A550" s="13" t="str">
        <f t="array" ref="A550">INDEX(manifest_11Sep!$A$1:$V$3202,MATCH($B550,manifest_11Sep!$B$1:$B$3202,0),MATCH(A.Arr9sepList!A$1,manifest_11Sep!$A$1:$V$1,0))</f>
        <v>A</v>
      </c>
      <c r="B550" s="13" t="s">
        <v>3038</v>
      </c>
      <c r="C550" s="13" t="str">
        <f t="array" ref="C550">INDEX(manifest_11Sep!$A$1:$V$3202,MATCH($B550,manifest_11Sep!$B$1:$B$3202,0),MATCH(A.Arr9sepList!C$1,manifest_11Sep!$A$1:$V$1,0))</f>
        <v>S4NWS245SDP</v>
      </c>
      <c r="D550" s="13" t="str">
        <f t="array" ref="D550">INDEX(manifest_11Sep!$A$1:$V$3202,MATCH($B550,manifest_11Sep!$B$1:$B$3202,0),MATCH(A.Arr9sepList!D$1,manifest_11Sep!$A$1:$V$1,0))</f>
        <v>Female</v>
      </c>
      <c r="E550" s="13" t="str">
        <f t="array" ref="E550">INDEX(manifest_11Sep!$A$1:$V$3202,MATCH($B550,manifest_11Sep!$B$1:$B$3202,0),MATCH(A.Arr9sepList!E$1,manifest_11Sep!$A$1:$V$1,0))</f>
        <v>Teresita Venuya</v>
      </c>
      <c r="F550" s="13" t="str">
        <f t="array" ref="F550">INDEX(manifest_11Sep!$A$1:$V$3202,MATCH($B550,manifest_11Sep!$B$1:$B$3202,0),MATCH(A.Arr9sepList!F$1,manifest_11Sep!$A$1:$V$1,0))</f>
        <v>Tapeceria</v>
      </c>
      <c r="G550" s="13">
        <f t="array" ref="G550">INDEX(manifest_11Sep!$A$1:$V$3202,MATCH($B550,manifest_11Sep!$B$1:$B$3202,0),MATCH(A.Arr9sepList!G$1,manifest_11Sep!$A$1:$V$1,0))</f>
        <v>64</v>
      </c>
      <c r="H550" s="13" t="str">
        <f t="array" ref="H550">INDEX(manifest_11Sep!$A$1:$V$3202,MATCH($B550,manifest_11Sep!$B$1:$B$3202,0),MATCH(A.Arr9sepList!H$1,manifest_11Sep!$A$1:$V$1,0))</f>
        <v>Karen Chin</v>
      </c>
      <c r="I550" s="13" t="str">
        <f t="array" ref="I550">INDEX(manifest_11Sep!$A$1:$V$3202,MATCH($B550,manifest_11Sep!$B$1:$B$3202,0),MATCH(A.Arr9sepList!I$1,manifest_11Sep!$A$1:$V$1,0))</f>
        <v>Air Canada</v>
      </c>
      <c r="J550" s="13" t="str">
        <f t="array" ref="J550">INDEX(manifest_11Sep!$A$1:$V$3202,MATCH($B550,manifest_11Sep!$B$1:$B$3202,0),MATCH(A.Arr9sepList!J$1,manifest_11Sep!$A$1:$V$1,0))</f>
        <v>AC 63</v>
      </c>
      <c r="K550" s="13" t="str">
        <f t="array" ref="K550">INDEX(manifest_11Sep!$A$1:$V$3202,MATCH($B550,manifest_11Sep!$B$1:$B$3202,0),MATCH(A.Arr9sepList!K$1,manifest_11Sep!$A$1:$V$1,0))</f>
        <v>13-thg 9-25</v>
      </c>
      <c r="L550" s="14">
        <f t="array" ref="L550">INDEX(manifest_11Sep!$A$1:$V$3202,MATCH($B550,manifest_11Sep!$B$1:$B$3202,0),MATCH(A.Arr9sepList!L$1,manifest_11Sep!$A$1:$V$1,0))</f>
        <v>0.67013888888888884</v>
      </c>
      <c r="M550" s="13" t="str">
        <f t="array" ref="M550">INDEX(manifest_11Sep!$A$1:$V$3202,MATCH($B550,manifest_11Sep!$B$1:$B$3202,0),MATCH(A.Arr9sepList!M$1,manifest_11Sep!$A$1:$V$1,0))</f>
        <v>ICN-T1</v>
      </c>
      <c r="N550" s="13" t="str">
        <f t="array" ref="N550">INDEX(manifest_11Sep!$A$1:$V$3202,MATCH($B550,manifest_11Sep!$B$1:$B$3202,0),MATCH(A.Arr9sepList!N$1,manifest_11Sep!$A$1:$V$1,0))</f>
        <v>FAIRMONT</v>
      </c>
      <c r="O550" s="15"/>
      <c r="P550" s="20"/>
      <c r="Q550" s="16">
        <v>461611223</v>
      </c>
      <c r="R550" s="16" t="s">
        <v>43</v>
      </c>
      <c r="S550" s="13">
        <f t="array" ref="S550">INDEX(manifest_11Sep!$A$1:$V$3202,MATCH($B550,manifest_11Sep!$B$1:$B$3202,0),MATCH(A.Arr9sepList!S$1,manifest_11Sep!$A$1:$V$1,0))</f>
        <v>0</v>
      </c>
    </row>
    <row r="551" spans="1:19" ht="15.75" customHeight="1">
      <c r="A551" s="13" t="str">
        <f t="array" ref="A551">INDEX(manifest_11Sep!$A$1:$V$3202,MATCH($B551,manifest_11Sep!$B$1:$B$3202,0),MATCH(A.Arr9sepList!A$1,manifest_11Sep!$A$1:$V$1,0))</f>
        <v>A</v>
      </c>
      <c r="B551" s="13" t="s">
        <v>3041</v>
      </c>
      <c r="C551" s="13" t="str">
        <f t="array" ref="C551">INDEX(manifest_11Sep!$A$1:$V$3202,MATCH($B551,manifest_11Sep!$B$1:$B$3202,0),MATCH(A.Arr9sepList!C$1,manifest_11Sep!$A$1:$V$1,0))</f>
        <v>B3NSJK83GWX</v>
      </c>
      <c r="D551" s="13" t="str">
        <f t="array" ref="D551">INDEX(manifest_11Sep!$A$1:$V$3202,MATCH($B551,manifest_11Sep!$B$1:$B$3202,0),MATCH(A.Arr9sepList!D$1,manifest_11Sep!$A$1:$V$1,0))</f>
        <v>Male</v>
      </c>
      <c r="E551" s="13" t="str">
        <f t="array" ref="E551">INDEX(manifest_11Sep!$A$1:$V$3202,MATCH($B551,manifest_11Sep!$B$1:$B$3202,0),MATCH(A.Arr9sepList!E$1,manifest_11Sep!$A$1:$V$1,0))</f>
        <v>Mark Anthony Sison</v>
      </c>
      <c r="F551" s="13" t="str">
        <f t="array" ref="F551">INDEX(manifest_11Sep!$A$1:$V$3202,MATCH($B551,manifest_11Sep!$B$1:$B$3202,0),MATCH(A.Arr9sepList!F$1,manifest_11Sep!$A$1:$V$1,0))</f>
        <v>Mercado</v>
      </c>
      <c r="G551" s="13">
        <f t="array" ref="G551">INDEX(manifest_11Sep!$A$1:$V$3202,MATCH($B551,manifest_11Sep!$B$1:$B$3202,0),MATCH(A.Arr9sepList!G$1,manifest_11Sep!$A$1:$V$1,0))</f>
        <v>38</v>
      </c>
      <c r="H551" s="13" t="str">
        <f t="array" ref="H551">INDEX(manifest_11Sep!$A$1:$V$3202,MATCH($B551,manifest_11Sep!$B$1:$B$3202,0),MATCH(A.Arr9sepList!H$1,manifest_11Sep!$A$1:$V$1,0))</f>
        <v>Karen Chin</v>
      </c>
      <c r="I551" s="13" t="str">
        <f t="array" ref="I551">INDEX(manifest_11Sep!$A$1:$V$3202,MATCH($B551,manifest_11Sep!$B$1:$B$3202,0),MATCH(A.Arr9sepList!I$1,manifest_11Sep!$A$1:$V$1,0))</f>
        <v>Air Canada</v>
      </c>
      <c r="J551" s="13" t="str">
        <f t="array" ref="J551">INDEX(manifest_11Sep!$A$1:$V$3202,MATCH($B551,manifest_11Sep!$B$1:$B$3202,0),MATCH(A.Arr9sepList!J$1,manifest_11Sep!$A$1:$V$1,0))</f>
        <v>AC 63</v>
      </c>
      <c r="K551" s="13" t="str">
        <f t="array" ref="K551">INDEX(manifest_11Sep!$A$1:$V$3202,MATCH($B551,manifest_11Sep!$B$1:$B$3202,0),MATCH(A.Arr9sepList!K$1,manifest_11Sep!$A$1:$V$1,0))</f>
        <v>13-thg 9-25</v>
      </c>
      <c r="L551" s="14">
        <f t="array" ref="L551">INDEX(manifest_11Sep!$A$1:$V$3202,MATCH($B551,manifest_11Sep!$B$1:$B$3202,0),MATCH(A.Arr9sepList!L$1,manifest_11Sep!$A$1:$V$1,0))</f>
        <v>0.67013888888888884</v>
      </c>
      <c r="M551" s="13" t="str">
        <f t="array" ref="M551">INDEX(manifest_11Sep!$A$1:$V$3202,MATCH($B551,manifest_11Sep!$B$1:$B$3202,0),MATCH(A.Arr9sepList!M$1,manifest_11Sep!$A$1:$V$1,0))</f>
        <v>ICN-T1</v>
      </c>
      <c r="N551" s="13" t="str">
        <f t="array" ref="N551">INDEX(manifest_11Sep!$A$1:$V$3202,MATCH($B551,manifest_11Sep!$B$1:$B$3202,0),MATCH(A.Arr9sepList!N$1,manifest_11Sep!$A$1:$V$1,0))</f>
        <v>FAIRMONT</v>
      </c>
      <c r="O551" s="15"/>
      <c r="P551" s="20"/>
      <c r="Q551" s="16">
        <v>462710851</v>
      </c>
      <c r="R551" s="16" t="s">
        <v>43</v>
      </c>
      <c r="S551" s="13">
        <f t="array" ref="S551">INDEX(manifest_11Sep!$A$1:$V$3202,MATCH($B551,manifest_11Sep!$B$1:$B$3202,0),MATCH(A.Arr9sepList!S$1,manifest_11Sep!$A$1:$V$1,0))</f>
        <v>0</v>
      </c>
    </row>
    <row r="552" spans="1:19" ht="15.75" customHeight="1">
      <c r="A552" s="13" t="str">
        <f t="array" ref="A552">INDEX(manifest_11Sep!$A$1:$V$3202,MATCH($B552,manifest_11Sep!$B$1:$B$3202,0),MATCH(A.Arr9sepList!A$1,manifest_11Sep!$A$1:$V$1,0))</f>
        <v>A</v>
      </c>
      <c r="B552" s="13" t="s">
        <v>3045</v>
      </c>
      <c r="C552" s="13" t="str">
        <f t="array" ref="C552">INDEX(manifest_11Sep!$A$1:$V$3202,MATCH($B552,manifest_11Sep!$B$1:$B$3202,0),MATCH(A.Arr9sepList!C$1,manifest_11Sep!$A$1:$V$1,0))</f>
        <v>B3NSJK83GWX</v>
      </c>
      <c r="D552" s="13" t="str">
        <f t="array" ref="D552">INDEX(manifest_11Sep!$A$1:$V$3202,MATCH($B552,manifest_11Sep!$B$1:$B$3202,0),MATCH(A.Arr9sepList!D$1,manifest_11Sep!$A$1:$V$1,0))</f>
        <v>Female</v>
      </c>
      <c r="E552" s="13" t="str">
        <f t="array" ref="E552">INDEX(manifest_11Sep!$A$1:$V$3202,MATCH($B552,manifest_11Sep!$B$1:$B$3202,0),MATCH(A.Arr9sepList!E$1,manifest_11Sep!$A$1:$V$1,0))</f>
        <v>Lourence Dabu</v>
      </c>
      <c r="F552" s="13" t="str">
        <f t="array" ref="F552">INDEX(manifest_11Sep!$A$1:$V$3202,MATCH($B552,manifest_11Sep!$B$1:$B$3202,0),MATCH(A.Arr9sepList!F$1,manifest_11Sep!$A$1:$V$1,0))</f>
        <v>Mercado</v>
      </c>
      <c r="G552" s="13">
        <f t="array" ref="G552">INDEX(manifest_11Sep!$A$1:$V$3202,MATCH($B552,manifest_11Sep!$B$1:$B$3202,0),MATCH(A.Arr9sepList!G$1,manifest_11Sep!$A$1:$V$1,0))</f>
        <v>36</v>
      </c>
      <c r="H552" s="13" t="str">
        <f t="array" ref="H552">INDEX(manifest_11Sep!$A$1:$V$3202,MATCH($B552,manifest_11Sep!$B$1:$B$3202,0),MATCH(A.Arr9sepList!H$1,manifest_11Sep!$A$1:$V$1,0))</f>
        <v>Karen Chin</v>
      </c>
      <c r="I552" s="13" t="str">
        <f t="array" ref="I552">INDEX(manifest_11Sep!$A$1:$V$3202,MATCH($B552,manifest_11Sep!$B$1:$B$3202,0),MATCH(A.Arr9sepList!I$1,manifest_11Sep!$A$1:$V$1,0))</f>
        <v>Air Canada</v>
      </c>
      <c r="J552" s="13" t="str">
        <f t="array" ref="J552">INDEX(manifest_11Sep!$A$1:$V$3202,MATCH($B552,manifest_11Sep!$B$1:$B$3202,0),MATCH(A.Arr9sepList!J$1,manifest_11Sep!$A$1:$V$1,0))</f>
        <v>AC 63</v>
      </c>
      <c r="K552" s="13" t="str">
        <f t="array" ref="K552">INDEX(manifest_11Sep!$A$1:$V$3202,MATCH($B552,manifest_11Sep!$B$1:$B$3202,0),MATCH(A.Arr9sepList!K$1,manifest_11Sep!$A$1:$V$1,0))</f>
        <v>13-thg 9-25</v>
      </c>
      <c r="L552" s="14">
        <f t="array" ref="L552">INDEX(manifest_11Sep!$A$1:$V$3202,MATCH($B552,manifest_11Sep!$B$1:$B$3202,0),MATCH(A.Arr9sepList!L$1,manifest_11Sep!$A$1:$V$1,0))</f>
        <v>0.67013888888888884</v>
      </c>
      <c r="M552" s="13" t="str">
        <f t="array" ref="M552">INDEX(manifest_11Sep!$A$1:$V$3202,MATCH($B552,manifest_11Sep!$B$1:$B$3202,0),MATCH(A.Arr9sepList!M$1,manifest_11Sep!$A$1:$V$1,0))</f>
        <v>ICN-T1</v>
      </c>
      <c r="N552" s="13" t="str">
        <f t="array" ref="N552">INDEX(manifest_11Sep!$A$1:$V$3202,MATCH($B552,manifest_11Sep!$B$1:$B$3202,0),MATCH(A.Arr9sepList!N$1,manifest_11Sep!$A$1:$V$1,0))</f>
        <v>FAIRMONT</v>
      </c>
      <c r="O552" s="15"/>
      <c r="P552" s="20"/>
      <c r="Q552" s="16">
        <v>462710851</v>
      </c>
      <c r="R552" s="16" t="s">
        <v>43</v>
      </c>
      <c r="S552" s="13">
        <f t="array" ref="S552">INDEX(manifest_11Sep!$A$1:$V$3202,MATCH($B552,manifest_11Sep!$B$1:$B$3202,0),MATCH(A.Arr9sepList!S$1,manifest_11Sep!$A$1:$V$1,0))</f>
        <v>0</v>
      </c>
    </row>
    <row r="553" spans="1:19" ht="15.75" customHeight="1">
      <c r="A553" s="13" t="str">
        <f t="array" ref="A553">INDEX(manifest_11Sep!$A$1:$V$3202,MATCH($B553,manifest_11Sep!$B$1:$B$3202,0),MATCH(A.Arr9sepList!A$1,manifest_11Sep!$A$1:$V$1,0))</f>
        <v>A</v>
      </c>
      <c r="B553" s="13" t="s">
        <v>3063</v>
      </c>
      <c r="C553" s="13" t="str">
        <f t="array" ref="C553">INDEX(manifest_11Sep!$A$1:$V$3202,MATCH($B553,manifest_11Sep!$B$1:$B$3202,0),MATCH(A.Arr9sepList!C$1,manifest_11Sep!$A$1:$V$1,0))</f>
        <v>6QNPKCDM84K</v>
      </c>
      <c r="D553" s="13" t="str">
        <f t="array" ref="D553">INDEX(manifest_11Sep!$A$1:$V$3202,MATCH($B553,manifest_11Sep!$B$1:$B$3202,0),MATCH(A.Arr9sepList!D$1,manifest_11Sep!$A$1:$V$1,0))</f>
        <v>Female</v>
      </c>
      <c r="E553" s="13" t="str">
        <f t="array" ref="E553">INDEX(manifest_11Sep!$A$1:$V$3202,MATCH($B553,manifest_11Sep!$B$1:$B$3202,0),MATCH(A.Arr9sepList!E$1,manifest_11Sep!$A$1:$V$1,0))</f>
        <v>Rosalina</v>
      </c>
      <c r="F553" s="13" t="str">
        <f t="array" ref="F553">INDEX(manifest_11Sep!$A$1:$V$3202,MATCH($B553,manifest_11Sep!$B$1:$B$3202,0),MATCH(A.Arr9sepList!F$1,manifest_11Sep!$A$1:$V$1,0))</f>
        <v>Buenviaje</v>
      </c>
      <c r="G553" s="13">
        <f t="array" ref="G553">INDEX(manifest_11Sep!$A$1:$V$3202,MATCH($B553,manifest_11Sep!$B$1:$B$3202,0),MATCH(A.Arr9sepList!G$1,manifest_11Sep!$A$1:$V$1,0))</f>
        <v>70</v>
      </c>
      <c r="H553" s="13" t="str">
        <f t="array" ref="H553">INDEX(manifest_11Sep!$A$1:$V$3202,MATCH($B553,manifest_11Sep!$B$1:$B$3202,0),MATCH(A.Arr9sepList!H$1,manifest_11Sep!$A$1:$V$1,0))</f>
        <v>Karen Chin</v>
      </c>
      <c r="I553" s="13" t="str">
        <f t="array" ref="I553">INDEX(manifest_11Sep!$A$1:$V$3202,MATCH($B553,manifest_11Sep!$B$1:$B$3202,0),MATCH(A.Arr9sepList!I$1,manifest_11Sep!$A$1:$V$1,0))</f>
        <v>Air Canada</v>
      </c>
      <c r="J553" s="13" t="str">
        <f t="array" ref="J553">INDEX(manifest_11Sep!$A$1:$V$3202,MATCH($B553,manifest_11Sep!$B$1:$B$3202,0),MATCH(A.Arr9sepList!J$1,manifest_11Sep!$A$1:$V$1,0))</f>
        <v>AC 63</v>
      </c>
      <c r="K553" s="13" t="str">
        <f t="array" ref="K553">INDEX(manifest_11Sep!$A$1:$V$3202,MATCH($B553,manifest_11Sep!$B$1:$B$3202,0),MATCH(A.Arr9sepList!K$1,manifest_11Sep!$A$1:$V$1,0))</f>
        <v>13-thg 9-25</v>
      </c>
      <c r="L553" s="14">
        <f t="array" ref="L553">INDEX(manifest_11Sep!$A$1:$V$3202,MATCH($B553,manifest_11Sep!$B$1:$B$3202,0),MATCH(A.Arr9sepList!L$1,manifest_11Sep!$A$1:$V$1,0))</f>
        <v>0.67013888888888884</v>
      </c>
      <c r="M553" s="13" t="str">
        <f t="array" ref="M553">INDEX(manifest_11Sep!$A$1:$V$3202,MATCH($B553,manifest_11Sep!$B$1:$B$3202,0),MATCH(A.Arr9sepList!M$1,manifest_11Sep!$A$1:$V$1,0))</f>
        <v>ICN-T1</v>
      </c>
      <c r="N553" s="13" t="str">
        <f t="array" ref="N553">INDEX(manifest_11Sep!$A$1:$V$3202,MATCH($B553,manifest_11Sep!$B$1:$B$3202,0),MATCH(A.Arr9sepList!N$1,manifest_11Sep!$A$1:$V$1,0))</f>
        <v>FAIRMONT</v>
      </c>
      <c r="O553" s="15"/>
      <c r="P553" s="20"/>
      <c r="Q553" s="16">
        <v>462710853</v>
      </c>
      <c r="R553" s="16" t="s">
        <v>61</v>
      </c>
      <c r="S553" s="13">
        <f t="array" ref="S553">INDEX(manifest_11Sep!$A$1:$V$3202,MATCH($B553,manifest_11Sep!$B$1:$B$3202,0),MATCH(A.Arr9sepList!S$1,manifest_11Sep!$A$1:$V$1,0))</f>
        <v>0</v>
      </c>
    </row>
    <row r="554" spans="1:19" ht="15.75" customHeight="1">
      <c r="A554" s="13" t="str">
        <f t="array" ref="A554">INDEX(manifest_11Sep!$A$1:$V$3202,MATCH($B554,manifest_11Sep!$B$1:$B$3202,0),MATCH(A.Arr9sepList!A$1,manifest_11Sep!$A$1:$V$1,0))</f>
        <v>A</v>
      </c>
      <c r="B554" s="13" t="s">
        <v>3066</v>
      </c>
      <c r="C554" s="13" t="str">
        <f t="array" ref="C554">INDEX(manifest_11Sep!$A$1:$V$3202,MATCH($B554,manifest_11Sep!$B$1:$B$3202,0),MATCH(A.Arr9sepList!C$1,manifest_11Sep!$A$1:$V$1,0))</f>
        <v>6QNPKCDM84K</v>
      </c>
      <c r="D554" s="13" t="str">
        <f t="array" ref="D554">INDEX(manifest_11Sep!$A$1:$V$3202,MATCH($B554,manifest_11Sep!$B$1:$B$3202,0),MATCH(A.Arr9sepList!D$1,manifest_11Sep!$A$1:$V$1,0))</f>
        <v>Male</v>
      </c>
      <c r="E554" s="13" t="str">
        <f t="array" ref="E554">INDEX(manifest_11Sep!$A$1:$V$3202,MATCH($B554,manifest_11Sep!$B$1:$B$3202,0),MATCH(A.Arr9sepList!E$1,manifest_11Sep!$A$1:$V$1,0))</f>
        <v>Charlemagne Vergara</v>
      </c>
      <c r="F554" s="13" t="str">
        <f t="array" ref="F554">INDEX(manifest_11Sep!$A$1:$V$3202,MATCH($B554,manifest_11Sep!$B$1:$B$3202,0),MATCH(A.Arr9sepList!F$1,manifest_11Sep!$A$1:$V$1,0))</f>
        <v>Buenviaje</v>
      </c>
      <c r="G554" s="13">
        <f t="array" ref="G554">INDEX(manifest_11Sep!$A$1:$V$3202,MATCH($B554,manifest_11Sep!$B$1:$B$3202,0),MATCH(A.Arr9sepList!G$1,manifest_11Sep!$A$1:$V$1,0))</f>
        <v>47</v>
      </c>
      <c r="H554" s="13" t="str">
        <f t="array" ref="H554">INDEX(manifest_11Sep!$A$1:$V$3202,MATCH($B554,manifest_11Sep!$B$1:$B$3202,0),MATCH(A.Arr9sepList!H$1,manifest_11Sep!$A$1:$V$1,0))</f>
        <v>Karen Chin</v>
      </c>
      <c r="I554" s="13" t="str">
        <f t="array" ref="I554">INDEX(manifest_11Sep!$A$1:$V$3202,MATCH($B554,manifest_11Sep!$B$1:$B$3202,0),MATCH(A.Arr9sepList!I$1,manifest_11Sep!$A$1:$V$1,0))</f>
        <v>Air Canada</v>
      </c>
      <c r="J554" s="13" t="str">
        <f t="array" ref="J554">INDEX(manifest_11Sep!$A$1:$V$3202,MATCH($B554,manifest_11Sep!$B$1:$B$3202,0),MATCH(A.Arr9sepList!J$1,manifest_11Sep!$A$1:$V$1,0))</f>
        <v>AC 63</v>
      </c>
      <c r="K554" s="13" t="str">
        <f t="array" ref="K554">INDEX(manifest_11Sep!$A$1:$V$3202,MATCH($B554,manifest_11Sep!$B$1:$B$3202,0),MATCH(A.Arr9sepList!K$1,manifest_11Sep!$A$1:$V$1,0))</f>
        <v>13-thg 9-25</v>
      </c>
      <c r="L554" s="14">
        <f t="array" ref="L554">INDEX(manifest_11Sep!$A$1:$V$3202,MATCH($B554,manifest_11Sep!$B$1:$B$3202,0),MATCH(A.Arr9sepList!L$1,manifest_11Sep!$A$1:$V$1,0))</f>
        <v>0.67013888888888884</v>
      </c>
      <c r="M554" s="13" t="str">
        <f t="array" ref="M554">INDEX(manifest_11Sep!$A$1:$V$3202,MATCH($B554,manifest_11Sep!$B$1:$B$3202,0),MATCH(A.Arr9sepList!M$1,manifest_11Sep!$A$1:$V$1,0))</f>
        <v>ICN-T1</v>
      </c>
      <c r="N554" s="13" t="str">
        <f t="array" ref="N554">INDEX(manifest_11Sep!$A$1:$V$3202,MATCH($B554,manifest_11Sep!$B$1:$B$3202,0),MATCH(A.Arr9sepList!N$1,manifest_11Sep!$A$1:$V$1,0))</f>
        <v>FAIRMONT</v>
      </c>
      <c r="O554" s="15"/>
      <c r="P554" s="20"/>
      <c r="Q554" s="16">
        <v>462710853</v>
      </c>
      <c r="R554" s="16" t="s">
        <v>61</v>
      </c>
      <c r="S554" s="13">
        <f t="array" ref="S554">INDEX(manifest_11Sep!$A$1:$V$3202,MATCH($B554,manifest_11Sep!$B$1:$B$3202,0),MATCH(A.Arr9sepList!S$1,manifest_11Sep!$A$1:$V$1,0))</f>
        <v>0</v>
      </c>
    </row>
    <row r="555" spans="1:19" ht="15.75" customHeight="1">
      <c r="A555" s="13" t="str">
        <f t="array" ref="A555">INDEX(manifest_11Sep!$A$1:$V$3202,MATCH($B555,manifest_11Sep!$B$1:$B$3202,0),MATCH(A.Arr9sepList!A$1,manifest_11Sep!$A$1:$V$1,0))</f>
        <v>A</v>
      </c>
      <c r="B555" s="13" t="s">
        <v>3068</v>
      </c>
      <c r="C555" s="13" t="str">
        <f t="array" ref="C555">INDEX(manifest_11Sep!$A$1:$V$3202,MATCH($B555,manifest_11Sep!$B$1:$B$3202,0),MATCH(A.Arr9sepList!C$1,manifest_11Sep!$A$1:$V$1,0))</f>
        <v>6QNPKCDM84K</v>
      </c>
      <c r="D555" s="13" t="str">
        <f t="array" ref="D555">INDEX(manifest_11Sep!$A$1:$V$3202,MATCH($B555,manifest_11Sep!$B$1:$B$3202,0),MATCH(A.Arr9sepList!D$1,manifest_11Sep!$A$1:$V$1,0))</f>
        <v>Female</v>
      </c>
      <c r="E555" s="13" t="str">
        <f t="array" ref="E555">INDEX(manifest_11Sep!$A$1:$V$3202,MATCH($B555,manifest_11Sep!$B$1:$B$3202,0),MATCH(A.Arr9sepList!E$1,manifest_11Sep!$A$1:$V$1,0))</f>
        <v>Khloe</v>
      </c>
      <c r="F555" s="13" t="str">
        <f t="array" ref="F555">INDEX(manifest_11Sep!$A$1:$V$3202,MATCH($B555,manifest_11Sep!$B$1:$B$3202,0),MATCH(A.Arr9sepList!F$1,manifest_11Sep!$A$1:$V$1,0))</f>
        <v>Chin</v>
      </c>
      <c r="G555" s="13">
        <f t="array" ref="G555">INDEX(manifest_11Sep!$A$1:$V$3202,MATCH($B555,manifest_11Sep!$B$1:$B$3202,0),MATCH(A.Arr9sepList!G$1,manifest_11Sep!$A$1:$V$1,0))</f>
        <v>3</v>
      </c>
      <c r="H555" s="13" t="str">
        <f t="array" ref="H555">INDEX(manifest_11Sep!$A$1:$V$3202,MATCH($B555,manifest_11Sep!$B$1:$B$3202,0),MATCH(A.Arr9sepList!H$1,manifest_11Sep!$A$1:$V$1,0))</f>
        <v>Karen Chin</v>
      </c>
      <c r="I555" s="13" t="str">
        <f t="array" ref="I555">INDEX(manifest_11Sep!$A$1:$V$3202,MATCH($B555,manifest_11Sep!$B$1:$B$3202,0),MATCH(A.Arr9sepList!I$1,manifest_11Sep!$A$1:$V$1,0))</f>
        <v>Air Canada</v>
      </c>
      <c r="J555" s="13" t="str">
        <f t="array" ref="J555">INDEX(manifest_11Sep!$A$1:$V$3202,MATCH($B555,manifest_11Sep!$B$1:$B$3202,0),MATCH(A.Arr9sepList!J$1,manifest_11Sep!$A$1:$V$1,0))</f>
        <v>AC 63</v>
      </c>
      <c r="K555" s="13" t="str">
        <f t="array" ref="K555">INDEX(manifest_11Sep!$A$1:$V$3202,MATCH($B555,manifest_11Sep!$B$1:$B$3202,0),MATCH(A.Arr9sepList!K$1,manifest_11Sep!$A$1:$V$1,0))</f>
        <v>13-thg 9-25</v>
      </c>
      <c r="L555" s="14">
        <f t="array" ref="L555">INDEX(manifest_11Sep!$A$1:$V$3202,MATCH($B555,manifest_11Sep!$B$1:$B$3202,0),MATCH(A.Arr9sepList!L$1,manifest_11Sep!$A$1:$V$1,0))</f>
        <v>0.67013888888888884</v>
      </c>
      <c r="M555" s="13" t="str">
        <f t="array" ref="M555">INDEX(manifest_11Sep!$A$1:$V$3202,MATCH($B555,manifest_11Sep!$B$1:$B$3202,0),MATCH(A.Arr9sepList!M$1,manifest_11Sep!$A$1:$V$1,0))</f>
        <v>ICN-T1</v>
      </c>
      <c r="N555" s="13" t="str">
        <f t="array" ref="N555">INDEX(manifest_11Sep!$A$1:$V$3202,MATCH($B555,manifest_11Sep!$B$1:$B$3202,0),MATCH(A.Arr9sepList!N$1,manifest_11Sep!$A$1:$V$1,0))</f>
        <v>FAIRMONT</v>
      </c>
      <c r="O555" s="15"/>
      <c r="P555" s="20"/>
      <c r="Q555" s="16">
        <v>462710853</v>
      </c>
      <c r="R555" s="16" t="s">
        <v>61</v>
      </c>
      <c r="S555" s="13">
        <f t="array" ref="S555">INDEX(manifest_11Sep!$A$1:$V$3202,MATCH($B555,manifest_11Sep!$B$1:$B$3202,0),MATCH(A.Arr9sepList!S$1,manifest_11Sep!$A$1:$V$1,0))</f>
        <v>0</v>
      </c>
    </row>
    <row r="556" spans="1:19" ht="15.75" customHeight="1">
      <c r="A556" s="13" t="str">
        <f t="array" ref="A556">INDEX(manifest_11Sep!$A$1:$V$3202,MATCH($B556,manifest_11Sep!$B$1:$B$3202,0),MATCH(A.Arr9sepList!A$1,manifest_11Sep!$A$1:$V$1,0))</f>
        <v>A</v>
      </c>
      <c r="B556" s="13" t="s">
        <v>3226</v>
      </c>
      <c r="C556" s="13" t="str">
        <f t="array" ref="C556">INDEX(manifest_11Sep!$A$1:$V$3202,MATCH($B556,manifest_11Sep!$B$1:$B$3202,0),MATCH(A.Arr9sepList!C$1,manifest_11Sep!$A$1:$V$1,0))</f>
        <v>SJNMXCTQV4S</v>
      </c>
      <c r="D556" s="13" t="str">
        <f t="array" ref="D556">INDEX(manifest_11Sep!$A$1:$V$3202,MATCH($B556,manifest_11Sep!$B$1:$B$3202,0),MATCH(A.Arr9sepList!D$1,manifest_11Sep!$A$1:$V$1,0))</f>
        <v>Male</v>
      </c>
      <c r="E556" s="13" t="str">
        <f t="array" ref="E556">INDEX(manifest_11Sep!$A$1:$V$3202,MATCH($B556,manifest_11Sep!$B$1:$B$3202,0),MATCH(A.Arr9sepList!E$1,manifest_11Sep!$A$1:$V$1,0))</f>
        <v>Samuel Hanzel V</v>
      </c>
      <c r="F556" s="13" t="str">
        <f t="array" ref="F556">INDEX(manifest_11Sep!$A$1:$V$3202,MATCH($B556,manifest_11Sep!$B$1:$B$3202,0),MATCH(A.Arr9sepList!F$1,manifest_11Sep!$A$1:$V$1,0))</f>
        <v>Benito</v>
      </c>
      <c r="G556" s="13">
        <f t="array" ref="G556">INDEX(manifest_11Sep!$A$1:$V$3202,MATCH($B556,manifest_11Sep!$B$1:$B$3202,0),MATCH(A.Arr9sepList!G$1,manifest_11Sep!$A$1:$V$1,0))</f>
        <v>45</v>
      </c>
      <c r="H556" s="13" t="str">
        <f t="array" ref="H556">INDEX(manifest_11Sep!$A$1:$V$3202,MATCH($B556,manifest_11Sep!$B$1:$B$3202,0),MATCH(A.Arr9sepList!H$1,manifest_11Sep!$A$1:$V$1,0))</f>
        <v>Liz Zetazate</v>
      </c>
      <c r="I556" s="13" t="str">
        <f t="array" ref="I556">INDEX(manifest_11Sep!$A$1:$V$3202,MATCH($B556,manifest_11Sep!$B$1:$B$3202,0),MATCH(A.Arr9sepList!I$1,manifest_11Sep!$A$1:$V$1,0))</f>
        <v>Air Canada</v>
      </c>
      <c r="J556" s="13" t="str">
        <f t="array" ref="J556">INDEX(manifest_11Sep!$A$1:$V$3202,MATCH($B556,manifest_11Sep!$B$1:$B$3202,0),MATCH(A.Arr9sepList!J$1,manifest_11Sep!$A$1:$V$1,0))</f>
        <v>AC 63</v>
      </c>
      <c r="K556" s="13" t="str">
        <f t="array" ref="K556">INDEX(manifest_11Sep!$A$1:$V$3202,MATCH($B556,manifest_11Sep!$B$1:$B$3202,0),MATCH(A.Arr9sepList!K$1,manifest_11Sep!$A$1:$V$1,0))</f>
        <v>13-thg 9-25</v>
      </c>
      <c r="L556" s="14">
        <f t="array" ref="L556">INDEX(manifest_11Sep!$A$1:$V$3202,MATCH($B556,manifest_11Sep!$B$1:$B$3202,0),MATCH(A.Arr9sepList!L$1,manifest_11Sep!$A$1:$V$1,0))</f>
        <v>0.67013888888888884</v>
      </c>
      <c r="M556" s="13" t="str">
        <f t="array" ref="M556">INDEX(manifest_11Sep!$A$1:$V$3202,MATCH($B556,manifest_11Sep!$B$1:$B$3202,0),MATCH(A.Arr9sepList!M$1,manifest_11Sep!$A$1:$V$1,0))</f>
        <v>ICN-T1</v>
      </c>
      <c r="N556" s="13" t="str">
        <f t="array" ref="N556">INDEX(manifest_11Sep!$A$1:$V$3202,MATCH($B556,manifest_11Sep!$B$1:$B$3202,0),MATCH(A.Arr9sepList!N$1,manifest_11Sep!$A$1:$V$1,0))</f>
        <v>FAIRMONT</v>
      </c>
      <c r="O556" s="15"/>
      <c r="P556" s="20"/>
      <c r="Q556" s="16">
        <v>462710854</v>
      </c>
      <c r="R556" s="16" t="s">
        <v>43</v>
      </c>
      <c r="S556" s="13" t="str">
        <f t="array" ref="S556">INDEX(manifest_11Sep!$A$1:$V$3202,MATCH($B556,manifest_11Sep!$B$1:$B$3202,0),MATCH(A.Arr9sepList!S$1,manifest_11Sep!$A$1:$V$1,0))</f>
        <v>Rooming: Elizah Ancheta - R6NC7DJXPB6, stays in booking 7RNVCZ6MYMH, child of Samuel Benito - SJNMXCTQV4S</v>
      </c>
    </row>
    <row r="557" spans="1:19" ht="15.75" customHeight="1">
      <c r="A557" s="13" t="str">
        <f t="array" ref="A557">INDEX(manifest_11Sep!$A$1:$V$3202,MATCH($B557,manifest_11Sep!$B$1:$B$3202,0),MATCH(A.Arr9sepList!A$1,manifest_11Sep!$A$1:$V$1,0))</f>
        <v>A</v>
      </c>
      <c r="B557" s="13" t="s">
        <v>3231</v>
      </c>
      <c r="C557" s="13" t="str">
        <f t="array" ref="C557">INDEX(manifest_11Sep!$A$1:$V$3202,MATCH($B557,manifest_11Sep!$B$1:$B$3202,0),MATCH(A.Arr9sepList!C$1,manifest_11Sep!$A$1:$V$1,0))</f>
        <v>SJNMXCTQV4S</v>
      </c>
      <c r="D557" s="13" t="str">
        <f t="array" ref="D557">INDEX(manifest_11Sep!$A$1:$V$3202,MATCH($B557,manifest_11Sep!$B$1:$B$3202,0),MATCH(A.Arr9sepList!D$1,manifest_11Sep!$A$1:$V$1,0))</f>
        <v>Female</v>
      </c>
      <c r="E557" s="13" t="str">
        <f t="array" ref="E557">INDEX(manifest_11Sep!$A$1:$V$3202,MATCH($B557,manifest_11Sep!$B$1:$B$3202,0),MATCH(A.Arr9sepList!E$1,manifest_11Sep!$A$1:$V$1,0))</f>
        <v>Mary Joyce Calapit</v>
      </c>
      <c r="F557" s="13" t="str">
        <f t="array" ref="F557">INDEX(manifest_11Sep!$A$1:$V$3202,MATCH($B557,manifest_11Sep!$B$1:$B$3202,0),MATCH(A.Arr9sepList!F$1,manifest_11Sep!$A$1:$V$1,0))</f>
        <v>Benito</v>
      </c>
      <c r="G557" s="13">
        <f t="array" ref="G557">INDEX(manifest_11Sep!$A$1:$V$3202,MATCH($B557,manifest_11Sep!$B$1:$B$3202,0),MATCH(A.Arr9sepList!G$1,manifest_11Sep!$A$1:$V$1,0))</f>
        <v>37</v>
      </c>
      <c r="H557" s="13" t="str">
        <f t="array" ref="H557">INDEX(manifest_11Sep!$A$1:$V$3202,MATCH($B557,manifest_11Sep!$B$1:$B$3202,0),MATCH(A.Arr9sepList!H$1,manifest_11Sep!$A$1:$V$1,0))</f>
        <v>Liz Zetazate</v>
      </c>
      <c r="I557" s="13" t="str">
        <f t="array" ref="I557">INDEX(manifest_11Sep!$A$1:$V$3202,MATCH($B557,manifest_11Sep!$B$1:$B$3202,0),MATCH(A.Arr9sepList!I$1,manifest_11Sep!$A$1:$V$1,0))</f>
        <v>Air Canada</v>
      </c>
      <c r="J557" s="13" t="str">
        <f t="array" ref="J557">INDEX(manifest_11Sep!$A$1:$V$3202,MATCH($B557,manifest_11Sep!$B$1:$B$3202,0),MATCH(A.Arr9sepList!J$1,manifest_11Sep!$A$1:$V$1,0))</f>
        <v>AC 63</v>
      </c>
      <c r="K557" s="13" t="str">
        <f t="array" ref="K557">INDEX(manifest_11Sep!$A$1:$V$3202,MATCH($B557,manifest_11Sep!$B$1:$B$3202,0),MATCH(A.Arr9sepList!K$1,manifest_11Sep!$A$1:$V$1,0))</f>
        <v>13-thg 9-25</v>
      </c>
      <c r="L557" s="14">
        <f t="array" ref="L557">INDEX(manifest_11Sep!$A$1:$V$3202,MATCH($B557,manifest_11Sep!$B$1:$B$3202,0),MATCH(A.Arr9sepList!L$1,manifest_11Sep!$A$1:$V$1,0))</f>
        <v>0.67013888888888884</v>
      </c>
      <c r="M557" s="13" t="str">
        <f t="array" ref="M557">INDEX(manifest_11Sep!$A$1:$V$3202,MATCH($B557,manifest_11Sep!$B$1:$B$3202,0),MATCH(A.Arr9sepList!M$1,manifest_11Sep!$A$1:$V$1,0))</f>
        <v>ICN-T1</v>
      </c>
      <c r="N557" s="13" t="str">
        <f t="array" ref="N557">INDEX(manifest_11Sep!$A$1:$V$3202,MATCH($B557,manifest_11Sep!$B$1:$B$3202,0),MATCH(A.Arr9sepList!N$1,manifest_11Sep!$A$1:$V$1,0))</f>
        <v>FAIRMONT</v>
      </c>
      <c r="O557" s="15"/>
      <c r="P557" s="20"/>
      <c r="Q557" s="16">
        <v>462710854</v>
      </c>
      <c r="R557" s="16" t="s">
        <v>43</v>
      </c>
      <c r="S557" s="13">
        <f t="array" ref="S557">INDEX(manifest_11Sep!$A$1:$V$3202,MATCH($B557,manifest_11Sep!$B$1:$B$3202,0),MATCH(A.Arr9sepList!S$1,manifest_11Sep!$A$1:$V$1,0))</f>
        <v>0</v>
      </c>
    </row>
    <row r="558" spans="1:19" ht="15.75" customHeight="1">
      <c r="A558" s="13" t="str">
        <f t="array" ref="A558">INDEX(manifest_11Sep!$A$1:$V$3202,MATCH($B558,manifest_11Sep!$B$1:$B$3202,0),MATCH(A.Arr9sepList!A$1,manifest_11Sep!$A$1:$V$1,0))</f>
        <v>A</v>
      </c>
      <c r="B558" s="13" t="s">
        <v>3233</v>
      </c>
      <c r="C558" s="13" t="str">
        <f t="array" ref="C558">INDEX(manifest_11Sep!$A$1:$V$3202,MATCH($B558,manifest_11Sep!$B$1:$B$3202,0),MATCH(A.Arr9sepList!C$1,manifest_11Sep!$A$1:$V$1,0))</f>
        <v>SJNMXCTQV4S</v>
      </c>
      <c r="D558" s="13" t="str">
        <f t="array" ref="D558">INDEX(manifest_11Sep!$A$1:$V$3202,MATCH($B558,manifest_11Sep!$B$1:$B$3202,0),MATCH(A.Arr9sepList!D$1,manifest_11Sep!$A$1:$V$1,0))</f>
        <v>Male</v>
      </c>
      <c r="E558" s="13" t="str">
        <f t="array" ref="E558">INDEX(manifest_11Sep!$A$1:$V$3202,MATCH($B558,manifest_11Sep!$B$1:$B$3202,0),MATCH(A.Arr9sepList!E$1,manifest_11Sep!$A$1:$V$1,0))</f>
        <v>Nathaniel Ancheta</v>
      </c>
      <c r="F558" s="13" t="str">
        <f t="array" ref="F558">INDEX(manifest_11Sep!$A$1:$V$3202,MATCH($B558,manifest_11Sep!$B$1:$B$3202,0),MATCH(A.Arr9sepList!F$1,manifest_11Sep!$A$1:$V$1,0))</f>
        <v>Benito</v>
      </c>
      <c r="G558" s="13">
        <f t="array" ref="G558">INDEX(manifest_11Sep!$A$1:$V$3202,MATCH($B558,manifest_11Sep!$B$1:$B$3202,0),MATCH(A.Arr9sepList!G$1,manifest_11Sep!$A$1:$V$1,0))</f>
        <v>3</v>
      </c>
      <c r="H558" s="13" t="str">
        <f t="array" ref="H558">INDEX(manifest_11Sep!$A$1:$V$3202,MATCH($B558,manifest_11Sep!$B$1:$B$3202,0),MATCH(A.Arr9sepList!H$1,manifest_11Sep!$A$1:$V$1,0))</f>
        <v>Liz Zetazate</v>
      </c>
      <c r="I558" s="13" t="str">
        <f t="array" ref="I558">INDEX(manifest_11Sep!$A$1:$V$3202,MATCH($B558,manifest_11Sep!$B$1:$B$3202,0),MATCH(A.Arr9sepList!I$1,manifest_11Sep!$A$1:$V$1,0))</f>
        <v>Air Canada</v>
      </c>
      <c r="J558" s="13" t="str">
        <f t="array" ref="J558">INDEX(manifest_11Sep!$A$1:$V$3202,MATCH($B558,manifest_11Sep!$B$1:$B$3202,0),MATCH(A.Arr9sepList!J$1,manifest_11Sep!$A$1:$V$1,0))</f>
        <v>AC 63</v>
      </c>
      <c r="K558" s="13" t="str">
        <f t="array" ref="K558">INDEX(manifest_11Sep!$A$1:$V$3202,MATCH($B558,manifest_11Sep!$B$1:$B$3202,0),MATCH(A.Arr9sepList!K$1,manifest_11Sep!$A$1:$V$1,0))</f>
        <v>13-thg 9-25</v>
      </c>
      <c r="L558" s="14">
        <f t="array" ref="L558">INDEX(manifest_11Sep!$A$1:$V$3202,MATCH($B558,manifest_11Sep!$B$1:$B$3202,0),MATCH(A.Arr9sepList!L$1,manifest_11Sep!$A$1:$V$1,0))</f>
        <v>0.67013888888888884</v>
      </c>
      <c r="M558" s="13" t="str">
        <f t="array" ref="M558">INDEX(manifest_11Sep!$A$1:$V$3202,MATCH($B558,manifest_11Sep!$B$1:$B$3202,0),MATCH(A.Arr9sepList!M$1,manifest_11Sep!$A$1:$V$1,0))</f>
        <v>ICN-T1</v>
      </c>
      <c r="N558" s="13" t="str">
        <f t="array" ref="N558">INDEX(manifest_11Sep!$A$1:$V$3202,MATCH($B558,manifest_11Sep!$B$1:$B$3202,0),MATCH(A.Arr9sepList!N$1,manifest_11Sep!$A$1:$V$1,0))</f>
        <v>FAIRMONT</v>
      </c>
      <c r="O558" s="15"/>
      <c r="P558" s="20"/>
      <c r="Q558" s="16">
        <v>462710854</v>
      </c>
      <c r="R558" s="16" t="s">
        <v>43</v>
      </c>
      <c r="S558" s="13">
        <f t="array" ref="S558">INDEX(manifest_11Sep!$A$1:$V$3202,MATCH($B558,manifest_11Sep!$B$1:$B$3202,0),MATCH(A.Arr9sepList!S$1,manifest_11Sep!$A$1:$V$1,0))</f>
        <v>0</v>
      </c>
    </row>
    <row r="559" spans="1:19" ht="15.75" customHeight="1">
      <c r="A559" s="13" t="str">
        <f t="array" ref="A559">INDEX(manifest_11Sep!$A$1:$V$3202,MATCH($B559,manifest_11Sep!$B$1:$B$3202,0),MATCH(A.Arr9sepList!A$1,manifest_11Sep!$A$1:$V$1,0))</f>
        <v>A</v>
      </c>
      <c r="B559" s="13" t="s">
        <v>3240</v>
      </c>
      <c r="C559" s="13" t="str">
        <f t="array" ref="C559">INDEX(manifest_11Sep!$A$1:$V$3202,MATCH($B559,manifest_11Sep!$B$1:$B$3202,0),MATCH(A.Arr9sepList!C$1,manifest_11Sep!$A$1:$V$1,0))</f>
        <v>7RNVCZ6MYMH</v>
      </c>
      <c r="D559" s="13" t="str">
        <f t="array" ref="D559">INDEX(manifest_11Sep!$A$1:$V$3202,MATCH($B559,manifest_11Sep!$B$1:$B$3202,0),MATCH(A.Arr9sepList!D$1,manifest_11Sep!$A$1:$V$1,0))</f>
        <v>Female</v>
      </c>
      <c r="E559" s="13" t="str">
        <f t="array" ref="E559">INDEX(manifest_11Sep!$A$1:$V$3202,MATCH($B559,manifest_11Sep!$B$1:$B$3202,0),MATCH(A.Arr9sepList!E$1,manifest_11Sep!$A$1:$V$1,0))</f>
        <v>Elizah Ancheta</v>
      </c>
      <c r="F559" s="13" t="str">
        <f t="array" ref="F559">INDEX(manifest_11Sep!$A$1:$V$3202,MATCH($B559,manifest_11Sep!$B$1:$B$3202,0),MATCH(A.Arr9sepList!F$1,manifest_11Sep!$A$1:$V$1,0))</f>
        <v>Benito</v>
      </c>
      <c r="G559" s="13">
        <f t="array" ref="G559">INDEX(manifest_11Sep!$A$1:$V$3202,MATCH($B559,manifest_11Sep!$B$1:$B$3202,0),MATCH(A.Arr9sepList!G$1,manifest_11Sep!$A$1:$V$1,0))</f>
        <v>6</v>
      </c>
      <c r="H559" s="13" t="str">
        <f t="array" ref="H559">INDEX(manifest_11Sep!$A$1:$V$3202,MATCH($B559,manifest_11Sep!$B$1:$B$3202,0),MATCH(A.Arr9sepList!H$1,manifest_11Sep!$A$1:$V$1,0))</f>
        <v>Liz Zetazate</v>
      </c>
      <c r="I559" s="13" t="str">
        <f t="array" ref="I559">INDEX(manifest_11Sep!$A$1:$V$3202,MATCH($B559,manifest_11Sep!$B$1:$B$3202,0),MATCH(A.Arr9sepList!I$1,manifest_11Sep!$A$1:$V$1,0))</f>
        <v>Air Canada</v>
      </c>
      <c r="J559" s="13" t="str">
        <f t="array" ref="J559">INDEX(manifest_11Sep!$A$1:$V$3202,MATCH($B559,manifest_11Sep!$B$1:$B$3202,0),MATCH(A.Arr9sepList!J$1,manifest_11Sep!$A$1:$V$1,0))</f>
        <v>AC 63</v>
      </c>
      <c r="K559" s="13" t="str">
        <f t="array" ref="K559">INDEX(manifest_11Sep!$A$1:$V$3202,MATCH($B559,manifest_11Sep!$B$1:$B$3202,0),MATCH(A.Arr9sepList!K$1,manifest_11Sep!$A$1:$V$1,0))</f>
        <v>13-thg 9-25</v>
      </c>
      <c r="L559" s="14">
        <f t="array" ref="L559">INDEX(manifest_11Sep!$A$1:$V$3202,MATCH($B559,manifest_11Sep!$B$1:$B$3202,0),MATCH(A.Arr9sepList!L$1,manifest_11Sep!$A$1:$V$1,0))</f>
        <v>0.67013888888888884</v>
      </c>
      <c r="M559" s="13" t="str">
        <f t="array" ref="M559">INDEX(manifest_11Sep!$A$1:$V$3202,MATCH($B559,manifest_11Sep!$B$1:$B$3202,0),MATCH(A.Arr9sepList!M$1,manifest_11Sep!$A$1:$V$1,0))</f>
        <v>ICN-T1</v>
      </c>
      <c r="N559" s="13" t="str">
        <f t="array" ref="N559">INDEX(manifest_11Sep!$A$1:$V$3202,MATCH($B559,manifest_11Sep!$B$1:$B$3202,0),MATCH(A.Arr9sepList!N$1,manifest_11Sep!$A$1:$V$1,0))</f>
        <v>FAIRMONT</v>
      </c>
      <c r="O559" s="15"/>
      <c r="P559" s="20"/>
      <c r="Q559" s="16">
        <v>462710855</v>
      </c>
      <c r="R559" s="16" t="s">
        <v>43</v>
      </c>
      <c r="S559" s="13" t="str">
        <f t="array" ref="S559">INDEX(manifest_11Sep!$A$1:$V$3202,MATCH($B559,manifest_11Sep!$B$1:$B$3202,0),MATCH(A.Arr9sepList!S$1,manifest_11Sep!$A$1:$V$1,0))</f>
        <v>Rooming: child of Samuel Benito - SJNMXCTQV4S</v>
      </c>
    </row>
    <row r="560" spans="1:19" ht="15.75" customHeight="1">
      <c r="A560" s="13" t="str">
        <f t="array" ref="A560">INDEX(manifest_11Sep!$A$1:$V$3202,MATCH($B560,manifest_11Sep!$B$1:$B$3202,0),MATCH(A.Arr9sepList!A$1,manifest_11Sep!$A$1:$V$1,0))</f>
        <v>A</v>
      </c>
      <c r="B560" s="13" t="s">
        <v>3243</v>
      </c>
      <c r="C560" s="13" t="str">
        <f t="array" ref="C560">INDEX(manifest_11Sep!$A$1:$V$3202,MATCH($B560,manifest_11Sep!$B$1:$B$3202,0),MATCH(A.Arr9sepList!C$1,manifest_11Sep!$A$1:$V$1,0))</f>
        <v>XJNJMPRLLWJ</v>
      </c>
      <c r="D560" s="13" t="str">
        <f t="array" ref="D560">INDEX(manifest_11Sep!$A$1:$V$3202,MATCH($B560,manifest_11Sep!$B$1:$B$3202,0),MATCH(A.Arr9sepList!D$1,manifest_11Sep!$A$1:$V$1,0))</f>
        <v>Female</v>
      </c>
      <c r="E560" s="13" t="str">
        <f t="array" ref="E560">INDEX(manifest_11Sep!$A$1:$V$3202,MATCH($B560,manifest_11Sep!$B$1:$B$3202,0),MATCH(A.Arr9sepList!E$1,manifest_11Sep!$A$1:$V$1,0))</f>
        <v>Kelsey Jozefa Boroniec</v>
      </c>
      <c r="F560" s="13" t="str">
        <f t="array" ref="F560">INDEX(manifest_11Sep!$A$1:$V$3202,MATCH($B560,manifest_11Sep!$B$1:$B$3202,0),MATCH(A.Arr9sepList!F$1,manifest_11Sep!$A$1:$V$1,0))</f>
        <v>Taylor</v>
      </c>
      <c r="G560" s="13">
        <f t="array" ref="G560">INDEX(manifest_11Sep!$A$1:$V$3202,MATCH($B560,manifest_11Sep!$B$1:$B$3202,0),MATCH(A.Arr9sepList!G$1,manifest_11Sep!$A$1:$V$1,0))</f>
        <v>36</v>
      </c>
      <c r="H560" s="13" t="str">
        <f t="array" ref="H560">INDEX(manifest_11Sep!$A$1:$V$3202,MATCH($B560,manifest_11Sep!$B$1:$B$3202,0),MATCH(A.Arr9sepList!H$1,manifest_11Sep!$A$1:$V$1,0))</f>
        <v>Liz Zetazate</v>
      </c>
      <c r="I560" s="13" t="str">
        <f t="array" ref="I560">INDEX(manifest_11Sep!$A$1:$V$3202,MATCH($B560,manifest_11Sep!$B$1:$B$3202,0),MATCH(A.Arr9sepList!I$1,manifest_11Sep!$A$1:$V$1,0))</f>
        <v>Air Canada</v>
      </c>
      <c r="J560" s="13" t="str">
        <f t="array" ref="J560">INDEX(manifest_11Sep!$A$1:$V$3202,MATCH($B560,manifest_11Sep!$B$1:$B$3202,0),MATCH(A.Arr9sepList!J$1,manifest_11Sep!$A$1:$V$1,0))</f>
        <v>AC 63</v>
      </c>
      <c r="K560" s="13" t="str">
        <f t="array" ref="K560">INDEX(manifest_11Sep!$A$1:$V$3202,MATCH($B560,manifest_11Sep!$B$1:$B$3202,0),MATCH(A.Arr9sepList!K$1,manifest_11Sep!$A$1:$V$1,0))</f>
        <v>13-thg 9-25</v>
      </c>
      <c r="L560" s="14">
        <f t="array" ref="L560">INDEX(manifest_11Sep!$A$1:$V$3202,MATCH($B560,manifest_11Sep!$B$1:$B$3202,0),MATCH(A.Arr9sepList!L$1,manifest_11Sep!$A$1:$V$1,0))</f>
        <v>0.67013888888888884</v>
      </c>
      <c r="M560" s="13" t="str">
        <f t="array" ref="M560">INDEX(manifest_11Sep!$A$1:$V$3202,MATCH($B560,manifest_11Sep!$B$1:$B$3202,0),MATCH(A.Arr9sepList!M$1,manifest_11Sep!$A$1:$V$1,0))</f>
        <v>ICN-T1</v>
      </c>
      <c r="N560" s="13" t="str">
        <f t="array" ref="N560">INDEX(manifest_11Sep!$A$1:$V$3202,MATCH($B560,manifest_11Sep!$B$1:$B$3202,0),MATCH(A.Arr9sepList!N$1,manifest_11Sep!$A$1:$V$1,0))</f>
        <v>FAIRMONT</v>
      </c>
      <c r="O560" s="15"/>
      <c r="P560" s="20"/>
      <c r="Q560" s="16">
        <v>462710856</v>
      </c>
      <c r="R560" s="16" t="s">
        <v>43</v>
      </c>
      <c r="S560" s="13">
        <f t="array" ref="S560">INDEX(manifest_11Sep!$A$1:$V$3202,MATCH($B560,manifest_11Sep!$B$1:$B$3202,0),MATCH(A.Arr9sepList!S$1,manifest_11Sep!$A$1:$V$1,0))</f>
        <v>0</v>
      </c>
    </row>
    <row r="561" spans="1:19" ht="15.75" customHeight="1">
      <c r="A561" s="13" t="str">
        <f t="array" ref="A561">INDEX(manifest_11Sep!$A$1:$V$3202,MATCH($B561,manifest_11Sep!$B$1:$B$3202,0),MATCH(A.Arr9sepList!A$1,manifest_11Sep!$A$1:$V$1,0))</f>
        <v>A</v>
      </c>
      <c r="B561" s="13" t="s">
        <v>3245</v>
      </c>
      <c r="C561" s="13" t="str">
        <f t="array" ref="C561">INDEX(manifest_11Sep!$A$1:$V$3202,MATCH($B561,manifest_11Sep!$B$1:$B$3202,0),MATCH(A.Arr9sepList!C$1,manifest_11Sep!$A$1:$V$1,0))</f>
        <v>XJNJMPRLLWJ</v>
      </c>
      <c r="D561" s="13" t="str">
        <f t="array" ref="D561">INDEX(manifest_11Sep!$A$1:$V$3202,MATCH($B561,manifest_11Sep!$B$1:$B$3202,0),MATCH(A.Arr9sepList!D$1,manifest_11Sep!$A$1:$V$1,0))</f>
        <v>Female</v>
      </c>
      <c r="E561" s="13" t="str">
        <f t="array" ref="E561">INDEX(manifest_11Sep!$A$1:$V$3202,MATCH($B561,manifest_11Sep!$B$1:$B$3202,0),MATCH(A.Arr9sepList!E$1,manifest_11Sep!$A$1:$V$1,0))</f>
        <v>Paul Thomas</v>
      </c>
      <c r="F561" s="13" t="str">
        <f t="array" ref="F561">INDEX(manifest_11Sep!$A$1:$V$3202,MATCH($B561,manifest_11Sep!$B$1:$B$3202,0),MATCH(A.Arr9sepList!F$1,manifest_11Sep!$A$1:$V$1,0))</f>
        <v>Schroeder</v>
      </c>
      <c r="G561" s="13">
        <f t="array" ref="G561">INDEX(manifest_11Sep!$A$1:$V$3202,MATCH($B561,manifest_11Sep!$B$1:$B$3202,0),MATCH(A.Arr9sepList!G$1,manifest_11Sep!$A$1:$V$1,0))</f>
        <v>36</v>
      </c>
      <c r="H561" s="13" t="str">
        <f t="array" ref="H561">INDEX(manifest_11Sep!$A$1:$V$3202,MATCH($B561,manifest_11Sep!$B$1:$B$3202,0),MATCH(A.Arr9sepList!H$1,manifest_11Sep!$A$1:$V$1,0))</f>
        <v>Liz Zetazate</v>
      </c>
      <c r="I561" s="13" t="str">
        <f t="array" ref="I561">INDEX(manifest_11Sep!$A$1:$V$3202,MATCH($B561,manifest_11Sep!$B$1:$B$3202,0),MATCH(A.Arr9sepList!I$1,manifest_11Sep!$A$1:$V$1,0))</f>
        <v>Air Canada</v>
      </c>
      <c r="J561" s="13" t="str">
        <f t="array" ref="J561">INDEX(manifest_11Sep!$A$1:$V$3202,MATCH($B561,manifest_11Sep!$B$1:$B$3202,0),MATCH(A.Arr9sepList!J$1,manifest_11Sep!$A$1:$V$1,0))</f>
        <v>AC 63</v>
      </c>
      <c r="K561" s="13" t="str">
        <f t="array" ref="K561">INDEX(manifest_11Sep!$A$1:$V$3202,MATCH($B561,manifest_11Sep!$B$1:$B$3202,0),MATCH(A.Arr9sepList!K$1,manifest_11Sep!$A$1:$V$1,0))</f>
        <v>13-thg 9-25</v>
      </c>
      <c r="L561" s="14">
        <f t="array" ref="L561">INDEX(manifest_11Sep!$A$1:$V$3202,MATCH($B561,manifest_11Sep!$B$1:$B$3202,0),MATCH(A.Arr9sepList!L$1,manifest_11Sep!$A$1:$V$1,0))</f>
        <v>0.67013888888888884</v>
      </c>
      <c r="M561" s="13" t="str">
        <f t="array" ref="M561">INDEX(manifest_11Sep!$A$1:$V$3202,MATCH($B561,manifest_11Sep!$B$1:$B$3202,0),MATCH(A.Arr9sepList!M$1,manifest_11Sep!$A$1:$V$1,0))</f>
        <v>ICN-T1</v>
      </c>
      <c r="N561" s="13" t="str">
        <f t="array" ref="N561">INDEX(manifest_11Sep!$A$1:$V$3202,MATCH($B561,manifest_11Sep!$B$1:$B$3202,0),MATCH(A.Arr9sepList!N$1,manifest_11Sep!$A$1:$V$1,0))</f>
        <v>FAIRMONT</v>
      </c>
      <c r="O561" s="15"/>
      <c r="P561" s="20"/>
      <c r="Q561" s="16">
        <v>462710856</v>
      </c>
      <c r="R561" s="16" t="s">
        <v>43</v>
      </c>
      <c r="S561" s="13">
        <f t="array" ref="S561">INDEX(manifest_11Sep!$A$1:$V$3202,MATCH($B561,manifest_11Sep!$B$1:$B$3202,0),MATCH(A.Arr9sepList!S$1,manifest_11Sep!$A$1:$V$1,0))</f>
        <v>0</v>
      </c>
    </row>
    <row r="562" spans="1:19" ht="15.75" customHeight="1">
      <c r="A562" s="13" t="str">
        <f t="array" ref="A562">INDEX(manifest_11Sep!$A$1:$V$3202,MATCH($B562,manifest_11Sep!$B$1:$B$3202,0),MATCH(A.Arr9sepList!A$1,manifest_11Sep!$A$1:$V$1,0))</f>
        <v>A</v>
      </c>
      <c r="B562" s="13" t="s">
        <v>3248</v>
      </c>
      <c r="C562" s="13" t="str">
        <f t="array" ref="C562">INDEX(manifest_11Sep!$A$1:$V$3202,MATCH($B562,manifest_11Sep!$B$1:$B$3202,0),MATCH(A.Arr9sepList!C$1,manifest_11Sep!$A$1:$V$1,0))</f>
        <v>3PNR6WMD336</v>
      </c>
      <c r="D562" s="13" t="str">
        <f t="array" ref="D562">INDEX(manifest_11Sep!$A$1:$V$3202,MATCH($B562,manifest_11Sep!$B$1:$B$3202,0),MATCH(A.Arr9sepList!D$1,manifest_11Sep!$A$1:$V$1,0))</f>
        <v>Male</v>
      </c>
      <c r="E562" s="13" t="str">
        <f t="array" ref="E562">INDEX(manifest_11Sep!$A$1:$V$3202,MATCH($B562,manifest_11Sep!$B$1:$B$3202,0),MATCH(A.Arr9sepList!E$1,manifest_11Sep!$A$1:$V$1,0))</f>
        <v>Marlon Munoz</v>
      </c>
      <c r="F562" s="13" t="str">
        <f t="array" ref="F562">INDEX(manifest_11Sep!$A$1:$V$3202,MATCH($B562,manifest_11Sep!$B$1:$B$3202,0),MATCH(A.Arr9sepList!F$1,manifest_11Sep!$A$1:$V$1,0))</f>
        <v>Castillo</v>
      </c>
      <c r="G562" s="13">
        <f t="array" ref="G562">INDEX(manifest_11Sep!$A$1:$V$3202,MATCH($B562,manifest_11Sep!$B$1:$B$3202,0),MATCH(A.Arr9sepList!G$1,manifest_11Sep!$A$1:$V$1,0))</f>
        <v>44</v>
      </c>
      <c r="H562" s="13" t="str">
        <f t="array" ref="H562">INDEX(manifest_11Sep!$A$1:$V$3202,MATCH($B562,manifest_11Sep!$B$1:$B$3202,0),MATCH(A.Arr9sepList!H$1,manifest_11Sep!$A$1:$V$1,0))</f>
        <v>Liz Zetazate</v>
      </c>
      <c r="I562" s="13" t="str">
        <f t="array" ref="I562">INDEX(manifest_11Sep!$A$1:$V$3202,MATCH($B562,manifest_11Sep!$B$1:$B$3202,0),MATCH(A.Arr9sepList!I$1,manifest_11Sep!$A$1:$V$1,0))</f>
        <v>Air Canada</v>
      </c>
      <c r="J562" s="13" t="str">
        <f t="array" ref="J562">INDEX(manifest_11Sep!$A$1:$V$3202,MATCH($B562,manifest_11Sep!$B$1:$B$3202,0),MATCH(A.Arr9sepList!J$1,manifest_11Sep!$A$1:$V$1,0))</f>
        <v>AC 63</v>
      </c>
      <c r="K562" s="13" t="str">
        <f t="array" ref="K562">INDEX(manifest_11Sep!$A$1:$V$3202,MATCH($B562,manifest_11Sep!$B$1:$B$3202,0),MATCH(A.Arr9sepList!K$1,manifest_11Sep!$A$1:$V$1,0))</f>
        <v>13-thg 9-25</v>
      </c>
      <c r="L562" s="14">
        <f t="array" ref="L562">INDEX(manifest_11Sep!$A$1:$V$3202,MATCH($B562,manifest_11Sep!$B$1:$B$3202,0),MATCH(A.Arr9sepList!L$1,manifest_11Sep!$A$1:$V$1,0))</f>
        <v>0.67013888888888884</v>
      </c>
      <c r="M562" s="13" t="str">
        <f t="array" ref="M562">INDEX(manifest_11Sep!$A$1:$V$3202,MATCH($B562,manifest_11Sep!$B$1:$B$3202,0),MATCH(A.Arr9sepList!M$1,manifest_11Sep!$A$1:$V$1,0))</f>
        <v>ICN-T1</v>
      </c>
      <c r="N562" s="13" t="str">
        <f t="array" ref="N562">INDEX(manifest_11Sep!$A$1:$V$3202,MATCH($B562,manifest_11Sep!$B$1:$B$3202,0),MATCH(A.Arr9sepList!N$1,manifest_11Sep!$A$1:$V$1,0))</f>
        <v>FAIRMONT</v>
      </c>
      <c r="O562" s="15"/>
      <c r="P562" s="20"/>
      <c r="Q562" s="16">
        <v>462710857</v>
      </c>
      <c r="R562" s="16" t="s">
        <v>43</v>
      </c>
      <c r="S562" s="13">
        <f t="array" ref="S562">INDEX(manifest_11Sep!$A$1:$V$3202,MATCH($B562,manifest_11Sep!$B$1:$B$3202,0),MATCH(A.Arr9sepList!S$1,manifest_11Sep!$A$1:$V$1,0))</f>
        <v>0</v>
      </c>
    </row>
    <row r="563" spans="1:19" ht="15.75" customHeight="1">
      <c r="A563" s="13" t="str">
        <f t="array" ref="A563">INDEX(manifest_11Sep!$A$1:$V$3202,MATCH($B563,manifest_11Sep!$B$1:$B$3202,0),MATCH(A.Arr9sepList!A$1,manifest_11Sep!$A$1:$V$1,0))</f>
        <v>A</v>
      </c>
      <c r="B563" s="13" t="s">
        <v>3250</v>
      </c>
      <c r="C563" s="13" t="str">
        <f t="array" ref="C563">INDEX(manifest_11Sep!$A$1:$V$3202,MATCH($B563,manifest_11Sep!$B$1:$B$3202,0),MATCH(A.Arr9sepList!C$1,manifest_11Sep!$A$1:$V$1,0))</f>
        <v>3PNR6WMD336</v>
      </c>
      <c r="D563" s="13" t="str">
        <f t="array" ref="D563">INDEX(manifest_11Sep!$A$1:$V$3202,MATCH($B563,manifest_11Sep!$B$1:$B$3202,0),MATCH(A.Arr9sepList!D$1,manifest_11Sep!$A$1:$V$1,0))</f>
        <v>Female</v>
      </c>
      <c r="E563" s="13" t="str">
        <f t="array" ref="E563">INDEX(manifest_11Sep!$A$1:$V$3202,MATCH($B563,manifest_11Sep!$B$1:$B$3202,0),MATCH(A.Arr9sepList!E$1,manifest_11Sep!$A$1:$V$1,0))</f>
        <v>Alleli Payawal</v>
      </c>
      <c r="F563" s="13" t="str">
        <f t="array" ref="F563">INDEX(manifest_11Sep!$A$1:$V$3202,MATCH($B563,manifest_11Sep!$B$1:$B$3202,0),MATCH(A.Arr9sepList!F$1,manifest_11Sep!$A$1:$V$1,0))</f>
        <v>Quiambao</v>
      </c>
      <c r="G563" s="13">
        <f t="array" ref="G563">INDEX(manifest_11Sep!$A$1:$V$3202,MATCH($B563,manifest_11Sep!$B$1:$B$3202,0),MATCH(A.Arr9sepList!G$1,manifest_11Sep!$A$1:$V$1,0))</f>
        <v>47</v>
      </c>
      <c r="H563" s="13" t="str">
        <f t="array" ref="H563">INDEX(manifest_11Sep!$A$1:$V$3202,MATCH($B563,manifest_11Sep!$B$1:$B$3202,0),MATCH(A.Arr9sepList!H$1,manifest_11Sep!$A$1:$V$1,0))</f>
        <v>Liz Zetazate</v>
      </c>
      <c r="I563" s="13" t="str">
        <f t="array" ref="I563">INDEX(manifest_11Sep!$A$1:$V$3202,MATCH($B563,manifest_11Sep!$B$1:$B$3202,0),MATCH(A.Arr9sepList!I$1,manifest_11Sep!$A$1:$V$1,0))</f>
        <v>Air Canada</v>
      </c>
      <c r="J563" s="13" t="str">
        <f t="array" ref="J563">INDEX(manifest_11Sep!$A$1:$V$3202,MATCH($B563,manifest_11Sep!$B$1:$B$3202,0),MATCH(A.Arr9sepList!J$1,manifest_11Sep!$A$1:$V$1,0))</f>
        <v>AC 63</v>
      </c>
      <c r="K563" s="13" t="str">
        <f t="array" ref="K563">INDEX(manifest_11Sep!$A$1:$V$3202,MATCH($B563,manifest_11Sep!$B$1:$B$3202,0),MATCH(A.Arr9sepList!K$1,manifest_11Sep!$A$1:$V$1,0))</f>
        <v>13-thg 9-25</v>
      </c>
      <c r="L563" s="14">
        <f t="array" ref="L563">INDEX(manifest_11Sep!$A$1:$V$3202,MATCH($B563,manifest_11Sep!$B$1:$B$3202,0),MATCH(A.Arr9sepList!L$1,manifest_11Sep!$A$1:$V$1,0))</f>
        <v>0.67013888888888884</v>
      </c>
      <c r="M563" s="13" t="str">
        <f t="array" ref="M563">INDEX(manifest_11Sep!$A$1:$V$3202,MATCH($B563,manifest_11Sep!$B$1:$B$3202,0),MATCH(A.Arr9sepList!M$1,manifest_11Sep!$A$1:$V$1,0))</f>
        <v>ICN-T1</v>
      </c>
      <c r="N563" s="13" t="str">
        <f t="array" ref="N563">INDEX(manifest_11Sep!$A$1:$V$3202,MATCH($B563,manifest_11Sep!$B$1:$B$3202,0),MATCH(A.Arr9sepList!N$1,manifest_11Sep!$A$1:$V$1,0))</f>
        <v>FAIRMONT</v>
      </c>
      <c r="O563" s="15"/>
      <c r="P563" s="20"/>
      <c r="Q563" s="16">
        <v>462710857</v>
      </c>
      <c r="R563" s="16" t="s">
        <v>43</v>
      </c>
      <c r="S563" s="13">
        <f t="array" ref="S563">INDEX(manifest_11Sep!$A$1:$V$3202,MATCH($B563,manifest_11Sep!$B$1:$B$3202,0),MATCH(A.Arr9sepList!S$1,manifest_11Sep!$A$1:$V$1,0))</f>
        <v>0</v>
      </c>
    </row>
    <row r="564" spans="1:19" ht="15.75" customHeight="1">
      <c r="A564" s="13" t="str">
        <f t="array" ref="A564">INDEX(manifest_11Sep!$A$1:$V$3202,MATCH($B564,manifest_11Sep!$B$1:$B$3202,0),MATCH(A.Arr9sepList!A$1,manifest_11Sep!$A$1:$V$1,0))</f>
        <v>A</v>
      </c>
      <c r="B564" s="13" t="s">
        <v>3253</v>
      </c>
      <c r="C564" s="13" t="str">
        <f t="array" ref="C564">INDEX(manifest_11Sep!$A$1:$V$3202,MATCH($B564,manifest_11Sep!$B$1:$B$3202,0),MATCH(A.Arr9sepList!C$1,manifest_11Sep!$A$1:$V$1,0))</f>
        <v>3PNR6WMD336</v>
      </c>
      <c r="D564" s="13" t="str">
        <f t="array" ref="D564">INDEX(manifest_11Sep!$A$1:$V$3202,MATCH($B564,manifest_11Sep!$B$1:$B$3202,0),MATCH(A.Arr9sepList!D$1,manifest_11Sep!$A$1:$V$1,0))</f>
        <v>Female</v>
      </c>
      <c r="E564" s="13" t="str">
        <f t="array" ref="E564">INDEX(manifest_11Sep!$A$1:$V$3202,MATCH($B564,manifest_11Sep!$B$1:$B$3202,0),MATCH(A.Arr9sepList!E$1,manifest_11Sep!$A$1:$V$1,0))</f>
        <v>Amarah Cassandra Payawal</v>
      </c>
      <c r="F564" s="13" t="str">
        <f t="array" ref="F564">INDEX(manifest_11Sep!$A$1:$V$3202,MATCH($B564,manifest_11Sep!$B$1:$B$3202,0),MATCH(A.Arr9sepList!F$1,manifest_11Sep!$A$1:$V$1,0))</f>
        <v>Castillo</v>
      </c>
      <c r="G564" s="13">
        <f t="array" ref="G564">INDEX(manifest_11Sep!$A$1:$V$3202,MATCH($B564,manifest_11Sep!$B$1:$B$3202,0),MATCH(A.Arr9sepList!G$1,manifest_11Sep!$A$1:$V$1,0))</f>
        <v>9</v>
      </c>
      <c r="H564" s="13" t="str">
        <f t="array" ref="H564">INDEX(manifest_11Sep!$A$1:$V$3202,MATCH($B564,manifest_11Sep!$B$1:$B$3202,0),MATCH(A.Arr9sepList!H$1,manifest_11Sep!$A$1:$V$1,0))</f>
        <v>Liz Zetazate</v>
      </c>
      <c r="I564" s="13" t="str">
        <f t="array" ref="I564">INDEX(manifest_11Sep!$A$1:$V$3202,MATCH($B564,manifest_11Sep!$B$1:$B$3202,0),MATCH(A.Arr9sepList!I$1,manifest_11Sep!$A$1:$V$1,0))</f>
        <v>Air Canada</v>
      </c>
      <c r="J564" s="13" t="str">
        <f t="array" ref="J564">INDEX(manifest_11Sep!$A$1:$V$3202,MATCH($B564,manifest_11Sep!$B$1:$B$3202,0),MATCH(A.Arr9sepList!J$1,manifest_11Sep!$A$1:$V$1,0))</f>
        <v>AC 63</v>
      </c>
      <c r="K564" s="13" t="str">
        <f t="array" ref="K564">INDEX(manifest_11Sep!$A$1:$V$3202,MATCH($B564,manifest_11Sep!$B$1:$B$3202,0),MATCH(A.Arr9sepList!K$1,manifest_11Sep!$A$1:$V$1,0))</f>
        <v>13-thg 9-25</v>
      </c>
      <c r="L564" s="14">
        <f t="array" ref="L564">INDEX(manifest_11Sep!$A$1:$V$3202,MATCH($B564,manifest_11Sep!$B$1:$B$3202,0),MATCH(A.Arr9sepList!L$1,manifest_11Sep!$A$1:$V$1,0))</f>
        <v>0.67013888888888884</v>
      </c>
      <c r="M564" s="13" t="str">
        <f t="array" ref="M564">INDEX(manifest_11Sep!$A$1:$V$3202,MATCH($B564,manifest_11Sep!$B$1:$B$3202,0),MATCH(A.Arr9sepList!M$1,manifest_11Sep!$A$1:$V$1,0))</f>
        <v>ICN-T1</v>
      </c>
      <c r="N564" s="13" t="str">
        <f t="array" ref="N564">INDEX(manifest_11Sep!$A$1:$V$3202,MATCH($B564,manifest_11Sep!$B$1:$B$3202,0),MATCH(A.Arr9sepList!N$1,manifest_11Sep!$A$1:$V$1,0))</f>
        <v>FAIRMONT</v>
      </c>
      <c r="O564" s="15"/>
      <c r="P564" s="20"/>
      <c r="Q564" s="16">
        <v>462710857</v>
      </c>
      <c r="R564" s="16" t="s">
        <v>43</v>
      </c>
      <c r="S564" s="13">
        <f t="array" ref="S564">INDEX(manifest_11Sep!$A$1:$V$3202,MATCH($B564,manifest_11Sep!$B$1:$B$3202,0),MATCH(A.Arr9sepList!S$1,manifest_11Sep!$A$1:$V$1,0))</f>
        <v>0</v>
      </c>
    </row>
    <row r="565" spans="1:19" ht="15.75" customHeight="1">
      <c r="A565" s="13" t="str">
        <f t="array" ref="A565">INDEX(manifest_11Sep!$A$1:$V$3202,MATCH($B565,manifest_11Sep!$B$1:$B$3202,0),MATCH(A.Arr9sepList!A$1,manifest_11Sep!$A$1:$V$1,0))</f>
        <v>A</v>
      </c>
      <c r="B565" s="13" t="s">
        <v>3337</v>
      </c>
      <c r="C565" s="13" t="str">
        <f t="array" ref="C565">INDEX(manifest_11Sep!$A$1:$V$3202,MATCH($B565,manifest_11Sep!$B$1:$B$3202,0),MATCH(A.Arr9sepList!C$1,manifest_11Sep!$A$1:$V$1,0))</f>
        <v>JPN4RLTR7VD</v>
      </c>
      <c r="D565" s="13" t="str">
        <f t="array" ref="D565">INDEX(manifest_11Sep!$A$1:$V$3202,MATCH($B565,manifest_11Sep!$B$1:$B$3202,0),MATCH(A.Arr9sepList!D$1,manifest_11Sep!$A$1:$V$1,0))</f>
        <v>Female</v>
      </c>
      <c r="E565" s="13" t="str">
        <f t="array" ref="E565">INDEX(manifest_11Sep!$A$1:$V$3202,MATCH($B565,manifest_11Sep!$B$1:$B$3202,0),MATCH(A.Arr9sepList!E$1,manifest_11Sep!$A$1:$V$1,0))</f>
        <v>Sarah</v>
      </c>
      <c r="F565" s="13" t="str">
        <f t="array" ref="F565">INDEX(manifest_11Sep!$A$1:$V$3202,MATCH($B565,manifest_11Sep!$B$1:$B$3202,0),MATCH(A.Arr9sepList!F$1,manifest_11Sep!$A$1:$V$1,0))</f>
        <v>Felipe</v>
      </c>
      <c r="G565" s="13">
        <f t="array" ref="G565">INDEX(manifest_11Sep!$A$1:$V$3202,MATCH($B565,manifest_11Sep!$B$1:$B$3202,0),MATCH(A.Arr9sepList!G$1,manifest_11Sep!$A$1:$V$1,0))</f>
        <v>53</v>
      </c>
      <c r="H565" s="13" t="str">
        <f t="array" ref="H565">INDEX(manifest_11Sep!$A$1:$V$3202,MATCH($B565,manifest_11Sep!$B$1:$B$3202,0),MATCH(A.Arr9sepList!H$1,manifest_11Sep!$A$1:$V$1,0))</f>
        <v>Lynne Romero</v>
      </c>
      <c r="I565" s="13" t="str">
        <f t="array" ref="I565">INDEX(manifest_11Sep!$A$1:$V$3202,MATCH($B565,manifest_11Sep!$B$1:$B$3202,0),MATCH(A.Arr9sepList!I$1,manifest_11Sep!$A$1:$V$1,0))</f>
        <v>Air Canada</v>
      </c>
      <c r="J565" s="13" t="str">
        <f t="array" ref="J565">INDEX(manifest_11Sep!$A$1:$V$3202,MATCH($B565,manifest_11Sep!$B$1:$B$3202,0),MATCH(A.Arr9sepList!J$1,manifest_11Sep!$A$1:$V$1,0))</f>
        <v>AC 63</v>
      </c>
      <c r="K565" s="13" t="str">
        <f t="array" ref="K565">INDEX(manifest_11Sep!$A$1:$V$3202,MATCH($B565,manifest_11Sep!$B$1:$B$3202,0),MATCH(A.Arr9sepList!K$1,manifest_11Sep!$A$1:$V$1,0))</f>
        <v>13-thg 9-25</v>
      </c>
      <c r="L565" s="14">
        <f t="array" ref="L565">INDEX(manifest_11Sep!$A$1:$V$3202,MATCH($B565,manifest_11Sep!$B$1:$B$3202,0),MATCH(A.Arr9sepList!L$1,manifest_11Sep!$A$1:$V$1,0))</f>
        <v>0.67013888888888884</v>
      </c>
      <c r="M565" s="13" t="str">
        <f t="array" ref="M565">INDEX(manifest_11Sep!$A$1:$V$3202,MATCH($B565,manifest_11Sep!$B$1:$B$3202,0),MATCH(A.Arr9sepList!M$1,manifest_11Sep!$A$1:$V$1,0))</f>
        <v>ICN-T1</v>
      </c>
      <c r="N565" s="13" t="str">
        <f t="array" ref="N565">INDEX(manifest_11Sep!$A$1:$V$3202,MATCH($B565,manifest_11Sep!$B$1:$B$3202,0),MATCH(A.Arr9sepList!N$1,manifest_11Sep!$A$1:$V$1,0))</f>
        <v>FAIRMONT</v>
      </c>
      <c r="O565" s="15"/>
      <c r="P565" s="20"/>
      <c r="Q565" s="16">
        <v>462710865</v>
      </c>
      <c r="R565" s="16" t="s">
        <v>43</v>
      </c>
      <c r="S565" s="13">
        <f t="array" ref="S565">INDEX(manifest_11Sep!$A$1:$V$3202,MATCH($B565,manifest_11Sep!$B$1:$B$3202,0),MATCH(A.Arr9sepList!S$1,manifest_11Sep!$A$1:$V$1,0))</f>
        <v>0</v>
      </c>
    </row>
    <row r="566" spans="1:19" ht="15.75" customHeight="1">
      <c r="A566" s="13" t="str">
        <f t="array" ref="A566">INDEX(manifest_11Sep!$A$1:$V$3202,MATCH($B566,manifest_11Sep!$B$1:$B$3202,0),MATCH(A.Arr9sepList!A$1,manifest_11Sep!$A$1:$V$1,0))</f>
        <v>A</v>
      </c>
      <c r="B566" s="13" t="s">
        <v>3340</v>
      </c>
      <c r="C566" s="13" t="str">
        <f t="array" ref="C566">INDEX(manifest_11Sep!$A$1:$V$3202,MATCH($B566,manifest_11Sep!$B$1:$B$3202,0),MATCH(A.Arr9sepList!C$1,manifest_11Sep!$A$1:$V$1,0))</f>
        <v>JPN4RLTR7VD</v>
      </c>
      <c r="D566" s="13" t="str">
        <f t="array" ref="D566">INDEX(manifest_11Sep!$A$1:$V$3202,MATCH($B566,manifest_11Sep!$B$1:$B$3202,0),MATCH(A.Arr9sepList!D$1,manifest_11Sep!$A$1:$V$1,0))</f>
        <v>Male</v>
      </c>
      <c r="E566" s="13" t="str">
        <f t="array" ref="E566">INDEX(manifest_11Sep!$A$1:$V$3202,MATCH($B566,manifest_11Sep!$B$1:$B$3202,0),MATCH(A.Arr9sepList!E$1,manifest_11Sep!$A$1:$V$1,0))</f>
        <v>Vivencio Cabantog</v>
      </c>
      <c r="F566" s="13" t="str">
        <f t="array" ref="F566">INDEX(manifest_11Sep!$A$1:$V$3202,MATCH($B566,manifest_11Sep!$B$1:$B$3202,0),MATCH(A.Arr9sepList!F$1,manifest_11Sep!$A$1:$V$1,0))</f>
        <v>Felipe</v>
      </c>
      <c r="G566" s="13">
        <f t="array" ref="G566">INDEX(manifest_11Sep!$A$1:$V$3202,MATCH($B566,manifest_11Sep!$B$1:$B$3202,0),MATCH(A.Arr9sepList!G$1,manifest_11Sep!$A$1:$V$1,0))</f>
        <v>54</v>
      </c>
      <c r="H566" s="13" t="str">
        <f t="array" ref="H566">INDEX(manifest_11Sep!$A$1:$V$3202,MATCH($B566,manifest_11Sep!$B$1:$B$3202,0),MATCH(A.Arr9sepList!H$1,manifest_11Sep!$A$1:$V$1,0))</f>
        <v>Lynne Romero</v>
      </c>
      <c r="I566" s="13" t="str">
        <f t="array" ref="I566">INDEX(manifest_11Sep!$A$1:$V$3202,MATCH($B566,manifest_11Sep!$B$1:$B$3202,0),MATCH(A.Arr9sepList!I$1,manifest_11Sep!$A$1:$V$1,0))</f>
        <v>Air Canada</v>
      </c>
      <c r="J566" s="13" t="str">
        <f t="array" ref="J566">INDEX(manifest_11Sep!$A$1:$V$3202,MATCH($B566,manifest_11Sep!$B$1:$B$3202,0),MATCH(A.Arr9sepList!J$1,manifest_11Sep!$A$1:$V$1,0))</f>
        <v>AC 63</v>
      </c>
      <c r="K566" s="13" t="str">
        <f t="array" ref="K566">INDEX(manifest_11Sep!$A$1:$V$3202,MATCH($B566,manifest_11Sep!$B$1:$B$3202,0),MATCH(A.Arr9sepList!K$1,manifest_11Sep!$A$1:$V$1,0))</f>
        <v>13-thg 9-25</v>
      </c>
      <c r="L566" s="14">
        <f t="array" ref="L566">INDEX(manifest_11Sep!$A$1:$V$3202,MATCH($B566,manifest_11Sep!$B$1:$B$3202,0),MATCH(A.Arr9sepList!L$1,manifest_11Sep!$A$1:$V$1,0))</f>
        <v>0.67013888888888884</v>
      </c>
      <c r="M566" s="13" t="str">
        <f t="array" ref="M566">INDEX(manifest_11Sep!$A$1:$V$3202,MATCH($B566,manifest_11Sep!$B$1:$B$3202,0),MATCH(A.Arr9sepList!M$1,manifest_11Sep!$A$1:$V$1,0))</f>
        <v>ICN-T1</v>
      </c>
      <c r="N566" s="13" t="str">
        <f t="array" ref="N566">INDEX(manifest_11Sep!$A$1:$V$3202,MATCH($B566,manifest_11Sep!$B$1:$B$3202,0),MATCH(A.Arr9sepList!N$1,manifest_11Sep!$A$1:$V$1,0))</f>
        <v>FAIRMONT</v>
      </c>
      <c r="O566" s="15"/>
      <c r="P566" s="20"/>
      <c r="Q566" s="16">
        <v>462710865</v>
      </c>
      <c r="R566" s="16" t="s">
        <v>43</v>
      </c>
      <c r="S566" s="13">
        <f t="array" ref="S566">INDEX(manifest_11Sep!$A$1:$V$3202,MATCH($B566,manifest_11Sep!$B$1:$B$3202,0),MATCH(A.Arr9sepList!S$1,manifest_11Sep!$A$1:$V$1,0))</f>
        <v>0</v>
      </c>
    </row>
    <row r="567" spans="1:19" ht="15.75" customHeight="1">
      <c r="A567" s="13" t="str">
        <f t="array" ref="A567">INDEX(manifest_11Sep!$A$1:$V$3202,MATCH($B567,manifest_11Sep!$B$1:$B$3202,0),MATCH(A.Arr9sepList!A$1,manifest_11Sep!$A$1:$V$1,0))</f>
        <v>A</v>
      </c>
      <c r="B567" s="13" t="s">
        <v>3047</v>
      </c>
      <c r="C567" s="13" t="str">
        <f t="array" ref="C567">INDEX(manifest_11Sep!$A$1:$V$3202,MATCH($B567,manifest_11Sep!$B$1:$B$3202,0),MATCH(A.Arr9sepList!C$1,manifest_11Sep!$A$1:$V$1,0))</f>
        <v>B3NSJK83GWX</v>
      </c>
      <c r="D567" s="13" t="str">
        <f t="array" ref="D567">INDEX(manifest_11Sep!$A$1:$V$3202,MATCH($B567,manifest_11Sep!$B$1:$B$3202,0),MATCH(A.Arr9sepList!D$1,manifest_11Sep!$A$1:$V$1,0))</f>
        <v>Female</v>
      </c>
      <c r="E567" s="13" t="str">
        <f t="array" ref="E567">INDEX(manifest_11Sep!$A$1:$V$3202,MATCH($B567,manifest_11Sep!$B$1:$B$3202,0),MATCH(A.Arr9sepList!E$1,manifest_11Sep!$A$1:$V$1,0))</f>
        <v>Mackenzie Loureece Dabu</v>
      </c>
      <c r="F567" s="13" t="str">
        <f t="array" ref="F567">INDEX(manifest_11Sep!$A$1:$V$3202,MATCH($B567,manifest_11Sep!$B$1:$B$3202,0),MATCH(A.Arr9sepList!F$1,manifest_11Sep!$A$1:$V$1,0))</f>
        <v>Mercado</v>
      </c>
      <c r="G567" s="13">
        <f t="array" ref="G567">INDEX(manifest_11Sep!$A$1:$V$3202,MATCH($B567,manifest_11Sep!$B$1:$B$3202,0),MATCH(A.Arr9sepList!G$1,manifest_11Sep!$A$1:$V$1,0))</f>
        <v>6</v>
      </c>
      <c r="H567" s="13" t="str">
        <f t="array" ref="H567">INDEX(manifest_11Sep!$A$1:$V$3202,MATCH($B567,manifest_11Sep!$B$1:$B$3202,0),MATCH(A.Arr9sepList!H$1,manifest_11Sep!$A$1:$V$1,0))</f>
        <v>Karen Chin</v>
      </c>
      <c r="I567" s="13" t="str">
        <f t="array" ref="I567">INDEX(manifest_11Sep!$A$1:$V$3202,MATCH($B567,manifest_11Sep!$B$1:$B$3202,0),MATCH(A.Arr9sepList!I$1,manifest_11Sep!$A$1:$V$1,0))</f>
        <v>Air Canada</v>
      </c>
      <c r="J567" s="13" t="str">
        <f t="array" ref="J567">INDEX(manifest_11Sep!$A$1:$V$3202,MATCH($B567,manifest_11Sep!$B$1:$B$3202,0),MATCH(A.Arr9sepList!J$1,manifest_11Sep!$A$1:$V$1,0))</f>
        <v>AC 63</v>
      </c>
      <c r="K567" s="13" t="str">
        <f t="array" ref="K567">INDEX(manifest_11Sep!$A$1:$V$3202,MATCH($B567,manifest_11Sep!$B$1:$B$3202,0),MATCH(A.Arr9sepList!K$1,manifest_11Sep!$A$1:$V$1,0))</f>
        <v>13-thg 9-25</v>
      </c>
      <c r="L567" s="14">
        <f t="array" ref="L567">INDEX(manifest_11Sep!$A$1:$V$3202,MATCH($B567,manifest_11Sep!$B$1:$B$3202,0),MATCH(A.Arr9sepList!L$1,manifest_11Sep!$A$1:$V$1,0))</f>
        <v>0.67013888888888884</v>
      </c>
      <c r="M567" s="13" t="str">
        <f t="array" ref="M567">INDEX(manifest_11Sep!$A$1:$V$3202,MATCH($B567,manifest_11Sep!$B$1:$B$3202,0),MATCH(A.Arr9sepList!M$1,manifest_11Sep!$A$1:$V$1,0))</f>
        <v>ICN-T1</v>
      </c>
      <c r="N567" s="13" t="str">
        <f t="array" ref="N567">INDEX(manifest_11Sep!$A$1:$V$3202,MATCH($B567,manifest_11Sep!$B$1:$B$3202,0),MATCH(A.Arr9sepList!N$1,manifest_11Sep!$A$1:$V$1,0))</f>
        <v>FAIRMONT</v>
      </c>
      <c r="O567" s="15"/>
      <c r="P567" s="20"/>
      <c r="Q567" s="16">
        <v>462710851</v>
      </c>
      <c r="R567" s="16" t="s">
        <v>43</v>
      </c>
      <c r="S567" s="13">
        <f t="array" ref="S567">INDEX(manifest_11Sep!$A$1:$V$3202,MATCH($B567,manifest_11Sep!$B$1:$B$3202,0),MATCH(A.Arr9sepList!S$1,manifest_11Sep!$A$1:$V$1,0))</f>
        <v>0</v>
      </c>
    </row>
    <row r="568" spans="1:19" ht="15.75" customHeight="1">
      <c r="A568" s="13" t="str">
        <f t="array" ref="A568">INDEX(manifest_11Sep!$A$1:$V$3202,MATCH($B568,manifest_11Sep!$B$1:$B$3202,0),MATCH(A.Arr9sepList!A$1,manifest_11Sep!$A$1:$V$1,0))</f>
        <v>A</v>
      </c>
      <c r="B568" s="13" t="s">
        <v>79</v>
      </c>
      <c r="C568" s="13" t="str">
        <f t="array" ref="C568">INDEX(manifest_11Sep!$A$1:$V$3202,MATCH($B568,manifest_11Sep!$B$1:$B$3202,0),MATCH(A.Arr9sepList!C$1,manifest_11Sep!$A$1:$V$1,0))</f>
        <v>64NQP9SW72V</v>
      </c>
      <c r="D568" s="13" t="str">
        <f t="array" ref="D568">INDEX(manifest_11Sep!$A$1:$V$3202,MATCH($B568,manifest_11Sep!$B$1:$B$3202,0),MATCH(A.Arr9sepList!D$1,manifest_11Sep!$A$1:$V$1,0))</f>
        <v>Female</v>
      </c>
      <c r="E568" s="13" t="str">
        <f t="array" ref="E568">INDEX(manifest_11Sep!$A$1:$V$3202,MATCH($B568,manifest_11Sep!$B$1:$B$3202,0),MATCH(A.Arr9sepList!E$1,manifest_11Sep!$A$1:$V$1,0))</f>
        <v>Sheri</v>
      </c>
      <c r="F568" s="13" t="str">
        <f t="array" ref="F568">INDEX(manifest_11Sep!$A$1:$V$3202,MATCH($B568,manifest_11Sep!$B$1:$B$3202,0),MATCH(A.Arr9sepList!F$1,manifest_11Sep!$A$1:$V$1,0))</f>
        <v>Agunbiade</v>
      </c>
      <c r="G568" s="13">
        <f t="array" ref="G568">INDEX(manifest_11Sep!$A$1:$V$3202,MATCH($B568,manifest_11Sep!$B$1:$B$3202,0),MATCH(A.Arr9sepList!G$1,manifest_11Sep!$A$1:$V$1,0))</f>
        <v>54</v>
      </c>
      <c r="H568" s="13" t="str">
        <f t="array" ref="H568">INDEX(manifest_11Sep!$A$1:$V$3202,MATCH($B568,manifest_11Sep!$B$1:$B$3202,0),MATCH(A.Arr9sepList!H$1,manifest_11Sep!$A$1:$V$1,0))</f>
        <v>Adeolu Durotoye</v>
      </c>
      <c r="I568" s="13" t="str">
        <f t="array" ref="I568">INDEX(manifest_11Sep!$A$1:$V$3202,MATCH($B568,manifest_11Sep!$B$1:$B$3202,0),MATCH(A.Arr9sepList!I$1,manifest_11Sep!$A$1:$V$1,0))</f>
        <v>Air Canada</v>
      </c>
      <c r="J568" s="13" t="str">
        <f t="array" ref="J568">INDEX(manifest_11Sep!$A$1:$V$3202,MATCH($B568,manifest_11Sep!$B$1:$B$3202,0),MATCH(A.Arr9sepList!J$1,manifest_11Sep!$A$1:$V$1,0))</f>
        <v>AC 63</v>
      </c>
      <c r="K568" s="13" t="str">
        <f t="array" ref="K568">INDEX(manifest_11Sep!$A$1:$V$3202,MATCH($B568,manifest_11Sep!$B$1:$B$3202,0),MATCH(A.Arr9sepList!K$1,manifest_11Sep!$A$1:$V$1,0))</f>
        <v>13-thg 9-25</v>
      </c>
      <c r="L568" s="14">
        <f t="array" ref="L568">INDEX(manifest_11Sep!$A$1:$V$3202,MATCH($B568,manifest_11Sep!$B$1:$B$3202,0),MATCH(A.Arr9sepList!L$1,manifest_11Sep!$A$1:$V$1,0))</f>
        <v>0.67013888888888884</v>
      </c>
      <c r="M568" s="13" t="str">
        <f t="array" ref="M568">INDEX(manifest_11Sep!$A$1:$V$3202,MATCH($B568,manifest_11Sep!$B$1:$B$3202,0),MATCH(A.Arr9sepList!M$1,manifest_11Sep!$A$1:$V$1,0))</f>
        <v>ICN-T1</v>
      </c>
      <c r="N568" s="13" t="str">
        <f t="array" ref="N568">INDEX(manifest_11Sep!$A$1:$V$3202,MATCH($B568,manifest_11Sep!$B$1:$B$3202,0),MATCH(A.Arr9sepList!N$1,manifest_11Sep!$A$1:$V$1,0))</f>
        <v>LOTTE</v>
      </c>
      <c r="O568" s="15"/>
      <c r="P568" s="20"/>
      <c r="Q568" s="16">
        <v>15262310</v>
      </c>
      <c r="R568" s="16" t="s">
        <v>43</v>
      </c>
      <c r="S568" s="13">
        <f t="array" ref="S568">INDEX(manifest_11Sep!$A$1:$V$3202,MATCH($B568,manifest_11Sep!$B$1:$B$3202,0),MATCH(A.Arr9sepList!S$1,manifest_11Sep!$A$1:$V$1,0))</f>
        <v>0</v>
      </c>
    </row>
    <row r="569" spans="1:19" ht="15.75" customHeight="1">
      <c r="A569" s="13" t="str">
        <f t="array" ref="A569">INDEX(manifest_11Sep!$A$1:$V$3202,MATCH($B569,manifest_11Sep!$B$1:$B$3202,0),MATCH(A.Arr9sepList!A$1,manifest_11Sep!$A$1:$V$1,0))</f>
        <v>A</v>
      </c>
      <c r="B569" s="13" t="s">
        <v>3093</v>
      </c>
      <c r="C569" s="13" t="str">
        <f t="array" ref="C569">INDEX(manifest_11Sep!$A$1:$V$3202,MATCH($B569,manifest_11Sep!$B$1:$B$3202,0),MATCH(A.Arr9sepList!C$1,manifest_11Sep!$A$1:$V$1,0))</f>
        <v>C5NVM6C28XH</v>
      </c>
      <c r="D569" s="13" t="str">
        <f t="array" ref="D569">INDEX(manifest_11Sep!$A$1:$V$3202,MATCH($B569,manifest_11Sep!$B$1:$B$3202,0),MATCH(A.Arr9sepList!D$1,manifest_11Sep!$A$1:$V$1,0))</f>
        <v>Female</v>
      </c>
      <c r="E569" s="13" t="str">
        <f t="array" ref="E569">INDEX(manifest_11Sep!$A$1:$V$3202,MATCH($B569,manifest_11Sep!$B$1:$B$3202,0),MATCH(A.Arr9sepList!E$1,manifest_11Sep!$A$1:$V$1,0))</f>
        <v>Olaperi Tomilola</v>
      </c>
      <c r="F569" s="13" t="str">
        <f t="array" ref="F569">INDEX(manifest_11Sep!$A$1:$V$3202,MATCH($B569,manifest_11Sep!$B$1:$B$3202,0),MATCH(A.Arr9sepList!F$1,manifest_11Sep!$A$1:$V$1,0))</f>
        <v>Ojajuni</v>
      </c>
      <c r="G569" s="13">
        <f t="array" ref="G569">INDEX(manifest_11Sep!$A$1:$V$3202,MATCH($B569,manifest_11Sep!$B$1:$B$3202,0),MATCH(A.Arr9sepList!G$1,manifest_11Sep!$A$1:$V$1,0))</f>
        <v>41</v>
      </c>
      <c r="H569" s="13" t="str">
        <f t="array" ref="H569">INDEX(manifest_11Sep!$A$1:$V$3202,MATCH($B569,manifest_11Sep!$B$1:$B$3202,0),MATCH(A.Arr9sepList!H$1,manifest_11Sep!$A$1:$V$1,0))</f>
        <v>Kenny Sowunmi</v>
      </c>
      <c r="I569" s="13" t="str">
        <f t="array" ref="I569">INDEX(manifest_11Sep!$A$1:$V$3202,MATCH($B569,manifest_11Sep!$B$1:$B$3202,0),MATCH(A.Arr9sepList!I$1,manifest_11Sep!$A$1:$V$1,0))</f>
        <v>Air Canada</v>
      </c>
      <c r="J569" s="13" t="str">
        <f t="array" ref="J569">INDEX(manifest_11Sep!$A$1:$V$3202,MATCH($B569,manifest_11Sep!$B$1:$B$3202,0),MATCH(A.Arr9sepList!J$1,manifest_11Sep!$A$1:$V$1,0))</f>
        <v>AC 63</v>
      </c>
      <c r="K569" s="13" t="str">
        <f t="array" ref="K569">INDEX(manifest_11Sep!$A$1:$V$3202,MATCH($B569,manifest_11Sep!$B$1:$B$3202,0),MATCH(A.Arr9sepList!K$1,manifest_11Sep!$A$1:$V$1,0))</f>
        <v>13-thg 9-25</v>
      </c>
      <c r="L569" s="14">
        <f t="array" ref="L569">INDEX(manifest_11Sep!$A$1:$V$3202,MATCH($B569,manifest_11Sep!$B$1:$B$3202,0),MATCH(A.Arr9sepList!L$1,manifest_11Sep!$A$1:$V$1,0))</f>
        <v>0.67013888888888884</v>
      </c>
      <c r="M569" s="13" t="str">
        <f t="array" ref="M569">INDEX(manifest_11Sep!$A$1:$V$3202,MATCH($B569,manifest_11Sep!$B$1:$B$3202,0),MATCH(A.Arr9sepList!M$1,manifest_11Sep!$A$1:$V$1,0))</f>
        <v>ICN-T1</v>
      </c>
      <c r="N569" s="13" t="str">
        <f t="array" ref="N569">INDEX(manifest_11Sep!$A$1:$V$3202,MATCH($B569,manifest_11Sep!$B$1:$B$3202,0),MATCH(A.Arr9sepList!N$1,manifest_11Sep!$A$1:$V$1,0))</f>
        <v>LOTTE</v>
      </c>
      <c r="O569" s="15"/>
      <c r="P569" s="20"/>
      <c r="Q569" s="16">
        <v>15262450</v>
      </c>
      <c r="R569" s="16" t="s">
        <v>43</v>
      </c>
      <c r="S569" s="13">
        <f t="array" ref="S569">INDEX(manifest_11Sep!$A$1:$V$3202,MATCH($B569,manifest_11Sep!$B$1:$B$3202,0),MATCH(A.Arr9sepList!S$1,manifest_11Sep!$A$1:$V$1,0))</f>
        <v>0</v>
      </c>
    </row>
    <row r="570" spans="1:19" ht="15.75" customHeight="1">
      <c r="A570" s="13" t="str">
        <f t="array" ref="A570">INDEX(manifest_11Sep!$A$1:$V$3202,MATCH($B570,manifest_11Sep!$B$1:$B$3202,0),MATCH(A.Arr9sepList!A$1,manifest_11Sep!$A$1:$V$1,0))</f>
        <v>A</v>
      </c>
      <c r="B570" s="13" t="s">
        <v>3130</v>
      </c>
      <c r="C570" s="13" t="str">
        <f t="array" ref="C570">INDEX(manifest_11Sep!$A$1:$V$3202,MATCH($B570,manifest_11Sep!$B$1:$B$3202,0),MATCH(A.Arr9sepList!C$1,manifest_11Sep!$A$1:$V$1,0))</f>
        <v>GGNDW8SHB52</v>
      </c>
      <c r="D570" s="13" t="str">
        <f t="array" ref="D570">INDEX(manifest_11Sep!$A$1:$V$3202,MATCH($B570,manifest_11Sep!$B$1:$B$3202,0),MATCH(A.Arr9sepList!D$1,manifest_11Sep!$A$1:$V$1,0))</f>
        <v>Male</v>
      </c>
      <c r="E570" s="13" t="str">
        <f t="array" ref="E570">INDEX(manifest_11Sep!$A$1:$V$3202,MATCH($B570,manifest_11Sep!$B$1:$B$3202,0),MATCH(A.Arr9sepList!E$1,manifest_11Sep!$A$1:$V$1,0))</f>
        <v>Oluwole</v>
      </c>
      <c r="F570" s="13" t="str">
        <f t="array" ref="F570">INDEX(manifest_11Sep!$A$1:$V$3202,MATCH($B570,manifest_11Sep!$B$1:$B$3202,0),MATCH(A.Arr9sepList!F$1,manifest_11Sep!$A$1:$V$1,0))</f>
        <v>Oyeleke</v>
      </c>
      <c r="G570" s="13">
        <f t="array" ref="G570">INDEX(manifest_11Sep!$A$1:$V$3202,MATCH($B570,manifest_11Sep!$B$1:$B$3202,0),MATCH(A.Arr9sepList!G$1,manifest_11Sep!$A$1:$V$1,0))</f>
        <v>37</v>
      </c>
      <c r="H570" s="13" t="str">
        <f t="array" ref="H570">INDEX(manifest_11Sep!$A$1:$V$3202,MATCH($B570,manifest_11Sep!$B$1:$B$3202,0),MATCH(A.Arr9sepList!H$1,manifest_11Sep!$A$1:$V$1,0))</f>
        <v>Kenny Sowunmi</v>
      </c>
      <c r="I570" s="13" t="str">
        <f t="array" ref="I570">INDEX(manifest_11Sep!$A$1:$V$3202,MATCH($B570,manifest_11Sep!$B$1:$B$3202,0),MATCH(A.Arr9sepList!I$1,manifest_11Sep!$A$1:$V$1,0))</f>
        <v>Air Canada</v>
      </c>
      <c r="J570" s="13" t="str">
        <f t="array" ref="J570">INDEX(manifest_11Sep!$A$1:$V$3202,MATCH($B570,manifest_11Sep!$B$1:$B$3202,0),MATCH(A.Arr9sepList!J$1,manifest_11Sep!$A$1:$V$1,0))</f>
        <v>AC 63</v>
      </c>
      <c r="K570" s="13" t="str">
        <f t="array" ref="K570">INDEX(manifest_11Sep!$A$1:$V$3202,MATCH($B570,manifest_11Sep!$B$1:$B$3202,0),MATCH(A.Arr9sepList!K$1,manifest_11Sep!$A$1:$V$1,0))</f>
        <v>13-thg 9-25</v>
      </c>
      <c r="L570" s="14">
        <f t="array" ref="L570">INDEX(manifest_11Sep!$A$1:$V$3202,MATCH($B570,manifest_11Sep!$B$1:$B$3202,0),MATCH(A.Arr9sepList!L$1,manifest_11Sep!$A$1:$V$1,0))</f>
        <v>0.67013888888888884</v>
      </c>
      <c r="M570" s="13" t="str">
        <f t="array" ref="M570">INDEX(manifest_11Sep!$A$1:$V$3202,MATCH($B570,manifest_11Sep!$B$1:$B$3202,0),MATCH(A.Arr9sepList!M$1,manifest_11Sep!$A$1:$V$1,0))</f>
        <v>ICN-T1</v>
      </c>
      <c r="N570" s="13" t="str">
        <f t="array" ref="N570">INDEX(manifest_11Sep!$A$1:$V$3202,MATCH($B570,manifest_11Sep!$B$1:$B$3202,0),MATCH(A.Arr9sepList!N$1,manifest_11Sep!$A$1:$V$1,0))</f>
        <v>LOTTE</v>
      </c>
      <c r="O570" s="15"/>
      <c r="P570" s="20"/>
      <c r="Q570" s="16">
        <v>15262459</v>
      </c>
      <c r="R570" s="16" t="s">
        <v>43</v>
      </c>
      <c r="S570" s="13">
        <f t="array" ref="S570">INDEX(manifest_11Sep!$A$1:$V$3202,MATCH($B570,manifest_11Sep!$B$1:$B$3202,0),MATCH(A.Arr9sepList!S$1,manifest_11Sep!$A$1:$V$1,0))</f>
        <v>0</v>
      </c>
    </row>
    <row r="571" spans="1:19" ht="15.75" customHeight="1">
      <c r="A571" s="13" t="str">
        <f t="array" ref="A571">INDEX(manifest_11Sep!$A$1:$V$3202,MATCH($B571,manifest_11Sep!$B$1:$B$3202,0),MATCH(A.Arr9sepList!A$1,manifest_11Sep!$A$1:$V$1,0))</f>
        <v>A</v>
      </c>
      <c r="B571" s="13" t="s">
        <v>3133</v>
      </c>
      <c r="C571" s="13" t="str">
        <f t="array" ref="C571">INDEX(manifest_11Sep!$A$1:$V$3202,MATCH($B571,manifest_11Sep!$B$1:$B$3202,0),MATCH(A.Arr9sepList!C$1,manifest_11Sep!$A$1:$V$1,0))</f>
        <v>GGNDW8SHB52</v>
      </c>
      <c r="D571" s="13" t="str">
        <f t="array" ref="D571">INDEX(manifest_11Sep!$A$1:$V$3202,MATCH($B571,manifest_11Sep!$B$1:$B$3202,0),MATCH(A.Arr9sepList!D$1,manifest_11Sep!$A$1:$V$1,0))</f>
        <v>Female</v>
      </c>
      <c r="E571" s="13" t="str">
        <f t="array" ref="E571">INDEX(manifest_11Sep!$A$1:$V$3202,MATCH($B571,manifest_11Sep!$B$1:$B$3202,0),MATCH(A.Arr9sepList!E$1,manifest_11Sep!$A$1:$V$1,0))</f>
        <v>Fiyinfoluwa Alero</v>
      </c>
      <c r="F571" s="13" t="str">
        <f t="array" ref="F571">INDEX(manifest_11Sep!$A$1:$V$3202,MATCH($B571,manifest_11Sep!$B$1:$B$3202,0),MATCH(A.Arr9sepList!F$1,manifest_11Sep!$A$1:$V$1,0))</f>
        <v>Omojola</v>
      </c>
      <c r="G571" s="13">
        <f t="array" ref="G571">INDEX(manifest_11Sep!$A$1:$V$3202,MATCH($B571,manifest_11Sep!$B$1:$B$3202,0),MATCH(A.Arr9sepList!G$1,manifest_11Sep!$A$1:$V$1,0))</f>
        <v>27</v>
      </c>
      <c r="H571" s="13" t="str">
        <f t="array" ref="H571">INDEX(manifest_11Sep!$A$1:$V$3202,MATCH($B571,manifest_11Sep!$B$1:$B$3202,0),MATCH(A.Arr9sepList!H$1,manifest_11Sep!$A$1:$V$1,0))</f>
        <v>Kenny Sowunmi</v>
      </c>
      <c r="I571" s="13" t="str">
        <f t="array" ref="I571">INDEX(manifest_11Sep!$A$1:$V$3202,MATCH($B571,manifest_11Sep!$B$1:$B$3202,0),MATCH(A.Arr9sepList!I$1,manifest_11Sep!$A$1:$V$1,0))</f>
        <v>Air Canada</v>
      </c>
      <c r="J571" s="13" t="str">
        <f t="array" ref="J571">INDEX(manifest_11Sep!$A$1:$V$3202,MATCH($B571,manifest_11Sep!$B$1:$B$3202,0),MATCH(A.Arr9sepList!J$1,manifest_11Sep!$A$1:$V$1,0))</f>
        <v>AC 63</v>
      </c>
      <c r="K571" s="13" t="str">
        <f t="array" ref="K571">INDEX(manifest_11Sep!$A$1:$V$3202,MATCH($B571,manifest_11Sep!$B$1:$B$3202,0),MATCH(A.Arr9sepList!K$1,manifest_11Sep!$A$1:$V$1,0))</f>
        <v>13-thg 9-25</v>
      </c>
      <c r="L571" s="14">
        <f t="array" ref="L571">INDEX(manifest_11Sep!$A$1:$V$3202,MATCH($B571,manifest_11Sep!$B$1:$B$3202,0),MATCH(A.Arr9sepList!L$1,manifest_11Sep!$A$1:$V$1,0))</f>
        <v>0.67013888888888884</v>
      </c>
      <c r="M571" s="13" t="str">
        <f t="array" ref="M571">INDEX(manifest_11Sep!$A$1:$V$3202,MATCH($B571,manifest_11Sep!$B$1:$B$3202,0),MATCH(A.Arr9sepList!M$1,manifest_11Sep!$A$1:$V$1,0))</f>
        <v>ICN-T1</v>
      </c>
      <c r="N571" s="13" t="str">
        <f t="array" ref="N571">INDEX(manifest_11Sep!$A$1:$V$3202,MATCH($B571,manifest_11Sep!$B$1:$B$3202,0),MATCH(A.Arr9sepList!N$1,manifest_11Sep!$A$1:$V$1,0))</f>
        <v>LOTTE</v>
      </c>
      <c r="O571" s="15"/>
      <c r="P571" s="20"/>
      <c r="Q571" s="16">
        <v>15262459</v>
      </c>
      <c r="R571" s="16" t="s">
        <v>43</v>
      </c>
      <c r="S571" s="13">
        <f t="array" ref="S571">INDEX(manifest_11Sep!$A$1:$V$3202,MATCH($B571,manifest_11Sep!$B$1:$B$3202,0),MATCH(A.Arr9sepList!S$1,manifest_11Sep!$A$1:$V$1,0))</f>
        <v>0</v>
      </c>
    </row>
    <row r="572" spans="1:19" ht="15.75" customHeight="1">
      <c r="A572" s="13" t="str">
        <f t="array" ref="A572">INDEX(manifest_11Sep!$A$1:$V$3202,MATCH($B572,manifest_11Sep!$B$1:$B$3202,0),MATCH(A.Arr9sepList!A$1,manifest_11Sep!$A$1:$V$1,0))</f>
        <v>A</v>
      </c>
      <c r="B572" s="13" t="s">
        <v>3637</v>
      </c>
      <c r="C572" s="13" t="str">
        <f t="array" ref="C572">INDEX(manifest_11Sep!$A$1:$V$3202,MATCH($B572,manifest_11Sep!$B$1:$B$3202,0),MATCH(A.Arr9sepList!C$1,manifest_11Sep!$A$1:$V$1,0))</f>
        <v>Q6NRY88GM98</v>
      </c>
      <c r="D572" s="13" t="str">
        <f t="array" ref="D572">INDEX(manifest_11Sep!$A$1:$V$3202,MATCH($B572,manifest_11Sep!$B$1:$B$3202,0),MATCH(A.Arr9sepList!D$1,manifest_11Sep!$A$1:$V$1,0))</f>
        <v>Female</v>
      </c>
      <c r="E572" s="13" t="str">
        <f t="array" ref="E572">INDEX(manifest_11Sep!$A$1:$V$3202,MATCH($B572,manifest_11Sep!$B$1:$B$3202,0),MATCH(A.Arr9sepList!E$1,manifest_11Sep!$A$1:$V$1,0))</f>
        <v>Adedoyin</v>
      </c>
      <c r="F572" s="13" t="str">
        <f t="array" ref="F572">INDEX(manifest_11Sep!$A$1:$V$3202,MATCH($B572,manifest_11Sep!$B$1:$B$3202,0),MATCH(A.Arr9sepList!F$1,manifest_11Sep!$A$1:$V$1,0))</f>
        <v>Banjo</v>
      </c>
      <c r="G572" s="13">
        <f t="array" ref="G572">INDEX(manifest_11Sep!$A$1:$V$3202,MATCH($B572,manifest_11Sep!$B$1:$B$3202,0),MATCH(A.Arr9sepList!G$1,manifest_11Sep!$A$1:$V$1,0))</f>
        <v>50</v>
      </c>
      <c r="H572" s="13" t="str">
        <f t="array" ref="H572">INDEX(manifest_11Sep!$A$1:$V$3202,MATCH($B572,manifest_11Sep!$B$1:$B$3202,0),MATCH(A.Arr9sepList!H$1,manifest_11Sep!$A$1:$V$1,0))</f>
        <v>Olajumoke Seriki</v>
      </c>
      <c r="I572" s="13" t="str">
        <f t="array" ref="I572">INDEX(manifest_11Sep!$A$1:$V$3202,MATCH($B572,manifest_11Sep!$B$1:$B$3202,0),MATCH(A.Arr9sepList!I$1,manifest_11Sep!$A$1:$V$1,0))</f>
        <v>Air Canada</v>
      </c>
      <c r="J572" s="13" t="str">
        <f t="array" ref="J572">INDEX(manifest_11Sep!$A$1:$V$3202,MATCH($B572,manifest_11Sep!$B$1:$B$3202,0),MATCH(A.Arr9sepList!J$1,manifest_11Sep!$A$1:$V$1,0))</f>
        <v>AC 63</v>
      </c>
      <c r="K572" s="13" t="str">
        <f t="array" ref="K572">INDEX(manifest_11Sep!$A$1:$V$3202,MATCH($B572,manifest_11Sep!$B$1:$B$3202,0),MATCH(A.Arr9sepList!K$1,manifest_11Sep!$A$1:$V$1,0))</f>
        <v>13-thg 9-25</v>
      </c>
      <c r="L572" s="14">
        <f t="array" ref="L572">INDEX(manifest_11Sep!$A$1:$V$3202,MATCH($B572,manifest_11Sep!$B$1:$B$3202,0),MATCH(A.Arr9sepList!L$1,manifest_11Sep!$A$1:$V$1,0))</f>
        <v>0.67013888888888884</v>
      </c>
      <c r="M572" s="13" t="str">
        <f t="array" ref="M572">INDEX(manifest_11Sep!$A$1:$V$3202,MATCH($B572,manifest_11Sep!$B$1:$B$3202,0),MATCH(A.Arr9sepList!M$1,manifest_11Sep!$A$1:$V$1,0))</f>
        <v>ICN-T1</v>
      </c>
      <c r="N572" s="13" t="str">
        <f t="array" ref="N572">INDEX(manifest_11Sep!$A$1:$V$3202,MATCH($B572,manifest_11Sep!$B$1:$B$3202,0),MATCH(A.Arr9sepList!N$1,manifest_11Sep!$A$1:$V$1,0))</f>
        <v>LOTTE</v>
      </c>
      <c r="O572" s="15"/>
      <c r="P572" s="20"/>
      <c r="Q572" s="16">
        <v>15262461</v>
      </c>
      <c r="R572" s="16" t="s">
        <v>43</v>
      </c>
      <c r="S572" s="13">
        <f t="array" ref="S572">INDEX(manifest_11Sep!$A$1:$V$3202,MATCH($B572,manifest_11Sep!$B$1:$B$3202,0),MATCH(A.Arr9sepList!S$1,manifest_11Sep!$A$1:$V$1,0))</f>
        <v>0</v>
      </c>
    </row>
    <row r="573" spans="1:19" ht="15.75" customHeight="1">
      <c r="A573" s="13" t="str">
        <f t="array" ref="A573">INDEX(manifest_11Sep!$A$1:$V$3202,MATCH($B573,manifest_11Sep!$B$1:$B$3202,0),MATCH(A.Arr9sepList!A$1,manifest_11Sep!$A$1:$V$1,0))</f>
        <v>A</v>
      </c>
      <c r="B573" s="13" t="s">
        <v>3640</v>
      </c>
      <c r="C573" s="13" t="str">
        <f t="array" ref="C573">INDEX(manifest_11Sep!$A$1:$V$3202,MATCH($B573,manifest_11Sep!$B$1:$B$3202,0),MATCH(A.Arr9sepList!C$1,manifest_11Sep!$A$1:$V$1,0))</f>
        <v>Q6NRY88GM98</v>
      </c>
      <c r="D573" s="13" t="str">
        <f t="array" ref="D573">INDEX(manifest_11Sep!$A$1:$V$3202,MATCH($B573,manifest_11Sep!$B$1:$B$3202,0),MATCH(A.Arr9sepList!D$1,manifest_11Sep!$A$1:$V$1,0))</f>
        <v>Male</v>
      </c>
      <c r="E573" s="13" t="str">
        <f t="array" ref="E573">INDEX(manifest_11Sep!$A$1:$V$3202,MATCH($B573,manifest_11Sep!$B$1:$B$3202,0),MATCH(A.Arr9sepList!E$1,manifest_11Sep!$A$1:$V$1,0))</f>
        <v>Olufemi</v>
      </c>
      <c r="F573" s="13" t="str">
        <f t="array" ref="F573">INDEX(manifest_11Sep!$A$1:$V$3202,MATCH($B573,manifest_11Sep!$B$1:$B$3202,0),MATCH(A.Arr9sepList!F$1,manifest_11Sep!$A$1:$V$1,0))</f>
        <v>Banjo</v>
      </c>
      <c r="G573" s="13">
        <f t="array" ref="G573">INDEX(manifest_11Sep!$A$1:$V$3202,MATCH($B573,manifest_11Sep!$B$1:$B$3202,0),MATCH(A.Arr9sepList!G$1,manifest_11Sep!$A$1:$V$1,0))</f>
        <v>55</v>
      </c>
      <c r="H573" s="13" t="str">
        <f t="array" ref="H573">INDEX(manifest_11Sep!$A$1:$V$3202,MATCH($B573,manifest_11Sep!$B$1:$B$3202,0),MATCH(A.Arr9sepList!H$1,manifest_11Sep!$A$1:$V$1,0))</f>
        <v>Olajumoke Seriki</v>
      </c>
      <c r="I573" s="13" t="str">
        <f t="array" ref="I573">INDEX(manifest_11Sep!$A$1:$V$3202,MATCH($B573,manifest_11Sep!$B$1:$B$3202,0),MATCH(A.Arr9sepList!I$1,manifest_11Sep!$A$1:$V$1,0))</f>
        <v>Air Canada</v>
      </c>
      <c r="J573" s="13" t="str">
        <f t="array" ref="J573">INDEX(manifest_11Sep!$A$1:$V$3202,MATCH($B573,manifest_11Sep!$B$1:$B$3202,0),MATCH(A.Arr9sepList!J$1,manifest_11Sep!$A$1:$V$1,0))</f>
        <v>AC 63</v>
      </c>
      <c r="K573" s="13" t="str">
        <f t="array" ref="K573">INDEX(manifest_11Sep!$A$1:$V$3202,MATCH($B573,manifest_11Sep!$B$1:$B$3202,0),MATCH(A.Arr9sepList!K$1,manifest_11Sep!$A$1:$V$1,0))</f>
        <v>13-thg 9-25</v>
      </c>
      <c r="L573" s="14">
        <f t="array" ref="L573">INDEX(manifest_11Sep!$A$1:$V$3202,MATCH($B573,manifest_11Sep!$B$1:$B$3202,0),MATCH(A.Arr9sepList!L$1,manifest_11Sep!$A$1:$V$1,0))</f>
        <v>0.67013888888888884</v>
      </c>
      <c r="M573" s="13" t="str">
        <f t="array" ref="M573">INDEX(manifest_11Sep!$A$1:$V$3202,MATCH($B573,manifest_11Sep!$B$1:$B$3202,0),MATCH(A.Arr9sepList!M$1,manifest_11Sep!$A$1:$V$1,0))</f>
        <v>ICN-T1</v>
      </c>
      <c r="N573" s="13" t="str">
        <f t="array" ref="N573">INDEX(manifest_11Sep!$A$1:$V$3202,MATCH($B573,manifest_11Sep!$B$1:$B$3202,0),MATCH(A.Arr9sepList!N$1,manifest_11Sep!$A$1:$V$1,0))</f>
        <v>LOTTE</v>
      </c>
      <c r="O573" s="15"/>
      <c r="P573" s="20"/>
      <c r="Q573" s="16">
        <v>15262461</v>
      </c>
      <c r="R573" s="16" t="s">
        <v>43</v>
      </c>
      <c r="S573" s="13">
        <f t="array" ref="S573">INDEX(manifest_11Sep!$A$1:$V$3202,MATCH($B573,manifest_11Sep!$B$1:$B$3202,0),MATCH(A.Arr9sepList!S$1,manifest_11Sep!$A$1:$V$1,0))</f>
        <v>0</v>
      </c>
    </row>
    <row r="574" spans="1:19" ht="15.75" customHeight="1">
      <c r="A574" s="13" t="str">
        <f t="array" ref="A574">INDEX(manifest_11Sep!$A$1:$V$3202,MATCH($B574,manifest_11Sep!$B$1:$B$3202,0),MATCH(A.Arr9sepList!A$1,manifest_11Sep!$A$1:$V$1,0))</f>
        <v>A</v>
      </c>
      <c r="B574" s="13" t="s">
        <v>3828</v>
      </c>
      <c r="C574" s="13" t="str">
        <f t="array" ref="C574">INDEX(manifest_11Sep!$A$1:$V$3202,MATCH($B574,manifest_11Sep!$B$1:$B$3202,0),MATCH(A.Arr9sepList!C$1,manifest_11Sep!$A$1:$V$1,0))</f>
        <v>5CN469633Q9</v>
      </c>
      <c r="D574" s="13" t="str">
        <f t="array" ref="D574">INDEX(manifest_11Sep!$A$1:$V$3202,MATCH($B574,manifest_11Sep!$B$1:$B$3202,0),MATCH(A.Arr9sepList!D$1,manifest_11Sep!$A$1:$V$1,0))</f>
        <v>Male</v>
      </c>
      <c r="E574" s="13" t="str">
        <f t="array" ref="E574">INDEX(manifest_11Sep!$A$1:$V$3202,MATCH($B574,manifest_11Sep!$B$1:$B$3202,0),MATCH(A.Arr9sepList!E$1,manifest_11Sep!$A$1:$V$1,0))</f>
        <v>Misagh</v>
      </c>
      <c r="F574" s="13" t="str">
        <f t="array" ref="F574">INDEX(manifest_11Sep!$A$1:$V$3202,MATCH($B574,manifest_11Sep!$B$1:$B$3202,0),MATCH(A.Arr9sepList!F$1,manifest_11Sep!$A$1:$V$1,0))</f>
        <v>Heidari Gezik</v>
      </c>
      <c r="G574" s="13">
        <f t="array" ref="G574">INDEX(manifest_11Sep!$A$1:$V$3202,MATCH($B574,manifest_11Sep!$B$1:$B$3202,0),MATCH(A.Arr9sepList!G$1,manifest_11Sep!$A$1:$V$1,0))</f>
        <v>39</v>
      </c>
      <c r="H574" s="13" t="str">
        <f t="array" ref="H574">INDEX(manifest_11Sep!$A$1:$V$3202,MATCH($B574,manifest_11Sep!$B$1:$B$3202,0),MATCH(A.Arr9sepList!H$1,manifest_11Sep!$A$1:$V$1,0))</f>
        <v>Que Yazdani</v>
      </c>
      <c r="I574" s="13" t="str">
        <f t="array" ref="I574">INDEX(manifest_11Sep!$A$1:$V$3202,MATCH($B574,manifest_11Sep!$B$1:$B$3202,0),MATCH(A.Arr9sepList!I$1,manifest_11Sep!$A$1:$V$1,0))</f>
        <v>Air Canada</v>
      </c>
      <c r="J574" s="13" t="str">
        <f t="array" ref="J574">INDEX(manifest_11Sep!$A$1:$V$3202,MATCH($B574,manifest_11Sep!$B$1:$B$3202,0),MATCH(A.Arr9sepList!J$1,manifest_11Sep!$A$1:$V$1,0))</f>
        <v>AC 63</v>
      </c>
      <c r="K574" s="13" t="str">
        <f t="array" ref="K574">INDEX(manifest_11Sep!$A$1:$V$3202,MATCH($B574,manifest_11Sep!$B$1:$B$3202,0),MATCH(A.Arr9sepList!K$1,manifest_11Sep!$A$1:$V$1,0))</f>
        <v>13-thg 9-25</v>
      </c>
      <c r="L574" s="14">
        <f t="array" ref="L574">INDEX(manifest_11Sep!$A$1:$V$3202,MATCH($B574,manifest_11Sep!$B$1:$B$3202,0),MATCH(A.Arr9sepList!L$1,manifest_11Sep!$A$1:$V$1,0))</f>
        <v>0.67013888888888884</v>
      </c>
      <c r="M574" s="13" t="str">
        <f t="array" ref="M574">INDEX(manifest_11Sep!$A$1:$V$3202,MATCH($B574,manifest_11Sep!$B$1:$B$3202,0),MATCH(A.Arr9sepList!M$1,manifest_11Sep!$A$1:$V$1,0))</f>
        <v>ICN-T1</v>
      </c>
      <c r="N574" s="13" t="str">
        <f t="array" ref="N574">INDEX(manifest_11Sep!$A$1:$V$3202,MATCH($B574,manifest_11Sep!$B$1:$B$3202,0),MATCH(A.Arr9sepList!N$1,manifest_11Sep!$A$1:$V$1,0))</f>
        <v>LOTTE</v>
      </c>
      <c r="O574" s="15"/>
      <c r="P574" s="20"/>
      <c r="Q574" s="16">
        <v>15262478</v>
      </c>
      <c r="R574" s="16" t="s">
        <v>61</v>
      </c>
      <c r="S574" s="13">
        <f t="array" ref="S574">INDEX(manifest_11Sep!$A$1:$V$3202,MATCH($B574,manifest_11Sep!$B$1:$B$3202,0),MATCH(A.Arr9sepList!S$1,manifest_11Sep!$A$1:$V$1,0))</f>
        <v>0</v>
      </c>
    </row>
    <row r="575" spans="1:19" ht="15.75" customHeight="1">
      <c r="A575" s="13" t="str">
        <f t="array" ref="A575">INDEX(manifest_11Sep!$A$1:$V$3202,MATCH($B575,manifest_11Sep!$B$1:$B$3202,0),MATCH(A.Arr9sepList!A$1,manifest_11Sep!$A$1:$V$1,0))</f>
        <v>A</v>
      </c>
      <c r="B575" s="13" t="s">
        <v>3842</v>
      </c>
      <c r="C575" s="13" t="str">
        <f t="array" ref="C575">INDEX(manifest_11Sep!$A$1:$V$3202,MATCH($B575,manifest_11Sep!$B$1:$B$3202,0),MATCH(A.Arr9sepList!C$1,manifest_11Sep!$A$1:$V$1,0))</f>
        <v>Y2NQ5TYH2SG</v>
      </c>
      <c r="D575" s="13" t="str">
        <f t="array" ref="D575">INDEX(manifest_11Sep!$A$1:$V$3202,MATCH($B575,manifest_11Sep!$B$1:$B$3202,0),MATCH(A.Arr9sepList!D$1,manifest_11Sep!$A$1:$V$1,0))</f>
        <v>Male</v>
      </c>
      <c r="E575" s="13" t="str">
        <f t="array" ref="E575">INDEX(manifest_11Sep!$A$1:$V$3202,MATCH($B575,manifest_11Sep!$B$1:$B$3202,0),MATCH(A.Arr9sepList!E$1,manifest_11Sep!$A$1:$V$1,0))</f>
        <v>Mohammed Ali</v>
      </c>
      <c r="F575" s="13" t="str">
        <f t="array" ref="F575">INDEX(manifest_11Sep!$A$1:$V$3202,MATCH($B575,manifest_11Sep!$B$1:$B$3202,0),MATCH(A.Arr9sepList!F$1,manifest_11Sep!$A$1:$V$1,0))</f>
        <v>Rezazadeh</v>
      </c>
      <c r="G575" s="13">
        <f t="array" ref="G575">INDEX(manifest_11Sep!$A$1:$V$3202,MATCH($B575,manifest_11Sep!$B$1:$B$3202,0),MATCH(A.Arr9sepList!G$1,manifest_11Sep!$A$1:$V$1,0))</f>
        <v>61</v>
      </c>
      <c r="H575" s="13" t="str">
        <f t="array" ref="H575">INDEX(manifest_11Sep!$A$1:$V$3202,MATCH($B575,manifest_11Sep!$B$1:$B$3202,0),MATCH(A.Arr9sepList!H$1,manifest_11Sep!$A$1:$V$1,0))</f>
        <v>Que Yazdani</v>
      </c>
      <c r="I575" s="13" t="str">
        <f t="array" ref="I575">INDEX(manifest_11Sep!$A$1:$V$3202,MATCH($B575,manifest_11Sep!$B$1:$B$3202,0),MATCH(A.Arr9sepList!I$1,manifest_11Sep!$A$1:$V$1,0))</f>
        <v>Air Canada</v>
      </c>
      <c r="J575" s="13" t="str">
        <f t="array" ref="J575">INDEX(manifest_11Sep!$A$1:$V$3202,MATCH($B575,manifest_11Sep!$B$1:$B$3202,0),MATCH(A.Arr9sepList!J$1,manifest_11Sep!$A$1:$V$1,0))</f>
        <v>AC 63</v>
      </c>
      <c r="K575" s="13" t="str">
        <f t="array" ref="K575">INDEX(manifest_11Sep!$A$1:$V$3202,MATCH($B575,manifest_11Sep!$B$1:$B$3202,0),MATCH(A.Arr9sepList!K$1,manifest_11Sep!$A$1:$V$1,0))</f>
        <v>13-thg 9-25</v>
      </c>
      <c r="L575" s="14">
        <f t="array" ref="L575">INDEX(manifest_11Sep!$A$1:$V$3202,MATCH($B575,manifest_11Sep!$B$1:$B$3202,0),MATCH(A.Arr9sepList!L$1,manifest_11Sep!$A$1:$V$1,0))</f>
        <v>0.67013888888888884</v>
      </c>
      <c r="M575" s="13" t="str">
        <f t="array" ref="M575">INDEX(manifest_11Sep!$A$1:$V$3202,MATCH($B575,manifest_11Sep!$B$1:$B$3202,0),MATCH(A.Arr9sepList!M$1,manifest_11Sep!$A$1:$V$1,0))</f>
        <v>ICN-T1</v>
      </c>
      <c r="N575" s="13" t="str">
        <f t="array" ref="N575">INDEX(manifest_11Sep!$A$1:$V$3202,MATCH($B575,manifest_11Sep!$B$1:$B$3202,0),MATCH(A.Arr9sepList!N$1,manifest_11Sep!$A$1:$V$1,0))</f>
        <v>LOTTE</v>
      </c>
      <c r="O575" s="15"/>
      <c r="P575" s="20"/>
      <c r="Q575" s="16">
        <v>15262480</v>
      </c>
      <c r="R575" s="16" t="s">
        <v>43</v>
      </c>
      <c r="S575" s="13">
        <f t="array" ref="S575">INDEX(manifest_11Sep!$A$1:$V$3202,MATCH($B575,manifest_11Sep!$B$1:$B$3202,0),MATCH(A.Arr9sepList!S$1,manifest_11Sep!$A$1:$V$1,0))</f>
        <v>0</v>
      </c>
    </row>
    <row r="576" spans="1:19" ht="15.75" customHeight="1">
      <c r="A576" s="13" t="str">
        <f t="array" ref="A576">INDEX(manifest_11Sep!$A$1:$V$3202,MATCH($B576,manifest_11Sep!$B$1:$B$3202,0),MATCH(A.Arr9sepList!A$1,manifest_11Sep!$A$1:$V$1,0))</f>
        <v>A</v>
      </c>
      <c r="B576" s="13" t="s">
        <v>3845</v>
      </c>
      <c r="C576" s="13" t="str">
        <f t="array" ref="C576">INDEX(manifest_11Sep!$A$1:$V$3202,MATCH($B576,manifest_11Sep!$B$1:$B$3202,0),MATCH(A.Arr9sepList!C$1,manifest_11Sep!$A$1:$V$1,0))</f>
        <v>Y2NQ5TYH2SG</v>
      </c>
      <c r="D576" s="13" t="str">
        <f t="array" ref="D576">INDEX(manifest_11Sep!$A$1:$V$3202,MATCH($B576,manifest_11Sep!$B$1:$B$3202,0),MATCH(A.Arr9sepList!D$1,manifest_11Sep!$A$1:$V$1,0))</f>
        <v>Female</v>
      </c>
      <c r="E576" s="13" t="str">
        <f t="array" ref="E576">INDEX(manifest_11Sep!$A$1:$V$3202,MATCH($B576,manifest_11Sep!$B$1:$B$3202,0),MATCH(A.Arr9sepList!E$1,manifest_11Sep!$A$1:$V$1,0))</f>
        <v>Fernanda Bastos Lopes</v>
      </c>
      <c r="F576" s="13" t="str">
        <f t="array" ref="F576">INDEX(manifest_11Sep!$A$1:$V$3202,MATCH($B576,manifest_11Sep!$B$1:$B$3202,0),MATCH(A.Arr9sepList!F$1,manifest_11Sep!$A$1:$V$1,0))</f>
        <v>Rezazadeh</v>
      </c>
      <c r="G576" s="13">
        <f t="array" ref="G576">INDEX(manifest_11Sep!$A$1:$V$3202,MATCH($B576,manifest_11Sep!$B$1:$B$3202,0),MATCH(A.Arr9sepList!G$1,manifest_11Sep!$A$1:$V$1,0))</f>
        <v>48</v>
      </c>
      <c r="H576" s="13" t="str">
        <f t="array" ref="H576">INDEX(manifest_11Sep!$A$1:$V$3202,MATCH($B576,manifest_11Sep!$B$1:$B$3202,0),MATCH(A.Arr9sepList!H$1,manifest_11Sep!$A$1:$V$1,0))</f>
        <v>Que Yazdani</v>
      </c>
      <c r="I576" s="13" t="str">
        <f t="array" ref="I576">INDEX(manifest_11Sep!$A$1:$V$3202,MATCH($B576,manifest_11Sep!$B$1:$B$3202,0),MATCH(A.Arr9sepList!I$1,manifest_11Sep!$A$1:$V$1,0))</f>
        <v>Air Canada</v>
      </c>
      <c r="J576" s="13" t="str">
        <f t="array" ref="J576">INDEX(manifest_11Sep!$A$1:$V$3202,MATCH($B576,manifest_11Sep!$B$1:$B$3202,0),MATCH(A.Arr9sepList!J$1,manifest_11Sep!$A$1:$V$1,0))</f>
        <v>AC 63</v>
      </c>
      <c r="K576" s="13" t="str">
        <f t="array" ref="K576">INDEX(manifest_11Sep!$A$1:$V$3202,MATCH($B576,manifest_11Sep!$B$1:$B$3202,0),MATCH(A.Arr9sepList!K$1,manifest_11Sep!$A$1:$V$1,0))</f>
        <v>13-thg 9-25</v>
      </c>
      <c r="L576" s="14">
        <f t="array" ref="L576">INDEX(manifest_11Sep!$A$1:$V$3202,MATCH($B576,manifest_11Sep!$B$1:$B$3202,0),MATCH(A.Arr9sepList!L$1,manifest_11Sep!$A$1:$V$1,0))</f>
        <v>0.67013888888888884</v>
      </c>
      <c r="M576" s="13" t="str">
        <f t="array" ref="M576">INDEX(manifest_11Sep!$A$1:$V$3202,MATCH($B576,manifest_11Sep!$B$1:$B$3202,0),MATCH(A.Arr9sepList!M$1,manifest_11Sep!$A$1:$V$1,0))</f>
        <v>ICN-T1</v>
      </c>
      <c r="N576" s="13" t="str">
        <f t="array" ref="N576">INDEX(manifest_11Sep!$A$1:$V$3202,MATCH($B576,manifest_11Sep!$B$1:$B$3202,0),MATCH(A.Arr9sepList!N$1,manifest_11Sep!$A$1:$V$1,0))</f>
        <v>LOTTE</v>
      </c>
      <c r="O576" s="15"/>
      <c r="P576" s="20"/>
      <c r="Q576" s="16">
        <v>15262480</v>
      </c>
      <c r="R576" s="16" t="s">
        <v>43</v>
      </c>
      <c r="S576" s="13">
        <f t="array" ref="S576">INDEX(manifest_11Sep!$A$1:$V$3202,MATCH($B576,manifest_11Sep!$B$1:$B$3202,0),MATCH(A.Arr9sepList!S$1,manifest_11Sep!$A$1:$V$1,0))</f>
        <v>0</v>
      </c>
    </row>
    <row r="577" spans="1:19" ht="15.75" customHeight="1">
      <c r="A577" s="13" t="str">
        <f t="array" ref="A577">INDEX(manifest_11Sep!$A$1:$V$3202,MATCH($B577,manifest_11Sep!$B$1:$B$3202,0),MATCH(A.Arr9sepList!A$1,manifest_11Sep!$A$1:$V$1,0))</f>
        <v>A</v>
      </c>
      <c r="B577" s="13" t="s">
        <v>128</v>
      </c>
      <c r="C577" s="13" t="str">
        <f t="array" ref="C577">INDEX(manifest_11Sep!$A$1:$V$3202,MATCH($B577,manifest_11Sep!$B$1:$B$3202,0),MATCH(A.Arr9sepList!C$1,manifest_11Sep!$A$1:$V$1,0))</f>
        <v>VFNCKSMCL6W</v>
      </c>
      <c r="D577" s="13" t="str">
        <f t="array" ref="D577">INDEX(manifest_11Sep!$A$1:$V$3202,MATCH($B577,manifest_11Sep!$B$1:$B$3202,0),MATCH(A.Arr9sepList!D$1,manifest_11Sep!$A$1:$V$1,0))</f>
        <v>Female</v>
      </c>
      <c r="E577" s="13" t="str">
        <f t="array" ref="E577">INDEX(manifest_11Sep!$A$1:$V$3202,MATCH($B577,manifest_11Sep!$B$1:$B$3202,0),MATCH(A.Arr9sepList!E$1,manifest_11Sep!$A$1:$V$1,0))</f>
        <v>Anuoluwapo Sarah</v>
      </c>
      <c r="F577" s="13" t="str">
        <f t="array" ref="F577">INDEX(manifest_11Sep!$A$1:$V$3202,MATCH($B577,manifest_11Sep!$B$1:$B$3202,0),MATCH(A.Arr9sepList!F$1,manifest_11Sep!$A$1:$V$1,0))</f>
        <v>Ayankoya</v>
      </c>
      <c r="G577" s="13">
        <f t="array" ref="G577">INDEX(manifest_11Sep!$A$1:$V$3202,MATCH($B577,manifest_11Sep!$B$1:$B$3202,0),MATCH(A.Arr9sepList!G$1,manifest_11Sep!$A$1:$V$1,0))</f>
        <v>54</v>
      </c>
      <c r="H577" s="13" t="str">
        <f t="array" ref="H577">INDEX(manifest_11Sep!$A$1:$V$3202,MATCH($B577,manifest_11Sep!$B$1:$B$3202,0),MATCH(A.Arr9sepList!H$1,manifest_11Sep!$A$1:$V$1,0))</f>
        <v>Adeolu Durotoye</v>
      </c>
      <c r="I577" s="13" t="str">
        <f t="array" ref="I577">INDEX(manifest_11Sep!$A$1:$V$3202,MATCH($B577,manifest_11Sep!$B$1:$B$3202,0),MATCH(A.Arr9sepList!I$1,manifest_11Sep!$A$1:$V$1,0))</f>
        <v>Air Canada</v>
      </c>
      <c r="J577" s="13" t="str">
        <f t="array" ref="J577">INDEX(manifest_11Sep!$A$1:$V$3202,MATCH($B577,manifest_11Sep!$B$1:$B$3202,0),MATCH(A.Arr9sepList!J$1,manifest_11Sep!$A$1:$V$1,0))</f>
        <v>AC 63</v>
      </c>
      <c r="K577" s="13" t="str">
        <f t="array" ref="K577">INDEX(manifest_11Sep!$A$1:$V$3202,MATCH($B577,manifest_11Sep!$B$1:$B$3202,0),MATCH(A.Arr9sepList!K$1,manifest_11Sep!$A$1:$V$1,0))</f>
        <v>13-thg 9-25</v>
      </c>
      <c r="L577" s="14">
        <f t="array" ref="L577">INDEX(manifest_11Sep!$A$1:$V$3202,MATCH($B577,manifest_11Sep!$B$1:$B$3202,0),MATCH(A.Arr9sepList!L$1,manifest_11Sep!$A$1:$V$1,0))</f>
        <v>0.67013888888888884</v>
      </c>
      <c r="M577" s="13" t="str">
        <f t="array" ref="M577">INDEX(manifest_11Sep!$A$1:$V$3202,MATCH($B577,manifest_11Sep!$B$1:$B$3202,0),MATCH(A.Arr9sepList!M$1,manifest_11Sep!$A$1:$V$1,0))</f>
        <v>ICN-T1</v>
      </c>
      <c r="N577" s="13" t="str">
        <f t="array" ref="N577">INDEX(manifest_11Sep!$A$1:$V$3202,MATCH($B577,manifest_11Sep!$B$1:$B$3202,0),MATCH(A.Arr9sepList!N$1,manifest_11Sep!$A$1:$V$1,0))</f>
        <v>LOTTE</v>
      </c>
      <c r="O577" s="15"/>
      <c r="P577" s="20"/>
      <c r="Q577" s="16">
        <v>15262317</v>
      </c>
      <c r="R577" s="16" t="s">
        <v>43</v>
      </c>
      <c r="S577" s="13">
        <f t="array" ref="S577">INDEX(manifest_11Sep!$A$1:$V$3202,MATCH($B577,manifest_11Sep!$B$1:$B$3202,0),MATCH(A.Arr9sepList!S$1,manifest_11Sep!$A$1:$V$1,0))</f>
        <v>0</v>
      </c>
    </row>
    <row r="578" spans="1:19" ht="15.75" customHeight="1">
      <c r="A578" s="13" t="str">
        <f t="array" ref="A578">INDEX(manifest_11Sep!$A$1:$V$3202,MATCH($B578,manifest_11Sep!$B$1:$B$3202,0),MATCH(A.Arr9sepList!A$1,manifest_11Sep!$A$1:$V$1,0))</f>
        <v>A</v>
      </c>
      <c r="B578" s="13" t="s">
        <v>131</v>
      </c>
      <c r="C578" s="13" t="str">
        <f t="array" ref="C578">INDEX(manifest_11Sep!$A$1:$V$3202,MATCH($B578,manifest_11Sep!$B$1:$B$3202,0),MATCH(A.Arr9sepList!C$1,manifest_11Sep!$A$1:$V$1,0))</f>
        <v>VFNCKSMCL6W</v>
      </c>
      <c r="D578" s="13" t="str">
        <f t="array" ref="D578">INDEX(manifest_11Sep!$A$1:$V$3202,MATCH($B578,manifest_11Sep!$B$1:$B$3202,0),MATCH(A.Arr9sepList!D$1,manifest_11Sep!$A$1:$V$1,0))</f>
        <v>Male</v>
      </c>
      <c r="E578" s="13" t="str">
        <f t="array" ref="E578">INDEX(manifest_11Sep!$A$1:$V$3202,MATCH($B578,manifest_11Sep!$B$1:$B$3202,0),MATCH(A.Arr9sepList!E$1,manifest_11Sep!$A$1:$V$1,0))</f>
        <v>Babatunde Olufemi</v>
      </c>
      <c r="F578" s="13" t="str">
        <f t="array" ref="F578">INDEX(manifest_11Sep!$A$1:$V$3202,MATCH($B578,manifest_11Sep!$B$1:$B$3202,0),MATCH(A.Arr9sepList!F$1,manifest_11Sep!$A$1:$V$1,0))</f>
        <v>Ayankoya</v>
      </c>
      <c r="G578" s="13">
        <f t="array" ref="G578">INDEX(manifest_11Sep!$A$1:$V$3202,MATCH($B578,manifest_11Sep!$B$1:$B$3202,0),MATCH(A.Arr9sepList!G$1,manifest_11Sep!$A$1:$V$1,0))</f>
        <v>56</v>
      </c>
      <c r="H578" s="13" t="str">
        <f t="array" ref="H578">INDEX(manifest_11Sep!$A$1:$V$3202,MATCH($B578,manifest_11Sep!$B$1:$B$3202,0),MATCH(A.Arr9sepList!H$1,manifest_11Sep!$A$1:$V$1,0))</f>
        <v>Adeolu Durotoye</v>
      </c>
      <c r="I578" s="13" t="str">
        <f t="array" ref="I578">INDEX(manifest_11Sep!$A$1:$V$3202,MATCH($B578,manifest_11Sep!$B$1:$B$3202,0),MATCH(A.Arr9sepList!I$1,manifest_11Sep!$A$1:$V$1,0))</f>
        <v>Air Canada</v>
      </c>
      <c r="J578" s="13" t="str">
        <f t="array" ref="J578">INDEX(manifest_11Sep!$A$1:$V$3202,MATCH($B578,manifest_11Sep!$B$1:$B$3202,0),MATCH(A.Arr9sepList!J$1,manifest_11Sep!$A$1:$V$1,0))</f>
        <v>AC 63</v>
      </c>
      <c r="K578" s="13" t="str">
        <f t="array" ref="K578">INDEX(manifest_11Sep!$A$1:$V$3202,MATCH($B578,manifest_11Sep!$B$1:$B$3202,0),MATCH(A.Arr9sepList!K$1,manifest_11Sep!$A$1:$V$1,0))</f>
        <v>13-thg 9-25</v>
      </c>
      <c r="L578" s="14">
        <f t="array" ref="L578">INDEX(manifest_11Sep!$A$1:$V$3202,MATCH($B578,manifest_11Sep!$B$1:$B$3202,0),MATCH(A.Arr9sepList!L$1,manifest_11Sep!$A$1:$V$1,0))</f>
        <v>0.67013888888888884</v>
      </c>
      <c r="M578" s="13" t="str">
        <f t="array" ref="M578">INDEX(manifest_11Sep!$A$1:$V$3202,MATCH($B578,manifest_11Sep!$B$1:$B$3202,0),MATCH(A.Arr9sepList!M$1,manifest_11Sep!$A$1:$V$1,0))</f>
        <v>ICN-T1</v>
      </c>
      <c r="N578" s="13" t="str">
        <f t="array" ref="N578">INDEX(manifest_11Sep!$A$1:$V$3202,MATCH($B578,manifest_11Sep!$B$1:$B$3202,0),MATCH(A.Arr9sepList!N$1,manifest_11Sep!$A$1:$V$1,0))</f>
        <v>LOTTE</v>
      </c>
      <c r="O578" s="15"/>
      <c r="P578" s="20"/>
      <c r="Q578" s="16">
        <v>15262317</v>
      </c>
      <c r="R578" s="16" t="s">
        <v>43</v>
      </c>
      <c r="S578" s="13">
        <f t="array" ref="S578">INDEX(manifest_11Sep!$A$1:$V$3202,MATCH($B578,manifest_11Sep!$B$1:$B$3202,0),MATCH(A.Arr9sepList!S$1,manifest_11Sep!$A$1:$V$1,0))</f>
        <v>0</v>
      </c>
    </row>
    <row r="579" spans="1:19" ht="15.75" customHeight="1">
      <c r="A579" s="13" t="str">
        <f t="array" ref="A579">INDEX(manifest_11Sep!$A$1:$V$3202,MATCH($B579,manifest_11Sep!$B$1:$B$3202,0),MATCH(A.Arr9sepList!A$1,manifest_11Sep!$A$1:$V$1,0))</f>
        <v>A</v>
      </c>
      <c r="B579" s="13" t="s">
        <v>3832</v>
      </c>
      <c r="C579" s="13" t="str">
        <f t="array" ref="C579">INDEX(manifest_11Sep!$A$1:$V$3202,MATCH($B579,manifest_11Sep!$B$1:$B$3202,0),MATCH(A.Arr9sepList!C$1,manifest_11Sep!$A$1:$V$1,0))</f>
        <v>5CN469633Q9</v>
      </c>
      <c r="D579" s="13" t="str">
        <f t="array" ref="D579">INDEX(manifest_11Sep!$A$1:$V$3202,MATCH($B579,manifest_11Sep!$B$1:$B$3202,0),MATCH(A.Arr9sepList!D$1,manifest_11Sep!$A$1:$V$1,0))</f>
        <v>Male</v>
      </c>
      <c r="E579" s="13" t="str">
        <f t="array" ref="E579">INDEX(manifest_11Sep!$A$1:$V$3202,MATCH($B579,manifest_11Sep!$B$1:$B$3202,0),MATCH(A.Arr9sepList!E$1,manifest_11Sep!$A$1:$V$1,0))</f>
        <v>Armin</v>
      </c>
      <c r="F579" s="13" t="str">
        <f t="array" ref="F579">INDEX(manifest_11Sep!$A$1:$V$3202,MATCH($B579,manifest_11Sep!$B$1:$B$3202,0),MATCH(A.Arr9sepList!F$1,manifest_11Sep!$A$1:$V$1,0))</f>
        <v>Mohasel Soltani</v>
      </c>
      <c r="G579" s="13">
        <f t="array" ref="G579">INDEX(manifest_11Sep!$A$1:$V$3202,MATCH($B579,manifest_11Sep!$B$1:$B$3202,0),MATCH(A.Arr9sepList!G$1,manifest_11Sep!$A$1:$V$1,0))</f>
        <v>37</v>
      </c>
      <c r="H579" s="13" t="str">
        <f t="array" ref="H579">INDEX(manifest_11Sep!$A$1:$V$3202,MATCH($B579,manifest_11Sep!$B$1:$B$3202,0),MATCH(A.Arr9sepList!H$1,manifest_11Sep!$A$1:$V$1,0))</f>
        <v>Que Yazdani</v>
      </c>
      <c r="I579" s="13" t="str">
        <f t="array" ref="I579">INDEX(manifest_11Sep!$A$1:$V$3202,MATCH($B579,manifest_11Sep!$B$1:$B$3202,0),MATCH(A.Arr9sepList!I$1,manifest_11Sep!$A$1:$V$1,0))</f>
        <v>Air Canada</v>
      </c>
      <c r="J579" s="13" t="str">
        <f t="array" ref="J579">INDEX(manifest_11Sep!$A$1:$V$3202,MATCH($B579,manifest_11Sep!$B$1:$B$3202,0),MATCH(A.Arr9sepList!J$1,manifest_11Sep!$A$1:$V$1,0))</f>
        <v>AC 63</v>
      </c>
      <c r="K579" s="13" t="str">
        <f t="array" ref="K579">INDEX(manifest_11Sep!$A$1:$V$3202,MATCH($B579,manifest_11Sep!$B$1:$B$3202,0),MATCH(A.Arr9sepList!K$1,manifest_11Sep!$A$1:$V$1,0))</f>
        <v>13-thg 9-25</v>
      </c>
      <c r="L579" s="14">
        <f t="array" ref="L579">INDEX(manifest_11Sep!$A$1:$V$3202,MATCH($B579,manifest_11Sep!$B$1:$B$3202,0),MATCH(A.Arr9sepList!L$1,manifest_11Sep!$A$1:$V$1,0))</f>
        <v>0.67013888888888884</v>
      </c>
      <c r="M579" s="13" t="str">
        <f t="array" ref="M579">INDEX(manifest_11Sep!$A$1:$V$3202,MATCH($B579,manifest_11Sep!$B$1:$B$3202,0),MATCH(A.Arr9sepList!M$1,manifest_11Sep!$A$1:$V$1,0))</f>
        <v>ICN-T1</v>
      </c>
      <c r="N579" s="13" t="str">
        <f t="array" ref="N579">INDEX(manifest_11Sep!$A$1:$V$3202,MATCH($B579,manifest_11Sep!$B$1:$B$3202,0),MATCH(A.Arr9sepList!N$1,manifest_11Sep!$A$1:$V$1,0))</f>
        <v>LOTTE</v>
      </c>
      <c r="O579" s="15"/>
      <c r="P579" s="20"/>
      <c r="Q579" s="16">
        <v>15262478</v>
      </c>
      <c r="R579" s="16" t="s">
        <v>61</v>
      </c>
      <c r="S579" s="13">
        <f t="array" ref="S579">INDEX(manifest_11Sep!$A$1:$V$3202,MATCH($B579,manifest_11Sep!$B$1:$B$3202,0),MATCH(A.Arr9sepList!S$1,manifest_11Sep!$A$1:$V$1,0))</f>
        <v>0</v>
      </c>
    </row>
    <row r="580" spans="1:19" ht="15.75" customHeight="1">
      <c r="A580" s="13" t="str">
        <f t="array" ref="A580">INDEX(manifest_11Sep!$A$1:$V$3202,MATCH($B580,manifest_11Sep!$B$1:$B$3202,0),MATCH(A.Arr9sepList!A$1,manifest_11Sep!$A$1:$V$1,0))</f>
        <v>A</v>
      </c>
      <c r="B580" s="13" t="s">
        <v>1839</v>
      </c>
      <c r="C580" s="13" t="str">
        <f t="array" ref="C580">INDEX(manifest_11Sep!$A$1:$V$3202,MATCH($B580,manifest_11Sep!$B$1:$B$3202,0),MATCH(A.Arr9sepList!C$1,manifest_11Sep!$A$1:$V$1,0))</f>
        <v>BMN5BP9TBCF</v>
      </c>
      <c r="D580" s="13" t="str">
        <f t="array" ref="D580">INDEX(manifest_11Sep!$A$1:$V$3202,MATCH($B580,manifest_11Sep!$B$1:$B$3202,0),MATCH(A.Arr9sepList!D$1,manifest_11Sep!$A$1:$V$1,0))</f>
        <v>Female</v>
      </c>
      <c r="E580" s="13" t="str">
        <f t="array" ref="E580">INDEX(manifest_11Sep!$A$1:$V$3202,MATCH($B580,manifest_11Sep!$B$1:$B$3202,0),MATCH(A.Arr9sepList!E$1,manifest_11Sep!$A$1:$V$1,0))</f>
        <v>Huimin</v>
      </c>
      <c r="F580" s="13" t="str">
        <f t="array" ref="F580">INDEX(manifest_11Sep!$A$1:$V$3202,MATCH($B580,manifest_11Sep!$B$1:$B$3202,0),MATCH(A.Arr9sepList!F$1,manifest_11Sep!$A$1:$V$1,0))</f>
        <v>Chen</v>
      </c>
      <c r="G580" s="13">
        <f t="array" ref="G580">INDEX(manifest_11Sep!$A$1:$V$3202,MATCH($B580,manifest_11Sep!$B$1:$B$3202,0),MATCH(A.Arr9sepList!G$1,manifest_11Sep!$A$1:$V$1,0))</f>
        <v>56</v>
      </c>
      <c r="H580" s="13" t="str">
        <f t="array" ref="H580">INDEX(manifest_11Sep!$A$1:$V$3202,MATCH($B580,manifest_11Sep!$B$1:$B$3202,0),MATCH(A.Arr9sepList!H$1,manifest_11Sep!$A$1:$V$1,0))</f>
        <v>Christine Dai</v>
      </c>
      <c r="I580" s="13" t="str">
        <f t="array" ref="I580">INDEX(manifest_11Sep!$A$1:$V$3202,MATCH($B580,manifest_11Sep!$B$1:$B$3202,0),MATCH(A.Arr9sepList!I$1,manifest_11Sep!$A$1:$V$1,0))</f>
        <v>Air Canada</v>
      </c>
      <c r="J580" s="13" t="str">
        <f t="array" ref="J580">INDEX(manifest_11Sep!$A$1:$V$3202,MATCH($B580,manifest_11Sep!$B$1:$B$3202,0),MATCH(A.Arr9sepList!J$1,manifest_11Sep!$A$1:$V$1,0))</f>
        <v>AC 63</v>
      </c>
      <c r="K580" s="13" t="str">
        <f t="array" ref="K580">INDEX(manifest_11Sep!$A$1:$V$3202,MATCH($B580,manifest_11Sep!$B$1:$B$3202,0),MATCH(A.Arr9sepList!K$1,manifest_11Sep!$A$1:$V$1,0))</f>
        <v>13-thg 9-25</v>
      </c>
      <c r="L580" s="14">
        <f t="array" ref="L580">INDEX(manifest_11Sep!$A$1:$V$3202,MATCH($B580,manifest_11Sep!$B$1:$B$3202,0),MATCH(A.Arr9sepList!L$1,manifest_11Sep!$A$1:$V$1,0))</f>
        <v>0.67013888888888884</v>
      </c>
      <c r="M580" s="13" t="str">
        <f t="array" ref="M580">INDEX(manifest_11Sep!$A$1:$V$3202,MATCH($B580,manifest_11Sep!$B$1:$B$3202,0),MATCH(A.Arr9sepList!M$1,manifest_11Sep!$A$1:$V$1,0))</f>
        <v>ICN-T1</v>
      </c>
      <c r="N580" s="13" t="str">
        <f t="array" ref="N580">INDEX(manifest_11Sep!$A$1:$V$3202,MATCH($B580,manifest_11Sep!$B$1:$B$3202,0),MATCH(A.Arr9sepList!N$1,manifest_11Sep!$A$1:$V$1,0))</f>
        <v>THE PLAZA</v>
      </c>
      <c r="O580" s="15"/>
      <c r="P580" s="20"/>
      <c r="Q580" s="16">
        <v>70277555</v>
      </c>
      <c r="R580" s="16" t="s">
        <v>61</v>
      </c>
      <c r="S580" s="13">
        <f t="array" ref="S580">INDEX(manifest_11Sep!$A$1:$V$3202,MATCH($B580,manifest_11Sep!$B$1:$B$3202,0),MATCH(A.Arr9sepList!S$1,manifest_11Sep!$A$1:$V$1,0))</f>
        <v>0</v>
      </c>
    </row>
    <row r="581" spans="1:19" ht="15.75" customHeight="1">
      <c r="A581" s="13" t="str">
        <f t="array" ref="A581">INDEX(manifest_11Sep!$A$1:$V$3202,MATCH($B581,manifest_11Sep!$B$1:$B$3202,0),MATCH(A.Arr9sepList!A$1,manifest_11Sep!$A$1:$V$1,0))</f>
        <v>A</v>
      </c>
      <c r="B581" s="13" t="s">
        <v>1841</v>
      </c>
      <c r="C581" s="13" t="str">
        <f t="array" ref="C581">INDEX(manifest_11Sep!$A$1:$V$3202,MATCH($B581,manifest_11Sep!$B$1:$B$3202,0),MATCH(A.Arr9sepList!C$1,manifest_11Sep!$A$1:$V$1,0))</f>
        <v>BMN5BP9TBCF</v>
      </c>
      <c r="D581" s="13" t="str">
        <f t="array" ref="D581">INDEX(manifest_11Sep!$A$1:$V$3202,MATCH($B581,manifest_11Sep!$B$1:$B$3202,0),MATCH(A.Arr9sepList!D$1,manifest_11Sep!$A$1:$V$1,0))</f>
        <v>Female</v>
      </c>
      <c r="E581" s="13" t="str">
        <f t="array" ref="E581">INDEX(manifest_11Sep!$A$1:$V$3202,MATCH($B581,manifest_11Sep!$B$1:$B$3202,0),MATCH(A.Arr9sepList!E$1,manifest_11Sep!$A$1:$V$1,0))</f>
        <v>Jade Yuyan</v>
      </c>
      <c r="F581" s="13" t="str">
        <f t="array" ref="F581">INDEX(manifest_11Sep!$A$1:$V$3202,MATCH($B581,manifest_11Sep!$B$1:$B$3202,0),MATCH(A.Arr9sepList!F$1,manifest_11Sep!$A$1:$V$1,0))</f>
        <v>Hu</v>
      </c>
      <c r="G581" s="13">
        <f t="array" ref="G581">INDEX(manifest_11Sep!$A$1:$V$3202,MATCH($B581,manifest_11Sep!$B$1:$B$3202,0),MATCH(A.Arr9sepList!G$1,manifest_11Sep!$A$1:$V$1,0))</f>
        <v>42</v>
      </c>
      <c r="H581" s="13" t="str">
        <f t="array" ref="H581">INDEX(manifest_11Sep!$A$1:$V$3202,MATCH($B581,manifest_11Sep!$B$1:$B$3202,0),MATCH(A.Arr9sepList!H$1,manifest_11Sep!$A$1:$V$1,0))</f>
        <v>Christine Dai</v>
      </c>
      <c r="I581" s="13" t="str">
        <f t="array" ref="I581">INDEX(manifest_11Sep!$A$1:$V$3202,MATCH($B581,manifest_11Sep!$B$1:$B$3202,0),MATCH(A.Arr9sepList!I$1,manifest_11Sep!$A$1:$V$1,0))</f>
        <v>Air Canada</v>
      </c>
      <c r="J581" s="13" t="str">
        <f t="array" ref="J581">INDEX(manifest_11Sep!$A$1:$V$3202,MATCH($B581,manifest_11Sep!$B$1:$B$3202,0),MATCH(A.Arr9sepList!J$1,manifest_11Sep!$A$1:$V$1,0))</f>
        <v>AC 63</v>
      </c>
      <c r="K581" s="13" t="str">
        <f t="array" ref="K581">INDEX(manifest_11Sep!$A$1:$V$3202,MATCH($B581,manifest_11Sep!$B$1:$B$3202,0),MATCH(A.Arr9sepList!K$1,manifest_11Sep!$A$1:$V$1,0))</f>
        <v>13-thg 9-25</v>
      </c>
      <c r="L581" s="14">
        <f t="array" ref="L581">INDEX(manifest_11Sep!$A$1:$V$3202,MATCH($B581,manifest_11Sep!$B$1:$B$3202,0),MATCH(A.Arr9sepList!L$1,manifest_11Sep!$A$1:$V$1,0))</f>
        <v>0.67013888888888884</v>
      </c>
      <c r="M581" s="13" t="str">
        <f t="array" ref="M581">INDEX(manifest_11Sep!$A$1:$V$3202,MATCH($B581,manifest_11Sep!$B$1:$B$3202,0),MATCH(A.Arr9sepList!M$1,manifest_11Sep!$A$1:$V$1,0))</f>
        <v>ICN-T1</v>
      </c>
      <c r="N581" s="13" t="str">
        <f t="array" ref="N581">INDEX(manifest_11Sep!$A$1:$V$3202,MATCH($B581,manifest_11Sep!$B$1:$B$3202,0),MATCH(A.Arr9sepList!N$1,manifest_11Sep!$A$1:$V$1,0))</f>
        <v>THE PLAZA</v>
      </c>
      <c r="O581" s="15"/>
      <c r="P581" s="20"/>
      <c r="Q581" s="16">
        <v>70277555</v>
      </c>
      <c r="R581" s="16" t="s">
        <v>61</v>
      </c>
      <c r="S581" s="13">
        <f t="array" ref="S581">INDEX(manifest_11Sep!$A$1:$V$3202,MATCH($B581,manifest_11Sep!$B$1:$B$3202,0),MATCH(A.Arr9sepList!S$1,manifest_11Sep!$A$1:$V$1,0))</f>
        <v>0</v>
      </c>
    </row>
    <row r="582" spans="1:19" ht="15.75" customHeight="1">
      <c r="A582" s="229" t="str">
        <f t="array" ref="A582">INDEX(manifest_11Sep!$A$1:$V$3202,MATCH($B582,manifest_11Sep!$B$1:$B$3202,0),MATCH(A.Arr9sepList!A$1,manifest_11Sep!$A$1:$V$1,0))</f>
        <v>A</v>
      </c>
      <c r="B582" s="229" t="s">
        <v>2758</v>
      </c>
      <c r="C582" s="229" t="str">
        <f t="array" ref="C582">INDEX(manifest_11Sep!$A$1:$V$3202,MATCH($B582,manifest_11Sep!$B$1:$B$3202,0),MATCH(A.Arr9sepList!C$1,manifest_11Sep!$A$1:$V$1,0))</f>
        <v>BMNVJ9VGSJH</v>
      </c>
      <c r="D582" s="229" t="str">
        <f t="array" ref="D582">INDEX(manifest_11Sep!$A$1:$V$3202,MATCH($B582,manifest_11Sep!$B$1:$B$3202,0),MATCH(A.Arr9sepList!D$1,manifest_11Sep!$A$1:$V$1,0))</f>
        <v>Male</v>
      </c>
      <c r="E582" s="229" t="str">
        <f t="array" ref="E582">INDEX(manifest_11Sep!$A$1:$V$3202,MATCH($B582,manifest_11Sep!$B$1:$B$3202,0),MATCH(A.Arr9sepList!E$1,manifest_11Sep!$A$1:$V$1,0))</f>
        <v>Marlo John</v>
      </c>
      <c r="F582" s="229" t="str">
        <f t="array" ref="F582">INDEX(manifest_11Sep!$A$1:$V$3202,MATCH($B582,manifest_11Sep!$B$1:$B$3202,0),MATCH(A.Arr9sepList!F$1,manifest_11Sep!$A$1:$V$1,0))</f>
        <v>Aragon</v>
      </c>
      <c r="G582" s="229">
        <f t="array" ref="G582">INDEX(manifest_11Sep!$A$1:$V$3202,MATCH($B582,manifest_11Sep!$B$1:$B$3202,0),MATCH(A.Arr9sepList!G$1,manifest_11Sep!$A$1:$V$1,0))</f>
        <v>37</v>
      </c>
      <c r="H582" s="229" t="str">
        <f t="array" ref="H582">INDEX(manifest_11Sep!$A$1:$V$3202,MATCH($B582,manifest_11Sep!$B$1:$B$3202,0),MATCH(A.Arr9sepList!H$1,manifest_11Sep!$A$1:$V$1,0))</f>
        <v>John Woo 1</v>
      </c>
      <c r="I582" s="229" t="str">
        <f t="array" ref="I582">INDEX(manifest_11Sep!$A$1:$V$3202,MATCH($B582,manifest_11Sep!$B$1:$B$3202,0),MATCH(A.Arr9sepList!I$1,manifest_11Sep!$A$1:$V$1,0))</f>
        <v>Asiana Airlines</v>
      </c>
      <c r="J582" s="229" t="str">
        <f t="array" ref="J582">INDEX(manifest_11Sep!$A$1:$V$3202,MATCH($B582,manifest_11Sep!$B$1:$B$3202,0),MATCH(A.Arr9sepList!J$1,manifest_11Sep!$A$1:$V$1,0))</f>
        <v>OZ 133</v>
      </c>
      <c r="K582" s="229" t="str">
        <f t="array" ref="K582">INDEX(manifest_11Sep!$A$1:$V$3202,MATCH($B582,manifest_11Sep!$B$1:$B$3202,0),MATCH(A.Arr9sepList!K$1,manifest_11Sep!$A$1:$V$1,0))</f>
        <v>13-thg 9-25</v>
      </c>
      <c r="L582" s="230">
        <f t="array" ref="L582">INDEX(manifest_11Sep!$A$1:$V$3202,MATCH($B582,manifest_11Sep!$B$1:$B$3202,0),MATCH(A.Arr9sepList!L$1,manifest_11Sep!$A$1:$V$1,0))</f>
        <v>0.68402777777777779</v>
      </c>
      <c r="M582" s="229" t="str">
        <f t="array" ref="M582">INDEX(manifest_11Sep!$A$1:$V$3202,MATCH($B582,manifest_11Sep!$B$1:$B$3202,0),MATCH(A.Arr9sepList!M$1,manifest_11Sep!$A$1:$V$1,0))</f>
        <v>ICN-T1</v>
      </c>
      <c r="N582" s="229" t="str">
        <f t="array" ref="N582">INDEX(manifest_11Sep!$A$1:$V$3202,MATCH($B582,manifest_11Sep!$B$1:$B$3202,0),MATCH(A.Arr9sepList!N$1,manifest_11Sep!$A$1:$V$1,0))</f>
        <v>LOTTE</v>
      </c>
      <c r="O582" s="231">
        <f>COUNTA(N582:N600)</f>
        <v>19</v>
      </c>
      <c r="P582" s="235"/>
      <c r="Q582" s="232">
        <v>15262408</v>
      </c>
      <c r="R582" s="232" t="s">
        <v>61</v>
      </c>
      <c r="S582" s="229">
        <f t="array" ref="S582">INDEX(manifest_11Sep!$A$1:$V$3202,MATCH($B582,manifest_11Sep!$B$1:$B$3202,0),MATCH(A.Arr9sepList!S$1,manifest_11Sep!$A$1:$V$1,0))</f>
        <v>0</v>
      </c>
    </row>
    <row r="583" spans="1:19" ht="15.75" customHeight="1">
      <c r="A583" s="13" t="str">
        <f t="array" ref="A583">INDEX(manifest_11Sep!$A$1:$V$3202,MATCH($B583,manifest_11Sep!$B$1:$B$3202,0),MATCH(A.Arr9sepList!A$1,manifest_11Sep!$A$1:$V$1,0))</f>
        <v>A</v>
      </c>
      <c r="B583" s="13" t="s">
        <v>2762</v>
      </c>
      <c r="C583" s="13" t="str">
        <f t="array" ref="C583">INDEX(manifest_11Sep!$A$1:$V$3202,MATCH($B583,manifest_11Sep!$B$1:$B$3202,0),MATCH(A.Arr9sepList!C$1,manifest_11Sep!$A$1:$V$1,0))</f>
        <v>BMNVJ9VGSJH</v>
      </c>
      <c r="D583" s="13" t="str">
        <f t="array" ref="D583">INDEX(manifest_11Sep!$A$1:$V$3202,MATCH($B583,manifest_11Sep!$B$1:$B$3202,0),MATCH(A.Arr9sepList!D$1,manifest_11Sep!$A$1:$V$1,0))</f>
        <v>Male</v>
      </c>
      <c r="E583" s="13" t="str">
        <f t="array" ref="E583">INDEX(manifest_11Sep!$A$1:$V$3202,MATCH($B583,manifest_11Sep!$B$1:$B$3202,0),MATCH(A.Arr9sepList!E$1,manifest_11Sep!$A$1:$V$1,0))</f>
        <v>Honorio Reas</v>
      </c>
      <c r="F583" s="13" t="str">
        <f t="array" ref="F583">INDEX(manifest_11Sep!$A$1:$V$3202,MATCH($B583,manifest_11Sep!$B$1:$B$3202,0),MATCH(A.Arr9sepList!F$1,manifest_11Sep!$A$1:$V$1,0))</f>
        <v>Aragon Jr.</v>
      </c>
      <c r="G583" s="13">
        <f t="array" ref="G583">INDEX(manifest_11Sep!$A$1:$V$3202,MATCH($B583,manifest_11Sep!$B$1:$B$3202,0),MATCH(A.Arr9sepList!G$1,manifest_11Sep!$A$1:$V$1,0))</f>
        <v>72</v>
      </c>
      <c r="H583" s="13" t="str">
        <f t="array" ref="H583">INDEX(manifest_11Sep!$A$1:$V$3202,MATCH($B583,manifest_11Sep!$B$1:$B$3202,0),MATCH(A.Arr9sepList!H$1,manifest_11Sep!$A$1:$V$1,0))</f>
        <v>John Woo 1</v>
      </c>
      <c r="I583" s="13" t="str">
        <f t="array" ref="I583">INDEX(manifest_11Sep!$A$1:$V$3202,MATCH($B583,manifest_11Sep!$B$1:$B$3202,0),MATCH(A.Arr9sepList!I$1,manifest_11Sep!$A$1:$V$1,0))</f>
        <v>Asiana Airlines</v>
      </c>
      <c r="J583" s="13" t="str">
        <f t="array" ref="J583">INDEX(manifest_11Sep!$A$1:$V$3202,MATCH($B583,manifest_11Sep!$B$1:$B$3202,0),MATCH(A.Arr9sepList!J$1,manifest_11Sep!$A$1:$V$1,0))</f>
        <v>OZ 133</v>
      </c>
      <c r="K583" s="13" t="str">
        <f t="array" ref="K583">INDEX(manifest_11Sep!$A$1:$V$3202,MATCH($B583,manifest_11Sep!$B$1:$B$3202,0),MATCH(A.Arr9sepList!K$1,manifest_11Sep!$A$1:$V$1,0))</f>
        <v>13-thg 9-25</v>
      </c>
      <c r="L583" s="14">
        <f t="array" ref="L583">INDEX(manifest_11Sep!$A$1:$V$3202,MATCH($B583,manifest_11Sep!$B$1:$B$3202,0),MATCH(A.Arr9sepList!L$1,manifest_11Sep!$A$1:$V$1,0))</f>
        <v>0.68402777777777779</v>
      </c>
      <c r="M583" s="13" t="str">
        <f t="array" ref="M583">INDEX(manifest_11Sep!$A$1:$V$3202,MATCH($B583,manifest_11Sep!$B$1:$B$3202,0),MATCH(A.Arr9sepList!M$1,manifest_11Sep!$A$1:$V$1,0))</f>
        <v>ICN-T1</v>
      </c>
      <c r="N583" s="13" t="str">
        <f t="array" ref="N583">INDEX(manifest_11Sep!$A$1:$V$3202,MATCH($B583,manifest_11Sep!$B$1:$B$3202,0),MATCH(A.Arr9sepList!N$1,manifest_11Sep!$A$1:$V$1,0))</f>
        <v>LOTTE</v>
      </c>
      <c r="O583" s="15"/>
      <c r="P583" s="20"/>
      <c r="Q583" s="16">
        <v>15262408</v>
      </c>
      <c r="R583" s="16" t="s">
        <v>61</v>
      </c>
      <c r="S583" s="13">
        <f t="array" ref="S583">INDEX(manifest_11Sep!$A$1:$V$3202,MATCH($B583,manifest_11Sep!$B$1:$B$3202,0),MATCH(A.Arr9sepList!S$1,manifest_11Sep!$A$1:$V$1,0))</f>
        <v>0</v>
      </c>
    </row>
    <row r="584" spans="1:19" ht="15.75" customHeight="1">
      <c r="A584" s="13" t="str">
        <f t="array" ref="A584">INDEX(manifest_11Sep!$A$1:$V$3202,MATCH($B584,manifest_11Sep!$B$1:$B$3202,0),MATCH(A.Arr9sepList!A$1,manifest_11Sep!$A$1:$V$1,0))</f>
        <v>A</v>
      </c>
      <c r="B584" s="13" t="s">
        <v>2765</v>
      </c>
      <c r="C584" s="13" t="str">
        <f t="array" ref="C584">INDEX(manifest_11Sep!$A$1:$V$3202,MATCH($B584,manifest_11Sep!$B$1:$B$3202,0),MATCH(A.Arr9sepList!C$1,manifest_11Sep!$A$1:$V$1,0))</f>
        <v>BMNVJ9VGSJH</v>
      </c>
      <c r="D584" s="13" t="str">
        <f t="array" ref="D584">INDEX(manifest_11Sep!$A$1:$V$3202,MATCH($B584,manifest_11Sep!$B$1:$B$3202,0),MATCH(A.Arr9sepList!D$1,manifest_11Sep!$A$1:$V$1,0))</f>
        <v>Female</v>
      </c>
      <c r="E584" s="13" t="str">
        <f t="array" ref="E584">INDEX(manifest_11Sep!$A$1:$V$3202,MATCH($B584,manifest_11Sep!$B$1:$B$3202,0),MATCH(A.Arr9sepList!E$1,manifest_11Sep!$A$1:$V$1,0))</f>
        <v>Marylou Mijares</v>
      </c>
      <c r="F584" s="13" t="str">
        <f t="array" ref="F584">INDEX(manifest_11Sep!$A$1:$V$3202,MATCH($B584,manifest_11Sep!$B$1:$B$3202,0),MATCH(A.Arr9sepList!F$1,manifest_11Sep!$A$1:$V$1,0))</f>
        <v>Aragon</v>
      </c>
      <c r="G584" s="13">
        <f t="array" ref="G584">INDEX(manifest_11Sep!$A$1:$V$3202,MATCH($B584,manifest_11Sep!$B$1:$B$3202,0),MATCH(A.Arr9sepList!G$1,manifest_11Sep!$A$1:$V$1,0))</f>
        <v>73</v>
      </c>
      <c r="H584" s="13" t="str">
        <f t="array" ref="H584">INDEX(manifest_11Sep!$A$1:$V$3202,MATCH($B584,manifest_11Sep!$B$1:$B$3202,0),MATCH(A.Arr9sepList!H$1,manifest_11Sep!$A$1:$V$1,0))</f>
        <v>John Woo 1</v>
      </c>
      <c r="I584" s="13" t="str">
        <f t="array" ref="I584">INDEX(manifest_11Sep!$A$1:$V$3202,MATCH($B584,manifest_11Sep!$B$1:$B$3202,0),MATCH(A.Arr9sepList!I$1,manifest_11Sep!$A$1:$V$1,0))</f>
        <v>Asiana Airlines</v>
      </c>
      <c r="J584" s="13" t="str">
        <f t="array" ref="J584">INDEX(manifest_11Sep!$A$1:$V$3202,MATCH($B584,manifest_11Sep!$B$1:$B$3202,0),MATCH(A.Arr9sepList!J$1,manifest_11Sep!$A$1:$V$1,0))</f>
        <v>OZ 133</v>
      </c>
      <c r="K584" s="13" t="str">
        <f t="array" ref="K584">INDEX(manifest_11Sep!$A$1:$V$3202,MATCH($B584,manifest_11Sep!$B$1:$B$3202,0),MATCH(A.Arr9sepList!K$1,manifest_11Sep!$A$1:$V$1,0))</f>
        <v>13-thg 9-25</v>
      </c>
      <c r="L584" s="14">
        <f t="array" ref="L584">INDEX(manifest_11Sep!$A$1:$V$3202,MATCH($B584,manifest_11Sep!$B$1:$B$3202,0),MATCH(A.Arr9sepList!L$1,manifest_11Sep!$A$1:$V$1,0))</f>
        <v>0.68402777777777779</v>
      </c>
      <c r="M584" s="13" t="str">
        <f t="array" ref="M584">INDEX(manifest_11Sep!$A$1:$V$3202,MATCH($B584,manifest_11Sep!$B$1:$B$3202,0),MATCH(A.Arr9sepList!M$1,manifest_11Sep!$A$1:$V$1,0))</f>
        <v>ICN-T1</v>
      </c>
      <c r="N584" s="13" t="str">
        <f t="array" ref="N584">INDEX(manifest_11Sep!$A$1:$V$3202,MATCH($B584,manifest_11Sep!$B$1:$B$3202,0),MATCH(A.Arr9sepList!N$1,manifest_11Sep!$A$1:$V$1,0))</f>
        <v>LOTTE</v>
      </c>
      <c r="O584" s="15"/>
      <c r="P584" s="20"/>
      <c r="Q584" s="16">
        <v>15262409</v>
      </c>
      <c r="R584" s="16" t="s">
        <v>43</v>
      </c>
      <c r="S584" s="13">
        <f t="array" ref="S584">INDEX(manifest_11Sep!$A$1:$V$3202,MATCH($B584,manifest_11Sep!$B$1:$B$3202,0),MATCH(A.Arr9sepList!S$1,manifest_11Sep!$A$1:$V$1,0))</f>
        <v>0</v>
      </c>
    </row>
    <row r="585" spans="1:19" ht="15.75" customHeight="1">
      <c r="A585" s="13" t="str">
        <f t="array" ref="A585">INDEX(manifest_11Sep!$A$1:$V$3202,MATCH($B585,manifest_11Sep!$B$1:$B$3202,0),MATCH(A.Arr9sepList!A$1,manifest_11Sep!$A$1:$V$1,0))</f>
        <v>A</v>
      </c>
      <c r="B585" s="13" t="s">
        <v>3564</v>
      </c>
      <c r="C585" s="13" t="str">
        <f t="array" ref="C585">INDEX(manifest_11Sep!$A$1:$V$3202,MATCH($B585,manifest_11Sep!$B$1:$B$3202,0),MATCH(A.Arr9sepList!C$1,manifest_11Sep!$A$1:$V$1,0))</f>
        <v>Y7NN9L83RGC</v>
      </c>
      <c r="D585" s="13" t="str">
        <f t="array" ref="D585">INDEX(manifest_11Sep!$A$1:$V$3202,MATCH($B585,manifest_11Sep!$B$1:$B$3202,0),MATCH(A.Arr9sepList!D$1,manifest_11Sep!$A$1:$V$1,0))</f>
        <v>Female</v>
      </c>
      <c r="E585" s="13" t="str">
        <f t="array" ref="E585">INDEX(manifest_11Sep!$A$1:$V$3202,MATCH($B585,manifest_11Sep!$B$1:$B$3202,0),MATCH(A.Arr9sepList!E$1,manifest_11Sep!$A$1:$V$1,0))</f>
        <v>Song Phuc</v>
      </c>
      <c r="F585" s="13" t="str">
        <f t="array" ref="F585">INDEX(manifest_11Sep!$A$1:$V$3202,MATCH($B585,manifest_11Sep!$B$1:$B$3202,0),MATCH(A.Arr9sepList!F$1,manifest_11Sep!$A$1:$V$1,0))</f>
        <v>Nguyen</v>
      </c>
      <c r="G585" s="13">
        <f t="array" ref="G585">INDEX(manifest_11Sep!$A$1:$V$3202,MATCH($B585,manifest_11Sep!$B$1:$B$3202,0),MATCH(A.Arr9sepList!G$1,manifest_11Sep!$A$1:$V$1,0))</f>
        <v>43</v>
      </c>
      <c r="H585" s="13" t="str">
        <f t="array" ref="H585">INDEX(manifest_11Sep!$A$1:$V$3202,MATCH($B585,manifest_11Sep!$B$1:$B$3202,0),MATCH(A.Arr9sepList!H$1,manifest_11Sep!$A$1:$V$1,0))</f>
        <v>Michelle Hong</v>
      </c>
      <c r="I585" s="13" t="str">
        <f t="array" ref="I585">INDEX(manifest_11Sep!$A$1:$V$3202,MATCH($B585,manifest_11Sep!$B$1:$B$3202,0),MATCH(A.Arr9sepList!I$1,manifest_11Sep!$A$1:$V$1,0))</f>
        <v>Vietnam Airlines</v>
      </c>
      <c r="J585" s="13" t="str">
        <f t="array" ref="J585">INDEX(manifest_11Sep!$A$1:$V$3202,MATCH($B585,manifest_11Sep!$B$1:$B$3202,0),MATCH(A.Arr9sepList!J$1,manifest_11Sep!$A$1:$V$1,0))</f>
        <v>VN 402</v>
      </c>
      <c r="K585" s="13" t="str">
        <f t="array" ref="K585">INDEX(manifest_11Sep!$A$1:$V$3202,MATCH($B585,manifest_11Sep!$B$1:$B$3202,0),MATCH(A.Arr9sepList!K$1,manifest_11Sep!$A$1:$V$1,0))</f>
        <v>13-thg 9-25</v>
      </c>
      <c r="L585" s="14">
        <f t="array" ref="L585">INDEX(manifest_11Sep!$A$1:$V$3202,MATCH($B585,manifest_11Sep!$B$1:$B$3202,0),MATCH(A.Arr9sepList!L$1,manifest_11Sep!$A$1:$V$1,0))</f>
        <v>0.68402777777777779</v>
      </c>
      <c r="M585" s="13" t="str">
        <f t="array" ref="M585">INDEX(manifest_11Sep!$A$1:$V$3202,MATCH($B585,manifest_11Sep!$B$1:$B$3202,0),MATCH(A.Arr9sepList!M$1,manifest_11Sep!$A$1:$V$1,0))</f>
        <v>ICN-T1</v>
      </c>
      <c r="N585" s="13" t="str">
        <f t="array" ref="N585">INDEX(manifest_11Sep!$A$1:$V$3202,MATCH($B585,manifest_11Sep!$B$1:$B$3202,0),MATCH(A.Arr9sepList!N$1,manifest_11Sep!$A$1:$V$1,0))</f>
        <v>FAIRMONT</v>
      </c>
      <c r="O585" s="15"/>
      <c r="P585" s="20"/>
      <c r="Q585" s="16">
        <v>462710879</v>
      </c>
      <c r="R585" s="16" t="s">
        <v>61</v>
      </c>
      <c r="S585" s="13">
        <f t="array" ref="S585">INDEX(manifest_11Sep!$A$1:$V$3202,MATCH($B585,manifest_11Sep!$B$1:$B$3202,0),MATCH(A.Arr9sepList!S$1,manifest_11Sep!$A$1:$V$1,0))</f>
        <v>0</v>
      </c>
    </row>
    <row r="586" spans="1:19" ht="15.75" customHeight="1">
      <c r="A586" s="13" t="str">
        <f t="array" ref="A586">INDEX(manifest_11Sep!$A$1:$V$3202,MATCH($B586,manifest_11Sep!$B$1:$B$3202,0),MATCH(A.Arr9sepList!A$1,manifest_11Sep!$A$1:$V$1,0))</f>
        <v>A</v>
      </c>
      <c r="B586" s="13" t="s">
        <v>2973</v>
      </c>
      <c r="C586" s="13" t="str">
        <f t="array" ref="C586">INDEX(manifest_11Sep!$A$1:$V$3202,MATCH($B586,manifest_11Sep!$B$1:$B$3202,0),MATCH(A.Arr9sepList!C$1,manifest_11Sep!$A$1:$V$1,0))</f>
        <v>2MN5G9XDMXS</v>
      </c>
      <c r="D586" s="13" t="str">
        <f t="array" ref="D586">INDEX(manifest_11Sep!$A$1:$V$3202,MATCH($B586,manifest_11Sep!$B$1:$B$3202,0),MATCH(A.Arr9sepList!D$1,manifest_11Sep!$A$1:$V$1,0))</f>
        <v>Male</v>
      </c>
      <c r="E586" s="13" t="str">
        <f t="array" ref="E586">INDEX(manifest_11Sep!$A$1:$V$3202,MATCH($B586,manifest_11Sep!$B$1:$B$3202,0),MATCH(A.Arr9sepList!E$1,manifest_11Sep!$A$1:$V$1,0))</f>
        <v>Adonis Julio</v>
      </c>
      <c r="F586" s="13" t="str">
        <f t="array" ref="F586">INDEX(manifest_11Sep!$A$1:$V$3202,MATCH($B586,manifest_11Sep!$B$1:$B$3202,0),MATCH(A.Arr9sepList!F$1,manifest_11Sep!$A$1:$V$1,0))</f>
        <v>Lingatong</v>
      </c>
      <c r="G586" s="13">
        <f t="array" ref="G586">INDEX(manifest_11Sep!$A$1:$V$3202,MATCH($B586,manifest_11Sep!$B$1:$B$3202,0),MATCH(A.Arr9sepList!G$1,manifest_11Sep!$A$1:$V$1,0))</f>
        <v>38</v>
      </c>
      <c r="H586" s="13" t="str">
        <f t="array" ref="H586">INDEX(manifest_11Sep!$A$1:$V$3202,MATCH($B586,manifest_11Sep!$B$1:$B$3202,0),MATCH(A.Arr9sepList!H$1,manifest_11Sep!$A$1:$V$1,0))</f>
        <v>Karen Chin</v>
      </c>
      <c r="I586" s="13" t="str">
        <f t="array" ref="I586">INDEX(manifest_11Sep!$A$1:$V$3202,MATCH($B586,manifest_11Sep!$B$1:$B$3202,0),MATCH(A.Arr9sepList!I$1,manifest_11Sep!$A$1:$V$1,0))</f>
        <v>Jeju Air</v>
      </c>
      <c r="J586" s="13" t="str">
        <f t="array" ref="J586">INDEX(manifest_11Sep!$A$1:$V$3202,MATCH($B586,manifest_11Sep!$B$1:$B$3202,0),MATCH(A.Arr9sepList!J$1,manifest_11Sep!$A$1:$V$1,0))</f>
        <v>7C 1104</v>
      </c>
      <c r="K586" s="13" t="str">
        <f t="array" ref="K586">INDEX(manifest_11Sep!$A$1:$V$3202,MATCH($B586,manifest_11Sep!$B$1:$B$3202,0),MATCH(A.Arr9sepList!K$1,manifest_11Sep!$A$1:$V$1,0))</f>
        <v>13-thg 9-25</v>
      </c>
      <c r="L586" s="14">
        <f t="array" ref="L586">INDEX(manifest_11Sep!$A$1:$V$3202,MATCH($B586,manifest_11Sep!$B$1:$B$3202,0),MATCH(A.Arr9sepList!L$1,manifest_11Sep!$A$1:$V$1,0))</f>
        <v>0.6875</v>
      </c>
      <c r="M586" s="13" t="str">
        <f t="array" ref="M586">INDEX(manifest_11Sep!$A$1:$V$3202,MATCH($B586,manifest_11Sep!$B$1:$B$3202,0),MATCH(A.Arr9sepList!M$1,manifest_11Sep!$A$1:$V$1,0))</f>
        <v>ICN-T1</v>
      </c>
      <c r="N586" s="13" t="str">
        <f t="array" ref="N586">INDEX(manifest_11Sep!$A$1:$V$3202,MATCH($B586,manifest_11Sep!$B$1:$B$3202,0),MATCH(A.Arr9sepList!N$1,manifest_11Sep!$A$1:$V$1,0))</f>
        <v>FAIRMONT</v>
      </c>
      <c r="O586" s="15"/>
      <c r="P586" s="20"/>
      <c r="Q586" s="16">
        <v>462710841</v>
      </c>
      <c r="R586" s="16" t="s">
        <v>35</v>
      </c>
      <c r="S586" s="13">
        <f t="array" ref="S586">INDEX(manifest_11Sep!$A$1:$V$3202,MATCH($B586,manifest_11Sep!$B$1:$B$3202,0),MATCH(A.Arr9sepList!S$1,manifest_11Sep!$A$1:$V$1,0))</f>
        <v>0</v>
      </c>
    </row>
    <row r="587" spans="1:19" ht="15.75" customHeight="1">
      <c r="A587" s="13" t="str">
        <f t="array" ref="A587">INDEX(manifest_11Sep!$A$1:$V$3202,MATCH($B587,manifest_11Sep!$B$1:$B$3202,0),MATCH(A.Arr9sepList!A$1,manifest_11Sep!$A$1:$V$1,0))</f>
        <v>A</v>
      </c>
      <c r="B587" s="13" t="s">
        <v>2977</v>
      </c>
      <c r="C587" s="13" t="str">
        <f t="array" ref="C587">INDEX(manifest_11Sep!$A$1:$V$3202,MATCH($B587,manifest_11Sep!$B$1:$B$3202,0),MATCH(A.Arr9sepList!C$1,manifest_11Sep!$A$1:$V$1,0))</f>
        <v>SMN2L9GNBYY</v>
      </c>
      <c r="D587" s="13" t="str">
        <f t="array" ref="D587">INDEX(manifest_11Sep!$A$1:$V$3202,MATCH($B587,manifest_11Sep!$B$1:$B$3202,0),MATCH(A.Arr9sepList!D$1,manifest_11Sep!$A$1:$V$1,0))</f>
        <v>Female</v>
      </c>
      <c r="E587" s="13" t="str">
        <f t="array" ref="E587">INDEX(manifest_11Sep!$A$1:$V$3202,MATCH($B587,manifest_11Sep!$B$1:$B$3202,0),MATCH(A.Arr9sepList!E$1,manifest_11Sep!$A$1:$V$1,0))</f>
        <v>Eddel Echalar</v>
      </c>
      <c r="F587" s="13" t="str">
        <f t="array" ref="F587">INDEX(manifest_11Sep!$A$1:$V$3202,MATCH($B587,manifest_11Sep!$B$1:$B$3202,0),MATCH(A.Arr9sepList!F$1,manifest_11Sep!$A$1:$V$1,0))</f>
        <v>Cuevas</v>
      </c>
      <c r="G587" s="13">
        <f t="array" ref="G587">INDEX(manifest_11Sep!$A$1:$V$3202,MATCH($B587,manifest_11Sep!$B$1:$B$3202,0),MATCH(A.Arr9sepList!G$1,manifest_11Sep!$A$1:$V$1,0))</f>
        <v>46</v>
      </c>
      <c r="H587" s="13" t="str">
        <f t="array" ref="H587">INDEX(manifest_11Sep!$A$1:$V$3202,MATCH($B587,manifest_11Sep!$B$1:$B$3202,0),MATCH(A.Arr9sepList!H$1,manifest_11Sep!$A$1:$V$1,0))</f>
        <v>Karen Chin</v>
      </c>
      <c r="I587" s="13" t="str">
        <f t="array" ref="I587">INDEX(manifest_11Sep!$A$1:$V$3202,MATCH($B587,manifest_11Sep!$B$1:$B$3202,0),MATCH(A.Arr9sepList!I$1,manifest_11Sep!$A$1:$V$1,0))</f>
        <v>Jeju Air</v>
      </c>
      <c r="J587" s="13" t="str">
        <f t="array" ref="J587">INDEX(manifest_11Sep!$A$1:$V$3202,MATCH($B587,manifest_11Sep!$B$1:$B$3202,0),MATCH(A.Arr9sepList!J$1,manifest_11Sep!$A$1:$V$1,0))</f>
        <v>7C 1104</v>
      </c>
      <c r="K587" s="13" t="str">
        <f t="array" ref="K587">INDEX(manifest_11Sep!$A$1:$V$3202,MATCH($B587,manifest_11Sep!$B$1:$B$3202,0),MATCH(A.Arr9sepList!K$1,manifest_11Sep!$A$1:$V$1,0))</f>
        <v>13-thg 9-25</v>
      </c>
      <c r="L587" s="14">
        <f t="array" ref="L587">INDEX(manifest_11Sep!$A$1:$V$3202,MATCH($B587,manifest_11Sep!$B$1:$B$3202,0),MATCH(A.Arr9sepList!L$1,manifest_11Sep!$A$1:$V$1,0))</f>
        <v>0.6875</v>
      </c>
      <c r="M587" s="13" t="str">
        <f t="array" ref="M587">INDEX(manifest_11Sep!$A$1:$V$3202,MATCH($B587,manifest_11Sep!$B$1:$B$3202,0),MATCH(A.Arr9sepList!M$1,manifest_11Sep!$A$1:$V$1,0))</f>
        <v>ICN-T1</v>
      </c>
      <c r="N587" s="13" t="str">
        <f t="array" ref="N587">INDEX(manifest_11Sep!$A$1:$V$3202,MATCH($B587,manifest_11Sep!$B$1:$B$3202,0),MATCH(A.Arr9sepList!N$1,manifest_11Sep!$A$1:$V$1,0))</f>
        <v>FAIRMONT</v>
      </c>
      <c r="O587" s="15"/>
      <c r="P587" s="20"/>
      <c r="Q587" s="16">
        <v>462710842</v>
      </c>
      <c r="R587" s="16" t="s">
        <v>43</v>
      </c>
      <c r="S587" s="13">
        <f t="array" ref="S587">INDEX(manifest_11Sep!$A$1:$V$3202,MATCH($B587,manifest_11Sep!$B$1:$B$3202,0),MATCH(A.Arr9sepList!S$1,manifest_11Sep!$A$1:$V$1,0))</f>
        <v>0</v>
      </c>
    </row>
    <row r="588" spans="1:19" ht="15.75" customHeight="1">
      <c r="A588" s="13" t="str">
        <f t="array" ref="A588">INDEX(manifest_11Sep!$A$1:$V$3202,MATCH($B588,manifest_11Sep!$B$1:$B$3202,0),MATCH(A.Arr9sepList!A$1,manifest_11Sep!$A$1:$V$1,0))</f>
        <v>A</v>
      </c>
      <c r="B588" s="13" t="s">
        <v>2980</v>
      </c>
      <c r="C588" s="13" t="str">
        <f t="array" ref="C588">INDEX(manifest_11Sep!$A$1:$V$3202,MATCH($B588,manifest_11Sep!$B$1:$B$3202,0),MATCH(A.Arr9sepList!C$1,manifest_11Sep!$A$1:$V$1,0))</f>
        <v>SMN2L9GNBYY</v>
      </c>
      <c r="D588" s="13" t="str">
        <f t="array" ref="D588">INDEX(manifest_11Sep!$A$1:$V$3202,MATCH($B588,manifest_11Sep!$B$1:$B$3202,0),MATCH(A.Arr9sepList!D$1,manifest_11Sep!$A$1:$V$1,0))</f>
        <v>Female</v>
      </c>
      <c r="E588" s="13" t="str">
        <f t="array" ref="E588">INDEX(manifest_11Sep!$A$1:$V$3202,MATCH($B588,manifest_11Sep!$B$1:$B$3202,0),MATCH(A.Arr9sepList!E$1,manifest_11Sep!$A$1:$V$1,0))</f>
        <v>Breanna Nicole Echalar</v>
      </c>
      <c r="F588" s="13" t="str">
        <f t="array" ref="F588">INDEX(manifest_11Sep!$A$1:$V$3202,MATCH($B588,manifest_11Sep!$B$1:$B$3202,0),MATCH(A.Arr9sepList!F$1,manifest_11Sep!$A$1:$V$1,0))</f>
        <v>Agno</v>
      </c>
      <c r="G588" s="13">
        <f t="array" ref="G588">INDEX(manifest_11Sep!$A$1:$V$3202,MATCH($B588,manifest_11Sep!$B$1:$B$3202,0),MATCH(A.Arr9sepList!G$1,manifest_11Sep!$A$1:$V$1,0))</f>
        <v>13</v>
      </c>
      <c r="H588" s="13" t="str">
        <f t="array" ref="H588">INDEX(manifest_11Sep!$A$1:$V$3202,MATCH($B588,manifest_11Sep!$B$1:$B$3202,0),MATCH(A.Arr9sepList!H$1,manifest_11Sep!$A$1:$V$1,0))</f>
        <v>Karen Chin</v>
      </c>
      <c r="I588" s="13" t="str">
        <f t="array" ref="I588">INDEX(manifest_11Sep!$A$1:$V$3202,MATCH($B588,manifest_11Sep!$B$1:$B$3202,0),MATCH(A.Arr9sepList!I$1,manifest_11Sep!$A$1:$V$1,0))</f>
        <v>Jeju Air</v>
      </c>
      <c r="J588" s="13" t="str">
        <f t="array" ref="J588">INDEX(manifest_11Sep!$A$1:$V$3202,MATCH($B588,manifest_11Sep!$B$1:$B$3202,0),MATCH(A.Arr9sepList!J$1,manifest_11Sep!$A$1:$V$1,0))</f>
        <v>7C 1104</v>
      </c>
      <c r="K588" s="13" t="str">
        <f t="array" ref="K588">INDEX(manifest_11Sep!$A$1:$V$3202,MATCH($B588,manifest_11Sep!$B$1:$B$3202,0),MATCH(A.Arr9sepList!K$1,manifest_11Sep!$A$1:$V$1,0))</f>
        <v>13-thg 9-25</v>
      </c>
      <c r="L588" s="14">
        <f t="array" ref="L588">INDEX(manifest_11Sep!$A$1:$V$3202,MATCH($B588,manifest_11Sep!$B$1:$B$3202,0),MATCH(A.Arr9sepList!L$1,manifest_11Sep!$A$1:$V$1,0))</f>
        <v>0.6875</v>
      </c>
      <c r="M588" s="13" t="str">
        <f t="array" ref="M588">INDEX(manifest_11Sep!$A$1:$V$3202,MATCH($B588,manifest_11Sep!$B$1:$B$3202,0),MATCH(A.Arr9sepList!M$1,manifest_11Sep!$A$1:$V$1,0))</f>
        <v>ICN-T1</v>
      </c>
      <c r="N588" s="13" t="str">
        <f t="array" ref="N588">INDEX(manifest_11Sep!$A$1:$V$3202,MATCH($B588,manifest_11Sep!$B$1:$B$3202,0),MATCH(A.Arr9sepList!N$1,manifest_11Sep!$A$1:$V$1,0))</f>
        <v>FAIRMONT</v>
      </c>
      <c r="O588" s="15"/>
      <c r="P588" s="20"/>
      <c r="Q588" s="16">
        <v>462710842</v>
      </c>
      <c r="R588" s="16" t="s">
        <v>43</v>
      </c>
      <c r="S588" s="13">
        <f t="array" ref="S588">INDEX(manifest_11Sep!$A$1:$V$3202,MATCH($B588,manifest_11Sep!$B$1:$B$3202,0),MATCH(A.Arr9sepList!S$1,manifest_11Sep!$A$1:$V$1,0))</f>
        <v>0</v>
      </c>
    </row>
    <row r="589" spans="1:19" ht="15.75" customHeight="1">
      <c r="A589" s="13" t="str">
        <f t="array" ref="A589">INDEX(manifest_11Sep!$A$1:$V$3202,MATCH($B589,manifest_11Sep!$B$1:$B$3202,0),MATCH(A.Arr9sepList!A$1,manifest_11Sep!$A$1:$V$1,0))</f>
        <v>A</v>
      </c>
      <c r="B589" s="13" t="s">
        <v>2983</v>
      </c>
      <c r="C589" s="13" t="str">
        <f t="array" ref="C589">INDEX(manifest_11Sep!$A$1:$V$3202,MATCH($B589,manifest_11Sep!$B$1:$B$3202,0),MATCH(A.Arr9sepList!C$1,manifest_11Sep!$A$1:$V$1,0))</f>
        <v>72NK9BN8QF5</v>
      </c>
      <c r="D589" s="13" t="str">
        <f t="array" ref="D589">INDEX(manifest_11Sep!$A$1:$V$3202,MATCH($B589,manifest_11Sep!$B$1:$B$3202,0),MATCH(A.Arr9sepList!D$1,manifest_11Sep!$A$1:$V$1,0))</f>
        <v>Male</v>
      </c>
      <c r="E589" s="13" t="str">
        <f t="array" ref="E589">INDEX(manifest_11Sep!$A$1:$V$3202,MATCH($B589,manifest_11Sep!$B$1:$B$3202,0),MATCH(A.Arr9sepList!E$1,manifest_11Sep!$A$1:$V$1,0))</f>
        <v>Kyle Christian</v>
      </c>
      <c r="F589" s="13" t="str">
        <f t="array" ref="F589">INDEX(manifest_11Sep!$A$1:$V$3202,MATCH($B589,manifest_11Sep!$B$1:$B$3202,0),MATCH(A.Arr9sepList!F$1,manifest_11Sep!$A$1:$V$1,0))</f>
        <v>Cuevas</v>
      </c>
      <c r="G589" s="13">
        <f t="array" ref="G589">INDEX(manifest_11Sep!$A$1:$V$3202,MATCH($B589,manifest_11Sep!$B$1:$B$3202,0),MATCH(A.Arr9sepList!G$1,manifest_11Sep!$A$1:$V$1,0))</f>
        <v>23</v>
      </c>
      <c r="H589" s="13" t="str">
        <f t="array" ref="H589">INDEX(manifest_11Sep!$A$1:$V$3202,MATCH($B589,manifest_11Sep!$B$1:$B$3202,0),MATCH(A.Arr9sepList!H$1,manifest_11Sep!$A$1:$V$1,0))</f>
        <v>Karen Chin</v>
      </c>
      <c r="I589" s="13" t="str">
        <f t="array" ref="I589">INDEX(manifest_11Sep!$A$1:$V$3202,MATCH($B589,manifest_11Sep!$B$1:$B$3202,0),MATCH(A.Arr9sepList!I$1,manifest_11Sep!$A$1:$V$1,0))</f>
        <v>Jeju Air</v>
      </c>
      <c r="J589" s="13" t="str">
        <f t="array" ref="J589">INDEX(manifest_11Sep!$A$1:$V$3202,MATCH($B589,manifest_11Sep!$B$1:$B$3202,0),MATCH(A.Arr9sepList!J$1,manifest_11Sep!$A$1:$V$1,0))</f>
        <v>7C 1104</v>
      </c>
      <c r="K589" s="13" t="str">
        <f t="array" ref="K589">INDEX(manifest_11Sep!$A$1:$V$3202,MATCH($B589,manifest_11Sep!$B$1:$B$3202,0),MATCH(A.Arr9sepList!K$1,manifest_11Sep!$A$1:$V$1,0))</f>
        <v>13-thg 9-25</v>
      </c>
      <c r="L589" s="14">
        <f t="array" ref="L589">INDEX(manifest_11Sep!$A$1:$V$3202,MATCH($B589,manifest_11Sep!$B$1:$B$3202,0),MATCH(A.Arr9sepList!L$1,manifest_11Sep!$A$1:$V$1,0))</f>
        <v>0.6875</v>
      </c>
      <c r="M589" s="13" t="str">
        <f t="array" ref="M589">INDEX(manifest_11Sep!$A$1:$V$3202,MATCH($B589,manifest_11Sep!$B$1:$B$3202,0),MATCH(A.Arr9sepList!M$1,manifest_11Sep!$A$1:$V$1,0))</f>
        <v>ICN-T1</v>
      </c>
      <c r="N589" s="13" t="str">
        <f t="array" ref="N589">INDEX(manifest_11Sep!$A$1:$V$3202,MATCH($B589,manifest_11Sep!$B$1:$B$3202,0),MATCH(A.Arr9sepList!N$1,manifest_11Sep!$A$1:$V$1,0))</f>
        <v>FAIRMONT</v>
      </c>
      <c r="O589" s="15"/>
      <c r="P589" s="20"/>
      <c r="Q589" s="16">
        <v>462710843</v>
      </c>
      <c r="R589" s="16" t="s">
        <v>43</v>
      </c>
      <c r="S589" s="13">
        <f t="array" ref="S589">INDEX(manifest_11Sep!$A$1:$V$3202,MATCH($B589,manifest_11Sep!$B$1:$B$3202,0),MATCH(A.Arr9sepList!S$1,manifest_11Sep!$A$1:$V$1,0))</f>
        <v>0</v>
      </c>
    </row>
    <row r="590" spans="1:19" ht="15.75" customHeight="1">
      <c r="A590" s="13" t="str">
        <f t="array" ref="A590">INDEX(manifest_11Sep!$A$1:$V$3202,MATCH($B590,manifest_11Sep!$B$1:$B$3202,0),MATCH(A.Arr9sepList!A$1,manifest_11Sep!$A$1:$V$1,0))</f>
        <v>A</v>
      </c>
      <c r="B590" s="13" t="s">
        <v>2984</v>
      </c>
      <c r="C590" s="13" t="str">
        <f t="array" ref="C590">INDEX(manifest_11Sep!$A$1:$V$3202,MATCH($B590,manifest_11Sep!$B$1:$B$3202,0),MATCH(A.Arr9sepList!C$1,manifest_11Sep!$A$1:$V$1,0))</f>
        <v>72NK9BN8QF5</v>
      </c>
      <c r="D590" s="13" t="str">
        <f t="array" ref="D590">INDEX(manifest_11Sep!$A$1:$V$3202,MATCH($B590,manifest_11Sep!$B$1:$B$3202,0),MATCH(A.Arr9sepList!D$1,manifest_11Sep!$A$1:$V$1,0))</f>
        <v>Female</v>
      </c>
      <c r="E590" s="13" t="str">
        <f t="array" ref="E590">INDEX(manifest_11Sep!$A$1:$V$3202,MATCH($B590,manifest_11Sep!$B$1:$B$3202,0),MATCH(A.Arr9sepList!E$1,manifest_11Sep!$A$1:$V$1,0))</f>
        <v>Zairah Lou</v>
      </c>
      <c r="F590" s="13" t="str">
        <f t="array" ref="F590">INDEX(manifest_11Sep!$A$1:$V$3202,MATCH($B590,manifest_11Sep!$B$1:$B$3202,0),MATCH(A.Arr9sepList!F$1,manifest_11Sep!$A$1:$V$1,0))</f>
        <v>Cuevas</v>
      </c>
      <c r="G590" s="13">
        <f t="array" ref="G590">INDEX(manifest_11Sep!$A$1:$V$3202,MATCH($B590,manifest_11Sep!$B$1:$B$3202,0),MATCH(A.Arr9sepList!G$1,manifest_11Sep!$A$1:$V$1,0))</f>
        <v>24</v>
      </c>
      <c r="H590" s="13" t="str">
        <f t="array" ref="H590">INDEX(manifest_11Sep!$A$1:$V$3202,MATCH($B590,manifest_11Sep!$B$1:$B$3202,0),MATCH(A.Arr9sepList!H$1,manifest_11Sep!$A$1:$V$1,0))</f>
        <v>Karen Chin</v>
      </c>
      <c r="I590" s="13" t="str">
        <f t="array" ref="I590">INDEX(manifest_11Sep!$A$1:$V$3202,MATCH($B590,manifest_11Sep!$B$1:$B$3202,0),MATCH(A.Arr9sepList!I$1,manifest_11Sep!$A$1:$V$1,0))</f>
        <v>Jeju Air</v>
      </c>
      <c r="J590" s="13" t="str">
        <f t="array" ref="J590">INDEX(manifest_11Sep!$A$1:$V$3202,MATCH($B590,manifest_11Sep!$B$1:$B$3202,0),MATCH(A.Arr9sepList!J$1,manifest_11Sep!$A$1:$V$1,0))</f>
        <v>7C 1104</v>
      </c>
      <c r="K590" s="13" t="str">
        <f t="array" ref="K590">INDEX(manifest_11Sep!$A$1:$V$3202,MATCH($B590,manifest_11Sep!$B$1:$B$3202,0),MATCH(A.Arr9sepList!K$1,manifest_11Sep!$A$1:$V$1,0))</f>
        <v>13-thg 9-25</v>
      </c>
      <c r="L590" s="14">
        <f t="array" ref="L590">INDEX(manifest_11Sep!$A$1:$V$3202,MATCH($B590,manifest_11Sep!$B$1:$B$3202,0),MATCH(A.Arr9sepList!L$1,manifest_11Sep!$A$1:$V$1,0))</f>
        <v>0.6875</v>
      </c>
      <c r="M590" s="13" t="str">
        <f t="array" ref="M590">INDEX(manifest_11Sep!$A$1:$V$3202,MATCH($B590,manifest_11Sep!$B$1:$B$3202,0),MATCH(A.Arr9sepList!M$1,manifest_11Sep!$A$1:$V$1,0))</f>
        <v>ICN-T1</v>
      </c>
      <c r="N590" s="13" t="str">
        <f t="array" ref="N590">INDEX(manifest_11Sep!$A$1:$V$3202,MATCH($B590,manifest_11Sep!$B$1:$B$3202,0),MATCH(A.Arr9sepList!N$1,manifest_11Sep!$A$1:$V$1,0))</f>
        <v>FAIRMONT</v>
      </c>
      <c r="O590" s="15"/>
      <c r="P590" s="20"/>
      <c r="Q590" s="16">
        <v>462710843</v>
      </c>
      <c r="R590" s="16" t="s">
        <v>43</v>
      </c>
      <c r="S590" s="13">
        <f t="array" ref="S590">INDEX(manifest_11Sep!$A$1:$V$3202,MATCH($B590,manifest_11Sep!$B$1:$B$3202,0),MATCH(A.Arr9sepList!S$1,manifest_11Sep!$A$1:$V$1,0))</f>
        <v>0</v>
      </c>
    </row>
    <row r="591" spans="1:19" ht="15.75" customHeight="1">
      <c r="A591" s="13" t="str">
        <f t="array" ref="A591">INDEX(manifest_11Sep!$A$1:$V$3202,MATCH($B591,manifest_11Sep!$B$1:$B$3202,0),MATCH(A.Arr9sepList!A$1,manifest_11Sep!$A$1:$V$1,0))</f>
        <v>A</v>
      </c>
      <c r="B591" s="13" t="s">
        <v>2986</v>
      </c>
      <c r="C591" s="13" t="str">
        <f t="array" ref="C591">INDEX(manifest_11Sep!$A$1:$V$3202,MATCH($B591,manifest_11Sep!$B$1:$B$3202,0),MATCH(A.Arr9sepList!C$1,manifest_11Sep!$A$1:$V$1,0))</f>
        <v>HDNQPMJXGZR</v>
      </c>
      <c r="D591" s="13" t="str">
        <f t="array" ref="D591">INDEX(manifest_11Sep!$A$1:$V$3202,MATCH($B591,manifest_11Sep!$B$1:$B$3202,0),MATCH(A.Arr9sepList!D$1,manifest_11Sep!$A$1:$V$1,0))</f>
        <v>Female</v>
      </c>
      <c r="E591" s="13" t="str">
        <f t="array" ref="E591">INDEX(manifest_11Sep!$A$1:$V$3202,MATCH($B591,manifest_11Sep!$B$1:$B$3202,0),MATCH(A.Arr9sepList!E$1,manifest_11Sep!$A$1:$V$1,0))</f>
        <v>Arlene Salunga</v>
      </c>
      <c r="F591" s="13" t="str">
        <f t="array" ref="F591">INDEX(manifest_11Sep!$A$1:$V$3202,MATCH($B591,manifest_11Sep!$B$1:$B$3202,0),MATCH(A.Arr9sepList!F$1,manifest_11Sep!$A$1:$V$1,0))</f>
        <v>Piamonte</v>
      </c>
      <c r="G591" s="13">
        <f t="array" ref="G591">INDEX(manifest_11Sep!$A$1:$V$3202,MATCH($B591,manifest_11Sep!$B$1:$B$3202,0),MATCH(A.Arr9sepList!G$1,manifest_11Sep!$A$1:$V$1,0))</f>
        <v>57</v>
      </c>
      <c r="H591" s="13" t="str">
        <f t="array" ref="H591">INDEX(manifest_11Sep!$A$1:$V$3202,MATCH($B591,manifest_11Sep!$B$1:$B$3202,0),MATCH(A.Arr9sepList!H$1,manifest_11Sep!$A$1:$V$1,0))</f>
        <v>Karen Chin</v>
      </c>
      <c r="I591" s="13" t="str">
        <f t="array" ref="I591">INDEX(manifest_11Sep!$A$1:$V$3202,MATCH($B591,manifest_11Sep!$B$1:$B$3202,0),MATCH(A.Arr9sepList!I$1,manifest_11Sep!$A$1:$V$1,0))</f>
        <v>Jeju Air</v>
      </c>
      <c r="J591" s="13" t="str">
        <f t="array" ref="J591">INDEX(manifest_11Sep!$A$1:$V$3202,MATCH($B591,manifest_11Sep!$B$1:$B$3202,0),MATCH(A.Arr9sepList!J$1,manifest_11Sep!$A$1:$V$1,0))</f>
        <v>7C 1104</v>
      </c>
      <c r="K591" s="13" t="str">
        <f t="array" ref="K591">INDEX(manifest_11Sep!$A$1:$V$3202,MATCH($B591,manifest_11Sep!$B$1:$B$3202,0),MATCH(A.Arr9sepList!K$1,manifest_11Sep!$A$1:$V$1,0))</f>
        <v>13-thg 9-25</v>
      </c>
      <c r="L591" s="14">
        <f t="array" ref="L591">INDEX(manifest_11Sep!$A$1:$V$3202,MATCH($B591,manifest_11Sep!$B$1:$B$3202,0),MATCH(A.Arr9sepList!L$1,manifest_11Sep!$A$1:$V$1,0))</f>
        <v>0.6875</v>
      </c>
      <c r="M591" s="13" t="str">
        <f t="array" ref="M591">INDEX(manifest_11Sep!$A$1:$V$3202,MATCH($B591,manifest_11Sep!$B$1:$B$3202,0),MATCH(A.Arr9sepList!M$1,manifest_11Sep!$A$1:$V$1,0))</f>
        <v>ICN-T1</v>
      </c>
      <c r="N591" s="13" t="str">
        <f t="array" ref="N591">INDEX(manifest_11Sep!$A$1:$V$3202,MATCH($B591,manifest_11Sep!$B$1:$B$3202,0),MATCH(A.Arr9sepList!N$1,manifest_11Sep!$A$1:$V$1,0))</f>
        <v>FAIRMONT</v>
      </c>
      <c r="O591" s="15"/>
      <c r="P591" s="20"/>
      <c r="Q591" s="16">
        <v>462710844</v>
      </c>
      <c r="R591" s="16" t="s">
        <v>43</v>
      </c>
      <c r="S591" s="13">
        <f t="array" ref="S591">INDEX(manifest_11Sep!$A$1:$V$3202,MATCH($B591,manifest_11Sep!$B$1:$B$3202,0),MATCH(A.Arr9sepList!S$1,manifest_11Sep!$A$1:$V$1,0))</f>
        <v>0</v>
      </c>
    </row>
    <row r="592" spans="1:19" ht="15.75" customHeight="1">
      <c r="A592" s="13" t="str">
        <f t="array" ref="A592">INDEX(manifest_11Sep!$A$1:$V$3202,MATCH($B592,manifest_11Sep!$B$1:$B$3202,0),MATCH(A.Arr9sepList!A$1,manifest_11Sep!$A$1:$V$1,0))</f>
        <v>A</v>
      </c>
      <c r="B592" s="13" t="s">
        <v>2989</v>
      </c>
      <c r="C592" s="13" t="str">
        <f t="array" ref="C592">INDEX(manifest_11Sep!$A$1:$V$3202,MATCH($B592,manifest_11Sep!$B$1:$B$3202,0),MATCH(A.Arr9sepList!C$1,manifest_11Sep!$A$1:$V$1,0))</f>
        <v>HDNQPMJXGZR</v>
      </c>
      <c r="D592" s="13" t="str">
        <f t="array" ref="D592">INDEX(manifest_11Sep!$A$1:$V$3202,MATCH($B592,manifest_11Sep!$B$1:$B$3202,0),MATCH(A.Arr9sepList!D$1,manifest_11Sep!$A$1:$V$1,0))</f>
        <v>Male</v>
      </c>
      <c r="E592" s="13" t="str">
        <f t="array" ref="E592">INDEX(manifest_11Sep!$A$1:$V$3202,MATCH($B592,manifest_11Sep!$B$1:$B$3202,0),MATCH(A.Arr9sepList!E$1,manifest_11Sep!$A$1:$V$1,0))</f>
        <v>Mariano Jr</v>
      </c>
      <c r="F592" s="13" t="str">
        <f t="array" ref="F592">INDEX(manifest_11Sep!$A$1:$V$3202,MATCH($B592,manifest_11Sep!$B$1:$B$3202,0),MATCH(A.Arr9sepList!F$1,manifest_11Sep!$A$1:$V$1,0))</f>
        <v>Piamonte</v>
      </c>
      <c r="G592" s="13">
        <f t="array" ref="G592">INDEX(manifest_11Sep!$A$1:$V$3202,MATCH($B592,manifest_11Sep!$B$1:$B$3202,0),MATCH(A.Arr9sepList!G$1,manifest_11Sep!$A$1:$V$1,0))</f>
        <v>56</v>
      </c>
      <c r="H592" s="13" t="str">
        <f t="array" ref="H592">INDEX(manifest_11Sep!$A$1:$V$3202,MATCH($B592,manifest_11Sep!$B$1:$B$3202,0),MATCH(A.Arr9sepList!H$1,manifest_11Sep!$A$1:$V$1,0))</f>
        <v>Karen Chin</v>
      </c>
      <c r="I592" s="13" t="str">
        <f t="array" ref="I592">INDEX(manifest_11Sep!$A$1:$V$3202,MATCH($B592,manifest_11Sep!$B$1:$B$3202,0),MATCH(A.Arr9sepList!I$1,manifest_11Sep!$A$1:$V$1,0))</f>
        <v>Jeju Air</v>
      </c>
      <c r="J592" s="13" t="str">
        <f t="array" ref="J592">INDEX(manifest_11Sep!$A$1:$V$3202,MATCH($B592,manifest_11Sep!$B$1:$B$3202,0),MATCH(A.Arr9sepList!J$1,manifest_11Sep!$A$1:$V$1,0))</f>
        <v>7C 1104</v>
      </c>
      <c r="K592" s="13" t="str">
        <f t="array" ref="K592">INDEX(manifest_11Sep!$A$1:$V$3202,MATCH($B592,manifest_11Sep!$B$1:$B$3202,0),MATCH(A.Arr9sepList!K$1,manifest_11Sep!$A$1:$V$1,0))</f>
        <v>13-thg 9-25</v>
      </c>
      <c r="L592" s="14">
        <f t="array" ref="L592">INDEX(manifest_11Sep!$A$1:$V$3202,MATCH($B592,manifest_11Sep!$B$1:$B$3202,0),MATCH(A.Arr9sepList!L$1,manifest_11Sep!$A$1:$V$1,0))</f>
        <v>0.6875</v>
      </c>
      <c r="M592" s="13" t="str">
        <f t="array" ref="M592">INDEX(manifest_11Sep!$A$1:$V$3202,MATCH($B592,manifest_11Sep!$B$1:$B$3202,0),MATCH(A.Arr9sepList!M$1,manifest_11Sep!$A$1:$V$1,0))</f>
        <v>ICN-T1</v>
      </c>
      <c r="N592" s="13" t="str">
        <f t="array" ref="N592">INDEX(manifest_11Sep!$A$1:$V$3202,MATCH($B592,manifest_11Sep!$B$1:$B$3202,0),MATCH(A.Arr9sepList!N$1,manifest_11Sep!$A$1:$V$1,0))</f>
        <v>FAIRMONT</v>
      </c>
      <c r="O592" s="15"/>
      <c r="P592" s="20"/>
      <c r="Q592" s="16">
        <v>462710844</v>
      </c>
      <c r="R592" s="16" t="s">
        <v>43</v>
      </c>
      <c r="S592" s="13">
        <f t="array" ref="S592">INDEX(manifest_11Sep!$A$1:$V$3202,MATCH($B592,manifest_11Sep!$B$1:$B$3202,0),MATCH(A.Arr9sepList!S$1,manifest_11Sep!$A$1:$V$1,0))</f>
        <v>0</v>
      </c>
    </row>
    <row r="593" spans="1:19" ht="15.75" customHeight="1">
      <c r="A593" s="13" t="str">
        <f t="array" ref="A593">INDEX(manifest_11Sep!$A$1:$V$3202,MATCH($B593,manifest_11Sep!$B$1:$B$3202,0),MATCH(A.Arr9sepList!A$1,manifest_11Sep!$A$1:$V$1,0))</f>
        <v>A</v>
      </c>
      <c r="B593" s="13" t="s">
        <v>3007</v>
      </c>
      <c r="C593" s="13" t="str">
        <f t="array" ref="C593">INDEX(manifest_11Sep!$A$1:$V$3202,MATCH($B593,manifest_11Sep!$B$1:$B$3202,0),MATCH(A.Arr9sepList!C$1,manifest_11Sep!$A$1:$V$1,0))</f>
        <v>MKNJJ6VNVJ3</v>
      </c>
      <c r="D593" s="13" t="str">
        <f t="array" ref="D593">INDEX(manifest_11Sep!$A$1:$V$3202,MATCH($B593,manifest_11Sep!$B$1:$B$3202,0),MATCH(A.Arr9sepList!D$1,manifest_11Sep!$A$1:$V$1,0))</f>
        <v>Male</v>
      </c>
      <c r="E593" s="13" t="str">
        <f t="array" ref="E593">INDEX(manifest_11Sep!$A$1:$V$3202,MATCH($B593,manifest_11Sep!$B$1:$B$3202,0),MATCH(A.Arr9sepList!E$1,manifest_11Sep!$A$1:$V$1,0))</f>
        <v>Merlando Jr Alog</v>
      </c>
      <c r="F593" s="13" t="str">
        <f t="array" ref="F593">INDEX(manifest_11Sep!$A$1:$V$3202,MATCH($B593,manifest_11Sep!$B$1:$B$3202,0),MATCH(A.Arr9sepList!F$1,manifest_11Sep!$A$1:$V$1,0))</f>
        <v>Poblete</v>
      </c>
      <c r="G593" s="13">
        <f t="array" ref="G593">INDEX(manifest_11Sep!$A$1:$V$3202,MATCH($B593,manifest_11Sep!$B$1:$B$3202,0),MATCH(A.Arr9sepList!G$1,manifest_11Sep!$A$1:$V$1,0))</f>
        <v>41</v>
      </c>
      <c r="H593" s="13" t="str">
        <f t="array" ref="H593">INDEX(manifest_11Sep!$A$1:$V$3202,MATCH($B593,manifest_11Sep!$B$1:$B$3202,0),MATCH(A.Arr9sepList!H$1,manifest_11Sep!$A$1:$V$1,0))</f>
        <v>Karen Chin</v>
      </c>
      <c r="I593" s="13" t="str">
        <f t="array" ref="I593">INDEX(manifest_11Sep!$A$1:$V$3202,MATCH($B593,manifest_11Sep!$B$1:$B$3202,0),MATCH(A.Arr9sepList!I$1,manifest_11Sep!$A$1:$V$1,0))</f>
        <v>Jeju Air</v>
      </c>
      <c r="J593" s="13" t="str">
        <f t="array" ref="J593">INDEX(manifest_11Sep!$A$1:$V$3202,MATCH($B593,manifest_11Sep!$B$1:$B$3202,0),MATCH(A.Arr9sepList!J$1,manifest_11Sep!$A$1:$V$1,0))</f>
        <v>7C 1104</v>
      </c>
      <c r="K593" s="13" t="str">
        <f t="array" ref="K593">INDEX(manifest_11Sep!$A$1:$V$3202,MATCH($B593,manifest_11Sep!$B$1:$B$3202,0),MATCH(A.Arr9sepList!K$1,manifest_11Sep!$A$1:$V$1,0))</f>
        <v>13-thg 9-25</v>
      </c>
      <c r="L593" s="14">
        <f t="array" ref="L593">INDEX(manifest_11Sep!$A$1:$V$3202,MATCH($B593,manifest_11Sep!$B$1:$B$3202,0),MATCH(A.Arr9sepList!L$1,manifest_11Sep!$A$1:$V$1,0))</f>
        <v>0.6875</v>
      </c>
      <c r="M593" s="13" t="str">
        <f t="array" ref="M593">INDEX(manifest_11Sep!$A$1:$V$3202,MATCH($B593,manifest_11Sep!$B$1:$B$3202,0),MATCH(A.Arr9sepList!M$1,manifest_11Sep!$A$1:$V$1,0))</f>
        <v>ICN-T1</v>
      </c>
      <c r="N593" s="13" t="str">
        <f t="array" ref="N593">INDEX(manifest_11Sep!$A$1:$V$3202,MATCH($B593,manifest_11Sep!$B$1:$B$3202,0),MATCH(A.Arr9sepList!N$1,manifest_11Sep!$A$1:$V$1,0))</f>
        <v>FAIRMONT</v>
      </c>
      <c r="O593" s="15"/>
      <c r="P593" s="20"/>
      <c r="Q593" s="16">
        <v>462710847</v>
      </c>
      <c r="R593" s="16" t="s">
        <v>43</v>
      </c>
      <c r="S593" s="13">
        <f t="array" ref="S593">INDEX(manifest_11Sep!$A$1:$V$3202,MATCH($B593,manifest_11Sep!$B$1:$B$3202,0),MATCH(A.Arr9sepList!S$1,manifest_11Sep!$A$1:$V$1,0))</f>
        <v>0</v>
      </c>
    </row>
    <row r="594" spans="1:19" ht="15.75" customHeight="1">
      <c r="A594" s="13" t="str">
        <f t="array" ref="A594">INDEX(manifest_11Sep!$A$1:$V$3202,MATCH($B594,manifest_11Sep!$B$1:$B$3202,0),MATCH(A.Arr9sepList!A$1,manifest_11Sep!$A$1:$V$1,0))</f>
        <v>A</v>
      </c>
      <c r="B594" s="13" t="s">
        <v>3052</v>
      </c>
      <c r="C594" s="13" t="str">
        <f t="array" ref="C594">INDEX(manifest_11Sep!$A$1:$V$3202,MATCH($B594,manifest_11Sep!$B$1:$B$3202,0),MATCH(A.Arr9sepList!C$1,manifest_11Sep!$A$1:$V$1,0))</f>
        <v>9GNHQR642TL</v>
      </c>
      <c r="D594" s="13" t="str">
        <f t="array" ref="D594">INDEX(manifest_11Sep!$A$1:$V$3202,MATCH($B594,manifest_11Sep!$B$1:$B$3202,0),MATCH(A.Arr9sepList!D$1,manifest_11Sep!$A$1:$V$1,0))</f>
        <v>Female</v>
      </c>
      <c r="E594" s="13" t="str">
        <f t="array" ref="E594">INDEX(manifest_11Sep!$A$1:$V$3202,MATCH($B594,manifest_11Sep!$B$1:$B$3202,0),MATCH(A.Arr9sepList!E$1,manifest_11Sep!$A$1:$V$1,0))</f>
        <v>Chatelyn</v>
      </c>
      <c r="F594" s="13" t="str">
        <f t="array" ref="F594">INDEX(manifest_11Sep!$A$1:$V$3202,MATCH($B594,manifest_11Sep!$B$1:$B$3202,0),MATCH(A.Arr9sepList!F$1,manifest_11Sep!$A$1:$V$1,0))</f>
        <v>Cabuquid</v>
      </c>
      <c r="G594" s="13">
        <f t="array" ref="G594">INDEX(manifest_11Sep!$A$1:$V$3202,MATCH($B594,manifest_11Sep!$B$1:$B$3202,0),MATCH(A.Arr9sepList!G$1,manifest_11Sep!$A$1:$V$1,0))</f>
        <v>40</v>
      </c>
      <c r="H594" s="13" t="str">
        <f t="array" ref="H594">INDEX(manifest_11Sep!$A$1:$V$3202,MATCH($B594,manifest_11Sep!$B$1:$B$3202,0),MATCH(A.Arr9sepList!H$1,manifest_11Sep!$A$1:$V$1,0))</f>
        <v>Karen Chin</v>
      </c>
      <c r="I594" s="13" t="str">
        <f t="array" ref="I594">INDEX(manifest_11Sep!$A$1:$V$3202,MATCH($B594,manifest_11Sep!$B$1:$B$3202,0),MATCH(A.Arr9sepList!I$1,manifest_11Sep!$A$1:$V$1,0))</f>
        <v>Jeju Air</v>
      </c>
      <c r="J594" s="13" t="str">
        <f t="array" ref="J594">INDEX(manifest_11Sep!$A$1:$V$3202,MATCH($B594,manifest_11Sep!$B$1:$B$3202,0),MATCH(A.Arr9sepList!J$1,manifest_11Sep!$A$1:$V$1,0))</f>
        <v>7C 1104</v>
      </c>
      <c r="K594" s="13" t="str">
        <f t="array" ref="K594">INDEX(manifest_11Sep!$A$1:$V$3202,MATCH($B594,manifest_11Sep!$B$1:$B$3202,0),MATCH(A.Arr9sepList!K$1,manifest_11Sep!$A$1:$V$1,0))</f>
        <v>13-thg 9-25</v>
      </c>
      <c r="L594" s="14">
        <f t="array" ref="L594">INDEX(manifest_11Sep!$A$1:$V$3202,MATCH($B594,manifest_11Sep!$B$1:$B$3202,0),MATCH(A.Arr9sepList!L$1,manifest_11Sep!$A$1:$V$1,0))</f>
        <v>0.6875</v>
      </c>
      <c r="M594" s="13" t="str">
        <f t="array" ref="M594">INDEX(manifest_11Sep!$A$1:$V$3202,MATCH($B594,manifest_11Sep!$B$1:$B$3202,0),MATCH(A.Arr9sepList!M$1,manifest_11Sep!$A$1:$V$1,0))</f>
        <v>ICN-T1</v>
      </c>
      <c r="N594" s="13" t="str">
        <f t="array" ref="N594">INDEX(manifest_11Sep!$A$1:$V$3202,MATCH($B594,manifest_11Sep!$B$1:$B$3202,0),MATCH(A.Arr9sepList!N$1,manifest_11Sep!$A$1:$V$1,0))</f>
        <v>FAIRMONT</v>
      </c>
      <c r="O594" s="15"/>
      <c r="P594" s="20"/>
      <c r="Q594" s="16">
        <v>462638036</v>
      </c>
      <c r="R594" s="16" t="s">
        <v>43</v>
      </c>
      <c r="S594" s="13">
        <f t="array" ref="S594">INDEX(manifest_11Sep!$A$1:$V$3202,MATCH($B594,manifest_11Sep!$B$1:$B$3202,0),MATCH(A.Arr9sepList!S$1,manifest_11Sep!$A$1:$V$1,0))</f>
        <v>0</v>
      </c>
    </row>
    <row r="595" spans="1:19" ht="15.75" customHeight="1">
      <c r="A595" s="13" t="str">
        <f t="array" ref="A595">INDEX(manifest_11Sep!$A$1:$V$3202,MATCH($B595,manifest_11Sep!$B$1:$B$3202,0),MATCH(A.Arr9sepList!A$1,manifest_11Sep!$A$1:$V$1,0))</f>
        <v>A</v>
      </c>
      <c r="B595" s="13" t="s">
        <v>3058</v>
      </c>
      <c r="C595" s="13" t="str">
        <f t="array" ref="C595">INDEX(manifest_11Sep!$A$1:$V$3202,MATCH($B595,manifest_11Sep!$B$1:$B$3202,0),MATCH(A.Arr9sepList!C$1,manifest_11Sep!$A$1:$V$1,0))</f>
        <v>LNNH59DRX4L</v>
      </c>
      <c r="D595" s="13" t="str">
        <f t="array" ref="D595">INDEX(manifest_11Sep!$A$1:$V$3202,MATCH($B595,manifest_11Sep!$B$1:$B$3202,0),MATCH(A.Arr9sepList!D$1,manifest_11Sep!$A$1:$V$1,0))</f>
        <v>Female</v>
      </c>
      <c r="E595" s="13" t="str">
        <f t="array" ref="E595">INDEX(manifest_11Sep!$A$1:$V$3202,MATCH($B595,manifest_11Sep!$B$1:$B$3202,0),MATCH(A.Arr9sepList!E$1,manifest_11Sep!$A$1:$V$1,0))</f>
        <v>Mary Jean Demaraye</v>
      </c>
      <c r="F595" s="13" t="str">
        <f t="array" ref="F595">INDEX(manifest_11Sep!$A$1:$V$3202,MATCH($B595,manifest_11Sep!$B$1:$B$3202,0),MATCH(A.Arr9sepList!F$1,manifest_11Sep!$A$1:$V$1,0))</f>
        <v>Celiz</v>
      </c>
      <c r="G595" s="13">
        <f t="array" ref="G595">INDEX(manifest_11Sep!$A$1:$V$3202,MATCH($B595,manifest_11Sep!$B$1:$B$3202,0),MATCH(A.Arr9sepList!G$1,manifest_11Sep!$A$1:$V$1,0))</f>
        <v>43</v>
      </c>
      <c r="H595" s="13" t="str">
        <f t="array" ref="H595">INDEX(manifest_11Sep!$A$1:$V$3202,MATCH($B595,manifest_11Sep!$B$1:$B$3202,0),MATCH(A.Arr9sepList!H$1,manifest_11Sep!$A$1:$V$1,0))</f>
        <v>Karen Chin</v>
      </c>
      <c r="I595" s="13" t="str">
        <f t="array" ref="I595">INDEX(manifest_11Sep!$A$1:$V$3202,MATCH($B595,manifest_11Sep!$B$1:$B$3202,0),MATCH(A.Arr9sepList!I$1,manifest_11Sep!$A$1:$V$1,0))</f>
        <v>Jeju Air</v>
      </c>
      <c r="J595" s="13" t="str">
        <f t="array" ref="J595">INDEX(manifest_11Sep!$A$1:$V$3202,MATCH($B595,manifest_11Sep!$B$1:$B$3202,0),MATCH(A.Arr9sepList!J$1,manifest_11Sep!$A$1:$V$1,0))</f>
        <v>7C 1104</v>
      </c>
      <c r="K595" s="13" t="str">
        <f t="array" ref="K595">INDEX(manifest_11Sep!$A$1:$V$3202,MATCH($B595,manifest_11Sep!$B$1:$B$3202,0),MATCH(A.Arr9sepList!K$1,manifest_11Sep!$A$1:$V$1,0))</f>
        <v>13-thg 9-25</v>
      </c>
      <c r="L595" s="14">
        <f t="array" ref="L595">INDEX(manifest_11Sep!$A$1:$V$3202,MATCH($B595,manifest_11Sep!$B$1:$B$3202,0),MATCH(A.Arr9sepList!L$1,manifest_11Sep!$A$1:$V$1,0))</f>
        <v>0.6875</v>
      </c>
      <c r="M595" s="13" t="str">
        <f t="array" ref="M595">INDEX(manifest_11Sep!$A$1:$V$3202,MATCH($B595,manifest_11Sep!$B$1:$B$3202,0),MATCH(A.Arr9sepList!M$1,manifest_11Sep!$A$1:$V$1,0))</f>
        <v>ICN-T1</v>
      </c>
      <c r="N595" s="13" t="str">
        <f t="array" ref="N595">INDEX(manifest_11Sep!$A$1:$V$3202,MATCH($B595,manifest_11Sep!$B$1:$B$3202,0),MATCH(A.Arr9sepList!N$1,manifest_11Sep!$A$1:$V$1,0))</f>
        <v>FAIRMONT</v>
      </c>
      <c r="O595" s="15"/>
      <c r="P595" s="20"/>
      <c r="Q595" s="16">
        <v>462710852</v>
      </c>
      <c r="R595" s="16" t="s">
        <v>43</v>
      </c>
      <c r="S595" s="13">
        <f t="array" ref="S595">INDEX(manifest_11Sep!$A$1:$V$3202,MATCH($B595,manifest_11Sep!$B$1:$B$3202,0),MATCH(A.Arr9sepList!S$1,manifest_11Sep!$A$1:$V$1,0))</f>
        <v>0</v>
      </c>
    </row>
    <row r="596" spans="1:19" ht="15.75" customHeight="1">
      <c r="A596" s="13" t="str">
        <f t="array" ref="A596">INDEX(manifest_11Sep!$A$1:$V$3202,MATCH($B596,manifest_11Sep!$B$1:$B$3202,0),MATCH(A.Arr9sepList!A$1,manifest_11Sep!$A$1:$V$1,0))</f>
        <v>A</v>
      </c>
      <c r="B596" s="13" t="s">
        <v>3061</v>
      </c>
      <c r="C596" s="13" t="str">
        <f t="array" ref="C596">INDEX(manifest_11Sep!$A$1:$V$3202,MATCH($B596,manifest_11Sep!$B$1:$B$3202,0),MATCH(A.Arr9sepList!C$1,manifest_11Sep!$A$1:$V$1,0))</f>
        <v>LNNH59DRX4L</v>
      </c>
      <c r="D596" s="13" t="str">
        <f t="array" ref="D596">INDEX(manifest_11Sep!$A$1:$V$3202,MATCH($B596,manifest_11Sep!$B$1:$B$3202,0),MATCH(A.Arr9sepList!D$1,manifest_11Sep!$A$1:$V$1,0))</f>
        <v>Female</v>
      </c>
      <c r="E596" s="13" t="str">
        <f t="array" ref="E596">INDEX(manifest_11Sep!$A$1:$V$3202,MATCH($B596,manifest_11Sep!$B$1:$B$3202,0),MATCH(A.Arr9sepList!E$1,manifest_11Sep!$A$1:$V$1,0))</f>
        <v>Carren Jay</v>
      </c>
      <c r="F596" s="13" t="str">
        <f t="array" ref="F596">INDEX(manifest_11Sep!$A$1:$V$3202,MATCH($B596,manifest_11Sep!$B$1:$B$3202,0),MATCH(A.Arr9sepList!F$1,manifest_11Sep!$A$1:$V$1,0))</f>
        <v>Cabuquid</v>
      </c>
      <c r="G596" s="13">
        <f t="array" ref="G596">INDEX(manifest_11Sep!$A$1:$V$3202,MATCH($B596,manifest_11Sep!$B$1:$B$3202,0),MATCH(A.Arr9sepList!G$1,manifest_11Sep!$A$1:$V$1,0))</f>
        <v>38</v>
      </c>
      <c r="H596" s="13" t="str">
        <f t="array" ref="H596">INDEX(manifest_11Sep!$A$1:$V$3202,MATCH($B596,manifest_11Sep!$B$1:$B$3202,0),MATCH(A.Arr9sepList!H$1,manifest_11Sep!$A$1:$V$1,0))</f>
        <v>Karen Chin</v>
      </c>
      <c r="I596" s="13" t="str">
        <f t="array" ref="I596">INDEX(manifest_11Sep!$A$1:$V$3202,MATCH($B596,manifest_11Sep!$B$1:$B$3202,0),MATCH(A.Arr9sepList!I$1,manifest_11Sep!$A$1:$V$1,0))</f>
        <v>Jeju Air</v>
      </c>
      <c r="J596" s="13" t="str">
        <f t="array" ref="J596">INDEX(manifest_11Sep!$A$1:$V$3202,MATCH($B596,manifest_11Sep!$B$1:$B$3202,0),MATCH(A.Arr9sepList!J$1,manifest_11Sep!$A$1:$V$1,0))</f>
        <v>7C 1104</v>
      </c>
      <c r="K596" s="13" t="str">
        <f t="array" ref="K596">INDEX(manifest_11Sep!$A$1:$V$3202,MATCH($B596,manifest_11Sep!$B$1:$B$3202,0),MATCH(A.Arr9sepList!K$1,manifest_11Sep!$A$1:$V$1,0))</f>
        <v>13-thg 9-25</v>
      </c>
      <c r="L596" s="14">
        <f t="array" ref="L596">INDEX(manifest_11Sep!$A$1:$V$3202,MATCH($B596,manifest_11Sep!$B$1:$B$3202,0),MATCH(A.Arr9sepList!L$1,manifest_11Sep!$A$1:$V$1,0))</f>
        <v>0.6875</v>
      </c>
      <c r="M596" s="13" t="str">
        <f t="array" ref="M596">INDEX(manifest_11Sep!$A$1:$V$3202,MATCH($B596,manifest_11Sep!$B$1:$B$3202,0),MATCH(A.Arr9sepList!M$1,manifest_11Sep!$A$1:$V$1,0))</f>
        <v>ICN-T1</v>
      </c>
      <c r="N596" s="13" t="str">
        <f t="array" ref="N596">INDEX(manifest_11Sep!$A$1:$V$3202,MATCH($B596,manifest_11Sep!$B$1:$B$3202,0),MATCH(A.Arr9sepList!N$1,manifest_11Sep!$A$1:$V$1,0))</f>
        <v>FAIRMONT</v>
      </c>
      <c r="O596" s="15"/>
      <c r="P596" s="20"/>
      <c r="Q596" s="16">
        <v>462710852</v>
      </c>
      <c r="R596" s="16" t="s">
        <v>43</v>
      </c>
      <c r="S596" s="13">
        <f t="array" ref="S596">INDEX(manifest_11Sep!$A$1:$V$3202,MATCH($B596,manifest_11Sep!$B$1:$B$3202,0),MATCH(A.Arr9sepList!S$1,manifest_11Sep!$A$1:$V$1,0))</f>
        <v>0</v>
      </c>
    </row>
    <row r="597" spans="1:19" ht="15.75" customHeight="1">
      <c r="A597" s="13" t="str">
        <f t="array" ref="A597">INDEX(manifest_11Sep!$A$1:$V$3202,MATCH($B597,manifest_11Sep!$B$1:$B$3202,0),MATCH(A.Arr9sepList!A$1,manifest_11Sep!$A$1:$V$1,0))</f>
        <v>A</v>
      </c>
      <c r="B597" s="13" t="s">
        <v>2215</v>
      </c>
      <c r="C597" s="13" t="str">
        <f t="array" ref="C597">INDEX(manifest_11Sep!$A$1:$V$3202,MATCH($B597,manifest_11Sep!$B$1:$B$3202,0),MATCH(A.Arr9sepList!C$1,manifest_11Sep!$A$1:$V$1,0))</f>
        <v>8DN4SD7HQLM</v>
      </c>
      <c r="D597" s="13" t="str">
        <f t="array" ref="D597">INDEX(manifest_11Sep!$A$1:$V$3202,MATCH($B597,manifest_11Sep!$B$1:$B$3202,0),MATCH(A.Arr9sepList!D$1,manifest_11Sep!$A$1:$V$1,0))</f>
        <v>Male</v>
      </c>
      <c r="E597" s="13" t="str">
        <f t="array" ref="E597">INDEX(manifest_11Sep!$A$1:$V$3202,MATCH($B597,manifest_11Sep!$B$1:$B$3202,0),MATCH(A.Arr9sepList!E$1,manifest_11Sep!$A$1:$V$1,0))</f>
        <v>John Vincent</v>
      </c>
      <c r="F597" s="13" t="str">
        <f t="array" ref="F597">INDEX(manifest_11Sep!$A$1:$V$3202,MATCH($B597,manifest_11Sep!$B$1:$B$3202,0),MATCH(A.Arr9sepList!F$1,manifest_11Sep!$A$1:$V$1,0))</f>
        <v>De Vera</v>
      </c>
      <c r="G597" s="13">
        <f t="array" ref="G597">INDEX(manifest_11Sep!$A$1:$V$3202,MATCH($B597,manifest_11Sep!$B$1:$B$3202,0),MATCH(A.Arr9sepList!G$1,manifest_11Sep!$A$1:$V$1,0))</f>
        <v>34</v>
      </c>
      <c r="H597" s="13" t="str">
        <f t="array" ref="H597">INDEX(manifest_11Sep!$A$1:$V$3202,MATCH($B597,manifest_11Sep!$B$1:$B$3202,0),MATCH(A.Arr9sepList!H$1,manifest_11Sep!$A$1:$V$1,0))</f>
        <v>Dondon Dimailig</v>
      </c>
      <c r="I597" s="13" t="str">
        <f t="array" ref="I597">INDEX(manifest_11Sep!$A$1:$V$3202,MATCH($B597,manifest_11Sep!$B$1:$B$3202,0),MATCH(A.Arr9sepList!I$1,manifest_11Sep!$A$1:$V$1,0))</f>
        <v>T'way Air</v>
      </c>
      <c r="J597" s="13" t="str">
        <f t="array" ref="J597">INDEX(manifest_11Sep!$A$1:$V$3202,MATCH($B597,manifest_11Sep!$B$1:$B$3202,0),MATCH(A.Arr9sepList!J$1,manifest_11Sep!$A$1:$V$1,0))</f>
        <v>TW 304</v>
      </c>
      <c r="K597" s="13" t="str">
        <f t="array" ref="K597">INDEX(manifest_11Sep!$A$1:$V$3202,MATCH($B597,manifest_11Sep!$B$1:$B$3202,0),MATCH(A.Arr9sepList!K$1,manifest_11Sep!$A$1:$V$1,0))</f>
        <v>13-thg 9-25</v>
      </c>
      <c r="L597" s="14">
        <f t="array" ref="L597">INDEX(manifest_11Sep!$A$1:$V$3202,MATCH($B597,manifest_11Sep!$B$1:$B$3202,0),MATCH(A.Arr9sepList!L$1,manifest_11Sep!$A$1:$V$1,0))</f>
        <v>0.69097222222222221</v>
      </c>
      <c r="M597" s="13" t="str">
        <f t="array" ref="M597">INDEX(manifest_11Sep!$A$1:$V$3202,MATCH($B597,manifest_11Sep!$B$1:$B$3202,0),MATCH(A.Arr9sepList!M$1,manifest_11Sep!$A$1:$V$1,0))</f>
        <v>ICN-T1</v>
      </c>
      <c r="N597" s="13" t="str">
        <f t="array" ref="N597">INDEX(manifest_11Sep!$A$1:$V$3202,MATCH($B597,manifest_11Sep!$B$1:$B$3202,0),MATCH(A.Arr9sepList!N$1,manifest_11Sep!$A$1:$V$1,0))</f>
        <v>LOTTE</v>
      </c>
      <c r="O597" s="15"/>
      <c r="P597" s="20"/>
      <c r="Q597" s="16">
        <v>15262386</v>
      </c>
      <c r="R597" s="16" t="s">
        <v>43</v>
      </c>
      <c r="S597" s="13">
        <f t="array" ref="S597">INDEX(manifest_11Sep!$A$1:$V$3202,MATCH($B597,manifest_11Sep!$B$1:$B$3202,0),MATCH(A.Arr9sepList!S$1,manifest_11Sep!$A$1:$V$1,0))</f>
        <v>0</v>
      </c>
    </row>
    <row r="598" spans="1:19" ht="15.75" customHeight="1">
      <c r="A598" s="13" t="str">
        <f t="array" ref="A598">INDEX(manifest_11Sep!$A$1:$V$3202,MATCH($B598,manifest_11Sep!$B$1:$B$3202,0),MATCH(A.Arr9sepList!A$1,manifest_11Sep!$A$1:$V$1,0))</f>
        <v>A</v>
      </c>
      <c r="B598" s="13" t="s">
        <v>2218</v>
      </c>
      <c r="C598" s="13" t="str">
        <f t="array" ref="C598">INDEX(manifest_11Sep!$A$1:$V$3202,MATCH($B598,manifest_11Sep!$B$1:$B$3202,0),MATCH(A.Arr9sepList!C$1,manifest_11Sep!$A$1:$V$1,0))</f>
        <v>8DN4SD7HQLM</v>
      </c>
      <c r="D598" s="13" t="str">
        <f t="array" ref="D598">INDEX(manifest_11Sep!$A$1:$V$3202,MATCH($B598,manifest_11Sep!$B$1:$B$3202,0),MATCH(A.Arr9sepList!D$1,manifest_11Sep!$A$1:$V$1,0))</f>
        <v>Female</v>
      </c>
      <c r="E598" s="13" t="str">
        <f t="array" ref="E598">INDEX(manifest_11Sep!$A$1:$V$3202,MATCH($B598,manifest_11Sep!$B$1:$B$3202,0),MATCH(A.Arr9sepList!E$1,manifest_11Sep!$A$1:$V$1,0))</f>
        <v>Annleizl Blanca</v>
      </c>
      <c r="F598" s="13" t="str">
        <f t="array" ref="F598">INDEX(manifest_11Sep!$A$1:$V$3202,MATCH($B598,manifest_11Sep!$B$1:$B$3202,0),MATCH(A.Arr9sepList!F$1,manifest_11Sep!$A$1:$V$1,0))</f>
        <v>Macam</v>
      </c>
      <c r="G598" s="13">
        <f t="array" ref="G598">INDEX(manifest_11Sep!$A$1:$V$3202,MATCH($B598,manifest_11Sep!$B$1:$B$3202,0),MATCH(A.Arr9sepList!G$1,manifest_11Sep!$A$1:$V$1,0))</f>
        <v>30</v>
      </c>
      <c r="H598" s="13" t="str">
        <f t="array" ref="H598">INDEX(manifest_11Sep!$A$1:$V$3202,MATCH($B598,manifest_11Sep!$B$1:$B$3202,0),MATCH(A.Arr9sepList!H$1,manifest_11Sep!$A$1:$V$1,0))</f>
        <v>Dondon Dimailig</v>
      </c>
      <c r="I598" s="13" t="str">
        <f t="array" ref="I598">INDEX(manifest_11Sep!$A$1:$V$3202,MATCH($B598,manifest_11Sep!$B$1:$B$3202,0),MATCH(A.Arr9sepList!I$1,manifest_11Sep!$A$1:$V$1,0))</f>
        <v>T'way Air</v>
      </c>
      <c r="J598" s="13" t="str">
        <f t="array" ref="J598">INDEX(manifest_11Sep!$A$1:$V$3202,MATCH($B598,manifest_11Sep!$B$1:$B$3202,0),MATCH(A.Arr9sepList!J$1,manifest_11Sep!$A$1:$V$1,0))</f>
        <v>TW 304</v>
      </c>
      <c r="K598" s="13" t="str">
        <f t="array" ref="K598">INDEX(manifest_11Sep!$A$1:$V$3202,MATCH($B598,manifest_11Sep!$B$1:$B$3202,0),MATCH(A.Arr9sepList!K$1,manifest_11Sep!$A$1:$V$1,0))</f>
        <v>13-thg 9-25</v>
      </c>
      <c r="L598" s="14">
        <f t="array" ref="L598">INDEX(manifest_11Sep!$A$1:$V$3202,MATCH($B598,manifest_11Sep!$B$1:$B$3202,0),MATCH(A.Arr9sepList!L$1,manifest_11Sep!$A$1:$V$1,0))</f>
        <v>0.69097222222222221</v>
      </c>
      <c r="M598" s="13" t="str">
        <f t="array" ref="M598">INDEX(manifest_11Sep!$A$1:$V$3202,MATCH($B598,manifest_11Sep!$B$1:$B$3202,0),MATCH(A.Arr9sepList!M$1,manifest_11Sep!$A$1:$V$1,0))</f>
        <v>ICN-T1</v>
      </c>
      <c r="N598" s="13" t="str">
        <f t="array" ref="N598">INDEX(manifest_11Sep!$A$1:$V$3202,MATCH($B598,manifest_11Sep!$B$1:$B$3202,0),MATCH(A.Arr9sepList!N$1,manifest_11Sep!$A$1:$V$1,0))</f>
        <v>LOTTE</v>
      </c>
      <c r="O598" s="15"/>
      <c r="P598" s="20"/>
      <c r="Q598" s="16">
        <v>15262386</v>
      </c>
      <c r="R598" s="16" t="s">
        <v>43</v>
      </c>
      <c r="S598" s="13">
        <f t="array" ref="S598">INDEX(manifest_11Sep!$A$1:$V$3202,MATCH($B598,manifest_11Sep!$B$1:$B$3202,0),MATCH(A.Arr9sepList!S$1,manifest_11Sep!$A$1:$V$1,0))</f>
        <v>0</v>
      </c>
    </row>
    <row r="599" spans="1:19" ht="15.75" customHeight="1">
      <c r="A599" s="13" t="str">
        <f t="array" ref="A599">INDEX(manifest_11Sep!$A$1:$V$3202,MATCH($B599,manifest_11Sep!$B$1:$B$3202,0),MATCH(A.Arr9sepList!A$1,manifest_11Sep!$A$1:$V$1,0))</f>
        <v>A</v>
      </c>
      <c r="B599" s="13" t="s">
        <v>2102</v>
      </c>
      <c r="C599" s="13" t="str">
        <f t="array" ref="C599">INDEX(manifest_11Sep!$A$1:$V$3202,MATCH($B599,manifest_11Sep!$B$1:$B$3202,0),MATCH(A.Arr9sepList!C$1,manifest_11Sep!$A$1:$V$1,0))</f>
        <v>NYNJPQKWHPH</v>
      </c>
      <c r="D599" s="13" t="str">
        <f t="array" ref="D599">INDEX(manifest_11Sep!$A$1:$V$3202,MATCH($B599,manifest_11Sep!$B$1:$B$3202,0),MATCH(A.Arr9sepList!D$1,manifest_11Sep!$A$1:$V$1,0))</f>
        <v>Female</v>
      </c>
      <c r="E599" s="13" t="str">
        <f t="array" ref="E599">INDEX(manifest_11Sep!$A$1:$V$3202,MATCH($B599,manifest_11Sep!$B$1:$B$3202,0),MATCH(A.Arr9sepList!E$1,manifest_11Sep!$A$1:$V$1,0))</f>
        <v>Edwina</v>
      </c>
      <c r="F599" s="13" t="str">
        <f t="array" ref="F599">INDEX(manifest_11Sep!$A$1:$V$3202,MATCH($B599,manifest_11Sep!$B$1:$B$3202,0),MATCH(A.Arr9sepList!F$1,manifest_11Sep!$A$1:$V$1,0))</f>
        <v>Martinez</v>
      </c>
      <c r="G599" s="13">
        <f t="array" ref="G599">INDEX(manifest_11Sep!$A$1:$V$3202,MATCH($B599,manifest_11Sep!$B$1:$B$3202,0),MATCH(A.Arr9sepList!G$1,manifest_11Sep!$A$1:$V$1,0))</f>
        <v>65</v>
      </c>
      <c r="H599" s="13" t="str">
        <f t="array" ref="H599">INDEX(manifest_11Sep!$A$1:$V$3202,MATCH($B599,manifest_11Sep!$B$1:$B$3202,0),MATCH(A.Arr9sepList!H$1,manifest_11Sep!$A$1:$V$1,0))</f>
        <v>Dondon Dimailig</v>
      </c>
      <c r="I599" s="13" t="str">
        <f t="array" ref="I599">INDEX(manifest_11Sep!$A$1:$V$3202,MATCH($B599,manifest_11Sep!$B$1:$B$3202,0),MATCH(A.Arr9sepList!I$1,manifest_11Sep!$A$1:$V$1,0))</f>
        <v>Asiana Airlines</v>
      </c>
      <c r="J599" s="13" t="str">
        <f t="array" ref="J599">INDEX(manifest_11Sep!$A$1:$V$3202,MATCH($B599,manifest_11Sep!$B$1:$B$3202,0),MATCH(A.Arr9sepList!J$1,manifest_11Sep!$A$1:$V$1,0))</f>
        <v>OZ 702</v>
      </c>
      <c r="K599" s="13" t="str">
        <f t="array" ref="K599">INDEX(manifest_11Sep!$A$1:$V$3202,MATCH($B599,manifest_11Sep!$B$1:$B$3202,0),MATCH(A.Arr9sepList!K$1,manifest_11Sep!$A$1:$V$1,0))</f>
        <v>13-thg 9-25</v>
      </c>
      <c r="L599" s="14">
        <f t="array" ref="L599">INDEX(manifest_11Sep!$A$1:$V$3202,MATCH($B599,manifest_11Sep!$B$1:$B$3202,0),MATCH(A.Arr9sepList!L$1,manifest_11Sep!$A$1:$V$1,0))</f>
        <v>0.70486111111111116</v>
      </c>
      <c r="M599" s="13" t="str">
        <f t="array" ref="M599">INDEX(manifest_11Sep!$A$1:$V$3202,MATCH($B599,manifest_11Sep!$B$1:$B$3202,0),MATCH(A.Arr9sepList!M$1,manifest_11Sep!$A$1:$V$1,0))</f>
        <v>ICN-T1</v>
      </c>
      <c r="N599" s="13" t="str">
        <f t="array" ref="N599">INDEX(manifest_11Sep!$A$1:$V$3202,MATCH($B599,manifest_11Sep!$B$1:$B$3202,0),MATCH(A.Arr9sepList!N$1,manifest_11Sep!$A$1:$V$1,0))</f>
        <v>LOTTE</v>
      </c>
      <c r="O599" s="15"/>
      <c r="P599" s="20"/>
      <c r="Q599" s="16">
        <v>15262359</v>
      </c>
      <c r="R599" s="16" t="s">
        <v>43</v>
      </c>
      <c r="S599" s="13">
        <f t="array" ref="S599">INDEX(manifest_11Sep!$A$1:$V$3202,MATCH($B599,manifest_11Sep!$B$1:$B$3202,0),MATCH(A.Arr9sepList!S$1,manifest_11Sep!$A$1:$V$1,0))</f>
        <v>0</v>
      </c>
    </row>
    <row r="600" spans="1:19" ht="15.75" customHeight="1">
      <c r="A600" s="13" t="str">
        <f t="array" ref="A600">INDEX(manifest_11Sep!$A$1:$V$3202,MATCH($B600,manifest_11Sep!$B$1:$B$3202,0),MATCH(A.Arr9sepList!A$1,manifest_11Sep!$A$1:$V$1,0))</f>
        <v>A</v>
      </c>
      <c r="B600" s="13" t="s">
        <v>2105</v>
      </c>
      <c r="C600" s="13" t="str">
        <f t="array" ref="C600">INDEX(manifest_11Sep!$A$1:$V$3202,MATCH($B600,manifest_11Sep!$B$1:$B$3202,0),MATCH(A.Arr9sepList!C$1,manifest_11Sep!$A$1:$V$1,0))</f>
        <v>NYNJPQKWHPH</v>
      </c>
      <c r="D600" s="13" t="str">
        <f t="array" ref="D600">INDEX(manifest_11Sep!$A$1:$V$3202,MATCH($B600,manifest_11Sep!$B$1:$B$3202,0),MATCH(A.Arr9sepList!D$1,manifest_11Sep!$A$1:$V$1,0))</f>
        <v>Male</v>
      </c>
      <c r="E600" s="13" t="str">
        <f t="array" ref="E600">INDEX(manifest_11Sep!$A$1:$V$3202,MATCH($B600,manifest_11Sep!$B$1:$B$3202,0),MATCH(A.Arr9sepList!E$1,manifest_11Sep!$A$1:$V$1,0))</f>
        <v>Manuel</v>
      </c>
      <c r="F600" s="13" t="str">
        <f t="array" ref="F600">INDEX(manifest_11Sep!$A$1:$V$3202,MATCH($B600,manifest_11Sep!$B$1:$B$3202,0),MATCH(A.Arr9sepList!F$1,manifest_11Sep!$A$1:$V$1,0))</f>
        <v>Martinez</v>
      </c>
      <c r="G600" s="13">
        <f t="array" ref="G600">INDEX(manifest_11Sep!$A$1:$V$3202,MATCH($B600,manifest_11Sep!$B$1:$B$3202,0),MATCH(A.Arr9sepList!G$1,manifest_11Sep!$A$1:$V$1,0))</f>
        <v>64</v>
      </c>
      <c r="H600" s="13" t="str">
        <f t="array" ref="H600">INDEX(manifest_11Sep!$A$1:$V$3202,MATCH($B600,manifest_11Sep!$B$1:$B$3202,0),MATCH(A.Arr9sepList!H$1,manifest_11Sep!$A$1:$V$1,0))</f>
        <v>Dondon Dimailig</v>
      </c>
      <c r="I600" s="13" t="str">
        <f t="array" ref="I600">INDEX(manifest_11Sep!$A$1:$V$3202,MATCH($B600,manifest_11Sep!$B$1:$B$3202,0),MATCH(A.Arr9sepList!I$1,manifest_11Sep!$A$1:$V$1,0))</f>
        <v>Asiana Airlines</v>
      </c>
      <c r="J600" s="13" t="str">
        <f t="array" ref="J600">INDEX(manifest_11Sep!$A$1:$V$3202,MATCH($B600,manifest_11Sep!$B$1:$B$3202,0),MATCH(A.Arr9sepList!J$1,manifest_11Sep!$A$1:$V$1,0))</f>
        <v>OZ 702</v>
      </c>
      <c r="K600" s="13" t="str">
        <f t="array" ref="K600">INDEX(manifest_11Sep!$A$1:$V$3202,MATCH($B600,manifest_11Sep!$B$1:$B$3202,0),MATCH(A.Arr9sepList!K$1,manifest_11Sep!$A$1:$V$1,0))</f>
        <v>13-thg 9-25</v>
      </c>
      <c r="L600" s="14">
        <f t="array" ref="L600">INDEX(manifest_11Sep!$A$1:$V$3202,MATCH($B600,manifest_11Sep!$B$1:$B$3202,0),MATCH(A.Arr9sepList!L$1,manifest_11Sep!$A$1:$V$1,0))</f>
        <v>0.70486111111111116</v>
      </c>
      <c r="M600" s="13" t="str">
        <f t="array" ref="M600">INDEX(manifest_11Sep!$A$1:$V$3202,MATCH($B600,manifest_11Sep!$B$1:$B$3202,0),MATCH(A.Arr9sepList!M$1,manifest_11Sep!$A$1:$V$1,0))</f>
        <v>ICN-T1</v>
      </c>
      <c r="N600" s="13" t="str">
        <f t="array" ref="N600">INDEX(manifest_11Sep!$A$1:$V$3202,MATCH($B600,manifest_11Sep!$B$1:$B$3202,0),MATCH(A.Arr9sepList!N$1,manifest_11Sep!$A$1:$V$1,0))</f>
        <v>LOTTE</v>
      </c>
      <c r="O600" s="15"/>
      <c r="P600" s="20"/>
      <c r="Q600" s="16">
        <v>15262359</v>
      </c>
      <c r="R600" s="16" t="s">
        <v>43</v>
      </c>
      <c r="S600" s="13">
        <f t="array" ref="S600">INDEX(manifest_11Sep!$A$1:$V$3202,MATCH($B600,manifest_11Sep!$B$1:$B$3202,0),MATCH(A.Arr9sepList!S$1,manifest_11Sep!$A$1:$V$1,0))</f>
        <v>0</v>
      </c>
    </row>
    <row r="601" spans="1:19" ht="15.75" customHeight="1">
      <c r="A601" s="229" t="str">
        <f t="array" ref="A601">INDEX(manifest_11Sep!$A$1:$V$3202,MATCH($B601,manifest_11Sep!$B$1:$B$3202,0),MATCH(A.Arr9sepList!A$1,manifest_11Sep!$A$1:$V$1,0))</f>
        <v>A</v>
      </c>
      <c r="B601" s="229" t="s">
        <v>1589</v>
      </c>
      <c r="C601" s="229" t="str">
        <f t="array" ref="C601">INDEX(manifest_11Sep!$A$1:$V$3202,MATCH($B601,manifest_11Sep!$B$1:$B$3202,0),MATCH(A.Arr9sepList!C$1,manifest_11Sep!$A$1:$V$1,0))</f>
        <v>GGNBWNGRZPQ</v>
      </c>
      <c r="D601" s="229" t="str">
        <f t="array" ref="D601">INDEX(manifest_11Sep!$A$1:$V$3202,MATCH($B601,manifest_11Sep!$B$1:$B$3202,0),MATCH(A.Arr9sepList!D$1,manifest_11Sep!$A$1:$V$1,0))</f>
        <v>Male</v>
      </c>
      <c r="E601" s="229" t="str">
        <f t="array" ref="E601">INDEX(manifest_11Sep!$A$1:$V$3202,MATCH($B601,manifest_11Sep!$B$1:$B$3202,0),MATCH(A.Arr9sepList!E$1,manifest_11Sep!$A$1:$V$1,0))</f>
        <v>Jeremy Paul</v>
      </c>
      <c r="F601" s="229" t="str">
        <f t="array" ref="F601">INDEX(manifest_11Sep!$A$1:$V$3202,MATCH($B601,manifest_11Sep!$B$1:$B$3202,0),MATCH(A.Arr9sepList!F$1,manifest_11Sep!$A$1:$V$1,0))</f>
        <v>Ferrer</v>
      </c>
      <c r="G601" s="229">
        <f t="array" ref="G601">INDEX(manifest_11Sep!$A$1:$V$3202,MATCH($B601,manifest_11Sep!$B$1:$B$3202,0),MATCH(A.Arr9sepList!G$1,manifest_11Sep!$A$1:$V$1,0))</f>
        <v>25</v>
      </c>
      <c r="H601" s="229" t="str">
        <f t="array" ref="H601">INDEX(manifest_11Sep!$A$1:$V$3202,MATCH($B601,manifest_11Sep!$B$1:$B$3202,0),MATCH(A.Arr9sepList!H$1,manifest_11Sep!$A$1:$V$1,0))</f>
        <v>Bernard Demeterio</v>
      </c>
      <c r="I601" s="229" t="str">
        <f t="array" ref="I601">INDEX(manifest_11Sep!$A$1:$V$3202,MATCH($B601,manifest_11Sep!$B$1:$B$3202,0),MATCH(A.Arr9sepList!I$1,manifest_11Sep!$A$1:$V$1,0))</f>
        <v>Air Canada</v>
      </c>
      <c r="J601" s="229" t="str">
        <f t="array" ref="J601">INDEX(manifest_11Sep!$A$1:$V$3202,MATCH($B601,manifest_11Sep!$B$1:$B$3202,0),MATCH(A.Arr9sepList!J$1,manifest_11Sep!$A$1:$V$1,0))</f>
        <v>AC 61</v>
      </c>
      <c r="K601" s="229" t="str">
        <f t="array" ref="K601">INDEX(manifest_11Sep!$A$1:$V$3202,MATCH($B601,manifest_11Sep!$B$1:$B$3202,0),MATCH(A.Arr9sepList!K$1,manifest_11Sep!$A$1:$V$1,0))</f>
        <v>13-thg 9-25</v>
      </c>
      <c r="L601" s="230">
        <f t="array" ref="L601">INDEX(manifest_11Sep!$A$1:$V$3202,MATCH($B601,manifest_11Sep!$B$1:$B$3202,0),MATCH(A.Arr9sepList!L$1,manifest_11Sep!$A$1:$V$1,0))</f>
        <v>0.72916666666666663</v>
      </c>
      <c r="M601" s="229" t="str">
        <f t="array" ref="M601">INDEX(manifest_11Sep!$A$1:$V$3202,MATCH($B601,manifest_11Sep!$B$1:$B$3202,0),MATCH(A.Arr9sepList!M$1,manifest_11Sep!$A$1:$V$1,0))</f>
        <v>ICN-T1</v>
      </c>
      <c r="N601" s="229" t="str">
        <f t="array" ref="N601">INDEX(manifest_11Sep!$A$1:$V$3202,MATCH($B601,manifest_11Sep!$B$1:$B$3202,0),MATCH(A.Arr9sepList!N$1,manifest_11Sep!$A$1:$V$1,0))</f>
        <v>FAIRMONT</v>
      </c>
      <c r="O601" s="242">
        <f>COUNTA(N601:N652)</f>
        <v>52</v>
      </c>
      <c r="P601" s="235"/>
      <c r="Q601" s="232">
        <v>462710778</v>
      </c>
      <c r="R601" s="232" t="s">
        <v>61</v>
      </c>
      <c r="S601" s="229">
        <f t="array" ref="S601">INDEX(manifest_11Sep!$A$1:$V$3202,MATCH($B601,manifest_11Sep!$B$1:$B$3202,0),MATCH(A.Arr9sepList!S$1,manifest_11Sep!$A$1:$V$1,0))</f>
        <v>0</v>
      </c>
    </row>
    <row r="602" spans="1:19" ht="15.75" customHeight="1">
      <c r="A602" s="13" t="str">
        <f t="array" ref="A602">INDEX(manifest_11Sep!$A$1:$V$3202,MATCH($B602,manifest_11Sep!$B$1:$B$3202,0),MATCH(A.Arr9sepList!A$1,manifest_11Sep!$A$1:$V$1,0))</f>
        <v>A</v>
      </c>
      <c r="B602" s="13" t="s">
        <v>1594</v>
      </c>
      <c r="C602" s="13" t="str">
        <f t="array" ref="C602">INDEX(manifest_11Sep!$A$1:$V$3202,MATCH($B602,manifest_11Sep!$B$1:$B$3202,0),MATCH(A.Arr9sepList!C$1,manifest_11Sep!$A$1:$V$1,0))</f>
        <v>GGNBWNGRZPQ</v>
      </c>
      <c r="D602" s="13" t="str">
        <f t="array" ref="D602">INDEX(manifest_11Sep!$A$1:$V$3202,MATCH($B602,manifest_11Sep!$B$1:$B$3202,0),MATCH(A.Arr9sepList!D$1,manifest_11Sep!$A$1:$V$1,0))</f>
        <v>Male</v>
      </c>
      <c r="E602" s="13" t="str">
        <f t="array" ref="E602">INDEX(manifest_11Sep!$A$1:$V$3202,MATCH($B602,manifest_11Sep!$B$1:$B$3202,0),MATCH(A.Arr9sepList!E$1,manifest_11Sep!$A$1:$V$1,0))</f>
        <v>Carlito</v>
      </c>
      <c r="F602" s="13" t="str">
        <f t="array" ref="F602">INDEX(manifest_11Sep!$A$1:$V$3202,MATCH($B602,manifest_11Sep!$B$1:$B$3202,0),MATCH(A.Arr9sepList!F$1,manifest_11Sep!$A$1:$V$1,0))</f>
        <v>Ferrer</v>
      </c>
      <c r="G602" s="13">
        <f t="array" ref="G602">INDEX(manifest_11Sep!$A$1:$V$3202,MATCH($B602,manifest_11Sep!$B$1:$B$3202,0),MATCH(A.Arr9sepList!G$1,manifest_11Sep!$A$1:$V$1,0))</f>
        <v>61</v>
      </c>
      <c r="H602" s="13" t="str">
        <f t="array" ref="H602">INDEX(manifest_11Sep!$A$1:$V$3202,MATCH($B602,manifest_11Sep!$B$1:$B$3202,0),MATCH(A.Arr9sepList!H$1,manifest_11Sep!$A$1:$V$1,0))</f>
        <v>Bernard Demeterio</v>
      </c>
      <c r="I602" s="13" t="str">
        <f t="array" ref="I602">INDEX(manifest_11Sep!$A$1:$V$3202,MATCH($B602,manifest_11Sep!$B$1:$B$3202,0),MATCH(A.Arr9sepList!I$1,manifest_11Sep!$A$1:$V$1,0))</f>
        <v>Air Canada</v>
      </c>
      <c r="J602" s="13" t="str">
        <f t="array" ref="J602">INDEX(manifest_11Sep!$A$1:$V$3202,MATCH($B602,manifest_11Sep!$B$1:$B$3202,0),MATCH(A.Arr9sepList!J$1,manifest_11Sep!$A$1:$V$1,0))</f>
        <v>AC 61</v>
      </c>
      <c r="K602" s="13" t="str">
        <f t="array" ref="K602">INDEX(manifest_11Sep!$A$1:$V$3202,MATCH($B602,manifest_11Sep!$B$1:$B$3202,0),MATCH(A.Arr9sepList!K$1,manifest_11Sep!$A$1:$V$1,0))</f>
        <v>13-thg 9-25</v>
      </c>
      <c r="L602" s="14">
        <f t="array" ref="L602">INDEX(manifest_11Sep!$A$1:$V$3202,MATCH($B602,manifest_11Sep!$B$1:$B$3202,0),MATCH(A.Arr9sepList!L$1,manifest_11Sep!$A$1:$V$1,0))</f>
        <v>0.72916666666666663</v>
      </c>
      <c r="M602" s="13" t="str">
        <f t="array" ref="M602">INDEX(manifest_11Sep!$A$1:$V$3202,MATCH($B602,manifest_11Sep!$B$1:$B$3202,0),MATCH(A.Arr9sepList!M$1,manifest_11Sep!$A$1:$V$1,0))</f>
        <v>ICN-T1</v>
      </c>
      <c r="N602" s="13" t="str">
        <f t="array" ref="N602">INDEX(manifest_11Sep!$A$1:$V$3202,MATCH($B602,manifest_11Sep!$B$1:$B$3202,0),MATCH(A.Arr9sepList!N$1,manifest_11Sep!$A$1:$V$1,0))</f>
        <v>FAIRMONT</v>
      </c>
      <c r="O602" s="15"/>
      <c r="P602" s="20"/>
      <c r="Q602" s="16">
        <v>462710778</v>
      </c>
      <c r="R602" s="16" t="s">
        <v>61</v>
      </c>
      <c r="S602" s="13">
        <f t="array" ref="S602">INDEX(manifest_11Sep!$A$1:$V$3202,MATCH($B602,manifest_11Sep!$B$1:$B$3202,0),MATCH(A.Arr9sepList!S$1,manifest_11Sep!$A$1:$V$1,0))</f>
        <v>0</v>
      </c>
    </row>
    <row r="603" spans="1:19" ht="15.75" customHeight="1">
      <c r="A603" s="13" t="str">
        <f t="array" ref="A603">INDEX(manifest_11Sep!$A$1:$V$3202,MATCH($B603,manifest_11Sep!$B$1:$B$3202,0),MATCH(A.Arr9sepList!A$1,manifest_11Sep!$A$1:$V$1,0))</f>
        <v>A</v>
      </c>
      <c r="B603" s="13" t="s">
        <v>1596</v>
      </c>
      <c r="C603" s="13" t="str">
        <f t="array" ref="C603">INDEX(manifest_11Sep!$A$1:$V$3202,MATCH($B603,manifest_11Sep!$B$1:$B$3202,0),MATCH(A.Arr9sepList!C$1,manifest_11Sep!$A$1:$V$1,0))</f>
        <v>GGNBWNGRZPQ</v>
      </c>
      <c r="D603" s="13" t="str">
        <f t="array" ref="D603">INDEX(manifest_11Sep!$A$1:$V$3202,MATCH($B603,manifest_11Sep!$B$1:$B$3202,0),MATCH(A.Arr9sepList!D$1,manifest_11Sep!$A$1:$V$1,0))</f>
        <v>Female</v>
      </c>
      <c r="E603" s="13" t="str">
        <f t="array" ref="E603">INDEX(manifest_11Sep!$A$1:$V$3202,MATCH($B603,manifest_11Sep!$B$1:$B$3202,0),MATCH(A.Arr9sepList!E$1,manifest_11Sep!$A$1:$V$1,0))</f>
        <v>Johannah Thea</v>
      </c>
      <c r="F603" s="13" t="str">
        <f t="array" ref="F603">INDEX(manifest_11Sep!$A$1:$V$3202,MATCH($B603,manifest_11Sep!$B$1:$B$3202,0),MATCH(A.Arr9sepList!F$1,manifest_11Sep!$A$1:$V$1,0))</f>
        <v>Ferrer</v>
      </c>
      <c r="G603" s="13">
        <f t="array" ref="G603">INDEX(manifest_11Sep!$A$1:$V$3202,MATCH($B603,manifest_11Sep!$B$1:$B$3202,0),MATCH(A.Arr9sepList!G$1,manifest_11Sep!$A$1:$V$1,0))</f>
        <v>21</v>
      </c>
      <c r="H603" s="13" t="str">
        <f t="array" ref="H603">INDEX(manifest_11Sep!$A$1:$V$3202,MATCH($B603,manifest_11Sep!$B$1:$B$3202,0),MATCH(A.Arr9sepList!H$1,manifest_11Sep!$A$1:$V$1,0))</f>
        <v>Bernard Demeterio</v>
      </c>
      <c r="I603" s="13" t="str">
        <f t="array" ref="I603">INDEX(manifest_11Sep!$A$1:$V$3202,MATCH($B603,manifest_11Sep!$B$1:$B$3202,0),MATCH(A.Arr9sepList!I$1,manifest_11Sep!$A$1:$V$1,0))</f>
        <v>Air Canada</v>
      </c>
      <c r="J603" s="13" t="str">
        <f t="array" ref="J603">INDEX(manifest_11Sep!$A$1:$V$3202,MATCH($B603,manifest_11Sep!$B$1:$B$3202,0),MATCH(A.Arr9sepList!J$1,manifest_11Sep!$A$1:$V$1,0))</f>
        <v>AC 61</v>
      </c>
      <c r="K603" s="13" t="str">
        <f t="array" ref="K603">INDEX(manifest_11Sep!$A$1:$V$3202,MATCH($B603,manifest_11Sep!$B$1:$B$3202,0),MATCH(A.Arr9sepList!K$1,manifest_11Sep!$A$1:$V$1,0))</f>
        <v>13-thg 9-25</v>
      </c>
      <c r="L603" s="14">
        <f t="array" ref="L603">INDEX(manifest_11Sep!$A$1:$V$3202,MATCH($B603,manifest_11Sep!$B$1:$B$3202,0),MATCH(A.Arr9sepList!L$1,manifest_11Sep!$A$1:$V$1,0))</f>
        <v>0.72916666666666663</v>
      </c>
      <c r="M603" s="13" t="str">
        <f t="array" ref="M603">INDEX(manifest_11Sep!$A$1:$V$3202,MATCH($B603,manifest_11Sep!$B$1:$B$3202,0),MATCH(A.Arr9sepList!M$1,manifest_11Sep!$A$1:$V$1,0))</f>
        <v>ICN-T1</v>
      </c>
      <c r="N603" s="13" t="str">
        <f t="array" ref="N603">INDEX(manifest_11Sep!$A$1:$V$3202,MATCH($B603,manifest_11Sep!$B$1:$B$3202,0),MATCH(A.Arr9sepList!N$1,manifest_11Sep!$A$1:$V$1,0))</f>
        <v>FAIRMONT</v>
      </c>
      <c r="O603" s="15"/>
      <c r="P603" s="20"/>
      <c r="Q603" s="16">
        <v>462710779</v>
      </c>
      <c r="R603" s="16" t="s">
        <v>43</v>
      </c>
      <c r="S603" s="13">
        <f t="array" ref="S603">INDEX(manifest_11Sep!$A$1:$V$3202,MATCH($B603,manifest_11Sep!$B$1:$B$3202,0),MATCH(A.Arr9sepList!S$1,manifest_11Sep!$A$1:$V$1,0))</f>
        <v>0</v>
      </c>
    </row>
    <row r="604" spans="1:19" ht="15.75" customHeight="1">
      <c r="A604" s="13" t="str">
        <f t="array" ref="A604">INDEX(manifest_11Sep!$A$1:$V$3202,MATCH($B604,manifest_11Sep!$B$1:$B$3202,0),MATCH(A.Arr9sepList!A$1,manifest_11Sep!$A$1:$V$1,0))</f>
        <v>A</v>
      </c>
      <c r="B604" s="13" t="s">
        <v>1598</v>
      </c>
      <c r="C604" s="13" t="str">
        <f t="array" ref="C604">INDEX(manifest_11Sep!$A$1:$V$3202,MATCH($B604,manifest_11Sep!$B$1:$B$3202,0),MATCH(A.Arr9sepList!C$1,manifest_11Sep!$A$1:$V$1,0))</f>
        <v>GGNBWNGRZPQ</v>
      </c>
      <c r="D604" s="13" t="str">
        <f t="array" ref="D604">INDEX(manifest_11Sep!$A$1:$V$3202,MATCH($B604,manifest_11Sep!$B$1:$B$3202,0),MATCH(A.Arr9sepList!D$1,manifest_11Sep!$A$1:$V$1,0))</f>
        <v>Female</v>
      </c>
      <c r="E604" s="13" t="str">
        <f t="array" ref="E604">INDEX(manifest_11Sep!$A$1:$V$3202,MATCH($B604,manifest_11Sep!$B$1:$B$3202,0),MATCH(A.Arr9sepList!E$1,manifest_11Sep!$A$1:$V$1,0))</f>
        <v>Lilibeth</v>
      </c>
      <c r="F604" s="13" t="str">
        <f t="array" ref="F604">INDEX(manifest_11Sep!$A$1:$V$3202,MATCH($B604,manifest_11Sep!$B$1:$B$3202,0),MATCH(A.Arr9sepList!F$1,manifest_11Sep!$A$1:$V$1,0))</f>
        <v>Reyes</v>
      </c>
      <c r="G604" s="13">
        <f t="array" ref="G604">INDEX(manifest_11Sep!$A$1:$V$3202,MATCH($B604,manifest_11Sep!$B$1:$B$3202,0),MATCH(A.Arr9sepList!G$1,manifest_11Sep!$A$1:$V$1,0))</f>
        <v>58</v>
      </c>
      <c r="H604" s="13" t="str">
        <f t="array" ref="H604">INDEX(manifest_11Sep!$A$1:$V$3202,MATCH($B604,manifest_11Sep!$B$1:$B$3202,0),MATCH(A.Arr9sepList!H$1,manifest_11Sep!$A$1:$V$1,0))</f>
        <v>Bernard Demeterio</v>
      </c>
      <c r="I604" s="13" t="str">
        <f t="array" ref="I604">INDEX(manifest_11Sep!$A$1:$V$3202,MATCH($B604,manifest_11Sep!$B$1:$B$3202,0),MATCH(A.Arr9sepList!I$1,manifest_11Sep!$A$1:$V$1,0))</f>
        <v>Air Canada</v>
      </c>
      <c r="J604" s="13" t="str">
        <f t="array" ref="J604">INDEX(manifest_11Sep!$A$1:$V$3202,MATCH($B604,manifest_11Sep!$B$1:$B$3202,0),MATCH(A.Arr9sepList!J$1,manifest_11Sep!$A$1:$V$1,0))</f>
        <v>AC 61</v>
      </c>
      <c r="K604" s="13" t="str">
        <f t="array" ref="K604">INDEX(manifest_11Sep!$A$1:$V$3202,MATCH($B604,manifest_11Sep!$B$1:$B$3202,0),MATCH(A.Arr9sepList!K$1,manifest_11Sep!$A$1:$V$1,0))</f>
        <v>13-thg 9-25</v>
      </c>
      <c r="L604" s="14">
        <f t="array" ref="L604">INDEX(manifest_11Sep!$A$1:$V$3202,MATCH($B604,manifest_11Sep!$B$1:$B$3202,0),MATCH(A.Arr9sepList!L$1,manifest_11Sep!$A$1:$V$1,0))</f>
        <v>0.72916666666666663</v>
      </c>
      <c r="M604" s="13" t="str">
        <f t="array" ref="M604">INDEX(manifest_11Sep!$A$1:$V$3202,MATCH($B604,manifest_11Sep!$B$1:$B$3202,0),MATCH(A.Arr9sepList!M$1,manifest_11Sep!$A$1:$V$1,0))</f>
        <v>ICN-T1</v>
      </c>
      <c r="N604" s="13" t="str">
        <f t="array" ref="N604">INDEX(manifest_11Sep!$A$1:$V$3202,MATCH($B604,manifest_11Sep!$B$1:$B$3202,0),MATCH(A.Arr9sepList!N$1,manifest_11Sep!$A$1:$V$1,0))</f>
        <v>FAIRMONT</v>
      </c>
      <c r="O604" s="15"/>
      <c r="P604" s="20"/>
      <c r="Q604" s="16">
        <v>462710779</v>
      </c>
      <c r="R604" s="16" t="s">
        <v>43</v>
      </c>
      <c r="S604" s="13">
        <f t="array" ref="S604">INDEX(manifest_11Sep!$A$1:$V$3202,MATCH($B604,manifest_11Sep!$B$1:$B$3202,0),MATCH(A.Arr9sepList!S$1,manifest_11Sep!$A$1:$V$1,0))</f>
        <v>0</v>
      </c>
    </row>
    <row r="605" spans="1:19" ht="15.75" customHeight="1">
      <c r="A605" s="13" t="str">
        <f t="array" ref="A605">INDEX(manifest_11Sep!$A$1:$V$3202,MATCH($B605,manifest_11Sep!$B$1:$B$3202,0),MATCH(A.Arr9sepList!A$1,manifest_11Sep!$A$1:$V$1,0))</f>
        <v>A</v>
      </c>
      <c r="B605" s="13" t="s">
        <v>2483</v>
      </c>
      <c r="C605" s="13" t="str">
        <f t="array" ref="C605">INDEX(manifest_11Sep!$A$1:$V$3202,MATCH($B605,manifest_11Sep!$B$1:$B$3202,0),MATCH(A.Arr9sepList!C$1,manifest_11Sep!$A$1:$V$1,0))</f>
        <v>CMNTQ89DN3L</v>
      </c>
      <c r="D605" s="13" t="str">
        <f t="array" ref="D605">INDEX(manifest_11Sep!$A$1:$V$3202,MATCH($B605,manifest_11Sep!$B$1:$B$3202,0),MATCH(A.Arr9sepList!D$1,manifest_11Sep!$A$1:$V$1,0))</f>
        <v>Female</v>
      </c>
      <c r="E605" s="13" t="str">
        <f t="array" ref="E605">INDEX(manifest_11Sep!$A$1:$V$3202,MATCH($B605,manifest_11Sep!$B$1:$B$3202,0),MATCH(A.Arr9sepList!E$1,manifest_11Sep!$A$1:$V$1,0))</f>
        <v>Niaina Rindrasoa</v>
      </c>
      <c r="F605" s="13" t="str">
        <f t="array" ref="F605">INDEX(manifest_11Sep!$A$1:$V$3202,MATCH($B605,manifest_11Sep!$B$1:$B$3202,0),MATCH(A.Arr9sepList!F$1,manifest_11Sep!$A$1:$V$1,0))</f>
        <v>Rakotondranaivo</v>
      </c>
      <c r="G605" s="13">
        <f t="array" ref="G605">INDEX(manifest_11Sep!$A$1:$V$3202,MATCH($B605,manifest_11Sep!$B$1:$B$3202,0),MATCH(A.Arr9sepList!G$1,manifest_11Sep!$A$1:$V$1,0))</f>
        <v>33</v>
      </c>
      <c r="H605" s="13" t="str">
        <f t="array" ref="H605">INDEX(manifest_11Sep!$A$1:$V$3202,MATCH($B605,manifest_11Sep!$B$1:$B$3202,0),MATCH(A.Arr9sepList!H$1,manifest_11Sep!$A$1:$V$1,0))</f>
        <v>Jefferson Nillo</v>
      </c>
      <c r="I605" s="13" t="str">
        <f t="array" ref="I605">INDEX(manifest_11Sep!$A$1:$V$3202,MATCH($B605,manifest_11Sep!$B$1:$B$3202,0),MATCH(A.Arr9sepList!I$1,manifest_11Sep!$A$1:$V$1,0))</f>
        <v>Air Canada</v>
      </c>
      <c r="J605" s="13" t="str">
        <f t="array" ref="J605">INDEX(manifest_11Sep!$A$1:$V$3202,MATCH($B605,manifest_11Sep!$B$1:$B$3202,0),MATCH(A.Arr9sepList!J$1,manifest_11Sep!$A$1:$V$1,0))</f>
        <v>AC 61</v>
      </c>
      <c r="K605" s="13" t="str">
        <f t="array" ref="K605">INDEX(manifest_11Sep!$A$1:$V$3202,MATCH($B605,manifest_11Sep!$B$1:$B$3202,0),MATCH(A.Arr9sepList!K$1,manifest_11Sep!$A$1:$V$1,0))</f>
        <v>13-thg 9-25</v>
      </c>
      <c r="L605" s="14">
        <f t="array" ref="L605">INDEX(manifest_11Sep!$A$1:$V$3202,MATCH($B605,manifest_11Sep!$B$1:$B$3202,0),MATCH(A.Arr9sepList!L$1,manifest_11Sep!$A$1:$V$1,0))</f>
        <v>0.72916666666666663</v>
      </c>
      <c r="M605" s="13" t="str">
        <f t="array" ref="M605">INDEX(manifest_11Sep!$A$1:$V$3202,MATCH($B605,manifest_11Sep!$B$1:$B$3202,0),MATCH(A.Arr9sepList!M$1,manifest_11Sep!$A$1:$V$1,0))</f>
        <v>ICN-T1</v>
      </c>
      <c r="N605" s="13" t="str">
        <f t="array" ref="N605">INDEX(manifest_11Sep!$A$1:$V$3202,MATCH($B605,manifest_11Sep!$B$1:$B$3202,0),MATCH(A.Arr9sepList!N$1,manifest_11Sep!$A$1:$V$1,0))</f>
        <v>FAIRMONT</v>
      </c>
      <c r="O605" s="15"/>
      <c r="P605" s="20"/>
      <c r="Q605" s="16">
        <v>462710809</v>
      </c>
      <c r="R605" s="16" t="s">
        <v>35</v>
      </c>
      <c r="S605" s="13">
        <f t="array" ref="S605">INDEX(manifest_11Sep!$A$1:$V$3202,MATCH($B605,manifest_11Sep!$B$1:$B$3202,0),MATCH(A.Arr9sepList!S$1,manifest_11Sep!$A$1:$V$1,0))</f>
        <v>0</v>
      </c>
    </row>
    <row r="606" spans="1:19" ht="15.75" customHeight="1">
      <c r="A606" s="13" t="str">
        <f t="array" ref="A606">INDEX(manifest_11Sep!$A$1:$V$3202,MATCH($B606,manifest_11Sep!$B$1:$B$3202,0),MATCH(A.Arr9sepList!A$1,manifest_11Sep!$A$1:$V$1,0))</f>
        <v>A</v>
      </c>
      <c r="B606" s="13" t="s">
        <v>3255</v>
      </c>
      <c r="C606" s="13" t="str">
        <f t="array" ref="C606">INDEX(manifest_11Sep!$A$1:$V$3202,MATCH($B606,manifest_11Sep!$B$1:$B$3202,0),MATCH(A.Arr9sepList!C$1,manifest_11Sep!$A$1:$V$1,0))</f>
        <v>9MN4C2YGP2F</v>
      </c>
      <c r="D606" s="13" t="str">
        <f t="array" ref="D606">INDEX(manifest_11Sep!$A$1:$V$3202,MATCH($B606,manifest_11Sep!$B$1:$B$3202,0),MATCH(A.Arr9sepList!D$1,manifest_11Sep!$A$1:$V$1,0))</f>
        <v>Female</v>
      </c>
      <c r="E606" s="13" t="str">
        <f t="array" ref="E606">INDEX(manifest_11Sep!$A$1:$V$3202,MATCH($B606,manifest_11Sep!$B$1:$B$3202,0),MATCH(A.Arr9sepList!E$1,manifest_11Sep!$A$1:$V$1,0))</f>
        <v>Rosalie Manero</v>
      </c>
      <c r="F606" s="13" t="str">
        <f t="array" ref="F606">INDEX(manifest_11Sep!$A$1:$V$3202,MATCH($B606,manifest_11Sep!$B$1:$B$3202,0),MATCH(A.Arr9sepList!F$1,manifest_11Sep!$A$1:$V$1,0))</f>
        <v>Ferrer</v>
      </c>
      <c r="G606" s="13">
        <f t="array" ref="G606">INDEX(manifest_11Sep!$A$1:$V$3202,MATCH($B606,manifest_11Sep!$B$1:$B$3202,0),MATCH(A.Arr9sepList!G$1,manifest_11Sep!$A$1:$V$1,0))</f>
        <v>63</v>
      </c>
      <c r="H606" s="13" t="str">
        <f t="array" ref="H606">INDEX(manifest_11Sep!$A$1:$V$3202,MATCH($B606,manifest_11Sep!$B$1:$B$3202,0),MATCH(A.Arr9sepList!H$1,manifest_11Sep!$A$1:$V$1,0))</f>
        <v>Liz Zetazate</v>
      </c>
      <c r="I606" s="13" t="str">
        <f t="array" ref="I606">INDEX(manifest_11Sep!$A$1:$V$3202,MATCH($B606,manifest_11Sep!$B$1:$B$3202,0),MATCH(A.Arr9sepList!I$1,manifest_11Sep!$A$1:$V$1,0))</f>
        <v>Air Canada</v>
      </c>
      <c r="J606" s="13" t="str">
        <f t="array" ref="J606">INDEX(manifest_11Sep!$A$1:$V$3202,MATCH($B606,manifest_11Sep!$B$1:$B$3202,0),MATCH(A.Arr9sepList!J$1,manifest_11Sep!$A$1:$V$1,0))</f>
        <v>AC 61</v>
      </c>
      <c r="K606" s="13" t="str">
        <f t="array" ref="K606">INDEX(manifest_11Sep!$A$1:$V$3202,MATCH($B606,manifest_11Sep!$B$1:$B$3202,0),MATCH(A.Arr9sepList!K$1,manifest_11Sep!$A$1:$V$1,0))</f>
        <v>13-thg 9-25</v>
      </c>
      <c r="L606" s="14">
        <f t="array" ref="L606">INDEX(manifest_11Sep!$A$1:$V$3202,MATCH($B606,manifest_11Sep!$B$1:$B$3202,0),MATCH(A.Arr9sepList!L$1,manifest_11Sep!$A$1:$V$1,0))</f>
        <v>0.72916666666666663</v>
      </c>
      <c r="M606" s="13" t="str">
        <f t="array" ref="M606">INDEX(manifest_11Sep!$A$1:$V$3202,MATCH($B606,manifest_11Sep!$B$1:$B$3202,0),MATCH(A.Arr9sepList!M$1,manifest_11Sep!$A$1:$V$1,0))</f>
        <v>ICN-T1</v>
      </c>
      <c r="N606" s="13" t="str">
        <f t="array" ref="N606">INDEX(manifest_11Sep!$A$1:$V$3202,MATCH($B606,manifest_11Sep!$B$1:$B$3202,0),MATCH(A.Arr9sepList!N$1,manifest_11Sep!$A$1:$V$1,0))</f>
        <v>FAIRMONT</v>
      </c>
      <c r="O606" s="15"/>
      <c r="P606" s="20"/>
      <c r="Q606" s="16">
        <v>462710858</v>
      </c>
      <c r="R606" s="16" t="s">
        <v>61</v>
      </c>
      <c r="S606" s="13">
        <f t="array" ref="S606">INDEX(manifest_11Sep!$A$1:$V$3202,MATCH($B606,manifest_11Sep!$B$1:$B$3202,0),MATCH(A.Arr9sepList!S$1,manifest_11Sep!$A$1:$V$1,0))</f>
        <v>0</v>
      </c>
    </row>
    <row r="607" spans="1:19" ht="15.75" customHeight="1">
      <c r="A607" s="13" t="str">
        <f t="array" ref="A607">INDEX(manifest_11Sep!$A$1:$V$3202,MATCH($B607,manifest_11Sep!$B$1:$B$3202,0),MATCH(A.Arr9sepList!A$1,manifest_11Sep!$A$1:$V$1,0))</f>
        <v>A</v>
      </c>
      <c r="B607" s="13" t="s">
        <v>3324</v>
      </c>
      <c r="C607" s="13" t="str">
        <f t="array" ref="C607">INDEX(manifest_11Sep!$A$1:$V$3202,MATCH($B607,manifest_11Sep!$B$1:$B$3202,0),MATCH(A.Arr9sepList!C$1,manifest_11Sep!$A$1:$V$1,0))</f>
        <v>P5NX73TRQV6</v>
      </c>
      <c r="D607" s="13" t="str">
        <f t="array" ref="D607">INDEX(manifest_11Sep!$A$1:$V$3202,MATCH($B607,manifest_11Sep!$B$1:$B$3202,0),MATCH(A.Arr9sepList!D$1,manifest_11Sep!$A$1:$V$1,0))</f>
        <v>Female</v>
      </c>
      <c r="E607" s="13" t="str">
        <f t="array" ref="E607">INDEX(manifest_11Sep!$A$1:$V$3202,MATCH($B607,manifest_11Sep!$B$1:$B$3202,0),MATCH(A.Arr9sepList!E$1,manifest_11Sep!$A$1:$V$1,0))</f>
        <v>Evelyn</v>
      </c>
      <c r="F607" s="13" t="str">
        <f t="array" ref="F607">INDEX(manifest_11Sep!$A$1:$V$3202,MATCH($B607,manifest_11Sep!$B$1:$B$3202,0),MATCH(A.Arr9sepList!F$1,manifest_11Sep!$A$1:$V$1,0))</f>
        <v>Romero</v>
      </c>
      <c r="G607" s="13">
        <f t="array" ref="G607">INDEX(manifest_11Sep!$A$1:$V$3202,MATCH($B607,manifest_11Sep!$B$1:$B$3202,0),MATCH(A.Arr9sepList!G$1,manifest_11Sep!$A$1:$V$1,0))</f>
        <v>64</v>
      </c>
      <c r="H607" s="13" t="str">
        <f t="array" ref="H607">INDEX(manifest_11Sep!$A$1:$V$3202,MATCH($B607,manifest_11Sep!$B$1:$B$3202,0),MATCH(A.Arr9sepList!H$1,manifest_11Sep!$A$1:$V$1,0))</f>
        <v>Lynne Romero</v>
      </c>
      <c r="I607" s="13" t="str">
        <f t="array" ref="I607">INDEX(manifest_11Sep!$A$1:$V$3202,MATCH($B607,manifest_11Sep!$B$1:$B$3202,0),MATCH(A.Arr9sepList!I$1,manifest_11Sep!$A$1:$V$1,0))</f>
        <v>Air Canada</v>
      </c>
      <c r="J607" s="13" t="str">
        <f t="array" ref="J607">INDEX(manifest_11Sep!$A$1:$V$3202,MATCH($B607,manifest_11Sep!$B$1:$B$3202,0),MATCH(A.Arr9sepList!J$1,manifest_11Sep!$A$1:$V$1,0))</f>
        <v>AC 61</v>
      </c>
      <c r="K607" s="13" t="str">
        <f t="array" ref="K607">INDEX(manifest_11Sep!$A$1:$V$3202,MATCH($B607,manifest_11Sep!$B$1:$B$3202,0),MATCH(A.Arr9sepList!K$1,manifest_11Sep!$A$1:$V$1,0))</f>
        <v>13-thg 9-25</v>
      </c>
      <c r="L607" s="14">
        <f t="array" ref="L607">INDEX(manifest_11Sep!$A$1:$V$3202,MATCH($B607,manifest_11Sep!$B$1:$B$3202,0),MATCH(A.Arr9sepList!L$1,manifest_11Sep!$A$1:$V$1,0))</f>
        <v>0.72916666666666663</v>
      </c>
      <c r="M607" s="13" t="str">
        <f t="array" ref="M607">INDEX(manifest_11Sep!$A$1:$V$3202,MATCH($B607,manifest_11Sep!$B$1:$B$3202,0),MATCH(A.Arr9sepList!M$1,manifest_11Sep!$A$1:$V$1,0))</f>
        <v>ICN-T1</v>
      </c>
      <c r="N607" s="13" t="str">
        <f t="array" ref="N607">INDEX(manifest_11Sep!$A$1:$V$3202,MATCH($B607,manifest_11Sep!$B$1:$B$3202,0),MATCH(A.Arr9sepList!N$1,manifest_11Sep!$A$1:$V$1,0))</f>
        <v>FAIRMONT</v>
      </c>
      <c r="O607" s="15"/>
      <c r="P607" s="20"/>
      <c r="Q607" s="16">
        <v>462710861</v>
      </c>
      <c r="R607" s="16" t="s">
        <v>43</v>
      </c>
      <c r="S607" s="13">
        <f t="array" ref="S607">INDEX(manifest_11Sep!$A$1:$V$3202,MATCH($B607,manifest_11Sep!$B$1:$B$3202,0),MATCH(A.Arr9sepList!S$1,manifest_11Sep!$A$1:$V$1,0))</f>
        <v>0</v>
      </c>
    </row>
    <row r="608" spans="1:19" ht="15.75" customHeight="1">
      <c r="A608" s="13" t="str">
        <f t="array" ref="A608">INDEX(manifest_11Sep!$A$1:$V$3202,MATCH($B608,manifest_11Sep!$B$1:$B$3202,0),MATCH(A.Arr9sepList!A$1,manifest_11Sep!$A$1:$V$1,0))</f>
        <v>A</v>
      </c>
      <c r="B608" s="13" t="s">
        <v>3325</v>
      </c>
      <c r="C608" s="13" t="str">
        <f t="array" ref="C608">INDEX(manifest_11Sep!$A$1:$V$3202,MATCH($B608,manifest_11Sep!$B$1:$B$3202,0),MATCH(A.Arr9sepList!C$1,manifest_11Sep!$A$1:$V$1,0))</f>
        <v>P5NX73TRQV6</v>
      </c>
      <c r="D608" s="13" t="str">
        <f t="array" ref="D608">INDEX(manifest_11Sep!$A$1:$V$3202,MATCH($B608,manifest_11Sep!$B$1:$B$3202,0),MATCH(A.Arr9sepList!D$1,manifest_11Sep!$A$1:$V$1,0))</f>
        <v>Male</v>
      </c>
      <c r="E608" s="13" t="str">
        <f t="array" ref="E608">INDEX(manifest_11Sep!$A$1:$V$3202,MATCH($B608,manifest_11Sep!$B$1:$B$3202,0),MATCH(A.Arr9sepList!E$1,manifest_11Sep!$A$1:$V$1,0))</f>
        <v>Ronell T</v>
      </c>
      <c r="F608" s="13" t="str">
        <f t="array" ref="F608">INDEX(manifest_11Sep!$A$1:$V$3202,MATCH($B608,manifest_11Sep!$B$1:$B$3202,0),MATCH(A.Arr9sepList!F$1,manifest_11Sep!$A$1:$V$1,0))</f>
        <v>Romero</v>
      </c>
      <c r="G608" s="13">
        <f t="array" ref="G608">INDEX(manifest_11Sep!$A$1:$V$3202,MATCH($B608,manifest_11Sep!$B$1:$B$3202,0),MATCH(A.Arr9sepList!G$1,manifest_11Sep!$A$1:$V$1,0))</f>
        <v>56</v>
      </c>
      <c r="H608" s="13" t="str">
        <f t="array" ref="H608">INDEX(manifest_11Sep!$A$1:$V$3202,MATCH($B608,manifest_11Sep!$B$1:$B$3202,0),MATCH(A.Arr9sepList!H$1,manifest_11Sep!$A$1:$V$1,0))</f>
        <v>Lynne Romero</v>
      </c>
      <c r="I608" s="13" t="str">
        <f t="array" ref="I608">INDEX(manifest_11Sep!$A$1:$V$3202,MATCH($B608,manifest_11Sep!$B$1:$B$3202,0),MATCH(A.Arr9sepList!I$1,manifest_11Sep!$A$1:$V$1,0))</f>
        <v>Air Canada</v>
      </c>
      <c r="J608" s="13" t="str">
        <f t="array" ref="J608">INDEX(manifest_11Sep!$A$1:$V$3202,MATCH($B608,manifest_11Sep!$B$1:$B$3202,0),MATCH(A.Arr9sepList!J$1,manifest_11Sep!$A$1:$V$1,0))</f>
        <v>AC 61</v>
      </c>
      <c r="K608" s="13" t="str">
        <f t="array" ref="K608">INDEX(manifest_11Sep!$A$1:$V$3202,MATCH($B608,manifest_11Sep!$B$1:$B$3202,0),MATCH(A.Arr9sepList!K$1,manifest_11Sep!$A$1:$V$1,0))</f>
        <v>13-thg 9-25</v>
      </c>
      <c r="L608" s="14">
        <f t="array" ref="L608">INDEX(manifest_11Sep!$A$1:$V$3202,MATCH($B608,manifest_11Sep!$B$1:$B$3202,0),MATCH(A.Arr9sepList!L$1,manifest_11Sep!$A$1:$V$1,0))</f>
        <v>0.72916666666666663</v>
      </c>
      <c r="M608" s="13" t="str">
        <f t="array" ref="M608">INDEX(manifest_11Sep!$A$1:$V$3202,MATCH($B608,manifest_11Sep!$B$1:$B$3202,0),MATCH(A.Arr9sepList!M$1,manifest_11Sep!$A$1:$V$1,0))</f>
        <v>ICN-T1</v>
      </c>
      <c r="N608" s="13" t="str">
        <f t="array" ref="N608">INDEX(manifest_11Sep!$A$1:$V$3202,MATCH($B608,manifest_11Sep!$B$1:$B$3202,0),MATCH(A.Arr9sepList!N$1,manifest_11Sep!$A$1:$V$1,0))</f>
        <v>FAIRMONT</v>
      </c>
      <c r="O608" s="15"/>
      <c r="P608" s="20"/>
      <c r="Q608" s="16">
        <v>462710861</v>
      </c>
      <c r="R608" s="16" t="s">
        <v>43</v>
      </c>
      <c r="S608" s="13">
        <f t="array" ref="S608">INDEX(manifest_11Sep!$A$1:$V$3202,MATCH($B608,manifest_11Sep!$B$1:$B$3202,0),MATCH(A.Arr9sepList!S$1,manifest_11Sep!$A$1:$V$1,0))</f>
        <v>0</v>
      </c>
    </row>
    <row r="609" spans="1:19" ht="15.75" customHeight="1">
      <c r="A609" s="13" t="str">
        <f t="array" ref="A609">INDEX(manifest_11Sep!$A$1:$V$3202,MATCH($B609,manifest_11Sep!$B$1:$B$3202,0),MATCH(A.Arr9sepList!A$1,manifest_11Sep!$A$1:$V$1,0))</f>
        <v>A</v>
      </c>
      <c r="B609" s="13" t="s">
        <v>3327</v>
      </c>
      <c r="C609" s="13" t="str">
        <f t="array" ref="C609">INDEX(manifest_11Sep!$A$1:$V$3202,MATCH($B609,manifest_11Sep!$B$1:$B$3202,0),MATCH(A.Arr9sepList!C$1,manifest_11Sep!$A$1:$V$1,0))</f>
        <v>KLN68SCDG8S</v>
      </c>
      <c r="D609" s="13" t="str">
        <f t="array" ref="D609">INDEX(manifest_11Sep!$A$1:$V$3202,MATCH($B609,manifest_11Sep!$B$1:$B$3202,0),MATCH(A.Arr9sepList!D$1,manifest_11Sep!$A$1:$V$1,0))</f>
        <v>Female</v>
      </c>
      <c r="E609" s="13" t="str">
        <f t="array" ref="E609">INDEX(manifest_11Sep!$A$1:$V$3202,MATCH($B609,manifest_11Sep!$B$1:$B$3202,0),MATCH(A.Arr9sepList!E$1,manifest_11Sep!$A$1:$V$1,0))</f>
        <v>Maria Cristina</v>
      </c>
      <c r="F609" s="13" t="str">
        <f t="array" ref="F609">INDEX(manifest_11Sep!$A$1:$V$3202,MATCH($B609,manifest_11Sep!$B$1:$B$3202,0),MATCH(A.Arr9sepList!F$1,manifest_11Sep!$A$1:$V$1,0))</f>
        <v>Castro</v>
      </c>
      <c r="G609" s="13">
        <f t="array" ref="G609">INDEX(manifest_11Sep!$A$1:$V$3202,MATCH($B609,manifest_11Sep!$B$1:$B$3202,0),MATCH(A.Arr9sepList!G$1,manifest_11Sep!$A$1:$V$1,0))</f>
        <v>53</v>
      </c>
      <c r="H609" s="13" t="str">
        <f t="array" ref="H609">INDEX(manifest_11Sep!$A$1:$V$3202,MATCH($B609,manifest_11Sep!$B$1:$B$3202,0),MATCH(A.Arr9sepList!H$1,manifest_11Sep!$A$1:$V$1,0))</f>
        <v>Lynne Romero</v>
      </c>
      <c r="I609" s="13" t="str">
        <f t="array" ref="I609">INDEX(manifest_11Sep!$A$1:$V$3202,MATCH($B609,manifest_11Sep!$B$1:$B$3202,0),MATCH(A.Arr9sepList!I$1,manifest_11Sep!$A$1:$V$1,0))</f>
        <v>Air Canada</v>
      </c>
      <c r="J609" s="13" t="str">
        <f t="array" ref="J609">INDEX(manifest_11Sep!$A$1:$V$3202,MATCH($B609,manifest_11Sep!$B$1:$B$3202,0),MATCH(A.Arr9sepList!J$1,manifest_11Sep!$A$1:$V$1,0))</f>
        <v>AC 61</v>
      </c>
      <c r="K609" s="13" t="str">
        <f t="array" ref="K609">INDEX(manifest_11Sep!$A$1:$V$3202,MATCH($B609,manifest_11Sep!$B$1:$B$3202,0),MATCH(A.Arr9sepList!K$1,manifest_11Sep!$A$1:$V$1,0))</f>
        <v>13-thg 9-25</v>
      </c>
      <c r="L609" s="14">
        <f t="array" ref="L609">INDEX(manifest_11Sep!$A$1:$V$3202,MATCH($B609,manifest_11Sep!$B$1:$B$3202,0),MATCH(A.Arr9sepList!L$1,manifest_11Sep!$A$1:$V$1,0))</f>
        <v>0.72916666666666663</v>
      </c>
      <c r="M609" s="13" t="str">
        <f t="array" ref="M609">INDEX(manifest_11Sep!$A$1:$V$3202,MATCH($B609,manifest_11Sep!$B$1:$B$3202,0),MATCH(A.Arr9sepList!M$1,manifest_11Sep!$A$1:$V$1,0))</f>
        <v>ICN-T1</v>
      </c>
      <c r="N609" s="13" t="str">
        <f t="array" ref="N609">INDEX(manifest_11Sep!$A$1:$V$3202,MATCH($B609,manifest_11Sep!$B$1:$B$3202,0),MATCH(A.Arr9sepList!N$1,manifest_11Sep!$A$1:$V$1,0))</f>
        <v>FAIRMONT</v>
      </c>
      <c r="O609" s="15"/>
      <c r="P609" s="20"/>
      <c r="Q609" s="16">
        <v>462710863</v>
      </c>
      <c r="R609" s="16" t="s">
        <v>43</v>
      </c>
      <c r="S609" s="13">
        <f t="array" ref="S609">INDEX(manifest_11Sep!$A$1:$V$3202,MATCH($B609,manifest_11Sep!$B$1:$B$3202,0),MATCH(A.Arr9sepList!S$1,manifest_11Sep!$A$1:$V$1,0))</f>
        <v>0</v>
      </c>
    </row>
    <row r="610" spans="1:19" ht="15.75" customHeight="1">
      <c r="A610" s="13" t="str">
        <f t="array" ref="A610">INDEX(manifest_11Sep!$A$1:$V$3202,MATCH($B610,manifest_11Sep!$B$1:$B$3202,0),MATCH(A.Arr9sepList!A$1,manifest_11Sep!$A$1:$V$1,0))</f>
        <v>A</v>
      </c>
      <c r="B610" s="13" t="s">
        <v>3328</v>
      </c>
      <c r="C610" s="13" t="str">
        <f t="array" ref="C610">INDEX(manifest_11Sep!$A$1:$V$3202,MATCH($B610,manifest_11Sep!$B$1:$B$3202,0),MATCH(A.Arr9sepList!C$1,manifest_11Sep!$A$1:$V$1,0))</f>
        <v>KLN68SCDG8S</v>
      </c>
      <c r="D610" s="13" t="str">
        <f t="array" ref="D610">INDEX(manifest_11Sep!$A$1:$V$3202,MATCH($B610,manifest_11Sep!$B$1:$B$3202,0),MATCH(A.Arr9sepList!D$1,manifest_11Sep!$A$1:$V$1,0))</f>
        <v>Male</v>
      </c>
      <c r="E610" s="13" t="str">
        <f t="array" ref="E610">INDEX(manifest_11Sep!$A$1:$V$3202,MATCH($B610,manifest_11Sep!$B$1:$B$3202,0),MATCH(A.Arr9sepList!E$1,manifest_11Sep!$A$1:$V$1,0))</f>
        <v>Ismael Jerome</v>
      </c>
      <c r="F610" s="13" t="str">
        <f t="array" ref="F610">INDEX(manifest_11Sep!$A$1:$V$3202,MATCH($B610,manifest_11Sep!$B$1:$B$3202,0),MATCH(A.Arr9sepList!F$1,manifest_11Sep!$A$1:$V$1,0))</f>
        <v>Mapalo</v>
      </c>
      <c r="G610" s="13">
        <f t="array" ref="G610">INDEX(manifest_11Sep!$A$1:$V$3202,MATCH($B610,manifest_11Sep!$B$1:$B$3202,0),MATCH(A.Arr9sepList!G$1,manifest_11Sep!$A$1:$V$1,0))</f>
        <v>54</v>
      </c>
      <c r="H610" s="13" t="str">
        <f t="array" ref="H610">INDEX(manifest_11Sep!$A$1:$V$3202,MATCH($B610,manifest_11Sep!$B$1:$B$3202,0),MATCH(A.Arr9sepList!H$1,manifest_11Sep!$A$1:$V$1,0))</f>
        <v>Lynne Romero</v>
      </c>
      <c r="I610" s="13" t="str">
        <f t="array" ref="I610">INDEX(manifest_11Sep!$A$1:$V$3202,MATCH($B610,manifest_11Sep!$B$1:$B$3202,0),MATCH(A.Arr9sepList!I$1,manifest_11Sep!$A$1:$V$1,0))</f>
        <v>Air Canada</v>
      </c>
      <c r="J610" s="13" t="str">
        <f t="array" ref="J610">INDEX(manifest_11Sep!$A$1:$V$3202,MATCH($B610,manifest_11Sep!$B$1:$B$3202,0),MATCH(A.Arr9sepList!J$1,manifest_11Sep!$A$1:$V$1,0))</f>
        <v>AC 61</v>
      </c>
      <c r="K610" s="13" t="str">
        <f t="array" ref="K610">INDEX(manifest_11Sep!$A$1:$V$3202,MATCH($B610,manifest_11Sep!$B$1:$B$3202,0),MATCH(A.Arr9sepList!K$1,manifest_11Sep!$A$1:$V$1,0))</f>
        <v>13-thg 9-25</v>
      </c>
      <c r="L610" s="14">
        <f t="array" ref="L610">INDEX(manifest_11Sep!$A$1:$V$3202,MATCH($B610,manifest_11Sep!$B$1:$B$3202,0),MATCH(A.Arr9sepList!L$1,manifest_11Sep!$A$1:$V$1,0))</f>
        <v>0.72916666666666663</v>
      </c>
      <c r="M610" s="13" t="str">
        <f t="array" ref="M610">INDEX(manifest_11Sep!$A$1:$V$3202,MATCH($B610,manifest_11Sep!$B$1:$B$3202,0),MATCH(A.Arr9sepList!M$1,manifest_11Sep!$A$1:$V$1,0))</f>
        <v>ICN-T1</v>
      </c>
      <c r="N610" s="13" t="str">
        <f t="array" ref="N610">INDEX(manifest_11Sep!$A$1:$V$3202,MATCH($B610,manifest_11Sep!$B$1:$B$3202,0),MATCH(A.Arr9sepList!N$1,manifest_11Sep!$A$1:$V$1,0))</f>
        <v>FAIRMONT</v>
      </c>
      <c r="O610" s="15"/>
      <c r="P610" s="20"/>
      <c r="Q610" s="16">
        <v>462710863</v>
      </c>
      <c r="R610" s="16" t="s">
        <v>43</v>
      </c>
      <c r="S610" s="13">
        <f t="array" ref="S610">INDEX(manifest_11Sep!$A$1:$V$3202,MATCH($B610,manifest_11Sep!$B$1:$B$3202,0),MATCH(A.Arr9sepList!S$1,manifest_11Sep!$A$1:$V$1,0))</f>
        <v>0</v>
      </c>
    </row>
    <row r="611" spans="1:19" ht="15.75" customHeight="1">
      <c r="A611" s="13" t="str">
        <f t="array" ref="A611">INDEX(manifest_11Sep!$A$1:$V$3202,MATCH($B611,manifest_11Sep!$B$1:$B$3202,0),MATCH(A.Arr9sepList!A$1,manifest_11Sep!$A$1:$V$1,0))</f>
        <v>A</v>
      </c>
      <c r="B611" s="13" t="s">
        <v>133</v>
      </c>
      <c r="C611" s="13" t="str">
        <f t="array" ref="C611">INDEX(manifest_11Sep!$A$1:$V$3202,MATCH($B611,manifest_11Sep!$B$1:$B$3202,0),MATCH(A.Arr9sepList!C$1,manifest_11Sep!$A$1:$V$1,0))</f>
        <v>7ZN48KV59ND</v>
      </c>
      <c r="D611" s="13" t="str">
        <f t="array" ref="D611">INDEX(manifest_11Sep!$A$1:$V$3202,MATCH($B611,manifest_11Sep!$B$1:$B$3202,0),MATCH(A.Arr9sepList!D$1,manifest_11Sep!$A$1:$V$1,0))</f>
        <v>Male</v>
      </c>
      <c r="E611" s="13" t="str">
        <f t="array" ref="E611">INDEX(manifest_11Sep!$A$1:$V$3202,MATCH($B611,manifest_11Sep!$B$1:$B$3202,0),MATCH(A.Arr9sepList!E$1,manifest_11Sep!$A$1:$V$1,0))</f>
        <v>Omotoso Muniru</v>
      </c>
      <c r="F611" s="13" t="str">
        <f t="array" ref="F611">INDEX(manifest_11Sep!$A$1:$V$3202,MATCH($B611,manifest_11Sep!$B$1:$B$3202,0),MATCH(A.Arr9sepList!F$1,manifest_11Sep!$A$1:$V$1,0))</f>
        <v>Alimi</v>
      </c>
      <c r="G611" s="13">
        <f t="array" ref="G611">INDEX(manifest_11Sep!$A$1:$V$3202,MATCH($B611,manifest_11Sep!$B$1:$B$3202,0),MATCH(A.Arr9sepList!G$1,manifest_11Sep!$A$1:$V$1,0))</f>
        <v>66</v>
      </c>
      <c r="H611" s="13" t="str">
        <f t="array" ref="H611">INDEX(manifest_11Sep!$A$1:$V$3202,MATCH($B611,manifest_11Sep!$B$1:$B$3202,0),MATCH(A.Arr9sepList!H$1,manifest_11Sep!$A$1:$V$1,0))</f>
        <v>Adeolu Durotoye</v>
      </c>
      <c r="I611" s="13" t="str">
        <f t="array" ref="I611">INDEX(manifest_11Sep!$A$1:$V$3202,MATCH($B611,manifest_11Sep!$B$1:$B$3202,0),MATCH(A.Arr9sepList!I$1,manifest_11Sep!$A$1:$V$1,0))</f>
        <v>Air Canada</v>
      </c>
      <c r="J611" s="13" t="str">
        <f t="array" ref="J611">INDEX(manifest_11Sep!$A$1:$V$3202,MATCH($B611,manifest_11Sep!$B$1:$B$3202,0),MATCH(A.Arr9sepList!J$1,manifest_11Sep!$A$1:$V$1,0))</f>
        <v>AC 61</v>
      </c>
      <c r="K611" s="13" t="str">
        <f t="array" ref="K611">INDEX(manifest_11Sep!$A$1:$V$3202,MATCH($B611,manifest_11Sep!$B$1:$B$3202,0),MATCH(A.Arr9sepList!K$1,manifest_11Sep!$A$1:$V$1,0))</f>
        <v>13-thg 9-25</v>
      </c>
      <c r="L611" s="14">
        <f t="array" ref="L611">INDEX(manifest_11Sep!$A$1:$V$3202,MATCH($B611,manifest_11Sep!$B$1:$B$3202,0),MATCH(A.Arr9sepList!L$1,manifest_11Sep!$A$1:$V$1,0))</f>
        <v>0.72916666666666663</v>
      </c>
      <c r="M611" s="13" t="str">
        <f t="array" ref="M611">INDEX(manifest_11Sep!$A$1:$V$3202,MATCH($B611,manifest_11Sep!$B$1:$B$3202,0),MATCH(A.Arr9sepList!M$1,manifest_11Sep!$A$1:$V$1,0))</f>
        <v>ICN-T1</v>
      </c>
      <c r="N611" s="13" t="str">
        <f t="array" ref="N611">INDEX(manifest_11Sep!$A$1:$V$3202,MATCH($B611,manifest_11Sep!$B$1:$B$3202,0),MATCH(A.Arr9sepList!N$1,manifest_11Sep!$A$1:$V$1,0))</f>
        <v>LOTTE</v>
      </c>
      <c r="O611" s="15"/>
      <c r="P611" s="20"/>
      <c r="Q611" s="16">
        <v>15262318</v>
      </c>
      <c r="R611" s="16" t="s">
        <v>43</v>
      </c>
      <c r="S611" s="13">
        <f t="array" ref="S611">INDEX(manifest_11Sep!$A$1:$V$3202,MATCH($B611,manifest_11Sep!$B$1:$B$3202,0),MATCH(A.Arr9sepList!S$1,manifest_11Sep!$A$1:$V$1,0))</f>
        <v>0</v>
      </c>
    </row>
    <row r="612" spans="1:19" ht="15.75" customHeight="1">
      <c r="A612" s="13" t="str">
        <f t="array" ref="A612">INDEX(manifest_11Sep!$A$1:$V$3202,MATCH($B612,manifest_11Sep!$B$1:$B$3202,0),MATCH(A.Arr9sepList!A$1,manifest_11Sep!$A$1:$V$1,0))</f>
        <v>A</v>
      </c>
      <c r="B612" s="13" t="s">
        <v>136</v>
      </c>
      <c r="C612" s="13" t="str">
        <f t="array" ref="C612">INDEX(manifest_11Sep!$A$1:$V$3202,MATCH($B612,manifest_11Sep!$B$1:$B$3202,0),MATCH(A.Arr9sepList!C$1,manifest_11Sep!$A$1:$V$1,0))</f>
        <v>7ZN48KV59ND</v>
      </c>
      <c r="D612" s="13" t="str">
        <f t="array" ref="D612">INDEX(manifest_11Sep!$A$1:$V$3202,MATCH($B612,manifest_11Sep!$B$1:$B$3202,0),MATCH(A.Arr9sepList!D$1,manifest_11Sep!$A$1:$V$1,0))</f>
        <v>Female</v>
      </c>
      <c r="E612" s="13" t="str">
        <f t="array" ref="E612">INDEX(manifest_11Sep!$A$1:$V$3202,MATCH($B612,manifest_11Sep!$B$1:$B$3202,0),MATCH(A.Arr9sepList!E$1,manifest_11Sep!$A$1:$V$1,0))</f>
        <v>Mujidat Abimbola</v>
      </c>
      <c r="F612" s="13" t="str">
        <f t="array" ref="F612">INDEX(manifest_11Sep!$A$1:$V$3202,MATCH($B612,manifest_11Sep!$B$1:$B$3202,0),MATCH(A.Arr9sepList!F$1,manifest_11Sep!$A$1:$V$1,0))</f>
        <v>Alimi</v>
      </c>
      <c r="G612" s="13">
        <f t="array" ref="G612">INDEX(manifest_11Sep!$A$1:$V$3202,MATCH($B612,manifest_11Sep!$B$1:$B$3202,0),MATCH(A.Arr9sepList!G$1,manifest_11Sep!$A$1:$V$1,0))</f>
        <v>63</v>
      </c>
      <c r="H612" s="13" t="str">
        <f t="array" ref="H612">INDEX(manifest_11Sep!$A$1:$V$3202,MATCH($B612,manifest_11Sep!$B$1:$B$3202,0),MATCH(A.Arr9sepList!H$1,manifest_11Sep!$A$1:$V$1,0))</f>
        <v>Adeolu Durotoye</v>
      </c>
      <c r="I612" s="13" t="str">
        <f t="array" ref="I612">INDEX(manifest_11Sep!$A$1:$V$3202,MATCH($B612,manifest_11Sep!$B$1:$B$3202,0),MATCH(A.Arr9sepList!I$1,manifest_11Sep!$A$1:$V$1,0))</f>
        <v>Air Canada</v>
      </c>
      <c r="J612" s="13" t="str">
        <f t="array" ref="J612">INDEX(manifest_11Sep!$A$1:$V$3202,MATCH($B612,manifest_11Sep!$B$1:$B$3202,0),MATCH(A.Arr9sepList!J$1,manifest_11Sep!$A$1:$V$1,0))</f>
        <v>AC 61</v>
      </c>
      <c r="K612" s="13" t="str">
        <f t="array" ref="K612">INDEX(manifest_11Sep!$A$1:$V$3202,MATCH($B612,manifest_11Sep!$B$1:$B$3202,0),MATCH(A.Arr9sepList!K$1,manifest_11Sep!$A$1:$V$1,0))</f>
        <v>13-thg 9-25</v>
      </c>
      <c r="L612" s="14">
        <f t="array" ref="L612">INDEX(manifest_11Sep!$A$1:$V$3202,MATCH($B612,manifest_11Sep!$B$1:$B$3202,0),MATCH(A.Arr9sepList!L$1,manifest_11Sep!$A$1:$V$1,0))</f>
        <v>0.72916666666666663</v>
      </c>
      <c r="M612" s="13" t="str">
        <f t="array" ref="M612">INDEX(manifest_11Sep!$A$1:$V$3202,MATCH($B612,manifest_11Sep!$B$1:$B$3202,0),MATCH(A.Arr9sepList!M$1,manifest_11Sep!$A$1:$V$1,0))</f>
        <v>ICN-T1</v>
      </c>
      <c r="N612" s="13" t="str">
        <f t="array" ref="N612">INDEX(manifest_11Sep!$A$1:$V$3202,MATCH($B612,manifest_11Sep!$B$1:$B$3202,0),MATCH(A.Arr9sepList!N$1,manifest_11Sep!$A$1:$V$1,0))</f>
        <v>LOTTE</v>
      </c>
      <c r="O612" s="15"/>
      <c r="P612" s="20"/>
      <c r="Q612" s="16">
        <v>15262318</v>
      </c>
      <c r="R612" s="16" t="s">
        <v>43</v>
      </c>
      <c r="S612" s="13">
        <f t="array" ref="S612">INDEX(manifest_11Sep!$A$1:$V$3202,MATCH($B612,manifest_11Sep!$B$1:$B$3202,0),MATCH(A.Arr9sepList!S$1,manifest_11Sep!$A$1:$V$1,0))</f>
        <v>0</v>
      </c>
    </row>
    <row r="613" spans="1:19" ht="15.75" customHeight="1">
      <c r="A613" s="13" t="str">
        <f t="array" ref="A613">INDEX(manifest_11Sep!$A$1:$V$3202,MATCH($B613,manifest_11Sep!$B$1:$B$3202,0),MATCH(A.Arr9sepList!A$1,manifest_11Sep!$A$1:$V$1,0))</f>
        <v>A</v>
      </c>
      <c r="B613" s="13" t="s">
        <v>1502</v>
      </c>
      <c r="C613" s="13" t="str">
        <f t="array" ref="C613">INDEX(manifest_11Sep!$A$1:$V$3202,MATCH($B613,manifest_11Sep!$B$1:$B$3202,0),MATCH(A.Arr9sepList!C$1,manifest_11Sep!$A$1:$V$1,0))</f>
        <v>9DNXLWV6GYV</v>
      </c>
      <c r="D613" s="13" t="str">
        <f t="array" ref="D613">INDEX(manifest_11Sep!$A$1:$V$3202,MATCH($B613,manifest_11Sep!$B$1:$B$3202,0),MATCH(A.Arr9sepList!D$1,manifest_11Sep!$A$1:$V$1,0))</f>
        <v>Female</v>
      </c>
      <c r="E613" s="13" t="str">
        <f t="array" ref="E613">INDEX(manifest_11Sep!$A$1:$V$3202,MATCH($B613,manifest_11Sep!$B$1:$B$3202,0),MATCH(A.Arr9sepList!E$1,manifest_11Sep!$A$1:$V$1,0))</f>
        <v>Andaleeb</v>
      </c>
      <c r="F613" s="13" t="str">
        <f t="array" ref="F613">INDEX(manifest_11Sep!$A$1:$V$3202,MATCH($B613,manifest_11Sep!$B$1:$B$3202,0),MATCH(A.Arr9sepList!F$1,manifest_11Sep!$A$1:$V$1,0))</f>
        <v>Masood</v>
      </c>
      <c r="G613" s="13">
        <f t="array" ref="G613">INDEX(manifest_11Sep!$A$1:$V$3202,MATCH($B613,manifest_11Sep!$B$1:$B$3202,0),MATCH(A.Arr9sepList!G$1,manifest_11Sep!$A$1:$V$1,0))</f>
        <v>62</v>
      </c>
      <c r="H613" s="13" t="str">
        <f t="array" ref="H613">INDEX(manifest_11Sep!$A$1:$V$3202,MATCH($B613,manifest_11Sep!$B$1:$B$3202,0),MATCH(A.Arr9sepList!H$1,manifest_11Sep!$A$1:$V$1,0))</f>
        <v>Andaleeb Masood</v>
      </c>
      <c r="I613" s="13" t="str">
        <f t="array" ref="I613">INDEX(manifest_11Sep!$A$1:$V$3202,MATCH($B613,manifest_11Sep!$B$1:$B$3202,0),MATCH(A.Arr9sepList!I$1,manifest_11Sep!$A$1:$V$1,0))</f>
        <v>Air Canada</v>
      </c>
      <c r="J613" s="13" t="str">
        <f t="array" ref="J613">INDEX(manifest_11Sep!$A$1:$V$3202,MATCH($B613,manifest_11Sep!$B$1:$B$3202,0),MATCH(A.Arr9sepList!J$1,manifest_11Sep!$A$1:$V$1,0))</f>
        <v>AC 61</v>
      </c>
      <c r="K613" s="13" t="str">
        <f t="array" ref="K613">INDEX(manifest_11Sep!$A$1:$V$3202,MATCH($B613,manifest_11Sep!$B$1:$B$3202,0),MATCH(A.Arr9sepList!K$1,manifest_11Sep!$A$1:$V$1,0))</f>
        <v>13-thg 9-25</v>
      </c>
      <c r="L613" s="14">
        <f t="array" ref="L613">INDEX(manifest_11Sep!$A$1:$V$3202,MATCH($B613,manifest_11Sep!$B$1:$B$3202,0),MATCH(A.Arr9sepList!L$1,manifest_11Sep!$A$1:$V$1,0))</f>
        <v>0.72916666666666663</v>
      </c>
      <c r="M613" s="13" t="str">
        <f t="array" ref="M613">INDEX(manifest_11Sep!$A$1:$V$3202,MATCH($B613,manifest_11Sep!$B$1:$B$3202,0),MATCH(A.Arr9sepList!M$1,manifest_11Sep!$A$1:$V$1,0))</f>
        <v>ICN-T1</v>
      </c>
      <c r="N613" s="13" t="str">
        <f t="array" ref="N613">INDEX(manifest_11Sep!$A$1:$V$3202,MATCH($B613,manifest_11Sep!$B$1:$B$3202,0),MATCH(A.Arr9sepList!N$1,manifest_11Sep!$A$1:$V$1,0))</f>
        <v>LOTTE</v>
      </c>
      <c r="O613" s="15"/>
      <c r="P613" s="20"/>
      <c r="Q613" s="16">
        <v>15262332</v>
      </c>
      <c r="R613" s="16" t="s">
        <v>61</v>
      </c>
      <c r="S613" s="13">
        <f t="array" ref="S613">INDEX(manifest_11Sep!$A$1:$V$3202,MATCH($B613,manifest_11Sep!$B$1:$B$3202,0),MATCH(A.Arr9sepList!S$1,manifest_11Sep!$A$1:$V$1,0))</f>
        <v>0</v>
      </c>
    </row>
    <row r="614" spans="1:19" ht="15.75" customHeight="1">
      <c r="A614" s="13" t="str">
        <f t="array" ref="A614">INDEX(manifest_11Sep!$A$1:$V$3202,MATCH($B614,manifest_11Sep!$B$1:$B$3202,0),MATCH(A.Arr9sepList!A$1,manifest_11Sep!$A$1:$V$1,0))</f>
        <v>A</v>
      </c>
      <c r="B614" s="13" t="s">
        <v>1506</v>
      </c>
      <c r="C614" s="13" t="str">
        <f t="array" ref="C614">INDEX(manifest_11Sep!$A$1:$V$3202,MATCH($B614,manifest_11Sep!$B$1:$B$3202,0),MATCH(A.Arr9sepList!C$1,manifest_11Sep!$A$1:$V$1,0))</f>
        <v>9DNXLWV6GYV</v>
      </c>
      <c r="D614" s="13" t="str">
        <f t="array" ref="D614">INDEX(manifest_11Sep!$A$1:$V$3202,MATCH($B614,manifest_11Sep!$B$1:$B$3202,0),MATCH(A.Arr9sepList!D$1,manifest_11Sep!$A$1:$V$1,0))</f>
        <v>Female</v>
      </c>
      <c r="E614" s="13" t="str">
        <f t="array" ref="E614">INDEX(manifest_11Sep!$A$1:$V$3202,MATCH($B614,manifest_11Sep!$B$1:$B$3202,0),MATCH(A.Arr9sepList!E$1,manifest_11Sep!$A$1:$V$1,0))</f>
        <v>Susan</v>
      </c>
      <c r="F614" s="13" t="str">
        <f t="array" ref="F614">INDEX(manifest_11Sep!$A$1:$V$3202,MATCH($B614,manifest_11Sep!$B$1:$B$3202,0),MATCH(A.Arr9sepList!F$1,manifest_11Sep!$A$1:$V$1,0))</f>
        <v>Behboodi</v>
      </c>
      <c r="G614" s="13">
        <f t="array" ref="G614">INDEX(manifest_11Sep!$A$1:$V$3202,MATCH($B614,manifest_11Sep!$B$1:$B$3202,0),MATCH(A.Arr9sepList!G$1,manifest_11Sep!$A$1:$V$1,0))</f>
        <v>30</v>
      </c>
      <c r="H614" s="13" t="str">
        <f t="array" ref="H614">INDEX(manifest_11Sep!$A$1:$V$3202,MATCH($B614,manifest_11Sep!$B$1:$B$3202,0),MATCH(A.Arr9sepList!H$1,manifest_11Sep!$A$1:$V$1,0))</f>
        <v>Andaleeb Masood</v>
      </c>
      <c r="I614" s="13" t="str">
        <f t="array" ref="I614">INDEX(manifest_11Sep!$A$1:$V$3202,MATCH($B614,manifest_11Sep!$B$1:$B$3202,0),MATCH(A.Arr9sepList!I$1,manifest_11Sep!$A$1:$V$1,0))</f>
        <v>Air Canada</v>
      </c>
      <c r="J614" s="13" t="str">
        <f t="array" ref="J614">INDEX(manifest_11Sep!$A$1:$V$3202,MATCH($B614,manifest_11Sep!$B$1:$B$3202,0),MATCH(A.Arr9sepList!J$1,manifest_11Sep!$A$1:$V$1,0))</f>
        <v>AC 61</v>
      </c>
      <c r="K614" s="13" t="str">
        <f t="array" ref="K614">INDEX(manifest_11Sep!$A$1:$V$3202,MATCH($B614,manifest_11Sep!$B$1:$B$3202,0),MATCH(A.Arr9sepList!K$1,manifest_11Sep!$A$1:$V$1,0))</f>
        <v>13-thg 9-25</v>
      </c>
      <c r="L614" s="14">
        <f t="array" ref="L614">INDEX(manifest_11Sep!$A$1:$V$3202,MATCH($B614,manifest_11Sep!$B$1:$B$3202,0),MATCH(A.Arr9sepList!L$1,manifest_11Sep!$A$1:$V$1,0))</f>
        <v>0.72916666666666663</v>
      </c>
      <c r="M614" s="13" t="str">
        <f t="array" ref="M614">INDEX(manifest_11Sep!$A$1:$V$3202,MATCH($B614,manifest_11Sep!$B$1:$B$3202,0),MATCH(A.Arr9sepList!M$1,manifest_11Sep!$A$1:$V$1,0))</f>
        <v>ICN-T1</v>
      </c>
      <c r="N614" s="13" t="str">
        <f t="array" ref="N614">INDEX(manifest_11Sep!$A$1:$V$3202,MATCH($B614,manifest_11Sep!$B$1:$B$3202,0),MATCH(A.Arr9sepList!N$1,manifest_11Sep!$A$1:$V$1,0))</f>
        <v>LOTTE</v>
      </c>
      <c r="O614" s="15"/>
      <c r="P614" s="20"/>
      <c r="Q614" s="16">
        <v>15262332</v>
      </c>
      <c r="R614" s="16" t="s">
        <v>61</v>
      </c>
      <c r="S614" s="13">
        <f t="array" ref="S614">INDEX(manifest_11Sep!$A$1:$V$3202,MATCH($B614,manifest_11Sep!$B$1:$B$3202,0),MATCH(A.Arr9sepList!S$1,manifest_11Sep!$A$1:$V$1,0))</f>
        <v>0</v>
      </c>
    </row>
    <row r="615" spans="1:19" ht="15.75" customHeight="1">
      <c r="A615" s="13" t="str">
        <f t="array" ref="A615">INDEX(manifest_11Sep!$A$1:$V$3202,MATCH($B615,manifest_11Sep!$B$1:$B$3202,0),MATCH(A.Arr9sepList!A$1,manifest_11Sep!$A$1:$V$1,0))</f>
        <v>A</v>
      </c>
      <c r="B615" s="13" t="s">
        <v>1508</v>
      </c>
      <c r="C615" s="13" t="str">
        <f t="array" ref="C615">INDEX(manifest_11Sep!$A$1:$V$3202,MATCH($B615,manifest_11Sep!$B$1:$B$3202,0),MATCH(A.Arr9sepList!C$1,manifest_11Sep!$A$1:$V$1,0))</f>
        <v>9DNXLWV6GYV</v>
      </c>
      <c r="D615" s="13" t="str">
        <f t="array" ref="D615">INDEX(manifest_11Sep!$A$1:$V$3202,MATCH($B615,manifest_11Sep!$B$1:$B$3202,0),MATCH(A.Arr9sepList!D$1,manifest_11Sep!$A$1:$V$1,0))</f>
        <v>Female</v>
      </c>
      <c r="E615" s="13" t="str">
        <f t="array" ref="E615">INDEX(manifest_11Sep!$A$1:$V$3202,MATCH($B615,manifest_11Sep!$B$1:$B$3202,0),MATCH(A.Arr9sepList!E$1,manifest_11Sep!$A$1:$V$1,0))</f>
        <v>Jaspreet</v>
      </c>
      <c r="F615" s="13" t="str">
        <f t="array" ref="F615">INDEX(manifest_11Sep!$A$1:$V$3202,MATCH($B615,manifest_11Sep!$B$1:$B$3202,0),MATCH(A.Arr9sepList!F$1,manifest_11Sep!$A$1:$V$1,0))</f>
        <v>Kang</v>
      </c>
      <c r="G615" s="13">
        <f t="array" ref="G615">INDEX(manifest_11Sep!$A$1:$V$3202,MATCH($B615,manifest_11Sep!$B$1:$B$3202,0),MATCH(A.Arr9sepList!G$1,manifest_11Sep!$A$1:$V$1,0))</f>
        <v>40</v>
      </c>
      <c r="H615" s="13" t="str">
        <f t="array" ref="H615">INDEX(manifest_11Sep!$A$1:$V$3202,MATCH($B615,manifest_11Sep!$B$1:$B$3202,0),MATCH(A.Arr9sepList!H$1,manifest_11Sep!$A$1:$V$1,0))</f>
        <v>Andaleeb Masood</v>
      </c>
      <c r="I615" s="13" t="str">
        <f t="array" ref="I615">INDEX(manifest_11Sep!$A$1:$V$3202,MATCH($B615,manifest_11Sep!$B$1:$B$3202,0),MATCH(A.Arr9sepList!I$1,manifest_11Sep!$A$1:$V$1,0))</f>
        <v>Air Canada</v>
      </c>
      <c r="J615" s="13" t="str">
        <f t="array" ref="J615">INDEX(manifest_11Sep!$A$1:$V$3202,MATCH($B615,manifest_11Sep!$B$1:$B$3202,0),MATCH(A.Arr9sepList!J$1,manifest_11Sep!$A$1:$V$1,0))</f>
        <v>AC 61</v>
      </c>
      <c r="K615" s="13" t="str">
        <f t="array" ref="K615">INDEX(manifest_11Sep!$A$1:$V$3202,MATCH($B615,manifest_11Sep!$B$1:$B$3202,0),MATCH(A.Arr9sepList!K$1,manifest_11Sep!$A$1:$V$1,0))</f>
        <v>13-thg 9-25</v>
      </c>
      <c r="L615" s="14">
        <f t="array" ref="L615">INDEX(manifest_11Sep!$A$1:$V$3202,MATCH($B615,manifest_11Sep!$B$1:$B$3202,0),MATCH(A.Arr9sepList!L$1,manifest_11Sep!$A$1:$V$1,0))</f>
        <v>0.72916666666666663</v>
      </c>
      <c r="M615" s="13" t="str">
        <f t="array" ref="M615">INDEX(manifest_11Sep!$A$1:$V$3202,MATCH($B615,manifest_11Sep!$B$1:$B$3202,0),MATCH(A.Arr9sepList!M$1,manifest_11Sep!$A$1:$V$1,0))</f>
        <v>ICN-T1</v>
      </c>
      <c r="N615" s="13" t="str">
        <f t="array" ref="N615">INDEX(manifest_11Sep!$A$1:$V$3202,MATCH($B615,manifest_11Sep!$B$1:$B$3202,0),MATCH(A.Arr9sepList!N$1,manifest_11Sep!$A$1:$V$1,0))</f>
        <v>LOTTE</v>
      </c>
      <c r="O615" s="15"/>
      <c r="P615" s="20"/>
      <c r="Q615" s="16">
        <v>15262333</v>
      </c>
      <c r="R615" s="16" t="s">
        <v>35</v>
      </c>
      <c r="S615" s="13">
        <f t="array" ref="S615">INDEX(manifest_11Sep!$A$1:$V$3202,MATCH($B615,manifest_11Sep!$B$1:$B$3202,0),MATCH(A.Arr9sepList!S$1,manifest_11Sep!$A$1:$V$1,0))</f>
        <v>0</v>
      </c>
    </row>
    <row r="616" spans="1:19" ht="15.75" customHeight="1">
      <c r="A616" s="13" t="str">
        <f t="array" ref="A616">INDEX(manifest_11Sep!$A$1:$V$3202,MATCH($B616,manifest_11Sep!$B$1:$B$3202,0),MATCH(A.Arr9sepList!A$1,manifest_11Sep!$A$1:$V$1,0))</f>
        <v>A</v>
      </c>
      <c r="B616" s="13" t="s">
        <v>1511</v>
      </c>
      <c r="C616" s="13" t="str">
        <f t="array" ref="C616">INDEX(manifest_11Sep!$A$1:$V$3202,MATCH($B616,manifest_11Sep!$B$1:$B$3202,0),MATCH(A.Arr9sepList!C$1,manifest_11Sep!$A$1:$V$1,0))</f>
        <v>9DNXLWV6GYV</v>
      </c>
      <c r="D616" s="13" t="str">
        <f t="array" ref="D616">INDEX(manifest_11Sep!$A$1:$V$3202,MATCH($B616,manifest_11Sep!$B$1:$B$3202,0),MATCH(A.Arr9sepList!D$1,manifest_11Sep!$A$1:$V$1,0))</f>
        <v>Female</v>
      </c>
      <c r="E616" s="13" t="str">
        <f t="array" ref="E616">INDEX(manifest_11Sep!$A$1:$V$3202,MATCH($B616,manifest_11Sep!$B$1:$B$3202,0),MATCH(A.Arr9sepList!E$1,manifest_11Sep!$A$1:$V$1,0))</f>
        <v>Seerit Kaur</v>
      </c>
      <c r="F616" s="13" t="str">
        <f t="array" ref="F616">INDEX(manifest_11Sep!$A$1:$V$3202,MATCH($B616,manifest_11Sep!$B$1:$B$3202,0),MATCH(A.Arr9sepList!F$1,manifest_11Sep!$A$1:$V$1,0))</f>
        <v>Kang</v>
      </c>
      <c r="G616" s="13">
        <f t="array" ref="G616">INDEX(manifest_11Sep!$A$1:$V$3202,MATCH($B616,manifest_11Sep!$B$1:$B$3202,0),MATCH(A.Arr9sepList!G$1,manifest_11Sep!$A$1:$V$1,0))</f>
        <v>11</v>
      </c>
      <c r="H616" s="13" t="str">
        <f t="array" ref="H616">INDEX(manifest_11Sep!$A$1:$V$3202,MATCH($B616,manifest_11Sep!$B$1:$B$3202,0),MATCH(A.Arr9sepList!H$1,manifest_11Sep!$A$1:$V$1,0))</f>
        <v>Andaleeb Masood</v>
      </c>
      <c r="I616" s="13" t="str">
        <f t="array" ref="I616">INDEX(manifest_11Sep!$A$1:$V$3202,MATCH($B616,manifest_11Sep!$B$1:$B$3202,0),MATCH(A.Arr9sepList!I$1,manifest_11Sep!$A$1:$V$1,0))</f>
        <v>Air Canada</v>
      </c>
      <c r="J616" s="13" t="str">
        <f t="array" ref="J616">INDEX(manifest_11Sep!$A$1:$V$3202,MATCH($B616,manifest_11Sep!$B$1:$B$3202,0),MATCH(A.Arr9sepList!J$1,manifest_11Sep!$A$1:$V$1,0))</f>
        <v>AC 61</v>
      </c>
      <c r="K616" s="13" t="str">
        <f t="array" ref="K616">INDEX(manifest_11Sep!$A$1:$V$3202,MATCH($B616,manifest_11Sep!$B$1:$B$3202,0),MATCH(A.Arr9sepList!K$1,manifest_11Sep!$A$1:$V$1,0))</f>
        <v>13-thg 9-25</v>
      </c>
      <c r="L616" s="14">
        <f t="array" ref="L616">INDEX(manifest_11Sep!$A$1:$V$3202,MATCH($B616,manifest_11Sep!$B$1:$B$3202,0),MATCH(A.Arr9sepList!L$1,manifest_11Sep!$A$1:$V$1,0))</f>
        <v>0.72916666666666663</v>
      </c>
      <c r="M616" s="13" t="str">
        <f t="array" ref="M616">INDEX(manifest_11Sep!$A$1:$V$3202,MATCH($B616,manifest_11Sep!$B$1:$B$3202,0),MATCH(A.Arr9sepList!M$1,manifest_11Sep!$A$1:$V$1,0))</f>
        <v>ICN-T1</v>
      </c>
      <c r="N616" s="13" t="str">
        <f t="array" ref="N616">INDEX(manifest_11Sep!$A$1:$V$3202,MATCH($B616,manifest_11Sep!$B$1:$B$3202,0),MATCH(A.Arr9sepList!N$1,manifest_11Sep!$A$1:$V$1,0))</f>
        <v>LOTTE</v>
      </c>
      <c r="O616" s="15"/>
      <c r="P616" s="20"/>
      <c r="Q616" s="16">
        <v>15262333</v>
      </c>
      <c r="R616" s="16" t="s">
        <v>35</v>
      </c>
      <c r="S616" s="13">
        <f t="array" ref="S616">INDEX(manifest_11Sep!$A$1:$V$3202,MATCH($B616,manifest_11Sep!$B$1:$B$3202,0),MATCH(A.Arr9sepList!S$1,manifest_11Sep!$A$1:$V$1,0))</f>
        <v>0</v>
      </c>
    </row>
    <row r="617" spans="1:19" ht="15.75" customHeight="1">
      <c r="A617" s="13" t="str">
        <f t="array" ref="A617">INDEX(manifest_11Sep!$A$1:$V$3202,MATCH($B617,manifest_11Sep!$B$1:$B$3202,0),MATCH(A.Arr9sepList!A$1,manifest_11Sep!$A$1:$V$1,0))</f>
        <v>A</v>
      </c>
      <c r="B617" s="13" t="s">
        <v>2085</v>
      </c>
      <c r="C617" s="13" t="str">
        <f t="array" ref="C617">INDEX(manifest_11Sep!$A$1:$V$3202,MATCH($B617,manifest_11Sep!$B$1:$B$3202,0),MATCH(A.Arr9sepList!C$1,manifest_11Sep!$A$1:$V$1,0))</f>
        <v>7BNRQS5RXY7</v>
      </c>
      <c r="D617" s="13" t="str">
        <f t="array" ref="D617">INDEX(manifest_11Sep!$A$1:$V$3202,MATCH($B617,manifest_11Sep!$B$1:$B$3202,0),MATCH(A.Arr9sepList!D$1,manifest_11Sep!$A$1:$V$1,0))</f>
        <v>Female</v>
      </c>
      <c r="E617" s="13" t="str">
        <f t="array" ref="E617">INDEX(manifest_11Sep!$A$1:$V$3202,MATCH($B617,manifest_11Sep!$B$1:$B$3202,0),MATCH(A.Arr9sepList!E$1,manifest_11Sep!$A$1:$V$1,0))</f>
        <v>Ida</v>
      </c>
      <c r="F617" s="13" t="str">
        <f t="array" ref="F617">INDEX(manifest_11Sep!$A$1:$V$3202,MATCH($B617,manifest_11Sep!$B$1:$B$3202,0),MATCH(A.Arr9sepList!F$1,manifest_11Sep!$A$1:$V$1,0))</f>
        <v>Ambida</v>
      </c>
      <c r="G617" s="13">
        <f t="array" ref="G617">INDEX(manifest_11Sep!$A$1:$V$3202,MATCH($B617,manifest_11Sep!$B$1:$B$3202,0),MATCH(A.Arr9sepList!G$1,manifest_11Sep!$A$1:$V$1,0))</f>
        <v>53</v>
      </c>
      <c r="H617" s="13" t="str">
        <f t="array" ref="H617">INDEX(manifest_11Sep!$A$1:$V$3202,MATCH($B617,manifest_11Sep!$B$1:$B$3202,0),MATCH(A.Arr9sepList!H$1,manifest_11Sep!$A$1:$V$1,0))</f>
        <v>Dondon Dimailig</v>
      </c>
      <c r="I617" s="13" t="str">
        <f t="array" ref="I617">INDEX(manifest_11Sep!$A$1:$V$3202,MATCH($B617,manifest_11Sep!$B$1:$B$3202,0),MATCH(A.Arr9sepList!I$1,manifest_11Sep!$A$1:$V$1,0))</f>
        <v>Air Canada</v>
      </c>
      <c r="J617" s="13" t="str">
        <f t="array" ref="J617">INDEX(manifest_11Sep!$A$1:$V$3202,MATCH($B617,manifest_11Sep!$B$1:$B$3202,0),MATCH(A.Arr9sepList!J$1,manifest_11Sep!$A$1:$V$1,0))</f>
        <v>AC 61</v>
      </c>
      <c r="K617" s="13" t="str">
        <f t="array" ref="K617">INDEX(manifest_11Sep!$A$1:$V$3202,MATCH($B617,manifest_11Sep!$B$1:$B$3202,0),MATCH(A.Arr9sepList!K$1,manifest_11Sep!$A$1:$V$1,0))</f>
        <v>13-thg 9-25</v>
      </c>
      <c r="L617" s="14">
        <f t="array" ref="L617">INDEX(manifest_11Sep!$A$1:$V$3202,MATCH($B617,manifest_11Sep!$B$1:$B$3202,0),MATCH(A.Arr9sepList!L$1,manifest_11Sep!$A$1:$V$1,0))</f>
        <v>0.72916666666666663</v>
      </c>
      <c r="M617" s="13" t="str">
        <f t="array" ref="M617">INDEX(manifest_11Sep!$A$1:$V$3202,MATCH($B617,manifest_11Sep!$B$1:$B$3202,0),MATCH(A.Arr9sepList!M$1,manifest_11Sep!$A$1:$V$1,0))</f>
        <v>ICN-T1</v>
      </c>
      <c r="N617" s="13" t="str">
        <f t="array" ref="N617">INDEX(manifest_11Sep!$A$1:$V$3202,MATCH($B617,manifest_11Sep!$B$1:$B$3202,0),MATCH(A.Arr9sepList!N$1,manifest_11Sep!$A$1:$V$1,0))</f>
        <v>LOTTE</v>
      </c>
      <c r="O617" s="15"/>
      <c r="P617" s="20"/>
      <c r="Q617" s="16">
        <v>15262356</v>
      </c>
      <c r="R617" s="16" t="s">
        <v>61</v>
      </c>
      <c r="S617" s="13" t="str">
        <f t="array" ref="S617">INDEX(manifest_11Sep!$A$1:$V$3202,MATCH($B617,manifest_11Sep!$B$1:$B$3202,0),MATCH(A.Arr9sepList!S$1,manifest_11Sep!$A$1:$V$1,0))</f>
        <v>Rooming: his son, Kaiden David Ambida, transfered to SYNXMJKZKN6 - Marisa Capistrano</v>
      </c>
    </row>
    <row r="618" spans="1:19" ht="15.75" customHeight="1">
      <c r="A618" s="13" t="str">
        <f t="array" ref="A618">INDEX(manifest_11Sep!$A$1:$V$3202,MATCH($B618,manifest_11Sep!$B$1:$B$3202,0),MATCH(A.Arr9sepList!A$1,manifest_11Sep!$A$1:$V$1,0))</f>
        <v>A</v>
      </c>
      <c r="B618" s="13" t="s">
        <v>2090</v>
      </c>
      <c r="C618" s="13" t="str">
        <f t="array" ref="C618">INDEX(manifest_11Sep!$A$1:$V$3202,MATCH($B618,manifest_11Sep!$B$1:$B$3202,0),MATCH(A.Arr9sepList!C$1,manifest_11Sep!$A$1:$V$1,0))</f>
        <v>7BNRQS5RXY7</v>
      </c>
      <c r="D618" s="13" t="str">
        <f t="array" ref="D618">INDEX(manifest_11Sep!$A$1:$V$3202,MATCH($B618,manifest_11Sep!$B$1:$B$3202,0),MATCH(A.Arr9sepList!D$1,manifest_11Sep!$A$1:$V$1,0))</f>
        <v>Male</v>
      </c>
      <c r="E618" s="13" t="str">
        <f t="array" ref="E618">INDEX(manifest_11Sep!$A$1:$V$3202,MATCH($B618,manifest_11Sep!$B$1:$B$3202,0),MATCH(A.Arr9sepList!E$1,manifest_11Sep!$A$1:$V$1,0))</f>
        <v>Louie</v>
      </c>
      <c r="F618" s="13" t="str">
        <f t="array" ref="F618">INDEX(manifest_11Sep!$A$1:$V$3202,MATCH($B618,manifest_11Sep!$B$1:$B$3202,0),MATCH(A.Arr9sepList!F$1,manifest_11Sep!$A$1:$V$1,0))</f>
        <v>Ambida</v>
      </c>
      <c r="G618" s="13">
        <f t="array" ref="G618">INDEX(manifest_11Sep!$A$1:$V$3202,MATCH($B618,manifest_11Sep!$B$1:$B$3202,0),MATCH(A.Arr9sepList!G$1,manifest_11Sep!$A$1:$V$1,0))</f>
        <v>51</v>
      </c>
      <c r="H618" s="13" t="str">
        <f t="array" ref="H618">INDEX(manifest_11Sep!$A$1:$V$3202,MATCH($B618,manifest_11Sep!$B$1:$B$3202,0),MATCH(A.Arr9sepList!H$1,manifest_11Sep!$A$1:$V$1,0))</f>
        <v>Dondon Dimailig</v>
      </c>
      <c r="I618" s="13" t="str">
        <f t="array" ref="I618">INDEX(manifest_11Sep!$A$1:$V$3202,MATCH($B618,manifest_11Sep!$B$1:$B$3202,0),MATCH(A.Arr9sepList!I$1,manifest_11Sep!$A$1:$V$1,0))</f>
        <v>Air Canada</v>
      </c>
      <c r="J618" s="13" t="str">
        <f t="array" ref="J618">INDEX(manifest_11Sep!$A$1:$V$3202,MATCH($B618,manifest_11Sep!$B$1:$B$3202,0),MATCH(A.Arr9sepList!J$1,manifest_11Sep!$A$1:$V$1,0))</f>
        <v>AC 61</v>
      </c>
      <c r="K618" s="13" t="str">
        <f t="array" ref="K618">INDEX(manifest_11Sep!$A$1:$V$3202,MATCH($B618,manifest_11Sep!$B$1:$B$3202,0),MATCH(A.Arr9sepList!K$1,manifest_11Sep!$A$1:$V$1,0))</f>
        <v>13-thg 9-25</v>
      </c>
      <c r="L618" s="14">
        <f t="array" ref="L618">INDEX(manifest_11Sep!$A$1:$V$3202,MATCH($B618,manifest_11Sep!$B$1:$B$3202,0),MATCH(A.Arr9sepList!L$1,manifest_11Sep!$A$1:$V$1,0))</f>
        <v>0.72916666666666663</v>
      </c>
      <c r="M618" s="13" t="str">
        <f t="array" ref="M618">INDEX(manifest_11Sep!$A$1:$V$3202,MATCH($B618,manifest_11Sep!$B$1:$B$3202,0),MATCH(A.Arr9sepList!M$1,manifest_11Sep!$A$1:$V$1,0))</f>
        <v>ICN-T1</v>
      </c>
      <c r="N618" s="13" t="str">
        <f t="array" ref="N618">INDEX(manifest_11Sep!$A$1:$V$3202,MATCH($B618,manifest_11Sep!$B$1:$B$3202,0),MATCH(A.Arr9sepList!N$1,manifest_11Sep!$A$1:$V$1,0))</f>
        <v>LOTTE</v>
      </c>
      <c r="O618" s="15"/>
      <c r="P618" s="20"/>
      <c r="Q618" s="16">
        <v>15262356</v>
      </c>
      <c r="R618" s="16" t="s">
        <v>61</v>
      </c>
      <c r="S618" s="13">
        <f t="array" ref="S618">INDEX(manifest_11Sep!$A$1:$V$3202,MATCH($B618,manifest_11Sep!$B$1:$B$3202,0),MATCH(A.Arr9sepList!S$1,manifest_11Sep!$A$1:$V$1,0))</f>
        <v>0</v>
      </c>
    </row>
    <row r="619" spans="1:19" ht="15.75" customHeight="1">
      <c r="A619" s="13" t="str">
        <f t="array" ref="A619">INDEX(manifest_11Sep!$A$1:$V$3202,MATCH($B619,manifest_11Sep!$B$1:$B$3202,0),MATCH(A.Arr9sepList!A$1,manifest_11Sep!$A$1:$V$1,0))</f>
        <v>A</v>
      </c>
      <c r="B619" s="13" t="s">
        <v>2092</v>
      </c>
      <c r="C619" s="13" t="str">
        <f t="array" ref="C619">INDEX(manifest_11Sep!$A$1:$V$3202,MATCH($B619,manifest_11Sep!$B$1:$B$3202,0),MATCH(A.Arr9sepList!C$1,manifest_11Sep!$A$1:$V$1,0))</f>
        <v>7BNRQS5RXY7</v>
      </c>
      <c r="D619" s="13" t="str">
        <f t="array" ref="D619">INDEX(manifest_11Sep!$A$1:$V$3202,MATCH($B619,manifest_11Sep!$B$1:$B$3202,0),MATCH(A.Arr9sepList!D$1,manifest_11Sep!$A$1:$V$1,0))</f>
        <v>Female</v>
      </c>
      <c r="E619" s="13" t="str">
        <f t="array" ref="E619">INDEX(manifest_11Sep!$A$1:$V$3202,MATCH($B619,manifest_11Sep!$B$1:$B$3202,0),MATCH(A.Arr9sepList!E$1,manifest_11Sep!$A$1:$V$1,0))</f>
        <v>Abrianna Quinn</v>
      </c>
      <c r="F619" s="13" t="str">
        <f t="array" ref="F619">INDEX(manifest_11Sep!$A$1:$V$3202,MATCH($B619,manifest_11Sep!$B$1:$B$3202,0),MATCH(A.Arr9sepList!F$1,manifest_11Sep!$A$1:$V$1,0))</f>
        <v>Ambida</v>
      </c>
      <c r="G619" s="13">
        <f t="array" ref="G619">INDEX(manifest_11Sep!$A$1:$V$3202,MATCH($B619,manifest_11Sep!$B$1:$B$3202,0),MATCH(A.Arr9sepList!G$1,manifest_11Sep!$A$1:$V$1,0))</f>
        <v>10</v>
      </c>
      <c r="H619" s="13" t="str">
        <f t="array" ref="H619">INDEX(manifest_11Sep!$A$1:$V$3202,MATCH($B619,manifest_11Sep!$B$1:$B$3202,0),MATCH(A.Arr9sepList!H$1,manifest_11Sep!$A$1:$V$1,0))</f>
        <v>Dondon Dimailig</v>
      </c>
      <c r="I619" s="13" t="str">
        <f t="array" ref="I619">INDEX(manifest_11Sep!$A$1:$V$3202,MATCH($B619,manifest_11Sep!$B$1:$B$3202,0),MATCH(A.Arr9sepList!I$1,manifest_11Sep!$A$1:$V$1,0))</f>
        <v>Air Canada</v>
      </c>
      <c r="J619" s="13" t="str">
        <f t="array" ref="J619">INDEX(manifest_11Sep!$A$1:$V$3202,MATCH($B619,manifest_11Sep!$B$1:$B$3202,0),MATCH(A.Arr9sepList!J$1,manifest_11Sep!$A$1:$V$1,0))</f>
        <v>AC 61</v>
      </c>
      <c r="K619" s="13" t="str">
        <f t="array" ref="K619">INDEX(manifest_11Sep!$A$1:$V$3202,MATCH($B619,manifest_11Sep!$B$1:$B$3202,0),MATCH(A.Arr9sepList!K$1,manifest_11Sep!$A$1:$V$1,0))</f>
        <v>13-thg 9-25</v>
      </c>
      <c r="L619" s="14">
        <f t="array" ref="L619">INDEX(manifest_11Sep!$A$1:$V$3202,MATCH($B619,manifest_11Sep!$B$1:$B$3202,0),MATCH(A.Arr9sepList!L$1,manifest_11Sep!$A$1:$V$1,0))</f>
        <v>0.72916666666666663</v>
      </c>
      <c r="M619" s="13" t="str">
        <f t="array" ref="M619">INDEX(manifest_11Sep!$A$1:$V$3202,MATCH($B619,manifest_11Sep!$B$1:$B$3202,0),MATCH(A.Arr9sepList!M$1,manifest_11Sep!$A$1:$V$1,0))</f>
        <v>ICN-T1</v>
      </c>
      <c r="N619" s="13" t="str">
        <f t="array" ref="N619">INDEX(manifest_11Sep!$A$1:$V$3202,MATCH($B619,manifest_11Sep!$B$1:$B$3202,0),MATCH(A.Arr9sepList!N$1,manifest_11Sep!$A$1:$V$1,0))</f>
        <v>LOTTE</v>
      </c>
      <c r="O619" s="15"/>
      <c r="P619" s="20"/>
      <c r="Q619" s="16">
        <v>15262356</v>
      </c>
      <c r="R619" s="16" t="s">
        <v>61</v>
      </c>
      <c r="S619" s="13">
        <f t="array" ref="S619">INDEX(manifest_11Sep!$A$1:$V$3202,MATCH($B619,manifest_11Sep!$B$1:$B$3202,0),MATCH(A.Arr9sepList!S$1,manifest_11Sep!$A$1:$V$1,0))</f>
        <v>0</v>
      </c>
    </row>
    <row r="620" spans="1:19" ht="15.75" customHeight="1">
      <c r="A620" s="13" t="str">
        <f t="array" ref="A620">INDEX(manifest_11Sep!$A$1:$V$3202,MATCH($B620,manifest_11Sep!$B$1:$B$3202,0),MATCH(A.Arr9sepList!A$1,manifest_11Sep!$A$1:$V$1,0))</f>
        <v>A</v>
      </c>
      <c r="B620" s="13" t="s">
        <v>2099</v>
      </c>
      <c r="C620" s="13" t="str">
        <f t="array" ref="C620">INDEX(manifest_11Sep!$A$1:$V$3202,MATCH($B620,manifest_11Sep!$B$1:$B$3202,0),MATCH(A.Arr9sepList!C$1,manifest_11Sep!$A$1:$V$1,0))</f>
        <v>SYNXMJKZKN6</v>
      </c>
      <c r="D620" s="13" t="str">
        <f t="array" ref="D620">INDEX(manifest_11Sep!$A$1:$V$3202,MATCH($B620,manifest_11Sep!$B$1:$B$3202,0),MATCH(A.Arr9sepList!D$1,manifest_11Sep!$A$1:$V$1,0))</f>
        <v>Male</v>
      </c>
      <c r="E620" s="13" t="str">
        <f t="array" ref="E620">INDEX(manifest_11Sep!$A$1:$V$3202,MATCH($B620,manifest_11Sep!$B$1:$B$3202,0),MATCH(A.Arr9sepList!E$1,manifest_11Sep!$A$1:$V$1,0))</f>
        <v>Kaiden David</v>
      </c>
      <c r="F620" s="13" t="str">
        <f t="array" ref="F620">INDEX(manifest_11Sep!$A$1:$V$3202,MATCH($B620,manifest_11Sep!$B$1:$B$3202,0),MATCH(A.Arr9sepList!F$1,manifest_11Sep!$A$1:$V$1,0))</f>
        <v>Ambida</v>
      </c>
      <c r="G620" s="13">
        <f t="array" ref="G620">INDEX(manifest_11Sep!$A$1:$V$3202,MATCH($B620,manifest_11Sep!$B$1:$B$3202,0),MATCH(A.Arr9sepList!G$1,manifest_11Sep!$A$1:$V$1,0))</f>
        <v>13</v>
      </c>
      <c r="H620" s="13" t="str">
        <f t="array" ref="H620">INDEX(manifest_11Sep!$A$1:$V$3202,MATCH($B620,manifest_11Sep!$B$1:$B$3202,0),MATCH(A.Arr9sepList!H$1,manifest_11Sep!$A$1:$V$1,0))</f>
        <v>Dondon Dimailig</v>
      </c>
      <c r="I620" s="13" t="str">
        <f t="array" ref="I620">INDEX(manifest_11Sep!$A$1:$V$3202,MATCH($B620,manifest_11Sep!$B$1:$B$3202,0),MATCH(A.Arr9sepList!I$1,manifest_11Sep!$A$1:$V$1,0))</f>
        <v>Air Canada</v>
      </c>
      <c r="J620" s="13" t="str">
        <f t="array" ref="J620">INDEX(manifest_11Sep!$A$1:$V$3202,MATCH($B620,manifest_11Sep!$B$1:$B$3202,0),MATCH(A.Arr9sepList!J$1,manifest_11Sep!$A$1:$V$1,0))</f>
        <v>AC 61</v>
      </c>
      <c r="K620" s="13" t="str">
        <f t="array" ref="K620">INDEX(manifest_11Sep!$A$1:$V$3202,MATCH($B620,manifest_11Sep!$B$1:$B$3202,0),MATCH(A.Arr9sepList!K$1,manifest_11Sep!$A$1:$V$1,0))</f>
        <v>13-thg 9-25</v>
      </c>
      <c r="L620" s="14">
        <f t="array" ref="L620">INDEX(manifest_11Sep!$A$1:$V$3202,MATCH($B620,manifest_11Sep!$B$1:$B$3202,0),MATCH(A.Arr9sepList!L$1,manifest_11Sep!$A$1:$V$1,0))</f>
        <v>0.72916666666666663</v>
      </c>
      <c r="M620" s="13" t="str">
        <f t="array" ref="M620">INDEX(manifest_11Sep!$A$1:$V$3202,MATCH($B620,manifest_11Sep!$B$1:$B$3202,0),MATCH(A.Arr9sepList!M$1,manifest_11Sep!$A$1:$V$1,0))</f>
        <v>ICN-T1</v>
      </c>
      <c r="N620" s="13" t="str">
        <f t="array" ref="N620">INDEX(manifest_11Sep!$A$1:$V$3202,MATCH($B620,manifest_11Sep!$B$1:$B$3202,0),MATCH(A.Arr9sepList!N$1,manifest_11Sep!$A$1:$V$1,0))</f>
        <v>LOTTE</v>
      </c>
      <c r="O620" s="15"/>
      <c r="P620" s="20"/>
      <c r="Q620" s="16">
        <v>15262358</v>
      </c>
      <c r="R620" s="16" t="s">
        <v>61</v>
      </c>
      <c r="S620" s="13" t="str">
        <f t="array" ref="S620">INDEX(manifest_11Sep!$A$1:$V$3202,MATCH($B620,manifest_11Sep!$B$1:$B$3202,0),MATCH(A.Arr9sepList!S$1,manifest_11Sep!$A$1:$V$1,0))</f>
        <v>Rooming: son of Ida Ambida - 7BNRQS5RXY7</v>
      </c>
    </row>
    <row r="621" spans="1:19" ht="15.75" customHeight="1">
      <c r="A621" s="13" t="str">
        <f t="array" ref="A621">INDEX(manifest_11Sep!$A$1:$V$3202,MATCH($B621,manifest_11Sep!$B$1:$B$3202,0),MATCH(A.Arr9sepList!A$1,manifest_11Sep!$A$1:$V$1,0))</f>
        <v>A</v>
      </c>
      <c r="B621" s="13" t="s">
        <v>2887</v>
      </c>
      <c r="C621" s="13" t="str">
        <f t="array" ref="C621">INDEX(manifest_11Sep!$A$1:$V$3202,MATCH($B621,manifest_11Sep!$B$1:$B$3202,0),MATCH(A.Arr9sepList!C$1,manifest_11Sep!$A$1:$V$1,0))</f>
        <v>VTN4VLN4FNM</v>
      </c>
      <c r="D621" s="13" t="str">
        <f t="array" ref="D621">INDEX(manifest_11Sep!$A$1:$V$3202,MATCH($B621,manifest_11Sep!$B$1:$B$3202,0),MATCH(A.Arr9sepList!D$1,manifest_11Sep!$A$1:$V$1,0))</f>
        <v>Male</v>
      </c>
      <c r="E621" s="13" t="str">
        <f t="array" ref="E621">INDEX(manifest_11Sep!$A$1:$V$3202,MATCH($B621,manifest_11Sep!$B$1:$B$3202,0),MATCH(A.Arr9sepList!E$1,manifest_11Sep!$A$1:$V$1,0))</f>
        <v>Benedict</v>
      </c>
      <c r="F621" s="13" t="str">
        <f t="array" ref="F621">INDEX(manifest_11Sep!$A$1:$V$3202,MATCH($B621,manifest_11Sep!$B$1:$B$3202,0),MATCH(A.Arr9sepList!F$1,manifest_11Sep!$A$1:$V$1,0))</f>
        <v>Wong</v>
      </c>
      <c r="G621" s="13">
        <f t="array" ref="G621">INDEX(manifest_11Sep!$A$1:$V$3202,MATCH($B621,manifest_11Sep!$B$1:$B$3202,0),MATCH(A.Arr9sepList!G$1,manifest_11Sep!$A$1:$V$1,0))</f>
        <v>47</v>
      </c>
      <c r="H621" s="13" t="str">
        <f t="array" ref="H621">INDEX(manifest_11Sep!$A$1:$V$3202,MATCH($B621,manifest_11Sep!$B$1:$B$3202,0),MATCH(A.Arr9sepList!H$1,manifest_11Sep!$A$1:$V$1,0))</f>
        <v>John Woo 2</v>
      </c>
      <c r="I621" s="13" t="str">
        <f t="array" ref="I621">INDEX(manifest_11Sep!$A$1:$V$3202,MATCH($B621,manifest_11Sep!$B$1:$B$3202,0),MATCH(A.Arr9sepList!I$1,manifest_11Sep!$A$1:$V$1,0))</f>
        <v>Air Canada</v>
      </c>
      <c r="J621" s="13" t="str">
        <f t="array" ref="J621">INDEX(manifest_11Sep!$A$1:$V$3202,MATCH($B621,manifest_11Sep!$B$1:$B$3202,0),MATCH(A.Arr9sepList!J$1,manifest_11Sep!$A$1:$V$1,0))</f>
        <v>AC 61</v>
      </c>
      <c r="K621" s="13" t="str">
        <f t="array" ref="K621">INDEX(manifest_11Sep!$A$1:$V$3202,MATCH($B621,manifest_11Sep!$B$1:$B$3202,0),MATCH(A.Arr9sepList!K$1,manifest_11Sep!$A$1:$V$1,0))</f>
        <v>13-thg 9-25</v>
      </c>
      <c r="L621" s="14">
        <f t="array" ref="L621">INDEX(manifest_11Sep!$A$1:$V$3202,MATCH($B621,manifest_11Sep!$B$1:$B$3202,0),MATCH(A.Arr9sepList!L$1,manifest_11Sep!$A$1:$V$1,0))</f>
        <v>0.72916666666666663</v>
      </c>
      <c r="M621" s="13" t="str">
        <f t="array" ref="M621">INDEX(manifest_11Sep!$A$1:$V$3202,MATCH($B621,manifest_11Sep!$B$1:$B$3202,0),MATCH(A.Arr9sepList!M$1,manifest_11Sep!$A$1:$V$1,0))</f>
        <v>ICN-T1</v>
      </c>
      <c r="N621" s="13" t="str">
        <f t="array" ref="N621">INDEX(manifest_11Sep!$A$1:$V$3202,MATCH($B621,manifest_11Sep!$B$1:$B$3202,0),MATCH(A.Arr9sepList!N$1,manifest_11Sep!$A$1:$V$1,0))</f>
        <v>LOTTE</v>
      </c>
      <c r="O621" s="15"/>
      <c r="P621" s="20"/>
      <c r="Q621" s="16">
        <v>15262432</v>
      </c>
      <c r="R621" s="16" t="s">
        <v>35</v>
      </c>
      <c r="S621" s="13">
        <f t="array" ref="S621">INDEX(manifest_11Sep!$A$1:$V$3202,MATCH($B621,manifest_11Sep!$B$1:$B$3202,0),MATCH(A.Arr9sepList!S$1,manifest_11Sep!$A$1:$V$1,0))</f>
        <v>0</v>
      </c>
    </row>
    <row r="622" spans="1:19" ht="15.75" customHeight="1">
      <c r="A622" s="13" t="str">
        <f t="array" ref="A622">INDEX(manifest_11Sep!$A$1:$V$3202,MATCH($B622,manifest_11Sep!$B$1:$B$3202,0),MATCH(A.Arr9sepList!A$1,manifest_11Sep!$A$1:$V$1,0))</f>
        <v>A</v>
      </c>
      <c r="B622" s="13" t="s">
        <v>2900</v>
      </c>
      <c r="C622" s="13" t="str">
        <f t="array" ref="C622">INDEX(manifest_11Sep!$A$1:$V$3202,MATCH($B622,manifest_11Sep!$B$1:$B$3202,0),MATCH(A.Arr9sepList!C$1,manifest_11Sep!$A$1:$V$1,0))</f>
        <v>36N27YP64MM</v>
      </c>
      <c r="D622" s="13" t="str">
        <f t="array" ref="D622">INDEX(manifest_11Sep!$A$1:$V$3202,MATCH($B622,manifest_11Sep!$B$1:$B$3202,0),MATCH(A.Arr9sepList!D$1,manifest_11Sep!$A$1:$V$1,0))</f>
        <v>Female</v>
      </c>
      <c r="E622" s="13" t="str">
        <f t="array" ref="E622">INDEX(manifest_11Sep!$A$1:$V$3202,MATCH($B622,manifest_11Sep!$B$1:$B$3202,0),MATCH(A.Arr9sepList!E$1,manifest_11Sep!$A$1:$V$1,0))</f>
        <v>Stacy Ann</v>
      </c>
      <c r="F622" s="13" t="str">
        <f t="array" ref="F622">INDEX(manifest_11Sep!$A$1:$V$3202,MATCH($B622,manifest_11Sep!$B$1:$B$3202,0),MATCH(A.Arr9sepList!F$1,manifest_11Sep!$A$1:$V$1,0))</f>
        <v>Thomas-Guthrie</v>
      </c>
      <c r="G622" s="13">
        <f t="array" ref="G622">INDEX(manifest_11Sep!$A$1:$V$3202,MATCH($B622,manifest_11Sep!$B$1:$B$3202,0),MATCH(A.Arr9sepList!G$1,manifest_11Sep!$A$1:$V$1,0))</f>
        <v>52</v>
      </c>
      <c r="H622" s="13" t="str">
        <f t="array" ref="H622">INDEX(manifest_11Sep!$A$1:$V$3202,MATCH($B622,manifest_11Sep!$B$1:$B$3202,0),MATCH(A.Arr9sepList!H$1,manifest_11Sep!$A$1:$V$1,0))</f>
        <v>John Woo 2</v>
      </c>
      <c r="I622" s="13" t="str">
        <f t="array" ref="I622">INDEX(manifest_11Sep!$A$1:$V$3202,MATCH($B622,manifest_11Sep!$B$1:$B$3202,0),MATCH(A.Arr9sepList!I$1,manifest_11Sep!$A$1:$V$1,0))</f>
        <v>Air Canada</v>
      </c>
      <c r="J622" s="13" t="str">
        <f t="array" ref="J622">INDEX(manifest_11Sep!$A$1:$V$3202,MATCH($B622,manifest_11Sep!$B$1:$B$3202,0),MATCH(A.Arr9sepList!J$1,manifest_11Sep!$A$1:$V$1,0))</f>
        <v>AC 61</v>
      </c>
      <c r="K622" s="13" t="str">
        <f t="array" ref="K622">INDEX(manifest_11Sep!$A$1:$V$3202,MATCH($B622,manifest_11Sep!$B$1:$B$3202,0),MATCH(A.Arr9sepList!K$1,manifest_11Sep!$A$1:$V$1,0))</f>
        <v>13-thg 9-25</v>
      </c>
      <c r="L622" s="14">
        <f t="array" ref="L622">INDEX(manifest_11Sep!$A$1:$V$3202,MATCH($B622,manifest_11Sep!$B$1:$B$3202,0),MATCH(A.Arr9sepList!L$1,manifest_11Sep!$A$1:$V$1,0))</f>
        <v>0.72916666666666663</v>
      </c>
      <c r="M622" s="13" t="str">
        <f t="array" ref="M622">INDEX(manifest_11Sep!$A$1:$V$3202,MATCH($B622,manifest_11Sep!$B$1:$B$3202,0),MATCH(A.Arr9sepList!M$1,manifest_11Sep!$A$1:$V$1,0))</f>
        <v>ICN-T1</v>
      </c>
      <c r="N622" s="13" t="str">
        <f t="array" ref="N622">INDEX(manifest_11Sep!$A$1:$V$3202,MATCH($B622,manifest_11Sep!$B$1:$B$3202,0),MATCH(A.Arr9sepList!N$1,manifest_11Sep!$A$1:$V$1,0))</f>
        <v>LOTTE</v>
      </c>
      <c r="O622" s="15"/>
      <c r="P622" s="20"/>
      <c r="Q622" s="16">
        <v>15262435</v>
      </c>
      <c r="R622" s="16" t="s">
        <v>61</v>
      </c>
      <c r="S622" s="13">
        <f t="array" ref="S622">INDEX(manifest_11Sep!$A$1:$V$3202,MATCH($B622,manifest_11Sep!$B$1:$B$3202,0),MATCH(A.Arr9sepList!S$1,manifest_11Sep!$A$1:$V$1,0))</f>
        <v>0</v>
      </c>
    </row>
    <row r="623" spans="1:19" ht="15.75" customHeight="1">
      <c r="A623" s="13" t="str">
        <f t="array" ref="A623">INDEX(manifest_11Sep!$A$1:$V$3202,MATCH($B623,manifest_11Sep!$B$1:$B$3202,0),MATCH(A.Arr9sepList!A$1,manifest_11Sep!$A$1:$V$1,0))</f>
        <v>A</v>
      </c>
      <c r="B623" s="13" t="s">
        <v>2957</v>
      </c>
      <c r="C623" s="13" t="str">
        <f t="array" ref="C623">INDEX(manifest_11Sep!$A$1:$V$3202,MATCH($B623,manifest_11Sep!$B$1:$B$3202,0),MATCH(A.Arr9sepList!C$1,manifest_11Sep!$A$1:$V$1,0))</f>
        <v>TSNN69DT4TF</v>
      </c>
      <c r="D623" s="13" t="str">
        <f t="array" ref="D623">INDEX(manifest_11Sep!$A$1:$V$3202,MATCH($B623,manifest_11Sep!$B$1:$B$3202,0),MATCH(A.Arr9sepList!D$1,manifest_11Sep!$A$1:$V$1,0))</f>
        <v>Female</v>
      </c>
      <c r="E623" s="13" t="str">
        <f t="array" ref="E623">INDEX(manifest_11Sep!$A$1:$V$3202,MATCH($B623,manifest_11Sep!$B$1:$B$3202,0),MATCH(A.Arr9sepList!E$1,manifest_11Sep!$A$1:$V$1,0))</f>
        <v>Elizabeth</v>
      </c>
      <c r="F623" s="13" t="str">
        <f t="array" ref="F623">INDEX(manifest_11Sep!$A$1:$V$3202,MATCH($B623,manifest_11Sep!$B$1:$B$3202,0),MATCH(A.Arr9sepList!F$1,manifest_11Sep!$A$1:$V$1,0))</f>
        <v>Leogo</v>
      </c>
      <c r="G623" s="13">
        <f t="array" ref="G623">INDEX(manifest_11Sep!$A$1:$V$3202,MATCH($B623,manifest_11Sep!$B$1:$B$3202,0),MATCH(A.Arr9sepList!G$1,manifest_11Sep!$A$1:$V$1,0))</f>
        <v>60</v>
      </c>
      <c r="H623" s="13" t="str">
        <f t="array" ref="H623">INDEX(manifest_11Sep!$A$1:$V$3202,MATCH($B623,manifest_11Sep!$B$1:$B$3202,0),MATCH(A.Arr9sepList!H$1,manifest_11Sep!$A$1:$V$1,0))</f>
        <v>John Woo 2</v>
      </c>
      <c r="I623" s="13" t="str">
        <f t="array" ref="I623">INDEX(manifest_11Sep!$A$1:$V$3202,MATCH($B623,manifest_11Sep!$B$1:$B$3202,0),MATCH(A.Arr9sepList!I$1,manifest_11Sep!$A$1:$V$1,0))</f>
        <v>Air Canada</v>
      </c>
      <c r="J623" s="13" t="str">
        <f t="array" ref="J623">INDEX(manifest_11Sep!$A$1:$V$3202,MATCH($B623,manifest_11Sep!$B$1:$B$3202,0),MATCH(A.Arr9sepList!J$1,manifest_11Sep!$A$1:$V$1,0))</f>
        <v>AC 61</v>
      </c>
      <c r="K623" s="13" t="str">
        <f t="array" ref="K623">INDEX(manifest_11Sep!$A$1:$V$3202,MATCH($B623,manifest_11Sep!$B$1:$B$3202,0),MATCH(A.Arr9sepList!K$1,manifest_11Sep!$A$1:$V$1,0))</f>
        <v>13-thg 9-25</v>
      </c>
      <c r="L623" s="14">
        <f t="array" ref="L623">INDEX(manifest_11Sep!$A$1:$V$3202,MATCH($B623,manifest_11Sep!$B$1:$B$3202,0),MATCH(A.Arr9sepList!L$1,manifest_11Sep!$A$1:$V$1,0))</f>
        <v>0.72916666666666663</v>
      </c>
      <c r="M623" s="13" t="str">
        <f t="array" ref="M623">INDEX(manifest_11Sep!$A$1:$V$3202,MATCH($B623,manifest_11Sep!$B$1:$B$3202,0),MATCH(A.Arr9sepList!M$1,manifest_11Sep!$A$1:$V$1,0))</f>
        <v>ICN-T1</v>
      </c>
      <c r="N623" s="13" t="str">
        <f t="array" ref="N623">INDEX(manifest_11Sep!$A$1:$V$3202,MATCH($B623,manifest_11Sep!$B$1:$B$3202,0),MATCH(A.Arr9sepList!N$1,manifest_11Sep!$A$1:$V$1,0))</f>
        <v>LOTTE</v>
      </c>
      <c r="O623" s="15"/>
      <c r="P623" s="20"/>
      <c r="Q623" s="16">
        <v>15262444</v>
      </c>
      <c r="R623" s="16" t="s">
        <v>43</v>
      </c>
      <c r="S623" s="13">
        <f t="array" ref="S623">INDEX(manifest_11Sep!$A$1:$V$3202,MATCH($B623,manifest_11Sep!$B$1:$B$3202,0),MATCH(A.Arr9sepList!S$1,manifest_11Sep!$A$1:$V$1,0))</f>
        <v>0</v>
      </c>
    </row>
    <row r="624" spans="1:19" ht="15.75" customHeight="1">
      <c r="A624" s="13" t="str">
        <f t="array" ref="A624">INDEX(manifest_11Sep!$A$1:$V$3202,MATCH($B624,manifest_11Sep!$B$1:$B$3202,0),MATCH(A.Arr9sepList!A$1,manifest_11Sep!$A$1:$V$1,0))</f>
        <v>A</v>
      </c>
      <c r="B624" s="13" t="s">
        <v>2959</v>
      </c>
      <c r="C624" s="13" t="str">
        <f t="array" ref="C624">INDEX(manifest_11Sep!$A$1:$V$3202,MATCH($B624,manifest_11Sep!$B$1:$B$3202,0),MATCH(A.Arr9sepList!C$1,manifest_11Sep!$A$1:$V$1,0))</f>
        <v>TSNN69DT4TF</v>
      </c>
      <c r="D624" s="13" t="str">
        <f t="array" ref="D624">INDEX(manifest_11Sep!$A$1:$V$3202,MATCH($B624,manifest_11Sep!$B$1:$B$3202,0),MATCH(A.Arr9sepList!D$1,manifest_11Sep!$A$1:$V$1,0))</f>
        <v>Male</v>
      </c>
      <c r="E624" s="13" t="str">
        <f t="array" ref="E624">INDEX(manifest_11Sep!$A$1:$V$3202,MATCH($B624,manifest_11Sep!$B$1:$B$3202,0),MATCH(A.Arr9sepList!E$1,manifest_11Sep!$A$1:$V$1,0))</f>
        <v>Alberto Valencia</v>
      </c>
      <c r="F624" s="13" t="str">
        <f t="array" ref="F624">INDEX(manifest_11Sep!$A$1:$V$3202,MATCH($B624,manifest_11Sep!$B$1:$B$3202,0),MATCH(A.Arr9sepList!F$1,manifest_11Sep!$A$1:$V$1,0))</f>
        <v>Leogo</v>
      </c>
      <c r="G624" s="13">
        <f t="array" ref="G624">INDEX(manifest_11Sep!$A$1:$V$3202,MATCH($B624,manifest_11Sep!$B$1:$B$3202,0),MATCH(A.Arr9sepList!G$1,manifest_11Sep!$A$1:$V$1,0))</f>
        <v>61</v>
      </c>
      <c r="H624" s="13" t="str">
        <f t="array" ref="H624">INDEX(manifest_11Sep!$A$1:$V$3202,MATCH($B624,manifest_11Sep!$B$1:$B$3202,0),MATCH(A.Arr9sepList!H$1,manifest_11Sep!$A$1:$V$1,0))</f>
        <v>John Woo 2</v>
      </c>
      <c r="I624" s="13" t="str">
        <f t="array" ref="I624">INDEX(manifest_11Sep!$A$1:$V$3202,MATCH($B624,manifest_11Sep!$B$1:$B$3202,0),MATCH(A.Arr9sepList!I$1,manifest_11Sep!$A$1:$V$1,0))</f>
        <v>Air Canada</v>
      </c>
      <c r="J624" s="13" t="str">
        <f t="array" ref="J624">INDEX(manifest_11Sep!$A$1:$V$3202,MATCH($B624,manifest_11Sep!$B$1:$B$3202,0),MATCH(A.Arr9sepList!J$1,manifest_11Sep!$A$1:$V$1,0))</f>
        <v>AC 61</v>
      </c>
      <c r="K624" s="13" t="str">
        <f t="array" ref="K624">INDEX(manifest_11Sep!$A$1:$V$3202,MATCH($B624,manifest_11Sep!$B$1:$B$3202,0),MATCH(A.Arr9sepList!K$1,manifest_11Sep!$A$1:$V$1,0))</f>
        <v>13-thg 9-25</v>
      </c>
      <c r="L624" s="14">
        <f t="array" ref="L624">INDEX(manifest_11Sep!$A$1:$V$3202,MATCH($B624,manifest_11Sep!$B$1:$B$3202,0),MATCH(A.Arr9sepList!L$1,manifest_11Sep!$A$1:$V$1,0))</f>
        <v>0.72916666666666663</v>
      </c>
      <c r="M624" s="13" t="str">
        <f t="array" ref="M624">INDEX(manifest_11Sep!$A$1:$V$3202,MATCH($B624,manifest_11Sep!$B$1:$B$3202,0),MATCH(A.Arr9sepList!M$1,manifest_11Sep!$A$1:$V$1,0))</f>
        <v>ICN-T1</v>
      </c>
      <c r="N624" s="13" t="str">
        <f t="array" ref="N624">INDEX(manifest_11Sep!$A$1:$V$3202,MATCH($B624,manifest_11Sep!$B$1:$B$3202,0),MATCH(A.Arr9sepList!N$1,manifest_11Sep!$A$1:$V$1,0))</f>
        <v>LOTTE</v>
      </c>
      <c r="O624" s="15"/>
      <c r="P624" s="20"/>
      <c r="Q624" s="16">
        <v>15262444</v>
      </c>
      <c r="R624" s="16" t="s">
        <v>43</v>
      </c>
      <c r="S624" s="13">
        <f t="array" ref="S624">INDEX(manifest_11Sep!$A$1:$V$3202,MATCH($B624,manifest_11Sep!$B$1:$B$3202,0),MATCH(A.Arr9sepList!S$1,manifest_11Sep!$A$1:$V$1,0))</f>
        <v>0</v>
      </c>
    </row>
    <row r="625" spans="1:19" ht="15.75" customHeight="1">
      <c r="A625" s="13" t="str">
        <f t="array" ref="A625">INDEX(manifest_11Sep!$A$1:$V$3202,MATCH($B625,manifest_11Sep!$B$1:$B$3202,0),MATCH(A.Arr9sepList!A$1,manifest_11Sep!$A$1:$V$1,0))</f>
        <v>A</v>
      </c>
      <c r="B625" s="13" t="s">
        <v>2961</v>
      </c>
      <c r="C625" s="13" t="str">
        <f t="array" ref="C625">INDEX(manifest_11Sep!$A$1:$V$3202,MATCH($B625,manifest_11Sep!$B$1:$B$3202,0),MATCH(A.Arr9sepList!C$1,manifest_11Sep!$A$1:$V$1,0))</f>
        <v>TSNN69DT4TF</v>
      </c>
      <c r="D625" s="13" t="str">
        <f t="array" ref="D625">INDEX(manifest_11Sep!$A$1:$V$3202,MATCH($B625,manifest_11Sep!$B$1:$B$3202,0),MATCH(A.Arr9sepList!D$1,manifest_11Sep!$A$1:$V$1,0))</f>
        <v>Female</v>
      </c>
      <c r="E625" s="13" t="str">
        <f t="array" ref="E625">INDEX(manifest_11Sep!$A$1:$V$3202,MATCH($B625,manifest_11Sep!$B$1:$B$3202,0),MATCH(A.Arr9sepList!E$1,manifest_11Sep!$A$1:$V$1,0))</f>
        <v>Alliza Maryz</v>
      </c>
      <c r="F625" s="13" t="str">
        <f t="array" ref="F625">INDEX(manifest_11Sep!$A$1:$V$3202,MATCH($B625,manifest_11Sep!$B$1:$B$3202,0),MATCH(A.Arr9sepList!F$1,manifest_11Sep!$A$1:$V$1,0))</f>
        <v>Leogo</v>
      </c>
      <c r="G625" s="13">
        <f t="array" ref="G625">INDEX(manifest_11Sep!$A$1:$V$3202,MATCH($B625,manifest_11Sep!$B$1:$B$3202,0),MATCH(A.Arr9sepList!G$1,manifest_11Sep!$A$1:$V$1,0))</f>
        <v>28</v>
      </c>
      <c r="H625" s="13" t="str">
        <f t="array" ref="H625">INDEX(manifest_11Sep!$A$1:$V$3202,MATCH($B625,manifest_11Sep!$B$1:$B$3202,0),MATCH(A.Arr9sepList!H$1,manifest_11Sep!$A$1:$V$1,0))</f>
        <v>John Woo 2</v>
      </c>
      <c r="I625" s="13" t="str">
        <f t="array" ref="I625">INDEX(manifest_11Sep!$A$1:$V$3202,MATCH($B625,manifest_11Sep!$B$1:$B$3202,0),MATCH(A.Arr9sepList!I$1,manifest_11Sep!$A$1:$V$1,0))</f>
        <v>Air Canada</v>
      </c>
      <c r="J625" s="13" t="str">
        <f t="array" ref="J625">INDEX(manifest_11Sep!$A$1:$V$3202,MATCH($B625,manifest_11Sep!$B$1:$B$3202,0),MATCH(A.Arr9sepList!J$1,manifest_11Sep!$A$1:$V$1,0))</f>
        <v>AC 61</v>
      </c>
      <c r="K625" s="13" t="str">
        <f t="array" ref="K625">INDEX(manifest_11Sep!$A$1:$V$3202,MATCH($B625,manifest_11Sep!$B$1:$B$3202,0),MATCH(A.Arr9sepList!K$1,manifest_11Sep!$A$1:$V$1,0))</f>
        <v>13-thg 9-25</v>
      </c>
      <c r="L625" s="14">
        <f t="array" ref="L625">INDEX(manifest_11Sep!$A$1:$V$3202,MATCH($B625,manifest_11Sep!$B$1:$B$3202,0),MATCH(A.Arr9sepList!L$1,manifest_11Sep!$A$1:$V$1,0))</f>
        <v>0.72916666666666663</v>
      </c>
      <c r="M625" s="13" t="str">
        <f t="array" ref="M625">INDEX(manifest_11Sep!$A$1:$V$3202,MATCH($B625,manifest_11Sep!$B$1:$B$3202,0),MATCH(A.Arr9sepList!M$1,manifest_11Sep!$A$1:$V$1,0))</f>
        <v>ICN-T1</v>
      </c>
      <c r="N625" s="13" t="str">
        <f t="array" ref="N625">INDEX(manifest_11Sep!$A$1:$V$3202,MATCH($B625,manifest_11Sep!$B$1:$B$3202,0),MATCH(A.Arr9sepList!N$1,manifest_11Sep!$A$1:$V$1,0))</f>
        <v>LOTTE</v>
      </c>
      <c r="O625" s="15"/>
      <c r="P625" s="20"/>
      <c r="Q625" s="16">
        <v>15262445</v>
      </c>
      <c r="R625" s="16" t="s">
        <v>43</v>
      </c>
      <c r="S625" s="13">
        <f t="array" ref="S625">INDEX(manifest_11Sep!$A$1:$V$3202,MATCH($B625,manifest_11Sep!$B$1:$B$3202,0),MATCH(A.Arr9sepList!S$1,manifest_11Sep!$A$1:$V$1,0))</f>
        <v>0</v>
      </c>
    </row>
    <row r="626" spans="1:19" ht="15.75" customHeight="1">
      <c r="A626" s="13" t="str">
        <f t="array" ref="A626">INDEX(manifest_11Sep!$A$1:$V$3202,MATCH($B626,manifest_11Sep!$B$1:$B$3202,0),MATCH(A.Arr9sepList!A$1,manifest_11Sep!$A$1:$V$1,0))</f>
        <v>A</v>
      </c>
      <c r="B626" s="13" t="s">
        <v>2963</v>
      </c>
      <c r="C626" s="13" t="str">
        <f t="array" ref="C626">INDEX(manifest_11Sep!$A$1:$V$3202,MATCH($B626,manifest_11Sep!$B$1:$B$3202,0),MATCH(A.Arr9sepList!C$1,manifest_11Sep!$A$1:$V$1,0))</f>
        <v>TSNN69DT4TF</v>
      </c>
      <c r="D626" s="13" t="str">
        <f t="array" ref="D626">INDEX(manifest_11Sep!$A$1:$V$3202,MATCH($B626,manifest_11Sep!$B$1:$B$3202,0),MATCH(A.Arr9sepList!D$1,manifest_11Sep!$A$1:$V$1,0))</f>
        <v>Female</v>
      </c>
      <c r="E626" s="13" t="str">
        <f t="array" ref="E626">INDEX(manifest_11Sep!$A$1:$V$3202,MATCH($B626,manifest_11Sep!$B$1:$B$3202,0),MATCH(A.Arr9sepList!E$1,manifest_11Sep!$A$1:$V$1,0))</f>
        <v>Mariah Alisa</v>
      </c>
      <c r="F626" s="13" t="str">
        <f t="array" ref="F626">INDEX(manifest_11Sep!$A$1:$V$3202,MATCH($B626,manifest_11Sep!$B$1:$B$3202,0),MATCH(A.Arr9sepList!F$1,manifest_11Sep!$A$1:$V$1,0))</f>
        <v>Ramlogan</v>
      </c>
      <c r="G626" s="13">
        <f t="array" ref="G626">INDEX(manifest_11Sep!$A$1:$V$3202,MATCH($B626,manifest_11Sep!$B$1:$B$3202,0),MATCH(A.Arr9sepList!G$1,manifest_11Sep!$A$1:$V$1,0))</f>
        <v>28</v>
      </c>
      <c r="H626" s="13" t="str">
        <f t="array" ref="H626">INDEX(manifest_11Sep!$A$1:$V$3202,MATCH($B626,manifest_11Sep!$B$1:$B$3202,0),MATCH(A.Arr9sepList!H$1,manifest_11Sep!$A$1:$V$1,0))</f>
        <v>John Woo 2</v>
      </c>
      <c r="I626" s="13" t="str">
        <f t="array" ref="I626">INDEX(manifest_11Sep!$A$1:$V$3202,MATCH($B626,manifest_11Sep!$B$1:$B$3202,0),MATCH(A.Arr9sepList!I$1,manifest_11Sep!$A$1:$V$1,0))</f>
        <v>Air Canada</v>
      </c>
      <c r="J626" s="13" t="str">
        <f t="array" ref="J626">INDEX(manifest_11Sep!$A$1:$V$3202,MATCH($B626,manifest_11Sep!$B$1:$B$3202,0),MATCH(A.Arr9sepList!J$1,manifest_11Sep!$A$1:$V$1,0))</f>
        <v>AC 61</v>
      </c>
      <c r="K626" s="13" t="str">
        <f t="array" ref="K626">INDEX(manifest_11Sep!$A$1:$V$3202,MATCH($B626,manifest_11Sep!$B$1:$B$3202,0),MATCH(A.Arr9sepList!K$1,manifest_11Sep!$A$1:$V$1,0))</f>
        <v>13-thg 9-25</v>
      </c>
      <c r="L626" s="14">
        <f t="array" ref="L626">INDEX(manifest_11Sep!$A$1:$V$3202,MATCH($B626,manifest_11Sep!$B$1:$B$3202,0),MATCH(A.Arr9sepList!L$1,manifest_11Sep!$A$1:$V$1,0))</f>
        <v>0.72916666666666663</v>
      </c>
      <c r="M626" s="13" t="str">
        <f t="array" ref="M626">INDEX(manifest_11Sep!$A$1:$V$3202,MATCH($B626,manifest_11Sep!$B$1:$B$3202,0),MATCH(A.Arr9sepList!M$1,manifest_11Sep!$A$1:$V$1,0))</f>
        <v>ICN-T1</v>
      </c>
      <c r="N626" s="13" t="str">
        <f t="array" ref="N626">INDEX(manifest_11Sep!$A$1:$V$3202,MATCH($B626,manifest_11Sep!$B$1:$B$3202,0),MATCH(A.Arr9sepList!N$1,manifest_11Sep!$A$1:$V$1,0))</f>
        <v>LOTTE</v>
      </c>
      <c r="O626" s="15"/>
      <c r="P626" s="20"/>
      <c r="Q626" s="16">
        <v>15262445</v>
      </c>
      <c r="R626" s="16" t="s">
        <v>43</v>
      </c>
      <c r="S626" s="13">
        <f t="array" ref="S626">INDEX(manifest_11Sep!$A$1:$V$3202,MATCH($B626,manifest_11Sep!$B$1:$B$3202,0),MATCH(A.Arr9sepList!S$1,manifest_11Sep!$A$1:$V$1,0))</f>
        <v>0</v>
      </c>
    </row>
    <row r="627" spans="1:19" ht="15.75" customHeight="1">
      <c r="A627" s="13" t="str">
        <f t="array" ref="A627">INDEX(manifest_11Sep!$A$1:$V$3202,MATCH($B627,manifest_11Sep!$B$1:$B$3202,0),MATCH(A.Arr9sepList!A$1,manifest_11Sep!$A$1:$V$1,0))</f>
        <v>A</v>
      </c>
      <c r="B627" s="13" t="s">
        <v>2966</v>
      </c>
      <c r="C627" s="13" t="str">
        <f t="array" ref="C627">INDEX(manifest_11Sep!$A$1:$V$3202,MATCH($B627,manifest_11Sep!$B$1:$B$3202,0),MATCH(A.Arr9sepList!C$1,manifest_11Sep!$A$1:$V$1,0))</f>
        <v>7GNZPJNFHX7</v>
      </c>
      <c r="D627" s="13" t="str">
        <f t="array" ref="D627">INDEX(manifest_11Sep!$A$1:$V$3202,MATCH($B627,manifest_11Sep!$B$1:$B$3202,0),MATCH(A.Arr9sepList!D$1,manifest_11Sep!$A$1:$V$1,0))</f>
        <v>Male</v>
      </c>
      <c r="E627" s="13" t="str">
        <f t="array" ref="E627">INDEX(manifest_11Sep!$A$1:$V$3202,MATCH($B627,manifest_11Sep!$B$1:$B$3202,0),MATCH(A.Arr9sepList!E$1,manifest_11Sep!$A$1:$V$1,0))</f>
        <v>Johnson Ola</v>
      </c>
      <c r="F627" s="13" t="str">
        <f t="array" ref="F627">INDEX(manifest_11Sep!$A$1:$V$3202,MATCH($B627,manifest_11Sep!$B$1:$B$3202,0),MATCH(A.Arr9sepList!F$1,manifest_11Sep!$A$1:$V$1,0))</f>
        <v>Olaniyi</v>
      </c>
      <c r="G627" s="13">
        <f t="array" ref="G627">INDEX(manifest_11Sep!$A$1:$V$3202,MATCH($B627,manifest_11Sep!$B$1:$B$3202,0),MATCH(A.Arr9sepList!G$1,manifest_11Sep!$A$1:$V$1,0))</f>
        <v>58</v>
      </c>
      <c r="H627" s="13" t="str">
        <f t="array" ref="H627">INDEX(manifest_11Sep!$A$1:$V$3202,MATCH($B627,manifest_11Sep!$B$1:$B$3202,0),MATCH(A.Arr9sepList!H$1,manifest_11Sep!$A$1:$V$1,0))</f>
        <v>Johnson Olaniyi</v>
      </c>
      <c r="I627" s="13" t="str">
        <f t="array" ref="I627">INDEX(manifest_11Sep!$A$1:$V$3202,MATCH($B627,manifest_11Sep!$B$1:$B$3202,0),MATCH(A.Arr9sepList!I$1,manifest_11Sep!$A$1:$V$1,0))</f>
        <v>Air Canada</v>
      </c>
      <c r="J627" s="13" t="str">
        <f t="array" ref="J627">INDEX(manifest_11Sep!$A$1:$V$3202,MATCH($B627,manifest_11Sep!$B$1:$B$3202,0),MATCH(A.Arr9sepList!J$1,manifest_11Sep!$A$1:$V$1,0))</f>
        <v>AC 61</v>
      </c>
      <c r="K627" s="13" t="str">
        <f t="array" ref="K627">INDEX(manifest_11Sep!$A$1:$V$3202,MATCH($B627,manifest_11Sep!$B$1:$B$3202,0),MATCH(A.Arr9sepList!K$1,manifest_11Sep!$A$1:$V$1,0))</f>
        <v>13-thg 9-25</v>
      </c>
      <c r="L627" s="14">
        <f t="array" ref="L627">INDEX(manifest_11Sep!$A$1:$V$3202,MATCH($B627,manifest_11Sep!$B$1:$B$3202,0),MATCH(A.Arr9sepList!L$1,manifest_11Sep!$A$1:$V$1,0))</f>
        <v>0.72916666666666663</v>
      </c>
      <c r="M627" s="13" t="str">
        <f t="array" ref="M627">INDEX(manifest_11Sep!$A$1:$V$3202,MATCH($B627,manifest_11Sep!$B$1:$B$3202,0),MATCH(A.Arr9sepList!M$1,manifest_11Sep!$A$1:$V$1,0))</f>
        <v>ICN-T1</v>
      </c>
      <c r="N627" s="13" t="str">
        <f t="array" ref="N627">INDEX(manifest_11Sep!$A$1:$V$3202,MATCH($B627,manifest_11Sep!$B$1:$B$3202,0),MATCH(A.Arr9sepList!N$1,manifest_11Sep!$A$1:$V$1,0))</f>
        <v>LOTTE</v>
      </c>
      <c r="O627" s="15"/>
      <c r="P627" s="20"/>
      <c r="Q627" s="16">
        <v>15262446</v>
      </c>
      <c r="R627" s="16" t="s">
        <v>43</v>
      </c>
      <c r="S627" s="13">
        <f t="array" ref="S627">INDEX(manifest_11Sep!$A$1:$V$3202,MATCH($B627,manifest_11Sep!$B$1:$B$3202,0),MATCH(A.Arr9sepList!S$1,manifest_11Sep!$A$1:$V$1,0))</f>
        <v>0</v>
      </c>
    </row>
    <row r="628" spans="1:19" ht="15.75" customHeight="1">
      <c r="A628" s="13" t="str">
        <f t="array" ref="A628">INDEX(manifest_11Sep!$A$1:$V$3202,MATCH($B628,manifest_11Sep!$B$1:$B$3202,0),MATCH(A.Arr9sepList!A$1,manifest_11Sep!$A$1:$V$1,0))</f>
        <v>A</v>
      </c>
      <c r="B628" s="13" t="s">
        <v>2970</v>
      </c>
      <c r="C628" s="13" t="str">
        <f t="array" ref="C628">INDEX(manifest_11Sep!$A$1:$V$3202,MATCH($B628,manifest_11Sep!$B$1:$B$3202,0),MATCH(A.Arr9sepList!C$1,manifest_11Sep!$A$1:$V$1,0))</f>
        <v>7GNZPJNFHX7</v>
      </c>
      <c r="D628" s="13" t="str">
        <f t="array" ref="D628">INDEX(manifest_11Sep!$A$1:$V$3202,MATCH($B628,manifest_11Sep!$B$1:$B$3202,0),MATCH(A.Arr9sepList!D$1,manifest_11Sep!$A$1:$V$1,0))</f>
        <v>Female</v>
      </c>
      <c r="E628" s="13" t="str">
        <f t="array" ref="E628">INDEX(manifest_11Sep!$A$1:$V$3202,MATCH($B628,manifest_11Sep!$B$1:$B$3202,0),MATCH(A.Arr9sepList!E$1,manifest_11Sep!$A$1:$V$1,0))</f>
        <v>Victoria Edile</v>
      </c>
      <c r="F628" s="13" t="str">
        <f t="array" ref="F628">INDEX(manifest_11Sep!$A$1:$V$3202,MATCH($B628,manifest_11Sep!$B$1:$B$3202,0),MATCH(A.Arr9sepList!F$1,manifest_11Sep!$A$1:$V$1,0))</f>
        <v>Akinkuade</v>
      </c>
      <c r="G628" s="13">
        <f t="array" ref="G628">INDEX(manifest_11Sep!$A$1:$V$3202,MATCH($B628,manifest_11Sep!$B$1:$B$3202,0),MATCH(A.Arr9sepList!G$1,manifest_11Sep!$A$1:$V$1,0))</f>
        <v>52</v>
      </c>
      <c r="H628" s="13" t="str">
        <f t="array" ref="H628">INDEX(manifest_11Sep!$A$1:$V$3202,MATCH($B628,manifest_11Sep!$B$1:$B$3202,0),MATCH(A.Arr9sepList!H$1,manifest_11Sep!$A$1:$V$1,0))</f>
        <v>Johnson Olaniyi</v>
      </c>
      <c r="I628" s="13" t="str">
        <f t="array" ref="I628">INDEX(manifest_11Sep!$A$1:$V$3202,MATCH($B628,manifest_11Sep!$B$1:$B$3202,0),MATCH(A.Arr9sepList!I$1,manifest_11Sep!$A$1:$V$1,0))</f>
        <v>Air Canada</v>
      </c>
      <c r="J628" s="13" t="str">
        <f t="array" ref="J628">INDEX(manifest_11Sep!$A$1:$V$3202,MATCH($B628,manifest_11Sep!$B$1:$B$3202,0),MATCH(A.Arr9sepList!J$1,manifest_11Sep!$A$1:$V$1,0))</f>
        <v>AC 61</v>
      </c>
      <c r="K628" s="13" t="str">
        <f t="array" ref="K628">INDEX(manifest_11Sep!$A$1:$V$3202,MATCH($B628,manifest_11Sep!$B$1:$B$3202,0),MATCH(A.Arr9sepList!K$1,manifest_11Sep!$A$1:$V$1,0))</f>
        <v>13-thg 9-25</v>
      </c>
      <c r="L628" s="14">
        <f t="array" ref="L628">INDEX(manifest_11Sep!$A$1:$V$3202,MATCH($B628,manifest_11Sep!$B$1:$B$3202,0),MATCH(A.Arr9sepList!L$1,manifest_11Sep!$A$1:$V$1,0))</f>
        <v>0.72916666666666663</v>
      </c>
      <c r="M628" s="13" t="str">
        <f t="array" ref="M628">INDEX(manifest_11Sep!$A$1:$V$3202,MATCH($B628,manifest_11Sep!$B$1:$B$3202,0),MATCH(A.Arr9sepList!M$1,manifest_11Sep!$A$1:$V$1,0))</f>
        <v>ICN-T1</v>
      </c>
      <c r="N628" s="13" t="str">
        <f t="array" ref="N628">INDEX(manifest_11Sep!$A$1:$V$3202,MATCH($B628,manifest_11Sep!$B$1:$B$3202,0),MATCH(A.Arr9sepList!N$1,manifest_11Sep!$A$1:$V$1,0))</f>
        <v>LOTTE</v>
      </c>
      <c r="O628" s="15"/>
      <c r="P628" s="20"/>
      <c r="Q628" s="16">
        <v>15262446</v>
      </c>
      <c r="R628" s="16" t="s">
        <v>43</v>
      </c>
      <c r="S628" s="13">
        <f t="array" ref="S628">INDEX(manifest_11Sep!$A$1:$V$3202,MATCH($B628,manifest_11Sep!$B$1:$B$3202,0),MATCH(A.Arr9sepList!S$1,manifest_11Sep!$A$1:$V$1,0))</f>
        <v>0</v>
      </c>
    </row>
    <row r="629" spans="1:19" ht="15.75" customHeight="1">
      <c r="A629" s="13" t="str">
        <f t="array" ref="A629">INDEX(manifest_11Sep!$A$1:$V$3202,MATCH($B629,manifest_11Sep!$B$1:$B$3202,0),MATCH(A.Arr9sepList!A$1,manifest_11Sep!$A$1:$V$1,0))</f>
        <v>A</v>
      </c>
      <c r="B629" s="3" t="s">
        <v>75</v>
      </c>
      <c r="C629" s="13" t="str">
        <f t="array" ref="C629">INDEX(manifest_11Sep!$A$1:$V$3202,MATCH($B629,manifest_11Sep!$B$1:$B$3202,0),MATCH(A.Arr9sepList!C$1,manifest_11Sep!$A$1:$V$1,0))</f>
        <v>64NQP9SW72V</v>
      </c>
      <c r="D629" s="13" t="str">
        <f t="array" ref="D629">INDEX(manifest_11Sep!$A$1:$V$3202,MATCH($B629,manifest_11Sep!$B$1:$B$3202,0),MATCH(A.Arr9sepList!D$1,manifest_11Sep!$A$1:$V$1,0))</f>
        <v>Female</v>
      </c>
      <c r="E629" s="13" t="str">
        <f t="array" ref="E629">INDEX(manifest_11Sep!$A$1:$V$3202,MATCH($B629,manifest_11Sep!$B$1:$B$3202,0),MATCH(A.Arr9sepList!E$1,manifest_11Sep!$A$1:$V$1,0))</f>
        <v>Folashade</v>
      </c>
      <c r="F629" s="13" t="str">
        <f t="array" ref="F629">INDEX(manifest_11Sep!$A$1:$V$3202,MATCH($B629,manifest_11Sep!$B$1:$B$3202,0),MATCH(A.Arr9sepList!F$1,manifest_11Sep!$A$1:$V$1,0))</f>
        <v>Awosanmi</v>
      </c>
      <c r="G629" s="13">
        <f t="array" ref="G629">INDEX(manifest_11Sep!$A$1:$V$3202,MATCH($B629,manifest_11Sep!$B$1:$B$3202,0),MATCH(A.Arr9sepList!G$1,manifest_11Sep!$A$1:$V$1,0))</f>
        <v>59</v>
      </c>
      <c r="H629" s="13" t="str">
        <f t="array" ref="H629">INDEX(manifest_11Sep!$A$1:$V$3202,MATCH($B629,manifest_11Sep!$B$1:$B$3202,0),MATCH(A.Arr9sepList!H$1,manifest_11Sep!$A$1:$V$1,0))</f>
        <v>Adeolu Durotoye</v>
      </c>
      <c r="I629" s="13" t="str">
        <f t="array" ref="I629">INDEX(manifest_11Sep!$A$1:$V$3202,MATCH($B629,manifest_11Sep!$B$1:$B$3202,0),MATCH(A.Arr9sepList!I$1,manifest_11Sep!$A$1:$V$1,0))</f>
        <v>Air Canada</v>
      </c>
      <c r="J629" s="13" t="str">
        <f t="array" ref="J629">INDEX(manifest_11Sep!$A$1:$V$3202,MATCH($B629,manifest_11Sep!$B$1:$B$3202,0),MATCH(A.Arr9sepList!J$1,manifest_11Sep!$A$1:$V$1,0))</f>
        <v>AC 61</v>
      </c>
      <c r="K629" s="13" t="str">
        <f t="array" ref="K629">INDEX(manifest_11Sep!$A$1:$V$3202,MATCH($B629,manifest_11Sep!$B$1:$B$3202,0),MATCH(A.Arr9sepList!K$1,manifest_11Sep!$A$1:$V$1,0))</f>
        <v>13-thg 9-25</v>
      </c>
      <c r="L629" s="14">
        <f t="array" ref="L629">INDEX(manifest_11Sep!$A$1:$V$3202,MATCH($B629,manifest_11Sep!$B$1:$B$3202,0),MATCH(A.Arr9sepList!L$1,manifest_11Sep!$A$1:$V$1,0))</f>
        <v>0.72916666666666663</v>
      </c>
      <c r="M629" s="13" t="str">
        <f t="array" ref="M629">INDEX(manifest_11Sep!$A$1:$V$3202,MATCH($B629,manifest_11Sep!$B$1:$B$3202,0),MATCH(A.Arr9sepList!M$1,manifest_11Sep!$A$1:$V$1,0))</f>
        <v>ICN-T1</v>
      </c>
      <c r="N629" s="13" t="str">
        <f t="array" ref="N629">INDEX(manifest_11Sep!$A$1:$V$3202,MATCH($B629,manifest_11Sep!$B$1:$B$3202,0),MATCH(A.Arr9sepList!N$1,manifest_11Sep!$A$1:$V$1,0))</f>
        <v>LOTTE</v>
      </c>
      <c r="O629" s="15"/>
      <c r="P629" s="13"/>
      <c r="Q629" s="16">
        <v>15262310</v>
      </c>
      <c r="R629" s="16" t="s">
        <v>43</v>
      </c>
      <c r="S629" s="13">
        <f t="array" ref="S629">INDEX(manifest_11Sep!$A$1:$V$3202,MATCH($B629,manifest_11Sep!$B$1:$B$3202,0),MATCH(A.Arr9sepList!S$1,manifest_11Sep!$A$1:$V$1,0))</f>
        <v>0</v>
      </c>
    </row>
    <row r="630" spans="1:19" ht="15.75" customHeight="1">
      <c r="A630" s="13" t="str">
        <f t="array" ref="A630">INDEX(manifest_11Sep!$A$1:$V$3202,MATCH($B630,manifest_11Sep!$B$1:$B$3202,0),MATCH(A.Arr9sepList!A$1,manifest_11Sep!$A$1:$V$1,0))</f>
        <v>A</v>
      </c>
      <c r="B630" s="3" t="s">
        <v>4060</v>
      </c>
      <c r="C630" s="13" t="str">
        <f t="array" ref="C630">INDEX(manifest_11Sep!$A$1:$V$3202,MATCH($B630,manifest_11Sep!$B$1:$B$3202,0),MATCH(A.Arr9sepList!C$1,manifest_11Sep!$A$1:$V$1,0))</f>
        <v>TYNGR7DYY9B</v>
      </c>
      <c r="D630" s="13" t="str">
        <f t="array" ref="D630">INDEX(manifest_11Sep!$A$1:$V$3202,MATCH($B630,manifest_11Sep!$B$1:$B$3202,0),MATCH(A.Arr9sepList!D$1,manifest_11Sep!$A$1:$V$1,0))</f>
        <v>Male</v>
      </c>
      <c r="E630" s="13" t="str">
        <f t="array" ref="E630">INDEX(manifest_11Sep!$A$1:$V$3202,MATCH($B630,manifest_11Sep!$B$1:$B$3202,0),MATCH(A.Arr9sepList!E$1,manifest_11Sep!$A$1:$V$1,0))</f>
        <v>Victor</v>
      </c>
      <c r="F630" s="13" t="str">
        <f t="array" ref="F630">INDEX(manifest_11Sep!$A$1:$V$3202,MATCH($B630,manifest_11Sep!$B$1:$B$3202,0),MATCH(A.Arr9sepList!F$1,manifest_11Sep!$A$1:$V$1,0))</f>
        <v>Tarkeh</v>
      </c>
      <c r="G630" s="13">
        <f t="array" ref="G630">INDEX(manifest_11Sep!$A$1:$V$3202,MATCH($B630,manifest_11Sep!$B$1:$B$3202,0),MATCH(A.Arr9sepList!G$1,manifest_11Sep!$A$1:$V$1,0))</f>
        <v>58</v>
      </c>
      <c r="H630" s="13" t="str">
        <f t="array" ref="H630">INDEX(manifest_11Sep!$A$1:$V$3202,MATCH($B630,manifest_11Sep!$B$1:$B$3202,0),MATCH(A.Arr9sepList!H$1,manifest_11Sep!$A$1:$V$1,0))</f>
        <v>Stanley Odujole</v>
      </c>
      <c r="I630" s="13" t="str">
        <f t="array" ref="I630">INDEX(manifest_11Sep!$A$1:$V$3202,MATCH($B630,manifest_11Sep!$B$1:$B$3202,0),MATCH(A.Arr9sepList!I$1,manifest_11Sep!$A$1:$V$1,0))</f>
        <v>Air Canada</v>
      </c>
      <c r="J630" s="13" t="str">
        <f t="array" ref="J630">INDEX(manifest_11Sep!$A$1:$V$3202,MATCH($B630,manifest_11Sep!$B$1:$B$3202,0),MATCH(A.Arr9sepList!J$1,manifest_11Sep!$A$1:$V$1,0))</f>
        <v>AC 61</v>
      </c>
      <c r="K630" s="13" t="str">
        <f t="array" ref="K630">INDEX(manifest_11Sep!$A$1:$V$3202,MATCH($B630,manifest_11Sep!$B$1:$B$3202,0),MATCH(A.Arr9sepList!K$1,manifest_11Sep!$A$1:$V$1,0))</f>
        <v>13-thg 9-25</v>
      </c>
      <c r="L630" s="14">
        <f t="array" ref="L630">INDEX(manifest_11Sep!$A$1:$V$3202,MATCH($B630,manifest_11Sep!$B$1:$B$3202,0),MATCH(A.Arr9sepList!L$1,manifest_11Sep!$A$1:$V$1,0))</f>
        <v>0.72916666666666663</v>
      </c>
      <c r="M630" s="13" t="str">
        <f t="array" ref="M630">INDEX(manifest_11Sep!$A$1:$V$3202,MATCH($B630,manifest_11Sep!$B$1:$B$3202,0),MATCH(A.Arr9sepList!M$1,manifest_11Sep!$A$1:$V$1,0))</f>
        <v>ICN-T1</v>
      </c>
      <c r="N630" s="13" t="str">
        <f t="array" ref="N630">INDEX(manifest_11Sep!$A$1:$V$3202,MATCH($B630,manifest_11Sep!$B$1:$B$3202,0),MATCH(A.Arr9sepList!N$1,manifest_11Sep!$A$1:$V$1,0))</f>
        <v>THE PLAZA</v>
      </c>
      <c r="O630" s="15"/>
      <c r="P630" s="13"/>
      <c r="Q630" s="16">
        <v>70102116</v>
      </c>
      <c r="R630" s="16" t="s">
        <v>43</v>
      </c>
      <c r="S630" s="13">
        <f t="array" ref="S630">INDEX(manifest_11Sep!$A$1:$V$3202,MATCH($B630,manifest_11Sep!$B$1:$B$3202,0),MATCH(A.Arr9sepList!S$1,manifest_11Sep!$A$1:$V$1,0))</f>
        <v>0</v>
      </c>
    </row>
    <row r="631" spans="1:19" ht="15.75" customHeight="1">
      <c r="A631" s="13" t="str">
        <f t="array" ref="A631">INDEX(manifest_11Sep!$A$1:$V$3202,MATCH($B631,manifest_11Sep!$B$1:$B$3202,0),MATCH(A.Arr9sepList!A$1,manifest_11Sep!$A$1:$V$1,0))</f>
        <v>A</v>
      </c>
      <c r="B631" s="13" t="s">
        <v>3275</v>
      </c>
      <c r="C631" s="13" t="str">
        <f t="array" ref="C631">INDEX(manifest_11Sep!$A$1:$V$3202,MATCH($B631,manifest_11Sep!$B$1:$B$3202,0),MATCH(A.Arr9sepList!C$1,manifest_11Sep!$A$1:$V$1,0))</f>
        <v>99N5VR2693J</v>
      </c>
      <c r="D631" s="13" t="str">
        <f t="array" ref="D631">INDEX(manifest_11Sep!$A$1:$V$3202,MATCH($B631,manifest_11Sep!$B$1:$B$3202,0),MATCH(A.Arr9sepList!D$1,manifest_11Sep!$A$1:$V$1,0))</f>
        <v>Male</v>
      </c>
      <c r="E631" s="13" t="str">
        <f t="array" ref="E631">INDEX(manifest_11Sep!$A$1:$V$3202,MATCH($B631,manifest_11Sep!$B$1:$B$3202,0),MATCH(A.Arr9sepList!E$1,manifest_11Sep!$A$1:$V$1,0))</f>
        <v>Yanfang</v>
      </c>
      <c r="F631" s="13" t="str">
        <f t="array" ref="F631">INDEX(manifest_11Sep!$A$1:$V$3202,MATCH($B631,manifest_11Sep!$B$1:$B$3202,0),MATCH(A.Arr9sepList!F$1,manifest_11Sep!$A$1:$V$1,0))</f>
        <v>Chu</v>
      </c>
      <c r="G631" s="13">
        <f t="array" ref="G631">INDEX(manifest_11Sep!$A$1:$V$3202,MATCH($B631,manifest_11Sep!$B$1:$B$3202,0),MATCH(A.Arr9sepList!G$1,manifest_11Sep!$A$1:$V$1,0))</f>
        <v>61</v>
      </c>
      <c r="H631" s="13" t="str">
        <f t="array" ref="H631">INDEX(manifest_11Sep!$A$1:$V$3202,MATCH($B631,manifest_11Sep!$B$1:$B$3202,0),MATCH(A.Arr9sepList!H$1,manifest_11Sep!$A$1:$V$1,0))</f>
        <v>Lucy Cai</v>
      </c>
      <c r="I631" s="13" t="str">
        <f t="array" ref="I631">INDEX(manifest_11Sep!$A$1:$V$3202,MATCH($B631,manifest_11Sep!$B$1:$B$3202,0),MATCH(A.Arr9sepList!I$1,manifest_11Sep!$A$1:$V$1,0))</f>
        <v>Air Canada</v>
      </c>
      <c r="J631" s="13" t="str">
        <f t="array" ref="J631">INDEX(manifest_11Sep!$A$1:$V$3202,MATCH($B631,manifest_11Sep!$B$1:$B$3202,0),MATCH(A.Arr9sepList!J$1,manifest_11Sep!$A$1:$V$1,0))</f>
        <v>AC 61</v>
      </c>
      <c r="K631" s="13" t="str">
        <f t="array" ref="K631">INDEX(manifest_11Sep!$A$1:$V$3202,MATCH($B631,manifest_11Sep!$B$1:$B$3202,0),MATCH(A.Arr9sepList!K$1,manifest_11Sep!$A$1:$V$1,0))</f>
        <v>13-thg 9-25</v>
      </c>
      <c r="L631" s="14">
        <f t="array" ref="L631">INDEX(manifest_11Sep!$A$1:$V$3202,MATCH($B631,manifest_11Sep!$B$1:$B$3202,0),MATCH(A.Arr9sepList!L$1,manifest_11Sep!$A$1:$V$1,0))</f>
        <v>0.72916666666666663</v>
      </c>
      <c r="M631" s="13" t="str">
        <f t="array" ref="M631">INDEX(manifest_11Sep!$A$1:$V$3202,MATCH($B631,manifest_11Sep!$B$1:$B$3202,0),MATCH(A.Arr9sepList!M$1,manifest_11Sep!$A$1:$V$1,0))</f>
        <v>ICN-T1</v>
      </c>
      <c r="N631" s="13" t="str">
        <f t="array" ref="N631">INDEX(manifest_11Sep!$A$1:$V$3202,MATCH($B631,manifest_11Sep!$B$1:$B$3202,0),MATCH(A.Arr9sepList!N$1,manifest_11Sep!$A$1:$V$1,0))</f>
        <v>THE PLAZA</v>
      </c>
      <c r="O631" s="15"/>
      <c r="P631" s="20"/>
      <c r="Q631" s="16">
        <v>70522134</v>
      </c>
      <c r="R631" s="16" t="s">
        <v>43</v>
      </c>
      <c r="S631" s="13">
        <f t="array" ref="S631">INDEX(manifest_11Sep!$A$1:$V$3202,MATCH($B631,manifest_11Sep!$B$1:$B$3202,0),MATCH(A.Arr9sepList!S$1,manifest_11Sep!$A$1:$V$1,0))</f>
        <v>0</v>
      </c>
    </row>
    <row r="632" spans="1:19" ht="15.75" customHeight="1">
      <c r="A632" s="13" t="str">
        <f t="array" ref="A632">INDEX(manifest_11Sep!$A$1:$V$3202,MATCH($B632,manifest_11Sep!$B$1:$B$3202,0),MATCH(A.Arr9sepList!A$1,manifest_11Sep!$A$1:$V$1,0))</f>
        <v>A</v>
      </c>
      <c r="B632" s="13" t="s">
        <v>3278</v>
      </c>
      <c r="C632" s="13" t="str">
        <f t="array" ref="C632">INDEX(manifest_11Sep!$A$1:$V$3202,MATCH($B632,manifest_11Sep!$B$1:$B$3202,0),MATCH(A.Arr9sepList!C$1,manifest_11Sep!$A$1:$V$1,0))</f>
        <v>SGNKVLYWNPS</v>
      </c>
      <c r="D632" s="13" t="str">
        <f t="array" ref="D632">INDEX(manifest_11Sep!$A$1:$V$3202,MATCH($B632,manifest_11Sep!$B$1:$B$3202,0),MATCH(A.Arr9sepList!D$1,manifest_11Sep!$A$1:$V$1,0))</f>
        <v>Female</v>
      </c>
      <c r="E632" s="13" t="str">
        <f t="array" ref="E632">INDEX(manifest_11Sep!$A$1:$V$3202,MATCH($B632,manifest_11Sep!$B$1:$B$3202,0),MATCH(A.Arr9sepList!E$1,manifest_11Sep!$A$1:$V$1,0))</f>
        <v>Shandra</v>
      </c>
      <c r="F632" s="13" t="str">
        <f t="array" ref="F632">INDEX(manifest_11Sep!$A$1:$V$3202,MATCH($B632,manifest_11Sep!$B$1:$B$3202,0),MATCH(A.Arr9sepList!F$1,manifest_11Sep!$A$1:$V$1,0))</f>
        <v>Doughman</v>
      </c>
      <c r="G632" s="13">
        <f t="array" ref="G632">INDEX(manifest_11Sep!$A$1:$V$3202,MATCH($B632,manifest_11Sep!$B$1:$B$3202,0),MATCH(A.Arr9sepList!G$1,manifest_11Sep!$A$1:$V$1,0))</f>
        <v>53</v>
      </c>
      <c r="H632" s="13" t="str">
        <f t="array" ref="H632">INDEX(manifest_11Sep!$A$1:$V$3202,MATCH($B632,manifest_11Sep!$B$1:$B$3202,0),MATCH(A.Arr9sepList!H$1,manifest_11Sep!$A$1:$V$1,0))</f>
        <v>Lucy Cai</v>
      </c>
      <c r="I632" s="13" t="str">
        <f t="array" ref="I632">INDEX(manifest_11Sep!$A$1:$V$3202,MATCH($B632,manifest_11Sep!$B$1:$B$3202,0),MATCH(A.Arr9sepList!I$1,manifest_11Sep!$A$1:$V$1,0))</f>
        <v>Air Canada</v>
      </c>
      <c r="J632" s="13" t="str">
        <f t="array" ref="J632">INDEX(manifest_11Sep!$A$1:$V$3202,MATCH($B632,manifest_11Sep!$B$1:$B$3202,0),MATCH(A.Arr9sepList!J$1,manifest_11Sep!$A$1:$V$1,0))</f>
        <v>AC 61</v>
      </c>
      <c r="K632" s="13" t="str">
        <f t="array" ref="K632">INDEX(manifest_11Sep!$A$1:$V$3202,MATCH($B632,manifest_11Sep!$B$1:$B$3202,0),MATCH(A.Arr9sepList!K$1,manifest_11Sep!$A$1:$V$1,0))</f>
        <v>13-thg 9-25</v>
      </c>
      <c r="L632" s="14">
        <f t="array" ref="L632">INDEX(manifest_11Sep!$A$1:$V$3202,MATCH($B632,manifest_11Sep!$B$1:$B$3202,0),MATCH(A.Arr9sepList!L$1,manifest_11Sep!$A$1:$V$1,0))</f>
        <v>0.72916666666666663</v>
      </c>
      <c r="M632" s="13" t="str">
        <f t="array" ref="M632">INDEX(manifest_11Sep!$A$1:$V$3202,MATCH($B632,manifest_11Sep!$B$1:$B$3202,0),MATCH(A.Arr9sepList!M$1,manifest_11Sep!$A$1:$V$1,0))</f>
        <v>ICN-T1</v>
      </c>
      <c r="N632" s="13" t="str">
        <f t="array" ref="N632">INDEX(manifest_11Sep!$A$1:$V$3202,MATCH($B632,manifest_11Sep!$B$1:$B$3202,0),MATCH(A.Arr9sepList!N$1,manifest_11Sep!$A$1:$V$1,0))</f>
        <v>THE PLAZA</v>
      </c>
      <c r="O632" s="15"/>
      <c r="P632" s="20"/>
      <c r="Q632" s="16">
        <v>70160970</v>
      </c>
      <c r="R632" s="16" t="s">
        <v>43</v>
      </c>
      <c r="S632" s="13">
        <f t="array" ref="S632">INDEX(manifest_11Sep!$A$1:$V$3202,MATCH($B632,manifest_11Sep!$B$1:$B$3202,0),MATCH(A.Arr9sepList!S$1,manifest_11Sep!$A$1:$V$1,0))</f>
        <v>0</v>
      </c>
    </row>
    <row r="633" spans="1:19" ht="15.75" customHeight="1">
      <c r="A633" s="13" t="str">
        <f t="array" ref="A633">INDEX(manifest_11Sep!$A$1:$V$3202,MATCH($B633,manifest_11Sep!$B$1:$B$3202,0),MATCH(A.Arr9sepList!A$1,manifest_11Sep!$A$1:$V$1,0))</f>
        <v>A</v>
      </c>
      <c r="B633" s="13" t="s">
        <v>3282</v>
      </c>
      <c r="C633" s="13" t="str">
        <f t="array" ref="C633">INDEX(manifest_11Sep!$A$1:$V$3202,MATCH($B633,manifest_11Sep!$B$1:$B$3202,0),MATCH(A.Arr9sepList!C$1,manifest_11Sep!$A$1:$V$1,0))</f>
        <v>SGNKVLYWNPS</v>
      </c>
      <c r="D633" s="13" t="str">
        <f t="array" ref="D633">INDEX(manifest_11Sep!$A$1:$V$3202,MATCH($B633,manifest_11Sep!$B$1:$B$3202,0),MATCH(A.Arr9sepList!D$1,manifest_11Sep!$A$1:$V$1,0))</f>
        <v>Female</v>
      </c>
      <c r="E633" s="13" t="str">
        <f t="array" ref="E633">INDEX(manifest_11Sep!$A$1:$V$3202,MATCH($B633,manifest_11Sep!$B$1:$B$3202,0),MATCH(A.Arr9sepList!E$1,manifest_11Sep!$A$1:$V$1,0))</f>
        <v>Madison</v>
      </c>
      <c r="F633" s="13" t="str">
        <f t="array" ref="F633">INDEX(manifest_11Sep!$A$1:$V$3202,MATCH($B633,manifest_11Sep!$B$1:$B$3202,0),MATCH(A.Arr9sepList!F$1,manifest_11Sep!$A$1:$V$1,0))</f>
        <v>Doughman</v>
      </c>
      <c r="G633" s="13">
        <f t="array" ref="G633">INDEX(manifest_11Sep!$A$1:$V$3202,MATCH($B633,manifest_11Sep!$B$1:$B$3202,0),MATCH(A.Arr9sepList!G$1,manifest_11Sep!$A$1:$V$1,0))</f>
        <v>25</v>
      </c>
      <c r="H633" s="13" t="str">
        <f t="array" ref="H633">INDEX(manifest_11Sep!$A$1:$V$3202,MATCH($B633,manifest_11Sep!$B$1:$B$3202,0),MATCH(A.Arr9sepList!H$1,manifest_11Sep!$A$1:$V$1,0))</f>
        <v>Lucy Cai</v>
      </c>
      <c r="I633" s="13" t="str">
        <f t="array" ref="I633">INDEX(manifest_11Sep!$A$1:$V$3202,MATCH($B633,manifest_11Sep!$B$1:$B$3202,0),MATCH(A.Arr9sepList!I$1,manifest_11Sep!$A$1:$V$1,0))</f>
        <v>Air Canada</v>
      </c>
      <c r="J633" s="13" t="str">
        <f t="array" ref="J633">INDEX(manifest_11Sep!$A$1:$V$3202,MATCH($B633,manifest_11Sep!$B$1:$B$3202,0),MATCH(A.Arr9sepList!J$1,manifest_11Sep!$A$1:$V$1,0))</f>
        <v>AC 61</v>
      </c>
      <c r="K633" s="13" t="str">
        <f t="array" ref="K633">INDEX(manifest_11Sep!$A$1:$V$3202,MATCH($B633,manifest_11Sep!$B$1:$B$3202,0),MATCH(A.Arr9sepList!K$1,manifest_11Sep!$A$1:$V$1,0))</f>
        <v>13-thg 9-25</v>
      </c>
      <c r="L633" s="14">
        <f t="array" ref="L633">INDEX(manifest_11Sep!$A$1:$V$3202,MATCH($B633,manifest_11Sep!$B$1:$B$3202,0),MATCH(A.Arr9sepList!L$1,manifest_11Sep!$A$1:$V$1,0))</f>
        <v>0.72916666666666663</v>
      </c>
      <c r="M633" s="13" t="str">
        <f t="array" ref="M633">INDEX(manifest_11Sep!$A$1:$V$3202,MATCH($B633,manifest_11Sep!$B$1:$B$3202,0),MATCH(A.Arr9sepList!M$1,manifest_11Sep!$A$1:$V$1,0))</f>
        <v>ICN-T1</v>
      </c>
      <c r="N633" s="13" t="str">
        <f t="array" ref="N633">INDEX(manifest_11Sep!$A$1:$V$3202,MATCH($B633,manifest_11Sep!$B$1:$B$3202,0),MATCH(A.Arr9sepList!N$1,manifest_11Sep!$A$1:$V$1,0))</f>
        <v>THE PLAZA</v>
      </c>
      <c r="O633" s="15"/>
      <c r="P633" s="20"/>
      <c r="Q633" s="16">
        <v>70160970</v>
      </c>
      <c r="R633" s="16" t="s">
        <v>43</v>
      </c>
      <c r="S633" s="13">
        <f t="array" ref="S633">INDEX(manifest_11Sep!$A$1:$V$3202,MATCH($B633,manifest_11Sep!$B$1:$B$3202,0),MATCH(A.Arr9sepList!S$1,manifest_11Sep!$A$1:$V$1,0))</f>
        <v>0</v>
      </c>
    </row>
    <row r="634" spans="1:19" ht="15.75" customHeight="1">
      <c r="A634" s="13" t="str">
        <f t="array" ref="A634">INDEX(manifest_11Sep!$A$1:$V$3202,MATCH($B634,manifest_11Sep!$B$1:$B$3202,0),MATCH(A.Arr9sepList!A$1,manifest_11Sep!$A$1:$V$1,0))</f>
        <v>A</v>
      </c>
      <c r="B634" s="13" t="s">
        <v>3284</v>
      </c>
      <c r="C634" s="13" t="str">
        <f t="array" ref="C634">INDEX(manifest_11Sep!$A$1:$V$3202,MATCH($B634,manifest_11Sep!$B$1:$B$3202,0),MATCH(A.Arr9sepList!C$1,manifest_11Sep!$A$1:$V$1,0))</f>
        <v>VVNW2C57X8Z</v>
      </c>
      <c r="D634" s="13" t="str">
        <f t="array" ref="D634">INDEX(manifest_11Sep!$A$1:$V$3202,MATCH($B634,manifest_11Sep!$B$1:$B$3202,0),MATCH(A.Arr9sepList!D$1,manifest_11Sep!$A$1:$V$1,0))</f>
        <v>Female</v>
      </c>
      <c r="E634" s="13" t="str">
        <f t="array" ref="E634">INDEX(manifest_11Sep!$A$1:$V$3202,MATCH($B634,manifest_11Sep!$B$1:$B$3202,0),MATCH(A.Arr9sepList!E$1,manifest_11Sep!$A$1:$V$1,0))</f>
        <v>Yubin</v>
      </c>
      <c r="F634" s="13" t="str">
        <f t="array" ref="F634">INDEX(manifest_11Sep!$A$1:$V$3202,MATCH($B634,manifest_11Sep!$B$1:$B$3202,0),MATCH(A.Arr9sepList!F$1,manifest_11Sep!$A$1:$V$1,0))</f>
        <v>Lin</v>
      </c>
      <c r="G634" s="13">
        <f t="array" ref="G634">INDEX(manifest_11Sep!$A$1:$V$3202,MATCH($B634,manifest_11Sep!$B$1:$B$3202,0),MATCH(A.Arr9sepList!G$1,manifest_11Sep!$A$1:$V$1,0))</f>
        <v>52</v>
      </c>
      <c r="H634" s="13" t="str">
        <f t="array" ref="H634">INDEX(manifest_11Sep!$A$1:$V$3202,MATCH($B634,manifest_11Sep!$B$1:$B$3202,0),MATCH(A.Arr9sepList!H$1,manifest_11Sep!$A$1:$V$1,0))</f>
        <v>Lucy Cai</v>
      </c>
      <c r="I634" s="13" t="str">
        <f t="array" ref="I634">INDEX(manifest_11Sep!$A$1:$V$3202,MATCH($B634,manifest_11Sep!$B$1:$B$3202,0),MATCH(A.Arr9sepList!I$1,manifest_11Sep!$A$1:$V$1,0))</f>
        <v>Air Canada</v>
      </c>
      <c r="J634" s="13" t="str">
        <f t="array" ref="J634">INDEX(manifest_11Sep!$A$1:$V$3202,MATCH($B634,manifest_11Sep!$B$1:$B$3202,0),MATCH(A.Arr9sepList!J$1,manifest_11Sep!$A$1:$V$1,0))</f>
        <v>AC 61</v>
      </c>
      <c r="K634" s="13" t="str">
        <f t="array" ref="K634">INDEX(manifest_11Sep!$A$1:$V$3202,MATCH($B634,manifest_11Sep!$B$1:$B$3202,0),MATCH(A.Arr9sepList!K$1,manifest_11Sep!$A$1:$V$1,0))</f>
        <v>13-thg 9-25</v>
      </c>
      <c r="L634" s="14">
        <f t="array" ref="L634">INDEX(manifest_11Sep!$A$1:$V$3202,MATCH($B634,manifest_11Sep!$B$1:$B$3202,0),MATCH(A.Arr9sepList!L$1,manifest_11Sep!$A$1:$V$1,0))</f>
        <v>0.72916666666666663</v>
      </c>
      <c r="M634" s="13" t="str">
        <f t="array" ref="M634">INDEX(manifest_11Sep!$A$1:$V$3202,MATCH($B634,manifest_11Sep!$B$1:$B$3202,0),MATCH(A.Arr9sepList!M$1,manifest_11Sep!$A$1:$V$1,0))</f>
        <v>ICN-T1</v>
      </c>
      <c r="N634" s="13" t="str">
        <f t="array" ref="N634">INDEX(manifest_11Sep!$A$1:$V$3202,MATCH($B634,manifest_11Sep!$B$1:$B$3202,0),MATCH(A.Arr9sepList!N$1,manifest_11Sep!$A$1:$V$1,0))</f>
        <v>THE PLAZA</v>
      </c>
      <c r="O634" s="15"/>
      <c r="P634" s="20"/>
      <c r="Q634" s="16">
        <v>70161005</v>
      </c>
      <c r="R634" s="16" t="s">
        <v>43</v>
      </c>
      <c r="S634" s="13">
        <f t="array" ref="S634">INDEX(manifest_11Sep!$A$1:$V$3202,MATCH($B634,manifest_11Sep!$B$1:$B$3202,0),MATCH(A.Arr9sepList!S$1,manifest_11Sep!$A$1:$V$1,0))</f>
        <v>0</v>
      </c>
    </row>
    <row r="635" spans="1:19" ht="15.75" customHeight="1">
      <c r="A635" s="13" t="str">
        <f t="array" ref="A635">INDEX(manifest_11Sep!$A$1:$V$3202,MATCH($B635,manifest_11Sep!$B$1:$B$3202,0),MATCH(A.Arr9sepList!A$1,manifest_11Sep!$A$1:$V$1,0))</f>
        <v>A</v>
      </c>
      <c r="B635" s="13" t="s">
        <v>3286</v>
      </c>
      <c r="C635" s="13" t="str">
        <f t="array" ref="C635">INDEX(manifest_11Sep!$A$1:$V$3202,MATCH($B635,manifest_11Sep!$B$1:$B$3202,0),MATCH(A.Arr9sepList!C$1,manifest_11Sep!$A$1:$V$1,0))</f>
        <v>VVNW2C57X8Z</v>
      </c>
      <c r="D635" s="13" t="str">
        <f t="array" ref="D635">INDEX(manifest_11Sep!$A$1:$V$3202,MATCH($B635,manifest_11Sep!$B$1:$B$3202,0),MATCH(A.Arr9sepList!D$1,manifest_11Sep!$A$1:$V$1,0))</f>
        <v>Male</v>
      </c>
      <c r="E635" s="13" t="str">
        <f t="array" ref="E635">INDEX(manifest_11Sep!$A$1:$V$3202,MATCH($B635,manifest_11Sep!$B$1:$B$3202,0),MATCH(A.Arr9sepList!E$1,manifest_11Sep!$A$1:$V$1,0))</f>
        <v>Li Qun</v>
      </c>
      <c r="F635" s="13" t="str">
        <f t="array" ref="F635">INDEX(manifest_11Sep!$A$1:$V$3202,MATCH($B635,manifest_11Sep!$B$1:$B$3202,0),MATCH(A.Arr9sepList!F$1,manifest_11Sep!$A$1:$V$1,0))</f>
        <v>Zheng</v>
      </c>
      <c r="G635" s="13">
        <f t="array" ref="G635">INDEX(manifest_11Sep!$A$1:$V$3202,MATCH($B635,manifest_11Sep!$B$1:$B$3202,0),MATCH(A.Arr9sepList!G$1,manifest_11Sep!$A$1:$V$1,0))</f>
        <v>57</v>
      </c>
      <c r="H635" s="13" t="str">
        <f t="array" ref="H635">INDEX(manifest_11Sep!$A$1:$V$3202,MATCH($B635,manifest_11Sep!$B$1:$B$3202,0),MATCH(A.Arr9sepList!H$1,manifest_11Sep!$A$1:$V$1,0))</f>
        <v>Lucy Cai</v>
      </c>
      <c r="I635" s="13" t="str">
        <f t="array" ref="I635">INDEX(manifest_11Sep!$A$1:$V$3202,MATCH($B635,manifest_11Sep!$B$1:$B$3202,0),MATCH(A.Arr9sepList!I$1,manifest_11Sep!$A$1:$V$1,0))</f>
        <v>Air Canada</v>
      </c>
      <c r="J635" s="13" t="str">
        <f t="array" ref="J635">INDEX(manifest_11Sep!$A$1:$V$3202,MATCH($B635,manifest_11Sep!$B$1:$B$3202,0),MATCH(A.Arr9sepList!J$1,manifest_11Sep!$A$1:$V$1,0))</f>
        <v>AC 61</v>
      </c>
      <c r="K635" s="13" t="str">
        <f t="array" ref="K635">INDEX(manifest_11Sep!$A$1:$V$3202,MATCH($B635,manifest_11Sep!$B$1:$B$3202,0),MATCH(A.Arr9sepList!K$1,manifest_11Sep!$A$1:$V$1,0))</f>
        <v>13-thg 9-25</v>
      </c>
      <c r="L635" s="14">
        <f t="array" ref="L635">INDEX(manifest_11Sep!$A$1:$V$3202,MATCH($B635,manifest_11Sep!$B$1:$B$3202,0),MATCH(A.Arr9sepList!L$1,manifest_11Sep!$A$1:$V$1,0))</f>
        <v>0.72916666666666663</v>
      </c>
      <c r="M635" s="13" t="str">
        <f t="array" ref="M635">INDEX(manifest_11Sep!$A$1:$V$3202,MATCH($B635,manifest_11Sep!$B$1:$B$3202,0),MATCH(A.Arr9sepList!M$1,manifest_11Sep!$A$1:$V$1,0))</f>
        <v>ICN-T1</v>
      </c>
      <c r="N635" s="13" t="str">
        <f t="array" ref="N635">INDEX(manifest_11Sep!$A$1:$V$3202,MATCH($B635,manifest_11Sep!$B$1:$B$3202,0),MATCH(A.Arr9sepList!N$1,manifest_11Sep!$A$1:$V$1,0))</f>
        <v>THE PLAZA</v>
      </c>
      <c r="O635" s="15"/>
      <c r="P635" s="20"/>
      <c r="Q635" s="16">
        <v>70161005</v>
      </c>
      <c r="R635" s="16" t="s">
        <v>43</v>
      </c>
      <c r="S635" s="13">
        <f t="array" ref="S635">INDEX(manifest_11Sep!$A$1:$V$3202,MATCH($B635,manifest_11Sep!$B$1:$B$3202,0),MATCH(A.Arr9sepList!S$1,manifest_11Sep!$A$1:$V$1,0))</f>
        <v>0</v>
      </c>
    </row>
    <row r="636" spans="1:19" ht="15.75" customHeight="1">
      <c r="A636" s="13" t="str">
        <f t="array" ref="A636">INDEX(manifest_11Sep!$A$1:$V$3202,MATCH($B636,manifest_11Sep!$B$1:$B$3202,0),MATCH(A.Arr9sepList!A$1,manifest_11Sep!$A$1:$V$1,0))</f>
        <v>A</v>
      </c>
      <c r="B636" s="13" t="s">
        <v>3310</v>
      </c>
      <c r="C636" s="13" t="str">
        <f t="array" ref="C636">INDEX(manifest_11Sep!$A$1:$V$3202,MATCH($B636,manifest_11Sep!$B$1:$B$3202,0),MATCH(A.Arr9sepList!C$1,manifest_11Sep!$A$1:$V$1,0))</f>
        <v>FVNPKKV8DPS</v>
      </c>
      <c r="D636" s="13" t="str">
        <f t="array" ref="D636">INDEX(manifest_11Sep!$A$1:$V$3202,MATCH($B636,manifest_11Sep!$B$1:$B$3202,0),MATCH(A.Arr9sepList!D$1,manifest_11Sep!$A$1:$V$1,0))</f>
        <v>Female</v>
      </c>
      <c r="E636" s="13" t="str">
        <f t="array" ref="E636">INDEX(manifest_11Sep!$A$1:$V$3202,MATCH($B636,manifest_11Sep!$B$1:$B$3202,0),MATCH(A.Arr9sepList!E$1,manifest_11Sep!$A$1:$V$1,0))</f>
        <v>Peony</v>
      </c>
      <c r="F636" s="13" t="str">
        <f t="array" ref="F636">INDEX(manifest_11Sep!$A$1:$V$3202,MATCH($B636,manifest_11Sep!$B$1:$B$3202,0),MATCH(A.Arr9sepList!F$1,manifest_11Sep!$A$1:$V$1,0))</f>
        <v>Lo</v>
      </c>
      <c r="G636" s="13">
        <f t="array" ref="G636">INDEX(manifest_11Sep!$A$1:$V$3202,MATCH($B636,manifest_11Sep!$B$1:$B$3202,0),MATCH(A.Arr9sepList!G$1,manifest_11Sep!$A$1:$V$1,0))</f>
        <v>67</v>
      </c>
      <c r="H636" s="13" t="str">
        <f t="array" ref="H636">INDEX(manifest_11Sep!$A$1:$V$3202,MATCH($B636,manifest_11Sep!$B$1:$B$3202,0),MATCH(A.Arr9sepList!H$1,manifest_11Sep!$A$1:$V$1,0))</f>
        <v>Lucy Cai</v>
      </c>
      <c r="I636" s="13" t="str">
        <f t="array" ref="I636">INDEX(manifest_11Sep!$A$1:$V$3202,MATCH($B636,manifest_11Sep!$B$1:$B$3202,0),MATCH(A.Arr9sepList!I$1,manifest_11Sep!$A$1:$V$1,0))</f>
        <v>Air Canada</v>
      </c>
      <c r="J636" s="13" t="str">
        <f t="array" ref="J636">INDEX(manifest_11Sep!$A$1:$V$3202,MATCH($B636,manifest_11Sep!$B$1:$B$3202,0),MATCH(A.Arr9sepList!J$1,manifest_11Sep!$A$1:$V$1,0))</f>
        <v>AC 61</v>
      </c>
      <c r="K636" s="13" t="str">
        <f t="array" ref="K636">INDEX(manifest_11Sep!$A$1:$V$3202,MATCH($B636,manifest_11Sep!$B$1:$B$3202,0),MATCH(A.Arr9sepList!K$1,manifest_11Sep!$A$1:$V$1,0))</f>
        <v>13-thg 9-25</v>
      </c>
      <c r="L636" s="14">
        <f t="array" ref="L636">INDEX(manifest_11Sep!$A$1:$V$3202,MATCH($B636,manifest_11Sep!$B$1:$B$3202,0),MATCH(A.Arr9sepList!L$1,manifest_11Sep!$A$1:$V$1,0))</f>
        <v>0.72916666666666663</v>
      </c>
      <c r="M636" s="13" t="str">
        <f t="array" ref="M636">INDEX(manifest_11Sep!$A$1:$V$3202,MATCH($B636,manifest_11Sep!$B$1:$B$3202,0),MATCH(A.Arr9sepList!M$1,manifest_11Sep!$A$1:$V$1,0))</f>
        <v>ICN-T1</v>
      </c>
      <c r="N636" s="13" t="str">
        <f t="array" ref="N636">INDEX(manifest_11Sep!$A$1:$V$3202,MATCH($B636,manifest_11Sep!$B$1:$B$3202,0),MATCH(A.Arr9sepList!N$1,manifest_11Sep!$A$1:$V$1,0))</f>
        <v>THE PLAZA</v>
      </c>
      <c r="O636" s="15"/>
      <c r="P636" s="20"/>
      <c r="Q636" s="16">
        <v>70499074</v>
      </c>
      <c r="R636" s="16" t="s">
        <v>43</v>
      </c>
      <c r="S636" s="13">
        <f t="array" ref="S636">INDEX(manifest_11Sep!$A$1:$V$3202,MATCH($B636,manifest_11Sep!$B$1:$B$3202,0),MATCH(A.Arr9sepList!S$1,manifest_11Sep!$A$1:$V$1,0))</f>
        <v>0</v>
      </c>
    </row>
    <row r="637" spans="1:19" ht="15.75" customHeight="1">
      <c r="A637" s="13" t="str">
        <f t="array" ref="A637">INDEX(manifest_11Sep!$A$1:$V$3202,MATCH($B637,manifest_11Sep!$B$1:$B$3202,0),MATCH(A.Arr9sepList!A$1,manifest_11Sep!$A$1:$V$1,0))</f>
        <v>A</v>
      </c>
      <c r="B637" s="13" t="s">
        <v>3397</v>
      </c>
      <c r="C637" s="13" t="str">
        <f t="array" ref="C637">INDEX(manifest_11Sep!$A$1:$V$3202,MATCH($B637,manifest_11Sep!$B$1:$B$3202,0),MATCH(A.Arr9sepList!C$1,manifest_11Sep!$A$1:$V$1,0))</f>
        <v>PJNDCL725K4</v>
      </c>
      <c r="D637" s="13" t="str">
        <f t="array" ref="D637">INDEX(manifest_11Sep!$A$1:$V$3202,MATCH($B637,manifest_11Sep!$B$1:$B$3202,0),MATCH(A.Arr9sepList!D$1,manifest_11Sep!$A$1:$V$1,0))</f>
        <v>Male</v>
      </c>
      <c r="E637" s="13" t="str">
        <f t="array" ref="E637">INDEX(manifest_11Sep!$A$1:$V$3202,MATCH($B637,manifest_11Sep!$B$1:$B$3202,0),MATCH(A.Arr9sepList!E$1,manifest_11Sep!$A$1:$V$1,0))</f>
        <v>Daniel Robert</v>
      </c>
      <c r="F637" s="13" t="str">
        <f t="array" ref="F637">INDEX(manifest_11Sep!$A$1:$V$3202,MATCH($B637,manifest_11Sep!$B$1:$B$3202,0),MATCH(A.Arr9sepList!F$1,manifest_11Sep!$A$1:$V$1,0))</f>
        <v>Wagner</v>
      </c>
      <c r="G637" s="13">
        <f t="array" ref="G637">INDEX(manifest_11Sep!$A$1:$V$3202,MATCH($B637,manifest_11Sep!$B$1:$B$3202,0),MATCH(A.Arr9sepList!G$1,manifest_11Sep!$A$1:$V$1,0))</f>
        <v>56</v>
      </c>
      <c r="H637" s="13" t="str">
        <f t="array" ref="H637">INDEX(manifest_11Sep!$A$1:$V$3202,MATCH($B637,manifest_11Sep!$B$1:$B$3202,0),MATCH(A.Arr9sepList!H$1,manifest_11Sep!$A$1:$V$1,0))</f>
        <v>Manh Le</v>
      </c>
      <c r="I637" s="13" t="str">
        <f t="array" ref="I637">INDEX(manifest_11Sep!$A$1:$V$3202,MATCH($B637,manifest_11Sep!$B$1:$B$3202,0),MATCH(A.Arr9sepList!I$1,manifest_11Sep!$A$1:$V$1,0))</f>
        <v>Air Canada</v>
      </c>
      <c r="J637" s="13" t="str">
        <f t="array" ref="J637">INDEX(manifest_11Sep!$A$1:$V$3202,MATCH($B637,manifest_11Sep!$B$1:$B$3202,0),MATCH(A.Arr9sepList!J$1,manifest_11Sep!$A$1:$V$1,0))</f>
        <v>AC 61</v>
      </c>
      <c r="K637" s="13" t="str">
        <f t="array" ref="K637">INDEX(manifest_11Sep!$A$1:$V$3202,MATCH($B637,manifest_11Sep!$B$1:$B$3202,0),MATCH(A.Arr9sepList!K$1,manifest_11Sep!$A$1:$V$1,0))</f>
        <v>13-thg 9-25</v>
      </c>
      <c r="L637" s="14">
        <f t="array" ref="L637">INDEX(manifest_11Sep!$A$1:$V$3202,MATCH($B637,manifest_11Sep!$B$1:$B$3202,0),MATCH(A.Arr9sepList!L$1,manifest_11Sep!$A$1:$V$1,0))</f>
        <v>0.72916666666666663</v>
      </c>
      <c r="M637" s="13" t="str">
        <f t="array" ref="M637">INDEX(manifest_11Sep!$A$1:$V$3202,MATCH($B637,manifest_11Sep!$B$1:$B$3202,0),MATCH(A.Arr9sepList!M$1,manifest_11Sep!$A$1:$V$1,0))</f>
        <v>ICN-T1</v>
      </c>
      <c r="N637" s="13" t="str">
        <f t="array" ref="N637">INDEX(manifest_11Sep!$A$1:$V$3202,MATCH($B637,manifest_11Sep!$B$1:$B$3202,0),MATCH(A.Arr9sepList!N$1,manifest_11Sep!$A$1:$V$1,0))</f>
        <v>THE PLAZA</v>
      </c>
      <c r="O637" s="15"/>
      <c r="P637" s="20"/>
      <c r="Q637" s="16">
        <v>70171536</v>
      </c>
      <c r="R637" s="16" t="s">
        <v>43</v>
      </c>
      <c r="S637" s="13">
        <f t="array" ref="S637">INDEX(manifest_11Sep!$A$1:$V$3202,MATCH($B637,manifest_11Sep!$B$1:$B$3202,0),MATCH(A.Arr9sepList!S$1,manifest_11Sep!$A$1:$V$1,0))</f>
        <v>0</v>
      </c>
    </row>
    <row r="638" spans="1:19" ht="15.75" customHeight="1">
      <c r="A638" s="13" t="str">
        <f t="array" ref="A638">INDEX(manifest_11Sep!$A$1:$V$3202,MATCH($B638,manifest_11Sep!$B$1:$B$3202,0),MATCH(A.Arr9sepList!A$1,manifest_11Sep!$A$1:$V$1,0))</f>
        <v>A</v>
      </c>
      <c r="B638" s="13" t="s">
        <v>3970</v>
      </c>
      <c r="C638" s="13" t="str">
        <f t="array" ref="C638">INDEX(manifest_11Sep!$A$1:$V$3202,MATCH($B638,manifest_11Sep!$B$1:$B$3202,0),MATCH(A.Arr9sepList!C$1,manifest_11Sep!$A$1:$V$1,0))</f>
        <v>2FNXJYBXVCH</v>
      </c>
      <c r="D638" s="13" t="str">
        <f t="array" ref="D638">INDEX(manifest_11Sep!$A$1:$V$3202,MATCH($B638,manifest_11Sep!$B$1:$B$3202,0),MATCH(A.Arr9sepList!D$1,manifest_11Sep!$A$1:$V$1,0))</f>
        <v>Female</v>
      </c>
      <c r="E638" s="13" t="str">
        <f t="array" ref="E638">INDEX(manifest_11Sep!$A$1:$V$3202,MATCH($B638,manifest_11Sep!$B$1:$B$3202,0),MATCH(A.Arr9sepList!E$1,manifest_11Sep!$A$1:$V$1,0))</f>
        <v>Jacinta</v>
      </c>
      <c r="F638" s="13" t="str">
        <f t="array" ref="F638">INDEX(manifest_11Sep!$A$1:$V$3202,MATCH($B638,manifest_11Sep!$B$1:$B$3202,0),MATCH(A.Arr9sepList!F$1,manifest_11Sep!$A$1:$V$1,0))</f>
        <v>Igbo</v>
      </c>
      <c r="G638" s="13">
        <f t="array" ref="G638">INDEX(manifest_11Sep!$A$1:$V$3202,MATCH($B638,manifest_11Sep!$B$1:$B$3202,0),MATCH(A.Arr9sepList!G$1,manifest_11Sep!$A$1:$V$1,0))</f>
        <v>53</v>
      </c>
      <c r="H638" s="13" t="str">
        <f t="array" ref="H638">INDEX(manifest_11Sep!$A$1:$V$3202,MATCH($B638,manifest_11Sep!$B$1:$B$3202,0),MATCH(A.Arr9sepList!H$1,manifest_11Sep!$A$1:$V$1,0))</f>
        <v>Rhoda Emezienna</v>
      </c>
      <c r="I638" s="13" t="str">
        <f t="array" ref="I638">INDEX(manifest_11Sep!$A$1:$V$3202,MATCH($B638,manifest_11Sep!$B$1:$B$3202,0),MATCH(A.Arr9sepList!I$1,manifest_11Sep!$A$1:$V$1,0))</f>
        <v>Air Canada</v>
      </c>
      <c r="J638" s="13" t="str">
        <f t="array" ref="J638">INDEX(manifest_11Sep!$A$1:$V$3202,MATCH($B638,manifest_11Sep!$B$1:$B$3202,0),MATCH(A.Arr9sepList!J$1,manifest_11Sep!$A$1:$V$1,0))</f>
        <v>AC 61</v>
      </c>
      <c r="K638" s="13" t="str">
        <f t="array" ref="K638">INDEX(manifest_11Sep!$A$1:$V$3202,MATCH($B638,manifest_11Sep!$B$1:$B$3202,0),MATCH(A.Arr9sepList!K$1,manifest_11Sep!$A$1:$V$1,0))</f>
        <v>13-thg 9-25</v>
      </c>
      <c r="L638" s="14">
        <f t="array" ref="L638">INDEX(manifest_11Sep!$A$1:$V$3202,MATCH($B638,manifest_11Sep!$B$1:$B$3202,0),MATCH(A.Arr9sepList!L$1,manifest_11Sep!$A$1:$V$1,0))</f>
        <v>0.72916666666666663</v>
      </c>
      <c r="M638" s="13" t="str">
        <f t="array" ref="M638">INDEX(manifest_11Sep!$A$1:$V$3202,MATCH($B638,manifest_11Sep!$B$1:$B$3202,0),MATCH(A.Arr9sepList!M$1,manifest_11Sep!$A$1:$V$1,0))</f>
        <v>ICN-T1</v>
      </c>
      <c r="N638" s="13" t="str">
        <f t="array" ref="N638">INDEX(manifest_11Sep!$A$1:$V$3202,MATCH($B638,manifest_11Sep!$B$1:$B$3202,0),MATCH(A.Arr9sepList!N$1,manifest_11Sep!$A$1:$V$1,0))</f>
        <v>THE PLAZA</v>
      </c>
      <c r="O638" s="15"/>
      <c r="P638" s="20"/>
      <c r="Q638" s="16">
        <v>70508906</v>
      </c>
      <c r="R638" s="16" t="s">
        <v>43</v>
      </c>
      <c r="S638" s="13">
        <f t="array" ref="S638">INDEX(manifest_11Sep!$A$1:$V$3202,MATCH($B638,manifest_11Sep!$B$1:$B$3202,0),MATCH(A.Arr9sepList!S$1,manifest_11Sep!$A$1:$V$1,0))</f>
        <v>0</v>
      </c>
    </row>
    <row r="639" spans="1:19" ht="15.75" customHeight="1">
      <c r="A639" s="13" t="str">
        <f t="array" ref="A639">INDEX(manifest_11Sep!$A$1:$V$3202,MATCH($B639,manifest_11Sep!$B$1:$B$3202,0),MATCH(A.Arr9sepList!A$1,manifest_11Sep!$A$1:$V$1,0))</f>
        <v>A</v>
      </c>
      <c r="B639" s="13" t="s">
        <v>3973</v>
      </c>
      <c r="C639" s="13" t="str">
        <f t="array" ref="C639">INDEX(manifest_11Sep!$A$1:$V$3202,MATCH($B639,manifest_11Sep!$B$1:$B$3202,0),MATCH(A.Arr9sepList!C$1,manifest_11Sep!$A$1:$V$1,0))</f>
        <v>2FNXJYBXVCH</v>
      </c>
      <c r="D639" s="13" t="str">
        <f t="array" ref="D639">INDEX(manifest_11Sep!$A$1:$V$3202,MATCH($B639,manifest_11Sep!$B$1:$B$3202,0),MATCH(A.Arr9sepList!D$1,manifest_11Sep!$A$1:$V$1,0))</f>
        <v>Female</v>
      </c>
      <c r="E639" s="13" t="str">
        <f t="array" ref="E639">INDEX(manifest_11Sep!$A$1:$V$3202,MATCH($B639,manifest_11Sep!$B$1:$B$3202,0),MATCH(A.Arr9sepList!E$1,manifest_11Sep!$A$1:$V$1,0))</f>
        <v>Chioma Anyanwu</v>
      </c>
      <c r="F639" s="13" t="str">
        <f t="array" ref="F639">INDEX(manifest_11Sep!$A$1:$V$3202,MATCH($B639,manifest_11Sep!$B$1:$B$3202,0),MATCH(A.Arr9sepList!F$1,manifest_11Sep!$A$1:$V$1,0))</f>
        <v>Anyanwu</v>
      </c>
      <c r="G639" s="13">
        <f t="array" ref="G639">INDEX(manifest_11Sep!$A$1:$V$3202,MATCH($B639,manifest_11Sep!$B$1:$B$3202,0),MATCH(A.Arr9sepList!G$1,manifest_11Sep!$A$1:$V$1,0))</f>
        <v>52</v>
      </c>
      <c r="H639" s="13" t="str">
        <f t="array" ref="H639">INDEX(manifest_11Sep!$A$1:$V$3202,MATCH($B639,manifest_11Sep!$B$1:$B$3202,0),MATCH(A.Arr9sepList!H$1,manifest_11Sep!$A$1:$V$1,0))</f>
        <v>Rhoda Emezienna</v>
      </c>
      <c r="I639" s="13" t="str">
        <f t="array" ref="I639">INDEX(manifest_11Sep!$A$1:$V$3202,MATCH($B639,manifest_11Sep!$B$1:$B$3202,0),MATCH(A.Arr9sepList!I$1,manifest_11Sep!$A$1:$V$1,0))</f>
        <v>Air Canada</v>
      </c>
      <c r="J639" s="13" t="str">
        <f t="array" ref="J639">INDEX(manifest_11Sep!$A$1:$V$3202,MATCH($B639,manifest_11Sep!$B$1:$B$3202,0),MATCH(A.Arr9sepList!J$1,manifest_11Sep!$A$1:$V$1,0))</f>
        <v>AC 61</v>
      </c>
      <c r="K639" s="13" t="str">
        <f t="array" ref="K639">INDEX(manifest_11Sep!$A$1:$V$3202,MATCH($B639,manifest_11Sep!$B$1:$B$3202,0),MATCH(A.Arr9sepList!K$1,manifest_11Sep!$A$1:$V$1,0))</f>
        <v>13-thg 9-25</v>
      </c>
      <c r="L639" s="14">
        <f t="array" ref="L639">INDEX(manifest_11Sep!$A$1:$V$3202,MATCH($B639,manifest_11Sep!$B$1:$B$3202,0),MATCH(A.Arr9sepList!L$1,manifest_11Sep!$A$1:$V$1,0))</f>
        <v>0.72916666666666663</v>
      </c>
      <c r="M639" s="13" t="str">
        <f t="array" ref="M639">INDEX(manifest_11Sep!$A$1:$V$3202,MATCH($B639,manifest_11Sep!$B$1:$B$3202,0),MATCH(A.Arr9sepList!M$1,manifest_11Sep!$A$1:$V$1,0))</f>
        <v>ICN-T1</v>
      </c>
      <c r="N639" s="13" t="str">
        <f t="array" ref="N639">INDEX(manifest_11Sep!$A$1:$V$3202,MATCH($B639,manifest_11Sep!$B$1:$B$3202,0),MATCH(A.Arr9sepList!N$1,manifest_11Sep!$A$1:$V$1,0))</f>
        <v>THE PLAZA</v>
      </c>
      <c r="O639" s="15"/>
      <c r="P639" s="20"/>
      <c r="Q639" s="16">
        <v>70508906</v>
      </c>
      <c r="R639" s="16" t="s">
        <v>43</v>
      </c>
      <c r="S639" s="13">
        <f t="array" ref="S639">INDEX(manifest_11Sep!$A$1:$V$3202,MATCH($B639,manifest_11Sep!$B$1:$B$3202,0),MATCH(A.Arr9sepList!S$1,manifest_11Sep!$A$1:$V$1,0))</f>
        <v>0</v>
      </c>
    </row>
    <row r="640" spans="1:19" ht="15.75" customHeight="1">
      <c r="A640" s="13" t="str">
        <f t="array" ref="A640">INDEX(manifest_11Sep!$A$1:$V$3202,MATCH($B640,manifest_11Sep!$B$1:$B$3202,0),MATCH(A.Arr9sepList!A$1,manifest_11Sep!$A$1:$V$1,0))</f>
        <v>A</v>
      </c>
      <c r="B640" s="13" t="s">
        <v>4009</v>
      </c>
      <c r="C640" s="13" t="str">
        <f t="array" ref="C640">INDEX(manifest_11Sep!$A$1:$V$3202,MATCH($B640,manifest_11Sep!$B$1:$B$3202,0),MATCH(A.Arr9sepList!C$1,manifest_11Sep!$A$1:$V$1,0))</f>
        <v>PKNS67RRJ3V</v>
      </c>
      <c r="D640" s="13" t="str">
        <f t="array" ref="D640">INDEX(manifest_11Sep!$A$1:$V$3202,MATCH($B640,manifest_11Sep!$B$1:$B$3202,0),MATCH(A.Arr9sepList!D$1,manifest_11Sep!$A$1:$V$1,0))</f>
        <v>Male</v>
      </c>
      <c r="E640" s="13" t="str">
        <f t="array" ref="E640">INDEX(manifest_11Sep!$A$1:$V$3202,MATCH($B640,manifest_11Sep!$B$1:$B$3202,0),MATCH(A.Arr9sepList!E$1,manifest_11Sep!$A$1:$V$1,0))</f>
        <v>Dieudonne</v>
      </c>
      <c r="F640" s="13" t="str">
        <f t="array" ref="F640">INDEX(manifest_11Sep!$A$1:$V$3202,MATCH($B640,manifest_11Sep!$B$1:$B$3202,0),MATCH(A.Arr9sepList!F$1,manifest_11Sep!$A$1:$V$1,0))</f>
        <v>Kabore</v>
      </c>
      <c r="G640" s="13">
        <f t="array" ref="G640">INDEX(manifest_11Sep!$A$1:$V$3202,MATCH($B640,manifest_11Sep!$B$1:$B$3202,0),MATCH(A.Arr9sepList!G$1,manifest_11Sep!$A$1:$V$1,0))</f>
        <v>45</v>
      </c>
      <c r="H640" s="13" t="str">
        <f t="array" ref="H640">INDEX(manifest_11Sep!$A$1:$V$3202,MATCH($B640,manifest_11Sep!$B$1:$B$3202,0),MATCH(A.Arr9sepList!H$1,manifest_11Sep!$A$1:$V$1,0))</f>
        <v>Rhoda Emezienna</v>
      </c>
      <c r="I640" s="13" t="str">
        <f t="array" ref="I640">INDEX(manifest_11Sep!$A$1:$V$3202,MATCH($B640,manifest_11Sep!$B$1:$B$3202,0),MATCH(A.Arr9sepList!I$1,manifest_11Sep!$A$1:$V$1,0))</f>
        <v>Air Canada</v>
      </c>
      <c r="J640" s="13" t="str">
        <f t="array" ref="J640">INDEX(manifest_11Sep!$A$1:$V$3202,MATCH($B640,manifest_11Sep!$B$1:$B$3202,0),MATCH(A.Arr9sepList!J$1,manifest_11Sep!$A$1:$V$1,0))</f>
        <v>AC 61</v>
      </c>
      <c r="K640" s="13" t="str">
        <f t="array" ref="K640">INDEX(manifest_11Sep!$A$1:$V$3202,MATCH($B640,manifest_11Sep!$B$1:$B$3202,0),MATCH(A.Arr9sepList!K$1,manifest_11Sep!$A$1:$V$1,0))</f>
        <v>13-thg 9-25</v>
      </c>
      <c r="L640" s="14">
        <f t="array" ref="L640">INDEX(manifest_11Sep!$A$1:$V$3202,MATCH($B640,manifest_11Sep!$B$1:$B$3202,0),MATCH(A.Arr9sepList!L$1,manifest_11Sep!$A$1:$V$1,0))</f>
        <v>0.72916666666666663</v>
      </c>
      <c r="M640" s="13" t="str">
        <f t="array" ref="M640">INDEX(manifest_11Sep!$A$1:$V$3202,MATCH($B640,manifest_11Sep!$B$1:$B$3202,0),MATCH(A.Arr9sepList!M$1,manifest_11Sep!$A$1:$V$1,0))</f>
        <v>ICN-T1</v>
      </c>
      <c r="N640" s="13" t="str">
        <f t="array" ref="N640">INDEX(manifest_11Sep!$A$1:$V$3202,MATCH($B640,manifest_11Sep!$B$1:$B$3202,0),MATCH(A.Arr9sepList!N$1,manifest_11Sep!$A$1:$V$1,0))</f>
        <v>THE PLAZA</v>
      </c>
      <c r="O640" s="15"/>
      <c r="P640" s="20"/>
      <c r="Q640" s="16">
        <v>70485546</v>
      </c>
      <c r="R640" s="16" t="s">
        <v>61</v>
      </c>
      <c r="S640" s="13">
        <f t="array" ref="S640">INDEX(manifest_11Sep!$A$1:$V$3202,MATCH($B640,manifest_11Sep!$B$1:$B$3202,0),MATCH(A.Arr9sepList!S$1,manifest_11Sep!$A$1:$V$1,0))</f>
        <v>0</v>
      </c>
    </row>
    <row r="641" spans="1:19" ht="15.75" customHeight="1">
      <c r="A641" s="13" t="str">
        <f t="array" ref="A641">INDEX(manifest_11Sep!$A$1:$V$3202,MATCH($B641,manifest_11Sep!$B$1:$B$3202,0),MATCH(A.Arr9sepList!A$1,manifest_11Sep!$A$1:$V$1,0))</f>
        <v>A</v>
      </c>
      <c r="B641" s="3" t="s">
        <v>4012</v>
      </c>
      <c r="C641" s="13" t="str">
        <f t="array" ref="C641">INDEX(manifest_11Sep!$A$1:$V$3202,MATCH($B641,manifest_11Sep!$B$1:$B$3202,0),MATCH(A.Arr9sepList!C$1,manifest_11Sep!$A$1:$V$1,0))</f>
        <v>PKNS67RRJ3V</v>
      </c>
      <c r="D641" s="13" t="str">
        <f t="array" ref="D641">INDEX(manifest_11Sep!$A$1:$V$3202,MATCH($B641,manifest_11Sep!$B$1:$B$3202,0),MATCH(A.Arr9sepList!D$1,manifest_11Sep!$A$1:$V$1,0))</f>
        <v>Male</v>
      </c>
      <c r="E641" s="13" t="str">
        <f t="array" ref="E641">INDEX(manifest_11Sep!$A$1:$V$3202,MATCH($B641,manifest_11Sep!$B$1:$B$3202,0),MATCH(A.Arr9sepList!E$1,manifest_11Sep!$A$1:$V$1,0))</f>
        <v>Chukwunonso Samuel</v>
      </c>
      <c r="F641" s="13" t="str">
        <f t="array" ref="F641">INDEX(manifest_11Sep!$A$1:$V$3202,MATCH($B641,manifest_11Sep!$B$1:$B$3202,0),MATCH(A.Arr9sepList!F$1,manifest_11Sep!$A$1:$V$1,0))</f>
        <v>Aniagor</v>
      </c>
      <c r="G641" s="13">
        <f t="array" ref="G641">INDEX(manifest_11Sep!$A$1:$V$3202,MATCH($B641,manifest_11Sep!$B$1:$B$3202,0),MATCH(A.Arr9sepList!G$1,manifest_11Sep!$A$1:$V$1,0))</f>
        <v>43</v>
      </c>
      <c r="H641" s="13" t="str">
        <f t="array" ref="H641">INDEX(manifest_11Sep!$A$1:$V$3202,MATCH($B641,manifest_11Sep!$B$1:$B$3202,0),MATCH(A.Arr9sepList!H$1,manifest_11Sep!$A$1:$V$1,0))</f>
        <v>Rhoda Emezienna</v>
      </c>
      <c r="I641" s="13" t="str">
        <f t="array" ref="I641">INDEX(manifest_11Sep!$A$1:$V$3202,MATCH($B641,manifest_11Sep!$B$1:$B$3202,0),MATCH(A.Arr9sepList!I$1,manifest_11Sep!$A$1:$V$1,0))</f>
        <v>Air Canada</v>
      </c>
      <c r="J641" s="13" t="str">
        <f t="array" ref="J641">INDEX(manifest_11Sep!$A$1:$V$3202,MATCH($B641,manifest_11Sep!$B$1:$B$3202,0),MATCH(A.Arr9sepList!J$1,manifest_11Sep!$A$1:$V$1,0))</f>
        <v>AC 61</v>
      </c>
      <c r="K641" s="13" t="str">
        <f t="array" ref="K641">INDEX(manifest_11Sep!$A$1:$V$3202,MATCH($B641,manifest_11Sep!$B$1:$B$3202,0),MATCH(A.Arr9sepList!K$1,manifest_11Sep!$A$1:$V$1,0))</f>
        <v>13-thg 9-25</v>
      </c>
      <c r="L641" s="14">
        <f t="array" ref="L641">INDEX(manifest_11Sep!$A$1:$V$3202,MATCH($B641,manifest_11Sep!$B$1:$B$3202,0),MATCH(A.Arr9sepList!L$1,manifest_11Sep!$A$1:$V$1,0))</f>
        <v>0.72916666666666663</v>
      </c>
      <c r="M641" s="13" t="str">
        <f t="array" ref="M641">INDEX(manifest_11Sep!$A$1:$V$3202,MATCH($B641,manifest_11Sep!$B$1:$B$3202,0),MATCH(A.Arr9sepList!M$1,manifest_11Sep!$A$1:$V$1,0))</f>
        <v>ICN-T1</v>
      </c>
      <c r="N641" s="13" t="str">
        <f t="array" ref="N641">INDEX(manifest_11Sep!$A$1:$V$3202,MATCH($B641,manifest_11Sep!$B$1:$B$3202,0),MATCH(A.Arr9sepList!N$1,manifest_11Sep!$A$1:$V$1,0))</f>
        <v>THE PLAZA</v>
      </c>
      <c r="O641" s="15"/>
      <c r="P641" s="13"/>
      <c r="Q641" s="16">
        <v>70485546</v>
      </c>
      <c r="R641" s="16" t="s">
        <v>61</v>
      </c>
      <c r="S641" s="13">
        <f t="array" ref="S641">INDEX(manifest_11Sep!$A$1:$V$3202,MATCH($B641,manifest_11Sep!$B$1:$B$3202,0),MATCH(A.Arr9sepList!S$1,manifest_11Sep!$A$1:$V$1,0))</f>
        <v>0</v>
      </c>
    </row>
    <row r="642" spans="1:19" ht="15.75" customHeight="1">
      <c r="A642" s="13" t="str">
        <f t="array" ref="A642">INDEX(manifest_11Sep!$A$1:$V$3202,MATCH($B642,manifest_11Sep!$B$1:$B$3202,0),MATCH(A.Arr9sepList!A$1,manifest_11Sep!$A$1:$V$1,0))</f>
        <v>A</v>
      </c>
      <c r="B642" s="13" t="s">
        <v>4045</v>
      </c>
      <c r="C642" s="13" t="str">
        <f t="array" ref="C642">INDEX(manifest_11Sep!$A$1:$V$3202,MATCH($B642,manifest_11Sep!$B$1:$B$3202,0),MATCH(A.Arr9sepList!C$1,manifest_11Sep!$A$1:$V$1,0))</f>
        <v>R2NB23VFN2Q</v>
      </c>
      <c r="D642" s="13" t="str">
        <f t="array" ref="D642">INDEX(manifest_11Sep!$A$1:$V$3202,MATCH($B642,manifest_11Sep!$B$1:$B$3202,0),MATCH(A.Arr9sepList!D$1,manifest_11Sep!$A$1:$V$1,0))</f>
        <v>Female</v>
      </c>
      <c r="E642" s="13" t="str">
        <f t="array" ref="E642">INDEX(manifest_11Sep!$A$1:$V$3202,MATCH($B642,manifest_11Sep!$B$1:$B$3202,0),MATCH(A.Arr9sepList!E$1,manifest_11Sep!$A$1:$V$1,0))</f>
        <v>Regina Ndongboh</v>
      </c>
      <c r="F642" s="13" t="str">
        <f t="array" ref="F642">INDEX(manifest_11Sep!$A$1:$V$3202,MATCH($B642,manifest_11Sep!$B$1:$B$3202,0),MATCH(A.Arr9sepList!F$1,manifest_11Sep!$A$1:$V$1,0))</f>
        <v>Bebnji-Nguh</v>
      </c>
      <c r="G642" s="13">
        <f t="array" ref="G642">INDEX(manifest_11Sep!$A$1:$V$3202,MATCH($B642,manifest_11Sep!$B$1:$B$3202,0),MATCH(A.Arr9sepList!G$1,manifest_11Sep!$A$1:$V$1,0))</f>
        <v>60</v>
      </c>
      <c r="H642" s="13" t="str">
        <f t="array" ref="H642">INDEX(manifest_11Sep!$A$1:$V$3202,MATCH($B642,manifest_11Sep!$B$1:$B$3202,0),MATCH(A.Arr9sepList!H$1,manifest_11Sep!$A$1:$V$1,0))</f>
        <v>Stanley Odujole</v>
      </c>
      <c r="I642" s="13" t="str">
        <f t="array" ref="I642">INDEX(manifest_11Sep!$A$1:$V$3202,MATCH($B642,manifest_11Sep!$B$1:$B$3202,0),MATCH(A.Arr9sepList!I$1,manifest_11Sep!$A$1:$V$1,0))</f>
        <v>Air Canada</v>
      </c>
      <c r="J642" s="13" t="str">
        <f t="array" ref="J642">INDEX(manifest_11Sep!$A$1:$V$3202,MATCH($B642,manifest_11Sep!$B$1:$B$3202,0),MATCH(A.Arr9sepList!J$1,manifest_11Sep!$A$1:$V$1,0))</f>
        <v>AC 61</v>
      </c>
      <c r="K642" s="13" t="str">
        <f t="array" ref="K642">INDEX(manifest_11Sep!$A$1:$V$3202,MATCH($B642,manifest_11Sep!$B$1:$B$3202,0),MATCH(A.Arr9sepList!K$1,manifest_11Sep!$A$1:$V$1,0))</f>
        <v>13-thg 9-25</v>
      </c>
      <c r="L642" s="14">
        <f t="array" ref="L642">INDEX(manifest_11Sep!$A$1:$V$3202,MATCH($B642,manifest_11Sep!$B$1:$B$3202,0),MATCH(A.Arr9sepList!L$1,manifest_11Sep!$A$1:$V$1,0))</f>
        <v>0.72916666666666663</v>
      </c>
      <c r="M642" s="13" t="str">
        <f t="array" ref="M642">INDEX(manifest_11Sep!$A$1:$V$3202,MATCH($B642,manifest_11Sep!$B$1:$B$3202,0),MATCH(A.Arr9sepList!M$1,manifest_11Sep!$A$1:$V$1,0))</f>
        <v>ICN-T1</v>
      </c>
      <c r="N642" s="13" t="str">
        <f t="array" ref="N642">INDEX(manifest_11Sep!$A$1:$V$3202,MATCH($B642,manifest_11Sep!$B$1:$B$3202,0),MATCH(A.Arr9sepList!N$1,manifest_11Sep!$A$1:$V$1,0))</f>
        <v>THE PLAZA</v>
      </c>
      <c r="O642" s="15"/>
      <c r="P642" s="20"/>
      <c r="Q642" s="16">
        <v>70102109</v>
      </c>
      <c r="R642" s="16" t="s">
        <v>43</v>
      </c>
      <c r="S642" s="13">
        <f t="array" ref="S642">INDEX(manifest_11Sep!$A$1:$V$3202,MATCH($B642,manifest_11Sep!$B$1:$B$3202,0),MATCH(A.Arr9sepList!S$1,manifest_11Sep!$A$1:$V$1,0))</f>
        <v>0</v>
      </c>
    </row>
    <row r="643" spans="1:19" ht="15.75" customHeight="1">
      <c r="A643" s="13" t="str">
        <f t="array" ref="A643">INDEX(manifest_11Sep!$A$1:$V$3202,MATCH($B643,manifest_11Sep!$B$1:$B$3202,0),MATCH(A.Arr9sepList!A$1,manifest_11Sep!$A$1:$V$1,0))</f>
        <v>A</v>
      </c>
      <c r="B643" s="13" t="s">
        <v>4048</v>
      </c>
      <c r="C643" s="13" t="str">
        <f t="array" ref="C643">INDEX(manifest_11Sep!$A$1:$V$3202,MATCH($B643,manifest_11Sep!$B$1:$B$3202,0),MATCH(A.Arr9sepList!C$1,manifest_11Sep!$A$1:$V$1,0))</f>
        <v>R2NB23VFN2Q</v>
      </c>
      <c r="D643" s="13" t="str">
        <f t="array" ref="D643">INDEX(manifest_11Sep!$A$1:$V$3202,MATCH($B643,manifest_11Sep!$B$1:$B$3202,0),MATCH(A.Arr9sepList!D$1,manifest_11Sep!$A$1:$V$1,0))</f>
        <v>Male</v>
      </c>
      <c r="E643" s="13" t="str">
        <f t="array" ref="E643">INDEX(manifest_11Sep!$A$1:$V$3202,MATCH($B643,manifest_11Sep!$B$1:$B$3202,0),MATCH(A.Arr9sepList!E$1,manifest_11Sep!$A$1:$V$1,0))</f>
        <v>Anthony Chop</v>
      </c>
      <c r="F643" s="13" t="str">
        <f t="array" ref="F643">INDEX(manifest_11Sep!$A$1:$V$3202,MATCH($B643,manifest_11Sep!$B$1:$B$3202,0),MATCH(A.Arr9sepList!F$1,manifest_11Sep!$A$1:$V$1,0))</f>
        <v>Bebnji</v>
      </c>
      <c r="G643" s="13">
        <f t="array" ref="G643">INDEX(manifest_11Sep!$A$1:$V$3202,MATCH($B643,manifest_11Sep!$B$1:$B$3202,0),MATCH(A.Arr9sepList!G$1,manifest_11Sep!$A$1:$V$1,0))</f>
        <v>64</v>
      </c>
      <c r="H643" s="13" t="str">
        <f t="array" ref="H643">INDEX(manifest_11Sep!$A$1:$V$3202,MATCH($B643,manifest_11Sep!$B$1:$B$3202,0),MATCH(A.Arr9sepList!H$1,manifest_11Sep!$A$1:$V$1,0))</f>
        <v>Stanley Odujole</v>
      </c>
      <c r="I643" s="13" t="str">
        <f t="array" ref="I643">INDEX(manifest_11Sep!$A$1:$V$3202,MATCH($B643,manifest_11Sep!$B$1:$B$3202,0),MATCH(A.Arr9sepList!I$1,manifest_11Sep!$A$1:$V$1,0))</f>
        <v>Air Canada</v>
      </c>
      <c r="J643" s="13" t="str">
        <f t="array" ref="J643">INDEX(manifest_11Sep!$A$1:$V$3202,MATCH($B643,manifest_11Sep!$B$1:$B$3202,0),MATCH(A.Arr9sepList!J$1,manifest_11Sep!$A$1:$V$1,0))</f>
        <v>AC 61</v>
      </c>
      <c r="K643" s="13" t="str">
        <f t="array" ref="K643">INDEX(manifest_11Sep!$A$1:$V$3202,MATCH($B643,manifest_11Sep!$B$1:$B$3202,0),MATCH(A.Arr9sepList!K$1,manifest_11Sep!$A$1:$V$1,0))</f>
        <v>13-thg 9-25</v>
      </c>
      <c r="L643" s="14">
        <f t="array" ref="L643">INDEX(manifest_11Sep!$A$1:$V$3202,MATCH($B643,manifest_11Sep!$B$1:$B$3202,0),MATCH(A.Arr9sepList!L$1,manifest_11Sep!$A$1:$V$1,0))</f>
        <v>0.72916666666666663</v>
      </c>
      <c r="M643" s="13" t="str">
        <f t="array" ref="M643">INDEX(manifest_11Sep!$A$1:$V$3202,MATCH($B643,manifest_11Sep!$B$1:$B$3202,0),MATCH(A.Arr9sepList!M$1,manifest_11Sep!$A$1:$V$1,0))</f>
        <v>ICN-T1</v>
      </c>
      <c r="N643" s="13" t="str">
        <f t="array" ref="N643">INDEX(manifest_11Sep!$A$1:$V$3202,MATCH($B643,manifest_11Sep!$B$1:$B$3202,0),MATCH(A.Arr9sepList!N$1,manifest_11Sep!$A$1:$V$1,0))</f>
        <v>THE PLAZA</v>
      </c>
      <c r="O643" s="15"/>
      <c r="P643" s="20"/>
      <c r="Q643" s="16">
        <v>70102109</v>
      </c>
      <c r="R643" s="16" t="s">
        <v>43</v>
      </c>
      <c r="S643" s="13">
        <f t="array" ref="S643">INDEX(manifest_11Sep!$A$1:$V$3202,MATCH($B643,manifest_11Sep!$B$1:$B$3202,0),MATCH(A.Arr9sepList!S$1,manifest_11Sep!$A$1:$V$1,0))</f>
        <v>0</v>
      </c>
    </row>
    <row r="644" spans="1:19" ht="15.75" customHeight="1">
      <c r="A644" s="13" t="str">
        <f t="array" ref="A644">INDEX(manifest_11Sep!$A$1:$V$3202,MATCH($B644,manifest_11Sep!$B$1:$B$3202,0),MATCH(A.Arr9sepList!A$1,manifest_11Sep!$A$1:$V$1,0))</f>
        <v>A</v>
      </c>
      <c r="B644" s="13" t="s">
        <v>4057</v>
      </c>
      <c r="C644" s="13" t="str">
        <f t="array" ref="C644">INDEX(manifest_11Sep!$A$1:$V$3202,MATCH($B644,manifest_11Sep!$B$1:$B$3202,0),MATCH(A.Arr9sepList!C$1,manifest_11Sep!$A$1:$V$1,0))</f>
        <v>TYNGR7DYY9B</v>
      </c>
      <c r="D644" s="13" t="str">
        <f t="array" ref="D644">INDEX(manifest_11Sep!$A$1:$V$3202,MATCH($B644,manifest_11Sep!$B$1:$B$3202,0),MATCH(A.Arr9sepList!D$1,manifest_11Sep!$A$1:$V$1,0))</f>
        <v>Female</v>
      </c>
      <c r="E644" s="13" t="str">
        <f t="array" ref="E644">INDEX(manifest_11Sep!$A$1:$V$3202,MATCH($B644,manifest_11Sep!$B$1:$B$3202,0),MATCH(A.Arr9sepList!E$1,manifest_11Sep!$A$1:$V$1,0))</f>
        <v>Gladys</v>
      </c>
      <c r="F644" s="13" t="str">
        <f t="array" ref="F644">INDEX(manifest_11Sep!$A$1:$V$3202,MATCH($B644,manifest_11Sep!$B$1:$B$3202,0),MATCH(A.Arr9sepList!F$1,manifest_11Sep!$A$1:$V$1,0))</f>
        <v>Tarkeh Nee Nguh</v>
      </c>
      <c r="G644" s="13">
        <f t="array" ref="G644">INDEX(manifest_11Sep!$A$1:$V$3202,MATCH($B644,manifest_11Sep!$B$1:$B$3202,0),MATCH(A.Arr9sepList!G$1,manifest_11Sep!$A$1:$V$1,0))</f>
        <v>52</v>
      </c>
      <c r="H644" s="13" t="str">
        <f t="array" ref="H644">INDEX(manifest_11Sep!$A$1:$V$3202,MATCH($B644,manifest_11Sep!$B$1:$B$3202,0),MATCH(A.Arr9sepList!H$1,manifest_11Sep!$A$1:$V$1,0))</f>
        <v>Stanley Odujole</v>
      </c>
      <c r="I644" s="13" t="str">
        <f t="array" ref="I644">INDEX(manifest_11Sep!$A$1:$V$3202,MATCH($B644,manifest_11Sep!$B$1:$B$3202,0),MATCH(A.Arr9sepList!I$1,manifest_11Sep!$A$1:$V$1,0))</f>
        <v>Air Canada</v>
      </c>
      <c r="J644" s="13" t="str">
        <f t="array" ref="J644">INDEX(manifest_11Sep!$A$1:$V$3202,MATCH($B644,manifest_11Sep!$B$1:$B$3202,0),MATCH(A.Arr9sepList!J$1,manifest_11Sep!$A$1:$V$1,0))</f>
        <v>AC 61</v>
      </c>
      <c r="K644" s="13" t="str">
        <f t="array" ref="K644">INDEX(manifest_11Sep!$A$1:$V$3202,MATCH($B644,manifest_11Sep!$B$1:$B$3202,0),MATCH(A.Arr9sepList!K$1,manifest_11Sep!$A$1:$V$1,0))</f>
        <v>13-thg 9-25</v>
      </c>
      <c r="L644" s="14">
        <f t="array" ref="L644">INDEX(manifest_11Sep!$A$1:$V$3202,MATCH($B644,manifest_11Sep!$B$1:$B$3202,0),MATCH(A.Arr9sepList!L$1,manifest_11Sep!$A$1:$V$1,0))</f>
        <v>0.72916666666666663</v>
      </c>
      <c r="M644" s="13" t="str">
        <f t="array" ref="M644">INDEX(manifest_11Sep!$A$1:$V$3202,MATCH($B644,manifest_11Sep!$B$1:$B$3202,0),MATCH(A.Arr9sepList!M$1,manifest_11Sep!$A$1:$V$1,0))</f>
        <v>ICN-T1</v>
      </c>
      <c r="N644" s="13" t="str">
        <f t="array" ref="N644">INDEX(manifest_11Sep!$A$1:$V$3202,MATCH($B644,manifest_11Sep!$B$1:$B$3202,0),MATCH(A.Arr9sepList!N$1,manifest_11Sep!$A$1:$V$1,0))</f>
        <v>THE PLAZA</v>
      </c>
      <c r="O644" s="15"/>
      <c r="P644" s="20"/>
      <c r="Q644" s="16">
        <v>70102116</v>
      </c>
      <c r="R644" s="16" t="s">
        <v>43</v>
      </c>
      <c r="S644" s="13">
        <f t="array" ref="S644">INDEX(manifest_11Sep!$A$1:$V$3202,MATCH($B644,manifest_11Sep!$B$1:$B$3202,0),MATCH(A.Arr9sepList!S$1,manifest_11Sep!$A$1:$V$1,0))</f>
        <v>0</v>
      </c>
    </row>
    <row r="645" spans="1:19" ht="15.75" customHeight="1">
      <c r="A645" s="13" t="str">
        <f t="array" ref="A645">INDEX(manifest_11Sep!$A$1:$V$3202,MATCH($B645,manifest_11Sep!$B$1:$B$3202,0),MATCH(A.Arr9sepList!A$1,manifest_11Sep!$A$1:$V$1,0))</f>
        <v>A</v>
      </c>
      <c r="B645" s="13" t="s">
        <v>4063</v>
      </c>
      <c r="C645" s="13" t="str">
        <f t="array" ref="C645">INDEX(manifest_11Sep!$A$1:$V$3202,MATCH($B645,manifest_11Sep!$B$1:$B$3202,0),MATCH(A.Arr9sepList!C$1,manifest_11Sep!$A$1:$V$1,0))</f>
        <v>PLNF96PHQGR</v>
      </c>
      <c r="D645" s="13" t="str">
        <f t="array" ref="D645">INDEX(manifest_11Sep!$A$1:$V$3202,MATCH($B645,manifest_11Sep!$B$1:$B$3202,0),MATCH(A.Arr9sepList!D$1,manifest_11Sep!$A$1:$V$1,0))</f>
        <v>Female</v>
      </c>
      <c r="E645" s="13" t="str">
        <f t="array" ref="E645">INDEX(manifest_11Sep!$A$1:$V$3202,MATCH($B645,manifest_11Sep!$B$1:$B$3202,0),MATCH(A.Arr9sepList!E$1,manifest_11Sep!$A$1:$V$1,0))</f>
        <v>Immaculate</v>
      </c>
      <c r="F645" s="13" t="str">
        <f t="array" ref="F645">INDEX(manifest_11Sep!$A$1:$V$3202,MATCH($B645,manifest_11Sep!$B$1:$B$3202,0),MATCH(A.Arr9sepList!F$1,manifest_11Sep!$A$1:$V$1,0))</f>
        <v>Ngiefong</v>
      </c>
      <c r="G645" s="13">
        <f t="array" ref="G645">INDEX(manifest_11Sep!$A$1:$V$3202,MATCH($B645,manifest_11Sep!$B$1:$B$3202,0),MATCH(A.Arr9sepList!G$1,manifest_11Sep!$A$1:$V$1,0))</f>
        <v>40</v>
      </c>
      <c r="H645" s="13" t="str">
        <f t="array" ref="H645">INDEX(manifest_11Sep!$A$1:$V$3202,MATCH($B645,manifest_11Sep!$B$1:$B$3202,0),MATCH(A.Arr9sepList!H$1,manifest_11Sep!$A$1:$V$1,0))</f>
        <v>Stanley Odujole</v>
      </c>
      <c r="I645" s="13" t="str">
        <f t="array" ref="I645">INDEX(manifest_11Sep!$A$1:$V$3202,MATCH($B645,manifest_11Sep!$B$1:$B$3202,0),MATCH(A.Arr9sepList!I$1,manifest_11Sep!$A$1:$V$1,0))</f>
        <v>Air Canada</v>
      </c>
      <c r="J645" s="13" t="str">
        <f t="array" ref="J645">INDEX(manifest_11Sep!$A$1:$V$3202,MATCH($B645,manifest_11Sep!$B$1:$B$3202,0),MATCH(A.Arr9sepList!J$1,manifest_11Sep!$A$1:$V$1,0))</f>
        <v>AC 61</v>
      </c>
      <c r="K645" s="13" t="str">
        <f t="array" ref="K645">INDEX(manifest_11Sep!$A$1:$V$3202,MATCH($B645,manifest_11Sep!$B$1:$B$3202,0),MATCH(A.Arr9sepList!K$1,manifest_11Sep!$A$1:$V$1,0))</f>
        <v>13-thg 9-25</v>
      </c>
      <c r="L645" s="14">
        <f t="array" ref="L645">INDEX(manifest_11Sep!$A$1:$V$3202,MATCH($B645,manifest_11Sep!$B$1:$B$3202,0),MATCH(A.Arr9sepList!L$1,manifest_11Sep!$A$1:$V$1,0))</f>
        <v>0.72916666666666663</v>
      </c>
      <c r="M645" s="13" t="str">
        <f t="array" ref="M645">INDEX(manifest_11Sep!$A$1:$V$3202,MATCH($B645,manifest_11Sep!$B$1:$B$3202,0),MATCH(A.Arr9sepList!M$1,manifest_11Sep!$A$1:$V$1,0))</f>
        <v>ICN-T1</v>
      </c>
      <c r="N645" s="13" t="str">
        <f t="array" ref="N645">INDEX(manifest_11Sep!$A$1:$V$3202,MATCH($B645,manifest_11Sep!$B$1:$B$3202,0),MATCH(A.Arr9sepList!N$1,manifest_11Sep!$A$1:$V$1,0))</f>
        <v>THE PLAZA</v>
      </c>
      <c r="O645" s="15"/>
      <c r="P645" s="20"/>
      <c r="Q645" s="16">
        <v>70102119</v>
      </c>
      <c r="R645" s="16" t="s">
        <v>43</v>
      </c>
      <c r="S645" s="13">
        <f t="array" ref="S645">INDEX(manifest_11Sep!$A$1:$V$3202,MATCH($B645,manifest_11Sep!$B$1:$B$3202,0),MATCH(A.Arr9sepList!S$1,manifest_11Sep!$A$1:$V$1,0))</f>
        <v>0</v>
      </c>
    </row>
    <row r="646" spans="1:19" ht="15.75" customHeight="1">
      <c r="A646" s="13" t="str">
        <f t="array" ref="A646">INDEX(manifest_11Sep!$A$1:$V$3202,MATCH($B646,manifest_11Sep!$B$1:$B$3202,0),MATCH(A.Arr9sepList!A$1,manifest_11Sep!$A$1:$V$1,0))</f>
        <v>A</v>
      </c>
      <c r="B646" s="13" t="s">
        <v>4066</v>
      </c>
      <c r="C646" s="13" t="str">
        <f t="array" ref="C646">INDEX(manifest_11Sep!$A$1:$V$3202,MATCH($B646,manifest_11Sep!$B$1:$B$3202,0),MATCH(A.Arr9sepList!C$1,manifest_11Sep!$A$1:$V$1,0))</f>
        <v>PLNF96PHQGR</v>
      </c>
      <c r="D646" s="13" t="str">
        <f t="array" ref="D646">INDEX(manifest_11Sep!$A$1:$V$3202,MATCH($B646,manifest_11Sep!$B$1:$B$3202,0),MATCH(A.Arr9sepList!D$1,manifest_11Sep!$A$1:$V$1,0))</f>
        <v>Male</v>
      </c>
      <c r="E646" s="13" t="str">
        <f t="array" ref="E646">INDEX(manifest_11Sep!$A$1:$V$3202,MATCH($B646,manifest_11Sep!$B$1:$B$3202,0),MATCH(A.Arr9sepList!E$1,manifest_11Sep!$A$1:$V$1,0))</f>
        <v>Jean Paul</v>
      </c>
      <c r="F646" s="13" t="str">
        <f t="array" ref="F646">INDEX(manifest_11Sep!$A$1:$V$3202,MATCH($B646,manifest_11Sep!$B$1:$B$3202,0),MATCH(A.Arr9sepList!F$1,manifest_11Sep!$A$1:$V$1,0))</f>
        <v>Ngiefong</v>
      </c>
      <c r="G646" s="13">
        <f t="array" ref="G646">INDEX(manifest_11Sep!$A$1:$V$3202,MATCH($B646,manifest_11Sep!$B$1:$B$3202,0),MATCH(A.Arr9sepList!G$1,manifest_11Sep!$A$1:$V$1,0))</f>
        <v>0</v>
      </c>
      <c r="H646" s="13" t="str">
        <f t="array" ref="H646">INDEX(manifest_11Sep!$A$1:$V$3202,MATCH($B646,manifest_11Sep!$B$1:$B$3202,0),MATCH(A.Arr9sepList!H$1,manifest_11Sep!$A$1:$V$1,0))</f>
        <v>Stanley Odujole</v>
      </c>
      <c r="I646" s="13" t="str">
        <f t="array" ref="I646">INDEX(manifest_11Sep!$A$1:$V$3202,MATCH($B646,manifest_11Sep!$B$1:$B$3202,0),MATCH(A.Arr9sepList!I$1,manifest_11Sep!$A$1:$V$1,0))</f>
        <v>Air Canada</v>
      </c>
      <c r="J646" s="13" t="str">
        <f t="array" ref="J646">INDEX(manifest_11Sep!$A$1:$V$3202,MATCH($B646,manifest_11Sep!$B$1:$B$3202,0),MATCH(A.Arr9sepList!J$1,manifest_11Sep!$A$1:$V$1,0))</f>
        <v>AC 61</v>
      </c>
      <c r="K646" s="13" t="str">
        <f t="array" ref="K646">INDEX(manifest_11Sep!$A$1:$V$3202,MATCH($B646,manifest_11Sep!$B$1:$B$3202,0),MATCH(A.Arr9sepList!K$1,manifest_11Sep!$A$1:$V$1,0))</f>
        <v>13-thg 9-25</v>
      </c>
      <c r="L646" s="14">
        <f t="array" ref="L646">INDEX(manifest_11Sep!$A$1:$V$3202,MATCH($B646,manifest_11Sep!$B$1:$B$3202,0),MATCH(A.Arr9sepList!L$1,manifest_11Sep!$A$1:$V$1,0))</f>
        <v>0.72916666666666663</v>
      </c>
      <c r="M646" s="13" t="str">
        <f t="array" ref="M646">INDEX(manifest_11Sep!$A$1:$V$3202,MATCH($B646,manifest_11Sep!$B$1:$B$3202,0),MATCH(A.Arr9sepList!M$1,manifest_11Sep!$A$1:$V$1,0))</f>
        <v>ICN-T1</v>
      </c>
      <c r="N646" s="13" t="str">
        <f t="array" ref="N646">INDEX(manifest_11Sep!$A$1:$V$3202,MATCH($B646,manifest_11Sep!$B$1:$B$3202,0),MATCH(A.Arr9sepList!N$1,manifest_11Sep!$A$1:$V$1,0))</f>
        <v>THE PLAZA</v>
      </c>
      <c r="O646" s="15"/>
      <c r="P646" s="20"/>
      <c r="Q646" s="16">
        <v>70102119</v>
      </c>
      <c r="R646" s="16" t="s">
        <v>43</v>
      </c>
      <c r="S646" s="13">
        <f t="array" ref="S646">INDEX(manifest_11Sep!$A$1:$V$3202,MATCH($B646,manifest_11Sep!$B$1:$B$3202,0),MATCH(A.Arr9sepList!S$1,manifest_11Sep!$A$1:$V$1,0))</f>
        <v>0</v>
      </c>
    </row>
    <row r="647" spans="1:19" ht="15.75" customHeight="1">
      <c r="A647" s="13" t="str">
        <f t="array" ref="A647">INDEX(manifest_11Sep!$A$1:$V$3202,MATCH($B647,manifest_11Sep!$B$1:$B$3202,0),MATCH(A.Arr9sepList!A$1,manifest_11Sep!$A$1:$V$1,0))</f>
        <v>A</v>
      </c>
      <c r="B647" s="13" t="s">
        <v>1901</v>
      </c>
      <c r="C647" s="13" t="str">
        <f t="array" ref="C647">INDEX(manifest_11Sep!$A$1:$V$3202,MATCH($B647,manifest_11Sep!$B$1:$B$3202,0),MATCH(A.Arr9sepList!C$1,manifest_11Sep!$A$1:$V$1,0))</f>
        <v>T9NWTTN4WKK</v>
      </c>
      <c r="D647" s="13" t="str">
        <f t="array" ref="D647">INDEX(manifest_11Sep!$A$1:$V$3202,MATCH($B647,manifest_11Sep!$B$1:$B$3202,0),MATCH(A.Arr9sepList!D$1,manifest_11Sep!$A$1:$V$1,0))</f>
        <v>Female</v>
      </c>
      <c r="E647" s="13" t="str">
        <f t="array" ref="E647">INDEX(manifest_11Sep!$A$1:$V$3202,MATCH($B647,manifest_11Sep!$B$1:$B$3202,0),MATCH(A.Arr9sepList!E$1,manifest_11Sep!$A$1:$V$1,0))</f>
        <v>Xavia</v>
      </c>
      <c r="F647" s="13" t="str">
        <f t="array" ref="F647">INDEX(manifest_11Sep!$A$1:$V$3202,MATCH($B647,manifest_11Sep!$B$1:$B$3202,0),MATCH(A.Arr9sepList!F$1,manifest_11Sep!$A$1:$V$1,0))</f>
        <v>Jennings</v>
      </c>
      <c r="G647" s="13">
        <f t="array" ref="G647">INDEX(manifest_11Sep!$A$1:$V$3202,MATCH($B647,manifest_11Sep!$B$1:$B$3202,0),MATCH(A.Arr9sepList!G$1,manifest_11Sep!$A$1:$V$1,0))</f>
        <v>29</v>
      </c>
      <c r="H647" s="13" t="str">
        <f t="array" ref="H647">INDEX(manifest_11Sep!$A$1:$V$3202,MATCH($B647,manifest_11Sep!$B$1:$B$3202,0),MATCH(A.Arr9sepList!H$1,manifest_11Sep!$A$1:$V$1,0))</f>
        <v>CK Yau</v>
      </c>
      <c r="I647" s="13" t="str">
        <f t="array" ref="I647">INDEX(manifest_11Sep!$A$1:$V$3202,MATCH($B647,manifest_11Sep!$B$1:$B$3202,0),MATCH(A.Arr9sepList!I$1,manifest_11Sep!$A$1:$V$1,0))</f>
        <v>Asiana Airlines</v>
      </c>
      <c r="J647" s="13" t="str">
        <f t="array" ref="J647">INDEX(manifest_11Sep!$A$1:$V$3202,MATCH($B647,manifest_11Sep!$B$1:$B$3202,0),MATCH(A.Arr9sepList!J$1,manifest_11Sep!$A$1:$V$1,0))</f>
        <v>OZ 271</v>
      </c>
      <c r="K647" s="13" t="str">
        <f t="array" ref="K647">INDEX(manifest_11Sep!$A$1:$V$3202,MATCH($B647,manifest_11Sep!$B$1:$B$3202,0),MATCH(A.Arr9sepList!K$1,manifest_11Sep!$A$1:$V$1,0))</f>
        <v>13-thg 9-25</v>
      </c>
      <c r="L647" s="14">
        <f t="array" ref="L647">INDEX(manifest_11Sep!$A$1:$V$3202,MATCH($B647,manifest_11Sep!$B$1:$B$3202,0),MATCH(A.Arr9sepList!L$1,manifest_11Sep!$A$1:$V$1,0))</f>
        <v>0.74652777777777779</v>
      </c>
      <c r="M647" s="13" t="str">
        <f t="array" ref="M647">INDEX(manifest_11Sep!$A$1:$V$3202,MATCH($B647,manifest_11Sep!$B$1:$B$3202,0),MATCH(A.Arr9sepList!M$1,manifest_11Sep!$A$1:$V$1,0))</f>
        <v>ICN-T1</v>
      </c>
      <c r="N647" s="13" t="str">
        <f t="array" ref="N647">INDEX(manifest_11Sep!$A$1:$V$3202,MATCH($B647,manifest_11Sep!$B$1:$B$3202,0),MATCH(A.Arr9sepList!N$1,manifest_11Sep!$A$1:$V$1,0))</f>
        <v>THE PLAZA</v>
      </c>
      <c r="O647" s="15"/>
      <c r="P647" s="20"/>
      <c r="Q647" s="16">
        <v>70277578</v>
      </c>
      <c r="R647" s="16" t="s">
        <v>61</v>
      </c>
      <c r="S647" s="13">
        <f t="array" ref="S647">INDEX(manifest_11Sep!$A$1:$V$3202,MATCH($B647,manifest_11Sep!$B$1:$B$3202,0),MATCH(A.Arr9sepList!S$1,manifest_11Sep!$A$1:$V$1,0))</f>
        <v>0</v>
      </c>
    </row>
    <row r="648" spans="1:19" ht="15.75" customHeight="1">
      <c r="A648" s="13" t="str">
        <f t="array" ref="A648">INDEX(manifest_11Sep!$A$1:$V$3202,MATCH($B648,manifest_11Sep!$B$1:$B$3202,0),MATCH(A.Arr9sepList!A$1,manifest_11Sep!$A$1:$V$1,0))</f>
        <v>A</v>
      </c>
      <c r="B648" s="13" t="s">
        <v>1904</v>
      </c>
      <c r="C648" s="13" t="str">
        <f t="array" ref="C648">INDEX(manifest_11Sep!$A$1:$V$3202,MATCH($B648,manifest_11Sep!$B$1:$B$3202,0),MATCH(A.Arr9sepList!C$1,manifest_11Sep!$A$1:$V$1,0))</f>
        <v>T9NWTTN4WKK</v>
      </c>
      <c r="D648" s="13" t="str">
        <f t="array" ref="D648">INDEX(manifest_11Sep!$A$1:$V$3202,MATCH($B648,manifest_11Sep!$B$1:$B$3202,0),MATCH(A.Arr9sepList!D$1,manifest_11Sep!$A$1:$V$1,0))</f>
        <v>Female</v>
      </c>
      <c r="E648" s="13" t="str">
        <f t="array" ref="E648">INDEX(manifest_11Sep!$A$1:$V$3202,MATCH($B648,manifest_11Sep!$B$1:$B$3202,0),MATCH(A.Arr9sepList!E$1,manifest_11Sep!$A$1:$V$1,0))</f>
        <v>Saba</v>
      </c>
      <c r="F648" s="13" t="str">
        <f t="array" ref="F648">INDEX(manifest_11Sep!$A$1:$V$3202,MATCH($B648,manifest_11Sep!$B$1:$B$3202,0),MATCH(A.Arr9sepList!F$1,manifest_11Sep!$A$1:$V$1,0))</f>
        <v>Tesfamariam</v>
      </c>
      <c r="G648" s="13">
        <f t="array" ref="G648">INDEX(manifest_11Sep!$A$1:$V$3202,MATCH($B648,manifest_11Sep!$B$1:$B$3202,0),MATCH(A.Arr9sepList!G$1,manifest_11Sep!$A$1:$V$1,0))</f>
        <v>53</v>
      </c>
      <c r="H648" s="13" t="str">
        <f t="array" ref="H648">INDEX(manifest_11Sep!$A$1:$V$3202,MATCH($B648,manifest_11Sep!$B$1:$B$3202,0),MATCH(A.Arr9sepList!H$1,manifest_11Sep!$A$1:$V$1,0))</f>
        <v>CK Yau</v>
      </c>
      <c r="I648" s="13" t="str">
        <f t="array" ref="I648">INDEX(manifest_11Sep!$A$1:$V$3202,MATCH($B648,manifest_11Sep!$B$1:$B$3202,0),MATCH(A.Arr9sepList!I$1,manifest_11Sep!$A$1:$V$1,0))</f>
        <v>Asiana Airlines</v>
      </c>
      <c r="J648" s="13" t="str">
        <f t="array" ref="J648">INDEX(manifest_11Sep!$A$1:$V$3202,MATCH($B648,manifest_11Sep!$B$1:$B$3202,0),MATCH(A.Arr9sepList!J$1,manifest_11Sep!$A$1:$V$1,0))</f>
        <v>OZ 271</v>
      </c>
      <c r="K648" s="13" t="str">
        <f t="array" ref="K648">INDEX(manifest_11Sep!$A$1:$V$3202,MATCH($B648,manifest_11Sep!$B$1:$B$3202,0),MATCH(A.Arr9sepList!K$1,manifest_11Sep!$A$1:$V$1,0))</f>
        <v>13-thg 9-25</v>
      </c>
      <c r="L648" s="14">
        <f t="array" ref="L648">INDEX(manifest_11Sep!$A$1:$V$3202,MATCH($B648,manifest_11Sep!$B$1:$B$3202,0),MATCH(A.Arr9sepList!L$1,manifest_11Sep!$A$1:$V$1,0))</f>
        <v>0.74652777777777779</v>
      </c>
      <c r="M648" s="13" t="str">
        <f t="array" ref="M648">INDEX(manifest_11Sep!$A$1:$V$3202,MATCH($B648,manifest_11Sep!$B$1:$B$3202,0),MATCH(A.Arr9sepList!M$1,manifest_11Sep!$A$1:$V$1,0))</f>
        <v>ICN-T1</v>
      </c>
      <c r="N648" s="13" t="str">
        <f t="array" ref="N648">INDEX(manifest_11Sep!$A$1:$V$3202,MATCH($B648,manifest_11Sep!$B$1:$B$3202,0),MATCH(A.Arr9sepList!N$1,manifest_11Sep!$A$1:$V$1,0))</f>
        <v>THE PLAZA</v>
      </c>
      <c r="O648" s="15"/>
      <c r="P648" s="20"/>
      <c r="Q648" s="16">
        <v>70277578</v>
      </c>
      <c r="R648" s="16" t="s">
        <v>61</v>
      </c>
      <c r="S648" s="13">
        <f t="array" ref="S648">INDEX(manifest_11Sep!$A$1:$V$3202,MATCH($B648,manifest_11Sep!$B$1:$B$3202,0),MATCH(A.Arr9sepList!S$1,manifest_11Sep!$A$1:$V$1,0))</f>
        <v>0</v>
      </c>
    </row>
    <row r="649" spans="1:19" ht="15.75" customHeight="1">
      <c r="A649" s="13" t="str">
        <f t="array" ref="A649">INDEX(manifest_11Sep!$A$1:$V$3202,MATCH($B649,manifest_11Sep!$B$1:$B$3202,0),MATCH(A.Arr9sepList!A$1,manifest_11Sep!$A$1:$V$1,0))</f>
        <v>A</v>
      </c>
      <c r="B649" s="13" t="s">
        <v>1891</v>
      </c>
      <c r="C649" s="13" t="str">
        <f t="array" ref="C649">INDEX(manifest_11Sep!$A$1:$V$3202,MATCH($B649,manifest_11Sep!$B$1:$B$3202,0),MATCH(A.Arr9sepList!C$1,manifest_11Sep!$A$1:$V$1,0))</f>
        <v>KXNKPC67WL5</v>
      </c>
      <c r="D649" s="13" t="str">
        <f t="array" ref="D649">INDEX(manifest_11Sep!$A$1:$V$3202,MATCH($B649,manifest_11Sep!$B$1:$B$3202,0),MATCH(A.Arr9sepList!D$1,manifest_11Sep!$A$1:$V$1,0))</f>
        <v>Female</v>
      </c>
      <c r="E649" s="13" t="str">
        <f t="array" ref="E649">INDEX(manifest_11Sep!$A$1:$V$3202,MATCH($B649,manifest_11Sep!$B$1:$B$3202,0),MATCH(A.Arr9sepList!E$1,manifest_11Sep!$A$1:$V$1,0))</f>
        <v>Salina Shin-Lang</v>
      </c>
      <c r="F649" s="13" t="str">
        <f t="array" ref="F649">INDEX(manifest_11Sep!$A$1:$V$3202,MATCH($B649,manifest_11Sep!$B$1:$B$3202,0),MATCH(A.Arr9sepList!F$1,manifest_11Sep!$A$1:$V$1,0))</f>
        <v>Harris</v>
      </c>
      <c r="G649" s="13">
        <f t="array" ref="G649">INDEX(manifest_11Sep!$A$1:$V$3202,MATCH($B649,manifest_11Sep!$B$1:$B$3202,0),MATCH(A.Arr9sepList!G$1,manifest_11Sep!$A$1:$V$1,0))</f>
        <v>51</v>
      </c>
      <c r="H649" s="13" t="str">
        <f t="array" ref="H649">INDEX(manifest_11Sep!$A$1:$V$3202,MATCH($B649,manifest_11Sep!$B$1:$B$3202,0),MATCH(A.Arr9sepList!H$1,manifest_11Sep!$A$1:$V$1,0))</f>
        <v>CK Yau</v>
      </c>
      <c r="I649" s="13" t="str">
        <f t="array" ref="I649">INDEX(manifest_11Sep!$A$1:$V$3202,MATCH($B649,manifest_11Sep!$B$1:$B$3202,0),MATCH(A.Arr9sepList!I$1,manifest_11Sep!$A$1:$V$1,0))</f>
        <v>Asiana Airlines</v>
      </c>
      <c r="J649" s="13" t="str">
        <f t="array" ref="J649">INDEX(manifest_11Sep!$A$1:$V$3202,MATCH($B649,manifest_11Sep!$B$1:$B$3202,0),MATCH(A.Arr9sepList!J$1,manifest_11Sep!$A$1:$V$1,0))</f>
        <v>OZ 271</v>
      </c>
      <c r="K649" s="13" t="str">
        <f t="array" ref="K649">INDEX(manifest_11Sep!$A$1:$V$3202,MATCH($B649,manifest_11Sep!$B$1:$B$3202,0),MATCH(A.Arr9sepList!K$1,manifest_11Sep!$A$1:$V$1,0))</f>
        <v>13-thg 9-25</v>
      </c>
      <c r="L649" s="14">
        <f t="array" ref="L649">INDEX(manifest_11Sep!$A$1:$V$3202,MATCH($B649,manifest_11Sep!$B$1:$B$3202,0),MATCH(A.Arr9sepList!L$1,manifest_11Sep!$A$1:$V$1,0))</f>
        <v>0.74652777777777779</v>
      </c>
      <c r="M649" s="13" t="str">
        <f t="array" ref="M649">INDEX(manifest_11Sep!$A$1:$V$3202,MATCH($B649,manifest_11Sep!$B$1:$B$3202,0),MATCH(A.Arr9sepList!M$1,manifest_11Sep!$A$1:$V$1,0))</f>
        <v>ICN-T1</v>
      </c>
      <c r="N649" s="13" t="str">
        <f t="array" ref="N649">INDEX(manifest_11Sep!$A$1:$V$3202,MATCH($B649,manifest_11Sep!$B$1:$B$3202,0),MATCH(A.Arr9sepList!N$1,manifest_11Sep!$A$1:$V$1,0))</f>
        <v>THE PLAZA</v>
      </c>
      <c r="O649" s="15"/>
      <c r="P649" s="20"/>
      <c r="Q649" s="16">
        <v>70147582</v>
      </c>
      <c r="R649" s="16" t="s">
        <v>43</v>
      </c>
      <c r="S649" s="13">
        <f t="array" ref="S649">INDEX(manifest_11Sep!$A$1:$V$3202,MATCH($B649,manifest_11Sep!$B$1:$B$3202,0),MATCH(A.Arr9sepList!S$1,manifest_11Sep!$A$1:$V$1,0))</f>
        <v>0</v>
      </c>
    </row>
    <row r="650" spans="1:19" ht="15.75" customHeight="1">
      <c r="A650" s="13" t="str">
        <f t="array" ref="A650">INDEX(manifest_11Sep!$A$1:$V$3202,MATCH($B650,manifest_11Sep!$B$1:$B$3202,0),MATCH(A.Arr9sepList!A$1,manifest_11Sep!$A$1:$V$1,0))</f>
        <v>A</v>
      </c>
      <c r="B650" s="13" t="s">
        <v>1893</v>
      </c>
      <c r="C650" s="13" t="str">
        <f t="array" ref="C650">INDEX(manifest_11Sep!$A$1:$V$3202,MATCH($B650,manifest_11Sep!$B$1:$B$3202,0),MATCH(A.Arr9sepList!C$1,manifest_11Sep!$A$1:$V$1,0))</f>
        <v>KXNKPC67WL5</v>
      </c>
      <c r="D650" s="13" t="str">
        <f t="array" ref="D650">INDEX(manifest_11Sep!$A$1:$V$3202,MATCH($B650,manifest_11Sep!$B$1:$B$3202,0),MATCH(A.Arr9sepList!D$1,manifest_11Sep!$A$1:$V$1,0))</f>
        <v>Female</v>
      </c>
      <c r="E650" s="13" t="str">
        <f t="array" ref="E650">INDEX(manifest_11Sep!$A$1:$V$3202,MATCH($B650,manifest_11Sep!$B$1:$B$3202,0),MATCH(A.Arr9sepList!E$1,manifest_11Sep!$A$1:$V$1,0))</f>
        <v>Susan Su-Chen</v>
      </c>
      <c r="F650" s="13" t="str">
        <f t="array" ref="F650">INDEX(manifest_11Sep!$A$1:$V$3202,MATCH($B650,manifest_11Sep!$B$1:$B$3202,0),MATCH(A.Arr9sepList!F$1,manifest_11Sep!$A$1:$V$1,0))</f>
        <v>Harris</v>
      </c>
      <c r="G650" s="13">
        <f t="array" ref="G650">INDEX(manifest_11Sep!$A$1:$V$3202,MATCH($B650,manifest_11Sep!$B$1:$B$3202,0),MATCH(A.Arr9sepList!G$1,manifest_11Sep!$A$1:$V$1,0))</f>
        <v>76</v>
      </c>
      <c r="H650" s="13" t="str">
        <f t="array" ref="H650">INDEX(manifest_11Sep!$A$1:$V$3202,MATCH($B650,manifest_11Sep!$B$1:$B$3202,0),MATCH(A.Arr9sepList!H$1,manifest_11Sep!$A$1:$V$1,0))</f>
        <v>CK Yau</v>
      </c>
      <c r="I650" s="13" t="str">
        <f t="array" ref="I650">INDEX(manifest_11Sep!$A$1:$V$3202,MATCH($B650,manifest_11Sep!$B$1:$B$3202,0),MATCH(A.Arr9sepList!I$1,manifest_11Sep!$A$1:$V$1,0))</f>
        <v>Asiana Airlines</v>
      </c>
      <c r="J650" s="13" t="str">
        <f t="array" ref="J650">INDEX(manifest_11Sep!$A$1:$V$3202,MATCH($B650,manifest_11Sep!$B$1:$B$3202,0),MATCH(A.Arr9sepList!J$1,manifest_11Sep!$A$1:$V$1,0))</f>
        <v>OZ 271</v>
      </c>
      <c r="K650" s="13" t="str">
        <f t="array" ref="K650">INDEX(manifest_11Sep!$A$1:$V$3202,MATCH($B650,manifest_11Sep!$B$1:$B$3202,0),MATCH(A.Arr9sepList!K$1,manifest_11Sep!$A$1:$V$1,0))</f>
        <v>13-thg 9-25</v>
      </c>
      <c r="L650" s="14">
        <f t="array" ref="L650">INDEX(manifest_11Sep!$A$1:$V$3202,MATCH($B650,manifest_11Sep!$B$1:$B$3202,0),MATCH(A.Arr9sepList!L$1,manifest_11Sep!$A$1:$V$1,0))</f>
        <v>0.74652777777777779</v>
      </c>
      <c r="M650" s="13" t="str">
        <f t="array" ref="M650">INDEX(manifest_11Sep!$A$1:$V$3202,MATCH($B650,manifest_11Sep!$B$1:$B$3202,0),MATCH(A.Arr9sepList!M$1,manifest_11Sep!$A$1:$V$1,0))</f>
        <v>ICN-T1</v>
      </c>
      <c r="N650" s="13" t="str">
        <f t="array" ref="N650">INDEX(manifest_11Sep!$A$1:$V$3202,MATCH($B650,manifest_11Sep!$B$1:$B$3202,0),MATCH(A.Arr9sepList!N$1,manifest_11Sep!$A$1:$V$1,0))</f>
        <v>THE PLAZA</v>
      </c>
      <c r="O650" s="15"/>
      <c r="P650" s="20"/>
      <c r="Q650" s="16">
        <v>70147582</v>
      </c>
      <c r="R650" s="16" t="s">
        <v>43</v>
      </c>
      <c r="S650" s="13">
        <f t="array" ref="S650">INDEX(manifest_11Sep!$A$1:$V$3202,MATCH($B650,manifest_11Sep!$B$1:$B$3202,0),MATCH(A.Arr9sepList!S$1,manifest_11Sep!$A$1:$V$1,0))</f>
        <v>0</v>
      </c>
    </row>
    <row r="651" spans="1:19" ht="15.75" customHeight="1">
      <c r="A651" s="13" t="str">
        <f t="array" ref="A651">INDEX(manifest_11Sep!$A$1:$V$3202,MATCH($B651,manifest_11Sep!$B$1:$B$3202,0),MATCH(A.Arr9sepList!A$1,manifest_11Sep!$A$1:$V$1,0))</f>
        <v>A</v>
      </c>
      <c r="B651" s="13" t="s">
        <v>1895</v>
      </c>
      <c r="C651" s="13" t="str">
        <f t="array" ref="C651">INDEX(manifest_11Sep!$A$1:$V$3202,MATCH($B651,manifest_11Sep!$B$1:$B$3202,0),MATCH(A.Arr9sepList!C$1,manifest_11Sep!$A$1:$V$1,0))</f>
        <v>KXNKPC67WL5</v>
      </c>
      <c r="D651" s="13" t="str">
        <f t="array" ref="D651">INDEX(manifest_11Sep!$A$1:$V$3202,MATCH($B651,manifest_11Sep!$B$1:$B$3202,0),MATCH(A.Arr9sepList!D$1,manifest_11Sep!$A$1:$V$1,0))</f>
        <v>Male</v>
      </c>
      <c r="E651" s="13" t="str">
        <f t="array" ref="E651">INDEX(manifest_11Sep!$A$1:$V$3202,MATCH($B651,manifest_11Sep!$B$1:$B$3202,0),MATCH(A.Arr9sepList!E$1,manifest_11Sep!$A$1:$V$1,0))</f>
        <v>Claude Alexander</v>
      </c>
      <c r="F651" s="13" t="str">
        <f t="array" ref="F651">INDEX(manifest_11Sep!$A$1:$V$3202,MATCH($B651,manifest_11Sep!$B$1:$B$3202,0),MATCH(A.Arr9sepList!F$1,manifest_11Sep!$A$1:$V$1,0))</f>
        <v>Claxton Ii</v>
      </c>
      <c r="G651" s="13">
        <f t="array" ref="G651">INDEX(manifest_11Sep!$A$1:$V$3202,MATCH($B651,manifest_11Sep!$B$1:$B$3202,0),MATCH(A.Arr9sepList!G$1,manifest_11Sep!$A$1:$V$1,0))</f>
        <v>53</v>
      </c>
      <c r="H651" s="13" t="str">
        <f t="array" ref="H651">INDEX(manifest_11Sep!$A$1:$V$3202,MATCH($B651,manifest_11Sep!$B$1:$B$3202,0),MATCH(A.Arr9sepList!H$1,manifest_11Sep!$A$1:$V$1,0))</f>
        <v>CK Yau</v>
      </c>
      <c r="I651" s="13" t="str">
        <f t="array" ref="I651">INDEX(manifest_11Sep!$A$1:$V$3202,MATCH($B651,manifest_11Sep!$B$1:$B$3202,0),MATCH(A.Arr9sepList!I$1,manifest_11Sep!$A$1:$V$1,0))</f>
        <v>Asiana Airlines</v>
      </c>
      <c r="J651" s="13" t="str">
        <f t="array" ref="J651">INDEX(manifest_11Sep!$A$1:$V$3202,MATCH($B651,manifest_11Sep!$B$1:$B$3202,0),MATCH(A.Arr9sepList!J$1,manifest_11Sep!$A$1:$V$1,0))</f>
        <v>OZ 271</v>
      </c>
      <c r="K651" s="13" t="str">
        <f t="array" ref="K651">INDEX(manifest_11Sep!$A$1:$V$3202,MATCH($B651,manifest_11Sep!$B$1:$B$3202,0),MATCH(A.Arr9sepList!K$1,manifest_11Sep!$A$1:$V$1,0))</f>
        <v>13-thg 9-25</v>
      </c>
      <c r="L651" s="14">
        <f t="array" ref="L651">INDEX(manifest_11Sep!$A$1:$V$3202,MATCH($B651,manifest_11Sep!$B$1:$B$3202,0),MATCH(A.Arr9sepList!L$1,manifest_11Sep!$A$1:$V$1,0))</f>
        <v>0.74652777777777779</v>
      </c>
      <c r="M651" s="13" t="str">
        <f t="array" ref="M651">INDEX(manifest_11Sep!$A$1:$V$3202,MATCH($B651,manifest_11Sep!$B$1:$B$3202,0),MATCH(A.Arr9sepList!M$1,manifest_11Sep!$A$1:$V$1,0))</f>
        <v>ICN-T1</v>
      </c>
      <c r="N651" s="13" t="str">
        <f t="array" ref="N651">INDEX(manifest_11Sep!$A$1:$V$3202,MATCH($B651,manifest_11Sep!$B$1:$B$3202,0),MATCH(A.Arr9sepList!N$1,manifest_11Sep!$A$1:$V$1,0))</f>
        <v>THE PLAZA</v>
      </c>
      <c r="O651" s="15"/>
      <c r="P651" s="20"/>
      <c r="Q651" s="16">
        <v>70147590</v>
      </c>
      <c r="R651" s="16" t="s">
        <v>43</v>
      </c>
      <c r="S651" s="13">
        <f t="array" ref="S651">INDEX(manifest_11Sep!$A$1:$V$3202,MATCH($B651,manifest_11Sep!$B$1:$B$3202,0),MATCH(A.Arr9sepList!S$1,manifest_11Sep!$A$1:$V$1,0))</f>
        <v>0</v>
      </c>
    </row>
    <row r="652" spans="1:19" ht="15.75" customHeight="1">
      <c r="A652" s="13" t="str">
        <f t="array" ref="A652">INDEX(manifest_11Sep!$A$1:$V$3202,MATCH($B652,manifest_11Sep!$B$1:$B$3202,0),MATCH(A.Arr9sepList!A$1,manifest_11Sep!$A$1:$V$1,0))</f>
        <v>A</v>
      </c>
      <c r="B652" s="13" t="s">
        <v>1898</v>
      </c>
      <c r="C652" s="13" t="str">
        <f t="array" ref="C652">INDEX(manifest_11Sep!$A$1:$V$3202,MATCH($B652,manifest_11Sep!$B$1:$B$3202,0),MATCH(A.Arr9sepList!C$1,manifest_11Sep!$A$1:$V$1,0))</f>
        <v>KXNKPC67WL5</v>
      </c>
      <c r="D652" s="13" t="str">
        <f t="array" ref="D652">INDEX(manifest_11Sep!$A$1:$V$3202,MATCH($B652,manifest_11Sep!$B$1:$B$3202,0),MATCH(A.Arr9sepList!D$1,manifest_11Sep!$A$1:$V$1,0))</f>
        <v>Male</v>
      </c>
      <c r="E652" s="13" t="str">
        <f t="array" ref="E652">INDEX(manifest_11Sep!$A$1:$V$3202,MATCH($B652,manifest_11Sep!$B$1:$B$3202,0),MATCH(A.Arr9sepList!E$1,manifest_11Sep!$A$1:$V$1,0))</f>
        <v>Cavon An-Juin</v>
      </c>
      <c r="F652" s="13" t="str">
        <f t="array" ref="F652">INDEX(manifest_11Sep!$A$1:$V$3202,MATCH($B652,manifest_11Sep!$B$1:$B$3202,0),MATCH(A.Arr9sepList!F$1,manifest_11Sep!$A$1:$V$1,0))</f>
        <v>Claxton</v>
      </c>
      <c r="G652" s="13">
        <f t="array" ref="G652">INDEX(manifest_11Sep!$A$1:$V$3202,MATCH($B652,manifest_11Sep!$B$1:$B$3202,0),MATCH(A.Arr9sepList!G$1,manifest_11Sep!$A$1:$V$1,0))</f>
        <v>21</v>
      </c>
      <c r="H652" s="13" t="str">
        <f t="array" ref="H652">INDEX(manifest_11Sep!$A$1:$V$3202,MATCH($B652,manifest_11Sep!$B$1:$B$3202,0),MATCH(A.Arr9sepList!H$1,manifest_11Sep!$A$1:$V$1,0))</f>
        <v>CK Yau</v>
      </c>
      <c r="I652" s="13" t="str">
        <f t="array" ref="I652">INDEX(manifest_11Sep!$A$1:$V$3202,MATCH($B652,manifest_11Sep!$B$1:$B$3202,0),MATCH(A.Arr9sepList!I$1,manifest_11Sep!$A$1:$V$1,0))</f>
        <v>Asiana Airlines</v>
      </c>
      <c r="J652" s="13" t="str">
        <f t="array" ref="J652">INDEX(manifest_11Sep!$A$1:$V$3202,MATCH($B652,manifest_11Sep!$B$1:$B$3202,0),MATCH(A.Arr9sepList!J$1,manifest_11Sep!$A$1:$V$1,0))</f>
        <v>OZ 271</v>
      </c>
      <c r="K652" s="13" t="str">
        <f t="array" ref="K652">INDEX(manifest_11Sep!$A$1:$V$3202,MATCH($B652,manifest_11Sep!$B$1:$B$3202,0),MATCH(A.Arr9sepList!K$1,manifest_11Sep!$A$1:$V$1,0))</f>
        <v>13-thg 9-25</v>
      </c>
      <c r="L652" s="14">
        <f t="array" ref="L652">INDEX(manifest_11Sep!$A$1:$V$3202,MATCH($B652,manifest_11Sep!$B$1:$B$3202,0),MATCH(A.Arr9sepList!L$1,manifest_11Sep!$A$1:$V$1,0))</f>
        <v>0.74652777777777779</v>
      </c>
      <c r="M652" s="13" t="str">
        <f t="array" ref="M652">INDEX(manifest_11Sep!$A$1:$V$3202,MATCH($B652,manifest_11Sep!$B$1:$B$3202,0),MATCH(A.Arr9sepList!M$1,manifest_11Sep!$A$1:$V$1,0))</f>
        <v>ICN-T1</v>
      </c>
      <c r="N652" s="13" t="str">
        <f t="array" ref="N652">INDEX(manifest_11Sep!$A$1:$V$3202,MATCH($B652,manifest_11Sep!$B$1:$B$3202,0),MATCH(A.Arr9sepList!N$1,manifest_11Sep!$A$1:$V$1,0))</f>
        <v>THE PLAZA</v>
      </c>
      <c r="O652" s="15"/>
      <c r="P652" s="20"/>
      <c r="Q652" s="16">
        <v>70147590</v>
      </c>
      <c r="R652" s="16" t="s">
        <v>43</v>
      </c>
      <c r="S652" s="13">
        <f t="array" ref="S652">INDEX(manifest_11Sep!$A$1:$V$3202,MATCH($B652,manifest_11Sep!$B$1:$B$3202,0),MATCH(A.Arr9sepList!S$1,manifest_11Sep!$A$1:$V$1,0))</f>
        <v>0</v>
      </c>
    </row>
    <row r="653" spans="1:19" ht="15.75" customHeight="1">
      <c r="A653" s="229" t="str">
        <f t="array" ref="A653">INDEX(manifest_11Sep!$A$1:$V$3202,MATCH($B653,manifest_11Sep!$B$1:$B$3202,0),MATCH(A.Arr9sepList!A$1,manifest_11Sep!$A$1:$V$1,0))</f>
        <v>A</v>
      </c>
      <c r="B653" s="229" t="s">
        <v>463</v>
      </c>
      <c r="C653" s="229" t="str">
        <f t="array" ref="C653">INDEX(manifest_11Sep!$A$1:$V$3202,MATCH($B653,manifest_11Sep!$B$1:$B$3202,0),MATCH(A.Arr9sepList!C$1,manifest_11Sep!$A$1:$V$1,0))</f>
        <v>TQNXF43YDJT</v>
      </c>
      <c r="D653" s="229" t="str">
        <f t="array" ref="D653">INDEX(manifest_11Sep!$A$1:$V$3202,MATCH($B653,manifest_11Sep!$B$1:$B$3202,0),MATCH(A.Arr9sepList!D$1,manifest_11Sep!$A$1:$V$1,0))</f>
        <v>Female</v>
      </c>
      <c r="E653" s="229" t="str">
        <f t="array" ref="E653">INDEX(manifest_11Sep!$A$1:$V$3202,MATCH($B653,manifest_11Sep!$B$1:$B$3202,0),MATCH(A.Arr9sepList!E$1,manifest_11Sep!$A$1:$V$1,0))</f>
        <v>Kam Fun</v>
      </c>
      <c r="F653" s="229" t="str">
        <f t="array" ref="F653">INDEX(manifest_11Sep!$A$1:$V$3202,MATCH($B653,manifest_11Sep!$B$1:$B$3202,0),MATCH(A.Arr9sepList!F$1,manifest_11Sep!$A$1:$V$1,0))</f>
        <v>Fung</v>
      </c>
      <c r="G653" s="229">
        <f t="array" ref="G653">INDEX(manifest_11Sep!$A$1:$V$3202,MATCH($B653,manifest_11Sep!$B$1:$B$3202,0),MATCH(A.Arr9sepList!G$1,manifest_11Sep!$A$1:$V$1,0))</f>
        <v>73</v>
      </c>
      <c r="H653" s="229" t="str">
        <f t="array" ref="H653">INDEX(manifest_11Sep!$A$1:$V$3202,MATCH($B653,manifest_11Sep!$B$1:$B$3202,0),MATCH(A.Arr9sepList!H$1,manifest_11Sep!$A$1:$V$1,0))</f>
        <v>Alicia Nguyen 2</v>
      </c>
      <c r="I653" s="229" t="str">
        <f t="array" ref="I653">INDEX(manifest_11Sep!$A$1:$V$3202,MATCH($B653,manifest_11Sep!$B$1:$B$3202,0),MATCH(A.Arr9sepList!I$1,manifest_11Sep!$A$1:$V$1,0))</f>
        <v>WestJet</v>
      </c>
      <c r="J653" s="229" t="str">
        <f t="array" ref="J653">INDEX(manifest_11Sep!$A$1:$V$3202,MATCH($B653,manifest_11Sep!$B$1:$B$3202,0),MATCH(A.Arr9sepList!J$1,manifest_11Sep!$A$1:$V$1,0))</f>
        <v>WS 86</v>
      </c>
      <c r="K653" s="229" t="str">
        <f t="array" ref="K653">INDEX(manifest_11Sep!$A$1:$V$3202,MATCH($B653,manifest_11Sep!$B$1:$B$3202,0),MATCH(A.Arr9sepList!K$1,manifest_11Sep!$A$1:$V$1,0))</f>
        <v>13-thg 9-25</v>
      </c>
      <c r="L653" s="230">
        <f t="array" ref="L653">INDEX(manifest_11Sep!$A$1:$V$3202,MATCH($B653,manifest_11Sep!$B$1:$B$3202,0),MATCH(A.Arr9sepList!L$1,manifest_11Sep!$A$1:$V$1,0))</f>
        <v>0.78125</v>
      </c>
      <c r="M653" s="229" t="str">
        <f t="array" ref="M653">INDEX(manifest_11Sep!$A$1:$V$3202,MATCH($B653,manifest_11Sep!$B$1:$B$3202,0),MATCH(A.Arr9sepList!M$1,manifest_11Sep!$A$1:$V$1,0))</f>
        <v>ICN-T1</v>
      </c>
      <c r="N653" s="229" t="str">
        <f t="array" ref="N653">INDEX(manifest_11Sep!$A$1:$V$3202,MATCH($B653,manifest_11Sep!$B$1:$B$3202,0),MATCH(A.Arr9sepList!N$1,manifest_11Sep!$A$1:$V$1,0))</f>
        <v>FAIRMONT</v>
      </c>
      <c r="O653" s="231">
        <f>COUNTA(N653:N728)</f>
        <v>76</v>
      </c>
      <c r="P653" s="235"/>
      <c r="Q653" s="232">
        <v>462710764</v>
      </c>
      <c r="R653" s="232" t="s">
        <v>61</v>
      </c>
      <c r="S653" s="229">
        <f t="array" ref="S653">INDEX(manifest_11Sep!$A$1:$V$3202,MATCH($B653,manifest_11Sep!$B$1:$B$3202,0),MATCH(A.Arr9sepList!S$1,manifest_11Sep!$A$1:$V$1,0))</f>
        <v>0</v>
      </c>
    </row>
    <row r="654" spans="1:19" ht="15.75" customHeight="1">
      <c r="A654" s="13" t="str">
        <f t="array" ref="A654">INDEX(manifest_11Sep!$A$1:$V$3202,MATCH($B654,manifest_11Sep!$B$1:$B$3202,0),MATCH(A.Arr9sepList!A$1,manifest_11Sep!$A$1:$V$1,0))</f>
        <v>A</v>
      </c>
      <c r="B654" s="13" t="s">
        <v>466</v>
      </c>
      <c r="C654" s="13" t="str">
        <f t="array" ref="C654">INDEX(manifest_11Sep!$A$1:$V$3202,MATCH($B654,manifest_11Sep!$B$1:$B$3202,0),MATCH(A.Arr9sepList!C$1,manifest_11Sep!$A$1:$V$1,0))</f>
        <v>TQNXF43YDJT</v>
      </c>
      <c r="D654" s="13" t="str">
        <f t="array" ref="D654">INDEX(manifest_11Sep!$A$1:$V$3202,MATCH($B654,manifest_11Sep!$B$1:$B$3202,0),MATCH(A.Arr9sepList!D$1,manifest_11Sep!$A$1:$V$1,0))</f>
        <v>Male</v>
      </c>
      <c r="E654" s="13" t="str">
        <f t="array" ref="E654">INDEX(manifest_11Sep!$A$1:$V$3202,MATCH($B654,manifest_11Sep!$B$1:$B$3202,0),MATCH(A.Arr9sepList!E$1,manifest_11Sep!$A$1:$V$1,0))</f>
        <v>Peterson</v>
      </c>
      <c r="F654" s="13" t="str">
        <f t="array" ref="F654">INDEX(manifest_11Sep!$A$1:$V$3202,MATCH($B654,manifest_11Sep!$B$1:$B$3202,0),MATCH(A.Arr9sepList!F$1,manifest_11Sep!$A$1:$V$1,0))</f>
        <v>Stephen</v>
      </c>
      <c r="G654" s="13">
        <f t="array" ref="G654">INDEX(manifest_11Sep!$A$1:$V$3202,MATCH($B654,manifest_11Sep!$B$1:$B$3202,0),MATCH(A.Arr9sepList!G$1,manifest_11Sep!$A$1:$V$1,0))</f>
        <v>77</v>
      </c>
      <c r="H654" s="13" t="str">
        <f t="array" ref="H654">INDEX(manifest_11Sep!$A$1:$V$3202,MATCH($B654,manifest_11Sep!$B$1:$B$3202,0),MATCH(A.Arr9sepList!H$1,manifest_11Sep!$A$1:$V$1,0))</f>
        <v>Alicia Nguyen 2</v>
      </c>
      <c r="I654" s="13" t="str">
        <f t="array" ref="I654">INDEX(manifest_11Sep!$A$1:$V$3202,MATCH($B654,manifest_11Sep!$B$1:$B$3202,0),MATCH(A.Arr9sepList!I$1,manifest_11Sep!$A$1:$V$1,0))</f>
        <v>WestJet</v>
      </c>
      <c r="J654" s="13" t="str">
        <f t="array" ref="J654">INDEX(manifest_11Sep!$A$1:$V$3202,MATCH($B654,manifest_11Sep!$B$1:$B$3202,0),MATCH(A.Arr9sepList!J$1,manifest_11Sep!$A$1:$V$1,0))</f>
        <v>WS 86</v>
      </c>
      <c r="K654" s="13" t="str">
        <f t="array" ref="K654">INDEX(manifest_11Sep!$A$1:$V$3202,MATCH($B654,manifest_11Sep!$B$1:$B$3202,0),MATCH(A.Arr9sepList!K$1,manifest_11Sep!$A$1:$V$1,0))</f>
        <v>13-thg 9-25</v>
      </c>
      <c r="L654" s="14">
        <f t="array" ref="L654">INDEX(manifest_11Sep!$A$1:$V$3202,MATCH($B654,manifest_11Sep!$B$1:$B$3202,0),MATCH(A.Arr9sepList!L$1,manifest_11Sep!$A$1:$V$1,0))</f>
        <v>0.78125</v>
      </c>
      <c r="M654" s="13" t="str">
        <f t="array" ref="M654">INDEX(manifest_11Sep!$A$1:$V$3202,MATCH($B654,manifest_11Sep!$B$1:$B$3202,0),MATCH(A.Arr9sepList!M$1,manifest_11Sep!$A$1:$V$1,0))</f>
        <v>ICN-T1</v>
      </c>
      <c r="N654" s="13" t="str">
        <f t="array" ref="N654">INDEX(manifest_11Sep!$A$1:$V$3202,MATCH($B654,manifest_11Sep!$B$1:$B$3202,0),MATCH(A.Arr9sepList!N$1,manifest_11Sep!$A$1:$V$1,0))</f>
        <v>FAIRMONT</v>
      </c>
      <c r="O654" s="15"/>
      <c r="P654" s="20"/>
      <c r="Q654" s="16">
        <v>462710764</v>
      </c>
      <c r="R654" s="16" t="s">
        <v>61</v>
      </c>
      <c r="S654" s="13">
        <f t="array" ref="S654">INDEX(manifest_11Sep!$A$1:$V$3202,MATCH($B654,manifest_11Sep!$B$1:$B$3202,0),MATCH(A.Arr9sepList!S$1,manifest_11Sep!$A$1:$V$1,0))</f>
        <v>0</v>
      </c>
    </row>
    <row r="655" spans="1:19" ht="15.75" customHeight="1">
      <c r="A655" s="13" t="str">
        <f t="array" ref="A655">INDEX(manifest_11Sep!$A$1:$V$3202,MATCH($B655,manifest_11Sep!$B$1:$B$3202,0),MATCH(A.Arr9sepList!A$1,manifest_11Sep!$A$1:$V$1,0))</f>
        <v>A</v>
      </c>
      <c r="B655" s="13" t="s">
        <v>496</v>
      </c>
      <c r="C655" s="13" t="str">
        <f t="array" ref="C655">INDEX(manifest_11Sep!$A$1:$V$3202,MATCH($B655,manifest_11Sep!$B$1:$B$3202,0),MATCH(A.Arr9sepList!C$1,manifest_11Sep!$A$1:$V$1,0))</f>
        <v>36NJX2J7Q3K</v>
      </c>
      <c r="D655" s="13" t="str">
        <f t="array" ref="D655">INDEX(manifest_11Sep!$A$1:$V$3202,MATCH($B655,manifest_11Sep!$B$1:$B$3202,0),MATCH(A.Arr9sepList!D$1,manifest_11Sep!$A$1:$V$1,0))</f>
        <v>Female</v>
      </c>
      <c r="E655" s="13" t="str">
        <f t="array" ref="E655">INDEX(manifest_11Sep!$A$1:$V$3202,MATCH($B655,manifest_11Sep!$B$1:$B$3202,0),MATCH(A.Arr9sepList!E$1,manifest_11Sep!$A$1:$V$1,0))</f>
        <v>Blanche Rose</v>
      </c>
      <c r="F655" s="13" t="str">
        <f t="array" ref="F655">INDEX(manifest_11Sep!$A$1:$V$3202,MATCH($B655,manifest_11Sep!$B$1:$B$3202,0),MATCH(A.Arr9sepList!F$1,manifest_11Sep!$A$1:$V$1,0))</f>
        <v>Melanson</v>
      </c>
      <c r="G655" s="13">
        <f t="array" ref="G655">INDEX(manifest_11Sep!$A$1:$V$3202,MATCH($B655,manifest_11Sep!$B$1:$B$3202,0),MATCH(A.Arr9sepList!G$1,manifest_11Sep!$A$1:$V$1,0))</f>
        <v>62</v>
      </c>
      <c r="H655" s="13" t="str">
        <f t="array" ref="H655">INDEX(manifest_11Sep!$A$1:$V$3202,MATCH($B655,manifest_11Sep!$B$1:$B$3202,0),MATCH(A.Arr9sepList!H$1,manifest_11Sep!$A$1:$V$1,0))</f>
        <v>Alicia Nguyen 2</v>
      </c>
      <c r="I655" s="13" t="str">
        <f t="array" ref="I655">INDEX(manifest_11Sep!$A$1:$V$3202,MATCH($B655,manifest_11Sep!$B$1:$B$3202,0),MATCH(A.Arr9sepList!I$1,manifest_11Sep!$A$1:$V$1,0))</f>
        <v>WestJet</v>
      </c>
      <c r="J655" s="13" t="str">
        <f t="array" ref="J655">INDEX(manifest_11Sep!$A$1:$V$3202,MATCH($B655,manifest_11Sep!$B$1:$B$3202,0),MATCH(A.Arr9sepList!J$1,manifest_11Sep!$A$1:$V$1,0))</f>
        <v>WS 86</v>
      </c>
      <c r="K655" s="13" t="str">
        <f t="array" ref="K655">INDEX(manifest_11Sep!$A$1:$V$3202,MATCH($B655,manifest_11Sep!$B$1:$B$3202,0),MATCH(A.Arr9sepList!K$1,manifest_11Sep!$A$1:$V$1,0))</f>
        <v>13-thg 9-25</v>
      </c>
      <c r="L655" s="14">
        <f t="array" ref="L655">INDEX(manifest_11Sep!$A$1:$V$3202,MATCH($B655,manifest_11Sep!$B$1:$B$3202,0),MATCH(A.Arr9sepList!L$1,manifest_11Sep!$A$1:$V$1,0))</f>
        <v>0.78125</v>
      </c>
      <c r="M655" s="13" t="str">
        <f t="array" ref="M655">INDEX(manifest_11Sep!$A$1:$V$3202,MATCH($B655,manifest_11Sep!$B$1:$B$3202,0),MATCH(A.Arr9sepList!M$1,manifest_11Sep!$A$1:$V$1,0))</f>
        <v>ICN-T1</v>
      </c>
      <c r="N655" s="13" t="str">
        <f t="array" ref="N655">INDEX(manifest_11Sep!$A$1:$V$3202,MATCH($B655,manifest_11Sep!$B$1:$B$3202,0),MATCH(A.Arr9sepList!N$1,manifest_11Sep!$A$1:$V$1,0))</f>
        <v>FAIRMONT</v>
      </c>
      <c r="O655" s="15"/>
      <c r="P655" s="20"/>
      <c r="Q655" s="16">
        <v>462710769</v>
      </c>
      <c r="R655" s="16" t="s">
        <v>43</v>
      </c>
      <c r="S655" s="13">
        <f t="array" ref="S655">INDEX(manifest_11Sep!$A$1:$V$3202,MATCH($B655,manifest_11Sep!$B$1:$B$3202,0),MATCH(A.Arr9sepList!S$1,manifest_11Sep!$A$1:$V$1,0))</f>
        <v>0</v>
      </c>
    </row>
    <row r="656" spans="1:19" ht="15.75" customHeight="1">
      <c r="A656" s="13" t="str">
        <f t="array" ref="A656">INDEX(manifest_11Sep!$A$1:$V$3202,MATCH($B656,manifest_11Sep!$B$1:$B$3202,0),MATCH(A.Arr9sepList!A$1,manifest_11Sep!$A$1:$V$1,0))</f>
        <v>A</v>
      </c>
      <c r="B656" s="13" t="s">
        <v>499</v>
      </c>
      <c r="C656" s="13" t="str">
        <f t="array" ref="C656">INDEX(manifest_11Sep!$A$1:$V$3202,MATCH($B656,manifest_11Sep!$B$1:$B$3202,0),MATCH(A.Arr9sepList!C$1,manifest_11Sep!$A$1:$V$1,0))</f>
        <v>36NJX2J7Q3K</v>
      </c>
      <c r="D656" s="13" t="str">
        <f t="array" ref="D656">INDEX(manifest_11Sep!$A$1:$V$3202,MATCH($B656,manifest_11Sep!$B$1:$B$3202,0),MATCH(A.Arr9sepList!D$1,manifest_11Sep!$A$1:$V$1,0))</f>
        <v>Female</v>
      </c>
      <c r="E656" s="13" t="str">
        <f t="array" ref="E656">INDEX(manifest_11Sep!$A$1:$V$3202,MATCH($B656,manifest_11Sep!$B$1:$B$3202,0),MATCH(A.Arr9sepList!E$1,manifest_11Sep!$A$1:$V$1,0))</f>
        <v>Nadia Marie</v>
      </c>
      <c r="F656" s="13" t="str">
        <f t="array" ref="F656">INDEX(manifest_11Sep!$A$1:$V$3202,MATCH($B656,manifest_11Sep!$B$1:$B$3202,0),MATCH(A.Arr9sepList!F$1,manifest_11Sep!$A$1:$V$1,0))</f>
        <v>Cormier</v>
      </c>
      <c r="G656" s="13">
        <f t="array" ref="G656">INDEX(manifest_11Sep!$A$1:$V$3202,MATCH($B656,manifest_11Sep!$B$1:$B$3202,0),MATCH(A.Arr9sepList!G$1,manifest_11Sep!$A$1:$V$1,0))</f>
        <v>38</v>
      </c>
      <c r="H656" s="13" t="str">
        <f t="array" ref="H656">INDEX(manifest_11Sep!$A$1:$V$3202,MATCH($B656,manifest_11Sep!$B$1:$B$3202,0),MATCH(A.Arr9sepList!H$1,manifest_11Sep!$A$1:$V$1,0))</f>
        <v>Alicia Nguyen 2</v>
      </c>
      <c r="I656" s="13" t="str">
        <f t="array" ref="I656">INDEX(manifest_11Sep!$A$1:$V$3202,MATCH($B656,manifest_11Sep!$B$1:$B$3202,0),MATCH(A.Arr9sepList!I$1,manifest_11Sep!$A$1:$V$1,0))</f>
        <v>WestJet</v>
      </c>
      <c r="J656" s="13" t="str">
        <f t="array" ref="J656">INDEX(manifest_11Sep!$A$1:$V$3202,MATCH($B656,manifest_11Sep!$B$1:$B$3202,0),MATCH(A.Arr9sepList!J$1,manifest_11Sep!$A$1:$V$1,0))</f>
        <v>WS 86</v>
      </c>
      <c r="K656" s="13" t="str">
        <f t="array" ref="K656">INDEX(manifest_11Sep!$A$1:$V$3202,MATCH($B656,manifest_11Sep!$B$1:$B$3202,0),MATCH(A.Arr9sepList!K$1,manifest_11Sep!$A$1:$V$1,0))</f>
        <v>13-thg 9-25</v>
      </c>
      <c r="L656" s="14">
        <f t="array" ref="L656">INDEX(manifest_11Sep!$A$1:$V$3202,MATCH($B656,manifest_11Sep!$B$1:$B$3202,0),MATCH(A.Arr9sepList!L$1,manifest_11Sep!$A$1:$V$1,0))</f>
        <v>0.78125</v>
      </c>
      <c r="M656" s="13" t="str">
        <f t="array" ref="M656">INDEX(manifest_11Sep!$A$1:$V$3202,MATCH($B656,manifest_11Sep!$B$1:$B$3202,0),MATCH(A.Arr9sepList!M$1,manifest_11Sep!$A$1:$V$1,0))</f>
        <v>ICN-T1</v>
      </c>
      <c r="N656" s="13" t="str">
        <f t="array" ref="N656">INDEX(manifest_11Sep!$A$1:$V$3202,MATCH($B656,manifest_11Sep!$B$1:$B$3202,0),MATCH(A.Arr9sepList!N$1,manifest_11Sep!$A$1:$V$1,0))</f>
        <v>FAIRMONT</v>
      </c>
      <c r="O656" s="15"/>
      <c r="P656" s="20"/>
      <c r="Q656" s="16">
        <v>462710769</v>
      </c>
      <c r="R656" s="16" t="s">
        <v>43</v>
      </c>
      <c r="S656" s="13">
        <f t="array" ref="S656">INDEX(manifest_11Sep!$A$1:$V$3202,MATCH($B656,manifest_11Sep!$B$1:$B$3202,0),MATCH(A.Arr9sepList!S$1,manifest_11Sep!$A$1:$V$1,0))</f>
        <v>0</v>
      </c>
    </row>
    <row r="657" spans="1:19" ht="15.75" customHeight="1">
      <c r="A657" s="13" t="str">
        <f t="array" ref="A657">INDEX(manifest_11Sep!$A$1:$V$3202,MATCH($B657,manifest_11Sep!$B$1:$B$3202,0),MATCH(A.Arr9sepList!A$1,manifest_11Sep!$A$1:$V$1,0))</f>
        <v>A</v>
      </c>
      <c r="B657" s="13" t="s">
        <v>502</v>
      </c>
      <c r="C657" s="13" t="str">
        <f t="array" ref="C657">INDEX(manifest_11Sep!$A$1:$V$3202,MATCH($B657,manifest_11Sep!$B$1:$B$3202,0),MATCH(A.Arr9sepList!C$1,manifest_11Sep!$A$1:$V$1,0))</f>
        <v>MMN6XD94DR4</v>
      </c>
      <c r="D657" s="13" t="str">
        <f t="array" ref="D657">INDEX(manifest_11Sep!$A$1:$V$3202,MATCH($B657,manifest_11Sep!$B$1:$B$3202,0),MATCH(A.Arr9sepList!D$1,manifest_11Sep!$A$1:$V$1,0))</f>
        <v>Female</v>
      </c>
      <c r="E657" s="13" t="str">
        <f t="array" ref="E657">INDEX(manifest_11Sep!$A$1:$V$3202,MATCH($B657,manifest_11Sep!$B$1:$B$3202,0),MATCH(A.Arr9sepList!E$1,manifest_11Sep!$A$1:$V$1,0))</f>
        <v>Marie Therese Rita</v>
      </c>
      <c r="F657" s="13" t="str">
        <f t="array" ref="F657">INDEX(manifest_11Sep!$A$1:$V$3202,MATCH($B657,manifest_11Sep!$B$1:$B$3202,0),MATCH(A.Arr9sepList!F$1,manifest_11Sep!$A$1:$V$1,0))</f>
        <v>Allain</v>
      </c>
      <c r="G657" s="13">
        <f t="array" ref="G657">INDEX(manifest_11Sep!$A$1:$V$3202,MATCH($B657,manifest_11Sep!$B$1:$B$3202,0),MATCH(A.Arr9sepList!G$1,manifest_11Sep!$A$1:$V$1,0))</f>
        <v>70</v>
      </c>
      <c r="H657" s="13" t="str">
        <f t="array" ref="H657">INDEX(manifest_11Sep!$A$1:$V$3202,MATCH($B657,manifest_11Sep!$B$1:$B$3202,0),MATCH(A.Arr9sepList!H$1,manifest_11Sep!$A$1:$V$1,0))</f>
        <v>Alicia Nguyen 2</v>
      </c>
      <c r="I657" s="13" t="str">
        <f t="array" ref="I657">INDEX(manifest_11Sep!$A$1:$V$3202,MATCH($B657,manifest_11Sep!$B$1:$B$3202,0),MATCH(A.Arr9sepList!I$1,manifest_11Sep!$A$1:$V$1,0))</f>
        <v>WestJet</v>
      </c>
      <c r="J657" s="13" t="str">
        <f t="array" ref="J657">INDEX(manifest_11Sep!$A$1:$V$3202,MATCH($B657,manifest_11Sep!$B$1:$B$3202,0),MATCH(A.Arr9sepList!J$1,manifest_11Sep!$A$1:$V$1,0))</f>
        <v>WS 86</v>
      </c>
      <c r="K657" s="13" t="str">
        <f t="array" ref="K657">INDEX(manifest_11Sep!$A$1:$V$3202,MATCH($B657,manifest_11Sep!$B$1:$B$3202,0),MATCH(A.Arr9sepList!K$1,manifest_11Sep!$A$1:$V$1,0))</f>
        <v>13-thg 9-25</v>
      </c>
      <c r="L657" s="14">
        <f t="array" ref="L657">INDEX(manifest_11Sep!$A$1:$V$3202,MATCH($B657,manifest_11Sep!$B$1:$B$3202,0),MATCH(A.Arr9sepList!L$1,manifest_11Sep!$A$1:$V$1,0))</f>
        <v>0.78125</v>
      </c>
      <c r="M657" s="13" t="str">
        <f t="array" ref="M657">INDEX(manifest_11Sep!$A$1:$V$3202,MATCH($B657,manifest_11Sep!$B$1:$B$3202,0),MATCH(A.Arr9sepList!M$1,manifest_11Sep!$A$1:$V$1,0))</f>
        <v>ICN-T1</v>
      </c>
      <c r="N657" s="13" t="str">
        <f t="array" ref="N657">INDEX(manifest_11Sep!$A$1:$V$3202,MATCH($B657,manifest_11Sep!$B$1:$B$3202,0),MATCH(A.Arr9sepList!N$1,manifest_11Sep!$A$1:$V$1,0))</f>
        <v>FAIRMONT</v>
      </c>
      <c r="O657" s="15"/>
      <c r="P657" s="20"/>
      <c r="Q657" s="16">
        <v>462710770</v>
      </c>
      <c r="R657" s="16" t="s">
        <v>43</v>
      </c>
      <c r="S657" s="13">
        <f t="array" ref="S657">INDEX(manifest_11Sep!$A$1:$V$3202,MATCH($B657,manifest_11Sep!$B$1:$B$3202,0),MATCH(A.Arr9sepList!S$1,manifest_11Sep!$A$1:$V$1,0))</f>
        <v>0</v>
      </c>
    </row>
    <row r="658" spans="1:19" ht="15.75" customHeight="1">
      <c r="A658" s="13" t="str">
        <f t="array" ref="A658">INDEX(manifest_11Sep!$A$1:$V$3202,MATCH($B658,manifest_11Sep!$B$1:$B$3202,0),MATCH(A.Arr9sepList!A$1,manifest_11Sep!$A$1:$V$1,0))</f>
        <v>A</v>
      </c>
      <c r="B658" s="13" t="s">
        <v>505</v>
      </c>
      <c r="C658" s="13" t="str">
        <f t="array" ref="C658">INDEX(manifest_11Sep!$A$1:$V$3202,MATCH($B658,manifest_11Sep!$B$1:$B$3202,0),MATCH(A.Arr9sepList!C$1,manifest_11Sep!$A$1:$V$1,0))</f>
        <v>MMN6XD94DR4</v>
      </c>
      <c r="D658" s="13" t="str">
        <f t="array" ref="D658">INDEX(manifest_11Sep!$A$1:$V$3202,MATCH($B658,manifest_11Sep!$B$1:$B$3202,0),MATCH(A.Arr9sepList!D$1,manifest_11Sep!$A$1:$V$1,0))</f>
        <v>Female</v>
      </c>
      <c r="E658" s="13" t="str">
        <f t="array" ref="E658">INDEX(manifest_11Sep!$A$1:$V$3202,MATCH($B658,manifest_11Sep!$B$1:$B$3202,0),MATCH(A.Arr9sepList!E$1,manifest_11Sep!$A$1:$V$1,0))</f>
        <v>Aline</v>
      </c>
      <c r="F658" s="13" t="str">
        <f t="array" ref="F658">INDEX(manifest_11Sep!$A$1:$V$3202,MATCH($B658,manifest_11Sep!$B$1:$B$3202,0),MATCH(A.Arr9sepList!F$1,manifest_11Sep!$A$1:$V$1,0))</f>
        <v>Nicholson</v>
      </c>
      <c r="G658" s="13">
        <f t="array" ref="G658">INDEX(manifest_11Sep!$A$1:$V$3202,MATCH($B658,manifest_11Sep!$B$1:$B$3202,0),MATCH(A.Arr9sepList!G$1,manifest_11Sep!$A$1:$V$1,0))</f>
        <v>58</v>
      </c>
      <c r="H658" s="13" t="str">
        <f t="array" ref="H658">INDEX(manifest_11Sep!$A$1:$V$3202,MATCH($B658,manifest_11Sep!$B$1:$B$3202,0),MATCH(A.Arr9sepList!H$1,manifest_11Sep!$A$1:$V$1,0))</f>
        <v>Alicia Nguyen 2</v>
      </c>
      <c r="I658" s="13" t="str">
        <f t="array" ref="I658">INDEX(manifest_11Sep!$A$1:$V$3202,MATCH($B658,manifest_11Sep!$B$1:$B$3202,0),MATCH(A.Arr9sepList!I$1,manifest_11Sep!$A$1:$V$1,0))</f>
        <v>WestJet</v>
      </c>
      <c r="J658" s="13" t="str">
        <f t="array" ref="J658">INDEX(manifest_11Sep!$A$1:$V$3202,MATCH($B658,manifest_11Sep!$B$1:$B$3202,0),MATCH(A.Arr9sepList!J$1,manifest_11Sep!$A$1:$V$1,0))</f>
        <v>WS 86</v>
      </c>
      <c r="K658" s="13" t="str">
        <f t="array" ref="K658">INDEX(manifest_11Sep!$A$1:$V$3202,MATCH($B658,manifest_11Sep!$B$1:$B$3202,0),MATCH(A.Arr9sepList!K$1,manifest_11Sep!$A$1:$V$1,0))</f>
        <v>13-thg 9-25</v>
      </c>
      <c r="L658" s="14">
        <f t="array" ref="L658">INDEX(manifest_11Sep!$A$1:$V$3202,MATCH($B658,manifest_11Sep!$B$1:$B$3202,0),MATCH(A.Arr9sepList!L$1,manifest_11Sep!$A$1:$V$1,0))</f>
        <v>0.78125</v>
      </c>
      <c r="M658" s="13" t="str">
        <f t="array" ref="M658">INDEX(manifest_11Sep!$A$1:$V$3202,MATCH($B658,manifest_11Sep!$B$1:$B$3202,0),MATCH(A.Arr9sepList!M$1,manifest_11Sep!$A$1:$V$1,0))</f>
        <v>ICN-T1</v>
      </c>
      <c r="N658" s="13" t="str">
        <f t="array" ref="N658">INDEX(manifest_11Sep!$A$1:$V$3202,MATCH($B658,manifest_11Sep!$B$1:$B$3202,0),MATCH(A.Arr9sepList!N$1,manifest_11Sep!$A$1:$V$1,0))</f>
        <v>FAIRMONT</v>
      </c>
      <c r="O658" s="15"/>
      <c r="P658" s="20"/>
      <c r="Q658" s="16">
        <v>462710770</v>
      </c>
      <c r="R658" s="16" t="s">
        <v>43</v>
      </c>
      <c r="S658" s="13">
        <f t="array" ref="S658">INDEX(manifest_11Sep!$A$1:$V$3202,MATCH($B658,manifest_11Sep!$B$1:$B$3202,0),MATCH(A.Arr9sepList!S$1,manifest_11Sep!$A$1:$V$1,0))</f>
        <v>0</v>
      </c>
    </row>
    <row r="659" spans="1:19" ht="15.75" customHeight="1">
      <c r="A659" s="13" t="str">
        <f t="array" ref="A659">INDEX(manifest_11Sep!$A$1:$V$3202,MATCH($B659,manifest_11Sep!$B$1:$B$3202,0),MATCH(A.Arr9sepList!A$1,manifest_11Sep!$A$1:$V$1,0))</f>
        <v>A</v>
      </c>
      <c r="B659" s="13" t="s">
        <v>508</v>
      </c>
      <c r="C659" s="13" t="str">
        <f t="array" ref="C659">INDEX(manifest_11Sep!$A$1:$V$3202,MATCH($B659,manifest_11Sep!$B$1:$B$3202,0),MATCH(A.Arr9sepList!C$1,manifest_11Sep!$A$1:$V$1,0))</f>
        <v>5RNP2DVWY3K</v>
      </c>
      <c r="D659" s="13" t="str">
        <f t="array" ref="D659">INDEX(manifest_11Sep!$A$1:$V$3202,MATCH($B659,manifest_11Sep!$B$1:$B$3202,0),MATCH(A.Arr9sepList!D$1,manifest_11Sep!$A$1:$V$1,0))</f>
        <v>Female</v>
      </c>
      <c r="E659" s="13" t="str">
        <f t="array" ref="E659">INDEX(manifest_11Sep!$A$1:$V$3202,MATCH($B659,manifest_11Sep!$B$1:$B$3202,0),MATCH(A.Arr9sepList!E$1,manifest_11Sep!$A$1:$V$1,0))</f>
        <v>Gisele Marie Noella</v>
      </c>
      <c r="F659" s="13" t="str">
        <f t="array" ref="F659">INDEX(manifest_11Sep!$A$1:$V$3202,MATCH($B659,manifest_11Sep!$B$1:$B$3202,0),MATCH(A.Arr9sepList!F$1,manifest_11Sep!$A$1:$V$1,0))</f>
        <v>Robichaud</v>
      </c>
      <c r="G659" s="13">
        <f t="array" ref="G659">INDEX(manifest_11Sep!$A$1:$V$3202,MATCH($B659,manifest_11Sep!$B$1:$B$3202,0),MATCH(A.Arr9sepList!G$1,manifest_11Sep!$A$1:$V$1,0))</f>
        <v>63</v>
      </c>
      <c r="H659" s="13" t="str">
        <f t="array" ref="H659">INDEX(manifest_11Sep!$A$1:$V$3202,MATCH($B659,manifest_11Sep!$B$1:$B$3202,0),MATCH(A.Arr9sepList!H$1,manifest_11Sep!$A$1:$V$1,0))</f>
        <v>Alicia Nguyen 2</v>
      </c>
      <c r="I659" s="13" t="str">
        <f t="array" ref="I659">INDEX(manifest_11Sep!$A$1:$V$3202,MATCH($B659,manifest_11Sep!$B$1:$B$3202,0),MATCH(A.Arr9sepList!I$1,manifest_11Sep!$A$1:$V$1,0))</f>
        <v>WestJet</v>
      </c>
      <c r="J659" s="13" t="str">
        <f t="array" ref="J659">INDEX(manifest_11Sep!$A$1:$V$3202,MATCH($B659,manifest_11Sep!$B$1:$B$3202,0),MATCH(A.Arr9sepList!J$1,manifest_11Sep!$A$1:$V$1,0))</f>
        <v>WS 86</v>
      </c>
      <c r="K659" s="13" t="str">
        <f t="array" ref="K659">INDEX(manifest_11Sep!$A$1:$V$3202,MATCH($B659,manifest_11Sep!$B$1:$B$3202,0),MATCH(A.Arr9sepList!K$1,manifest_11Sep!$A$1:$V$1,0))</f>
        <v>13-thg 9-25</v>
      </c>
      <c r="L659" s="14">
        <f t="array" ref="L659">INDEX(manifest_11Sep!$A$1:$V$3202,MATCH($B659,manifest_11Sep!$B$1:$B$3202,0),MATCH(A.Arr9sepList!L$1,manifest_11Sep!$A$1:$V$1,0))</f>
        <v>0.78125</v>
      </c>
      <c r="M659" s="13" t="str">
        <f t="array" ref="M659">INDEX(manifest_11Sep!$A$1:$V$3202,MATCH($B659,manifest_11Sep!$B$1:$B$3202,0),MATCH(A.Arr9sepList!M$1,manifest_11Sep!$A$1:$V$1,0))</f>
        <v>ICN-T1</v>
      </c>
      <c r="N659" s="13" t="str">
        <f t="array" ref="N659">INDEX(manifest_11Sep!$A$1:$V$3202,MATCH($B659,manifest_11Sep!$B$1:$B$3202,0),MATCH(A.Arr9sepList!N$1,manifest_11Sep!$A$1:$V$1,0))</f>
        <v>FAIRMONT</v>
      </c>
      <c r="O659" s="15"/>
      <c r="P659" s="20"/>
      <c r="Q659" s="16">
        <v>462710771</v>
      </c>
      <c r="R659" s="16" t="s">
        <v>43</v>
      </c>
      <c r="S659" s="13">
        <f t="array" ref="S659">INDEX(manifest_11Sep!$A$1:$V$3202,MATCH($B659,manifest_11Sep!$B$1:$B$3202,0),MATCH(A.Arr9sepList!S$1,manifest_11Sep!$A$1:$V$1,0))</f>
        <v>0</v>
      </c>
    </row>
    <row r="660" spans="1:19" ht="15.75" customHeight="1">
      <c r="A660" s="13" t="str">
        <f t="array" ref="A660">INDEX(manifest_11Sep!$A$1:$V$3202,MATCH($B660,manifest_11Sep!$B$1:$B$3202,0),MATCH(A.Arr9sepList!A$1,manifest_11Sep!$A$1:$V$1,0))</f>
        <v>A</v>
      </c>
      <c r="B660" s="13" t="s">
        <v>511</v>
      </c>
      <c r="C660" s="13" t="str">
        <f t="array" ref="C660">INDEX(manifest_11Sep!$A$1:$V$3202,MATCH($B660,manifest_11Sep!$B$1:$B$3202,0),MATCH(A.Arr9sepList!C$1,manifest_11Sep!$A$1:$V$1,0))</f>
        <v>5RNP2DVWY3K</v>
      </c>
      <c r="D660" s="13" t="str">
        <f t="array" ref="D660">INDEX(manifest_11Sep!$A$1:$V$3202,MATCH($B660,manifest_11Sep!$B$1:$B$3202,0),MATCH(A.Arr9sepList!D$1,manifest_11Sep!$A$1:$V$1,0))</f>
        <v>Male</v>
      </c>
      <c r="E660" s="13" t="str">
        <f t="array" ref="E660">INDEX(manifest_11Sep!$A$1:$V$3202,MATCH($B660,manifest_11Sep!$B$1:$B$3202,0),MATCH(A.Arr9sepList!E$1,manifest_11Sep!$A$1:$V$1,0))</f>
        <v>Rosaire</v>
      </c>
      <c r="F660" s="13" t="str">
        <f t="array" ref="F660">INDEX(manifest_11Sep!$A$1:$V$3202,MATCH($B660,manifest_11Sep!$B$1:$B$3202,0),MATCH(A.Arr9sepList!F$1,manifest_11Sep!$A$1:$V$1,0))</f>
        <v>Richard</v>
      </c>
      <c r="G660" s="13">
        <f t="array" ref="G660">INDEX(manifest_11Sep!$A$1:$V$3202,MATCH($B660,manifest_11Sep!$B$1:$B$3202,0),MATCH(A.Arr9sepList!G$1,manifest_11Sep!$A$1:$V$1,0))</f>
        <v>67</v>
      </c>
      <c r="H660" s="13" t="str">
        <f t="array" ref="H660">INDEX(manifest_11Sep!$A$1:$V$3202,MATCH($B660,manifest_11Sep!$B$1:$B$3202,0),MATCH(A.Arr9sepList!H$1,manifest_11Sep!$A$1:$V$1,0))</f>
        <v>Alicia Nguyen 2</v>
      </c>
      <c r="I660" s="13" t="str">
        <f t="array" ref="I660">INDEX(manifest_11Sep!$A$1:$V$3202,MATCH($B660,manifest_11Sep!$B$1:$B$3202,0),MATCH(A.Arr9sepList!I$1,manifest_11Sep!$A$1:$V$1,0))</f>
        <v>WestJet</v>
      </c>
      <c r="J660" s="13" t="str">
        <f t="array" ref="J660">INDEX(manifest_11Sep!$A$1:$V$3202,MATCH($B660,manifest_11Sep!$B$1:$B$3202,0),MATCH(A.Arr9sepList!J$1,manifest_11Sep!$A$1:$V$1,0))</f>
        <v>WS 86</v>
      </c>
      <c r="K660" s="13" t="str">
        <f t="array" ref="K660">INDEX(manifest_11Sep!$A$1:$V$3202,MATCH($B660,manifest_11Sep!$B$1:$B$3202,0),MATCH(A.Arr9sepList!K$1,manifest_11Sep!$A$1:$V$1,0))</f>
        <v>13-thg 9-25</v>
      </c>
      <c r="L660" s="14">
        <f t="array" ref="L660">INDEX(manifest_11Sep!$A$1:$V$3202,MATCH($B660,manifest_11Sep!$B$1:$B$3202,0),MATCH(A.Arr9sepList!L$1,manifest_11Sep!$A$1:$V$1,0))</f>
        <v>0.78125</v>
      </c>
      <c r="M660" s="13" t="str">
        <f t="array" ref="M660">INDEX(manifest_11Sep!$A$1:$V$3202,MATCH($B660,manifest_11Sep!$B$1:$B$3202,0),MATCH(A.Arr9sepList!M$1,manifest_11Sep!$A$1:$V$1,0))</f>
        <v>ICN-T1</v>
      </c>
      <c r="N660" s="13" t="str">
        <f t="array" ref="N660">INDEX(manifest_11Sep!$A$1:$V$3202,MATCH($B660,manifest_11Sep!$B$1:$B$3202,0),MATCH(A.Arr9sepList!N$1,manifest_11Sep!$A$1:$V$1,0))</f>
        <v>FAIRMONT</v>
      </c>
      <c r="O660" s="15"/>
      <c r="P660" s="20"/>
      <c r="Q660" s="16">
        <v>462710771</v>
      </c>
      <c r="R660" s="16" t="s">
        <v>43</v>
      </c>
      <c r="S660" s="13">
        <f t="array" ref="S660">INDEX(manifest_11Sep!$A$1:$V$3202,MATCH($B660,manifest_11Sep!$B$1:$B$3202,0),MATCH(A.Arr9sepList!S$1,manifest_11Sep!$A$1:$V$1,0))</f>
        <v>0</v>
      </c>
    </row>
    <row r="661" spans="1:19" ht="15.75" customHeight="1">
      <c r="A661" s="13" t="str">
        <f t="array" ref="A661">INDEX(manifest_11Sep!$A$1:$V$3202,MATCH($B661,manifest_11Sep!$B$1:$B$3202,0),MATCH(A.Arr9sepList!A$1,manifest_11Sep!$A$1:$V$1,0))</f>
        <v>A</v>
      </c>
      <c r="B661" s="13" t="s">
        <v>514</v>
      </c>
      <c r="C661" s="13" t="str">
        <f t="array" ref="C661">INDEX(manifest_11Sep!$A$1:$V$3202,MATCH($B661,manifest_11Sep!$B$1:$B$3202,0),MATCH(A.Arr9sepList!C$1,manifest_11Sep!$A$1:$V$1,0))</f>
        <v>BRNGXHZ4R6S</v>
      </c>
      <c r="D661" s="13" t="str">
        <f t="array" ref="D661">INDEX(manifest_11Sep!$A$1:$V$3202,MATCH($B661,manifest_11Sep!$B$1:$B$3202,0),MATCH(A.Arr9sepList!D$1,manifest_11Sep!$A$1:$V$1,0))</f>
        <v>Female</v>
      </c>
      <c r="E661" s="13" t="str">
        <f t="array" ref="E661">INDEX(manifest_11Sep!$A$1:$V$3202,MATCH($B661,manifest_11Sep!$B$1:$B$3202,0),MATCH(A.Arr9sepList!E$1,manifest_11Sep!$A$1:$V$1,0))</f>
        <v>Linda</v>
      </c>
      <c r="F661" s="13" t="str">
        <f t="array" ref="F661">INDEX(manifest_11Sep!$A$1:$V$3202,MATCH($B661,manifest_11Sep!$B$1:$B$3202,0),MATCH(A.Arr9sepList!F$1,manifest_11Sep!$A$1:$V$1,0))</f>
        <v>Jaillet</v>
      </c>
      <c r="G661" s="13">
        <f t="array" ref="G661">INDEX(manifest_11Sep!$A$1:$V$3202,MATCH($B661,manifest_11Sep!$B$1:$B$3202,0),MATCH(A.Arr9sepList!G$1,manifest_11Sep!$A$1:$V$1,0))</f>
        <v>65</v>
      </c>
      <c r="H661" s="13" t="str">
        <f t="array" ref="H661">INDEX(manifest_11Sep!$A$1:$V$3202,MATCH($B661,manifest_11Sep!$B$1:$B$3202,0),MATCH(A.Arr9sepList!H$1,manifest_11Sep!$A$1:$V$1,0))</f>
        <v>Alicia Nguyen 2</v>
      </c>
      <c r="I661" s="13" t="str">
        <f t="array" ref="I661">INDEX(manifest_11Sep!$A$1:$V$3202,MATCH($B661,manifest_11Sep!$B$1:$B$3202,0),MATCH(A.Arr9sepList!I$1,manifest_11Sep!$A$1:$V$1,0))</f>
        <v>WestJet</v>
      </c>
      <c r="J661" s="13" t="str">
        <f t="array" ref="J661">INDEX(manifest_11Sep!$A$1:$V$3202,MATCH($B661,manifest_11Sep!$B$1:$B$3202,0),MATCH(A.Arr9sepList!J$1,manifest_11Sep!$A$1:$V$1,0))</f>
        <v>WS 86</v>
      </c>
      <c r="K661" s="13" t="str">
        <f t="array" ref="K661">INDEX(manifest_11Sep!$A$1:$V$3202,MATCH($B661,manifest_11Sep!$B$1:$B$3202,0),MATCH(A.Arr9sepList!K$1,manifest_11Sep!$A$1:$V$1,0))</f>
        <v>13-thg 9-25</v>
      </c>
      <c r="L661" s="14">
        <f t="array" ref="L661">INDEX(manifest_11Sep!$A$1:$V$3202,MATCH($B661,manifest_11Sep!$B$1:$B$3202,0),MATCH(A.Arr9sepList!L$1,manifest_11Sep!$A$1:$V$1,0))</f>
        <v>0.78125</v>
      </c>
      <c r="M661" s="13" t="str">
        <f t="array" ref="M661">INDEX(manifest_11Sep!$A$1:$V$3202,MATCH($B661,manifest_11Sep!$B$1:$B$3202,0),MATCH(A.Arr9sepList!M$1,manifest_11Sep!$A$1:$V$1,0))</f>
        <v>ICN-T1</v>
      </c>
      <c r="N661" s="13" t="str">
        <f t="array" ref="N661">INDEX(manifest_11Sep!$A$1:$V$3202,MATCH($B661,manifest_11Sep!$B$1:$B$3202,0),MATCH(A.Arr9sepList!N$1,manifest_11Sep!$A$1:$V$1,0))</f>
        <v>FAIRMONT</v>
      </c>
      <c r="O661" s="15"/>
      <c r="P661" s="20"/>
      <c r="Q661" s="16">
        <v>462710772</v>
      </c>
      <c r="R661" s="16" t="s">
        <v>43</v>
      </c>
      <c r="S661" s="13">
        <f t="array" ref="S661">INDEX(manifest_11Sep!$A$1:$V$3202,MATCH($B661,manifest_11Sep!$B$1:$B$3202,0),MATCH(A.Arr9sepList!S$1,manifest_11Sep!$A$1:$V$1,0))</f>
        <v>0</v>
      </c>
    </row>
    <row r="662" spans="1:19" ht="15.75" customHeight="1">
      <c r="A662" s="13" t="str">
        <f t="array" ref="A662">INDEX(manifest_11Sep!$A$1:$V$3202,MATCH($B662,manifest_11Sep!$B$1:$B$3202,0),MATCH(A.Arr9sepList!A$1,manifest_11Sep!$A$1:$V$1,0))</f>
        <v>A</v>
      </c>
      <c r="B662" s="13" t="s">
        <v>517</v>
      </c>
      <c r="C662" s="13" t="str">
        <f t="array" ref="C662">INDEX(manifest_11Sep!$A$1:$V$3202,MATCH($B662,manifest_11Sep!$B$1:$B$3202,0),MATCH(A.Arr9sepList!C$1,manifest_11Sep!$A$1:$V$1,0))</f>
        <v>BRNGXHZ4R6S</v>
      </c>
      <c r="D662" s="13" t="str">
        <f t="array" ref="D662">INDEX(manifest_11Sep!$A$1:$V$3202,MATCH($B662,manifest_11Sep!$B$1:$B$3202,0),MATCH(A.Arr9sepList!D$1,manifest_11Sep!$A$1:$V$1,0))</f>
        <v>Female</v>
      </c>
      <c r="E662" s="13" t="str">
        <f t="array" ref="E662">INDEX(manifest_11Sep!$A$1:$V$3202,MATCH($B662,manifest_11Sep!$B$1:$B$3202,0),MATCH(A.Arr9sepList!E$1,manifest_11Sep!$A$1:$V$1,0))</f>
        <v>Noella</v>
      </c>
      <c r="F662" s="13" t="str">
        <f t="array" ref="F662">INDEX(manifest_11Sep!$A$1:$V$3202,MATCH($B662,manifest_11Sep!$B$1:$B$3202,0),MATCH(A.Arr9sepList!F$1,manifest_11Sep!$A$1:$V$1,0))</f>
        <v>Smith</v>
      </c>
      <c r="G662" s="13">
        <f t="array" ref="G662">INDEX(manifest_11Sep!$A$1:$V$3202,MATCH($B662,manifest_11Sep!$B$1:$B$3202,0),MATCH(A.Arr9sepList!G$1,manifest_11Sep!$A$1:$V$1,0))</f>
        <v>68</v>
      </c>
      <c r="H662" s="13" t="str">
        <f t="array" ref="H662">INDEX(manifest_11Sep!$A$1:$V$3202,MATCH($B662,manifest_11Sep!$B$1:$B$3202,0),MATCH(A.Arr9sepList!H$1,manifest_11Sep!$A$1:$V$1,0))</f>
        <v>Alicia Nguyen 2</v>
      </c>
      <c r="I662" s="13" t="str">
        <f t="array" ref="I662">INDEX(manifest_11Sep!$A$1:$V$3202,MATCH($B662,manifest_11Sep!$B$1:$B$3202,0),MATCH(A.Arr9sepList!I$1,manifest_11Sep!$A$1:$V$1,0))</f>
        <v>WestJet</v>
      </c>
      <c r="J662" s="13" t="str">
        <f t="array" ref="J662">INDEX(manifest_11Sep!$A$1:$V$3202,MATCH($B662,manifest_11Sep!$B$1:$B$3202,0),MATCH(A.Arr9sepList!J$1,manifest_11Sep!$A$1:$V$1,0))</f>
        <v>WS 86</v>
      </c>
      <c r="K662" s="13" t="str">
        <f t="array" ref="K662">INDEX(manifest_11Sep!$A$1:$V$3202,MATCH($B662,manifest_11Sep!$B$1:$B$3202,0),MATCH(A.Arr9sepList!K$1,manifest_11Sep!$A$1:$V$1,0))</f>
        <v>13-thg 9-25</v>
      </c>
      <c r="L662" s="14">
        <f t="array" ref="L662">INDEX(manifest_11Sep!$A$1:$V$3202,MATCH($B662,manifest_11Sep!$B$1:$B$3202,0),MATCH(A.Arr9sepList!L$1,manifest_11Sep!$A$1:$V$1,0))</f>
        <v>0.78125</v>
      </c>
      <c r="M662" s="13" t="str">
        <f t="array" ref="M662">INDEX(manifest_11Sep!$A$1:$V$3202,MATCH($B662,manifest_11Sep!$B$1:$B$3202,0),MATCH(A.Arr9sepList!M$1,manifest_11Sep!$A$1:$V$1,0))</f>
        <v>ICN-T1</v>
      </c>
      <c r="N662" s="13" t="str">
        <f t="array" ref="N662">INDEX(manifest_11Sep!$A$1:$V$3202,MATCH($B662,manifest_11Sep!$B$1:$B$3202,0),MATCH(A.Arr9sepList!N$1,manifest_11Sep!$A$1:$V$1,0))</f>
        <v>FAIRMONT</v>
      </c>
      <c r="O662" s="15"/>
      <c r="P662" s="20"/>
      <c r="Q662" s="16">
        <v>462710772</v>
      </c>
      <c r="R662" s="16" t="s">
        <v>43</v>
      </c>
      <c r="S662" s="13">
        <f t="array" ref="S662">INDEX(manifest_11Sep!$A$1:$V$3202,MATCH($B662,manifest_11Sep!$B$1:$B$3202,0),MATCH(A.Arr9sepList!S$1,manifest_11Sep!$A$1:$V$1,0))</f>
        <v>0</v>
      </c>
    </row>
    <row r="663" spans="1:19" ht="15.75" customHeight="1">
      <c r="A663" s="13" t="str">
        <f t="array" ref="A663">INDEX(manifest_11Sep!$A$1:$V$3202,MATCH($B663,manifest_11Sep!$B$1:$B$3202,0),MATCH(A.Arr9sepList!A$1,manifest_11Sep!$A$1:$V$1,0))</f>
        <v>A</v>
      </c>
      <c r="B663" s="13" t="s">
        <v>520</v>
      </c>
      <c r="C663" s="13" t="str">
        <f t="array" ref="C663">INDEX(manifest_11Sep!$A$1:$V$3202,MATCH($B663,manifest_11Sep!$B$1:$B$3202,0),MATCH(A.Arr9sepList!C$1,manifest_11Sep!$A$1:$V$1,0))</f>
        <v>Y7N2L9M5VTB</v>
      </c>
      <c r="D663" s="13" t="str">
        <f t="array" ref="D663">INDEX(manifest_11Sep!$A$1:$V$3202,MATCH($B663,manifest_11Sep!$B$1:$B$3202,0),MATCH(A.Arr9sepList!D$1,manifest_11Sep!$A$1:$V$1,0))</f>
        <v>Female</v>
      </c>
      <c r="E663" s="13" t="str">
        <f t="array" ref="E663">INDEX(manifest_11Sep!$A$1:$V$3202,MATCH($B663,manifest_11Sep!$B$1:$B$3202,0),MATCH(A.Arr9sepList!E$1,manifest_11Sep!$A$1:$V$1,0))</f>
        <v>Melanie</v>
      </c>
      <c r="F663" s="13" t="str">
        <f t="array" ref="F663">INDEX(manifest_11Sep!$A$1:$V$3202,MATCH($B663,manifest_11Sep!$B$1:$B$3202,0),MATCH(A.Arr9sepList!F$1,manifest_11Sep!$A$1:$V$1,0))</f>
        <v>Leger</v>
      </c>
      <c r="G663" s="13">
        <f t="array" ref="G663">INDEX(manifest_11Sep!$A$1:$V$3202,MATCH($B663,manifest_11Sep!$B$1:$B$3202,0),MATCH(A.Arr9sepList!G$1,manifest_11Sep!$A$1:$V$1,0))</f>
        <v>39</v>
      </c>
      <c r="H663" s="13" t="str">
        <f t="array" ref="H663">INDEX(manifest_11Sep!$A$1:$V$3202,MATCH($B663,manifest_11Sep!$B$1:$B$3202,0),MATCH(A.Arr9sepList!H$1,manifest_11Sep!$A$1:$V$1,0))</f>
        <v>Alicia Nguyen 2</v>
      </c>
      <c r="I663" s="13" t="str">
        <f t="array" ref="I663">INDEX(manifest_11Sep!$A$1:$V$3202,MATCH($B663,manifest_11Sep!$B$1:$B$3202,0),MATCH(A.Arr9sepList!I$1,manifest_11Sep!$A$1:$V$1,0))</f>
        <v>WestJet</v>
      </c>
      <c r="J663" s="13" t="str">
        <f t="array" ref="J663">INDEX(manifest_11Sep!$A$1:$V$3202,MATCH($B663,manifest_11Sep!$B$1:$B$3202,0),MATCH(A.Arr9sepList!J$1,manifest_11Sep!$A$1:$V$1,0))</f>
        <v>WS 86</v>
      </c>
      <c r="K663" s="13" t="str">
        <f t="array" ref="K663">INDEX(manifest_11Sep!$A$1:$V$3202,MATCH($B663,manifest_11Sep!$B$1:$B$3202,0),MATCH(A.Arr9sepList!K$1,manifest_11Sep!$A$1:$V$1,0))</f>
        <v>13-thg 9-25</v>
      </c>
      <c r="L663" s="14">
        <f t="array" ref="L663">INDEX(manifest_11Sep!$A$1:$V$3202,MATCH($B663,manifest_11Sep!$B$1:$B$3202,0),MATCH(A.Arr9sepList!L$1,manifest_11Sep!$A$1:$V$1,0))</f>
        <v>0.78125</v>
      </c>
      <c r="M663" s="13" t="str">
        <f t="array" ref="M663">INDEX(manifest_11Sep!$A$1:$V$3202,MATCH($B663,manifest_11Sep!$B$1:$B$3202,0),MATCH(A.Arr9sepList!M$1,manifest_11Sep!$A$1:$V$1,0))</f>
        <v>ICN-T1</v>
      </c>
      <c r="N663" s="13" t="str">
        <f t="array" ref="N663">INDEX(manifest_11Sep!$A$1:$V$3202,MATCH($B663,manifest_11Sep!$B$1:$B$3202,0),MATCH(A.Arr9sepList!N$1,manifest_11Sep!$A$1:$V$1,0))</f>
        <v>FAIRMONT</v>
      </c>
      <c r="O663" s="15"/>
      <c r="P663" s="20"/>
      <c r="Q663" s="16">
        <v>462710773</v>
      </c>
      <c r="R663" s="16" t="s">
        <v>43</v>
      </c>
      <c r="S663" s="13">
        <f t="array" ref="S663">INDEX(manifest_11Sep!$A$1:$V$3202,MATCH($B663,manifest_11Sep!$B$1:$B$3202,0),MATCH(A.Arr9sepList!S$1,manifest_11Sep!$A$1:$V$1,0))</f>
        <v>0</v>
      </c>
    </row>
    <row r="664" spans="1:19" ht="15.75" customHeight="1">
      <c r="A664" s="13" t="str">
        <f t="array" ref="A664">INDEX(manifest_11Sep!$A$1:$V$3202,MATCH($B664,manifest_11Sep!$B$1:$B$3202,0),MATCH(A.Arr9sepList!A$1,manifest_11Sep!$A$1:$V$1,0))</f>
        <v>A</v>
      </c>
      <c r="B664" s="13" t="s">
        <v>523</v>
      </c>
      <c r="C664" s="13" t="str">
        <f t="array" ref="C664">INDEX(manifest_11Sep!$A$1:$V$3202,MATCH($B664,manifest_11Sep!$B$1:$B$3202,0),MATCH(A.Arr9sepList!C$1,manifest_11Sep!$A$1:$V$1,0))</f>
        <v>Y7N2L9M5VTB</v>
      </c>
      <c r="D664" s="13" t="str">
        <f t="array" ref="D664">INDEX(manifest_11Sep!$A$1:$V$3202,MATCH($B664,manifest_11Sep!$B$1:$B$3202,0),MATCH(A.Arr9sepList!D$1,manifest_11Sep!$A$1:$V$1,0))</f>
        <v>Male</v>
      </c>
      <c r="E664" s="13" t="str">
        <f t="array" ref="E664">INDEX(manifest_11Sep!$A$1:$V$3202,MATCH($B664,manifest_11Sep!$B$1:$B$3202,0),MATCH(A.Arr9sepList!E$1,manifest_11Sep!$A$1:$V$1,0))</f>
        <v>Rene Joseph Adolphe</v>
      </c>
      <c r="F664" s="13" t="str">
        <f t="array" ref="F664">INDEX(manifest_11Sep!$A$1:$V$3202,MATCH($B664,manifest_11Sep!$B$1:$B$3202,0),MATCH(A.Arr9sepList!F$1,manifest_11Sep!$A$1:$V$1,0))</f>
        <v>Leger</v>
      </c>
      <c r="G664" s="13">
        <f t="array" ref="G664">INDEX(manifest_11Sep!$A$1:$V$3202,MATCH($B664,manifest_11Sep!$B$1:$B$3202,0),MATCH(A.Arr9sepList!G$1,manifest_11Sep!$A$1:$V$1,0))</f>
        <v>48</v>
      </c>
      <c r="H664" s="13" t="str">
        <f t="array" ref="H664">INDEX(manifest_11Sep!$A$1:$V$3202,MATCH($B664,manifest_11Sep!$B$1:$B$3202,0),MATCH(A.Arr9sepList!H$1,manifest_11Sep!$A$1:$V$1,0))</f>
        <v>Alicia Nguyen 2</v>
      </c>
      <c r="I664" s="13" t="str">
        <f t="array" ref="I664">INDEX(manifest_11Sep!$A$1:$V$3202,MATCH($B664,manifest_11Sep!$B$1:$B$3202,0),MATCH(A.Arr9sepList!I$1,manifest_11Sep!$A$1:$V$1,0))</f>
        <v>WestJet</v>
      </c>
      <c r="J664" s="13" t="str">
        <f t="array" ref="J664">INDEX(manifest_11Sep!$A$1:$V$3202,MATCH($B664,manifest_11Sep!$B$1:$B$3202,0),MATCH(A.Arr9sepList!J$1,manifest_11Sep!$A$1:$V$1,0))</f>
        <v>WS 86</v>
      </c>
      <c r="K664" s="13" t="str">
        <f t="array" ref="K664">INDEX(manifest_11Sep!$A$1:$V$3202,MATCH($B664,manifest_11Sep!$B$1:$B$3202,0),MATCH(A.Arr9sepList!K$1,manifest_11Sep!$A$1:$V$1,0))</f>
        <v>13-thg 9-25</v>
      </c>
      <c r="L664" s="14">
        <f t="array" ref="L664">INDEX(manifest_11Sep!$A$1:$V$3202,MATCH($B664,manifest_11Sep!$B$1:$B$3202,0),MATCH(A.Arr9sepList!L$1,manifest_11Sep!$A$1:$V$1,0))</f>
        <v>0.78125</v>
      </c>
      <c r="M664" s="13" t="str">
        <f t="array" ref="M664">INDEX(manifest_11Sep!$A$1:$V$3202,MATCH($B664,manifest_11Sep!$B$1:$B$3202,0),MATCH(A.Arr9sepList!M$1,manifest_11Sep!$A$1:$V$1,0))</f>
        <v>ICN-T1</v>
      </c>
      <c r="N664" s="13" t="str">
        <f t="array" ref="N664">INDEX(manifest_11Sep!$A$1:$V$3202,MATCH($B664,manifest_11Sep!$B$1:$B$3202,0),MATCH(A.Arr9sepList!N$1,manifest_11Sep!$A$1:$V$1,0))</f>
        <v>FAIRMONT</v>
      </c>
      <c r="O664" s="15"/>
      <c r="P664" s="20"/>
      <c r="Q664" s="16">
        <v>462710773</v>
      </c>
      <c r="R664" s="16" t="s">
        <v>43</v>
      </c>
      <c r="S664" s="13">
        <f t="array" ref="S664">INDEX(manifest_11Sep!$A$1:$V$3202,MATCH($B664,manifest_11Sep!$B$1:$B$3202,0),MATCH(A.Arr9sepList!S$1,manifest_11Sep!$A$1:$V$1,0))</f>
        <v>0</v>
      </c>
    </row>
    <row r="665" spans="1:19" ht="15.75" customHeight="1">
      <c r="A665" s="13" t="str">
        <f t="array" ref="A665">INDEX(manifest_11Sep!$A$1:$V$3202,MATCH($B665,manifest_11Sep!$B$1:$B$3202,0),MATCH(A.Arr9sepList!A$1,manifest_11Sep!$A$1:$V$1,0))</f>
        <v>A</v>
      </c>
      <c r="B665" s="13" t="s">
        <v>3049</v>
      </c>
      <c r="C665" s="13" t="str">
        <f t="array" ref="C665">INDEX(manifest_11Sep!$A$1:$V$3202,MATCH($B665,manifest_11Sep!$B$1:$B$3202,0),MATCH(A.Arr9sepList!C$1,manifest_11Sep!$A$1:$V$1,0))</f>
        <v>9GNHQR642TL</v>
      </c>
      <c r="D665" s="13" t="str">
        <f t="array" ref="D665">INDEX(manifest_11Sep!$A$1:$V$3202,MATCH($B665,manifest_11Sep!$B$1:$B$3202,0),MATCH(A.Arr9sepList!D$1,manifest_11Sep!$A$1:$V$1,0))</f>
        <v>Female</v>
      </c>
      <c r="E665" s="13" t="str">
        <f t="array" ref="E665">INDEX(manifest_11Sep!$A$1:$V$3202,MATCH($B665,manifest_11Sep!$B$1:$B$3202,0),MATCH(A.Arr9sepList!E$1,manifest_11Sep!$A$1:$V$1,0))</f>
        <v>Mary Jane</v>
      </c>
      <c r="F665" s="13" t="str">
        <f t="array" ref="F665">INDEX(manifest_11Sep!$A$1:$V$3202,MATCH($B665,manifest_11Sep!$B$1:$B$3202,0),MATCH(A.Arr9sepList!F$1,manifest_11Sep!$A$1:$V$1,0))</f>
        <v>Catapang</v>
      </c>
      <c r="G665" s="13">
        <f t="array" ref="G665">INDEX(manifest_11Sep!$A$1:$V$3202,MATCH($B665,manifest_11Sep!$B$1:$B$3202,0),MATCH(A.Arr9sepList!G$1,manifest_11Sep!$A$1:$V$1,0))</f>
        <v>38</v>
      </c>
      <c r="H665" s="13" t="str">
        <f t="array" ref="H665">INDEX(manifest_11Sep!$A$1:$V$3202,MATCH($B665,manifest_11Sep!$B$1:$B$3202,0),MATCH(A.Arr9sepList!H$1,manifest_11Sep!$A$1:$V$1,0))</f>
        <v>Karen Chin</v>
      </c>
      <c r="I665" s="13" t="str">
        <f t="array" ref="I665">INDEX(manifest_11Sep!$A$1:$V$3202,MATCH($B665,manifest_11Sep!$B$1:$B$3202,0),MATCH(A.Arr9sepList!I$1,manifest_11Sep!$A$1:$V$1,0))</f>
        <v>WestJet</v>
      </c>
      <c r="J665" s="13" t="str">
        <f t="array" ref="J665">INDEX(manifest_11Sep!$A$1:$V$3202,MATCH($B665,manifest_11Sep!$B$1:$B$3202,0),MATCH(A.Arr9sepList!J$1,manifest_11Sep!$A$1:$V$1,0))</f>
        <v>WS 86</v>
      </c>
      <c r="K665" s="13" t="str">
        <f t="array" ref="K665">INDEX(manifest_11Sep!$A$1:$V$3202,MATCH($B665,manifest_11Sep!$B$1:$B$3202,0),MATCH(A.Arr9sepList!K$1,manifest_11Sep!$A$1:$V$1,0))</f>
        <v>13-thg 9-25</v>
      </c>
      <c r="L665" s="14">
        <f t="array" ref="L665">INDEX(manifest_11Sep!$A$1:$V$3202,MATCH($B665,manifest_11Sep!$B$1:$B$3202,0),MATCH(A.Arr9sepList!L$1,manifest_11Sep!$A$1:$V$1,0))</f>
        <v>0.78125</v>
      </c>
      <c r="M665" s="13" t="str">
        <f t="array" ref="M665">INDEX(manifest_11Sep!$A$1:$V$3202,MATCH($B665,manifest_11Sep!$B$1:$B$3202,0),MATCH(A.Arr9sepList!M$1,manifest_11Sep!$A$1:$V$1,0))</f>
        <v>ICN-T1</v>
      </c>
      <c r="N665" s="13" t="str">
        <f t="array" ref="N665">INDEX(manifest_11Sep!$A$1:$V$3202,MATCH($B665,manifest_11Sep!$B$1:$B$3202,0),MATCH(A.Arr9sepList!N$1,manifest_11Sep!$A$1:$V$1,0))</f>
        <v>FAIRMONT</v>
      </c>
      <c r="O665" s="15"/>
      <c r="P665" s="20"/>
      <c r="Q665" s="16">
        <v>462638036</v>
      </c>
      <c r="R665" s="16" t="s">
        <v>43</v>
      </c>
      <c r="S665" s="13">
        <f t="array" ref="S665">INDEX(manifest_11Sep!$A$1:$V$3202,MATCH($B665,manifest_11Sep!$B$1:$B$3202,0),MATCH(A.Arr9sepList!S$1,manifest_11Sep!$A$1:$V$1,0))</f>
        <v>0</v>
      </c>
    </row>
    <row r="666" spans="1:19" ht="15.75" customHeight="1">
      <c r="A666" s="13" t="str">
        <f t="array" ref="A666">INDEX(manifest_11Sep!$A$1:$V$3202,MATCH($B666,manifest_11Sep!$B$1:$B$3202,0),MATCH(A.Arr9sepList!A$1,manifest_11Sep!$A$1:$V$1,0))</f>
        <v>A</v>
      </c>
      <c r="B666" s="13" t="s">
        <v>3055</v>
      </c>
      <c r="C666" s="13" t="str">
        <f t="array" ref="C666">INDEX(manifest_11Sep!$A$1:$V$3202,MATCH($B666,manifest_11Sep!$B$1:$B$3202,0),MATCH(A.Arr9sepList!C$1,manifest_11Sep!$A$1:$V$1,0))</f>
        <v>9GNHQR642TL</v>
      </c>
      <c r="D666" s="13" t="str">
        <f t="array" ref="D666">INDEX(manifest_11Sep!$A$1:$V$3202,MATCH($B666,manifest_11Sep!$B$1:$B$3202,0),MATCH(A.Arr9sepList!D$1,manifest_11Sep!$A$1:$V$1,0))</f>
        <v>Male</v>
      </c>
      <c r="E666" s="13" t="str">
        <f t="array" ref="E666">INDEX(manifest_11Sep!$A$1:$V$3202,MATCH($B666,manifest_11Sep!$B$1:$B$3202,0),MATCH(A.Arr9sepList!E$1,manifest_11Sep!$A$1:$V$1,0))</f>
        <v>Jeremiah Kyrie Catapang</v>
      </c>
      <c r="F666" s="13" t="str">
        <f t="array" ref="F666">INDEX(manifest_11Sep!$A$1:$V$3202,MATCH($B666,manifest_11Sep!$B$1:$B$3202,0),MATCH(A.Arr9sepList!F$1,manifest_11Sep!$A$1:$V$1,0))</f>
        <v>Fetalino</v>
      </c>
      <c r="G666" s="13">
        <f t="array" ref="G666">INDEX(manifest_11Sep!$A$1:$V$3202,MATCH($B666,manifest_11Sep!$B$1:$B$3202,0),MATCH(A.Arr9sepList!G$1,manifest_11Sep!$A$1:$V$1,0))</f>
        <v>8</v>
      </c>
      <c r="H666" s="13" t="str">
        <f t="array" ref="H666">INDEX(manifest_11Sep!$A$1:$V$3202,MATCH($B666,manifest_11Sep!$B$1:$B$3202,0),MATCH(A.Arr9sepList!H$1,manifest_11Sep!$A$1:$V$1,0))</f>
        <v>Karen Chin</v>
      </c>
      <c r="I666" s="13" t="str">
        <f t="array" ref="I666">INDEX(manifest_11Sep!$A$1:$V$3202,MATCH($B666,manifest_11Sep!$B$1:$B$3202,0),MATCH(A.Arr9sepList!I$1,manifest_11Sep!$A$1:$V$1,0))</f>
        <v>WestJet</v>
      </c>
      <c r="J666" s="13" t="str">
        <f t="array" ref="J666">INDEX(manifest_11Sep!$A$1:$V$3202,MATCH($B666,manifest_11Sep!$B$1:$B$3202,0),MATCH(A.Arr9sepList!J$1,manifest_11Sep!$A$1:$V$1,0))</f>
        <v>WS 86</v>
      </c>
      <c r="K666" s="13" t="str">
        <f t="array" ref="K666">INDEX(manifest_11Sep!$A$1:$V$3202,MATCH($B666,manifest_11Sep!$B$1:$B$3202,0),MATCH(A.Arr9sepList!K$1,manifest_11Sep!$A$1:$V$1,0))</f>
        <v>13-thg 9-25</v>
      </c>
      <c r="L666" s="14">
        <f t="array" ref="L666">INDEX(manifest_11Sep!$A$1:$V$3202,MATCH($B666,manifest_11Sep!$B$1:$B$3202,0),MATCH(A.Arr9sepList!L$1,manifest_11Sep!$A$1:$V$1,0))</f>
        <v>0.78125</v>
      </c>
      <c r="M666" s="13" t="str">
        <f t="array" ref="M666">INDEX(manifest_11Sep!$A$1:$V$3202,MATCH($B666,manifest_11Sep!$B$1:$B$3202,0),MATCH(A.Arr9sepList!M$1,manifest_11Sep!$A$1:$V$1,0))</f>
        <v>ICN-T1</v>
      </c>
      <c r="N666" s="13" t="str">
        <f t="array" ref="N666">INDEX(manifest_11Sep!$A$1:$V$3202,MATCH($B666,manifest_11Sep!$B$1:$B$3202,0),MATCH(A.Arr9sepList!N$1,manifest_11Sep!$A$1:$V$1,0))</f>
        <v>FAIRMONT</v>
      </c>
      <c r="O666" s="15"/>
      <c r="P666" s="20"/>
      <c r="Q666" s="16">
        <v>462638036</v>
      </c>
      <c r="R666" s="16" t="s">
        <v>43</v>
      </c>
      <c r="S666" s="13">
        <f t="array" ref="S666">INDEX(manifest_11Sep!$A$1:$V$3202,MATCH($B666,manifest_11Sep!$B$1:$B$3202,0),MATCH(A.Arr9sepList!S$1,manifest_11Sep!$A$1:$V$1,0))</f>
        <v>0</v>
      </c>
    </row>
    <row r="667" spans="1:19" ht="15.75" customHeight="1">
      <c r="A667" s="13" t="str">
        <f t="array" ref="A667">INDEX(manifest_11Sep!$A$1:$V$3202,MATCH($B667,manifest_11Sep!$B$1:$B$3202,0),MATCH(A.Arr9sepList!A$1,manifest_11Sep!$A$1:$V$1,0))</f>
        <v>A</v>
      </c>
      <c r="B667" s="13" t="s">
        <v>3258</v>
      </c>
      <c r="C667" s="13" t="str">
        <f t="array" ref="C667">INDEX(manifest_11Sep!$A$1:$V$3202,MATCH($B667,manifest_11Sep!$B$1:$B$3202,0),MATCH(A.Arr9sepList!C$1,manifest_11Sep!$A$1:$V$1,0))</f>
        <v>9MN4C2YGP2F</v>
      </c>
      <c r="D667" s="13" t="str">
        <f t="array" ref="D667">INDEX(manifest_11Sep!$A$1:$V$3202,MATCH($B667,manifest_11Sep!$B$1:$B$3202,0),MATCH(A.Arr9sepList!D$1,manifest_11Sep!$A$1:$V$1,0))</f>
        <v>Female</v>
      </c>
      <c r="E667" s="13" t="str">
        <f t="array" ref="E667">INDEX(manifest_11Sep!$A$1:$V$3202,MATCH($B667,manifest_11Sep!$B$1:$B$3202,0),MATCH(A.Arr9sepList!E$1,manifest_11Sep!$A$1:$V$1,0))</f>
        <v>Jocelyn Latasa</v>
      </c>
      <c r="F667" s="13" t="str">
        <f t="array" ref="F667">INDEX(manifest_11Sep!$A$1:$V$3202,MATCH($B667,manifest_11Sep!$B$1:$B$3202,0),MATCH(A.Arr9sepList!F$1,manifest_11Sep!$A$1:$V$1,0))</f>
        <v>Dungog</v>
      </c>
      <c r="G667" s="13">
        <f t="array" ref="G667">INDEX(manifest_11Sep!$A$1:$V$3202,MATCH($B667,manifest_11Sep!$B$1:$B$3202,0),MATCH(A.Arr9sepList!G$1,manifest_11Sep!$A$1:$V$1,0))</f>
        <v>52</v>
      </c>
      <c r="H667" s="13" t="str">
        <f t="array" ref="H667">INDEX(manifest_11Sep!$A$1:$V$3202,MATCH($B667,manifest_11Sep!$B$1:$B$3202,0),MATCH(A.Arr9sepList!H$1,manifest_11Sep!$A$1:$V$1,0))</f>
        <v>Liz Zetazate</v>
      </c>
      <c r="I667" s="13" t="str">
        <f t="array" ref="I667">INDEX(manifest_11Sep!$A$1:$V$3202,MATCH($B667,manifest_11Sep!$B$1:$B$3202,0),MATCH(A.Arr9sepList!I$1,manifest_11Sep!$A$1:$V$1,0))</f>
        <v>WestJet</v>
      </c>
      <c r="J667" s="13" t="str">
        <f t="array" ref="J667">INDEX(manifest_11Sep!$A$1:$V$3202,MATCH($B667,manifest_11Sep!$B$1:$B$3202,0),MATCH(A.Arr9sepList!J$1,manifest_11Sep!$A$1:$V$1,0))</f>
        <v>WS 86</v>
      </c>
      <c r="K667" s="13" t="str">
        <f t="array" ref="K667">INDEX(manifest_11Sep!$A$1:$V$3202,MATCH($B667,manifest_11Sep!$B$1:$B$3202,0),MATCH(A.Arr9sepList!K$1,manifest_11Sep!$A$1:$V$1,0))</f>
        <v>13-thg 9-25</v>
      </c>
      <c r="L667" s="14">
        <f t="array" ref="L667">INDEX(manifest_11Sep!$A$1:$V$3202,MATCH($B667,manifest_11Sep!$B$1:$B$3202,0),MATCH(A.Arr9sepList!L$1,manifest_11Sep!$A$1:$V$1,0))</f>
        <v>0.78125</v>
      </c>
      <c r="M667" s="13" t="str">
        <f t="array" ref="M667">INDEX(manifest_11Sep!$A$1:$V$3202,MATCH($B667,manifest_11Sep!$B$1:$B$3202,0),MATCH(A.Arr9sepList!M$1,manifest_11Sep!$A$1:$V$1,0))</f>
        <v>ICN-T1</v>
      </c>
      <c r="N667" s="13" t="str">
        <f t="array" ref="N667">INDEX(manifest_11Sep!$A$1:$V$3202,MATCH($B667,manifest_11Sep!$B$1:$B$3202,0),MATCH(A.Arr9sepList!N$1,manifest_11Sep!$A$1:$V$1,0))</f>
        <v>FAIRMONT</v>
      </c>
      <c r="O667" s="15"/>
      <c r="P667" s="20"/>
      <c r="Q667" s="16">
        <v>462710858</v>
      </c>
      <c r="R667" s="16" t="s">
        <v>61</v>
      </c>
      <c r="S667" s="13">
        <f t="array" ref="S667">INDEX(manifest_11Sep!$A$1:$V$3202,MATCH($B667,manifest_11Sep!$B$1:$B$3202,0),MATCH(A.Arr9sepList!S$1,manifest_11Sep!$A$1:$V$1,0))</f>
        <v>0</v>
      </c>
    </row>
    <row r="668" spans="1:19" ht="15.75" customHeight="1">
      <c r="A668" s="13" t="str">
        <f t="array" ref="A668">INDEX(manifest_11Sep!$A$1:$V$3202,MATCH($B668,manifest_11Sep!$B$1:$B$3202,0),MATCH(A.Arr9sepList!A$1,manifest_11Sep!$A$1:$V$1,0))</f>
        <v>A</v>
      </c>
      <c r="B668" s="13" t="s">
        <v>3612</v>
      </c>
      <c r="C668" s="13" t="str">
        <f t="array" ref="C668">INDEX(manifest_11Sep!$A$1:$V$3202,MATCH($B668,manifest_11Sep!$B$1:$B$3202,0),MATCH(A.Arr9sepList!C$1,manifest_11Sep!$A$1:$V$1,0))</f>
        <v>QTNL4D6P4GJ</v>
      </c>
      <c r="D668" s="13" t="str">
        <f t="array" ref="D668">INDEX(manifest_11Sep!$A$1:$V$3202,MATCH($B668,manifest_11Sep!$B$1:$B$3202,0),MATCH(A.Arr9sepList!D$1,manifest_11Sep!$A$1:$V$1,0))</f>
        <v>Female</v>
      </c>
      <c r="E668" s="13" t="str">
        <f t="array" ref="E668">INDEX(manifest_11Sep!$A$1:$V$3202,MATCH($B668,manifest_11Sep!$B$1:$B$3202,0),MATCH(A.Arr9sepList!E$1,manifest_11Sep!$A$1:$V$1,0))</f>
        <v>Chrep</v>
      </c>
      <c r="F668" s="13" t="str">
        <f t="array" ref="F668">INDEX(manifest_11Sep!$A$1:$V$3202,MATCH($B668,manifest_11Sep!$B$1:$B$3202,0),MATCH(A.Arr9sepList!F$1,manifest_11Sep!$A$1:$V$1,0))</f>
        <v>Phy</v>
      </c>
      <c r="G668" s="13">
        <f t="array" ref="G668">INDEX(manifest_11Sep!$A$1:$V$3202,MATCH($B668,manifest_11Sep!$B$1:$B$3202,0),MATCH(A.Arr9sepList!G$1,manifest_11Sep!$A$1:$V$1,0))</f>
        <v>49</v>
      </c>
      <c r="H668" s="13" t="str">
        <f t="array" ref="H668">INDEX(manifest_11Sep!$A$1:$V$3202,MATCH($B668,manifest_11Sep!$B$1:$B$3202,0),MATCH(A.Arr9sepList!H$1,manifest_11Sep!$A$1:$V$1,0))</f>
        <v>Michelle Hong</v>
      </c>
      <c r="I668" s="13" t="str">
        <f t="array" ref="I668">INDEX(manifest_11Sep!$A$1:$V$3202,MATCH($B668,manifest_11Sep!$B$1:$B$3202,0),MATCH(A.Arr9sepList!I$1,manifest_11Sep!$A$1:$V$1,0))</f>
        <v>WestJet</v>
      </c>
      <c r="J668" s="13" t="str">
        <f t="array" ref="J668">INDEX(manifest_11Sep!$A$1:$V$3202,MATCH($B668,manifest_11Sep!$B$1:$B$3202,0),MATCH(A.Arr9sepList!J$1,manifest_11Sep!$A$1:$V$1,0))</f>
        <v>WS 86</v>
      </c>
      <c r="K668" s="13" t="str">
        <f t="array" ref="K668">INDEX(manifest_11Sep!$A$1:$V$3202,MATCH($B668,manifest_11Sep!$B$1:$B$3202,0),MATCH(A.Arr9sepList!K$1,manifest_11Sep!$A$1:$V$1,0))</f>
        <v>13-thg 9-25</v>
      </c>
      <c r="L668" s="14">
        <f t="array" ref="L668">INDEX(manifest_11Sep!$A$1:$V$3202,MATCH($B668,manifest_11Sep!$B$1:$B$3202,0),MATCH(A.Arr9sepList!L$1,manifest_11Sep!$A$1:$V$1,0))</f>
        <v>0.78125</v>
      </c>
      <c r="M668" s="13" t="str">
        <f t="array" ref="M668">INDEX(manifest_11Sep!$A$1:$V$3202,MATCH($B668,manifest_11Sep!$B$1:$B$3202,0),MATCH(A.Arr9sepList!M$1,manifest_11Sep!$A$1:$V$1,0))</f>
        <v>ICN-T1</v>
      </c>
      <c r="N668" s="13" t="str">
        <f t="array" ref="N668">INDEX(manifest_11Sep!$A$1:$V$3202,MATCH($B668,manifest_11Sep!$B$1:$B$3202,0),MATCH(A.Arr9sepList!N$1,manifest_11Sep!$A$1:$V$1,0))</f>
        <v>FAIRMONT</v>
      </c>
      <c r="O668" s="15"/>
      <c r="P668" s="20"/>
      <c r="Q668" s="16">
        <v>462710889</v>
      </c>
      <c r="R668" s="16" t="s">
        <v>43</v>
      </c>
      <c r="S668" s="13">
        <f t="array" ref="S668">INDEX(manifest_11Sep!$A$1:$V$3202,MATCH($B668,manifest_11Sep!$B$1:$B$3202,0),MATCH(A.Arr9sepList!S$1,manifest_11Sep!$A$1:$V$1,0))</f>
        <v>0</v>
      </c>
    </row>
    <row r="669" spans="1:19" ht="15.75" customHeight="1">
      <c r="A669" s="13" t="str">
        <f t="array" ref="A669">INDEX(manifest_11Sep!$A$1:$V$3202,MATCH($B669,manifest_11Sep!$B$1:$B$3202,0),MATCH(A.Arr9sepList!A$1,manifest_11Sep!$A$1:$V$1,0))</f>
        <v>A</v>
      </c>
      <c r="B669" s="13" t="s">
        <v>3615</v>
      </c>
      <c r="C669" s="13" t="str">
        <f t="array" ref="C669">INDEX(manifest_11Sep!$A$1:$V$3202,MATCH($B669,manifest_11Sep!$B$1:$B$3202,0),MATCH(A.Arr9sepList!C$1,manifest_11Sep!$A$1:$V$1,0))</f>
        <v>QTNL4D6P4GJ</v>
      </c>
      <c r="D669" s="13" t="str">
        <f t="array" ref="D669">INDEX(manifest_11Sep!$A$1:$V$3202,MATCH($B669,manifest_11Sep!$B$1:$B$3202,0),MATCH(A.Arr9sepList!D$1,manifest_11Sep!$A$1:$V$1,0))</f>
        <v>Male</v>
      </c>
      <c r="E669" s="13" t="str">
        <f t="array" ref="E669">INDEX(manifest_11Sep!$A$1:$V$3202,MATCH($B669,manifest_11Sep!$B$1:$B$3202,0),MATCH(A.Arr9sepList!E$1,manifest_11Sep!$A$1:$V$1,0))</f>
        <v>Jhandararid</v>
      </c>
      <c r="F669" s="13" t="str">
        <f t="array" ref="F669">INDEX(manifest_11Sep!$A$1:$V$3202,MATCH($B669,manifest_11Sep!$B$1:$B$3202,0),MATCH(A.Arr9sepList!F$1,manifest_11Sep!$A$1:$V$1,0))</f>
        <v>Pok</v>
      </c>
      <c r="G669" s="13">
        <f t="array" ref="G669">INDEX(manifest_11Sep!$A$1:$V$3202,MATCH($B669,manifest_11Sep!$B$1:$B$3202,0),MATCH(A.Arr9sepList!G$1,manifest_11Sep!$A$1:$V$1,0))</f>
        <v>60</v>
      </c>
      <c r="H669" s="13" t="str">
        <f t="array" ref="H669">INDEX(manifest_11Sep!$A$1:$V$3202,MATCH($B669,manifest_11Sep!$B$1:$B$3202,0),MATCH(A.Arr9sepList!H$1,manifest_11Sep!$A$1:$V$1,0))</f>
        <v>Michelle Hong</v>
      </c>
      <c r="I669" s="13" t="str">
        <f t="array" ref="I669">INDEX(manifest_11Sep!$A$1:$V$3202,MATCH($B669,manifest_11Sep!$B$1:$B$3202,0),MATCH(A.Arr9sepList!I$1,manifest_11Sep!$A$1:$V$1,0))</f>
        <v>WestJet</v>
      </c>
      <c r="J669" s="13" t="str">
        <f t="array" ref="J669">INDEX(manifest_11Sep!$A$1:$V$3202,MATCH($B669,manifest_11Sep!$B$1:$B$3202,0),MATCH(A.Arr9sepList!J$1,manifest_11Sep!$A$1:$V$1,0))</f>
        <v>WS 86</v>
      </c>
      <c r="K669" s="13" t="str">
        <f t="array" ref="K669">INDEX(manifest_11Sep!$A$1:$V$3202,MATCH($B669,manifest_11Sep!$B$1:$B$3202,0),MATCH(A.Arr9sepList!K$1,manifest_11Sep!$A$1:$V$1,0))</f>
        <v>13-thg 9-25</v>
      </c>
      <c r="L669" s="14">
        <f t="array" ref="L669">INDEX(manifest_11Sep!$A$1:$V$3202,MATCH($B669,manifest_11Sep!$B$1:$B$3202,0),MATCH(A.Arr9sepList!L$1,manifest_11Sep!$A$1:$V$1,0))</f>
        <v>0.78125</v>
      </c>
      <c r="M669" s="13" t="str">
        <f t="array" ref="M669">INDEX(manifest_11Sep!$A$1:$V$3202,MATCH($B669,manifest_11Sep!$B$1:$B$3202,0),MATCH(A.Arr9sepList!M$1,manifest_11Sep!$A$1:$V$1,0))</f>
        <v>ICN-T1</v>
      </c>
      <c r="N669" s="13" t="str">
        <f t="array" ref="N669">INDEX(manifest_11Sep!$A$1:$V$3202,MATCH($B669,manifest_11Sep!$B$1:$B$3202,0),MATCH(A.Arr9sepList!N$1,manifest_11Sep!$A$1:$V$1,0))</f>
        <v>FAIRMONT</v>
      </c>
      <c r="O669" s="15"/>
      <c r="P669" s="20"/>
      <c r="Q669" s="16">
        <v>462710889</v>
      </c>
      <c r="R669" s="16" t="s">
        <v>43</v>
      </c>
      <c r="S669" s="13">
        <f t="array" ref="S669">INDEX(manifest_11Sep!$A$1:$V$3202,MATCH($B669,manifest_11Sep!$B$1:$B$3202,0),MATCH(A.Arr9sepList!S$1,manifest_11Sep!$A$1:$V$1,0))</f>
        <v>0</v>
      </c>
    </row>
    <row r="670" spans="1:19" ht="15.75" customHeight="1">
      <c r="A670" s="13" t="str">
        <f t="array" ref="A670">INDEX(manifest_11Sep!$A$1:$V$3202,MATCH($B670,manifest_11Sep!$B$1:$B$3202,0),MATCH(A.Arr9sepList!A$1,manifest_11Sep!$A$1:$V$1,0))</f>
        <v>A</v>
      </c>
      <c r="B670" s="13" t="s">
        <v>3618</v>
      </c>
      <c r="C670" s="13" t="str">
        <f t="array" ref="C670">INDEX(manifest_11Sep!$A$1:$V$3202,MATCH($B670,manifest_11Sep!$B$1:$B$3202,0),MATCH(A.Arr9sepList!C$1,manifest_11Sep!$A$1:$V$1,0))</f>
        <v>QTNL4D6P4GJ</v>
      </c>
      <c r="D670" s="13" t="str">
        <f t="array" ref="D670">INDEX(manifest_11Sep!$A$1:$V$3202,MATCH($B670,manifest_11Sep!$B$1:$B$3202,0),MATCH(A.Arr9sepList!D$1,manifest_11Sep!$A$1:$V$1,0))</f>
        <v>Male</v>
      </c>
      <c r="E670" s="13" t="str">
        <f t="array" ref="E670">INDEX(manifest_11Sep!$A$1:$V$3202,MATCH($B670,manifest_11Sep!$B$1:$B$3202,0),MATCH(A.Arr9sepList!E$1,manifest_11Sep!$A$1:$V$1,0))</f>
        <v>Leo Deerarid</v>
      </c>
      <c r="F670" s="13" t="str">
        <f t="array" ref="F670">INDEX(manifest_11Sep!$A$1:$V$3202,MATCH($B670,manifest_11Sep!$B$1:$B$3202,0),MATCH(A.Arr9sepList!F$1,manifest_11Sep!$A$1:$V$1,0))</f>
        <v>Phy</v>
      </c>
      <c r="G670" s="13">
        <f t="array" ref="G670">INDEX(manifest_11Sep!$A$1:$V$3202,MATCH($B670,manifest_11Sep!$B$1:$B$3202,0),MATCH(A.Arr9sepList!G$1,manifest_11Sep!$A$1:$V$1,0))</f>
        <v>7</v>
      </c>
      <c r="H670" s="13" t="str">
        <f t="array" ref="H670">INDEX(manifest_11Sep!$A$1:$V$3202,MATCH($B670,manifest_11Sep!$B$1:$B$3202,0),MATCH(A.Arr9sepList!H$1,manifest_11Sep!$A$1:$V$1,0))</f>
        <v>Michelle Hong</v>
      </c>
      <c r="I670" s="13" t="str">
        <f t="array" ref="I670">INDEX(manifest_11Sep!$A$1:$V$3202,MATCH($B670,manifest_11Sep!$B$1:$B$3202,0),MATCH(A.Arr9sepList!I$1,manifest_11Sep!$A$1:$V$1,0))</f>
        <v>WestJet</v>
      </c>
      <c r="J670" s="13" t="str">
        <f t="array" ref="J670">INDEX(manifest_11Sep!$A$1:$V$3202,MATCH($B670,manifest_11Sep!$B$1:$B$3202,0),MATCH(A.Arr9sepList!J$1,manifest_11Sep!$A$1:$V$1,0))</f>
        <v>WS 86</v>
      </c>
      <c r="K670" s="13" t="str">
        <f t="array" ref="K670">INDEX(manifest_11Sep!$A$1:$V$3202,MATCH($B670,manifest_11Sep!$B$1:$B$3202,0),MATCH(A.Arr9sepList!K$1,manifest_11Sep!$A$1:$V$1,0))</f>
        <v>13-thg 9-25</v>
      </c>
      <c r="L670" s="14">
        <f t="array" ref="L670">INDEX(manifest_11Sep!$A$1:$V$3202,MATCH($B670,manifest_11Sep!$B$1:$B$3202,0),MATCH(A.Arr9sepList!L$1,manifest_11Sep!$A$1:$V$1,0))</f>
        <v>0.78125</v>
      </c>
      <c r="M670" s="13" t="str">
        <f t="array" ref="M670">INDEX(manifest_11Sep!$A$1:$V$3202,MATCH($B670,manifest_11Sep!$B$1:$B$3202,0),MATCH(A.Arr9sepList!M$1,manifest_11Sep!$A$1:$V$1,0))</f>
        <v>ICN-T1</v>
      </c>
      <c r="N670" s="13" t="str">
        <f t="array" ref="N670">INDEX(manifest_11Sep!$A$1:$V$3202,MATCH($B670,manifest_11Sep!$B$1:$B$3202,0),MATCH(A.Arr9sepList!N$1,manifest_11Sep!$A$1:$V$1,0))</f>
        <v>FAIRMONT</v>
      </c>
      <c r="O670" s="15"/>
      <c r="P670" s="20"/>
      <c r="Q670" s="16">
        <v>462710889</v>
      </c>
      <c r="R670" s="16" t="s">
        <v>43</v>
      </c>
      <c r="S670" s="13">
        <f t="array" ref="S670">INDEX(manifest_11Sep!$A$1:$V$3202,MATCH($B670,manifest_11Sep!$B$1:$B$3202,0),MATCH(A.Arr9sepList!S$1,manifest_11Sep!$A$1:$V$1,0))</f>
        <v>0</v>
      </c>
    </row>
    <row r="671" spans="1:19" ht="15.75" customHeight="1">
      <c r="A671" s="13" t="str">
        <f t="array" ref="A671">INDEX(manifest_11Sep!$A$1:$V$3202,MATCH($B671,manifest_11Sep!$B$1:$B$3202,0),MATCH(A.Arr9sepList!A$1,manifest_11Sep!$A$1:$V$1,0))</f>
        <v>A</v>
      </c>
      <c r="B671" s="13" t="s">
        <v>3620</v>
      </c>
      <c r="C671" s="13" t="str">
        <f t="array" ref="C671">INDEX(manifest_11Sep!$A$1:$V$3202,MATCH($B671,manifest_11Sep!$B$1:$B$3202,0),MATCH(A.Arr9sepList!C$1,manifest_11Sep!$A$1:$V$1,0))</f>
        <v>QTNL4D6P4GJ</v>
      </c>
      <c r="D671" s="13" t="str">
        <f t="array" ref="D671">INDEX(manifest_11Sep!$A$1:$V$3202,MATCH($B671,manifest_11Sep!$B$1:$B$3202,0),MATCH(A.Arr9sepList!D$1,manifest_11Sep!$A$1:$V$1,0))</f>
        <v>Female</v>
      </c>
      <c r="E671" s="13" t="str">
        <f t="array" ref="E671">INDEX(manifest_11Sep!$A$1:$V$3202,MATCH($B671,manifest_11Sep!$B$1:$B$3202,0),MATCH(A.Arr9sepList!E$1,manifest_11Sep!$A$1:$V$1,0))</f>
        <v>Donna Lynn</v>
      </c>
      <c r="F671" s="13" t="str">
        <f t="array" ref="F671">INDEX(manifest_11Sep!$A$1:$V$3202,MATCH($B671,manifest_11Sep!$B$1:$B$3202,0),MATCH(A.Arr9sepList!F$1,manifest_11Sep!$A$1:$V$1,0))</f>
        <v>Reyes</v>
      </c>
      <c r="G671" s="13">
        <f t="array" ref="G671">INDEX(manifest_11Sep!$A$1:$V$3202,MATCH($B671,manifest_11Sep!$B$1:$B$3202,0),MATCH(A.Arr9sepList!G$1,manifest_11Sep!$A$1:$V$1,0))</f>
        <v>56</v>
      </c>
      <c r="H671" s="13" t="str">
        <f t="array" ref="H671">INDEX(manifest_11Sep!$A$1:$V$3202,MATCH($B671,manifest_11Sep!$B$1:$B$3202,0),MATCH(A.Arr9sepList!H$1,manifest_11Sep!$A$1:$V$1,0))</f>
        <v>Michelle Hong</v>
      </c>
      <c r="I671" s="13" t="str">
        <f t="array" ref="I671">INDEX(manifest_11Sep!$A$1:$V$3202,MATCH($B671,manifest_11Sep!$B$1:$B$3202,0),MATCH(A.Arr9sepList!I$1,manifest_11Sep!$A$1:$V$1,0))</f>
        <v>WestJet</v>
      </c>
      <c r="J671" s="13" t="str">
        <f t="array" ref="J671">INDEX(manifest_11Sep!$A$1:$V$3202,MATCH($B671,manifest_11Sep!$B$1:$B$3202,0),MATCH(A.Arr9sepList!J$1,manifest_11Sep!$A$1:$V$1,0))</f>
        <v>WS 86</v>
      </c>
      <c r="K671" s="13" t="str">
        <f t="array" ref="K671">INDEX(manifest_11Sep!$A$1:$V$3202,MATCH($B671,manifest_11Sep!$B$1:$B$3202,0),MATCH(A.Arr9sepList!K$1,manifest_11Sep!$A$1:$V$1,0))</f>
        <v>13-thg 9-25</v>
      </c>
      <c r="L671" s="14">
        <f t="array" ref="L671">INDEX(manifest_11Sep!$A$1:$V$3202,MATCH($B671,manifest_11Sep!$B$1:$B$3202,0),MATCH(A.Arr9sepList!L$1,manifest_11Sep!$A$1:$V$1,0))</f>
        <v>0.78125</v>
      </c>
      <c r="M671" s="13" t="str">
        <f t="array" ref="M671">INDEX(manifest_11Sep!$A$1:$V$3202,MATCH($B671,manifest_11Sep!$B$1:$B$3202,0),MATCH(A.Arr9sepList!M$1,manifest_11Sep!$A$1:$V$1,0))</f>
        <v>ICN-T1</v>
      </c>
      <c r="N671" s="13" t="str">
        <f t="array" ref="N671">INDEX(manifest_11Sep!$A$1:$V$3202,MATCH($B671,manifest_11Sep!$B$1:$B$3202,0),MATCH(A.Arr9sepList!N$1,manifest_11Sep!$A$1:$V$1,0))</f>
        <v>FAIRMONT</v>
      </c>
      <c r="O671" s="15"/>
      <c r="P671" s="20"/>
      <c r="Q671" s="16">
        <v>462710890</v>
      </c>
      <c r="R671" s="16" t="s">
        <v>61</v>
      </c>
      <c r="S671" s="13">
        <f t="array" ref="S671">INDEX(manifest_11Sep!$A$1:$V$3202,MATCH($B671,manifest_11Sep!$B$1:$B$3202,0),MATCH(A.Arr9sepList!S$1,manifest_11Sep!$A$1:$V$1,0))</f>
        <v>0</v>
      </c>
    </row>
    <row r="672" spans="1:19" ht="15.75" customHeight="1">
      <c r="A672" s="13" t="str">
        <f t="array" ref="A672">INDEX(manifest_11Sep!$A$1:$V$3202,MATCH($B672,manifest_11Sep!$B$1:$B$3202,0),MATCH(A.Arr9sepList!A$1,manifest_11Sep!$A$1:$V$1,0))</f>
        <v>A</v>
      </c>
      <c r="B672" s="13" t="s">
        <v>525</v>
      </c>
      <c r="C672" s="13" t="str">
        <f t="array" ref="C672">INDEX(manifest_11Sep!$A$1:$V$3202,MATCH($B672,manifest_11Sep!$B$1:$B$3202,0),MATCH(A.Arr9sepList!C$1,manifest_11Sep!$A$1:$V$1,0))</f>
        <v>H7NZ2LTRQGK</v>
      </c>
      <c r="D672" s="13" t="str">
        <f t="array" ref="D672">INDEX(manifest_11Sep!$A$1:$V$3202,MATCH($B672,manifest_11Sep!$B$1:$B$3202,0),MATCH(A.Arr9sepList!D$1,manifest_11Sep!$A$1:$V$1,0))</f>
        <v>Female</v>
      </c>
      <c r="E672" s="13" t="str">
        <f t="array" ref="E672">INDEX(manifest_11Sep!$A$1:$V$3202,MATCH($B672,manifest_11Sep!$B$1:$B$3202,0),MATCH(A.Arr9sepList!E$1,manifest_11Sep!$A$1:$V$1,0))</f>
        <v>Michelle Lynn</v>
      </c>
      <c r="F672" s="13" t="str">
        <f t="array" ref="F672">INDEX(manifest_11Sep!$A$1:$V$3202,MATCH($B672,manifest_11Sep!$B$1:$B$3202,0),MATCH(A.Arr9sepList!F$1,manifest_11Sep!$A$1:$V$1,0))</f>
        <v>Welling</v>
      </c>
      <c r="G672" s="13">
        <f t="array" ref="G672">INDEX(manifest_11Sep!$A$1:$V$3202,MATCH($B672,manifest_11Sep!$B$1:$B$3202,0),MATCH(A.Arr9sepList!G$1,manifest_11Sep!$A$1:$V$1,0))</f>
        <v>48</v>
      </c>
      <c r="H672" s="13" t="str">
        <f t="array" ref="H672">INDEX(manifest_11Sep!$A$1:$V$3202,MATCH($B672,manifest_11Sep!$B$1:$B$3202,0),MATCH(A.Arr9sepList!H$1,manifest_11Sep!$A$1:$V$1,0))</f>
        <v>Alicia Nguyen 2</v>
      </c>
      <c r="I672" s="13" t="str">
        <f t="array" ref="I672">INDEX(manifest_11Sep!$A$1:$V$3202,MATCH($B672,manifest_11Sep!$B$1:$B$3202,0),MATCH(A.Arr9sepList!I$1,manifest_11Sep!$A$1:$V$1,0))</f>
        <v>WestJet</v>
      </c>
      <c r="J672" s="13" t="str">
        <f t="array" ref="J672">INDEX(manifest_11Sep!$A$1:$V$3202,MATCH($B672,manifest_11Sep!$B$1:$B$3202,0),MATCH(A.Arr9sepList!J$1,manifest_11Sep!$A$1:$V$1,0))</f>
        <v>WS 86</v>
      </c>
      <c r="K672" s="13" t="str">
        <f t="array" ref="K672">INDEX(manifest_11Sep!$A$1:$V$3202,MATCH($B672,manifest_11Sep!$B$1:$B$3202,0),MATCH(A.Arr9sepList!K$1,manifest_11Sep!$A$1:$V$1,0))</f>
        <v>13-thg 9-25</v>
      </c>
      <c r="L672" s="14">
        <f t="array" ref="L672">INDEX(manifest_11Sep!$A$1:$V$3202,MATCH($B672,manifest_11Sep!$B$1:$B$3202,0),MATCH(A.Arr9sepList!L$1,manifest_11Sep!$A$1:$V$1,0))</f>
        <v>0.78125</v>
      </c>
      <c r="M672" s="13" t="str">
        <f t="array" ref="M672">INDEX(manifest_11Sep!$A$1:$V$3202,MATCH($B672,manifest_11Sep!$B$1:$B$3202,0),MATCH(A.Arr9sepList!M$1,manifest_11Sep!$A$1:$V$1,0))</f>
        <v>ICN-T1</v>
      </c>
      <c r="N672" s="13" t="str">
        <f t="array" ref="N672">INDEX(manifest_11Sep!$A$1:$V$3202,MATCH($B672,manifest_11Sep!$B$1:$B$3202,0),MATCH(A.Arr9sepList!N$1,manifest_11Sep!$A$1:$V$1,0))</f>
        <v>FAIRMONT</v>
      </c>
      <c r="O672" s="15"/>
      <c r="P672" s="20"/>
      <c r="Q672" s="16">
        <v>462710774</v>
      </c>
      <c r="R672" s="16" t="s">
        <v>35</v>
      </c>
      <c r="S672" s="13">
        <f t="array" ref="S672">INDEX(manifest_11Sep!$A$1:$V$3202,MATCH($B672,manifest_11Sep!$B$1:$B$3202,0),MATCH(A.Arr9sepList!S$1,manifest_11Sep!$A$1:$V$1,0))</f>
        <v>0</v>
      </c>
    </row>
    <row r="673" spans="1:19" ht="15.75" customHeight="1">
      <c r="A673" s="13" t="str">
        <f t="array" ref="A673">INDEX(manifest_11Sep!$A$1:$V$3202,MATCH($B673,manifest_11Sep!$B$1:$B$3202,0),MATCH(A.Arr9sepList!A$1,manifest_11Sep!$A$1:$V$1,0))</f>
        <v>A</v>
      </c>
      <c r="B673" s="13" t="s">
        <v>22</v>
      </c>
      <c r="C673" s="13" t="str">
        <f t="array" ref="C673">INDEX(manifest_11Sep!$A$1:$V$3202,MATCH($B673,manifest_11Sep!$B$1:$B$3202,0),MATCH(A.Arr9sepList!C$1,manifest_11Sep!$A$1:$V$1,0))</f>
        <v>CSNMQ7XNY2S</v>
      </c>
      <c r="D673" s="13" t="str">
        <f t="array" ref="D673">INDEX(manifest_11Sep!$A$1:$V$3202,MATCH($B673,manifest_11Sep!$B$1:$B$3202,0),MATCH(A.Arr9sepList!D$1,manifest_11Sep!$A$1:$V$1,0))</f>
        <v>Male</v>
      </c>
      <c r="E673" s="13" t="str">
        <f t="array" ref="E673">INDEX(manifest_11Sep!$A$1:$V$3202,MATCH($B673,manifest_11Sep!$B$1:$B$3202,0),MATCH(A.Arr9sepList!E$1,manifest_11Sep!$A$1:$V$1,0))</f>
        <v>Adeolu</v>
      </c>
      <c r="F673" s="13" t="str">
        <f t="array" ref="F673">INDEX(manifest_11Sep!$A$1:$V$3202,MATCH($B673,manifest_11Sep!$B$1:$B$3202,0),MATCH(A.Arr9sepList!F$1,manifest_11Sep!$A$1:$V$1,0))</f>
        <v>Durotoye</v>
      </c>
      <c r="G673" s="13">
        <f t="array" ref="G673">INDEX(manifest_11Sep!$A$1:$V$3202,MATCH($B673,manifest_11Sep!$B$1:$B$3202,0),MATCH(A.Arr9sepList!G$1,manifest_11Sep!$A$1:$V$1,0))</f>
        <v>55</v>
      </c>
      <c r="H673" s="13" t="str">
        <f t="array" ref="H673">INDEX(manifest_11Sep!$A$1:$V$3202,MATCH($B673,manifest_11Sep!$B$1:$B$3202,0),MATCH(A.Arr9sepList!H$1,manifest_11Sep!$A$1:$V$1,0))</f>
        <v>Adeolu Durotoye</v>
      </c>
      <c r="I673" s="13" t="str">
        <f t="array" ref="I673">INDEX(manifest_11Sep!$A$1:$V$3202,MATCH($B673,manifest_11Sep!$B$1:$B$3202,0),MATCH(A.Arr9sepList!I$1,manifest_11Sep!$A$1:$V$1,0))</f>
        <v>WestJet</v>
      </c>
      <c r="J673" s="13" t="str">
        <f t="array" ref="J673">INDEX(manifest_11Sep!$A$1:$V$3202,MATCH($B673,manifest_11Sep!$B$1:$B$3202,0),MATCH(A.Arr9sepList!J$1,manifest_11Sep!$A$1:$V$1,0))</f>
        <v>WS 86</v>
      </c>
      <c r="K673" s="13" t="str">
        <f t="array" ref="K673">INDEX(manifest_11Sep!$A$1:$V$3202,MATCH($B673,manifest_11Sep!$B$1:$B$3202,0),MATCH(A.Arr9sepList!K$1,manifest_11Sep!$A$1:$V$1,0))</f>
        <v>13-thg 9-25</v>
      </c>
      <c r="L673" s="14">
        <f t="array" ref="L673">INDEX(manifest_11Sep!$A$1:$V$3202,MATCH($B673,manifest_11Sep!$B$1:$B$3202,0),MATCH(A.Arr9sepList!L$1,manifest_11Sep!$A$1:$V$1,0))</f>
        <v>0.78125</v>
      </c>
      <c r="M673" s="13" t="str">
        <f t="array" ref="M673">INDEX(manifest_11Sep!$A$1:$V$3202,MATCH($B673,manifest_11Sep!$B$1:$B$3202,0),MATCH(A.Arr9sepList!M$1,manifest_11Sep!$A$1:$V$1,0))</f>
        <v>ICN-T1</v>
      </c>
      <c r="N673" s="13" t="str">
        <f t="array" ref="N673">INDEX(manifest_11Sep!$A$1:$V$3202,MATCH($B673,manifest_11Sep!$B$1:$B$3202,0),MATCH(A.Arr9sepList!N$1,manifest_11Sep!$A$1:$V$1,0))</f>
        <v>LOTTE</v>
      </c>
      <c r="O673" s="15"/>
      <c r="P673" s="20"/>
      <c r="Q673" s="16">
        <v>15262305</v>
      </c>
      <c r="R673" s="16" t="s">
        <v>35</v>
      </c>
      <c r="S673" s="13" t="str">
        <f t="array" ref="S673">INDEX(manifest_11Sep!$A$1:$V$3202,MATCH($B673,manifest_11Sep!$B$1:$B$3202,0),MATCH(A.Arr9sepList!S$1,manifest_11Sep!$A$1:$V$1,0))</f>
        <v>Upgrade - Junior Suite</v>
      </c>
    </row>
    <row r="674" spans="1:19" ht="15.75" customHeight="1">
      <c r="A674" s="13" t="str">
        <f t="array" ref="A674">INDEX(manifest_11Sep!$A$1:$V$3202,MATCH($B674,manifest_11Sep!$B$1:$B$3202,0),MATCH(A.Arr9sepList!A$1,manifest_11Sep!$A$1:$V$1,0))</f>
        <v>A</v>
      </c>
      <c r="B674" s="13" t="s">
        <v>56</v>
      </c>
      <c r="C674" s="13" t="str">
        <f t="array" ref="C674">INDEX(manifest_11Sep!$A$1:$V$3202,MATCH($B674,manifest_11Sep!$B$1:$B$3202,0),MATCH(A.Arr9sepList!C$1,manifest_11Sep!$A$1:$V$1,0))</f>
        <v>4BNHL9C6RWT</v>
      </c>
      <c r="D674" s="13" t="str">
        <f t="array" ref="D674">INDEX(manifest_11Sep!$A$1:$V$3202,MATCH($B674,manifest_11Sep!$B$1:$B$3202,0),MATCH(A.Arr9sepList!D$1,manifest_11Sep!$A$1:$V$1,0))</f>
        <v>Male</v>
      </c>
      <c r="E674" s="13" t="str">
        <f t="array" ref="E674">INDEX(manifest_11Sep!$A$1:$V$3202,MATCH($B674,manifest_11Sep!$B$1:$B$3202,0),MATCH(A.Arr9sepList!E$1,manifest_11Sep!$A$1:$V$1,0))</f>
        <v>Onuwabhagbe Ayemere</v>
      </c>
      <c r="F674" s="13" t="str">
        <f t="array" ref="F674">INDEX(manifest_11Sep!$A$1:$V$3202,MATCH($B674,manifest_11Sep!$B$1:$B$3202,0),MATCH(A.Arr9sepList!F$1,manifest_11Sep!$A$1:$V$1,0))</f>
        <v>Ogudo</v>
      </c>
      <c r="G674" s="13">
        <f t="array" ref="G674">INDEX(manifest_11Sep!$A$1:$V$3202,MATCH($B674,manifest_11Sep!$B$1:$B$3202,0),MATCH(A.Arr9sepList!G$1,manifest_11Sep!$A$1:$V$1,0))</f>
        <v>46</v>
      </c>
      <c r="H674" s="13" t="str">
        <f t="array" ref="H674">INDEX(manifest_11Sep!$A$1:$V$3202,MATCH($B674,manifest_11Sep!$B$1:$B$3202,0),MATCH(A.Arr9sepList!H$1,manifest_11Sep!$A$1:$V$1,0))</f>
        <v>Adeolu Durotoye</v>
      </c>
      <c r="I674" s="13" t="str">
        <f t="array" ref="I674">INDEX(manifest_11Sep!$A$1:$V$3202,MATCH($B674,manifest_11Sep!$B$1:$B$3202,0),MATCH(A.Arr9sepList!I$1,manifest_11Sep!$A$1:$V$1,0))</f>
        <v>WestJet</v>
      </c>
      <c r="J674" s="13" t="str">
        <f t="array" ref="J674">INDEX(manifest_11Sep!$A$1:$V$3202,MATCH($B674,manifest_11Sep!$B$1:$B$3202,0),MATCH(A.Arr9sepList!J$1,manifest_11Sep!$A$1:$V$1,0))</f>
        <v>WS 86</v>
      </c>
      <c r="K674" s="13" t="str">
        <f t="array" ref="K674">INDEX(manifest_11Sep!$A$1:$V$3202,MATCH($B674,manifest_11Sep!$B$1:$B$3202,0),MATCH(A.Arr9sepList!K$1,manifest_11Sep!$A$1:$V$1,0))</f>
        <v>13-thg 9-25</v>
      </c>
      <c r="L674" s="14">
        <f t="array" ref="L674">INDEX(manifest_11Sep!$A$1:$V$3202,MATCH($B674,manifest_11Sep!$B$1:$B$3202,0),MATCH(A.Arr9sepList!L$1,manifest_11Sep!$A$1:$V$1,0))</f>
        <v>0.78125</v>
      </c>
      <c r="M674" s="13" t="str">
        <f t="array" ref="M674">INDEX(manifest_11Sep!$A$1:$V$3202,MATCH($B674,manifest_11Sep!$B$1:$B$3202,0),MATCH(A.Arr9sepList!M$1,manifest_11Sep!$A$1:$V$1,0))</f>
        <v>ICN-T1</v>
      </c>
      <c r="N674" s="13" t="str">
        <f t="array" ref="N674">INDEX(manifest_11Sep!$A$1:$V$3202,MATCH($B674,manifest_11Sep!$B$1:$B$3202,0),MATCH(A.Arr9sepList!N$1,manifest_11Sep!$A$1:$V$1,0))</f>
        <v>LOTTE</v>
      </c>
      <c r="O674" s="15"/>
      <c r="P674" s="20"/>
      <c r="Q674" s="16">
        <v>15262308</v>
      </c>
      <c r="R674" s="16" t="s">
        <v>61</v>
      </c>
      <c r="S674" s="13">
        <f t="array" ref="S674">INDEX(manifest_11Sep!$A$1:$V$3202,MATCH($B674,manifest_11Sep!$B$1:$B$3202,0),MATCH(A.Arr9sepList!S$1,manifest_11Sep!$A$1:$V$1,0))</f>
        <v>0</v>
      </c>
    </row>
    <row r="675" spans="1:19" ht="15.75" customHeight="1">
      <c r="A675" s="13" t="str">
        <f t="array" ref="A675">INDEX(manifest_11Sep!$A$1:$V$3202,MATCH($B675,manifest_11Sep!$B$1:$B$3202,0),MATCH(A.Arr9sepList!A$1,manifest_11Sep!$A$1:$V$1,0))</f>
        <v>A</v>
      </c>
      <c r="B675" s="13" t="s">
        <v>69</v>
      </c>
      <c r="C675" s="13" t="str">
        <f t="array" ref="C675">INDEX(manifest_11Sep!$A$1:$V$3202,MATCH($B675,manifest_11Sep!$B$1:$B$3202,0),MATCH(A.Arr9sepList!C$1,manifest_11Sep!$A$1:$V$1,0))</f>
        <v>3FNT9CQ6CWC</v>
      </c>
      <c r="D675" s="13" t="str">
        <f t="array" ref="D675">INDEX(manifest_11Sep!$A$1:$V$3202,MATCH($B675,manifest_11Sep!$B$1:$B$3202,0),MATCH(A.Arr9sepList!D$1,manifest_11Sep!$A$1:$V$1,0))</f>
        <v>Male</v>
      </c>
      <c r="E675" s="13" t="str">
        <f t="array" ref="E675">INDEX(manifest_11Sep!$A$1:$V$3202,MATCH($B675,manifest_11Sep!$B$1:$B$3202,0),MATCH(A.Arr9sepList!E$1,manifest_11Sep!$A$1:$V$1,0))</f>
        <v>Paul</v>
      </c>
      <c r="F675" s="13" t="str">
        <f t="array" ref="F675">INDEX(manifest_11Sep!$A$1:$V$3202,MATCH($B675,manifest_11Sep!$B$1:$B$3202,0),MATCH(A.Arr9sepList!F$1,manifest_11Sep!$A$1:$V$1,0))</f>
        <v>Adeyeye</v>
      </c>
      <c r="G675" s="13">
        <f t="array" ref="G675">INDEX(manifest_11Sep!$A$1:$V$3202,MATCH($B675,manifest_11Sep!$B$1:$B$3202,0),MATCH(A.Arr9sepList!G$1,manifest_11Sep!$A$1:$V$1,0))</f>
        <v>39</v>
      </c>
      <c r="H675" s="13" t="str">
        <f t="array" ref="H675">INDEX(manifest_11Sep!$A$1:$V$3202,MATCH($B675,manifest_11Sep!$B$1:$B$3202,0),MATCH(A.Arr9sepList!H$1,manifest_11Sep!$A$1:$V$1,0))</f>
        <v>Adeolu Durotoye</v>
      </c>
      <c r="I675" s="13" t="str">
        <f t="array" ref="I675">INDEX(manifest_11Sep!$A$1:$V$3202,MATCH($B675,manifest_11Sep!$B$1:$B$3202,0),MATCH(A.Arr9sepList!I$1,manifest_11Sep!$A$1:$V$1,0))</f>
        <v>WestJet</v>
      </c>
      <c r="J675" s="13" t="str">
        <f t="array" ref="J675">INDEX(manifest_11Sep!$A$1:$V$3202,MATCH($B675,manifest_11Sep!$B$1:$B$3202,0),MATCH(A.Arr9sepList!J$1,manifest_11Sep!$A$1:$V$1,0))</f>
        <v>WS 86</v>
      </c>
      <c r="K675" s="13" t="str">
        <f t="array" ref="K675">INDEX(manifest_11Sep!$A$1:$V$3202,MATCH($B675,manifest_11Sep!$B$1:$B$3202,0),MATCH(A.Arr9sepList!K$1,manifest_11Sep!$A$1:$V$1,0))</f>
        <v>13-thg 9-25</v>
      </c>
      <c r="L675" s="14">
        <f t="array" ref="L675">INDEX(manifest_11Sep!$A$1:$V$3202,MATCH($B675,manifest_11Sep!$B$1:$B$3202,0),MATCH(A.Arr9sepList!L$1,manifest_11Sep!$A$1:$V$1,0))</f>
        <v>0.78125</v>
      </c>
      <c r="M675" s="13" t="str">
        <f t="array" ref="M675">INDEX(manifest_11Sep!$A$1:$V$3202,MATCH($B675,manifest_11Sep!$B$1:$B$3202,0),MATCH(A.Arr9sepList!M$1,manifest_11Sep!$A$1:$V$1,0))</f>
        <v>ICN-T1</v>
      </c>
      <c r="N675" s="13" t="str">
        <f t="array" ref="N675">INDEX(manifest_11Sep!$A$1:$V$3202,MATCH($B675,manifest_11Sep!$B$1:$B$3202,0),MATCH(A.Arr9sepList!N$1,manifest_11Sep!$A$1:$V$1,0))</f>
        <v>LOTTE</v>
      </c>
      <c r="O675" s="15"/>
      <c r="P675" s="20"/>
      <c r="Q675" s="16">
        <v>15262309</v>
      </c>
      <c r="R675" s="16" t="s">
        <v>43</v>
      </c>
      <c r="S675" s="13">
        <f t="array" ref="S675">INDEX(manifest_11Sep!$A$1:$V$3202,MATCH($B675,manifest_11Sep!$B$1:$B$3202,0),MATCH(A.Arr9sepList!S$1,manifest_11Sep!$A$1:$V$1,0))</f>
        <v>0</v>
      </c>
    </row>
    <row r="676" spans="1:19" ht="15.75" customHeight="1">
      <c r="A676" s="13" t="str">
        <f t="array" ref="A676">INDEX(manifest_11Sep!$A$1:$V$3202,MATCH($B676,manifest_11Sep!$B$1:$B$3202,0),MATCH(A.Arr9sepList!A$1,manifest_11Sep!$A$1:$V$1,0))</f>
        <v>A</v>
      </c>
      <c r="B676" s="13" t="s">
        <v>92</v>
      </c>
      <c r="C676" s="13" t="str">
        <f t="array" ref="C676">INDEX(manifest_11Sep!$A$1:$V$3202,MATCH($B676,manifest_11Sep!$B$1:$B$3202,0),MATCH(A.Arr9sepList!C$1,manifest_11Sep!$A$1:$V$1,0))</f>
        <v>P9NMQHFQRD2</v>
      </c>
      <c r="D676" s="13" t="str">
        <f t="array" ref="D676">INDEX(manifest_11Sep!$A$1:$V$3202,MATCH($B676,manifest_11Sep!$B$1:$B$3202,0),MATCH(A.Arr9sepList!D$1,manifest_11Sep!$A$1:$V$1,0))</f>
        <v>Male</v>
      </c>
      <c r="E676" s="13" t="str">
        <f t="array" ref="E676">INDEX(manifest_11Sep!$A$1:$V$3202,MATCH($B676,manifest_11Sep!$B$1:$B$3202,0),MATCH(A.Arr9sepList!E$1,manifest_11Sep!$A$1:$V$1,0))</f>
        <v>Matthew Oluwasegun</v>
      </c>
      <c r="F676" s="13" t="str">
        <f t="array" ref="F676">INDEX(manifest_11Sep!$A$1:$V$3202,MATCH($B676,manifest_11Sep!$B$1:$B$3202,0),MATCH(A.Arr9sepList!F$1,manifest_11Sep!$A$1:$V$1,0))</f>
        <v>Adekoya</v>
      </c>
      <c r="G676" s="13">
        <f t="array" ref="G676">INDEX(manifest_11Sep!$A$1:$V$3202,MATCH($B676,manifest_11Sep!$B$1:$B$3202,0),MATCH(A.Arr9sepList!G$1,manifest_11Sep!$A$1:$V$1,0))</f>
        <v>29</v>
      </c>
      <c r="H676" s="13" t="str">
        <f t="array" ref="H676">INDEX(manifest_11Sep!$A$1:$V$3202,MATCH($B676,manifest_11Sep!$B$1:$B$3202,0),MATCH(A.Arr9sepList!H$1,manifest_11Sep!$A$1:$V$1,0))</f>
        <v>Adeolu Durotoye</v>
      </c>
      <c r="I676" s="13" t="str">
        <f t="array" ref="I676">INDEX(manifest_11Sep!$A$1:$V$3202,MATCH($B676,manifest_11Sep!$B$1:$B$3202,0),MATCH(A.Arr9sepList!I$1,manifest_11Sep!$A$1:$V$1,0))</f>
        <v>WestJet</v>
      </c>
      <c r="J676" s="13" t="str">
        <f t="array" ref="J676">INDEX(manifest_11Sep!$A$1:$V$3202,MATCH($B676,manifest_11Sep!$B$1:$B$3202,0),MATCH(A.Arr9sepList!J$1,manifest_11Sep!$A$1:$V$1,0))</f>
        <v>WS 86</v>
      </c>
      <c r="K676" s="13" t="str">
        <f t="array" ref="K676">INDEX(manifest_11Sep!$A$1:$V$3202,MATCH($B676,manifest_11Sep!$B$1:$B$3202,0),MATCH(A.Arr9sepList!K$1,manifest_11Sep!$A$1:$V$1,0))</f>
        <v>13-thg 9-25</v>
      </c>
      <c r="L676" s="14">
        <f t="array" ref="L676">INDEX(manifest_11Sep!$A$1:$V$3202,MATCH($B676,manifest_11Sep!$B$1:$B$3202,0),MATCH(A.Arr9sepList!L$1,manifest_11Sep!$A$1:$V$1,0))</f>
        <v>0.78125</v>
      </c>
      <c r="M676" s="13" t="str">
        <f t="array" ref="M676">INDEX(manifest_11Sep!$A$1:$V$3202,MATCH($B676,manifest_11Sep!$B$1:$B$3202,0),MATCH(A.Arr9sepList!M$1,manifest_11Sep!$A$1:$V$1,0))</f>
        <v>ICN-T1</v>
      </c>
      <c r="N676" s="13" t="str">
        <f t="array" ref="N676">INDEX(manifest_11Sep!$A$1:$V$3202,MATCH($B676,manifest_11Sep!$B$1:$B$3202,0),MATCH(A.Arr9sepList!N$1,manifest_11Sep!$A$1:$V$1,0))</f>
        <v>LOTTE</v>
      </c>
      <c r="O676" s="15"/>
      <c r="P676" s="20"/>
      <c r="Q676" s="16">
        <v>15262312</v>
      </c>
      <c r="R676" s="16" t="s">
        <v>61</v>
      </c>
      <c r="S676" s="13">
        <f t="array" ref="S676">INDEX(manifest_11Sep!$A$1:$V$3202,MATCH($B676,manifest_11Sep!$B$1:$B$3202,0),MATCH(A.Arr9sepList!S$1,manifest_11Sep!$A$1:$V$1,0))</f>
        <v>0</v>
      </c>
    </row>
    <row r="677" spans="1:19" ht="15.75" customHeight="1">
      <c r="A677" s="13" t="str">
        <f t="array" ref="A677">INDEX(manifest_11Sep!$A$1:$V$3202,MATCH($B677,manifest_11Sep!$B$1:$B$3202,0),MATCH(A.Arr9sepList!A$1,manifest_11Sep!$A$1:$V$1,0))</f>
        <v>A</v>
      </c>
      <c r="B677" s="13" t="s">
        <v>97</v>
      </c>
      <c r="C677" s="13" t="str">
        <f t="array" ref="C677">INDEX(manifest_11Sep!$A$1:$V$3202,MATCH($B677,manifest_11Sep!$B$1:$B$3202,0),MATCH(A.Arr9sepList!C$1,manifest_11Sep!$A$1:$V$1,0))</f>
        <v>P9NMQHFQRD2</v>
      </c>
      <c r="D677" s="13" t="str">
        <f t="array" ref="D677">INDEX(manifest_11Sep!$A$1:$V$3202,MATCH($B677,manifest_11Sep!$B$1:$B$3202,0),MATCH(A.Arr9sepList!D$1,manifest_11Sep!$A$1:$V$1,0))</f>
        <v>Male</v>
      </c>
      <c r="E677" s="13" t="str">
        <f t="array" ref="E677">INDEX(manifest_11Sep!$A$1:$V$3202,MATCH($B677,manifest_11Sep!$B$1:$B$3202,0),MATCH(A.Arr9sepList!E$1,manifest_11Sep!$A$1:$V$1,0))</f>
        <v>Michael Chinonso</v>
      </c>
      <c r="F677" s="13" t="str">
        <f t="array" ref="F677">INDEX(manifest_11Sep!$A$1:$V$3202,MATCH($B677,manifest_11Sep!$B$1:$B$3202,0),MATCH(A.Arr9sepList!F$1,manifest_11Sep!$A$1:$V$1,0))</f>
        <v>Okoro</v>
      </c>
      <c r="G677" s="13">
        <f t="array" ref="G677">INDEX(manifest_11Sep!$A$1:$V$3202,MATCH($B677,manifest_11Sep!$B$1:$B$3202,0),MATCH(A.Arr9sepList!G$1,manifest_11Sep!$A$1:$V$1,0))</f>
        <v>30</v>
      </c>
      <c r="H677" s="13" t="str">
        <f t="array" ref="H677">INDEX(manifest_11Sep!$A$1:$V$3202,MATCH($B677,manifest_11Sep!$B$1:$B$3202,0),MATCH(A.Arr9sepList!H$1,manifest_11Sep!$A$1:$V$1,0))</f>
        <v>Adeolu Durotoye</v>
      </c>
      <c r="I677" s="13" t="str">
        <f t="array" ref="I677">INDEX(manifest_11Sep!$A$1:$V$3202,MATCH($B677,manifest_11Sep!$B$1:$B$3202,0),MATCH(A.Arr9sepList!I$1,manifest_11Sep!$A$1:$V$1,0))</f>
        <v>WestJet</v>
      </c>
      <c r="J677" s="13" t="str">
        <f t="array" ref="J677">INDEX(manifest_11Sep!$A$1:$V$3202,MATCH($B677,manifest_11Sep!$B$1:$B$3202,0),MATCH(A.Arr9sepList!J$1,manifest_11Sep!$A$1:$V$1,0))</f>
        <v>WS 86</v>
      </c>
      <c r="K677" s="13" t="str">
        <f t="array" ref="K677">INDEX(manifest_11Sep!$A$1:$V$3202,MATCH($B677,manifest_11Sep!$B$1:$B$3202,0),MATCH(A.Arr9sepList!K$1,manifest_11Sep!$A$1:$V$1,0))</f>
        <v>13-thg 9-25</v>
      </c>
      <c r="L677" s="14">
        <f t="array" ref="L677">INDEX(manifest_11Sep!$A$1:$V$3202,MATCH($B677,manifest_11Sep!$B$1:$B$3202,0),MATCH(A.Arr9sepList!L$1,manifest_11Sep!$A$1:$V$1,0))</f>
        <v>0.78125</v>
      </c>
      <c r="M677" s="13" t="str">
        <f t="array" ref="M677">INDEX(manifest_11Sep!$A$1:$V$3202,MATCH($B677,manifest_11Sep!$B$1:$B$3202,0),MATCH(A.Arr9sepList!M$1,manifest_11Sep!$A$1:$V$1,0))</f>
        <v>ICN-T1</v>
      </c>
      <c r="N677" s="13" t="str">
        <f t="array" ref="N677">INDEX(manifest_11Sep!$A$1:$V$3202,MATCH($B677,manifest_11Sep!$B$1:$B$3202,0),MATCH(A.Arr9sepList!N$1,manifest_11Sep!$A$1:$V$1,0))</f>
        <v>LOTTE</v>
      </c>
      <c r="O677" s="15"/>
      <c r="P677" s="20"/>
      <c r="Q677" s="16">
        <v>15262312</v>
      </c>
      <c r="R677" s="16" t="s">
        <v>61</v>
      </c>
      <c r="S677" s="13">
        <f t="array" ref="S677">INDEX(manifest_11Sep!$A$1:$V$3202,MATCH($B677,manifest_11Sep!$B$1:$B$3202,0),MATCH(A.Arr9sepList!S$1,manifest_11Sep!$A$1:$V$1,0))</f>
        <v>0</v>
      </c>
    </row>
    <row r="678" spans="1:19" ht="15.75" customHeight="1">
      <c r="A678" s="13" t="str">
        <f t="array" ref="A678">INDEX(manifest_11Sep!$A$1:$V$3202,MATCH($B678,manifest_11Sep!$B$1:$B$3202,0),MATCH(A.Arr9sepList!A$1,manifest_11Sep!$A$1:$V$1,0))</f>
        <v>A</v>
      </c>
      <c r="B678" s="13" t="s">
        <v>141</v>
      </c>
      <c r="C678" s="13" t="str">
        <f t="array" ref="C678">INDEX(manifest_11Sep!$A$1:$V$3202,MATCH($B678,manifest_11Sep!$B$1:$B$3202,0),MATCH(A.Arr9sepList!C$1,manifest_11Sep!$A$1:$V$1,0))</f>
        <v>ZDNM3RFS79X</v>
      </c>
      <c r="D678" s="13" t="str">
        <f t="array" ref="D678">INDEX(manifest_11Sep!$A$1:$V$3202,MATCH($B678,manifest_11Sep!$B$1:$B$3202,0),MATCH(A.Arr9sepList!D$1,manifest_11Sep!$A$1:$V$1,0))</f>
        <v>Female</v>
      </c>
      <c r="E678" s="13" t="str">
        <f t="array" ref="E678">INDEX(manifest_11Sep!$A$1:$V$3202,MATCH($B678,manifest_11Sep!$B$1:$B$3202,0),MATCH(A.Arr9sepList!E$1,manifest_11Sep!$A$1:$V$1,0))</f>
        <v>Faith</v>
      </c>
      <c r="F678" s="13" t="str">
        <f t="array" ref="F678">INDEX(manifest_11Sep!$A$1:$V$3202,MATCH($B678,manifest_11Sep!$B$1:$B$3202,0),MATCH(A.Arr9sepList!F$1,manifest_11Sep!$A$1:$V$1,0))</f>
        <v>Igbinosa</v>
      </c>
      <c r="G678" s="13">
        <f t="array" ref="G678">INDEX(manifest_11Sep!$A$1:$V$3202,MATCH($B678,manifest_11Sep!$B$1:$B$3202,0),MATCH(A.Arr9sepList!G$1,manifest_11Sep!$A$1:$V$1,0))</f>
        <v>51</v>
      </c>
      <c r="H678" s="13" t="str">
        <f t="array" ref="H678">INDEX(manifest_11Sep!$A$1:$V$3202,MATCH($B678,manifest_11Sep!$B$1:$B$3202,0),MATCH(A.Arr9sepList!H$1,manifest_11Sep!$A$1:$V$1,0))</f>
        <v>Adeolu Durotoye</v>
      </c>
      <c r="I678" s="13" t="str">
        <f t="array" ref="I678">INDEX(manifest_11Sep!$A$1:$V$3202,MATCH($B678,manifest_11Sep!$B$1:$B$3202,0),MATCH(A.Arr9sepList!I$1,manifest_11Sep!$A$1:$V$1,0))</f>
        <v>WestJet</v>
      </c>
      <c r="J678" s="13" t="str">
        <f t="array" ref="J678">INDEX(manifest_11Sep!$A$1:$V$3202,MATCH($B678,manifest_11Sep!$B$1:$B$3202,0),MATCH(A.Arr9sepList!J$1,manifest_11Sep!$A$1:$V$1,0))</f>
        <v>WS 86</v>
      </c>
      <c r="K678" s="13" t="str">
        <f t="array" ref="K678">INDEX(manifest_11Sep!$A$1:$V$3202,MATCH($B678,manifest_11Sep!$B$1:$B$3202,0),MATCH(A.Arr9sepList!K$1,manifest_11Sep!$A$1:$V$1,0))</f>
        <v>13-thg 9-25</v>
      </c>
      <c r="L678" s="14">
        <f t="array" ref="L678">INDEX(manifest_11Sep!$A$1:$V$3202,MATCH($B678,manifest_11Sep!$B$1:$B$3202,0),MATCH(A.Arr9sepList!L$1,manifest_11Sep!$A$1:$V$1,0))</f>
        <v>0.78125</v>
      </c>
      <c r="M678" s="13" t="str">
        <f t="array" ref="M678">INDEX(manifest_11Sep!$A$1:$V$3202,MATCH($B678,manifest_11Sep!$B$1:$B$3202,0),MATCH(A.Arr9sepList!M$1,manifest_11Sep!$A$1:$V$1,0))</f>
        <v>ICN-T1</v>
      </c>
      <c r="N678" s="13" t="str">
        <f t="array" ref="N678">INDEX(manifest_11Sep!$A$1:$V$3202,MATCH($B678,manifest_11Sep!$B$1:$B$3202,0),MATCH(A.Arr9sepList!N$1,manifest_11Sep!$A$1:$V$1,0))</f>
        <v>LOTTE</v>
      </c>
      <c r="O678" s="15"/>
      <c r="P678" s="20"/>
      <c r="Q678" s="16">
        <v>15262319</v>
      </c>
      <c r="R678" s="16" t="s">
        <v>61</v>
      </c>
      <c r="S678" s="13">
        <f t="array" ref="S678">INDEX(manifest_11Sep!$A$1:$V$3202,MATCH($B678,manifest_11Sep!$B$1:$B$3202,0),MATCH(A.Arr9sepList!S$1,manifest_11Sep!$A$1:$V$1,0))</f>
        <v>0</v>
      </c>
    </row>
    <row r="679" spans="1:19" ht="15.75" customHeight="1">
      <c r="A679" s="13" t="str">
        <f t="array" ref="A679">INDEX(manifest_11Sep!$A$1:$V$3202,MATCH($B679,manifest_11Sep!$B$1:$B$3202,0),MATCH(A.Arr9sepList!A$1,manifest_11Sep!$A$1:$V$1,0))</f>
        <v>A</v>
      </c>
      <c r="B679" s="13" t="s">
        <v>144</v>
      </c>
      <c r="C679" s="13" t="str">
        <f t="array" ref="C679">INDEX(manifest_11Sep!$A$1:$V$3202,MATCH($B679,manifest_11Sep!$B$1:$B$3202,0),MATCH(A.Arr9sepList!C$1,manifest_11Sep!$A$1:$V$1,0))</f>
        <v>NPNGSRN48GW</v>
      </c>
      <c r="D679" s="13" t="str">
        <f t="array" ref="D679">INDEX(manifest_11Sep!$A$1:$V$3202,MATCH($B679,manifest_11Sep!$B$1:$B$3202,0),MATCH(A.Arr9sepList!D$1,manifest_11Sep!$A$1:$V$1,0))</f>
        <v>Female</v>
      </c>
      <c r="E679" s="13" t="str">
        <f t="array" ref="E679">INDEX(manifest_11Sep!$A$1:$V$3202,MATCH($B679,manifest_11Sep!$B$1:$B$3202,0),MATCH(A.Arr9sepList!E$1,manifest_11Sep!$A$1:$V$1,0))</f>
        <v>Bernardine</v>
      </c>
      <c r="F679" s="13" t="str">
        <f t="array" ref="F679">INDEX(manifest_11Sep!$A$1:$V$3202,MATCH($B679,manifest_11Sep!$B$1:$B$3202,0),MATCH(A.Arr9sepList!F$1,manifest_11Sep!$A$1:$V$1,0))</f>
        <v>Aluko</v>
      </c>
      <c r="G679" s="13">
        <f t="array" ref="G679">INDEX(manifest_11Sep!$A$1:$V$3202,MATCH($B679,manifest_11Sep!$B$1:$B$3202,0),MATCH(A.Arr9sepList!G$1,manifest_11Sep!$A$1:$V$1,0))</f>
        <v>42</v>
      </c>
      <c r="H679" s="13" t="str">
        <f t="array" ref="H679">INDEX(manifest_11Sep!$A$1:$V$3202,MATCH($B679,manifest_11Sep!$B$1:$B$3202,0),MATCH(A.Arr9sepList!H$1,manifest_11Sep!$A$1:$V$1,0))</f>
        <v>Adeolu Durotoye</v>
      </c>
      <c r="I679" s="13" t="str">
        <f t="array" ref="I679">INDEX(manifest_11Sep!$A$1:$V$3202,MATCH($B679,manifest_11Sep!$B$1:$B$3202,0),MATCH(A.Arr9sepList!I$1,manifest_11Sep!$A$1:$V$1,0))</f>
        <v>WestJet</v>
      </c>
      <c r="J679" s="13" t="str">
        <f t="array" ref="J679">INDEX(manifest_11Sep!$A$1:$V$3202,MATCH($B679,manifest_11Sep!$B$1:$B$3202,0),MATCH(A.Arr9sepList!J$1,manifest_11Sep!$A$1:$V$1,0))</f>
        <v>WS 86</v>
      </c>
      <c r="K679" s="13" t="str">
        <f t="array" ref="K679">INDEX(manifest_11Sep!$A$1:$V$3202,MATCH($B679,manifest_11Sep!$B$1:$B$3202,0),MATCH(A.Arr9sepList!K$1,manifest_11Sep!$A$1:$V$1,0))</f>
        <v>13-thg 9-25</v>
      </c>
      <c r="L679" s="14">
        <f t="array" ref="L679">INDEX(manifest_11Sep!$A$1:$V$3202,MATCH($B679,manifest_11Sep!$B$1:$B$3202,0),MATCH(A.Arr9sepList!L$1,manifest_11Sep!$A$1:$V$1,0))</f>
        <v>0.78125</v>
      </c>
      <c r="M679" s="13" t="str">
        <f t="array" ref="M679">INDEX(manifest_11Sep!$A$1:$V$3202,MATCH($B679,manifest_11Sep!$B$1:$B$3202,0),MATCH(A.Arr9sepList!M$1,manifest_11Sep!$A$1:$V$1,0))</f>
        <v>ICN-T1</v>
      </c>
      <c r="N679" s="13" t="str">
        <f t="array" ref="N679">INDEX(manifest_11Sep!$A$1:$V$3202,MATCH($B679,manifest_11Sep!$B$1:$B$3202,0),MATCH(A.Arr9sepList!N$1,manifest_11Sep!$A$1:$V$1,0))</f>
        <v>LOTTE</v>
      </c>
      <c r="O679" s="15"/>
      <c r="P679" s="20"/>
      <c r="Q679" s="16">
        <v>15262320</v>
      </c>
      <c r="R679" s="16" t="s">
        <v>61</v>
      </c>
      <c r="S679" s="13">
        <f t="array" ref="S679">INDEX(manifest_11Sep!$A$1:$V$3202,MATCH($B679,manifest_11Sep!$B$1:$B$3202,0),MATCH(A.Arr9sepList!S$1,manifest_11Sep!$A$1:$V$1,0))</f>
        <v>0</v>
      </c>
    </row>
    <row r="680" spans="1:19" ht="15.75" customHeight="1">
      <c r="A680" s="13" t="str">
        <f t="array" ref="A680">INDEX(manifest_11Sep!$A$1:$V$3202,MATCH($B680,manifest_11Sep!$B$1:$B$3202,0),MATCH(A.Arr9sepList!A$1,manifest_11Sep!$A$1:$V$1,0))</f>
        <v>A</v>
      </c>
      <c r="B680" s="13" t="s">
        <v>2881</v>
      </c>
      <c r="C680" s="13" t="str">
        <f t="array" ref="C680">INDEX(manifest_11Sep!$A$1:$V$3202,MATCH($B680,manifest_11Sep!$B$1:$B$3202,0),MATCH(A.Arr9sepList!C$1,manifest_11Sep!$A$1:$V$1,0))</f>
        <v>RMNN96J8R3H</v>
      </c>
      <c r="D680" s="13" t="str">
        <f t="array" ref="D680">INDEX(manifest_11Sep!$A$1:$V$3202,MATCH($B680,manifest_11Sep!$B$1:$B$3202,0),MATCH(A.Arr9sepList!D$1,manifest_11Sep!$A$1:$V$1,0))</f>
        <v>Female</v>
      </c>
      <c r="E680" s="13" t="str">
        <f t="array" ref="E680">INDEX(manifest_11Sep!$A$1:$V$3202,MATCH($B680,manifest_11Sep!$B$1:$B$3202,0),MATCH(A.Arr9sepList!E$1,manifest_11Sep!$A$1:$V$1,0))</f>
        <v>Kading Thong</v>
      </c>
      <c r="F680" s="13" t="str">
        <f t="array" ref="F680">INDEX(manifest_11Sep!$A$1:$V$3202,MATCH($B680,manifest_11Sep!$B$1:$B$3202,0),MATCH(A.Arr9sepList!F$1,manifest_11Sep!$A$1:$V$1,0))</f>
        <v>Kongmany</v>
      </c>
      <c r="G680" s="13">
        <f t="array" ref="G680">INDEX(manifest_11Sep!$A$1:$V$3202,MATCH($B680,manifest_11Sep!$B$1:$B$3202,0),MATCH(A.Arr9sepList!G$1,manifest_11Sep!$A$1:$V$1,0))</f>
        <v>60</v>
      </c>
      <c r="H680" s="13" t="str">
        <f t="array" ref="H680">INDEX(manifest_11Sep!$A$1:$V$3202,MATCH($B680,manifest_11Sep!$B$1:$B$3202,0),MATCH(A.Arr9sepList!H$1,manifest_11Sep!$A$1:$V$1,0))</f>
        <v>John Woo 2</v>
      </c>
      <c r="I680" s="13" t="str">
        <f t="array" ref="I680">INDEX(manifest_11Sep!$A$1:$V$3202,MATCH($B680,manifest_11Sep!$B$1:$B$3202,0),MATCH(A.Arr9sepList!I$1,manifest_11Sep!$A$1:$V$1,0))</f>
        <v>WestJet</v>
      </c>
      <c r="J680" s="13" t="str">
        <f t="array" ref="J680">INDEX(manifest_11Sep!$A$1:$V$3202,MATCH($B680,manifest_11Sep!$B$1:$B$3202,0),MATCH(A.Arr9sepList!J$1,manifest_11Sep!$A$1:$V$1,0))</f>
        <v>WS 86</v>
      </c>
      <c r="K680" s="13" t="str">
        <f t="array" ref="K680">INDEX(manifest_11Sep!$A$1:$V$3202,MATCH($B680,manifest_11Sep!$B$1:$B$3202,0),MATCH(A.Arr9sepList!K$1,manifest_11Sep!$A$1:$V$1,0))</f>
        <v>13-thg 9-25</v>
      </c>
      <c r="L680" s="14">
        <f t="array" ref="L680">INDEX(manifest_11Sep!$A$1:$V$3202,MATCH($B680,manifest_11Sep!$B$1:$B$3202,0),MATCH(A.Arr9sepList!L$1,manifest_11Sep!$A$1:$V$1,0))</f>
        <v>0.78125</v>
      </c>
      <c r="M680" s="13" t="str">
        <f t="array" ref="M680">INDEX(manifest_11Sep!$A$1:$V$3202,MATCH($B680,manifest_11Sep!$B$1:$B$3202,0),MATCH(A.Arr9sepList!M$1,manifest_11Sep!$A$1:$V$1,0))</f>
        <v>ICN-T1</v>
      </c>
      <c r="N680" s="13" t="str">
        <f t="array" ref="N680">INDEX(manifest_11Sep!$A$1:$V$3202,MATCH($B680,manifest_11Sep!$B$1:$B$3202,0),MATCH(A.Arr9sepList!N$1,manifest_11Sep!$A$1:$V$1,0))</f>
        <v>LOTTE</v>
      </c>
      <c r="O680" s="15"/>
      <c r="P680" s="20"/>
      <c r="Q680" s="16">
        <v>15262431</v>
      </c>
      <c r="R680" s="16" t="s">
        <v>43</v>
      </c>
      <c r="S680" s="13">
        <f t="array" ref="S680">INDEX(manifest_11Sep!$A$1:$V$3202,MATCH($B680,manifest_11Sep!$B$1:$B$3202,0),MATCH(A.Arr9sepList!S$1,manifest_11Sep!$A$1:$V$1,0))</f>
        <v>0</v>
      </c>
    </row>
    <row r="681" spans="1:19" ht="15.75" customHeight="1">
      <c r="A681" s="13" t="str">
        <f t="array" ref="A681">INDEX(manifest_11Sep!$A$1:$V$3202,MATCH($B681,manifest_11Sep!$B$1:$B$3202,0),MATCH(A.Arr9sepList!A$1,manifest_11Sep!$A$1:$V$1,0))</f>
        <v>A</v>
      </c>
      <c r="B681" s="13" t="s">
        <v>2885</v>
      </c>
      <c r="C681" s="13" t="str">
        <f t="array" ref="C681">INDEX(manifest_11Sep!$A$1:$V$3202,MATCH($B681,manifest_11Sep!$B$1:$B$3202,0),MATCH(A.Arr9sepList!C$1,manifest_11Sep!$A$1:$V$1,0))</f>
        <v>RMNN96J8R3H</v>
      </c>
      <c r="D681" s="13" t="str">
        <f t="array" ref="D681">INDEX(manifest_11Sep!$A$1:$V$3202,MATCH($B681,manifest_11Sep!$B$1:$B$3202,0),MATCH(A.Arr9sepList!D$1,manifest_11Sep!$A$1:$V$1,0))</f>
        <v>Male</v>
      </c>
      <c r="E681" s="13" t="str">
        <f t="array" ref="E681">INDEX(manifest_11Sep!$A$1:$V$3202,MATCH($B681,manifest_11Sep!$B$1:$B$3202,0),MATCH(A.Arr9sepList!E$1,manifest_11Sep!$A$1:$V$1,0))</f>
        <v>Sinouane</v>
      </c>
      <c r="F681" s="13" t="str">
        <f t="array" ref="F681">INDEX(manifest_11Sep!$A$1:$V$3202,MATCH($B681,manifest_11Sep!$B$1:$B$3202,0),MATCH(A.Arr9sepList!F$1,manifest_11Sep!$A$1:$V$1,0))</f>
        <v>Kongmany</v>
      </c>
      <c r="G681" s="13">
        <f t="array" ref="G681">INDEX(manifest_11Sep!$A$1:$V$3202,MATCH($B681,manifest_11Sep!$B$1:$B$3202,0),MATCH(A.Arr9sepList!G$1,manifest_11Sep!$A$1:$V$1,0))</f>
        <v>66</v>
      </c>
      <c r="H681" s="13" t="str">
        <f t="array" ref="H681">INDEX(manifest_11Sep!$A$1:$V$3202,MATCH($B681,manifest_11Sep!$B$1:$B$3202,0),MATCH(A.Arr9sepList!H$1,manifest_11Sep!$A$1:$V$1,0))</f>
        <v>John Woo 2</v>
      </c>
      <c r="I681" s="13" t="str">
        <f t="array" ref="I681">INDEX(manifest_11Sep!$A$1:$V$3202,MATCH($B681,manifest_11Sep!$B$1:$B$3202,0),MATCH(A.Arr9sepList!I$1,manifest_11Sep!$A$1:$V$1,0))</f>
        <v>WestJet</v>
      </c>
      <c r="J681" s="13" t="str">
        <f t="array" ref="J681">INDEX(manifest_11Sep!$A$1:$V$3202,MATCH($B681,manifest_11Sep!$B$1:$B$3202,0),MATCH(A.Arr9sepList!J$1,manifest_11Sep!$A$1:$V$1,0))</f>
        <v>WS 86</v>
      </c>
      <c r="K681" s="13" t="str">
        <f t="array" ref="K681">INDEX(manifest_11Sep!$A$1:$V$3202,MATCH($B681,manifest_11Sep!$B$1:$B$3202,0),MATCH(A.Arr9sepList!K$1,manifest_11Sep!$A$1:$V$1,0))</f>
        <v>13-thg 9-25</v>
      </c>
      <c r="L681" s="14">
        <f t="array" ref="L681">INDEX(manifest_11Sep!$A$1:$V$3202,MATCH($B681,manifest_11Sep!$B$1:$B$3202,0),MATCH(A.Arr9sepList!L$1,manifest_11Sep!$A$1:$V$1,0))</f>
        <v>0.78125</v>
      </c>
      <c r="M681" s="13" t="str">
        <f t="array" ref="M681">INDEX(manifest_11Sep!$A$1:$V$3202,MATCH($B681,manifest_11Sep!$B$1:$B$3202,0),MATCH(A.Arr9sepList!M$1,manifest_11Sep!$A$1:$V$1,0))</f>
        <v>ICN-T1</v>
      </c>
      <c r="N681" s="13" t="str">
        <f t="array" ref="N681">INDEX(manifest_11Sep!$A$1:$V$3202,MATCH($B681,manifest_11Sep!$B$1:$B$3202,0),MATCH(A.Arr9sepList!N$1,manifest_11Sep!$A$1:$V$1,0))</f>
        <v>LOTTE</v>
      </c>
      <c r="O681" s="15"/>
      <c r="P681" s="20"/>
      <c r="Q681" s="16">
        <v>15262431</v>
      </c>
      <c r="R681" s="16" t="s">
        <v>43</v>
      </c>
      <c r="S681" s="13">
        <f t="array" ref="S681">INDEX(manifest_11Sep!$A$1:$V$3202,MATCH($B681,manifest_11Sep!$B$1:$B$3202,0),MATCH(A.Arr9sepList!S$1,manifest_11Sep!$A$1:$V$1,0))</f>
        <v>0</v>
      </c>
    </row>
    <row r="682" spans="1:19" ht="15.75" customHeight="1">
      <c r="A682" s="13" t="str">
        <f t="array" ref="A682">INDEX(manifest_11Sep!$A$1:$V$3202,MATCH($B682,manifest_11Sep!$B$1:$B$3202,0),MATCH(A.Arr9sepList!A$1,manifest_11Sep!$A$1:$V$1,0))</f>
        <v>A</v>
      </c>
      <c r="B682" s="13" t="s">
        <v>2889</v>
      </c>
      <c r="C682" s="13" t="str">
        <f t="array" ref="C682">INDEX(manifest_11Sep!$A$1:$V$3202,MATCH($B682,manifest_11Sep!$B$1:$B$3202,0),MATCH(A.Arr9sepList!C$1,manifest_11Sep!$A$1:$V$1,0))</f>
        <v>BQNMCQRYL3D</v>
      </c>
      <c r="D682" s="13" t="str">
        <f t="array" ref="D682">INDEX(manifest_11Sep!$A$1:$V$3202,MATCH($B682,manifest_11Sep!$B$1:$B$3202,0),MATCH(A.Arr9sepList!D$1,manifest_11Sep!$A$1:$V$1,0))</f>
        <v>Male</v>
      </c>
      <c r="E682" s="13" t="str">
        <f t="array" ref="E682">INDEX(manifest_11Sep!$A$1:$V$3202,MATCH($B682,manifest_11Sep!$B$1:$B$3202,0),MATCH(A.Arr9sepList!E$1,manifest_11Sep!$A$1:$V$1,0))</f>
        <v>Daniel</v>
      </c>
      <c r="F682" s="13" t="str">
        <f t="array" ref="F682">INDEX(manifest_11Sep!$A$1:$V$3202,MATCH($B682,manifest_11Sep!$B$1:$B$3202,0),MATCH(A.Arr9sepList!F$1,manifest_11Sep!$A$1:$V$1,0))</f>
        <v>Fehr-Krahn</v>
      </c>
      <c r="G682" s="13">
        <f t="array" ref="G682">INDEX(manifest_11Sep!$A$1:$V$3202,MATCH($B682,manifest_11Sep!$B$1:$B$3202,0),MATCH(A.Arr9sepList!G$1,manifest_11Sep!$A$1:$V$1,0))</f>
        <v>42</v>
      </c>
      <c r="H682" s="13" t="str">
        <f t="array" ref="H682">INDEX(manifest_11Sep!$A$1:$V$3202,MATCH($B682,manifest_11Sep!$B$1:$B$3202,0),MATCH(A.Arr9sepList!H$1,manifest_11Sep!$A$1:$V$1,0))</f>
        <v>John Woo 2</v>
      </c>
      <c r="I682" s="13" t="str">
        <f t="array" ref="I682">INDEX(manifest_11Sep!$A$1:$V$3202,MATCH($B682,manifest_11Sep!$B$1:$B$3202,0),MATCH(A.Arr9sepList!I$1,manifest_11Sep!$A$1:$V$1,0))</f>
        <v>WestJet</v>
      </c>
      <c r="J682" s="13" t="str">
        <f t="array" ref="J682">INDEX(manifest_11Sep!$A$1:$V$3202,MATCH($B682,manifest_11Sep!$B$1:$B$3202,0),MATCH(A.Arr9sepList!J$1,manifest_11Sep!$A$1:$V$1,0))</f>
        <v>WS 86</v>
      </c>
      <c r="K682" s="13" t="str">
        <f t="array" ref="K682">INDEX(manifest_11Sep!$A$1:$V$3202,MATCH($B682,manifest_11Sep!$B$1:$B$3202,0),MATCH(A.Arr9sepList!K$1,manifest_11Sep!$A$1:$V$1,0))</f>
        <v>13-thg 9-25</v>
      </c>
      <c r="L682" s="14">
        <f t="array" ref="L682">INDEX(manifest_11Sep!$A$1:$V$3202,MATCH($B682,manifest_11Sep!$B$1:$B$3202,0),MATCH(A.Arr9sepList!L$1,manifest_11Sep!$A$1:$V$1,0))</f>
        <v>0.78125</v>
      </c>
      <c r="M682" s="13" t="str">
        <f t="array" ref="M682">INDEX(manifest_11Sep!$A$1:$V$3202,MATCH($B682,manifest_11Sep!$B$1:$B$3202,0),MATCH(A.Arr9sepList!M$1,manifest_11Sep!$A$1:$V$1,0))</f>
        <v>ICN-T1</v>
      </c>
      <c r="N682" s="13" t="str">
        <f t="array" ref="N682">INDEX(manifest_11Sep!$A$1:$V$3202,MATCH($B682,manifest_11Sep!$B$1:$B$3202,0),MATCH(A.Arr9sepList!N$1,manifest_11Sep!$A$1:$V$1,0))</f>
        <v>LOTTE</v>
      </c>
      <c r="O682" s="15"/>
      <c r="P682" s="20"/>
      <c r="Q682" s="16">
        <v>15262433</v>
      </c>
      <c r="R682" s="16" t="s">
        <v>61</v>
      </c>
      <c r="S682" s="13">
        <f t="array" ref="S682">INDEX(manifest_11Sep!$A$1:$V$3202,MATCH($B682,manifest_11Sep!$B$1:$B$3202,0),MATCH(A.Arr9sepList!S$1,manifest_11Sep!$A$1:$V$1,0))</f>
        <v>0</v>
      </c>
    </row>
    <row r="683" spans="1:19" ht="15.75" customHeight="1">
      <c r="A683" s="13" t="str">
        <f t="array" ref="A683">INDEX(manifest_11Sep!$A$1:$V$3202,MATCH($B683,manifest_11Sep!$B$1:$B$3202,0),MATCH(A.Arr9sepList!A$1,manifest_11Sep!$A$1:$V$1,0))</f>
        <v>A</v>
      </c>
      <c r="B683" s="13" t="s">
        <v>2892</v>
      </c>
      <c r="C683" s="13" t="str">
        <f t="array" ref="C683">INDEX(manifest_11Sep!$A$1:$V$3202,MATCH($B683,manifest_11Sep!$B$1:$B$3202,0),MATCH(A.Arr9sepList!C$1,manifest_11Sep!$A$1:$V$1,0))</f>
        <v>BQNMCQRYL3D</v>
      </c>
      <c r="D683" s="13" t="str">
        <f t="array" ref="D683">INDEX(manifest_11Sep!$A$1:$V$3202,MATCH($B683,manifest_11Sep!$B$1:$B$3202,0),MATCH(A.Arr9sepList!D$1,manifest_11Sep!$A$1:$V$1,0))</f>
        <v>Male</v>
      </c>
      <c r="E683" s="13" t="str">
        <f t="array" ref="E683">INDEX(manifest_11Sep!$A$1:$V$3202,MATCH($B683,manifest_11Sep!$B$1:$B$3202,0),MATCH(A.Arr9sepList!E$1,manifest_11Sep!$A$1:$V$1,0))</f>
        <v>Rakesh Kumar</v>
      </c>
      <c r="F683" s="13" t="str">
        <f t="array" ref="F683">INDEX(manifest_11Sep!$A$1:$V$3202,MATCH($B683,manifest_11Sep!$B$1:$B$3202,0),MATCH(A.Arr9sepList!F$1,manifest_11Sep!$A$1:$V$1,0))</f>
        <v>Mishra</v>
      </c>
      <c r="G683" s="13">
        <f t="array" ref="G683">INDEX(manifest_11Sep!$A$1:$V$3202,MATCH($B683,manifest_11Sep!$B$1:$B$3202,0),MATCH(A.Arr9sepList!G$1,manifest_11Sep!$A$1:$V$1,0))</f>
        <v>56</v>
      </c>
      <c r="H683" s="13" t="str">
        <f t="array" ref="H683">INDEX(manifest_11Sep!$A$1:$V$3202,MATCH($B683,manifest_11Sep!$B$1:$B$3202,0),MATCH(A.Arr9sepList!H$1,manifest_11Sep!$A$1:$V$1,0))</f>
        <v>John Woo 2</v>
      </c>
      <c r="I683" s="13" t="str">
        <f t="array" ref="I683">INDEX(manifest_11Sep!$A$1:$V$3202,MATCH($B683,manifest_11Sep!$B$1:$B$3202,0),MATCH(A.Arr9sepList!I$1,manifest_11Sep!$A$1:$V$1,0))</f>
        <v>WestJet</v>
      </c>
      <c r="J683" s="13" t="str">
        <f t="array" ref="J683">INDEX(manifest_11Sep!$A$1:$V$3202,MATCH($B683,manifest_11Sep!$B$1:$B$3202,0),MATCH(A.Arr9sepList!J$1,manifest_11Sep!$A$1:$V$1,0))</f>
        <v>WS 86</v>
      </c>
      <c r="K683" s="13" t="str">
        <f t="array" ref="K683">INDEX(manifest_11Sep!$A$1:$V$3202,MATCH($B683,manifest_11Sep!$B$1:$B$3202,0),MATCH(A.Arr9sepList!K$1,manifest_11Sep!$A$1:$V$1,0))</f>
        <v>13-thg 9-25</v>
      </c>
      <c r="L683" s="14">
        <f t="array" ref="L683">INDEX(manifest_11Sep!$A$1:$V$3202,MATCH($B683,manifest_11Sep!$B$1:$B$3202,0),MATCH(A.Arr9sepList!L$1,manifest_11Sep!$A$1:$V$1,0))</f>
        <v>0.78125</v>
      </c>
      <c r="M683" s="13" t="str">
        <f t="array" ref="M683">INDEX(manifest_11Sep!$A$1:$V$3202,MATCH($B683,manifest_11Sep!$B$1:$B$3202,0),MATCH(A.Arr9sepList!M$1,manifest_11Sep!$A$1:$V$1,0))</f>
        <v>ICN-T1</v>
      </c>
      <c r="N683" s="13" t="str">
        <f t="array" ref="N683">INDEX(manifest_11Sep!$A$1:$V$3202,MATCH($B683,manifest_11Sep!$B$1:$B$3202,0),MATCH(A.Arr9sepList!N$1,manifest_11Sep!$A$1:$V$1,0))</f>
        <v>LOTTE</v>
      </c>
      <c r="O683" s="15"/>
      <c r="P683" s="20"/>
      <c r="Q683" s="16">
        <v>15262433</v>
      </c>
      <c r="R683" s="16" t="s">
        <v>61</v>
      </c>
      <c r="S683" s="13">
        <f t="array" ref="S683">INDEX(manifest_11Sep!$A$1:$V$3202,MATCH($B683,manifest_11Sep!$B$1:$B$3202,0),MATCH(A.Arr9sepList!S$1,manifest_11Sep!$A$1:$V$1,0))</f>
        <v>0</v>
      </c>
    </row>
    <row r="684" spans="1:19" ht="15.75" customHeight="1">
      <c r="A684" s="13" t="str">
        <f t="array" ref="A684">INDEX(manifest_11Sep!$A$1:$V$3202,MATCH($B684,manifest_11Sep!$B$1:$B$3202,0),MATCH(A.Arr9sepList!A$1,manifest_11Sep!$A$1:$V$1,0))</f>
        <v>A</v>
      </c>
      <c r="B684" s="13" t="s">
        <v>2895</v>
      </c>
      <c r="C684" s="13" t="str">
        <f t="array" ref="C684">INDEX(manifest_11Sep!$A$1:$V$3202,MATCH($B684,manifest_11Sep!$B$1:$B$3202,0),MATCH(A.Arr9sepList!C$1,manifest_11Sep!$A$1:$V$1,0))</f>
        <v>B5N33TVJ8KD</v>
      </c>
      <c r="D684" s="13" t="str">
        <f t="array" ref="D684">INDEX(manifest_11Sep!$A$1:$V$3202,MATCH($B684,manifest_11Sep!$B$1:$B$3202,0),MATCH(A.Arr9sepList!D$1,manifest_11Sep!$A$1:$V$1,0))</f>
        <v>Female</v>
      </c>
      <c r="E684" s="13" t="str">
        <f t="array" ref="E684">INDEX(manifest_11Sep!$A$1:$V$3202,MATCH($B684,manifest_11Sep!$B$1:$B$3202,0),MATCH(A.Arr9sepList!E$1,manifest_11Sep!$A$1:$V$1,0))</f>
        <v>Roxann</v>
      </c>
      <c r="F684" s="13" t="str">
        <f t="array" ref="F684">INDEX(manifest_11Sep!$A$1:$V$3202,MATCH($B684,manifest_11Sep!$B$1:$B$3202,0),MATCH(A.Arr9sepList!F$1,manifest_11Sep!$A$1:$V$1,0))</f>
        <v>Hinds</v>
      </c>
      <c r="G684" s="13">
        <f t="array" ref="G684">INDEX(manifest_11Sep!$A$1:$V$3202,MATCH($B684,manifest_11Sep!$B$1:$B$3202,0),MATCH(A.Arr9sepList!G$1,manifest_11Sep!$A$1:$V$1,0))</f>
        <v>55</v>
      </c>
      <c r="H684" s="13" t="str">
        <f t="array" ref="H684">INDEX(manifest_11Sep!$A$1:$V$3202,MATCH($B684,manifest_11Sep!$B$1:$B$3202,0),MATCH(A.Arr9sepList!H$1,manifest_11Sep!$A$1:$V$1,0))</f>
        <v>John Woo 2</v>
      </c>
      <c r="I684" s="13" t="str">
        <f t="array" ref="I684">INDEX(manifest_11Sep!$A$1:$V$3202,MATCH($B684,manifest_11Sep!$B$1:$B$3202,0),MATCH(A.Arr9sepList!I$1,manifest_11Sep!$A$1:$V$1,0))</f>
        <v>WestJet</v>
      </c>
      <c r="J684" s="13" t="str">
        <f t="array" ref="J684">INDEX(manifest_11Sep!$A$1:$V$3202,MATCH($B684,manifest_11Sep!$B$1:$B$3202,0),MATCH(A.Arr9sepList!J$1,manifest_11Sep!$A$1:$V$1,0))</f>
        <v>WS 86</v>
      </c>
      <c r="K684" s="13" t="str">
        <f t="array" ref="K684">INDEX(manifest_11Sep!$A$1:$V$3202,MATCH($B684,manifest_11Sep!$B$1:$B$3202,0),MATCH(A.Arr9sepList!K$1,manifest_11Sep!$A$1:$V$1,0))</f>
        <v>13-thg 9-25</v>
      </c>
      <c r="L684" s="14">
        <f t="array" ref="L684">INDEX(manifest_11Sep!$A$1:$V$3202,MATCH($B684,manifest_11Sep!$B$1:$B$3202,0),MATCH(A.Arr9sepList!L$1,manifest_11Sep!$A$1:$V$1,0))</f>
        <v>0.78125</v>
      </c>
      <c r="M684" s="13" t="str">
        <f t="array" ref="M684">INDEX(manifest_11Sep!$A$1:$V$3202,MATCH($B684,manifest_11Sep!$B$1:$B$3202,0),MATCH(A.Arr9sepList!M$1,manifest_11Sep!$A$1:$V$1,0))</f>
        <v>ICN-T1</v>
      </c>
      <c r="N684" s="13" t="str">
        <f t="array" ref="N684">INDEX(manifest_11Sep!$A$1:$V$3202,MATCH($B684,manifest_11Sep!$B$1:$B$3202,0),MATCH(A.Arr9sepList!N$1,manifest_11Sep!$A$1:$V$1,0))</f>
        <v>LOTTE</v>
      </c>
      <c r="O684" s="15"/>
      <c r="P684" s="20"/>
      <c r="Q684" s="16">
        <v>15262434</v>
      </c>
      <c r="R684" s="16" t="s">
        <v>43</v>
      </c>
      <c r="S684" s="13">
        <f t="array" ref="S684">INDEX(manifest_11Sep!$A$1:$V$3202,MATCH($B684,manifest_11Sep!$B$1:$B$3202,0),MATCH(A.Arr9sepList!S$1,manifest_11Sep!$A$1:$V$1,0))</f>
        <v>0</v>
      </c>
    </row>
    <row r="685" spans="1:19" ht="15.75" customHeight="1">
      <c r="A685" s="13" t="str">
        <f t="array" ref="A685">INDEX(manifest_11Sep!$A$1:$V$3202,MATCH($B685,manifest_11Sep!$B$1:$B$3202,0),MATCH(A.Arr9sepList!A$1,manifest_11Sep!$A$1:$V$1,0))</f>
        <v>A</v>
      </c>
      <c r="B685" s="13" t="s">
        <v>2898</v>
      </c>
      <c r="C685" s="13" t="str">
        <f t="array" ref="C685">INDEX(manifest_11Sep!$A$1:$V$3202,MATCH($B685,manifest_11Sep!$B$1:$B$3202,0),MATCH(A.Arr9sepList!C$1,manifest_11Sep!$A$1:$V$1,0))</f>
        <v>B5N33TVJ8KD</v>
      </c>
      <c r="D685" s="13" t="str">
        <f t="array" ref="D685">INDEX(manifest_11Sep!$A$1:$V$3202,MATCH($B685,manifest_11Sep!$B$1:$B$3202,0),MATCH(A.Arr9sepList!D$1,manifest_11Sep!$A$1:$V$1,0))</f>
        <v>Female</v>
      </c>
      <c r="E685" s="13" t="str">
        <f t="array" ref="E685">INDEX(manifest_11Sep!$A$1:$V$3202,MATCH($B685,manifest_11Sep!$B$1:$B$3202,0),MATCH(A.Arr9sepList!E$1,manifest_11Sep!$A$1:$V$1,0))</f>
        <v>Leah</v>
      </c>
      <c r="F685" s="13" t="str">
        <f t="array" ref="F685">INDEX(manifest_11Sep!$A$1:$V$3202,MATCH($B685,manifest_11Sep!$B$1:$B$3202,0),MATCH(A.Arr9sepList!F$1,manifest_11Sep!$A$1:$V$1,0))</f>
        <v>Hinds-Peart</v>
      </c>
      <c r="G685" s="13">
        <f t="array" ref="G685">INDEX(manifest_11Sep!$A$1:$V$3202,MATCH($B685,manifest_11Sep!$B$1:$B$3202,0),MATCH(A.Arr9sepList!G$1,manifest_11Sep!$A$1:$V$1,0))</f>
        <v>16</v>
      </c>
      <c r="H685" s="13" t="str">
        <f t="array" ref="H685">INDEX(manifest_11Sep!$A$1:$V$3202,MATCH($B685,manifest_11Sep!$B$1:$B$3202,0),MATCH(A.Arr9sepList!H$1,manifest_11Sep!$A$1:$V$1,0))</f>
        <v>John Woo 2</v>
      </c>
      <c r="I685" s="13" t="str">
        <f t="array" ref="I685">INDEX(manifest_11Sep!$A$1:$V$3202,MATCH($B685,manifest_11Sep!$B$1:$B$3202,0),MATCH(A.Arr9sepList!I$1,manifest_11Sep!$A$1:$V$1,0))</f>
        <v>WestJet</v>
      </c>
      <c r="J685" s="13" t="str">
        <f t="array" ref="J685">INDEX(manifest_11Sep!$A$1:$V$3202,MATCH($B685,manifest_11Sep!$B$1:$B$3202,0),MATCH(A.Arr9sepList!J$1,manifest_11Sep!$A$1:$V$1,0))</f>
        <v>WS 86</v>
      </c>
      <c r="K685" s="13" t="str">
        <f t="array" ref="K685">INDEX(manifest_11Sep!$A$1:$V$3202,MATCH($B685,manifest_11Sep!$B$1:$B$3202,0),MATCH(A.Arr9sepList!K$1,manifest_11Sep!$A$1:$V$1,0))</f>
        <v>13-thg 9-25</v>
      </c>
      <c r="L685" s="14">
        <f t="array" ref="L685">INDEX(manifest_11Sep!$A$1:$V$3202,MATCH($B685,manifest_11Sep!$B$1:$B$3202,0),MATCH(A.Arr9sepList!L$1,manifest_11Sep!$A$1:$V$1,0))</f>
        <v>0.78125</v>
      </c>
      <c r="M685" s="13" t="str">
        <f t="array" ref="M685">INDEX(manifest_11Sep!$A$1:$V$3202,MATCH($B685,manifest_11Sep!$B$1:$B$3202,0),MATCH(A.Arr9sepList!M$1,manifest_11Sep!$A$1:$V$1,0))</f>
        <v>ICN-T1</v>
      </c>
      <c r="N685" s="13" t="str">
        <f t="array" ref="N685">INDEX(manifest_11Sep!$A$1:$V$3202,MATCH($B685,manifest_11Sep!$B$1:$B$3202,0),MATCH(A.Arr9sepList!N$1,manifest_11Sep!$A$1:$V$1,0))</f>
        <v>LOTTE</v>
      </c>
      <c r="O685" s="15"/>
      <c r="P685" s="20"/>
      <c r="Q685" s="16">
        <v>15262434</v>
      </c>
      <c r="R685" s="16" t="s">
        <v>43</v>
      </c>
      <c r="S685" s="13">
        <f t="array" ref="S685">INDEX(manifest_11Sep!$A$1:$V$3202,MATCH($B685,manifest_11Sep!$B$1:$B$3202,0),MATCH(A.Arr9sepList!S$1,manifest_11Sep!$A$1:$V$1,0))</f>
        <v>0</v>
      </c>
    </row>
    <row r="686" spans="1:19" ht="15.75" customHeight="1">
      <c r="A686" s="13" t="str">
        <f t="array" ref="A686">INDEX(manifest_11Sep!$A$1:$V$3202,MATCH($B686,manifest_11Sep!$B$1:$B$3202,0),MATCH(A.Arr9sepList!A$1,manifest_11Sep!$A$1:$V$1,0))</f>
        <v>A</v>
      </c>
      <c r="B686" s="13" t="s">
        <v>2929</v>
      </c>
      <c r="C686" s="13" t="str">
        <f t="array" ref="C686">INDEX(manifest_11Sep!$A$1:$V$3202,MATCH($B686,manifest_11Sep!$B$1:$B$3202,0),MATCH(A.Arr9sepList!C$1,manifest_11Sep!$A$1:$V$1,0))</f>
        <v>4LNCD8PCXTB</v>
      </c>
      <c r="D686" s="13" t="str">
        <f t="array" ref="D686">INDEX(manifest_11Sep!$A$1:$V$3202,MATCH($B686,manifest_11Sep!$B$1:$B$3202,0),MATCH(A.Arr9sepList!D$1,manifest_11Sep!$A$1:$V$1,0))</f>
        <v>Male</v>
      </c>
      <c r="E686" s="13" t="str">
        <f t="array" ref="E686">INDEX(manifest_11Sep!$A$1:$V$3202,MATCH($B686,manifest_11Sep!$B$1:$B$3202,0),MATCH(A.Arr9sepList!E$1,manifest_11Sep!$A$1:$V$1,0))</f>
        <v>Kannampuzhath Jamaludheen</v>
      </c>
      <c r="F686" s="13" t="str">
        <f t="array" ref="F686">INDEX(manifest_11Sep!$A$1:$V$3202,MATCH($B686,manifest_11Sep!$B$1:$B$3202,0),MATCH(A.Arr9sepList!F$1,manifest_11Sep!$A$1:$V$1,0))</f>
        <v>Sirajudheen</v>
      </c>
      <c r="G686" s="13">
        <f t="array" ref="G686">INDEX(manifest_11Sep!$A$1:$V$3202,MATCH($B686,manifest_11Sep!$B$1:$B$3202,0),MATCH(A.Arr9sepList!G$1,manifest_11Sep!$A$1:$V$1,0))</f>
        <v>33</v>
      </c>
      <c r="H686" s="13" t="str">
        <f t="array" ref="H686">INDEX(manifest_11Sep!$A$1:$V$3202,MATCH($B686,manifest_11Sep!$B$1:$B$3202,0),MATCH(A.Arr9sepList!H$1,manifest_11Sep!$A$1:$V$1,0))</f>
        <v>John Woo 2</v>
      </c>
      <c r="I686" s="13" t="str">
        <f t="array" ref="I686">INDEX(manifest_11Sep!$A$1:$V$3202,MATCH($B686,manifest_11Sep!$B$1:$B$3202,0),MATCH(A.Arr9sepList!I$1,manifest_11Sep!$A$1:$V$1,0))</f>
        <v>WestJet</v>
      </c>
      <c r="J686" s="13" t="str">
        <f t="array" ref="J686">INDEX(manifest_11Sep!$A$1:$V$3202,MATCH($B686,manifest_11Sep!$B$1:$B$3202,0),MATCH(A.Arr9sepList!J$1,manifest_11Sep!$A$1:$V$1,0))</f>
        <v>WS 86</v>
      </c>
      <c r="K686" s="13" t="str">
        <f t="array" ref="K686">INDEX(manifest_11Sep!$A$1:$V$3202,MATCH($B686,manifest_11Sep!$B$1:$B$3202,0),MATCH(A.Arr9sepList!K$1,manifest_11Sep!$A$1:$V$1,0))</f>
        <v>13-thg 9-25</v>
      </c>
      <c r="L686" s="14">
        <f t="array" ref="L686">INDEX(manifest_11Sep!$A$1:$V$3202,MATCH($B686,manifest_11Sep!$B$1:$B$3202,0),MATCH(A.Arr9sepList!L$1,manifest_11Sep!$A$1:$V$1,0))</f>
        <v>0.78125</v>
      </c>
      <c r="M686" s="13" t="str">
        <f t="array" ref="M686">INDEX(manifest_11Sep!$A$1:$V$3202,MATCH($B686,manifest_11Sep!$B$1:$B$3202,0),MATCH(A.Arr9sepList!M$1,manifest_11Sep!$A$1:$V$1,0))</f>
        <v>ICN-T1</v>
      </c>
      <c r="N686" s="13" t="str">
        <f t="array" ref="N686">INDEX(manifest_11Sep!$A$1:$V$3202,MATCH($B686,manifest_11Sep!$B$1:$B$3202,0),MATCH(A.Arr9sepList!N$1,manifest_11Sep!$A$1:$V$1,0))</f>
        <v>LOTTE</v>
      </c>
      <c r="O686" s="15"/>
      <c r="P686" s="20"/>
      <c r="Q686" s="16">
        <v>15262439</v>
      </c>
      <c r="R686" s="16" t="s">
        <v>61</v>
      </c>
      <c r="S686" s="13">
        <f t="array" ref="S686">INDEX(manifest_11Sep!$A$1:$V$3202,MATCH($B686,manifest_11Sep!$B$1:$B$3202,0),MATCH(A.Arr9sepList!S$1,manifest_11Sep!$A$1:$V$1,0))</f>
        <v>0</v>
      </c>
    </row>
    <row r="687" spans="1:19" ht="15.75" customHeight="1">
      <c r="A687" s="13" t="str">
        <f t="array" ref="A687">INDEX(manifest_11Sep!$A$1:$V$3202,MATCH($B687,manifest_11Sep!$B$1:$B$3202,0),MATCH(A.Arr9sepList!A$1,manifest_11Sep!$A$1:$V$1,0))</f>
        <v>A</v>
      </c>
      <c r="B687" s="13" t="s">
        <v>2932</v>
      </c>
      <c r="C687" s="13" t="str">
        <f t="array" ref="C687">INDEX(manifest_11Sep!$A$1:$V$3202,MATCH($B687,manifest_11Sep!$B$1:$B$3202,0),MATCH(A.Arr9sepList!C$1,manifest_11Sep!$A$1:$V$1,0))</f>
        <v>4LNCD8PCXTB</v>
      </c>
      <c r="D687" s="13" t="str">
        <f t="array" ref="D687">INDEX(manifest_11Sep!$A$1:$V$3202,MATCH($B687,manifest_11Sep!$B$1:$B$3202,0),MATCH(A.Arr9sepList!D$1,manifest_11Sep!$A$1:$V$1,0))</f>
        <v>Male</v>
      </c>
      <c r="E687" s="13" t="str">
        <f t="array" ref="E687">INDEX(manifest_11Sep!$A$1:$V$3202,MATCH($B687,manifest_11Sep!$B$1:$B$3202,0),MATCH(A.Arr9sepList!E$1,manifest_11Sep!$A$1:$V$1,0))</f>
        <v>Murali</v>
      </c>
      <c r="F687" s="13" t="str">
        <f t="array" ref="F687">INDEX(manifest_11Sep!$A$1:$V$3202,MATCH($B687,manifest_11Sep!$B$1:$B$3202,0),MATCH(A.Arr9sepList!F$1,manifest_11Sep!$A$1:$V$1,0))</f>
        <v>Narayanan</v>
      </c>
      <c r="G687" s="13">
        <f t="array" ref="G687">INDEX(manifest_11Sep!$A$1:$V$3202,MATCH($B687,manifest_11Sep!$B$1:$B$3202,0),MATCH(A.Arr9sepList!G$1,manifest_11Sep!$A$1:$V$1,0))</f>
        <v>51</v>
      </c>
      <c r="H687" s="13" t="str">
        <f t="array" ref="H687">INDEX(manifest_11Sep!$A$1:$V$3202,MATCH($B687,manifest_11Sep!$B$1:$B$3202,0),MATCH(A.Arr9sepList!H$1,manifest_11Sep!$A$1:$V$1,0))</f>
        <v>John Woo 2</v>
      </c>
      <c r="I687" s="13" t="str">
        <f t="array" ref="I687">INDEX(manifest_11Sep!$A$1:$V$3202,MATCH($B687,manifest_11Sep!$B$1:$B$3202,0),MATCH(A.Arr9sepList!I$1,manifest_11Sep!$A$1:$V$1,0))</f>
        <v>WestJet</v>
      </c>
      <c r="J687" s="13" t="str">
        <f t="array" ref="J687">INDEX(manifest_11Sep!$A$1:$V$3202,MATCH($B687,manifest_11Sep!$B$1:$B$3202,0),MATCH(A.Arr9sepList!J$1,manifest_11Sep!$A$1:$V$1,0))</f>
        <v>WS 86</v>
      </c>
      <c r="K687" s="13" t="str">
        <f t="array" ref="K687">INDEX(manifest_11Sep!$A$1:$V$3202,MATCH($B687,manifest_11Sep!$B$1:$B$3202,0),MATCH(A.Arr9sepList!K$1,manifest_11Sep!$A$1:$V$1,0))</f>
        <v>13-thg 9-25</v>
      </c>
      <c r="L687" s="14">
        <f t="array" ref="L687">INDEX(manifest_11Sep!$A$1:$V$3202,MATCH($B687,manifest_11Sep!$B$1:$B$3202,0),MATCH(A.Arr9sepList!L$1,manifest_11Sep!$A$1:$V$1,0))</f>
        <v>0.78125</v>
      </c>
      <c r="M687" s="13" t="str">
        <f t="array" ref="M687">INDEX(manifest_11Sep!$A$1:$V$3202,MATCH($B687,manifest_11Sep!$B$1:$B$3202,0),MATCH(A.Arr9sepList!M$1,manifest_11Sep!$A$1:$V$1,0))</f>
        <v>ICN-T1</v>
      </c>
      <c r="N687" s="13" t="str">
        <f t="array" ref="N687">INDEX(manifest_11Sep!$A$1:$V$3202,MATCH($B687,manifest_11Sep!$B$1:$B$3202,0),MATCH(A.Arr9sepList!N$1,manifest_11Sep!$A$1:$V$1,0))</f>
        <v>LOTTE</v>
      </c>
      <c r="O687" s="15"/>
      <c r="P687" s="20"/>
      <c r="Q687" s="16">
        <v>15262439</v>
      </c>
      <c r="R687" s="16" t="s">
        <v>61</v>
      </c>
      <c r="S687" s="13">
        <f t="array" ref="S687">INDEX(manifest_11Sep!$A$1:$V$3202,MATCH($B687,manifest_11Sep!$B$1:$B$3202,0),MATCH(A.Arr9sepList!S$1,manifest_11Sep!$A$1:$V$1,0))</f>
        <v>0</v>
      </c>
    </row>
    <row r="688" spans="1:19" ht="15.75" customHeight="1">
      <c r="A688" s="13" t="str">
        <f t="array" ref="A688">INDEX(manifest_11Sep!$A$1:$V$3202,MATCH($B688,manifest_11Sep!$B$1:$B$3202,0),MATCH(A.Arr9sepList!A$1,manifest_11Sep!$A$1:$V$1,0))</f>
        <v>A</v>
      </c>
      <c r="B688" s="13" t="s">
        <v>3083</v>
      </c>
      <c r="C688" s="13" t="str">
        <f t="array" ref="C688">INDEX(manifest_11Sep!$A$1:$V$3202,MATCH($B688,manifest_11Sep!$B$1:$B$3202,0),MATCH(A.Arr9sepList!C$1,manifest_11Sep!$A$1:$V$1,0))</f>
        <v>Z4NYGZVKNMF</v>
      </c>
      <c r="D688" s="13" t="str">
        <f t="array" ref="D688">INDEX(manifest_11Sep!$A$1:$V$3202,MATCH($B688,manifest_11Sep!$B$1:$B$3202,0),MATCH(A.Arr9sepList!D$1,manifest_11Sep!$A$1:$V$1,0))</f>
        <v>Male</v>
      </c>
      <c r="E688" s="13" t="str">
        <f t="array" ref="E688">INDEX(manifest_11Sep!$A$1:$V$3202,MATCH($B688,manifest_11Sep!$B$1:$B$3202,0),MATCH(A.Arr9sepList!E$1,manifest_11Sep!$A$1:$V$1,0))</f>
        <v>Obafemi Adebayo</v>
      </c>
      <c r="F688" s="13" t="str">
        <f t="array" ref="F688">INDEX(manifest_11Sep!$A$1:$V$3202,MATCH($B688,manifest_11Sep!$B$1:$B$3202,0),MATCH(A.Arr9sepList!F$1,manifest_11Sep!$A$1:$V$1,0))</f>
        <v>Ogunbote</v>
      </c>
      <c r="G688" s="13">
        <f t="array" ref="G688">INDEX(manifest_11Sep!$A$1:$V$3202,MATCH($B688,manifest_11Sep!$B$1:$B$3202,0),MATCH(A.Arr9sepList!G$1,manifest_11Sep!$A$1:$V$1,0))</f>
        <v>60</v>
      </c>
      <c r="H688" s="13" t="str">
        <f t="array" ref="H688">INDEX(manifest_11Sep!$A$1:$V$3202,MATCH($B688,manifest_11Sep!$B$1:$B$3202,0),MATCH(A.Arr9sepList!H$1,manifest_11Sep!$A$1:$V$1,0))</f>
        <v>Kenny Sowunmi</v>
      </c>
      <c r="I688" s="13" t="str">
        <f t="array" ref="I688">INDEX(manifest_11Sep!$A$1:$V$3202,MATCH($B688,manifest_11Sep!$B$1:$B$3202,0),MATCH(A.Arr9sepList!I$1,manifest_11Sep!$A$1:$V$1,0))</f>
        <v>WestJet</v>
      </c>
      <c r="J688" s="13" t="str">
        <f t="array" ref="J688">INDEX(manifest_11Sep!$A$1:$V$3202,MATCH($B688,manifest_11Sep!$B$1:$B$3202,0),MATCH(A.Arr9sepList!J$1,manifest_11Sep!$A$1:$V$1,0))</f>
        <v>WS 86</v>
      </c>
      <c r="K688" s="13" t="str">
        <f t="array" ref="K688">INDEX(manifest_11Sep!$A$1:$V$3202,MATCH($B688,manifest_11Sep!$B$1:$B$3202,0),MATCH(A.Arr9sepList!K$1,manifest_11Sep!$A$1:$V$1,0))</f>
        <v>13-thg 9-25</v>
      </c>
      <c r="L688" s="14">
        <f t="array" ref="L688">INDEX(manifest_11Sep!$A$1:$V$3202,MATCH($B688,manifest_11Sep!$B$1:$B$3202,0),MATCH(A.Arr9sepList!L$1,manifest_11Sep!$A$1:$V$1,0))</f>
        <v>0.78125</v>
      </c>
      <c r="M688" s="13" t="str">
        <f t="array" ref="M688">INDEX(manifest_11Sep!$A$1:$V$3202,MATCH($B688,manifest_11Sep!$B$1:$B$3202,0),MATCH(A.Arr9sepList!M$1,manifest_11Sep!$A$1:$V$1,0))</f>
        <v>ICN-T1</v>
      </c>
      <c r="N688" s="13" t="str">
        <f t="array" ref="N688">INDEX(manifest_11Sep!$A$1:$V$3202,MATCH($B688,manifest_11Sep!$B$1:$B$3202,0),MATCH(A.Arr9sepList!N$1,manifest_11Sep!$A$1:$V$1,0))</f>
        <v>LOTTE</v>
      </c>
      <c r="O688" s="15"/>
      <c r="P688" s="20"/>
      <c r="Q688" s="16">
        <v>15262449</v>
      </c>
      <c r="R688" s="16" t="s">
        <v>61</v>
      </c>
      <c r="S688" s="13">
        <f t="array" ref="S688">INDEX(manifest_11Sep!$A$1:$V$3202,MATCH($B688,manifest_11Sep!$B$1:$B$3202,0),MATCH(A.Arr9sepList!S$1,manifest_11Sep!$A$1:$V$1,0))</f>
        <v>0</v>
      </c>
    </row>
    <row r="689" spans="1:19" ht="15.75" customHeight="1">
      <c r="A689" s="13" t="str">
        <f t="array" ref="A689">INDEX(manifest_11Sep!$A$1:$V$3202,MATCH($B689,manifest_11Sep!$B$1:$B$3202,0),MATCH(A.Arr9sepList!A$1,manifest_11Sep!$A$1:$V$1,0))</f>
        <v>A</v>
      </c>
      <c r="B689" s="13" t="s">
        <v>3108</v>
      </c>
      <c r="C689" s="13" t="str">
        <f t="array" ref="C689">INDEX(manifest_11Sep!$A$1:$V$3202,MATCH($B689,manifest_11Sep!$B$1:$B$3202,0),MATCH(A.Arr9sepList!C$1,manifest_11Sep!$A$1:$V$1,0))</f>
        <v>WVNTYZR88N2</v>
      </c>
      <c r="D689" s="13" t="str">
        <f t="array" ref="D689">INDEX(manifest_11Sep!$A$1:$V$3202,MATCH($B689,manifest_11Sep!$B$1:$B$3202,0),MATCH(A.Arr9sepList!D$1,manifest_11Sep!$A$1:$V$1,0))</f>
        <v>Male</v>
      </c>
      <c r="E689" s="13" t="str">
        <f t="array" ref="E689">INDEX(manifest_11Sep!$A$1:$V$3202,MATCH($B689,manifest_11Sep!$B$1:$B$3202,0),MATCH(A.Arr9sepList!E$1,manifest_11Sep!$A$1:$V$1,0))</f>
        <v>Oluwasegun Opeyemi</v>
      </c>
      <c r="F689" s="13" t="str">
        <f t="array" ref="F689">INDEX(manifest_11Sep!$A$1:$V$3202,MATCH($B689,manifest_11Sep!$B$1:$B$3202,0),MATCH(A.Arr9sepList!F$1,manifest_11Sep!$A$1:$V$1,0))</f>
        <v>Ogunmola</v>
      </c>
      <c r="G689" s="13">
        <f t="array" ref="G689">INDEX(manifest_11Sep!$A$1:$V$3202,MATCH($B689,manifest_11Sep!$B$1:$B$3202,0),MATCH(A.Arr9sepList!G$1,manifest_11Sep!$A$1:$V$1,0))</f>
        <v>44</v>
      </c>
      <c r="H689" s="13" t="str">
        <f t="array" ref="H689">INDEX(manifest_11Sep!$A$1:$V$3202,MATCH($B689,manifest_11Sep!$B$1:$B$3202,0),MATCH(A.Arr9sepList!H$1,manifest_11Sep!$A$1:$V$1,0))</f>
        <v>Kenny Sowunmi</v>
      </c>
      <c r="I689" s="13" t="str">
        <f t="array" ref="I689">INDEX(manifest_11Sep!$A$1:$V$3202,MATCH($B689,manifest_11Sep!$B$1:$B$3202,0),MATCH(A.Arr9sepList!I$1,manifest_11Sep!$A$1:$V$1,0))</f>
        <v>WestJet</v>
      </c>
      <c r="J689" s="13" t="str">
        <f t="array" ref="J689">INDEX(manifest_11Sep!$A$1:$V$3202,MATCH($B689,manifest_11Sep!$B$1:$B$3202,0),MATCH(A.Arr9sepList!J$1,manifest_11Sep!$A$1:$V$1,0))</f>
        <v>WS 86</v>
      </c>
      <c r="K689" s="13" t="str">
        <f t="array" ref="K689">INDEX(manifest_11Sep!$A$1:$V$3202,MATCH($B689,manifest_11Sep!$B$1:$B$3202,0),MATCH(A.Arr9sepList!K$1,manifest_11Sep!$A$1:$V$1,0))</f>
        <v>13-thg 9-25</v>
      </c>
      <c r="L689" s="14">
        <f t="array" ref="L689">INDEX(manifest_11Sep!$A$1:$V$3202,MATCH($B689,manifest_11Sep!$B$1:$B$3202,0),MATCH(A.Arr9sepList!L$1,manifest_11Sep!$A$1:$V$1,0))</f>
        <v>0.78125</v>
      </c>
      <c r="M689" s="13" t="str">
        <f t="array" ref="M689">INDEX(manifest_11Sep!$A$1:$V$3202,MATCH($B689,manifest_11Sep!$B$1:$B$3202,0),MATCH(A.Arr9sepList!M$1,manifest_11Sep!$A$1:$V$1,0))</f>
        <v>ICN-T1</v>
      </c>
      <c r="N689" s="13" t="str">
        <f t="array" ref="N689">INDEX(manifest_11Sep!$A$1:$V$3202,MATCH($B689,manifest_11Sep!$B$1:$B$3202,0),MATCH(A.Arr9sepList!N$1,manifest_11Sep!$A$1:$V$1,0))</f>
        <v>LOTTE</v>
      </c>
      <c r="O689" s="15"/>
      <c r="P689" s="20"/>
      <c r="Q689" s="16">
        <v>15262455</v>
      </c>
      <c r="R689" s="16" t="s">
        <v>61</v>
      </c>
      <c r="S689" s="13">
        <f t="array" ref="S689">INDEX(manifest_11Sep!$A$1:$V$3202,MATCH($B689,manifest_11Sep!$B$1:$B$3202,0),MATCH(A.Arr9sepList!S$1,manifest_11Sep!$A$1:$V$1,0))</f>
        <v>0</v>
      </c>
    </row>
    <row r="690" spans="1:19" ht="15.75" customHeight="1">
      <c r="A690" s="13" t="str">
        <f t="array" ref="A690">INDEX(manifest_11Sep!$A$1:$V$3202,MATCH($B690,manifest_11Sep!$B$1:$B$3202,0),MATCH(A.Arr9sepList!A$1,manifest_11Sep!$A$1:$V$1,0))</f>
        <v>A</v>
      </c>
      <c r="B690" s="13" t="s">
        <v>3111</v>
      </c>
      <c r="C690" s="13" t="str">
        <f t="array" ref="C690">INDEX(manifest_11Sep!$A$1:$V$3202,MATCH($B690,manifest_11Sep!$B$1:$B$3202,0),MATCH(A.Arr9sepList!C$1,manifest_11Sep!$A$1:$V$1,0))</f>
        <v>WVNTYZR88N2</v>
      </c>
      <c r="D690" s="13" t="str">
        <f t="array" ref="D690">INDEX(manifest_11Sep!$A$1:$V$3202,MATCH($B690,manifest_11Sep!$B$1:$B$3202,0),MATCH(A.Arr9sepList!D$1,manifest_11Sep!$A$1:$V$1,0))</f>
        <v>Female</v>
      </c>
      <c r="E690" s="13" t="str">
        <f t="array" ref="E690">INDEX(manifest_11Sep!$A$1:$V$3202,MATCH($B690,manifest_11Sep!$B$1:$B$3202,0),MATCH(A.Arr9sepList!E$1,manifest_11Sep!$A$1:$V$1,0))</f>
        <v>Omolola Abiodun</v>
      </c>
      <c r="F690" s="13" t="str">
        <f t="array" ref="F690">INDEX(manifest_11Sep!$A$1:$V$3202,MATCH($B690,manifest_11Sep!$B$1:$B$3202,0),MATCH(A.Arr9sepList!F$1,manifest_11Sep!$A$1:$V$1,0))</f>
        <v>Ogunmola</v>
      </c>
      <c r="G690" s="13">
        <f t="array" ref="G690">INDEX(manifest_11Sep!$A$1:$V$3202,MATCH($B690,manifest_11Sep!$B$1:$B$3202,0),MATCH(A.Arr9sepList!G$1,manifest_11Sep!$A$1:$V$1,0))</f>
        <v>43</v>
      </c>
      <c r="H690" s="13" t="str">
        <f t="array" ref="H690">INDEX(manifest_11Sep!$A$1:$V$3202,MATCH($B690,manifest_11Sep!$B$1:$B$3202,0),MATCH(A.Arr9sepList!H$1,manifest_11Sep!$A$1:$V$1,0))</f>
        <v>Kenny Sowunmi</v>
      </c>
      <c r="I690" s="13" t="str">
        <f t="array" ref="I690">INDEX(manifest_11Sep!$A$1:$V$3202,MATCH($B690,manifest_11Sep!$B$1:$B$3202,0),MATCH(A.Arr9sepList!I$1,manifest_11Sep!$A$1:$V$1,0))</f>
        <v>WestJet</v>
      </c>
      <c r="J690" s="13" t="str">
        <f t="array" ref="J690">INDEX(manifest_11Sep!$A$1:$V$3202,MATCH($B690,manifest_11Sep!$B$1:$B$3202,0),MATCH(A.Arr9sepList!J$1,manifest_11Sep!$A$1:$V$1,0))</f>
        <v>WS 86</v>
      </c>
      <c r="K690" s="13" t="str">
        <f t="array" ref="K690">INDEX(manifest_11Sep!$A$1:$V$3202,MATCH($B690,manifest_11Sep!$B$1:$B$3202,0),MATCH(A.Arr9sepList!K$1,manifest_11Sep!$A$1:$V$1,0))</f>
        <v>13-thg 9-25</v>
      </c>
      <c r="L690" s="14">
        <f t="array" ref="L690">INDEX(manifest_11Sep!$A$1:$V$3202,MATCH($B690,manifest_11Sep!$B$1:$B$3202,0),MATCH(A.Arr9sepList!L$1,manifest_11Sep!$A$1:$V$1,0))</f>
        <v>0.78125</v>
      </c>
      <c r="M690" s="13" t="str">
        <f t="array" ref="M690">INDEX(manifest_11Sep!$A$1:$V$3202,MATCH($B690,manifest_11Sep!$B$1:$B$3202,0),MATCH(A.Arr9sepList!M$1,manifest_11Sep!$A$1:$V$1,0))</f>
        <v>ICN-T1</v>
      </c>
      <c r="N690" s="13" t="str">
        <f t="array" ref="N690">INDEX(manifest_11Sep!$A$1:$V$3202,MATCH($B690,manifest_11Sep!$B$1:$B$3202,0),MATCH(A.Arr9sepList!N$1,manifest_11Sep!$A$1:$V$1,0))</f>
        <v>LOTTE</v>
      </c>
      <c r="O690" s="15"/>
      <c r="P690" s="20"/>
      <c r="Q690" s="16">
        <v>15262455</v>
      </c>
      <c r="R690" s="16" t="s">
        <v>61</v>
      </c>
      <c r="S690" s="13">
        <f t="array" ref="S690">INDEX(manifest_11Sep!$A$1:$V$3202,MATCH($B690,manifest_11Sep!$B$1:$B$3202,0),MATCH(A.Arr9sepList!S$1,manifest_11Sep!$A$1:$V$1,0))</f>
        <v>0</v>
      </c>
    </row>
    <row r="691" spans="1:19" ht="15.75" customHeight="1">
      <c r="A691" s="13" t="str">
        <f t="array" ref="A691">INDEX(manifest_11Sep!$A$1:$V$3202,MATCH($B691,manifest_11Sep!$B$1:$B$3202,0),MATCH(A.Arr9sepList!A$1,manifest_11Sep!$A$1:$V$1,0))</f>
        <v>A</v>
      </c>
      <c r="B691" s="13" t="s">
        <v>3113</v>
      </c>
      <c r="C691" s="13" t="str">
        <f t="array" ref="C691">INDEX(manifest_11Sep!$A$1:$V$3202,MATCH($B691,manifest_11Sep!$B$1:$B$3202,0),MATCH(A.Arr9sepList!C$1,manifest_11Sep!$A$1:$V$1,0))</f>
        <v>WVNTYZR88N2</v>
      </c>
      <c r="D691" s="13" t="str">
        <f t="array" ref="D691">INDEX(manifest_11Sep!$A$1:$V$3202,MATCH($B691,manifest_11Sep!$B$1:$B$3202,0),MATCH(A.Arr9sepList!D$1,manifest_11Sep!$A$1:$V$1,0))</f>
        <v>Male</v>
      </c>
      <c r="E691" s="13" t="str">
        <f t="array" ref="E691">INDEX(manifest_11Sep!$A$1:$V$3202,MATCH($B691,manifest_11Sep!$B$1:$B$3202,0),MATCH(A.Arr9sepList!E$1,manifest_11Sep!$A$1:$V$1,0))</f>
        <v>Oluwatimileyin Paul</v>
      </c>
      <c r="F691" s="13" t="str">
        <f t="array" ref="F691">INDEX(manifest_11Sep!$A$1:$V$3202,MATCH($B691,manifest_11Sep!$B$1:$B$3202,0),MATCH(A.Arr9sepList!F$1,manifest_11Sep!$A$1:$V$1,0))</f>
        <v>Ogunmola</v>
      </c>
      <c r="G691" s="13">
        <f t="array" ref="G691">INDEX(manifest_11Sep!$A$1:$V$3202,MATCH($B691,manifest_11Sep!$B$1:$B$3202,0),MATCH(A.Arr9sepList!G$1,manifest_11Sep!$A$1:$V$1,0))</f>
        <v>9</v>
      </c>
      <c r="H691" s="13" t="str">
        <f t="array" ref="H691">INDEX(manifest_11Sep!$A$1:$V$3202,MATCH($B691,manifest_11Sep!$B$1:$B$3202,0),MATCH(A.Arr9sepList!H$1,manifest_11Sep!$A$1:$V$1,0))</f>
        <v>Kenny Sowunmi</v>
      </c>
      <c r="I691" s="13" t="str">
        <f t="array" ref="I691">INDEX(manifest_11Sep!$A$1:$V$3202,MATCH($B691,manifest_11Sep!$B$1:$B$3202,0),MATCH(A.Arr9sepList!I$1,manifest_11Sep!$A$1:$V$1,0))</f>
        <v>WestJet</v>
      </c>
      <c r="J691" s="13" t="str">
        <f t="array" ref="J691">INDEX(manifest_11Sep!$A$1:$V$3202,MATCH($B691,manifest_11Sep!$B$1:$B$3202,0),MATCH(A.Arr9sepList!J$1,manifest_11Sep!$A$1:$V$1,0))</f>
        <v>WS 86</v>
      </c>
      <c r="K691" s="13" t="str">
        <f t="array" ref="K691">INDEX(manifest_11Sep!$A$1:$V$3202,MATCH($B691,manifest_11Sep!$B$1:$B$3202,0),MATCH(A.Arr9sepList!K$1,manifest_11Sep!$A$1:$V$1,0))</f>
        <v>13-thg 9-25</v>
      </c>
      <c r="L691" s="14">
        <f t="array" ref="L691">INDEX(manifest_11Sep!$A$1:$V$3202,MATCH($B691,manifest_11Sep!$B$1:$B$3202,0),MATCH(A.Arr9sepList!L$1,manifest_11Sep!$A$1:$V$1,0))</f>
        <v>0.78125</v>
      </c>
      <c r="M691" s="13" t="str">
        <f t="array" ref="M691">INDEX(manifest_11Sep!$A$1:$V$3202,MATCH($B691,manifest_11Sep!$B$1:$B$3202,0),MATCH(A.Arr9sepList!M$1,manifest_11Sep!$A$1:$V$1,0))</f>
        <v>ICN-T1</v>
      </c>
      <c r="N691" s="13" t="str">
        <f t="array" ref="N691">INDEX(manifest_11Sep!$A$1:$V$3202,MATCH($B691,manifest_11Sep!$B$1:$B$3202,0),MATCH(A.Arr9sepList!N$1,manifest_11Sep!$A$1:$V$1,0))</f>
        <v>LOTTE</v>
      </c>
      <c r="O691" s="15"/>
      <c r="P691" s="20"/>
      <c r="Q691" s="16">
        <v>15262455</v>
      </c>
      <c r="R691" s="16" t="s">
        <v>61</v>
      </c>
      <c r="S691" s="13">
        <f t="array" ref="S691">INDEX(manifest_11Sep!$A$1:$V$3202,MATCH($B691,manifest_11Sep!$B$1:$B$3202,0),MATCH(A.Arr9sepList!S$1,manifest_11Sep!$A$1:$V$1,0))</f>
        <v>0</v>
      </c>
    </row>
    <row r="692" spans="1:19" ht="15.75" customHeight="1">
      <c r="A692" s="13" t="str">
        <f t="array" ref="A692">INDEX(manifest_11Sep!$A$1:$V$3202,MATCH($B692,manifest_11Sep!$B$1:$B$3202,0),MATCH(A.Arr9sepList!A$1,manifest_11Sep!$A$1:$V$1,0))</f>
        <v>A</v>
      </c>
      <c r="B692" s="13" t="s">
        <v>3115</v>
      </c>
      <c r="C692" s="13" t="str">
        <f t="array" ref="C692">INDEX(manifest_11Sep!$A$1:$V$3202,MATCH($B692,manifest_11Sep!$B$1:$B$3202,0),MATCH(A.Arr9sepList!C$1,manifest_11Sep!$A$1:$V$1,0))</f>
        <v>JVND2HGXMDC</v>
      </c>
      <c r="D692" s="13" t="str">
        <f t="array" ref="D692">INDEX(manifest_11Sep!$A$1:$V$3202,MATCH($B692,manifest_11Sep!$B$1:$B$3202,0),MATCH(A.Arr9sepList!D$1,manifest_11Sep!$A$1:$V$1,0))</f>
        <v>Male</v>
      </c>
      <c r="E692" s="13" t="str">
        <f t="array" ref="E692">INDEX(manifest_11Sep!$A$1:$V$3202,MATCH($B692,manifest_11Sep!$B$1:$B$3202,0),MATCH(A.Arr9sepList!E$1,manifest_11Sep!$A$1:$V$1,0))</f>
        <v>Oluwatishe Samuel</v>
      </c>
      <c r="F692" s="13" t="str">
        <f t="array" ref="F692">INDEX(manifest_11Sep!$A$1:$V$3202,MATCH($B692,manifest_11Sep!$B$1:$B$3202,0),MATCH(A.Arr9sepList!F$1,manifest_11Sep!$A$1:$V$1,0))</f>
        <v>Ogunmola</v>
      </c>
      <c r="G692" s="13">
        <f t="array" ref="G692">INDEX(manifest_11Sep!$A$1:$V$3202,MATCH($B692,manifest_11Sep!$B$1:$B$3202,0),MATCH(A.Arr9sepList!G$1,manifest_11Sep!$A$1:$V$1,0))</f>
        <v>15</v>
      </c>
      <c r="H692" s="13" t="str">
        <f t="array" ref="H692">INDEX(manifest_11Sep!$A$1:$V$3202,MATCH($B692,manifest_11Sep!$B$1:$B$3202,0),MATCH(A.Arr9sepList!H$1,manifest_11Sep!$A$1:$V$1,0))</f>
        <v>Kenny Sowunmi</v>
      </c>
      <c r="I692" s="13" t="str">
        <f t="array" ref="I692">INDEX(manifest_11Sep!$A$1:$V$3202,MATCH($B692,manifest_11Sep!$B$1:$B$3202,0),MATCH(A.Arr9sepList!I$1,manifest_11Sep!$A$1:$V$1,0))</f>
        <v>WestJet</v>
      </c>
      <c r="J692" s="13" t="str">
        <f t="array" ref="J692">INDEX(manifest_11Sep!$A$1:$V$3202,MATCH($B692,manifest_11Sep!$B$1:$B$3202,0),MATCH(A.Arr9sepList!J$1,manifest_11Sep!$A$1:$V$1,0))</f>
        <v>WS 86</v>
      </c>
      <c r="K692" s="13" t="str">
        <f t="array" ref="K692">INDEX(manifest_11Sep!$A$1:$V$3202,MATCH($B692,manifest_11Sep!$B$1:$B$3202,0),MATCH(A.Arr9sepList!K$1,manifest_11Sep!$A$1:$V$1,0))</f>
        <v>13-thg 9-25</v>
      </c>
      <c r="L692" s="14">
        <f t="array" ref="L692">INDEX(manifest_11Sep!$A$1:$V$3202,MATCH($B692,manifest_11Sep!$B$1:$B$3202,0),MATCH(A.Arr9sepList!L$1,manifest_11Sep!$A$1:$V$1,0))</f>
        <v>0.78125</v>
      </c>
      <c r="M692" s="13" t="str">
        <f t="array" ref="M692">INDEX(manifest_11Sep!$A$1:$V$3202,MATCH($B692,manifest_11Sep!$B$1:$B$3202,0),MATCH(A.Arr9sepList!M$1,manifest_11Sep!$A$1:$V$1,0))</f>
        <v>ICN-T1</v>
      </c>
      <c r="N692" s="13" t="str">
        <f t="array" ref="N692">INDEX(manifest_11Sep!$A$1:$V$3202,MATCH($B692,manifest_11Sep!$B$1:$B$3202,0),MATCH(A.Arr9sepList!N$1,manifest_11Sep!$A$1:$V$1,0))</f>
        <v>LOTTE</v>
      </c>
      <c r="O692" s="15"/>
      <c r="P692" s="20"/>
      <c r="Q692" s="16">
        <v>15262456</v>
      </c>
      <c r="R692" s="16" t="s">
        <v>61</v>
      </c>
      <c r="S692" s="13">
        <f t="array" ref="S692">INDEX(manifest_11Sep!$A$1:$V$3202,MATCH($B692,manifest_11Sep!$B$1:$B$3202,0),MATCH(A.Arr9sepList!S$1,manifest_11Sep!$A$1:$V$1,0))</f>
        <v>0</v>
      </c>
    </row>
    <row r="693" spans="1:19" ht="15.75" customHeight="1">
      <c r="A693" s="13" t="str">
        <f t="array" ref="A693">INDEX(manifest_11Sep!$A$1:$V$3202,MATCH($B693,manifest_11Sep!$B$1:$B$3202,0),MATCH(A.Arr9sepList!A$1,manifest_11Sep!$A$1:$V$1,0))</f>
        <v>A</v>
      </c>
      <c r="B693" s="13" t="s">
        <v>3117</v>
      </c>
      <c r="C693" s="13" t="str">
        <f t="array" ref="C693">INDEX(manifest_11Sep!$A$1:$V$3202,MATCH($B693,manifest_11Sep!$B$1:$B$3202,0),MATCH(A.Arr9sepList!C$1,manifest_11Sep!$A$1:$V$1,0))</f>
        <v>JVND2HGXMDC</v>
      </c>
      <c r="D693" s="13" t="str">
        <f t="array" ref="D693">INDEX(manifest_11Sep!$A$1:$V$3202,MATCH($B693,manifest_11Sep!$B$1:$B$3202,0),MATCH(A.Arr9sepList!D$1,manifest_11Sep!$A$1:$V$1,0))</f>
        <v>Male</v>
      </c>
      <c r="E693" s="13" t="str">
        <f t="array" ref="E693">INDEX(manifest_11Sep!$A$1:$V$3202,MATCH($B693,manifest_11Sep!$B$1:$B$3202,0),MATCH(A.Arr9sepList!E$1,manifest_11Sep!$A$1:$V$1,0))</f>
        <v>Ernest Olamide</v>
      </c>
      <c r="F693" s="13" t="str">
        <f t="array" ref="F693">INDEX(manifest_11Sep!$A$1:$V$3202,MATCH($B693,manifest_11Sep!$B$1:$B$3202,0),MATCH(A.Arr9sepList!F$1,manifest_11Sep!$A$1:$V$1,0))</f>
        <v>Ayeni</v>
      </c>
      <c r="G693" s="13">
        <f t="array" ref="G693">INDEX(manifest_11Sep!$A$1:$V$3202,MATCH($B693,manifest_11Sep!$B$1:$B$3202,0),MATCH(A.Arr9sepList!G$1,manifest_11Sep!$A$1:$V$1,0))</f>
        <v>36</v>
      </c>
      <c r="H693" s="13" t="str">
        <f t="array" ref="H693">INDEX(manifest_11Sep!$A$1:$V$3202,MATCH($B693,manifest_11Sep!$B$1:$B$3202,0),MATCH(A.Arr9sepList!H$1,manifest_11Sep!$A$1:$V$1,0))</f>
        <v>Kenny Sowunmi</v>
      </c>
      <c r="I693" s="13" t="str">
        <f t="array" ref="I693">INDEX(manifest_11Sep!$A$1:$V$3202,MATCH($B693,manifest_11Sep!$B$1:$B$3202,0),MATCH(A.Arr9sepList!I$1,manifest_11Sep!$A$1:$V$1,0))</f>
        <v>WestJet</v>
      </c>
      <c r="J693" s="13" t="str">
        <f t="array" ref="J693">INDEX(manifest_11Sep!$A$1:$V$3202,MATCH($B693,manifest_11Sep!$B$1:$B$3202,0),MATCH(A.Arr9sepList!J$1,manifest_11Sep!$A$1:$V$1,0))</f>
        <v>WS 86</v>
      </c>
      <c r="K693" s="13" t="str">
        <f t="array" ref="K693">INDEX(manifest_11Sep!$A$1:$V$3202,MATCH($B693,manifest_11Sep!$B$1:$B$3202,0),MATCH(A.Arr9sepList!K$1,manifest_11Sep!$A$1:$V$1,0))</f>
        <v>13-thg 9-25</v>
      </c>
      <c r="L693" s="14">
        <f t="array" ref="L693">INDEX(manifest_11Sep!$A$1:$V$3202,MATCH($B693,manifest_11Sep!$B$1:$B$3202,0),MATCH(A.Arr9sepList!L$1,manifest_11Sep!$A$1:$V$1,0))</f>
        <v>0.78125</v>
      </c>
      <c r="M693" s="13" t="str">
        <f t="array" ref="M693">INDEX(manifest_11Sep!$A$1:$V$3202,MATCH($B693,manifest_11Sep!$B$1:$B$3202,0),MATCH(A.Arr9sepList!M$1,manifest_11Sep!$A$1:$V$1,0))</f>
        <v>ICN-T1</v>
      </c>
      <c r="N693" s="13" t="str">
        <f t="array" ref="N693">INDEX(manifest_11Sep!$A$1:$V$3202,MATCH($B693,manifest_11Sep!$B$1:$B$3202,0),MATCH(A.Arr9sepList!N$1,manifest_11Sep!$A$1:$V$1,0))</f>
        <v>LOTTE</v>
      </c>
      <c r="O693" s="15"/>
      <c r="P693" s="20"/>
      <c r="Q693" s="16">
        <v>15262456</v>
      </c>
      <c r="R693" s="16" t="s">
        <v>61</v>
      </c>
      <c r="S693" s="13">
        <f t="array" ref="S693">INDEX(manifest_11Sep!$A$1:$V$3202,MATCH($B693,manifest_11Sep!$B$1:$B$3202,0),MATCH(A.Arr9sepList!S$1,manifest_11Sep!$A$1:$V$1,0))</f>
        <v>0</v>
      </c>
    </row>
    <row r="694" spans="1:19" ht="15.75" customHeight="1">
      <c r="A694" s="13" t="str">
        <f t="array" ref="A694">INDEX(manifest_11Sep!$A$1:$V$3202,MATCH($B694,manifest_11Sep!$B$1:$B$3202,0),MATCH(A.Arr9sepList!A$1,manifest_11Sep!$A$1:$V$1,0))</f>
        <v>A</v>
      </c>
      <c r="B694" s="13" t="s">
        <v>3120</v>
      </c>
      <c r="C694" s="13" t="str">
        <f t="array" ref="C694">INDEX(manifest_11Sep!$A$1:$V$3202,MATCH($B694,manifest_11Sep!$B$1:$B$3202,0),MATCH(A.Arr9sepList!C$1,manifest_11Sep!$A$1:$V$1,0))</f>
        <v>VMNV2XCM5PK</v>
      </c>
      <c r="D694" s="13" t="str">
        <f t="array" ref="D694">INDEX(manifest_11Sep!$A$1:$V$3202,MATCH($B694,manifest_11Sep!$B$1:$B$3202,0),MATCH(A.Arr9sepList!D$1,manifest_11Sep!$A$1:$V$1,0))</f>
        <v>Male</v>
      </c>
      <c r="E694" s="13" t="str">
        <f t="array" ref="E694">INDEX(manifest_11Sep!$A$1:$V$3202,MATCH($B694,manifest_11Sep!$B$1:$B$3202,0),MATCH(A.Arr9sepList!E$1,manifest_11Sep!$A$1:$V$1,0))</f>
        <v>Ayomikun Abiodun</v>
      </c>
      <c r="F694" s="13" t="str">
        <f t="array" ref="F694">INDEX(manifest_11Sep!$A$1:$V$3202,MATCH($B694,manifest_11Sep!$B$1:$B$3202,0),MATCH(A.Arr9sepList!F$1,manifest_11Sep!$A$1:$V$1,0))</f>
        <v>Omoboye</v>
      </c>
      <c r="G694" s="13">
        <f t="array" ref="G694">INDEX(manifest_11Sep!$A$1:$V$3202,MATCH($B694,manifest_11Sep!$B$1:$B$3202,0),MATCH(A.Arr9sepList!G$1,manifest_11Sep!$A$1:$V$1,0))</f>
        <v>45</v>
      </c>
      <c r="H694" s="13" t="str">
        <f t="array" ref="H694">INDEX(manifest_11Sep!$A$1:$V$3202,MATCH($B694,manifest_11Sep!$B$1:$B$3202,0),MATCH(A.Arr9sepList!H$1,manifest_11Sep!$A$1:$V$1,0))</f>
        <v>Kenny Sowunmi</v>
      </c>
      <c r="I694" s="13" t="str">
        <f t="array" ref="I694">INDEX(manifest_11Sep!$A$1:$V$3202,MATCH($B694,manifest_11Sep!$B$1:$B$3202,0),MATCH(A.Arr9sepList!I$1,manifest_11Sep!$A$1:$V$1,0))</f>
        <v>WestJet</v>
      </c>
      <c r="J694" s="13" t="str">
        <f t="array" ref="J694">INDEX(manifest_11Sep!$A$1:$V$3202,MATCH($B694,manifest_11Sep!$B$1:$B$3202,0),MATCH(A.Arr9sepList!J$1,manifest_11Sep!$A$1:$V$1,0))</f>
        <v>WS 86</v>
      </c>
      <c r="K694" s="13" t="str">
        <f t="array" ref="K694">INDEX(manifest_11Sep!$A$1:$V$3202,MATCH($B694,manifest_11Sep!$B$1:$B$3202,0),MATCH(A.Arr9sepList!K$1,manifest_11Sep!$A$1:$V$1,0))</f>
        <v>13-thg 9-25</v>
      </c>
      <c r="L694" s="14">
        <f t="array" ref="L694">INDEX(manifest_11Sep!$A$1:$V$3202,MATCH($B694,manifest_11Sep!$B$1:$B$3202,0),MATCH(A.Arr9sepList!L$1,manifest_11Sep!$A$1:$V$1,0))</f>
        <v>0.78125</v>
      </c>
      <c r="M694" s="13" t="str">
        <f t="array" ref="M694">INDEX(manifest_11Sep!$A$1:$V$3202,MATCH($B694,manifest_11Sep!$B$1:$B$3202,0),MATCH(A.Arr9sepList!M$1,manifest_11Sep!$A$1:$V$1,0))</f>
        <v>ICN-T1</v>
      </c>
      <c r="N694" s="13" t="str">
        <f t="array" ref="N694">INDEX(manifest_11Sep!$A$1:$V$3202,MATCH($B694,manifest_11Sep!$B$1:$B$3202,0),MATCH(A.Arr9sepList!N$1,manifest_11Sep!$A$1:$V$1,0))</f>
        <v>LOTTE</v>
      </c>
      <c r="O694" s="15"/>
      <c r="P694" s="20"/>
      <c r="Q694" s="16">
        <v>15262457</v>
      </c>
      <c r="R694" s="16" t="s">
        <v>43</v>
      </c>
      <c r="S694" s="13">
        <f t="array" ref="S694">INDEX(manifest_11Sep!$A$1:$V$3202,MATCH($B694,manifest_11Sep!$B$1:$B$3202,0),MATCH(A.Arr9sepList!S$1,manifest_11Sep!$A$1:$V$1,0))</f>
        <v>0</v>
      </c>
    </row>
    <row r="695" spans="1:19" ht="15.75" customHeight="1">
      <c r="A695" s="13" t="str">
        <f t="array" ref="A695">INDEX(manifest_11Sep!$A$1:$V$3202,MATCH($B695,manifest_11Sep!$B$1:$B$3202,0),MATCH(A.Arr9sepList!A$1,manifest_11Sep!$A$1:$V$1,0))</f>
        <v>A</v>
      </c>
      <c r="B695" s="13" t="s">
        <v>3123</v>
      </c>
      <c r="C695" s="13" t="str">
        <f t="array" ref="C695">INDEX(manifest_11Sep!$A$1:$V$3202,MATCH($B695,manifest_11Sep!$B$1:$B$3202,0),MATCH(A.Arr9sepList!C$1,manifest_11Sep!$A$1:$V$1,0))</f>
        <v>VMNV2XCM5PK</v>
      </c>
      <c r="D695" s="13" t="str">
        <f t="array" ref="D695">INDEX(manifest_11Sep!$A$1:$V$3202,MATCH($B695,manifest_11Sep!$B$1:$B$3202,0),MATCH(A.Arr9sepList!D$1,manifest_11Sep!$A$1:$V$1,0))</f>
        <v>Female</v>
      </c>
      <c r="E695" s="13" t="str">
        <f t="array" ref="E695">INDEX(manifest_11Sep!$A$1:$V$3202,MATCH($B695,manifest_11Sep!$B$1:$B$3202,0),MATCH(A.Arr9sepList!E$1,manifest_11Sep!$A$1:$V$1,0))</f>
        <v>Oyinkansoye Adesola</v>
      </c>
      <c r="F695" s="13" t="str">
        <f t="array" ref="F695">INDEX(manifest_11Sep!$A$1:$V$3202,MATCH($B695,manifest_11Sep!$B$1:$B$3202,0),MATCH(A.Arr9sepList!F$1,manifest_11Sep!$A$1:$V$1,0))</f>
        <v>Omoboye</v>
      </c>
      <c r="G695" s="13">
        <f t="array" ref="G695">INDEX(manifest_11Sep!$A$1:$V$3202,MATCH($B695,manifest_11Sep!$B$1:$B$3202,0),MATCH(A.Arr9sepList!G$1,manifest_11Sep!$A$1:$V$1,0))</f>
        <v>41</v>
      </c>
      <c r="H695" s="13" t="str">
        <f t="array" ref="H695">INDEX(manifest_11Sep!$A$1:$V$3202,MATCH($B695,manifest_11Sep!$B$1:$B$3202,0),MATCH(A.Arr9sepList!H$1,manifest_11Sep!$A$1:$V$1,0))</f>
        <v>Kenny Sowunmi</v>
      </c>
      <c r="I695" s="13" t="str">
        <f t="array" ref="I695">INDEX(manifest_11Sep!$A$1:$V$3202,MATCH($B695,manifest_11Sep!$B$1:$B$3202,0),MATCH(A.Arr9sepList!I$1,manifest_11Sep!$A$1:$V$1,0))</f>
        <v>WestJet</v>
      </c>
      <c r="J695" s="13" t="str">
        <f t="array" ref="J695">INDEX(manifest_11Sep!$A$1:$V$3202,MATCH($B695,manifest_11Sep!$B$1:$B$3202,0),MATCH(A.Arr9sepList!J$1,manifest_11Sep!$A$1:$V$1,0))</f>
        <v>WS 86</v>
      </c>
      <c r="K695" s="13" t="str">
        <f t="array" ref="K695">INDEX(manifest_11Sep!$A$1:$V$3202,MATCH($B695,manifest_11Sep!$B$1:$B$3202,0),MATCH(A.Arr9sepList!K$1,manifest_11Sep!$A$1:$V$1,0))</f>
        <v>13-thg 9-25</v>
      </c>
      <c r="L695" s="14">
        <f t="array" ref="L695">INDEX(manifest_11Sep!$A$1:$V$3202,MATCH($B695,manifest_11Sep!$B$1:$B$3202,0),MATCH(A.Arr9sepList!L$1,manifest_11Sep!$A$1:$V$1,0))</f>
        <v>0.78125</v>
      </c>
      <c r="M695" s="13" t="str">
        <f t="array" ref="M695">INDEX(manifest_11Sep!$A$1:$V$3202,MATCH($B695,manifest_11Sep!$B$1:$B$3202,0),MATCH(A.Arr9sepList!M$1,manifest_11Sep!$A$1:$V$1,0))</f>
        <v>ICN-T1</v>
      </c>
      <c r="N695" s="13" t="str">
        <f t="array" ref="N695">INDEX(manifest_11Sep!$A$1:$V$3202,MATCH($B695,manifest_11Sep!$B$1:$B$3202,0),MATCH(A.Arr9sepList!N$1,manifest_11Sep!$A$1:$V$1,0))</f>
        <v>LOTTE</v>
      </c>
      <c r="O695" s="15"/>
      <c r="P695" s="20"/>
      <c r="Q695" s="16">
        <v>15262457</v>
      </c>
      <c r="R695" s="16" t="s">
        <v>43</v>
      </c>
      <c r="S695" s="13">
        <f t="array" ref="S695">INDEX(manifest_11Sep!$A$1:$V$3202,MATCH($B695,manifest_11Sep!$B$1:$B$3202,0),MATCH(A.Arr9sepList!S$1,manifest_11Sep!$A$1:$V$1,0))</f>
        <v>0</v>
      </c>
    </row>
    <row r="696" spans="1:19" ht="15.75" customHeight="1">
      <c r="A696" s="13" t="str">
        <f t="array" ref="A696">INDEX(manifest_11Sep!$A$1:$V$3202,MATCH($B696,manifest_11Sep!$B$1:$B$3202,0),MATCH(A.Arr9sepList!A$1,manifest_11Sep!$A$1:$V$1,0))</f>
        <v>A</v>
      </c>
      <c r="B696" s="13" t="s">
        <v>3125</v>
      </c>
      <c r="C696" s="13" t="str">
        <f t="array" ref="C696">INDEX(manifest_11Sep!$A$1:$V$3202,MATCH($B696,manifest_11Sep!$B$1:$B$3202,0),MATCH(A.Arr9sepList!C$1,manifest_11Sep!$A$1:$V$1,0))</f>
        <v>RYN9CD3Y5C6</v>
      </c>
      <c r="D696" s="13" t="str">
        <f t="array" ref="D696">INDEX(manifest_11Sep!$A$1:$V$3202,MATCH($B696,manifest_11Sep!$B$1:$B$3202,0),MATCH(A.Arr9sepList!D$1,manifest_11Sep!$A$1:$V$1,0))</f>
        <v>Male</v>
      </c>
      <c r="E696" s="13" t="str">
        <f t="array" ref="E696">INDEX(manifest_11Sep!$A$1:$V$3202,MATCH($B696,manifest_11Sep!$B$1:$B$3202,0),MATCH(A.Arr9sepList!E$1,manifest_11Sep!$A$1:$V$1,0))</f>
        <v>Olutosin Okanlawon</v>
      </c>
      <c r="F696" s="13" t="str">
        <f t="array" ref="F696">INDEX(manifest_11Sep!$A$1:$V$3202,MATCH($B696,manifest_11Sep!$B$1:$B$3202,0),MATCH(A.Arr9sepList!F$1,manifest_11Sep!$A$1:$V$1,0))</f>
        <v>Sulola</v>
      </c>
      <c r="G696" s="13">
        <f t="array" ref="G696">INDEX(manifest_11Sep!$A$1:$V$3202,MATCH($B696,manifest_11Sep!$B$1:$B$3202,0),MATCH(A.Arr9sepList!G$1,manifest_11Sep!$A$1:$V$1,0))</f>
        <v>56</v>
      </c>
      <c r="H696" s="13" t="str">
        <f t="array" ref="H696">INDEX(manifest_11Sep!$A$1:$V$3202,MATCH($B696,manifest_11Sep!$B$1:$B$3202,0),MATCH(A.Arr9sepList!H$1,manifest_11Sep!$A$1:$V$1,0))</f>
        <v>Kenny Sowunmi</v>
      </c>
      <c r="I696" s="13" t="str">
        <f t="array" ref="I696">INDEX(manifest_11Sep!$A$1:$V$3202,MATCH($B696,manifest_11Sep!$B$1:$B$3202,0),MATCH(A.Arr9sepList!I$1,manifest_11Sep!$A$1:$V$1,0))</f>
        <v>WestJet</v>
      </c>
      <c r="J696" s="13" t="str">
        <f t="array" ref="J696">INDEX(manifest_11Sep!$A$1:$V$3202,MATCH($B696,manifest_11Sep!$B$1:$B$3202,0),MATCH(A.Arr9sepList!J$1,manifest_11Sep!$A$1:$V$1,0))</f>
        <v>WS 86</v>
      </c>
      <c r="K696" s="13" t="str">
        <f t="array" ref="K696">INDEX(manifest_11Sep!$A$1:$V$3202,MATCH($B696,manifest_11Sep!$B$1:$B$3202,0),MATCH(A.Arr9sepList!K$1,manifest_11Sep!$A$1:$V$1,0))</f>
        <v>13-thg 9-25</v>
      </c>
      <c r="L696" s="14">
        <f t="array" ref="L696">INDEX(manifest_11Sep!$A$1:$V$3202,MATCH($B696,manifest_11Sep!$B$1:$B$3202,0),MATCH(A.Arr9sepList!L$1,manifest_11Sep!$A$1:$V$1,0))</f>
        <v>0.78125</v>
      </c>
      <c r="M696" s="13" t="str">
        <f t="array" ref="M696">INDEX(manifest_11Sep!$A$1:$V$3202,MATCH($B696,manifest_11Sep!$B$1:$B$3202,0),MATCH(A.Arr9sepList!M$1,manifest_11Sep!$A$1:$V$1,0))</f>
        <v>ICN-T1</v>
      </c>
      <c r="N696" s="13" t="str">
        <f t="array" ref="N696">INDEX(manifest_11Sep!$A$1:$V$3202,MATCH($B696,manifest_11Sep!$B$1:$B$3202,0),MATCH(A.Arr9sepList!N$1,manifest_11Sep!$A$1:$V$1,0))</f>
        <v>LOTTE</v>
      </c>
      <c r="O696" s="15"/>
      <c r="P696" s="20"/>
      <c r="Q696" s="16">
        <v>15262458</v>
      </c>
      <c r="R696" s="16" t="s">
        <v>43</v>
      </c>
      <c r="S696" s="13">
        <f t="array" ref="S696">INDEX(manifest_11Sep!$A$1:$V$3202,MATCH($B696,manifest_11Sep!$B$1:$B$3202,0),MATCH(A.Arr9sepList!S$1,manifest_11Sep!$A$1:$V$1,0))</f>
        <v>0</v>
      </c>
    </row>
    <row r="697" spans="1:19" ht="15.75" customHeight="1">
      <c r="A697" s="13" t="str">
        <f t="array" ref="A697">INDEX(manifest_11Sep!$A$1:$V$3202,MATCH($B697,manifest_11Sep!$B$1:$B$3202,0),MATCH(A.Arr9sepList!A$1,manifest_11Sep!$A$1:$V$1,0))</f>
        <v>A</v>
      </c>
      <c r="B697" s="13" t="s">
        <v>3128</v>
      </c>
      <c r="C697" s="13" t="str">
        <f t="array" ref="C697">INDEX(manifest_11Sep!$A$1:$V$3202,MATCH($B697,manifest_11Sep!$B$1:$B$3202,0),MATCH(A.Arr9sepList!C$1,manifest_11Sep!$A$1:$V$1,0))</f>
        <v>RYN9CD3Y5C6</v>
      </c>
      <c r="D697" s="13" t="str">
        <f t="array" ref="D697">INDEX(manifest_11Sep!$A$1:$V$3202,MATCH($B697,manifest_11Sep!$B$1:$B$3202,0),MATCH(A.Arr9sepList!D$1,manifest_11Sep!$A$1:$V$1,0))</f>
        <v>Female</v>
      </c>
      <c r="E697" s="13" t="str">
        <f t="array" ref="E697">INDEX(manifest_11Sep!$A$1:$V$3202,MATCH($B697,manifest_11Sep!$B$1:$B$3202,0),MATCH(A.Arr9sepList!E$1,manifest_11Sep!$A$1:$V$1,0))</f>
        <v>Risikat Omobolanle</v>
      </c>
      <c r="F697" s="13" t="str">
        <f t="array" ref="F697">INDEX(manifest_11Sep!$A$1:$V$3202,MATCH($B697,manifest_11Sep!$B$1:$B$3202,0),MATCH(A.Arr9sepList!F$1,manifest_11Sep!$A$1:$V$1,0))</f>
        <v>Sulola</v>
      </c>
      <c r="G697" s="13">
        <f t="array" ref="G697">INDEX(manifest_11Sep!$A$1:$V$3202,MATCH($B697,manifest_11Sep!$B$1:$B$3202,0),MATCH(A.Arr9sepList!G$1,manifest_11Sep!$A$1:$V$1,0))</f>
        <v>53</v>
      </c>
      <c r="H697" s="13" t="str">
        <f t="array" ref="H697">INDEX(manifest_11Sep!$A$1:$V$3202,MATCH($B697,manifest_11Sep!$B$1:$B$3202,0),MATCH(A.Arr9sepList!H$1,manifest_11Sep!$A$1:$V$1,0))</f>
        <v>Kenny Sowunmi</v>
      </c>
      <c r="I697" s="13" t="str">
        <f t="array" ref="I697">INDEX(manifest_11Sep!$A$1:$V$3202,MATCH($B697,manifest_11Sep!$B$1:$B$3202,0),MATCH(A.Arr9sepList!I$1,manifest_11Sep!$A$1:$V$1,0))</f>
        <v>WestJet</v>
      </c>
      <c r="J697" s="13" t="str">
        <f t="array" ref="J697">INDEX(manifest_11Sep!$A$1:$V$3202,MATCH($B697,manifest_11Sep!$B$1:$B$3202,0),MATCH(A.Arr9sepList!J$1,manifest_11Sep!$A$1:$V$1,0))</f>
        <v>WS 86</v>
      </c>
      <c r="K697" s="13" t="str">
        <f t="array" ref="K697">INDEX(manifest_11Sep!$A$1:$V$3202,MATCH($B697,manifest_11Sep!$B$1:$B$3202,0),MATCH(A.Arr9sepList!K$1,manifest_11Sep!$A$1:$V$1,0))</f>
        <v>13-thg 9-25</v>
      </c>
      <c r="L697" s="14">
        <f t="array" ref="L697">INDEX(manifest_11Sep!$A$1:$V$3202,MATCH($B697,manifest_11Sep!$B$1:$B$3202,0),MATCH(A.Arr9sepList!L$1,manifest_11Sep!$A$1:$V$1,0))</f>
        <v>0.78125</v>
      </c>
      <c r="M697" s="13" t="str">
        <f t="array" ref="M697">INDEX(manifest_11Sep!$A$1:$V$3202,MATCH($B697,manifest_11Sep!$B$1:$B$3202,0),MATCH(A.Arr9sepList!M$1,manifest_11Sep!$A$1:$V$1,0))</f>
        <v>ICN-T1</v>
      </c>
      <c r="N697" s="13" t="str">
        <f t="array" ref="N697">INDEX(manifest_11Sep!$A$1:$V$3202,MATCH($B697,manifest_11Sep!$B$1:$B$3202,0),MATCH(A.Arr9sepList!N$1,manifest_11Sep!$A$1:$V$1,0))</f>
        <v>LOTTE</v>
      </c>
      <c r="O697" s="15"/>
      <c r="P697" s="20"/>
      <c r="Q697" s="16">
        <v>15262458</v>
      </c>
      <c r="R697" s="16" t="s">
        <v>43</v>
      </c>
      <c r="S697" s="13">
        <f t="array" ref="S697">INDEX(manifest_11Sep!$A$1:$V$3202,MATCH($B697,manifest_11Sep!$B$1:$B$3202,0),MATCH(A.Arr9sepList!S$1,manifest_11Sep!$A$1:$V$1,0))</f>
        <v>0</v>
      </c>
    </row>
    <row r="698" spans="1:19" ht="15.75" customHeight="1">
      <c r="A698" s="13" t="str">
        <f t="array" ref="A698">INDEX(manifest_11Sep!$A$1:$V$3202,MATCH($B698,manifest_11Sep!$B$1:$B$3202,0),MATCH(A.Arr9sepList!A$1,manifest_11Sep!$A$1:$V$1,0))</f>
        <v>A</v>
      </c>
      <c r="B698" s="13" t="s">
        <v>3642</v>
      </c>
      <c r="C698" s="13" t="str">
        <f t="array" ref="C698">INDEX(manifest_11Sep!$A$1:$V$3202,MATCH($B698,manifest_11Sep!$B$1:$B$3202,0),MATCH(A.Arr9sepList!C$1,manifest_11Sep!$A$1:$V$1,0))</f>
        <v>LDNTWH6NVS7</v>
      </c>
      <c r="D698" s="13" t="str">
        <f t="array" ref="D698">INDEX(manifest_11Sep!$A$1:$V$3202,MATCH($B698,manifest_11Sep!$B$1:$B$3202,0),MATCH(A.Arr9sepList!D$1,manifest_11Sep!$A$1:$V$1,0))</f>
        <v>Female</v>
      </c>
      <c r="E698" s="13" t="str">
        <f t="array" ref="E698">INDEX(manifest_11Sep!$A$1:$V$3202,MATCH($B698,manifest_11Sep!$B$1:$B$3202,0),MATCH(A.Arr9sepList!E$1,manifest_11Sep!$A$1:$V$1,0))</f>
        <v>Ene Comfort</v>
      </c>
      <c r="F698" s="13" t="str">
        <f t="array" ref="F698">INDEX(manifest_11Sep!$A$1:$V$3202,MATCH($B698,manifest_11Sep!$B$1:$B$3202,0),MATCH(A.Arr9sepList!F$1,manifest_11Sep!$A$1:$V$1,0))</f>
        <v>Ochigbo</v>
      </c>
      <c r="G698" s="13">
        <f t="array" ref="G698">INDEX(manifest_11Sep!$A$1:$V$3202,MATCH($B698,manifest_11Sep!$B$1:$B$3202,0),MATCH(A.Arr9sepList!G$1,manifest_11Sep!$A$1:$V$1,0))</f>
        <v>46</v>
      </c>
      <c r="H698" s="13" t="str">
        <f t="array" ref="H698">INDEX(manifest_11Sep!$A$1:$V$3202,MATCH($B698,manifest_11Sep!$B$1:$B$3202,0),MATCH(A.Arr9sepList!H$1,manifest_11Sep!$A$1:$V$1,0))</f>
        <v>Olajumoke Seriki</v>
      </c>
      <c r="I698" s="13" t="str">
        <f t="array" ref="I698">INDEX(manifest_11Sep!$A$1:$V$3202,MATCH($B698,manifest_11Sep!$B$1:$B$3202,0),MATCH(A.Arr9sepList!I$1,manifest_11Sep!$A$1:$V$1,0))</f>
        <v>WestJet</v>
      </c>
      <c r="J698" s="13" t="str">
        <f t="array" ref="J698">INDEX(manifest_11Sep!$A$1:$V$3202,MATCH($B698,manifest_11Sep!$B$1:$B$3202,0),MATCH(A.Arr9sepList!J$1,manifest_11Sep!$A$1:$V$1,0))</f>
        <v>WS 86</v>
      </c>
      <c r="K698" s="13" t="str">
        <f t="array" ref="K698">INDEX(manifest_11Sep!$A$1:$V$3202,MATCH($B698,manifest_11Sep!$B$1:$B$3202,0),MATCH(A.Arr9sepList!K$1,manifest_11Sep!$A$1:$V$1,0))</f>
        <v>13-thg 9-25</v>
      </c>
      <c r="L698" s="14">
        <f t="array" ref="L698">INDEX(manifest_11Sep!$A$1:$V$3202,MATCH($B698,manifest_11Sep!$B$1:$B$3202,0),MATCH(A.Arr9sepList!L$1,manifest_11Sep!$A$1:$V$1,0))</f>
        <v>0.78125</v>
      </c>
      <c r="M698" s="13" t="str">
        <f t="array" ref="M698">INDEX(manifest_11Sep!$A$1:$V$3202,MATCH($B698,manifest_11Sep!$B$1:$B$3202,0),MATCH(A.Arr9sepList!M$1,manifest_11Sep!$A$1:$V$1,0))</f>
        <v>ICN-T1</v>
      </c>
      <c r="N698" s="13" t="str">
        <f t="array" ref="N698">INDEX(manifest_11Sep!$A$1:$V$3202,MATCH($B698,manifest_11Sep!$B$1:$B$3202,0),MATCH(A.Arr9sepList!N$1,manifest_11Sep!$A$1:$V$1,0))</f>
        <v>LOTTE</v>
      </c>
      <c r="O698" s="15"/>
      <c r="P698" s="20"/>
      <c r="Q698" s="16">
        <v>15262462</v>
      </c>
      <c r="R698" s="16" t="s">
        <v>61</v>
      </c>
      <c r="S698" s="13">
        <f t="array" ref="S698">INDEX(manifest_11Sep!$A$1:$V$3202,MATCH($B698,manifest_11Sep!$B$1:$B$3202,0),MATCH(A.Arr9sepList!S$1,manifest_11Sep!$A$1:$V$1,0))</f>
        <v>0</v>
      </c>
    </row>
    <row r="699" spans="1:19" ht="15.75" customHeight="1">
      <c r="A699" s="13" t="str">
        <f t="array" ref="A699">INDEX(manifest_11Sep!$A$1:$V$3202,MATCH($B699,manifest_11Sep!$B$1:$B$3202,0),MATCH(A.Arr9sepList!A$1,manifest_11Sep!$A$1:$V$1,0))</f>
        <v>A</v>
      </c>
      <c r="B699" s="13" t="s">
        <v>3645</v>
      </c>
      <c r="C699" s="13" t="str">
        <f t="array" ref="C699">INDEX(manifest_11Sep!$A$1:$V$3202,MATCH($B699,manifest_11Sep!$B$1:$B$3202,0),MATCH(A.Arr9sepList!C$1,manifest_11Sep!$A$1:$V$1,0))</f>
        <v>LDNTWH6NVS7</v>
      </c>
      <c r="D699" s="13" t="str">
        <f t="array" ref="D699">INDEX(manifest_11Sep!$A$1:$V$3202,MATCH($B699,manifest_11Sep!$B$1:$B$3202,0),MATCH(A.Arr9sepList!D$1,manifest_11Sep!$A$1:$V$1,0))</f>
        <v>Female</v>
      </c>
      <c r="E699" s="13" t="str">
        <f t="array" ref="E699">INDEX(manifest_11Sep!$A$1:$V$3202,MATCH($B699,manifest_11Sep!$B$1:$B$3202,0),MATCH(A.Arr9sepList!E$1,manifest_11Sep!$A$1:$V$1,0))</f>
        <v>Rahmat Abisoye</v>
      </c>
      <c r="F699" s="13" t="str">
        <f t="array" ref="F699">INDEX(manifest_11Sep!$A$1:$V$3202,MATCH($B699,manifest_11Sep!$B$1:$B$3202,0),MATCH(A.Arr9sepList!F$1,manifest_11Sep!$A$1:$V$1,0))</f>
        <v>Hassan</v>
      </c>
      <c r="G699" s="13">
        <f t="array" ref="G699">INDEX(manifest_11Sep!$A$1:$V$3202,MATCH($B699,manifest_11Sep!$B$1:$B$3202,0),MATCH(A.Arr9sepList!G$1,manifest_11Sep!$A$1:$V$1,0))</f>
        <v>35</v>
      </c>
      <c r="H699" s="13" t="str">
        <f t="array" ref="H699">INDEX(manifest_11Sep!$A$1:$V$3202,MATCH($B699,manifest_11Sep!$B$1:$B$3202,0),MATCH(A.Arr9sepList!H$1,manifest_11Sep!$A$1:$V$1,0))</f>
        <v>Olajumoke Seriki</v>
      </c>
      <c r="I699" s="13" t="str">
        <f t="array" ref="I699">INDEX(manifest_11Sep!$A$1:$V$3202,MATCH($B699,manifest_11Sep!$B$1:$B$3202,0),MATCH(A.Arr9sepList!I$1,manifest_11Sep!$A$1:$V$1,0))</f>
        <v>WestJet</v>
      </c>
      <c r="J699" s="13" t="str">
        <f t="array" ref="J699">INDEX(manifest_11Sep!$A$1:$V$3202,MATCH($B699,manifest_11Sep!$B$1:$B$3202,0),MATCH(A.Arr9sepList!J$1,manifest_11Sep!$A$1:$V$1,0))</f>
        <v>WS 86</v>
      </c>
      <c r="K699" s="13" t="str">
        <f t="array" ref="K699">INDEX(manifest_11Sep!$A$1:$V$3202,MATCH($B699,manifest_11Sep!$B$1:$B$3202,0),MATCH(A.Arr9sepList!K$1,manifest_11Sep!$A$1:$V$1,0))</f>
        <v>13-thg 9-25</v>
      </c>
      <c r="L699" s="14">
        <f t="array" ref="L699">INDEX(manifest_11Sep!$A$1:$V$3202,MATCH($B699,manifest_11Sep!$B$1:$B$3202,0),MATCH(A.Arr9sepList!L$1,manifest_11Sep!$A$1:$V$1,0))</f>
        <v>0.78125</v>
      </c>
      <c r="M699" s="13" t="str">
        <f t="array" ref="M699">INDEX(manifest_11Sep!$A$1:$V$3202,MATCH($B699,manifest_11Sep!$B$1:$B$3202,0),MATCH(A.Arr9sepList!M$1,manifest_11Sep!$A$1:$V$1,0))</f>
        <v>ICN-T1</v>
      </c>
      <c r="N699" s="13" t="str">
        <f t="array" ref="N699">INDEX(manifest_11Sep!$A$1:$V$3202,MATCH($B699,manifest_11Sep!$B$1:$B$3202,0),MATCH(A.Arr9sepList!N$1,manifest_11Sep!$A$1:$V$1,0))</f>
        <v>LOTTE</v>
      </c>
      <c r="O699" s="15"/>
      <c r="P699" s="20"/>
      <c r="Q699" s="16">
        <v>15262462</v>
      </c>
      <c r="R699" s="16" t="s">
        <v>61</v>
      </c>
      <c r="S699" s="13">
        <f t="array" ref="S699">INDEX(manifest_11Sep!$A$1:$V$3202,MATCH($B699,manifest_11Sep!$B$1:$B$3202,0),MATCH(A.Arr9sepList!S$1,manifest_11Sep!$A$1:$V$1,0))</f>
        <v>0</v>
      </c>
    </row>
    <row r="700" spans="1:19" ht="15.75" customHeight="1">
      <c r="A700" s="13" t="str">
        <f t="array" ref="A700">INDEX(manifest_11Sep!$A$1:$V$3202,MATCH($B700,manifest_11Sep!$B$1:$B$3202,0),MATCH(A.Arr9sepList!A$1,manifest_11Sep!$A$1:$V$1,0))</f>
        <v>A</v>
      </c>
      <c r="B700" s="13" t="s">
        <v>3680</v>
      </c>
      <c r="C700" s="13" t="str">
        <f t="array" ref="C700">INDEX(manifest_11Sep!$A$1:$V$3202,MATCH($B700,manifest_11Sep!$B$1:$B$3202,0),MATCH(A.Arr9sepList!C$1,manifest_11Sep!$A$1:$V$1,0))</f>
        <v>DTN22M4D2HF</v>
      </c>
      <c r="D700" s="13" t="str">
        <f t="array" ref="D700">INDEX(manifest_11Sep!$A$1:$V$3202,MATCH($B700,manifest_11Sep!$B$1:$B$3202,0),MATCH(A.Arr9sepList!D$1,manifest_11Sep!$A$1:$V$1,0))</f>
        <v>Male</v>
      </c>
      <c r="E700" s="13" t="str">
        <f t="array" ref="E700">INDEX(manifest_11Sep!$A$1:$V$3202,MATCH($B700,manifest_11Sep!$B$1:$B$3202,0),MATCH(A.Arr9sepList!E$1,manifest_11Sep!$A$1:$V$1,0))</f>
        <v>Moses</v>
      </c>
      <c r="F700" s="13" t="str">
        <f t="array" ref="F700">INDEX(manifest_11Sep!$A$1:$V$3202,MATCH($B700,manifest_11Sep!$B$1:$B$3202,0),MATCH(A.Arr9sepList!F$1,manifest_11Sep!$A$1:$V$1,0))</f>
        <v>Uffor</v>
      </c>
      <c r="G700" s="13">
        <f t="array" ref="G700">INDEX(manifest_11Sep!$A$1:$V$3202,MATCH($B700,manifest_11Sep!$B$1:$B$3202,0),MATCH(A.Arr9sepList!G$1,manifest_11Sep!$A$1:$V$1,0))</f>
        <v>36</v>
      </c>
      <c r="H700" s="13" t="str">
        <f t="array" ref="H700">INDEX(manifest_11Sep!$A$1:$V$3202,MATCH($B700,manifest_11Sep!$B$1:$B$3202,0),MATCH(A.Arr9sepList!H$1,manifest_11Sep!$A$1:$V$1,0))</f>
        <v>Oluwasegun Makinde</v>
      </c>
      <c r="I700" s="13" t="str">
        <f t="array" ref="I700">INDEX(manifest_11Sep!$A$1:$V$3202,MATCH($B700,manifest_11Sep!$B$1:$B$3202,0),MATCH(A.Arr9sepList!I$1,manifest_11Sep!$A$1:$V$1,0))</f>
        <v>WestJet</v>
      </c>
      <c r="J700" s="13" t="str">
        <f t="array" ref="J700">INDEX(manifest_11Sep!$A$1:$V$3202,MATCH($B700,manifest_11Sep!$B$1:$B$3202,0),MATCH(A.Arr9sepList!J$1,manifest_11Sep!$A$1:$V$1,0))</f>
        <v>WS 86</v>
      </c>
      <c r="K700" s="13" t="str">
        <f t="array" ref="K700">INDEX(manifest_11Sep!$A$1:$V$3202,MATCH($B700,manifest_11Sep!$B$1:$B$3202,0),MATCH(A.Arr9sepList!K$1,manifest_11Sep!$A$1:$V$1,0))</f>
        <v>13-thg 9-25</v>
      </c>
      <c r="L700" s="14">
        <f t="array" ref="L700">INDEX(manifest_11Sep!$A$1:$V$3202,MATCH($B700,manifest_11Sep!$B$1:$B$3202,0),MATCH(A.Arr9sepList!L$1,manifest_11Sep!$A$1:$V$1,0))</f>
        <v>0.78125</v>
      </c>
      <c r="M700" s="13" t="str">
        <f t="array" ref="M700">INDEX(manifest_11Sep!$A$1:$V$3202,MATCH($B700,manifest_11Sep!$B$1:$B$3202,0),MATCH(A.Arr9sepList!M$1,manifest_11Sep!$A$1:$V$1,0))</f>
        <v>ICN-T1</v>
      </c>
      <c r="N700" s="13" t="str">
        <f t="array" ref="N700">INDEX(manifest_11Sep!$A$1:$V$3202,MATCH($B700,manifest_11Sep!$B$1:$B$3202,0),MATCH(A.Arr9sepList!N$1,manifest_11Sep!$A$1:$V$1,0))</f>
        <v>LOTTE</v>
      </c>
      <c r="O700" s="15"/>
      <c r="P700" s="20"/>
      <c r="Q700" s="16">
        <v>15262468</v>
      </c>
      <c r="R700" s="16" t="s">
        <v>43</v>
      </c>
      <c r="S700" s="13">
        <f t="array" ref="S700">INDEX(manifest_11Sep!$A$1:$V$3202,MATCH($B700,manifest_11Sep!$B$1:$B$3202,0),MATCH(A.Arr9sepList!S$1,manifest_11Sep!$A$1:$V$1,0))</f>
        <v>0</v>
      </c>
    </row>
    <row r="701" spans="1:19" ht="15.75" customHeight="1">
      <c r="A701" s="13" t="str">
        <f t="array" ref="A701">INDEX(manifest_11Sep!$A$1:$V$3202,MATCH($B701,manifest_11Sep!$B$1:$B$3202,0),MATCH(A.Arr9sepList!A$1,manifest_11Sep!$A$1:$V$1,0))</f>
        <v>A</v>
      </c>
      <c r="B701" s="13" t="s">
        <v>100</v>
      </c>
      <c r="C701" s="13" t="str">
        <f t="array" ref="C701">INDEX(manifest_11Sep!$A$1:$V$3202,MATCH($B701,manifest_11Sep!$B$1:$B$3202,0),MATCH(A.Arr9sepList!C$1,manifest_11Sep!$A$1:$V$1,0))</f>
        <v>RJNVLTN9XQ6</v>
      </c>
      <c r="D701" s="13" t="str">
        <f t="array" ref="D701">INDEX(manifest_11Sep!$A$1:$V$3202,MATCH($B701,manifest_11Sep!$B$1:$B$3202,0),MATCH(A.Arr9sepList!D$1,manifest_11Sep!$A$1:$V$1,0))</f>
        <v>Male</v>
      </c>
      <c r="E701" s="13" t="str">
        <f t="array" ref="E701">INDEX(manifest_11Sep!$A$1:$V$3202,MATCH($B701,manifest_11Sep!$B$1:$B$3202,0),MATCH(A.Arr9sepList!E$1,manifest_11Sep!$A$1:$V$1,0))</f>
        <v>Martins</v>
      </c>
      <c r="F701" s="13" t="str">
        <f t="array" ref="F701">INDEX(manifest_11Sep!$A$1:$V$3202,MATCH($B701,manifest_11Sep!$B$1:$B$3202,0),MATCH(A.Arr9sepList!F$1,manifest_11Sep!$A$1:$V$1,0))</f>
        <v>Onwuanimkwu</v>
      </c>
      <c r="G701" s="13">
        <f t="array" ref="G701">INDEX(manifest_11Sep!$A$1:$V$3202,MATCH($B701,manifest_11Sep!$B$1:$B$3202,0),MATCH(A.Arr9sepList!G$1,manifest_11Sep!$A$1:$V$1,0))</f>
        <v>55</v>
      </c>
      <c r="H701" s="13" t="str">
        <f t="array" ref="H701">INDEX(manifest_11Sep!$A$1:$V$3202,MATCH($B701,manifest_11Sep!$B$1:$B$3202,0),MATCH(A.Arr9sepList!H$1,manifest_11Sep!$A$1:$V$1,0))</f>
        <v>Adeolu Durotoye</v>
      </c>
      <c r="I701" s="13" t="str">
        <f t="array" ref="I701">INDEX(manifest_11Sep!$A$1:$V$3202,MATCH($B701,manifest_11Sep!$B$1:$B$3202,0),MATCH(A.Arr9sepList!I$1,manifest_11Sep!$A$1:$V$1,0))</f>
        <v>WestJet</v>
      </c>
      <c r="J701" s="13" t="str">
        <f t="array" ref="J701">INDEX(manifest_11Sep!$A$1:$V$3202,MATCH($B701,manifest_11Sep!$B$1:$B$3202,0),MATCH(A.Arr9sepList!J$1,manifest_11Sep!$A$1:$V$1,0))</f>
        <v>WS 86</v>
      </c>
      <c r="K701" s="13" t="str">
        <f t="array" ref="K701">INDEX(manifest_11Sep!$A$1:$V$3202,MATCH($B701,manifest_11Sep!$B$1:$B$3202,0),MATCH(A.Arr9sepList!K$1,manifest_11Sep!$A$1:$V$1,0))</f>
        <v>13-thg 9-25</v>
      </c>
      <c r="L701" s="14">
        <f t="array" ref="L701">INDEX(manifest_11Sep!$A$1:$V$3202,MATCH($B701,manifest_11Sep!$B$1:$B$3202,0),MATCH(A.Arr9sepList!L$1,manifest_11Sep!$A$1:$V$1,0))</f>
        <v>0.78125</v>
      </c>
      <c r="M701" s="13" t="str">
        <f t="array" ref="M701">INDEX(manifest_11Sep!$A$1:$V$3202,MATCH($B701,manifest_11Sep!$B$1:$B$3202,0),MATCH(A.Arr9sepList!M$1,manifest_11Sep!$A$1:$V$1,0))</f>
        <v>ICN-T1</v>
      </c>
      <c r="N701" s="13" t="str">
        <f t="array" ref="N701">INDEX(manifest_11Sep!$A$1:$V$3202,MATCH($B701,manifest_11Sep!$B$1:$B$3202,0),MATCH(A.Arr9sepList!N$1,manifest_11Sep!$A$1:$V$1,0))</f>
        <v>LOTTE</v>
      </c>
      <c r="O701" s="15"/>
      <c r="P701" s="20"/>
      <c r="Q701" s="16">
        <v>15262313</v>
      </c>
      <c r="R701" s="16" t="s">
        <v>43</v>
      </c>
      <c r="S701" s="13">
        <f t="array" ref="S701">INDEX(manifest_11Sep!$A$1:$V$3202,MATCH($B701,manifest_11Sep!$B$1:$B$3202,0),MATCH(A.Arr9sepList!S$1,manifest_11Sep!$A$1:$V$1,0))</f>
        <v>0</v>
      </c>
    </row>
    <row r="702" spans="1:19" ht="15.75" customHeight="1">
      <c r="A702" s="13" t="str">
        <f t="array" ref="A702">INDEX(manifest_11Sep!$A$1:$V$3202,MATCH($B702,manifest_11Sep!$B$1:$B$3202,0),MATCH(A.Arr9sepList!A$1,manifest_11Sep!$A$1:$V$1,0))</f>
        <v>A</v>
      </c>
      <c r="B702" s="13" t="s">
        <v>103</v>
      </c>
      <c r="C702" s="13" t="str">
        <f t="array" ref="C702">INDEX(manifest_11Sep!$A$1:$V$3202,MATCH($B702,manifest_11Sep!$B$1:$B$3202,0),MATCH(A.Arr9sepList!C$1,manifest_11Sep!$A$1:$V$1,0))</f>
        <v>RJNVLTN9XQ6</v>
      </c>
      <c r="D702" s="13" t="str">
        <f t="array" ref="D702">INDEX(manifest_11Sep!$A$1:$V$3202,MATCH($B702,manifest_11Sep!$B$1:$B$3202,0),MATCH(A.Arr9sepList!D$1,manifest_11Sep!$A$1:$V$1,0))</f>
        <v>Female</v>
      </c>
      <c r="E702" s="13" t="str">
        <f t="array" ref="E702">INDEX(manifest_11Sep!$A$1:$V$3202,MATCH($B702,manifest_11Sep!$B$1:$B$3202,0),MATCH(A.Arr9sepList!E$1,manifest_11Sep!$A$1:$V$1,0))</f>
        <v>Blessing</v>
      </c>
      <c r="F702" s="13" t="str">
        <f t="array" ref="F702">INDEX(manifest_11Sep!$A$1:$V$3202,MATCH($B702,manifest_11Sep!$B$1:$B$3202,0),MATCH(A.Arr9sepList!F$1,manifest_11Sep!$A$1:$V$1,0))</f>
        <v>Onwuanimkwu</v>
      </c>
      <c r="G702" s="13">
        <f t="array" ref="G702">INDEX(manifest_11Sep!$A$1:$V$3202,MATCH($B702,manifest_11Sep!$B$1:$B$3202,0),MATCH(A.Arr9sepList!G$1,manifest_11Sep!$A$1:$V$1,0))</f>
        <v>47</v>
      </c>
      <c r="H702" s="13" t="str">
        <f t="array" ref="H702">INDEX(manifest_11Sep!$A$1:$V$3202,MATCH($B702,manifest_11Sep!$B$1:$B$3202,0),MATCH(A.Arr9sepList!H$1,manifest_11Sep!$A$1:$V$1,0))</f>
        <v>Adeolu Durotoye</v>
      </c>
      <c r="I702" s="13" t="str">
        <f t="array" ref="I702">INDEX(manifest_11Sep!$A$1:$V$3202,MATCH($B702,manifest_11Sep!$B$1:$B$3202,0),MATCH(A.Arr9sepList!I$1,manifest_11Sep!$A$1:$V$1,0))</f>
        <v>WestJet</v>
      </c>
      <c r="J702" s="13" t="str">
        <f t="array" ref="J702">INDEX(manifest_11Sep!$A$1:$V$3202,MATCH($B702,manifest_11Sep!$B$1:$B$3202,0),MATCH(A.Arr9sepList!J$1,manifest_11Sep!$A$1:$V$1,0))</f>
        <v>WS 86</v>
      </c>
      <c r="K702" s="13" t="str">
        <f t="array" ref="K702">INDEX(manifest_11Sep!$A$1:$V$3202,MATCH($B702,manifest_11Sep!$B$1:$B$3202,0),MATCH(A.Arr9sepList!K$1,manifest_11Sep!$A$1:$V$1,0))</f>
        <v>13-thg 9-25</v>
      </c>
      <c r="L702" s="14">
        <f t="array" ref="L702">INDEX(manifest_11Sep!$A$1:$V$3202,MATCH($B702,manifest_11Sep!$B$1:$B$3202,0),MATCH(A.Arr9sepList!L$1,manifest_11Sep!$A$1:$V$1,0))</f>
        <v>0.78125</v>
      </c>
      <c r="M702" s="13" t="str">
        <f t="array" ref="M702">INDEX(manifest_11Sep!$A$1:$V$3202,MATCH($B702,manifest_11Sep!$B$1:$B$3202,0),MATCH(A.Arr9sepList!M$1,manifest_11Sep!$A$1:$V$1,0))</f>
        <v>ICN-T1</v>
      </c>
      <c r="N702" s="13" t="str">
        <f t="array" ref="N702">INDEX(manifest_11Sep!$A$1:$V$3202,MATCH($B702,manifest_11Sep!$B$1:$B$3202,0),MATCH(A.Arr9sepList!N$1,manifest_11Sep!$A$1:$V$1,0))</f>
        <v>LOTTE</v>
      </c>
      <c r="O702" s="15"/>
      <c r="P702" s="20"/>
      <c r="Q702" s="16">
        <v>15262313</v>
      </c>
      <c r="R702" s="16" t="s">
        <v>43</v>
      </c>
      <c r="S702" s="13">
        <f t="array" ref="S702">INDEX(manifest_11Sep!$A$1:$V$3202,MATCH($B702,manifest_11Sep!$B$1:$B$3202,0),MATCH(A.Arr9sepList!S$1,manifest_11Sep!$A$1:$V$1,0))</f>
        <v>0</v>
      </c>
    </row>
    <row r="703" spans="1:19" ht="15.75" customHeight="1">
      <c r="A703" s="13" t="str">
        <f t="array" ref="A703">INDEX(manifest_11Sep!$A$1:$V$3202,MATCH($B703,manifest_11Sep!$B$1:$B$3202,0),MATCH(A.Arr9sepList!A$1,manifest_11Sep!$A$1:$V$1,0))</f>
        <v>A</v>
      </c>
      <c r="B703" s="3" t="s">
        <v>3632</v>
      </c>
      <c r="C703" s="13" t="str">
        <f t="array" ref="C703">INDEX(manifest_11Sep!$A$1:$V$3202,MATCH($B703,manifest_11Sep!$B$1:$B$3202,0),MATCH(A.Arr9sepList!C$1,manifest_11Sep!$A$1:$V$1,0))</f>
        <v>9QNJ39S8CNY</v>
      </c>
      <c r="D703" s="13" t="str">
        <f t="array" ref="D703">INDEX(manifest_11Sep!$A$1:$V$3202,MATCH($B703,manifest_11Sep!$B$1:$B$3202,0),MATCH(A.Arr9sepList!D$1,manifest_11Sep!$A$1:$V$1,0))</f>
        <v>Male</v>
      </c>
      <c r="E703" s="13" t="str">
        <f t="array" ref="E703">INDEX(manifest_11Sep!$A$1:$V$3202,MATCH($B703,manifest_11Sep!$B$1:$B$3202,0),MATCH(A.Arr9sepList!E$1,manifest_11Sep!$A$1:$V$1,0))</f>
        <v>Babatope Joseph</v>
      </c>
      <c r="F703" s="13" t="str">
        <f t="array" ref="F703">INDEX(manifest_11Sep!$A$1:$V$3202,MATCH($B703,manifest_11Sep!$B$1:$B$3202,0),MATCH(A.Arr9sepList!F$1,manifest_11Sep!$A$1:$V$1,0))</f>
        <v>Olagunju</v>
      </c>
      <c r="G703" s="13">
        <f t="array" ref="G703">INDEX(manifest_11Sep!$A$1:$V$3202,MATCH($B703,manifest_11Sep!$B$1:$B$3202,0),MATCH(A.Arr9sepList!G$1,manifest_11Sep!$A$1:$V$1,0))</f>
        <v>57</v>
      </c>
      <c r="H703" s="13" t="str">
        <f t="array" ref="H703">INDEX(manifest_11Sep!$A$1:$V$3202,MATCH($B703,manifest_11Sep!$B$1:$B$3202,0),MATCH(A.Arr9sepList!H$1,manifest_11Sep!$A$1:$V$1,0))</f>
        <v>Olajumoke Seriki</v>
      </c>
      <c r="I703" s="13" t="str">
        <f t="array" ref="I703">INDEX(manifest_11Sep!$A$1:$V$3202,MATCH($B703,manifest_11Sep!$B$1:$B$3202,0),MATCH(A.Arr9sepList!I$1,manifest_11Sep!$A$1:$V$1,0))</f>
        <v>WestJet</v>
      </c>
      <c r="J703" s="13" t="str">
        <f t="array" ref="J703">INDEX(manifest_11Sep!$A$1:$V$3202,MATCH($B703,manifest_11Sep!$B$1:$B$3202,0),MATCH(A.Arr9sepList!J$1,manifest_11Sep!$A$1:$V$1,0))</f>
        <v>WS 86</v>
      </c>
      <c r="K703" s="13" t="str">
        <f t="array" ref="K703">INDEX(manifest_11Sep!$A$1:$V$3202,MATCH($B703,manifest_11Sep!$B$1:$B$3202,0),MATCH(A.Arr9sepList!K$1,manifest_11Sep!$A$1:$V$1,0))</f>
        <v>13-thg 9-25</v>
      </c>
      <c r="L703" s="14">
        <f t="array" ref="L703">INDEX(manifest_11Sep!$A$1:$V$3202,MATCH($B703,manifest_11Sep!$B$1:$B$3202,0),MATCH(A.Arr9sepList!L$1,manifest_11Sep!$A$1:$V$1,0))</f>
        <v>0.78125</v>
      </c>
      <c r="M703" s="13" t="str">
        <f t="array" ref="M703">INDEX(manifest_11Sep!$A$1:$V$3202,MATCH($B703,manifest_11Sep!$B$1:$B$3202,0),MATCH(A.Arr9sepList!M$1,manifest_11Sep!$A$1:$V$1,0))</f>
        <v>ICN-T1</v>
      </c>
      <c r="N703" s="13" t="str">
        <f t="array" ref="N703">INDEX(manifest_11Sep!$A$1:$V$3202,MATCH($B703,manifest_11Sep!$B$1:$B$3202,0),MATCH(A.Arr9sepList!N$1,manifest_11Sep!$A$1:$V$1,0))</f>
        <v>LOTTE</v>
      </c>
      <c r="O703" s="15"/>
      <c r="P703" s="13"/>
      <c r="Q703" s="16">
        <v>15262460</v>
      </c>
      <c r="R703" s="16" t="s">
        <v>43</v>
      </c>
      <c r="S703" s="13">
        <f t="array" ref="S703">INDEX(manifest_11Sep!$A$1:$V$3202,MATCH($B703,manifest_11Sep!$B$1:$B$3202,0),MATCH(A.Arr9sepList!S$1,manifest_11Sep!$A$1:$V$1,0))</f>
        <v>0</v>
      </c>
    </row>
    <row r="704" spans="1:19" ht="15.75" customHeight="1">
      <c r="A704" s="13" t="str">
        <f t="array" ref="A704">INDEX(manifest_11Sep!$A$1:$V$3202,MATCH($B704,manifest_11Sep!$B$1:$B$3202,0),MATCH(A.Arr9sepList!A$1,manifest_11Sep!$A$1:$V$1,0))</f>
        <v>A</v>
      </c>
      <c r="B704" s="3" t="s">
        <v>3636</v>
      </c>
      <c r="C704" s="13" t="str">
        <f t="array" ref="C704">INDEX(manifest_11Sep!$A$1:$V$3202,MATCH($B704,manifest_11Sep!$B$1:$B$3202,0),MATCH(A.Arr9sepList!C$1,manifest_11Sep!$A$1:$V$1,0))</f>
        <v>9QNJ39S8CNY</v>
      </c>
      <c r="D704" s="13" t="str">
        <f t="array" ref="D704">INDEX(manifest_11Sep!$A$1:$V$3202,MATCH($B704,manifest_11Sep!$B$1:$B$3202,0),MATCH(A.Arr9sepList!D$1,manifest_11Sep!$A$1:$V$1,0))</f>
        <v>Female</v>
      </c>
      <c r="E704" s="13" t="str">
        <f t="array" ref="E704">INDEX(manifest_11Sep!$A$1:$V$3202,MATCH($B704,manifest_11Sep!$B$1:$B$3202,0),MATCH(A.Arr9sepList!E$1,manifest_11Sep!$A$1:$V$1,0))</f>
        <v>Elizabeth</v>
      </c>
      <c r="F704" s="13" t="str">
        <f t="array" ref="F704">INDEX(manifest_11Sep!$A$1:$V$3202,MATCH($B704,manifest_11Sep!$B$1:$B$3202,0),MATCH(A.Arr9sepList!F$1,manifest_11Sep!$A$1:$V$1,0))</f>
        <v>Olagunju</v>
      </c>
      <c r="G704" s="13">
        <f t="array" ref="G704">INDEX(manifest_11Sep!$A$1:$V$3202,MATCH($B704,manifest_11Sep!$B$1:$B$3202,0),MATCH(A.Arr9sepList!G$1,manifest_11Sep!$A$1:$V$1,0))</f>
        <v>55</v>
      </c>
      <c r="H704" s="13" t="str">
        <f t="array" ref="H704">INDEX(manifest_11Sep!$A$1:$V$3202,MATCH($B704,manifest_11Sep!$B$1:$B$3202,0),MATCH(A.Arr9sepList!H$1,manifest_11Sep!$A$1:$V$1,0))</f>
        <v>Olajumoke Seriki</v>
      </c>
      <c r="I704" s="13" t="str">
        <f t="array" ref="I704">INDEX(manifest_11Sep!$A$1:$V$3202,MATCH($B704,manifest_11Sep!$B$1:$B$3202,0),MATCH(A.Arr9sepList!I$1,manifest_11Sep!$A$1:$V$1,0))</f>
        <v>WestJet</v>
      </c>
      <c r="J704" s="13" t="str">
        <f t="array" ref="J704">INDEX(manifest_11Sep!$A$1:$V$3202,MATCH($B704,manifest_11Sep!$B$1:$B$3202,0),MATCH(A.Arr9sepList!J$1,manifest_11Sep!$A$1:$V$1,0))</f>
        <v>WS 86</v>
      </c>
      <c r="K704" s="13" t="str">
        <f t="array" ref="K704">INDEX(manifest_11Sep!$A$1:$V$3202,MATCH($B704,manifest_11Sep!$B$1:$B$3202,0),MATCH(A.Arr9sepList!K$1,manifest_11Sep!$A$1:$V$1,0))</f>
        <v>13-thg 9-25</v>
      </c>
      <c r="L704" s="14">
        <f t="array" ref="L704">INDEX(manifest_11Sep!$A$1:$V$3202,MATCH($B704,manifest_11Sep!$B$1:$B$3202,0),MATCH(A.Arr9sepList!L$1,manifest_11Sep!$A$1:$V$1,0))</f>
        <v>0.78125</v>
      </c>
      <c r="M704" s="13" t="str">
        <f t="array" ref="M704">INDEX(manifest_11Sep!$A$1:$V$3202,MATCH($B704,manifest_11Sep!$B$1:$B$3202,0),MATCH(A.Arr9sepList!M$1,manifest_11Sep!$A$1:$V$1,0))</f>
        <v>ICN-T1</v>
      </c>
      <c r="N704" s="13" t="str">
        <f t="array" ref="N704">INDEX(manifest_11Sep!$A$1:$V$3202,MATCH($B704,manifest_11Sep!$B$1:$B$3202,0),MATCH(A.Arr9sepList!N$1,manifest_11Sep!$A$1:$V$1,0))</f>
        <v>LOTTE</v>
      </c>
      <c r="O704" s="15"/>
      <c r="P704" s="13"/>
      <c r="Q704" s="16">
        <v>15262460</v>
      </c>
      <c r="R704" s="16" t="s">
        <v>43</v>
      </c>
      <c r="S704" s="13">
        <f t="array" ref="S704">INDEX(manifest_11Sep!$A$1:$V$3202,MATCH($B704,manifest_11Sep!$B$1:$B$3202,0),MATCH(A.Arr9sepList!S$1,manifest_11Sep!$A$1:$V$1,0))</f>
        <v>0</v>
      </c>
    </row>
    <row r="705" spans="1:19" ht="15.75" customHeight="1">
      <c r="A705" s="13" t="str">
        <f t="array" ref="A705">INDEX(manifest_11Sep!$A$1:$V$3202,MATCH($B705,manifest_11Sep!$B$1:$B$3202,0),MATCH(A.Arr9sepList!A$1,manifest_11Sep!$A$1:$V$1,0))</f>
        <v>A</v>
      </c>
      <c r="B705" s="13" t="s">
        <v>3412</v>
      </c>
      <c r="C705" s="13" t="str">
        <f t="array" ref="C705">INDEX(manifest_11Sep!$A$1:$V$3202,MATCH($B705,manifest_11Sep!$B$1:$B$3202,0),MATCH(A.Arr9sepList!C$1,manifest_11Sep!$A$1:$V$1,0))</f>
        <v>NBNB3KKNSCK</v>
      </c>
      <c r="D705" s="13" t="str">
        <f t="array" ref="D705">INDEX(manifest_11Sep!$A$1:$V$3202,MATCH($B705,manifest_11Sep!$B$1:$B$3202,0),MATCH(A.Arr9sepList!D$1,manifest_11Sep!$A$1:$V$1,0))</f>
        <v>Female</v>
      </c>
      <c r="E705" s="13" t="str">
        <f t="array" ref="E705">INDEX(manifest_11Sep!$A$1:$V$3202,MATCH($B705,manifest_11Sep!$B$1:$B$3202,0),MATCH(A.Arr9sepList!E$1,manifest_11Sep!$A$1:$V$1,0))</f>
        <v>Maria Del Carmen Baculo</v>
      </c>
      <c r="F705" s="13" t="str">
        <f t="array" ref="F705">INDEX(manifest_11Sep!$A$1:$V$3202,MATCH($B705,manifest_11Sep!$B$1:$B$3202,0),MATCH(A.Arr9sepList!F$1,manifest_11Sep!$A$1:$V$1,0))</f>
        <v>Baroma</v>
      </c>
      <c r="G705" s="13">
        <f t="array" ref="G705">INDEX(manifest_11Sep!$A$1:$V$3202,MATCH($B705,manifest_11Sep!$B$1:$B$3202,0),MATCH(A.Arr9sepList!G$1,manifest_11Sep!$A$1:$V$1,0))</f>
        <v>46</v>
      </c>
      <c r="H705" s="13" t="str">
        <f t="array" ref="H705">INDEX(manifest_11Sep!$A$1:$V$3202,MATCH($B705,manifest_11Sep!$B$1:$B$3202,0),MATCH(A.Arr9sepList!H$1,manifest_11Sep!$A$1:$V$1,0))</f>
        <v>Maricel Goyena</v>
      </c>
      <c r="I705" s="13" t="str">
        <f t="array" ref="I705">INDEX(manifest_11Sep!$A$1:$V$3202,MATCH($B705,manifest_11Sep!$B$1:$B$3202,0),MATCH(A.Arr9sepList!I$1,manifest_11Sep!$A$1:$V$1,0))</f>
        <v>WestJet</v>
      </c>
      <c r="J705" s="13" t="str">
        <f t="array" ref="J705">INDEX(manifest_11Sep!$A$1:$V$3202,MATCH($B705,manifest_11Sep!$B$1:$B$3202,0),MATCH(A.Arr9sepList!J$1,manifest_11Sep!$A$1:$V$1,0))</f>
        <v>WS 86</v>
      </c>
      <c r="K705" s="13" t="str">
        <f t="array" ref="K705">INDEX(manifest_11Sep!$A$1:$V$3202,MATCH($B705,manifest_11Sep!$B$1:$B$3202,0),MATCH(A.Arr9sepList!K$1,manifest_11Sep!$A$1:$V$1,0))</f>
        <v>13-thg 9-25</v>
      </c>
      <c r="L705" s="14">
        <f t="array" ref="L705">INDEX(manifest_11Sep!$A$1:$V$3202,MATCH($B705,manifest_11Sep!$B$1:$B$3202,0),MATCH(A.Arr9sepList!L$1,manifest_11Sep!$A$1:$V$1,0))</f>
        <v>0.78125</v>
      </c>
      <c r="M705" s="13" t="str">
        <f t="array" ref="M705">INDEX(manifest_11Sep!$A$1:$V$3202,MATCH($B705,manifest_11Sep!$B$1:$B$3202,0),MATCH(A.Arr9sepList!M$1,manifest_11Sep!$A$1:$V$1,0))</f>
        <v>ICN-T1</v>
      </c>
      <c r="N705" s="13" t="str">
        <f t="array" ref="N705">INDEX(manifest_11Sep!$A$1:$V$3202,MATCH($B705,manifest_11Sep!$B$1:$B$3202,0),MATCH(A.Arr9sepList!N$1,manifest_11Sep!$A$1:$V$1,0))</f>
        <v>THE PLAZA</v>
      </c>
      <c r="O705" s="15"/>
      <c r="P705" s="20"/>
      <c r="Q705" s="16">
        <v>70171523</v>
      </c>
      <c r="R705" s="16" t="s">
        <v>43</v>
      </c>
      <c r="S705" s="13">
        <f t="array" ref="S705">INDEX(manifest_11Sep!$A$1:$V$3202,MATCH($B705,manifest_11Sep!$B$1:$B$3202,0),MATCH(A.Arr9sepList!S$1,manifest_11Sep!$A$1:$V$1,0))</f>
        <v>0</v>
      </c>
    </row>
    <row r="706" spans="1:19" ht="15.75" customHeight="1">
      <c r="A706" s="13" t="str">
        <f t="array" ref="A706">INDEX(manifest_11Sep!$A$1:$V$3202,MATCH($B706,manifest_11Sep!$B$1:$B$3202,0),MATCH(A.Arr9sepList!A$1,manifest_11Sep!$A$1:$V$1,0))</f>
        <v>A</v>
      </c>
      <c r="B706" s="13" t="s">
        <v>3415</v>
      </c>
      <c r="C706" s="13" t="str">
        <f t="array" ref="C706">INDEX(manifest_11Sep!$A$1:$V$3202,MATCH($B706,manifest_11Sep!$B$1:$B$3202,0),MATCH(A.Arr9sepList!C$1,manifest_11Sep!$A$1:$V$1,0))</f>
        <v>NBNB3KKNSCK</v>
      </c>
      <c r="D706" s="13" t="str">
        <f t="array" ref="D706">INDEX(manifest_11Sep!$A$1:$V$3202,MATCH($B706,manifest_11Sep!$B$1:$B$3202,0),MATCH(A.Arr9sepList!D$1,manifest_11Sep!$A$1:$V$1,0))</f>
        <v>Female</v>
      </c>
      <c r="E706" s="13" t="str">
        <f t="array" ref="E706">INDEX(manifest_11Sep!$A$1:$V$3202,MATCH($B706,manifest_11Sep!$B$1:$B$3202,0),MATCH(A.Arr9sepList!E$1,manifest_11Sep!$A$1:$V$1,0))</f>
        <v>Amandalene Venice Baculo</v>
      </c>
      <c r="F706" s="13" t="str">
        <f t="array" ref="F706">INDEX(manifest_11Sep!$A$1:$V$3202,MATCH($B706,manifest_11Sep!$B$1:$B$3202,0),MATCH(A.Arr9sepList!F$1,manifest_11Sep!$A$1:$V$1,0))</f>
        <v>Baroma</v>
      </c>
      <c r="G706" s="13">
        <f t="array" ref="G706">INDEX(manifest_11Sep!$A$1:$V$3202,MATCH($B706,manifest_11Sep!$B$1:$B$3202,0),MATCH(A.Arr9sepList!G$1,manifest_11Sep!$A$1:$V$1,0))</f>
        <v>23</v>
      </c>
      <c r="H706" s="13" t="str">
        <f t="array" ref="H706">INDEX(manifest_11Sep!$A$1:$V$3202,MATCH($B706,manifest_11Sep!$B$1:$B$3202,0),MATCH(A.Arr9sepList!H$1,manifest_11Sep!$A$1:$V$1,0))</f>
        <v>Maricel Goyena</v>
      </c>
      <c r="I706" s="13" t="str">
        <f t="array" ref="I706">INDEX(manifest_11Sep!$A$1:$V$3202,MATCH($B706,manifest_11Sep!$B$1:$B$3202,0),MATCH(A.Arr9sepList!I$1,manifest_11Sep!$A$1:$V$1,0))</f>
        <v>WestJet</v>
      </c>
      <c r="J706" s="13" t="str">
        <f t="array" ref="J706">INDEX(manifest_11Sep!$A$1:$V$3202,MATCH($B706,manifest_11Sep!$B$1:$B$3202,0),MATCH(A.Arr9sepList!J$1,manifest_11Sep!$A$1:$V$1,0))</f>
        <v>WS 86</v>
      </c>
      <c r="K706" s="13" t="str">
        <f t="array" ref="K706">INDEX(manifest_11Sep!$A$1:$V$3202,MATCH($B706,manifest_11Sep!$B$1:$B$3202,0),MATCH(A.Arr9sepList!K$1,manifest_11Sep!$A$1:$V$1,0))</f>
        <v>13-thg 9-25</v>
      </c>
      <c r="L706" s="14">
        <f t="array" ref="L706">INDEX(manifest_11Sep!$A$1:$V$3202,MATCH($B706,manifest_11Sep!$B$1:$B$3202,0),MATCH(A.Arr9sepList!L$1,manifest_11Sep!$A$1:$V$1,0))</f>
        <v>0.78125</v>
      </c>
      <c r="M706" s="13" t="str">
        <f t="array" ref="M706">INDEX(manifest_11Sep!$A$1:$V$3202,MATCH($B706,manifest_11Sep!$B$1:$B$3202,0),MATCH(A.Arr9sepList!M$1,manifest_11Sep!$A$1:$V$1,0))</f>
        <v>ICN-T1</v>
      </c>
      <c r="N706" s="13" t="str">
        <f t="array" ref="N706">INDEX(manifest_11Sep!$A$1:$V$3202,MATCH($B706,manifest_11Sep!$B$1:$B$3202,0),MATCH(A.Arr9sepList!N$1,manifest_11Sep!$A$1:$V$1,0))</f>
        <v>THE PLAZA</v>
      </c>
      <c r="O706" s="15"/>
      <c r="P706" s="20"/>
      <c r="Q706" s="16">
        <v>70171523</v>
      </c>
      <c r="R706" s="16" t="s">
        <v>43</v>
      </c>
      <c r="S706" s="13">
        <f t="array" ref="S706">INDEX(manifest_11Sep!$A$1:$V$3202,MATCH($B706,manifest_11Sep!$B$1:$B$3202,0),MATCH(A.Arr9sepList!S$1,manifest_11Sep!$A$1:$V$1,0))</f>
        <v>0</v>
      </c>
    </row>
    <row r="707" spans="1:19" ht="15.75" customHeight="1">
      <c r="A707" s="13" t="str">
        <f t="array" ref="A707">INDEX(manifest_11Sep!$A$1:$V$3202,MATCH($B707,manifest_11Sep!$B$1:$B$3202,0),MATCH(A.Arr9sepList!A$1,manifest_11Sep!$A$1:$V$1,0))</f>
        <v>A</v>
      </c>
      <c r="B707" s="13" t="s">
        <v>3449</v>
      </c>
      <c r="C707" s="13" t="str">
        <f t="array" ref="C707">INDEX(manifest_11Sep!$A$1:$V$3202,MATCH($B707,manifest_11Sep!$B$1:$B$3202,0),MATCH(A.Arr9sepList!C$1,manifest_11Sep!$A$1:$V$1,0))</f>
        <v>QWNR5VXD2LY</v>
      </c>
      <c r="D707" s="13" t="str">
        <f t="array" ref="D707">INDEX(manifest_11Sep!$A$1:$V$3202,MATCH($B707,manifest_11Sep!$B$1:$B$3202,0),MATCH(A.Arr9sepList!D$1,manifest_11Sep!$A$1:$V$1,0))</f>
        <v>Male</v>
      </c>
      <c r="E707" s="13" t="str">
        <f t="array" ref="E707">INDEX(manifest_11Sep!$A$1:$V$3202,MATCH($B707,manifest_11Sep!$B$1:$B$3202,0),MATCH(A.Arr9sepList!E$1,manifest_11Sep!$A$1:$V$1,0))</f>
        <v>Kayode Joel</v>
      </c>
      <c r="F707" s="13" t="str">
        <f t="array" ref="F707">INDEX(manifest_11Sep!$A$1:$V$3202,MATCH($B707,manifest_11Sep!$B$1:$B$3202,0),MATCH(A.Arr9sepList!F$1,manifest_11Sep!$A$1:$V$1,0))</f>
        <v>Oloye</v>
      </c>
      <c r="G707" s="13">
        <f t="array" ref="G707">INDEX(manifest_11Sep!$A$1:$V$3202,MATCH($B707,manifest_11Sep!$B$1:$B$3202,0),MATCH(A.Arr9sepList!G$1,manifest_11Sep!$A$1:$V$1,0))</f>
        <v>54</v>
      </c>
      <c r="H707" s="13" t="str">
        <f t="array" ref="H707">INDEX(manifest_11Sep!$A$1:$V$3202,MATCH($B707,manifest_11Sep!$B$1:$B$3202,0),MATCH(A.Arr9sepList!H$1,manifest_11Sep!$A$1:$V$1,0))</f>
        <v>Maricel Goyena</v>
      </c>
      <c r="I707" s="13" t="str">
        <f t="array" ref="I707">INDEX(manifest_11Sep!$A$1:$V$3202,MATCH($B707,manifest_11Sep!$B$1:$B$3202,0),MATCH(A.Arr9sepList!I$1,manifest_11Sep!$A$1:$V$1,0))</f>
        <v>WestJet</v>
      </c>
      <c r="J707" s="13" t="str">
        <f t="array" ref="J707">INDEX(manifest_11Sep!$A$1:$V$3202,MATCH($B707,manifest_11Sep!$B$1:$B$3202,0),MATCH(A.Arr9sepList!J$1,manifest_11Sep!$A$1:$V$1,0))</f>
        <v>WS 86</v>
      </c>
      <c r="K707" s="13" t="str">
        <f t="array" ref="K707">INDEX(manifest_11Sep!$A$1:$V$3202,MATCH($B707,manifest_11Sep!$B$1:$B$3202,0),MATCH(A.Arr9sepList!K$1,manifest_11Sep!$A$1:$V$1,0))</f>
        <v>13-thg 9-25</v>
      </c>
      <c r="L707" s="14">
        <f t="array" ref="L707">INDEX(manifest_11Sep!$A$1:$V$3202,MATCH($B707,manifest_11Sep!$B$1:$B$3202,0),MATCH(A.Arr9sepList!L$1,manifest_11Sep!$A$1:$V$1,0))</f>
        <v>0.78125</v>
      </c>
      <c r="M707" s="13" t="str">
        <f t="array" ref="M707">INDEX(manifest_11Sep!$A$1:$V$3202,MATCH($B707,manifest_11Sep!$B$1:$B$3202,0),MATCH(A.Arr9sepList!M$1,manifest_11Sep!$A$1:$V$1,0))</f>
        <v>ICN-T1</v>
      </c>
      <c r="N707" s="13" t="str">
        <f t="array" ref="N707">INDEX(manifest_11Sep!$A$1:$V$3202,MATCH($B707,manifest_11Sep!$B$1:$B$3202,0),MATCH(A.Arr9sepList!N$1,manifest_11Sep!$A$1:$V$1,0))</f>
        <v>THE PLAZA</v>
      </c>
      <c r="O707" s="15"/>
      <c r="P707" s="20"/>
      <c r="Q707" s="16">
        <v>70181281</v>
      </c>
      <c r="R707" s="16" t="s">
        <v>43</v>
      </c>
      <c r="S707" s="13">
        <f t="array" ref="S707">INDEX(manifest_11Sep!$A$1:$V$3202,MATCH($B707,manifest_11Sep!$B$1:$B$3202,0),MATCH(A.Arr9sepList!S$1,manifest_11Sep!$A$1:$V$1,0))</f>
        <v>0</v>
      </c>
    </row>
    <row r="708" spans="1:19" ht="15.75" customHeight="1">
      <c r="A708" s="13" t="str">
        <f t="array" ref="A708">INDEX(manifest_11Sep!$A$1:$V$3202,MATCH($B708,manifest_11Sep!$B$1:$B$3202,0),MATCH(A.Arr9sepList!A$1,manifest_11Sep!$A$1:$V$1,0))</f>
        <v>A</v>
      </c>
      <c r="B708" s="13" t="s">
        <v>3452</v>
      </c>
      <c r="C708" s="13" t="str">
        <f t="array" ref="C708">INDEX(manifest_11Sep!$A$1:$V$3202,MATCH($B708,manifest_11Sep!$B$1:$B$3202,0),MATCH(A.Arr9sepList!C$1,manifest_11Sep!$A$1:$V$1,0))</f>
        <v>QWNR5VXD2LY</v>
      </c>
      <c r="D708" s="13" t="str">
        <f t="array" ref="D708">INDEX(manifest_11Sep!$A$1:$V$3202,MATCH($B708,manifest_11Sep!$B$1:$B$3202,0),MATCH(A.Arr9sepList!D$1,manifest_11Sep!$A$1:$V$1,0))</f>
        <v>Male</v>
      </c>
      <c r="E708" s="13" t="str">
        <f t="array" ref="E708">INDEX(manifest_11Sep!$A$1:$V$3202,MATCH($B708,manifest_11Sep!$B$1:$B$3202,0),MATCH(A.Arr9sepList!E$1,manifest_11Sep!$A$1:$V$1,0))</f>
        <v>Adebayo Dayo</v>
      </c>
      <c r="F708" s="13" t="str">
        <f t="array" ref="F708">INDEX(manifest_11Sep!$A$1:$V$3202,MATCH($B708,manifest_11Sep!$B$1:$B$3202,0),MATCH(A.Arr9sepList!F$1,manifest_11Sep!$A$1:$V$1,0))</f>
        <v>Olorunnisola</v>
      </c>
      <c r="G708" s="13">
        <f t="array" ref="G708">INDEX(manifest_11Sep!$A$1:$V$3202,MATCH($B708,manifest_11Sep!$B$1:$B$3202,0),MATCH(A.Arr9sepList!G$1,manifest_11Sep!$A$1:$V$1,0))</f>
        <v>50</v>
      </c>
      <c r="H708" s="13" t="str">
        <f t="array" ref="H708">INDEX(manifest_11Sep!$A$1:$V$3202,MATCH($B708,manifest_11Sep!$B$1:$B$3202,0),MATCH(A.Arr9sepList!H$1,manifest_11Sep!$A$1:$V$1,0))</f>
        <v>Maricel Goyena</v>
      </c>
      <c r="I708" s="13" t="str">
        <f t="array" ref="I708">INDEX(manifest_11Sep!$A$1:$V$3202,MATCH($B708,manifest_11Sep!$B$1:$B$3202,0),MATCH(A.Arr9sepList!I$1,manifest_11Sep!$A$1:$V$1,0))</f>
        <v>WestJet</v>
      </c>
      <c r="J708" s="13" t="str">
        <f t="array" ref="J708">INDEX(manifest_11Sep!$A$1:$V$3202,MATCH($B708,manifest_11Sep!$B$1:$B$3202,0),MATCH(A.Arr9sepList!J$1,manifest_11Sep!$A$1:$V$1,0))</f>
        <v>WS 86</v>
      </c>
      <c r="K708" s="13" t="str">
        <f t="array" ref="K708">INDEX(manifest_11Sep!$A$1:$V$3202,MATCH($B708,manifest_11Sep!$B$1:$B$3202,0),MATCH(A.Arr9sepList!K$1,manifest_11Sep!$A$1:$V$1,0))</f>
        <v>13-thg 9-25</v>
      </c>
      <c r="L708" s="14">
        <f t="array" ref="L708">INDEX(manifest_11Sep!$A$1:$V$3202,MATCH($B708,manifest_11Sep!$B$1:$B$3202,0),MATCH(A.Arr9sepList!L$1,manifest_11Sep!$A$1:$V$1,0))</f>
        <v>0.78125</v>
      </c>
      <c r="M708" s="13" t="str">
        <f t="array" ref="M708">INDEX(manifest_11Sep!$A$1:$V$3202,MATCH($B708,manifest_11Sep!$B$1:$B$3202,0),MATCH(A.Arr9sepList!M$1,manifest_11Sep!$A$1:$V$1,0))</f>
        <v>ICN-T1</v>
      </c>
      <c r="N708" s="13" t="str">
        <f t="array" ref="N708">INDEX(manifest_11Sep!$A$1:$V$3202,MATCH($B708,manifest_11Sep!$B$1:$B$3202,0),MATCH(A.Arr9sepList!N$1,manifest_11Sep!$A$1:$V$1,0))</f>
        <v>THE PLAZA</v>
      </c>
      <c r="O708" s="15"/>
      <c r="P708" s="20"/>
      <c r="Q708" s="16">
        <v>70181281</v>
      </c>
      <c r="R708" s="16" t="s">
        <v>43</v>
      </c>
      <c r="S708" s="13">
        <f t="array" ref="S708">INDEX(manifest_11Sep!$A$1:$V$3202,MATCH($B708,manifest_11Sep!$B$1:$B$3202,0),MATCH(A.Arr9sepList!S$1,manifest_11Sep!$A$1:$V$1,0))</f>
        <v>0</v>
      </c>
    </row>
    <row r="709" spans="1:19" ht="15.75" customHeight="1">
      <c r="A709" s="13" t="str">
        <f t="array" ref="A709">INDEX(manifest_11Sep!$A$1:$V$3202,MATCH($B709,manifest_11Sep!$B$1:$B$3202,0),MATCH(A.Arr9sepList!A$1,manifest_11Sep!$A$1:$V$1,0))</f>
        <v>A</v>
      </c>
      <c r="B709" s="13" t="s">
        <v>4079</v>
      </c>
      <c r="C709" s="13" t="str">
        <f t="array" ref="C709">INDEX(manifest_11Sep!$A$1:$V$3202,MATCH($B709,manifest_11Sep!$B$1:$B$3202,0),MATCH(A.Arr9sepList!C$1,manifest_11Sep!$A$1:$V$1,0))</f>
        <v>2VNXVHBQ6L4</v>
      </c>
      <c r="D709" s="13" t="str">
        <f t="array" ref="D709">INDEX(manifest_11Sep!$A$1:$V$3202,MATCH($B709,manifest_11Sep!$B$1:$B$3202,0),MATCH(A.Arr9sepList!D$1,manifest_11Sep!$A$1:$V$1,0))</f>
        <v>Female</v>
      </c>
      <c r="E709" s="13" t="str">
        <f t="array" ref="E709">INDEX(manifest_11Sep!$A$1:$V$3202,MATCH($B709,manifest_11Sep!$B$1:$B$3202,0),MATCH(A.Arr9sepList!E$1,manifest_11Sep!$A$1:$V$1,0))</f>
        <v>Bridget</v>
      </c>
      <c r="F709" s="13" t="str">
        <f t="array" ref="F709">INDEX(manifest_11Sep!$A$1:$V$3202,MATCH($B709,manifest_11Sep!$B$1:$B$3202,0),MATCH(A.Arr9sepList!F$1,manifest_11Sep!$A$1:$V$1,0))</f>
        <v>Obande</v>
      </c>
      <c r="G709" s="13">
        <f t="array" ref="G709">INDEX(manifest_11Sep!$A$1:$V$3202,MATCH($B709,manifest_11Sep!$B$1:$B$3202,0),MATCH(A.Arr9sepList!G$1,manifest_11Sep!$A$1:$V$1,0))</f>
        <v>60</v>
      </c>
      <c r="H709" s="13" t="str">
        <f t="array" ref="H709">INDEX(manifest_11Sep!$A$1:$V$3202,MATCH($B709,manifest_11Sep!$B$1:$B$3202,0),MATCH(A.Arr9sepList!H$1,manifest_11Sep!$A$1:$V$1,0))</f>
        <v>Stanley Odujole</v>
      </c>
      <c r="I709" s="13" t="str">
        <f t="array" ref="I709">INDEX(manifest_11Sep!$A$1:$V$3202,MATCH($B709,manifest_11Sep!$B$1:$B$3202,0),MATCH(A.Arr9sepList!I$1,manifest_11Sep!$A$1:$V$1,0))</f>
        <v>WestJet</v>
      </c>
      <c r="J709" s="13" t="str">
        <f t="array" ref="J709">INDEX(manifest_11Sep!$A$1:$V$3202,MATCH($B709,manifest_11Sep!$B$1:$B$3202,0),MATCH(A.Arr9sepList!J$1,manifest_11Sep!$A$1:$V$1,0))</f>
        <v>WS 86</v>
      </c>
      <c r="K709" s="13" t="str">
        <f t="array" ref="K709">INDEX(manifest_11Sep!$A$1:$V$3202,MATCH($B709,manifest_11Sep!$B$1:$B$3202,0),MATCH(A.Arr9sepList!K$1,manifest_11Sep!$A$1:$V$1,0))</f>
        <v>13-thg 9-25</v>
      </c>
      <c r="L709" s="14">
        <f t="array" ref="L709">INDEX(manifest_11Sep!$A$1:$V$3202,MATCH($B709,manifest_11Sep!$B$1:$B$3202,0),MATCH(A.Arr9sepList!L$1,manifest_11Sep!$A$1:$V$1,0))</f>
        <v>0.78125</v>
      </c>
      <c r="M709" s="13" t="str">
        <f t="array" ref="M709">INDEX(manifest_11Sep!$A$1:$V$3202,MATCH($B709,manifest_11Sep!$B$1:$B$3202,0),MATCH(A.Arr9sepList!M$1,manifest_11Sep!$A$1:$V$1,0))</f>
        <v>ICN-T1</v>
      </c>
      <c r="N709" s="13" t="str">
        <f t="array" ref="N709">INDEX(manifest_11Sep!$A$1:$V$3202,MATCH($B709,manifest_11Sep!$B$1:$B$3202,0),MATCH(A.Arr9sepList!N$1,manifest_11Sep!$A$1:$V$1,0))</f>
        <v>THE PLAZA</v>
      </c>
      <c r="O709" s="15"/>
      <c r="P709" s="20"/>
      <c r="Q709" s="16">
        <v>70517322</v>
      </c>
      <c r="R709" s="16" t="s">
        <v>61</v>
      </c>
      <c r="S709" s="13">
        <f t="array" ref="S709">INDEX(manifest_11Sep!$A$1:$V$3202,MATCH($B709,manifest_11Sep!$B$1:$B$3202,0),MATCH(A.Arr9sepList!S$1,manifest_11Sep!$A$1:$V$1,0))</f>
        <v>0</v>
      </c>
    </row>
    <row r="710" spans="1:19" ht="15.75" customHeight="1">
      <c r="A710" s="13" t="str">
        <f t="array" ref="A710">INDEX(manifest_11Sep!$A$1:$V$3202,MATCH($B710,manifest_11Sep!$B$1:$B$3202,0),MATCH(A.Arr9sepList!A$1,manifest_11Sep!$A$1:$V$1,0))</f>
        <v>A</v>
      </c>
      <c r="B710" s="3" t="s">
        <v>4081</v>
      </c>
      <c r="C710" s="13" t="str">
        <f t="array" ref="C710">INDEX(manifest_11Sep!$A$1:$V$3202,MATCH($B710,manifest_11Sep!$B$1:$B$3202,0),MATCH(A.Arr9sepList!C$1,manifest_11Sep!$A$1:$V$1,0))</f>
        <v>2VNXVHBQ6L4</v>
      </c>
      <c r="D710" s="13" t="str">
        <f t="array" ref="D710">INDEX(manifest_11Sep!$A$1:$V$3202,MATCH($B710,manifest_11Sep!$B$1:$B$3202,0),MATCH(A.Arr9sepList!D$1,manifest_11Sep!$A$1:$V$1,0))</f>
        <v>Female</v>
      </c>
      <c r="E710" s="13" t="str">
        <f t="array" ref="E710">INDEX(manifest_11Sep!$A$1:$V$3202,MATCH($B710,manifest_11Sep!$B$1:$B$3202,0),MATCH(A.Arr9sepList!E$1,manifest_11Sep!$A$1:$V$1,0))</f>
        <v>Enakeno</v>
      </c>
      <c r="F710" s="13" t="str">
        <f t="array" ref="F710">INDEX(manifest_11Sep!$A$1:$V$3202,MATCH($B710,manifest_11Sep!$B$1:$B$3202,0),MATCH(A.Arr9sepList!F$1,manifest_11Sep!$A$1:$V$1,0))</f>
        <v>Amagada</v>
      </c>
      <c r="G710" s="13">
        <f t="array" ref="G710">INDEX(manifest_11Sep!$A$1:$V$3202,MATCH($B710,manifest_11Sep!$B$1:$B$3202,0),MATCH(A.Arr9sepList!G$1,manifest_11Sep!$A$1:$V$1,0))</f>
        <v>47</v>
      </c>
      <c r="H710" s="13" t="str">
        <f t="array" ref="H710">INDEX(manifest_11Sep!$A$1:$V$3202,MATCH($B710,manifest_11Sep!$B$1:$B$3202,0),MATCH(A.Arr9sepList!H$1,manifest_11Sep!$A$1:$V$1,0))</f>
        <v>Stanley Odujole</v>
      </c>
      <c r="I710" s="13" t="str">
        <f t="array" ref="I710">INDEX(manifest_11Sep!$A$1:$V$3202,MATCH($B710,manifest_11Sep!$B$1:$B$3202,0),MATCH(A.Arr9sepList!I$1,manifest_11Sep!$A$1:$V$1,0))</f>
        <v>WestJet</v>
      </c>
      <c r="J710" s="13" t="str">
        <f t="array" ref="J710">INDEX(manifest_11Sep!$A$1:$V$3202,MATCH($B710,manifest_11Sep!$B$1:$B$3202,0),MATCH(A.Arr9sepList!J$1,manifest_11Sep!$A$1:$V$1,0))</f>
        <v>WS 86</v>
      </c>
      <c r="K710" s="13" t="str">
        <f t="array" ref="K710">INDEX(manifest_11Sep!$A$1:$V$3202,MATCH($B710,manifest_11Sep!$B$1:$B$3202,0),MATCH(A.Arr9sepList!K$1,manifest_11Sep!$A$1:$V$1,0))</f>
        <v>13-thg 9-25</v>
      </c>
      <c r="L710" s="14">
        <f t="array" ref="L710">INDEX(manifest_11Sep!$A$1:$V$3202,MATCH($B710,manifest_11Sep!$B$1:$B$3202,0),MATCH(A.Arr9sepList!L$1,manifest_11Sep!$A$1:$V$1,0))</f>
        <v>0.78125</v>
      </c>
      <c r="M710" s="13" t="str">
        <f t="array" ref="M710">INDEX(manifest_11Sep!$A$1:$V$3202,MATCH($B710,manifest_11Sep!$B$1:$B$3202,0),MATCH(A.Arr9sepList!M$1,manifest_11Sep!$A$1:$V$1,0))</f>
        <v>ICN-T1</v>
      </c>
      <c r="N710" s="13" t="str">
        <f t="array" ref="N710">INDEX(manifest_11Sep!$A$1:$V$3202,MATCH($B710,manifest_11Sep!$B$1:$B$3202,0),MATCH(A.Arr9sepList!N$1,manifest_11Sep!$A$1:$V$1,0))</f>
        <v>THE PLAZA</v>
      </c>
      <c r="O710" s="15"/>
      <c r="P710" s="13"/>
      <c r="Q710" s="16">
        <v>70517322</v>
      </c>
      <c r="R710" s="16" t="s">
        <v>61</v>
      </c>
      <c r="S710" s="13">
        <f t="array" ref="S710">INDEX(manifest_11Sep!$A$1:$V$3202,MATCH($B710,manifest_11Sep!$B$1:$B$3202,0),MATCH(A.Arr9sepList!S$1,manifest_11Sep!$A$1:$V$1,0))</f>
        <v>0</v>
      </c>
    </row>
    <row r="711" spans="1:19" ht="15.75" customHeight="1">
      <c r="A711" s="13" t="str">
        <f t="array" ref="A711">INDEX(manifest_11Sep!$A$1:$V$3202,MATCH($B711,manifest_11Sep!$B$1:$B$3202,0),MATCH(A.Arr9sepList!A$1,manifest_11Sep!$A$1:$V$1,0))</f>
        <v>A</v>
      </c>
      <c r="B711" s="3" t="s">
        <v>4084</v>
      </c>
      <c r="C711" s="13" t="str">
        <f t="array" ref="C711">INDEX(manifest_11Sep!$A$1:$V$3202,MATCH($B711,manifest_11Sep!$B$1:$B$3202,0),MATCH(A.Arr9sepList!C$1,manifest_11Sep!$A$1:$V$1,0))</f>
        <v>2VNXVHBQ6L4</v>
      </c>
      <c r="D711" s="13" t="str">
        <f t="array" ref="D711">INDEX(manifest_11Sep!$A$1:$V$3202,MATCH($B711,manifest_11Sep!$B$1:$B$3202,0),MATCH(A.Arr9sepList!D$1,manifest_11Sep!$A$1:$V$1,0))</f>
        <v>Female</v>
      </c>
      <c r="E711" s="13" t="str">
        <f t="array" ref="E711">INDEX(manifest_11Sep!$A$1:$V$3202,MATCH($B711,manifest_11Sep!$B$1:$B$3202,0),MATCH(A.Arr9sepList!E$1,manifest_11Sep!$A$1:$V$1,0))</f>
        <v>Rest Ezikeno</v>
      </c>
      <c r="F711" s="13" t="str">
        <f t="array" ref="F711">INDEX(manifest_11Sep!$A$1:$V$3202,MATCH($B711,manifest_11Sep!$B$1:$B$3202,0),MATCH(A.Arr9sepList!F$1,manifest_11Sep!$A$1:$V$1,0))</f>
        <v>Nwonye</v>
      </c>
      <c r="G711" s="13">
        <f t="array" ref="G711">INDEX(manifest_11Sep!$A$1:$V$3202,MATCH($B711,manifest_11Sep!$B$1:$B$3202,0),MATCH(A.Arr9sepList!G$1,manifest_11Sep!$A$1:$V$1,0))</f>
        <v>5</v>
      </c>
      <c r="H711" s="13" t="str">
        <f t="array" ref="H711">INDEX(manifest_11Sep!$A$1:$V$3202,MATCH($B711,manifest_11Sep!$B$1:$B$3202,0),MATCH(A.Arr9sepList!H$1,manifest_11Sep!$A$1:$V$1,0))</f>
        <v>Stanley Odujole</v>
      </c>
      <c r="I711" s="13" t="str">
        <f t="array" ref="I711">INDEX(manifest_11Sep!$A$1:$V$3202,MATCH($B711,manifest_11Sep!$B$1:$B$3202,0),MATCH(A.Arr9sepList!I$1,manifest_11Sep!$A$1:$V$1,0))</f>
        <v>WestJet</v>
      </c>
      <c r="J711" s="13" t="str">
        <f t="array" ref="J711">INDEX(manifest_11Sep!$A$1:$V$3202,MATCH($B711,manifest_11Sep!$B$1:$B$3202,0),MATCH(A.Arr9sepList!J$1,manifest_11Sep!$A$1:$V$1,0))</f>
        <v>WS 86</v>
      </c>
      <c r="K711" s="13" t="str">
        <f t="array" ref="K711">INDEX(manifest_11Sep!$A$1:$V$3202,MATCH($B711,manifest_11Sep!$B$1:$B$3202,0),MATCH(A.Arr9sepList!K$1,manifest_11Sep!$A$1:$V$1,0))</f>
        <v>13-thg 9-25</v>
      </c>
      <c r="L711" s="14">
        <f t="array" ref="L711">INDEX(manifest_11Sep!$A$1:$V$3202,MATCH($B711,manifest_11Sep!$B$1:$B$3202,0),MATCH(A.Arr9sepList!L$1,manifest_11Sep!$A$1:$V$1,0))</f>
        <v>0.78125</v>
      </c>
      <c r="M711" s="13" t="str">
        <f t="array" ref="M711">INDEX(manifest_11Sep!$A$1:$V$3202,MATCH($B711,manifest_11Sep!$B$1:$B$3202,0),MATCH(A.Arr9sepList!M$1,manifest_11Sep!$A$1:$V$1,0))</f>
        <v>ICN-T1</v>
      </c>
      <c r="N711" s="13" t="str">
        <f t="array" ref="N711">INDEX(manifest_11Sep!$A$1:$V$3202,MATCH($B711,manifest_11Sep!$B$1:$B$3202,0),MATCH(A.Arr9sepList!N$1,manifest_11Sep!$A$1:$V$1,0))</f>
        <v>THE PLAZA</v>
      </c>
      <c r="O711" s="15"/>
      <c r="P711" s="13"/>
      <c r="Q711" s="16">
        <v>70517322</v>
      </c>
      <c r="R711" s="16" t="s">
        <v>61</v>
      </c>
      <c r="S711" s="13">
        <f t="array" ref="S711">INDEX(manifest_11Sep!$A$1:$V$3202,MATCH($B711,manifest_11Sep!$B$1:$B$3202,0),MATCH(A.Arr9sepList!S$1,manifest_11Sep!$A$1:$V$1,0))</f>
        <v>0</v>
      </c>
    </row>
    <row r="712" spans="1:19" ht="15.75" customHeight="1">
      <c r="A712" s="13" t="str">
        <f t="array" ref="A712">INDEX(manifest_11Sep!$A$1:$V$3202,MATCH($B712,manifest_11Sep!$B$1:$B$3202,0),MATCH(A.Arr9sepList!A$1,manifest_11Sep!$A$1:$V$1,0))</f>
        <v>A</v>
      </c>
      <c r="B712" s="13" t="s">
        <v>4569</v>
      </c>
      <c r="C712" s="13" t="str">
        <f t="array" ref="C712">INDEX(manifest_11Sep!$A$1:$V$3202,MATCH($B712,manifest_11Sep!$B$1:$B$3202,0),MATCH(A.Arr9sepList!C$1,manifest_11Sep!$A$1:$V$1,0))</f>
        <v>LFNKH4SSTG2</v>
      </c>
      <c r="D712" s="13" t="str">
        <f t="array" ref="D712">INDEX(manifest_11Sep!$A$1:$V$3202,MATCH($B712,manifest_11Sep!$B$1:$B$3202,0),MATCH(A.Arr9sepList!D$1,manifest_11Sep!$A$1:$V$1,0))</f>
        <v>Female</v>
      </c>
      <c r="E712" s="13" t="str">
        <f t="array" ref="E712">INDEX(manifest_11Sep!$A$1:$V$3202,MATCH($B712,manifest_11Sep!$B$1:$B$3202,0),MATCH(A.Arr9sepList!E$1,manifest_11Sep!$A$1:$V$1,0))</f>
        <v>Victoria Ann</v>
      </c>
      <c r="F712" s="13" t="str">
        <f t="array" ref="F712">INDEX(manifest_11Sep!$A$1:$V$3202,MATCH($B712,manifest_11Sep!$B$1:$B$3202,0),MATCH(A.Arr9sepList!F$1,manifest_11Sep!$A$1:$V$1,0))</f>
        <v>Perez</v>
      </c>
      <c r="G712" s="13">
        <f t="array" ref="G712">INDEX(manifest_11Sep!$A$1:$V$3202,MATCH($B712,manifest_11Sep!$B$1:$B$3202,0),MATCH(A.Arr9sepList!G$1,manifest_11Sep!$A$1:$V$1,0))</f>
        <v>19</v>
      </c>
      <c r="H712" s="13" t="str">
        <f t="array" ref="H712">INDEX(manifest_11Sep!$A$1:$V$3202,MATCH($B712,manifest_11Sep!$B$1:$B$3202,0),MATCH(A.Arr9sepList!H$1,manifest_11Sep!$A$1:$V$1,0))</f>
        <v>Yvonne Tran</v>
      </c>
      <c r="I712" s="13" t="str">
        <f t="array" ref="I712">INDEX(manifest_11Sep!$A$1:$V$3202,MATCH($B712,manifest_11Sep!$B$1:$B$3202,0),MATCH(A.Arr9sepList!I$1,manifest_11Sep!$A$1:$V$1,0))</f>
        <v>Jeju Air</v>
      </c>
      <c r="J712" s="13" t="str">
        <f t="array" ref="J712">INDEX(manifest_11Sep!$A$1:$V$3202,MATCH($B712,manifest_11Sep!$B$1:$B$3202,0),MATCH(A.Arr9sepList!J$1,manifest_11Sep!$A$1:$V$1,0))</f>
        <v>7C 1802</v>
      </c>
      <c r="K712" s="13" t="str">
        <f t="array" ref="K712">INDEX(manifest_11Sep!$A$1:$V$3202,MATCH($B712,manifest_11Sep!$B$1:$B$3202,0),MATCH(A.Arr9sepList!K$1,manifest_11Sep!$A$1:$V$1,0))</f>
        <v>13-thg 9-25</v>
      </c>
      <c r="L712" s="14">
        <f t="array" ref="L712">INDEX(manifest_11Sep!$A$1:$V$3202,MATCH($B712,manifest_11Sep!$B$1:$B$3202,0),MATCH(A.Arr9sepList!L$1,manifest_11Sep!$A$1:$V$1,0))</f>
        <v>0.78819444444444442</v>
      </c>
      <c r="M712" s="13" t="str">
        <f t="array" ref="M712">INDEX(manifest_11Sep!$A$1:$V$3202,MATCH($B712,manifest_11Sep!$B$1:$B$3202,0),MATCH(A.Arr9sepList!M$1,manifest_11Sep!$A$1:$V$1,0))</f>
        <v>ICN-T1</v>
      </c>
      <c r="N712" s="13" t="str">
        <f t="array" ref="N712">INDEX(manifest_11Sep!$A$1:$V$3202,MATCH($B712,manifest_11Sep!$B$1:$B$3202,0),MATCH(A.Arr9sepList!N$1,manifest_11Sep!$A$1:$V$1,0))</f>
        <v>THE PLAZA</v>
      </c>
      <c r="O712" s="15"/>
      <c r="P712" s="20"/>
      <c r="Q712" s="16">
        <v>70065063</v>
      </c>
      <c r="R712" s="16" t="s">
        <v>43</v>
      </c>
      <c r="S712" s="13">
        <f t="array" ref="S712">INDEX(manifest_11Sep!$A$1:$V$3202,MATCH($B712,manifest_11Sep!$B$1:$B$3202,0),MATCH(A.Arr9sepList!S$1,manifest_11Sep!$A$1:$V$1,0))</f>
        <v>0</v>
      </c>
    </row>
    <row r="713" spans="1:19" ht="15.75" customHeight="1">
      <c r="A713" s="13" t="str">
        <f t="array" ref="A713">INDEX(manifest_11Sep!$A$1:$V$3202,MATCH($B713,manifest_11Sep!$B$1:$B$3202,0),MATCH(A.Arr9sepList!A$1,manifest_11Sep!$A$1:$V$1,0))</f>
        <v>A</v>
      </c>
      <c r="B713" s="13" t="s">
        <v>3331</v>
      </c>
      <c r="C713" s="13" t="str">
        <f t="array" ref="C713">INDEX(manifest_11Sep!$A$1:$V$3202,MATCH($B713,manifest_11Sep!$B$1:$B$3202,0),MATCH(A.Arr9sepList!C$1,manifest_11Sep!$A$1:$V$1,0))</f>
        <v>ZLN46F39Q36</v>
      </c>
      <c r="D713" s="13" t="str">
        <f t="array" ref="D713">INDEX(manifest_11Sep!$A$1:$V$3202,MATCH($B713,manifest_11Sep!$B$1:$B$3202,0),MATCH(A.Arr9sepList!D$1,manifest_11Sep!$A$1:$V$1,0))</f>
        <v>Female</v>
      </c>
      <c r="E713" s="13" t="str">
        <f t="array" ref="E713">INDEX(manifest_11Sep!$A$1:$V$3202,MATCH($B713,manifest_11Sep!$B$1:$B$3202,0),MATCH(A.Arr9sepList!E$1,manifest_11Sep!$A$1:$V$1,0))</f>
        <v>Mercedita Soriano</v>
      </c>
      <c r="F713" s="13" t="str">
        <f t="array" ref="F713">INDEX(manifest_11Sep!$A$1:$V$3202,MATCH($B713,manifest_11Sep!$B$1:$B$3202,0),MATCH(A.Arr9sepList!F$1,manifest_11Sep!$A$1:$V$1,0))</f>
        <v>Carlos</v>
      </c>
      <c r="G713" s="13">
        <f t="array" ref="G713">INDEX(manifest_11Sep!$A$1:$V$3202,MATCH($B713,manifest_11Sep!$B$1:$B$3202,0),MATCH(A.Arr9sepList!G$1,manifest_11Sep!$A$1:$V$1,0))</f>
        <v>52</v>
      </c>
      <c r="H713" s="13" t="str">
        <f t="array" ref="H713">INDEX(manifest_11Sep!$A$1:$V$3202,MATCH($B713,manifest_11Sep!$B$1:$B$3202,0),MATCH(A.Arr9sepList!H$1,manifest_11Sep!$A$1:$V$1,0))</f>
        <v>Lynne Romero</v>
      </c>
      <c r="I713" s="13" t="str">
        <f t="array" ref="I713">INDEX(manifest_11Sep!$A$1:$V$3202,MATCH($B713,manifest_11Sep!$B$1:$B$3202,0),MATCH(A.Arr9sepList!I$1,manifest_11Sep!$A$1:$V$1,0))</f>
        <v>Philippine Airlines</v>
      </c>
      <c r="J713" s="13" t="str">
        <f t="array" ref="J713">INDEX(manifest_11Sep!$A$1:$V$3202,MATCH($B713,manifest_11Sep!$B$1:$B$3202,0),MATCH(A.Arr9sepList!J$1,manifest_11Sep!$A$1:$V$1,0))</f>
        <v>PR 468</v>
      </c>
      <c r="K713" s="13" t="str">
        <f t="array" ref="K713">INDEX(manifest_11Sep!$A$1:$V$3202,MATCH($B713,manifest_11Sep!$B$1:$B$3202,0),MATCH(A.Arr9sepList!K$1,manifest_11Sep!$A$1:$V$1,0))</f>
        <v>13-thg 9-25</v>
      </c>
      <c r="L713" s="14">
        <f t="array" ref="L713">INDEX(manifest_11Sep!$A$1:$V$3202,MATCH($B713,manifest_11Sep!$B$1:$B$3202,0),MATCH(A.Arr9sepList!L$1,manifest_11Sep!$A$1:$V$1,0))</f>
        <v>0.80555555555555558</v>
      </c>
      <c r="M713" s="13" t="str">
        <f t="array" ref="M713">INDEX(manifest_11Sep!$A$1:$V$3202,MATCH($B713,manifest_11Sep!$B$1:$B$3202,0),MATCH(A.Arr9sepList!M$1,manifest_11Sep!$A$1:$V$1,0))</f>
        <v>ICN-T1</v>
      </c>
      <c r="N713" s="13" t="str">
        <f t="array" ref="N713">INDEX(manifest_11Sep!$A$1:$V$3202,MATCH($B713,manifest_11Sep!$B$1:$B$3202,0),MATCH(A.Arr9sepList!N$1,manifest_11Sep!$A$1:$V$1,0))</f>
        <v>FAIRMONT</v>
      </c>
      <c r="O713" s="15"/>
      <c r="P713" s="20"/>
      <c r="Q713" s="16">
        <v>462710864</v>
      </c>
      <c r="R713" s="16" t="s">
        <v>61</v>
      </c>
      <c r="S713" s="13">
        <f t="array" ref="S713">INDEX(manifest_11Sep!$A$1:$V$3202,MATCH($B713,manifest_11Sep!$B$1:$B$3202,0),MATCH(A.Arr9sepList!S$1,manifest_11Sep!$A$1:$V$1,0))</f>
        <v>0</v>
      </c>
    </row>
    <row r="714" spans="1:19" ht="15.75" customHeight="1">
      <c r="A714" s="13" t="str">
        <f t="array" ref="A714">INDEX(manifest_11Sep!$A$1:$V$3202,MATCH($B714,manifest_11Sep!$B$1:$B$3202,0),MATCH(A.Arr9sepList!A$1,manifest_11Sep!$A$1:$V$1,0))</f>
        <v>A</v>
      </c>
      <c r="B714" s="13" t="s">
        <v>3334</v>
      </c>
      <c r="C714" s="13" t="str">
        <f t="array" ref="C714">INDEX(manifest_11Sep!$A$1:$V$3202,MATCH($B714,manifest_11Sep!$B$1:$B$3202,0),MATCH(A.Arr9sepList!C$1,manifest_11Sep!$A$1:$V$1,0))</f>
        <v>ZLN46F39Q36</v>
      </c>
      <c r="D714" s="13" t="str">
        <f t="array" ref="D714">INDEX(manifest_11Sep!$A$1:$V$3202,MATCH($B714,manifest_11Sep!$B$1:$B$3202,0),MATCH(A.Arr9sepList!D$1,manifest_11Sep!$A$1:$V$1,0))</f>
        <v>Male</v>
      </c>
      <c r="E714" s="13" t="str">
        <f t="array" ref="E714">INDEX(manifest_11Sep!$A$1:$V$3202,MATCH($B714,manifest_11Sep!$B$1:$B$3202,0),MATCH(A.Arr9sepList!E$1,manifest_11Sep!$A$1:$V$1,0))</f>
        <v>King R-Jay</v>
      </c>
      <c r="F714" s="13" t="str">
        <f t="array" ref="F714">INDEX(manifest_11Sep!$A$1:$V$3202,MATCH($B714,manifest_11Sep!$B$1:$B$3202,0),MATCH(A.Arr9sepList!F$1,manifest_11Sep!$A$1:$V$1,0))</f>
        <v>Baquiran</v>
      </c>
      <c r="G714" s="13">
        <f t="array" ref="G714">INDEX(manifest_11Sep!$A$1:$V$3202,MATCH($B714,manifest_11Sep!$B$1:$B$3202,0),MATCH(A.Arr9sepList!G$1,manifest_11Sep!$A$1:$V$1,0))</f>
        <v>22</v>
      </c>
      <c r="H714" s="13" t="str">
        <f t="array" ref="H714">INDEX(manifest_11Sep!$A$1:$V$3202,MATCH($B714,manifest_11Sep!$B$1:$B$3202,0),MATCH(A.Arr9sepList!H$1,manifest_11Sep!$A$1:$V$1,0))</f>
        <v>Lynne Romero</v>
      </c>
      <c r="I714" s="13" t="str">
        <f t="array" ref="I714">INDEX(manifest_11Sep!$A$1:$V$3202,MATCH($B714,manifest_11Sep!$B$1:$B$3202,0),MATCH(A.Arr9sepList!I$1,manifest_11Sep!$A$1:$V$1,0))</f>
        <v>Philippine Airlines</v>
      </c>
      <c r="J714" s="13" t="str">
        <f t="array" ref="J714">INDEX(manifest_11Sep!$A$1:$V$3202,MATCH($B714,manifest_11Sep!$B$1:$B$3202,0),MATCH(A.Arr9sepList!J$1,manifest_11Sep!$A$1:$V$1,0))</f>
        <v>PR 468</v>
      </c>
      <c r="K714" s="13" t="str">
        <f t="array" ref="K714">INDEX(manifest_11Sep!$A$1:$V$3202,MATCH($B714,manifest_11Sep!$B$1:$B$3202,0),MATCH(A.Arr9sepList!K$1,manifest_11Sep!$A$1:$V$1,0))</f>
        <v>13-thg 9-25</v>
      </c>
      <c r="L714" s="14">
        <f t="array" ref="L714">INDEX(manifest_11Sep!$A$1:$V$3202,MATCH($B714,manifest_11Sep!$B$1:$B$3202,0),MATCH(A.Arr9sepList!L$1,manifest_11Sep!$A$1:$V$1,0))</f>
        <v>0.80555555555555558</v>
      </c>
      <c r="M714" s="13" t="str">
        <f t="array" ref="M714">INDEX(manifest_11Sep!$A$1:$V$3202,MATCH($B714,manifest_11Sep!$B$1:$B$3202,0),MATCH(A.Arr9sepList!M$1,manifest_11Sep!$A$1:$V$1,0))</f>
        <v>ICN-T1</v>
      </c>
      <c r="N714" s="13" t="str">
        <f t="array" ref="N714">INDEX(manifest_11Sep!$A$1:$V$3202,MATCH($B714,manifest_11Sep!$B$1:$B$3202,0),MATCH(A.Arr9sepList!N$1,manifest_11Sep!$A$1:$V$1,0))</f>
        <v>FAIRMONT</v>
      </c>
      <c r="O714" s="15"/>
      <c r="P714" s="20"/>
      <c r="Q714" s="16">
        <v>462710864</v>
      </c>
      <c r="R714" s="16" t="s">
        <v>61</v>
      </c>
      <c r="S714" s="13">
        <f t="array" ref="S714">INDEX(manifest_11Sep!$A$1:$V$3202,MATCH($B714,manifest_11Sep!$B$1:$B$3202,0),MATCH(A.Arr9sepList!S$1,manifest_11Sep!$A$1:$V$1,0))</f>
        <v>0</v>
      </c>
    </row>
    <row r="715" spans="1:19" ht="15.75" customHeight="1">
      <c r="A715" s="13" t="str">
        <f t="array" ref="A715">INDEX(manifest_11Sep!$A$1:$V$3202,MATCH($B715,manifest_11Sep!$B$1:$B$3202,0),MATCH(A.Arr9sepList!A$1,manifest_11Sep!$A$1:$V$1,0))</f>
        <v>A</v>
      </c>
      <c r="B715" s="13" t="s">
        <v>2005</v>
      </c>
      <c r="C715" s="13" t="str">
        <f t="array" ref="C715">INDEX(manifest_11Sep!$A$1:$V$3202,MATCH($B715,manifest_11Sep!$B$1:$B$3202,0),MATCH(A.Arr9sepList!C$1,manifest_11Sep!$A$1:$V$1,0))</f>
        <v>PMNVMJVKDQ5</v>
      </c>
      <c r="D715" s="13" t="str">
        <f t="array" ref="D715">INDEX(manifest_11Sep!$A$1:$V$3202,MATCH($B715,manifest_11Sep!$B$1:$B$3202,0),MATCH(A.Arr9sepList!D$1,manifest_11Sep!$A$1:$V$1,0))</f>
        <v>Female</v>
      </c>
      <c r="E715" s="13" t="str">
        <f t="array" ref="E715">INDEX(manifest_11Sep!$A$1:$V$3202,MATCH($B715,manifest_11Sep!$B$1:$B$3202,0),MATCH(A.Arr9sepList!E$1,manifest_11Sep!$A$1:$V$1,0))</f>
        <v>Ma. Jennilyn Gabion</v>
      </c>
      <c r="F715" s="13" t="str">
        <f t="array" ref="F715">INDEX(manifest_11Sep!$A$1:$V$3202,MATCH($B715,manifest_11Sep!$B$1:$B$3202,0),MATCH(A.Arr9sepList!F$1,manifest_11Sep!$A$1:$V$1,0))</f>
        <v>Jimenez</v>
      </c>
      <c r="G715" s="13">
        <f t="array" ref="G715">INDEX(manifest_11Sep!$A$1:$V$3202,MATCH($B715,manifest_11Sep!$B$1:$B$3202,0),MATCH(A.Arr9sepList!G$1,manifest_11Sep!$A$1:$V$1,0))</f>
        <v>40</v>
      </c>
      <c r="H715" s="13" t="str">
        <f t="array" ref="H715">INDEX(manifest_11Sep!$A$1:$V$3202,MATCH($B715,manifest_11Sep!$B$1:$B$3202,0),MATCH(A.Arr9sepList!H$1,manifest_11Sep!$A$1:$V$1,0))</f>
        <v>Dondon Dimailig</v>
      </c>
      <c r="I715" s="13" t="str">
        <f t="array" ref="I715">INDEX(manifest_11Sep!$A$1:$V$3202,MATCH($B715,manifest_11Sep!$B$1:$B$3202,0),MATCH(A.Arr9sepList!I$1,manifest_11Sep!$A$1:$V$1,0))</f>
        <v>Philippine Airlines</v>
      </c>
      <c r="J715" s="13" t="str">
        <f t="array" ref="J715">INDEX(manifest_11Sep!$A$1:$V$3202,MATCH($B715,manifest_11Sep!$B$1:$B$3202,0),MATCH(A.Arr9sepList!J$1,manifest_11Sep!$A$1:$V$1,0))</f>
        <v>PR 468</v>
      </c>
      <c r="K715" s="13" t="str">
        <f t="array" ref="K715">INDEX(manifest_11Sep!$A$1:$V$3202,MATCH($B715,manifest_11Sep!$B$1:$B$3202,0),MATCH(A.Arr9sepList!K$1,manifest_11Sep!$A$1:$V$1,0))</f>
        <v>13-thg 9-25</v>
      </c>
      <c r="L715" s="14">
        <f t="array" ref="L715">INDEX(manifest_11Sep!$A$1:$V$3202,MATCH($B715,manifest_11Sep!$B$1:$B$3202,0),MATCH(A.Arr9sepList!L$1,manifest_11Sep!$A$1:$V$1,0))</f>
        <v>0.80555555555555558</v>
      </c>
      <c r="M715" s="13" t="str">
        <f t="array" ref="M715">INDEX(manifest_11Sep!$A$1:$V$3202,MATCH($B715,manifest_11Sep!$B$1:$B$3202,0),MATCH(A.Arr9sepList!M$1,manifest_11Sep!$A$1:$V$1,0))</f>
        <v>ICN-T1</v>
      </c>
      <c r="N715" s="13" t="str">
        <f t="array" ref="N715">INDEX(manifest_11Sep!$A$1:$V$3202,MATCH($B715,manifest_11Sep!$B$1:$B$3202,0),MATCH(A.Arr9sepList!N$1,manifest_11Sep!$A$1:$V$1,0))</f>
        <v>LOTTE</v>
      </c>
      <c r="O715" s="15"/>
      <c r="P715" s="20"/>
      <c r="Q715" s="16">
        <v>15262341</v>
      </c>
      <c r="R715" s="16" t="s">
        <v>43</v>
      </c>
      <c r="S715" s="13">
        <f t="array" ref="S715">INDEX(manifest_11Sep!$A$1:$V$3202,MATCH($B715,manifest_11Sep!$B$1:$B$3202,0),MATCH(A.Arr9sepList!S$1,manifest_11Sep!$A$1:$V$1,0))</f>
        <v>0</v>
      </c>
    </row>
    <row r="716" spans="1:19" ht="15.75" customHeight="1">
      <c r="A716" s="13" t="str">
        <f t="array" ref="A716">INDEX(manifest_11Sep!$A$1:$V$3202,MATCH($B716,manifest_11Sep!$B$1:$B$3202,0),MATCH(A.Arr9sepList!A$1,manifest_11Sep!$A$1:$V$1,0))</f>
        <v>A</v>
      </c>
      <c r="B716" s="13" t="s">
        <v>2066</v>
      </c>
      <c r="C716" s="13" t="str">
        <f t="array" ref="C716">INDEX(manifest_11Sep!$A$1:$V$3202,MATCH($B716,manifest_11Sep!$B$1:$B$3202,0),MATCH(A.Arr9sepList!C$1,manifest_11Sep!$A$1:$V$1,0))</f>
        <v>3XNJLZJRQ9D</v>
      </c>
      <c r="D716" s="13" t="str">
        <f t="array" ref="D716">INDEX(manifest_11Sep!$A$1:$V$3202,MATCH($B716,manifest_11Sep!$B$1:$B$3202,0),MATCH(A.Arr9sepList!D$1,manifest_11Sep!$A$1:$V$1,0))</f>
        <v>Female</v>
      </c>
      <c r="E716" s="13" t="str">
        <f t="array" ref="E716">INDEX(manifest_11Sep!$A$1:$V$3202,MATCH($B716,manifest_11Sep!$B$1:$B$3202,0),MATCH(A.Arr9sepList!E$1,manifest_11Sep!$A$1:$V$1,0))</f>
        <v>Marites Jimenez</v>
      </c>
      <c r="F716" s="13" t="str">
        <f t="array" ref="F716">INDEX(manifest_11Sep!$A$1:$V$3202,MATCH($B716,manifest_11Sep!$B$1:$B$3202,0),MATCH(A.Arr9sepList!F$1,manifest_11Sep!$A$1:$V$1,0))</f>
        <v>Cunanan</v>
      </c>
      <c r="G716" s="13">
        <f t="array" ref="G716">INDEX(manifest_11Sep!$A$1:$V$3202,MATCH($B716,manifest_11Sep!$B$1:$B$3202,0),MATCH(A.Arr9sepList!G$1,manifest_11Sep!$A$1:$V$1,0))</f>
        <v>53</v>
      </c>
      <c r="H716" s="13" t="str">
        <f t="array" ref="H716">INDEX(manifest_11Sep!$A$1:$V$3202,MATCH($B716,manifest_11Sep!$B$1:$B$3202,0),MATCH(A.Arr9sepList!H$1,manifest_11Sep!$A$1:$V$1,0))</f>
        <v>Dondon Dimailig</v>
      </c>
      <c r="I716" s="13" t="str">
        <f t="array" ref="I716">INDEX(manifest_11Sep!$A$1:$V$3202,MATCH($B716,manifest_11Sep!$B$1:$B$3202,0),MATCH(A.Arr9sepList!I$1,manifest_11Sep!$A$1:$V$1,0))</f>
        <v>Philippine Airlines</v>
      </c>
      <c r="J716" s="13" t="str">
        <f t="array" ref="J716">INDEX(manifest_11Sep!$A$1:$V$3202,MATCH($B716,manifest_11Sep!$B$1:$B$3202,0),MATCH(A.Arr9sepList!J$1,manifest_11Sep!$A$1:$V$1,0))</f>
        <v>PR 468</v>
      </c>
      <c r="K716" s="13" t="str">
        <f t="array" ref="K716">INDEX(manifest_11Sep!$A$1:$V$3202,MATCH($B716,manifest_11Sep!$B$1:$B$3202,0),MATCH(A.Arr9sepList!K$1,manifest_11Sep!$A$1:$V$1,0))</f>
        <v>13-thg 9-25</v>
      </c>
      <c r="L716" s="14">
        <f t="array" ref="L716">INDEX(manifest_11Sep!$A$1:$V$3202,MATCH($B716,manifest_11Sep!$B$1:$B$3202,0),MATCH(A.Arr9sepList!L$1,manifest_11Sep!$A$1:$V$1,0))</f>
        <v>0.80555555555555558</v>
      </c>
      <c r="M716" s="13" t="str">
        <f t="array" ref="M716">INDEX(manifest_11Sep!$A$1:$V$3202,MATCH($B716,manifest_11Sep!$B$1:$B$3202,0),MATCH(A.Arr9sepList!M$1,manifest_11Sep!$A$1:$V$1,0))</f>
        <v>ICN-T1</v>
      </c>
      <c r="N716" s="13" t="str">
        <f t="array" ref="N716">INDEX(manifest_11Sep!$A$1:$V$3202,MATCH($B716,manifest_11Sep!$B$1:$B$3202,0),MATCH(A.Arr9sepList!N$1,manifest_11Sep!$A$1:$V$1,0))</f>
        <v>LOTTE</v>
      </c>
      <c r="O716" s="15"/>
      <c r="P716" s="20"/>
      <c r="Q716" s="16">
        <v>15262353</v>
      </c>
      <c r="R716" s="16" t="s">
        <v>43</v>
      </c>
      <c r="S716" s="13">
        <f t="array" ref="S716">INDEX(manifest_11Sep!$A$1:$V$3202,MATCH($B716,manifest_11Sep!$B$1:$B$3202,0),MATCH(A.Arr9sepList!S$1,manifest_11Sep!$A$1:$V$1,0))</f>
        <v>0</v>
      </c>
    </row>
    <row r="717" spans="1:19" ht="15.75" customHeight="1">
      <c r="A717" s="13" t="str">
        <f t="array" ref="A717">INDEX(manifest_11Sep!$A$1:$V$3202,MATCH($B717,manifest_11Sep!$B$1:$B$3202,0),MATCH(A.Arr9sepList!A$1,manifest_11Sep!$A$1:$V$1,0))</f>
        <v>A</v>
      </c>
      <c r="B717" s="13" t="s">
        <v>2070</v>
      </c>
      <c r="C717" s="13" t="str">
        <f t="array" ref="C717">INDEX(manifest_11Sep!$A$1:$V$3202,MATCH($B717,manifest_11Sep!$B$1:$B$3202,0),MATCH(A.Arr9sepList!C$1,manifest_11Sep!$A$1:$V$1,0))</f>
        <v>3XNJLZJRQ9D</v>
      </c>
      <c r="D717" s="13" t="str">
        <f t="array" ref="D717">INDEX(manifest_11Sep!$A$1:$V$3202,MATCH($B717,manifest_11Sep!$B$1:$B$3202,0),MATCH(A.Arr9sepList!D$1,manifest_11Sep!$A$1:$V$1,0))</f>
        <v>Male</v>
      </c>
      <c r="E717" s="13" t="str">
        <f t="array" ref="E717">INDEX(manifest_11Sep!$A$1:$V$3202,MATCH($B717,manifest_11Sep!$B$1:$B$3202,0),MATCH(A.Arr9sepList!E$1,manifest_11Sep!$A$1:$V$1,0))</f>
        <v>Nonito Alarcon</v>
      </c>
      <c r="F717" s="13" t="str">
        <f t="array" ref="F717">INDEX(manifest_11Sep!$A$1:$V$3202,MATCH($B717,manifest_11Sep!$B$1:$B$3202,0),MATCH(A.Arr9sepList!F$1,manifest_11Sep!$A$1:$V$1,0))</f>
        <v>Cunanan</v>
      </c>
      <c r="G717" s="13">
        <f t="array" ref="G717">INDEX(manifest_11Sep!$A$1:$V$3202,MATCH($B717,manifest_11Sep!$B$1:$B$3202,0),MATCH(A.Arr9sepList!G$1,manifest_11Sep!$A$1:$V$1,0))</f>
        <v>60</v>
      </c>
      <c r="H717" s="13" t="str">
        <f t="array" ref="H717">INDEX(manifest_11Sep!$A$1:$V$3202,MATCH($B717,manifest_11Sep!$B$1:$B$3202,0),MATCH(A.Arr9sepList!H$1,manifest_11Sep!$A$1:$V$1,0))</f>
        <v>Dondon Dimailig</v>
      </c>
      <c r="I717" s="13" t="str">
        <f t="array" ref="I717">INDEX(manifest_11Sep!$A$1:$V$3202,MATCH($B717,manifest_11Sep!$B$1:$B$3202,0),MATCH(A.Arr9sepList!I$1,manifest_11Sep!$A$1:$V$1,0))</f>
        <v>Philippine Airlines</v>
      </c>
      <c r="J717" s="13" t="str">
        <f t="array" ref="J717">INDEX(manifest_11Sep!$A$1:$V$3202,MATCH($B717,manifest_11Sep!$B$1:$B$3202,0),MATCH(A.Arr9sepList!J$1,manifest_11Sep!$A$1:$V$1,0))</f>
        <v>PR 468</v>
      </c>
      <c r="K717" s="13" t="str">
        <f t="array" ref="K717">INDEX(manifest_11Sep!$A$1:$V$3202,MATCH($B717,manifest_11Sep!$B$1:$B$3202,0),MATCH(A.Arr9sepList!K$1,manifest_11Sep!$A$1:$V$1,0))</f>
        <v>13-thg 9-25</v>
      </c>
      <c r="L717" s="14">
        <f t="array" ref="L717">INDEX(manifest_11Sep!$A$1:$V$3202,MATCH($B717,manifest_11Sep!$B$1:$B$3202,0),MATCH(A.Arr9sepList!L$1,manifest_11Sep!$A$1:$V$1,0))</f>
        <v>0.80555555555555558</v>
      </c>
      <c r="M717" s="13" t="str">
        <f t="array" ref="M717">INDEX(manifest_11Sep!$A$1:$V$3202,MATCH($B717,manifest_11Sep!$B$1:$B$3202,0),MATCH(A.Arr9sepList!M$1,manifest_11Sep!$A$1:$V$1,0))</f>
        <v>ICN-T1</v>
      </c>
      <c r="N717" s="13" t="str">
        <f t="array" ref="N717">INDEX(manifest_11Sep!$A$1:$V$3202,MATCH($B717,manifest_11Sep!$B$1:$B$3202,0),MATCH(A.Arr9sepList!N$1,manifest_11Sep!$A$1:$V$1,0))</f>
        <v>LOTTE</v>
      </c>
      <c r="O717" s="15"/>
      <c r="P717" s="20"/>
      <c r="Q717" s="16">
        <v>15262353</v>
      </c>
      <c r="R717" s="16" t="s">
        <v>43</v>
      </c>
      <c r="S717" s="13">
        <f t="array" ref="S717">INDEX(manifest_11Sep!$A$1:$V$3202,MATCH($B717,manifest_11Sep!$B$1:$B$3202,0),MATCH(A.Arr9sepList!S$1,manifest_11Sep!$A$1:$V$1,0))</f>
        <v>0</v>
      </c>
    </row>
    <row r="718" spans="1:19" ht="15.75" customHeight="1">
      <c r="A718" s="13" t="str">
        <f t="array" ref="A718">INDEX(manifest_11Sep!$A$1:$V$3202,MATCH($B718,manifest_11Sep!$B$1:$B$3202,0),MATCH(A.Arr9sepList!A$1,manifest_11Sep!$A$1:$V$1,0))</f>
        <v>A</v>
      </c>
      <c r="B718" s="13" t="s">
        <v>2076</v>
      </c>
      <c r="C718" s="13" t="str">
        <f t="array" ref="C718">INDEX(manifest_11Sep!$A$1:$V$3202,MATCH($B718,manifest_11Sep!$B$1:$B$3202,0),MATCH(A.Arr9sepList!C$1,manifest_11Sep!$A$1:$V$1,0))</f>
        <v>3XNJLZJRQ9D</v>
      </c>
      <c r="D718" s="13" t="str">
        <f t="array" ref="D718">INDEX(manifest_11Sep!$A$1:$V$3202,MATCH($B718,manifest_11Sep!$B$1:$B$3202,0),MATCH(A.Arr9sepList!D$1,manifest_11Sep!$A$1:$V$1,0))</f>
        <v>Female</v>
      </c>
      <c r="E718" s="13" t="str">
        <f t="array" ref="E718">INDEX(manifest_11Sep!$A$1:$V$3202,MATCH($B718,manifest_11Sep!$B$1:$B$3202,0),MATCH(A.Arr9sepList!E$1,manifest_11Sep!$A$1:$V$1,0))</f>
        <v>Kayleigh Jimenez</v>
      </c>
      <c r="F718" s="13" t="str">
        <f t="array" ref="F718">INDEX(manifest_11Sep!$A$1:$V$3202,MATCH($B718,manifest_11Sep!$B$1:$B$3202,0),MATCH(A.Arr9sepList!F$1,manifest_11Sep!$A$1:$V$1,0))</f>
        <v>Cunanan</v>
      </c>
      <c r="G718" s="13">
        <f t="array" ref="G718">INDEX(manifest_11Sep!$A$1:$V$3202,MATCH($B718,manifest_11Sep!$B$1:$B$3202,0),MATCH(A.Arr9sepList!G$1,manifest_11Sep!$A$1:$V$1,0))</f>
        <v>14</v>
      </c>
      <c r="H718" s="13" t="str">
        <f t="array" ref="H718">INDEX(manifest_11Sep!$A$1:$V$3202,MATCH($B718,manifest_11Sep!$B$1:$B$3202,0),MATCH(A.Arr9sepList!H$1,manifest_11Sep!$A$1:$V$1,0))</f>
        <v>Dondon Dimailig</v>
      </c>
      <c r="I718" s="13" t="str">
        <f t="array" ref="I718">INDEX(manifest_11Sep!$A$1:$V$3202,MATCH($B718,manifest_11Sep!$B$1:$B$3202,0),MATCH(A.Arr9sepList!I$1,manifest_11Sep!$A$1:$V$1,0))</f>
        <v>Philippine Airlines</v>
      </c>
      <c r="J718" s="13" t="str">
        <f t="array" ref="J718">INDEX(manifest_11Sep!$A$1:$V$3202,MATCH($B718,manifest_11Sep!$B$1:$B$3202,0),MATCH(A.Arr9sepList!J$1,manifest_11Sep!$A$1:$V$1,0))</f>
        <v>PR 468</v>
      </c>
      <c r="K718" s="13" t="str">
        <f t="array" ref="K718">INDEX(manifest_11Sep!$A$1:$V$3202,MATCH($B718,manifest_11Sep!$B$1:$B$3202,0),MATCH(A.Arr9sepList!K$1,manifest_11Sep!$A$1:$V$1,0))</f>
        <v>13-thg 9-25</v>
      </c>
      <c r="L718" s="14">
        <f t="array" ref="L718">INDEX(manifest_11Sep!$A$1:$V$3202,MATCH($B718,manifest_11Sep!$B$1:$B$3202,0),MATCH(A.Arr9sepList!L$1,manifest_11Sep!$A$1:$V$1,0))</f>
        <v>0.80555555555555558</v>
      </c>
      <c r="M718" s="13" t="str">
        <f t="array" ref="M718">INDEX(manifest_11Sep!$A$1:$V$3202,MATCH($B718,manifest_11Sep!$B$1:$B$3202,0),MATCH(A.Arr9sepList!M$1,manifest_11Sep!$A$1:$V$1,0))</f>
        <v>ICN-T1</v>
      </c>
      <c r="N718" s="13" t="str">
        <f t="array" ref="N718">INDEX(manifest_11Sep!$A$1:$V$3202,MATCH($B718,manifest_11Sep!$B$1:$B$3202,0),MATCH(A.Arr9sepList!N$1,manifest_11Sep!$A$1:$V$1,0))</f>
        <v>LOTTE</v>
      </c>
      <c r="O718" s="15"/>
      <c r="P718" s="20"/>
      <c r="Q718" s="16">
        <v>15262354</v>
      </c>
      <c r="R718" s="16" t="s">
        <v>61</v>
      </c>
      <c r="S718" s="13">
        <f t="array" ref="S718">INDEX(manifest_11Sep!$A$1:$V$3202,MATCH($B718,manifest_11Sep!$B$1:$B$3202,0),MATCH(A.Arr9sepList!S$1,manifest_11Sep!$A$1:$V$1,0))</f>
        <v>0</v>
      </c>
    </row>
    <row r="719" spans="1:19" ht="15.75" customHeight="1">
      <c r="A719" s="13" t="str">
        <f t="array" ref="A719">INDEX(manifest_11Sep!$A$1:$V$3202,MATCH($B719,manifest_11Sep!$B$1:$B$3202,0),MATCH(A.Arr9sepList!A$1,manifest_11Sep!$A$1:$V$1,0))</f>
        <v>A</v>
      </c>
      <c r="B719" s="13" t="s">
        <v>2188</v>
      </c>
      <c r="C719" s="13" t="str">
        <f t="array" ref="C719">INDEX(manifest_11Sep!$A$1:$V$3202,MATCH($B719,manifest_11Sep!$B$1:$B$3202,0),MATCH(A.Arr9sepList!C$1,manifest_11Sep!$A$1:$V$1,0))</f>
        <v>JTNTNMMLDL7</v>
      </c>
      <c r="D719" s="13" t="str">
        <f t="array" ref="D719">INDEX(manifest_11Sep!$A$1:$V$3202,MATCH($B719,manifest_11Sep!$B$1:$B$3202,0),MATCH(A.Arr9sepList!D$1,manifest_11Sep!$A$1:$V$1,0))</f>
        <v>Male</v>
      </c>
      <c r="E719" s="13" t="str">
        <f t="array" ref="E719">INDEX(manifest_11Sep!$A$1:$V$3202,MATCH($B719,manifest_11Sep!$B$1:$B$3202,0),MATCH(A.Arr9sepList!E$1,manifest_11Sep!$A$1:$V$1,0))</f>
        <v>Allan Gerardo</v>
      </c>
      <c r="F719" s="13" t="str">
        <f t="array" ref="F719">INDEX(manifest_11Sep!$A$1:$V$3202,MATCH($B719,manifest_11Sep!$B$1:$B$3202,0),MATCH(A.Arr9sepList!F$1,manifest_11Sep!$A$1:$V$1,0))</f>
        <v>Mallabo</v>
      </c>
      <c r="G719" s="13">
        <f t="array" ref="G719">INDEX(manifest_11Sep!$A$1:$V$3202,MATCH($B719,manifest_11Sep!$B$1:$B$3202,0),MATCH(A.Arr9sepList!G$1,manifest_11Sep!$A$1:$V$1,0))</f>
        <v>61</v>
      </c>
      <c r="H719" s="13" t="str">
        <f t="array" ref="H719">INDEX(manifest_11Sep!$A$1:$V$3202,MATCH($B719,manifest_11Sep!$B$1:$B$3202,0),MATCH(A.Arr9sepList!H$1,manifest_11Sep!$A$1:$V$1,0))</f>
        <v>Dondon Dimailig</v>
      </c>
      <c r="I719" s="13" t="str">
        <f t="array" ref="I719">INDEX(manifest_11Sep!$A$1:$V$3202,MATCH($B719,manifest_11Sep!$B$1:$B$3202,0),MATCH(A.Arr9sepList!I$1,manifest_11Sep!$A$1:$V$1,0))</f>
        <v>Philippine Airlines</v>
      </c>
      <c r="J719" s="13" t="str">
        <f t="array" ref="J719">INDEX(manifest_11Sep!$A$1:$V$3202,MATCH($B719,manifest_11Sep!$B$1:$B$3202,0),MATCH(A.Arr9sepList!J$1,manifest_11Sep!$A$1:$V$1,0))</f>
        <v>PR 468</v>
      </c>
      <c r="K719" s="13" t="str">
        <f t="array" ref="K719">INDEX(manifest_11Sep!$A$1:$V$3202,MATCH($B719,manifest_11Sep!$B$1:$B$3202,0),MATCH(A.Arr9sepList!K$1,manifest_11Sep!$A$1:$V$1,0))</f>
        <v>13-thg 9-25</v>
      </c>
      <c r="L719" s="14">
        <f t="array" ref="L719">INDEX(manifest_11Sep!$A$1:$V$3202,MATCH($B719,manifest_11Sep!$B$1:$B$3202,0),MATCH(A.Arr9sepList!L$1,manifest_11Sep!$A$1:$V$1,0))</f>
        <v>0.80555555555555558</v>
      </c>
      <c r="M719" s="13" t="str">
        <f t="array" ref="M719">INDEX(manifest_11Sep!$A$1:$V$3202,MATCH($B719,manifest_11Sep!$B$1:$B$3202,0),MATCH(A.Arr9sepList!M$1,manifest_11Sep!$A$1:$V$1,0))</f>
        <v>ICN-T1</v>
      </c>
      <c r="N719" s="13" t="str">
        <f t="array" ref="N719">INDEX(manifest_11Sep!$A$1:$V$3202,MATCH($B719,manifest_11Sep!$B$1:$B$3202,0),MATCH(A.Arr9sepList!N$1,manifest_11Sep!$A$1:$V$1,0))</f>
        <v>LOTTE</v>
      </c>
      <c r="O719" s="15"/>
      <c r="P719" s="20"/>
      <c r="Q719" s="16">
        <v>15262381</v>
      </c>
      <c r="R719" s="16" t="s">
        <v>43</v>
      </c>
      <c r="S719" s="13">
        <f t="array" ref="S719">INDEX(manifest_11Sep!$A$1:$V$3202,MATCH($B719,manifest_11Sep!$B$1:$B$3202,0),MATCH(A.Arr9sepList!S$1,manifest_11Sep!$A$1:$V$1,0))</f>
        <v>0</v>
      </c>
    </row>
    <row r="720" spans="1:19" ht="15.75" customHeight="1">
      <c r="A720" s="13" t="str">
        <f t="array" ref="A720">INDEX(manifest_11Sep!$A$1:$V$3202,MATCH($B720,manifest_11Sep!$B$1:$B$3202,0),MATCH(A.Arr9sepList!A$1,manifest_11Sep!$A$1:$V$1,0))</f>
        <v>A</v>
      </c>
      <c r="B720" s="13" t="s">
        <v>2191</v>
      </c>
      <c r="C720" s="13" t="str">
        <f t="array" ref="C720">INDEX(manifest_11Sep!$A$1:$V$3202,MATCH($B720,manifest_11Sep!$B$1:$B$3202,0),MATCH(A.Arr9sepList!C$1,manifest_11Sep!$A$1:$V$1,0))</f>
        <v>JTNTNMMLDL7</v>
      </c>
      <c r="D720" s="13" t="str">
        <f t="array" ref="D720">INDEX(manifest_11Sep!$A$1:$V$3202,MATCH($B720,manifest_11Sep!$B$1:$B$3202,0),MATCH(A.Arr9sepList!D$1,manifest_11Sep!$A$1:$V$1,0))</f>
        <v>Female</v>
      </c>
      <c r="E720" s="13" t="str">
        <f t="array" ref="E720">INDEX(manifest_11Sep!$A$1:$V$3202,MATCH($B720,manifest_11Sep!$B$1:$B$3202,0),MATCH(A.Arr9sepList!E$1,manifest_11Sep!$A$1:$V$1,0))</f>
        <v>Michelle Catherine Musngi</v>
      </c>
      <c r="F720" s="13" t="str">
        <f t="array" ref="F720">INDEX(manifest_11Sep!$A$1:$V$3202,MATCH($B720,manifest_11Sep!$B$1:$B$3202,0),MATCH(A.Arr9sepList!F$1,manifest_11Sep!$A$1:$V$1,0))</f>
        <v>Mallabo</v>
      </c>
      <c r="G720" s="13">
        <f t="array" ref="G720">INDEX(manifest_11Sep!$A$1:$V$3202,MATCH($B720,manifest_11Sep!$B$1:$B$3202,0),MATCH(A.Arr9sepList!G$1,manifest_11Sep!$A$1:$V$1,0))</f>
        <v>54</v>
      </c>
      <c r="H720" s="13" t="str">
        <f t="array" ref="H720">INDEX(manifest_11Sep!$A$1:$V$3202,MATCH($B720,manifest_11Sep!$B$1:$B$3202,0),MATCH(A.Arr9sepList!H$1,manifest_11Sep!$A$1:$V$1,0))</f>
        <v>Dondon Dimailig</v>
      </c>
      <c r="I720" s="13" t="str">
        <f t="array" ref="I720">INDEX(manifest_11Sep!$A$1:$V$3202,MATCH($B720,manifest_11Sep!$B$1:$B$3202,0),MATCH(A.Arr9sepList!I$1,manifest_11Sep!$A$1:$V$1,0))</f>
        <v>Philippine Airlines</v>
      </c>
      <c r="J720" s="13" t="str">
        <f t="array" ref="J720">INDEX(manifest_11Sep!$A$1:$V$3202,MATCH($B720,manifest_11Sep!$B$1:$B$3202,0),MATCH(A.Arr9sepList!J$1,manifest_11Sep!$A$1:$V$1,0))</f>
        <v>PR 468</v>
      </c>
      <c r="K720" s="13" t="str">
        <f t="array" ref="K720">INDEX(manifest_11Sep!$A$1:$V$3202,MATCH($B720,manifest_11Sep!$B$1:$B$3202,0),MATCH(A.Arr9sepList!K$1,manifest_11Sep!$A$1:$V$1,0))</f>
        <v>13-thg 9-25</v>
      </c>
      <c r="L720" s="14">
        <f t="array" ref="L720">INDEX(manifest_11Sep!$A$1:$V$3202,MATCH($B720,manifest_11Sep!$B$1:$B$3202,0),MATCH(A.Arr9sepList!L$1,manifest_11Sep!$A$1:$V$1,0))</f>
        <v>0.80555555555555558</v>
      </c>
      <c r="M720" s="13" t="str">
        <f t="array" ref="M720">INDEX(manifest_11Sep!$A$1:$V$3202,MATCH($B720,manifest_11Sep!$B$1:$B$3202,0),MATCH(A.Arr9sepList!M$1,manifest_11Sep!$A$1:$V$1,0))</f>
        <v>ICN-T1</v>
      </c>
      <c r="N720" s="13" t="str">
        <f t="array" ref="N720">INDEX(manifest_11Sep!$A$1:$V$3202,MATCH($B720,manifest_11Sep!$B$1:$B$3202,0),MATCH(A.Arr9sepList!N$1,manifest_11Sep!$A$1:$V$1,0))</f>
        <v>LOTTE</v>
      </c>
      <c r="O720" s="15"/>
      <c r="P720" s="20"/>
      <c r="Q720" s="16">
        <v>15262381</v>
      </c>
      <c r="R720" s="16" t="s">
        <v>43</v>
      </c>
      <c r="S720" s="13">
        <f t="array" ref="S720">INDEX(manifest_11Sep!$A$1:$V$3202,MATCH($B720,manifest_11Sep!$B$1:$B$3202,0),MATCH(A.Arr9sepList!S$1,manifest_11Sep!$A$1:$V$1,0))</f>
        <v>0</v>
      </c>
    </row>
    <row r="721" spans="1:19" ht="15.75" customHeight="1">
      <c r="A721" s="13" t="str">
        <f t="array" ref="A721">INDEX(manifest_11Sep!$A$1:$V$3202,MATCH($B721,manifest_11Sep!$B$1:$B$3202,0),MATCH(A.Arr9sepList!A$1,manifest_11Sep!$A$1:$V$1,0))</f>
        <v>A</v>
      </c>
      <c r="B721" s="13" t="s">
        <v>4542</v>
      </c>
      <c r="C721" s="13" t="str">
        <f t="array" ref="C721">INDEX(manifest_11Sep!$A$1:$V$3202,MATCH($B721,manifest_11Sep!$B$1:$B$3202,0),MATCH(A.Arr9sepList!C$1,manifest_11Sep!$A$1:$V$1,0))</f>
        <v>NJN4HZNGC3G</v>
      </c>
      <c r="D721" s="13" t="str">
        <f t="array" ref="D721">INDEX(manifest_11Sep!$A$1:$V$3202,MATCH($B721,manifest_11Sep!$B$1:$B$3202,0),MATCH(A.Arr9sepList!D$1,manifest_11Sep!$A$1:$V$1,0))</f>
        <v>Male</v>
      </c>
      <c r="E721" s="13" t="str">
        <f t="array" ref="E721">INDEX(manifest_11Sep!$A$1:$V$3202,MATCH($B721,manifest_11Sep!$B$1:$B$3202,0),MATCH(A.Arr9sepList!E$1,manifest_11Sep!$A$1:$V$1,0))</f>
        <v>Chad</v>
      </c>
      <c r="F721" s="13" t="str">
        <f t="array" ref="F721">INDEX(manifest_11Sep!$A$1:$V$3202,MATCH($B721,manifest_11Sep!$B$1:$B$3202,0),MATCH(A.Arr9sepList!F$1,manifest_11Sep!$A$1:$V$1,0))</f>
        <v>Castro</v>
      </c>
      <c r="G721" s="13">
        <f t="array" ref="G721">INDEX(manifest_11Sep!$A$1:$V$3202,MATCH($B721,manifest_11Sep!$B$1:$B$3202,0),MATCH(A.Arr9sepList!G$1,manifest_11Sep!$A$1:$V$1,0))</f>
        <v>29</v>
      </c>
      <c r="H721" s="13" t="str">
        <f t="array" ref="H721">INDEX(manifest_11Sep!$A$1:$V$3202,MATCH($B721,manifest_11Sep!$B$1:$B$3202,0),MATCH(A.Arr9sepList!H$1,manifest_11Sep!$A$1:$V$1,0))</f>
        <v>Yvonne Tran</v>
      </c>
      <c r="I721" s="13" t="str">
        <f t="array" ref="I721">INDEX(manifest_11Sep!$A$1:$V$3202,MATCH($B721,manifest_11Sep!$B$1:$B$3202,0),MATCH(A.Arr9sepList!I$1,manifest_11Sep!$A$1:$V$1,0))</f>
        <v>Philippine Airlines</v>
      </c>
      <c r="J721" s="13" t="str">
        <f t="array" ref="J721">INDEX(manifest_11Sep!$A$1:$V$3202,MATCH($B721,manifest_11Sep!$B$1:$B$3202,0),MATCH(A.Arr9sepList!J$1,manifest_11Sep!$A$1:$V$1,0))</f>
        <v>PR 468</v>
      </c>
      <c r="K721" s="13" t="str">
        <f t="array" ref="K721">INDEX(manifest_11Sep!$A$1:$V$3202,MATCH($B721,manifest_11Sep!$B$1:$B$3202,0),MATCH(A.Arr9sepList!K$1,manifest_11Sep!$A$1:$V$1,0))</f>
        <v>13-thg 9-25</v>
      </c>
      <c r="L721" s="14">
        <f t="array" ref="L721">INDEX(manifest_11Sep!$A$1:$V$3202,MATCH($B721,manifest_11Sep!$B$1:$B$3202,0),MATCH(A.Arr9sepList!L$1,manifest_11Sep!$A$1:$V$1,0))</f>
        <v>0.80555555555555558</v>
      </c>
      <c r="M721" s="13" t="str">
        <f t="array" ref="M721">INDEX(manifest_11Sep!$A$1:$V$3202,MATCH($B721,manifest_11Sep!$B$1:$B$3202,0),MATCH(A.Arr9sepList!M$1,manifest_11Sep!$A$1:$V$1,0))</f>
        <v>ICN-T1</v>
      </c>
      <c r="N721" s="13" t="str">
        <f t="array" ref="N721">INDEX(manifest_11Sep!$A$1:$V$3202,MATCH($B721,manifest_11Sep!$B$1:$B$3202,0),MATCH(A.Arr9sepList!N$1,manifest_11Sep!$A$1:$V$1,0))</f>
        <v>THE PLAZA</v>
      </c>
      <c r="O721" s="15"/>
      <c r="P721" s="20"/>
      <c r="Q721" s="16">
        <v>70491573</v>
      </c>
      <c r="R721" s="16" t="s">
        <v>61</v>
      </c>
      <c r="S721" s="13">
        <f t="array" ref="S721">INDEX(manifest_11Sep!$A$1:$V$3202,MATCH($B721,manifest_11Sep!$B$1:$B$3202,0),MATCH(A.Arr9sepList!S$1,manifest_11Sep!$A$1:$V$1,0))</f>
        <v>0</v>
      </c>
    </row>
    <row r="722" spans="1:19" ht="15.75" customHeight="1">
      <c r="A722" s="13" t="str">
        <f t="array" ref="A722">INDEX(manifest_11Sep!$A$1:$V$3202,MATCH($B722,manifest_11Sep!$B$1:$B$3202,0),MATCH(A.Arr9sepList!A$1,manifest_11Sep!$A$1:$V$1,0))</f>
        <v>A</v>
      </c>
      <c r="B722" s="13" t="s">
        <v>4556</v>
      </c>
      <c r="C722" s="13" t="str">
        <f t="array" ref="C722">INDEX(manifest_11Sep!$A$1:$V$3202,MATCH($B722,manifest_11Sep!$B$1:$B$3202,0),MATCH(A.Arr9sepList!C$1,manifest_11Sep!$A$1:$V$1,0))</f>
        <v>CGNXQMHR6WR</v>
      </c>
      <c r="D722" s="13" t="str">
        <f t="array" ref="D722">INDEX(manifest_11Sep!$A$1:$V$3202,MATCH($B722,manifest_11Sep!$B$1:$B$3202,0),MATCH(A.Arr9sepList!D$1,manifest_11Sep!$A$1:$V$1,0))</f>
        <v>Female</v>
      </c>
      <c r="E722" s="13" t="str">
        <f t="array" ref="E722">INDEX(manifest_11Sep!$A$1:$V$3202,MATCH($B722,manifest_11Sep!$B$1:$B$3202,0),MATCH(A.Arr9sepList!E$1,manifest_11Sep!$A$1:$V$1,0))</f>
        <v>Mitos</v>
      </c>
      <c r="F722" s="13" t="str">
        <f t="array" ref="F722">INDEX(manifest_11Sep!$A$1:$V$3202,MATCH($B722,manifest_11Sep!$B$1:$B$3202,0),MATCH(A.Arr9sepList!F$1,manifest_11Sep!$A$1:$V$1,0))</f>
        <v>Tupas</v>
      </c>
      <c r="G722" s="13">
        <f t="array" ref="G722">INDEX(manifest_11Sep!$A$1:$V$3202,MATCH($B722,manifest_11Sep!$B$1:$B$3202,0),MATCH(A.Arr9sepList!G$1,manifest_11Sep!$A$1:$V$1,0))</f>
        <v>69</v>
      </c>
      <c r="H722" s="13" t="str">
        <f t="array" ref="H722">INDEX(manifest_11Sep!$A$1:$V$3202,MATCH($B722,manifest_11Sep!$B$1:$B$3202,0),MATCH(A.Arr9sepList!H$1,manifest_11Sep!$A$1:$V$1,0))</f>
        <v>Yvonne Tran</v>
      </c>
      <c r="I722" s="13" t="str">
        <f t="array" ref="I722">INDEX(manifest_11Sep!$A$1:$V$3202,MATCH($B722,manifest_11Sep!$B$1:$B$3202,0),MATCH(A.Arr9sepList!I$1,manifest_11Sep!$A$1:$V$1,0))</f>
        <v>Philippine Airlines</v>
      </c>
      <c r="J722" s="13" t="str">
        <f t="array" ref="J722">INDEX(manifest_11Sep!$A$1:$V$3202,MATCH($B722,manifest_11Sep!$B$1:$B$3202,0),MATCH(A.Arr9sepList!J$1,manifest_11Sep!$A$1:$V$1,0))</f>
        <v>PR 468</v>
      </c>
      <c r="K722" s="13" t="str">
        <f t="array" ref="K722">INDEX(manifest_11Sep!$A$1:$V$3202,MATCH($B722,manifest_11Sep!$B$1:$B$3202,0),MATCH(A.Arr9sepList!K$1,manifest_11Sep!$A$1:$V$1,0))</f>
        <v>13-thg 9-25</v>
      </c>
      <c r="L722" s="14">
        <f t="array" ref="L722">INDEX(manifest_11Sep!$A$1:$V$3202,MATCH($B722,manifest_11Sep!$B$1:$B$3202,0),MATCH(A.Arr9sepList!L$1,manifest_11Sep!$A$1:$V$1,0))</f>
        <v>0.80555555555555558</v>
      </c>
      <c r="M722" s="13" t="str">
        <f t="array" ref="M722">INDEX(manifest_11Sep!$A$1:$V$3202,MATCH($B722,manifest_11Sep!$B$1:$B$3202,0),MATCH(A.Arr9sepList!M$1,manifest_11Sep!$A$1:$V$1,0))</f>
        <v>ICN-T1</v>
      </c>
      <c r="N722" s="13" t="str">
        <f t="array" ref="N722">INDEX(manifest_11Sep!$A$1:$V$3202,MATCH($B722,manifest_11Sep!$B$1:$B$3202,0),MATCH(A.Arr9sepList!N$1,manifest_11Sep!$A$1:$V$1,0))</f>
        <v>THE PLAZA</v>
      </c>
      <c r="O722" s="15"/>
      <c r="P722" s="20"/>
      <c r="Q722" s="16">
        <v>70209905</v>
      </c>
      <c r="R722" s="16" t="s">
        <v>43</v>
      </c>
      <c r="S722" s="13">
        <f t="array" ref="S722">INDEX(manifest_11Sep!$A$1:$V$3202,MATCH($B722,manifest_11Sep!$B$1:$B$3202,0),MATCH(A.Arr9sepList!S$1,manifest_11Sep!$A$1:$V$1,0))</f>
        <v>0</v>
      </c>
    </row>
    <row r="723" spans="1:19" ht="15.75" customHeight="1">
      <c r="A723" s="13" t="str">
        <f t="array" ref="A723">INDEX(manifest_11Sep!$A$1:$V$3202,MATCH($B723,manifest_11Sep!$B$1:$B$3202,0),MATCH(A.Arr9sepList!A$1,manifest_11Sep!$A$1:$V$1,0))</f>
        <v>A</v>
      </c>
      <c r="B723" s="13" t="s">
        <v>4559</v>
      </c>
      <c r="C723" s="13" t="str">
        <f t="array" ref="C723">INDEX(manifest_11Sep!$A$1:$V$3202,MATCH($B723,manifest_11Sep!$B$1:$B$3202,0),MATCH(A.Arr9sepList!C$1,manifest_11Sep!$A$1:$V$1,0))</f>
        <v>CGNXQMHR6WR</v>
      </c>
      <c r="D723" s="13" t="str">
        <f t="array" ref="D723">INDEX(manifest_11Sep!$A$1:$V$3202,MATCH($B723,manifest_11Sep!$B$1:$B$3202,0),MATCH(A.Arr9sepList!D$1,manifest_11Sep!$A$1:$V$1,0))</f>
        <v>Male</v>
      </c>
      <c r="E723" s="13" t="str">
        <f t="array" ref="E723">INDEX(manifest_11Sep!$A$1:$V$3202,MATCH($B723,manifest_11Sep!$B$1:$B$3202,0),MATCH(A.Arr9sepList!E$1,manifest_11Sep!$A$1:$V$1,0))</f>
        <v>Fredelino Mendoza</v>
      </c>
      <c r="F723" s="13" t="str">
        <f t="array" ref="F723">INDEX(manifest_11Sep!$A$1:$V$3202,MATCH($B723,manifest_11Sep!$B$1:$B$3202,0),MATCH(A.Arr9sepList!F$1,manifest_11Sep!$A$1:$V$1,0))</f>
        <v>Castro</v>
      </c>
      <c r="G723" s="13">
        <f t="array" ref="G723">INDEX(manifest_11Sep!$A$1:$V$3202,MATCH($B723,manifest_11Sep!$B$1:$B$3202,0),MATCH(A.Arr9sepList!G$1,manifest_11Sep!$A$1:$V$1,0))</f>
        <v>72</v>
      </c>
      <c r="H723" s="13" t="str">
        <f t="array" ref="H723">INDEX(manifest_11Sep!$A$1:$V$3202,MATCH($B723,manifest_11Sep!$B$1:$B$3202,0),MATCH(A.Arr9sepList!H$1,manifest_11Sep!$A$1:$V$1,0))</f>
        <v>Yvonne Tran</v>
      </c>
      <c r="I723" s="13" t="str">
        <f t="array" ref="I723">INDEX(manifest_11Sep!$A$1:$V$3202,MATCH($B723,manifest_11Sep!$B$1:$B$3202,0),MATCH(A.Arr9sepList!I$1,manifest_11Sep!$A$1:$V$1,0))</f>
        <v>Philippine Airlines</v>
      </c>
      <c r="J723" s="13" t="str">
        <f t="array" ref="J723">INDEX(manifest_11Sep!$A$1:$V$3202,MATCH($B723,manifest_11Sep!$B$1:$B$3202,0),MATCH(A.Arr9sepList!J$1,manifest_11Sep!$A$1:$V$1,0))</f>
        <v>PR 468</v>
      </c>
      <c r="K723" s="13" t="str">
        <f t="array" ref="K723">INDEX(manifest_11Sep!$A$1:$V$3202,MATCH($B723,manifest_11Sep!$B$1:$B$3202,0),MATCH(A.Arr9sepList!K$1,manifest_11Sep!$A$1:$V$1,0))</f>
        <v>13-thg 9-25</v>
      </c>
      <c r="L723" s="14">
        <f t="array" ref="L723">INDEX(manifest_11Sep!$A$1:$V$3202,MATCH($B723,manifest_11Sep!$B$1:$B$3202,0),MATCH(A.Arr9sepList!L$1,manifest_11Sep!$A$1:$V$1,0))</f>
        <v>0.80555555555555558</v>
      </c>
      <c r="M723" s="13" t="str">
        <f t="array" ref="M723">INDEX(manifest_11Sep!$A$1:$V$3202,MATCH($B723,manifest_11Sep!$B$1:$B$3202,0),MATCH(A.Arr9sepList!M$1,manifest_11Sep!$A$1:$V$1,0))</f>
        <v>ICN-T1</v>
      </c>
      <c r="N723" s="13" t="str">
        <f t="array" ref="N723">INDEX(manifest_11Sep!$A$1:$V$3202,MATCH($B723,manifest_11Sep!$B$1:$B$3202,0),MATCH(A.Arr9sepList!N$1,manifest_11Sep!$A$1:$V$1,0))</f>
        <v>THE PLAZA</v>
      </c>
      <c r="O723" s="15"/>
      <c r="P723" s="20"/>
      <c r="Q723" s="16">
        <v>70209905</v>
      </c>
      <c r="R723" s="16" t="s">
        <v>43</v>
      </c>
      <c r="S723" s="13">
        <f t="array" ref="S723">INDEX(manifest_11Sep!$A$1:$V$3202,MATCH($B723,manifest_11Sep!$B$1:$B$3202,0),MATCH(A.Arr9sepList!S$1,manifest_11Sep!$A$1:$V$1,0))</f>
        <v>0</v>
      </c>
    </row>
    <row r="724" spans="1:19" ht="15.75" customHeight="1">
      <c r="A724" s="13" t="str">
        <f t="array" ref="A724">INDEX(manifest_11Sep!$A$1:$V$3202,MATCH($B724,manifest_11Sep!$B$1:$B$3202,0),MATCH(A.Arr9sepList!A$1,manifest_11Sep!$A$1:$V$1,0))</f>
        <v>A</v>
      </c>
      <c r="B724" s="13" t="s">
        <v>364</v>
      </c>
      <c r="C724" s="13" t="str">
        <f t="array" ref="C724">INDEX(manifest_11Sep!$A$1:$V$3202,MATCH($B724,manifest_11Sep!$B$1:$B$3202,0),MATCH(A.Arr9sepList!C$1,manifest_11Sep!$A$1:$V$1,0))</f>
        <v>ZRN3HTKHVM2</v>
      </c>
      <c r="D724" s="13" t="str">
        <f t="array" ref="D724">INDEX(manifest_11Sep!$A$1:$V$3202,MATCH($B724,manifest_11Sep!$B$1:$B$3202,0),MATCH(A.Arr9sepList!D$1,manifest_11Sep!$A$1:$V$1,0))</f>
        <v>Female</v>
      </c>
      <c r="E724" s="13" t="str">
        <f t="array" ref="E724">INDEX(manifest_11Sep!$A$1:$V$3202,MATCH($B724,manifest_11Sep!$B$1:$B$3202,0),MATCH(A.Arr9sepList!E$1,manifest_11Sep!$A$1:$V$1,0))</f>
        <v>Mi Ha</v>
      </c>
      <c r="F724" s="13" t="str">
        <f t="array" ref="F724">INDEX(manifest_11Sep!$A$1:$V$3202,MATCH($B724,manifest_11Sep!$B$1:$B$3202,0),MATCH(A.Arr9sepList!F$1,manifest_11Sep!$A$1:$V$1,0))</f>
        <v>Vo</v>
      </c>
      <c r="G724" s="13">
        <f t="array" ref="G724">INDEX(manifest_11Sep!$A$1:$V$3202,MATCH($B724,manifest_11Sep!$B$1:$B$3202,0),MATCH(A.Arr9sepList!G$1,manifest_11Sep!$A$1:$V$1,0))</f>
        <v>29</v>
      </c>
      <c r="H724" s="13" t="str">
        <f t="array" ref="H724">INDEX(manifest_11Sep!$A$1:$V$3202,MATCH($B724,manifest_11Sep!$B$1:$B$3202,0),MATCH(A.Arr9sepList!H$1,manifest_11Sep!$A$1:$V$1,0))</f>
        <v>Alicia Nguyen 2</v>
      </c>
      <c r="I724" s="13" t="str">
        <f t="array" ref="I724">INDEX(manifest_11Sep!$A$1:$V$3202,MATCH($B724,manifest_11Sep!$B$1:$B$3202,0),MATCH(A.Arr9sepList!I$1,manifest_11Sep!$A$1:$V$1,0))</f>
        <v>VietJet Air</v>
      </c>
      <c r="J724" s="13" t="str">
        <f t="array" ref="J724">INDEX(manifest_11Sep!$A$1:$V$3202,MATCH($B724,manifest_11Sep!$B$1:$B$3202,0),MATCH(A.Arr9sepList!J$1,manifest_11Sep!$A$1:$V$1,0))</f>
        <v>VJ 860</v>
      </c>
      <c r="K724" s="13" t="str">
        <f t="array" ref="K724">INDEX(manifest_11Sep!$A$1:$V$3202,MATCH($B724,manifest_11Sep!$B$1:$B$3202,0),MATCH(A.Arr9sepList!K$1,manifest_11Sep!$A$1:$V$1,0))</f>
        <v>13-thg 9-25</v>
      </c>
      <c r="L724" s="14">
        <f t="array" ref="L724">INDEX(manifest_11Sep!$A$1:$V$3202,MATCH($B724,manifest_11Sep!$B$1:$B$3202,0),MATCH(A.Arr9sepList!L$1,manifest_11Sep!$A$1:$V$1,0))</f>
        <v>0.80902777777777779</v>
      </c>
      <c r="M724" s="13" t="str">
        <f t="array" ref="M724">INDEX(manifest_11Sep!$A$1:$V$3202,MATCH($B724,manifest_11Sep!$B$1:$B$3202,0),MATCH(A.Arr9sepList!M$1,manifest_11Sep!$A$1:$V$1,0))</f>
        <v>ICN-T1</v>
      </c>
      <c r="N724" s="13" t="str">
        <f t="array" ref="N724">INDEX(manifest_11Sep!$A$1:$V$3202,MATCH($B724,manifest_11Sep!$B$1:$B$3202,0),MATCH(A.Arr9sepList!N$1,manifest_11Sep!$A$1:$V$1,0))</f>
        <v>FAIRMONT</v>
      </c>
      <c r="O724" s="15"/>
      <c r="P724" s="20"/>
      <c r="Q724" s="16">
        <v>462710749</v>
      </c>
      <c r="R724" s="16" t="s">
        <v>43</v>
      </c>
      <c r="S724" s="13">
        <f t="array" ref="S724">INDEX(manifest_11Sep!$A$1:$V$3202,MATCH($B724,manifest_11Sep!$B$1:$B$3202,0),MATCH(A.Arr9sepList!S$1,manifest_11Sep!$A$1:$V$1,0))</f>
        <v>0</v>
      </c>
    </row>
    <row r="725" spans="1:19" ht="15.75" customHeight="1">
      <c r="A725" s="13" t="str">
        <f t="array" ref="A725">INDEX(manifest_11Sep!$A$1:$V$3202,MATCH($B725,manifest_11Sep!$B$1:$B$3202,0),MATCH(A.Arr9sepList!A$1,manifest_11Sep!$A$1:$V$1,0))</f>
        <v>A</v>
      </c>
      <c r="B725" s="13" t="s">
        <v>370</v>
      </c>
      <c r="C725" s="13" t="str">
        <f t="array" ref="C725">INDEX(manifest_11Sep!$A$1:$V$3202,MATCH($B725,manifest_11Sep!$B$1:$B$3202,0),MATCH(A.Arr9sepList!C$1,manifest_11Sep!$A$1:$V$1,0))</f>
        <v>ZRN3HTKHVM2</v>
      </c>
      <c r="D725" s="13" t="str">
        <f t="array" ref="D725">INDEX(manifest_11Sep!$A$1:$V$3202,MATCH($B725,manifest_11Sep!$B$1:$B$3202,0),MATCH(A.Arr9sepList!D$1,manifest_11Sep!$A$1:$V$1,0))</f>
        <v>Male</v>
      </c>
      <c r="E725" s="13" t="str">
        <f t="array" ref="E725">INDEX(manifest_11Sep!$A$1:$V$3202,MATCH($B725,manifest_11Sep!$B$1:$B$3202,0),MATCH(A.Arr9sepList!E$1,manifest_11Sep!$A$1:$V$1,0))</f>
        <v>David</v>
      </c>
      <c r="F725" s="13" t="str">
        <f t="array" ref="F725">INDEX(manifest_11Sep!$A$1:$V$3202,MATCH($B725,manifest_11Sep!$B$1:$B$3202,0),MATCH(A.Arr9sepList!F$1,manifest_11Sep!$A$1:$V$1,0))</f>
        <v>Nghe</v>
      </c>
      <c r="G725" s="13">
        <f t="array" ref="G725">INDEX(manifest_11Sep!$A$1:$V$3202,MATCH($B725,manifest_11Sep!$B$1:$B$3202,0),MATCH(A.Arr9sepList!G$1,manifest_11Sep!$A$1:$V$1,0))</f>
        <v>32</v>
      </c>
      <c r="H725" s="13" t="str">
        <f t="array" ref="H725">INDEX(manifest_11Sep!$A$1:$V$3202,MATCH($B725,manifest_11Sep!$B$1:$B$3202,0),MATCH(A.Arr9sepList!H$1,manifest_11Sep!$A$1:$V$1,0))</f>
        <v>Alicia Nguyen 2</v>
      </c>
      <c r="I725" s="13" t="str">
        <f t="array" ref="I725">INDEX(manifest_11Sep!$A$1:$V$3202,MATCH($B725,manifest_11Sep!$B$1:$B$3202,0),MATCH(A.Arr9sepList!I$1,manifest_11Sep!$A$1:$V$1,0))</f>
        <v>VietJet Air</v>
      </c>
      <c r="J725" s="13" t="str">
        <f t="array" ref="J725">INDEX(manifest_11Sep!$A$1:$V$3202,MATCH($B725,manifest_11Sep!$B$1:$B$3202,0),MATCH(A.Arr9sepList!J$1,manifest_11Sep!$A$1:$V$1,0))</f>
        <v>VJ 860</v>
      </c>
      <c r="K725" s="13" t="str">
        <f t="array" ref="K725">INDEX(manifest_11Sep!$A$1:$V$3202,MATCH($B725,manifest_11Sep!$B$1:$B$3202,0),MATCH(A.Arr9sepList!K$1,manifest_11Sep!$A$1:$V$1,0))</f>
        <v>13-thg 9-25</v>
      </c>
      <c r="L725" s="14">
        <f t="array" ref="L725">INDEX(manifest_11Sep!$A$1:$V$3202,MATCH($B725,manifest_11Sep!$B$1:$B$3202,0),MATCH(A.Arr9sepList!L$1,manifest_11Sep!$A$1:$V$1,0))</f>
        <v>0.80902777777777779</v>
      </c>
      <c r="M725" s="13" t="str">
        <f t="array" ref="M725">INDEX(manifest_11Sep!$A$1:$V$3202,MATCH($B725,manifest_11Sep!$B$1:$B$3202,0),MATCH(A.Arr9sepList!M$1,manifest_11Sep!$A$1:$V$1,0))</f>
        <v>ICN-T1</v>
      </c>
      <c r="N725" s="13" t="str">
        <f t="array" ref="N725">INDEX(manifest_11Sep!$A$1:$V$3202,MATCH($B725,manifest_11Sep!$B$1:$B$3202,0),MATCH(A.Arr9sepList!N$1,manifest_11Sep!$A$1:$V$1,0))</f>
        <v>FAIRMONT</v>
      </c>
      <c r="O725" s="15"/>
      <c r="P725" s="20"/>
      <c r="Q725" s="16">
        <v>462710749</v>
      </c>
      <c r="R725" s="16" t="s">
        <v>43</v>
      </c>
      <c r="S725" s="13">
        <f t="array" ref="S725">INDEX(manifest_11Sep!$A$1:$V$3202,MATCH($B725,manifest_11Sep!$B$1:$B$3202,0),MATCH(A.Arr9sepList!S$1,manifest_11Sep!$A$1:$V$1,0))</f>
        <v>0</v>
      </c>
    </row>
    <row r="726" spans="1:19" ht="15.75" customHeight="1">
      <c r="A726" s="13" t="str">
        <f t="array" ref="A726">INDEX(manifest_11Sep!$A$1:$V$3202,MATCH($B726,manifest_11Sep!$B$1:$B$3202,0),MATCH(A.Arr9sepList!A$1,manifest_11Sep!$A$1:$V$1,0))</f>
        <v>A</v>
      </c>
      <c r="B726" s="13" t="s">
        <v>373</v>
      </c>
      <c r="C726" s="13" t="str">
        <f t="array" ref="C726">INDEX(manifest_11Sep!$A$1:$V$3202,MATCH($B726,manifest_11Sep!$B$1:$B$3202,0),MATCH(A.Arr9sepList!C$1,manifest_11Sep!$A$1:$V$1,0))</f>
        <v>ZRN3HTKHVM2</v>
      </c>
      <c r="D726" s="13" t="str">
        <f t="array" ref="D726">INDEX(manifest_11Sep!$A$1:$V$3202,MATCH($B726,manifest_11Sep!$B$1:$B$3202,0),MATCH(A.Arr9sepList!D$1,manifest_11Sep!$A$1:$V$1,0))</f>
        <v>Female</v>
      </c>
      <c r="E726" s="13" t="str">
        <f t="array" ref="E726">INDEX(manifest_11Sep!$A$1:$V$3202,MATCH($B726,manifest_11Sep!$B$1:$B$3202,0),MATCH(A.Arr9sepList!E$1,manifest_11Sep!$A$1:$V$1,0))</f>
        <v>Aivy</v>
      </c>
      <c r="F726" s="13" t="str">
        <f t="array" ref="F726">INDEX(manifest_11Sep!$A$1:$V$3202,MATCH($B726,manifest_11Sep!$B$1:$B$3202,0),MATCH(A.Arr9sepList!F$1,manifest_11Sep!$A$1:$V$1,0))</f>
        <v>Nghe</v>
      </c>
      <c r="G726" s="13">
        <f t="array" ref="G726">INDEX(manifest_11Sep!$A$1:$V$3202,MATCH($B726,manifest_11Sep!$B$1:$B$3202,0),MATCH(A.Arr9sepList!G$1,manifest_11Sep!$A$1:$V$1,0))</f>
        <v>4</v>
      </c>
      <c r="H726" s="13" t="str">
        <f t="array" ref="H726">INDEX(manifest_11Sep!$A$1:$V$3202,MATCH($B726,manifest_11Sep!$B$1:$B$3202,0),MATCH(A.Arr9sepList!H$1,manifest_11Sep!$A$1:$V$1,0))</f>
        <v>Alicia Nguyen 2</v>
      </c>
      <c r="I726" s="13" t="str">
        <f t="array" ref="I726">INDEX(manifest_11Sep!$A$1:$V$3202,MATCH($B726,manifest_11Sep!$B$1:$B$3202,0),MATCH(A.Arr9sepList!I$1,manifest_11Sep!$A$1:$V$1,0))</f>
        <v>VietJet Air</v>
      </c>
      <c r="J726" s="13" t="str">
        <f t="array" ref="J726">INDEX(manifest_11Sep!$A$1:$V$3202,MATCH($B726,manifest_11Sep!$B$1:$B$3202,0),MATCH(A.Arr9sepList!J$1,manifest_11Sep!$A$1:$V$1,0))</f>
        <v>VJ 860</v>
      </c>
      <c r="K726" s="13" t="str">
        <f t="array" ref="K726">INDEX(manifest_11Sep!$A$1:$V$3202,MATCH($B726,manifest_11Sep!$B$1:$B$3202,0),MATCH(A.Arr9sepList!K$1,manifest_11Sep!$A$1:$V$1,0))</f>
        <v>13-thg 9-25</v>
      </c>
      <c r="L726" s="14">
        <f t="array" ref="L726">INDEX(manifest_11Sep!$A$1:$V$3202,MATCH($B726,manifest_11Sep!$B$1:$B$3202,0),MATCH(A.Arr9sepList!L$1,manifest_11Sep!$A$1:$V$1,0))</f>
        <v>0.80902777777777779</v>
      </c>
      <c r="M726" s="13" t="str">
        <f t="array" ref="M726">INDEX(manifest_11Sep!$A$1:$V$3202,MATCH($B726,manifest_11Sep!$B$1:$B$3202,0),MATCH(A.Arr9sepList!M$1,manifest_11Sep!$A$1:$V$1,0))</f>
        <v>ICN-T1</v>
      </c>
      <c r="N726" s="13" t="str">
        <f t="array" ref="N726">INDEX(manifest_11Sep!$A$1:$V$3202,MATCH($B726,manifest_11Sep!$B$1:$B$3202,0),MATCH(A.Arr9sepList!N$1,manifest_11Sep!$A$1:$V$1,0))</f>
        <v>FAIRMONT</v>
      </c>
      <c r="O726" s="15"/>
      <c r="P726" s="20"/>
      <c r="Q726" s="16">
        <v>462710749</v>
      </c>
      <c r="R726" s="16" t="s">
        <v>43</v>
      </c>
      <c r="S726" s="13">
        <f t="array" ref="S726">INDEX(manifest_11Sep!$A$1:$V$3202,MATCH($B726,manifest_11Sep!$B$1:$B$3202,0),MATCH(A.Arr9sepList!S$1,manifest_11Sep!$A$1:$V$1,0))</f>
        <v>0</v>
      </c>
    </row>
    <row r="727" spans="1:19" ht="15.75" customHeight="1">
      <c r="A727" s="13" t="str">
        <f t="array" ref="A727">INDEX(manifest_11Sep!$A$1:$V$3202,MATCH($B727,manifest_11Sep!$B$1:$B$3202,0),MATCH(A.Arr9sepList!A$1,manifest_11Sep!$A$1:$V$1,0))</f>
        <v>A</v>
      </c>
      <c r="B727" s="13" t="s">
        <v>407</v>
      </c>
      <c r="C727" s="13" t="str">
        <f t="array" ref="C727">INDEX(manifest_11Sep!$A$1:$V$3202,MATCH($B727,manifest_11Sep!$B$1:$B$3202,0),MATCH(A.Arr9sepList!C$1,manifest_11Sep!$A$1:$V$1,0))</f>
        <v>CTN4L3XTSVR</v>
      </c>
      <c r="D727" s="13" t="str">
        <f t="array" ref="D727">INDEX(manifest_11Sep!$A$1:$V$3202,MATCH($B727,manifest_11Sep!$B$1:$B$3202,0),MATCH(A.Arr9sepList!D$1,manifest_11Sep!$A$1:$V$1,0))</f>
        <v>Female</v>
      </c>
      <c r="E727" s="13" t="str">
        <f t="array" ref="E727">INDEX(manifest_11Sep!$A$1:$V$3202,MATCH($B727,manifest_11Sep!$B$1:$B$3202,0),MATCH(A.Arr9sepList!E$1,manifest_11Sep!$A$1:$V$1,0))</f>
        <v>Jilisa Imani</v>
      </c>
      <c r="F727" s="13" t="str">
        <f t="array" ref="F727">INDEX(manifest_11Sep!$A$1:$V$3202,MATCH($B727,manifest_11Sep!$B$1:$B$3202,0),MATCH(A.Arr9sepList!F$1,manifest_11Sep!$A$1:$V$1,0))</f>
        <v>Mccullough</v>
      </c>
      <c r="G727" s="13">
        <f t="array" ref="G727">INDEX(manifest_11Sep!$A$1:$V$3202,MATCH($B727,manifest_11Sep!$B$1:$B$3202,0),MATCH(A.Arr9sepList!G$1,manifest_11Sep!$A$1:$V$1,0))</f>
        <v>29</v>
      </c>
      <c r="H727" s="13" t="str">
        <f t="array" ref="H727">INDEX(manifest_11Sep!$A$1:$V$3202,MATCH($B727,manifest_11Sep!$B$1:$B$3202,0),MATCH(A.Arr9sepList!H$1,manifest_11Sep!$A$1:$V$1,0))</f>
        <v>Alicia Nguyen 2</v>
      </c>
      <c r="I727" s="13" t="str">
        <f t="array" ref="I727">INDEX(manifest_11Sep!$A$1:$V$3202,MATCH($B727,manifest_11Sep!$B$1:$B$3202,0),MATCH(A.Arr9sepList!I$1,manifest_11Sep!$A$1:$V$1,0))</f>
        <v>VietJet Air</v>
      </c>
      <c r="J727" s="13" t="str">
        <f t="array" ref="J727">INDEX(manifest_11Sep!$A$1:$V$3202,MATCH($B727,manifest_11Sep!$B$1:$B$3202,0),MATCH(A.Arr9sepList!J$1,manifest_11Sep!$A$1:$V$1,0))</f>
        <v>VJ 860</v>
      </c>
      <c r="K727" s="13" t="str">
        <f t="array" ref="K727">INDEX(manifest_11Sep!$A$1:$V$3202,MATCH($B727,manifest_11Sep!$B$1:$B$3202,0),MATCH(A.Arr9sepList!K$1,manifest_11Sep!$A$1:$V$1,0))</f>
        <v>13-thg 9-25</v>
      </c>
      <c r="L727" s="14">
        <f t="array" ref="L727">INDEX(manifest_11Sep!$A$1:$V$3202,MATCH($B727,manifest_11Sep!$B$1:$B$3202,0),MATCH(A.Arr9sepList!L$1,manifest_11Sep!$A$1:$V$1,0))</f>
        <v>0.80902777777777779</v>
      </c>
      <c r="M727" s="13" t="str">
        <f t="array" ref="M727">INDEX(manifest_11Sep!$A$1:$V$3202,MATCH($B727,manifest_11Sep!$B$1:$B$3202,0),MATCH(A.Arr9sepList!M$1,manifest_11Sep!$A$1:$V$1,0))</f>
        <v>ICN-T1</v>
      </c>
      <c r="N727" s="13" t="str">
        <f t="array" ref="N727">INDEX(manifest_11Sep!$A$1:$V$3202,MATCH($B727,manifest_11Sep!$B$1:$B$3202,0),MATCH(A.Arr9sepList!N$1,manifest_11Sep!$A$1:$V$1,0))</f>
        <v>FAIRMONT</v>
      </c>
      <c r="O727" s="15"/>
      <c r="P727" s="20"/>
      <c r="Q727" s="16">
        <v>462710754</v>
      </c>
      <c r="R727" s="16" t="s">
        <v>61</v>
      </c>
      <c r="S727" s="13">
        <f t="array" ref="S727">INDEX(manifest_11Sep!$A$1:$V$3202,MATCH($B727,manifest_11Sep!$B$1:$B$3202,0),MATCH(A.Arr9sepList!S$1,manifest_11Sep!$A$1:$V$1,0))</f>
        <v>0</v>
      </c>
    </row>
    <row r="728" spans="1:19" ht="15.75" customHeight="1">
      <c r="A728" s="13" t="str">
        <f t="array" ref="A728">INDEX(manifest_11Sep!$A$1:$V$3202,MATCH($B728,manifest_11Sep!$B$1:$B$3202,0),MATCH(A.Arr9sepList!A$1,manifest_11Sep!$A$1:$V$1,0))</f>
        <v>A</v>
      </c>
      <c r="B728" s="13" t="s">
        <v>534</v>
      </c>
      <c r="C728" s="13" t="str">
        <f t="array" ref="C728">INDEX(manifest_11Sep!$A$1:$V$3202,MATCH($B728,manifest_11Sep!$B$1:$B$3202,0),MATCH(A.Arr9sepList!C$1,manifest_11Sep!$A$1:$V$1,0))</f>
        <v>ZYNFBJPY2K9</v>
      </c>
      <c r="D728" s="13" t="str">
        <f t="array" ref="D728">INDEX(manifest_11Sep!$A$1:$V$3202,MATCH($B728,manifest_11Sep!$B$1:$B$3202,0),MATCH(A.Arr9sepList!D$1,manifest_11Sep!$A$1:$V$1,0))</f>
        <v>Male</v>
      </c>
      <c r="E728" s="13" t="str">
        <f t="array" ref="E728">INDEX(manifest_11Sep!$A$1:$V$3202,MATCH($B728,manifest_11Sep!$B$1:$B$3202,0),MATCH(A.Arr9sepList!E$1,manifest_11Sep!$A$1:$V$1,0))</f>
        <v>Lucas</v>
      </c>
      <c r="F728" s="13" t="str">
        <f t="array" ref="F728">INDEX(manifest_11Sep!$A$1:$V$3202,MATCH($B728,manifest_11Sep!$B$1:$B$3202,0),MATCH(A.Arr9sepList!F$1,manifest_11Sep!$A$1:$V$1,0))</f>
        <v>Nghe</v>
      </c>
      <c r="G728" s="13">
        <f t="array" ref="G728">INDEX(manifest_11Sep!$A$1:$V$3202,MATCH($B728,manifest_11Sep!$B$1:$B$3202,0),MATCH(A.Arr9sepList!G$1,manifest_11Sep!$A$1:$V$1,0))</f>
        <v>2</v>
      </c>
      <c r="H728" s="13" t="str">
        <f t="array" ref="H728">INDEX(manifest_11Sep!$A$1:$V$3202,MATCH($B728,manifest_11Sep!$B$1:$B$3202,0),MATCH(A.Arr9sepList!H$1,manifest_11Sep!$A$1:$V$1,0))</f>
        <v>Alicia Nguyen 2</v>
      </c>
      <c r="I728" s="13" t="str">
        <f t="array" ref="I728">INDEX(manifest_11Sep!$A$1:$V$3202,MATCH($B728,manifest_11Sep!$B$1:$B$3202,0),MATCH(A.Arr9sepList!I$1,manifest_11Sep!$A$1:$V$1,0))</f>
        <v>VietJet Air</v>
      </c>
      <c r="J728" s="13" t="str">
        <f t="array" ref="J728">INDEX(manifest_11Sep!$A$1:$V$3202,MATCH($B728,manifest_11Sep!$B$1:$B$3202,0),MATCH(A.Arr9sepList!J$1,manifest_11Sep!$A$1:$V$1,0))</f>
        <v>VJ 860</v>
      </c>
      <c r="K728" s="13" t="str">
        <f t="array" ref="K728">INDEX(manifest_11Sep!$A$1:$V$3202,MATCH($B728,manifest_11Sep!$B$1:$B$3202,0),MATCH(A.Arr9sepList!K$1,manifest_11Sep!$A$1:$V$1,0))</f>
        <v>13-thg 9-25</v>
      </c>
      <c r="L728" s="14">
        <f t="array" ref="L728">INDEX(manifest_11Sep!$A$1:$V$3202,MATCH($B728,manifest_11Sep!$B$1:$B$3202,0),MATCH(A.Arr9sepList!L$1,manifest_11Sep!$A$1:$V$1,0))</f>
        <v>0.80902777777777779</v>
      </c>
      <c r="M728" s="13" t="str">
        <f t="array" ref="M728">INDEX(manifest_11Sep!$A$1:$V$3202,MATCH($B728,manifest_11Sep!$B$1:$B$3202,0),MATCH(A.Arr9sepList!M$1,manifest_11Sep!$A$1:$V$1,0))</f>
        <v>ICN-T1</v>
      </c>
      <c r="N728" s="13" t="str">
        <f t="array" ref="N728">INDEX(manifest_11Sep!$A$1:$V$3202,MATCH($B728,manifest_11Sep!$B$1:$B$3202,0),MATCH(A.Arr9sepList!N$1,manifest_11Sep!$A$1:$V$1,0))</f>
        <v>FAIRMONT</v>
      </c>
      <c r="O728" s="15"/>
      <c r="P728" s="20"/>
      <c r="Q728" s="16">
        <v>462710775</v>
      </c>
      <c r="R728" s="16" t="s">
        <v>61</v>
      </c>
      <c r="S728" s="13">
        <f t="array" ref="S728">INDEX(manifest_11Sep!$A$1:$V$3202,MATCH($B728,manifest_11Sep!$B$1:$B$3202,0),MATCH(A.Arr9sepList!S$1,manifest_11Sep!$A$1:$V$1,0))</f>
        <v>0</v>
      </c>
    </row>
    <row r="729" spans="1:19" ht="15.75" customHeight="1">
      <c r="A729" s="229" t="str">
        <f t="array" ref="A729">INDEX(manifest_11Sep!$A$1:$V$3202,MATCH($B729,manifest_11Sep!$B$1:$B$3202,0),MATCH(A.Arr9sepList!A$1,manifest_11Sep!$A$1:$V$1,0))</f>
        <v>A</v>
      </c>
      <c r="B729" s="229" t="s">
        <v>2139</v>
      </c>
      <c r="C729" s="229" t="str">
        <f t="array" ref="C729">INDEX(manifest_11Sep!$A$1:$V$3202,MATCH($B729,manifest_11Sep!$B$1:$B$3202,0),MATCH(A.Arr9sepList!C$1,manifest_11Sep!$A$1:$V$1,0))</f>
        <v>QLN6V769F4H</v>
      </c>
      <c r="D729" s="229" t="str">
        <f t="array" ref="D729">INDEX(manifest_11Sep!$A$1:$V$3202,MATCH($B729,manifest_11Sep!$B$1:$B$3202,0),MATCH(A.Arr9sepList!D$1,manifest_11Sep!$A$1:$V$1,0))</f>
        <v>Female</v>
      </c>
      <c r="E729" s="229" t="str">
        <f t="array" ref="E729">INDEX(manifest_11Sep!$A$1:$V$3202,MATCH($B729,manifest_11Sep!$B$1:$B$3202,0),MATCH(A.Arr9sepList!E$1,manifest_11Sep!$A$1:$V$1,0))</f>
        <v>Sophie Mariah Rosales</v>
      </c>
      <c r="F729" s="229" t="str">
        <f t="array" ref="F729">INDEX(manifest_11Sep!$A$1:$V$3202,MATCH($B729,manifest_11Sep!$B$1:$B$3202,0),MATCH(A.Arr9sepList!F$1,manifest_11Sep!$A$1:$V$1,0))</f>
        <v>Castanares</v>
      </c>
      <c r="G729" s="229">
        <f t="array" ref="G729">INDEX(manifest_11Sep!$A$1:$V$3202,MATCH($B729,manifest_11Sep!$B$1:$B$3202,0),MATCH(A.Arr9sepList!G$1,manifest_11Sep!$A$1:$V$1,0))</f>
        <v>15</v>
      </c>
      <c r="H729" s="229" t="str">
        <f t="array" ref="H729">INDEX(manifest_11Sep!$A$1:$V$3202,MATCH($B729,manifest_11Sep!$B$1:$B$3202,0),MATCH(A.Arr9sepList!H$1,manifest_11Sep!$A$1:$V$1,0))</f>
        <v>Dondon Dimailig</v>
      </c>
      <c r="I729" s="229" t="str">
        <f t="array" ref="I729">INDEX(manifest_11Sep!$A$1:$V$3202,MATCH($B729,manifest_11Sep!$B$1:$B$3202,0),MATCH(A.Arr9sepList!I$1,manifest_11Sep!$A$1:$V$1,0))</f>
        <v>Jeju Air</v>
      </c>
      <c r="J729" s="229" t="str">
        <f t="array" ref="J729">INDEX(manifest_11Sep!$A$1:$V$3202,MATCH($B729,manifest_11Sep!$B$1:$B$3202,0),MATCH(A.Arr9sepList!J$1,manifest_11Sep!$A$1:$V$1,0))</f>
        <v>7C 1106</v>
      </c>
      <c r="K729" s="229" t="str">
        <f t="array" ref="K729">INDEX(manifest_11Sep!$A$1:$V$3202,MATCH($B729,manifest_11Sep!$B$1:$B$3202,0),MATCH(A.Arr9sepList!K$1,manifest_11Sep!$A$1:$V$1,0))</f>
        <v>13-thg 9-25</v>
      </c>
      <c r="L729" s="230">
        <f t="array" ref="L729">INDEX(manifest_11Sep!$A$1:$V$3202,MATCH($B729,manifest_11Sep!$B$1:$B$3202,0),MATCH(A.Arr9sepList!L$1,manifest_11Sep!$A$1:$V$1,0))</f>
        <v>0.81944444444444442</v>
      </c>
      <c r="M729" s="229" t="str">
        <f t="array" ref="M729">INDEX(manifest_11Sep!$A$1:$V$3202,MATCH($B729,manifest_11Sep!$B$1:$B$3202,0),MATCH(A.Arr9sepList!M$1,manifest_11Sep!$A$1:$V$1,0))</f>
        <v>ICN-T1</v>
      </c>
      <c r="N729" s="229" t="str">
        <f t="array" ref="N729">INDEX(manifest_11Sep!$A$1:$V$3202,MATCH($B729,manifest_11Sep!$B$1:$B$3202,0),MATCH(A.Arr9sepList!N$1,manifest_11Sep!$A$1:$V$1,0))</f>
        <v>LOTTE</v>
      </c>
      <c r="O729" s="231">
        <f>COUNTA(N729:N733)</f>
        <v>5</v>
      </c>
      <c r="P729" s="235"/>
      <c r="Q729" s="232">
        <v>15262372</v>
      </c>
      <c r="R729" s="232" t="s">
        <v>43</v>
      </c>
      <c r="S729" s="229">
        <f t="array" ref="S729">INDEX(manifest_11Sep!$A$1:$V$3202,MATCH($B729,manifest_11Sep!$B$1:$B$3202,0),MATCH(A.Arr9sepList!S$1,manifest_11Sep!$A$1:$V$1,0))</f>
        <v>0</v>
      </c>
    </row>
    <row r="730" spans="1:19" ht="15.75" customHeight="1">
      <c r="A730" s="13" t="str">
        <f t="array" ref="A730">INDEX(manifest_11Sep!$A$1:$V$3202,MATCH($B730,manifest_11Sep!$B$1:$B$3202,0),MATCH(A.Arr9sepList!A$1,manifest_11Sep!$A$1:$V$1,0))</f>
        <v>A</v>
      </c>
      <c r="B730" s="13" t="s">
        <v>2149</v>
      </c>
      <c r="C730" s="13" t="str">
        <f t="array" ref="C730">INDEX(manifest_11Sep!$A$1:$V$3202,MATCH($B730,manifest_11Sep!$B$1:$B$3202,0),MATCH(A.Arr9sepList!C$1,manifest_11Sep!$A$1:$V$1,0))</f>
        <v>F4NYN7QT6KH</v>
      </c>
      <c r="D730" s="13" t="str">
        <f t="array" ref="D730">INDEX(manifest_11Sep!$A$1:$V$3202,MATCH($B730,manifest_11Sep!$B$1:$B$3202,0),MATCH(A.Arr9sepList!D$1,manifest_11Sep!$A$1:$V$1,0))</f>
        <v>Female</v>
      </c>
      <c r="E730" s="13" t="str">
        <f t="array" ref="E730">INDEX(manifest_11Sep!$A$1:$V$3202,MATCH($B730,manifest_11Sep!$B$1:$B$3202,0),MATCH(A.Arr9sepList!E$1,manifest_11Sep!$A$1:$V$1,0))</f>
        <v>Sherry Lyn</v>
      </c>
      <c r="F730" s="13" t="str">
        <f t="array" ref="F730">INDEX(manifest_11Sep!$A$1:$V$3202,MATCH($B730,manifest_11Sep!$B$1:$B$3202,0),MATCH(A.Arr9sepList!F$1,manifest_11Sep!$A$1:$V$1,0))</f>
        <v>Castanares</v>
      </c>
      <c r="G730" s="13">
        <f t="array" ref="G730">INDEX(manifest_11Sep!$A$1:$V$3202,MATCH($B730,manifest_11Sep!$B$1:$B$3202,0),MATCH(A.Arr9sepList!G$1,manifest_11Sep!$A$1:$V$1,0))</f>
        <v>39</v>
      </c>
      <c r="H730" s="13" t="str">
        <f t="array" ref="H730">INDEX(manifest_11Sep!$A$1:$V$3202,MATCH($B730,manifest_11Sep!$B$1:$B$3202,0),MATCH(A.Arr9sepList!H$1,manifest_11Sep!$A$1:$V$1,0))</f>
        <v>Dondon Dimailig</v>
      </c>
      <c r="I730" s="13" t="str">
        <f t="array" ref="I730">INDEX(manifest_11Sep!$A$1:$V$3202,MATCH($B730,manifest_11Sep!$B$1:$B$3202,0),MATCH(A.Arr9sepList!I$1,manifest_11Sep!$A$1:$V$1,0))</f>
        <v>Jeju Air</v>
      </c>
      <c r="J730" s="13" t="str">
        <f t="array" ref="J730">INDEX(manifest_11Sep!$A$1:$V$3202,MATCH($B730,manifest_11Sep!$B$1:$B$3202,0),MATCH(A.Arr9sepList!J$1,manifest_11Sep!$A$1:$V$1,0))</f>
        <v>7C 1106</v>
      </c>
      <c r="K730" s="13" t="str">
        <f t="array" ref="K730">INDEX(manifest_11Sep!$A$1:$V$3202,MATCH($B730,manifest_11Sep!$B$1:$B$3202,0),MATCH(A.Arr9sepList!K$1,manifest_11Sep!$A$1:$V$1,0))</f>
        <v>13-thg 9-25</v>
      </c>
      <c r="L730" s="14">
        <f t="array" ref="L730">INDEX(manifest_11Sep!$A$1:$V$3202,MATCH($B730,manifest_11Sep!$B$1:$B$3202,0),MATCH(A.Arr9sepList!L$1,manifest_11Sep!$A$1:$V$1,0))</f>
        <v>0.81944444444444442</v>
      </c>
      <c r="M730" s="13" t="str">
        <f t="array" ref="M730">INDEX(manifest_11Sep!$A$1:$V$3202,MATCH($B730,manifest_11Sep!$B$1:$B$3202,0),MATCH(A.Arr9sepList!M$1,manifest_11Sep!$A$1:$V$1,0))</f>
        <v>ICN-T1</v>
      </c>
      <c r="N730" s="13" t="str">
        <f t="array" ref="N730">INDEX(manifest_11Sep!$A$1:$V$3202,MATCH($B730,manifest_11Sep!$B$1:$B$3202,0),MATCH(A.Arr9sepList!N$1,manifest_11Sep!$A$1:$V$1,0))</f>
        <v>LOTTE</v>
      </c>
      <c r="O730" s="15"/>
      <c r="P730" s="20"/>
      <c r="Q730" s="16">
        <v>15262374</v>
      </c>
      <c r="R730" s="16" t="s">
        <v>43</v>
      </c>
      <c r="S730" s="13">
        <f t="array" ref="S730">INDEX(manifest_11Sep!$A$1:$V$3202,MATCH($B730,manifest_11Sep!$B$1:$B$3202,0),MATCH(A.Arr9sepList!S$1,manifest_11Sep!$A$1:$V$1,0))</f>
        <v>0</v>
      </c>
    </row>
    <row r="731" spans="1:19" ht="15.75" customHeight="1">
      <c r="A731" s="13" t="str">
        <f t="array" ref="A731">INDEX(manifest_11Sep!$A$1:$V$3202,MATCH($B731,manifest_11Sep!$B$1:$B$3202,0),MATCH(A.Arr9sepList!A$1,manifest_11Sep!$A$1:$V$1,0))</f>
        <v>A</v>
      </c>
      <c r="B731" s="13" t="s">
        <v>2151</v>
      </c>
      <c r="C731" s="13" t="str">
        <f t="array" ref="C731">INDEX(manifest_11Sep!$A$1:$V$3202,MATCH($B731,manifest_11Sep!$B$1:$B$3202,0),MATCH(A.Arr9sepList!C$1,manifest_11Sep!$A$1:$V$1,0))</f>
        <v>F4NYN7QT6KH</v>
      </c>
      <c r="D731" s="13" t="str">
        <f t="array" ref="D731">INDEX(manifest_11Sep!$A$1:$V$3202,MATCH($B731,manifest_11Sep!$B$1:$B$3202,0),MATCH(A.Arr9sepList!D$1,manifest_11Sep!$A$1:$V$1,0))</f>
        <v>Male</v>
      </c>
      <c r="E731" s="13" t="str">
        <f t="array" ref="E731">INDEX(manifest_11Sep!$A$1:$V$3202,MATCH($B731,manifest_11Sep!$B$1:$B$3202,0),MATCH(A.Arr9sepList!E$1,manifest_11Sep!$A$1:$V$1,0))</f>
        <v>Mark Rivera</v>
      </c>
      <c r="F731" s="13" t="str">
        <f t="array" ref="F731">INDEX(manifest_11Sep!$A$1:$V$3202,MATCH($B731,manifest_11Sep!$B$1:$B$3202,0),MATCH(A.Arr9sepList!F$1,manifest_11Sep!$A$1:$V$1,0))</f>
        <v>Castanares</v>
      </c>
      <c r="G731" s="13">
        <f t="array" ref="G731">INDEX(manifest_11Sep!$A$1:$V$3202,MATCH($B731,manifest_11Sep!$B$1:$B$3202,0),MATCH(A.Arr9sepList!G$1,manifest_11Sep!$A$1:$V$1,0))</f>
        <v>41</v>
      </c>
      <c r="H731" s="13" t="str">
        <f t="array" ref="H731">INDEX(manifest_11Sep!$A$1:$V$3202,MATCH($B731,manifest_11Sep!$B$1:$B$3202,0),MATCH(A.Arr9sepList!H$1,manifest_11Sep!$A$1:$V$1,0))</f>
        <v>Dondon Dimailig</v>
      </c>
      <c r="I731" s="13" t="str">
        <f t="array" ref="I731">INDEX(manifest_11Sep!$A$1:$V$3202,MATCH($B731,manifest_11Sep!$B$1:$B$3202,0),MATCH(A.Arr9sepList!I$1,manifest_11Sep!$A$1:$V$1,0))</f>
        <v>Jeju Air</v>
      </c>
      <c r="J731" s="13" t="str">
        <f t="array" ref="J731">INDEX(manifest_11Sep!$A$1:$V$3202,MATCH($B731,manifest_11Sep!$B$1:$B$3202,0),MATCH(A.Arr9sepList!J$1,manifest_11Sep!$A$1:$V$1,0))</f>
        <v>7C 1106</v>
      </c>
      <c r="K731" s="13" t="str">
        <f t="array" ref="K731">INDEX(manifest_11Sep!$A$1:$V$3202,MATCH($B731,manifest_11Sep!$B$1:$B$3202,0),MATCH(A.Arr9sepList!K$1,manifest_11Sep!$A$1:$V$1,0))</f>
        <v>13-thg 9-25</v>
      </c>
      <c r="L731" s="14">
        <f t="array" ref="L731">INDEX(manifest_11Sep!$A$1:$V$3202,MATCH($B731,manifest_11Sep!$B$1:$B$3202,0),MATCH(A.Arr9sepList!L$1,manifest_11Sep!$A$1:$V$1,0))</f>
        <v>0.81944444444444442</v>
      </c>
      <c r="M731" s="13" t="str">
        <f t="array" ref="M731">INDEX(manifest_11Sep!$A$1:$V$3202,MATCH($B731,manifest_11Sep!$B$1:$B$3202,0),MATCH(A.Arr9sepList!M$1,manifest_11Sep!$A$1:$V$1,0))</f>
        <v>ICN-T1</v>
      </c>
      <c r="N731" s="13" t="str">
        <f t="array" ref="N731">INDEX(manifest_11Sep!$A$1:$V$3202,MATCH($B731,manifest_11Sep!$B$1:$B$3202,0),MATCH(A.Arr9sepList!N$1,manifest_11Sep!$A$1:$V$1,0))</f>
        <v>LOTTE</v>
      </c>
      <c r="O731" s="15"/>
      <c r="P731" s="20"/>
      <c r="Q731" s="16">
        <v>15262374</v>
      </c>
      <c r="R731" s="16" t="s">
        <v>43</v>
      </c>
      <c r="S731" s="13">
        <f t="array" ref="S731">INDEX(manifest_11Sep!$A$1:$V$3202,MATCH($B731,manifest_11Sep!$B$1:$B$3202,0),MATCH(A.Arr9sepList!S$1,manifest_11Sep!$A$1:$V$1,0))</f>
        <v>0</v>
      </c>
    </row>
    <row r="732" spans="1:19" ht="15.75" customHeight="1">
      <c r="A732" s="13" t="str">
        <f t="array" ref="A732">INDEX(manifest_11Sep!$A$1:$V$3202,MATCH($B732,manifest_11Sep!$B$1:$B$3202,0),MATCH(A.Arr9sepList!A$1,manifest_11Sep!$A$1:$V$1,0))</f>
        <v>A</v>
      </c>
      <c r="B732" s="13" t="s">
        <v>2153</v>
      </c>
      <c r="C732" s="13" t="str">
        <f t="array" ref="C732">INDEX(manifest_11Sep!$A$1:$V$3202,MATCH($B732,manifest_11Sep!$B$1:$B$3202,0),MATCH(A.Arr9sepList!C$1,manifest_11Sep!$A$1:$V$1,0))</f>
        <v>F4NYN7QT6KH</v>
      </c>
      <c r="D732" s="13" t="str">
        <f t="array" ref="D732">INDEX(manifest_11Sep!$A$1:$V$3202,MATCH($B732,manifest_11Sep!$B$1:$B$3202,0),MATCH(A.Arr9sepList!D$1,manifest_11Sep!$A$1:$V$1,0))</f>
        <v>Male</v>
      </c>
      <c r="E732" s="13" t="str">
        <f t="array" ref="E732">INDEX(manifest_11Sep!$A$1:$V$3202,MATCH($B732,manifest_11Sep!$B$1:$B$3202,0),MATCH(A.Arr9sepList!E$1,manifest_11Sep!$A$1:$V$1,0))</f>
        <v>Marcus Seth Rosales</v>
      </c>
      <c r="F732" s="13" t="str">
        <f t="array" ref="F732">INDEX(manifest_11Sep!$A$1:$V$3202,MATCH($B732,manifest_11Sep!$B$1:$B$3202,0),MATCH(A.Arr9sepList!F$1,manifest_11Sep!$A$1:$V$1,0))</f>
        <v>Castanares</v>
      </c>
      <c r="G732" s="13">
        <f t="array" ref="G732">INDEX(manifest_11Sep!$A$1:$V$3202,MATCH($B732,manifest_11Sep!$B$1:$B$3202,0),MATCH(A.Arr9sepList!G$1,manifest_11Sep!$A$1:$V$1,0))</f>
        <v>10</v>
      </c>
      <c r="H732" s="13" t="str">
        <f t="array" ref="H732">INDEX(manifest_11Sep!$A$1:$V$3202,MATCH($B732,manifest_11Sep!$B$1:$B$3202,0),MATCH(A.Arr9sepList!H$1,manifest_11Sep!$A$1:$V$1,0))</f>
        <v>Dondon Dimailig</v>
      </c>
      <c r="I732" s="13" t="str">
        <f t="array" ref="I732">INDEX(manifest_11Sep!$A$1:$V$3202,MATCH($B732,manifest_11Sep!$B$1:$B$3202,0),MATCH(A.Arr9sepList!I$1,manifest_11Sep!$A$1:$V$1,0))</f>
        <v>Jeju Air</v>
      </c>
      <c r="J732" s="13" t="str">
        <f t="array" ref="J732">INDEX(manifest_11Sep!$A$1:$V$3202,MATCH($B732,manifest_11Sep!$B$1:$B$3202,0),MATCH(A.Arr9sepList!J$1,manifest_11Sep!$A$1:$V$1,0))</f>
        <v>7C 1106</v>
      </c>
      <c r="K732" s="13" t="str">
        <f t="array" ref="K732">INDEX(manifest_11Sep!$A$1:$V$3202,MATCH($B732,manifest_11Sep!$B$1:$B$3202,0),MATCH(A.Arr9sepList!K$1,manifest_11Sep!$A$1:$V$1,0))</f>
        <v>13-thg 9-25</v>
      </c>
      <c r="L732" s="14">
        <f t="array" ref="L732">INDEX(manifest_11Sep!$A$1:$V$3202,MATCH($B732,manifest_11Sep!$B$1:$B$3202,0),MATCH(A.Arr9sepList!L$1,manifest_11Sep!$A$1:$V$1,0))</f>
        <v>0.81944444444444442</v>
      </c>
      <c r="M732" s="13" t="str">
        <f t="array" ref="M732">INDEX(manifest_11Sep!$A$1:$V$3202,MATCH($B732,manifest_11Sep!$B$1:$B$3202,0),MATCH(A.Arr9sepList!M$1,manifest_11Sep!$A$1:$V$1,0))</f>
        <v>ICN-T1</v>
      </c>
      <c r="N732" s="13" t="str">
        <f t="array" ref="N732">INDEX(manifest_11Sep!$A$1:$V$3202,MATCH($B732,manifest_11Sep!$B$1:$B$3202,0),MATCH(A.Arr9sepList!N$1,manifest_11Sep!$A$1:$V$1,0))</f>
        <v>LOTTE</v>
      </c>
      <c r="O732" s="15"/>
      <c r="P732" s="20"/>
      <c r="Q732" s="16">
        <v>15262374</v>
      </c>
      <c r="R732" s="16" t="s">
        <v>43</v>
      </c>
      <c r="S732" s="13">
        <f t="array" ref="S732">INDEX(manifest_11Sep!$A$1:$V$3202,MATCH($B732,manifest_11Sep!$B$1:$B$3202,0),MATCH(A.Arr9sepList!S$1,manifest_11Sep!$A$1:$V$1,0))</f>
        <v>0</v>
      </c>
    </row>
    <row r="733" spans="1:19" ht="15.75" customHeight="1">
      <c r="A733" s="13" t="str">
        <f t="array" ref="A733">INDEX(manifest_11Sep!$A$1:$V$3202,MATCH($B733,manifest_11Sep!$B$1:$B$3202,0),MATCH(A.Arr9sepList!A$1,manifest_11Sep!$A$1:$V$1,0))</f>
        <v>A</v>
      </c>
      <c r="B733" s="13" t="s">
        <v>3378</v>
      </c>
      <c r="C733" s="13" t="str">
        <f t="array" ref="C733">INDEX(manifest_11Sep!$A$1:$V$3202,MATCH($B733,manifest_11Sep!$B$1:$B$3202,0),MATCH(A.Arr9sepList!C$1,manifest_11Sep!$A$1:$V$1,0))</f>
        <v>WRNPWXCB52C</v>
      </c>
      <c r="D733" s="13" t="str">
        <f t="array" ref="D733">INDEX(manifest_11Sep!$A$1:$V$3202,MATCH($B733,manifest_11Sep!$B$1:$B$3202,0),MATCH(A.Arr9sepList!D$1,manifest_11Sep!$A$1:$V$1,0))</f>
        <v>Female</v>
      </c>
      <c r="E733" s="13" t="str">
        <f t="array" ref="E733">INDEX(manifest_11Sep!$A$1:$V$3202,MATCH($B733,manifest_11Sep!$B$1:$B$3202,0),MATCH(A.Arr9sepList!E$1,manifest_11Sep!$A$1:$V$1,0))</f>
        <v>My-Linh</v>
      </c>
      <c r="F733" s="13" t="str">
        <f t="array" ref="F733">INDEX(manifest_11Sep!$A$1:$V$3202,MATCH($B733,manifest_11Sep!$B$1:$B$3202,0),MATCH(A.Arr9sepList!F$1,manifest_11Sep!$A$1:$V$1,0))</f>
        <v>Nguyen</v>
      </c>
      <c r="G733" s="13">
        <f t="array" ref="G733">INDEX(manifest_11Sep!$A$1:$V$3202,MATCH($B733,manifest_11Sep!$B$1:$B$3202,0),MATCH(A.Arr9sepList!G$1,manifest_11Sep!$A$1:$V$1,0))</f>
        <v>51</v>
      </c>
      <c r="H733" s="13" t="str">
        <f t="array" ref="H733">INDEX(manifest_11Sep!$A$1:$V$3202,MATCH($B733,manifest_11Sep!$B$1:$B$3202,0),MATCH(A.Arr9sepList!H$1,manifest_11Sep!$A$1:$V$1,0))</f>
        <v>Manh Le</v>
      </c>
      <c r="I733" s="13" t="str">
        <f t="array" ref="I733">INDEX(manifest_11Sep!$A$1:$V$3202,MATCH($B733,manifest_11Sep!$B$1:$B$3202,0),MATCH(A.Arr9sepList!I$1,manifest_11Sep!$A$1:$V$1,0))</f>
        <v>Jeju Air</v>
      </c>
      <c r="J733" s="13" t="str">
        <f t="array" ref="J733">INDEX(manifest_11Sep!$A$1:$V$3202,MATCH($B733,manifest_11Sep!$B$1:$B$3202,0),MATCH(A.Arr9sepList!J$1,manifest_11Sep!$A$1:$V$1,0))</f>
        <v>7C 1106</v>
      </c>
      <c r="K733" s="13" t="str">
        <f t="array" ref="K733">INDEX(manifest_11Sep!$A$1:$V$3202,MATCH($B733,manifest_11Sep!$B$1:$B$3202,0),MATCH(A.Arr9sepList!K$1,manifest_11Sep!$A$1:$V$1,0))</f>
        <v>13-thg 9-25</v>
      </c>
      <c r="L733" s="14">
        <f t="array" ref="L733">INDEX(manifest_11Sep!$A$1:$V$3202,MATCH($B733,manifest_11Sep!$B$1:$B$3202,0),MATCH(A.Arr9sepList!L$1,manifest_11Sep!$A$1:$V$1,0))</f>
        <v>0.81944444444444442</v>
      </c>
      <c r="M733" s="13" t="str">
        <f t="array" ref="M733">INDEX(manifest_11Sep!$A$1:$V$3202,MATCH($B733,manifest_11Sep!$B$1:$B$3202,0),MATCH(A.Arr9sepList!M$1,manifest_11Sep!$A$1:$V$1,0))</f>
        <v>ICN-T1</v>
      </c>
      <c r="N733" s="13" t="str">
        <f t="array" ref="N733">INDEX(manifest_11Sep!$A$1:$V$3202,MATCH($B733,manifest_11Sep!$B$1:$B$3202,0),MATCH(A.Arr9sepList!N$1,manifest_11Sep!$A$1:$V$1,0))</f>
        <v>THE PLAZA</v>
      </c>
      <c r="O733" s="15"/>
      <c r="P733" s="20"/>
      <c r="Q733" s="16">
        <v>70171610</v>
      </c>
      <c r="R733" s="16" t="s">
        <v>43</v>
      </c>
      <c r="S733" s="13">
        <f t="array" ref="S733">INDEX(manifest_11Sep!$A$1:$V$3202,MATCH($B733,manifest_11Sep!$B$1:$B$3202,0),MATCH(A.Arr9sepList!S$1,manifest_11Sep!$A$1:$V$1,0))</f>
        <v>0</v>
      </c>
    </row>
    <row r="734" spans="1:19" ht="15.75" customHeight="1">
      <c r="A734" s="229" t="str">
        <f t="array" ref="A734">INDEX(manifest_11Sep!$A$1:$V$3202,MATCH($B734,manifest_11Sep!$B$1:$B$3202,0),MATCH(A.Arr9sepList!A$1,manifest_11Sep!$A$1:$V$1,0))</f>
        <v>A</v>
      </c>
      <c r="B734" s="229" t="s">
        <v>2350</v>
      </c>
      <c r="C734" s="229" t="str">
        <f t="array" ref="C734">INDEX(manifest_11Sep!$A$1:$V$3202,MATCH($B734,manifest_11Sep!$B$1:$B$3202,0),MATCH(A.Arr9sepList!C$1,manifest_11Sep!$A$1:$V$1,0))</f>
        <v>Q5N27TZ9DJC</v>
      </c>
      <c r="D734" s="229" t="str">
        <f t="array" ref="D734">INDEX(manifest_11Sep!$A$1:$V$3202,MATCH($B734,manifest_11Sep!$B$1:$B$3202,0),MATCH(A.Arr9sepList!D$1,manifest_11Sep!$A$1:$V$1,0))</f>
        <v>Female</v>
      </c>
      <c r="E734" s="229" t="str">
        <f t="array" ref="E734">INDEX(manifest_11Sep!$A$1:$V$3202,MATCH($B734,manifest_11Sep!$B$1:$B$3202,0),MATCH(A.Arr9sepList!E$1,manifest_11Sep!$A$1:$V$1,0))</f>
        <v>Pushpa</v>
      </c>
      <c r="F734" s="229" t="str">
        <f t="array" ref="F734">INDEX(manifest_11Sep!$A$1:$V$3202,MATCH($B734,manifest_11Sep!$B$1:$B$3202,0),MATCH(A.Arr9sepList!F$1,manifest_11Sep!$A$1:$V$1,0))</f>
        <v>Latta</v>
      </c>
      <c r="G734" s="229">
        <f t="array" ref="G734">INDEX(manifest_11Sep!$A$1:$V$3202,MATCH($B734,manifest_11Sep!$B$1:$B$3202,0),MATCH(A.Arr9sepList!G$1,manifest_11Sep!$A$1:$V$1,0))</f>
        <v>46</v>
      </c>
      <c r="H734" s="229" t="str">
        <f t="array" ref="H734">INDEX(manifest_11Sep!$A$1:$V$3202,MATCH($B734,manifest_11Sep!$B$1:$B$3202,0),MATCH(A.Arr9sepList!H$1,manifest_11Sep!$A$1:$V$1,0))</f>
        <v>J.B. Nguyen</v>
      </c>
      <c r="I734" s="229" t="str">
        <f t="array" ref="I734">INDEX(manifest_11Sep!$A$1:$V$3202,MATCH($B734,manifest_11Sep!$B$1:$B$3202,0),MATCH(A.Arr9sepList!I$1,manifest_11Sep!$A$1:$V$1,0))</f>
        <v>Air Premia</v>
      </c>
      <c r="J734" s="229" t="str">
        <f t="array" ref="J734">INDEX(manifest_11Sep!$A$1:$V$3202,MATCH($B734,manifest_11Sep!$B$1:$B$3202,0),MATCH(A.Arr9sepList!J$1,manifest_11Sep!$A$1:$V$1,0))</f>
        <v>YP 112</v>
      </c>
      <c r="K734" s="229" t="str">
        <f t="array" ref="K734">INDEX(manifest_11Sep!$A$1:$V$3202,MATCH($B734,manifest_11Sep!$B$1:$B$3202,0),MATCH(A.Arr9sepList!K$1,manifest_11Sep!$A$1:$V$1,0))</f>
        <v>13-thg 9-25</v>
      </c>
      <c r="L734" s="230">
        <f t="array" ref="L734">INDEX(manifest_11Sep!$A$1:$V$3202,MATCH($B734,manifest_11Sep!$B$1:$B$3202,0),MATCH(A.Arr9sepList!L$1,manifest_11Sep!$A$1:$V$1,0))</f>
        <v>0.85416666666666663</v>
      </c>
      <c r="M734" s="229" t="str">
        <f t="array" ref="M734">INDEX(manifest_11Sep!$A$1:$V$3202,MATCH($B734,manifest_11Sep!$B$1:$B$3202,0),MATCH(A.Arr9sepList!M$1,manifest_11Sep!$A$1:$V$1,0))</f>
        <v>ICN-T1</v>
      </c>
      <c r="N734" s="229" t="str">
        <f t="array" ref="N734">INDEX(manifest_11Sep!$A$1:$V$3202,MATCH($B734,manifest_11Sep!$B$1:$B$3202,0),MATCH(A.Arr9sepList!N$1,manifest_11Sep!$A$1:$V$1,0))</f>
        <v>FAIRMONT</v>
      </c>
      <c r="O734" s="231">
        <f>COUNTA(N734:N736)</f>
        <v>3</v>
      </c>
      <c r="P734" s="229"/>
      <c r="Q734" s="232">
        <v>462710795</v>
      </c>
      <c r="R734" s="232" t="s">
        <v>43</v>
      </c>
      <c r="S734" s="229">
        <f t="array" ref="S734">INDEX(manifest_11Sep!$A$1:$V$3202,MATCH($B734,manifest_11Sep!$B$1:$B$3202,0),MATCH(A.Arr9sepList!S$1,manifest_11Sep!$A$1:$V$1,0))</f>
        <v>0</v>
      </c>
    </row>
    <row r="735" spans="1:19" ht="15.75" customHeight="1">
      <c r="A735" s="13" t="str">
        <f t="array" ref="A735">INDEX(manifest_11Sep!$A$1:$V$3202,MATCH($B735,manifest_11Sep!$B$1:$B$3202,0),MATCH(A.Arr9sepList!A$1,manifest_11Sep!$A$1:$V$1,0))</f>
        <v>A</v>
      </c>
      <c r="B735" s="13" t="s">
        <v>2353</v>
      </c>
      <c r="C735" s="13" t="str">
        <f t="array" ref="C735">INDEX(manifest_11Sep!$A$1:$V$3202,MATCH($B735,manifest_11Sep!$B$1:$B$3202,0),MATCH(A.Arr9sepList!C$1,manifest_11Sep!$A$1:$V$1,0))</f>
        <v>Q5N27TZ9DJC</v>
      </c>
      <c r="D735" s="13" t="str">
        <f t="array" ref="D735">INDEX(manifest_11Sep!$A$1:$V$3202,MATCH($B735,manifest_11Sep!$B$1:$B$3202,0),MATCH(A.Arr9sepList!D$1,manifest_11Sep!$A$1:$V$1,0))</f>
        <v>Female</v>
      </c>
      <c r="E735" s="13" t="str">
        <f t="array" ref="E735">INDEX(manifest_11Sep!$A$1:$V$3202,MATCH($B735,manifest_11Sep!$B$1:$B$3202,0),MATCH(A.Arr9sepList!E$1,manifest_11Sep!$A$1:$V$1,0))</f>
        <v>Anuradha</v>
      </c>
      <c r="F735" s="13" t="str">
        <f t="array" ref="F735">INDEX(manifest_11Sep!$A$1:$V$3202,MATCH($B735,manifest_11Sep!$B$1:$B$3202,0),MATCH(A.Arr9sepList!F$1,manifest_11Sep!$A$1:$V$1,0))</f>
        <v>Kamboj</v>
      </c>
      <c r="G735" s="13">
        <f t="array" ref="G735">INDEX(manifest_11Sep!$A$1:$V$3202,MATCH($B735,manifest_11Sep!$B$1:$B$3202,0),MATCH(A.Arr9sepList!G$1,manifest_11Sep!$A$1:$V$1,0))</f>
        <v>17</v>
      </c>
      <c r="H735" s="13" t="str">
        <f t="array" ref="H735">INDEX(manifest_11Sep!$A$1:$V$3202,MATCH($B735,manifest_11Sep!$B$1:$B$3202,0),MATCH(A.Arr9sepList!H$1,manifest_11Sep!$A$1:$V$1,0))</f>
        <v>J.B. Nguyen</v>
      </c>
      <c r="I735" s="13" t="str">
        <f t="array" ref="I735">INDEX(manifest_11Sep!$A$1:$V$3202,MATCH($B735,manifest_11Sep!$B$1:$B$3202,0),MATCH(A.Arr9sepList!I$1,manifest_11Sep!$A$1:$V$1,0))</f>
        <v>Air Premia</v>
      </c>
      <c r="J735" s="13" t="str">
        <f t="array" ref="J735">INDEX(manifest_11Sep!$A$1:$V$3202,MATCH($B735,manifest_11Sep!$B$1:$B$3202,0),MATCH(A.Arr9sepList!J$1,manifest_11Sep!$A$1:$V$1,0))</f>
        <v>YP 112</v>
      </c>
      <c r="K735" s="13" t="str">
        <f t="array" ref="K735">INDEX(manifest_11Sep!$A$1:$V$3202,MATCH($B735,manifest_11Sep!$B$1:$B$3202,0),MATCH(A.Arr9sepList!K$1,manifest_11Sep!$A$1:$V$1,0))</f>
        <v>13-thg 9-25</v>
      </c>
      <c r="L735" s="14">
        <f t="array" ref="L735">INDEX(manifest_11Sep!$A$1:$V$3202,MATCH($B735,manifest_11Sep!$B$1:$B$3202,0),MATCH(A.Arr9sepList!L$1,manifest_11Sep!$A$1:$V$1,0))</f>
        <v>0.85416666666666663</v>
      </c>
      <c r="M735" s="13" t="str">
        <f t="array" ref="M735">INDEX(manifest_11Sep!$A$1:$V$3202,MATCH($B735,manifest_11Sep!$B$1:$B$3202,0),MATCH(A.Arr9sepList!M$1,manifest_11Sep!$A$1:$V$1,0))</f>
        <v>ICN-T1</v>
      </c>
      <c r="N735" s="13" t="str">
        <f t="array" ref="N735">INDEX(manifest_11Sep!$A$1:$V$3202,MATCH($B735,manifest_11Sep!$B$1:$B$3202,0),MATCH(A.Arr9sepList!N$1,manifest_11Sep!$A$1:$V$1,0))</f>
        <v>FAIRMONT</v>
      </c>
      <c r="O735" s="15"/>
      <c r="P735" s="13"/>
      <c r="Q735" s="16">
        <v>462710795</v>
      </c>
      <c r="R735" s="16" t="s">
        <v>43</v>
      </c>
      <c r="S735" s="13">
        <f t="array" ref="S735">INDEX(manifest_11Sep!$A$1:$V$3202,MATCH($B735,manifest_11Sep!$B$1:$B$3202,0),MATCH(A.Arr9sepList!S$1,manifest_11Sep!$A$1:$V$1,0))</f>
        <v>0</v>
      </c>
    </row>
    <row r="736" spans="1:19" ht="15.75" customHeight="1">
      <c r="A736" s="13" t="str">
        <f t="array" ref="A736">INDEX(manifest_11Sep!$A$1:$V$3202,MATCH($B736,manifest_11Sep!$B$1:$B$3202,0),MATCH(A.Arr9sepList!A$1,manifest_11Sep!$A$1:$V$1,0))</f>
        <v>A</v>
      </c>
      <c r="B736" s="13" t="s">
        <v>1757</v>
      </c>
      <c r="C736" s="13" t="str">
        <f t="array" ref="C736">INDEX(manifest_11Sep!$A$1:$V$3202,MATCH($B736,manifest_11Sep!$B$1:$B$3202,0),MATCH(A.Arr9sepList!C$1,manifest_11Sep!$A$1:$V$1,0))</f>
        <v>KTNXHFRF2K7</v>
      </c>
      <c r="D736" s="13" t="str">
        <f t="array" ref="D736">INDEX(manifest_11Sep!$A$1:$V$3202,MATCH($B736,manifest_11Sep!$B$1:$B$3202,0),MATCH(A.Arr9sepList!D$1,manifest_11Sep!$A$1:$V$1,0))</f>
        <v>Female</v>
      </c>
      <c r="E736" s="13" t="str">
        <f t="array" ref="E736">INDEX(manifest_11Sep!$A$1:$V$3202,MATCH($B736,manifest_11Sep!$B$1:$B$3202,0),MATCH(A.Arr9sepList!E$1,manifest_11Sep!$A$1:$V$1,0))</f>
        <v>Ming</v>
      </c>
      <c r="F736" s="13" t="str">
        <f t="array" ref="F736">INDEX(manifest_11Sep!$A$1:$V$3202,MATCH($B736,manifest_11Sep!$B$1:$B$3202,0),MATCH(A.Arr9sepList!F$1,manifest_11Sep!$A$1:$V$1,0))</f>
        <v>Cheng</v>
      </c>
      <c r="G736" s="13">
        <f t="array" ref="G736">INDEX(manifest_11Sep!$A$1:$V$3202,MATCH($B736,manifest_11Sep!$B$1:$B$3202,0),MATCH(A.Arr9sepList!G$1,manifest_11Sep!$A$1:$V$1,0))</f>
        <v>58</v>
      </c>
      <c r="H736" s="13" t="str">
        <f t="array" ref="H736">INDEX(manifest_11Sep!$A$1:$V$3202,MATCH($B736,manifest_11Sep!$B$1:$B$3202,0),MATCH(A.Arr9sepList!H$1,manifest_11Sep!$A$1:$V$1,0))</f>
        <v>Christine Dai</v>
      </c>
      <c r="I736" s="13" t="str">
        <f t="array" ref="I736">INDEX(manifest_11Sep!$A$1:$V$3202,MATCH($B736,manifest_11Sep!$B$1:$B$3202,0),MATCH(A.Arr9sepList!I$1,manifest_11Sep!$A$1:$V$1,0))</f>
        <v>Shandong Airlines</v>
      </c>
      <c r="J736" s="13" t="str">
        <f t="array" ref="J736">INDEX(manifest_11Sep!$A$1:$V$3202,MATCH($B736,manifest_11Sep!$B$1:$B$3202,0),MATCH(A.Arr9sepList!J$1,manifest_11Sep!$A$1:$V$1,0))</f>
        <v>SC 4617</v>
      </c>
      <c r="K736" s="13" t="str">
        <f t="array" ref="K736">INDEX(manifest_11Sep!$A$1:$V$3202,MATCH($B736,manifest_11Sep!$B$1:$B$3202,0),MATCH(A.Arr9sepList!K$1,manifest_11Sep!$A$1:$V$1,0))</f>
        <v>13-thg 9-25</v>
      </c>
      <c r="L736" s="14">
        <f t="array" ref="L736">INDEX(manifest_11Sep!$A$1:$V$3202,MATCH($B736,manifest_11Sep!$B$1:$B$3202,0),MATCH(A.Arr9sepList!L$1,manifest_11Sep!$A$1:$V$1,0))</f>
        <v>0.86458333333333337</v>
      </c>
      <c r="M736" s="13" t="str">
        <f t="array" ref="M736">INDEX(manifest_11Sep!$A$1:$V$3202,MATCH($B736,manifest_11Sep!$B$1:$B$3202,0),MATCH(A.Arr9sepList!M$1,manifest_11Sep!$A$1:$V$1,0))</f>
        <v>ICN-T1</v>
      </c>
      <c r="N736" s="13" t="str">
        <f t="array" ref="N736">INDEX(manifest_11Sep!$A$1:$V$3202,MATCH($B736,manifest_11Sep!$B$1:$B$3202,0),MATCH(A.Arr9sepList!N$1,manifest_11Sep!$A$1:$V$1,0))</f>
        <v>THE PLAZA</v>
      </c>
      <c r="O736" s="15"/>
      <c r="P736" s="13"/>
      <c r="Q736" s="16">
        <v>70054452</v>
      </c>
      <c r="R736" s="16" t="s">
        <v>35</v>
      </c>
      <c r="S736" s="13">
        <f t="array" ref="S736">INDEX(manifest_11Sep!$A$1:$V$3202,MATCH($B736,manifest_11Sep!$B$1:$B$3202,0),MATCH(A.Arr9sepList!S$1,manifest_11Sep!$A$1:$V$1,0))</f>
        <v>0</v>
      </c>
    </row>
    <row r="737" spans="1:19" ht="15.75" customHeight="1">
      <c r="A737" s="229" t="str">
        <f t="array" ref="A737">INDEX(manifest_11Sep!$A$1:$V$3202,MATCH($B737,manifest_11Sep!$B$1:$B$3202,0),MATCH(A.Arr9sepList!A$1,manifest_11Sep!$A$1:$V$1,0))</f>
        <v>A</v>
      </c>
      <c r="B737" s="229" t="s">
        <v>2404</v>
      </c>
      <c r="C737" s="229" t="str">
        <f t="array" ref="C737">INDEX(manifest_11Sep!$A$1:$V$3202,MATCH($B737,manifest_11Sep!$B$1:$B$3202,0),MATCH(A.Arr9sepList!C$1,manifest_11Sep!$A$1:$V$1,0))</f>
        <v>4QNGKV7VMH3</v>
      </c>
      <c r="D737" s="229" t="str">
        <f t="array" ref="D737">INDEX(manifest_11Sep!$A$1:$V$3202,MATCH($B737,manifest_11Sep!$B$1:$B$3202,0),MATCH(A.Arr9sepList!D$1,manifest_11Sep!$A$1:$V$1,0))</f>
        <v>Female</v>
      </c>
      <c r="E737" s="229" t="str">
        <f t="array" ref="E737">INDEX(manifest_11Sep!$A$1:$V$3202,MATCH($B737,manifest_11Sep!$B$1:$B$3202,0),MATCH(A.Arr9sepList!E$1,manifest_11Sep!$A$1:$V$1,0))</f>
        <v>Shu</v>
      </c>
      <c r="F737" s="229" t="str">
        <f t="array" ref="F737">INDEX(manifest_11Sep!$A$1:$V$3202,MATCH($B737,manifest_11Sep!$B$1:$B$3202,0),MATCH(A.Arr9sepList!F$1,manifest_11Sep!$A$1:$V$1,0))</f>
        <v>Chen</v>
      </c>
      <c r="G737" s="229">
        <f t="array" ref="G737">INDEX(manifest_11Sep!$A$1:$V$3202,MATCH($B737,manifest_11Sep!$B$1:$B$3202,0),MATCH(A.Arr9sepList!G$1,manifest_11Sep!$A$1:$V$1,0))</f>
        <v>34</v>
      </c>
      <c r="H737" s="229" t="str">
        <f t="array" ref="H737">INDEX(manifest_11Sep!$A$1:$V$3202,MATCH($B737,manifest_11Sep!$B$1:$B$3202,0),MATCH(A.Arr9sepList!H$1,manifest_11Sep!$A$1:$V$1,0))</f>
        <v>Jack Yang</v>
      </c>
      <c r="I737" s="229" t="str">
        <f t="array" ref="I737">INDEX(manifest_11Sep!$A$1:$V$3202,MATCH($B737,manifest_11Sep!$B$1:$B$3202,0),MATCH(A.Arr9sepList!I$1,manifest_11Sep!$A$1:$V$1,0))</f>
        <v>Scoot</v>
      </c>
      <c r="J737" s="229" t="str">
        <f t="array" ref="J737">INDEX(manifest_11Sep!$A$1:$V$3202,MATCH($B737,manifest_11Sep!$B$1:$B$3202,0),MATCH(A.Arr9sepList!J$1,manifest_11Sep!$A$1:$V$1,0))</f>
        <v>TR 896</v>
      </c>
      <c r="K737" s="229" t="str">
        <f t="array" ref="K737">INDEX(manifest_11Sep!$A$1:$V$3202,MATCH($B737,manifest_11Sep!$B$1:$B$3202,0),MATCH(A.Arr9sepList!K$1,manifest_11Sep!$A$1:$V$1,0))</f>
        <v>13-thg 9-25</v>
      </c>
      <c r="L737" s="230">
        <f t="array" ref="L737">INDEX(manifest_11Sep!$A$1:$V$3202,MATCH($B737,manifest_11Sep!$B$1:$B$3202,0),MATCH(A.Arr9sepList!L$1,manifest_11Sep!$A$1:$V$1,0))</f>
        <v>0.88888888888888884</v>
      </c>
      <c r="M737" s="229" t="str">
        <f t="array" ref="M737">INDEX(manifest_11Sep!$A$1:$V$3202,MATCH($B737,manifest_11Sep!$B$1:$B$3202,0),MATCH(A.Arr9sepList!M$1,manifest_11Sep!$A$1:$V$1,0))</f>
        <v>ICN-T1</v>
      </c>
      <c r="N737" s="229" t="str">
        <f t="array" ref="N737">INDEX(manifest_11Sep!$A$1:$V$3202,MATCH($B737,manifest_11Sep!$B$1:$B$3202,0),MATCH(A.Arr9sepList!N$1,manifest_11Sep!$A$1:$V$1,0))</f>
        <v>THE PLAZA</v>
      </c>
      <c r="O737" s="231">
        <f>COUNTA(N737:N739)</f>
        <v>3</v>
      </c>
      <c r="P737" s="229"/>
      <c r="Q737" s="232">
        <v>70508939</v>
      </c>
      <c r="R737" s="232" t="s">
        <v>43</v>
      </c>
      <c r="S737" s="229">
        <f t="array" ref="S737">INDEX(manifest_11Sep!$A$1:$V$3202,MATCH($B737,manifest_11Sep!$B$1:$B$3202,0),MATCH(A.Arr9sepList!S$1,manifest_11Sep!$A$1:$V$1,0))</f>
        <v>0</v>
      </c>
    </row>
    <row r="738" spans="1:19" ht="15.75" customHeight="1">
      <c r="A738" s="13" t="str">
        <f t="array" ref="A738">INDEX(manifest_11Sep!$A$1:$V$3202,MATCH($B738,manifest_11Sep!$B$1:$B$3202,0),MATCH(A.Arr9sepList!A$1,manifest_11Sep!$A$1:$V$1,0))</f>
        <v>A</v>
      </c>
      <c r="B738" s="13" t="s">
        <v>2426</v>
      </c>
      <c r="C738" s="13" t="str">
        <f t="array" ref="C738">INDEX(manifest_11Sep!$A$1:$V$3202,MATCH($B738,manifest_11Sep!$B$1:$B$3202,0),MATCH(A.Arr9sepList!C$1,manifest_11Sep!$A$1:$V$1,0))</f>
        <v>W5NTD5HMP87</v>
      </c>
      <c r="D738" s="13" t="str">
        <f t="array" ref="D738">INDEX(manifest_11Sep!$A$1:$V$3202,MATCH($B738,manifest_11Sep!$B$1:$B$3202,0),MATCH(A.Arr9sepList!D$1,manifest_11Sep!$A$1:$V$1,0))</f>
        <v>Female</v>
      </c>
      <c r="E738" s="13" t="str">
        <f t="array" ref="E738">INDEX(manifest_11Sep!$A$1:$V$3202,MATCH($B738,manifest_11Sep!$B$1:$B$3202,0),MATCH(A.Arr9sepList!E$1,manifest_11Sep!$A$1:$V$1,0))</f>
        <v>Dan</v>
      </c>
      <c r="F738" s="13" t="str">
        <f t="array" ref="F738">INDEX(manifest_11Sep!$A$1:$V$3202,MATCH($B738,manifest_11Sep!$B$1:$B$3202,0),MATCH(A.Arr9sepList!F$1,manifest_11Sep!$A$1:$V$1,0))</f>
        <v>Chen</v>
      </c>
      <c r="G738" s="13">
        <f t="array" ref="G738">INDEX(manifest_11Sep!$A$1:$V$3202,MATCH($B738,manifest_11Sep!$B$1:$B$3202,0),MATCH(A.Arr9sepList!G$1,manifest_11Sep!$A$1:$V$1,0))</f>
        <v>40</v>
      </c>
      <c r="H738" s="13" t="str">
        <f t="array" ref="H738">INDEX(manifest_11Sep!$A$1:$V$3202,MATCH($B738,manifest_11Sep!$B$1:$B$3202,0),MATCH(A.Arr9sepList!H$1,manifest_11Sep!$A$1:$V$1,0))</f>
        <v>Jack Yang</v>
      </c>
      <c r="I738" s="13" t="str">
        <f t="array" ref="I738">INDEX(manifest_11Sep!$A$1:$V$3202,MATCH($B738,manifest_11Sep!$B$1:$B$3202,0),MATCH(A.Arr9sepList!I$1,manifest_11Sep!$A$1:$V$1,0))</f>
        <v>Scoot</v>
      </c>
      <c r="J738" s="13" t="str">
        <f t="array" ref="J738">INDEX(manifest_11Sep!$A$1:$V$3202,MATCH($B738,manifest_11Sep!$B$1:$B$3202,0),MATCH(A.Arr9sepList!J$1,manifest_11Sep!$A$1:$V$1,0))</f>
        <v>TR 896</v>
      </c>
      <c r="K738" s="13" t="str">
        <f t="array" ref="K738">INDEX(manifest_11Sep!$A$1:$V$3202,MATCH($B738,manifest_11Sep!$B$1:$B$3202,0),MATCH(A.Arr9sepList!K$1,manifest_11Sep!$A$1:$V$1,0))</f>
        <v>13-thg 9-25</v>
      </c>
      <c r="L738" s="14">
        <f t="array" ref="L738">INDEX(manifest_11Sep!$A$1:$V$3202,MATCH($B738,manifest_11Sep!$B$1:$B$3202,0),MATCH(A.Arr9sepList!L$1,manifest_11Sep!$A$1:$V$1,0))</f>
        <v>0.88888888888888884</v>
      </c>
      <c r="M738" s="13" t="str">
        <f t="array" ref="M738">INDEX(manifest_11Sep!$A$1:$V$3202,MATCH($B738,manifest_11Sep!$B$1:$B$3202,0),MATCH(A.Arr9sepList!M$1,manifest_11Sep!$A$1:$V$1,0))</f>
        <v>ICN-T1</v>
      </c>
      <c r="N738" s="13" t="str">
        <f t="array" ref="N738">INDEX(manifest_11Sep!$A$1:$V$3202,MATCH($B738,manifest_11Sep!$B$1:$B$3202,0),MATCH(A.Arr9sepList!N$1,manifest_11Sep!$A$1:$V$1,0))</f>
        <v>THE PLAZA</v>
      </c>
      <c r="O738" s="15"/>
      <c r="P738" s="13"/>
      <c r="Q738" s="16">
        <v>70147585</v>
      </c>
      <c r="R738" s="16" t="s">
        <v>43</v>
      </c>
      <c r="S738" s="13">
        <f t="array" ref="S738">INDEX(manifest_11Sep!$A$1:$V$3202,MATCH($B738,manifest_11Sep!$B$1:$B$3202,0),MATCH(A.Arr9sepList!S$1,manifest_11Sep!$A$1:$V$1,0))</f>
        <v>0</v>
      </c>
    </row>
    <row r="739" spans="1:19" ht="15.75" customHeight="1">
      <c r="A739" s="13" t="str">
        <f t="array" ref="A739">INDEX(manifest_11Sep!$A$1:$V$3202,MATCH($B739,manifest_11Sep!$B$1:$B$3202,0),MATCH(A.Arr9sepList!A$1,manifest_11Sep!$A$1:$V$1,0))</f>
        <v>A</v>
      </c>
      <c r="B739" s="13" t="s">
        <v>2428</v>
      </c>
      <c r="C739" s="13" t="str">
        <f t="array" ref="C739">INDEX(manifest_11Sep!$A$1:$V$3202,MATCH($B739,manifest_11Sep!$B$1:$B$3202,0),MATCH(A.Arr9sepList!C$1,manifest_11Sep!$A$1:$V$1,0))</f>
        <v>W5NTD5HMP87</v>
      </c>
      <c r="D739" s="13" t="str">
        <f t="array" ref="D739">INDEX(manifest_11Sep!$A$1:$V$3202,MATCH($B739,manifest_11Sep!$B$1:$B$3202,0),MATCH(A.Arr9sepList!D$1,manifest_11Sep!$A$1:$V$1,0))</f>
        <v>Male</v>
      </c>
      <c r="E739" s="13" t="str">
        <f t="array" ref="E739">INDEX(manifest_11Sep!$A$1:$V$3202,MATCH($B739,manifest_11Sep!$B$1:$B$3202,0),MATCH(A.Arr9sepList!E$1,manifest_11Sep!$A$1:$V$1,0))</f>
        <v>Jinxiang</v>
      </c>
      <c r="F739" s="13" t="str">
        <f t="array" ref="F739">INDEX(manifest_11Sep!$A$1:$V$3202,MATCH($B739,manifest_11Sep!$B$1:$B$3202,0),MATCH(A.Arr9sepList!F$1,manifest_11Sep!$A$1:$V$1,0))</f>
        <v>Ren</v>
      </c>
      <c r="G739" s="13">
        <f t="array" ref="G739">INDEX(manifest_11Sep!$A$1:$V$3202,MATCH($B739,manifest_11Sep!$B$1:$B$3202,0),MATCH(A.Arr9sepList!G$1,manifest_11Sep!$A$1:$V$1,0))</f>
        <v>42</v>
      </c>
      <c r="H739" s="13" t="str">
        <f t="array" ref="H739">INDEX(manifest_11Sep!$A$1:$V$3202,MATCH($B739,manifest_11Sep!$B$1:$B$3202,0),MATCH(A.Arr9sepList!H$1,manifest_11Sep!$A$1:$V$1,0))</f>
        <v>Jack Yang</v>
      </c>
      <c r="I739" s="13" t="str">
        <f t="array" ref="I739">INDEX(manifest_11Sep!$A$1:$V$3202,MATCH($B739,manifest_11Sep!$B$1:$B$3202,0),MATCH(A.Arr9sepList!I$1,manifest_11Sep!$A$1:$V$1,0))</f>
        <v>Scoot</v>
      </c>
      <c r="J739" s="13" t="str">
        <f t="array" ref="J739">INDEX(manifest_11Sep!$A$1:$V$3202,MATCH($B739,manifest_11Sep!$B$1:$B$3202,0),MATCH(A.Arr9sepList!J$1,manifest_11Sep!$A$1:$V$1,0))</f>
        <v>TR 896</v>
      </c>
      <c r="K739" s="13" t="str">
        <f t="array" ref="K739">INDEX(manifest_11Sep!$A$1:$V$3202,MATCH($B739,manifest_11Sep!$B$1:$B$3202,0),MATCH(A.Arr9sepList!K$1,manifest_11Sep!$A$1:$V$1,0))</f>
        <v>13-thg 9-25</v>
      </c>
      <c r="L739" s="14">
        <f t="array" ref="L739">INDEX(manifest_11Sep!$A$1:$V$3202,MATCH($B739,manifest_11Sep!$B$1:$B$3202,0),MATCH(A.Arr9sepList!L$1,manifest_11Sep!$A$1:$V$1,0))</f>
        <v>0.88888888888888884</v>
      </c>
      <c r="M739" s="13" t="str">
        <f t="array" ref="M739">INDEX(manifest_11Sep!$A$1:$V$3202,MATCH($B739,manifest_11Sep!$B$1:$B$3202,0),MATCH(A.Arr9sepList!M$1,manifest_11Sep!$A$1:$V$1,0))</f>
        <v>ICN-T1</v>
      </c>
      <c r="N739" s="13" t="str">
        <f t="array" ref="N739">INDEX(manifest_11Sep!$A$1:$V$3202,MATCH($B739,manifest_11Sep!$B$1:$B$3202,0),MATCH(A.Arr9sepList!N$1,manifest_11Sep!$A$1:$V$1,0))</f>
        <v>THE PLAZA</v>
      </c>
      <c r="O739" s="15"/>
      <c r="P739" s="13"/>
      <c r="Q739" s="16">
        <v>70147585</v>
      </c>
      <c r="R739" s="16" t="s">
        <v>43</v>
      </c>
      <c r="S739" s="13">
        <f t="array" ref="S739">INDEX(manifest_11Sep!$A$1:$V$3202,MATCH($B739,manifest_11Sep!$B$1:$B$3202,0),MATCH(A.Arr9sepList!S$1,manifest_11Sep!$A$1:$V$1,0))</f>
        <v>0</v>
      </c>
    </row>
    <row r="740" spans="1:19" ht="15.75" customHeight="1">
      <c r="A740" s="229" t="str">
        <f t="array" ref="A740">INDEX(manifest_11Sep!$A$1:$V$3202,MATCH($B740,manifest_11Sep!$B$1:$B$3202,0),MATCH(A.Arr9sepList!A$1,manifest_11Sep!$A$1:$V$1,0))</f>
        <v>A</v>
      </c>
      <c r="B740" s="229" t="s">
        <v>2840</v>
      </c>
      <c r="C740" s="229" t="str">
        <f t="array" ref="C740">INDEX(manifest_11Sep!$A$1:$V$3202,MATCH($B740,manifest_11Sep!$B$1:$B$3202,0),MATCH(A.Arr9sepList!C$1,manifest_11Sep!$A$1:$V$1,0))</f>
        <v>VMNK84XVD3D</v>
      </c>
      <c r="D740" s="229" t="str">
        <f t="array" ref="D740">INDEX(manifest_11Sep!$A$1:$V$3202,MATCH($B740,manifest_11Sep!$B$1:$B$3202,0),MATCH(A.Arr9sepList!D$1,manifest_11Sep!$A$1:$V$1,0))</f>
        <v>Male</v>
      </c>
      <c r="E740" s="229" t="str">
        <f t="array" ref="E740">INDEX(manifest_11Sep!$A$1:$V$3202,MATCH($B740,manifest_11Sep!$B$1:$B$3202,0),MATCH(A.Arr9sepList!E$1,manifest_11Sep!$A$1:$V$1,0))</f>
        <v>Vinh</v>
      </c>
      <c r="F740" s="229" t="str">
        <f t="array" ref="F740">INDEX(manifest_11Sep!$A$1:$V$3202,MATCH($B740,manifest_11Sep!$B$1:$B$3202,0),MATCH(A.Arr9sepList!F$1,manifest_11Sep!$A$1:$V$1,0))</f>
        <v>Le</v>
      </c>
      <c r="G740" s="229">
        <f t="array" ref="G740">INDEX(manifest_11Sep!$A$1:$V$3202,MATCH($B740,manifest_11Sep!$B$1:$B$3202,0),MATCH(A.Arr9sepList!G$1,manifest_11Sep!$A$1:$V$1,0))</f>
        <v>32</v>
      </c>
      <c r="H740" s="229" t="str">
        <f t="array" ref="H740">INDEX(manifest_11Sep!$A$1:$V$3202,MATCH($B740,manifest_11Sep!$B$1:$B$3202,0),MATCH(A.Arr9sepList!H$1,manifest_11Sep!$A$1:$V$1,0))</f>
        <v>John Woo 1</v>
      </c>
      <c r="I740" s="229" t="str">
        <f t="array" ref="I740">INDEX(manifest_11Sep!$A$1:$V$3202,MATCH($B740,manifest_11Sep!$B$1:$B$3202,0),MATCH(A.Arr9sepList!I$1,manifest_11Sep!$A$1:$V$1,0))</f>
        <v>Cebu Pacific</v>
      </c>
      <c r="J740" s="229" t="str">
        <f t="array" ref="J740">INDEX(manifest_11Sep!$A$1:$V$3202,MATCH($B740,manifest_11Sep!$B$1:$B$3202,0),MATCH(A.Arr9sepList!J$1,manifest_11Sep!$A$1:$V$1,0))</f>
        <v>5J 188</v>
      </c>
      <c r="K740" s="229" t="str">
        <f t="array" ref="K740">INDEX(manifest_11Sep!$A$1:$V$3202,MATCH($B740,manifest_11Sep!$B$1:$B$3202,0),MATCH(A.Arr9sepList!K$1,manifest_11Sep!$A$1:$V$1,0))</f>
        <v>13-thg 9-25</v>
      </c>
      <c r="L740" s="230">
        <f t="array" ref="L740">INDEX(manifest_11Sep!$A$1:$V$3202,MATCH($B740,manifest_11Sep!$B$1:$B$3202,0),MATCH(A.Arr9sepList!L$1,manifest_11Sep!$A$1:$V$1,0))</f>
        <v>0.98958333333333337</v>
      </c>
      <c r="M740" s="229" t="str">
        <f t="array" ref="M740">INDEX(manifest_11Sep!$A$1:$V$3202,MATCH($B740,manifest_11Sep!$B$1:$B$3202,0),MATCH(A.Arr9sepList!M$1,manifest_11Sep!$A$1:$V$1,0))</f>
        <v>ICN-T1</v>
      </c>
      <c r="N740" s="229" t="str">
        <f t="array" ref="N740">INDEX(manifest_11Sep!$A$1:$V$3202,MATCH($B740,manifest_11Sep!$B$1:$B$3202,0),MATCH(A.Arr9sepList!N$1,manifest_11Sep!$A$1:$V$1,0))</f>
        <v>LOTTE</v>
      </c>
      <c r="O740" s="231">
        <f>COUNTA(N740:N742)</f>
        <v>3</v>
      </c>
      <c r="P740" s="229"/>
      <c r="Q740" s="232">
        <v>15262425</v>
      </c>
      <c r="R740" s="232" t="s">
        <v>43</v>
      </c>
      <c r="S740" s="229">
        <f t="array" ref="S740">INDEX(manifest_11Sep!$A$1:$V$3202,MATCH($B740,manifest_11Sep!$B$1:$B$3202,0),MATCH(A.Arr9sepList!S$1,manifest_11Sep!$A$1:$V$1,0))</f>
        <v>0</v>
      </c>
    </row>
    <row r="741" spans="1:19" ht="15.75" customHeight="1">
      <c r="A741" s="13" t="str">
        <f t="array" ref="A741">INDEX(manifest_11Sep!$A$1:$V$3202,MATCH($B741,manifest_11Sep!$B$1:$B$3202,0),MATCH(A.Arr9sepList!A$1,manifest_11Sep!$A$1:$V$1,0))</f>
        <v>A</v>
      </c>
      <c r="B741" s="13" t="s">
        <v>2842</v>
      </c>
      <c r="C741" s="13" t="str">
        <f t="array" ref="C741">INDEX(manifest_11Sep!$A$1:$V$3202,MATCH($B741,manifest_11Sep!$B$1:$B$3202,0),MATCH(A.Arr9sepList!C$1,manifest_11Sep!$A$1:$V$1,0))</f>
        <v>VMNK84XVD3D</v>
      </c>
      <c r="D741" s="13" t="str">
        <f t="array" ref="D741">INDEX(manifest_11Sep!$A$1:$V$3202,MATCH($B741,manifest_11Sep!$B$1:$B$3202,0),MATCH(A.Arr9sepList!D$1,manifest_11Sep!$A$1:$V$1,0))</f>
        <v>Female</v>
      </c>
      <c r="E741" s="13" t="str">
        <f t="array" ref="E741">INDEX(manifest_11Sep!$A$1:$V$3202,MATCH($B741,manifest_11Sep!$B$1:$B$3202,0),MATCH(A.Arr9sepList!E$1,manifest_11Sep!$A$1:$V$1,0))</f>
        <v>Maureen May Johnson</v>
      </c>
      <c r="F741" s="13" t="str">
        <f t="array" ref="F741">INDEX(manifest_11Sep!$A$1:$V$3202,MATCH($B741,manifest_11Sep!$B$1:$B$3202,0),MATCH(A.Arr9sepList!F$1,manifest_11Sep!$A$1:$V$1,0))</f>
        <v>Malecon</v>
      </c>
      <c r="G741" s="13">
        <f t="array" ref="G741">INDEX(manifest_11Sep!$A$1:$V$3202,MATCH($B741,manifest_11Sep!$B$1:$B$3202,0),MATCH(A.Arr9sepList!G$1,manifest_11Sep!$A$1:$V$1,0))</f>
        <v>28</v>
      </c>
      <c r="H741" s="13" t="str">
        <f t="array" ref="H741">INDEX(manifest_11Sep!$A$1:$V$3202,MATCH($B741,manifest_11Sep!$B$1:$B$3202,0),MATCH(A.Arr9sepList!H$1,manifest_11Sep!$A$1:$V$1,0))</f>
        <v>John Woo 1</v>
      </c>
      <c r="I741" s="13" t="str">
        <f t="array" ref="I741">INDEX(manifest_11Sep!$A$1:$V$3202,MATCH($B741,manifest_11Sep!$B$1:$B$3202,0),MATCH(A.Arr9sepList!I$1,manifest_11Sep!$A$1:$V$1,0))</f>
        <v>Cebu Pacific</v>
      </c>
      <c r="J741" s="13" t="str">
        <f t="array" ref="J741">INDEX(manifest_11Sep!$A$1:$V$3202,MATCH($B741,manifest_11Sep!$B$1:$B$3202,0),MATCH(A.Arr9sepList!J$1,manifest_11Sep!$A$1:$V$1,0))</f>
        <v>5J 188</v>
      </c>
      <c r="K741" s="13" t="str">
        <f t="array" ref="K741">INDEX(manifest_11Sep!$A$1:$V$3202,MATCH($B741,manifest_11Sep!$B$1:$B$3202,0),MATCH(A.Arr9sepList!K$1,manifest_11Sep!$A$1:$V$1,0))</f>
        <v>13-thg 9-25</v>
      </c>
      <c r="L741" s="14">
        <f t="array" ref="L741">INDEX(manifest_11Sep!$A$1:$V$3202,MATCH($B741,manifest_11Sep!$B$1:$B$3202,0),MATCH(A.Arr9sepList!L$1,manifest_11Sep!$A$1:$V$1,0))</f>
        <v>0.98958333333333337</v>
      </c>
      <c r="M741" s="13" t="str">
        <f t="array" ref="M741">INDEX(manifest_11Sep!$A$1:$V$3202,MATCH($B741,manifest_11Sep!$B$1:$B$3202,0),MATCH(A.Arr9sepList!M$1,manifest_11Sep!$A$1:$V$1,0))</f>
        <v>ICN-T1</v>
      </c>
      <c r="N741" s="13" t="str">
        <f t="array" ref="N741">INDEX(manifest_11Sep!$A$1:$V$3202,MATCH($B741,manifest_11Sep!$B$1:$B$3202,0),MATCH(A.Arr9sepList!N$1,manifest_11Sep!$A$1:$V$1,0))</f>
        <v>LOTTE</v>
      </c>
      <c r="O741" s="15"/>
      <c r="P741" s="13"/>
      <c r="Q741" s="16">
        <v>15262425</v>
      </c>
      <c r="R741" s="16" t="s">
        <v>43</v>
      </c>
      <c r="S741" s="13">
        <f t="array" ref="S741">INDEX(manifest_11Sep!$A$1:$V$3202,MATCH($B741,manifest_11Sep!$B$1:$B$3202,0),MATCH(A.Arr9sepList!S$1,manifest_11Sep!$A$1:$V$1,0))</f>
        <v>0</v>
      </c>
    </row>
    <row r="742" spans="1:19" ht="15.75" customHeight="1">
      <c r="A742" s="13" t="str">
        <f t="array" ref="A742">INDEX(manifest_11Sep!$A$1:$V$3202,MATCH($B742,manifest_11Sep!$B$1:$B$3202,0),MATCH(A.Arr9sepList!A$1,manifest_11Sep!$A$1:$V$1,0))</f>
        <v>A</v>
      </c>
      <c r="B742" s="13" t="s">
        <v>1671</v>
      </c>
      <c r="C742" s="13" t="str">
        <f t="array" ref="C742">INDEX(manifest_11Sep!$A$1:$V$3202,MATCH($B742,manifest_11Sep!$B$1:$B$3202,0),MATCH(A.Arr9sepList!C$1,manifest_11Sep!$A$1:$V$1,0))</f>
        <v>KWNLVR2459Y</v>
      </c>
      <c r="D742" s="13" t="str">
        <f t="array" ref="D742">INDEX(manifest_11Sep!$A$1:$V$3202,MATCH($B742,manifest_11Sep!$B$1:$B$3202,0),MATCH(A.Arr9sepList!D$1,manifest_11Sep!$A$1:$V$1,0))</f>
        <v>Female</v>
      </c>
      <c r="E742" s="13" t="str">
        <f t="array" ref="E742">INDEX(manifest_11Sep!$A$1:$V$3202,MATCH($B742,manifest_11Sep!$B$1:$B$3202,0),MATCH(A.Arr9sepList!E$1,manifest_11Sep!$A$1:$V$1,0))</f>
        <v>Marilyn Castro</v>
      </c>
      <c r="F742" s="13" t="str">
        <f t="array" ref="F742">INDEX(manifest_11Sep!$A$1:$V$3202,MATCH($B742,manifest_11Sep!$B$1:$B$3202,0),MATCH(A.Arr9sepList!F$1,manifest_11Sep!$A$1:$V$1,0))</f>
        <v>Elamparo</v>
      </c>
      <c r="G742" s="13">
        <f t="array" ref="G742">INDEX(manifest_11Sep!$A$1:$V$3202,MATCH($B742,manifest_11Sep!$B$1:$B$3202,0),MATCH(A.Arr9sepList!G$1,manifest_11Sep!$A$1:$V$1,0))</f>
        <v>51</v>
      </c>
      <c r="H742" s="13" t="str">
        <f t="array" ref="H742">INDEX(manifest_11Sep!$A$1:$V$3202,MATCH($B742,manifest_11Sep!$B$1:$B$3202,0),MATCH(A.Arr9sepList!H$1,manifest_11Sep!$A$1:$V$1,0))</f>
        <v>Bobot Peralta</v>
      </c>
      <c r="I742" s="13" t="str">
        <f t="array" ref="I742">INDEX(manifest_11Sep!$A$1:$V$3202,MATCH($B742,manifest_11Sep!$B$1:$B$3202,0),MATCH(A.Arr9sepList!I$1,manifest_11Sep!$A$1:$V$1,0))</f>
        <v>Cebu Pacific</v>
      </c>
      <c r="J742" s="13" t="str">
        <f t="array" ref="J742">INDEX(manifest_11Sep!$A$1:$V$3202,MATCH($B742,manifest_11Sep!$B$1:$B$3202,0),MATCH(A.Arr9sepList!J$1,manifest_11Sep!$A$1:$V$1,0))</f>
        <v>5J 188</v>
      </c>
      <c r="K742" s="13" t="str">
        <f t="array" ref="K742">INDEX(manifest_11Sep!$A$1:$V$3202,MATCH($B742,manifest_11Sep!$B$1:$B$3202,0),MATCH(A.Arr9sepList!K$1,manifest_11Sep!$A$1:$V$1,0))</f>
        <v>13-thg 9-25</v>
      </c>
      <c r="L742" s="14">
        <f t="array" ref="L742">INDEX(manifest_11Sep!$A$1:$V$3202,MATCH($B742,manifest_11Sep!$B$1:$B$3202,0),MATCH(A.Arr9sepList!L$1,manifest_11Sep!$A$1:$V$1,0))</f>
        <v>0.98958333333333337</v>
      </c>
      <c r="M742" s="13" t="str">
        <f t="array" ref="M742">INDEX(manifest_11Sep!$A$1:$V$3202,MATCH($B742,manifest_11Sep!$B$1:$B$3202,0),MATCH(A.Arr9sepList!M$1,manifest_11Sep!$A$1:$V$1,0))</f>
        <v>ICN-T1</v>
      </c>
      <c r="N742" s="13" t="str">
        <f t="array" ref="N742">INDEX(manifest_11Sep!$A$1:$V$3202,MATCH($B742,manifest_11Sep!$B$1:$B$3202,0),MATCH(A.Arr9sepList!N$1,manifest_11Sep!$A$1:$V$1,0))</f>
        <v>THE PLAZA</v>
      </c>
      <c r="O742" s="15"/>
      <c r="P742" s="13"/>
      <c r="Q742" s="16">
        <v>70508925</v>
      </c>
      <c r="R742" s="16" t="s">
        <v>43</v>
      </c>
      <c r="S742" s="13">
        <f t="array" ref="S742">INDEX(manifest_11Sep!$A$1:$V$3202,MATCH($B742,manifest_11Sep!$B$1:$B$3202,0),MATCH(A.Arr9sepList!S$1,manifest_11Sep!$A$1:$V$1,0))</f>
        <v>0</v>
      </c>
    </row>
    <row r="743" spans="1:19" ht="15.75" customHeight="1">
      <c r="A743" s="229"/>
      <c r="B743" s="229"/>
      <c r="C743" s="229"/>
      <c r="D743" s="229"/>
      <c r="E743" s="229"/>
      <c r="F743" s="229"/>
      <c r="G743" s="229"/>
      <c r="H743" s="229"/>
      <c r="I743" s="229"/>
      <c r="J743" s="229"/>
      <c r="K743" s="234"/>
      <c r="L743" s="235"/>
      <c r="M743" s="229"/>
      <c r="N743" s="229"/>
      <c r="O743" s="231"/>
      <c r="P743" s="235"/>
      <c r="Q743" s="232"/>
      <c r="R743" s="232"/>
      <c r="S743" s="229"/>
    </row>
    <row r="744" spans="1:19" ht="15.75" customHeight="1">
      <c r="A744" s="236" t="s">
        <v>8582</v>
      </c>
      <c r="B744" s="237"/>
      <c r="C744" s="237"/>
      <c r="D744" s="237"/>
      <c r="E744" s="237"/>
      <c r="F744" s="237"/>
      <c r="G744" s="237"/>
      <c r="H744" s="237"/>
      <c r="I744" s="237"/>
      <c r="J744" s="237"/>
      <c r="K744" s="238"/>
      <c r="L744" s="239"/>
      <c r="M744" s="237"/>
      <c r="N744" s="237"/>
      <c r="O744" s="240"/>
      <c r="P744" s="237"/>
      <c r="Q744" s="241"/>
      <c r="R744" s="241"/>
      <c r="S744" s="237"/>
    </row>
    <row r="745" spans="1:19" ht="15.75" customHeight="1">
      <c r="A745" s="13" t="str">
        <f t="array" ref="A745">INDEX(manifest_11Sep!$A$1:$V$3202,MATCH($B745,manifest_11Sep!$B$1:$B$3202,0),MATCH(A.Arr9sepList!A$1,manifest_11Sep!$A$1:$V$1,0))</f>
        <v>A</v>
      </c>
      <c r="B745" s="13" t="s">
        <v>1429</v>
      </c>
      <c r="C745" s="13" t="str">
        <f t="array" ref="C745">INDEX(manifest_11Sep!$A$1:$V$3202,MATCH($B745,manifest_11Sep!$B$1:$B$3202,0),MATCH(A.Arr9sepList!C$1,manifest_11Sep!$A$1:$V$1,0))</f>
        <v>NVNRTS4QJ9C</v>
      </c>
      <c r="D745" s="13" t="str">
        <f t="array" ref="D745">INDEX(manifest_11Sep!$A$1:$V$3202,MATCH($B745,manifest_11Sep!$B$1:$B$3202,0),MATCH(A.Arr9sepList!D$1,manifest_11Sep!$A$1:$V$1,0))</f>
        <v>Female</v>
      </c>
      <c r="E745" s="13" t="str">
        <f t="array" ref="E745">INDEX(manifest_11Sep!$A$1:$V$3202,MATCH($B745,manifest_11Sep!$B$1:$B$3202,0),MATCH(A.Arr9sepList!E$1,manifest_11Sep!$A$1:$V$1,0))</f>
        <v>Yiqing Laurie</v>
      </c>
      <c r="F745" s="13" t="str">
        <f t="array" ref="F745">INDEX(manifest_11Sep!$A$1:$V$3202,MATCH($B745,manifest_11Sep!$B$1:$B$3202,0),MATCH(A.Arr9sepList!F$1,manifest_11Sep!$A$1:$V$1,0))</f>
        <v>Luo</v>
      </c>
      <c r="G745" s="13">
        <f t="array" ref="G745">INDEX(manifest_11Sep!$A$1:$V$3202,MATCH($B745,manifest_11Sep!$B$1:$B$3202,0),MATCH(A.Arr9sepList!G$1,manifest_11Sep!$A$1:$V$1,0))</f>
        <v>55</v>
      </c>
      <c r="H745" s="13" t="str">
        <f t="array" ref="H745">INDEX(manifest_11Sep!$A$1:$V$3202,MATCH($B745,manifest_11Sep!$B$1:$B$3202,0),MATCH(A.Arr9sepList!H$1,manifest_11Sep!$A$1:$V$1,0))</f>
        <v>Alicia Nguyen 4</v>
      </c>
      <c r="I745" s="13" t="str">
        <f t="array" ref="I745">INDEX(manifest_11Sep!$A$1:$V$3202,MATCH($B745,manifest_11Sep!$B$1:$B$3202,0),MATCH(A.Arr9sepList!I$1,manifest_11Sep!$A$1:$V$1,0))</f>
        <v>Asiana Airlines</v>
      </c>
      <c r="J745" s="13" t="str">
        <f t="array" ref="J745">INDEX(manifest_11Sep!$A$1:$V$3202,MATCH($B745,manifest_11Sep!$B$1:$B$3202,0),MATCH(A.Arr9sepList!J$1,manifest_11Sep!$A$1:$V$1,0))</f>
        <v>OZ 177</v>
      </c>
      <c r="K745" s="13" t="str">
        <f t="array" ref="K745">INDEX(manifest_11Sep!$A$1:$V$3202,MATCH($B745,manifest_11Sep!$B$1:$B$3202,0),MATCH(A.Arr9sepList!K$1,manifest_11Sep!$A$1:$V$1,0))</f>
        <v>13-thg 9-25</v>
      </c>
      <c r="L745" s="14">
        <f t="array" ref="L745">INDEX(manifest_11Sep!$A$1:$V$3202,MATCH($B745,manifest_11Sep!$B$1:$B$3202,0),MATCH(A.Arr9sepList!L$1,manifest_11Sep!$A$1:$V$1,0))</f>
        <v>0.1736111111111111</v>
      </c>
      <c r="M745" s="13" t="str">
        <f t="array" ref="M745">INDEX(manifest_11Sep!$A$1:$V$3202,MATCH($B745,manifest_11Sep!$B$1:$B$3202,0),MATCH(A.Arr9sepList!M$1,manifest_11Sep!$A$1:$V$1,0))</f>
        <v>ICN-T1</v>
      </c>
      <c r="N745" s="13" t="str">
        <f t="array" ref="N745">INDEX(manifest_11Sep!$A$1:$V$3202,MATCH($B745,manifest_11Sep!$B$1:$B$3202,0),MATCH(A.Arr9sepList!N$1,manifest_11Sep!$A$1:$V$1,0))</f>
        <v>JW MARRIOTT</v>
      </c>
      <c r="O745" s="15">
        <f>COUNTA(N745:N870)</f>
        <v>126</v>
      </c>
      <c r="P745" s="13"/>
      <c r="Q745" s="16">
        <v>75988366</v>
      </c>
      <c r="R745" s="16" t="s">
        <v>35</v>
      </c>
      <c r="S745" s="13">
        <f t="array" ref="S745">INDEX(manifest_11Sep!$A$1:$V$3202,MATCH($B745,manifest_11Sep!$B$1:$B$3202,0),MATCH(A.Arr9sepList!S$1,manifest_11Sep!$A$1:$V$1,0))</f>
        <v>0</v>
      </c>
    </row>
    <row r="746" spans="1:19" ht="15.75" customHeight="1">
      <c r="A746" s="13" t="str">
        <f t="array" ref="A746">INDEX(manifest_11Sep!$A$1:$V$3202,MATCH($B746,manifest_11Sep!$B$1:$B$3202,0),MATCH(A.Arr9sepList!A$1,manifest_11Sep!$A$1:$V$1,0))</f>
        <v>A</v>
      </c>
      <c r="B746" s="13" t="s">
        <v>2266</v>
      </c>
      <c r="C746" s="13" t="str">
        <f t="array" ref="C746">INDEX(manifest_11Sep!$A$1:$V$3202,MATCH($B746,manifest_11Sep!$B$1:$B$3202,0),MATCH(A.Arr9sepList!C$1,manifest_11Sep!$A$1:$V$1,0))</f>
        <v>V9NSWGHH5KB</v>
      </c>
      <c r="D746" s="13" t="str">
        <f t="array" ref="D746">INDEX(manifest_11Sep!$A$1:$V$3202,MATCH($B746,manifest_11Sep!$B$1:$B$3202,0),MATCH(A.Arr9sepList!D$1,manifest_11Sep!$A$1:$V$1,0))</f>
        <v>Female</v>
      </c>
      <c r="E746" s="13" t="str">
        <f t="array" ref="E746">INDEX(manifest_11Sep!$A$1:$V$3202,MATCH($B746,manifest_11Sep!$B$1:$B$3202,0),MATCH(A.Arr9sepList!E$1,manifest_11Sep!$A$1:$V$1,0))</f>
        <v>Hanh Tuyet</v>
      </c>
      <c r="F746" s="13" t="str">
        <f t="array" ref="F746">INDEX(manifest_11Sep!$A$1:$V$3202,MATCH($B746,manifest_11Sep!$B$1:$B$3202,0),MATCH(A.Arr9sepList!F$1,manifest_11Sep!$A$1:$V$1,0))</f>
        <v>Luu</v>
      </c>
      <c r="G746" s="13">
        <f t="array" ref="G746">INDEX(manifest_11Sep!$A$1:$V$3202,MATCH($B746,manifest_11Sep!$B$1:$B$3202,0),MATCH(A.Arr9sepList!G$1,manifest_11Sep!$A$1:$V$1,0))</f>
        <v>80</v>
      </c>
      <c r="H746" s="13" t="str">
        <f t="array" ref="H746">INDEX(manifest_11Sep!$A$1:$V$3202,MATCH($B746,manifest_11Sep!$B$1:$B$3202,0),MATCH(A.Arr9sepList!H$1,manifest_11Sep!$A$1:$V$1,0))</f>
        <v>Hanh Luu</v>
      </c>
      <c r="I746" s="13" t="str">
        <f t="array" ref="I746">INDEX(manifest_11Sep!$A$1:$V$3202,MATCH($B746,manifest_11Sep!$B$1:$B$3202,0),MATCH(A.Arr9sepList!I$1,manifest_11Sep!$A$1:$V$1,0))</f>
        <v>Asiana Airlines</v>
      </c>
      <c r="J746" s="13" t="str">
        <f t="array" ref="J746">INDEX(manifest_11Sep!$A$1:$V$3202,MATCH($B746,manifest_11Sep!$B$1:$B$3202,0),MATCH(A.Arr9sepList!J$1,manifest_11Sep!$A$1:$V$1,0))</f>
        <v>OZ 203</v>
      </c>
      <c r="K746" s="13" t="str">
        <f t="array" ref="K746">INDEX(manifest_11Sep!$A$1:$V$3202,MATCH($B746,manifest_11Sep!$B$1:$B$3202,0),MATCH(A.Arr9sepList!K$1,manifest_11Sep!$A$1:$V$1,0))</f>
        <v>13-thg 9-25</v>
      </c>
      <c r="L746" s="14">
        <f t="array" ref="L746">INDEX(manifest_11Sep!$A$1:$V$3202,MATCH($B746,manifest_11Sep!$B$1:$B$3202,0),MATCH(A.Arr9sepList!L$1,manifest_11Sep!$A$1:$V$1,0))</f>
        <v>0.18055555555555555</v>
      </c>
      <c r="M746" s="13" t="str">
        <f t="array" ref="M746">INDEX(manifest_11Sep!$A$1:$V$3202,MATCH($B746,manifest_11Sep!$B$1:$B$3202,0),MATCH(A.Arr9sepList!M$1,manifest_11Sep!$A$1:$V$1,0))</f>
        <v>ICN-T1</v>
      </c>
      <c r="N746" s="13" t="str">
        <f t="array" ref="N746">INDEX(manifest_11Sep!$A$1:$V$3202,MATCH($B746,manifest_11Sep!$B$1:$B$3202,0),MATCH(A.Arr9sepList!N$1,manifest_11Sep!$A$1:$V$1,0))</f>
        <v>INTER PARNAS</v>
      </c>
      <c r="O746" s="15"/>
      <c r="P746" s="13"/>
      <c r="Q746" s="16">
        <v>69175101</v>
      </c>
      <c r="R746" s="16" t="s">
        <v>43</v>
      </c>
      <c r="S746" s="13">
        <f t="array" ref="S746">INDEX(manifest_11Sep!$A$1:$V$3202,MATCH($B746,manifest_11Sep!$B$1:$B$3202,0),MATCH(A.Arr9sepList!S$1,manifest_11Sep!$A$1:$V$1,0))</f>
        <v>0</v>
      </c>
    </row>
    <row r="747" spans="1:19" ht="15.75" customHeight="1">
      <c r="A747" s="13" t="str">
        <f t="array" ref="A747">INDEX(manifest_11Sep!$A$1:$V$3202,MATCH($B747,manifest_11Sep!$B$1:$B$3202,0),MATCH(A.Arr9sepList!A$1,manifest_11Sep!$A$1:$V$1,0))</f>
        <v>A</v>
      </c>
      <c r="B747" s="13" t="s">
        <v>2269</v>
      </c>
      <c r="C747" s="13" t="str">
        <f t="array" ref="C747">INDEX(manifest_11Sep!$A$1:$V$3202,MATCH($B747,manifest_11Sep!$B$1:$B$3202,0),MATCH(A.Arr9sepList!C$1,manifest_11Sep!$A$1:$V$1,0))</f>
        <v>V9NSWGHH5KB</v>
      </c>
      <c r="D747" s="13" t="str">
        <f t="array" ref="D747">INDEX(manifest_11Sep!$A$1:$V$3202,MATCH($B747,manifest_11Sep!$B$1:$B$3202,0),MATCH(A.Arr9sepList!D$1,manifest_11Sep!$A$1:$V$1,0))</f>
        <v>Female</v>
      </c>
      <c r="E747" s="13" t="str">
        <f t="array" ref="E747">INDEX(manifest_11Sep!$A$1:$V$3202,MATCH($B747,manifest_11Sep!$B$1:$B$3202,0),MATCH(A.Arr9sepList!E$1,manifest_11Sep!$A$1:$V$1,0))</f>
        <v>Hoa Bich</v>
      </c>
      <c r="F747" s="13" t="str">
        <f t="array" ref="F747">INDEX(manifest_11Sep!$A$1:$V$3202,MATCH($B747,manifest_11Sep!$B$1:$B$3202,0),MATCH(A.Arr9sepList!F$1,manifest_11Sep!$A$1:$V$1,0))</f>
        <v>Pham</v>
      </c>
      <c r="G747" s="13">
        <f t="array" ref="G747">INDEX(manifest_11Sep!$A$1:$V$3202,MATCH($B747,manifest_11Sep!$B$1:$B$3202,0),MATCH(A.Arr9sepList!G$1,manifest_11Sep!$A$1:$V$1,0))</f>
        <v>67</v>
      </c>
      <c r="H747" s="13" t="str">
        <f t="array" ref="H747">INDEX(manifest_11Sep!$A$1:$V$3202,MATCH($B747,manifest_11Sep!$B$1:$B$3202,0),MATCH(A.Arr9sepList!H$1,manifest_11Sep!$A$1:$V$1,0))</f>
        <v>Hanh Luu</v>
      </c>
      <c r="I747" s="13" t="str">
        <f t="array" ref="I747">INDEX(manifest_11Sep!$A$1:$V$3202,MATCH($B747,manifest_11Sep!$B$1:$B$3202,0),MATCH(A.Arr9sepList!I$1,manifest_11Sep!$A$1:$V$1,0))</f>
        <v>Asiana Airlines</v>
      </c>
      <c r="J747" s="13" t="str">
        <f t="array" ref="J747">INDEX(manifest_11Sep!$A$1:$V$3202,MATCH($B747,manifest_11Sep!$B$1:$B$3202,0),MATCH(A.Arr9sepList!J$1,manifest_11Sep!$A$1:$V$1,0))</f>
        <v>OZ 203</v>
      </c>
      <c r="K747" s="13" t="str">
        <f t="array" ref="K747">INDEX(manifest_11Sep!$A$1:$V$3202,MATCH($B747,manifest_11Sep!$B$1:$B$3202,0),MATCH(A.Arr9sepList!K$1,manifest_11Sep!$A$1:$V$1,0))</f>
        <v>13-thg 9-25</v>
      </c>
      <c r="L747" s="14">
        <f t="array" ref="L747">INDEX(manifest_11Sep!$A$1:$V$3202,MATCH($B747,manifest_11Sep!$B$1:$B$3202,0),MATCH(A.Arr9sepList!L$1,manifest_11Sep!$A$1:$V$1,0))</f>
        <v>0.18055555555555555</v>
      </c>
      <c r="M747" s="13" t="str">
        <f t="array" ref="M747">INDEX(manifest_11Sep!$A$1:$V$3202,MATCH($B747,manifest_11Sep!$B$1:$B$3202,0),MATCH(A.Arr9sepList!M$1,manifest_11Sep!$A$1:$V$1,0))</f>
        <v>ICN-T1</v>
      </c>
      <c r="N747" s="13" t="str">
        <f t="array" ref="N747">INDEX(manifest_11Sep!$A$1:$V$3202,MATCH($B747,manifest_11Sep!$B$1:$B$3202,0),MATCH(A.Arr9sepList!N$1,manifest_11Sep!$A$1:$V$1,0))</f>
        <v>INTER PARNAS</v>
      </c>
      <c r="O747" s="15"/>
      <c r="P747" s="13"/>
      <c r="Q747" s="16">
        <v>69175101</v>
      </c>
      <c r="R747" s="16" t="s">
        <v>43</v>
      </c>
      <c r="S747" s="13">
        <f t="array" ref="S747">INDEX(manifest_11Sep!$A$1:$V$3202,MATCH($B747,manifest_11Sep!$B$1:$B$3202,0),MATCH(A.Arr9sepList!S$1,manifest_11Sep!$A$1:$V$1,0))</f>
        <v>0</v>
      </c>
    </row>
    <row r="748" spans="1:19" ht="15.75" customHeight="1">
      <c r="A748" s="13" t="str">
        <f t="array" ref="A748">INDEX(manifest_11Sep!$A$1:$V$3202,MATCH($B748,manifest_11Sep!$B$1:$B$3202,0),MATCH(A.Arr9sepList!A$1,manifest_11Sep!$A$1:$V$1,0))</f>
        <v>A</v>
      </c>
      <c r="B748" s="13" t="s">
        <v>4125</v>
      </c>
      <c r="C748" s="13" t="str">
        <f t="array" ref="C748">INDEX(manifest_11Sep!$A$1:$V$3202,MATCH($B748,manifest_11Sep!$B$1:$B$3202,0),MATCH(A.Arr9sepList!C$1,manifest_11Sep!$A$1:$V$1,0))</f>
        <v>9JN2DKG3CNF</v>
      </c>
      <c r="D748" s="13" t="str">
        <f t="array" ref="D748">INDEX(manifest_11Sep!$A$1:$V$3202,MATCH($B748,manifest_11Sep!$B$1:$B$3202,0),MATCH(A.Arr9sepList!D$1,manifest_11Sep!$A$1:$V$1,0))</f>
        <v>Male</v>
      </c>
      <c r="E748" s="13" t="str">
        <f t="array" ref="E748">INDEX(manifest_11Sep!$A$1:$V$3202,MATCH($B748,manifest_11Sep!$B$1:$B$3202,0),MATCH(A.Arr9sepList!E$1,manifest_11Sep!$A$1:$V$1,0))</f>
        <v>David Moises</v>
      </c>
      <c r="F748" s="13" t="str">
        <f t="array" ref="F748">INDEX(manifest_11Sep!$A$1:$V$3202,MATCH($B748,manifest_11Sep!$B$1:$B$3202,0),MATCH(A.Arr9sepList!F$1,manifest_11Sep!$A$1:$V$1,0))</f>
        <v>Guadron Aleman</v>
      </c>
      <c r="G748" s="13">
        <f t="array" ref="G748">INDEX(manifest_11Sep!$A$1:$V$3202,MATCH($B748,manifest_11Sep!$B$1:$B$3202,0),MATCH(A.Arr9sepList!G$1,manifest_11Sep!$A$1:$V$1,0))</f>
        <v>44</v>
      </c>
      <c r="H748" s="13" t="str">
        <f t="array" ref="H748">INDEX(manifest_11Sep!$A$1:$V$3202,MATCH($B748,manifest_11Sep!$B$1:$B$3202,0),MATCH(A.Arr9sepList!H$1,manifest_11Sep!$A$1:$V$1,0))</f>
        <v>Tom Luu</v>
      </c>
      <c r="I748" s="13" t="str">
        <f t="array" ref="I748">INDEX(manifest_11Sep!$A$1:$V$3202,MATCH($B748,manifest_11Sep!$B$1:$B$3202,0),MATCH(A.Arr9sepList!I$1,manifest_11Sep!$A$1:$V$1,0))</f>
        <v>Asiana Airlines</v>
      </c>
      <c r="J748" s="13" t="str">
        <f t="array" ref="J748">INDEX(manifest_11Sep!$A$1:$V$3202,MATCH($B748,manifest_11Sep!$B$1:$B$3202,0),MATCH(A.Arr9sepList!J$1,manifest_11Sep!$A$1:$V$1,0))</f>
        <v>OZ 203</v>
      </c>
      <c r="K748" s="13" t="str">
        <f t="array" ref="K748">INDEX(manifest_11Sep!$A$1:$V$3202,MATCH($B748,manifest_11Sep!$B$1:$B$3202,0),MATCH(A.Arr9sepList!K$1,manifest_11Sep!$A$1:$V$1,0))</f>
        <v>13-thg 9-25</v>
      </c>
      <c r="L748" s="14">
        <f t="array" ref="L748">INDEX(manifest_11Sep!$A$1:$V$3202,MATCH($B748,manifest_11Sep!$B$1:$B$3202,0),MATCH(A.Arr9sepList!L$1,manifest_11Sep!$A$1:$V$1,0))</f>
        <v>0.18055555555555555</v>
      </c>
      <c r="M748" s="13" t="str">
        <f t="array" ref="M748">INDEX(manifest_11Sep!$A$1:$V$3202,MATCH($B748,manifest_11Sep!$B$1:$B$3202,0),MATCH(A.Arr9sepList!M$1,manifest_11Sep!$A$1:$V$1,0))</f>
        <v>ICN-T1</v>
      </c>
      <c r="N748" s="13" t="str">
        <f t="array" ref="N748">INDEX(manifest_11Sep!$A$1:$V$3202,MATCH($B748,manifest_11Sep!$B$1:$B$3202,0),MATCH(A.Arr9sepList!N$1,manifest_11Sep!$A$1:$V$1,0))</f>
        <v>INTER PARNAS</v>
      </c>
      <c r="O748" s="15"/>
      <c r="P748" s="13"/>
      <c r="Q748" s="16">
        <v>26642913</v>
      </c>
      <c r="R748" s="16" t="s">
        <v>43</v>
      </c>
      <c r="S748" s="13">
        <f t="array" ref="S748">INDEX(manifest_11Sep!$A$1:$V$3202,MATCH($B748,manifest_11Sep!$B$1:$B$3202,0),MATCH(A.Arr9sepList!S$1,manifest_11Sep!$A$1:$V$1,0))</f>
        <v>0</v>
      </c>
    </row>
    <row r="749" spans="1:19" ht="15.75" customHeight="1">
      <c r="A749" s="13" t="str">
        <f t="array" ref="A749">INDEX(manifest_11Sep!$A$1:$V$3202,MATCH($B749,manifest_11Sep!$B$1:$B$3202,0),MATCH(A.Arr9sepList!A$1,manifest_11Sep!$A$1:$V$1,0))</f>
        <v>A</v>
      </c>
      <c r="B749" s="13" t="s">
        <v>4128</v>
      </c>
      <c r="C749" s="13" t="str">
        <f t="array" ref="C749">INDEX(manifest_11Sep!$A$1:$V$3202,MATCH($B749,manifest_11Sep!$B$1:$B$3202,0),MATCH(A.Arr9sepList!C$1,manifest_11Sep!$A$1:$V$1,0))</f>
        <v>9JN2DKG3CNF</v>
      </c>
      <c r="D749" s="13" t="str">
        <f t="array" ref="D749">INDEX(manifest_11Sep!$A$1:$V$3202,MATCH($B749,manifest_11Sep!$B$1:$B$3202,0),MATCH(A.Arr9sepList!D$1,manifest_11Sep!$A$1:$V$1,0))</f>
        <v>Female</v>
      </c>
      <c r="E749" s="13" t="str">
        <f t="array" ref="E749">INDEX(manifest_11Sep!$A$1:$V$3202,MATCH($B749,manifest_11Sep!$B$1:$B$3202,0),MATCH(A.Arr9sepList!E$1,manifest_11Sep!$A$1:$V$1,0))</f>
        <v>Jacqueline Roxana</v>
      </c>
      <c r="F749" s="13" t="str">
        <f t="array" ref="F749">INDEX(manifest_11Sep!$A$1:$V$3202,MATCH($B749,manifest_11Sep!$B$1:$B$3202,0),MATCH(A.Arr9sepList!F$1,manifest_11Sep!$A$1:$V$1,0))</f>
        <v>Caballero Guadron</v>
      </c>
      <c r="G749" s="13">
        <f t="array" ref="G749">INDEX(manifest_11Sep!$A$1:$V$3202,MATCH($B749,manifest_11Sep!$B$1:$B$3202,0),MATCH(A.Arr9sepList!G$1,manifest_11Sep!$A$1:$V$1,0))</f>
        <v>47</v>
      </c>
      <c r="H749" s="13" t="str">
        <f t="array" ref="H749">INDEX(manifest_11Sep!$A$1:$V$3202,MATCH($B749,manifest_11Sep!$B$1:$B$3202,0),MATCH(A.Arr9sepList!H$1,manifest_11Sep!$A$1:$V$1,0))</f>
        <v>Tom Luu</v>
      </c>
      <c r="I749" s="13" t="str">
        <f t="array" ref="I749">INDEX(manifest_11Sep!$A$1:$V$3202,MATCH($B749,manifest_11Sep!$B$1:$B$3202,0),MATCH(A.Arr9sepList!I$1,manifest_11Sep!$A$1:$V$1,0))</f>
        <v>Asiana Airlines</v>
      </c>
      <c r="J749" s="13" t="str">
        <f t="array" ref="J749">INDEX(manifest_11Sep!$A$1:$V$3202,MATCH($B749,manifest_11Sep!$B$1:$B$3202,0),MATCH(A.Arr9sepList!J$1,manifest_11Sep!$A$1:$V$1,0))</f>
        <v>OZ 203</v>
      </c>
      <c r="K749" s="13" t="str">
        <f t="array" ref="K749">INDEX(manifest_11Sep!$A$1:$V$3202,MATCH($B749,manifest_11Sep!$B$1:$B$3202,0),MATCH(A.Arr9sepList!K$1,manifest_11Sep!$A$1:$V$1,0))</f>
        <v>13-thg 9-25</v>
      </c>
      <c r="L749" s="14">
        <f t="array" ref="L749">INDEX(manifest_11Sep!$A$1:$V$3202,MATCH($B749,manifest_11Sep!$B$1:$B$3202,0),MATCH(A.Arr9sepList!L$1,manifest_11Sep!$A$1:$V$1,0))</f>
        <v>0.18055555555555555</v>
      </c>
      <c r="M749" s="13" t="str">
        <f t="array" ref="M749">INDEX(manifest_11Sep!$A$1:$V$3202,MATCH($B749,manifest_11Sep!$B$1:$B$3202,0),MATCH(A.Arr9sepList!M$1,manifest_11Sep!$A$1:$V$1,0))</f>
        <v>ICN-T1</v>
      </c>
      <c r="N749" s="13" t="str">
        <f t="array" ref="N749">INDEX(manifest_11Sep!$A$1:$V$3202,MATCH($B749,manifest_11Sep!$B$1:$B$3202,0),MATCH(A.Arr9sepList!N$1,manifest_11Sep!$A$1:$V$1,0))</f>
        <v>INTER PARNAS</v>
      </c>
      <c r="O749" s="15"/>
      <c r="P749" s="13"/>
      <c r="Q749" s="16">
        <v>26642913</v>
      </c>
      <c r="R749" s="16" t="s">
        <v>43</v>
      </c>
      <c r="S749" s="13">
        <f t="array" ref="S749">INDEX(manifest_11Sep!$A$1:$V$3202,MATCH($B749,manifest_11Sep!$B$1:$B$3202,0),MATCH(A.Arr9sepList!S$1,manifest_11Sep!$A$1:$V$1,0))</f>
        <v>0</v>
      </c>
    </row>
    <row r="750" spans="1:19" ht="15.75" customHeight="1">
      <c r="A750" s="13" t="str">
        <f t="array" ref="A750">INDEX(manifest_11Sep!$A$1:$V$3202,MATCH($B750,manifest_11Sep!$B$1:$B$3202,0),MATCH(A.Arr9sepList!A$1,manifest_11Sep!$A$1:$V$1,0))</f>
        <v>A</v>
      </c>
      <c r="B750" s="13" t="s">
        <v>4131</v>
      </c>
      <c r="C750" s="13" t="str">
        <f t="array" ref="C750">INDEX(manifest_11Sep!$A$1:$V$3202,MATCH($B750,manifest_11Sep!$B$1:$B$3202,0),MATCH(A.Arr9sepList!C$1,manifest_11Sep!$A$1:$V$1,0))</f>
        <v>RVNL4BVJVN6</v>
      </c>
      <c r="D750" s="13" t="str">
        <f t="array" ref="D750">INDEX(manifest_11Sep!$A$1:$V$3202,MATCH($B750,manifest_11Sep!$B$1:$B$3202,0),MATCH(A.Arr9sepList!D$1,manifest_11Sep!$A$1:$V$1,0))</f>
        <v>Female</v>
      </c>
      <c r="E750" s="13" t="str">
        <f t="array" ref="E750">INDEX(manifest_11Sep!$A$1:$V$3202,MATCH($B750,manifest_11Sep!$B$1:$B$3202,0),MATCH(A.Arr9sepList!E$1,manifest_11Sep!$A$1:$V$1,0))</f>
        <v>Sonia Y</v>
      </c>
      <c r="F750" s="13" t="str">
        <f t="array" ref="F750">INDEX(manifest_11Sep!$A$1:$V$3202,MATCH($B750,manifest_11Sep!$B$1:$B$3202,0),MATCH(A.Arr9sepList!F$1,manifest_11Sep!$A$1:$V$1,0))</f>
        <v>Barocio</v>
      </c>
      <c r="G750" s="13">
        <f t="array" ref="G750">INDEX(manifest_11Sep!$A$1:$V$3202,MATCH($B750,manifest_11Sep!$B$1:$B$3202,0),MATCH(A.Arr9sepList!G$1,manifest_11Sep!$A$1:$V$1,0))</f>
        <v>54</v>
      </c>
      <c r="H750" s="13" t="str">
        <f t="array" ref="H750">INDEX(manifest_11Sep!$A$1:$V$3202,MATCH($B750,manifest_11Sep!$B$1:$B$3202,0),MATCH(A.Arr9sepList!H$1,manifest_11Sep!$A$1:$V$1,0))</f>
        <v>Tom Luu</v>
      </c>
      <c r="I750" s="13" t="str">
        <f t="array" ref="I750">INDEX(manifest_11Sep!$A$1:$V$3202,MATCH($B750,manifest_11Sep!$B$1:$B$3202,0),MATCH(A.Arr9sepList!I$1,manifest_11Sep!$A$1:$V$1,0))</f>
        <v>Asiana Airlines</v>
      </c>
      <c r="J750" s="13" t="str">
        <f t="array" ref="J750">INDEX(manifest_11Sep!$A$1:$V$3202,MATCH($B750,manifest_11Sep!$B$1:$B$3202,0),MATCH(A.Arr9sepList!J$1,manifest_11Sep!$A$1:$V$1,0))</f>
        <v>OZ 203</v>
      </c>
      <c r="K750" s="13" t="str">
        <f t="array" ref="K750">INDEX(manifest_11Sep!$A$1:$V$3202,MATCH($B750,manifest_11Sep!$B$1:$B$3202,0),MATCH(A.Arr9sepList!K$1,manifest_11Sep!$A$1:$V$1,0))</f>
        <v>13-thg 9-25</v>
      </c>
      <c r="L750" s="14">
        <f t="array" ref="L750">INDEX(manifest_11Sep!$A$1:$V$3202,MATCH($B750,manifest_11Sep!$B$1:$B$3202,0),MATCH(A.Arr9sepList!L$1,manifest_11Sep!$A$1:$V$1,0))</f>
        <v>0.18055555555555555</v>
      </c>
      <c r="M750" s="13" t="str">
        <f t="array" ref="M750">INDEX(manifest_11Sep!$A$1:$V$3202,MATCH($B750,manifest_11Sep!$B$1:$B$3202,0),MATCH(A.Arr9sepList!M$1,manifest_11Sep!$A$1:$V$1,0))</f>
        <v>ICN-T1</v>
      </c>
      <c r="N750" s="13" t="str">
        <f t="array" ref="N750">INDEX(manifest_11Sep!$A$1:$V$3202,MATCH($B750,manifest_11Sep!$B$1:$B$3202,0),MATCH(A.Arr9sepList!N$1,manifest_11Sep!$A$1:$V$1,0))</f>
        <v>INTER PARNAS</v>
      </c>
      <c r="O750" s="15"/>
      <c r="P750" s="13"/>
      <c r="Q750" s="16">
        <v>63418982</v>
      </c>
      <c r="R750" s="16" t="s">
        <v>43</v>
      </c>
      <c r="S750" s="13">
        <f t="array" ref="S750">INDEX(manifest_11Sep!$A$1:$V$3202,MATCH($B750,manifest_11Sep!$B$1:$B$3202,0),MATCH(A.Arr9sepList!S$1,manifest_11Sep!$A$1:$V$1,0))</f>
        <v>0</v>
      </c>
    </row>
    <row r="751" spans="1:19" ht="15.75" customHeight="1">
      <c r="A751" s="13" t="str">
        <f t="array" ref="A751">INDEX(manifest_11Sep!$A$1:$V$3202,MATCH($B751,manifest_11Sep!$B$1:$B$3202,0),MATCH(A.Arr9sepList!A$1,manifest_11Sep!$A$1:$V$1,0))</f>
        <v>A</v>
      </c>
      <c r="B751" s="13" t="s">
        <v>4134</v>
      </c>
      <c r="C751" s="13" t="str">
        <f t="array" ref="C751">INDEX(manifest_11Sep!$A$1:$V$3202,MATCH($B751,manifest_11Sep!$B$1:$B$3202,0),MATCH(A.Arr9sepList!C$1,manifest_11Sep!$A$1:$V$1,0))</f>
        <v>RVNL4BVJVN6</v>
      </c>
      <c r="D751" s="13" t="str">
        <f t="array" ref="D751">INDEX(manifest_11Sep!$A$1:$V$3202,MATCH($B751,manifest_11Sep!$B$1:$B$3202,0),MATCH(A.Arr9sepList!D$1,manifest_11Sep!$A$1:$V$1,0))</f>
        <v>Male</v>
      </c>
      <c r="E751" s="13" t="str">
        <f t="array" ref="E751">INDEX(manifest_11Sep!$A$1:$V$3202,MATCH($B751,manifest_11Sep!$B$1:$B$3202,0),MATCH(A.Arr9sepList!E$1,manifest_11Sep!$A$1:$V$1,0))</f>
        <v>Mauricio</v>
      </c>
      <c r="F751" s="13" t="str">
        <f t="array" ref="F751">INDEX(manifest_11Sep!$A$1:$V$3202,MATCH($B751,manifest_11Sep!$B$1:$B$3202,0),MATCH(A.Arr9sepList!F$1,manifest_11Sep!$A$1:$V$1,0))</f>
        <v>Quintero Ramirez</v>
      </c>
      <c r="G751" s="13">
        <f t="array" ref="G751">INDEX(manifest_11Sep!$A$1:$V$3202,MATCH($B751,manifest_11Sep!$B$1:$B$3202,0),MATCH(A.Arr9sepList!G$1,manifest_11Sep!$A$1:$V$1,0))</f>
        <v>57</v>
      </c>
      <c r="H751" s="13" t="str">
        <f t="array" ref="H751">INDEX(manifest_11Sep!$A$1:$V$3202,MATCH($B751,manifest_11Sep!$B$1:$B$3202,0),MATCH(A.Arr9sepList!H$1,manifest_11Sep!$A$1:$V$1,0))</f>
        <v>Tom Luu</v>
      </c>
      <c r="I751" s="13" t="str">
        <f t="array" ref="I751">INDEX(manifest_11Sep!$A$1:$V$3202,MATCH($B751,manifest_11Sep!$B$1:$B$3202,0),MATCH(A.Arr9sepList!I$1,manifest_11Sep!$A$1:$V$1,0))</f>
        <v>Asiana Airlines</v>
      </c>
      <c r="J751" s="13" t="str">
        <f t="array" ref="J751">INDEX(manifest_11Sep!$A$1:$V$3202,MATCH($B751,manifest_11Sep!$B$1:$B$3202,0),MATCH(A.Arr9sepList!J$1,manifest_11Sep!$A$1:$V$1,0))</f>
        <v>OZ 203</v>
      </c>
      <c r="K751" s="13" t="str">
        <f t="array" ref="K751">INDEX(manifest_11Sep!$A$1:$V$3202,MATCH($B751,manifest_11Sep!$B$1:$B$3202,0),MATCH(A.Arr9sepList!K$1,manifest_11Sep!$A$1:$V$1,0))</f>
        <v>13-thg 9-25</v>
      </c>
      <c r="L751" s="14">
        <f t="array" ref="L751">INDEX(manifest_11Sep!$A$1:$V$3202,MATCH($B751,manifest_11Sep!$B$1:$B$3202,0),MATCH(A.Arr9sepList!L$1,manifest_11Sep!$A$1:$V$1,0))</f>
        <v>0.18055555555555555</v>
      </c>
      <c r="M751" s="13" t="str">
        <f t="array" ref="M751">INDEX(manifest_11Sep!$A$1:$V$3202,MATCH($B751,manifest_11Sep!$B$1:$B$3202,0),MATCH(A.Arr9sepList!M$1,manifest_11Sep!$A$1:$V$1,0))</f>
        <v>ICN-T1</v>
      </c>
      <c r="N751" s="13" t="str">
        <f t="array" ref="N751">INDEX(manifest_11Sep!$A$1:$V$3202,MATCH($B751,manifest_11Sep!$B$1:$B$3202,0),MATCH(A.Arr9sepList!N$1,manifest_11Sep!$A$1:$V$1,0))</f>
        <v>INTER PARNAS</v>
      </c>
      <c r="O751" s="15"/>
      <c r="P751" s="13"/>
      <c r="Q751" s="16">
        <v>63418982</v>
      </c>
      <c r="R751" s="16" t="s">
        <v>43</v>
      </c>
      <c r="S751" s="13">
        <f t="array" ref="S751">INDEX(manifest_11Sep!$A$1:$V$3202,MATCH($B751,manifest_11Sep!$B$1:$B$3202,0),MATCH(A.Arr9sepList!S$1,manifest_11Sep!$A$1:$V$1,0))</f>
        <v>0</v>
      </c>
    </row>
    <row r="752" spans="1:19" ht="15.75" customHeight="1">
      <c r="A752" s="13" t="str">
        <f t="array" ref="A752">INDEX(manifest_11Sep!$A$1:$V$3202,MATCH($B752,manifest_11Sep!$B$1:$B$3202,0),MATCH(A.Arr9sepList!A$1,manifest_11Sep!$A$1:$V$1,0))</f>
        <v>A</v>
      </c>
      <c r="B752" s="13" t="s">
        <v>4147</v>
      </c>
      <c r="C752" s="13" t="str">
        <f t="array" ref="C752">INDEX(manifest_11Sep!$A$1:$V$3202,MATCH($B752,manifest_11Sep!$B$1:$B$3202,0),MATCH(A.Arr9sepList!C$1,manifest_11Sep!$A$1:$V$1,0))</f>
        <v>S5N8RHJRXRW</v>
      </c>
      <c r="D752" s="13" t="str">
        <f t="array" ref="D752">INDEX(manifest_11Sep!$A$1:$V$3202,MATCH($B752,manifest_11Sep!$B$1:$B$3202,0),MATCH(A.Arr9sepList!D$1,manifest_11Sep!$A$1:$V$1,0))</f>
        <v>Female</v>
      </c>
      <c r="E752" s="13" t="str">
        <f t="array" ref="E752">INDEX(manifest_11Sep!$A$1:$V$3202,MATCH($B752,manifest_11Sep!$B$1:$B$3202,0),MATCH(A.Arr9sepList!E$1,manifest_11Sep!$A$1:$V$1,0))</f>
        <v>Chanmany</v>
      </c>
      <c r="F752" s="13" t="str">
        <f t="array" ref="F752">INDEX(manifest_11Sep!$A$1:$V$3202,MATCH($B752,manifest_11Sep!$B$1:$B$3202,0),MATCH(A.Arr9sepList!F$1,manifest_11Sep!$A$1:$V$1,0))</f>
        <v>Thatsanaphonh</v>
      </c>
      <c r="G752" s="13">
        <f t="array" ref="G752">INDEX(manifest_11Sep!$A$1:$V$3202,MATCH($B752,manifest_11Sep!$B$1:$B$3202,0),MATCH(A.Arr9sepList!G$1,manifest_11Sep!$A$1:$V$1,0))</f>
        <v>57</v>
      </c>
      <c r="H752" s="13" t="str">
        <f t="array" ref="H752">INDEX(manifest_11Sep!$A$1:$V$3202,MATCH($B752,manifest_11Sep!$B$1:$B$3202,0),MATCH(A.Arr9sepList!H$1,manifest_11Sep!$A$1:$V$1,0))</f>
        <v>Tom Luu</v>
      </c>
      <c r="I752" s="13" t="str">
        <f t="array" ref="I752">INDEX(manifest_11Sep!$A$1:$V$3202,MATCH($B752,manifest_11Sep!$B$1:$B$3202,0),MATCH(A.Arr9sepList!I$1,manifest_11Sep!$A$1:$V$1,0))</f>
        <v>Asiana Airlines</v>
      </c>
      <c r="J752" s="13" t="str">
        <f t="array" ref="J752">INDEX(manifest_11Sep!$A$1:$V$3202,MATCH($B752,manifest_11Sep!$B$1:$B$3202,0),MATCH(A.Arr9sepList!J$1,manifest_11Sep!$A$1:$V$1,0))</f>
        <v>OZ 203</v>
      </c>
      <c r="K752" s="13" t="str">
        <f t="array" ref="K752">INDEX(manifest_11Sep!$A$1:$V$3202,MATCH($B752,manifest_11Sep!$B$1:$B$3202,0),MATCH(A.Arr9sepList!K$1,manifest_11Sep!$A$1:$V$1,0))</f>
        <v>13-thg 9-25</v>
      </c>
      <c r="L752" s="14">
        <f t="array" ref="L752">INDEX(manifest_11Sep!$A$1:$V$3202,MATCH($B752,manifest_11Sep!$B$1:$B$3202,0),MATCH(A.Arr9sepList!L$1,manifest_11Sep!$A$1:$V$1,0))</f>
        <v>0.18055555555555555</v>
      </c>
      <c r="M752" s="13" t="str">
        <f t="array" ref="M752">INDEX(manifest_11Sep!$A$1:$V$3202,MATCH($B752,manifest_11Sep!$B$1:$B$3202,0),MATCH(A.Arr9sepList!M$1,manifest_11Sep!$A$1:$V$1,0))</f>
        <v>ICN-T1</v>
      </c>
      <c r="N752" s="13" t="str">
        <f t="array" ref="N752">INDEX(manifest_11Sep!$A$1:$V$3202,MATCH($B752,manifest_11Sep!$B$1:$B$3202,0),MATCH(A.Arr9sepList!N$1,manifest_11Sep!$A$1:$V$1,0))</f>
        <v>INTER PARNAS</v>
      </c>
      <c r="O752" s="15"/>
      <c r="P752" s="13"/>
      <c r="Q752" s="16">
        <v>60715938</v>
      </c>
      <c r="R752" s="16" t="s">
        <v>43</v>
      </c>
      <c r="S752" s="13">
        <f t="array" ref="S752">INDEX(manifest_11Sep!$A$1:$V$3202,MATCH($B752,manifest_11Sep!$B$1:$B$3202,0),MATCH(A.Arr9sepList!S$1,manifest_11Sep!$A$1:$V$1,0))</f>
        <v>0</v>
      </c>
    </row>
    <row r="753" spans="1:19" ht="15.75" customHeight="1">
      <c r="A753" s="13" t="str">
        <f t="array" ref="A753">INDEX(manifest_11Sep!$A$1:$V$3202,MATCH($B753,manifest_11Sep!$B$1:$B$3202,0),MATCH(A.Arr9sepList!A$1,manifest_11Sep!$A$1:$V$1,0))</f>
        <v>A</v>
      </c>
      <c r="B753" s="13" t="s">
        <v>4150</v>
      </c>
      <c r="C753" s="13" t="str">
        <f t="array" ref="C753">INDEX(manifest_11Sep!$A$1:$V$3202,MATCH($B753,manifest_11Sep!$B$1:$B$3202,0),MATCH(A.Arr9sepList!C$1,manifest_11Sep!$A$1:$V$1,0))</f>
        <v>S5N8RHJRXRW</v>
      </c>
      <c r="D753" s="13" t="str">
        <f t="array" ref="D753">INDEX(manifest_11Sep!$A$1:$V$3202,MATCH($B753,manifest_11Sep!$B$1:$B$3202,0),MATCH(A.Arr9sepList!D$1,manifest_11Sep!$A$1:$V$1,0))</f>
        <v>Male</v>
      </c>
      <c r="E753" s="13" t="str">
        <f t="array" ref="E753">INDEX(manifest_11Sep!$A$1:$V$3202,MATCH($B753,manifest_11Sep!$B$1:$B$3202,0),MATCH(A.Arr9sepList!E$1,manifest_11Sep!$A$1:$V$1,0))</f>
        <v>James Cq</v>
      </c>
      <c r="F753" s="13" t="str">
        <f t="array" ref="F753">INDEX(manifest_11Sep!$A$1:$V$3202,MATCH($B753,manifest_11Sep!$B$1:$B$3202,0),MATCH(A.Arr9sepList!F$1,manifest_11Sep!$A$1:$V$1,0))</f>
        <v>Banh</v>
      </c>
      <c r="G753" s="13">
        <f t="array" ref="G753">INDEX(manifest_11Sep!$A$1:$V$3202,MATCH($B753,manifest_11Sep!$B$1:$B$3202,0),MATCH(A.Arr9sepList!G$1,manifest_11Sep!$A$1:$V$1,0))</f>
        <v>52</v>
      </c>
      <c r="H753" s="13" t="str">
        <f t="array" ref="H753">INDEX(manifest_11Sep!$A$1:$V$3202,MATCH($B753,manifest_11Sep!$B$1:$B$3202,0),MATCH(A.Arr9sepList!H$1,manifest_11Sep!$A$1:$V$1,0))</f>
        <v>Tom Luu</v>
      </c>
      <c r="I753" s="13" t="str">
        <f t="array" ref="I753">INDEX(manifest_11Sep!$A$1:$V$3202,MATCH($B753,manifest_11Sep!$B$1:$B$3202,0),MATCH(A.Arr9sepList!I$1,manifest_11Sep!$A$1:$V$1,0))</f>
        <v>Asiana Airlines</v>
      </c>
      <c r="J753" s="13" t="str">
        <f t="array" ref="J753">INDEX(manifest_11Sep!$A$1:$V$3202,MATCH($B753,manifest_11Sep!$B$1:$B$3202,0),MATCH(A.Arr9sepList!J$1,manifest_11Sep!$A$1:$V$1,0))</f>
        <v>OZ 203</v>
      </c>
      <c r="K753" s="13" t="str">
        <f t="array" ref="K753">INDEX(manifest_11Sep!$A$1:$V$3202,MATCH($B753,manifest_11Sep!$B$1:$B$3202,0),MATCH(A.Arr9sepList!K$1,manifest_11Sep!$A$1:$V$1,0))</f>
        <v>13-thg 9-25</v>
      </c>
      <c r="L753" s="14">
        <f t="array" ref="L753">INDEX(manifest_11Sep!$A$1:$V$3202,MATCH($B753,manifest_11Sep!$B$1:$B$3202,0),MATCH(A.Arr9sepList!L$1,manifest_11Sep!$A$1:$V$1,0))</f>
        <v>0.18055555555555555</v>
      </c>
      <c r="M753" s="13" t="str">
        <f t="array" ref="M753">INDEX(manifest_11Sep!$A$1:$V$3202,MATCH($B753,manifest_11Sep!$B$1:$B$3202,0),MATCH(A.Arr9sepList!M$1,manifest_11Sep!$A$1:$V$1,0))</f>
        <v>ICN-T1</v>
      </c>
      <c r="N753" s="13" t="str">
        <f t="array" ref="N753">INDEX(manifest_11Sep!$A$1:$V$3202,MATCH($B753,manifest_11Sep!$B$1:$B$3202,0),MATCH(A.Arr9sepList!N$1,manifest_11Sep!$A$1:$V$1,0))</f>
        <v>INTER PARNAS</v>
      </c>
      <c r="O753" s="15"/>
      <c r="P753" s="13"/>
      <c r="Q753" s="16">
        <v>60715938</v>
      </c>
      <c r="R753" s="16" t="s">
        <v>43</v>
      </c>
      <c r="S753" s="13">
        <f t="array" ref="S753">INDEX(manifest_11Sep!$A$1:$V$3202,MATCH($B753,manifest_11Sep!$B$1:$B$3202,0),MATCH(A.Arr9sepList!S$1,manifest_11Sep!$A$1:$V$1,0))</f>
        <v>0</v>
      </c>
    </row>
    <row r="754" spans="1:19" ht="15.75" customHeight="1">
      <c r="A754" s="13" t="str">
        <f t="array" ref="A754">INDEX(manifest_11Sep!$A$1:$V$3202,MATCH($B754,manifest_11Sep!$B$1:$B$3202,0),MATCH(A.Arr9sepList!A$1,manifest_11Sep!$A$1:$V$1,0))</f>
        <v>A</v>
      </c>
      <c r="B754" s="13" t="s">
        <v>4153</v>
      </c>
      <c r="C754" s="13" t="str">
        <f t="array" ref="C754">INDEX(manifest_11Sep!$A$1:$V$3202,MATCH($B754,manifest_11Sep!$B$1:$B$3202,0),MATCH(A.Arr9sepList!C$1,manifest_11Sep!$A$1:$V$1,0))</f>
        <v>55NMP44VLVS</v>
      </c>
      <c r="D754" s="13" t="str">
        <f t="array" ref="D754">INDEX(manifest_11Sep!$A$1:$V$3202,MATCH($B754,manifest_11Sep!$B$1:$B$3202,0),MATCH(A.Arr9sepList!D$1,manifest_11Sep!$A$1:$V$1,0))</f>
        <v>Male</v>
      </c>
      <c r="E754" s="13" t="str">
        <f t="array" ref="E754">INDEX(manifest_11Sep!$A$1:$V$3202,MATCH($B754,manifest_11Sep!$B$1:$B$3202,0),MATCH(A.Arr9sepList!E$1,manifest_11Sep!$A$1:$V$1,0))</f>
        <v>Andy Van</v>
      </c>
      <c r="F754" s="13" t="str">
        <f t="array" ref="F754">INDEX(manifest_11Sep!$A$1:$V$3202,MATCH($B754,manifest_11Sep!$B$1:$B$3202,0),MATCH(A.Arr9sepList!F$1,manifest_11Sep!$A$1:$V$1,0))</f>
        <v>Huynh</v>
      </c>
      <c r="G754" s="13">
        <f t="array" ref="G754">INDEX(manifest_11Sep!$A$1:$V$3202,MATCH($B754,manifest_11Sep!$B$1:$B$3202,0),MATCH(A.Arr9sepList!G$1,manifest_11Sep!$A$1:$V$1,0))</f>
        <v>21</v>
      </c>
      <c r="H754" s="13" t="str">
        <f t="array" ref="H754">INDEX(manifest_11Sep!$A$1:$V$3202,MATCH($B754,manifest_11Sep!$B$1:$B$3202,0),MATCH(A.Arr9sepList!H$1,manifest_11Sep!$A$1:$V$1,0))</f>
        <v>Tom Luu</v>
      </c>
      <c r="I754" s="13" t="str">
        <f t="array" ref="I754">INDEX(manifest_11Sep!$A$1:$V$3202,MATCH($B754,manifest_11Sep!$B$1:$B$3202,0),MATCH(A.Arr9sepList!I$1,manifest_11Sep!$A$1:$V$1,0))</f>
        <v>Asiana Airlines</v>
      </c>
      <c r="J754" s="13" t="str">
        <f t="array" ref="J754">INDEX(manifest_11Sep!$A$1:$V$3202,MATCH($B754,manifest_11Sep!$B$1:$B$3202,0),MATCH(A.Arr9sepList!J$1,manifest_11Sep!$A$1:$V$1,0))</f>
        <v>OZ 203</v>
      </c>
      <c r="K754" s="13" t="str">
        <f t="array" ref="K754">INDEX(manifest_11Sep!$A$1:$V$3202,MATCH($B754,manifest_11Sep!$B$1:$B$3202,0),MATCH(A.Arr9sepList!K$1,manifest_11Sep!$A$1:$V$1,0))</f>
        <v>13-thg 9-25</v>
      </c>
      <c r="L754" s="14">
        <f t="array" ref="L754">INDEX(manifest_11Sep!$A$1:$V$3202,MATCH($B754,manifest_11Sep!$B$1:$B$3202,0),MATCH(A.Arr9sepList!L$1,manifest_11Sep!$A$1:$V$1,0))</f>
        <v>0.18055555555555555</v>
      </c>
      <c r="M754" s="13" t="str">
        <f t="array" ref="M754">INDEX(manifest_11Sep!$A$1:$V$3202,MATCH($B754,manifest_11Sep!$B$1:$B$3202,0),MATCH(A.Arr9sepList!M$1,manifest_11Sep!$A$1:$V$1,0))</f>
        <v>ICN-T1</v>
      </c>
      <c r="N754" s="13" t="str">
        <f t="array" ref="N754">INDEX(manifest_11Sep!$A$1:$V$3202,MATCH($B754,manifest_11Sep!$B$1:$B$3202,0),MATCH(A.Arr9sepList!N$1,manifest_11Sep!$A$1:$V$1,0))</f>
        <v>INTER PARNAS</v>
      </c>
      <c r="O754" s="15"/>
      <c r="P754" s="13"/>
      <c r="Q754" s="16">
        <v>21615795</v>
      </c>
      <c r="R754" s="16" t="s">
        <v>43</v>
      </c>
      <c r="S754" s="13">
        <f t="array" ref="S754">INDEX(manifest_11Sep!$A$1:$V$3202,MATCH($B754,manifest_11Sep!$B$1:$B$3202,0),MATCH(A.Arr9sepList!S$1,manifest_11Sep!$A$1:$V$1,0))</f>
        <v>0</v>
      </c>
    </row>
    <row r="755" spans="1:19" ht="15.75" customHeight="1">
      <c r="A755" s="13" t="str">
        <f t="array" ref="A755">INDEX(manifest_11Sep!$A$1:$V$3202,MATCH($B755,manifest_11Sep!$B$1:$B$3202,0),MATCH(A.Arr9sepList!A$1,manifest_11Sep!$A$1:$V$1,0))</f>
        <v>A</v>
      </c>
      <c r="B755" s="13" t="s">
        <v>4155</v>
      </c>
      <c r="C755" s="13" t="str">
        <f t="array" ref="C755">INDEX(manifest_11Sep!$A$1:$V$3202,MATCH($B755,manifest_11Sep!$B$1:$B$3202,0),MATCH(A.Arr9sepList!C$1,manifest_11Sep!$A$1:$V$1,0))</f>
        <v>55NMP44VLVS</v>
      </c>
      <c r="D755" s="13" t="str">
        <f t="array" ref="D755">INDEX(manifest_11Sep!$A$1:$V$3202,MATCH($B755,manifest_11Sep!$B$1:$B$3202,0),MATCH(A.Arr9sepList!D$1,manifest_11Sep!$A$1:$V$1,0))</f>
        <v>Female</v>
      </c>
      <c r="E755" s="13" t="str">
        <f t="array" ref="E755">INDEX(manifest_11Sep!$A$1:$V$3202,MATCH($B755,manifest_11Sep!$B$1:$B$3202,0),MATCH(A.Arr9sepList!E$1,manifest_11Sep!$A$1:$V$1,0))</f>
        <v>Tracey My</v>
      </c>
      <c r="F755" s="13" t="str">
        <f t="array" ref="F755">INDEX(manifest_11Sep!$A$1:$V$3202,MATCH($B755,manifest_11Sep!$B$1:$B$3202,0),MATCH(A.Arr9sepList!F$1,manifest_11Sep!$A$1:$V$1,0))</f>
        <v>Phung</v>
      </c>
      <c r="G755" s="13">
        <f t="array" ref="G755">INDEX(manifest_11Sep!$A$1:$V$3202,MATCH($B755,manifest_11Sep!$B$1:$B$3202,0),MATCH(A.Arr9sepList!G$1,manifest_11Sep!$A$1:$V$1,0))</f>
        <v>21</v>
      </c>
      <c r="H755" s="13" t="str">
        <f t="array" ref="H755">INDEX(manifest_11Sep!$A$1:$V$3202,MATCH($B755,manifest_11Sep!$B$1:$B$3202,0),MATCH(A.Arr9sepList!H$1,manifest_11Sep!$A$1:$V$1,0))</f>
        <v>Tom Luu</v>
      </c>
      <c r="I755" s="13" t="str">
        <f t="array" ref="I755">INDEX(manifest_11Sep!$A$1:$V$3202,MATCH($B755,manifest_11Sep!$B$1:$B$3202,0),MATCH(A.Arr9sepList!I$1,manifest_11Sep!$A$1:$V$1,0))</f>
        <v>Asiana Airlines</v>
      </c>
      <c r="J755" s="13" t="str">
        <f t="array" ref="J755">INDEX(manifest_11Sep!$A$1:$V$3202,MATCH($B755,manifest_11Sep!$B$1:$B$3202,0),MATCH(A.Arr9sepList!J$1,manifest_11Sep!$A$1:$V$1,0))</f>
        <v>OZ 203</v>
      </c>
      <c r="K755" s="13" t="str">
        <f t="array" ref="K755">INDEX(manifest_11Sep!$A$1:$V$3202,MATCH($B755,manifest_11Sep!$B$1:$B$3202,0),MATCH(A.Arr9sepList!K$1,manifest_11Sep!$A$1:$V$1,0))</f>
        <v>13-thg 9-25</v>
      </c>
      <c r="L755" s="14">
        <f t="array" ref="L755">INDEX(manifest_11Sep!$A$1:$V$3202,MATCH($B755,manifest_11Sep!$B$1:$B$3202,0),MATCH(A.Arr9sepList!L$1,manifest_11Sep!$A$1:$V$1,0))</f>
        <v>0.18055555555555555</v>
      </c>
      <c r="M755" s="13" t="str">
        <f t="array" ref="M755">INDEX(manifest_11Sep!$A$1:$V$3202,MATCH($B755,manifest_11Sep!$B$1:$B$3202,0),MATCH(A.Arr9sepList!M$1,manifest_11Sep!$A$1:$V$1,0))</f>
        <v>ICN-T1</v>
      </c>
      <c r="N755" s="13" t="str">
        <f t="array" ref="N755">INDEX(manifest_11Sep!$A$1:$V$3202,MATCH($B755,manifest_11Sep!$B$1:$B$3202,0),MATCH(A.Arr9sepList!N$1,manifest_11Sep!$A$1:$V$1,0))</f>
        <v>INTER PARNAS</v>
      </c>
      <c r="O755" s="15"/>
      <c r="P755" s="13"/>
      <c r="Q755" s="16">
        <v>21615795</v>
      </c>
      <c r="R755" s="16" t="s">
        <v>43</v>
      </c>
      <c r="S755" s="13">
        <f t="array" ref="S755">INDEX(manifest_11Sep!$A$1:$V$3202,MATCH($B755,manifest_11Sep!$B$1:$B$3202,0),MATCH(A.Arr9sepList!S$1,manifest_11Sep!$A$1:$V$1,0))</f>
        <v>0</v>
      </c>
    </row>
    <row r="756" spans="1:19" ht="15.75" customHeight="1">
      <c r="A756" s="13" t="str">
        <f t="array" ref="A756">INDEX(manifest_11Sep!$A$1:$V$3202,MATCH($B756,manifest_11Sep!$B$1:$B$3202,0),MATCH(A.Arr9sepList!A$1,manifest_11Sep!$A$1:$V$1,0))</f>
        <v>A</v>
      </c>
      <c r="B756" s="13" t="s">
        <v>4157</v>
      </c>
      <c r="C756" s="13" t="str">
        <f t="array" ref="C756">INDEX(manifest_11Sep!$A$1:$V$3202,MATCH($B756,manifest_11Sep!$B$1:$B$3202,0),MATCH(A.Arr9sepList!C$1,manifest_11Sep!$A$1:$V$1,0))</f>
        <v>5QNTXKQCZ5X</v>
      </c>
      <c r="D756" s="13" t="str">
        <f t="array" ref="D756">INDEX(manifest_11Sep!$A$1:$V$3202,MATCH($B756,manifest_11Sep!$B$1:$B$3202,0),MATCH(A.Arr9sepList!D$1,manifest_11Sep!$A$1:$V$1,0))</f>
        <v>Female</v>
      </c>
      <c r="E756" s="13" t="str">
        <f t="array" ref="E756">INDEX(manifest_11Sep!$A$1:$V$3202,MATCH($B756,manifest_11Sep!$B$1:$B$3202,0),MATCH(A.Arr9sepList!E$1,manifest_11Sep!$A$1:$V$1,0))</f>
        <v>Jessica</v>
      </c>
      <c r="F756" s="13" t="str">
        <f t="array" ref="F756">INDEX(manifest_11Sep!$A$1:$V$3202,MATCH($B756,manifest_11Sep!$B$1:$B$3202,0),MATCH(A.Arr9sepList!F$1,manifest_11Sep!$A$1:$V$1,0))</f>
        <v>Phung</v>
      </c>
      <c r="G756" s="13">
        <f t="array" ref="G756">INDEX(manifest_11Sep!$A$1:$V$3202,MATCH($B756,manifest_11Sep!$B$1:$B$3202,0),MATCH(A.Arr9sepList!G$1,manifest_11Sep!$A$1:$V$1,0))</f>
        <v>32</v>
      </c>
      <c r="H756" s="13" t="str">
        <f t="array" ref="H756">INDEX(manifest_11Sep!$A$1:$V$3202,MATCH($B756,manifest_11Sep!$B$1:$B$3202,0),MATCH(A.Arr9sepList!H$1,manifest_11Sep!$A$1:$V$1,0))</f>
        <v>Tom Luu</v>
      </c>
      <c r="I756" s="13" t="str">
        <f t="array" ref="I756">INDEX(manifest_11Sep!$A$1:$V$3202,MATCH($B756,manifest_11Sep!$B$1:$B$3202,0),MATCH(A.Arr9sepList!I$1,manifest_11Sep!$A$1:$V$1,0))</f>
        <v>Asiana Airlines</v>
      </c>
      <c r="J756" s="13" t="str">
        <f t="array" ref="J756">INDEX(manifest_11Sep!$A$1:$V$3202,MATCH($B756,manifest_11Sep!$B$1:$B$3202,0),MATCH(A.Arr9sepList!J$1,manifest_11Sep!$A$1:$V$1,0))</f>
        <v>OZ 203</v>
      </c>
      <c r="K756" s="13" t="str">
        <f t="array" ref="K756">INDEX(manifest_11Sep!$A$1:$V$3202,MATCH($B756,manifest_11Sep!$B$1:$B$3202,0),MATCH(A.Arr9sepList!K$1,manifest_11Sep!$A$1:$V$1,0))</f>
        <v>13-thg 9-25</v>
      </c>
      <c r="L756" s="14">
        <f t="array" ref="L756">INDEX(manifest_11Sep!$A$1:$V$3202,MATCH($B756,manifest_11Sep!$B$1:$B$3202,0),MATCH(A.Arr9sepList!L$1,manifest_11Sep!$A$1:$V$1,0))</f>
        <v>0.18055555555555555</v>
      </c>
      <c r="M756" s="13" t="str">
        <f t="array" ref="M756">INDEX(manifest_11Sep!$A$1:$V$3202,MATCH($B756,manifest_11Sep!$B$1:$B$3202,0),MATCH(A.Arr9sepList!M$1,manifest_11Sep!$A$1:$V$1,0))</f>
        <v>ICN-T1</v>
      </c>
      <c r="N756" s="13" t="str">
        <f t="array" ref="N756">INDEX(manifest_11Sep!$A$1:$V$3202,MATCH($B756,manifest_11Sep!$B$1:$B$3202,0),MATCH(A.Arr9sepList!N$1,manifest_11Sep!$A$1:$V$1,0))</f>
        <v>INTER PARNAS</v>
      </c>
      <c r="O756" s="15"/>
      <c r="P756" s="13"/>
      <c r="Q756" s="16">
        <v>45321520</v>
      </c>
      <c r="R756" s="16" t="s">
        <v>43</v>
      </c>
      <c r="S756" s="13">
        <f t="array" ref="S756">INDEX(manifest_11Sep!$A$1:$V$3202,MATCH($B756,manifest_11Sep!$B$1:$B$3202,0),MATCH(A.Arr9sepList!S$1,manifest_11Sep!$A$1:$V$1,0))</f>
        <v>0</v>
      </c>
    </row>
    <row r="757" spans="1:19" ht="15.75" customHeight="1">
      <c r="A757" s="13" t="str">
        <f t="array" ref="A757">INDEX(manifest_11Sep!$A$1:$V$3202,MATCH($B757,manifest_11Sep!$B$1:$B$3202,0),MATCH(A.Arr9sepList!A$1,manifest_11Sep!$A$1:$V$1,0))</f>
        <v>A</v>
      </c>
      <c r="B757" s="13" t="s">
        <v>4158</v>
      </c>
      <c r="C757" s="13" t="str">
        <f t="array" ref="C757">INDEX(manifest_11Sep!$A$1:$V$3202,MATCH($B757,manifest_11Sep!$B$1:$B$3202,0),MATCH(A.Arr9sepList!C$1,manifest_11Sep!$A$1:$V$1,0))</f>
        <v>5QNTXKQCZ5X</v>
      </c>
      <c r="D757" s="13" t="str">
        <f t="array" ref="D757">INDEX(manifest_11Sep!$A$1:$V$3202,MATCH($B757,manifest_11Sep!$B$1:$B$3202,0),MATCH(A.Arr9sepList!D$1,manifest_11Sep!$A$1:$V$1,0))</f>
        <v>Female</v>
      </c>
      <c r="E757" s="13" t="str">
        <f t="array" ref="E757">INDEX(manifest_11Sep!$A$1:$V$3202,MATCH($B757,manifest_11Sep!$B$1:$B$3202,0),MATCH(A.Arr9sepList!E$1,manifest_11Sep!$A$1:$V$1,0))</f>
        <v>Kendall Hien</v>
      </c>
      <c r="F757" s="13" t="str">
        <f t="array" ref="F757">INDEX(manifest_11Sep!$A$1:$V$3202,MATCH($B757,manifest_11Sep!$B$1:$B$3202,0),MATCH(A.Arr9sepList!F$1,manifest_11Sep!$A$1:$V$1,0))</f>
        <v>Nguyen</v>
      </c>
      <c r="G757" s="13">
        <f t="array" ref="G757">INDEX(manifest_11Sep!$A$1:$V$3202,MATCH($B757,manifest_11Sep!$B$1:$B$3202,0),MATCH(A.Arr9sepList!G$1,manifest_11Sep!$A$1:$V$1,0))</f>
        <v>28</v>
      </c>
      <c r="H757" s="13" t="str">
        <f t="array" ref="H757">INDEX(manifest_11Sep!$A$1:$V$3202,MATCH($B757,manifest_11Sep!$B$1:$B$3202,0),MATCH(A.Arr9sepList!H$1,manifest_11Sep!$A$1:$V$1,0))</f>
        <v>Tom Luu</v>
      </c>
      <c r="I757" s="13" t="str">
        <f t="array" ref="I757">INDEX(manifest_11Sep!$A$1:$V$3202,MATCH($B757,manifest_11Sep!$B$1:$B$3202,0),MATCH(A.Arr9sepList!I$1,manifest_11Sep!$A$1:$V$1,0))</f>
        <v>Asiana Airlines</v>
      </c>
      <c r="J757" s="13" t="str">
        <f t="array" ref="J757">INDEX(manifest_11Sep!$A$1:$V$3202,MATCH($B757,manifest_11Sep!$B$1:$B$3202,0),MATCH(A.Arr9sepList!J$1,manifest_11Sep!$A$1:$V$1,0))</f>
        <v>OZ 203</v>
      </c>
      <c r="K757" s="13" t="str">
        <f t="array" ref="K757">INDEX(manifest_11Sep!$A$1:$V$3202,MATCH($B757,manifest_11Sep!$B$1:$B$3202,0),MATCH(A.Arr9sepList!K$1,manifest_11Sep!$A$1:$V$1,0))</f>
        <v>13-thg 9-25</v>
      </c>
      <c r="L757" s="14">
        <f t="array" ref="L757">INDEX(manifest_11Sep!$A$1:$V$3202,MATCH($B757,manifest_11Sep!$B$1:$B$3202,0),MATCH(A.Arr9sepList!L$1,manifest_11Sep!$A$1:$V$1,0))</f>
        <v>0.18055555555555555</v>
      </c>
      <c r="M757" s="13" t="str">
        <f t="array" ref="M757">INDEX(manifest_11Sep!$A$1:$V$3202,MATCH($B757,manifest_11Sep!$B$1:$B$3202,0),MATCH(A.Arr9sepList!M$1,manifest_11Sep!$A$1:$V$1,0))</f>
        <v>ICN-T1</v>
      </c>
      <c r="N757" s="13" t="str">
        <f t="array" ref="N757">INDEX(manifest_11Sep!$A$1:$V$3202,MATCH($B757,manifest_11Sep!$B$1:$B$3202,0),MATCH(A.Arr9sepList!N$1,manifest_11Sep!$A$1:$V$1,0))</f>
        <v>INTER PARNAS</v>
      </c>
      <c r="O757" s="15"/>
      <c r="P757" s="13"/>
      <c r="Q757" s="16">
        <v>45321520</v>
      </c>
      <c r="R757" s="16" t="s">
        <v>43</v>
      </c>
      <c r="S757" s="13">
        <f t="array" ref="S757">INDEX(manifest_11Sep!$A$1:$V$3202,MATCH($B757,manifest_11Sep!$B$1:$B$3202,0),MATCH(A.Arr9sepList!S$1,manifest_11Sep!$A$1:$V$1,0))</f>
        <v>0</v>
      </c>
    </row>
    <row r="758" spans="1:19" ht="15.75" customHeight="1">
      <c r="A758" s="13" t="str">
        <f t="array" ref="A758">INDEX(manifest_11Sep!$A$1:$V$3202,MATCH($B758,manifest_11Sep!$B$1:$B$3202,0),MATCH(A.Arr9sepList!A$1,manifest_11Sep!$A$1:$V$1,0))</f>
        <v>A</v>
      </c>
      <c r="B758" s="13" t="s">
        <v>4160</v>
      </c>
      <c r="C758" s="13" t="str">
        <f t="array" ref="C758">INDEX(manifest_11Sep!$A$1:$V$3202,MATCH($B758,manifest_11Sep!$B$1:$B$3202,0),MATCH(A.Arr9sepList!C$1,manifest_11Sep!$A$1:$V$1,0))</f>
        <v>YMN8XH73V5M</v>
      </c>
      <c r="D758" s="13" t="str">
        <f t="array" ref="D758">INDEX(manifest_11Sep!$A$1:$V$3202,MATCH($B758,manifest_11Sep!$B$1:$B$3202,0),MATCH(A.Arr9sepList!D$1,manifest_11Sep!$A$1:$V$1,0))</f>
        <v>Male</v>
      </c>
      <c r="E758" s="13" t="str">
        <f t="array" ref="E758">INDEX(manifest_11Sep!$A$1:$V$3202,MATCH($B758,manifest_11Sep!$B$1:$B$3202,0),MATCH(A.Arr9sepList!E$1,manifest_11Sep!$A$1:$V$1,0))</f>
        <v>Kanyon</v>
      </c>
      <c r="F758" s="13" t="str">
        <f t="array" ref="F758">INDEX(manifest_11Sep!$A$1:$V$3202,MATCH($B758,manifest_11Sep!$B$1:$B$3202,0),MATCH(A.Arr9sepList!F$1,manifest_11Sep!$A$1:$V$1,0))</f>
        <v>Khuu</v>
      </c>
      <c r="G758" s="13">
        <f t="array" ref="G758">INDEX(manifest_11Sep!$A$1:$V$3202,MATCH($B758,manifest_11Sep!$B$1:$B$3202,0),MATCH(A.Arr9sepList!G$1,manifest_11Sep!$A$1:$V$1,0))</f>
        <v>23</v>
      </c>
      <c r="H758" s="13" t="str">
        <f t="array" ref="H758">INDEX(manifest_11Sep!$A$1:$V$3202,MATCH($B758,manifest_11Sep!$B$1:$B$3202,0),MATCH(A.Arr9sepList!H$1,manifest_11Sep!$A$1:$V$1,0))</f>
        <v>Tom Luu</v>
      </c>
      <c r="I758" s="13" t="str">
        <f t="array" ref="I758">INDEX(manifest_11Sep!$A$1:$V$3202,MATCH($B758,manifest_11Sep!$B$1:$B$3202,0),MATCH(A.Arr9sepList!I$1,manifest_11Sep!$A$1:$V$1,0))</f>
        <v>Asiana Airlines</v>
      </c>
      <c r="J758" s="13" t="str">
        <f t="array" ref="J758">INDEX(manifest_11Sep!$A$1:$V$3202,MATCH($B758,manifest_11Sep!$B$1:$B$3202,0),MATCH(A.Arr9sepList!J$1,manifest_11Sep!$A$1:$V$1,0))</f>
        <v>OZ 203</v>
      </c>
      <c r="K758" s="13" t="str">
        <f t="array" ref="K758">INDEX(manifest_11Sep!$A$1:$V$3202,MATCH($B758,manifest_11Sep!$B$1:$B$3202,0),MATCH(A.Arr9sepList!K$1,manifest_11Sep!$A$1:$V$1,0))</f>
        <v>13-thg 9-25</v>
      </c>
      <c r="L758" s="14">
        <f t="array" ref="L758">INDEX(manifest_11Sep!$A$1:$V$3202,MATCH($B758,manifest_11Sep!$B$1:$B$3202,0),MATCH(A.Arr9sepList!L$1,manifest_11Sep!$A$1:$V$1,0))</f>
        <v>0.18055555555555555</v>
      </c>
      <c r="M758" s="13" t="str">
        <f t="array" ref="M758">INDEX(manifest_11Sep!$A$1:$V$3202,MATCH($B758,manifest_11Sep!$B$1:$B$3202,0),MATCH(A.Arr9sepList!M$1,manifest_11Sep!$A$1:$V$1,0))</f>
        <v>ICN-T1</v>
      </c>
      <c r="N758" s="13" t="str">
        <f t="array" ref="N758">INDEX(manifest_11Sep!$A$1:$V$3202,MATCH($B758,manifest_11Sep!$B$1:$B$3202,0),MATCH(A.Arr9sepList!N$1,manifest_11Sep!$A$1:$V$1,0))</f>
        <v>INTER PARNAS</v>
      </c>
      <c r="O758" s="15"/>
      <c r="P758" s="13"/>
      <c r="Q758" s="16">
        <v>44360432</v>
      </c>
      <c r="R758" s="16" t="s">
        <v>61</v>
      </c>
      <c r="S758" s="13">
        <f t="array" ref="S758">INDEX(manifest_11Sep!$A$1:$V$3202,MATCH($B758,manifest_11Sep!$B$1:$B$3202,0),MATCH(A.Arr9sepList!S$1,manifest_11Sep!$A$1:$V$1,0))</f>
        <v>0</v>
      </c>
    </row>
    <row r="759" spans="1:19" ht="15.75" customHeight="1">
      <c r="A759" s="13" t="str">
        <f t="array" ref="A759">INDEX(manifest_11Sep!$A$1:$V$3202,MATCH($B759,manifest_11Sep!$B$1:$B$3202,0),MATCH(A.Arr9sepList!A$1,manifest_11Sep!$A$1:$V$1,0))</f>
        <v>A</v>
      </c>
      <c r="B759" s="13" t="s">
        <v>4163</v>
      </c>
      <c r="C759" s="13" t="str">
        <f t="array" ref="C759">INDEX(manifest_11Sep!$A$1:$V$3202,MATCH($B759,manifest_11Sep!$B$1:$B$3202,0),MATCH(A.Arr9sepList!C$1,manifest_11Sep!$A$1:$V$1,0))</f>
        <v>YMN8XH73V5M</v>
      </c>
      <c r="D759" s="13" t="str">
        <f t="array" ref="D759">INDEX(manifest_11Sep!$A$1:$V$3202,MATCH($B759,manifest_11Sep!$B$1:$B$3202,0),MATCH(A.Arr9sepList!D$1,manifest_11Sep!$A$1:$V$1,0))</f>
        <v>Male</v>
      </c>
      <c r="E759" s="13" t="str">
        <f t="array" ref="E759">INDEX(manifest_11Sep!$A$1:$V$3202,MATCH($B759,manifest_11Sep!$B$1:$B$3202,0),MATCH(A.Arr9sepList!E$1,manifest_11Sep!$A$1:$V$1,0))</f>
        <v>Michael Manggala</v>
      </c>
      <c r="F759" s="13" t="str">
        <f t="array" ref="F759">INDEX(manifest_11Sep!$A$1:$V$3202,MATCH($B759,manifest_11Sep!$B$1:$B$3202,0),MATCH(A.Arr9sepList!F$1,manifest_11Sep!$A$1:$V$1,0))</f>
        <v>Kusuma</v>
      </c>
      <c r="G759" s="13">
        <f t="array" ref="G759">INDEX(manifest_11Sep!$A$1:$V$3202,MATCH($B759,manifest_11Sep!$B$1:$B$3202,0),MATCH(A.Arr9sepList!G$1,manifest_11Sep!$A$1:$V$1,0))</f>
        <v>23</v>
      </c>
      <c r="H759" s="13" t="str">
        <f t="array" ref="H759">INDEX(manifest_11Sep!$A$1:$V$3202,MATCH($B759,manifest_11Sep!$B$1:$B$3202,0),MATCH(A.Arr9sepList!H$1,manifest_11Sep!$A$1:$V$1,0))</f>
        <v>Tom Luu</v>
      </c>
      <c r="I759" s="13" t="str">
        <f t="array" ref="I759">INDEX(manifest_11Sep!$A$1:$V$3202,MATCH($B759,manifest_11Sep!$B$1:$B$3202,0),MATCH(A.Arr9sepList!I$1,manifest_11Sep!$A$1:$V$1,0))</f>
        <v>Asiana Airlines</v>
      </c>
      <c r="J759" s="13" t="str">
        <f t="array" ref="J759">INDEX(manifest_11Sep!$A$1:$V$3202,MATCH($B759,manifest_11Sep!$B$1:$B$3202,0),MATCH(A.Arr9sepList!J$1,manifest_11Sep!$A$1:$V$1,0))</f>
        <v>OZ 203</v>
      </c>
      <c r="K759" s="13" t="str">
        <f t="array" ref="K759">INDEX(manifest_11Sep!$A$1:$V$3202,MATCH($B759,manifest_11Sep!$B$1:$B$3202,0),MATCH(A.Arr9sepList!K$1,manifest_11Sep!$A$1:$V$1,0))</f>
        <v>13-thg 9-25</v>
      </c>
      <c r="L759" s="14">
        <f t="array" ref="L759">INDEX(manifest_11Sep!$A$1:$V$3202,MATCH($B759,manifest_11Sep!$B$1:$B$3202,0),MATCH(A.Arr9sepList!L$1,manifest_11Sep!$A$1:$V$1,0))</f>
        <v>0.18055555555555555</v>
      </c>
      <c r="M759" s="13" t="str">
        <f t="array" ref="M759">INDEX(manifest_11Sep!$A$1:$V$3202,MATCH($B759,manifest_11Sep!$B$1:$B$3202,0),MATCH(A.Arr9sepList!M$1,manifest_11Sep!$A$1:$V$1,0))</f>
        <v>ICN-T1</v>
      </c>
      <c r="N759" s="13" t="str">
        <f t="array" ref="N759">INDEX(manifest_11Sep!$A$1:$V$3202,MATCH($B759,manifest_11Sep!$B$1:$B$3202,0),MATCH(A.Arr9sepList!N$1,manifest_11Sep!$A$1:$V$1,0))</f>
        <v>INTER PARNAS</v>
      </c>
      <c r="O759" s="15"/>
      <c r="P759" s="13"/>
      <c r="Q759" s="16">
        <v>44360432</v>
      </c>
      <c r="R759" s="16" t="s">
        <v>61</v>
      </c>
      <c r="S759" s="13">
        <f t="array" ref="S759">INDEX(manifest_11Sep!$A$1:$V$3202,MATCH($B759,manifest_11Sep!$B$1:$B$3202,0),MATCH(A.Arr9sepList!S$1,manifest_11Sep!$A$1:$V$1,0))</f>
        <v>0</v>
      </c>
    </row>
    <row r="760" spans="1:19" ht="15.75" customHeight="1">
      <c r="A760" s="13" t="str">
        <f t="array" ref="A760">INDEX(manifest_11Sep!$A$1:$V$3202,MATCH($B760,manifest_11Sep!$B$1:$B$3202,0),MATCH(A.Arr9sepList!A$1,manifest_11Sep!$A$1:$V$1,0))</f>
        <v>A</v>
      </c>
      <c r="B760" s="13" t="s">
        <v>4178</v>
      </c>
      <c r="C760" s="13" t="str">
        <f t="array" ref="C760">INDEX(manifest_11Sep!$A$1:$V$3202,MATCH($B760,manifest_11Sep!$B$1:$B$3202,0),MATCH(A.Arr9sepList!C$1,manifest_11Sep!$A$1:$V$1,0))</f>
        <v>ZPNSS8CFFJT</v>
      </c>
      <c r="D760" s="13" t="str">
        <f t="array" ref="D760">INDEX(manifest_11Sep!$A$1:$V$3202,MATCH($B760,manifest_11Sep!$B$1:$B$3202,0),MATCH(A.Arr9sepList!D$1,manifest_11Sep!$A$1:$V$1,0))</f>
        <v>Female</v>
      </c>
      <c r="E760" s="13" t="str">
        <f t="array" ref="E760">INDEX(manifest_11Sep!$A$1:$V$3202,MATCH($B760,manifest_11Sep!$B$1:$B$3202,0),MATCH(A.Arr9sepList!E$1,manifest_11Sep!$A$1:$V$1,0))</f>
        <v>Maria Concepcion</v>
      </c>
      <c r="F760" s="13" t="str">
        <f t="array" ref="F760">INDEX(manifest_11Sep!$A$1:$V$3202,MATCH($B760,manifest_11Sep!$B$1:$B$3202,0),MATCH(A.Arr9sepList!F$1,manifest_11Sep!$A$1:$V$1,0))</f>
        <v>Tu</v>
      </c>
      <c r="G760" s="13">
        <f t="array" ref="G760">INDEX(manifest_11Sep!$A$1:$V$3202,MATCH($B760,manifest_11Sep!$B$1:$B$3202,0),MATCH(A.Arr9sepList!G$1,manifest_11Sep!$A$1:$V$1,0))</f>
        <v>28</v>
      </c>
      <c r="H760" s="13" t="str">
        <f t="array" ref="H760">INDEX(manifest_11Sep!$A$1:$V$3202,MATCH($B760,manifest_11Sep!$B$1:$B$3202,0),MATCH(A.Arr9sepList!H$1,manifest_11Sep!$A$1:$V$1,0))</f>
        <v>Tom Luu</v>
      </c>
      <c r="I760" s="13" t="str">
        <f t="array" ref="I760">INDEX(manifest_11Sep!$A$1:$V$3202,MATCH($B760,manifest_11Sep!$B$1:$B$3202,0),MATCH(A.Arr9sepList!I$1,manifest_11Sep!$A$1:$V$1,0))</f>
        <v>Asiana Airlines</v>
      </c>
      <c r="J760" s="13" t="str">
        <f t="array" ref="J760">INDEX(manifest_11Sep!$A$1:$V$3202,MATCH($B760,manifest_11Sep!$B$1:$B$3202,0),MATCH(A.Arr9sepList!J$1,manifest_11Sep!$A$1:$V$1,0))</f>
        <v>OZ 203</v>
      </c>
      <c r="K760" s="13" t="str">
        <f t="array" ref="K760">INDEX(manifest_11Sep!$A$1:$V$3202,MATCH($B760,manifest_11Sep!$B$1:$B$3202,0),MATCH(A.Arr9sepList!K$1,manifest_11Sep!$A$1:$V$1,0))</f>
        <v>13-thg 9-25</v>
      </c>
      <c r="L760" s="14">
        <f t="array" ref="L760">INDEX(manifest_11Sep!$A$1:$V$3202,MATCH($B760,manifest_11Sep!$B$1:$B$3202,0),MATCH(A.Arr9sepList!L$1,manifest_11Sep!$A$1:$V$1,0))</f>
        <v>0.18055555555555555</v>
      </c>
      <c r="M760" s="13" t="str">
        <f t="array" ref="M760">INDEX(manifest_11Sep!$A$1:$V$3202,MATCH($B760,manifest_11Sep!$B$1:$B$3202,0),MATCH(A.Arr9sepList!M$1,manifest_11Sep!$A$1:$V$1,0))</f>
        <v>ICN-T1</v>
      </c>
      <c r="N760" s="13" t="str">
        <f t="array" ref="N760">INDEX(manifest_11Sep!$A$1:$V$3202,MATCH($B760,manifest_11Sep!$B$1:$B$3202,0),MATCH(A.Arr9sepList!N$1,manifest_11Sep!$A$1:$V$1,0))</f>
        <v>INTER PARNAS</v>
      </c>
      <c r="O760" s="15"/>
      <c r="P760" s="13"/>
      <c r="Q760" s="16">
        <v>81385673</v>
      </c>
      <c r="R760" s="16" t="s">
        <v>61</v>
      </c>
      <c r="S760" s="13">
        <f t="array" ref="S760">INDEX(manifest_11Sep!$A$1:$V$3202,MATCH($B760,manifest_11Sep!$B$1:$B$3202,0),MATCH(A.Arr9sepList!S$1,manifest_11Sep!$A$1:$V$1,0))</f>
        <v>0</v>
      </c>
    </row>
    <row r="761" spans="1:19" ht="15.75" customHeight="1">
      <c r="A761" s="13" t="str">
        <f t="array" ref="A761">INDEX(manifest_11Sep!$A$1:$V$3202,MATCH($B761,manifest_11Sep!$B$1:$B$3202,0),MATCH(A.Arr9sepList!A$1,manifest_11Sep!$A$1:$V$1,0))</f>
        <v>A</v>
      </c>
      <c r="B761" s="13" t="s">
        <v>4181</v>
      </c>
      <c r="C761" s="13" t="str">
        <f t="array" ref="C761">INDEX(manifest_11Sep!$A$1:$V$3202,MATCH($B761,manifest_11Sep!$B$1:$B$3202,0),MATCH(A.Arr9sepList!C$1,manifest_11Sep!$A$1:$V$1,0))</f>
        <v>ZPNSS8CFFJT</v>
      </c>
      <c r="D761" s="13" t="str">
        <f t="array" ref="D761">INDEX(manifest_11Sep!$A$1:$V$3202,MATCH($B761,manifest_11Sep!$B$1:$B$3202,0),MATCH(A.Arr9sepList!D$1,manifest_11Sep!$A$1:$V$1,0))</f>
        <v>Male</v>
      </c>
      <c r="E761" s="13" t="str">
        <f t="array" ref="E761">INDEX(manifest_11Sep!$A$1:$V$3202,MATCH($B761,manifest_11Sep!$B$1:$B$3202,0),MATCH(A.Arr9sepList!E$1,manifest_11Sep!$A$1:$V$1,0))</f>
        <v>Kevin Chi</v>
      </c>
      <c r="F761" s="13" t="str">
        <f t="array" ref="F761">INDEX(manifest_11Sep!$A$1:$V$3202,MATCH($B761,manifest_11Sep!$B$1:$B$3202,0),MATCH(A.Arr9sepList!F$1,manifest_11Sep!$A$1:$V$1,0))</f>
        <v>Tu</v>
      </c>
      <c r="G761" s="13">
        <f t="array" ref="G761">INDEX(manifest_11Sep!$A$1:$V$3202,MATCH($B761,manifest_11Sep!$B$1:$B$3202,0),MATCH(A.Arr9sepList!G$1,manifest_11Sep!$A$1:$V$1,0))</f>
        <v>32</v>
      </c>
      <c r="H761" s="13" t="str">
        <f t="array" ref="H761">INDEX(manifest_11Sep!$A$1:$V$3202,MATCH($B761,manifest_11Sep!$B$1:$B$3202,0),MATCH(A.Arr9sepList!H$1,manifest_11Sep!$A$1:$V$1,0))</f>
        <v>Tom Luu</v>
      </c>
      <c r="I761" s="13" t="str">
        <f t="array" ref="I761">INDEX(manifest_11Sep!$A$1:$V$3202,MATCH($B761,manifest_11Sep!$B$1:$B$3202,0),MATCH(A.Arr9sepList!I$1,manifest_11Sep!$A$1:$V$1,0))</f>
        <v>Asiana Airlines</v>
      </c>
      <c r="J761" s="13" t="str">
        <f t="array" ref="J761">INDEX(manifest_11Sep!$A$1:$V$3202,MATCH($B761,manifest_11Sep!$B$1:$B$3202,0),MATCH(A.Arr9sepList!J$1,manifest_11Sep!$A$1:$V$1,0))</f>
        <v>OZ 203</v>
      </c>
      <c r="K761" s="13" t="str">
        <f t="array" ref="K761">INDEX(manifest_11Sep!$A$1:$V$3202,MATCH($B761,manifest_11Sep!$B$1:$B$3202,0),MATCH(A.Arr9sepList!K$1,manifest_11Sep!$A$1:$V$1,0))</f>
        <v>13-thg 9-25</v>
      </c>
      <c r="L761" s="14">
        <f t="array" ref="L761">INDEX(manifest_11Sep!$A$1:$V$3202,MATCH($B761,manifest_11Sep!$B$1:$B$3202,0),MATCH(A.Arr9sepList!L$1,manifest_11Sep!$A$1:$V$1,0))</f>
        <v>0.18055555555555555</v>
      </c>
      <c r="M761" s="13" t="str">
        <f t="array" ref="M761">INDEX(manifest_11Sep!$A$1:$V$3202,MATCH($B761,manifest_11Sep!$B$1:$B$3202,0),MATCH(A.Arr9sepList!M$1,manifest_11Sep!$A$1:$V$1,0))</f>
        <v>ICN-T1</v>
      </c>
      <c r="N761" s="13" t="str">
        <f t="array" ref="N761">INDEX(manifest_11Sep!$A$1:$V$3202,MATCH($B761,manifest_11Sep!$B$1:$B$3202,0),MATCH(A.Arr9sepList!N$1,manifest_11Sep!$A$1:$V$1,0))</f>
        <v>INTER PARNAS</v>
      </c>
      <c r="O761" s="15"/>
      <c r="P761" s="13"/>
      <c r="Q761" s="16">
        <v>81385673</v>
      </c>
      <c r="R761" s="16" t="s">
        <v>61</v>
      </c>
      <c r="S761" s="13">
        <f t="array" ref="S761">INDEX(manifest_11Sep!$A$1:$V$3202,MATCH($B761,manifest_11Sep!$B$1:$B$3202,0),MATCH(A.Arr9sepList!S$1,manifest_11Sep!$A$1:$V$1,0))</f>
        <v>0</v>
      </c>
    </row>
    <row r="762" spans="1:19" ht="15.75" customHeight="1">
      <c r="A762" s="13" t="str">
        <f t="array" ref="A762">INDEX(manifest_11Sep!$A$1:$V$3202,MATCH($B762,manifest_11Sep!$B$1:$B$3202,0),MATCH(A.Arr9sepList!A$1,manifest_11Sep!$A$1:$V$1,0))</f>
        <v>A</v>
      </c>
      <c r="B762" s="13" t="s">
        <v>4183</v>
      </c>
      <c r="C762" s="13" t="str">
        <f t="array" ref="C762">INDEX(manifest_11Sep!$A$1:$V$3202,MATCH($B762,manifest_11Sep!$B$1:$B$3202,0),MATCH(A.Arr9sepList!C$1,manifest_11Sep!$A$1:$V$1,0))</f>
        <v>ZPNSS8CFFJT</v>
      </c>
      <c r="D762" s="13" t="str">
        <f t="array" ref="D762">INDEX(manifest_11Sep!$A$1:$V$3202,MATCH($B762,manifest_11Sep!$B$1:$B$3202,0),MATCH(A.Arr9sepList!D$1,manifest_11Sep!$A$1:$V$1,0))</f>
        <v>Male</v>
      </c>
      <c r="E762" s="13" t="str">
        <f t="array" ref="E762">INDEX(manifest_11Sep!$A$1:$V$3202,MATCH($B762,manifest_11Sep!$B$1:$B$3202,0),MATCH(A.Arr9sepList!E$1,manifest_11Sep!$A$1:$V$1,0))</f>
        <v>Kai Chi</v>
      </c>
      <c r="F762" s="13" t="str">
        <f t="array" ref="F762">INDEX(manifest_11Sep!$A$1:$V$3202,MATCH($B762,manifest_11Sep!$B$1:$B$3202,0),MATCH(A.Arr9sepList!F$1,manifest_11Sep!$A$1:$V$1,0))</f>
        <v>Tu</v>
      </c>
      <c r="G762" s="13">
        <f t="array" ref="G762">INDEX(manifest_11Sep!$A$1:$V$3202,MATCH($B762,manifest_11Sep!$B$1:$B$3202,0),MATCH(A.Arr9sepList!G$1,manifest_11Sep!$A$1:$V$1,0))</f>
        <v>4</v>
      </c>
      <c r="H762" s="13" t="str">
        <f t="array" ref="H762">INDEX(manifest_11Sep!$A$1:$V$3202,MATCH($B762,manifest_11Sep!$B$1:$B$3202,0),MATCH(A.Arr9sepList!H$1,manifest_11Sep!$A$1:$V$1,0))</f>
        <v>Tom Luu</v>
      </c>
      <c r="I762" s="13" t="str">
        <f t="array" ref="I762">INDEX(manifest_11Sep!$A$1:$V$3202,MATCH($B762,manifest_11Sep!$B$1:$B$3202,0),MATCH(A.Arr9sepList!I$1,manifest_11Sep!$A$1:$V$1,0))</f>
        <v>Asiana Airlines</v>
      </c>
      <c r="J762" s="13" t="str">
        <f t="array" ref="J762">INDEX(manifest_11Sep!$A$1:$V$3202,MATCH($B762,manifest_11Sep!$B$1:$B$3202,0),MATCH(A.Arr9sepList!J$1,manifest_11Sep!$A$1:$V$1,0))</f>
        <v>OZ 203</v>
      </c>
      <c r="K762" s="13" t="str">
        <f t="array" ref="K762">INDEX(manifest_11Sep!$A$1:$V$3202,MATCH($B762,manifest_11Sep!$B$1:$B$3202,0),MATCH(A.Arr9sepList!K$1,manifest_11Sep!$A$1:$V$1,0))</f>
        <v>13-thg 9-25</v>
      </c>
      <c r="L762" s="14">
        <f t="array" ref="L762">INDEX(manifest_11Sep!$A$1:$V$3202,MATCH($B762,manifest_11Sep!$B$1:$B$3202,0),MATCH(A.Arr9sepList!L$1,manifest_11Sep!$A$1:$V$1,0))</f>
        <v>0.18055555555555555</v>
      </c>
      <c r="M762" s="13" t="str">
        <f t="array" ref="M762">INDEX(manifest_11Sep!$A$1:$V$3202,MATCH($B762,manifest_11Sep!$B$1:$B$3202,0),MATCH(A.Arr9sepList!M$1,manifest_11Sep!$A$1:$V$1,0))</f>
        <v>ICN-T1</v>
      </c>
      <c r="N762" s="13" t="str">
        <f t="array" ref="N762">INDEX(manifest_11Sep!$A$1:$V$3202,MATCH($B762,manifest_11Sep!$B$1:$B$3202,0),MATCH(A.Arr9sepList!N$1,manifest_11Sep!$A$1:$V$1,0))</f>
        <v>INTER PARNAS</v>
      </c>
      <c r="O762" s="15"/>
      <c r="P762" s="13"/>
      <c r="Q762" s="16">
        <v>81385673</v>
      </c>
      <c r="R762" s="16" t="s">
        <v>61</v>
      </c>
      <c r="S762" s="13">
        <f t="array" ref="S762">INDEX(manifest_11Sep!$A$1:$V$3202,MATCH($B762,manifest_11Sep!$B$1:$B$3202,0),MATCH(A.Arr9sepList!S$1,manifest_11Sep!$A$1:$V$1,0))</f>
        <v>0</v>
      </c>
    </row>
    <row r="763" spans="1:19" ht="15.75" customHeight="1">
      <c r="A763" s="13" t="str">
        <f t="array" ref="A763">INDEX(manifest_11Sep!$A$1:$V$3202,MATCH($B763,manifest_11Sep!$B$1:$B$3202,0),MATCH(A.Arr9sepList!A$1,manifest_11Sep!$A$1:$V$1,0))</f>
        <v>A</v>
      </c>
      <c r="B763" s="13" t="s">
        <v>4185</v>
      </c>
      <c r="C763" s="13" t="str">
        <f t="array" ref="C763">INDEX(manifest_11Sep!$A$1:$V$3202,MATCH($B763,manifest_11Sep!$B$1:$B$3202,0),MATCH(A.Arr9sepList!C$1,manifest_11Sep!$A$1:$V$1,0))</f>
        <v>NLN2MR3SFBX</v>
      </c>
      <c r="D763" s="13" t="str">
        <f t="array" ref="D763">INDEX(manifest_11Sep!$A$1:$V$3202,MATCH($B763,manifest_11Sep!$B$1:$B$3202,0),MATCH(A.Arr9sepList!D$1,manifest_11Sep!$A$1:$V$1,0))</f>
        <v>Female</v>
      </c>
      <c r="E763" s="13" t="str">
        <f t="array" ref="E763">INDEX(manifest_11Sep!$A$1:$V$3202,MATCH($B763,manifest_11Sep!$B$1:$B$3202,0),MATCH(A.Arr9sepList!E$1,manifest_11Sep!$A$1:$V$1,0))</f>
        <v>Monica</v>
      </c>
      <c r="F763" s="13" t="str">
        <f t="array" ref="F763">INDEX(manifest_11Sep!$A$1:$V$3202,MATCH($B763,manifest_11Sep!$B$1:$B$3202,0),MATCH(A.Arr9sepList!F$1,manifest_11Sep!$A$1:$V$1,0))</f>
        <v>English</v>
      </c>
      <c r="G763" s="13">
        <f t="array" ref="G763">INDEX(manifest_11Sep!$A$1:$V$3202,MATCH($B763,manifest_11Sep!$B$1:$B$3202,0),MATCH(A.Arr9sepList!G$1,manifest_11Sep!$A$1:$V$1,0))</f>
        <v>28</v>
      </c>
      <c r="H763" s="13" t="str">
        <f t="array" ref="H763">INDEX(manifest_11Sep!$A$1:$V$3202,MATCH($B763,manifest_11Sep!$B$1:$B$3202,0),MATCH(A.Arr9sepList!H$1,manifest_11Sep!$A$1:$V$1,0))</f>
        <v>Tom Luu</v>
      </c>
      <c r="I763" s="13" t="str">
        <f t="array" ref="I763">INDEX(manifest_11Sep!$A$1:$V$3202,MATCH($B763,manifest_11Sep!$B$1:$B$3202,0),MATCH(A.Arr9sepList!I$1,manifest_11Sep!$A$1:$V$1,0))</f>
        <v>Asiana Airlines</v>
      </c>
      <c r="J763" s="13" t="str">
        <f t="array" ref="J763">INDEX(manifest_11Sep!$A$1:$V$3202,MATCH($B763,manifest_11Sep!$B$1:$B$3202,0),MATCH(A.Arr9sepList!J$1,manifest_11Sep!$A$1:$V$1,0))</f>
        <v>OZ 203</v>
      </c>
      <c r="K763" s="13" t="str">
        <f t="array" ref="K763">INDEX(manifest_11Sep!$A$1:$V$3202,MATCH($B763,manifest_11Sep!$B$1:$B$3202,0),MATCH(A.Arr9sepList!K$1,manifest_11Sep!$A$1:$V$1,0))</f>
        <v>13-thg 9-25</v>
      </c>
      <c r="L763" s="14">
        <f t="array" ref="L763">INDEX(manifest_11Sep!$A$1:$V$3202,MATCH($B763,manifest_11Sep!$B$1:$B$3202,0),MATCH(A.Arr9sepList!L$1,manifest_11Sep!$A$1:$V$1,0))</f>
        <v>0.18055555555555555</v>
      </c>
      <c r="M763" s="13" t="str">
        <f t="array" ref="M763">INDEX(manifest_11Sep!$A$1:$V$3202,MATCH($B763,manifest_11Sep!$B$1:$B$3202,0),MATCH(A.Arr9sepList!M$1,manifest_11Sep!$A$1:$V$1,0))</f>
        <v>ICN-T1</v>
      </c>
      <c r="N763" s="13" t="str">
        <f t="array" ref="N763">INDEX(manifest_11Sep!$A$1:$V$3202,MATCH($B763,manifest_11Sep!$B$1:$B$3202,0),MATCH(A.Arr9sepList!N$1,manifest_11Sep!$A$1:$V$1,0))</f>
        <v>INTER PARNAS</v>
      </c>
      <c r="O763" s="15"/>
      <c r="P763" s="13"/>
      <c r="Q763" s="16">
        <v>27730436</v>
      </c>
      <c r="R763" s="16" t="s">
        <v>61</v>
      </c>
      <c r="S763" s="13">
        <f t="array" ref="S763">INDEX(manifest_11Sep!$A$1:$V$3202,MATCH($B763,manifest_11Sep!$B$1:$B$3202,0),MATCH(A.Arr9sepList!S$1,manifest_11Sep!$A$1:$V$1,0))</f>
        <v>0</v>
      </c>
    </row>
    <row r="764" spans="1:19" ht="15.75" customHeight="1">
      <c r="A764" s="13" t="str">
        <f t="array" ref="A764">INDEX(manifest_11Sep!$A$1:$V$3202,MATCH($B764,manifest_11Sep!$B$1:$B$3202,0),MATCH(A.Arr9sepList!A$1,manifest_11Sep!$A$1:$V$1,0))</f>
        <v>A</v>
      </c>
      <c r="B764" s="13" t="s">
        <v>4190</v>
      </c>
      <c r="C764" s="13" t="str">
        <f t="array" ref="C764">INDEX(manifest_11Sep!$A$1:$V$3202,MATCH($B764,manifest_11Sep!$B$1:$B$3202,0),MATCH(A.Arr9sepList!C$1,manifest_11Sep!$A$1:$V$1,0))</f>
        <v>NLN2MR3SFBX</v>
      </c>
      <c r="D764" s="13" t="str">
        <f t="array" ref="D764">INDEX(manifest_11Sep!$A$1:$V$3202,MATCH($B764,manifest_11Sep!$B$1:$B$3202,0),MATCH(A.Arr9sepList!D$1,manifest_11Sep!$A$1:$V$1,0))</f>
        <v>Female</v>
      </c>
      <c r="E764" s="13" t="str">
        <f t="array" ref="E764">INDEX(manifest_11Sep!$A$1:$V$3202,MATCH($B764,manifest_11Sep!$B$1:$B$3202,0),MATCH(A.Arr9sepList!E$1,manifest_11Sep!$A$1:$V$1,0))</f>
        <v>Xia Xu</v>
      </c>
      <c r="F764" s="13" t="str">
        <f t="array" ref="F764">INDEX(manifest_11Sep!$A$1:$V$3202,MATCH($B764,manifest_11Sep!$B$1:$B$3202,0),MATCH(A.Arr9sepList!F$1,manifest_11Sep!$A$1:$V$1,0))</f>
        <v>English</v>
      </c>
      <c r="G764" s="13">
        <f t="array" ref="G764">INDEX(manifest_11Sep!$A$1:$V$3202,MATCH($B764,manifest_11Sep!$B$1:$B$3202,0),MATCH(A.Arr9sepList!G$1,manifest_11Sep!$A$1:$V$1,0))</f>
        <v>60</v>
      </c>
      <c r="H764" s="13" t="str">
        <f t="array" ref="H764">INDEX(manifest_11Sep!$A$1:$V$3202,MATCH($B764,manifest_11Sep!$B$1:$B$3202,0),MATCH(A.Arr9sepList!H$1,manifest_11Sep!$A$1:$V$1,0))</f>
        <v>Tom Luu</v>
      </c>
      <c r="I764" s="13" t="str">
        <f t="array" ref="I764">INDEX(manifest_11Sep!$A$1:$V$3202,MATCH($B764,manifest_11Sep!$B$1:$B$3202,0),MATCH(A.Arr9sepList!I$1,manifest_11Sep!$A$1:$V$1,0))</f>
        <v>Asiana Airlines</v>
      </c>
      <c r="J764" s="13" t="str">
        <f t="array" ref="J764">INDEX(manifest_11Sep!$A$1:$V$3202,MATCH($B764,manifest_11Sep!$B$1:$B$3202,0),MATCH(A.Arr9sepList!J$1,manifest_11Sep!$A$1:$V$1,0))</f>
        <v>OZ 203</v>
      </c>
      <c r="K764" s="13" t="str">
        <f t="array" ref="K764">INDEX(manifest_11Sep!$A$1:$V$3202,MATCH($B764,manifest_11Sep!$B$1:$B$3202,0),MATCH(A.Arr9sepList!K$1,manifest_11Sep!$A$1:$V$1,0))</f>
        <v>13-thg 9-25</v>
      </c>
      <c r="L764" s="14">
        <f t="array" ref="L764">INDEX(manifest_11Sep!$A$1:$V$3202,MATCH($B764,manifest_11Sep!$B$1:$B$3202,0),MATCH(A.Arr9sepList!L$1,manifest_11Sep!$A$1:$V$1,0))</f>
        <v>0.18055555555555555</v>
      </c>
      <c r="M764" s="13" t="str">
        <f t="array" ref="M764">INDEX(manifest_11Sep!$A$1:$V$3202,MATCH($B764,manifest_11Sep!$B$1:$B$3202,0),MATCH(A.Arr9sepList!M$1,manifest_11Sep!$A$1:$V$1,0))</f>
        <v>ICN-T1</v>
      </c>
      <c r="N764" s="13" t="str">
        <f t="array" ref="N764">INDEX(manifest_11Sep!$A$1:$V$3202,MATCH($B764,manifest_11Sep!$B$1:$B$3202,0),MATCH(A.Arr9sepList!N$1,manifest_11Sep!$A$1:$V$1,0))</f>
        <v>INTER PARNAS</v>
      </c>
      <c r="O764" s="15"/>
      <c r="P764" s="13"/>
      <c r="Q764" s="16">
        <v>27730436</v>
      </c>
      <c r="R764" s="16" t="s">
        <v>61</v>
      </c>
      <c r="S764" s="13">
        <f t="array" ref="S764">INDEX(manifest_11Sep!$A$1:$V$3202,MATCH($B764,manifest_11Sep!$B$1:$B$3202,0),MATCH(A.Arr9sepList!S$1,manifest_11Sep!$A$1:$V$1,0))</f>
        <v>0</v>
      </c>
    </row>
    <row r="765" spans="1:19" ht="15.75" customHeight="1">
      <c r="A765" s="13" t="str">
        <f t="array" ref="A765">INDEX(manifest_11Sep!$A$1:$V$3202,MATCH($B765,manifest_11Sep!$B$1:$B$3202,0),MATCH(A.Arr9sepList!A$1,manifest_11Sep!$A$1:$V$1,0))</f>
        <v>A</v>
      </c>
      <c r="B765" s="13" t="s">
        <v>4192</v>
      </c>
      <c r="C765" s="13" t="str">
        <f t="array" ref="C765">INDEX(manifest_11Sep!$A$1:$V$3202,MATCH($B765,manifest_11Sep!$B$1:$B$3202,0),MATCH(A.Arr9sepList!C$1,manifest_11Sep!$A$1:$V$1,0))</f>
        <v>NWN28B7VM4R</v>
      </c>
      <c r="D765" s="13" t="str">
        <f t="array" ref="D765">INDEX(manifest_11Sep!$A$1:$V$3202,MATCH($B765,manifest_11Sep!$B$1:$B$3202,0),MATCH(A.Arr9sepList!D$1,manifest_11Sep!$A$1:$V$1,0))</f>
        <v>Male</v>
      </c>
      <c r="E765" s="13" t="str">
        <f t="array" ref="E765">INDEX(manifest_11Sep!$A$1:$V$3202,MATCH($B765,manifest_11Sep!$B$1:$B$3202,0),MATCH(A.Arr9sepList!E$1,manifest_11Sep!$A$1:$V$1,0))</f>
        <v>Quang Mike Duc</v>
      </c>
      <c r="F765" s="13" t="str">
        <f t="array" ref="F765">INDEX(manifest_11Sep!$A$1:$V$3202,MATCH($B765,manifest_11Sep!$B$1:$B$3202,0),MATCH(A.Arr9sepList!F$1,manifest_11Sep!$A$1:$V$1,0))</f>
        <v>Tran</v>
      </c>
      <c r="G765" s="13">
        <f t="array" ref="G765">INDEX(manifest_11Sep!$A$1:$V$3202,MATCH($B765,manifest_11Sep!$B$1:$B$3202,0),MATCH(A.Arr9sepList!G$1,manifest_11Sep!$A$1:$V$1,0))</f>
        <v>39</v>
      </c>
      <c r="H765" s="13" t="str">
        <f t="array" ref="H765">INDEX(manifest_11Sep!$A$1:$V$3202,MATCH($B765,manifest_11Sep!$B$1:$B$3202,0),MATCH(A.Arr9sepList!H$1,manifest_11Sep!$A$1:$V$1,0))</f>
        <v>Tom Luu</v>
      </c>
      <c r="I765" s="13" t="str">
        <f t="array" ref="I765">INDEX(manifest_11Sep!$A$1:$V$3202,MATCH($B765,manifest_11Sep!$B$1:$B$3202,0),MATCH(A.Arr9sepList!I$1,manifest_11Sep!$A$1:$V$1,0))</f>
        <v>Asiana Airlines</v>
      </c>
      <c r="J765" s="13" t="str">
        <f t="array" ref="J765">INDEX(manifest_11Sep!$A$1:$V$3202,MATCH($B765,manifest_11Sep!$B$1:$B$3202,0),MATCH(A.Arr9sepList!J$1,manifest_11Sep!$A$1:$V$1,0))</f>
        <v>OZ 203</v>
      </c>
      <c r="K765" s="13" t="str">
        <f t="array" ref="K765">INDEX(manifest_11Sep!$A$1:$V$3202,MATCH($B765,manifest_11Sep!$B$1:$B$3202,0),MATCH(A.Arr9sepList!K$1,manifest_11Sep!$A$1:$V$1,0))</f>
        <v>13-thg 9-25</v>
      </c>
      <c r="L765" s="14">
        <f t="array" ref="L765">INDEX(manifest_11Sep!$A$1:$V$3202,MATCH($B765,manifest_11Sep!$B$1:$B$3202,0),MATCH(A.Arr9sepList!L$1,manifest_11Sep!$A$1:$V$1,0))</f>
        <v>0.18055555555555555</v>
      </c>
      <c r="M765" s="13" t="str">
        <f t="array" ref="M765">INDEX(manifest_11Sep!$A$1:$V$3202,MATCH($B765,manifest_11Sep!$B$1:$B$3202,0),MATCH(A.Arr9sepList!M$1,manifest_11Sep!$A$1:$V$1,0))</f>
        <v>ICN-T1</v>
      </c>
      <c r="N765" s="13" t="str">
        <f t="array" ref="N765">INDEX(manifest_11Sep!$A$1:$V$3202,MATCH($B765,manifest_11Sep!$B$1:$B$3202,0),MATCH(A.Arr9sepList!N$1,manifest_11Sep!$A$1:$V$1,0))</f>
        <v>INTER PARNAS</v>
      </c>
      <c r="O765" s="15"/>
      <c r="P765" s="13"/>
      <c r="Q765" s="16">
        <v>23670016</v>
      </c>
      <c r="R765" s="16" t="s">
        <v>43</v>
      </c>
      <c r="S765" s="13" t="str">
        <f t="array" ref="S765">INDEX(manifest_11Sep!$A$1:$V$3202,MATCH($B765,manifest_11Sep!$B$1:$B$3202,0),MATCH(A.Arr9sepList!S$1,manifest_11Sep!$A$1:$V$1,0))</f>
        <v>Rooming: NWN28B7VM4R required connecting/next door for 3 rooms</v>
      </c>
    </row>
    <row r="766" spans="1:19" ht="15.75" customHeight="1">
      <c r="A766" s="13" t="str">
        <f t="array" ref="A766">INDEX(manifest_11Sep!$A$1:$V$3202,MATCH($B766,manifest_11Sep!$B$1:$B$3202,0),MATCH(A.Arr9sepList!A$1,manifest_11Sep!$A$1:$V$1,0))</f>
        <v>A</v>
      </c>
      <c r="B766" s="13" t="s">
        <v>4195</v>
      </c>
      <c r="C766" s="13" t="str">
        <f t="array" ref="C766">INDEX(manifest_11Sep!$A$1:$V$3202,MATCH($B766,manifest_11Sep!$B$1:$B$3202,0),MATCH(A.Arr9sepList!C$1,manifest_11Sep!$A$1:$V$1,0))</f>
        <v>NWN28B7VM4R</v>
      </c>
      <c r="D766" s="13" t="str">
        <f t="array" ref="D766">INDEX(manifest_11Sep!$A$1:$V$3202,MATCH($B766,manifest_11Sep!$B$1:$B$3202,0),MATCH(A.Arr9sepList!D$1,manifest_11Sep!$A$1:$V$1,0))</f>
        <v>Female</v>
      </c>
      <c r="E766" s="13" t="str">
        <f t="array" ref="E766">INDEX(manifest_11Sep!$A$1:$V$3202,MATCH($B766,manifest_11Sep!$B$1:$B$3202,0),MATCH(A.Arr9sepList!E$1,manifest_11Sep!$A$1:$V$1,0))</f>
        <v>Lillian Hanh My Dao</v>
      </c>
      <c r="F766" s="13" t="str">
        <f t="array" ref="F766">INDEX(manifest_11Sep!$A$1:$V$3202,MATCH($B766,manifest_11Sep!$B$1:$B$3202,0),MATCH(A.Arr9sepList!F$1,manifest_11Sep!$A$1:$V$1,0))</f>
        <v>Tran</v>
      </c>
      <c r="G766" s="13">
        <f t="array" ref="G766">INDEX(manifest_11Sep!$A$1:$V$3202,MATCH($B766,manifest_11Sep!$B$1:$B$3202,0),MATCH(A.Arr9sepList!G$1,manifest_11Sep!$A$1:$V$1,0))</f>
        <v>36</v>
      </c>
      <c r="H766" s="13" t="str">
        <f t="array" ref="H766">INDEX(manifest_11Sep!$A$1:$V$3202,MATCH($B766,manifest_11Sep!$B$1:$B$3202,0),MATCH(A.Arr9sepList!H$1,manifest_11Sep!$A$1:$V$1,0))</f>
        <v>Tom Luu</v>
      </c>
      <c r="I766" s="13" t="str">
        <f t="array" ref="I766">INDEX(manifest_11Sep!$A$1:$V$3202,MATCH($B766,manifest_11Sep!$B$1:$B$3202,0),MATCH(A.Arr9sepList!I$1,manifest_11Sep!$A$1:$V$1,0))</f>
        <v>Asiana Airlines</v>
      </c>
      <c r="J766" s="13" t="str">
        <f t="array" ref="J766">INDEX(manifest_11Sep!$A$1:$V$3202,MATCH($B766,manifest_11Sep!$B$1:$B$3202,0),MATCH(A.Arr9sepList!J$1,manifest_11Sep!$A$1:$V$1,0))</f>
        <v>OZ 203</v>
      </c>
      <c r="K766" s="13" t="str">
        <f t="array" ref="K766">INDEX(manifest_11Sep!$A$1:$V$3202,MATCH($B766,manifest_11Sep!$B$1:$B$3202,0),MATCH(A.Arr9sepList!K$1,manifest_11Sep!$A$1:$V$1,0))</f>
        <v>13-thg 9-25</v>
      </c>
      <c r="L766" s="14">
        <f t="array" ref="L766">INDEX(manifest_11Sep!$A$1:$V$3202,MATCH($B766,manifest_11Sep!$B$1:$B$3202,0),MATCH(A.Arr9sepList!L$1,manifest_11Sep!$A$1:$V$1,0))</f>
        <v>0.18055555555555555</v>
      </c>
      <c r="M766" s="13" t="str">
        <f t="array" ref="M766">INDEX(manifest_11Sep!$A$1:$V$3202,MATCH($B766,manifest_11Sep!$B$1:$B$3202,0),MATCH(A.Arr9sepList!M$1,manifest_11Sep!$A$1:$V$1,0))</f>
        <v>ICN-T1</v>
      </c>
      <c r="N766" s="13" t="str">
        <f t="array" ref="N766">INDEX(manifest_11Sep!$A$1:$V$3202,MATCH($B766,manifest_11Sep!$B$1:$B$3202,0),MATCH(A.Arr9sepList!N$1,manifest_11Sep!$A$1:$V$1,0))</f>
        <v>INTER PARNAS</v>
      </c>
      <c r="O766" s="15"/>
      <c r="P766" s="13"/>
      <c r="Q766" s="16">
        <v>23670016</v>
      </c>
      <c r="R766" s="16" t="s">
        <v>43</v>
      </c>
      <c r="S766" s="13">
        <f t="array" ref="S766">INDEX(manifest_11Sep!$A$1:$V$3202,MATCH($B766,manifest_11Sep!$B$1:$B$3202,0),MATCH(A.Arr9sepList!S$1,manifest_11Sep!$A$1:$V$1,0))</f>
        <v>0</v>
      </c>
    </row>
    <row r="767" spans="1:19" ht="15.75" customHeight="1">
      <c r="A767" s="13" t="str">
        <f t="array" ref="A767">INDEX(manifest_11Sep!$A$1:$V$3202,MATCH($B767,manifest_11Sep!$B$1:$B$3202,0),MATCH(A.Arr9sepList!A$1,manifest_11Sep!$A$1:$V$1,0))</f>
        <v>A</v>
      </c>
      <c r="B767" s="13" t="s">
        <v>4197</v>
      </c>
      <c r="C767" s="13" t="str">
        <f t="array" ref="C767">INDEX(manifest_11Sep!$A$1:$V$3202,MATCH($B767,manifest_11Sep!$B$1:$B$3202,0),MATCH(A.Arr9sepList!C$1,manifest_11Sep!$A$1:$V$1,0))</f>
        <v>NWN28B7VM4R</v>
      </c>
      <c r="D767" s="13" t="str">
        <f t="array" ref="D767">INDEX(manifest_11Sep!$A$1:$V$3202,MATCH($B767,manifest_11Sep!$B$1:$B$3202,0),MATCH(A.Arr9sepList!D$1,manifest_11Sep!$A$1:$V$1,0))</f>
        <v>Female</v>
      </c>
      <c r="E767" s="13" t="str">
        <f t="array" ref="E767">INDEX(manifest_11Sep!$A$1:$V$3202,MATCH($B767,manifest_11Sep!$B$1:$B$3202,0),MATCH(A.Arr9sepList!E$1,manifest_11Sep!$A$1:$V$1,0))</f>
        <v>Athena Kim Phuong</v>
      </c>
      <c r="F767" s="13" t="str">
        <f t="array" ref="F767">INDEX(manifest_11Sep!$A$1:$V$3202,MATCH($B767,manifest_11Sep!$B$1:$B$3202,0),MATCH(A.Arr9sepList!F$1,manifest_11Sep!$A$1:$V$1,0))</f>
        <v>Tran</v>
      </c>
      <c r="G767" s="13">
        <f t="array" ref="G767">INDEX(manifest_11Sep!$A$1:$V$3202,MATCH($B767,manifest_11Sep!$B$1:$B$3202,0),MATCH(A.Arr9sepList!G$1,manifest_11Sep!$A$1:$V$1,0))</f>
        <v>6</v>
      </c>
      <c r="H767" s="13" t="str">
        <f t="array" ref="H767">INDEX(manifest_11Sep!$A$1:$V$3202,MATCH($B767,manifest_11Sep!$B$1:$B$3202,0),MATCH(A.Arr9sepList!H$1,manifest_11Sep!$A$1:$V$1,0))</f>
        <v>Tom Luu</v>
      </c>
      <c r="I767" s="13" t="str">
        <f t="array" ref="I767">INDEX(manifest_11Sep!$A$1:$V$3202,MATCH($B767,manifest_11Sep!$B$1:$B$3202,0),MATCH(A.Arr9sepList!I$1,manifest_11Sep!$A$1:$V$1,0))</f>
        <v>Asiana Airlines</v>
      </c>
      <c r="J767" s="13" t="str">
        <f t="array" ref="J767">INDEX(manifest_11Sep!$A$1:$V$3202,MATCH($B767,manifest_11Sep!$B$1:$B$3202,0),MATCH(A.Arr9sepList!J$1,manifest_11Sep!$A$1:$V$1,0))</f>
        <v>OZ 203</v>
      </c>
      <c r="K767" s="13" t="str">
        <f t="array" ref="K767">INDEX(manifest_11Sep!$A$1:$V$3202,MATCH($B767,manifest_11Sep!$B$1:$B$3202,0),MATCH(A.Arr9sepList!K$1,manifest_11Sep!$A$1:$V$1,0))</f>
        <v>13-thg 9-25</v>
      </c>
      <c r="L767" s="14">
        <f t="array" ref="L767">INDEX(manifest_11Sep!$A$1:$V$3202,MATCH($B767,manifest_11Sep!$B$1:$B$3202,0),MATCH(A.Arr9sepList!L$1,manifest_11Sep!$A$1:$V$1,0))</f>
        <v>0.18055555555555555</v>
      </c>
      <c r="M767" s="13" t="str">
        <f t="array" ref="M767">INDEX(manifest_11Sep!$A$1:$V$3202,MATCH($B767,manifest_11Sep!$B$1:$B$3202,0),MATCH(A.Arr9sepList!M$1,manifest_11Sep!$A$1:$V$1,0))</f>
        <v>ICN-T1</v>
      </c>
      <c r="N767" s="13" t="str">
        <f t="array" ref="N767">INDEX(manifest_11Sep!$A$1:$V$3202,MATCH($B767,manifest_11Sep!$B$1:$B$3202,0),MATCH(A.Arr9sepList!N$1,manifest_11Sep!$A$1:$V$1,0))</f>
        <v>INTER PARNAS</v>
      </c>
      <c r="O767" s="15"/>
      <c r="P767" s="13"/>
      <c r="Q767" s="16">
        <v>23670016</v>
      </c>
      <c r="R767" s="16" t="s">
        <v>43</v>
      </c>
      <c r="S767" s="13">
        <f t="array" ref="S767">INDEX(manifest_11Sep!$A$1:$V$3202,MATCH($B767,manifest_11Sep!$B$1:$B$3202,0),MATCH(A.Arr9sepList!S$1,manifest_11Sep!$A$1:$V$1,0))</f>
        <v>0</v>
      </c>
    </row>
    <row r="768" spans="1:19" ht="15.75" customHeight="1">
      <c r="A768" s="13" t="str">
        <f t="array" ref="A768">INDEX(manifest_11Sep!$A$1:$V$3202,MATCH($B768,manifest_11Sep!$B$1:$B$3202,0),MATCH(A.Arr9sepList!A$1,manifest_11Sep!$A$1:$V$1,0))</f>
        <v>A</v>
      </c>
      <c r="B768" s="13" t="s">
        <v>4199</v>
      </c>
      <c r="C768" s="13" t="str">
        <f t="array" ref="C768">INDEX(manifest_11Sep!$A$1:$V$3202,MATCH($B768,manifest_11Sep!$B$1:$B$3202,0),MATCH(A.Arr9sepList!C$1,manifest_11Sep!$A$1:$V$1,0))</f>
        <v>NWN28B7VM4R</v>
      </c>
      <c r="D768" s="13" t="str">
        <f t="array" ref="D768">INDEX(manifest_11Sep!$A$1:$V$3202,MATCH($B768,manifest_11Sep!$B$1:$B$3202,0),MATCH(A.Arr9sepList!D$1,manifest_11Sep!$A$1:$V$1,0))</f>
        <v>Male</v>
      </c>
      <c r="E768" s="13" t="str">
        <f t="array" ref="E768">INDEX(manifest_11Sep!$A$1:$V$3202,MATCH($B768,manifest_11Sep!$B$1:$B$3202,0),MATCH(A.Arr9sepList!E$1,manifest_11Sep!$A$1:$V$1,0))</f>
        <v>Duke Thanh</v>
      </c>
      <c r="F768" s="13" t="str">
        <f t="array" ref="F768">INDEX(manifest_11Sep!$A$1:$V$3202,MATCH($B768,manifest_11Sep!$B$1:$B$3202,0),MATCH(A.Arr9sepList!F$1,manifest_11Sep!$A$1:$V$1,0))</f>
        <v>Lee</v>
      </c>
      <c r="G768" s="13">
        <f t="array" ref="G768">INDEX(manifest_11Sep!$A$1:$V$3202,MATCH($B768,manifest_11Sep!$B$1:$B$3202,0),MATCH(A.Arr9sepList!G$1,manifest_11Sep!$A$1:$V$1,0))</f>
        <v>57</v>
      </c>
      <c r="H768" s="13" t="str">
        <f t="array" ref="H768">INDEX(manifest_11Sep!$A$1:$V$3202,MATCH($B768,manifest_11Sep!$B$1:$B$3202,0),MATCH(A.Arr9sepList!H$1,manifest_11Sep!$A$1:$V$1,0))</f>
        <v>Tom Luu</v>
      </c>
      <c r="I768" s="13" t="str">
        <f t="array" ref="I768">INDEX(manifest_11Sep!$A$1:$V$3202,MATCH($B768,manifest_11Sep!$B$1:$B$3202,0),MATCH(A.Arr9sepList!I$1,manifest_11Sep!$A$1:$V$1,0))</f>
        <v>Asiana Airlines</v>
      </c>
      <c r="J768" s="13" t="str">
        <f t="array" ref="J768">INDEX(manifest_11Sep!$A$1:$V$3202,MATCH($B768,manifest_11Sep!$B$1:$B$3202,0),MATCH(A.Arr9sepList!J$1,manifest_11Sep!$A$1:$V$1,0))</f>
        <v>OZ 203</v>
      </c>
      <c r="K768" s="13" t="str">
        <f t="array" ref="K768">INDEX(manifest_11Sep!$A$1:$V$3202,MATCH($B768,manifest_11Sep!$B$1:$B$3202,0),MATCH(A.Arr9sepList!K$1,manifest_11Sep!$A$1:$V$1,0))</f>
        <v>13-thg 9-25</v>
      </c>
      <c r="L768" s="14">
        <f t="array" ref="L768">INDEX(manifest_11Sep!$A$1:$V$3202,MATCH($B768,manifest_11Sep!$B$1:$B$3202,0),MATCH(A.Arr9sepList!L$1,manifest_11Sep!$A$1:$V$1,0))</f>
        <v>0.18055555555555555</v>
      </c>
      <c r="M768" s="13" t="str">
        <f t="array" ref="M768">INDEX(manifest_11Sep!$A$1:$V$3202,MATCH($B768,manifest_11Sep!$B$1:$B$3202,0),MATCH(A.Arr9sepList!M$1,manifest_11Sep!$A$1:$V$1,0))</f>
        <v>ICN-T1</v>
      </c>
      <c r="N768" s="13" t="str">
        <f t="array" ref="N768">INDEX(manifest_11Sep!$A$1:$V$3202,MATCH($B768,manifest_11Sep!$B$1:$B$3202,0),MATCH(A.Arr9sepList!N$1,manifest_11Sep!$A$1:$V$1,0))</f>
        <v>INTER PARNAS</v>
      </c>
      <c r="O768" s="15"/>
      <c r="P768" s="13"/>
      <c r="Q768" s="16">
        <v>61079445</v>
      </c>
      <c r="R768" s="16" t="s">
        <v>43</v>
      </c>
      <c r="S768" s="13" t="str">
        <f t="array" ref="S768">INDEX(manifest_11Sep!$A$1:$V$3202,MATCH($B768,manifest_11Sep!$B$1:$B$3202,0),MATCH(A.Arr9sepList!S$1,manifest_11Sep!$A$1:$V$1,0))</f>
        <v>Rooming: NWN28B7VM4R required connecting/next door for 3 rooms</v>
      </c>
    </row>
    <row r="769" spans="1:19" ht="15.75" customHeight="1">
      <c r="A769" s="13" t="str">
        <f t="array" ref="A769">INDEX(manifest_11Sep!$A$1:$V$3202,MATCH($B769,manifest_11Sep!$B$1:$B$3202,0),MATCH(A.Arr9sepList!A$1,manifest_11Sep!$A$1:$V$1,0))</f>
        <v>A</v>
      </c>
      <c r="B769" s="13" t="s">
        <v>4201</v>
      </c>
      <c r="C769" s="13" t="str">
        <f t="array" ref="C769">INDEX(manifest_11Sep!$A$1:$V$3202,MATCH($B769,manifest_11Sep!$B$1:$B$3202,0),MATCH(A.Arr9sepList!C$1,manifest_11Sep!$A$1:$V$1,0))</f>
        <v>NWN28B7VM4R</v>
      </c>
      <c r="D769" s="13" t="str">
        <f t="array" ref="D769">INDEX(manifest_11Sep!$A$1:$V$3202,MATCH($B769,manifest_11Sep!$B$1:$B$3202,0),MATCH(A.Arr9sepList!D$1,manifest_11Sep!$A$1:$V$1,0))</f>
        <v>Female</v>
      </c>
      <c r="E769" s="13" t="str">
        <f t="array" ref="E769">INDEX(manifest_11Sep!$A$1:$V$3202,MATCH($B769,manifest_11Sep!$B$1:$B$3202,0),MATCH(A.Arr9sepList!E$1,manifest_11Sep!$A$1:$V$1,0))</f>
        <v>May Truong</v>
      </c>
      <c r="F769" s="13" t="str">
        <f t="array" ref="F769">INDEX(manifest_11Sep!$A$1:$V$3202,MATCH($B769,manifest_11Sep!$B$1:$B$3202,0),MATCH(A.Arr9sepList!F$1,manifest_11Sep!$A$1:$V$1,0))</f>
        <v>Lee</v>
      </c>
      <c r="G769" s="13">
        <f t="array" ref="G769">INDEX(manifest_11Sep!$A$1:$V$3202,MATCH($B769,manifest_11Sep!$B$1:$B$3202,0),MATCH(A.Arr9sepList!G$1,manifest_11Sep!$A$1:$V$1,0))</f>
        <v>52</v>
      </c>
      <c r="H769" s="13" t="str">
        <f t="array" ref="H769">INDEX(manifest_11Sep!$A$1:$V$3202,MATCH($B769,manifest_11Sep!$B$1:$B$3202,0),MATCH(A.Arr9sepList!H$1,manifest_11Sep!$A$1:$V$1,0))</f>
        <v>Tom Luu</v>
      </c>
      <c r="I769" s="13" t="str">
        <f t="array" ref="I769">INDEX(manifest_11Sep!$A$1:$V$3202,MATCH($B769,manifest_11Sep!$B$1:$B$3202,0),MATCH(A.Arr9sepList!I$1,manifest_11Sep!$A$1:$V$1,0))</f>
        <v>Asiana Airlines</v>
      </c>
      <c r="J769" s="13" t="str">
        <f t="array" ref="J769">INDEX(manifest_11Sep!$A$1:$V$3202,MATCH($B769,manifest_11Sep!$B$1:$B$3202,0),MATCH(A.Arr9sepList!J$1,manifest_11Sep!$A$1:$V$1,0))</f>
        <v>OZ 203</v>
      </c>
      <c r="K769" s="13" t="str">
        <f t="array" ref="K769">INDEX(manifest_11Sep!$A$1:$V$3202,MATCH($B769,manifest_11Sep!$B$1:$B$3202,0),MATCH(A.Arr9sepList!K$1,manifest_11Sep!$A$1:$V$1,0))</f>
        <v>13-thg 9-25</v>
      </c>
      <c r="L769" s="14">
        <f t="array" ref="L769">INDEX(manifest_11Sep!$A$1:$V$3202,MATCH($B769,manifest_11Sep!$B$1:$B$3202,0),MATCH(A.Arr9sepList!L$1,manifest_11Sep!$A$1:$V$1,0))</f>
        <v>0.18055555555555555</v>
      </c>
      <c r="M769" s="13" t="str">
        <f t="array" ref="M769">INDEX(manifest_11Sep!$A$1:$V$3202,MATCH($B769,manifest_11Sep!$B$1:$B$3202,0),MATCH(A.Arr9sepList!M$1,manifest_11Sep!$A$1:$V$1,0))</f>
        <v>ICN-T1</v>
      </c>
      <c r="N769" s="13" t="str">
        <f t="array" ref="N769">INDEX(manifest_11Sep!$A$1:$V$3202,MATCH($B769,manifest_11Sep!$B$1:$B$3202,0),MATCH(A.Arr9sepList!N$1,manifest_11Sep!$A$1:$V$1,0))</f>
        <v>INTER PARNAS</v>
      </c>
      <c r="O769" s="15"/>
      <c r="P769" s="13"/>
      <c r="Q769" s="16">
        <v>61079445</v>
      </c>
      <c r="R769" s="16" t="s">
        <v>43</v>
      </c>
      <c r="S769" s="13">
        <f t="array" ref="S769">INDEX(manifest_11Sep!$A$1:$V$3202,MATCH($B769,manifest_11Sep!$B$1:$B$3202,0),MATCH(A.Arr9sepList!S$1,manifest_11Sep!$A$1:$V$1,0))</f>
        <v>0</v>
      </c>
    </row>
    <row r="770" spans="1:19" ht="15.75" customHeight="1">
      <c r="A770" s="13" t="str">
        <f t="array" ref="A770">INDEX(manifest_11Sep!$A$1:$V$3202,MATCH($B770,manifest_11Sep!$B$1:$B$3202,0),MATCH(A.Arr9sepList!A$1,manifest_11Sep!$A$1:$V$1,0))</f>
        <v>A</v>
      </c>
      <c r="B770" s="13" t="s">
        <v>4203</v>
      </c>
      <c r="C770" s="13" t="str">
        <f t="array" ref="C770">INDEX(manifest_11Sep!$A$1:$V$3202,MATCH($B770,manifest_11Sep!$B$1:$B$3202,0),MATCH(A.Arr9sepList!C$1,manifest_11Sep!$A$1:$V$1,0))</f>
        <v>NWN28B7VM4R</v>
      </c>
      <c r="D770" s="13" t="str">
        <f t="array" ref="D770">INDEX(manifest_11Sep!$A$1:$V$3202,MATCH($B770,manifest_11Sep!$B$1:$B$3202,0),MATCH(A.Arr9sepList!D$1,manifest_11Sep!$A$1:$V$1,0))</f>
        <v>Male</v>
      </c>
      <c r="E770" s="13" t="str">
        <f t="array" ref="E770">INDEX(manifest_11Sep!$A$1:$V$3202,MATCH($B770,manifest_11Sep!$B$1:$B$3202,0),MATCH(A.Arr9sepList!E$1,manifest_11Sep!$A$1:$V$1,0))</f>
        <v>Maximus Thien Phong</v>
      </c>
      <c r="F770" s="13" t="str">
        <f t="array" ref="F770">INDEX(manifest_11Sep!$A$1:$V$3202,MATCH($B770,manifest_11Sep!$B$1:$B$3202,0),MATCH(A.Arr9sepList!F$1,manifest_11Sep!$A$1:$V$1,0))</f>
        <v>Tran</v>
      </c>
      <c r="G770" s="13">
        <f t="array" ref="G770">INDEX(manifest_11Sep!$A$1:$V$3202,MATCH($B770,manifest_11Sep!$B$1:$B$3202,0),MATCH(A.Arr9sepList!G$1,manifest_11Sep!$A$1:$V$1,0))</f>
        <v>7</v>
      </c>
      <c r="H770" s="13" t="str">
        <f t="array" ref="H770">INDEX(manifest_11Sep!$A$1:$V$3202,MATCH($B770,manifest_11Sep!$B$1:$B$3202,0),MATCH(A.Arr9sepList!H$1,manifest_11Sep!$A$1:$V$1,0))</f>
        <v>Tom Luu</v>
      </c>
      <c r="I770" s="13" t="str">
        <f t="array" ref="I770">INDEX(manifest_11Sep!$A$1:$V$3202,MATCH($B770,manifest_11Sep!$B$1:$B$3202,0),MATCH(A.Arr9sepList!I$1,manifest_11Sep!$A$1:$V$1,0))</f>
        <v>Asiana Airlines</v>
      </c>
      <c r="J770" s="13" t="str">
        <f t="array" ref="J770">INDEX(manifest_11Sep!$A$1:$V$3202,MATCH($B770,manifest_11Sep!$B$1:$B$3202,0),MATCH(A.Arr9sepList!J$1,manifest_11Sep!$A$1:$V$1,0))</f>
        <v>OZ 203</v>
      </c>
      <c r="K770" s="13" t="str">
        <f t="array" ref="K770">INDEX(manifest_11Sep!$A$1:$V$3202,MATCH($B770,manifest_11Sep!$B$1:$B$3202,0),MATCH(A.Arr9sepList!K$1,manifest_11Sep!$A$1:$V$1,0))</f>
        <v>13-thg 9-25</v>
      </c>
      <c r="L770" s="14">
        <f t="array" ref="L770">INDEX(manifest_11Sep!$A$1:$V$3202,MATCH($B770,manifest_11Sep!$B$1:$B$3202,0),MATCH(A.Arr9sepList!L$1,manifest_11Sep!$A$1:$V$1,0))</f>
        <v>0.18055555555555555</v>
      </c>
      <c r="M770" s="13" t="str">
        <f t="array" ref="M770">INDEX(manifest_11Sep!$A$1:$V$3202,MATCH($B770,manifest_11Sep!$B$1:$B$3202,0),MATCH(A.Arr9sepList!M$1,manifest_11Sep!$A$1:$V$1,0))</f>
        <v>ICN-T1</v>
      </c>
      <c r="N770" s="13" t="str">
        <f t="array" ref="N770">INDEX(manifest_11Sep!$A$1:$V$3202,MATCH($B770,manifest_11Sep!$B$1:$B$3202,0),MATCH(A.Arr9sepList!N$1,manifest_11Sep!$A$1:$V$1,0))</f>
        <v>INTER PARNAS</v>
      </c>
      <c r="O770" s="15"/>
      <c r="P770" s="13"/>
      <c r="Q770" s="16">
        <v>61079445</v>
      </c>
      <c r="R770" s="16" t="s">
        <v>43</v>
      </c>
      <c r="S770" s="13">
        <f t="array" ref="S770">INDEX(manifest_11Sep!$A$1:$V$3202,MATCH($B770,manifest_11Sep!$B$1:$B$3202,0),MATCH(A.Arr9sepList!S$1,manifest_11Sep!$A$1:$V$1,0))</f>
        <v>0</v>
      </c>
    </row>
    <row r="771" spans="1:19" ht="15.75" customHeight="1">
      <c r="A771" s="13" t="str">
        <f t="array" ref="A771">INDEX(manifest_11Sep!$A$1:$V$3202,MATCH($B771,manifest_11Sep!$B$1:$B$3202,0),MATCH(A.Arr9sepList!A$1,manifest_11Sep!$A$1:$V$1,0))</f>
        <v>A</v>
      </c>
      <c r="B771" s="13" t="s">
        <v>4205</v>
      </c>
      <c r="C771" s="13" t="str">
        <f t="array" ref="C771">INDEX(manifest_11Sep!$A$1:$V$3202,MATCH($B771,manifest_11Sep!$B$1:$B$3202,0),MATCH(A.Arr9sepList!C$1,manifest_11Sep!$A$1:$V$1,0))</f>
        <v>NWN28B7VM4R</v>
      </c>
      <c r="D771" s="13" t="str">
        <f t="array" ref="D771">INDEX(manifest_11Sep!$A$1:$V$3202,MATCH($B771,manifest_11Sep!$B$1:$B$3202,0),MATCH(A.Arr9sepList!D$1,manifest_11Sep!$A$1:$V$1,0))</f>
        <v>Female</v>
      </c>
      <c r="E771" s="13" t="str">
        <f t="array" ref="E771">INDEX(manifest_11Sep!$A$1:$V$3202,MATCH($B771,manifest_11Sep!$B$1:$B$3202,0),MATCH(A.Arr9sepList!E$1,manifest_11Sep!$A$1:$V$1,0))</f>
        <v>Em Thi</v>
      </c>
      <c r="F771" s="13" t="str">
        <f t="array" ref="F771">INDEX(manifest_11Sep!$A$1:$V$3202,MATCH($B771,manifest_11Sep!$B$1:$B$3202,0),MATCH(A.Arr9sepList!F$1,manifest_11Sep!$A$1:$V$1,0))</f>
        <v>Tran</v>
      </c>
      <c r="G771" s="13">
        <f t="array" ref="G771">INDEX(manifest_11Sep!$A$1:$V$3202,MATCH($B771,manifest_11Sep!$B$1:$B$3202,0),MATCH(A.Arr9sepList!G$1,manifest_11Sep!$A$1:$V$1,0))</f>
        <v>80</v>
      </c>
      <c r="H771" s="13" t="str">
        <f t="array" ref="H771">INDEX(manifest_11Sep!$A$1:$V$3202,MATCH($B771,manifest_11Sep!$B$1:$B$3202,0),MATCH(A.Arr9sepList!H$1,manifest_11Sep!$A$1:$V$1,0))</f>
        <v>Tom Luu</v>
      </c>
      <c r="I771" s="13" t="str">
        <f t="array" ref="I771">INDEX(manifest_11Sep!$A$1:$V$3202,MATCH($B771,manifest_11Sep!$B$1:$B$3202,0),MATCH(A.Arr9sepList!I$1,manifest_11Sep!$A$1:$V$1,0))</f>
        <v>Asiana Airlines</v>
      </c>
      <c r="J771" s="13" t="str">
        <f t="array" ref="J771">INDEX(manifest_11Sep!$A$1:$V$3202,MATCH($B771,manifest_11Sep!$B$1:$B$3202,0),MATCH(A.Arr9sepList!J$1,manifest_11Sep!$A$1:$V$1,0))</f>
        <v>OZ 203</v>
      </c>
      <c r="K771" s="13" t="str">
        <f t="array" ref="K771">INDEX(manifest_11Sep!$A$1:$V$3202,MATCH($B771,manifest_11Sep!$B$1:$B$3202,0),MATCH(A.Arr9sepList!K$1,manifest_11Sep!$A$1:$V$1,0))</f>
        <v>13-thg 9-25</v>
      </c>
      <c r="L771" s="14">
        <f t="array" ref="L771">INDEX(manifest_11Sep!$A$1:$V$3202,MATCH($B771,manifest_11Sep!$B$1:$B$3202,0),MATCH(A.Arr9sepList!L$1,manifest_11Sep!$A$1:$V$1,0))</f>
        <v>0.18055555555555555</v>
      </c>
      <c r="M771" s="13" t="str">
        <f t="array" ref="M771">INDEX(manifest_11Sep!$A$1:$V$3202,MATCH($B771,manifest_11Sep!$B$1:$B$3202,0),MATCH(A.Arr9sepList!M$1,manifest_11Sep!$A$1:$V$1,0))</f>
        <v>ICN-T1</v>
      </c>
      <c r="N771" s="13" t="str">
        <f t="array" ref="N771">INDEX(manifest_11Sep!$A$1:$V$3202,MATCH($B771,manifest_11Sep!$B$1:$B$3202,0),MATCH(A.Arr9sepList!N$1,manifest_11Sep!$A$1:$V$1,0))</f>
        <v>INTER PARNAS</v>
      </c>
      <c r="O771" s="15"/>
      <c r="P771" s="13"/>
      <c r="Q771" s="16">
        <v>86238517</v>
      </c>
      <c r="R771" s="16" t="s">
        <v>61</v>
      </c>
      <c r="S771" s="13" t="str">
        <f t="array" ref="S771">INDEX(manifest_11Sep!$A$1:$V$3202,MATCH($B771,manifest_11Sep!$B$1:$B$3202,0),MATCH(A.Arr9sepList!S$1,manifest_11Sep!$A$1:$V$1,0))</f>
        <v>Rooming: NWN28B7VM4R required connecting/next door for 3 rooms</v>
      </c>
    </row>
    <row r="772" spans="1:19" ht="15.75" customHeight="1">
      <c r="A772" s="13" t="str">
        <f t="array" ref="A772">INDEX(manifest_11Sep!$A$1:$V$3202,MATCH($B772,manifest_11Sep!$B$1:$B$3202,0),MATCH(A.Arr9sepList!A$1,manifest_11Sep!$A$1:$V$1,0))</f>
        <v>A</v>
      </c>
      <c r="B772" s="13" t="s">
        <v>4207</v>
      </c>
      <c r="C772" s="13" t="str">
        <f t="array" ref="C772">INDEX(manifest_11Sep!$A$1:$V$3202,MATCH($B772,manifest_11Sep!$B$1:$B$3202,0),MATCH(A.Arr9sepList!C$1,manifest_11Sep!$A$1:$V$1,0))</f>
        <v>NWN28B7VM4R</v>
      </c>
      <c r="D772" s="13" t="str">
        <f t="array" ref="D772">INDEX(manifest_11Sep!$A$1:$V$3202,MATCH($B772,manifest_11Sep!$B$1:$B$3202,0),MATCH(A.Arr9sepList!D$1,manifest_11Sep!$A$1:$V$1,0))</f>
        <v>Female</v>
      </c>
      <c r="E772" s="13" t="str">
        <f t="array" ref="E772">INDEX(manifest_11Sep!$A$1:$V$3202,MATCH($B772,manifest_11Sep!$B$1:$B$3202,0),MATCH(A.Arr9sepList!E$1,manifest_11Sep!$A$1:$V$1,0))</f>
        <v>A Thi Phuoc</v>
      </c>
      <c r="F772" s="13" t="str">
        <f t="array" ref="F772">INDEX(manifest_11Sep!$A$1:$V$3202,MATCH($B772,manifest_11Sep!$B$1:$B$3202,0),MATCH(A.Arr9sepList!F$1,manifest_11Sep!$A$1:$V$1,0))</f>
        <v>Ngo</v>
      </c>
      <c r="G772" s="13">
        <f t="array" ref="G772">INDEX(manifest_11Sep!$A$1:$V$3202,MATCH($B772,manifest_11Sep!$B$1:$B$3202,0),MATCH(A.Arr9sepList!G$1,manifest_11Sep!$A$1:$V$1,0))</f>
        <v>55</v>
      </c>
      <c r="H772" s="13" t="str">
        <f t="array" ref="H772">INDEX(manifest_11Sep!$A$1:$V$3202,MATCH($B772,manifest_11Sep!$B$1:$B$3202,0),MATCH(A.Arr9sepList!H$1,manifest_11Sep!$A$1:$V$1,0))</f>
        <v>Tom Luu</v>
      </c>
      <c r="I772" s="13" t="str">
        <f t="array" ref="I772">INDEX(manifest_11Sep!$A$1:$V$3202,MATCH($B772,manifest_11Sep!$B$1:$B$3202,0),MATCH(A.Arr9sepList!I$1,manifest_11Sep!$A$1:$V$1,0))</f>
        <v>Asiana Airlines</v>
      </c>
      <c r="J772" s="13" t="str">
        <f t="array" ref="J772">INDEX(manifest_11Sep!$A$1:$V$3202,MATCH($B772,manifest_11Sep!$B$1:$B$3202,0),MATCH(A.Arr9sepList!J$1,manifest_11Sep!$A$1:$V$1,0))</f>
        <v>OZ 203</v>
      </c>
      <c r="K772" s="13" t="str">
        <f t="array" ref="K772">INDEX(manifest_11Sep!$A$1:$V$3202,MATCH($B772,manifest_11Sep!$B$1:$B$3202,0),MATCH(A.Arr9sepList!K$1,manifest_11Sep!$A$1:$V$1,0))</f>
        <v>13-thg 9-25</v>
      </c>
      <c r="L772" s="14">
        <f t="array" ref="L772">INDEX(manifest_11Sep!$A$1:$V$3202,MATCH($B772,manifest_11Sep!$B$1:$B$3202,0),MATCH(A.Arr9sepList!L$1,manifest_11Sep!$A$1:$V$1,0))</f>
        <v>0.18055555555555555</v>
      </c>
      <c r="M772" s="13" t="str">
        <f t="array" ref="M772">INDEX(manifest_11Sep!$A$1:$V$3202,MATCH($B772,manifest_11Sep!$B$1:$B$3202,0),MATCH(A.Arr9sepList!M$1,manifest_11Sep!$A$1:$V$1,0))</f>
        <v>ICN-T1</v>
      </c>
      <c r="N772" s="13" t="str">
        <f t="array" ref="N772">INDEX(manifest_11Sep!$A$1:$V$3202,MATCH($B772,manifest_11Sep!$B$1:$B$3202,0),MATCH(A.Arr9sepList!N$1,manifest_11Sep!$A$1:$V$1,0))</f>
        <v>INTER PARNAS</v>
      </c>
      <c r="O772" s="15"/>
      <c r="P772" s="13"/>
      <c r="Q772" s="16">
        <v>86238517</v>
      </c>
      <c r="R772" s="16" t="s">
        <v>61</v>
      </c>
      <c r="S772" s="13">
        <f t="array" ref="S772">INDEX(manifest_11Sep!$A$1:$V$3202,MATCH($B772,manifest_11Sep!$B$1:$B$3202,0),MATCH(A.Arr9sepList!S$1,manifest_11Sep!$A$1:$V$1,0))</f>
        <v>0</v>
      </c>
    </row>
    <row r="773" spans="1:19" ht="15.75" customHeight="1">
      <c r="A773" s="13" t="str">
        <f t="array" ref="A773">INDEX(manifest_11Sep!$A$1:$V$3202,MATCH($B773,manifest_11Sep!$B$1:$B$3202,0),MATCH(A.Arr9sepList!A$1,manifest_11Sep!$A$1:$V$1,0))</f>
        <v>A</v>
      </c>
      <c r="B773" s="13" t="s">
        <v>4221</v>
      </c>
      <c r="C773" s="13" t="str">
        <f t="array" ref="C773">INDEX(manifest_11Sep!$A$1:$V$3202,MATCH($B773,manifest_11Sep!$B$1:$B$3202,0),MATCH(A.Arr9sepList!C$1,manifest_11Sep!$A$1:$V$1,0))</f>
        <v>TNNTYZHGYFH</v>
      </c>
      <c r="D773" s="13" t="str">
        <f t="array" ref="D773">INDEX(manifest_11Sep!$A$1:$V$3202,MATCH($B773,manifest_11Sep!$B$1:$B$3202,0),MATCH(A.Arr9sepList!D$1,manifest_11Sep!$A$1:$V$1,0))</f>
        <v>Male</v>
      </c>
      <c r="E773" s="13" t="str">
        <f t="array" ref="E773">INDEX(manifest_11Sep!$A$1:$V$3202,MATCH($B773,manifest_11Sep!$B$1:$B$3202,0),MATCH(A.Arr9sepList!E$1,manifest_11Sep!$A$1:$V$1,0))</f>
        <v>Michael Ysbrand</v>
      </c>
      <c r="F773" s="13" t="str">
        <f t="array" ref="F773">INDEX(manifest_11Sep!$A$1:$V$3202,MATCH($B773,manifest_11Sep!$B$1:$B$3202,0),MATCH(A.Arr9sepList!F$1,manifest_11Sep!$A$1:$V$1,0))</f>
        <v>Bakkers</v>
      </c>
      <c r="G773" s="13">
        <f t="array" ref="G773">INDEX(manifest_11Sep!$A$1:$V$3202,MATCH($B773,manifest_11Sep!$B$1:$B$3202,0),MATCH(A.Arr9sepList!G$1,manifest_11Sep!$A$1:$V$1,0))</f>
        <v>69</v>
      </c>
      <c r="H773" s="13" t="str">
        <f t="array" ref="H773">INDEX(manifest_11Sep!$A$1:$V$3202,MATCH($B773,manifest_11Sep!$B$1:$B$3202,0),MATCH(A.Arr9sepList!H$1,manifest_11Sep!$A$1:$V$1,0))</f>
        <v>Tom Luu</v>
      </c>
      <c r="I773" s="13" t="str">
        <f t="array" ref="I773">INDEX(manifest_11Sep!$A$1:$V$3202,MATCH($B773,manifest_11Sep!$B$1:$B$3202,0),MATCH(A.Arr9sepList!I$1,manifest_11Sep!$A$1:$V$1,0))</f>
        <v>Asiana Airlines</v>
      </c>
      <c r="J773" s="13" t="str">
        <f t="array" ref="J773">INDEX(manifest_11Sep!$A$1:$V$3202,MATCH($B773,manifest_11Sep!$B$1:$B$3202,0),MATCH(A.Arr9sepList!J$1,manifest_11Sep!$A$1:$V$1,0))</f>
        <v>OZ 203</v>
      </c>
      <c r="K773" s="13" t="str">
        <f t="array" ref="K773">INDEX(manifest_11Sep!$A$1:$V$3202,MATCH($B773,manifest_11Sep!$B$1:$B$3202,0),MATCH(A.Arr9sepList!K$1,manifest_11Sep!$A$1:$V$1,0))</f>
        <v>13-thg 9-25</v>
      </c>
      <c r="L773" s="14">
        <f t="array" ref="L773">INDEX(manifest_11Sep!$A$1:$V$3202,MATCH($B773,manifest_11Sep!$B$1:$B$3202,0),MATCH(A.Arr9sepList!L$1,manifest_11Sep!$A$1:$V$1,0))</f>
        <v>0.18055555555555555</v>
      </c>
      <c r="M773" s="13" t="str">
        <f t="array" ref="M773">INDEX(manifest_11Sep!$A$1:$V$3202,MATCH($B773,manifest_11Sep!$B$1:$B$3202,0),MATCH(A.Arr9sepList!M$1,manifest_11Sep!$A$1:$V$1,0))</f>
        <v>ICN-T1</v>
      </c>
      <c r="N773" s="13" t="str">
        <f t="array" ref="N773">INDEX(manifest_11Sep!$A$1:$V$3202,MATCH($B773,manifest_11Sep!$B$1:$B$3202,0),MATCH(A.Arr9sepList!N$1,manifest_11Sep!$A$1:$V$1,0))</f>
        <v>INTER PARNAS</v>
      </c>
      <c r="O773" s="15"/>
      <c r="P773" s="13"/>
      <c r="Q773" s="16">
        <v>49685279</v>
      </c>
      <c r="R773" s="16" t="s">
        <v>43</v>
      </c>
      <c r="S773" s="13">
        <f t="array" ref="S773">INDEX(manifest_11Sep!$A$1:$V$3202,MATCH($B773,manifest_11Sep!$B$1:$B$3202,0),MATCH(A.Arr9sepList!S$1,manifest_11Sep!$A$1:$V$1,0))</f>
        <v>0</v>
      </c>
    </row>
    <row r="774" spans="1:19" ht="15.75" customHeight="1">
      <c r="A774" s="13" t="str">
        <f t="array" ref="A774">INDEX(manifest_11Sep!$A$1:$V$3202,MATCH($B774,manifest_11Sep!$B$1:$B$3202,0),MATCH(A.Arr9sepList!A$1,manifest_11Sep!$A$1:$V$1,0))</f>
        <v>A</v>
      </c>
      <c r="B774" s="13" t="s">
        <v>4224</v>
      </c>
      <c r="C774" s="13" t="str">
        <f t="array" ref="C774">INDEX(manifest_11Sep!$A$1:$V$3202,MATCH($B774,manifest_11Sep!$B$1:$B$3202,0),MATCH(A.Arr9sepList!C$1,manifest_11Sep!$A$1:$V$1,0))</f>
        <v>TNNTYZHGYFH</v>
      </c>
      <c r="D774" s="13" t="str">
        <f t="array" ref="D774">INDEX(manifest_11Sep!$A$1:$V$3202,MATCH($B774,manifest_11Sep!$B$1:$B$3202,0),MATCH(A.Arr9sepList!D$1,manifest_11Sep!$A$1:$V$1,0))</f>
        <v>Female</v>
      </c>
      <c r="E774" s="13" t="str">
        <f t="array" ref="E774">INDEX(manifest_11Sep!$A$1:$V$3202,MATCH($B774,manifest_11Sep!$B$1:$B$3202,0),MATCH(A.Arr9sepList!E$1,manifest_11Sep!$A$1:$V$1,0))</f>
        <v>Linh Dan</v>
      </c>
      <c r="F774" s="13" t="str">
        <f t="array" ref="F774">INDEX(manifest_11Sep!$A$1:$V$3202,MATCH($B774,manifest_11Sep!$B$1:$B$3202,0),MATCH(A.Arr9sepList!F$1,manifest_11Sep!$A$1:$V$1,0))</f>
        <v>Nguyen</v>
      </c>
      <c r="G774" s="13">
        <f t="array" ref="G774">INDEX(manifest_11Sep!$A$1:$V$3202,MATCH($B774,manifest_11Sep!$B$1:$B$3202,0),MATCH(A.Arr9sepList!G$1,manifest_11Sep!$A$1:$V$1,0))</f>
        <v>57</v>
      </c>
      <c r="H774" s="13" t="str">
        <f t="array" ref="H774">INDEX(manifest_11Sep!$A$1:$V$3202,MATCH($B774,manifest_11Sep!$B$1:$B$3202,0),MATCH(A.Arr9sepList!H$1,manifest_11Sep!$A$1:$V$1,0))</f>
        <v>Tom Luu</v>
      </c>
      <c r="I774" s="13" t="str">
        <f t="array" ref="I774">INDEX(manifest_11Sep!$A$1:$V$3202,MATCH($B774,manifest_11Sep!$B$1:$B$3202,0),MATCH(A.Arr9sepList!I$1,manifest_11Sep!$A$1:$V$1,0))</f>
        <v>Asiana Airlines</v>
      </c>
      <c r="J774" s="13" t="str">
        <f t="array" ref="J774">INDEX(manifest_11Sep!$A$1:$V$3202,MATCH($B774,manifest_11Sep!$B$1:$B$3202,0),MATCH(A.Arr9sepList!J$1,manifest_11Sep!$A$1:$V$1,0))</f>
        <v>OZ 203</v>
      </c>
      <c r="K774" s="13" t="str">
        <f t="array" ref="K774">INDEX(manifest_11Sep!$A$1:$V$3202,MATCH($B774,manifest_11Sep!$B$1:$B$3202,0),MATCH(A.Arr9sepList!K$1,manifest_11Sep!$A$1:$V$1,0))</f>
        <v>13-thg 9-25</v>
      </c>
      <c r="L774" s="14">
        <f t="array" ref="L774">INDEX(manifest_11Sep!$A$1:$V$3202,MATCH($B774,manifest_11Sep!$B$1:$B$3202,0),MATCH(A.Arr9sepList!L$1,manifest_11Sep!$A$1:$V$1,0))</f>
        <v>0.18055555555555555</v>
      </c>
      <c r="M774" s="13" t="str">
        <f t="array" ref="M774">INDEX(manifest_11Sep!$A$1:$V$3202,MATCH($B774,manifest_11Sep!$B$1:$B$3202,0),MATCH(A.Arr9sepList!M$1,manifest_11Sep!$A$1:$V$1,0))</f>
        <v>ICN-T1</v>
      </c>
      <c r="N774" s="13" t="str">
        <f t="array" ref="N774">INDEX(manifest_11Sep!$A$1:$V$3202,MATCH($B774,manifest_11Sep!$B$1:$B$3202,0),MATCH(A.Arr9sepList!N$1,manifest_11Sep!$A$1:$V$1,0))</f>
        <v>INTER PARNAS</v>
      </c>
      <c r="O774" s="15"/>
      <c r="P774" s="13"/>
      <c r="Q774" s="16">
        <v>49685279</v>
      </c>
      <c r="R774" s="16" t="s">
        <v>43</v>
      </c>
      <c r="S774" s="13">
        <f t="array" ref="S774">INDEX(manifest_11Sep!$A$1:$V$3202,MATCH($B774,manifest_11Sep!$B$1:$B$3202,0),MATCH(A.Arr9sepList!S$1,manifest_11Sep!$A$1:$V$1,0))</f>
        <v>0</v>
      </c>
    </row>
    <row r="775" spans="1:19" ht="15.75" customHeight="1">
      <c r="A775" s="13" t="str">
        <f t="array" ref="A775">INDEX(manifest_11Sep!$A$1:$V$3202,MATCH($B775,manifest_11Sep!$B$1:$B$3202,0),MATCH(A.Arr9sepList!A$1,manifest_11Sep!$A$1:$V$1,0))</f>
        <v>A</v>
      </c>
      <c r="B775" s="13" t="s">
        <v>4226</v>
      </c>
      <c r="C775" s="13" t="str">
        <f t="array" ref="C775">INDEX(manifest_11Sep!$A$1:$V$3202,MATCH($B775,manifest_11Sep!$B$1:$B$3202,0),MATCH(A.Arr9sepList!C$1,manifest_11Sep!$A$1:$V$1,0))</f>
        <v>VLNHK68MKM9</v>
      </c>
      <c r="D775" s="13" t="str">
        <f t="array" ref="D775">INDEX(manifest_11Sep!$A$1:$V$3202,MATCH($B775,manifest_11Sep!$B$1:$B$3202,0),MATCH(A.Arr9sepList!D$1,manifest_11Sep!$A$1:$V$1,0))</f>
        <v>Male</v>
      </c>
      <c r="E775" s="13" t="str">
        <f t="array" ref="E775">INDEX(manifest_11Sep!$A$1:$V$3202,MATCH($B775,manifest_11Sep!$B$1:$B$3202,0),MATCH(A.Arr9sepList!E$1,manifest_11Sep!$A$1:$V$1,0))</f>
        <v>An Thanh</v>
      </c>
      <c r="F775" s="13" t="str">
        <f t="array" ref="F775">INDEX(manifest_11Sep!$A$1:$V$3202,MATCH($B775,manifest_11Sep!$B$1:$B$3202,0),MATCH(A.Arr9sepList!F$1,manifest_11Sep!$A$1:$V$1,0))</f>
        <v>Le</v>
      </c>
      <c r="G775" s="13">
        <f t="array" ref="G775">INDEX(manifest_11Sep!$A$1:$V$3202,MATCH($B775,manifest_11Sep!$B$1:$B$3202,0),MATCH(A.Arr9sepList!G$1,manifest_11Sep!$A$1:$V$1,0))</f>
        <v>70</v>
      </c>
      <c r="H775" s="13" t="str">
        <f t="array" ref="H775">INDEX(manifest_11Sep!$A$1:$V$3202,MATCH($B775,manifest_11Sep!$B$1:$B$3202,0),MATCH(A.Arr9sepList!H$1,manifest_11Sep!$A$1:$V$1,0))</f>
        <v>Tom Luu</v>
      </c>
      <c r="I775" s="13" t="str">
        <f t="array" ref="I775">INDEX(manifest_11Sep!$A$1:$V$3202,MATCH($B775,manifest_11Sep!$B$1:$B$3202,0),MATCH(A.Arr9sepList!I$1,manifest_11Sep!$A$1:$V$1,0))</f>
        <v>Asiana Airlines</v>
      </c>
      <c r="J775" s="13" t="str">
        <f t="array" ref="J775">INDEX(manifest_11Sep!$A$1:$V$3202,MATCH($B775,manifest_11Sep!$B$1:$B$3202,0),MATCH(A.Arr9sepList!J$1,manifest_11Sep!$A$1:$V$1,0))</f>
        <v>OZ 203</v>
      </c>
      <c r="K775" s="13" t="str">
        <f t="array" ref="K775">INDEX(manifest_11Sep!$A$1:$V$3202,MATCH($B775,manifest_11Sep!$B$1:$B$3202,0),MATCH(A.Arr9sepList!K$1,manifest_11Sep!$A$1:$V$1,0))</f>
        <v>13-thg 9-25</v>
      </c>
      <c r="L775" s="14">
        <f t="array" ref="L775">INDEX(manifest_11Sep!$A$1:$V$3202,MATCH($B775,manifest_11Sep!$B$1:$B$3202,0),MATCH(A.Arr9sepList!L$1,manifest_11Sep!$A$1:$V$1,0))</f>
        <v>0.18055555555555555</v>
      </c>
      <c r="M775" s="13" t="str">
        <f t="array" ref="M775">INDEX(manifest_11Sep!$A$1:$V$3202,MATCH($B775,manifest_11Sep!$B$1:$B$3202,0),MATCH(A.Arr9sepList!M$1,manifest_11Sep!$A$1:$V$1,0))</f>
        <v>ICN-T1</v>
      </c>
      <c r="N775" s="13" t="str">
        <f t="array" ref="N775">INDEX(manifest_11Sep!$A$1:$V$3202,MATCH($B775,manifest_11Sep!$B$1:$B$3202,0),MATCH(A.Arr9sepList!N$1,manifest_11Sep!$A$1:$V$1,0))</f>
        <v>INTER PARNAS</v>
      </c>
      <c r="O775" s="15"/>
      <c r="P775" s="13"/>
      <c r="Q775" s="16">
        <v>41242957</v>
      </c>
      <c r="R775" s="16" t="s">
        <v>61</v>
      </c>
      <c r="S775" s="13">
        <f t="array" ref="S775">INDEX(manifest_11Sep!$A$1:$V$3202,MATCH($B775,manifest_11Sep!$B$1:$B$3202,0),MATCH(A.Arr9sepList!S$1,manifest_11Sep!$A$1:$V$1,0))</f>
        <v>0</v>
      </c>
    </row>
    <row r="776" spans="1:19" ht="15.75" customHeight="1">
      <c r="A776" s="13" t="str">
        <f t="array" ref="A776">INDEX(manifest_11Sep!$A$1:$V$3202,MATCH($B776,manifest_11Sep!$B$1:$B$3202,0),MATCH(A.Arr9sepList!A$1,manifest_11Sep!$A$1:$V$1,0))</f>
        <v>A</v>
      </c>
      <c r="B776" s="13" t="s">
        <v>4228</v>
      </c>
      <c r="C776" s="13" t="str">
        <f t="array" ref="C776">INDEX(manifest_11Sep!$A$1:$V$3202,MATCH($B776,manifest_11Sep!$B$1:$B$3202,0),MATCH(A.Arr9sepList!C$1,manifest_11Sep!$A$1:$V$1,0))</f>
        <v>VLNHK68MKM9</v>
      </c>
      <c r="D776" s="13" t="str">
        <f t="array" ref="D776">INDEX(manifest_11Sep!$A$1:$V$3202,MATCH($B776,manifest_11Sep!$B$1:$B$3202,0),MATCH(A.Arr9sepList!D$1,manifest_11Sep!$A$1:$V$1,0))</f>
        <v>Female</v>
      </c>
      <c r="E776" s="13" t="str">
        <f t="array" ref="E776">INDEX(manifest_11Sep!$A$1:$V$3202,MATCH($B776,manifest_11Sep!$B$1:$B$3202,0),MATCH(A.Arr9sepList!E$1,manifest_11Sep!$A$1:$V$1,0))</f>
        <v>Huyen Anh Thi</v>
      </c>
      <c r="F776" s="13" t="str">
        <f t="array" ref="F776">INDEX(manifest_11Sep!$A$1:$V$3202,MATCH($B776,manifest_11Sep!$B$1:$B$3202,0),MATCH(A.Arr9sepList!F$1,manifest_11Sep!$A$1:$V$1,0))</f>
        <v>Vo</v>
      </c>
      <c r="G776" s="13">
        <f t="array" ref="G776">INDEX(manifest_11Sep!$A$1:$V$3202,MATCH($B776,manifest_11Sep!$B$1:$B$3202,0),MATCH(A.Arr9sepList!G$1,manifest_11Sep!$A$1:$V$1,0))</f>
        <v>67</v>
      </c>
      <c r="H776" s="13" t="str">
        <f t="array" ref="H776">INDEX(manifest_11Sep!$A$1:$V$3202,MATCH($B776,manifest_11Sep!$B$1:$B$3202,0),MATCH(A.Arr9sepList!H$1,manifest_11Sep!$A$1:$V$1,0))</f>
        <v>Tom Luu</v>
      </c>
      <c r="I776" s="13" t="str">
        <f t="array" ref="I776">INDEX(manifest_11Sep!$A$1:$V$3202,MATCH($B776,manifest_11Sep!$B$1:$B$3202,0),MATCH(A.Arr9sepList!I$1,manifest_11Sep!$A$1:$V$1,0))</f>
        <v>Asiana Airlines</v>
      </c>
      <c r="J776" s="13" t="str">
        <f t="array" ref="J776">INDEX(manifest_11Sep!$A$1:$V$3202,MATCH($B776,manifest_11Sep!$B$1:$B$3202,0),MATCH(A.Arr9sepList!J$1,manifest_11Sep!$A$1:$V$1,0))</f>
        <v>OZ 203</v>
      </c>
      <c r="K776" s="13" t="str">
        <f t="array" ref="K776">INDEX(manifest_11Sep!$A$1:$V$3202,MATCH($B776,manifest_11Sep!$B$1:$B$3202,0),MATCH(A.Arr9sepList!K$1,manifest_11Sep!$A$1:$V$1,0))</f>
        <v>13-thg 9-25</v>
      </c>
      <c r="L776" s="14">
        <f t="array" ref="L776">INDEX(manifest_11Sep!$A$1:$V$3202,MATCH($B776,manifest_11Sep!$B$1:$B$3202,0),MATCH(A.Arr9sepList!L$1,manifest_11Sep!$A$1:$V$1,0))</f>
        <v>0.18055555555555555</v>
      </c>
      <c r="M776" s="13" t="str">
        <f t="array" ref="M776">INDEX(manifest_11Sep!$A$1:$V$3202,MATCH($B776,manifest_11Sep!$B$1:$B$3202,0),MATCH(A.Arr9sepList!M$1,manifest_11Sep!$A$1:$V$1,0))</f>
        <v>ICN-T1</v>
      </c>
      <c r="N776" s="13" t="str">
        <f t="array" ref="N776">INDEX(manifest_11Sep!$A$1:$V$3202,MATCH($B776,manifest_11Sep!$B$1:$B$3202,0),MATCH(A.Arr9sepList!N$1,manifest_11Sep!$A$1:$V$1,0))</f>
        <v>INTER PARNAS</v>
      </c>
      <c r="O776" s="15"/>
      <c r="P776" s="13"/>
      <c r="Q776" s="16">
        <v>41242957</v>
      </c>
      <c r="R776" s="16" t="s">
        <v>61</v>
      </c>
      <c r="S776" s="13">
        <f t="array" ref="S776">INDEX(manifest_11Sep!$A$1:$V$3202,MATCH($B776,manifest_11Sep!$B$1:$B$3202,0),MATCH(A.Arr9sepList!S$1,manifest_11Sep!$A$1:$V$1,0))</f>
        <v>0</v>
      </c>
    </row>
    <row r="777" spans="1:19" ht="15.75" customHeight="1">
      <c r="A777" s="13" t="str">
        <f t="array" ref="A777">INDEX(manifest_11Sep!$A$1:$V$3202,MATCH($B777,manifest_11Sep!$B$1:$B$3202,0),MATCH(A.Arr9sepList!A$1,manifest_11Sep!$A$1:$V$1,0))</f>
        <v>A</v>
      </c>
      <c r="B777" s="13" t="s">
        <v>4230</v>
      </c>
      <c r="C777" s="13" t="str">
        <f t="array" ref="C777">INDEX(manifest_11Sep!$A$1:$V$3202,MATCH($B777,manifest_11Sep!$B$1:$B$3202,0),MATCH(A.Arr9sepList!C$1,manifest_11Sep!$A$1:$V$1,0))</f>
        <v>32N3X3VKNF2</v>
      </c>
      <c r="D777" s="13" t="str">
        <f t="array" ref="D777">INDEX(manifest_11Sep!$A$1:$V$3202,MATCH($B777,manifest_11Sep!$B$1:$B$3202,0),MATCH(A.Arr9sepList!D$1,manifest_11Sep!$A$1:$V$1,0))</f>
        <v>Male</v>
      </c>
      <c r="E777" s="13" t="str">
        <f t="array" ref="E777">INDEX(manifest_11Sep!$A$1:$V$3202,MATCH($B777,manifest_11Sep!$B$1:$B$3202,0),MATCH(A.Arr9sepList!E$1,manifest_11Sep!$A$1:$V$1,0))</f>
        <v>Chamna</v>
      </c>
      <c r="F777" s="13" t="str">
        <f t="array" ref="F777">INDEX(manifest_11Sep!$A$1:$V$3202,MATCH($B777,manifest_11Sep!$B$1:$B$3202,0),MATCH(A.Arr9sepList!F$1,manifest_11Sep!$A$1:$V$1,0))</f>
        <v>Vong</v>
      </c>
      <c r="G777" s="13">
        <f t="array" ref="G777">INDEX(manifest_11Sep!$A$1:$V$3202,MATCH($B777,manifest_11Sep!$B$1:$B$3202,0),MATCH(A.Arr9sepList!G$1,manifest_11Sep!$A$1:$V$1,0))</f>
        <v>38</v>
      </c>
      <c r="H777" s="13" t="str">
        <f t="array" ref="H777">INDEX(manifest_11Sep!$A$1:$V$3202,MATCH($B777,manifest_11Sep!$B$1:$B$3202,0),MATCH(A.Arr9sepList!H$1,manifest_11Sep!$A$1:$V$1,0))</f>
        <v>Tom Luu</v>
      </c>
      <c r="I777" s="13" t="str">
        <f t="array" ref="I777">INDEX(manifest_11Sep!$A$1:$V$3202,MATCH($B777,manifest_11Sep!$B$1:$B$3202,0),MATCH(A.Arr9sepList!I$1,manifest_11Sep!$A$1:$V$1,0))</f>
        <v>Asiana Airlines</v>
      </c>
      <c r="J777" s="13" t="str">
        <f t="array" ref="J777">INDEX(manifest_11Sep!$A$1:$V$3202,MATCH($B777,manifest_11Sep!$B$1:$B$3202,0),MATCH(A.Arr9sepList!J$1,manifest_11Sep!$A$1:$V$1,0))</f>
        <v>OZ 203</v>
      </c>
      <c r="K777" s="13" t="str">
        <f t="array" ref="K777">INDEX(manifest_11Sep!$A$1:$V$3202,MATCH($B777,manifest_11Sep!$B$1:$B$3202,0),MATCH(A.Arr9sepList!K$1,manifest_11Sep!$A$1:$V$1,0))</f>
        <v>13-thg 9-25</v>
      </c>
      <c r="L777" s="14">
        <f t="array" ref="L777">INDEX(manifest_11Sep!$A$1:$V$3202,MATCH($B777,manifest_11Sep!$B$1:$B$3202,0),MATCH(A.Arr9sepList!L$1,manifest_11Sep!$A$1:$V$1,0))</f>
        <v>0.18055555555555555</v>
      </c>
      <c r="M777" s="13" t="str">
        <f t="array" ref="M777">INDEX(manifest_11Sep!$A$1:$V$3202,MATCH($B777,manifest_11Sep!$B$1:$B$3202,0),MATCH(A.Arr9sepList!M$1,manifest_11Sep!$A$1:$V$1,0))</f>
        <v>ICN-T1</v>
      </c>
      <c r="N777" s="13" t="str">
        <f t="array" ref="N777">INDEX(manifest_11Sep!$A$1:$V$3202,MATCH($B777,manifest_11Sep!$B$1:$B$3202,0),MATCH(A.Arr9sepList!N$1,manifest_11Sep!$A$1:$V$1,0))</f>
        <v>INTER PARNAS</v>
      </c>
      <c r="O777" s="15"/>
      <c r="P777" s="13"/>
      <c r="Q777" s="16">
        <v>86743938</v>
      </c>
      <c r="R777" s="16" t="s">
        <v>43</v>
      </c>
      <c r="S777" s="13">
        <f t="array" ref="S777">INDEX(manifest_11Sep!$A$1:$V$3202,MATCH($B777,manifest_11Sep!$B$1:$B$3202,0),MATCH(A.Arr9sepList!S$1,manifest_11Sep!$A$1:$V$1,0))</f>
        <v>0</v>
      </c>
    </row>
    <row r="778" spans="1:19" ht="15.75" customHeight="1">
      <c r="A778" s="13" t="str">
        <f t="array" ref="A778">INDEX(manifest_11Sep!$A$1:$V$3202,MATCH($B778,manifest_11Sep!$B$1:$B$3202,0),MATCH(A.Arr9sepList!A$1,manifest_11Sep!$A$1:$V$1,0))</f>
        <v>A</v>
      </c>
      <c r="B778" s="13" t="s">
        <v>4232</v>
      </c>
      <c r="C778" s="13" t="str">
        <f t="array" ref="C778">INDEX(manifest_11Sep!$A$1:$V$3202,MATCH($B778,manifest_11Sep!$B$1:$B$3202,0),MATCH(A.Arr9sepList!C$1,manifest_11Sep!$A$1:$V$1,0))</f>
        <v>32N3X3VKNF2</v>
      </c>
      <c r="D778" s="13" t="str">
        <f t="array" ref="D778">INDEX(manifest_11Sep!$A$1:$V$3202,MATCH($B778,manifest_11Sep!$B$1:$B$3202,0),MATCH(A.Arr9sepList!D$1,manifest_11Sep!$A$1:$V$1,0))</f>
        <v>Female</v>
      </c>
      <c r="E778" s="13" t="str">
        <f t="array" ref="E778">INDEX(manifest_11Sep!$A$1:$V$3202,MATCH($B778,manifest_11Sep!$B$1:$B$3202,0),MATCH(A.Arr9sepList!E$1,manifest_11Sep!$A$1:$V$1,0))</f>
        <v>Sarah Lorraine</v>
      </c>
      <c r="F778" s="13" t="str">
        <f t="array" ref="F778">INDEX(manifest_11Sep!$A$1:$V$3202,MATCH($B778,manifest_11Sep!$B$1:$B$3202,0),MATCH(A.Arr9sepList!F$1,manifest_11Sep!$A$1:$V$1,0))</f>
        <v>Go</v>
      </c>
      <c r="G778" s="13">
        <f t="array" ref="G778">INDEX(manifest_11Sep!$A$1:$V$3202,MATCH($B778,manifest_11Sep!$B$1:$B$3202,0),MATCH(A.Arr9sepList!G$1,manifest_11Sep!$A$1:$V$1,0))</f>
        <v>34</v>
      </c>
      <c r="H778" s="13" t="str">
        <f t="array" ref="H778">INDEX(manifest_11Sep!$A$1:$V$3202,MATCH($B778,manifest_11Sep!$B$1:$B$3202,0),MATCH(A.Arr9sepList!H$1,manifest_11Sep!$A$1:$V$1,0))</f>
        <v>Tom Luu</v>
      </c>
      <c r="I778" s="13" t="str">
        <f t="array" ref="I778">INDEX(manifest_11Sep!$A$1:$V$3202,MATCH($B778,manifest_11Sep!$B$1:$B$3202,0),MATCH(A.Arr9sepList!I$1,manifest_11Sep!$A$1:$V$1,0))</f>
        <v>Asiana Airlines</v>
      </c>
      <c r="J778" s="13" t="str">
        <f t="array" ref="J778">INDEX(manifest_11Sep!$A$1:$V$3202,MATCH($B778,manifest_11Sep!$B$1:$B$3202,0),MATCH(A.Arr9sepList!J$1,manifest_11Sep!$A$1:$V$1,0))</f>
        <v>OZ 203</v>
      </c>
      <c r="K778" s="13" t="str">
        <f t="array" ref="K778">INDEX(manifest_11Sep!$A$1:$V$3202,MATCH($B778,manifest_11Sep!$B$1:$B$3202,0),MATCH(A.Arr9sepList!K$1,manifest_11Sep!$A$1:$V$1,0))</f>
        <v>13-thg 9-25</v>
      </c>
      <c r="L778" s="14">
        <f t="array" ref="L778">INDEX(manifest_11Sep!$A$1:$V$3202,MATCH($B778,manifest_11Sep!$B$1:$B$3202,0),MATCH(A.Arr9sepList!L$1,manifest_11Sep!$A$1:$V$1,0))</f>
        <v>0.18055555555555555</v>
      </c>
      <c r="M778" s="13" t="str">
        <f t="array" ref="M778">INDEX(manifest_11Sep!$A$1:$V$3202,MATCH($B778,manifest_11Sep!$B$1:$B$3202,0),MATCH(A.Arr9sepList!M$1,manifest_11Sep!$A$1:$V$1,0))</f>
        <v>ICN-T1</v>
      </c>
      <c r="N778" s="13" t="str">
        <f t="array" ref="N778">INDEX(manifest_11Sep!$A$1:$V$3202,MATCH($B778,manifest_11Sep!$B$1:$B$3202,0),MATCH(A.Arr9sepList!N$1,manifest_11Sep!$A$1:$V$1,0))</f>
        <v>INTER PARNAS</v>
      </c>
      <c r="O778" s="15"/>
      <c r="P778" s="13"/>
      <c r="Q778" s="16">
        <v>86743938</v>
      </c>
      <c r="R778" s="16" t="s">
        <v>43</v>
      </c>
      <c r="S778" s="13">
        <f t="array" ref="S778">INDEX(manifest_11Sep!$A$1:$V$3202,MATCH($B778,manifest_11Sep!$B$1:$B$3202,0),MATCH(A.Arr9sepList!S$1,manifest_11Sep!$A$1:$V$1,0))</f>
        <v>0</v>
      </c>
    </row>
    <row r="779" spans="1:19" ht="15.75" customHeight="1">
      <c r="A779" s="13" t="str">
        <f t="array" ref="A779">INDEX(manifest_11Sep!$A$1:$V$3202,MATCH($B779,manifest_11Sep!$B$1:$B$3202,0),MATCH(A.Arr9sepList!A$1,manifest_11Sep!$A$1:$V$1,0))</f>
        <v>A</v>
      </c>
      <c r="B779" s="13" t="s">
        <v>4235</v>
      </c>
      <c r="C779" s="13" t="str">
        <f t="array" ref="C779">INDEX(manifest_11Sep!$A$1:$V$3202,MATCH($B779,manifest_11Sep!$B$1:$B$3202,0),MATCH(A.Arr9sepList!C$1,manifest_11Sep!$A$1:$V$1,0))</f>
        <v>GBN7LZF3SVR</v>
      </c>
      <c r="D779" s="13" t="str">
        <f t="array" ref="D779">INDEX(manifest_11Sep!$A$1:$V$3202,MATCH($B779,manifest_11Sep!$B$1:$B$3202,0),MATCH(A.Arr9sepList!D$1,manifest_11Sep!$A$1:$V$1,0))</f>
        <v>Male</v>
      </c>
      <c r="E779" s="13" t="str">
        <f t="array" ref="E779">INDEX(manifest_11Sep!$A$1:$V$3202,MATCH($B779,manifest_11Sep!$B$1:$B$3202,0),MATCH(A.Arr9sepList!E$1,manifest_11Sep!$A$1:$V$1,0))</f>
        <v>Dung Anh</v>
      </c>
      <c r="F779" s="13" t="str">
        <f t="array" ref="F779">INDEX(manifest_11Sep!$A$1:$V$3202,MATCH($B779,manifest_11Sep!$B$1:$B$3202,0),MATCH(A.Arr9sepList!F$1,manifest_11Sep!$A$1:$V$1,0))</f>
        <v>Tran</v>
      </c>
      <c r="G779" s="13">
        <f t="array" ref="G779">INDEX(manifest_11Sep!$A$1:$V$3202,MATCH($B779,manifest_11Sep!$B$1:$B$3202,0),MATCH(A.Arr9sepList!G$1,manifest_11Sep!$A$1:$V$1,0))</f>
        <v>65</v>
      </c>
      <c r="H779" s="13" t="str">
        <f t="array" ref="H779">INDEX(manifest_11Sep!$A$1:$V$3202,MATCH($B779,manifest_11Sep!$B$1:$B$3202,0),MATCH(A.Arr9sepList!H$1,manifest_11Sep!$A$1:$V$1,0))</f>
        <v>Tom Luu</v>
      </c>
      <c r="I779" s="13" t="str">
        <f t="array" ref="I779">INDEX(manifest_11Sep!$A$1:$V$3202,MATCH($B779,manifest_11Sep!$B$1:$B$3202,0),MATCH(A.Arr9sepList!I$1,manifest_11Sep!$A$1:$V$1,0))</f>
        <v>Asiana Airlines</v>
      </c>
      <c r="J779" s="13" t="str">
        <f t="array" ref="J779">INDEX(manifest_11Sep!$A$1:$V$3202,MATCH($B779,manifest_11Sep!$B$1:$B$3202,0),MATCH(A.Arr9sepList!J$1,manifest_11Sep!$A$1:$V$1,0))</f>
        <v>OZ 203</v>
      </c>
      <c r="K779" s="13" t="str">
        <f t="array" ref="K779">INDEX(manifest_11Sep!$A$1:$V$3202,MATCH($B779,manifest_11Sep!$B$1:$B$3202,0),MATCH(A.Arr9sepList!K$1,manifest_11Sep!$A$1:$V$1,0))</f>
        <v>13-thg 9-25</v>
      </c>
      <c r="L779" s="14">
        <f t="array" ref="L779">INDEX(manifest_11Sep!$A$1:$V$3202,MATCH($B779,manifest_11Sep!$B$1:$B$3202,0),MATCH(A.Arr9sepList!L$1,manifest_11Sep!$A$1:$V$1,0))</f>
        <v>0.18055555555555555</v>
      </c>
      <c r="M779" s="13" t="str">
        <f t="array" ref="M779">INDEX(manifest_11Sep!$A$1:$V$3202,MATCH($B779,manifest_11Sep!$B$1:$B$3202,0),MATCH(A.Arr9sepList!M$1,manifest_11Sep!$A$1:$V$1,0))</f>
        <v>ICN-T1</v>
      </c>
      <c r="N779" s="13" t="str">
        <f t="array" ref="N779">INDEX(manifest_11Sep!$A$1:$V$3202,MATCH($B779,manifest_11Sep!$B$1:$B$3202,0),MATCH(A.Arr9sepList!N$1,manifest_11Sep!$A$1:$V$1,0))</f>
        <v>INTER PARNAS</v>
      </c>
      <c r="O779" s="15"/>
      <c r="P779" s="13"/>
      <c r="Q779" s="16">
        <v>29453685</v>
      </c>
      <c r="R779" s="16" t="s">
        <v>61</v>
      </c>
      <c r="S779" s="13">
        <f t="array" ref="S779">INDEX(manifest_11Sep!$A$1:$V$3202,MATCH($B779,manifest_11Sep!$B$1:$B$3202,0),MATCH(A.Arr9sepList!S$1,manifest_11Sep!$A$1:$V$1,0))</f>
        <v>0</v>
      </c>
    </row>
    <row r="780" spans="1:19" ht="15.75" customHeight="1">
      <c r="A780" s="13" t="str">
        <f t="array" ref="A780">INDEX(manifest_11Sep!$A$1:$V$3202,MATCH($B780,manifest_11Sep!$B$1:$B$3202,0),MATCH(A.Arr9sepList!A$1,manifest_11Sep!$A$1:$V$1,0))</f>
        <v>A</v>
      </c>
      <c r="B780" s="13" t="s">
        <v>4238</v>
      </c>
      <c r="C780" s="13" t="str">
        <f t="array" ref="C780">INDEX(manifest_11Sep!$A$1:$V$3202,MATCH($B780,manifest_11Sep!$B$1:$B$3202,0),MATCH(A.Arr9sepList!C$1,manifest_11Sep!$A$1:$V$1,0))</f>
        <v>GBN7LZF3SVR</v>
      </c>
      <c r="D780" s="13" t="str">
        <f t="array" ref="D780">INDEX(manifest_11Sep!$A$1:$V$3202,MATCH($B780,manifest_11Sep!$B$1:$B$3202,0),MATCH(A.Arr9sepList!D$1,manifest_11Sep!$A$1:$V$1,0))</f>
        <v>Female</v>
      </c>
      <c r="E780" s="13" t="str">
        <f t="array" ref="E780">INDEX(manifest_11Sep!$A$1:$V$3202,MATCH($B780,manifest_11Sep!$B$1:$B$3202,0),MATCH(A.Arr9sepList!E$1,manifest_11Sep!$A$1:$V$1,0))</f>
        <v>Huyen-Anh Thi</v>
      </c>
      <c r="F780" s="13" t="str">
        <f t="array" ref="F780">INDEX(manifest_11Sep!$A$1:$V$3202,MATCH($B780,manifest_11Sep!$B$1:$B$3202,0),MATCH(A.Arr9sepList!F$1,manifest_11Sep!$A$1:$V$1,0))</f>
        <v>Vo</v>
      </c>
      <c r="G780" s="13">
        <f t="array" ref="G780">INDEX(manifest_11Sep!$A$1:$V$3202,MATCH($B780,manifest_11Sep!$B$1:$B$3202,0),MATCH(A.Arr9sepList!G$1,manifest_11Sep!$A$1:$V$1,0))</f>
        <v>64</v>
      </c>
      <c r="H780" s="13" t="str">
        <f t="array" ref="H780">INDEX(manifest_11Sep!$A$1:$V$3202,MATCH($B780,manifest_11Sep!$B$1:$B$3202,0),MATCH(A.Arr9sepList!H$1,manifest_11Sep!$A$1:$V$1,0))</f>
        <v>Tom Luu</v>
      </c>
      <c r="I780" s="13" t="str">
        <f t="array" ref="I780">INDEX(manifest_11Sep!$A$1:$V$3202,MATCH($B780,manifest_11Sep!$B$1:$B$3202,0),MATCH(A.Arr9sepList!I$1,manifest_11Sep!$A$1:$V$1,0))</f>
        <v>Asiana Airlines</v>
      </c>
      <c r="J780" s="13" t="str">
        <f t="array" ref="J780">INDEX(manifest_11Sep!$A$1:$V$3202,MATCH($B780,manifest_11Sep!$B$1:$B$3202,0),MATCH(A.Arr9sepList!J$1,manifest_11Sep!$A$1:$V$1,0))</f>
        <v>OZ 203</v>
      </c>
      <c r="K780" s="13" t="str">
        <f t="array" ref="K780">INDEX(manifest_11Sep!$A$1:$V$3202,MATCH($B780,manifest_11Sep!$B$1:$B$3202,0),MATCH(A.Arr9sepList!K$1,manifest_11Sep!$A$1:$V$1,0))</f>
        <v>13-thg 9-25</v>
      </c>
      <c r="L780" s="14">
        <f t="array" ref="L780">INDEX(manifest_11Sep!$A$1:$V$3202,MATCH($B780,manifest_11Sep!$B$1:$B$3202,0),MATCH(A.Arr9sepList!L$1,manifest_11Sep!$A$1:$V$1,0))</f>
        <v>0.18055555555555555</v>
      </c>
      <c r="M780" s="13" t="str">
        <f t="array" ref="M780">INDEX(manifest_11Sep!$A$1:$V$3202,MATCH($B780,manifest_11Sep!$B$1:$B$3202,0),MATCH(A.Arr9sepList!M$1,manifest_11Sep!$A$1:$V$1,0))</f>
        <v>ICN-T1</v>
      </c>
      <c r="N780" s="13" t="str">
        <f t="array" ref="N780">INDEX(manifest_11Sep!$A$1:$V$3202,MATCH($B780,manifest_11Sep!$B$1:$B$3202,0),MATCH(A.Arr9sepList!N$1,manifest_11Sep!$A$1:$V$1,0))</f>
        <v>INTER PARNAS</v>
      </c>
      <c r="O780" s="15"/>
      <c r="P780" s="13"/>
      <c r="Q780" s="16">
        <v>29453685</v>
      </c>
      <c r="R780" s="16" t="s">
        <v>61</v>
      </c>
      <c r="S780" s="13">
        <f t="array" ref="S780">INDEX(manifest_11Sep!$A$1:$V$3202,MATCH($B780,manifest_11Sep!$B$1:$B$3202,0),MATCH(A.Arr9sepList!S$1,manifest_11Sep!$A$1:$V$1,0))</f>
        <v>0</v>
      </c>
    </row>
    <row r="781" spans="1:19" ht="15.75" customHeight="1">
      <c r="A781" s="13" t="str">
        <f t="array" ref="A781">INDEX(manifest_11Sep!$A$1:$V$3202,MATCH($B781,manifest_11Sep!$B$1:$B$3202,0),MATCH(A.Arr9sepList!A$1,manifest_11Sep!$A$1:$V$1,0))</f>
        <v>A</v>
      </c>
      <c r="B781" s="13" t="s">
        <v>4240</v>
      </c>
      <c r="C781" s="13" t="str">
        <f t="array" ref="C781">INDEX(manifest_11Sep!$A$1:$V$3202,MATCH($B781,manifest_11Sep!$B$1:$B$3202,0),MATCH(A.Arr9sepList!C$1,manifest_11Sep!$A$1:$V$1,0))</f>
        <v>44NBM35NH92</v>
      </c>
      <c r="D781" s="13" t="str">
        <f t="array" ref="D781">INDEX(manifest_11Sep!$A$1:$V$3202,MATCH($B781,manifest_11Sep!$B$1:$B$3202,0),MATCH(A.Arr9sepList!D$1,manifest_11Sep!$A$1:$V$1,0))</f>
        <v>Female</v>
      </c>
      <c r="E781" s="13" t="str">
        <f t="array" ref="E781">INDEX(manifest_11Sep!$A$1:$V$3202,MATCH($B781,manifest_11Sep!$B$1:$B$3202,0),MATCH(A.Arr9sepList!E$1,manifest_11Sep!$A$1:$V$1,0))</f>
        <v>Ha Duong</v>
      </c>
      <c r="F781" s="13" t="str">
        <f t="array" ref="F781">INDEX(manifest_11Sep!$A$1:$V$3202,MATCH($B781,manifest_11Sep!$B$1:$B$3202,0),MATCH(A.Arr9sepList!F$1,manifest_11Sep!$A$1:$V$1,0))</f>
        <v>Nguyen</v>
      </c>
      <c r="G781" s="13">
        <f t="array" ref="G781">INDEX(manifest_11Sep!$A$1:$V$3202,MATCH($B781,manifest_11Sep!$B$1:$B$3202,0),MATCH(A.Arr9sepList!G$1,manifest_11Sep!$A$1:$V$1,0))</f>
        <v>55</v>
      </c>
      <c r="H781" s="13" t="str">
        <f t="array" ref="H781">INDEX(manifest_11Sep!$A$1:$V$3202,MATCH($B781,manifest_11Sep!$B$1:$B$3202,0),MATCH(A.Arr9sepList!H$1,manifest_11Sep!$A$1:$V$1,0))</f>
        <v>Tom Luu</v>
      </c>
      <c r="I781" s="13" t="str">
        <f t="array" ref="I781">INDEX(manifest_11Sep!$A$1:$V$3202,MATCH($B781,manifest_11Sep!$B$1:$B$3202,0),MATCH(A.Arr9sepList!I$1,manifest_11Sep!$A$1:$V$1,0))</f>
        <v>Asiana Airlines</v>
      </c>
      <c r="J781" s="13" t="str">
        <f t="array" ref="J781">INDEX(manifest_11Sep!$A$1:$V$3202,MATCH($B781,manifest_11Sep!$B$1:$B$3202,0),MATCH(A.Arr9sepList!J$1,manifest_11Sep!$A$1:$V$1,0))</f>
        <v>OZ 203</v>
      </c>
      <c r="K781" s="13" t="str">
        <f t="array" ref="K781">INDEX(manifest_11Sep!$A$1:$V$3202,MATCH($B781,manifest_11Sep!$B$1:$B$3202,0),MATCH(A.Arr9sepList!K$1,manifest_11Sep!$A$1:$V$1,0))</f>
        <v>13-thg 9-25</v>
      </c>
      <c r="L781" s="14">
        <f t="array" ref="L781">INDEX(manifest_11Sep!$A$1:$V$3202,MATCH($B781,manifest_11Sep!$B$1:$B$3202,0),MATCH(A.Arr9sepList!L$1,manifest_11Sep!$A$1:$V$1,0))</f>
        <v>0.18055555555555555</v>
      </c>
      <c r="M781" s="13" t="str">
        <f t="array" ref="M781">INDEX(manifest_11Sep!$A$1:$V$3202,MATCH($B781,manifest_11Sep!$B$1:$B$3202,0),MATCH(A.Arr9sepList!M$1,manifest_11Sep!$A$1:$V$1,0))</f>
        <v>ICN-T1</v>
      </c>
      <c r="N781" s="13" t="str">
        <f t="array" ref="N781">INDEX(manifest_11Sep!$A$1:$V$3202,MATCH($B781,manifest_11Sep!$B$1:$B$3202,0),MATCH(A.Arr9sepList!N$1,manifest_11Sep!$A$1:$V$1,0))</f>
        <v>INTER PARNAS</v>
      </c>
      <c r="O781" s="15"/>
      <c r="P781" s="13"/>
      <c r="Q781" s="16">
        <v>46534285</v>
      </c>
      <c r="R781" s="16" t="s">
        <v>43</v>
      </c>
      <c r="S781" s="13">
        <f t="array" ref="S781">INDEX(manifest_11Sep!$A$1:$V$3202,MATCH($B781,manifest_11Sep!$B$1:$B$3202,0),MATCH(A.Arr9sepList!S$1,manifest_11Sep!$A$1:$V$1,0))</f>
        <v>0</v>
      </c>
    </row>
    <row r="782" spans="1:19" ht="15.75" customHeight="1">
      <c r="A782" s="13" t="str">
        <f t="array" ref="A782">INDEX(manifest_11Sep!$A$1:$V$3202,MATCH($B782,manifest_11Sep!$B$1:$B$3202,0),MATCH(A.Arr9sepList!A$1,manifest_11Sep!$A$1:$V$1,0))</f>
        <v>A</v>
      </c>
      <c r="B782" s="13" t="s">
        <v>4243</v>
      </c>
      <c r="C782" s="13" t="str">
        <f t="array" ref="C782">INDEX(manifest_11Sep!$A$1:$V$3202,MATCH($B782,manifest_11Sep!$B$1:$B$3202,0),MATCH(A.Arr9sepList!C$1,manifest_11Sep!$A$1:$V$1,0))</f>
        <v>44NBM35NH92</v>
      </c>
      <c r="D782" s="13" t="str">
        <f t="array" ref="D782">INDEX(manifest_11Sep!$A$1:$V$3202,MATCH($B782,manifest_11Sep!$B$1:$B$3202,0),MATCH(A.Arr9sepList!D$1,manifest_11Sep!$A$1:$V$1,0))</f>
        <v>Male</v>
      </c>
      <c r="E782" s="13" t="str">
        <f t="array" ref="E782">INDEX(manifest_11Sep!$A$1:$V$3202,MATCH($B782,manifest_11Sep!$B$1:$B$3202,0),MATCH(A.Arr9sepList!E$1,manifest_11Sep!$A$1:$V$1,0))</f>
        <v>Robert Nguyen</v>
      </c>
      <c r="F782" s="13" t="str">
        <f t="array" ref="F782">INDEX(manifest_11Sep!$A$1:$V$3202,MATCH($B782,manifest_11Sep!$B$1:$B$3202,0),MATCH(A.Arr9sepList!F$1,manifest_11Sep!$A$1:$V$1,0))</f>
        <v>Nguyen</v>
      </c>
      <c r="G782" s="13">
        <f t="array" ref="G782">INDEX(manifest_11Sep!$A$1:$V$3202,MATCH($B782,manifest_11Sep!$B$1:$B$3202,0),MATCH(A.Arr9sepList!G$1,manifest_11Sep!$A$1:$V$1,0))</f>
        <v>58</v>
      </c>
      <c r="H782" s="13" t="str">
        <f t="array" ref="H782">INDEX(manifest_11Sep!$A$1:$V$3202,MATCH($B782,manifest_11Sep!$B$1:$B$3202,0),MATCH(A.Arr9sepList!H$1,manifest_11Sep!$A$1:$V$1,0))</f>
        <v>Tom Luu</v>
      </c>
      <c r="I782" s="13" t="str">
        <f t="array" ref="I782">INDEX(manifest_11Sep!$A$1:$V$3202,MATCH($B782,manifest_11Sep!$B$1:$B$3202,0),MATCH(A.Arr9sepList!I$1,manifest_11Sep!$A$1:$V$1,0))</f>
        <v>Asiana Airlines</v>
      </c>
      <c r="J782" s="13" t="str">
        <f t="array" ref="J782">INDEX(manifest_11Sep!$A$1:$V$3202,MATCH($B782,manifest_11Sep!$B$1:$B$3202,0),MATCH(A.Arr9sepList!J$1,manifest_11Sep!$A$1:$V$1,0))</f>
        <v>OZ 203</v>
      </c>
      <c r="K782" s="13" t="str">
        <f t="array" ref="K782">INDEX(manifest_11Sep!$A$1:$V$3202,MATCH($B782,manifest_11Sep!$B$1:$B$3202,0),MATCH(A.Arr9sepList!K$1,manifest_11Sep!$A$1:$V$1,0))</f>
        <v>13-thg 9-25</v>
      </c>
      <c r="L782" s="14">
        <f t="array" ref="L782">INDEX(manifest_11Sep!$A$1:$V$3202,MATCH($B782,manifest_11Sep!$B$1:$B$3202,0),MATCH(A.Arr9sepList!L$1,manifest_11Sep!$A$1:$V$1,0))</f>
        <v>0.18055555555555555</v>
      </c>
      <c r="M782" s="13" t="str">
        <f t="array" ref="M782">INDEX(manifest_11Sep!$A$1:$V$3202,MATCH($B782,manifest_11Sep!$B$1:$B$3202,0),MATCH(A.Arr9sepList!M$1,manifest_11Sep!$A$1:$V$1,0))</f>
        <v>ICN-T1</v>
      </c>
      <c r="N782" s="13" t="str">
        <f t="array" ref="N782">INDEX(manifest_11Sep!$A$1:$V$3202,MATCH($B782,manifest_11Sep!$B$1:$B$3202,0),MATCH(A.Arr9sepList!N$1,manifest_11Sep!$A$1:$V$1,0))</f>
        <v>INTER PARNAS</v>
      </c>
      <c r="O782" s="15"/>
      <c r="P782" s="13"/>
      <c r="Q782" s="16">
        <v>46534285</v>
      </c>
      <c r="R782" s="16" t="s">
        <v>43</v>
      </c>
      <c r="S782" s="13">
        <f t="array" ref="S782">INDEX(manifest_11Sep!$A$1:$V$3202,MATCH($B782,manifest_11Sep!$B$1:$B$3202,0),MATCH(A.Arr9sepList!S$1,manifest_11Sep!$A$1:$V$1,0))</f>
        <v>0</v>
      </c>
    </row>
    <row r="783" spans="1:19" ht="15.75" customHeight="1">
      <c r="A783" s="13" t="str">
        <f t="array" ref="A783">INDEX(manifest_11Sep!$A$1:$V$3202,MATCH($B783,manifest_11Sep!$B$1:$B$3202,0),MATCH(A.Arr9sepList!A$1,manifest_11Sep!$A$1:$V$1,0))</f>
        <v>A</v>
      </c>
      <c r="B783" s="13" t="s">
        <v>4245</v>
      </c>
      <c r="C783" s="13" t="str">
        <f t="array" ref="C783">INDEX(manifest_11Sep!$A$1:$V$3202,MATCH($B783,manifest_11Sep!$B$1:$B$3202,0),MATCH(A.Arr9sepList!C$1,manifest_11Sep!$A$1:$V$1,0))</f>
        <v>82NN2YD3KQ4</v>
      </c>
      <c r="D783" s="13" t="str">
        <f t="array" ref="D783">INDEX(manifest_11Sep!$A$1:$V$3202,MATCH($B783,manifest_11Sep!$B$1:$B$3202,0),MATCH(A.Arr9sepList!D$1,manifest_11Sep!$A$1:$V$1,0))</f>
        <v>Female</v>
      </c>
      <c r="E783" s="13" t="str">
        <f t="array" ref="E783">INDEX(manifest_11Sep!$A$1:$V$3202,MATCH($B783,manifest_11Sep!$B$1:$B$3202,0),MATCH(A.Arr9sepList!E$1,manifest_11Sep!$A$1:$V$1,0))</f>
        <v>Kiem</v>
      </c>
      <c r="F783" s="13" t="str">
        <f t="array" ref="F783">INDEX(manifest_11Sep!$A$1:$V$3202,MATCH($B783,manifest_11Sep!$B$1:$B$3202,0),MATCH(A.Arr9sepList!F$1,manifest_11Sep!$A$1:$V$1,0))</f>
        <v>Ly</v>
      </c>
      <c r="G783" s="13">
        <f t="array" ref="G783">INDEX(manifest_11Sep!$A$1:$V$3202,MATCH($B783,manifest_11Sep!$B$1:$B$3202,0),MATCH(A.Arr9sepList!G$1,manifest_11Sep!$A$1:$V$1,0))</f>
        <v>73</v>
      </c>
      <c r="H783" s="13" t="str">
        <f t="array" ref="H783">INDEX(manifest_11Sep!$A$1:$V$3202,MATCH($B783,manifest_11Sep!$B$1:$B$3202,0),MATCH(A.Arr9sepList!H$1,manifest_11Sep!$A$1:$V$1,0))</f>
        <v>Tom Luu</v>
      </c>
      <c r="I783" s="13" t="str">
        <f t="array" ref="I783">INDEX(manifest_11Sep!$A$1:$V$3202,MATCH($B783,manifest_11Sep!$B$1:$B$3202,0),MATCH(A.Arr9sepList!I$1,manifest_11Sep!$A$1:$V$1,0))</f>
        <v>Asiana Airlines</v>
      </c>
      <c r="J783" s="13" t="str">
        <f t="array" ref="J783">INDEX(manifest_11Sep!$A$1:$V$3202,MATCH($B783,manifest_11Sep!$B$1:$B$3202,0),MATCH(A.Arr9sepList!J$1,manifest_11Sep!$A$1:$V$1,0))</f>
        <v>OZ 203</v>
      </c>
      <c r="K783" s="13" t="str">
        <f t="array" ref="K783">INDEX(manifest_11Sep!$A$1:$V$3202,MATCH($B783,manifest_11Sep!$B$1:$B$3202,0),MATCH(A.Arr9sepList!K$1,manifest_11Sep!$A$1:$V$1,0))</f>
        <v>13-thg 9-25</v>
      </c>
      <c r="L783" s="14">
        <f t="array" ref="L783">INDEX(manifest_11Sep!$A$1:$V$3202,MATCH($B783,manifest_11Sep!$B$1:$B$3202,0),MATCH(A.Arr9sepList!L$1,manifest_11Sep!$A$1:$V$1,0))</f>
        <v>0.18055555555555555</v>
      </c>
      <c r="M783" s="13" t="str">
        <f t="array" ref="M783">INDEX(manifest_11Sep!$A$1:$V$3202,MATCH($B783,manifest_11Sep!$B$1:$B$3202,0),MATCH(A.Arr9sepList!M$1,manifest_11Sep!$A$1:$V$1,0))</f>
        <v>ICN-T1</v>
      </c>
      <c r="N783" s="13" t="str">
        <f t="array" ref="N783">INDEX(manifest_11Sep!$A$1:$V$3202,MATCH($B783,manifest_11Sep!$B$1:$B$3202,0),MATCH(A.Arr9sepList!N$1,manifest_11Sep!$A$1:$V$1,0))</f>
        <v>INTER PARNAS</v>
      </c>
      <c r="O783" s="15"/>
      <c r="P783" s="13"/>
      <c r="Q783" s="16">
        <v>43224574</v>
      </c>
      <c r="R783" s="16" t="s">
        <v>43</v>
      </c>
      <c r="S783" s="13">
        <f t="array" ref="S783">INDEX(manifest_11Sep!$A$1:$V$3202,MATCH($B783,manifest_11Sep!$B$1:$B$3202,0),MATCH(A.Arr9sepList!S$1,manifest_11Sep!$A$1:$V$1,0))</f>
        <v>0</v>
      </c>
    </row>
    <row r="784" spans="1:19" ht="15.75" customHeight="1">
      <c r="A784" s="13" t="str">
        <f t="array" ref="A784">INDEX(manifest_11Sep!$A$1:$V$3202,MATCH($B784,manifest_11Sep!$B$1:$B$3202,0),MATCH(A.Arr9sepList!A$1,manifest_11Sep!$A$1:$V$1,0))</f>
        <v>A</v>
      </c>
      <c r="B784" s="13" t="s">
        <v>4247</v>
      </c>
      <c r="C784" s="13" t="str">
        <f t="array" ref="C784">INDEX(manifest_11Sep!$A$1:$V$3202,MATCH($B784,manifest_11Sep!$B$1:$B$3202,0),MATCH(A.Arr9sepList!C$1,manifest_11Sep!$A$1:$V$1,0))</f>
        <v>82NN2YD3KQ4</v>
      </c>
      <c r="D784" s="13" t="str">
        <f t="array" ref="D784">INDEX(manifest_11Sep!$A$1:$V$3202,MATCH($B784,manifest_11Sep!$B$1:$B$3202,0),MATCH(A.Arr9sepList!D$1,manifest_11Sep!$A$1:$V$1,0))</f>
        <v>Female</v>
      </c>
      <c r="E784" s="13" t="str">
        <f t="array" ref="E784">INDEX(manifest_11Sep!$A$1:$V$3202,MATCH($B784,manifest_11Sep!$B$1:$B$3202,0),MATCH(A.Arr9sepList!E$1,manifest_11Sep!$A$1:$V$1,0))</f>
        <v>Trudie Phuc</v>
      </c>
      <c r="F784" s="13" t="str">
        <f t="array" ref="F784">INDEX(manifest_11Sep!$A$1:$V$3202,MATCH($B784,manifest_11Sep!$B$1:$B$3202,0),MATCH(A.Arr9sepList!F$1,manifest_11Sep!$A$1:$V$1,0))</f>
        <v>Vo</v>
      </c>
      <c r="G784" s="13">
        <f t="array" ref="G784">INDEX(manifest_11Sep!$A$1:$V$3202,MATCH($B784,manifest_11Sep!$B$1:$B$3202,0),MATCH(A.Arr9sepList!G$1,manifest_11Sep!$A$1:$V$1,0))</f>
        <v>53</v>
      </c>
      <c r="H784" s="13" t="str">
        <f t="array" ref="H784">INDEX(manifest_11Sep!$A$1:$V$3202,MATCH($B784,manifest_11Sep!$B$1:$B$3202,0),MATCH(A.Arr9sepList!H$1,manifest_11Sep!$A$1:$V$1,0))</f>
        <v>Tom Luu</v>
      </c>
      <c r="I784" s="13" t="str">
        <f t="array" ref="I784">INDEX(manifest_11Sep!$A$1:$V$3202,MATCH($B784,manifest_11Sep!$B$1:$B$3202,0),MATCH(A.Arr9sepList!I$1,manifest_11Sep!$A$1:$V$1,0))</f>
        <v>Asiana Airlines</v>
      </c>
      <c r="J784" s="13" t="str">
        <f t="array" ref="J784">INDEX(manifest_11Sep!$A$1:$V$3202,MATCH($B784,manifest_11Sep!$B$1:$B$3202,0),MATCH(A.Arr9sepList!J$1,manifest_11Sep!$A$1:$V$1,0))</f>
        <v>OZ 203</v>
      </c>
      <c r="K784" s="13" t="str">
        <f t="array" ref="K784">INDEX(manifest_11Sep!$A$1:$V$3202,MATCH($B784,manifest_11Sep!$B$1:$B$3202,0),MATCH(A.Arr9sepList!K$1,manifest_11Sep!$A$1:$V$1,0))</f>
        <v>13-thg 9-25</v>
      </c>
      <c r="L784" s="14">
        <f t="array" ref="L784">INDEX(manifest_11Sep!$A$1:$V$3202,MATCH($B784,manifest_11Sep!$B$1:$B$3202,0),MATCH(A.Arr9sepList!L$1,manifest_11Sep!$A$1:$V$1,0))</f>
        <v>0.18055555555555555</v>
      </c>
      <c r="M784" s="13" t="str">
        <f t="array" ref="M784">INDEX(manifest_11Sep!$A$1:$V$3202,MATCH($B784,manifest_11Sep!$B$1:$B$3202,0),MATCH(A.Arr9sepList!M$1,manifest_11Sep!$A$1:$V$1,0))</f>
        <v>ICN-T1</v>
      </c>
      <c r="N784" s="13" t="str">
        <f t="array" ref="N784">INDEX(manifest_11Sep!$A$1:$V$3202,MATCH($B784,manifest_11Sep!$B$1:$B$3202,0),MATCH(A.Arr9sepList!N$1,manifest_11Sep!$A$1:$V$1,0))</f>
        <v>INTER PARNAS</v>
      </c>
      <c r="O784" s="15"/>
      <c r="P784" s="13"/>
      <c r="Q784" s="16">
        <v>43224574</v>
      </c>
      <c r="R784" s="16" t="s">
        <v>43</v>
      </c>
      <c r="S784" s="13">
        <f t="array" ref="S784">INDEX(manifest_11Sep!$A$1:$V$3202,MATCH($B784,manifest_11Sep!$B$1:$B$3202,0),MATCH(A.Arr9sepList!S$1,manifest_11Sep!$A$1:$V$1,0))</f>
        <v>0</v>
      </c>
    </row>
    <row r="785" spans="1:19" ht="15.75" customHeight="1">
      <c r="A785" s="13" t="str">
        <f t="array" ref="A785">INDEX(manifest_11Sep!$A$1:$V$3202,MATCH($B785,manifest_11Sep!$B$1:$B$3202,0),MATCH(A.Arr9sepList!A$1,manifest_11Sep!$A$1:$V$1,0))</f>
        <v>A</v>
      </c>
      <c r="B785" s="13" t="s">
        <v>4262</v>
      </c>
      <c r="C785" s="13" t="str">
        <f t="array" ref="C785">INDEX(manifest_11Sep!$A$1:$V$3202,MATCH($B785,manifest_11Sep!$B$1:$B$3202,0),MATCH(A.Arr9sepList!C$1,manifest_11Sep!$A$1:$V$1,0))</f>
        <v>FNN3HGNNJVN</v>
      </c>
      <c r="D785" s="13" t="str">
        <f t="array" ref="D785">INDEX(manifest_11Sep!$A$1:$V$3202,MATCH($B785,manifest_11Sep!$B$1:$B$3202,0),MATCH(A.Arr9sepList!D$1,manifest_11Sep!$A$1:$V$1,0))</f>
        <v>Female</v>
      </c>
      <c r="E785" s="13" t="str">
        <f t="array" ref="E785">INDEX(manifest_11Sep!$A$1:$V$3202,MATCH($B785,manifest_11Sep!$B$1:$B$3202,0),MATCH(A.Arr9sepList!E$1,manifest_11Sep!$A$1:$V$1,0))</f>
        <v>Phuong Thi</v>
      </c>
      <c r="F785" s="13" t="str">
        <f t="array" ref="F785">INDEX(manifest_11Sep!$A$1:$V$3202,MATCH($B785,manifest_11Sep!$B$1:$B$3202,0),MATCH(A.Arr9sepList!F$1,manifest_11Sep!$A$1:$V$1,0))</f>
        <v>Le</v>
      </c>
      <c r="G785" s="13">
        <f t="array" ref="G785">INDEX(manifest_11Sep!$A$1:$V$3202,MATCH($B785,manifest_11Sep!$B$1:$B$3202,0),MATCH(A.Arr9sepList!G$1,manifest_11Sep!$A$1:$V$1,0))</f>
        <v>48</v>
      </c>
      <c r="H785" s="13" t="str">
        <f t="array" ref="H785">INDEX(manifest_11Sep!$A$1:$V$3202,MATCH($B785,manifest_11Sep!$B$1:$B$3202,0),MATCH(A.Arr9sepList!H$1,manifest_11Sep!$A$1:$V$1,0))</f>
        <v>Tom Luu</v>
      </c>
      <c r="I785" s="13" t="str">
        <f t="array" ref="I785">INDEX(manifest_11Sep!$A$1:$V$3202,MATCH($B785,manifest_11Sep!$B$1:$B$3202,0),MATCH(A.Arr9sepList!I$1,manifest_11Sep!$A$1:$V$1,0))</f>
        <v>Asiana Airlines</v>
      </c>
      <c r="J785" s="13" t="str">
        <f t="array" ref="J785">INDEX(manifest_11Sep!$A$1:$V$3202,MATCH($B785,manifest_11Sep!$B$1:$B$3202,0),MATCH(A.Arr9sepList!J$1,manifest_11Sep!$A$1:$V$1,0))</f>
        <v>OZ 203</v>
      </c>
      <c r="K785" s="13" t="str">
        <f t="array" ref="K785">INDEX(manifest_11Sep!$A$1:$V$3202,MATCH($B785,manifest_11Sep!$B$1:$B$3202,0),MATCH(A.Arr9sepList!K$1,manifest_11Sep!$A$1:$V$1,0))</f>
        <v>13-thg 9-25</v>
      </c>
      <c r="L785" s="14">
        <f t="array" ref="L785">INDEX(manifest_11Sep!$A$1:$V$3202,MATCH($B785,manifest_11Sep!$B$1:$B$3202,0),MATCH(A.Arr9sepList!L$1,manifest_11Sep!$A$1:$V$1,0))</f>
        <v>0.18055555555555555</v>
      </c>
      <c r="M785" s="13" t="str">
        <f t="array" ref="M785">INDEX(manifest_11Sep!$A$1:$V$3202,MATCH($B785,manifest_11Sep!$B$1:$B$3202,0),MATCH(A.Arr9sepList!M$1,manifest_11Sep!$A$1:$V$1,0))</f>
        <v>ICN-T1</v>
      </c>
      <c r="N785" s="13" t="str">
        <f t="array" ref="N785">INDEX(manifest_11Sep!$A$1:$V$3202,MATCH($B785,manifest_11Sep!$B$1:$B$3202,0),MATCH(A.Arr9sepList!N$1,manifest_11Sep!$A$1:$V$1,0))</f>
        <v>INTER PARNAS</v>
      </c>
      <c r="O785" s="15"/>
      <c r="P785" s="13"/>
      <c r="Q785" s="16">
        <v>62608553</v>
      </c>
      <c r="R785" s="16" t="s">
        <v>43</v>
      </c>
      <c r="S785" s="13">
        <f t="array" ref="S785">INDEX(manifest_11Sep!$A$1:$V$3202,MATCH($B785,manifest_11Sep!$B$1:$B$3202,0),MATCH(A.Arr9sepList!S$1,manifest_11Sep!$A$1:$V$1,0))</f>
        <v>0</v>
      </c>
    </row>
    <row r="786" spans="1:19" ht="15.75" customHeight="1">
      <c r="A786" s="13" t="str">
        <f t="array" ref="A786">INDEX(manifest_11Sep!$A$1:$V$3202,MATCH($B786,manifest_11Sep!$B$1:$B$3202,0),MATCH(A.Arr9sepList!A$1,manifest_11Sep!$A$1:$V$1,0))</f>
        <v>A</v>
      </c>
      <c r="B786" s="13" t="s">
        <v>4264</v>
      </c>
      <c r="C786" s="13" t="str">
        <f t="array" ref="C786">INDEX(manifest_11Sep!$A$1:$V$3202,MATCH($B786,manifest_11Sep!$B$1:$B$3202,0),MATCH(A.Arr9sepList!C$1,manifest_11Sep!$A$1:$V$1,0))</f>
        <v>FNN3HGNNJVN</v>
      </c>
      <c r="D786" s="13" t="str">
        <f t="array" ref="D786">INDEX(manifest_11Sep!$A$1:$V$3202,MATCH($B786,manifest_11Sep!$B$1:$B$3202,0),MATCH(A.Arr9sepList!D$1,manifest_11Sep!$A$1:$V$1,0))</f>
        <v>Male</v>
      </c>
      <c r="E786" s="13" t="str">
        <f t="array" ref="E786">INDEX(manifest_11Sep!$A$1:$V$3202,MATCH($B786,manifest_11Sep!$B$1:$B$3202,0),MATCH(A.Arr9sepList!E$1,manifest_11Sep!$A$1:$V$1,0))</f>
        <v>Nhan Thanh</v>
      </c>
      <c r="F786" s="13" t="str">
        <f t="array" ref="F786">INDEX(manifest_11Sep!$A$1:$V$3202,MATCH($B786,manifest_11Sep!$B$1:$B$3202,0),MATCH(A.Arr9sepList!F$1,manifest_11Sep!$A$1:$V$1,0))</f>
        <v>Le</v>
      </c>
      <c r="G786" s="13">
        <f t="array" ref="G786">INDEX(manifest_11Sep!$A$1:$V$3202,MATCH($B786,manifest_11Sep!$B$1:$B$3202,0),MATCH(A.Arr9sepList!G$1,manifest_11Sep!$A$1:$V$1,0))</f>
        <v>52</v>
      </c>
      <c r="H786" s="13" t="str">
        <f t="array" ref="H786">INDEX(manifest_11Sep!$A$1:$V$3202,MATCH($B786,manifest_11Sep!$B$1:$B$3202,0),MATCH(A.Arr9sepList!H$1,manifest_11Sep!$A$1:$V$1,0))</f>
        <v>Tom Luu</v>
      </c>
      <c r="I786" s="13" t="str">
        <f t="array" ref="I786">INDEX(manifest_11Sep!$A$1:$V$3202,MATCH($B786,manifest_11Sep!$B$1:$B$3202,0),MATCH(A.Arr9sepList!I$1,manifest_11Sep!$A$1:$V$1,0))</f>
        <v>Asiana Airlines</v>
      </c>
      <c r="J786" s="13" t="str">
        <f t="array" ref="J786">INDEX(manifest_11Sep!$A$1:$V$3202,MATCH($B786,manifest_11Sep!$B$1:$B$3202,0),MATCH(A.Arr9sepList!J$1,manifest_11Sep!$A$1:$V$1,0))</f>
        <v>OZ 203</v>
      </c>
      <c r="K786" s="13" t="str">
        <f t="array" ref="K786">INDEX(manifest_11Sep!$A$1:$V$3202,MATCH($B786,manifest_11Sep!$B$1:$B$3202,0),MATCH(A.Arr9sepList!K$1,manifest_11Sep!$A$1:$V$1,0))</f>
        <v>13-thg 9-25</v>
      </c>
      <c r="L786" s="14">
        <f t="array" ref="L786">INDEX(manifest_11Sep!$A$1:$V$3202,MATCH($B786,manifest_11Sep!$B$1:$B$3202,0),MATCH(A.Arr9sepList!L$1,manifest_11Sep!$A$1:$V$1,0))</f>
        <v>0.18055555555555555</v>
      </c>
      <c r="M786" s="13" t="str">
        <f t="array" ref="M786">INDEX(manifest_11Sep!$A$1:$V$3202,MATCH($B786,manifest_11Sep!$B$1:$B$3202,0),MATCH(A.Arr9sepList!M$1,manifest_11Sep!$A$1:$V$1,0))</f>
        <v>ICN-T1</v>
      </c>
      <c r="N786" s="13" t="str">
        <f t="array" ref="N786">INDEX(manifest_11Sep!$A$1:$V$3202,MATCH($B786,manifest_11Sep!$B$1:$B$3202,0),MATCH(A.Arr9sepList!N$1,manifest_11Sep!$A$1:$V$1,0))</f>
        <v>INTER PARNAS</v>
      </c>
      <c r="O786" s="15"/>
      <c r="P786" s="13"/>
      <c r="Q786" s="16">
        <v>62608553</v>
      </c>
      <c r="R786" s="16" t="s">
        <v>43</v>
      </c>
      <c r="S786" s="13">
        <f t="array" ref="S786">INDEX(manifest_11Sep!$A$1:$V$3202,MATCH($B786,manifest_11Sep!$B$1:$B$3202,0),MATCH(A.Arr9sepList!S$1,manifest_11Sep!$A$1:$V$1,0))</f>
        <v>0</v>
      </c>
    </row>
    <row r="787" spans="1:19" ht="15.75" customHeight="1">
      <c r="A787" s="13" t="str">
        <f t="array" ref="A787">INDEX(manifest_11Sep!$A$1:$V$3202,MATCH($B787,manifest_11Sep!$B$1:$B$3202,0),MATCH(A.Arr9sepList!A$1,manifest_11Sep!$A$1:$V$1,0))</f>
        <v>A</v>
      </c>
      <c r="B787" s="13" t="s">
        <v>4266</v>
      </c>
      <c r="C787" s="13" t="str">
        <f t="array" ref="C787">INDEX(manifest_11Sep!$A$1:$V$3202,MATCH($B787,manifest_11Sep!$B$1:$B$3202,0),MATCH(A.Arr9sepList!C$1,manifest_11Sep!$A$1:$V$1,0))</f>
        <v>L6N8KCM9Y9T</v>
      </c>
      <c r="D787" s="13" t="str">
        <f t="array" ref="D787">INDEX(manifest_11Sep!$A$1:$V$3202,MATCH($B787,manifest_11Sep!$B$1:$B$3202,0),MATCH(A.Arr9sepList!D$1,manifest_11Sep!$A$1:$V$1,0))</f>
        <v>Male</v>
      </c>
      <c r="E787" s="13" t="str">
        <f t="array" ref="E787">INDEX(manifest_11Sep!$A$1:$V$3202,MATCH($B787,manifest_11Sep!$B$1:$B$3202,0),MATCH(A.Arr9sepList!E$1,manifest_11Sep!$A$1:$V$1,0))</f>
        <v>Quang Tan</v>
      </c>
      <c r="F787" s="13" t="str">
        <f t="array" ref="F787">INDEX(manifest_11Sep!$A$1:$V$3202,MATCH($B787,manifest_11Sep!$B$1:$B$3202,0),MATCH(A.Arr9sepList!F$1,manifest_11Sep!$A$1:$V$1,0))</f>
        <v>Khuu</v>
      </c>
      <c r="G787" s="13">
        <f t="array" ref="G787">INDEX(manifest_11Sep!$A$1:$V$3202,MATCH($B787,manifest_11Sep!$B$1:$B$3202,0),MATCH(A.Arr9sepList!G$1,manifest_11Sep!$A$1:$V$1,0))</f>
        <v>52</v>
      </c>
      <c r="H787" s="13" t="str">
        <f t="array" ref="H787">INDEX(manifest_11Sep!$A$1:$V$3202,MATCH($B787,manifest_11Sep!$B$1:$B$3202,0),MATCH(A.Arr9sepList!H$1,manifest_11Sep!$A$1:$V$1,0))</f>
        <v>Tom Luu</v>
      </c>
      <c r="I787" s="13" t="str">
        <f t="array" ref="I787">INDEX(manifest_11Sep!$A$1:$V$3202,MATCH($B787,manifest_11Sep!$B$1:$B$3202,0),MATCH(A.Arr9sepList!I$1,manifest_11Sep!$A$1:$V$1,0))</f>
        <v>Asiana Airlines</v>
      </c>
      <c r="J787" s="13" t="str">
        <f t="array" ref="J787">INDEX(manifest_11Sep!$A$1:$V$3202,MATCH($B787,manifest_11Sep!$B$1:$B$3202,0),MATCH(A.Arr9sepList!J$1,manifest_11Sep!$A$1:$V$1,0))</f>
        <v>OZ 203</v>
      </c>
      <c r="K787" s="13" t="str">
        <f t="array" ref="K787">INDEX(manifest_11Sep!$A$1:$V$3202,MATCH($B787,manifest_11Sep!$B$1:$B$3202,0),MATCH(A.Arr9sepList!K$1,manifest_11Sep!$A$1:$V$1,0))</f>
        <v>13-thg 9-25</v>
      </c>
      <c r="L787" s="14">
        <f t="array" ref="L787">INDEX(manifest_11Sep!$A$1:$V$3202,MATCH($B787,manifest_11Sep!$B$1:$B$3202,0),MATCH(A.Arr9sepList!L$1,manifest_11Sep!$A$1:$V$1,0))</f>
        <v>0.18055555555555555</v>
      </c>
      <c r="M787" s="13" t="str">
        <f t="array" ref="M787">INDEX(manifest_11Sep!$A$1:$V$3202,MATCH($B787,manifest_11Sep!$B$1:$B$3202,0),MATCH(A.Arr9sepList!M$1,manifest_11Sep!$A$1:$V$1,0))</f>
        <v>ICN-T1</v>
      </c>
      <c r="N787" s="13" t="str">
        <f t="array" ref="N787">INDEX(manifest_11Sep!$A$1:$V$3202,MATCH($B787,manifest_11Sep!$B$1:$B$3202,0),MATCH(A.Arr9sepList!N$1,manifest_11Sep!$A$1:$V$1,0))</f>
        <v>INTER PARNAS</v>
      </c>
      <c r="O787" s="15"/>
      <c r="P787" s="13"/>
      <c r="Q787" s="16">
        <v>62800274</v>
      </c>
      <c r="R787" s="16" t="s">
        <v>43</v>
      </c>
      <c r="S787" s="13" t="str">
        <f t="array" ref="S787">INDEX(manifest_11Sep!$A$1:$V$3202,MATCH($B787,manifest_11Sep!$B$1:$B$3202,0),MATCH(A.Arr9sepList!S$1,manifest_11Sep!$A$1:$V$1,0))</f>
        <v>Upgrade - Club Junior Suite</v>
      </c>
    </row>
    <row r="788" spans="1:19" ht="15.75" customHeight="1">
      <c r="A788" s="13" t="str">
        <f t="array" ref="A788">INDEX(manifest_11Sep!$A$1:$V$3202,MATCH($B788,manifest_11Sep!$B$1:$B$3202,0),MATCH(A.Arr9sepList!A$1,manifest_11Sep!$A$1:$V$1,0))</f>
        <v>A</v>
      </c>
      <c r="B788" s="13" t="s">
        <v>4268</v>
      </c>
      <c r="C788" s="13" t="str">
        <f t="array" ref="C788">INDEX(manifest_11Sep!$A$1:$V$3202,MATCH($B788,manifest_11Sep!$B$1:$B$3202,0),MATCH(A.Arr9sepList!C$1,manifest_11Sep!$A$1:$V$1,0))</f>
        <v>L6N8KCM9Y9T</v>
      </c>
      <c r="D788" s="13" t="str">
        <f t="array" ref="D788">INDEX(manifest_11Sep!$A$1:$V$3202,MATCH($B788,manifest_11Sep!$B$1:$B$3202,0),MATCH(A.Arr9sepList!D$1,manifest_11Sep!$A$1:$V$1,0))</f>
        <v>Female</v>
      </c>
      <c r="E788" s="13" t="str">
        <f t="array" ref="E788">INDEX(manifest_11Sep!$A$1:$V$3202,MATCH($B788,manifest_11Sep!$B$1:$B$3202,0),MATCH(A.Arr9sepList!E$1,manifest_11Sep!$A$1:$V$1,0))</f>
        <v>Victoria Nhu</v>
      </c>
      <c r="F788" s="13" t="str">
        <f t="array" ref="F788">INDEX(manifest_11Sep!$A$1:$V$3202,MATCH($B788,manifest_11Sep!$B$1:$B$3202,0),MATCH(A.Arr9sepList!F$1,manifest_11Sep!$A$1:$V$1,0))</f>
        <v>Marron</v>
      </c>
      <c r="G788" s="13">
        <f t="array" ref="G788">INDEX(manifest_11Sep!$A$1:$V$3202,MATCH($B788,manifest_11Sep!$B$1:$B$3202,0),MATCH(A.Arr9sepList!G$1,manifest_11Sep!$A$1:$V$1,0))</f>
        <v>52</v>
      </c>
      <c r="H788" s="13" t="str">
        <f t="array" ref="H788">INDEX(manifest_11Sep!$A$1:$V$3202,MATCH($B788,manifest_11Sep!$B$1:$B$3202,0),MATCH(A.Arr9sepList!H$1,manifest_11Sep!$A$1:$V$1,0))</f>
        <v>Tom Luu</v>
      </c>
      <c r="I788" s="13" t="str">
        <f t="array" ref="I788">INDEX(manifest_11Sep!$A$1:$V$3202,MATCH($B788,manifest_11Sep!$B$1:$B$3202,0),MATCH(A.Arr9sepList!I$1,manifest_11Sep!$A$1:$V$1,0))</f>
        <v>Asiana Airlines</v>
      </c>
      <c r="J788" s="13" t="str">
        <f t="array" ref="J788">INDEX(manifest_11Sep!$A$1:$V$3202,MATCH($B788,manifest_11Sep!$B$1:$B$3202,0),MATCH(A.Arr9sepList!J$1,manifest_11Sep!$A$1:$V$1,0))</f>
        <v>OZ 203</v>
      </c>
      <c r="K788" s="13" t="str">
        <f t="array" ref="K788">INDEX(manifest_11Sep!$A$1:$V$3202,MATCH($B788,manifest_11Sep!$B$1:$B$3202,0),MATCH(A.Arr9sepList!K$1,manifest_11Sep!$A$1:$V$1,0))</f>
        <v>13-thg 9-25</v>
      </c>
      <c r="L788" s="14">
        <f t="array" ref="L788">INDEX(manifest_11Sep!$A$1:$V$3202,MATCH($B788,manifest_11Sep!$B$1:$B$3202,0),MATCH(A.Arr9sepList!L$1,manifest_11Sep!$A$1:$V$1,0))</f>
        <v>0.18055555555555555</v>
      </c>
      <c r="M788" s="13" t="str">
        <f t="array" ref="M788">INDEX(manifest_11Sep!$A$1:$V$3202,MATCH($B788,manifest_11Sep!$B$1:$B$3202,0),MATCH(A.Arr9sepList!M$1,manifest_11Sep!$A$1:$V$1,0))</f>
        <v>ICN-T1</v>
      </c>
      <c r="N788" s="13" t="str">
        <f t="array" ref="N788">INDEX(manifest_11Sep!$A$1:$V$3202,MATCH($B788,manifest_11Sep!$B$1:$B$3202,0),MATCH(A.Arr9sepList!N$1,manifest_11Sep!$A$1:$V$1,0))</f>
        <v>INTER PARNAS</v>
      </c>
      <c r="O788" s="15"/>
      <c r="P788" s="13"/>
      <c r="Q788" s="16">
        <v>62800274</v>
      </c>
      <c r="R788" s="16" t="s">
        <v>43</v>
      </c>
      <c r="S788" s="13">
        <f t="array" ref="S788">INDEX(manifest_11Sep!$A$1:$V$3202,MATCH($B788,manifest_11Sep!$B$1:$B$3202,0),MATCH(A.Arr9sepList!S$1,manifest_11Sep!$A$1:$V$1,0))</f>
        <v>0</v>
      </c>
    </row>
    <row r="789" spans="1:19" ht="15.75" customHeight="1">
      <c r="A789" s="13" t="str">
        <f t="array" ref="A789">INDEX(manifest_11Sep!$A$1:$V$3202,MATCH($B789,manifest_11Sep!$B$1:$B$3202,0),MATCH(A.Arr9sepList!A$1,manifest_11Sep!$A$1:$V$1,0))</f>
        <v>A</v>
      </c>
      <c r="B789" s="13" t="s">
        <v>4271</v>
      </c>
      <c r="C789" s="13" t="str">
        <f t="array" ref="C789">INDEX(manifest_11Sep!$A$1:$V$3202,MATCH($B789,manifest_11Sep!$B$1:$B$3202,0),MATCH(A.Arr9sepList!C$1,manifest_11Sep!$A$1:$V$1,0))</f>
        <v>X4N5QXHZBKF</v>
      </c>
      <c r="D789" s="13" t="str">
        <f t="array" ref="D789">INDEX(manifest_11Sep!$A$1:$V$3202,MATCH($B789,manifest_11Sep!$B$1:$B$3202,0),MATCH(A.Arr9sepList!D$1,manifest_11Sep!$A$1:$V$1,0))</f>
        <v>Male</v>
      </c>
      <c r="E789" s="13" t="str">
        <f t="array" ref="E789">INDEX(manifest_11Sep!$A$1:$V$3202,MATCH($B789,manifest_11Sep!$B$1:$B$3202,0),MATCH(A.Arr9sepList!E$1,manifest_11Sep!$A$1:$V$1,0))</f>
        <v>Thai Hoa</v>
      </c>
      <c r="F789" s="13" t="str">
        <f t="array" ref="F789">INDEX(manifest_11Sep!$A$1:$V$3202,MATCH($B789,manifest_11Sep!$B$1:$B$3202,0),MATCH(A.Arr9sepList!F$1,manifest_11Sep!$A$1:$V$1,0))</f>
        <v>Nguyen</v>
      </c>
      <c r="G789" s="13">
        <f t="array" ref="G789">INDEX(manifest_11Sep!$A$1:$V$3202,MATCH($B789,manifest_11Sep!$B$1:$B$3202,0),MATCH(A.Arr9sepList!G$1,manifest_11Sep!$A$1:$V$1,0))</f>
        <v>50</v>
      </c>
      <c r="H789" s="13" t="str">
        <f t="array" ref="H789">INDEX(manifest_11Sep!$A$1:$V$3202,MATCH($B789,manifest_11Sep!$B$1:$B$3202,0),MATCH(A.Arr9sepList!H$1,manifest_11Sep!$A$1:$V$1,0))</f>
        <v>Tom Luu</v>
      </c>
      <c r="I789" s="13" t="str">
        <f t="array" ref="I789">INDEX(manifest_11Sep!$A$1:$V$3202,MATCH($B789,manifest_11Sep!$B$1:$B$3202,0),MATCH(A.Arr9sepList!I$1,manifest_11Sep!$A$1:$V$1,0))</f>
        <v>Asiana Airlines</v>
      </c>
      <c r="J789" s="13" t="str">
        <f t="array" ref="J789">INDEX(manifest_11Sep!$A$1:$V$3202,MATCH($B789,manifest_11Sep!$B$1:$B$3202,0),MATCH(A.Arr9sepList!J$1,manifest_11Sep!$A$1:$V$1,0))</f>
        <v>OZ 203</v>
      </c>
      <c r="K789" s="13" t="str">
        <f t="array" ref="K789">INDEX(manifest_11Sep!$A$1:$V$3202,MATCH($B789,manifest_11Sep!$B$1:$B$3202,0),MATCH(A.Arr9sepList!K$1,manifest_11Sep!$A$1:$V$1,0))</f>
        <v>13-thg 9-25</v>
      </c>
      <c r="L789" s="14">
        <f t="array" ref="L789">INDEX(manifest_11Sep!$A$1:$V$3202,MATCH($B789,manifest_11Sep!$B$1:$B$3202,0),MATCH(A.Arr9sepList!L$1,manifest_11Sep!$A$1:$V$1,0))</f>
        <v>0.18055555555555555</v>
      </c>
      <c r="M789" s="13" t="str">
        <f t="array" ref="M789">INDEX(manifest_11Sep!$A$1:$V$3202,MATCH($B789,manifest_11Sep!$B$1:$B$3202,0),MATCH(A.Arr9sepList!M$1,manifest_11Sep!$A$1:$V$1,0))</f>
        <v>ICN-T1</v>
      </c>
      <c r="N789" s="13" t="str">
        <f t="array" ref="N789">INDEX(manifest_11Sep!$A$1:$V$3202,MATCH($B789,manifest_11Sep!$B$1:$B$3202,0),MATCH(A.Arr9sepList!N$1,manifest_11Sep!$A$1:$V$1,0))</f>
        <v>INTER PARNAS</v>
      </c>
      <c r="O789" s="15"/>
      <c r="P789" s="13"/>
      <c r="Q789" s="16">
        <v>49572147</v>
      </c>
      <c r="R789" s="16" t="s">
        <v>43</v>
      </c>
      <c r="S789" s="13">
        <f t="array" ref="S789">INDEX(manifest_11Sep!$A$1:$V$3202,MATCH($B789,manifest_11Sep!$B$1:$B$3202,0),MATCH(A.Arr9sepList!S$1,manifest_11Sep!$A$1:$V$1,0))</f>
        <v>0</v>
      </c>
    </row>
    <row r="790" spans="1:19" ht="15.75" customHeight="1">
      <c r="A790" s="13" t="str">
        <f t="array" ref="A790">INDEX(manifest_11Sep!$A$1:$V$3202,MATCH($B790,manifest_11Sep!$B$1:$B$3202,0),MATCH(A.Arr9sepList!A$1,manifest_11Sep!$A$1:$V$1,0))</f>
        <v>A</v>
      </c>
      <c r="B790" s="13" t="s">
        <v>4273</v>
      </c>
      <c r="C790" s="13" t="str">
        <f t="array" ref="C790">INDEX(manifest_11Sep!$A$1:$V$3202,MATCH($B790,manifest_11Sep!$B$1:$B$3202,0),MATCH(A.Arr9sepList!C$1,manifest_11Sep!$A$1:$V$1,0))</f>
        <v>X4N5QXHZBKF</v>
      </c>
      <c r="D790" s="13" t="str">
        <f t="array" ref="D790">INDEX(manifest_11Sep!$A$1:$V$3202,MATCH($B790,manifest_11Sep!$B$1:$B$3202,0),MATCH(A.Arr9sepList!D$1,manifest_11Sep!$A$1:$V$1,0))</f>
        <v>Female</v>
      </c>
      <c r="E790" s="13" t="str">
        <f t="array" ref="E790">INDEX(manifest_11Sep!$A$1:$V$3202,MATCH($B790,manifest_11Sep!$B$1:$B$3202,0),MATCH(A.Arr9sepList!E$1,manifest_11Sep!$A$1:$V$1,0))</f>
        <v>Thu-Thuy Thi</v>
      </c>
      <c r="F790" s="13" t="str">
        <f t="array" ref="F790">INDEX(manifest_11Sep!$A$1:$V$3202,MATCH($B790,manifest_11Sep!$B$1:$B$3202,0),MATCH(A.Arr9sepList!F$1,manifest_11Sep!$A$1:$V$1,0))</f>
        <v>Nguyen</v>
      </c>
      <c r="G790" s="13">
        <f t="array" ref="G790">INDEX(manifest_11Sep!$A$1:$V$3202,MATCH($B790,manifest_11Sep!$B$1:$B$3202,0),MATCH(A.Arr9sepList!G$1,manifest_11Sep!$A$1:$V$1,0))</f>
        <v>45</v>
      </c>
      <c r="H790" s="13" t="str">
        <f t="array" ref="H790">INDEX(manifest_11Sep!$A$1:$V$3202,MATCH($B790,manifest_11Sep!$B$1:$B$3202,0),MATCH(A.Arr9sepList!H$1,manifest_11Sep!$A$1:$V$1,0))</f>
        <v>Tom Luu</v>
      </c>
      <c r="I790" s="13" t="str">
        <f t="array" ref="I790">INDEX(manifest_11Sep!$A$1:$V$3202,MATCH($B790,manifest_11Sep!$B$1:$B$3202,0),MATCH(A.Arr9sepList!I$1,manifest_11Sep!$A$1:$V$1,0))</f>
        <v>Asiana Airlines</v>
      </c>
      <c r="J790" s="13" t="str">
        <f t="array" ref="J790">INDEX(manifest_11Sep!$A$1:$V$3202,MATCH($B790,manifest_11Sep!$B$1:$B$3202,0),MATCH(A.Arr9sepList!J$1,manifest_11Sep!$A$1:$V$1,0))</f>
        <v>OZ 203</v>
      </c>
      <c r="K790" s="13" t="str">
        <f t="array" ref="K790">INDEX(manifest_11Sep!$A$1:$V$3202,MATCH($B790,manifest_11Sep!$B$1:$B$3202,0),MATCH(A.Arr9sepList!K$1,manifest_11Sep!$A$1:$V$1,0))</f>
        <v>13-thg 9-25</v>
      </c>
      <c r="L790" s="14">
        <f t="array" ref="L790">INDEX(manifest_11Sep!$A$1:$V$3202,MATCH($B790,manifest_11Sep!$B$1:$B$3202,0),MATCH(A.Arr9sepList!L$1,manifest_11Sep!$A$1:$V$1,0))</f>
        <v>0.18055555555555555</v>
      </c>
      <c r="M790" s="13" t="str">
        <f t="array" ref="M790">INDEX(manifest_11Sep!$A$1:$V$3202,MATCH($B790,manifest_11Sep!$B$1:$B$3202,0),MATCH(A.Arr9sepList!M$1,manifest_11Sep!$A$1:$V$1,0))</f>
        <v>ICN-T1</v>
      </c>
      <c r="N790" s="13" t="str">
        <f t="array" ref="N790">INDEX(manifest_11Sep!$A$1:$V$3202,MATCH($B790,manifest_11Sep!$B$1:$B$3202,0),MATCH(A.Arr9sepList!N$1,manifest_11Sep!$A$1:$V$1,0))</f>
        <v>INTER PARNAS</v>
      </c>
      <c r="O790" s="15"/>
      <c r="P790" s="13"/>
      <c r="Q790" s="16">
        <v>49572147</v>
      </c>
      <c r="R790" s="16" t="s">
        <v>43</v>
      </c>
      <c r="S790" s="13">
        <f t="array" ref="S790">INDEX(manifest_11Sep!$A$1:$V$3202,MATCH($B790,manifest_11Sep!$B$1:$B$3202,0),MATCH(A.Arr9sepList!S$1,manifest_11Sep!$A$1:$V$1,0))</f>
        <v>0</v>
      </c>
    </row>
    <row r="791" spans="1:19" ht="15.75" customHeight="1">
      <c r="A791" s="13" t="str">
        <f t="array" ref="A791">INDEX(manifest_11Sep!$A$1:$V$3202,MATCH($B791,manifest_11Sep!$B$1:$B$3202,0),MATCH(A.Arr9sepList!A$1,manifest_11Sep!$A$1:$V$1,0))</f>
        <v>A</v>
      </c>
      <c r="B791" s="13" t="s">
        <v>4275</v>
      </c>
      <c r="C791" s="13" t="str">
        <f t="array" ref="C791">INDEX(manifest_11Sep!$A$1:$V$3202,MATCH($B791,manifest_11Sep!$B$1:$B$3202,0),MATCH(A.Arr9sepList!C$1,manifest_11Sep!$A$1:$V$1,0))</f>
        <v>6DNBXLTZNYF</v>
      </c>
      <c r="D791" s="13" t="str">
        <f t="array" ref="D791">INDEX(manifest_11Sep!$A$1:$V$3202,MATCH($B791,manifest_11Sep!$B$1:$B$3202,0),MATCH(A.Arr9sepList!D$1,manifest_11Sep!$A$1:$V$1,0))</f>
        <v>Male</v>
      </c>
      <c r="E791" s="13" t="str">
        <f t="array" ref="E791">INDEX(manifest_11Sep!$A$1:$V$3202,MATCH($B791,manifest_11Sep!$B$1:$B$3202,0),MATCH(A.Arr9sepList!E$1,manifest_11Sep!$A$1:$V$1,0))</f>
        <v>Tuan Van</v>
      </c>
      <c r="F791" s="13" t="str">
        <f t="array" ref="F791">INDEX(manifest_11Sep!$A$1:$V$3202,MATCH($B791,manifest_11Sep!$B$1:$B$3202,0),MATCH(A.Arr9sepList!F$1,manifest_11Sep!$A$1:$V$1,0))</f>
        <v>Pham</v>
      </c>
      <c r="G791" s="13">
        <f t="array" ref="G791">INDEX(manifest_11Sep!$A$1:$V$3202,MATCH($B791,manifest_11Sep!$B$1:$B$3202,0),MATCH(A.Arr9sepList!G$1,manifest_11Sep!$A$1:$V$1,0))</f>
        <v>76</v>
      </c>
      <c r="H791" s="13" t="str">
        <f t="array" ref="H791">INDEX(manifest_11Sep!$A$1:$V$3202,MATCH($B791,manifest_11Sep!$B$1:$B$3202,0),MATCH(A.Arr9sepList!H$1,manifest_11Sep!$A$1:$V$1,0))</f>
        <v>Tom Luu</v>
      </c>
      <c r="I791" s="13" t="str">
        <f t="array" ref="I791">INDEX(manifest_11Sep!$A$1:$V$3202,MATCH($B791,manifest_11Sep!$B$1:$B$3202,0),MATCH(A.Arr9sepList!I$1,manifest_11Sep!$A$1:$V$1,0))</f>
        <v>Asiana Airlines</v>
      </c>
      <c r="J791" s="13" t="str">
        <f t="array" ref="J791">INDEX(manifest_11Sep!$A$1:$V$3202,MATCH($B791,manifest_11Sep!$B$1:$B$3202,0),MATCH(A.Arr9sepList!J$1,manifest_11Sep!$A$1:$V$1,0))</f>
        <v>OZ 203</v>
      </c>
      <c r="K791" s="13" t="str">
        <f t="array" ref="K791">INDEX(manifest_11Sep!$A$1:$V$3202,MATCH($B791,manifest_11Sep!$B$1:$B$3202,0),MATCH(A.Arr9sepList!K$1,manifest_11Sep!$A$1:$V$1,0))</f>
        <v>13-thg 9-25</v>
      </c>
      <c r="L791" s="14">
        <f t="array" ref="L791">INDEX(manifest_11Sep!$A$1:$V$3202,MATCH($B791,manifest_11Sep!$B$1:$B$3202,0),MATCH(A.Arr9sepList!L$1,manifest_11Sep!$A$1:$V$1,0))</f>
        <v>0.18055555555555555</v>
      </c>
      <c r="M791" s="13" t="str">
        <f t="array" ref="M791">INDEX(manifest_11Sep!$A$1:$V$3202,MATCH($B791,manifest_11Sep!$B$1:$B$3202,0),MATCH(A.Arr9sepList!M$1,manifest_11Sep!$A$1:$V$1,0))</f>
        <v>ICN-T1</v>
      </c>
      <c r="N791" s="13" t="str">
        <f t="array" ref="N791">INDEX(manifest_11Sep!$A$1:$V$3202,MATCH($B791,manifest_11Sep!$B$1:$B$3202,0),MATCH(A.Arr9sepList!N$1,manifest_11Sep!$A$1:$V$1,0))</f>
        <v>INTER PARNAS</v>
      </c>
      <c r="O791" s="15"/>
      <c r="P791" s="13"/>
      <c r="Q791" s="16">
        <v>60568647</v>
      </c>
      <c r="R791" s="16" t="s">
        <v>61</v>
      </c>
      <c r="S791" s="13">
        <f t="array" ref="S791">INDEX(manifest_11Sep!$A$1:$V$3202,MATCH($B791,manifest_11Sep!$B$1:$B$3202,0),MATCH(A.Arr9sepList!S$1,manifest_11Sep!$A$1:$V$1,0))</f>
        <v>0</v>
      </c>
    </row>
    <row r="792" spans="1:19" ht="15.75" customHeight="1">
      <c r="A792" s="13" t="str">
        <f t="array" ref="A792">INDEX(manifest_11Sep!$A$1:$V$3202,MATCH($B792,manifest_11Sep!$B$1:$B$3202,0),MATCH(A.Arr9sepList!A$1,manifest_11Sep!$A$1:$V$1,0))</f>
        <v>A</v>
      </c>
      <c r="B792" s="13" t="s">
        <v>4277</v>
      </c>
      <c r="C792" s="13" t="str">
        <f t="array" ref="C792">INDEX(manifest_11Sep!$A$1:$V$3202,MATCH($B792,manifest_11Sep!$B$1:$B$3202,0),MATCH(A.Arr9sepList!C$1,manifest_11Sep!$A$1:$V$1,0))</f>
        <v>6DNBXLTZNYF</v>
      </c>
      <c r="D792" s="13" t="str">
        <f t="array" ref="D792">INDEX(manifest_11Sep!$A$1:$V$3202,MATCH($B792,manifest_11Sep!$B$1:$B$3202,0),MATCH(A.Arr9sepList!D$1,manifest_11Sep!$A$1:$V$1,0))</f>
        <v>Female</v>
      </c>
      <c r="E792" s="13" t="str">
        <f t="array" ref="E792">INDEX(manifest_11Sep!$A$1:$V$3202,MATCH($B792,manifest_11Sep!$B$1:$B$3202,0),MATCH(A.Arr9sepList!E$1,manifest_11Sep!$A$1:$V$1,0))</f>
        <v>Chuc Thi</v>
      </c>
      <c r="F792" s="13" t="str">
        <f t="array" ref="F792">INDEX(manifest_11Sep!$A$1:$V$3202,MATCH($B792,manifest_11Sep!$B$1:$B$3202,0),MATCH(A.Arr9sepList!F$1,manifest_11Sep!$A$1:$V$1,0))</f>
        <v>Pham</v>
      </c>
      <c r="G792" s="13">
        <f t="array" ref="G792">INDEX(manifest_11Sep!$A$1:$V$3202,MATCH($B792,manifest_11Sep!$B$1:$B$3202,0),MATCH(A.Arr9sepList!G$1,manifest_11Sep!$A$1:$V$1,0))</f>
        <v>78</v>
      </c>
      <c r="H792" s="13" t="str">
        <f t="array" ref="H792">INDEX(manifest_11Sep!$A$1:$V$3202,MATCH($B792,manifest_11Sep!$B$1:$B$3202,0),MATCH(A.Arr9sepList!H$1,manifest_11Sep!$A$1:$V$1,0))</f>
        <v>Tom Luu</v>
      </c>
      <c r="I792" s="13" t="str">
        <f t="array" ref="I792">INDEX(manifest_11Sep!$A$1:$V$3202,MATCH($B792,manifest_11Sep!$B$1:$B$3202,0),MATCH(A.Arr9sepList!I$1,manifest_11Sep!$A$1:$V$1,0))</f>
        <v>Asiana Airlines</v>
      </c>
      <c r="J792" s="13" t="str">
        <f t="array" ref="J792">INDEX(manifest_11Sep!$A$1:$V$3202,MATCH($B792,manifest_11Sep!$B$1:$B$3202,0),MATCH(A.Arr9sepList!J$1,manifest_11Sep!$A$1:$V$1,0))</f>
        <v>OZ 203</v>
      </c>
      <c r="K792" s="13" t="str">
        <f t="array" ref="K792">INDEX(manifest_11Sep!$A$1:$V$3202,MATCH($B792,manifest_11Sep!$B$1:$B$3202,0),MATCH(A.Arr9sepList!K$1,manifest_11Sep!$A$1:$V$1,0))</f>
        <v>13-thg 9-25</v>
      </c>
      <c r="L792" s="14">
        <f t="array" ref="L792">INDEX(manifest_11Sep!$A$1:$V$3202,MATCH($B792,manifest_11Sep!$B$1:$B$3202,0),MATCH(A.Arr9sepList!L$1,manifest_11Sep!$A$1:$V$1,0))</f>
        <v>0.18055555555555555</v>
      </c>
      <c r="M792" s="13" t="str">
        <f t="array" ref="M792">INDEX(manifest_11Sep!$A$1:$V$3202,MATCH($B792,manifest_11Sep!$B$1:$B$3202,0),MATCH(A.Arr9sepList!M$1,manifest_11Sep!$A$1:$V$1,0))</f>
        <v>ICN-T1</v>
      </c>
      <c r="N792" s="13" t="str">
        <f t="array" ref="N792">INDEX(manifest_11Sep!$A$1:$V$3202,MATCH($B792,manifest_11Sep!$B$1:$B$3202,0),MATCH(A.Arr9sepList!N$1,manifest_11Sep!$A$1:$V$1,0))</f>
        <v>INTER PARNAS</v>
      </c>
      <c r="O792" s="15"/>
      <c r="P792" s="13"/>
      <c r="Q792" s="16">
        <v>60568647</v>
      </c>
      <c r="R792" s="16" t="s">
        <v>61</v>
      </c>
      <c r="S792" s="13">
        <f t="array" ref="S792">INDEX(manifest_11Sep!$A$1:$V$3202,MATCH($B792,manifest_11Sep!$B$1:$B$3202,0),MATCH(A.Arr9sepList!S$1,manifest_11Sep!$A$1:$V$1,0))</f>
        <v>0</v>
      </c>
    </row>
    <row r="793" spans="1:19" ht="15.75" customHeight="1">
      <c r="A793" s="13" t="str">
        <f t="array" ref="A793">INDEX(manifest_11Sep!$A$1:$V$3202,MATCH($B793,manifest_11Sep!$B$1:$B$3202,0),MATCH(A.Arr9sepList!A$1,manifest_11Sep!$A$1:$V$1,0))</f>
        <v>A</v>
      </c>
      <c r="B793" s="13" t="s">
        <v>4302</v>
      </c>
      <c r="C793" s="13" t="str">
        <f t="array" ref="C793">INDEX(manifest_11Sep!$A$1:$V$3202,MATCH($B793,manifest_11Sep!$B$1:$B$3202,0),MATCH(A.Arr9sepList!C$1,manifest_11Sep!$A$1:$V$1,0))</f>
        <v>WFNW6PNZCFT</v>
      </c>
      <c r="D793" s="13" t="str">
        <f t="array" ref="D793">INDEX(manifest_11Sep!$A$1:$V$3202,MATCH($B793,manifest_11Sep!$B$1:$B$3202,0),MATCH(A.Arr9sepList!D$1,manifest_11Sep!$A$1:$V$1,0))</f>
        <v>Male</v>
      </c>
      <c r="E793" s="13" t="str">
        <f t="array" ref="E793">INDEX(manifest_11Sep!$A$1:$V$3202,MATCH($B793,manifest_11Sep!$B$1:$B$3202,0),MATCH(A.Arr9sepList!E$1,manifest_11Sep!$A$1:$V$1,0))</f>
        <v>David Moises</v>
      </c>
      <c r="F793" s="13" t="str">
        <f t="array" ref="F793">INDEX(manifest_11Sep!$A$1:$V$3202,MATCH($B793,manifest_11Sep!$B$1:$B$3202,0),MATCH(A.Arr9sepList!F$1,manifest_11Sep!$A$1:$V$1,0))</f>
        <v>Guadron Jr</v>
      </c>
      <c r="G793" s="13">
        <f t="array" ref="G793">INDEX(manifest_11Sep!$A$1:$V$3202,MATCH($B793,manifest_11Sep!$B$1:$B$3202,0),MATCH(A.Arr9sepList!G$1,manifest_11Sep!$A$1:$V$1,0))</f>
        <v>18</v>
      </c>
      <c r="H793" s="13" t="str">
        <f t="array" ref="H793">INDEX(manifest_11Sep!$A$1:$V$3202,MATCH($B793,manifest_11Sep!$B$1:$B$3202,0),MATCH(A.Arr9sepList!H$1,manifest_11Sep!$A$1:$V$1,0))</f>
        <v>Tom Luu</v>
      </c>
      <c r="I793" s="13" t="str">
        <f t="array" ref="I793">INDEX(manifest_11Sep!$A$1:$V$3202,MATCH($B793,manifest_11Sep!$B$1:$B$3202,0),MATCH(A.Arr9sepList!I$1,manifest_11Sep!$A$1:$V$1,0))</f>
        <v>Asiana Airlines</v>
      </c>
      <c r="J793" s="13" t="str">
        <f t="array" ref="J793">INDEX(manifest_11Sep!$A$1:$V$3202,MATCH($B793,manifest_11Sep!$B$1:$B$3202,0),MATCH(A.Arr9sepList!J$1,manifest_11Sep!$A$1:$V$1,0))</f>
        <v>OZ 203</v>
      </c>
      <c r="K793" s="13" t="str">
        <f t="array" ref="K793">INDEX(manifest_11Sep!$A$1:$V$3202,MATCH($B793,manifest_11Sep!$B$1:$B$3202,0),MATCH(A.Arr9sepList!K$1,manifest_11Sep!$A$1:$V$1,0))</f>
        <v>13-thg 9-25</v>
      </c>
      <c r="L793" s="14">
        <f t="array" ref="L793">INDEX(manifest_11Sep!$A$1:$V$3202,MATCH($B793,manifest_11Sep!$B$1:$B$3202,0),MATCH(A.Arr9sepList!L$1,manifest_11Sep!$A$1:$V$1,0))</f>
        <v>0.18055555555555555</v>
      </c>
      <c r="M793" s="13" t="str">
        <f t="array" ref="M793">INDEX(manifest_11Sep!$A$1:$V$3202,MATCH($B793,manifest_11Sep!$B$1:$B$3202,0),MATCH(A.Arr9sepList!M$1,manifest_11Sep!$A$1:$V$1,0))</f>
        <v>ICN-T1</v>
      </c>
      <c r="N793" s="13" t="str">
        <f t="array" ref="N793">INDEX(manifest_11Sep!$A$1:$V$3202,MATCH($B793,manifest_11Sep!$B$1:$B$3202,0),MATCH(A.Arr9sepList!N$1,manifest_11Sep!$A$1:$V$1,0))</f>
        <v>INTER PARNAS</v>
      </c>
      <c r="O793" s="15"/>
      <c r="P793" s="13"/>
      <c r="Q793" s="16">
        <v>65352541</v>
      </c>
      <c r="R793" s="16" t="s">
        <v>61</v>
      </c>
      <c r="S793" s="13">
        <f t="array" ref="S793">INDEX(manifest_11Sep!$A$1:$V$3202,MATCH($B793,manifest_11Sep!$B$1:$B$3202,0),MATCH(A.Arr9sepList!S$1,manifest_11Sep!$A$1:$V$1,0))</f>
        <v>0</v>
      </c>
    </row>
    <row r="794" spans="1:19" ht="15.75" customHeight="1">
      <c r="A794" s="13" t="str">
        <f t="array" ref="A794">INDEX(manifest_11Sep!$A$1:$V$3202,MATCH($B794,manifest_11Sep!$B$1:$B$3202,0),MATCH(A.Arr9sepList!A$1,manifest_11Sep!$A$1:$V$1,0))</f>
        <v>A</v>
      </c>
      <c r="B794" s="13" t="s">
        <v>4331</v>
      </c>
      <c r="C794" s="13" t="str">
        <f t="array" ref="C794">INDEX(manifest_11Sep!$A$1:$V$3202,MATCH($B794,manifest_11Sep!$B$1:$B$3202,0),MATCH(A.Arr9sepList!C$1,manifest_11Sep!$A$1:$V$1,0))</f>
        <v>H5NX346HRJ8</v>
      </c>
      <c r="D794" s="13" t="str">
        <f t="array" ref="D794">INDEX(manifest_11Sep!$A$1:$V$3202,MATCH($B794,manifest_11Sep!$B$1:$B$3202,0),MATCH(A.Arr9sepList!D$1,manifest_11Sep!$A$1:$V$1,0))</f>
        <v>Male</v>
      </c>
      <c r="E794" s="13" t="str">
        <f t="array" ref="E794">INDEX(manifest_11Sep!$A$1:$V$3202,MATCH($B794,manifest_11Sep!$B$1:$B$3202,0),MATCH(A.Arr9sepList!E$1,manifest_11Sep!$A$1:$V$1,0))</f>
        <v>Edward E-V</v>
      </c>
      <c r="F794" s="13" t="str">
        <f t="array" ref="F794">INDEX(manifest_11Sep!$A$1:$V$3202,MATCH($B794,manifest_11Sep!$B$1:$B$3202,0),MATCH(A.Arr9sepList!F$1,manifest_11Sep!$A$1:$V$1,0))</f>
        <v>Kuoch</v>
      </c>
      <c r="G794" s="13">
        <f t="array" ref="G794">INDEX(manifest_11Sep!$A$1:$V$3202,MATCH($B794,manifest_11Sep!$B$1:$B$3202,0),MATCH(A.Arr9sepList!G$1,manifest_11Sep!$A$1:$V$1,0))</f>
        <v>24</v>
      </c>
      <c r="H794" s="13" t="str">
        <f t="array" ref="H794">INDEX(manifest_11Sep!$A$1:$V$3202,MATCH($B794,manifest_11Sep!$B$1:$B$3202,0),MATCH(A.Arr9sepList!H$1,manifest_11Sep!$A$1:$V$1,0))</f>
        <v>Tom Luu</v>
      </c>
      <c r="I794" s="13" t="str">
        <f t="array" ref="I794">INDEX(manifest_11Sep!$A$1:$V$3202,MATCH($B794,manifest_11Sep!$B$1:$B$3202,0),MATCH(A.Arr9sepList!I$1,manifest_11Sep!$A$1:$V$1,0))</f>
        <v>Asiana Airlines</v>
      </c>
      <c r="J794" s="13" t="str">
        <f t="array" ref="J794">INDEX(manifest_11Sep!$A$1:$V$3202,MATCH($B794,manifest_11Sep!$B$1:$B$3202,0),MATCH(A.Arr9sepList!J$1,manifest_11Sep!$A$1:$V$1,0))</f>
        <v>OZ 203</v>
      </c>
      <c r="K794" s="13" t="str">
        <f t="array" ref="K794">INDEX(manifest_11Sep!$A$1:$V$3202,MATCH($B794,manifest_11Sep!$B$1:$B$3202,0),MATCH(A.Arr9sepList!K$1,manifest_11Sep!$A$1:$V$1,0))</f>
        <v>13-thg 9-25</v>
      </c>
      <c r="L794" s="14">
        <f t="array" ref="L794">INDEX(manifest_11Sep!$A$1:$V$3202,MATCH($B794,manifest_11Sep!$B$1:$B$3202,0),MATCH(A.Arr9sepList!L$1,manifest_11Sep!$A$1:$V$1,0))</f>
        <v>0.18055555555555555</v>
      </c>
      <c r="M794" s="13" t="str">
        <f t="array" ref="M794">INDEX(manifest_11Sep!$A$1:$V$3202,MATCH($B794,manifest_11Sep!$B$1:$B$3202,0),MATCH(A.Arr9sepList!M$1,manifest_11Sep!$A$1:$V$1,0))</f>
        <v>ICN-T1</v>
      </c>
      <c r="N794" s="13" t="str">
        <f t="array" ref="N794">INDEX(manifest_11Sep!$A$1:$V$3202,MATCH($B794,manifest_11Sep!$B$1:$B$3202,0),MATCH(A.Arr9sepList!N$1,manifest_11Sep!$A$1:$V$1,0))</f>
        <v>INTER PARNAS</v>
      </c>
      <c r="O794" s="15"/>
      <c r="P794" s="13"/>
      <c r="Q794" s="16">
        <v>66113757</v>
      </c>
      <c r="R794" s="16" t="s">
        <v>43</v>
      </c>
      <c r="S794" s="13">
        <f t="array" ref="S794">INDEX(manifest_11Sep!$A$1:$V$3202,MATCH($B794,manifest_11Sep!$B$1:$B$3202,0),MATCH(A.Arr9sepList!S$1,manifest_11Sep!$A$1:$V$1,0))</f>
        <v>0</v>
      </c>
    </row>
    <row r="795" spans="1:19" ht="15.75" customHeight="1">
      <c r="A795" s="13" t="str">
        <f t="array" ref="A795">INDEX(manifest_11Sep!$A$1:$V$3202,MATCH($B795,manifest_11Sep!$B$1:$B$3202,0),MATCH(A.Arr9sepList!A$1,manifest_11Sep!$A$1:$V$1,0))</f>
        <v>A</v>
      </c>
      <c r="B795" s="13" t="s">
        <v>4336</v>
      </c>
      <c r="C795" s="13" t="str">
        <f t="array" ref="C795">INDEX(manifest_11Sep!$A$1:$V$3202,MATCH($B795,manifest_11Sep!$B$1:$B$3202,0),MATCH(A.Arr9sepList!C$1,manifest_11Sep!$A$1:$V$1,0))</f>
        <v>4WNZ7Z8X5JC</v>
      </c>
      <c r="D795" s="13" t="str">
        <f t="array" ref="D795">INDEX(manifest_11Sep!$A$1:$V$3202,MATCH($B795,manifest_11Sep!$B$1:$B$3202,0),MATCH(A.Arr9sepList!D$1,manifest_11Sep!$A$1:$V$1,0))</f>
        <v>Male</v>
      </c>
      <c r="E795" s="13" t="str">
        <f t="array" ref="E795">INDEX(manifest_11Sep!$A$1:$V$3202,MATCH($B795,manifest_11Sep!$B$1:$B$3202,0),MATCH(A.Arr9sepList!E$1,manifest_11Sep!$A$1:$V$1,0))</f>
        <v>Vuthy</v>
      </c>
      <c r="F795" s="13" t="str">
        <f t="array" ref="F795">INDEX(manifest_11Sep!$A$1:$V$3202,MATCH($B795,manifest_11Sep!$B$1:$B$3202,0),MATCH(A.Arr9sepList!F$1,manifest_11Sep!$A$1:$V$1,0))</f>
        <v>Kuoch</v>
      </c>
      <c r="G795" s="13">
        <f t="array" ref="G795">INDEX(manifest_11Sep!$A$1:$V$3202,MATCH($B795,manifest_11Sep!$B$1:$B$3202,0),MATCH(A.Arr9sepList!G$1,manifest_11Sep!$A$1:$V$1,0))</f>
        <v>64</v>
      </c>
      <c r="H795" s="13" t="str">
        <f t="array" ref="H795">INDEX(manifest_11Sep!$A$1:$V$3202,MATCH($B795,manifest_11Sep!$B$1:$B$3202,0),MATCH(A.Arr9sepList!H$1,manifest_11Sep!$A$1:$V$1,0))</f>
        <v>Tom Luu</v>
      </c>
      <c r="I795" s="13" t="str">
        <f t="array" ref="I795">INDEX(manifest_11Sep!$A$1:$V$3202,MATCH($B795,manifest_11Sep!$B$1:$B$3202,0),MATCH(A.Arr9sepList!I$1,manifest_11Sep!$A$1:$V$1,0))</f>
        <v>Asiana Airlines</v>
      </c>
      <c r="J795" s="13" t="str">
        <f t="array" ref="J795">INDEX(manifest_11Sep!$A$1:$V$3202,MATCH($B795,manifest_11Sep!$B$1:$B$3202,0),MATCH(A.Arr9sepList!J$1,manifest_11Sep!$A$1:$V$1,0))</f>
        <v>OZ 203</v>
      </c>
      <c r="K795" s="13" t="str">
        <f t="array" ref="K795">INDEX(manifest_11Sep!$A$1:$V$3202,MATCH($B795,manifest_11Sep!$B$1:$B$3202,0),MATCH(A.Arr9sepList!K$1,manifest_11Sep!$A$1:$V$1,0))</f>
        <v>13-thg 9-25</v>
      </c>
      <c r="L795" s="14">
        <f t="array" ref="L795">INDEX(manifest_11Sep!$A$1:$V$3202,MATCH($B795,manifest_11Sep!$B$1:$B$3202,0),MATCH(A.Arr9sepList!L$1,manifest_11Sep!$A$1:$V$1,0))</f>
        <v>0.18055555555555555</v>
      </c>
      <c r="M795" s="13" t="str">
        <f t="array" ref="M795">INDEX(manifest_11Sep!$A$1:$V$3202,MATCH($B795,manifest_11Sep!$B$1:$B$3202,0),MATCH(A.Arr9sepList!M$1,manifest_11Sep!$A$1:$V$1,0))</f>
        <v>ICN-T1</v>
      </c>
      <c r="N795" s="13" t="str">
        <f t="array" ref="N795">INDEX(manifest_11Sep!$A$1:$V$3202,MATCH($B795,manifest_11Sep!$B$1:$B$3202,0),MATCH(A.Arr9sepList!N$1,manifest_11Sep!$A$1:$V$1,0))</f>
        <v>INTER PARNAS</v>
      </c>
      <c r="O795" s="15"/>
      <c r="P795" s="13"/>
      <c r="Q795" s="16">
        <v>67543135</v>
      </c>
      <c r="R795" s="16" t="s">
        <v>43</v>
      </c>
      <c r="S795" s="13">
        <f t="array" ref="S795">INDEX(manifest_11Sep!$A$1:$V$3202,MATCH($B795,manifest_11Sep!$B$1:$B$3202,0),MATCH(A.Arr9sepList!S$1,manifest_11Sep!$A$1:$V$1,0))</f>
        <v>0</v>
      </c>
    </row>
    <row r="796" spans="1:19" ht="15.75" customHeight="1">
      <c r="A796" s="13" t="str">
        <f t="array" ref="A796">INDEX(manifest_11Sep!$A$1:$V$3202,MATCH($B796,manifest_11Sep!$B$1:$B$3202,0),MATCH(A.Arr9sepList!A$1,manifest_11Sep!$A$1:$V$1,0))</f>
        <v>A</v>
      </c>
      <c r="B796" s="13" t="s">
        <v>4338</v>
      </c>
      <c r="C796" s="13" t="str">
        <f t="array" ref="C796">INDEX(manifest_11Sep!$A$1:$V$3202,MATCH($B796,manifest_11Sep!$B$1:$B$3202,0),MATCH(A.Arr9sepList!C$1,manifest_11Sep!$A$1:$V$1,0))</f>
        <v>4WNZ7Z8X5JC</v>
      </c>
      <c r="D796" s="13" t="str">
        <f t="array" ref="D796">INDEX(manifest_11Sep!$A$1:$V$3202,MATCH($B796,manifest_11Sep!$B$1:$B$3202,0),MATCH(A.Arr9sepList!D$1,manifest_11Sep!$A$1:$V$1,0))</f>
        <v>Female</v>
      </c>
      <c r="E796" s="13" t="str">
        <f t="array" ref="E796">INDEX(manifest_11Sep!$A$1:$V$3202,MATCH($B796,manifest_11Sep!$B$1:$B$3202,0),MATCH(A.Arr9sepList!E$1,manifest_11Sep!$A$1:$V$1,0))</f>
        <v>Kessara</v>
      </c>
      <c r="F796" s="13" t="str">
        <f t="array" ref="F796">INDEX(manifest_11Sep!$A$1:$V$3202,MATCH($B796,manifest_11Sep!$B$1:$B$3202,0),MATCH(A.Arr9sepList!F$1,manifest_11Sep!$A$1:$V$1,0))</f>
        <v>Kieng</v>
      </c>
      <c r="G796" s="13">
        <f t="array" ref="G796">INDEX(manifest_11Sep!$A$1:$V$3202,MATCH($B796,manifest_11Sep!$B$1:$B$3202,0),MATCH(A.Arr9sepList!G$1,manifest_11Sep!$A$1:$V$1,0))</f>
        <v>60</v>
      </c>
      <c r="H796" s="13" t="str">
        <f t="array" ref="H796">INDEX(manifest_11Sep!$A$1:$V$3202,MATCH($B796,manifest_11Sep!$B$1:$B$3202,0),MATCH(A.Arr9sepList!H$1,manifest_11Sep!$A$1:$V$1,0))</f>
        <v>Tom Luu</v>
      </c>
      <c r="I796" s="13" t="str">
        <f t="array" ref="I796">INDEX(manifest_11Sep!$A$1:$V$3202,MATCH($B796,manifest_11Sep!$B$1:$B$3202,0),MATCH(A.Arr9sepList!I$1,manifest_11Sep!$A$1:$V$1,0))</f>
        <v>Asiana Airlines</v>
      </c>
      <c r="J796" s="13" t="str">
        <f t="array" ref="J796">INDEX(manifest_11Sep!$A$1:$V$3202,MATCH($B796,manifest_11Sep!$B$1:$B$3202,0),MATCH(A.Arr9sepList!J$1,manifest_11Sep!$A$1:$V$1,0))</f>
        <v>OZ 203</v>
      </c>
      <c r="K796" s="13" t="str">
        <f t="array" ref="K796">INDEX(manifest_11Sep!$A$1:$V$3202,MATCH($B796,manifest_11Sep!$B$1:$B$3202,0),MATCH(A.Arr9sepList!K$1,manifest_11Sep!$A$1:$V$1,0))</f>
        <v>13-thg 9-25</v>
      </c>
      <c r="L796" s="14">
        <f t="array" ref="L796">INDEX(manifest_11Sep!$A$1:$V$3202,MATCH($B796,manifest_11Sep!$B$1:$B$3202,0),MATCH(A.Arr9sepList!L$1,manifest_11Sep!$A$1:$V$1,0))</f>
        <v>0.18055555555555555</v>
      </c>
      <c r="M796" s="13" t="str">
        <f t="array" ref="M796">INDEX(manifest_11Sep!$A$1:$V$3202,MATCH($B796,manifest_11Sep!$B$1:$B$3202,0),MATCH(A.Arr9sepList!M$1,manifest_11Sep!$A$1:$V$1,0))</f>
        <v>ICN-T1</v>
      </c>
      <c r="N796" s="13" t="str">
        <f t="array" ref="N796">INDEX(manifest_11Sep!$A$1:$V$3202,MATCH($B796,manifest_11Sep!$B$1:$B$3202,0),MATCH(A.Arr9sepList!N$1,manifest_11Sep!$A$1:$V$1,0))</f>
        <v>INTER PARNAS</v>
      </c>
      <c r="O796" s="15"/>
      <c r="P796" s="13"/>
      <c r="Q796" s="16">
        <v>67543135</v>
      </c>
      <c r="R796" s="16" t="s">
        <v>43</v>
      </c>
      <c r="S796" s="13">
        <f t="array" ref="S796">INDEX(manifest_11Sep!$A$1:$V$3202,MATCH($B796,manifest_11Sep!$B$1:$B$3202,0),MATCH(A.Arr9sepList!S$1,manifest_11Sep!$A$1:$V$1,0))</f>
        <v>0</v>
      </c>
    </row>
    <row r="797" spans="1:19" ht="15.75" customHeight="1">
      <c r="A797" s="13" t="str">
        <f t="array" ref="A797">INDEX(manifest_11Sep!$A$1:$V$3202,MATCH($B797,manifest_11Sep!$B$1:$B$3202,0),MATCH(A.Arr9sepList!A$1,manifest_11Sep!$A$1:$V$1,0))</f>
        <v>A</v>
      </c>
      <c r="B797" s="13" t="s">
        <v>2279</v>
      </c>
      <c r="C797" s="13" t="str">
        <f t="array" ref="C797">INDEX(manifest_11Sep!$A$1:$V$3202,MATCH($B797,manifest_11Sep!$B$1:$B$3202,0),MATCH(A.Arr9sepList!C$1,manifest_11Sep!$A$1:$V$1,0))</f>
        <v>Q9NNGL8MCG2</v>
      </c>
      <c r="D797" s="13" t="str">
        <f t="array" ref="D797">INDEX(manifest_11Sep!$A$1:$V$3202,MATCH($B797,manifest_11Sep!$B$1:$B$3202,0),MATCH(A.Arr9sepList!D$1,manifest_11Sep!$A$1:$V$1,0))</f>
        <v>Male</v>
      </c>
      <c r="E797" s="13" t="str">
        <f t="array" ref="E797">INDEX(manifest_11Sep!$A$1:$V$3202,MATCH($B797,manifest_11Sep!$B$1:$B$3202,0),MATCH(A.Arr9sepList!E$1,manifest_11Sep!$A$1:$V$1,0))</f>
        <v>Vindician Man Tsun</v>
      </c>
      <c r="F797" s="13" t="str">
        <f t="array" ref="F797">INDEX(manifest_11Sep!$A$1:$V$3202,MATCH($B797,manifest_11Sep!$B$1:$B$3202,0),MATCH(A.Arr9sepList!F$1,manifest_11Sep!$A$1:$V$1,0))</f>
        <v>Chang</v>
      </c>
      <c r="G797" s="13">
        <f t="array" ref="G797">INDEX(manifest_11Sep!$A$1:$V$3202,MATCH($B797,manifest_11Sep!$B$1:$B$3202,0),MATCH(A.Arr9sepList!G$1,manifest_11Sep!$A$1:$V$1,0))</f>
        <v>53</v>
      </c>
      <c r="H797" s="13" t="str">
        <f t="array" ref="H797">INDEX(manifest_11Sep!$A$1:$V$3202,MATCH($B797,manifest_11Sep!$B$1:$B$3202,0),MATCH(A.Arr9sepList!H$1,manifest_11Sep!$A$1:$V$1,0))</f>
        <v>Helen Ruan</v>
      </c>
      <c r="I797" s="13" t="str">
        <f t="array" ref="I797">INDEX(manifest_11Sep!$A$1:$V$3202,MATCH($B797,manifest_11Sep!$B$1:$B$3202,0),MATCH(A.Arr9sepList!I$1,manifest_11Sep!$A$1:$V$1,0))</f>
        <v>United Airlines</v>
      </c>
      <c r="J797" s="13" t="str">
        <f t="array" ref="J797">INDEX(manifest_11Sep!$A$1:$V$3202,MATCH($B797,manifest_11Sep!$B$1:$B$3202,0),MATCH(A.Arr9sepList!J$1,manifest_11Sep!$A$1:$V$1,0))</f>
        <v>UA 805</v>
      </c>
      <c r="K797" s="13" t="str">
        <f t="array" ref="K797">INDEX(manifest_11Sep!$A$1:$V$3202,MATCH($B797,manifest_11Sep!$B$1:$B$3202,0),MATCH(A.Arr9sepList!K$1,manifest_11Sep!$A$1:$V$1,0))</f>
        <v>13-thg 9-25</v>
      </c>
      <c r="L797" s="14">
        <f t="array" ref="L797">INDEX(manifest_11Sep!$A$1:$V$3202,MATCH($B797,manifest_11Sep!$B$1:$B$3202,0),MATCH(A.Arr9sepList!L$1,manifest_11Sep!$A$1:$V$1,0))</f>
        <v>0.18055555555555555</v>
      </c>
      <c r="M797" s="13" t="str">
        <f t="array" ref="M797">INDEX(manifest_11Sep!$A$1:$V$3202,MATCH($B797,manifest_11Sep!$B$1:$B$3202,0),MATCH(A.Arr9sepList!M$1,manifest_11Sep!$A$1:$V$1,0))</f>
        <v>ICN-T1</v>
      </c>
      <c r="N797" s="13" t="str">
        <f t="array" ref="N797">INDEX(manifest_11Sep!$A$1:$V$3202,MATCH($B797,manifest_11Sep!$B$1:$B$3202,0),MATCH(A.Arr9sepList!N$1,manifest_11Sep!$A$1:$V$1,0))</f>
        <v>INTER PARNAS</v>
      </c>
      <c r="O797" s="15"/>
      <c r="P797" s="13"/>
      <c r="Q797" s="16">
        <v>45017737</v>
      </c>
      <c r="R797" s="16" t="s">
        <v>43</v>
      </c>
      <c r="S797" s="13">
        <f t="array" ref="S797">INDEX(manifest_11Sep!$A$1:$V$3202,MATCH($B797,manifest_11Sep!$B$1:$B$3202,0),MATCH(A.Arr9sepList!S$1,manifest_11Sep!$A$1:$V$1,0))</f>
        <v>0</v>
      </c>
    </row>
    <row r="798" spans="1:19" ht="15.75" customHeight="1">
      <c r="A798" s="13" t="str">
        <f t="array" ref="A798">INDEX(manifest_11Sep!$A$1:$V$3202,MATCH($B798,manifest_11Sep!$B$1:$B$3202,0),MATCH(A.Arr9sepList!A$1,manifest_11Sep!$A$1:$V$1,0))</f>
        <v>A</v>
      </c>
      <c r="B798" s="13" t="s">
        <v>2281</v>
      </c>
      <c r="C798" s="13" t="str">
        <f t="array" ref="C798">INDEX(manifest_11Sep!$A$1:$V$3202,MATCH($B798,manifest_11Sep!$B$1:$B$3202,0),MATCH(A.Arr9sepList!C$1,manifest_11Sep!$A$1:$V$1,0))</f>
        <v>Q9NNGL8MCG2</v>
      </c>
      <c r="D798" s="13" t="str">
        <f t="array" ref="D798">INDEX(manifest_11Sep!$A$1:$V$3202,MATCH($B798,manifest_11Sep!$B$1:$B$3202,0),MATCH(A.Arr9sepList!D$1,manifest_11Sep!$A$1:$V$1,0))</f>
        <v>Female</v>
      </c>
      <c r="E798" s="13" t="str">
        <f t="array" ref="E798">INDEX(manifest_11Sep!$A$1:$V$3202,MATCH($B798,manifest_11Sep!$B$1:$B$3202,0),MATCH(A.Arr9sepList!E$1,manifest_11Sep!$A$1:$V$1,0))</f>
        <v>Winnie Yuen Shan</v>
      </c>
      <c r="F798" s="13" t="str">
        <f t="array" ref="F798">INDEX(manifest_11Sep!$A$1:$V$3202,MATCH($B798,manifest_11Sep!$B$1:$B$3202,0),MATCH(A.Arr9sepList!F$1,manifest_11Sep!$A$1:$V$1,0))</f>
        <v>Chang</v>
      </c>
      <c r="G798" s="13">
        <f t="array" ref="G798">INDEX(manifest_11Sep!$A$1:$V$3202,MATCH($B798,manifest_11Sep!$B$1:$B$3202,0),MATCH(A.Arr9sepList!G$1,manifest_11Sep!$A$1:$V$1,0))</f>
        <v>45</v>
      </c>
      <c r="H798" s="13" t="str">
        <f t="array" ref="H798">INDEX(manifest_11Sep!$A$1:$V$3202,MATCH($B798,manifest_11Sep!$B$1:$B$3202,0),MATCH(A.Arr9sepList!H$1,manifest_11Sep!$A$1:$V$1,0))</f>
        <v>Helen Ruan</v>
      </c>
      <c r="I798" s="13" t="str">
        <f t="array" ref="I798">INDEX(manifest_11Sep!$A$1:$V$3202,MATCH($B798,manifest_11Sep!$B$1:$B$3202,0),MATCH(A.Arr9sepList!I$1,manifest_11Sep!$A$1:$V$1,0))</f>
        <v>United Airlines</v>
      </c>
      <c r="J798" s="13" t="str">
        <f t="array" ref="J798">INDEX(manifest_11Sep!$A$1:$V$3202,MATCH($B798,manifest_11Sep!$B$1:$B$3202,0),MATCH(A.Arr9sepList!J$1,manifest_11Sep!$A$1:$V$1,0))</f>
        <v>UA 805</v>
      </c>
      <c r="K798" s="13" t="str">
        <f t="array" ref="K798">INDEX(manifest_11Sep!$A$1:$V$3202,MATCH($B798,manifest_11Sep!$B$1:$B$3202,0),MATCH(A.Arr9sepList!K$1,manifest_11Sep!$A$1:$V$1,0))</f>
        <v>13-thg 9-25</v>
      </c>
      <c r="L798" s="14">
        <f t="array" ref="L798">INDEX(manifest_11Sep!$A$1:$V$3202,MATCH($B798,manifest_11Sep!$B$1:$B$3202,0),MATCH(A.Arr9sepList!L$1,manifest_11Sep!$A$1:$V$1,0))</f>
        <v>0.18055555555555555</v>
      </c>
      <c r="M798" s="13" t="str">
        <f t="array" ref="M798">INDEX(manifest_11Sep!$A$1:$V$3202,MATCH($B798,manifest_11Sep!$B$1:$B$3202,0),MATCH(A.Arr9sepList!M$1,manifest_11Sep!$A$1:$V$1,0))</f>
        <v>ICN-T1</v>
      </c>
      <c r="N798" s="13" t="str">
        <f t="array" ref="N798">INDEX(manifest_11Sep!$A$1:$V$3202,MATCH($B798,manifest_11Sep!$B$1:$B$3202,0),MATCH(A.Arr9sepList!N$1,manifest_11Sep!$A$1:$V$1,0))</f>
        <v>INTER PARNAS</v>
      </c>
      <c r="O798" s="15"/>
      <c r="P798" s="13"/>
      <c r="Q798" s="16">
        <v>45017737</v>
      </c>
      <c r="R798" s="16" t="s">
        <v>43</v>
      </c>
      <c r="S798" s="13">
        <f t="array" ref="S798">INDEX(manifest_11Sep!$A$1:$V$3202,MATCH($B798,manifest_11Sep!$B$1:$B$3202,0),MATCH(A.Arr9sepList!S$1,manifest_11Sep!$A$1:$V$1,0))</f>
        <v>0</v>
      </c>
    </row>
    <row r="799" spans="1:19" ht="15.75" customHeight="1">
      <c r="A799" s="13" t="str">
        <f t="array" ref="A799">INDEX(manifest_11Sep!$A$1:$V$3202,MATCH($B799,manifest_11Sep!$B$1:$B$3202,0),MATCH(A.Arr9sepList!A$1,manifest_11Sep!$A$1:$V$1,0))</f>
        <v>A</v>
      </c>
      <c r="B799" s="13" t="s">
        <v>2295</v>
      </c>
      <c r="C799" s="13" t="str">
        <f t="array" ref="C799">INDEX(manifest_11Sep!$A$1:$V$3202,MATCH($B799,manifest_11Sep!$B$1:$B$3202,0),MATCH(A.Arr9sepList!C$1,manifest_11Sep!$A$1:$V$1,0))</f>
        <v>CGN6B2WBLZ3</v>
      </c>
      <c r="D799" s="13" t="str">
        <f t="array" ref="D799">INDEX(manifest_11Sep!$A$1:$V$3202,MATCH($B799,manifest_11Sep!$B$1:$B$3202,0),MATCH(A.Arr9sepList!D$1,manifest_11Sep!$A$1:$V$1,0))</f>
        <v>Female</v>
      </c>
      <c r="E799" s="13" t="str">
        <f t="array" ref="E799">INDEX(manifest_11Sep!$A$1:$V$3202,MATCH($B799,manifest_11Sep!$B$1:$B$3202,0),MATCH(A.Arr9sepList!E$1,manifest_11Sep!$A$1:$V$1,0))</f>
        <v>Kathy Minggee</v>
      </c>
      <c r="F799" s="13" t="str">
        <f t="array" ref="F799">INDEX(manifest_11Sep!$A$1:$V$3202,MATCH($B799,manifest_11Sep!$B$1:$B$3202,0),MATCH(A.Arr9sepList!F$1,manifest_11Sep!$A$1:$V$1,0))</f>
        <v>Wan</v>
      </c>
      <c r="G799" s="13">
        <f t="array" ref="G799">INDEX(manifest_11Sep!$A$1:$V$3202,MATCH($B799,manifest_11Sep!$B$1:$B$3202,0),MATCH(A.Arr9sepList!G$1,manifest_11Sep!$A$1:$V$1,0))</f>
        <v>56</v>
      </c>
      <c r="H799" s="13" t="str">
        <f t="array" ref="H799">INDEX(manifest_11Sep!$A$1:$V$3202,MATCH($B799,manifest_11Sep!$B$1:$B$3202,0),MATCH(A.Arr9sepList!H$1,manifest_11Sep!$A$1:$V$1,0))</f>
        <v>Helen Ruan</v>
      </c>
      <c r="I799" s="13" t="str">
        <f t="array" ref="I799">INDEX(manifest_11Sep!$A$1:$V$3202,MATCH($B799,manifest_11Sep!$B$1:$B$3202,0),MATCH(A.Arr9sepList!I$1,manifest_11Sep!$A$1:$V$1,0))</f>
        <v>United Airlines</v>
      </c>
      <c r="J799" s="13" t="str">
        <f t="array" ref="J799">INDEX(manifest_11Sep!$A$1:$V$3202,MATCH($B799,manifest_11Sep!$B$1:$B$3202,0),MATCH(A.Arr9sepList!J$1,manifest_11Sep!$A$1:$V$1,0))</f>
        <v>UA 805</v>
      </c>
      <c r="K799" s="13" t="str">
        <f t="array" ref="K799">INDEX(manifest_11Sep!$A$1:$V$3202,MATCH($B799,manifest_11Sep!$B$1:$B$3202,0),MATCH(A.Arr9sepList!K$1,manifest_11Sep!$A$1:$V$1,0))</f>
        <v>13-thg 9-25</v>
      </c>
      <c r="L799" s="14">
        <f t="array" ref="L799">INDEX(manifest_11Sep!$A$1:$V$3202,MATCH($B799,manifest_11Sep!$B$1:$B$3202,0),MATCH(A.Arr9sepList!L$1,manifest_11Sep!$A$1:$V$1,0))</f>
        <v>0.18055555555555555</v>
      </c>
      <c r="M799" s="13" t="str">
        <f t="array" ref="M799">INDEX(manifest_11Sep!$A$1:$V$3202,MATCH($B799,manifest_11Sep!$B$1:$B$3202,0),MATCH(A.Arr9sepList!M$1,manifest_11Sep!$A$1:$V$1,0))</f>
        <v>ICN-T1</v>
      </c>
      <c r="N799" s="13" t="str">
        <f t="array" ref="N799">INDEX(manifest_11Sep!$A$1:$V$3202,MATCH($B799,manifest_11Sep!$B$1:$B$3202,0),MATCH(A.Arr9sepList!N$1,manifest_11Sep!$A$1:$V$1,0))</f>
        <v>INTER PARNAS</v>
      </c>
      <c r="O799" s="15"/>
      <c r="P799" s="13"/>
      <c r="Q799" s="16">
        <v>49034978</v>
      </c>
      <c r="R799" s="16" t="s">
        <v>43</v>
      </c>
      <c r="S799" s="13">
        <f t="array" ref="S799">INDEX(manifest_11Sep!$A$1:$V$3202,MATCH($B799,manifest_11Sep!$B$1:$B$3202,0),MATCH(A.Arr9sepList!S$1,manifest_11Sep!$A$1:$V$1,0))</f>
        <v>0</v>
      </c>
    </row>
    <row r="800" spans="1:19" ht="15.75" customHeight="1">
      <c r="A800" s="13" t="str">
        <f t="array" ref="A800">INDEX(manifest_11Sep!$A$1:$V$3202,MATCH($B800,manifest_11Sep!$B$1:$B$3202,0),MATCH(A.Arr9sepList!A$1,manifest_11Sep!$A$1:$V$1,0))</f>
        <v>A</v>
      </c>
      <c r="B800" s="13" t="s">
        <v>2298</v>
      </c>
      <c r="C800" s="13" t="str">
        <f t="array" ref="C800">INDEX(manifest_11Sep!$A$1:$V$3202,MATCH($B800,manifest_11Sep!$B$1:$B$3202,0),MATCH(A.Arr9sepList!C$1,manifest_11Sep!$A$1:$V$1,0))</f>
        <v>CGN6B2WBLZ3</v>
      </c>
      <c r="D800" s="13" t="str">
        <f t="array" ref="D800">INDEX(manifest_11Sep!$A$1:$V$3202,MATCH($B800,manifest_11Sep!$B$1:$B$3202,0),MATCH(A.Arr9sepList!D$1,manifest_11Sep!$A$1:$V$1,0))</f>
        <v>Female</v>
      </c>
      <c r="E800" s="13" t="str">
        <f t="array" ref="E800">INDEX(manifest_11Sep!$A$1:$V$3202,MATCH($B800,manifest_11Sep!$B$1:$B$3202,0),MATCH(A.Arr9sepList!E$1,manifest_11Sep!$A$1:$V$1,0))</f>
        <v>Xiuchang</v>
      </c>
      <c r="F800" s="13" t="str">
        <f t="array" ref="F800">INDEX(manifest_11Sep!$A$1:$V$3202,MATCH($B800,manifest_11Sep!$B$1:$B$3202,0),MATCH(A.Arr9sepList!F$1,manifest_11Sep!$A$1:$V$1,0))</f>
        <v>Lei</v>
      </c>
      <c r="G800" s="13">
        <f t="array" ref="G800">INDEX(manifest_11Sep!$A$1:$V$3202,MATCH($B800,manifest_11Sep!$B$1:$B$3202,0),MATCH(A.Arr9sepList!G$1,manifest_11Sep!$A$1:$V$1,0))</f>
        <v>52</v>
      </c>
      <c r="H800" s="13" t="str">
        <f t="array" ref="H800">INDEX(manifest_11Sep!$A$1:$V$3202,MATCH($B800,manifest_11Sep!$B$1:$B$3202,0),MATCH(A.Arr9sepList!H$1,manifest_11Sep!$A$1:$V$1,0))</f>
        <v>Helen Ruan</v>
      </c>
      <c r="I800" s="13" t="str">
        <f t="array" ref="I800">INDEX(manifest_11Sep!$A$1:$V$3202,MATCH($B800,manifest_11Sep!$B$1:$B$3202,0),MATCH(A.Arr9sepList!I$1,manifest_11Sep!$A$1:$V$1,0))</f>
        <v>United Airlines</v>
      </c>
      <c r="J800" s="13" t="str">
        <f t="array" ref="J800">INDEX(manifest_11Sep!$A$1:$V$3202,MATCH($B800,manifest_11Sep!$B$1:$B$3202,0),MATCH(A.Arr9sepList!J$1,manifest_11Sep!$A$1:$V$1,0))</f>
        <v>UA 805</v>
      </c>
      <c r="K800" s="13" t="str">
        <f t="array" ref="K800">INDEX(manifest_11Sep!$A$1:$V$3202,MATCH($B800,manifest_11Sep!$B$1:$B$3202,0),MATCH(A.Arr9sepList!K$1,manifest_11Sep!$A$1:$V$1,0))</f>
        <v>13-thg 9-25</v>
      </c>
      <c r="L800" s="14">
        <f t="array" ref="L800">INDEX(manifest_11Sep!$A$1:$V$3202,MATCH($B800,manifest_11Sep!$B$1:$B$3202,0),MATCH(A.Arr9sepList!L$1,manifest_11Sep!$A$1:$V$1,0))</f>
        <v>0.18055555555555555</v>
      </c>
      <c r="M800" s="13" t="str">
        <f t="array" ref="M800">INDEX(manifest_11Sep!$A$1:$V$3202,MATCH($B800,manifest_11Sep!$B$1:$B$3202,0),MATCH(A.Arr9sepList!M$1,manifest_11Sep!$A$1:$V$1,0))</f>
        <v>ICN-T1</v>
      </c>
      <c r="N800" s="13" t="str">
        <f t="array" ref="N800">INDEX(manifest_11Sep!$A$1:$V$3202,MATCH($B800,manifest_11Sep!$B$1:$B$3202,0),MATCH(A.Arr9sepList!N$1,manifest_11Sep!$A$1:$V$1,0))</f>
        <v>INTER PARNAS</v>
      </c>
      <c r="O800" s="15"/>
      <c r="P800" s="13"/>
      <c r="Q800" s="16">
        <v>49034978</v>
      </c>
      <c r="R800" s="16" t="s">
        <v>43</v>
      </c>
      <c r="S800" s="13">
        <f t="array" ref="S800">INDEX(manifest_11Sep!$A$1:$V$3202,MATCH($B800,manifest_11Sep!$B$1:$B$3202,0),MATCH(A.Arr9sepList!S$1,manifest_11Sep!$A$1:$V$1,0))</f>
        <v>0</v>
      </c>
    </row>
    <row r="801" spans="1:19" ht="15.75" customHeight="1">
      <c r="A801" s="13" t="str">
        <f t="array" ref="A801">INDEX(manifest_11Sep!$A$1:$V$3202,MATCH($B801,manifest_11Sep!$B$1:$B$3202,0),MATCH(A.Arr9sepList!A$1,manifest_11Sep!$A$1:$V$1,0))</f>
        <v>A</v>
      </c>
      <c r="B801" s="13" t="s">
        <v>3897</v>
      </c>
      <c r="C801" s="13" t="str">
        <f t="array" ref="C801">INDEX(manifest_11Sep!$A$1:$V$3202,MATCH($B801,manifest_11Sep!$B$1:$B$3202,0),MATCH(A.Arr9sepList!C$1,manifest_11Sep!$A$1:$V$1,0))</f>
        <v>TLN886L3ZTF</v>
      </c>
      <c r="D801" s="13" t="str">
        <f t="array" ref="D801">INDEX(manifest_11Sep!$A$1:$V$3202,MATCH($B801,manifest_11Sep!$B$1:$B$3202,0),MATCH(A.Arr9sepList!D$1,manifest_11Sep!$A$1:$V$1,0))</f>
        <v>Male</v>
      </c>
      <c r="E801" s="13" t="str">
        <f t="array" ref="E801">INDEX(manifest_11Sep!$A$1:$V$3202,MATCH($B801,manifest_11Sep!$B$1:$B$3202,0),MATCH(A.Arr9sepList!E$1,manifest_11Sep!$A$1:$V$1,0))</f>
        <v>Brandon</v>
      </c>
      <c r="F801" s="13" t="str">
        <f t="array" ref="F801">INDEX(manifest_11Sep!$A$1:$V$3202,MATCH($B801,manifest_11Sep!$B$1:$B$3202,0),MATCH(A.Arr9sepList!F$1,manifest_11Sep!$A$1:$V$1,0))</f>
        <v>John</v>
      </c>
      <c r="G801" s="13">
        <f t="array" ref="G801">INDEX(manifest_11Sep!$A$1:$V$3202,MATCH($B801,manifest_11Sep!$B$1:$B$3202,0),MATCH(A.Arr9sepList!G$1,manifest_11Sep!$A$1:$V$1,0))</f>
        <v>25</v>
      </c>
      <c r="H801" s="13" t="str">
        <f t="array" ref="H801">INDEX(manifest_11Sep!$A$1:$V$3202,MATCH($B801,manifest_11Sep!$B$1:$B$3202,0),MATCH(A.Arr9sepList!H$1,manifest_11Sep!$A$1:$V$1,0))</f>
        <v>Racquel Slawinski</v>
      </c>
      <c r="I801" s="13" t="str">
        <f t="array" ref="I801">INDEX(manifest_11Sep!$A$1:$V$3202,MATCH($B801,manifest_11Sep!$B$1:$B$3202,0),MATCH(A.Arr9sepList!I$1,manifest_11Sep!$A$1:$V$1,0))</f>
        <v>United Airlines</v>
      </c>
      <c r="J801" s="13" t="str">
        <f t="array" ref="J801">INDEX(manifest_11Sep!$A$1:$V$3202,MATCH($B801,manifest_11Sep!$B$1:$B$3202,0),MATCH(A.Arr9sepList!J$1,manifest_11Sep!$A$1:$V$1,0))</f>
        <v>UA 805</v>
      </c>
      <c r="K801" s="13" t="str">
        <f t="array" ref="K801">INDEX(manifest_11Sep!$A$1:$V$3202,MATCH($B801,manifest_11Sep!$B$1:$B$3202,0),MATCH(A.Arr9sepList!K$1,manifest_11Sep!$A$1:$V$1,0))</f>
        <v>13-thg 9-25</v>
      </c>
      <c r="L801" s="14">
        <f t="array" ref="L801">INDEX(manifest_11Sep!$A$1:$V$3202,MATCH($B801,manifest_11Sep!$B$1:$B$3202,0),MATCH(A.Arr9sepList!L$1,manifest_11Sep!$A$1:$V$1,0))</f>
        <v>0.18055555555555555</v>
      </c>
      <c r="M801" s="13" t="str">
        <f t="array" ref="M801">INDEX(manifest_11Sep!$A$1:$V$3202,MATCH($B801,manifest_11Sep!$B$1:$B$3202,0),MATCH(A.Arr9sepList!M$1,manifest_11Sep!$A$1:$V$1,0))</f>
        <v>ICN-T1</v>
      </c>
      <c r="N801" s="13" t="str">
        <f t="array" ref="N801">INDEX(manifest_11Sep!$A$1:$V$3202,MATCH($B801,manifest_11Sep!$B$1:$B$3202,0),MATCH(A.Arr9sepList!N$1,manifest_11Sep!$A$1:$V$1,0))</f>
        <v>INTER PARNAS</v>
      </c>
      <c r="O801" s="15"/>
      <c r="P801" s="13"/>
      <c r="Q801" s="16">
        <v>42663975</v>
      </c>
      <c r="R801" s="16" t="s">
        <v>35</v>
      </c>
      <c r="S801" s="13">
        <f t="array" ref="S801">INDEX(manifest_11Sep!$A$1:$V$3202,MATCH($B801,manifest_11Sep!$B$1:$B$3202,0),MATCH(A.Arr9sepList!S$1,manifest_11Sep!$A$1:$V$1,0))</f>
        <v>0</v>
      </c>
    </row>
    <row r="802" spans="1:19" ht="15.75" customHeight="1">
      <c r="A802" s="13" t="str">
        <f t="array" ref="A802">INDEX(manifest_11Sep!$A$1:$V$3202,MATCH($B802,manifest_11Sep!$B$1:$B$3202,0),MATCH(A.Arr9sepList!A$1,manifest_11Sep!$A$1:$V$1,0))</f>
        <v>A</v>
      </c>
      <c r="B802" s="13" t="s">
        <v>4309</v>
      </c>
      <c r="C802" s="13" t="str">
        <f t="array" ref="C802">INDEX(manifest_11Sep!$A$1:$V$3202,MATCH($B802,manifest_11Sep!$B$1:$B$3202,0),MATCH(A.Arr9sepList!C$1,manifest_11Sep!$A$1:$V$1,0))</f>
        <v>DZNKDXBLV4F</v>
      </c>
      <c r="D802" s="13" t="str">
        <f t="array" ref="D802">INDEX(manifest_11Sep!$A$1:$V$3202,MATCH($B802,manifest_11Sep!$B$1:$B$3202,0),MATCH(A.Arr9sepList!D$1,manifest_11Sep!$A$1:$V$1,0))</f>
        <v>Female</v>
      </c>
      <c r="E802" s="13" t="str">
        <f t="array" ref="E802">INDEX(manifest_11Sep!$A$1:$V$3202,MATCH($B802,manifest_11Sep!$B$1:$B$3202,0),MATCH(A.Arr9sepList!E$1,manifest_11Sep!$A$1:$V$1,0))</f>
        <v>Stephanie Chupinghong</v>
      </c>
      <c r="F802" s="13" t="str">
        <f t="array" ref="F802">INDEX(manifest_11Sep!$A$1:$V$3202,MATCH($B802,manifest_11Sep!$B$1:$B$3202,0),MATCH(A.Arr9sepList!F$1,manifest_11Sep!$A$1:$V$1,0))</f>
        <v>Nguyen</v>
      </c>
      <c r="G802" s="13">
        <f t="array" ref="G802">INDEX(manifest_11Sep!$A$1:$V$3202,MATCH($B802,manifest_11Sep!$B$1:$B$3202,0),MATCH(A.Arr9sepList!G$1,manifest_11Sep!$A$1:$V$1,0))</f>
        <v>57</v>
      </c>
      <c r="H802" s="13" t="str">
        <f t="array" ref="H802">INDEX(manifest_11Sep!$A$1:$V$3202,MATCH($B802,manifest_11Sep!$B$1:$B$3202,0),MATCH(A.Arr9sepList!H$1,manifest_11Sep!$A$1:$V$1,0))</f>
        <v>Tom Luu</v>
      </c>
      <c r="I802" s="13" t="str">
        <f t="array" ref="I802">INDEX(manifest_11Sep!$A$1:$V$3202,MATCH($B802,manifest_11Sep!$B$1:$B$3202,0),MATCH(A.Arr9sepList!I$1,manifest_11Sep!$A$1:$V$1,0))</f>
        <v>United Airlines</v>
      </c>
      <c r="J802" s="13" t="str">
        <f t="array" ref="J802">INDEX(manifest_11Sep!$A$1:$V$3202,MATCH($B802,manifest_11Sep!$B$1:$B$3202,0),MATCH(A.Arr9sepList!J$1,manifest_11Sep!$A$1:$V$1,0))</f>
        <v>UA 805</v>
      </c>
      <c r="K802" s="13" t="str">
        <f t="array" ref="K802">INDEX(manifest_11Sep!$A$1:$V$3202,MATCH($B802,manifest_11Sep!$B$1:$B$3202,0),MATCH(A.Arr9sepList!K$1,manifest_11Sep!$A$1:$V$1,0))</f>
        <v>13-thg 9-25</v>
      </c>
      <c r="L802" s="14">
        <f t="array" ref="L802">INDEX(manifest_11Sep!$A$1:$V$3202,MATCH($B802,manifest_11Sep!$B$1:$B$3202,0),MATCH(A.Arr9sepList!L$1,manifest_11Sep!$A$1:$V$1,0))</f>
        <v>0.18055555555555555</v>
      </c>
      <c r="M802" s="13" t="str">
        <f t="array" ref="M802">INDEX(manifest_11Sep!$A$1:$V$3202,MATCH($B802,manifest_11Sep!$B$1:$B$3202,0),MATCH(A.Arr9sepList!M$1,manifest_11Sep!$A$1:$V$1,0))</f>
        <v>ICN-T1</v>
      </c>
      <c r="N802" s="13" t="str">
        <f t="array" ref="N802">INDEX(manifest_11Sep!$A$1:$V$3202,MATCH($B802,manifest_11Sep!$B$1:$B$3202,0),MATCH(A.Arr9sepList!N$1,manifest_11Sep!$A$1:$V$1,0))</f>
        <v>INTER PARNAS</v>
      </c>
      <c r="O802" s="15"/>
      <c r="P802" s="13"/>
      <c r="Q802" s="16">
        <v>49622917</v>
      </c>
      <c r="R802" s="16" t="s">
        <v>43</v>
      </c>
      <c r="S802" s="13">
        <f t="array" ref="S802">INDEX(manifest_11Sep!$A$1:$V$3202,MATCH($B802,manifest_11Sep!$B$1:$B$3202,0),MATCH(A.Arr9sepList!S$1,manifest_11Sep!$A$1:$V$1,0))</f>
        <v>0</v>
      </c>
    </row>
    <row r="803" spans="1:19" ht="15.75" customHeight="1">
      <c r="A803" s="13" t="str">
        <f t="array" ref="A803">INDEX(manifest_11Sep!$A$1:$V$3202,MATCH($B803,manifest_11Sep!$B$1:$B$3202,0),MATCH(A.Arr9sepList!A$1,manifest_11Sep!$A$1:$V$1,0))</f>
        <v>A</v>
      </c>
      <c r="B803" s="13" t="s">
        <v>4311</v>
      </c>
      <c r="C803" s="13" t="str">
        <f t="array" ref="C803">INDEX(manifest_11Sep!$A$1:$V$3202,MATCH($B803,manifest_11Sep!$B$1:$B$3202,0),MATCH(A.Arr9sepList!C$1,manifest_11Sep!$A$1:$V$1,0))</f>
        <v>DZNKDXBLV4F</v>
      </c>
      <c r="D803" s="13" t="str">
        <f t="array" ref="D803">INDEX(manifest_11Sep!$A$1:$V$3202,MATCH($B803,manifest_11Sep!$B$1:$B$3202,0),MATCH(A.Arr9sepList!D$1,manifest_11Sep!$A$1:$V$1,0))</f>
        <v>Male</v>
      </c>
      <c r="E803" s="13" t="str">
        <f t="array" ref="E803">INDEX(manifest_11Sep!$A$1:$V$3202,MATCH($B803,manifest_11Sep!$B$1:$B$3202,0),MATCH(A.Arr9sepList!E$1,manifest_11Sep!$A$1:$V$1,0))</f>
        <v>Quyen Linh</v>
      </c>
      <c r="F803" s="13" t="str">
        <f t="array" ref="F803">INDEX(manifest_11Sep!$A$1:$V$3202,MATCH($B803,manifest_11Sep!$B$1:$B$3202,0),MATCH(A.Arr9sepList!F$1,manifest_11Sep!$A$1:$V$1,0))</f>
        <v>Nguyen</v>
      </c>
      <c r="G803" s="13">
        <f t="array" ref="G803">INDEX(manifest_11Sep!$A$1:$V$3202,MATCH($B803,manifest_11Sep!$B$1:$B$3202,0),MATCH(A.Arr9sepList!G$1,manifest_11Sep!$A$1:$V$1,0))</f>
        <v>57</v>
      </c>
      <c r="H803" s="13" t="str">
        <f t="array" ref="H803">INDEX(manifest_11Sep!$A$1:$V$3202,MATCH($B803,manifest_11Sep!$B$1:$B$3202,0),MATCH(A.Arr9sepList!H$1,manifest_11Sep!$A$1:$V$1,0))</f>
        <v>Tom Luu</v>
      </c>
      <c r="I803" s="13" t="str">
        <f t="array" ref="I803">INDEX(manifest_11Sep!$A$1:$V$3202,MATCH($B803,manifest_11Sep!$B$1:$B$3202,0),MATCH(A.Arr9sepList!I$1,manifest_11Sep!$A$1:$V$1,0))</f>
        <v>United Airlines</v>
      </c>
      <c r="J803" s="13" t="str">
        <f t="array" ref="J803">INDEX(manifest_11Sep!$A$1:$V$3202,MATCH($B803,manifest_11Sep!$B$1:$B$3202,0),MATCH(A.Arr9sepList!J$1,manifest_11Sep!$A$1:$V$1,0))</f>
        <v>UA 805</v>
      </c>
      <c r="K803" s="13" t="str">
        <f t="array" ref="K803">INDEX(manifest_11Sep!$A$1:$V$3202,MATCH($B803,manifest_11Sep!$B$1:$B$3202,0),MATCH(A.Arr9sepList!K$1,manifest_11Sep!$A$1:$V$1,0))</f>
        <v>13-thg 9-25</v>
      </c>
      <c r="L803" s="14">
        <f t="array" ref="L803">INDEX(manifest_11Sep!$A$1:$V$3202,MATCH($B803,manifest_11Sep!$B$1:$B$3202,0),MATCH(A.Arr9sepList!L$1,manifest_11Sep!$A$1:$V$1,0))</f>
        <v>0.18055555555555555</v>
      </c>
      <c r="M803" s="13" t="str">
        <f t="array" ref="M803">INDEX(manifest_11Sep!$A$1:$V$3202,MATCH($B803,manifest_11Sep!$B$1:$B$3202,0),MATCH(A.Arr9sepList!M$1,manifest_11Sep!$A$1:$V$1,0))</f>
        <v>ICN-T1</v>
      </c>
      <c r="N803" s="13" t="str">
        <f t="array" ref="N803">INDEX(manifest_11Sep!$A$1:$V$3202,MATCH($B803,manifest_11Sep!$B$1:$B$3202,0),MATCH(A.Arr9sepList!N$1,manifest_11Sep!$A$1:$V$1,0))</f>
        <v>INTER PARNAS</v>
      </c>
      <c r="O803" s="15"/>
      <c r="P803" s="13"/>
      <c r="Q803" s="16">
        <v>49622917</v>
      </c>
      <c r="R803" s="16" t="s">
        <v>43</v>
      </c>
      <c r="S803" s="13">
        <f t="array" ref="S803">INDEX(manifest_11Sep!$A$1:$V$3202,MATCH($B803,manifest_11Sep!$B$1:$B$3202,0),MATCH(A.Arr9sepList!S$1,manifest_11Sep!$A$1:$V$1,0))</f>
        <v>0</v>
      </c>
    </row>
    <row r="804" spans="1:19" ht="15.75" customHeight="1">
      <c r="A804" s="13" t="str">
        <f t="array" ref="A804">INDEX(manifest_11Sep!$A$1:$V$3202,MATCH($B804,manifest_11Sep!$B$1:$B$3202,0),MATCH(A.Arr9sepList!A$1,manifest_11Sep!$A$1:$V$1,0))</f>
        <v>A</v>
      </c>
      <c r="B804" s="13" t="s">
        <v>635</v>
      </c>
      <c r="C804" s="13" t="str">
        <f t="array" ref="C804">INDEX(manifest_11Sep!$A$1:$V$3202,MATCH($B804,manifest_11Sep!$B$1:$B$3202,0),MATCH(A.Arr9sepList!C$1,manifest_11Sep!$A$1:$V$1,0))</f>
        <v>N2NYMQWZ4W8</v>
      </c>
      <c r="D804" s="13" t="str">
        <f t="array" ref="D804">INDEX(manifest_11Sep!$A$1:$V$3202,MATCH($B804,manifest_11Sep!$B$1:$B$3202,0),MATCH(A.Arr9sepList!D$1,manifest_11Sep!$A$1:$V$1,0))</f>
        <v>Female</v>
      </c>
      <c r="E804" s="13" t="str">
        <f t="array" ref="E804">INDEX(manifest_11Sep!$A$1:$V$3202,MATCH($B804,manifest_11Sep!$B$1:$B$3202,0),MATCH(A.Arr9sepList!E$1,manifest_11Sep!$A$1:$V$1,0))</f>
        <v>Portia Serame</v>
      </c>
      <c r="F804" s="13" t="str">
        <f t="array" ref="F804">INDEX(manifest_11Sep!$A$1:$V$3202,MATCH($B804,manifest_11Sep!$B$1:$B$3202,0),MATCH(A.Arr9sepList!F$1,manifest_11Sep!$A$1:$V$1,0))</f>
        <v>Jacinto</v>
      </c>
      <c r="G804" s="13">
        <f t="array" ref="G804">INDEX(manifest_11Sep!$A$1:$V$3202,MATCH($B804,manifest_11Sep!$B$1:$B$3202,0),MATCH(A.Arr9sepList!G$1,manifest_11Sep!$A$1:$V$1,0))</f>
        <v>52</v>
      </c>
      <c r="H804" s="13" t="str">
        <f t="array" ref="H804">INDEX(manifest_11Sep!$A$1:$V$3202,MATCH($B804,manifest_11Sep!$B$1:$B$3202,0),MATCH(A.Arr9sepList!H$1,manifest_11Sep!$A$1:$V$1,0))</f>
        <v>Alicia Nguyen 3</v>
      </c>
      <c r="I804" s="13" t="str">
        <f t="array" ref="I804">INDEX(manifest_11Sep!$A$1:$V$3202,MATCH($B804,manifest_11Sep!$B$1:$B$3202,0),MATCH(A.Arr9sepList!I$1,manifest_11Sep!$A$1:$V$1,0))</f>
        <v>United Airlines</v>
      </c>
      <c r="J804" s="13" t="str">
        <f t="array" ref="J804">INDEX(manifest_11Sep!$A$1:$V$3202,MATCH($B804,manifest_11Sep!$B$1:$B$3202,0),MATCH(A.Arr9sepList!J$1,manifest_11Sep!$A$1:$V$1,0))</f>
        <v>UA 805</v>
      </c>
      <c r="K804" s="13" t="str">
        <f t="array" ref="K804">INDEX(manifest_11Sep!$A$1:$V$3202,MATCH($B804,manifest_11Sep!$B$1:$B$3202,0),MATCH(A.Arr9sepList!K$1,manifest_11Sep!$A$1:$V$1,0))</f>
        <v>13-thg 9-25</v>
      </c>
      <c r="L804" s="14">
        <f t="array" ref="L804">INDEX(manifest_11Sep!$A$1:$V$3202,MATCH($B804,manifest_11Sep!$B$1:$B$3202,0),MATCH(A.Arr9sepList!L$1,manifest_11Sep!$A$1:$V$1,0))</f>
        <v>0.18055555555555555</v>
      </c>
      <c r="M804" s="13" t="str">
        <f t="array" ref="M804">INDEX(manifest_11Sep!$A$1:$V$3202,MATCH($B804,manifest_11Sep!$B$1:$B$3202,0),MATCH(A.Arr9sepList!M$1,manifest_11Sep!$A$1:$V$1,0))</f>
        <v>ICN-T1</v>
      </c>
      <c r="N804" s="13" t="str">
        <f t="array" ref="N804">INDEX(manifest_11Sep!$A$1:$V$3202,MATCH($B804,manifest_11Sep!$B$1:$B$3202,0),MATCH(A.Arr9sepList!N$1,manifest_11Sep!$A$1:$V$1,0))</f>
        <v>JW MARRIOTT</v>
      </c>
      <c r="O804" s="15"/>
      <c r="P804" s="13"/>
      <c r="Q804" s="16">
        <v>75985245</v>
      </c>
      <c r="R804" s="16" t="s">
        <v>43</v>
      </c>
      <c r="S804" s="13">
        <f t="array" ref="S804">INDEX(manifest_11Sep!$A$1:$V$3202,MATCH($B804,manifest_11Sep!$B$1:$B$3202,0),MATCH(A.Arr9sepList!S$1,manifest_11Sep!$A$1:$V$1,0))</f>
        <v>0</v>
      </c>
    </row>
    <row r="805" spans="1:19" ht="15.75" customHeight="1">
      <c r="A805" s="13" t="str">
        <f t="array" ref="A805">INDEX(manifest_11Sep!$A$1:$V$3202,MATCH($B805,manifest_11Sep!$B$1:$B$3202,0),MATCH(A.Arr9sepList!A$1,manifest_11Sep!$A$1:$V$1,0))</f>
        <v>A</v>
      </c>
      <c r="B805" s="13" t="s">
        <v>638</v>
      </c>
      <c r="C805" s="13" t="str">
        <f t="array" ref="C805">INDEX(manifest_11Sep!$A$1:$V$3202,MATCH($B805,manifest_11Sep!$B$1:$B$3202,0),MATCH(A.Arr9sepList!C$1,manifest_11Sep!$A$1:$V$1,0))</f>
        <v>N2NYMQWZ4W8</v>
      </c>
      <c r="D805" s="13" t="str">
        <f t="array" ref="D805">INDEX(manifest_11Sep!$A$1:$V$3202,MATCH($B805,manifest_11Sep!$B$1:$B$3202,0),MATCH(A.Arr9sepList!D$1,manifest_11Sep!$A$1:$V$1,0))</f>
        <v>Male</v>
      </c>
      <c r="E805" s="13" t="str">
        <f t="array" ref="E805">INDEX(manifest_11Sep!$A$1:$V$3202,MATCH($B805,manifest_11Sep!$B$1:$B$3202,0),MATCH(A.Arr9sepList!E$1,manifest_11Sep!$A$1:$V$1,0))</f>
        <v>Ethan Benjamin</v>
      </c>
      <c r="F805" s="13" t="str">
        <f t="array" ref="F805">INDEX(manifest_11Sep!$A$1:$V$3202,MATCH($B805,manifest_11Sep!$B$1:$B$3202,0),MATCH(A.Arr9sepList!F$1,manifest_11Sep!$A$1:$V$1,0))</f>
        <v>Alviar</v>
      </c>
      <c r="G805" s="13">
        <f t="array" ref="G805">INDEX(manifest_11Sep!$A$1:$V$3202,MATCH($B805,manifest_11Sep!$B$1:$B$3202,0),MATCH(A.Arr9sepList!G$1,manifest_11Sep!$A$1:$V$1,0))</f>
        <v>21</v>
      </c>
      <c r="H805" s="13" t="str">
        <f t="array" ref="H805">INDEX(manifest_11Sep!$A$1:$V$3202,MATCH($B805,manifest_11Sep!$B$1:$B$3202,0),MATCH(A.Arr9sepList!H$1,manifest_11Sep!$A$1:$V$1,0))</f>
        <v>Alicia Nguyen 3</v>
      </c>
      <c r="I805" s="13" t="str">
        <f t="array" ref="I805">INDEX(manifest_11Sep!$A$1:$V$3202,MATCH($B805,manifest_11Sep!$B$1:$B$3202,0),MATCH(A.Arr9sepList!I$1,manifest_11Sep!$A$1:$V$1,0))</f>
        <v>United Airlines</v>
      </c>
      <c r="J805" s="13" t="str">
        <f t="array" ref="J805">INDEX(manifest_11Sep!$A$1:$V$3202,MATCH($B805,manifest_11Sep!$B$1:$B$3202,0),MATCH(A.Arr9sepList!J$1,manifest_11Sep!$A$1:$V$1,0))</f>
        <v>UA 805</v>
      </c>
      <c r="K805" s="13" t="str">
        <f t="array" ref="K805">INDEX(manifest_11Sep!$A$1:$V$3202,MATCH($B805,manifest_11Sep!$B$1:$B$3202,0),MATCH(A.Arr9sepList!K$1,manifest_11Sep!$A$1:$V$1,0))</f>
        <v>13-thg 9-25</v>
      </c>
      <c r="L805" s="14">
        <f t="array" ref="L805">INDEX(manifest_11Sep!$A$1:$V$3202,MATCH($B805,manifest_11Sep!$B$1:$B$3202,0),MATCH(A.Arr9sepList!L$1,manifest_11Sep!$A$1:$V$1,0))</f>
        <v>0.18055555555555555</v>
      </c>
      <c r="M805" s="13" t="str">
        <f t="array" ref="M805">INDEX(manifest_11Sep!$A$1:$V$3202,MATCH($B805,manifest_11Sep!$B$1:$B$3202,0),MATCH(A.Arr9sepList!M$1,manifest_11Sep!$A$1:$V$1,0))</f>
        <v>ICN-T1</v>
      </c>
      <c r="N805" s="13" t="str">
        <f t="array" ref="N805">INDEX(manifest_11Sep!$A$1:$V$3202,MATCH($B805,manifest_11Sep!$B$1:$B$3202,0),MATCH(A.Arr9sepList!N$1,manifest_11Sep!$A$1:$V$1,0))</f>
        <v>JW MARRIOTT</v>
      </c>
      <c r="O805" s="15"/>
      <c r="P805" s="13"/>
      <c r="Q805" s="16">
        <v>75985245</v>
      </c>
      <c r="R805" s="16" t="s">
        <v>43</v>
      </c>
      <c r="S805" s="13">
        <f t="array" ref="S805">INDEX(manifest_11Sep!$A$1:$V$3202,MATCH($B805,manifest_11Sep!$B$1:$B$3202,0),MATCH(A.Arr9sepList!S$1,manifest_11Sep!$A$1:$V$1,0))</f>
        <v>0</v>
      </c>
    </row>
    <row r="806" spans="1:19" ht="15.75" customHeight="1">
      <c r="A806" s="13" t="str">
        <f t="array" ref="A806">INDEX(manifest_11Sep!$A$1:$V$3202,MATCH($B806,manifest_11Sep!$B$1:$B$3202,0),MATCH(A.Arr9sepList!A$1,manifest_11Sep!$A$1:$V$1,0))</f>
        <v>A</v>
      </c>
      <c r="B806" s="13" t="s">
        <v>641</v>
      </c>
      <c r="C806" s="13" t="str">
        <f t="array" ref="C806">INDEX(manifest_11Sep!$A$1:$V$3202,MATCH($B806,manifest_11Sep!$B$1:$B$3202,0),MATCH(A.Arr9sepList!C$1,manifest_11Sep!$A$1:$V$1,0))</f>
        <v>N2NYMQWZ4W8</v>
      </c>
      <c r="D806" s="13" t="str">
        <f t="array" ref="D806">INDEX(manifest_11Sep!$A$1:$V$3202,MATCH($B806,manifest_11Sep!$B$1:$B$3202,0),MATCH(A.Arr9sepList!D$1,manifest_11Sep!$A$1:$V$1,0))</f>
        <v>Male</v>
      </c>
      <c r="E806" s="13" t="str">
        <f t="array" ref="E806">INDEX(manifest_11Sep!$A$1:$V$3202,MATCH($B806,manifest_11Sep!$B$1:$B$3202,0),MATCH(A.Arr9sepList!E$1,manifest_11Sep!$A$1:$V$1,0))</f>
        <v>Victor Paolo</v>
      </c>
      <c r="F806" s="13" t="str">
        <f t="array" ref="F806">INDEX(manifest_11Sep!$A$1:$V$3202,MATCH($B806,manifest_11Sep!$B$1:$B$3202,0),MATCH(A.Arr9sepList!F$1,manifest_11Sep!$A$1:$V$1,0))</f>
        <v>Jacinto</v>
      </c>
      <c r="G806" s="13">
        <f t="array" ref="G806">INDEX(manifest_11Sep!$A$1:$V$3202,MATCH($B806,manifest_11Sep!$B$1:$B$3202,0),MATCH(A.Arr9sepList!G$1,manifest_11Sep!$A$1:$V$1,0))</f>
        <v>11</v>
      </c>
      <c r="H806" s="13" t="str">
        <f t="array" ref="H806">INDEX(manifest_11Sep!$A$1:$V$3202,MATCH($B806,manifest_11Sep!$B$1:$B$3202,0),MATCH(A.Arr9sepList!H$1,manifest_11Sep!$A$1:$V$1,0))</f>
        <v>Alicia Nguyen 3</v>
      </c>
      <c r="I806" s="13" t="str">
        <f t="array" ref="I806">INDEX(manifest_11Sep!$A$1:$V$3202,MATCH($B806,manifest_11Sep!$B$1:$B$3202,0),MATCH(A.Arr9sepList!I$1,manifest_11Sep!$A$1:$V$1,0))</f>
        <v>United Airlines</v>
      </c>
      <c r="J806" s="13" t="str">
        <f t="array" ref="J806">INDEX(manifest_11Sep!$A$1:$V$3202,MATCH($B806,manifest_11Sep!$B$1:$B$3202,0),MATCH(A.Arr9sepList!J$1,manifest_11Sep!$A$1:$V$1,0))</f>
        <v>UA 805</v>
      </c>
      <c r="K806" s="13" t="str">
        <f t="array" ref="K806">INDEX(manifest_11Sep!$A$1:$V$3202,MATCH($B806,manifest_11Sep!$B$1:$B$3202,0),MATCH(A.Arr9sepList!K$1,manifest_11Sep!$A$1:$V$1,0))</f>
        <v>13-thg 9-25</v>
      </c>
      <c r="L806" s="14">
        <f t="array" ref="L806">INDEX(manifest_11Sep!$A$1:$V$3202,MATCH($B806,manifest_11Sep!$B$1:$B$3202,0),MATCH(A.Arr9sepList!L$1,manifest_11Sep!$A$1:$V$1,0))</f>
        <v>0.18055555555555555</v>
      </c>
      <c r="M806" s="13" t="str">
        <f t="array" ref="M806">INDEX(manifest_11Sep!$A$1:$V$3202,MATCH($B806,manifest_11Sep!$B$1:$B$3202,0),MATCH(A.Arr9sepList!M$1,manifest_11Sep!$A$1:$V$1,0))</f>
        <v>ICN-T1</v>
      </c>
      <c r="N806" s="13" t="str">
        <f t="array" ref="N806">INDEX(manifest_11Sep!$A$1:$V$3202,MATCH($B806,manifest_11Sep!$B$1:$B$3202,0),MATCH(A.Arr9sepList!N$1,manifest_11Sep!$A$1:$V$1,0))</f>
        <v>JW MARRIOTT</v>
      </c>
      <c r="O806" s="15"/>
      <c r="P806" s="13"/>
      <c r="Q806" s="16">
        <v>75985245</v>
      </c>
      <c r="R806" s="16" t="s">
        <v>43</v>
      </c>
      <c r="S806" s="13">
        <f t="array" ref="S806">INDEX(manifest_11Sep!$A$1:$V$3202,MATCH($B806,manifest_11Sep!$B$1:$B$3202,0),MATCH(A.Arr9sepList!S$1,manifest_11Sep!$A$1:$V$1,0))</f>
        <v>0</v>
      </c>
    </row>
    <row r="807" spans="1:19" ht="15.75" customHeight="1">
      <c r="A807" s="13" t="str">
        <f t="array" ref="A807">INDEX(manifest_11Sep!$A$1:$V$3202,MATCH($B807,manifest_11Sep!$B$1:$B$3202,0),MATCH(A.Arr9sepList!A$1,manifest_11Sep!$A$1:$V$1,0))</f>
        <v>A</v>
      </c>
      <c r="B807" s="13" t="s">
        <v>771</v>
      </c>
      <c r="C807" s="13" t="str">
        <f t="array" ref="C807">INDEX(manifest_11Sep!$A$1:$V$3202,MATCH($B807,manifest_11Sep!$B$1:$B$3202,0),MATCH(A.Arr9sepList!C$1,manifest_11Sep!$A$1:$V$1,0))</f>
        <v>VGN5QKZ8J99</v>
      </c>
      <c r="D807" s="13" t="str">
        <f t="array" ref="D807">INDEX(manifest_11Sep!$A$1:$V$3202,MATCH($B807,manifest_11Sep!$B$1:$B$3202,0),MATCH(A.Arr9sepList!D$1,manifest_11Sep!$A$1:$V$1,0))</f>
        <v>Female</v>
      </c>
      <c r="E807" s="13" t="str">
        <f t="array" ref="E807">INDEX(manifest_11Sep!$A$1:$V$3202,MATCH($B807,manifest_11Sep!$B$1:$B$3202,0),MATCH(A.Arr9sepList!E$1,manifest_11Sep!$A$1:$V$1,0))</f>
        <v>Blossom Del Rosario</v>
      </c>
      <c r="F807" s="13" t="str">
        <f t="array" ref="F807">INDEX(manifest_11Sep!$A$1:$V$3202,MATCH($B807,manifest_11Sep!$B$1:$B$3202,0),MATCH(A.Arr9sepList!F$1,manifest_11Sep!$A$1:$V$1,0))</f>
        <v>Dulos</v>
      </c>
      <c r="G807" s="13">
        <f t="array" ref="G807">INDEX(manifest_11Sep!$A$1:$V$3202,MATCH($B807,manifest_11Sep!$B$1:$B$3202,0),MATCH(A.Arr9sepList!G$1,manifest_11Sep!$A$1:$V$1,0))</f>
        <v>64</v>
      </c>
      <c r="H807" s="13" t="str">
        <f t="array" ref="H807">INDEX(manifest_11Sep!$A$1:$V$3202,MATCH($B807,manifest_11Sep!$B$1:$B$3202,0),MATCH(A.Arr9sepList!H$1,manifest_11Sep!$A$1:$V$1,0))</f>
        <v>Alicia Nguyen 3</v>
      </c>
      <c r="I807" s="13" t="str">
        <f t="array" ref="I807">INDEX(manifest_11Sep!$A$1:$V$3202,MATCH($B807,manifest_11Sep!$B$1:$B$3202,0),MATCH(A.Arr9sepList!I$1,manifest_11Sep!$A$1:$V$1,0))</f>
        <v>United Airlines</v>
      </c>
      <c r="J807" s="13" t="str">
        <f t="array" ref="J807">INDEX(manifest_11Sep!$A$1:$V$3202,MATCH($B807,manifest_11Sep!$B$1:$B$3202,0),MATCH(A.Arr9sepList!J$1,manifest_11Sep!$A$1:$V$1,0))</f>
        <v>UA 805</v>
      </c>
      <c r="K807" s="13" t="str">
        <f t="array" ref="K807">INDEX(manifest_11Sep!$A$1:$V$3202,MATCH($B807,manifest_11Sep!$B$1:$B$3202,0),MATCH(A.Arr9sepList!K$1,manifest_11Sep!$A$1:$V$1,0))</f>
        <v>13-thg 9-25</v>
      </c>
      <c r="L807" s="14">
        <f t="array" ref="L807">INDEX(manifest_11Sep!$A$1:$V$3202,MATCH($B807,manifest_11Sep!$B$1:$B$3202,0),MATCH(A.Arr9sepList!L$1,manifest_11Sep!$A$1:$V$1,0))</f>
        <v>0.18055555555555555</v>
      </c>
      <c r="M807" s="13" t="str">
        <f t="array" ref="M807">INDEX(manifest_11Sep!$A$1:$V$3202,MATCH($B807,manifest_11Sep!$B$1:$B$3202,0),MATCH(A.Arr9sepList!M$1,manifest_11Sep!$A$1:$V$1,0))</f>
        <v>ICN-T1</v>
      </c>
      <c r="N807" s="13" t="str">
        <f t="array" ref="N807">INDEX(manifest_11Sep!$A$1:$V$3202,MATCH($B807,manifest_11Sep!$B$1:$B$3202,0),MATCH(A.Arr9sepList!N$1,manifest_11Sep!$A$1:$V$1,0))</f>
        <v>JW MARRIOTT</v>
      </c>
      <c r="O807" s="15"/>
      <c r="P807" s="13"/>
      <c r="Q807" s="16">
        <v>75985636</v>
      </c>
      <c r="R807" s="16" t="s">
        <v>35</v>
      </c>
      <c r="S807" s="13">
        <f t="array" ref="S807">INDEX(manifest_11Sep!$A$1:$V$3202,MATCH($B807,manifest_11Sep!$B$1:$B$3202,0),MATCH(A.Arr9sepList!S$1,manifest_11Sep!$A$1:$V$1,0))</f>
        <v>0</v>
      </c>
    </row>
    <row r="808" spans="1:19" ht="15.75" customHeight="1">
      <c r="A808" s="13" t="str">
        <f t="array" ref="A808">INDEX(manifest_11Sep!$A$1:$V$3202,MATCH($B808,manifest_11Sep!$B$1:$B$3202,0),MATCH(A.Arr9sepList!A$1,manifest_11Sep!$A$1:$V$1,0))</f>
        <v>A</v>
      </c>
      <c r="B808" s="13" t="s">
        <v>783</v>
      </c>
      <c r="C808" s="13" t="str">
        <f t="array" ref="C808">INDEX(manifest_11Sep!$A$1:$V$3202,MATCH($B808,manifest_11Sep!$B$1:$B$3202,0),MATCH(A.Arr9sepList!C$1,manifest_11Sep!$A$1:$V$1,0))</f>
        <v>JWNNK7RZC5L</v>
      </c>
      <c r="D808" s="13" t="str">
        <f t="array" ref="D808">INDEX(manifest_11Sep!$A$1:$V$3202,MATCH($B808,manifest_11Sep!$B$1:$B$3202,0),MATCH(A.Arr9sepList!D$1,manifest_11Sep!$A$1:$V$1,0))</f>
        <v>Female</v>
      </c>
      <c r="E808" s="13" t="str">
        <f t="array" ref="E808">INDEX(manifest_11Sep!$A$1:$V$3202,MATCH($B808,manifest_11Sep!$B$1:$B$3202,0),MATCH(A.Arr9sepList!E$1,manifest_11Sep!$A$1:$V$1,0))</f>
        <v>Elena Jocelyn Jarlego</v>
      </c>
      <c r="F808" s="13" t="str">
        <f t="array" ref="F808">INDEX(manifest_11Sep!$A$1:$V$3202,MATCH($B808,manifest_11Sep!$B$1:$B$3202,0),MATCH(A.Arr9sepList!F$1,manifest_11Sep!$A$1:$V$1,0))</f>
        <v>De Guia</v>
      </c>
      <c r="G808" s="13">
        <f t="array" ref="G808">INDEX(manifest_11Sep!$A$1:$V$3202,MATCH($B808,manifest_11Sep!$B$1:$B$3202,0),MATCH(A.Arr9sepList!G$1,manifest_11Sep!$A$1:$V$1,0))</f>
        <v>67</v>
      </c>
      <c r="H808" s="13" t="str">
        <f t="array" ref="H808">INDEX(manifest_11Sep!$A$1:$V$3202,MATCH($B808,manifest_11Sep!$B$1:$B$3202,0),MATCH(A.Arr9sepList!H$1,manifest_11Sep!$A$1:$V$1,0))</f>
        <v>Alicia Nguyen 3</v>
      </c>
      <c r="I808" s="13" t="str">
        <f t="array" ref="I808">INDEX(manifest_11Sep!$A$1:$V$3202,MATCH($B808,manifest_11Sep!$B$1:$B$3202,0),MATCH(A.Arr9sepList!I$1,manifest_11Sep!$A$1:$V$1,0))</f>
        <v>United Airlines</v>
      </c>
      <c r="J808" s="13" t="str">
        <f t="array" ref="J808">INDEX(manifest_11Sep!$A$1:$V$3202,MATCH($B808,manifest_11Sep!$B$1:$B$3202,0),MATCH(A.Arr9sepList!J$1,manifest_11Sep!$A$1:$V$1,0))</f>
        <v>UA 805</v>
      </c>
      <c r="K808" s="13" t="str">
        <f t="array" ref="K808">INDEX(manifest_11Sep!$A$1:$V$3202,MATCH($B808,manifest_11Sep!$B$1:$B$3202,0),MATCH(A.Arr9sepList!K$1,manifest_11Sep!$A$1:$V$1,0))</f>
        <v>13-thg 9-25</v>
      </c>
      <c r="L808" s="14">
        <f t="array" ref="L808">INDEX(manifest_11Sep!$A$1:$V$3202,MATCH($B808,manifest_11Sep!$B$1:$B$3202,0),MATCH(A.Arr9sepList!L$1,manifest_11Sep!$A$1:$V$1,0))</f>
        <v>0.18055555555555555</v>
      </c>
      <c r="M808" s="13" t="str">
        <f t="array" ref="M808">INDEX(manifest_11Sep!$A$1:$V$3202,MATCH($B808,manifest_11Sep!$B$1:$B$3202,0),MATCH(A.Arr9sepList!M$1,manifest_11Sep!$A$1:$V$1,0))</f>
        <v>ICN-T1</v>
      </c>
      <c r="N808" s="13" t="str">
        <f t="array" ref="N808">INDEX(manifest_11Sep!$A$1:$V$3202,MATCH($B808,manifest_11Sep!$B$1:$B$3202,0),MATCH(A.Arr9sepList!N$1,manifest_11Sep!$A$1:$V$1,0))</f>
        <v>JW MARRIOTT</v>
      </c>
      <c r="O808" s="15"/>
      <c r="P808" s="13"/>
      <c r="Q808" s="16">
        <v>75985672</v>
      </c>
      <c r="R808" s="16" t="s">
        <v>43</v>
      </c>
      <c r="S808" s="13">
        <f t="array" ref="S808">INDEX(manifest_11Sep!$A$1:$V$3202,MATCH($B808,manifest_11Sep!$B$1:$B$3202,0),MATCH(A.Arr9sepList!S$1,manifest_11Sep!$A$1:$V$1,0))</f>
        <v>0</v>
      </c>
    </row>
    <row r="809" spans="1:19" ht="15.75" customHeight="1">
      <c r="A809" s="13" t="str">
        <f t="array" ref="A809">INDEX(manifest_11Sep!$A$1:$V$3202,MATCH($B809,manifest_11Sep!$B$1:$B$3202,0),MATCH(A.Arr9sepList!A$1,manifest_11Sep!$A$1:$V$1,0))</f>
        <v>A</v>
      </c>
      <c r="B809" s="13" t="s">
        <v>786</v>
      </c>
      <c r="C809" s="13" t="str">
        <f t="array" ref="C809">INDEX(manifest_11Sep!$A$1:$V$3202,MATCH($B809,manifest_11Sep!$B$1:$B$3202,0),MATCH(A.Arr9sepList!C$1,manifest_11Sep!$A$1:$V$1,0))</f>
        <v>JWNNK7RZC5L</v>
      </c>
      <c r="D809" s="13" t="str">
        <f t="array" ref="D809">INDEX(manifest_11Sep!$A$1:$V$3202,MATCH($B809,manifest_11Sep!$B$1:$B$3202,0),MATCH(A.Arr9sepList!D$1,manifest_11Sep!$A$1:$V$1,0))</f>
        <v>Male</v>
      </c>
      <c r="E809" s="13" t="str">
        <f t="array" ref="E809">INDEX(manifest_11Sep!$A$1:$V$3202,MATCH($B809,manifest_11Sep!$B$1:$B$3202,0),MATCH(A.Arr9sepList!E$1,manifest_11Sep!$A$1:$V$1,0))</f>
        <v>Hadrian Estrella</v>
      </c>
      <c r="F809" s="13" t="str">
        <f t="array" ref="F809">INDEX(manifest_11Sep!$A$1:$V$3202,MATCH($B809,manifest_11Sep!$B$1:$B$3202,0),MATCH(A.Arr9sepList!F$1,manifest_11Sep!$A$1:$V$1,0))</f>
        <v>De Guia</v>
      </c>
      <c r="G809" s="13">
        <f t="array" ref="G809">INDEX(manifest_11Sep!$A$1:$V$3202,MATCH($B809,manifest_11Sep!$B$1:$B$3202,0),MATCH(A.Arr9sepList!G$1,manifest_11Sep!$A$1:$V$1,0))</f>
        <v>68</v>
      </c>
      <c r="H809" s="13" t="str">
        <f t="array" ref="H809">INDEX(manifest_11Sep!$A$1:$V$3202,MATCH($B809,manifest_11Sep!$B$1:$B$3202,0),MATCH(A.Arr9sepList!H$1,manifest_11Sep!$A$1:$V$1,0))</f>
        <v>Alicia Nguyen 3</v>
      </c>
      <c r="I809" s="13" t="str">
        <f t="array" ref="I809">INDEX(manifest_11Sep!$A$1:$V$3202,MATCH($B809,manifest_11Sep!$B$1:$B$3202,0),MATCH(A.Arr9sepList!I$1,manifest_11Sep!$A$1:$V$1,0))</f>
        <v>United Airlines</v>
      </c>
      <c r="J809" s="13" t="str">
        <f t="array" ref="J809">INDEX(manifest_11Sep!$A$1:$V$3202,MATCH($B809,manifest_11Sep!$B$1:$B$3202,0),MATCH(A.Arr9sepList!J$1,manifest_11Sep!$A$1:$V$1,0))</f>
        <v>UA 805</v>
      </c>
      <c r="K809" s="13" t="str">
        <f t="array" ref="K809">INDEX(manifest_11Sep!$A$1:$V$3202,MATCH($B809,manifest_11Sep!$B$1:$B$3202,0),MATCH(A.Arr9sepList!K$1,manifest_11Sep!$A$1:$V$1,0))</f>
        <v>13-thg 9-25</v>
      </c>
      <c r="L809" s="14">
        <f t="array" ref="L809">INDEX(manifest_11Sep!$A$1:$V$3202,MATCH($B809,manifest_11Sep!$B$1:$B$3202,0),MATCH(A.Arr9sepList!L$1,manifest_11Sep!$A$1:$V$1,0))</f>
        <v>0.18055555555555555</v>
      </c>
      <c r="M809" s="13" t="str">
        <f t="array" ref="M809">INDEX(manifest_11Sep!$A$1:$V$3202,MATCH($B809,manifest_11Sep!$B$1:$B$3202,0),MATCH(A.Arr9sepList!M$1,manifest_11Sep!$A$1:$V$1,0))</f>
        <v>ICN-T1</v>
      </c>
      <c r="N809" s="13" t="str">
        <f t="array" ref="N809">INDEX(manifest_11Sep!$A$1:$V$3202,MATCH($B809,manifest_11Sep!$B$1:$B$3202,0),MATCH(A.Arr9sepList!N$1,manifest_11Sep!$A$1:$V$1,0))</f>
        <v>JW MARRIOTT</v>
      </c>
      <c r="O809" s="15"/>
      <c r="P809" s="13"/>
      <c r="Q809" s="16">
        <v>75985672</v>
      </c>
      <c r="R809" s="16" t="s">
        <v>43</v>
      </c>
      <c r="S809" s="13">
        <f t="array" ref="S809">INDEX(manifest_11Sep!$A$1:$V$3202,MATCH($B809,manifest_11Sep!$B$1:$B$3202,0),MATCH(A.Arr9sepList!S$1,manifest_11Sep!$A$1:$V$1,0))</f>
        <v>0</v>
      </c>
    </row>
    <row r="810" spans="1:19" ht="15.75" customHeight="1">
      <c r="A810" s="13" t="str">
        <f t="array" ref="A810">INDEX(manifest_11Sep!$A$1:$V$3202,MATCH($B810,manifest_11Sep!$B$1:$B$3202,0),MATCH(A.Arr9sepList!A$1,manifest_11Sep!$A$1:$V$1,0))</f>
        <v>A</v>
      </c>
      <c r="B810" s="13" t="s">
        <v>793</v>
      </c>
      <c r="C810" s="13" t="str">
        <f t="array" ref="C810">INDEX(manifest_11Sep!$A$1:$V$3202,MATCH($B810,manifest_11Sep!$B$1:$B$3202,0),MATCH(A.Arr9sepList!C$1,manifest_11Sep!$A$1:$V$1,0))</f>
        <v>6LN7CZCN2Q5</v>
      </c>
      <c r="D810" s="13" t="str">
        <f t="array" ref="D810">INDEX(manifest_11Sep!$A$1:$V$3202,MATCH($B810,manifest_11Sep!$B$1:$B$3202,0),MATCH(A.Arr9sepList!D$1,manifest_11Sep!$A$1:$V$1,0))</f>
        <v>Female</v>
      </c>
      <c r="E810" s="13" t="str">
        <f t="array" ref="E810">INDEX(manifest_11Sep!$A$1:$V$3202,MATCH($B810,manifest_11Sep!$B$1:$B$3202,0),MATCH(A.Arr9sepList!E$1,manifest_11Sep!$A$1:$V$1,0))</f>
        <v>Elizabeth Mary Tagici</v>
      </c>
      <c r="F810" s="13" t="str">
        <f t="array" ref="F810">INDEX(manifest_11Sep!$A$1:$V$3202,MATCH($B810,manifest_11Sep!$B$1:$B$3202,0),MATCH(A.Arr9sepList!F$1,manifest_11Sep!$A$1:$V$1,0))</f>
        <v>Pela</v>
      </c>
      <c r="G810" s="13">
        <f t="array" ref="G810">INDEX(manifest_11Sep!$A$1:$V$3202,MATCH($B810,manifest_11Sep!$B$1:$B$3202,0),MATCH(A.Arr9sepList!G$1,manifest_11Sep!$A$1:$V$1,0))</f>
        <v>75</v>
      </c>
      <c r="H810" s="13" t="str">
        <f t="array" ref="H810">INDEX(manifest_11Sep!$A$1:$V$3202,MATCH($B810,manifest_11Sep!$B$1:$B$3202,0),MATCH(A.Arr9sepList!H$1,manifest_11Sep!$A$1:$V$1,0))</f>
        <v>Alicia Nguyen 3</v>
      </c>
      <c r="I810" s="13" t="str">
        <f t="array" ref="I810">INDEX(manifest_11Sep!$A$1:$V$3202,MATCH($B810,manifest_11Sep!$B$1:$B$3202,0),MATCH(A.Arr9sepList!I$1,manifest_11Sep!$A$1:$V$1,0))</f>
        <v>United Airlines</v>
      </c>
      <c r="J810" s="13" t="str">
        <f t="array" ref="J810">INDEX(manifest_11Sep!$A$1:$V$3202,MATCH($B810,manifest_11Sep!$B$1:$B$3202,0),MATCH(A.Arr9sepList!J$1,manifest_11Sep!$A$1:$V$1,0))</f>
        <v>UA 805</v>
      </c>
      <c r="K810" s="13" t="str">
        <f t="array" ref="K810">INDEX(manifest_11Sep!$A$1:$V$3202,MATCH($B810,manifest_11Sep!$B$1:$B$3202,0),MATCH(A.Arr9sepList!K$1,manifest_11Sep!$A$1:$V$1,0))</f>
        <v>13-thg 9-25</v>
      </c>
      <c r="L810" s="14">
        <f t="array" ref="L810">INDEX(manifest_11Sep!$A$1:$V$3202,MATCH($B810,manifest_11Sep!$B$1:$B$3202,0),MATCH(A.Arr9sepList!L$1,manifest_11Sep!$A$1:$V$1,0))</f>
        <v>0.18055555555555555</v>
      </c>
      <c r="M810" s="13" t="str">
        <f t="array" ref="M810">INDEX(manifest_11Sep!$A$1:$V$3202,MATCH($B810,manifest_11Sep!$B$1:$B$3202,0),MATCH(A.Arr9sepList!M$1,manifest_11Sep!$A$1:$V$1,0))</f>
        <v>ICN-T1</v>
      </c>
      <c r="N810" s="13" t="str">
        <f t="array" ref="N810">INDEX(manifest_11Sep!$A$1:$V$3202,MATCH($B810,manifest_11Sep!$B$1:$B$3202,0),MATCH(A.Arr9sepList!N$1,manifest_11Sep!$A$1:$V$1,0))</f>
        <v>JW MARRIOTT</v>
      </c>
      <c r="O810" s="15"/>
      <c r="P810" s="13"/>
      <c r="Q810" s="16">
        <v>75985750</v>
      </c>
      <c r="R810" s="16" t="s">
        <v>61</v>
      </c>
      <c r="S810" s="13">
        <f t="array" ref="S810">INDEX(manifest_11Sep!$A$1:$V$3202,MATCH($B810,manifest_11Sep!$B$1:$B$3202,0),MATCH(A.Arr9sepList!S$1,manifest_11Sep!$A$1:$V$1,0))</f>
        <v>0</v>
      </c>
    </row>
    <row r="811" spans="1:19" ht="15.75" customHeight="1">
      <c r="A811" s="13" t="str">
        <f t="array" ref="A811">INDEX(manifest_11Sep!$A$1:$V$3202,MATCH($B811,manifest_11Sep!$B$1:$B$3202,0),MATCH(A.Arr9sepList!A$1,manifest_11Sep!$A$1:$V$1,0))</f>
        <v>A</v>
      </c>
      <c r="B811" s="13" t="s">
        <v>796</v>
      </c>
      <c r="C811" s="13" t="str">
        <f t="array" ref="C811">INDEX(manifest_11Sep!$A$1:$V$3202,MATCH($B811,manifest_11Sep!$B$1:$B$3202,0),MATCH(A.Arr9sepList!C$1,manifest_11Sep!$A$1:$V$1,0))</f>
        <v>6LN7CZCN2Q5</v>
      </c>
      <c r="D811" s="13" t="str">
        <f t="array" ref="D811">INDEX(manifest_11Sep!$A$1:$V$3202,MATCH($B811,manifest_11Sep!$B$1:$B$3202,0),MATCH(A.Arr9sepList!D$1,manifest_11Sep!$A$1:$V$1,0))</f>
        <v>Female</v>
      </c>
      <c r="E811" s="13" t="str">
        <f t="array" ref="E811">INDEX(manifest_11Sep!$A$1:$V$3202,MATCH($B811,manifest_11Sep!$B$1:$B$3202,0),MATCH(A.Arr9sepList!E$1,manifest_11Sep!$A$1:$V$1,0))</f>
        <v>Janet Carrie-Victoria</v>
      </c>
      <c r="F811" s="13" t="str">
        <f t="array" ref="F811">INDEX(manifest_11Sep!$A$1:$V$3202,MATCH($B811,manifest_11Sep!$B$1:$B$3202,0),MATCH(A.Arr9sepList!F$1,manifest_11Sep!$A$1:$V$1,0))</f>
        <v>Turagabeci</v>
      </c>
      <c r="G811" s="13">
        <f t="array" ref="G811">INDEX(manifest_11Sep!$A$1:$V$3202,MATCH($B811,manifest_11Sep!$B$1:$B$3202,0),MATCH(A.Arr9sepList!G$1,manifest_11Sep!$A$1:$V$1,0))</f>
        <v>24</v>
      </c>
      <c r="H811" s="13" t="str">
        <f t="array" ref="H811">INDEX(manifest_11Sep!$A$1:$V$3202,MATCH($B811,manifest_11Sep!$B$1:$B$3202,0),MATCH(A.Arr9sepList!H$1,manifest_11Sep!$A$1:$V$1,0))</f>
        <v>Alicia Nguyen 3</v>
      </c>
      <c r="I811" s="13" t="str">
        <f t="array" ref="I811">INDEX(manifest_11Sep!$A$1:$V$3202,MATCH($B811,manifest_11Sep!$B$1:$B$3202,0),MATCH(A.Arr9sepList!I$1,manifest_11Sep!$A$1:$V$1,0))</f>
        <v>United Airlines</v>
      </c>
      <c r="J811" s="13" t="str">
        <f t="array" ref="J811">INDEX(manifest_11Sep!$A$1:$V$3202,MATCH($B811,manifest_11Sep!$B$1:$B$3202,0),MATCH(A.Arr9sepList!J$1,manifest_11Sep!$A$1:$V$1,0))</f>
        <v>UA 805</v>
      </c>
      <c r="K811" s="13" t="str">
        <f t="array" ref="K811">INDEX(manifest_11Sep!$A$1:$V$3202,MATCH($B811,manifest_11Sep!$B$1:$B$3202,0),MATCH(A.Arr9sepList!K$1,manifest_11Sep!$A$1:$V$1,0))</f>
        <v>13-thg 9-25</v>
      </c>
      <c r="L811" s="14">
        <f t="array" ref="L811">INDEX(manifest_11Sep!$A$1:$V$3202,MATCH($B811,manifest_11Sep!$B$1:$B$3202,0),MATCH(A.Arr9sepList!L$1,manifest_11Sep!$A$1:$V$1,0))</f>
        <v>0.18055555555555555</v>
      </c>
      <c r="M811" s="13" t="str">
        <f t="array" ref="M811">INDEX(manifest_11Sep!$A$1:$V$3202,MATCH($B811,manifest_11Sep!$B$1:$B$3202,0),MATCH(A.Arr9sepList!M$1,manifest_11Sep!$A$1:$V$1,0))</f>
        <v>ICN-T1</v>
      </c>
      <c r="N811" s="13" t="str">
        <f t="array" ref="N811">INDEX(manifest_11Sep!$A$1:$V$3202,MATCH($B811,manifest_11Sep!$B$1:$B$3202,0),MATCH(A.Arr9sepList!N$1,manifest_11Sep!$A$1:$V$1,0))</f>
        <v>JW MARRIOTT</v>
      </c>
      <c r="O811" s="15"/>
      <c r="P811" s="13"/>
      <c r="Q811" s="16">
        <v>75985750</v>
      </c>
      <c r="R811" s="16" t="s">
        <v>61</v>
      </c>
      <c r="S811" s="13">
        <f t="array" ref="S811">INDEX(manifest_11Sep!$A$1:$V$3202,MATCH($B811,manifest_11Sep!$B$1:$B$3202,0),MATCH(A.Arr9sepList!S$1,manifest_11Sep!$A$1:$V$1,0))</f>
        <v>0</v>
      </c>
    </row>
    <row r="812" spans="1:19" ht="15.75" customHeight="1">
      <c r="A812" s="13" t="str">
        <f t="array" ref="A812">INDEX(manifest_11Sep!$A$1:$V$3202,MATCH($B812,manifest_11Sep!$B$1:$B$3202,0),MATCH(A.Arr9sepList!A$1,manifest_11Sep!$A$1:$V$1,0))</f>
        <v>A</v>
      </c>
      <c r="B812" s="13" t="s">
        <v>804</v>
      </c>
      <c r="C812" s="13" t="str">
        <f t="array" ref="C812">INDEX(manifest_11Sep!$A$1:$V$3202,MATCH($B812,manifest_11Sep!$B$1:$B$3202,0),MATCH(A.Arr9sepList!C$1,manifest_11Sep!$A$1:$V$1,0))</f>
        <v>HYNDFH7YJ5S</v>
      </c>
      <c r="D812" s="13" t="str">
        <f t="array" ref="D812">INDEX(manifest_11Sep!$A$1:$V$3202,MATCH($B812,manifest_11Sep!$B$1:$B$3202,0),MATCH(A.Arr9sepList!D$1,manifest_11Sep!$A$1:$V$1,0))</f>
        <v>Male</v>
      </c>
      <c r="E812" s="13" t="str">
        <f t="array" ref="E812">INDEX(manifest_11Sep!$A$1:$V$3202,MATCH($B812,manifest_11Sep!$B$1:$B$3202,0),MATCH(A.Arr9sepList!E$1,manifest_11Sep!$A$1:$V$1,0))</f>
        <v>Jan Michael Anthony Oquias</v>
      </c>
      <c r="F812" s="13" t="str">
        <f t="array" ref="F812">INDEX(manifest_11Sep!$A$1:$V$3202,MATCH($B812,manifest_11Sep!$B$1:$B$3202,0),MATCH(A.Arr9sepList!F$1,manifest_11Sep!$A$1:$V$1,0))</f>
        <v>Tangga</v>
      </c>
      <c r="G812" s="13">
        <f t="array" ref="G812">INDEX(manifest_11Sep!$A$1:$V$3202,MATCH($B812,manifest_11Sep!$B$1:$B$3202,0),MATCH(A.Arr9sepList!G$1,manifest_11Sep!$A$1:$V$1,0))</f>
        <v>40</v>
      </c>
      <c r="H812" s="13" t="str">
        <f t="array" ref="H812">INDEX(manifest_11Sep!$A$1:$V$3202,MATCH($B812,manifest_11Sep!$B$1:$B$3202,0),MATCH(A.Arr9sepList!H$1,manifest_11Sep!$A$1:$V$1,0))</f>
        <v>Alicia Nguyen 3</v>
      </c>
      <c r="I812" s="13" t="str">
        <f t="array" ref="I812">INDEX(manifest_11Sep!$A$1:$V$3202,MATCH($B812,manifest_11Sep!$B$1:$B$3202,0),MATCH(A.Arr9sepList!I$1,manifest_11Sep!$A$1:$V$1,0))</f>
        <v>United Airlines</v>
      </c>
      <c r="J812" s="13" t="str">
        <f t="array" ref="J812">INDEX(manifest_11Sep!$A$1:$V$3202,MATCH($B812,manifest_11Sep!$B$1:$B$3202,0),MATCH(A.Arr9sepList!J$1,manifest_11Sep!$A$1:$V$1,0))</f>
        <v>UA 805</v>
      </c>
      <c r="K812" s="13" t="str">
        <f t="array" ref="K812">INDEX(manifest_11Sep!$A$1:$V$3202,MATCH($B812,manifest_11Sep!$B$1:$B$3202,0),MATCH(A.Arr9sepList!K$1,manifest_11Sep!$A$1:$V$1,0))</f>
        <v>13-thg 9-25</v>
      </c>
      <c r="L812" s="14">
        <f t="array" ref="L812">INDEX(manifest_11Sep!$A$1:$V$3202,MATCH($B812,manifest_11Sep!$B$1:$B$3202,0),MATCH(A.Arr9sepList!L$1,manifest_11Sep!$A$1:$V$1,0))</f>
        <v>0.18055555555555555</v>
      </c>
      <c r="M812" s="13" t="str">
        <f t="array" ref="M812">INDEX(manifest_11Sep!$A$1:$V$3202,MATCH($B812,manifest_11Sep!$B$1:$B$3202,0),MATCH(A.Arr9sepList!M$1,manifest_11Sep!$A$1:$V$1,0))</f>
        <v>ICN-T1</v>
      </c>
      <c r="N812" s="13" t="str">
        <f t="array" ref="N812">INDEX(manifest_11Sep!$A$1:$V$3202,MATCH($B812,manifest_11Sep!$B$1:$B$3202,0),MATCH(A.Arr9sepList!N$1,manifest_11Sep!$A$1:$V$1,0))</f>
        <v>JW MARRIOTT</v>
      </c>
      <c r="O812" s="15"/>
      <c r="P812" s="13"/>
      <c r="Q812" s="16">
        <v>75985804</v>
      </c>
      <c r="R812" s="16" t="s">
        <v>61</v>
      </c>
      <c r="S812" s="13">
        <f t="array" ref="S812">INDEX(manifest_11Sep!$A$1:$V$3202,MATCH($B812,manifest_11Sep!$B$1:$B$3202,0),MATCH(A.Arr9sepList!S$1,manifest_11Sep!$A$1:$V$1,0))</f>
        <v>0</v>
      </c>
    </row>
    <row r="813" spans="1:19" ht="15.75" customHeight="1">
      <c r="A813" s="13" t="str">
        <f t="array" ref="A813">INDEX(manifest_11Sep!$A$1:$V$3202,MATCH($B813,manifest_11Sep!$B$1:$B$3202,0),MATCH(A.Arr9sepList!A$1,manifest_11Sep!$A$1:$V$1,0))</f>
        <v>A</v>
      </c>
      <c r="B813" s="13" t="s">
        <v>815</v>
      </c>
      <c r="C813" s="13" t="str">
        <f t="array" ref="C813">INDEX(manifest_11Sep!$A$1:$V$3202,MATCH($B813,manifest_11Sep!$B$1:$B$3202,0),MATCH(A.Arr9sepList!C$1,manifest_11Sep!$A$1:$V$1,0))</f>
        <v>BSN5MRFP4R8</v>
      </c>
      <c r="D813" s="13" t="str">
        <f t="array" ref="D813">INDEX(manifest_11Sep!$A$1:$V$3202,MATCH($B813,manifest_11Sep!$B$1:$B$3202,0),MATCH(A.Arr9sepList!D$1,manifest_11Sep!$A$1:$V$1,0))</f>
        <v>Male</v>
      </c>
      <c r="E813" s="13" t="str">
        <f t="array" ref="E813">INDEX(manifest_11Sep!$A$1:$V$3202,MATCH($B813,manifest_11Sep!$B$1:$B$3202,0),MATCH(A.Arr9sepList!E$1,manifest_11Sep!$A$1:$V$1,0))</f>
        <v>Manuel</v>
      </c>
      <c r="F813" s="13" t="str">
        <f t="array" ref="F813">INDEX(manifest_11Sep!$A$1:$V$3202,MATCH($B813,manifest_11Sep!$B$1:$B$3202,0),MATCH(A.Arr9sepList!F$1,manifest_11Sep!$A$1:$V$1,0))</f>
        <v>Dumaup</v>
      </c>
      <c r="G813" s="13">
        <f t="array" ref="G813">INDEX(manifest_11Sep!$A$1:$V$3202,MATCH($B813,manifest_11Sep!$B$1:$B$3202,0),MATCH(A.Arr9sepList!G$1,manifest_11Sep!$A$1:$V$1,0))</f>
        <v>72</v>
      </c>
      <c r="H813" s="13" t="str">
        <f t="array" ref="H813">INDEX(manifest_11Sep!$A$1:$V$3202,MATCH($B813,manifest_11Sep!$B$1:$B$3202,0),MATCH(A.Arr9sepList!H$1,manifest_11Sep!$A$1:$V$1,0))</f>
        <v>Alicia Nguyen 3</v>
      </c>
      <c r="I813" s="13" t="str">
        <f t="array" ref="I813">INDEX(manifest_11Sep!$A$1:$V$3202,MATCH($B813,manifest_11Sep!$B$1:$B$3202,0),MATCH(A.Arr9sepList!I$1,manifest_11Sep!$A$1:$V$1,0))</f>
        <v>United Airlines</v>
      </c>
      <c r="J813" s="13" t="str">
        <f t="array" ref="J813">INDEX(manifest_11Sep!$A$1:$V$3202,MATCH($B813,manifest_11Sep!$B$1:$B$3202,0),MATCH(A.Arr9sepList!J$1,manifest_11Sep!$A$1:$V$1,0))</f>
        <v>UA 805</v>
      </c>
      <c r="K813" s="13" t="str">
        <f t="array" ref="K813">INDEX(manifest_11Sep!$A$1:$V$3202,MATCH($B813,manifest_11Sep!$B$1:$B$3202,0),MATCH(A.Arr9sepList!K$1,manifest_11Sep!$A$1:$V$1,0))</f>
        <v>13-thg 9-25</v>
      </c>
      <c r="L813" s="14">
        <f t="array" ref="L813">INDEX(manifest_11Sep!$A$1:$V$3202,MATCH($B813,manifest_11Sep!$B$1:$B$3202,0),MATCH(A.Arr9sepList!L$1,manifest_11Sep!$A$1:$V$1,0))</f>
        <v>0.18055555555555555</v>
      </c>
      <c r="M813" s="13" t="str">
        <f t="array" ref="M813">INDEX(manifest_11Sep!$A$1:$V$3202,MATCH($B813,manifest_11Sep!$B$1:$B$3202,0),MATCH(A.Arr9sepList!M$1,manifest_11Sep!$A$1:$V$1,0))</f>
        <v>ICN-T1</v>
      </c>
      <c r="N813" s="13" t="str">
        <f t="array" ref="N813">INDEX(manifest_11Sep!$A$1:$V$3202,MATCH($B813,manifest_11Sep!$B$1:$B$3202,0),MATCH(A.Arr9sepList!N$1,manifest_11Sep!$A$1:$V$1,0))</f>
        <v>JW MARRIOTT</v>
      </c>
      <c r="O813" s="15"/>
      <c r="P813" s="13"/>
      <c r="Q813" s="16">
        <v>75985843</v>
      </c>
      <c r="R813" s="16" t="s">
        <v>43</v>
      </c>
      <c r="S813" s="13">
        <f t="array" ref="S813">INDEX(manifest_11Sep!$A$1:$V$3202,MATCH($B813,manifest_11Sep!$B$1:$B$3202,0),MATCH(A.Arr9sepList!S$1,manifest_11Sep!$A$1:$V$1,0))</f>
        <v>0</v>
      </c>
    </row>
    <row r="814" spans="1:19" ht="15.75" customHeight="1">
      <c r="A814" s="13" t="str">
        <f t="array" ref="A814">INDEX(manifest_11Sep!$A$1:$V$3202,MATCH($B814,manifest_11Sep!$B$1:$B$3202,0),MATCH(A.Arr9sepList!A$1,manifest_11Sep!$A$1:$V$1,0))</f>
        <v>A</v>
      </c>
      <c r="B814" s="13" t="s">
        <v>818</v>
      </c>
      <c r="C814" s="13" t="str">
        <f t="array" ref="C814">INDEX(manifest_11Sep!$A$1:$V$3202,MATCH($B814,manifest_11Sep!$B$1:$B$3202,0),MATCH(A.Arr9sepList!C$1,manifest_11Sep!$A$1:$V$1,0))</f>
        <v>BSN5MRFP4R8</v>
      </c>
      <c r="D814" s="13" t="str">
        <f t="array" ref="D814">INDEX(manifest_11Sep!$A$1:$V$3202,MATCH($B814,manifest_11Sep!$B$1:$B$3202,0),MATCH(A.Arr9sepList!D$1,manifest_11Sep!$A$1:$V$1,0))</f>
        <v>Female</v>
      </c>
      <c r="E814" s="13" t="str">
        <f t="array" ref="E814">INDEX(manifest_11Sep!$A$1:$V$3202,MATCH($B814,manifest_11Sep!$B$1:$B$3202,0),MATCH(A.Arr9sepList!E$1,manifest_11Sep!$A$1:$V$1,0))</f>
        <v>Sally Sorreda</v>
      </c>
      <c r="F814" s="13" t="str">
        <f t="array" ref="F814">INDEX(manifest_11Sep!$A$1:$V$3202,MATCH($B814,manifest_11Sep!$B$1:$B$3202,0),MATCH(A.Arr9sepList!F$1,manifest_11Sep!$A$1:$V$1,0))</f>
        <v>Dumaup</v>
      </c>
      <c r="G814" s="13">
        <f t="array" ref="G814">INDEX(manifest_11Sep!$A$1:$V$3202,MATCH($B814,manifest_11Sep!$B$1:$B$3202,0),MATCH(A.Arr9sepList!G$1,manifest_11Sep!$A$1:$V$1,0))</f>
        <v>70</v>
      </c>
      <c r="H814" s="13" t="str">
        <f t="array" ref="H814">INDEX(manifest_11Sep!$A$1:$V$3202,MATCH($B814,manifest_11Sep!$B$1:$B$3202,0),MATCH(A.Arr9sepList!H$1,manifest_11Sep!$A$1:$V$1,0))</f>
        <v>Alicia Nguyen 3</v>
      </c>
      <c r="I814" s="13" t="str">
        <f t="array" ref="I814">INDEX(manifest_11Sep!$A$1:$V$3202,MATCH($B814,manifest_11Sep!$B$1:$B$3202,0),MATCH(A.Arr9sepList!I$1,manifest_11Sep!$A$1:$V$1,0))</f>
        <v>United Airlines</v>
      </c>
      <c r="J814" s="13" t="str">
        <f t="array" ref="J814">INDEX(manifest_11Sep!$A$1:$V$3202,MATCH($B814,manifest_11Sep!$B$1:$B$3202,0),MATCH(A.Arr9sepList!J$1,manifest_11Sep!$A$1:$V$1,0))</f>
        <v>UA 805</v>
      </c>
      <c r="K814" s="13" t="str">
        <f t="array" ref="K814">INDEX(manifest_11Sep!$A$1:$V$3202,MATCH($B814,manifest_11Sep!$B$1:$B$3202,0),MATCH(A.Arr9sepList!K$1,manifest_11Sep!$A$1:$V$1,0))</f>
        <v>13-thg 9-25</v>
      </c>
      <c r="L814" s="14">
        <f t="array" ref="L814">INDEX(manifest_11Sep!$A$1:$V$3202,MATCH($B814,manifest_11Sep!$B$1:$B$3202,0),MATCH(A.Arr9sepList!L$1,manifest_11Sep!$A$1:$V$1,0))</f>
        <v>0.18055555555555555</v>
      </c>
      <c r="M814" s="13" t="str">
        <f t="array" ref="M814">INDEX(manifest_11Sep!$A$1:$V$3202,MATCH($B814,manifest_11Sep!$B$1:$B$3202,0),MATCH(A.Arr9sepList!M$1,manifest_11Sep!$A$1:$V$1,0))</f>
        <v>ICN-T1</v>
      </c>
      <c r="N814" s="13" t="str">
        <f t="array" ref="N814">INDEX(manifest_11Sep!$A$1:$V$3202,MATCH($B814,manifest_11Sep!$B$1:$B$3202,0),MATCH(A.Arr9sepList!N$1,manifest_11Sep!$A$1:$V$1,0))</f>
        <v>JW MARRIOTT</v>
      </c>
      <c r="O814" s="15"/>
      <c r="P814" s="13"/>
      <c r="Q814" s="16">
        <v>75985843</v>
      </c>
      <c r="R814" s="16" t="s">
        <v>43</v>
      </c>
      <c r="S814" s="13">
        <f t="array" ref="S814">INDEX(manifest_11Sep!$A$1:$V$3202,MATCH($B814,manifest_11Sep!$B$1:$B$3202,0),MATCH(A.Arr9sepList!S$1,manifest_11Sep!$A$1:$V$1,0))</f>
        <v>0</v>
      </c>
    </row>
    <row r="815" spans="1:19" ht="15.75" customHeight="1">
      <c r="A815" s="13" t="str">
        <f t="array" ref="A815">INDEX(manifest_11Sep!$A$1:$V$3202,MATCH($B815,manifest_11Sep!$B$1:$B$3202,0),MATCH(A.Arr9sepList!A$1,manifest_11Sep!$A$1:$V$1,0))</f>
        <v>A</v>
      </c>
      <c r="B815" s="13" t="s">
        <v>822</v>
      </c>
      <c r="C815" s="13" t="str">
        <f t="array" ref="C815">INDEX(manifest_11Sep!$A$1:$V$3202,MATCH($B815,manifest_11Sep!$B$1:$B$3202,0),MATCH(A.Arr9sepList!C$1,manifest_11Sep!$A$1:$V$1,0))</f>
        <v>LTNBSPWNMDN</v>
      </c>
      <c r="D815" s="13" t="str">
        <f t="array" ref="D815">INDEX(manifest_11Sep!$A$1:$V$3202,MATCH($B815,manifest_11Sep!$B$1:$B$3202,0),MATCH(A.Arr9sepList!D$1,manifest_11Sep!$A$1:$V$1,0))</f>
        <v>Male</v>
      </c>
      <c r="E815" s="13" t="str">
        <f t="array" ref="E815">INDEX(manifest_11Sep!$A$1:$V$3202,MATCH($B815,manifest_11Sep!$B$1:$B$3202,0),MATCH(A.Arr9sepList!E$1,manifest_11Sep!$A$1:$V$1,0))</f>
        <v>Sir Thomas</v>
      </c>
      <c r="F815" s="13" t="str">
        <f t="array" ref="F815">INDEX(manifest_11Sep!$A$1:$V$3202,MATCH($B815,manifest_11Sep!$B$1:$B$3202,0),MATCH(A.Arr9sepList!F$1,manifest_11Sep!$A$1:$V$1,0))</f>
        <v>Jackson</v>
      </c>
      <c r="G815" s="13">
        <f t="array" ref="G815">INDEX(manifest_11Sep!$A$1:$V$3202,MATCH($B815,manifest_11Sep!$B$1:$B$3202,0),MATCH(A.Arr9sepList!G$1,manifest_11Sep!$A$1:$V$1,0))</f>
        <v>31</v>
      </c>
      <c r="H815" s="13" t="str">
        <f t="array" ref="H815">INDEX(manifest_11Sep!$A$1:$V$3202,MATCH($B815,manifest_11Sep!$B$1:$B$3202,0),MATCH(A.Arr9sepList!H$1,manifest_11Sep!$A$1:$V$1,0))</f>
        <v>Alicia Nguyen 3</v>
      </c>
      <c r="I815" s="13" t="str">
        <f t="array" ref="I815">INDEX(manifest_11Sep!$A$1:$V$3202,MATCH($B815,manifest_11Sep!$B$1:$B$3202,0),MATCH(A.Arr9sepList!I$1,manifest_11Sep!$A$1:$V$1,0))</f>
        <v>United Airlines</v>
      </c>
      <c r="J815" s="13" t="str">
        <f t="array" ref="J815">INDEX(manifest_11Sep!$A$1:$V$3202,MATCH($B815,manifest_11Sep!$B$1:$B$3202,0),MATCH(A.Arr9sepList!J$1,manifest_11Sep!$A$1:$V$1,0))</f>
        <v>UA 805</v>
      </c>
      <c r="K815" s="13" t="str">
        <f t="array" ref="K815">INDEX(manifest_11Sep!$A$1:$V$3202,MATCH($B815,manifest_11Sep!$B$1:$B$3202,0),MATCH(A.Arr9sepList!K$1,manifest_11Sep!$A$1:$V$1,0))</f>
        <v>13-thg 9-25</v>
      </c>
      <c r="L815" s="14">
        <f t="array" ref="L815">INDEX(manifest_11Sep!$A$1:$V$3202,MATCH($B815,manifest_11Sep!$B$1:$B$3202,0),MATCH(A.Arr9sepList!L$1,manifest_11Sep!$A$1:$V$1,0))</f>
        <v>0.18055555555555555</v>
      </c>
      <c r="M815" s="13" t="str">
        <f t="array" ref="M815">INDEX(manifest_11Sep!$A$1:$V$3202,MATCH($B815,manifest_11Sep!$B$1:$B$3202,0),MATCH(A.Arr9sepList!M$1,manifest_11Sep!$A$1:$V$1,0))</f>
        <v>ICN-T1</v>
      </c>
      <c r="N815" s="13" t="str">
        <f t="array" ref="N815">INDEX(manifest_11Sep!$A$1:$V$3202,MATCH($B815,manifest_11Sep!$B$1:$B$3202,0),MATCH(A.Arr9sepList!N$1,manifest_11Sep!$A$1:$V$1,0))</f>
        <v>JW MARRIOTT</v>
      </c>
      <c r="O815" s="15"/>
      <c r="P815" s="13"/>
      <c r="Q815" s="16">
        <v>75985881</v>
      </c>
      <c r="R815" s="16" t="s">
        <v>43</v>
      </c>
      <c r="S815" s="13">
        <f t="array" ref="S815">INDEX(manifest_11Sep!$A$1:$V$3202,MATCH($B815,manifest_11Sep!$B$1:$B$3202,0),MATCH(A.Arr9sepList!S$1,manifest_11Sep!$A$1:$V$1,0))</f>
        <v>0</v>
      </c>
    </row>
    <row r="816" spans="1:19" ht="15.75" customHeight="1">
      <c r="A816" s="13" t="str">
        <f t="array" ref="A816">INDEX(manifest_11Sep!$A$1:$V$3202,MATCH($B816,manifest_11Sep!$B$1:$B$3202,0),MATCH(A.Arr9sepList!A$1,manifest_11Sep!$A$1:$V$1,0))</f>
        <v>A</v>
      </c>
      <c r="B816" s="13" t="s">
        <v>830</v>
      </c>
      <c r="C816" s="13" t="str">
        <f t="array" ref="C816">INDEX(manifest_11Sep!$A$1:$V$3202,MATCH($B816,manifest_11Sep!$B$1:$B$3202,0),MATCH(A.Arr9sepList!C$1,manifest_11Sep!$A$1:$V$1,0))</f>
        <v>XVNYXKDP5ZZ</v>
      </c>
      <c r="D816" s="13" t="str">
        <f t="array" ref="D816">INDEX(manifest_11Sep!$A$1:$V$3202,MATCH($B816,manifest_11Sep!$B$1:$B$3202,0),MATCH(A.Arr9sepList!D$1,manifest_11Sep!$A$1:$V$1,0))</f>
        <v>Female</v>
      </c>
      <c r="E816" s="13" t="str">
        <f t="array" ref="E816">INDEX(manifest_11Sep!$A$1:$V$3202,MATCH($B816,manifest_11Sep!$B$1:$B$3202,0),MATCH(A.Arr9sepList!E$1,manifest_11Sep!$A$1:$V$1,0))</f>
        <v>Susan Belo</v>
      </c>
      <c r="F816" s="13" t="str">
        <f t="array" ref="F816">INDEX(manifest_11Sep!$A$1:$V$3202,MATCH($B816,manifest_11Sep!$B$1:$B$3202,0),MATCH(A.Arr9sepList!F$1,manifest_11Sep!$A$1:$V$1,0))</f>
        <v>Blacano</v>
      </c>
      <c r="G816" s="13">
        <f t="array" ref="G816">INDEX(manifest_11Sep!$A$1:$V$3202,MATCH($B816,manifest_11Sep!$B$1:$B$3202,0),MATCH(A.Arr9sepList!G$1,manifest_11Sep!$A$1:$V$1,0))</f>
        <v>68</v>
      </c>
      <c r="H816" s="13" t="str">
        <f t="array" ref="H816">INDEX(manifest_11Sep!$A$1:$V$3202,MATCH($B816,manifest_11Sep!$B$1:$B$3202,0),MATCH(A.Arr9sepList!H$1,manifest_11Sep!$A$1:$V$1,0))</f>
        <v>Alicia Nguyen 3</v>
      </c>
      <c r="I816" s="13" t="str">
        <f t="array" ref="I816">INDEX(manifest_11Sep!$A$1:$V$3202,MATCH($B816,manifest_11Sep!$B$1:$B$3202,0),MATCH(A.Arr9sepList!I$1,manifest_11Sep!$A$1:$V$1,0))</f>
        <v>United Airlines</v>
      </c>
      <c r="J816" s="13" t="str">
        <f t="array" ref="J816">INDEX(manifest_11Sep!$A$1:$V$3202,MATCH($B816,manifest_11Sep!$B$1:$B$3202,0),MATCH(A.Arr9sepList!J$1,manifest_11Sep!$A$1:$V$1,0))</f>
        <v>UA 805</v>
      </c>
      <c r="K816" s="13" t="str">
        <f t="array" ref="K816">INDEX(manifest_11Sep!$A$1:$V$3202,MATCH($B816,manifest_11Sep!$B$1:$B$3202,0),MATCH(A.Arr9sepList!K$1,manifest_11Sep!$A$1:$V$1,0))</f>
        <v>13-thg 9-25</v>
      </c>
      <c r="L816" s="14">
        <f t="array" ref="L816">INDEX(manifest_11Sep!$A$1:$V$3202,MATCH($B816,manifest_11Sep!$B$1:$B$3202,0),MATCH(A.Arr9sepList!L$1,manifest_11Sep!$A$1:$V$1,0))</f>
        <v>0.18055555555555555</v>
      </c>
      <c r="M816" s="13" t="str">
        <f t="array" ref="M816">INDEX(manifest_11Sep!$A$1:$V$3202,MATCH($B816,manifest_11Sep!$B$1:$B$3202,0),MATCH(A.Arr9sepList!M$1,manifest_11Sep!$A$1:$V$1,0))</f>
        <v>ICN-T1</v>
      </c>
      <c r="N816" s="13" t="str">
        <f t="array" ref="N816">INDEX(manifest_11Sep!$A$1:$V$3202,MATCH($B816,manifest_11Sep!$B$1:$B$3202,0),MATCH(A.Arr9sepList!N$1,manifest_11Sep!$A$1:$V$1,0))</f>
        <v>JW MARRIOTT</v>
      </c>
      <c r="O816" s="15"/>
      <c r="P816" s="13"/>
      <c r="Q816" s="16">
        <v>75985900</v>
      </c>
      <c r="R816" s="16" t="s">
        <v>35</v>
      </c>
      <c r="S816" s="13">
        <f t="array" ref="S816">INDEX(manifest_11Sep!$A$1:$V$3202,MATCH($B816,manifest_11Sep!$B$1:$B$3202,0),MATCH(A.Arr9sepList!S$1,manifest_11Sep!$A$1:$V$1,0))</f>
        <v>0</v>
      </c>
    </row>
    <row r="817" spans="1:19" ht="15.75" customHeight="1">
      <c r="A817" s="13" t="str">
        <f t="array" ref="A817">INDEX(manifest_11Sep!$A$1:$V$3202,MATCH($B817,manifest_11Sep!$B$1:$B$3202,0),MATCH(A.Arr9sepList!A$1,manifest_11Sep!$A$1:$V$1,0))</f>
        <v>A</v>
      </c>
      <c r="B817" s="13" t="s">
        <v>975</v>
      </c>
      <c r="C817" s="13" t="str">
        <f t="array" ref="C817">INDEX(manifest_11Sep!$A$1:$V$3202,MATCH($B817,manifest_11Sep!$B$1:$B$3202,0),MATCH(A.Arr9sepList!C$1,manifest_11Sep!$A$1:$V$1,0))</f>
        <v>YQNHTJW9V77</v>
      </c>
      <c r="D817" s="13" t="str">
        <f t="array" ref="D817">INDEX(manifest_11Sep!$A$1:$V$3202,MATCH($B817,manifest_11Sep!$B$1:$B$3202,0),MATCH(A.Arr9sepList!D$1,manifest_11Sep!$A$1:$V$1,0))</f>
        <v>Male</v>
      </c>
      <c r="E817" s="13" t="str">
        <f t="array" ref="E817">INDEX(manifest_11Sep!$A$1:$V$3202,MATCH($B817,manifest_11Sep!$B$1:$B$3202,0),MATCH(A.Arr9sepList!E$1,manifest_11Sep!$A$1:$V$1,0))</f>
        <v>Alexander Huy</v>
      </c>
      <c r="F817" s="13" t="str">
        <f t="array" ref="F817">INDEX(manifest_11Sep!$A$1:$V$3202,MATCH($B817,manifest_11Sep!$B$1:$B$3202,0),MATCH(A.Arr9sepList!F$1,manifest_11Sep!$A$1:$V$1,0))</f>
        <v>Ho</v>
      </c>
      <c r="G817" s="13">
        <f t="array" ref="G817">INDEX(manifest_11Sep!$A$1:$V$3202,MATCH($B817,manifest_11Sep!$B$1:$B$3202,0),MATCH(A.Arr9sepList!G$1,manifest_11Sep!$A$1:$V$1,0))</f>
        <v>41</v>
      </c>
      <c r="H817" s="13" t="str">
        <f t="array" ref="H817">INDEX(manifest_11Sep!$A$1:$V$3202,MATCH($B817,manifest_11Sep!$B$1:$B$3202,0),MATCH(A.Arr9sepList!H$1,manifest_11Sep!$A$1:$V$1,0))</f>
        <v>Alicia Nguyen 3</v>
      </c>
      <c r="I817" s="13" t="str">
        <f t="array" ref="I817">INDEX(manifest_11Sep!$A$1:$V$3202,MATCH($B817,manifest_11Sep!$B$1:$B$3202,0),MATCH(A.Arr9sepList!I$1,manifest_11Sep!$A$1:$V$1,0))</f>
        <v>United Airlines</v>
      </c>
      <c r="J817" s="13" t="str">
        <f t="array" ref="J817">INDEX(manifest_11Sep!$A$1:$V$3202,MATCH($B817,manifest_11Sep!$B$1:$B$3202,0),MATCH(A.Arr9sepList!J$1,manifest_11Sep!$A$1:$V$1,0))</f>
        <v>UA 805</v>
      </c>
      <c r="K817" s="13" t="str">
        <f t="array" ref="K817">INDEX(manifest_11Sep!$A$1:$V$3202,MATCH($B817,manifest_11Sep!$B$1:$B$3202,0),MATCH(A.Arr9sepList!K$1,manifest_11Sep!$A$1:$V$1,0))</f>
        <v>13-thg 9-25</v>
      </c>
      <c r="L817" s="14">
        <f t="array" ref="L817">INDEX(manifest_11Sep!$A$1:$V$3202,MATCH($B817,manifest_11Sep!$B$1:$B$3202,0),MATCH(A.Arr9sepList!L$1,manifest_11Sep!$A$1:$V$1,0))</f>
        <v>0.18055555555555555</v>
      </c>
      <c r="M817" s="13" t="str">
        <f t="array" ref="M817">INDEX(manifest_11Sep!$A$1:$V$3202,MATCH($B817,manifest_11Sep!$B$1:$B$3202,0),MATCH(A.Arr9sepList!M$1,manifest_11Sep!$A$1:$V$1,0))</f>
        <v>ICN-T1</v>
      </c>
      <c r="N817" s="13" t="str">
        <f t="array" ref="N817">INDEX(manifest_11Sep!$A$1:$V$3202,MATCH($B817,manifest_11Sep!$B$1:$B$3202,0),MATCH(A.Arr9sepList!N$1,manifest_11Sep!$A$1:$V$1,0))</f>
        <v>JW MARRIOTT</v>
      </c>
      <c r="O817" s="15"/>
      <c r="P817" s="13"/>
      <c r="Q817" s="16">
        <v>75986541</v>
      </c>
      <c r="R817" s="16" t="s">
        <v>43</v>
      </c>
      <c r="S817" s="13" t="str">
        <f t="array" ref="S817">INDEX(manifest_11Sep!$A$1:$V$3202,MATCH($B817,manifest_11Sep!$B$1:$B$3202,0),MATCH(A.Arr9sepList!S$1,manifest_11Sep!$A$1:$V$1,0))</f>
        <v>same flight as Do, Matthew Dzung #7LNS38QJLK8</v>
      </c>
    </row>
    <row r="818" spans="1:19" ht="15.75" customHeight="1">
      <c r="A818" s="13" t="str">
        <f t="array" ref="A818">INDEX(manifest_11Sep!$A$1:$V$3202,MATCH($B818,manifest_11Sep!$B$1:$B$3202,0),MATCH(A.Arr9sepList!A$1,manifest_11Sep!$A$1:$V$1,0))</f>
        <v>A</v>
      </c>
      <c r="B818" s="13" t="s">
        <v>979</v>
      </c>
      <c r="C818" s="13" t="str">
        <f t="array" ref="C818">INDEX(manifest_11Sep!$A$1:$V$3202,MATCH($B818,manifest_11Sep!$B$1:$B$3202,0),MATCH(A.Arr9sepList!C$1,manifest_11Sep!$A$1:$V$1,0))</f>
        <v>YQNHTJW9V77</v>
      </c>
      <c r="D818" s="13" t="str">
        <f t="array" ref="D818">INDEX(manifest_11Sep!$A$1:$V$3202,MATCH($B818,manifest_11Sep!$B$1:$B$3202,0),MATCH(A.Arr9sepList!D$1,manifest_11Sep!$A$1:$V$1,0))</f>
        <v>Female</v>
      </c>
      <c r="E818" s="13" t="str">
        <f t="array" ref="E818">INDEX(manifest_11Sep!$A$1:$V$3202,MATCH($B818,manifest_11Sep!$B$1:$B$3202,0),MATCH(A.Arr9sepList!E$1,manifest_11Sep!$A$1:$V$1,0))</f>
        <v>Linda</v>
      </c>
      <c r="F818" s="13" t="str">
        <f t="array" ref="F818">INDEX(manifest_11Sep!$A$1:$V$3202,MATCH($B818,manifest_11Sep!$B$1:$B$3202,0),MATCH(A.Arr9sepList!F$1,manifest_11Sep!$A$1:$V$1,0))</f>
        <v>Truong</v>
      </c>
      <c r="G818" s="13">
        <f t="array" ref="G818">INDEX(manifest_11Sep!$A$1:$V$3202,MATCH($B818,manifest_11Sep!$B$1:$B$3202,0),MATCH(A.Arr9sepList!G$1,manifest_11Sep!$A$1:$V$1,0))</f>
        <v>32</v>
      </c>
      <c r="H818" s="13" t="str">
        <f t="array" ref="H818">INDEX(manifest_11Sep!$A$1:$V$3202,MATCH($B818,manifest_11Sep!$B$1:$B$3202,0),MATCH(A.Arr9sepList!H$1,manifest_11Sep!$A$1:$V$1,0))</f>
        <v>Alicia Nguyen 3</v>
      </c>
      <c r="I818" s="13" t="str">
        <f t="array" ref="I818">INDEX(manifest_11Sep!$A$1:$V$3202,MATCH($B818,manifest_11Sep!$B$1:$B$3202,0),MATCH(A.Arr9sepList!I$1,manifest_11Sep!$A$1:$V$1,0))</f>
        <v>United Airlines</v>
      </c>
      <c r="J818" s="13" t="str">
        <f t="array" ref="J818">INDEX(manifest_11Sep!$A$1:$V$3202,MATCH($B818,manifest_11Sep!$B$1:$B$3202,0),MATCH(A.Arr9sepList!J$1,manifest_11Sep!$A$1:$V$1,0))</f>
        <v>UA 805</v>
      </c>
      <c r="K818" s="13" t="str">
        <f t="array" ref="K818">INDEX(manifest_11Sep!$A$1:$V$3202,MATCH($B818,manifest_11Sep!$B$1:$B$3202,0),MATCH(A.Arr9sepList!K$1,manifest_11Sep!$A$1:$V$1,0))</f>
        <v>13-thg 9-25</v>
      </c>
      <c r="L818" s="14">
        <f t="array" ref="L818">INDEX(manifest_11Sep!$A$1:$V$3202,MATCH($B818,manifest_11Sep!$B$1:$B$3202,0),MATCH(A.Arr9sepList!L$1,manifest_11Sep!$A$1:$V$1,0))</f>
        <v>0.18055555555555555</v>
      </c>
      <c r="M818" s="13" t="str">
        <f t="array" ref="M818">INDEX(manifest_11Sep!$A$1:$V$3202,MATCH($B818,manifest_11Sep!$B$1:$B$3202,0),MATCH(A.Arr9sepList!M$1,manifest_11Sep!$A$1:$V$1,0))</f>
        <v>ICN-T1</v>
      </c>
      <c r="N818" s="13" t="str">
        <f t="array" ref="N818">INDEX(manifest_11Sep!$A$1:$V$3202,MATCH($B818,manifest_11Sep!$B$1:$B$3202,0),MATCH(A.Arr9sepList!N$1,manifest_11Sep!$A$1:$V$1,0))</f>
        <v>JW MARRIOTT</v>
      </c>
      <c r="O818" s="15"/>
      <c r="P818" s="13"/>
      <c r="Q818" s="16">
        <v>75986541</v>
      </c>
      <c r="R818" s="16" t="s">
        <v>43</v>
      </c>
      <c r="S818" s="13">
        <f t="array" ref="S818">INDEX(manifest_11Sep!$A$1:$V$3202,MATCH($B818,manifest_11Sep!$B$1:$B$3202,0),MATCH(A.Arr9sepList!S$1,manifest_11Sep!$A$1:$V$1,0))</f>
        <v>0</v>
      </c>
    </row>
    <row r="819" spans="1:19" ht="15.75" customHeight="1">
      <c r="A819" s="13" t="str">
        <f t="array" ref="A819">INDEX(manifest_11Sep!$A$1:$V$3202,MATCH($B819,manifest_11Sep!$B$1:$B$3202,0),MATCH(A.Arr9sepList!A$1,manifest_11Sep!$A$1:$V$1,0))</f>
        <v>A</v>
      </c>
      <c r="B819" s="13" t="s">
        <v>999</v>
      </c>
      <c r="C819" s="13" t="str">
        <f t="array" ref="C819">INDEX(manifest_11Sep!$A$1:$V$3202,MATCH($B819,manifest_11Sep!$B$1:$B$3202,0),MATCH(A.Arr9sepList!C$1,manifest_11Sep!$A$1:$V$1,0))</f>
        <v>7LNS38QJLK8</v>
      </c>
      <c r="D819" s="13" t="str">
        <f t="array" ref="D819">INDEX(manifest_11Sep!$A$1:$V$3202,MATCH($B819,manifest_11Sep!$B$1:$B$3202,0),MATCH(A.Arr9sepList!D$1,manifest_11Sep!$A$1:$V$1,0))</f>
        <v>Male</v>
      </c>
      <c r="E819" s="13" t="str">
        <f t="array" ref="E819">INDEX(manifest_11Sep!$A$1:$V$3202,MATCH($B819,manifest_11Sep!$B$1:$B$3202,0),MATCH(A.Arr9sepList!E$1,manifest_11Sep!$A$1:$V$1,0))</f>
        <v>Matthew Dzung</v>
      </c>
      <c r="F819" s="13" t="str">
        <f t="array" ref="F819">INDEX(manifest_11Sep!$A$1:$V$3202,MATCH($B819,manifest_11Sep!$B$1:$B$3202,0),MATCH(A.Arr9sepList!F$1,manifest_11Sep!$A$1:$V$1,0))</f>
        <v>Do</v>
      </c>
      <c r="G819" s="13">
        <f t="array" ref="G819">INDEX(manifest_11Sep!$A$1:$V$3202,MATCH($B819,manifest_11Sep!$B$1:$B$3202,0),MATCH(A.Arr9sepList!G$1,manifest_11Sep!$A$1:$V$1,0))</f>
        <v>70</v>
      </c>
      <c r="H819" s="13" t="str">
        <f t="array" ref="H819">INDEX(manifest_11Sep!$A$1:$V$3202,MATCH($B819,manifest_11Sep!$B$1:$B$3202,0),MATCH(A.Arr9sepList!H$1,manifest_11Sep!$A$1:$V$1,0))</f>
        <v>Alicia Nguyen 3</v>
      </c>
      <c r="I819" s="13" t="str">
        <f t="array" ref="I819">INDEX(manifest_11Sep!$A$1:$V$3202,MATCH($B819,manifest_11Sep!$B$1:$B$3202,0),MATCH(A.Arr9sepList!I$1,manifest_11Sep!$A$1:$V$1,0))</f>
        <v>United Airlines</v>
      </c>
      <c r="J819" s="13" t="str">
        <f t="array" ref="J819">INDEX(manifest_11Sep!$A$1:$V$3202,MATCH($B819,manifest_11Sep!$B$1:$B$3202,0),MATCH(A.Arr9sepList!J$1,manifest_11Sep!$A$1:$V$1,0))</f>
        <v>UA 805</v>
      </c>
      <c r="K819" s="13" t="str">
        <f t="array" ref="K819">INDEX(manifest_11Sep!$A$1:$V$3202,MATCH($B819,manifest_11Sep!$B$1:$B$3202,0),MATCH(A.Arr9sepList!K$1,manifest_11Sep!$A$1:$V$1,0))</f>
        <v>13-thg 9-25</v>
      </c>
      <c r="L819" s="14">
        <f t="array" ref="L819">INDEX(manifest_11Sep!$A$1:$V$3202,MATCH($B819,manifest_11Sep!$B$1:$B$3202,0),MATCH(A.Arr9sepList!L$1,manifest_11Sep!$A$1:$V$1,0))</f>
        <v>0.18055555555555555</v>
      </c>
      <c r="M819" s="13" t="str">
        <f t="array" ref="M819">INDEX(manifest_11Sep!$A$1:$V$3202,MATCH($B819,manifest_11Sep!$B$1:$B$3202,0),MATCH(A.Arr9sepList!M$1,manifest_11Sep!$A$1:$V$1,0))</f>
        <v>ICN-T1</v>
      </c>
      <c r="N819" s="13" t="str">
        <f t="array" ref="N819">INDEX(manifest_11Sep!$A$1:$V$3202,MATCH($B819,manifest_11Sep!$B$1:$B$3202,0),MATCH(A.Arr9sepList!N$1,manifest_11Sep!$A$1:$V$1,0))</f>
        <v>JW MARRIOTT</v>
      </c>
      <c r="O819" s="15"/>
      <c r="P819" s="13"/>
      <c r="Q819" s="16">
        <v>75986628</v>
      </c>
      <c r="R819" s="16" t="s">
        <v>43</v>
      </c>
      <c r="S819" s="13" t="str">
        <f t="array" ref="S819">INDEX(manifest_11Sep!$A$1:$V$3202,MATCH($B819,manifest_11Sep!$B$1:$B$3202,0),MATCH(A.Arr9sepList!S$1,manifest_11Sep!$A$1:$V$1,0))</f>
        <v>Upgrade - Deluxe River View</v>
      </c>
    </row>
    <row r="820" spans="1:19" ht="15.75" customHeight="1">
      <c r="A820" s="13" t="str">
        <f t="array" ref="A820">INDEX(manifest_11Sep!$A$1:$V$3202,MATCH($B820,manifest_11Sep!$B$1:$B$3202,0),MATCH(A.Arr9sepList!A$1,manifest_11Sep!$A$1:$V$1,0))</f>
        <v>A</v>
      </c>
      <c r="B820" s="13" t="s">
        <v>1004</v>
      </c>
      <c r="C820" s="13" t="str">
        <f t="array" ref="C820">INDEX(manifest_11Sep!$A$1:$V$3202,MATCH($B820,manifest_11Sep!$B$1:$B$3202,0),MATCH(A.Arr9sepList!C$1,manifest_11Sep!$A$1:$V$1,0))</f>
        <v>7LNS38QJLK8</v>
      </c>
      <c r="D820" s="13" t="str">
        <f t="array" ref="D820">INDEX(manifest_11Sep!$A$1:$V$3202,MATCH($B820,manifest_11Sep!$B$1:$B$3202,0),MATCH(A.Arr9sepList!D$1,manifest_11Sep!$A$1:$V$1,0))</f>
        <v>Female</v>
      </c>
      <c r="E820" s="13" t="str">
        <f t="array" ref="E820">INDEX(manifest_11Sep!$A$1:$V$3202,MATCH($B820,manifest_11Sep!$B$1:$B$3202,0),MATCH(A.Arr9sepList!E$1,manifest_11Sep!$A$1:$V$1,0))</f>
        <v>Trang Ngan</v>
      </c>
      <c r="F820" s="13" t="str">
        <f t="array" ref="F820">INDEX(manifest_11Sep!$A$1:$V$3202,MATCH($B820,manifest_11Sep!$B$1:$B$3202,0),MATCH(A.Arr9sepList!F$1,manifest_11Sep!$A$1:$V$1,0))</f>
        <v>Le</v>
      </c>
      <c r="G820" s="13">
        <f t="array" ref="G820">INDEX(manifest_11Sep!$A$1:$V$3202,MATCH($B820,manifest_11Sep!$B$1:$B$3202,0),MATCH(A.Arr9sepList!G$1,manifest_11Sep!$A$1:$V$1,0))</f>
        <v>60</v>
      </c>
      <c r="H820" s="13" t="str">
        <f t="array" ref="H820">INDEX(manifest_11Sep!$A$1:$V$3202,MATCH($B820,manifest_11Sep!$B$1:$B$3202,0),MATCH(A.Arr9sepList!H$1,manifest_11Sep!$A$1:$V$1,0))</f>
        <v>Alicia Nguyen 3</v>
      </c>
      <c r="I820" s="13" t="str">
        <f t="array" ref="I820">INDEX(manifest_11Sep!$A$1:$V$3202,MATCH($B820,manifest_11Sep!$B$1:$B$3202,0),MATCH(A.Arr9sepList!I$1,manifest_11Sep!$A$1:$V$1,0))</f>
        <v>United Airlines</v>
      </c>
      <c r="J820" s="13" t="str">
        <f t="array" ref="J820">INDEX(manifest_11Sep!$A$1:$V$3202,MATCH($B820,manifest_11Sep!$B$1:$B$3202,0),MATCH(A.Arr9sepList!J$1,manifest_11Sep!$A$1:$V$1,0))</f>
        <v>UA 805</v>
      </c>
      <c r="K820" s="13" t="str">
        <f t="array" ref="K820">INDEX(manifest_11Sep!$A$1:$V$3202,MATCH($B820,manifest_11Sep!$B$1:$B$3202,0),MATCH(A.Arr9sepList!K$1,manifest_11Sep!$A$1:$V$1,0))</f>
        <v>13-thg 9-25</v>
      </c>
      <c r="L820" s="14">
        <f t="array" ref="L820">INDEX(manifest_11Sep!$A$1:$V$3202,MATCH($B820,manifest_11Sep!$B$1:$B$3202,0),MATCH(A.Arr9sepList!L$1,manifest_11Sep!$A$1:$V$1,0))</f>
        <v>0.18055555555555555</v>
      </c>
      <c r="M820" s="13" t="str">
        <f t="array" ref="M820">INDEX(manifest_11Sep!$A$1:$V$3202,MATCH($B820,manifest_11Sep!$B$1:$B$3202,0),MATCH(A.Arr9sepList!M$1,manifest_11Sep!$A$1:$V$1,0))</f>
        <v>ICN-T1</v>
      </c>
      <c r="N820" s="13" t="str">
        <f t="array" ref="N820">INDEX(manifest_11Sep!$A$1:$V$3202,MATCH($B820,manifest_11Sep!$B$1:$B$3202,0),MATCH(A.Arr9sepList!N$1,manifest_11Sep!$A$1:$V$1,0))</f>
        <v>JW MARRIOTT</v>
      </c>
      <c r="O820" s="15"/>
      <c r="P820" s="13"/>
      <c r="Q820" s="16">
        <v>75986628</v>
      </c>
      <c r="R820" s="16" t="s">
        <v>43</v>
      </c>
      <c r="S820" s="13">
        <f t="array" ref="S820">INDEX(manifest_11Sep!$A$1:$V$3202,MATCH($B820,manifest_11Sep!$B$1:$B$3202,0),MATCH(A.Arr9sepList!S$1,manifest_11Sep!$A$1:$V$1,0))</f>
        <v>0</v>
      </c>
    </row>
    <row r="821" spans="1:19" ht="15.75" customHeight="1">
      <c r="A821" s="13" t="str">
        <f t="array" ref="A821">INDEX(manifest_11Sep!$A$1:$V$3202,MATCH($B821,manifest_11Sep!$B$1:$B$3202,0),MATCH(A.Arr9sepList!A$1,manifest_11Sep!$A$1:$V$1,0))</f>
        <v>A</v>
      </c>
      <c r="B821" s="13" t="s">
        <v>1009</v>
      </c>
      <c r="C821" s="13" t="str">
        <f t="array" ref="C821">INDEX(manifest_11Sep!$A$1:$V$3202,MATCH($B821,manifest_11Sep!$B$1:$B$3202,0),MATCH(A.Arr9sepList!C$1,manifest_11Sep!$A$1:$V$1,0))</f>
        <v>7LNS38QJLK8</v>
      </c>
      <c r="D821" s="13" t="str">
        <f t="array" ref="D821">INDEX(manifest_11Sep!$A$1:$V$3202,MATCH($B821,manifest_11Sep!$B$1:$B$3202,0),MATCH(A.Arr9sepList!D$1,manifest_11Sep!$A$1:$V$1,0))</f>
        <v>Female</v>
      </c>
      <c r="E821" s="13" t="str">
        <f t="array" ref="E821">INDEX(manifest_11Sep!$A$1:$V$3202,MATCH($B821,manifest_11Sep!$B$1:$B$3202,0),MATCH(A.Arr9sepList!E$1,manifest_11Sep!$A$1:$V$1,0))</f>
        <v>Katrina</v>
      </c>
      <c r="F821" s="13" t="str">
        <f t="array" ref="F821">INDEX(manifest_11Sep!$A$1:$V$3202,MATCH($B821,manifest_11Sep!$B$1:$B$3202,0),MATCH(A.Arr9sepList!F$1,manifest_11Sep!$A$1:$V$1,0))</f>
        <v>Ho</v>
      </c>
      <c r="G821" s="13">
        <f t="array" ref="G821">INDEX(manifest_11Sep!$A$1:$V$3202,MATCH($B821,manifest_11Sep!$B$1:$B$3202,0),MATCH(A.Arr9sepList!G$1,manifest_11Sep!$A$1:$V$1,0))</f>
        <v>36</v>
      </c>
      <c r="H821" s="13" t="str">
        <f t="array" ref="H821">INDEX(manifest_11Sep!$A$1:$V$3202,MATCH($B821,manifest_11Sep!$B$1:$B$3202,0),MATCH(A.Arr9sepList!H$1,manifest_11Sep!$A$1:$V$1,0))</f>
        <v>Alicia Nguyen 3</v>
      </c>
      <c r="I821" s="13" t="str">
        <f t="array" ref="I821">INDEX(manifest_11Sep!$A$1:$V$3202,MATCH($B821,manifest_11Sep!$B$1:$B$3202,0),MATCH(A.Arr9sepList!I$1,manifest_11Sep!$A$1:$V$1,0))</f>
        <v>United Airlines</v>
      </c>
      <c r="J821" s="13" t="str">
        <f t="array" ref="J821">INDEX(manifest_11Sep!$A$1:$V$3202,MATCH($B821,manifest_11Sep!$B$1:$B$3202,0),MATCH(A.Arr9sepList!J$1,manifest_11Sep!$A$1:$V$1,0))</f>
        <v>UA 805</v>
      </c>
      <c r="K821" s="13" t="str">
        <f t="array" ref="K821">INDEX(manifest_11Sep!$A$1:$V$3202,MATCH($B821,manifest_11Sep!$B$1:$B$3202,0),MATCH(A.Arr9sepList!K$1,manifest_11Sep!$A$1:$V$1,0))</f>
        <v>13-thg 9-25</v>
      </c>
      <c r="L821" s="14">
        <f t="array" ref="L821">INDEX(manifest_11Sep!$A$1:$V$3202,MATCH($B821,manifest_11Sep!$B$1:$B$3202,0),MATCH(A.Arr9sepList!L$1,manifest_11Sep!$A$1:$V$1,0))</f>
        <v>0.18055555555555555</v>
      </c>
      <c r="M821" s="13" t="str">
        <f t="array" ref="M821">INDEX(manifest_11Sep!$A$1:$V$3202,MATCH($B821,manifest_11Sep!$B$1:$B$3202,0),MATCH(A.Arr9sepList!M$1,manifest_11Sep!$A$1:$V$1,0))</f>
        <v>ICN-T1</v>
      </c>
      <c r="N821" s="13" t="str">
        <f t="array" ref="N821">INDEX(manifest_11Sep!$A$1:$V$3202,MATCH($B821,manifest_11Sep!$B$1:$B$3202,0),MATCH(A.Arr9sepList!N$1,manifest_11Sep!$A$1:$V$1,0))</f>
        <v>JW MARRIOTT</v>
      </c>
      <c r="O821" s="15"/>
      <c r="P821" s="13"/>
      <c r="Q821" s="16">
        <v>75986641</v>
      </c>
      <c r="R821" s="16" t="s">
        <v>61</v>
      </c>
      <c r="S821" s="13">
        <f t="array" ref="S821">INDEX(manifest_11Sep!$A$1:$V$3202,MATCH($B821,manifest_11Sep!$B$1:$B$3202,0),MATCH(A.Arr9sepList!S$1,manifest_11Sep!$A$1:$V$1,0))</f>
        <v>0</v>
      </c>
    </row>
    <row r="822" spans="1:19" ht="15.75" customHeight="1">
      <c r="A822" s="13" t="str">
        <f t="array" ref="A822">INDEX(manifest_11Sep!$A$1:$V$3202,MATCH($B822,manifest_11Sep!$B$1:$B$3202,0),MATCH(A.Arr9sepList!A$1,manifest_11Sep!$A$1:$V$1,0))</f>
        <v>A</v>
      </c>
      <c r="B822" s="13" t="s">
        <v>1017</v>
      </c>
      <c r="C822" s="13" t="str">
        <f t="array" ref="C822">INDEX(manifest_11Sep!$A$1:$V$3202,MATCH($B822,manifest_11Sep!$B$1:$B$3202,0),MATCH(A.Arr9sepList!C$1,manifest_11Sep!$A$1:$V$1,0))</f>
        <v>SJN9X47G8PT</v>
      </c>
      <c r="D822" s="13" t="str">
        <f t="array" ref="D822">INDEX(manifest_11Sep!$A$1:$V$3202,MATCH($B822,manifest_11Sep!$B$1:$B$3202,0),MATCH(A.Arr9sepList!D$1,manifest_11Sep!$A$1:$V$1,0))</f>
        <v>Female</v>
      </c>
      <c r="E822" s="13" t="str">
        <f t="array" ref="E822">INDEX(manifest_11Sep!$A$1:$V$3202,MATCH($B822,manifest_11Sep!$B$1:$B$3202,0),MATCH(A.Arr9sepList!E$1,manifest_11Sep!$A$1:$V$1,0))</f>
        <v>Thanh Ngan Thi</v>
      </c>
      <c r="F822" s="13" t="str">
        <f t="array" ref="F822">INDEX(manifest_11Sep!$A$1:$V$3202,MATCH($B822,manifest_11Sep!$B$1:$B$3202,0),MATCH(A.Arr9sepList!F$1,manifest_11Sep!$A$1:$V$1,0))</f>
        <v>Capella</v>
      </c>
      <c r="G822" s="13">
        <f t="array" ref="G822">INDEX(manifest_11Sep!$A$1:$V$3202,MATCH($B822,manifest_11Sep!$B$1:$B$3202,0),MATCH(A.Arr9sepList!G$1,manifest_11Sep!$A$1:$V$1,0))</f>
        <v>58</v>
      </c>
      <c r="H822" s="13" t="str">
        <f t="array" ref="H822">INDEX(manifest_11Sep!$A$1:$V$3202,MATCH($B822,manifest_11Sep!$B$1:$B$3202,0),MATCH(A.Arr9sepList!H$1,manifest_11Sep!$A$1:$V$1,0))</f>
        <v>Alicia Nguyen 3</v>
      </c>
      <c r="I822" s="13" t="str">
        <f t="array" ref="I822">INDEX(manifest_11Sep!$A$1:$V$3202,MATCH($B822,manifest_11Sep!$B$1:$B$3202,0),MATCH(A.Arr9sepList!I$1,manifest_11Sep!$A$1:$V$1,0))</f>
        <v>United Airlines</v>
      </c>
      <c r="J822" s="13" t="str">
        <f t="array" ref="J822">INDEX(manifest_11Sep!$A$1:$V$3202,MATCH($B822,manifest_11Sep!$B$1:$B$3202,0),MATCH(A.Arr9sepList!J$1,manifest_11Sep!$A$1:$V$1,0))</f>
        <v>UA 805</v>
      </c>
      <c r="K822" s="13" t="str">
        <f t="array" ref="K822">INDEX(manifest_11Sep!$A$1:$V$3202,MATCH($B822,manifest_11Sep!$B$1:$B$3202,0),MATCH(A.Arr9sepList!K$1,manifest_11Sep!$A$1:$V$1,0))</f>
        <v>13-thg 9-25</v>
      </c>
      <c r="L822" s="14">
        <f t="array" ref="L822">INDEX(manifest_11Sep!$A$1:$V$3202,MATCH($B822,manifest_11Sep!$B$1:$B$3202,0),MATCH(A.Arr9sepList!L$1,manifest_11Sep!$A$1:$V$1,0))</f>
        <v>0.18055555555555555</v>
      </c>
      <c r="M822" s="13" t="str">
        <f t="array" ref="M822">INDEX(manifest_11Sep!$A$1:$V$3202,MATCH($B822,manifest_11Sep!$B$1:$B$3202,0),MATCH(A.Arr9sepList!M$1,manifest_11Sep!$A$1:$V$1,0))</f>
        <v>ICN-T1</v>
      </c>
      <c r="N822" s="13" t="str">
        <f t="array" ref="N822">INDEX(manifest_11Sep!$A$1:$V$3202,MATCH($B822,manifest_11Sep!$B$1:$B$3202,0),MATCH(A.Arr9sepList!N$1,manifest_11Sep!$A$1:$V$1,0))</f>
        <v>JW MARRIOTT</v>
      </c>
      <c r="O822" s="15"/>
      <c r="P822" s="13"/>
      <c r="Q822" s="16">
        <v>75986683</v>
      </c>
      <c r="R822" s="16" t="s">
        <v>43</v>
      </c>
      <c r="S822" s="13" t="str">
        <f t="array" ref="S822">INDEX(manifest_11Sep!$A$1:$V$3202,MATCH($B822,manifest_11Sep!$B$1:$B$3202,0),MATCH(A.Arr9sepList!S$1,manifest_11Sep!$A$1:$V$1,0))</f>
        <v>same flight as Do, Matthew Dzung #7LNS38QJLK8</v>
      </c>
    </row>
    <row r="823" spans="1:19" ht="15.75" customHeight="1">
      <c r="A823" s="13" t="str">
        <f t="array" ref="A823">INDEX(manifest_11Sep!$A$1:$V$3202,MATCH($B823,manifest_11Sep!$B$1:$B$3202,0),MATCH(A.Arr9sepList!A$1,manifest_11Sep!$A$1:$V$1,0))</f>
        <v>A</v>
      </c>
      <c r="B823" s="13" t="s">
        <v>1020</v>
      </c>
      <c r="C823" s="13" t="str">
        <f t="array" ref="C823">INDEX(manifest_11Sep!$A$1:$V$3202,MATCH($B823,manifest_11Sep!$B$1:$B$3202,0),MATCH(A.Arr9sepList!C$1,manifest_11Sep!$A$1:$V$1,0))</f>
        <v>SJN9X47G8PT</v>
      </c>
      <c r="D823" s="13" t="str">
        <f t="array" ref="D823">INDEX(manifest_11Sep!$A$1:$V$3202,MATCH($B823,manifest_11Sep!$B$1:$B$3202,0),MATCH(A.Arr9sepList!D$1,manifest_11Sep!$A$1:$V$1,0))</f>
        <v>Male</v>
      </c>
      <c r="E823" s="13" t="str">
        <f t="array" ref="E823">INDEX(manifest_11Sep!$A$1:$V$3202,MATCH($B823,manifest_11Sep!$B$1:$B$3202,0),MATCH(A.Arr9sepList!E$1,manifest_11Sep!$A$1:$V$1,0))</f>
        <v>Raymond Anthony</v>
      </c>
      <c r="F823" s="13" t="str">
        <f t="array" ref="F823">INDEX(manifest_11Sep!$A$1:$V$3202,MATCH($B823,manifest_11Sep!$B$1:$B$3202,0),MATCH(A.Arr9sepList!F$1,manifest_11Sep!$A$1:$V$1,0))</f>
        <v>Capella</v>
      </c>
      <c r="G823" s="13">
        <f t="array" ref="G823">INDEX(manifest_11Sep!$A$1:$V$3202,MATCH($B823,manifest_11Sep!$B$1:$B$3202,0),MATCH(A.Arr9sepList!G$1,manifest_11Sep!$A$1:$V$1,0))</f>
        <v>72</v>
      </c>
      <c r="H823" s="13" t="str">
        <f t="array" ref="H823">INDEX(manifest_11Sep!$A$1:$V$3202,MATCH($B823,manifest_11Sep!$B$1:$B$3202,0),MATCH(A.Arr9sepList!H$1,manifest_11Sep!$A$1:$V$1,0))</f>
        <v>Alicia Nguyen 3</v>
      </c>
      <c r="I823" s="13" t="str">
        <f t="array" ref="I823">INDEX(manifest_11Sep!$A$1:$V$3202,MATCH($B823,manifest_11Sep!$B$1:$B$3202,0),MATCH(A.Arr9sepList!I$1,manifest_11Sep!$A$1:$V$1,0))</f>
        <v>United Airlines</v>
      </c>
      <c r="J823" s="13" t="str">
        <f t="array" ref="J823">INDEX(manifest_11Sep!$A$1:$V$3202,MATCH($B823,manifest_11Sep!$B$1:$B$3202,0),MATCH(A.Arr9sepList!J$1,manifest_11Sep!$A$1:$V$1,0))</f>
        <v>UA 805</v>
      </c>
      <c r="K823" s="13" t="str">
        <f t="array" ref="K823">INDEX(manifest_11Sep!$A$1:$V$3202,MATCH($B823,manifest_11Sep!$B$1:$B$3202,0),MATCH(A.Arr9sepList!K$1,manifest_11Sep!$A$1:$V$1,0))</f>
        <v>13-thg 9-25</v>
      </c>
      <c r="L823" s="14">
        <f t="array" ref="L823">INDEX(manifest_11Sep!$A$1:$V$3202,MATCH($B823,manifest_11Sep!$B$1:$B$3202,0),MATCH(A.Arr9sepList!L$1,manifest_11Sep!$A$1:$V$1,0))</f>
        <v>0.18055555555555555</v>
      </c>
      <c r="M823" s="13" t="str">
        <f t="array" ref="M823">INDEX(manifest_11Sep!$A$1:$V$3202,MATCH($B823,manifest_11Sep!$B$1:$B$3202,0),MATCH(A.Arr9sepList!M$1,manifest_11Sep!$A$1:$V$1,0))</f>
        <v>ICN-T1</v>
      </c>
      <c r="N823" s="13" t="str">
        <f t="array" ref="N823">INDEX(manifest_11Sep!$A$1:$V$3202,MATCH($B823,manifest_11Sep!$B$1:$B$3202,0),MATCH(A.Arr9sepList!N$1,manifest_11Sep!$A$1:$V$1,0))</f>
        <v>JW MARRIOTT</v>
      </c>
      <c r="O823" s="15"/>
      <c r="P823" s="13"/>
      <c r="Q823" s="16">
        <v>75986683</v>
      </c>
      <c r="R823" s="16" t="s">
        <v>43</v>
      </c>
      <c r="S823" s="13">
        <f t="array" ref="S823">INDEX(manifest_11Sep!$A$1:$V$3202,MATCH($B823,manifest_11Sep!$B$1:$B$3202,0),MATCH(A.Arr9sepList!S$1,manifest_11Sep!$A$1:$V$1,0))</f>
        <v>0</v>
      </c>
    </row>
    <row r="824" spans="1:19" ht="15.75" customHeight="1">
      <c r="A824" s="13" t="str">
        <f t="array" ref="A824">INDEX(manifest_11Sep!$A$1:$V$3202,MATCH($B824,manifest_11Sep!$B$1:$B$3202,0),MATCH(A.Arr9sepList!A$1,manifest_11Sep!$A$1:$V$1,0))</f>
        <v>A</v>
      </c>
      <c r="B824" s="13" t="s">
        <v>1043</v>
      </c>
      <c r="C824" s="13" t="str">
        <f t="array" ref="C824">INDEX(manifest_11Sep!$A$1:$V$3202,MATCH($B824,manifest_11Sep!$B$1:$B$3202,0),MATCH(A.Arr9sepList!C$1,manifest_11Sep!$A$1:$V$1,0))</f>
        <v>PYNPRZRXSS7</v>
      </c>
      <c r="D824" s="13" t="str">
        <f t="array" ref="D824">INDEX(manifest_11Sep!$A$1:$V$3202,MATCH($B824,manifest_11Sep!$B$1:$B$3202,0),MATCH(A.Arr9sepList!D$1,manifest_11Sep!$A$1:$V$1,0))</f>
        <v>Female</v>
      </c>
      <c r="E824" s="13" t="str">
        <f t="array" ref="E824">INDEX(manifest_11Sep!$A$1:$V$3202,MATCH($B824,manifest_11Sep!$B$1:$B$3202,0),MATCH(A.Arr9sepList!E$1,manifest_11Sep!$A$1:$V$1,0))</f>
        <v>Phan Diem</v>
      </c>
      <c r="F824" s="13" t="str">
        <f t="array" ref="F824">INDEX(manifest_11Sep!$A$1:$V$3202,MATCH($B824,manifest_11Sep!$B$1:$B$3202,0),MATCH(A.Arr9sepList!F$1,manifest_11Sep!$A$1:$V$1,0))</f>
        <v>Lee</v>
      </c>
      <c r="G824" s="13">
        <f t="array" ref="G824">INDEX(manifest_11Sep!$A$1:$V$3202,MATCH($B824,manifest_11Sep!$B$1:$B$3202,0),MATCH(A.Arr9sepList!G$1,manifest_11Sep!$A$1:$V$1,0))</f>
        <v>48</v>
      </c>
      <c r="H824" s="13" t="str">
        <f t="array" ref="H824">INDEX(manifest_11Sep!$A$1:$V$3202,MATCH($B824,manifest_11Sep!$B$1:$B$3202,0),MATCH(A.Arr9sepList!H$1,manifest_11Sep!$A$1:$V$1,0))</f>
        <v>Alicia Nguyen 3</v>
      </c>
      <c r="I824" s="13" t="str">
        <f t="array" ref="I824">INDEX(manifest_11Sep!$A$1:$V$3202,MATCH($B824,manifest_11Sep!$B$1:$B$3202,0),MATCH(A.Arr9sepList!I$1,manifest_11Sep!$A$1:$V$1,0))</f>
        <v>United Airlines</v>
      </c>
      <c r="J824" s="13" t="str">
        <f t="array" ref="J824">INDEX(manifest_11Sep!$A$1:$V$3202,MATCH($B824,manifest_11Sep!$B$1:$B$3202,0),MATCH(A.Arr9sepList!J$1,manifest_11Sep!$A$1:$V$1,0))</f>
        <v>UA 805</v>
      </c>
      <c r="K824" s="13" t="str">
        <f t="array" ref="K824">INDEX(manifest_11Sep!$A$1:$V$3202,MATCH($B824,manifest_11Sep!$B$1:$B$3202,0),MATCH(A.Arr9sepList!K$1,manifest_11Sep!$A$1:$V$1,0))</f>
        <v>13-thg 9-25</v>
      </c>
      <c r="L824" s="14">
        <f t="array" ref="L824">INDEX(manifest_11Sep!$A$1:$V$3202,MATCH($B824,manifest_11Sep!$B$1:$B$3202,0),MATCH(A.Arr9sepList!L$1,manifest_11Sep!$A$1:$V$1,0))</f>
        <v>0.18055555555555555</v>
      </c>
      <c r="M824" s="13" t="str">
        <f t="array" ref="M824">INDEX(manifest_11Sep!$A$1:$V$3202,MATCH($B824,manifest_11Sep!$B$1:$B$3202,0),MATCH(A.Arr9sepList!M$1,manifest_11Sep!$A$1:$V$1,0))</f>
        <v>ICN-T1</v>
      </c>
      <c r="N824" s="13" t="str">
        <f t="array" ref="N824">INDEX(manifest_11Sep!$A$1:$V$3202,MATCH($B824,manifest_11Sep!$B$1:$B$3202,0),MATCH(A.Arr9sepList!N$1,manifest_11Sep!$A$1:$V$1,0))</f>
        <v>JW MARRIOTT</v>
      </c>
      <c r="O824" s="15"/>
      <c r="P824" s="13"/>
      <c r="Q824" s="16">
        <v>75986846</v>
      </c>
      <c r="R824" s="16" t="s">
        <v>61</v>
      </c>
      <c r="S824" s="13">
        <f t="array" ref="S824">INDEX(manifest_11Sep!$A$1:$V$3202,MATCH($B824,manifest_11Sep!$B$1:$B$3202,0),MATCH(A.Arr9sepList!S$1,manifest_11Sep!$A$1:$V$1,0))</f>
        <v>0</v>
      </c>
    </row>
    <row r="825" spans="1:19" ht="15.75" customHeight="1">
      <c r="A825" s="13" t="str">
        <f t="array" ref="A825">INDEX(manifest_11Sep!$A$1:$V$3202,MATCH($B825,manifest_11Sep!$B$1:$B$3202,0),MATCH(A.Arr9sepList!A$1,manifest_11Sep!$A$1:$V$1,0))</f>
        <v>A</v>
      </c>
      <c r="B825" s="13" t="s">
        <v>1045</v>
      </c>
      <c r="C825" s="13" t="str">
        <f t="array" ref="C825">INDEX(manifest_11Sep!$A$1:$V$3202,MATCH($B825,manifest_11Sep!$B$1:$B$3202,0),MATCH(A.Arr9sepList!C$1,manifest_11Sep!$A$1:$V$1,0))</f>
        <v>PYNPRZRXSS7</v>
      </c>
      <c r="D825" s="13" t="str">
        <f t="array" ref="D825">INDEX(manifest_11Sep!$A$1:$V$3202,MATCH($B825,manifest_11Sep!$B$1:$B$3202,0),MATCH(A.Arr9sepList!D$1,manifest_11Sep!$A$1:$V$1,0))</f>
        <v>Male</v>
      </c>
      <c r="E825" s="13" t="str">
        <f t="array" ref="E825">INDEX(manifest_11Sep!$A$1:$V$3202,MATCH($B825,manifest_11Sep!$B$1:$B$3202,0),MATCH(A.Arr9sepList!E$1,manifest_11Sep!$A$1:$V$1,0))</f>
        <v>Austin Lee</v>
      </c>
      <c r="F825" s="13" t="str">
        <f t="array" ref="F825">INDEX(manifest_11Sep!$A$1:$V$3202,MATCH($B825,manifest_11Sep!$B$1:$B$3202,0),MATCH(A.Arr9sepList!F$1,manifest_11Sep!$A$1:$V$1,0))</f>
        <v>Nguyen</v>
      </c>
      <c r="G825" s="13">
        <f t="array" ref="G825">INDEX(manifest_11Sep!$A$1:$V$3202,MATCH($B825,manifest_11Sep!$B$1:$B$3202,0),MATCH(A.Arr9sepList!G$1,manifest_11Sep!$A$1:$V$1,0))</f>
        <v>21</v>
      </c>
      <c r="H825" s="13" t="str">
        <f t="array" ref="H825">INDEX(manifest_11Sep!$A$1:$V$3202,MATCH($B825,manifest_11Sep!$B$1:$B$3202,0),MATCH(A.Arr9sepList!H$1,manifest_11Sep!$A$1:$V$1,0))</f>
        <v>Alicia Nguyen 3</v>
      </c>
      <c r="I825" s="13" t="str">
        <f t="array" ref="I825">INDEX(manifest_11Sep!$A$1:$V$3202,MATCH($B825,manifest_11Sep!$B$1:$B$3202,0),MATCH(A.Arr9sepList!I$1,manifest_11Sep!$A$1:$V$1,0))</f>
        <v>United Airlines</v>
      </c>
      <c r="J825" s="13" t="str">
        <f t="array" ref="J825">INDEX(manifest_11Sep!$A$1:$V$3202,MATCH($B825,manifest_11Sep!$B$1:$B$3202,0),MATCH(A.Arr9sepList!J$1,manifest_11Sep!$A$1:$V$1,0))</f>
        <v>UA 805</v>
      </c>
      <c r="K825" s="13" t="str">
        <f t="array" ref="K825">INDEX(manifest_11Sep!$A$1:$V$3202,MATCH($B825,manifest_11Sep!$B$1:$B$3202,0),MATCH(A.Arr9sepList!K$1,manifest_11Sep!$A$1:$V$1,0))</f>
        <v>13-thg 9-25</v>
      </c>
      <c r="L825" s="14">
        <f t="array" ref="L825">INDEX(manifest_11Sep!$A$1:$V$3202,MATCH($B825,manifest_11Sep!$B$1:$B$3202,0),MATCH(A.Arr9sepList!L$1,manifest_11Sep!$A$1:$V$1,0))</f>
        <v>0.18055555555555555</v>
      </c>
      <c r="M825" s="13" t="str">
        <f t="array" ref="M825">INDEX(manifest_11Sep!$A$1:$V$3202,MATCH($B825,manifest_11Sep!$B$1:$B$3202,0),MATCH(A.Arr9sepList!M$1,manifest_11Sep!$A$1:$V$1,0))</f>
        <v>ICN-T1</v>
      </c>
      <c r="N825" s="13" t="str">
        <f t="array" ref="N825">INDEX(manifest_11Sep!$A$1:$V$3202,MATCH($B825,manifest_11Sep!$B$1:$B$3202,0),MATCH(A.Arr9sepList!N$1,manifest_11Sep!$A$1:$V$1,0))</f>
        <v>JW MARRIOTT</v>
      </c>
      <c r="O825" s="15"/>
      <c r="P825" s="13"/>
      <c r="Q825" s="16">
        <v>75986846</v>
      </c>
      <c r="R825" s="16" t="s">
        <v>61</v>
      </c>
      <c r="S825" s="13">
        <f t="array" ref="S825">INDEX(manifest_11Sep!$A$1:$V$3202,MATCH($B825,manifest_11Sep!$B$1:$B$3202,0),MATCH(A.Arr9sepList!S$1,manifest_11Sep!$A$1:$V$1,0))</f>
        <v>0</v>
      </c>
    </row>
    <row r="826" spans="1:19" ht="15.75" customHeight="1">
      <c r="A826" s="13" t="str">
        <f t="array" ref="A826">INDEX(manifest_11Sep!$A$1:$V$3202,MATCH($B826,manifest_11Sep!$B$1:$B$3202,0),MATCH(A.Arr9sepList!A$1,manifest_11Sep!$A$1:$V$1,0))</f>
        <v>A</v>
      </c>
      <c r="B826" s="13" t="s">
        <v>1231</v>
      </c>
      <c r="C826" s="13" t="str">
        <f t="array" ref="C826">INDEX(manifest_11Sep!$A$1:$V$3202,MATCH($B826,manifest_11Sep!$B$1:$B$3202,0),MATCH(A.Arr9sepList!C$1,manifest_11Sep!$A$1:$V$1,0))</f>
        <v>DNND382VZRH</v>
      </c>
      <c r="D826" s="13" t="str">
        <f t="array" ref="D826">INDEX(manifest_11Sep!$A$1:$V$3202,MATCH($B826,manifest_11Sep!$B$1:$B$3202,0),MATCH(A.Arr9sepList!D$1,manifest_11Sep!$A$1:$V$1,0))</f>
        <v>Female</v>
      </c>
      <c r="E826" s="13" t="str">
        <f t="array" ref="E826">INDEX(manifest_11Sep!$A$1:$V$3202,MATCH($B826,manifest_11Sep!$B$1:$B$3202,0),MATCH(A.Arr9sepList!E$1,manifest_11Sep!$A$1:$V$1,0))</f>
        <v>Jennie Chuc</v>
      </c>
      <c r="F826" s="13" t="str">
        <f t="array" ref="F826">INDEX(manifest_11Sep!$A$1:$V$3202,MATCH($B826,manifest_11Sep!$B$1:$B$3202,0),MATCH(A.Arr9sepList!F$1,manifest_11Sep!$A$1:$V$1,0))</f>
        <v>Phan</v>
      </c>
      <c r="G826" s="13">
        <f t="array" ref="G826">INDEX(manifest_11Sep!$A$1:$V$3202,MATCH($B826,manifest_11Sep!$B$1:$B$3202,0),MATCH(A.Arr9sepList!G$1,manifest_11Sep!$A$1:$V$1,0))</f>
        <v>25</v>
      </c>
      <c r="H826" s="13" t="str">
        <f t="array" ref="H826">INDEX(manifest_11Sep!$A$1:$V$3202,MATCH($B826,manifest_11Sep!$B$1:$B$3202,0),MATCH(A.Arr9sepList!H$1,manifest_11Sep!$A$1:$V$1,0))</f>
        <v>Alicia Nguyen 4</v>
      </c>
      <c r="I826" s="13" t="str">
        <f t="array" ref="I826">INDEX(manifest_11Sep!$A$1:$V$3202,MATCH($B826,manifest_11Sep!$B$1:$B$3202,0),MATCH(A.Arr9sepList!I$1,manifest_11Sep!$A$1:$V$1,0))</f>
        <v>United Airlines</v>
      </c>
      <c r="J826" s="13" t="str">
        <f t="array" ref="J826">INDEX(manifest_11Sep!$A$1:$V$3202,MATCH($B826,manifest_11Sep!$B$1:$B$3202,0),MATCH(A.Arr9sepList!J$1,manifest_11Sep!$A$1:$V$1,0))</f>
        <v>UA 805</v>
      </c>
      <c r="K826" s="13" t="str">
        <f t="array" ref="K826">INDEX(manifest_11Sep!$A$1:$V$3202,MATCH($B826,manifest_11Sep!$B$1:$B$3202,0),MATCH(A.Arr9sepList!K$1,manifest_11Sep!$A$1:$V$1,0))</f>
        <v>13-thg 9-25</v>
      </c>
      <c r="L826" s="14">
        <f t="array" ref="L826">INDEX(manifest_11Sep!$A$1:$V$3202,MATCH($B826,manifest_11Sep!$B$1:$B$3202,0),MATCH(A.Arr9sepList!L$1,manifest_11Sep!$A$1:$V$1,0))</f>
        <v>0.18055555555555555</v>
      </c>
      <c r="M826" s="13" t="str">
        <f t="array" ref="M826">INDEX(manifest_11Sep!$A$1:$V$3202,MATCH($B826,manifest_11Sep!$B$1:$B$3202,0),MATCH(A.Arr9sepList!M$1,manifest_11Sep!$A$1:$V$1,0))</f>
        <v>ICN-T1</v>
      </c>
      <c r="N826" s="13" t="str">
        <f t="array" ref="N826">INDEX(manifest_11Sep!$A$1:$V$3202,MATCH($B826,manifest_11Sep!$B$1:$B$3202,0),MATCH(A.Arr9sepList!N$1,manifest_11Sep!$A$1:$V$1,0))</f>
        <v>JW MARRIOTT</v>
      </c>
      <c r="O826" s="15"/>
      <c r="P826" s="13"/>
      <c r="Q826" s="16">
        <v>75987529</v>
      </c>
      <c r="R826" s="16" t="s">
        <v>43</v>
      </c>
      <c r="S826" s="13">
        <f t="array" ref="S826">INDEX(manifest_11Sep!$A$1:$V$3202,MATCH($B826,manifest_11Sep!$B$1:$B$3202,0),MATCH(A.Arr9sepList!S$1,manifest_11Sep!$A$1:$V$1,0))</f>
        <v>0</v>
      </c>
    </row>
    <row r="827" spans="1:19" ht="15.75" customHeight="1">
      <c r="A827" s="13" t="str">
        <f t="array" ref="A827">INDEX(manifest_11Sep!$A$1:$V$3202,MATCH($B827,manifest_11Sep!$B$1:$B$3202,0),MATCH(A.Arr9sepList!A$1,manifest_11Sep!$A$1:$V$1,0))</f>
        <v>A</v>
      </c>
      <c r="B827" s="13" t="s">
        <v>1234</v>
      </c>
      <c r="C827" s="13" t="str">
        <f t="array" ref="C827">INDEX(manifest_11Sep!$A$1:$V$3202,MATCH($B827,manifest_11Sep!$B$1:$B$3202,0),MATCH(A.Arr9sepList!C$1,manifest_11Sep!$A$1:$V$1,0))</f>
        <v>DNND382VZRH</v>
      </c>
      <c r="D827" s="13" t="str">
        <f t="array" ref="D827">INDEX(manifest_11Sep!$A$1:$V$3202,MATCH($B827,manifest_11Sep!$B$1:$B$3202,0),MATCH(A.Arr9sepList!D$1,manifest_11Sep!$A$1:$V$1,0))</f>
        <v>Male</v>
      </c>
      <c r="E827" s="13" t="str">
        <f t="array" ref="E827">INDEX(manifest_11Sep!$A$1:$V$3202,MATCH($B827,manifest_11Sep!$B$1:$B$3202,0),MATCH(A.Arr9sepList!E$1,manifest_11Sep!$A$1:$V$1,0))</f>
        <v>Daniel Thanh Ngia</v>
      </c>
      <c r="F827" s="13" t="str">
        <f t="array" ref="F827">INDEX(manifest_11Sep!$A$1:$V$3202,MATCH($B827,manifest_11Sep!$B$1:$B$3202,0),MATCH(A.Arr9sepList!F$1,manifest_11Sep!$A$1:$V$1,0))</f>
        <v>Vo</v>
      </c>
      <c r="G827" s="13">
        <f t="array" ref="G827">INDEX(manifest_11Sep!$A$1:$V$3202,MATCH($B827,manifest_11Sep!$B$1:$B$3202,0),MATCH(A.Arr9sepList!G$1,manifest_11Sep!$A$1:$V$1,0))</f>
        <v>25</v>
      </c>
      <c r="H827" s="13" t="str">
        <f t="array" ref="H827">INDEX(manifest_11Sep!$A$1:$V$3202,MATCH($B827,manifest_11Sep!$B$1:$B$3202,0),MATCH(A.Arr9sepList!H$1,manifest_11Sep!$A$1:$V$1,0))</f>
        <v>Alicia Nguyen 4</v>
      </c>
      <c r="I827" s="13" t="str">
        <f t="array" ref="I827">INDEX(manifest_11Sep!$A$1:$V$3202,MATCH($B827,manifest_11Sep!$B$1:$B$3202,0),MATCH(A.Arr9sepList!I$1,manifest_11Sep!$A$1:$V$1,0))</f>
        <v>United Airlines</v>
      </c>
      <c r="J827" s="13" t="str">
        <f t="array" ref="J827">INDEX(manifest_11Sep!$A$1:$V$3202,MATCH($B827,manifest_11Sep!$B$1:$B$3202,0),MATCH(A.Arr9sepList!J$1,manifest_11Sep!$A$1:$V$1,0))</f>
        <v>UA 805</v>
      </c>
      <c r="K827" s="13" t="str">
        <f t="array" ref="K827">INDEX(manifest_11Sep!$A$1:$V$3202,MATCH($B827,manifest_11Sep!$B$1:$B$3202,0),MATCH(A.Arr9sepList!K$1,manifest_11Sep!$A$1:$V$1,0))</f>
        <v>13-thg 9-25</v>
      </c>
      <c r="L827" s="14">
        <f t="array" ref="L827">INDEX(manifest_11Sep!$A$1:$V$3202,MATCH($B827,manifest_11Sep!$B$1:$B$3202,0),MATCH(A.Arr9sepList!L$1,manifest_11Sep!$A$1:$V$1,0))</f>
        <v>0.18055555555555555</v>
      </c>
      <c r="M827" s="13" t="str">
        <f t="array" ref="M827">INDEX(manifest_11Sep!$A$1:$V$3202,MATCH($B827,manifest_11Sep!$B$1:$B$3202,0),MATCH(A.Arr9sepList!M$1,manifest_11Sep!$A$1:$V$1,0))</f>
        <v>ICN-T1</v>
      </c>
      <c r="N827" s="13" t="str">
        <f t="array" ref="N827">INDEX(manifest_11Sep!$A$1:$V$3202,MATCH($B827,manifest_11Sep!$B$1:$B$3202,0),MATCH(A.Arr9sepList!N$1,manifest_11Sep!$A$1:$V$1,0))</f>
        <v>JW MARRIOTT</v>
      </c>
      <c r="O827" s="15"/>
      <c r="P827" s="13"/>
      <c r="Q827" s="16">
        <v>75987529</v>
      </c>
      <c r="R827" s="16" t="s">
        <v>43</v>
      </c>
      <c r="S827" s="13">
        <f t="array" ref="S827">INDEX(manifest_11Sep!$A$1:$V$3202,MATCH($B827,manifest_11Sep!$B$1:$B$3202,0),MATCH(A.Arr9sepList!S$1,manifest_11Sep!$A$1:$V$1,0))</f>
        <v>0</v>
      </c>
    </row>
    <row r="828" spans="1:19" ht="15.75" customHeight="1">
      <c r="A828" s="13" t="str">
        <f t="array" ref="A828">INDEX(manifest_11Sep!$A$1:$V$3202,MATCH($B828,manifest_11Sep!$B$1:$B$3202,0),MATCH(A.Arr9sepList!A$1,manifest_11Sep!$A$1:$V$1,0))</f>
        <v>A</v>
      </c>
      <c r="B828" s="13" t="s">
        <v>1236</v>
      </c>
      <c r="C828" s="13" t="str">
        <f t="array" ref="C828">INDEX(manifest_11Sep!$A$1:$V$3202,MATCH($B828,manifest_11Sep!$B$1:$B$3202,0),MATCH(A.Arr9sepList!C$1,manifest_11Sep!$A$1:$V$1,0))</f>
        <v>DNND382VZRH</v>
      </c>
      <c r="D828" s="13" t="str">
        <f t="array" ref="D828">INDEX(manifest_11Sep!$A$1:$V$3202,MATCH($B828,manifest_11Sep!$B$1:$B$3202,0),MATCH(A.Arr9sepList!D$1,manifest_11Sep!$A$1:$V$1,0))</f>
        <v>Female</v>
      </c>
      <c r="E828" s="13" t="str">
        <f t="array" ref="E828">INDEX(manifest_11Sep!$A$1:$V$3202,MATCH($B828,manifest_11Sep!$B$1:$B$3202,0),MATCH(A.Arr9sepList!E$1,manifest_11Sep!$A$1:$V$1,0))</f>
        <v>Huong Thi Ngoc</v>
      </c>
      <c r="F828" s="13" t="str">
        <f t="array" ref="F828">INDEX(manifest_11Sep!$A$1:$V$3202,MATCH($B828,manifest_11Sep!$B$1:$B$3202,0),MATCH(A.Arr9sepList!F$1,manifest_11Sep!$A$1:$V$1,0))</f>
        <v>Huynh</v>
      </c>
      <c r="G828" s="13">
        <f t="array" ref="G828">INDEX(manifest_11Sep!$A$1:$V$3202,MATCH($B828,manifest_11Sep!$B$1:$B$3202,0),MATCH(A.Arr9sepList!G$1,manifest_11Sep!$A$1:$V$1,0))</f>
        <v>51</v>
      </c>
      <c r="H828" s="13" t="str">
        <f t="array" ref="H828">INDEX(manifest_11Sep!$A$1:$V$3202,MATCH($B828,manifest_11Sep!$B$1:$B$3202,0),MATCH(A.Arr9sepList!H$1,manifest_11Sep!$A$1:$V$1,0))</f>
        <v>Alicia Nguyen 4</v>
      </c>
      <c r="I828" s="13" t="str">
        <f t="array" ref="I828">INDEX(manifest_11Sep!$A$1:$V$3202,MATCH($B828,manifest_11Sep!$B$1:$B$3202,0),MATCH(A.Arr9sepList!I$1,manifest_11Sep!$A$1:$V$1,0))</f>
        <v>United Airlines</v>
      </c>
      <c r="J828" s="13" t="str">
        <f t="array" ref="J828">INDEX(manifest_11Sep!$A$1:$V$3202,MATCH($B828,manifest_11Sep!$B$1:$B$3202,0),MATCH(A.Arr9sepList!J$1,manifest_11Sep!$A$1:$V$1,0))</f>
        <v>UA 805</v>
      </c>
      <c r="K828" s="13" t="str">
        <f t="array" ref="K828">INDEX(manifest_11Sep!$A$1:$V$3202,MATCH($B828,manifest_11Sep!$B$1:$B$3202,0),MATCH(A.Arr9sepList!K$1,manifest_11Sep!$A$1:$V$1,0))</f>
        <v>13-thg 9-25</v>
      </c>
      <c r="L828" s="14">
        <f t="array" ref="L828">INDEX(manifest_11Sep!$A$1:$V$3202,MATCH($B828,manifest_11Sep!$B$1:$B$3202,0),MATCH(A.Arr9sepList!L$1,manifest_11Sep!$A$1:$V$1,0))</f>
        <v>0.18055555555555555</v>
      </c>
      <c r="M828" s="13" t="str">
        <f t="array" ref="M828">INDEX(manifest_11Sep!$A$1:$V$3202,MATCH($B828,manifest_11Sep!$B$1:$B$3202,0),MATCH(A.Arr9sepList!M$1,manifest_11Sep!$A$1:$V$1,0))</f>
        <v>ICN-T1</v>
      </c>
      <c r="N828" s="13" t="str">
        <f t="array" ref="N828">INDEX(manifest_11Sep!$A$1:$V$3202,MATCH($B828,manifest_11Sep!$B$1:$B$3202,0),MATCH(A.Arr9sepList!N$1,manifest_11Sep!$A$1:$V$1,0))</f>
        <v>JW MARRIOTT</v>
      </c>
      <c r="O828" s="15"/>
      <c r="P828" s="13"/>
      <c r="Q828" s="16">
        <v>75987546</v>
      </c>
      <c r="R828" s="16" t="s">
        <v>43</v>
      </c>
      <c r="S828" s="13">
        <f t="array" ref="S828">INDEX(manifest_11Sep!$A$1:$V$3202,MATCH($B828,manifest_11Sep!$B$1:$B$3202,0),MATCH(A.Arr9sepList!S$1,manifest_11Sep!$A$1:$V$1,0))</f>
        <v>0</v>
      </c>
    </row>
    <row r="829" spans="1:19" ht="15.75" customHeight="1">
      <c r="A829" s="13" t="str">
        <f t="array" ref="A829">INDEX(manifest_11Sep!$A$1:$V$3202,MATCH($B829,manifest_11Sep!$B$1:$B$3202,0),MATCH(A.Arr9sepList!A$1,manifest_11Sep!$A$1:$V$1,0))</f>
        <v>A</v>
      </c>
      <c r="B829" s="13" t="s">
        <v>1238</v>
      </c>
      <c r="C829" s="13" t="str">
        <f t="array" ref="C829">INDEX(manifest_11Sep!$A$1:$V$3202,MATCH($B829,manifest_11Sep!$B$1:$B$3202,0),MATCH(A.Arr9sepList!C$1,manifest_11Sep!$A$1:$V$1,0))</f>
        <v>DNND382VZRH</v>
      </c>
      <c r="D829" s="13" t="str">
        <f t="array" ref="D829">INDEX(manifest_11Sep!$A$1:$V$3202,MATCH($B829,manifest_11Sep!$B$1:$B$3202,0),MATCH(A.Arr9sepList!D$1,manifest_11Sep!$A$1:$V$1,0))</f>
        <v>Female</v>
      </c>
      <c r="E829" s="13" t="str">
        <f t="array" ref="E829">INDEX(manifest_11Sep!$A$1:$V$3202,MATCH($B829,manifest_11Sep!$B$1:$B$3202,0),MATCH(A.Arr9sepList!E$1,manifest_11Sep!$A$1:$V$1,0))</f>
        <v>Tiana Thanh</v>
      </c>
      <c r="F829" s="13" t="str">
        <f t="array" ref="F829">INDEX(manifest_11Sep!$A$1:$V$3202,MATCH($B829,manifest_11Sep!$B$1:$B$3202,0),MATCH(A.Arr9sepList!F$1,manifest_11Sep!$A$1:$V$1,0))</f>
        <v>Phan</v>
      </c>
      <c r="G829" s="13">
        <f t="array" ref="G829">INDEX(manifest_11Sep!$A$1:$V$3202,MATCH($B829,manifest_11Sep!$B$1:$B$3202,0),MATCH(A.Arr9sepList!G$1,manifest_11Sep!$A$1:$V$1,0))</f>
        <v>18</v>
      </c>
      <c r="H829" s="13" t="str">
        <f t="array" ref="H829">INDEX(manifest_11Sep!$A$1:$V$3202,MATCH($B829,manifest_11Sep!$B$1:$B$3202,0),MATCH(A.Arr9sepList!H$1,manifest_11Sep!$A$1:$V$1,0))</f>
        <v>Alicia Nguyen 4</v>
      </c>
      <c r="I829" s="13" t="str">
        <f t="array" ref="I829">INDEX(manifest_11Sep!$A$1:$V$3202,MATCH($B829,manifest_11Sep!$B$1:$B$3202,0),MATCH(A.Arr9sepList!I$1,manifest_11Sep!$A$1:$V$1,0))</f>
        <v>United Airlines</v>
      </c>
      <c r="J829" s="13" t="str">
        <f t="array" ref="J829">INDEX(manifest_11Sep!$A$1:$V$3202,MATCH($B829,manifest_11Sep!$B$1:$B$3202,0),MATCH(A.Arr9sepList!J$1,manifest_11Sep!$A$1:$V$1,0))</f>
        <v>UA 805</v>
      </c>
      <c r="K829" s="13" t="str">
        <f t="array" ref="K829">INDEX(manifest_11Sep!$A$1:$V$3202,MATCH($B829,manifest_11Sep!$B$1:$B$3202,0),MATCH(A.Arr9sepList!K$1,manifest_11Sep!$A$1:$V$1,0))</f>
        <v>13-thg 9-25</v>
      </c>
      <c r="L829" s="14">
        <f t="array" ref="L829">INDEX(manifest_11Sep!$A$1:$V$3202,MATCH($B829,manifest_11Sep!$B$1:$B$3202,0),MATCH(A.Arr9sepList!L$1,manifest_11Sep!$A$1:$V$1,0))</f>
        <v>0.18055555555555555</v>
      </c>
      <c r="M829" s="13" t="str">
        <f t="array" ref="M829">INDEX(manifest_11Sep!$A$1:$V$3202,MATCH($B829,manifest_11Sep!$B$1:$B$3202,0),MATCH(A.Arr9sepList!M$1,manifest_11Sep!$A$1:$V$1,0))</f>
        <v>ICN-T1</v>
      </c>
      <c r="N829" s="13" t="str">
        <f t="array" ref="N829">INDEX(manifest_11Sep!$A$1:$V$3202,MATCH($B829,manifest_11Sep!$B$1:$B$3202,0),MATCH(A.Arr9sepList!N$1,manifest_11Sep!$A$1:$V$1,0))</f>
        <v>JW MARRIOTT</v>
      </c>
      <c r="O829" s="15"/>
      <c r="P829" s="13"/>
      <c r="Q829" s="16">
        <v>75987546</v>
      </c>
      <c r="R829" s="16" t="s">
        <v>43</v>
      </c>
      <c r="S829" s="13">
        <f t="array" ref="S829">INDEX(manifest_11Sep!$A$1:$V$3202,MATCH($B829,manifest_11Sep!$B$1:$B$3202,0),MATCH(A.Arr9sepList!S$1,manifest_11Sep!$A$1:$V$1,0))</f>
        <v>0</v>
      </c>
    </row>
    <row r="830" spans="1:19" ht="15.75" customHeight="1">
      <c r="A830" s="13" t="str">
        <f t="array" ref="A830">INDEX(manifest_11Sep!$A$1:$V$3202,MATCH($B830,manifest_11Sep!$B$1:$B$3202,0),MATCH(A.Arr9sepList!A$1,manifest_11Sep!$A$1:$V$1,0))</f>
        <v>A</v>
      </c>
      <c r="B830" s="13" t="s">
        <v>1240</v>
      </c>
      <c r="C830" s="13" t="str">
        <f t="array" ref="C830">INDEX(manifest_11Sep!$A$1:$V$3202,MATCH($B830,manifest_11Sep!$B$1:$B$3202,0),MATCH(A.Arr9sepList!C$1,manifest_11Sep!$A$1:$V$1,0))</f>
        <v>J4NY9HGMRNZ</v>
      </c>
      <c r="D830" s="13" t="str">
        <f t="array" ref="D830">INDEX(manifest_11Sep!$A$1:$V$3202,MATCH($B830,manifest_11Sep!$B$1:$B$3202,0),MATCH(A.Arr9sepList!D$1,manifest_11Sep!$A$1:$V$1,0))</f>
        <v>Male</v>
      </c>
      <c r="E830" s="13" t="str">
        <f t="array" ref="E830">INDEX(manifest_11Sep!$A$1:$V$3202,MATCH($B830,manifest_11Sep!$B$1:$B$3202,0),MATCH(A.Arr9sepList!E$1,manifest_11Sep!$A$1:$V$1,0))</f>
        <v>Long The</v>
      </c>
      <c r="F830" s="13" t="str">
        <f t="array" ref="F830">INDEX(manifest_11Sep!$A$1:$V$3202,MATCH($B830,manifest_11Sep!$B$1:$B$3202,0),MATCH(A.Arr9sepList!F$1,manifest_11Sep!$A$1:$V$1,0))</f>
        <v>Hoang</v>
      </c>
      <c r="G830" s="13">
        <f t="array" ref="G830">INDEX(manifest_11Sep!$A$1:$V$3202,MATCH($B830,manifest_11Sep!$B$1:$B$3202,0),MATCH(A.Arr9sepList!G$1,manifest_11Sep!$A$1:$V$1,0))</f>
        <v>36</v>
      </c>
      <c r="H830" s="13" t="str">
        <f t="array" ref="H830">INDEX(manifest_11Sep!$A$1:$V$3202,MATCH($B830,manifest_11Sep!$B$1:$B$3202,0),MATCH(A.Arr9sepList!H$1,manifest_11Sep!$A$1:$V$1,0))</f>
        <v>Alicia Nguyen 4</v>
      </c>
      <c r="I830" s="13" t="str">
        <f t="array" ref="I830">INDEX(manifest_11Sep!$A$1:$V$3202,MATCH($B830,manifest_11Sep!$B$1:$B$3202,0),MATCH(A.Arr9sepList!I$1,manifest_11Sep!$A$1:$V$1,0))</f>
        <v>United Airlines</v>
      </c>
      <c r="J830" s="13" t="str">
        <f t="array" ref="J830">INDEX(manifest_11Sep!$A$1:$V$3202,MATCH($B830,manifest_11Sep!$B$1:$B$3202,0),MATCH(A.Arr9sepList!J$1,manifest_11Sep!$A$1:$V$1,0))</f>
        <v>UA 805</v>
      </c>
      <c r="K830" s="13" t="str">
        <f t="array" ref="K830">INDEX(manifest_11Sep!$A$1:$V$3202,MATCH($B830,manifest_11Sep!$B$1:$B$3202,0),MATCH(A.Arr9sepList!K$1,manifest_11Sep!$A$1:$V$1,0))</f>
        <v>13-thg 9-25</v>
      </c>
      <c r="L830" s="14">
        <f t="array" ref="L830">INDEX(manifest_11Sep!$A$1:$V$3202,MATCH($B830,manifest_11Sep!$B$1:$B$3202,0),MATCH(A.Arr9sepList!L$1,manifest_11Sep!$A$1:$V$1,0))</f>
        <v>0.18055555555555555</v>
      </c>
      <c r="M830" s="13" t="str">
        <f t="array" ref="M830">INDEX(manifest_11Sep!$A$1:$V$3202,MATCH($B830,manifest_11Sep!$B$1:$B$3202,0),MATCH(A.Arr9sepList!M$1,manifest_11Sep!$A$1:$V$1,0))</f>
        <v>ICN-T1</v>
      </c>
      <c r="N830" s="13" t="str">
        <f t="array" ref="N830">INDEX(manifest_11Sep!$A$1:$V$3202,MATCH($B830,manifest_11Sep!$B$1:$B$3202,0),MATCH(A.Arr9sepList!N$1,manifest_11Sep!$A$1:$V$1,0))</f>
        <v>JW MARRIOTT</v>
      </c>
      <c r="O830" s="15"/>
      <c r="P830" s="13"/>
      <c r="Q830" s="16">
        <v>75987579</v>
      </c>
      <c r="R830" s="16" t="s">
        <v>43</v>
      </c>
      <c r="S830" s="13">
        <f t="array" ref="S830">INDEX(manifest_11Sep!$A$1:$V$3202,MATCH($B830,manifest_11Sep!$B$1:$B$3202,0),MATCH(A.Arr9sepList!S$1,manifest_11Sep!$A$1:$V$1,0))</f>
        <v>0</v>
      </c>
    </row>
    <row r="831" spans="1:19" ht="15.75" customHeight="1">
      <c r="A831" s="13" t="str">
        <f t="array" ref="A831">INDEX(manifest_11Sep!$A$1:$V$3202,MATCH($B831,manifest_11Sep!$B$1:$B$3202,0),MATCH(A.Arr9sepList!A$1,manifest_11Sep!$A$1:$V$1,0))</f>
        <v>A</v>
      </c>
      <c r="B831" s="13" t="s">
        <v>1242</v>
      </c>
      <c r="C831" s="13" t="str">
        <f t="array" ref="C831">INDEX(manifest_11Sep!$A$1:$V$3202,MATCH($B831,manifest_11Sep!$B$1:$B$3202,0),MATCH(A.Arr9sepList!C$1,manifest_11Sep!$A$1:$V$1,0))</f>
        <v>J4NY9HGMRNZ</v>
      </c>
      <c r="D831" s="13" t="str">
        <f t="array" ref="D831">INDEX(manifest_11Sep!$A$1:$V$3202,MATCH($B831,manifest_11Sep!$B$1:$B$3202,0),MATCH(A.Arr9sepList!D$1,manifest_11Sep!$A$1:$V$1,0))</f>
        <v>Female</v>
      </c>
      <c r="E831" s="13" t="str">
        <f t="array" ref="E831">INDEX(manifest_11Sep!$A$1:$V$3202,MATCH($B831,manifest_11Sep!$B$1:$B$3202,0),MATCH(A.Arr9sepList!E$1,manifest_11Sep!$A$1:$V$1,0))</f>
        <v>Priscilla Bich Tien</v>
      </c>
      <c r="F831" s="13" t="str">
        <f t="array" ref="F831">INDEX(manifest_11Sep!$A$1:$V$3202,MATCH($B831,manifest_11Sep!$B$1:$B$3202,0),MATCH(A.Arr9sepList!F$1,manifest_11Sep!$A$1:$V$1,0))</f>
        <v>Hoang</v>
      </c>
      <c r="G831" s="13">
        <f t="array" ref="G831">INDEX(manifest_11Sep!$A$1:$V$3202,MATCH($B831,manifest_11Sep!$B$1:$B$3202,0),MATCH(A.Arr9sepList!G$1,manifest_11Sep!$A$1:$V$1,0))</f>
        <v>35</v>
      </c>
      <c r="H831" s="13" t="str">
        <f t="array" ref="H831">INDEX(manifest_11Sep!$A$1:$V$3202,MATCH($B831,manifest_11Sep!$B$1:$B$3202,0),MATCH(A.Arr9sepList!H$1,manifest_11Sep!$A$1:$V$1,0))</f>
        <v>Alicia Nguyen 4</v>
      </c>
      <c r="I831" s="13" t="str">
        <f t="array" ref="I831">INDEX(manifest_11Sep!$A$1:$V$3202,MATCH($B831,manifest_11Sep!$B$1:$B$3202,0),MATCH(A.Arr9sepList!I$1,manifest_11Sep!$A$1:$V$1,0))</f>
        <v>United Airlines</v>
      </c>
      <c r="J831" s="13" t="str">
        <f t="array" ref="J831">INDEX(manifest_11Sep!$A$1:$V$3202,MATCH($B831,manifest_11Sep!$B$1:$B$3202,0),MATCH(A.Arr9sepList!J$1,manifest_11Sep!$A$1:$V$1,0))</f>
        <v>UA 805</v>
      </c>
      <c r="K831" s="13" t="str">
        <f t="array" ref="K831">INDEX(manifest_11Sep!$A$1:$V$3202,MATCH($B831,manifest_11Sep!$B$1:$B$3202,0),MATCH(A.Arr9sepList!K$1,manifest_11Sep!$A$1:$V$1,0))</f>
        <v>13-thg 9-25</v>
      </c>
      <c r="L831" s="14">
        <f t="array" ref="L831">INDEX(manifest_11Sep!$A$1:$V$3202,MATCH($B831,manifest_11Sep!$B$1:$B$3202,0),MATCH(A.Arr9sepList!L$1,manifest_11Sep!$A$1:$V$1,0))</f>
        <v>0.18055555555555555</v>
      </c>
      <c r="M831" s="13" t="str">
        <f t="array" ref="M831">INDEX(manifest_11Sep!$A$1:$V$3202,MATCH($B831,manifest_11Sep!$B$1:$B$3202,0),MATCH(A.Arr9sepList!M$1,manifest_11Sep!$A$1:$V$1,0))</f>
        <v>ICN-T1</v>
      </c>
      <c r="N831" s="13" t="str">
        <f t="array" ref="N831">INDEX(manifest_11Sep!$A$1:$V$3202,MATCH($B831,manifest_11Sep!$B$1:$B$3202,0),MATCH(A.Arr9sepList!N$1,manifest_11Sep!$A$1:$V$1,0))</f>
        <v>JW MARRIOTT</v>
      </c>
      <c r="O831" s="15"/>
      <c r="P831" s="13"/>
      <c r="Q831" s="16">
        <v>75987579</v>
      </c>
      <c r="R831" s="16" t="s">
        <v>43</v>
      </c>
      <c r="S831" s="13">
        <f t="array" ref="S831">INDEX(manifest_11Sep!$A$1:$V$3202,MATCH($B831,manifest_11Sep!$B$1:$B$3202,0),MATCH(A.Arr9sepList!S$1,manifest_11Sep!$A$1:$V$1,0))</f>
        <v>0</v>
      </c>
    </row>
    <row r="832" spans="1:19" ht="15.75" customHeight="1">
      <c r="A832" s="13" t="str">
        <f t="array" ref="A832">INDEX(manifest_11Sep!$A$1:$V$3202,MATCH($B832,manifest_11Sep!$B$1:$B$3202,0),MATCH(A.Arr9sepList!A$1,manifest_11Sep!$A$1:$V$1,0))</f>
        <v>A</v>
      </c>
      <c r="B832" s="13" t="s">
        <v>1244</v>
      </c>
      <c r="C832" s="13" t="str">
        <f t="array" ref="C832">INDEX(manifest_11Sep!$A$1:$V$3202,MATCH($B832,manifest_11Sep!$B$1:$B$3202,0),MATCH(A.Arr9sepList!C$1,manifest_11Sep!$A$1:$V$1,0))</f>
        <v>J4NY9HGMRNZ</v>
      </c>
      <c r="D832" s="13" t="str">
        <f t="array" ref="D832">INDEX(manifest_11Sep!$A$1:$V$3202,MATCH($B832,manifest_11Sep!$B$1:$B$3202,0),MATCH(A.Arr9sepList!D$1,manifest_11Sep!$A$1:$V$1,0))</f>
        <v>Male</v>
      </c>
      <c r="E832" s="13" t="str">
        <f t="array" ref="E832">INDEX(manifest_11Sep!$A$1:$V$3202,MATCH($B832,manifest_11Sep!$B$1:$B$3202,0),MATCH(A.Arr9sepList!E$1,manifest_11Sep!$A$1:$V$1,0))</f>
        <v>Logan Theodore</v>
      </c>
      <c r="F832" s="13" t="str">
        <f t="array" ref="F832">INDEX(manifest_11Sep!$A$1:$V$3202,MATCH($B832,manifest_11Sep!$B$1:$B$3202,0),MATCH(A.Arr9sepList!F$1,manifest_11Sep!$A$1:$V$1,0))</f>
        <v>Hoang</v>
      </c>
      <c r="G832" s="13">
        <f t="array" ref="G832">INDEX(manifest_11Sep!$A$1:$V$3202,MATCH($B832,manifest_11Sep!$B$1:$B$3202,0),MATCH(A.Arr9sepList!G$1,manifest_11Sep!$A$1:$V$1,0))</f>
        <v>5</v>
      </c>
      <c r="H832" s="13" t="str">
        <f t="array" ref="H832">INDEX(manifest_11Sep!$A$1:$V$3202,MATCH($B832,manifest_11Sep!$B$1:$B$3202,0),MATCH(A.Arr9sepList!H$1,manifest_11Sep!$A$1:$V$1,0))</f>
        <v>Alicia Nguyen 4</v>
      </c>
      <c r="I832" s="13" t="str">
        <f t="array" ref="I832">INDEX(manifest_11Sep!$A$1:$V$3202,MATCH($B832,manifest_11Sep!$B$1:$B$3202,0),MATCH(A.Arr9sepList!I$1,manifest_11Sep!$A$1:$V$1,0))</f>
        <v>United Airlines</v>
      </c>
      <c r="J832" s="13" t="str">
        <f t="array" ref="J832">INDEX(manifest_11Sep!$A$1:$V$3202,MATCH($B832,manifest_11Sep!$B$1:$B$3202,0),MATCH(A.Arr9sepList!J$1,manifest_11Sep!$A$1:$V$1,0))</f>
        <v>UA 805</v>
      </c>
      <c r="K832" s="13" t="str">
        <f t="array" ref="K832">INDEX(manifest_11Sep!$A$1:$V$3202,MATCH($B832,manifest_11Sep!$B$1:$B$3202,0),MATCH(A.Arr9sepList!K$1,manifest_11Sep!$A$1:$V$1,0))</f>
        <v>13-thg 9-25</v>
      </c>
      <c r="L832" s="14">
        <f t="array" ref="L832">INDEX(manifest_11Sep!$A$1:$V$3202,MATCH($B832,manifest_11Sep!$B$1:$B$3202,0),MATCH(A.Arr9sepList!L$1,manifest_11Sep!$A$1:$V$1,0))</f>
        <v>0.18055555555555555</v>
      </c>
      <c r="M832" s="13" t="str">
        <f t="array" ref="M832">INDEX(manifest_11Sep!$A$1:$V$3202,MATCH($B832,manifest_11Sep!$B$1:$B$3202,0),MATCH(A.Arr9sepList!M$1,manifest_11Sep!$A$1:$V$1,0))</f>
        <v>ICN-T1</v>
      </c>
      <c r="N832" s="13" t="str">
        <f t="array" ref="N832">INDEX(manifest_11Sep!$A$1:$V$3202,MATCH($B832,manifest_11Sep!$B$1:$B$3202,0),MATCH(A.Arr9sepList!N$1,manifest_11Sep!$A$1:$V$1,0))</f>
        <v>JW MARRIOTT</v>
      </c>
      <c r="O832" s="15"/>
      <c r="P832" s="13"/>
      <c r="Q832" s="16">
        <v>75987579</v>
      </c>
      <c r="R832" s="16" t="s">
        <v>43</v>
      </c>
      <c r="S832" s="13">
        <f t="array" ref="S832">INDEX(manifest_11Sep!$A$1:$V$3202,MATCH($B832,manifest_11Sep!$B$1:$B$3202,0),MATCH(A.Arr9sepList!S$1,manifest_11Sep!$A$1:$V$1,0))</f>
        <v>0</v>
      </c>
    </row>
    <row r="833" spans="1:19" ht="15.75" customHeight="1">
      <c r="A833" s="13" t="str">
        <f t="array" ref="A833">INDEX(manifest_11Sep!$A$1:$V$3202,MATCH($B833,manifest_11Sep!$B$1:$B$3202,0),MATCH(A.Arr9sepList!A$1,manifest_11Sep!$A$1:$V$1,0))</f>
        <v>A</v>
      </c>
      <c r="B833" s="13" t="s">
        <v>1246</v>
      </c>
      <c r="C833" s="13" t="str">
        <f t="array" ref="C833">INDEX(manifest_11Sep!$A$1:$V$3202,MATCH($B833,manifest_11Sep!$B$1:$B$3202,0),MATCH(A.Arr9sepList!C$1,manifest_11Sep!$A$1:$V$1,0))</f>
        <v>J4NY9HGMRNZ</v>
      </c>
      <c r="D833" s="13" t="str">
        <f t="array" ref="D833">INDEX(manifest_11Sep!$A$1:$V$3202,MATCH($B833,manifest_11Sep!$B$1:$B$3202,0),MATCH(A.Arr9sepList!D$1,manifest_11Sep!$A$1:$V$1,0))</f>
        <v>Female</v>
      </c>
      <c r="E833" s="13" t="str">
        <f t="array" ref="E833">INDEX(manifest_11Sep!$A$1:$V$3202,MATCH($B833,manifest_11Sep!$B$1:$B$3202,0),MATCH(A.Arr9sepList!E$1,manifest_11Sep!$A$1:$V$1,0))</f>
        <v>Huong Truc</v>
      </c>
      <c r="F833" s="13" t="str">
        <f t="array" ref="F833">INDEX(manifest_11Sep!$A$1:$V$3202,MATCH($B833,manifest_11Sep!$B$1:$B$3202,0),MATCH(A.Arr9sepList!F$1,manifest_11Sep!$A$1:$V$1,0))</f>
        <v>To</v>
      </c>
      <c r="G833" s="13">
        <f t="array" ref="G833">INDEX(manifest_11Sep!$A$1:$V$3202,MATCH($B833,manifest_11Sep!$B$1:$B$3202,0),MATCH(A.Arr9sepList!G$1,manifest_11Sep!$A$1:$V$1,0))</f>
        <v>61</v>
      </c>
      <c r="H833" s="13" t="str">
        <f t="array" ref="H833">INDEX(manifest_11Sep!$A$1:$V$3202,MATCH($B833,manifest_11Sep!$B$1:$B$3202,0),MATCH(A.Arr9sepList!H$1,manifest_11Sep!$A$1:$V$1,0))</f>
        <v>Alicia Nguyen 4</v>
      </c>
      <c r="I833" s="13" t="str">
        <f t="array" ref="I833">INDEX(manifest_11Sep!$A$1:$V$3202,MATCH($B833,manifest_11Sep!$B$1:$B$3202,0),MATCH(A.Arr9sepList!I$1,manifest_11Sep!$A$1:$V$1,0))</f>
        <v>United Airlines</v>
      </c>
      <c r="J833" s="13" t="str">
        <f t="array" ref="J833">INDEX(manifest_11Sep!$A$1:$V$3202,MATCH($B833,manifest_11Sep!$B$1:$B$3202,0),MATCH(A.Arr9sepList!J$1,manifest_11Sep!$A$1:$V$1,0))</f>
        <v>UA 805</v>
      </c>
      <c r="K833" s="13" t="str">
        <f t="array" ref="K833">INDEX(manifest_11Sep!$A$1:$V$3202,MATCH($B833,manifest_11Sep!$B$1:$B$3202,0),MATCH(A.Arr9sepList!K$1,manifest_11Sep!$A$1:$V$1,0))</f>
        <v>13-thg 9-25</v>
      </c>
      <c r="L833" s="14">
        <f t="array" ref="L833">INDEX(manifest_11Sep!$A$1:$V$3202,MATCH($B833,manifest_11Sep!$B$1:$B$3202,0),MATCH(A.Arr9sepList!L$1,manifest_11Sep!$A$1:$V$1,0))</f>
        <v>0.18055555555555555</v>
      </c>
      <c r="M833" s="13" t="str">
        <f t="array" ref="M833">INDEX(manifest_11Sep!$A$1:$V$3202,MATCH($B833,manifest_11Sep!$B$1:$B$3202,0),MATCH(A.Arr9sepList!M$1,manifest_11Sep!$A$1:$V$1,0))</f>
        <v>ICN-T1</v>
      </c>
      <c r="N833" s="13" t="str">
        <f t="array" ref="N833">INDEX(manifest_11Sep!$A$1:$V$3202,MATCH($B833,manifest_11Sep!$B$1:$B$3202,0),MATCH(A.Arr9sepList!N$1,manifest_11Sep!$A$1:$V$1,0))</f>
        <v>JW MARRIOTT</v>
      </c>
      <c r="O833" s="15"/>
      <c r="P833" s="13"/>
      <c r="Q833" s="16">
        <v>75987589</v>
      </c>
      <c r="R833" s="16" t="s">
        <v>61</v>
      </c>
      <c r="S833" s="13">
        <f t="array" ref="S833">INDEX(manifest_11Sep!$A$1:$V$3202,MATCH($B833,manifest_11Sep!$B$1:$B$3202,0),MATCH(A.Arr9sepList!S$1,manifest_11Sep!$A$1:$V$1,0))</f>
        <v>0</v>
      </c>
    </row>
    <row r="834" spans="1:19" ht="15.75" customHeight="1">
      <c r="A834" s="13" t="str">
        <f t="array" ref="A834">INDEX(manifest_11Sep!$A$1:$V$3202,MATCH($B834,manifest_11Sep!$B$1:$B$3202,0),MATCH(A.Arr9sepList!A$1,manifest_11Sep!$A$1:$V$1,0))</f>
        <v>A</v>
      </c>
      <c r="B834" s="13" t="s">
        <v>1249</v>
      </c>
      <c r="C834" s="13" t="str">
        <f t="array" ref="C834">INDEX(manifest_11Sep!$A$1:$V$3202,MATCH($B834,manifest_11Sep!$B$1:$B$3202,0),MATCH(A.Arr9sepList!C$1,manifest_11Sep!$A$1:$V$1,0))</f>
        <v>J4NY9HGMRNZ</v>
      </c>
      <c r="D834" s="13" t="str">
        <f t="array" ref="D834">INDEX(manifest_11Sep!$A$1:$V$3202,MATCH($B834,manifest_11Sep!$B$1:$B$3202,0),MATCH(A.Arr9sepList!D$1,manifest_11Sep!$A$1:$V$1,0))</f>
        <v>Female</v>
      </c>
      <c r="E834" s="13" t="str">
        <f t="array" ref="E834">INDEX(manifest_11Sep!$A$1:$V$3202,MATCH($B834,manifest_11Sep!$B$1:$B$3202,0),MATCH(A.Arr9sepList!E$1,manifest_11Sep!$A$1:$V$1,0))</f>
        <v>Tuyet Thu</v>
      </c>
      <c r="F834" s="13" t="str">
        <f t="array" ref="F834">INDEX(manifest_11Sep!$A$1:$V$3202,MATCH($B834,manifest_11Sep!$B$1:$B$3202,0),MATCH(A.Arr9sepList!F$1,manifest_11Sep!$A$1:$V$1,0))</f>
        <v>Nguyen</v>
      </c>
      <c r="G834" s="13">
        <f t="array" ref="G834">INDEX(manifest_11Sep!$A$1:$V$3202,MATCH($B834,manifest_11Sep!$B$1:$B$3202,0),MATCH(A.Arr9sepList!G$1,manifest_11Sep!$A$1:$V$1,0))</f>
        <v>68</v>
      </c>
      <c r="H834" s="13" t="str">
        <f t="array" ref="H834">INDEX(manifest_11Sep!$A$1:$V$3202,MATCH($B834,manifest_11Sep!$B$1:$B$3202,0),MATCH(A.Arr9sepList!H$1,manifest_11Sep!$A$1:$V$1,0))</f>
        <v>Alicia Nguyen 4</v>
      </c>
      <c r="I834" s="13" t="str">
        <f t="array" ref="I834">INDEX(manifest_11Sep!$A$1:$V$3202,MATCH($B834,manifest_11Sep!$B$1:$B$3202,0),MATCH(A.Arr9sepList!I$1,manifest_11Sep!$A$1:$V$1,0))</f>
        <v>United Airlines</v>
      </c>
      <c r="J834" s="13" t="str">
        <f t="array" ref="J834">INDEX(manifest_11Sep!$A$1:$V$3202,MATCH($B834,manifest_11Sep!$B$1:$B$3202,0),MATCH(A.Arr9sepList!J$1,manifest_11Sep!$A$1:$V$1,0))</f>
        <v>UA 805</v>
      </c>
      <c r="K834" s="13" t="str">
        <f t="array" ref="K834">INDEX(manifest_11Sep!$A$1:$V$3202,MATCH($B834,manifest_11Sep!$B$1:$B$3202,0),MATCH(A.Arr9sepList!K$1,manifest_11Sep!$A$1:$V$1,0))</f>
        <v>13-thg 9-25</v>
      </c>
      <c r="L834" s="14">
        <f t="array" ref="L834">INDEX(manifest_11Sep!$A$1:$V$3202,MATCH($B834,manifest_11Sep!$B$1:$B$3202,0),MATCH(A.Arr9sepList!L$1,manifest_11Sep!$A$1:$V$1,0))</f>
        <v>0.18055555555555555</v>
      </c>
      <c r="M834" s="13" t="str">
        <f t="array" ref="M834">INDEX(manifest_11Sep!$A$1:$V$3202,MATCH($B834,manifest_11Sep!$B$1:$B$3202,0),MATCH(A.Arr9sepList!M$1,manifest_11Sep!$A$1:$V$1,0))</f>
        <v>ICN-T1</v>
      </c>
      <c r="N834" s="13" t="str">
        <f t="array" ref="N834">INDEX(manifest_11Sep!$A$1:$V$3202,MATCH($B834,manifest_11Sep!$B$1:$B$3202,0),MATCH(A.Arr9sepList!N$1,manifest_11Sep!$A$1:$V$1,0))</f>
        <v>JW MARRIOTT</v>
      </c>
      <c r="O834" s="15"/>
      <c r="P834" s="13"/>
      <c r="Q834" s="16">
        <v>75987589</v>
      </c>
      <c r="R834" s="16" t="s">
        <v>61</v>
      </c>
      <c r="S834" s="13">
        <f t="array" ref="S834">INDEX(manifest_11Sep!$A$1:$V$3202,MATCH($B834,manifest_11Sep!$B$1:$B$3202,0),MATCH(A.Arr9sepList!S$1,manifest_11Sep!$A$1:$V$1,0))</f>
        <v>0</v>
      </c>
    </row>
    <row r="835" spans="1:19" ht="15.75" customHeight="1">
      <c r="A835" s="13" t="str">
        <f t="array" ref="A835">INDEX(manifest_11Sep!$A$1:$V$3202,MATCH($B835,manifest_11Sep!$B$1:$B$3202,0),MATCH(A.Arr9sepList!A$1,manifest_11Sep!$A$1:$V$1,0))</f>
        <v>A</v>
      </c>
      <c r="B835" s="13" t="s">
        <v>1251</v>
      </c>
      <c r="C835" s="13" t="str">
        <f t="array" ref="C835">INDEX(manifest_11Sep!$A$1:$V$3202,MATCH($B835,manifest_11Sep!$B$1:$B$3202,0),MATCH(A.Arr9sepList!C$1,manifest_11Sep!$A$1:$V$1,0))</f>
        <v>J4NY9HGMRNZ</v>
      </c>
      <c r="D835" s="13" t="str">
        <f t="array" ref="D835">INDEX(manifest_11Sep!$A$1:$V$3202,MATCH($B835,manifest_11Sep!$B$1:$B$3202,0),MATCH(A.Arr9sepList!D$1,manifest_11Sep!$A$1:$V$1,0))</f>
        <v>Female</v>
      </c>
      <c r="E835" s="13" t="str">
        <f t="array" ref="E835">INDEX(manifest_11Sep!$A$1:$V$3202,MATCH($B835,manifest_11Sep!$B$1:$B$3202,0),MATCH(A.Arr9sepList!E$1,manifest_11Sep!$A$1:$V$1,0))</f>
        <v>Hartley Hudson</v>
      </c>
      <c r="F835" s="13" t="str">
        <f t="array" ref="F835">INDEX(manifest_11Sep!$A$1:$V$3202,MATCH($B835,manifest_11Sep!$B$1:$B$3202,0),MATCH(A.Arr9sepList!F$1,manifest_11Sep!$A$1:$V$1,0))</f>
        <v>Hoang</v>
      </c>
      <c r="G835" s="13">
        <f t="array" ref="G835">INDEX(manifest_11Sep!$A$1:$V$3202,MATCH($B835,manifest_11Sep!$B$1:$B$3202,0),MATCH(A.Arr9sepList!G$1,manifest_11Sep!$A$1:$V$1,0))</f>
        <v>1</v>
      </c>
      <c r="H835" s="13" t="str">
        <f t="array" ref="H835">INDEX(manifest_11Sep!$A$1:$V$3202,MATCH($B835,manifest_11Sep!$B$1:$B$3202,0),MATCH(A.Arr9sepList!H$1,manifest_11Sep!$A$1:$V$1,0))</f>
        <v>Alicia Nguyen 4</v>
      </c>
      <c r="I835" s="13" t="str">
        <f t="array" ref="I835">INDEX(manifest_11Sep!$A$1:$V$3202,MATCH($B835,manifest_11Sep!$B$1:$B$3202,0),MATCH(A.Arr9sepList!I$1,manifest_11Sep!$A$1:$V$1,0))</f>
        <v>United Airlines</v>
      </c>
      <c r="J835" s="13" t="str">
        <f t="array" ref="J835">INDEX(manifest_11Sep!$A$1:$V$3202,MATCH($B835,manifest_11Sep!$B$1:$B$3202,0),MATCH(A.Arr9sepList!J$1,manifest_11Sep!$A$1:$V$1,0))</f>
        <v>UA 805</v>
      </c>
      <c r="K835" s="13" t="str">
        <f t="array" ref="K835">INDEX(manifest_11Sep!$A$1:$V$3202,MATCH($B835,manifest_11Sep!$B$1:$B$3202,0),MATCH(A.Arr9sepList!K$1,manifest_11Sep!$A$1:$V$1,0))</f>
        <v>13-thg 9-25</v>
      </c>
      <c r="L835" s="14">
        <f t="array" ref="L835">INDEX(manifest_11Sep!$A$1:$V$3202,MATCH($B835,manifest_11Sep!$B$1:$B$3202,0),MATCH(A.Arr9sepList!L$1,manifest_11Sep!$A$1:$V$1,0))</f>
        <v>0.18055555555555555</v>
      </c>
      <c r="M835" s="13" t="str">
        <f t="array" ref="M835">INDEX(manifest_11Sep!$A$1:$V$3202,MATCH($B835,manifest_11Sep!$B$1:$B$3202,0),MATCH(A.Arr9sepList!M$1,manifest_11Sep!$A$1:$V$1,0))</f>
        <v>ICN-T1</v>
      </c>
      <c r="N835" s="13" t="str">
        <f t="array" ref="N835">INDEX(manifest_11Sep!$A$1:$V$3202,MATCH($B835,manifest_11Sep!$B$1:$B$3202,0),MATCH(A.Arr9sepList!N$1,manifest_11Sep!$A$1:$V$1,0))</f>
        <v>JW MARRIOTT</v>
      </c>
      <c r="O835" s="15"/>
      <c r="P835" s="13"/>
      <c r="Q835" s="16">
        <v>75987589</v>
      </c>
      <c r="R835" s="16" t="s">
        <v>61</v>
      </c>
      <c r="S835" s="13">
        <f t="array" ref="S835">INDEX(manifest_11Sep!$A$1:$V$3202,MATCH($B835,manifest_11Sep!$B$1:$B$3202,0),MATCH(A.Arr9sepList!S$1,manifest_11Sep!$A$1:$V$1,0))</f>
        <v>0</v>
      </c>
    </row>
    <row r="836" spans="1:19" ht="15.75" customHeight="1">
      <c r="A836" s="13" t="str">
        <f t="array" ref="A836">INDEX(manifest_11Sep!$A$1:$V$3202,MATCH($B836,manifest_11Sep!$B$1:$B$3202,0),MATCH(A.Arr9sepList!A$1,manifest_11Sep!$A$1:$V$1,0))</f>
        <v>A</v>
      </c>
      <c r="B836" s="13" t="s">
        <v>1433</v>
      </c>
      <c r="C836" s="13" t="str">
        <f t="array" ref="C836">INDEX(manifest_11Sep!$A$1:$V$3202,MATCH($B836,manifest_11Sep!$B$1:$B$3202,0),MATCH(A.Arr9sepList!C$1,manifest_11Sep!$A$1:$V$1,0))</f>
        <v>WKNH46F94BK</v>
      </c>
      <c r="D836" s="13" t="str">
        <f t="array" ref="D836">INDEX(manifest_11Sep!$A$1:$V$3202,MATCH($B836,manifest_11Sep!$B$1:$B$3202,0),MATCH(A.Arr9sepList!D$1,manifest_11Sep!$A$1:$V$1,0))</f>
        <v>Female</v>
      </c>
      <c r="E836" s="13" t="str">
        <f t="array" ref="E836">INDEX(manifest_11Sep!$A$1:$V$3202,MATCH($B836,manifest_11Sep!$B$1:$B$3202,0),MATCH(A.Arr9sepList!E$1,manifest_11Sep!$A$1:$V$1,0))</f>
        <v>Hoa Thi</v>
      </c>
      <c r="F836" s="13" t="str">
        <f t="array" ref="F836">INDEX(manifest_11Sep!$A$1:$V$3202,MATCH($B836,manifest_11Sep!$B$1:$B$3202,0),MATCH(A.Arr9sepList!F$1,manifest_11Sep!$A$1:$V$1,0))</f>
        <v>Hoang</v>
      </c>
      <c r="G836" s="13">
        <f t="array" ref="G836">INDEX(manifest_11Sep!$A$1:$V$3202,MATCH($B836,manifest_11Sep!$B$1:$B$3202,0),MATCH(A.Arr9sepList!G$1,manifest_11Sep!$A$1:$V$1,0))</f>
        <v>68</v>
      </c>
      <c r="H836" s="13" t="str">
        <f t="array" ref="H836">INDEX(manifest_11Sep!$A$1:$V$3202,MATCH($B836,manifest_11Sep!$B$1:$B$3202,0),MATCH(A.Arr9sepList!H$1,manifest_11Sep!$A$1:$V$1,0))</f>
        <v>Alicia Nguyen 4</v>
      </c>
      <c r="I836" s="13" t="str">
        <f t="array" ref="I836">INDEX(manifest_11Sep!$A$1:$V$3202,MATCH($B836,manifest_11Sep!$B$1:$B$3202,0),MATCH(A.Arr9sepList!I$1,manifest_11Sep!$A$1:$V$1,0))</f>
        <v>United Airlines</v>
      </c>
      <c r="J836" s="13" t="str">
        <f t="array" ref="J836">INDEX(manifest_11Sep!$A$1:$V$3202,MATCH($B836,manifest_11Sep!$B$1:$B$3202,0),MATCH(A.Arr9sepList!J$1,manifest_11Sep!$A$1:$V$1,0))</f>
        <v>UA 805</v>
      </c>
      <c r="K836" s="13" t="str">
        <f t="array" ref="K836">INDEX(manifest_11Sep!$A$1:$V$3202,MATCH($B836,manifest_11Sep!$B$1:$B$3202,0),MATCH(A.Arr9sepList!K$1,manifest_11Sep!$A$1:$V$1,0))</f>
        <v>13-thg 9-25</v>
      </c>
      <c r="L836" s="14">
        <f t="array" ref="L836">INDEX(manifest_11Sep!$A$1:$V$3202,MATCH($B836,manifest_11Sep!$B$1:$B$3202,0),MATCH(A.Arr9sepList!L$1,manifest_11Sep!$A$1:$V$1,0))</f>
        <v>0.18055555555555555</v>
      </c>
      <c r="M836" s="13" t="str">
        <f t="array" ref="M836">INDEX(manifest_11Sep!$A$1:$V$3202,MATCH($B836,manifest_11Sep!$B$1:$B$3202,0),MATCH(A.Arr9sepList!M$1,manifest_11Sep!$A$1:$V$1,0))</f>
        <v>ICN-T1</v>
      </c>
      <c r="N836" s="13" t="str">
        <f t="array" ref="N836">INDEX(manifest_11Sep!$A$1:$V$3202,MATCH($B836,manifest_11Sep!$B$1:$B$3202,0),MATCH(A.Arr9sepList!N$1,manifest_11Sep!$A$1:$V$1,0))</f>
        <v>JW MARRIOTT</v>
      </c>
      <c r="O836" s="15"/>
      <c r="P836" s="13"/>
      <c r="Q836" s="16">
        <v>75988396</v>
      </c>
      <c r="R836" s="16" t="s">
        <v>61</v>
      </c>
      <c r="S836" s="13">
        <f t="array" ref="S836">INDEX(manifest_11Sep!$A$1:$V$3202,MATCH($B836,manifest_11Sep!$B$1:$B$3202,0),MATCH(A.Arr9sepList!S$1,manifest_11Sep!$A$1:$V$1,0))</f>
        <v>0</v>
      </c>
    </row>
    <row r="837" spans="1:19" ht="15.75" customHeight="1">
      <c r="A837" s="13" t="str">
        <f t="array" ref="A837">INDEX(manifest_11Sep!$A$1:$V$3202,MATCH($B837,manifest_11Sep!$B$1:$B$3202,0),MATCH(A.Arr9sepList!A$1,manifest_11Sep!$A$1:$V$1,0))</f>
        <v>A</v>
      </c>
      <c r="B837" s="13" t="s">
        <v>1435</v>
      </c>
      <c r="C837" s="13" t="str">
        <f t="array" ref="C837">INDEX(manifest_11Sep!$A$1:$V$3202,MATCH($B837,manifest_11Sep!$B$1:$B$3202,0),MATCH(A.Arr9sepList!C$1,manifest_11Sep!$A$1:$V$1,0))</f>
        <v>WKNH46F94BK</v>
      </c>
      <c r="D837" s="13" t="str">
        <f t="array" ref="D837">INDEX(manifest_11Sep!$A$1:$V$3202,MATCH($B837,manifest_11Sep!$B$1:$B$3202,0),MATCH(A.Arr9sepList!D$1,manifest_11Sep!$A$1:$V$1,0))</f>
        <v>Female</v>
      </c>
      <c r="E837" s="13" t="str">
        <f t="array" ref="E837">INDEX(manifest_11Sep!$A$1:$V$3202,MATCH($B837,manifest_11Sep!$B$1:$B$3202,0),MATCH(A.Arr9sepList!E$1,manifest_11Sep!$A$1:$V$1,0))</f>
        <v>Stacy Hon</v>
      </c>
      <c r="F837" s="13" t="str">
        <f t="array" ref="F837">INDEX(manifest_11Sep!$A$1:$V$3202,MATCH($B837,manifest_11Sep!$B$1:$B$3202,0),MATCH(A.Arr9sepList!F$1,manifest_11Sep!$A$1:$V$1,0))</f>
        <v>Phan</v>
      </c>
      <c r="G837" s="13">
        <f t="array" ref="G837">INDEX(manifest_11Sep!$A$1:$V$3202,MATCH($B837,manifest_11Sep!$B$1:$B$3202,0),MATCH(A.Arr9sepList!G$1,manifest_11Sep!$A$1:$V$1,0))</f>
        <v>56</v>
      </c>
      <c r="H837" s="13" t="str">
        <f t="array" ref="H837">INDEX(manifest_11Sep!$A$1:$V$3202,MATCH($B837,manifest_11Sep!$B$1:$B$3202,0),MATCH(A.Arr9sepList!H$1,manifest_11Sep!$A$1:$V$1,0))</f>
        <v>Alicia Nguyen 4</v>
      </c>
      <c r="I837" s="13" t="str">
        <f t="array" ref="I837">INDEX(manifest_11Sep!$A$1:$V$3202,MATCH($B837,manifest_11Sep!$B$1:$B$3202,0),MATCH(A.Arr9sepList!I$1,manifest_11Sep!$A$1:$V$1,0))</f>
        <v>United Airlines</v>
      </c>
      <c r="J837" s="13" t="str">
        <f t="array" ref="J837">INDEX(manifest_11Sep!$A$1:$V$3202,MATCH($B837,manifest_11Sep!$B$1:$B$3202,0),MATCH(A.Arr9sepList!J$1,manifest_11Sep!$A$1:$V$1,0))</f>
        <v>UA 805</v>
      </c>
      <c r="K837" s="13" t="str">
        <f t="array" ref="K837">INDEX(manifest_11Sep!$A$1:$V$3202,MATCH($B837,manifest_11Sep!$B$1:$B$3202,0),MATCH(A.Arr9sepList!K$1,manifest_11Sep!$A$1:$V$1,0))</f>
        <v>13-thg 9-25</v>
      </c>
      <c r="L837" s="14">
        <f t="array" ref="L837">INDEX(manifest_11Sep!$A$1:$V$3202,MATCH($B837,manifest_11Sep!$B$1:$B$3202,0),MATCH(A.Arr9sepList!L$1,manifest_11Sep!$A$1:$V$1,0))</f>
        <v>0.18055555555555555</v>
      </c>
      <c r="M837" s="13" t="str">
        <f t="array" ref="M837">INDEX(manifest_11Sep!$A$1:$V$3202,MATCH($B837,manifest_11Sep!$B$1:$B$3202,0),MATCH(A.Arr9sepList!M$1,manifest_11Sep!$A$1:$V$1,0))</f>
        <v>ICN-T1</v>
      </c>
      <c r="N837" s="13" t="str">
        <f t="array" ref="N837">INDEX(manifest_11Sep!$A$1:$V$3202,MATCH($B837,manifest_11Sep!$B$1:$B$3202,0),MATCH(A.Arr9sepList!N$1,manifest_11Sep!$A$1:$V$1,0))</f>
        <v>JW MARRIOTT</v>
      </c>
      <c r="O837" s="15"/>
      <c r="P837" s="13"/>
      <c r="Q837" s="16">
        <v>75988396</v>
      </c>
      <c r="R837" s="16" t="s">
        <v>61</v>
      </c>
      <c r="S837" s="13">
        <f t="array" ref="S837">INDEX(manifest_11Sep!$A$1:$V$3202,MATCH($B837,manifest_11Sep!$B$1:$B$3202,0),MATCH(A.Arr9sepList!S$1,manifest_11Sep!$A$1:$V$1,0))</f>
        <v>0</v>
      </c>
    </row>
    <row r="838" spans="1:19" ht="15.75" customHeight="1">
      <c r="A838" s="13" t="str">
        <f t="array" ref="A838">INDEX(manifest_11Sep!$A$1:$V$3202,MATCH($B838,manifest_11Sep!$B$1:$B$3202,0),MATCH(A.Arr9sepList!A$1,manifest_11Sep!$A$1:$V$1,0))</f>
        <v>A</v>
      </c>
      <c r="B838" s="13" t="s">
        <v>1441</v>
      </c>
      <c r="C838" s="13" t="str">
        <f t="array" ref="C838">INDEX(manifest_11Sep!$A$1:$V$3202,MATCH($B838,manifest_11Sep!$B$1:$B$3202,0),MATCH(A.Arr9sepList!C$1,manifest_11Sep!$A$1:$V$1,0))</f>
        <v>CWNCHPCCC99</v>
      </c>
      <c r="D838" s="13" t="str">
        <f t="array" ref="D838">INDEX(manifest_11Sep!$A$1:$V$3202,MATCH($B838,manifest_11Sep!$B$1:$B$3202,0),MATCH(A.Arr9sepList!D$1,manifest_11Sep!$A$1:$V$1,0))</f>
        <v>Male</v>
      </c>
      <c r="E838" s="13" t="str">
        <f t="array" ref="E838">INDEX(manifest_11Sep!$A$1:$V$3202,MATCH($B838,manifest_11Sep!$B$1:$B$3202,0),MATCH(A.Arr9sepList!E$1,manifest_11Sep!$A$1:$V$1,0))</f>
        <v>Phong Nguyen</v>
      </c>
      <c r="F838" s="13" t="str">
        <f t="array" ref="F838">INDEX(manifest_11Sep!$A$1:$V$3202,MATCH($B838,manifest_11Sep!$B$1:$B$3202,0),MATCH(A.Arr9sepList!F$1,manifest_11Sep!$A$1:$V$1,0))</f>
        <v>Trangia</v>
      </c>
      <c r="G838" s="13">
        <f t="array" ref="G838">INDEX(manifest_11Sep!$A$1:$V$3202,MATCH($B838,manifest_11Sep!$B$1:$B$3202,0),MATCH(A.Arr9sepList!G$1,manifest_11Sep!$A$1:$V$1,0))</f>
        <v>53</v>
      </c>
      <c r="H838" s="13" t="str">
        <f t="array" ref="H838">INDEX(manifest_11Sep!$A$1:$V$3202,MATCH($B838,manifest_11Sep!$B$1:$B$3202,0),MATCH(A.Arr9sepList!H$1,manifest_11Sep!$A$1:$V$1,0))</f>
        <v>Alicia Nguyen 4</v>
      </c>
      <c r="I838" s="13" t="str">
        <f t="array" ref="I838">INDEX(manifest_11Sep!$A$1:$V$3202,MATCH($B838,manifest_11Sep!$B$1:$B$3202,0),MATCH(A.Arr9sepList!I$1,manifest_11Sep!$A$1:$V$1,0))</f>
        <v>United Airlines</v>
      </c>
      <c r="J838" s="13" t="str">
        <f t="array" ref="J838">INDEX(manifest_11Sep!$A$1:$V$3202,MATCH($B838,manifest_11Sep!$B$1:$B$3202,0),MATCH(A.Arr9sepList!J$1,manifest_11Sep!$A$1:$V$1,0))</f>
        <v>UA 805</v>
      </c>
      <c r="K838" s="13" t="str">
        <f t="array" ref="K838">INDEX(manifest_11Sep!$A$1:$V$3202,MATCH($B838,manifest_11Sep!$B$1:$B$3202,0),MATCH(A.Arr9sepList!K$1,manifest_11Sep!$A$1:$V$1,0))</f>
        <v>13-thg 9-25</v>
      </c>
      <c r="L838" s="14">
        <f t="array" ref="L838">INDEX(manifest_11Sep!$A$1:$V$3202,MATCH($B838,manifest_11Sep!$B$1:$B$3202,0),MATCH(A.Arr9sepList!L$1,manifest_11Sep!$A$1:$V$1,0))</f>
        <v>0.18055555555555555</v>
      </c>
      <c r="M838" s="13" t="str">
        <f t="array" ref="M838">INDEX(manifest_11Sep!$A$1:$V$3202,MATCH($B838,manifest_11Sep!$B$1:$B$3202,0),MATCH(A.Arr9sepList!M$1,manifest_11Sep!$A$1:$V$1,0))</f>
        <v>ICN-T1</v>
      </c>
      <c r="N838" s="13" t="str">
        <f t="array" ref="N838">INDEX(manifest_11Sep!$A$1:$V$3202,MATCH($B838,manifest_11Sep!$B$1:$B$3202,0),MATCH(A.Arr9sepList!N$1,manifest_11Sep!$A$1:$V$1,0))</f>
        <v>JW MARRIOTT</v>
      </c>
      <c r="O838" s="15"/>
      <c r="P838" s="13"/>
      <c r="Q838" s="16">
        <v>75988437</v>
      </c>
      <c r="R838" s="16" t="s">
        <v>61</v>
      </c>
      <c r="S838" s="13">
        <f t="array" ref="S838">INDEX(manifest_11Sep!$A$1:$V$3202,MATCH($B838,manifest_11Sep!$B$1:$B$3202,0),MATCH(A.Arr9sepList!S$1,manifest_11Sep!$A$1:$V$1,0))</f>
        <v>0</v>
      </c>
    </row>
    <row r="839" spans="1:19" ht="15.75" customHeight="1">
      <c r="A839" s="13" t="str">
        <f t="array" ref="A839">INDEX(manifest_11Sep!$A$1:$V$3202,MATCH($B839,manifest_11Sep!$B$1:$B$3202,0),MATCH(A.Arr9sepList!A$1,manifest_11Sep!$A$1:$V$1,0))</f>
        <v>A</v>
      </c>
      <c r="B839" s="13" t="s">
        <v>1444</v>
      </c>
      <c r="C839" s="13" t="str">
        <f t="array" ref="C839">INDEX(manifest_11Sep!$A$1:$V$3202,MATCH($B839,manifest_11Sep!$B$1:$B$3202,0),MATCH(A.Arr9sepList!C$1,manifest_11Sep!$A$1:$V$1,0))</f>
        <v>CWNCHPCCC99</v>
      </c>
      <c r="D839" s="13" t="str">
        <f t="array" ref="D839">INDEX(manifest_11Sep!$A$1:$V$3202,MATCH($B839,manifest_11Sep!$B$1:$B$3202,0),MATCH(A.Arr9sepList!D$1,manifest_11Sep!$A$1:$V$1,0))</f>
        <v>Female</v>
      </c>
      <c r="E839" s="13" t="str">
        <f t="array" ref="E839">INDEX(manifest_11Sep!$A$1:$V$3202,MATCH($B839,manifest_11Sep!$B$1:$B$3202,0),MATCH(A.Arr9sepList!E$1,manifest_11Sep!$A$1:$V$1,0))</f>
        <v>Tunhi</v>
      </c>
      <c r="F839" s="13" t="str">
        <f t="array" ref="F839">INDEX(manifest_11Sep!$A$1:$V$3202,MATCH($B839,manifest_11Sep!$B$1:$B$3202,0),MATCH(A.Arr9sepList!F$1,manifest_11Sep!$A$1:$V$1,0))</f>
        <v>Tran</v>
      </c>
      <c r="G839" s="13">
        <f t="array" ref="G839">INDEX(manifest_11Sep!$A$1:$V$3202,MATCH($B839,manifest_11Sep!$B$1:$B$3202,0),MATCH(A.Arr9sepList!G$1,manifest_11Sep!$A$1:$V$1,0))</f>
        <v>53</v>
      </c>
      <c r="H839" s="13" t="str">
        <f t="array" ref="H839">INDEX(manifest_11Sep!$A$1:$V$3202,MATCH($B839,manifest_11Sep!$B$1:$B$3202,0),MATCH(A.Arr9sepList!H$1,manifest_11Sep!$A$1:$V$1,0))</f>
        <v>Alicia Nguyen 4</v>
      </c>
      <c r="I839" s="13" t="str">
        <f t="array" ref="I839">INDEX(manifest_11Sep!$A$1:$V$3202,MATCH($B839,manifest_11Sep!$B$1:$B$3202,0),MATCH(A.Arr9sepList!I$1,manifest_11Sep!$A$1:$V$1,0))</f>
        <v>United Airlines</v>
      </c>
      <c r="J839" s="13" t="str">
        <f t="array" ref="J839">INDEX(manifest_11Sep!$A$1:$V$3202,MATCH($B839,manifest_11Sep!$B$1:$B$3202,0),MATCH(A.Arr9sepList!J$1,manifest_11Sep!$A$1:$V$1,0))</f>
        <v>UA 805</v>
      </c>
      <c r="K839" s="13" t="str">
        <f t="array" ref="K839">INDEX(manifest_11Sep!$A$1:$V$3202,MATCH($B839,manifest_11Sep!$B$1:$B$3202,0),MATCH(A.Arr9sepList!K$1,manifest_11Sep!$A$1:$V$1,0))</f>
        <v>13-thg 9-25</v>
      </c>
      <c r="L839" s="14">
        <f t="array" ref="L839">INDEX(manifest_11Sep!$A$1:$V$3202,MATCH($B839,manifest_11Sep!$B$1:$B$3202,0),MATCH(A.Arr9sepList!L$1,manifest_11Sep!$A$1:$V$1,0))</f>
        <v>0.18055555555555555</v>
      </c>
      <c r="M839" s="13" t="str">
        <f t="array" ref="M839">INDEX(manifest_11Sep!$A$1:$V$3202,MATCH($B839,manifest_11Sep!$B$1:$B$3202,0),MATCH(A.Arr9sepList!M$1,manifest_11Sep!$A$1:$V$1,0))</f>
        <v>ICN-T1</v>
      </c>
      <c r="N839" s="13" t="str">
        <f t="array" ref="N839">INDEX(manifest_11Sep!$A$1:$V$3202,MATCH($B839,manifest_11Sep!$B$1:$B$3202,0),MATCH(A.Arr9sepList!N$1,manifest_11Sep!$A$1:$V$1,0))</f>
        <v>JW MARRIOTT</v>
      </c>
      <c r="O839" s="15"/>
      <c r="P839" s="13"/>
      <c r="Q839" s="16">
        <v>75988437</v>
      </c>
      <c r="R839" s="16" t="s">
        <v>61</v>
      </c>
      <c r="S839" s="13">
        <f t="array" ref="S839">INDEX(manifest_11Sep!$A$1:$V$3202,MATCH($B839,manifest_11Sep!$B$1:$B$3202,0),MATCH(A.Arr9sepList!S$1,manifest_11Sep!$A$1:$V$1,0))</f>
        <v>0</v>
      </c>
    </row>
    <row r="840" spans="1:19" ht="15.75" customHeight="1">
      <c r="A840" s="13" t="str">
        <f t="array" ref="A840">INDEX(manifest_11Sep!$A$1:$V$3202,MATCH($B840,manifest_11Sep!$B$1:$B$3202,0),MATCH(A.Arr9sepList!A$1,manifest_11Sep!$A$1:$V$1,0))</f>
        <v>A</v>
      </c>
      <c r="B840" s="13" t="s">
        <v>1487</v>
      </c>
      <c r="C840" s="13" t="str">
        <f t="array" ref="C840">INDEX(manifest_11Sep!$A$1:$V$3202,MATCH($B840,manifest_11Sep!$B$1:$B$3202,0),MATCH(A.Arr9sepList!C$1,manifest_11Sep!$A$1:$V$1,0))</f>
        <v>84NNVL9FP53</v>
      </c>
      <c r="D840" s="13" t="str">
        <f t="array" ref="D840">INDEX(manifest_11Sep!$A$1:$V$3202,MATCH($B840,manifest_11Sep!$B$1:$B$3202,0),MATCH(A.Arr9sepList!D$1,manifest_11Sep!$A$1:$V$1,0))</f>
        <v>Female</v>
      </c>
      <c r="E840" s="13" t="str">
        <f t="array" ref="E840">INDEX(manifest_11Sep!$A$1:$V$3202,MATCH($B840,manifest_11Sep!$B$1:$B$3202,0),MATCH(A.Arr9sepList!E$1,manifest_11Sep!$A$1:$V$1,0))</f>
        <v>Maria Cristina Dijamco</v>
      </c>
      <c r="F840" s="13" t="str">
        <f t="array" ref="F840">INDEX(manifest_11Sep!$A$1:$V$3202,MATCH($B840,manifest_11Sep!$B$1:$B$3202,0),MATCH(A.Arr9sepList!F$1,manifest_11Sep!$A$1:$V$1,0))</f>
        <v>Concepcion</v>
      </c>
      <c r="G840" s="13">
        <f t="array" ref="G840">INDEX(manifest_11Sep!$A$1:$V$3202,MATCH($B840,manifest_11Sep!$B$1:$B$3202,0),MATCH(A.Arr9sepList!G$1,manifest_11Sep!$A$1:$V$1,0))</f>
        <v>50</v>
      </c>
      <c r="H840" s="13" t="str">
        <f t="array" ref="H840">INDEX(manifest_11Sep!$A$1:$V$3202,MATCH($B840,manifest_11Sep!$B$1:$B$3202,0),MATCH(A.Arr9sepList!H$1,manifest_11Sep!$A$1:$V$1,0))</f>
        <v>Alicia Nguyen 4</v>
      </c>
      <c r="I840" s="13" t="str">
        <f t="array" ref="I840">INDEX(manifest_11Sep!$A$1:$V$3202,MATCH($B840,manifest_11Sep!$B$1:$B$3202,0),MATCH(A.Arr9sepList!I$1,manifest_11Sep!$A$1:$V$1,0))</f>
        <v>United Airlines</v>
      </c>
      <c r="J840" s="13" t="str">
        <f t="array" ref="J840">INDEX(manifest_11Sep!$A$1:$V$3202,MATCH($B840,manifest_11Sep!$B$1:$B$3202,0),MATCH(A.Arr9sepList!J$1,manifest_11Sep!$A$1:$V$1,0))</f>
        <v>UA 805</v>
      </c>
      <c r="K840" s="13" t="str">
        <f t="array" ref="K840">INDEX(manifest_11Sep!$A$1:$V$3202,MATCH($B840,manifest_11Sep!$B$1:$B$3202,0),MATCH(A.Arr9sepList!K$1,manifest_11Sep!$A$1:$V$1,0))</f>
        <v>13-thg 9-25</v>
      </c>
      <c r="L840" s="14">
        <f t="array" ref="L840">INDEX(manifest_11Sep!$A$1:$V$3202,MATCH($B840,manifest_11Sep!$B$1:$B$3202,0),MATCH(A.Arr9sepList!L$1,manifest_11Sep!$A$1:$V$1,0))</f>
        <v>0.18055555555555555</v>
      </c>
      <c r="M840" s="13" t="str">
        <f t="array" ref="M840">INDEX(manifest_11Sep!$A$1:$V$3202,MATCH($B840,manifest_11Sep!$B$1:$B$3202,0),MATCH(A.Arr9sepList!M$1,manifest_11Sep!$A$1:$V$1,0))</f>
        <v>ICN-T1</v>
      </c>
      <c r="N840" s="13" t="str">
        <f t="array" ref="N840">INDEX(manifest_11Sep!$A$1:$V$3202,MATCH($B840,manifest_11Sep!$B$1:$B$3202,0),MATCH(A.Arr9sepList!N$1,manifest_11Sep!$A$1:$V$1,0))</f>
        <v>JW MARRIOTT</v>
      </c>
      <c r="O840" s="15"/>
      <c r="P840" s="13"/>
      <c r="Q840" s="16">
        <v>75988610</v>
      </c>
      <c r="R840" s="16" t="s">
        <v>43</v>
      </c>
      <c r="S840" s="13">
        <f t="array" ref="S840">INDEX(manifest_11Sep!$A$1:$V$3202,MATCH($B840,manifest_11Sep!$B$1:$B$3202,0),MATCH(A.Arr9sepList!S$1,manifest_11Sep!$A$1:$V$1,0))</f>
        <v>0</v>
      </c>
    </row>
    <row r="841" spans="1:19" ht="15.75" customHeight="1">
      <c r="A841" s="13" t="str">
        <f t="array" ref="A841">INDEX(manifest_11Sep!$A$1:$V$3202,MATCH($B841,manifest_11Sep!$B$1:$B$3202,0),MATCH(A.Arr9sepList!A$1,manifest_11Sep!$A$1:$V$1,0))</f>
        <v>A</v>
      </c>
      <c r="B841" s="13" t="s">
        <v>1489</v>
      </c>
      <c r="C841" s="13" t="str">
        <f t="array" ref="C841">INDEX(manifest_11Sep!$A$1:$V$3202,MATCH($B841,manifest_11Sep!$B$1:$B$3202,0),MATCH(A.Arr9sepList!C$1,manifest_11Sep!$A$1:$V$1,0))</f>
        <v>84NNVL9FP53</v>
      </c>
      <c r="D841" s="13" t="str">
        <f t="array" ref="D841">INDEX(manifest_11Sep!$A$1:$V$3202,MATCH($B841,manifest_11Sep!$B$1:$B$3202,0),MATCH(A.Arr9sepList!D$1,manifest_11Sep!$A$1:$V$1,0))</f>
        <v>Male</v>
      </c>
      <c r="E841" s="13" t="str">
        <f t="array" ref="E841">INDEX(manifest_11Sep!$A$1:$V$3202,MATCH($B841,manifest_11Sep!$B$1:$B$3202,0),MATCH(A.Arr9sepList!E$1,manifest_11Sep!$A$1:$V$1,0))</f>
        <v>Jason Zedric Masbang</v>
      </c>
      <c r="F841" s="13" t="str">
        <f t="array" ref="F841">INDEX(manifest_11Sep!$A$1:$V$3202,MATCH($B841,manifest_11Sep!$B$1:$B$3202,0),MATCH(A.Arr9sepList!F$1,manifest_11Sep!$A$1:$V$1,0))</f>
        <v>Concepcion</v>
      </c>
      <c r="G841" s="13">
        <f t="array" ref="G841">INDEX(manifest_11Sep!$A$1:$V$3202,MATCH($B841,manifest_11Sep!$B$1:$B$3202,0),MATCH(A.Arr9sepList!G$1,manifest_11Sep!$A$1:$V$1,0))</f>
        <v>52</v>
      </c>
      <c r="H841" s="13" t="str">
        <f t="array" ref="H841">INDEX(manifest_11Sep!$A$1:$V$3202,MATCH($B841,manifest_11Sep!$B$1:$B$3202,0),MATCH(A.Arr9sepList!H$1,manifest_11Sep!$A$1:$V$1,0))</f>
        <v>Alicia Nguyen 4</v>
      </c>
      <c r="I841" s="13" t="str">
        <f t="array" ref="I841">INDEX(manifest_11Sep!$A$1:$V$3202,MATCH($B841,manifest_11Sep!$B$1:$B$3202,0),MATCH(A.Arr9sepList!I$1,manifest_11Sep!$A$1:$V$1,0))</f>
        <v>United Airlines</v>
      </c>
      <c r="J841" s="13" t="str">
        <f t="array" ref="J841">INDEX(manifest_11Sep!$A$1:$V$3202,MATCH($B841,manifest_11Sep!$B$1:$B$3202,0),MATCH(A.Arr9sepList!J$1,manifest_11Sep!$A$1:$V$1,0))</f>
        <v>UA 805</v>
      </c>
      <c r="K841" s="13" t="str">
        <f t="array" ref="K841">INDEX(manifest_11Sep!$A$1:$V$3202,MATCH($B841,manifest_11Sep!$B$1:$B$3202,0),MATCH(A.Arr9sepList!K$1,manifest_11Sep!$A$1:$V$1,0))</f>
        <v>13-thg 9-25</v>
      </c>
      <c r="L841" s="14">
        <f t="array" ref="L841">INDEX(manifest_11Sep!$A$1:$V$3202,MATCH($B841,manifest_11Sep!$B$1:$B$3202,0),MATCH(A.Arr9sepList!L$1,manifest_11Sep!$A$1:$V$1,0))</f>
        <v>0.18055555555555555</v>
      </c>
      <c r="M841" s="13" t="str">
        <f t="array" ref="M841">INDEX(manifest_11Sep!$A$1:$V$3202,MATCH($B841,manifest_11Sep!$B$1:$B$3202,0),MATCH(A.Arr9sepList!M$1,manifest_11Sep!$A$1:$V$1,0))</f>
        <v>ICN-T1</v>
      </c>
      <c r="N841" s="13" t="str">
        <f t="array" ref="N841">INDEX(manifest_11Sep!$A$1:$V$3202,MATCH($B841,manifest_11Sep!$B$1:$B$3202,0),MATCH(A.Arr9sepList!N$1,manifest_11Sep!$A$1:$V$1,0))</f>
        <v>JW MARRIOTT</v>
      </c>
      <c r="O841" s="15"/>
      <c r="P841" s="13"/>
      <c r="Q841" s="16">
        <v>75988610</v>
      </c>
      <c r="R841" s="16" t="s">
        <v>43</v>
      </c>
      <c r="S841" s="13">
        <f t="array" ref="S841">INDEX(manifest_11Sep!$A$1:$V$3202,MATCH($B841,manifest_11Sep!$B$1:$B$3202,0),MATCH(A.Arr9sepList!S$1,manifest_11Sep!$A$1:$V$1,0))</f>
        <v>0</v>
      </c>
    </row>
    <row r="842" spans="1:19" ht="15.75" customHeight="1">
      <c r="A842" s="13" t="str">
        <f t="array" ref="A842">INDEX(manifest_11Sep!$A$1:$V$3202,MATCH($B842,manifest_11Sep!$B$1:$B$3202,0),MATCH(A.Arr9sepList!A$1,manifest_11Sep!$A$1:$V$1,0))</f>
        <v>A</v>
      </c>
      <c r="B842" s="13" t="s">
        <v>4402</v>
      </c>
      <c r="C842" s="13" t="str">
        <f t="array" ref="C842">INDEX(manifest_11Sep!$A$1:$V$3202,MATCH($B842,manifest_11Sep!$B$1:$B$3202,0),MATCH(A.Arr9sepList!C$1,manifest_11Sep!$A$1:$V$1,0))</f>
        <v>6HNNW8QQ5GD</v>
      </c>
      <c r="D842" s="13" t="str">
        <f t="array" ref="D842">INDEX(manifest_11Sep!$A$1:$V$3202,MATCH($B842,manifest_11Sep!$B$1:$B$3202,0),MATCH(A.Arr9sepList!D$1,manifest_11Sep!$A$1:$V$1,0))</f>
        <v>Male</v>
      </c>
      <c r="E842" s="13" t="str">
        <f t="array" ref="E842">INDEX(manifest_11Sep!$A$1:$V$3202,MATCH($B842,manifest_11Sep!$B$1:$B$3202,0),MATCH(A.Arr9sepList!E$1,manifest_11Sep!$A$1:$V$1,0))</f>
        <v>Quang Minh</v>
      </c>
      <c r="F842" s="13" t="str">
        <f t="array" ref="F842">INDEX(manifest_11Sep!$A$1:$V$3202,MATCH($B842,manifest_11Sep!$B$1:$B$3202,0),MATCH(A.Arr9sepList!F$1,manifest_11Sep!$A$1:$V$1,0))</f>
        <v>Nguyen</v>
      </c>
      <c r="G842" s="13">
        <f t="array" ref="G842">INDEX(manifest_11Sep!$A$1:$V$3202,MATCH($B842,manifest_11Sep!$B$1:$B$3202,0),MATCH(A.Arr9sepList!G$1,manifest_11Sep!$A$1:$V$1,0))</f>
        <v>50</v>
      </c>
      <c r="H842" s="13" t="str">
        <f t="array" ref="H842">INDEX(manifest_11Sep!$A$1:$V$3202,MATCH($B842,manifest_11Sep!$B$1:$B$3202,0),MATCH(A.Arr9sepList!H$1,manifest_11Sep!$A$1:$V$1,0))</f>
        <v>Xuan Nguyen</v>
      </c>
      <c r="I842" s="13" t="str">
        <f t="array" ref="I842">INDEX(manifest_11Sep!$A$1:$V$3202,MATCH($B842,manifest_11Sep!$B$1:$B$3202,0),MATCH(A.Arr9sepList!I$1,manifest_11Sep!$A$1:$V$1,0))</f>
        <v>United Airlines</v>
      </c>
      <c r="J842" s="13" t="str">
        <f t="array" ref="J842">INDEX(manifest_11Sep!$A$1:$V$3202,MATCH($B842,manifest_11Sep!$B$1:$B$3202,0),MATCH(A.Arr9sepList!J$1,manifest_11Sep!$A$1:$V$1,0))</f>
        <v>UA 805</v>
      </c>
      <c r="K842" s="13" t="str">
        <f t="array" ref="K842">INDEX(manifest_11Sep!$A$1:$V$3202,MATCH($B842,manifest_11Sep!$B$1:$B$3202,0),MATCH(A.Arr9sepList!K$1,manifest_11Sep!$A$1:$V$1,0))</f>
        <v>13-thg 9-25</v>
      </c>
      <c r="L842" s="14">
        <f t="array" ref="L842">INDEX(manifest_11Sep!$A$1:$V$3202,MATCH($B842,manifest_11Sep!$B$1:$B$3202,0),MATCH(A.Arr9sepList!L$1,manifest_11Sep!$A$1:$V$1,0))</f>
        <v>0.18055555555555555</v>
      </c>
      <c r="M842" s="13" t="str">
        <f t="array" ref="M842">INDEX(manifest_11Sep!$A$1:$V$3202,MATCH($B842,manifest_11Sep!$B$1:$B$3202,0),MATCH(A.Arr9sepList!M$1,manifest_11Sep!$A$1:$V$1,0))</f>
        <v>ICN-T1</v>
      </c>
      <c r="N842" s="13" t="str">
        <f t="array" ref="N842">INDEX(manifest_11Sep!$A$1:$V$3202,MATCH($B842,manifest_11Sep!$B$1:$B$3202,0),MATCH(A.Arr9sepList!N$1,manifest_11Sep!$A$1:$V$1,0))</f>
        <v>JW MARRIOTT</v>
      </c>
      <c r="O842" s="15"/>
      <c r="P842" s="13"/>
      <c r="Q842" s="16">
        <v>75989393</v>
      </c>
      <c r="R842" s="16" t="s">
        <v>43</v>
      </c>
      <c r="S842" s="13">
        <f t="array" ref="S842">INDEX(manifest_11Sep!$A$1:$V$3202,MATCH($B842,manifest_11Sep!$B$1:$B$3202,0),MATCH(A.Arr9sepList!S$1,manifest_11Sep!$A$1:$V$1,0))</f>
        <v>0</v>
      </c>
    </row>
    <row r="843" spans="1:19" ht="15.75" customHeight="1">
      <c r="A843" s="13" t="str">
        <f t="array" ref="A843">INDEX(manifest_11Sep!$A$1:$V$3202,MATCH($B843,manifest_11Sep!$B$1:$B$3202,0),MATCH(A.Arr9sepList!A$1,manifest_11Sep!$A$1:$V$1,0))</f>
        <v>A</v>
      </c>
      <c r="B843" s="13" t="s">
        <v>4404</v>
      </c>
      <c r="C843" s="13" t="str">
        <f t="array" ref="C843">INDEX(manifest_11Sep!$A$1:$V$3202,MATCH($B843,manifest_11Sep!$B$1:$B$3202,0),MATCH(A.Arr9sepList!C$1,manifest_11Sep!$A$1:$V$1,0))</f>
        <v>6HNNW8QQ5GD</v>
      </c>
      <c r="D843" s="13" t="str">
        <f t="array" ref="D843">INDEX(manifest_11Sep!$A$1:$V$3202,MATCH($B843,manifest_11Sep!$B$1:$B$3202,0),MATCH(A.Arr9sepList!D$1,manifest_11Sep!$A$1:$V$1,0))</f>
        <v>Female</v>
      </c>
      <c r="E843" s="13" t="str">
        <f t="array" ref="E843">INDEX(manifest_11Sep!$A$1:$V$3202,MATCH($B843,manifest_11Sep!$B$1:$B$3202,0),MATCH(A.Arr9sepList!E$1,manifest_11Sep!$A$1:$V$1,0))</f>
        <v>Tina Nga</v>
      </c>
      <c r="F843" s="13" t="str">
        <f t="array" ref="F843">INDEX(manifest_11Sep!$A$1:$V$3202,MATCH($B843,manifest_11Sep!$B$1:$B$3202,0),MATCH(A.Arr9sepList!F$1,manifest_11Sep!$A$1:$V$1,0))</f>
        <v>Tran</v>
      </c>
      <c r="G843" s="13">
        <f t="array" ref="G843">INDEX(manifest_11Sep!$A$1:$V$3202,MATCH($B843,manifest_11Sep!$B$1:$B$3202,0),MATCH(A.Arr9sepList!G$1,manifest_11Sep!$A$1:$V$1,0))</f>
        <v>48</v>
      </c>
      <c r="H843" s="13" t="str">
        <f t="array" ref="H843">INDEX(manifest_11Sep!$A$1:$V$3202,MATCH($B843,manifest_11Sep!$B$1:$B$3202,0),MATCH(A.Arr9sepList!H$1,manifest_11Sep!$A$1:$V$1,0))</f>
        <v>Xuan Nguyen</v>
      </c>
      <c r="I843" s="13" t="str">
        <f t="array" ref="I843">INDEX(manifest_11Sep!$A$1:$V$3202,MATCH($B843,manifest_11Sep!$B$1:$B$3202,0),MATCH(A.Arr9sepList!I$1,manifest_11Sep!$A$1:$V$1,0))</f>
        <v>United Airlines</v>
      </c>
      <c r="J843" s="13" t="str">
        <f t="array" ref="J843">INDEX(manifest_11Sep!$A$1:$V$3202,MATCH($B843,manifest_11Sep!$B$1:$B$3202,0),MATCH(A.Arr9sepList!J$1,manifest_11Sep!$A$1:$V$1,0))</f>
        <v>UA 805</v>
      </c>
      <c r="K843" s="13" t="str">
        <f t="array" ref="K843">INDEX(manifest_11Sep!$A$1:$V$3202,MATCH($B843,manifest_11Sep!$B$1:$B$3202,0),MATCH(A.Arr9sepList!K$1,manifest_11Sep!$A$1:$V$1,0))</f>
        <v>13-thg 9-25</v>
      </c>
      <c r="L843" s="14">
        <f t="array" ref="L843">INDEX(manifest_11Sep!$A$1:$V$3202,MATCH($B843,manifest_11Sep!$B$1:$B$3202,0),MATCH(A.Arr9sepList!L$1,manifest_11Sep!$A$1:$V$1,0))</f>
        <v>0.18055555555555555</v>
      </c>
      <c r="M843" s="13" t="str">
        <f t="array" ref="M843">INDEX(manifest_11Sep!$A$1:$V$3202,MATCH($B843,manifest_11Sep!$B$1:$B$3202,0),MATCH(A.Arr9sepList!M$1,manifest_11Sep!$A$1:$V$1,0))</f>
        <v>ICN-T1</v>
      </c>
      <c r="N843" s="13" t="str">
        <f t="array" ref="N843">INDEX(manifest_11Sep!$A$1:$V$3202,MATCH($B843,manifest_11Sep!$B$1:$B$3202,0),MATCH(A.Arr9sepList!N$1,manifest_11Sep!$A$1:$V$1,0))</f>
        <v>JW MARRIOTT</v>
      </c>
      <c r="O843" s="15"/>
      <c r="P843" s="13"/>
      <c r="Q843" s="16">
        <v>75989393</v>
      </c>
      <c r="R843" s="16" t="s">
        <v>43</v>
      </c>
      <c r="S843" s="13">
        <f t="array" ref="S843">INDEX(manifest_11Sep!$A$1:$V$3202,MATCH($B843,manifest_11Sep!$B$1:$B$3202,0),MATCH(A.Arr9sepList!S$1,manifest_11Sep!$A$1:$V$1,0))</f>
        <v>0</v>
      </c>
    </row>
    <row r="844" spans="1:19" ht="15.75" customHeight="1">
      <c r="A844" s="13" t="str">
        <f t="array" ref="A844">INDEX(manifest_11Sep!$A$1:$V$3202,MATCH($B844,manifest_11Sep!$B$1:$B$3202,0),MATCH(A.Arr9sepList!A$1,manifest_11Sep!$A$1:$V$1,0))</f>
        <v>A</v>
      </c>
      <c r="B844" s="13" t="s">
        <v>4406</v>
      </c>
      <c r="C844" s="13" t="str">
        <f t="array" ref="C844">INDEX(manifest_11Sep!$A$1:$V$3202,MATCH($B844,manifest_11Sep!$B$1:$B$3202,0),MATCH(A.Arr9sepList!C$1,manifest_11Sep!$A$1:$V$1,0))</f>
        <v>FDNCC7DGV5R</v>
      </c>
      <c r="D844" s="13" t="str">
        <f t="array" ref="D844">INDEX(manifest_11Sep!$A$1:$V$3202,MATCH($B844,manifest_11Sep!$B$1:$B$3202,0),MATCH(A.Arr9sepList!D$1,manifest_11Sep!$A$1:$V$1,0))</f>
        <v>Female</v>
      </c>
      <c r="E844" s="13" t="str">
        <f t="array" ref="E844">INDEX(manifest_11Sep!$A$1:$V$3202,MATCH($B844,manifest_11Sep!$B$1:$B$3202,0),MATCH(A.Arr9sepList!E$1,manifest_11Sep!$A$1:$V$1,0))</f>
        <v>Jennifer</v>
      </c>
      <c r="F844" s="13" t="str">
        <f t="array" ref="F844">INDEX(manifest_11Sep!$A$1:$V$3202,MATCH($B844,manifest_11Sep!$B$1:$B$3202,0),MATCH(A.Arr9sepList!F$1,manifest_11Sep!$A$1:$V$1,0))</f>
        <v>Young</v>
      </c>
      <c r="G844" s="13">
        <f t="array" ref="G844">INDEX(manifest_11Sep!$A$1:$V$3202,MATCH($B844,manifest_11Sep!$B$1:$B$3202,0),MATCH(A.Arr9sepList!G$1,manifest_11Sep!$A$1:$V$1,0))</f>
        <v>53</v>
      </c>
      <c r="H844" s="13" t="str">
        <f t="array" ref="H844">INDEX(manifest_11Sep!$A$1:$V$3202,MATCH($B844,manifest_11Sep!$B$1:$B$3202,0),MATCH(A.Arr9sepList!H$1,manifest_11Sep!$A$1:$V$1,0))</f>
        <v>Xuan Nguyen</v>
      </c>
      <c r="I844" s="13" t="str">
        <f t="array" ref="I844">INDEX(manifest_11Sep!$A$1:$V$3202,MATCH($B844,manifest_11Sep!$B$1:$B$3202,0),MATCH(A.Arr9sepList!I$1,manifest_11Sep!$A$1:$V$1,0))</f>
        <v>United Airlines</v>
      </c>
      <c r="J844" s="13" t="str">
        <f t="array" ref="J844">INDEX(manifest_11Sep!$A$1:$V$3202,MATCH($B844,manifest_11Sep!$B$1:$B$3202,0),MATCH(A.Arr9sepList!J$1,manifest_11Sep!$A$1:$V$1,0))</f>
        <v>UA 805</v>
      </c>
      <c r="K844" s="13" t="str">
        <f t="array" ref="K844">INDEX(manifest_11Sep!$A$1:$V$3202,MATCH($B844,manifest_11Sep!$B$1:$B$3202,0),MATCH(A.Arr9sepList!K$1,manifest_11Sep!$A$1:$V$1,0))</f>
        <v>13-thg 9-25</v>
      </c>
      <c r="L844" s="14">
        <f t="array" ref="L844">INDEX(manifest_11Sep!$A$1:$V$3202,MATCH($B844,manifest_11Sep!$B$1:$B$3202,0),MATCH(A.Arr9sepList!L$1,manifest_11Sep!$A$1:$V$1,0))</f>
        <v>0.18055555555555555</v>
      </c>
      <c r="M844" s="13" t="str">
        <f t="array" ref="M844">INDEX(manifest_11Sep!$A$1:$V$3202,MATCH($B844,manifest_11Sep!$B$1:$B$3202,0),MATCH(A.Arr9sepList!M$1,manifest_11Sep!$A$1:$V$1,0))</f>
        <v>ICN-T1</v>
      </c>
      <c r="N844" s="13" t="str">
        <f t="array" ref="N844">INDEX(manifest_11Sep!$A$1:$V$3202,MATCH($B844,manifest_11Sep!$B$1:$B$3202,0),MATCH(A.Arr9sepList!N$1,manifest_11Sep!$A$1:$V$1,0))</f>
        <v>JW MARRIOTT</v>
      </c>
      <c r="O844" s="15"/>
      <c r="P844" s="13"/>
      <c r="Q844" s="16">
        <v>75989417</v>
      </c>
      <c r="R844" s="16" t="s">
        <v>43</v>
      </c>
      <c r="S844" s="13">
        <f t="array" ref="S844">INDEX(manifest_11Sep!$A$1:$V$3202,MATCH($B844,manifest_11Sep!$B$1:$B$3202,0),MATCH(A.Arr9sepList!S$1,manifest_11Sep!$A$1:$V$1,0))</f>
        <v>0</v>
      </c>
    </row>
    <row r="845" spans="1:19" ht="15.75" customHeight="1">
      <c r="A845" s="13" t="str">
        <f t="array" ref="A845">INDEX(manifest_11Sep!$A$1:$V$3202,MATCH($B845,manifest_11Sep!$B$1:$B$3202,0),MATCH(A.Arr9sepList!A$1,manifest_11Sep!$A$1:$V$1,0))</f>
        <v>A</v>
      </c>
      <c r="B845" s="13" t="s">
        <v>4407</v>
      </c>
      <c r="C845" s="13" t="str">
        <f t="array" ref="C845">INDEX(manifest_11Sep!$A$1:$V$3202,MATCH($B845,manifest_11Sep!$B$1:$B$3202,0),MATCH(A.Arr9sepList!C$1,manifest_11Sep!$A$1:$V$1,0))</f>
        <v>FDNCC7DGV5R</v>
      </c>
      <c r="D845" s="13" t="str">
        <f t="array" ref="D845">INDEX(manifest_11Sep!$A$1:$V$3202,MATCH($B845,manifest_11Sep!$B$1:$B$3202,0),MATCH(A.Arr9sepList!D$1,manifest_11Sep!$A$1:$V$1,0))</f>
        <v>Male</v>
      </c>
      <c r="E845" s="13" t="str">
        <f t="array" ref="E845">INDEX(manifest_11Sep!$A$1:$V$3202,MATCH($B845,manifest_11Sep!$B$1:$B$3202,0),MATCH(A.Arr9sepList!E$1,manifest_11Sep!$A$1:$V$1,0))</f>
        <v>Kisseng</v>
      </c>
      <c r="F845" s="13" t="str">
        <f t="array" ref="F845">INDEX(manifest_11Sep!$A$1:$V$3202,MATCH($B845,manifest_11Sep!$B$1:$B$3202,0),MATCH(A.Arr9sepList!F$1,manifest_11Sep!$A$1:$V$1,0))</f>
        <v>Hsieh</v>
      </c>
      <c r="G845" s="13">
        <f t="array" ref="G845">INDEX(manifest_11Sep!$A$1:$V$3202,MATCH($B845,manifest_11Sep!$B$1:$B$3202,0),MATCH(A.Arr9sepList!G$1,manifest_11Sep!$A$1:$V$1,0))</f>
        <v>52</v>
      </c>
      <c r="H845" s="13" t="str">
        <f t="array" ref="H845">INDEX(manifest_11Sep!$A$1:$V$3202,MATCH($B845,manifest_11Sep!$B$1:$B$3202,0),MATCH(A.Arr9sepList!H$1,manifest_11Sep!$A$1:$V$1,0))</f>
        <v>Xuan Nguyen</v>
      </c>
      <c r="I845" s="13" t="str">
        <f t="array" ref="I845">INDEX(manifest_11Sep!$A$1:$V$3202,MATCH($B845,manifest_11Sep!$B$1:$B$3202,0),MATCH(A.Arr9sepList!I$1,manifest_11Sep!$A$1:$V$1,0))</f>
        <v>United Airlines</v>
      </c>
      <c r="J845" s="13" t="str">
        <f t="array" ref="J845">INDEX(manifest_11Sep!$A$1:$V$3202,MATCH($B845,manifest_11Sep!$B$1:$B$3202,0),MATCH(A.Arr9sepList!J$1,manifest_11Sep!$A$1:$V$1,0))</f>
        <v>UA 805</v>
      </c>
      <c r="K845" s="13" t="str">
        <f t="array" ref="K845">INDEX(manifest_11Sep!$A$1:$V$3202,MATCH($B845,manifest_11Sep!$B$1:$B$3202,0),MATCH(A.Arr9sepList!K$1,manifest_11Sep!$A$1:$V$1,0))</f>
        <v>13-thg 9-25</v>
      </c>
      <c r="L845" s="14">
        <f t="array" ref="L845">INDEX(manifest_11Sep!$A$1:$V$3202,MATCH($B845,manifest_11Sep!$B$1:$B$3202,0),MATCH(A.Arr9sepList!L$1,manifest_11Sep!$A$1:$V$1,0))</f>
        <v>0.18055555555555555</v>
      </c>
      <c r="M845" s="13" t="str">
        <f t="array" ref="M845">INDEX(manifest_11Sep!$A$1:$V$3202,MATCH($B845,manifest_11Sep!$B$1:$B$3202,0),MATCH(A.Arr9sepList!M$1,manifest_11Sep!$A$1:$V$1,0))</f>
        <v>ICN-T1</v>
      </c>
      <c r="N845" s="13" t="str">
        <f t="array" ref="N845">INDEX(manifest_11Sep!$A$1:$V$3202,MATCH($B845,manifest_11Sep!$B$1:$B$3202,0),MATCH(A.Arr9sepList!N$1,manifest_11Sep!$A$1:$V$1,0))</f>
        <v>JW MARRIOTT</v>
      </c>
      <c r="O845" s="15"/>
      <c r="P845" s="13"/>
      <c r="Q845" s="16">
        <v>75989417</v>
      </c>
      <c r="R845" s="16" t="s">
        <v>43</v>
      </c>
      <c r="S845" s="13">
        <f t="array" ref="S845">INDEX(manifest_11Sep!$A$1:$V$3202,MATCH($B845,manifest_11Sep!$B$1:$B$3202,0),MATCH(A.Arr9sepList!S$1,manifest_11Sep!$A$1:$V$1,0))</f>
        <v>0</v>
      </c>
    </row>
    <row r="846" spans="1:19" ht="15.75" customHeight="1">
      <c r="A846" s="13" t="str">
        <f t="array" ref="A846">INDEX(manifest_11Sep!$A$1:$V$3202,MATCH($B846,manifest_11Sep!$B$1:$B$3202,0),MATCH(A.Arr9sepList!A$1,manifest_11Sep!$A$1:$V$1,0))</f>
        <v>A</v>
      </c>
      <c r="B846" s="26" t="s">
        <v>8565</v>
      </c>
      <c r="C846" s="13" t="str">
        <f t="array" ref="C846">INDEX(manifest_11Sep!$A$1:$V$3202,MATCH($B846,manifest_11Sep!$B$1:$B$3202,0),MATCH(A.Arr9sepList!C$1,manifest_11Sep!$A$1:$V$1,0))</f>
        <v>XFND9CD7CYQ</v>
      </c>
      <c r="D846" s="13" t="str">
        <f t="array" ref="D846">INDEX(manifest_11Sep!$A$1:$V$3202,MATCH($B846,manifest_11Sep!$B$1:$B$3202,0),MATCH(A.Arr9sepList!D$1,manifest_11Sep!$A$1:$V$1,0))</f>
        <v>Female</v>
      </c>
      <c r="E846" s="13" t="str">
        <f t="array" ref="E846">INDEX(manifest_11Sep!$A$1:$V$3202,MATCH($B846,manifest_11Sep!$B$1:$B$3202,0),MATCH(A.Arr9sepList!E$1,manifest_11Sep!$A$1:$V$1,0))</f>
        <v>Sierra Starr</v>
      </c>
      <c r="F846" s="13" t="str">
        <f t="array" ref="F846">INDEX(manifest_11Sep!$A$1:$V$3202,MATCH($B846,manifest_11Sep!$B$1:$B$3202,0),MATCH(A.Arr9sepList!F$1,manifest_11Sep!$A$1:$V$1,0))</f>
        <v>Bell</v>
      </c>
      <c r="G846" s="13">
        <f t="array" ref="G846">INDEX(manifest_11Sep!$A$1:$V$3202,MATCH($B846,manifest_11Sep!$B$1:$B$3202,0),MATCH(A.Arr9sepList!G$1,manifest_11Sep!$A$1:$V$1,0))</f>
        <v>29</v>
      </c>
      <c r="H846" s="13" t="str">
        <f t="array" ref="H846">INDEX(manifest_11Sep!$A$1:$V$3202,MATCH($B846,manifest_11Sep!$B$1:$B$3202,0),MATCH(A.Arr9sepList!H$1,manifest_11Sep!$A$1:$V$1,0))</f>
        <v>Alicia Nguyen 3</v>
      </c>
      <c r="I846" s="13" t="str">
        <f t="array" ref="I846">INDEX(manifest_11Sep!$A$1:$V$3202,MATCH($B846,manifest_11Sep!$B$1:$B$3202,0),MATCH(A.Arr9sepList!I$1,manifest_11Sep!$A$1:$V$1,0))</f>
        <v>United Airlines</v>
      </c>
      <c r="J846" s="13" t="str">
        <f t="array" ref="J846">INDEX(manifest_11Sep!$A$1:$V$3202,MATCH($B846,manifest_11Sep!$B$1:$B$3202,0),MATCH(A.Arr9sepList!J$1,manifest_11Sep!$A$1:$V$1,0))</f>
        <v>UA 805</v>
      </c>
      <c r="K846" s="13" t="str">
        <f t="array" ref="K846">INDEX(manifest_11Sep!$A$1:$V$3202,MATCH($B846,manifest_11Sep!$B$1:$B$3202,0),MATCH(A.Arr9sepList!K$1,manifest_11Sep!$A$1:$V$1,0))</f>
        <v>13-thg 9-25</v>
      </c>
      <c r="L846" s="14">
        <f t="array" ref="L846">INDEX(manifest_11Sep!$A$1:$V$3202,MATCH($B846,manifest_11Sep!$B$1:$B$3202,0),MATCH(A.Arr9sepList!L$1,manifest_11Sep!$A$1:$V$1,0))</f>
        <v>0.18055555555555555</v>
      </c>
      <c r="M846" s="13" t="str">
        <f t="array" ref="M846">INDEX(manifest_11Sep!$A$1:$V$3202,MATCH($B846,manifest_11Sep!$B$1:$B$3202,0),MATCH(A.Arr9sepList!M$1,manifest_11Sep!$A$1:$V$1,0))</f>
        <v>ICN-T1</v>
      </c>
      <c r="N846" s="13" t="str">
        <f t="array" ref="N846">INDEX(manifest_11Sep!$A$1:$V$3202,MATCH($B846,manifest_11Sep!$B$1:$B$3202,0),MATCH(A.Arr9sepList!N$1,manifest_11Sep!$A$1:$V$1,0))</f>
        <v>JW MARRIOTT</v>
      </c>
      <c r="O846" s="15"/>
      <c r="P846" s="13"/>
      <c r="Q846" s="16">
        <v>81952928</v>
      </c>
      <c r="R846" s="16" t="s">
        <v>61</v>
      </c>
      <c r="S846" s="13">
        <f t="array" ref="S846">INDEX(manifest_11Sep!$A$1:$V$3202,MATCH($B846,manifest_11Sep!$B$1:$B$3202,0),MATCH(A.Arr9sepList!S$1,manifest_11Sep!$A$1:$V$1,0))</f>
        <v>0</v>
      </c>
    </row>
    <row r="847" spans="1:19" ht="15.75" customHeight="1">
      <c r="A847" s="13" t="str">
        <f t="array" ref="A847">INDEX(manifest_11Sep!$A$1:$V$3202,MATCH($B847,manifest_11Sep!$B$1:$B$3202,0),MATCH(A.Arr9sepList!A$1,manifest_11Sep!$A$1:$V$1,0))</f>
        <v>A</v>
      </c>
      <c r="B847" s="26" t="s">
        <v>8567</v>
      </c>
      <c r="C847" s="13" t="str">
        <f t="array" ref="C847">INDEX(manifest_11Sep!$A$1:$V$3202,MATCH($B847,manifest_11Sep!$B$1:$B$3202,0),MATCH(A.Arr9sepList!C$1,manifest_11Sep!$A$1:$V$1,0))</f>
        <v>XFND9CD7CYQ</v>
      </c>
      <c r="D847" s="13" t="str">
        <f t="array" ref="D847">INDEX(manifest_11Sep!$A$1:$V$3202,MATCH($B847,manifest_11Sep!$B$1:$B$3202,0),MATCH(A.Arr9sepList!D$1,manifest_11Sep!$A$1:$V$1,0))</f>
        <v>Female</v>
      </c>
      <c r="E847" s="13" t="str">
        <f t="array" ref="E847">INDEX(manifest_11Sep!$A$1:$V$3202,MATCH($B847,manifest_11Sep!$B$1:$B$3202,0),MATCH(A.Arr9sepList!E$1,manifest_11Sep!$A$1:$V$1,0))</f>
        <v>Blanca Leonor</v>
      </c>
      <c r="F847" s="13" t="str">
        <f t="array" ref="F847">INDEX(manifest_11Sep!$A$1:$V$3202,MATCH($B847,manifest_11Sep!$B$1:$B$3202,0),MATCH(A.Arr9sepList!F$1,manifest_11Sep!$A$1:$V$1,0))</f>
        <v>Penate De Hernandez</v>
      </c>
      <c r="G847" s="13">
        <f t="array" ref="G847">INDEX(manifest_11Sep!$A$1:$V$3202,MATCH($B847,manifest_11Sep!$B$1:$B$3202,0),MATCH(A.Arr9sepList!G$1,manifest_11Sep!$A$1:$V$1,0))</f>
        <v>63</v>
      </c>
      <c r="H847" s="13" t="str">
        <f t="array" ref="H847">INDEX(manifest_11Sep!$A$1:$V$3202,MATCH($B847,manifest_11Sep!$B$1:$B$3202,0),MATCH(A.Arr9sepList!H$1,manifest_11Sep!$A$1:$V$1,0))</f>
        <v>Alicia Nguyen 3</v>
      </c>
      <c r="I847" s="13" t="str">
        <f t="array" ref="I847">INDEX(manifest_11Sep!$A$1:$V$3202,MATCH($B847,manifest_11Sep!$B$1:$B$3202,0),MATCH(A.Arr9sepList!I$1,manifest_11Sep!$A$1:$V$1,0))</f>
        <v>United Airlines</v>
      </c>
      <c r="J847" s="13" t="str">
        <f t="array" ref="J847">INDEX(manifest_11Sep!$A$1:$V$3202,MATCH($B847,manifest_11Sep!$B$1:$B$3202,0),MATCH(A.Arr9sepList!J$1,manifest_11Sep!$A$1:$V$1,0))</f>
        <v>UA 805</v>
      </c>
      <c r="K847" s="13" t="str">
        <f t="array" ref="K847">INDEX(manifest_11Sep!$A$1:$V$3202,MATCH($B847,manifest_11Sep!$B$1:$B$3202,0),MATCH(A.Arr9sepList!K$1,manifest_11Sep!$A$1:$V$1,0))</f>
        <v>13-thg 9-25</v>
      </c>
      <c r="L847" s="14">
        <f t="array" ref="L847">INDEX(manifest_11Sep!$A$1:$V$3202,MATCH($B847,manifest_11Sep!$B$1:$B$3202,0),MATCH(A.Arr9sepList!L$1,manifest_11Sep!$A$1:$V$1,0))</f>
        <v>0.18055555555555555</v>
      </c>
      <c r="M847" s="13" t="str">
        <f t="array" ref="M847">INDEX(manifest_11Sep!$A$1:$V$3202,MATCH($B847,manifest_11Sep!$B$1:$B$3202,0),MATCH(A.Arr9sepList!M$1,manifest_11Sep!$A$1:$V$1,0))</f>
        <v>ICN-T1</v>
      </c>
      <c r="N847" s="13" t="str">
        <f t="array" ref="N847">INDEX(manifest_11Sep!$A$1:$V$3202,MATCH($B847,manifest_11Sep!$B$1:$B$3202,0),MATCH(A.Arr9sepList!N$1,manifest_11Sep!$A$1:$V$1,0))</f>
        <v>JW MARRIOTT</v>
      </c>
      <c r="O847" s="15"/>
      <c r="P847" s="13"/>
      <c r="Q847" s="16">
        <v>81952928</v>
      </c>
      <c r="R847" s="16" t="s">
        <v>61</v>
      </c>
      <c r="S847" s="13">
        <f t="array" ref="S847">INDEX(manifest_11Sep!$A$1:$V$3202,MATCH($B847,manifest_11Sep!$B$1:$B$3202,0),MATCH(A.Arr9sepList!S$1,manifest_11Sep!$A$1:$V$1,0))</f>
        <v>0</v>
      </c>
    </row>
    <row r="848" spans="1:19" ht="15.75" customHeight="1">
      <c r="A848" s="13" t="str">
        <f t="array" ref="A848">INDEX(manifest_11Sep!$A$1:$V$3202,MATCH($B848,manifest_11Sep!$B$1:$B$3202,0),MATCH(A.Arr9sepList!A$1,manifest_11Sep!$A$1:$V$1,0))</f>
        <v>A</v>
      </c>
      <c r="B848" s="3" t="s">
        <v>8563</v>
      </c>
      <c r="C848" s="13" t="str">
        <f t="array" ref="C848">INDEX(manifest_11Sep!$A$1:$V$3202,MATCH($B848,manifest_11Sep!$B$1:$B$3202,0),MATCH(A.Arr9sepList!C$1,manifest_11Sep!$A$1:$V$1,0))</f>
        <v>SYNWDRFH6HV</v>
      </c>
      <c r="D848" s="13" t="str">
        <f t="array" ref="D848">INDEX(manifest_11Sep!$A$1:$V$3202,MATCH($B848,manifest_11Sep!$B$1:$B$3202,0),MATCH(A.Arr9sepList!D$1,manifest_11Sep!$A$1:$V$1,0))</f>
        <v>Female</v>
      </c>
      <c r="E848" s="13" t="str">
        <f t="array" ref="E848">INDEX(manifest_11Sep!$A$1:$V$3202,MATCH($B848,manifest_11Sep!$B$1:$B$3202,0),MATCH(A.Arr9sepList!E$1,manifest_11Sep!$A$1:$V$1,0))</f>
        <v>Jennifer Santillan</v>
      </c>
      <c r="F848" s="13" t="str">
        <f t="array" ref="F848">INDEX(manifest_11Sep!$A$1:$V$3202,MATCH($B848,manifest_11Sep!$B$1:$B$3202,0),MATCH(A.Arr9sepList!F$1,manifest_11Sep!$A$1:$V$1,0))</f>
        <v>David</v>
      </c>
      <c r="G848" s="13">
        <f t="array" ref="G848">INDEX(manifest_11Sep!$A$1:$V$3202,MATCH($B848,manifest_11Sep!$B$1:$B$3202,0),MATCH(A.Arr9sepList!G$1,manifest_11Sep!$A$1:$V$1,0))</f>
        <v>43</v>
      </c>
      <c r="H848" s="13" t="str">
        <f t="array" ref="H848">INDEX(manifest_11Sep!$A$1:$V$3202,MATCH($B848,manifest_11Sep!$B$1:$B$3202,0),MATCH(A.Arr9sepList!H$1,manifest_11Sep!$A$1:$V$1,0))</f>
        <v>Armando Gil</v>
      </c>
      <c r="I848" s="13" t="str">
        <f t="array" ref="I848">INDEX(manifest_11Sep!$A$1:$V$3202,MATCH($B848,manifest_11Sep!$B$1:$B$3202,0),MATCH(A.Arr9sepList!I$1,manifest_11Sep!$A$1:$V$1,0))</f>
        <v>Asiana Airlines</v>
      </c>
      <c r="J848" s="13" t="str">
        <f t="array" ref="J848">INDEX(manifest_11Sep!$A$1:$V$3202,MATCH($B848,manifest_11Sep!$B$1:$B$3202,0),MATCH(A.Arr9sepList!J$1,manifest_11Sep!$A$1:$V$1,0))</f>
        <v>OZ 203</v>
      </c>
      <c r="K848" s="13" t="str">
        <f t="array" ref="K848">INDEX(manifest_11Sep!$A$1:$V$3202,MATCH($B848,manifest_11Sep!$B$1:$B$3202,0),MATCH(A.Arr9sepList!K$1,manifest_11Sep!$A$1:$V$1,0))</f>
        <v>13-thg 9-25</v>
      </c>
      <c r="L848" s="14">
        <f t="array" ref="L848">INDEX(manifest_11Sep!$A$1:$V$3202,MATCH($B848,manifest_11Sep!$B$1:$B$3202,0),MATCH(A.Arr9sepList!L$1,manifest_11Sep!$A$1:$V$1,0))</f>
        <v>0.18055555555555555</v>
      </c>
      <c r="M848" s="13" t="str">
        <f t="array" ref="M848">INDEX(manifest_11Sep!$A$1:$V$3202,MATCH($B848,manifest_11Sep!$B$1:$B$3202,0),MATCH(A.Arr9sepList!M$1,manifest_11Sep!$A$1:$V$1,0))</f>
        <v>ICN-T1</v>
      </c>
      <c r="N848" s="13" t="str">
        <f t="array" ref="N848">INDEX(manifest_11Sep!$A$1:$V$3202,MATCH($B848,manifest_11Sep!$B$1:$B$3202,0),MATCH(A.Arr9sepList!N$1,manifest_11Sep!$A$1:$V$1,0))</f>
        <v>JW MARRIOTT</v>
      </c>
      <c r="O848" s="15"/>
      <c r="P848" s="13"/>
      <c r="Q848" s="16">
        <v>75989453</v>
      </c>
      <c r="R848" s="16" t="s">
        <v>43</v>
      </c>
      <c r="S848" s="13">
        <f t="array" ref="S848">INDEX(manifest_11Sep!$A$1:$V$3202,MATCH($B848,manifest_11Sep!$B$1:$B$3202,0),MATCH(A.Arr9sepList!S$1,manifest_11Sep!$A$1:$V$1,0))</f>
        <v>0</v>
      </c>
    </row>
    <row r="849" spans="1:19" ht="15.75" customHeight="1">
      <c r="A849" s="13" t="str">
        <f t="array" ref="A849">INDEX(manifest_11Sep!$A$1:$V$3202,MATCH($B849,manifest_11Sep!$B$1:$B$3202,0),MATCH(A.Arr9sepList!A$1,manifest_11Sep!$A$1:$V$1,0))</f>
        <v>A</v>
      </c>
      <c r="B849" s="3" t="s">
        <v>8561</v>
      </c>
      <c r="C849" s="13" t="str">
        <f t="array" ref="C849">INDEX(manifest_11Sep!$A$1:$V$3202,MATCH($B849,manifest_11Sep!$B$1:$B$3202,0),MATCH(A.Arr9sepList!C$1,manifest_11Sep!$A$1:$V$1,0))</f>
        <v>SYNWDRFH6HV</v>
      </c>
      <c r="D849" s="13" t="str">
        <f t="array" ref="D849">INDEX(manifest_11Sep!$A$1:$V$3202,MATCH($B849,manifest_11Sep!$B$1:$B$3202,0),MATCH(A.Arr9sepList!D$1,manifest_11Sep!$A$1:$V$1,0))</f>
        <v>Male</v>
      </c>
      <c r="E849" s="13" t="str">
        <f t="array" ref="E849">INDEX(manifest_11Sep!$A$1:$V$3202,MATCH($B849,manifest_11Sep!$B$1:$B$3202,0),MATCH(A.Arr9sepList!E$1,manifest_11Sep!$A$1:$V$1,0))</f>
        <v>John Jeffrey</v>
      </c>
      <c r="F849" s="13" t="str">
        <f t="array" ref="F849">INDEX(manifest_11Sep!$A$1:$V$3202,MATCH($B849,manifest_11Sep!$B$1:$B$3202,0),MATCH(A.Arr9sepList!F$1,manifest_11Sep!$A$1:$V$1,0))</f>
        <v>David</v>
      </c>
      <c r="G849" s="13">
        <f t="array" ref="G849">INDEX(manifest_11Sep!$A$1:$V$3202,MATCH($B849,manifest_11Sep!$B$1:$B$3202,0),MATCH(A.Arr9sepList!G$1,manifest_11Sep!$A$1:$V$1,0))</f>
        <v>46</v>
      </c>
      <c r="H849" s="13" t="str">
        <f t="array" ref="H849">INDEX(manifest_11Sep!$A$1:$V$3202,MATCH($B849,manifest_11Sep!$B$1:$B$3202,0),MATCH(A.Arr9sepList!H$1,manifest_11Sep!$A$1:$V$1,0))</f>
        <v>Armando Gil</v>
      </c>
      <c r="I849" s="13" t="str">
        <f t="array" ref="I849">INDEX(manifest_11Sep!$A$1:$V$3202,MATCH($B849,manifest_11Sep!$B$1:$B$3202,0),MATCH(A.Arr9sepList!I$1,manifest_11Sep!$A$1:$V$1,0))</f>
        <v>Asiana Airlines</v>
      </c>
      <c r="J849" s="13" t="str">
        <f t="array" ref="J849">INDEX(manifest_11Sep!$A$1:$V$3202,MATCH($B849,manifest_11Sep!$B$1:$B$3202,0),MATCH(A.Arr9sepList!J$1,manifest_11Sep!$A$1:$V$1,0))</f>
        <v>OZ 203</v>
      </c>
      <c r="K849" s="13" t="str">
        <f t="array" ref="K849">INDEX(manifest_11Sep!$A$1:$V$3202,MATCH($B849,manifest_11Sep!$B$1:$B$3202,0),MATCH(A.Arr9sepList!K$1,manifest_11Sep!$A$1:$V$1,0))</f>
        <v>13-thg 9-25</v>
      </c>
      <c r="L849" s="14">
        <f t="array" ref="L849">INDEX(manifest_11Sep!$A$1:$V$3202,MATCH($B849,manifest_11Sep!$B$1:$B$3202,0),MATCH(A.Arr9sepList!L$1,manifest_11Sep!$A$1:$V$1,0))</f>
        <v>0.18055555555555555</v>
      </c>
      <c r="M849" s="13" t="str">
        <f t="array" ref="M849">INDEX(manifest_11Sep!$A$1:$V$3202,MATCH($B849,manifest_11Sep!$B$1:$B$3202,0),MATCH(A.Arr9sepList!M$1,manifest_11Sep!$A$1:$V$1,0))</f>
        <v>ICN-T1</v>
      </c>
      <c r="N849" s="13" t="str">
        <f t="array" ref="N849">INDEX(manifest_11Sep!$A$1:$V$3202,MATCH($B849,manifest_11Sep!$B$1:$B$3202,0),MATCH(A.Arr9sepList!N$1,manifest_11Sep!$A$1:$V$1,0))</f>
        <v>JW MARRIOTT</v>
      </c>
      <c r="O849" s="15"/>
      <c r="P849" s="13"/>
      <c r="Q849" s="16">
        <v>75989453</v>
      </c>
      <c r="R849" s="16" t="s">
        <v>43</v>
      </c>
      <c r="S849" s="13">
        <f t="array" ref="S849">INDEX(manifest_11Sep!$A$1:$V$3202,MATCH($B849,manifest_11Sep!$B$1:$B$3202,0),MATCH(A.Arr9sepList!S$1,manifest_11Sep!$A$1:$V$1,0))</f>
        <v>0</v>
      </c>
    </row>
    <row r="850" spans="1:19" ht="15.75" customHeight="1">
      <c r="A850" s="13" t="str">
        <f t="array" ref="A850">INDEX(manifest_11Sep!$A$1:$V$3202,MATCH($B850,manifest_11Sep!$B$1:$B$3202,0),MATCH(A.Arr9sepList!A$1,manifest_11Sep!$A$1:$V$1,0))</f>
        <v>A</v>
      </c>
      <c r="B850" s="13" t="s">
        <v>2271</v>
      </c>
      <c r="C850" s="13" t="str">
        <f t="array" ref="C850">INDEX(manifest_11Sep!$A$1:$V$3202,MATCH($B850,manifest_11Sep!$B$1:$B$3202,0),MATCH(A.Arr9sepList!C$1,manifest_11Sep!$A$1:$V$1,0))</f>
        <v>H4NBRKJCYGM</v>
      </c>
      <c r="D850" s="13" t="str">
        <f t="array" ref="D850">INDEX(manifest_11Sep!$A$1:$V$3202,MATCH($B850,manifest_11Sep!$B$1:$B$3202,0),MATCH(A.Arr9sepList!D$1,manifest_11Sep!$A$1:$V$1,0))</f>
        <v>Female</v>
      </c>
      <c r="E850" s="13" t="str">
        <f t="array" ref="E850">INDEX(manifest_11Sep!$A$1:$V$3202,MATCH($B850,manifest_11Sep!$B$1:$B$3202,0),MATCH(A.Arr9sepList!E$1,manifest_11Sep!$A$1:$V$1,0))</f>
        <v>Anne Huichan</v>
      </c>
      <c r="F850" s="13" t="str">
        <f t="array" ref="F850">INDEX(manifest_11Sep!$A$1:$V$3202,MATCH($B850,manifest_11Sep!$B$1:$B$3202,0),MATCH(A.Arr9sepList!F$1,manifest_11Sep!$A$1:$V$1,0))</f>
        <v>Zhao</v>
      </c>
      <c r="G850" s="13">
        <f t="array" ref="G850">INDEX(manifest_11Sep!$A$1:$V$3202,MATCH($B850,manifest_11Sep!$B$1:$B$3202,0),MATCH(A.Arr9sepList!G$1,manifest_11Sep!$A$1:$V$1,0))</f>
        <v>54</v>
      </c>
      <c r="H850" s="13" t="str">
        <f t="array" ref="H850">INDEX(manifest_11Sep!$A$1:$V$3202,MATCH($B850,manifest_11Sep!$B$1:$B$3202,0),MATCH(A.Arr9sepList!H$1,manifest_11Sep!$A$1:$V$1,0))</f>
        <v>Helen Ruan</v>
      </c>
      <c r="I850" s="13" t="str">
        <f t="array" ref="I850">INDEX(manifest_11Sep!$A$1:$V$3202,MATCH($B850,manifest_11Sep!$B$1:$B$3202,0),MATCH(A.Arr9sepList!I$1,manifest_11Sep!$A$1:$V$1,0))</f>
        <v>Asiana Airlines</v>
      </c>
      <c r="J850" s="13" t="str">
        <f t="array" ref="J850">INDEX(manifest_11Sep!$A$1:$V$3202,MATCH($B850,manifest_11Sep!$B$1:$B$3202,0),MATCH(A.Arr9sepList!J$1,manifest_11Sep!$A$1:$V$1,0))</f>
        <v>OZ 211</v>
      </c>
      <c r="K850" s="13" t="str">
        <f t="array" ref="K850">INDEX(manifest_11Sep!$A$1:$V$3202,MATCH($B850,manifest_11Sep!$B$1:$B$3202,0),MATCH(A.Arr9sepList!K$1,manifest_11Sep!$A$1:$V$1,0))</f>
        <v>13-thg 9-25</v>
      </c>
      <c r="L850" s="14">
        <f t="array" ref="L850">INDEX(manifest_11Sep!$A$1:$V$3202,MATCH($B850,manifest_11Sep!$B$1:$B$3202,0),MATCH(A.Arr9sepList!L$1,manifest_11Sep!$A$1:$V$1,0))</f>
        <v>0.1875</v>
      </c>
      <c r="M850" s="13" t="str">
        <f t="array" ref="M850">INDEX(manifest_11Sep!$A$1:$V$3202,MATCH($B850,manifest_11Sep!$B$1:$B$3202,0),MATCH(A.Arr9sepList!M$1,manifest_11Sep!$A$1:$V$1,0))</f>
        <v>ICN-T1</v>
      </c>
      <c r="N850" s="13" t="str">
        <f t="array" ref="N850">INDEX(manifest_11Sep!$A$1:$V$3202,MATCH($B850,manifest_11Sep!$B$1:$B$3202,0),MATCH(A.Arr9sepList!N$1,manifest_11Sep!$A$1:$V$1,0))</f>
        <v>INTER PARNAS</v>
      </c>
      <c r="O850" s="15"/>
      <c r="P850" s="13"/>
      <c r="Q850" s="16">
        <v>45158836</v>
      </c>
      <c r="R850" s="16" t="s">
        <v>61</v>
      </c>
      <c r="S850" s="13">
        <f t="array" ref="S850">INDEX(manifest_11Sep!$A$1:$V$3202,MATCH($B850,manifest_11Sep!$B$1:$B$3202,0),MATCH(A.Arr9sepList!S$1,manifest_11Sep!$A$1:$V$1,0))</f>
        <v>0</v>
      </c>
    </row>
    <row r="851" spans="1:19" ht="15.75" customHeight="1">
      <c r="A851" s="13" t="str">
        <f t="array" ref="A851">INDEX(manifest_11Sep!$A$1:$V$3202,MATCH($B851,manifest_11Sep!$B$1:$B$3202,0),MATCH(A.Arr9sepList!A$1,manifest_11Sep!$A$1:$V$1,0))</f>
        <v>A</v>
      </c>
      <c r="B851" s="13" t="s">
        <v>2283</v>
      </c>
      <c r="C851" s="13" t="str">
        <f t="array" ref="C851">INDEX(manifest_11Sep!$A$1:$V$3202,MATCH($B851,manifest_11Sep!$B$1:$B$3202,0),MATCH(A.Arr9sepList!C$1,manifest_11Sep!$A$1:$V$1,0))</f>
        <v>HSNMHS4KK5T</v>
      </c>
      <c r="D851" s="13" t="str">
        <f t="array" ref="D851">INDEX(manifest_11Sep!$A$1:$V$3202,MATCH($B851,manifest_11Sep!$B$1:$B$3202,0),MATCH(A.Arr9sepList!D$1,manifest_11Sep!$A$1:$V$1,0))</f>
        <v>Female</v>
      </c>
      <c r="E851" s="13" t="str">
        <f t="array" ref="E851">INDEX(manifest_11Sep!$A$1:$V$3202,MATCH($B851,manifest_11Sep!$B$1:$B$3202,0),MATCH(A.Arr9sepList!E$1,manifest_11Sep!$A$1:$V$1,0))</f>
        <v>Xi Yan</v>
      </c>
      <c r="F851" s="13" t="str">
        <f t="array" ref="F851">INDEX(manifest_11Sep!$A$1:$V$3202,MATCH($B851,manifest_11Sep!$B$1:$B$3202,0),MATCH(A.Arr9sepList!F$1,manifest_11Sep!$A$1:$V$1,0))</f>
        <v>Ruan</v>
      </c>
      <c r="G851" s="13">
        <f t="array" ref="G851">INDEX(manifest_11Sep!$A$1:$V$3202,MATCH($B851,manifest_11Sep!$B$1:$B$3202,0),MATCH(A.Arr9sepList!G$1,manifest_11Sep!$A$1:$V$1,0))</f>
        <v>45</v>
      </c>
      <c r="H851" s="13" t="str">
        <f t="array" ref="H851">INDEX(manifest_11Sep!$A$1:$V$3202,MATCH($B851,manifest_11Sep!$B$1:$B$3202,0),MATCH(A.Arr9sepList!H$1,manifest_11Sep!$A$1:$V$1,0))</f>
        <v>Helen Ruan</v>
      </c>
      <c r="I851" s="13" t="str">
        <f t="array" ref="I851">INDEX(manifest_11Sep!$A$1:$V$3202,MATCH($B851,manifest_11Sep!$B$1:$B$3202,0),MATCH(A.Arr9sepList!I$1,manifest_11Sep!$A$1:$V$1,0))</f>
        <v>Asiana Airlines</v>
      </c>
      <c r="J851" s="13" t="str">
        <f t="array" ref="J851">INDEX(manifest_11Sep!$A$1:$V$3202,MATCH($B851,manifest_11Sep!$B$1:$B$3202,0),MATCH(A.Arr9sepList!J$1,manifest_11Sep!$A$1:$V$1,0))</f>
        <v>OZ 211</v>
      </c>
      <c r="K851" s="13" t="str">
        <f t="array" ref="K851">INDEX(manifest_11Sep!$A$1:$V$3202,MATCH($B851,manifest_11Sep!$B$1:$B$3202,0),MATCH(A.Arr9sepList!K$1,manifest_11Sep!$A$1:$V$1,0))</f>
        <v>13-thg 9-25</v>
      </c>
      <c r="L851" s="14">
        <f t="array" ref="L851">INDEX(manifest_11Sep!$A$1:$V$3202,MATCH($B851,manifest_11Sep!$B$1:$B$3202,0),MATCH(A.Arr9sepList!L$1,manifest_11Sep!$A$1:$V$1,0))</f>
        <v>0.1875</v>
      </c>
      <c r="M851" s="13" t="str">
        <f t="array" ref="M851">INDEX(manifest_11Sep!$A$1:$V$3202,MATCH($B851,manifest_11Sep!$B$1:$B$3202,0),MATCH(A.Arr9sepList!M$1,manifest_11Sep!$A$1:$V$1,0))</f>
        <v>ICN-T1</v>
      </c>
      <c r="N851" s="13" t="str">
        <f t="array" ref="N851">INDEX(manifest_11Sep!$A$1:$V$3202,MATCH($B851,manifest_11Sep!$B$1:$B$3202,0),MATCH(A.Arr9sepList!N$1,manifest_11Sep!$A$1:$V$1,0))</f>
        <v>INTER PARNAS</v>
      </c>
      <c r="O851" s="15"/>
      <c r="P851" s="13"/>
      <c r="Q851" s="16">
        <v>62673847</v>
      </c>
      <c r="R851" s="16" t="s">
        <v>43</v>
      </c>
      <c r="S851" s="13" t="str">
        <f t="array" ref="S851">INDEX(manifest_11Sep!$A$1:$V$3202,MATCH($B851,manifest_11Sep!$B$1:$B$3202,0),MATCH(A.Arr9sepList!S$1,manifest_11Sep!$A$1:$V$1,0))</f>
        <v>Upgrade - Club Junior Suite</v>
      </c>
    </row>
    <row r="852" spans="1:19" ht="15.75" customHeight="1">
      <c r="A852" s="13" t="str">
        <f t="array" ref="A852">INDEX(manifest_11Sep!$A$1:$V$3202,MATCH($B852,manifest_11Sep!$B$1:$B$3202,0),MATCH(A.Arr9sepList!A$1,manifest_11Sep!$A$1:$V$1,0))</f>
        <v>A</v>
      </c>
      <c r="B852" s="13" t="s">
        <v>2290</v>
      </c>
      <c r="C852" s="13" t="str">
        <f t="array" ref="C852">INDEX(manifest_11Sep!$A$1:$V$3202,MATCH($B852,manifest_11Sep!$B$1:$B$3202,0),MATCH(A.Arr9sepList!C$1,manifest_11Sep!$A$1:$V$1,0))</f>
        <v>D7N8PBN8VNR</v>
      </c>
      <c r="D852" s="13" t="str">
        <f t="array" ref="D852">INDEX(manifest_11Sep!$A$1:$V$3202,MATCH($B852,manifest_11Sep!$B$1:$B$3202,0),MATCH(A.Arr9sepList!D$1,manifest_11Sep!$A$1:$V$1,0))</f>
        <v>Female</v>
      </c>
      <c r="E852" s="13" t="str">
        <f t="array" ref="E852">INDEX(manifest_11Sep!$A$1:$V$3202,MATCH($B852,manifest_11Sep!$B$1:$B$3202,0),MATCH(A.Arr9sepList!E$1,manifest_11Sep!$A$1:$V$1,0))</f>
        <v>Xilu</v>
      </c>
      <c r="F852" s="13" t="str">
        <f t="array" ref="F852">INDEX(manifest_11Sep!$A$1:$V$3202,MATCH($B852,manifest_11Sep!$B$1:$B$3202,0),MATCH(A.Arr9sepList!F$1,manifest_11Sep!$A$1:$V$1,0))</f>
        <v>Li</v>
      </c>
      <c r="G852" s="13">
        <f t="array" ref="G852">INDEX(manifest_11Sep!$A$1:$V$3202,MATCH($B852,manifest_11Sep!$B$1:$B$3202,0),MATCH(A.Arr9sepList!G$1,manifest_11Sep!$A$1:$V$1,0))</f>
        <v>41</v>
      </c>
      <c r="H852" s="13" t="str">
        <f t="array" ref="H852">INDEX(manifest_11Sep!$A$1:$V$3202,MATCH($B852,manifest_11Sep!$B$1:$B$3202,0),MATCH(A.Arr9sepList!H$1,manifest_11Sep!$A$1:$V$1,0))</f>
        <v>Helen Ruan</v>
      </c>
      <c r="I852" s="13" t="str">
        <f t="array" ref="I852">INDEX(manifest_11Sep!$A$1:$V$3202,MATCH($B852,manifest_11Sep!$B$1:$B$3202,0),MATCH(A.Arr9sepList!I$1,manifest_11Sep!$A$1:$V$1,0))</f>
        <v>Asiana Airlines</v>
      </c>
      <c r="J852" s="13" t="str">
        <f t="array" ref="J852">INDEX(manifest_11Sep!$A$1:$V$3202,MATCH($B852,manifest_11Sep!$B$1:$B$3202,0),MATCH(A.Arr9sepList!J$1,manifest_11Sep!$A$1:$V$1,0))</f>
        <v>OZ 211</v>
      </c>
      <c r="K852" s="13" t="str">
        <f t="array" ref="K852">INDEX(manifest_11Sep!$A$1:$V$3202,MATCH($B852,manifest_11Sep!$B$1:$B$3202,0),MATCH(A.Arr9sepList!K$1,manifest_11Sep!$A$1:$V$1,0))</f>
        <v>13-thg 9-25</v>
      </c>
      <c r="L852" s="14">
        <f t="array" ref="L852">INDEX(manifest_11Sep!$A$1:$V$3202,MATCH($B852,manifest_11Sep!$B$1:$B$3202,0),MATCH(A.Arr9sepList!L$1,manifest_11Sep!$A$1:$V$1,0))</f>
        <v>0.1875</v>
      </c>
      <c r="M852" s="13" t="str">
        <f t="array" ref="M852">INDEX(manifest_11Sep!$A$1:$V$3202,MATCH($B852,manifest_11Sep!$B$1:$B$3202,0),MATCH(A.Arr9sepList!M$1,manifest_11Sep!$A$1:$V$1,0))</f>
        <v>ICN-T1</v>
      </c>
      <c r="N852" s="13" t="str">
        <f t="array" ref="N852">INDEX(manifest_11Sep!$A$1:$V$3202,MATCH($B852,manifest_11Sep!$B$1:$B$3202,0),MATCH(A.Arr9sepList!N$1,manifest_11Sep!$A$1:$V$1,0))</f>
        <v>INTER PARNAS</v>
      </c>
      <c r="O852" s="15"/>
      <c r="P852" s="13"/>
      <c r="Q852" s="16">
        <v>21425346</v>
      </c>
      <c r="R852" s="16" t="s">
        <v>43</v>
      </c>
      <c r="S852" s="13">
        <f t="array" ref="S852">INDEX(manifest_11Sep!$A$1:$V$3202,MATCH($B852,manifest_11Sep!$B$1:$B$3202,0),MATCH(A.Arr9sepList!S$1,manifest_11Sep!$A$1:$V$1,0))</f>
        <v>0</v>
      </c>
    </row>
    <row r="853" spans="1:19" ht="15.75" customHeight="1">
      <c r="A853" s="13" t="str">
        <f t="array" ref="A853">INDEX(manifest_11Sep!$A$1:$V$3202,MATCH($B853,manifest_11Sep!$B$1:$B$3202,0),MATCH(A.Arr9sepList!A$1,manifest_11Sep!$A$1:$V$1,0))</f>
        <v>A</v>
      </c>
      <c r="B853" s="13" t="s">
        <v>2293</v>
      </c>
      <c r="C853" s="13" t="str">
        <f t="array" ref="C853">INDEX(manifest_11Sep!$A$1:$V$3202,MATCH($B853,manifest_11Sep!$B$1:$B$3202,0),MATCH(A.Arr9sepList!C$1,manifest_11Sep!$A$1:$V$1,0))</f>
        <v>D7N8PBN8VNR</v>
      </c>
      <c r="D853" s="13" t="str">
        <f t="array" ref="D853">INDEX(manifest_11Sep!$A$1:$V$3202,MATCH($B853,manifest_11Sep!$B$1:$B$3202,0),MATCH(A.Arr9sepList!D$1,manifest_11Sep!$A$1:$V$1,0))</f>
        <v>Male</v>
      </c>
      <c r="E853" s="13" t="str">
        <f t="array" ref="E853">INDEX(manifest_11Sep!$A$1:$V$3202,MATCH($B853,manifest_11Sep!$B$1:$B$3202,0),MATCH(A.Arr9sepList!E$1,manifest_11Sep!$A$1:$V$1,0))</f>
        <v>Eric Arthur</v>
      </c>
      <c r="F853" s="13" t="str">
        <f t="array" ref="F853">INDEX(manifest_11Sep!$A$1:$V$3202,MATCH($B853,manifest_11Sep!$B$1:$B$3202,0),MATCH(A.Arr9sepList!F$1,manifest_11Sep!$A$1:$V$1,0))</f>
        <v>Wong</v>
      </c>
      <c r="G853" s="13">
        <f t="array" ref="G853">INDEX(manifest_11Sep!$A$1:$V$3202,MATCH($B853,manifest_11Sep!$B$1:$B$3202,0),MATCH(A.Arr9sepList!G$1,manifest_11Sep!$A$1:$V$1,0))</f>
        <v>57</v>
      </c>
      <c r="H853" s="13" t="str">
        <f t="array" ref="H853">INDEX(manifest_11Sep!$A$1:$V$3202,MATCH($B853,manifest_11Sep!$B$1:$B$3202,0),MATCH(A.Arr9sepList!H$1,manifest_11Sep!$A$1:$V$1,0))</f>
        <v>Helen Ruan</v>
      </c>
      <c r="I853" s="13" t="str">
        <f t="array" ref="I853">INDEX(manifest_11Sep!$A$1:$V$3202,MATCH($B853,manifest_11Sep!$B$1:$B$3202,0),MATCH(A.Arr9sepList!I$1,manifest_11Sep!$A$1:$V$1,0))</f>
        <v>Asiana Airlines</v>
      </c>
      <c r="J853" s="13" t="str">
        <f t="array" ref="J853">INDEX(manifest_11Sep!$A$1:$V$3202,MATCH($B853,manifest_11Sep!$B$1:$B$3202,0),MATCH(A.Arr9sepList!J$1,manifest_11Sep!$A$1:$V$1,0))</f>
        <v>OZ 211</v>
      </c>
      <c r="K853" s="13" t="str">
        <f t="array" ref="K853">INDEX(manifest_11Sep!$A$1:$V$3202,MATCH($B853,manifest_11Sep!$B$1:$B$3202,0),MATCH(A.Arr9sepList!K$1,manifest_11Sep!$A$1:$V$1,0))</f>
        <v>13-thg 9-25</v>
      </c>
      <c r="L853" s="14">
        <f t="array" ref="L853">INDEX(manifest_11Sep!$A$1:$V$3202,MATCH($B853,manifest_11Sep!$B$1:$B$3202,0),MATCH(A.Arr9sepList!L$1,manifest_11Sep!$A$1:$V$1,0))</f>
        <v>0.1875</v>
      </c>
      <c r="M853" s="13" t="str">
        <f t="array" ref="M853">INDEX(manifest_11Sep!$A$1:$V$3202,MATCH($B853,manifest_11Sep!$B$1:$B$3202,0),MATCH(A.Arr9sepList!M$1,manifest_11Sep!$A$1:$V$1,0))</f>
        <v>ICN-T1</v>
      </c>
      <c r="N853" s="13" t="str">
        <f t="array" ref="N853">INDEX(manifest_11Sep!$A$1:$V$3202,MATCH($B853,manifest_11Sep!$B$1:$B$3202,0),MATCH(A.Arr9sepList!N$1,manifest_11Sep!$A$1:$V$1,0))</f>
        <v>INTER PARNAS</v>
      </c>
      <c r="O853" s="15"/>
      <c r="P853" s="13"/>
      <c r="Q853" s="16">
        <v>21425346</v>
      </c>
      <c r="R853" s="16" t="s">
        <v>43</v>
      </c>
      <c r="S853" s="13">
        <f t="array" ref="S853">INDEX(manifest_11Sep!$A$1:$V$3202,MATCH($B853,manifest_11Sep!$B$1:$B$3202,0),MATCH(A.Arr9sepList!S$1,manifest_11Sep!$A$1:$V$1,0))</f>
        <v>0</v>
      </c>
    </row>
    <row r="854" spans="1:19" ht="15.75" customHeight="1">
      <c r="A854" s="13" t="str">
        <f t="array" ref="A854">INDEX(manifest_11Sep!$A$1:$V$3202,MATCH($B854,manifest_11Sep!$B$1:$B$3202,0),MATCH(A.Arr9sepList!A$1,manifest_11Sep!$A$1:$V$1,0))</f>
        <v>A</v>
      </c>
      <c r="B854" s="13" t="s">
        <v>4347</v>
      </c>
      <c r="C854" s="13" t="str">
        <f t="array" ref="C854">INDEX(manifest_11Sep!$A$1:$V$3202,MATCH($B854,manifest_11Sep!$B$1:$B$3202,0),MATCH(A.Arr9sepList!C$1,manifest_11Sep!$A$1:$V$1,0))</f>
        <v>SZN75GVCJQQ</v>
      </c>
      <c r="D854" s="13" t="str">
        <f t="array" ref="D854">INDEX(manifest_11Sep!$A$1:$V$3202,MATCH($B854,manifest_11Sep!$B$1:$B$3202,0),MATCH(A.Arr9sepList!D$1,manifest_11Sep!$A$1:$V$1,0))</f>
        <v>Male</v>
      </c>
      <c r="E854" s="13" t="str">
        <f t="array" ref="E854">INDEX(manifest_11Sep!$A$1:$V$3202,MATCH($B854,manifest_11Sep!$B$1:$B$3202,0),MATCH(A.Arr9sepList!E$1,manifest_11Sep!$A$1:$V$1,0))</f>
        <v>Bing Run</v>
      </c>
      <c r="F854" s="13" t="str">
        <f t="array" ref="F854">INDEX(manifest_11Sep!$A$1:$V$3202,MATCH($B854,manifest_11Sep!$B$1:$B$3202,0),MATCH(A.Arr9sepList!F$1,manifest_11Sep!$A$1:$V$1,0))</f>
        <v>Cai</v>
      </c>
      <c r="G854" s="13">
        <f t="array" ref="G854">INDEX(manifest_11Sep!$A$1:$V$3202,MATCH($B854,manifest_11Sep!$B$1:$B$3202,0),MATCH(A.Arr9sepList!G$1,manifest_11Sep!$A$1:$V$1,0))</f>
        <v>55</v>
      </c>
      <c r="H854" s="13" t="str">
        <f t="array" ref="H854">INDEX(manifest_11Sep!$A$1:$V$3202,MATCH($B854,manifest_11Sep!$B$1:$B$3202,0),MATCH(A.Arr9sepList!H$1,manifest_11Sep!$A$1:$V$1,0))</f>
        <v>Wanda Lau</v>
      </c>
      <c r="I854" s="13" t="str">
        <f t="array" ref="I854">INDEX(manifest_11Sep!$A$1:$V$3202,MATCH($B854,manifest_11Sep!$B$1:$B$3202,0),MATCH(A.Arr9sepList!I$1,manifest_11Sep!$A$1:$V$1,0))</f>
        <v>Asiana Airlines</v>
      </c>
      <c r="J854" s="13" t="str">
        <f t="array" ref="J854">INDEX(manifest_11Sep!$A$1:$V$3202,MATCH($B854,manifest_11Sep!$B$1:$B$3202,0),MATCH(A.Arr9sepList!J$1,manifest_11Sep!$A$1:$V$1,0))</f>
        <v>OZ 211</v>
      </c>
      <c r="K854" s="13" t="str">
        <f t="array" ref="K854">INDEX(manifest_11Sep!$A$1:$V$3202,MATCH($B854,manifest_11Sep!$B$1:$B$3202,0),MATCH(A.Arr9sepList!K$1,manifest_11Sep!$A$1:$V$1,0))</f>
        <v>13-thg 9-25</v>
      </c>
      <c r="L854" s="14">
        <f t="array" ref="L854">INDEX(manifest_11Sep!$A$1:$V$3202,MATCH($B854,manifest_11Sep!$B$1:$B$3202,0),MATCH(A.Arr9sepList!L$1,manifest_11Sep!$A$1:$V$1,0))</f>
        <v>0.1875</v>
      </c>
      <c r="M854" s="13" t="str">
        <f t="array" ref="M854">INDEX(manifest_11Sep!$A$1:$V$3202,MATCH($B854,manifest_11Sep!$B$1:$B$3202,0),MATCH(A.Arr9sepList!M$1,manifest_11Sep!$A$1:$V$1,0))</f>
        <v>ICN-T1</v>
      </c>
      <c r="N854" s="13" t="str">
        <f t="array" ref="N854">INDEX(manifest_11Sep!$A$1:$V$3202,MATCH($B854,manifest_11Sep!$B$1:$B$3202,0),MATCH(A.Arr9sepList!N$1,manifest_11Sep!$A$1:$V$1,0))</f>
        <v>INTER PARNAS</v>
      </c>
      <c r="O854" s="15"/>
      <c r="P854" s="13"/>
      <c r="Q854" s="16">
        <v>23330354</v>
      </c>
      <c r="R854" s="16" t="s">
        <v>61</v>
      </c>
      <c r="S854" s="13">
        <f t="array" ref="S854">INDEX(manifest_11Sep!$A$1:$V$3202,MATCH($B854,manifest_11Sep!$B$1:$B$3202,0),MATCH(A.Arr9sepList!S$1,manifest_11Sep!$A$1:$V$1,0))</f>
        <v>0</v>
      </c>
    </row>
    <row r="855" spans="1:19" ht="15.75" customHeight="1">
      <c r="A855" s="13" t="str">
        <f t="array" ref="A855">INDEX(manifest_11Sep!$A$1:$V$3202,MATCH($B855,manifest_11Sep!$B$1:$B$3202,0),MATCH(A.Arr9sepList!A$1,manifest_11Sep!$A$1:$V$1,0))</f>
        <v>A</v>
      </c>
      <c r="B855" s="13" t="s">
        <v>4350</v>
      </c>
      <c r="C855" s="13" t="str">
        <f t="array" ref="C855">INDEX(manifest_11Sep!$A$1:$V$3202,MATCH($B855,manifest_11Sep!$B$1:$B$3202,0),MATCH(A.Arr9sepList!C$1,manifest_11Sep!$A$1:$V$1,0))</f>
        <v>SZN75GVCJQQ</v>
      </c>
      <c r="D855" s="13" t="str">
        <f t="array" ref="D855">INDEX(manifest_11Sep!$A$1:$V$3202,MATCH($B855,manifest_11Sep!$B$1:$B$3202,0),MATCH(A.Arr9sepList!D$1,manifest_11Sep!$A$1:$V$1,0))</f>
        <v>Female</v>
      </c>
      <c r="E855" s="13" t="str">
        <f t="array" ref="E855">INDEX(manifest_11Sep!$A$1:$V$3202,MATCH($B855,manifest_11Sep!$B$1:$B$3202,0),MATCH(A.Arr9sepList!E$1,manifest_11Sep!$A$1:$V$1,0))</f>
        <v>Kai Ling</v>
      </c>
      <c r="F855" s="13" t="str">
        <f t="array" ref="F855">INDEX(manifest_11Sep!$A$1:$V$3202,MATCH($B855,manifest_11Sep!$B$1:$B$3202,0),MATCH(A.Arr9sepList!F$1,manifest_11Sep!$A$1:$V$1,0))</f>
        <v>Weng</v>
      </c>
      <c r="G855" s="13">
        <f t="array" ref="G855">INDEX(manifest_11Sep!$A$1:$V$3202,MATCH($B855,manifest_11Sep!$B$1:$B$3202,0),MATCH(A.Arr9sepList!G$1,manifest_11Sep!$A$1:$V$1,0))</f>
        <v>56</v>
      </c>
      <c r="H855" s="13" t="str">
        <f t="array" ref="H855">INDEX(manifest_11Sep!$A$1:$V$3202,MATCH($B855,manifest_11Sep!$B$1:$B$3202,0),MATCH(A.Arr9sepList!H$1,manifest_11Sep!$A$1:$V$1,0))</f>
        <v>Wanda Lau</v>
      </c>
      <c r="I855" s="13" t="str">
        <f t="array" ref="I855">INDEX(manifest_11Sep!$A$1:$V$3202,MATCH($B855,manifest_11Sep!$B$1:$B$3202,0),MATCH(A.Arr9sepList!I$1,manifest_11Sep!$A$1:$V$1,0))</f>
        <v>Asiana Airlines</v>
      </c>
      <c r="J855" s="13" t="str">
        <f t="array" ref="J855">INDEX(manifest_11Sep!$A$1:$V$3202,MATCH($B855,manifest_11Sep!$B$1:$B$3202,0),MATCH(A.Arr9sepList!J$1,manifest_11Sep!$A$1:$V$1,0))</f>
        <v>OZ 211</v>
      </c>
      <c r="K855" s="13" t="str">
        <f t="array" ref="K855">INDEX(manifest_11Sep!$A$1:$V$3202,MATCH($B855,manifest_11Sep!$B$1:$B$3202,0),MATCH(A.Arr9sepList!K$1,manifest_11Sep!$A$1:$V$1,0))</f>
        <v>13-thg 9-25</v>
      </c>
      <c r="L855" s="14">
        <f t="array" ref="L855">INDEX(manifest_11Sep!$A$1:$V$3202,MATCH($B855,manifest_11Sep!$B$1:$B$3202,0),MATCH(A.Arr9sepList!L$1,manifest_11Sep!$A$1:$V$1,0))</f>
        <v>0.1875</v>
      </c>
      <c r="M855" s="13" t="str">
        <f t="array" ref="M855">INDEX(manifest_11Sep!$A$1:$V$3202,MATCH($B855,manifest_11Sep!$B$1:$B$3202,0),MATCH(A.Arr9sepList!M$1,manifest_11Sep!$A$1:$V$1,0))</f>
        <v>ICN-T1</v>
      </c>
      <c r="N855" s="13" t="str">
        <f t="array" ref="N855">INDEX(manifest_11Sep!$A$1:$V$3202,MATCH($B855,manifest_11Sep!$B$1:$B$3202,0),MATCH(A.Arr9sepList!N$1,manifest_11Sep!$A$1:$V$1,0))</f>
        <v>INTER PARNAS</v>
      </c>
      <c r="O855" s="15"/>
      <c r="P855" s="13"/>
      <c r="Q855" s="16">
        <v>23330354</v>
      </c>
      <c r="R855" s="16" t="s">
        <v>61</v>
      </c>
      <c r="S855" s="13">
        <f t="array" ref="S855">INDEX(manifest_11Sep!$A$1:$V$3202,MATCH($B855,manifest_11Sep!$B$1:$B$3202,0),MATCH(A.Arr9sepList!S$1,manifest_11Sep!$A$1:$V$1,0))</f>
        <v>0</v>
      </c>
    </row>
    <row r="856" spans="1:19" ht="15.75" customHeight="1">
      <c r="A856" s="13" t="str">
        <f t="array" ref="A856">INDEX(manifest_11Sep!$A$1:$V$3202,MATCH($B856,manifest_11Sep!$B$1:$B$3202,0),MATCH(A.Arr9sepList!A$1,manifest_11Sep!$A$1:$V$1,0))</f>
        <v>A</v>
      </c>
      <c r="B856" s="13" t="s">
        <v>4353</v>
      </c>
      <c r="C856" s="13" t="str">
        <f t="array" ref="C856">INDEX(manifest_11Sep!$A$1:$V$3202,MATCH($B856,manifest_11Sep!$B$1:$B$3202,0),MATCH(A.Arr9sepList!C$1,manifest_11Sep!$A$1:$V$1,0))</f>
        <v>S5NWNBBHKRH</v>
      </c>
      <c r="D856" s="13" t="str">
        <f t="array" ref="D856">INDEX(manifest_11Sep!$A$1:$V$3202,MATCH($B856,manifest_11Sep!$B$1:$B$3202,0),MATCH(A.Arr9sepList!D$1,manifest_11Sep!$A$1:$V$1,0))</f>
        <v>Female</v>
      </c>
      <c r="E856" s="13" t="str">
        <f t="array" ref="E856">INDEX(manifest_11Sep!$A$1:$V$3202,MATCH($B856,manifest_11Sep!$B$1:$B$3202,0),MATCH(A.Arr9sepList!E$1,manifest_11Sep!$A$1:$V$1,0))</f>
        <v>Wanda Yee Wah</v>
      </c>
      <c r="F856" s="13" t="str">
        <f t="array" ref="F856">INDEX(manifest_11Sep!$A$1:$V$3202,MATCH($B856,manifest_11Sep!$B$1:$B$3202,0),MATCH(A.Arr9sepList!F$1,manifest_11Sep!$A$1:$V$1,0))</f>
        <v>Lau</v>
      </c>
      <c r="G856" s="13">
        <f t="array" ref="G856">INDEX(manifest_11Sep!$A$1:$V$3202,MATCH($B856,manifest_11Sep!$B$1:$B$3202,0),MATCH(A.Arr9sepList!G$1,manifest_11Sep!$A$1:$V$1,0))</f>
        <v>46</v>
      </c>
      <c r="H856" s="13" t="str">
        <f t="array" ref="H856">INDEX(manifest_11Sep!$A$1:$V$3202,MATCH($B856,manifest_11Sep!$B$1:$B$3202,0),MATCH(A.Arr9sepList!H$1,manifest_11Sep!$A$1:$V$1,0))</f>
        <v>Wanda Lau</v>
      </c>
      <c r="I856" s="13" t="str">
        <f t="array" ref="I856">INDEX(manifest_11Sep!$A$1:$V$3202,MATCH($B856,manifest_11Sep!$B$1:$B$3202,0),MATCH(A.Arr9sepList!I$1,manifest_11Sep!$A$1:$V$1,0))</f>
        <v>Asiana Airlines</v>
      </c>
      <c r="J856" s="13" t="str">
        <f t="array" ref="J856">INDEX(manifest_11Sep!$A$1:$V$3202,MATCH($B856,manifest_11Sep!$B$1:$B$3202,0),MATCH(A.Arr9sepList!J$1,manifest_11Sep!$A$1:$V$1,0))</f>
        <v>OZ 211</v>
      </c>
      <c r="K856" s="13" t="str">
        <f t="array" ref="K856">INDEX(manifest_11Sep!$A$1:$V$3202,MATCH($B856,manifest_11Sep!$B$1:$B$3202,0),MATCH(A.Arr9sepList!K$1,manifest_11Sep!$A$1:$V$1,0))</f>
        <v>13-thg 9-25</v>
      </c>
      <c r="L856" s="14">
        <f t="array" ref="L856">INDEX(manifest_11Sep!$A$1:$V$3202,MATCH($B856,manifest_11Sep!$B$1:$B$3202,0),MATCH(A.Arr9sepList!L$1,manifest_11Sep!$A$1:$V$1,0))</f>
        <v>0.1875</v>
      </c>
      <c r="M856" s="13" t="str">
        <f t="array" ref="M856">INDEX(manifest_11Sep!$A$1:$V$3202,MATCH($B856,manifest_11Sep!$B$1:$B$3202,0),MATCH(A.Arr9sepList!M$1,manifest_11Sep!$A$1:$V$1,0))</f>
        <v>ICN-T1</v>
      </c>
      <c r="N856" s="13" t="str">
        <f t="array" ref="N856">INDEX(manifest_11Sep!$A$1:$V$3202,MATCH($B856,manifest_11Sep!$B$1:$B$3202,0),MATCH(A.Arr9sepList!N$1,manifest_11Sep!$A$1:$V$1,0))</f>
        <v>INTER PARNAS</v>
      </c>
      <c r="O856" s="15"/>
      <c r="P856" s="13"/>
      <c r="Q856" s="16">
        <v>89459561</v>
      </c>
      <c r="R856" s="16" t="s">
        <v>43</v>
      </c>
      <c r="S856" s="13">
        <f t="array" ref="S856">INDEX(manifest_11Sep!$A$1:$V$3202,MATCH($B856,manifest_11Sep!$B$1:$B$3202,0),MATCH(A.Arr9sepList!S$1,manifest_11Sep!$A$1:$V$1,0))</f>
        <v>0</v>
      </c>
    </row>
    <row r="857" spans="1:19" ht="15.75" customHeight="1">
      <c r="A857" s="13" t="str">
        <f t="array" ref="A857">INDEX(manifest_11Sep!$A$1:$V$3202,MATCH($B857,manifest_11Sep!$B$1:$B$3202,0),MATCH(A.Arr9sepList!A$1,manifest_11Sep!$A$1:$V$1,0))</f>
        <v>A</v>
      </c>
      <c r="B857" s="13" t="s">
        <v>2287</v>
      </c>
      <c r="C857" s="13" t="str">
        <f t="array" ref="C857">INDEX(manifest_11Sep!$A$1:$V$3202,MATCH($B857,manifest_11Sep!$B$1:$B$3202,0),MATCH(A.Arr9sepList!C$1,manifest_11Sep!$A$1:$V$1,0))</f>
        <v>HSNMHS4KK5T</v>
      </c>
      <c r="D857" s="13" t="str">
        <f t="array" ref="D857">INDEX(manifest_11Sep!$A$1:$V$3202,MATCH($B857,manifest_11Sep!$B$1:$B$3202,0),MATCH(A.Arr9sepList!D$1,manifest_11Sep!$A$1:$V$1,0))</f>
        <v>Male</v>
      </c>
      <c r="E857" s="13" t="str">
        <f t="array" ref="E857">INDEX(manifest_11Sep!$A$1:$V$3202,MATCH($B857,manifest_11Sep!$B$1:$B$3202,0),MATCH(A.Arr9sepList!E$1,manifest_11Sep!$A$1:$V$1,0))</f>
        <v>Andrew Shiu Ming</v>
      </c>
      <c r="F857" s="13" t="str">
        <f t="array" ref="F857">INDEX(manifest_11Sep!$A$1:$V$3202,MATCH($B857,manifest_11Sep!$B$1:$B$3202,0),MATCH(A.Arr9sepList!F$1,manifest_11Sep!$A$1:$V$1,0))</f>
        <v>Kom</v>
      </c>
      <c r="G857" s="13">
        <f t="array" ref="G857">INDEX(manifest_11Sep!$A$1:$V$3202,MATCH($B857,manifest_11Sep!$B$1:$B$3202,0),MATCH(A.Arr9sepList!G$1,manifest_11Sep!$A$1:$V$1,0))</f>
        <v>46</v>
      </c>
      <c r="H857" s="13" t="str">
        <f t="array" ref="H857">INDEX(manifest_11Sep!$A$1:$V$3202,MATCH($B857,manifest_11Sep!$B$1:$B$3202,0),MATCH(A.Arr9sepList!H$1,manifest_11Sep!$A$1:$V$1,0))</f>
        <v>Helen Ruan</v>
      </c>
      <c r="I857" s="13" t="str">
        <f t="array" ref="I857">INDEX(manifest_11Sep!$A$1:$V$3202,MATCH($B857,manifest_11Sep!$B$1:$B$3202,0),MATCH(A.Arr9sepList!I$1,manifest_11Sep!$A$1:$V$1,0))</f>
        <v>Asiana Airlines</v>
      </c>
      <c r="J857" s="13" t="str">
        <f t="array" ref="J857">INDEX(manifest_11Sep!$A$1:$V$3202,MATCH($B857,manifest_11Sep!$B$1:$B$3202,0),MATCH(A.Arr9sepList!J$1,manifest_11Sep!$A$1:$V$1,0))</f>
        <v>OZ 211</v>
      </c>
      <c r="K857" s="13" t="str">
        <f t="array" ref="K857">INDEX(manifest_11Sep!$A$1:$V$3202,MATCH($B857,manifest_11Sep!$B$1:$B$3202,0),MATCH(A.Arr9sepList!K$1,manifest_11Sep!$A$1:$V$1,0))</f>
        <v>13-thg 9-25</v>
      </c>
      <c r="L857" s="14">
        <f t="array" ref="L857">INDEX(manifest_11Sep!$A$1:$V$3202,MATCH($B857,manifest_11Sep!$B$1:$B$3202,0),MATCH(A.Arr9sepList!L$1,manifest_11Sep!$A$1:$V$1,0))</f>
        <v>0.1875</v>
      </c>
      <c r="M857" s="13" t="str">
        <f t="array" ref="M857">INDEX(manifest_11Sep!$A$1:$V$3202,MATCH($B857,manifest_11Sep!$B$1:$B$3202,0),MATCH(A.Arr9sepList!M$1,manifest_11Sep!$A$1:$V$1,0))</f>
        <v>ICN-T1</v>
      </c>
      <c r="N857" s="13" t="str">
        <f t="array" ref="N857">INDEX(manifest_11Sep!$A$1:$V$3202,MATCH($B857,manifest_11Sep!$B$1:$B$3202,0),MATCH(A.Arr9sepList!N$1,manifest_11Sep!$A$1:$V$1,0))</f>
        <v>INTER PARNAS</v>
      </c>
      <c r="O857" s="15"/>
      <c r="P857" s="13"/>
      <c r="Q857" s="16">
        <v>62673847</v>
      </c>
      <c r="R857" s="16" t="s">
        <v>43</v>
      </c>
      <c r="S857" s="13">
        <f t="array" ref="S857">INDEX(manifest_11Sep!$A$1:$V$3202,MATCH($B857,manifest_11Sep!$B$1:$B$3202,0),MATCH(A.Arr9sepList!S$1,manifest_11Sep!$A$1:$V$1,0))</f>
        <v>0</v>
      </c>
    </row>
    <row r="858" spans="1:19" ht="15.75" customHeight="1">
      <c r="A858" s="13" t="str">
        <f t="array" ref="A858">INDEX(manifest_11Sep!$A$1:$V$3202,MATCH($B858,manifest_11Sep!$B$1:$B$3202,0),MATCH(A.Arr9sepList!A$1,manifest_11Sep!$A$1:$V$1,0))</f>
        <v>A</v>
      </c>
      <c r="B858" s="3" t="s">
        <v>4356</v>
      </c>
      <c r="C858" s="13" t="str">
        <f t="array" ref="C858">INDEX(manifest_11Sep!$A$1:$V$3202,MATCH($B858,manifest_11Sep!$B$1:$B$3202,0),MATCH(A.Arr9sepList!C$1,manifest_11Sep!$A$1:$V$1,0))</f>
        <v>S5NWNBBHKRH</v>
      </c>
      <c r="D858" s="13" t="str">
        <f t="array" ref="D858">INDEX(manifest_11Sep!$A$1:$V$3202,MATCH($B858,manifest_11Sep!$B$1:$B$3202,0),MATCH(A.Arr9sepList!D$1,manifest_11Sep!$A$1:$V$1,0))</f>
        <v>Male</v>
      </c>
      <c r="E858" s="13" t="str">
        <f t="array" ref="E858">INDEX(manifest_11Sep!$A$1:$V$3202,MATCH($B858,manifest_11Sep!$B$1:$B$3202,0),MATCH(A.Arr9sepList!E$1,manifest_11Sep!$A$1:$V$1,0))</f>
        <v>Kevin Kyan Shan</v>
      </c>
      <c r="F858" s="13" t="str">
        <f t="array" ref="F858">INDEX(manifest_11Sep!$A$1:$V$3202,MATCH($B858,manifest_11Sep!$B$1:$B$3202,0),MATCH(A.Arr9sepList!F$1,manifest_11Sep!$A$1:$V$1,0))</f>
        <v>Wu</v>
      </c>
      <c r="G858" s="13">
        <f t="array" ref="G858">INDEX(manifest_11Sep!$A$1:$V$3202,MATCH($B858,manifest_11Sep!$B$1:$B$3202,0),MATCH(A.Arr9sepList!G$1,manifest_11Sep!$A$1:$V$1,0))</f>
        <v>46</v>
      </c>
      <c r="H858" s="13" t="str">
        <f t="array" ref="H858">INDEX(manifest_11Sep!$A$1:$V$3202,MATCH($B858,manifest_11Sep!$B$1:$B$3202,0),MATCH(A.Arr9sepList!H$1,manifest_11Sep!$A$1:$V$1,0))</f>
        <v>Wanda Lau</v>
      </c>
      <c r="I858" s="13" t="str">
        <f t="array" ref="I858">INDEX(manifest_11Sep!$A$1:$V$3202,MATCH($B858,manifest_11Sep!$B$1:$B$3202,0),MATCH(A.Arr9sepList!I$1,manifest_11Sep!$A$1:$V$1,0))</f>
        <v>Asiana Airlines</v>
      </c>
      <c r="J858" s="13" t="str">
        <f t="array" ref="J858">INDEX(manifest_11Sep!$A$1:$V$3202,MATCH($B858,manifest_11Sep!$B$1:$B$3202,0),MATCH(A.Arr9sepList!J$1,manifest_11Sep!$A$1:$V$1,0))</f>
        <v>OZ 211</v>
      </c>
      <c r="K858" s="13" t="str">
        <f t="array" ref="K858">INDEX(manifest_11Sep!$A$1:$V$3202,MATCH($B858,manifest_11Sep!$B$1:$B$3202,0),MATCH(A.Arr9sepList!K$1,manifest_11Sep!$A$1:$V$1,0))</f>
        <v>13-thg 9-25</v>
      </c>
      <c r="L858" s="14">
        <f t="array" ref="L858">INDEX(manifest_11Sep!$A$1:$V$3202,MATCH($B858,manifest_11Sep!$B$1:$B$3202,0),MATCH(A.Arr9sepList!L$1,manifest_11Sep!$A$1:$V$1,0))</f>
        <v>0.1875</v>
      </c>
      <c r="M858" s="13" t="str">
        <f t="array" ref="M858">INDEX(manifest_11Sep!$A$1:$V$3202,MATCH($B858,manifest_11Sep!$B$1:$B$3202,0),MATCH(A.Arr9sepList!M$1,manifest_11Sep!$A$1:$V$1,0))</f>
        <v>ICN-T1</v>
      </c>
      <c r="N858" s="13" t="str">
        <f t="array" ref="N858">INDEX(manifest_11Sep!$A$1:$V$3202,MATCH($B858,manifest_11Sep!$B$1:$B$3202,0),MATCH(A.Arr9sepList!N$1,manifest_11Sep!$A$1:$V$1,0))</f>
        <v>INTER PARNAS</v>
      </c>
      <c r="O858" s="15"/>
      <c r="P858" s="13"/>
      <c r="Q858" s="16">
        <v>89459561</v>
      </c>
      <c r="R858" s="16" t="s">
        <v>43</v>
      </c>
      <c r="S858" s="13">
        <f t="array" ref="S858">INDEX(manifest_11Sep!$A$1:$V$3202,MATCH($B858,manifest_11Sep!$B$1:$B$3202,0),MATCH(A.Arr9sepList!S$1,manifest_11Sep!$A$1:$V$1,0))</f>
        <v>0</v>
      </c>
    </row>
    <row r="859" spans="1:19" ht="15.75" customHeight="1">
      <c r="A859" s="13" t="str">
        <f t="array" ref="A859">INDEX(manifest_11Sep!$A$1:$V$3202,MATCH($B859,manifest_11Sep!$B$1:$B$3202,0),MATCH(A.Arr9sepList!A$1,manifest_11Sep!$A$1:$V$1,0))</f>
        <v>A</v>
      </c>
      <c r="B859" s="3" t="s">
        <v>1089</v>
      </c>
      <c r="C859" s="13" t="str">
        <f t="array" ref="C859">INDEX(manifest_11Sep!$A$1:$V$3202,MATCH($B859,manifest_11Sep!$B$1:$B$3202,0),MATCH(A.Arr9sepList!C$1,manifest_11Sep!$A$1:$V$1,0))</f>
        <v>LVNSRNJ5FRK</v>
      </c>
      <c r="D859" s="13" t="str">
        <f t="array" ref="D859">INDEX(manifest_11Sep!$A$1:$V$3202,MATCH($B859,manifest_11Sep!$B$1:$B$3202,0),MATCH(A.Arr9sepList!D$1,manifest_11Sep!$A$1:$V$1,0))</f>
        <v>Female</v>
      </c>
      <c r="E859" s="13" t="str">
        <f t="array" ref="E859">INDEX(manifest_11Sep!$A$1:$V$3202,MATCH($B859,manifest_11Sep!$B$1:$B$3202,0),MATCH(A.Arr9sepList!E$1,manifest_11Sep!$A$1:$V$1,0))</f>
        <v>Alexandra Frances</v>
      </c>
      <c r="F859" s="13" t="str">
        <f t="array" ref="F859">INDEX(manifest_11Sep!$A$1:$V$3202,MATCH($B859,manifest_11Sep!$B$1:$B$3202,0),MATCH(A.Arr9sepList!F$1,manifest_11Sep!$A$1:$V$1,0))</f>
        <v>Nguy</v>
      </c>
      <c r="G859" s="13">
        <f t="array" ref="G859">INDEX(manifest_11Sep!$A$1:$V$3202,MATCH($B859,manifest_11Sep!$B$1:$B$3202,0),MATCH(A.Arr9sepList!G$1,manifest_11Sep!$A$1:$V$1,0))</f>
        <v>38</v>
      </c>
      <c r="H859" s="13" t="str">
        <f t="array" ref="H859">INDEX(manifest_11Sep!$A$1:$V$3202,MATCH($B859,manifest_11Sep!$B$1:$B$3202,0),MATCH(A.Arr9sepList!H$1,manifest_11Sep!$A$1:$V$1,0))</f>
        <v>Alicia Nguyen 3</v>
      </c>
      <c r="I859" s="13" t="str">
        <f t="array" ref="I859">INDEX(manifest_11Sep!$A$1:$V$3202,MATCH($B859,manifest_11Sep!$B$1:$B$3202,0),MATCH(A.Arr9sepList!I$1,manifest_11Sep!$A$1:$V$1,0))</f>
        <v>Asiana Airlines</v>
      </c>
      <c r="J859" s="13" t="str">
        <f t="array" ref="J859">INDEX(manifest_11Sep!$A$1:$V$3202,MATCH($B859,manifest_11Sep!$B$1:$B$3202,0),MATCH(A.Arr9sepList!J$1,manifest_11Sep!$A$1:$V$1,0))</f>
        <v>OZ 211</v>
      </c>
      <c r="K859" s="13" t="str">
        <f t="array" ref="K859">INDEX(manifest_11Sep!$A$1:$V$3202,MATCH($B859,manifest_11Sep!$B$1:$B$3202,0),MATCH(A.Arr9sepList!K$1,manifest_11Sep!$A$1:$V$1,0))</f>
        <v>13-thg 9-25</v>
      </c>
      <c r="L859" s="14">
        <f t="array" ref="L859">INDEX(manifest_11Sep!$A$1:$V$3202,MATCH($B859,manifest_11Sep!$B$1:$B$3202,0),MATCH(A.Arr9sepList!L$1,manifest_11Sep!$A$1:$V$1,0))</f>
        <v>0.1875</v>
      </c>
      <c r="M859" s="13" t="str">
        <f t="array" ref="M859">INDEX(manifest_11Sep!$A$1:$V$3202,MATCH($B859,manifest_11Sep!$B$1:$B$3202,0),MATCH(A.Arr9sepList!M$1,manifest_11Sep!$A$1:$V$1,0))</f>
        <v>ICN-T1</v>
      </c>
      <c r="N859" s="13" t="str">
        <f t="array" ref="N859">INDEX(manifest_11Sep!$A$1:$V$3202,MATCH($B859,manifest_11Sep!$B$1:$B$3202,0),MATCH(A.Arr9sepList!N$1,manifest_11Sep!$A$1:$V$1,0))</f>
        <v>JW MARRIOTT</v>
      </c>
      <c r="O859" s="15"/>
      <c r="P859" s="13"/>
      <c r="Q859" s="16">
        <v>75987081</v>
      </c>
      <c r="R859" s="16" t="s">
        <v>43</v>
      </c>
      <c r="S859" s="13">
        <f t="array" ref="S859">INDEX(manifest_11Sep!$A$1:$V$3202,MATCH($B859,manifest_11Sep!$B$1:$B$3202,0),MATCH(A.Arr9sepList!S$1,manifest_11Sep!$A$1:$V$1,0))</f>
        <v>0</v>
      </c>
    </row>
    <row r="860" spans="1:19" ht="15.75" customHeight="1">
      <c r="A860" s="13" t="str">
        <f t="array" ref="A860">INDEX(manifest_11Sep!$A$1:$V$3202,MATCH($B860,manifest_11Sep!$B$1:$B$3202,0),MATCH(A.Arr9sepList!A$1,manifest_11Sep!$A$1:$V$1,0))</f>
        <v>A</v>
      </c>
      <c r="B860" s="3" t="s">
        <v>1092</v>
      </c>
      <c r="C860" s="13" t="str">
        <f t="array" ref="C860">INDEX(manifest_11Sep!$A$1:$V$3202,MATCH($B860,manifest_11Sep!$B$1:$B$3202,0),MATCH(A.Arr9sepList!C$1,manifest_11Sep!$A$1:$V$1,0))</f>
        <v>LVNSRNJ5FRK</v>
      </c>
      <c r="D860" s="13" t="str">
        <f t="array" ref="D860">INDEX(manifest_11Sep!$A$1:$V$3202,MATCH($B860,manifest_11Sep!$B$1:$B$3202,0),MATCH(A.Arr9sepList!D$1,manifest_11Sep!$A$1:$V$1,0))</f>
        <v>Male</v>
      </c>
      <c r="E860" s="13" t="str">
        <f t="array" ref="E860">INDEX(manifest_11Sep!$A$1:$V$3202,MATCH($B860,manifest_11Sep!$B$1:$B$3202,0),MATCH(A.Arr9sepList!E$1,manifest_11Sep!$A$1:$V$1,0))</f>
        <v>Charles</v>
      </c>
      <c r="F860" s="13" t="str">
        <f t="array" ref="F860">INDEX(manifest_11Sep!$A$1:$V$3202,MATCH($B860,manifest_11Sep!$B$1:$B$3202,0),MATCH(A.Arr9sepList!F$1,manifest_11Sep!$A$1:$V$1,0))</f>
        <v>Lin</v>
      </c>
      <c r="G860" s="13">
        <f t="array" ref="G860">INDEX(manifest_11Sep!$A$1:$V$3202,MATCH($B860,manifest_11Sep!$B$1:$B$3202,0),MATCH(A.Arr9sepList!G$1,manifest_11Sep!$A$1:$V$1,0))</f>
        <v>37</v>
      </c>
      <c r="H860" s="13" t="str">
        <f t="array" ref="H860">INDEX(manifest_11Sep!$A$1:$V$3202,MATCH($B860,manifest_11Sep!$B$1:$B$3202,0),MATCH(A.Arr9sepList!H$1,manifest_11Sep!$A$1:$V$1,0))</f>
        <v>Alicia Nguyen 3</v>
      </c>
      <c r="I860" s="13" t="str">
        <f t="array" ref="I860">INDEX(manifest_11Sep!$A$1:$V$3202,MATCH($B860,manifest_11Sep!$B$1:$B$3202,0),MATCH(A.Arr9sepList!I$1,manifest_11Sep!$A$1:$V$1,0))</f>
        <v>Asiana Airlines</v>
      </c>
      <c r="J860" s="13" t="str">
        <f t="array" ref="J860">INDEX(manifest_11Sep!$A$1:$V$3202,MATCH($B860,manifest_11Sep!$B$1:$B$3202,0),MATCH(A.Arr9sepList!J$1,manifest_11Sep!$A$1:$V$1,0))</f>
        <v>OZ 211</v>
      </c>
      <c r="K860" s="13" t="str">
        <f t="array" ref="K860">INDEX(manifest_11Sep!$A$1:$V$3202,MATCH($B860,manifest_11Sep!$B$1:$B$3202,0),MATCH(A.Arr9sepList!K$1,manifest_11Sep!$A$1:$V$1,0))</f>
        <v>13-thg 9-25</v>
      </c>
      <c r="L860" s="14">
        <f t="array" ref="L860">INDEX(manifest_11Sep!$A$1:$V$3202,MATCH($B860,manifest_11Sep!$B$1:$B$3202,0),MATCH(A.Arr9sepList!L$1,manifest_11Sep!$A$1:$V$1,0))</f>
        <v>0.1875</v>
      </c>
      <c r="M860" s="13" t="str">
        <f t="array" ref="M860">INDEX(manifest_11Sep!$A$1:$V$3202,MATCH($B860,manifest_11Sep!$B$1:$B$3202,0),MATCH(A.Arr9sepList!M$1,manifest_11Sep!$A$1:$V$1,0))</f>
        <v>ICN-T1</v>
      </c>
      <c r="N860" s="13" t="str">
        <f t="array" ref="N860">INDEX(manifest_11Sep!$A$1:$V$3202,MATCH($B860,manifest_11Sep!$B$1:$B$3202,0),MATCH(A.Arr9sepList!N$1,manifest_11Sep!$A$1:$V$1,0))</f>
        <v>JW MARRIOTT</v>
      </c>
      <c r="O860" s="15"/>
      <c r="P860" s="13"/>
      <c r="Q860" s="16">
        <v>75987081</v>
      </c>
      <c r="R860" s="16" t="s">
        <v>43</v>
      </c>
      <c r="S860" s="13">
        <f t="array" ref="S860">INDEX(manifest_11Sep!$A$1:$V$3202,MATCH($B860,manifest_11Sep!$B$1:$B$3202,0),MATCH(A.Arr9sepList!S$1,manifest_11Sep!$A$1:$V$1,0))</f>
        <v>0</v>
      </c>
    </row>
    <row r="861" spans="1:19" ht="15.75" customHeight="1">
      <c r="A861" s="13" t="str">
        <f t="array" ref="A861">INDEX(manifest_11Sep!$A$1:$V$3202,MATCH($B861,manifest_11Sep!$B$1:$B$3202,0),MATCH(A.Arr9sepList!A$1,manifest_11Sep!$A$1:$V$1,0))</f>
        <v>A</v>
      </c>
      <c r="B861" s="3" t="s">
        <v>1095</v>
      </c>
      <c r="C861" s="13" t="str">
        <f t="array" ref="C861">INDEX(manifest_11Sep!$A$1:$V$3202,MATCH($B861,manifest_11Sep!$B$1:$B$3202,0),MATCH(A.Arr9sepList!C$1,manifest_11Sep!$A$1:$V$1,0))</f>
        <v>LVNSRNJ5FRK</v>
      </c>
      <c r="D861" s="13" t="str">
        <f t="array" ref="D861">INDEX(manifest_11Sep!$A$1:$V$3202,MATCH($B861,manifest_11Sep!$B$1:$B$3202,0),MATCH(A.Arr9sepList!D$1,manifest_11Sep!$A$1:$V$1,0))</f>
        <v>Male</v>
      </c>
      <c r="E861" s="13" t="str">
        <f t="array" ref="E861">INDEX(manifest_11Sep!$A$1:$V$3202,MATCH($B861,manifest_11Sep!$B$1:$B$3202,0),MATCH(A.Arr9sepList!E$1,manifest_11Sep!$A$1:$V$1,0))</f>
        <v>Owen Nguy</v>
      </c>
      <c r="F861" s="13" t="str">
        <f t="array" ref="F861">INDEX(manifest_11Sep!$A$1:$V$3202,MATCH($B861,manifest_11Sep!$B$1:$B$3202,0),MATCH(A.Arr9sepList!F$1,manifest_11Sep!$A$1:$V$1,0))</f>
        <v>Lin</v>
      </c>
      <c r="G861" s="13">
        <f t="array" ref="G861">INDEX(manifest_11Sep!$A$1:$V$3202,MATCH($B861,manifest_11Sep!$B$1:$B$3202,0),MATCH(A.Arr9sepList!G$1,manifest_11Sep!$A$1:$V$1,0))</f>
        <v>2</v>
      </c>
      <c r="H861" s="13" t="str">
        <f t="array" ref="H861">INDEX(manifest_11Sep!$A$1:$V$3202,MATCH($B861,manifest_11Sep!$B$1:$B$3202,0),MATCH(A.Arr9sepList!H$1,manifest_11Sep!$A$1:$V$1,0))</f>
        <v>Alicia Nguyen 3</v>
      </c>
      <c r="I861" s="13" t="str">
        <f t="array" ref="I861">INDEX(manifest_11Sep!$A$1:$V$3202,MATCH($B861,manifest_11Sep!$B$1:$B$3202,0),MATCH(A.Arr9sepList!I$1,manifest_11Sep!$A$1:$V$1,0))</f>
        <v>Asiana Airlines</v>
      </c>
      <c r="J861" s="13" t="str">
        <f t="array" ref="J861">INDEX(manifest_11Sep!$A$1:$V$3202,MATCH($B861,manifest_11Sep!$B$1:$B$3202,0),MATCH(A.Arr9sepList!J$1,manifest_11Sep!$A$1:$V$1,0))</f>
        <v>OZ 211</v>
      </c>
      <c r="K861" s="13" t="str">
        <f t="array" ref="K861">INDEX(manifest_11Sep!$A$1:$V$3202,MATCH($B861,manifest_11Sep!$B$1:$B$3202,0),MATCH(A.Arr9sepList!K$1,manifest_11Sep!$A$1:$V$1,0))</f>
        <v>13-thg 9-25</v>
      </c>
      <c r="L861" s="14">
        <f t="array" ref="L861">INDEX(manifest_11Sep!$A$1:$V$3202,MATCH($B861,manifest_11Sep!$B$1:$B$3202,0),MATCH(A.Arr9sepList!L$1,manifest_11Sep!$A$1:$V$1,0))</f>
        <v>0.1875</v>
      </c>
      <c r="M861" s="13" t="str">
        <f t="array" ref="M861">INDEX(manifest_11Sep!$A$1:$V$3202,MATCH($B861,manifest_11Sep!$B$1:$B$3202,0),MATCH(A.Arr9sepList!M$1,manifest_11Sep!$A$1:$V$1,0))</f>
        <v>ICN-T1</v>
      </c>
      <c r="N861" s="13" t="str">
        <f t="array" ref="N861">INDEX(manifest_11Sep!$A$1:$V$3202,MATCH($B861,manifest_11Sep!$B$1:$B$3202,0),MATCH(A.Arr9sepList!N$1,manifest_11Sep!$A$1:$V$1,0))</f>
        <v>JW MARRIOTT</v>
      </c>
      <c r="O861" s="15"/>
      <c r="P861" s="13"/>
      <c r="Q861" s="16">
        <v>75987081</v>
      </c>
      <c r="R861" s="16" t="s">
        <v>43</v>
      </c>
      <c r="S861" s="13">
        <f t="array" ref="S861">INDEX(manifest_11Sep!$A$1:$V$3202,MATCH($B861,manifest_11Sep!$B$1:$B$3202,0),MATCH(A.Arr9sepList!S$1,manifest_11Sep!$A$1:$V$1,0))</f>
        <v>0</v>
      </c>
    </row>
    <row r="862" spans="1:19" ht="15.75" customHeight="1">
      <c r="A862" s="13" t="str">
        <f t="array" ref="A862">INDEX(manifest_11Sep!$A$1:$V$3202,MATCH($B862,manifest_11Sep!$B$1:$B$3202,0),MATCH(A.Arr9sepList!A$1,manifest_11Sep!$A$1:$V$1,0))</f>
        <v>A</v>
      </c>
      <c r="B862" s="3" t="s">
        <v>605</v>
      </c>
      <c r="C862" s="13" t="str">
        <f t="array" ref="C862">INDEX(manifest_11Sep!$A$1:$V$3202,MATCH($B862,manifest_11Sep!$B$1:$B$3202,0),MATCH(A.Arr9sepList!C$1,manifest_11Sep!$A$1:$V$1,0))</f>
        <v>2ZNMF49BBVW</v>
      </c>
      <c r="D862" s="13" t="str">
        <f t="array" ref="D862">INDEX(manifest_11Sep!$A$1:$V$3202,MATCH($B862,manifest_11Sep!$B$1:$B$3202,0),MATCH(A.Arr9sepList!D$1,manifest_11Sep!$A$1:$V$1,0))</f>
        <v>Male</v>
      </c>
      <c r="E862" s="13" t="str">
        <f t="array" ref="E862">INDEX(manifest_11Sep!$A$1:$V$3202,MATCH($B862,manifest_11Sep!$B$1:$B$3202,0),MATCH(A.Arr9sepList!E$1,manifest_11Sep!$A$1:$V$1,0))</f>
        <v>Anthony Tuong Hung</v>
      </c>
      <c r="F862" s="13" t="str">
        <f t="array" ref="F862">INDEX(manifest_11Sep!$A$1:$V$3202,MATCH($B862,manifest_11Sep!$B$1:$B$3202,0),MATCH(A.Arr9sepList!F$1,manifest_11Sep!$A$1:$V$1,0))</f>
        <v>Nguyen</v>
      </c>
      <c r="G862" s="13">
        <f t="array" ref="G862">INDEX(manifest_11Sep!$A$1:$V$3202,MATCH($B862,manifest_11Sep!$B$1:$B$3202,0),MATCH(A.Arr9sepList!G$1,manifest_11Sep!$A$1:$V$1,0))</f>
        <v>37</v>
      </c>
      <c r="H862" s="13" t="str">
        <f t="array" ref="H862">INDEX(manifest_11Sep!$A$1:$V$3202,MATCH($B862,manifest_11Sep!$B$1:$B$3202,0),MATCH(A.Arr9sepList!H$1,manifest_11Sep!$A$1:$V$1,0))</f>
        <v>Alicia Nguyen 3</v>
      </c>
      <c r="I862" s="13" t="str">
        <f t="array" ref="I862">INDEX(manifest_11Sep!$A$1:$V$3202,MATCH($B862,manifest_11Sep!$B$1:$B$3202,0),MATCH(A.Arr9sepList!I$1,manifest_11Sep!$A$1:$V$1,0))</f>
        <v>Asiana Airlines</v>
      </c>
      <c r="J862" s="13" t="str">
        <f t="array" ref="J862">INDEX(manifest_11Sep!$A$1:$V$3202,MATCH($B862,manifest_11Sep!$B$1:$B$3202,0),MATCH(A.Arr9sepList!J$1,manifest_11Sep!$A$1:$V$1,0))</f>
        <v>OZ 211</v>
      </c>
      <c r="K862" s="13" t="str">
        <f t="array" ref="K862">INDEX(manifest_11Sep!$A$1:$V$3202,MATCH($B862,manifest_11Sep!$B$1:$B$3202,0),MATCH(A.Arr9sepList!K$1,manifest_11Sep!$A$1:$V$1,0))</f>
        <v>13-thg 9-25</v>
      </c>
      <c r="L862" s="14">
        <f t="array" ref="L862">INDEX(manifest_11Sep!$A$1:$V$3202,MATCH($B862,manifest_11Sep!$B$1:$B$3202,0),MATCH(A.Arr9sepList!L$1,manifest_11Sep!$A$1:$V$1,0))</f>
        <v>0.1875</v>
      </c>
      <c r="M862" s="13" t="str">
        <f t="array" ref="M862">INDEX(manifest_11Sep!$A$1:$V$3202,MATCH($B862,manifest_11Sep!$B$1:$B$3202,0),MATCH(A.Arr9sepList!M$1,manifest_11Sep!$A$1:$V$1,0))</f>
        <v>ICN-T1</v>
      </c>
      <c r="N862" s="13" t="str">
        <f t="array" ref="N862">INDEX(manifest_11Sep!$A$1:$V$3202,MATCH($B862,manifest_11Sep!$B$1:$B$3202,0),MATCH(A.Arr9sepList!N$1,manifest_11Sep!$A$1:$V$1,0))</f>
        <v>JW MARRIOTT</v>
      </c>
      <c r="O862" s="15"/>
      <c r="P862" s="13"/>
      <c r="Q862" s="16">
        <v>75985156</v>
      </c>
      <c r="R862" s="16" t="s">
        <v>61</v>
      </c>
      <c r="S862" s="13">
        <f t="array" ref="S862">INDEX(manifest_11Sep!$A$1:$V$3202,MATCH($B862,manifest_11Sep!$B$1:$B$3202,0),MATCH(A.Arr9sepList!S$1,manifest_11Sep!$A$1:$V$1,0))</f>
        <v>0</v>
      </c>
    </row>
    <row r="863" spans="1:19" ht="15.75" customHeight="1">
      <c r="A863" s="13" t="str">
        <f t="array" ref="A863">INDEX(manifest_11Sep!$A$1:$V$3202,MATCH($B863,manifest_11Sep!$B$1:$B$3202,0),MATCH(A.Arr9sepList!A$1,manifest_11Sep!$A$1:$V$1,0))</f>
        <v>A</v>
      </c>
      <c r="B863" s="13" t="s">
        <v>799</v>
      </c>
      <c r="C863" s="13" t="str">
        <f t="array" ref="C863">INDEX(manifest_11Sep!$A$1:$V$3202,MATCH($B863,manifest_11Sep!$B$1:$B$3202,0),MATCH(A.Arr9sepList!C$1,manifest_11Sep!$A$1:$V$1,0))</f>
        <v>Y2NKSJR4HSG</v>
      </c>
      <c r="D863" s="13" t="str">
        <f t="array" ref="D863">INDEX(manifest_11Sep!$A$1:$V$3202,MATCH($B863,manifest_11Sep!$B$1:$B$3202,0),MATCH(A.Arr9sepList!D$1,manifest_11Sep!$A$1:$V$1,0))</f>
        <v>Female</v>
      </c>
      <c r="E863" s="13" t="str">
        <f t="array" ref="E863">INDEX(manifest_11Sep!$A$1:$V$3202,MATCH($B863,manifest_11Sep!$B$1:$B$3202,0),MATCH(A.Arr9sepList!E$1,manifest_11Sep!$A$1:$V$1,0))</f>
        <v>Ivana Phuong Nghi</v>
      </c>
      <c r="F863" s="13" t="str">
        <f t="array" ref="F863">INDEX(manifest_11Sep!$A$1:$V$3202,MATCH($B863,manifest_11Sep!$B$1:$B$3202,0),MATCH(A.Arr9sepList!F$1,manifest_11Sep!$A$1:$V$1,0))</f>
        <v>Nguyen</v>
      </c>
      <c r="G863" s="13">
        <f t="array" ref="G863">INDEX(manifest_11Sep!$A$1:$V$3202,MATCH($B863,manifest_11Sep!$B$1:$B$3202,0),MATCH(A.Arr9sepList!G$1,manifest_11Sep!$A$1:$V$1,0))</f>
        <v>32</v>
      </c>
      <c r="H863" s="13" t="str">
        <f t="array" ref="H863">INDEX(manifest_11Sep!$A$1:$V$3202,MATCH($B863,manifest_11Sep!$B$1:$B$3202,0),MATCH(A.Arr9sepList!H$1,manifest_11Sep!$A$1:$V$1,0))</f>
        <v>Alicia Nguyen 3</v>
      </c>
      <c r="I863" s="13" t="str">
        <f t="array" ref="I863">INDEX(manifest_11Sep!$A$1:$V$3202,MATCH($B863,manifest_11Sep!$B$1:$B$3202,0),MATCH(A.Arr9sepList!I$1,manifest_11Sep!$A$1:$V$1,0))</f>
        <v>Asiana Airlines</v>
      </c>
      <c r="J863" s="13" t="str">
        <f t="array" ref="J863">INDEX(manifest_11Sep!$A$1:$V$3202,MATCH($B863,manifest_11Sep!$B$1:$B$3202,0),MATCH(A.Arr9sepList!J$1,manifest_11Sep!$A$1:$V$1,0))</f>
        <v>OZ 211</v>
      </c>
      <c r="K863" s="13" t="str">
        <f t="array" ref="K863">INDEX(manifest_11Sep!$A$1:$V$3202,MATCH($B863,manifest_11Sep!$B$1:$B$3202,0),MATCH(A.Arr9sepList!K$1,manifest_11Sep!$A$1:$V$1,0))</f>
        <v>13-thg 9-25</v>
      </c>
      <c r="L863" s="14">
        <f t="array" ref="L863">INDEX(manifest_11Sep!$A$1:$V$3202,MATCH($B863,manifest_11Sep!$B$1:$B$3202,0),MATCH(A.Arr9sepList!L$1,manifest_11Sep!$A$1:$V$1,0))</f>
        <v>0.1875</v>
      </c>
      <c r="M863" s="13" t="str">
        <f t="array" ref="M863">INDEX(manifest_11Sep!$A$1:$V$3202,MATCH($B863,manifest_11Sep!$B$1:$B$3202,0),MATCH(A.Arr9sepList!M$1,manifest_11Sep!$A$1:$V$1,0))</f>
        <v>ICN-T1</v>
      </c>
      <c r="N863" s="13" t="str">
        <f t="array" ref="N863">INDEX(manifest_11Sep!$A$1:$V$3202,MATCH($B863,manifest_11Sep!$B$1:$B$3202,0),MATCH(A.Arr9sepList!N$1,manifest_11Sep!$A$1:$V$1,0))</f>
        <v>JW MARRIOTT</v>
      </c>
      <c r="O863" s="15"/>
      <c r="P863" s="13"/>
      <c r="Q863" s="16">
        <v>75985763</v>
      </c>
      <c r="R863" s="16" t="s">
        <v>43</v>
      </c>
      <c r="S863" s="13">
        <f t="array" ref="S863">INDEX(manifest_11Sep!$A$1:$V$3202,MATCH($B863,manifest_11Sep!$B$1:$B$3202,0),MATCH(A.Arr9sepList!S$1,manifest_11Sep!$A$1:$V$1,0))</f>
        <v>0</v>
      </c>
    </row>
    <row r="864" spans="1:19" ht="15.75" customHeight="1">
      <c r="A864" s="13" t="str">
        <f t="array" ref="A864">INDEX(manifest_11Sep!$A$1:$V$3202,MATCH($B864,manifest_11Sep!$B$1:$B$3202,0),MATCH(A.Arr9sepList!A$1,manifest_11Sep!$A$1:$V$1,0))</f>
        <v>A</v>
      </c>
      <c r="B864" s="13" t="s">
        <v>802</v>
      </c>
      <c r="C864" s="13" t="str">
        <f t="array" ref="C864">INDEX(manifest_11Sep!$A$1:$V$3202,MATCH($B864,manifest_11Sep!$B$1:$B$3202,0),MATCH(A.Arr9sepList!C$1,manifest_11Sep!$A$1:$V$1,0))</f>
        <v>Y2NKSJR4HSG</v>
      </c>
      <c r="D864" s="13" t="str">
        <f t="array" ref="D864">INDEX(manifest_11Sep!$A$1:$V$3202,MATCH($B864,manifest_11Sep!$B$1:$B$3202,0),MATCH(A.Arr9sepList!D$1,manifest_11Sep!$A$1:$V$1,0))</f>
        <v>Male</v>
      </c>
      <c r="E864" s="13" t="str">
        <f t="array" ref="E864">INDEX(manifest_11Sep!$A$1:$V$3202,MATCH($B864,manifest_11Sep!$B$1:$B$3202,0),MATCH(A.Arr9sepList!E$1,manifest_11Sep!$A$1:$V$1,0))</f>
        <v>Bach Song</v>
      </c>
      <c r="F864" s="13" t="str">
        <f t="array" ref="F864">INDEX(manifest_11Sep!$A$1:$V$3202,MATCH($B864,manifest_11Sep!$B$1:$B$3202,0),MATCH(A.Arr9sepList!F$1,manifest_11Sep!$A$1:$V$1,0))</f>
        <v>Nguyen</v>
      </c>
      <c r="G864" s="13">
        <f t="array" ref="G864">INDEX(manifest_11Sep!$A$1:$V$3202,MATCH($B864,manifest_11Sep!$B$1:$B$3202,0),MATCH(A.Arr9sepList!G$1,manifest_11Sep!$A$1:$V$1,0))</f>
        <v>39</v>
      </c>
      <c r="H864" s="13" t="str">
        <f t="array" ref="H864">INDEX(manifest_11Sep!$A$1:$V$3202,MATCH($B864,manifest_11Sep!$B$1:$B$3202,0),MATCH(A.Arr9sepList!H$1,manifest_11Sep!$A$1:$V$1,0))</f>
        <v>Alicia Nguyen 3</v>
      </c>
      <c r="I864" s="13" t="str">
        <f t="array" ref="I864">INDEX(manifest_11Sep!$A$1:$V$3202,MATCH($B864,manifest_11Sep!$B$1:$B$3202,0),MATCH(A.Arr9sepList!I$1,manifest_11Sep!$A$1:$V$1,0))</f>
        <v>Asiana Airlines</v>
      </c>
      <c r="J864" s="13" t="str">
        <f t="array" ref="J864">INDEX(manifest_11Sep!$A$1:$V$3202,MATCH($B864,manifest_11Sep!$B$1:$B$3202,0),MATCH(A.Arr9sepList!J$1,manifest_11Sep!$A$1:$V$1,0))</f>
        <v>OZ 211</v>
      </c>
      <c r="K864" s="13" t="str">
        <f t="array" ref="K864">INDEX(manifest_11Sep!$A$1:$V$3202,MATCH($B864,manifest_11Sep!$B$1:$B$3202,0),MATCH(A.Arr9sepList!K$1,manifest_11Sep!$A$1:$V$1,0))</f>
        <v>13-thg 9-25</v>
      </c>
      <c r="L864" s="14">
        <f t="array" ref="L864">INDEX(manifest_11Sep!$A$1:$V$3202,MATCH($B864,manifest_11Sep!$B$1:$B$3202,0),MATCH(A.Arr9sepList!L$1,manifest_11Sep!$A$1:$V$1,0))</f>
        <v>0.1875</v>
      </c>
      <c r="M864" s="13" t="str">
        <f t="array" ref="M864">INDEX(manifest_11Sep!$A$1:$V$3202,MATCH($B864,manifest_11Sep!$B$1:$B$3202,0),MATCH(A.Arr9sepList!M$1,manifest_11Sep!$A$1:$V$1,0))</f>
        <v>ICN-T1</v>
      </c>
      <c r="N864" s="13" t="str">
        <f t="array" ref="N864">INDEX(manifest_11Sep!$A$1:$V$3202,MATCH($B864,manifest_11Sep!$B$1:$B$3202,0),MATCH(A.Arr9sepList!N$1,manifest_11Sep!$A$1:$V$1,0))</f>
        <v>JW MARRIOTT</v>
      </c>
      <c r="O864" s="15"/>
      <c r="P864" s="13"/>
      <c r="Q864" s="16">
        <v>75985763</v>
      </c>
      <c r="R864" s="16" t="s">
        <v>43</v>
      </c>
      <c r="S864" s="13">
        <f t="array" ref="S864">INDEX(manifest_11Sep!$A$1:$V$3202,MATCH($B864,manifest_11Sep!$B$1:$B$3202,0),MATCH(A.Arr9sepList!S$1,manifest_11Sep!$A$1:$V$1,0))</f>
        <v>0</v>
      </c>
    </row>
    <row r="865" spans="1:19" ht="15.75" customHeight="1">
      <c r="A865" s="13" t="str">
        <f t="array" ref="A865">INDEX(manifest_11Sep!$A$1:$V$3202,MATCH($B865,manifest_11Sep!$B$1:$B$3202,0),MATCH(A.Arr9sepList!A$1,manifest_11Sep!$A$1:$V$1,0))</f>
        <v>A</v>
      </c>
      <c r="B865" s="13" t="s">
        <v>808</v>
      </c>
      <c r="C865" s="13" t="str">
        <f t="array" ref="C865">INDEX(manifest_11Sep!$A$1:$V$3202,MATCH($B865,manifest_11Sep!$B$1:$B$3202,0),MATCH(A.Arr9sepList!C$1,manifest_11Sep!$A$1:$V$1,0))</f>
        <v>HYNDFH7YJ5S</v>
      </c>
      <c r="D865" s="13" t="str">
        <f t="array" ref="D865">INDEX(manifest_11Sep!$A$1:$V$3202,MATCH($B865,manifest_11Sep!$B$1:$B$3202,0),MATCH(A.Arr9sepList!D$1,manifest_11Sep!$A$1:$V$1,0))</f>
        <v>Male</v>
      </c>
      <c r="E865" s="13" t="str">
        <f t="array" ref="E865">INDEX(manifest_11Sep!$A$1:$V$3202,MATCH($B865,manifest_11Sep!$B$1:$B$3202,0),MATCH(A.Arr9sepList!E$1,manifest_11Sep!$A$1:$V$1,0))</f>
        <v>Tan Thien</v>
      </c>
      <c r="F865" s="13" t="str">
        <f t="array" ref="F865">INDEX(manifest_11Sep!$A$1:$V$3202,MATCH($B865,manifest_11Sep!$B$1:$B$3202,0),MATCH(A.Arr9sepList!F$1,manifest_11Sep!$A$1:$V$1,0))</f>
        <v>Nguyen</v>
      </c>
      <c r="G865" s="13">
        <f t="array" ref="G865">INDEX(manifest_11Sep!$A$1:$V$3202,MATCH($B865,manifest_11Sep!$B$1:$B$3202,0),MATCH(A.Arr9sepList!G$1,manifest_11Sep!$A$1:$V$1,0))</f>
        <v>36</v>
      </c>
      <c r="H865" s="13" t="str">
        <f t="array" ref="H865">INDEX(manifest_11Sep!$A$1:$V$3202,MATCH($B865,manifest_11Sep!$B$1:$B$3202,0),MATCH(A.Arr9sepList!H$1,manifest_11Sep!$A$1:$V$1,0))</f>
        <v>Alicia Nguyen 3</v>
      </c>
      <c r="I865" s="13" t="str">
        <f t="array" ref="I865">INDEX(manifest_11Sep!$A$1:$V$3202,MATCH($B865,manifest_11Sep!$B$1:$B$3202,0),MATCH(A.Arr9sepList!I$1,manifest_11Sep!$A$1:$V$1,0))</f>
        <v>Asiana Airlines</v>
      </c>
      <c r="J865" s="13" t="str">
        <f t="array" ref="J865">INDEX(manifest_11Sep!$A$1:$V$3202,MATCH($B865,manifest_11Sep!$B$1:$B$3202,0),MATCH(A.Arr9sepList!J$1,manifest_11Sep!$A$1:$V$1,0))</f>
        <v>OZ 211</v>
      </c>
      <c r="K865" s="13" t="str">
        <f t="array" ref="K865">INDEX(manifest_11Sep!$A$1:$V$3202,MATCH($B865,manifest_11Sep!$B$1:$B$3202,0),MATCH(A.Arr9sepList!K$1,manifest_11Sep!$A$1:$V$1,0))</f>
        <v>13-thg 9-25</v>
      </c>
      <c r="L865" s="14">
        <f t="array" ref="L865">INDEX(manifest_11Sep!$A$1:$V$3202,MATCH($B865,manifest_11Sep!$B$1:$B$3202,0),MATCH(A.Arr9sepList!L$1,manifest_11Sep!$A$1:$V$1,0))</f>
        <v>0.1875</v>
      </c>
      <c r="M865" s="13" t="str">
        <f t="array" ref="M865">INDEX(manifest_11Sep!$A$1:$V$3202,MATCH($B865,manifest_11Sep!$B$1:$B$3202,0),MATCH(A.Arr9sepList!M$1,manifest_11Sep!$A$1:$V$1,0))</f>
        <v>ICN-T1</v>
      </c>
      <c r="N865" s="13" t="str">
        <f t="array" ref="N865">INDEX(manifest_11Sep!$A$1:$V$3202,MATCH($B865,manifest_11Sep!$B$1:$B$3202,0),MATCH(A.Arr9sepList!N$1,manifest_11Sep!$A$1:$V$1,0))</f>
        <v>JW MARRIOTT</v>
      </c>
      <c r="O865" s="15"/>
      <c r="P865" s="13"/>
      <c r="Q865" s="16">
        <v>75985804</v>
      </c>
      <c r="R865" s="16" t="s">
        <v>61</v>
      </c>
      <c r="S865" s="13">
        <f t="array" ref="S865">INDEX(manifest_11Sep!$A$1:$V$3202,MATCH($B865,manifest_11Sep!$B$1:$B$3202,0),MATCH(A.Arr9sepList!S$1,manifest_11Sep!$A$1:$V$1,0))</f>
        <v>0</v>
      </c>
    </row>
    <row r="866" spans="1:19" ht="15.75" customHeight="1">
      <c r="A866" s="13" t="str">
        <f t="array" ref="A866">INDEX(manifest_11Sep!$A$1:$V$3202,MATCH($B866,manifest_11Sep!$B$1:$B$3202,0),MATCH(A.Arr9sepList!A$1,manifest_11Sep!$A$1:$V$1,0))</f>
        <v>A</v>
      </c>
      <c r="B866" s="13" t="s">
        <v>820</v>
      </c>
      <c r="C866" s="13" t="str">
        <f t="array" ref="C866">INDEX(manifest_11Sep!$A$1:$V$3202,MATCH($B866,manifest_11Sep!$B$1:$B$3202,0),MATCH(A.Arr9sepList!C$1,manifest_11Sep!$A$1:$V$1,0))</f>
        <v>HQNJJWYRJ8Q</v>
      </c>
      <c r="D866" s="13" t="str">
        <f t="array" ref="D866">INDEX(manifest_11Sep!$A$1:$V$3202,MATCH($B866,manifest_11Sep!$B$1:$B$3202,0),MATCH(A.Arr9sepList!D$1,manifest_11Sep!$A$1:$V$1,0))</f>
        <v>Female</v>
      </c>
      <c r="E866" s="13" t="str">
        <f t="array" ref="E866">INDEX(manifest_11Sep!$A$1:$V$3202,MATCH($B866,manifest_11Sep!$B$1:$B$3202,0),MATCH(A.Arr9sepList!E$1,manifest_11Sep!$A$1:$V$1,0))</f>
        <v>Marie</v>
      </c>
      <c r="F866" s="13" t="str">
        <f t="array" ref="F866">INDEX(manifest_11Sep!$A$1:$V$3202,MATCH($B866,manifest_11Sep!$B$1:$B$3202,0),MATCH(A.Arr9sepList!F$1,manifest_11Sep!$A$1:$V$1,0))</f>
        <v>Nguyen</v>
      </c>
      <c r="G866" s="13">
        <f t="array" ref="G866">INDEX(manifest_11Sep!$A$1:$V$3202,MATCH($B866,manifest_11Sep!$B$1:$B$3202,0),MATCH(A.Arr9sepList!G$1,manifest_11Sep!$A$1:$V$1,0))</f>
        <v>61</v>
      </c>
      <c r="H866" s="13" t="str">
        <f t="array" ref="H866">INDEX(manifest_11Sep!$A$1:$V$3202,MATCH($B866,manifest_11Sep!$B$1:$B$3202,0),MATCH(A.Arr9sepList!H$1,manifest_11Sep!$A$1:$V$1,0))</f>
        <v>Alicia Nguyen 3</v>
      </c>
      <c r="I866" s="13" t="str">
        <f t="array" ref="I866">INDEX(manifest_11Sep!$A$1:$V$3202,MATCH($B866,manifest_11Sep!$B$1:$B$3202,0),MATCH(A.Arr9sepList!I$1,manifest_11Sep!$A$1:$V$1,0))</f>
        <v>Asiana Airlines</v>
      </c>
      <c r="J866" s="13" t="str">
        <f t="array" ref="J866">INDEX(manifest_11Sep!$A$1:$V$3202,MATCH($B866,manifest_11Sep!$B$1:$B$3202,0),MATCH(A.Arr9sepList!J$1,manifest_11Sep!$A$1:$V$1,0))</f>
        <v>OZ 211</v>
      </c>
      <c r="K866" s="13" t="str">
        <f t="array" ref="K866">INDEX(manifest_11Sep!$A$1:$V$3202,MATCH($B866,manifest_11Sep!$B$1:$B$3202,0),MATCH(A.Arr9sepList!K$1,manifest_11Sep!$A$1:$V$1,0))</f>
        <v>13-thg 9-25</v>
      </c>
      <c r="L866" s="14">
        <f t="array" ref="L866">INDEX(manifest_11Sep!$A$1:$V$3202,MATCH($B866,manifest_11Sep!$B$1:$B$3202,0),MATCH(A.Arr9sepList!L$1,manifest_11Sep!$A$1:$V$1,0))</f>
        <v>0.1875</v>
      </c>
      <c r="M866" s="13" t="str">
        <f t="array" ref="M866">INDEX(manifest_11Sep!$A$1:$V$3202,MATCH($B866,manifest_11Sep!$B$1:$B$3202,0),MATCH(A.Arr9sepList!M$1,manifest_11Sep!$A$1:$V$1,0))</f>
        <v>ICN-T1</v>
      </c>
      <c r="N866" s="13" t="str">
        <f t="array" ref="N866">INDEX(manifest_11Sep!$A$1:$V$3202,MATCH($B866,manifest_11Sep!$B$1:$B$3202,0),MATCH(A.Arr9sepList!N$1,manifest_11Sep!$A$1:$V$1,0))</f>
        <v>JW MARRIOTT</v>
      </c>
      <c r="O866" s="15"/>
      <c r="P866" s="13"/>
      <c r="Q866" s="16">
        <v>75985866</v>
      </c>
      <c r="R866" s="16" t="s">
        <v>35</v>
      </c>
      <c r="S866" s="13">
        <f t="array" ref="S866">INDEX(manifest_11Sep!$A$1:$V$3202,MATCH($B866,manifest_11Sep!$B$1:$B$3202,0),MATCH(A.Arr9sepList!S$1,manifest_11Sep!$A$1:$V$1,0))</f>
        <v>0</v>
      </c>
    </row>
    <row r="867" spans="1:19" ht="15.75" customHeight="1">
      <c r="A867" s="13" t="str">
        <f t="array" ref="A867">INDEX(manifest_11Sep!$A$1:$V$3202,MATCH($B867,manifest_11Sep!$B$1:$B$3202,0),MATCH(A.Arr9sepList!A$1,manifest_11Sep!$A$1:$V$1,0))</f>
        <v>A</v>
      </c>
      <c r="B867" s="13" t="s">
        <v>980</v>
      </c>
      <c r="C867" s="13" t="str">
        <f t="array" ref="C867">INDEX(manifest_11Sep!$A$1:$V$3202,MATCH($B867,manifest_11Sep!$B$1:$B$3202,0),MATCH(A.Arr9sepList!C$1,manifest_11Sep!$A$1:$V$1,0))</f>
        <v>R3NDLQDX5BM</v>
      </c>
      <c r="D867" s="13" t="str">
        <f t="array" ref="D867">INDEX(manifest_11Sep!$A$1:$V$3202,MATCH($B867,manifest_11Sep!$B$1:$B$3202,0),MATCH(A.Arr9sepList!D$1,manifest_11Sep!$A$1:$V$1,0))</f>
        <v>Female</v>
      </c>
      <c r="E867" s="13" t="str">
        <f t="array" ref="E867">INDEX(manifest_11Sep!$A$1:$V$3202,MATCH($B867,manifest_11Sep!$B$1:$B$3202,0),MATCH(A.Arr9sepList!E$1,manifest_11Sep!$A$1:$V$1,0))</f>
        <v>Barbara Tsai</v>
      </c>
      <c r="F867" s="13" t="str">
        <f t="array" ref="F867">INDEX(manifest_11Sep!$A$1:$V$3202,MATCH($B867,manifest_11Sep!$B$1:$B$3202,0),MATCH(A.Arr9sepList!F$1,manifest_11Sep!$A$1:$V$1,0))</f>
        <v>Navarro</v>
      </c>
      <c r="G867" s="13">
        <f t="array" ref="G867">INDEX(manifest_11Sep!$A$1:$V$3202,MATCH($B867,manifest_11Sep!$B$1:$B$3202,0),MATCH(A.Arr9sepList!G$1,manifest_11Sep!$A$1:$V$1,0))</f>
        <v>59</v>
      </c>
      <c r="H867" s="13" t="str">
        <f t="array" ref="H867">INDEX(manifest_11Sep!$A$1:$V$3202,MATCH($B867,manifest_11Sep!$B$1:$B$3202,0),MATCH(A.Arr9sepList!H$1,manifest_11Sep!$A$1:$V$1,0))</f>
        <v>Alicia Nguyen 3</v>
      </c>
      <c r="I867" s="13" t="str">
        <f t="array" ref="I867">INDEX(manifest_11Sep!$A$1:$V$3202,MATCH($B867,manifest_11Sep!$B$1:$B$3202,0),MATCH(A.Arr9sepList!I$1,manifest_11Sep!$A$1:$V$1,0))</f>
        <v>Asiana Airlines</v>
      </c>
      <c r="J867" s="13" t="str">
        <f t="array" ref="J867">INDEX(manifest_11Sep!$A$1:$V$3202,MATCH($B867,manifest_11Sep!$B$1:$B$3202,0),MATCH(A.Arr9sepList!J$1,manifest_11Sep!$A$1:$V$1,0))</f>
        <v>OZ 211</v>
      </c>
      <c r="K867" s="13" t="str">
        <f t="array" ref="K867">INDEX(manifest_11Sep!$A$1:$V$3202,MATCH($B867,manifest_11Sep!$B$1:$B$3202,0),MATCH(A.Arr9sepList!K$1,manifest_11Sep!$A$1:$V$1,0))</f>
        <v>13-thg 9-25</v>
      </c>
      <c r="L867" s="14">
        <f t="array" ref="L867">INDEX(manifest_11Sep!$A$1:$V$3202,MATCH($B867,manifest_11Sep!$B$1:$B$3202,0),MATCH(A.Arr9sepList!L$1,manifest_11Sep!$A$1:$V$1,0))</f>
        <v>0.1875</v>
      </c>
      <c r="M867" s="13" t="str">
        <f t="array" ref="M867">INDEX(manifest_11Sep!$A$1:$V$3202,MATCH($B867,manifest_11Sep!$B$1:$B$3202,0),MATCH(A.Arr9sepList!M$1,manifest_11Sep!$A$1:$V$1,0))</f>
        <v>ICN-T1</v>
      </c>
      <c r="N867" s="13" t="str">
        <f t="array" ref="N867">INDEX(manifest_11Sep!$A$1:$V$3202,MATCH($B867,manifest_11Sep!$B$1:$B$3202,0),MATCH(A.Arr9sepList!N$1,manifest_11Sep!$A$1:$V$1,0))</f>
        <v>JW MARRIOTT</v>
      </c>
      <c r="O867" s="15"/>
      <c r="P867" s="13"/>
      <c r="Q867" s="16">
        <v>75986559</v>
      </c>
      <c r="R867" s="16" t="s">
        <v>61</v>
      </c>
      <c r="S867" s="13">
        <f t="array" ref="S867">INDEX(manifest_11Sep!$A$1:$V$3202,MATCH($B867,manifest_11Sep!$B$1:$B$3202,0),MATCH(A.Arr9sepList!S$1,manifest_11Sep!$A$1:$V$1,0))</f>
        <v>0</v>
      </c>
    </row>
    <row r="868" spans="1:19" ht="15.75" customHeight="1">
      <c r="A868" s="13" t="str">
        <f t="array" ref="A868">INDEX(manifest_11Sep!$A$1:$V$3202,MATCH($B868,manifest_11Sep!$B$1:$B$3202,0),MATCH(A.Arr9sepList!A$1,manifest_11Sep!$A$1:$V$1,0))</f>
        <v>A</v>
      </c>
      <c r="B868" s="13" t="s">
        <v>983</v>
      </c>
      <c r="C868" s="13" t="str">
        <f t="array" ref="C868">INDEX(manifest_11Sep!$A$1:$V$3202,MATCH($B868,manifest_11Sep!$B$1:$B$3202,0),MATCH(A.Arr9sepList!C$1,manifest_11Sep!$A$1:$V$1,0))</f>
        <v>R3NDLQDX5BM</v>
      </c>
      <c r="D868" s="13" t="str">
        <f t="array" ref="D868">INDEX(manifest_11Sep!$A$1:$V$3202,MATCH($B868,manifest_11Sep!$B$1:$B$3202,0),MATCH(A.Arr9sepList!D$1,manifest_11Sep!$A$1:$V$1,0))</f>
        <v>Female</v>
      </c>
      <c r="E868" s="13" t="str">
        <f t="array" ref="E868">INDEX(manifest_11Sep!$A$1:$V$3202,MATCH($B868,manifest_11Sep!$B$1:$B$3202,0),MATCH(A.Arr9sepList!E$1,manifest_11Sep!$A$1:$V$1,0))</f>
        <v>Kira Ling</v>
      </c>
      <c r="F868" s="13" t="str">
        <f t="array" ref="F868">INDEX(manifest_11Sep!$A$1:$V$3202,MATCH($B868,manifest_11Sep!$B$1:$B$3202,0),MATCH(A.Arr9sepList!F$1,manifest_11Sep!$A$1:$V$1,0))</f>
        <v>Navarro</v>
      </c>
      <c r="G868" s="13">
        <f t="array" ref="G868">INDEX(manifest_11Sep!$A$1:$V$3202,MATCH($B868,manifest_11Sep!$B$1:$B$3202,0),MATCH(A.Arr9sepList!G$1,manifest_11Sep!$A$1:$V$1,0))</f>
        <v>19</v>
      </c>
      <c r="H868" s="13" t="str">
        <f t="array" ref="H868">INDEX(manifest_11Sep!$A$1:$V$3202,MATCH($B868,manifest_11Sep!$B$1:$B$3202,0),MATCH(A.Arr9sepList!H$1,manifest_11Sep!$A$1:$V$1,0))</f>
        <v>Alicia Nguyen 3</v>
      </c>
      <c r="I868" s="13" t="str">
        <f t="array" ref="I868">INDEX(manifest_11Sep!$A$1:$V$3202,MATCH($B868,manifest_11Sep!$B$1:$B$3202,0),MATCH(A.Arr9sepList!I$1,manifest_11Sep!$A$1:$V$1,0))</f>
        <v>Asiana Airlines</v>
      </c>
      <c r="J868" s="13" t="str">
        <f t="array" ref="J868">INDEX(manifest_11Sep!$A$1:$V$3202,MATCH($B868,manifest_11Sep!$B$1:$B$3202,0),MATCH(A.Arr9sepList!J$1,manifest_11Sep!$A$1:$V$1,0))</f>
        <v>OZ 211</v>
      </c>
      <c r="K868" s="13" t="str">
        <f t="array" ref="K868">INDEX(manifest_11Sep!$A$1:$V$3202,MATCH($B868,manifest_11Sep!$B$1:$B$3202,0),MATCH(A.Arr9sepList!K$1,manifest_11Sep!$A$1:$V$1,0))</f>
        <v>13-thg 9-25</v>
      </c>
      <c r="L868" s="14">
        <f t="array" ref="L868">INDEX(manifest_11Sep!$A$1:$V$3202,MATCH($B868,manifest_11Sep!$B$1:$B$3202,0),MATCH(A.Arr9sepList!L$1,manifest_11Sep!$A$1:$V$1,0))</f>
        <v>0.1875</v>
      </c>
      <c r="M868" s="13" t="str">
        <f t="array" ref="M868">INDEX(manifest_11Sep!$A$1:$V$3202,MATCH($B868,manifest_11Sep!$B$1:$B$3202,0),MATCH(A.Arr9sepList!M$1,manifest_11Sep!$A$1:$V$1,0))</f>
        <v>ICN-T1</v>
      </c>
      <c r="N868" s="13" t="str">
        <f t="array" ref="N868">INDEX(manifest_11Sep!$A$1:$V$3202,MATCH($B868,manifest_11Sep!$B$1:$B$3202,0),MATCH(A.Arr9sepList!N$1,manifest_11Sep!$A$1:$V$1,0))</f>
        <v>JW MARRIOTT</v>
      </c>
      <c r="O868" s="15"/>
      <c r="P868" s="13"/>
      <c r="Q868" s="16">
        <v>75986559</v>
      </c>
      <c r="R868" s="16" t="s">
        <v>61</v>
      </c>
      <c r="S868" s="13">
        <f t="array" ref="S868">INDEX(manifest_11Sep!$A$1:$V$3202,MATCH($B868,manifest_11Sep!$B$1:$B$3202,0),MATCH(A.Arr9sepList!S$1,manifest_11Sep!$A$1:$V$1,0))</f>
        <v>0</v>
      </c>
    </row>
    <row r="869" spans="1:19" ht="15.75" customHeight="1">
      <c r="A869" s="13" t="str">
        <f t="array" ref="A869">INDEX(manifest_11Sep!$A$1:$V$3202,MATCH($B869,manifest_11Sep!$B$1:$B$3202,0),MATCH(A.Arr9sepList!A$1,manifest_11Sep!$A$1:$V$1,0))</f>
        <v>A</v>
      </c>
      <c r="B869" s="13" t="s">
        <v>1047</v>
      </c>
      <c r="C869" s="13" t="str">
        <f t="array" ref="C869">INDEX(manifest_11Sep!$A$1:$V$3202,MATCH($B869,manifest_11Sep!$B$1:$B$3202,0),MATCH(A.Arr9sepList!C$1,manifest_11Sep!$A$1:$V$1,0))</f>
        <v>NSNKL3FPTKB</v>
      </c>
      <c r="D869" s="13" t="str">
        <f t="array" ref="D869">INDEX(manifest_11Sep!$A$1:$V$3202,MATCH($B869,manifest_11Sep!$B$1:$B$3202,0),MATCH(A.Arr9sepList!D$1,manifest_11Sep!$A$1:$V$1,0))</f>
        <v>Female</v>
      </c>
      <c r="E869" s="13" t="str">
        <f t="array" ref="E869">INDEX(manifest_11Sep!$A$1:$V$3202,MATCH($B869,manifest_11Sep!$B$1:$B$3202,0),MATCH(A.Arr9sepList!E$1,manifest_11Sep!$A$1:$V$1,0))</f>
        <v>Vicky Lee</v>
      </c>
      <c r="F869" s="13" t="str">
        <f t="array" ref="F869">INDEX(manifest_11Sep!$A$1:$V$3202,MATCH($B869,manifest_11Sep!$B$1:$B$3202,0),MATCH(A.Arr9sepList!F$1,manifest_11Sep!$A$1:$V$1,0))</f>
        <v>Luu</v>
      </c>
      <c r="G869" s="13">
        <f t="array" ref="G869">INDEX(manifest_11Sep!$A$1:$V$3202,MATCH($B869,manifest_11Sep!$B$1:$B$3202,0),MATCH(A.Arr9sepList!G$1,manifest_11Sep!$A$1:$V$1,0))</f>
        <v>64</v>
      </c>
      <c r="H869" s="13" t="str">
        <f t="array" ref="H869">INDEX(manifest_11Sep!$A$1:$V$3202,MATCH($B869,manifest_11Sep!$B$1:$B$3202,0),MATCH(A.Arr9sepList!H$1,manifest_11Sep!$A$1:$V$1,0))</f>
        <v>Alicia Nguyen 3</v>
      </c>
      <c r="I869" s="13" t="str">
        <f t="array" ref="I869">INDEX(manifest_11Sep!$A$1:$V$3202,MATCH($B869,manifest_11Sep!$B$1:$B$3202,0),MATCH(A.Arr9sepList!I$1,manifest_11Sep!$A$1:$V$1,0))</f>
        <v>Asiana Airlines</v>
      </c>
      <c r="J869" s="13" t="str">
        <f t="array" ref="J869">INDEX(manifest_11Sep!$A$1:$V$3202,MATCH($B869,manifest_11Sep!$B$1:$B$3202,0),MATCH(A.Arr9sepList!J$1,manifest_11Sep!$A$1:$V$1,0))</f>
        <v>OZ 211</v>
      </c>
      <c r="K869" s="13" t="str">
        <f t="array" ref="K869">INDEX(manifest_11Sep!$A$1:$V$3202,MATCH($B869,manifest_11Sep!$B$1:$B$3202,0),MATCH(A.Arr9sepList!K$1,manifest_11Sep!$A$1:$V$1,0))</f>
        <v>13-thg 9-25</v>
      </c>
      <c r="L869" s="14">
        <f t="array" ref="L869">INDEX(manifest_11Sep!$A$1:$V$3202,MATCH($B869,manifest_11Sep!$B$1:$B$3202,0),MATCH(A.Arr9sepList!L$1,manifest_11Sep!$A$1:$V$1,0))</f>
        <v>0.1875</v>
      </c>
      <c r="M869" s="13" t="str">
        <f t="array" ref="M869">INDEX(manifest_11Sep!$A$1:$V$3202,MATCH($B869,manifest_11Sep!$B$1:$B$3202,0),MATCH(A.Arr9sepList!M$1,manifest_11Sep!$A$1:$V$1,0))</f>
        <v>ICN-T1</v>
      </c>
      <c r="N869" s="13" t="str">
        <f t="array" ref="N869">INDEX(manifest_11Sep!$A$1:$V$3202,MATCH($B869,manifest_11Sep!$B$1:$B$3202,0),MATCH(A.Arr9sepList!N$1,manifest_11Sep!$A$1:$V$1,0))</f>
        <v>JW MARRIOTT</v>
      </c>
      <c r="O869" s="15"/>
      <c r="P869" s="13"/>
      <c r="Q869" s="16">
        <v>75986874</v>
      </c>
      <c r="R869" s="16" t="s">
        <v>61</v>
      </c>
      <c r="S869" s="13">
        <f t="array" ref="S869">INDEX(manifest_11Sep!$A$1:$V$3202,MATCH($B869,manifest_11Sep!$B$1:$B$3202,0),MATCH(A.Arr9sepList!S$1,manifest_11Sep!$A$1:$V$1,0))</f>
        <v>0</v>
      </c>
    </row>
    <row r="870" spans="1:19" ht="15.75" customHeight="1">
      <c r="A870" s="13" t="str">
        <f t="array" ref="A870">INDEX(manifest_11Sep!$A$1:$V$3202,MATCH($B870,manifest_11Sep!$B$1:$B$3202,0),MATCH(A.Arr9sepList!A$1,manifest_11Sep!$A$1:$V$1,0))</f>
        <v>A</v>
      </c>
      <c r="B870" s="13" t="s">
        <v>1050</v>
      </c>
      <c r="C870" s="13" t="str">
        <f t="array" ref="C870">INDEX(manifest_11Sep!$A$1:$V$3202,MATCH($B870,manifest_11Sep!$B$1:$B$3202,0),MATCH(A.Arr9sepList!C$1,manifest_11Sep!$A$1:$V$1,0))</f>
        <v>NSNKL3FPTKB</v>
      </c>
      <c r="D870" s="13" t="str">
        <f t="array" ref="D870">INDEX(manifest_11Sep!$A$1:$V$3202,MATCH($B870,manifest_11Sep!$B$1:$B$3202,0),MATCH(A.Arr9sepList!D$1,manifest_11Sep!$A$1:$V$1,0))</f>
        <v>Female</v>
      </c>
      <c r="E870" s="13" t="str">
        <f t="array" ref="E870">INDEX(manifest_11Sep!$A$1:$V$3202,MATCH($B870,manifest_11Sep!$B$1:$B$3202,0),MATCH(A.Arr9sepList!E$1,manifest_11Sep!$A$1:$V$1,0))</f>
        <v>Wenna L</v>
      </c>
      <c r="F870" s="13" t="str">
        <f t="array" ref="F870">INDEX(manifest_11Sep!$A$1:$V$3202,MATCH($B870,manifest_11Sep!$B$1:$B$3202,0),MATCH(A.Arr9sepList!F$1,manifest_11Sep!$A$1:$V$1,0))</f>
        <v>Luu</v>
      </c>
      <c r="G870" s="13">
        <f t="array" ref="G870">INDEX(manifest_11Sep!$A$1:$V$3202,MATCH($B870,manifest_11Sep!$B$1:$B$3202,0),MATCH(A.Arr9sepList!G$1,manifest_11Sep!$A$1:$V$1,0))</f>
        <v>22</v>
      </c>
      <c r="H870" s="13" t="str">
        <f t="array" ref="H870">INDEX(manifest_11Sep!$A$1:$V$3202,MATCH($B870,manifest_11Sep!$B$1:$B$3202,0),MATCH(A.Arr9sepList!H$1,manifest_11Sep!$A$1:$V$1,0))</f>
        <v>Alicia Nguyen 3</v>
      </c>
      <c r="I870" s="13" t="str">
        <f t="array" ref="I870">INDEX(manifest_11Sep!$A$1:$V$3202,MATCH($B870,manifest_11Sep!$B$1:$B$3202,0),MATCH(A.Arr9sepList!I$1,manifest_11Sep!$A$1:$V$1,0))</f>
        <v>Asiana Airlines</v>
      </c>
      <c r="J870" s="13" t="str">
        <f t="array" ref="J870">INDEX(manifest_11Sep!$A$1:$V$3202,MATCH($B870,manifest_11Sep!$B$1:$B$3202,0),MATCH(A.Arr9sepList!J$1,manifest_11Sep!$A$1:$V$1,0))</f>
        <v>OZ 211</v>
      </c>
      <c r="K870" s="13" t="str">
        <f t="array" ref="K870">INDEX(manifest_11Sep!$A$1:$V$3202,MATCH($B870,manifest_11Sep!$B$1:$B$3202,0),MATCH(A.Arr9sepList!K$1,manifest_11Sep!$A$1:$V$1,0))</f>
        <v>13-thg 9-25</v>
      </c>
      <c r="L870" s="14">
        <f t="array" ref="L870">INDEX(manifest_11Sep!$A$1:$V$3202,MATCH($B870,manifest_11Sep!$B$1:$B$3202,0),MATCH(A.Arr9sepList!L$1,manifest_11Sep!$A$1:$V$1,0))</f>
        <v>0.1875</v>
      </c>
      <c r="M870" s="13" t="str">
        <f t="array" ref="M870">INDEX(manifest_11Sep!$A$1:$V$3202,MATCH($B870,manifest_11Sep!$B$1:$B$3202,0),MATCH(A.Arr9sepList!M$1,manifest_11Sep!$A$1:$V$1,0))</f>
        <v>ICN-T1</v>
      </c>
      <c r="N870" s="13" t="str">
        <f t="array" ref="N870">INDEX(manifest_11Sep!$A$1:$V$3202,MATCH($B870,manifest_11Sep!$B$1:$B$3202,0),MATCH(A.Arr9sepList!N$1,manifest_11Sep!$A$1:$V$1,0))</f>
        <v>JW MARRIOTT</v>
      </c>
      <c r="O870" s="15"/>
      <c r="P870" s="13"/>
      <c r="Q870" s="16">
        <v>75986874</v>
      </c>
      <c r="R870" s="16" t="s">
        <v>61</v>
      </c>
      <c r="S870" s="13">
        <f t="array" ref="S870">INDEX(manifest_11Sep!$A$1:$V$3202,MATCH($B870,manifest_11Sep!$B$1:$B$3202,0),MATCH(A.Arr9sepList!S$1,manifest_11Sep!$A$1:$V$1,0))</f>
        <v>0</v>
      </c>
    </row>
    <row r="871" spans="1:19" ht="15.75" customHeight="1">
      <c r="A871" s="229" t="str">
        <f t="array" ref="A871">INDEX(manifest_11Sep!$A$1:$V$3202,MATCH($B871,manifest_11Sep!$B$1:$B$3202,0),MATCH(A.Arr9sepList!A$1,manifest_11Sep!$A$1:$V$1,0))</f>
        <v>A</v>
      </c>
      <c r="B871" s="229" t="s">
        <v>3153</v>
      </c>
      <c r="C871" s="229" t="str">
        <f t="array" ref="C871">INDEX(manifest_11Sep!$A$1:$V$3202,MATCH($B871,manifest_11Sep!$B$1:$B$3202,0),MATCH(A.Arr9sepList!C$1,manifest_11Sep!$A$1:$V$1,0))</f>
        <v>S3N8YS9NQKD</v>
      </c>
      <c r="D871" s="229" t="str">
        <f t="array" ref="D871">INDEX(manifest_11Sep!$A$1:$V$3202,MATCH($B871,manifest_11Sep!$B$1:$B$3202,0),MATCH(A.Arr9sepList!D$1,manifest_11Sep!$A$1:$V$1,0))</f>
        <v>Male</v>
      </c>
      <c r="E871" s="229" t="str">
        <f t="array" ref="E871">INDEX(manifest_11Sep!$A$1:$V$3202,MATCH($B871,manifest_11Sep!$B$1:$B$3202,0),MATCH(A.Arr9sepList!E$1,manifest_11Sep!$A$1:$V$1,0))</f>
        <v>Kevin</v>
      </c>
      <c r="F871" s="229" t="str">
        <f t="array" ref="F871">INDEX(manifest_11Sep!$A$1:$V$3202,MATCH($B871,manifest_11Sep!$B$1:$B$3202,0),MATCH(A.Arr9sepList!F$1,manifest_11Sep!$A$1:$V$1,0))</f>
        <v>Huynh</v>
      </c>
      <c r="G871" s="229">
        <f t="array" ref="G871">INDEX(manifest_11Sep!$A$1:$V$3202,MATCH($B871,manifest_11Sep!$B$1:$B$3202,0),MATCH(A.Arr9sepList!G$1,manifest_11Sep!$A$1:$V$1,0))</f>
        <v>63</v>
      </c>
      <c r="H871" s="229" t="str">
        <f t="array" ref="H871">INDEX(manifest_11Sep!$A$1:$V$3202,MATCH($B871,manifest_11Sep!$B$1:$B$3202,0),MATCH(A.Arr9sepList!H$1,manifest_11Sep!$A$1:$V$1,0))</f>
        <v>Kevin Huynh</v>
      </c>
      <c r="I871" s="229" t="str">
        <f t="array" ref="I871">INDEX(manifest_11Sep!$A$1:$V$3202,MATCH($B871,manifest_11Sep!$B$1:$B$3202,0),MATCH(A.Arr9sepList!I$1,manifest_11Sep!$A$1:$V$1,0))</f>
        <v>Asiana Airlines</v>
      </c>
      <c r="J871" s="229" t="str">
        <f t="array" ref="J871">INDEX(manifest_11Sep!$A$1:$V$3202,MATCH($B871,manifest_11Sep!$B$1:$B$3202,0),MATCH(A.Arr9sepList!J$1,manifest_11Sep!$A$1:$V$1,0))</f>
        <v>OZ 736</v>
      </c>
      <c r="K871" s="229" t="str">
        <f t="array" ref="K871">INDEX(manifest_11Sep!$A$1:$V$3202,MATCH($B871,manifest_11Sep!$B$1:$B$3202,0),MATCH(A.Arr9sepList!K$1,manifest_11Sep!$A$1:$V$1,0))</f>
        <v>13-thg 9-25</v>
      </c>
      <c r="L871" s="230">
        <f t="array" ref="L871">INDEX(manifest_11Sep!$A$1:$V$3202,MATCH($B871,manifest_11Sep!$B$1:$B$3202,0),MATCH(A.Arr9sepList!L$1,manifest_11Sep!$A$1:$V$1,0))</f>
        <v>0.2986111111111111</v>
      </c>
      <c r="M871" s="229" t="str">
        <f t="array" ref="M871">INDEX(manifest_11Sep!$A$1:$V$3202,MATCH($B871,manifest_11Sep!$B$1:$B$3202,0),MATCH(A.Arr9sepList!M$1,manifest_11Sep!$A$1:$V$1,0))</f>
        <v>ICN-T1</v>
      </c>
      <c r="N871" s="229" t="str">
        <f t="array" ref="N871">INDEX(manifest_11Sep!$A$1:$V$3202,MATCH($B871,manifest_11Sep!$B$1:$B$3202,0),MATCH(A.Arr9sepList!N$1,manifest_11Sep!$A$1:$V$1,0))</f>
        <v>JW MARRIOTT</v>
      </c>
      <c r="O871" s="231">
        <f>COUNTA(N871:N872)</f>
        <v>2</v>
      </c>
      <c r="P871" s="229"/>
      <c r="Q871" s="232">
        <v>75989011</v>
      </c>
      <c r="R871" s="232" t="s">
        <v>61</v>
      </c>
      <c r="S871" s="229">
        <f t="array" ref="S871">INDEX(manifest_11Sep!$A$1:$V$3202,MATCH($B871,manifest_11Sep!$B$1:$B$3202,0),MATCH(A.Arr9sepList!S$1,manifest_11Sep!$A$1:$V$1,0))</f>
        <v>0</v>
      </c>
    </row>
    <row r="872" spans="1:19" ht="15.75" customHeight="1">
      <c r="A872" s="13" t="str">
        <f t="array" ref="A872">INDEX(manifest_11Sep!$A$1:$V$3202,MATCH($B872,manifest_11Sep!$B$1:$B$3202,0),MATCH(A.Arr9sepList!A$1,manifest_11Sep!$A$1:$V$1,0))</f>
        <v>A</v>
      </c>
      <c r="B872" s="13" t="s">
        <v>3157</v>
      </c>
      <c r="C872" s="13" t="str">
        <f t="array" ref="C872">INDEX(manifest_11Sep!$A$1:$V$3202,MATCH($B872,manifest_11Sep!$B$1:$B$3202,0),MATCH(A.Arr9sepList!C$1,manifest_11Sep!$A$1:$V$1,0))</f>
        <v>S3N8YS9NQKD</v>
      </c>
      <c r="D872" s="13" t="str">
        <f t="array" ref="D872">INDEX(manifest_11Sep!$A$1:$V$3202,MATCH($B872,manifest_11Sep!$B$1:$B$3202,0),MATCH(A.Arr9sepList!D$1,manifest_11Sep!$A$1:$V$1,0))</f>
        <v>Female</v>
      </c>
      <c r="E872" s="13" t="str">
        <f t="array" ref="E872">INDEX(manifest_11Sep!$A$1:$V$3202,MATCH($B872,manifest_11Sep!$B$1:$B$3202,0),MATCH(A.Arr9sepList!E$1,manifest_11Sep!$A$1:$V$1,0))</f>
        <v>Jannie Phuong</v>
      </c>
      <c r="F872" s="13" t="str">
        <f t="array" ref="F872">INDEX(manifest_11Sep!$A$1:$V$3202,MATCH($B872,manifest_11Sep!$B$1:$B$3202,0),MATCH(A.Arr9sepList!F$1,manifest_11Sep!$A$1:$V$1,0))</f>
        <v>Huynh</v>
      </c>
      <c r="G872" s="13">
        <f t="array" ref="G872">INDEX(manifest_11Sep!$A$1:$V$3202,MATCH($B872,manifest_11Sep!$B$1:$B$3202,0),MATCH(A.Arr9sepList!G$1,manifest_11Sep!$A$1:$V$1,0))</f>
        <v>59</v>
      </c>
      <c r="H872" s="13" t="str">
        <f t="array" ref="H872">INDEX(manifest_11Sep!$A$1:$V$3202,MATCH($B872,manifest_11Sep!$B$1:$B$3202,0),MATCH(A.Arr9sepList!H$1,manifest_11Sep!$A$1:$V$1,0))</f>
        <v>Kevin Huynh</v>
      </c>
      <c r="I872" s="13" t="str">
        <f t="array" ref="I872">INDEX(manifest_11Sep!$A$1:$V$3202,MATCH($B872,manifest_11Sep!$B$1:$B$3202,0),MATCH(A.Arr9sepList!I$1,manifest_11Sep!$A$1:$V$1,0))</f>
        <v>Asiana Airlines</v>
      </c>
      <c r="J872" s="13" t="str">
        <f t="array" ref="J872">INDEX(manifest_11Sep!$A$1:$V$3202,MATCH($B872,manifest_11Sep!$B$1:$B$3202,0),MATCH(A.Arr9sepList!J$1,manifest_11Sep!$A$1:$V$1,0))</f>
        <v>OZ 736</v>
      </c>
      <c r="K872" s="13" t="str">
        <f t="array" ref="K872">INDEX(manifest_11Sep!$A$1:$V$3202,MATCH($B872,manifest_11Sep!$B$1:$B$3202,0),MATCH(A.Arr9sepList!K$1,manifest_11Sep!$A$1:$V$1,0))</f>
        <v>13-thg 9-25</v>
      </c>
      <c r="L872" s="14">
        <f t="array" ref="L872">INDEX(manifest_11Sep!$A$1:$V$3202,MATCH($B872,manifest_11Sep!$B$1:$B$3202,0),MATCH(A.Arr9sepList!L$1,manifest_11Sep!$A$1:$V$1,0))</f>
        <v>0.2986111111111111</v>
      </c>
      <c r="M872" s="13" t="str">
        <f t="array" ref="M872">INDEX(manifest_11Sep!$A$1:$V$3202,MATCH($B872,manifest_11Sep!$B$1:$B$3202,0),MATCH(A.Arr9sepList!M$1,manifest_11Sep!$A$1:$V$1,0))</f>
        <v>ICN-T1</v>
      </c>
      <c r="N872" s="13" t="str">
        <f t="array" ref="N872">INDEX(manifest_11Sep!$A$1:$V$3202,MATCH($B872,manifest_11Sep!$B$1:$B$3202,0),MATCH(A.Arr9sepList!N$1,manifest_11Sep!$A$1:$V$1,0))</f>
        <v>JW MARRIOTT</v>
      </c>
      <c r="O872" s="15"/>
      <c r="P872" s="13"/>
      <c r="Q872" s="16">
        <v>75989011</v>
      </c>
      <c r="R872" s="16" t="s">
        <v>61</v>
      </c>
      <c r="S872" s="13">
        <f t="array" ref="S872">INDEX(manifest_11Sep!$A$1:$V$3202,MATCH($B872,manifest_11Sep!$B$1:$B$3202,0),MATCH(A.Arr9sepList!S$1,manifest_11Sep!$A$1:$V$1,0))</f>
        <v>0</v>
      </c>
    </row>
    <row r="873" spans="1:19" ht="15.75" customHeight="1">
      <c r="A873" s="229" t="str">
        <f t="array" ref="A873">INDEX(manifest_11Sep!$A$1:$V$3202,MATCH($B873,manifest_11Sep!$B$1:$B$3202,0),MATCH(A.Arr9sepList!A$1,manifest_11Sep!$A$1:$V$1,0))</f>
        <v>A</v>
      </c>
      <c r="B873" s="229" t="s">
        <v>588</v>
      </c>
      <c r="C873" s="229" t="str">
        <f t="array" ref="C873">INDEX(manifest_11Sep!$A$1:$V$3202,MATCH($B873,manifest_11Sep!$B$1:$B$3202,0),MATCH(A.Arr9sepList!C$1,manifest_11Sep!$A$1:$V$1,0))</f>
        <v>GTNGBKDRMK8</v>
      </c>
      <c r="D873" s="229" t="str">
        <f t="array" ref="D873">INDEX(manifest_11Sep!$A$1:$V$3202,MATCH($B873,manifest_11Sep!$B$1:$B$3202,0),MATCH(A.Arr9sepList!D$1,manifest_11Sep!$A$1:$V$1,0))</f>
        <v>Female</v>
      </c>
      <c r="E873" s="229" t="str">
        <f t="array" ref="E873">INDEX(manifest_11Sep!$A$1:$V$3202,MATCH($B873,manifest_11Sep!$B$1:$B$3202,0),MATCH(A.Arr9sepList!E$1,manifest_11Sep!$A$1:$V$1,0))</f>
        <v>Phonetip</v>
      </c>
      <c r="F873" s="229" t="str">
        <f t="array" ref="F873">INDEX(manifest_11Sep!$A$1:$V$3202,MATCH($B873,manifest_11Sep!$B$1:$B$3202,0),MATCH(A.Arr9sepList!F$1,manifest_11Sep!$A$1:$V$1,0))</f>
        <v>Sivilay</v>
      </c>
      <c r="G873" s="229">
        <f t="array" ref="G873">INDEX(manifest_11Sep!$A$1:$V$3202,MATCH($B873,manifest_11Sep!$B$1:$B$3202,0),MATCH(A.Arr9sepList!G$1,manifest_11Sep!$A$1:$V$1,0))</f>
        <v>39</v>
      </c>
      <c r="H873" s="229" t="str">
        <f t="array" ref="H873">INDEX(manifest_11Sep!$A$1:$V$3202,MATCH($B873,manifest_11Sep!$B$1:$B$3202,0),MATCH(A.Arr9sepList!H$1,manifest_11Sep!$A$1:$V$1,0))</f>
        <v>Alicia Nguyen 3</v>
      </c>
      <c r="I873" s="229" t="str">
        <f t="array" ref="I873">INDEX(manifest_11Sep!$A$1:$V$3202,MATCH($B873,manifest_11Sep!$B$1:$B$3202,0),MATCH(A.Arr9sepList!I$1,manifest_11Sep!$A$1:$V$1,0))</f>
        <v>VietJet Air</v>
      </c>
      <c r="J873" s="229" t="str">
        <f t="array" ref="J873">INDEX(manifest_11Sep!$A$1:$V$3202,MATCH($B873,manifest_11Sep!$B$1:$B$3202,0),MATCH(A.Arr9sepList!J$1,manifest_11Sep!$A$1:$V$1,0))</f>
        <v>VJ 862</v>
      </c>
      <c r="K873" s="229" t="str">
        <f t="array" ref="K873">INDEX(manifest_11Sep!$A$1:$V$3202,MATCH($B873,manifest_11Sep!$B$1:$B$3202,0),MATCH(A.Arr9sepList!K$1,manifest_11Sep!$A$1:$V$1,0))</f>
        <v>13-thg 9-25</v>
      </c>
      <c r="L873" s="230">
        <f t="array" ref="L873">INDEX(manifest_11Sep!$A$1:$V$3202,MATCH($B873,manifest_11Sep!$B$1:$B$3202,0),MATCH(A.Arr9sepList!L$1,manifest_11Sep!$A$1:$V$1,0))</f>
        <v>0.40277777777777779</v>
      </c>
      <c r="M873" s="229" t="str">
        <f t="array" ref="M873">INDEX(manifest_11Sep!$A$1:$V$3202,MATCH($B873,manifest_11Sep!$B$1:$B$3202,0),MATCH(A.Arr9sepList!M$1,manifest_11Sep!$A$1:$V$1,0))</f>
        <v>ICN-T1</v>
      </c>
      <c r="N873" s="229" t="str">
        <f t="array" ref="N873">INDEX(manifest_11Sep!$A$1:$V$3202,MATCH($B873,manifest_11Sep!$B$1:$B$3202,0),MATCH(A.Arr9sepList!N$1,manifest_11Sep!$A$1:$V$1,0))</f>
        <v>JW MARRIOTT</v>
      </c>
      <c r="O873" s="231">
        <f>COUNTA(N873:N878)</f>
        <v>6</v>
      </c>
      <c r="P873" s="229"/>
      <c r="Q873" s="232">
        <v>75985089</v>
      </c>
      <c r="R873" s="232" t="s">
        <v>43</v>
      </c>
      <c r="S873" s="229">
        <f t="array" ref="S873">INDEX(manifest_11Sep!$A$1:$V$3202,MATCH($B873,manifest_11Sep!$B$1:$B$3202,0),MATCH(A.Arr9sepList!S$1,manifest_11Sep!$A$1:$V$1,0))</f>
        <v>0</v>
      </c>
    </row>
    <row r="874" spans="1:19" ht="15.75" customHeight="1">
      <c r="A874" s="13" t="str">
        <f t="array" ref="A874">INDEX(manifest_11Sep!$A$1:$V$3202,MATCH($B874,manifest_11Sep!$B$1:$B$3202,0),MATCH(A.Arr9sepList!A$1,manifest_11Sep!$A$1:$V$1,0))</f>
        <v>A</v>
      </c>
      <c r="B874" s="13" t="s">
        <v>592</v>
      </c>
      <c r="C874" s="13" t="str">
        <f t="array" ref="C874">INDEX(manifest_11Sep!$A$1:$V$3202,MATCH($B874,manifest_11Sep!$B$1:$B$3202,0),MATCH(A.Arr9sepList!C$1,manifest_11Sep!$A$1:$V$1,0))</f>
        <v>GTNGBKDRMK8</v>
      </c>
      <c r="D874" s="13" t="str">
        <f t="array" ref="D874">INDEX(manifest_11Sep!$A$1:$V$3202,MATCH($B874,manifest_11Sep!$B$1:$B$3202,0),MATCH(A.Arr9sepList!D$1,manifest_11Sep!$A$1:$V$1,0))</f>
        <v>Female</v>
      </c>
      <c r="E874" s="13" t="str">
        <f t="array" ref="E874">INDEX(manifest_11Sep!$A$1:$V$3202,MATCH($B874,manifest_11Sep!$B$1:$B$3202,0),MATCH(A.Arr9sepList!E$1,manifest_11Sep!$A$1:$V$1,0))</f>
        <v>Phonethip</v>
      </c>
      <c r="F874" s="13" t="str">
        <f t="array" ref="F874">INDEX(manifest_11Sep!$A$1:$V$3202,MATCH($B874,manifest_11Sep!$B$1:$B$3202,0),MATCH(A.Arr9sepList!F$1,manifest_11Sep!$A$1:$V$1,0))</f>
        <v>Bounma</v>
      </c>
      <c r="G874" s="13">
        <f t="array" ref="G874">INDEX(manifest_11Sep!$A$1:$V$3202,MATCH($B874,manifest_11Sep!$B$1:$B$3202,0),MATCH(A.Arr9sepList!G$1,manifest_11Sep!$A$1:$V$1,0))</f>
        <v>36</v>
      </c>
      <c r="H874" s="13" t="str">
        <f t="array" ref="H874">INDEX(manifest_11Sep!$A$1:$V$3202,MATCH($B874,manifest_11Sep!$B$1:$B$3202,0),MATCH(A.Arr9sepList!H$1,manifest_11Sep!$A$1:$V$1,0))</f>
        <v>Alicia Nguyen 3</v>
      </c>
      <c r="I874" s="13" t="str">
        <f t="array" ref="I874">INDEX(manifest_11Sep!$A$1:$V$3202,MATCH($B874,manifest_11Sep!$B$1:$B$3202,0),MATCH(A.Arr9sepList!I$1,manifest_11Sep!$A$1:$V$1,0))</f>
        <v>VietJet Air</v>
      </c>
      <c r="J874" s="13" t="str">
        <f t="array" ref="J874">INDEX(manifest_11Sep!$A$1:$V$3202,MATCH($B874,manifest_11Sep!$B$1:$B$3202,0),MATCH(A.Arr9sepList!J$1,manifest_11Sep!$A$1:$V$1,0))</f>
        <v>VJ 862</v>
      </c>
      <c r="K874" s="13" t="str">
        <f t="array" ref="K874">INDEX(manifest_11Sep!$A$1:$V$3202,MATCH($B874,manifest_11Sep!$B$1:$B$3202,0),MATCH(A.Arr9sepList!K$1,manifest_11Sep!$A$1:$V$1,0))</f>
        <v>13-thg 9-25</v>
      </c>
      <c r="L874" s="14">
        <f t="array" ref="L874">INDEX(manifest_11Sep!$A$1:$V$3202,MATCH($B874,manifest_11Sep!$B$1:$B$3202,0),MATCH(A.Arr9sepList!L$1,manifest_11Sep!$A$1:$V$1,0))</f>
        <v>0.40277777777777779</v>
      </c>
      <c r="M874" s="13" t="str">
        <f t="array" ref="M874">INDEX(manifest_11Sep!$A$1:$V$3202,MATCH($B874,manifest_11Sep!$B$1:$B$3202,0),MATCH(A.Arr9sepList!M$1,manifest_11Sep!$A$1:$V$1,0))</f>
        <v>ICN-T1</v>
      </c>
      <c r="N874" s="13" t="str">
        <f t="array" ref="N874">INDEX(manifest_11Sep!$A$1:$V$3202,MATCH($B874,manifest_11Sep!$B$1:$B$3202,0),MATCH(A.Arr9sepList!N$1,manifest_11Sep!$A$1:$V$1,0))</f>
        <v>JW MARRIOTT</v>
      </c>
      <c r="O874" s="15"/>
      <c r="P874" s="13"/>
      <c r="Q874" s="16">
        <v>75985089</v>
      </c>
      <c r="R874" s="16" t="s">
        <v>43</v>
      </c>
      <c r="S874" s="13">
        <f t="array" ref="S874">INDEX(manifest_11Sep!$A$1:$V$3202,MATCH($B874,manifest_11Sep!$B$1:$B$3202,0),MATCH(A.Arr9sepList!S$1,manifest_11Sep!$A$1:$V$1,0))</f>
        <v>0</v>
      </c>
    </row>
    <row r="875" spans="1:19" ht="15.75" customHeight="1">
      <c r="A875" s="13" t="str">
        <f t="array" ref="A875">INDEX(manifest_11Sep!$A$1:$V$3202,MATCH($B875,manifest_11Sep!$B$1:$B$3202,0),MATCH(A.Arr9sepList!A$1,manifest_11Sep!$A$1:$V$1,0))</f>
        <v>A</v>
      </c>
      <c r="B875" s="13" t="s">
        <v>1437</v>
      </c>
      <c r="C875" s="13" t="str">
        <f t="array" ref="C875">INDEX(manifest_11Sep!$A$1:$V$3202,MATCH($B875,manifest_11Sep!$B$1:$B$3202,0),MATCH(A.Arr9sepList!C$1,manifest_11Sep!$A$1:$V$1,0))</f>
        <v>NGNW5MGSJ37</v>
      </c>
      <c r="D875" s="13" t="str">
        <f t="array" ref="D875">INDEX(manifest_11Sep!$A$1:$V$3202,MATCH($B875,manifest_11Sep!$B$1:$B$3202,0),MATCH(A.Arr9sepList!D$1,manifest_11Sep!$A$1:$V$1,0))</f>
        <v>Male</v>
      </c>
      <c r="E875" s="13" t="str">
        <f t="array" ref="E875">INDEX(manifest_11Sep!$A$1:$V$3202,MATCH($B875,manifest_11Sep!$B$1:$B$3202,0),MATCH(A.Arr9sepList!E$1,manifest_11Sep!$A$1:$V$1,0))</f>
        <v>Johnny Vuong Khanh</v>
      </c>
      <c r="F875" s="13" t="str">
        <f t="array" ref="F875">INDEX(manifest_11Sep!$A$1:$V$3202,MATCH($B875,manifest_11Sep!$B$1:$B$3202,0),MATCH(A.Arr9sepList!F$1,manifest_11Sep!$A$1:$V$1,0))</f>
        <v>Tran</v>
      </c>
      <c r="G875" s="13">
        <f t="array" ref="G875">INDEX(manifest_11Sep!$A$1:$V$3202,MATCH($B875,manifest_11Sep!$B$1:$B$3202,0),MATCH(A.Arr9sepList!G$1,manifest_11Sep!$A$1:$V$1,0))</f>
        <v>43</v>
      </c>
      <c r="H875" s="13" t="str">
        <f t="array" ref="H875">INDEX(manifest_11Sep!$A$1:$V$3202,MATCH($B875,manifest_11Sep!$B$1:$B$3202,0),MATCH(A.Arr9sepList!H$1,manifest_11Sep!$A$1:$V$1,0))</f>
        <v>Alicia Nguyen 4</v>
      </c>
      <c r="I875" s="13" t="str">
        <f t="array" ref="I875">INDEX(manifest_11Sep!$A$1:$V$3202,MATCH($B875,manifest_11Sep!$B$1:$B$3202,0),MATCH(A.Arr9sepList!I$1,manifest_11Sep!$A$1:$V$1,0))</f>
        <v>VietJet Air</v>
      </c>
      <c r="J875" s="13" t="str">
        <f t="array" ref="J875">INDEX(manifest_11Sep!$A$1:$V$3202,MATCH($B875,manifest_11Sep!$B$1:$B$3202,0),MATCH(A.Arr9sepList!J$1,manifest_11Sep!$A$1:$V$1,0))</f>
        <v>VJ 862</v>
      </c>
      <c r="K875" s="13" t="str">
        <f t="array" ref="K875">INDEX(manifest_11Sep!$A$1:$V$3202,MATCH($B875,manifest_11Sep!$B$1:$B$3202,0),MATCH(A.Arr9sepList!K$1,manifest_11Sep!$A$1:$V$1,0))</f>
        <v>13-thg 9-25</v>
      </c>
      <c r="L875" s="14">
        <f t="array" ref="L875">INDEX(manifest_11Sep!$A$1:$V$3202,MATCH($B875,manifest_11Sep!$B$1:$B$3202,0),MATCH(A.Arr9sepList!L$1,manifest_11Sep!$A$1:$V$1,0))</f>
        <v>0.40277777777777779</v>
      </c>
      <c r="M875" s="13" t="str">
        <f t="array" ref="M875">INDEX(manifest_11Sep!$A$1:$V$3202,MATCH($B875,manifest_11Sep!$B$1:$B$3202,0),MATCH(A.Arr9sepList!M$1,manifest_11Sep!$A$1:$V$1,0))</f>
        <v>ICN-T1</v>
      </c>
      <c r="N875" s="13" t="str">
        <f t="array" ref="N875">INDEX(manifest_11Sep!$A$1:$V$3202,MATCH($B875,manifest_11Sep!$B$1:$B$3202,0),MATCH(A.Arr9sepList!N$1,manifest_11Sep!$A$1:$V$1,0))</f>
        <v>JW MARRIOTT</v>
      </c>
      <c r="O875" s="15"/>
      <c r="P875" s="13"/>
      <c r="Q875" s="16">
        <v>75988405</v>
      </c>
      <c r="R875" s="16" t="s">
        <v>61</v>
      </c>
      <c r="S875" s="13"/>
    </row>
    <row r="876" spans="1:19" ht="15.75" customHeight="1">
      <c r="A876" s="13" t="str">
        <f t="array" ref="A876">INDEX(manifest_11Sep!$A$1:$V$3202,MATCH($B876,manifest_11Sep!$B$1:$B$3202,0),MATCH(A.Arr9sepList!A$1,manifest_11Sep!$A$1:$V$1,0))</f>
        <v>A</v>
      </c>
      <c r="B876" s="13" t="s">
        <v>1439</v>
      </c>
      <c r="C876" s="13" t="str">
        <f t="array" ref="C876">INDEX(manifest_11Sep!$A$1:$V$3202,MATCH($B876,manifest_11Sep!$B$1:$B$3202,0),MATCH(A.Arr9sepList!C$1,manifest_11Sep!$A$1:$V$1,0))</f>
        <v>NGNW5MGSJ37</v>
      </c>
      <c r="D876" s="13" t="str">
        <f t="array" ref="D876">INDEX(manifest_11Sep!$A$1:$V$3202,MATCH($B876,manifest_11Sep!$B$1:$B$3202,0),MATCH(A.Arr9sepList!D$1,manifest_11Sep!$A$1:$V$1,0))</f>
        <v>Male</v>
      </c>
      <c r="E876" s="13" t="str">
        <f t="array" ref="E876">INDEX(manifest_11Sep!$A$1:$V$3202,MATCH($B876,manifest_11Sep!$B$1:$B$3202,0),MATCH(A.Arr9sepList!E$1,manifest_11Sep!$A$1:$V$1,0))</f>
        <v>Nhan Van</v>
      </c>
      <c r="F876" s="13" t="str">
        <f t="array" ref="F876">INDEX(manifest_11Sep!$A$1:$V$3202,MATCH($B876,manifest_11Sep!$B$1:$B$3202,0),MATCH(A.Arr9sepList!F$1,manifest_11Sep!$A$1:$V$1,0))</f>
        <v>Tran</v>
      </c>
      <c r="G876" s="13">
        <f t="array" ref="G876">INDEX(manifest_11Sep!$A$1:$V$3202,MATCH($B876,manifest_11Sep!$B$1:$B$3202,0),MATCH(A.Arr9sepList!G$1,manifest_11Sep!$A$1:$V$1,0))</f>
        <v>72</v>
      </c>
      <c r="H876" s="13" t="str">
        <f t="array" ref="H876">INDEX(manifest_11Sep!$A$1:$V$3202,MATCH($B876,manifest_11Sep!$B$1:$B$3202,0),MATCH(A.Arr9sepList!H$1,manifest_11Sep!$A$1:$V$1,0))</f>
        <v>Alicia Nguyen 4</v>
      </c>
      <c r="I876" s="13" t="str">
        <f t="array" ref="I876">INDEX(manifest_11Sep!$A$1:$V$3202,MATCH($B876,manifest_11Sep!$B$1:$B$3202,0),MATCH(A.Arr9sepList!I$1,manifest_11Sep!$A$1:$V$1,0))</f>
        <v>VietJet Air</v>
      </c>
      <c r="J876" s="13" t="str">
        <f t="array" ref="J876">INDEX(manifest_11Sep!$A$1:$V$3202,MATCH($B876,manifest_11Sep!$B$1:$B$3202,0),MATCH(A.Arr9sepList!J$1,manifest_11Sep!$A$1:$V$1,0))</f>
        <v>VJ 862</v>
      </c>
      <c r="K876" s="13" t="str">
        <f t="array" ref="K876">INDEX(manifest_11Sep!$A$1:$V$3202,MATCH($B876,manifest_11Sep!$B$1:$B$3202,0),MATCH(A.Arr9sepList!K$1,manifest_11Sep!$A$1:$V$1,0))</f>
        <v>13-thg 9-25</v>
      </c>
      <c r="L876" s="14">
        <f t="array" ref="L876">INDEX(manifest_11Sep!$A$1:$V$3202,MATCH($B876,manifest_11Sep!$B$1:$B$3202,0),MATCH(A.Arr9sepList!L$1,manifest_11Sep!$A$1:$V$1,0))</f>
        <v>0.40277777777777779</v>
      </c>
      <c r="M876" s="13" t="str">
        <f t="array" ref="M876">INDEX(manifest_11Sep!$A$1:$V$3202,MATCH($B876,manifest_11Sep!$B$1:$B$3202,0),MATCH(A.Arr9sepList!M$1,manifest_11Sep!$A$1:$V$1,0))</f>
        <v>ICN-T1</v>
      </c>
      <c r="N876" s="13" t="str">
        <f t="array" ref="N876">INDEX(manifest_11Sep!$A$1:$V$3202,MATCH($B876,manifest_11Sep!$B$1:$B$3202,0),MATCH(A.Arr9sepList!N$1,manifest_11Sep!$A$1:$V$1,0))</f>
        <v>JW MARRIOTT</v>
      </c>
      <c r="O876" s="15"/>
      <c r="P876" s="13"/>
      <c r="Q876" s="16">
        <v>75988405</v>
      </c>
      <c r="R876" s="16" t="s">
        <v>61</v>
      </c>
      <c r="S876" s="13"/>
    </row>
    <row r="877" spans="1:19" ht="15.75" customHeight="1">
      <c r="A877" s="13" t="str">
        <f t="array" ref="A877">INDEX(manifest_11Sep!$A$1:$V$3202,MATCH($B877,manifest_11Sep!$B$1:$B$3202,0),MATCH(A.Arr9sepList!A$1,manifest_11Sep!$A$1:$V$1,0))</f>
        <v>A</v>
      </c>
      <c r="B877" s="3" t="s">
        <v>4490</v>
      </c>
      <c r="C877" s="13" t="str">
        <f t="array" ref="C877">INDEX(manifest_11Sep!$A$1:$V$3202,MATCH($B877,manifest_11Sep!$B$1:$B$3202,0),MATCH(A.Arr9sepList!C$1,manifest_11Sep!$A$1:$V$1,0))</f>
        <v>LMN6NY2WM4K</v>
      </c>
      <c r="D877" s="13" t="str">
        <f t="array" ref="D877">INDEX(manifest_11Sep!$A$1:$V$3202,MATCH($B877,manifest_11Sep!$B$1:$B$3202,0),MATCH(A.Arr9sepList!D$1,manifest_11Sep!$A$1:$V$1,0))</f>
        <v>Male</v>
      </c>
      <c r="E877" s="13" t="str">
        <f t="array" ref="E877">INDEX(manifest_11Sep!$A$1:$V$3202,MATCH($B877,manifest_11Sep!$B$1:$B$3202,0),MATCH(A.Arr9sepList!E$1,manifest_11Sep!$A$1:$V$1,0))</f>
        <v>Rocky Brook Darin</v>
      </c>
      <c r="F877" s="13" t="str">
        <f t="array" ref="F877">INDEX(manifest_11Sep!$A$1:$V$3202,MATCH($B877,manifest_11Sep!$B$1:$B$3202,0),MATCH(A.Arr9sepList!F$1,manifest_11Sep!$A$1:$V$1,0))</f>
        <v>Pavone</v>
      </c>
      <c r="G877" s="13">
        <f t="array" ref="G877">INDEX(manifest_11Sep!$A$1:$V$3202,MATCH($B877,manifest_11Sep!$B$1:$B$3202,0),MATCH(A.Arr9sepList!G$1,manifest_11Sep!$A$1:$V$1,0))</f>
        <v>57</v>
      </c>
      <c r="H877" s="13" t="str">
        <f t="array" ref="H877">INDEX(manifest_11Sep!$A$1:$V$3202,MATCH($B877,manifest_11Sep!$B$1:$B$3202,0),MATCH(A.Arr9sepList!H$1,manifest_11Sep!$A$1:$V$1,0))</f>
        <v>Xuan Nguyen 2</v>
      </c>
      <c r="I877" s="13" t="str">
        <f t="array" ref="I877">INDEX(manifest_11Sep!$A$1:$V$3202,MATCH($B877,manifest_11Sep!$B$1:$B$3202,0),MATCH(A.Arr9sepList!I$1,manifest_11Sep!$A$1:$V$1,0))</f>
        <v>Flexflight</v>
      </c>
      <c r="J877" s="13" t="str">
        <f t="array" ref="J877">INDEX(manifest_11Sep!$A$1:$V$3202,MATCH($B877,manifest_11Sep!$B$1:$B$3202,0),MATCH(A.Arr9sepList!J$1,manifest_11Sep!$A$1:$V$1,0))</f>
        <v>W2 4862</v>
      </c>
      <c r="K877" s="13" t="str">
        <f t="array" ref="K877">INDEX(manifest_11Sep!$A$1:$V$3202,MATCH($B877,manifest_11Sep!$B$1:$B$3202,0),MATCH(A.Arr9sepList!K$1,manifest_11Sep!$A$1:$V$1,0))</f>
        <v>13-thg 9-25</v>
      </c>
      <c r="L877" s="14">
        <f t="array" ref="L877">INDEX(manifest_11Sep!$A$1:$V$3202,MATCH($B877,manifest_11Sep!$B$1:$B$3202,0),MATCH(A.Arr9sepList!L$1,manifest_11Sep!$A$1:$V$1,0))</f>
        <v>0.40277777777777779</v>
      </c>
      <c r="M877" s="13" t="str">
        <f t="array" ref="M877">INDEX(manifest_11Sep!$A$1:$V$3202,MATCH($B877,manifest_11Sep!$B$1:$B$3202,0),MATCH(A.Arr9sepList!M$1,manifest_11Sep!$A$1:$V$1,0))</f>
        <v>ICN-T1</v>
      </c>
      <c r="N877" s="13" t="str">
        <f t="array" ref="N877">INDEX(manifest_11Sep!$A$1:$V$3202,MATCH($B877,manifest_11Sep!$B$1:$B$3202,0),MATCH(A.Arr9sepList!N$1,manifest_11Sep!$A$1:$V$1,0))</f>
        <v>INTER PARNAS</v>
      </c>
      <c r="O877" s="15"/>
      <c r="P877" s="13"/>
      <c r="Q877" s="16">
        <v>89271794</v>
      </c>
      <c r="R877" s="16" t="s">
        <v>43</v>
      </c>
      <c r="S877" s="13">
        <f t="array" ref="S877">INDEX(manifest_11Sep!$A$1:$V$3202,MATCH($B877,manifest_11Sep!$B$1:$B$3202,0),MATCH(A.Arr9sepList!S$1,manifest_11Sep!$A$1:$V$1,0))</f>
        <v>0</v>
      </c>
    </row>
    <row r="878" spans="1:19" ht="15.75" customHeight="1">
      <c r="A878" s="13" t="str">
        <f t="array" ref="A878">INDEX(manifest_11Sep!$A$1:$V$3202,MATCH($B878,manifest_11Sep!$B$1:$B$3202,0),MATCH(A.Arr9sepList!A$1,manifest_11Sep!$A$1:$V$1,0))</f>
        <v>A</v>
      </c>
      <c r="B878" s="3" t="s">
        <v>4495</v>
      </c>
      <c r="C878" s="13" t="str">
        <f t="array" ref="C878">INDEX(manifest_11Sep!$A$1:$V$3202,MATCH($B878,manifest_11Sep!$B$1:$B$3202,0),MATCH(A.Arr9sepList!C$1,manifest_11Sep!$A$1:$V$1,0))</f>
        <v>LMN6NY2WM4K</v>
      </c>
      <c r="D878" s="13" t="str">
        <f t="array" ref="D878">INDEX(manifest_11Sep!$A$1:$V$3202,MATCH($B878,manifest_11Sep!$B$1:$B$3202,0),MATCH(A.Arr9sepList!D$1,manifest_11Sep!$A$1:$V$1,0))</f>
        <v>Female</v>
      </c>
      <c r="E878" s="13" t="str">
        <f t="array" ref="E878">INDEX(manifest_11Sep!$A$1:$V$3202,MATCH($B878,manifest_11Sep!$B$1:$B$3202,0),MATCH(A.Arr9sepList!E$1,manifest_11Sep!$A$1:$V$1,0))</f>
        <v>Patricia Mayela</v>
      </c>
      <c r="F878" s="13" t="str">
        <f t="array" ref="F878">INDEX(manifest_11Sep!$A$1:$V$3202,MATCH($B878,manifest_11Sep!$B$1:$B$3202,0),MATCH(A.Arr9sepList!F$1,manifest_11Sep!$A$1:$V$1,0))</f>
        <v>Pavone</v>
      </c>
      <c r="G878" s="13">
        <f t="array" ref="G878">INDEX(manifest_11Sep!$A$1:$V$3202,MATCH($B878,manifest_11Sep!$B$1:$B$3202,0),MATCH(A.Arr9sepList!G$1,manifest_11Sep!$A$1:$V$1,0))</f>
        <v>57</v>
      </c>
      <c r="H878" s="13" t="str">
        <f t="array" ref="H878">INDEX(manifest_11Sep!$A$1:$V$3202,MATCH($B878,manifest_11Sep!$B$1:$B$3202,0),MATCH(A.Arr9sepList!H$1,manifest_11Sep!$A$1:$V$1,0))</f>
        <v>Xuan Nguyen 2</v>
      </c>
      <c r="I878" s="13" t="str">
        <f t="array" ref="I878">INDEX(manifest_11Sep!$A$1:$V$3202,MATCH($B878,manifest_11Sep!$B$1:$B$3202,0),MATCH(A.Arr9sepList!I$1,manifest_11Sep!$A$1:$V$1,0))</f>
        <v>Flexflight</v>
      </c>
      <c r="J878" s="13" t="str">
        <f t="array" ref="J878">INDEX(manifest_11Sep!$A$1:$V$3202,MATCH($B878,manifest_11Sep!$B$1:$B$3202,0),MATCH(A.Arr9sepList!J$1,manifest_11Sep!$A$1:$V$1,0))</f>
        <v>W2 4862</v>
      </c>
      <c r="K878" s="13" t="str">
        <f t="array" ref="K878">INDEX(manifest_11Sep!$A$1:$V$3202,MATCH($B878,manifest_11Sep!$B$1:$B$3202,0),MATCH(A.Arr9sepList!K$1,manifest_11Sep!$A$1:$V$1,0))</f>
        <v>13-thg 9-25</v>
      </c>
      <c r="L878" s="14">
        <f t="array" ref="L878">INDEX(manifest_11Sep!$A$1:$V$3202,MATCH($B878,manifest_11Sep!$B$1:$B$3202,0),MATCH(A.Arr9sepList!L$1,manifest_11Sep!$A$1:$V$1,0))</f>
        <v>0.40277777777777779</v>
      </c>
      <c r="M878" s="13" t="str">
        <f t="array" ref="M878">INDEX(manifest_11Sep!$A$1:$V$3202,MATCH($B878,manifest_11Sep!$B$1:$B$3202,0),MATCH(A.Arr9sepList!M$1,manifest_11Sep!$A$1:$V$1,0))</f>
        <v>ICN-T1</v>
      </c>
      <c r="N878" s="13" t="str">
        <f t="array" ref="N878">INDEX(manifest_11Sep!$A$1:$V$3202,MATCH($B878,manifest_11Sep!$B$1:$B$3202,0),MATCH(A.Arr9sepList!N$1,manifest_11Sep!$A$1:$V$1,0))</f>
        <v>INTER PARNAS</v>
      </c>
      <c r="O878" s="15"/>
      <c r="P878" s="13"/>
      <c r="Q878" s="16">
        <v>89271794</v>
      </c>
      <c r="R878" s="16" t="s">
        <v>43</v>
      </c>
      <c r="S878" s="13">
        <f t="array" ref="S878">INDEX(manifest_11Sep!$A$1:$V$3202,MATCH($B878,manifest_11Sep!$B$1:$B$3202,0),MATCH(A.Arr9sepList!S$1,manifest_11Sep!$A$1:$V$1,0))</f>
        <v>0</v>
      </c>
    </row>
    <row r="879" spans="1:19" ht="15.75" customHeight="1">
      <c r="A879" s="229" t="str">
        <f t="array" ref="A879">INDEX(manifest_11Sep!$A$1:$V$3202,MATCH($B879,manifest_11Sep!$B$1:$B$3202,0),MATCH(A.Arr9sepList!A$1,manifest_11Sep!$A$1:$V$1,0))</f>
        <v>A</v>
      </c>
      <c r="B879" s="229" t="s">
        <v>1039</v>
      </c>
      <c r="C879" s="229" t="str">
        <f t="array" ref="C879">INDEX(manifest_11Sep!$A$1:$V$3202,MATCH($B879,manifest_11Sep!$B$1:$B$3202,0),MATCH(A.Arr9sepList!C$1,manifest_11Sep!$A$1:$V$1,0))</f>
        <v>DWNQT3CJTGF</v>
      </c>
      <c r="D879" s="229" t="str">
        <f t="array" ref="D879">INDEX(manifest_11Sep!$A$1:$V$3202,MATCH($B879,manifest_11Sep!$B$1:$B$3202,0),MATCH(A.Arr9sepList!D$1,manifest_11Sep!$A$1:$V$1,0))</f>
        <v>Female</v>
      </c>
      <c r="E879" s="229" t="str">
        <f t="array" ref="E879">INDEX(manifest_11Sep!$A$1:$V$3202,MATCH($B879,manifest_11Sep!$B$1:$B$3202,0),MATCH(A.Arr9sepList!E$1,manifest_11Sep!$A$1:$V$1,0))</f>
        <v>Luc Ha Thi Natalie</v>
      </c>
      <c r="F879" s="229" t="str">
        <f t="array" ref="F879">INDEX(manifest_11Sep!$A$1:$V$3202,MATCH($B879,manifest_11Sep!$B$1:$B$3202,0),MATCH(A.Arr9sepList!F$1,manifest_11Sep!$A$1:$V$1,0))</f>
        <v>Nguyen</v>
      </c>
      <c r="G879" s="229">
        <f t="array" ref="G879">INDEX(manifest_11Sep!$A$1:$V$3202,MATCH($B879,manifest_11Sep!$B$1:$B$3202,0),MATCH(A.Arr9sepList!G$1,manifest_11Sep!$A$1:$V$1,0))</f>
        <v>46</v>
      </c>
      <c r="H879" s="229" t="str">
        <f t="array" ref="H879">INDEX(manifest_11Sep!$A$1:$V$3202,MATCH($B879,manifest_11Sep!$B$1:$B$3202,0),MATCH(A.Arr9sepList!H$1,manifest_11Sep!$A$1:$V$1,0))</f>
        <v>Alicia Nguyen 3</v>
      </c>
      <c r="I879" s="229" t="str">
        <f t="array" ref="I879">INDEX(manifest_11Sep!$A$1:$V$3202,MATCH($B879,manifest_11Sep!$B$1:$B$3202,0),MATCH(A.Arr9sepList!I$1,manifest_11Sep!$A$1:$V$1,0))</f>
        <v>EVA Air</v>
      </c>
      <c r="J879" s="229" t="str">
        <f t="array" ref="J879">INDEX(manifest_11Sep!$A$1:$V$3202,MATCH($B879,manifest_11Sep!$B$1:$B$3202,0),MATCH(A.Arr9sepList!J$1,manifest_11Sep!$A$1:$V$1,0))</f>
        <v>BR 170</v>
      </c>
      <c r="K879" s="229" t="str">
        <f t="array" ref="K879">INDEX(manifest_11Sep!$A$1:$V$3202,MATCH($B879,manifest_11Sep!$B$1:$B$3202,0),MATCH(A.Arr9sepList!K$1,manifest_11Sep!$A$1:$V$1,0))</f>
        <v>13-thg 9-25</v>
      </c>
      <c r="L879" s="230">
        <f t="array" ref="L879">INDEX(manifest_11Sep!$A$1:$V$3202,MATCH($B879,manifest_11Sep!$B$1:$B$3202,0),MATCH(A.Arr9sepList!L$1,manifest_11Sep!$A$1:$V$1,0))</f>
        <v>0.45833333333333331</v>
      </c>
      <c r="M879" s="229" t="str">
        <f t="array" ref="M879">INDEX(manifest_11Sep!$A$1:$V$3202,MATCH($B879,manifest_11Sep!$B$1:$B$3202,0),MATCH(A.Arr9sepList!M$1,manifest_11Sep!$A$1:$V$1,0))</f>
        <v>ICN-T1</v>
      </c>
      <c r="N879" s="229" t="str">
        <f t="array" ref="N879">INDEX(manifest_11Sep!$A$1:$V$3202,MATCH($B879,manifest_11Sep!$B$1:$B$3202,0),MATCH(A.Arr9sepList!N$1,manifest_11Sep!$A$1:$V$1,0))</f>
        <v>JW MARRIOTT</v>
      </c>
      <c r="O879" s="231">
        <f>COUNTA(N879:N885)</f>
        <v>7</v>
      </c>
      <c r="P879" s="229"/>
      <c r="Q879" s="232">
        <v>75986825</v>
      </c>
      <c r="R879" s="232" t="s">
        <v>43</v>
      </c>
      <c r="S879" s="229">
        <f t="array" ref="S879">INDEX(manifest_11Sep!$A$1:$V$3202,MATCH($B879,manifest_11Sep!$B$1:$B$3202,0),MATCH(A.Arr9sepList!S$1,manifest_11Sep!$A$1:$V$1,0))</f>
        <v>0</v>
      </c>
    </row>
    <row r="880" spans="1:19" ht="15.75" customHeight="1">
      <c r="A880" s="13" t="str">
        <f t="array" ref="A880">INDEX(manifest_11Sep!$A$1:$V$3202,MATCH($B880,manifest_11Sep!$B$1:$B$3202,0),MATCH(A.Arr9sepList!A$1,manifest_11Sep!$A$1:$V$1,0))</f>
        <v>A</v>
      </c>
      <c r="B880" s="13" t="s">
        <v>1041</v>
      </c>
      <c r="C880" s="13" t="str">
        <f t="array" ref="C880">INDEX(manifest_11Sep!$A$1:$V$3202,MATCH($B880,manifest_11Sep!$B$1:$B$3202,0),MATCH(A.Arr9sepList!C$1,manifest_11Sep!$A$1:$V$1,0))</f>
        <v>DWNQT3CJTGF</v>
      </c>
      <c r="D880" s="13" t="str">
        <f t="array" ref="D880">INDEX(manifest_11Sep!$A$1:$V$3202,MATCH($B880,manifest_11Sep!$B$1:$B$3202,0),MATCH(A.Arr9sepList!D$1,manifest_11Sep!$A$1:$V$1,0))</f>
        <v>Female</v>
      </c>
      <c r="E880" s="13" t="str">
        <f t="array" ref="E880">INDEX(manifest_11Sep!$A$1:$V$3202,MATCH($B880,manifest_11Sep!$B$1:$B$3202,0),MATCH(A.Arr9sepList!E$1,manifest_11Sep!$A$1:$V$1,0))</f>
        <v>Lien Thi</v>
      </c>
      <c r="F880" s="13" t="str">
        <f t="array" ref="F880">INDEX(manifest_11Sep!$A$1:$V$3202,MATCH($B880,manifest_11Sep!$B$1:$B$3202,0),MATCH(A.Arr9sepList!F$1,manifest_11Sep!$A$1:$V$1,0))</f>
        <v>Nguyen</v>
      </c>
      <c r="G880" s="13">
        <f t="array" ref="G880">INDEX(manifest_11Sep!$A$1:$V$3202,MATCH($B880,manifest_11Sep!$B$1:$B$3202,0),MATCH(A.Arr9sepList!G$1,manifest_11Sep!$A$1:$V$1,0))</f>
        <v>73</v>
      </c>
      <c r="H880" s="13" t="str">
        <f t="array" ref="H880">INDEX(manifest_11Sep!$A$1:$V$3202,MATCH($B880,manifest_11Sep!$B$1:$B$3202,0),MATCH(A.Arr9sepList!H$1,manifest_11Sep!$A$1:$V$1,0))</f>
        <v>Alicia Nguyen 3</v>
      </c>
      <c r="I880" s="13" t="str">
        <f t="array" ref="I880">INDEX(manifest_11Sep!$A$1:$V$3202,MATCH($B880,manifest_11Sep!$B$1:$B$3202,0),MATCH(A.Arr9sepList!I$1,manifest_11Sep!$A$1:$V$1,0))</f>
        <v>EVA Air</v>
      </c>
      <c r="J880" s="13" t="str">
        <f t="array" ref="J880">INDEX(manifest_11Sep!$A$1:$V$3202,MATCH($B880,manifest_11Sep!$B$1:$B$3202,0),MATCH(A.Arr9sepList!J$1,manifest_11Sep!$A$1:$V$1,0))</f>
        <v>BR 170</v>
      </c>
      <c r="K880" s="13" t="str">
        <f t="array" ref="K880">INDEX(manifest_11Sep!$A$1:$V$3202,MATCH($B880,manifest_11Sep!$B$1:$B$3202,0),MATCH(A.Arr9sepList!K$1,manifest_11Sep!$A$1:$V$1,0))</f>
        <v>13-thg 9-25</v>
      </c>
      <c r="L880" s="14">
        <f t="array" ref="L880">INDEX(manifest_11Sep!$A$1:$V$3202,MATCH($B880,manifest_11Sep!$B$1:$B$3202,0),MATCH(A.Arr9sepList!L$1,manifest_11Sep!$A$1:$V$1,0))</f>
        <v>0.45833333333333331</v>
      </c>
      <c r="M880" s="13" t="str">
        <f t="array" ref="M880">INDEX(manifest_11Sep!$A$1:$V$3202,MATCH($B880,manifest_11Sep!$B$1:$B$3202,0),MATCH(A.Arr9sepList!M$1,manifest_11Sep!$A$1:$V$1,0))</f>
        <v>ICN-T1</v>
      </c>
      <c r="N880" s="13" t="str">
        <f t="array" ref="N880">INDEX(manifest_11Sep!$A$1:$V$3202,MATCH($B880,manifest_11Sep!$B$1:$B$3202,0),MATCH(A.Arr9sepList!N$1,manifest_11Sep!$A$1:$V$1,0))</f>
        <v>JW MARRIOTT</v>
      </c>
      <c r="O880" s="15"/>
      <c r="P880" s="13"/>
      <c r="Q880" s="16">
        <v>75986825</v>
      </c>
      <c r="R880" s="16" t="s">
        <v>43</v>
      </c>
      <c r="S880" s="13">
        <f t="array" ref="S880">INDEX(manifest_11Sep!$A$1:$V$3202,MATCH($B880,manifest_11Sep!$B$1:$B$3202,0),MATCH(A.Arr9sepList!S$1,manifest_11Sep!$A$1:$V$1,0))</f>
        <v>0</v>
      </c>
    </row>
    <row r="881" spans="1:19" ht="15.75" customHeight="1">
      <c r="A881" s="13" t="str">
        <f t="array" ref="A881">INDEX(manifest_11Sep!$A$1:$V$3202,MATCH($B881,manifest_11Sep!$B$1:$B$3202,0),MATCH(A.Arr9sepList!A$1,manifest_11Sep!$A$1:$V$1,0))</f>
        <v>A</v>
      </c>
      <c r="B881" s="3" t="s">
        <v>3196</v>
      </c>
      <c r="C881" s="13" t="str">
        <f t="array" ref="C881">INDEX(manifest_11Sep!$A$1:$V$3202,MATCH($B881,manifest_11Sep!$B$1:$B$3202,0),MATCH(A.Arr9sepList!C$1,manifest_11Sep!$A$1:$V$1,0))</f>
        <v>98NL2MJRRMV</v>
      </c>
      <c r="D881" s="13" t="str">
        <f t="array" ref="D881">INDEX(manifest_11Sep!$A$1:$V$3202,MATCH($B881,manifest_11Sep!$B$1:$B$3202,0),MATCH(A.Arr9sepList!D$1,manifest_11Sep!$A$1:$V$1,0))</f>
        <v>Female</v>
      </c>
      <c r="E881" s="13" t="str">
        <f t="array" ref="E881">INDEX(manifest_11Sep!$A$1:$V$3202,MATCH($B881,manifest_11Sep!$B$1:$B$3202,0),MATCH(A.Arr9sepList!E$1,manifest_11Sep!$A$1:$V$1,0))</f>
        <v>Juliaty</v>
      </c>
      <c r="F881" s="13" t="str">
        <f t="array" ref="F881">INDEX(manifest_11Sep!$A$1:$V$3202,MATCH($B881,manifest_11Sep!$B$1:$B$3202,0),MATCH(A.Arr9sepList!F$1,manifest_11Sep!$A$1:$V$1,0))</f>
        <v>Kosasih</v>
      </c>
      <c r="G881" s="13">
        <f t="array" ref="G881">INDEX(manifest_11Sep!$A$1:$V$3202,MATCH($B881,manifest_11Sep!$B$1:$B$3202,0),MATCH(A.Arr9sepList!G$1,manifest_11Sep!$A$1:$V$1,0))</f>
        <v>49</v>
      </c>
      <c r="H881" s="13" t="str">
        <f t="array" ref="H881">INDEX(manifest_11Sep!$A$1:$V$3202,MATCH($B881,manifest_11Sep!$B$1:$B$3202,0),MATCH(A.Arr9sepList!H$1,manifest_11Sep!$A$1:$V$1,0))</f>
        <v>Lisa Oktavia</v>
      </c>
      <c r="I881" s="13" t="str">
        <f t="array" ref="I881">INDEX(manifest_11Sep!$A$1:$V$3202,MATCH($B881,manifest_11Sep!$B$1:$B$3202,0),MATCH(A.Arr9sepList!I$1,manifest_11Sep!$A$1:$V$1,0))</f>
        <v>Asiana Airlines</v>
      </c>
      <c r="J881" s="13" t="str">
        <f t="array" ref="J881">INDEX(manifest_11Sep!$A$1:$V$3202,MATCH($B881,manifest_11Sep!$B$1:$B$3202,0),MATCH(A.Arr9sepList!J$1,manifest_11Sep!$A$1:$V$1,0))</f>
        <v>OZ 115</v>
      </c>
      <c r="K881" s="13" t="str">
        <f t="array" ref="K881">INDEX(manifest_11Sep!$A$1:$V$3202,MATCH($B881,manifest_11Sep!$B$1:$B$3202,0),MATCH(A.Arr9sepList!K$1,manifest_11Sep!$A$1:$V$1,0))</f>
        <v>13-thg 9-25</v>
      </c>
      <c r="L881" s="14">
        <f t="array" ref="L881">INDEX(manifest_11Sep!$A$1:$V$3202,MATCH($B881,manifest_11Sep!$B$1:$B$3202,0),MATCH(A.Arr9sepList!L$1,manifest_11Sep!$A$1:$V$1,0))</f>
        <v>0.45833333333333331</v>
      </c>
      <c r="M881" s="13" t="str">
        <f t="array" ref="M881">INDEX(manifest_11Sep!$A$1:$V$3202,MATCH($B881,manifest_11Sep!$B$1:$B$3202,0),MATCH(A.Arr9sepList!M$1,manifest_11Sep!$A$1:$V$1,0))</f>
        <v>ICN-T1</v>
      </c>
      <c r="N881" s="13" t="str">
        <f t="array" ref="N881">INDEX(manifest_11Sep!$A$1:$V$3202,MATCH($B881,manifest_11Sep!$B$1:$B$3202,0),MATCH(A.Arr9sepList!N$1,manifest_11Sep!$A$1:$V$1,0))</f>
        <v>JW MARRIOTT</v>
      </c>
      <c r="O881" s="15"/>
      <c r="P881" s="13"/>
      <c r="Q881" s="16">
        <v>75989037</v>
      </c>
      <c r="R881" s="16" t="s">
        <v>35</v>
      </c>
      <c r="S881" s="13">
        <f t="array" ref="S881">INDEX(manifest_11Sep!$A$1:$V$3202,MATCH($B881,manifest_11Sep!$B$1:$B$3202,0),MATCH(A.Arr9sepList!S$1,manifest_11Sep!$A$1:$V$1,0))</f>
        <v>0</v>
      </c>
    </row>
    <row r="882" spans="1:19" ht="15.75" customHeight="1">
      <c r="A882" s="13" t="str">
        <f t="array" ref="A882">INDEX(manifest_11Sep!$A$1:$V$3202,MATCH($B882,manifest_11Sep!$B$1:$B$3202,0),MATCH(A.Arr9sepList!A$1,manifest_11Sep!$A$1:$V$1,0))</f>
        <v>A</v>
      </c>
      <c r="B882" s="13" t="s">
        <v>3201</v>
      </c>
      <c r="C882" s="13" t="str">
        <f t="array" ref="C882">INDEX(manifest_11Sep!$A$1:$V$3202,MATCH($B882,manifest_11Sep!$B$1:$B$3202,0),MATCH(A.Arr9sepList!C$1,manifest_11Sep!$A$1:$V$1,0))</f>
        <v>57NVFHLZHZK</v>
      </c>
      <c r="D882" s="13" t="str">
        <f t="array" ref="D882">INDEX(manifest_11Sep!$A$1:$V$3202,MATCH($B882,manifest_11Sep!$B$1:$B$3202,0),MATCH(A.Arr9sepList!D$1,manifest_11Sep!$A$1:$V$1,0))</f>
        <v>Female</v>
      </c>
      <c r="E882" s="13" t="str">
        <f t="array" ref="E882">INDEX(manifest_11Sep!$A$1:$V$3202,MATCH($B882,manifest_11Sep!$B$1:$B$3202,0),MATCH(A.Arr9sepList!E$1,manifest_11Sep!$A$1:$V$1,0))</f>
        <v>Lisa</v>
      </c>
      <c r="F882" s="13" t="str">
        <f t="array" ref="F882">INDEX(manifest_11Sep!$A$1:$V$3202,MATCH($B882,manifest_11Sep!$B$1:$B$3202,0),MATCH(A.Arr9sepList!F$1,manifest_11Sep!$A$1:$V$1,0))</f>
        <v>Oktavia</v>
      </c>
      <c r="G882" s="13">
        <f t="array" ref="G882">INDEX(manifest_11Sep!$A$1:$V$3202,MATCH($B882,manifest_11Sep!$B$1:$B$3202,0),MATCH(A.Arr9sepList!G$1,manifest_11Sep!$A$1:$V$1,0))</f>
        <v>46</v>
      </c>
      <c r="H882" s="13" t="str">
        <f t="array" ref="H882">INDEX(manifest_11Sep!$A$1:$V$3202,MATCH($B882,manifest_11Sep!$B$1:$B$3202,0),MATCH(A.Arr9sepList!H$1,manifest_11Sep!$A$1:$V$1,0))</f>
        <v>Lisa Oktavia</v>
      </c>
      <c r="I882" s="13" t="str">
        <f t="array" ref="I882">INDEX(manifest_11Sep!$A$1:$V$3202,MATCH($B882,manifest_11Sep!$B$1:$B$3202,0),MATCH(A.Arr9sepList!I$1,manifest_11Sep!$A$1:$V$1,0))</f>
        <v>Asiana Airlines</v>
      </c>
      <c r="J882" s="13" t="str">
        <f t="array" ref="J882">INDEX(manifest_11Sep!$A$1:$V$3202,MATCH($B882,manifest_11Sep!$B$1:$B$3202,0),MATCH(A.Arr9sepList!J$1,manifest_11Sep!$A$1:$V$1,0))</f>
        <v>OZ 115</v>
      </c>
      <c r="K882" s="13" t="str">
        <f t="array" ref="K882">INDEX(manifest_11Sep!$A$1:$V$3202,MATCH($B882,manifest_11Sep!$B$1:$B$3202,0),MATCH(A.Arr9sepList!K$1,manifest_11Sep!$A$1:$V$1,0))</f>
        <v>13-thg 9-25</v>
      </c>
      <c r="L882" s="14">
        <f t="array" ref="L882">INDEX(manifest_11Sep!$A$1:$V$3202,MATCH($B882,manifest_11Sep!$B$1:$B$3202,0),MATCH(A.Arr9sepList!L$1,manifest_11Sep!$A$1:$V$1,0))</f>
        <v>0.45833333333333331</v>
      </c>
      <c r="M882" s="13" t="str">
        <f t="array" ref="M882">INDEX(manifest_11Sep!$A$1:$V$3202,MATCH($B882,manifest_11Sep!$B$1:$B$3202,0),MATCH(A.Arr9sepList!M$1,manifest_11Sep!$A$1:$V$1,0))</f>
        <v>ICN-T1</v>
      </c>
      <c r="N882" s="13" t="str">
        <f t="array" ref="N882">INDEX(manifest_11Sep!$A$1:$V$3202,MATCH($B882,manifest_11Sep!$B$1:$B$3202,0),MATCH(A.Arr9sepList!N$1,manifest_11Sep!$A$1:$V$1,0))</f>
        <v>JW MARRIOTT</v>
      </c>
      <c r="O882" s="15"/>
      <c r="P882" s="13"/>
      <c r="Q882" s="16">
        <v>75989070</v>
      </c>
      <c r="R882" s="16" t="s">
        <v>43</v>
      </c>
      <c r="S882" s="13">
        <f t="array" ref="S882">INDEX(manifest_11Sep!$A$1:$V$3202,MATCH($B882,manifest_11Sep!$B$1:$B$3202,0),MATCH(A.Arr9sepList!S$1,manifest_11Sep!$A$1:$V$1,0))</f>
        <v>0</v>
      </c>
    </row>
    <row r="883" spans="1:19" ht="15.75" customHeight="1">
      <c r="A883" s="13" t="str">
        <f t="array" ref="A883">INDEX(manifest_11Sep!$A$1:$V$3202,MATCH($B883,manifest_11Sep!$B$1:$B$3202,0),MATCH(A.Arr9sepList!A$1,manifest_11Sep!$A$1:$V$1,0))</f>
        <v>A</v>
      </c>
      <c r="B883" s="13" t="s">
        <v>3204</v>
      </c>
      <c r="C883" s="13" t="str">
        <f t="array" ref="C883">INDEX(manifest_11Sep!$A$1:$V$3202,MATCH($B883,manifest_11Sep!$B$1:$B$3202,0),MATCH(A.Arr9sepList!C$1,manifest_11Sep!$A$1:$V$1,0))</f>
        <v>57NVFHLZHZK</v>
      </c>
      <c r="D883" s="13" t="str">
        <f t="array" ref="D883">INDEX(manifest_11Sep!$A$1:$V$3202,MATCH($B883,manifest_11Sep!$B$1:$B$3202,0),MATCH(A.Arr9sepList!D$1,manifest_11Sep!$A$1:$V$1,0))</f>
        <v>Male</v>
      </c>
      <c r="E883" s="13" t="str">
        <f t="array" ref="E883">INDEX(manifest_11Sep!$A$1:$V$3202,MATCH($B883,manifest_11Sep!$B$1:$B$3202,0),MATCH(A.Arr9sepList!E$1,manifest_11Sep!$A$1:$V$1,0))</f>
        <v>Ricardo</v>
      </c>
      <c r="F883" s="13" t="str">
        <f t="array" ref="F883">INDEX(manifest_11Sep!$A$1:$V$3202,MATCH($B883,manifest_11Sep!$B$1:$B$3202,0),MATCH(A.Arr9sepList!F$1,manifest_11Sep!$A$1:$V$1,0))</f>
        <v>Widjajakusuma</v>
      </c>
      <c r="G883" s="13">
        <f t="array" ref="G883">INDEX(manifest_11Sep!$A$1:$V$3202,MATCH($B883,manifest_11Sep!$B$1:$B$3202,0),MATCH(A.Arr9sepList!G$1,manifest_11Sep!$A$1:$V$1,0))</f>
        <v>54</v>
      </c>
      <c r="H883" s="13" t="str">
        <f t="array" ref="H883">INDEX(manifest_11Sep!$A$1:$V$3202,MATCH($B883,manifest_11Sep!$B$1:$B$3202,0),MATCH(A.Arr9sepList!H$1,manifest_11Sep!$A$1:$V$1,0))</f>
        <v>Lisa Oktavia</v>
      </c>
      <c r="I883" s="13" t="str">
        <f t="array" ref="I883">INDEX(manifest_11Sep!$A$1:$V$3202,MATCH($B883,manifest_11Sep!$B$1:$B$3202,0),MATCH(A.Arr9sepList!I$1,manifest_11Sep!$A$1:$V$1,0))</f>
        <v>Asiana Airlines</v>
      </c>
      <c r="J883" s="13" t="str">
        <f t="array" ref="J883">INDEX(manifest_11Sep!$A$1:$V$3202,MATCH($B883,manifest_11Sep!$B$1:$B$3202,0),MATCH(A.Arr9sepList!J$1,manifest_11Sep!$A$1:$V$1,0))</f>
        <v>OZ 115</v>
      </c>
      <c r="K883" s="13" t="str">
        <f t="array" ref="K883">INDEX(manifest_11Sep!$A$1:$V$3202,MATCH($B883,manifest_11Sep!$B$1:$B$3202,0),MATCH(A.Arr9sepList!K$1,manifest_11Sep!$A$1:$V$1,0))</f>
        <v>13-thg 9-25</v>
      </c>
      <c r="L883" s="14">
        <f t="array" ref="L883">INDEX(manifest_11Sep!$A$1:$V$3202,MATCH($B883,manifest_11Sep!$B$1:$B$3202,0),MATCH(A.Arr9sepList!L$1,manifest_11Sep!$A$1:$V$1,0))</f>
        <v>0.45833333333333331</v>
      </c>
      <c r="M883" s="13" t="str">
        <f t="array" ref="M883">INDEX(manifest_11Sep!$A$1:$V$3202,MATCH($B883,manifest_11Sep!$B$1:$B$3202,0),MATCH(A.Arr9sepList!M$1,manifest_11Sep!$A$1:$V$1,0))</f>
        <v>ICN-T1</v>
      </c>
      <c r="N883" s="13" t="str">
        <f t="array" ref="N883">INDEX(manifest_11Sep!$A$1:$V$3202,MATCH($B883,manifest_11Sep!$B$1:$B$3202,0),MATCH(A.Arr9sepList!N$1,manifest_11Sep!$A$1:$V$1,0))</f>
        <v>JW MARRIOTT</v>
      </c>
      <c r="O883" s="15"/>
      <c r="P883" s="13"/>
      <c r="Q883" s="16">
        <v>75989070</v>
      </c>
      <c r="R883" s="16" t="s">
        <v>43</v>
      </c>
      <c r="S883" s="13">
        <f t="array" ref="S883">INDEX(manifest_11Sep!$A$1:$V$3202,MATCH($B883,manifest_11Sep!$B$1:$B$3202,0),MATCH(A.Arr9sepList!S$1,manifest_11Sep!$A$1:$V$1,0))</f>
        <v>0</v>
      </c>
    </row>
    <row r="884" spans="1:19" ht="15.75" customHeight="1">
      <c r="A884" s="13" t="str">
        <f t="array" ref="A884">INDEX(manifest_11Sep!$A$1:$V$3202,MATCH($B884,manifest_11Sep!$B$1:$B$3202,0),MATCH(A.Arr9sepList!A$1,manifest_11Sep!$A$1:$V$1,0))</f>
        <v>A</v>
      </c>
      <c r="B884" s="13" t="s">
        <v>3217</v>
      </c>
      <c r="C884" s="13" t="str">
        <f t="array" ref="C884">INDEX(manifest_11Sep!$A$1:$V$3202,MATCH($B884,manifest_11Sep!$B$1:$B$3202,0),MATCH(A.Arr9sepList!C$1,manifest_11Sep!$A$1:$V$1,0))</f>
        <v>7GN99JJH75Q</v>
      </c>
      <c r="D884" s="13" t="str">
        <f t="array" ref="D884">INDEX(manifest_11Sep!$A$1:$V$3202,MATCH($B884,manifest_11Sep!$B$1:$B$3202,0),MATCH(A.Arr9sepList!D$1,manifest_11Sep!$A$1:$V$1,0))</f>
        <v>Female</v>
      </c>
      <c r="E884" s="13" t="str">
        <f t="array" ref="E884">INDEX(manifest_11Sep!$A$1:$V$3202,MATCH($B884,manifest_11Sep!$B$1:$B$3202,0),MATCH(A.Arr9sepList!E$1,manifest_11Sep!$A$1:$V$1,0))</f>
        <v>Sheila</v>
      </c>
      <c r="F884" s="13" t="str">
        <f t="array" ref="F884">INDEX(manifest_11Sep!$A$1:$V$3202,MATCH($B884,manifest_11Sep!$B$1:$B$3202,0),MATCH(A.Arr9sepList!F$1,manifest_11Sep!$A$1:$V$1,0))</f>
        <v>Irawan</v>
      </c>
      <c r="G884" s="13">
        <f t="array" ref="G884">INDEX(manifest_11Sep!$A$1:$V$3202,MATCH($B884,manifest_11Sep!$B$1:$B$3202,0),MATCH(A.Arr9sepList!G$1,manifest_11Sep!$A$1:$V$1,0))</f>
        <v>38</v>
      </c>
      <c r="H884" s="13" t="str">
        <f t="array" ref="H884">INDEX(manifest_11Sep!$A$1:$V$3202,MATCH($B884,manifest_11Sep!$B$1:$B$3202,0),MATCH(A.Arr9sepList!H$1,manifest_11Sep!$A$1:$V$1,0))</f>
        <v>Lisa Oktavia</v>
      </c>
      <c r="I884" s="13" t="str">
        <f t="array" ref="I884">INDEX(manifest_11Sep!$A$1:$V$3202,MATCH($B884,manifest_11Sep!$B$1:$B$3202,0),MATCH(A.Arr9sepList!I$1,manifest_11Sep!$A$1:$V$1,0))</f>
        <v>Asiana Airlines</v>
      </c>
      <c r="J884" s="13" t="str">
        <f t="array" ref="J884">INDEX(manifest_11Sep!$A$1:$V$3202,MATCH($B884,manifest_11Sep!$B$1:$B$3202,0),MATCH(A.Arr9sepList!J$1,manifest_11Sep!$A$1:$V$1,0))</f>
        <v>OZ 115</v>
      </c>
      <c r="K884" s="13" t="str">
        <f t="array" ref="K884">INDEX(manifest_11Sep!$A$1:$V$3202,MATCH($B884,manifest_11Sep!$B$1:$B$3202,0),MATCH(A.Arr9sepList!K$1,manifest_11Sep!$A$1:$V$1,0))</f>
        <v>13-thg 9-25</v>
      </c>
      <c r="L884" s="14">
        <f t="array" ref="L884">INDEX(manifest_11Sep!$A$1:$V$3202,MATCH($B884,manifest_11Sep!$B$1:$B$3202,0),MATCH(A.Arr9sepList!L$1,manifest_11Sep!$A$1:$V$1,0))</f>
        <v>0.45833333333333331</v>
      </c>
      <c r="M884" s="13" t="str">
        <f t="array" ref="M884">INDEX(manifest_11Sep!$A$1:$V$3202,MATCH($B884,manifest_11Sep!$B$1:$B$3202,0),MATCH(A.Arr9sepList!M$1,manifest_11Sep!$A$1:$V$1,0))</f>
        <v>ICN-T1</v>
      </c>
      <c r="N884" s="13" t="str">
        <f t="array" ref="N884">INDEX(manifest_11Sep!$A$1:$V$3202,MATCH($B884,manifest_11Sep!$B$1:$B$3202,0),MATCH(A.Arr9sepList!N$1,manifest_11Sep!$A$1:$V$1,0))</f>
        <v>JW MARRIOTT</v>
      </c>
      <c r="O884" s="15"/>
      <c r="P884" s="13"/>
      <c r="Q884" s="16">
        <v>75989117</v>
      </c>
      <c r="R884" s="16" t="s">
        <v>43</v>
      </c>
      <c r="S884" s="13">
        <f t="array" ref="S884">INDEX(manifest_11Sep!$A$1:$V$3202,MATCH($B884,manifest_11Sep!$B$1:$B$3202,0),MATCH(A.Arr9sepList!S$1,manifest_11Sep!$A$1:$V$1,0))</f>
        <v>0</v>
      </c>
    </row>
    <row r="885" spans="1:19" ht="15.75" customHeight="1">
      <c r="A885" s="13" t="str">
        <f t="array" ref="A885">INDEX(manifest_11Sep!$A$1:$V$3202,MATCH($B885,manifest_11Sep!$B$1:$B$3202,0),MATCH(A.Arr9sepList!A$1,manifest_11Sep!$A$1:$V$1,0))</f>
        <v>A</v>
      </c>
      <c r="B885" s="13" t="s">
        <v>3220</v>
      </c>
      <c r="C885" s="13" t="str">
        <f t="array" ref="C885">INDEX(manifest_11Sep!$A$1:$V$3202,MATCH($B885,manifest_11Sep!$B$1:$B$3202,0),MATCH(A.Arr9sepList!C$1,manifest_11Sep!$A$1:$V$1,0))</f>
        <v>7GN99JJH75Q</v>
      </c>
      <c r="D885" s="13" t="str">
        <f t="array" ref="D885">INDEX(manifest_11Sep!$A$1:$V$3202,MATCH($B885,manifest_11Sep!$B$1:$B$3202,0),MATCH(A.Arr9sepList!D$1,manifest_11Sep!$A$1:$V$1,0))</f>
        <v>Male</v>
      </c>
      <c r="E885" s="13" t="str">
        <f t="array" ref="E885">INDEX(manifest_11Sep!$A$1:$V$3202,MATCH($B885,manifest_11Sep!$B$1:$B$3202,0),MATCH(A.Arr9sepList!E$1,manifest_11Sep!$A$1:$V$1,0))</f>
        <v>Hartaya</v>
      </c>
      <c r="F885" s="13" t="str">
        <f t="array" ref="F885">INDEX(manifest_11Sep!$A$1:$V$3202,MATCH($B885,manifest_11Sep!$B$1:$B$3202,0),MATCH(A.Arr9sepList!F$1,manifest_11Sep!$A$1:$V$1,0))</f>
        <v>Kusumatandjanma</v>
      </c>
      <c r="G885" s="13">
        <f t="array" ref="G885">INDEX(manifest_11Sep!$A$1:$V$3202,MATCH($B885,manifest_11Sep!$B$1:$B$3202,0),MATCH(A.Arr9sepList!G$1,manifest_11Sep!$A$1:$V$1,0))</f>
        <v>42</v>
      </c>
      <c r="H885" s="13" t="str">
        <f t="array" ref="H885">INDEX(manifest_11Sep!$A$1:$V$3202,MATCH($B885,manifest_11Sep!$B$1:$B$3202,0),MATCH(A.Arr9sepList!H$1,manifest_11Sep!$A$1:$V$1,0))</f>
        <v>Lisa Oktavia</v>
      </c>
      <c r="I885" s="13" t="str">
        <f t="array" ref="I885">INDEX(manifest_11Sep!$A$1:$V$3202,MATCH($B885,manifest_11Sep!$B$1:$B$3202,0),MATCH(A.Arr9sepList!I$1,manifest_11Sep!$A$1:$V$1,0))</f>
        <v>Asiana Airlines</v>
      </c>
      <c r="J885" s="13" t="str">
        <f t="array" ref="J885">INDEX(manifest_11Sep!$A$1:$V$3202,MATCH($B885,manifest_11Sep!$B$1:$B$3202,0),MATCH(A.Arr9sepList!J$1,manifest_11Sep!$A$1:$V$1,0))</f>
        <v>OZ 115</v>
      </c>
      <c r="K885" s="13" t="str">
        <f t="array" ref="K885">INDEX(manifest_11Sep!$A$1:$V$3202,MATCH($B885,manifest_11Sep!$B$1:$B$3202,0),MATCH(A.Arr9sepList!K$1,manifest_11Sep!$A$1:$V$1,0))</f>
        <v>13-thg 9-25</v>
      </c>
      <c r="L885" s="14">
        <f t="array" ref="L885">INDEX(manifest_11Sep!$A$1:$V$3202,MATCH($B885,manifest_11Sep!$B$1:$B$3202,0),MATCH(A.Arr9sepList!L$1,manifest_11Sep!$A$1:$V$1,0))</f>
        <v>0.45833333333333331</v>
      </c>
      <c r="M885" s="13" t="str">
        <f t="array" ref="M885">INDEX(manifest_11Sep!$A$1:$V$3202,MATCH($B885,manifest_11Sep!$B$1:$B$3202,0),MATCH(A.Arr9sepList!M$1,manifest_11Sep!$A$1:$V$1,0))</f>
        <v>ICN-T1</v>
      </c>
      <c r="N885" s="13" t="str">
        <f t="array" ref="N885">INDEX(manifest_11Sep!$A$1:$V$3202,MATCH($B885,manifest_11Sep!$B$1:$B$3202,0),MATCH(A.Arr9sepList!N$1,manifest_11Sep!$A$1:$V$1,0))</f>
        <v>JW MARRIOTT</v>
      </c>
      <c r="O885" s="15"/>
      <c r="P885" s="13"/>
      <c r="Q885" s="16">
        <v>75989117</v>
      </c>
      <c r="R885" s="16" t="s">
        <v>43</v>
      </c>
      <c r="S885" s="13">
        <f t="array" ref="S885">INDEX(manifest_11Sep!$A$1:$V$3202,MATCH($B885,manifest_11Sep!$B$1:$B$3202,0),MATCH(A.Arr9sepList!S$1,manifest_11Sep!$A$1:$V$1,0))</f>
        <v>0</v>
      </c>
    </row>
    <row r="886" spans="1:19" ht="15.75" customHeight="1">
      <c r="A886" s="229" t="str">
        <f t="array" ref="A886">INDEX(manifest_11Sep!$A$1:$V$3202,MATCH($B886,manifest_11Sep!$B$1:$B$3202,0),MATCH(A.Arr9sepList!A$1,manifest_11Sep!$A$1:$V$1,0))</f>
        <v>A</v>
      </c>
      <c r="B886" s="229" t="s">
        <v>917</v>
      </c>
      <c r="C886" s="229" t="str">
        <f t="array" ref="C886">INDEX(manifest_11Sep!$A$1:$V$3202,MATCH($B886,manifest_11Sep!$B$1:$B$3202,0),MATCH(A.Arr9sepList!C$1,manifest_11Sep!$A$1:$V$1,0))</f>
        <v>8BN57B45VB9</v>
      </c>
      <c r="D886" s="229" t="str">
        <f t="array" ref="D886">INDEX(manifest_11Sep!$A$1:$V$3202,MATCH($B886,manifest_11Sep!$B$1:$B$3202,0),MATCH(A.Arr9sepList!D$1,manifest_11Sep!$A$1:$V$1,0))</f>
        <v>Male</v>
      </c>
      <c r="E886" s="229" t="str">
        <f t="array" ref="E886">INDEX(manifest_11Sep!$A$1:$V$3202,MATCH($B886,manifest_11Sep!$B$1:$B$3202,0),MATCH(A.Arr9sepList!E$1,manifest_11Sep!$A$1:$V$1,0))</f>
        <v>Richard Anthony</v>
      </c>
      <c r="F886" s="229" t="str">
        <f t="array" ref="F886">INDEX(manifest_11Sep!$A$1:$V$3202,MATCH($B886,manifest_11Sep!$B$1:$B$3202,0),MATCH(A.Arr9sepList!F$1,manifest_11Sep!$A$1:$V$1,0))</f>
        <v>Martinez</v>
      </c>
      <c r="G886" s="229">
        <f t="array" ref="G886">INDEX(manifest_11Sep!$A$1:$V$3202,MATCH($B886,manifest_11Sep!$B$1:$B$3202,0),MATCH(A.Arr9sepList!G$1,manifest_11Sep!$A$1:$V$1,0))</f>
        <v>51</v>
      </c>
      <c r="H886" s="229" t="str">
        <f t="array" ref="H886">INDEX(manifest_11Sep!$A$1:$V$3202,MATCH($B886,manifest_11Sep!$B$1:$B$3202,0),MATCH(A.Arr9sepList!H$1,manifest_11Sep!$A$1:$V$1,0))</f>
        <v>Alicia Nguyen 3</v>
      </c>
      <c r="I886" s="229" t="str">
        <f t="array" ref="I886">INDEX(manifest_11Sep!$A$1:$V$3202,MATCH($B886,manifest_11Sep!$B$1:$B$3202,0),MATCH(A.Arr9sepList!I$1,manifest_11Sep!$A$1:$V$1,0))</f>
        <v>Philippines AirAsia</v>
      </c>
      <c r="J886" s="229" t="str">
        <f t="array" ref="J886">INDEX(manifest_11Sep!$A$1:$V$3202,MATCH($B886,manifest_11Sep!$B$1:$B$3202,0),MATCH(A.Arr9sepList!J$1,manifest_11Sep!$A$1:$V$1,0))</f>
        <v>Z2 884</v>
      </c>
      <c r="K886" s="229" t="str">
        <f t="array" ref="K886">INDEX(manifest_11Sep!$A$1:$V$3202,MATCH($B886,manifest_11Sep!$B$1:$B$3202,0),MATCH(A.Arr9sepList!K$1,manifest_11Sep!$A$1:$V$1,0))</f>
        <v>13-thg 9-25</v>
      </c>
      <c r="L886" s="230">
        <f t="array" ref="L886">INDEX(manifest_11Sep!$A$1:$V$3202,MATCH($B886,manifest_11Sep!$B$1:$B$3202,0),MATCH(A.Arr9sepList!L$1,manifest_11Sep!$A$1:$V$1,0))</f>
        <v>0.50694444444444442</v>
      </c>
      <c r="M886" s="229" t="str">
        <f t="array" ref="M886">INDEX(manifest_11Sep!$A$1:$V$3202,MATCH($B886,manifest_11Sep!$B$1:$B$3202,0),MATCH(A.Arr9sepList!M$1,manifest_11Sep!$A$1:$V$1,0))</f>
        <v>ICN-T1</v>
      </c>
      <c r="N886" s="229" t="str">
        <f t="array" ref="N886">INDEX(manifest_11Sep!$A$1:$V$3202,MATCH($B886,manifest_11Sep!$B$1:$B$3202,0),MATCH(A.Arr9sepList!N$1,manifest_11Sep!$A$1:$V$1,0))</f>
        <v>JW MARRIOTT</v>
      </c>
      <c r="O886" s="231">
        <f>COUNTA(N886:N890)</f>
        <v>5</v>
      </c>
      <c r="P886" s="229"/>
      <c r="Q886" s="232">
        <v>75986280</v>
      </c>
      <c r="R886" s="232" t="s">
        <v>61</v>
      </c>
      <c r="S886" s="229">
        <f t="array" ref="S886">INDEX(manifest_11Sep!$A$1:$V$3202,MATCH($B886,manifest_11Sep!$B$1:$B$3202,0),MATCH(A.Arr9sepList!S$1,manifest_11Sep!$A$1:$V$1,0))</f>
        <v>0</v>
      </c>
    </row>
    <row r="887" spans="1:19" ht="15.75" customHeight="1">
      <c r="A887" s="13" t="str">
        <f t="array" ref="A887">INDEX(manifest_11Sep!$A$1:$V$3202,MATCH($B887,manifest_11Sep!$B$1:$B$3202,0),MATCH(A.Arr9sepList!A$1,manifest_11Sep!$A$1:$V$1,0))</f>
        <v>A</v>
      </c>
      <c r="B887" s="13" t="s">
        <v>1454</v>
      </c>
      <c r="C887" s="13" t="str">
        <f t="array" ref="C887">INDEX(manifest_11Sep!$A$1:$V$3202,MATCH($B887,manifest_11Sep!$B$1:$B$3202,0),MATCH(A.Arr9sepList!C$1,manifest_11Sep!$A$1:$V$1,0))</f>
        <v>P6NV58HQL32</v>
      </c>
      <c r="D887" s="13" t="str">
        <f t="array" ref="D887">INDEX(manifest_11Sep!$A$1:$V$3202,MATCH($B887,manifest_11Sep!$B$1:$B$3202,0),MATCH(A.Arr9sepList!D$1,manifest_11Sep!$A$1:$V$1,0))</f>
        <v>Male</v>
      </c>
      <c r="E887" s="13" t="str">
        <f t="array" ref="E887">INDEX(manifest_11Sep!$A$1:$V$3202,MATCH($B887,manifest_11Sep!$B$1:$B$3202,0),MATCH(A.Arr9sepList!E$1,manifest_11Sep!$A$1:$V$1,0))</f>
        <v>Debesay</v>
      </c>
      <c r="F887" s="13" t="str">
        <f t="array" ref="F887">INDEX(manifest_11Sep!$A$1:$V$3202,MATCH($B887,manifest_11Sep!$B$1:$B$3202,0),MATCH(A.Arr9sepList!F$1,manifest_11Sep!$A$1:$V$1,0))</f>
        <v>Teklemariam</v>
      </c>
      <c r="G887" s="13">
        <f t="array" ref="G887">INDEX(manifest_11Sep!$A$1:$V$3202,MATCH($B887,manifest_11Sep!$B$1:$B$3202,0),MATCH(A.Arr9sepList!G$1,manifest_11Sep!$A$1:$V$1,0))</f>
        <v>47</v>
      </c>
      <c r="H887" s="13" t="str">
        <f t="array" ref="H887">INDEX(manifest_11Sep!$A$1:$V$3202,MATCH($B887,manifest_11Sep!$B$1:$B$3202,0),MATCH(A.Arr9sepList!H$1,manifest_11Sep!$A$1:$V$1,0))</f>
        <v>Alicia Nguyen 4</v>
      </c>
      <c r="I887" s="13" t="str">
        <f t="array" ref="I887">INDEX(manifest_11Sep!$A$1:$V$3202,MATCH($B887,manifest_11Sep!$B$1:$B$3202,0),MATCH(A.Arr9sepList!I$1,manifest_11Sep!$A$1:$V$1,0))</f>
        <v>Philippines AirAsia</v>
      </c>
      <c r="J887" s="13" t="str">
        <f t="array" ref="J887">INDEX(manifest_11Sep!$A$1:$V$3202,MATCH($B887,manifest_11Sep!$B$1:$B$3202,0),MATCH(A.Arr9sepList!J$1,manifest_11Sep!$A$1:$V$1,0))</f>
        <v>Z2 884</v>
      </c>
      <c r="K887" s="13" t="str">
        <f t="array" ref="K887">INDEX(manifest_11Sep!$A$1:$V$3202,MATCH($B887,manifest_11Sep!$B$1:$B$3202,0),MATCH(A.Arr9sepList!K$1,manifest_11Sep!$A$1:$V$1,0))</f>
        <v>13-thg 9-25</v>
      </c>
      <c r="L887" s="14">
        <f t="array" ref="L887">INDEX(manifest_11Sep!$A$1:$V$3202,MATCH($B887,manifest_11Sep!$B$1:$B$3202,0),MATCH(A.Arr9sepList!L$1,manifest_11Sep!$A$1:$V$1,0))</f>
        <v>0.50694444444444442</v>
      </c>
      <c r="M887" s="13" t="str">
        <f t="array" ref="M887">INDEX(manifest_11Sep!$A$1:$V$3202,MATCH($B887,manifest_11Sep!$B$1:$B$3202,0),MATCH(A.Arr9sepList!M$1,manifest_11Sep!$A$1:$V$1,0))</f>
        <v>ICN-T1</v>
      </c>
      <c r="N887" s="13" t="str">
        <f t="array" ref="N887">INDEX(manifest_11Sep!$A$1:$V$3202,MATCH($B887,manifest_11Sep!$B$1:$B$3202,0),MATCH(A.Arr9sepList!N$1,manifest_11Sep!$A$1:$V$1,0))</f>
        <v>JW MARRIOTT</v>
      </c>
      <c r="O887" s="15"/>
      <c r="P887" s="13"/>
      <c r="Q887" s="16">
        <v>75988461</v>
      </c>
      <c r="R887" s="16" t="s">
        <v>43</v>
      </c>
      <c r="S887" s="13">
        <f t="array" ref="S887">INDEX(manifest_11Sep!$A$1:$V$3202,MATCH($B887,manifest_11Sep!$B$1:$B$3202,0),MATCH(A.Arr9sepList!S$1,manifest_11Sep!$A$1:$V$1,0))</f>
        <v>0</v>
      </c>
    </row>
    <row r="888" spans="1:19" ht="15.75" customHeight="1">
      <c r="A888" s="13" t="str">
        <f t="array" ref="A888">INDEX(manifest_11Sep!$A$1:$V$3202,MATCH($B888,manifest_11Sep!$B$1:$B$3202,0),MATCH(A.Arr9sepList!A$1,manifest_11Sep!$A$1:$V$1,0))</f>
        <v>A</v>
      </c>
      <c r="B888" s="13" t="s">
        <v>1457</v>
      </c>
      <c r="C888" s="13" t="str">
        <f t="array" ref="C888">INDEX(manifest_11Sep!$A$1:$V$3202,MATCH($B888,manifest_11Sep!$B$1:$B$3202,0),MATCH(A.Arr9sepList!C$1,manifest_11Sep!$A$1:$V$1,0))</f>
        <v>P6NV58HQL32</v>
      </c>
      <c r="D888" s="13" t="str">
        <f t="array" ref="D888">INDEX(manifest_11Sep!$A$1:$V$3202,MATCH($B888,manifest_11Sep!$B$1:$B$3202,0),MATCH(A.Arr9sepList!D$1,manifest_11Sep!$A$1:$V$1,0))</f>
        <v>Female</v>
      </c>
      <c r="E888" s="13" t="str">
        <f t="array" ref="E888">INDEX(manifest_11Sep!$A$1:$V$3202,MATCH($B888,manifest_11Sep!$B$1:$B$3202,0),MATCH(A.Arr9sepList!E$1,manifest_11Sep!$A$1:$V$1,0))</f>
        <v>Asmalework</v>
      </c>
      <c r="F888" s="13" t="str">
        <f t="array" ref="F888">INDEX(manifest_11Sep!$A$1:$V$3202,MATCH($B888,manifest_11Sep!$B$1:$B$3202,0),MATCH(A.Arr9sepList!F$1,manifest_11Sep!$A$1:$V$1,0))</f>
        <v>Habtu</v>
      </c>
      <c r="G888" s="13">
        <f t="array" ref="G888">INDEX(manifest_11Sep!$A$1:$V$3202,MATCH($B888,manifest_11Sep!$B$1:$B$3202,0),MATCH(A.Arr9sepList!G$1,manifest_11Sep!$A$1:$V$1,0))</f>
        <v>45</v>
      </c>
      <c r="H888" s="13" t="str">
        <f t="array" ref="H888">INDEX(manifest_11Sep!$A$1:$V$3202,MATCH($B888,manifest_11Sep!$B$1:$B$3202,0),MATCH(A.Arr9sepList!H$1,manifest_11Sep!$A$1:$V$1,0))</f>
        <v>Alicia Nguyen 4</v>
      </c>
      <c r="I888" s="13" t="str">
        <f t="array" ref="I888">INDEX(manifest_11Sep!$A$1:$V$3202,MATCH($B888,manifest_11Sep!$B$1:$B$3202,0),MATCH(A.Arr9sepList!I$1,manifest_11Sep!$A$1:$V$1,0))</f>
        <v>Philippines AirAsia</v>
      </c>
      <c r="J888" s="13" t="str">
        <f t="array" ref="J888">INDEX(manifest_11Sep!$A$1:$V$3202,MATCH($B888,manifest_11Sep!$B$1:$B$3202,0),MATCH(A.Arr9sepList!J$1,manifest_11Sep!$A$1:$V$1,0))</f>
        <v>Z2 884</v>
      </c>
      <c r="K888" s="13" t="str">
        <f t="array" ref="K888">INDEX(manifest_11Sep!$A$1:$V$3202,MATCH($B888,manifest_11Sep!$B$1:$B$3202,0),MATCH(A.Arr9sepList!K$1,manifest_11Sep!$A$1:$V$1,0))</f>
        <v>13-thg 9-25</v>
      </c>
      <c r="L888" s="14">
        <f t="array" ref="L888">INDEX(manifest_11Sep!$A$1:$V$3202,MATCH($B888,manifest_11Sep!$B$1:$B$3202,0),MATCH(A.Arr9sepList!L$1,manifest_11Sep!$A$1:$V$1,0))</f>
        <v>0.50694444444444442</v>
      </c>
      <c r="M888" s="13" t="str">
        <f t="array" ref="M888">INDEX(manifest_11Sep!$A$1:$V$3202,MATCH($B888,manifest_11Sep!$B$1:$B$3202,0),MATCH(A.Arr9sepList!M$1,manifest_11Sep!$A$1:$V$1,0))</f>
        <v>ICN-T1</v>
      </c>
      <c r="N888" s="13" t="str">
        <f t="array" ref="N888">INDEX(manifest_11Sep!$A$1:$V$3202,MATCH($B888,manifest_11Sep!$B$1:$B$3202,0),MATCH(A.Arr9sepList!N$1,manifest_11Sep!$A$1:$V$1,0))</f>
        <v>JW MARRIOTT</v>
      </c>
      <c r="O888" s="15"/>
      <c r="P888" s="13"/>
      <c r="Q888" s="16">
        <v>75988461</v>
      </c>
      <c r="R888" s="16" t="s">
        <v>43</v>
      </c>
      <c r="S888" s="13">
        <f t="array" ref="S888">INDEX(manifest_11Sep!$A$1:$V$3202,MATCH($B888,manifest_11Sep!$B$1:$B$3202,0),MATCH(A.Arr9sepList!S$1,manifest_11Sep!$A$1:$V$1,0))</f>
        <v>0</v>
      </c>
    </row>
    <row r="889" spans="1:19" ht="15.75" customHeight="1">
      <c r="A889" s="13" t="str">
        <f t="array" ref="A889">INDEX(manifest_11Sep!$A$1:$V$3202,MATCH($B889,manifest_11Sep!$B$1:$B$3202,0),MATCH(A.Arr9sepList!A$1,manifest_11Sep!$A$1:$V$1,0))</f>
        <v>A</v>
      </c>
      <c r="B889" s="13" t="s">
        <v>3207</v>
      </c>
      <c r="C889" s="13" t="str">
        <f t="array" ref="C889">INDEX(manifest_11Sep!$A$1:$V$3202,MATCH($B889,manifest_11Sep!$B$1:$B$3202,0),MATCH(A.Arr9sepList!C$1,manifest_11Sep!$A$1:$V$1,0))</f>
        <v>NKNG2B3FG4W</v>
      </c>
      <c r="D889" s="13" t="str">
        <f t="array" ref="D889">INDEX(manifest_11Sep!$A$1:$V$3202,MATCH($B889,manifest_11Sep!$B$1:$B$3202,0),MATCH(A.Arr9sepList!D$1,manifest_11Sep!$A$1:$V$1,0))</f>
        <v>Male</v>
      </c>
      <c r="E889" s="13" t="str">
        <f t="array" ref="E889">INDEX(manifest_11Sep!$A$1:$V$3202,MATCH($B889,manifest_11Sep!$B$1:$B$3202,0),MATCH(A.Arr9sepList!E$1,manifest_11Sep!$A$1:$V$1,0))</f>
        <v>Neill V</v>
      </c>
      <c r="F889" s="13" t="str">
        <f t="array" ref="F889">INDEX(manifest_11Sep!$A$1:$V$3202,MATCH($B889,manifest_11Sep!$B$1:$B$3202,0),MATCH(A.Arr9sepList!F$1,manifest_11Sep!$A$1:$V$1,0))</f>
        <v>Papa</v>
      </c>
      <c r="G889" s="13">
        <f t="array" ref="G889">INDEX(manifest_11Sep!$A$1:$V$3202,MATCH($B889,manifest_11Sep!$B$1:$B$3202,0),MATCH(A.Arr9sepList!G$1,manifest_11Sep!$A$1:$V$1,0))</f>
        <v>33</v>
      </c>
      <c r="H889" s="13" t="str">
        <f t="array" ref="H889">INDEX(manifest_11Sep!$A$1:$V$3202,MATCH($B889,manifest_11Sep!$B$1:$B$3202,0),MATCH(A.Arr9sepList!H$1,manifest_11Sep!$A$1:$V$1,0))</f>
        <v>Lisa Oktavia</v>
      </c>
      <c r="I889" s="13" t="str">
        <f t="array" ref="I889">INDEX(manifest_11Sep!$A$1:$V$3202,MATCH($B889,manifest_11Sep!$B$1:$B$3202,0),MATCH(A.Arr9sepList!I$1,manifest_11Sep!$A$1:$V$1,0))</f>
        <v>Asiana Airlines</v>
      </c>
      <c r="J889" s="13" t="str">
        <f t="array" ref="J889">INDEX(manifest_11Sep!$A$1:$V$3202,MATCH($B889,manifest_11Sep!$B$1:$B$3202,0),MATCH(A.Arr9sepList!J$1,manifest_11Sep!$A$1:$V$1,0))</f>
        <v>OZ 111</v>
      </c>
      <c r="K889" s="13" t="str">
        <f t="array" ref="K889">INDEX(manifest_11Sep!$A$1:$V$3202,MATCH($B889,manifest_11Sep!$B$1:$B$3202,0),MATCH(A.Arr9sepList!K$1,manifest_11Sep!$A$1:$V$1,0))</f>
        <v>13-thg 9-25</v>
      </c>
      <c r="L889" s="14">
        <f t="array" ref="L889">INDEX(manifest_11Sep!$A$1:$V$3202,MATCH($B889,manifest_11Sep!$B$1:$B$3202,0),MATCH(A.Arr9sepList!L$1,manifest_11Sep!$A$1:$V$1,0))</f>
        <v>0.52777777777777779</v>
      </c>
      <c r="M889" s="13" t="str">
        <f t="array" ref="M889">INDEX(manifest_11Sep!$A$1:$V$3202,MATCH($B889,manifest_11Sep!$B$1:$B$3202,0),MATCH(A.Arr9sepList!M$1,manifest_11Sep!$A$1:$V$1,0))</f>
        <v>ICN-T1</v>
      </c>
      <c r="N889" s="13" t="str">
        <f t="array" ref="N889">INDEX(manifest_11Sep!$A$1:$V$3202,MATCH($B889,manifest_11Sep!$B$1:$B$3202,0),MATCH(A.Arr9sepList!N$1,manifest_11Sep!$A$1:$V$1,0))</f>
        <v>JW MARRIOTT</v>
      </c>
      <c r="O889" s="15"/>
      <c r="P889" s="13"/>
      <c r="Q889" s="16">
        <v>75989082</v>
      </c>
      <c r="R889" s="16" t="s">
        <v>35</v>
      </c>
      <c r="S889" s="13">
        <f t="array" ref="S889">INDEX(manifest_11Sep!$A$1:$V$3202,MATCH($B889,manifest_11Sep!$B$1:$B$3202,0),MATCH(A.Arr9sepList!S$1,manifest_11Sep!$A$1:$V$1,0))</f>
        <v>0</v>
      </c>
    </row>
    <row r="890" spans="1:19" ht="15.75" customHeight="1">
      <c r="A890" s="13" t="str">
        <f t="array" ref="A890">INDEX(manifest_11Sep!$A$1:$V$3202,MATCH($B890,manifest_11Sep!$B$1:$B$3202,0),MATCH(A.Arr9sepList!A$1,manifest_11Sep!$A$1:$V$1,0))</f>
        <v>A</v>
      </c>
      <c r="B890" s="3" t="s">
        <v>825</v>
      </c>
      <c r="C890" s="13" t="str">
        <f t="array" ref="C890">INDEX(manifest_11Sep!$A$1:$V$3202,MATCH($B890,manifest_11Sep!$B$1:$B$3202,0),MATCH(A.Arr9sepList!C$1,manifest_11Sep!$A$1:$V$1,0))</f>
        <v>LTNBSPWNMDN</v>
      </c>
      <c r="D890" s="13" t="str">
        <f t="array" ref="D890">INDEX(manifest_11Sep!$A$1:$V$3202,MATCH($B890,manifest_11Sep!$B$1:$B$3202,0),MATCH(A.Arr9sepList!D$1,manifest_11Sep!$A$1:$V$1,0))</f>
        <v>Male</v>
      </c>
      <c r="E890" s="13" t="str">
        <f t="array" ref="E890">INDEX(manifest_11Sep!$A$1:$V$3202,MATCH($B890,manifest_11Sep!$B$1:$B$3202,0),MATCH(A.Arr9sepList!E$1,manifest_11Sep!$A$1:$V$1,0))</f>
        <v>Albert</v>
      </c>
      <c r="F890" s="13" t="str">
        <f t="array" ref="F890">INDEX(manifest_11Sep!$A$1:$V$3202,MATCH($B890,manifest_11Sep!$B$1:$B$3202,0),MATCH(A.Arr9sepList!F$1,manifest_11Sep!$A$1:$V$1,0))</f>
        <v>Ah Yuen</v>
      </c>
      <c r="G890" s="13">
        <f t="array" ref="G890">INDEX(manifest_11Sep!$A$1:$V$3202,MATCH($B890,manifest_11Sep!$B$1:$B$3202,0),MATCH(A.Arr9sepList!G$1,manifest_11Sep!$A$1:$V$1,0))</f>
        <v>48</v>
      </c>
      <c r="H890" s="13" t="str">
        <f t="array" ref="H890">INDEX(manifest_11Sep!$A$1:$V$3202,MATCH($B890,manifest_11Sep!$B$1:$B$3202,0),MATCH(A.Arr9sepList!H$1,manifest_11Sep!$A$1:$V$1,0))</f>
        <v>Alicia Nguyen 3</v>
      </c>
      <c r="I890" s="13" t="str">
        <f t="array" ref="I890">INDEX(manifest_11Sep!$A$1:$V$3202,MATCH($B890,manifest_11Sep!$B$1:$B$3202,0),MATCH(A.Arr9sepList!I$1,manifest_11Sep!$A$1:$V$1,0))</f>
        <v>Hawaiian Airlines</v>
      </c>
      <c r="J890" s="13" t="str">
        <f t="array" ref="J890">INDEX(manifest_11Sep!$A$1:$V$3202,MATCH($B890,manifest_11Sep!$B$1:$B$3202,0),MATCH(A.Arr9sepList!J$1,manifest_11Sep!$A$1:$V$1,0))</f>
        <v>HA 459 on 12 Sep</v>
      </c>
      <c r="K890" s="13" t="str">
        <f t="array" ref="K890">INDEX(manifest_11Sep!$A$1:$V$3202,MATCH($B890,manifest_11Sep!$B$1:$B$3202,0),MATCH(A.Arr9sepList!K$1,manifest_11Sep!$A$1:$V$1,0))</f>
        <v>13-thg 9-25</v>
      </c>
      <c r="L890" s="14">
        <f t="array" ref="L890">INDEX(manifest_11Sep!$A$1:$V$3202,MATCH($B890,manifest_11Sep!$B$1:$B$3202,0),MATCH(A.Arr9sepList!L$1,manifest_11Sep!$A$1:$V$1,0))</f>
        <v>0.5625</v>
      </c>
      <c r="M890" s="13" t="str">
        <f t="array" ref="M890">INDEX(manifest_11Sep!$A$1:$V$3202,MATCH($B890,manifest_11Sep!$B$1:$B$3202,0),MATCH(A.Arr9sepList!M$1,manifest_11Sep!$A$1:$V$1,0))</f>
        <v>ICN-T1</v>
      </c>
      <c r="N890" s="13" t="str">
        <f t="array" ref="N890">INDEX(manifest_11Sep!$A$1:$V$3202,MATCH($B890,manifest_11Sep!$B$1:$B$3202,0),MATCH(A.Arr9sepList!N$1,manifest_11Sep!$A$1:$V$1,0))</f>
        <v>JW MARRIOTT</v>
      </c>
      <c r="O890" s="15"/>
      <c r="P890" s="13"/>
      <c r="Q890" s="16">
        <v>75985881</v>
      </c>
      <c r="R890" s="16" t="s">
        <v>43</v>
      </c>
      <c r="S890" s="13" t="str">
        <f t="array" ref="S890">INDEX(manifest_11Sep!$A$1:$V$3202,MATCH($B890,manifest_11Sep!$B$1:$B$3202,0),MATCH(A.Arr9sepList!S$1,manifest_11Sep!$A$1:$V$1,0))</f>
        <v>arrive 12Sep, pick-up on 13Sep @ 13:30, ICN-T1</v>
      </c>
    </row>
    <row r="891" spans="1:19" ht="15.75" customHeight="1">
      <c r="A891" s="229" t="str">
        <f t="array" ref="A891">INDEX(manifest_11Sep!$A$1:$V$3202,MATCH($B891,manifest_11Sep!$B$1:$B$3202,0),MATCH(A.Arr9sepList!A$1,manifest_11Sep!$A$1:$V$1,0))</f>
        <v>A</v>
      </c>
      <c r="B891" s="229" t="s">
        <v>4255</v>
      </c>
      <c r="C891" s="229" t="str">
        <f t="array" ref="C891">INDEX(manifest_11Sep!$A$1:$V$3202,MATCH($B891,manifest_11Sep!$B$1:$B$3202,0),MATCH(A.Arr9sepList!C$1,manifest_11Sep!$A$1:$V$1,0))</f>
        <v>NCN8C5DHZXR</v>
      </c>
      <c r="D891" s="229" t="str">
        <f t="array" ref="D891">INDEX(manifest_11Sep!$A$1:$V$3202,MATCH($B891,manifest_11Sep!$B$1:$B$3202,0),MATCH(A.Arr9sepList!D$1,manifest_11Sep!$A$1:$V$1,0))</f>
        <v>Female</v>
      </c>
      <c r="E891" s="229" t="str">
        <f t="array" ref="E891">INDEX(manifest_11Sep!$A$1:$V$3202,MATCH($B891,manifest_11Sep!$B$1:$B$3202,0),MATCH(A.Arr9sepList!E$1,manifest_11Sep!$A$1:$V$1,0))</f>
        <v>Ngoc Kim</v>
      </c>
      <c r="F891" s="229" t="str">
        <f t="array" ref="F891">INDEX(manifest_11Sep!$A$1:$V$3202,MATCH($B891,manifest_11Sep!$B$1:$B$3202,0),MATCH(A.Arr9sepList!F$1,manifest_11Sep!$A$1:$V$1,0))</f>
        <v>Nguyen</v>
      </c>
      <c r="G891" s="229">
        <f t="array" ref="G891">INDEX(manifest_11Sep!$A$1:$V$3202,MATCH($B891,manifest_11Sep!$B$1:$B$3202,0),MATCH(A.Arr9sepList!G$1,manifest_11Sep!$A$1:$V$1,0))</f>
        <v>52</v>
      </c>
      <c r="H891" s="229" t="str">
        <f t="array" ref="H891">INDEX(manifest_11Sep!$A$1:$V$3202,MATCH($B891,manifest_11Sep!$B$1:$B$3202,0),MATCH(A.Arr9sepList!H$1,manifest_11Sep!$A$1:$V$1,0))</f>
        <v>Tom Luu</v>
      </c>
      <c r="I891" s="229" t="str">
        <f t="array" ref="I891">INDEX(manifest_11Sep!$A$1:$V$3202,MATCH($B891,manifest_11Sep!$B$1:$B$3202,0),MATCH(A.Arr9sepList!I$1,manifest_11Sep!$A$1:$V$1,0))</f>
        <v>Eastar Jet</v>
      </c>
      <c r="J891" s="229" t="str">
        <f t="array" ref="J891">INDEX(manifest_11Sep!$A$1:$V$3202,MATCH($B891,manifest_11Sep!$B$1:$B$3202,0),MATCH(A.Arr9sepList!J$1,manifest_11Sep!$A$1:$V$1,0))</f>
        <v>ZE 612</v>
      </c>
      <c r="K891" s="229" t="str">
        <f t="array" ref="K891">INDEX(manifest_11Sep!$A$1:$V$3202,MATCH($B891,manifest_11Sep!$B$1:$B$3202,0),MATCH(A.Arr9sepList!K$1,manifest_11Sep!$A$1:$V$1,0))</f>
        <v>13-thg 9-25</v>
      </c>
      <c r="L891" s="230">
        <f t="array" ref="L891">INDEX(manifest_11Sep!$A$1:$V$3202,MATCH($B891,manifest_11Sep!$B$1:$B$3202,0),MATCH(A.Arr9sepList!L$1,manifest_11Sep!$A$1:$V$1,0))</f>
        <v>0.58333333333333337</v>
      </c>
      <c r="M891" s="229" t="str">
        <f t="array" ref="M891">INDEX(manifest_11Sep!$A$1:$V$3202,MATCH($B891,manifest_11Sep!$B$1:$B$3202,0),MATCH(A.Arr9sepList!M$1,manifest_11Sep!$A$1:$V$1,0))</f>
        <v>ICN-T1</v>
      </c>
      <c r="N891" s="229" t="str">
        <f t="array" ref="N891">INDEX(manifest_11Sep!$A$1:$V$3202,MATCH($B891,manifest_11Sep!$B$1:$B$3202,0),MATCH(A.Arr9sepList!N$1,manifest_11Sep!$A$1:$V$1,0))</f>
        <v>INTER PARNAS</v>
      </c>
      <c r="O891" s="231">
        <f>COUNTA(N891:N913)</f>
        <v>23</v>
      </c>
      <c r="P891" s="229"/>
      <c r="Q891" s="232">
        <v>27245836</v>
      </c>
      <c r="R891" s="232" t="s">
        <v>61</v>
      </c>
      <c r="S891" s="229">
        <f t="array" ref="S891">INDEX(manifest_11Sep!$A$1:$V$3202,MATCH($B891,manifest_11Sep!$B$1:$B$3202,0),MATCH(A.Arr9sepList!S$1,manifest_11Sep!$A$1:$V$1,0))</f>
        <v>0</v>
      </c>
    </row>
    <row r="892" spans="1:19" ht="15.75" customHeight="1">
      <c r="A892" s="13" t="str">
        <f t="array" ref="A892">INDEX(manifest_11Sep!$A$1:$V$3202,MATCH($B892,manifest_11Sep!$B$1:$B$3202,0),MATCH(A.Arr9sepList!A$1,manifest_11Sep!$A$1:$V$1,0))</f>
        <v>A</v>
      </c>
      <c r="B892" s="13" t="s">
        <v>4257</v>
      </c>
      <c r="C892" s="13" t="str">
        <f t="array" ref="C892">INDEX(manifest_11Sep!$A$1:$V$3202,MATCH($B892,manifest_11Sep!$B$1:$B$3202,0),MATCH(A.Arr9sepList!C$1,manifest_11Sep!$A$1:$V$1,0))</f>
        <v>NCN8C5DHZXR</v>
      </c>
      <c r="D892" s="13" t="str">
        <f t="array" ref="D892">INDEX(manifest_11Sep!$A$1:$V$3202,MATCH($B892,manifest_11Sep!$B$1:$B$3202,0),MATCH(A.Arr9sepList!D$1,manifest_11Sep!$A$1:$V$1,0))</f>
        <v>Female</v>
      </c>
      <c r="E892" s="13" t="str">
        <f t="array" ref="E892">INDEX(manifest_11Sep!$A$1:$V$3202,MATCH($B892,manifest_11Sep!$B$1:$B$3202,0),MATCH(A.Arr9sepList!E$1,manifest_11Sep!$A$1:$V$1,0))</f>
        <v>Anh Thi</v>
      </c>
      <c r="F892" s="13" t="str">
        <f t="array" ref="F892">INDEX(manifest_11Sep!$A$1:$V$3202,MATCH($B892,manifest_11Sep!$B$1:$B$3202,0),MATCH(A.Arr9sepList!F$1,manifest_11Sep!$A$1:$V$1,0))</f>
        <v>Nguyen</v>
      </c>
      <c r="G892" s="13">
        <f t="array" ref="G892">INDEX(manifest_11Sep!$A$1:$V$3202,MATCH($B892,manifest_11Sep!$B$1:$B$3202,0),MATCH(A.Arr9sepList!G$1,manifest_11Sep!$A$1:$V$1,0))</f>
        <v>75</v>
      </c>
      <c r="H892" s="13" t="str">
        <f t="array" ref="H892">INDEX(manifest_11Sep!$A$1:$V$3202,MATCH($B892,manifest_11Sep!$B$1:$B$3202,0),MATCH(A.Arr9sepList!H$1,manifest_11Sep!$A$1:$V$1,0))</f>
        <v>Tom Luu</v>
      </c>
      <c r="I892" s="13" t="str">
        <f t="array" ref="I892">INDEX(manifest_11Sep!$A$1:$V$3202,MATCH($B892,manifest_11Sep!$B$1:$B$3202,0),MATCH(A.Arr9sepList!I$1,manifest_11Sep!$A$1:$V$1,0))</f>
        <v>Eastar Jet</v>
      </c>
      <c r="J892" s="13" t="str">
        <f t="array" ref="J892">INDEX(manifest_11Sep!$A$1:$V$3202,MATCH($B892,manifest_11Sep!$B$1:$B$3202,0),MATCH(A.Arr9sepList!J$1,manifest_11Sep!$A$1:$V$1,0))</f>
        <v>ZE 612</v>
      </c>
      <c r="K892" s="13" t="str">
        <f t="array" ref="K892">INDEX(manifest_11Sep!$A$1:$V$3202,MATCH($B892,manifest_11Sep!$B$1:$B$3202,0),MATCH(A.Arr9sepList!K$1,manifest_11Sep!$A$1:$V$1,0))</f>
        <v>13-thg 9-25</v>
      </c>
      <c r="L892" s="14">
        <f t="array" ref="L892">INDEX(manifest_11Sep!$A$1:$V$3202,MATCH($B892,manifest_11Sep!$B$1:$B$3202,0),MATCH(A.Arr9sepList!L$1,manifest_11Sep!$A$1:$V$1,0))</f>
        <v>0.58333333333333337</v>
      </c>
      <c r="M892" s="13" t="str">
        <f t="array" ref="M892">INDEX(manifest_11Sep!$A$1:$V$3202,MATCH($B892,manifest_11Sep!$B$1:$B$3202,0),MATCH(A.Arr9sepList!M$1,manifest_11Sep!$A$1:$V$1,0))</f>
        <v>ICN-T1</v>
      </c>
      <c r="N892" s="13" t="str">
        <f t="array" ref="N892">INDEX(manifest_11Sep!$A$1:$V$3202,MATCH($B892,manifest_11Sep!$B$1:$B$3202,0),MATCH(A.Arr9sepList!N$1,manifest_11Sep!$A$1:$V$1,0))</f>
        <v>INTER PARNAS</v>
      </c>
      <c r="O892" s="15"/>
      <c r="P892" s="13"/>
      <c r="Q892" s="16">
        <v>27245836</v>
      </c>
      <c r="R892" s="16" t="s">
        <v>61</v>
      </c>
      <c r="S892" s="13">
        <f t="array" ref="S892">INDEX(manifest_11Sep!$A$1:$V$3202,MATCH($B892,manifest_11Sep!$B$1:$B$3202,0),MATCH(A.Arr9sepList!S$1,manifest_11Sep!$A$1:$V$1,0))</f>
        <v>0</v>
      </c>
    </row>
    <row r="893" spans="1:19" ht="15.75" customHeight="1">
      <c r="A893" s="13" t="str">
        <f t="array" ref="A893">INDEX(manifest_11Sep!$A$1:$V$3202,MATCH($B893,manifest_11Sep!$B$1:$B$3202,0),MATCH(A.Arr9sepList!A$1,manifest_11Sep!$A$1:$V$1,0))</f>
        <v>A</v>
      </c>
      <c r="B893" s="13" t="s">
        <v>4258</v>
      </c>
      <c r="C893" s="13" t="str">
        <f t="array" ref="C893">INDEX(manifest_11Sep!$A$1:$V$3202,MATCH($B893,manifest_11Sep!$B$1:$B$3202,0),MATCH(A.Arr9sepList!C$1,manifest_11Sep!$A$1:$V$1,0))</f>
        <v>NCN8C5DHZXR</v>
      </c>
      <c r="D893" s="13" t="str">
        <f t="array" ref="D893">INDEX(manifest_11Sep!$A$1:$V$3202,MATCH($B893,manifest_11Sep!$B$1:$B$3202,0),MATCH(A.Arr9sepList!D$1,manifest_11Sep!$A$1:$V$1,0))</f>
        <v>Male</v>
      </c>
      <c r="E893" s="13" t="str">
        <f t="array" ref="E893">INDEX(manifest_11Sep!$A$1:$V$3202,MATCH($B893,manifest_11Sep!$B$1:$B$3202,0),MATCH(A.Arr9sepList!E$1,manifest_11Sep!$A$1:$V$1,0))</f>
        <v>Andrew Truong Kha</v>
      </c>
      <c r="F893" s="13" t="str">
        <f t="array" ref="F893">INDEX(manifest_11Sep!$A$1:$V$3202,MATCH($B893,manifest_11Sep!$B$1:$B$3202,0),MATCH(A.Arr9sepList!F$1,manifest_11Sep!$A$1:$V$1,0))</f>
        <v>Nguyen</v>
      </c>
      <c r="G893" s="13">
        <f t="array" ref="G893">INDEX(manifest_11Sep!$A$1:$V$3202,MATCH($B893,manifest_11Sep!$B$1:$B$3202,0),MATCH(A.Arr9sepList!G$1,manifest_11Sep!$A$1:$V$1,0))</f>
        <v>27</v>
      </c>
      <c r="H893" s="13" t="str">
        <f t="array" ref="H893">INDEX(manifest_11Sep!$A$1:$V$3202,MATCH($B893,manifest_11Sep!$B$1:$B$3202,0),MATCH(A.Arr9sepList!H$1,manifest_11Sep!$A$1:$V$1,0))</f>
        <v>Tom Luu</v>
      </c>
      <c r="I893" s="13" t="str">
        <f t="array" ref="I893">INDEX(manifest_11Sep!$A$1:$V$3202,MATCH($B893,manifest_11Sep!$B$1:$B$3202,0),MATCH(A.Arr9sepList!I$1,manifest_11Sep!$A$1:$V$1,0))</f>
        <v>Eastar Jet</v>
      </c>
      <c r="J893" s="13" t="str">
        <f t="array" ref="J893">INDEX(manifest_11Sep!$A$1:$V$3202,MATCH($B893,manifest_11Sep!$B$1:$B$3202,0),MATCH(A.Arr9sepList!J$1,manifest_11Sep!$A$1:$V$1,0))</f>
        <v>ZE 612</v>
      </c>
      <c r="K893" s="13" t="str">
        <f t="array" ref="K893">INDEX(manifest_11Sep!$A$1:$V$3202,MATCH($B893,manifest_11Sep!$B$1:$B$3202,0),MATCH(A.Arr9sepList!K$1,manifest_11Sep!$A$1:$V$1,0))</f>
        <v>13-thg 9-25</v>
      </c>
      <c r="L893" s="14">
        <f t="array" ref="L893">INDEX(manifest_11Sep!$A$1:$V$3202,MATCH($B893,manifest_11Sep!$B$1:$B$3202,0),MATCH(A.Arr9sepList!L$1,manifest_11Sep!$A$1:$V$1,0))</f>
        <v>0.58333333333333337</v>
      </c>
      <c r="M893" s="13" t="str">
        <f t="array" ref="M893">INDEX(manifest_11Sep!$A$1:$V$3202,MATCH($B893,manifest_11Sep!$B$1:$B$3202,0),MATCH(A.Arr9sepList!M$1,manifest_11Sep!$A$1:$V$1,0))</f>
        <v>ICN-T1</v>
      </c>
      <c r="N893" s="13" t="str">
        <f t="array" ref="N893">INDEX(manifest_11Sep!$A$1:$V$3202,MATCH($B893,manifest_11Sep!$B$1:$B$3202,0),MATCH(A.Arr9sepList!N$1,manifest_11Sep!$A$1:$V$1,0))</f>
        <v>INTER PARNAS</v>
      </c>
      <c r="O893" s="15"/>
      <c r="P893" s="13"/>
      <c r="Q893" s="16">
        <v>42978288</v>
      </c>
      <c r="R893" s="16" t="s">
        <v>61</v>
      </c>
      <c r="S893" s="13">
        <f t="array" ref="S893">INDEX(manifest_11Sep!$A$1:$V$3202,MATCH($B893,manifest_11Sep!$B$1:$B$3202,0),MATCH(A.Arr9sepList!S$1,manifest_11Sep!$A$1:$V$1,0))</f>
        <v>0</v>
      </c>
    </row>
    <row r="894" spans="1:19" ht="15.75" customHeight="1">
      <c r="A894" s="13" t="str">
        <f t="array" ref="A894">INDEX(manifest_11Sep!$A$1:$V$3202,MATCH($B894,manifest_11Sep!$B$1:$B$3202,0),MATCH(A.Arr9sepList!A$1,manifest_11Sep!$A$1:$V$1,0))</f>
        <v>A</v>
      </c>
      <c r="B894" s="13" t="s">
        <v>4260</v>
      </c>
      <c r="C894" s="13" t="str">
        <f t="array" ref="C894">INDEX(manifest_11Sep!$A$1:$V$3202,MATCH($B894,manifest_11Sep!$B$1:$B$3202,0),MATCH(A.Arr9sepList!C$1,manifest_11Sep!$A$1:$V$1,0))</f>
        <v>NCN8C5DHZXR</v>
      </c>
      <c r="D894" s="13" t="str">
        <f t="array" ref="D894">INDEX(manifest_11Sep!$A$1:$V$3202,MATCH($B894,manifest_11Sep!$B$1:$B$3202,0),MATCH(A.Arr9sepList!D$1,manifest_11Sep!$A$1:$V$1,0))</f>
        <v>Male</v>
      </c>
      <c r="E894" s="13" t="str">
        <f t="array" ref="E894">INDEX(manifest_11Sep!$A$1:$V$3202,MATCH($B894,manifest_11Sep!$B$1:$B$3202,0),MATCH(A.Arr9sepList!E$1,manifest_11Sep!$A$1:$V$1,0))</f>
        <v>Cody Truong Khuong</v>
      </c>
      <c r="F894" s="13" t="str">
        <f t="array" ref="F894">INDEX(manifest_11Sep!$A$1:$V$3202,MATCH($B894,manifest_11Sep!$B$1:$B$3202,0),MATCH(A.Arr9sepList!F$1,manifest_11Sep!$A$1:$V$1,0))</f>
        <v>Nguyen</v>
      </c>
      <c r="G894" s="13">
        <f t="array" ref="G894">INDEX(manifest_11Sep!$A$1:$V$3202,MATCH($B894,manifest_11Sep!$B$1:$B$3202,0),MATCH(A.Arr9sepList!G$1,manifest_11Sep!$A$1:$V$1,0))</f>
        <v>25</v>
      </c>
      <c r="H894" s="13" t="str">
        <f t="array" ref="H894">INDEX(manifest_11Sep!$A$1:$V$3202,MATCH($B894,manifest_11Sep!$B$1:$B$3202,0),MATCH(A.Arr9sepList!H$1,manifest_11Sep!$A$1:$V$1,0))</f>
        <v>Tom Luu</v>
      </c>
      <c r="I894" s="13" t="str">
        <f t="array" ref="I894">INDEX(manifest_11Sep!$A$1:$V$3202,MATCH($B894,manifest_11Sep!$B$1:$B$3202,0),MATCH(A.Arr9sepList!I$1,manifest_11Sep!$A$1:$V$1,0))</f>
        <v>Eastar Jet</v>
      </c>
      <c r="J894" s="13" t="str">
        <f t="array" ref="J894">INDEX(manifest_11Sep!$A$1:$V$3202,MATCH($B894,manifest_11Sep!$B$1:$B$3202,0),MATCH(A.Arr9sepList!J$1,manifest_11Sep!$A$1:$V$1,0))</f>
        <v>ZE 612</v>
      </c>
      <c r="K894" s="13" t="str">
        <f t="array" ref="K894">INDEX(manifest_11Sep!$A$1:$V$3202,MATCH($B894,manifest_11Sep!$B$1:$B$3202,0),MATCH(A.Arr9sepList!K$1,manifest_11Sep!$A$1:$V$1,0))</f>
        <v>13-thg 9-25</v>
      </c>
      <c r="L894" s="14">
        <f t="array" ref="L894">INDEX(manifest_11Sep!$A$1:$V$3202,MATCH($B894,manifest_11Sep!$B$1:$B$3202,0),MATCH(A.Arr9sepList!L$1,manifest_11Sep!$A$1:$V$1,0))</f>
        <v>0.58333333333333337</v>
      </c>
      <c r="M894" s="13" t="str">
        <f t="array" ref="M894">INDEX(manifest_11Sep!$A$1:$V$3202,MATCH($B894,manifest_11Sep!$B$1:$B$3202,0),MATCH(A.Arr9sepList!M$1,manifest_11Sep!$A$1:$V$1,0))</f>
        <v>ICN-T1</v>
      </c>
      <c r="N894" s="13" t="str">
        <f t="array" ref="N894">INDEX(manifest_11Sep!$A$1:$V$3202,MATCH($B894,manifest_11Sep!$B$1:$B$3202,0),MATCH(A.Arr9sepList!N$1,manifest_11Sep!$A$1:$V$1,0))</f>
        <v>INTER PARNAS</v>
      </c>
      <c r="O894" s="15"/>
      <c r="P894" s="13"/>
      <c r="Q894" s="16">
        <v>42978288</v>
      </c>
      <c r="R894" s="16" t="s">
        <v>61</v>
      </c>
      <c r="S894" s="13">
        <f t="array" ref="S894">INDEX(manifest_11Sep!$A$1:$V$3202,MATCH($B894,manifest_11Sep!$B$1:$B$3202,0),MATCH(A.Arr9sepList!S$1,manifest_11Sep!$A$1:$V$1,0))</f>
        <v>0</v>
      </c>
    </row>
    <row r="895" spans="1:19" ht="15.75" customHeight="1">
      <c r="A895" s="13" t="str">
        <f t="array" ref="A895">INDEX(manifest_11Sep!$A$1:$V$3202,MATCH($B895,manifest_11Sep!$B$1:$B$3202,0),MATCH(A.Arr9sepList!A$1,manifest_11Sep!$A$1:$V$1,0))</f>
        <v>A</v>
      </c>
      <c r="B895" s="13" t="s">
        <v>4137</v>
      </c>
      <c r="C895" s="13" t="str">
        <f t="array" ref="C895">INDEX(manifest_11Sep!$A$1:$V$3202,MATCH($B895,manifest_11Sep!$B$1:$B$3202,0),MATCH(A.Arr9sepList!C$1,manifest_11Sep!$A$1:$V$1,0))</f>
        <v>XKNHX7KWQV5</v>
      </c>
      <c r="D895" s="13" t="str">
        <f t="array" ref="D895">INDEX(manifest_11Sep!$A$1:$V$3202,MATCH($B895,manifest_11Sep!$B$1:$B$3202,0),MATCH(A.Arr9sepList!D$1,manifest_11Sep!$A$1:$V$1,0))</f>
        <v>Male</v>
      </c>
      <c r="E895" s="13" t="str">
        <f t="array" ref="E895">INDEX(manifest_11Sep!$A$1:$V$3202,MATCH($B895,manifest_11Sep!$B$1:$B$3202,0),MATCH(A.Arr9sepList!E$1,manifest_11Sep!$A$1:$V$1,0))</f>
        <v>Douglas Dung</v>
      </c>
      <c r="F895" s="13" t="str">
        <f t="array" ref="F895">INDEX(manifest_11Sep!$A$1:$V$3202,MATCH($B895,manifest_11Sep!$B$1:$B$3202,0),MATCH(A.Arr9sepList!F$1,manifest_11Sep!$A$1:$V$1,0))</f>
        <v>Trinh</v>
      </c>
      <c r="G895" s="13">
        <f t="array" ref="G895">INDEX(manifest_11Sep!$A$1:$V$3202,MATCH($B895,manifest_11Sep!$B$1:$B$3202,0),MATCH(A.Arr9sepList!G$1,manifest_11Sep!$A$1:$V$1,0))</f>
        <v>63</v>
      </c>
      <c r="H895" s="13" t="str">
        <f t="array" ref="H895">INDEX(manifest_11Sep!$A$1:$V$3202,MATCH($B895,manifest_11Sep!$B$1:$B$3202,0),MATCH(A.Arr9sepList!H$1,manifest_11Sep!$A$1:$V$1,0))</f>
        <v>Tom Luu</v>
      </c>
      <c r="I895" s="13" t="str">
        <f t="array" ref="I895">INDEX(manifest_11Sep!$A$1:$V$3202,MATCH($B895,manifest_11Sep!$B$1:$B$3202,0),MATCH(A.Arr9sepList!I$1,manifest_11Sep!$A$1:$V$1,0))</f>
        <v>Cathay Pacific</v>
      </c>
      <c r="J895" s="13" t="str">
        <f t="array" ref="J895">INDEX(manifest_11Sep!$A$1:$V$3202,MATCH($B895,manifest_11Sep!$B$1:$B$3202,0),MATCH(A.Arr9sepList!J$1,manifest_11Sep!$A$1:$V$1,0))</f>
        <v>CX 410</v>
      </c>
      <c r="K895" s="13" t="str">
        <f t="array" ref="K895">INDEX(manifest_11Sep!$A$1:$V$3202,MATCH($B895,manifest_11Sep!$B$1:$B$3202,0),MATCH(A.Arr9sepList!K$1,manifest_11Sep!$A$1:$V$1,0))</f>
        <v>13-thg 9-25</v>
      </c>
      <c r="L895" s="14">
        <f t="array" ref="L895">INDEX(manifest_11Sep!$A$1:$V$3202,MATCH($B895,manifest_11Sep!$B$1:$B$3202,0),MATCH(A.Arr9sepList!L$1,manifest_11Sep!$A$1:$V$1,0))</f>
        <v>0.58680555555555558</v>
      </c>
      <c r="M895" s="13" t="str">
        <f t="array" ref="M895">INDEX(manifest_11Sep!$A$1:$V$3202,MATCH($B895,manifest_11Sep!$B$1:$B$3202,0),MATCH(A.Arr9sepList!M$1,manifest_11Sep!$A$1:$V$1,0))</f>
        <v>ICN-T1</v>
      </c>
      <c r="N895" s="13" t="str">
        <f t="array" ref="N895">INDEX(manifest_11Sep!$A$1:$V$3202,MATCH($B895,manifest_11Sep!$B$1:$B$3202,0),MATCH(A.Arr9sepList!N$1,manifest_11Sep!$A$1:$V$1,0))</f>
        <v>INTER PARNAS</v>
      </c>
      <c r="O895" s="15"/>
      <c r="P895" s="13"/>
      <c r="Q895" s="16">
        <v>25155930</v>
      </c>
      <c r="R895" s="16" t="s">
        <v>43</v>
      </c>
      <c r="S895" s="13">
        <f t="array" ref="S895">INDEX(manifest_11Sep!$A$1:$V$3202,MATCH($B895,manifest_11Sep!$B$1:$B$3202,0),MATCH(A.Arr9sepList!S$1,manifest_11Sep!$A$1:$V$1,0))</f>
        <v>0</v>
      </c>
    </row>
    <row r="896" spans="1:19" ht="15.75" customHeight="1">
      <c r="A896" s="13" t="str">
        <f t="array" ref="A896">INDEX(manifest_11Sep!$A$1:$V$3202,MATCH($B896,manifest_11Sep!$B$1:$B$3202,0),MATCH(A.Arr9sepList!A$1,manifest_11Sep!$A$1:$V$1,0))</f>
        <v>A</v>
      </c>
      <c r="B896" s="13" t="s">
        <v>4139</v>
      </c>
      <c r="C896" s="13" t="str">
        <f t="array" ref="C896">INDEX(manifest_11Sep!$A$1:$V$3202,MATCH($B896,manifest_11Sep!$B$1:$B$3202,0),MATCH(A.Arr9sepList!C$1,manifest_11Sep!$A$1:$V$1,0))</f>
        <v>XKNHX7KWQV5</v>
      </c>
      <c r="D896" s="13" t="str">
        <f t="array" ref="D896">INDEX(manifest_11Sep!$A$1:$V$3202,MATCH($B896,manifest_11Sep!$B$1:$B$3202,0),MATCH(A.Arr9sepList!D$1,manifest_11Sep!$A$1:$V$1,0))</f>
        <v>Female</v>
      </c>
      <c r="E896" s="13" t="str">
        <f t="array" ref="E896">INDEX(manifest_11Sep!$A$1:$V$3202,MATCH($B896,manifest_11Sep!$B$1:$B$3202,0),MATCH(A.Arr9sepList!E$1,manifest_11Sep!$A$1:$V$1,0))</f>
        <v>Phuong Kim</v>
      </c>
      <c r="F896" s="13" t="str">
        <f t="array" ref="F896">INDEX(manifest_11Sep!$A$1:$V$3202,MATCH($B896,manifest_11Sep!$B$1:$B$3202,0),MATCH(A.Arr9sepList!F$1,manifest_11Sep!$A$1:$V$1,0))</f>
        <v>Trinh</v>
      </c>
      <c r="G896" s="13">
        <f t="array" ref="G896">INDEX(manifest_11Sep!$A$1:$V$3202,MATCH($B896,manifest_11Sep!$B$1:$B$3202,0),MATCH(A.Arr9sepList!G$1,manifest_11Sep!$A$1:$V$1,0))</f>
        <v>61</v>
      </c>
      <c r="H896" s="13" t="str">
        <f t="array" ref="H896">INDEX(manifest_11Sep!$A$1:$V$3202,MATCH($B896,manifest_11Sep!$B$1:$B$3202,0),MATCH(A.Arr9sepList!H$1,manifest_11Sep!$A$1:$V$1,0))</f>
        <v>Tom Luu</v>
      </c>
      <c r="I896" s="13" t="str">
        <f t="array" ref="I896">INDEX(manifest_11Sep!$A$1:$V$3202,MATCH($B896,manifest_11Sep!$B$1:$B$3202,0),MATCH(A.Arr9sepList!I$1,manifest_11Sep!$A$1:$V$1,0))</f>
        <v>Cathay Pacific</v>
      </c>
      <c r="J896" s="13" t="str">
        <f t="array" ref="J896">INDEX(manifest_11Sep!$A$1:$V$3202,MATCH($B896,manifest_11Sep!$B$1:$B$3202,0),MATCH(A.Arr9sepList!J$1,manifest_11Sep!$A$1:$V$1,0))</f>
        <v>CX 410</v>
      </c>
      <c r="K896" s="13" t="str">
        <f t="array" ref="K896">INDEX(manifest_11Sep!$A$1:$V$3202,MATCH($B896,manifest_11Sep!$B$1:$B$3202,0),MATCH(A.Arr9sepList!K$1,manifest_11Sep!$A$1:$V$1,0))</f>
        <v>13-thg 9-25</v>
      </c>
      <c r="L896" s="14">
        <f t="array" ref="L896">INDEX(manifest_11Sep!$A$1:$V$3202,MATCH($B896,manifest_11Sep!$B$1:$B$3202,0),MATCH(A.Arr9sepList!L$1,manifest_11Sep!$A$1:$V$1,0))</f>
        <v>0.58680555555555558</v>
      </c>
      <c r="M896" s="13" t="str">
        <f t="array" ref="M896">INDEX(manifest_11Sep!$A$1:$V$3202,MATCH($B896,manifest_11Sep!$B$1:$B$3202,0),MATCH(A.Arr9sepList!M$1,manifest_11Sep!$A$1:$V$1,0))</f>
        <v>ICN-T1</v>
      </c>
      <c r="N896" s="13" t="str">
        <f t="array" ref="N896">INDEX(manifest_11Sep!$A$1:$V$3202,MATCH($B896,manifest_11Sep!$B$1:$B$3202,0),MATCH(A.Arr9sepList!N$1,manifest_11Sep!$A$1:$V$1,0))</f>
        <v>INTER PARNAS</v>
      </c>
      <c r="O896" s="15"/>
      <c r="P896" s="13"/>
      <c r="Q896" s="16">
        <v>25155930</v>
      </c>
      <c r="R896" s="16" t="s">
        <v>43</v>
      </c>
      <c r="S896" s="13">
        <f t="array" ref="S896">INDEX(manifest_11Sep!$A$1:$V$3202,MATCH($B896,manifest_11Sep!$B$1:$B$3202,0),MATCH(A.Arr9sepList!S$1,manifest_11Sep!$A$1:$V$1,0))</f>
        <v>0</v>
      </c>
    </row>
    <row r="897" spans="1:19" ht="15.75" customHeight="1">
      <c r="A897" s="13" t="str">
        <f t="array" ref="A897">INDEX(manifest_11Sep!$A$1:$V$3202,MATCH($B897,manifest_11Sep!$B$1:$B$3202,0),MATCH(A.Arr9sepList!A$1,manifest_11Sep!$A$1:$V$1,0))</f>
        <v>A</v>
      </c>
      <c r="B897" s="13" t="s">
        <v>4141</v>
      </c>
      <c r="C897" s="13" t="str">
        <f t="array" ref="C897">INDEX(manifest_11Sep!$A$1:$V$3202,MATCH($B897,manifest_11Sep!$B$1:$B$3202,0),MATCH(A.Arr9sepList!C$1,manifest_11Sep!$A$1:$V$1,0))</f>
        <v>RHNXTG6QM92</v>
      </c>
      <c r="D897" s="13" t="str">
        <f t="array" ref="D897">INDEX(manifest_11Sep!$A$1:$V$3202,MATCH($B897,manifest_11Sep!$B$1:$B$3202,0),MATCH(A.Arr9sepList!D$1,manifest_11Sep!$A$1:$V$1,0))</f>
        <v>Female</v>
      </c>
      <c r="E897" s="13" t="str">
        <f t="array" ref="E897">INDEX(manifest_11Sep!$A$1:$V$3202,MATCH($B897,manifest_11Sep!$B$1:$B$3202,0),MATCH(A.Arr9sepList!E$1,manifest_11Sep!$A$1:$V$1,0))</f>
        <v>Fariba</v>
      </c>
      <c r="F897" s="13" t="str">
        <f t="array" ref="F897">INDEX(manifest_11Sep!$A$1:$V$3202,MATCH($B897,manifest_11Sep!$B$1:$B$3202,0),MATCH(A.Arr9sepList!F$1,manifest_11Sep!$A$1:$V$1,0))</f>
        <v>Allyasin</v>
      </c>
      <c r="G897" s="13">
        <f t="array" ref="G897">INDEX(manifest_11Sep!$A$1:$V$3202,MATCH($B897,manifest_11Sep!$B$1:$B$3202,0),MATCH(A.Arr9sepList!G$1,manifest_11Sep!$A$1:$V$1,0))</f>
        <v>60</v>
      </c>
      <c r="H897" s="13" t="str">
        <f t="array" ref="H897">INDEX(manifest_11Sep!$A$1:$V$3202,MATCH($B897,manifest_11Sep!$B$1:$B$3202,0),MATCH(A.Arr9sepList!H$1,manifest_11Sep!$A$1:$V$1,0))</f>
        <v>Tom Luu</v>
      </c>
      <c r="I897" s="13" t="str">
        <f t="array" ref="I897">INDEX(manifest_11Sep!$A$1:$V$3202,MATCH($B897,manifest_11Sep!$B$1:$B$3202,0),MATCH(A.Arr9sepList!I$1,manifest_11Sep!$A$1:$V$1,0))</f>
        <v>Cathay Pacific</v>
      </c>
      <c r="J897" s="13" t="str">
        <f t="array" ref="J897">INDEX(manifest_11Sep!$A$1:$V$3202,MATCH($B897,manifest_11Sep!$B$1:$B$3202,0),MATCH(A.Arr9sepList!J$1,manifest_11Sep!$A$1:$V$1,0))</f>
        <v>CX 410</v>
      </c>
      <c r="K897" s="13" t="str">
        <f t="array" ref="K897">INDEX(manifest_11Sep!$A$1:$V$3202,MATCH($B897,manifest_11Sep!$B$1:$B$3202,0),MATCH(A.Arr9sepList!K$1,manifest_11Sep!$A$1:$V$1,0))</f>
        <v>13-thg 9-25</v>
      </c>
      <c r="L897" s="14">
        <f t="array" ref="L897">INDEX(manifest_11Sep!$A$1:$V$3202,MATCH($B897,manifest_11Sep!$B$1:$B$3202,0),MATCH(A.Arr9sepList!L$1,manifest_11Sep!$A$1:$V$1,0))</f>
        <v>0.58680555555555558</v>
      </c>
      <c r="M897" s="13" t="str">
        <f t="array" ref="M897">INDEX(manifest_11Sep!$A$1:$V$3202,MATCH($B897,manifest_11Sep!$B$1:$B$3202,0),MATCH(A.Arr9sepList!M$1,manifest_11Sep!$A$1:$V$1,0))</f>
        <v>ICN-T1</v>
      </c>
      <c r="N897" s="13" t="str">
        <f t="array" ref="N897">INDEX(manifest_11Sep!$A$1:$V$3202,MATCH($B897,manifest_11Sep!$B$1:$B$3202,0),MATCH(A.Arr9sepList!N$1,manifest_11Sep!$A$1:$V$1,0))</f>
        <v>INTER PARNAS</v>
      </c>
      <c r="O897" s="15"/>
      <c r="P897" s="13"/>
      <c r="Q897" s="16">
        <v>47840603</v>
      </c>
      <c r="R897" s="16" t="s">
        <v>61</v>
      </c>
      <c r="S897" s="13">
        <f t="array" ref="S897">INDEX(manifest_11Sep!$A$1:$V$3202,MATCH($B897,manifest_11Sep!$B$1:$B$3202,0),MATCH(A.Arr9sepList!S$1,manifest_11Sep!$A$1:$V$1,0))</f>
        <v>0</v>
      </c>
    </row>
    <row r="898" spans="1:19" ht="15.75" customHeight="1">
      <c r="A898" s="13" t="str">
        <f t="array" ref="A898">INDEX(manifest_11Sep!$A$1:$V$3202,MATCH($B898,manifest_11Sep!$B$1:$B$3202,0),MATCH(A.Arr9sepList!A$1,manifest_11Sep!$A$1:$V$1,0))</f>
        <v>A</v>
      </c>
      <c r="B898" s="13" t="s">
        <v>4144</v>
      </c>
      <c r="C898" s="13" t="str">
        <f t="array" ref="C898">INDEX(manifest_11Sep!$A$1:$V$3202,MATCH($B898,manifest_11Sep!$B$1:$B$3202,0),MATCH(A.Arr9sepList!C$1,manifest_11Sep!$A$1:$V$1,0))</f>
        <v>RHNXTG6QM92</v>
      </c>
      <c r="D898" s="13" t="str">
        <f t="array" ref="D898">INDEX(manifest_11Sep!$A$1:$V$3202,MATCH($B898,manifest_11Sep!$B$1:$B$3202,0),MATCH(A.Arr9sepList!D$1,manifest_11Sep!$A$1:$V$1,0))</f>
        <v>Female</v>
      </c>
      <c r="E898" s="13" t="str">
        <f t="array" ref="E898">INDEX(manifest_11Sep!$A$1:$V$3202,MATCH($B898,manifest_11Sep!$B$1:$B$3202,0),MATCH(A.Arr9sepList!E$1,manifest_11Sep!$A$1:$V$1,0))</f>
        <v>Mahnaz</v>
      </c>
      <c r="F898" s="13" t="str">
        <f t="array" ref="F898">INDEX(manifest_11Sep!$A$1:$V$3202,MATCH($B898,manifest_11Sep!$B$1:$B$3202,0),MATCH(A.Arr9sepList!F$1,manifest_11Sep!$A$1:$V$1,0))</f>
        <v>Houshmand</v>
      </c>
      <c r="G898" s="13">
        <f t="array" ref="G898">INDEX(manifest_11Sep!$A$1:$V$3202,MATCH($B898,manifest_11Sep!$B$1:$B$3202,0),MATCH(A.Arr9sepList!G$1,manifest_11Sep!$A$1:$V$1,0))</f>
        <v>63</v>
      </c>
      <c r="H898" s="13" t="str">
        <f t="array" ref="H898">INDEX(manifest_11Sep!$A$1:$V$3202,MATCH($B898,manifest_11Sep!$B$1:$B$3202,0),MATCH(A.Arr9sepList!H$1,manifest_11Sep!$A$1:$V$1,0))</f>
        <v>Tom Luu</v>
      </c>
      <c r="I898" s="13" t="str">
        <f t="array" ref="I898">INDEX(manifest_11Sep!$A$1:$V$3202,MATCH($B898,manifest_11Sep!$B$1:$B$3202,0),MATCH(A.Arr9sepList!I$1,manifest_11Sep!$A$1:$V$1,0))</f>
        <v>Cathay Pacific</v>
      </c>
      <c r="J898" s="13" t="str">
        <f t="array" ref="J898">INDEX(manifest_11Sep!$A$1:$V$3202,MATCH($B898,manifest_11Sep!$B$1:$B$3202,0),MATCH(A.Arr9sepList!J$1,manifest_11Sep!$A$1:$V$1,0))</f>
        <v>CX 410</v>
      </c>
      <c r="K898" s="13" t="str">
        <f t="array" ref="K898">INDEX(manifest_11Sep!$A$1:$V$3202,MATCH($B898,manifest_11Sep!$B$1:$B$3202,0),MATCH(A.Arr9sepList!K$1,manifest_11Sep!$A$1:$V$1,0))</f>
        <v>13-thg 9-25</v>
      </c>
      <c r="L898" s="14">
        <f t="array" ref="L898">INDEX(manifest_11Sep!$A$1:$V$3202,MATCH($B898,manifest_11Sep!$B$1:$B$3202,0),MATCH(A.Arr9sepList!L$1,manifest_11Sep!$A$1:$V$1,0))</f>
        <v>0.58680555555555558</v>
      </c>
      <c r="M898" s="13" t="str">
        <f t="array" ref="M898">INDEX(manifest_11Sep!$A$1:$V$3202,MATCH($B898,manifest_11Sep!$B$1:$B$3202,0),MATCH(A.Arr9sepList!M$1,manifest_11Sep!$A$1:$V$1,0))</f>
        <v>ICN-T1</v>
      </c>
      <c r="N898" s="13" t="str">
        <f t="array" ref="N898">INDEX(manifest_11Sep!$A$1:$V$3202,MATCH($B898,manifest_11Sep!$B$1:$B$3202,0),MATCH(A.Arr9sepList!N$1,manifest_11Sep!$A$1:$V$1,0))</f>
        <v>INTER PARNAS</v>
      </c>
      <c r="O898" s="15"/>
      <c r="P898" s="13"/>
      <c r="Q898" s="16">
        <v>47840603</v>
      </c>
      <c r="R898" s="16" t="s">
        <v>61</v>
      </c>
      <c r="S898" s="13">
        <f t="array" ref="S898">INDEX(manifest_11Sep!$A$1:$V$3202,MATCH($B898,manifest_11Sep!$B$1:$B$3202,0),MATCH(A.Arr9sepList!S$1,manifest_11Sep!$A$1:$V$1,0))</f>
        <v>0</v>
      </c>
    </row>
    <row r="899" spans="1:19" ht="15.75" customHeight="1">
      <c r="A899" s="13" t="str">
        <f t="array" ref="A899">INDEX(manifest_11Sep!$A$1:$V$3202,MATCH($B899,manifest_11Sep!$B$1:$B$3202,0),MATCH(A.Arr9sepList!A$1,manifest_11Sep!$A$1:$V$1,0))</f>
        <v>A</v>
      </c>
      <c r="B899" s="13" t="s">
        <v>4295</v>
      </c>
      <c r="C899" s="13" t="str">
        <f t="array" ref="C899">INDEX(manifest_11Sep!$A$1:$V$3202,MATCH($B899,manifest_11Sep!$B$1:$B$3202,0),MATCH(A.Arr9sepList!C$1,manifest_11Sep!$A$1:$V$1,0))</f>
        <v>4KNK6TX5F3M</v>
      </c>
      <c r="D899" s="13" t="str">
        <f t="array" ref="D899">INDEX(manifest_11Sep!$A$1:$V$3202,MATCH($B899,manifest_11Sep!$B$1:$B$3202,0),MATCH(A.Arr9sepList!D$1,manifest_11Sep!$A$1:$V$1,0))</f>
        <v>Female</v>
      </c>
      <c r="E899" s="13" t="str">
        <f t="array" ref="E899">INDEX(manifest_11Sep!$A$1:$V$3202,MATCH($B899,manifest_11Sep!$B$1:$B$3202,0),MATCH(A.Arr9sepList!E$1,manifest_11Sep!$A$1:$V$1,0))</f>
        <v>Shadi</v>
      </c>
      <c r="F899" s="13" t="str">
        <f t="array" ref="F899">INDEX(manifest_11Sep!$A$1:$V$3202,MATCH($B899,manifest_11Sep!$B$1:$B$3202,0),MATCH(A.Arr9sepList!F$1,manifest_11Sep!$A$1:$V$1,0))</f>
        <v>Shirzadi</v>
      </c>
      <c r="G899" s="13">
        <f t="array" ref="G899">INDEX(manifest_11Sep!$A$1:$V$3202,MATCH($B899,manifest_11Sep!$B$1:$B$3202,0),MATCH(A.Arr9sepList!G$1,manifest_11Sep!$A$1:$V$1,0))</f>
        <v>52</v>
      </c>
      <c r="H899" s="13" t="str">
        <f t="array" ref="H899">INDEX(manifest_11Sep!$A$1:$V$3202,MATCH($B899,manifest_11Sep!$B$1:$B$3202,0),MATCH(A.Arr9sepList!H$1,manifest_11Sep!$A$1:$V$1,0))</f>
        <v>Tom Luu</v>
      </c>
      <c r="I899" s="13" t="str">
        <f t="array" ref="I899">INDEX(manifest_11Sep!$A$1:$V$3202,MATCH($B899,manifest_11Sep!$B$1:$B$3202,0),MATCH(A.Arr9sepList!I$1,manifest_11Sep!$A$1:$V$1,0))</f>
        <v>Cathay Pacific</v>
      </c>
      <c r="J899" s="13" t="str">
        <f t="array" ref="J899">INDEX(manifest_11Sep!$A$1:$V$3202,MATCH($B899,manifest_11Sep!$B$1:$B$3202,0),MATCH(A.Arr9sepList!J$1,manifest_11Sep!$A$1:$V$1,0))</f>
        <v>CX 410</v>
      </c>
      <c r="K899" s="13" t="str">
        <f t="array" ref="K899">INDEX(manifest_11Sep!$A$1:$V$3202,MATCH($B899,manifest_11Sep!$B$1:$B$3202,0),MATCH(A.Arr9sepList!K$1,manifest_11Sep!$A$1:$V$1,0))</f>
        <v>13-thg 9-25</v>
      </c>
      <c r="L899" s="14">
        <f t="array" ref="L899">INDEX(manifest_11Sep!$A$1:$V$3202,MATCH($B899,manifest_11Sep!$B$1:$B$3202,0),MATCH(A.Arr9sepList!L$1,manifest_11Sep!$A$1:$V$1,0))</f>
        <v>0.58680555555555558</v>
      </c>
      <c r="M899" s="13" t="str">
        <f t="array" ref="M899">INDEX(manifest_11Sep!$A$1:$V$3202,MATCH($B899,manifest_11Sep!$B$1:$B$3202,0),MATCH(A.Arr9sepList!M$1,manifest_11Sep!$A$1:$V$1,0))</f>
        <v>ICN-T1</v>
      </c>
      <c r="N899" s="13" t="str">
        <f t="array" ref="N899">INDEX(manifest_11Sep!$A$1:$V$3202,MATCH($B899,manifest_11Sep!$B$1:$B$3202,0),MATCH(A.Arr9sepList!N$1,manifest_11Sep!$A$1:$V$1,0))</f>
        <v>INTER PARNAS</v>
      </c>
      <c r="O899" s="15"/>
      <c r="P899" s="13"/>
      <c r="Q899" s="16">
        <v>26919489</v>
      </c>
      <c r="R899" s="16" t="s">
        <v>35</v>
      </c>
      <c r="S899" s="13">
        <f t="array" ref="S899">INDEX(manifest_11Sep!$A$1:$V$3202,MATCH($B899,manifest_11Sep!$B$1:$B$3202,0),MATCH(A.Arr9sepList!S$1,manifest_11Sep!$A$1:$V$1,0))</f>
        <v>0</v>
      </c>
    </row>
    <row r="900" spans="1:19" ht="15.75" customHeight="1">
      <c r="A900" s="13" t="str">
        <f t="array" ref="A900">INDEX(manifest_11Sep!$A$1:$V$3202,MATCH($B900,manifest_11Sep!$B$1:$B$3202,0),MATCH(A.Arr9sepList!A$1,manifest_11Sep!$A$1:$V$1,0))</f>
        <v>A</v>
      </c>
      <c r="B900" s="13" t="s">
        <v>4298</v>
      </c>
      <c r="C900" s="13" t="str">
        <f t="array" ref="C900">INDEX(manifest_11Sep!$A$1:$V$3202,MATCH($B900,manifest_11Sep!$B$1:$B$3202,0),MATCH(A.Arr9sepList!C$1,manifest_11Sep!$A$1:$V$1,0))</f>
        <v>WFNW6PNZCFT</v>
      </c>
      <c r="D900" s="13" t="str">
        <f t="array" ref="D900">INDEX(manifest_11Sep!$A$1:$V$3202,MATCH($B900,manifest_11Sep!$B$1:$B$3202,0),MATCH(A.Arr9sepList!D$1,manifest_11Sep!$A$1:$V$1,0))</f>
        <v>Male</v>
      </c>
      <c r="E900" s="13" t="str">
        <f t="array" ref="E900">INDEX(manifest_11Sep!$A$1:$V$3202,MATCH($B900,manifest_11Sep!$B$1:$B$3202,0),MATCH(A.Arr9sepList!E$1,manifest_11Sep!$A$1:$V$1,0))</f>
        <v>Prafulla Damodar</v>
      </c>
      <c r="F900" s="13" t="str">
        <f t="array" ref="F900">INDEX(manifest_11Sep!$A$1:$V$3202,MATCH($B900,manifest_11Sep!$B$1:$B$3202,0),MATCH(A.Arr9sepList!F$1,manifest_11Sep!$A$1:$V$1,0))</f>
        <v>Vyawahare</v>
      </c>
      <c r="G900" s="13">
        <f t="array" ref="G900">INDEX(manifest_11Sep!$A$1:$V$3202,MATCH($B900,manifest_11Sep!$B$1:$B$3202,0),MATCH(A.Arr9sepList!G$1,manifest_11Sep!$A$1:$V$1,0))</f>
        <v>60</v>
      </c>
      <c r="H900" s="13" t="str">
        <f t="array" ref="H900">INDEX(manifest_11Sep!$A$1:$V$3202,MATCH($B900,manifest_11Sep!$B$1:$B$3202,0),MATCH(A.Arr9sepList!H$1,manifest_11Sep!$A$1:$V$1,0))</f>
        <v>Tom Luu</v>
      </c>
      <c r="I900" s="13" t="str">
        <f t="array" ref="I900">INDEX(manifest_11Sep!$A$1:$V$3202,MATCH($B900,manifest_11Sep!$B$1:$B$3202,0),MATCH(A.Arr9sepList!I$1,manifest_11Sep!$A$1:$V$1,0))</f>
        <v>Cathay Pacific</v>
      </c>
      <c r="J900" s="13" t="str">
        <f t="array" ref="J900">INDEX(manifest_11Sep!$A$1:$V$3202,MATCH($B900,manifest_11Sep!$B$1:$B$3202,0),MATCH(A.Arr9sepList!J$1,manifest_11Sep!$A$1:$V$1,0))</f>
        <v>CX 410</v>
      </c>
      <c r="K900" s="13" t="str">
        <f t="array" ref="K900">INDEX(manifest_11Sep!$A$1:$V$3202,MATCH($B900,manifest_11Sep!$B$1:$B$3202,0),MATCH(A.Arr9sepList!K$1,manifest_11Sep!$A$1:$V$1,0))</f>
        <v>13-thg 9-25</v>
      </c>
      <c r="L900" s="14">
        <f t="array" ref="L900">INDEX(manifest_11Sep!$A$1:$V$3202,MATCH($B900,manifest_11Sep!$B$1:$B$3202,0),MATCH(A.Arr9sepList!L$1,manifest_11Sep!$A$1:$V$1,0))</f>
        <v>0.58680555555555558</v>
      </c>
      <c r="M900" s="13" t="str">
        <f t="array" ref="M900">INDEX(manifest_11Sep!$A$1:$V$3202,MATCH($B900,manifest_11Sep!$B$1:$B$3202,0),MATCH(A.Arr9sepList!M$1,manifest_11Sep!$A$1:$V$1,0))</f>
        <v>ICN-T1</v>
      </c>
      <c r="N900" s="13" t="str">
        <f t="array" ref="N900">INDEX(manifest_11Sep!$A$1:$V$3202,MATCH($B900,manifest_11Sep!$B$1:$B$3202,0),MATCH(A.Arr9sepList!N$1,manifest_11Sep!$A$1:$V$1,0))</f>
        <v>INTER PARNAS</v>
      </c>
      <c r="O900" s="15"/>
      <c r="P900" s="13"/>
      <c r="Q900" s="16">
        <v>65352541</v>
      </c>
      <c r="R900" s="16" t="s">
        <v>61</v>
      </c>
      <c r="S900" s="13">
        <f t="array" ref="S900">INDEX(manifest_11Sep!$A$1:$V$3202,MATCH($B900,manifest_11Sep!$B$1:$B$3202,0),MATCH(A.Arr9sepList!S$1,manifest_11Sep!$A$1:$V$1,0))</f>
        <v>0</v>
      </c>
    </row>
    <row r="901" spans="1:19" ht="15.75" customHeight="1">
      <c r="A901" s="13" t="str">
        <f t="array" ref="A901">INDEX(manifest_11Sep!$A$1:$V$3202,MATCH($B901,manifest_11Sep!$B$1:$B$3202,0),MATCH(A.Arr9sepList!A$1,manifest_11Sep!$A$1:$V$1,0))</f>
        <v>A</v>
      </c>
      <c r="B901" s="13" t="s">
        <v>4420</v>
      </c>
      <c r="C901" s="13" t="str">
        <f t="array" ref="C901">INDEX(manifest_11Sep!$A$1:$V$3202,MATCH($B901,manifest_11Sep!$B$1:$B$3202,0),MATCH(A.Arr9sepList!C$1,manifest_11Sep!$A$1:$V$1,0))</f>
        <v>M3NB8CCSPMT</v>
      </c>
      <c r="D901" s="13" t="str">
        <f t="array" ref="D901">INDEX(manifest_11Sep!$A$1:$V$3202,MATCH($B901,manifest_11Sep!$B$1:$B$3202,0),MATCH(A.Arr9sepList!D$1,manifest_11Sep!$A$1:$V$1,0))</f>
        <v>Female</v>
      </c>
      <c r="E901" s="13" t="str">
        <f t="array" ref="E901">INDEX(manifest_11Sep!$A$1:$V$3202,MATCH($B901,manifest_11Sep!$B$1:$B$3202,0),MATCH(A.Arr9sepList!E$1,manifest_11Sep!$A$1:$V$1,0))</f>
        <v>Vicki Ann</v>
      </c>
      <c r="F901" s="13" t="str">
        <f t="array" ref="F901">INDEX(manifest_11Sep!$A$1:$V$3202,MATCH($B901,manifest_11Sep!$B$1:$B$3202,0),MATCH(A.Arr9sepList!F$1,manifest_11Sep!$A$1:$V$1,0))</f>
        <v>Nguyen</v>
      </c>
      <c r="G901" s="13">
        <f t="array" ref="G901">INDEX(manifest_11Sep!$A$1:$V$3202,MATCH($B901,manifest_11Sep!$B$1:$B$3202,0),MATCH(A.Arr9sepList!G$1,manifest_11Sep!$A$1:$V$1,0))</f>
        <v>65</v>
      </c>
      <c r="H901" s="13" t="str">
        <f t="array" ref="H901">INDEX(manifest_11Sep!$A$1:$V$3202,MATCH($B901,manifest_11Sep!$B$1:$B$3202,0),MATCH(A.Arr9sepList!H$1,manifest_11Sep!$A$1:$V$1,0))</f>
        <v>Xuan Nguyen 2</v>
      </c>
      <c r="I901" s="13" t="str">
        <f t="array" ref="I901">INDEX(manifest_11Sep!$A$1:$V$3202,MATCH($B901,manifest_11Sep!$B$1:$B$3202,0),MATCH(A.Arr9sepList!I$1,manifest_11Sep!$A$1:$V$1,0))</f>
        <v>Cathay Pacific</v>
      </c>
      <c r="J901" s="13" t="str">
        <f t="array" ref="J901">INDEX(manifest_11Sep!$A$1:$V$3202,MATCH($B901,manifest_11Sep!$B$1:$B$3202,0),MATCH(A.Arr9sepList!J$1,manifest_11Sep!$A$1:$V$1,0))</f>
        <v>CX 410</v>
      </c>
      <c r="K901" s="13" t="str">
        <f t="array" ref="K901">INDEX(manifest_11Sep!$A$1:$V$3202,MATCH($B901,manifest_11Sep!$B$1:$B$3202,0),MATCH(A.Arr9sepList!K$1,manifest_11Sep!$A$1:$V$1,0))</f>
        <v>13-thg 9-25</v>
      </c>
      <c r="L901" s="14">
        <f t="array" ref="L901">INDEX(manifest_11Sep!$A$1:$V$3202,MATCH($B901,manifest_11Sep!$B$1:$B$3202,0),MATCH(A.Arr9sepList!L$1,manifest_11Sep!$A$1:$V$1,0))</f>
        <v>0.58680555555555558</v>
      </c>
      <c r="M901" s="13" t="str">
        <f t="array" ref="M901">INDEX(manifest_11Sep!$A$1:$V$3202,MATCH($B901,manifest_11Sep!$B$1:$B$3202,0),MATCH(A.Arr9sepList!M$1,manifest_11Sep!$A$1:$V$1,0))</f>
        <v>ICN-T1</v>
      </c>
      <c r="N901" s="13" t="str">
        <f t="array" ref="N901">INDEX(manifest_11Sep!$A$1:$V$3202,MATCH($B901,manifest_11Sep!$B$1:$B$3202,0),MATCH(A.Arr9sepList!N$1,manifest_11Sep!$A$1:$V$1,0))</f>
        <v>INTER PARNAS</v>
      </c>
      <c r="O901" s="15"/>
      <c r="P901" s="13"/>
      <c r="Q901" s="16">
        <v>84500144</v>
      </c>
      <c r="R901" s="16" t="s">
        <v>43</v>
      </c>
      <c r="S901" s="13">
        <f t="array" ref="S901">INDEX(manifest_11Sep!$A$1:$V$3202,MATCH($B901,manifest_11Sep!$B$1:$B$3202,0),MATCH(A.Arr9sepList!S$1,manifest_11Sep!$A$1:$V$1,0))</f>
        <v>0</v>
      </c>
    </row>
    <row r="902" spans="1:19" ht="15.75" customHeight="1">
      <c r="A902" s="13" t="str">
        <f t="array" ref="A902">INDEX(manifest_11Sep!$A$1:$V$3202,MATCH($B902,manifest_11Sep!$B$1:$B$3202,0),MATCH(A.Arr9sepList!A$1,manifest_11Sep!$A$1:$V$1,0))</f>
        <v>A</v>
      </c>
      <c r="B902" s="13" t="s">
        <v>4422</v>
      </c>
      <c r="C902" s="13" t="str">
        <f t="array" ref="C902">INDEX(manifest_11Sep!$A$1:$V$3202,MATCH($B902,manifest_11Sep!$B$1:$B$3202,0),MATCH(A.Arr9sepList!C$1,manifest_11Sep!$A$1:$V$1,0))</f>
        <v>M3NB8CCSPMT</v>
      </c>
      <c r="D902" s="13" t="str">
        <f t="array" ref="D902">INDEX(manifest_11Sep!$A$1:$V$3202,MATCH($B902,manifest_11Sep!$B$1:$B$3202,0),MATCH(A.Arr9sepList!D$1,manifest_11Sep!$A$1:$V$1,0))</f>
        <v>Male</v>
      </c>
      <c r="E902" s="13" t="str">
        <f t="array" ref="E902">INDEX(manifest_11Sep!$A$1:$V$3202,MATCH($B902,manifest_11Sep!$B$1:$B$3202,0),MATCH(A.Arr9sepList!E$1,manifest_11Sep!$A$1:$V$1,0))</f>
        <v>Y Van</v>
      </c>
      <c r="F902" s="13" t="str">
        <f t="array" ref="F902">INDEX(manifest_11Sep!$A$1:$V$3202,MATCH($B902,manifest_11Sep!$B$1:$B$3202,0),MATCH(A.Arr9sepList!F$1,manifest_11Sep!$A$1:$V$1,0))</f>
        <v>Nguyen</v>
      </c>
      <c r="G902" s="13">
        <f t="array" ref="G902">INDEX(manifest_11Sep!$A$1:$V$3202,MATCH($B902,manifest_11Sep!$B$1:$B$3202,0),MATCH(A.Arr9sepList!G$1,manifest_11Sep!$A$1:$V$1,0))</f>
        <v>69</v>
      </c>
      <c r="H902" s="13" t="str">
        <f t="array" ref="H902">INDEX(manifest_11Sep!$A$1:$V$3202,MATCH($B902,manifest_11Sep!$B$1:$B$3202,0),MATCH(A.Arr9sepList!H$1,manifest_11Sep!$A$1:$V$1,0))</f>
        <v>Xuan Nguyen 2</v>
      </c>
      <c r="I902" s="13" t="str">
        <f t="array" ref="I902">INDEX(manifest_11Sep!$A$1:$V$3202,MATCH($B902,manifest_11Sep!$B$1:$B$3202,0),MATCH(A.Arr9sepList!I$1,manifest_11Sep!$A$1:$V$1,0))</f>
        <v>Cathay Pacific</v>
      </c>
      <c r="J902" s="13" t="str">
        <f t="array" ref="J902">INDEX(manifest_11Sep!$A$1:$V$3202,MATCH($B902,manifest_11Sep!$B$1:$B$3202,0),MATCH(A.Arr9sepList!J$1,manifest_11Sep!$A$1:$V$1,0))</f>
        <v>CX 410</v>
      </c>
      <c r="K902" s="13" t="str">
        <f t="array" ref="K902">INDEX(manifest_11Sep!$A$1:$V$3202,MATCH($B902,manifest_11Sep!$B$1:$B$3202,0),MATCH(A.Arr9sepList!K$1,manifest_11Sep!$A$1:$V$1,0))</f>
        <v>13-thg 9-25</v>
      </c>
      <c r="L902" s="14">
        <f t="array" ref="L902">INDEX(manifest_11Sep!$A$1:$V$3202,MATCH($B902,manifest_11Sep!$B$1:$B$3202,0),MATCH(A.Arr9sepList!L$1,manifest_11Sep!$A$1:$V$1,0))</f>
        <v>0.58680555555555558</v>
      </c>
      <c r="M902" s="13" t="str">
        <f t="array" ref="M902">INDEX(manifest_11Sep!$A$1:$V$3202,MATCH($B902,manifest_11Sep!$B$1:$B$3202,0),MATCH(A.Arr9sepList!M$1,manifest_11Sep!$A$1:$V$1,0))</f>
        <v>ICN-T1</v>
      </c>
      <c r="N902" s="13" t="str">
        <f t="array" ref="N902">INDEX(manifest_11Sep!$A$1:$V$3202,MATCH($B902,manifest_11Sep!$B$1:$B$3202,0),MATCH(A.Arr9sepList!N$1,manifest_11Sep!$A$1:$V$1,0))</f>
        <v>INTER PARNAS</v>
      </c>
      <c r="O902" s="15"/>
      <c r="P902" s="13"/>
      <c r="Q902" s="16">
        <v>84500144</v>
      </c>
      <c r="R902" s="16" t="s">
        <v>43</v>
      </c>
      <c r="S902" s="13">
        <f t="array" ref="S902">INDEX(manifest_11Sep!$A$1:$V$3202,MATCH($B902,manifest_11Sep!$B$1:$B$3202,0),MATCH(A.Arr9sepList!S$1,manifest_11Sep!$A$1:$V$1,0))</f>
        <v>0</v>
      </c>
    </row>
    <row r="903" spans="1:19" ht="15.75" customHeight="1">
      <c r="A903" s="13" t="str">
        <f t="array" ref="A903">INDEX(manifest_11Sep!$A$1:$V$3202,MATCH($B903,manifest_11Sep!$B$1:$B$3202,0),MATCH(A.Arr9sepList!A$1,manifest_11Sep!$A$1:$V$1,0))</f>
        <v>A</v>
      </c>
      <c r="B903" s="13" t="s">
        <v>845</v>
      </c>
      <c r="C903" s="13" t="str">
        <f t="array" ref="C903">INDEX(manifest_11Sep!$A$1:$V$3202,MATCH($B903,manifest_11Sep!$B$1:$B$3202,0),MATCH(A.Arr9sepList!C$1,manifest_11Sep!$A$1:$V$1,0))</f>
        <v>4FNGL6FRDRY</v>
      </c>
      <c r="D903" s="13" t="str">
        <f t="array" ref="D903">INDEX(manifest_11Sep!$A$1:$V$3202,MATCH($B903,manifest_11Sep!$B$1:$B$3202,0),MATCH(A.Arr9sepList!D$1,manifest_11Sep!$A$1:$V$1,0))</f>
        <v>Male</v>
      </c>
      <c r="E903" s="13" t="str">
        <f t="array" ref="E903">INDEX(manifest_11Sep!$A$1:$V$3202,MATCH($B903,manifest_11Sep!$B$1:$B$3202,0),MATCH(A.Arr9sepList!E$1,manifest_11Sep!$A$1:$V$1,0))</f>
        <v>Aguirre</v>
      </c>
      <c r="F903" s="13" t="str">
        <f t="array" ref="F903">INDEX(manifest_11Sep!$A$1:$V$3202,MATCH($B903,manifest_11Sep!$B$1:$B$3202,0),MATCH(A.Arr9sepList!F$1,manifest_11Sep!$A$1:$V$1,0))</f>
        <v>Alan Stephen</v>
      </c>
      <c r="G903" s="13">
        <f t="array" ref="G903">INDEX(manifest_11Sep!$A$1:$V$3202,MATCH($B903,manifest_11Sep!$B$1:$B$3202,0),MATCH(A.Arr9sepList!G$1,manifest_11Sep!$A$1:$V$1,0))</f>
        <v>39</v>
      </c>
      <c r="H903" s="13" t="str">
        <f t="array" ref="H903">INDEX(manifest_11Sep!$A$1:$V$3202,MATCH($B903,manifest_11Sep!$B$1:$B$3202,0),MATCH(A.Arr9sepList!H$1,manifest_11Sep!$A$1:$V$1,0))</f>
        <v>Alicia Nguyen 3</v>
      </c>
      <c r="I903" s="13" t="str">
        <f t="array" ref="I903">INDEX(manifest_11Sep!$A$1:$V$3202,MATCH($B903,manifest_11Sep!$B$1:$B$3202,0),MATCH(A.Arr9sepList!I$1,manifest_11Sep!$A$1:$V$1,0))</f>
        <v>Cathay Pacific</v>
      </c>
      <c r="J903" s="13" t="str">
        <f t="array" ref="J903">INDEX(manifest_11Sep!$A$1:$V$3202,MATCH($B903,manifest_11Sep!$B$1:$B$3202,0),MATCH(A.Arr9sepList!J$1,manifest_11Sep!$A$1:$V$1,0))</f>
        <v>CX 410</v>
      </c>
      <c r="K903" s="13" t="str">
        <f t="array" ref="K903">INDEX(manifest_11Sep!$A$1:$V$3202,MATCH($B903,manifest_11Sep!$B$1:$B$3202,0),MATCH(A.Arr9sepList!K$1,manifest_11Sep!$A$1:$V$1,0))</f>
        <v>13-thg 9-25</v>
      </c>
      <c r="L903" s="14">
        <f t="array" ref="L903">INDEX(manifest_11Sep!$A$1:$V$3202,MATCH($B903,manifest_11Sep!$B$1:$B$3202,0),MATCH(A.Arr9sepList!L$1,manifest_11Sep!$A$1:$V$1,0))</f>
        <v>0.58680555555555558</v>
      </c>
      <c r="M903" s="13" t="str">
        <f t="array" ref="M903">INDEX(manifest_11Sep!$A$1:$V$3202,MATCH($B903,manifest_11Sep!$B$1:$B$3202,0),MATCH(A.Arr9sepList!M$1,manifest_11Sep!$A$1:$V$1,0))</f>
        <v>ICN-T1</v>
      </c>
      <c r="N903" s="13" t="str">
        <f t="array" ref="N903">INDEX(manifest_11Sep!$A$1:$V$3202,MATCH($B903,manifest_11Sep!$B$1:$B$3202,0),MATCH(A.Arr9sepList!N$1,manifest_11Sep!$A$1:$V$1,0))</f>
        <v>JW MARRIOTT</v>
      </c>
      <c r="O903" s="15"/>
      <c r="P903" s="13"/>
      <c r="Q903" s="16">
        <v>75985959</v>
      </c>
      <c r="R903" s="16" t="s">
        <v>43</v>
      </c>
      <c r="S903" s="13">
        <f t="array" ref="S903">INDEX(manifest_11Sep!$A$1:$V$3202,MATCH($B903,manifest_11Sep!$B$1:$B$3202,0),MATCH(A.Arr9sepList!S$1,manifest_11Sep!$A$1:$V$1,0))</f>
        <v>0</v>
      </c>
    </row>
    <row r="904" spans="1:19" ht="15.75" customHeight="1">
      <c r="A904" s="13" t="str">
        <f t="array" ref="A904">INDEX(manifest_11Sep!$A$1:$V$3202,MATCH($B904,manifest_11Sep!$B$1:$B$3202,0),MATCH(A.Arr9sepList!A$1,manifest_11Sep!$A$1:$V$1,0))</f>
        <v>A</v>
      </c>
      <c r="B904" s="13" t="s">
        <v>900</v>
      </c>
      <c r="C904" s="13" t="str">
        <f t="array" ref="C904">INDEX(manifest_11Sep!$A$1:$V$3202,MATCH($B904,manifest_11Sep!$B$1:$B$3202,0),MATCH(A.Arr9sepList!C$1,manifest_11Sep!$A$1:$V$1,0))</f>
        <v>ZWNCG8LRFF4</v>
      </c>
      <c r="D904" s="13" t="str">
        <f t="array" ref="D904">INDEX(manifest_11Sep!$A$1:$V$3202,MATCH($B904,manifest_11Sep!$B$1:$B$3202,0),MATCH(A.Arr9sepList!D$1,manifest_11Sep!$A$1:$V$1,0))</f>
        <v>Female</v>
      </c>
      <c r="E904" s="13" t="str">
        <f t="array" ref="E904">INDEX(manifest_11Sep!$A$1:$V$3202,MATCH($B904,manifest_11Sep!$B$1:$B$3202,0),MATCH(A.Arr9sepList!E$1,manifest_11Sep!$A$1:$V$1,0))</f>
        <v>Truyen Thi Kim</v>
      </c>
      <c r="F904" s="13" t="str">
        <f t="array" ref="F904">INDEX(manifest_11Sep!$A$1:$V$3202,MATCH($B904,manifest_11Sep!$B$1:$B$3202,0),MATCH(A.Arr9sepList!F$1,manifest_11Sep!$A$1:$V$1,0))</f>
        <v>Nguyen</v>
      </c>
      <c r="G904" s="13">
        <f t="array" ref="G904">INDEX(manifest_11Sep!$A$1:$V$3202,MATCH($B904,manifest_11Sep!$B$1:$B$3202,0),MATCH(A.Arr9sepList!G$1,manifest_11Sep!$A$1:$V$1,0))</f>
        <v>29</v>
      </c>
      <c r="H904" s="13" t="str">
        <f t="array" ref="H904">INDEX(manifest_11Sep!$A$1:$V$3202,MATCH($B904,manifest_11Sep!$B$1:$B$3202,0),MATCH(A.Arr9sepList!H$1,manifest_11Sep!$A$1:$V$1,0))</f>
        <v>Alicia Nguyen 3</v>
      </c>
      <c r="I904" s="13" t="str">
        <f t="array" ref="I904">INDEX(manifest_11Sep!$A$1:$V$3202,MATCH($B904,manifest_11Sep!$B$1:$B$3202,0),MATCH(A.Arr9sepList!I$1,manifest_11Sep!$A$1:$V$1,0))</f>
        <v>Cathay Pacific</v>
      </c>
      <c r="J904" s="13" t="str">
        <f t="array" ref="J904">INDEX(manifest_11Sep!$A$1:$V$3202,MATCH($B904,manifest_11Sep!$B$1:$B$3202,0),MATCH(A.Arr9sepList!J$1,manifest_11Sep!$A$1:$V$1,0))</f>
        <v>CX 410</v>
      </c>
      <c r="K904" s="13" t="str">
        <f t="array" ref="K904">INDEX(manifest_11Sep!$A$1:$V$3202,MATCH($B904,manifest_11Sep!$B$1:$B$3202,0),MATCH(A.Arr9sepList!K$1,manifest_11Sep!$A$1:$V$1,0))</f>
        <v>13-thg 9-25</v>
      </c>
      <c r="L904" s="14">
        <f t="array" ref="L904">INDEX(manifest_11Sep!$A$1:$V$3202,MATCH($B904,manifest_11Sep!$B$1:$B$3202,0),MATCH(A.Arr9sepList!L$1,manifest_11Sep!$A$1:$V$1,0))</f>
        <v>0.58680555555555558</v>
      </c>
      <c r="M904" s="13" t="str">
        <f t="array" ref="M904">INDEX(manifest_11Sep!$A$1:$V$3202,MATCH($B904,manifest_11Sep!$B$1:$B$3202,0),MATCH(A.Arr9sepList!M$1,manifest_11Sep!$A$1:$V$1,0))</f>
        <v>ICN-T1</v>
      </c>
      <c r="N904" s="13" t="str">
        <f t="array" ref="N904">INDEX(manifest_11Sep!$A$1:$V$3202,MATCH($B904,manifest_11Sep!$B$1:$B$3202,0),MATCH(A.Arr9sepList!N$1,manifest_11Sep!$A$1:$V$1,0))</f>
        <v>JW MARRIOTT</v>
      </c>
      <c r="O904" s="15"/>
      <c r="P904" s="13"/>
      <c r="Q904" s="16">
        <v>75986203</v>
      </c>
      <c r="R904" s="16" t="s">
        <v>61</v>
      </c>
      <c r="S904" s="13">
        <f t="array" ref="S904">INDEX(manifest_11Sep!$A$1:$V$3202,MATCH($B904,manifest_11Sep!$B$1:$B$3202,0),MATCH(A.Arr9sepList!S$1,manifest_11Sep!$A$1:$V$1,0))</f>
        <v>0</v>
      </c>
    </row>
    <row r="905" spans="1:19" ht="15.75" customHeight="1">
      <c r="A905" s="13" t="str">
        <f t="array" ref="A905">INDEX(manifest_11Sep!$A$1:$V$3202,MATCH($B905,manifest_11Sep!$B$1:$B$3202,0),MATCH(A.Arr9sepList!A$1,manifest_11Sep!$A$1:$V$1,0))</f>
        <v>A</v>
      </c>
      <c r="B905" s="13" t="s">
        <v>902</v>
      </c>
      <c r="C905" s="13" t="str">
        <f t="array" ref="C905">INDEX(manifest_11Sep!$A$1:$V$3202,MATCH($B905,manifest_11Sep!$B$1:$B$3202,0),MATCH(A.Arr9sepList!C$1,manifest_11Sep!$A$1:$V$1,0))</f>
        <v>NGNJVYJS86H</v>
      </c>
      <c r="D905" s="13" t="str">
        <f t="array" ref="D905">INDEX(manifest_11Sep!$A$1:$V$3202,MATCH($B905,manifest_11Sep!$B$1:$B$3202,0),MATCH(A.Arr9sepList!D$1,manifest_11Sep!$A$1:$V$1,0))</f>
        <v>Female</v>
      </c>
      <c r="E905" s="13" t="str">
        <f t="array" ref="E905">INDEX(manifest_11Sep!$A$1:$V$3202,MATCH($B905,manifest_11Sep!$B$1:$B$3202,0),MATCH(A.Arr9sepList!E$1,manifest_11Sep!$A$1:$V$1,0))</f>
        <v>Mutsuko</v>
      </c>
      <c r="F905" s="13" t="str">
        <f t="array" ref="F905">INDEX(manifest_11Sep!$A$1:$V$3202,MATCH($B905,manifest_11Sep!$B$1:$B$3202,0),MATCH(A.Arr9sepList!F$1,manifest_11Sep!$A$1:$V$1,0))</f>
        <v>Uehara (Maria)</v>
      </c>
      <c r="G905" s="13">
        <f t="array" ref="G905">INDEX(manifest_11Sep!$A$1:$V$3202,MATCH($B905,manifest_11Sep!$B$1:$B$3202,0),MATCH(A.Arr9sepList!G$1,manifest_11Sep!$A$1:$V$1,0))</f>
        <v>52</v>
      </c>
      <c r="H905" s="13" t="str">
        <f t="array" ref="H905">INDEX(manifest_11Sep!$A$1:$V$3202,MATCH($B905,manifest_11Sep!$B$1:$B$3202,0),MATCH(A.Arr9sepList!H$1,manifest_11Sep!$A$1:$V$1,0))</f>
        <v>Alicia Nguyen 3</v>
      </c>
      <c r="I905" s="13" t="str">
        <f t="array" ref="I905">INDEX(manifest_11Sep!$A$1:$V$3202,MATCH($B905,manifest_11Sep!$B$1:$B$3202,0),MATCH(A.Arr9sepList!I$1,manifest_11Sep!$A$1:$V$1,0))</f>
        <v>Cathay Pacific</v>
      </c>
      <c r="J905" s="13" t="str">
        <f t="array" ref="J905">INDEX(manifest_11Sep!$A$1:$V$3202,MATCH($B905,manifest_11Sep!$B$1:$B$3202,0),MATCH(A.Arr9sepList!J$1,manifest_11Sep!$A$1:$V$1,0))</f>
        <v>CX 410</v>
      </c>
      <c r="K905" s="13" t="str">
        <f t="array" ref="K905">INDEX(manifest_11Sep!$A$1:$V$3202,MATCH($B905,manifest_11Sep!$B$1:$B$3202,0),MATCH(A.Arr9sepList!K$1,manifest_11Sep!$A$1:$V$1,0))</f>
        <v>13-thg 9-25</v>
      </c>
      <c r="L905" s="14">
        <f t="array" ref="L905">INDEX(manifest_11Sep!$A$1:$V$3202,MATCH($B905,manifest_11Sep!$B$1:$B$3202,0),MATCH(A.Arr9sepList!L$1,manifest_11Sep!$A$1:$V$1,0))</f>
        <v>0.58680555555555558</v>
      </c>
      <c r="M905" s="13" t="str">
        <f t="array" ref="M905">INDEX(manifest_11Sep!$A$1:$V$3202,MATCH($B905,manifest_11Sep!$B$1:$B$3202,0),MATCH(A.Arr9sepList!M$1,manifest_11Sep!$A$1:$V$1,0))</f>
        <v>ICN-T1</v>
      </c>
      <c r="N905" s="13" t="str">
        <f t="array" ref="N905">INDEX(manifest_11Sep!$A$1:$V$3202,MATCH($B905,manifest_11Sep!$B$1:$B$3202,0),MATCH(A.Arr9sepList!N$1,manifest_11Sep!$A$1:$V$1,0))</f>
        <v>JW MARRIOTT</v>
      </c>
      <c r="O905" s="15"/>
      <c r="P905" s="13"/>
      <c r="Q905" s="16">
        <v>75986237</v>
      </c>
      <c r="R905" s="16" t="s">
        <v>61</v>
      </c>
      <c r="S905" s="13">
        <f t="array" ref="S905">INDEX(manifest_11Sep!$A$1:$V$3202,MATCH($B905,manifest_11Sep!$B$1:$B$3202,0),MATCH(A.Arr9sepList!S$1,manifest_11Sep!$A$1:$V$1,0))</f>
        <v>0</v>
      </c>
    </row>
    <row r="906" spans="1:19" ht="15.75" customHeight="1">
      <c r="A906" s="13" t="str">
        <f t="array" ref="A906">INDEX(manifest_11Sep!$A$1:$V$3202,MATCH($B906,manifest_11Sep!$B$1:$B$3202,0),MATCH(A.Arr9sepList!A$1,manifest_11Sep!$A$1:$V$1,0))</f>
        <v>A</v>
      </c>
      <c r="B906" s="13" t="s">
        <v>1124</v>
      </c>
      <c r="C906" s="13" t="str">
        <f t="array" ref="C906">INDEX(manifest_11Sep!$A$1:$V$3202,MATCH($B906,manifest_11Sep!$B$1:$B$3202,0),MATCH(A.Arr9sepList!C$1,manifest_11Sep!$A$1:$V$1,0))</f>
        <v>KWNJ94KLZ7W</v>
      </c>
      <c r="D906" s="13" t="str">
        <f t="array" ref="D906">INDEX(manifest_11Sep!$A$1:$V$3202,MATCH($B906,manifest_11Sep!$B$1:$B$3202,0),MATCH(A.Arr9sepList!D$1,manifest_11Sep!$A$1:$V$1,0))</f>
        <v>Male</v>
      </c>
      <c r="E906" s="13" t="str">
        <f t="array" ref="E906">INDEX(manifest_11Sep!$A$1:$V$3202,MATCH($B906,manifest_11Sep!$B$1:$B$3202,0),MATCH(A.Arr9sepList!E$1,manifest_11Sep!$A$1:$V$1,0))</f>
        <v>Kyle Christian</v>
      </c>
      <c r="F906" s="13" t="str">
        <f t="array" ref="F906">INDEX(manifest_11Sep!$A$1:$V$3202,MATCH($B906,manifest_11Sep!$B$1:$B$3202,0),MATCH(A.Arr9sepList!F$1,manifest_11Sep!$A$1:$V$1,0))</f>
        <v>Quilantang</v>
      </c>
      <c r="G906" s="13">
        <f t="array" ref="G906">INDEX(manifest_11Sep!$A$1:$V$3202,MATCH($B906,manifest_11Sep!$B$1:$B$3202,0),MATCH(A.Arr9sepList!G$1,manifest_11Sep!$A$1:$V$1,0))</f>
        <v>31</v>
      </c>
      <c r="H906" s="13" t="str">
        <f t="array" ref="H906">INDEX(manifest_11Sep!$A$1:$V$3202,MATCH($B906,manifest_11Sep!$B$1:$B$3202,0),MATCH(A.Arr9sepList!H$1,manifest_11Sep!$A$1:$V$1,0))</f>
        <v>Alicia Nguyen 4</v>
      </c>
      <c r="I906" s="13" t="str">
        <f t="array" ref="I906">INDEX(manifest_11Sep!$A$1:$V$3202,MATCH($B906,manifest_11Sep!$B$1:$B$3202,0),MATCH(A.Arr9sepList!I$1,manifest_11Sep!$A$1:$V$1,0))</f>
        <v>Cathay Pacific</v>
      </c>
      <c r="J906" s="13" t="str">
        <f t="array" ref="J906">INDEX(manifest_11Sep!$A$1:$V$3202,MATCH($B906,manifest_11Sep!$B$1:$B$3202,0),MATCH(A.Arr9sepList!J$1,manifest_11Sep!$A$1:$V$1,0))</f>
        <v>CX 410</v>
      </c>
      <c r="K906" s="13" t="str">
        <f t="array" ref="K906">INDEX(manifest_11Sep!$A$1:$V$3202,MATCH($B906,manifest_11Sep!$B$1:$B$3202,0),MATCH(A.Arr9sepList!K$1,manifest_11Sep!$A$1:$V$1,0))</f>
        <v>13-thg 9-25</v>
      </c>
      <c r="L906" s="14">
        <f t="array" ref="L906">INDEX(manifest_11Sep!$A$1:$V$3202,MATCH($B906,manifest_11Sep!$B$1:$B$3202,0),MATCH(A.Arr9sepList!L$1,manifest_11Sep!$A$1:$V$1,0))</f>
        <v>0.58680555555555558</v>
      </c>
      <c r="M906" s="13" t="str">
        <f t="array" ref="M906">INDEX(manifest_11Sep!$A$1:$V$3202,MATCH($B906,manifest_11Sep!$B$1:$B$3202,0),MATCH(A.Arr9sepList!M$1,manifest_11Sep!$A$1:$V$1,0))</f>
        <v>ICN-T1</v>
      </c>
      <c r="N906" s="13" t="str">
        <f t="array" ref="N906">INDEX(manifest_11Sep!$A$1:$V$3202,MATCH($B906,manifest_11Sep!$B$1:$B$3202,0),MATCH(A.Arr9sepList!N$1,manifest_11Sep!$A$1:$V$1,0))</f>
        <v>JW MARRIOTT</v>
      </c>
      <c r="O906" s="15"/>
      <c r="P906" s="13"/>
      <c r="Q906" s="16">
        <v>75987159</v>
      </c>
      <c r="R906" s="16" t="s">
        <v>43</v>
      </c>
      <c r="S906" s="13">
        <f t="array" ref="S906">INDEX(manifest_11Sep!$A$1:$V$3202,MATCH($B906,manifest_11Sep!$B$1:$B$3202,0),MATCH(A.Arr9sepList!S$1,manifest_11Sep!$A$1:$V$1,0))</f>
        <v>0</v>
      </c>
    </row>
    <row r="907" spans="1:19" ht="15.75" customHeight="1">
      <c r="A907" s="13" t="str">
        <f t="array" ref="A907">INDEX(manifest_11Sep!$A$1:$V$3202,MATCH($B907,manifest_11Sep!$B$1:$B$3202,0),MATCH(A.Arr9sepList!A$1,manifest_11Sep!$A$1:$V$1,0))</f>
        <v>A</v>
      </c>
      <c r="B907" s="13" t="s">
        <v>1127</v>
      </c>
      <c r="C907" s="13" t="str">
        <f t="array" ref="C907">INDEX(manifest_11Sep!$A$1:$V$3202,MATCH($B907,manifest_11Sep!$B$1:$B$3202,0),MATCH(A.Arr9sepList!C$1,manifest_11Sep!$A$1:$V$1,0))</f>
        <v>KWNJ94KLZ7W</v>
      </c>
      <c r="D907" s="13" t="str">
        <f t="array" ref="D907">INDEX(manifest_11Sep!$A$1:$V$3202,MATCH($B907,manifest_11Sep!$B$1:$B$3202,0),MATCH(A.Arr9sepList!D$1,manifest_11Sep!$A$1:$V$1,0))</f>
        <v>Female</v>
      </c>
      <c r="E907" s="13" t="str">
        <f t="array" ref="E907">INDEX(manifest_11Sep!$A$1:$V$3202,MATCH($B907,manifest_11Sep!$B$1:$B$3202,0),MATCH(A.Arr9sepList!E$1,manifest_11Sep!$A$1:$V$1,0))</f>
        <v>Jyselle Lampa</v>
      </c>
      <c r="F907" s="13" t="str">
        <f t="array" ref="F907">INDEX(manifest_11Sep!$A$1:$V$3202,MATCH($B907,manifest_11Sep!$B$1:$B$3202,0),MATCH(A.Arr9sepList!F$1,manifest_11Sep!$A$1:$V$1,0))</f>
        <v>Apiado</v>
      </c>
      <c r="G907" s="13">
        <f t="array" ref="G907">INDEX(manifest_11Sep!$A$1:$V$3202,MATCH($B907,manifest_11Sep!$B$1:$B$3202,0),MATCH(A.Arr9sepList!G$1,manifest_11Sep!$A$1:$V$1,0))</f>
        <v>28</v>
      </c>
      <c r="H907" s="13" t="str">
        <f t="array" ref="H907">INDEX(manifest_11Sep!$A$1:$V$3202,MATCH($B907,manifest_11Sep!$B$1:$B$3202,0),MATCH(A.Arr9sepList!H$1,manifest_11Sep!$A$1:$V$1,0))</f>
        <v>Alicia Nguyen 4</v>
      </c>
      <c r="I907" s="13" t="str">
        <f t="array" ref="I907">INDEX(manifest_11Sep!$A$1:$V$3202,MATCH($B907,manifest_11Sep!$B$1:$B$3202,0),MATCH(A.Arr9sepList!I$1,manifest_11Sep!$A$1:$V$1,0))</f>
        <v>Cathay Pacific</v>
      </c>
      <c r="J907" s="13" t="str">
        <f t="array" ref="J907">INDEX(manifest_11Sep!$A$1:$V$3202,MATCH($B907,manifest_11Sep!$B$1:$B$3202,0),MATCH(A.Arr9sepList!J$1,manifest_11Sep!$A$1:$V$1,0))</f>
        <v>CX 410</v>
      </c>
      <c r="K907" s="13" t="str">
        <f t="array" ref="K907">INDEX(manifest_11Sep!$A$1:$V$3202,MATCH($B907,manifest_11Sep!$B$1:$B$3202,0),MATCH(A.Arr9sepList!K$1,manifest_11Sep!$A$1:$V$1,0))</f>
        <v>13-thg 9-25</v>
      </c>
      <c r="L907" s="14">
        <f t="array" ref="L907">INDEX(manifest_11Sep!$A$1:$V$3202,MATCH($B907,manifest_11Sep!$B$1:$B$3202,0),MATCH(A.Arr9sepList!L$1,manifest_11Sep!$A$1:$V$1,0))</f>
        <v>0.58680555555555558</v>
      </c>
      <c r="M907" s="13" t="str">
        <f t="array" ref="M907">INDEX(manifest_11Sep!$A$1:$V$3202,MATCH($B907,manifest_11Sep!$B$1:$B$3202,0),MATCH(A.Arr9sepList!M$1,manifest_11Sep!$A$1:$V$1,0))</f>
        <v>ICN-T1</v>
      </c>
      <c r="N907" s="13" t="str">
        <f t="array" ref="N907">INDEX(manifest_11Sep!$A$1:$V$3202,MATCH($B907,manifest_11Sep!$B$1:$B$3202,0),MATCH(A.Arr9sepList!N$1,manifest_11Sep!$A$1:$V$1,0))</f>
        <v>JW MARRIOTT</v>
      </c>
      <c r="O907" s="15"/>
      <c r="P907" s="13"/>
      <c r="Q907" s="16">
        <v>75987159</v>
      </c>
      <c r="R907" s="16" t="s">
        <v>43</v>
      </c>
      <c r="S907" s="13">
        <f t="array" ref="S907">INDEX(manifest_11Sep!$A$1:$V$3202,MATCH($B907,manifest_11Sep!$B$1:$B$3202,0),MATCH(A.Arr9sepList!S$1,manifest_11Sep!$A$1:$V$1,0))</f>
        <v>0</v>
      </c>
    </row>
    <row r="908" spans="1:19" ht="15.75" customHeight="1">
      <c r="A908" s="13" t="str">
        <f t="array" ref="A908">INDEX(manifest_11Sep!$A$1:$V$3202,MATCH($B908,manifest_11Sep!$B$1:$B$3202,0),MATCH(A.Arr9sepList!A$1,manifest_11Sep!$A$1:$V$1,0))</f>
        <v>A</v>
      </c>
      <c r="B908" s="13" t="s">
        <v>1468</v>
      </c>
      <c r="C908" s="13" t="str">
        <f t="array" ref="C908">INDEX(manifest_11Sep!$A$1:$V$3202,MATCH($B908,manifest_11Sep!$B$1:$B$3202,0),MATCH(A.Arr9sepList!C$1,manifest_11Sep!$A$1:$V$1,0))</f>
        <v>7XNWG3WNHBT</v>
      </c>
      <c r="D908" s="13" t="str">
        <f t="array" ref="D908">INDEX(manifest_11Sep!$A$1:$V$3202,MATCH($B908,manifest_11Sep!$B$1:$B$3202,0),MATCH(A.Arr9sepList!D$1,manifest_11Sep!$A$1:$V$1,0))</f>
        <v>Female</v>
      </c>
      <c r="E908" s="13" t="str">
        <f t="array" ref="E908">INDEX(manifest_11Sep!$A$1:$V$3202,MATCH($B908,manifest_11Sep!$B$1:$B$3202,0),MATCH(A.Arr9sepList!E$1,manifest_11Sep!$A$1:$V$1,0))</f>
        <v>Anais Xue Jing</v>
      </c>
      <c r="F908" s="13" t="str">
        <f t="array" ref="F908">INDEX(manifest_11Sep!$A$1:$V$3202,MATCH($B908,manifest_11Sep!$B$1:$B$3202,0),MATCH(A.Arr9sepList!F$1,manifest_11Sep!$A$1:$V$1,0))</f>
        <v>Vezian</v>
      </c>
      <c r="G908" s="13">
        <f t="array" ref="G908">INDEX(manifest_11Sep!$A$1:$V$3202,MATCH($B908,manifest_11Sep!$B$1:$B$3202,0),MATCH(A.Arr9sepList!G$1,manifest_11Sep!$A$1:$V$1,0))</f>
        <v>23</v>
      </c>
      <c r="H908" s="13" t="str">
        <f t="array" ref="H908">INDEX(manifest_11Sep!$A$1:$V$3202,MATCH($B908,manifest_11Sep!$B$1:$B$3202,0),MATCH(A.Arr9sepList!H$1,manifest_11Sep!$A$1:$V$1,0))</f>
        <v>Alicia Nguyen 4</v>
      </c>
      <c r="I908" s="13" t="str">
        <f t="array" ref="I908">INDEX(manifest_11Sep!$A$1:$V$3202,MATCH($B908,manifest_11Sep!$B$1:$B$3202,0),MATCH(A.Arr9sepList!I$1,manifest_11Sep!$A$1:$V$1,0))</f>
        <v>Cathay Pacific</v>
      </c>
      <c r="J908" s="13" t="str">
        <f t="array" ref="J908">INDEX(manifest_11Sep!$A$1:$V$3202,MATCH($B908,manifest_11Sep!$B$1:$B$3202,0),MATCH(A.Arr9sepList!J$1,manifest_11Sep!$A$1:$V$1,0))</f>
        <v>CX 410</v>
      </c>
      <c r="K908" s="13" t="str">
        <f t="array" ref="K908">INDEX(manifest_11Sep!$A$1:$V$3202,MATCH($B908,manifest_11Sep!$B$1:$B$3202,0),MATCH(A.Arr9sepList!K$1,manifest_11Sep!$A$1:$V$1,0))</f>
        <v>13-thg 9-25</v>
      </c>
      <c r="L908" s="14">
        <f t="array" ref="L908">INDEX(manifest_11Sep!$A$1:$V$3202,MATCH($B908,manifest_11Sep!$B$1:$B$3202,0),MATCH(A.Arr9sepList!L$1,manifest_11Sep!$A$1:$V$1,0))</f>
        <v>0.58680555555555558</v>
      </c>
      <c r="M908" s="13" t="str">
        <f t="array" ref="M908">INDEX(manifest_11Sep!$A$1:$V$3202,MATCH($B908,manifest_11Sep!$B$1:$B$3202,0),MATCH(A.Arr9sepList!M$1,manifest_11Sep!$A$1:$V$1,0))</f>
        <v>ICN-T1</v>
      </c>
      <c r="N908" s="13" t="str">
        <f t="array" ref="N908">INDEX(manifest_11Sep!$A$1:$V$3202,MATCH($B908,manifest_11Sep!$B$1:$B$3202,0),MATCH(A.Arr9sepList!N$1,manifest_11Sep!$A$1:$V$1,0))</f>
        <v>JW MARRIOTT</v>
      </c>
      <c r="O908" s="15"/>
      <c r="P908" s="13"/>
      <c r="Q908" s="16">
        <v>75988500</v>
      </c>
      <c r="R908" s="16" t="s">
        <v>61</v>
      </c>
      <c r="S908" s="13">
        <f t="array" ref="S908">INDEX(manifest_11Sep!$A$1:$V$3202,MATCH($B908,manifest_11Sep!$B$1:$B$3202,0),MATCH(A.Arr9sepList!S$1,manifest_11Sep!$A$1:$V$1,0))</f>
        <v>0</v>
      </c>
    </row>
    <row r="909" spans="1:19" ht="15.75" customHeight="1">
      <c r="A909" s="13" t="str">
        <f t="array" ref="A909">INDEX(manifest_11Sep!$A$1:$V$3202,MATCH($B909,manifest_11Sep!$B$1:$B$3202,0),MATCH(A.Arr9sepList!A$1,manifest_11Sep!$A$1:$V$1,0))</f>
        <v>A</v>
      </c>
      <c r="B909" s="3" t="s">
        <v>839</v>
      </c>
      <c r="C909" s="13" t="str">
        <f t="array" ref="C909">INDEX(manifest_11Sep!$A$1:$V$3202,MATCH($B909,manifest_11Sep!$B$1:$B$3202,0),MATCH(A.Arr9sepList!C$1,manifest_11Sep!$A$1:$V$1,0))</f>
        <v>Z7NJ6PF56PT</v>
      </c>
      <c r="D909" s="13" t="str">
        <f t="array" ref="D909">INDEX(manifest_11Sep!$A$1:$V$3202,MATCH($B909,manifest_11Sep!$B$1:$B$3202,0),MATCH(A.Arr9sepList!D$1,manifest_11Sep!$A$1:$V$1,0))</f>
        <v>Female</v>
      </c>
      <c r="E909" s="13" t="str">
        <f t="array" ref="E909">INDEX(manifest_11Sep!$A$1:$V$3202,MATCH($B909,manifest_11Sep!$B$1:$B$3202,0),MATCH(A.Arr9sepList!E$1,manifest_11Sep!$A$1:$V$1,0))</f>
        <v>Kim Thien</v>
      </c>
      <c r="F909" s="13" t="str">
        <f t="array" ref="F909">INDEX(manifest_11Sep!$A$1:$V$3202,MATCH($B909,manifest_11Sep!$B$1:$B$3202,0),MATCH(A.Arr9sepList!F$1,manifest_11Sep!$A$1:$V$1,0))</f>
        <v>Wang</v>
      </c>
      <c r="G909" s="13">
        <f t="array" ref="G909">INDEX(manifest_11Sep!$A$1:$V$3202,MATCH($B909,manifest_11Sep!$B$1:$B$3202,0),MATCH(A.Arr9sepList!G$1,manifest_11Sep!$A$1:$V$1,0))</f>
        <v>38</v>
      </c>
      <c r="H909" s="13" t="str">
        <f t="array" ref="H909">INDEX(manifest_11Sep!$A$1:$V$3202,MATCH($B909,manifest_11Sep!$B$1:$B$3202,0),MATCH(A.Arr9sepList!H$1,manifest_11Sep!$A$1:$V$1,0))</f>
        <v>Alicia Nguyen 3</v>
      </c>
      <c r="I909" s="13" t="str">
        <f t="array" ref="I909">INDEX(manifest_11Sep!$A$1:$V$3202,MATCH($B909,manifest_11Sep!$B$1:$B$3202,0),MATCH(A.Arr9sepList!I$1,manifest_11Sep!$A$1:$V$1,0))</f>
        <v>Jeju Air</v>
      </c>
      <c r="J909" s="13" t="str">
        <f t="array" ref="J909">INDEX(manifest_11Sep!$A$1:$V$3202,MATCH($B909,manifest_11Sep!$B$1:$B$3202,0),MATCH(A.Arr9sepList!J$1,manifest_11Sep!$A$1:$V$1,0))</f>
        <v>7C 1172</v>
      </c>
      <c r="K909" s="13" t="str">
        <f t="array" ref="K909">INDEX(manifest_11Sep!$A$1:$V$3202,MATCH($B909,manifest_11Sep!$B$1:$B$3202,0),MATCH(A.Arr9sepList!K$1,manifest_11Sep!$A$1:$V$1,0))</f>
        <v>13-thg 9-25</v>
      </c>
      <c r="L909" s="14">
        <f t="array" ref="L909">INDEX(manifest_11Sep!$A$1:$V$3202,MATCH($B909,manifest_11Sep!$B$1:$B$3202,0),MATCH(A.Arr9sepList!L$1,manifest_11Sep!$A$1:$V$1,0))</f>
        <v>0.60763888888888884</v>
      </c>
      <c r="M909" s="13" t="str">
        <f t="array" ref="M909">INDEX(manifest_11Sep!$A$1:$V$3202,MATCH($B909,manifest_11Sep!$B$1:$B$3202,0),MATCH(A.Arr9sepList!M$1,manifest_11Sep!$A$1:$V$1,0))</f>
        <v>ICN-T1</v>
      </c>
      <c r="N909" s="13" t="str">
        <f t="array" ref="N909">INDEX(manifest_11Sep!$A$1:$V$3202,MATCH($B909,manifest_11Sep!$B$1:$B$3202,0),MATCH(A.Arr9sepList!N$1,manifest_11Sep!$A$1:$V$1,0))</f>
        <v>JW MARRIOTT</v>
      </c>
      <c r="O909" s="15"/>
      <c r="P909" s="13"/>
      <c r="Q909" s="16">
        <v>75985939</v>
      </c>
      <c r="R909" s="16" t="s">
        <v>61</v>
      </c>
      <c r="S909" s="13">
        <f t="array" ref="S909">INDEX(manifest_11Sep!$A$1:$V$3202,MATCH($B909,manifest_11Sep!$B$1:$B$3202,0),MATCH(A.Arr9sepList!S$1,manifest_11Sep!$A$1:$V$1,0))</f>
        <v>0</v>
      </c>
    </row>
    <row r="910" spans="1:19" ht="15.75" customHeight="1">
      <c r="A910" s="13" t="str">
        <f t="array" ref="A910">INDEX(manifest_11Sep!$A$1:$V$3202,MATCH($B910,manifest_11Sep!$B$1:$B$3202,0),MATCH(A.Arr9sepList!A$1,manifest_11Sep!$A$1:$V$1,0))</f>
        <v>A</v>
      </c>
      <c r="B910" s="13" t="s">
        <v>4109</v>
      </c>
      <c r="C910" s="13" t="str">
        <f t="array" ref="C910">INDEX(manifest_11Sep!$A$1:$V$3202,MATCH($B910,manifest_11Sep!$B$1:$B$3202,0),MATCH(A.Arr9sepList!C$1,manifest_11Sep!$A$1:$V$1,0))</f>
        <v>4LNJDM55RP5</v>
      </c>
      <c r="D910" s="13" t="str">
        <f t="array" ref="D910">INDEX(manifest_11Sep!$A$1:$V$3202,MATCH($B910,manifest_11Sep!$B$1:$B$3202,0),MATCH(A.Arr9sepList!D$1,manifest_11Sep!$A$1:$V$1,0))</f>
        <v>Female</v>
      </c>
      <c r="E910" s="13" t="str">
        <f t="array" ref="E910">INDEX(manifest_11Sep!$A$1:$V$3202,MATCH($B910,manifest_11Sep!$B$1:$B$3202,0),MATCH(A.Arr9sepList!E$1,manifest_11Sep!$A$1:$V$1,0))</f>
        <v>Arlene</v>
      </c>
      <c r="F910" s="13" t="str">
        <f t="array" ref="F910">INDEX(manifest_11Sep!$A$1:$V$3202,MATCH($B910,manifest_11Sep!$B$1:$B$3202,0),MATCH(A.Arr9sepList!F$1,manifest_11Sep!$A$1:$V$1,0))</f>
        <v>Lota</v>
      </c>
      <c r="G910" s="13">
        <f t="array" ref="G910">INDEX(manifest_11Sep!$A$1:$V$3202,MATCH($B910,manifest_11Sep!$B$1:$B$3202,0),MATCH(A.Arr9sepList!G$1,manifest_11Sep!$A$1:$V$1,0))</f>
        <v>53</v>
      </c>
      <c r="H910" s="13" t="str">
        <f t="array" ref="H910">INDEX(manifest_11Sep!$A$1:$V$3202,MATCH($B910,manifest_11Sep!$B$1:$B$3202,0),MATCH(A.Arr9sepList!H$1,manifest_11Sep!$A$1:$V$1,0))</f>
        <v>Tom Luu</v>
      </c>
      <c r="I910" s="13" t="str">
        <f t="array" ref="I910">INDEX(manifest_11Sep!$A$1:$V$3202,MATCH($B910,manifest_11Sep!$B$1:$B$3202,0),MATCH(A.Arr9sepList!I$1,manifest_11Sep!$A$1:$V$1,0))</f>
        <v>Asiana Airlines</v>
      </c>
      <c r="J910" s="13" t="str">
        <f t="array" ref="J910">INDEX(manifest_11Sep!$A$1:$V$3202,MATCH($B910,manifest_11Sep!$B$1:$B$3202,0),MATCH(A.Arr9sepList!J$1,manifest_11Sep!$A$1:$V$1,0))</f>
        <v>OZ 201</v>
      </c>
      <c r="K910" s="13" t="str">
        <f t="array" ref="K910">INDEX(manifest_11Sep!$A$1:$V$3202,MATCH($B910,manifest_11Sep!$B$1:$B$3202,0),MATCH(A.Arr9sepList!K$1,manifest_11Sep!$A$1:$V$1,0))</f>
        <v>13-thg 9-25</v>
      </c>
      <c r="L910" s="14">
        <f t="array" ref="L910">INDEX(manifest_11Sep!$A$1:$V$3202,MATCH($B910,manifest_11Sep!$B$1:$B$3202,0),MATCH(A.Arr9sepList!L$1,manifest_11Sep!$A$1:$V$1,0))</f>
        <v>0.62152777777777779</v>
      </c>
      <c r="M910" s="13" t="str">
        <f t="array" ref="M910">INDEX(manifest_11Sep!$A$1:$V$3202,MATCH($B910,manifest_11Sep!$B$1:$B$3202,0),MATCH(A.Arr9sepList!M$1,manifest_11Sep!$A$1:$V$1,0))</f>
        <v>ICN-T1</v>
      </c>
      <c r="N910" s="13" t="str">
        <f t="array" ref="N910">INDEX(manifest_11Sep!$A$1:$V$3202,MATCH($B910,manifest_11Sep!$B$1:$B$3202,0),MATCH(A.Arr9sepList!N$1,manifest_11Sep!$A$1:$V$1,0))</f>
        <v>INTER PARNAS</v>
      </c>
      <c r="O910" s="15"/>
      <c r="P910" s="13"/>
      <c r="Q910" s="16">
        <v>84108214</v>
      </c>
      <c r="R910" s="16" t="s">
        <v>43</v>
      </c>
      <c r="S910" s="13">
        <f t="array" ref="S910">INDEX(manifest_11Sep!$A$1:$V$3202,MATCH($B910,manifest_11Sep!$B$1:$B$3202,0),MATCH(A.Arr9sepList!S$1,manifest_11Sep!$A$1:$V$1,0))</f>
        <v>0</v>
      </c>
    </row>
    <row r="911" spans="1:19" ht="15.75" customHeight="1">
      <c r="A911" s="13" t="str">
        <f t="array" ref="A911">INDEX(manifest_11Sep!$A$1:$V$3202,MATCH($B911,manifest_11Sep!$B$1:$B$3202,0),MATCH(A.Arr9sepList!A$1,manifest_11Sep!$A$1:$V$1,0))</f>
        <v>A</v>
      </c>
      <c r="B911" s="13" t="s">
        <v>4112</v>
      </c>
      <c r="C911" s="13" t="str">
        <f t="array" ref="C911">INDEX(manifest_11Sep!$A$1:$V$3202,MATCH($B911,manifest_11Sep!$B$1:$B$3202,0),MATCH(A.Arr9sepList!C$1,manifest_11Sep!$A$1:$V$1,0))</f>
        <v>4LNJDM55RP5</v>
      </c>
      <c r="D911" s="13" t="str">
        <f t="array" ref="D911">INDEX(manifest_11Sep!$A$1:$V$3202,MATCH($B911,manifest_11Sep!$B$1:$B$3202,0),MATCH(A.Arr9sepList!D$1,manifest_11Sep!$A$1:$V$1,0))</f>
        <v>Female</v>
      </c>
      <c r="E911" s="13" t="str">
        <f t="array" ref="E911">INDEX(manifest_11Sep!$A$1:$V$3202,MATCH($B911,manifest_11Sep!$B$1:$B$3202,0),MATCH(A.Arr9sepList!E$1,manifest_11Sep!$A$1:$V$1,0))</f>
        <v>Alyssa Marie Lota</v>
      </c>
      <c r="F911" s="13" t="str">
        <f t="array" ref="F911">INDEX(manifest_11Sep!$A$1:$V$3202,MATCH($B911,manifest_11Sep!$B$1:$B$3202,0),MATCH(A.Arr9sepList!F$1,manifest_11Sep!$A$1:$V$1,0))</f>
        <v>Vito</v>
      </c>
      <c r="G911" s="13">
        <f t="array" ref="G911">INDEX(manifest_11Sep!$A$1:$V$3202,MATCH($B911,manifest_11Sep!$B$1:$B$3202,0),MATCH(A.Arr9sepList!G$1,manifest_11Sep!$A$1:$V$1,0))</f>
        <v>25</v>
      </c>
      <c r="H911" s="13" t="str">
        <f t="array" ref="H911">INDEX(manifest_11Sep!$A$1:$V$3202,MATCH($B911,manifest_11Sep!$B$1:$B$3202,0),MATCH(A.Arr9sepList!H$1,manifest_11Sep!$A$1:$V$1,0))</f>
        <v>Tom Luu</v>
      </c>
      <c r="I911" s="13" t="str">
        <f t="array" ref="I911">INDEX(manifest_11Sep!$A$1:$V$3202,MATCH($B911,manifest_11Sep!$B$1:$B$3202,0),MATCH(A.Arr9sepList!I$1,manifest_11Sep!$A$1:$V$1,0))</f>
        <v>Asiana Airlines</v>
      </c>
      <c r="J911" s="13" t="str">
        <f t="array" ref="J911">INDEX(manifest_11Sep!$A$1:$V$3202,MATCH($B911,manifest_11Sep!$B$1:$B$3202,0),MATCH(A.Arr9sepList!J$1,manifest_11Sep!$A$1:$V$1,0))</f>
        <v>OZ 201</v>
      </c>
      <c r="K911" s="13" t="str">
        <f t="array" ref="K911">INDEX(manifest_11Sep!$A$1:$V$3202,MATCH($B911,manifest_11Sep!$B$1:$B$3202,0),MATCH(A.Arr9sepList!K$1,manifest_11Sep!$A$1:$V$1,0))</f>
        <v>13-thg 9-25</v>
      </c>
      <c r="L911" s="14">
        <f t="array" ref="L911">INDEX(manifest_11Sep!$A$1:$V$3202,MATCH($B911,manifest_11Sep!$B$1:$B$3202,0),MATCH(A.Arr9sepList!L$1,manifest_11Sep!$A$1:$V$1,0))</f>
        <v>0.62152777777777779</v>
      </c>
      <c r="M911" s="13" t="str">
        <f t="array" ref="M911">INDEX(manifest_11Sep!$A$1:$V$3202,MATCH($B911,manifest_11Sep!$B$1:$B$3202,0),MATCH(A.Arr9sepList!M$1,manifest_11Sep!$A$1:$V$1,0))</f>
        <v>ICN-T1</v>
      </c>
      <c r="N911" s="13" t="str">
        <f t="array" ref="N911">INDEX(manifest_11Sep!$A$1:$V$3202,MATCH($B911,manifest_11Sep!$B$1:$B$3202,0),MATCH(A.Arr9sepList!N$1,manifest_11Sep!$A$1:$V$1,0))</f>
        <v>INTER PARNAS</v>
      </c>
      <c r="O911" s="15"/>
      <c r="P911" s="13"/>
      <c r="Q911" s="16">
        <v>84108214</v>
      </c>
      <c r="R911" s="16" t="s">
        <v>43</v>
      </c>
      <c r="S911" s="13">
        <f t="array" ref="S911">INDEX(manifest_11Sep!$A$1:$V$3202,MATCH($B911,manifest_11Sep!$B$1:$B$3202,0),MATCH(A.Arr9sepList!S$1,manifest_11Sep!$A$1:$V$1,0))</f>
        <v>0</v>
      </c>
    </row>
    <row r="912" spans="1:19" ht="15.75" customHeight="1">
      <c r="A912" s="13" t="str">
        <f t="array" ref="A912">INDEX(manifest_11Sep!$A$1:$V$3202,MATCH($B912,manifest_11Sep!$B$1:$B$3202,0),MATCH(A.Arr9sepList!A$1,manifest_11Sep!$A$1:$V$1,0))</f>
        <v>A</v>
      </c>
      <c r="B912" s="13" t="s">
        <v>1530</v>
      </c>
      <c r="C912" s="13" t="str">
        <f t="array" ref="C912">INDEX(manifest_11Sep!$A$1:$V$3202,MATCH($B912,manifest_11Sep!$B$1:$B$3202,0),MATCH(A.Arr9sepList!C$1,manifest_11Sep!$A$1:$V$1,0))</f>
        <v>P2NZZC7DFNR</v>
      </c>
      <c r="D912" s="13" t="str">
        <f t="array" ref="D912">INDEX(manifest_11Sep!$A$1:$V$3202,MATCH($B912,manifest_11Sep!$B$1:$B$3202,0),MATCH(A.Arr9sepList!D$1,manifest_11Sep!$A$1:$V$1,0))</f>
        <v>Female</v>
      </c>
      <c r="E912" s="13" t="str">
        <f t="array" ref="E912">INDEX(manifest_11Sep!$A$1:$V$3202,MATCH($B912,manifest_11Sep!$B$1:$B$3202,0),MATCH(A.Arr9sepList!E$1,manifest_11Sep!$A$1:$V$1,0))</f>
        <v>Melissa</v>
      </c>
      <c r="F912" s="13" t="str">
        <f t="array" ref="F912">INDEX(manifest_11Sep!$A$1:$V$3202,MATCH($B912,manifest_11Sep!$B$1:$B$3202,0),MATCH(A.Arr9sepList!F$1,manifest_11Sep!$A$1:$V$1,0))</f>
        <v>Alvarado</v>
      </c>
      <c r="G912" s="13">
        <f t="array" ref="G912">INDEX(manifest_11Sep!$A$1:$V$3202,MATCH($B912,manifest_11Sep!$B$1:$B$3202,0),MATCH(A.Arr9sepList!G$1,manifest_11Sep!$A$1:$V$1,0))</f>
        <v>45</v>
      </c>
      <c r="H912" s="13" t="str">
        <f t="array" ref="H912">INDEX(manifest_11Sep!$A$1:$V$3202,MATCH($B912,manifest_11Sep!$B$1:$B$3202,0),MATCH(A.Arr9sepList!H$1,manifest_11Sep!$A$1:$V$1,0))</f>
        <v>Armando Gil</v>
      </c>
      <c r="I912" s="13" t="str">
        <f t="array" ref="I912">INDEX(manifest_11Sep!$A$1:$V$3202,MATCH($B912,manifest_11Sep!$B$1:$B$3202,0),MATCH(A.Arr9sepList!I$1,manifest_11Sep!$A$1:$V$1,0))</f>
        <v>Asiana Airlines</v>
      </c>
      <c r="J912" s="13" t="str">
        <f t="array" ref="J912">INDEX(manifest_11Sep!$A$1:$V$3202,MATCH($B912,manifest_11Sep!$B$1:$B$3202,0),MATCH(A.Arr9sepList!J$1,manifest_11Sep!$A$1:$V$1,0))</f>
        <v>OZ 201</v>
      </c>
      <c r="K912" s="13" t="str">
        <f t="array" ref="K912">INDEX(manifest_11Sep!$A$1:$V$3202,MATCH($B912,manifest_11Sep!$B$1:$B$3202,0),MATCH(A.Arr9sepList!K$1,manifest_11Sep!$A$1:$V$1,0))</f>
        <v>13-thg 9-25</v>
      </c>
      <c r="L912" s="14">
        <f t="array" ref="L912">INDEX(manifest_11Sep!$A$1:$V$3202,MATCH($B912,manifest_11Sep!$B$1:$B$3202,0),MATCH(A.Arr9sepList!L$1,manifest_11Sep!$A$1:$V$1,0))</f>
        <v>0.62152777777777779</v>
      </c>
      <c r="M912" s="13" t="str">
        <f t="array" ref="M912">INDEX(manifest_11Sep!$A$1:$V$3202,MATCH($B912,manifest_11Sep!$B$1:$B$3202,0),MATCH(A.Arr9sepList!M$1,manifest_11Sep!$A$1:$V$1,0))</f>
        <v>ICN-T1</v>
      </c>
      <c r="N912" s="13" t="str">
        <f t="array" ref="N912">INDEX(manifest_11Sep!$A$1:$V$3202,MATCH($B912,manifest_11Sep!$B$1:$B$3202,0),MATCH(A.Arr9sepList!N$1,manifest_11Sep!$A$1:$V$1,0))</f>
        <v>JW MARRIOTT</v>
      </c>
      <c r="O912" s="15"/>
      <c r="P912" s="13"/>
      <c r="Q912" s="16">
        <v>75988809</v>
      </c>
      <c r="R912" s="16" t="s">
        <v>43</v>
      </c>
      <c r="S912" s="13">
        <f t="array" ref="S912">INDEX(manifest_11Sep!$A$1:$V$3202,MATCH($B912,manifest_11Sep!$B$1:$B$3202,0),MATCH(A.Arr9sepList!S$1,manifest_11Sep!$A$1:$V$1,0))</f>
        <v>0</v>
      </c>
    </row>
    <row r="913" spans="1:19" ht="15.75" customHeight="1">
      <c r="A913" s="13" t="str">
        <f t="array" ref="A913">INDEX(manifest_11Sep!$A$1:$V$3202,MATCH($B913,manifest_11Sep!$B$1:$B$3202,0),MATCH(A.Arr9sepList!A$1,manifest_11Sep!$A$1:$V$1,0))</f>
        <v>A</v>
      </c>
      <c r="B913" s="13" t="s">
        <v>1532</v>
      </c>
      <c r="C913" s="13" t="str">
        <f t="array" ref="C913">INDEX(manifest_11Sep!$A$1:$V$3202,MATCH($B913,manifest_11Sep!$B$1:$B$3202,0),MATCH(A.Arr9sepList!C$1,manifest_11Sep!$A$1:$V$1,0))</f>
        <v>P2NZZC7DFNR</v>
      </c>
      <c r="D913" s="13" t="str">
        <f t="array" ref="D913">INDEX(manifest_11Sep!$A$1:$V$3202,MATCH($B913,manifest_11Sep!$B$1:$B$3202,0),MATCH(A.Arr9sepList!D$1,manifest_11Sep!$A$1:$V$1,0))</f>
        <v>Male</v>
      </c>
      <c r="E913" s="13" t="str">
        <f t="array" ref="E913">INDEX(manifest_11Sep!$A$1:$V$3202,MATCH($B913,manifest_11Sep!$B$1:$B$3202,0),MATCH(A.Arr9sepList!E$1,manifest_11Sep!$A$1:$V$1,0))</f>
        <v>Harvey</v>
      </c>
      <c r="F913" s="13" t="str">
        <f t="array" ref="F913">INDEX(manifest_11Sep!$A$1:$V$3202,MATCH($B913,manifest_11Sep!$B$1:$B$3202,0),MATCH(A.Arr9sepList!F$1,manifest_11Sep!$A$1:$V$1,0))</f>
        <v>Alvarado</v>
      </c>
      <c r="G913" s="13">
        <f t="array" ref="G913">INDEX(manifest_11Sep!$A$1:$V$3202,MATCH($B913,manifest_11Sep!$B$1:$B$3202,0),MATCH(A.Arr9sepList!G$1,manifest_11Sep!$A$1:$V$1,0))</f>
        <v>46</v>
      </c>
      <c r="H913" s="13" t="str">
        <f t="array" ref="H913">INDEX(manifest_11Sep!$A$1:$V$3202,MATCH($B913,manifest_11Sep!$B$1:$B$3202,0),MATCH(A.Arr9sepList!H$1,manifest_11Sep!$A$1:$V$1,0))</f>
        <v>Armando Gil</v>
      </c>
      <c r="I913" s="13" t="str">
        <f t="array" ref="I913">INDEX(manifest_11Sep!$A$1:$V$3202,MATCH($B913,manifest_11Sep!$B$1:$B$3202,0),MATCH(A.Arr9sepList!I$1,manifest_11Sep!$A$1:$V$1,0))</f>
        <v>Asiana Airlines</v>
      </c>
      <c r="J913" s="13" t="str">
        <f t="array" ref="J913">INDEX(manifest_11Sep!$A$1:$V$3202,MATCH($B913,manifest_11Sep!$B$1:$B$3202,0),MATCH(A.Arr9sepList!J$1,manifest_11Sep!$A$1:$V$1,0))</f>
        <v>OZ 201</v>
      </c>
      <c r="K913" s="13" t="str">
        <f t="array" ref="K913">INDEX(manifest_11Sep!$A$1:$V$3202,MATCH($B913,manifest_11Sep!$B$1:$B$3202,0),MATCH(A.Arr9sepList!K$1,manifest_11Sep!$A$1:$V$1,0))</f>
        <v>13-thg 9-25</v>
      </c>
      <c r="L913" s="14">
        <f t="array" ref="L913">INDEX(manifest_11Sep!$A$1:$V$3202,MATCH($B913,manifest_11Sep!$B$1:$B$3202,0),MATCH(A.Arr9sepList!L$1,manifest_11Sep!$A$1:$V$1,0))</f>
        <v>0.62152777777777779</v>
      </c>
      <c r="M913" s="13" t="str">
        <f t="array" ref="M913">INDEX(manifest_11Sep!$A$1:$V$3202,MATCH($B913,manifest_11Sep!$B$1:$B$3202,0),MATCH(A.Arr9sepList!M$1,manifest_11Sep!$A$1:$V$1,0))</f>
        <v>ICN-T1</v>
      </c>
      <c r="N913" s="13" t="str">
        <f t="array" ref="N913">INDEX(manifest_11Sep!$A$1:$V$3202,MATCH($B913,manifest_11Sep!$B$1:$B$3202,0),MATCH(A.Arr9sepList!N$1,manifest_11Sep!$A$1:$V$1,0))</f>
        <v>JW MARRIOTT</v>
      </c>
      <c r="O913" s="15"/>
      <c r="P913" s="13"/>
      <c r="Q913" s="16">
        <v>75988809</v>
      </c>
      <c r="R913" s="16" t="s">
        <v>43</v>
      </c>
      <c r="S913" s="13">
        <f t="array" ref="S913">INDEX(manifest_11Sep!$A$1:$V$3202,MATCH($B913,manifest_11Sep!$B$1:$B$3202,0),MATCH(A.Arr9sepList!S$1,manifest_11Sep!$A$1:$V$1,0))</f>
        <v>0</v>
      </c>
    </row>
    <row r="914" spans="1:19" ht="15.75" customHeight="1">
      <c r="A914" s="229" t="str">
        <f t="array" ref="A914">INDEX(manifest_11Sep!$A$1:$V$3202,MATCH($B914,manifest_11Sep!$B$1:$B$3202,0),MATCH(A.Arr9sepList!A$1,manifest_11Sep!$A$1:$V$1,0))</f>
        <v>A</v>
      </c>
      <c r="B914" s="229" t="s">
        <v>2301</v>
      </c>
      <c r="C914" s="229" t="str">
        <f t="array" ref="C914">INDEX(manifest_11Sep!$A$1:$V$3202,MATCH($B914,manifest_11Sep!$B$1:$B$3202,0),MATCH(A.Arr9sepList!C$1,manifest_11Sep!$A$1:$V$1,0))</f>
        <v>8FNML7P8Q4B</v>
      </c>
      <c r="D914" s="229" t="str">
        <f t="array" ref="D914">INDEX(manifest_11Sep!$A$1:$V$3202,MATCH($B914,manifest_11Sep!$B$1:$B$3202,0),MATCH(A.Arr9sepList!D$1,manifest_11Sep!$A$1:$V$1,0))</f>
        <v>Female</v>
      </c>
      <c r="E914" s="229" t="str">
        <f t="array" ref="E914">INDEX(manifest_11Sep!$A$1:$V$3202,MATCH($B914,manifest_11Sep!$B$1:$B$3202,0),MATCH(A.Arr9sepList!E$1,manifest_11Sep!$A$1:$V$1,0))</f>
        <v>Shirley</v>
      </c>
      <c r="F914" s="229" t="str">
        <f t="array" ref="F914">INDEX(manifest_11Sep!$A$1:$V$3202,MATCH($B914,manifest_11Sep!$B$1:$B$3202,0),MATCH(A.Arr9sepList!F$1,manifest_11Sep!$A$1:$V$1,0))</f>
        <v>Xu</v>
      </c>
      <c r="G914" s="229">
        <f t="array" ref="G914">INDEX(manifest_11Sep!$A$1:$V$3202,MATCH($B914,manifest_11Sep!$B$1:$B$3202,0),MATCH(A.Arr9sepList!G$1,manifest_11Sep!$A$1:$V$1,0))</f>
        <v>52</v>
      </c>
      <c r="H914" s="229" t="str">
        <f t="array" ref="H914">INDEX(manifest_11Sep!$A$1:$V$3202,MATCH($B914,manifest_11Sep!$B$1:$B$3202,0),MATCH(A.Arr9sepList!H$1,manifest_11Sep!$A$1:$V$1,0))</f>
        <v>Helen Ruan</v>
      </c>
      <c r="I914" s="229" t="str">
        <f t="array" ref="I914">INDEX(manifest_11Sep!$A$1:$V$3202,MATCH($B914,manifest_11Sep!$B$1:$B$3202,0),MATCH(A.Arr9sepList!I$1,manifest_11Sep!$A$1:$V$1,0))</f>
        <v>United Airlines</v>
      </c>
      <c r="J914" s="229" t="str">
        <f t="array" ref="J914">INDEX(manifest_11Sep!$A$1:$V$3202,MATCH($B914,manifest_11Sep!$B$1:$B$3202,0),MATCH(A.Arr9sepList!J$1,manifest_11Sep!$A$1:$V$1,0))</f>
        <v>UA 893</v>
      </c>
      <c r="K914" s="229" t="str">
        <f t="array" ref="K914">INDEX(manifest_11Sep!$A$1:$V$3202,MATCH($B914,manifest_11Sep!$B$1:$B$3202,0),MATCH(A.Arr9sepList!K$1,manifest_11Sep!$A$1:$V$1,0))</f>
        <v>13-thg 9-25</v>
      </c>
      <c r="L914" s="230">
        <f t="array" ref="L914">INDEX(manifest_11Sep!$A$1:$V$3202,MATCH($B914,manifest_11Sep!$B$1:$B$3202,0),MATCH(A.Arr9sepList!L$1,manifest_11Sep!$A$1:$V$1,0))</f>
        <v>0.625</v>
      </c>
      <c r="M914" s="229" t="str">
        <f t="array" ref="M914">INDEX(manifest_11Sep!$A$1:$V$3202,MATCH($B914,manifest_11Sep!$B$1:$B$3202,0),MATCH(A.Arr9sepList!M$1,manifest_11Sep!$A$1:$V$1,0))</f>
        <v>ICN-T1</v>
      </c>
      <c r="N914" s="229" t="str">
        <f t="array" ref="N914">INDEX(manifest_11Sep!$A$1:$V$3202,MATCH($B914,manifest_11Sep!$B$1:$B$3202,0),MATCH(A.Arr9sepList!N$1,manifest_11Sep!$A$1:$V$1,0))</f>
        <v>INTER PARNAS</v>
      </c>
      <c r="O914" s="231">
        <f>COUNTA(N914:N1035)</f>
        <v>122</v>
      </c>
      <c r="P914" s="229"/>
      <c r="Q914" s="232">
        <v>21559915</v>
      </c>
      <c r="R914" s="232" t="s">
        <v>61</v>
      </c>
      <c r="S914" s="229">
        <f t="array" ref="S914">INDEX(manifest_11Sep!$A$1:$V$3202,MATCH($B914,manifest_11Sep!$B$1:$B$3202,0),MATCH(A.Arr9sepList!S$1,manifest_11Sep!$A$1:$V$1,0))</f>
        <v>0</v>
      </c>
    </row>
    <row r="915" spans="1:19" ht="15.75" customHeight="1">
      <c r="A915" s="13" t="str">
        <f t="array" ref="A915">INDEX(manifest_11Sep!$A$1:$V$3202,MATCH($B915,manifest_11Sep!$B$1:$B$3202,0),MATCH(A.Arr9sepList!A$1,manifest_11Sep!$A$1:$V$1,0))</f>
        <v>A</v>
      </c>
      <c r="B915" s="13" t="s">
        <v>2304</v>
      </c>
      <c r="C915" s="13" t="str">
        <f t="array" ref="C915">INDEX(manifest_11Sep!$A$1:$V$3202,MATCH($B915,manifest_11Sep!$B$1:$B$3202,0),MATCH(A.Arr9sepList!C$1,manifest_11Sep!$A$1:$V$1,0))</f>
        <v>8FNML7P8Q4B</v>
      </c>
      <c r="D915" s="13" t="str">
        <f t="array" ref="D915">INDEX(manifest_11Sep!$A$1:$V$3202,MATCH($B915,manifest_11Sep!$B$1:$B$3202,0),MATCH(A.Arr9sepList!D$1,manifest_11Sep!$A$1:$V$1,0))</f>
        <v>Female</v>
      </c>
      <c r="E915" s="13" t="str">
        <f t="array" ref="E915">INDEX(manifest_11Sep!$A$1:$V$3202,MATCH($B915,manifest_11Sep!$B$1:$B$3202,0),MATCH(A.Arr9sepList!E$1,manifest_11Sep!$A$1:$V$1,0))</f>
        <v>Michelle Zhang</v>
      </c>
      <c r="F915" s="13" t="str">
        <f t="array" ref="F915">INDEX(manifest_11Sep!$A$1:$V$3202,MATCH($B915,manifest_11Sep!$B$1:$B$3202,0),MATCH(A.Arr9sepList!F$1,manifest_11Sep!$A$1:$V$1,0))</f>
        <v>Herrera</v>
      </c>
      <c r="G915" s="13">
        <f t="array" ref="G915">INDEX(manifest_11Sep!$A$1:$V$3202,MATCH($B915,manifest_11Sep!$B$1:$B$3202,0),MATCH(A.Arr9sepList!G$1,manifest_11Sep!$A$1:$V$1,0))</f>
        <v>54</v>
      </c>
      <c r="H915" s="13" t="str">
        <f t="array" ref="H915">INDEX(manifest_11Sep!$A$1:$V$3202,MATCH($B915,manifest_11Sep!$B$1:$B$3202,0),MATCH(A.Arr9sepList!H$1,manifest_11Sep!$A$1:$V$1,0))</f>
        <v>Helen Ruan</v>
      </c>
      <c r="I915" s="13" t="str">
        <f t="array" ref="I915">INDEX(manifest_11Sep!$A$1:$V$3202,MATCH($B915,manifest_11Sep!$B$1:$B$3202,0),MATCH(A.Arr9sepList!I$1,manifest_11Sep!$A$1:$V$1,0))</f>
        <v>United Airlines</v>
      </c>
      <c r="J915" s="13" t="str">
        <f t="array" ref="J915">INDEX(manifest_11Sep!$A$1:$V$3202,MATCH($B915,manifest_11Sep!$B$1:$B$3202,0),MATCH(A.Arr9sepList!J$1,manifest_11Sep!$A$1:$V$1,0))</f>
        <v>UA 893</v>
      </c>
      <c r="K915" s="13" t="str">
        <f t="array" ref="K915">INDEX(manifest_11Sep!$A$1:$V$3202,MATCH($B915,manifest_11Sep!$B$1:$B$3202,0),MATCH(A.Arr9sepList!K$1,manifest_11Sep!$A$1:$V$1,0))</f>
        <v>13-thg 9-25</v>
      </c>
      <c r="L915" s="14">
        <f t="array" ref="L915">INDEX(manifest_11Sep!$A$1:$V$3202,MATCH($B915,manifest_11Sep!$B$1:$B$3202,0),MATCH(A.Arr9sepList!L$1,manifest_11Sep!$A$1:$V$1,0))</f>
        <v>0.625</v>
      </c>
      <c r="M915" s="13" t="str">
        <f t="array" ref="M915">INDEX(manifest_11Sep!$A$1:$V$3202,MATCH($B915,manifest_11Sep!$B$1:$B$3202,0),MATCH(A.Arr9sepList!M$1,manifest_11Sep!$A$1:$V$1,0))</f>
        <v>ICN-T1</v>
      </c>
      <c r="N915" s="13" t="str">
        <f t="array" ref="N915">INDEX(manifest_11Sep!$A$1:$V$3202,MATCH($B915,manifest_11Sep!$B$1:$B$3202,0),MATCH(A.Arr9sepList!N$1,manifest_11Sep!$A$1:$V$1,0))</f>
        <v>INTER PARNAS</v>
      </c>
      <c r="O915" s="15"/>
      <c r="P915" s="13"/>
      <c r="Q915" s="16">
        <v>21559915</v>
      </c>
      <c r="R915" s="16" t="s">
        <v>61</v>
      </c>
      <c r="S915" s="13">
        <f t="array" ref="S915">INDEX(manifest_11Sep!$A$1:$V$3202,MATCH($B915,manifest_11Sep!$B$1:$B$3202,0),MATCH(A.Arr9sepList!S$1,manifest_11Sep!$A$1:$V$1,0))</f>
        <v>0</v>
      </c>
    </row>
    <row r="916" spans="1:19" ht="15.75" customHeight="1">
      <c r="A916" s="13" t="str">
        <f t="array" ref="A916">INDEX(manifest_11Sep!$A$1:$V$3202,MATCH($B916,manifest_11Sep!$B$1:$B$3202,0),MATCH(A.Arr9sepList!A$1,manifest_11Sep!$A$1:$V$1,0))</f>
        <v>A</v>
      </c>
      <c r="B916" s="13" t="s">
        <v>4358</v>
      </c>
      <c r="C916" s="13" t="str">
        <f t="array" ref="C916">INDEX(manifest_11Sep!$A$1:$V$3202,MATCH($B916,manifest_11Sep!$B$1:$B$3202,0),MATCH(A.Arr9sepList!C$1,manifest_11Sep!$A$1:$V$1,0))</f>
        <v>N8NPZX2R6NV</v>
      </c>
      <c r="D916" s="13" t="str">
        <f t="array" ref="D916">INDEX(manifest_11Sep!$A$1:$V$3202,MATCH($B916,manifest_11Sep!$B$1:$B$3202,0),MATCH(A.Arr9sepList!D$1,manifest_11Sep!$A$1:$V$1,0))</f>
        <v>Female</v>
      </c>
      <c r="E916" s="13" t="str">
        <f t="array" ref="E916">INDEX(manifest_11Sep!$A$1:$V$3202,MATCH($B916,manifest_11Sep!$B$1:$B$3202,0),MATCH(A.Arr9sepList!E$1,manifest_11Sep!$A$1:$V$1,0))</f>
        <v>Yunyi</v>
      </c>
      <c r="F916" s="13" t="str">
        <f t="array" ref="F916">INDEX(manifest_11Sep!$A$1:$V$3202,MATCH($B916,manifest_11Sep!$B$1:$B$3202,0),MATCH(A.Arr9sepList!F$1,manifest_11Sep!$A$1:$V$1,0))</f>
        <v>Chen</v>
      </c>
      <c r="G916" s="13">
        <f t="array" ref="G916">INDEX(manifest_11Sep!$A$1:$V$3202,MATCH($B916,manifest_11Sep!$B$1:$B$3202,0),MATCH(A.Arr9sepList!G$1,manifest_11Sep!$A$1:$V$1,0))</f>
        <v>46</v>
      </c>
      <c r="H916" s="13" t="str">
        <f t="array" ref="H916">INDEX(manifest_11Sep!$A$1:$V$3202,MATCH($B916,manifest_11Sep!$B$1:$B$3202,0),MATCH(A.Arr9sepList!H$1,manifest_11Sep!$A$1:$V$1,0))</f>
        <v>Wanda Lau</v>
      </c>
      <c r="I916" s="13" t="str">
        <f t="array" ref="I916">INDEX(manifest_11Sep!$A$1:$V$3202,MATCH($B916,manifest_11Sep!$B$1:$B$3202,0),MATCH(A.Arr9sepList!I$1,manifest_11Sep!$A$1:$V$1,0))</f>
        <v>United Airlines</v>
      </c>
      <c r="J916" s="13" t="str">
        <f t="array" ref="J916">INDEX(manifest_11Sep!$A$1:$V$3202,MATCH($B916,manifest_11Sep!$B$1:$B$3202,0),MATCH(A.Arr9sepList!J$1,manifest_11Sep!$A$1:$V$1,0))</f>
        <v>UA 893</v>
      </c>
      <c r="K916" s="13" t="str">
        <f t="array" ref="K916">INDEX(manifest_11Sep!$A$1:$V$3202,MATCH($B916,manifest_11Sep!$B$1:$B$3202,0),MATCH(A.Arr9sepList!K$1,manifest_11Sep!$A$1:$V$1,0))</f>
        <v>13-thg 9-25</v>
      </c>
      <c r="L916" s="14">
        <f t="array" ref="L916">INDEX(manifest_11Sep!$A$1:$V$3202,MATCH($B916,manifest_11Sep!$B$1:$B$3202,0),MATCH(A.Arr9sepList!L$1,manifest_11Sep!$A$1:$V$1,0))</f>
        <v>0.625</v>
      </c>
      <c r="M916" s="13" t="str">
        <f t="array" ref="M916">INDEX(manifest_11Sep!$A$1:$V$3202,MATCH($B916,manifest_11Sep!$B$1:$B$3202,0),MATCH(A.Arr9sepList!M$1,manifest_11Sep!$A$1:$V$1,0))</f>
        <v>ICN-T1</v>
      </c>
      <c r="N916" s="13" t="str">
        <f t="array" ref="N916">INDEX(manifest_11Sep!$A$1:$V$3202,MATCH($B916,manifest_11Sep!$B$1:$B$3202,0),MATCH(A.Arr9sepList!N$1,manifest_11Sep!$A$1:$V$1,0))</f>
        <v>INTER PARNAS</v>
      </c>
      <c r="O916" s="15"/>
      <c r="P916" s="13"/>
      <c r="Q916" s="16">
        <v>40982103</v>
      </c>
      <c r="R916" s="16" t="s">
        <v>61</v>
      </c>
      <c r="S916" s="13">
        <f t="array" ref="S916">INDEX(manifest_11Sep!$A$1:$V$3202,MATCH($B916,manifest_11Sep!$B$1:$B$3202,0),MATCH(A.Arr9sepList!S$1,manifest_11Sep!$A$1:$V$1,0))</f>
        <v>0</v>
      </c>
    </row>
    <row r="917" spans="1:19" ht="15.75" customHeight="1">
      <c r="A917" s="13" t="str">
        <f t="array" ref="A917">INDEX(manifest_11Sep!$A$1:$V$3202,MATCH($B917,manifest_11Sep!$B$1:$B$3202,0),MATCH(A.Arr9sepList!A$1,manifest_11Sep!$A$1:$V$1,0))</f>
        <v>A</v>
      </c>
      <c r="B917" s="13" t="s">
        <v>4360</v>
      </c>
      <c r="C917" s="13" t="str">
        <f t="array" ref="C917">INDEX(manifest_11Sep!$A$1:$V$3202,MATCH($B917,manifest_11Sep!$B$1:$B$3202,0),MATCH(A.Arr9sepList!C$1,manifest_11Sep!$A$1:$V$1,0))</f>
        <v>N8NPZX2R6NV</v>
      </c>
      <c r="D917" s="13" t="str">
        <f t="array" ref="D917">INDEX(manifest_11Sep!$A$1:$V$3202,MATCH($B917,manifest_11Sep!$B$1:$B$3202,0),MATCH(A.Arr9sepList!D$1,manifest_11Sep!$A$1:$V$1,0))</f>
        <v>Female</v>
      </c>
      <c r="E917" s="13" t="str">
        <f t="array" ref="E917">INDEX(manifest_11Sep!$A$1:$V$3202,MATCH($B917,manifest_11Sep!$B$1:$B$3202,0),MATCH(A.Arr9sepList!E$1,manifest_11Sep!$A$1:$V$1,0))</f>
        <v>Winny Ya Ya</v>
      </c>
      <c r="F917" s="13" t="str">
        <f t="array" ref="F917">INDEX(manifest_11Sep!$A$1:$V$3202,MATCH($B917,manifest_11Sep!$B$1:$B$3202,0),MATCH(A.Arr9sepList!F$1,manifest_11Sep!$A$1:$V$1,0))</f>
        <v>Huang</v>
      </c>
      <c r="G917" s="13">
        <f t="array" ref="G917">INDEX(manifest_11Sep!$A$1:$V$3202,MATCH($B917,manifest_11Sep!$B$1:$B$3202,0),MATCH(A.Arr9sepList!G$1,manifest_11Sep!$A$1:$V$1,0))</f>
        <v>56</v>
      </c>
      <c r="H917" s="13" t="str">
        <f t="array" ref="H917">INDEX(manifest_11Sep!$A$1:$V$3202,MATCH($B917,manifest_11Sep!$B$1:$B$3202,0),MATCH(A.Arr9sepList!H$1,manifest_11Sep!$A$1:$V$1,0))</f>
        <v>Wanda Lau</v>
      </c>
      <c r="I917" s="13" t="str">
        <f t="array" ref="I917">INDEX(manifest_11Sep!$A$1:$V$3202,MATCH($B917,manifest_11Sep!$B$1:$B$3202,0),MATCH(A.Arr9sepList!I$1,manifest_11Sep!$A$1:$V$1,0))</f>
        <v>United Airlines</v>
      </c>
      <c r="J917" s="13" t="str">
        <f t="array" ref="J917">INDEX(manifest_11Sep!$A$1:$V$3202,MATCH($B917,manifest_11Sep!$B$1:$B$3202,0),MATCH(A.Arr9sepList!J$1,manifest_11Sep!$A$1:$V$1,0))</f>
        <v>UA 893</v>
      </c>
      <c r="K917" s="13" t="str">
        <f t="array" ref="K917">INDEX(manifest_11Sep!$A$1:$V$3202,MATCH($B917,manifest_11Sep!$B$1:$B$3202,0),MATCH(A.Arr9sepList!K$1,manifest_11Sep!$A$1:$V$1,0))</f>
        <v>13-thg 9-25</v>
      </c>
      <c r="L917" s="14">
        <f t="array" ref="L917">INDEX(manifest_11Sep!$A$1:$V$3202,MATCH($B917,manifest_11Sep!$B$1:$B$3202,0),MATCH(A.Arr9sepList!L$1,manifest_11Sep!$A$1:$V$1,0))</f>
        <v>0.625</v>
      </c>
      <c r="M917" s="13" t="str">
        <f t="array" ref="M917">INDEX(manifest_11Sep!$A$1:$V$3202,MATCH($B917,manifest_11Sep!$B$1:$B$3202,0),MATCH(A.Arr9sepList!M$1,manifest_11Sep!$A$1:$V$1,0))</f>
        <v>ICN-T1</v>
      </c>
      <c r="N917" s="13" t="str">
        <f t="array" ref="N917">INDEX(manifest_11Sep!$A$1:$V$3202,MATCH($B917,manifest_11Sep!$B$1:$B$3202,0),MATCH(A.Arr9sepList!N$1,manifest_11Sep!$A$1:$V$1,0))</f>
        <v>INTER PARNAS</v>
      </c>
      <c r="O917" s="15"/>
      <c r="P917" s="13"/>
      <c r="Q917" s="16">
        <v>40982103</v>
      </c>
      <c r="R917" s="16" t="s">
        <v>61</v>
      </c>
      <c r="S917" s="13">
        <f t="array" ref="S917">INDEX(manifest_11Sep!$A$1:$V$3202,MATCH($B917,manifest_11Sep!$B$1:$B$3202,0),MATCH(A.Arr9sepList!S$1,manifest_11Sep!$A$1:$V$1,0))</f>
        <v>0</v>
      </c>
    </row>
    <row r="918" spans="1:19" ht="15.75" customHeight="1">
      <c r="A918" s="13" t="str">
        <f t="array" ref="A918">INDEX(manifest_11Sep!$A$1:$V$3202,MATCH($B918,manifest_11Sep!$B$1:$B$3202,0),MATCH(A.Arr9sepList!A$1,manifest_11Sep!$A$1:$V$1,0))</f>
        <v>A</v>
      </c>
      <c r="B918" s="13" t="s">
        <v>549</v>
      </c>
      <c r="C918" s="13" t="str">
        <f t="array" ref="C918">INDEX(manifest_11Sep!$A$1:$V$3202,MATCH($B918,manifest_11Sep!$B$1:$B$3202,0),MATCH(A.Arr9sepList!C$1,manifest_11Sep!$A$1:$V$1,0))</f>
        <v>M9NZGXT2CW5</v>
      </c>
      <c r="D918" s="13" t="str">
        <f t="array" ref="D918">INDEX(manifest_11Sep!$A$1:$V$3202,MATCH($B918,manifest_11Sep!$B$1:$B$3202,0),MATCH(A.Arr9sepList!D$1,manifest_11Sep!$A$1:$V$1,0))</f>
        <v>Female</v>
      </c>
      <c r="E918" s="13" t="str">
        <f t="array" ref="E918">INDEX(manifest_11Sep!$A$1:$V$3202,MATCH($B918,manifest_11Sep!$B$1:$B$3202,0),MATCH(A.Arr9sepList!E$1,manifest_11Sep!$A$1:$V$1,0))</f>
        <v>Chiewsze</v>
      </c>
      <c r="F918" s="13" t="str">
        <f t="array" ref="F918">INDEX(manifest_11Sep!$A$1:$V$3202,MATCH($B918,manifest_11Sep!$B$1:$B$3202,0),MATCH(A.Arr9sepList!F$1,manifest_11Sep!$A$1:$V$1,0))</f>
        <v>Cheah</v>
      </c>
      <c r="G918" s="13">
        <f t="array" ref="G918">INDEX(manifest_11Sep!$A$1:$V$3202,MATCH($B918,manifest_11Sep!$B$1:$B$3202,0),MATCH(A.Arr9sepList!G$1,manifest_11Sep!$A$1:$V$1,0))</f>
        <v>39</v>
      </c>
      <c r="H918" s="13" t="str">
        <f t="array" ref="H918">INDEX(manifest_11Sep!$A$1:$V$3202,MATCH($B918,manifest_11Sep!$B$1:$B$3202,0),MATCH(A.Arr9sepList!H$1,manifest_11Sep!$A$1:$V$1,0))</f>
        <v>Alicia Nguyen 3</v>
      </c>
      <c r="I918" s="13" t="str">
        <f t="array" ref="I918">INDEX(manifest_11Sep!$A$1:$V$3202,MATCH($B918,manifest_11Sep!$B$1:$B$3202,0),MATCH(A.Arr9sepList!I$1,manifest_11Sep!$A$1:$V$1,0))</f>
        <v>United Airlines</v>
      </c>
      <c r="J918" s="13" t="str">
        <f t="array" ref="J918">INDEX(manifest_11Sep!$A$1:$V$3202,MATCH($B918,manifest_11Sep!$B$1:$B$3202,0),MATCH(A.Arr9sepList!J$1,manifest_11Sep!$A$1:$V$1,0))</f>
        <v>UA 893</v>
      </c>
      <c r="K918" s="13" t="str">
        <f t="array" ref="K918">INDEX(manifest_11Sep!$A$1:$V$3202,MATCH($B918,manifest_11Sep!$B$1:$B$3202,0),MATCH(A.Arr9sepList!K$1,manifest_11Sep!$A$1:$V$1,0))</f>
        <v>13-thg 9-25</v>
      </c>
      <c r="L918" s="14">
        <f t="array" ref="L918">INDEX(manifest_11Sep!$A$1:$V$3202,MATCH($B918,manifest_11Sep!$B$1:$B$3202,0),MATCH(A.Arr9sepList!L$1,manifest_11Sep!$A$1:$V$1,0))</f>
        <v>0.625</v>
      </c>
      <c r="M918" s="13" t="str">
        <f t="array" ref="M918">INDEX(manifest_11Sep!$A$1:$V$3202,MATCH($B918,manifest_11Sep!$B$1:$B$3202,0),MATCH(A.Arr9sepList!M$1,manifest_11Sep!$A$1:$V$1,0))</f>
        <v>ICN-T1</v>
      </c>
      <c r="N918" s="13" t="str">
        <f t="array" ref="N918">INDEX(manifest_11Sep!$A$1:$V$3202,MATCH($B918,manifest_11Sep!$B$1:$B$3202,0),MATCH(A.Arr9sepList!N$1,manifest_11Sep!$A$1:$V$1,0))</f>
        <v>JW MARRIOTT</v>
      </c>
      <c r="O918" s="15"/>
      <c r="P918" s="13"/>
      <c r="Q918" s="16">
        <v>87909760</v>
      </c>
      <c r="R918" s="16" t="s">
        <v>35</v>
      </c>
      <c r="S918" s="13" t="str">
        <f t="array" ref="S918">INDEX(manifest_11Sep!$A$1:$V$3202,MATCH($B918,manifest_11Sep!$B$1:$B$3202,0),MATCH(A.Arr9sepList!S$1,manifest_11Sep!$A$1:$V$1,0))</f>
        <v>1/ Rooming: Approved: 2 rooms having 3 kids + connecting room/next door
2/ Post: 3 nights for 1 SGL (Sept 18, 19, 20)</v>
      </c>
    </row>
    <row r="919" spans="1:19" ht="15.75" customHeight="1">
      <c r="A919" s="13" t="str">
        <f t="array" ref="A919">INDEX(manifest_11Sep!$A$1:$V$3202,MATCH($B919,manifest_11Sep!$B$1:$B$3202,0),MATCH(A.Arr9sepList!A$1,manifest_11Sep!$A$1:$V$1,0))</f>
        <v>A</v>
      </c>
      <c r="B919" s="13" t="s">
        <v>555</v>
      </c>
      <c r="C919" s="13" t="str">
        <f t="array" ref="C919">INDEX(manifest_11Sep!$A$1:$V$3202,MATCH($B919,manifest_11Sep!$B$1:$B$3202,0),MATCH(A.Arr9sepList!C$1,manifest_11Sep!$A$1:$V$1,0))</f>
        <v>M9NZGXT2CW5</v>
      </c>
      <c r="D919" s="13" t="str">
        <f t="array" ref="D919">INDEX(manifest_11Sep!$A$1:$V$3202,MATCH($B919,manifest_11Sep!$B$1:$B$3202,0),MATCH(A.Arr9sepList!D$1,manifest_11Sep!$A$1:$V$1,0))</f>
        <v>Male</v>
      </c>
      <c r="E919" s="13" t="str">
        <f t="array" ref="E919">INDEX(manifest_11Sep!$A$1:$V$3202,MATCH($B919,manifest_11Sep!$B$1:$B$3202,0),MATCH(A.Arr9sepList!E$1,manifest_11Sep!$A$1:$V$1,0))</f>
        <v>Luke Brody</v>
      </c>
      <c r="F919" s="13" t="str">
        <f t="array" ref="F919">INDEX(manifest_11Sep!$A$1:$V$3202,MATCH($B919,manifest_11Sep!$B$1:$B$3202,0),MATCH(A.Arr9sepList!F$1,manifest_11Sep!$A$1:$V$1,0))</f>
        <v>Nguyen</v>
      </c>
      <c r="G919" s="13">
        <f t="array" ref="G919">INDEX(manifest_11Sep!$A$1:$V$3202,MATCH($B919,manifest_11Sep!$B$1:$B$3202,0),MATCH(A.Arr9sepList!G$1,manifest_11Sep!$A$1:$V$1,0))</f>
        <v>7</v>
      </c>
      <c r="H919" s="13" t="str">
        <f t="array" ref="H919">INDEX(manifest_11Sep!$A$1:$V$3202,MATCH($B919,manifest_11Sep!$B$1:$B$3202,0),MATCH(A.Arr9sepList!H$1,manifest_11Sep!$A$1:$V$1,0))</f>
        <v>Alicia Nguyen 3</v>
      </c>
      <c r="I919" s="13" t="str">
        <f t="array" ref="I919">INDEX(manifest_11Sep!$A$1:$V$3202,MATCH($B919,manifest_11Sep!$B$1:$B$3202,0),MATCH(A.Arr9sepList!I$1,manifest_11Sep!$A$1:$V$1,0))</f>
        <v>United Airlines</v>
      </c>
      <c r="J919" s="13" t="str">
        <f t="array" ref="J919">INDEX(manifest_11Sep!$A$1:$V$3202,MATCH($B919,manifest_11Sep!$B$1:$B$3202,0),MATCH(A.Arr9sepList!J$1,manifest_11Sep!$A$1:$V$1,0))</f>
        <v>UA 893</v>
      </c>
      <c r="K919" s="13" t="str">
        <f t="array" ref="K919">INDEX(manifest_11Sep!$A$1:$V$3202,MATCH($B919,manifest_11Sep!$B$1:$B$3202,0),MATCH(A.Arr9sepList!K$1,manifest_11Sep!$A$1:$V$1,0))</f>
        <v>13-thg 9-25</v>
      </c>
      <c r="L919" s="14">
        <f t="array" ref="L919">INDEX(manifest_11Sep!$A$1:$V$3202,MATCH($B919,manifest_11Sep!$B$1:$B$3202,0),MATCH(A.Arr9sepList!L$1,manifest_11Sep!$A$1:$V$1,0))</f>
        <v>0.625</v>
      </c>
      <c r="M919" s="13" t="str">
        <f t="array" ref="M919">INDEX(manifest_11Sep!$A$1:$V$3202,MATCH($B919,manifest_11Sep!$B$1:$B$3202,0),MATCH(A.Arr9sepList!M$1,manifest_11Sep!$A$1:$V$1,0))</f>
        <v>ICN-T1</v>
      </c>
      <c r="N919" s="13" t="str">
        <f t="array" ref="N919">INDEX(manifest_11Sep!$A$1:$V$3202,MATCH($B919,manifest_11Sep!$B$1:$B$3202,0),MATCH(A.Arr9sepList!N$1,manifest_11Sep!$A$1:$V$1,0))</f>
        <v>JW MARRIOTT</v>
      </c>
      <c r="O919" s="15"/>
      <c r="P919" s="13"/>
      <c r="Q919" s="16">
        <v>87909760</v>
      </c>
      <c r="R919" s="16" t="s">
        <v>35</v>
      </c>
      <c r="S919" s="13" t="str">
        <f t="array" ref="S919">INDEX(manifest_11Sep!$A$1:$V$3202,MATCH($B919,manifest_11Sep!$B$1:$B$3202,0),MATCH(A.Arr9sepList!S$1,manifest_11Sep!$A$1:$V$1,0))</f>
        <v>Post: 3 nights for 1 SGL (Sept 18, 19, 20)</v>
      </c>
    </row>
    <row r="920" spans="1:19" ht="15.75" customHeight="1">
      <c r="A920" s="13" t="str">
        <f t="array" ref="A920">INDEX(manifest_11Sep!$A$1:$V$3202,MATCH($B920,manifest_11Sep!$B$1:$B$3202,0),MATCH(A.Arr9sepList!A$1,manifest_11Sep!$A$1:$V$1,0))</f>
        <v>A</v>
      </c>
      <c r="B920" s="13" t="s">
        <v>558</v>
      </c>
      <c r="C920" s="13" t="str">
        <f t="array" ref="C920">INDEX(manifest_11Sep!$A$1:$V$3202,MATCH($B920,manifest_11Sep!$B$1:$B$3202,0),MATCH(A.Arr9sepList!C$1,manifest_11Sep!$A$1:$V$1,0))</f>
        <v>M9NZGXT2CW5</v>
      </c>
      <c r="D920" s="13" t="str">
        <f t="array" ref="D920">INDEX(manifest_11Sep!$A$1:$V$3202,MATCH($B920,manifest_11Sep!$B$1:$B$3202,0),MATCH(A.Arr9sepList!D$1,manifest_11Sep!$A$1:$V$1,0))</f>
        <v>Female</v>
      </c>
      <c r="E920" s="13" t="str">
        <f t="array" ref="E920">INDEX(manifest_11Sep!$A$1:$V$3202,MATCH($B920,manifest_11Sep!$B$1:$B$3202,0),MATCH(A.Arr9sepList!E$1,manifest_11Sep!$A$1:$V$1,0))</f>
        <v>Lauren Mulan</v>
      </c>
      <c r="F920" s="13" t="str">
        <f t="array" ref="F920">INDEX(manifest_11Sep!$A$1:$V$3202,MATCH($B920,manifest_11Sep!$B$1:$B$3202,0),MATCH(A.Arr9sepList!F$1,manifest_11Sep!$A$1:$V$1,0))</f>
        <v>Nguyen</v>
      </c>
      <c r="G920" s="13">
        <f t="array" ref="G920">INDEX(manifest_11Sep!$A$1:$V$3202,MATCH($B920,manifest_11Sep!$B$1:$B$3202,0),MATCH(A.Arr9sepList!G$1,manifest_11Sep!$A$1:$V$1,0))</f>
        <v>5</v>
      </c>
      <c r="H920" s="13" t="str">
        <f t="array" ref="H920">INDEX(manifest_11Sep!$A$1:$V$3202,MATCH($B920,manifest_11Sep!$B$1:$B$3202,0),MATCH(A.Arr9sepList!H$1,manifest_11Sep!$A$1:$V$1,0))</f>
        <v>Alicia Nguyen 3</v>
      </c>
      <c r="I920" s="13" t="str">
        <f t="array" ref="I920">INDEX(manifest_11Sep!$A$1:$V$3202,MATCH($B920,manifest_11Sep!$B$1:$B$3202,0),MATCH(A.Arr9sepList!I$1,manifest_11Sep!$A$1:$V$1,0))</f>
        <v>United Airlines</v>
      </c>
      <c r="J920" s="13" t="str">
        <f t="array" ref="J920">INDEX(manifest_11Sep!$A$1:$V$3202,MATCH($B920,manifest_11Sep!$B$1:$B$3202,0),MATCH(A.Arr9sepList!J$1,manifest_11Sep!$A$1:$V$1,0))</f>
        <v>UA 893</v>
      </c>
      <c r="K920" s="13" t="str">
        <f t="array" ref="K920">INDEX(manifest_11Sep!$A$1:$V$3202,MATCH($B920,manifest_11Sep!$B$1:$B$3202,0),MATCH(A.Arr9sepList!K$1,manifest_11Sep!$A$1:$V$1,0))</f>
        <v>13-thg 9-25</v>
      </c>
      <c r="L920" s="14">
        <f t="array" ref="L920">INDEX(manifest_11Sep!$A$1:$V$3202,MATCH($B920,manifest_11Sep!$B$1:$B$3202,0),MATCH(A.Arr9sepList!L$1,manifest_11Sep!$A$1:$V$1,0))</f>
        <v>0.625</v>
      </c>
      <c r="M920" s="13" t="str">
        <f t="array" ref="M920">INDEX(manifest_11Sep!$A$1:$V$3202,MATCH($B920,manifest_11Sep!$B$1:$B$3202,0),MATCH(A.Arr9sepList!M$1,manifest_11Sep!$A$1:$V$1,0))</f>
        <v>ICN-T1</v>
      </c>
      <c r="N920" s="13" t="str">
        <f t="array" ref="N920">INDEX(manifest_11Sep!$A$1:$V$3202,MATCH($B920,manifest_11Sep!$B$1:$B$3202,0),MATCH(A.Arr9sepList!N$1,manifest_11Sep!$A$1:$V$1,0))</f>
        <v>JW MARRIOTT</v>
      </c>
      <c r="O920" s="15"/>
      <c r="P920" s="13"/>
      <c r="Q920" s="16">
        <v>87909760</v>
      </c>
      <c r="R920" s="16" t="s">
        <v>35</v>
      </c>
      <c r="S920" s="13" t="str">
        <f t="array" ref="S920">INDEX(manifest_11Sep!$A$1:$V$3202,MATCH($B920,manifest_11Sep!$B$1:$B$3202,0),MATCH(A.Arr9sepList!S$1,manifest_11Sep!$A$1:$V$1,0))</f>
        <v>Post: 3 nights for 1 SGL (Sept 18, 19, 20)</v>
      </c>
    </row>
    <row r="921" spans="1:19" ht="15.75" customHeight="1">
      <c r="A921" s="13" t="str">
        <f t="array" ref="A921">INDEX(manifest_11Sep!$A$1:$V$3202,MATCH($B921,manifest_11Sep!$B$1:$B$3202,0),MATCH(A.Arr9sepList!A$1,manifest_11Sep!$A$1:$V$1,0))</f>
        <v>A</v>
      </c>
      <c r="B921" s="13" t="s">
        <v>560</v>
      </c>
      <c r="C921" s="13" t="str">
        <f t="array" ref="C921">INDEX(manifest_11Sep!$A$1:$V$3202,MATCH($B921,manifest_11Sep!$B$1:$B$3202,0),MATCH(A.Arr9sepList!C$1,manifest_11Sep!$A$1:$V$1,0))</f>
        <v>M9NZGXT2CW5</v>
      </c>
      <c r="D921" s="13" t="str">
        <f t="array" ref="D921">INDEX(manifest_11Sep!$A$1:$V$3202,MATCH($B921,manifest_11Sep!$B$1:$B$3202,0),MATCH(A.Arr9sepList!D$1,manifest_11Sep!$A$1:$V$1,0))</f>
        <v>Female</v>
      </c>
      <c r="E921" s="13" t="str">
        <f t="array" ref="E921">INDEX(manifest_11Sep!$A$1:$V$3202,MATCH($B921,manifest_11Sep!$B$1:$B$3202,0),MATCH(A.Arr9sepList!E$1,manifest_11Sep!$A$1:$V$1,0))</f>
        <v>Ah Eng</v>
      </c>
      <c r="F921" s="13" t="str">
        <f t="array" ref="F921">INDEX(manifest_11Sep!$A$1:$V$3202,MATCH($B921,manifest_11Sep!$B$1:$B$3202,0),MATCH(A.Arr9sepList!F$1,manifest_11Sep!$A$1:$V$1,0))</f>
        <v>Ooi</v>
      </c>
      <c r="G921" s="13">
        <f t="array" ref="G921">INDEX(manifest_11Sep!$A$1:$V$3202,MATCH($B921,manifest_11Sep!$B$1:$B$3202,0),MATCH(A.Arr9sepList!G$1,manifest_11Sep!$A$1:$V$1,0))</f>
        <v>71</v>
      </c>
      <c r="H921" s="13" t="str">
        <f t="array" ref="H921">INDEX(manifest_11Sep!$A$1:$V$3202,MATCH($B921,manifest_11Sep!$B$1:$B$3202,0),MATCH(A.Arr9sepList!H$1,manifest_11Sep!$A$1:$V$1,0))</f>
        <v>Alicia Nguyen 3</v>
      </c>
      <c r="I921" s="13" t="str">
        <f t="array" ref="I921">INDEX(manifest_11Sep!$A$1:$V$3202,MATCH($B921,manifest_11Sep!$B$1:$B$3202,0),MATCH(A.Arr9sepList!I$1,manifest_11Sep!$A$1:$V$1,0))</f>
        <v>United Airlines</v>
      </c>
      <c r="J921" s="13" t="str">
        <f t="array" ref="J921">INDEX(manifest_11Sep!$A$1:$V$3202,MATCH($B921,manifest_11Sep!$B$1:$B$3202,0),MATCH(A.Arr9sepList!J$1,manifest_11Sep!$A$1:$V$1,0))</f>
        <v>UA 893</v>
      </c>
      <c r="K921" s="13" t="str">
        <f t="array" ref="K921">INDEX(manifest_11Sep!$A$1:$V$3202,MATCH($B921,manifest_11Sep!$B$1:$B$3202,0),MATCH(A.Arr9sepList!K$1,manifest_11Sep!$A$1:$V$1,0))</f>
        <v>13-thg 9-25</v>
      </c>
      <c r="L921" s="14">
        <f t="array" ref="L921">INDEX(manifest_11Sep!$A$1:$V$3202,MATCH($B921,manifest_11Sep!$B$1:$B$3202,0),MATCH(A.Arr9sepList!L$1,manifest_11Sep!$A$1:$V$1,0))</f>
        <v>0.625</v>
      </c>
      <c r="M921" s="13" t="str">
        <f t="array" ref="M921">INDEX(manifest_11Sep!$A$1:$V$3202,MATCH($B921,manifest_11Sep!$B$1:$B$3202,0),MATCH(A.Arr9sepList!M$1,manifest_11Sep!$A$1:$V$1,0))</f>
        <v>ICN-T1</v>
      </c>
      <c r="N921" s="13" t="str">
        <f t="array" ref="N921">INDEX(manifest_11Sep!$A$1:$V$3202,MATCH($B921,manifest_11Sep!$B$1:$B$3202,0),MATCH(A.Arr9sepList!N$1,manifest_11Sep!$A$1:$V$1,0))</f>
        <v>JW MARRIOTT</v>
      </c>
      <c r="O921" s="15"/>
      <c r="P921" s="13"/>
      <c r="Q921" s="16">
        <v>87927265</v>
      </c>
      <c r="R921" s="16" t="s">
        <v>43</v>
      </c>
      <c r="S921" s="13" t="str">
        <f t="array" ref="S921">INDEX(manifest_11Sep!$A$1:$V$3202,MATCH($B921,manifest_11Sep!$B$1:$B$3202,0),MATCH(A.Arr9sepList!S$1,manifest_11Sep!$A$1:$V$1,0))</f>
        <v>1/ Rooming: connecting room/next door with Cheah Chiewsze
2/ Post: 3 nights for 1 DBL (Sept 18, 19, 20)</v>
      </c>
    </row>
    <row r="922" spans="1:19" ht="15.75" customHeight="1">
      <c r="A922" s="13" t="str">
        <f t="array" ref="A922">INDEX(manifest_11Sep!$A$1:$V$3202,MATCH($B922,manifest_11Sep!$B$1:$B$3202,0),MATCH(A.Arr9sepList!A$1,manifest_11Sep!$A$1:$V$1,0))</f>
        <v>A</v>
      </c>
      <c r="B922" s="13" t="s">
        <v>564</v>
      </c>
      <c r="C922" s="13" t="str">
        <f t="array" ref="C922">INDEX(manifest_11Sep!$A$1:$V$3202,MATCH($B922,manifest_11Sep!$B$1:$B$3202,0),MATCH(A.Arr9sepList!C$1,manifest_11Sep!$A$1:$V$1,0))</f>
        <v>M9NZGXT2CW5</v>
      </c>
      <c r="D922" s="13" t="str">
        <f t="array" ref="D922">INDEX(manifest_11Sep!$A$1:$V$3202,MATCH($B922,manifest_11Sep!$B$1:$B$3202,0),MATCH(A.Arr9sepList!D$1,manifest_11Sep!$A$1:$V$1,0))</f>
        <v>Male</v>
      </c>
      <c r="E922" s="13" t="str">
        <f t="array" ref="E922">INDEX(manifest_11Sep!$A$1:$V$3202,MATCH($B922,manifest_11Sep!$B$1:$B$3202,0),MATCH(A.Arr9sepList!E$1,manifest_11Sep!$A$1:$V$1,0))</f>
        <v>Seong Aun</v>
      </c>
      <c r="F922" s="13" t="str">
        <f t="array" ref="F922">INDEX(manifest_11Sep!$A$1:$V$3202,MATCH($B922,manifest_11Sep!$B$1:$B$3202,0),MATCH(A.Arr9sepList!F$1,manifest_11Sep!$A$1:$V$1,0))</f>
        <v>Cheah</v>
      </c>
      <c r="G922" s="13">
        <f t="array" ref="G922">INDEX(manifest_11Sep!$A$1:$V$3202,MATCH($B922,manifest_11Sep!$B$1:$B$3202,0),MATCH(A.Arr9sepList!G$1,manifest_11Sep!$A$1:$V$1,0))</f>
        <v>72</v>
      </c>
      <c r="H922" s="13" t="str">
        <f t="array" ref="H922">INDEX(manifest_11Sep!$A$1:$V$3202,MATCH($B922,manifest_11Sep!$B$1:$B$3202,0),MATCH(A.Arr9sepList!H$1,manifest_11Sep!$A$1:$V$1,0))</f>
        <v>Alicia Nguyen 3</v>
      </c>
      <c r="I922" s="13" t="str">
        <f t="array" ref="I922">INDEX(manifest_11Sep!$A$1:$V$3202,MATCH($B922,manifest_11Sep!$B$1:$B$3202,0),MATCH(A.Arr9sepList!I$1,manifest_11Sep!$A$1:$V$1,0))</f>
        <v>United Airlines</v>
      </c>
      <c r="J922" s="13" t="str">
        <f t="array" ref="J922">INDEX(manifest_11Sep!$A$1:$V$3202,MATCH($B922,manifest_11Sep!$B$1:$B$3202,0),MATCH(A.Arr9sepList!J$1,manifest_11Sep!$A$1:$V$1,0))</f>
        <v>UA 893</v>
      </c>
      <c r="K922" s="13" t="str">
        <f t="array" ref="K922">INDEX(manifest_11Sep!$A$1:$V$3202,MATCH($B922,manifest_11Sep!$B$1:$B$3202,0),MATCH(A.Arr9sepList!K$1,manifest_11Sep!$A$1:$V$1,0))</f>
        <v>13-thg 9-25</v>
      </c>
      <c r="L922" s="14">
        <f t="array" ref="L922">INDEX(manifest_11Sep!$A$1:$V$3202,MATCH($B922,manifest_11Sep!$B$1:$B$3202,0),MATCH(A.Arr9sepList!L$1,manifest_11Sep!$A$1:$V$1,0))</f>
        <v>0.625</v>
      </c>
      <c r="M922" s="13" t="str">
        <f t="array" ref="M922">INDEX(manifest_11Sep!$A$1:$V$3202,MATCH($B922,manifest_11Sep!$B$1:$B$3202,0),MATCH(A.Arr9sepList!M$1,manifest_11Sep!$A$1:$V$1,0))</f>
        <v>ICN-T1</v>
      </c>
      <c r="N922" s="13" t="str">
        <f t="array" ref="N922">INDEX(manifest_11Sep!$A$1:$V$3202,MATCH($B922,manifest_11Sep!$B$1:$B$3202,0),MATCH(A.Arr9sepList!N$1,manifest_11Sep!$A$1:$V$1,0))</f>
        <v>JW MARRIOTT</v>
      </c>
      <c r="O922" s="15"/>
      <c r="P922" s="13"/>
      <c r="Q922" s="16">
        <v>87927265</v>
      </c>
      <c r="R922" s="16" t="s">
        <v>43</v>
      </c>
      <c r="S922" s="13" t="str">
        <f t="array" ref="S922">INDEX(manifest_11Sep!$A$1:$V$3202,MATCH($B922,manifest_11Sep!$B$1:$B$3202,0),MATCH(A.Arr9sepList!S$1,manifest_11Sep!$A$1:$V$1,0))</f>
        <v>Post: 3 nights for 1 DBL (Sept 18, 19, 20)</v>
      </c>
    </row>
    <row r="923" spans="1:19" ht="15.75" customHeight="1">
      <c r="A923" s="13" t="str">
        <f t="array" ref="A923">INDEX(manifest_11Sep!$A$1:$V$3202,MATCH($B923,manifest_11Sep!$B$1:$B$3202,0),MATCH(A.Arr9sepList!A$1,manifest_11Sep!$A$1:$V$1,0))</f>
        <v>A</v>
      </c>
      <c r="B923" s="13" t="s">
        <v>567</v>
      </c>
      <c r="C923" s="13" t="str">
        <f t="array" ref="C923">INDEX(manifest_11Sep!$A$1:$V$3202,MATCH($B923,manifest_11Sep!$B$1:$B$3202,0),MATCH(A.Arr9sepList!C$1,manifest_11Sep!$A$1:$V$1,0))</f>
        <v>M9NZGXT2CW5</v>
      </c>
      <c r="D923" s="13" t="str">
        <f t="array" ref="D923">INDEX(manifest_11Sep!$A$1:$V$3202,MATCH($B923,manifest_11Sep!$B$1:$B$3202,0),MATCH(A.Arr9sepList!D$1,manifest_11Sep!$A$1:$V$1,0))</f>
        <v>Male</v>
      </c>
      <c r="E923" s="13" t="str">
        <f t="array" ref="E923">INDEX(manifest_11Sep!$A$1:$V$3202,MATCH($B923,manifest_11Sep!$B$1:$B$3202,0),MATCH(A.Arr9sepList!E$1,manifest_11Sep!$A$1:$V$1,0))</f>
        <v>Taylor Louis</v>
      </c>
      <c r="F923" s="13" t="str">
        <f t="array" ref="F923">INDEX(manifest_11Sep!$A$1:$V$3202,MATCH($B923,manifest_11Sep!$B$1:$B$3202,0),MATCH(A.Arr9sepList!F$1,manifest_11Sep!$A$1:$V$1,0))</f>
        <v>Nguyen</v>
      </c>
      <c r="G923" s="13">
        <f t="array" ref="G923">INDEX(manifest_11Sep!$A$1:$V$3202,MATCH($B923,manifest_11Sep!$B$1:$B$3202,0),MATCH(A.Arr9sepList!G$1,manifest_11Sep!$A$1:$V$1,0))</f>
        <v>2</v>
      </c>
      <c r="H923" s="13" t="str">
        <f t="array" ref="H923">INDEX(manifest_11Sep!$A$1:$V$3202,MATCH($B923,manifest_11Sep!$B$1:$B$3202,0),MATCH(A.Arr9sepList!H$1,manifest_11Sep!$A$1:$V$1,0))</f>
        <v>Alicia Nguyen 3</v>
      </c>
      <c r="I923" s="13" t="str">
        <f t="array" ref="I923">INDEX(manifest_11Sep!$A$1:$V$3202,MATCH($B923,manifest_11Sep!$B$1:$B$3202,0),MATCH(A.Arr9sepList!I$1,manifest_11Sep!$A$1:$V$1,0))</f>
        <v>United Airlines</v>
      </c>
      <c r="J923" s="13" t="str">
        <f t="array" ref="J923">INDEX(manifest_11Sep!$A$1:$V$3202,MATCH($B923,manifest_11Sep!$B$1:$B$3202,0),MATCH(A.Arr9sepList!J$1,manifest_11Sep!$A$1:$V$1,0))</f>
        <v>UA 893</v>
      </c>
      <c r="K923" s="13" t="str">
        <f t="array" ref="K923">INDEX(manifest_11Sep!$A$1:$V$3202,MATCH($B923,manifest_11Sep!$B$1:$B$3202,0),MATCH(A.Arr9sepList!K$1,manifest_11Sep!$A$1:$V$1,0))</f>
        <v>13-thg 9-25</v>
      </c>
      <c r="L923" s="14">
        <f t="array" ref="L923">INDEX(manifest_11Sep!$A$1:$V$3202,MATCH($B923,manifest_11Sep!$B$1:$B$3202,0),MATCH(A.Arr9sepList!L$1,manifest_11Sep!$A$1:$V$1,0))</f>
        <v>0.625</v>
      </c>
      <c r="M923" s="13" t="str">
        <f t="array" ref="M923">INDEX(manifest_11Sep!$A$1:$V$3202,MATCH($B923,manifest_11Sep!$B$1:$B$3202,0),MATCH(A.Arr9sepList!M$1,manifest_11Sep!$A$1:$V$1,0))</f>
        <v>ICN-T1</v>
      </c>
      <c r="N923" s="13" t="str">
        <f t="array" ref="N923">INDEX(manifest_11Sep!$A$1:$V$3202,MATCH($B923,manifest_11Sep!$B$1:$B$3202,0),MATCH(A.Arr9sepList!N$1,manifest_11Sep!$A$1:$V$1,0))</f>
        <v>JW MARRIOTT</v>
      </c>
      <c r="O923" s="15"/>
      <c r="P923" s="13"/>
      <c r="Q923" s="16">
        <v>87927265</v>
      </c>
      <c r="R923" s="16" t="s">
        <v>43</v>
      </c>
      <c r="S923" s="13" t="str">
        <f t="array" ref="S923">INDEX(manifest_11Sep!$A$1:$V$3202,MATCH($B923,manifest_11Sep!$B$1:$B$3202,0),MATCH(A.Arr9sepList!S$1,manifest_11Sep!$A$1:$V$1,0))</f>
        <v>Post: 3 nights for 1 DBL (Sept 18, 19, 20)</v>
      </c>
    </row>
    <row r="924" spans="1:19" ht="15.75" customHeight="1">
      <c r="A924" s="13" t="str">
        <f t="array" ref="A924">INDEX(manifest_11Sep!$A$1:$V$3202,MATCH($B924,manifest_11Sep!$B$1:$B$3202,0),MATCH(A.Arr9sepList!A$1,manifest_11Sep!$A$1:$V$1,0))</f>
        <v>A</v>
      </c>
      <c r="B924" s="13" t="s">
        <v>646</v>
      </c>
      <c r="C924" s="13" t="str">
        <f t="array" ref="C924">INDEX(manifest_11Sep!$A$1:$V$3202,MATCH($B924,manifest_11Sep!$B$1:$B$3202,0),MATCH(A.Arr9sepList!C$1,manifest_11Sep!$A$1:$V$1,0))</f>
        <v>RZN9ZX2DCC2</v>
      </c>
      <c r="D924" s="13" t="str">
        <f t="array" ref="D924">INDEX(manifest_11Sep!$A$1:$V$3202,MATCH($B924,manifest_11Sep!$B$1:$B$3202,0),MATCH(A.Arr9sepList!D$1,manifest_11Sep!$A$1:$V$1,0))</f>
        <v>Female</v>
      </c>
      <c r="E924" s="13" t="str">
        <f t="array" ref="E924">INDEX(manifest_11Sep!$A$1:$V$3202,MATCH($B924,manifest_11Sep!$B$1:$B$3202,0),MATCH(A.Arr9sepList!E$1,manifest_11Sep!$A$1:$V$1,0))</f>
        <v>Diane Bich</v>
      </c>
      <c r="F924" s="13" t="str">
        <f t="array" ref="F924">INDEX(manifest_11Sep!$A$1:$V$3202,MATCH($B924,manifest_11Sep!$B$1:$B$3202,0),MATCH(A.Arr9sepList!F$1,manifest_11Sep!$A$1:$V$1,0))</f>
        <v>Chau</v>
      </c>
      <c r="G924" s="13">
        <f t="array" ref="G924">INDEX(manifest_11Sep!$A$1:$V$3202,MATCH($B924,manifest_11Sep!$B$1:$B$3202,0),MATCH(A.Arr9sepList!G$1,manifest_11Sep!$A$1:$V$1,0))</f>
        <v>52</v>
      </c>
      <c r="H924" s="13" t="str">
        <f t="array" ref="H924">INDEX(manifest_11Sep!$A$1:$V$3202,MATCH($B924,manifest_11Sep!$B$1:$B$3202,0),MATCH(A.Arr9sepList!H$1,manifest_11Sep!$A$1:$V$1,0))</f>
        <v>Alicia Nguyen 3</v>
      </c>
      <c r="I924" s="13" t="str">
        <f t="array" ref="I924">INDEX(manifest_11Sep!$A$1:$V$3202,MATCH($B924,manifest_11Sep!$B$1:$B$3202,0),MATCH(A.Arr9sepList!I$1,manifest_11Sep!$A$1:$V$1,0))</f>
        <v>United Airlines</v>
      </c>
      <c r="J924" s="13" t="str">
        <f t="array" ref="J924">INDEX(manifest_11Sep!$A$1:$V$3202,MATCH($B924,manifest_11Sep!$B$1:$B$3202,0),MATCH(A.Arr9sepList!J$1,manifest_11Sep!$A$1:$V$1,0))</f>
        <v>UA 893</v>
      </c>
      <c r="K924" s="13" t="str">
        <f t="array" ref="K924">INDEX(manifest_11Sep!$A$1:$V$3202,MATCH($B924,manifest_11Sep!$B$1:$B$3202,0),MATCH(A.Arr9sepList!K$1,manifest_11Sep!$A$1:$V$1,0))</f>
        <v>13-thg 9-25</v>
      </c>
      <c r="L924" s="14">
        <f t="array" ref="L924">INDEX(manifest_11Sep!$A$1:$V$3202,MATCH($B924,manifest_11Sep!$B$1:$B$3202,0),MATCH(A.Arr9sepList!L$1,manifest_11Sep!$A$1:$V$1,0))</f>
        <v>0.625</v>
      </c>
      <c r="M924" s="13" t="str">
        <f t="array" ref="M924">INDEX(manifest_11Sep!$A$1:$V$3202,MATCH($B924,manifest_11Sep!$B$1:$B$3202,0),MATCH(A.Arr9sepList!M$1,manifest_11Sep!$A$1:$V$1,0))</f>
        <v>ICN-T1</v>
      </c>
      <c r="N924" s="13" t="str">
        <f t="array" ref="N924">INDEX(manifest_11Sep!$A$1:$V$3202,MATCH($B924,manifest_11Sep!$B$1:$B$3202,0),MATCH(A.Arr9sepList!N$1,manifest_11Sep!$A$1:$V$1,0))</f>
        <v>JW MARRIOTT</v>
      </c>
      <c r="O924" s="15"/>
      <c r="P924" s="13"/>
      <c r="Q924" s="16">
        <v>75985277</v>
      </c>
      <c r="R924" s="16" t="s">
        <v>43</v>
      </c>
      <c r="S924" s="13">
        <f t="array" ref="S924">INDEX(manifest_11Sep!$A$1:$V$3202,MATCH($B924,manifest_11Sep!$B$1:$B$3202,0),MATCH(A.Arr9sepList!S$1,manifest_11Sep!$A$1:$V$1,0))</f>
        <v>0</v>
      </c>
    </row>
    <row r="925" spans="1:19" ht="15.75" customHeight="1">
      <c r="A925" s="13" t="str">
        <f t="array" ref="A925">INDEX(manifest_11Sep!$A$1:$V$3202,MATCH($B925,manifest_11Sep!$B$1:$B$3202,0),MATCH(A.Arr9sepList!A$1,manifest_11Sep!$A$1:$V$1,0))</f>
        <v>A</v>
      </c>
      <c r="B925" s="13" t="s">
        <v>649</v>
      </c>
      <c r="C925" s="13" t="str">
        <f t="array" ref="C925">INDEX(manifest_11Sep!$A$1:$V$3202,MATCH($B925,manifest_11Sep!$B$1:$B$3202,0),MATCH(A.Arr9sepList!C$1,manifest_11Sep!$A$1:$V$1,0))</f>
        <v>RZN9ZX2DCC2</v>
      </c>
      <c r="D925" s="13" t="str">
        <f t="array" ref="D925">INDEX(manifest_11Sep!$A$1:$V$3202,MATCH($B925,manifest_11Sep!$B$1:$B$3202,0),MATCH(A.Arr9sepList!D$1,manifest_11Sep!$A$1:$V$1,0))</f>
        <v>Male</v>
      </c>
      <c r="E925" s="13" t="str">
        <f t="array" ref="E925">INDEX(manifest_11Sep!$A$1:$V$3202,MATCH($B925,manifest_11Sep!$B$1:$B$3202,0),MATCH(A.Arr9sepList!E$1,manifest_11Sep!$A$1:$V$1,0))</f>
        <v>Dan Van</v>
      </c>
      <c r="F925" s="13" t="str">
        <f t="array" ref="F925">INDEX(manifest_11Sep!$A$1:$V$3202,MATCH($B925,manifest_11Sep!$B$1:$B$3202,0),MATCH(A.Arr9sepList!F$1,manifest_11Sep!$A$1:$V$1,0))</f>
        <v>Willabe</v>
      </c>
      <c r="G925" s="13">
        <f t="array" ref="G925">INDEX(manifest_11Sep!$A$1:$V$3202,MATCH($B925,manifest_11Sep!$B$1:$B$3202,0),MATCH(A.Arr9sepList!G$1,manifest_11Sep!$A$1:$V$1,0))</f>
        <v>59</v>
      </c>
      <c r="H925" s="13" t="str">
        <f t="array" ref="H925">INDEX(manifest_11Sep!$A$1:$V$3202,MATCH($B925,manifest_11Sep!$B$1:$B$3202,0),MATCH(A.Arr9sepList!H$1,manifest_11Sep!$A$1:$V$1,0))</f>
        <v>Alicia Nguyen 3</v>
      </c>
      <c r="I925" s="13" t="str">
        <f t="array" ref="I925">INDEX(manifest_11Sep!$A$1:$V$3202,MATCH($B925,manifest_11Sep!$B$1:$B$3202,0),MATCH(A.Arr9sepList!I$1,manifest_11Sep!$A$1:$V$1,0))</f>
        <v>United Airlines</v>
      </c>
      <c r="J925" s="13" t="str">
        <f t="array" ref="J925">INDEX(manifest_11Sep!$A$1:$V$3202,MATCH($B925,manifest_11Sep!$B$1:$B$3202,0),MATCH(A.Arr9sepList!J$1,manifest_11Sep!$A$1:$V$1,0))</f>
        <v>UA 893</v>
      </c>
      <c r="K925" s="13" t="str">
        <f t="array" ref="K925">INDEX(manifest_11Sep!$A$1:$V$3202,MATCH($B925,manifest_11Sep!$B$1:$B$3202,0),MATCH(A.Arr9sepList!K$1,manifest_11Sep!$A$1:$V$1,0))</f>
        <v>13-thg 9-25</v>
      </c>
      <c r="L925" s="14">
        <f t="array" ref="L925">INDEX(manifest_11Sep!$A$1:$V$3202,MATCH($B925,manifest_11Sep!$B$1:$B$3202,0),MATCH(A.Arr9sepList!L$1,manifest_11Sep!$A$1:$V$1,0))</f>
        <v>0.625</v>
      </c>
      <c r="M925" s="13" t="str">
        <f t="array" ref="M925">INDEX(manifest_11Sep!$A$1:$V$3202,MATCH($B925,manifest_11Sep!$B$1:$B$3202,0),MATCH(A.Arr9sepList!M$1,manifest_11Sep!$A$1:$V$1,0))</f>
        <v>ICN-T1</v>
      </c>
      <c r="N925" s="13" t="str">
        <f t="array" ref="N925">INDEX(manifest_11Sep!$A$1:$V$3202,MATCH($B925,manifest_11Sep!$B$1:$B$3202,0),MATCH(A.Arr9sepList!N$1,manifest_11Sep!$A$1:$V$1,0))</f>
        <v>JW MARRIOTT</v>
      </c>
      <c r="O925" s="15"/>
      <c r="P925" s="13"/>
      <c r="Q925" s="16">
        <v>75985277</v>
      </c>
      <c r="R925" s="16" t="s">
        <v>43</v>
      </c>
      <c r="S925" s="13">
        <f t="array" ref="S925">INDEX(manifest_11Sep!$A$1:$V$3202,MATCH($B925,manifest_11Sep!$B$1:$B$3202,0),MATCH(A.Arr9sepList!S$1,manifest_11Sep!$A$1:$V$1,0))</f>
        <v>0</v>
      </c>
    </row>
    <row r="926" spans="1:19" ht="15.75" customHeight="1">
      <c r="A926" s="13" t="str">
        <f t="array" ref="A926">INDEX(manifest_11Sep!$A$1:$V$3202,MATCH($B926,manifest_11Sep!$B$1:$B$3202,0),MATCH(A.Arr9sepList!A$1,manifest_11Sep!$A$1:$V$1,0))</f>
        <v>A</v>
      </c>
      <c r="B926" s="13" t="s">
        <v>652</v>
      </c>
      <c r="C926" s="13" t="str">
        <f t="array" ref="C926">INDEX(manifest_11Sep!$A$1:$V$3202,MATCH($B926,manifest_11Sep!$B$1:$B$3202,0),MATCH(A.Arr9sepList!C$1,manifest_11Sep!$A$1:$V$1,0))</f>
        <v>RZN9ZX2DCC2</v>
      </c>
      <c r="D926" s="13" t="str">
        <f t="array" ref="D926">INDEX(manifest_11Sep!$A$1:$V$3202,MATCH($B926,manifest_11Sep!$B$1:$B$3202,0),MATCH(A.Arr9sepList!D$1,manifest_11Sep!$A$1:$V$1,0))</f>
        <v>Female</v>
      </c>
      <c r="E926" s="13" t="str">
        <f t="array" ref="E926">INDEX(manifest_11Sep!$A$1:$V$3202,MATCH($B926,manifest_11Sep!$B$1:$B$3202,0),MATCH(A.Arr9sepList!E$1,manifest_11Sep!$A$1:$V$1,0))</f>
        <v>Danielle Thaovan</v>
      </c>
      <c r="F926" s="13" t="str">
        <f t="array" ref="F926">INDEX(manifest_11Sep!$A$1:$V$3202,MATCH($B926,manifest_11Sep!$B$1:$B$3202,0),MATCH(A.Arr9sepList!F$1,manifest_11Sep!$A$1:$V$1,0))</f>
        <v>Nguyen</v>
      </c>
      <c r="G926" s="13">
        <f t="array" ref="G926">INDEX(manifest_11Sep!$A$1:$V$3202,MATCH($B926,manifest_11Sep!$B$1:$B$3202,0),MATCH(A.Arr9sepList!G$1,manifest_11Sep!$A$1:$V$1,0))</f>
        <v>11</v>
      </c>
      <c r="H926" s="13" t="str">
        <f t="array" ref="H926">INDEX(manifest_11Sep!$A$1:$V$3202,MATCH($B926,manifest_11Sep!$B$1:$B$3202,0),MATCH(A.Arr9sepList!H$1,manifest_11Sep!$A$1:$V$1,0))</f>
        <v>Alicia Nguyen 3</v>
      </c>
      <c r="I926" s="13" t="str">
        <f t="array" ref="I926">INDEX(manifest_11Sep!$A$1:$V$3202,MATCH($B926,manifest_11Sep!$B$1:$B$3202,0),MATCH(A.Arr9sepList!I$1,manifest_11Sep!$A$1:$V$1,0))</f>
        <v>United Airlines</v>
      </c>
      <c r="J926" s="13" t="str">
        <f t="array" ref="J926">INDEX(manifest_11Sep!$A$1:$V$3202,MATCH($B926,manifest_11Sep!$B$1:$B$3202,0),MATCH(A.Arr9sepList!J$1,manifest_11Sep!$A$1:$V$1,0))</f>
        <v>UA 893</v>
      </c>
      <c r="K926" s="13" t="str">
        <f t="array" ref="K926">INDEX(manifest_11Sep!$A$1:$V$3202,MATCH($B926,manifest_11Sep!$B$1:$B$3202,0),MATCH(A.Arr9sepList!K$1,manifest_11Sep!$A$1:$V$1,0))</f>
        <v>13-thg 9-25</v>
      </c>
      <c r="L926" s="14">
        <f t="array" ref="L926">INDEX(manifest_11Sep!$A$1:$V$3202,MATCH($B926,manifest_11Sep!$B$1:$B$3202,0),MATCH(A.Arr9sepList!L$1,manifest_11Sep!$A$1:$V$1,0))</f>
        <v>0.625</v>
      </c>
      <c r="M926" s="13" t="str">
        <f t="array" ref="M926">INDEX(manifest_11Sep!$A$1:$V$3202,MATCH($B926,manifest_11Sep!$B$1:$B$3202,0),MATCH(A.Arr9sepList!M$1,manifest_11Sep!$A$1:$V$1,0))</f>
        <v>ICN-T1</v>
      </c>
      <c r="N926" s="13" t="str">
        <f t="array" ref="N926">INDEX(manifest_11Sep!$A$1:$V$3202,MATCH($B926,manifest_11Sep!$B$1:$B$3202,0),MATCH(A.Arr9sepList!N$1,manifest_11Sep!$A$1:$V$1,0))</f>
        <v>JW MARRIOTT</v>
      </c>
      <c r="O926" s="15"/>
      <c r="P926" s="13"/>
      <c r="Q926" s="16">
        <v>75985277</v>
      </c>
      <c r="R926" s="16" t="s">
        <v>43</v>
      </c>
      <c r="S926" s="13">
        <f t="array" ref="S926">INDEX(manifest_11Sep!$A$1:$V$3202,MATCH($B926,manifest_11Sep!$B$1:$B$3202,0),MATCH(A.Arr9sepList!S$1,manifest_11Sep!$A$1:$V$1,0))</f>
        <v>0</v>
      </c>
    </row>
    <row r="927" spans="1:19" ht="15.75" customHeight="1">
      <c r="A927" s="13" t="str">
        <f t="array" ref="A927">INDEX(manifest_11Sep!$A$1:$V$3202,MATCH($B927,manifest_11Sep!$B$1:$B$3202,0),MATCH(A.Arr9sepList!A$1,manifest_11Sep!$A$1:$V$1,0))</f>
        <v>A</v>
      </c>
      <c r="B927" s="13" t="s">
        <v>654</v>
      </c>
      <c r="C927" s="13" t="str">
        <f t="array" ref="C927">INDEX(manifest_11Sep!$A$1:$V$3202,MATCH($B927,manifest_11Sep!$B$1:$B$3202,0),MATCH(A.Arr9sepList!C$1,manifest_11Sep!$A$1:$V$1,0))</f>
        <v>RZN9ZX2DCC2</v>
      </c>
      <c r="D927" s="13" t="str">
        <f t="array" ref="D927">INDEX(manifest_11Sep!$A$1:$V$3202,MATCH($B927,manifest_11Sep!$B$1:$B$3202,0),MATCH(A.Arr9sepList!D$1,manifest_11Sep!$A$1:$V$1,0))</f>
        <v>Male</v>
      </c>
      <c r="E927" s="13" t="str">
        <f t="array" ref="E927">INDEX(manifest_11Sep!$A$1:$V$3202,MATCH($B927,manifest_11Sep!$B$1:$B$3202,0),MATCH(A.Arr9sepList!E$1,manifest_11Sep!$A$1:$V$1,0))</f>
        <v>Hien Duc</v>
      </c>
      <c r="F927" s="13" t="str">
        <f t="array" ref="F927">INDEX(manifest_11Sep!$A$1:$V$3202,MATCH($B927,manifest_11Sep!$B$1:$B$3202,0),MATCH(A.Arr9sepList!F$1,manifest_11Sep!$A$1:$V$1,0))</f>
        <v>Chau</v>
      </c>
      <c r="G927" s="13">
        <f t="array" ref="G927">INDEX(manifest_11Sep!$A$1:$V$3202,MATCH($B927,manifest_11Sep!$B$1:$B$3202,0),MATCH(A.Arr9sepList!G$1,manifest_11Sep!$A$1:$V$1,0))</f>
        <v>87</v>
      </c>
      <c r="H927" s="13" t="str">
        <f t="array" ref="H927">INDEX(manifest_11Sep!$A$1:$V$3202,MATCH($B927,manifest_11Sep!$B$1:$B$3202,0),MATCH(A.Arr9sepList!H$1,manifest_11Sep!$A$1:$V$1,0))</f>
        <v>Alicia Nguyen 3</v>
      </c>
      <c r="I927" s="13" t="str">
        <f t="array" ref="I927">INDEX(manifest_11Sep!$A$1:$V$3202,MATCH($B927,manifest_11Sep!$B$1:$B$3202,0),MATCH(A.Arr9sepList!I$1,manifest_11Sep!$A$1:$V$1,0))</f>
        <v>United Airlines</v>
      </c>
      <c r="J927" s="13" t="str">
        <f t="array" ref="J927">INDEX(manifest_11Sep!$A$1:$V$3202,MATCH($B927,manifest_11Sep!$B$1:$B$3202,0),MATCH(A.Arr9sepList!J$1,manifest_11Sep!$A$1:$V$1,0))</f>
        <v>UA 893</v>
      </c>
      <c r="K927" s="13" t="str">
        <f t="array" ref="K927">INDEX(manifest_11Sep!$A$1:$V$3202,MATCH($B927,manifest_11Sep!$B$1:$B$3202,0),MATCH(A.Arr9sepList!K$1,manifest_11Sep!$A$1:$V$1,0))</f>
        <v>13-thg 9-25</v>
      </c>
      <c r="L927" s="14">
        <f t="array" ref="L927">INDEX(manifest_11Sep!$A$1:$V$3202,MATCH($B927,manifest_11Sep!$B$1:$B$3202,0),MATCH(A.Arr9sepList!L$1,manifest_11Sep!$A$1:$V$1,0))</f>
        <v>0.625</v>
      </c>
      <c r="M927" s="13" t="str">
        <f t="array" ref="M927">INDEX(manifest_11Sep!$A$1:$V$3202,MATCH($B927,manifest_11Sep!$B$1:$B$3202,0),MATCH(A.Arr9sepList!M$1,manifest_11Sep!$A$1:$V$1,0))</f>
        <v>ICN-T1</v>
      </c>
      <c r="N927" s="13" t="str">
        <f t="array" ref="N927">INDEX(manifest_11Sep!$A$1:$V$3202,MATCH($B927,manifest_11Sep!$B$1:$B$3202,0),MATCH(A.Arr9sepList!N$1,manifest_11Sep!$A$1:$V$1,0))</f>
        <v>JW MARRIOTT</v>
      </c>
      <c r="O927" s="15"/>
      <c r="P927" s="13"/>
      <c r="Q927" s="16">
        <v>75985283</v>
      </c>
      <c r="R927" s="16" t="s">
        <v>43</v>
      </c>
      <c r="S927" s="13">
        <f t="array" ref="S927">INDEX(manifest_11Sep!$A$1:$V$3202,MATCH($B927,manifest_11Sep!$B$1:$B$3202,0),MATCH(A.Arr9sepList!S$1,manifest_11Sep!$A$1:$V$1,0))</f>
        <v>0</v>
      </c>
    </row>
    <row r="928" spans="1:19" ht="15.75" customHeight="1">
      <c r="A928" s="13" t="str">
        <f t="array" ref="A928">INDEX(manifest_11Sep!$A$1:$V$3202,MATCH($B928,manifest_11Sep!$B$1:$B$3202,0),MATCH(A.Arr9sepList!A$1,manifest_11Sep!$A$1:$V$1,0))</f>
        <v>A</v>
      </c>
      <c r="B928" s="13" t="s">
        <v>656</v>
      </c>
      <c r="C928" s="13" t="str">
        <f t="array" ref="C928">INDEX(manifest_11Sep!$A$1:$V$3202,MATCH($B928,manifest_11Sep!$B$1:$B$3202,0),MATCH(A.Arr9sepList!C$1,manifest_11Sep!$A$1:$V$1,0))</f>
        <v>RZN9ZX2DCC2</v>
      </c>
      <c r="D928" s="13" t="str">
        <f t="array" ref="D928">INDEX(manifest_11Sep!$A$1:$V$3202,MATCH($B928,manifest_11Sep!$B$1:$B$3202,0),MATCH(A.Arr9sepList!D$1,manifest_11Sep!$A$1:$V$1,0))</f>
        <v>Female</v>
      </c>
      <c r="E928" s="13" t="str">
        <f t="array" ref="E928">INDEX(manifest_11Sep!$A$1:$V$3202,MATCH($B928,manifest_11Sep!$B$1:$B$3202,0),MATCH(A.Arr9sepList!E$1,manifest_11Sep!$A$1:$V$1,0))</f>
        <v>Minh</v>
      </c>
      <c r="F928" s="13" t="str">
        <f t="array" ref="F928">INDEX(manifest_11Sep!$A$1:$V$3202,MATCH($B928,manifest_11Sep!$B$1:$B$3202,0),MATCH(A.Arr9sepList!F$1,manifest_11Sep!$A$1:$V$1,0))</f>
        <v>Chaungo</v>
      </c>
      <c r="G928" s="13">
        <f t="array" ref="G928">INDEX(manifest_11Sep!$A$1:$V$3202,MATCH($B928,manifest_11Sep!$B$1:$B$3202,0),MATCH(A.Arr9sepList!G$1,manifest_11Sep!$A$1:$V$1,0))</f>
        <v>82</v>
      </c>
      <c r="H928" s="13" t="str">
        <f t="array" ref="H928">INDEX(manifest_11Sep!$A$1:$V$3202,MATCH($B928,manifest_11Sep!$B$1:$B$3202,0),MATCH(A.Arr9sepList!H$1,manifest_11Sep!$A$1:$V$1,0))</f>
        <v>Alicia Nguyen 3</v>
      </c>
      <c r="I928" s="13" t="str">
        <f t="array" ref="I928">INDEX(manifest_11Sep!$A$1:$V$3202,MATCH($B928,manifest_11Sep!$B$1:$B$3202,0),MATCH(A.Arr9sepList!I$1,manifest_11Sep!$A$1:$V$1,0))</f>
        <v>United Airlines</v>
      </c>
      <c r="J928" s="13" t="str">
        <f t="array" ref="J928">INDEX(manifest_11Sep!$A$1:$V$3202,MATCH($B928,manifest_11Sep!$B$1:$B$3202,0),MATCH(A.Arr9sepList!J$1,manifest_11Sep!$A$1:$V$1,0))</f>
        <v>UA 893</v>
      </c>
      <c r="K928" s="13" t="str">
        <f t="array" ref="K928">INDEX(manifest_11Sep!$A$1:$V$3202,MATCH($B928,manifest_11Sep!$B$1:$B$3202,0),MATCH(A.Arr9sepList!K$1,manifest_11Sep!$A$1:$V$1,0))</f>
        <v>13-thg 9-25</v>
      </c>
      <c r="L928" s="14">
        <f t="array" ref="L928">INDEX(manifest_11Sep!$A$1:$V$3202,MATCH($B928,manifest_11Sep!$B$1:$B$3202,0),MATCH(A.Arr9sepList!L$1,manifest_11Sep!$A$1:$V$1,0))</f>
        <v>0.625</v>
      </c>
      <c r="M928" s="13" t="str">
        <f t="array" ref="M928">INDEX(manifest_11Sep!$A$1:$V$3202,MATCH($B928,manifest_11Sep!$B$1:$B$3202,0),MATCH(A.Arr9sepList!M$1,manifest_11Sep!$A$1:$V$1,0))</f>
        <v>ICN-T1</v>
      </c>
      <c r="N928" s="13" t="str">
        <f t="array" ref="N928">INDEX(manifest_11Sep!$A$1:$V$3202,MATCH($B928,manifest_11Sep!$B$1:$B$3202,0),MATCH(A.Arr9sepList!N$1,manifest_11Sep!$A$1:$V$1,0))</f>
        <v>JW MARRIOTT</v>
      </c>
      <c r="O928" s="15"/>
      <c r="P928" s="13"/>
      <c r="Q928" s="16">
        <v>75985283</v>
      </c>
      <c r="R928" s="16" t="s">
        <v>43</v>
      </c>
      <c r="S928" s="13">
        <f t="array" ref="S928">INDEX(manifest_11Sep!$A$1:$V$3202,MATCH($B928,manifest_11Sep!$B$1:$B$3202,0),MATCH(A.Arr9sepList!S$1,manifest_11Sep!$A$1:$V$1,0))</f>
        <v>0</v>
      </c>
    </row>
    <row r="929" spans="1:19" ht="15.75" customHeight="1">
      <c r="A929" s="13" t="str">
        <f t="array" ref="A929">INDEX(manifest_11Sep!$A$1:$V$3202,MATCH($B929,manifest_11Sep!$B$1:$B$3202,0),MATCH(A.Arr9sepList!A$1,manifest_11Sep!$A$1:$V$1,0))</f>
        <v>A</v>
      </c>
      <c r="B929" s="13" t="s">
        <v>659</v>
      </c>
      <c r="C929" s="13" t="str">
        <f t="array" ref="C929">INDEX(manifest_11Sep!$A$1:$V$3202,MATCH($B929,manifest_11Sep!$B$1:$B$3202,0),MATCH(A.Arr9sepList!C$1,manifest_11Sep!$A$1:$V$1,0))</f>
        <v>PQNCHCLYCNT</v>
      </c>
      <c r="D929" s="13" t="str">
        <f t="array" ref="D929">INDEX(manifest_11Sep!$A$1:$V$3202,MATCH($B929,manifest_11Sep!$B$1:$B$3202,0),MATCH(A.Arr9sepList!D$1,manifest_11Sep!$A$1:$V$1,0))</f>
        <v>Male</v>
      </c>
      <c r="E929" s="13" t="str">
        <f t="array" ref="E929">INDEX(manifest_11Sep!$A$1:$V$3202,MATCH($B929,manifest_11Sep!$B$1:$B$3202,0),MATCH(A.Arr9sepList!E$1,manifest_11Sep!$A$1:$V$1,0))</f>
        <v>Ernest Anthony</v>
      </c>
      <c r="F929" s="13" t="str">
        <f t="array" ref="F929">INDEX(manifest_11Sep!$A$1:$V$3202,MATCH($B929,manifest_11Sep!$B$1:$B$3202,0),MATCH(A.Arr9sepList!F$1,manifest_11Sep!$A$1:$V$1,0))</f>
        <v>Hebrard</v>
      </c>
      <c r="G929" s="13">
        <f t="array" ref="G929">INDEX(manifest_11Sep!$A$1:$V$3202,MATCH($B929,manifest_11Sep!$B$1:$B$3202,0),MATCH(A.Arr9sepList!G$1,manifest_11Sep!$A$1:$V$1,0))</f>
        <v>0</v>
      </c>
      <c r="H929" s="13" t="str">
        <f t="array" ref="H929">INDEX(manifest_11Sep!$A$1:$V$3202,MATCH($B929,manifest_11Sep!$B$1:$B$3202,0),MATCH(A.Arr9sepList!H$1,manifest_11Sep!$A$1:$V$1,0))</f>
        <v>Alicia Nguyen 3</v>
      </c>
      <c r="I929" s="13" t="str">
        <f t="array" ref="I929">INDEX(manifest_11Sep!$A$1:$V$3202,MATCH($B929,manifest_11Sep!$B$1:$B$3202,0),MATCH(A.Arr9sepList!I$1,manifest_11Sep!$A$1:$V$1,0))</f>
        <v>United Airlines</v>
      </c>
      <c r="J929" s="13" t="str">
        <f t="array" ref="J929">INDEX(manifest_11Sep!$A$1:$V$3202,MATCH($B929,manifest_11Sep!$B$1:$B$3202,0),MATCH(A.Arr9sepList!J$1,manifest_11Sep!$A$1:$V$1,0))</f>
        <v>UA 893</v>
      </c>
      <c r="K929" s="13" t="str">
        <f t="array" ref="K929">INDEX(manifest_11Sep!$A$1:$V$3202,MATCH($B929,manifest_11Sep!$B$1:$B$3202,0),MATCH(A.Arr9sepList!K$1,manifest_11Sep!$A$1:$V$1,0))</f>
        <v>13-thg 9-25</v>
      </c>
      <c r="L929" s="14">
        <f t="array" ref="L929">INDEX(manifest_11Sep!$A$1:$V$3202,MATCH($B929,manifest_11Sep!$B$1:$B$3202,0),MATCH(A.Arr9sepList!L$1,manifest_11Sep!$A$1:$V$1,0))</f>
        <v>0.625</v>
      </c>
      <c r="M929" s="13" t="str">
        <f t="array" ref="M929">INDEX(manifest_11Sep!$A$1:$V$3202,MATCH($B929,manifest_11Sep!$B$1:$B$3202,0),MATCH(A.Arr9sepList!M$1,manifest_11Sep!$A$1:$V$1,0))</f>
        <v>ICN-T1</v>
      </c>
      <c r="N929" s="13" t="str">
        <f t="array" ref="N929">INDEX(manifest_11Sep!$A$1:$V$3202,MATCH($B929,manifest_11Sep!$B$1:$B$3202,0),MATCH(A.Arr9sepList!N$1,manifest_11Sep!$A$1:$V$1,0))</f>
        <v>JW MARRIOTT</v>
      </c>
      <c r="O929" s="15"/>
      <c r="P929" s="13"/>
      <c r="Q929" s="16">
        <v>75985297</v>
      </c>
      <c r="R929" s="16" t="s">
        <v>35</v>
      </c>
      <c r="S929" s="13">
        <f t="array" ref="S929">INDEX(manifest_11Sep!$A$1:$V$3202,MATCH($B929,manifest_11Sep!$B$1:$B$3202,0),MATCH(A.Arr9sepList!S$1,manifest_11Sep!$A$1:$V$1,0))</f>
        <v>0</v>
      </c>
    </row>
    <row r="930" spans="1:19" ht="15.75" customHeight="1">
      <c r="A930" s="13" t="str">
        <f t="array" ref="A930">INDEX(manifest_11Sep!$A$1:$V$3202,MATCH($B930,manifest_11Sep!$B$1:$B$3202,0),MATCH(A.Arr9sepList!A$1,manifest_11Sep!$A$1:$V$1,0))</f>
        <v>A</v>
      </c>
      <c r="B930" s="13" t="s">
        <v>701</v>
      </c>
      <c r="C930" s="13" t="str">
        <f t="array" ref="C930">INDEX(manifest_11Sep!$A$1:$V$3202,MATCH($B930,manifest_11Sep!$B$1:$B$3202,0),MATCH(A.Arr9sepList!C$1,manifest_11Sep!$A$1:$V$1,0))</f>
        <v>J4NCTWDMRB6</v>
      </c>
      <c r="D930" s="13" t="str">
        <f t="array" ref="D930">INDEX(manifest_11Sep!$A$1:$V$3202,MATCH($B930,manifest_11Sep!$B$1:$B$3202,0),MATCH(A.Arr9sepList!D$1,manifest_11Sep!$A$1:$V$1,0))</f>
        <v>Female</v>
      </c>
      <c r="E930" s="13" t="str">
        <f t="array" ref="E930">INDEX(manifest_11Sep!$A$1:$V$3202,MATCH($B930,manifest_11Sep!$B$1:$B$3202,0),MATCH(A.Arr9sepList!E$1,manifest_11Sep!$A$1:$V$1,0))</f>
        <v>Mylinh Linda</v>
      </c>
      <c r="F930" s="13" t="str">
        <f t="array" ref="F930">INDEX(manifest_11Sep!$A$1:$V$3202,MATCH($B930,manifest_11Sep!$B$1:$B$3202,0),MATCH(A.Arr9sepList!F$1,manifest_11Sep!$A$1:$V$1,0))</f>
        <v>Phu</v>
      </c>
      <c r="G930" s="13">
        <f t="array" ref="G930">INDEX(manifest_11Sep!$A$1:$V$3202,MATCH($B930,manifest_11Sep!$B$1:$B$3202,0),MATCH(A.Arr9sepList!G$1,manifest_11Sep!$A$1:$V$1,0))</f>
        <v>56</v>
      </c>
      <c r="H930" s="13" t="str">
        <f t="array" ref="H930">INDEX(manifest_11Sep!$A$1:$V$3202,MATCH($B930,manifest_11Sep!$B$1:$B$3202,0),MATCH(A.Arr9sepList!H$1,manifest_11Sep!$A$1:$V$1,0))</f>
        <v>Alicia Nguyen 3</v>
      </c>
      <c r="I930" s="13" t="str">
        <f t="array" ref="I930">INDEX(manifest_11Sep!$A$1:$V$3202,MATCH($B930,manifest_11Sep!$B$1:$B$3202,0),MATCH(A.Arr9sepList!I$1,manifest_11Sep!$A$1:$V$1,0))</f>
        <v>United Airlines</v>
      </c>
      <c r="J930" s="13" t="str">
        <f t="array" ref="J930">INDEX(manifest_11Sep!$A$1:$V$3202,MATCH($B930,manifest_11Sep!$B$1:$B$3202,0),MATCH(A.Arr9sepList!J$1,manifest_11Sep!$A$1:$V$1,0))</f>
        <v>UA 893</v>
      </c>
      <c r="K930" s="13" t="str">
        <f t="array" ref="K930">INDEX(manifest_11Sep!$A$1:$V$3202,MATCH($B930,manifest_11Sep!$B$1:$B$3202,0),MATCH(A.Arr9sepList!K$1,manifest_11Sep!$A$1:$V$1,0))</f>
        <v>13-thg 9-25</v>
      </c>
      <c r="L930" s="14">
        <f t="array" ref="L930">INDEX(manifest_11Sep!$A$1:$V$3202,MATCH($B930,manifest_11Sep!$B$1:$B$3202,0),MATCH(A.Arr9sepList!L$1,manifest_11Sep!$A$1:$V$1,0))</f>
        <v>0.625</v>
      </c>
      <c r="M930" s="13" t="str">
        <f t="array" ref="M930">INDEX(manifest_11Sep!$A$1:$V$3202,MATCH($B930,manifest_11Sep!$B$1:$B$3202,0),MATCH(A.Arr9sepList!M$1,manifest_11Sep!$A$1:$V$1,0))</f>
        <v>ICN-T1</v>
      </c>
      <c r="N930" s="13" t="str">
        <f t="array" ref="N930">INDEX(manifest_11Sep!$A$1:$V$3202,MATCH($B930,manifest_11Sep!$B$1:$B$3202,0),MATCH(A.Arr9sepList!N$1,manifest_11Sep!$A$1:$V$1,0))</f>
        <v>JW MARRIOTT</v>
      </c>
      <c r="O930" s="15"/>
      <c r="P930" s="13"/>
      <c r="Q930" s="16">
        <v>75985400</v>
      </c>
      <c r="R930" s="16" t="s">
        <v>61</v>
      </c>
      <c r="S930" s="13">
        <f t="array" ref="S930">INDEX(manifest_11Sep!$A$1:$V$3202,MATCH($B930,manifest_11Sep!$B$1:$B$3202,0),MATCH(A.Arr9sepList!S$1,manifest_11Sep!$A$1:$V$1,0))</f>
        <v>0</v>
      </c>
    </row>
    <row r="931" spans="1:19" ht="15.75" customHeight="1">
      <c r="A931" s="13" t="str">
        <f t="array" ref="A931">INDEX(manifest_11Sep!$A$1:$V$3202,MATCH($B931,manifest_11Sep!$B$1:$B$3202,0),MATCH(A.Arr9sepList!A$1,manifest_11Sep!$A$1:$V$1,0))</f>
        <v>A</v>
      </c>
      <c r="B931" s="13" t="s">
        <v>706</v>
      </c>
      <c r="C931" s="13" t="str">
        <f t="array" ref="C931">INDEX(manifest_11Sep!$A$1:$V$3202,MATCH($B931,manifest_11Sep!$B$1:$B$3202,0),MATCH(A.Arr9sepList!C$1,manifest_11Sep!$A$1:$V$1,0))</f>
        <v>J4NCTWDMRB6</v>
      </c>
      <c r="D931" s="13" t="str">
        <f t="array" ref="D931">INDEX(manifest_11Sep!$A$1:$V$3202,MATCH($B931,manifest_11Sep!$B$1:$B$3202,0),MATCH(A.Arr9sepList!D$1,manifest_11Sep!$A$1:$V$1,0))</f>
        <v>Female</v>
      </c>
      <c r="E931" s="13" t="str">
        <f t="array" ref="E931">INDEX(manifest_11Sep!$A$1:$V$3202,MATCH($B931,manifest_11Sep!$B$1:$B$3202,0),MATCH(A.Arr9sepList!E$1,manifest_11Sep!$A$1:$V$1,0))</f>
        <v>Vivian Ngoc</v>
      </c>
      <c r="F931" s="13" t="str">
        <f t="array" ref="F931">INDEX(manifest_11Sep!$A$1:$V$3202,MATCH($B931,manifest_11Sep!$B$1:$B$3202,0),MATCH(A.Arr9sepList!F$1,manifest_11Sep!$A$1:$V$1,0))</f>
        <v>Phu</v>
      </c>
      <c r="G931" s="13">
        <f t="array" ref="G931">INDEX(manifest_11Sep!$A$1:$V$3202,MATCH($B931,manifest_11Sep!$B$1:$B$3202,0),MATCH(A.Arr9sepList!G$1,manifest_11Sep!$A$1:$V$1,0))</f>
        <v>21</v>
      </c>
      <c r="H931" s="13" t="str">
        <f t="array" ref="H931">INDEX(manifest_11Sep!$A$1:$V$3202,MATCH($B931,manifest_11Sep!$B$1:$B$3202,0),MATCH(A.Arr9sepList!H$1,manifest_11Sep!$A$1:$V$1,0))</f>
        <v>Alicia Nguyen 3</v>
      </c>
      <c r="I931" s="13" t="str">
        <f t="array" ref="I931">INDEX(manifest_11Sep!$A$1:$V$3202,MATCH($B931,manifest_11Sep!$B$1:$B$3202,0),MATCH(A.Arr9sepList!I$1,manifest_11Sep!$A$1:$V$1,0))</f>
        <v>United Airlines</v>
      </c>
      <c r="J931" s="13" t="str">
        <f t="array" ref="J931">INDEX(manifest_11Sep!$A$1:$V$3202,MATCH($B931,manifest_11Sep!$B$1:$B$3202,0),MATCH(A.Arr9sepList!J$1,manifest_11Sep!$A$1:$V$1,0))</f>
        <v>UA 893</v>
      </c>
      <c r="K931" s="13" t="str">
        <f t="array" ref="K931">INDEX(manifest_11Sep!$A$1:$V$3202,MATCH($B931,manifest_11Sep!$B$1:$B$3202,0),MATCH(A.Arr9sepList!K$1,manifest_11Sep!$A$1:$V$1,0))</f>
        <v>13-thg 9-25</v>
      </c>
      <c r="L931" s="14">
        <f t="array" ref="L931">INDEX(manifest_11Sep!$A$1:$V$3202,MATCH($B931,manifest_11Sep!$B$1:$B$3202,0),MATCH(A.Arr9sepList!L$1,manifest_11Sep!$A$1:$V$1,0))</f>
        <v>0.625</v>
      </c>
      <c r="M931" s="13" t="str">
        <f t="array" ref="M931">INDEX(manifest_11Sep!$A$1:$V$3202,MATCH($B931,manifest_11Sep!$B$1:$B$3202,0),MATCH(A.Arr9sepList!M$1,manifest_11Sep!$A$1:$V$1,0))</f>
        <v>ICN-T1</v>
      </c>
      <c r="N931" s="13" t="str">
        <f t="array" ref="N931">INDEX(manifest_11Sep!$A$1:$V$3202,MATCH($B931,manifest_11Sep!$B$1:$B$3202,0),MATCH(A.Arr9sepList!N$1,manifest_11Sep!$A$1:$V$1,0))</f>
        <v>JW MARRIOTT</v>
      </c>
      <c r="O931" s="15"/>
      <c r="P931" s="13"/>
      <c r="Q931" s="16">
        <v>75985400</v>
      </c>
      <c r="R931" s="16" t="s">
        <v>61</v>
      </c>
      <c r="S931" s="13">
        <f t="array" ref="S931">INDEX(manifest_11Sep!$A$1:$V$3202,MATCH($B931,manifest_11Sep!$B$1:$B$3202,0),MATCH(A.Arr9sepList!S$1,manifest_11Sep!$A$1:$V$1,0))</f>
        <v>0</v>
      </c>
    </row>
    <row r="932" spans="1:19" ht="15.75" customHeight="1">
      <c r="A932" s="13" t="str">
        <f t="array" ref="A932">INDEX(manifest_11Sep!$A$1:$V$3202,MATCH($B932,manifest_11Sep!$B$1:$B$3202,0),MATCH(A.Arr9sepList!A$1,manifest_11Sep!$A$1:$V$1,0))</f>
        <v>A</v>
      </c>
      <c r="B932" s="13" t="s">
        <v>848</v>
      </c>
      <c r="C932" s="13" t="str">
        <f t="array" ref="C932">INDEX(manifest_11Sep!$A$1:$V$3202,MATCH($B932,manifest_11Sep!$B$1:$B$3202,0),MATCH(A.Arr9sepList!C$1,manifest_11Sep!$A$1:$V$1,0))</f>
        <v>4FNGL6FRDRY</v>
      </c>
      <c r="D932" s="13" t="str">
        <f t="array" ref="D932">INDEX(manifest_11Sep!$A$1:$V$3202,MATCH($B932,manifest_11Sep!$B$1:$B$3202,0),MATCH(A.Arr9sepList!D$1,manifest_11Sep!$A$1:$V$1,0))</f>
        <v>Male</v>
      </c>
      <c r="E932" s="13" t="str">
        <f t="array" ref="E932">INDEX(manifest_11Sep!$A$1:$V$3202,MATCH($B932,manifest_11Sep!$B$1:$B$3202,0),MATCH(A.Arr9sepList!E$1,manifest_11Sep!$A$1:$V$1,0))</f>
        <v>Ian Shing Si</v>
      </c>
      <c r="F932" s="13" t="str">
        <f t="array" ref="F932">INDEX(manifest_11Sep!$A$1:$V$3202,MATCH($B932,manifest_11Sep!$B$1:$B$3202,0),MATCH(A.Arr9sepList!F$1,manifest_11Sep!$A$1:$V$1,0))</f>
        <v>Choi</v>
      </c>
      <c r="G932" s="13">
        <f t="array" ref="G932">INDEX(manifest_11Sep!$A$1:$V$3202,MATCH($B932,manifest_11Sep!$B$1:$B$3202,0),MATCH(A.Arr9sepList!G$1,manifest_11Sep!$A$1:$V$1,0))</f>
        <v>12</v>
      </c>
      <c r="H932" s="13" t="str">
        <f t="array" ref="H932">INDEX(manifest_11Sep!$A$1:$V$3202,MATCH($B932,manifest_11Sep!$B$1:$B$3202,0),MATCH(A.Arr9sepList!H$1,manifest_11Sep!$A$1:$V$1,0))</f>
        <v>Alicia Nguyen 3</v>
      </c>
      <c r="I932" s="13" t="str">
        <f t="array" ref="I932">INDEX(manifest_11Sep!$A$1:$V$3202,MATCH($B932,manifest_11Sep!$B$1:$B$3202,0),MATCH(A.Arr9sepList!I$1,manifest_11Sep!$A$1:$V$1,0))</f>
        <v>United Airlines</v>
      </c>
      <c r="J932" s="13" t="str">
        <f t="array" ref="J932">INDEX(manifest_11Sep!$A$1:$V$3202,MATCH($B932,manifest_11Sep!$B$1:$B$3202,0),MATCH(A.Arr9sepList!J$1,manifest_11Sep!$A$1:$V$1,0))</f>
        <v>UA 893</v>
      </c>
      <c r="K932" s="13" t="str">
        <f t="array" ref="K932">INDEX(manifest_11Sep!$A$1:$V$3202,MATCH($B932,manifest_11Sep!$B$1:$B$3202,0),MATCH(A.Arr9sepList!K$1,manifest_11Sep!$A$1:$V$1,0))</f>
        <v>13-thg 9-25</v>
      </c>
      <c r="L932" s="14">
        <f t="array" ref="L932">INDEX(manifest_11Sep!$A$1:$V$3202,MATCH($B932,manifest_11Sep!$B$1:$B$3202,0),MATCH(A.Arr9sepList!L$1,manifest_11Sep!$A$1:$V$1,0))</f>
        <v>0.625</v>
      </c>
      <c r="M932" s="13" t="str">
        <f t="array" ref="M932">INDEX(manifest_11Sep!$A$1:$V$3202,MATCH($B932,manifest_11Sep!$B$1:$B$3202,0),MATCH(A.Arr9sepList!M$1,manifest_11Sep!$A$1:$V$1,0))</f>
        <v>ICN-T1</v>
      </c>
      <c r="N932" s="13" t="str">
        <f t="array" ref="N932">INDEX(manifest_11Sep!$A$1:$V$3202,MATCH($B932,manifest_11Sep!$B$1:$B$3202,0),MATCH(A.Arr9sepList!N$1,manifest_11Sep!$A$1:$V$1,0))</f>
        <v>JW MARRIOTT</v>
      </c>
      <c r="O932" s="15"/>
      <c r="P932" s="13"/>
      <c r="Q932" s="16">
        <v>75985959</v>
      </c>
      <c r="R932" s="16" t="s">
        <v>43</v>
      </c>
      <c r="S932" s="13">
        <f t="array" ref="S932">INDEX(manifest_11Sep!$A$1:$V$3202,MATCH($B932,manifest_11Sep!$B$1:$B$3202,0),MATCH(A.Arr9sepList!S$1,manifest_11Sep!$A$1:$V$1,0))</f>
        <v>0</v>
      </c>
    </row>
    <row r="933" spans="1:19" ht="15.75" customHeight="1">
      <c r="A933" s="13" t="str">
        <f t="array" ref="A933">INDEX(manifest_11Sep!$A$1:$V$3202,MATCH($B933,manifest_11Sep!$B$1:$B$3202,0),MATCH(A.Arr9sepList!A$1,manifest_11Sep!$A$1:$V$1,0))</f>
        <v>A</v>
      </c>
      <c r="B933" s="13" t="s">
        <v>851</v>
      </c>
      <c r="C933" s="13" t="str">
        <f t="array" ref="C933">INDEX(manifest_11Sep!$A$1:$V$3202,MATCH($B933,manifest_11Sep!$B$1:$B$3202,0),MATCH(A.Arr9sepList!C$1,manifest_11Sep!$A$1:$V$1,0))</f>
        <v>7JNT3CP4N6V</v>
      </c>
      <c r="D933" s="13" t="str">
        <f t="array" ref="D933">INDEX(manifest_11Sep!$A$1:$V$3202,MATCH($B933,manifest_11Sep!$B$1:$B$3202,0),MATCH(A.Arr9sepList!D$1,manifest_11Sep!$A$1:$V$1,0))</f>
        <v>Male</v>
      </c>
      <c r="E933" s="13" t="str">
        <f t="array" ref="E933">INDEX(manifest_11Sep!$A$1:$V$3202,MATCH($B933,manifest_11Sep!$B$1:$B$3202,0),MATCH(A.Arr9sepList!E$1,manifest_11Sep!$A$1:$V$1,0))</f>
        <v>Andy</v>
      </c>
      <c r="F933" s="13" t="str">
        <f t="array" ref="F933">INDEX(manifest_11Sep!$A$1:$V$3202,MATCH($B933,manifest_11Sep!$B$1:$B$3202,0),MATCH(A.Arr9sepList!F$1,manifest_11Sep!$A$1:$V$1,0))</f>
        <v>Le</v>
      </c>
      <c r="G933" s="13">
        <f t="array" ref="G933">INDEX(manifest_11Sep!$A$1:$V$3202,MATCH($B933,manifest_11Sep!$B$1:$B$3202,0),MATCH(A.Arr9sepList!G$1,manifest_11Sep!$A$1:$V$1,0))</f>
        <v>31</v>
      </c>
      <c r="H933" s="13" t="str">
        <f t="array" ref="H933">INDEX(manifest_11Sep!$A$1:$V$3202,MATCH($B933,manifest_11Sep!$B$1:$B$3202,0),MATCH(A.Arr9sepList!H$1,manifest_11Sep!$A$1:$V$1,0))</f>
        <v>Alicia Nguyen 3</v>
      </c>
      <c r="I933" s="13" t="str">
        <f t="array" ref="I933">INDEX(manifest_11Sep!$A$1:$V$3202,MATCH($B933,manifest_11Sep!$B$1:$B$3202,0),MATCH(A.Arr9sepList!I$1,manifest_11Sep!$A$1:$V$1,0))</f>
        <v>United Airlines</v>
      </c>
      <c r="J933" s="13" t="str">
        <f t="array" ref="J933">INDEX(manifest_11Sep!$A$1:$V$3202,MATCH($B933,manifest_11Sep!$B$1:$B$3202,0),MATCH(A.Arr9sepList!J$1,manifest_11Sep!$A$1:$V$1,0))</f>
        <v>UA 893</v>
      </c>
      <c r="K933" s="13" t="str">
        <f t="array" ref="K933">INDEX(manifest_11Sep!$A$1:$V$3202,MATCH($B933,manifest_11Sep!$B$1:$B$3202,0),MATCH(A.Arr9sepList!K$1,manifest_11Sep!$A$1:$V$1,0))</f>
        <v>13-thg 9-25</v>
      </c>
      <c r="L933" s="14">
        <f t="array" ref="L933">INDEX(manifest_11Sep!$A$1:$V$3202,MATCH($B933,manifest_11Sep!$B$1:$B$3202,0),MATCH(A.Arr9sepList!L$1,manifest_11Sep!$A$1:$V$1,0))</f>
        <v>0.625</v>
      </c>
      <c r="M933" s="13" t="str">
        <f t="array" ref="M933">INDEX(manifest_11Sep!$A$1:$V$3202,MATCH($B933,manifest_11Sep!$B$1:$B$3202,0),MATCH(A.Arr9sepList!M$1,manifest_11Sep!$A$1:$V$1,0))</f>
        <v>ICN-T1</v>
      </c>
      <c r="N933" s="13" t="str">
        <f t="array" ref="N933">INDEX(manifest_11Sep!$A$1:$V$3202,MATCH($B933,manifest_11Sep!$B$1:$B$3202,0),MATCH(A.Arr9sepList!N$1,manifest_11Sep!$A$1:$V$1,0))</f>
        <v>JW MARRIOTT</v>
      </c>
      <c r="O933" s="15"/>
      <c r="P933" s="13"/>
      <c r="Q933" s="16">
        <v>75985989</v>
      </c>
      <c r="R933" s="16" t="s">
        <v>61</v>
      </c>
      <c r="S933" s="13">
        <f t="array" ref="S933">INDEX(manifest_11Sep!$A$1:$V$3202,MATCH($B933,manifest_11Sep!$B$1:$B$3202,0),MATCH(A.Arr9sepList!S$1,manifest_11Sep!$A$1:$V$1,0))</f>
        <v>0</v>
      </c>
    </row>
    <row r="934" spans="1:19" ht="15.75" customHeight="1">
      <c r="A934" s="13" t="str">
        <f t="array" ref="A934">INDEX(manifest_11Sep!$A$1:$V$3202,MATCH($B934,manifest_11Sep!$B$1:$B$3202,0),MATCH(A.Arr9sepList!A$1,manifest_11Sep!$A$1:$V$1,0))</f>
        <v>A</v>
      </c>
      <c r="B934" s="13" t="s">
        <v>854</v>
      </c>
      <c r="C934" s="13" t="str">
        <f t="array" ref="C934">INDEX(manifest_11Sep!$A$1:$V$3202,MATCH($B934,manifest_11Sep!$B$1:$B$3202,0),MATCH(A.Arr9sepList!C$1,manifest_11Sep!$A$1:$V$1,0))</f>
        <v>7JNT3CP4N6V</v>
      </c>
      <c r="D934" s="13" t="str">
        <f t="array" ref="D934">INDEX(manifest_11Sep!$A$1:$V$3202,MATCH($B934,manifest_11Sep!$B$1:$B$3202,0),MATCH(A.Arr9sepList!D$1,manifest_11Sep!$A$1:$V$1,0))</f>
        <v>Male</v>
      </c>
      <c r="E934" s="13" t="str">
        <f t="array" ref="E934">INDEX(manifest_11Sep!$A$1:$V$3202,MATCH($B934,manifest_11Sep!$B$1:$B$3202,0),MATCH(A.Arr9sepList!E$1,manifest_11Sep!$A$1:$V$1,0))</f>
        <v>Phuong Thanh</v>
      </c>
      <c r="F934" s="13" t="str">
        <f t="array" ref="F934">INDEX(manifest_11Sep!$A$1:$V$3202,MATCH($B934,manifest_11Sep!$B$1:$B$3202,0),MATCH(A.Arr9sepList!F$1,manifest_11Sep!$A$1:$V$1,0))</f>
        <v>Nguyen</v>
      </c>
      <c r="G934" s="13">
        <f t="array" ref="G934">INDEX(manifest_11Sep!$A$1:$V$3202,MATCH($B934,manifest_11Sep!$B$1:$B$3202,0),MATCH(A.Arr9sepList!G$1,manifest_11Sep!$A$1:$V$1,0))</f>
        <v>68</v>
      </c>
      <c r="H934" s="13" t="str">
        <f t="array" ref="H934">INDEX(manifest_11Sep!$A$1:$V$3202,MATCH($B934,manifest_11Sep!$B$1:$B$3202,0),MATCH(A.Arr9sepList!H$1,manifest_11Sep!$A$1:$V$1,0))</f>
        <v>Alicia Nguyen 3</v>
      </c>
      <c r="I934" s="13" t="str">
        <f t="array" ref="I934">INDEX(manifest_11Sep!$A$1:$V$3202,MATCH($B934,manifest_11Sep!$B$1:$B$3202,0),MATCH(A.Arr9sepList!I$1,manifest_11Sep!$A$1:$V$1,0))</f>
        <v>United Airlines</v>
      </c>
      <c r="J934" s="13" t="str">
        <f t="array" ref="J934">INDEX(manifest_11Sep!$A$1:$V$3202,MATCH($B934,manifest_11Sep!$B$1:$B$3202,0),MATCH(A.Arr9sepList!J$1,manifest_11Sep!$A$1:$V$1,0))</f>
        <v>UA 893</v>
      </c>
      <c r="K934" s="13" t="str">
        <f t="array" ref="K934">INDEX(manifest_11Sep!$A$1:$V$3202,MATCH($B934,manifest_11Sep!$B$1:$B$3202,0),MATCH(A.Arr9sepList!K$1,manifest_11Sep!$A$1:$V$1,0))</f>
        <v>13-thg 9-25</v>
      </c>
      <c r="L934" s="14">
        <f t="array" ref="L934">INDEX(manifest_11Sep!$A$1:$V$3202,MATCH($B934,manifest_11Sep!$B$1:$B$3202,0),MATCH(A.Arr9sepList!L$1,manifest_11Sep!$A$1:$V$1,0))</f>
        <v>0.625</v>
      </c>
      <c r="M934" s="13" t="str">
        <f t="array" ref="M934">INDEX(manifest_11Sep!$A$1:$V$3202,MATCH($B934,manifest_11Sep!$B$1:$B$3202,0),MATCH(A.Arr9sepList!M$1,manifest_11Sep!$A$1:$V$1,0))</f>
        <v>ICN-T1</v>
      </c>
      <c r="N934" s="13" t="str">
        <f t="array" ref="N934">INDEX(manifest_11Sep!$A$1:$V$3202,MATCH($B934,manifest_11Sep!$B$1:$B$3202,0),MATCH(A.Arr9sepList!N$1,manifest_11Sep!$A$1:$V$1,0))</f>
        <v>JW MARRIOTT</v>
      </c>
      <c r="O934" s="15"/>
      <c r="P934" s="13"/>
      <c r="Q934" s="16">
        <v>75985989</v>
      </c>
      <c r="R934" s="16" t="s">
        <v>61</v>
      </c>
      <c r="S934" s="13">
        <f t="array" ref="S934">INDEX(manifest_11Sep!$A$1:$V$3202,MATCH($B934,manifest_11Sep!$B$1:$B$3202,0),MATCH(A.Arr9sepList!S$1,manifest_11Sep!$A$1:$V$1,0))</f>
        <v>0</v>
      </c>
    </row>
    <row r="935" spans="1:19" ht="15.75" customHeight="1">
      <c r="A935" s="13" t="str">
        <f t="array" ref="A935">INDEX(manifest_11Sep!$A$1:$V$3202,MATCH($B935,manifest_11Sep!$B$1:$B$3202,0),MATCH(A.Arr9sepList!A$1,manifest_11Sep!$A$1:$V$1,0))</f>
        <v>A</v>
      </c>
      <c r="B935" s="13" t="s">
        <v>861</v>
      </c>
      <c r="C935" s="13" t="str">
        <f t="array" ref="C935">INDEX(manifest_11Sep!$A$1:$V$3202,MATCH($B935,manifest_11Sep!$B$1:$B$3202,0),MATCH(A.Arr9sepList!C$1,manifest_11Sep!$A$1:$V$1,0))</f>
        <v>9MNMDJHFFST</v>
      </c>
      <c r="D935" s="13" t="str">
        <f t="array" ref="D935">INDEX(manifest_11Sep!$A$1:$V$3202,MATCH($B935,manifest_11Sep!$B$1:$B$3202,0),MATCH(A.Arr9sepList!D$1,manifest_11Sep!$A$1:$V$1,0))</f>
        <v>Female</v>
      </c>
      <c r="E935" s="13" t="str">
        <f t="array" ref="E935">INDEX(manifest_11Sep!$A$1:$V$3202,MATCH($B935,manifest_11Sep!$B$1:$B$3202,0),MATCH(A.Arr9sepList!E$1,manifest_11Sep!$A$1:$V$1,0))</f>
        <v>Jaime</v>
      </c>
      <c r="F935" s="13" t="str">
        <f t="array" ref="F935">INDEX(manifest_11Sep!$A$1:$V$3202,MATCH($B935,manifest_11Sep!$B$1:$B$3202,0),MATCH(A.Arr9sepList!F$1,manifest_11Sep!$A$1:$V$1,0))</f>
        <v>Saephan</v>
      </c>
      <c r="G935" s="13">
        <f t="array" ref="G935">INDEX(manifest_11Sep!$A$1:$V$3202,MATCH($B935,manifest_11Sep!$B$1:$B$3202,0),MATCH(A.Arr9sepList!G$1,manifest_11Sep!$A$1:$V$1,0))</f>
        <v>37</v>
      </c>
      <c r="H935" s="13" t="str">
        <f t="array" ref="H935">INDEX(manifest_11Sep!$A$1:$V$3202,MATCH($B935,manifest_11Sep!$B$1:$B$3202,0),MATCH(A.Arr9sepList!H$1,manifest_11Sep!$A$1:$V$1,0))</f>
        <v>Alicia Nguyen 3</v>
      </c>
      <c r="I935" s="13" t="str">
        <f t="array" ref="I935">INDEX(manifest_11Sep!$A$1:$V$3202,MATCH($B935,manifest_11Sep!$B$1:$B$3202,0),MATCH(A.Arr9sepList!I$1,manifest_11Sep!$A$1:$V$1,0))</f>
        <v>United Airlines</v>
      </c>
      <c r="J935" s="13" t="str">
        <f t="array" ref="J935">INDEX(manifest_11Sep!$A$1:$V$3202,MATCH($B935,manifest_11Sep!$B$1:$B$3202,0),MATCH(A.Arr9sepList!J$1,manifest_11Sep!$A$1:$V$1,0))</f>
        <v>UA 893</v>
      </c>
      <c r="K935" s="13" t="str">
        <f t="array" ref="K935">INDEX(manifest_11Sep!$A$1:$V$3202,MATCH($B935,manifest_11Sep!$B$1:$B$3202,0),MATCH(A.Arr9sepList!K$1,manifest_11Sep!$A$1:$V$1,0))</f>
        <v>13-thg 9-25</v>
      </c>
      <c r="L935" s="14">
        <f t="array" ref="L935">INDEX(manifest_11Sep!$A$1:$V$3202,MATCH($B935,manifest_11Sep!$B$1:$B$3202,0),MATCH(A.Arr9sepList!L$1,manifest_11Sep!$A$1:$V$1,0))</f>
        <v>0.625</v>
      </c>
      <c r="M935" s="13" t="str">
        <f t="array" ref="M935">INDEX(manifest_11Sep!$A$1:$V$3202,MATCH($B935,manifest_11Sep!$B$1:$B$3202,0),MATCH(A.Arr9sepList!M$1,manifest_11Sep!$A$1:$V$1,0))</f>
        <v>ICN-T1</v>
      </c>
      <c r="N935" s="13" t="str">
        <f t="array" ref="N935">INDEX(manifest_11Sep!$A$1:$V$3202,MATCH($B935,manifest_11Sep!$B$1:$B$3202,0),MATCH(A.Arr9sepList!N$1,manifest_11Sep!$A$1:$V$1,0))</f>
        <v>JW MARRIOTT</v>
      </c>
      <c r="O935" s="15"/>
      <c r="P935" s="13"/>
      <c r="Q935" s="16">
        <v>75986021</v>
      </c>
      <c r="R935" s="16" t="s">
        <v>61</v>
      </c>
      <c r="S935" s="13">
        <f t="array" ref="S935">INDEX(manifest_11Sep!$A$1:$V$3202,MATCH($B935,manifest_11Sep!$B$1:$B$3202,0),MATCH(A.Arr9sepList!S$1,manifest_11Sep!$A$1:$V$1,0))</f>
        <v>0</v>
      </c>
    </row>
    <row r="936" spans="1:19" ht="15.75" customHeight="1">
      <c r="A936" s="13" t="str">
        <f t="array" ref="A936">INDEX(manifest_11Sep!$A$1:$V$3202,MATCH($B936,manifest_11Sep!$B$1:$B$3202,0),MATCH(A.Arr9sepList!A$1,manifest_11Sep!$A$1:$V$1,0))</f>
        <v>A</v>
      </c>
      <c r="B936" s="13" t="s">
        <v>864</v>
      </c>
      <c r="C936" s="13" t="str">
        <f t="array" ref="C936">INDEX(manifest_11Sep!$A$1:$V$3202,MATCH($B936,manifest_11Sep!$B$1:$B$3202,0),MATCH(A.Arr9sepList!C$1,manifest_11Sep!$A$1:$V$1,0))</f>
        <v>9MNMDJHFFST</v>
      </c>
      <c r="D936" s="13" t="str">
        <f t="array" ref="D936">INDEX(manifest_11Sep!$A$1:$V$3202,MATCH($B936,manifest_11Sep!$B$1:$B$3202,0),MATCH(A.Arr9sepList!D$1,manifest_11Sep!$A$1:$V$1,0))</f>
        <v>Female</v>
      </c>
      <c r="E936" s="13" t="str">
        <f t="array" ref="E936">INDEX(manifest_11Sep!$A$1:$V$3202,MATCH($B936,manifest_11Sep!$B$1:$B$3202,0),MATCH(A.Arr9sepList!E$1,manifest_11Sep!$A$1:$V$1,0))</f>
        <v>Jayla Mey Hin</v>
      </c>
      <c r="F936" s="13" t="str">
        <f t="array" ref="F936">INDEX(manifest_11Sep!$A$1:$V$3202,MATCH($B936,manifest_11Sep!$B$1:$B$3202,0),MATCH(A.Arr9sepList!F$1,manifest_11Sep!$A$1:$V$1,0))</f>
        <v>Saechao</v>
      </c>
      <c r="G936" s="13">
        <f t="array" ref="G936">INDEX(manifest_11Sep!$A$1:$V$3202,MATCH($B936,manifest_11Sep!$B$1:$B$3202,0),MATCH(A.Arr9sepList!G$1,manifest_11Sep!$A$1:$V$1,0))</f>
        <v>16</v>
      </c>
      <c r="H936" s="13" t="str">
        <f t="array" ref="H936">INDEX(manifest_11Sep!$A$1:$V$3202,MATCH($B936,manifest_11Sep!$B$1:$B$3202,0),MATCH(A.Arr9sepList!H$1,manifest_11Sep!$A$1:$V$1,0))</f>
        <v>Alicia Nguyen 3</v>
      </c>
      <c r="I936" s="13" t="str">
        <f t="array" ref="I936">INDEX(manifest_11Sep!$A$1:$V$3202,MATCH($B936,manifest_11Sep!$B$1:$B$3202,0),MATCH(A.Arr9sepList!I$1,manifest_11Sep!$A$1:$V$1,0))</f>
        <v>United Airlines</v>
      </c>
      <c r="J936" s="13" t="str">
        <f t="array" ref="J936">INDEX(manifest_11Sep!$A$1:$V$3202,MATCH($B936,manifest_11Sep!$B$1:$B$3202,0),MATCH(A.Arr9sepList!J$1,manifest_11Sep!$A$1:$V$1,0))</f>
        <v>UA 893</v>
      </c>
      <c r="K936" s="13" t="str">
        <f t="array" ref="K936">INDEX(manifest_11Sep!$A$1:$V$3202,MATCH($B936,manifest_11Sep!$B$1:$B$3202,0),MATCH(A.Arr9sepList!K$1,manifest_11Sep!$A$1:$V$1,0))</f>
        <v>13-thg 9-25</v>
      </c>
      <c r="L936" s="14">
        <f t="array" ref="L936">INDEX(manifest_11Sep!$A$1:$V$3202,MATCH($B936,manifest_11Sep!$B$1:$B$3202,0),MATCH(A.Arr9sepList!L$1,manifest_11Sep!$A$1:$V$1,0))</f>
        <v>0.625</v>
      </c>
      <c r="M936" s="13" t="str">
        <f t="array" ref="M936">INDEX(manifest_11Sep!$A$1:$V$3202,MATCH($B936,manifest_11Sep!$B$1:$B$3202,0),MATCH(A.Arr9sepList!M$1,manifest_11Sep!$A$1:$V$1,0))</f>
        <v>ICN-T1</v>
      </c>
      <c r="N936" s="13" t="str">
        <f t="array" ref="N936">INDEX(manifest_11Sep!$A$1:$V$3202,MATCH($B936,manifest_11Sep!$B$1:$B$3202,0),MATCH(A.Arr9sepList!N$1,manifest_11Sep!$A$1:$V$1,0))</f>
        <v>JW MARRIOTT</v>
      </c>
      <c r="O936" s="15"/>
      <c r="P936" s="13"/>
      <c r="Q936" s="16">
        <v>75986021</v>
      </c>
      <c r="R936" s="16" t="s">
        <v>61</v>
      </c>
      <c r="S936" s="13">
        <f t="array" ref="S936">INDEX(manifest_11Sep!$A$1:$V$3202,MATCH($B936,manifest_11Sep!$B$1:$B$3202,0),MATCH(A.Arr9sepList!S$1,manifest_11Sep!$A$1:$V$1,0))</f>
        <v>0</v>
      </c>
    </row>
    <row r="937" spans="1:19" ht="15.75" customHeight="1">
      <c r="A937" s="13" t="str">
        <f t="array" ref="A937">INDEX(manifest_11Sep!$A$1:$V$3202,MATCH($B937,manifest_11Sep!$B$1:$B$3202,0),MATCH(A.Arr9sepList!A$1,manifest_11Sep!$A$1:$V$1,0))</f>
        <v>A</v>
      </c>
      <c r="B937" s="13" t="s">
        <v>897</v>
      </c>
      <c r="C937" s="13" t="str">
        <f t="array" ref="C937">INDEX(manifest_11Sep!$A$1:$V$3202,MATCH($B937,manifest_11Sep!$B$1:$B$3202,0),MATCH(A.Arr9sepList!C$1,manifest_11Sep!$A$1:$V$1,0))</f>
        <v>ZWNCG8LRFF4</v>
      </c>
      <c r="D937" s="13" t="str">
        <f t="array" ref="D937">INDEX(manifest_11Sep!$A$1:$V$3202,MATCH($B937,manifest_11Sep!$B$1:$B$3202,0),MATCH(A.Arr9sepList!D$1,manifest_11Sep!$A$1:$V$1,0))</f>
        <v>Female</v>
      </c>
      <c r="E937" s="13" t="str">
        <f t="array" ref="E937">INDEX(manifest_11Sep!$A$1:$V$3202,MATCH($B937,manifest_11Sep!$B$1:$B$3202,0),MATCH(A.Arr9sepList!E$1,manifest_11Sep!$A$1:$V$1,0))</f>
        <v>Sharon</v>
      </c>
      <c r="F937" s="13" t="str">
        <f t="array" ref="F937">INDEX(manifest_11Sep!$A$1:$V$3202,MATCH($B937,manifest_11Sep!$B$1:$B$3202,0),MATCH(A.Arr9sepList!F$1,manifest_11Sep!$A$1:$V$1,0))</f>
        <v>Andres</v>
      </c>
      <c r="G937" s="13">
        <f t="array" ref="G937">INDEX(manifest_11Sep!$A$1:$V$3202,MATCH($B937,manifest_11Sep!$B$1:$B$3202,0),MATCH(A.Arr9sepList!G$1,manifest_11Sep!$A$1:$V$1,0))</f>
        <v>30</v>
      </c>
      <c r="H937" s="13" t="str">
        <f t="array" ref="H937">INDEX(manifest_11Sep!$A$1:$V$3202,MATCH($B937,manifest_11Sep!$B$1:$B$3202,0),MATCH(A.Arr9sepList!H$1,manifest_11Sep!$A$1:$V$1,0))</f>
        <v>Alicia Nguyen 3</v>
      </c>
      <c r="I937" s="13" t="str">
        <f t="array" ref="I937">INDEX(manifest_11Sep!$A$1:$V$3202,MATCH($B937,manifest_11Sep!$B$1:$B$3202,0),MATCH(A.Arr9sepList!I$1,manifest_11Sep!$A$1:$V$1,0))</f>
        <v>United Airlines</v>
      </c>
      <c r="J937" s="13" t="str">
        <f t="array" ref="J937">INDEX(manifest_11Sep!$A$1:$V$3202,MATCH($B937,manifest_11Sep!$B$1:$B$3202,0),MATCH(A.Arr9sepList!J$1,manifest_11Sep!$A$1:$V$1,0))</f>
        <v>UA 893</v>
      </c>
      <c r="K937" s="13" t="str">
        <f t="array" ref="K937">INDEX(manifest_11Sep!$A$1:$V$3202,MATCH($B937,manifest_11Sep!$B$1:$B$3202,0),MATCH(A.Arr9sepList!K$1,manifest_11Sep!$A$1:$V$1,0))</f>
        <v>13-thg 9-25</v>
      </c>
      <c r="L937" s="14">
        <f t="array" ref="L937">INDEX(manifest_11Sep!$A$1:$V$3202,MATCH($B937,manifest_11Sep!$B$1:$B$3202,0),MATCH(A.Arr9sepList!L$1,manifest_11Sep!$A$1:$V$1,0))</f>
        <v>0.625</v>
      </c>
      <c r="M937" s="13" t="str">
        <f t="array" ref="M937">INDEX(manifest_11Sep!$A$1:$V$3202,MATCH($B937,manifest_11Sep!$B$1:$B$3202,0),MATCH(A.Arr9sepList!M$1,manifest_11Sep!$A$1:$V$1,0))</f>
        <v>ICN-T1</v>
      </c>
      <c r="N937" s="13" t="str">
        <f t="array" ref="N937">INDEX(manifest_11Sep!$A$1:$V$3202,MATCH($B937,manifest_11Sep!$B$1:$B$3202,0),MATCH(A.Arr9sepList!N$1,manifest_11Sep!$A$1:$V$1,0))</f>
        <v>JW MARRIOTT</v>
      </c>
      <c r="O937" s="15"/>
      <c r="P937" s="13"/>
      <c r="Q937" s="16">
        <v>75986203</v>
      </c>
      <c r="R937" s="16" t="s">
        <v>61</v>
      </c>
      <c r="S937" s="13">
        <f t="array" ref="S937">INDEX(manifest_11Sep!$A$1:$V$3202,MATCH($B937,manifest_11Sep!$B$1:$B$3202,0),MATCH(A.Arr9sepList!S$1,manifest_11Sep!$A$1:$V$1,0))</f>
        <v>0</v>
      </c>
    </row>
    <row r="938" spans="1:19" ht="15.75" customHeight="1">
      <c r="A938" s="13" t="str">
        <f t="array" ref="A938">INDEX(manifest_11Sep!$A$1:$V$3202,MATCH($B938,manifest_11Sep!$B$1:$B$3202,0),MATCH(A.Arr9sepList!A$1,manifest_11Sep!$A$1:$V$1,0))</f>
        <v>A</v>
      </c>
      <c r="B938" s="13" t="s">
        <v>919</v>
      </c>
      <c r="C938" s="13" t="str">
        <f t="array" ref="C938">INDEX(manifest_11Sep!$A$1:$V$3202,MATCH($B938,manifest_11Sep!$B$1:$B$3202,0),MATCH(A.Arr9sepList!C$1,manifest_11Sep!$A$1:$V$1,0))</f>
        <v>8BN57B45VB9</v>
      </c>
      <c r="D938" s="13" t="str">
        <f t="array" ref="D938">INDEX(manifest_11Sep!$A$1:$V$3202,MATCH($B938,manifest_11Sep!$B$1:$B$3202,0),MATCH(A.Arr9sepList!D$1,manifest_11Sep!$A$1:$V$1,0))</f>
        <v>Male</v>
      </c>
      <c r="E938" s="13" t="str">
        <f t="array" ref="E938">INDEX(manifest_11Sep!$A$1:$V$3202,MATCH($B938,manifest_11Sep!$B$1:$B$3202,0),MATCH(A.Arr9sepList!E$1,manifest_11Sep!$A$1:$V$1,0))</f>
        <v>Kai Le</v>
      </c>
      <c r="F938" s="13" t="str">
        <f t="array" ref="F938">INDEX(manifest_11Sep!$A$1:$V$3202,MATCH($B938,manifest_11Sep!$B$1:$B$3202,0),MATCH(A.Arr9sepList!F$1,manifest_11Sep!$A$1:$V$1,0))</f>
        <v>Martinez</v>
      </c>
      <c r="G938" s="13">
        <f t="array" ref="G938">INDEX(manifest_11Sep!$A$1:$V$3202,MATCH($B938,manifest_11Sep!$B$1:$B$3202,0),MATCH(A.Arr9sepList!G$1,manifest_11Sep!$A$1:$V$1,0))</f>
        <v>15</v>
      </c>
      <c r="H938" s="13" t="str">
        <f t="array" ref="H938">INDEX(manifest_11Sep!$A$1:$V$3202,MATCH($B938,manifest_11Sep!$B$1:$B$3202,0),MATCH(A.Arr9sepList!H$1,manifest_11Sep!$A$1:$V$1,0))</f>
        <v>Alicia Nguyen 3</v>
      </c>
      <c r="I938" s="13" t="str">
        <f t="array" ref="I938">INDEX(manifest_11Sep!$A$1:$V$3202,MATCH($B938,manifest_11Sep!$B$1:$B$3202,0),MATCH(A.Arr9sepList!I$1,manifest_11Sep!$A$1:$V$1,0))</f>
        <v>United Airlines</v>
      </c>
      <c r="J938" s="13" t="str">
        <f t="array" ref="J938">INDEX(manifest_11Sep!$A$1:$V$3202,MATCH($B938,manifest_11Sep!$B$1:$B$3202,0),MATCH(A.Arr9sepList!J$1,manifest_11Sep!$A$1:$V$1,0))</f>
        <v>UA 893</v>
      </c>
      <c r="K938" s="13" t="str">
        <f t="array" ref="K938">INDEX(manifest_11Sep!$A$1:$V$3202,MATCH($B938,manifest_11Sep!$B$1:$B$3202,0),MATCH(A.Arr9sepList!K$1,manifest_11Sep!$A$1:$V$1,0))</f>
        <v>13-thg 9-25</v>
      </c>
      <c r="L938" s="14">
        <f t="array" ref="L938">INDEX(manifest_11Sep!$A$1:$V$3202,MATCH($B938,manifest_11Sep!$B$1:$B$3202,0),MATCH(A.Arr9sepList!L$1,manifest_11Sep!$A$1:$V$1,0))</f>
        <v>0.625</v>
      </c>
      <c r="M938" s="13" t="str">
        <f t="array" ref="M938">INDEX(manifest_11Sep!$A$1:$V$3202,MATCH($B938,manifest_11Sep!$B$1:$B$3202,0),MATCH(A.Arr9sepList!M$1,manifest_11Sep!$A$1:$V$1,0))</f>
        <v>ICN-T1</v>
      </c>
      <c r="N938" s="13" t="str">
        <f t="array" ref="N938">INDEX(manifest_11Sep!$A$1:$V$3202,MATCH($B938,manifest_11Sep!$B$1:$B$3202,0),MATCH(A.Arr9sepList!N$1,manifest_11Sep!$A$1:$V$1,0))</f>
        <v>JW MARRIOTT</v>
      </c>
      <c r="O938" s="15"/>
      <c r="P938" s="13"/>
      <c r="Q938" s="16">
        <v>75986280</v>
      </c>
      <c r="R938" s="16" t="s">
        <v>61</v>
      </c>
      <c r="S938" s="13">
        <f t="array" ref="S938">INDEX(manifest_11Sep!$A$1:$V$3202,MATCH($B938,manifest_11Sep!$B$1:$B$3202,0),MATCH(A.Arr9sepList!S$1,manifest_11Sep!$A$1:$V$1,0))</f>
        <v>0</v>
      </c>
    </row>
    <row r="939" spans="1:19" ht="15.75" customHeight="1">
      <c r="A939" s="13" t="str">
        <f t="array" ref="A939">INDEX(manifest_11Sep!$A$1:$V$3202,MATCH($B939,manifest_11Sep!$B$1:$B$3202,0),MATCH(A.Arr9sepList!A$1,manifest_11Sep!$A$1:$V$1,0))</f>
        <v>A</v>
      </c>
      <c r="B939" s="13" t="s">
        <v>921</v>
      </c>
      <c r="C939" s="13" t="str">
        <f t="array" ref="C939">INDEX(manifest_11Sep!$A$1:$V$3202,MATCH($B939,manifest_11Sep!$B$1:$B$3202,0),MATCH(A.Arr9sepList!C$1,manifest_11Sep!$A$1:$V$1,0))</f>
        <v>8BN57B45VB9</v>
      </c>
      <c r="D939" s="13" t="str">
        <f t="array" ref="D939">INDEX(manifest_11Sep!$A$1:$V$3202,MATCH($B939,manifest_11Sep!$B$1:$B$3202,0),MATCH(A.Arr9sepList!D$1,manifest_11Sep!$A$1:$V$1,0))</f>
        <v>Female</v>
      </c>
      <c r="E939" s="13" t="str">
        <f t="array" ref="E939">INDEX(manifest_11Sep!$A$1:$V$3202,MATCH($B939,manifest_11Sep!$B$1:$B$3202,0),MATCH(A.Arr9sepList!E$1,manifest_11Sep!$A$1:$V$1,0))</f>
        <v>An Kim-Le</v>
      </c>
      <c r="F939" s="13" t="str">
        <f t="array" ref="F939">INDEX(manifest_11Sep!$A$1:$V$3202,MATCH($B939,manifest_11Sep!$B$1:$B$3202,0),MATCH(A.Arr9sepList!F$1,manifest_11Sep!$A$1:$V$1,0))</f>
        <v>Martinez</v>
      </c>
      <c r="G939" s="13">
        <f t="array" ref="G939">INDEX(manifest_11Sep!$A$1:$V$3202,MATCH($B939,manifest_11Sep!$B$1:$B$3202,0),MATCH(A.Arr9sepList!G$1,manifest_11Sep!$A$1:$V$1,0))</f>
        <v>49</v>
      </c>
      <c r="H939" s="13" t="str">
        <f t="array" ref="H939">INDEX(manifest_11Sep!$A$1:$V$3202,MATCH($B939,manifest_11Sep!$B$1:$B$3202,0),MATCH(A.Arr9sepList!H$1,manifest_11Sep!$A$1:$V$1,0))</f>
        <v>Alicia Nguyen 3</v>
      </c>
      <c r="I939" s="13" t="str">
        <f t="array" ref="I939">INDEX(manifest_11Sep!$A$1:$V$3202,MATCH($B939,manifest_11Sep!$B$1:$B$3202,0),MATCH(A.Arr9sepList!I$1,manifest_11Sep!$A$1:$V$1,0))</f>
        <v>United Airlines</v>
      </c>
      <c r="J939" s="13" t="str">
        <f t="array" ref="J939">INDEX(manifest_11Sep!$A$1:$V$3202,MATCH($B939,manifest_11Sep!$B$1:$B$3202,0),MATCH(A.Arr9sepList!J$1,manifest_11Sep!$A$1:$V$1,0))</f>
        <v>UA 893</v>
      </c>
      <c r="K939" s="13" t="str">
        <f t="array" ref="K939">INDEX(manifest_11Sep!$A$1:$V$3202,MATCH($B939,manifest_11Sep!$B$1:$B$3202,0),MATCH(A.Arr9sepList!K$1,manifest_11Sep!$A$1:$V$1,0))</f>
        <v>13-thg 9-25</v>
      </c>
      <c r="L939" s="14">
        <f t="array" ref="L939">INDEX(manifest_11Sep!$A$1:$V$3202,MATCH($B939,manifest_11Sep!$B$1:$B$3202,0),MATCH(A.Arr9sepList!L$1,manifest_11Sep!$A$1:$V$1,0))</f>
        <v>0.625</v>
      </c>
      <c r="M939" s="13" t="str">
        <f t="array" ref="M939">INDEX(manifest_11Sep!$A$1:$V$3202,MATCH($B939,manifest_11Sep!$B$1:$B$3202,0),MATCH(A.Arr9sepList!M$1,manifest_11Sep!$A$1:$V$1,0))</f>
        <v>ICN-T1</v>
      </c>
      <c r="N939" s="13" t="str">
        <f t="array" ref="N939">INDEX(manifest_11Sep!$A$1:$V$3202,MATCH($B939,manifest_11Sep!$B$1:$B$3202,0),MATCH(A.Arr9sepList!N$1,manifest_11Sep!$A$1:$V$1,0))</f>
        <v>JW MARRIOTT</v>
      </c>
      <c r="O939" s="15"/>
      <c r="P939" s="13"/>
      <c r="Q939" s="16">
        <v>75986304</v>
      </c>
      <c r="R939" s="16" t="s">
        <v>43</v>
      </c>
      <c r="S939" s="13">
        <f t="array" ref="S939">INDEX(manifest_11Sep!$A$1:$V$3202,MATCH($B939,manifest_11Sep!$B$1:$B$3202,0),MATCH(A.Arr9sepList!S$1,manifest_11Sep!$A$1:$V$1,0))</f>
        <v>0</v>
      </c>
    </row>
    <row r="940" spans="1:19" ht="15.75" customHeight="1">
      <c r="A940" s="13" t="str">
        <f t="array" ref="A940">INDEX(manifest_11Sep!$A$1:$V$3202,MATCH($B940,manifest_11Sep!$B$1:$B$3202,0),MATCH(A.Arr9sepList!A$1,manifest_11Sep!$A$1:$V$1,0))</f>
        <v>A</v>
      </c>
      <c r="B940" s="13" t="s">
        <v>923</v>
      </c>
      <c r="C940" s="13" t="str">
        <f t="array" ref="C940">INDEX(manifest_11Sep!$A$1:$V$3202,MATCH($B940,manifest_11Sep!$B$1:$B$3202,0),MATCH(A.Arr9sepList!C$1,manifest_11Sep!$A$1:$V$1,0))</f>
        <v>8BN57B45VB9</v>
      </c>
      <c r="D940" s="13" t="str">
        <f t="array" ref="D940">INDEX(manifest_11Sep!$A$1:$V$3202,MATCH($B940,manifest_11Sep!$B$1:$B$3202,0),MATCH(A.Arr9sepList!D$1,manifest_11Sep!$A$1:$V$1,0))</f>
        <v>Female</v>
      </c>
      <c r="E940" s="13" t="str">
        <f t="array" ref="E940">INDEX(manifest_11Sep!$A$1:$V$3202,MATCH($B940,manifest_11Sep!$B$1:$B$3202,0),MATCH(A.Arr9sepList!E$1,manifest_11Sep!$A$1:$V$1,0))</f>
        <v>Quyen Kim</v>
      </c>
      <c r="F940" s="13" t="str">
        <f t="array" ref="F940">INDEX(manifest_11Sep!$A$1:$V$3202,MATCH($B940,manifest_11Sep!$B$1:$B$3202,0),MATCH(A.Arr9sepList!F$1,manifest_11Sep!$A$1:$V$1,0))</f>
        <v>Le</v>
      </c>
      <c r="G940" s="13">
        <f t="array" ref="G940">INDEX(manifest_11Sep!$A$1:$V$3202,MATCH($B940,manifest_11Sep!$B$1:$B$3202,0),MATCH(A.Arr9sepList!G$1,manifest_11Sep!$A$1:$V$1,0))</f>
        <v>78</v>
      </c>
      <c r="H940" s="13" t="str">
        <f t="array" ref="H940">INDEX(manifest_11Sep!$A$1:$V$3202,MATCH($B940,manifest_11Sep!$B$1:$B$3202,0),MATCH(A.Arr9sepList!H$1,manifest_11Sep!$A$1:$V$1,0))</f>
        <v>Alicia Nguyen 3</v>
      </c>
      <c r="I940" s="13" t="str">
        <f t="array" ref="I940">INDEX(manifest_11Sep!$A$1:$V$3202,MATCH($B940,manifest_11Sep!$B$1:$B$3202,0),MATCH(A.Arr9sepList!I$1,manifest_11Sep!$A$1:$V$1,0))</f>
        <v>United Airlines</v>
      </c>
      <c r="J940" s="13" t="str">
        <f t="array" ref="J940">INDEX(manifest_11Sep!$A$1:$V$3202,MATCH($B940,manifest_11Sep!$B$1:$B$3202,0),MATCH(A.Arr9sepList!J$1,manifest_11Sep!$A$1:$V$1,0))</f>
        <v>UA 893</v>
      </c>
      <c r="K940" s="13" t="str">
        <f t="array" ref="K940">INDEX(manifest_11Sep!$A$1:$V$3202,MATCH($B940,manifest_11Sep!$B$1:$B$3202,0),MATCH(A.Arr9sepList!K$1,manifest_11Sep!$A$1:$V$1,0))</f>
        <v>13-thg 9-25</v>
      </c>
      <c r="L940" s="14">
        <f t="array" ref="L940">INDEX(manifest_11Sep!$A$1:$V$3202,MATCH($B940,manifest_11Sep!$B$1:$B$3202,0),MATCH(A.Arr9sepList!L$1,manifest_11Sep!$A$1:$V$1,0))</f>
        <v>0.625</v>
      </c>
      <c r="M940" s="13" t="str">
        <f t="array" ref="M940">INDEX(manifest_11Sep!$A$1:$V$3202,MATCH($B940,manifest_11Sep!$B$1:$B$3202,0),MATCH(A.Arr9sepList!M$1,manifest_11Sep!$A$1:$V$1,0))</f>
        <v>ICN-T1</v>
      </c>
      <c r="N940" s="13" t="str">
        <f t="array" ref="N940">INDEX(manifest_11Sep!$A$1:$V$3202,MATCH($B940,manifest_11Sep!$B$1:$B$3202,0),MATCH(A.Arr9sepList!N$1,manifest_11Sep!$A$1:$V$1,0))</f>
        <v>JW MARRIOTT</v>
      </c>
      <c r="O940" s="15"/>
      <c r="P940" s="13"/>
      <c r="Q940" s="16">
        <v>75986304</v>
      </c>
      <c r="R940" s="16" t="s">
        <v>43</v>
      </c>
      <c r="S940" s="13">
        <f t="array" ref="S940">INDEX(manifest_11Sep!$A$1:$V$3202,MATCH($B940,manifest_11Sep!$B$1:$B$3202,0),MATCH(A.Arr9sepList!S$1,manifest_11Sep!$A$1:$V$1,0))</f>
        <v>0</v>
      </c>
    </row>
    <row r="941" spans="1:19" ht="15.75" customHeight="1">
      <c r="A941" s="13" t="str">
        <f t="array" ref="A941">INDEX(manifest_11Sep!$A$1:$V$3202,MATCH($B941,manifest_11Sep!$B$1:$B$3202,0),MATCH(A.Arr9sepList!A$1,manifest_11Sep!$A$1:$V$1,0))</f>
        <v>A</v>
      </c>
      <c r="B941" s="13" t="s">
        <v>925</v>
      </c>
      <c r="C941" s="13" t="str">
        <f t="array" ref="C941">INDEX(manifest_11Sep!$A$1:$V$3202,MATCH($B941,manifest_11Sep!$B$1:$B$3202,0),MATCH(A.Arr9sepList!C$1,manifest_11Sep!$A$1:$V$1,0))</f>
        <v>8BN57B45VB9</v>
      </c>
      <c r="D941" s="13" t="str">
        <f t="array" ref="D941">INDEX(manifest_11Sep!$A$1:$V$3202,MATCH($B941,manifest_11Sep!$B$1:$B$3202,0),MATCH(A.Arr9sepList!D$1,manifest_11Sep!$A$1:$V$1,0))</f>
        <v>Male</v>
      </c>
      <c r="E941" s="13" t="str">
        <f t="array" ref="E941">INDEX(manifest_11Sep!$A$1:$V$3202,MATCH($B941,manifest_11Sep!$B$1:$B$3202,0),MATCH(A.Arr9sepList!E$1,manifest_11Sep!$A$1:$V$1,0))</f>
        <v>Cassian Chai</v>
      </c>
      <c r="F941" s="13" t="str">
        <f t="array" ref="F941">INDEX(manifest_11Sep!$A$1:$V$3202,MATCH($B941,manifest_11Sep!$B$1:$B$3202,0),MATCH(A.Arr9sepList!F$1,manifest_11Sep!$A$1:$V$1,0))</f>
        <v>Martinez</v>
      </c>
      <c r="G941" s="13">
        <f t="array" ref="G941">INDEX(manifest_11Sep!$A$1:$V$3202,MATCH($B941,manifest_11Sep!$B$1:$B$3202,0),MATCH(A.Arr9sepList!G$1,manifest_11Sep!$A$1:$V$1,0))</f>
        <v>7</v>
      </c>
      <c r="H941" s="13" t="str">
        <f t="array" ref="H941">INDEX(manifest_11Sep!$A$1:$V$3202,MATCH($B941,manifest_11Sep!$B$1:$B$3202,0),MATCH(A.Arr9sepList!H$1,manifest_11Sep!$A$1:$V$1,0))</f>
        <v>Alicia Nguyen 3</v>
      </c>
      <c r="I941" s="13" t="str">
        <f t="array" ref="I941">INDEX(manifest_11Sep!$A$1:$V$3202,MATCH($B941,manifest_11Sep!$B$1:$B$3202,0),MATCH(A.Arr9sepList!I$1,manifest_11Sep!$A$1:$V$1,0))</f>
        <v>United Airlines</v>
      </c>
      <c r="J941" s="13" t="str">
        <f t="array" ref="J941">INDEX(manifest_11Sep!$A$1:$V$3202,MATCH($B941,manifest_11Sep!$B$1:$B$3202,0),MATCH(A.Arr9sepList!J$1,manifest_11Sep!$A$1:$V$1,0))</f>
        <v>UA 893</v>
      </c>
      <c r="K941" s="13" t="str">
        <f t="array" ref="K941">INDEX(manifest_11Sep!$A$1:$V$3202,MATCH($B941,manifest_11Sep!$B$1:$B$3202,0),MATCH(A.Arr9sepList!K$1,manifest_11Sep!$A$1:$V$1,0))</f>
        <v>13-thg 9-25</v>
      </c>
      <c r="L941" s="14">
        <f t="array" ref="L941">INDEX(manifest_11Sep!$A$1:$V$3202,MATCH($B941,manifest_11Sep!$B$1:$B$3202,0),MATCH(A.Arr9sepList!L$1,manifest_11Sep!$A$1:$V$1,0))</f>
        <v>0.625</v>
      </c>
      <c r="M941" s="13" t="str">
        <f t="array" ref="M941">INDEX(manifest_11Sep!$A$1:$V$3202,MATCH($B941,manifest_11Sep!$B$1:$B$3202,0),MATCH(A.Arr9sepList!M$1,manifest_11Sep!$A$1:$V$1,0))</f>
        <v>ICN-T1</v>
      </c>
      <c r="N941" s="13" t="str">
        <f t="array" ref="N941">INDEX(manifest_11Sep!$A$1:$V$3202,MATCH($B941,manifest_11Sep!$B$1:$B$3202,0),MATCH(A.Arr9sepList!N$1,manifest_11Sep!$A$1:$V$1,0))</f>
        <v>JW MARRIOTT</v>
      </c>
      <c r="O941" s="15"/>
      <c r="P941" s="13"/>
      <c r="Q941" s="16">
        <v>75986304</v>
      </c>
      <c r="R941" s="16" t="s">
        <v>43</v>
      </c>
      <c r="S941" s="13">
        <f t="array" ref="S941">INDEX(manifest_11Sep!$A$1:$V$3202,MATCH($B941,manifest_11Sep!$B$1:$B$3202,0),MATCH(A.Arr9sepList!S$1,manifest_11Sep!$A$1:$V$1,0))</f>
        <v>0</v>
      </c>
    </row>
    <row r="942" spans="1:19" ht="15.75" customHeight="1">
      <c r="A942" s="13" t="str">
        <f t="array" ref="A942">INDEX(manifest_11Sep!$A$1:$V$3202,MATCH($B942,manifest_11Sep!$B$1:$B$3202,0),MATCH(A.Arr9sepList!A$1,manifest_11Sep!$A$1:$V$1,0))</f>
        <v>A</v>
      </c>
      <c r="B942" s="13" t="s">
        <v>927</v>
      </c>
      <c r="C942" s="13" t="str">
        <f t="array" ref="C942">INDEX(manifest_11Sep!$A$1:$V$3202,MATCH($B942,manifest_11Sep!$B$1:$B$3202,0),MATCH(A.Arr9sepList!C$1,manifest_11Sep!$A$1:$V$1,0))</f>
        <v>KKN6GFCVGVY</v>
      </c>
      <c r="D942" s="13" t="str">
        <f t="array" ref="D942">INDEX(manifest_11Sep!$A$1:$V$3202,MATCH($B942,manifest_11Sep!$B$1:$B$3202,0),MATCH(A.Arr9sepList!D$1,manifest_11Sep!$A$1:$V$1,0))</f>
        <v>Female</v>
      </c>
      <c r="E942" s="13" t="str">
        <f t="array" ref="E942">INDEX(manifest_11Sep!$A$1:$V$3202,MATCH($B942,manifest_11Sep!$B$1:$B$3202,0),MATCH(A.Arr9sepList!E$1,manifest_11Sep!$A$1:$V$1,0))</f>
        <v>Thuy Thi Bich</v>
      </c>
      <c r="F942" s="13" t="str">
        <f t="array" ref="F942">INDEX(manifest_11Sep!$A$1:$V$3202,MATCH($B942,manifest_11Sep!$B$1:$B$3202,0),MATCH(A.Arr9sepList!F$1,manifest_11Sep!$A$1:$V$1,0))</f>
        <v>Nguyen</v>
      </c>
      <c r="G942" s="13">
        <f t="array" ref="G942">INDEX(manifest_11Sep!$A$1:$V$3202,MATCH($B942,manifest_11Sep!$B$1:$B$3202,0),MATCH(A.Arr9sepList!G$1,manifest_11Sep!$A$1:$V$1,0))</f>
        <v>62</v>
      </c>
      <c r="H942" s="13" t="str">
        <f t="array" ref="H942">INDEX(manifest_11Sep!$A$1:$V$3202,MATCH($B942,manifest_11Sep!$B$1:$B$3202,0),MATCH(A.Arr9sepList!H$1,manifest_11Sep!$A$1:$V$1,0))</f>
        <v>Alicia Nguyen 3</v>
      </c>
      <c r="I942" s="13" t="str">
        <f t="array" ref="I942">INDEX(manifest_11Sep!$A$1:$V$3202,MATCH($B942,manifest_11Sep!$B$1:$B$3202,0),MATCH(A.Arr9sepList!I$1,manifest_11Sep!$A$1:$V$1,0))</f>
        <v>United Airlines</v>
      </c>
      <c r="J942" s="13" t="str">
        <f t="array" ref="J942">INDEX(manifest_11Sep!$A$1:$V$3202,MATCH($B942,manifest_11Sep!$B$1:$B$3202,0),MATCH(A.Arr9sepList!J$1,manifest_11Sep!$A$1:$V$1,0))</f>
        <v>UA 893</v>
      </c>
      <c r="K942" s="13" t="str">
        <f t="array" ref="K942">INDEX(manifest_11Sep!$A$1:$V$3202,MATCH($B942,manifest_11Sep!$B$1:$B$3202,0),MATCH(A.Arr9sepList!K$1,manifest_11Sep!$A$1:$V$1,0))</f>
        <v>13-thg 9-25</v>
      </c>
      <c r="L942" s="14">
        <f t="array" ref="L942">INDEX(manifest_11Sep!$A$1:$V$3202,MATCH($B942,manifest_11Sep!$B$1:$B$3202,0),MATCH(A.Arr9sepList!L$1,manifest_11Sep!$A$1:$V$1,0))</f>
        <v>0.625</v>
      </c>
      <c r="M942" s="13" t="str">
        <f t="array" ref="M942">INDEX(manifest_11Sep!$A$1:$V$3202,MATCH($B942,manifest_11Sep!$B$1:$B$3202,0),MATCH(A.Arr9sepList!M$1,manifest_11Sep!$A$1:$V$1,0))</f>
        <v>ICN-T1</v>
      </c>
      <c r="N942" s="13" t="str">
        <f t="array" ref="N942">INDEX(manifest_11Sep!$A$1:$V$3202,MATCH($B942,manifest_11Sep!$B$1:$B$3202,0),MATCH(A.Arr9sepList!N$1,manifest_11Sep!$A$1:$V$1,0))</f>
        <v>JW MARRIOTT</v>
      </c>
      <c r="O942" s="15"/>
      <c r="P942" s="13"/>
      <c r="Q942" s="16">
        <v>75986350</v>
      </c>
      <c r="R942" s="16" t="s">
        <v>43</v>
      </c>
      <c r="S942" s="13">
        <f t="array" ref="S942">INDEX(manifest_11Sep!$A$1:$V$3202,MATCH($B942,manifest_11Sep!$B$1:$B$3202,0),MATCH(A.Arr9sepList!S$1,manifest_11Sep!$A$1:$V$1,0))</f>
        <v>0</v>
      </c>
    </row>
    <row r="943" spans="1:19" ht="15.75" customHeight="1">
      <c r="A943" s="13" t="str">
        <f t="array" ref="A943">INDEX(manifest_11Sep!$A$1:$V$3202,MATCH($B943,manifest_11Sep!$B$1:$B$3202,0),MATCH(A.Arr9sepList!A$1,manifest_11Sep!$A$1:$V$1,0))</f>
        <v>A</v>
      </c>
      <c r="B943" s="13" t="s">
        <v>929</v>
      </c>
      <c r="C943" s="13" t="str">
        <f t="array" ref="C943">INDEX(manifest_11Sep!$A$1:$V$3202,MATCH($B943,manifest_11Sep!$B$1:$B$3202,0),MATCH(A.Arr9sepList!C$1,manifest_11Sep!$A$1:$V$1,0))</f>
        <v>KKN6GFCVGVY</v>
      </c>
      <c r="D943" s="13" t="str">
        <f t="array" ref="D943">INDEX(manifest_11Sep!$A$1:$V$3202,MATCH($B943,manifest_11Sep!$B$1:$B$3202,0),MATCH(A.Arr9sepList!D$1,manifest_11Sep!$A$1:$V$1,0))</f>
        <v>Male</v>
      </c>
      <c r="E943" s="13" t="str">
        <f t="array" ref="E943">INDEX(manifest_11Sep!$A$1:$V$3202,MATCH($B943,manifest_11Sep!$B$1:$B$3202,0),MATCH(A.Arr9sepList!E$1,manifest_11Sep!$A$1:$V$1,0))</f>
        <v>Bao</v>
      </c>
      <c r="F943" s="13" t="str">
        <f t="array" ref="F943">INDEX(manifest_11Sep!$A$1:$V$3202,MATCH($B943,manifest_11Sep!$B$1:$B$3202,0),MATCH(A.Arr9sepList!F$1,manifest_11Sep!$A$1:$V$1,0))</f>
        <v>Nguyen</v>
      </c>
      <c r="G943" s="13">
        <f t="array" ref="G943">INDEX(manifest_11Sep!$A$1:$V$3202,MATCH($B943,manifest_11Sep!$B$1:$B$3202,0),MATCH(A.Arr9sepList!G$1,manifest_11Sep!$A$1:$V$1,0))</f>
        <v>65</v>
      </c>
      <c r="H943" s="13" t="str">
        <f t="array" ref="H943">INDEX(manifest_11Sep!$A$1:$V$3202,MATCH($B943,manifest_11Sep!$B$1:$B$3202,0),MATCH(A.Arr9sepList!H$1,manifest_11Sep!$A$1:$V$1,0))</f>
        <v>Alicia Nguyen 3</v>
      </c>
      <c r="I943" s="13" t="str">
        <f t="array" ref="I943">INDEX(manifest_11Sep!$A$1:$V$3202,MATCH($B943,manifest_11Sep!$B$1:$B$3202,0),MATCH(A.Arr9sepList!I$1,manifest_11Sep!$A$1:$V$1,0))</f>
        <v>United Airlines</v>
      </c>
      <c r="J943" s="13" t="str">
        <f t="array" ref="J943">INDEX(manifest_11Sep!$A$1:$V$3202,MATCH($B943,manifest_11Sep!$B$1:$B$3202,0),MATCH(A.Arr9sepList!J$1,manifest_11Sep!$A$1:$V$1,0))</f>
        <v>UA 893</v>
      </c>
      <c r="K943" s="13" t="str">
        <f t="array" ref="K943">INDEX(manifest_11Sep!$A$1:$V$3202,MATCH($B943,manifest_11Sep!$B$1:$B$3202,0),MATCH(A.Arr9sepList!K$1,manifest_11Sep!$A$1:$V$1,0))</f>
        <v>13-thg 9-25</v>
      </c>
      <c r="L943" s="14">
        <f t="array" ref="L943">INDEX(manifest_11Sep!$A$1:$V$3202,MATCH($B943,manifest_11Sep!$B$1:$B$3202,0),MATCH(A.Arr9sepList!L$1,manifest_11Sep!$A$1:$V$1,0))</f>
        <v>0.625</v>
      </c>
      <c r="M943" s="13" t="str">
        <f t="array" ref="M943">INDEX(manifest_11Sep!$A$1:$V$3202,MATCH($B943,manifest_11Sep!$B$1:$B$3202,0),MATCH(A.Arr9sepList!M$1,manifest_11Sep!$A$1:$V$1,0))</f>
        <v>ICN-T1</v>
      </c>
      <c r="N943" s="13" t="str">
        <f t="array" ref="N943">INDEX(manifest_11Sep!$A$1:$V$3202,MATCH($B943,manifest_11Sep!$B$1:$B$3202,0),MATCH(A.Arr9sepList!N$1,manifest_11Sep!$A$1:$V$1,0))</f>
        <v>JW MARRIOTT</v>
      </c>
      <c r="O943" s="15"/>
      <c r="P943" s="13"/>
      <c r="Q943" s="16">
        <v>75986350</v>
      </c>
      <c r="R943" s="16" t="s">
        <v>43</v>
      </c>
      <c r="S943" s="13">
        <f t="array" ref="S943">INDEX(manifest_11Sep!$A$1:$V$3202,MATCH($B943,manifest_11Sep!$B$1:$B$3202,0),MATCH(A.Arr9sepList!S$1,manifest_11Sep!$A$1:$V$1,0))</f>
        <v>0</v>
      </c>
    </row>
    <row r="944" spans="1:19" ht="15.75" customHeight="1">
      <c r="A944" s="13" t="str">
        <f t="array" ref="A944">INDEX(manifest_11Sep!$A$1:$V$3202,MATCH($B944,manifest_11Sep!$B$1:$B$3202,0),MATCH(A.Arr9sepList!A$1,manifest_11Sep!$A$1:$V$1,0))</f>
        <v>A</v>
      </c>
      <c r="B944" s="13" t="s">
        <v>936</v>
      </c>
      <c r="C944" s="13" t="str">
        <f t="array" ref="C944">INDEX(manifest_11Sep!$A$1:$V$3202,MATCH($B944,manifest_11Sep!$B$1:$B$3202,0),MATCH(A.Arr9sepList!C$1,manifest_11Sep!$A$1:$V$1,0))</f>
        <v>GKNSSZDP5JQ</v>
      </c>
      <c r="D944" s="13" t="str">
        <f t="array" ref="D944">INDEX(manifest_11Sep!$A$1:$V$3202,MATCH($B944,manifest_11Sep!$B$1:$B$3202,0),MATCH(A.Arr9sepList!D$1,manifest_11Sep!$A$1:$V$1,0))</f>
        <v>Male</v>
      </c>
      <c r="E944" s="13" t="str">
        <f t="array" ref="E944">INDEX(manifest_11Sep!$A$1:$V$3202,MATCH($B944,manifest_11Sep!$B$1:$B$3202,0),MATCH(A.Arr9sepList!E$1,manifest_11Sep!$A$1:$V$1,0))</f>
        <v>Chung</v>
      </c>
      <c r="F944" s="13" t="str">
        <f t="array" ref="F944">INDEX(manifest_11Sep!$A$1:$V$3202,MATCH($B944,manifest_11Sep!$B$1:$B$3202,0),MATCH(A.Arr9sepList!F$1,manifest_11Sep!$A$1:$V$1,0))</f>
        <v>Choi</v>
      </c>
      <c r="G944" s="13">
        <f t="array" ref="G944">INDEX(manifest_11Sep!$A$1:$V$3202,MATCH($B944,manifest_11Sep!$B$1:$B$3202,0),MATCH(A.Arr9sepList!G$1,manifest_11Sep!$A$1:$V$1,0))</f>
        <v>55</v>
      </c>
      <c r="H944" s="13" t="str">
        <f t="array" ref="H944">INDEX(manifest_11Sep!$A$1:$V$3202,MATCH($B944,manifest_11Sep!$B$1:$B$3202,0),MATCH(A.Arr9sepList!H$1,manifest_11Sep!$A$1:$V$1,0))</f>
        <v>Alicia Nguyen 3</v>
      </c>
      <c r="I944" s="13" t="str">
        <f t="array" ref="I944">INDEX(manifest_11Sep!$A$1:$V$3202,MATCH($B944,manifest_11Sep!$B$1:$B$3202,0),MATCH(A.Arr9sepList!I$1,manifest_11Sep!$A$1:$V$1,0))</f>
        <v>United Airlines</v>
      </c>
      <c r="J944" s="13" t="str">
        <f t="array" ref="J944">INDEX(manifest_11Sep!$A$1:$V$3202,MATCH($B944,manifest_11Sep!$B$1:$B$3202,0),MATCH(A.Arr9sepList!J$1,manifest_11Sep!$A$1:$V$1,0))</f>
        <v>UA 893</v>
      </c>
      <c r="K944" s="13" t="str">
        <f t="array" ref="K944">INDEX(manifest_11Sep!$A$1:$V$3202,MATCH($B944,manifest_11Sep!$B$1:$B$3202,0),MATCH(A.Arr9sepList!K$1,manifest_11Sep!$A$1:$V$1,0))</f>
        <v>13-thg 9-25</v>
      </c>
      <c r="L944" s="14">
        <f t="array" ref="L944">INDEX(manifest_11Sep!$A$1:$V$3202,MATCH($B944,manifest_11Sep!$B$1:$B$3202,0),MATCH(A.Arr9sepList!L$1,manifest_11Sep!$A$1:$V$1,0))</f>
        <v>0.625</v>
      </c>
      <c r="M944" s="13" t="str">
        <f t="array" ref="M944">INDEX(manifest_11Sep!$A$1:$V$3202,MATCH($B944,manifest_11Sep!$B$1:$B$3202,0),MATCH(A.Arr9sepList!M$1,manifest_11Sep!$A$1:$V$1,0))</f>
        <v>ICN-T1</v>
      </c>
      <c r="N944" s="13" t="str">
        <f t="array" ref="N944">INDEX(manifest_11Sep!$A$1:$V$3202,MATCH($B944,manifest_11Sep!$B$1:$B$3202,0),MATCH(A.Arr9sepList!N$1,manifest_11Sep!$A$1:$V$1,0))</f>
        <v>JW MARRIOTT</v>
      </c>
      <c r="O944" s="15"/>
      <c r="P944" s="13"/>
      <c r="Q944" s="16">
        <v>75986411</v>
      </c>
      <c r="R944" s="16" t="s">
        <v>61</v>
      </c>
      <c r="S944" s="13">
        <f t="array" ref="S944">INDEX(manifest_11Sep!$A$1:$V$3202,MATCH($B944,manifest_11Sep!$B$1:$B$3202,0),MATCH(A.Arr9sepList!S$1,manifest_11Sep!$A$1:$V$1,0))</f>
        <v>0</v>
      </c>
    </row>
    <row r="945" spans="1:19" ht="15.75" customHeight="1">
      <c r="A945" s="13" t="str">
        <f t="array" ref="A945">INDEX(manifest_11Sep!$A$1:$V$3202,MATCH($B945,manifest_11Sep!$B$1:$B$3202,0),MATCH(A.Arr9sepList!A$1,manifest_11Sep!$A$1:$V$1,0))</f>
        <v>A</v>
      </c>
      <c r="B945" s="13" t="s">
        <v>938</v>
      </c>
      <c r="C945" s="13" t="str">
        <f t="array" ref="C945">INDEX(manifest_11Sep!$A$1:$V$3202,MATCH($B945,manifest_11Sep!$B$1:$B$3202,0),MATCH(A.Arr9sepList!C$1,manifest_11Sep!$A$1:$V$1,0))</f>
        <v>GKNSSZDP5JQ</v>
      </c>
      <c r="D945" s="13" t="str">
        <f t="array" ref="D945">INDEX(manifest_11Sep!$A$1:$V$3202,MATCH($B945,manifest_11Sep!$B$1:$B$3202,0),MATCH(A.Arr9sepList!D$1,manifest_11Sep!$A$1:$V$1,0))</f>
        <v>Female</v>
      </c>
      <c r="E945" s="13" t="str">
        <f t="array" ref="E945">INDEX(manifest_11Sep!$A$1:$V$3202,MATCH($B945,manifest_11Sep!$B$1:$B$3202,0),MATCH(A.Arr9sepList!E$1,manifest_11Sep!$A$1:$V$1,0))</f>
        <v>Thuy Thi</v>
      </c>
      <c r="F945" s="13" t="str">
        <f t="array" ref="F945">INDEX(manifest_11Sep!$A$1:$V$3202,MATCH($B945,manifest_11Sep!$B$1:$B$3202,0),MATCH(A.Arr9sepList!F$1,manifest_11Sep!$A$1:$V$1,0))</f>
        <v>Huynh</v>
      </c>
      <c r="G945" s="13">
        <f t="array" ref="G945">INDEX(manifest_11Sep!$A$1:$V$3202,MATCH($B945,manifest_11Sep!$B$1:$B$3202,0),MATCH(A.Arr9sepList!G$1,manifest_11Sep!$A$1:$V$1,0))</f>
        <v>50</v>
      </c>
      <c r="H945" s="13" t="str">
        <f t="array" ref="H945">INDEX(manifest_11Sep!$A$1:$V$3202,MATCH($B945,manifest_11Sep!$B$1:$B$3202,0),MATCH(A.Arr9sepList!H$1,manifest_11Sep!$A$1:$V$1,0))</f>
        <v>Alicia Nguyen 3</v>
      </c>
      <c r="I945" s="13" t="str">
        <f t="array" ref="I945">INDEX(manifest_11Sep!$A$1:$V$3202,MATCH($B945,manifest_11Sep!$B$1:$B$3202,0),MATCH(A.Arr9sepList!I$1,manifest_11Sep!$A$1:$V$1,0))</f>
        <v>United Airlines</v>
      </c>
      <c r="J945" s="13" t="str">
        <f t="array" ref="J945">INDEX(manifest_11Sep!$A$1:$V$3202,MATCH($B945,manifest_11Sep!$B$1:$B$3202,0),MATCH(A.Arr9sepList!J$1,manifest_11Sep!$A$1:$V$1,0))</f>
        <v>UA 893</v>
      </c>
      <c r="K945" s="13" t="str">
        <f t="array" ref="K945">INDEX(manifest_11Sep!$A$1:$V$3202,MATCH($B945,manifest_11Sep!$B$1:$B$3202,0),MATCH(A.Arr9sepList!K$1,manifest_11Sep!$A$1:$V$1,0))</f>
        <v>13-thg 9-25</v>
      </c>
      <c r="L945" s="14">
        <f t="array" ref="L945">INDEX(manifest_11Sep!$A$1:$V$3202,MATCH($B945,manifest_11Sep!$B$1:$B$3202,0),MATCH(A.Arr9sepList!L$1,manifest_11Sep!$A$1:$V$1,0))</f>
        <v>0.625</v>
      </c>
      <c r="M945" s="13" t="str">
        <f t="array" ref="M945">INDEX(manifest_11Sep!$A$1:$V$3202,MATCH($B945,manifest_11Sep!$B$1:$B$3202,0),MATCH(A.Arr9sepList!M$1,manifest_11Sep!$A$1:$V$1,0))</f>
        <v>ICN-T1</v>
      </c>
      <c r="N945" s="13" t="str">
        <f t="array" ref="N945">INDEX(manifest_11Sep!$A$1:$V$3202,MATCH($B945,manifest_11Sep!$B$1:$B$3202,0),MATCH(A.Arr9sepList!N$1,manifest_11Sep!$A$1:$V$1,0))</f>
        <v>JW MARRIOTT</v>
      </c>
      <c r="O945" s="15"/>
      <c r="P945" s="13"/>
      <c r="Q945" s="16">
        <v>75986411</v>
      </c>
      <c r="R945" s="16" t="s">
        <v>61</v>
      </c>
      <c r="S945" s="13">
        <f t="array" ref="S945">INDEX(manifest_11Sep!$A$1:$V$3202,MATCH($B945,manifest_11Sep!$B$1:$B$3202,0),MATCH(A.Arr9sepList!S$1,manifest_11Sep!$A$1:$V$1,0))</f>
        <v>0</v>
      </c>
    </row>
    <row r="946" spans="1:19" ht="15.75" customHeight="1">
      <c r="A946" s="13" t="str">
        <f t="array" ref="A946">INDEX(manifest_11Sep!$A$1:$V$3202,MATCH($B946,manifest_11Sep!$B$1:$B$3202,0),MATCH(A.Arr9sepList!A$1,manifest_11Sep!$A$1:$V$1,0))</f>
        <v>A</v>
      </c>
      <c r="B946" s="13" t="s">
        <v>940</v>
      </c>
      <c r="C946" s="13" t="str">
        <f t="array" ref="C946">INDEX(manifest_11Sep!$A$1:$V$3202,MATCH($B946,manifest_11Sep!$B$1:$B$3202,0),MATCH(A.Arr9sepList!C$1,manifest_11Sep!$A$1:$V$1,0))</f>
        <v>GKNSSZDP5JQ</v>
      </c>
      <c r="D946" s="13" t="str">
        <f t="array" ref="D946">INDEX(manifest_11Sep!$A$1:$V$3202,MATCH($B946,manifest_11Sep!$B$1:$B$3202,0),MATCH(A.Arr9sepList!D$1,manifest_11Sep!$A$1:$V$1,0))</f>
        <v>Female</v>
      </c>
      <c r="E946" s="13" t="str">
        <f t="array" ref="E946">INDEX(manifest_11Sep!$A$1:$V$3202,MATCH($B946,manifest_11Sep!$B$1:$B$3202,0),MATCH(A.Arr9sepList!E$1,manifest_11Sep!$A$1:$V$1,0))</f>
        <v>Kaitlyn Vy Yan</v>
      </c>
      <c r="F946" s="13" t="str">
        <f t="array" ref="F946">INDEX(manifest_11Sep!$A$1:$V$3202,MATCH($B946,manifest_11Sep!$B$1:$B$3202,0),MATCH(A.Arr9sepList!F$1,manifest_11Sep!$A$1:$V$1,0))</f>
        <v>Choi</v>
      </c>
      <c r="G946" s="13">
        <f t="array" ref="G946">INDEX(manifest_11Sep!$A$1:$V$3202,MATCH($B946,manifest_11Sep!$B$1:$B$3202,0),MATCH(A.Arr9sepList!G$1,manifest_11Sep!$A$1:$V$1,0))</f>
        <v>9</v>
      </c>
      <c r="H946" s="13" t="str">
        <f t="array" ref="H946">INDEX(manifest_11Sep!$A$1:$V$3202,MATCH($B946,manifest_11Sep!$B$1:$B$3202,0),MATCH(A.Arr9sepList!H$1,manifest_11Sep!$A$1:$V$1,0))</f>
        <v>Alicia Nguyen 3</v>
      </c>
      <c r="I946" s="13" t="str">
        <f t="array" ref="I946">INDEX(manifest_11Sep!$A$1:$V$3202,MATCH($B946,manifest_11Sep!$B$1:$B$3202,0),MATCH(A.Arr9sepList!I$1,manifest_11Sep!$A$1:$V$1,0))</f>
        <v>United Airlines</v>
      </c>
      <c r="J946" s="13" t="str">
        <f t="array" ref="J946">INDEX(manifest_11Sep!$A$1:$V$3202,MATCH($B946,manifest_11Sep!$B$1:$B$3202,0),MATCH(A.Arr9sepList!J$1,manifest_11Sep!$A$1:$V$1,0))</f>
        <v>UA 893</v>
      </c>
      <c r="K946" s="13" t="str">
        <f t="array" ref="K946">INDEX(manifest_11Sep!$A$1:$V$3202,MATCH($B946,manifest_11Sep!$B$1:$B$3202,0),MATCH(A.Arr9sepList!K$1,manifest_11Sep!$A$1:$V$1,0))</f>
        <v>13-thg 9-25</v>
      </c>
      <c r="L946" s="14">
        <f t="array" ref="L946">INDEX(manifest_11Sep!$A$1:$V$3202,MATCH($B946,manifest_11Sep!$B$1:$B$3202,0),MATCH(A.Arr9sepList!L$1,manifest_11Sep!$A$1:$V$1,0))</f>
        <v>0.625</v>
      </c>
      <c r="M946" s="13" t="str">
        <f t="array" ref="M946">INDEX(manifest_11Sep!$A$1:$V$3202,MATCH($B946,manifest_11Sep!$B$1:$B$3202,0),MATCH(A.Arr9sepList!M$1,manifest_11Sep!$A$1:$V$1,0))</f>
        <v>ICN-T1</v>
      </c>
      <c r="N946" s="13" t="str">
        <f t="array" ref="N946">INDEX(manifest_11Sep!$A$1:$V$3202,MATCH($B946,manifest_11Sep!$B$1:$B$3202,0),MATCH(A.Arr9sepList!N$1,manifest_11Sep!$A$1:$V$1,0))</f>
        <v>JW MARRIOTT</v>
      </c>
      <c r="O946" s="15"/>
      <c r="P946" s="13"/>
      <c r="Q946" s="16">
        <v>75986411</v>
      </c>
      <c r="R946" s="16" t="s">
        <v>61</v>
      </c>
      <c r="S946" s="13">
        <f t="array" ref="S946">INDEX(manifest_11Sep!$A$1:$V$3202,MATCH($B946,manifest_11Sep!$B$1:$B$3202,0),MATCH(A.Arr9sepList!S$1,manifest_11Sep!$A$1:$V$1,0))</f>
        <v>0</v>
      </c>
    </row>
    <row r="947" spans="1:19" ht="15.75" customHeight="1">
      <c r="A947" s="13" t="str">
        <f t="array" ref="A947">INDEX(manifest_11Sep!$A$1:$V$3202,MATCH($B947,manifest_11Sep!$B$1:$B$3202,0),MATCH(A.Arr9sepList!A$1,manifest_11Sep!$A$1:$V$1,0))</f>
        <v>A</v>
      </c>
      <c r="B947" s="13" t="s">
        <v>1011</v>
      </c>
      <c r="C947" s="13" t="str">
        <f t="array" ref="C947">INDEX(manifest_11Sep!$A$1:$V$3202,MATCH($B947,manifest_11Sep!$B$1:$B$3202,0),MATCH(A.Arr9sepList!C$1,manifest_11Sep!$A$1:$V$1,0))</f>
        <v>7LNS38QJLK8</v>
      </c>
      <c r="D947" s="13" t="str">
        <f t="array" ref="D947">INDEX(manifest_11Sep!$A$1:$V$3202,MATCH($B947,manifest_11Sep!$B$1:$B$3202,0),MATCH(A.Arr9sepList!D$1,manifest_11Sep!$A$1:$V$1,0))</f>
        <v>Male</v>
      </c>
      <c r="E947" s="13" t="str">
        <f t="array" ref="E947">INDEX(manifest_11Sep!$A$1:$V$3202,MATCH($B947,manifest_11Sep!$B$1:$B$3202,0),MATCH(A.Arr9sepList!E$1,manifest_11Sep!$A$1:$V$1,0))</f>
        <v>Jonathan Quy</v>
      </c>
      <c r="F947" s="13" t="str">
        <f t="array" ref="F947">INDEX(manifest_11Sep!$A$1:$V$3202,MATCH($B947,manifest_11Sep!$B$1:$B$3202,0),MATCH(A.Arr9sepList!F$1,manifest_11Sep!$A$1:$V$1,0))</f>
        <v>Hannor</v>
      </c>
      <c r="G947" s="13">
        <f t="array" ref="G947">INDEX(manifest_11Sep!$A$1:$V$3202,MATCH($B947,manifest_11Sep!$B$1:$B$3202,0),MATCH(A.Arr9sepList!G$1,manifest_11Sep!$A$1:$V$1,0))</f>
        <v>26</v>
      </c>
      <c r="H947" s="13" t="str">
        <f t="array" ref="H947">INDEX(manifest_11Sep!$A$1:$V$3202,MATCH($B947,manifest_11Sep!$B$1:$B$3202,0),MATCH(A.Arr9sepList!H$1,manifest_11Sep!$A$1:$V$1,0))</f>
        <v>Alicia Nguyen 3</v>
      </c>
      <c r="I947" s="13" t="str">
        <f t="array" ref="I947">INDEX(manifest_11Sep!$A$1:$V$3202,MATCH($B947,manifest_11Sep!$B$1:$B$3202,0),MATCH(A.Arr9sepList!I$1,manifest_11Sep!$A$1:$V$1,0))</f>
        <v>United Airlines</v>
      </c>
      <c r="J947" s="13" t="str">
        <f t="array" ref="J947">INDEX(manifest_11Sep!$A$1:$V$3202,MATCH($B947,manifest_11Sep!$B$1:$B$3202,0),MATCH(A.Arr9sepList!J$1,manifest_11Sep!$A$1:$V$1,0))</f>
        <v>UA 893</v>
      </c>
      <c r="K947" s="13" t="str">
        <f t="array" ref="K947">INDEX(manifest_11Sep!$A$1:$V$3202,MATCH($B947,manifest_11Sep!$B$1:$B$3202,0),MATCH(A.Arr9sepList!K$1,manifest_11Sep!$A$1:$V$1,0))</f>
        <v>13-thg 9-25</v>
      </c>
      <c r="L947" s="14">
        <f t="array" ref="L947">INDEX(manifest_11Sep!$A$1:$V$3202,MATCH($B947,manifest_11Sep!$B$1:$B$3202,0),MATCH(A.Arr9sepList!L$1,manifest_11Sep!$A$1:$V$1,0))</f>
        <v>0.625</v>
      </c>
      <c r="M947" s="13" t="str">
        <f t="array" ref="M947">INDEX(manifest_11Sep!$A$1:$V$3202,MATCH($B947,manifest_11Sep!$B$1:$B$3202,0),MATCH(A.Arr9sepList!M$1,manifest_11Sep!$A$1:$V$1,0))</f>
        <v>ICN-T1</v>
      </c>
      <c r="N947" s="13" t="str">
        <f t="array" ref="N947">INDEX(manifest_11Sep!$A$1:$V$3202,MATCH($B947,manifest_11Sep!$B$1:$B$3202,0),MATCH(A.Arr9sepList!N$1,manifest_11Sep!$A$1:$V$1,0))</f>
        <v>JW MARRIOTT</v>
      </c>
      <c r="O947" s="15"/>
      <c r="P947" s="13"/>
      <c r="Q947" s="16">
        <v>75986667</v>
      </c>
      <c r="R947" s="16" t="s">
        <v>61</v>
      </c>
      <c r="S947" s="13">
        <f t="array" ref="S947">INDEX(manifest_11Sep!$A$1:$V$3202,MATCH($B947,manifest_11Sep!$B$1:$B$3202,0),MATCH(A.Arr9sepList!S$1,manifest_11Sep!$A$1:$V$1,0))</f>
        <v>0</v>
      </c>
    </row>
    <row r="948" spans="1:19" ht="15.75" customHeight="1">
      <c r="A948" s="13" t="str">
        <f t="array" ref="A948">INDEX(manifest_11Sep!$A$1:$V$3202,MATCH($B948,manifest_11Sep!$B$1:$B$3202,0),MATCH(A.Arr9sepList!A$1,manifest_11Sep!$A$1:$V$1,0))</f>
        <v>A</v>
      </c>
      <c r="B948" s="13" t="s">
        <v>1022</v>
      </c>
      <c r="C948" s="13" t="str">
        <f t="array" ref="C948">INDEX(manifest_11Sep!$A$1:$V$3202,MATCH($B948,manifest_11Sep!$B$1:$B$3202,0),MATCH(A.Arr9sepList!C$1,manifest_11Sep!$A$1:$V$1,0))</f>
        <v>MTNJD4WLVGJ</v>
      </c>
      <c r="D948" s="13" t="str">
        <f t="array" ref="D948">INDEX(manifest_11Sep!$A$1:$V$3202,MATCH($B948,manifest_11Sep!$B$1:$B$3202,0),MATCH(A.Arr9sepList!D$1,manifest_11Sep!$A$1:$V$1,0))</f>
        <v>Female</v>
      </c>
      <c r="E948" s="13" t="str">
        <f t="array" ref="E948">INDEX(manifest_11Sep!$A$1:$V$3202,MATCH($B948,manifest_11Sep!$B$1:$B$3202,0),MATCH(A.Arr9sepList!E$1,manifest_11Sep!$A$1:$V$1,0))</f>
        <v>Tran Ha</v>
      </c>
      <c r="F948" s="13" t="str">
        <f t="array" ref="F948">INDEX(manifest_11Sep!$A$1:$V$3202,MATCH($B948,manifest_11Sep!$B$1:$B$3202,0),MATCH(A.Arr9sepList!F$1,manifest_11Sep!$A$1:$V$1,0))</f>
        <v>Hannor</v>
      </c>
      <c r="G948" s="13">
        <f t="array" ref="G948">INDEX(manifest_11Sep!$A$1:$V$3202,MATCH($B948,manifest_11Sep!$B$1:$B$3202,0),MATCH(A.Arr9sepList!G$1,manifest_11Sep!$A$1:$V$1,0))</f>
        <v>57</v>
      </c>
      <c r="H948" s="13" t="str">
        <f t="array" ref="H948">INDEX(manifest_11Sep!$A$1:$V$3202,MATCH($B948,manifest_11Sep!$B$1:$B$3202,0),MATCH(A.Arr9sepList!H$1,manifest_11Sep!$A$1:$V$1,0))</f>
        <v>Alicia Nguyen 3</v>
      </c>
      <c r="I948" s="13" t="str">
        <f t="array" ref="I948">INDEX(manifest_11Sep!$A$1:$V$3202,MATCH($B948,manifest_11Sep!$B$1:$B$3202,0),MATCH(A.Arr9sepList!I$1,manifest_11Sep!$A$1:$V$1,0))</f>
        <v>United Airlines</v>
      </c>
      <c r="J948" s="13" t="str">
        <f t="array" ref="J948">INDEX(manifest_11Sep!$A$1:$V$3202,MATCH($B948,manifest_11Sep!$B$1:$B$3202,0),MATCH(A.Arr9sepList!J$1,manifest_11Sep!$A$1:$V$1,0))</f>
        <v>UA 893</v>
      </c>
      <c r="K948" s="13" t="str">
        <f t="array" ref="K948">INDEX(manifest_11Sep!$A$1:$V$3202,MATCH($B948,manifest_11Sep!$B$1:$B$3202,0),MATCH(A.Arr9sepList!K$1,manifest_11Sep!$A$1:$V$1,0))</f>
        <v>13-thg 9-25</v>
      </c>
      <c r="L948" s="14">
        <f t="array" ref="L948">INDEX(manifest_11Sep!$A$1:$V$3202,MATCH($B948,manifest_11Sep!$B$1:$B$3202,0),MATCH(A.Arr9sepList!L$1,manifest_11Sep!$A$1:$V$1,0))</f>
        <v>0.625</v>
      </c>
      <c r="M948" s="13" t="str">
        <f t="array" ref="M948">INDEX(manifest_11Sep!$A$1:$V$3202,MATCH($B948,manifest_11Sep!$B$1:$B$3202,0),MATCH(A.Arr9sepList!M$1,manifest_11Sep!$A$1:$V$1,0))</f>
        <v>ICN-T1</v>
      </c>
      <c r="N948" s="13" t="str">
        <f t="array" ref="N948">INDEX(manifest_11Sep!$A$1:$V$3202,MATCH($B948,manifest_11Sep!$B$1:$B$3202,0),MATCH(A.Arr9sepList!N$1,manifest_11Sep!$A$1:$V$1,0))</f>
        <v>JW MARRIOTT</v>
      </c>
      <c r="O948" s="15"/>
      <c r="P948" s="13"/>
      <c r="Q948" s="16">
        <v>75986717</v>
      </c>
      <c r="R948" s="16" t="s">
        <v>43</v>
      </c>
      <c r="S948" s="13">
        <f t="array" ref="S948">INDEX(manifest_11Sep!$A$1:$V$3202,MATCH($B948,manifest_11Sep!$B$1:$B$3202,0),MATCH(A.Arr9sepList!S$1,manifest_11Sep!$A$1:$V$1,0))</f>
        <v>0</v>
      </c>
    </row>
    <row r="949" spans="1:19" ht="15.75" customHeight="1">
      <c r="A949" s="13" t="str">
        <f t="array" ref="A949">INDEX(manifest_11Sep!$A$1:$V$3202,MATCH($B949,manifest_11Sep!$B$1:$B$3202,0),MATCH(A.Arr9sepList!A$1,manifest_11Sep!$A$1:$V$1,0))</f>
        <v>A</v>
      </c>
      <c r="B949" s="13" t="s">
        <v>1024</v>
      </c>
      <c r="C949" s="13" t="str">
        <f t="array" ref="C949">INDEX(manifest_11Sep!$A$1:$V$3202,MATCH($B949,manifest_11Sep!$B$1:$B$3202,0),MATCH(A.Arr9sepList!C$1,manifest_11Sep!$A$1:$V$1,0))</f>
        <v>MTNJD4WLVGJ</v>
      </c>
      <c r="D949" s="13" t="str">
        <f t="array" ref="D949">INDEX(manifest_11Sep!$A$1:$V$3202,MATCH($B949,manifest_11Sep!$B$1:$B$3202,0),MATCH(A.Arr9sepList!D$1,manifest_11Sep!$A$1:$V$1,0))</f>
        <v>Male</v>
      </c>
      <c r="E949" s="13" t="str">
        <f t="array" ref="E949">INDEX(manifest_11Sep!$A$1:$V$3202,MATCH($B949,manifest_11Sep!$B$1:$B$3202,0),MATCH(A.Arr9sepList!E$1,manifest_11Sep!$A$1:$V$1,0))</f>
        <v>Dillon Israel</v>
      </c>
      <c r="F949" s="13" t="str">
        <f t="array" ref="F949">INDEX(manifest_11Sep!$A$1:$V$3202,MATCH($B949,manifest_11Sep!$B$1:$B$3202,0),MATCH(A.Arr9sepList!F$1,manifest_11Sep!$A$1:$V$1,0))</f>
        <v>Katskee</v>
      </c>
      <c r="G949" s="13">
        <f t="array" ref="G949">INDEX(manifest_11Sep!$A$1:$V$3202,MATCH($B949,manifest_11Sep!$B$1:$B$3202,0),MATCH(A.Arr9sepList!G$1,manifest_11Sep!$A$1:$V$1,0))</f>
        <v>50</v>
      </c>
      <c r="H949" s="13" t="str">
        <f t="array" ref="H949">INDEX(manifest_11Sep!$A$1:$V$3202,MATCH($B949,manifest_11Sep!$B$1:$B$3202,0),MATCH(A.Arr9sepList!H$1,manifest_11Sep!$A$1:$V$1,0))</f>
        <v>Alicia Nguyen 3</v>
      </c>
      <c r="I949" s="13" t="str">
        <f t="array" ref="I949">INDEX(manifest_11Sep!$A$1:$V$3202,MATCH($B949,manifest_11Sep!$B$1:$B$3202,0),MATCH(A.Arr9sepList!I$1,manifest_11Sep!$A$1:$V$1,0))</f>
        <v>United Airlines</v>
      </c>
      <c r="J949" s="13" t="str">
        <f t="array" ref="J949">INDEX(manifest_11Sep!$A$1:$V$3202,MATCH($B949,manifest_11Sep!$B$1:$B$3202,0),MATCH(A.Arr9sepList!J$1,manifest_11Sep!$A$1:$V$1,0))</f>
        <v>UA 893</v>
      </c>
      <c r="K949" s="13" t="str">
        <f t="array" ref="K949">INDEX(manifest_11Sep!$A$1:$V$3202,MATCH($B949,manifest_11Sep!$B$1:$B$3202,0),MATCH(A.Arr9sepList!K$1,manifest_11Sep!$A$1:$V$1,0))</f>
        <v>13-thg 9-25</v>
      </c>
      <c r="L949" s="14">
        <f t="array" ref="L949">INDEX(manifest_11Sep!$A$1:$V$3202,MATCH($B949,manifest_11Sep!$B$1:$B$3202,0),MATCH(A.Arr9sepList!L$1,manifest_11Sep!$A$1:$V$1,0))</f>
        <v>0.625</v>
      </c>
      <c r="M949" s="13" t="str">
        <f t="array" ref="M949">INDEX(manifest_11Sep!$A$1:$V$3202,MATCH($B949,manifest_11Sep!$B$1:$B$3202,0),MATCH(A.Arr9sepList!M$1,manifest_11Sep!$A$1:$V$1,0))</f>
        <v>ICN-T1</v>
      </c>
      <c r="N949" s="13" t="str">
        <f t="array" ref="N949">INDEX(manifest_11Sep!$A$1:$V$3202,MATCH($B949,manifest_11Sep!$B$1:$B$3202,0),MATCH(A.Arr9sepList!N$1,manifest_11Sep!$A$1:$V$1,0))</f>
        <v>JW MARRIOTT</v>
      </c>
      <c r="O949" s="15"/>
      <c r="P949" s="13"/>
      <c r="Q949" s="16">
        <v>75986717</v>
      </c>
      <c r="R949" s="16" t="s">
        <v>43</v>
      </c>
      <c r="S949" s="13">
        <f t="array" ref="S949">INDEX(manifest_11Sep!$A$1:$V$3202,MATCH($B949,manifest_11Sep!$B$1:$B$3202,0),MATCH(A.Arr9sepList!S$1,manifest_11Sep!$A$1:$V$1,0))</f>
        <v>0</v>
      </c>
    </row>
    <row r="950" spans="1:19" ht="15.75" customHeight="1">
      <c r="A950" s="13" t="str">
        <f t="array" ref="A950">INDEX(manifest_11Sep!$A$1:$V$3202,MATCH($B950,manifest_11Sep!$B$1:$B$3202,0),MATCH(A.Arr9sepList!A$1,manifest_11Sep!$A$1:$V$1,0))</f>
        <v>A</v>
      </c>
      <c r="B950" s="13" t="s">
        <v>1027</v>
      </c>
      <c r="C950" s="13" t="str">
        <f t="array" ref="C950">INDEX(manifest_11Sep!$A$1:$V$3202,MATCH($B950,manifest_11Sep!$B$1:$B$3202,0),MATCH(A.Arr9sepList!C$1,manifest_11Sep!$A$1:$V$1,0))</f>
        <v>D4N8PJFGL7M</v>
      </c>
      <c r="D950" s="13" t="str">
        <f t="array" ref="D950">INDEX(manifest_11Sep!$A$1:$V$3202,MATCH($B950,manifest_11Sep!$B$1:$B$3202,0),MATCH(A.Arr9sepList!D$1,manifest_11Sep!$A$1:$V$1,0))</f>
        <v>Female</v>
      </c>
      <c r="E950" s="13" t="str">
        <f t="array" ref="E950">INDEX(manifest_11Sep!$A$1:$V$3202,MATCH($B950,manifest_11Sep!$B$1:$B$3202,0),MATCH(A.Arr9sepList!E$1,manifest_11Sep!$A$1:$V$1,0))</f>
        <v>Trinh</v>
      </c>
      <c r="F950" s="13" t="str">
        <f t="array" ref="F950">INDEX(manifest_11Sep!$A$1:$V$3202,MATCH($B950,manifest_11Sep!$B$1:$B$3202,0),MATCH(A.Arr9sepList!F$1,manifest_11Sep!$A$1:$V$1,0))</f>
        <v>Ho</v>
      </c>
      <c r="G950" s="13">
        <f t="array" ref="G950">INDEX(manifest_11Sep!$A$1:$V$3202,MATCH($B950,manifest_11Sep!$B$1:$B$3202,0),MATCH(A.Arr9sepList!G$1,manifest_11Sep!$A$1:$V$1,0))</f>
        <v>62</v>
      </c>
      <c r="H950" s="13" t="str">
        <f t="array" ref="H950">INDEX(manifest_11Sep!$A$1:$V$3202,MATCH($B950,manifest_11Sep!$B$1:$B$3202,0),MATCH(A.Arr9sepList!H$1,manifest_11Sep!$A$1:$V$1,0))</f>
        <v>Alicia Nguyen 3</v>
      </c>
      <c r="I950" s="13" t="str">
        <f t="array" ref="I950">INDEX(manifest_11Sep!$A$1:$V$3202,MATCH($B950,manifest_11Sep!$B$1:$B$3202,0),MATCH(A.Arr9sepList!I$1,manifest_11Sep!$A$1:$V$1,0))</f>
        <v>United Airlines</v>
      </c>
      <c r="J950" s="13" t="str">
        <f t="array" ref="J950">INDEX(manifest_11Sep!$A$1:$V$3202,MATCH($B950,manifest_11Sep!$B$1:$B$3202,0),MATCH(A.Arr9sepList!J$1,manifest_11Sep!$A$1:$V$1,0))</f>
        <v>UA 893</v>
      </c>
      <c r="K950" s="13" t="str">
        <f t="array" ref="K950">INDEX(manifest_11Sep!$A$1:$V$3202,MATCH($B950,manifest_11Sep!$B$1:$B$3202,0),MATCH(A.Arr9sepList!K$1,manifest_11Sep!$A$1:$V$1,0))</f>
        <v>13-thg 9-25</v>
      </c>
      <c r="L950" s="14">
        <f t="array" ref="L950">INDEX(manifest_11Sep!$A$1:$V$3202,MATCH($B950,manifest_11Sep!$B$1:$B$3202,0),MATCH(A.Arr9sepList!L$1,manifest_11Sep!$A$1:$V$1,0))</f>
        <v>0.625</v>
      </c>
      <c r="M950" s="13" t="str">
        <f t="array" ref="M950">INDEX(manifest_11Sep!$A$1:$V$3202,MATCH($B950,manifest_11Sep!$B$1:$B$3202,0),MATCH(A.Arr9sepList!M$1,manifest_11Sep!$A$1:$V$1,0))</f>
        <v>ICN-T1</v>
      </c>
      <c r="N950" s="13" t="str">
        <f t="array" ref="N950">INDEX(manifest_11Sep!$A$1:$V$3202,MATCH($B950,manifest_11Sep!$B$1:$B$3202,0),MATCH(A.Arr9sepList!N$1,manifest_11Sep!$A$1:$V$1,0))</f>
        <v>JW MARRIOTT</v>
      </c>
      <c r="O950" s="15"/>
      <c r="P950" s="13"/>
      <c r="Q950" s="16">
        <v>75986736</v>
      </c>
      <c r="R950" s="16" t="s">
        <v>43</v>
      </c>
      <c r="S950" s="13">
        <f t="array" ref="S950">INDEX(manifest_11Sep!$A$1:$V$3202,MATCH($B950,manifest_11Sep!$B$1:$B$3202,0),MATCH(A.Arr9sepList!S$1,manifest_11Sep!$A$1:$V$1,0))</f>
        <v>0</v>
      </c>
    </row>
    <row r="951" spans="1:19" ht="15.75" customHeight="1">
      <c r="A951" s="13" t="str">
        <f t="array" ref="A951">INDEX(manifest_11Sep!$A$1:$V$3202,MATCH($B951,manifest_11Sep!$B$1:$B$3202,0),MATCH(A.Arr9sepList!A$1,manifest_11Sep!$A$1:$V$1,0))</f>
        <v>A</v>
      </c>
      <c r="B951" s="13" t="s">
        <v>1029</v>
      </c>
      <c r="C951" s="13" t="str">
        <f t="array" ref="C951">INDEX(manifest_11Sep!$A$1:$V$3202,MATCH($B951,manifest_11Sep!$B$1:$B$3202,0),MATCH(A.Arr9sepList!C$1,manifest_11Sep!$A$1:$V$1,0))</f>
        <v>D4N8PJFGL7M</v>
      </c>
      <c r="D951" s="13" t="str">
        <f t="array" ref="D951">INDEX(manifest_11Sep!$A$1:$V$3202,MATCH($B951,manifest_11Sep!$B$1:$B$3202,0),MATCH(A.Arr9sepList!D$1,manifest_11Sep!$A$1:$V$1,0))</f>
        <v>Male</v>
      </c>
      <c r="E951" s="13" t="str">
        <f t="array" ref="E951">INDEX(manifest_11Sep!$A$1:$V$3202,MATCH($B951,manifest_11Sep!$B$1:$B$3202,0),MATCH(A.Arr9sepList!E$1,manifest_11Sep!$A$1:$V$1,0))</f>
        <v>Ngu</v>
      </c>
      <c r="F951" s="13" t="str">
        <f t="array" ref="F951">INDEX(manifest_11Sep!$A$1:$V$3202,MATCH($B951,manifest_11Sep!$B$1:$B$3202,0),MATCH(A.Arr9sepList!F$1,manifest_11Sep!$A$1:$V$1,0))</f>
        <v>Ho</v>
      </c>
      <c r="G951" s="13">
        <f t="array" ref="G951">INDEX(manifest_11Sep!$A$1:$V$3202,MATCH($B951,manifest_11Sep!$B$1:$B$3202,0),MATCH(A.Arr9sepList!G$1,manifest_11Sep!$A$1:$V$1,0))</f>
        <v>65</v>
      </c>
      <c r="H951" s="13" t="str">
        <f t="array" ref="H951">INDEX(manifest_11Sep!$A$1:$V$3202,MATCH($B951,manifest_11Sep!$B$1:$B$3202,0),MATCH(A.Arr9sepList!H$1,manifest_11Sep!$A$1:$V$1,0))</f>
        <v>Alicia Nguyen 3</v>
      </c>
      <c r="I951" s="13" t="str">
        <f t="array" ref="I951">INDEX(manifest_11Sep!$A$1:$V$3202,MATCH($B951,manifest_11Sep!$B$1:$B$3202,0),MATCH(A.Arr9sepList!I$1,manifest_11Sep!$A$1:$V$1,0))</f>
        <v>United Airlines</v>
      </c>
      <c r="J951" s="13" t="str">
        <f t="array" ref="J951">INDEX(manifest_11Sep!$A$1:$V$3202,MATCH($B951,manifest_11Sep!$B$1:$B$3202,0),MATCH(A.Arr9sepList!J$1,manifest_11Sep!$A$1:$V$1,0))</f>
        <v>UA 893</v>
      </c>
      <c r="K951" s="13" t="str">
        <f t="array" ref="K951">INDEX(manifest_11Sep!$A$1:$V$3202,MATCH($B951,manifest_11Sep!$B$1:$B$3202,0),MATCH(A.Arr9sepList!K$1,manifest_11Sep!$A$1:$V$1,0))</f>
        <v>13-thg 9-25</v>
      </c>
      <c r="L951" s="14">
        <f t="array" ref="L951">INDEX(manifest_11Sep!$A$1:$V$3202,MATCH($B951,manifest_11Sep!$B$1:$B$3202,0),MATCH(A.Arr9sepList!L$1,manifest_11Sep!$A$1:$V$1,0))</f>
        <v>0.625</v>
      </c>
      <c r="M951" s="13" t="str">
        <f t="array" ref="M951">INDEX(manifest_11Sep!$A$1:$V$3202,MATCH($B951,manifest_11Sep!$B$1:$B$3202,0),MATCH(A.Arr9sepList!M$1,manifest_11Sep!$A$1:$V$1,0))</f>
        <v>ICN-T1</v>
      </c>
      <c r="N951" s="13" t="str">
        <f t="array" ref="N951">INDEX(manifest_11Sep!$A$1:$V$3202,MATCH($B951,manifest_11Sep!$B$1:$B$3202,0),MATCH(A.Arr9sepList!N$1,manifest_11Sep!$A$1:$V$1,0))</f>
        <v>JW MARRIOTT</v>
      </c>
      <c r="O951" s="15"/>
      <c r="P951" s="13"/>
      <c r="Q951" s="16">
        <v>75986736</v>
      </c>
      <c r="R951" s="16" t="s">
        <v>43</v>
      </c>
      <c r="S951" s="13">
        <f t="array" ref="S951">INDEX(manifest_11Sep!$A$1:$V$3202,MATCH($B951,manifest_11Sep!$B$1:$B$3202,0),MATCH(A.Arr9sepList!S$1,manifest_11Sep!$A$1:$V$1,0))</f>
        <v>0</v>
      </c>
    </row>
    <row r="952" spans="1:19" ht="15.75" customHeight="1">
      <c r="A952" s="13" t="str">
        <f t="array" ref="A952">INDEX(manifest_11Sep!$A$1:$V$3202,MATCH($B952,manifest_11Sep!$B$1:$B$3202,0),MATCH(A.Arr9sepList!A$1,manifest_11Sep!$A$1:$V$1,0))</f>
        <v>A</v>
      </c>
      <c r="B952" s="13" t="s">
        <v>1540</v>
      </c>
      <c r="C952" s="13" t="str">
        <f t="array" ref="C952">INDEX(manifest_11Sep!$A$1:$V$3202,MATCH($B952,manifest_11Sep!$B$1:$B$3202,0),MATCH(A.Arr9sepList!C$1,manifest_11Sep!$A$1:$V$1,0))</f>
        <v>Y5N7NZKZT66</v>
      </c>
      <c r="D952" s="13" t="str">
        <f t="array" ref="D952">INDEX(manifest_11Sep!$A$1:$V$3202,MATCH($B952,manifest_11Sep!$B$1:$B$3202,0),MATCH(A.Arr9sepList!D$1,manifest_11Sep!$A$1:$V$1,0))</f>
        <v>Male</v>
      </c>
      <c r="E952" s="13" t="str">
        <f t="array" ref="E952">INDEX(manifest_11Sep!$A$1:$V$3202,MATCH($B952,manifest_11Sep!$B$1:$B$3202,0),MATCH(A.Arr9sepList!E$1,manifest_11Sep!$A$1:$V$1,0))</f>
        <v>Daniel Alan</v>
      </c>
      <c r="F952" s="13" t="str">
        <f t="array" ref="F952">INDEX(manifest_11Sep!$A$1:$V$3202,MATCH($B952,manifest_11Sep!$B$1:$B$3202,0),MATCH(A.Arr9sepList!F$1,manifest_11Sep!$A$1:$V$1,0))</f>
        <v>Calmelat</v>
      </c>
      <c r="G952" s="13">
        <f t="array" ref="G952">INDEX(manifest_11Sep!$A$1:$V$3202,MATCH($B952,manifest_11Sep!$B$1:$B$3202,0),MATCH(A.Arr9sepList!G$1,manifest_11Sep!$A$1:$V$1,0))</f>
        <v>48</v>
      </c>
      <c r="H952" s="13" t="str">
        <f t="array" ref="H952">INDEX(manifest_11Sep!$A$1:$V$3202,MATCH($B952,manifest_11Sep!$B$1:$B$3202,0),MATCH(A.Arr9sepList!H$1,manifest_11Sep!$A$1:$V$1,0))</f>
        <v>Armando Gil</v>
      </c>
      <c r="I952" s="13" t="str">
        <f t="array" ref="I952">INDEX(manifest_11Sep!$A$1:$V$3202,MATCH($B952,manifest_11Sep!$B$1:$B$3202,0),MATCH(A.Arr9sepList!I$1,manifest_11Sep!$A$1:$V$1,0))</f>
        <v>United Airlines</v>
      </c>
      <c r="J952" s="13" t="str">
        <f t="array" ref="J952">INDEX(manifest_11Sep!$A$1:$V$3202,MATCH($B952,manifest_11Sep!$B$1:$B$3202,0),MATCH(A.Arr9sepList!J$1,manifest_11Sep!$A$1:$V$1,0))</f>
        <v>UA 893</v>
      </c>
      <c r="K952" s="13" t="str">
        <f t="array" ref="K952">INDEX(manifest_11Sep!$A$1:$V$3202,MATCH($B952,manifest_11Sep!$B$1:$B$3202,0),MATCH(A.Arr9sepList!K$1,manifest_11Sep!$A$1:$V$1,0))</f>
        <v>13-thg 9-25</v>
      </c>
      <c r="L952" s="14">
        <f t="array" ref="L952">INDEX(manifest_11Sep!$A$1:$V$3202,MATCH($B952,manifest_11Sep!$B$1:$B$3202,0),MATCH(A.Arr9sepList!L$1,manifest_11Sep!$A$1:$V$1,0))</f>
        <v>0.625</v>
      </c>
      <c r="M952" s="13" t="str">
        <f t="array" ref="M952">INDEX(manifest_11Sep!$A$1:$V$3202,MATCH($B952,manifest_11Sep!$B$1:$B$3202,0),MATCH(A.Arr9sepList!M$1,manifest_11Sep!$A$1:$V$1,0))</f>
        <v>ICN-T1</v>
      </c>
      <c r="N952" s="13" t="str">
        <f t="array" ref="N952">INDEX(manifest_11Sep!$A$1:$V$3202,MATCH($B952,manifest_11Sep!$B$1:$B$3202,0),MATCH(A.Arr9sepList!N$1,manifest_11Sep!$A$1:$V$1,0))</f>
        <v>JW MARRIOTT</v>
      </c>
      <c r="O952" s="15"/>
      <c r="P952" s="13"/>
      <c r="Q952" s="16">
        <v>75988874</v>
      </c>
      <c r="R952" s="16" t="s">
        <v>43</v>
      </c>
      <c r="S952" s="13">
        <f t="array" ref="S952">INDEX(manifest_11Sep!$A$1:$V$3202,MATCH($B952,manifest_11Sep!$B$1:$B$3202,0),MATCH(A.Arr9sepList!S$1,manifest_11Sep!$A$1:$V$1,0))</f>
        <v>0</v>
      </c>
    </row>
    <row r="953" spans="1:19" ht="15.75" customHeight="1">
      <c r="A953" s="13" t="str">
        <f t="array" ref="A953">INDEX(manifest_11Sep!$A$1:$V$3202,MATCH($B953,manifest_11Sep!$B$1:$B$3202,0),MATCH(A.Arr9sepList!A$1,manifest_11Sep!$A$1:$V$1,0))</f>
        <v>A</v>
      </c>
      <c r="B953" s="13" t="s">
        <v>1543</v>
      </c>
      <c r="C953" s="13" t="str">
        <f t="array" ref="C953">INDEX(manifest_11Sep!$A$1:$V$3202,MATCH($B953,manifest_11Sep!$B$1:$B$3202,0),MATCH(A.Arr9sepList!C$1,manifest_11Sep!$A$1:$V$1,0))</f>
        <v>Y5N7NZKZT66</v>
      </c>
      <c r="D953" s="13" t="str">
        <f t="array" ref="D953">INDEX(manifest_11Sep!$A$1:$V$3202,MATCH($B953,manifest_11Sep!$B$1:$B$3202,0),MATCH(A.Arr9sepList!D$1,manifest_11Sep!$A$1:$V$1,0))</f>
        <v>Female</v>
      </c>
      <c r="E953" s="13" t="str">
        <f t="array" ref="E953">INDEX(manifest_11Sep!$A$1:$V$3202,MATCH($B953,manifest_11Sep!$B$1:$B$3202,0),MATCH(A.Arr9sepList!E$1,manifest_11Sep!$A$1:$V$1,0))</f>
        <v>Ana Luisa</v>
      </c>
      <c r="F953" s="13" t="str">
        <f t="array" ref="F953">INDEX(manifest_11Sep!$A$1:$V$3202,MATCH($B953,manifest_11Sep!$B$1:$B$3202,0),MATCH(A.Arr9sepList!F$1,manifest_11Sep!$A$1:$V$1,0))</f>
        <v>Calmelat</v>
      </c>
      <c r="G953" s="13">
        <f t="array" ref="G953">INDEX(manifest_11Sep!$A$1:$V$3202,MATCH($B953,manifest_11Sep!$B$1:$B$3202,0),MATCH(A.Arr9sepList!G$1,manifest_11Sep!$A$1:$V$1,0))</f>
        <v>53</v>
      </c>
      <c r="H953" s="13" t="str">
        <f t="array" ref="H953">INDEX(manifest_11Sep!$A$1:$V$3202,MATCH($B953,manifest_11Sep!$B$1:$B$3202,0),MATCH(A.Arr9sepList!H$1,manifest_11Sep!$A$1:$V$1,0))</f>
        <v>Armando Gil</v>
      </c>
      <c r="I953" s="13" t="str">
        <f t="array" ref="I953">INDEX(manifest_11Sep!$A$1:$V$3202,MATCH($B953,manifest_11Sep!$B$1:$B$3202,0),MATCH(A.Arr9sepList!I$1,manifest_11Sep!$A$1:$V$1,0))</f>
        <v>United Airlines</v>
      </c>
      <c r="J953" s="13" t="str">
        <f t="array" ref="J953">INDEX(manifest_11Sep!$A$1:$V$3202,MATCH($B953,manifest_11Sep!$B$1:$B$3202,0),MATCH(A.Arr9sepList!J$1,manifest_11Sep!$A$1:$V$1,0))</f>
        <v>UA 893</v>
      </c>
      <c r="K953" s="13" t="str">
        <f t="array" ref="K953">INDEX(manifest_11Sep!$A$1:$V$3202,MATCH($B953,manifest_11Sep!$B$1:$B$3202,0),MATCH(A.Arr9sepList!K$1,manifest_11Sep!$A$1:$V$1,0))</f>
        <v>13-thg 9-25</v>
      </c>
      <c r="L953" s="14">
        <f t="array" ref="L953">INDEX(manifest_11Sep!$A$1:$V$3202,MATCH($B953,manifest_11Sep!$B$1:$B$3202,0),MATCH(A.Arr9sepList!L$1,manifest_11Sep!$A$1:$V$1,0))</f>
        <v>0.625</v>
      </c>
      <c r="M953" s="13" t="str">
        <f t="array" ref="M953">INDEX(manifest_11Sep!$A$1:$V$3202,MATCH($B953,manifest_11Sep!$B$1:$B$3202,0),MATCH(A.Arr9sepList!M$1,manifest_11Sep!$A$1:$V$1,0))</f>
        <v>ICN-T1</v>
      </c>
      <c r="N953" s="13" t="str">
        <f t="array" ref="N953">INDEX(manifest_11Sep!$A$1:$V$3202,MATCH($B953,manifest_11Sep!$B$1:$B$3202,0),MATCH(A.Arr9sepList!N$1,manifest_11Sep!$A$1:$V$1,0))</f>
        <v>JW MARRIOTT</v>
      </c>
      <c r="O953" s="15"/>
      <c r="P953" s="13"/>
      <c r="Q953" s="16">
        <v>75988874</v>
      </c>
      <c r="R953" s="16" t="s">
        <v>43</v>
      </c>
      <c r="S953" s="13">
        <f t="array" ref="S953">INDEX(manifest_11Sep!$A$1:$V$3202,MATCH($B953,manifest_11Sep!$B$1:$B$3202,0),MATCH(A.Arr9sepList!S$1,manifest_11Sep!$A$1:$V$1,0))</f>
        <v>0</v>
      </c>
    </row>
    <row r="954" spans="1:19" ht="15.75" customHeight="1">
      <c r="A954" s="13" t="str">
        <f t="array" ref="A954">INDEX(manifest_11Sep!$A$1:$V$3202,MATCH($B954,manifest_11Sep!$B$1:$B$3202,0),MATCH(A.Arr9sepList!A$1,manifest_11Sep!$A$1:$V$1,0))</f>
        <v>A</v>
      </c>
      <c r="B954" s="13" t="s">
        <v>1545</v>
      </c>
      <c r="C954" s="13" t="str">
        <f t="array" ref="C954">INDEX(manifest_11Sep!$A$1:$V$3202,MATCH($B954,manifest_11Sep!$B$1:$B$3202,0),MATCH(A.Arr9sepList!C$1,manifest_11Sep!$A$1:$V$1,0))</f>
        <v>KTN5X5PNJJT</v>
      </c>
      <c r="D954" s="13" t="str">
        <f t="array" ref="D954">INDEX(manifest_11Sep!$A$1:$V$3202,MATCH($B954,manifest_11Sep!$B$1:$B$3202,0),MATCH(A.Arr9sepList!D$1,manifest_11Sep!$A$1:$V$1,0))</f>
        <v>Female</v>
      </c>
      <c r="E954" s="13" t="str">
        <f t="array" ref="E954">INDEX(manifest_11Sep!$A$1:$V$3202,MATCH($B954,manifest_11Sep!$B$1:$B$3202,0),MATCH(A.Arr9sepList!E$1,manifest_11Sep!$A$1:$V$1,0))</f>
        <v>Jennifer Shane</v>
      </c>
      <c r="F954" s="13" t="str">
        <f t="array" ref="F954">INDEX(manifest_11Sep!$A$1:$V$3202,MATCH($B954,manifest_11Sep!$B$1:$B$3202,0),MATCH(A.Arr9sepList!F$1,manifest_11Sep!$A$1:$V$1,0))</f>
        <v>Calmelat</v>
      </c>
      <c r="G954" s="13">
        <f t="array" ref="G954">INDEX(manifest_11Sep!$A$1:$V$3202,MATCH($B954,manifest_11Sep!$B$1:$B$3202,0),MATCH(A.Arr9sepList!G$1,manifest_11Sep!$A$1:$V$1,0))</f>
        <v>51</v>
      </c>
      <c r="H954" s="13" t="str">
        <f t="array" ref="H954">INDEX(manifest_11Sep!$A$1:$V$3202,MATCH($B954,manifest_11Sep!$B$1:$B$3202,0),MATCH(A.Arr9sepList!H$1,manifest_11Sep!$A$1:$V$1,0))</f>
        <v>Armando Gil</v>
      </c>
      <c r="I954" s="13" t="str">
        <f t="array" ref="I954">INDEX(manifest_11Sep!$A$1:$V$3202,MATCH($B954,manifest_11Sep!$B$1:$B$3202,0),MATCH(A.Arr9sepList!I$1,manifest_11Sep!$A$1:$V$1,0))</f>
        <v>United Airlines</v>
      </c>
      <c r="J954" s="13" t="str">
        <f t="array" ref="J954">INDEX(manifest_11Sep!$A$1:$V$3202,MATCH($B954,manifest_11Sep!$B$1:$B$3202,0),MATCH(A.Arr9sepList!J$1,manifest_11Sep!$A$1:$V$1,0))</f>
        <v>UA 893</v>
      </c>
      <c r="K954" s="13" t="str">
        <f t="array" ref="K954">INDEX(manifest_11Sep!$A$1:$V$3202,MATCH($B954,manifest_11Sep!$B$1:$B$3202,0),MATCH(A.Arr9sepList!K$1,manifest_11Sep!$A$1:$V$1,0))</f>
        <v>13-thg 9-25</v>
      </c>
      <c r="L954" s="14">
        <f t="array" ref="L954">INDEX(manifest_11Sep!$A$1:$V$3202,MATCH($B954,manifest_11Sep!$B$1:$B$3202,0),MATCH(A.Arr9sepList!L$1,manifest_11Sep!$A$1:$V$1,0))</f>
        <v>0.625</v>
      </c>
      <c r="M954" s="13" t="str">
        <f t="array" ref="M954">INDEX(manifest_11Sep!$A$1:$V$3202,MATCH($B954,manifest_11Sep!$B$1:$B$3202,0),MATCH(A.Arr9sepList!M$1,manifest_11Sep!$A$1:$V$1,0))</f>
        <v>ICN-T1</v>
      </c>
      <c r="N954" s="13" t="str">
        <f t="array" ref="N954">INDEX(manifest_11Sep!$A$1:$V$3202,MATCH($B954,manifest_11Sep!$B$1:$B$3202,0),MATCH(A.Arr9sepList!N$1,manifest_11Sep!$A$1:$V$1,0))</f>
        <v>JW MARRIOTT</v>
      </c>
      <c r="O954" s="15"/>
      <c r="P954" s="13"/>
      <c r="Q954" s="16">
        <v>75988909</v>
      </c>
      <c r="R954" s="16" t="s">
        <v>35</v>
      </c>
      <c r="S954" s="13">
        <f t="array" ref="S954">INDEX(manifest_11Sep!$A$1:$V$3202,MATCH($B954,manifest_11Sep!$B$1:$B$3202,0),MATCH(A.Arr9sepList!S$1,manifest_11Sep!$A$1:$V$1,0))</f>
        <v>0</v>
      </c>
    </row>
    <row r="955" spans="1:19" ht="15.75" customHeight="1">
      <c r="A955" s="13" t="str">
        <f t="array" ref="A955">INDEX(manifest_11Sep!$A$1:$V$3202,MATCH($B955,manifest_11Sep!$B$1:$B$3202,0),MATCH(A.Arr9sepList!A$1,manifest_11Sep!$A$1:$V$1,0))</f>
        <v>A</v>
      </c>
      <c r="B955" s="13" t="s">
        <v>685</v>
      </c>
      <c r="C955" s="13" t="str">
        <f t="array" ref="C955">INDEX(manifest_11Sep!$A$1:$V$3202,MATCH($B955,manifest_11Sep!$B$1:$B$3202,0),MATCH(A.Arr9sepList!C$1,manifest_11Sep!$A$1:$V$1,0))</f>
        <v>YWN37HR2SQL</v>
      </c>
      <c r="D955" s="13" t="str">
        <f t="array" ref="D955">INDEX(manifest_11Sep!$A$1:$V$3202,MATCH($B955,manifest_11Sep!$B$1:$B$3202,0),MATCH(A.Arr9sepList!D$1,manifest_11Sep!$A$1:$V$1,0))</f>
        <v>Female</v>
      </c>
      <c r="E955" s="13" t="str">
        <f t="array" ref="E955">INDEX(manifest_11Sep!$A$1:$V$3202,MATCH($B955,manifest_11Sep!$B$1:$B$3202,0),MATCH(A.Arr9sepList!E$1,manifest_11Sep!$A$1:$V$1,0))</f>
        <v>Alexandra Mariel</v>
      </c>
      <c r="F955" s="13" t="str">
        <f t="array" ref="F955">INDEX(manifest_11Sep!$A$1:$V$3202,MATCH($B955,manifest_11Sep!$B$1:$B$3202,0),MATCH(A.Arr9sepList!F$1,manifest_11Sep!$A$1:$V$1,0))</f>
        <v>Martinez</v>
      </c>
      <c r="G955" s="13">
        <f t="array" ref="G955">INDEX(manifest_11Sep!$A$1:$V$3202,MATCH($B955,manifest_11Sep!$B$1:$B$3202,0),MATCH(A.Arr9sepList!G$1,manifest_11Sep!$A$1:$V$1,0))</f>
        <v>29</v>
      </c>
      <c r="H955" s="13" t="str">
        <f t="array" ref="H955">INDEX(manifest_11Sep!$A$1:$V$3202,MATCH($B955,manifest_11Sep!$B$1:$B$3202,0),MATCH(A.Arr9sepList!H$1,manifest_11Sep!$A$1:$V$1,0))</f>
        <v>Alicia Nguyen 3</v>
      </c>
      <c r="I955" s="13" t="str">
        <f t="array" ref="I955">INDEX(manifest_11Sep!$A$1:$V$3202,MATCH($B955,manifest_11Sep!$B$1:$B$3202,0),MATCH(A.Arr9sepList!I$1,manifest_11Sep!$A$1:$V$1,0))</f>
        <v>United Airlines</v>
      </c>
      <c r="J955" s="13" t="str">
        <f t="array" ref="J955">INDEX(manifest_11Sep!$A$1:$V$3202,MATCH($B955,manifest_11Sep!$B$1:$B$3202,0),MATCH(A.Arr9sepList!J$1,manifest_11Sep!$A$1:$V$1,0))</f>
        <v>UA 893</v>
      </c>
      <c r="K955" s="13" t="str">
        <f t="array" ref="K955">INDEX(manifest_11Sep!$A$1:$V$3202,MATCH($B955,manifest_11Sep!$B$1:$B$3202,0),MATCH(A.Arr9sepList!K$1,manifest_11Sep!$A$1:$V$1,0))</f>
        <v>13-thg 9-25</v>
      </c>
      <c r="L955" s="14">
        <f t="array" ref="L955">INDEX(manifest_11Sep!$A$1:$V$3202,MATCH($B955,manifest_11Sep!$B$1:$B$3202,0),MATCH(A.Arr9sepList!L$1,manifest_11Sep!$A$1:$V$1,0))</f>
        <v>0.625</v>
      </c>
      <c r="M955" s="13" t="str">
        <f t="array" ref="M955">INDEX(manifest_11Sep!$A$1:$V$3202,MATCH($B955,manifest_11Sep!$B$1:$B$3202,0),MATCH(A.Arr9sepList!M$1,manifest_11Sep!$A$1:$V$1,0))</f>
        <v>ICN-T1</v>
      </c>
      <c r="N955" s="13" t="str">
        <f t="array" ref="N955">INDEX(manifest_11Sep!$A$1:$V$3202,MATCH($B955,manifest_11Sep!$B$1:$B$3202,0),MATCH(A.Arr9sepList!N$1,manifest_11Sep!$A$1:$V$1,0))</f>
        <v>JW MARRIOTT</v>
      </c>
      <c r="O955" s="15"/>
      <c r="P955" s="13"/>
      <c r="Q955" s="16">
        <v>75985368</v>
      </c>
      <c r="R955" s="16" t="s">
        <v>61</v>
      </c>
      <c r="S955" s="13" t="str">
        <f t="array" ref="S955">INDEX(manifest_11Sep!$A$1:$V$3202,MATCH($B955,manifest_11Sep!$B$1:$B$3202,0),MATCH(A.Arr9sepList!S$1,manifest_11Sep!$A$1:$V$1,0))</f>
        <v>Rooming: Elisa Ha Yee - SPNYHGY9GJG is the child of Justin Yee - 7JN92SVFBXK</v>
      </c>
    </row>
    <row r="956" spans="1:19" ht="15.75" customHeight="1">
      <c r="A956" s="13" t="str">
        <f t="array" ref="A956">INDEX(manifest_11Sep!$A$1:$V$3202,MATCH($B956,manifest_11Sep!$B$1:$B$3202,0),MATCH(A.Arr9sepList!A$1,manifest_11Sep!$A$1:$V$1,0))</f>
        <v>A</v>
      </c>
      <c r="B956" s="13" t="s">
        <v>957</v>
      </c>
      <c r="C956" s="13" t="str">
        <f t="array" ref="C956">INDEX(manifest_11Sep!$A$1:$V$3202,MATCH($B956,manifest_11Sep!$B$1:$B$3202,0),MATCH(A.Arr9sepList!C$1,manifest_11Sep!$A$1:$V$1,0))</f>
        <v>K8NFCZJ7V9Z</v>
      </c>
      <c r="D956" s="13" t="str">
        <f t="array" ref="D956">INDEX(manifest_11Sep!$A$1:$V$3202,MATCH($B956,manifest_11Sep!$B$1:$B$3202,0),MATCH(A.Arr9sepList!D$1,manifest_11Sep!$A$1:$V$1,0))</f>
        <v>Male</v>
      </c>
      <c r="E956" s="13" t="str">
        <f t="array" ref="E956">INDEX(manifest_11Sep!$A$1:$V$3202,MATCH($B956,manifest_11Sep!$B$1:$B$3202,0),MATCH(A.Arr9sepList!E$1,manifest_11Sep!$A$1:$V$1,0))</f>
        <v>Thomas Akio</v>
      </c>
      <c r="F956" s="13" t="str">
        <f t="array" ref="F956">INDEX(manifest_11Sep!$A$1:$V$3202,MATCH($B956,manifest_11Sep!$B$1:$B$3202,0),MATCH(A.Arr9sepList!F$1,manifest_11Sep!$A$1:$V$1,0))</f>
        <v>Nitta</v>
      </c>
      <c r="G956" s="13">
        <f t="array" ref="G956">INDEX(manifest_11Sep!$A$1:$V$3202,MATCH($B956,manifest_11Sep!$B$1:$B$3202,0),MATCH(A.Arr9sepList!G$1,manifest_11Sep!$A$1:$V$1,0))</f>
        <v>82</v>
      </c>
      <c r="H956" s="13" t="str">
        <f t="array" ref="H956">INDEX(manifest_11Sep!$A$1:$V$3202,MATCH($B956,manifest_11Sep!$B$1:$B$3202,0),MATCH(A.Arr9sepList!H$1,manifest_11Sep!$A$1:$V$1,0))</f>
        <v>Alicia Nguyen 3</v>
      </c>
      <c r="I956" s="13" t="str">
        <f t="array" ref="I956">INDEX(manifest_11Sep!$A$1:$V$3202,MATCH($B956,manifest_11Sep!$B$1:$B$3202,0),MATCH(A.Arr9sepList!I$1,manifest_11Sep!$A$1:$V$1,0))</f>
        <v>United Airlines</v>
      </c>
      <c r="J956" s="13" t="str">
        <f t="array" ref="J956">INDEX(manifest_11Sep!$A$1:$V$3202,MATCH($B956,manifest_11Sep!$B$1:$B$3202,0),MATCH(A.Arr9sepList!J$1,manifest_11Sep!$A$1:$V$1,0))</f>
        <v>UA 893</v>
      </c>
      <c r="K956" s="13" t="str">
        <f t="array" ref="K956">INDEX(manifest_11Sep!$A$1:$V$3202,MATCH($B956,manifest_11Sep!$B$1:$B$3202,0),MATCH(A.Arr9sepList!K$1,manifest_11Sep!$A$1:$V$1,0))</f>
        <v>13-thg 9-25</v>
      </c>
      <c r="L956" s="14">
        <f t="array" ref="L956">INDEX(manifest_11Sep!$A$1:$V$3202,MATCH($B956,manifest_11Sep!$B$1:$B$3202,0),MATCH(A.Arr9sepList!L$1,manifest_11Sep!$A$1:$V$1,0))</f>
        <v>0.625</v>
      </c>
      <c r="M956" s="13" t="str">
        <f t="array" ref="M956">INDEX(manifest_11Sep!$A$1:$V$3202,MATCH($B956,manifest_11Sep!$B$1:$B$3202,0),MATCH(A.Arr9sepList!M$1,manifest_11Sep!$A$1:$V$1,0))</f>
        <v>ICN-T1</v>
      </c>
      <c r="N956" s="13" t="str">
        <f t="array" ref="N956">INDEX(manifest_11Sep!$A$1:$V$3202,MATCH($B956,manifest_11Sep!$B$1:$B$3202,0),MATCH(A.Arr9sepList!N$1,manifest_11Sep!$A$1:$V$1,0))</f>
        <v>JW MARRIOTT</v>
      </c>
      <c r="O956" s="15"/>
      <c r="P956" s="13"/>
      <c r="Q956" s="16">
        <v>75986453</v>
      </c>
      <c r="R956" s="16" t="s">
        <v>43</v>
      </c>
      <c r="S956" s="13">
        <f t="array" ref="S956">INDEX(manifest_11Sep!$A$1:$V$3202,MATCH($B956,manifest_11Sep!$B$1:$B$3202,0),MATCH(A.Arr9sepList!S$1,manifest_11Sep!$A$1:$V$1,0))</f>
        <v>0</v>
      </c>
    </row>
    <row r="957" spans="1:19" ht="15.75" customHeight="1">
      <c r="A957" s="13" t="str">
        <f t="array" ref="A957">INDEX(manifest_11Sep!$A$1:$V$3202,MATCH($B957,manifest_11Sep!$B$1:$B$3202,0),MATCH(A.Arr9sepList!A$1,manifest_11Sep!$A$1:$V$1,0))</f>
        <v>A</v>
      </c>
      <c r="B957" s="13" t="s">
        <v>960</v>
      </c>
      <c r="C957" s="13" t="str">
        <f t="array" ref="C957">INDEX(manifest_11Sep!$A$1:$V$3202,MATCH($B957,manifest_11Sep!$B$1:$B$3202,0),MATCH(A.Arr9sepList!C$1,manifest_11Sep!$A$1:$V$1,0))</f>
        <v>K8NFCZJ7V9Z</v>
      </c>
      <c r="D957" s="13" t="str">
        <f t="array" ref="D957">INDEX(manifest_11Sep!$A$1:$V$3202,MATCH($B957,manifest_11Sep!$B$1:$B$3202,0),MATCH(A.Arr9sepList!D$1,manifest_11Sep!$A$1:$V$1,0))</f>
        <v>Female</v>
      </c>
      <c r="E957" s="13" t="str">
        <f t="array" ref="E957">INDEX(manifest_11Sep!$A$1:$V$3202,MATCH($B957,manifest_11Sep!$B$1:$B$3202,0),MATCH(A.Arr9sepList!E$1,manifest_11Sep!$A$1:$V$1,0))</f>
        <v>Loan Thi</v>
      </c>
      <c r="F957" s="13" t="str">
        <f t="array" ref="F957">INDEX(manifest_11Sep!$A$1:$V$3202,MATCH($B957,manifest_11Sep!$B$1:$B$3202,0),MATCH(A.Arr9sepList!F$1,manifest_11Sep!$A$1:$V$1,0))</f>
        <v>Dinh</v>
      </c>
      <c r="G957" s="13">
        <f t="array" ref="G957">INDEX(manifest_11Sep!$A$1:$V$3202,MATCH($B957,manifest_11Sep!$B$1:$B$3202,0),MATCH(A.Arr9sepList!G$1,manifest_11Sep!$A$1:$V$1,0))</f>
        <v>75</v>
      </c>
      <c r="H957" s="13" t="str">
        <f t="array" ref="H957">INDEX(manifest_11Sep!$A$1:$V$3202,MATCH($B957,manifest_11Sep!$B$1:$B$3202,0),MATCH(A.Arr9sepList!H$1,manifest_11Sep!$A$1:$V$1,0))</f>
        <v>Alicia Nguyen 3</v>
      </c>
      <c r="I957" s="13" t="str">
        <f t="array" ref="I957">INDEX(manifest_11Sep!$A$1:$V$3202,MATCH($B957,manifest_11Sep!$B$1:$B$3202,0),MATCH(A.Arr9sepList!I$1,manifest_11Sep!$A$1:$V$1,0))</f>
        <v>United Airlines</v>
      </c>
      <c r="J957" s="13" t="str">
        <f t="array" ref="J957">INDEX(manifest_11Sep!$A$1:$V$3202,MATCH($B957,manifest_11Sep!$B$1:$B$3202,0),MATCH(A.Arr9sepList!J$1,manifest_11Sep!$A$1:$V$1,0))</f>
        <v>UA 893</v>
      </c>
      <c r="K957" s="13" t="str">
        <f t="array" ref="K957">INDEX(manifest_11Sep!$A$1:$V$3202,MATCH($B957,manifest_11Sep!$B$1:$B$3202,0),MATCH(A.Arr9sepList!K$1,manifest_11Sep!$A$1:$V$1,0))</f>
        <v>13-thg 9-25</v>
      </c>
      <c r="L957" s="14">
        <f t="array" ref="L957">INDEX(manifest_11Sep!$A$1:$V$3202,MATCH($B957,manifest_11Sep!$B$1:$B$3202,0),MATCH(A.Arr9sepList!L$1,manifest_11Sep!$A$1:$V$1,0))</f>
        <v>0.625</v>
      </c>
      <c r="M957" s="13" t="str">
        <f t="array" ref="M957">INDEX(manifest_11Sep!$A$1:$V$3202,MATCH($B957,manifest_11Sep!$B$1:$B$3202,0),MATCH(A.Arr9sepList!M$1,manifest_11Sep!$A$1:$V$1,0))</f>
        <v>ICN-T1</v>
      </c>
      <c r="N957" s="13" t="str">
        <f t="array" ref="N957">INDEX(manifest_11Sep!$A$1:$V$3202,MATCH($B957,manifest_11Sep!$B$1:$B$3202,0),MATCH(A.Arr9sepList!N$1,manifest_11Sep!$A$1:$V$1,0))</f>
        <v>JW MARRIOTT</v>
      </c>
      <c r="O957" s="15"/>
      <c r="P957" s="13"/>
      <c r="Q957" s="16">
        <v>75986453</v>
      </c>
      <c r="R957" s="16" t="s">
        <v>43</v>
      </c>
      <c r="S957" s="13">
        <f t="array" ref="S957">INDEX(manifest_11Sep!$A$1:$V$3202,MATCH($B957,manifest_11Sep!$B$1:$B$3202,0),MATCH(A.Arr9sepList!S$1,manifest_11Sep!$A$1:$V$1,0))</f>
        <v>0</v>
      </c>
    </row>
    <row r="958" spans="1:19" ht="15.75" customHeight="1">
      <c r="A958" s="13" t="str">
        <f t="array" ref="A958">INDEX(manifest_11Sep!$A$1:$V$3202,MATCH($B958,manifest_11Sep!$B$1:$B$3202,0),MATCH(A.Arr9sepList!A$1,manifest_11Sep!$A$1:$V$1,0))</f>
        <v>A</v>
      </c>
      <c r="B958" s="13" t="s">
        <v>2238</v>
      </c>
      <c r="C958" s="13" t="str">
        <f t="array" ref="C958">INDEX(manifest_11Sep!$A$1:$V$3202,MATCH($B958,manifest_11Sep!$B$1:$B$3202,0),MATCH(A.Arr9sepList!C$1,manifest_11Sep!$A$1:$V$1,0))</f>
        <v>DQNLL7DTTXH</v>
      </c>
      <c r="D958" s="13" t="str">
        <f t="array" ref="D958">INDEX(manifest_11Sep!$A$1:$V$3202,MATCH($B958,manifest_11Sep!$B$1:$B$3202,0),MATCH(A.Arr9sepList!D$1,manifest_11Sep!$A$1:$V$1,0))</f>
        <v>Female</v>
      </c>
      <c r="E958" s="13" t="str">
        <f t="array" ref="E958">INDEX(manifest_11Sep!$A$1:$V$3202,MATCH($B958,manifest_11Sep!$B$1:$B$3202,0),MATCH(A.Arr9sepList!E$1,manifest_11Sep!$A$1:$V$1,0))</f>
        <v>Yu-Ching</v>
      </c>
      <c r="F958" s="13" t="str">
        <f t="array" ref="F958">INDEX(manifest_11Sep!$A$1:$V$3202,MATCH($B958,manifest_11Sep!$B$1:$B$3202,0),MATCH(A.Arr9sepList!F$1,manifest_11Sep!$A$1:$V$1,0))</f>
        <v>Chen</v>
      </c>
      <c r="G958" s="13">
        <f t="array" ref="G958">INDEX(manifest_11Sep!$A$1:$V$3202,MATCH($B958,manifest_11Sep!$B$1:$B$3202,0),MATCH(A.Arr9sepList!G$1,manifest_11Sep!$A$1:$V$1,0))</f>
        <v>59</v>
      </c>
      <c r="H958" s="13" t="str">
        <f t="array" ref="H958">INDEX(manifest_11Sep!$A$1:$V$3202,MATCH($B958,manifest_11Sep!$B$1:$B$3202,0),MATCH(A.Arr9sepList!H$1,manifest_11Sep!$A$1:$V$1,0))</f>
        <v>Dwi Julyati</v>
      </c>
      <c r="I958" s="13" t="str">
        <f t="array" ref="I958">INDEX(manifest_11Sep!$A$1:$V$3202,MATCH($B958,manifest_11Sep!$B$1:$B$3202,0),MATCH(A.Arr9sepList!I$1,manifest_11Sep!$A$1:$V$1,0))</f>
        <v>Jeju Air</v>
      </c>
      <c r="J958" s="13" t="str">
        <f t="array" ref="J958">INDEX(manifest_11Sep!$A$1:$V$3202,MATCH($B958,manifest_11Sep!$B$1:$B$3202,0),MATCH(A.Arr9sepList!J$1,manifest_11Sep!$A$1:$V$1,0))</f>
        <v>7C 6102</v>
      </c>
      <c r="K958" s="13" t="str">
        <f t="array" ref="K958">INDEX(manifest_11Sep!$A$1:$V$3202,MATCH($B958,manifest_11Sep!$B$1:$B$3202,0),MATCH(A.Arr9sepList!K$1,manifest_11Sep!$A$1:$V$1,0))</f>
        <v>13-thg 9-25</v>
      </c>
      <c r="L958" s="14">
        <f t="array" ref="L958">INDEX(manifest_11Sep!$A$1:$V$3202,MATCH($B958,manifest_11Sep!$B$1:$B$3202,0),MATCH(A.Arr9sepList!L$1,manifest_11Sep!$A$1:$V$1,0))</f>
        <v>0.63541666666666663</v>
      </c>
      <c r="M958" s="13" t="str">
        <f t="array" ref="M958">INDEX(manifest_11Sep!$A$1:$V$3202,MATCH($B958,manifest_11Sep!$B$1:$B$3202,0),MATCH(A.Arr9sepList!M$1,manifest_11Sep!$A$1:$V$1,0))</f>
        <v>ICN-T1</v>
      </c>
      <c r="N958" s="13" t="str">
        <f t="array" ref="N958">INDEX(manifest_11Sep!$A$1:$V$3202,MATCH($B958,manifest_11Sep!$B$1:$B$3202,0),MATCH(A.Arr9sepList!N$1,manifest_11Sep!$A$1:$V$1,0))</f>
        <v>INTER PARNAS</v>
      </c>
      <c r="O958" s="15"/>
      <c r="P958" s="13"/>
      <c r="Q958" s="16">
        <v>61714488</v>
      </c>
      <c r="R958" s="16" t="s">
        <v>61</v>
      </c>
      <c r="S958" s="13">
        <f t="array" ref="S958">INDEX(manifest_11Sep!$A$1:$V$3202,MATCH($B958,manifest_11Sep!$B$1:$B$3202,0),MATCH(A.Arr9sepList!S$1,manifest_11Sep!$A$1:$V$1,0))</f>
        <v>0</v>
      </c>
    </row>
    <row r="959" spans="1:19" ht="15.75" customHeight="1">
      <c r="A959" s="13" t="str">
        <f t="array" ref="A959">INDEX(manifest_11Sep!$A$1:$V$3202,MATCH($B959,manifest_11Sep!$B$1:$B$3202,0),MATCH(A.Arr9sepList!A$1,manifest_11Sep!$A$1:$V$1,0))</f>
        <v>A</v>
      </c>
      <c r="B959" s="13" t="s">
        <v>3853</v>
      </c>
      <c r="C959" s="13" t="str">
        <f t="array" ref="C959">INDEX(manifest_11Sep!$A$1:$V$3202,MATCH($B959,manifest_11Sep!$B$1:$B$3202,0),MATCH(A.Arr9sepList!C$1,manifest_11Sep!$A$1:$V$1,0))</f>
        <v>FPN6DGM88MW</v>
      </c>
      <c r="D959" s="13" t="str">
        <f t="array" ref="D959">INDEX(manifest_11Sep!$A$1:$V$3202,MATCH($B959,manifest_11Sep!$B$1:$B$3202,0),MATCH(A.Arr9sepList!D$1,manifest_11Sep!$A$1:$V$1,0))</f>
        <v>Female</v>
      </c>
      <c r="E959" s="13" t="str">
        <f t="array" ref="E959">INDEX(manifest_11Sep!$A$1:$V$3202,MATCH($B959,manifest_11Sep!$B$1:$B$3202,0),MATCH(A.Arr9sepList!E$1,manifest_11Sep!$A$1:$V$1,0))</f>
        <v>Edelyn Canlas</v>
      </c>
      <c r="F959" s="13" t="str">
        <f t="array" ref="F959">INDEX(manifest_11Sep!$A$1:$V$3202,MATCH($B959,manifest_11Sep!$B$1:$B$3202,0),MATCH(A.Arr9sepList!F$1,manifest_11Sep!$A$1:$V$1,0))</f>
        <v>Alger</v>
      </c>
      <c r="G959" s="13">
        <f t="array" ref="G959">INDEX(manifest_11Sep!$A$1:$V$3202,MATCH($B959,manifest_11Sep!$B$1:$B$3202,0),MATCH(A.Arr9sepList!G$1,manifest_11Sep!$A$1:$V$1,0))</f>
        <v>55</v>
      </c>
      <c r="H959" s="13" t="str">
        <f t="array" ref="H959">INDEX(manifest_11Sep!$A$1:$V$3202,MATCH($B959,manifest_11Sep!$B$1:$B$3202,0),MATCH(A.Arr9sepList!H$1,manifest_11Sep!$A$1:$V$1,0))</f>
        <v>Racquel Slawinski</v>
      </c>
      <c r="I959" s="13" t="str">
        <f t="array" ref="I959">INDEX(manifest_11Sep!$A$1:$V$3202,MATCH($B959,manifest_11Sep!$B$1:$B$3202,0),MATCH(A.Arr9sepList!I$1,manifest_11Sep!$A$1:$V$1,0))</f>
        <v>American Airlines</v>
      </c>
      <c r="J959" s="13" t="str">
        <f t="array" ref="J959">INDEX(manifest_11Sep!$A$1:$V$3202,MATCH($B959,manifest_11Sep!$B$1:$B$3202,0),MATCH(A.Arr9sepList!J$1,manifest_11Sep!$A$1:$V$1,0))</f>
        <v>AA 281</v>
      </c>
      <c r="K959" s="13" t="str">
        <f t="array" ref="K959">INDEX(manifest_11Sep!$A$1:$V$3202,MATCH($B959,manifest_11Sep!$B$1:$B$3202,0),MATCH(A.Arr9sepList!K$1,manifest_11Sep!$A$1:$V$1,0))</f>
        <v>13-thg 9-25</v>
      </c>
      <c r="L959" s="14">
        <f t="array" ref="L959">INDEX(manifest_11Sep!$A$1:$V$3202,MATCH($B959,manifest_11Sep!$B$1:$B$3202,0),MATCH(A.Arr9sepList!L$1,manifest_11Sep!$A$1:$V$1,0))</f>
        <v>0.64583333333333337</v>
      </c>
      <c r="M959" s="13" t="str">
        <f t="array" ref="M959">INDEX(manifest_11Sep!$A$1:$V$3202,MATCH($B959,manifest_11Sep!$B$1:$B$3202,0),MATCH(A.Arr9sepList!M$1,manifest_11Sep!$A$1:$V$1,0))</f>
        <v>ICN-T1</v>
      </c>
      <c r="N959" s="13" t="str">
        <f t="array" ref="N959">INDEX(manifest_11Sep!$A$1:$V$3202,MATCH($B959,manifest_11Sep!$B$1:$B$3202,0),MATCH(A.Arr9sepList!N$1,manifest_11Sep!$A$1:$V$1,0))</f>
        <v>INTER PARNAS</v>
      </c>
      <c r="O959" s="15"/>
      <c r="P959" s="13"/>
      <c r="Q959" s="16">
        <v>24713491</v>
      </c>
      <c r="R959" s="16" t="s">
        <v>35</v>
      </c>
      <c r="S959" s="13">
        <f t="array" ref="S959">INDEX(manifest_11Sep!$A$1:$V$3202,MATCH($B959,manifest_11Sep!$B$1:$B$3202,0),MATCH(A.Arr9sepList!S$1,manifest_11Sep!$A$1:$V$1,0))</f>
        <v>0</v>
      </c>
    </row>
    <row r="960" spans="1:19" ht="15.75" customHeight="1">
      <c r="A960" s="13" t="str">
        <f t="array" ref="A960">INDEX(manifest_11Sep!$A$1:$V$3202,MATCH($B960,manifest_11Sep!$B$1:$B$3202,0),MATCH(A.Arr9sepList!A$1,manifest_11Sep!$A$1:$V$1,0))</f>
        <v>A</v>
      </c>
      <c r="B960" s="13" t="s">
        <v>1309</v>
      </c>
      <c r="C960" s="13" t="str">
        <f t="array" ref="C960">INDEX(manifest_11Sep!$A$1:$V$3202,MATCH($B960,manifest_11Sep!$B$1:$B$3202,0),MATCH(A.Arr9sepList!C$1,manifest_11Sep!$A$1:$V$1,0))</f>
        <v>R5N88J97NZ3</v>
      </c>
      <c r="D960" s="13" t="str">
        <f t="array" ref="D960">INDEX(manifest_11Sep!$A$1:$V$3202,MATCH($B960,manifest_11Sep!$B$1:$B$3202,0),MATCH(A.Arr9sepList!D$1,manifest_11Sep!$A$1:$V$1,0))</f>
        <v>Female</v>
      </c>
      <c r="E960" s="13" t="str">
        <f t="array" ref="E960">INDEX(manifest_11Sep!$A$1:$V$3202,MATCH($B960,manifest_11Sep!$B$1:$B$3202,0),MATCH(A.Arr9sepList!E$1,manifest_11Sep!$A$1:$V$1,0))</f>
        <v>Linda</v>
      </c>
      <c r="F960" s="13" t="str">
        <f t="array" ref="F960">INDEX(manifest_11Sep!$A$1:$V$3202,MATCH($B960,manifest_11Sep!$B$1:$B$3202,0),MATCH(A.Arr9sepList!F$1,manifest_11Sep!$A$1:$V$1,0))</f>
        <v>Dauley</v>
      </c>
      <c r="G960" s="13">
        <f t="array" ref="G960">INDEX(manifest_11Sep!$A$1:$V$3202,MATCH($B960,manifest_11Sep!$B$1:$B$3202,0),MATCH(A.Arr9sepList!G$1,manifest_11Sep!$A$1:$V$1,0))</f>
        <v>70</v>
      </c>
      <c r="H960" s="13" t="str">
        <f t="array" ref="H960">INDEX(manifest_11Sep!$A$1:$V$3202,MATCH($B960,manifest_11Sep!$B$1:$B$3202,0),MATCH(A.Arr9sepList!H$1,manifest_11Sep!$A$1:$V$1,0))</f>
        <v>Alicia Nguyen 4</v>
      </c>
      <c r="I960" s="13" t="str">
        <f t="array" ref="I960">INDEX(manifest_11Sep!$A$1:$V$3202,MATCH($B960,manifest_11Sep!$B$1:$B$3202,0),MATCH(A.Arr9sepList!I$1,manifest_11Sep!$A$1:$V$1,0))</f>
        <v>American Airlines</v>
      </c>
      <c r="J960" s="13" t="str">
        <f t="array" ref="J960">INDEX(manifest_11Sep!$A$1:$V$3202,MATCH($B960,manifest_11Sep!$B$1:$B$3202,0),MATCH(A.Arr9sepList!J$1,manifest_11Sep!$A$1:$V$1,0))</f>
        <v>AA 281</v>
      </c>
      <c r="K960" s="13" t="str">
        <f t="array" ref="K960">INDEX(manifest_11Sep!$A$1:$V$3202,MATCH($B960,manifest_11Sep!$B$1:$B$3202,0),MATCH(A.Arr9sepList!K$1,manifest_11Sep!$A$1:$V$1,0))</f>
        <v>13-thg 9-25</v>
      </c>
      <c r="L960" s="14">
        <f t="array" ref="L960">INDEX(manifest_11Sep!$A$1:$V$3202,MATCH($B960,manifest_11Sep!$B$1:$B$3202,0),MATCH(A.Arr9sepList!L$1,manifest_11Sep!$A$1:$V$1,0))</f>
        <v>0.64583333333333337</v>
      </c>
      <c r="M960" s="13" t="str">
        <f t="array" ref="M960">INDEX(manifest_11Sep!$A$1:$V$3202,MATCH($B960,manifest_11Sep!$B$1:$B$3202,0),MATCH(A.Arr9sepList!M$1,manifest_11Sep!$A$1:$V$1,0))</f>
        <v>ICN-T1</v>
      </c>
      <c r="N960" s="13" t="str">
        <f t="array" ref="N960">INDEX(manifest_11Sep!$A$1:$V$3202,MATCH($B960,manifest_11Sep!$B$1:$B$3202,0),MATCH(A.Arr9sepList!N$1,manifest_11Sep!$A$1:$V$1,0))</f>
        <v>JW MARRIOTT</v>
      </c>
      <c r="O960" s="15"/>
      <c r="P960" s="13"/>
      <c r="Q960" s="16">
        <v>75987811</v>
      </c>
      <c r="R960" s="16" t="s">
        <v>61</v>
      </c>
      <c r="S960" s="13">
        <f t="array" ref="S960">INDEX(manifest_11Sep!$A$1:$V$3202,MATCH($B960,manifest_11Sep!$B$1:$B$3202,0),MATCH(A.Arr9sepList!S$1,manifest_11Sep!$A$1:$V$1,0))</f>
        <v>0</v>
      </c>
    </row>
    <row r="961" spans="1:19" ht="15.75" customHeight="1">
      <c r="A961" s="13" t="str">
        <f t="array" ref="A961">INDEX(manifest_11Sep!$A$1:$V$3202,MATCH($B961,manifest_11Sep!$B$1:$B$3202,0),MATCH(A.Arr9sepList!A$1,manifest_11Sep!$A$1:$V$1,0))</f>
        <v>A</v>
      </c>
      <c r="B961" s="13" t="s">
        <v>1314</v>
      </c>
      <c r="C961" s="13" t="str">
        <f t="array" ref="C961">INDEX(manifest_11Sep!$A$1:$V$3202,MATCH($B961,manifest_11Sep!$B$1:$B$3202,0),MATCH(A.Arr9sepList!C$1,manifest_11Sep!$A$1:$V$1,0))</f>
        <v>5SNJCRY623F</v>
      </c>
      <c r="D961" s="13" t="str">
        <f t="array" ref="D961">INDEX(manifest_11Sep!$A$1:$V$3202,MATCH($B961,manifest_11Sep!$B$1:$B$3202,0),MATCH(A.Arr9sepList!D$1,manifest_11Sep!$A$1:$V$1,0))</f>
        <v>Female</v>
      </c>
      <c r="E961" s="13" t="str">
        <f t="array" ref="E961">INDEX(manifest_11Sep!$A$1:$V$3202,MATCH($B961,manifest_11Sep!$B$1:$B$3202,0),MATCH(A.Arr9sepList!E$1,manifest_11Sep!$A$1:$V$1,0))</f>
        <v>Virginia Albertha</v>
      </c>
      <c r="F961" s="13" t="str">
        <f t="array" ref="F961">INDEX(manifest_11Sep!$A$1:$V$3202,MATCH($B961,manifest_11Sep!$B$1:$B$3202,0),MATCH(A.Arr9sepList!F$1,manifest_11Sep!$A$1:$V$1,0))</f>
        <v>Fraiser</v>
      </c>
      <c r="G961" s="13">
        <f t="array" ref="G961">INDEX(manifest_11Sep!$A$1:$V$3202,MATCH($B961,manifest_11Sep!$B$1:$B$3202,0),MATCH(A.Arr9sepList!G$1,manifest_11Sep!$A$1:$V$1,0))</f>
        <v>57</v>
      </c>
      <c r="H961" s="13" t="str">
        <f t="array" ref="H961">INDEX(manifest_11Sep!$A$1:$V$3202,MATCH($B961,manifest_11Sep!$B$1:$B$3202,0),MATCH(A.Arr9sepList!H$1,manifest_11Sep!$A$1:$V$1,0))</f>
        <v>Alicia Nguyen 4</v>
      </c>
      <c r="I961" s="13" t="str">
        <f t="array" ref="I961">INDEX(manifest_11Sep!$A$1:$V$3202,MATCH($B961,manifest_11Sep!$B$1:$B$3202,0),MATCH(A.Arr9sepList!I$1,manifest_11Sep!$A$1:$V$1,0))</f>
        <v>American Airlines</v>
      </c>
      <c r="J961" s="13" t="str">
        <f t="array" ref="J961">INDEX(manifest_11Sep!$A$1:$V$3202,MATCH($B961,manifest_11Sep!$B$1:$B$3202,0),MATCH(A.Arr9sepList!J$1,manifest_11Sep!$A$1:$V$1,0))</f>
        <v>AA 281</v>
      </c>
      <c r="K961" s="13" t="str">
        <f t="array" ref="K961">INDEX(manifest_11Sep!$A$1:$V$3202,MATCH($B961,manifest_11Sep!$B$1:$B$3202,0),MATCH(A.Arr9sepList!K$1,manifest_11Sep!$A$1:$V$1,0))</f>
        <v>13-thg 9-25</v>
      </c>
      <c r="L961" s="14">
        <f t="array" ref="L961">INDEX(manifest_11Sep!$A$1:$V$3202,MATCH($B961,manifest_11Sep!$B$1:$B$3202,0),MATCH(A.Arr9sepList!L$1,manifest_11Sep!$A$1:$V$1,0))</f>
        <v>0.64583333333333337</v>
      </c>
      <c r="M961" s="13" t="str">
        <f t="array" ref="M961">INDEX(manifest_11Sep!$A$1:$V$3202,MATCH($B961,manifest_11Sep!$B$1:$B$3202,0),MATCH(A.Arr9sepList!M$1,manifest_11Sep!$A$1:$V$1,0))</f>
        <v>ICN-T1</v>
      </c>
      <c r="N961" s="13" t="str">
        <f t="array" ref="N961">INDEX(manifest_11Sep!$A$1:$V$3202,MATCH($B961,manifest_11Sep!$B$1:$B$3202,0),MATCH(A.Arr9sepList!N$1,manifest_11Sep!$A$1:$V$1,0))</f>
        <v>JW MARRIOTT</v>
      </c>
      <c r="O961" s="15"/>
      <c r="P961" s="13"/>
      <c r="Q961" s="16">
        <v>75987851</v>
      </c>
      <c r="R961" s="16" t="s">
        <v>61</v>
      </c>
      <c r="S961" s="13">
        <f t="array" ref="S961">INDEX(manifest_11Sep!$A$1:$V$3202,MATCH($B961,manifest_11Sep!$B$1:$B$3202,0),MATCH(A.Arr9sepList!S$1,manifest_11Sep!$A$1:$V$1,0))</f>
        <v>0</v>
      </c>
    </row>
    <row r="962" spans="1:19" ht="15.75" customHeight="1">
      <c r="A962" s="13" t="str">
        <f t="array" ref="A962">INDEX(manifest_11Sep!$A$1:$V$3202,MATCH($B962,manifest_11Sep!$B$1:$B$3202,0),MATCH(A.Arr9sepList!A$1,manifest_11Sep!$A$1:$V$1,0))</f>
        <v>A</v>
      </c>
      <c r="B962" s="13" t="s">
        <v>1356</v>
      </c>
      <c r="C962" s="13" t="str">
        <f t="array" ref="C962">INDEX(manifest_11Sep!$A$1:$V$3202,MATCH($B962,manifest_11Sep!$B$1:$B$3202,0),MATCH(A.Arr9sepList!C$1,manifest_11Sep!$A$1:$V$1,0))</f>
        <v>MVNM34W8BP4</v>
      </c>
      <c r="D962" s="13" t="str">
        <f t="array" ref="D962">INDEX(manifest_11Sep!$A$1:$V$3202,MATCH($B962,manifest_11Sep!$B$1:$B$3202,0),MATCH(A.Arr9sepList!D$1,manifest_11Sep!$A$1:$V$1,0))</f>
        <v>Female</v>
      </c>
      <c r="E962" s="13" t="str">
        <f t="array" ref="E962">INDEX(manifest_11Sep!$A$1:$V$3202,MATCH($B962,manifest_11Sep!$B$1:$B$3202,0),MATCH(A.Arr9sepList!E$1,manifest_11Sep!$A$1:$V$1,0))</f>
        <v>Susan</v>
      </c>
      <c r="F962" s="13" t="str">
        <f t="array" ref="F962">INDEX(manifest_11Sep!$A$1:$V$3202,MATCH($B962,manifest_11Sep!$B$1:$B$3202,0),MATCH(A.Arr9sepList!F$1,manifest_11Sep!$A$1:$V$1,0))</f>
        <v>James</v>
      </c>
      <c r="G962" s="13">
        <f t="array" ref="G962">INDEX(manifest_11Sep!$A$1:$V$3202,MATCH($B962,manifest_11Sep!$B$1:$B$3202,0),MATCH(A.Arr9sepList!G$1,manifest_11Sep!$A$1:$V$1,0))</f>
        <v>73</v>
      </c>
      <c r="H962" s="13" t="str">
        <f t="array" ref="H962">INDEX(manifest_11Sep!$A$1:$V$3202,MATCH($B962,manifest_11Sep!$B$1:$B$3202,0),MATCH(A.Arr9sepList!H$1,manifest_11Sep!$A$1:$V$1,0))</f>
        <v>Alicia Nguyen 4</v>
      </c>
      <c r="I962" s="13" t="str">
        <f t="array" ref="I962">INDEX(manifest_11Sep!$A$1:$V$3202,MATCH($B962,manifest_11Sep!$B$1:$B$3202,0),MATCH(A.Arr9sepList!I$1,manifest_11Sep!$A$1:$V$1,0))</f>
        <v>American Airlines</v>
      </c>
      <c r="J962" s="13" t="str">
        <f t="array" ref="J962">INDEX(manifest_11Sep!$A$1:$V$3202,MATCH($B962,manifest_11Sep!$B$1:$B$3202,0),MATCH(A.Arr9sepList!J$1,manifest_11Sep!$A$1:$V$1,0))</f>
        <v>AA 281</v>
      </c>
      <c r="K962" s="13" t="str">
        <f t="array" ref="K962">INDEX(manifest_11Sep!$A$1:$V$3202,MATCH($B962,manifest_11Sep!$B$1:$B$3202,0),MATCH(A.Arr9sepList!K$1,manifest_11Sep!$A$1:$V$1,0))</f>
        <v>13-thg 9-25</v>
      </c>
      <c r="L962" s="14">
        <f t="array" ref="L962">INDEX(manifest_11Sep!$A$1:$V$3202,MATCH($B962,manifest_11Sep!$B$1:$B$3202,0),MATCH(A.Arr9sepList!L$1,manifest_11Sep!$A$1:$V$1,0))</f>
        <v>0.64583333333333337</v>
      </c>
      <c r="M962" s="13" t="str">
        <f t="array" ref="M962">INDEX(manifest_11Sep!$A$1:$V$3202,MATCH($B962,manifest_11Sep!$B$1:$B$3202,0),MATCH(A.Arr9sepList!M$1,manifest_11Sep!$A$1:$V$1,0))</f>
        <v>ICN-T1</v>
      </c>
      <c r="N962" s="13" t="str">
        <f t="array" ref="N962">INDEX(manifest_11Sep!$A$1:$V$3202,MATCH($B962,manifest_11Sep!$B$1:$B$3202,0),MATCH(A.Arr9sepList!N$1,manifest_11Sep!$A$1:$V$1,0))</f>
        <v>JW MARRIOTT</v>
      </c>
      <c r="O962" s="15"/>
      <c r="P962" s="13"/>
      <c r="Q962" s="16">
        <v>75987979</v>
      </c>
      <c r="R962" s="16" t="s">
        <v>61</v>
      </c>
      <c r="S962" s="13">
        <f t="array" ref="S962">INDEX(manifest_11Sep!$A$1:$V$3202,MATCH($B962,manifest_11Sep!$B$1:$B$3202,0),MATCH(A.Arr9sepList!S$1,manifest_11Sep!$A$1:$V$1,0))</f>
        <v>0</v>
      </c>
    </row>
    <row r="963" spans="1:19" ht="15.75" customHeight="1">
      <c r="A963" s="13" t="str">
        <f t="array" ref="A963">INDEX(manifest_11Sep!$A$1:$V$3202,MATCH($B963,manifest_11Sep!$B$1:$B$3202,0),MATCH(A.Arr9sepList!A$1,manifest_11Sep!$A$1:$V$1,0))</f>
        <v>A</v>
      </c>
      <c r="B963" s="13" t="s">
        <v>1358</v>
      </c>
      <c r="C963" s="13" t="str">
        <f t="array" ref="C963">INDEX(manifest_11Sep!$A$1:$V$3202,MATCH($B963,manifest_11Sep!$B$1:$B$3202,0),MATCH(A.Arr9sepList!C$1,manifest_11Sep!$A$1:$V$1,0))</f>
        <v>MVNM34W8BP4</v>
      </c>
      <c r="D963" s="13" t="str">
        <f t="array" ref="D963">INDEX(manifest_11Sep!$A$1:$V$3202,MATCH($B963,manifest_11Sep!$B$1:$B$3202,0),MATCH(A.Arr9sepList!D$1,manifest_11Sep!$A$1:$V$1,0))</f>
        <v>Female</v>
      </c>
      <c r="E963" s="13" t="str">
        <f t="array" ref="E963">INDEX(manifest_11Sep!$A$1:$V$3202,MATCH($B963,manifest_11Sep!$B$1:$B$3202,0),MATCH(A.Arr9sepList!E$1,manifest_11Sep!$A$1:$V$1,0))</f>
        <v>Marguerite Ruth</v>
      </c>
      <c r="F963" s="13" t="str">
        <f t="array" ref="F963">INDEX(manifest_11Sep!$A$1:$V$3202,MATCH($B963,manifest_11Sep!$B$1:$B$3202,0),MATCH(A.Arr9sepList!F$1,manifest_11Sep!$A$1:$V$1,0))</f>
        <v>Higgs</v>
      </c>
      <c r="G963" s="13">
        <f t="array" ref="G963">INDEX(manifest_11Sep!$A$1:$V$3202,MATCH($B963,manifest_11Sep!$B$1:$B$3202,0),MATCH(A.Arr9sepList!G$1,manifest_11Sep!$A$1:$V$1,0))</f>
        <v>62</v>
      </c>
      <c r="H963" s="13" t="str">
        <f t="array" ref="H963">INDEX(manifest_11Sep!$A$1:$V$3202,MATCH($B963,manifest_11Sep!$B$1:$B$3202,0),MATCH(A.Arr9sepList!H$1,manifest_11Sep!$A$1:$V$1,0))</f>
        <v>Alicia Nguyen 4</v>
      </c>
      <c r="I963" s="13" t="str">
        <f t="array" ref="I963">INDEX(manifest_11Sep!$A$1:$V$3202,MATCH($B963,manifest_11Sep!$B$1:$B$3202,0),MATCH(A.Arr9sepList!I$1,manifest_11Sep!$A$1:$V$1,0))</f>
        <v>American Airlines</v>
      </c>
      <c r="J963" s="13" t="str">
        <f t="array" ref="J963">INDEX(manifest_11Sep!$A$1:$V$3202,MATCH($B963,manifest_11Sep!$B$1:$B$3202,0),MATCH(A.Arr9sepList!J$1,manifest_11Sep!$A$1:$V$1,0))</f>
        <v>AA 281</v>
      </c>
      <c r="K963" s="13" t="str">
        <f t="array" ref="K963">INDEX(manifest_11Sep!$A$1:$V$3202,MATCH($B963,manifest_11Sep!$B$1:$B$3202,0),MATCH(A.Arr9sepList!K$1,manifest_11Sep!$A$1:$V$1,0))</f>
        <v>13-thg 9-25</v>
      </c>
      <c r="L963" s="14">
        <f t="array" ref="L963">INDEX(manifest_11Sep!$A$1:$V$3202,MATCH($B963,manifest_11Sep!$B$1:$B$3202,0),MATCH(A.Arr9sepList!L$1,manifest_11Sep!$A$1:$V$1,0))</f>
        <v>0.64583333333333337</v>
      </c>
      <c r="M963" s="13" t="str">
        <f t="array" ref="M963">INDEX(manifest_11Sep!$A$1:$V$3202,MATCH($B963,manifest_11Sep!$B$1:$B$3202,0),MATCH(A.Arr9sepList!M$1,manifest_11Sep!$A$1:$V$1,0))</f>
        <v>ICN-T1</v>
      </c>
      <c r="N963" s="13" t="str">
        <f t="array" ref="N963">INDEX(manifest_11Sep!$A$1:$V$3202,MATCH($B963,manifest_11Sep!$B$1:$B$3202,0),MATCH(A.Arr9sepList!N$1,manifest_11Sep!$A$1:$V$1,0))</f>
        <v>JW MARRIOTT</v>
      </c>
      <c r="O963" s="15"/>
      <c r="P963" s="13"/>
      <c r="Q963" s="16">
        <v>75987979</v>
      </c>
      <c r="R963" s="16" t="s">
        <v>61</v>
      </c>
      <c r="S963" s="13">
        <f t="array" ref="S963">INDEX(manifest_11Sep!$A$1:$V$3202,MATCH($B963,manifest_11Sep!$B$1:$B$3202,0),MATCH(A.Arr9sepList!S$1,manifest_11Sep!$A$1:$V$1,0))</f>
        <v>0</v>
      </c>
    </row>
    <row r="964" spans="1:19" ht="15.75" customHeight="1">
      <c r="A964" s="13" t="str">
        <f t="array" ref="A964">INDEX(manifest_11Sep!$A$1:$V$3202,MATCH($B964,manifest_11Sep!$B$1:$B$3202,0),MATCH(A.Arr9sepList!A$1,manifest_11Sep!$A$1:$V$1,0))</f>
        <v>A</v>
      </c>
      <c r="B964" s="13" t="s">
        <v>1361</v>
      </c>
      <c r="C964" s="13" t="str">
        <f t="array" ref="C964">INDEX(manifest_11Sep!$A$1:$V$3202,MATCH($B964,manifest_11Sep!$B$1:$B$3202,0),MATCH(A.Arr9sepList!C$1,manifest_11Sep!$A$1:$V$1,0))</f>
        <v>ZDNR858LKZJ</v>
      </c>
      <c r="D964" s="13" t="str">
        <f t="array" ref="D964">INDEX(manifest_11Sep!$A$1:$V$3202,MATCH($B964,manifest_11Sep!$B$1:$B$3202,0),MATCH(A.Arr9sepList!D$1,manifest_11Sep!$A$1:$V$1,0))</f>
        <v>Female</v>
      </c>
      <c r="E964" s="13" t="str">
        <f t="array" ref="E964">INDEX(manifest_11Sep!$A$1:$V$3202,MATCH($B964,manifest_11Sep!$B$1:$B$3202,0),MATCH(A.Arr9sepList!E$1,manifest_11Sep!$A$1:$V$1,0))</f>
        <v>Sylvia Misick</v>
      </c>
      <c r="F964" s="13" t="str">
        <f t="array" ref="F964">INDEX(manifest_11Sep!$A$1:$V$3202,MATCH($B964,manifest_11Sep!$B$1:$B$3202,0),MATCH(A.Arr9sepList!F$1,manifest_11Sep!$A$1:$V$1,0))</f>
        <v>Black</v>
      </c>
      <c r="G964" s="13">
        <f t="array" ref="G964">INDEX(manifest_11Sep!$A$1:$V$3202,MATCH($B964,manifest_11Sep!$B$1:$B$3202,0),MATCH(A.Arr9sepList!G$1,manifest_11Sep!$A$1:$V$1,0))</f>
        <v>72</v>
      </c>
      <c r="H964" s="13" t="str">
        <f t="array" ref="H964">INDEX(manifest_11Sep!$A$1:$V$3202,MATCH($B964,manifest_11Sep!$B$1:$B$3202,0),MATCH(A.Arr9sepList!H$1,manifest_11Sep!$A$1:$V$1,0))</f>
        <v>Alicia Nguyen 4</v>
      </c>
      <c r="I964" s="13" t="str">
        <f t="array" ref="I964">INDEX(manifest_11Sep!$A$1:$V$3202,MATCH($B964,manifest_11Sep!$B$1:$B$3202,0),MATCH(A.Arr9sepList!I$1,manifest_11Sep!$A$1:$V$1,0))</f>
        <v>American Airlines</v>
      </c>
      <c r="J964" s="13" t="str">
        <f t="array" ref="J964">INDEX(manifest_11Sep!$A$1:$V$3202,MATCH($B964,manifest_11Sep!$B$1:$B$3202,0),MATCH(A.Arr9sepList!J$1,manifest_11Sep!$A$1:$V$1,0))</f>
        <v>AA 281</v>
      </c>
      <c r="K964" s="13" t="str">
        <f t="array" ref="K964">INDEX(manifest_11Sep!$A$1:$V$3202,MATCH($B964,manifest_11Sep!$B$1:$B$3202,0),MATCH(A.Arr9sepList!K$1,manifest_11Sep!$A$1:$V$1,0))</f>
        <v>13-thg 9-25</v>
      </c>
      <c r="L964" s="14">
        <f t="array" ref="L964">INDEX(manifest_11Sep!$A$1:$V$3202,MATCH($B964,manifest_11Sep!$B$1:$B$3202,0),MATCH(A.Arr9sepList!L$1,manifest_11Sep!$A$1:$V$1,0))</f>
        <v>0.64583333333333337</v>
      </c>
      <c r="M964" s="13" t="str">
        <f t="array" ref="M964">INDEX(manifest_11Sep!$A$1:$V$3202,MATCH($B964,manifest_11Sep!$B$1:$B$3202,0),MATCH(A.Arr9sepList!M$1,manifest_11Sep!$A$1:$V$1,0))</f>
        <v>ICN-T1</v>
      </c>
      <c r="N964" s="13" t="str">
        <f t="array" ref="N964">INDEX(manifest_11Sep!$A$1:$V$3202,MATCH($B964,manifest_11Sep!$B$1:$B$3202,0),MATCH(A.Arr9sepList!N$1,manifest_11Sep!$A$1:$V$1,0))</f>
        <v>JW MARRIOTT</v>
      </c>
      <c r="O964" s="15"/>
      <c r="P964" s="13"/>
      <c r="Q964" s="16">
        <v>75988000</v>
      </c>
      <c r="R964" s="16" t="s">
        <v>61</v>
      </c>
      <c r="S964" s="13" t="str">
        <f t="array" ref="S964">INDEX(manifest_11Sep!$A$1:$V$3202,MATCH($B964,manifest_11Sep!$B$1:$B$3202,0),MATCH(A.Arr9sepList!S$1,manifest_11Sep!$A$1:$V$1,0))</f>
        <v>the Black's family</v>
      </c>
    </row>
    <row r="965" spans="1:19" ht="15.75" customHeight="1">
      <c r="A965" s="13" t="str">
        <f t="array" ref="A965">INDEX(manifest_11Sep!$A$1:$V$3202,MATCH($B965,manifest_11Sep!$B$1:$B$3202,0),MATCH(A.Arr9sepList!A$1,manifest_11Sep!$A$1:$V$1,0))</f>
        <v>A</v>
      </c>
      <c r="B965" s="13" t="s">
        <v>1365</v>
      </c>
      <c r="C965" s="13" t="str">
        <f t="array" ref="C965">INDEX(manifest_11Sep!$A$1:$V$3202,MATCH($B965,manifest_11Sep!$B$1:$B$3202,0),MATCH(A.Arr9sepList!C$1,manifest_11Sep!$A$1:$V$1,0))</f>
        <v>ZDNR858LKZJ</v>
      </c>
      <c r="D965" s="13" t="str">
        <f t="array" ref="D965">INDEX(manifest_11Sep!$A$1:$V$3202,MATCH($B965,manifest_11Sep!$B$1:$B$3202,0),MATCH(A.Arr9sepList!D$1,manifest_11Sep!$A$1:$V$1,0))</f>
        <v>Male</v>
      </c>
      <c r="E965" s="13" t="str">
        <f t="array" ref="E965">INDEX(manifest_11Sep!$A$1:$V$3202,MATCH($B965,manifest_11Sep!$B$1:$B$3202,0),MATCH(A.Arr9sepList!E$1,manifest_11Sep!$A$1:$V$1,0))</f>
        <v>Zyon</v>
      </c>
      <c r="F965" s="13" t="str">
        <f t="array" ref="F965">INDEX(manifest_11Sep!$A$1:$V$3202,MATCH($B965,manifest_11Sep!$B$1:$B$3202,0),MATCH(A.Arr9sepList!F$1,manifest_11Sep!$A$1:$V$1,0))</f>
        <v>Black</v>
      </c>
      <c r="G965" s="13">
        <f t="array" ref="G965">INDEX(manifest_11Sep!$A$1:$V$3202,MATCH($B965,manifest_11Sep!$B$1:$B$3202,0),MATCH(A.Arr9sepList!G$1,manifest_11Sep!$A$1:$V$1,0))</f>
        <v>17</v>
      </c>
      <c r="H965" s="13" t="str">
        <f t="array" ref="H965">INDEX(manifest_11Sep!$A$1:$V$3202,MATCH($B965,manifest_11Sep!$B$1:$B$3202,0),MATCH(A.Arr9sepList!H$1,manifest_11Sep!$A$1:$V$1,0))</f>
        <v>Alicia Nguyen 4</v>
      </c>
      <c r="I965" s="13" t="str">
        <f t="array" ref="I965">INDEX(manifest_11Sep!$A$1:$V$3202,MATCH($B965,manifest_11Sep!$B$1:$B$3202,0),MATCH(A.Arr9sepList!I$1,manifest_11Sep!$A$1:$V$1,0))</f>
        <v>American Airlines</v>
      </c>
      <c r="J965" s="13" t="str">
        <f t="array" ref="J965">INDEX(manifest_11Sep!$A$1:$V$3202,MATCH($B965,manifest_11Sep!$B$1:$B$3202,0),MATCH(A.Arr9sepList!J$1,manifest_11Sep!$A$1:$V$1,0))</f>
        <v>AA 281</v>
      </c>
      <c r="K965" s="13" t="str">
        <f t="array" ref="K965">INDEX(manifest_11Sep!$A$1:$V$3202,MATCH($B965,manifest_11Sep!$B$1:$B$3202,0),MATCH(A.Arr9sepList!K$1,manifest_11Sep!$A$1:$V$1,0))</f>
        <v>13-thg 9-25</v>
      </c>
      <c r="L965" s="14">
        <f t="array" ref="L965">INDEX(manifest_11Sep!$A$1:$V$3202,MATCH($B965,manifest_11Sep!$B$1:$B$3202,0),MATCH(A.Arr9sepList!L$1,manifest_11Sep!$A$1:$V$1,0))</f>
        <v>0.64583333333333337</v>
      </c>
      <c r="M965" s="13" t="str">
        <f t="array" ref="M965">INDEX(manifest_11Sep!$A$1:$V$3202,MATCH($B965,manifest_11Sep!$B$1:$B$3202,0),MATCH(A.Arr9sepList!M$1,manifest_11Sep!$A$1:$V$1,0))</f>
        <v>ICN-T1</v>
      </c>
      <c r="N965" s="13" t="str">
        <f t="array" ref="N965">INDEX(manifest_11Sep!$A$1:$V$3202,MATCH($B965,manifest_11Sep!$B$1:$B$3202,0),MATCH(A.Arr9sepList!N$1,manifest_11Sep!$A$1:$V$1,0))</f>
        <v>JW MARRIOTT</v>
      </c>
      <c r="O965" s="15"/>
      <c r="P965" s="13"/>
      <c r="Q965" s="16">
        <v>75988000</v>
      </c>
      <c r="R965" s="16" t="s">
        <v>61</v>
      </c>
      <c r="S965" s="13" t="str">
        <f t="array" ref="S965">INDEX(manifest_11Sep!$A$1:$V$3202,MATCH($B965,manifest_11Sep!$B$1:$B$3202,0),MATCH(A.Arr9sepList!S$1,manifest_11Sep!$A$1:$V$1,0))</f>
        <v>the Black's family</v>
      </c>
    </row>
    <row r="966" spans="1:19" ht="15.75" customHeight="1">
      <c r="A966" s="13" t="str">
        <f t="array" ref="A966">INDEX(manifest_11Sep!$A$1:$V$3202,MATCH($B966,manifest_11Sep!$B$1:$B$3202,0),MATCH(A.Arr9sepList!A$1,manifest_11Sep!$A$1:$V$1,0))</f>
        <v>A</v>
      </c>
      <c r="B966" s="13" t="s">
        <v>1367</v>
      </c>
      <c r="C966" s="13" t="str">
        <f t="array" ref="C966">INDEX(manifest_11Sep!$A$1:$V$3202,MATCH($B966,manifest_11Sep!$B$1:$B$3202,0),MATCH(A.Arr9sepList!C$1,manifest_11Sep!$A$1:$V$1,0))</f>
        <v>TKNHNBXPYJD</v>
      </c>
      <c r="D966" s="13" t="str">
        <f t="array" ref="D966">INDEX(manifest_11Sep!$A$1:$V$3202,MATCH($B966,manifest_11Sep!$B$1:$B$3202,0),MATCH(A.Arr9sepList!D$1,manifest_11Sep!$A$1:$V$1,0))</f>
        <v>Female</v>
      </c>
      <c r="E966" s="13" t="str">
        <f t="array" ref="E966">INDEX(manifest_11Sep!$A$1:$V$3202,MATCH($B966,manifest_11Sep!$B$1:$B$3202,0),MATCH(A.Arr9sepList!E$1,manifest_11Sep!$A$1:$V$1,0))</f>
        <v>Synara</v>
      </c>
      <c r="F966" s="13" t="str">
        <f t="array" ref="F966">INDEX(manifest_11Sep!$A$1:$V$3202,MATCH($B966,manifest_11Sep!$B$1:$B$3202,0),MATCH(A.Arr9sepList!F$1,manifest_11Sep!$A$1:$V$1,0))</f>
        <v>Black</v>
      </c>
      <c r="G966" s="13">
        <f t="array" ref="G966">INDEX(manifest_11Sep!$A$1:$V$3202,MATCH($B966,manifest_11Sep!$B$1:$B$3202,0),MATCH(A.Arr9sepList!G$1,manifest_11Sep!$A$1:$V$1,0))</f>
        <v>43</v>
      </c>
      <c r="H966" s="13" t="str">
        <f t="array" ref="H966">INDEX(manifest_11Sep!$A$1:$V$3202,MATCH($B966,manifest_11Sep!$B$1:$B$3202,0),MATCH(A.Arr9sepList!H$1,manifest_11Sep!$A$1:$V$1,0))</f>
        <v>Alicia Nguyen 4</v>
      </c>
      <c r="I966" s="13" t="str">
        <f t="array" ref="I966">INDEX(manifest_11Sep!$A$1:$V$3202,MATCH($B966,manifest_11Sep!$B$1:$B$3202,0),MATCH(A.Arr9sepList!I$1,manifest_11Sep!$A$1:$V$1,0))</f>
        <v>American Airlines</v>
      </c>
      <c r="J966" s="13" t="str">
        <f t="array" ref="J966">INDEX(manifest_11Sep!$A$1:$V$3202,MATCH($B966,manifest_11Sep!$B$1:$B$3202,0),MATCH(A.Arr9sepList!J$1,manifest_11Sep!$A$1:$V$1,0))</f>
        <v>AA 281</v>
      </c>
      <c r="K966" s="13" t="str">
        <f t="array" ref="K966">INDEX(manifest_11Sep!$A$1:$V$3202,MATCH($B966,manifest_11Sep!$B$1:$B$3202,0),MATCH(A.Arr9sepList!K$1,manifest_11Sep!$A$1:$V$1,0))</f>
        <v>13-thg 9-25</v>
      </c>
      <c r="L966" s="14">
        <f t="array" ref="L966">INDEX(manifest_11Sep!$A$1:$V$3202,MATCH($B966,manifest_11Sep!$B$1:$B$3202,0),MATCH(A.Arr9sepList!L$1,manifest_11Sep!$A$1:$V$1,0))</f>
        <v>0.64583333333333337</v>
      </c>
      <c r="M966" s="13" t="str">
        <f t="array" ref="M966">INDEX(manifest_11Sep!$A$1:$V$3202,MATCH($B966,manifest_11Sep!$B$1:$B$3202,0),MATCH(A.Arr9sepList!M$1,manifest_11Sep!$A$1:$V$1,0))</f>
        <v>ICN-T1</v>
      </c>
      <c r="N966" s="13" t="str">
        <f t="array" ref="N966">INDEX(manifest_11Sep!$A$1:$V$3202,MATCH($B966,manifest_11Sep!$B$1:$B$3202,0),MATCH(A.Arr9sepList!N$1,manifest_11Sep!$A$1:$V$1,0))</f>
        <v>JW MARRIOTT</v>
      </c>
      <c r="O966" s="15"/>
      <c r="P966" s="13"/>
      <c r="Q966" s="16">
        <v>75988026</v>
      </c>
      <c r="R966" s="16" t="s">
        <v>43</v>
      </c>
      <c r="S966" s="13" t="str">
        <f t="array" ref="S966">INDEX(manifest_11Sep!$A$1:$V$3202,MATCH($B966,manifest_11Sep!$B$1:$B$3202,0),MATCH(A.Arr9sepList!S$1,manifest_11Sep!$A$1:$V$1,0))</f>
        <v>the Black's family</v>
      </c>
    </row>
    <row r="967" spans="1:19" ht="15.75" customHeight="1">
      <c r="A967" s="13" t="str">
        <f t="array" ref="A967">INDEX(manifest_11Sep!$A$1:$V$3202,MATCH($B967,manifest_11Sep!$B$1:$B$3202,0),MATCH(A.Arr9sepList!A$1,manifest_11Sep!$A$1:$V$1,0))</f>
        <v>A</v>
      </c>
      <c r="B967" s="13" t="s">
        <v>1369</v>
      </c>
      <c r="C967" s="13" t="str">
        <f t="array" ref="C967">INDEX(manifest_11Sep!$A$1:$V$3202,MATCH($B967,manifest_11Sep!$B$1:$B$3202,0),MATCH(A.Arr9sepList!C$1,manifest_11Sep!$A$1:$V$1,0))</f>
        <v>TKNHNBXPYJD</v>
      </c>
      <c r="D967" s="13" t="str">
        <f t="array" ref="D967">INDEX(manifest_11Sep!$A$1:$V$3202,MATCH($B967,manifest_11Sep!$B$1:$B$3202,0),MATCH(A.Arr9sepList!D$1,manifest_11Sep!$A$1:$V$1,0))</f>
        <v>Female</v>
      </c>
      <c r="E967" s="13" t="str">
        <f t="array" ref="E967">INDEX(manifest_11Sep!$A$1:$V$3202,MATCH($B967,manifest_11Sep!$B$1:$B$3202,0),MATCH(A.Arr9sepList!E$1,manifest_11Sep!$A$1:$V$1,0))</f>
        <v>Sherilyn Greenwich</v>
      </c>
      <c r="F967" s="13" t="str">
        <f t="array" ref="F967">INDEX(manifest_11Sep!$A$1:$V$3202,MATCH($B967,manifest_11Sep!$B$1:$B$3202,0),MATCH(A.Arr9sepList!F$1,manifest_11Sep!$A$1:$V$1,0))</f>
        <v>Bell</v>
      </c>
      <c r="G967" s="13">
        <f t="array" ref="G967">INDEX(manifest_11Sep!$A$1:$V$3202,MATCH($B967,manifest_11Sep!$B$1:$B$3202,0),MATCH(A.Arr9sepList!G$1,manifest_11Sep!$A$1:$V$1,0))</f>
        <v>65</v>
      </c>
      <c r="H967" s="13" t="str">
        <f t="array" ref="H967">INDEX(manifest_11Sep!$A$1:$V$3202,MATCH($B967,manifest_11Sep!$B$1:$B$3202,0),MATCH(A.Arr9sepList!H$1,manifest_11Sep!$A$1:$V$1,0))</f>
        <v>Alicia Nguyen 4</v>
      </c>
      <c r="I967" s="13" t="str">
        <f t="array" ref="I967">INDEX(manifest_11Sep!$A$1:$V$3202,MATCH($B967,manifest_11Sep!$B$1:$B$3202,0),MATCH(A.Arr9sepList!I$1,manifest_11Sep!$A$1:$V$1,0))</f>
        <v>American Airlines</v>
      </c>
      <c r="J967" s="13" t="str">
        <f t="array" ref="J967">INDEX(manifest_11Sep!$A$1:$V$3202,MATCH($B967,manifest_11Sep!$B$1:$B$3202,0),MATCH(A.Arr9sepList!J$1,manifest_11Sep!$A$1:$V$1,0))</f>
        <v>AA 281</v>
      </c>
      <c r="K967" s="13" t="str">
        <f t="array" ref="K967">INDEX(manifest_11Sep!$A$1:$V$3202,MATCH($B967,manifest_11Sep!$B$1:$B$3202,0),MATCH(A.Arr9sepList!K$1,manifest_11Sep!$A$1:$V$1,0))</f>
        <v>13-thg 9-25</v>
      </c>
      <c r="L967" s="14">
        <f t="array" ref="L967">INDEX(manifest_11Sep!$A$1:$V$3202,MATCH($B967,manifest_11Sep!$B$1:$B$3202,0),MATCH(A.Arr9sepList!L$1,manifest_11Sep!$A$1:$V$1,0))</f>
        <v>0.64583333333333337</v>
      </c>
      <c r="M967" s="13" t="str">
        <f t="array" ref="M967">INDEX(manifest_11Sep!$A$1:$V$3202,MATCH($B967,manifest_11Sep!$B$1:$B$3202,0),MATCH(A.Arr9sepList!M$1,manifest_11Sep!$A$1:$V$1,0))</f>
        <v>ICN-T1</v>
      </c>
      <c r="N967" s="13" t="str">
        <f t="array" ref="N967">INDEX(manifest_11Sep!$A$1:$V$3202,MATCH($B967,manifest_11Sep!$B$1:$B$3202,0),MATCH(A.Arr9sepList!N$1,manifest_11Sep!$A$1:$V$1,0))</f>
        <v>JW MARRIOTT</v>
      </c>
      <c r="O967" s="15"/>
      <c r="P967" s="13"/>
      <c r="Q967" s="16">
        <v>75988026</v>
      </c>
      <c r="R967" s="16" t="s">
        <v>43</v>
      </c>
      <c r="S967" s="13" t="str">
        <f t="array" ref="S967">INDEX(manifest_11Sep!$A$1:$V$3202,MATCH($B967,manifest_11Sep!$B$1:$B$3202,0),MATCH(A.Arr9sepList!S$1,manifest_11Sep!$A$1:$V$1,0))</f>
        <v>the Black's family</v>
      </c>
    </row>
    <row r="968" spans="1:19" ht="15.75" customHeight="1">
      <c r="A968" s="13" t="str">
        <f t="array" ref="A968">INDEX(manifest_11Sep!$A$1:$V$3202,MATCH($B968,manifest_11Sep!$B$1:$B$3202,0),MATCH(A.Arr9sepList!A$1,manifest_11Sep!$A$1:$V$1,0))</f>
        <v>A</v>
      </c>
      <c r="B968" s="13" t="s">
        <v>1372</v>
      </c>
      <c r="C968" s="13" t="str">
        <f t="array" ref="C968">INDEX(manifest_11Sep!$A$1:$V$3202,MATCH($B968,manifest_11Sep!$B$1:$B$3202,0),MATCH(A.Arr9sepList!C$1,manifest_11Sep!$A$1:$V$1,0))</f>
        <v>TKNHNBXPYJD</v>
      </c>
      <c r="D968" s="13" t="str">
        <f t="array" ref="D968">INDEX(manifest_11Sep!$A$1:$V$3202,MATCH($B968,manifest_11Sep!$B$1:$B$3202,0),MATCH(A.Arr9sepList!D$1,manifest_11Sep!$A$1:$V$1,0))</f>
        <v>Female</v>
      </c>
      <c r="E968" s="13" t="str">
        <f t="array" ref="E968">INDEX(manifest_11Sep!$A$1:$V$3202,MATCH($B968,manifest_11Sep!$B$1:$B$3202,0),MATCH(A.Arr9sepList!E$1,manifest_11Sep!$A$1:$V$1,0))</f>
        <v>Nell Grasita</v>
      </c>
      <c r="F968" s="13" t="str">
        <f t="array" ref="F968">INDEX(manifest_11Sep!$A$1:$V$3202,MATCH($B968,manifest_11Sep!$B$1:$B$3202,0),MATCH(A.Arr9sepList!F$1,manifest_11Sep!$A$1:$V$1,0))</f>
        <v>Taylor</v>
      </c>
      <c r="G968" s="13">
        <f t="array" ref="G968">INDEX(manifest_11Sep!$A$1:$V$3202,MATCH($B968,manifest_11Sep!$B$1:$B$3202,0),MATCH(A.Arr9sepList!G$1,manifest_11Sep!$A$1:$V$1,0))</f>
        <v>66</v>
      </c>
      <c r="H968" s="13" t="str">
        <f t="array" ref="H968">INDEX(manifest_11Sep!$A$1:$V$3202,MATCH($B968,manifest_11Sep!$B$1:$B$3202,0),MATCH(A.Arr9sepList!H$1,manifest_11Sep!$A$1:$V$1,0))</f>
        <v>Alicia Nguyen 4</v>
      </c>
      <c r="I968" s="13" t="str">
        <f t="array" ref="I968">INDEX(manifest_11Sep!$A$1:$V$3202,MATCH($B968,manifest_11Sep!$B$1:$B$3202,0),MATCH(A.Arr9sepList!I$1,manifest_11Sep!$A$1:$V$1,0))</f>
        <v>American Airlines</v>
      </c>
      <c r="J968" s="13" t="str">
        <f t="array" ref="J968">INDEX(manifest_11Sep!$A$1:$V$3202,MATCH($B968,manifest_11Sep!$B$1:$B$3202,0),MATCH(A.Arr9sepList!J$1,manifest_11Sep!$A$1:$V$1,0))</f>
        <v>AA 281</v>
      </c>
      <c r="K968" s="13" t="str">
        <f t="array" ref="K968">INDEX(manifest_11Sep!$A$1:$V$3202,MATCH($B968,manifest_11Sep!$B$1:$B$3202,0),MATCH(A.Arr9sepList!K$1,manifest_11Sep!$A$1:$V$1,0))</f>
        <v>13-thg 9-25</v>
      </c>
      <c r="L968" s="14">
        <f t="array" ref="L968">INDEX(manifest_11Sep!$A$1:$V$3202,MATCH($B968,manifest_11Sep!$B$1:$B$3202,0),MATCH(A.Arr9sepList!L$1,manifest_11Sep!$A$1:$V$1,0))</f>
        <v>0.64583333333333337</v>
      </c>
      <c r="M968" s="13" t="str">
        <f t="array" ref="M968">INDEX(manifest_11Sep!$A$1:$V$3202,MATCH($B968,manifest_11Sep!$B$1:$B$3202,0),MATCH(A.Arr9sepList!M$1,manifest_11Sep!$A$1:$V$1,0))</f>
        <v>ICN-T1</v>
      </c>
      <c r="N968" s="13" t="str">
        <f t="array" ref="N968">INDEX(manifest_11Sep!$A$1:$V$3202,MATCH($B968,manifest_11Sep!$B$1:$B$3202,0),MATCH(A.Arr9sepList!N$1,manifest_11Sep!$A$1:$V$1,0))</f>
        <v>JW MARRIOTT</v>
      </c>
      <c r="O968" s="15"/>
      <c r="P968" s="13"/>
      <c r="Q968" s="16">
        <v>75988049</v>
      </c>
      <c r="R968" s="16" t="s">
        <v>43</v>
      </c>
      <c r="S968" s="13" t="str">
        <f t="array" ref="S968">INDEX(manifest_11Sep!$A$1:$V$3202,MATCH($B968,manifest_11Sep!$B$1:$B$3202,0),MATCH(A.Arr9sepList!S$1,manifest_11Sep!$A$1:$V$1,0))</f>
        <v>the Black's family</v>
      </c>
    </row>
    <row r="969" spans="1:19" ht="15.75" customHeight="1">
      <c r="A969" s="13" t="str">
        <f t="array" ref="A969">INDEX(manifest_11Sep!$A$1:$V$3202,MATCH($B969,manifest_11Sep!$B$1:$B$3202,0),MATCH(A.Arr9sepList!A$1,manifest_11Sep!$A$1:$V$1,0))</f>
        <v>A</v>
      </c>
      <c r="B969" s="13" t="s">
        <v>1374</v>
      </c>
      <c r="C969" s="13" t="str">
        <f t="array" ref="C969">INDEX(manifest_11Sep!$A$1:$V$3202,MATCH($B969,manifest_11Sep!$B$1:$B$3202,0),MATCH(A.Arr9sepList!C$1,manifest_11Sep!$A$1:$V$1,0))</f>
        <v>TKNHNBXPYJD</v>
      </c>
      <c r="D969" s="13" t="str">
        <f t="array" ref="D969">INDEX(manifest_11Sep!$A$1:$V$3202,MATCH($B969,manifest_11Sep!$B$1:$B$3202,0),MATCH(A.Arr9sepList!D$1,manifest_11Sep!$A$1:$V$1,0))</f>
        <v>Female</v>
      </c>
      <c r="E969" s="13" t="str">
        <f t="array" ref="E969">INDEX(manifest_11Sep!$A$1:$V$3202,MATCH($B969,manifest_11Sep!$B$1:$B$3202,0),MATCH(A.Arr9sepList!E$1,manifest_11Sep!$A$1:$V$1,0))</f>
        <v>Symphoni</v>
      </c>
      <c r="F969" s="13" t="str">
        <f t="array" ref="F969">INDEX(manifest_11Sep!$A$1:$V$3202,MATCH($B969,manifest_11Sep!$B$1:$B$3202,0),MATCH(A.Arr9sepList!F$1,manifest_11Sep!$A$1:$V$1,0))</f>
        <v>Lightbourn</v>
      </c>
      <c r="G969" s="13">
        <f t="array" ref="G969">INDEX(manifest_11Sep!$A$1:$V$3202,MATCH($B969,manifest_11Sep!$B$1:$B$3202,0),MATCH(A.Arr9sepList!G$1,manifest_11Sep!$A$1:$V$1,0))</f>
        <v>16</v>
      </c>
      <c r="H969" s="13" t="str">
        <f t="array" ref="H969">INDEX(manifest_11Sep!$A$1:$V$3202,MATCH($B969,manifest_11Sep!$B$1:$B$3202,0),MATCH(A.Arr9sepList!H$1,manifest_11Sep!$A$1:$V$1,0))</f>
        <v>Alicia Nguyen 4</v>
      </c>
      <c r="I969" s="13" t="str">
        <f t="array" ref="I969">INDEX(manifest_11Sep!$A$1:$V$3202,MATCH($B969,manifest_11Sep!$B$1:$B$3202,0),MATCH(A.Arr9sepList!I$1,manifest_11Sep!$A$1:$V$1,0))</f>
        <v>American Airlines</v>
      </c>
      <c r="J969" s="13" t="str">
        <f t="array" ref="J969">INDEX(manifest_11Sep!$A$1:$V$3202,MATCH($B969,manifest_11Sep!$B$1:$B$3202,0),MATCH(A.Arr9sepList!J$1,manifest_11Sep!$A$1:$V$1,0))</f>
        <v>AA 281</v>
      </c>
      <c r="K969" s="13" t="str">
        <f t="array" ref="K969">INDEX(manifest_11Sep!$A$1:$V$3202,MATCH($B969,manifest_11Sep!$B$1:$B$3202,0),MATCH(A.Arr9sepList!K$1,manifest_11Sep!$A$1:$V$1,0))</f>
        <v>13-thg 9-25</v>
      </c>
      <c r="L969" s="14">
        <f t="array" ref="L969">INDEX(manifest_11Sep!$A$1:$V$3202,MATCH($B969,manifest_11Sep!$B$1:$B$3202,0),MATCH(A.Arr9sepList!L$1,manifest_11Sep!$A$1:$V$1,0))</f>
        <v>0.64583333333333337</v>
      </c>
      <c r="M969" s="13" t="str">
        <f t="array" ref="M969">INDEX(manifest_11Sep!$A$1:$V$3202,MATCH($B969,manifest_11Sep!$B$1:$B$3202,0),MATCH(A.Arr9sepList!M$1,manifest_11Sep!$A$1:$V$1,0))</f>
        <v>ICN-T1</v>
      </c>
      <c r="N969" s="13" t="str">
        <f t="array" ref="N969">INDEX(manifest_11Sep!$A$1:$V$3202,MATCH($B969,manifest_11Sep!$B$1:$B$3202,0),MATCH(A.Arr9sepList!N$1,manifest_11Sep!$A$1:$V$1,0))</f>
        <v>JW MARRIOTT</v>
      </c>
      <c r="O969" s="15"/>
      <c r="P969" s="13"/>
      <c r="Q969" s="16">
        <v>75988049</v>
      </c>
      <c r="R969" s="16" t="s">
        <v>43</v>
      </c>
      <c r="S969" s="13" t="str">
        <f t="array" ref="S969">INDEX(manifest_11Sep!$A$1:$V$3202,MATCH($B969,manifest_11Sep!$B$1:$B$3202,0),MATCH(A.Arr9sepList!S$1,manifest_11Sep!$A$1:$V$1,0))</f>
        <v>the Black's family</v>
      </c>
    </row>
    <row r="970" spans="1:19" ht="15.75" customHeight="1">
      <c r="A970" s="13" t="str">
        <f t="array" ref="A970">INDEX(manifest_11Sep!$A$1:$V$3202,MATCH($B970,manifest_11Sep!$B$1:$B$3202,0),MATCH(A.Arr9sepList!A$1,manifest_11Sep!$A$1:$V$1,0))</f>
        <v>A</v>
      </c>
      <c r="B970" s="13" t="s">
        <v>1377</v>
      </c>
      <c r="C970" s="13" t="str">
        <f t="array" ref="C970">INDEX(manifest_11Sep!$A$1:$V$3202,MATCH($B970,manifest_11Sep!$B$1:$B$3202,0),MATCH(A.Arr9sepList!C$1,manifest_11Sep!$A$1:$V$1,0))</f>
        <v>TKNHNBXPYJD</v>
      </c>
      <c r="D970" s="13" t="str">
        <f t="array" ref="D970">INDEX(manifest_11Sep!$A$1:$V$3202,MATCH($B970,manifest_11Sep!$B$1:$B$3202,0),MATCH(A.Arr9sepList!D$1,manifest_11Sep!$A$1:$V$1,0))</f>
        <v>Male</v>
      </c>
      <c r="E970" s="13" t="str">
        <f t="array" ref="E970">INDEX(manifest_11Sep!$A$1:$V$3202,MATCH($B970,manifest_11Sep!$B$1:$B$3202,0),MATCH(A.Arr9sepList!E$1,manifest_11Sep!$A$1:$V$1,0))</f>
        <v>Clifton</v>
      </c>
      <c r="F970" s="13" t="str">
        <f t="array" ref="F970">INDEX(manifest_11Sep!$A$1:$V$3202,MATCH($B970,manifest_11Sep!$B$1:$B$3202,0),MATCH(A.Arr9sepList!F$1,manifest_11Sep!$A$1:$V$1,0))</f>
        <v>Black</v>
      </c>
      <c r="G970" s="13">
        <f t="array" ref="G970">INDEX(manifest_11Sep!$A$1:$V$3202,MATCH($B970,manifest_11Sep!$B$1:$B$3202,0),MATCH(A.Arr9sepList!G$1,manifest_11Sep!$A$1:$V$1,0))</f>
        <v>45</v>
      </c>
      <c r="H970" s="13" t="str">
        <f t="array" ref="H970">INDEX(manifest_11Sep!$A$1:$V$3202,MATCH($B970,manifest_11Sep!$B$1:$B$3202,0),MATCH(A.Arr9sepList!H$1,manifest_11Sep!$A$1:$V$1,0))</f>
        <v>Alicia Nguyen 4</v>
      </c>
      <c r="I970" s="13" t="str">
        <f t="array" ref="I970">INDEX(manifest_11Sep!$A$1:$V$3202,MATCH($B970,manifest_11Sep!$B$1:$B$3202,0),MATCH(A.Arr9sepList!I$1,manifest_11Sep!$A$1:$V$1,0))</f>
        <v>American Airlines</v>
      </c>
      <c r="J970" s="13" t="str">
        <f t="array" ref="J970">INDEX(manifest_11Sep!$A$1:$V$3202,MATCH($B970,manifest_11Sep!$B$1:$B$3202,0),MATCH(A.Arr9sepList!J$1,manifest_11Sep!$A$1:$V$1,0))</f>
        <v>AA 281</v>
      </c>
      <c r="K970" s="13" t="str">
        <f t="array" ref="K970">INDEX(manifest_11Sep!$A$1:$V$3202,MATCH($B970,manifest_11Sep!$B$1:$B$3202,0),MATCH(A.Arr9sepList!K$1,manifest_11Sep!$A$1:$V$1,0))</f>
        <v>13-thg 9-25</v>
      </c>
      <c r="L970" s="14">
        <f t="array" ref="L970">INDEX(manifest_11Sep!$A$1:$V$3202,MATCH($B970,manifest_11Sep!$B$1:$B$3202,0),MATCH(A.Arr9sepList!L$1,manifest_11Sep!$A$1:$V$1,0))</f>
        <v>0.64583333333333337</v>
      </c>
      <c r="M970" s="13" t="str">
        <f t="array" ref="M970">INDEX(manifest_11Sep!$A$1:$V$3202,MATCH($B970,manifest_11Sep!$B$1:$B$3202,0),MATCH(A.Arr9sepList!M$1,manifest_11Sep!$A$1:$V$1,0))</f>
        <v>ICN-T1</v>
      </c>
      <c r="N970" s="13" t="str">
        <f t="array" ref="N970">INDEX(manifest_11Sep!$A$1:$V$3202,MATCH($B970,manifest_11Sep!$B$1:$B$3202,0),MATCH(A.Arr9sepList!N$1,manifest_11Sep!$A$1:$V$1,0))</f>
        <v>JW MARRIOTT</v>
      </c>
      <c r="O970" s="15"/>
      <c r="P970" s="13"/>
      <c r="Q970" s="16">
        <v>75988078</v>
      </c>
      <c r="R970" s="16" t="s">
        <v>61</v>
      </c>
      <c r="S970" s="13" t="str">
        <f t="array" ref="S970">INDEX(manifest_11Sep!$A$1:$V$3202,MATCH($B970,manifest_11Sep!$B$1:$B$3202,0),MATCH(A.Arr9sepList!S$1,manifest_11Sep!$A$1:$V$1,0))</f>
        <v>the Black's family</v>
      </c>
    </row>
    <row r="971" spans="1:19" ht="15.75" customHeight="1">
      <c r="A971" s="13" t="str">
        <f t="array" ref="A971">INDEX(manifest_11Sep!$A$1:$V$3202,MATCH($B971,manifest_11Sep!$B$1:$B$3202,0),MATCH(A.Arr9sepList!A$1,manifest_11Sep!$A$1:$V$1,0))</f>
        <v>A</v>
      </c>
      <c r="B971" s="13" t="s">
        <v>1379</v>
      </c>
      <c r="C971" s="13" t="str">
        <f t="array" ref="C971">INDEX(manifest_11Sep!$A$1:$V$3202,MATCH($B971,manifest_11Sep!$B$1:$B$3202,0),MATCH(A.Arr9sepList!C$1,manifest_11Sep!$A$1:$V$1,0))</f>
        <v>TKNHNBXPYJD</v>
      </c>
      <c r="D971" s="13" t="str">
        <f t="array" ref="D971">INDEX(manifest_11Sep!$A$1:$V$3202,MATCH($B971,manifest_11Sep!$B$1:$B$3202,0),MATCH(A.Arr9sepList!D$1,manifest_11Sep!$A$1:$V$1,0))</f>
        <v>Female</v>
      </c>
      <c r="E971" s="13" t="str">
        <f t="array" ref="E971">INDEX(manifest_11Sep!$A$1:$V$3202,MATCH($B971,manifest_11Sep!$B$1:$B$3202,0),MATCH(A.Arr9sepList!E$1,manifest_11Sep!$A$1:$V$1,0))</f>
        <v>Amber</v>
      </c>
      <c r="F971" s="13" t="str">
        <f t="array" ref="F971">INDEX(manifest_11Sep!$A$1:$V$3202,MATCH($B971,manifest_11Sep!$B$1:$B$3202,0),MATCH(A.Arr9sepList!F$1,manifest_11Sep!$A$1:$V$1,0))</f>
        <v>Black</v>
      </c>
      <c r="G971" s="13">
        <f t="array" ref="G971">INDEX(manifest_11Sep!$A$1:$V$3202,MATCH($B971,manifest_11Sep!$B$1:$B$3202,0),MATCH(A.Arr9sepList!G$1,manifest_11Sep!$A$1:$V$1,0))</f>
        <v>12</v>
      </c>
      <c r="H971" s="13" t="str">
        <f t="array" ref="H971">INDEX(manifest_11Sep!$A$1:$V$3202,MATCH($B971,manifest_11Sep!$B$1:$B$3202,0),MATCH(A.Arr9sepList!H$1,manifest_11Sep!$A$1:$V$1,0))</f>
        <v>Alicia Nguyen 4</v>
      </c>
      <c r="I971" s="13" t="str">
        <f t="array" ref="I971">INDEX(manifest_11Sep!$A$1:$V$3202,MATCH($B971,manifest_11Sep!$B$1:$B$3202,0),MATCH(A.Arr9sepList!I$1,manifest_11Sep!$A$1:$V$1,0))</f>
        <v>American Airlines</v>
      </c>
      <c r="J971" s="13" t="str">
        <f t="array" ref="J971">INDEX(manifest_11Sep!$A$1:$V$3202,MATCH($B971,manifest_11Sep!$B$1:$B$3202,0),MATCH(A.Arr9sepList!J$1,manifest_11Sep!$A$1:$V$1,0))</f>
        <v>AA 281</v>
      </c>
      <c r="K971" s="13" t="str">
        <f t="array" ref="K971">INDEX(manifest_11Sep!$A$1:$V$3202,MATCH($B971,manifest_11Sep!$B$1:$B$3202,0),MATCH(A.Arr9sepList!K$1,manifest_11Sep!$A$1:$V$1,0))</f>
        <v>13-thg 9-25</v>
      </c>
      <c r="L971" s="14">
        <f t="array" ref="L971">INDEX(manifest_11Sep!$A$1:$V$3202,MATCH($B971,manifest_11Sep!$B$1:$B$3202,0),MATCH(A.Arr9sepList!L$1,manifest_11Sep!$A$1:$V$1,0))</f>
        <v>0.64583333333333337</v>
      </c>
      <c r="M971" s="13" t="str">
        <f t="array" ref="M971">INDEX(manifest_11Sep!$A$1:$V$3202,MATCH($B971,manifest_11Sep!$B$1:$B$3202,0),MATCH(A.Arr9sepList!M$1,manifest_11Sep!$A$1:$V$1,0))</f>
        <v>ICN-T1</v>
      </c>
      <c r="N971" s="13" t="str">
        <f t="array" ref="N971">INDEX(manifest_11Sep!$A$1:$V$3202,MATCH($B971,manifest_11Sep!$B$1:$B$3202,0),MATCH(A.Arr9sepList!N$1,manifest_11Sep!$A$1:$V$1,0))</f>
        <v>JW MARRIOTT</v>
      </c>
      <c r="O971" s="15"/>
      <c r="P971" s="13"/>
      <c r="Q971" s="16">
        <v>75988078</v>
      </c>
      <c r="R971" s="16" t="s">
        <v>61</v>
      </c>
      <c r="S971" s="13" t="str">
        <f t="array" ref="S971">INDEX(manifest_11Sep!$A$1:$V$3202,MATCH($B971,manifest_11Sep!$B$1:$B$3202,0),MATCH(A.Arr9sepList!S$1,manifest_11Sep!$A$1:$V$1,0))</f>
        <v>the Black's family</v>
      </c>
    </row>
    <row r="972" spans="1:19" ht="15.75" customHeight="1">
      <c r="A972" s="13" t="str">
        <f t="array" ref="A972">INDEX(manifest_11Sep!$A$1:$V$3202,MATCH($B972,manifest_11Sep!$B$1:$B$3202,0),MATCH(A.Arr9sepList!A$1,manifest_11Sep!$A$1:$V$1,0))</f>
        <v>A</v>
      </c>
      <c r="B972" s="13" t="s">
        <v>1381</v>
      </c>
      <c r="C972" s="13" t="str">
        <f t="array" ref="C972">INDEX(manifest_11Sep!$A$1:$V$3202,MATCH($B972,manifest_11Sep!$B$1:$B$3202,0),MATCH(A.Arr9sepList!C$1,manifest_11Sep!$A$1:$V$1,0))</f>
        <v>2FNC4DX3NRS</v>
      </c>
      <c r="D972" s="13" t="str">
        <f t="array" ref="D972">INDEX(manifest_11Sep!$A$1:$V$3202,MATCH($B972,manifest_11Sep!$B$1:$B$3202,0),MATCH(A.Arr9sepList!D$1,manifest_11Sep!$A$1:$V$1,0))</f>
        <v>Female</v>
      </c>
      <c r="E972" s="13" t="str">
        <f t="array" ref="E972">INDEX(manifest_11Sep!$A$1:$V$3202,MATCH($B972,manifest_11Sep!$B$1:$B$3202,0),MATCH(A.Arr9sepList!E$1,manifest_11Sep!$A$1:$V$1,0))</f>
        <v>Violette Venetia</v>
      </c>
      <c r="F972" s="13" t="str">
        <f t="array" ref="F972">INDEX(manifest_11Sep!$A$1:$V$3202,MATCH($B972,manifest_11Sep!$B$1:$B$3202,0),MATCH(A.Arr9sepList!F$1,manifest_11Sep!$A$1:$V$1,0))</f>
        <v>Wright</v>
      </c>
      <c r="G972" s="13">
        <f t="array" ref="G972">INDEX(manifest_11Sep!$A$1:$V$3202,MATCH($B972,manifest_11Sep!$B$1:$B$3202,0),MATCH(A.Arr9sepList!G$1,manifest_11Sep!$A$1:$V$1,0))</f>
        <v>69</v>
      </c>
      <c r="H972" s="13" t="str">
        <f t="array" ref="H972">INDEX(manifest_11Sep!$A$1:$V$3202,MATCH($B972,manifest_11Sep!$B$1:$B$3202,0),MATCH(A.Arr9sepList!H$1,manifest_11Sep!$A$1:$V$1,0))</f>
        <v>Alicia Nguyen 4</v>
      </c>
      <c r="I972" s="13" t="str">
        <f t="array" ref="I972">INDEX(manifest_11Sep!$A$1:$V$3202,MATCH($B972,manifest_11Sep!$B$1:$B$3202,0),MATCH(A.Arr9sepList!I$1,manifest_11Sep!$A$1:$V$1,0))</f>
        <v>American Airlines</v>
      </c>
      <c r="J972" s="13" t="str">
        <f t="array" ref="J972">INDEX(manifest_11Sep!$A$1:$V$3202,MATCH($B972,manifest_11Sep!$B$1:$B$3202,0),MATCH(A.Arr9sepList!J$1,manifest_11Sep!$A$1:$V$1,0))</f>
        <v>AA 281</v>
      </c>
      <c r="K972" s="13" t="str">
        <f t="array" ref="K972">INDEX(manifest_11Sep!$A$1:$V$3202,MATCH($B972,manifest_11Sep!$B$1:$B$3202,0),MATCH(A.Arr9sepList!K$1,manifest_11Sep!$A$1:$V$1,0))</f>
        <v>13-thg 9-25</v>
      </c>
      <c r="L972" s="14">
        <f t="array" ref="L972">INDEX(manifest_11Sep!$A$1:$V$3202,MATCH($B972,manifest_11Sep!$B$1:$B$3202,0),MATCH(A.Arr9sepList!L$1,manifest_11Sep!$A$1:$V$1,0))</f>
        <v>0.64583333333333337</v>
      </c>
      <c r="M972" s="13" t="str">
        <f t="array" ref="M972">INDEX(manifest_11Sep!$A$1:$V$3202,MATCH($B972,manifest_11Sep!$B$1:$B$3202,0),MATCH(A.Arr9sepList!M$1,manifest_11Sep!$A$1:$V$1,0))</f>
        <v>ICN-T1</v>
      </c>
      <c r="N972" s="13" t="str">
        <f t="array" ref="N972">INDEX(manifest_11Sep!$A$1:$V$3202,MATCH($B972,manifest_11Sep!$B$1:$B$3202,0),MATCH(A.Arr9sepList!N$1,manifest_11Sep!$A$1:$V$1,0))</f>
        <v>JW MARRIOTT</v>
      </c>
      <c r="O972" s="15"/>
      <c r="P972" s="13"/>
      <c r="Q972" s="16">
        <v>75988116</v>
      </c>
      <c r="R972" s="16" t="s">
        <v>61</v>
      </c>
      <c r="S972" s="13">
        <f t="array" ref="S972">INDEX(manifest_11Sep!$A$1:$V$3202,MATCH($B972,manifest_11Sep!$B$1:$B$3202,0),MATCH(A.Arr9sepList!S$1,manifest_11Sep!$A$1:$V$1,0))</f>
        <v>0</v>
      </c>
    </row>
    <row r="973" spans="1:19" ht="15.75" customHeight="1">
      <c r="A973" s="13" t="str">
        <f t="array" ref="A973">INDEX(manifest_11Sep!$A$1:$V$3202,MATCH($B973,manifest_11Sep!$B$1:$B$3202,0),MATCH(A.Arr9sepList!A$1,manifest_11Sep!$A$1:$V$1,0))</f>
        <v>A</v>
      </c>
      <c r="B973" s="13" t="s">
        <v>1384</v>
      </c>
      <c r="C973" s="13" t="str">
        <f t="array" ref="C973">INDEX(manifest_11Sep!$A$1:$V$3202,MATCH($B973,manifest_11Sep!$B$1:$B$3202,0),MATCH(A.Arr9sepList!C$1,manifest_11Sep!$A$1:$V$1,0))</f>
        <v>2FNC4DX3NRS</v>
      </c>
      <c r="D973" s="13" t="str">
        <f t="array" ref="D973">INDEX(manifest_11Sep!$A$1:$V$3202,MATCH($B973,manifest_11Sep!$B$1:$B$3202,0),MATCH(A.Arr9sepList!D$1,manifest_11Sep!$A$1:$V$1,0))</f>
        <v>Female</v>
      </c>
      <c r="E973" s="13" t="str">
        <f t="array" ref="E973">INDEX(manifest_11Sep!$A$1:$V$3202,MATCH($B973,manifest_11Sep!$B$1:$B$3202,0),MATCH(A.Arr9sepList!E$1,manifest_11Sep!$A$1:$V$1,0))</f>
        <v>Alice</v>
      </c>
      <c r="F973" s="13" t="str">
        <f t="array" ref="F973">INDEX(manifest_11Sep!$A$1:$V$3202,MATCH($B973,manifest_11Sep!$B$1:$B$3202,0),MATCH(A.Arr9sepList!F$1,manifest_11Sep!$A$1:$V$1,0))</f>
        <v>Blavo</v>
      </c>
      <c r="G973" s="13">
        <f t="array" ref="G973">INDEX(manifest_11Sep!$A$1:$V$3202,MATCH($B973,manifest_11Sep!$B$1:$B$3202,0),MATCH(A.Arr9sepList!G$1,manifest_11Sep!$A$1:$V$1,0))</f>
        <v>68</v>
      </c>
      <c r="H973" s="13" t="str">
        <f t="array" ref="H973">INDEX(manifest_11Sep!$A$1:$V$3202,MATCH($B973,manifest_11Sep!$B$1:$B$3202,0),MATCH(A.Arr9sepList!H$1,manifest_11Sep!$A$1:$V$1,0))</f>
        <v>Alicia Nguyen 4</v>
      </c>
      <c r="I973" s="13" t="str">
        <f t="array" ref="I973">INDEX(manifest_11Sep!$A$1:$V$3202,MATCH($B973,manifest_11Sep!$B$1:$B$3202,0),MATCH(A.Arr9sepList!I$1,manifest_11Sep!$A$1:$V$1,0))</f>
        <v>American Airlines</v>
      </c>
      <c r="J973" s="13" t="str">
        <f t="array" ref="J973">INDEX(manifest_11Sep!$A$1:$V$3202,MATCH($B973,manifest_11Sep!$B$1:$B$3202,0),MATCH(A.Arr9sepList!J$1,manifest_11Sep!$A$1:$V$1,0))</f>
        <v>AA 281</v>
      </c>
      <c r="K973" s="13" t="str">
        <f t="array" ref="K973">INDEX(manifest_11Sep!$A$1:$V$3202,MATCH($B973,manifest_11Sep!$B$1:$B$3202,0),MATCH(A.Arr9sepList!K$1,manifest_11Sep!$A$1:$V$1,0))</f>
        <v>13-thg 9-25</v>
      </c>
      <c r="L973" s="14">
        <f t="array" ref="L973">INDEX(manifest_11Sep!$A$1:$V$3202,MATCH($B973,manifest_11Sep!$B$1:$B$3202,0),MATCH(A.Arr9sepList!L$1,manifest_11Sep!$A$1:$V$1,0))</f>
        <v>0.64583333333333337</v>
      </c>
      <c r="M973" s="13" t="str">
        <f t="array" ref="M973">INDEX(manifest_11Sep!$A$1:$V$3202,MATCH($B973,manifest_11Sep!$B$1:$B$3202,0),MATCH(A.Arr9sepList!M$1,manifest_11Sep!$A$1:$V$1,0))</f>
        <v>ICN-T1</v>
      </c>
      <c r="N973" s="13" t="str">
        <f t="array" ref="N973">INDEX(manifest_11Sep!$A$1:$V$3202,MATCH($B973,manifest_11Sep!$B$1:$B$3202,0),MATCH(A.Arr9sepList!N$1,manifest_11Sep!$A$1:$V$1,0))</f>
        <v>JW MARRIOTT</v>
      </c>
      <c r="O973" s="15"/>
      <c r="P973" s="13"/>
      <c r="Q973" s="16">
        <v>75988116</v>
      </c>
      <c r="R973" s="16" t="s">
        <v>61</v>
      </c>
      <c r="S973" s="13">
        <f t="array" ref="S973">INDEX(manifest_11Sep!$A$1:$V$3202,MATCH($B973,manifest_11Sep!$B$1:$B$3202,0),MATCH(A.Arr9sepList!S$1,manifest_11Sep!$A$1:$V$1,0))</f>
        <v>0</v>
      </c>
    </row>
    <row r="974" spans="1:19" ht="15.75" customHeight="1">
      <c r="A974" s="13" t="str">
        <f t="array" ref="A974">INDEX(manifest_11Sep!$A$1:$V$3202,MATCH($B974,manifest_11Sep!$B$1:$B$3202,0),MATCH(A.Arr9sepList!A$1,manifest_11Sep!$A$1:$V$1,0))</f>
        <v>A</v>
      </c>
      <c r="B974" s="13" t="s">
        <v>1387</v>
      </c>
      <c r="C974" s="13" t="str">
        <f t="array" ref="C974">INDEX(manifest_11Sep!$A$1:$V$3202,MATCH($B974,manifest_11Sep!$B$1:$B$3202,0),MATCH(A.Arr9sepList!C$1,manifest_11Sep!$A$1:$V$1,0))</f>
        <v>2FNC4DX3NRS</v>
      </c>
      <c r="D974" s="13" t="str">
        <f t="array" ref="D974">INDEX(manifest_11Sep!$A$1:$V$3202,MATCH($B974,manifest_11Sep!$B$1:$B$3202,0),MATCH(A.Arr9sepList!D$1,manifest_11Sep!$A$1:$V$1,0))</f>
        <v>Female</v>
      </c>
      <c r="E974" s="13" t="str">
        <f t="array" ref="E974">INDEX(manifest_11Sep!$A$1:$V$3202,MATCH($B974,manifest_11Sep!$B$1:$B$3202,0),MATCH(A.Arr9sepList!E$1,manifest_11Sep!$A$1:$V$1,0))</f>
        <v>Tirzah Elizabeth</v>
      </c>
      <c r="F974" s="13" t="str">
        <f t="array" ref="F974">INDEX(manifest_11Sep!$A$1:$V$3202,MATCH($B974,manifest_11Sep!$B$1:$B$3202,0),MATCH(A.Arr9sepList!F$1,manifest_11Sep!$A$1:$V$1,0))</f>
        <v>Bullard</v>
      </c>
      <c r="G974" s="13">
        <f t="array" ref="G974">INDEX(manifest_11Sep!$A$1:$V$3202,MATCH($B974,manifest_11Sep!$B$1:$B$3202,0),MATCH(A.Arr9sepList!G$1,manifest_11Sep!$A$1:$V$1,0))</f>
        <v>11</v>
      </c>
      <c r="H974" s="13" t="str">
        <f t="array" ref="H974">INDEX(manifest_11Sep!$A$1:$V$3202,MATCH($B974,manifest_11Sep!$B$1:$B$3202,0),MATCH(A.Arr9sepList!H$1,manifest_11Sep!$A$1:$V$1,0))</f>
        <v>Alicia Nguyen 4</v>
      </c>
      <c r="I974" s="13" t="str">
        <f t="array" ref="I974">INDEX(manifest_11Sep!$A$1:$V$3202,MATCH($B974,manifest_11Sep!$B$1:$B$3202,0),MATCH(A.Arr9sepList!I$1,manifest_11Sep!$A$1:$V$1,0))</f>
        <v>American Airlines</v>
      </c>
      <c r="J974" s="13" t="str">
        <f t="array" ref="J974">INDEX(manifest_11Sep!$A$1:$V$3202,MATCH($B974,manifest_11Sep!$B$1:$B$3202,0),MATCH(A.Arr9sepList!J$1,manifest_11Sep!$A$1:$V$1,0))</f>
        <v>AA 281</v>
      </c>
      <c r="K974" s="13" t="str">
        <f t="array" ref="K974">INDEX(manifest_11Sep!$A$1:$V$3202,MATCH($B974,manifest_11Sep!$B$1:$B$3202,0),MATCH(A.Arr9sepList!K$1,manifest_11Sep!$A$1:$V$1,0))</f>
        <v>13-thg 9-25</v>
      </c>
      <c r="L974" s="14">
        <f t="array" ref="L974">INDEX(manifest_11Sep!$A$1:$V$3202,MATCH($B974,manifest_11Sep!$B$1:$B$3202,0),MATCH(A.Arr9sepList!L$1,manifest_11Sep!$A$1:$V$1,0))</f>
        <v>0.64583333333333337</v>
      </c>
      <c r="M974" s="13" t="str">
        <f t="array" ref="M974">INDEX(manifest_11Sep!$A$1:$V$3202,MATCH($B974,manifest_11Sep!$B$1:$B$3202,0),MATCH(A.Arr9sepList!M$1,manifest_11Sep!$A$1:$V$1,0))</f>
        <v>ICN-T1</v>
      </c>
      <c r="N974" s="13" t="str">
        <f t="array" ref="N974">INDEX(manifest_11Sep!$A$1:$V$3202,MATCH($B974,manifest_11Sep!$B$1:$B$3202,0),MATCH(A.Arr9sepList!N$1,manifest_11Sep!$A$1:$V$1,0))</f>
        <v>JW MARRIOTT</v>
      </c>
      <c r="O974" s="15"/>
      <c r="P974" s="13"/>
      <c r="Q974" s="16">
        <v>75988116</v>
      </c>
      <c r="R974" s="16" t="s">
        <v>61</v>
      </c>
      <c r="S974" s="13">
        <f t="array" ref="S974">INDEX(manifest_11Sep!$A$1:$V$3202,MATCH($B974,manifest_11Sep!$B$1:$B$3202,0),MATCH(A.Arr9sepList!S$1,manifest_11Sep!$A$1:$V$1,0))</f>
        <v>0</v>
      </c>
    </row>
    <row r="975" spans="1:19" ht="15.75" customHeight="1">
      <c r="A975" s="13" t="str">
        <f t="array" ref="A975">INDEX(manifest_11Sep!$A$1:$V$3202,MATCH($B975,manifest_11Sep!$B$1:$B$3202,0),MATCH(A.Arr9sepList!A$1,manifest_11Sep!$A$1:$V$1,0))</f>
        <v>A</v>
      </c>
      <c r="B975" s="13" t="s">
        <v>1390</v>
      </c>
      <c r="C975" s="13" t="str">
        <f t="array" ref="C975">INDEX(manifest_11Sep!$A$1:$V$3202,MATCH($B975,manifest_11Sep!$B$1:$B$3202,0),MATCH(A.Arr9sepList!C$1,manifest_11Sep!$A$1:$V$1,0))</f>
        <v>LKNTWN3G59Y_2</v>
      </c>
      <c r="D975" s="13" t="str">
        <f t="array" ref="D975">INDEX(manifest_11Sep!$A$1:$V$3202,MATCH($B975,manifest_11Sep!$B$1:$B$3202,0),MATCH(A.Arr9sepList!D$1,manifest_11Sep!$A$1:$V$1,0))</f>
        <v>Male</v>
      </c>
      <c r="E975" s="13" t="str">
        <f t="array" ref="E975">INDEX(manifest_11Sep!$A$1:$V$3202,MATCH($B975,manifest_11Sep!$B$1:$B$3202,0),MATCH(A.Arr9sepList!E$1,manifest_11Sep!$A$1:$V$1,0))</f>
        <v>Andrew Leigh</v>
      </c>
      <c r="F975" s="13" t="str">
        <f t="array" ref="F975">INDEX(manifest_11Sep!$A$1:$V$3202,MATCH($B975,manifest_11Sep!$B$1:$B$3202,0),MATCH(A.Arr9sepList!F$1,manifest_11Sep!$A$1:$V$1,0))</f>
        <v>Karas</v>
      </c>
      <c r="G975" s="13">
        <f t="array" ref="G975">INDEX(manifest_11Sep!$A$1:$V$3202,MATCH($B975,manifest_11Sep!$B$1:$B$3202,0),MATCH(A.Arr9sepList!G$1,manifest_11Sep!$A$1:$V$1,0))</f>
        <v>51</v>
      </c>
      <c r="H975" s="13" t="str">
        <f t="array" ref="H975">INDEX(manifest_11Sep!$A$1:$V$3202,MATCH($B975,manifest_11Sep!$B$1:$B$3202,0),MATCH(A.Arr9sepList!H$1,manifest_11Sep!$A$1:$V$1,0))</f>
        <v>Alicia Nguyen 4</v>
      </c>
      <c r="I975" s="13" t="str">
        <f t="array" ref="I975">INDEX(manifest_11Sep!$A$1:$V$3202,MATCH($B975,manifest_11Sep!$B$1:$B$3202,0),MATCH(A.Arr9sepList!I$1,manifest_11Sep!$A$1:$V$1,0))</f>
        <v>American Airlines</v>
      </c>
      <c r="J975" s="13" t="str">
        <f t="array" ref="J975">INDEX(manifest_11Sep!$A$1:$V$3202,MATCH($B975,manifest_11Sep!$B$1:$B$3202,0),MATCH(A.Arr9sepList!J$1,manifest_11Sep!$A$1:$V$1,0))</f>
        <v>AA 281</v>
      </c>
      <c r="K975" s="13" t="str">
        <f t="array" ref="K975">INDEX(manifest_11Sep!$A$1:$V$3202,MATCH($B975,manifest_11Sep!$B$1:$B$3202,0),MATCH(A.Arr9sepList!K$1,manifest_11Sep!$A$1:$V$1,0))</f>
        <v>13-thg 9-25</v>
      </c>
      <c r="L975" s="14">
        <f t="array" ref="L975">INDEX(manifest_11Sep!$A$1:$V$3202,MATCH($B975,manifest_11Sep!$B$1:$B$3202,0),MATCH(A.Arr9sepList!L$1,manifest_11Sep!$A$1:$V$1,0))</f>
        <v>0.64583333333333337</v>
      </c>
      <c r="M975" s="13" t="str">
        <f t="array" ref="M975">INDEX(manifest_11Sep!$A$1:$V$3202,MATCH($B975,manifest_11Sep!$B$1:$B$3202,0),MATCH(A.Arr9sepList!M$1,manifest_11Sep!$A$1:$V$1,0))</f>
        <v>ICN-T1</v>
      </c>
      <c r="N975" s="13" t="str">
        <f t="array" ref="N975">INDEX(manifest_11Sep!$A$1:$V$3202,MATCH($B975,manifest_11Sep!$B$1:$B$3202,0),MATCH(A.Arr9sepList!N$1,manifest_11Sep!$A$1:$V$1,0))</f>
        <v>JW MARRIOTT</v>
      </c>
      <c r="O975" s="15"/>
      <c r="P975" s="13"/>
      <c r="Q975" s="16">
        <v>75988163</v>
      </c>
      <c r="R975" s="16" t="s">
        <v>35</v>
      </c>
      <c r="S975" s="13" t="str">
        <f t="array" ref="S975">INDEX(manifest_11Sep!$A$1:$V$3202,MATCH($B975,manifest_11Sep!$B$1:$B$3202,0),MATCH(A.Arr9sepList!S$1,manifest_11Sep!$A$1:$V$1,0))</f>
        <v>Rooming: Group A: Alicia Nguyen + Group B: Alec Chan</v>
      </c>
    </row>
    <row r="976" spans="1:19" ht="15.75" customHeight="1">
      <c r="A976" s="13" t="str">
        <f t="array" ref="A976">INDEX(manifest_11Sep!$A$1:$V$3202,MATCH($B976,manifest_11Sep!$B$1:$B$3202,0),MATCH(A.Arr9sepList!A$1,manifest_11Sep!$A$1:$V$1,0))</f>
        <v>A</v>
      </c>
      <c r="B976" s="13" t="s">
        <v>1404</v>
      </c>
      <c r="C976" s="13" t="str">
        <f t="array" ref="C976">INDEX(manifest_11Sep!$A$1:$V$3202,MATCH($B976,manifest_11Sep!$B$1:$B$3202,0),MATCH(A.Arr9sepList!C$1,manifest_11Sep!$A$1:$V$1,0))</f>
        <v>TKNYX2QL3YW</v>
      </c>
      <c r="D976" s="13" t="str">
        <f t="array" ref="D976">INDEX(manifest_11Sep!$A$1:$V$3202,MATCH($B976,manifest_11Sep!$B$1:$B$3202,0),MATCH(A.Arr9sepList!D$1,manifest_11Sep!$A$1:$V$1,0))</f>
        <v>Male</v>
      </c>
      <c r="E976" s="13" t="str">
        <f t="array" ref="E976">INDEX(manifest_11Sep!$A$1:$V$3202,MATCH($B976,manifest_11Sep!$B$1:$B$3202,0),MATCH(A.Arr9sepList!E$1,manifest_11Sep!$A$1:$V$1,0))</f>
        <v>Rosito Arbolado</v>
      </c>
      <c r="F976" s="13" t="str">
        <f t="array" ref="F976">INDEX(manifest_11Sep!$A$1:$V$3202,MATCH($B976,manifest_11Sep!$B$1:$B$3202,0),MATCH(A.Arr9sepList!F$1,manifest_11Sep!$A$1:$V$1,0))</f>
        <v>Guimond</v>
      </c>
      <c r="G976" s="13">
        <f t="array" ref="G976">INDEX(manifest_11Sep!$A$1:$V$3202,MATCH($B976,manifest_11Sep!$B$1:$B$3202,0),MATCH(A.Arr9sepList!G$1,manifest_11Sep!$A$1:$V$1,0))</f>
        <v>50</v>
      </c>
      <c r="H976" s="13" t="str">
        <f t="array" ref="H976">INDEX(manifest_11Sep!$A$1:$V$3202,MATCH($B976,manifest_11Sep!$B$1:$B$3202,0),MATCH(A.Arr9sepList!H$1,manifest_11Sep!$A$1:$V$1,0))</f>
        <v>Alicia Nguyen 4</v>
      </c>
      <c r="I976" s="13" t="str">
        <f t="array" ref="I976">INDEX(manifest_11Sep!$A$1:$V$3202,MATCH($B976,manifest_11Sep!$B$1:$B$3202,0),MATCH(A.Arr9sepList!I$1,manifest_11Sep!$A$1:$V$1,0))</f>
        <v>American Airlines</v>
      </c>
      <c r="J976" s="13" t="str">
        <f t="array" ref="J976">INDEX(manifest_11Sep!$A$1:$V$3202,MATCH($B976,manifest_11Sep!$B$1:$B$3202,0),MATCH(A.Arr9sepList!J$1,manifest_11Sep!$A$1:$V$1,0))</f>
        <v>AA 281</v>
      </c>
      <c r="K976" s="13" t="str">
        <f t="array" ref="K976">INDEX(manifest_11Sep!$A$1:$V$3202,MATCH($B976,manifest_11Sep!$B$1:$B$3202,0),MATCH(A.Arr9sepList!K$1,manifest_11Sep!$A$1:$V$1,0))</f>
        <v>13-thg 9-25</v>
      </c>
      <c r="L976" s="14">
        <f t="array" ref="L976">INDEX(manifest_11Sep!$A$1:$V$3202,MATCH($B976,manifest_11Sep!$B$1:$B$3202,0),MATCH(A.Arr9sepList!L$1,manifest_11Sep!$A$1:$V$1,0))</f>
        <v>0.64583333333333337</v>
      </c>
      <c r="M976" s="13" t="str">
        <f t="array" ref="M976">INDEX(manifest_11Sep!$A$1:$V$3202,MATCH($B976,manifest_11Sep!$B$1:$B$3202,0),MATCH(A.Arr9sepList!M$1,manifest_11Sep!$A$1:$V$1,0))</f>
        <v>ICN-T1</v>
      </c>
      <c r="N976" s="13" t="str">
        <f t="array" ref="N976">INDEX(manifest_11Sep!$A$1:$V$3202,MATCH($B976,manifest_11Sep!$B$1:$B$3202,0),MATCH(A.Arr9sepList!N$1,manifest_11Sep!$A$1:$V$1,0))</f>
        <v>JW MARRIOTT</v>
      </c>
      <c r="O976" s="15"/>
      <c r="P976" s="13"/>
      <c r="Q976" s="16">
        <v>75988278</v>
      </c>
      <c r="R976" s="16" t="s">
        <v>43</v>
      </c>
      <c r="S976" s="13">
        <f t="array" ref="S976">INDEX(manifest_11Sep!$A$1:$V$3202,MATCH($B976,manifest_11Sep!$B$1:$B$3202,0),MATCH(A.Arr9sepList!S$1,manifest_11Sep!$A$1:$V$1,0))</f>
        <v>0</v>
      </c>
    </row>
    <row r="977" spans="1:19" ht="15.75" customHeight="1">
      <c r="A977" s="13" t="str">
        <f t="array" ref="A977">INDEX(manifest_11Sep!$A$1:$V$3202,MATCH($B977,manifest_11Sep!$B$1:$B$3202,0),MATCH(A.Arr9sepList!A$1,manifest_11Sep!$A$1:$V$1,0))</f>
        <v>A</v>
      </c>
      <c r="B977" s="13" t="s">
        <v>1446</v>
      </c>
      <c r="C977" s="13" t="str">
        <f t="array" ref="C977">INDEX(manifest_11Sep!$A$1:$V$3202,MATCH($B977,manifest_11Sep!$B$1:$B$3202,0),MATCH(A.Arr9sepList!C$1,manifest_11Sep!$A$1:$V$1,0))</f>
        <v>WGNYPT7ZT5T</v>
      </c>
      <c r="D977" s="13" t="str">
        <f t="array" ref="D977">INDEX(manifest_11Sep!$A$1:$V$3202,MATCH($B977,manifest_11Sep!$B$1:$B$3202,0),MATCH(A.Arr9sepList!D$1,manifest_11Sep!$A$1:$V$1,0))</f>
        <v>Male</v>
      </c>
      <c r="E977" s="13" t="str">
        <f t="array" ref="E977">INDEX(manifest_11Sep!$A$1:$V$3202,MATCH($B977,manifest_11Sep!$B$1:$B$3202,0),MATCH(A.Arr9sepList!E$1,manifest_11Sep!$A$1:$V$1,0))</f>
        <v>Phu Gia</v>
      </c>
      <c r="F977" s="13" t="str">
        <f t="array" ref="F977">INDEX(manifest_11Sep!$A$1:$V$3202,MATCH($B977,manifest_11Sep!$B$1:$B$3202,0),MATCH(A.Arr9sepList!F$1,manifest_11Sep!$A$1:$V$1,0))</f>
        <v>Tran</v>
      </c>
      <c r="G977" s="13">
        <f t="array" ref="G977">INDEX(manifest_11Sep!$A$1:$V$3202,MATCH($B977,manifest_11Sep!$B$1:$B$3202,0),MATCH(A.Arr9sepList!G$1,manifest_11Sep!$A$1:$V$1,0))</f>
        <v>50</v>
      </c>
      <c r="H977" s="13" t="str">
        <f t="array" ref="H977">INDEX(manifest_11Sep!$A$1:$V$3202,MATCH($B977,manifest_11Sep!$B$1:$B$3202,0),MATCH(A.Arr9sepList!H$1,manifest_11Sep!$A$1:$V$1,0))</f>
        <v>Alicia Nguyen 4</v>
      </c>
      <c r="I977" s="13" t="str">
        <f t="array" ref="I977">INDEX(manifest_11Sep!$A$1:$V$3202,MATCH($B977,manifest_11Sep!$B$1:$B$3202,0),MATCH(A.Arr9sepList!I$1,manifest_11Sep!$A$1:$V$1,0))</f>
        <v>American Airlines</v>
      </c>
      <c r="J977" s="13" t="str">
        <f t="array" ref="J977">INDEX(manifest_11Sep!$A$1:$V$3202,MATCH($B977,manifest_11Sep!$B$1:$B$3202,0),MATCH(A.Arr9sepList!J$1,manifest_11Sep!$A$1:$V$1,0))</f>
        <v>AA 281</v>
      </c>
      <c r="K977" s="13" t="str">
        <f t="array" ref="K977">INDEX(manifest_11Sep!$A$1:$V$3202,MATCH($B977,manifest_11Sep!$B$1:$B$3202,0),MATCH(A.Arr9sepList!K$1,manifest_11Sep!$A$1:$V$1,0))</f>
        <v>13-thg 9-25</v>
      </c>
      <c r="L977" s="14">
        <f t="array" ref="L977">INDEX(manifest_11Sep!$A$1:$V$3202,MATCH($B977,manifest_11Sep!$B$1:$B$3202,0),MATCH(A.Arr9sepList!L$1,manifest_11Sep!$A$1:$V$1,0))</f>
        <v>0.64583333333333337</v>
      </c>
      <c r="M977" s="13" t="str">
        <f t="array" ref="M977">INDEX(manifest_11Sep!$A$1:$V$3202,MATCH($B977,manifest_11Sep!$B$1:$B$3202,0),MATCH(A.Arr9sepList!M$1,manifest_11Sep!$A$1:$V$1,0))</f>
        <v>ICN-T1</v>
      </c>
      <c r="N977" s="13" t="str">
        <f t="array" ref="N977">INDEX(manifest_11Sep!$A$1:$V$3202,MATCH($B977,manifest_11Sep!$B$1:$B$3202,0),MATCH(A.Arr9sepList!N$1,manifest_11Sep!$A$1:$V$1,0))</f>
        <v>JW MARRIOTT</v>
      </c>
      <c r="O977" s="15"/>
      <c r="P977" s="13"/>
      <c r="Q977" s="16">
        <v>75988454</v>
      </c>
      <c r="R977" s="16" t="s">
        <v>43</v>
      </c>
      <c r="S977" s="13">
        <f t="array" ref="S977">INDEX(manifest_11Sep!$A$1:$V$3202,MATCH($B977,manifest_11Sep!$B$1:$B$3202,0),MATCH(A.Arr9sepList!S$1,manifest_11Sep!$A$1:$V$1,0))</f>
        <v>0</v>
      </c>
    </row>
    <row r="978" spans="1:19" ht="15.75" customHeight="1">
      <c r="A978" s="13" t="str">
        <f t="array" ref="A978">INDEX(manifest_11Sep!$A$1:$V$3202,MATCH($B978,manifest_11Sep!$B$1:$B$3202,0),MATCH(A.Arr9sepList!A$1,manifest_11Sep!$A$1:$V$1,0))</f>
        <v>A</v>
      </c>
      <c r="B978" s="13" t="s">
        <v>1450</v>
      </c>
      <c r="C978" s="13" t="str">
        <f t="array" ref="C978">INDEX(manifest_11Sep!$A$1:$V$3202,MATCH($B978,manifest_11Sep!$B$1:$B$3202,0),MATCH(A.Arr9sepList!C$1,manifest_11Sep!$A$1:$V$1,0))</f>
        <v>WGNYPT7ZT5T</v>
      </c>
      <c r="D978" s="13" t="str">
        <f t="array" ref="D978">INDEX(manifest_11Sep!$A$1:$V$3202,MATCH($B978,manifest_11Sep!$B$1:$B$3202,0),MATCH(A.Arr9sepList!D$1,manifest_11Sep!$A$1:$V$1,0))</f>
        <v>Female</v>
      </c>
      <c r="E978" s="13" t="str">
        <f t="array" ref="E978">INDEX(manifest_11Sep!$A$1:$V$3202,MATCH($B978,manifest_11Sep!$B$1:$B$3202,0),MATCH(A.Arr9sepList!E$1,manifest_11Sep!$A$1:$V$1,0))</f>
        <v>Doris Dung</v>
      </c>
      <c r="F978" s="13" t="str">
        <f t="array" ref="F978">INDEX(manifest_11Sep!$A$1:$V$3202,MATCH($B978,manifest_11Sep!$B$1:$B$3202,0),MATCH(A.Arr9sepList!F$1,manifest_11Sep!$A$1:$V$1,0))</f>
        <v>Nguyen</v>
      </c>
      <c r="G978" s="13">
        <f t="array" ref="G978">INDEX(manifest_11Sep!$A$1:$V$3202,MATCH($B978,manifest_11Sep!$B$1:$B$3202,0),MATCH(A.Arr9sepList!G$1,manifest_11Sep!$A$1:$V$1,0))</f>
        <v>50</v>
      </c>
      <c r="H978" s="13" t="str">
        <f t="array" ref="H978">INDEX(manifest_11Sep!$A$1:$V$3202,MATCH($B978,manifest_11Sep!$B$1:$B$3202,0),MATCH(A.Arr9sepList!H$1,manifest_11Sep!$A$1:$V$1,0))</f>
        <v>Alicia Nguyen 4</v>
      </c>
      <c r="I978" s="13" t="str">
        <f t="array" ref="I978">INDEX(manifest_11Sep!$A$1:$V$3202,MATCH($B978,manifest_11Sep!$B$1:$B$3202,0),MATCH(A.Arr9sepList!I$1,manifest_11Sep!$A$1:$V$1,0))</f>
        <v>American Airlines</v>
      </c>
      <c r="J978" s="13" t="str">
        <f t="array" ref="J978">INDEX(manifest_11Sep!$A$1:$V$3202,MATCH($B978,manifest_11Sep!$B$1:$B$3202,0),MATCH(A.Arr9sepList!J$1,manifest_11Sep!$A$1:$V$1,0))</f>
        <v>AA 281</v>
      </c>
      <c r="K978" s="13" t="str">
        <f t="array" ref="K978">INDEX(manifest_11Sep!$A$1:$V$3202,MATCH($B978,manifest_11Sep!$B$1:$B$3202,0),MATCH(A.Arr9sepList!K$1,manifest_11Sep!$A$1:$V$1,0))</f>
        <v>13-thg 9-25</v>
      </c>
      <c r="L978" s="14">
        <f t="array" ref="L978">INDEX(manifest_11Sep!$A$1:$V$3202,MATCH($B978,manifest_11Sep!$B$1:$B$3202,0),MATCH(A.Arr9sepList!L$1,manifest_11Sep!$A$1:$V$1,0))</f>
        <v>0.64583333333333337</v>
      </c>
      <c r="M978" s="13" t="str">
        <f t="array" ref="M978">INDEX(manifest_11Sep!$A$1:$V$3202,MATCH($B978,manifest_11Sep!$B$1:$B$3202,0),MATCH(A.Arr9sepList!M$1,manifest_11Sep!$A$1:$V$1,0))</f>
        <v>ICN-T1</v>
      </c>
      <c r="N978" s="13" t="str">
        <f t="array" ref="N978">INDEX(manifest_11Sep!$A$1:$V$3202,MATCH($B978,manifest_11Sep!$B$1:$B$3202,0),MATCH(A.Arr9sepList!N$1,manifest_11Sep!$A$1:$V$1,0))</f>
        <v>JW MARRIOTT</v>
      </c>
      <c r="O978" s="15"/>
      <c r="P978" s="13"/>
      <c r="Q978" s="16">
        <v>75988454</v>
      </c>
      <c r="R978" s="16" t="s">
        <v>43</v>
      </c>
      <c r="S978" s="13">
        <f t="array" ref="S978">INDEX(manifest_11Sep!$A$1:$V$3202,MATCH($B978,manifest_11Sep!$B$1:$B$3202,0),MATCH(A.Arr9sepList!S$1,manifest_11Sep!$A$1:$V$1,0))</f>
        <v>0</v>
      </c>
    </row>
    <row r="979" spans="1:19" ht="15.75" customHeight="1">
      <c r="A979" s="13" t="str">
        <f t="array" ref="A979">INDEX(manifest_11Sep!$A$1:$V$3202,MATCH($B979,manifest_11Sep!$B$1:$B$3202,0),MATCH(A.Arr9sepList!A$1,manifest_11Sep!$A$1:$V$1,0))</f>
        <v>A</v>
      </c>
      <c r="B979" s="13" t="s">
        <v>1452</v>
      </c>
      <c r="C979" s="13" t="str">
        <f t="array" ref="C979">INDEX(manifest_11Sep!$A$1:$V$3202,MATCH($B979,manifest_11Sep!$B$1:$B$3202,0),MATCH(A.Arr9sepList!C$1,manifest_11Sep!$A$1:$V$1,0))</f>
        <v>WGNYPT7ZT5T</v>
      </c>
      <c r="D979" s="13" t="str">
        <f t="array" ref="D979">INDEX(manifest_11Sep!$A$1:$V$3202,MATCH($B979,manifest_11Sep!$B$1:$B$3202,0),MATCH(A.Arr9sepList!D$1,manifest_11Sep!$A$1:$V$1,0))</f>
        <v>Female</v>
      </c>
      <c r="E979" s="13" t="str">
        <f t="array" ref="E979">INDEX(manifest_11Sep!$A$1:$V$3202,MATCH($B979,manifest_11Sep!$B$1:$B$3202,0),MATCH(A.Arr9sepList!E$1,manifest_11Sep!$A$1:$V$1,0))</f>
        <v>Mai Ngoc</v>
      </c>
      <c r="F979" s="13" t="str">
        <f t="array" ref="F979">INDEX(manifest_11Sep!$A$1:$V$3202,MATCH($B979,manifest_11Sep!$B$1:$B$3202,0),MATCH(A.Arr9sepList!F$1,manifest_11Sep!$A$1:$V$1,0))</f>
        <v>Trangia</v>
      </c>
      <c r="G979" s="13">
        <f t="array" ref="G979">INDEX(manifest_11Sep!$A$1:$V$3202,MATCH($B979,manifest_11Sep!$B$1:$B$3202,0),MATCH(A.Arr9sepList!G$1,manifest_11Sep!$A$1:$V$1,0))</f>
        <v>10</v>
      </c>
      <c r="H979" s="13" t="str">
        <f t="array" ref="H979">INDEX(manifest_11Sep!$A$1:$V$3202,MATCH($B979,manifest_11Sep!$B$1:$B$3202,0),MATCH(A.Arr9sepList!H$1,manifest_11Sep!$A$1:$V$1,0))</f>
        <v>Alicia Nguyen 4</v>
      </c>
      <c r="I979" s="13" t="str">
        <f t="array" ref="I979">INDEX(manifest_11Sep!$A$1:$V$3202,MATCH($B979,manifest_11Sep!$B$1:$B$3202,0),MATCH(A.Arr9sepList!I$1,manifest_11Sep!$A$1:$V$1,0))</f>
        <v>American Airlines</v>
      </c>
      <c r="J979" s="13" t="str">
        <f t="array" ref="J979">INDEX(manifest_11Sep!$A$1:$V$3202,MATCH($B979,manifest_11Sep!$B$1:$B$3202,0),MATCH(A.Arr9sepList!J$1,manifest_11Sep!$A$1:$V$1,0))</f>
        <v>AA 281</v>
      </c>
      <c r="K979" s="13" t="str">
        <f t="array" ref="K979">INDEX(manifest_11Sep!$A$1:$V$3202,MATCH($B979,manifest_11Sep!$B$1:$B$3202,0),MATCH(A.Arr9sepList!K$1,manifest_11Sep!$A$1:$V$1,0))</f>
        <v>13-thg 9-25</v>
      </c>
      <c r="L979" s="14">
        <f t="array" ref="L979">INDEX(manifest_11Sep!$A$1:$V$3202,MATCH($B979,manifest_11Sep!$B$1:$B$3202,0),MATCH(A.Arr9sepList!L$1,manifest_11Sep!$A$1:$V$1,0))</f>
        <v>0.64583333333333337</v>
      </c>
      <c r="M979" s="13" t="str">
        <f t="array" ref="M979">INDEX(manifest_11Sep!$A$1:$V$3202,MATCH($B979,manifest_11Sep!$B$1:$B$3202,0),MATCH(A.Arr9sepList!M$1,manifest_11Sep!$A$1:$V$1,0))</f>
        <v>ICN-T1</v>
      </c>
      <c r="N979" s="13" t="str">
        <f t="array" ref="N979">INDEX(manifest_11Sep!$A$1:$V$3202,MATCH($B979,manifest_11Sep!$B$1:$B$3202,0),MATCH(A.Arr9sepList!N$1,manifest_11Sep!$A$1:$V$1,0))</f>
        <v>JW MARRIOTT</v>
      </c>
      <c r="O979" s="15"/>
      <c r="P979" s="13"/>
      <c r="Q979" s="16">
        <v>75988454</v>
      </c>
      <c r="R979" s="16" t="s">
        <v>43</v>
      </c>
      <c r="S979" s="13">
        <f t="array" ref="S979">INDEX(manifest_11Sep!$A$1:$V$3202,MATCH($B979,manifest_11Sep!$B$1:$B$3202,0),MATCH(A.Arr9sepList!S$1,manifest_11Sep!$A$1:$V$1,0))</f>
        <v>0</v>
      </c>
    </row>
    <row r="980" spans="1:19" ht="15.75" customHeight="1">
      <c r="A980" s="13" t="str">
        <f t="array" ref="A980">INDEX(manifest_11Sep!$A$1:$V$3202,MATCH($B980,manifest_11Sep!$B$1:$B$3202,0),MATCH(A.Arr9sepList!A$1,manifest_11Sep!$A$1:$V$1,0))</f>
        <v>A</v>
      </c>
      <c r="B980" s="13" t="s">
        <v>4387</v>
      </c>
      <c r="C980" s="13" t="str">
        <f t="array" ref="C980">INDEX(manifest_11Sep!$A$1:$V$3202,MATCH($B980,manifest_11Sep!$B$1:$B$3202,0),MATCH(A.Arr9sepList!C$1,manifest_11Sep!$A$1:$V$1,0))</f>
        <v>FXN9L9HYT9L</v>
      </c>
      <c r="D980" s="13" t="str">
        <f t="array" ref="D980">INDEX(manifest_11Sep!$A$1:$V$3202,MATCH($B980,manifest_11Sep!$B$1:$B$3202,0),MATCH(A.Arr9sepList!D$1,manifest_11Sep!$A$1:$V$1,0))</f>
        <v>Female</v>
      </c>
      <c r="E980" s="13" t="str">
        <f t="array" ref="E980">INDEX(manifest_11Sep!$A$1:$V$3202,MATCH($B980,manifest_11Sep!$B$1:$B$3202,0),MATCH(A.Arr9sepList!E$1,manifest_11Sep!$A$1:$V$1,0))</f>
        <v>Cecilie</v>
      </c>
      <c r="F980" s="13" t="str">
        <f t="array" ref="F980">INDEX(manifest_11Sep!$A$1:$V$3202,MATCH($B980,manifest_11Sep!$B$1:$B$3202,0),MATCH(A.Arr9sepList!F$1,manifest_11Sep!$A$1:$V$1,0))</f>
        <v>Rivera</v>
      </c>
      <c r="G980" s="13">
        <f t="array" ref="G980">INDEX(manifest_11Sep!$A$1:$V$3202,MATCH($B980,manifest_11Sep!$B$1:$B$3202,0),MATCH(A.Arr9sepList!G$1,manifest_11Sep!$A$1:$V$1,0))</f>
        <v>57</v>
      </c>
      <c r="H980" s="13" t="str">
        <f t="array" ref="H980">INDEX(manifest_11Sep!$A$1:$V$3202,MATCH($B980,manifest_11Sep!$B$1:$B$3202,0),MATCH(A.Arr9sepList!H$1,manifest_11Sep!$A$1:$V$1,0))</f>
        <v>Xuan Nguyen</v>
      </c>
      <c r="I980" s="13" t="str">
        <f t="array" ref="I980">INDEX(manifest_11Sep!$A$1:$V$3202,MATCH($B980,manifest_11Sep!$B$1:$B$3202,0),MATCH(A.Arr9sepList!I$1,manifest_11Sep!$A$1:$V$1,0))</f>
        <v>American Airlines</v>
      </c>
      <c r="J980" s="13" t="str">
        <f t="array" ref="J980">INDEX(manifest_11Sep!$A$1:$V$3202,MATCH($B980,manifest_11Sep!$B$1:$B$3202,0),MATCH(A.Arr9sepList!J$1,manifest_11Sep!$A$1:$V$1,0))</f>
        <v>AA 281</v>
      </c>
      <c r="K980" s="13" t="str">
        <f t="array" ref="K980">INDEX(manifest_11Sep!$A$1:$V$3202,MATCH($B980,manifest_11Sep!$B$1:$B$3202,0),MATCH(A.Arr9sepList!K$1,manifest_11Sep!$A$1:$V$1,0))</f>
        <v>13-thg 9-25</v>
      </c>
      <c r="L980" s="14">
        <f t="array" ref="L980">INDEX(manifest_11Sep!$A$1:$V$3202,MATCH($B980,manifest_11Sep!$B$1:$B$3202,0),MATCH(A.Arr9sepList!L$1,manifest_11Sep!$A$1:$V$1,0))</f>
        <v>0.64583333333333337</v>
      </c>
      <c r="M980" s="13" t="str">
        <f t="array" ref="M980">INDEX(manifest_11Sep!$A$1:$V$3202,MATCH($B980,manifest_11Sep!$B$1:$B$3202,0),MATCH(A.Arr9sepList!M$1,manifest_11Sep!$A$1:$V$1,0))</f>
        <v>ICN-T1</v>
      </c>
      <c r="N980" s="13" t="str">
        <f t="array" ref="N980">INDEX(manifest_11Sep!$A$1:$V$3202,MATCH($B980,manifest_11Sep!$B$1:$B$3202,0),MATCH(A.Arr9sepList!N$1,manifest_11Sep!$A$1:$V$1,0))</f>
        <v>JW MARRIOTT</v>
      </c>
      <c r="O980" s="15"/>
      <c r="P980" s="13"/>
      <c r="Q980" s="16">
        <v>75989321</v>
      </c>
      <c r="R980" s="16" t="s">
        <v>43</v>
      </c>
      <c r="S980" s="13">
        <f t="array" ref="S980">INDEX(manifest_11Sep!$A$1:$V$3202,MATCH($B980,manifest_11Sep!$B$1:$B$3202,0),MATCH(A.Arr9sepList!S$1,manifest_11Sep!$A$1:$V$1,0))</f>
        <v>0</v>
      </c>
    </row>
    <row r="981" spans="1:19" ht="15.75" customHeight="1">
      <c r="A981" s="13" t="str">
        <f t="array" ref="A981">INDEX(manifest_11Sep!$A$1:$V$3202,MATCH($B981,manifest_11Sep!$B$1:$B$3202,0),MATCH(A.Arr9sepList!A$1,manifest_11Sep!$A$1:$V$1,0))</f>
        <v>A</v>
      </c>
      <c r="B981" s="13" t="s">
        <v>4390</v>
      </c>
      <c r="C981" s="13" t="str">
        <f t="array" ref="C981">INDEX(manifest_11Sep!$A$1:$V$3202,MATCH($B981,manifest_11Sep!$B$1:$B$3202,0),MATCH(A.Arr9sepList!C$1,manifest_11Sep!$A$1:$V$1,0))</f>
        <v>FXN9L9HYT9L</v>
      </c>
      <c r="D981" s="13" t="str">
        <f t="array" ref="D981">INDEX(manifest_11Sep!$A$1:$V$3202,MATCH($B981,manifest_11Sep!$B$1:$B$3202,0),MATCH(A.Arr9sepList!D$1,manifest_11Sep!$A$1:$V$1,0))</f>
        <v>Female</v>
      </c>
      <c r="E981" s="13" t="str">
        <f t="array" ref="E981">INDEX(manifest_11Sep!$A$1:$V$3202,MATCH($B981,manifest_11Sep!$B$1:$B$3202,0),MATCH(A.Arr9sepList!E$1,manifest_11Sep!$A$1:$V$1,0))</f>
        <v>Maria Fe</v>
      </c>
      <c r="F981" s="13" t="str">
        <f t="array" ref="F981">INDEX(manifest_11Sep!$A$1:$V$3202,MATCH($B981,manifest_11Sep!$B$1:$B$3202,0),MATCH(A.Arr9sepList!F$1,manifest_11Sep!$A$1:$V$1,0))</f>
        <v>Lozano</v>
      </c>
      <c r="G981" s="13">
        <f t="array" ref="G981">INDEX(manifest_11Sep!$A$1:$V$3202,MATCH($B981,manifest_11Sep!$B$1:$B$3202,0),MATCH(A.Arr9sepList!G$1,manifest_11Sep!$A$1:$V$1,0))</f>
        <v>62</v>
      </c>
      <c r="H981" s="13" t="str">
        <f t="array" ref="H981">INDEX(manifest_11Sep!$A$1:$V$3202,MATCH($B981,manifest_11Sep!$B$1:$B$3202,0),MATCH(A.Arr9sepList!H$1,manifest_11Sep!$A$1:$V$1,0))</f>
        <v>Xuan Nguyen</v>
      </c>
      <c r="I981" s="13" t="str">
        <f t="array" ref="I981">INDEX(manifest_11Sep!$A$1:$V$3202,MATCH($B981,manifest_11Sep!$B$1:$B$3202,0),MATCH(A.Arr9sepList!I$1,manifest_11Sep!$A$1:$V$1,0))</f>
        <v>American Airlines</v>
      </c>
      <c r="J981" s="13" t="str">
        <f t="array" ref="J981">INDEX(manifest_11Sep!$A$1:$V$3202,MATCH($B981,manifest_11Sep!$B$1:$B$3202,0),MATCH(A.Arr9sepList!J$1,manifest_11Sep!$A$1:$V$1,0))</f>
        <v>AA 281</v>
      </c>
      <c r="K981" s="13" t="str">
        <f t="array" ref="K981">INDEX(manifest_11Sep!$A$1:$V$3202,MATCH($B981,manifest_11Sep!$B$1:$B$3202,0),MATCH(A.Arr9sepList!K$1,manifest_11Sep!$A$1:$V$1,0))</f>
        <v>13-thg 9-25</v>
      </c>
      <c r="L981" s="14">
        <f t="array" ref="L981">INDEX(manifest_11Sep!$A$1:$V$3202,MATCH($B981,manifest_11Sep!$B$1:$B$3202,0),MATCH(A.Arr9sepList!L$1,manifest_11Sep!$A$1:$V$1,0))</f>
        <v>0.64583333333333337</v>
      </c>
      <c r="M981" s="13" t="str">
        <f t="array" ref="M981">INDEX(manifest_11Sep!$A$1:$V$3202,MATCH($B981,manifest_11Sep!$B$1:$B$3202,0),MATCH(A.Arr9sepList!M$1,manifest_11Sep!$A$1:$V$1,0))</f>
        <v>ICN-T1</v>
      </c>
      <c r="N981" s="13" t="str">
        <f t="array" ref="N981">INDEX(manifest_11Sep!$A$1:$V$3202,MATCH($B981,manifest_11Sep!$B$1:$B$3202,0),MATCH(A.Arr9sepList!N$1,manifest_11Sep!$A$1:$V$1,0))</f>
        <v>JW MARRIOTT</v>
      </c>
      <c r="O981" s="15"/>
      <c r="P981" s="13"/>
      <c r="Q981" s="16">
        <v>75989321</v>
      </c>
      <c r="R981" s="16" t="s">
        <v>43</v>
      </c>
      <c r="S981" s="13">
        <f t="array" ref="S981">INDEX(manifest_11Sep!$A$1:$V$3202,MATCH($B981,manifest_11Sep!$B$1:$B$3202,0),MATCH(A.Arr9sepList!S$1,manifest_11Sep!$A$1:$V$1,0))</f>
        <v>0</v>
      </c>
    </row>
    <row r="982" spans="1:19" ht="15.75" customHeight="1">
      <c r="A982" s="13" t="str">
        <f t="array" ref="A982">INDEX(manifest_11Sep!$A$1:$V$3202,MATCH($B982,manifest_11Sep!$B$1:$B$3202,0),MATCH(A.Arr9sepList!A$1,manifest_11Sep!$A$1:$V$1,0))</f>
        <v>A</v>
      </c>
      <c r="B982" s="13" t="s">
        <v>4393</v>
      </c>
      <c r="C982" s="13" t="str">
        <f t="array" ref="C982">INDEX(manifest_11Sep!$A$1:$V$3202,MATCH($B982,manifest_11Sep!$B$1:$B$3202,0),MATCH(A.Arr9sepList!C$1,manifest_11Sep!$A$1:$V$1,0))</f>
        <v>79NYXQVP5H3</v>
      </c>
      <c r="D982" s="13" t="str">
        <f t="array" ref="D982">INDEX(manifest_11Sep!$A$1:$V$3202,MATCH($B982,manifest_11Sep!$B$1:$B$3202,0),MATCH(A.Arr9sepList!D$1,manifest_11Sep!$A$1:$V$1,0))</f>
        <v>Female</v>
      </c>
      <c r="E982" s="13" t="str">
        <f t="array" ref="E982">INDEX(manifest_11Sep!$A$1:$V$3202,MATCH($B982,manifest_11Sep!$B$1:$B$3202,0),MATCH(A.Arr9sepList!E$1,manifest_11Sep!$A$1:$V$1,0))</f>
        <v>Judy</v>
      </c>
      <c r="F982" s="13" t="str">
        <f t="array" ref="F982">INDEX(manifest_11Sep!$A$1:$V$3202,MATCH($B982,manifest_11Sep!$B$1:$B$3202,0),MATCH(A.Arr9sepList!F$1,manifest_11Sep!$A$1:$V$1,0))</f>
        <v>Se-Fune</v>
      </c>
      <c r="G982" s="13">
        <f t="array" ref="G982">INDEX(manifest_11Sep!$A$1:$V$3202,MATCH($B982,manifest_11Sep!$B$1:$B$3202,0),MATCH(A.Arr9sepList!G$1,manifest_11Sep!$A$1:$V$1,0))</f>
        <v>64</v>
      </c>
      <c r="H982" s="13" t="str">
        <f t="array" ref="H982">INDEX(manifest_11Sep!$A$1:$V$3202,MATCH($B982,manifest_11Sep!$B$1:$B$3202,0),MATCH(A.Arr9sepList!H$1,manifest_11Sep!$A$1:$V$1,0))</f>
        <v>Xuan Nguyen</v>
      </c>
      <c r="I982" s="13" t="str">
        <f t="array" ref="I982">INDEX(manifest_11Sep!$A$1:$V$3202,MATCH($B982,manifest_11Sep!$B$1:$B$3202,0),MATCH(A.Arr9sepList!I$1,manifest_11Sep!$A$1:$V$1,0))</f>
        <v>American Airlines</v>
      </c>
      <c r="J982" s="13" t="str">
        <f t="array" ref="J982">INDEX(manifest_11Sep!$A$1:$V$3202,MATCH($B982,manifest_11Sep!$B$1:$B$3202,0),MATCH(A.Arr9sepList!J$1,manifest_11Sep!$A$1:$V$1,0))</f>
        <v>AA 281</v>
      </c>
      <c r="K982" s="13" t="str">
        <f t="array" ref="K982">INDEX(manifest_11Sep!$A$1:$V$3202,MATCH($B982,manifest_11Sep!$B$1:$B$3202,0),MATCH(A.Arr9sepList!K$1,manifest_11Sep!$A$1:$V$1,0))</f>
        <v>13-thg 9-25</v>
      </c>
      <c r="L982" s="14">
        <f t="array" ref="L982">INDEX(manifest_11Sep!$A$1:$V$3202,MATCH($B982,manifest_11Sep!$B$1:$B$3202,0),MATCH(A.Arr9sepList!L$1,manifest_11Sep!$A$1:$V$1,0))</f>
        <v>0.64583333333333337</v>
      </c>
      <c r="M982" s="13" t="str">
        <f t="array" ref="M982">INDEX(manifest_11Sep!$A$1:$V$3202,MATCH($B982,manifest_11Sep!$B$1:$B$3202,0),MATCH(A.Arr9sepList!M$1,manifest_11Sep!$A$1:$V$1,0))</f>
        <v>ICN-T1</v>
      </c>
      <c r="N982" s="13" t="str">
        <f t="array" ref="N982">INDEX(manifest_11Sep!$A$1:$V$3202,MATCH($B982,manifest_11Sep!$B$1:$B$3202,0),MATCH(A.Arr9sepList!N$1,manifest_11Sep!$A$1:$V$1,0))</f>
        <v>JW MARRIOTT</v>
      </c>
      <c r="O982" s="15"/>
      <c r="P982" s="13"/>
      <c r="Q982" s="16">
        <v>75989342</v>
      </c>
      <c r="R982" s="16" t="s">
        <v>43</v>
      </c>
      <c r="S982" s="13">
        <f t="array" ref="S982">INDEX(manifest_11Sep!$A$1:$V$3202,MATCH($B982,manifest_11Sep!$B$1:$B$3202,0),MATCH(A.Arr9sepList!S$1,manifest_11Sep!$A$1:$V$1,0))</f>
        <v>0</v>
      </c>
    </row>
    <row r="983" spans="1:19" ht="15.75" customHeight="1">
      <c r="A983" s="13" t="str">
        <f t="array" ref="A983">INDEX(manifest_11Sep!$A$1:$V$3202,MATCH($B983,manifest_11Sep!$B$1:$B$3202,0),MATCH(A.Arr9sepList!A$1,manifest_11Sep!$A$1:$V$1,0))</f>
        <v>A</v>
      </c>
      <c r="B983" s="13" t="s">
        <v>4395</v>
      </c>
      <c r="C983" s="13" t="str">
        <f t="array" ref="C983">INDEX(manifest_11Sep!$A$1:$V$3202,MATCH($B983,manifest_11Sep!$B$1:$B$3202,0),MATCH(A.Arr9sepList!C$1,manifest_11Sep!$A$1:$V$1,0))</f>
        <v>79NYXQVP5H3</v>
      </c>
      <c r="D983" s="13" t="str">
        <f t="array" ref="D983">INDEX(manifest_11Sep!$A$1:$V$3202,MATCH($B983,manifest_11Sep!$B$1:$B$3202,0),MATCH(A.Arr9sepList!D$1,manifest_11Sep!$A$1:$V$1,0))</f>
        <v>Male</v>
      </c>
      <c r="E983" s="13" t="str">
        <f t="array" ref="E983">INDEX(manifest_11Sep!$A$1:$V$3202,MATCH($B983,manifest_11Sep!$B$1:$B$3202,0),MATCH(A.Arr9sepList!E$1,manifest_11Sep!$A$1:$V$1,0))</f>
        <v>Eduardo Chiong</v>
      </c>
      <c r="F983" s="13" t="str">
        <f t="array" ref="F983">INDEX(manifest_11Sep!$A$1:$V$3202,MATCH($B983,manifest_11Sep!$B$1:$B$3202,0),MATCH(A.Arr9sepList!F$1,manifest_11Sep!$A$1:$V$1,0))</f>
        <v>Fune</v>
      </c>
      <c r="G983" s="13">
        <f t="array" ref="G983">INDEX(manifest_11Sep!$A$1:$V$3202,MATCH($B983,manifest_11Sep!$B$1:$B$3202,0),MATCH(A.Arr9sepList!G$1,manifest_11Sep!$A$1:$V$1,0))</f>
        <v>67</v>
      </c>
      <c r="H983" s="13" t="str">
        <f t="array" ref="H983">INDEX(manifest_11Sep!$A$1:$V$3202,MATCH($B983,manifest_11Sep!$B$1:$B$3202,0),MATCH(A.Arr9sepList!H$1,manifest_11Sep!$A$1:$V$1,0))</f>
        <v>Xuan Nguyen</v>
      </c>
      <c r="I983" s="13" t="str">
        <f t="array" ref="I983">INDEX(manifest_11Sep!$A$1:$V$3202,MATCH($B983,manifest_11Sep!$B$1:$B$3202,0),MATCH(A.Arr9sepList!I$1,manifest_11Sep!$A$1:$V$1,0))</f>
        <v>American Airlines</v>
      </c>
      <c r="J983" s="13" t="str">
        <f t="array" ref="J983">INDEX(manifest_11Sep!$A$1:$V$3202,MATCH($B983,manifest_11Sep!$B$1:$B$3202,0),MATCH(A.Arr9sepList!J$1,manifest_11Sep!$A$1:$V$1,0))</f>
        <v>AA 281</v>
      </c>
      <c r="K983" s="13" t="str">
        <f t="array" ref="K983">INDEX(manifest_11Sep!$A$1:$V$3202,MATCH($B983,manifest_11Sep!$B$1:$B$3202,0),MATCH(A.Arr9sepList!K$1,manifest_11Sep!$A$1:$V$1,0))</f>
        <v>13-thg 9-25</v>
      </c>
      <c r="L983" s="14">
        <f t="array" ref="L983">INDEX(manifest_11Sep!$A$1:$V$3202,MATCH($B983,manifest_11Sep!$B$1:$B$3202,0),MATCH(A.Arr9sepList!L$1,manifest_11Sep!$A$1:$V$1,0))</f>
        <v>0.64583333333333337</v>
      </c>
      <c r="M983" s="13" t="str">
        <f t="array" ref="M983">INDEX(manifest_11Sep!$A$1:$V$3202,MATCH($B983,manifest_11Sep!$B$1:$B$3202,0),MATCH(A.Arr9sepList!M$1,manifest_11Sep!$A$1:$V$1,0))</f>
        <v>ICN-T1</v>
      </c>
      <c r="N983" s="13" t="str">
        <f t="array" ref="N983">INDEX(manifest_11Sep!$A$1:$V$3202,MATCH($B983,manifest_11Sep!$B$1:$B$3202,0),MATCH(A.Arr9sepList!N$1,manifest_11Sep!$A$1:$V$1,0))</f>
        <v>JW MARRIOTT</v>
      </c>
      <c r="O983" s="15"/>
      <c r="P983" s="13"/>
      <c r="Q983" s="16">
        <v>75989342</v>
      </c>
      <c r="R983" s="16" t="s">
        <v>43</v>
      </c>
      <c r="S983" s="13">
        <f t="array" ref="S983">INDEX(manifest_11Sep!$A$1:$V$3202,MATCH($B983,manifest_11Sep!$B$1:$B$3202,0),MATCH(A.Arr9sepList!S$1,manifest_11Sep!$A$1:$V$1,0))</f>
        <v>0</v>
      </c>
    </row>
    <row r="984" spans="1:19" ht="15.75" customHeight="1">
      <c r="A984" s="13" t="str">
        <f t="array" ref="A984">INDEX(manifest_11Sep!$A$1:$V$3202,MATCH($B984,manifest_11Sep!$B$1:$B$3202,0),MATCH(A.Arr9sepList!A$1,manifest_11Sep!$A$1:$V$1,0))</f>
        <v>A</v>
      </c>
      <c r="B984" s="13" t="s">
        <v>1407</v>
      </c>
      <c r="C984" s="13" t="str">
        <f t="array" ref="C984">INDEX(manifest_11Sep!$A$1:$V$3202,MATCH($B984,manifest_11Sep!$B$1:$B$3202,0),MATCH(A.Arr9sepList!C$1,manifest_11Sep!$A$1:$V$1,0))</f>
        <v>TKNYX2QL3YW</v>
      </c>
      <c r="D984" s="13" t="str">
        <f t="array" ref="D984">INDEX(manifest_11Sep!$A$1:$V$3202,MATCH($B984,manifest_11Sep!$B$1:$B$3202,0),MATCH(A.Arr9sepList!D$1,manifest_11Sep!$A$1:$V$1,0))</f>
        <v>Male</v>
      </c>
      <c r="E984" s="13" t="str">
        <f t="array" ref="E984">INDEX(manifest_11Sep!$A$1:$V$3202,MATCH($B984,manifest_11Sep!$B$1:$B$3202,0),MATCH(A.Arr9sepList!E$1,manifest_11Sep!$A$1:$V$1,0))</f>
        <v>Keith Alan</v>
      </c>
      <c r="F984" s="13" t="str">
        <f t="array" ref="F984">INDEX(manifest_11Sep!$A$1:$V$3202,MATCH($B984,manifest_11Sep!$B$1:$B$3202,0),MATCH(A.Arr9sepList!F$1,manifest_11Sep!$A$1:$V$1,0))</f>
        <v>Hartman</v>
      </c>
      <c r="G984" s="13">
        <f t="array" ref="G984">INDEX(manifest_11Sep!$A$1:$V$3202,MATCH($B984,manifest_11Sep!$B$1:$B$3202,0),MATCH(A.Arr9sepList!G$1,manifest_11Sep!$A$1:$V$1,0))</f>
        <v>61</v>
      </c>
      <c r="H984" s="13" t="str">
        <f t="array" ref="H984">INDEX(manifest_11Sep!$A$1:$V$3202,MATCH($B984,manifest_11Sep!$B$1:$B$3202,0),MATCH(A.Arr9sepList!H$1,manifest_11Sep!$A$1:$V$1,0))</f>
        <v>Alicia Nguyen 4</v>
      </c>
      <c r="I984" s="13" t="str">
        <f t="array" ref="I984">INDEX(manifest_11Sep!$A$1:$V$3202,MATCH($B984,manifest_11Sep!$B$1:$B$3202,0),MATCH(A.Arr9sepList!I$1,manifest_11Sep!$A$1:$V$1,0))</f>
        <v>American Airlines</v>
      </c>
      <c r="J984" s="13" t="str">
        <f t="array" ref="J984">INDEX(manifest_11Sep!$A$1:$V$3202,MATCH($B984,manifest_11Sep!$B$1:$B$3202,0),MATCH(A.Arr9sepList!J$1,manifest_11Sep!$A$1:$V$1,0))</f>
        <v>AA 281</v>
      </c>
      <c r="K984" s="13" t="str">
        <f t="array" ref="K984">INDEX(manifest_11Sep!$A$1:$V$3202,MATCH($B984,manifest_11Sep!$B$1:$B$3202,0),MATCH(A.Arr9sepList!K$1,manifest_11Sep!$A$1:$V$1,0))</f>
        <v>13-thg 9-25</v>
      </c>
      <c r="L984" s="14">
        <f t="array" ref="L984">INDEX(manifest_11Sep!$A$1:$V$3202,MATCH($B984,manifest_11Sep!$B$1:$B$3202,0),MATCH(A.Arr9sepList!L$1,manifest_11Sep!$A$1:$V$1,0))</f>
        <v>0.64583333333333337</v>
      </c>
      <c r="M984" s="13" t="str">
        <f t="array" ref="M984">INDEX(manifest_11Sep!$A$1:$V$3202,MATCH($B984,manifest_11Sep!$B$1:$B$3202,0),MATCH(A.Arr9sepList!M$1,manifest_11Sep!$A$1:$V$1,0))</f>
        <v>ICN-T1</v>
      </c>
      <c r="N984" s="13" t="str">
        <f t="array" ref="N984">INDEX(manifest_11Sep!$A$1:$V$3202,MATCH($B984,manifest_11Sep!$B$1:$B$3202,0),MATCH(A.Arr9sepList!N$1,manifest_11Sep!$A$1:$V$1,0))</f>
        <v>JW MARRIOTT</v>
      </c>
      <c r="O984" s="15"/>
      <c r="P984" s="13"/>
      <c r="Q984" s="16">
        <v>75988278</v>
      </c>
      <c r="R984" s="16" t="s">
        <v>43</v>
      </c>
      <c r="S984" s="13">
        <f t="array" ref="S984">INDEX(manifest_11Sep!$A$1:$V$3202,MATCH($B984,manifest_11Sep!$B$1:$B$3202,0),MATCH(A.Arr9sepList!S$1,manifest_11Sep!$A$1:$V$1,0))</f>
        <v>0</v>
      </c>
    </row>
    <row r="985" spans="1:19" ht="15.75" customHeight="1">
      <c r="A985" s="13" t="str">
        <f t="array" ref="A985">INDEX(manifest_11Sep!$A$1:$V$3202,MATCH($B985,manifest_11Sep!$B$1:$B$3202,0),MATCH(A.Arr9sepList!A$1,manifest_11Sep!$A$1:$V$1,0))</f>
        <v>A</v>
      </c>
      <c r="B985" s="13" t="s">
        <v>1289</v>
      </c>
      <c r="C985" s="13" t="str">
        <f t="array" ref="C985">INDEX(manifest_11Sep!$A$1:$V$3202,MATCH($B985,manifest_11Sep!$B$1:$B$3202,0),MATCH(A.Arr9sepList!C$1,manifest_11Sep!$A$1:$V$1,0))</f>
        <v>DRNPFZKKVM9</v>
      </c>
      <c r="D985" s="13" t="str">
        <f t="array" ref="D985">INDEX(manifest_11Sep!$A$1:$V$3202,MATCH($B985,manifest_11Sep!$B$1:$B$3202,0),MATCH(A.Arr9sepList!D$1,manifest_11Sep!$A$1:$V$1,0))</f>
        <v>Female</v>
      </c>
      <c r="E985" s="13" t="str">
        <f t="array" ref="E985">INDEX(manifest_11Sep!$A$1:$V$3202,MATCH($B985,manifest_11Sep!$B$1:$B$3202,0),MATCH(A.Arr9sepList!E$1,manifest_11Sep!$A$1:$V$1,0))</f>
        <v>Christine</v>
      </c>
      <c r="F985" s="13" t="str">
        <f t="array" ref="F985">INDEX(manifest_11Sep!$A$1:$V$3202,MATCH($B985,manifest_11Sep!$B$1:$B$3202,0),MATCH(A.Arr9sepList!F$1,manifest_11Sep!$A$1:$V$1,0))</f>
        <v>Jackson</v>
      </c>
      <c r="G985" s="13">
        <f t="array" ref="G985">INDEX(manifest_11Sep!$A$1:$V$3202,MATCH($B985,manifest_11Sep!$B$1:$B$3202,0),MATCH(A.Arr9sepList!G$1,manifest_11Sep!$A$1:$V$1,0))</f>
        <v>48</v>
      </c>
      <c r="H985" s="13" t="str">
        <f t="array" ref="H985">INDEX(manifest_11Sep!$A$1:$V$3202,MATCH($B985,manifest_11Sep!$B$1:$B$3202,0),MATCH(A.Arr9sepList!H$1,manifest_11Sep!$A$1:$V$1,0))</f>
        <v>Alicia Nguyen 4</v>
      </c>
      <c r="I985" s="13" t="str">
        <f t="array" ref="I985">INDEX(manifest_11Sep!$A$1:$V$3202,MATCH($B985,manifest_11Sep!$B$1:$B$3202,0),MATCH(A.Arr9sepList!I$1,manifest_11Sep!$A$1:$V$1,0))</f>
        <v>American Airlines</v>
      </c>
      <c r="J985" s="13" t="str">
        <f t="array" ref="J985">INDEX(manifest_11Sep!$A$1:$V$3202,MATCH($B985,manifest_11Sep!$B$1:$B$3202,0),MATCH(A.Arr9sepList!J$1,manifest_11Sep!$A$1:$V$1,0))</f>
        <v>AA 281</v>
      </c>
      <c r="K985" s="13" t="str">
        <f t="array" ref="K985">INDEX(manifest_11Sep!$A$1:$V$3202,MATCH($B985,manifest_11Sep!$B$1:$B$3202,0),MATCH(A.Arr9sepList!K$1,manifest_11Sep!$A$1:$V$1,0))</f>
        <v>13-thg 9-25</v>
      </c>
      <c r="L985" s="14">
        <f t="array" ref="L985">INDEX(manifest_11Sep!$A$1:$V$3202,MATCH($B985,manifest_11Sep!$B$1:$B$3202,0),MATCH(A.Arr9sepList!L$1,manifest_11Sep!$A$1:$V$1,0))</f>
        <v>0.64583333333333337</v>
      </c>
      <c r="M985" s="13" t="str">
        <f t="array" ref="M985">INDEX(manifest_11Sep!$A$1:$V$3202,MATCH($B985,manifest_11Sep!$B$1:$B$3202,0),MATCH(A.Arr9sepList!M$1,manifest_11Sep!$A$1:$V$1,0))</f>
        <v>ICN-T1</v>
      </c>
      <c r="N985" s="13" t="str">
        <f t="array" ref="N985">INDEX(manifest_11Sep!$A$1:$V$3202,MATCH($B985,manifest_11Sep!$B$1:$B$3202,0),MATCH(A.Arr9sepList!N$1,manifest_11Sep!$A$1:$V$1,0))</f>
        <v>JW MARRIOTT</v>
      </c>
      <c r="O985" s="15"/>
      <c r="P985" s="13"/>
      <c r="Q985" s="16">
        <v>75987771</v>
      </c>
      <c r="R985" s="16" t="s">
        <v>43</v>
      </c>
      <c r="S985" s="13">
        <f t="array" ref="S985">INDEX(manifest_11Sep!$A$1:$V$3202,MATCH($B985,manifest_11Sep!$B$1:$B$3202,0),MATCH(A.Arr9sepList!S$1,manifest_11Sep!$A$1:$V$1,0))</f>
        <v>0</v>
      </c>
    </row>
    <row r="986" spans="1:19" ht="15.75" customHeight="1">
      <c r="A986" s="13" t="str">
        <f t="array" ref="A986">INDEX(manifest_11Sep!$A$1:$V$3202,MATCH($B986,manifest_11Sep!$B$1:$B$3202,0),MATCH(A.Arr9sepList!A$1,manifest_11Sep!$A$1:$V$1,0))</f>
        <v>A</v>
      </c>
      <c r="B986" s="13" t="s">
        <v>1401</v>
      </c>
      <c r="C986" s="13" t="str">
        <f t="array" ref="C986">INDEX(manifest_11Sep!$A$1:$V$3202,MATCH($B986,manifest_11Sep!$B$1:$B$3202,0),MATCH(A.Arr9sepList!C$1,manifest_11Sep!$A$1:$V$1,0))</f>
        <v>C6NXRKZMW2B</v>
      </c>
      <c r="D986" s="13" t="str">
        <f t="array" ref="D986">INDEX(manifest_11Sep!$A$1:$V$3202,MATCH($B986,manifest_11Sep!$B$1:$B$3202,0),MATCH(A.Arr9sepList!D$1,manifest_11Sep!$A$1:$V$1,0))</f>
        <v>Male</v>
      </c>
      <c r="E986" s="13" t="str">
        <f t="array" ref="E986">INDEX(manifest_11Sep!$A$1:$V$3202,MATCH($B986,manifest_11Sep!$B$1:$B$3202,0),MATCH(A.Arr9sepList!E$1,manifest_11Sep!$A$1:$V$1,0))</f>
        <v>Zachary Joseph</v>
      </c>
      <c r="F986" s="13" t="str">
        <f t="array" ref="F986">INDEX(manifest_11Sep!$A$1:$V$3202,MATCH($B986,manifest_11Sep!$B$1:$B$3202,0),MATCH(A.Arr9sepList!F$1,manifest_11Sep!$A$1:$V$1,0))</f>
        <v>Raymond</v>
      </c>
      <c r="G986" s="13">
        <f t="array" ref="G986">INDEX(manifest_11Sep!$A$1:$V$3202,MATCH($B986,manifest_11Sep!$B$1:$B$3202,0),MATCH(A.Arr9sepList!G$1,manifest_11Sep!$A$1:$V$1,0))</f>
        <v>38</v>
      </c>
      <c r="H986" s="13" t="str">
        <f t="array" ref="H986">INDEX(manifest_11Sep!$A$1:$V$3202,MATCH($B986,manifest_11Sep!$B$1:$B$3202,0),MATCH(A.Arr9sepList!H$1,manifest_11Sep!$A$1:$V$1,0))</f>
        <v>Alicia Nguyen 4</v>
      </c>
      <c r="I986" s="13" t="str">
        <f t="array" ref="I986">INDEX(manifest_11Sep!$A$1:$V$3202,MATCH($B986,manifest_11Sep!$B$1:$B$3202,0),MATCH(A.Arr9sepList!I$1,manifest_11Sep!$A$1:$V$1,0))</f>
        <v>American Airlines</v>
      </c>
      <c r="J986" s="13" t="str">
        <f t="array" ref="J986">INDEX(manifest_11Sep!$A$1:$V$3202,MATCH($B986,manifest_11Sep!$B$1:$B$3202,0),MATCH(A.Arr9sepList!J$1,manifest_11Sep!$A$1:$V$1,0))</f>
        <v>AA 281</v>
      </c>
      <c r="K986" s="13" t="str">
        <f t="array" ref="K986">INDEX(manifest_11Sep!$A$1:$V$3202,MATCH($B986,manifest_11Sep!$B$1:$B$3202,0),MATCH(A.Arr9sepList!K$1,manifest_11Sep!$A$1:$V$1,0))</f>
        <v>13-thg 9-25</v>
      </c>
      <c r="L986" s="14">
        <f t="array" ref="L986">INDEX(manifest_11Sep!$A$1:$V$3202,MATCH($B986,manifest_11Sep!$B$1:$B$3202,0),MATCH(A.Arr9sepList!L$1,manifest_11Sep!$A$1:$V$1,0))</f>
        <v>0.64583333333333337</v>
      </c>
      <c r="M986" s="13" t="str">
        <f t="array" ref="M986">INDEX(manifest_11Sep!$A$1:$V$3202,MATCH($B986,manifest_11Sep!$B$1:$B$3202,0),MATCH(A.Arr9sepList!M$1,manifest_11Sep!$A$1:$V$1,0))</f>
        <v>ICN-T1</v>
      </c>
      <c r="N986" s="13" t="str">
        <f t="array" ref="N986">INDEX(manifest_11Sep!$A$1:$V$3202,MATCH($B986,manifest_11Sep!$B$1:$B$3202,0),MATCH(A.Arr9sepList!N$1,manifest_11Sep!$A$1:$V$1,0))</f>
        <v>JW MARRIOTT</v>
      </c>
      <c r="O986" s="15"/>
      <c r="P986" s="13"/>
      <c r="Q986" s="16">
        <v>75988244</v>
      </c>
      <c r="R986" s="16" t="s">
        <v>35</v>
      </c>
      <c r="S986" s="13">
        <f t="array" ref="S986">INDEX(manifest_11Sep!$A$1:$V$3202,MATCH($B986,manifest_11Sep!$B$1:$B$3202,0),MATCH(A.Arr9sepList!S$1,manifest_11Sep!$A$1:$V$1,0))</f>
        <v>0</v>
      </c>
    </row>
    <row r="987" spans="1:19" ht="15.75" customHeight="1">
      <c r="A987" s="13" t="str">
        <f t="array" ref="A987">INDEX(manifest_11Sep!$A$1:$V$3202,MATCH($B987,manifest_11Sep!$B$1:$B$3202,0),MATCH(A.Arr9sepList!A$1,manifest_11Sep!$A$1:$V$1,0))</f>
        <v>A</v>
      </c>
      <c r="B987" s="3" t="s">
        <v>1398</v>
      </c>
      <c r="C987" s="13" t="str">
        <f t="array" ref="C987">INDEX(manifest_11Sep!$A$1:$V$3202,MATCH($B987,manifest_11Sep!$B$1:$B$3202,0),MATCH(A.Arr9sepList!C$1,manifest_11Sep!$A$1:$V$1,0))</f>
        <v>VKN4FVZNQZ9</v>
      </c>
      <c r="D987" s="13" t="str">
        <f t="array" ref="D987">INDEX(manifest_11Sep!$A$1:$V$3202,MATCH($B987,manifest_11Sep!$B$1:$B$3202,0),MATCH(A.Arr9sepList!D$1,manifest_11Sep!$A$1:$V$1,0))</f>
        <v>Female</v>
      </c>
      <c r="E987" s="13" t="str">
        <f t="array" ref="E987">INDEX(manifest_11Sep!$A$1:$V$3202,MATCH($B987,manifest_11Sep!$B$1:$B$3202,0),MATCH(A.Arr9sepList!E$1,manifest_11Sep!$A$1:$V$1,0))</f>
        <v>Skyler Nicole</v>
      </c>
      <c r="F987" s="13" t="str">
        <f t="array" ref="F987">INDEX(manifest_11Sep!$A$1:$V$3202,MATCH($B987,manifest_11Sep!$B$1:$B$3202,0),MATCH(A.Arr9sepList!F$1,manifest_11Sep!$A$1:$V$1,0))</f>
        <v>Borghese</v>
      </c>
      <c r="G987" s="13">
        <f t="array" ref="G987">INDEX(manifest_11Sep!$A$1:$V$3202,MATCH($B987,manifest_11Sep!$B$1:$B$3202,0),MATCH(A.Arr9sepList!G$1,manifest_11Sep!$A$1:$V$1,0))</f>
        <v>31</v>
      </c>
      <c r="H987" s="13" t="str">
        <f t="array" ref="H987">INDEX(manifest_11Sep!$A$1:$V$3202,MATCH($B987,manifest_11Sep!$B$1:$B$3202,0),MATCH(A.Arr9sepList!H$1,manifest_11Sep!$A$1:$V$1,0))</f>
        <v>Alicia Nguyen 4</v>
      </c>
      <c r="I987" s="13" t="str">
        <f t="array" ref="I987">INDEX(manifest_11Sep!$A$1:$V$3202,MATCH($B987,manifest_11Sep!$B$1:$B$3202,0),MATCH(A.Arr9sepList!I$1,manifest_11Sep!$A$1:$V$1,0))</f>
        <v>American Airlines</v>
      </c>
      <c r="J987" s="13" t="str">
        <f t="array" ref="J987">INDEX(manifest_11Sep!$A$1:$V$3202,MATCH($B987,manifest_11Sep!$B$1:$B$3202,0),MATCH(A.Arr9sepList!J$1,manifest_11Sep!$A$1:$V$1,0))</f>
        <v>AA 281</v>
      </c>
      <c r="K987" s="13" t="str">
        <f t="array" ref="K987">INDEX(manifest_11Sep!$A$1:$V$3202,MATCH($B987,manifest_11Sep!$B$1:$B$3202,0),MATCH(A.Arr9sepList!K$1,manifest_11Sep!$A$1:$V$1,0))</f>
        <v>13-thg 9-25</v>
      </c>
      <c r="L987" s="14">
        <f t="array" ref="L987">INDEX(manifest_11Sep!$A$1:$V$3202,MATCH($B987,manifest_11Sep!$B$1:$B$3202,0),MATCH(A.Arr9sepList!L$1,manifest_11Sep!$A$1:$V$1,0))</f>
        <v>0.64583333333333337</v>
      </c>
      <c r="M987" s="13" t="str">
        <f t="array" ref="M987">INDEX(manifest_11Sep!$A$1:$V$3202,MATCH($B987,manifest_11Sep!$B$1:$B$3202,0),MATCH(A.Arr9sepList!M$1,manifest_11Sep!$A$1:$V$1,0))</f>
        <v>ICN-T1</v>
      </c>
      <c r="N987" s="13" t="str">
        <f t="array" ref="N987">INDEX(manifest_11Sep!$A$1:$V$3202,MATCH($B987,manifest_11Sep!$B$1:$B$3202,0),MATCH(A.Arr9sepList!N$1,manifest_11Sep!$A$1:$V$1,0))</f>
        <v>JW MARRIOTT</v>
      </c>
      <c r="O987" s="15"/>
      <c r="P987" s="13"/>
      <c r="Q987" s="16">
        <v>75988219</v>
      </c>
      <c r="R987" s="16" t="s">
        <v>35</v>
      </c>
      <c r="S987" s="13">
        <f t="array" ref="S987">INDEX(manifest_11Sep!$A$1:$V$3202,MATCH($B987,manifest_11Sep!$B$1:$B$3202,0),MATCH(A.Arr9sepList!S$1,manifest_11Sep!$A$1:$V$1,0))</f>
        <v>0</v>
      </c>
    </row>
    <row r="988" spans="1:19" ht="15.75" customHeight="1">
      <c r="A988" s="13" t="str">
        <f t="array" ref="A988">INDEX(manifest_11Sep!$A$1:$V$3202,MATCH($B988,manifest_11Sep!$B$1:$B$3202,0),MATCH(A.Arr9sepList!A$1,manifest_11Sep!$A$1:$V$1,0))</f>
        <v>A</v>
      </c>
      <c r="B988" s="3" t="s">
        <v>1078</v>
      </c>
      <c r="C988" s="13" t="str">
        <f t="array" ref="C988">INDEX(manifest_11Sep!$A$1:$V$3202,MATCH($B988,manifest_11Sep!$B$1:$B$3202,0),MATCH(A.Arr9sepList!C$1,manifest_11Sep!$A$1:$V$1,0))</f>
        <v>CWNY8P9PMYN</v>
      </c>
      <c r="D988" s="13" t="str">
        <f t="array" ref="D988">INDEX(manifest_11Sep!$A$1:$V$3202,MATCH($B988,manifest_11Sep!$B$1:$B$3202,0),MATCH(A.Arr9sepList!D$1,manifest_11Sep!$A$1:$V$1,0))</f>
        <v>Male</v>
      </c>
      <c r="E988" s="13" t="str">
        <f t="array" ref="E988">INDEX(manifest_11Sep!$A$1:$V$3202,MATCH($B988,manifest_11Sep!$B$1:$B$3202,0),MATCH(A.Arr9sepList!E$1,manifest_11Sep!$A$1:$V$1,0))</f>
        <v>Michal Andrzej</v>
      </c>
      <c r="F988" s="13" t="str">
        <f t="array" ref="F988">INDEX(manifest_11Sep!$A$1:$V$3202,MATCH($B988,manifest_11Sep!$B$1:$B$3202,0),MATCH(A.Arr9sepList!F$1,manifest_11Sep!$A$1:$V$1,0))</f>
        <v>Marzec</v>
      </c>
      <c r="G988" s="13">
        <f t="array" ref="G988">INDEX(manifest_11Sep!$A$1:$V$3202,MATCH($B988,manifest_11Sep!$B$1:$B$3202,0),MATCH(A.Arr9sepList!G$1,manifest_11Sep!$A$1:$V$1,0))</f>
        <v>32</v>
      </c>
      <c r="H988" s="13" t="str">
        <f t="array" ref="H988">INDEX(manifest_11Sep!$A$1:$V$3202,MATCH($B988,manifest_11Sep!$B$1:$B$3202,0),MATCH(A.Arr9sepList!H$1,manifest_11Sep!$A$1:$V$1,0))</f>
        <v>Alicia Nguyen 3</v>
      </c>
      <c r="I988" s="13" t="str">
        <f t="array" ref="I988">INDEX(manifest_11Sep!$A$1:$V$3202,MATCH($B988,manifest_11Sep!$B$1:$B$3202,0),MATCH(A.Arr9sepList!I$1,manifest_11Sep!$A$1:$V$1,0))</f>
        <v>American Airlines</v>
      </c>
      <c r="J988" s="13" t="str">
        <f t="array" ref="J988">INDEX(manifest_11Sep!$A$1:$V$3202,MATCH($B988,manifest_11Sep!$B$1:$B$3202,0),MATCH(A.Arr9sepList!J$1,manifest_11Sep!$A$1:$V$1,0))</f>
        <v>AA 281</v>
      </c>
      <c r="K988" s="13" t="str">
        <f t="array" ref="K988">INDEX(manifest_11Sep!$A$1:$V$3202,MATCH($B988,manifest_11Sep!$B$1:$B$3202,0),MATCH(A.Arr9sepList!K$1,manifest_11Sep!$A$1:$V$1,0))</f>
        <v>13-thg 9-25</v>
      </c>
      <c r="L988" s="14">
        <f t="array" ref="L988">INDEX(manifest_11Sep!$A$1:$V$3202,MATCH($B988,manifest_11Sep!$B$1:$B$3202,0),MATCH(A.Arr9sepList!L$1,manifest_11Sep!$A$1:$V$1,0))</f>
        <v>0.64583333333333337</v>
      </c>
      <c r="M988" s="13" t="str">
        <f t="array" ref="M988">INDEX(manifest_11Sep!$A$1:$V$3202,MATCH($B988,manifest_11Sep!$B$1:$B$3202,0),MATCH(A.Arr9sepList!M$1,manifest_11Sep!$A$1:$V$1,0))</f>
        <v>ICN-T1</v>
      </c>
      <c r="N988" s="13" t="str">
        <f t="array" ref="N988">INDEX(manifest_11Sep!$A$1:$V$3202,MATCH($B988,manifest_11Sep!$B$1:$B$3202,0),MATCH(A.Arr9sepList!N$1,manifest_11Sep!$A$1:$V$1,0))</f>
        <v>JW MARRIOTT</v>
      </c>
      <c r="O988" s="15"/>
      <c r="P988" s="13"/>
      <c r="Q988" s="16">
        <v>75987018</v>
      </c>
      <c r="R988" s="16" t="s">
        <v>43</v>
      </c>
      <c r="S988" s="13">
        <f t="array" ref="S988">INDEX(manifest_11Sep!$A$1:$V$3202,MATCH($B988,manifest_11Sep!$B$1:$B$3202,0),MATCH(A.Arr9sepList!S$1,manifest_11Sep!$A$1:$V$1,0))</f>
        <v>0</v>
      </c>
    </row>
    <row r="989" spans="1:19" ht="15.75" customHeight="1">
      <c r="A989" s="13" t="str">
        <f t="array" ref="A989">INDEX(manifest_11Sep!$A$1:$V$3202,MATCH($B989,manifest_11Sep!$B$1:$B$3202,0),MATCH(A.Arr9sepList!A$1,manifest_11Sep!$A$1:$V$1,0))</f>
        <v>A</v>
      </c>
      <c r="B989" s="3" t="s">
        <v>1083</v>
      </c>
      <c r="C989" s="13" t="str">
        <f t="array" ref="C989">INDEX(manifest_11Sep!$A$1:$V$3202,MATCH($B989,manifest_11Sep!$B$1:$B$3202,0),MATCH(A.Arr9sepList!C$1,manifest_11Sep!$A$1:$V$1,0))</f>
        <v>CWNY8P9PMYN</v>
      </c>
      <c r="D989" s="13" t="str">
        <f t="array" ref="D989">INDEX(manifest_11Sep!$A$1:$V$3202,MATCH($B989,manifest_11Sep!$B$1:$B$3202,0),MATCH(A.Arr9sepList!D$1,manifest_11Sep!$A$1:$V$1,0))</f>
        <v>Female</v>
      </c>
      <c r="E989" s="13" t="str">
        <f t="array" ref="E989">INDEX(manifest_11Sep!$A$1:$V$3202,MATCH($B989,manifest_11Sep!$B$1:$B$3202,0),MATCH(A.Arr9sepList!E$1,manifest_11Sep!$A$1:$V$1,0))</f>
        <v>Magdalena Agnieszka</v>
      </c>
      <c r="F989" s="13" t="str">
        <f t="array" ref="F989">INDEX(manifest_11Sep!$A$1:$V$3202,MATCH($B989,manifest_11Sep!$B$1:$B$3202,0),MATCH(A.Arr9sepList!F$1,manifest_11Sep!$A$1:$V$1,0))</f>
        <v>Marzec</v>
      </c>
      <c r="G989" s="13">
        <f t="array" ref="G989">INDEX(manifest_11Sep!$A$1:$V$3202,MATCH($B989,manifest_11Sep!$B$1:$B$3202,0),MATCH(A.Arr9sepList!G$1,manifest_11Sep!$A$1:$V$1,0))</f>
        <v>32</v>
      </c>
      <c r="H989" s="13" t="str">
        <f t="array" ref="H989">INDEX(manifest_11Sep!$A$1:$V$3202,MATCH($B989,manifest_11Sep!$B$1:$B$3202,0),MATCH(A.Arr9sepList!H$1,manifest_11Sep!$A$1:$V$1,0))</f>
        <v>Alicia Nguyen 3</v>
      </c>
      <c r="I989" s="13" t="str">
        <f t="array" ref="I989">INDEX(manifest_11Sep!$A$1:$V$3202,MATCH($B989,manifest_11Sep!$B$1:$B$3202,0),MATCH(A.Arr9sepList!I$1,manifest_11Sep!$A$1:$V$1,0))</f>
        <v>American Airlines</v>
      </c>
      <c r="J989" s="13" t="str">
        <f t="array" ref="J989">INDEX(manifest_11Sep!$A$1:$V$3202,MATCH($B989,manifest_11Sep!$B$1:$B$3202,0),MATCH(A.Arr9sepList!J$1,manifest_11Sep!$A$1:$V$1,0))</f>
        <v>AA 281</v>
      </c>
      <c r="K989" s="13" t="str">
        <f t="array" ref="K989">INDEX(manifest_11Sep!$A$1:$V$3202,MATCH($B989,manifest_11Sep!$B$1:$B$3202,0),MATCH(A.Arr9sepList!K$1,manifest_11Sep!$A$1:$V$1,0))</f>
        <v>13-thg 9-25</v>
      </c>
      <c r="L989" s="14">
        <f t="array" ref="L989">INDEX(manifest_11Sep!$A$1:$V$3202,MATCH($B989,manifest_11Sep!$B$1:$B$3202,0),MATCH(A.Arr9sepList!L$1,manifest_11Sep!$A$1:$V$1,0))</f>
        <v>0.64583333333333337</v>
      </c>
      <c r="M989" s="13" t="str">
        <f t="array" ref="M989">INDEX(manifest_11Sep!$A$1:$V$3202,MATCH($B989,manifest_11Sep!$B$1:$B$3202,0),MATCH(A.Arr9sepList!M$1,manifest_11Sep!$A$1:$V$1,0))</f>
        <v>ICN-T1</v>
      </c>
      <c r="N989" s="13" t="str">
        <f t="array" ref="N989">INDEX(manifest_11Sep!$A$1:$V$3202,MATCH($B989,manifest_11Sep!$B$1:$B$3202,0),MATCH(A.Arr9sepList!N$1,manifest_11Sep!$A$1:$V$1,0))</f>
        <v>JW MARRIOTT</v>
      </c>
      <c r="O989" s="15"/>
      <c r="P989" s="13"/>
      <c r="Q989" s="16">
        <v>75987018</v>
      </c>
      <c r="R989" s="16" t="s">
        <v>43</v>
      </c>
      <c r="S989" s="13">
        <f t="array" ref="S989">INDEX(manifest_11Sep!$A$1:$V$3202,MATCH($B989,manifest_11Sep!$B$1:$B$3202,0),MATCH(A.Arr9sepList!S$1,manifest_11Sep!$A$1:$V$1,0))</f>
        <v>0</v>
      </c>
    </row>
    <row r="990" spans="1:19" ht="15.75" customHeight="1">
      <c r="A990" s="13" t="str">
        <f t="array" ref="A990">INDEX(manifest_11Sep!$A$1:$V$3202,MATCH($B990,manifest_11Sep!$B$1:$B$3202,0),MATCH(A.Arr9sepList!A$1,manifest_11Sep!$A$1:$V$1,0))</f>
        <v>A</v>
      </c>
      <c r="B990" s="3" t="s">
        <v>1291</v>
      </c>
      <c r="C990" s="13" t="str">
        <f t="array" ref="C990">INDEX(manifest_11Sep!$A$1:$V$3202,MATCH($B990,manifest_11Sep!$B$1:$B$3202,0),MATCH(A.Arr9sepList!C$1,manifest_11Sep!$A$1:$V$1,0))</f>
        <v>DRNPFZKKVM9</v>
      </c>
      <c r="D990" s="13" t="str">
        <f t="array" ref="D990">INDEX(manifest_11Sep!$A$1:$V$3202,MATCH($B990,manifest_11Sep!$B$1:$B$3202,0),MATCH(A.Arr9sepList!D$1,manifest_11Sep!$A$1:$V$1,0))</f>
        <v>Female</v>
      </c>
      <c r="E990" s="13" t="str">
        <f t="array" ref="E990">INDEX(manifest_11Sep!$A$1:$V$3202,MATCH($B990,manifest_11Sep!$B$1:$B$3202,0),MATCH(A.Arr9sepList!E$1,manifest_11Sep!$A$1:$V$1,0))</f>
        <v>Denise</v>
      </c>
      <c r="F990" s="13" t="str">
        <f t="array" ref="F990">INDEX(manifest_11Sep!$A$1:$V$3202,MATCH($B990,manifest_11Sep!$B$1:$B$3202,0),MATCH(A.Arr9sepList!F$1,manifest_11Sep!$A$1:$V$1,0))</f>
        <v>Chambers</v>
      </c>
      <c r="G990" s="13">
        <f t="array" ref="G990">INDEX(manifest_11Sep!$A$1:$V$3202,MATCH($B990,manifest_11Sep!$B$1:$B$3202,0),MATCH(A.Arr9sepList!G$1,manifest_11Sep!$A$1:$V$1,0))</f>
        <v>52</v>
      </c>
      <c r="H990" s="13" t="str">
        <f t="array" ref="H990">INDEX(manifest_11Sep!$A$1:$V$3202,MATCH($B990,manifest_11Sep!$B$1:$B$3202,0),MATCH(A.Arr9sepList!H$1,manifest_11Sep!$A$1:$V$1,0))</f>
        <v>Alicia Nguyen 4</v>
      </c>
      <c r="I990" s="13" t="str">
        <f t="array" ref="I990">INDEX(manifest_11Sep!$A$1:$V$3202,MATCH($B990,manifest_11Sep!$B$1:$B$3202,0),MATCH(A.Arr9sepList!I$1,manifest_11Sep!$A$1:$V$1,0))</f>
        <v>American Airlines</v>
      </c>
      <c r="J990" s="13" t="str">
        <f t="array" ref="J990">INDEX(manifest_11Sep!$A$1:$V$3202,MATCH($B990,manifest_11Sep!$B$1:$B$3202,0),MATCH(A.Arr9sepList!J$1,manifest_11Sep!$A$1:$V$1,0))</f>
        <v>AA 281</v>
      </c>
      <c r="K990" s="13" t="str">
        <f t="array" ref="K990">INDEX(manifest_11Sep!$A$1:$V$3202,MATCH($B990,manifest_11Sep!$B$1:$B$3202,0),MATCH(A.Arr9sepList!K$1,manifest_11Sep!$A$1:$V$1,0))</f>
        <v>13-thg 9-25</v>
      </c>
      <c r="L990" s="14">
        <f t="array" ref="L990">INDEX(manifest_11Sep!$A$1:$V$3202,MATCH($B990,manifest_11Sep!$B$1:$B$3202,0),MATCH(A.Arr9sepList!L$1,manifest_11Sep!$A$1:$V$1,0))</f>
        <v>0.64583333333333337</v>
      </c>
      <c r="M990" s="13" t="str">
        <f t="array" ref="M990">INDEX(manifest_11Sep!$A$1:$V$3202,MATCH($B990,manifest_11Sep!$B$1:$B$3202,0),MATCH(A.Arr9sepList!M$1,manifest_11Sep!$A$1:$V$1,0))</f>
        <v>ICN-T1</v>
      </c>
      <c r="N990" s="13" t="str">
        <f t="array" ref="N990">INDEX(manifest_11Sep!$A$1:$V$3202,MATCH($B990,manifest_11Sep!$B$1:$B$3202,0),MATCH(A.Arr9sepList!N$1,manifest_11Sep!$A$1:$V$1,0))</f>
        <v>JW MARRIOTT</v>
      </c>
      <c r="O990" s="15"/>
      <c r="P990" s="13"/>
      <c r="Q990" s="16">
        <v>75987771</v>
      </c>
      <c r="R990" s="16" t="s">
        <v>43</v>
      </c>
      <c r="S990" s="13">
        <f t="array" ref="S990">INDEX(manifest_11Sep!$A$1:$V$3202,MATCH($B990,manifest_11Sep!$B$1:$B$3202,0),MATCH(A.Arr9sepList!S$1,manifest_11Sep!$A$1:$V$1,0))</f>
        <v>0</v>
      </c>
    </row>
    <row r="991" spans="1:19" ht="15.75" customHeight="1">
      <c r="A991" s="13" t="str">
        <f t="array" ref="A991">INDEX(manifest_11Sep!$A$1:$V$3202,MATCH($B991,manifest_11Sep!$B$1:$B$3202,0),MATCH(A.Arr9sepList!A$1,manifest_11Sep!$A$1:$V$1,0))</f>
        <v>A</v>
      </c>
      <c r="B991" s="13" t="s">
        <v>569</v>
      </c>
      <c r="C991" s="13" t="str">
        <f t="array" ref="C991">INDEX(manifest_11Sep!$A$1:$V$3202,MATCH($B991,manifest_11Sep!$B$1:$B$3202,0),MATCH(A.Arr9sepList!C$1,manifest_11Sep!$A$1:$V$1,0))</f>
        <v>VLNG89FJ3HR</v>
      </c>
      <c r="D991" s="13" t="str">
        <f t="array" ref="D991">INDEX(manifest_11Sep!$A$1:$V$3202,MATCH($B991,manifest_11Sep!$B$1:$B$3202,0),MATCH(A.Arr9sepList!D$1,manifest_11Sep!$A$1:$V$1,0))</f>
        <v>Female</v>
      </c>
      <c r="E991" s="13" t="str">
        <f t="array" ref="E991">INDEX(manifest_11Sep!$A$1:$V$3202,MATCH($B991,manifest_11Sep!$B$1:$B$3202,0),MATCH(A.Arr9sepList!E$1,manifest_11Sep!$A$1:$V$1,0))</f>
        <v>Linh</v>
      </c>
      <c r="F991" s="13" t="str">
        <f t="array" ref="F991">INDEX(manifest_11Sep!$A$1:$V$3202,MATCH($B991,manifest_11Sep!$B$1:$B$3202,0),MATCH(A.Arr9sepList!F$1,manifest_11Sep!$A$1:$V$1,0))</f>
        <v>Tonnu</v>
      </c>
      <c r="G991" s="13">
        <f t="array" ref="G991">INDEX(manifest_11Sep!$A$1:$V$3202,MATCH($B991,manifest_11Sep!$B$1:$B$3202,0),MATCH(A.Arr9sepList!G$1,manifest_11Sep!$A$1:$V$1,0))</f>
        <v>68</v>
      </c>
      <c r="H991" s="13" t="str">
        <f t="array" ref="H991">INDEX(manifest_11Sep!$A$1:$V$3202,MATCH($B991,manifest_11Sep!$B$1:$B$3202,0),MATCH(A.Arr9sepList!H$1,manifest_11Sep!$A$1:$V$1,0))</f>
        <v>Alicia Nguyen 3</v>
      </c>
      <c r="I991" s="13" t="str">
        <f t="array" ref="I991">INDEX(manifest_11Sep!$A$1:$V$3202,MATCH($B991,manifest_11Sep!$B$1:$B$3202,0),MATCH(A.Arr9sepList!I$1,manifest_11Sep!$A$1:$V$1,0))</f>
        <v>Jeju Air</v>
      </c>
      <c r="J991" s="13" t="str">
        <f t="array" ref="J991">INDEX(manifest_11Sep!$A$1:$V$3202,MATCH($B991,manifest_11Sep!$B$1:$B$3202,0),MATCH(A.Arr9sepList!J$1,manifest_11Sep!$A$1:$V$1,0))</f>
        <v>7C 1374</v>
      </c>
      <c r="K991" s="13" t="str">
        <f t="array" ref="K991">INDEX(manifest_11Sep!$A$1:$V$3202,MATCH($B991,manifest_11Sep!$B$1:$B$3202,0),MATCH(A.Arr9sepList!K$1,manifest_11Sep!$A$1:$V$1,0))</f>
        <v>13-thg 9-25</v>
      </c>
      <c r="L991" s="14">
        <f t="array" ref="L991">INDEX(manifest_11Sep!$A$1:$V$3202,MATCH($B991,manifest_11Sep!$B$1:$B$3202,0),MATCH(A.Arr9sepList!L$1,manifest_11Sep!$A$1:$V$1,0))</f>
        <v>0.65625</v>
      </c>
      <c r="M991" s="13" t="str">
        <f t="array" ref="M991">INDEX(manifest_11Sep!$A$1:$V$3202,MATCH($B991,manifest_11Sep!$B$1:$B$3202,0),MATCH(A.Arr9sepList!M$1,manifest_11Sep!$A$1:$V$1,0))</f>
        <v>ICN-T1</v>
      </c>
      <c r="N991" s="13" t="str">
        <f t="array" ref="N991">INDEX(manifest_11Sep!$A$1:$V$3202,MATCH($B991,manifest_11Sep!$B$1:$B$3202,0),MATCH(A.Arr9sepList!N$1,manifest_11Sep!$A$1:$V$1,0))</f>
        <v>JW MARRIOTT</v>
      </c>
      <c r="O991" s="15"/>
      <c r="P991" s="13"/>
      <c r="Q991" s="16">
        <v>75985046</v>
      </c>
      <c r="R991" s="16" t="s">
        <v>61</v>
      </c>
      <c r="S991" s="13">
        <f t="array" ref="S991">INDEX(manifest_11Sep!$A$1:$V$3202,MATCH($B991,manifest_11Sep!$B$1:$B$3202,0),MATCH(A.Arr9sepList!S$1,manifest_11Sep!$A$1:$V$1,0))</f>
        <v>0</v>
      </c>
    </row>
    <row r="992" spans="1:19" ht="15.75" customHeight="1">
      <c r="A992" s="13" t="str">
        <f t="array" ref="A992">INDEX(manifest_11Sep!$A$1:$V$3202,MATCH($B992,manifest_11Sep!$B$1:$B$3202,0),MATCH(A.Arr9sepList!A$1,manifest_11Sep!$A$1:$V$1,0))</f>
        <v>A</v>
      </c>
      <c r="B992" s="13" t="s">
        <v>573</v>
      </c>
      <c r="C992" s="13" t="str">
        <f t="array" ref="C992">INDEX(manifest_11Sep!$A$1:$V$3202,MATCH($B992,manifest_11Sep!$B$1:$B$3202,0),MATCH(A.Arr9sepList!C$1,manifest_11Sep!$A$1:$V$1,0))</f>
        <v>VLNG89FJ3HR</v>
      </c>
      <c r="D992" s="13" t="str">
        <f t="array" ref="D992">INDEX(manifest_11Sep!$A$1:$V$3202,MATCH($B992,manifest_11Sep!$B$1:$B$3202,0),MATCH(A.Arr9sepList!D$1,manifest_11Sep!$A$1:$V$1,0))</f>
        <v>Male</v>
      </c>
      <c r="E992" s="13" t="str">
        <f t="array" ref="E992">INDEX(manifest_11Sep!$A$1:$V$3202,MATCH($B992,manifest_11Sep!$B$1:$B$3202,0),MATCH(A.Arr9sepList!E$1,manifest_11Sep!$A$1:$V$1,0))</f>
        <v>Vietlong</v>
      </c>
      <c r="F992" s="13" t="str">
        <f t="array" ref="F992">INDEX(manifest_11Sep!$A$1:$V$3202,MATCH($B992,manifest_11Sep!$B$1:$B$3202,0),MATCH(A.Arr9sepList!F$1,manifest_11Sep!$A$1:$V$1,0))</f>
        <v>Ha</v>
      </c>
      <c r="G992" s="13">
        <f t="array" ref="G992">INDEX(manifest_11Sep!$A$1:$V$3202,MATCH($B992,manifest_11Sep!$B$1:$B$3202,0),MATCH(A.Arr9sepList!G$1,manifest_11Sep!$A$1:$V$1,0))</f>
        <v>32</v>
      </c>
      <c r="H992" s="13" t="str">
        <f t="array" ref="H992">INDEX(manifest_11Sep!$A$1:$V$3202,MATCH($B992,manifest_11Sep!$B$1:$B$3202,0),MATCH(A.Arr9sepList!H$1,manifest_11Sep!$A$1:$V$1,0))</f>
        <v>Alicia Nguyen 3</v>
      </c>
      <c r="I992" s="13" t="str">
        <f t="array" ref="I992">INDEX(manifest_11Sep!$A$1:$V$3202,MATCH($B992,manifest_11Sep!$B$1:$B$3202,0),MATCH(A.Arr9sepList!I$1,manifest_11Sep!$A$1:$V$1,0))</f>
        <v>Jeju Air</v>
      </c>
      <c r="J992" s="13" t="str">
        <f t="array" ref="J992">INDEX(manifest_11Sep!$A$1:$V$3202,MATCH($B992,manifest_11Sep!$B$1:$B$3202,0),MATCH(A.Arr9sepList!J$1,manifest_11Sep!$A$1:$V$1,0))</f>
        <v>7C 1374</v>
      </c>
      <c r="K992" s="13" t="str">
        <f t="array" ref="K992">INDEX(manifest_11Sep!$A$1:$V$3202,MATCH($B992,manifest_11Sep!$B$1:$B$3202,0),MATCH(A.Arr9sepList!K$1,manifest_11Sep!$A$1:$V$1,0))</f>
        <v>13-thg 9-25</v>
      </c>
      <c r="L992" s="14">
        <f t="array" ref="L992">INDEX(manifest_11Sep!$A$1:$V$3202,MATCH($B992,manifest_11Sep!$B$1:$B$3202,0),MATCH(A.Arr9sepList!L$1,manifest_11Sep!$A$1:$V$1,0))</f>
        <v>0.65625</v>
      </c>
      <c r="M992" s="13" t="str">
        <f t="array" ref="M992">INDEX(manifest_11Sep!$A$1:$V$3202,MATCH($B992,manifest_11Sep!$B$1:$B$3202,0),MATCH(A.Arr9sepList!M$1,manifest_11Sep!$A$1:$V$1,0))</f>
        <v>ICN-T1</v>
      </c>
      <c r="N992" s="13" t="str">
        <f t="array" ref="N992">INDEX(manifest_11Sep!$A$1:$V$3202,MATCH($B992,manifest_11Sep!$B$1:$B$3202,0),MATCH(A.Arr9sepList!N$1,manifest_11Sep!$A$1:$V$1,0))</f>
        <v>JW MARRIOTT</v>
      </c>
      <c r="O992" s="15"/>
      <c r="P992" s="13"/>
      <c r="Q992" s="16">
        <v>75985046</v>
      </c>
      <c r="R992" s="16" t="s">
        <v>61</v>
      </c>
      <c r="S992" s="13">
        <f t="array" ref="S992">INDEX(manifest_11Sep!$A$1:$V$3202,MATCH($B992,manifest_11Sep!$B$1:$B$3202,0),MATCH(A.Arr9sepList!S$1,manifest_11Sep!$A$1:$V$1,0))</f>
        <v>0</v>
      </c>
    </row>
    <row r="993" spans="1:19" ht="15.75" customHeight="1">
      <c r="A993" s="13" t="str">
        <f t="array" ref="A993">INDEX(manifest_11Sep!$A$1:$V$3202,MATCH($B993,manifest_11Sep!$B$1:$B$3202,0),MATCH(A.Arr9sepList!A$1,manifest_11Sep!$A$1:$V$1,0))</f>
        <v>A</v>
      </c>
      <c r="B993" s="13" t="s">
        <v>942</v>
      </c>
      <c r="C993" s="13" t="str">
        <f t="array" ref="C993">INDEX(manifest_11Sep!$A$1:$V$3202,MATCH($B993,manifest_11Sep!$B$1:$B$3202,0),MATCH(A.Arr9sepList!C$1,manifest_11Sep!$A$1:$V$1,0))</f>
        <v>RHNPDKSLG8L</v>
      </c>
      <c r="D993" s="13" t="str">
        <f t="array" ref="D993">INDEX(manifest_11Sep!$A$1:$V$3202,MATCH($B993,manifest_11Sep!$B$1:$B$3202,0),MATCH(A.Arr9sepList!D$1,manifest_11Sep!$A$1:$V$1,0))</f>
        <v>Male</v>
      </c>
      <c r="E993" s="13" t="str">
        <f t="array" ref="E993">INDEX(manifest_11Sep!$A$1:$V$3202,MATCH($B993,manifest_11Sep!$B$1:$B$3202,0),MATCH(A.Arr9sepList!E$1,manifest_11Sep!$A$1:$V$1,0))</f>
        <v>Chuong Thuc Viet</v>
      </c>
      <c r="F993" s="13" t="str">
        <f t="array" ref="F993">INDEX(manifest_11Sep!$A$1:$V$3202,MATCH($B993,manifest_11Sep!$B$1:$B$3202,0),MATCH(A.Arr9sepList!F$1,manifest_11Sep!$A$1:$V$1,0))</f>
        <v>Ha</v>
      </c>
      <c r="G993" s="13">
        <f t="array" ref="G993">INDEX(manifest_11Sep!$A$1:$V$3202,MATCH($B993,manifest_11Sep!$B$1:$B$3202,0),MATCH(A.Arr9sepList!G$1,manifest_11Sep!$A$1:$V$1,0))</f>
        <v>71</v>
      </c>
      <c r="H993" s="13" t="str">
        <f t="array" ref="H993">INDEX(manifest_11Sep!$A$1:$V$3202,MATCH($B993,manifest_11Sep!$B$1:$B$3202,0),MATCH(A.Arr9sepList!H$1,manifest_11Sep!$A$1:$V$1,0))</f>
        <v>Alicia Nguyen 3</v>
      </c>
      <c r="I993" s="13" t="str">
        <f t="array" ref="I993">INDEX(manifest_11Sep!$A$1:$V$3202,MATCH($B993,manifest_11Sep!$B$1:$B$3202,0),MATCH(A.Arr9sepList!I$1,manifest_11Sep!$A$1:$V$1,0))</f>
        <v>Jeju Air</v>
      </c>
      <c r="J993" s="13" t="str">
        <f t="array" ref="J993">INDEX(manifest_11Sep!$A$1:$V$3202,MATCH($B993,manifest_11Sep!$B$1:$B$3202,0),MATCH(A.Arr9sepList!J$1,manifest_11Sep!$A$1:$V$1,0))</f>
        <v>7C 1374</v>
      </c>
      <c r="K993" s="13" t="str">
        <f t="array" ref="K993">INDEX(manifest_11Sep!$A$1:$V$3202,MATCH($B993,manifest_11Sep!$B$1:$B$3202,0),MATCH(A.Arr9sepList!K$1,manifest_11Sep!$A$1:$V$1,0))</f>
        <v>13-thg 9-25</v>
      </c>
      <c r="L993" s="14">
        <f t="array" ref="L993">INDEX(manifest_11Sep!$A$1:$V$3202,MATCH($B993,manifest_11Sep!$B$1:$B$3202,0),MATCH(A.Arr9sepList!L$1,manifest_11Sep!$A$1:$V$1,0))</f>
        <v>0.65625</v>
      </c>
      <c r="M993" s="13" t="str">
        <f t="array" ref="M993">INDEX(manifest_11Sep!$A$1:$V$3202,MATCH($B993,manifest_11Sep!$B$1:$B$3202,0),MATCH(A.Arr9sepList!M$1,manifest_11Sep!$A$1:$V$1,0))</f>
        <v>ICN-T1</v>
      </c>
      <c r="N993" s="13" t="str">
        <f t="array" ref="N993">INDEX(manifest_11Sep!$A$1:$V$3202,MATCH($B993,manifest_11Sep!$B$1:$B$3202,0),MATCH(A.Arr9sepList!N$1,manifest_11Sep!$A$1:$V$1,0))</f>
        <v>JW MARRIOTT</v>
      </c>
      <c r="O993" s="15"/>
      <c r="P993" s="13"/>
      <c r="Q993" s="16">
        <v>75986422</v>
      </c>
      <c r="R993" s="16" t="s">
        <v>61</v>
      </c>
      <c r="S993" s="13">
        <f t="array" ref="S993">INDEX(manifest_11Sep!$A$1:$V$3202,MATCH($B993,manifest_11Sep!$B$1:$B$3202,0),MATCH(A.Arr9sepList!S$1,manifest_11Sep!$A$1:$V$1,0))</f>
        <v>0</v>
      </c>
    </row>
    <row r="994" spans="1:19" ht="15.75" customHeight="1">
      <c r="A994" s="13" t="str">
        <f t="array" ref="A994">INDEX(manifest_11Sep!$A$1:$V$3202,MATCH($B994,manifest_11Sep!$B$1:$B$3202,0),MATCH(A.Arr9sepList!A$1,manifest_11Sep!$A$1:$V$1,0))</f>
        <v>A</v>
      </c>
      <c r="B994" s="13" t="s">
        <v>944</v>
      </c>
      <c r="C994" s="13" t="str">
        <f t="array" ref="C994">INDEX(manifest_11Sep!$A$1:$V$3202,MATCH($B994,manifest_11Sep!$B$1:$B$3202,0),MATCH(A.Arr9sepList!C$1,manifest_11Sep!$A$1:$V$1,0))</f>
        <v>RHNPDKSLG8L</v>
      </c>
      <c r="D994" s="13" t="str">
        <f t="array" ref="D994">INDEX(manifest_11Sep!$A$1:$V$3202,MATCH($B994,manifest_11Sep!$B$1:$B$3202,0),MATCH(A.Arr9sepList!D$1,manifest_11Sep!$A$1:$V$1,0))</f>
        <v>Male</v>
      </c>
      <c r="E994" s="13" t="str">
        <f t="array" ref="E994">INDEX(manifest_11Sep!$A$1:$V$3202,MATCH($B994,manifest_11Sep!$B$1:$B$3202,0),MATCH(A.Arr9sepList!E$1,manifest_11Sep!$A$1:$V$1,0))</f>
        <v>Tran</v>
      </c>
      <c r="F994" s="13" t="str">
        <f t="array" ref="F994">INDEX(manifest_11Sep!$A$1:$V$3202,MATCH($B994,manifest_11Sep!$B$1:$B$3202,0),MATCH(A.Arr9sepList!F$1,manifest_11Sep!$A$1:$V$1,0))</f>
        <v>Jessie</v>
      </c>
      <c r="G994" s="13">
        <f t="array" ref="G994">INDEX(manifest_11Sep!$A$1:$V$3202,MATCH($B994,manifest_11Sep!$B$1:$B$3202,0),MATCH(A.Arr9sepList!G$1,manifest_11Sep!$A$1:$V$1,0))</f>
        <v>52</v>
      </c>
      <c r="H994" s="13" t="str">
        <f t="array" ref="H994">INDEX(manifest_11Sep!$A$1:$V$3202,MATCH($B994,manifest_11Sep!$B$1:$B$3202,0),MATCH(A.Arr9sepList!H$1,manifest_11Sep!$A$1:$V$1,0))</f>
        <v>Alicia Nguyen 3</v>
      </c>
      <c r="I994" s="13" t="str">
        <f t="array" ref="I994">INDEX(manifest_11Sep!$A$1:$V$3202,MATCH($B994,manifest_11Sep!$B$1:$B$3202,0),MATCH(A.Arr9sepList!I$1,manifest_11Sep!$A$1:$V$1,0))</f>
        <v>Jeju Air</v>
      </c>
      <c r="J994" s="13" t="str">
        <f t="array" ref="J994">INDEX(manifest_11Sep!$A$1:$V$3202,MATCH($B994,manifest_11Sep!$B$1:$B$3202,0),MATCH(A.Arr9sepList!J$1,manifest_11Sep!$A$1:$V$1,0))</f>
        <v>7C 1374</v>
      </c>
      <c r="K994" s="13" t="str">
        <f t="array" ref="K994">INDEX(manifest_11Sep!$A$1:$V$3202,MATCH($B994,manifest_11Sep!$B$1:$B$3202,0),MATCH(A.Arr9sepList!K$1,manifest_11Sep!$A$1:$V$1,0))</f>
        <v>13-thg 9-25</v>
      </c>
      <c r="L994" s="14">
        <f t="array" ref="L994">INDEX(manifest_11Sep!$A$1:$V$3202,MATCH($B994,manifest_11Sep!$B$1:$B$3202,0),MATCH(A.Arr9sepList!L$1,manifest_11Sep!$A$1:$V$1,0))</f>
        <v>0.65625</v>
      </c>
      <c r="M994" s="13" t="str">
        <f t="array" ref="M994">INDEX(manifest_11Sep!$A$1:$V$3202,MATCH($B994,manifest_11Sep!$B$1:$B$3202,0),MATCH(A.Arr9sepList!M$1,manifest_11Sep!$A$1:$V$1,0))</f>
        <v>ICN-T1</v>
      </c>
      <c r="N994" s="13" t="str">
        <f t="array" ref="N994">INDEX(manifest_11Sep!$A$1:$V$3202,MATCH($B994,manifest_11Sep!$B$1:$B$3202,0),MATCH(A.Arr9sepList!N$1,manifest_11Sep!$A$1:$V$1,0))</f>
        <v>JW MARRIOTT</v>
      </c>
      <c r="O994" s="15"/>
      <c r="P994" s="13"/>
      <c r="Q994" s="16">
        <v>75986422</v>
      </c>
      <c r="R994" s="16" t="s">
        <v>61</v>
      </c>
      <c r="S994" s="13">
        <f t="array" ref="S994">INDEX(manifest_11Sep!$A$1:$V$3202,MATCH($B994,manifest_11Sep!$B$1:$B$3202,0),MATCH(A.Arr9sepList!S$1,manifest_11Sep!$A$1:$V$1,0))</f>
        <v>0</v>
      </c>
    </row>
    <row r="995" spans="1:19" ht="15.75" customHeight="1">
      <c r="A995" s="13" t="str">
        <f t="array" ref="A995">INDEX(manifest_11Sep!$A$1:$V$3202,MATCH($B995,manifest_11Sep!$B$1:$B$3202,0),MATCH(A.Arr9sepList!A$1,manifest_11Sep!$A$1:$V$1,0))</f>
        <v>A</v>
      </c>
      <c r="B995" s="13" t="s">
        <v>946</v>
      </c>
      <c r="C995" s="13" t="str">
        <f t="array" ref="C995">INDEX(manifest_11Sep!$A$1:$V$3202,MATCH($B995,manifest_11Sep!$B$1:$B$3202,0),MATCH(A.Arr9sepList!C$1,manifest_11Sep!$A$1:$V$1,0))</f>
        <v>MKNHFY4Q66N</v>
      </c>
      <c r="D995" s="13" t="str">
        <f t="array" ref="D995">INDEX(manifest_11Sep!$A$1:$V$3202,MATCH($B995,manifest_11Sep!$B$1:$B$3202,0),MATCH(A.Arr9sepList!D$1,manifest_11Sep!$A$1:$V$1,0))</f>
        <v>Female</v>
      </c>
      <c r="E995" s="13" t="str">
        <f t="array" ref="E995">INDEX(manifest_11Sep!$A$1:$V$3202,MATCH($B995,manifest_11Sep!$B$1:$B$3202,0),MATCH(A.Arr9sepList!E$1,manifest_11Sep!$A$1:$V$1,0))</f>
        <v>Trang An Van</v>
      </c>
      <c r="F995" s="13" t="str">
        <f t="array" ref="F995">INDEX(manifest_11Sep!$A$1:$V$3202,MATCH($B995,manifest_11Sep!$B$1:$B$3202,0),MATCH(A.Arr9sepList!F$1,manifest_11Sep!$A$1:$V$1,0))</f>
        <v>Nguyen</v>
      </c>
      <c r="G995" s="13">
        <f t="array" ref="G995">INDEX(manifest_11Sep!$A$1:$V$3202,MATCH($B995,manifest_11Sep!$B$1:$B$3202,0),MATCH(A.Arr9sepList!G$1,manifest_11Sep!$A$1:$V$1,0))</f>
        <v>49</v>
      </c>
      <c r="H995" s="13" t="str">
        <f t="array" ref="H995">INDEX(manifest_11Sep!$A$1:$V$3202,MATCH($B995,manifest_11Sep!$B$1:$B$3202,0),MATCH(A.Arr9sepList!H$1,manifest_11Sep!$A$1:$V$1,0))</f>
        <v>Alicia Nguyen 3</v>
      </c>
      <c r="I995" s="13" t="str">
        <f t="array" ref="I995">INDEX(manifest_11Sep!$A$1:$V$3202,MATCH($B995,manifest_11Sep!$B$1:$B$3202,0),MATCH(A.Arr9sepList!I$1,manifest_11Sep!$A$1:$V$1,0))</f>
        <v>Jeju Air</v>
      </c>
      <c r="J995" s="13" t="str">
        <f t="array" ref="J995">INDEX(manifest_11Sep!$A$1:$V$3202,MATCH($B995,manifest_11Sep!$B$1:$B$3202,0),MATCH(A.Arr9sepList!J$1,manifest_11Sep!$A$1:$V$1,0))</f>
        <v>7C 1374</v>
      </c>
      <c r="K995" s="13" t="str">
        <f t="array" ref="K995">INDEX(manifest_11Sep!$A$1:$V$3202,MATCH($B995,manifest_11Sep!$B$1:$B$3202,0),MATCH(A.Arr9sepList!K$1,manifest_11Sep!$A$1:$V$1,0))</f>
        <v>13-thg 9-25</v>
      </c>
      <c r="L995" s="14">
        <f t="array" ref="L995">INDEX(manifest_11Sep!$A$1:$V$3202,MATCH($B995,manifest_11Sep!$B$1:$B$3202,0),MATCH(A.Arr9sepList!L$1,manifest_11Sep!$A$1:$V$1,0))</f>
        <v>0.65625</v>
      </c>
      <c r="M995" s="13" t="str">
        <f t="array" ref="M995">INDEX(manifest_11Sep!$A$1:$V$3202,MATCH($B995,manifest_11Sep!$B$1:$B$3202,0),MATCH(A.Arr9sepList!M$1,manifest_11Sep!$A$1:$V$1,0))</f>
        <v>ICN-T1</v>
      </c>
      <c r="N995" s="13" t="str">
        <f t="array" ref="N995">INDEX(manifest_11Sep!$A$1:$V$3202,MATCH($B995,manifest_11Sep!$B$1:$B$3202,0),MATCH(A.Arr9sepList!N$1,manifest_11Sep!$A$1:$V$1,0))</f>
        <v>JW MARRIOTT</v>
      </c>
      <c r="O995" s="15"/>
      <c r="P995" s="13"/>
      <c r="Q995" s="16">
        <v>75986440</v>
      </c>
      <c r="R995" s="16" t="s">
        <v>61</v>
      </c>
      <c r="S995" s="13">
        <f t="array" ref="S995">INDEX(manifest_11Sep!$A$1:$V$3202,MATCH($B995,manifest_11Sep!$B$1:$B$3202,0),MATCH(A.Arr9sepList!S$1,manifest_11Sep!$A$1:$V$1,0))</f>
        <v>0</v>
      </c>
    </row>
    <row r="996" spans="1:19" ht="15.75" customHeight="1">
      <c r="A996" s="13" t="str">
        <f t="array" ref="A996">INDEX(manifest_11Sep!$A$1:$V$3202,MATCH($B996,manifest_11Sep!$B$1:$B$3202,0),MATCH(A.Arr9sepList!A$1,manifest_11Sep!$A$1:$V$1,0))</f>
        <v>A</v>
      </c>
      <c r="B996" s="13" t="s">
        <v>948</v>
      </c>
      <c r="C996" s="13" t="str">
        <f t="array" ref="C996">INDEX(manifest_11Sep!$A$1:$V$3202,MATCH($B996,manifest_11Sep!$B$1:$B$3202,0),MATCH(A.Arr9sepList!C$1,manifest_11Sep!$A$1:$V$1,0))</f>
        <v>MKNHFY4Q66N</v>
      </c>
      <c r="D996" s="13" t="str">
        <f t="array" ref="D996">INDEX(manifest_11Sep!$A$1:$V$3202,MATCH($B996,manifest_11Sep!$B$1:$B$3202,0),MATCH(A.Arr9sepList!D$1,manifest_11Sep!$A$1:$V$1,0))</f>
        <v>Female</v>
      </c>
      <c r="E996" s="13" t="str">
        <f t="array" ref="E996">INDEX(manifest_11Sep!$A$1:$V$3202,MATCH($B996,manifest_11Sep!$B$1:$B$3202,0),MATCH(A.Arr9sepList!E$1,manifest_11Sep!$A$1:$V$1,0))</f>
        <v>Julia Gia An</v>
      </c>
      <c r="F996" s="13" t="str">
        <f t="array" ref="F996">INDEX(manifest_11Sep!$A$1:$V$3202,MATCH($B996,manifest_11Sep!$B$1:$B$3202,0),MATCH(A.Arr9sepList!F$1,manifest_11Sep!$A$1:$V$1,0))</f>
        <v>Tran Nguyen</v>
      </c>
      <c r="G996" s="13">
        <f t="array" ref="G996">INDEX(manifest_11Sep!$A$1:$V$3202,MATCH($B996,manifest_11Sep!$B$1:$B$3202,0),MATCH(A.Arr9sepList!G$1,manifest_11Sep!$A$1:$V$1,0))</f>
        <v>15</v>
      </c>
      <c r="H996" s="13" t="str">
        <f t="array" ref="H996">INDEX(manifest_11Sep!$A$1:$V$3202,MATCH($B996,manifest_11Sep!$B$1:$B$3202,0),MATCH(A.Arr9sepList!H$1,manifest_11Sep!$A$1:$V$1,0))</f>
        <v>Alicia Nguyen 3</v>
      </c>
      <c r="I996" s="13" t="str">
        <f t="array" ref="I996">INDEX(manifest_11Sep!$A$1:$V$3202,MATCH($B996,manifest_11Sep!$B$1:$B$3202,0),MATCH(A.Arr9sepList!I$1,manifest_11Sep!$A$1:$V$1,0))</f>
        <v>Jeju Air</v>
      </c>
      <c r="J996" s="13" t="str">
        <f t="array" ref="J996">INDEX(manifest_11Sep!$A$1:$V$3202,MATCH($B996,manifest_11Sep!$B$1:$B$3202,0),MATCH(A.Arr9sepList!J$1,manifest_11Sep!$A$1:$V$1,0))</f>
        <v>7C 1374</v>
      </c>
      <c r="K996" s="13" t="str">
        <f t="array" ref="K996">INDEX(manifest_11Sep!$A$1:$V$3202,MATCH($B996,manifest_11Sep!$B$1:$B$3202,0),MATCH(A.Arr9sepList!K$1,manifest_11Sep!$A$1:$V$1,0))</f>
        <v>13-thg 9-25</v>
      </c>
      <c r="L996" s="14">
        <f t="array" ref="L996">INDEX(manifest_11Sep!$A$1:$V$3202,MATCH($B996,manifest_11Sep!$B$1:$B$3202,0),MATCH(A.Arr9sepList!L$1,manifest_11Sep!$A$1:$V$1,0))</f>
        <v>0.65625</v>
      </c>
      <c r="M996" s="13" t="str">
        <f t="array" ref="M996">INDEX(manifest_11Sep!$A$1:$V$3202,MATCH($B996,manifest_11Sep!$B$1:$B$3202,0),MATCH(A.Arr9sepList!M$1,manifest_11Sep!$A$1:$V$1,0))</f>
        <v>ICN-T1</v>
      </c>
      <c r="N996" s="13" t="str">
        <f t="array" ref="N996">INDEX(manifest_11Sep!$A$1:$V$3202,MATCH($B996,manifest_11Sep!$B$1:$B$3202,0),MATCH(A.Arr9sepList!N$1,manifest_11Sep!$A$1:$V$1,0))</f>
        <v>JW MARRIOTT</v>
      </c>
      <c r="O996" s="15"/>
      <c r="P996" s="13"/>
      <c r="Q996" s="16">
        <v>75986440</v>
      </c>
      <c r="R996" s="16" t="s">
        <v>61</v>
      </c>
      <c r="S996" s="13">
        <f t="array" ref="S996">INDEX(manifest_11Sep!$A$1:$V$3202,MATCH($B996,manifest_11Sep!$B$1:$B$3202,0),MATCH(A.Arr9sepList!S$1,manifest_11Sep!$A$1:$V$1,0))</f>
        <v>0</v>
      </c>
    </row>
    <row r="997" spans="1:19" ht="15.75" customHeight="1">
      <c r="A997" s="13" t="str">
        <f t="array" ref="A997">INDEX(manifest_11Sep!$A$1:$V$3202,MATCH($B997,manifest_11Sep!$B$1:$B$3202,0),MATCH(A.Arr9sepList!A$1,manifest_11Sep!$A$1:$V$1,0))</f>
        <v>A</v>
      </c>
      <c r="B997" s="13" t="s">
        <v>951</v>
      </c>
      <c r="C997" s="13" t="str">
        <f t="array" ref="C997">INDEX(manifest_11Sep!$A$1:$V$3202,MATCH($B997,manifest_11Sep!$B$1:$B$3202,0),MATCH(A.Arr9sepList!C$1,manifest_11Sep!$A$1:$V$1,0))</f>
        <v>RPNKMRHD725</v>
      </c>
      <c r="D997" s="13" t="str">
        <f t="array" ref="D997">INDEX(manifest_11Sep!$A$1:$V$3202,MATCH($B997,manifest_11Sep!$B$1:$B$3202,0),MATCH(A.Arr9sepList!D$1,manifest_11Sep!$A$1:$V$1,0))</f>
        <v>Female</v>
      </c>
      <c r="E997" s="13" t="str">
        <f t="array" ref="E997">INDEX(manifest_11Sep!$A$1:$V$3202,MATCH($B997,manifest_11Sep!$B$1:$B$3202,0),MATCH(A.Arr9sepList!E$1,manifest_11Sep!$A$1:$V$1,0))</f>
        <v>Nhu Lan</v>
      </c>
      <c r="F997" s="13" t="str">
        <f t="array" ref="F997">INDEX(manifest_11Sep!$A$1:$V$3202,MATCH($B997,manifest_11Sep!$B$1:$B$3202,0),MATCH(A.Arr9sepList!F$1,manifest_11Sep!$A$1:$V$1,0))</f>
        <v>Nguyen</v>
      </c>
      <c r="G997" s="13">
        <f t="array" ref="G997">INDEX(manifest_11Sep!$A$1:$V$3202,MATCH($B997,manifest_11Sep!$B$1:$B$3202,0),MATCH(A.Arr9sepList!G$1,manifest_11Sep!$A$1:$V$1,0))</f>
        <v>68</v>
      </c>
      <c r="H997" s="13" t="str">
        <f t="array" ref="H997">INDEX(manifest_11Sep!$A$1:$V$3202,MATCH($B997,manifest_11Sep!$B$1:$B$3202,0),MATCH(A.Arr9sepList!H$1,manifest_11Sep!$A$1:$V$1,0))</f>
        <v>Alicia Nguyen 3</v>
      </c>
      <c r="I997" s="13" t="str">
        <f t="array" ref="I997">INDEX(manifest_11Sep!$A$1:$V$3202,MATCH($B997,manifest_11Sep!$B$1:$B$3202,0),MATCH(A.Arr9sepList!I$1,manifest_11Sep!$A$1:$V$1,0))</f>
        <v>Jeju Air</v>
      </c>
      <c r="J997" s="13" t="str">
        <f t="array" ref="J997">INDEX(manifest_11Sep!$A$1:$V$3202,MATCH($B997,manifest_11Sep!$B$1:$B$3202,0),MATCH(A.Arr9sepList!J$1,manifest_11Sep!$A$1:$V$1,0))</f>
        <v>7C 1374</v>
      </c>
      <c r="K997" s="13" t="str">
        <f t="array" ref="K997">INDEX(manifest_11Sep!$A$1:$V$3202,MATCH($B997,manifest_11Sep!$B$1:$B$3202,0),MATCH(A.Arr9sepList!K$1,manifest_11Sep!$A$1:$V$1,0))</f>
        <v>13-thg 9-25</v>
      </c>
      <c r="L997" s="14">
        <f t="array" ref="L997">INDEX(manifest_11Sep!$A$1:$V$3202,MATCH($B997,manifest_11Sep!$B$1:$B$3202,0),MATCH(A.Arr9sepList!L$1,manifest_11Sep!$A$1:$V$1,0))</f>
        <v>0.65625</v>
      </c>
      <c r="M997" s="13" t="str">
        <f t="array" ref="M997">INDEX(manifest_11Sep!$A$1:$V$3202,MATCH($B997,manifest_11Sep!$B$1:$B$3202,0),MATCH(A.Arr9sepList!M$1,manifest_11Sep!$A$1:$V$1,0))</f>
        <v>ICN-T1</v>
      </c>
      <c r="N997" s="13" t="str">
        <f t="array" ref="N997">INDEX(manifest_11Sep!$A$1:$V$3202,MATCH($B997,manifest_11Sep!$B$1:$B$3202,0),MATCH(A.Arr9sepList!N$1,manifest_11Sep!$A$1:$V$1,0))</f>
        <v>JW MARRIOTT</v>
      </c>
      <c r="O997" s="15"/>
      <c r="P997" s="13"/>
      <c r="Q997" s="16">
        <v>75986448</v>
      </c>
      <c r="R997" s="16" t="s">
        <v>61</v>
      </c>
      <c r="S997" s="13">
        <f t="array" ref="S997">INDEX(manifest_11Sep!$A$1:$V$3202,MATCH($B997,manifest_11Sep!$B$1:$B$3202,0),MATCH(A.Arr9sepList!S$1,manifest_11Sep!$A$1:$V$1,0))</f>
        <v>0</v>
      </c>
    </row>
    <row r="998" spans="1:19" ht="15.75" customHeight="1">
      <c r="A998" s="13" t="str">
        <f t="array" ref="A998">INDEX(manifest_11Sep!$A$1:$V$3202,MATCH($B998,manifest_11Sep!$B$1:$B$3202,0),MATCH(A.Arr9sepList!A$1,manifest_11Sep!$A$1:$V$1,0))</f>
        <v>A</v>
      </c>
      <c r="B998" s="13" t="s">
        <v>963</v>
      </c>
      <c r="C998" s="13" t="str">
        <f t="array" ref="C998">INDEX(manifest_11Sep!$A$1:$V$3202,MATCH($B998,manifest_11Sep!$B$1:$B$3202,0),MATCH(A.Arr9sepList!C$1,manifest_11Sep!$A$1:$V$1,0))</f>
        <v>WMN9WHWNCP6</v>
      </c>
      <c r="D998" s="13" t="str">
        <f t="array" ref="D998">INDEX(manifest_11Sep!$A$1:$V$3202,MATCH($B998,manifest_11Sep!$B$1:$B$3202,0),MATCH(A.Arr9sepList!D$1,manifest_11Sep!$A$1:$V$1,0))</f>
        <v>Male</v>
      </c>
      <c r="E998" s="13" t="str">
        <f t="array" ref="E998">INDEX(manifest_11Sep!$A$1:$V$3202,MATCH($B998,manifest_11Sep!$B$1:$B$3202,0),MATCH(A.Arr9sepList!E$1,manifest_11Sep!$A$1:$V$1,0))</f>
        <v>Vince</v>
      </c>
      <c r="F998" s="13" t="str">
        <f t="array" ref="F998">INDEX(manifest_11Sep!$A$1:$V$3202,MATCH($B998,manifest_11Sep!$B$1:$B$3202,0),MATCH(A.Arr9sepList!F$1,manifest_11Sep!$A$1:$V$1,0))</f>
        <v>Nguyen</v>
      </c>
      <c r="G998" s="13">
        <f t="array" ref="G998">INDEX(manifest_11Sep!$A$1:$V$3202,MATCH($B998,manifest_11Sep!$B$1:$B$3202,0),MATCH(A.Arr9sepList!G$1,manifest_11Sep!$A$1:$V$1,0))</f>
        <v>61</v>
      </c>
      <c r="H998" s="13" t="str">
        <f t="array" ref="H998">INDEX(manifest_11Sep!$A$1:$V$3202,MATCH($B998,manifest_11Sep!$B$1:$B$3202,0),MATCH(A.Arr9sepList!H$1,manifest_11Sep!$A$1:$V$1,0))</f>
        <v>Alicia Nguyen 3</v>
      </c>
      <c r="I998" s="13" t="str">
        <f t="array" ref="I998">INDEX(manifest_11Sep!$A$1:$V$3202,MATCH($B998,manifest_11Sep!$B$1:$B$3202,0),MATCH(A.Arr9sepList!I$1,manifest_11Sep!$A$1:$V$1,0))</f>
        <v>Jeju Air</v>
      </c>
      <c r="J998" s="13" t="str">
        <f t="array" ref="J998">INDEX(manifest_11Sep!$A$1:$V$3202,MATCH($B998,manifest_11Sep!$B$1:$B$3202,0),MATCH(A.Arr9sepList!J$1,manifest_11Sep!$A$1:$V$1,0))</f>
        <v>7C 1374</v>
      </c>
      <c r="K998" s="13" t="str">
        <f t="array" ref="K998">INDEX(manifest_11Sep!$A$1:$V$3202,MATCH($B998,manifest_11Sep!$B$1:$B$3202,0),MATCH(A.Arr9sepList!K$1,manifest_11Sep!$A$1:$V$1,0))</f>
        <v>13-thg 9-25</v>
      </c>
      <c r="L998" s="14">
        <f t="array" ref="L998">INDEX(manifest_11Sep!$A$1:$V$3202,MATCH($B998,manifest_11Sep!$B$1:$B$3202,0),MATCH(A.Arr9sepList!L$1,manifest_11Sep!$A$1:$V$1,0))</f>
        <v>0.65625</v>
      </c>
      <c r="M998" s="13" t="str">
        <f t="array" ref="M998">INDEX(manifest_11Sep!$A$1:$V$3202,MATCH($B998,manifest_11Sep!$B$1:$B$3202,0),MATCH(A.Arr9sepList!M$1,manifest_11Sep!$A$1:$V$1,0))</f>
        <v>ICN-T1</v>
      </c>
      <c r="N998" s="13" t="str">
        <f t="array" ref="N998">INDEX(manifest_11Sep!$A$1:$V$3202,MATCH($B998,manifest_11Sep!$B$1:$B$3202,0),MATCH(A.Arr9sepList!N$1,manifest_11Sep!$A$1:$V$1,0))</f>
        <v>JW MARRIOTT</v>
      </c>
      <c r="O998" s="15"/>
      <c r="P998" s="13"/>
      <c r="Q998" s="16">
        <v>75986496</v>
      </c>
      <c r="R998" s="16" t="s">
        <v>43</v>
      </c>
      <c r="S998" s="13">
        <f t="array" ref="S998">INDEX(manifest_11Sep!$A$1:$V$3202,MATCH($B998,manifest_11Sep!$B$1:$B$3202,0),MATCH(A.Arr9sepList!S$1,manifest_11Sep!$A$1:$V$1,0))</f>
        <v>0</v>
      </c>
    </row>
    <row r="999" spans="1:19" ht="15.75" customHeight="1">
      <c r="A999" s="13" t="str">
        <f t="array" ref="A999">INDEX(manifest_11Sep!$A$1:$V$3202,MATCH($B999,manifest_11Sep!$B$1:$B$3202,0),MATCH(A.Arr9sepList!A$1,manifest_11Sep!$A$1:$V$1,0))</f>
        <v>A</v>
      </c>
      <c r="B999" s="13" t="s">
        <v>965</v>
      </c>
      <c r="C999" s="13" t="str">
        <f t="array" ref="C999">INDEX(manifest_11Sep!$A$1:$V$3202,MATCH($B999,manifest_11Sep!$B$1:$B$3202,0),MATCH(A.Arr9sepList!C$1,manifest_11Sep!$A$1:$V$1,0))</f>
        <v>WMN9WHWNCP6</v>
      </c>
      <c r="D999" s="13" t="str">
        <f t="array" ref="D999">INDEX(manifest_11Sep!$A$1:$V$3202,MATCH($B999,manifest_11Sep!$B$1:$B$3202,0),MATCH(A.Arr9sepList!D$1,manifest_11Sep!$A$1:$V$1,0))</f>
        <v>Female</v>
      </c>
      <c r="E999" s="13" t="str">
        <f t="array" ref="E999">INDEX(manifest_11Sep!$A$1:$V$3202,MATCH($B999,manifest_11Sep!$B$1:$B$3202,0),MATCH(A.Arr9sepList!E$1,manifest_11Sep!$A$1:$V$1,0))</f>
        <v>Anna D</v>
      </c>
      <c r="F999" s="13" t="str">
        <f t="array" ref="F999">INDEX(manifest_11Sep!$A$1:$V$3202,MATCH($B999,manifest_11Sep!$B$1:$B$3202,0),MATCH(A.Arr9sepList!F$1,manifest_11Sep!$A$1:$V$1,0))</f>
        <v>Phung</v>
      </c>
      <c r="G999" s="13">
        <f t="array" ref="G999">INDEX(manifest_11Sep!$A$1:$V$3202,MATCH($B999,manifest_11Sep!$B$1:$B$3202,0),MATCH(A.Arr9sepList!G$1,manifest_11Sep!$A$1:$V$1,0))</f>
        <v>55</v>
      </c>
      <c r="H999" s="13" t="str">
        <f t="array" ref="H999">INDEX(manifest_11Sep!$A$1:$V$3202,MATCH($B999,manifest_11Sep!$B$1:$B$3202,0),MATCH(A.Arr9sepList!H$1,manifest_11Sep!$A$1:$V$1,0))</f>
        <v>Alicia Nguyen 3</v>
      </c>
      <c r="I999" s="13" t="str">
        <f t="array" ref="I999">INDEX(manifest_11Sep!$A$1:$V$3202,MATCH($B999,manifest_11Sep!$B$1:$B$3202,0),MATCH(A.Arr9sepList!I$1,manifest_11Sep!$A$1:$V$1,0))</f>
        <v>Jeju Air</v>
      </c>
      <c r="J999" s="13" t="str">
        <f t="array" ref="J999">INDEX(manifest_11Sep!$A$1:$V$3202,MATCH($B999,manifest_11Sep!$B$1:$B$3202,0),MATCH(A.Arr9sepList!J$1,manifest_11Sep!$A$1:$V$1,0))</f>
        <v>7C 1374</v>
      </c>
      <c r="K999" s="13" t="str">
        <f t="array" ref="K999">INDEX(manifest_11Sep!$A$1:$V$3202,MATCH($B999,manifest_11Sep!$B$1:$B$3202,0),MATCH(A.Arr9sepList!K$1,manifest_11Sep!$A$1:$V$1,0))</f>
        <v>13-thg 9-25</v>
      </c>
      <c r="L999" s="14">
        <f t="array" ref="L999">INDEX(manifest_11Sep!$A$1:$V$3202,MATCH($B999,manifest_11Sep!$B$1:$B$3202,0),MATCH(A.Arr9sepList!L$1,manifest_11Sep!$A$1:$V$1,0))</f>
        <v>0.65625</v>
      </c>
      <c r="M999" s="13" t="str">
        <f t="array" ref="M999">INDEX(manifest_11Sep!$A$1:$V$3202,MATCH($B999,manifest_11Sep!$B$1:$B$3202,0),MATCH(A.Arr9sepList!M$1,manifest_11Sep!$A$1:$V$1,0))</f>
        <v>ICN-T1</v>
      </c>
      <c r="N999" s="13" t="str">
        <f t="array" ref="N999">INDEX(manifest_11Sep!$A$1:$V$3202,MATCH($B999,manifest_11Sep!$B$1:$B$3202,0),MATCH(A.Arr9sepList!N$1,manifest_11Sep!$A$1:$V$1,0))</f>
        <v>JW MARRIOTT</v>
      </c>
      <c r="O999" s="15"/>
      <c r="P999" s="13"/>
      <c r="Q999" s="16">
        <v>75986496</v>
      </c>
      <c r="R999" s="16" t="s">
        <v>43</v>
      </c>
      <c r="S999" s="13">
        <f t="array" ref="S999">INDEX(manifest_11Sep!$A$1:$V$3202,MATCH($B999,manifest_11Sep!$B$1:$B$3202,0),MATCH(A.Arr9sepList!S$1,manifest_11Sep!$A$1:$V$1,0))</f>
        <v>0</v>
      </c>
    </row>
    <row r="1000" spans="1:19" ht="15.75" customHeight="1">
      <c r="A1000" s="13" t="str">
        <f t="array" ref="A1000">INDEX(manifest_11Sep!$A$1:$V$3202,MATCH($B1000,manifest_11Sep!$B$1:$B$3202,0),MATCH(A.Arr9sepList!A$1,manifest_11Sep!$A$1:$V$1,0))</f>
        <v>A</v>
      </c>
      <c r="B1000" s="13" t="s">
        <v>1031</v>
      </c>
      <c r="C1000" s="13" t="str">
        <f t="array" ref="C1000">INDEX(manifest_11Sep!$A$1:$V$3202,MATCH($B1000,manifest_11Sep!$B$1:$B$3202,0),MATCH(A.Arr9sepList!C$1,manifest_11Sep!$A$1:$V$1,0))</f>
        <v>4XNZ4PYGV44</v>
      </c>
      <c r="D1000" s="13" t="str">
        <f t="array" ref="D1000">INDEX(manifest_11Sep!$A$1:$V$3202,MATCH($B1000,manifest_11Sep!$B$1:$B$3202,0),MATCH(A.Arr9sepList!D$1,manifest_11Sep!$A$1:$V$1,0))</f>
        <v>Female</v>
      </c>
      <c r="E1000" s="13" t="str">
        <f t="array" ref="E1000">INDEX(manifest_11Sep!$A$1:$V$3202,MATCH($B1000,manifest_11Sep!$B$1:$B$3202,0),MATCH(A.Arr9sepList!E$1,manifest_11Sep!$A$1:$V$1,0))</f>
        <v>Loan Kim Thi</v>
      </c>
      <c r="F1000" s="13" t="str">
        <f t="array" ref="F1000">INDEX(manifest_11Sep!$A$1:$V$3202,MATCH($B1000,manifest_11Sep!$B$1:$B$3202,0),MATCH(A.Arr9sepList!F$1,manifest_11Sep!$A$1:$V$1,0))</f>
        <v>Phung</v>
      </c>
      <c r="G1000" s="13">
        <f t="array" ref="G1000">INDEX(manifest_11Sep!$A$1:$V$3202,MATCH($B1000,manifest_11Sep!$B$1:$B$3202,0),MATCH(A.Arr9sepList!G$1,manifest_11Sep!$A$1:$V$1,0))</f>
        <v>53</v>
      </c>
      <c r="H1000" s="13" t="str">
        <f t="array" ref="H1000">INDEX(manifest_11Sep!$A$1:$V$3202,MATCH($B1000,manifest_11Sep!$B$1:$B$3202,0),MATCH(A.Arr9sepList!H$1,manifest_11Sep!$A$1:$V$1,0))</f>
        <v>Alicia Nguyen 3</v>
      </c>
      <c r="I1000" s="13" t="str">
        <f t="array" ref="I1000">INDEX(manifest_11Sep!$A$1:$V$3202,MATCH($B1000,manifest_11Sep!$B$1:$B$3202,0),MATCH(A.Arr9sepList!I$1,manifest_11Sep!$A$1:$V$1,0))</f>
        <v>Jeju Air</v>
      </c>
      <c r="J1000" s="13" t="str">
        <f t="array" ref="J1000">INDEX(manifest_11Sep!$A$1:$V$3202,MATCH($B1000,manifest_11Sep!$B$1:$B$3202,0),MATCH(A.Arr9sepList!J$1,manifest_11Sep!$A$1:$V$1,0))</f>
        <v>7C 1374</v>
      </c>
      <c r="K1000" s="13" t="str">
        <f t="array" ref="K1000">INDEX(manifest_11Sep!$A$1:$V$3202,MATCH($B1000,manifest_11Sep!$B$1:$B$3202,0),MATCH(A.Arr9sepList!K$1,manifest_11Sep!$A$1:$V$1,0))</f>
        <v>13-thg 9-25</v>
      </c>
      <c r="L1000" s="14">
        <f t="array" ref="L1000">INDEX(manifest_11Sep!$A$1:$V$3202,MATCH($B1000,manifest_11Sep!$B$1:$B$3202,0),MATCH(A.Arr9sepList!L$1,manifest_11Sep!$A$1:$V$1,0))</f>
        <v>0.65625</v>
      </c>
      <c r="M1000" s="13" t="str">
        <f t="array" ref="M1000">INDEX(manifest_11Sep!$A$1:$V$3202,MATCH($B1000,manifest_11Sep!$B$1:$B$3202,0),MATCH(A.Arr9sepList!M$1,manifest_11Sep!$A$1:$V$1,0))</f>
        <v>ICN-T1</v>
      </c>
      <c r="N1000" s="13" t="str">
        <f t="array" ref="N1000">INDEX(manifest_11Sep!$A$1:$V$3202,MATCH($B1000,manifest_11Sep!$B$1:$B$3202,0),MATCH(A.Arr9sepList!N$1,manifest_11Sep!$A$1:$V$1,0))</f>
        <v>JW MARRIOTT</v>
      </c>
      <c r="O1000" s="15"/>
      <c r="P1000" s="13"/>
      <c r="Q1000" s="16">
        <v>75986765</v>
      </c>
      <c r="R1000" s="16" t="s">
        <v>43</v>
      </c>
      <c r="S1000" s="13">
        <f t="array" ref="S1000">INDEX(manifest_11Sep!$A$1:$V$3202,MATCH($B1000,manifest_11Sep!$B$1:$B$3202,0),MATCH(A.Arr9sepList!S$1,manifest_11Sep!$A$1:$V$1,0))</f>
        <v>0</v>
      </c>
    </row>
    <row r="1001" spans="1:19" ht="15.75" customHeight="1">
      <c r="A1001" s="13" t="str">
        <f t="array" ref="A1001">INDEX(manifest_11Sep!$A$1:$V$3202,MATCH($B1001,manifest_11Sep!$B$1:$B$3202,0),MATCH(A.Arr9sepList!A$1,manifest_11Sep!$A$1:$V$1,0))</f>
        <v>A</v>
      </c>
      <c r="B1001" s="13" t="s">
        <v>1033</v>
      </c>
      <c r="C1001" s="13" t="str">
        <f t="array" ref="C1001">INDEX(manifest_11Sep!$A$1:$V$3202,MATCH($B1001,manifest_11Sep!$B$1:$B$3202,0),MATCH(A.Arr9sepList!C$1,manifest_11Sep!$A$1:$V$1,0))</f>
        <v>4XNZ4PYGV44</v>
      </c>
      <c r="D1001" s="13" t="str">
        <f t="array" ref="D1001">INDEX(manifest_11Sep!$A$1:$V$3202,MATCH($B1001,manifest_11Sep!$B$1:$B$3202,0),MATCH(A.Arr9sepList!D$1,manifest_11Sep!$A$1:$V$1,0))</f>
        <v>Female</v>
      </c>
      <c r="E1001" s="13" t="str">
        <f t="array" ref="E1001">INDEX(manifest_11Sep!$A$1:$V$3202,MATCH($B1001,manifest_11Sep!$B$1:$B$3202,0),MATCH(A.Arr9sepList!E$1,manifest_11Sep!$A$1:$V$1,0))</f>
        <v>Lien Thi Ngoc</v>
      </c>
      <c r="F1001" s="13" t="str">
        <f t="array" ref="F1001">INDEX(manifest_11Sep!$A$1:$V$3202,MATCH($B1001,manifest_11Sep!$B$1:$B$3202,0),MATCH(A.Arr9sepList!F$1,manifest_11Sep!$A$1:$V$1,0))</f>
        <v>Ngo</v>
      </c>
      <c r="G1001" s="13">
        <f t="array" ref="G1001">INDEX(manifest_11Sep!$A$1:$V$3202,MATCH($B1001,manifest_11Sep!$B$1:$B$3202,0),MATCH(A.Arr9sepList!G$1,manifest_11Sep!$A$1:$V$1,0))</f>
        <v>56</v>
      </c>
      <c r="H1001" s="13" t="str">
        <f t="array" ref="H1001">INDEX(manifest_11Sep!$A$1:$V$3202,MATCH($B1001,manifest_11Sep!$B$1:$B$3202,0),MATCH(A.Arr9sepList!H$1,manifest_11Sep!$A$1:$V$1,0))</f>
        <v>Alicia Nguyen 3</v>
      </c>
      <c r="I1001" s="13" t="str">
        <f t="array" ref="I1001">INDEX(manifest_11Sep!$A$1:$V$3202,MATCH($B1001,manifest_11Sep!$B$1:$B$3202,0),MATCH(A.Arr9sepList!I$1,manifest_11Sep!$A$1:$V$1,0))</f>
        <v>Jeju Air</v>
      </c>
      <c r="J1001" s="13" t="str">
        <f t="array" ref="J1001">INDEX(manifest_11Sep!$A$1:$V$3202,MATCH($B1001,manifest_11Sep!$B$1:$B$3202,0),MATCH(A.Arr9sepList!J$1,manifest_11Sep!$A$1:$V$1,0))</f>
        <v>7C 1374</v>
      </c>
      <c r="K1001" s="13" t="str">
        <f t="array" ref="K1001">INDEX(manifest_11Sep!$A$1:$V$3202,MATCH($B1001,manifest_11Sep!$B$1:$B$3202,0),MATCH(A.Arr9sepList!K$1,manifest_11Sep!$A$1:$V$1,0))</f>
        <v>13-thg 9-25</v>
      </c>
      <c r="L1001" s="14">
        <f t="array" ref="L1001">INDEX(manifest_11Sep!$A$1:$V$3202,MATCH($B1001,manifest_11Sep!$B$1:$B$3202,0),MATCH(A.Arr9sepList!L$1,manifest_11Sep!$A$1:$V$1,0))</f>
        <v>0.65625</v>
      </c>
      <c r="M1001" s="13" t="str">
        <f t="array" ref="M1001">INDEX(manifest_11Sep!$A$1:$V$3202,MATCH($B1001,manifest_11Sep!$B$1:$B$3202,0),MATCH(A.Arr9sepList!M$1,manifest_11Sep!$A$1:$V$1,0))</f>
        <v>ICN-T1</v>
      </c>
      <c r="N1001" s="13" t="str">
        <f t="array" ref="N1001">INDEX(manifest_11Sep!$A$1:$V$3202,MATCH($B1001,manifest_11Sep!$B$1:$B$3202,0),MATCH(A.Arr9sepList!N$1,manifest_11Sep!$A$1:$V$1,0))</f>
        <v>JW MARRIOTT</v>
      </c>
      <c r="O1001" s="15"/>
      <c r="P1001" s="13"/>
      <c r="Q1001" s="16">
        <v>75986765</v>
      </c>
      <c r="R1001" s="16" t="s">
        <v>43</v>
      </c>
      <c r="S1001" s="13">
        <f t="array" ref="S1001">INDEX(manifest_11Sep!$A$1:$V$3202,MATCH($B1001,manifest_11Sep!$B$1:$B$3202,0),MATCH(A.Arr9sepList!S$1,manifest_11Sep!$A$1:$V$1,0))</f>
        <v>0</v>
      </c>
    </row>
    <row r="1002" spans="1:19" ht="15.75" customHeight="1">
      <c r="A1002" s="13" t="str">
        <f t="array" ref="A1002">INDEX(manifest_11Sep!$A$1:$V$3202,MATCH($B1002,manifest_11Sep!$B$1:$B$3202,0),MATCH(A.Arr9sepList!A$1,manifest_11Sep!$A$1:$V$1,0))</f>
        <v>A</v>
      </c>
      <c r="B1002" s="13" t="s">
        <v>1035</v>
      </c>
      <c r="C1002" s="13" t="str">
        <f t="array" ref="C1002">INDEX(manifest_11Sep!$A$1:$V$3202,MATCH($B1002,manifest_11Sep!$B$1:$B$3202,0),MATCH(A.Arr9sepList!C$1,manifest_11Sep!$A$1:$V$1,0))</f>
        <v>KYNBZTN6KD7</v>
      </c>
      <c r="D1002" s="13" t="str">
        <f t="array" ref="D1002">INDEX(manifest_11Sep!$A$1:$V$3202,MATCH($B1002,manifest_11Sep!$B$1:$B$3202,0),MATCH(A.Arr9sepList!D$1,manifest_11Sep!$A$1:$V$1,0))</f>
        <v>Female</v>
      </c>
      <c r="E1002" s="13" t="str">
        <f t="array" ref="E1002">INDEX(manifest_11Sep!$A$1:$V$3202,MATCH($B1002,manifest_11Sep!$B$1:$B$3202,0),MATCH(A.Arr9sepList!E$1,manifest_11Sep!$A$1:$V$1,0))</f>
        <v>Nancy Hanh</v>
      </c>
      <c r="F1002" s="13" t="str">
        <f t="array" ref="F1002">INDEX(manifest_11Sep!$A$1:$V$3202,MATCH($B1002,manifest_11Sep!$B$1:$B$3202,0),MATCH(A.Arr9sepList!F$1,manifest_11Sep!$A$1:$V$1,0))</f>
        <v>Nguyen</v>
      </c>
      <c r="G1002" s="13">
        <f t="array" ref="G1002">INDEX(manifest_11Sep!$A$1:$V$3202,MATCH($B1002,manifest_11Sep!$B$1:$B$3202,0),MATCH(A.Arr9sepList!G$1,manifest_11Sep!$A$1:$V$1,0))</f>
        <v>57</v>
      </c>
      <c r="H1002" s="13" t="str">
        <f t="array" ref="H1002">INDEX(manifest_11Sep!$A$1:$V$3202,MATCH($B1002,manifest_11Sep!$B$1:$B$3202,0),MATCH(A.Arr9sepList!H$1,manifest_11Sep!$A$1:$V$1,0))</f>
        <v>Alicia Nguyen 3</v>
      </c>
      <c r="I1002" s="13" t="str">
        <f t="array" ref="I1002">INDEX(manifest_11Sep!$A$1:$V$3202,MATCH($B1002,manifest_11Sep!$B$1:$B$3202,0),MATCH(A.Arr9sepList!I$1,manifest_11Sep!$A$1:$V$1,0))</f>
        <v>Jeju Air</v>
      </c>
      <c r="J1002" s="13" t="str">
        <f t="array" ref="J1002">INDEX(manifest_11Sep!$A$1:$V$3202,MATCH($B1002,manifest_11Sep!$B$1:$B$3202,0),MATCH(A.Arr9sepList!J$1,manifest_11Sep!$A$1:$V$1,0))</f>
        <v>7C 1374</v>
      </c>
      <c r="K1002" s="13" t="str">
        <f t="array" ref="K1002">INDEX(manifest_11Sep!$A$1:$V$3202,MATCH($B1002,manifest_11Sep!$B$1:$B$3202,0),MATCH(A.Arr9sepList!K$1,manifest_11Sep!$A$1:$V$1,0))</f>
        <v>13-thg 9-25</v>
      </c>
      <c r="L1002" s="14">
        <f t="array" ref="L1002">INDEX(manifest_11Sep!$A$1:$V$3202,MATCH($B1002,manifest_11Sep!$B$1:$B$3202,0),MATCH(A.Arr9sepList!L$1,manifest_11Sep!$A$1:$V$1,0))</f>
        <v>0.65625</v>
      </c>
      <c r="M1002" s="13" t="str">
        <f t="array" ref="M1002">INDEX(manifest_11Sep!$A$1:$V$3202,MATCH($B1002,manifest_11Sep!$B$1:$B$3202,0),MATCH(A.Arr9sepList!M$1,manifest_11Sep!$A$1:$V$1,0))</f>
        <v>ICN-T1</v>
      </c>
      <c r="N1002" s="13" t="str">
        <f t="array" ref="N1002">INDEX(manifest_11Sep!$A$1:$V$3202,MATCH($B1002,manifest_11Sep!$B$1:$B$3202,0),MATCH(A.Arr9sepList!N$1,manifest_11Sep!$A$1:$V$1,0))</f>
        <v>JW MARRIOTT</v>
      </c>
      <c r="O1002" s="15"/>
      <c r="P1002" s="13"/>
      <c r="Q1002" s="16">
        <v>75986779</v>
      </c>
      <c r="R1002" s="16" t="s">
        <v>43</v>
      </c>
      <c r="S1002" s="13">
        <f t="array" ref="S1002">INDEX(manifest_11Sep!$A$1:$V$3202,MATCH($B1002,manifest_11Sep!$B$1:$B$3202,0),MATCH(A.Arr9sepList!S$1,manifest_11Sep!$A$1:$V$1,0))</f>
        <v>0</v>
      </c>
    </row>
    <row r="1003" spans="1:19" ht="15.75" customHeight="1">
      <c r="A1003" s="13" t="str">
        <f t="array" ref="A1003">INDEX(manifest_11Sep!$A$1:$V$3202,MATCH($B1003,manifest_11Sep!$B$1:$B$3202,0),MATCH(A.Arr9sepList!A$1,manifest_11Sep!$A$1:$V$1,0))</f>
        <v>A</v>
      </c>
      <c r="B1003" s="13" t="s">
        <v>1037</v>
      </c>
      <c r="C1003" s="13" t="str">
        <f t="array" ref="C1003">INDEX(manifest_11Sep!$A$1:$V$3202,MATCH($B1003,manifest_11Sep!$B$1:$B$3202,0),MATCH(A.Arr9sepList!C$1,manifest_11Sep!$A$1:$V$1,0))</f>
        <v>KYNBZTN6KD7</v>
      </c>
      <c r="D1003" s="13" t="str">
        <f t="array" ref="D1003">INDEX(manifest_11Sep!$A$1:$V$3202,MATCH($B1003,manifest_11Sep!$B$1:$B$3202,0),MATCH(A.Arr9sepList!D$1,manifest_11Sep!$A$1:$V$1,0))</f>
        <v>Male</v>
      </c>
      <c r="E1003" s="13" t="str">
        <f t="array" ref="E1003">INDEX(manifest_11Sep!$A$1:$V$3202,MATCH($B1003,manifest_11Sep!$B$1:$B$3202,0),MATCH(A.Arr9sepList!E$1,manifest_11Sep!$A$1:$V$1,0))</f>
        <v>Johnny Lai</v>
      </c>
      <c r="F1003" s="13" t="str">
        <f t="array" ref="F1003">INDEX(manifest_11Sep!$A$1:$V$3202,MATCH($B1003,manifest_11Sep!$B$1:$B$3202,0),MATCH(A.Arr9sepList!F$1,manifest_11Sep!$A$1:$V$1,0))</f>
        <v>Nguyen</v>
      </c>
      <c r="G1003" s="13">
        <f t="array" ref="G1003">INDEX(manifest_11Sep!$A$1:$V$3202,MATCH($B1003,manifest_11Sep!$B$1:$B$3202,0),MATCH(A.Arr9sepList!G$1,manifest_11Sep!$A$1:$V$1,0))</f>
        <v>55</v>
      </c>
      <c r="H1003" s="13" t="str">
        <f t="array" ref="H1003">INDEX(manifest_11Sep!$A$1:$V$3202,MATCH($B1003,manifest_11Sep!$B$1:$B$3202,0),MATCH(A.Arr9sepList!H$1,manifest_11Sep!$A$1:$V$1,0))</f>
        <v>Alicia Nguyen 3</v>
      </c>
      <c r="I1003" s="13" t="str">
        <f t="array" ref="I1003">INDEX(manifest_11Sep!$A$1:$V$3202,MATCH($B1003,manifest_11Sep!$B$1:$B$3202,0),MATCH(A.Arr9sepList!I$1,manifest_11Sep!$A$1:$V$1,0))</f>
        <v>Jeju Air</v>
      </c>
      <c r="J1003" s="13" t="str">
        <f t="array" ref="J1003">INDEX(manifest_11Sep!$A$1:$V$3202,MATCH($B1003,manifest_11Sep!$B$1:$B$3202,0),MATCH(A.Arr9sepList!J$1,manifest_11Sep!$A$1:$V$1,0))</f>
        <v>7C 1374</v>
      </c>
      <c r="K1003" s="13" t="str">
        <f t="array" ref="K1003">INDEX(manifest_11Sep!$A$1:$V$3202,MATCH($B1003,manifest_11Sep!$B$1:$B$3202,0),MATCH(A.Arr9sepList!K$1,manifest_11Sep!$A$1:$V$1,0))</f>
        <v>13-thg 9-25</v>
      </c>
      <c r="L1003" s="14">
        <f t="array" ref="L1003">INDEX(manifest_11Sep!$A$1:$V$3202,MATCH($B1003,manifest_11Sep!$B$1:$B$3202,0),MATCH(A.Arr9sepList!L$1,manifest_11Sep!$A$1:$V$1,0))</f>
        <v>0.65625</v>
      </c>
      <c r="M1003" s="13" t="str">
        <f t="array" ref="M1003">INDEX(manifest_11Sep!$A$1:$V$3202,MATCH($B1003,manifest_11Sep!$B$1:$B$3202,0),MATCH(A.Arr9sepList!M$1,manifest_11Sep!$A$1:$V$1,0))</f>
        <v>ICN-T1</v>
      </c>
      <c r="N1003" s="13" t="str">
        <f t="array" ref="N1003">INDEX(manifest_11Sep!$A$1:$V$3202,MATCH($B1003,manifest_11Sep!$B$1:$B$3202,0),MATCH(A.Arr9sepList!N$1,manifest_11Sep!$A$1:$V$1,0))</f>
        <v>JW MARRIOTT</v>
      </c>
      <c r="O1003" s="15"/>
      <c r="P1003" s="13"/>
      <c r="Q1003" s="16">
        <v>75986779</v>
      </c>
      <c r="R1003" s="16" t="s">
        <v>43</v>
      </c>
      <c r="S1003" s="13">
        <f t="array" ref="S1003">INDEX(manifest_11Sep!$A$1:$V$3202,MATCH($B1003,manifest_11Sep!$B$1:$B$3202,0),MATCH(A.Arr9sepList!S$1,manifest_11Sep!$A$1:$V$1,0))</f>
        <v>0</v>
      </c>
    </row>
    <row r="1004" spans="1:19" ht="15.75" customHeight="1">
      <c r="A1004" s="13" t="str">
        <f t="array" ref="A1004">INDEX(manifest_11Sep!$A$1:$V$3202,MATCH($B1004,manifest_11Sep!$B$1:$B$3202,0),MATCH(A.Arr9sepList!A$1,manifest_11Sep!$A$1:$V$1,0))</f>
        <v>A</v>
      </c>
      <c r="B1004" s="13" t="s">
        <v>2644</v>
      </c>
      <c r="C1004" s="13" t="str">
        <f t="array" ref="C1004">INDEX(manifest_11Sep!$A$1:$V$3202,MATCH($B1004,manifest_11Sep!$B$1:$B$3202,0),MATCH(A.Arr9sepList!C$1,manifest_11Sep!$A$1:$V$1,0))</f>
        <v>LXN5PYWJRPZ</v>
      </c>
      <c r="D1004" s="13" t="str">
        <f t="array" ref="D1004">INDEX(manifest_11Sep!$A$1:$V$3202,MATCH($B1004,manifest_11Sep!$B$1:$B$3202,0),MATCH(A.Arr9sepList!D$1,manifest_11Sep!$A$1:$V$1,0))</f>
        <v>Female</v>
      </c>
      <c r="E1004" s="13" t="str">
        <f t="array" ref="E1004">INDEX(manifest_11Sep!$A$1:$V$3202,MATCH($B1004,manifest_11Sep!$B$1:$B$3202,0),MATCH(A.Arr9sepList!E$1,manifest_11Sep!$A$1:$V$1,0))</f>
        <v>Lusine</v>
      </c>
      <c r="F1004" s="13" t="str">
        <f t="array" ref="F1004">INDEX(manifest_11Sep!$A$1:$V$3202,MATCH($B1004,manifest_11Sep!$B$1:$B$3202,0),MATCH(A.Arr9sepList!F$1,manifest_11Sep!$A$1:$V$1,0))</f>
        <v>Gyulbudaghyan</v>
      </c>
      <c r="G1004" s="13">
        <f t="array" ref="G1004">INDEX(manifest_11Sep!$A$1:$V$3202,MATCH($B1004,manifest_11Sep!$B$1:$B$3202,0),MATCH(A.Arr9sepList!G$1,manifest_11Sep!$A$1:$V$1,0))</f>
        <v>49</v>
      </c>
      <c r="H1004" s="13" t="str">
        <f t="array" ref="H1004">INDEX(manifest_11Sep!$A$1:$V$3202,MATCH($B1004,manifest_11Sep!$B$1:$B$3202,0),MATCH(A.Arr9sepList!H$1,manifest_11Sep!$A$1:$V$1,0))</f>
        <v>Virginia Nersesyan</v>
      </c>
      <c r="I1004" s="13" t="str">
        <f t="array" ref="I1004">INDEX(manifest_11Sep!$A$1:$V$3202,MATCH($B1004,manifest_11Sep!$B$1:$B$3202,0),MATCH(A.Arr9sepList!I$1,manifest_11Sep!$A$1:$V$1,0))</f>
        <v>Air Premia</v>
      </c>
      <c r="J1004" s="13" t="str">
        <f t="array" ref="J1004">INDEX(manifest_11Sep!$A$1:$V$3202,MATCH($B1004,manifest_11Sep!$B$1:$B$3202,0),MATCH(A.Arr9sepList!J$1,manifest_11Sep!$A$1:$V$1,0))</f>
        <v>YP 102</v>
      </c>
      <c r="K1004" s="13" t="str">
        <f t="array" ref="K1004">INDEX(manifest_11Sep!$A$1:$V$3202,MATCH($B1004,manifest_11Sep!$B$1:$B$3202,0),MATCH(A.Arr9sepList!K$1,manifest_11Sep!$A$1:$V$1,0))</f>
        <v>13-thg 9-25</v>
      </c>
      <c r="L1004" s="14">
        <f t="array" ref="L1004">INDEX(manifest_11Sep!$A$1:$V$3202,MATCH($B1004,manifest_11Sep!$B$1:$B$3202,0),MATCH(A.Arr9sepList!L$1,manifest_11Sep!$A$1:$V$1,0))</f>
        <v>0.65625</v>
      </c>
      <c r="M1004" s="13" t="str">
        <f t="array" ref="M1004">INDEX(manifest_11Sep!$A$1:$V$3202,MATCH($B1004,manifest_11Sep!$B$1:$B$3202,0),MATCH(A.Arr9sepList!M$1,manifest_11Sep!$A$1:$V$1,0))</f>
        <v>ICN-T1</v>
      </c>
      <c r="N1004" s="13" t="str">
        <f t="array" ref="N1004">INDEX(manifest_11Sep!$A$1:$V$3202,MATCH($B1004,manifest_11Sep!$B$1:$B$3202,0),MATCH(A.Arr9sepList!N$1,manifest_11Sep!$A$1:$V$1,0))</f>
        <v>INTER PARNAS</v>
      </c>
      <c r="O1004" s="15"/>
      <c r="P1004" s="13"/>
      <c r="Q1004" s="16">
        <v>41795506</v>
      </c>
      <c r="R1004" s="16" t="s">
        <v>43</v>
      </c>
      <c r="S1004" s="13">
        <f t="array" ref="S1004">INDEX(manifest_11Sep!$A$1:$V$3202,MATCH($B1004,manifest_11Sep!$B$1:$B$3202,0),MATCH(A.Arr9sepList!S$1,manifest_11Sep!$A$1:$V$1,0))</f>
        <v>0</v>
      </c>
    </row>
    <row r="1005" spans="1:19" ht="15.75" customHeight="1">
      <c r="A1005" s="13" t="str">
        <f t="array" ref="A1005">INDEX(manifest_11Sep!$A$1:$V$3202,MATCH($B1005,manifest_11Sep!$B$1:$B$3202,0),MATCH(A.Arr9sepList!A$1,manifest_11Sep!$A$1:$V$1,0))</f>
        <v>A</v>
      </c>
      <c r="B1005" s="13" t="s">
        <v>2648</v>
      </c>
      <c r="C1005" s="13" t="str">
        <f t="array" ref="C1005">INDEX(manifest_11Sep!$A$1:$V$3202,MATCH($B1005,manifest_11Sep!$B$1:$B$3202,0),MATCH(A.Arr9sepList!C$1,manifest_11Sep!$A$1:$V$1,0))</f>
        <v>LXN5PYWJRPZ</v>
      </c>
      <c r="D1005" s="13" t="str">
        <f t="array" ref="D1005">INDEX(manifest_11Sep!$A$1:$V$3202,MATCH($B1005,manifest_11Sep!$B$1:$B$3202,0),MATCH(A.Arr9sepList!D$1,manifest_11Sep!$A$1:$V$1,0))</f>
        <v>Female</v>
      </c>
      <c r="E1005" s="13" t="str">
        <f t="array" ref="E1005">INDEX(manifest_11Sep!$A$1:$V$3202,MATCH($B1005,manifest_11Sep!$B$1:$B$3202,0),MATCH(A.Arr9sepList!E$1,manifest_11Sep!$A$1:$V$1,0))</f>
        <v>Anna</v>
      </c>
      <c r="F1005" s="13" t="str">
        <f t="array" ref="F1005">INDEX(manifest_11Sep!$A$1:$V$3202,MATCH($B1005,manifest_11Sep!$B$1:$B$3202,0),MATCH(A.Arr9sepList!F$1,manifest_11Sep!$A$1:$V$1,0))</f>
        <v>Ayvazyan</v>
      </c>
      <c r="G1005" s="13">
        <f t="array" ref="G1005">INDEX(manifest_11Sep!$A$1:$V$3202,MATCH($B1005,manifest_11Sep!$B$1:$B$3202,0),MATCH(A.Arr9sepList!G$1,manifest_11Sep!$A$1:$V$1,0))</f>
        <v>41</v>
      </c>
      <c r="H1005" s="13" t="str">
        <f t="array" ref="H1005">INDEX(manifest_11Sep!$A$1:$V$3202,MATCH($B1005,manifest_11Sep!$B$1:$B$3202,0),MATCH(A.Arr9sepList!H$1,manifest_11Sep!$A$1:$V$1,0))</f>
        <v>Virginia Nersesyan</v>
      </c>
      <c r="I1005" s="13" t="str">
        <f t="array" ref="I1005">INDEX(manifest_11Sep!$A$1:$V$3202,MATCH($B1005,manifest_11Sep!$B$1:$B$3202,0),MATCH(A.Arr9sepList!I$1,manifest_11Sep!$A$1:$V$1,0))</f>
        <v>Air Premia</v>
      </c>
      <c r="J1005" s="13" t="str">
        <f t="array" ref="J1005">INDEX(manifest_11Sep!$A$1:$V$3202,MATCH($B1005,manifest_11Sep!$B$1:$B$3202,0),MATCH(A.Arr9sepList!J$1,manifest_11Sep!$A$1:$V$1,0))</f>
        <v>YP 102</v>
      </c>
      <c r="K1005" s="13" t="str">
        <f t="array" ref="K1005">INDEX(manifest_11Sep!$A$1:$V$3202,MATCH($B1005,manifest_11Sep!$B$1:$B$3202,0),MATCH(A.Arr9sepList!K$1,manifest_11Sep!$A$1:$V$1,0))</f>
        <v>13-thg 9-25</v>
      </c>
      <c r="L1005" s="14">
        <f t="array" ref="L1005">INDEX(manifest_11Sep!$A$1:$V$3202,MATCH($B1005,manifest_11Sep!$B$1:$B$3202,0),MATCH(A.Arr9sepList!L$1,manifest_11Sep!$A$1:$V$1,0))</f>
        <v>0.65625</v>
      </c>
      <c r="M1005" s="13" t="str">
        <f t="array" ref="M1005">INDEX(manifest_11Sep!$A$1:$V$3202,MATCH($B1005,manifest_11Sep!$B$1:$B$3202,0),MATCH(A.Arr9sepList!M$1,manifest_11Sep!$A$1:$V$1,0))</f>
        <v>ICN-T1</v>
      </c>
      <c r="N1005" s="13" t="str">
        <f t="array" ref="N1005">INDEX(manifest_11Sep!$A$1:$V$3202,MATCH($B1005,manifest_11Sep!$B$1:$B$3202,0),MATCH(A.Arr9sepList!N$1,manifest_11Sep!$A$1:$V$1,0))</f>
        <v>INTER PARNAS</v>
      </c>
      <c r="O1005" s="15"/>
      <c r="P1005" s="13"/>
      <c r="Q1005" s="16">
        <v>41795506</v>
      </c>
      <c r="R1005" s="16" t="s">
        <v>43</v>
      </c>
      <c r="S1005" s="13">
        <f t="array" ref="S1005">INDEX(manifest_11Sep!$A$1:$V$3202,MATCH($B1005,manifest_11Sep!$B$1:$B$3202,0),MATCH(A.Arr9sepList!S$1,manifest_11Sep!$A$1:$V$1,0))</f>
        <v>0</v>
      </c>
    </row>
    <row r="1006" spans="1:19" ht="15.75" customHeight="1">
      <c r="A1006" s="13" t="str">
        <f t="array" ref="A1006">INDEX(manifest_11Sep!$A$1:$V$3202,MATCH($B1006,manifest_11Sep!$B$1:$B$3202,0),MATCH(A.Arr9sepList!A$1,manifest_11Sep!$A$1:$V$1,0))</f>
        <v>A</v>
      </c>
      <c r="B1006" s="13" t="s">
        <v>2650</v>
      </c>
      <c r="C1006" s="13" t="str">
        <f t="array" ref="C1006">INDEX(manifest_11Sep!$A$1:$V$3202,MATCH($B1006,manifest_11Sep!$B$1:$B$3202,0),MATCH(A.Arr9sepList!C$1,manifest_11Sep!$A$1:$V$1,0))</f>
        <v>R2N942DBWZX</v>
      </c>
      <c r="D1006" s="13" t="str">
        <f t="array" ref="D1006">INDEX(manifest_11Sep!$A$1:$V$3202,MATCH($B1006,manifest_11Sep!$B$1:$B$3202,0),MATCH(A.Arr9sepList!D$1,manifest_11Sep!$A$1:$V$1,0))</f>
        <v>Male</v>
      </c>
      <c r="E1006" s="13" t="str">
        <f t="array" ref="E1006">INDEX(manifest_11Sep!$A$1:$V$3202,MATCH($B1006,manifest_11Sep!$B$1:$B$3202,0),MATCH(A.Arr9sepList!E$1,manifest_11Sep!$A$1:$V$1,0))</f>
        <v>Stepan Steve</v>
      </c>
      <c r="F1006" s="13" t="str">
        <f t="array" ref="F1006">INDEX(manifest_11Sep!$A$1:$V$3202,MATCH($B1006,manifest_11Sep!$B$1:$B$3202,0),MATCH(A.Arr9sepList!F$1,manifest_11Sep!$A$1:$V$1,0))</f>
        <v>Krbekyan</v>
      </c>
      <c r="G1006" s="13">
        <f t="array" ref="G1006">INDEX(manifest_11Sep!$A$1:$V$3202,MATCH($B1006,manifest_11Sep!$B$1:$B$3202,0),MATCH(A.Arr9sepList!G$1,manifest_11Sep!$A$1:$V$1,0))</f>
        <v>23</v>
      </c>
      <c r="H1006" s="13" t="str">
        <f t="array" ref="H1006">INDEX(manifest_11Sep!$A$1:$V$3202,MATCH($B1006,manifest_11Sep!$B$1:$B$3202,0),MATCH(A.Arr9sepList!H$1,manifest_11Sep!$A$1:$V$1,0))</f>
        <v>Virginia Nersesyan</v>
      </c>
      <c r="I1006" s="13" t="str">
        <f t="array" ref="I1006">INDEX(manifest_11Sep!$A$1:$V$3202,MATCH($B1006,manifest_11Sep!$B$1:$B$3202,0),MATCH(A.Arr9sepList!I$1,manifest_11Sep!$A$1:$V$1,0))</f>
        <v>Air Premia</v>
      </c>
      <c r="J1006" s="13" t="str">
        <f t="array" ref="J1006">INDEX(manifest_11Sep!$A$1:$V$3202,MATCH($B1006,manifest_11Sep!$B$1:$B$3202,0),MATCH(A.Arr9sepList!J$1,manifest_11Sep!$A$1:$V$1,0))</f>
        <v>YP 102</v>
      </c>
      <c r="K1006" s="13" t="str">
        <f t="array" ref="K1006">INDEX(manifest_11Sep!$A$1:$V$3202,MATCH($B1006,manifest_11Sep!$B$1:$B$3202,0),MATCH(A.Arr9sepList!K$1,manifest_11Sep!$A$1:$V$1,0))</f>
        <v>13-thg 9-25</v>
      </c>
      <c r="L1006" s="14">
        <f t="array" ref="L1006">INDEX(manifest_11Sep!$A$1:$V$3202,MATCH($B1006,manifest_11Sep!$B$1:$B$3202,0),MATCH(A.Arr9sepList!L$1,manifest_11Sep!$A$1:$V$1,0))</f>
        <v>0.65625</v>
      </c>
      <c r="M1006" s="13" t="str">
        <f t="array" ref="M1006">INDEX(manifest_11Sep!$A$1:$V$3202,MATCH($B1006,manifest_11Sep!$B$1:$B$3202,0),MATCH(A.Arr9sepList!M$1,manifest_11Sep!$A$1:$V$1,0))</f>
        <v>ICN-T1</v>
      </c>
      <c r="N1006" s="13" t="str">
        <f t="array" ref="N1006">INDEX(manifest_11Sep!$A$1:$V$3202,MATCH($B1006,manifest_11Sep!$B$1:$B$3202,0),MATCH(A.Arr9sepList!N$1,manifest_11Sep!$A$1:$V$1,0))</f>
        <v>INTER PARNAS</v>
      </c>
      <c r="O1006" s="15"/>
      <c r="P1006" s="13"/>
      <c r="Q1006" s="16">
        <v>20421490</v>
      </c>
      <c r="R1006" s="16" t="s">
        <v>61</v>
      </c>
      <c r="S1006" s="13">
        <f t="array" ref="S1006">INDEX(manifest_11Sep!$A$1:$V$3202,MATCH($B1006,manifest_11Sep!$B$1:$B$3202,0),MATCH(A.Arr9sepList!S$1,manifest_11Sep!$A$1:$V$1,0))</f>
        <v>0</v>
      </c>
    </row>
    <row r="1007" spans="1:19" ht="15.75" customHeight="1">
      <c r="A1007" s="13" t="str">
        <f t="array" ref="A1007">INDEX(manifest_11Sep!$A$1:$V$3202,MATCH($B1007,manifest_11Sep!$B$1:$B$3202,0),MATCH(A.Arr9sepList!A$1,manifest_11Sep!$A$1:$V$1,0))</f>
        <v>A</v>
      </c>
      <c r="B1007" s="13" t="s">
        <v>2653</v>
      </c>
      <c r="C1007" s="13" t="str">
        <f t="array" ref="C1007">INDEX(manifest_11Sep!$A$1:$V$3202,MATCH($B1007,manifest_11Sep!$B$1:$B$3202,0),MATCH(A.Arr9sepList!C$1,manifest_11Sep!$A$1:$V$1,0))</f>
        <v>R2N942DBWZX</v>
      </c>
      <c r="D1007" s="13" t="str">
        <f t="array" ref="D1007">INDEX(manifest_11Sep!$A$1:$V$3202,MATCH($B1007,manifest_11Sep!$B$1:$B$3202,0),MATCH(A.Arr9sepList!D$1,manifest_11Sep!$A$1:$V$1,0))</f>
        <v>Female</v>
      </c>
      <c r="E1007" s="13" t="str">
        <f t="array" ref="E1007">INDEX(manifest_11Sep!$A$1:$V$3202,MATCH($B1007,manifest_11Sep!$B$1:$B$3202,0),MATCH(A.Arr9sepList!E$1,manifest_11Sep!$A$1:$V$1,0))</f>
        <v>Ani</v>
      </c>
      <c r="F1007" s="13" t="str">
        <f t="array" ref="F1007">INDEX(manifest_11Sep!$A$1:$V$3202,MATCH($B1007,manifest_11Sep!$B$1:$B$3202,0),MATCH(A.Arr9sepList!F$1,manifest_11Sep!$A$1:$V$1,0))</f>
        <v>Navruzyan</v>
      </c>
      <c r="G1007" s="13">
        <f t="array" ref="G1007">INDEX(manifest_11Sep!$A$1:$V$3202,MATCH($B1007,manifest_11Sep!$B$1:$B$3202,0),MATCH(A.Arr9sepList!G$1,manifest_11Sep!$A$1:$V$1,0))</f>
        <v>23</v>
      </c>
      <c r="H1007" s="13" t="str">
        <f t="array" ref="H1007">INDEX(manifest_11Sep!$A$1:$V$3202,MATCH($B1007,manifest_11Sep!$B$1:$B$3202,0),MATCH(A.Arr9sepList!H$1,manifest_11Sep!$A$1:$V$1,0))</f>
        <v>Virginia Nersesyan</v>
      </c>
      <c r="I1007" s="13" t="str">
        <f t="array" ref="I1007">INDEX(manifest_11Sep!$A$1:$V$3202,MATCH($B1007,manifest_11Sep!$B$1:$B$3202,0),MATCH(A.Arr9sepList!I$1,manifest_11Sep!$A$1:$V$1,0))</f>
        <v>Air Premia</v>
      </c>
      <c r="J1007" s="13" t="str">
        <f t="array" ref="J1007">INDEX(manifest_11Sep!$A$1:$V$3202,MATCH($B1007,manifest_11Sep!$B$1:$B$3202,0),MATCH(A.Arr9sepList!J$1,manifest_11Sep!$A$1:$V$1,0))</f>
        <v>YP 102</v>
      </c>
      <c r="K1007" s="13" t="str">
        <f t="array" ref="K1007">INDEX(manifest_11Sep!$A$1:$V$3202,MATCH($B1007,manifest_11Sep!$B$1:$B$3202,0),MATCH(A.Arr9sepList!K$1,manifest_11Sep!$A$1:$V$1,0))</f>
        <v>13-thg 9-25</v>
      </c>
      <c r="L1007" s="14">
        <f t="array" ref="L1007">INDEX(manifest_11Sep!$A$1:$V$3202,MATCH($B1007,manifest_11Sep!$B$1:$B$3202,0),MATCH(A.Arr9sepList!L$1,manifest_11Sep!$A$1:$V$1,0))</f>
        <v>0.65625</v>
      </c>
      <c r="M1007" s="13" t="str">
        <f t="array" ref="M1007">INDEX(manifest_11Sep!$A$1:$V$3202,MATCH($B1007,manifest_11Sep!$B$1:$B$3202,0),MATCH(A.Arr9sepList!M$1,manifest_11Sep!$A$1:$V$1,0))</f>
        <v>ICN-T1</v>
      </c>
      <c r="N1007" s="13" t="str">
        <f t="array" ref="N1007">INDEX(manifest_11Sep!$A$1:$V$3202,MATCH($B1007,manifest_11Sep!$B$1:$B$3202,0),MATCH(A.Arr9sepList!N$1,manifest_11Sep!$A$1:$V$1,0))</f>
        <v>INTER PARNAS</v>
      </c>
      <c r="O1007" s="15"/>
      <c r="P1007" s="13"/>
      <c r="Q1007" s="16">
        <v>20421490</v>
      </c>
      <c r="R1007" s="16" t="s">
        <v>61</v>
      </c>
      <c r="S1007" s="13">
        <f t="array" ref="S1007">INDEX(manifest_11Sep!$A$1:$V$3202,MATCH($B1007,manifest_11Sep!$B$1:$B$3202,0),MATCH(A.Arr9sepList!S$1,manifest_11Sep!$A$1:$V$1,0))</f>
        <v>0</v>
      </c>
    </row>
    <row r="1008" spans="1:19" ht="15.75" customHeight="1">
      <c r="A1008" s="13" t="str">
        <f t="array" ref="A1008">INDEX(manifest_11Sep!$A$1:$V$3202,MATCH($B1008,manifest_11Sep!$B$1:$B$3202,0),MATCH(A.Arr9sepList!A$1,manifest_11Sep!$A$1:$V$1,0))</f>
        <v>A</v>
      </c>
      <c r="B1008" s="13" t="s">
        <v>2656</v>
      </c>
      <c r="C1008" s="13" t="str">
        <f t="array" ref="C1008">INDEX(manifest_11Sep!$A$1:$V$3202,MATCH($B1008,manifest_11Sep!$B$1:$B$3202,0),MATCH(A.Arr9sepList!C$1,manifest_11Sep!$A$1:$V$1,0))</f>
        <v>P5N33LVZSZB</v>
      </c>
      <c r="D1008" s="13" t="str">
        <f t="array" ref="D1008">INDEX(manifest_11Sep!$A$1:$V$3202,MATCH($B1008,manifest_11Sep!$B$1:$B$3202,0),MATCH(A.Arr9sepList!D$1,manifest_11Sep!$A$1:$V$1,0))</f>
        <v>Female</v>
      </c>
      <c r="E1008" s="13" t="str">
        <f t="array" ref="E1008">INDEX(manifest_11Sep!$A$1:$V$3202,MATCH($B1008,manifest_11Sep!$B$1:$B$3202,0),MATCH(A.Arr9sepList!E$1,manifest_11Sep!$A$1:$V$1,0))</f>
        <v>Vergine</v>
      </c>
      <c r="F1008" s="13" t="str">
        <f t="array" ref="F1008">INDEX(manifest_11Sep!$A$1:$V$3202,MATCH($B1008,manifest_11Sep!$B$1:$B$3202,0),MATCH(A.Arr9sepList!F$1,manifest_11Sep!$A$1:$V$1,0))</f>
        <v>Nersesyan</v>
      </c>
      <c r="G1008" s="13">
        <f t="array" ref="G1008">INDEX(manifest_11Sep!$A$1:$V$3202,MATCH($B1008,manifest_11Sep!$B$1:$B$3202,0),MATCH(A.Arr9sepList!G$1,manifest_11Sep!$A$1:$V$1,0))</f>
        <v>45</v>
      </c>
      <c r="H1008" s="13" t="str">
        <f t="array" ref="H1008">INDEX(manifest_11Sep!$A$1:$V$3202,MATCH($B1008,manifest_11Sep!$B$1:$B$3202,0),MATCH(A.Arr9sepList!H$1,manifest_11Sep!$A$1:$V$1,0))</f>
        <v>Virginia Nersesyan</v>
      </c>
      <c r="I1008" s="13" t="str">
        <f t="array" ref="I1008">INDEX(manifest_11Sep!$A$1:$V$3202,MATCH($B1008,manifest_11Sep!$B$1:$B$3202,0),MATCH(A.Arr9sepList!I$1,manifest_11Sep!$A$1:$V$1,0))</f>
        <v>Air Premia</v>
      </c>
      <c r="J1008" s="13" t="str">
        <f t="array" ref="J1008">INDEX(manifest_11Sep!$A$1:$V$3202,MATCH($B1008,manifest_11Sep!$B$1:$B$3202,0),MATCH(A.Arr9sepList!J$1,manifest_11Sep!$A$1:$V$1,0))</f>
        <v>YP 102</v>
      </c>
      <c r="K1008" s="13" t="str">
        <f t="array" ref="K1008">INDEX(manifest_11Sep!$A$1:$V$3202,MATCH($B1008,manifest_11Sep!$B$1:$B$3202,0),MATCH(A.Arr9sepList!K$1,manifest_11Sep!$A$1:$V$1,0))</f>
        <v>13-thg 9-25</v>
      </c>
      <c r="L1008" s="14">
        <f t="array" ref="L1008">INDEX(manifest_11Sep!$A$1:$V$3202,MATCH($B1008,manifest_11Sep!$B$1:$B$3202,0),MATCH(A.Arr9sepList!L$1,manifest_11Sep!$A$1:$V$1,0))</f>
        <v>0.65625</v>
      </c>
      <c r="M1008" s="13" t="str">
        <f t="array" ref="M1008">INDEX(manifest_11Sep!$A$1:$V$3202,MATCH($B1008,manifest_11Sep!$B$1:$B$3202,0),MATCH(A.Arr9sepList!M$1,manifest_11Sep!$A$1:$V$1,0))</f>
        <v>ICN-T1</v>
      </c>
      <c r="N1008" s="13" t="str">
        <f t="array" ref="N1008">INDEX(manifest_11Sep!$A$1:$V$3202,MATCH($B1008,manifest_11Sep!$B$1:$B$3202,0),MATCH(A.Arr9sepList!N$1,manifest_11Sep!$A$1:$V$1,0))</f>
        <v>INTER PARNAS</v>
      </c>
      <c r="O1008" s="15"/>
      <c r="P1008" s="13"/>
      <c r="Q1008" s="16">
        <v>67659986</v>
      </c>
      <c r="R1008" s="16" t="s">
        <v>43</v>
      </c>
      <c r="S1008" s="13" t="str">
        <f t="array" ref="S1008">INDEX(manifest_11Sep!$A$1:$V$3202,MATCH($B1008,manifest_11Sep!$B$1:$B$3202,0),MATCH(A.Arr9sepList!S$1,manifest_11Sep!$A$1:$V$1,0))</f>
        <v>Upgrade - Club Junior Suite</v>
      </c>
    </row>
    <row r="1009" spans="1:19" ht="15.75" customHeight="1">
      <c r="A1009" s="13" t="str">
        <f t="array" ref="A1009">INDEX(manifest_11Sep!$A$1:$V$3202,MATCH($B1009,manifest_11Sep!$B$1:$B$3202,0),MATCH(A.Arr9sepList!A$1,manifest_11Sep!$A$1:$V$1,0))</f>
        <v>A</v>
      </c>
      <c r="B1009" s="13" t="s">
        <v>2659</v>
      </c>
      <c r="C1009" s="13" t="str">
        <f t="array" ref="C1009">INDEX(manifest_11Sep!$A$1:$V$3202,MATCH($B1009,manifest_11Sep!$B$1:$B$3202,0),MATCH(A.Arr9sepList!C$1,manifest_11Sep!$A$1:$V$1,0))</f>
        <v>P5N33LVZSZB</v>
      </c>
      <c r="D1009" s="13" t="str">
        <f t="array" ref="D1009">INDEX(manifest_11Sep!$A$1:$V$3202,MATCH($B1009,manifest_11Sep!$B$1:$B$3202,0),MATCH(A.Arr9sepList!D$1,manifest_11Sep!$A$1:$V$1,0))</f>
        <v>Male</v>
      </c>
      <c r="E1009" s="13" t="str">
        <f t="array" ref="E1009">INDEX(manifest_11Sep!$A$1:$V$3202,MATCH($B1009,manifest_11Sep!$B$1:$B$3202,0),MATCH(A.Arr9sepList!E$1,manifest_11Sep!$A$1:$V$1,0))</f>
        <v>Hakop</v>
      </c>
      <c r="F1009" s="13" t="str">
        <f t="array" ref="F1009">INDEX(manifest_11Sep!$A$1:$V$3202,MATCH($B1009,manifest_11Sep!$B$1:$B$3202,0),MATCH(A.Arr9sepList!F$1,manifest_11Sep!$A$1:$V$1,0))</f>
        <v>Krbekyan</v>
      </c>
      <c r="G1009" s="13">
        <f t="array" ref="G1009">INDEX(manifest_11Sep!$A$1:$V$3202,MATCH($B1009,manifest_11Sep!$B$1:$B$3202,0),MATCH(A.Arr9sepList!G$1,manifest_11Sep!$A$1:$V$1,0))</f>
        <v>50</v>
      </c>
      <c r="H1009" s="13" t="str">
        <f t="array" ref="H1009">INDEX(manifest_11Sep!$A$1:$V$3202,MATCH($B1009,manifest_11Sep!$B$1:$B$3202,0),MATCH(A.Arr9sepList!H$1,manifest_11Sep!$A$1:$V$1,0))</f>
        <v>Virginia Nersesyan</v>
      </c>
      <c r="I1009" s="13" t="str">
        <f t="array" ref="I1009">INDEX(manifest_11Sep!$A$1:$V$3202,MATCH($B1009,manifest_11Sep!$B$1:$B$3202,0),MATCH(A.Arr9sepList!I$1,manifest_11Sep!$A$1:$V$1,0))</f>
        <v>Air Premia</v>
      </c>
      <c r="J1009" s="13" t="str">
        <f t="array" ref="J1009">INDEX(manifest_11Sep!$A$1:$V$3202,MATCH($B1009,manifest_11Sep!$B$1:$B$3202,0),MATCH(A.Arr9sepList!J$1,manifest_11Sep!$A$1:$V$1,0))</f>
        <v>YP 102</v>
      </c>
      <c r="K1009" s="13" t="str">
        <f t="array" ref="K1009">INDEX(manifest_11Sep!$A$1:$V$3202,MATCH($B1009,manifest_11Sep!$B$1:$B$3202,0),MATCH(A.Arr9sepList!K$1,manifest_11Sep!$A$1:$V$1,0))</f>
        <v>13-thg 9-25</v>
      </c>
      <c r="L1009" s="14">
        <f t="array" ref="L1009">INDEX(manifest_11Sep!$A$1:$V$3202,MATCH($B1009,manifest_11Sep!$B$1:$B$3202,0),MATCH(A.Arr9sepList!L$1,manifest_11Sep!$A$1:$V$1,0))</f>
        <v>0.65625</v>
      </c>
      <c r="M1009" s="13" t="str">
        <f t="array" ref="M1009">INDEX(manifest_11Sep!$A$1:$V$3202,MATCH($B1009,manifest_11Sep!$B$1:$B$3202,0),MATCH(A.Arr9sepList!M$1,manifest_11Sep!$A$1:$V$1,0))</f>
        <v>ICN-T1</v>
      </c>
      <c r="N1009" s="13" t="str">
        <f t="array" ref="N1009">INDEX(manifest_11Sep!$A$1:$V$3202,MATCH($B1009,manifest_11Sep!$B$1:$B$3202,0),MATCH(A.Arr9sepList!N$1,manifest_11Sep!$A$1:$V$1,0))</f>
        <v>INTER PARNAS</v>
      </c>
      <c r="O1009" s="15"/>
      <c r="P1009" s="13"/>
      <c r="Q1009" s="16">
        <v>67659986</v>
      </c>
      <c r="R1009" s="16" t="s">
        <v>43</v>
      </c>
      <c r="S1009" s="13">
        <f t="array" ref="S1009">INDEX(manifest_11Sep!$A$1:$V$3202,MATCH($B1009,manifest_11Sep!$B$1:$B$3202,0),MATCH(A.Arr9sepList!S$1,manifest_11Sep!$A$1:$V$1,0))</f>
        <v>0</v>
      </c>
    </row>
    <row r="1010" spans="1:19" ht="15.75" customHeight="1">
      <c r="A1010" s="13" t="str">
        <f t="array" ref="A1010">INDEX(manifest_11Sep!$A$1:$V$3202,MATCH($B1010,manifest_11Sep!$B$1:$B$3202,0),MATCH(A.Arr9sepList!A$1,manifest_11Sep!$A$1:$V$1,0))</f>
        <v>A</v>
      </c>
      <c r="B1010" s="13" t="s">
        <v>4121</v>
      </c>
      <c r="C1010" s="13" t="str">
        <f t="array" ref="C1010">INDEX(manifest_11Sep!$A$1:$V$3202,MATCH($B1010,manifest_11Sep!$B$1:$B$3202,0),MATCH(A.Arr9sepList!C$1,manifest_11Sep!$A$1:$V$1,0))</f>
        <v>X5NKDK3V5JW</v>
      </c>
      <c r="D1010" s="13" t="str">
        <f t="array" ref="D1010">INDEX(manifest_11Sep!$A$1:$V$3202,MATCH($B1010,manifest_11Sep!$B$1:$B$3202,0),MATCH(A.Arr9sepList!D$1,manifest_11Sep!$A$1:$V$1,0))</f>
        <v>Female</v>
      </c>
      <c r="E1010" s="13" t="str">
        <f t="array" ref="E1010">INDEX(manifest_11Sep!$A$1:$V$3202,MATCH($B1010,manifest_11Sep!$B$1:$B$3202,0),MATCH(A.Arr9sepList!E$1,manifest_11Sep!$A$1:$V$1,0))</f>
        <v>Ly Ngoc Bich</v>
      </c>
      <c r="F1010" s="13" t="str">
        <f t="array" ref="F1010">INDEX(manifest_11Sep!$A$1:$V$3202,MATCH($B1010,manifest_11Sep!$B$1:$B$3202,0),MATCH(A.Arr9sepList!F$1,manifest_11Sep!$A$1:$V$1,0))</f>
        <v>Ho</v>
      </c>
      <c r="G1010" s="13">
        <f t="array" ref="G1010">INDEX(manifest_11Sep!$A$1:$V$3202,MATCH($B1010,manifest_11Sep!$B$1:$B$3202,0),MATCH(A.Arr9sepList!G$1,manifest_11Sep!$A$1:$V$1,0))</f>
        <v>34</v>
      </c>
      <c r="H1010" s="13" t="str">
        <f t="array" ref="H1010">INDEX(manifest_11Sep!$A$1:$V$3202,MATCH($B1010,manifest_11Sep!$B$1:$B$3202,0),MATCH(A.Arr9sepList!H$1,manifest_11Sep!$A$1:$V$1,0))</f>
        <v>Tom Luu</v>
      </c>
      <c r="I1010" s="13" t="str">
        <f t="array" ref="I1010">INDEX(manifest_11Sep!$A$1:$V$3202,MATCH($B1010,manifest_11Sep!$B$1:$B$3202,0),MATCH(A.Arr9sepList!I$1,manifest_11Sep!$A$1:$V$1,0))</f>
        <v>Air Premia</v>
      </c>
      <c r="J1010" s="13" t="str">
        <f t="array" ref="J1010">INDEX(manifest_11Sep!$A$1:$V$3202,MATCH($B1010,manifest_11Sep!$B$1:$B$3202,0),MATCH(A.Arr9sepList!J$1,manifest_11Sep!$A$1:$V$1,0))</f>
        <v>YP 102</v>
      </c>
      <c r="K1010" s="13" t="str">
        <f t="array" ref="K1010">INDEX(manifest_11Sep!$A$1:$V$3202,MATCH($B1010,manifest_11Sep!$B$1:$B$3202,0),MATCH(A.Arr9sepList!K$1,manifest_11Sep!$A$1:$V$1,0))</f>
        <v>13-thg 9-25</v>
      </c>
      <c r="L1010" s="14">
        <f t="array" ref="L1010">INDEX(manifest_11Sep!$A$1:$V$3202,MATCH($B1010,manifest_11Sep!$B$1:$B$3202,0),MATCH(A.Arr9sepList!L$1,manifest_11Sep!$A$1:$V$1,0))</f>
        <v>0.65625</v>
      </c>
      <c r="M1010" s="13" t="str">
        <f t="array" ref="M1010">INDEX(manifest_11Sep!$A$1:$V$3202,MATCH($B1010,manifest_11Sep!$B$1:$B$3202,0),MATCH(A.Arr9sepList!M$1,manifest_11Sep!$A$1:$V$1,0))</f>
        <v>ICN-T1</v>
      </c>
      <c r="N1010" s="13" t="str">
        <f t="array" ref="N1010">INDEX(manifest_11Sep!$A$1:$V$3202,MATCH($B1010,manifest_11Sep!$B$1:$B$3202,0),MATCH(A.Arr9sepList!N$1,manifest_11Sep!$A$1:$V$1,0))</f>
        <v>INTER PARNAS</v>
      </c>
      <c r="O1010" s="15"/>
      <c r="P1010" s="13"/>
      <c r="Q1010" s="16">
        <v>24897128</v>
      </c>
      <c r="R1010" s="16" t="s">
        <v>43</v>
      </c>
      <c r="S1010" s="13">
        <f t="array" ref="S1010">INDEX(manifest_11Sep!$A$1:$V$3202,MATCH($B1010,manifest_11Sep!$B$1:$B$3202,0),MATCH(A.Arr9sepList!S$1,manifest_11Sep!$A$1:$V$1,0))</f>
        <v>0</v>
      </c>
    </row>
    <row r="1011" spans="1:19" ht="15.75" customHeight="1">
      <c r="A1011" s="13" t="str">
        <f t="array" ref="A1011">INDEX(manifest_11Sep!$A$1:$V$3202,MATCH($B1011,manifest_11Sep!$B$1:$B$3202,0),MATCH(A.Arr9sepList!A$1,manifest_11Sep!$A$1:$V$1,0))</f>
        <v>A</v>
      </c>
      <c r="B1011" s="13" t="s">
        <v>4123</v>
      </c>
      <c r="C1011" s="13" t="str">
        <f t="array" ref="C1011">INDEX(manifest_11Sep!$A$1:$V$3202,MATCH($B1011,manifest_11Sep!$B$1:$B$3202,0),MATCH(A.Arr9sepList!C$1,manifest_11Sep!$A$1:$V$1,0))</f>
        <v>X5NKDK3V5JW</v>
      </c>
      <c r="D1011" s="13" t="str">
        <f t="array" ref="D1011">INDEX(manifest_11Sep!$A$1:$V$3202,MATCH($B1011,manifest_11Sep!$B$1:$B$3202,0),MATCH(A.Arr9sepList!D$1,manifest_11Sep!$A$1:$V$1,0))</f>
        <v>Male</v>
      </c>
      <c r="E1011" s="13" t="str">
        <f t="array" ref="E1011">INDEX(manifest_11Sep!$A$1:$V$3202,MATCH($B1011,manifest_11Sep!$B$1:$B$3202,0),MATCH(A.Arr9sepList!E$1,manifest_11Sep!$A$1:$V$1,0))</f>
        <v>Loc Tho</v>
      </c>
      <c r="F1011" s="13" t="str">
        <f t="array" ref="F1011">INDEX(manifest_11Sep!$A$1:$V$3202,MATCH($B1011,manifest_11Sep!$B$1:$B$3202,0),MATCH(A.Arr9sepList!F$1,manifest_11Sep!$A$1:$V$1,0))</f>
        <v>Phan</v>
      </c>
      <c r="G1011" s="13">
        <f t="array" ref="G1011">INDEX(manifest_11Sep!$A$1:$V$3202,MATCH($B1011,manifest_11Sep!$B$1:$B$3202,0),MATCH(A.Arr9sepList!G$1,manifest_11Sep!$A$1:$V$1,0))</f>
        <v>53</v>
      </c>
      <c r="H1011" s="13" t="str">
        <f t="array" ref="H1011">INDEX(manifest_11Sep!$A$1:$V$3202,MATCH($B1011,manifest_11Sep!$B$1:$B$3202,0),MATCH(A.Arr9sepList!H$1,manifest_11Sep!$A$1:$V$1,0))</f>
        <v>Tom Luu</v>
      </c>
      <c r="I1011" s="13" t="str">
        <f t="array" ref="I1011">INDEX(manifest_11Sep!$A$1:$V$3202,MATCH($B1011,manifest_11Sep!$B$1:$B$3202,0),MATCH(A.Arr9sepList!I$1,manifest_11Sep!$A$1:$V$1,0))</f>
        <v>Air Premia</v>
      </c>
      <c r="J1011" s="13" t="str">
        <f t="array" ref="J1011">INDEX(manifest_11Sep!$A$1:$V$3202,MATCH($B1011,manifest_11Sep!$B$1:$B$3202,0),MATCH(A.Arr9sepList!J$1,manifest_11Sep!$A$1:$V$1,0))</f>
        <v>YP 102</v>
      </c>
      <c r="K1011" s="13" t="str">
        <f t="array" ref="K1011">INDEX(manifest_11Sep!$A$1:$V$3202,MATCH($B1011,manifest_11Sep!$B$1:$B$3202,0),MATCH(A.Arr9sepList!K$1,manifest_11Sep!$A$1:$V$1,0))</f>
        <v>13-thg 9-25</v>
      </c>
      <c r="L1011" s="14">
        <f t="array" ref="L1011">INDEX(manifest_11Sep!$A$1:$V$3202,MATCH($B1011,manifest_11Sep!$B$1:$B$3202,0),MATCH(A.Arr9sepList!L$1,manifest_11Sep!$A$1:$V$1,0))</f>
        <v>0.65625</v>
      </c>
      <c r="M1011" s="13" t="str">
        <f t="array" ref="M1011">INDEX(manifest_11Sep!$A$1:$V$3202,MATCH($B1011,manifest_11Sep!$B$1:$B$3202,0),MATCH(A.Arr9sepList!M$1,manifest_11Sep!$A$1:$V$1,0))</f>
        <v>ICN-T1</v>
      </c>
      <c r="N1011" s="13" t="str">
        <f t="array" ref="N1011">INDEX(manifest_11Sep!$A$1:$V$3202,MATCH($B1011,manifest_11Sep!$B$1:$B$3202,0),MATCH(A.Arr9sepList!N$1,manifest_11Sep!$A$1:$V$1,0))</f>
        <v>INTER PARNAS</v>
      </c>
      <c r="O1011" s="15"/>
      <c r="P1011" s="13"/>
      <c r="Q1011" s="16">
        <v>24897128</v>
      </c>
      <c r="R1011" s="16" t="s">
        <v>43</v>
      </c>
      <c r="S1011" s="13">
        <f t="array" ref="S1011">INDEX(manifest_11Sep!$A$1:$V$3202,MATCH($B1011,manifest_11Sep!$B$1:$B$3202,0),MATCH(A.Arr9sepList!S$1,manifest_11Sep!$A$1:$V$1,0))</f>
        <v>0</v>
      </c>
    </row>
    <row r="1012" spans="1:19" ht="15.75" customHeight="1">
      <c r="A1012" s="13" t="str">
        <f t="array" ref="A1012">INDEX(manifest_11Sep!$A$1:$V$3202,MATCH($B1012,manifest_11Sep!$B$1:$B$3202,0),MATCH(A.Arr9sepList!A$1,manifest_11Sep!$A$1:$V$1,0))</f>
        <v>A</v>
      </c>
      <c r="B1012" s="13" t="s">
        <v>4166</v>
      </c>
      <c r="C1012" s="13" t="str">
        <f t="array" ref="C1012">INDEX(manifest_11Sep!$A$1:$V$3202,MATCH($B1012,manifest_11Sep!$B$1:$B$3202,0),MATCH(A.Arr9sepList!C$1,manifest_11Sep!$A$1:$V$1,0))</f>
        <v>FFNXMWTK3RX</v>
      </c>
      <c r="D1012" s="13" t="str">
        <f t="array" ref="D1012">INDEX(manifest_11Sep!$A$1:$V$3202,MATCH($B1012,manifest_11Sep!$B$1:$B$3202,0),MATCH(A.Arr9sepList!D$1,manifest_11Sep!$A$1:$V$1,0))</f>
        <v>Male</v>
      </c>
      <c r="E1012" s="13" t="str">
        <f t="array" ref="E1012">INDEX(manifest_11Sep!$A$1:$V$3202,MATCH($B1012,manifest_11Sep!$B$1:$B$3202,0),MATCH(A.Arr9sepList!E$1,manifest_11Sep!$A$1:$V$1,0))</f>
        <v>Kirby Toshio</v>
      </c>
      <c r="F1012" s="13" t="str">
        <f t="array" ref="F1012">INDEX(manifest_11Sep!$A$1:$V$3202,MATCH($B1012,manifest_11Sep!$B$1:$B$3202,0),MATCH(A.Arr9sepList!F$1,manifest_11Sep!$A$1:$V$1,0))</f>
        <v>Tanimura</v>
      </c>
      <c r="G1012" s="13">
        <f t="array" ref="G1012">INDEX(manifest_11Sep!$A$1:$V$3202,MATCH($B1012,manifest_11Sep!$B$1:$B$3202,0),MATCH(A.Arr9sepList!G$1,manifest_11Sep!$A$1:$V$1,0))</f>
        <v>62</v>
      </c>
      <c r="H1012" s="13" t="str">
        <f t="array" ref="H1012">INDEX(manifest_11Sep!$A$1:$V$3202,MATCH($B1012,manifest_11Sep!$B$1:$B$3202,0),MATCH(A.Arr9sepList!H$1,manifest_11Sep!$A$1:$V$1,0))</f>
        <v>Tom Luu</v>
      </c>
      <c r="I1012" s="13" t="str">
        <f t="array" ref="I1012">INDEX(manifest_11Sep!$A$1:$V$3202,MATCH($B1012,manifest_11Sep!$B$1:$B$3202,0),MATCH(A.Arr9sepList!I$1,manifest_11Sep!$A$1:$V$1,0))</f>
        <v>Air Premia</v>
      </c>
      <c r="J1012" s="13" t="str">
        <f t="array" ref="J1012">INDEX(manifest_11Sep!$A$1:$V$3202,MATCH($B1012,manifest_11Sep!$B$1:$B$3202,0),MATCH(A.Arr9sepList!J$1,manifest_11Sep!$A$1:$V$1,0))</f>
        <v>YP 102</v>
      </c>
      <c r="K1012" s="13" t="str">
        <f t="array" ref="K1012">INDEX(manifest_11Sep!$A$1:$V$3202,MATCH($B1012,manifest_11Sep!$B$1:$B$3202,0),MATCH(A.Arr9sepList!K$1,manifest_11Sep!$A$1:$V$1,0))</f>
        <v>13-thg 9-25</v>
      </c>
      <c r="L1012" s="14">
        <f t="array" ref="L1012">INDEX(manifest_11Sep!$A$1:$V$3202,MATCH($B1012,manifest_11Sep!$B$1:$B$3202,0),MATCH(A.Arr9sepList!L$1,manifest_11Sep!$A$1:$V$1,0))</f>
        <v>0.65625</v>
      </c>
      <c r="M1012" s="13" t="str">
        <f t="array" ref="M1012">INDEX(manifest_11Sep!$A$1:$V$3202,MATCH($B1012,manifest_11Sep!$B$1:$B$3202,0),MATCH(A.Arr9sepList!M$1,manifest_11Sep!$A$1:$V$1,0))</f>
        <v>ICN-T1</v>
      </c>
      <c r="N1012" s="13" t="str">
        <f t="array" ref="N1012">INDEX(manifest_11Sep!$A$1:$V$3202,MATCH($B1012,manifest_11Sep!$B$1:$B$3202,0),MATCH(A.Arr9sepList!N$1,manifest_11Sep!$A$1:$V$1,0))</f>
        <v>INTER PARNAS</v>
      </c>
      <c r="O1012" s="15"/>
      <c r="P1012" s="13"/>
      <c r="Q1012" s="16">
        <v>48593576</v>
      </c>
      <c r="R1012" s="16" t="s">
        <v>43</v>
      </c>
      <c r="S1012" s="13">
        <f t="array" ref="S1012">INDEX(manifest_11Sep!$A$1:$V$3202,MATCH($B1012,manifest_11Sep!$B$1:$B$3202,0),MATCH(A.Arr9sepList!S$1,manifest_11Sep!$A$1:$V$1,0))</f>
        <v>0</v>
      </c>
    </row>
    <row r="1013" spans="1:19" ht="15.75" customHeight="1">
      <c r="A1013" s="13" t="str">
        <f t="array" ref="A1013">INDEX(manifest_11Sep!$A$1:$V$3202,MATCH($B1013,manifest_11Sep!$B$1:$B$3202,0),MATCH(A.Arr9sepList!A$1,manifest_11Sep!$A$1:$V$1,0))</f>
        <v>A</v>
      </c>
      <c r="B1013" s="13" t="s">
        <v>4169</v>
      </c>
      <c r="C1013" s="13" t="str">
        <f t="array" ref="C1013">INDEX(manifest_11Sep!$A$1:$V$3202,MATCH($B1013,manifest_11Sep!$B$1:$B$3202,0),MATCH(A.Arr9sepList!C$1,manifest_11Sep!$A$1:$V$1,0))</f>
        <v>FFNXMWTK3RX</v>
      </c>
      <c r="D1013" s="13" t="str">
        <f t="array" ref="D1013">INDEX(manifest_11Sep!$A$1:$V$3202,MATCH($B1013,manifest_11Sep!$B$1:$B$3202,0),MATCH(A.Arr9sepList!D$1,manifest_11Sep!$A$1:$V$1,0))</f>
        <v>Female</v>
      </c>
      <c r="E1013" s="13" t="str">
        <f t="array" ref="E1013">INDEX(manifest_11Sep!$A$1:$V$3202,MATCH($B1013,manifest_11Sep!$B$1:$B$3202,0),MATCH(A.Arr9sepList!E$1,manifest_11Sep!$A$1:$V$1,0))</f>
        <v>Yolanda Galvez</v>
      </c>
      <c r="F1013" s="13" t="str">
        <f t="array" ref="F1013">INDEX(manifest_11Sep!$A$1:$V$3202,MATCH($B1013,manifest_11Sep!$B$1:$B$3202,0),MATCH(A.Arr9sepList!F$1,manifest_11Sep!$A$1:$V$1,0))</f>
        <v>Tanimura</v>
      </c>
      <c r="G1013" s="13">
        <f t="array" ref="G1013">INDEX(manifest_11Sep!$A$1:$V$3202,MATCH($B1013,manifest_11Sep!$B$1:$B$3202,0),MATCH(A.Arr9sepList!G$1,manifest_11Sep!$A$1:$V$1,0))</f>
        <v>68</v>
      </c>
      <c r="H1013" s="13" t="str">
        <f t="array" ref="H1013">INDEX(manifest_11Sep!$A$1:$V$3202,MATCH($B1013,manifest_11Sep!$B$1:$B$3202,0),MATCH(A.Arr9sepList!H$1,manifest_11Sep!$A$1:$V$1,0))</f>
        <v>Tom Luu</v>
      </c>
      <c r="I1013" s="13" t="str">
        <f t="array" ref="I1013">INDEX(manifest_11Sep!$A$1:$V$3202,MATCH($B1013,manifest_11Sep!$B$1:$B$3202,0),MATCH(A.Arr9sepList!I$1,manifest_11Sep!$A$1:$V$1,0))</f>
        <v>Air Premia</v>
      </c>
      <c r="J1013" s="13" t="str">
        <f t="array" ref="J1013">INDEX(manifest_11Sep!$A$1:$V$3202,MATCH($B1013,manifest_11Sep!$B$1:$B$3202,0),MATCH(A.Arr9sepList!J$1,manifest_11Sep!$A$1:$V$1,0))</f>
        <v>YP 102</v>
      </c>
      <c r="K1013" s="13" t="str">
        <f t="array" ref="K1013">INDEX(manifest_11Sep!$A$1:$V$3202,MATCH($B1013,manifest_11Sep!$B$1:$B$3202,0),MATCH(A.Arr9sepList!K$1,manifest_11Sep!$A$1:$V$1,0))</f>
        <v>13-thg 9-25</v>
      </c>
      <c r="L1013" s="14">
        <f t="array" ref="L1013">INDEX(manifest_11Sep!$A$1:$V$3202,MATCH($B1013,manifest_11Sep!$B$1:$B$3202,0),MATCH(A.Arr9sepList!L$1,manifest_11Sep!$A$1:$V$1,0))</f>
        <v>0.65625</v>
      </c>
      <c r="M1013" s="13" t="str">
        <f t="array" ref="M1013">INDEX(manifest_11Sep!$A$1:$V$3202,MATCH($B1013,manifest_11Sep!$B$1:$B$3202,0),MATCH(A.Arr9sepList!M$1,manifest_11Sep!$A$1:$V$1,0))</f>
        <v>ICN-T1</v>
      </c>
      <c r="N1013" s="13" t="str">
        <f t="array" ref="N1013">INDEX(manifest_11Sep!$A$1:$V$3202,MATCH($B1013,manifest_11Sep!$B$1:$B$3202,0),MATCH(A.Arr9sepList!N$1,manifest_11Sep!$A$1:$V$1,0))</f>
        <v>INTER PARNAS</v>
      </c>
      <c r="O1013" s="15"/>
      <c r="P1013" s="13"/>
      <c r="Q1013" s="16">
        <v>48593576</v>
      </c>
      <c r="R1013" s="16" t="s">
        <v>43</v>
      </c>
      <c r="S1013" s="13">
        <f t="array" ref="S1013">INDEX(manifest_11Sep!$A$1:$V$3202,MATCH($B1013,manifest_11Sep!$B$1:$B$3202,0),MATCH(A.Arr9sepList!S$1,manifest_11Sep!$A$1:$V$1,0))</f>
        <v>0</v>
      </c>
    </row>
    <row r="1014" spans="1:19" ht="15.75" customHeight="1">
      <c r="A1014" s="13" t="str">
        <f t="array" ref="A1014">INDEX(manifest_11Sep!$A$1:$V$3202,MATCH($B1014,manifest_11Sep!$B$1:$B$3202,0),MATCH(A.Arr9sepList!A$1,manifest_11Sep!$A$1:$V$1,0))</f>
        <v>A</v>
      </c>
      <c r="B1014" s="3" t="s">
        <v>4209</v>
      </c>
      <c r="C1014" s="13" t="str">
        <f t="array" ref="C1014">INDEX(manifest_11Sep!$A$1:$V$3202,MATCH($B1014,manifest_11Sep!$B$1:$B$3202,0),MATCH(A.Arr9sepList!C$1,manifest_11Sep!$A$1:$V$1,0))</f>
        <v>8TN5B59P39D</v>
      </c>
      <c r="D1014" s="13" t="str">
        <f t="array" ref="D1014">INDEX(manifest_11Sep!$A$1:$V$3202,MATCH($B1014,manifest_11Sep!$B$1:$B$3202,0),MATCH(A.Arr9sepList!D$1,manifest_11Sep!$A$1:$V$1,0))</f>
        <v>Male</v>
      </c>
      <c r="E1014" s="13" t="str">
        <f t="array" ref="E1014">INDEX(manifest_11Sep!$A$1:$V$3202,MATCH($B1014,manifest_11Sep!$B$1:$B$3202,0),MATCH(A.Arr9sepList!E$1,manifest_11Sep!$A$1:$V$1,0))</f>
        <v>Huy Will</v>
      </c>
      <c r="F1014" s="13" t="str">
        <f t="array" ref="F1014">INDEX(manifest_11Sep!$A$1:$V$3202,MATCH($B1014,manifest_11Sep!$B$1:$B$3202,0),MATCH(A.Arr9sepList!F$1,manifest_11Sep!$A$1:$V$1,0))</f>
        <v>Nguyen</v>
      </c>
      <c r="G1014" s="13">
        <f t="array" ref="G1014">INDEX(manifest_11Sep!$A$1:$V$3202,MATCH($B1014,manifest_11Sep!$B$1:$B$3202,0),MATCH(A.Arr9sepList!G$1,manifest_11Sep!$A$1:$V$1,0))</f>
        <v>30</v>
      </c>
      <c r="H1014" s="13" t="str">
        <f t="array" ref="H1014">INDEX(manifest_11Sep!$A$1:$V$3202,MATCH($B1014,manifest_11Sep!$B$1:$B$3202,0),MATCH(A.Arr9sepList!H$1,manifest_11Sep!$A$1:$V$1,0))</f>
        <v>Tom Luu</v>
      </c>
      <c r="I1014" s="13" t="str">
        <f t="array" ref="I1014">INDEX(manifest_11Sep!$A$1:$V$3202,MATCH($B1014,manifest_11Sep!$B$1:$B$3202,0),MATCH(A.Arr9sepList!I$1,manifest_11Sep!$A$1:$V$1,0))</f>
        <v>Air Premia</v>
      </c>
      <c r="J1014" s="13" t="str">
        <f t="array" ref="J1014">INDEX(manifest_11Sep!$A$1:$V$3202,MATCH($B1014,manifest_11Sep!$B$1:$B$3202,0),MATCH(A.Arr9sepList!J$1,manifest_11Sep!$A$1:$V$1,0))</f>
        <v>YP 102</v>
      </c>
      <c r="K1014" s="13" t="str">
        <f t="array" ref="K1014">INDEX(manifest_11Sep!$A$1:$V$3202,MATCH($B1014,manifest_11Sep!$B$1:$B$3202,0),MATCH(A.Arr9sepList!K$1,manifest_11Sep!$A$1:$V$1,0))</f>
        <v>13-thg 9-25</v>
      </c>
      <c r="L1014" s="14">
        <f t="array" ref="L1014">INDEX(manifest_11Sep!$A$1:$V$3202,MATCH($B1014,manifest_11Sep!$B$1:$B$3202,0),MATCH(A.Arr9sepList!L$1,manifest_11Sep!$A$1:$V$1,0))</f>
        <v>0.65625</v>
      </c>
      <c r="M1014" s="13" t="str">
        <f t="array" ref="M1014">INDEX(manifest_11Sep!$A$1:$V$3202,MATCH($B1014,manifest_11Sep!$B$1:$B$3202,0),MATCH(A.Arr9sepList!M$1,manifest_11Sep!$A$1:$V$1,0))</f>
        <v>ICN-T1</v>
      </c>
      <c r="N1014" s="13" t="str">
        <f t="array" ref="N1014">INDEX(manifest_11Sep!$A$1:$V$3202,MATCH($B1014,manifest_11Sep!$B$1:$B$3202,0),MATCH(A.Arr9sepList!N$1,manifest_11Sep!$A$1:$V$1,0))</f>
        <v>INTER PARNAS</v>
      </c>
      <c r="O1014" s="15"/>
      <c r="P1014" s="13"/>
      <c r="Q1014" s="16">
        <v>42699470</v>
      </c>
      <c r="R1014" s="16" t="s">
        <v>61</v>
      </c>
      <c r="S1014" s="13">
        <f t="array" ref="S1014">INDEX(manifest_11Sep!$A$1:$V$3202,MATCH($B1014,manifest_11Sep!$B$1:$B$3202,0),MATCH(A.Arr9sepList!S$1,manifest_11Sep!$A$1:$V$1,0))</f>
        <v>0</v>
      </c>
    </row>
    <row r="1015" spans="1:19" ht="15.75" customHeight="1">
      <c r="A1015" s="13" t="str">
        <f t="array" ref="A1015">INDEX(manifest_11Sep!$A$1:$V$3202,MATCH($B1015,manifest_11Sep!$B$1:$B$3202,0),MATCH(A.Arr9sepList!A$1,manifest_11Sep!$A$1:$V$1,0))</f>
        <v>A</v>
      </c>
      <c r="B1015" s="3" t="s">
        <v>4211</v>
      </c>
      <c r="C1015" s="13" t="str">
        <f t="array" ref="C1015">INDEX(manifest_11Sep!$A$1:$V$3202,MATCH($B1015,manifest_11Sep!$B$1:$B$3202,0),MATCH(A.Arr9sepList!C$1,manifest_11Sep!$A$1:$V$1,0))</f>
        <v>8TN5B59P39D</v>
      </c>
      <c r="D1015" s="13" t="str">
        <f t="array" ref="D1015">INDEX(manifest_11Sep!$A$1:$V$3202,MATCH($B1015,manifest_11Sep!$B$1:$B$3202,0),MATCH(A.Arr9sepList!D$1,manifest_11Sep!$A$1:$V$1,0))</f>
        <v>Female</v>
      </c>
      <c r="E1015" s="13" t="str">
        <f t="array" ref="E1015">INDEX(manifest_11Sep!$A$1:$V$3202,MATCH($B1015,manifest_11Sep!$B$1:$B$3202,0),MATCH(A.Arr9sepList!E$1,manifest_11Sep!$A$1:$V$1,0))</f>
        <v>Nguyen Bao Tran</v>
      </c>
      <c r="F1015" s="13" t="str">
        <f t="array" ref="F1015">INDEX(manifest_11Sep!$A$1:$V$3202,MATCH($B1015,manifest_11Sep!$B$1:$B$3202,0),MATCH(A.Arr9sepList!F$1,manifest_11Sep!$A$1:$V$1,0))</f>
        <v>Do</v>
      </c>
      <c r="G1015" s="13">
        <f t="array" ref="G1015">INDEX(manifest_11Sep!$A$1:$V$3202,MATCH($B1015,manifest_11Sep!$B$1:$B$3202,0),MATCH(A.Arr9sepList!G$1,manifest_11Sep!$A$1:$V$1,0))</f>
        <v>30</v>
      </c>
      <c r="H1015" s="13" t="str">
        <f t="array" ref="H1015">INDEX(manifest_11Sep!$A$1:$V$3202,MATCH($B1015,manifest_11Sep!$B$1:$B$3202,0),MATCH(A.Arr9sepList!H$1,manifest_11Sep!$A$1:$V$1,0))</f>
        <v>Tom Luu</v>
      </c>
      <c r="I1015" s="13" t="str">
        <f t="array" ref="I1015">INDEX(manifest_11Sep!$A$1:$V$3202,MATCH($B1015,manifest_11Sep!$B$1:$B$3202,0),MATCH(A.Arr9sepList!I$1,manifest_11Sep!$A$1:$V$1,0))</f>
        <v>Air Premia</v>
      </c>
      <c r="J1015" s="13" t="str">
        <f t="array" ref="J1015">INDEX(manifest_11Sep!$A$1:$V$3202,MATCH($B1015,manifest_11Sep!$B$1:$B$3202,0),MATCH(A.Arr9sepList!J$1,manifest_11Sep!$A$1:$V$1,0))</f>
        <v>YP 102</v>
      </c>
      <c r="K1015" s="13" t="str">
        <f t="array" ref="K1015">INDEX(manifest_11Sep!$A$1:$V$3202,MATCH($B1015,manifest_11Sep!$B$1:$B$3202,0),MATCH(A.Arr9sepList!K$1,manifest_11Sep!$A$1:$V$1,0))</f>
        <v>13-thg 9-25</v>
      </c>
      <c r="L1015" s="14">
        <f t="array" ref="L1015">INDEX(manifest_11Sep!$A$1:$V$3202,MATCH($B1015,manifest_11Sep!$B$1:$B$3202,0),MATCH(A.Arr9sepList!L$1,manifest_11Sep!$A$1:$V$1,0))</f>
        <v>0.65625</v>
      </c>
      <c r="M1015" s="13" t="str">
        <f t="array" ref="M1015">INDEX(manifest_11Sep!$A$1:$V$3202,MATCH($B1015,manifest_11Sep!$B$1:$B$3202,0),MATCH(A.Arr9sepList!M$1,manifest_11Sep!$A$1:$V$1,0))</f>
        <v>ICN-T1</v>
      </c>
      <c r="N1015" s="13" t="str">
        <f t="array" ref="N1015">INDEX(manifest_11Sep!$A$1:$V$3202,MATCH($B1015,manifest_11Sep!$B$1:$B$3202,0),MATCH(A.Arr9sepList!N$1,manifest_11Sep!$A$1:$V$1,0))</f>
        <v>INTER PARNAS</v>
      </c>
      <c r="O1015" s="15"/>
      <c r="P1015" s="13"/>
      <c r="Q1015" s="16">
        <v>42699470</v>
      </c>
      <c r="R1015" s="16" t="s">
        <v>61</v>
      </c>
      <c r="S1015" s="13">
        <f t="array" ref="S1015">INDEX(manifest_11Sep!$A$1:$V$3202,MATCH($B1015,manifest_11Sep!$B$1:$B$3202,0),MATCH(A.Arr9sepList!S$1,manifest_11Sep!$A$1:$V$1,0))</f>
        <v>0</v>
      </c>
    </row>
    <row r="1016" spans="1:19" ht="15.75" customHeight="1">
      <c r="A1016" s="13" t="str">
        <f t="array" ref="A1016">INDEX(manifest_11Sep!$A$1:$V$3202,MATCH($B1016,manifest_11Sep!$B$1:$B$3202,0),MATCH(A.Arr9sepList!A$1,manifest_11Sep!$A$1:$V$1,0))</f>
        <v>A</v>
      </c>
      <c r="B1016" s="13" t="s">
        <v>2845</v>
      </c>
      <c r="C1016" s="13" t="str">
        <f t="array" ref="C1016">INDEX(manifest_11Sep!$A$1:$V$3202,MATCH($B1016,manifest_11Sep!$B$1:$B$3202,0),MATCH(A.Arr9sepList!C$1,manifest_11Sep!$A$1:$V$1,0))</f>
        <v>93NP9PRSH5X</v>
      </c>
      <c r="D1016" s="13" t="str">
        <f t="array" ref="D1016">INDEX(manifest_11Sep!$A$1:$V$3202,MATCH($B1016,manifest_11Sep!$B$1:$B$3202,0),MATCH(A.Arr9sepList!D$1,manifest_11Sep!$A$1:$V$1,0))</f>
        <v>Male</v>
      </c>
      <c r="E1016" s="13" t="str">
        <f t="array" ref="E1016">INDEX(manifest_11Sep!$A$1:$V$3202,MATCH($B1016,manifest_11Sep!$B$1:$B$3202,0),MATCH(A.Arr9sepList!E$1,manifest_11Sep!$A$1:$V$1,0))</f>
        <v>Nerses Nick</v>
      </c>
      <c r="F1016" s="13" t="str">
        <f t="array" ref="F1016">INDEX(manifest_11Sep!$A$1:$V$3202,MATCH($B1016,manifest_11Sep!$B$1:$B$3202,0),MATCH(A.Arr9sepList!F$1,manifest_11Sep!$A$1:$V$1,0))</f>
        <v>Koshkaryan</v>
      </c>
      <c r="G1016" s="13">
        <f t="array" ref="G1016">INDEX(manifest_11Sep!$A$1:$V$3202,MATCH($B1016,manifest_11Sep!$B$1:$B$3202,0),MATCH(A.Arr9sepList!G$1,manifest_11Sep!$A$1:$V$1,0))</f>
        <v>31</v>
      </c>
      <c r="H1016" s="13" t="str">
        <f t="array" ref="H1016">INDEX(manifest_11Sep!$A$1:$V$3202,MATCH($B1016,manifest_11Sep!$B$1:$B$3202,0),MATCH(A.Arr9sepList!H$1,manifest_11Sep!$A$1:$V$1,0))</f>
        <v>Virginia Nersesyan</v>
      </c>
      <c r="I1016" s="13" t="str">
        <f t="array" ref="I1016">INDEX(manifest_11Sep!$A$1:$V$3202,MATCH($B1016,manifest_11Sep!$B$1:$B$3202,0),MATCH(A.Arr9sepList!I$1,manifest_11Sep!$A$1:$V$1,0))</f>
        <v>Air Premia</v>
      </c>
      <c r="J1016" s="13" t="str">
        <f t="array" ref="J1016">INDEX(manifest_11Sep!$A$1:$V$3202,MATCH($B1016,manifest_11Sep!$B$1:$B$3202,0),MATCH(A.Arr9sepList!J$1,manifest_11Sep!$A$1:$V$1,0))</f>
        <v>YP 102</v>
      </c>
      <c r="K1016" s="13" t="str">
        <f t="array" ref="K1016">INDEX(manifest_11Sep!$A$1:$V$3202,MATCH($B1016,manifest_11Sep!$B$1:$B$3202,0),MATCH(A.Arr9sepList!K$1,manifest_11Sep!$A$1:$V$1,0))</f>
        <v>13-thg 9-25</v>
      </c>
      <c r="L1016" s="14">
        <f t="array" ref="L1016">INDEX(manifest_11Sep!$A$1:$V$3202,MATCH($B1016,manifest_11Sep!$B$1:$B$3202,0),MATCH(A.Arr9sepList!L$1,manifest_11Sep!$A$1:$V$1,0))</f>
        <v>0.65625</v>
      </c>
      <c r="M1016" s="13" t="str">
        <f t="array" ref="M1016">INDEX(manifest_11Sep!$A$1:$V$3202,MATCH($B1016,manifest_11Sep!$B$1:$B$3202,0),MATCH(A.Arr9sepList!M$1,manifest_11Sep!$A$1:$V$1,0))</f>
        <v>ICN-T1</v>
      </c>
      <c r="N1016" s="13" t="str">
        <f t="array" ref="N1016">INDEX(manifest_11Sep!$A$1:$V$3202,MATCH($B1016,manifest_11Sep!$B$1:$B$3202,0),MATCH(A.Arr9sepList!N$1,manifest_11Sep!$A$1:$V$1,0))</f>
        <v>INTER PARNAS</v>
      </c>
      <c r="O1016" s="15"/>
      <c r="P1016" s="20"/>
      <c r="Q1016" s="16">
        <v>84362325</v>
      </c>
      <c r="R1016" s="16" t="s">
        <v>43</v>
      </c>
      <c r="S1016" s="13">
        <f t="array" ref="S1016">INDEX(manifest_11Sep!$A$1:$V$3202,MATCH($B1016,manifest_11Sep!$B$1:$B$3202,0),MATCH(A.Arr9sepList!S$1,manifest_11Sep!$A$1:$V$1,0))</f>
        <v>0</v>
      </c>
    </row>
    <row r="1017" spans="1:19" ht="15.75" customHeight="1">
      <c r="A1017" s="13" t="str">
        <f t="array" ref="A1017">INDEX(manifest_11Sep!$A$1:$V$3202,MATCH($B1017,manifest_11Sep!$B$1:$B$3202,0),MATCH(A.Arr9sepList!A$1,manifest_11Sep!$A$1:$V$1,0))</f>
        <v>A</v>
      </c>
      <c r="B1017" s="13" t="s">
        <v>2848</v>
      </c>
      <c r="C1017" s="13" t="str">
        <f t="array" ref="C1017">INDEX(manifest_11Sep!$A$1:$V$3202,MATCH($B1017,manifest_11Sep!$B$1:$B$3202,0),MATCH(A.Arr9sepList!C$1,manifest_11Sep!$A$1:$V$1,0))</f>
        <v>93NP9PRSH5X</v>
      </c>
      <c r="D1017" s="13" t="str">
        <f t="array" ref="D1017">INDEX(manifest_11Sep!$A$1:$V$3202,MATCH($B1017,manifest_11Sep!$B$1:$B$3202,0),MATCH(A.Arr9sepList!D$1,manifest_11Sep!$A$1:$V$1,0))</f>
        <v>Female</v>
      </c>
      <c r="E1017" s="13" t="str">
        <f t="array" ref="E1017">INDEX(manifest_11Sep!$A$1:$V$3202,MATCH($B1017,manifest_11Sep!$B$1:$B$3202,0),MATCH(A.Arr9sepList!E$1,manifest_11Sep!$A$1:$V$1,0))</f>
        <v>Anais Rachel</v>
      </c>
      <c r="F1017" s="13" t="str">
        <f t="array" ref="F1017">INDEX(manifest_11Sep!$A$1:$V$3202,MATCH($B1017,manifest_11Sep!$B$1:$B$3202,0),MATCH(A.Arr9sepList!F$1,manifest_11Sep!$A$1:$V$1,0))</f>
        <v>Koshkaryan</v>
      </c>
      <c r="G1017" s="13">
        <f t="array" ref="G1017">INDEX(manifest_11Sep!$A$1:$V$3202,MATCH($B1017,manifest_11Sep!$B$1:$B$3202,0),MATCH(A.Arr9sepList!G$1,manifest_11Sep!$A$1:$V$1,0))</f>
        <v>31</v>
      </c>
      <c r="H1017" s="13" t="str">
        <f t="array" ref="H1017">INDEX(manifest_11Sep!$A$1:$V$3202,MATCH($B1017,manifest_11Sep!$B$1:$B$3202,0),MATCH(A.Arr9sepList!H$1,manifest_11Sep!$A$1:$V$1,0))</f>
        <v>Virginia Nersesyan</v>
      </c>
      <c r="I1017" s="13" t="str">
        <f t="array" ref="I1017">INDEX(manifest_11Sep!$A$1:$V$3202,MATCH($B1017,manifest_11Sep!$B$1:$B$3202,0),MATCH(A.Arr9sepList!I$1,manifest_11Sep!$A$1:$V$1,0))</f>
        <v>Air Premia</v>
      </c>
      <c r="J1017" s="13" t="str">
        <f t="array" ref="J1017">INDEX(manifest_11Sep!$A$1:$V$3202,MATCH($B1017,manifest_11Sep!$B$1:$B$3202,0),MATCH(A.Arr9sepList!J$1,manifest_11Sep!$A$1:$V$1,0))</f>
        <v>YP 102</v>
      </c>
      <c r="K1017" s="13" t="str">
        <f t="array" ref="K1017">INDEX(manifest_11Sep!$A$1:$V$3202,MATCH($B1017,manifest_11Sep!$B$1:$B$3202,0),MATCH(A.Arr9sepList!K$1,manifest_11Sep!$A$1:$V$1,0))</f>
        <v>13-thg 9-25</v>
      </c>
      <c r="L1017" s="14">
        <f t="array" ref="L1017">INDEX(manifest_11Sep!$A$1:$V$3202,MATCH($B1017,manifest_11Sep!$B$1:$B$3202,0),MATCH(A.Arr9sepList!L$1,manifest_11Sep!$A$1:$V$1,0))</f>
        <v>0.65625</v>
      </c>
      <c r="M1017" s="13" t="str">
        <f t="array" ref="M1017">INDEX(manifest_11Sep!$A$1:$V$3202,MATCH($B1017,manifest_11Sep!$B$1:$B$3202,0),MATCH(A.Arr9sepList!M$1,manifest_11Sep!$A$1:$V$1,0))</f>
        <v>ICN-T1</v>
      </c>
      <c r="N1017" s="13" t="str">
        <f t="array" ref="N1017">INDEX(manifest_11Sep!$A$1:$V$3202,MATCH($B1017,manifest_11Sep!$B$1:$B$3202,0),MATCH(A.Arr9sepList!N$1,manifest_11Sep!$A$1:$V$1,0))</f>
        <v>INTER PARNAS</v>
      </c>
      <c r="O1017" s="15"/>
      <c r="P1017" s="20"/>
      <c r="Q1017" s="16">
        <v>84362325</v>
      </c>
      <c r="R1017" s="16" t="s">
        <v>43</v>
      </c>
      <c r="S1017" s="13">
        <f t="array" ref="S1017">INDEX(manifest_11Sep!$A$1:$V$3202,MATCH($B1017,manifest_11Sep!$B$1:$B$3202,0),MATCH(A.Arr9sepList!S$1,manifest_11Sep!$A$1:$V$1,0))</f>
        <v>0</v>
      </c>
    </row>
    <row r="1018" spans="1:19" ht="15.75" customHeight="1">
      <c r="A1018" s="13" t="str">
        <f t="array" ref="A1018">INDEX(manifest_11Sep!$A$1:$V$3202,MATCH($B1018,manifest_11Sep!$B$1:$B$3202,0),MATCH(A.Arr9sepList!A$1,manifest_11Sep!$A$1:$V$1,0))</f>
        <v>A</v>
      </c>
      <c r="B1018" s="3" t="s">
        <v>4279</v>
      </c>
      <c r="C1018" s="13" t="str">
        <f t="array" ref="C1018">INDEX(manifest_11Sep!$A$1:$V$3202,MATCH($B1018,manifest_11Sep!$B$1:$B$3202,0),MATCH(A.Arr9sepList!C$1,manifest_11Sep!$A$1:$V$1,0))</f>
        <v>VNN8GMXWFN5</v>
      </c>
      <c r="D1018" s="13" t="str">
        <f t="array" ref="D1018">INDEX(manifest_11Sep!$A$1:$V$3202,MATCH($B1018,manifest_11Sep!$B$1:$B$3202,0),MATCH(A.Arr9sepList!D$1,manifest_11Sep!$A$1:$V$1,0))</f>
        <v>Female</v>
      </c>
      <c r="E1018" s="13" t="str">
        <f t="array" ref="E1018">INDEX(manifest_11Sep!$A$1:$V$3202,MATCH($B1018,manifest_11Sep!$B$1:$B$3202,0),MATCH(A.Arr9sepList!E$1,manifest_11Sep!$A$1:$V$1,0))</f>
        <v>Gale Lavarias</v>
      </c>
      <c r="F1018" s="13" t="str">
        <f t="array" ref="F1018">INDEX(manifest_11Sep!$A$1:$V$3202,MATCH($B1018,manifest_11Sep!$B$1:$B$3202,0),MATCH(A.Arr9sepList!F$1,manifest_11Sep!$A$1:$V$1,0))</f>
        <v>Gajardo</v>
      </c>
      <c r="G1018" s="13">
        <f t="array" ref="G1018">INDEX(manifest_11Sep!$A$1:$V$3202,MATCH($B1018,manifest_11Sep!$B$1:$B$3202,0),MATCH(A.Arr9sepList!G$1,manifest_11Sep!$A$1:$V$1,0))</f>
        <v>62</v>
      </c>
      <c r="H1018" s="13" t="str">
        <f t="array" ref="H1018">INDEX(manifest_11Sep!$A$1:$V$3202,MATCH($B1018,manifest_11Sep!$B$1:$B$3202,0),MATCH(A.Arr9sepList!H$1,manifest_11Sep!$A$1:$V$1,0))</f>
        <v>Tom Luu</v>
      </c>
      <c r="I1018" s="13" t="str">
        <f t="array" ref="I1018">INDEX(manifest_11Sep!$A$1:$V$3202,MATCH($B1018,manifest_11Sep!$B$1:$B$3202,0),MATCH(A.Arr9sepList!I$1,manifest_11Sep!$A$1:$V$1,0))</f>
        <v>Air Premia</v>
      </c>
      <c r="J1018" s="13" t="str">
        <f t="array" ref="J1018">INDEX(manifest_11Sep!$A$1:$V$3202,MATCH($B1018,manifest_11Sep!$B$1:$B$3202,0),MATCH(A.Arr9sepList!J$1,manifest_11Sep!$A$1:$V$1,0))</f>
        <v>YP 102</v>
      </c>
      <c r="K1018" s="13" t="str">
        <f t="array" ref="K1018">INDEX(manifest_11Sep!$A$1:$V$3202,MATCH($B1018,manifest_11Sep!$B$1:$B$3202,0),MATCH(A.Arr9sepList!K$1,manifest_11Sep!$A$1:$V$1,0))</f>
        <v>13-thg 9-25</v>
      </c>
      <c r="L1018" s="14">
        <f t="array" ref="L1018">INDEX(manifest_11Sep!$A$1:$V$3202,MATCH($B1018,manifest_11Sep!$B$1:$B$3202,0),MATCH(A.Arr9sepList!L$1,manifest_11Sep!$A$1:$V$1,0))</f>
        <v>0.65625</v>
      </c>
      <c r="M1018" s="13" t="str">
        <f t="array" ref="M1018">INDEX(manifest_11Sep!$A$1:$V$3202,MATCH($B1018,manifest_11Sep!$B$1:$B$3202,0),MATCH(A.Arr9sepList!M$1,manifest_11Sep!$A$1:$V$1,0))</f>
        <v>ICN-T1</v>
      </c>
      <c r="N1018" s="13" t="str">
        <f t="array" ref="N1018">INDEX(manifest_11Sep!$A$1:$V$3202,MATCH($B1018,manifest_11Sep!$B$1:$B$3202,0),MATCH(A.Arr9sepList!N$1,manifest_11Sep!$A$1:$V$1,0))</f>
        <v>INTER PARNAS</v>
      </c>
      <c r="O1018" s="15"/>
      <c r="P1018" s="13"/>
      <c r="Q1018" s="16">
        <v>80489989</v>
      </c>
      <c r="R1018" s="16" t="s">
        <v>43</v>
      </c>
      <c r="S1018" s="13">
        <f t="array" ref="S1018">INDEX(manifest_11Sep!$A$1:$V$3202,MATCH($B1018,manifest_11Sep!$B$1:$B$3202,0),MATCH(A.Arr9sepList!S$1,manifest_11Sep!$A$1:$V$1,0))</f>
        <v>0</v>
      </c>
    </row>
    <row r="1019" spans="1:19" ht="15.75" customHeight="1">
      <c r="A1019" s="13" t="str">
        <f t="array" ref="A1019">INDEX(manifest_11Sep!$A$1:$V$3202,MATCH($B1019,manifest_11Sep!$B$1:$B$3202,0),MATCH(A.Arr9sepList!A$1,manifest_11Sep!$A$1:$V$1,0))</f>
        <v>A</v>
      </c>
      <c r="B1019" s="13" t="s">
        <v>1534</v>
      </c>
      <c r="C1019" s="13" t="str">
        <f t="array" ref="C1019">INDEX(manifest_11Sep!$A$1:$V$3202,MATCH($B1019,manifest_11Sep!$B$1:$B$3202,0),MATCH(A.Arr9sepList!C$1,manifest_11Sep!$A$1:$V$1,0))</f>
        <v>7TN5H6M77RY</v>
      </c>
      <c r="D1019" s="13" t="str">
        <f t="array" ref="D1019">INDEX(manifest_11Sep!$A$1:$V$3202,MATCH($B1019,manifest_11Sep!$B$1:$B$3202,0),MATCH(A.Arr9sepList!D$1,manifest_11Sep!$A$1:$V$1,0))</f>
        <v>Female</v>
      </c>
      <c r="E1019" s="13" t="str">
        <f t="array" ref="E1019">INDEX(manifest_11Sep!$A$1:$V$3202,MATCH($B1019,manifest_11Sep!$B$1:$B$3202,0),MATCH(A.Arr9sepList!E$1,manifest_11Sep!$A$1:$V$1,0))</f>
        <v>Celia Guadalupe</v>
      </c>
      <c r="F1019" s="13" t="str">
        <f t="array" ref="F1019">INDEX(manifest_11Sep!$A$1:$V$3202,MATCH($B1019,manifest_11Sep!$B$1:$B$3202,0),MATCH(A.Arr9sepList!F$1,manifest_11Sep!$A$1:$V$1,0))</f>
        <v>Gonzalez</v>
      </c>
      <c r="G1019" s="13">
        <f t="array" ref="G1019">INDEX(manifest_11Sep!$A$1:$V$3202,MATCH($B1019,manifest_11Sep!$B$1:$B$3202,0),MATCH(A.Arr9sepList!G$1,manifest_11Sep!$A$1:$V$1,0))</f>
        <v>47</v>
      </c>
      <c r="H1019" s="13" t="str">
        <f t="array" ref="H1019">INDEX(manifest_11Sep!$A$1:$V$3202,MATCH($B1019,manifest_11Sep!$B$1:$B$3202,0),MATCH(A.Arr9sepList!H$1,manifest_11Sep!$A$1:$V$1,0))</f>
        <v>Armando Gil</v>
      </c>
      <c r="I1019" s="13" t="str">
        <f t="array" ref="I1019">INDEX(manifest_11Sep!$A$1:$V$3202,MATCH($B1019,manifest_11Sep!$B$1:$B$3202,0),MATCH(A.Arr9sepList!I$1,manifest_11Sep!$A$1:$V$1,0))</f>
        <v>Air Premia</v>
      </c>
      <c r="J1019" s="13" t="str">
        <f t="array" ref="J1019">INDEX(manifest_11Sep!$A$1:$V$3202,MATCH($B1019,manifest_11Sep!$B$1:$B$3202,0),MATCH(A.Arr9sepList!J$1,manifest_11Sep!$A$1:$V$1,0))</f>
        <v>YP 102</v>
      </c>
      <c r="K1019" s="13" t="str">
        <f t="array" ref="K1019">INDEX(manifest_11Sep!$A$1:$V$3202,MATCH($B1019,manifest_11Sep!$B$1:$B$3202,0),MATCH(A.Arr9sepList!K$1,manifest_11Sep!$A$1:$V$1,0))</f>
        <v>13-thg 9-25</v>
      </c>
      <c r="L1019" s="14">
        <f t="array" ref="L1019">INDEX(manifest_11Sep!$A$1:$V$3202,MATCH($B1019,manifest_11Sep!$B$1:$B$3202,0),MATCH(A.Arr9sepList!L$1,manifest_11Sep!$A$1:$V$1,0))</f>
        <v>0.65625</v>
      </c>
      <c r="M1019" s="13" t="str">
        <f t="array" ref="M1019">INDEX(manifest_11Sep!$A$1:$V$3202,MATCH($B1019,manifest_11Sep!$B$1:$B$3202,0),MATCH(A.Arr9sepList!M$1,manifest_11Sep!$A$1:$V$1,0))</f>
        <v>ICN-T1</v>
      </c>
      <c r="N1019" s="13" t="str">
        <f t="array" ref="N1019">INDEX(manifest_11Sep!$A$1:$V$3202,MATCH($B1019,manifest_11Sep!$B$1:$B$3202,0),MATCH(A.Arr9sepList!N$1,manifest_11Sep!$A$1:$V$1,0))</f>
        <v>JW MARRIOTT</v>
      </c>
      <c r="O1019" s="15"/>
      <c r="P1019" s="13"/>
      <c r="Q1019" s="16">
        <v>75988831</v>
      </c>
      <c r="R1019" s="16" t="s">
        <v>43</v>
      </c>
      <c r="S1019" s="13">
        <f t="array" ref="S1019">INDEX(manifest_11Sep!$A$1:$V$3202,MATCH($B1019,manifest_11Sep!$B$1:$B$3202,0),MATCH(A.Arr9sepList!S$1,manifest_11Sep!$A$1:$V$1,0))</f>
        <v>0</v>
      </c>
    </row>
    <row r="1020" spans="1:19" ht="15.75" customHeight="1">
      <c r="A1020" s="13" t="str">
        <f t="array" ref="A1020">INDEX(manifest_11Sep!$A$1:$V$3202,MATCH($B1020,manifest_11Sep!$B$1:$B$3202,0),MATCH(A.Arr9sepList!A$1,manifest_11Sep!$A$1:$V$1,0))</f>
        <v>A</v>
      </c>
      <c r="B1020" s="13" t="s">
        <v>1538</v>
      </c>
      <c r="C1020" s="13" t="str">
        <f t="array" ref="C1020">INDEX(manifest_11Sep!$A$1:$V$3202,MATCH($B1020,manifest_11Sep!$B$1:$B$3202,0),MATCH(A.Arr9sepList!C$1,manifest_11Sep!$A$1:$V$1,0))</f>
        <v>7TN5H6M77RY</v>
      </c>
      <c r="D1020" s="13" t="str">
        <f t="array" ref="D1020">INDEX(manifest_11Sep!$A$1:$V$3202,MATCH($B1020,manifest_11Sep!$B$1:$B$3202,0),MATCH(A.Arr9sepList!D$1,manifest_11Sep!$A$1:$V$1,0))</f>
        <v>Male</v>
      </c>
      <c r="E1020" s="13" t="str">
        <f t="array" ref="E1020">INDEX(manifest_11Sep!$A$1:$V$3202,MATCH($B1020,manifest_11Sep!$B$1:$B$3202,0),MATCH(A.Arr9sepList!E$1,manifest_11Sep!$A$1:$V$1,0))</f>
        <v>Mario</v>
      </c>
      <c r="F1020" s="13" t="str">
        <f t="array" ref="F1020">INDEX(manifest_11Sep!$A$1:$V$3202,MATCH($B1020,manifest_11Sep!$B$1:$B$3202,0),MATCH(A.Arr9sepList!F$1,manifest_11Sep!$A$1:$V$1,0))</f>
        <v>Gonzalez</v>
      </c>
      <c r="G1020" s="13">
        <f t="array" ref="G1020">INDEX(manifest_11Sep!$A$1:$V$3202,MATCH($B1020,manifest_11Sep!$B$1:$B$3202,0),MATCH(A.Arr9sepList!G$1,manifest_11Sep!$A$1:$V$1,0))</f>
        <v>48</v>
      </c>
      <c r="H1020" s="13" t="str">
        <f t="array" ref="H1020">INDEX(manifest_11Sep!$A$1:$V$3202,MATCH($B1020,manifest_11Sep!$B$1:$B$3202,0),MATCH(A.Arr9sepList!H$1,manifest_11Sep!$A$1:$V$1,0))</f>
        <v>Armando Gil</v>
      </c>
      <c r="I1020" s="13" t="str">
        <f t="array" ref="I1020">INDEX(manifest_11Sep!$A$1:$V$3202,MATCH($B1020,manifest_11Sep!$B$1:$B$3202,0),MATCH(A.Arr9sepList!I$1,manifest_11Sep!$A$1:$V$1,0))</f>
        <v>Air Premia</v>
      </c>
      <c r="J1020" s="13" t="str">
        <f t="array" ref="J1020">INDEX(manifest_11Sep!$A$1:$V$3202,MATCH($B1020,manifest_11Sep!$B$1:$B$3202,0),MATCH(A.Arr9sepList!J$1,manifest_11Sep!$A$1:$V$1,0))</f>
        <v>YP 102</v>
      </c>
      <c r="K1020" s="13" t="str">
        <f t="array" ref="K1020">INDEX(manifest_11Sep!$A$1:$V$3202,MATCH($B1020,manifest_11Sep!$B$1:$B$3202,0),MATCH(A.Arr9sepList!K$1,manifest_11Sep!$A$1:$V$1,0))</f>
        <v>13-thg 9-25</v>
      </c>
      <c r="L1020" s="14">
        <f t="array" ref="L1020">INDEX(manifest_11Sep!$A$1:$V$3202,MATCH($B1020,manifest_11Sep!$B$1:$B$3202,0),MATCH(A.Arr9sepList!L$1,manifest_11Sep!$A$1:$V$1,0))</f>
        <v>0.65625</v>
      </c>
      <c r="M1020" s="13" t="str">
        <f t="array" ref="M1020">INDEX(manifest_11Sep!$A$1:$V$3202,MATCH($B1020,manifest_11Sep!$B$1:$B$3202,0),MATCH(A.Arr9sepList!M$1,manifest_11Sep!$A$1:$V$1,0))</f>
        <v>ICN-T1</v>
      </c>
      <c r="N1020" s="13" t="str">
        <f t="array" ref="N1020">INDEX(manifest_11Sep!$A$1:$V$3202,MATCH($B1020,manifest_11Sep!$B$1:$B$3202,0),MATCH(A.Arr9sepList!N$1,manifest_11Sep!$A$1:$V$1,0))</f>
        <v>JW MARRIOTT</v>
      </c>
      <c r="O1020" s="15"/>
      <c r="P1020" s="13"/>
      <c r="Q1020" s="16">
        <v>75988831</v>
      </c>
      <c r="R1020" s="16" t="s">
        <v>43</v>
      </c>
      <c r="S1020" s="13">
        <f t="array" ref="S1020">INDEX(manifest_11Sep!$A$1:$V$3202,MATCH($B1020,manifest_11Sep!$B$1:$B$3202,0),MATCH(A.Arr9sepList!S$1,manifest_11Sep!$A$1:$V$1,0))</f>
        <v>0</v>
      </c>
    </row>
    <row r="1021" spans="1:19" ht="15.75" customHeight="1">
      <c r="A1021" s="13" t="str">
        <f t="array" ref="A1021">INDEX(manifest_11Sep!$A$1:$V$3202,MATCH($B1021,manifest_11Sep!$B$1:$B$3202,0),MATCH(A.Arr9sepList!A$1,manifest_11Sep!$A$1:$V$1,0))</f>
        <v>A</v>
      </c>
      <c r="B1021" s="3" t="s">
        <v>729</v>
      </c>
      <c r="C1021" s="13" t="str">
        <f t="array" ref="C1021">INDEX(manifest_11Sep!$A$1:$V$3202,MATCH($B1021,manifest_11Sep!$B$1:$B$3202,0),MATCH(A.Arr9sepList!C$1,manifest_11Sep!$A$1:$V$1,0))</f>
        <v>XWNXBJS57QH</v>
      </c>
      <c r="D1021" s="13" t="str">
        <f t="array" ref="D1021">INDEX(manifest_11Sep!$A$1:$V$3202,MATCH($B1021,manifest_11Sep!$B$1:$B$3202,0),MATCH(A.Arr9sepList!D$1,manifest_11Sep!$A$1:$V$1,0))</f>
        <v>Female</v>
      </c>
      <c r="E1021" s="13" t="str">
        <f t="array" ref="E1021">INDEX(manifest_11Sep!$A$1:$V$3202,MATCH($B1021,manifest_11Sep!$B$1:$B$3202,0),MATCH(A.Arr9sepList!E$1,manifest_11Sep!$A$1:$V$1,0))</f>
        <v>Jacqueline</v>
      </c>
      <c r="F1021" s="13" t="str">
        <f t="array" ref="F1021">INDEX(manifest_11Sep!$A$1:$V$3202,MATCH($B1021,manifest_11Sep!$B$1:$B$3202,0),MATCH(A.Arr9sepList!F$1,manifest_11Sep!$A$1:$V$1,0))</f>
        <v>Tran</v>
      </c>
      <c r="G1021" s="13">
        <f t="array" ref="G1021">INDEX(manifest_11Sep!$A$1:$V$3202,MATCH($B1021,manifest_11Sep!$B$1:$B$3202,0),MATCH(A.Arr9sepList!G$1,manifest_11Sep!$A$1:$V$1,0))</f>
        <v>39</v>
      </c>
      <c r="H1021" s="13" t="str">
        <f t="array" ref="H1021">INDEX(manifest_11Sep!$A$1:$V$3202,MATCH($B1021,manifest_11Sep!$B$1:$B$3202,0),MATCH(A.Arr9sepList!H$1,manifest_11Sep!$A$1:$V$1,0))</f>
        <v>Alicia Nguyen 3</v>
      </c>
      <c r="I1021" s="13" t="str">
        <f t="array" ref="I1021">INDEX(manifest_11Sep!$A$1:$V$3202,MATCH($B1021,manifest_11Sep!$B$1:$B$3202,0),MATCH(A.Arr9sepList!I$1,manifest_11Sep!$A$1:$V$1,0))</f>
        <v>Asiana Airlines</v>
      </c>
      <c r="J1021" s="13" t="str">
        <f t="array" ref="J1021">INDEX(manifest_11Sep!$A$1:$V$3202,MATCH($B1021,manifest_11Sep!$B$1:$B$3202,0),MATCH(A.Arr9sepList!J$1,manifest_11Sep!$A$1:$V$1,0))</f>
        <v>OZ 101</v>
      </c>
      <c r="K1021" s="13" t="str">
        <f t="array" ref="K1021">INDEX(manifest_11Sep!$A$1:$V$3202,MATCH($B1021,manifest_11Sep!$B$1:$B$3202,0),MATCH(A.Arr9sepList!K$1,manifest_11Sep!$A$1:$V$1,0))</f>
        <v>13-thg 9-25</v>
      </c>
      <c r="L1021" s="14">
        <f t="array" ref="L1021">INDEX(manifest_11Sep!$A$1:$V$3202,MATCH($B1021,manifest_11Sep!$B$1:$B$3202,0),MATCH(A.Arr9sepList!L$1,manifest_11Sep!$A$1:$V$1,0))</f>
        <v>0.65972222222222221</v>
      </c>
      <c r="M1021" s="13" t="str">
        <f t="array" ref="M1021">INDEX(manifest_11Sep!$A$1:$V$3202,MATCH($B1021,manifest_11Sep!$B$1:$B$3202,0),MATCH(A.Arr9sepList!M$1,manifest_11Sep!$A$1:$V$1,0))</f>
        <v>ICN-T1</v>
      </c>
      <c r="N1021" s="13" t="str">
        <f t="array" ref="N1021">INDEX(manifest_11Sep!$A$1:$V$3202,MATCH($B1021,manifest_11Sep!$B$1:$B$3202,0),MATCH(A.Arr9sepList!N$1,manifest_11Sep!$A$1:$V$1,0))</f>
        <v>JW MARRIOTT</v>
      </c>
      <c r="O1021" s="15"/>
      <c r="P1021" s="13"/>
      <c r="Q1021" s="16">
        <v>75985531</v>
      </c>
      <c r="R1021" s="16" t="s">
        <v>43</v>
      </c>
      <c r="S1021" s="13">
        <f t="array" ref="S1021">INDEX(manifest_11Sep!$A$1:$V$3202,MATCH($B1021,manifest_11Sep!$B$1:$B$3202,0),MATCH(A.Arr9sepList!S$1,manifest_11Sep!$A$1:$V$1,0))</f>
        <v>0</v>
      </c>
    </row>
    <row r="1022" spans="1:19" ht="15.75" customHeight="1">
      <c r="A1022" s="13" t="str">
        <f t="array" ref="A1022">INDEX(manifest_11Sep!$A$1:$V$3202,MATCH($B1022,manifest_11Sep!$B$1:$B$3202,0),MATCH(A.Arr9sepList!A$1,manifest_11Sep!$A$1:$V$1,0))</f>
        <v>A</v>
      </c>
      <c r="B1022" s="3" t="s">
        <v>732</v>
      </c>
      <c r="C1022" s="13" t="str">
        <f t="array" ref="C1022">INDEX(manifest_11Sep!$A$1:$V$3202,MATCH($B1022,manifest_11Sep!$B$1:$B$3202,0),MATCH(A.Arr9sepList!C$1,manifest_11Sep!$A$1:$V$1,0))</f>
        <v>XWNXBJS57QH</v>
      </c>
      <c r="D1022" s="13" t="str">
        <f t="array" ref="D1022">INDEX(manifest_11Sep!$A$1:$V$3202,MATCH($B1022,manifest_11Sep!$B$1:$B$3202,0),MATCH(A.Arr9sepList!D$1,manifest_11Sep!$A$1:$V$1,0))</f>
        <v>Male</v>
      </c>
      <c r="E1022" s="13" t="str">
        <f t="array" ref="E1022">INDEX(manifest_11Sep!$A$1:$V$3202,MATCH($B1022,manifest_11Sep!$B$1:$B$3202,0),MATCH(A.Arr9sepList!E$1,manifest_11Sep!$A$1:$V$1,0))</f>
        <v>Trung Thuy</v>
      </c>
      <c r="F1022" s="13" t="str">
        <f t="array" ref="F1022">INDEX(manifest_11Sep!$A$1:$V$3202,MATCH($B1022,manifest_11Sep!$B$1:$B$3202,0),MATCH(A.Arr9sepList!F$1,manifest_11Sep!$A$1:$V$1,0))</f>
        <v>Ngo</v>
      </c>
      <c r="G1022" s="13">
        <f t="array" ref="G1022">INDEX(manifest_11Sep!$A$1:$V$3202,MATCH($B1022,manifest_11Sep!$B$1:$B$3202,0),MATCH(A.Arr9sepList!G$1,manifest_11Sep!$A$1:$V$1,0))</f>
        <v>42</v>
      </c>
      <c r="H1022" s="13" t="str">
        <f t="array" ref="H1022">INDEX(manifest_11Sep!$A$1:$V$3202,MATCH($B1022,manifest_11Sep!$B$1:$B$3202,0),MATCH(A.Arr9sepList!H$1,manifest_11Sep!$A$1:$V$1,0))</f>
        <v>Alicia Nguyen 3</v>
      </c>
      <c r="I1022" s="13" t="str">
        <f t="array" ref="I1022">INDEX(manifest_11Sep!$A$1:$V$3202,MATCH($B1022,manifest_11Sep!$B$1:$B$3202,0),MATCH(A.Arr9sepList!I$1,manifest_11Sep!$A$1:$V$1,0))</f>
        <v>Asiana Airlines</v>
      </c>
      <c r="J1022" s="13" t="str">
        <f t="array" ref="J1022">INDEX(manifest_11Sep!$A$1:$V$3202,MATCH($B1022,manifest_11Sep!$B$1:$B$3202,0),MATCH(A.Arr9sepList!J$1,manifest_11Sep!$A$1:$V$1,0))</f>
        <v>OZ 101</v>
      </c>
      <c r="K1022" s="13" t="str">
        <f t="array" ref="K1022">INDEX(manifest_11Sep!$A$1:$V$3202,MATCH($B1022,manifest_11Sep!$B$1:$B$3202,0),MATCH(A.Arr9sepList!K$1,manifest_11Sep!$A$1:$V$1,0))</f>
        <v>13-thg 9-25</v>
      </c>
      <c r="L1022" s="14">
        <f t="array" ref="L1022">INDEX(manifest_11Sep!$A$1:$V$3202,MATCH($B1022,manifest_11Sep!$B$1:$B$3202,0),MATCH(A.Arr9sepList!L$1,manifest_11Sep!$A$1:$V$1,0))</f>
        <v>0.65972222222222221</v>
      </c>
      <c r="M1022" s="13" t="str">
        <f t="array" ref="M1022">INDEX(manifest_11Sep!$A$1:$V$3202,MATCH($B1022,manifest_11Sep!$B$1:$B$3202,0),MATCH(A.Arr9sepList!M$1,manifest_11Sep!$A$1:$V$1,0))</f>
        <v>ICN-T1</v>
      </c>
      <c r="N1022" s="13" t="str">
        <f t="array" ref="N1022">INDEX(manifest_11Sep!$A$1:$V$3202,MATCH($B1022,manifest_11Sep!$B$1:$B$3202,0),MATCH(A.Arr9sepList!N$1,manifest_11Sep!$A$1:$V$1,0))</f>
        <v>JW MARRIOTT</v>
      </c>
      <c r="O1022" s="15"/>
      <c r="P1022" s="13"/>
      <c r="Q1022" s="16">
        <v>75985531</v>
      </c>
      <c r="R1022" s="16" t="s">
        <v>43</v>
      </c>
      <c r="S1022" s="13">
        <f t="array" ref="S1022">INDEX(manifest_11Sep!$A$1:$V$3202,MATCH($B1022,manifest_11Sep!$B$1:$B$3202,0),MATCH(A.Arr9sepList!S$1,manifest_11Sep!$A$1:$V$1,0))</f>
        <v>0</v>
      </c>
    </row>
    <row r="1023" spans="1:19" ht="15.75" customHeight="1">
      <c r="A1023" s="13" t="str">
        <f t="array" ref="A1023">INDEX(manifest_11Sep!$A$1:$V$3202,MATCH($B1023,manifest_11Sep!$B$1:$B$3202,0),MATCH(A.Arr9sepList!A$1,manifest_11Sep!$A$1:$V$1,0))</f>
        <v>A</v>
      </c>
      <c r="B1023" s="13" t="s">
        <v>708</v>
      </c>
      <c r="C1023" s="13" t="str">
        <f t="array" ref="C1023">INDEX(manifest_11Sep!$A$1:$V$3202,MATCH($B1023,manifest_11Sep!$B$1:$B$3202,0),MATCH(A.Arr9sepList!C$1,manifest_11Sep!$A$1:$V$1,0))</f>
        <v>TRNDPHZCJ4W</v>
      </c>
      <c r="D1023" s="13" t="str">
        <f t="array" ref="D1023">INDEX(manifest_11Sep!$A$1:$V$3202,MATCH($B1023,manifest_11Sep!$B$1:$B$3202,0),MATCH(A.Arr9sepList!D$1,manifest_11Sep!$A$1:$V$1,0))</f>
        <v>Male</v>
      </c>
      <c r="E1023" s="13" t="str">
        <f t="array" ref="E1023">INDEX(manifest_11Sep!$A$1:$V$3202,MATCH($B1023,manifest_11Sep!$B$1:$B$3202,0),MATCH(A.Arr9sepList!E$1,manifest_11Sep!$A$1:$V$1,0))</f>
        <v>Eric Khang</v>
      </c>
      <c r="F1023" s="13" t="str">
        <f t="array" ref="F1023">INDEX(manifest_11Sep!$A$1:$V$3202,MATCH($B1023,manifest_11Sep!$B$1:$B$3202,0),MATCH(A.Arr9sepList!F$1,manifest_11Sep!$A$1:$V$1,0))</f>
        <v>Doan</v>
      </c>
      <c r="G1023" s="13">
        <f t="array" ref="G1023">INDEX(manifest_11Sep!$A$1:$V$3202,MATCH($B1023,manifest_11Sep!$B$1:$B$3202,0),MATCH(A.Arr9sepList!G$1,manifest_11Sep!$A$1:$V$1,0))</f>
        <v>31</v>
      </c>
      <c r="H1023" s="13" t="str">
        <f t="array" ref="H1023">INDEX(manifest_11Sep!$A$1:$V$3202,MATCH($B1023,manifest_11Sep!$B$1:$B$3202,0),MATCH(A.Arr9sepList!H$1,manifest_11Sep!$A$1:$V$1,0))</f>
        <v>Alicia Nguyen 3</v>
      </c>
      <c r="I1023" s="13" t="str">
        <f t="array" ref="I1023">INDEX(manifest_11Sep!$A$1:$V$3202,MATCH($B1023,manifest_11Sep!$B$1:$B$3202,0),MATCH(A.Arr9sepList!I$1,manifest_11Sep!$A$1:$V$1,0))</f>
        <v>Asiana Airlines</v>
      </c>
      <c r="J1023" s="13" t="str">
        <f t="array" ref="J1023">INDEX(manifest_11Sep!$A$1:$V$3202,MATCH($B1023,manifest_11Sep!$B$1:$B$3202,0),MATCH(A.Arr9sepList!J$1,manifest_11Sep!$A$1:$V$1,0))</f>
        <v>OZ 101</v>
      </c>
      <c r="K1023" s="13" t="str">
        <f t="array" ref="K1023">INDEX(manifest_11Sep!$A$1:$V$3202,MATCH($B1023,manifest_11Sep!$B$1:$B$3202,0),MATCH(A.Arr9sepList!K$1,manifest_11Sep!$A$1:$V$1,0))</f>
        <v>13-thg 9-25</v>
      </c>
      <c r="L1023" s="14">
        <f t="array" ref="L1023">INDEX(manifest_11Sep!$A$1:$V$3202,MATCH($B1023,manifest_11Sep!$B$1:$B$3202,0),MATCH(A.Arr9sepList!L$1,manifest_11Sep!$A$1:$V$1,0))</f>
        <v>0.65972222222222221</v>
      </c>
      <c r="M1023" s="13" t="str">
        <f t="array" ref="M1023">INDEX(manifest_11Sep!$A$1:$V$3202,MATCH($B1023,manifest_11Sep!$B$1:$B$3202,0),MATCH(A.Arr9sepList!M$1,manifest_11Sep!$A$1:$V$1,0))</f>
        <v>ICN-T1</v>
      </c>
      <c r="N1023" s="13" t="str">
        <f t="array" ref="N1023">INDEX(manifest_11Sep!$A$1:$V$3202,MATCH($B1023,manifest_11Sep!$B$1:$B$3202,0),MATCH(A.Arr9sepList!N$1,manifest_11Sep!$A$1:$V$1,0))</f>
        <v>JW MARRIOTT</v>
      </c>
      <c r="O1023" s="15"/>
      <c r="P1023" s="13"/>
      <c r="Q1023" s="16">
        <v>75985438</v>
      </c>
      <c r="R1023" s="16" t="s">
        <v>35</v>
      </c>
      <c r="S1023" s="13">
        <f t="array" ref="S1023">INDEX(manifest_11Sep!$A$1:$V$3202,MATCH($B1023,manifest_11Sep!$B$1:$B$3202,0),MATCH(A.Arr9sepList!S$1,manifest_11Sep!$A$1:$V$1,0))</f>
        <v>0</v>
      </c>
    </row>
    <row r="1024" spans="1:19" ht="15.75" customHeight="1">
      <c r="A1024" s="13" t="str">
        <f t="array" ref="A1024">INDEX(manifest_11Sep!$A$1:$V$3202,MATCH($B1024,manifest_11Sep!$B$1:$B$3202,0),MATCH(A.Arr9sepList!A$1,manifest_11Sep!$A$1:$V$1,0))</f>
        <v>A</v>
      </c>
      <c r="B1024" s="13" t="s">
        <v>712</v>
      </c>
      <c r="C1024" s="13" t="str">
        <f t="array" ref="C1024">INDEX(manifest_11Sep!$A$1:$V$3202,MATCH($B1024,manifest_11Sep!$B$1:$B$3202,0),MATCH(A.Arr9sepList!C$1,manifest_11Sep!$A$1:$V$1,0))</f>
        <v>8XNCGC6Z95N</v>
      </c>
      <c r="D1024" s="13" t="str">
        <f t="array" ref="D1024">INDEX(manifest_11Sep!$A$1:$V$3202,MATCH($B1024,manifest_11Sep!$B$1:$B$3202,0),MATCH(A.Arr9sepList!D$1,manifest_11Sep!$A$1:$V$1,0))</f>
        <v>Female</v>
      </c>
      <c r="E1024" s="13" t="str">
        <f t="array" ref="E1024">INDEX(manifest_11Sep!$A$1:$V$3202,MATCH($B1024,manifest_11Sep!$B$1:$B$3202,0),MATCH(A.Arr9sepList!E$1,manifest_11Sep!$A$1:$V$1,0))</f>
        <v>Kimberly Ann</v>
      </c>
      <c r="F1024" s="13" t="str">
        <f t="array" ref="F1024">INDEX(manifest_11Sep!$A$1:$V$3202,MATCH($B1024,manifest_11Sep!$B$1:$B$3202,0),MATCH(A.Arr9sepList!F$1,manifest_11Sep!$A$1:$V$1,0))</f>
        <v>Doan</v>
      </c>
      <c r="G1024" s="13">
        <f t="array" ref="G1024">INDEX(manifest_11Sep!$A$1:$V$3202,MATCH($B1024,manifest_11Sep!$B$1:$B$3202,0),MATCH(A.Arr9sepList!G$1,manifest_11Sep!$A$1:$V$1,0))</f>
        <v>54</v>
      </c>
      <c r="H1024" s="13" t="str">
        <f t="array" ref="H1024">INDEX(manifest_11Sep!$A$1:$V$3202,MATCH($B1024,manifest_11Sep!$B$1:$B$3202,0),MATCH(A.Arr9sepList!H$1,manifest_11Sep!$A$1:$V$1,0))</f>
        <v>Alicia Nguyen 3</v>
      </c>
      <c r="I1024" s="13" t="str">
        <f t="array" ref="I1024">INDEX(manifest_11Sep!$A$1:$V$3202,MATCH($B1024,manifest_11Sep!$B$1:$B$3202,0),MATCH(A.Arr9sepList!I$1,manifest_11Sep!$A$1:$V$1,0))</f>
        <v>Asiana Airlines</v>
      </c>
      <c r="J1024" s="13" t="str">
        <f t="array" ref="J1024">INDEX(manifest_11Sep!$A$1:$V$3202,MATCH($B1024,manifest_11Sep!$B$1:$B$3202,0),MATCH(A.Arr9sepList!J$1,manifest_11Sep!$A$1:$V$1,0))</f>
        <v>OZ 101</v>
      </c>
      <c r="K1024" s="13" t="str">
        <f t="array" ref="K1024">INDEX(manifest_11Sep!$A$1:$V$3202,MATCH($B1024,manifest_11Sep!$B$1:$B$3202,0),MATCH(A.Arr9sepList!K$1,manifest_11Sep!$A$1:$V$1,0))</f>
        <v>13-thg 9-25</v>
      </c>
      <c r="L1024" s="14">
        <f t="array" ref="L1024">INDEX(manifest_11Sep!$A$1:$V$3202,MATCH($B1024,manifest_11Sep!$B$1:$B$3202,0),MATCH(A.Arr9sepList!L$1,manifest_11Sep!$A$1:$V$1,0))</f>
        <v>0.65972222222222221</v>
      </c>
      <c r="M1024" s="13" t="str">
        <f t="array" ref="M1024">INDEX(manifest_11Sep!$A$1:$V$3202,MATCH($B1024,manifest_11Sep!$B$1:$B$3202,0),MATCH(A.Arr9sepList!M$1,manifest_11Sep!$A$1:$V$1,0))</f>
        <v>ICN-T1</v>
      </c>
      <c r="N1024" s="13" t="str">
        <f t="array" ref="N1024">INDEX(manifest_11Sep!$A$1:$V$3202,MATCH($B1024,manifest_11Sep!$B$1:$B$3202,0),MATCH(A.Arr9sepList!N$1,manifest_11Sep!$A$1:$V$1,0))</f>
        <v>JW MARRIOTT</v>
      </c>
      <c r="O1024" s="15"/>
      <c r="P1024" s="13"/>
      <c r="Q1024" s="16">
        <v>75985449</v>
      </c>
      <c r="R1024" s="16" t="s">
        <v>43</v>
      </c>
      <c r="S1024" s="13">
        <f t="array" ref="S1024">INDEX(manifest_11Sep!$A$1:$V$3202,MATCH($B1024,manifest_11Sep!$B$1:$B$3202,0),MATCH(A.Arr9sepList!S$1,manifest_11Sep!$A$1:$V$1,0))</f>
        <v>0</v>
      </c>
    </row>
    <row r="1025" spans="1:19" ht="15.75" customHeight="1">
      <c r="A1025" s="13" t="str">
        <f t="array" ref="A1025">INDEX(manifest_11Sep!$A$1:$V$3202,MATCH($B1025,manifest_11Sep!$B$1:$B$3202,0),MATCH(A.Arr9sepList!A$1,manifest_11Sep!$A$1:$V$1,0))</f>
        <v>A</v>
      </c>
      <c r="B1025" s="13" t="s">
        <v>714</v>
      </c>
      <c r="C1025" s="13" t="str">
        <f t="array" ref="C1025">INDEX(manifest_11Sep!$A$1:$V$3202,MATCH($B1025,manifest_11Sep!$B$1:$B$3202,0),MATCH(A.Arr9sepList!C$1,manifest_11Sep!$A$1:$V$1,0))</f>
        <v>8XNCGC6Z95N</v>
      </c>
      <c r="D1025" s="13" t="str">
        <f t="array" ref="D1025">INDEX(manifest_11Sep!$A$1:$V$3202,MATCH($B1025,manifest_11Sep!$B$1:$B$3202,0),MATCH(A.Arr9sepList!D$1,manifest_11Sep!$A$1:$V$1,0))</f>
        <v>Male</v>
      </c>
      <c r="E1025" s="13" t="str">
        <f t="array" ref="E1025">INDEX(manifest_11Sep!$A$1:$V$3202,MATCH($B1025,manifest_11Sep!$B$1:$B$3202,0),MATCH(A.Arr9sepList!E$1,manifest_11Sep!$A$1:$V$1,0))</f>
        <v>Viet Hung</v>
      </c>
      <c r="F1025" s="13" t="str">
        <f t="array" ref="F1025">INDEX(manifest_11Sep!$A$1:$V$3202,MATCH($B1025,manifest_11Sep!$B$1:$B$3202,0),MATCH(A.Arr9sepList!F$1,manifest_11Sep!$A$1:$V$1,0))</f>
        <v>Doan</v>
      </c>
      <c r="G1025" s="13">
        <f t="array" ref="G1025">INDEX(manifest_11Sep!$A$1:$V$3202,MATCH($B1025,manifest_11Sep!$B$1:$B$3202,0),MATCH(A.Arr9sepList!G$1,manifest_11Sep!$A$1:$V$1,0))</f>
        <v>64</v>
      </c>
      <c r="H1025" s="13" t="str">
        <f t="array" ref="H1025">INDEX(manifest_11Sep!$A$1:$V$3202,MATCH($B1025,manifest_11Sep!$B$1:$B$3202,0),MATCH(A.Arr9sepList!H$1,manifest_11Sep!$A$1:$V$1,0))</f>
        <v>Alicia Nguyen 3</v>
      </c>
      <c r="I1025" s="13" t="str">
        <f t="array" ref="I1025">INDEX(manifest_11Sep!$A$1:$V$3202,MATCH($B1025,manifest_11Sep!$B$1:$B$3202,0),MATCH(A.Arr9sepList!I$1,manifest_11Sep!$A$1:$V$1,0))</f>
        <v>Asiana Airlines</v>
      </c>
      <c r="J1025" s="13" t="str">
        <f t="array" ref="J1025">INDEX(manifest_11Sep!$A$1:$V$3202,MATCH($B1025,manifest_11Sep!$B$1:$B$3202,0),MATCH(A.Arr9sepList!J$1,manifest_11Sep!$A$1:$V$1,0))</f>
        <v>OZ 101</v>
      </c>
      <c r="K1025" s="13" t="str">
        <f t="array" ref="K1025">INDEX(manifest_11Sep!$A$1:$V$3202,MATCH($B1025,manifest_11Sep!$B$1:$B$3202,0),MATCH(A.Arr9sepList!K$1,manifest_11Sep!$A$1:$V$1,0))</f>
        <v>13-thg 9-25</v>
      </c>
      <c r="L1025" s="14">
        <f t="array" ref="L1025">INDEX(manifest_11Sep!$A$1:$V$3202,MATCH($B1025,manifest_11Sep!$B$1:$B$3202,0),MATCH(A.Arr9sepList!L$1,manifest_11Sep!$A$1:$V$1,0))</f>
        <v>0.65972222222222221</v>
      </c>
      <c r="M1025" s="13" t="str">
        <f t="array" ref="M1025">INDEX(manifest_11Sep!$A$1:$V$3202,MATCH($B1025,manifest_11Sep!$B$1:$B$3202,0),MATCH(A.Arr9sepList!M$1,manifest_11Sep!$A$1:$V$1,0))</f>
        <v>ICN-T1</v>
      </c>
      <c r="N1025" s="13" t="str">
        <f t="array" ref="N1025">INDEX(manifest_11Sep!$A$1:$V$3202,MATCH($B1025,manifest_11Sep!$B$1:$B$3202,0),MATCH(A.Arr9sepList!N$1,manifest_11Sep!$A$1:$V$1,0))</f>
        <v>JW MARRIOTT</v>
      </c>
      <c r="O1025" s="15"/>
      <c r="P1025" s="13"/>
      <c r="Q1025" s="16">
        <v>75985449</v>
      </c>
      <c r="R1025" s="16" t="s">
        <v>43</v>
      </c>
      <c r="S1025" s="13">
        <f t="array" ref="S1025">INDEX(manifest_11Sep!$A$1:$V$3202,MATCH($B1025,manifest_11Sep!$B$1:$B$3202,0),MATCH(A.Arr9sepList!S$1,manifest_11Sep!$A$1:$V$1,0))</f>
        <v>0</v>
      </c>
    </row>
    <row r="1026" spans="1:19" ht="15.75" customHeight="1">
      <c r="A1026" s="13" t="str">
        <f t="array" ref="A1026">INDEX(manifest_11Sep!$A$1:$V$3202,MATCH($B1026,manifest_11Sep!$B$1:$B$3202,0),MATCH(A.Arr9sepList!A$1,manifest_11Sep!$A$1:$V$1,0))</f>
        <v>A</v>
      </c>
      <c r="B1026" s="13" t="s">
        <v>716</v>
      </c>
      <c r="C1026" s="13" t="str">
        <f t="array" ref="C1026">INDEX(manifest_11Sep!$A$1:$V$3202,MATCH($B1026,manifest_11Sep!$B$1:$B$3202,0),MATCH(A.Arr9sepList!C$1,manifest_11Sep!$A$1:$V$1,0))</f>
        <v>X5NL337NBVD</v>
      </c>
      <c r="D1026" s="13" t="str">
        <f t="array" ref="D1026">INDEX(manifest_11Sep!$A$1:$V$3202,MATCH($B1026,manifest_11Sep!$B$1:$B$3202,0),MATCH(A.Arr9sepList!D$1,manifest_11Sep!$A$1:$V$1,0))</f>
        <v>Female</v>
      </c>
      <c r="E1026" s="13" t="str">
        <f t="array" ref="E1026">INDEX(manifest_11Sep!$A$1:$V$3202,MATCH($B1026,manifest_11Sep!$B$1:$B$3202,0),MATCH(A.Arr9sepList!E$1,manifest_11Sep!$A$1:$V$1,0))</f>
        <v>Phuong</v>
      </c>
      <c r="F1026" s="13" t="str">
        <f t="array" ref="F1026">INDEX(manifest_11Sep!$A$1:$V$3202,MATCH($B1026,manifest_11Sep!$B$1:$B$3202,0),MATCH(A.Arr9sepList!F$1,manifest_11Sep!$A$1:$V$1,0))</f>
        <v>Duong</v>
      </c>
      <c r="G1026" s="13">
        <f t="array" ref="G1026">INDEX(manifest_11Sep!$A$1:$V$3202,MATCH($B1026,manifest_11Sep!$B$1:$B$3202,0),MATCH(A.Arr9sepList!G$1,manifest_11Sep!$A$1:$V$1,0))</f>
        <v>35</v>
      </c>
      <c r="H1026" s="13" t="str">
        <f t="array" ref="H1026">INDEX(manifest_11Sep!$A$1:$V$3202,MATCH($B1026,manifest_11Sep!$B$1:$B$3202,0),MATCH(A.Arr9sepList!H$1,manifest_11Sep!$A$1:$V$1,0))</f>
        <v>Alicia Nguyen 3</v>
      </c>
      <c r="I1026" s="13" t="str">
        <f t="array" ref="I1026">INDEX(manifest_11Sep!$A$1:$V$3202,MATCH($B1026,manifest_11Sep!$B$1:$B$3202,0),MATCH(A.Arr9sepList!I$1,manifest_11Sep!$A$1:$V$1,0))</f>
        <v>Asiana Airlines</v>
      </c>
      <c r="J1026" s="13" t="str">
        <f t="array" ref="J1026">INDEX(manifest_11Sep!$A$1:$V$3202,MATCH($B1026,manifest_11Sep!$B$1:$B$3202,0),MATCH(A.Arr9sepList!J$1,manifest_11Sep!$A$1:$V$1,0))</f>
        <v>OZ 101</v>
      </c>
      <c r="K1026" s="13" t="str">
        <f t="array" ref="K1026">INDEX(manifest_11Sep!$A$1:$V$3202,MATCH($B1026,manifest_11Sep!$B$1:$B$3202,0),MATCH(A.Arr9sepList!K$1,manifest_11Sep!$A$1:$V$1,0))</f>
        <v>13-thg 9-25</v>
      </c>
      <c r="L1026" s="14">
        <f t="array" ref="L1026">INDEX(manifest_11Sep!$A$1:$V$3202,MATCH($B1026,manifest_11Sep!$B$1:$B$3202,0),MATCH(A.Arr9sepList!L$1,manifest_11Sep!$A$1:$V$1,0))</f>
        <v>0.65972222222222221</v>
      </c>
      <c r="M1026" s="13" t="str">
        <f t="array" ref="M1026">INDEX(manifest_11Sep!$A$1:$V$3202,MATCH($B1026,manifest_11Sep!$B$1:$B$3202,0),MATCH(A.Arr9sepList!M$1,manifest_11Sep!$A$1:$V$1,0))</f>
        <v>ICN-T1</v>
      </c>
      <c r="N1026" s="13" t="str">
        <f t="array" ref="N1026">INDEX(manifest_11Sep!$A$1:$V$3202,MATCH($B1026,manifest_11Sep!$B$1:$B$3202,0),MATCH(A.Arr9sepList!N$1,manifest_11Sep!$A$1:$V$1,0))</f>
        <v>JW MARRIOTT</v>
      </c>
      <c r="O1026" s="15"/>
      <c r="P1026" s="13"/>
      <c r="Q1026" s="16">
        <v>75985487</v>
      </c>
      <c r="R1026" s="16" t="s">
        <v>43</v>
      </c>
      <c r="S1026" s="13">
        <f t="array" ref="S1026">INDEX(manifest_11Sep!$A$1:$V$3202,MATCH($B1026,manifest_11Sep!$B$1:$B$3202,0),MATCH(A.Arr9sepList!S$1,manifest_11Sep!$A$1:$V$1,0))</f>
        <v>0</v>
      </c>
    </row>
    <row r="1027" spans="1:19" ht="15.75" customHeight="1">
      <c r="A1027" s="13" t="str">
        <f t="array" ref="A1027">INDEX(manifest_11Sep!$A$1:$V$3202,MATCH($B1027,manifest_11Sep!$B$1:$B$3202,0),MATCH(A.Arr9sepList!A$1,manifest_11Sep!$A$1:$V$1,0))</f>
        <v>A</v>
      </c>
      <c r="B1027" s="13" t="s">
        <v>719</v>
      </c>
      <c r="C1027" s="13" t="str">
        <f t="array" ref="C1027">INDEX(manifest_11Sep!$A$1:$V$3202,MATCH($B1027,manifest_11Sep!$B$1:$B$3202,0),MATCH(A.Arr9sepList!C$1,manifest_11Sep!$A$1:$V$1,0))</f>
        <v>X5NL337NBVD</v>
      </c>
      <c r="D1027" s="13" t="str">
        <f t="array" ref="D1027">INDEX(manifest_11Sep!$A$1:$V$3202,MATCH($B1027,manifest_11Sep!$B$1:$B$3202,0),MATCH(A.Arr9sepList!D$1,manifest_11Sep!$A$1:$V$1,0))</f>
        <v>Male</v>
      </c>
      <c r="E1027" s="13" t="str">
        <f t="array" ref="E1027">INDEX(manifest_11Sep!$A$1:$V$3202,MATCH($B1027,manifest_11Sep!$B$1:$B$3202,0),MATCH(A.Arr9sepList!E$1,manifest_11Sep!$A$1:$V$1,0))</f>
        <v>Therence Duc-Bao</v>
      </c>
      <c r="F1027" s="13" t="str">
        <f t="array" ref="F1027">INDEX(manifest_11Sep!$A$1:$V$3202,MATCH($B1027,manifest_11Sep!$B$1:$B$3202,0),MATCH(A.Arr9sepList!F$1,manifest_11Sep!$A$1:$V$1,0))</f>
        <v>Vu</v>
      </c>
      <c r="G1027" s="13">
        <f t="array" ref="G1027">INDEX(manifest_11Sep!$A$1:$V$3202,MATCH($B1027,manifest_11Sep!$B$1:$B$3202,0),MATCH(A.Arr9sepList!G$1,manifest_11Sep!$A$1:$V$1,0))</f>
        <v>14</v>
      </c>
      <c r="H1027" s="13" t="str">
        <f t="array" ref="H1027">INDEX(manifest_11Sep!$A$1:$V$3202,MATCH($B1027,manifest_11Sep!$B$1:$B$3202,0),MATCH(A.Arr9sepList!H$1,manifest_11Sep!$A$1:$V$1,0))</f>
        <v>Alicia Nguyen 3</v>
      </c>
      <c r="I1027" s="13" t="str">
        <f t="array" ref="I1027">INDEX(manifest_11Sep!$A$1:$V$3202,MATCH($B1027,manifest_11Sep!$B$1:$B$3202,0),MATCH(A.Arr9sepList!I$1,manifest_11Sep!$A$1:$V$1,0))</f>
        <v>Asiana Airlines</v>
      </c>
      <c r="J1027" s="13" t="str">
        <f t="array" ref="J1027">INDEX(manifest_11Sep!$A$1:$V$3202,MATCH($B1027,manifest_11Sep!$B$1:$B$3202,0),MATCH(A.Arr9sepList!J$1,manifest_11Sep!$A$1:$V$1,0))</f>
        <v>OZ 101</v>
      </c>
      <c r="K1027" s="13" t="str">
        <f t="array" ref="K1027">INDEX(manifest_11Sep!$A$1:$V$3202,MATCH($B1027,manifest_11Sep!$B$1:$B$3202,0),MATCH(A.Arr9sepList!K$1,manifest_11Sep!$A$1:$V$1,0))</f>
        <v>13-thg 9-25</v>
      </c>
      <c r="L1027" s="14">
        <f t="array" ref="L1027">INDEX(manifest_11Sep!$A$1:$V$3202,MATCH($B1027,manifest_11Sep!$B$1:$B$3202,0),MATCH(A.Arr9sepList!L$1,manifest_11Sep!$A$1:$V$1,0))</f>
        <v>0.65972222222222221</v>
      </c>
      <c r="M1027" s="13" t="str">
        <f t="array" ref="M1027">INDEX(manifest_11Sep!$A$1:$V$3202,MATCH($B1027,manifest_11Sep!$B$1:$B$3202,0),MATCH(A.Arr9sepList!M$1,manifest_11Sep!$A$1:$V$1,0))</f>
        <v>ICN-T1</v>
      </c>
      <c r="N1027" s="13" t="str">
        <f t="array" ref="N1027">INDEX(manifest_11Sep!$A$1:$V$3202,MATCH($B1027,manifest_11Sep!$B$1:$B$3202,0),MATCH(A.Arr9sepList!N$1,manifest_11Sep!$A$1:$V$1,0))</f>
        <v>JW MARRIOTT</v>
      </c>
      <c r="O1027" s="15"/>
      <c r="P1027" s="13"/>
      <c r="Q1027" s="16">
        <v>75985487</v>
      </c>
      <c r="R1027" s="16" t="s">
        <v>43</v>
      </c>
      <c r="S1027" s="13">
        <f t="array" ref="S1027">INDEX(manifest_11Sep!$A$1:$V$3202,MATCH($B1027,manifest_11Sep!$B$1:$B$3202,0),MATCH(A.Arr9sepList!S$1,manifest_11Sep!$A$1:$V$1,0))</f>
        <v>0</v>
      </c>
    </row>
    <row r="1028" spans="1:19" ht="15.75" customHeight="1">
      <c r="A1028" s="13" t="str">
        <f t="array" ref="A1028">INDEX(manifest_11Sep!$A$1:$V$3202,MATCH($B1028,manifest_11Sep!$B$1:$B$3202,0),MATCH(A.Arr9sepList!A$1,manifest_11Sep!$A$1:$V$1,0))</f>
        <v>A</v>
      </c>
      <c r="B1028" s="13" t="s">
        <v>723</v>
      </c>
      <c r="C1028" s="13" t="str">
        <f t="array" ref="C1028">INDEX(manifest_11Sep!$A$1:$V$3202,MATCH($B1028,manifest_11Sep!$B$1:$B$3202,0),MATCH(A.Arr9sepList!C$1,manifest_11Sep!$A$1:$V$1,0))</f>
        <v>KTNYBQBZKP8</v>
      </c>
      <c r="D1028" s="13" t="str">
        <f t="array" ref="D1028">INDEX(manifest_11Sep!$A$1:$V$3202,MATCH($B1028,manifest_11Sep!$B$1:$B$3202,0),MATCH(A.Arr9sepList!D$1,manifest_11Sep!$A$1:$V$1,0))</f>
        <v>Female</v>
      </c>
      <c r="E1028" s="13" t="str">
        <f t="array" ref="E1028">INDEX(manifest_11Sep!$A$1:$V$3202,MATCH($B1028,manifest_11Sep!$B$1:$B$3202,0),MATCH(A.Arr9sepList!E$1,manifest_11Sep!$A$1:$V$1,0))</f>
        <v>Thu Thi Ngoc</v>
      </c>
      <c r="F1028" s="13" t="str">
        <f t="array" ref="F1028">INDEX(manifest_11Sep!$A$1:$V$3202,MATCH($B1028,manifest_11Sep!$B$1:$B$3202,0),MATCH(A.Arr9sepList!F$1,manifest_11Sep!$A$1:$V$1,0))</f>
        <v>Le</v>
      </c>
      <c r="G1028" s="13">
        <f t="array" ref="G1028">INDEX(manifest_11Sep!$A$1:$V$3202,MATCH($B1028,manifest_11Sep!$B$1:$B$3202,0),MATCH(A.Arr9sepList!G$1,manifest_11Sep!$A$1:$V$1,0))</f>
        <v>38</v>
      </c>
      <c r="H1028" s="13" t="str">
        <f t="array" ref="H1028">INDEX(manifest_11Sep!$A$1:$V$3202,MATCH($B1028,manifest_11Sep!$B$1:$B$3202,0),MATCH(A.Arr9sepList!H$1,manifest_11Sep!$A$1:$V$1,0))</f>
        <v>Alicia Nguyen 3</v>
      </c>
      <c r="I1028" s="13" t="str">
        <f t="array" ref="I1028">INDEX(manifest_11Sep!$A$1:$V$3202,MATCH($B1028,manifest_11Sep!$B$1:$B$3202,0),MATCH(A.Arr9sepList!I$1,manifest_11Sep!$A$1:$V$1,0))</f>
        <v>Asiana Airlines</v>
      </c>
      <c r="J1028" s="13" t="str">
        <f t="array" ref="J1028">INDEX(manifest_11Sep!$A$1:$V$3202,MATCH($B1028,manifest_11Sep!$B$1:$B$3202,0),MATCH(A.Arr9sepList!J$1,manifest_11Sep!$A$1:$V$1,0))</f>
        <v>OZ 101</v>
      </c>
      <c r="K1028" s="13" t="str">
        <f t="array" ref="K1028">INDEX(manifest_11Sep!$A$1:$V$3202,MATCH($B1028,manifest_11Sep!$B$1:$B$3202,0),MATCH(A.Arr9sepList!K$1,manifest_11Sep!$A$1:$V$1,0))</f>
        <v>13-thg 9-25</v>
      </c>
      <c r="L1028" s="14">
        <f t="array" ref="L1028">INDEX(manifest_11Sep!$A$1:$V$3202,MATCH($B1028,manifest_11Sep!$B$1:$B$3202,0),MATCH(A.Arr9sepList!L$1,manifest_11Sep!$A$1:$V$1,0))</f>
        <v>0.65972222222222221</v>
      </c>
      <c r="M1028" s="13" t="str">
        <f t="array" ref="M1028">INDEX(manifest_11Sep!$A$1:$V$3202,MATCH($B1028,manifest_11Sep!$B$1:$B$3202,0),MATCH(A.Arr9sepList!M$1,manifest_11Sep!$A$1:$V$1,0))</f>
        <v>ICN-T1</v>
      </c>
      <c r="N1028" s="13" t="str">
        <f t="array" ref="N1028">INDEX(manifest_11Sep!$A$1:$V$3202,MATCH($B1028,manifest_11Sep!$B$1:$B$3202,0),MATCH(A.Arr9sepList!N$1,manifest_11Sep!$A$1:$V$1,0))</f>
        <v>JW MARRIOTT</v>
      </c>
      <c r="O1028" s="15"/>
      <c r="P1028" s="13"/>
      <c r="Q1028" s="16">
        <v>75985496</v>
      </c>
      <c r="R1028" s="16" t="s">
        <v>61</v>
      </c>
      <c r="S1028" s="13">
        <f t="array" ref="S1028">INDEX(manifest_11Sep!$A$1:$V$3202,MATCH($B1028,manifest_11Sep!$B$1:$B$3202,0),MATCH(A.Arr9sepList!S$1,manifest_11Sep!$A$1:$V$1,0))</f>
        <v>0</v>
      </c>
    </row>
    <row r="1029" spans="1:19" ht="15.75" customHeight="1">
      <c r="A1029" s="13" t="str">
        <f t="array" ref="A1029">INDEX(manifest_11Sep!$A$1:$V$3202,MATCH($B1029,manifest_11Sep!$B$1:$B$3202,0),MATCH(A.Arr9sepList!A$1,manifest_11Sep!$A$1:$V$1,0))</f>
        <v>A</v>
      </c>
      <c r="B1029" s="13" t="s">
        <v>725</v>
      </c>
      <c r="C1029" s="13" t="str">
        <f t="array" ref="C1029">INDEX(manifest_11Sep!$A$1:$V$3202,MATCH($B1029,manifest_11Sep!$B$1:$B$3202,0),MATCH(A.Arr9sepList!C$1,manifest_11Sep!$A$1:$V$1,0))</f>
        <v>KTNYBQBZKP8</v>
      </c>
      <c r="D1029" s="13" t="str">
        <f t="array" ref="D1029">INDEX(manifest_11Sep!$A$1:$V$3202,MATCH($B1029,manifest_11Sep!$B$1:$B$3202,0),MATCH(A.Arr9sepList!D$1,manifest_11Sep!$A$1:$V$1,0))</f>
        <v>Male</v>
      </c>
      <c r="E1029" s="13" t="str">
        <f t="array" ref="E1029">INDEX(manifest_11Sep!$A$1:$V$3202,MATCH($B1029,manifest_11Sep!$B$1:$B$3202,0),MATCH(A.Arr9sepList!E$1,manifest_11Sep!$A$1:$V$1,0))</f>
        <v>Duc Loi D</v>
      </c>
      <c r="F1029" s="13" t="str">
        <f t="array" ref="F1029">INDEX(manifest_11Sep!$A$1:$V$3202,MATCH($B1029,manifest_11Sep!$B$1:$B$3202,0),MATCH(A.Arr9sepList!F$1,manifest_11Sep!$A$1:$V$1,0))</f>
        <v>Vu</v>
      </c>
      <c r="G1029" s="13">
        <f t="array" ref="G1029">INDEX(manifest_11Sep!$A$1:$V$3202,MATCH($B1029,manifest_11Sep!$B$1:$B$3202,0),MATCH(A.Arr9sepList!G$1,manifest_11Sep!$A$1:$V$1,0))</f>
        <v>44</v>
      </c>
      <c r="H1029" s="13" t="str">
        <f t="array" ref="H1029">INDEX(manifest_11Sep!$A$1:$V$3202,MATCH($B1029,manifest_11Sep!$B$1:$B$3202,0),MATCH(A.Arr9sepList!H$1,manifest_11Sep!$A$1:$V$1,0))</f>
        <v>Alicia Nguyen 3</v>
      </c>
      <c r="I1029" s="13" t="str">
        <f t="array" ref="I1029">INDEX(manifest_11Sep!$A$1:$V$3202,MATCH($B1029,manifest_11Sep!$B$1:$B$3202,0),MATCH(A.Arr9sepList!I$1,manifest_11Sep!$A$1:$V$1,0))</f>
        <v>Asiana Airlines</v>
      </c>
      <c r="J1029" s="13" t="str">
        <f t="array" ref="J1029">INDEX(manifest_11Sep!$A$1:$V$3202,MATCH($B1029,manifest_11Sep!$B$1:$B$3202,0),MATCH(A.Arr9sepList!J$1,manifest_11Sep!$A$1:$V$1,0))</f>
        <v>OZ 101</v>
      </c>
      <c r="K1029" s="13" t="str">
        <f t="array" ref="K1029">INDEX(manifest_11Sep!$A$1:$V$3202,MATCH($B1029,manifest_11Sep!$B$1:$B$3202,0),MATCH(A.Arr9sepList!K$1,manifest_11Sep!$A$1:$V$1,0))</f>
        <v>13-thg 9-25</v>
      </c>
      <c r="L1029" s="14">
        <f t="array" ref="L1029">INDEX(manifest_11Sep!$A$1:$V$3202,MATCH($B1029,manifest_11Sep!$B$1:$B$3202,0),MATCH(A.Arr9sepList!L$1,manifest_11Sep!$A$1:$V$1,0))</f>
        <v>0.65972222222222221</v>
      </c>
      <c r="M1029" s="13" t="str">
        <f t="array" ref="M1029">INDEX(manifest_11Sep!$A$1:$V$3202,MATCH($B1029,manifest_11Sep!$B$1:$B$3202,0),MATCH(A.Arr9sepList!M$1,manifest_11Sep!$A$1:$V$1,0))</f>
        <v>ICN-T1</v>
      </c>
      <c r="N1029" s="13" t="str">
        <f t="array" ref="N1029">INDEX(manifest_11Sep!$A$1:$V$3202,MATCH($B1029,manifest_11Sep!$B$1:$B$3202,0),MATCH(A.Arr9sepList!N$1,manifest_11Sep!$A$1:$V$1,0))</f>
        <v>JW MARRIOTT</v>
      </c>
      <c r="O1029" s="15"/>
      <c r="P1029" s="13"/>
      <c r="Q1029" s="16">
        <v>75985496</v>
      </c>
      <c r="R1029" s="16" t="s">
        <v>61</v>
      </c>
      <c r="S1029" s="13">
        <f t="array" ref="S1029">INDEX(manifest_11Sep!$A$1:$V$3202,MATCH($B1029,manifest_11Sep!$B$1:$B$3202,0),MATCH(A.Arr9sepList!S$1,manifest_11Sep!$A$1:$V$1,0))</f>
        <v>0</v>
      </c>
    </row>
    <row r="1030" spans="1:19" ht="15.75" customHeight="1">
      <c r="A1030" s="13" t="str">
        <f t="array" ref="A1030">INDEX(manifest_11Sep!$A$1:$V$3202,MATCH($B1030,manifest_11Sep!$B$1:$B$3202,0),MATCH(A.Arr9sepList!A$1,manifest_11Sep!$A$1:$V$1,0))</f>
        <v>A</v>
      </c>
      <c r="B1030" s="13" t="s">
        <v>727</v>
      </c>
      <c r="C1030" s="13" t="str">
        <f t="array" ref="C1030">INDEX(manifest_11Sep!$A$1:$V$3202,MATCH($B1030,manifest_11Sep!$B$1:$B$3202,0),MATCH(A.Arr9sepList!C$1,manifest_11Sep!$A$1:$V$1,0))</f>
        <v>KTNYBQBZKP8</v>
      </c>
      <c r="D1030" s="13" t="str">
        <f t="array" ref="D1030">INDEX(manifest_11Sep!$A$1:$V$3202,MATCH($B1030,manifest_11Sep!$B$1:$B$3202,0),MATCH(A.Arr9sepList!D$1,manifest_11Sep!$A$1:$V$1,0))</f>
        <v>Female</v>
      </c>
      <c r="E1030" s="13" t="str">
        <f t="array" ref="E1030">INDEX(manifest_11Sep!$A$1:$V$3202,MATCH($B1030,manifest_11Sep!$B$1:$B$3202,0),MATCH(A.Arr9sepList!E$1,manifest_11Sep!$A$1:$V$1,0))</f>
        <v>Nyla Nhu-Y</v>
      </c>
      <c r="F1030" s="13" t="str">
        <f t="array" ref="F1030">INDEX(manifest_11Sep!$A$1:$V$3202,MATCH($B1030,manifest_11Sep!$B$1:$B$3202,0),MATCH(A.Arr9sepList!F$1,manifest_11Sep!$A$1:$V$1,0))</f>
        <v>Vu</v>
      </c>
      <c r="G1030" s="13">
        <f t="array" ref="G1030">INDEX(manifest_11Sep!$A$1:$V$3202,MATCH($B1030,manifest_11Sep!$B$1:$B$3202,0),MATCH(A.Arr9sepList!G$1,manifest_11Sep!$A$1:$V$1,0))</f>
        <v>11</v>
      </c>
      <c r="H1030" s="13" t="str">
        <f t="array" ref="H1030">INDEX(manifest_11Sep!$A$1:$V$3202,MATCH($B1030,manifest_11Sep!$B$1:$B$3202,0),MATCH(A.Arr9sepList!H$1,manifest_11Sep!$A$1:$V$1,0))</f>
        <v>Alicia Nguyen 3</v>
      </c>
      <c r="I1030" s="13" t="str">
        <f t="array" ref="I1030">INDEX(manifest_11Sep!$A$1:$V$3202,MATCH($B1030,manifest_11Sep!$B$1:$B$3202,0),MATCH(A.Arr9sepList!I$1,manifest_11Sep!$A$1:$V$1,0))</f>
        <v>Asiana Airlines</v>
      </c>
      <c r="J1030" s="13" t="str">
        <f t="array" ref="J1030">INDEX(manifest_11Sep!$A$1:$V$3202,MATCH($B1030,manifest_11Sep!$B$1:$B$3202,0),MATCH(A.Arr9sepList!J$1,manifest_11Sep!$A$1:$V$1,0))</f>
        <v>OZ 101</v>
      </c>
      <c r="K1030" s="13" t="str">
        <f t="array" ref="K1030">INDEX(manifest_11Sep!$A$1:$V$3202,MATCH($B1030,manifest_11Sep!$B$1:$B$3202,0),MATCH(A.Arr9sepList!K$1,manifest_11Sep!$A$1:$V$1,0))</f>
        <v>13-thg 9-25</v>
      </c>
      <c r="L1030" s="14">
        <f t="array" ref="L1030">INDEX(manifest_11Sep!$A$1:$V$3202,MATCH($B1030,manifest_11Sep!$B$1:$B$3202,0),MATCH(A.Arr9sepList!L$1,manifest_11Sep!$A$1:$V$1,0))</f>
        <v>0.65972222222222221</v>
      </c>
      <c r="M1030" s="13" t="str">
        <f t="array" ref="M1030">INDEX(manifest_11Sep!$A$1:$V$3202,MATCH($B1030,manifest_11Sep!$B$1:$B$3202,0),MATCH(A.Arr9sepList!M$1,manifest_11Sep!$A$1:$V$1,0))</f>
        <v>ICN-T1</v>
      </c>
      <c r="N1030" s="13" t="str">
        <f t="array" ref="N1030">INDEX(manifest_11Sep!$A$1:$V$3202,MATCH($B1030,manifest_11Sep!$B$1:$B$3202,0),MATCH(A.Arr9sepList!N$1,manifest_11Sep!$A$1:$V$1,0))</f>
        <v>JW MARRIOTT</v>
      </c>
      <c r="O1030" s="15"/>
      <c r="P1030" s="13"/>
      <c r="Q1030" s="16">
        <v>75985496</v>
      </c>
      <c r="R1030" s="16" t="s">
        <v>61</v>
      </c>
      <c r="S1030" s="13">
        <f t="array" ref="S1030">INDEX(manifest_11Sep!$A$1:$V$3202,MATCH($B1030,manifest_11Sep!$B$1:$B$3202,0),MATCH(A.Arr9sepList!S$1,manifest_11Sep!$A$1:$V$1,0))</f>
        <v>0</v>
      </c>
    </row>
    <row r="1031" spans="1:19" ht="15.75" customHeight="1">
      <c r="A1031" s="13" t="str">
        <f t="array" ref="A1031">INDEX(manifest_11Sep!$A$1:$V$3202,MATCH($B1031,manifest_11Sep!$B$1:$B$3202,0),MATCH(A.Arr9sepList!A$1,manifest_11Sep!$A$1:$V$1,0))</f>
        <v>A</v>
      </c>
      <c r="B1031" s="13" t="s">
        <v>1410</v>
      </c>
      <c r="C1031" s="13" t="str">
        <f t="array" ref="C1031">INDEX(manifest_11Sep!$A$1:$V$3202,MATCH($B1031,manifest_11Sep!$B$1:$B$3202,0),MATCH(A.Arr9sepList!C$1,manifest_11Sep!$A$1:$V$1,0))</f>
        <v>VLNXRX74CFH</v>
      </c>
      <c r="D1031" s="13" t="str">
        <f t="array" ref="D1031">INDEX(manifest_11Sep!$A$1:$V$3202,MATCH($B1031,manifest_11Sep!$B$1:$B$3202,0),MATCH(A.Arr9sepList!D$1,manifest_11Sep!$A$1:$V$1,0))</f>
        <v>Female</v>
      </c>
      <c r="E1031" s="13" t="str">
        <f t="array" ref="E1031">INDEX(manifest_11Sep!$A$1:$V$3202,MATCH($B1031,manifest_11Sep!$B$1:$B$3202,0),MATCH(A.Arr9sepList!E$1,manifest_11Sep!$A$1:$V$1,0))</f>
        <v>Pei Ney</v>
      </c>
      <c r="F1031" s="13" t="str">
        <f t="array" ref="F1031">INDEX(manifest_11Sep!$A$1:$V$3202,MATCH($B1031,manifest_11Sep!$B$1:$B$3202,0),MATCH(A.Arr9sepList!F$1,manifest_11Sep!$A$1:$V$1,0))</f>
        <v>Ooi</v>
      </c>
      <c r="G1031" s="13">
        <f t="array" ref="G1031">INDEX(manifest_11Sep!$A$1:$V$3202,MATCH($B1031,manifest_11Sep!$B$1:$B$3202,0),MATCH(A.Arr9sepList!G$1,manifest_11Sep!$A$1:$V$1,0))</f>
        <v>58</v>
      </c>
      <c r="H1031" s="13" t="str">
        <f t="array" ref="H1031">INDEX(manifest_11Sep!$A$1:$V$3202,MATCH($B1031,manifest_11Sep!$B$1:$B$3202,0),MATCH(A.Arr9sepList!H$1,manifest_11Sep!$A$1:$V$1,0))</f>
        <v>Alicia Nguyen 4</v>
      </c>
      <c r="I1031" s="13" t="str">
        <f t="array" ref="I1031">INDEX(manifest_11Sep!$A$1:$V$3202,MATCH($B1031,manifest_11Sep!$B$1:$B$3202,0),MATCH(A.Arr9sepList!I$1,manifest_11Sep!$A$1:$V$1,0))</f>
        <v>Asiana Airlines</v>
      </c>
      <c r="J1031" s="13" t="str">
        <f t="array" ref="J1031">INDEX(manifest_11Sep!$A$1:$V$3202,MATCH($B1031,manifest_11Sep!$B$1:$B$3202,0),MATCH(A.Arr9sepList!J$1,manifest_11Sep!$A$1:$V$1,0))</f>
        <v>OZ 101</v>
      </c>
      <c r="K1031" s="13" t="str">
        <f t="array" ref="K1031">INDEX(manifest_11Sep!$A$1:$V$3202,MATCH($B1031,manifest_11Sep!$B$1:$B$3202,0),MATCH(A.Arr9sepList!K$1,manifest_11Sep!$A$1:$V$1,0))</f>
        <v>13-thg 9-25</v>
      </c>
      <c r="L1031" s="14">
        <f t="array" ref="L1031">INDEX(manifest_11Sep!$A$1:$V$3202,MATCH($B1031,manifest_11Sep!$B$1:$B$3202,0),MATCH(A.Arr9sepList!L$1,manifest_11Sep!$A$1:$V$1,0))</f>
        <v>0.65972222222222221</v>
      </c>
      <c r="M1031" s="13" t="str">
        <f t="array" ref="M1031">INDEX(manifest_11Sep!$A$1:$V$3202,MATCH($B1031,manifest_11Sep!$B$1:$B$3202,0),MATCH(A.Arr9sepList!M$1,manifest_11Sep!$A$1:$V$1,0))</f>
        <v>ICN-T1</v>
      </c>
      <c r="N1031" s="13" t="str">
        <f t="array" ref="N1031">INDEX(manifest_11Sep!$A$1:$V$3202,MATCH($B1031,manifest_11Sep!$B$1:$B$3202,0),MATCH(A.Arr9sepList!N$1,manifest_11Sep!$A$1:$V$1,0))</f>
        <v>JW MARRIOTT</v>
      </c>
      <c r="O1031" s="15"/>
      <c r="P1031" s="13"/>
      <c r="Q1031" s="16">
        <v>75988298</v>
      </c>
      <c r="R1031" s="16" t="s">
        <v>43</v>
      </c>
      <c r="S1031" s="13" t="str">
        <f t="array" ref="S1031">INDEX(manifest_11Sep!$A$1:$V$3202,MATCH($B1031,manifest_11Sep!$B$1:$B$3202,0),MATCH(A.Arr9sepList!S$1,manifest_11Sep!$A$1:$V$1,0))</f>
        <v>1/ Upgrade - Deluxe River View
2/ Rooming: require 2 rooms next door (has an elderly mother)</v>
      </c>
    </row>
    <row r="1032" spans="1:19" ht="15.75" customHeight="1">
      <c r="A1032" s="13" t="str">
        <f t="array" ref="A1032">INDEX(manifest_11Sep!$A$1:$V$3202,MATCH($B1032,manifest_11Sep!$B$1:$B$3202,0),MATCH(A.Arr9sepList!A$1,manifest_11Sep!$A$1:$V$1,0))</f>
        <v>A</v>
      </c>
      <c r="B1032" s="13" t="s">
        <v>1413</v>
      </c>
      <c r="C1032" s="13" t="str">
        <f t="array" ref="C1032">INDEX(manifest_11Sep!$A$1:$V$3202,MATCH($B1032,manifest_11Sep!$B$1:$B$3202,0),MATCH(A.Arr9sepList!C$1,manifest_11Sep!$A$1:$V$1,0))</f>
        <v>VLNXRX74CFH</v>
      </c>
      <c r="D1032" s="13" t="str">
        <f t="array" ref="D1032">INDEX(manifest_11Sep!$A$1:$V$3202,MATCH($B1032,manifest_11Sep!$B$1:$B$3202,0),MATCH(A.Arr9sepList!D$1,manifest_11Sep!$A$1:$V$1,0))</f>
        <v>Male</v>
      </c>
      <c r="E1032" s="13" t="str">
        <f t="array" ref="E1032">INDEX(manifest_11Sep!$A$1:$V$3202,MATCH($B1032,manifest_11Sep!$B$1:$B$3202,0),MATCH(A.Arr9sepList!E$1,manifest_11Sep!$A$1:$V$1,0))</f>
        <v>Meng Yu</v>
      </c>
      <c r="F1032" s="13" t="str">
        <f t="array" ref="F1032">INDEX(manifest_11Sep!$A$1:$V$3202,MATCH($B1032,manifest_11Sep!$B$1:$B$3202,0),MATCH(A.Arr9sepList!F$1,manifest_11Sep!$A$1:$V$1,0))</f>
        <v>Eeo</v>
      </c>
      <c r="G1032" s="13">
        <f t="array" ref="G1032">INDEX(manifest_11Sep!$A$1:$V$3202,MATCH($B1032,manifest_11Sep!$B$1:$B$3202,0),MATCH(A.Arr9sepList!G$1,manifest_11Sep!$A$1:$V$1,0))</f>
        <v>59</v>
      </c>
      <c r="H1032" s="13" t="str">
        <f t="array" ref="H1032">INDEX(manifest_11Sep!$A$1:$V$3202,MATCH($B1032,manifest_11Sep!$B$1:$B$3202,0),MATCH(A.Arr9sepList!H$1,manifest_11Sep!$A$1:$V$1,0))</f>
        <v>Alicia Nguyen 4</v>
      </c>
      <c r="I1032" s="13" t="str">
        <f t="array" ref="I1032">INDEX(manifest_11Sep!$A$1:$V$3202,MATCH($B1032,manifest_11Sep!$B$1:$B$3202,0),MATCH(A.Arr9sepList!I$1,manifest_11Sep!$A$1:$V$1,0))</f>
        <v>Asiana Airlines</v>
      </c>
      <c r="J1032" s="13" t="str">
        <f t="array" ref="J1032">INDEX(manifest_11Sep!$A$1:$V$3202,MATCH($B1032,manifest_11Sep!$B$1:$B$3202,0),MATCH(A.Arr9sepList!J$1,manifest_11Sep!$A$1:$V$1,0))</f>
        <v>OZ 101</v>
      </c>
      <c r="K1032" s="13" t="str">
        <f t="array" ref="K1032">INDEX(manifest_11Sep!$A$1:$V$3202,MATCH($B1032,manifest_11Sep!$B$1:$B$3202,0),MATCH(A.Arr9sepList!K$1,manifest_11Sep!$A$1:$V$1,0))</f>
        <v>13-thg 9-25</v>
      </c>
      <c r="L1032" s="14">
        <f t="array" ref="L1032">INDEX(manifest_11Sep!$A$1:$V$3202,MATCH($B1032,manifest_11Sep!$B$1:$B$3202,0),MATCH(A.Arr9sepList!L$1,manifest_11Sep!$A$1:$V$1,0))</f>
        <v>0.65972222222222221</v>
      </c>
      <c r="M1032" s="13" t="str">
        <f t="array" ref="M1032">INDEX(manifest_11Sep!$A$1:$V$3202,MATCH($B1032,manifest_11Sep!$B$1:$B$3202,0),MATCH(A.Arr9sepList!M$1,manifest_11Sep!$A$1:$V$1,0))</f>
        <v>ICN-T1</v>
      </c>
      <c r="N1032" s="13" t="str">
        <f t="array" ref="N1032">INDEX(manifest_11Sep!$A$1:$V$3202,MATCH($B1032,manifest_11Sep!$B$1:$B$3202,0),MATCH(A.Arr9sepList!N$1,manifest_11Sep!$A$1:$V$1,0))</f>
        <v>JW MARRIOTT</v>
      </c>
      <c r="O1032" s="15"/>
      <c r="P1032" s="13"/>
      <c r="Q1032" s="16">
        <v>75988298</v>
      </c>
      <c r="R1032" s="16" t="s">
        <v>43</v>
      </c>
      <c r="S1032" s="13">
        <f t="array" ref="S1032">INDEX(manifest_11Sep!$A$1:$V$3202,MATCH($B1032,manifest_11Sep!$B$1:$B$3202,0),MATCH(A.Arr9sepList!S$1,manifest_11Sep!$A$1:$V$1,0))</f>
        <v>0</v>
      </c>
    </row>
    <row r="1033" spans="1:19" ht="15.75" customHeight="1">
      <c r="A1033" s="13" t="str">
        <f t="array" ref="A1033">INDEX(manifest_11Sep!$A$1:$V$3202,MATCH($B1033,manifest_11Sep!$B$1:$B$3202,0),MATCH(A.Arr9sepList!A$1,manifest_11Sep!$A$1:$V$1,0))</f>
        <v>A</v>
      </c>
      <c r="B1033" s="13" t="s">
        <v>1416</v>
      </c>
      <c r="C1033" s="13" t="str">
        <f t="array" ref="C1033">INDEX(manifest_11Sep!$A$1:$V$3202,MATCH($B1033,manifest_11Sep!$B$1:$B$3202,0),MATCH(A.Arr9sepList!C$1,manifest_11Sep!$A$1:$V$1,0))</f>
        <v>VLNXRX74CFH</v>
      </c>
      <c r="D1033" s="13" t="str">
        <f t="array" ref="D1033">INDEX(manifest_11Sep!$A$1:$V$3202,MATCH($B1033,manifest_11Sep!$B$1:$B$3202,0),MATCH(A.Arr9sepList!D$1,manifest_11Sep!$A$1:$V$1,0))</f>
        <v>Female</v>
      </c>
      <c r="E1033" s="13" t="str">
        <f t="array" ref="E1033">INDEX(manifest_11Sep!$A$1:$V$3202,MATCH($B1033,manifest_11Sep!$B$1:$B$3202,0),MATCH(A.Arr9sepList!E$1,manifest_11Sep!$A$1:$V$1,0))</f>
        <v>Ah Peong</v>
      </c>
      <c r="F1033" s="13" t="str">
        <f t="array" ref="F1033">INDEX(manifest_11Sep!$A$1:$V$3202,MATCH($B1033,manifest_11Sep!$B$1:$B$3202,0),MATCH(A.Arr9sepList!F$1,manifest_11Sep!$A$1:$V$1,0))</f>
        <v>Chan</v>
      </c>
      <c r="G1033" s="13">
        <f t="array" ref="G1033">INDEX(manifest_11Sep!$A$1:$V$3202,MATCH($B1033,manifest_11Sep!$B$1:$B$3202,0),MATCH(A.Arr9sepList!G$1,manifest_11Sep!$A$1:$V$1,0))</f>
        <v>79</v>
      </c>
      <c r="H1033" s="13" t="str">
        <f t="array" ref="H1033">INDEX(manifest_11Sep!$A$1:$V$3202,MATCH($B1033,manifest_11Sep!$B$1:$B$3202,0),MATCH(A.Arr9sepList!H$1,manifest_11Sep!$A$1:$V$1,0))</f>
        <v>Alicia Nguyen 4</v>
      </c>
      <c r="I1033" s="13" t="str">
        <f t="array" ref="I1033">INDEX(manifest_11Sep!$A$1:$V$3202,MATCH($B1033,manifest_11Sep!$B$1:$B$3202,0),MATCH(A.Arr9sepList!I$1,manifest_11Sep!$A$1:$V$1,0))</f>
        <v>Asiana Airlines</v>
      </c>
      <c r="J1033" s="13" t="str">
        <f t="array" ref="J1033">INDEX(manifest_11Sep!$A$1:$V$3202,MATCH($B1033,manifest_11Sep!$B$1:$B$3202,0),MATCH(A.Arr9sepList!J$1,manifest_11Sep!$A$1:$V$1,0))</f>
        <v>OZ 101</v>
      </c>
      <c r="K1033" s="13" t="str">
        <f t="array" ref="K1033">INDEX(manifest_11Sep!$A$1:$V$3202,MATCH($B1033,manifest_11Sep!$B$1:$B$3202,0),MATCH(A.Arr9sepList!K$1,manifest_11Sep!$A$1:$V$1,0))</f>
        <v>13-thg 9-25</v>
      </c>
      <c r="L1033" s="14">
        <f t="array" ref="L1033">INDEX(manifest_11Sep!$A$1:$V$3202,MATCH($B1033,manifest_11Sep!$B$1:$B$3202,0),MATCH(A.Arr9sepList!L$1,manifest_11Sep!$A$1:$V$1,0))</f>
        <v>0.65972222222222221</v>
      </c>
      <c r="M1033" s="13" t="str">
        <f t="array" ref="M1033">INDEX(manifest_11Sep!$A$1:$V$3202,MATCH($B1033,manifest_11Sep!$B$1:$B$3202,0),MATCH(A.Arr9sepList!M$1,manifest_11Sep!$A$1:$V$1,0))</f>
        <v>ICN-T1</v>
      </c>
      <c r="N1033" s="13" t="str">
        <f t="array" ref="N1033">INDEX(manifest_11Sep!$A$1:$V$3202,MATCH($B1033,manifest_11Sep!$B$1:$B$3202,0),MATCH(A.Arr9sepList!N$1,manifest_11Sep!$A$1:$V$1,0))</f>
        <v>JW MARRIOTT</v>
      </c>
      <c r="O1033" s="15"/>
      <c r="P1033" s="13"/>
      <c r="Q1033" s="16">
        <v>75988313</v>
      </c>
      <c r="R1033" s="16" t="s">
        <v>35</v>
      </c>
      <c r="S1033" s="13" t="str">
        <f t="array" ref="S1033">INDEX(manifest_11Sep!$A$1:$V$3202,MATCH($B1033,manifest_11Sep!$B$1:$B$3202,0),MATCH(A.Arr9sepList!S$1,manifest_11Sep!$A$1:$V$1,0))</f>
        <v>Rooming: require 2 rooms next door with Pei Ooi (her mother)</v>
      </c>
    </row>
    <row r="1034" spans="1:19" ht="15.75" customHeight="1">
      <c r="A1034" s="13" t="str">
        <f t="array" ref="A1034">INDEX(manifest_11Sep!$A$1:$V$3202,MATCH($B1034,manifest_11Sep!$B$1:$B$3202,0),MATCH(A.Arr9sepList!A$1,manifest_11Sep!$A$1:$V$1,0))</f>
        <v>A</v>
      </c>
      <c r="B1034" s="13" t="s">
        <v>3211</v>
      </c>
      <c r="C1034" s="13" t="str">
        <f t="array" ref="C1034">INDEX(manifest_11Sep!$A$1:$V$3202,MATCH($B1034,manifest_11Sep!$B$1:$B$3202,0),MATCH(A.Arr9sepList!C$1,manifest_11Sep!$A$1:$V$1,0))</f>
        <v>5JNLHYTLRNG</v>
      </c>
      <c r="D1034" s="13" t="str">
        <f t="array" ref="D1034">INDEX(manifest_11Sep!$A$1:$V$3202,MATCH($B1034,manifest_11Sep!$B$1:$B$3202,0),MATCH(A.Arr9sepList!D$1,manifest_11Sep!$A$1:$V$1,0))</f>
        <v>Female</v>
      </c>
      <c r="E1034" s="13" t="str">
        <f t="array" ref="E1034">INDEX(manifest_11Sep!$A$1:$V$3202,MATCH($B1034,manifest_11Sep!$B$1:$B$3202,0),MATCH(A.Arr9sepList!E$1,manifest_11Sep!$A$1:$V$1,0))</f>
        <v>Phuong Ai</v>
      </c>
      <c r="F1034" s="13" t="str">
        <f t="array" ref="F1034">INDEX(manifest_11Sep!$A$1:$V$3202,MATCH($B1034,manifest_11Sep!$B$1:$B$3202,0),MATCH(A.Arr9sepList!F$1,manifest_11Sep!$A$1:$V$1,0))</f>
        <v>Tat</v>
      </c>
      <c r="G1034" s="13">
        <f t="array" ref="G1034">INDEX(manifest_11Sep!$A$1:$V$3202,MATCH($B1034,manifest_11Sep!$B$1:$B$3202,0),MATCH(A.Arr9sepList!G$1,manifest_11Sep!$A$1:$V$1,0))</f>
        <v>63</v>
      </c>
      <c r="H1034" s="13" t="str">
        <f t="array" ref="H1034">INDEX(manifest_11Sep!$A$1:$V$3202,MATCH($B1034,manifest_11Sep!$B$1:$B$3202,0),MATCH(A.Arr9sepList!H$1,manifest_11Sep!$A$1:$V$1,0))</f>
        <v>Lisa Oktavia</v>
      </c>
      <c r="I1034" s="13" t="str">
        <f t="array" ref="I1034">INDEX(manifest_11Sep!$A$1:$V$3202,MATCH($B1034,manifest_11Sep!$B$1:$B$3202,0),MATCH(A.Arr9sepList!I$1,manifest_11Sep!$A$1:$V$1,0))</f>
        <v>Asiana Airlines</v>
      </c>
      <c r="J1034" s="13" t="str">
        <f t="array" ref="J1034">INDEX(manifest_11Sep!$A$1:$V$3202,MATCH($B1034,manifest_11Sep!$B$1:$B$3202,0),MATCH(A.Arr9sepList!J$1,manifest_11Sep!$A$1:$V$1,0))</f>
        <v>OZ 101</v>
      </c>
      <c r="K1034" s="13" t="str">
        <f t="array" ref="K1034">INDEX(manifest_11Sep!$A$1:$V$3202,MATCH($B1034,manifest_11Sep!$B$1:$B$3202,0),MATCH(A.Arr9sepList!K$1,manifest_11Sep!$A$1:$V$1,0))</f>
        <v>13-thg 9-25</v>
      </c>
      <c r="L1034" s="14">
        <f t="array" ref="L1034">INDEX(manifest_11Sep!$A$1:$V$3202,MATCH($B1034,manifest_11Sep!$B$1:$B$3202,0),MATCH(A.Arr9sepList!L$1,manifest_11Sep!$A$1:$V$1,0))</f>
        <v>0.65972222222222221</v>
      </c>
      <c r="M1034" s="13" t="str">
        <f t="array" ref="M1034">INDEX(manifest_11Sep!$A$1:$V$3202,MATCH($B1034,manifest_11Sep!$B$1:$B$3202,0),MATCH(A.Arr9sepList!M$1,manifest_11Sep!$A$1:$V$1,0))</f>
        <v>ICN-T1</v>
      </c>
      <c r="N1034" s="13" t="str">
        <f t="array" ref="N1034">INDEX(manifest_11Sep!$A$1:$V$3202,MATCH($B1034,manifest_11Sep!$B$1:$B$3202,0),MATCH(A.Arr9sepList!N$1,manifest_11Sep!$A$1:$V$1,0))</f>
        <v>JW MARRIOTT</v>
      </c>
      <c r="O1034" s="15"/>
      <c r="P1034" s="13"/>
      <c r="Q1034" s="16">
        <v>75989102</v>
      </c>
      <c r="R1034" s="16" t="s">
        <v>43</v>
      </c>
      <c r="S1034" s="13">
        <f t="array" ref="S1034">INDEX(manifest_11Sep!$A$1:$V$3202,MATCH($B1034,manifest_11Sep!$B$1:$B$3202,0),MATCH(A.Arr9sepList!S$1,manifest_11Sep!$A$1:$V$1,0))</f>
        <v>0</v>
      </c>
    </row>
    <row r="1035" spans="1:19" ht="15.75" customHeight="1">
      <c r="A1035" s="13" t="str">
        <f t="array" ref="A1035">INDEX(manifest_11Sep!$A$1:$V$3202,MATCH($B1035,manifest_11Sep!$B$1:$B$3202,0),MATCH(A.Arr9sepList!A$1,manifest_11Sep!$A$1:$V$1,0))</f>
        <v>A</v>
      </c>
      <c r="B1035" s="13" t="s">
        <v>3214</v>
      </c>
      <c r="C1035" s="13" t="str">
        <f t="array" ref="C1035">INDEX(manifest_11Sep!$A$1:$V$3202,MATCH($B1035,manifest_11Sep!$B$1:$B$3202,0),MATCH(A.Arr9sepList!C$1,manifest_11Sep!$A$1:$V$1,0))</f>
        <v>5JNLHYTLRNG</v>
      </c>
      <c r="D1035" s="13" t="str">
        <f t="array" ref="D1035">INDEX(manifest_11Sep!$A$1:$V$3202,MATCH($B1035,manifest_11Sep!$B$1:$B$3202,0),MATCH(A.Arr9sepList!D$1,manifest_11Sep!$A$1:$V$1,0))</f>
        <v>Male</v>
      </c>
      <c r="E1035" s="13" t="str">
        <f t="array" ref="E1035">INDEX(manifest_11Sep!$A$1:$V$3202,MATCH($B1035,manifest_11Sep!$B$1:$B$3202,0),MATCH(A.Arr9sepList!E$1,manifest_11Sep!$A$1:$V$1,0))</f>
        <v>Wallace Hiroo</v>
      </c>
      <c r="F1035" s="13" t="str">
        <f t="array" ref="F1035">INDEX(manifest_11Sep!$A$1:$V$3202,MATCH($B1035,manifest_11Sep!$B$1:$B$3202,0),MATCH(A.Arr9sepList!F$1,manifest_11Sep!$A$1:$V$1,0))</f>
        <v>Shimabukuro</v>
      </c>
      <c r="G1035" s="13">
        <f t="array" ref="G1035">INDEX(manifest_11Sep!$A$1:$V$3202,MATCH($B1035,manifest_11Sep!$B$1:$B$3202,0),MATCH(A.Arr9sepList!G$1,manifest_11Sep!$A$1:$V$1,0))</f>
        <v>63</v>
      </c>
      <c r="H1035" s="13" t="str">
        <f t="array" ref="H1035">INDEX(manifest_11Sep!$A$1:$V$3202,MATCH($B1035,manifest_11Sep!$B$1:$B$3202,0),MATCH(A.Arr9sepList!H$1,manifest_11Sep!$A$1:$V$1,0))</f>
        <v>Lisa Oktavia</v>
      </c>
      <c r="I1035" s="13" t="str">
        <f t="array" ref="I1035">INDEX(manifest_11Sep!$A$1:$V$3202,MATCH($B1035,manifest_11Sep!$B$1:$B$3202,0),MATCH(A.Arr9sepList!I$1,manifest_11Sep!$A$1:$V$1,0))</f>
        <v>Asiana Airlines</v>
      </c>
      <c r="J1035" s="13" t="str">
        <f t="array" ref="J1035">INDEX(manifest_11Sep!$A$1:$V$3202,MATCH($B1035,manifest_11Sep!$B$1:$B$3202,0),MATCH(A.Arr9sepList!J$1,manifest_11Sep!$A$1:$V$1,0))</f>
        <v>OZ 101</v>
      </c>
      <c r="K1035" s="13" t="str">
        <f t="array" ref="K1035">INDEX(manifest_11Sep!$A$1:$V$3202,MATCH($B1035,manifest_11Sep!$B$1:$B$3202,0),MATCH(A.Arr9sepList!K$1,manifest_11Sep!$A$1:$V$1,0))</f>
        <v>13-thg 9-25</v>
      </c>
      <c r="L1035" s="14">
        <f t="array" ref="L1035">INDEX(manifest_11Sep!$A$1:$V$3202,MATCH($B1035,manifest_11Sep!$B$1:$B$3202,0),MATCH(A.Arr9sepList!L$1,manifest_11Sep!$A$1:$V$1,0))</f>
        <v>0.65972222222222221</v>
      </c>
      <c r="M1035" s="13" t="str">
        <f t="array" ref="M1035">INDEX(manifest_11Sep!$A$1:$V$3202,MATCH($B1035,manifest_11Sep!$B$1:$B$3202,0),MATCH(A.Arr9sepList!M$1,manifest_11Sep!$A$1:$V$1,0))</f>
        <v>ICN-T1</v>
      </c>
      <c r="N1035" s="13" t="str">
        <f t="array" ref="N1035">INDEX(manifest_11Sep!$A$1:$V$3202,MATCH($B1035,manifest_11Sep!$B$1:$B$3202,0),MATCH(A.Arr9sepList!N$1,manifest_11Sep!$A$1:$V$1,0))</f>
        <v>JW MARRIOTT</v>
      </c>
      <c r="O1035" s="15"/>
      <c r="P1035" s="13"/>
      <c r="Q1035" s="16">
        <v>75989102</v>
      </c>
      <c r="R1035" s="16" t="s">
        <v>43</v>
      </c>
      <c r="S1035" s="13">
        <f t="array" ref="S1035">INDEX(manifest_11Sep!$A$1:$V$3202,MATCH($B1035,manifest_11Sep!$B$1:$B$3202,0),MATCH(A.Arr9sepList!S$1,manifest_11Sep!$A$1:$V$1,0))</f>
        <v>0</v>
      </c>
    </row>
    <row r="1036" spans="1:19" ht="15.75" customHeight="1">
      <c r="A1036" s="229" t="str">
        <f t="array" ref="A1036">INDEX(manifest_11Sep!$A$1:$V$3202,MATCH($B1036,manifest_11Sep!$B$1:$B$3202,0),MATCH(A.Arr9sepList!A$1,manifest_11Sep!$A$1:$V$1,0))</f>
        <v>A</v>
      </c>
      <c r="B1036" s="229" t="s">
        <v>3856</v>
      </c>
      <c r="C1036" s="229" t="str">
        <f t="array" ref="C1036">INDEX(manifest_11Sep!$A$1:$V$3202,MATCH($B1036,manifest_11Sep!$B$1:$B$3202,0),MATCH(A.Arr9sepList!C$1,manifest_11Sep!$A$1:$V$1,0))</f>
        <v>FPN6DGM88MW</v>
      </c>
      <c r="D1036" s="229" t="str">
        <f t="array" ref="D1036">INDEX(manifest_11Sep!$A$1:$V$3202,MATCH($B1036,manifest_11Sep!$B$1:$B$3202,0),MATCH(A.Arr9sepList!D$1,manifest_11Sep!$A$1:$V$1,0))</f>
        <v>Female</v>
      </c>
      <c r="E1036" s="229" t="str">
        <f t="array" ref="E1036">INDEX(manifest_11Sep!$A$1:$V$3202,MATCH($B1036,manifest_11Sep!$B$1:$B$3202,0),MATCH(A.Arr9sepList!E$1,manifest_11Sep!$A$1:$V$1,0))</f>
        <v>Elaine</v>
      </c>
      <c r="F1036" s="229" t="str">
        <f t="array" ref="F1036">INDEX(manifest_11Sep!$A$1:$V$3202,MATCH($B1036,manifest_11Sep!$B$1:$B$3202,0),MATCH(A.Arr9sepList!F$1,manifest_11Sep!$A$1:$V$1,0))</f>
        <v>Moreno</v>
      </c>
      <c r="G1036" s="229">
        <f t="array" ref="G1036">INDEX(manifest_11Sep!$A$1:$V$3202,MATCH($B1036,manifest_11Sep!$B$1:$B$3202,0),MATCH(A.Arr9sepList!G$1,manifest_11Sep!$A$1:$V$1,0))</f>
        <v>46</v>
      </c>
      <c r="H1036" s="229" t="str">
        <f t="array" ref="H1036">INDEX(manifest_11Sep!$A$1:$V$3202,MATCH($B1036,manifest_11Sep!$B$1:$B$3202,0),MATCH(A.Arr9sepList!H$1,manifest_11Sep!$A$1:$V$1,0))</f>
        <v>Racquel Slawinski</v>
      </c>
      <c r="I1036" s="229" t="str">
        <f t="array" ref="I1036">INDEX(manifest_11Sep!$A$1:$V$3202,MATCH($B1036,manifest_11Sep!$B$1:$B$3202,0),MATCH(A.Arr9sepList!I$1,manifest_11Sep!$A$1:$V$1,0))</f>
        <v>Air Canada</v>
      </c>
      <c r="J1036" s="229" t="str">
        <f t="array" ref="J1036">INDEX(manifest_11Sep!$A$1:$V$3202,MATCH($B1036,manifest_11Sep!$B$1:$B$3202,0),MATCH(A.Arr9sepList!J$1,manifest_11Sep!$A$1:$V$1,0))</f>
        <v>AC 63</v>
      </c>
      <c r="K1036" s="229" t="str">
        <f t="array" ref="K1036">INDEX(manifest_11Sep!$A$1:$V$3202,MATCH($B1036,manifest_11Sep!$B$1:$B$3202,0),MATCH(A.Arr9sepList!K$1,manifest_11Sep!$A$1:$V$1,0))</f>
        <v>13-thg 9-25</v>
      </c>
      <c r="L1036" s="230">
        <f t="array" ref="L1036">INDEX(manifest_11Sep!$A$1:$V$3202,MATCH($B1036,manifest_11Sep!$B$1:$B$3202,0),MATCH(A.Arr9sepList!L$1,manifest_11Sep!$A$1:$V$1,0))</f>
        <v>0.67013888888888884</v>
      </c>
      <c r="M1036" s="229" t="str">
        <f t="array" ref="M1036">INDEX(manifest_11Sep!$A$1:$V$3202,MATCH($B1036,manifest_11Sep!$B$1:$B$3202,0),MATCH(A.Arr9sepList!M$1,manifest_11Sep!$A$1:$V$1,0))</f>
        <v>ICN-T1</v>
      </c>
      <c r="N1036" s="229" t="str">
        <f t="array" ref="N1036">INDEX(manifest_11Sep!$A$1:$V$3202,MATCH($B1036,manifest_11Sep!$B$1:$B$3202,0),MATCH(A.Arr9sepList!N$1,manifest_11Sep!$A$1:$V$1,0))</f>
        <v>INTER PARNAS</v>
      </c>
      <c r="O1036" s="231">
        <f>COUNTA(N1036:N1056)</f>
        <v>21</v>
      </c>
      <c r="P1036" s="229"/>
      <c r="Q1036" s="232">
        <v>40635402</v>
      </c>
      <c r="R1036" s="232" t="s">
        <v>61</v>
      </c>
      <c r="S1036" s="229">
        <f t="array" ref="S1036">INDEX(manifest_11Sep!$A$1:$V$3202,MATCH($B1036,manifest_11Sep!$B$1:$B$3202,0),MATCH(A.Arr9sepList!S$1,manifest_11Sep!$A$1:$V$1,0))</f>
        <v>0</v>
      </c>
    </row>
    <row r="1037" spans="1:19" ht="15.75" customHeight="1">
      <c r="A1037" s="13" t="str">
        <f t="array" ref="A1037">INDEX(manifest_11Sep!$A$1:$V$3202,MATCH($B1037,manifest_11Sep!$B$1:$B$3202,0),MATCH(A.Arr9sepList!A$1,manifest_11Sep!$A$1:$V$1,0))</f>
        <v>A</v>
      </c>
      <c r="B1037" s="13" t="s">
        <v>3859</v>
      </c>
      <c r="C1037" s="13" t="str">
        <f t="array" ref="C1037">INDEX(manifest_11Sep!$A$1:$V$3202,MATCH($B1037,manifest_11Sep!$B$1:$B$3202,0),MATCH(A.Arr9sepList!C$1,manifest_11Sep!$A$1:$V$1,0))</f>
        <v>FPN6DGM88MW</v>
      </c>
      <c r="D1037" s="13" t="str">
        <f t="array" ref="D1037">INDEX(manifest_11Sep!$A$1:$V$3202,MATCH($B1037,manifest_11Sep!$B$1:$B$3202,0),MATCH(A.Arr9sepList!D$1,manifest_11Sep!$A$1:$V$1,0))</f>
        <v>Female</v>
      </c>
      <c r="E1037" s="13" t="str">
        <f t="array" ref="E1037">INDEX(manifest_11Sep!$A$1:$V$3202,MATCH($B1037,manifest_11Sep!$B$1:$B$3202,0),MATCH(A.Arr9sepList!E$1,manifest_11Sep!$A$1:$V$1,0))</f>
        <v>Mary Eleanor</v>
      </c>
      <c r="F1037" s="13" t="str">
        <f t="array" ref="F1037">INDEX(manifest_11Sep!$A$1:$V$3202,MATCH($B1037,manifest_11Sep!$B$1:$B$3202,0),MATCH(A.Arr9sepList!F$1,manifest_11Sep!$A$1:$V$1,0))</f>
        <v>Moreno</v>
      </c>
      <c r="G1037" s="13">
        <f t="array" ref="G1037">INDEX(manifest_11Sep!$A$1:$V$3202,MATCH($B1037,manifest_11Sep!$B$1:$B$3202,0),MATCH(A.Arr9sepList!G$1,manifest_11Sep!$A$1:$V$1,0))</f>
        <v>22</v>
      </c>
      <c r="H1037" s="13" t="str">
        <f t="array" ref="H1037">INDEX(manifest_11Sep!$A$1:$V$3202,MATCH($B1037,manifest_11Sep!$B$1:$B$3202,0),MATCH(A.Arr9sepList!H$1,manifest_11Sep!$A$1:$V$1,0))</f>
        <v>Racquel Slawinski</v>
      </c>
      <c r="I1037" s="13" t="str">
        <f t="array" ref="I1037">INDEX(manifest_11Sep!$A$1:$V$3202,MATCH($B1037,manifest_11Sep!$B$1:$B$3202,0),MATCH(A.Arr9sepList!I$1,manifest_11Sep!$A$1:$V$1,0))</f>
        <v>Air Canada</v>
      </c>
      <c r="J1037" s="13" t="str">
        <f t="array" ref="J1037">INDEX(manifest_11Sep!$A$1:$V$3202,MATCH($B1037,manifest_11Sep!$B$1:$B$3202,0),MATCH(A.Arr9sepList!J$1,manifest_11Sep!$A$1:$V$1,0))</f>
        <v>AC 63</v>
      </c>
      <c r="K1037" s="13" t="str">
        <f t="array" ref="K1037">INDEX(manifest_11Sep!$A$1:$V$3202,MATCH($B1037,manifest_11Sep!$B$1:$B$3202,0),MATCH(A.Arr9sepList!K$1,manifest_11Sep!$A$1:$V$1,0))</f>
        <v>13-thg 9-25</v>
      </c>
      <c r="L1037" s="14">
        <f t="array" ref="L1037">INDEX(manifest_11Sep!$A$1:$V$3202,MATCH($B1037,manifest_11Sep!$B$1:$B$3202,0),MATCH(A.Arr9sepList!L$1,manifest_11Sep!$A$1:$V$1,0))</f>
        <v>0.67013888888888884</v>
      </c>
      <c r="M1037" s="13" t="str">
        <f t="array" ref="M1037">INDEX(manifest_11Sep!$A$1:$V$3202,MATCH($B1037,manifest_11Sep!$B$1:$B$3202,0),MATCH(A.Arr9sepList!M$1,manifest_11Sep!$A$1:$V$1,0))</f>
        <v>ICN-T1</v>
      </c>
      <c r="N1037" s="13" t="str">
        <f t="array" ref="N1037">INDEX(manifest_11Sep!$A$1:$V$3202,MATCH($B1037,manifest_11Sep!$B$1:$B$3202,0),MATCH(A.Arr9sepList!N$1,manifest_11Sep!$A$1:$V$1,0))</f>
        <v>INTER PARNAS</v>
      </c>
      <c r="O1037" s="15"/>
      <c r="P1037" s="13"/>
      <c r="Q1037" s="16">
        <v>40635402</v>
      </c>
      <c r="R1037" s="16" t="s">
        <v>61</v>
      </c>
      <c r="S1037" s="13">
        <f t="array" ref="S1037">INDEX(manifest_11Sep!$A$1:$V$3202,MATCH($B1037,manifest_11Sep!$B$1:$B$3202,0),MATCH(A.Arr9sepList!S$1,manifest_11Sep!$A$1:$V$1,0))</f>
        <v>0</v>
      </c>
    </row>
    <row r="1038" spans="1:19" ht="15.75" customHeight="1">
      <c r="A1038" s="13" t="str">
        <f t="array" ref="A1038">INDEX(manifest_11Sep!$A$1:$V$3202,MATCH($B1038,manifest_11Sep!$B$1:$B$3202,0),MATCH(A.Arr9sepList!A$1,manifest_11Sep!$A$1:$V$1,0))</f>
        <v>A</v>
      </c>
      <c r="B1038" s="13" t="s">
        <v>4174</v>
      </c>
      <c r="C1038" s="13" t="str">
        <f t="array" ref="C1038">INDEX(manifest_11Sep!$A$1:$V$3202,MATCH($B1038,manifest_11Sep!$B$1:$B$3202,0),MATCH(A.Arr9sepList!C$1,manifest_11Sep!$A$1:$V$1,0))</f>
        <v>Y6NVHWYXXYW</v>
      </c>
      <c r="D1038" s="13" t="str">
        <f t="array" ref="D1038">INDEX(manifest_11Sep!$A$1:$V$3202,MATCH($B1038,manifest_11Sep!$B$1:$B$3202,0),MATCH(A.Arr9sepList!D$1,manifest_11Sep!$A$1:$V$1,0))</f>
        <v>Female</v>
      </c>
      <c r="E1038" s="13" t="str">
        <f t="array" ref="E1038">INDEX(manifest_11Sep!$A$1:$V$3202,MATCH($B1038,manifest_11Sep!$B$1:$B$3202,0),MATCH(A.Arr9sepList!E$1,manifest_11Sep!$A$1:$V$1,0))</f>
        <v>Yunice Kristine</v>
      </c>
      <c r="F1038" s="13" t="str">
        <f t="array" ref="F1038">INDEX(manifest_11Sep!$A$1:$V$3202,MATCH($B1038,manifest_11Sep!$B$1:$B$3202,0),MATCH(A.Arr9sepList!F$1,manifest_11Sep!$A$1:$V$1,0))</f>
        <v>Garcia</v>
      </c>
      <c r="G1038" s="13">
        <f t="array" ref="G1038">INDEX(manifest_11Sep!$A$1:$V$3202,MATCH($B1038,manifest_11Sep!$B$1:$B$3202,0),MATCH(A.Arr9sepList!G$1,manifest_11Sep!$A$1:$V$1,0))</f>
        <v>44</v>
      </c>
      <c r="H1038" s="13" t="str">
        <f t="array" ref="H1038">INDEX(manifest_11Sep!$A$1:$V$3202,MATCH($B1038,manifest_11Sep!$B$1:$B$3202,0),MATCH(A.Arr9sepList!H$1,manifest_11Sep!$A$1:$V$1,0))</f>
        <v>Tom Luu</v>
      </c>
      <c r="I1038" s="13" t="str">
        <f t="array" ref="I1038">INDEX(manifest_11Sep!$A$1:$V$3202,MATCH($B1038,manifest_11Sep!$B$1:$B$3202,0),MATCH(A.Arr9sepList!I$1,manifest_11Sep!$A$1:$V$1,0))</f>
        <v>Air Canada</v>
      </c>
      <c r="J1038" s="13" t="str">
        <f t="array" ref="J1038">INDEX(manifest_11Sep!$A$1:$V$3202,MATCH($B1038,manifest_11Sep!$B$1:$B$3202,0),MATCH(A.Arr9sepList!J$1,manifest_11Sep!$A$1:$V$1,0))</f>
        <v>AC 63</v>
      </c>
      <c r="K1038" s="13" t="str">
        <f t="array" ref="K1038">INDEX(manifest_11Sep!$A$1:$V$3202,MATCH($B1038,manifest_11Sep!$B$1:$B$3202,0),MATCH(A.Arr9sepList!K$1,manifest_11Sep!$A$1:$V$1,0))</f>
        <v>13-thg 9-25</v>
      </c>
      <c r="L1038" s="14">
        <f t="array" ref="L1038">INDEX(manifest_11Sep!$A$1:$V$3202,MATCH($B1038,manifest_11Sep!$B$1:$B$3202,0),MATCH(A.Arr9sepList!L$1,manifest_11Sep!$A$1:$V$1,0))</f>
        <v>0.67013888888888884</v>
      </c>
      <c r="M1038" s="13" t="str">
        <f t="array" ref="M1038">INDEX(manifest_11Sep!$A$1:$V$3202,MATCH($B1038,manifest_11Sep!$B$1:$B$3202,0),MATCH(A.Arr9sepList!M$1,manifest_11Sep!$A$1:$V$1,0))</f>
        <v>ICN-T1</v>
      </c>
      <c r="N1038" s="13" t="str">
        <f t="array" ref="N1038">INDEX(manifest_11Sep!$A$1:$V$3202,MATCH($B1038,manifest_11Sep!$B$1:$B$3202,0),MATCH(A.Arr9sepList!N$1,manifest_11Sep!$A$1:$V$1,0))</f>
        <v>INTER PARNAS</v>
      </c>
      <c r="O1038" s="15"/>
      <c r="P1038" s="13"/>
      <c r="Q1038" s="16">
        <v>40617771</v>
      </c>
      <c r="R1038" s="16" t="s">
        <v>43</v>
      </c>
      <c r="S1038" s="13" t="str">
        <f t="array" ref="S1038">INDEX(manifest_11Sep!$A$1:$V$3202,MATCH($B1038,manifest_11Sep!$B$1:$B$3202,0),MATCH(A.Arr9sepList!S$1,manifest_11Sep!$A$1:$V$1,0))</f>
        <v>CANCEL request: roommate Celia Bautista yêu cầu cancell</v>
      </c>
    </row>
    <row r="1039" spans="1:19" ht="15.75" customHeight="1">
      <c r="A1039" s="13" t="str">
        <f t="array" ref="A1039">INDEX(manifest_11Sep!$A$1:$V$3202,MATCH($B1039,manifest_11Sep!$B$1:$B$3202,0),MATCH(A.Arr9sepList!A$1,manifest_11Sep!$A$1:$V$1,0))</f>
        <v>A</v>
      </c>
      <c r="B1039" s="13" t="s">
        <v>4177</v>
      </c>
      <c r="C1039" s="13" t="str">
        <f t="array" ref="C1039">INDEX(manifest_11Sep!$A$1:$V$3202,MATCH($B1039,manifest_11Sep!$B$1:$B$3202,0),MATCH(A.Arr9sepList!C$1,manifest_11Sep!$A$1:$V$1,0))</f>
        <v>Y6NVHWYXXYW</v>
      </c>
      <c r="D1039" s="13" t="str">
        <f t="array" ref="D1039">INDEX(manifest_11Sep!$A$1:$V$3202,MATCH($B1039,manifest_11Sep!$B$1:$B$3202,0),MATCH(A.Arr9sepList!D$1,manifest_11Sep!$A$1:$V$1,0))</f>
        <v>Female</v>
      </c>
      <c r="E1039" s="13" t="str">
        <f t="array" ref="E1039">INDEX(manifest_11Sep!$A$1:$V$3202,MATCH($B1039,manifest_11Sep!$B$1:$B$3202,0),MATCH(A.Arr9sepList!E$1,manifest_11Sep!$A$1:$V$1,0))</f>
        <v>Celia</v>
      </c>
      <c r="F1039" s="13" t="str">
        <f t="array" ref="F1039">INDEX(manifest_11Sep!$A$1:$V$3202,MATCH($B1039,manifest_11Sep!$B$1:$B$3202,0),MATCH(A.Arr9sepList!F$1,manifest_11Sep!$A$1:$V$1,0))</f>
        <v>Bautista</v>
      </c>
      <c r="G1039" s="13">
        <f t="array" ref="G1039">INDEX(manifest_11Sep!$A$1:$V$3202,MATCH($B1039,manifest_11Sep!$B$1:$B$3202,0),MATCH(A.Arr9sepList!G$1,manifest_11Sep!$A$1:$V$1,0))</f>
        <v>68</v>
      </c>
      <c r="H1039" s="13" t="str">
        <f t="array" ref="H1039">INDEX(manifest_11Sep!$A$1:$V$3202,MATCH($B1039,manifest_11Sep!$B$1:$B$3202,0),MATCH(A.Arr9sepList!H$1,manifest_11Sep!$A$1:$V$1,0))</f>
        <v>Tom Luu</v>
      </c>
      <c r="I1039" s="13" t="str">
        <f t="array" ref="I1039">INDEX(manifest_11Sep!$A$1:$V$3202,MATCH($B1039,manifest_11Sep!$B$1:$B$3202,0),MATCH(A.Arr9sepList!I$1,manifest_11Sep!$A$1:$V$1,0))</f>
        <v>Air Canada</v>
      </c>
      <c r="J1039" s="13" t="str">
        <f t="array" ref="J1039">INDEX(manifest_11Sep!$A$1:$V$3202,MATCH($B1039,manifest_11Sep!$B$1:$B$3202,0),MATCH(A.Arr9sepList!J$1,manifest_11Sep!$A$1:$V$1,0))</f>
        <v>AC 63</v>
      </c>
      <c r="K1039" s="13" t="str">
        <f t="array" ref="K1039">INDEX(manifest_11Sep!$A$1:$V$3202,MATCH($B1039,manifest_11Sep!$B$1:$B$3202,0),MATCH(A.Arr9sepList!K$1,manifest_11Sep!$A$1:$V$1,0))</f>
        <v>13-thg 9-25</v>
      </c>
      <c r="L1039" s="14">
        <f t="array" ref="L1039">INDEX(manifest_11Sep!$A$1:$V$3202,MATCH($B1039,manifest_11Sep!$B$1:$B$3202,0),MATCH(A.Arr9sepList!L$1,manifest_11Sep!$A$1:$V$1,0))</f>
        <v>0.67013888888888884</v>
      </c>
      <c r="M1039" s="13" t="str">
        <f t="array" ref="M1039">INDEX(manifest_11Sep!$A$1:$V$3202,MATCH($B1039,manifest_11Sep!$B$1:$B$3202,0),MATCH(A.Arr9sepList!M$1,manifest_11Sep!$A$1:$V$1,0))</f>
        <v>ICN-T1</v>
      </c>
      <c r="N1039" s="13" t="str">
        <f t="array" ref="N1039">INDEX(manifest_11Sep!$A$1:$V$3202,MATCH($B1039,manifest_11Sep!$B$1:$B$3202,0),MATCH(A.Arr9sepList!N$1,manifest_11Sep!$A$1:$V$1,0))</f>
        <v>INTER PARNAS</v>
      </c>
      <c r="O1039" s="15"/>
      <c r="P1039" s="13"/>
      <c r="Q1039" s="16">
        <v>40617771</v>
      </c>
      <c r="R1039" s="16" t="s">
        <v>43</v>
      </c>
      <c r="S1039" s="13" t="str">
        <f t="array" ref="S1039">INDEX(manifest_11Sep!$A$1:$V$3202,MATCH($B1039,manifest_11Sep!$B$1:$B$3202,0),MATCH(A.Arr9sepList!S$1,manifest_11Sep!$A$1:$V$1,0))</f>
        <v>CANCEL request: roommate Celia Bautista yêu cầu cancell</v>
      </c>
    </row>
    <row r="1040" spans="1:19" ht="15.75" customHeight="1">
      <c r="A1040" s="13" t="str">
        <f t="array" ref="A1040">INDEX(manifest_11Sep!$A$1:$V$3202,MATCH($B1040,manifest_11Sep!$B$1:$B$3202,0),MATCH(A.Arr9sepList!A$1,manifest_11Sep!$A$1:$V$1,0))</f>
        <v>A</v>
      </c>
      <c r="B1040" s="13" t="s">
        <v>1216</v>
      </c>
      <c r="C1040" s="13" t="str">
        <f t="array" ref="C1040">INDEX(manifest_11Sep!$A$1:$V$3202,MATCH($B1040,manifest_11Sep!$B$1:$B$3202,0),MATCH(A.Arr9sepList!C$1,manifest_11Sep!$A$1:$V$1,0))</f>
        <v>4CNNDNSBGJ7</v>
      </c>
      <c r="D1040" s="13" t="str">
        <f t="array" ref="D1040">INDEX(manifest_11Sep!$A$1:$V$3202,MATCH($B1040,manifest_11Sep!$B$1:$B$3202,0),MATCH(A.Arr9sepList!D$1,manifest_11Sep!$A$1:$V$1,0))</f>
        <v>Female</v>
      </c>
      <c r="E1040" s="13" t="str">
        <f t="array" ref="E1040">INDEX(manifest_11Sep!$A$1:$V$3202,MATCH($B1040,manifest_11Sep!$B$1:$B$3202,0),MATCH(A.Arr9sepList!E$1,manifest_11Sep!$A$1:$V$1,0))</f>
        <v>Krysta</v>
      </c>
      <c r="F1040" s="13" t="str">
        <f t="array" ref="F1040">INDEX(manifest_11Sep!$A$1:$V$3202,MATCH($B1040,manifest_11Sep!$B$1:$B$3202,0),MATCH(A.Arr9sepList!F$1,manifest_11Sep!$A$1:$V$1,0))</f>
        <v>Chirino</v>
      </c>
      <c r="G1040" s="13">
        <f t="array" ref="G1040">INDEX(manifest_11Sep!$A$1:$V$3202,MATCH($B1040,manifest_11Sep!$B$1:$B$3202,0),MATCH(A.Arr9sepList!G$1,manifest_11Sep!$A$1:$V$1,0))</f>
        <v>33</v>
      </c>
      <c r="H1040" s="13" t="str">
        <f t="array" ref="H1040">INDEX(manifest_11Sep!$A$1:$V$3202,MATCH($B1040,manifest_11Sep!$B$1:$B$3202,0),MATCH(A.Arr9sepList!H$1,manifest_11Sep!$A$1:$V$1,0))</f>
        <v>Alicia Nguyen 4</v>
      </c>
      <c r="I1040" s="13" t="str">
        <f t="array" ref="I1040">INDEX(manifest_11Sep!$A$1:$V$3202,MATCH($B1040,manifest_11Sep!$B$1:$B$3202,0),MATCH(A.Arr9sepList!I$1,manifest_11Sep!$A$1:$V$1,0))</f>
        <v>Air Canada</v>
      </c>
      <c r="J1040" s="13" t="str">
        <f t="array" ref="J1040">INDEX(manifest_11Sep!$A$1:$V$3202,MATCH($B1040,manifest_11Sep!$B$1:$B$3202,0),MATCH(A.Arr9sepList!J$1,manifest_11Sep!$A$1:$V$1,0))</f>
        <v>AC 63</v>
      </c>
      <c r="K1040" s="13" t="str">
        <f t="array" ref="K1040">INDEX(manifest_11Sep!$A$1:$V$3202,MATCH($B1040,manifest_11Sep!$B$1:$B$3202,0),MATCH(A.Arr9sepList!K$1,manifest_11Sep!$A$1:$V$1,0))</f>
        <v>13-thg 9-25</v>
      </c>
      <c r="L1040" s="14">
        <f t="array" ref="L1040">INDEX(manifest_11Sep!$A$1:$V$3202,MATCH($B1040,manifest_11Sep!$B$1:$B$3202,0),MATCH(A.Arr9sepList!L$1,manifest_11Sep!$A$1:$V$1,0))</f>
        <v>0.67013888888888884</v>
      </c>
      <c r="M1040" s="13" t="str">
        <f t="array" ref="M1040">INDEX(manifest_11Sep!$A$1:$V$3202,MATCH($B1040,manifest_11Sep!$B$1:$B$3202,0),MATCH(A.Arr9sepList!M$1,manifest_11Sep!$A$1:$V$1,0))</f>
        <v>ICN-T1</v>
      </c>
      <c r="N1040" s="13" t="str">
        <f t="array" ref="N1040">INDEX(manifest_11Sep!$A$1:$V$3202,MATCH($B1040,manifest_11Sep!$B$1:$B$3202,0),MATCH(A.Arr9sepList!N$1,manifest_11Sep!$A$1:$V$1,0))</f>
        <v>JW MARRIOTT</v>
      </c>
      <c r="O1040" s="15"/>
      <c r="P1040" s="13"/>
      <c r="Q1040" s="16">
        <v>75987490</v>
      </c>
      <c r="R1040" s="16" t="s">
        <v>43</v>
      </c>
      <c r="S1040" s="13">
        <f t="array" ref="S1040">INDEX(manifest_11Sep!$A$1:$V$3202,MATCH($B1040,manifest_11Sep!$B$1:$B$3202,0),MATCH(A.Arr9sepList!S$1,manifest_11Sep!$A$1:$V$1,0))</f>
        <v>0</v>
      </c>
    </row>
    <row r="1041" spans="1:19" ht="15.75" customHeight="1">
      <c r="A1041" s="13" t="str">
        <f t="array" ref="A1041">INDEX(manifest_11Sep!$A$1:$V$3202,MATCH($B1041,manifest_11Sep!$B$1:$B$3202,0),MATCH(A.Arr9sepList!A$1,manifest_11Sep!$A$1:$V$1,0))</f>
        <v>A</v>
      </c>
      <c r="B1041" s="13" t="s">
        <v>1547</v>
      </c>
      <c r="C1041" s="13" t="str">
        <f t="array" ref="C1041">INDEX(manifest_11Sep!$A$1:$V$3202,MATCH($B1041,manifest_11Sep!$B$1:$B$3202,0),MATCH(A.Arr9sepList!C$1,manifest_11Sep!$A$1:$V$1,0))</f>
        <v>HFNHPLZ29YY</v>
      </c>
      <c r="D1041" s="13" t="str">
        <f t="array" ref="D1041">INDEX(manifest_11Sep!$A$1:$V$3202,MATCH($B1041,manifest_11Sep!$B$1:$B$3202,0),MATCH(A.Arr9sepList!D$1,manifest_11Sep!$A$1:$V$1,0))</f>
        <v>Female</v>
      </c>
      <c r="E1041" s="13" t="str">
        <f t="array" ref="E1041">INDEX(manifest_11Sep!$A$1:$V$3202,MATCH($B1041,manifest_11Sep!$B$1:$B$3202,0),MATCH(A.Arr9sepList!E$1,manifest_11Sep!$A$1:$V$1,0))</f>
        <v>Ponphelia Maria</v>
      </c>
      <c r="F1041" s="13" t="str">
        <f t="array" ref="F1041">INDEX(manifest_11Sep!$A$1:$V$3202,MATCH($B1041,manifest_11Sep!$B$1:$B$3202,0),MATCH(A.Arr9sepList!F$1,manifest_11Sep!$A$1:$V$1,0))</f>
        <v>Deniz</v>
      </c>
      <c r="G1041" s="13">
        <f t="array" ref="G1041">INDEX(manifest_11Sep!$A$1:$V$3202,MATCH($B1041,manifest_11Sep!$B$1:$B$3202,0),MATCH(A.Arr9sepList!G$1,manifest_11Sep!$A$1:$V$1,0))</f>
        <v>36</v>
      </c>
      <c r="H1041" s="13" t="str">
        <f t="array" ref="H1041">INDEX(manifest_11Sep!$A$1:$V$3202,MATCH($B1041,manifest_11Sep!$B$1:$B$3202,0),MATCH(A.Arr9sepList!H$1,manifest_11Sep!$A$1:$V$1,0))</f>
        <v>Armando Gil</v>
      </c>
      <c r="I1041" s="13" t="str">
        <f t="array" ref="I1041">INDEX(manifest_11Sep!$A$1:$V$3202,MATCH($B1041,manifest_11Sep!$B$1:$B$3202,0),MATCH(A.Arr9sepList!I$1,manifest_11Sep!$A$1:$V$1,0))</f>
        <v>Air Canada</v>
      </c>
      <c r="J1041" s="13" t="str">
        <f t="array" ref="J1041">INDEX(manifest_11Sep!$A$1:$V$3202,MATCH($B1041,manifest_11Sep!$B$1:$B$3202,0),MATCH(A.Arr9sepList!J$1,manifest_11Sep!$A$1:$V$1,0))</f>
        <v>AC 63</v>
      </c>
      <c r="K1041" s="13" t="str">
        <f t="array" ref="K1041">INDEX(manifest_11Sep!$A$1:$V$3202,MATCH($B1041,manifest_11Sep!$B$1:$B$3202,0),MATCH(A.Arr9sepList!K$1,manifest_11Sep!$A$1:$V$1,0))</f>
        <v>13-thg 9-25</v>
      </c>
      <c r="L1041" s="14">
        <f t="array" ref="L1041">INDEX(manifest_11Sep!$A$1:$V$3202,MATCH($B1041,manifest_11Sep!$B$1:$B$3202,0),MATCH(A.Arr9sepList!L$1,manifest_11Sep!$A$1:$V$1,0))</f>
        <v>0.67013888888888884</v>
      </c>
      <c r="M1041" s="13" t="str">
        <f t="array" ref="M1041">INDEX(manifest_11Sep!$A$1:$V$3202,MATCH($B1041,manifest_11Sep!$B$1:$B$3202,0),MATCH(A.Arr9sepList!M$1,manifest_11Sep!$A$1:$V$1,0))</f>
        <v>ICN-T1</v>
      </c>
      <c r="N1041" s="13" t="str">
        <f t="array" ref="N1041">INDEX(manifest_11Sep!$A$1:$V$3202,MATCH($B1041,manifest_11Sep!$B$1:$B$3202,0),MATCH(A.Arr9sepList!N$1,manifest_11Sep!$A$1:$V$1,0))</f>
        <v>JW MARRIOTT</v>
      </c>
      <c r="O1041" s="15"/>
      <c r="P1041" s="13"/>
      <c r="Q1041" s="16">
        <v>75988932</v>
      </c>
      <c r="R1041" s="16" t="s">
        <v>43</v>
      </c>
      <c r="S1041" s="13">
        <f t="array" ref="S1041">INDEX(manifest_11Sep!$A$1:$V$3202,MATCH($B1041,manifest_11Sep!$B$1:$B$3202,0),MATCH(A.Arr9sepList!S$1,manifest_11Sep!$A$1:$V$1,0))</f>
        <v>0</v>
      </c>
    </row>
    <row r="1042" spans="1:19" ht="15.75" customHeight="1">
      <c r="A1042" s="13" t="str">
        <f t="array" ref="A1042">INDEX(manifest_11Sep!$A$1:$V$3202,MATCH($B1042,manifest_11Sep!$B$1:$B$3202,0),MATCH(A.Arr9sepList!A$1,manifest_11Sep!$A$1:$V$1,0))</f>
        <v>A</v>
      </c>
      <c r="B1042" s="13" t="s">
        <v>1550</v>
      </c>
      <c r="C1042" s="13" t="str">
        <f t="array" ref="C1042">INDEX(manifest_11Sep!$A$1:$V$3202,MATCH($B1042,manifest_11Sep!$B$1:$B$3202,0),MATCH(A.Arr9sepList!C$1,manifest_11Sep!$A$1:$V$1,0))</f>
        <v>HFNHPLZ29YY</v>
      </c>
      <c r="D1042" s="13" t="str">
        <f t="array" ref="D1042">INDEX(manifest_11Sep!$A$1:$V$3202,MATCH($B1042,manifest_11Sep!$B$1:$B$3202,0),MATCH(A.Arr9sepList!D$1,manifest_11Sep!$A$1:$V$1,0))</f>
        <v>Male</v>
      </c>
      <c r="E1042" s="13" t="str">
        <f t="array" ref="E1042">INDEX(manifest_11Sep!$A$1:$V$3202,MATCH($B1042,manifest_11Sep!$B$1:$B$3202,0),MATCH(A.Arr9sepList!E$1,manifest_11Sep!$A$1:$V$1,0))</f>
        <v>Michael</v>
      </c>
      <c r="F1042" s="13" t="str">
        <f t="array" ref="F1042">INDEX(manifest_11Sep!$A$1:$V$3202,MATCH($B1042,manifest_11Sep!$B$1:$B$3202,0),MATCH(A.Arr9sepList!F$1,manifest_11Sep!$A$1:$V$1,0))</f>
        <v>Deniz</v>
      </c>
      <c r="G1042" s="13">
        <f t="array" ref="G1042">INDEX(manifest_11Sep!$A$1:$V$3202,MATCH($B1042,manifest_11Sep!$B$1:$B$3202,0),MATCH(A.Arr9sepList!G$1,manifest_11Sep!$A$1:$V$1,0))</f>
        <v>36</v>
      </c>
      <c r="H1042" s="13" t="str">
        <f t="array" ref="H1042">INDEX(manifest_11Sep!$A$1:$V$3202,MATCH($B1042,manifest_11Sep!$B$1:$B$3202,0),MATCH(A.Arr9sepList!H$1,manifest_11Sep!$A$1:$V$1,0))</f>
        <v>Armando Gil</v>
      </c>
      <c r="I1042" s="13" t="str">
        <f t="array" ref="I1042">INDEX(manifest_11Sep!$A$1:$V$3202,MATCH($B1042,manifest_11Sep!$B$1:$B$3202,0),MATCH(A.Arr9sepList!I$1,manifest_11Sep!$A$1:$V$1,0))</f>
        <v>Air Canada</v>
      </c>
      <c r="J1042" s="13" t="str">
        <f t="array" ref="J1042">INDEX(manifest_11Sep!$A$1:$V$3202,MATCH($B1042,manifest_11Sep!$B$1:$B$3202,0),MATCH(A.Arr9sepList!J$1,manifest_11Sep!$A$1:$V$1,0))</f>
        <v>AC 63</v>
      </c>
      <c r="K1042" s="13" t="str">
        <f t="array" ref="K1042">INDEX(manifest_11Sep!$A$1:$V$3202,MATCH($B1042,manifest_11Sep!$B$1:$B$3202,0),MATCH(A.Arr9sepList!K$1,manifest_11Sep!$A$1:$V$1,0))</f>
        <v>13-thg 9-25</v>
      </c>
      <c r="L1042" s="14">
        <f t="array" ref="L1042">INDEX(manifest_11Sep!$A$1:$V$3202,MATCH($B1042,manifest_11Sep!$B$1:$B$3202,0),MATCH(A.Arr9sepList!L$1,manifest_11Sep!$A$1:$V$1,0))</f>
        <v>0.67013888888888884</v>
      </c>
      <c r="M1042" s="13" t="str">
        <f t="array" ref="M1042">INDEX(manifest_11Sep!$A$1:$V$3202,MATCH($B1042,manifest_11Sep!$B$1:$B$3202,0),MATCH(A.Arr9sepList!M$1,manifest_11Sep!$A$1:$V$1,0))</f>
        <v>ICN-T1</v>
      </c>
      <c r="N1042" s="13" t="str">
        <f t="array" ref="N1042">INDEX(manifest_11Sep!$A$1:$V$3202,MATCH($B1042,manifest_11Sep!$B$1:$B$3202,0),MATCH(A.Arr9sepList!N$1,manifest_11Sep!$A$1:$V$1,0))</f>
        <v>JW MARRIOTT</v>
      </c>
      <c r="O1042" s="15"/>
      <c r="P1042" s="13"/>
      <c r="Q1042" s="16">
        <v>75988932</v>
      </c>
      <c r="R1042" s="16" t="s">
        <v>43</v>
      </c>
      <c r="S1042" s="13">
        <f t="array" ref="S1042">INDEX(manifest_11Sep!$A$1:$V$3202,MATCH($B1042,manifest_11Sep!$B$1:$B$3202,0),MATCH(A.Arr9sepList!S$1,manifest_11Sep!$A$1:$V$1,0))</f>
        <v>0</v>
      </c>
    </row>
    <row r="1043" spans="1:19" ht="15.75" customHeight="1">
      <c r="A1043" s="13" t="str">
        <f t="array" ref="A1043">INDEX(manifest_11Sep!$A$1:$V$3202,MATCH($B1043,manifest_11Sep!$B$1:$B$3202,0),MATCH(A.Arr9sepList!A$1,manifest_11Sep!$A$1:$V$1,0))</f>
        <v>A</v>
      </c>
      <c r="B1043" s="13" t="s">
        <v>595</v>
      </c>
      <c r="C1043" s="13" t="str">
        <f t="array" ref="C1043">INDEX(manifest_11Sep!$A$1:$V$3202,MATCH($B1043,manifest_11Sep!$B$1:$B$3202,0),MATCH(A.Arr9sepList!C$1,manifest_11Sep!$A$1:$V$1,0))</f>
        <v>SVNPWTPC6SX</v>
      </c>
      <c r="D1043" s="13" t="str">
        <f t="array" ref="D1043">INDEX(manifest_11Sep!$A$1:$V$3202,MATCH($B1043,manifest_11Sep!$B$1:$B$3202,0),MATCH(A.Arr9sepList!D$1,manifest_11Sep!$A$1:$V$1,0))</f>
        <v>Male</v>
      </c>
      <c r="E1043" s="13" t="str">
        <f t="array" ref="E1043">INDEX(manifest_11Sep!$A$1:$V$3202,MATCH($B1043,manifest_11Sep!$B$1:$B$3202,0),MATCH(A.Arr9sepList!E$1,manifest_11Sep!$A$1:$V$1,0))</f>
        <v>Thu</v>
      </c>
      <c r="F1043" s="13" t="str">
        <f t="array" ref="F1043">INDEX(manifest_11Sep!$A$1:$V$3202,MATCH($B1043,manifest_11Sep!$B$1:$B$3202,0),MATCH(A.Arr9sepList!F$1,manifest_11Sep!$A$1:$V$1,0))</f>
        <v>Duong</v>
      </c>
      <c r="G1043" s="13">
        <f t="array" ref="G1043">INDEX(manifest_11Sep!$A$1:$V$3202,MATCH($B1043,manifest_11Sep!$B$1:$B$3202,0),MATCH(A.Arr9sepList!G$1,manifest_11Sep!$A$1:$V$1,0))</f>
        <v>40</v>
      </c>
      <c r="H1043" s="13" t="str">
        <f t="array" ref="H1043">INDEX(manifest_11Sep!$A$1:$V$3202,MATCH($B1043,manifest_11Sep!$B$1:$B$3202,0),MATCH(A.Arr9sepList!H$1,manifest_11Sep!$A$1:$V$1,0))</f>
        <v>Alicia Nguyen 3</v>
      </c>
      <c r="I1043" s="13" t="str">
        <f t="array" ref="I1043">INDEX(manifest_11Sep!$A$1:$V$3202,MATCH($B1043,manifest_11Sep!$B$1:$B$3202,0),MATCH(A.Arr9sepList!I$1,manifest_11Sep!$A$1:$V$1,0))</f>
        <v>Jeju Air</v>
      </c>
      <c r="J1043" s="13" t="str">
        <f t="array" ref="J1043">INDEX(manifest_11Sep!$A$1:$V$3202,MATCH($B1043,manifest_11Sep!$B$1:$B$3202,0),MATCH(A.Arr9sepList!J$1,manifest_11Sep!$A$1:$V$1,0))</f>
        <v>7C 1104</v>
      </c>
      <c r="K1043" s="13" t="str">
        <f t="array" ref="K1043">INDEX(manifest_11Sep!$A$1:$V$3202,MATCH($B1043,manifest_11Sep!$B$1:$B$3202,0),MATCH(A.Arr9sepList!K$1,manifest_11Sep!$A$1:$V$1,0))</f>
        <v>13-thg 9-25</v>
      </c>
      <c r="L1043" s="14">
        <f t="array" ref="L1043">INDEX(manifest_11Sep!$A$1:$V$3202,MATCH($B1043,manifest_11Sep!$B$1:$B$3202,0),MATCH(A.Arr9sepList!L$1,manifest_11Sep!$A$1:$V$1,0))</f>
        <v>0.6875</v>
      </c>
      <c r="M1043" s="13" t="str">
        <f t="array" ref="M1043">INDEX(manifest_11Sep!$A$1:$V$3202,MATCH($B1043,manifest_11Sep!$B$1:$B$3202,0),MATCH(A.Arr9sepList!M$1,manifest_11Sep!$A$1:$V$1,0))</f>
        <v>ICN-T1</v>
      </c>
      <c r="N1043" s="13" t="str">
        <f t="array" ref="N1043">INDEX(manifest_11Sep!$A$1:$V$3202,MATCH($B1043,manifest_11Sep!$B$1:$B$3202,0),MATCH(A.Arr9sepList!N$1,manifest_11Sep!$A$1:$V$1,0))</f>
        <v>JW MARRIOTT</v>
      </c>
      <c r="O1043" s="15"/>
      <c r="P1043" s="13"/>
      <c r="Q1043" s="16">
        <v>75985105</v>
      </c>
      <c r="R1043" s="16" t="s">
        <v>43</v>
      </c>
      <c r="S1043" s="13">
        <f t="array" ref="S1043">INDEX(manifest_11Sep!$A$1:$V$3202,MATCH($B1043,manifest_11Sep!$B$1:$B$3202,0),MATCH(A.Arr9sepList!S$1,manifest_11Sep!$A$1:$V$1,0))</f>
        <v>0</v>
      </c>
    </row>
    <row r="1044" spans="1:19" ht="15.75" customHeight="1">
      <c r="A1044" s="13" t="str">
        <f t="array" ref="A1044">INDEX(manifest_11Sep!$A$1:$V$3202,MATCH($B1044,manifest_11Sep!$B$1:$B$3202,0),MATCH(A.Arr9sepList!A$1,manifest_11Sep!$A$1:$V$1,0))</f>
        <v>A</v>
      </c>
      <c r="B1044" s="13" t="s">
        <v>599</v>
      </c>
      <c r="C1044" s="13" t="str">
        <f t="array" ref="C1044">INDEX(manifest_11Sep!$A$1:$V$3202,MATCH($B1044,manifest_11Sep!$B$1:$B$3202,0),MATCH(A.Arr9sepList!C$1,manifest_11Sep!$A$1:$V$1,0))</f>
        <v>SVNPWTPC6SX</v>
      </c>
      <c r="D1044" s="13" t="str">
        <f t="array" ref="D1044">INDEX(manifest_11Sep!$A$1:$V$3202,MATCH($B1044,manifest_11Sep!$B$1:$B$3202,0),MATCH(A.Arr9sepList!D$1,manifest_11Sep!$A$1:$V$1,0))</f>
        <v>Female</v>
      </c>
      <c r="E1044" s="13" t="str">
        <f t="array" ref="E1044">INDEX(manifest_11Sep!$A$1:$V$3202,MATCH($B1044,manifest_11Sep!$B$1:$B$3202,0),MATCH(A.Arr9sepList!E$1,manifest_11Sep!$A$1:$V$1,0))</f>
        <v>Judy</v>
      </c>
      <c r="F1044" s="13" t="str">
        <f t="array" ref="F1044">INDEX(manifest_11Sep!$A$1:$V$3202,MATCH($B1044,manifest_11Sep!$B$1:$B$3202,0),MATCH(A.Arr9sepList!F$1,manifest_11Sep!$A$1:$V$1,0))</f>
        <v>Vo</v>
      </c>
      <c r="G1044" s="13">
        <f t="array" ref="G1044">INDEX(manifest_11Sep!$A$1:$V$3202,MATCH($B1044,manifest_11Sep!$B$1:$B$3202,0),MATCH(A.Arr9sepList!G$1,manifest_11Sep!$A$1:$V$1,0))</f>
        <v>39</v>
      </c>
      <c r="H1044" s="13" t="str">
        <f t="array" ref="H1044">INDEX(manifest_11Sep!$A$1:$V$3202,MATCH($B1044,manifest_11Sep!$B$1:$B$3202,0),MATCH(A.Arr9sepList!H$1,manifest_11Sep!$A$1:$V$1,0))</f>
        <v>Alicia Nguyen 3</v>
      </c>
      <c r="I1044" s="13" t="str">
        <f t="array" ref="I1044">INDEX(manifest_11Sep!$A$1:$V$3202,MATCH($B1044,manifest_11Sep!$B$1:$B$3202,0),MATCH(A.Arr9sepList!I$1,manifest_11Sep!$A$1:$V$1,0))</f>
        <v>Jeju Air</v>
      </c>
      <c r="J1044" s="13" t="str">
        <f t="array" ref="J1044">INDEX(manifest_11Sep!$A$1:$V$3202,MATCH($B1044,manifest_11Sep!$B$1:$B$3202,0),MATCH(A.Arr9sepList!J$1,manifest_11Sep!$A$1:$V$1,0))</f>
        <v>7C 1104</v>
      </c>
      <c r="K1044" s="13" t="str">
        <f t="array" ref="K1044">INDEX(manifest_11Sep!$A$1:$V$3202,MATCH($B1044,manifest_11Sep!$B$1:$B$3202,0),MATCH(A.Arr9sepList!K$1,manifest_11Sep!$A$1:$V$1,0))</f>
        <v>13-thg 9-25</v>
      </c>
      <c r="L1044" s="14">
        <f t="array" ref="L1044">INDEX(manifest_11Sep!$A$1:$V$3202,MATCH($B1044,manifest_11Sep!$B$1:$B$3202,0),MATCH(A.Arr9sepList!L$1,manifest_11Sep!$A$1:$V$1,0))</f>
        <v>0.6875</v>
      </c>
      <c r="M1044" s="13" t="str">
        <f t="array" ref="M1044">INDEX(manifest_11Sep!$A$1:$V$3202,MATCH($B1044,manifest_11Sep!$B$1:$B$3202,0),MATCH(A.Arr9sepList!M$1,manifest_11Sep!$A$1:$V$1,0))</f>
        <v>ICN-T1</v>
      </c>
      <c r="N1044" s="13" t="str">
        <f t="array" ref="N1044">INDEX(manifest_11Sep!$A$1:$V$3202,MATCH($B1044,manifest_11Sep!$B$1:$B$3202,0),MATCH(A.Arr9sepList!N$1,manifest_11Sep!$A$1:$V$1,0))</f>
        <v>JW MARRIOTT</v>
      </c>
      <c r="O1044" s="15"/>
      <c r="P1044" s="13"/>
      <c r="Q1044" s="16">
        <v>75985105</v>
      </c>
      <c r="R1044" s="16" t="s">
        <v>43</v>
      </c>
      <c r="S1044" s="13">
        <f t="array" ref="S1044">INDEX(manifest_11Sep!$A$1:$V$3202,MATCH($B1044,manifest_11Sep!$B$1:$B$3202,0),MATCH(A.Arr9sepList!S$1,manifest_11Sep!$A$1:$V$1,0))</f>
        <v>0</v>
      </c>
    </row>
    <row r="1045" spans="1:19" ht="15.75" customHeight="1">
      <c r="A1045" s="13" t="str">
        <f t="array" ref="A1045">INDEX(manifest_11Sep!$A$1:$V$3202,MATCH($B1045,manifest_11Sep!$B$1:$B$3202,0),MATCH(A.Arr9sepList!A$1,manifest_11Sep!$A$1:$V$1,0))</f>
        <v>A</v>
      </c>
      <c r="B1045" s="13" t="s">
        <v>601</v>
      </c>
      <c r="C1045" s="13" t="str">
        <f t="array" ref="C1045">INDEX(manifest_11Sep!$A$1:$V$3202,MATCH($B1045,manifest_11Sep!$B$1:$B$3202,0),MATCH(A.Arr9sepList!C$1,manifest_11Sep!$A$1:$V$1,0))</f>
        <v>SVNPWTPC6SX</v>
      </c>
      <c r="D1045" s="13" t="str">
        <f t="array" ref="D1045">INDEX(manifest_11Sep!$A$1:$V$3202,MATCH($B1045,manifest_11Sep!$B$1:$B$3202,0),MATCH(A.Arr9sepList!D$1,manifest_11Sep!$A$1:$V$1,0))</f>
        <v>Female</v>
      </c>
      <c r="E1045" s="13" t="str">
        <f t="array" ref="E1045">INDEX(manifest_11Sep!$A$1:$V$3202,MATCH($B1045,manifest_11Sep!$B$1:$B$3202,0),MATCH(A.Arr9sepList!E$1,manifest_11Sep!$A$1:$V$1,0))</f>
        <v>Ava Thi</v>
      </c>
      <c r="F1045" s="13" t="str">
        <f t="array" ref="F1045">INDEX(manifest_11Sep!$A$1:$V$3202,MATCH($B1045,manifest_11Sep!$B$1:$B$3202,0),MATCH(A.Arr9sepList!F$1,manifest_11Sep!$A$1:$V$1,0))</f>
        <v>Duong</v>
      </c>
      <c r="G1045" s="13">
        <f t="array" ref="G1045">INDEX(manifest_11Sep!$A$1:$V$3202,MATCH($B1045,manifest_11Sep!$B$1:$B$3202,0),MATCH(A.Arr9sepList!G$1,manifest_11Sep!$A$1:$V$1,0))</f>
        <v>3</v>
      </c>
      <c r="H1045" s="13" t="str">
        <f t="array" ref="H1045">INDEX(manifest_11Sep!$A$1:$V$3202,MATCH($B1045,manifest_11Sep!$B$1:$B$3202,0),MATCH(A.Arr9sepList!H$1,manifest_11Sep!$A$1:$V$1,0))</f>
        <v>Alicia Nguyen 3</v>
      </c>
      <c r="I1045" s="13" t="str">
        <f t="array" ref="I1045">INDEX(manifest_11Sep!$A$1:$V$3202,MATCH($B1045,manifest_11Sep!$B$1:$B$3202,0),MATCH(A.Arr9sepList!I$1,manifest_11Sep!$A$1:$V$1,0))</f>
        <v>Jeju Air</v>
      </c>
      <c r="J1045" s="13" t="str">
        <f t="array" ref="J1045">INDEX(manifest_11Sep!$A$1:$V$3202,MATCH($B1045,manifest_11Sep!$B$1:$B$3202,0),MATCH(A.Arr9sepList!J$1,manifest_11Sep!$A$1:$V$1,0))</f>
        <v>7C 1104</v>
      </c>
      <c r="K1045" s="13" t="str">
        <f t="array" ref="K1045">INDEX(manifest_11Sep!$A$1:$V$3202,MATCH($B1045,manifest_11Sep!$B$1:$B$3202,0),MATCH(A.Arr9sepList!K$1,manifest_11Sep!$A$1:$V$1,0))</f>
        <v>13-thg 9-25</v>
      </c>
      <c r="L1045" s="14">
        <f t="array" ref="L1045">INDEX(manifest_11Sep!$A$1:$V$3202,MATCH($B1045,manifest_11Sep!$B$1:$B$3202,0),MATCH(A.Arr9sepList!L$1,manifest_11Sep!$A$1:$V$1,0))</f>
        <v>0.6875</v>
      </c>
      <c r="M1045" s="13" t="str">
        <f t="array" ref="M1045">INDEX(manifest_11Sep!$A$1:$V$3202,MATCH($B1045,manifest_11Sep!$B$1:$B$3202,0),MATCH(A.Arr9sepList!M$1,manifest_11Sep!$A$1:$V$1,0))</f>
        <v>ICN-T1</v>
      </c>
      <c r="N1045" s="13" t="str">
        <f t="array" ref="N1045">INDEX(manifest_11Sep!$A$1:$V$3202,MATCH($B1045,manifest_11Sep!$B$1:$B$3202,0),MATCH(A.Arr9sepList!N$1,manifest_11Sep!$A$1:$V$1,0))</f>
        <v>JW MARRIOTT</v>
      </c>
      <c r="O1045" s="15"/>
      <c r="P1045" s="13"/>
      <c r="Q1045" s="16">
        <v>75985105</v>
      </c>
      <c r="R1045" s="16" t="s">
        <v>43</v>
      </c>
      <c r="S1045" s="13">
        <f t="array" ref="S1045">INDEX(manifest_11Sep!$A$1:$V$3202,MATCH($B1045,manifest_11Sep!$B$1:$B$3202,0),MATCH(A.Arr9sepList!S$1,manifest_11Sep!$A$1:$V$1,0))</f>
        <v>0</v>
      </c>
    </row>
    <row r="1046" spans="1:19" ht="15.75" customHeight="1">
      <c r="A1046" s="13" t="str">
        <f t="array" ref="A1046">INDEX(manifest_11Sep!$A$1:$V$3202,MATCH($B1046,manifest_11Sep!$B$1:$B$3202,0),MATCH(A.Arr9sepList!A$1,manifest_11Sep!$A$1:$V$1,0))</f>
        <v>A</v>
      </c>
      <c r="B1046" s="13" t="s">
        <v>603</v>
      </c>
      <c r="C1046" s="13" t="str">
        <f t="array" ref="C1046">INDEX(manifest_11Sep!$A$1:$V$3202,MATCH($B1046,manifest_11Sep!$B$1:$B$3202,0),MATCH(A.Arr9sepList!C$1,manifest_11Sep!$A$1:$V$1,0))</f>
        <v>SVNPWTPC6SX</v>
      </c>
      <c r="D1046" s="13" t="str">
        <f t="array" ref="D1046">INDEX(manifest_11Sep!$A$1:$V$3202,MATCH($B1046,manifest_11Sep!$B$1:$B$3202,0),MATCH(A.Arr9sepList!D$1,manifest_11Sep!$A$1:$V$1,0))</f>
        <v>Male</v>
      </c>
      <c r="E1046" s="13" t="str">
        <f t="array" ref="E1046">INDEX(manifest_11Sep!$A$1:$V$3202,MATCH($B1046,manifest_11Sep!$B$1:$B$3202,0),MATCH(A.Arr9sepList!E$1,manifest_11Sep!$A$1:$V$1,0))</f>
        <v>Mike</v>
      </c>
      <c r="F1046" s="13" t="str">
        <f t="array" ref="F1046">INDEX(manifest_11Sep!$A$1:$V$3202,MATCH($B1046,manifest_11Sep!$B$1:$B$3202,0),MATCH(A.Arr9sepList!F$1,manifest_11Sep!$A$1:$V$1,0))</f>
        <v>Vo</v>
      </c>
      <c r="G1046" s="13">
        <f t="array" ref="G1046">INDEX(manifest_11Sep!$A$1:$V$3202,MATCH($B1046,manifest_11Sep!$B$1:$B$3202,0),MATCH(A.Arr9sepList!G$1,manifest_11Sep!$A$1:$V$1,0))</f>
        <v>29</v>
      </c>
      <c r="H1046" s="13" t="str">
        <f t="array" ref="H1046">INDEX(manifest_11Sep!$A$1:$V$3202,MATCH($B1046,manifest_11Sep!$B$1:$B$3202,0),MATCH(A.Arr9sepList!H$1,manifest_11Sep!$A$1:$V$1,0))</f>
        <v>Alicia Nguyen 3</v>
      </c>
      <c r="I1046" s="13" t="str">
        <f t="array" ref="I1046">INDEX(manifest_11Sep!$A$1:$V$3202,MATCH($B1046,manifest_11Sep!$B$1:$B$3202,0),MATCH(A.Arr9sepList!I$1,manifest_11Sep!$A$1:$V$1,0))</f>
        <v>Jeju Air</v>
      </c>
      <c r="J1046" s="13" t="str">
        <f t="array" ref="J1046">INDEX(manifest_11Sep!$A$1:$V$3202,MATCH($B1046,manifest_11Sep!$B$1:$B$3202,0),MATCH(A.Arr9sepList!J$1,manifest_11Sep!$A$1:$V$1,0))</f>
        <v>7C 1104</v>
      </c>
      <c r="K1046" s="13" t="str">
        <f t="array" ref="K1046">INDEX(manifest_11Sep!$A$1:$V$3202,MATCH($B1046,manifest_11Sep!$B$1:$B$3202,0),MATCH(A.Arr9sepList!K$1,manifest_11Sep!$A$1:$V$1,0))</f>
        <v>13-thg 9-25</v>
      </c>
      <c r="L1046" s="14">
        <f t="array" ref="L1046">INDEX(manifest_11Sep!$A$1:$V$3202,MATCH($B1046,manifest_11Sep!$B$1:$B$3202,0),MATCH(A.Arr9sepList!L$1,manifest_11Sep!$A$1:$V$1,0))</f>
        <v>0.6875</v>
      </c>
      <c r="M1046" s="13" t="str">
        <f t="array" ref="M1046">INDEX(manifest_11Sep!$A$1:$V$3202,MATCH($B1046,manifest_11Sep!$B$1:$B$3202,0),MATCH(A.Arr9sepList!M$1,manifest_11Sep!$A$1:$V$1,0))</f>
        <v>ICN-T1</v>
      </c>
      <c r="N1046" s="13" t="str">
        <f t="array" ref="N1046">INDEX(manifest_11Sep!$A$1:$V$3202,MATCH($B1046,manifest_11Sep!$B$1:$B$3202,0),MATCH(A.Arr9sepList!N$1,manifest_11Sep!$A$1:$V$1,0))</f>
        <v>JW MARRIOTT</v>
      </c>
      <c r="O1046" s="15"/>
      <c r="P1046" s="13"/>
      <c r="Q1046" s="16">
        <v>75985130</v>
      </c>
      <c r="R1046" s="16" t="s">
        <v>35</v>
      </c>
      <c r="S1046" s="13">
        <f t="array" ref="S1046">INDEX(manifest_11Sep!$A$1:$V$3202,MATCH($B1046,manifest_11Sep!$B$1:$B$3202,0),MATCH(A.Arr9sepList!S$1,manifest_11Sep!$A$1:$V$1,0))</f>
        <v>0</v>
      </c>
    </row>
    <row r="1047" spans="1:19" ht="15.75" customHeight="1">
      <c r="A1047" s="13" t="str">
        <f t="array" ref="A1047">INDEX(manifest_11Sep!$A$1:$V$3202,MATCH($B1047,manifest_11Sep!$B$1:$B$3202,0),MATCH(A.Arr9sepList!A$1,manifest_11Sep!$A$1:$V$1,0))</f>
        <v>A</v>
      </c>
      <c r="B1047" s="13" t="s">
        <v>581</v>
      </c>
      <c r="C1047" s="13" t="str">
        <f t="array" ref="C1047">INDEX(manifest_11Sep!$A$1:$V$3202,MATCH($B1047,manifest_11Sep!$B$1:$B$3202,0),MATCH(A.Arr9sepList!C$1,manifest_11Sep!$A$1:$V$1,0))</f>
        <v>CVN8H5ZBTW5</v>
      </c>
      <c r="D1047" s="13" t="str">
        <f t="array" ref="D1047">INDEX(manifest_11Sep!$A$1:$V$3202,MATCH($B1047,manifest_11Sep!$B$1:$B$3202,0),MATCH(A.Arr9sepList!D$1,manifest_11Sep!$A$1:$V$1,0))</f>
        <v>Female</v>
      </c>
      <c r="E1047" s="13" t="str">
        <f t="array" ref="E1047">INDEX(manifest_11Sep!$A$1:$V$3202,MATCH($B1047,manifest_11Sep!$B$1:$B$3202,0),MATCH(A.Arr9sepList!E$1,manifest_11Sep!$A$1:$V$1,0))</f>
        <v>Vi Ngoc Thanh</v>
      </c>
      <c r="F1047" s="13" t="str">
        <f t="array" ref="F1047">INDEX(manifest_11Sep!$A$1:$V$3202,MATCH($B1047,manifest_11Sep!$B$1:$B$3202,0),MATCH(A.Arr9sepList!F$1,manifest_11Sep!$A$1:$V$1,0))</f>
        <v>Le</v>
      </c>
      <c r="G1047" s="13">
        <f t="array" ref="G1047">INDEX(manifest_11Sep!$A$1:$V$3202,MATCH($B1047,manifest_11Sep!$B$1:$B$3202,0),MATCH(A.Arr9sepList!G$1,manifest_11Sep!$A$1:$V$1,0))</f>
        <v>41</v>
      </c>
      <c r="H1047" s="13" t="str">
        <f t="array" ref="H1047">INDEX(manifest_11Sep!$A$1:$V$3202,MATCH($B1047,manifest_11Sep!$B$1:$B$3202,0),MATCH(A.Arr9sepList!H$1,manifest_11Sep!$A$1:$V$1,0))</f>
        <v>Alicia Nguyen 3</v>
      </c>
      <c r="I1047" s="13" t="str">
        <f t="array" ref="I1047">INDEX(manifest_11Sep!$A$1:$V$3202,MATCH($B1047,manifest_11Sep!$B$1:$B$3202,0),MATCH(A.Arr9sepList!I$1,manifest_11Sep!$A$1:$V$1,0))</f>
        <v>T'way Air</v>
      </c>
      <c r="J1047" s="13" t="str">
        <f t="array" ref="J1047">INDEX(manifest_11Sep!$A$1:$V$3202,MATCH($B1047,manifest_11Sep!$B$1:$B$3202,0),MATCH(A.Arr9sepList!J$1,manifest_11Sep!$A$1:$V$1,0))</f>
        <v>TW 304</v>
      </c>
      <c r="K1047" s="13" t="str">
        <f t="array" ref="K1047">INDEX(manifest_11Sep!$A$1:$V$3202,MATCH($B1047,manifest_11Sep!$B$1:$B$3202,0),MATCH(A.Arr9sepList!K$1,manifest_11Sep!$A$1:$V$1,0))</f>
        <v>13-thg 9-25</v>
      </c>
      <c r="L1047" s="14">
        <f t="array" ref="L1047">INDEX(manifest_11Sep!$A$1:$V$3202,MATCH($B1047,manifest_11Sep!$B$1:$B$3202,0),MATCH(A.Arr9sepList!L$1,manifest_11Sep!$A$1:$V$1,0))</f>
        <v>0.69097222222222221</v>
      </c>
      <c r="M1047" s="13" t="str">
        <f t="array" ref="M1047">INDEX(manifest_11Sep!$A$1:$V$3202,MATCH($B1047,manifest_11Sep!$B$1:$B$3202,0),MATCH(A.Arr9sepList!M$1,manifest_11Sep!$A$1:$V$1,0))</f>
        <v>ICN-T1</v>
      </c>
      <c r="N1047" s="13" t="str">
        <f t="array" ref="N1047">INDEX(manifest_11Sep!$A$1:$V$3202,MATCH($B1047,manifest_11Sep!$B$1:$B$3202,0),MATCH(A.Arr9sepList!N$1,manifest_11Sep!$A$1:$V$1,0))</f>
        <v>JW MARRIOTT</v>
      </c>
      <c r="O1047" s="15"/>
      <c r="P1047" s="13"/>
      <c r="Q1047" s="16">
        <v>75985070</v>
      </c>
      <c r="R1047" s="16" t="s">
        <v>61</v>
      </c>
      <c r="S1047" s="13">
        <f t="array" ref="S1047">INDEX(manifest_11Sep!$A$1:$V$3202,MATCH($B1047,manifest_11Sep!$B$1:$B$3202,0),MATCH(A.Arr9sepList!S$1,manifest_11Sep!$A$1:$V$1,0))</f>
        <v>0</v>
      </c>
    </row>
    <row r="1048" spans="1:19" ht="15.75" customHeight="1">
      <c r="A1048" s="13" t="str">
        <f t="array" ref="A1048">INDEX(manifest_11Sep!$A$1:$V$3202,MATCH($B1048,manifest_11Sep!$B$1:$B$3202,0),MATCH(A.Arr9sepList!A$1,manifest_11Sep!$A$1:$V$1,0))</f>
        <v>A</v>
      </c>
      <c r="B1048" s="13" t="s">
        <v>1055</v>
      </c>
      <c r="C1048" s="13" t="str">
        <f t="array" ref="C1048">INDEX(manifest_11Sep!$A$1:$V$3202,MATCH($B1048,manifest_11Sep!$B$1:$B$3202,0),MATCH(A.Arr9sepList!C$1,manifest_11Sep!$A$1:$V$1,0))</f>
        <v>8MNJ4W8DD5X</v>
      </c>
      <c r="D1048" s="13" t="str">
        <f t="array" ref="D1048">INDEX(manifest_11Sep!$A$1:$V$3202,MATCH($B1048,manifest_11Sep!$B$1:$B$3202,0),MATCH(A.Arr9sepList!D$1,manifest_11Sep!$A$1:$V$1,0))</f>
        <v>Male</v>
      </c>
      <c r="E1048" s="13" t="str">
        <f t="array" ref="E1048">INDEX(manifest_11Sep!$A$1:$V$3202,MATCH($B1048,manifest_11Sep!$B$1:$B$3202,0),MATCH(A.Arr9sepList!E$1,manifest_11Sep!$A$1:$V$1,0))</f>
        <v>Tim</v>
      </c>
      <c r="F1048" s="13" t="str">
        <f t="array" ref="F1048">INDEX(manifest_11Sep!$A$1:$V$3202,MATCH($B1048,manifest_11Sep!$B$1:$B$3202,0),MATCH(A.Arr9sepList!F$1,manifest_11Sep!$A$1:$V$1,0))</f>
        <v>Pham</v>
      </c>
      <c r="G1048" s="13">
        <f t="array" ref="G1048">INDEX(manifest_11Sep!$A$1:$V$3202,MATCH($B1048,manifest_11Sep!$B$1:$B$3202,0),MATCH(A.Arr9sepList!G$1,manifest_11Sep!$A$1:$V$1,0))</f>
        <v>51</v>
      </c>
      <c r="H1048" s="13" t="str">
        <f t="array" ref="H1048">INDEX(manifest_11Sep!$A$1:$V$3202,MATCH($B1048,manifest_11Sep!$B$1:$B$3202,0),MATCH(A.Arr9sepList!H$1,manifest_11Sep!$A$1:$V$1,0))</f>
        <v>Alicia Nguyen 3</v>
      </c>
      <c r="I1048" s="13" t="str">
        <f t="array" ref="I1048">INDEX(manifest_11Sep!$A$1:$V$3202,MATCH($B1048,manifest_11Sep!$B$1:$B$3202,0),MATCH(A.Arr9sepList!I$1,manifest_11Sep!$A$1:$V$1,0))</f>
        <v>Vietnam Airlines</v>
      </c>
      <c r="J1048" s="13" t="str">
        <f t="array" ref="J1048">INDEX(manifest_11Sep!$A$1:$V$3202,MATCH($B1048,manifest_11Sep!$B$1:$B$3202,0),MATCH(A.Arr9sepList!J$1,manifest_11Sep!$A$1:$V$1,0))</f>
        <v>VN 414</v>
      </c>
      <c r="K1048" s="13" t="str">
        <f t="array" ref="K1048">INDEX(manifest_11Sep!$A$1:$V$3202,MATCH($B1048,manifest_11Sep!$B$1:$B$3202,0),MATCH(A.Arr9sepList!K$1,manifest_11Sep!$A$1:$V$1,0))</f>
        <v>13-thg 9-25</v>
      </c>
      <c r="L1048" s="14">
        <f t="array" ref="L1048">INDEX(manifest_11Sep!$A$1:$V$3202,MATCH($B1048,manifest_11Sep!$B$1:$B$3202,0),MATCH(A.Arr9sepList!L$1,manifest_11Sep!$A$1:$V$1,0))</f>
        <v>0.69097222222222221</v>
      </c>
      <c r="M1048" s="13" t="str">
        <f t="array" ref="M1048">INDEX(manifest_11Sep!$A$1:$V$3202,MATCH($B1048,manifest_11Sep!$B$1:$B$3202,0),MATCH(A.Arr9sepList!M$1,manifest_11Sep!$A$1:$V$1,0))</f>
        <v>ICN-T1</v>
      </c>
      <c r="N1048" s="13" t="str">
        <f t="array" ref="N1048">INDEX(manifest_11Sep!$A$1:$V$3202,MATCH($B1048,manifest_11Sep!$B$1:$B$3202,0),MATCH(A.Arr9sepList!N$1,manifest_11Sep!$A$1:$V$1,0))</f>
        <v>JW MARRIOTT</v>
      </c>
      <c r="O1048" s="15"/>
      <c r="P1048" s="13"/>
      <c r="Q1048" s="16">
        <v>75986911</v>
      </c>
      <c r="R1048" s="16" t="s">
        <v>43</v>
      </c>
      <c r="S1048" s="13">
        <f t="array" ref="S1048">INDEX(manifest_11Sep!$A$1:$V$3202,MATCH($B1048,manifest_11Sep!$B$1:$B$3202,0),MATCH(A.Arr9sepList!S$1,manifest_11Sep!$A$1:$V$1,0))</f>
        <v>0</v>
      </c>
    </row>
    <row r="1049" spans="1:19" ht="15.75" customHeight="1">
      <c r="A1049" s="13" t="str">
        <f t="array" ref="A1049">INDEX(manifest_11Sep!$A$1:$V$3202,MATCH($B1049,manifest_11Sep!$B$1:$B$3202,0),MATCH(A.Arr9sepList!A$1,manifest_11Sep!$A$1:$V$1,0))</f>
        <v>A</v>
      </c>
      <c r="B1049" s="13" t="s">
        <v>1058</v>
      </c>
      <c r="C1049" s="13" t="str">
        <f t="array" ref="C1049">INDEX(manifest_11Sep!$A$1:$V$3202,MATCH($B1049,manifest_11Sep!$B$1:$B$3202,0),MATCH(A.Arr9sepList!C$1,manifest_11Sep!$A$1:$V$1,0))</f>
        <v>8MNJ4W8DD5X</v>
      </c>
      <c r="D1049" s="13" t="str">
        <f t="array" ref="D1049">INDEX(manifest_11Sep!$A$1:$V$3202,MATCH($B1049,manifest_11Sep!$B$1:$B$3202,0),MATCH(A.Arr9sepList!D$1,manifest_11Sep!$A$1:$V$1,0))</f>
        <v>Female</v>
      </c>
      <c r="E1049" s="13" t="str">
        <f t="array" ref="E1049">INDEX(manifest_11Sep!$A$1:$V$3202,MATCH($B1049,manifest_11Sep!$B$1:$B$3202,0),MATCH(A.Arr9sepList!E$1,manifest_11Sep!$A$1:$V$1,0))</f>
        <v>Van</v>
      </c>
      <c r="F1049" s="13" t="str">
        <f t="array" ref="F1049">INDEX(manifest_11Sep!$A$1:$V$3202,MATCH($B1049,manifest_11Sep!$B$1:$B$3202,0),MATCH(A.Arr9sepList!F$1,manifest_11Sep!$A$1:$V$1,0))</f>
        <v>Tran</v>
      </c>
      <c r="G1049" s="13">
        <f t="array" ref="G1049">INDEX(manifest_11Sep!$A$1:$V$3202,MATCH($B1049,manifest_11Sep!$B$1:$B$3202,0),MATCH(A.Arr9sepList!G$1,manifest_11Sep!$A$1:$V$1,0))</f>
        <v>47</v>
      </c>
      <c r="H1049" s="13" t="str">
        <f t="array" ref="H1049">INDEX(manifest_11Sep!$A$1:$V$3202,MATCH($B1049,manifest_11Sep!$B$1:$B$3202,0),MATCH(A.Arr9sepList!H$1,manifest_11Sep!$A$1:$V$1,0))</f>
        <v>Alicia Nguyen 3</v>
      </c>
      <c r="I1049" s="13" t="str">
        <f t="array" ref="I1049">INDEX(manifest_11Sep!$A$1:$V$3202,MATCH($B1049,manifest_11Sep!$B$1:$B$3202,0),MATCH(A.Arr9sepList!I$1,manifest_11Sep!$A$1:$V$1,0))</f>
        <v>Vietnam Airlines</v>
      </c>
      <c r="J1049" s="13" t="str">
        <f t="array" ref="J1049">INDEX(manifest_11Sep!$A$1:$V$3202,MATCH($B1049,manifest_11Sep!$B$1:$B$3202,0),MATCH(A.Arr9sepList!J$1,manifest_11Sep!$A$1:$V$1,0))</f>
        <v>VN 414</v>
      </c>
      <c r="K1049" s="13" t="str">
        <f t="array" ref="K1049">INDEX(manifest_11Sep!$A$1:$V$3202,MATCH($B1049,manifest_11Sep!$B$1:$B$3202,0),MATCH(A.Arr9sepList!K$1,manifest_11Sep!$A$1:$V$1,0))</f>
        <v>13-thg 9-25</v>
      </c>
      <c r="L1049" s="14">
        <f t="array" ref="L1049">INDEX(manifest_11Sep!$A$1:$V$3202,MATCH($B1049,manifest_11Sep!$B$1:$B$3202,0),MATCH(A.Arr9sepList!L$1,manifest_11Sep!$A$1:$V$1,0))</f>
        <v>0.69097222222222221</v>
      </c>
      <c r="M1049" s="13" t="str">
        <f t="array" ref="M1049">INDEX(manifest_11Sep!$A$1:$V$3202,MATCH($B1049,manifest_11Sep!$B$1:$B$3202,0),MATCH(A.Arr9sepList!M$1,manifest_11Sep!$A$1:$V$1,0))</f>
        <v>ICN-T1</v>
      </c>
      <c r="N1049" s="13" t="str">
        <f t="array" ref="N1049">INDEX(manifest_11Sep!$A$1:$V$3202,MATCH($B1049,manifest_11Sep!$B$1:$B$3202,0),MATCH(A.Arr9sepList!N$1,manifest_11Sep!$A$1:$V$1,0))</f>
        <v>JW MARRIOTT</v>
      </c>
      <c r="O1049" s="15"/>
      <c r="P1049" s="13"/>
      <c r="Q1049" s="16">
        <v>75986911</v>
      </c>
      <c r="R1049" s="16" t="s">
        <v>43</v>
      </c>
      <c r="S1049" s="13">
        <f t="array" ref="S1049">INDEX(manifest_11Sep!$A$1:$V$3202,MATCH($B1049,manifest_11Sep!$B$1:$B$3202,0),MATCH(A.Arr9sepList!S$1,manifest_11Sep!$A$1:$V$1,0))</f>
        <v>0</v>
      </c>
    </row>
    <row r="1050" spans="1:19" ht="15.75" customHeight="1">
      <c r="A1050" s="13" t="str">
        <f t="array" ref="A1050">INDEX(manifest_11Sep!$A$1:$V$3202,MATCH($B1050,manifest_11Sep!$B$1:$B$3202,0),MATCH(A.Arr9sepList!A$1,manifest_11Sep!$A$1:$V$1,0))</f>
        <v>A</v>
      </c>
      <c r="B1050" s="13" t="s">
        <v>1060</v>
      </c>
      <c r="C1050" s="13" t="str">
        <f t="array" ref="C1050">INDEX(manifest_11Sep!$A$1:$V$3202,MATCH($B1050,manifest_11Sep!$B$1:$B$3202,0),MATCH(A.Arr9sepList!C$1,manifest_11Sep!$A$1:$V$1,0))</f>
        <v>8MNJ4W8DD5X</v>
      </c>
      <c r="D1050" s="13" t="str">
        <f t="array" ref="D1050">INDEX(manifest_11Sep!$A$1:$V$3202,MATCH($B1050,manifest_11Sep!$B$1:$B$3202,0),MATCH(A.Arr9sepList!D$1,manifest_11Sep!$A$1:$V$1,0))</f>
        <v>Male</v>
      </c>
      <c r="E1050" s="13" t="str">
        <f t="array" ref="E1050">INDEX(manifest_11Sep!$A$1:$V$3202,MATCH($B1050,manifest_11Sep!$B$1:$B$3202,0),MATCH(A.Arr9sepList!E$1,manifest_11Sep!$A$1:$V$1,0))</f>
        <v>Andrew</v>
      </c>
      <c r="F1050" s="13" t="str">
        <f t="array" ref="F1050">INDEX(manifest_11Sep!$A$1:$V$3202,MATCH($B1050,manifest_11Sep!$B$1:$B$3202,0),MATCH(A.Arr9sepList!F$1,manifest_11Sep!$A$1:$V$1,0))</f>
        <v>Nguyen</v>
      </c>
      <c r="G1050" s="13">
        <f t="array" ref="G1050">INDEX(manifest_11Sep!$A$1:$V$3202,MATCH($B1050,manifest_11Sep!$B$1:$B$3202,0),MATCH(A.Arr9sepList!G$1,manifest_11Sep!$A$1:$V$1,0))</f>
        <v>27</v>
      </c>
      <c r="H1050" s="13" t="str">
        <f t="array" ref="H1050">INDEX(manifest_11Sep!$A$1:$V$3202,MATCH($B1050,manifest_11Sep!$B$1:$B$3202,0),MATCH(A.Arr9sepList!H$1,manifest_11Sep!$A$1:$V$1,0))</f>
        <v>Alicia Nguyen 3</v>
      </c>
      <c r="I1050" s="13" t="str">
        <f t="array" ref="I1050">INDEX(manifest_11Sep!$A$1:$V$3202,MATCH($B1050,manifest_11Sep!$B$1:$B$3202,0),MATCH(A.Arr9sepList!I$1,manifest_11Sep!$A$1:$V$1,0))</f>
        <v>Vietnam Airlines</v>
      </c>
      <c r="J1050" s="13" t="str">
        <f t="array" ref="J1050">INDEX(manifest_11Sep!$A$1:$V$3202,MATCH($B1050,manifest_11Sep!$B$1:$B$3202,0),MATCH(A.Arr9sepList!J$1,manifest_11Sep!$A$1:$V$1,0))</f>
        <v>VN 414</v>
      </c>
      <c r="K1050" s="13" t="str">
        <f t="array" ref="K1050">INDEX(manifest_11Sep!$A$1:$V$3202,MATCH($B1050,manifest_11Sep!$B$1:$B$3202,0),MATCH(A.Arr9sepList!K$1,manifest_11Sep!$A$1:$V$1,0))</f>
        <v>13-thg 9-25</v>
      </c>
      <c r="L1050" s="14">
        <f t="array" ref="L1050">INDEX(manifest_11Sep!$A$1:$V$3202,MATCH($B1050,manifest_11Sep!$B$1:$B$3202,0),MATCH(A.Arr9sepList!L$1,manifest_11Sep!$A$1:$V$1,0))</f>
        <v>0.69097222222222221</v>
      </c>
      <c r="M1050" s="13" t="str">
        <f t="array" ref="M1050">INDEX(manifest_11Sep!$A$1:$V$3202,MATCH($B1050,manifest_11Sep!$B$1:$B$3202,0),MATCH(A.Arr9sepList!M$1,manifest_11Sep!$A$1:$V$1,0))</f>
        <v>ICN-T1</v>
      </c>
      <c r="N1050" s="13" t="str">
        <f t="array" ref="N1050">INDEX(manifest_11Sep!$A$1:$V$3202,MATCH($B1050,manifest_11Sep!$B$1:$B$3202,0),MATCH(A.Arr9sepList!N$1,manifest_11Sep!$A$1:$V$1,0))</f>
        <v>JW MARRIOTT</v>
      </c>
      <c r="O1050" s="15"/>
      <c r="P1050" s="13"/>
      <c r="Q1050" s="16">
        <v>75986916</v>
      </c>
      <c r="R1050" s="16" t="s">
        <v>43</v>
      </c>
      <c r="S1050" s="13">
        <f t="array" ref="S1050">INDEX(manifest_11Sep!$A$1:$V$3202,MATCH($B1050,manifest_11Sep!$B$1:$B$3202,0),MATCH(A.Arr9sepList!S$1,manifest_11Sep!$A$1:$V$1,0))</f>
        <v>0</v>
      </c>
    </row>
    <row r="1051" spans="1:19" ht="15.75" customHeight="1">
      <c r="A1051" s="13" t="str">
        <f t="array" ref="A1051">INDEX(manifest_11Sep!$A$1:$V$3202,MATCH($B1051,manifest_11Sep!$B$1:$B$3202,0),MATCH(A.Arr9sepList!A$1,manifest_11Sep!$A$1:$V$1,0))</f>
        <v>A</v>
      </c>
      <c r="B1051" s="13" t="s">
        <v>1061</v>
      </c>
      <c r="C1051" s="13" t="str">
        <f t="array" ref="C1051">INDEX(manifest_11Sep!$A$1:$V$3202,MATCH($B1051,manifest_11Sep!$B$1:$B$3202,0),MATCH(A.Arr9sepList!C$1,manifest_11Sep!$A$1:$V$1,0))</f>
        <v>8MNJ4W8DD5X</v>
      </c>
      <c r="D1051" s="13" t="str">
        <f t="array" ref="D1051">INDEX(manifest_11Sep!$A$1:$V$3202,MATCH($B1051,manifest_11Sep!$B$1:$B$3202,0),MATCH(A.Arr9sepList!D$1,manifest_11Sep!$A$1:$V$1,0))</f>
        <v>Female</v>
      </c>
      <c r="E1051" s="13" t="str">
        <f t="array" ref="E1051">INDEX(manifest_11Sep!$A$1:$V$3202,MATCH($B1051,manifest_11Sep!$B$1:$B$3202,0),MATCH(A.Arr9sepList!E$1,manifest_11Sep!$A$1:$V$1,0))</f>
        <v>Anna</v>
      </c>
      <c r="F1051" s="13" t="str">
        <f t="array" ref="F1051">INDEX(manifest_11Sep!$A$1:$V$3202,MATCH($B1051,manifest_11Sep!$B$1:$B$3202,0),MATCH(A.Arr9sepList!F$1,manifest_11Sep!$A$1:$V$1,0))</f>
        <v>Nguyen</v>
      </c>
      <c r="G1051" s="13">
        <f t="array" ref="G1051">INDEX(manifest_11Sep!$A$1:$V$3202,MATCH($B1051,manifest_11Sep!$B$1:$B$3202,0),MATCH(A.Arr9sepList!G$1,manifest_11Sep!$A$1:$V$1,0))</f>
        <v>29</v>
      </c>
      <c r="H1051" s="13" t="str">
        <f t="array" ref="H1051">INDEX(manifest_11Sep!$A$1:$V$3202,MATCH($B1051,manifest_11Sep!$B$1:$B$3202,0),MATCH(A.Arr9sepList!H$1,manifest_11Sep!$A$1:$V$1,0))</f>
        <v>Alicia Nguyen 3</v>
      </c>
      <c r="I1051" s="13" t="str">
        <f t="array" ref="I1051">INDEX(manifest_11Sep!$A$1:$V$3202,MATCH($B1051,manifest_11Sep!$B$1:$B$3202,0),MATCH(A.Arr9sepList!I$1,manifest_11Sep!$A$1:$V$1,0))</f>
        <v>Vietnam Airlines</v>
      </c>
      <c r="J1051" s="13" t="str">
        <f t="array" ref="J1051">INDEX(manifest_11Sep!$A$1:$V$3202,MATCH($B1051,manifest_11Sep!$B$1:$B$3202,0),MATCH(A.Arr9sepList!J$1,manifest_11Sep!$A$1:$V$1,0))</f>
        <v>VN 414</v>
      </c>
      <c r="K1051" s="13" t="str">
        <f t="array" ref="K1051">INDEX(manifest_11Sep!$A$1:$V$3202,MATCH($B1051,manifest_11Sep!$B$1:$B$3202,0),MATCH(A.Arr9sepList!K$1,manifest_11Sep!$A$1:$V$1,0))</f>
        <v>13-thg 9-25</v>
      </c>
      <c r="L1051" s="14">
        <f t="array" ref="L1051">INDEX(manifest_11Sep!$A$1:$V$3202,MATCH($B1051,manifest_11Sep!$B$1:$B$3202,0),MATCH(A.Arr9sepList!L$1,manifest_11Sep!$A$1:$V$1,0))</f>
        <v>0.69097222222222221</v>
      </c>
      <c r="M1051" s="13" t="str">
        <f t="array" ref="M1051">INDEX(manifest_11Sep!$A$1:$V$3202,MATCH($B1051,manifest_11Sep!$B$1:$B$3202,0),MATCH(A.Arr9sepList!M$1,manifest_11Sep!$A$1:$V$1,0))</f>
        <v>ICN-T1</v>
      </c>
      <c r="N1051" s="13" t="str">
        <f t="array" ref="N1051">INDEX(manifest_11Sep!$A$1:$V$3202,MATCH($B1051,manifest_11Sep!$B$1:$B$3202,0),MATCH(A.Arr9sepList!N$1,manifest_11Sep!$A$1:$V$1,0))</f>
        <v>JW MARRIOTT</v>
      </c>
      <c r="O1051" s="15"/>
      <c r="P1051" s="13"/>
      <c r="Q1051" s="16">
        <v>75986916</v>
      </c>
      <c r="R1051" s="16" t="s">
        <v>43</v>
      </c>
      <c r="S1051" s="13">
        <f t="array" ref="S1051">INDEX(manifest_11Sep!$A$1:$V$3202,MATCH($B1051,manifest_11Sep!$B$1:$B$3202,0),MATCH(A.Arr9sepList!S$1,manifest_11Sep!$A$1:$V$1,0))</f>
        <v>0</v>
      </c>
    </row>
    <row r="1052" spans="1:19" ht="15.75" customHeight="1">
      <c r="A1052" s="13" t="str">
        <f t="array" ref="A1052">INDEX(manifest_11Sep!$A$1:$V$3202,MATCH($B1052,manifest_11Sep!$B$1:$B$3202,0),MATCH(A.Arr9sepList!A$1,manifest_11Sep!$A$1:$V$1,0))</f>
        <v>A</v>
      </c>
      <c r="B1052" s="13" t="s">
        <v>1063</v>
      </c>
      <c r="C1052" s="13" t="str">
        <f t="array" ref="C1052">INDEX(manifest_11Sep!$A$1:$V$3202,MATCH($B1052,manifest_11Sep!$B$1:$B$3202,0),MATCH(A.Arr9sepList!C$1,manifest_11Sep!$A$1:$V$1,0))</f>
        <v>8MNJ4W8DD5X</v>
      </c>
      <c r="D1052" s="13" t="str">
        <f t="array" ref="D1052">INDEX(manifest_11Sep!$A$1:$V$3202,MATCH($B1052,manifest_11Sep!$B$1:$B$3202,0),MATCH(A.Arr9sepList!D$1,manifest_11Sep!$A$1:$V$1,0))</f>
        <v>Male</v>
      </c>
      <c r="E1052" s="13" t="str">
        <f t="array" ref="E1052">INDEX(manifest_11Sep!$A$1:$V$3202,MATCH($B1052,manifest_11Sep!$B$1:$B$3202,0),MATCH(A.Arr9sepList!E$1,manifest_11Sep!$A$1:$V$1,0))</f>
        <v>Ethan</v>
      </c>
      <c r="F1052" s="13" t="str">
        <f t="array" ref="F1052">INDEX(manifest_11Sep!$A$1:$V$3202,MATCH($B1052,manifest_11Sep!$B$1:$B$3202,0),MATCH(A.Arr9sepList!F$1,manifest_11Sep!$A$1:$V$1,0))</f>
        <v>Pham</v>
      </c>
      <c r="G1052" s="13">
        <f t="array" ref="G1052">INDEX(manifest_11Sep!$A$1:$V$3202,MATCH($B1052,manifest_11Sep!$B$1:$B$3202,0),MATCH(A.Arr9sepList!G$1,manifest_11Sep!$A$1:$V$1,0))</f>
        <v>19</v>
      </c>
      <c r="H1052" s="13" t="str">
        <f t="array" ref="H1052">INDEX(manifest_11Sep!$A$1:$V$3202,MATCH($B1052,manifest_11Sep!$B$1:$B$3202,0),MATCH(A.Arr9sepList!H$1,manifest_11Sep!$A$1:$V$1,0))</f>
        <v>Alicia Nguyen 3</v>
      </c>
      <c r="I1052" s="13" t="str">
        <f t="array" ref="I1052">INDEX(manifest_11Sep!$A$1:$V$3202,MATCH($B1052,manifest_11Sep!$B$1:$B$3202,0),MATCH(A.Arr9sepList!I$1,manifest_11Sep!$A$1:$V$1,0))</f>
        <v>Vietnam Airlines</v>
      </c>
      <c r="J1052" s="13" t="str">
        <f t="array" ref="J1052">INDEX(manifest_11Sep!$A$1:$V$3202,MATCH($B1052,manifest_11Sep!$B$1:$B$3202,0),MATCH(A.Arr9sepList!J$1,manifest_11Sep!$A$1:$V$1,0))</f>
        <v>VN 414</v>
      </c>
      <c r="K1052" s="13" t="str">
        <f t="array" ref="K1052">INDEX(manifest_11Sep!$A$1:$V$3202,MATCH($B1052,manifest_11Sep!$B$1:$B$3202,0),MATCH(A.Arr9sepList!K$1,manifest_11Sep!$A$1:$V$1,0))</f>
        <v>13-thg 9-25</v>
      </c>
      <c r="L1052" s="14">
        <f t="array" ref="L1052">INDEX(manifest_11Sep!$A$1:$V$3202,MATCH($B1052,manifest_11Sep!$B$1:$B$3202,0),MATCH(A.Arr9sepList!L$1,manifest_11Sep!$A$1:$V$1,0))</f>
        <v>0.69097222222222221</v>
      </c>
      <c r="M1052" s="13" t="str">
        <f t="array" ref="M1052">INDEX(manifest_11Sep!$A$1:$V$3202,MATCH($B1052,manifest_11Sep!$B$1:$B$3202,0),MATCH(A.Arr9sepList!M$1,manifest_11Sep!$A$1:$V$1,0))</f>
        <v>ICN-T1</v>
      </c>
      <c r="N1052" s="13" t="str">
        <f t="array" ref="N1052">INDEX(manifest_11Sep!$A$1:$V$3202,MATCH($B1052,manifest_11Sep!$B$1:$B$3202,0),MATCH(A.Arr9sepList!N$1,manifest_11Sep!$A$1:$V$1,0))</f>
        <v>JW MARRIOTT</v>
      </c>
      <c r="O1052" s="15"/>
      <c r="P1052" s="13"/>
      <c r="Q1052" s="16">
        <v>75986930</v>
      </c>
      <c r="R1052" s="16" t="s">
        <v>61</v>
      </c>
      <c r="S1052" s="13">
        <f t="array" ref="S1052">INDEX(manifest_11Sep!$A$1:$V$3202,MATCH($B1052,manifest_11Sep!$B$1:$B$3202,0),MATCH(A.Arr9sepList!S$1,manifest_11Sep!$A$1:$V$1,0))</f>
        <v>0</v>
      </c>
    </row>
    <row r="1053" spans="1:19" ht="15.75" customHeight="1">
      <c r="A1053" s="13" t="str">
        <f t="array" ref="A1053">INDEX(manifest_11Sep!$A$1:$V$3202,MATCH($B1053,manifest_11Sep!$B$1:$B$3202,0),MATCH(A.Arr9sepList!A$1,manifest_11Sep!$A$1:$V$1,0))</f>
        <v>A</v>
      </c>
      <c r="B1053" s="13" t="s">
        <v>1065</v>
      </c>
      <c r="C1053" s="13" t="str">
        <f t="array" ref="C1053">INDEX(manifest_11Sep!$A$1:$V$3202,MATCH($B1053,manifest_11Sep!$B$1:$B$3202,0),MATCH(A.Arr9sepList!C$1,manifest_11Sep!$A$1:$V$1,0))</f>
        <v>8MNJ4W8DD5X</v>
      </c>
      <c r="D1053" s="13" t="str">
        <f t="array" ref="D1053">INDEX(manifest_11Sep!$A$1:$V$3202,MATCH($B1053,manifest_11Sep!$B$1:$B$3202,0),MATCH(A.Arr9sepList!D$1,manifest_11Sep!$A$1:$V$1,0))</f>
        <v>Male</v>
      </c>
      <c r="E1053" s="13" t="str">
        <f t="array" ref="E1053">INDEX(manifest_11Sep!$A$1:$V$3202,MATCH($B1053,manifest_11Sep!$B$1:$B$3202,0),MATCH(A.Arr9sepList!E$1,manifest_11Sep!$A$1:$V$1,0))</f>
        <v>Christian</v>
      </c>
      <c r="F1053" s="13" t="str">
        <f t="array" ref="F1053">INDEX(manifest_11Sep!$A$1:$V$3202,MATCH($B1053,manifest_11Sep!$B$1:$B$3202,0),MATCH(A.Arr9sepList!F$1,manifest_11Sep!$A$1:$V$1,0))</f>
        <v>Pham</v>
      </c>
      <c r="G1053" s="13">
        <f t="array" ref="G1053">INDEX(manifest_11Sep!$A$1:$V$3202,MATCH($B1053,manifest_11Sep!$B$1:$B$3202,0),MATCH(A.Arr9sepList!G$1,manifest_11Sep!$A$1:$V$1,0))</f>
        <v>20</v>
      </c>
      <c r="H1053" s="13" t="str">
        <f t="array" ref="H1053">INDEX(manifest_11Sep!$A$1:$V$3202,MATCH($B1053,manifest_11Sep!$B$1:$B$3202,0),MATCH(A.Arr9sepList!H$1,manifest_11Sep!$A$1:$V$1,0))</f>
        <v>Alicia Nguyen 3</v>
      </c>
      <c r="I1053" s="13" t="str">
        <f t="array" ref="I1053">INDEX(manifest_11Sep!$A$1:$V$3202,MATCH($B1053,manifest_11Sep!$B$1:$B$3202,0),MATCH(A.Arr9sepList!I$1,manifest_11Sep!$A$1:$V$1,0))</f>
        <v>Vietnam Airlines</v>
      </c>
      <c r="J1053" s="13" t="str">
        <f t="array" ref="J1053">INDEX(manifest_11Sep!$A$1:$V$3202,MATCH($B1053,manifest_11Sep!$B$1:$B$3202,0),MATCH(A.Arr9sepList!J$1,manifest_11Sep!$A$1:$V$1,0))</f>
        <v>VN 414</v>
      </c>
      <c r="K1053" s="13" t="str">
        <f t="array" ref="K1053">INDEX(manifest_11Sep!$A$1:$V$3202,MATCH($B1053,manifest_11Sep!$B$1:$B$3202,0),MATCH(A.Arr9sepList!K$1,manifest_11Sep!$A$1:$V$1,0))</f>
        <v>13-thg 9-25</v>
      </c>
      <c r="L1053" s="14">
        <f t="array" ref="L1053">INDEX(manifest_11Sep!$A$1:$V$3202,MATCH($B1053,manifest_11Sep!$B$1:$B$3202,0),MATCH(A.Arr9sepList!L$1,manifest_11Sep!$A$1:$V$1,0))</f>
        <v>0.69097222222222221</v>
      </c>
      <c r="M1053" s="13" t="str">
        <f t="array" ref="M1053">INDEX(manifest_11Sep!$A$1:$V$3202,MATCH($B1053,manifest_11Sep!$B$1:$B$3202,0),MATCH(A.Arr9sepList!M$1,manifest_11Sep!$A$1:$V$1,0))</f>
        <v>ICN-T1</v>
      </c>
      <c r="N1053" s="13" t="str">
        <f t="array" ref="N1053">INDEX(manifest_11Sep!$A$1:$V$3202,MATCH($B1053,manifest_11Sep!$B$1:$B$3202,0),MATCH(A.Arr9sepList!N$1,manifest_11Sep!$A$1:$V$1,0))</f>
        <v>JW MARRIOTT</v>
      </c>
      <c r="O1053" s="15"/>
      <c r="P1053" s="13"/>
      <c r="Q1053" s="16">
        <v>75986930</v>
      </c>
      <c r="R1053" s="16" t="s">
        <v>61</v>
      </c>
      <c r="S1053" s="13">
        <f t="array" ref="S1053">INDEX(manifest_11Sep!$A$1:$V$3202,MATCH($B1053,manifest_11Sep!$B$1:$B$3202,0),MATCH(A.Arr9sepList!S$1,manifest_11Sep!$A$1:$V$1,0))</f>
        <v>0</v>
      </c>
    </row>
    <row r="1054" spans="1:19" ht="15.75" customHeight="1">
      <c r="A1054" s="13" t="str">
        <f t="array" ref="A1054">INDEX(manifest_11Sep!$A$1:$V$3202,MATCH($B1054,manifest_11Sep!$B$1:$B$3202,0),MATCH(A.Arr9sepList!A$1,manifest_11Sep!$A$1:$V$1,0))</f>
        <v>A</v>
      </c>
      <c r="B1054" s="13" t="s">
        <v>1067</v>
      </c>
      <c r="C1054" s="13" t="str">
        <f t="array" ref="C1054">INDEX(manifest_11Sep!$A$1:$V$3202,MATCH($B1054,manifest_11Sep!$B$1:$B$3202,0),MATCH(A.Arr9sepList!C$1,manifest_11Sep!$A$1:$V$1,0))</f>
        <v>8MNJ4W8DD5X</v>
      </c>
      <c r="D1054" s="13" t="str">
        <f t="array" ref="D1054">INDEX(manifest_11Sep!$A$1:$V$3202,MATCH($B1054,manifest_11Sep!$B$1:$B$3202,0),MATCH(A.Arr9sepList!D$1,manifest_11Sep!$A$1:$V$1,0))</f>
        <v>Male</v>
      </c>
      <c r="E1054" s="13" t="str">
        <f t="array" ref="E1054">INDEX(manifest_11Sep!$A$1:$V$3202,MATCH($B1054,manifest_11Sep!$B$1:$B$3202,0),MATCH(A.Arr9sepList!E$1,manifest_11Sep!$A$1:$V$1,0))</f>
        <v>Tommy</v>
      </c>
      <c r="F1054" s="13" t="str">
        <f t="array" ref="F1054">INDEX(manifest_11Sep!$A$1:$V$3202,MATCH($B1054,manifest_11Sep!$B$1:$B$3202,0),MATCH(A.Arr9sepList!F$1,manifest_11Sep!$A$1:$V$1,0))</f>
        <v>Ho</v>
      </c>
      <c r="G1054" s="13">
        <f t="array" ref="G1054">INDEX(manifest_11Sep!$A$1:$V$3202,MATCH($B1054,manifest_11Sep!$B$1:$B$3202,0),MATCH(A.Arr9sepList!G$1,manifest_11Sep!$A$1:$V$1,0))</f>
        <v>28</v>
      </c>
      <c r="H1054" s="13" t="str">
        <f t="array" ref="H1054">INDEX(manifest_11Sep!$A$1:$V$3202,MATCH($B1054,manifest_11Sep!$B$1:$B$3202,0),MATCH(A.Arr9sepList!H$1,manifest_11Sep!$A$1:$V$1,0))</f>
        <v>Alicia Nguyen 3</v>
      </c>
      <c r="I1054" s="13" t="str">
        <f t="array" ref="I1054">INDEX(manifest_11Sep!$A$1:$V$3202,MATCH($B1054,manifest_11Sep!$B$1:$B$3202,0),MATCH(A.Arr9sepList!I$1,manifest_11Sep!$A$1:$V$1,0))</f>
        <v>Vietnam Airlines</v>
      </c>
      <c r="J1054" s="13" t="str">
        <f t="array" ref="J1054">INDEX(manifest_11Sep!$A$1:$V$3202,MATCH($B1054,manifest_11Sep!$B$1:$B$3202,0),MATCH(A.Arr9sepList!J$1,manifest_11Sep!$A$1:$V$1,0))</f>
        <v>VN 414</v>
      </c>
      <c r="K1054" s="13" t="str">
        <f t="array" ref="K1054">INDEX(manifest_11Sep!$A$1:$V$3202,MATCH($B1054,manifest_11Sep!$B$1:$B$3202,0),MATCH(A.Arr9sepList!K$1,manifest_11Sep!$A$1:$V$1,0))</f>
        <v>13-thg 9-25</v>
      </c>
      <c r="L1054" s="14">
        <f t="array" ref="L1054">INDEX(manifest_11Sep!$A$1:$V$3202,MATCH($B1054,manifest_11Sep!$B$1:$B$3202,0),MATCH(A.Arr9sepList!L$1,manifest_11Sep!$A$1:$V$1,0))</f>
        <v>0.69097222222222221</v>
      </c>
      <c r="M1054" s="13" t="str">
        <f t="array" ref="M1054">INDEX(manifest_11Sep!$A$1:$V$3202,MATCH($B1054,manifest_11Sep!$B$1:$B$3202,0),MATCH(A.Arr9sepList!M$1,manifest_11Sep!$A$1:$V$1,0))</f>
        <v>ICN-T1</v>
      </c>
      <c r="N1054" s="13" t="str">
        <f t="array" ref="N1054">INDEX(manifest_11Sep!$A$1:$V$3202,MATCH($B1054,manifest_11Sep!$B$1:$B$3202,0),MATCH(A.Arr9sepList!N$1,manifest_11Sep!$A$1:$V$1,0))</f>
        <v>JW MARRIOTT</v>
      </c>
      <c r="O1054" s="15"/>
      <c r="P1054" s="13"/>
      <c r="Q1054" s="16">
        <v>75986951</v>
      </c>
      <c r="R1054" s="16" t="s">
        <v>61</v>
      </c>
      <c r="S1054" s="13">
        <f t="array" ref="S1054">INDEX(manifest_11Sep!$A$1:$V$3202,MATCH($B1054,manifest_11Sep!$B$1:$B$3202,0),MATCH(A.Arr9sepList!S$1,manifest_11Sep!$A$1:$V$1,0))</f>
        <v>0</v>
      </c>
    </row>
    <row r="1055" spans="1:19" ht="15.75" customHeight="1">
      <c r="A1055" s="13" t="str">
        <f t="array" ref="A1055">INDEX(manifest_11Sep!$A$1:$V$3202,MATCH($B1055,manifest_11Sep!$B$1:$B$3202,0),MATCH(A.Arr9sepList!A$1,manifest_11Sep!$A$1:$V$1,0))</f>
        <v>A</v>
      </c>
      <c r="B1055" s="13" t="s">
        <v>1069</v>
      </c>
      <c r="C1055" s="13" t="str">
        <f t="array" ref="C1055">INDEX(manifest_11Sep!$A$1:$V$3202,MATCH($B1055,manifest_11Sep!$B$1:$B$3202,0),MATCH(A.Arr9sepList!C$1,manifest_11Sep!$A$1:$V$1,0))</f>
        <v>8MNJ4W8DD5X</v>
      </c>
      <c r="D1055" s="13" t="str">
        <f t="array" ref="D1055">INDEX(manifest_11Sep!$A$1:$V$3202,MATCH($B1055,manifest_11Sep!$B$1:$B$3202,0),MATCH(A.Arr9sepList!D$1,manifest_11Sep!$A$1:$V$1,0))</f>
        <v>Male</v>
      </c>
      <c r="E1055" s="13" t="str">
        <f t="array" ref="E1055">INDEX(manifest_11Sep!$A$1:$V$3202,MATCH($B1055,manifest_11Sep!$B$1:$B$3202,0),MATCH(A.Arr9sepList!E$1,manifest_11Sep!$A$1:$V$1,0))</f>
        <v>Abram</v>
      </c>
      <c r="F1055" s="13" t="str">
        <f t="array" ref="F1055">INDEX(manifest_11Sep!$A$1:$V$3202,MATCH($B1055,manifest_11Sep!$B$1:$B$3202,0),MATCH(A.Arr9sepList!F$1,manifest_11Sep!$A$1:$V$1,0))</f>
        <v>Pham</v>
      </c>
      <c r="G1055" s="13">
        <f t="array" ref="G1055">INDEX(manifest_11Sep!$A$1:$V$3202,MATCH($B1055,manifest_11Sep!$B$1:$B$3202,0),MATCH(A.Arr9sepList!G$1,manifest_11Sep!$A$1:$V$1,0))</f>
        <v>51</v>
      </c>
      <c r="H1055" s="13" t="str">
        <f t="array" ref="H1055">INDEX(manifest_11Sep!$A$1:$V$3202,MATCH($B1055,manifest_11Sep!$B$1:$B$3202,0),MATCH(A.Arr9sepList!H$1,manifest_11Sep!$A$1:$V$1,0))</f>
        <v>Alicia Nguyen 3</v>
      </c>
      <c r="I1055" s="13" t="str">
        <f t="array" ref="I1055">INDEX(manifest_11Sep!$A$1:$V$3202,MATCH($B1055,manifest_11Sep!$B$1:$B$3202,0),MATCH(A.Arr9sepList!I$1,manifest_11Sep!$A$1:$V$1,0))</f>
        <v>Vietnam Airlines</v>
      </c>
      <c r="J1055" s="13" t="str">
        <f t="array" ref="J1055">INDEX(manifest_11Sep!$A$1:$V$3202,MATCH($B1055,manifest_11Sep!$B$1:$B$3202,0),MATCH(A.Arr9sepList!J$1,manifest_11Sep!$A$1:$V$1,0))</f>
        <v>VN 414</v>
      </c>
      <c r="K1055" s="13" t="str">
        <f t="array" ref="K1055">INDEX(manifest_11Sep!$A$1:$V$3202,MATCH($B1055,manifest_11Sep!$B$1:$B$3202,0),MATCH(A.Arr9sepList!K$1,manifest_11Sep!$A$1:$V$1,0))</f>
        <v>13-thg 9-25</v>
      </c>
      <c r="L1055" s="14">
        <f t="array" ref="L1055">INDEX(manifest_11Sep!$A$1:$V$3202,MATCH($B1055,manifest_11Sep!$B$1:$B$3202,0),MATCH(A.Arr9sepList!L$1,manifest_11Sep!$A$1:$V$1,0))</f>
        <v>0.69097222222222221</v>
      </c>
      <c r="M1055" s="13" t="str">
        <f t="array" ref="M1055">INDEX(manifest_11Sep!$A$1:$V$3202,MATCH($B1055,manifest_11Sep!$B$1:$B$3202,0),MATCH(A.Arr9sepList!M$1,manifest_11Sep!$A$1:$V$1,0))</f>
        <v>ICN-T1</v>
      </c>
      <c r="N1055" s="13" t="str">
        <f t="array" ref="N1055">INDEX(manifest_11Sep!$A$1:$V$3202,MATCH($B1055,manifest_11Sep!$B$1:$B$3202,0),MATCH(A.Arr9sepList!N$1,manifest_11Sep!$A$1:$V$1,0))</f>
        <v>JW MARRIOTT</v>
      </c>
      <c r="O1055" s="15"/>
      <c r="P1055" s="13"/>
      <c r="Q1055" s="16">
        <v>75986951</v>
      </c>
      <c r="R1055" s="16" t="s">
        <v>61</v>
      </c>
      <c r="S1055" s="13">
        <f t="array" ref="S1055">INDEX(manifest_11Sep!$A$1:$V$3202,MATCH($B1055,manifest_11Sep!$B$1:$B$3202,0),MATCH(A.Arr9sepList!S$1,manifest_11Sep!$A$1:$V$1,0))</f>
        <v>0</v>
      </c>
    </row>
    <row r="1056" spans="1:19" ht="15.75" customHeight="1">
      <c r="A1056" s="13" t="str">
        <f t="array" ref="A1056">INDEX(manifest_11Sep!$A$1:$V$3202,MATCH($B1056,manifest_11Sep!$B$1:$B$3202,0),MATCH(A.Arr9sepList!A$1,manifest_11Sep!$A$1:$V$1,0))</f>
        <v>A</v>
      </c>
      <c r="B1056" s="13" t="s">
        <v>1107</v>
      </c>
      <c r="C1056" s="13" t="str">
        <f t="array" ref="C1056">INDEX(manifest_11Sep!$A$1:$V$3202,MATCH($B1056,manifest_11Sep!$B$1:$B$3202,0),MATCH(A.Arr9sepList!C$1,manifest_11Sep!$A$1:$V$1,0))</f>
        <v>Q8NX225S9Z3</v>
      </c>
      <c r="D1056" s="13" t="str">
        <f t="array" ref="D1056">INDEX(manifest_11Sep!$A$1:$V$3202,MATCH($B1056,manifest_11Sep!$B$1:$B$3202,0),MATCH(A.Arr9sepList!D$1,manifest_11Sep!$A$1:$V$1,0))</f>
        <v>Female</v>
      </c>
      <c r="E1056" s="13" t="str">
        <f t="array" ref="E1056">INDEX(manifest_11Sep!$A$1:$V$3202,MATCH($B1056,manifest_11Sep!$B$1:$B$3202,0),MATCH(A.Arr9sepList!E$1,manifest_11Sep!$A$1:$V$1,0))</f>
        <v>Anh Thi Quynh</v>
      </c>
      <c r="F1056" s="13" t="str">
        <f t="array" ref="F1056">INDEX(manifest_11Sep!$A$1:$V$3202,MATCH($B1056,manifest_11Sep!$B$1:$B$3202,0),MATCH(A.Arr9sepList!F$1,manifest_11Sep!$A$1:$V$1,0))</f>
        <v>Tong</v>
      </c>
      <c r="G1056" s="13">
        <f t="array" ref="G1056">INDEX(manifest_11Sep!$A$1:$V$3202,MATCH($B1056,manifest_11Sep!$B$1:$B$3202,0),MATCH(A.Arr9sepList!G$1,manifest_11Sep!$A$1:$V$1,0))</f>
        <v>19</v>
      </c>
      <c r="H1056" s="13" t="str">
        <f t="array" ref="H1056">INDEX(manifest_11Sep!$A$1:$V$3202,MATCH($B1056,manifest_11Sep!$B$1:$B$3202,0),MATCH(A.Arr9sepList!H$1,manifest_11Sep!$A$1:$V$1,0))</f>
        <v>Alicia Nguyen 3</v>
      </c>
      <c r="I1056" s="13" t="str">
        <f t="array" ref="I1056">INDEX(manifest_11Sep!$A$1:$V$3202,MATCH($B1056,manifest_11Sep!$B$1:$B$3202,0),MATCH(A.Arr9sepList!I$1,manifest_11Sep!$A$1:$V$1,0))</f>
        <v>Vietnam Airlines</v>
      </c>
      <c r="J1056" s="13" t="str">
        <f t="array" ref="J1056">INDEX(manifest_11Sep!$A$1:$V$3202,MATCH($B1056,manifest_11Sep!$B$1:$B$3202,0),MATCH(A.Arr9sepList!J$1,manifest_11Sep!$A$1:$V$1,0))</f>
        <v>VN 414</v>
      </c>
      <c r="K1056" s="13" t="str">
        <f t="array" ref="K1056">INDEX(manifest_11Sep!$A$1:$V$3202,MATCH($B1056,manifest_11Sep!$B$1:$B$3202,0),MATCH(A.Arr9sepList!K$1,manifest_11Sep!$A$1:$V$1,0))</f>
        <v>13-thg 9-25</v>
      </c>
      <c r="L1056" s="14">
        <f t="array" ref="L1056">INDEX(manifest_11Sep!$A$1:$V$3202,MATCH($B1056,manifest_11Sep!$B$1:$B$3202,0),MATCH(A.Arr9sepList!L$1,manifest_11Sep!$A$1:$V$1,0))</f>
        <v>0.69097222222222221</v>
      </c>
      <c r="M1056" s="13" t="str">
        <f t="array" ref="M1056">INDEX(manifest_11Sep!$A$1:$V$3202,MATCH($B1056,manifest_11Sep!$B$1:$B$3202,0),MATCH(A.Arr9sepList!M$1,manifest_11Sep!$A$1:$V$1,0))</f>
        <v>ICN-T1</v>
      </c>
      <c r="N1056" s="13" t="str">
        <f t="array" ref="N1056">INDEX(manifest_11Sep!$A$1:$V$3202,MATCH($B1056,manifest_11Sep!$B$1:$B$3202,0),MATCH(A.Arr9sepList!N$1,manifest_11Sep!$A$1:$V$1,0))</f>
        <v>JW MARRIOTT</v>
      </c>
      <c r="O1056" s="15"/>
      <c r="P1056" s="13"/>
      <c r="Q1056" s="16">
        <v>75987132</v>
      </c>
      <c r="R1056" s="16" t="s">
        <v>61</v>
      </c>
      <c r="S1056" s="13">
        <f t="array" ref="S1056">INDEX(manifest_11Sep!$A$1:$V$3202,MATCH($B1056,manifest_11Sep!$B$1:$B$3202,0),MATCH(A.Arr9sepList!S$1,manifest_11Sep!$A$1:$V$1,0))</f>
        <v>0</v>
      </c>
    </row>
    <row r="1057" spans="1:19" ht="15.75" customHeight="1">
      <c r="A1057" s="229" t="str">
        <f t="array" ref="A1057">INDEX(manifest_11Sep!$A$1:$V$3202,MATCH($B1057,manifest_11Sep!$B$1:$B$3202,0),MATCH(A.Arr9sepList!A$1,manifest_11Sep!$A$1:$V$1,0))</f>
        <v>A</v>
      </c>
      <c r="B1057" s="243" t="s">
        <v>1297</v>
      </c>
      <c r="C1057" s="229" t="str">
        <f t="array" ref="C1057">INDEX(manifest_11Sep!$A$1:$V$3202,MATCH($B1057,manifest_11Sep!$B$1:$B$3202,0),MATCH(A.Arr9sepList!C$1,manifest_11Sep!$A$1:$V$1,0))</f>
        <v>2JNTSWHWWSN</v>
      </c>
      <c r="D1057" s="229" t="str">
        <f t="array" ref="D1057">INDEX(manifest_11Sep!$A$1:$V$3202,MATCH($B1057,manifest_11Sep!$B$1:$B$3202,0),MATCH(A.Arr9sepList!D$1,manifest_11Sep!$A$1:$V$1,0))</f>
        <v>Female</v>
      </c>
      <c r="E1057" s="229" t="str">
        <f t="array" ref="E1057">INDEX(manifest_11Sep!$A$1:$V$3202,MATCH($B1057,manifest_11Sep!$B$1:$B$3202,0),MATCH(A.Arr9sepList!E$1,manifest_11Sep!$A$1:$V$1,0))</f>
        <v>Nathalie</v>
      </c>
      <c r="F1057" s="229" t="str">
        <f t="array" ref="F1057">INDEX(manifest_11Sep!$A$1:$V$3202,MATCH($B1057,manifest_11Sep!$B$1:$B$3202,0),MATCH(A.Arr9sepList!F$1,manifest_11Sep!$A$1:$V$1,0))</f>
        <v>Courtois</v>
      </c>
      <c r="G1057" s="229">
        <f t="array" ref="G1057">INDEX(manifest_11Sep!$A$1:$V$3202,MATCH($B1057,manifest_11Sep!$B$1:$B$3202,0),MATCH(A.Arr9sepList!G$1,manifest_11Sep!$A$1:$V$1,0))</f>
        <v>44</v>
      </c>
      <c r="H1057" s="229" t="str">
        <f t="array" ref="H1057">INDEX(manifest_11Sep!$A$1:$V$3202,MATCH($B1057,manifest_11Sep!$B$1:$B$3202,0),MATCH(A.Arr9sepList!H$1,manifest_11Sep!$A$1:$V$1,0))</f>
        <v>Alicia Nguyen 4</v>
      </c>
      <c r="I1057" s="229" t="str">
        <f t="array" ref="I1057">INDEX(manifest_11Sep!$A$1:$V$3202,MATCH($B1057,manifest_11Sep!$B$1:$B$3202,0),MATCH(A.Arr9sepList!I$1,manifest_11Sep!$A$1:$V$1,0))</f>
        <v>Emirates</v>
      </c>
      <c r="J1057" s="229" t="str">
        <f t="array" ref="J1057">INDEX(manifest_11Sep!$A$1:$V$3202,MATCH($B1057,manifest_11Sep!$B$1:$B$3202,0),MATCH(A.Arr9sepList!J$1,manifest_11Sep!$A$1:$V$1,0))</f>
        <v>EK 322</v>
      </c>
      <c r="K1057" s="229" t="str">
        <f t="array" ref="K1057">INDEX(manifest_11Sep!$A$1:$V$3202,MATCH($B1057,manifest_11Sep!$B$1:$B$3202,0),MATCH(A.Arr9sepList!K$1,manifest_11Sep!$A$1:$V$1,0))</f>
        <v>13-thg 9-25</v>
      </c>
      <c r="L1057" s="230">
        <f t="array" ref="L1057">INDEX(manifest_11Sep!$A$1:$V$3202,MATCH($B1057,manifest_11Sep!$B$1:$B$3202,0),MATCH(A.Arr9sepList!L$1,manifest_11Sep!$A$1:$V$1,0))</f>
        <v>0.70833333333333337</v>
      </c>
      <c r="M1057" s="229" t="str">
        <f t="array" ref="M1057">INDEX(manifest_11Sep!$A$1:$V$3202,MATCH($B1057,manifest_11Sep!$B$1:$B$3202,0),MATCH(A.Arr9sepList!M$1,manifest_11Sep!$A$1:$V$1,0))</f>
        <v>ICN-T1</v>
      </c>
      <c r="N1057" s="229" t="str">
        <f t="array" ref="N1057">INDEX(manifest_11Sep!$A$1:$V$3202,MATCH($B1057,manifest_11Sep!$B$1:$B$3202,0),MATCH(A.Arr9sepList!N$1,manifest_11Sep!$A$1:$V$1,0))</f>
        <v>JW MARRIOTT</v>
      </c>
      <c r="O1057" s="231">
        <f>COUNTA(N1057:N1072)</f>
        <v>16</v>
      </c>
      <c r="P1057" s="229"/>
      <c r="Q1057" s="232">
        <v>75987801</v>
      </c>
      <c r="R1057" s="232" t="s">
        <v>61</v>
      </c>
      <c r="S1057" s="229">
        <f t="array" ref="S1057">INDEX(manifest_11Sep!$A$1:$V$3202,MATCH($B1057,manifest_11Sep!$B$1:$B$3202,0),MATCH(A.Arr9sepList!S$1,manifest_11Sep!$A$1:$V$1,0))</f>
        <v>0</v>
      </c>
    </row>
    <row r="1058" spans="1:19" ht="15.75" customHeight="1">
      <c r="A1058" s="13" t="str">
        <f t="array" ref="A1058">INDEX(manifest_11Sep!$A$1:$V$3202,MATCH($B1058,manifest_11Sep!$B$1:$B$3202,0),MATCH(A.Arr9sepList!A$1,manifest_11Sep!$A$1:$V$1,0))</f>
        <v>A</v>
      </c>
      <c r="B1058" s="26" t="s">
        <v>1303</v>
      </c>
      <c r="C1058" s="13" t="str">
        <f t="array" ref="C1058">INDEX(manifest_11Sep!$A$1:$V$3202,MATCH($B1058,manifest_11Sep!$B$1:$B$3202,0),MATCH(A.Arr9sepList!C$1,manifest_11Sep!$A$1:$V$1,0))</f>
        <v>2JNTSWHWWSN</v>
      </c>
      <c r="D1058" s="13" t="str">
        <f t="array" ref="D1058">INDEX(manifest_11Sep!$A$1:$V$3202,MATCH($B1058,manifest_11Sep!$B$1:$B$3202,0),MATCH(A.Arr9sepList!D$1,manifest_11Sep!$A$1:$V$1,0))</f>
        <v>Male</v>
      </c>
      <c r="E1058" s="13" t="str">
        <f t="array" ref="E1058">INDEX(manifest_11Sep!$A$1:$V$3202,MATCH($B1058,manifest_11Sep!$B$1:$B$3202,0),MATCH(A.Arr9sepList!E$1,manifest_11Sep!$A$1:$V$1,0))</f>
        <v>Simon Cordell Demetrius</v>
      </c>
      <c r="F1058" s="13" t="str">
        <f t="array" ref="F1058">INDEX(manifest_11Sep!$A$1:$V$3202,MATCH($B1058,manifest_11Sep!$B$1:$B$3202,0),MATCH(A.Arr9sepList!F$1,manifest_11Sep!$A$1:$V$1,0))</f>
        <v>Stanley Jr</v>
      </c>
      <c r="G1058" s="13">
        <f t="array" ref="G1058">INDEX(manifest_11Sep!$A$1:$V$3202,MATCH($B1058,manifest_11Sep!$B$1:$B$3202,0),MATCH(A.Arr9sepList!G$1,manifest_11Sep!$A$1:$V$1,0))</f>
        <v>17</v>
      </c>
      <c r="H1058" s="13" t="str">
        <f t="array" ref="H1058">INDEX(manifest_11Sep!$A$1:$V$3202,MATCH($B1058,manifest_11Sep!$B$1:$B$3202,0),MATCH(A.Arr9sepList!H$1,manifest_11Sep!$A$1:$V$1,0))</f>
        <v>Alicia Nguyen 4</v>
      </c>
      <c r="I1058" s="13" t="str">
        <f t="array" ref="I1058">INDEX(manifest_11Sep!$A$1:$V$3202,MATCH($B1058,manifest_11Sep!$B$1:$B$3202,0),MATCH(A.Arr9sepList!I$1,manifest_11Sep!$A$1:$V$1,0))</f>
        <v>Emirates</v>
      </c>
      <c r="J1058" s="13" t="str">
        <f t="array" ref="J1058">INDEX(manifest_11Sep!$A$1:$V$3202,MATCH($B1058,manifest_11Sep!$B$1:$B$3202,0),MATCH(A.Arr9sepList!J$1,manifest_11Sep!$A$1:$V$1,0))</f>
        <v>EK 322</v>
      </c>
      <c r="K1058" s="13" t="str">
        <f t="array" ref="K1058">INDEX(manifest_11Sep!$A$1:$V$3202,MATCH($B1058,manifest_11Sep!$B$1:$B$3202,0),MATCH(A.Arr9sepList!K$1,manifest_11Sep!$A$1:$V$1,0))</f>
        <v>13-thg 9-25</v>
      </c>
      <c r="L1058" s="14">
        <f t="array" ref="L1058">INDEX(manifest_11Sep!$A$1:$V$3202,MATCH($B1058,manifest_11Sep!$B$1:$B$3202,0),MATCH(A.Arr9sepList!L$1,manifest_11Sep!$A$1:$V$1,0))</f>
        <v>0.70833333333333337</v>
      </c>
      <c r="M1058" s="13" t="str">
        <f t="array" ref="M1058">INDEX(manifest_11Sep!$A$1:$V$3202,MATCH($B1058,manifest_11Sep!$B$1:$B$3202,0),MATCH(A.Arr9sepList!M$1,manifest_11Sep!$A$1:$V$1,0))</f>
        <v>ICN-T1</v>
      </c>
      <c r="N1058" s="13" t="str">
        <f t="array" ref="N1058">INDEX(manifest_11Sep!$A$1:$V$3202,MATCH($B1058,manifest_11Sep!$B$1:$B$3202,0),MATCH(A.Arr9sepList!N$1,manifest_11Sep!$A$1:$V$1,0))</f>
        <v>JW MARRIOTT</v>
      </c>
      <c r="O1058" s="15"/>
      <c r="P1058" s="13"/>
      <c r="Q1058" s="16">
        <v>75987801</v>
      </c>
      <c r="R1058" s="16" t="s">
        <v>61</v>
      </c>
      <c r="S1058" s="13">
        <f t="array" ref="S1058">INDEX(manifest_11Sep!$A$1:$V$3202,MATCH($B1058,manifest_11Sep!$B$1:$B$3202,0),MATCH(A.Arr9sepList!S$1,manifest_11Sep!$A$1:$V$1,0))</f>
        <v>0</v>
      </c>
    </row>
    <row r="1059" spans="1:19" ht="15.75" customHeight="1">
      <c r="A1059" s="13" t="str">
        <f t="array" ref="A1059">INDEX(manifest_11Sep!$A$1:$V$3202,MATCH($B1059,manifest_11Sep!$B$1:$B$3202,0),MATCH(A.Arr9sepList!A$1,manifest_11Sep!$A$1:$V$1,0))</f>
        <v>A</v>
      </c>
      <c r="B1059" s="13" t="s">
        <v>752</v>
      </c>
      <c r="C1059" s="13" t="str">
        <f t="array" ref="C1059">INDEX(manifest_11Sep!$A$1:$V$3202,MATCH($B1059,manifest_11Sep!$B$1:$B$3202,0),MATCH(A.Arr9sepList!C$1,manifest_11Sep!$A$1:$V$1,0))</f>
        <v>8VNH5H9G3GD</v>
      </c>
      <c r="D1059" s="13" t="str">
        <f t="array" ref="D1059">INDEX(manifest_11Sep!$A$1:$V$3202,MATCH($B1059,manifest_11Sep!$B$1:$B$3202,0),MATCH(A.Arr9sepList!D$1,manifest_11Sep!$A$1:$V$1,0))</f>
        <v>Female</v>
      </c>
      <c r="E1059" s="13" t="str">
        <f t="array" ref="E1059">INDEX(manifest_11Sep!$A$1:$V$3202,MATCH($B1059,manifest_11Sep!$B$1:$B$3202,0),MATCH(A.Arr9sepList!E$1,manifest_11Sep!$A$1:$V$1,0))</f>
        <v>Karen Li Ming</v>
      </c>
      <c r="F1059" s="13" t="str">
        <f t="array" ref="F1059">INDEX(manifest_11Sep!$A$1:$V$3202,MATCH($B1059,manifest_11Sep!$B$1:$B$3202,0),MATCH(A.Arr9sepList!F$1,manifest_11Sep!$A$1:$V$1,0))</f>
        <v>Huang</v>
      </c>
      <c r="G1059" s="13">
        <f t="array" ref="G1059">INDEX(manifest_11Sep!$A$1:$V$3202,MATCH($B1059,manifest_11Sep!$B$1:$B$3202,0),MATCH(A.Arr9sepList!G$1,manifest_11Sep!$A$1:$V$1,0))</f>
        <v>60</v>
      </c>
      <c r="H1059" s="13" t="str">
        <f t="array" ref="H1059">INDEX(manifest_11Sep!$A$1:$V$3202,MATCH($B1059,manifest_11Sep!$B$1:$B$3202,0),MATCH(A.Arr9sepList!H$1,manifest_11Sep!$A$1:$V$1,0))</f>
        <v>Alicia Nguyen 3</v>
      </c>
      <c r="I1059" s="13" t="str">
        <f t="array" ref="I1059">INDEX(manifest_11Sep!$A$1:$V$3202,MATCH($B1059,manifest_11Sep!$B$1:$B$3202,0),MATCH(A.Arr9sepList!I$1,manifest_11Sep!$A$1:$V$1,0))</f>
        <v>Asiana Airlines</v>
      </c>
      <c r="J1059" s="13" t="str">
        <f t="array" ref="J1059">INDEX(manifest_11Sep!$A$1:$V$3202,MATCH($B1059,manifest_11Sep!$B$1:$B$3202,0),MATCH(A.Arr9sepList!J$1,manifest_11Sep!$A$1:$V$1,0))</f>
        <v>OZ 370</v>
      </c>
      <c r="K1059" s="13" t="str">
        <f t="array" ref="K1059">INDEX(manifest_11Sep!$A$1:$V$3202,MATCH($B1059,manifest_11Sep!$B$1:$B$3202,0),MATCH(A.Arr9sepList!K$1,manifest_11Sep!$A$1:$V$1,0))</f>
        <v>13-thg 9-25</v>
      </c>
      <c r="L1059" s="14">
        <f t="array" ref="L1059">INDEX(manifest_11Sep!$A$1:$V$3202,MATCH($B1059,manifest_11Sep!$B$1:$B$3202,0),MATCH(A.Arr9sepList!L$1,manifest_11Sep!$A$1:$V$1,0))</f>
        <v>0.70833333333333337</v>
      </c>
      <c r="M1059" s="13" t="str">
        <f t="array" ref="M1059">INDEX(manifest_11Sep!$A$1:$V$3202,MATCH($B1059,manifest_11Sep!$B$1:$B$3202,0),MATCH(A.Arr9sepList!M$1,manifest_11Sep!$A$1:$V$1,0))</f>
        <v>ICN-T1</v>
      </c>
      <c r="N1059" s="13" t="str">
        <f t="array" ref="N1059">INDEX(manifest_11Sep!$A$1:$V$3202,MATCH($B1059,manifest_11Sep!$B$1:$B$3202,0),MATCH(A.Arr9sepList!N$1,manifest_11Sep!$A$1:$V$1,0))</f>
        <v>JW MARRIOTT</v>
      </c>
      <c r="O1059" s="15"/>
      <c r="P1059" s="13"/>
      <c r="Q1059" s="16">
        <v>75985611</v>
      </c>
      <c r="R1059" s="16" t="s">
        <v>43</v>
      </c>
      <c r="S1059" s="13">
        <f t="array" ref="S1059">INDEX(manifest_11Sep!$A$1:$V$3202,MATCH($B1059,manifest_11Sep!$B$1:$B$3202,0),MATCH(A.Arr9sepList!S$1,manifest_11Sep!$A$1:$V$1,0))</f>
        <v>0</v>
      </c>
    </row>
    <row r="1060" spans="1:19" ht="15.75" customHeight="1">
      <c r="A1060" s="13" t="str">
        <f t="array" ref="A1060">INDEX(manifest_11Sep!$A$1:$V$3202,MATCH($B1060,manifest_11Sep!$B$1:$B$3202,0),MATCH(A.Arr9sepList!A$1,manifest_11Sep!$A$1:$V$1,0))</f>
        <v>A</v>
      </c>
      <c r="B1060" s="13" t="s">
        <v>757</v>
      </c>
      <c r="C1060" s="13" t="str">
        <f t="array" ref="C1060">INDEX(manifest_11Sep!$A$1:$V$3202,MATCH($B1060,manifest_11Sep!$B$1:$B$3202,0),MATCH(A.Arr9sepList!C$1,manifest_11Sep!$A$1:$V$1,0))</f>
        <v>8VNH5H9G3GD</v>
      </c>
      <c r="D1060" s="13" t="str">
        <f t="array" ref="D1060">INDEX(manifest_11Sep!$A$1:$V$3202,MATCH($B1060,manifest_11Sep!$B$1:$B$3202,0),MATCH(A.Arr9sepList!D$1,manifest_11Sep!$A$1:$V$1,0))</f>
        <v>Male</v>
      </c>
      <c r="E1060" s="13" t="str">
        <f t="array" ref="E1060">INDEX(manifest_11Sep!$A$1:$V$3202,MATCH($B1060,manifest_11Sep!$B$1:$B$3202,0),MATCH(A.Arr9sepList!E$1,manifest_11Sep!$A$1:$V$1,0))</f>
        <v>Tony Shun Yin</v>
      </c>
      <c r="F1060" s="13" t="str">
        <f t="array" ref="F1060">INDEX(manifest_11Sep!$A$1:$V$3202,MATCH($B1060,manifest_11Sep!$B$1:$B$3202,0),MATCH(A.Arr9sepList!F$1,manifest_11Sep!$A$1:$V$1,0))</f>
        <v>Ng</v>
      </c>
      <c r="G1060" s="13">
        <f t="array" ref="G1060">INDEX(manifest_11Sep!$A$1:$V$3202,MATCH($B1060,manifest_11Sep!$B$1:$B$3202,0),MATCH(A.Arr9sepList!G$1,manifest_11Sep!$A$1:$V$1,0))</f>
        <v>63</v>
      </c>
      <c r="H1060" s="13" t="str">
        <f t="array" ref="H1060">INDEX(manifest_11Sep!$A$1:$V$3202,MATCH($B1060,manifest_11Sep!$B$1:$B$3202,0),MATCH(A.Arr9sepList!H$1,manifest_11Sep!$A$1:$V$1,0))</f>
        <v>Alicia Nguyen 3</v>
      </c>
      <c r="I1060" s="13" t="str">
        <f t="array" ref="I1060">INDEX(manifest_11Sep!$A$1:$V$3202,MATCH($B1060,manifest_11Sep!$B$1:$B$3202,0),MATCH(A.Arr9sepList!I$1,manifest_11Sep!$A$1:$V$1,0))</f>
        <v>Asiana Airlines</v>
      </c>
      <c r="J1060" s="13" t="str">
        <f t="array" ref="J1060">INDEX(manifest_11Sep!$A$1:$V$3202,MATCH($B1060,manifest_11Sep!$B$1:$B$3202,0),MATCH(A.Arr9sepList!J$1,manifest_11Sep!$A$1:$V$1,0))</f>
        <v>OZ 370</v>
      </c>
      <c r="K1060" s="13" t="str">
        <f t="array" ref="K1060">INDEX(manifest_11Sep!$A$1:$V$3202,MATCH($B1060,manifest_11Sep!$B$1:$B$3202,0),MATCH(A.Arr9sepList!K$1,manifest_11Sep!$A$1:$V$1,0))</f>
        <v>13-thg 9-25</v>
      </c>
      <c r="L1060" s="14">
        <f t="array" ref="L1060">INDEX(manifest_11Sep!$A$1:$V$3202,MATCH($B1060,manifest_11Sep!$B$1:$B$3202,0),MATCH(A.Arr9sepList!L$1,manifest_11Sep!$A$1:$V$1,0))</f>
        <v>0.70833333333333337</v>
      </c>
      <c r="M1060" s="13" t="str">
        <f t="array" ref="M1060">INDEX(manifest_11Sep!$A$1:$V$3202,MATCH($B1060,manifest_11Sep!$B$1:$B$3202,0),MATCH(A.Arr9sepList!M$1,manifest_11Sep!$A$1:$V$1,0))</f>
        <v>ICN-T1</v>
      </c>
      <c r="N1060" s="13" t="str">
        <f t="array" ref="N1060">INDEX(manifest_11Sep!$A$1:$V$3202,MATCH($B1060,manifest_11Sep!$B$1:$B$3202,0),MATCH(A.Arr9sepList!N$1,manifest_11Sep!$A$1:$V$1,0))</f>
        <v>JW MARRIOTT</v>
      </c>
      <c r="O1060" s="15"/>
      <c r="P1060" s="13"/>
      <c r="Q1060" s="16">
        <v>75985611</v>
      </c>
      <c r="R1060" s="16" t="s">
        <v>43</v>
      </c>
      <c r="S1060" s="13">
        <f t="array" ref="S1060">INDEX(manifest_11Sep!$A$1:$V$3202,MATCH($B1060,manifest_11Sep!$B$1:$B$3202,0),MATCH(A.Arr9sepList!S$1,manifest_11Sep!$A$1:$V$1,0))</f>
        <v>0</v>
      </c>
    </row>
    <row r="1061" spans="1:19" ht="15.75" customHeight="1">
      <c r="A1061" s="13" t="str">
        <f t="array" ref="A1061">INDEX(manifest_11Sep!$A$1:$V$3202,MATCH($B1061,manifest_11Sep!$B$1:$B$3202,0),MATCH(A.Arr9sepList!A$1,manifest_11Sep!$A$1:$V$1,0))</f>
        <v>A</v>
      </c>
      <c r="B1061" s="13" t="s">
        <v>1264</v>
      </c>
      <c r="C1061" s="13" t="str">
        <f t="array" ref="C1061">INDEX(manifest_11Sep!$A$1:$V$3202,MATCH($B1061,manifest_11Sep!$B$1:$B$3202,0),MATCH(A.Arr9sepList!C$1,manifest_11Sep!$A$1:$V$1,0))</f>
        <v>L7NFFSKQPPV</v>
      </c>
      <c r="D1061" s="13" t="str">
        <f t="array" ref="D1061">INDEX(manifest_11Sep!$A$1:$V$3202,MATCH($B1061,manifest_11Sep!$B$1:$B$3202,0),MATCH(A.Arr9sepList!D$1,manifest_11Sep!$A$1:$V$1,0))</f>
        <v>Female</v>
      </c>
      <c r="E1061" s="13" t="str">
        <f t="array" ref="E1061">INDEX(manifest_11Sep!$A$1:$V$3202,MATCH($B1061,manifest_11Sep!$B$1:$B$3202,0),MATCH(A.Arr9sepList!E$1,manifest_11Sep!$A$1:$V$1,0))</f>
        <v>Adriana</v>
      </c>
      <c r="F1061" s="13" t="str">
        <f t="array" ref="F1061">INDEX(manifest_11Sep!$A$1:$V$3202,MATCH($B1061,manifest_11Sep!$B$1:$B$3202,0),MATCH(A.Arr9sepList!F$1,manifest_11Sep!$A$1:$V$1,0))</f>
        <v>Garibay-Ruiz</v>
      </c>
      <c r="G1061" s="13">
        <f t="array" ref="G1061">INDEX(manifest_11Sep!$A$1:$V$3202,MATCH($B1061,manifest_11Sep!$B$1:$B$3202,0),MATCH(A.Arr9sepList!G$1,manifest_11Sep!$A$1:$V$1,0))</f>
        <v>33</v>
      </c>
      <c r="H1061" s="13" t="str">
        <f t="array" ref="H1061">INDEX(manifest_11Sep!$A$1:$V$3202,MATCH($B1061,manifest_11Sep!$B$1:$B$3202,0),MATCH(A.Arr9sepList!H$1,manifest_11Sep!$A$1:$V$1,0))</f>
        <v>Alicia Nguyen 4</v>
      </c>
      <c r="I1061" s="13" t="str">
        <f t="array" ref="I1061">INDEX(manifest_11Sep!$A$1:$V$3202,MATCH($B1061,manifest_11Sep!$B$1:$B$3202,0),MATCH(A.Arr9sepList!I$1,manifest_11Sep!$A$1:$V$1,0))</f>
        <v>T'way Air</v>
      </c>
      <c r="J1061" s="13" t="str">
        <f t="array" ref="J1061">INDEX(manifest_11Sep!$A$1:$V$3202,MATCH($B1061,manifest_11Sep!$B$1:$B$3202,0),MATCH(A.Arr9sepList!J$1,manifest_11Sep!$A$1:$V$1,0))</f>
        <v>TW 244</v>
      </c>
      <c r="K1061" s="13" t="str">
        <f t="array" ref="K1061">INDEX(manifest_11Sep!$A$1:$V$3202,MATCH($B1061,manifest_11Sep!$B$1:$B$3202,0),MATCH(A.Arr9sepList!K$1,manifest_11Sep!$A$1:$V$1,0))</f>
        <v>13-thg 9-25</v>
      </c>
      <c r="L1061" s="14">
        <f t="array" ref="L1061">INDEX(manifest_11Sep!$A$1:$V$3202,MATCH($B1061,manifest_11Sep!$B$1:$B$3202,0),MATCH(A.Arr9sepList!L$1,manifest_11Sep!$A$1:$V$1,0))</f>
        <v>0.71180555555555558</v>
      </c>
      <c r="M1061" s="13" t="str">
        <f t="array" ref="M1061">INDEX(manifest_11Sep!$A$1:$V$3202,MATCH($B1061,manifest_11Sep!$B$1:$B$3202,0),MATCH(A.Arr9sepList!M$1,manifest_11Sep!$A$1:$V$1,0))</f>
        <v>ICN-T1</v>
      </c>
      <c r="N1061" s="13" t="str">
        <f t="array" ref="N1061">INDEX(manifest_11Sep!$A$1:$V$3202,MATCH($B1061,manifest_11Sep!$B$1:$B$3202,0),MATCH(A.Arr9sepList!N$1,manifest_11Sep!$A$1:$V$1,0))</f>
        <v>JW MARRIOTT</v>
      </c>
      <c r="O1061" s="15"/>
      <c r="P1061" s="13"/>
      <c r="Q1061" s="16">
        <v>75987670</v>
      </c>
      <c r="R1061" s="16" t="s">
        <v>43</v>
      </c>
      <c r="S1061" s="13">
        <f t="array" ref="S1061">INDEX(manifest_11Sep!$A$1:$V$3202,MATCH($B1061,manifest_11Sep!$B$1:$B$3202,0),MATCH(A.Arr9sepList!S$1,manifest_11Sep!$A$1:$V$1,0))</f>
        <v>0</v>
      </c>
    </row>
    <row r="1062" spans="1:19" ht="15.75" customHeight="1">
      <c r="A1062" s="13" t="str">
        <f t="array" ref="A1062">INDEX(manifest_11Sep!$A$1:$V$3202,MATCH($B1062,manifest_11Sep!$B$1:$B$3202,0),MATCH(A.Arr9sepList!A$1,manifest_11Sep!$A$1:$V$1,0))</f>
        <v>A</v>
      </c>
      <c r="B1062" s="13" t="s">
        <v>1268</v>
      </c>
      <c r="C1062" s="13" t="str">
        <f t="array" ref="C1062">INDEX(manifest_11Sep!$A$1:$V$3202,MATCH($B1062,manifest_11Sep!$B$1:$B$3202,0),MATCH(A.Arr9sepList!C$1,manifest_11Sep!$A$1:$V$1,0))</f>
        <v>L7NFFSKQPPV</v>
      </c>
      <c r="D1062" s="13" t="str">
        <f t="array" ref="D1062">INDEX(manifest_11Sep!$A$1:$V$3202,MATCH($B1062,manifest_11Sep!$B$1:$B$3202,0),MATCH(A.Arr9sepList!D$1,manifest_11Sep!$A$1:$V$1,0))</f>
        <v>Female</v>
      </c>
      <c r="E1062" s="13" t="str">
        <f t="array" ref="E1062">INDEX(manifest_11Sep!$A$1:$V$3202,MATCH($B1062,manifest_11Sep!$B$1:$B$3202,0),MATCH(A.Arr9sepList!E$1,manifest_11Sep!$A$1:$V$1,0))</f>
        <v>Jazmin Eteel</v>
      </c>
      <c r="F1062" s="13" t="str">
        <f t="array" ref="F1062">INDEX(manifest_11Sep!$A$1:$V$3202,MATCH($B1062,manifest_11Sep!$B$1:$B$3202,0),MATCH(A.Arr9sepList!F$1,manifest_11Sep!$A$1:$V$1,0))</f>
        <v>Garcia</v>
      </c>
      <c r="G1062" s="13">
        <f t="array" ref="G1062">INDEX(manifest_11Sep!$A$1:$V$3202,MATCH($B1062,manifest_11Sep!$B$1:$B$3202,0),MATCH(A.Arr9sepList!G$1,manifest_11Sep!$A$1:$V$1,0))</f>
        <v>37</v>
      </c>
      <c r="H1062" s="13" t="str">
        <f t="array" ref="H1062">INDEX(manifest_11Sep!$A$1:$V$3202,MATCH($B1062,manifest_11Sep!$B$1:$B$3202,0),MATCH(A.Arr9sepList!H$1,manifest_11Sep!$A$1:$V$1,0))</f>
        <v>Alicia Nguyen 4</v>
      </c>
      <c r="I1062" s="13" t="str">
        <f t="array" ref="I1062">INDEX(manifest_11Sep!$A$1:$V$3202,MATCH($B1062,manifest_11Sep!$B$1:$B$3202,0),MATCH(A.Arr9sepList!I$1,manifest_11Sep!$A$1:$V$1,0))</f>
        <v>T'way Air</v>
      </c>
      <c r="J1062" s="13" t="str">
        <f t="array" ref="J1062">INDEX(manifest_11Sep!$A$1:$V$3202,MATCH($B1062,manifest_11Sep!$B$1:$B$3202,0),MATCH(A.Arr9sepList!J$1,manifest_11Sep!$A$1:$V$1,0))</f>
        <v>TW 244</v>
      </c>
      <c r="K1062" s="13" t="str">
        <f t="array" ref="K1062">INDEX(manifest_11Sep!$A$1:$V$3202,MATCH($B1062,manifest_11Sep!$B$1:$B$3202,0),MATCH(A.Arr9sepList!K$1,manifest_11Sep!$A$1:$V$1,0))</f>
        <v>13-thg 9-25</v>
      </c>
      <c r="L1062" s="14">
        <f t="array" ref="L1062">INDEX(manifest_11Sep!$A$1:$V$3202,MATCH($B1062,manifest_11Sep!$B$1:$B$3202,0),MATCH(A.Arr9sepList!L$1,manifest_11Sep!$A$1:$V$1,0))</f>
        <v>0.71180555555555558</v>
      </c>
      <c r="M1062" s="13" t="str">
        <f t="array" ref="M1062">INDEX(manifest_11Sep!$A$1:$V$3202,MATCH($B1062,manifest_11Sep!$B$1:$B$3202,0),MATCH(A.Arr9sepList!M$1,manifest_11Sep!$A$1:$V$1,0))</f>
        <v>ICN-T1</v>
      </c>
      <c r="N1062" s="13" t="str">
        <f t="array" ref="N1062">INDEX(manifest_11Sep!$A$1:$V$3202,MATCH($B1062,manifest_11Sep!$B$1:$B$3202,0),MATCH(A.Arr9sepList!N$1,manifest_11Sep!$A$1:$V$1,0))</f>
        <v>JW MARRIOTT</v>
      </c>
      <c r="O1062" s="15"/>
      <c r="P1062" s="13"/>
      <c r="Q1062" s="16">
        <v>75987670</v>
      </c>
      <c r="R1062" s="16" t="s">
        <v>43</v>
      </c>
      <c r="S1062" s="13">
        <f t="array" ref="S1062">INDEX(manifest_11Sep!$A$1:$V$3202,MATCH($B1062,manifest_11Sep!$B$1:$B$3202,0),MATCH(A.Arr9sepList!S$1,manifest_11Sep!$A$1:$V$1,0))</f>
        <v>0</v>
      </c>
    </row>
    <row r="1063" spans="1:19" ht="15.75" customHeight="1">
      <c r="A1063" s="13" t="str">
        <f t="array" ref="A1063">INDEX(manifest_11Sep!$A$1:$V$3202,MATCH($B1063,manifest_11Sep!$B$1:$B$3202,0),MATCH(A.Arr9sepList!A$1,manifest_11Sep!$A$1:$V$1,0))</f>
        <v>A</v>
      </c>
      <c r="B1063" s="13" t="s">
        <v>1276</v>
      </c>
      <c r="C1063" s="13" t="str">
        <f t="array" ref="C1063">INDEX(manifest_11Sep!$A$1:$V$3202,MATCH($B1063,manifest_11Sep!$B$1:$B$3202,0),MATCH(A.Arr9sepList!C$1,manifest_11Sep!$A$1:$V$1,0))</f>
        <v>GWN3RZN2YH2</v>
      </c>
      <c r="D1063" s="13" t="str">
        <f t="array" ref="D1063">INDEX(manifest_11Sep!$A$1:$V$3202,MATCH($B1063,manifest_11Sep!$B$1:$B$3202,0),MATCH(A.Arr9sepList!D$1,manifest_11Sep!$A$1:$V$1,0))</f>
        <v>Female</v>
      </c>
      <c r="E1063" s="13" t="str">
        <f t="array" ref="E1063">INDEX(manifest_11Sep!$A$1:$V$3202,MATCH($B1063,manifest_11Sep!$B$1:$B$3202,0),MATCH(A.Arr9sepList!E$1,manifest_11Sep!$A$1:$V$1,0))</f>
        <v>Maureen Amanda</v>
      </c>
      <c r="F1063" s="13" t="str">
        <f t="array" ref="F1063">INDEX(manifest_11Sep!$A$1:$V$3202,MATCH($B1063,manifest_11Sep!$B$1:$B$3202,0),MATCH(A.Arr9sepList!F$1,manifest_11Sep!$A$1:$V$1,0))</f>
        <v>Rosales</v>
      </c>
      <c r="G1063" s="13">
        <f t="array" ref="G1063">INDEX(manifest_11Sep!$A$1:$V$3202,MATCH($B1063,manifest_11Sep!$B$1:$B$3202,0),MATCH(A.Arr9sepList!G$1,manifest_11Sep!$A$1:$V$1,0))</f>
        <v>53</v>
      </c>
      <c r="H1063" s="13" t="str">
        <f t="array" ref="H1063">INDEX(manifest_11Sep!$A$1:$V$3202,MATCH($B1063,manifest_11Sep!$B$1:$B$3202,0),MATCH(A.Arr9sepList!H$1,manifest_11Sep!$A$1:$V$1,0))</f>
        <v>Alicia Nguyen 4</v>
      </c>
      <c r="I1063" s="13" t="str">
        <f t="array" ref="I1063">INDEX(manifest_11Sep!$A$1:$V$3202,MATCH($B1063,manifest_11Sep!$B$1:$B$3202,0),MATCH(A.Arr9sepList!I$1,manifest_11Sep!$A$1:$V$1,0))</f>
        <v>T'way Air</v>
      </c>
      <c r="J1063" s="13" t="str">
        <f t="array" ref="J1063">INDEX(manifest_11Sep!$A$1:$V$3202,MATCH($B1063,manifest_11Sep!$B$1:$B$3202,0),MATCH(A.Arr9sepList!J$1,manifest_11Sep!$A$1:$V$1,0))</f>
        <v>TW 244</v>
      </c>
      <c r="K1063" s="13" t="str">
        <f t="array" ref="K1063">INDEX(manifest_11Sep!$A$1:$V$3202,MATCH($B1063,manifest_11Sep!$B$1:$B$3202,0),MATCH(A.Arr9sepList!K$1,manifest_11Sep!$A$1:$V$1,0))</f>
        <v>13-thg 9-25</v>
      </c>
      <c r="L1063" s="14">
        <f t="array" ref="L1063">INDEX(manifest_11Sep!$A$1:$V$3202,MATCH($B1063,manifest_11Sep!$B$1:$B$3202,0),MATCH(A.Arr9sepList!L$1,manifest_11Sep!$A$1:$V$1,0))</f>
        <v>0.71180555555555558</v>
      </c>
      <c r="M1063" s="13" t="str">
        <f t="array" ref="M1063">INDEX(manifest_11Sep!$A$1:$V$3202,MATCH($B1063,manifest_11Sep!$B$1:$B$3202,0),MATCH(A.Arr9sepList!M$1,manifest_11Sep!$A$1:$V$1,0))</f>
        <v>ICN-T1</v>
      </c>
      <c r="N1063" s="13" t="str">
        <f t="array" ref="N1063">INDEX(manifest_11Sep!$A$1:$V$3202,MATCH($B1063,manifest_11Sep!$B$1:$B$3202,0),MATCH(A.Arr9sepList!N$1,manifest_11Sep!$A$1:$V$1,0))</f>
        <v>JW MARRIOTT</v>
      </c>
      <c r="O1063" s="15"/>
      <c r="P1063" s="13"/>
      <c r="Q1063" s="16">
        <v>75987718</v>
      </c>
      <c r="R1063" s="16" t="s">
        <v>61</v>
      </c>
      <c r="S1063" s="13">
        <f t="array" ref="S1063">INDEX(manifest_11Sep!$A$1:$V$3202,MATCH($B1063,manifest_11Sep!$B$1:$B$3202,0),MATCH(A.Arr9sepList!S$1,manifest_11Sep!$A$1:$V$1,0))</f>
        <v>0</v>
      </c>
    </row>
    <row r="1064" spans="1:19" ht="15.75" customHeight="1">
      <c r="A1064" s="13" t="str">
        <f t="array" ref="A1064">INDEX(manifest_11Sep!$A$1:$V$3202,MATCH($B1064,manifest_11Sep!$B$1:$B$3202,0),MATCH(A.Arr9sepList!A$1,manifest_11Sep!$A$1:$V$1,0))</f>
        <v>A</v>
      </c>
      <c r="B1064" s="13" t="s">
        <v>1279</v>
      </c>
      <c r="C1064" s="13" t="str">
        <f t="array" ref="C1064">INDEX(manifest_11Sep!$A$1:$V$3202,MATCH($B1064,manifest_11Sep!$B$1:$B$3202,0),MATCH(A.Arr9sepList!C$1,manifest_11Sep!$A$1:$V$1,0))</f>
        <v>GWN3RZN2YH2</v>
      </c>
      <c r="D1064" s="13" t="str">
        <f t="array" ref="D1064">INDEX(manifest_11Sep!$A$1:$V$3202,MATCH($B1064,manifest_11Sep!$B$1:$B$3202,0),MATCH(A.Arr9sepList!D$1,manifest_11Sep!$A$1:$V$1,0))</f>
        <v>Male</v>
      </c>
      <c r="E1064" s="13" t="str">
        <f t="array" ref="E1064">INDEX(manifest_11Sep!$A$1:$V$3202,MATCH($B1064,manifest_11Sep!$B$1:$B$3202,0),MATCH(A.Arr9sepList!E$1,manifest_11Sep!$A$1:$V$1,0))</f>
        <v>Carlos Roberto</v>
      </c>
      <c r="F1064" s="13" t="str">
        <f t="array" ref="F1064">INDEX(manifest_11Sep!$A$1:$V$3202,MATCH($B1064,manifest_11Sep!$B$1:$B$3202,0),MATCH(A.Arr9sepList!F$1,manifest_11Sep!$A$1:$V$1,0))</f>
        <v>Rosales Espinal</v>
      </c>
      <c r="G1064" s="13">
        <f t="array" ref="G1064">INDEX(manifest_11Sep!$A$1:$V$3202,MATCH($B1064,manifest_11Sep!$B$1:$B$3202,0),MATCH(A.Arr9sepList!G$1,manifest_11Sep!$A$1:$V$1,0))</f>
        <v>51</v>
      </c>
      <c r="H1064" s="13" t="str">
        <f t="array" ref="H1064">INDEX(manifest_11Sep!$A$1:$V$3202,MATCH($B1064,manifest_11Sep!$B$1:$B$3202,0),MATCH(A.Arr9sepList!H$1,manifest_11Sep!$A$1:$V$1,0))</f>
        <v>Alicia Nguyen 4</v>
      </c>
      <c r="I1064" s="13" t="str">
        <f t="array" ref="I1064">INDEX(manifest_11Sep!$A$1:$V$3202,MATCH($B1064,manifest_11Sep!$B$1:$B$3202,0),MATCH(A.Arr9sepList!I$1,manifest_11Sep!$A$1:$V$1,0))</f>
        <v>T'way Air</v>
      </c>
      <c r="J1064" s="13" t="str">
        <f t="array" ref="J1064">INDEX(manifest_11Sep!$A$1:$V$3202,MATCH($B1064,manifest_11Sep!$B$1:$B$3202,0),MATCH(A.Arr9sepList!J$1,manifest_11Sep!$A$1:$V$1,0))</f>
        <v>TW 244</v>
      </c>
      <c r="K1064" s="13" t="str">
        <f t="array" ref="K1064">INDEX(manifest_11Sep!$A$1:$V$3202,MATCH($B1064,manifest_11Sep!$B$1:$B$3202,0),MATCH(A.Arr9sepList!K$1,manifest_11Sep!$A$1:$V$1,0))</f>
        <v>13-thg 9-25</v>
      </c>
      <c r="L1064" s="14">
        <f t="array" ref="L1064">INDEX(manifest_11Sep!$A$1:$V$3202,MATCH($B1064,manifest_11Sep!$B$1:$B$3202,0),MATCH(A.Arr9sepList!L$1,manifest_11Sep!$A$1:$V$1,0))</f>
        <v>0.71180555555555558</v>
      </c>
      <c r="M1064" s="13" t="str">
        <f t="array" ref="M1064">INDEX(manifest_11Sep!$A$1:$V$3202,MATCH($B1064,manifest_11Sep!$B$1:$B$3202,0),MATCH(A.Arr9sepList!M$1,manifest_11Sep!$A$1:$V$1,0))</f>
        <v>ICN-T1</v>
      </c>
      <c r="N1064" s="13" t="str">
        <f t="array" ref="N1064">INDEX(manifest_11Sep!$A$1:$V$3202,MATCH($B1064,manifest_11Sep!$B$1:$B$3202,0),MATCH(A.Arr9sepList!N$1,manifest_11Sep!$A$1:$V$1,0))</f>
        <v>JW MARRIOTT</v>
      </c>
      <c r="O1064" s="15"/>
      <c r="P1064" s="13"/>
      <c r="Q1064" s="16">
        <v>75987718</v>
      </c>
      <c r="R1064" s="16" t="s">
        <v>61</v>
      </c>
      <c r="S1064" s="13">
        <f t="array" ref="S1064">INDEX(manifest_11Sep!$A$1:$V$3202,MATCH($B1064,manifest_11Sep!$B$1:$B$3202,0),MATCH(A.Arr9sepList!S$1,manifest_11Sep!$A$1:$V$1,0))</f>
        <v>0</v>
      </c>
    </row>
    <row r="1065" spans="1:19" ht="15.75" customHeight="1">
      <c r="A1065" s="13" t="str">
        <f t="array" ref="A1065">INDEX(manifest_11Sep!$A$1:$V$3202,MATCH($B1065,manifest_11Sep!$B$1:$B$3202,0),MATCH(A.Arr9sepList!A$1,manifest_11Sep!$A$1:$V$1,0))</f>
        <v>A</v>
      </c>
      <c r="B1065" s="13" t="s">
        <v>3847</v>
      </c>
      <c r="C1065" s="13" t="str">
        <f t="array" ref="C1065">INDEX(manifest_11Sep!$A$1:$V$3202,MATCH($B1065,manifest_11Sep!$B$1:$B$3202,0),MATCH(A.Arr9sepList!C$1,manifest_11Sep!$A$1:$V$1,0))</f>
        <v>G4N49JC32QN</v>
      </c>
      <c r="D1065" s="13" t="str">
        <f t="array" ref="D1065">INDEX(manifest_11Sep!$A$1:$V$3202,MATCH($B1065,manifest_11Sep!$B$1:$B$3202,0),MATCH(A.Arr9sepList!D$1,manifest_11Sep!$A$1:$V$1,0))</f>
        <v>Female</v>
      </c>
      <c r="E1065" s="13" t="str">
        <f t="array" ref="E1065">INDEX(manifest_11Sep!$A$1:$V$3202,MATCH($B1065,manifest_11Sep!$B$1:$B$3202,0),MATCH(A.Arr9sepList!E$1,manifest_11Sep!$A$1:$V$1,0))</f>
        <v>Aster</v>
      </c>
      <c r="F1065" s="13" t="str">
        <f t="array" ref="F1065">INDEX(manifest_11Sep!$A$1:$V$3202,MATCH($B1065,manifest_11Sep!$B$1:$B$3202,0),MATCH(A.Arr9sepList!F$1,manifest_11Sep!$A$1:$V$1,0))</f>
        <v>Yihdego-Abebe</v>
      </c>
      <c r="G1065" s="13">
        <f t="array" ref="G1065">INDEX(manifest_11Sep!$A$1:$V$3202,MATCH($B1065,manifest_11Sep!$B$1:$B$3202,0),MATCH(A.Arr9sepList!G$1,manifest_11Sep!$A$1:$V$1,0))</f>
        <v>56</v>
      </c>
      <c r="H1065" s="13" t="str">
        <f t="array" ref="H1065">INDEX(manifest_11Sep!$A$1:$V$3202,MATCH($B1065,manifest_11Sep!$B$1:$B$3202,0),MATCH(A.Arr9sepList!H$1,manifest_11Sep!$A$1:$V$1,0))</f>
        <v>Racquel Slawinski</v>
      </c>
      <c r="I1065" s="13" t="str">
        <f t="array" ref="I1065">INDEX(manifest_11Sep!$A$1:$V$3202,MATCH($B1065,manifest_11Sep!$B$1:$B$3202,0),MATCH(A.Arr9sepList!I$1,manifest_11Sep!$A$1:$V$1,0))</f>
        <v>Air Canada</v>
      </c>
      <c r="J1065" s="13" t="str">
        <f t="array" ref="J1065">INDEX(manifest_11Sep!$A$1:$V$3202,MATCH($B1065,manifest_11Sep!$B$1:$B$3202,0),MATCH(A.Arr9sepList!J$1,manifest_11Sep!$A$1:$V$1,0))</f>
        <v>AC 61</v>
      </c>
      <c r="K1065" s="13" t="str">
        <f t="array" ref="K1065">INDEX(manifest_11Sep!$A$1:$V$3202,MATCH($B1065,manifest_11Sep!$B$1:$B$3202,0),MATCH(A.Arr9sepList!K$1,manifest_11Sep!$A$1:$V$1,0))</f>
        <v>13-thg 9-25</v>
      </c>
      <c r="L1065" s="14">
        <f t="array" ref="L1065">INDEX(manifest_11Sep!$A$1:$V$3202,MATCH($B1065,manifest_11Sep!$B$1:$B$3202,0),MATCH(A.Arr9sepList!L$1,manifest_11Sep!$A$1:$V$1,0))</f>
        <v>0.72916666666666663</v>
      </c>
      <c r="M1065" s="13" t="str">
        <f t="array" ref="M1065">INDEX(manifest_11Sep!$A$1:$V$3202,MATCH($B1065,manifest_11Sep!$B$1:$B$3202,0),MATCH(A.Arr9sepList!M$1,manifest_11Sep!$A$1:$V$1,0))</f>
        <v>ICN-T1</v>
      </c>
      <c r="N1065" s="13" t="str">
        <f t="array" ref="N1065">INDEX(manifest_11Sep!$A$1:$V$3202,MATCH($B1065,manifest_11Sep!$B$1:$B$3202,0),MATCH(A.Arr9sepList!N$1,manifest_11Sep!$A$1:$V$1,0))</f>
        <v>INTER PARNAS</v>
      </c>
      <c r="O1065" s="15"/>
      <c r="P1065" s="13"/>
      <c r="Q1065" s="16">
        <v>41352710</v>
      </c>
      <c r="R1065" s="16" t="s">
        <v>61</v>
      </c>
      <c r="S1065" s="13">
        <f t="array" ref="S1065">INDEX(manifest_11Sep!$A$1:$V$3202,MATCH($B1065,manifest_11Sep!$B$1:$B$3202,0),MATCH(A.Arr9sepList!S$1,manifest_11Sep!$A$1:$V$1,0))</f>
        <v>0</v>
      </c>
    </row>
    <row r="1066" spans="1:19" ht="15.75" customHeight="1">
      <c r="A1066" s="13" t="str">
        <f t="array" ref="A1066">INDEX(manifest_11Sep!$A$1:$V$3202,MATCH($B1066,manifest_11Sep!$B$1:$B$3202,0),MATCH(A.Arr9sepList!A$1,manifest_11Sep!$A$1:$V$1,0))</f>
        <v>A</v>
      </c>
      <c r="B1066" s="3" t="s">
        <v>3851</v>
      </c>
      <c r="C1066" s="13" t="str">
        <f t="array" ref="C1066">INDEX(manifest_11Sep!$A$1:$V$3202,MATCH($B1066,manifest_11Sep!$B$1:$B$3202,0),MATCH(A.Arr9sepList!C$1,manifest_11Sep!$A$1:$V$1,0))</f>
        <v>G4N49JC32QN</v>
      </c>
      <c r="D1066" s="13" t="str">
        <f t="array" ref="D1066">INDEX(manifest_11Sep!$A$1:$V$3202,MATCH($B1066,manifest_11Sep!$B$1:$B$3202,0),MATCH(A.Arr9sepList!D$1,manifest_11Sep!$A$1:$V$1,0))</f>
        <v>Male</v>
      </c>
      <c r="E1066" s="13" t="str">
        <f t="array" ref="E1066">INDEX(manifest_11Sep!$A$1:$V$3202,MATCH($B1066,manifest_11Sep!$B$1:$B$3202,0),MATCH(A.Arr9sepList!E$1,manifest_11Sep!$A$1:$V$1,0))</f>
        <v>Matias</v>
      </c>
      <c r="F1066" s="13" t="str">
        <f t="array" ref="F1066">INDEX(manifest_11Sep!$A$1:$V$3202,MATCH($B1066,manifest_11Sep!$B$1:$B$3202,0),MATCH(A.Arr9sepList!F$1,manifest_11Sep!$A$1:$V$1,0))</f>
        <v>Daniel</v>
      </c>
      <c r="G1066" s="13">
        <f t="array" ref="G1066">INDEX(manifest_11Sep!$A$1:$V$3202,MATCH($B1066,manifest_11Sep!$B$1:$B$3202,0),MATCH(A.Arr9sepList!G$1,manifest_11Sep!$A$1:$V$1,0))</f>
        <v>23</v>
      </c>
      <c r="H1066" s="13" t="str">
        <f t="array" ref="H1066">INDEX(manifest_11Sep!$A$1:$V$3202,MATCH($B1066,manifest_11Sep!$B$1:$B$3202,0),MATCH(A.Arr9sepList!H$1,manifest_11Sep!$A$1:$V$1,0))</f>
        <v>Racquel Slawinski</v>
      </c>
      <c r="I1066" s="13" t="str">
        <f t="array" ref="I1066">INDEX(manifest_11Sep!$A$1:$V$3202,MATCH($B1066,manifest_11Sep!$B$1:$B$3202,0),MATCH(A.Arr9sepList!I$1,manifest_11Sep!$A$1:$V$1,0))</f>
        <v>Air Canada</v>
      </c>
      <c r="J1066" s="13" t="str">
        <f t="array" ref="J1066">INDEX(manifest_11Sep!$A$1:$V$3202,MATCH($B1066,manifest_11Sep!$B$1:$B$3202,0),MATCH(A.Arr9sepList!J$1,manifest_11Sep!$A$1:$V$1,0))</f>
        <v>AC 61</v>
      </c>
      <c r="K1066" s="13" t="str">
        <f t="array" ref="K1066">INDEX(manifest_11Sep!$A$1:$V$3202,MATCH($B1066,manifest_11Sep!$B$1:$B$3202,0),MATCH(A.Arr9sepList!K$1,manifest_11Sep!$A$1:$V$1,0))</f>
        <v>13-thg 9-25</v>
      </c>
      <c r="L1066" s="14">
        <f t="array" ref="L1066">INDEX(manifest_11Sep!$A$1:$V$3202,MATCH($B1066,manifest_11Sep!$B$1:$B$3202,0),MATCH(A.Arr9sepList!L$1,manifest_11Sep!$A$1:$V$1,0))</f>
        <v>0.72916666666666663</v>
      </c>
      <c r="M1066" s="13" t="str">
        <f t="array" ref="M1066">INDEX(manifest_11Sep!$A$1:$V$3202,MATCH($B1066,manifest_11Sep!$B$1:$B$3202,0),MATCH(A.Arr9sepList!M$1,manifest_11Sep!$A$1:$V$1,0))</f>
        <v>ICN-T1</v>
      </c>
      <c r="N1066" s="13" t="str">
        <f t="array" ref="N1066">INDEX(manifest_11Sep!$A$1:$V$3202,MATCH($B1066,manifest_11Sep!$B$1:$B$3202,0),MATCH(A.Arr9sepList!N$1,manifest_11Sep!$A$1:$V$1,0))</f>
        <v>INTER PARNAS</v>
      </c>
      <c r="O1066" s="15"/>
      <c r="P1066" s="13"/>
      <c r="Q1066" s="16">
        <v>41352710</v>
      </c>
      <c r="R1066" s="16" t="s">
        <v>61</v>
      </c>
      <c r="S1066" s="13">
        <f t="array" ref="S1066">INDEX(manifest_11Sep!$A$1:$V$3202,MATCH($B1066,manifest_11Sep!$B$1:$B$3202,0),MATCH(A.Arr9sepList!S$1,manifest_11Sep!$A$1:$V$1,0))</f>
        <v>0</v>
      </c>
    </row>
    <row r="1067" spans="1:19" ht="15.75" customHeight="1">
      <c r="A1067" s="13" t="str">
        <f t="array" ref="A1067">INDEX(manifest_11Sep!$A$1:$V$3202,MATCH($B1067,manifest_11Sep!$B$1:$B$3202,0),MATCH(A.Arr9sepList!A$1,manifest_11Sep!$A$1:$V$1,0))</f>
        <v>A</v>
      </c>
      <c r="B1067" s="13" t="s">
        <v>4381</v>
      </c>
      <c r="C1067" s="13" t="str">
        <f t="array" ref="C1067">INDEX(manifest_11Sep!$A$1:$V$3202,MATCH($B1067,manifest_11Sep!$B$1:$B$3202,0),MATCH(A.Arr9sepList!C$1,manifest_11Sep!$A$1:$V$1,0))</f>
        <v>LPN4FZSMWTH</v>
      </c>
      <c r="D1067" s="13" t="str">
        <f t="array" ref="D1067">INDEX(manifest_11Sep!$A$1:$V$3202,MATCH($B1067,manifest_11Sep!$B$1:$B$3202,0),MATCH(A.Arr9sepList!D$1,manifest_11Sep!$A$1:$V$1,0))</f>
        <v>Female</v>
      </c>
      <c r="E1067" s="13" t="str">
        <f t="array" ref="E1067">INDEX(manifest_11Sep!$A$1:$V$3202,MATCH($B1067,manifest_11Sep!$B$1:$B$3202,0),MATCH(A.Arr9sepList!E$1,manifest_11Sep!$A$1:$V$1,0))</f>
        <v>Beatriz Gaspar</v>
      </c>
      <c r="F1067" s="13" t="str">
        <f t="array" ref="F1067">INDEX(manifest_11Sep!$A$1:$V$3202,MATCH($B1067,manifest_11Sep!$B$1:$B$3202,0),MATCH(A.Arr9sepList!F$1,manifest_11Sep!$A$1:$V$1,0))</f>
        <v>Balao</v>
      </c>
      <c r="G1067" s="13">
        <f t="array" ref="G1067">INDEX(manifest_11Sep!$A$1:$V$3202,MATCH($B1067,manifest_11Sep!$B$1:$B$3202,0),MATCH(A.Arr9sepList!G$1,manifest_11Sep!$A$1:$V$1,0))</f>
        <v>52</v>
      </c>
      <c r="H1067" s="13" t="str">
        <f t="array" ref="H1067">INDEX(manifest_11Sep!$A$1:$V$3202,MATCH($B1067,manifest_11Sep!$B$1:$B$3202,0),MATCH(A.Arr9sepList!H$1,manifest_11Sep!$A$1:$V$1,0))</f>
        <v>Xuan Nguyen</v>
      </c>
      <c r="I1067" s="13" t="str">
        <f t="array" ref="I1067">INDEX(manifest_11Sep!$A$1:$V$3202,MATCH($B1067,manifest_11Sep!$B$1:$B$3202,0),MATCH(A.Arr9sepList!I$1,manifest_11Sep!$A$1:$V$1,0))</f>
        <v>Asiana Airlines</v>
      </c>
      <c r="J1067" s="13" t="str">
        <f t="array" ref="J1067">INDEX(manifest_11Sep!$A$1:$V$3202,MATCH($B1067,manifest_11Sep!$B$1:$B$3202,0),MATCH(A.Arr9sepList!J$1,manifest_11Sep!$A$1:$V$1,0))</f>
        <v>OZ 722</v>
      </c>
      <c r="K1067" s="13" t="str">
        <f t="array" ref="K1067">INDEX(manifest_11Sep!$A$1:$V$3202,MATCH($B1067,manifest_11Sep!$B$1:$B$3202,0),MATCH(A.Arr9sepList!K$1,manifest_11Sep!$A$1:$V$1,0))</f>
        <v>13-thg 9-25</v>
      </c>
      <c r="L1067" s="14">
        <f t="array" ref="L1067">INDEX(manifest_11Sep!$A$1:$V$3202,MATCH($B1067,manifest_11Sep!$B$1:$B$3202,0),MATCH(A.Arr9sepList!L$1,manifest_11Sep!$A$1:$V$1,0))</f>
        <v>0.72916666666666663</v>
      </c>
      <c r="M1067" s="13" t="str">
        <f t="array" ref="M1067">INDEX(manifest_11Sep!$A$1:$V$3202,MATCH($B1067,manifest_11Sep!$B$1:$B$3202,0),MATCH(A.Arr9sepList!M$1,manifest_11Sep!$A$1:$V$1,0))</f>
        <v>ICN-T1</v>
      </c>
      <c r="N1067" s="13" t="str">
        <f t="array" ref="N1067">INDEX(manifest_11Sep!$A$1:$V$3202,MATCH($B1067,manifest_11Sep!$B$1:$B$3202,0),MATCH(A.Arr9sepList!N$1,manifest_11Sep!$A$1:$V$1,0))</f>
        <v>JW MARRIOTT</v>
      </c>
      <c r="O1067" s="15"/>
      <c r="P1067" s="13"/>
      <c r="Q1067" s="16">
        <v>75989300</v>
      </c>
      <c r="R1067" s="16" t="s">
        <v>43</v>
      </c>
      <c r="S1067" s="13">
        <f t="array" ref="S1067">INDEX(manifest_11Sep!$A$1:$V$3202,MATCH($B1067,manifest_11Sep!$B$1:$B$3202,0),MATCH(A.Arr9sepList!S$1,manifest_11Sep!$A$1:$V$1,0))</f>
        <v>0</v>
      </c>
    </row>
    <row r="1068" spans="1:19" ht="15.75" customHeight="1">
      <c r="A1068" s="13" t="str">
        <f t="array" ref="A1068">INDEX(manifest_11Sep!$A$1:$V$3202,MATCH($B1068,manifest_11Sep!$B$1:$B$3202,0),MATCH(A.Arr9sepList!A$1,manifest_11Sep!$A$1:$V$1,0))</f>
        <v>A</v>
      </c>
      <c r="B1068" s="13" t="s">
        <v>4385</v>
      </c>
      <c r="C1068" s="13" t="str">
        <f t="array" ref="C1068">INDEX(manifest_11Sep!$A$1:$V$3202,MATCH($B1068,manifest_11Sep!$B$1:$B$3202,0),MATCH(A.Arr9sepList!C$1,manifest_11Sep!$A$1:$V$1,0))</f>
        <v>LPN4FZSMWTH</v>
      </c>
      <c r="D1068" s="13" t="str">
        <f t="array" ref="D1068">INDEX(manifest_11Sep!$A$1:$V$3202,MATCH($B1068,manifest_11Sep!$B$1:$B$3202,0),MATCH(A.Arr9sepList!D$1,manifest_11Sep!$A$1:$V$1,0))</f>
        <v>Female</v>
      </c>
      <c r="E1068" s="13" t="str">
        <f t="array" ref="E1068">INDEX(manifest_11Sep!$A$1:$V$3202,MATCH($B1068,manifest_11Sep!$B$1:$B$3202,0),MATCH(A.Arr9sepList!E$1,manifest_11Sep!$A$1:$V$1,0))</f>
        <v>Kimberly Anne Gaspar</v>
      </c>
      <c r="F1068" s="13" t="str">
        <f t="array" ref="F1068">INDEX(manifest_11Sep!$A$1:$V$3202,MATCH($B1068,manifest_11Sep!$B$1:$B$3202,0),MATCH(A.Arr9sepList!F$1,manifest_11Sep!$A$1:$V$1,0))</f>
        <v>Balao</v>
      </c>
      <c r="G1068" s="13">
        <f t="array" ref="G1068">INDEX(manifest_11Sep!$A$1:$V$3202,MATCH($B1068,manifest_11Sep!$B$1:$B$3202,0),MATCH(A.Arr9sepList!G$1,manifest_11Sep!$A$1:$V$1,0))</f>
        <v>31</v>
      </c>
      <c r="H1068" s="13" t="str">
        <f t="array" ref="H1068">INDEX(manifest_11Sep!$A$1:$V$3202,MATCH($B1068,manifest_11Sep!$B$1:$B$3202,0),MATCH(A.Arr9sepList!H$1,manifest_11Sep!$A$1:$V$1,0))</f>
        <v>Xuan Nguyen</v>
      </c>
      <c r="I1068" s="13" t="str">
        <f t="array" ref="I1068">INDEX(manifest_11Sep!$A$1:$V$3202,MATCH($B1068,manifest_11Sep!$B$1:$B$3202,0),MATCH(A.Arr9sepList!I$1,manifest_11Sep!$A$1:$V$1,0))</f>
        <v>Asiana Airlines</v>
      </c>
      <c r="J1068" s="13" t="str">
        <f t="array" ref="J1068">INDEX(manifest_11Sep!$A$1:$V$3202,MATCH($B1068,manifest_11Sep!$B$1:$B$3202,0),MATCH(A.Arr9sepList!J$1,manifest_11Sep!$A$1:$V$1,0))</f>
        <v>OZ 722</v>
      </c>
      <c r="K1068" s="13" t="str">
        <f t="array" ref="K1068">INDEX(manifest_11Sep!$A$1:$V$3202,MATCH($B1068,manifest_11Sep!$B$1:$B$3202,0),MATCH(A.Arr9sepList!K$1,manifest_11Sep!$A$1:$V$1,0))</f>
        <v>13-thg 9-25</v>
      </c>
      <c r="L1068" s="14">
        <f t="array" ref="L1068">INDEX(manifest_11Sep!$A$1:$V$3202,MATCH($B1068,manifest_11Sep!$B$1:$B$3202,0),MATCH(A.Arr9sepList!L$1,manifest_11Sep!$A$1:$V$1,0))</f>
        <v>0.72916666666666663</v>
      </c>
      <c r="M1068" s="13" t="str">
        <f t="array" ref="M1068">INDEX(manifest_11Sep!$A$1:$V$3202,MATCH($B1068,manifest_11Sep!$B$1:$B$3202,0),MATCH(A.Arr9sepList!M$1,manifest_11Sep!$A$1:$V$1,0))</f>
        <v>ICN-T1</v>
      </c>
      <c r="N1068" s="13" t="str">
        <f t="array" ref="N1068">INDEX(manifest_11Sep!$A$1:$V$3202,MATCH($B1068,manifest_11Sep!$B$1:$B$3202,0),MATCH(A.Arr9sepList!N$1,manifest_11Sep!$A$1:$V$1,0))</f>
        <v>JW MARRIOTT</v>
      </c>
      <c r="O1068" s="15"/>
      <c r="P1068" s="13"/>
      <c r="Q1068" s="16">
        <v>75989300</v>
      </c>
      <c r="R1068" s="16" t="s">
        <v>43</v>
      </c>
      <c r="S1068" s="13">
        <f t="array" ref="S1068">INDEX(manifest_11Sep!$A$1:$V$3202,MATCH($B1068,manifest_11Sep!$B$1:$B$3202,0),MATCH(A.Arr9sepList!S$1,manifest_11Sep!$A$1:$V$1,0))</f>
        <v>0</v>
      </c>
    </row>
    <row r="1069" spans="1:19" ht="15.75" customHeight="1">
      <c r="A1069" s="13" t="str">
        <f t="array" ref="A1069">INDEX(manifest_11Sep!$A$1:$V$3202,MATCH($B1069,manifest_11Sep!$B$1:$B$3202,0),MATCH(A.Arr9sepList!A$1,manifest_11Sep!$A$1:$V$1,0))</f>
        <v>A</v>
      </c>
      <c r="B1069" s="13" t="s">
        <v>4457</v>
      </c>
      <c r="C1069" s="13" t="str">
        <f t="array" ref="C1069">INDEX(manifest_11Sep!$A$1:$V$3202,MATCH($B1069,manifest_11Sep!$B$1:$B$3202,0),MATCH(A.Arr9sepList!C$1,manifest_11Sep!$A$1:$V$1,0))</f>
        <v>RXNJ8FSXLCN</v>
      </c>
      <c r="D1069" s="13" t="str">
        <f t="array" ref="D1069">INDEX(manifest_11Sep!$A$1:$V$3202,MATCH($B1069,manifest_11Sep!$B$1:$B$3202,0),MATCH(A.Arr9sepList!D$1,manifest_11Sep!$A$1:$V$1,0))</f>
        <v>Male</v>
      </c>
      <c r="E1069" s="13" t="str">
        <f t="array" ref="E1069">INDEX(manifest_11Sep!$A$1:$V$3202,MATCH($B1069,manifest_11Sep!$B$1:$B$3202,0),MATCH(A.Arr9sepList!E$1,manifest_11Sep!$A$1:$V$1,0))</f>
        <v>David Warner</v>
      </c>
      <c r="F1069" s="13" t="str">
        <f t="array" ref="F1069">INDEX(manifest_11Sep!$A$1:$V$3202,MATCH($B1069,manifest_11Sep!$B$1:$B$3202,0),MATCH(A.Arr9sepList!F$1,manifest_11Sep!$A$1:$V$1,0))</f>
        <v>Martin</v>
      </c>
      <c r="G1069" s="13">
        <f t="array" ref="G1069">INDEX(manifest_11Sep!$A$1:$V$3202,MATCH($B1069,manifest_11Sep!$B$1:$B$3202,0),MATCH(A.Arr9sepList!G$1,manifest_11Sep!$A$1:$V$1,0))</f>
        <v>45</v>
      </c>
      <c r="H1069" s="13" t="str">
        <f t="array" ref="H1069">INDEX(manifest_11Sep!$A$1:$V$3202,MATCH($B1069,manifest_11Sep!$B$1:$B$3202,0),MATCH(A.Arr9sepList!H$1,manifest_11Sep!$A$1:$V$1,0))</f>
        <v>Xuan Nguyen 2</v>
      </c>
      <c r="I1069" s="13" t="str">
        <f t="array" ref="I1069">INDEX(manifest_11Sep!$A$1:$V$3202,MATCH($B1069,manifest_11Sep!$B$1:$B$3202,0),MATCH(A.Arr9sepList!I$1,manifest_11Sep!$A$1:$V$1,0))</f>
        <v>Asiana Airlines</v>
      </c>
      <c r="J1069" s="13" t="str">
        <f t="array" ref="J1069">INDEX(manifest_11Sep!$A$1:$V$3202,MATCH($B1069,manifest_11Sep!$B$1:$B$3202,0),MATCH(A.Arr9sepList!J$1,manifest_11Sep!$A$1:$V$1,0))</f>
        <v>OZ 271</v>
      </c>
      <c r="K1069" s="13" t="str">
        <f t="array" ref="K1069">INDEX(manifest_11Sep!$A$1:$V$3202,MATCH($B1069,manifest_11Sep!$B$1:$B$3202,0),MATCH(A.Arr9sepList!K$1,manifest_11Sep!$A$1:$V$1,0))</f>
        <v>13-thg 9-25</v>
      </c>
      <c r="L1069" s="14">
        <f t="array" ref="L1069">INDEX(manifest_11Sep!$A$1:$V$3202,MATCH($B1069,manifest_11Sep!$B$1:$B$3202,0),MATCH(A.Arr9sepList!L$1,manifest_11Sep!$A$1:$V$1,0))</f>
        <v>0.74652777777777779</v>
      </c>
      <c r="M1069" s="13" t="str">
        <f t="array" ref="M1069">INDEX(manifest_11Sep!$A$1:$V$3202,MATCH($B1069,manifest_11Sep!$B$1:$B$3202,0),MATCH(A.Arr9sepList!M$1,manifest_11Sep!$A$1:$V$1,0))</f>
        <v>ICN-T1</v>
      </c>
      <c r="N1069" s="13" t="str">
        <f t="array" ref="N1069">INDEX(manifest_11Sep!$A$1:$V$3202,MATCH($B1069,manifest_11Sep!$B$1:$B$3202,0),MATCH(A.Arr9sepList!N$1,manifest_11Sep!$A$1:$V$1,0))</f>
        <v>INTER PARNAS</v>
      </c>
      <c r="O1069" s="15"/>
      <c r="P1069" s="13"/>
      <c r="Q1069" s="16">
        <v>82964323</v>
      </c>
      <c r="R1069" s="16" t="s">
        <v>43</v>
      </c>
      <c r="S1069" s="13">
        <f t="array" ref="S1069">INDEX(manifest_11Sep!$A$1:$V$3202,MATCH($B1069,manifest_11Sep!$B$1:$B$3202,0),MATCH(A.Arr9sepList!S$1,manifest_11Sep!$A$1:$V$1,0))</f>
        <v>0</v>
      </c>
    </row>
    <row r="1070" spans="1:19" ht="15.75" customHeight="1">
      <c r="A1070" s="13" t="str">
        <f t="array" ref="A1070">INDEX(manifest_11Sep!$A$1:$V$3202,MATCH($B1070,manifest_11Sep!$B$1:$B$3202,0),MATCH(A.Arr9sepList!A$1,manifest_11Sep!$A$1:$V$1,0))</f>
        <v>A</v>
      </c>
      <c r="B1070" s="13" t="s">
        <v>4459</v>
      </c>
      <c r="C1070" s="13" t="str">
        <f t="array" ref="C1070">INDEX(manifest_11Sep!$A$1:$V$3202,MATCH($B1070,manifest_11Sep!$B$1:$B$3202,0),MATCH(A.Arr9sepList!C$1,manifest_11Sep!$A$1:$V$1,0))</f>
        <v>RXNJ8FSXLCN</v>
      </c>
      <c r="D1070" s="13" t="str">
        <f t="array" ref="D1070">INDEX(manifest_11Sep!$A$1:$V$3202,MATCH($B1070,manifest_11Sep!$B$1:$B$3202,0),MATCH(A.Arr9sepList!D$1,manifest_11Sep!$A$1:$V$1,0))</f>
        <v>Male</v>
      </c>
      <c r="E1070" s="13" t="str">
        <f t="array" ref="E1070">INDEX(manifest_11Sep!$A$1:$V$3202,MATCH($B1070,manifest_11Sep!$B$1:$B$3202,0),MATCH(A.Arr9sepList!E$1,manifest_11Sep!$A$1:$V$1,0))</f>
        <v>David Floyd</v>
      </c>
      <c r="F1070" s="13" t="str">
        <f t="array" ref="F1070">INDEX(manifest_11Sep!$A$1:$V$3202,MATCH($B1070,manifest_11Sep!$B$1:$B$3202,0),MATCH(A.Arr9sepList!F$1,manifest_11Sep!$A$1:$V$1,0))</f>
        <v>Martin</v>
      </c>
      <c r="G1070" s="13">
        <f t="array" ref="G1070">INDEX(manifest_11Sep!$A$1:$V$3202,MATCH($B1070,manifest_11Sep!$B$1:$B$3202,0),MATCH(A.Arr9sepList!G$1,manifest_11Sep!$A$1:$V$1,0))</f>
        <v>71</v>
      </c>
      <c r="H1070" s="13" t="str">
        <f t="array" ref="H1070">INDEX(manifest_11Sep!$A$1:$V$3202,MATCH($B1070,manifest_11Sep!$B$1:$B$3202,0),MATCH(A.Arr9sepList!H$1,manifest_11Sep!$A$1:$V$1,0))</f>
        <v>Xuan Nguyen 2</v>
      </c>
      <c r="I1070" s="13" t="str">
        <f t="array" ref="I1070">INDEX(manifest_11Sep!$A$1:$V$3202,MATCH($B1070,manifest_11Sep!$B$1:$B$3202,0),MATCH(A.Arr9sepList!I$1,manifest_11Sep!$A$1:$V$1,0))</f>
        <v>Asiana Airlines</v>
      </c>
      <c r="J1070" s="13" t="str">
        <f t="array" ref="J1070">INDEX(manifest_11Sep!$A$1:$V$3202,MATCH($B1070,manifest_11Sep!$B$1:$B$3202,0),MATCH(A.Arr9sepList!J$1,manifest_11Sep!$A$1:$V$1,0))</f>
        <v>OZ 271</v>
      </c>
      <c r="K1070" s="13" t="str">
        <f t="array" ref="K1070">INDEX(manifest_11Sep!$A$1:$V$3202,MATCH($B1070,manifest_11Sep!$B$1:$B$3202,0),MATCH(A.Arr9sepList!K$1,manifest_11Sep!$A$1:$V$1,0))</f>
        <v>13-thg 9-25</v>
      </c>
      <c r="L1070" s="14">
        <f t="array" ref="L1070">INDEX(manifest_11Sep!$A$1:$V$3202,MATCH($B1070,manifest_11Sep!$B$1:$B$3202,0),MATCH(A.Arr9sepList!L$1,manifest_11Sep!$A$1:$V$1,0))</f>
        <v>0.74652777777777779</v>
      </c>
      <c r="M1070" s="13" t="str">
        <f t="array" ref="M1070">INDEX(manifest_11Sep!$A$1:$V$3202,MATCH($B1070,manifest_11Sep!$B$1:$B$3202,0),MATCH(A.Arr9sepList!M$1,manifest_11Sep!$A$1:$V$1,0))</f>
        <v>ICN-T1</v>
      </c>
      <c r="N1070" s="13" t="str">
        <f t="array" ref="N1070">INDEX(manifest_11Sep!$A$1:$V$3202,MATCH($B1070,manifest_11Sep!$B$1:$B$3202,0),MATCH(A.Arr9sepList!N$1,manifest_11Sep!$A$1:$V$1,0))</f>
        <v>INTER PARNAS</v>
      </c>
      <c r="O1070" s="15"/>
      <c r="P1070" s="13"/>
      <c r="Q1070" s="16">
        <v>85983800</v>
      </c>
      <c r="R1070" s="16" t="s">
        <v>43</v>
      </c>
      <c r="S1070" s="13">
        <f t="array" ref="S1070">INDEX(manifest_11Sep!$A$1:$V$3202,MATCH($B1070,manifest_11Sep!$B$1:$B$3202,0),MATCH(A.Arr9sepList!S$1,manifest_11Sep!$A$1:$V$1,0))</f>
        <v>0</v>
      </c>
    </row>
    <row r="1071" spans="1:19" ht="15.75" customHeight="1">
      <c r="A1071" s="13" t="str">
        <f t="array" ref="A1071">INDEX(manifest_11Sep!$A$1:$V$3202,MATCH($B1071,manifest_11Sep!$B$1:$B$3202,0),MATCH(A.Arr9sepList!A$1,manifest_11Sep!$A$1:$V$1,0))</f>
        <v>A</v>
      </c>
      <c r="B1071" s="13" t="s">
        <v>4461</v>
      </c>
      <c r="C1071" s="13" t="str">
        <f t="array" ref="C1071">INDEX(manifest_11Sep!$A$1:$V$3202,MATCH($B1071,manifest_11Sep!$B$1:$B$3202,0),MATCH(A.Arr9sepList!C$1,manifest_11Sep!$A$1:$V$1,0))</f>
        <v>RXNJ8FSXLCN</v>
      </c>
      <c r="D1071" s="13" t="str">
        <f t="array" ref="D1071">INDEX(manifest_11Sep!$A$1:$V$3202,MATCH($B1071,manifest_11Sep!$B$1:$B$3202,0),MATCH(A.Arr9sepList!D$1,manifest_11Sep!$A$1:$V$1,0))</f>
        <v>Female</v>
      </c>
      <c r="E1071" s="13" t="str">
        <f t="array" ref="E1071">INDEX(manifest_11Sep!$A$1:$V$3202,MATCH($B1071,manifest_11Sep!$B$1:$B$3202,0),MATCH(A.Arr9sepList!E$1,manifest_11Sep!$A$1:$V$1,0))</f>
        <v>Jamie Louise</v>
      </c>
      <c r="F1071" s="13" t="str">
        <f t="array" ref="F1071">INDEX(manifest_11Sep!$A$1:$V$3202,MATCH($B1071,manifest_11Sep!$B$1:$B$3202,0),MATCH(A.Arr9sepList!F$1,manifest_11Sep!$A$1:$V$1,0))</f>
        <v>Martin</v>
      </c>
      <c r="G1071" s="13">
        <f t="array" ref="G1071">INDEX(manifest_11Sep!$A$1:$V$3202,MATCH($B1071,manifest_11Sep!$B$1:$B$3202,0),MATCH(A.Arr9sepList!G$1,manifest_11Sep!$A$1:$V$1,0))</f>
        <v>67</v>
      </c>
      <c r="H1071" s="13" t="str">
        <f t="array" ref="H1071">INDEX(manifest_11Sep!$A$1:$V$3202,MATCH($B1071,manifest_11Sep!$B$1:$B$3202,0),MATCH(A.Arr9sepList!H$1,manifest_11Sep!$A$1:$V$1,0))</f>
        <v>Xuan Nguyen 2</v>
      </c>
      <c r="I1071" s="13" t="str">
        <f t="array" ref="I1071">INDEX(manifest_11Sep!$A$1:$V$3202,MATCH($B1071,manifest_11Sep!$B$1:$B$3202,0),MATCH(A.Arr9sepList!I$1,manifest_11Sep!$A$1:$V$1,0))</f>
        <v>Asiana Airlines</v>
      </c>
      <c r="J1071" s="13" t="str">
        <f t="array" ref="J1071">INDEX(manifest_11Sep!$A$1:$V$3202,MATCH($B1071,manifest_11Sep!$B$1:$B$3202,0),MATCH(A.Arr9sepList!J$1,manifest_11Sep!$A$1:$V$1,0))</f>
        <v>OZ 271</v>
      </c>
      <c r="K1071" s="13" t="str">
        <f t="array" ref="K1071">INDEX(manifest_11Sep!$A$1:$V$3202,MATCH($B1071,manifest_11Sep!$B$1:$B$3202,0),MATCH(A.Arr9sepList!K$1,manifest_11Sep!$A$1:$V$1,0))</f>
        <v>13-thg 9-25</v>
      </c>
      <c r="L1071" s="14">
        <f t="array" ref="L1071">INDEX(manifest_11Sep!$A$1:$V$3202,MATCH($B1071,manifest_11Sep!$B$1:$B$3202,0),MATCH(A.Arr9sepList!L$1,manifest_11Sep!$A$1:$V$1,0))</f>
        <v>0.74652777777777779</v>
      </c>
      <c r="M1071" s="13" t="str">
        <f t="array" ref="M1071">INDEX(manifest_11Sep!$A$1:$V$3202,MATCH($B1071,manifest_11Sep!$B$1:$B$3202,0),MATCH(A.Arr9sepList!M$1,manifest_11Sep!$A$1:$V$1,0))</f>
        <v>ICN-T1</v>
      </c>
      <c r="N1071" s="13" t="str">
        <f t="array" ref="N1071">INDEX(manifest_11Sep!$A$1:$V$3202,MATCH($B1071,manifest_11Sep!$B$1:$B$3202,0),MATCH(A.Arr9sepList!N$1,manifest_11Sep!$A$1:$V$1,0))</f>
        <v>INTER PARNAS</v>
      </c>
      <c r="O1071" s="15"/>
      <c r="P1071" s="13"/>
      <c r="Q1071" s="16">
        <v>85983800</v>
      </c>
      <c r="R1071" s="16" t="s">
        <v>43</v>
      </c>
      <c r="S1071" s="13">
        <f t="array" ref="S1071">INDEX(manifest_11Sep!$A$1:$V$3202,MATCH($B1071,manifest_11Sep!$B$1:$B$3202,0),MATCH(A.Arr9sepList!S$1,manifest_11Sep!$A$1:$V$1,0))</f>
        <v>0</v>
      </c>
    </row>
    <row r="1072" spans="1:19" ht="15.75" customHeight="1">
      <c r="A1072" s="13" t="str">
        <f t="array" ref="A1072">INDEX(manifest_11Sep!$A$1:$V$3202,MATCH($B1072,manifest_11Sep!$B$1:$B$3202,0),MATCH(A.Arr9sepList!A$1,manifest_11Sep!$A$1:$V$1,0))</f>
        <v>A</v>
      </c>
      <c r="B1072" s="13" t="s">
        <v>4468</v>
      </c>
      <c r="C1072" s="13" t="str">
        <f t="array" ref="C1072">INDEX(manifest_11Sep!$A$1:$V$3202,MATCH($B1072,manifest_11Sep!$B$1:$B$3202,0),MATCH(A.Arr9sepList!C$1,manifest_11Sep!$A$1:$V$1,0))</f>
        <v>RXNJ8FSXLCN</v>
      </c>
      <c r="D1072" s="13" t="str">
        <f t="array" ref="D1072">INDEX(manifest_11Sep!$A$1:$V$3202,MATCH($B1072,manifest_11Sep!$B$1:$B$3202,0),MATCH(A.Arr9sepList!D$1,manifest_11Sep!$A$1:$V$1,0))</f>
        <v>Male</v>
      </c>
      <c r="E1072" s="13" t="str">
        <f t="array" ref="E1072">INDEX(manifest_11Sep!$A$1:$V$3202,MATCH($B1072,manifest_11Sep!$B$1:$B$3202,0),MATCH(A.Arr9sepList!E$1,manifest_11Sep!$A$1:$V$1,0))</f>
        <v>Ethan Gia-Bao</v>
      </c>
      <c r="F1072" s="13" t="str">
        <f t="array" ref="F1072">INDEX(manifest_11Sep!$A$1:$V$3202,MATCH($B1072,manifest_11Sep!$B$1:$B$3202,0),MATCH(A.Arr9sepList!F$1,manifest_11Sep!$A$1:$V$1,0))</f>
        <v>Tran</v>
      </c>
      <c r="G1072" s="13">
        <f t="array" ref="G1072">INDEX(manifest_11Sep!$A$1:$V$3202,MATCH($B1072,manifest_11Sep!$B$1:$B$3202,0),MATCH(A.Arr9sepList!G$1,manifest_11Sep!$A$1:$V$1,0))</f>
        <v>17</v>
      </c>
      <c r="H1072" s="13" t="str">
        <f t="array" ref="H1072">INDEX(manifest_11Sep!$A$1:$V$3202,MATCH($B1072,manifest_11Sep!$B$1:$B$3202,0),MATCH(A.Arr9sepList!H$1,manifest_11Sep!$A$1:$V$1,0))</f>
        <v>Xuan Nguyen 2</v>
      </c>
      <c r="I1072" s="13" t="str">
        <f t="array" ref="I1072">INDEX(manifest_11Sep!$A$1:$V$3202,MATCH($B1072,manifest_11Sep!$B$1:$B$3202,0),MATCH(A.Arr9sepList!I$1,manifest_11Sep!$A$1:$V$1,0))</f>
        <v>Asiana Airlines</v>
      </c>
      <c r="J1072" s="13" t="str">
        <f t="array" ref="J1072">INDEX(manifest_11Sep!$A$1:$V$3202,MATCH($B1072,manifest_11Sep!$B$1:$B$3202,0),MATCH(A.Arr9sepList!J$1,manifest_11Sep!$A$1:$V$1,0))</f>
        <v>OZ 271</v>
      </c>
      <c r="K1072" s="13" t="str">
        <f t="array" ref="K1072">INDEX(manifest_11Sep!$A$1:$V$3202,MATCH($B1072,manifest_11Sep!$B$1:$B$3202,0),MATCH(A.Arr9sepList!K$1,manifest_11Sep!$A$1:$V$1,0))</f>
        <v>13-thg 9-25</v>
      </c>
      <c r="L1072" s="14">
        <f t="array" ref="L1072">INDEX(manifest_11Sep!$A$1:$V$3202,MATCH($B1072,manifest_11Sep!$B$1:$B$3202,0),MATCH(A.Arr9sepList!L$1,manifest_11Sep!$A$1:$V$1,0))</f>
        <v>0.74652777777777779</v>
      </c>
      <c r="M1072" s="13" t="str">
        <f t="array" ref="M1072">INDEX(manifest_11Sep!$A$1:$V$3202,MATCH($B1072,manifest_11Sep!$B$1:$B$3202,0),MATCH(A.Arr9sepList!M$1,manifest_11Sep!$A$1:$V$1,0))</f>
        <v>ICN-T1</v>
      </c>
      <c r="N1072" s="13" t="str">
        <f t="array" ref="N1072">INDEX(manifest_11Sep!$A$1:$V$3202,MATCH($B1072,manifest_11Sep!$B$1:$B$3202,0),MATCH(A.Arr9sepList!N$1,manifest_11Sep!$A$1:$V$1,0))</f>
        <v>INTER PARNAS</v>
      </c>
      <c r="O1072" s="15"/>
      <c r="P1072" s="13"/>
      <c r="Q1072" s="16">
        <v>80912580</v>
      </c>
      <c r="R1072" s="16" t="s">
        <v>61</v>
      </c>
      <c r="S1072" s="13">
        <f t="array" ref="S1072">INDEX(manifest_11Sep!$A$1:$V$3202,MATCH($B1072,manifest_11Sep!$B$1:$B$3202,0),MATCH(A.Arr9sepList!S$1,manifest_11Sep!$A$1:$V$1,0))</f>
        <v>0</v>
      </c>
    </row>
    <row r="1073" spans="1:19" ht="15.75" customHeight="1">
      <c r="A1073" s="229" t="str">
        <f t="array" ref="A1073">INDEX(manifest_11Sep!$A$1:$V$3202,MATCH($B1073,manifest_11Sep!$B$1:$B$3202,0),MATCH(A.Arr9sepList!A$1,manifest_11Sep!$A$1:$V$1,0))</f>
        <v>A</v>
      </c>
      <c r="B1073" s="233" t="s">
        <v>4439</v>
      </c>
      <c r="C1073" s="229" t="str">
        <f t="array" ref="C1073">INDEX(manifest_11Sep!$A$1:$V$3202,MATCH($B1073,manifest_11Sep!$B$1:$B$3202,0),MATCH(A.Arr9sepList!C$1,manifest_11Sep!$A$1:$V$1,0))</f>
        <v>8NN4TGGPH3C</v>
      </c>
      <c r="D1073" s="229" t="str">
        <f t="array" ref="D1073">INDEX(manifest_11Sep!$A$1:$V$3202,MATCH($B1073,manifest_11Sep!$B$1:$B$3202,0),MATCH(A.Arr9sepList!D$1,manifest_11Sep!$A$1:$V$1,0))</f>
        <v>Male</v>
      </c>
      <c r="E1073" s="229" t="str">
        <f t="array" ref="E1073">INDEX(manifest_11Sep!$A$1:$V$3202,MATCH($B1073,manifest_11Sep!$B$1:$B$3202,0),MATCH(A.Arr9sepList!E$1,manifest_11Sep!$A$1:$V$1,0))</f>
        <v>Dennis Hoang</v>
      </c>
      <c r="F1073" s="229" t="str">
        <f t="array" ref="F1073">INDEX(manifest_11Sep!$A$1:$V$3202,MATCH($B1073,manifest_11Sep!$B$1:$B$3202,0),MATCH(A.Arr9sepList!F$1,manifest_11Sep!$A$1:$V$1,0))</f>
        <v>Sam</v>
      </c>
      <c r="G1073" s="229">
        <f t="array" ref="G1073">INDEX(manifest_11Sep!$A$1:$V$3202,MATCH($B1073,manifest_11Sep!$B$1:$B$3202,0),MATCH(A.Arr9sepList!G$1,manifest_11Sep!$A$1:$V$1,0))</f>
        <v>17</v>
      </c>
      <c r="H1073" s="229" t="str">
        <f t="array" ref="H1073">INDEX(manifest_11Sep!$A$1:$V$3202,MATCH($B1073,manifest_11Sep!$B$1:$B$3202,0),MATCH(A.Arr9sepList!H$1,manifest_11Sep!$A$1:$V$1,0))</f>
        <v>Xuan Nguyen 2</v>
      </c>
      <c r="I1073" s="229" t="str">
        <f t="array" ref="I1073">INDEX(manifest_11Sep!$A$1:$V$3202,MATCH($B1073,manifest_11Sep!$B$1:$B$3202,0),MATCH(A.Arr9sepList!I$1,manifest_11Sep!$A$1:$V$1,0))</f>
        <v>Alaska Airlines</v>
      </c>
      <c r="J1073" s="229" t="str">
        <f t="array" ref="J1073">INDEX(manifest_11Sep!$A$1:$V$3202,MATCH($B1073,manifest_11Sep!$B$1:$B$3202,0),MATCH(A.Arr9sepList!J$1,manifest_11Sep!$A$1:$V$1,0))</f>
        <v>AS 8471</v>
      </c>
      <c r="K1073" s="229" t="str">
        <f t="array" ref="K1073">INDEX(manifest_11Sep!$A$1:$V$3202,MATCH($B1073,manifest_11Sep!$B$1:$B$3202,0),MATCH(A.Arr9sepList!K$1,manifest_11Sep!$A$1:$V$1,0))</f>
        <v>13-thg 9-25</v>
      </c>
      <c r="L1073" s="230">
        <f t="array" ref="L1073">INDEX(manifest_11Sep!$A$1:$V$3202,MATCH($B1073,manifest_11Sep!$B$1:$B$3202,0),MATCH(A.Arr9sepList!L$1,manifest_11Sep!$A$1:$V$1,0))</f>
        <v>0.77430555555555558</v>
      </c>
      <c r="M1073" s="229" t="str">
        <f t="array" ref="M1073">INDEX(manifest_11Sep!$A$1:$V$3202,MATCH($B1073,manifest_11Sep!$B$1:$B$3202,0),MATCH(A.Arr9sepList!M$1,manifest_11Sep!$A$1:$V$1,0))</f>
        <v>ICN-T1</v>
      </c>
      <c r="N1073" s="229" t="str">
        <f t="array" ref="N1073">INDEX(manifest_11Sep!$A$1:$V$3202,MATCH($B1073,manifest_11Sep!$B$1:$B$3202,0),MATCH(A.Arr9sepList!N$1,manifest_11Sep!$A$1:$V$1,0))</f>
        <v>INTER PARNAS</v>
      </c>
      <c r="O1073" s="231">
        <f>COUNTA(N1073:N1083)</f>
        <v>11</v>
      </c>
      <c r="P1073" s="229"/>
      <c r="Q1073" s="232">
        <v>40399122</v>
      </c>
      <c r="R1073" s="232" t="s">
        <v>43</v>
      </c>
      <c r="S1073" s="229">
        <f t="array" ref="S1073">INDEX(manifest_11Sep!$A$1:$V$3202,MATCH($B1073,manifest_11Sep!$B$1:$B$3202,0),MATCH(A.Arr9sepList!S$1,manifest_11Sep!$A$1:$V$1,0))</f>
        <v>0</v>
      </c>
    </row>
    <row r="1074" spans="1:19" ht="15.75" customHeight="1">
      <c r="A1074" s="13" t="str">
        <f t="array" ref="A1074">INDEX(manifest_11Sep!$A$1:$V$3202,MATCH($B1074,manifest_11Sep!$B$1:$B$3202,0),MATCH(A.Arr9sepList!A$1,manifest_11Sep!$A$1:$V$1,0))</f>
        <v>A</v>
      </c>
      <c r="B1074" s="3" t="s">
        <v>4474</v>
      </c>
      <c r="C1074" s="13" t="str">
        <f t="array" ref="C1074">INDEX(manifest_11Sep!$A$1:$V$3202,MATCH($B1074,manifest_11Sep!$B$1:$B$3202,0),MATCH(A.Arr9sepList!C$1,manifest_11Sep!$A$1:$V$1,0))</f>
        <v>WBNV22XW2LW</v>
      </c>
      <c r="D1074" s="13" t="str">
        <f t="array" ref="D1074">INDEX(manifest_11Sep!$A$1:$V$3202,MATCH($B1074,manifest_11Sep!$B$1:$B$3202,0),MATCH(A.Arr9sepList!D$1,manifest_11Sep!$A$1:$V$1,0))</f>
        <v>Male</v>
      </c>
      <c r="E1074" s="13" t="str">
        <f t="array" ref="E1074">INDEX(manifest_11Sep!$A$1:$V$3202,MATCH($B1074,manifest_11Sep!$B$1:$B$3202,0),MATCH(A.Arr9sepList!E$1,manifest_11Sep!$A$1:$V$1,0))</f>
        <v>Man Van</v>
      </c>
      <c r="F1074" s="13" t="str">
        <f t="array" ref="F1074">INDEX(manifest_11Sep!$A$1:$V$3202,MATCH($B1074,manifest_11Sep!$B$1:$B$3202,0),MATCH(A.Arr9sepList!F$1,manifest_11Sep!$A$1:$V$1,0))</f>
        <v>Sam</v>
      </c>
      <c r="G1074" s="13">
        <f t="array" ref="G1074">INDEX(manifest_11Sep!$A$1:$V$3202,MATCH($B1074,manifest_11Sep!$B$1:$B$3202,0),MATCH(A.Arr9sepList!G$1,manifest_11Sep!$A$1:$V$1,0))</f>
        <v>49</v>
      </c>
      <c r="H1074" s="13" t="str">
        <f t="array" ref="H1074">INDEX(manifest_11Sep!$A$1:$V$3202,MATCH($B1074,manifest_11Sep!$B$1:$B$3202,0),MATCH(A.Arr9sepList!H$1,manifest_11Sep!$A$1:$V$1,0))</f>
        <v>Xuan Nguyen 2</v>
      </c>
      <c r="I1074" s="13" t="str">
        <f t="array" ref="I1074">INDEX(manifest_11Sep!$A$1:$V$3202,MATCH($B1074,manifest_11Sep!$B$1:$B$3202,0),MATCH(A.Arr9sepList!I$1,manifest_11Sep!$A$1:$V$1,0))</f>
        <v>Alaska Airlines</v>
      </c>
      <c r="J1074" s="13" t="str">
        <f t="array" ref="J1074">INDEX(manifest_11Sep!$A$1:$V$3202,MATCH($B1074,manifest_11Sep!$B$1:$B$3202,0),MATCH(A.Arr9sepList!J$1,manifest_11Sep!$A$1:$V$1,0))</f>
        <v>AS 8471</v>
      </c>
      <c r="K1074" s="13" t="str">
        <f t="array" ref="K1074">INDEX(manifest_11Sep!$A$1:$V$3202,MATCH($B1074,manifest_11Sep!$B$1:$B$3202,0),MATCH(A.Arr9sepList!K$1,manifest_11Sep!$A$1:$V$1,0))</f>
        <v>13-thg 9-25</v>
      </c>
      <c r="L1074" s="14">
        <f t="array" ref="L1074">INDEX(manifest_11Sep!$A$1:$V$3202,MATCH($B1074,manifest_11Sep!$B$1:$B$3202,0),MATCH(A.Arr9sepList!L$1,manifest_11Sep!$A$1:$V$1,0))</f>
        <v>0.77430555555555558</v>
      </c>
      <c r="M1074" s="13" t="str">
        <f t="array" ref="M1074">INDEX(manifest_11Sep!$A$1:$V$3202,MATCH($B1074,manifest_11Sep!$B$1:$B$3202,0),MATCH(A.Arr9sepList!M$1,manifest_11Sep!$A$1:$V$1,0))</f>
        <v>ICN-T1</v>
      </c>
      <c r="N1074" s="13" t="str">
        <f t="array" ref="N1074">INDEX(manifest_11Sep!$A$1:$V$3202,MATCH($B1074,manifest_11Sep!$B$1:$B$3202,0),MATCH(A.Arr9sepList!N$1,manifest_11Sep!$A$1:$V$1,0))</f>
        <v>INTER PARNAS</v>
      </c>
      <c r="O1074" s="15"/>
      <c r="P1074" s="13"/>
      <c r="Q1074" s="16">
        <v>24554461</v>
      </c>
      <c r="R1074" s="16" t="s">
        <v>43</v>
      </c>
      <c r="S1074" s="13">
        <f t="array" ref="S1074">INDEX(manifest_11Sep!$A$1:$V$3202,MATCH($B1074,manifest_11Sep!$B$1:$B$3202,0),MATCH(A.Arr9sepList!S$1,manifest_11Sep!$A$1:$V$1,0))</f>
        <v>0</v>
      </c>
    </row>
    <row r="1075" spans="1:19" ht="15.75" customHeight="1">
      <c r="A1075" s="13" t="s">
        <v>21</v>
      </c>
      <c r="B1075" s="13" t="s">
        <v>1136</v>
      </c>
      <c r="C1075" s="13" t="s">
        <v>1136</v>
      </c>
      <c r="D1075" s="13" t="s">
        <v>45</v>
      </c>
      <c r="E1075" s="13" t="s">
        <v>1137</v>
      </c>
      <c r="F1075" s="13" t="s">
        <v>1138</v>
      </c>
      <c r="G1075" s="13">
        <v>52</v>
      </c>
      <c r="H1075" s="13" t="s">
        <v>1116</v>
      </c>
      <c r="I1075" s="13" t="s">
        <v>27</v>
      </c>
      <c r="J1075" s="13" t="s">
        <v>28</v>
      </c>
      <c r="K1075" s="27" t="s">
        <v>8583</v>
      </c>
      <c r="L1075" s="14">
        <v>0.78125</v>
      </c>
      <c r="M1075" s="13" t="s">
        <v>30</v>
      </c>
      <c r="N1075" s="13" t="s">
        <v>553</v>
      </c>
      <c r="O1075" s="15"/>
      <c r="P1075" s="13"/>
      <c r="Q1075" s="16">
        <v>75987184</v>
      </c>
      <c r="R1075" s="16" t="s">
        <v>61</v>
      </c>
      <c r="S1075" s="13"/>
    </row>
    <row r="1076" spans="1:19" ht="15.75" customHeight="1">
      <c r="A1076" s="13" t="str">
        <f t="array" ref="A1076">INDEX(manifest_11Sep!$A$1:$V$3202,MATCH($B1076,manifest_11Sep!$B$1:$B$3202,0),MATCH(A.Arr9sepList!A$1,manifest_11Sep!$A$1:$V$1,0))</f>
        <v>A</v>
      </c>
      <c r="B1076" s="13" t="s">
        <v>1139</v>
      </c>
      <c r="C1076" s="13" t="str">
        <f t="array" ref="C1076">INDEX(manifest_11Sep!$A$1:$V$3202,MATCH($B1076,manifest_11Sep!$B$1:$B$3202,0),MATCH(A.Arr9sepList!C$1,manifest_11Sep!$A$1:$V$1,0))</f>
        <v>VNNWKVF527L</v>
      </c>
      <c r="D1076" s="13" t="str">
        <f t="array" ref="D1076">INDEX(manifest_11Sep!$A$1:$V$3202,MATCH($B1076,manifest_11Sep!$B$1:$B$3202,0),MATCH(A.Arr9sepList!D$1,manifest_11Sep!$A$1:$V$1,0))</f>
        <v>Female</v>
      </c>
      <c r="E1076" s="13" t="str">
        <f t="array" ref="E1076">INDEX(manifest_11Sep!$A$1:$V$3202,MATCH($B1076,manifest_11Sep!$B$1:$B$3202,0),MATCH(A.Arr9sepList!E$1,manifest_11Sep!$A$1:$V$1,0))</f>
        <v>Fatima De Guadalupe</v>
      </c>
      <c r="F1076" s="13" t="str">
        <f t="array" ref="F1076">INDEX(manifest_11Sep!$A$1:$V$3202,MATCH($B1076,manifest_11Sep!$B$1:$B$3202,0),MATCH(A.Arr9sepList!F$1,manifest_11Sep!$A$1:$V$1,0))</f>
        <v>Rodriguez Amaya</v>
      </c>
      <c r="G1076" s="13">
        <f t="array" ref="G1076">INDEX(manifest_11Sep!$A$1:$V$3202,MATCH($B1076,manifest_11Sep!$B$1:$B$3202,0),MATCH(A.Arr9sepList!G$1,manifest_11Sep!$A$1:$V$1,0))</f>
        <v>43</v>
      </c>
      <c r="H1076" s="13" t="str">
        <f t="array" ref="H1076">INDEX(manifest_11Sep!$A$1:$V$3202,MATCH($B1076,manifest_11Sep!$B$1:$B$3202,0),MATCH(A.Arr9sepList!H$1,manifest_11Sep!$A$1:$V$1,0))</f>
        <v>Alicia Nguyen 4</v>
      </c>
      <c r="I1076" s="13" t="str">
        <f t="array" ref="I1076">INDEX(manifest_11Sep!$A$1:$V$3202,MATCH($B1076,manifest_11Sep!$B$1:$B$3202,0),MATCH(A.Arr9sepList!I$1,manifest_11Sep!$A$1:$V$1,0))</f>
        <v>WestJet</v>
      </c>
      <c r="J1076" s="13" t="str">
        <f t="array" ref="J1076">INDEX(manifest_11Sep!$A$1:$V$3202,MATCH($B1076,manifest_11Sep!$B$1:$B$3202,0),MATCH(A.Arr9sepList!J$1,manifest_11Sep!$A$1:$V$1,0))</f>
        <v>WS 86</v>
      </c>
      <c r="K1076" s="13" t="str">
        <f t="array" ref="K1076">INDEX(manifest_11Sep!$A$1:$V$3202,MATCH($B1076,manifest_11Sep!$B$1:$B$3202,0),MATCH(A.Arr9sepList!K$1,manifest_11Sep!$A$1:$V$1,0))</f>
        <v>13-thg 9-25</v>
      </c>
      <c r="L1076" s="14">
        <f t="array" ref="L1076">INDEX(manifest_11Sep!$A$1:$V$3202,MATCH($B1076,manifest_11Sep!$B$1:$B$3202,0),MATCH(A.Arr9sepList!L$1,manifest_11Sep!$A$1:$V$1,0))</f>
        <v>0.78125</v>
      </c>
      <c r="M1076" s="13" t="str">
        <f t="array" ref="M1076">INDEX(manifest_11Sep!$A$1:$V$3202,MATCH($B1076,manifest_11Sep!$B$1:$B$3202,0),MATCH(A.Arr9sepList!M$1,manifest_11Sep!$A$1:$V$1,0))</f>
        <v>ICN-T1</v>
      </c>
      <c r="N1076" s="13" t="str">
        <f t="array" ref="N1076">INDEX(manifest_11Sep!$A$1:$V$3202,MATCH($B1076,manifest_11Sep!$B$1:$B$3202,0),MATCH(A.Arr9sepList!N$1,manifest_11Sep!$A$1:$V$1,0))</f>
        <v>JW MARRIOTT</v>
      </c>
      <c r="O1076" s="15"/>
      <c r="P1076" s="13"/>
      <c r="Q1076" s="16">
        <v>75987184</v>
      </c>
      <c r="R1076" s="16" t="s">
        <v>61</v>
      </c>
      <c r="S1076" s="13">
        <f t="array" ref="S1076">INDEX(manifest_11Sep!$A$1:$V$3202,MATCH($B1076,manifest_11Sep!$B$1:$B$3202,0),MATCH(A.Arr9sepList!S$1,manifest_11Sep!$A$1:$V$1,0))</f>
        <v>0</v>
      </c>
    </row>
    <row r="1077" spans="1:19" ht="15.75" customHeight="1">
      <c r="A1077" s="13" t="str">
        <f t="array" ref="A1077">INDEX(manifest_11Sep!$A$1:$V$3202,MATCH($B1077,manifest_11Sep!$B$1:$B$3202,0),MATCH(A.Arr9sepList!A$1,manifest_11Sep!$A$1:$V$1,0))</f>
        <v>A</v>
      </c>
      <c r="B1077" s="13" t="s">
        <v>1142</v>
      </c>
      <c r="C1077" s="13" t="str">
        <f t="array" ref="C1077">INDEX(manifest_11Sep!$A$1:$V$3202,MATCH($B1077,manifest_11Sep!$B$1:$B$3202,0),MATCH(A.Arr9sepList!C$1,manifest_11Sep!$A$1:$V$1,0))</f>
        <v>VNNWKVF527L</v>
      </c>
      <c r="D1077" s="13" t="str">
        <f t="array" ref="D1077">INDEX(manifest_11Sep!$A$1:$V$3202,MATCH($B1077,manifest_11Sep!$B$1:$B$3202,0),MATCH(A.Arr9sepList!D$1,manifest_11Sep!$A$1:$V$1,0))</f>
        <v>Female</v>
      </c>
      <c r="E1077" s="13" t="str">
        <f t="array" ref="E1077">INDEX(manifest_11Sep!$A$1:$V$3202,MATCH($B1077,manifest_11Sep!$B$1:$B$3202,0),MATCH(A.Arr9sepList!E$1,manifest_11Sep!$A$1:$V$1,0))</f>
        <v>Loida Esperanza</v>
      </c>
      <c r="F1077" s="13" t="str">
        <f t="array" ref="F1077">INDEX(manifest_11Sep!$A$1:$V$3202,MATCH($B1077,manifest_11Sep!$B$1:$B$3202,0),MATCH(A.Arr9sepList!F$1,manifest_11Sep!$A$1:$V$1,0))</f>
        <v>Martinez De Cruz</v>
      </c>
      <c r="G1077" s="13">
        <f t="array" ref="G1077">INDEX(manifest_11Sep!$A$1:$V$3202,MATCH($B1077,manifest_11Sep!$B$1:$B$3202,0),MATCH(A.Arr9sepList!G$1,manifest_11Sep!$A$1:$V$1,0))</f>
        <v>43</v>
      </c>
      <c r="H1077" s="13" t="str">
        <f t="array" ref="H1077">INDEX(manifest_11Sep!$A$1:$V$3202,MATCH($B1077,manifest_11Sep!$B$1:$B$3202,0),MATCH(A.Arr9sepList!H$1,manifest_11Sep!$A$1:$V$1,0))</f>
        <v>Alicia Nguyen 4</v>
      </c>
      <c r="I1077" s="13" t="str">
        <f t="array" ref="I1077">INDEX(manifest_11Sep!$A$1:$V$3202,MATCH($B1077,manifest_11Sep!$B$1:$B$3202,0),MATCH(A.Arr9sepList!I$1,manifest_11Sep!$A$1:$V$1,0))</f>
        <v>WestJet</v>
      </c>
      <c r="J1077" s="13" t="str">
        <f t="array" ref="J1077">INDEX(manifest_11Sep!$A$1:$V$3202,MATCH($B1077,manifest_11Sep!$B$1:$B$3202,0),MATCH(A.Arr9sepList!J$1,manifest_11Sep!$A$1:$V$1,0))</f>
        <v>WS 86</v>
      </c>
      <c r="K1077" s="13" t="str">
        <f t="array" ref="K1077">INDEX(manifest_11Sep!$A$1:$V$3202,MATCH($B1077,manifest_11Sep!$B$1:$B$3202,0),MATCH(A.Arr9sepList!K$1,manifest_11Sep!$A$1:$V$1,0))</f>
        <v>13-thg 9-25</v>
      </c>
      <c r="L1077" s="14">
        <f t="array" ref="L1077">INDEX(manifest_11Sep!$A$1:$V$3202,MATCH($B1077,manifest_11Sep!$B$1:$B$3202,0),MATCH(A.Arr9sepList!L$1,manifest_11Sep!$A$1:$V$1,0))</f>
        <v>0.78125</v>
      </c>
      <c r="M1077" s="13" t="str">
        <f t="array" ref="M1077">INDEX(manifest_11Sep!$A$1:$V$3202,MATCH($B1077,manifest_11Sep!$B$1:$B$3202,0),MATCH(A.Arr9sepList!M$1,manifest_11Sep!$A$1:$V$1,0))</f>
        <v>ICN-T1</v>
      </c>
      <c r="N1077" s="13" t="str">
        <f t="array" ref="N1077">INDEX(manifest_11Sep!$A$1:$V$3202,MATCH($B1077,manifest_11Sep!$B$1:$B$3202,0),MATCH(A.Arr9sepList!N$1,manifest_11Sep!$A$1:$V$1,0))</f>
        <v>JW MARRIOTT</v>
      </c>
      <c r="O1077" s="15"/>
      <c r="P1077" s="13"/>
      <c r="Q1077" s="16">
        <v>75987221</v>
      </c>
      <c r="R1077" s="16" t="s">
        <v>61</v>
      </c>
      <c r="S1077" s="13">
        <f t="array" ref="S1077">INDEX(manifest_11Sep!$A$1:$V$3202,MATCH($B1077,manifest_11Sep!$B$1:$B$3202,0),MATCH(A.Arr9sepList!S$1,manifest_11Sep!$A$1:$V$1,0))</f>
        <v>0</v>
      </c>
    </row>
    <row r="1078" spans="1:19" ht="15.75" customHeight="1">
      <c r="A1078" s="13" t="str">
        <f t="array" ref="A1078">INDEX(manifest_11Sep!$A$1:$V$3202,MATCH($B1078,manifest_11Sep!$B$1:$B$3202,0),MATCH(A.Arr9sepList!A$1,manifest_11Sep!$A$1:$V$1,0))</f>
        <v>A</v>
      </c>
      <c r="B1078" s="13" t="s">
        <v>1145</v>
      </c>
      <c r="C1078" s="13" t="str">
        <f t="array" ref="C1078">INDEX(manifest_11Sep!$A$1:$V$3202,MATCH($B1078,manifest_11Sep!$B$1:$B$3202,0),MATCH(A.Arr9sepList!C$1,manifest_11Sep!$A$1:$V$1,0))</f>
        <v>VNNWKVF527L</v>
      </c>
      <c r="D1078" s="13" t="str">
        <f t="array" ref="D1078">INDEX(manifest_11Sep!$A$1:$V$3202,MATCH($B1078,manifest_11Sep!$B$1:$B$3202,0),MATCH(A.Arr9sepList!D$1,manifest_11Sep!$A$1:$V$1,0))</f>
        <v>Female</v>
      </c>
      <c r="E1078" s="13" t="str">
        <f t="array" ref="E1078">INDEX(manifest_11Sep!$A$1:$V$3202,MATCH($B1078,manifest_11Sep!$B$1:$B$3202,0),MATCH(A.Arr9sepList!E$1,manifest_11Sep!$A$1:$V$1,0))</f>
        <v>Evelin Judith</v>
      </c>
      <c r="F1078" s="13" t="str">
        <f t="array" ref="F1078">INDEX(manifest_11Sep!$A$1:$V$3202,MATCH($B1078,manifest_11Sep!$B$1:$B$3202,0),MATCH(A.Arr9sepList!F$1,manifest_11Sep!$A$1:$V$1,0))</f>
        <v>Tejada Araniva</v>
      </c>
      <c r="G1078" s="13">
        <f t="array" ref="G1078">INDEX(manifest_11Sep!$A$1:$V$3202,MATCH($B1078,manifest_11Sep!$B$1:$B$3202,0),MATCH(A.Arr9sepList!G$1,manifest_11Sep!$A$1:$V$1,0))</f>
        <v>35</v>
      </c>
      <c r="H1078" s="13" t="str">
        <f t="array" ref="H1078">INDEX(manifest_11Sep!$A$1:$V$3202,MATCH($B1078,manifest_11Sep!$B$1:$B$3202,0),MATCH(A.Arr9sepList!H$1,manifest_11Sep!$A$1:$V$1,0))</f>
        <v>Alicia Nguyen 4</v>
      </c>
      <c r="I1078" s="13" t="str">
        <f t="array" ref="I1078">INDEX(manifest_11Sep!$A$1:$V$3202,MATCH($B1078,manifest_11Sep!$B$1:$B$3202,0),MATCH(A.Arr9sepList!I$1,manifest_11Sep!$A$1:$V$1,0))</f>
        <v>WestJet</v>
      </c>
      <c r="J1078" s="13" t="str">
        <f t="array" ref="J1078">INDEX(manifest_11Sep!$A$1:$V$3202,MATCH($B1078,manifest_11Sep!$B$1:$B$3202,0),MATCH(A.Arr9sepList!J$1,manifest_11Sep!$A$1:$V$1,0))</f>
        <v>WS 86</v>
      </c>
      <c r="K1078" s="13" t="str">
        <f t="array" ref="K1078">INDEX(manifest_11Sep!$A$1:$V$3202,MATCH($B1078,manifest_11Sep!$B$1:$B$3202,0),MATCH(A.Arr9sepList!K$1,manifest_11Sep!$A$1:$V$1,0))</f>
        <v>13-thg 9-25</v>
      </c>
      <c r="L1078" s="14">
        <f t="array" ref="L1078">INDEX(manifest_11Sep!$A$1:$V$3202,MATCH($B1078,manifest_11Sep!$B$1:$B$3202,0),MATCH(A.Arr9sepList!L$1,manifest_11Sep!$A$1:$V$1,0))</f>
        <v>0.78125</v>
      </c>
      <c r="M1078" s="13" t="str">
        <f t="array" ref="M1078">INDEX(manifest_11Sep!$A$1:$V$3202,MATCH($B1078,manifest_11Sep!$B$1:$B$3202,0),MATCH(A.Arr9sepList!M$1,manifest_11Sep!$A$1:$V$1,0))</f>
        <v>ICN-T1</v>
      </c>
      <c r="N1078" s="13" t="str">
        <f t="array" ref="N1078">INDEX(manifest_11Sep!$A$1:$V$3202,MATCH($B1078,manifest_11Sep!$B$1:$B$3202,0),MATCH(A.Arr9sepList!N$1,manifest_11Sep!$A$1:$V$1,0))</f>
        <v>JW MARRIOTT</v>
      </c>
      <c r="O1078" s="15"/>
      <c r="P1078" s="13"/>
      <c r="Q1078" s="16">
        <v>75987221</v>
      </c>
      <c r="R1078" s="16" t="s">
        <v>61</v>
      </c>
      <c r="S1078" s="13">
        <f t="array" ref="S1078">INDEX(manifest_11Sep!$A$1:$V$3202,MATCH($B1078,manifest_11Sep!$B$1:$B$3202,0),MATCH(A.Arr9sepList!S$1,manifest_11Sep!$A$1:$V$1,0))</f>
        <v>0</v>
      </c>
    </row>
    <row r="1079" spans="1:19" ht="15.75" customHeight="1">
      <c r="A1079" s="13" t="str">
        <f t="array" ref="A1079">INDEX(manifest_11Sep!$A$1:$V$3202,MATCH($B1079,manifest_11Sep!$B$1:$B$3202,0),MATCH(A.Arr9sepList!A$1,manifest_11Sep!$A$1:$V$1,0))</f>
        <v>A</v>
      </c>
      <c r="B1079" s="3" t="s">
        <v>1253</v>
      </c>
      <c r="C1079" s="13" t="str">
        <f t="array" ref="C1079">INDEX(manifest_11Sep!$A$1:$V$3202,MATCH($B1079,manifest_11Sep!$B$1:$B$3202,0),MATCH(A.Arr9sepList!C$1,manifest_11Sep!$A$1:$V$1,0))</f>
        <v>5JN59HNLP2P</v>
      </c>
      <c r="D1079" s="13" t="str">
        <f t="array" ref="D1079">INDEX(manifest_11Sep!$A$1:$V$3202,MATCH($B1079,manifest_11Sep!$B$1:$B$3202,0),MATCH(A.Arr9sepList!D$1,manifest_11Sep!$A$1:$V$1,0))</f>
        <v>Female</v>
      </c>
      <c r="E1079" s="13" t="str">
        <f t="array" ref="E1079">INDEX(manifest_11Sep!$A$1:$V$3202,MATCH($B1079,manifest_11Sep!$B$1:$B$3202,0),MATCH(A.Arr9sepList!E$1,manifest_11Sep!$A$1:$V$1,0))</f>
        <v>Erika Marie</v>
      </c>
      <c r="F1079" s="13" t="str">
        <f t="array" ref="F1079">INDEX(manifest_11Sep!$A$1:$V$3202,MATCH($B1079,manifest_11Sep!$B$1:$B$3202,0),MATCH(A.Arr9sepList!F$1,manifest_11Sep!$A$1:$V$1,0))</f>
        <v>Gamban</v>
      </c>
      <c r="G1079" s="13">
        <f t="array" ref="G1079">INDEX(manifest_11Sep!$A$1:$V$3202,MATCH($B1079,manifest_11Sep!$B$1:$B$3202,0),MATCH(A.Arr9sepList!G$1,manifest_11Sep!$A$1:$V$1,0))</f>
        <v>31</v>
      </c>
      <c r="H1079" s="13" t="str">
        <f t="array" ref="H1079">INDEX(manifest_11Sep!$A$1:$V$3202,MATCH($B1079,manifest_11Sep!$B$1:$B$3202,0),MATCH(A.Arr9sepList!H$1,manifest_11Sep!$A$1:$V$1,0))</f>
        <v>Alicia Nguyen 4</v>
      </c>
      <c r="I1079" s="13" t="str">
        <f t="array" ref="I1079">INDEX(manifest_11Sep!$A$1:$V$3202,MATCH($B1079,manifest_11Sep!$B$1:$B$3202,0),MATCH(A.Arr9sepList!I$1,manifest_11Sep!$A$1:$V$1,0))</f>
        <v>WestJet</v>
      </c>
      <c r="J1079" s="13" t="str">
        <f t="array" ref="J1079">INDEX(manifest_11Sep!$A$1:$V$3202,MATCH($B1079,manifest_11Sep!$B$1:$B$3202,0),MATCH(A.Arr9sepList!J$1,manifest_11Sep!$A$1:$V$1,0))</f>
        <v>WS 86</v>
      </c>
      <c r="K1079" s="13" t="str">
        <f t="array" ref="K1079">INDEX(manifest_11Sep!$A$1:$V$3202,MATCH($B1079,manifest_11Sep!$B$1:$B$3202,0),MATCH(A.Arr9sepList!K$1,manifest_11Sep!$A$1:$V$1,0))</f>
        <v>13-thg 9-25</v>
      </c>
      <c r="L1079" s="14">
        <f t="array" ref="L1079">INDEX(manifest_11Sep!$A$1:$V$3202,MATCH($B1079,manifest_11Sep!$B$1:$B$3202,0),MATCH(A.Arr9sepList!L$1,manifest_11Sep!$A$1:$V$1,0))</f>
        <v>0.78125</v>
      </c>
      <c r="M1079" s="13" t="str">
        <f t="array" ref="M1079">INDEX(manifest_11Sep!$A$1:$V$3202,MATCH($B1079,manifest_11Sep!$B$1:$B$3202,0),MATCH(A.Arr9sepList!M$1,manifest_11Sep!$A$1:$V$1,0))</f>
        <v>ICN-T1</v>
      </c>
      <c r="N1079" s="13" t="str">
        <f t="array" ref="N1079">INDEX(manifest_11Sep!$A$1:$V$3202,MATCH($B1079,manifest_11Sep!$B$1:$B$3202,0),MATCH(A.Arr9sepList!N$1,manifest_11Sep!$A$1:$V$1,0))</f>
        <v>JW MARRIOTT</v>
      </c>
      <c r="O1079" s="15"/>
      <c r="P1079" s="13"/>
      <c r="Q1079" s="16">
        <v>75987627</v>
      </c>
      <c r="R1079" s="16" t="s">
        <v>43</v>
      </c>
      <c r="S1079" s="13">
        <f t="array" ref="S1079">INDEX(manifest_11Sep!$A$1:$V$3202,MATCH($B1079,manifest_11Sep!$B$1:$B$3202,0),MATCH(A.Arr9sepList!S$1,manifest_11Sep!$A$1:$V$1,0))</f>
        <v>0</v>
      </c>
    </row>
    <row r="1080" spans="1:19" ht="15.75" customHeight="1">
      <c r="A1080" s="13" t="str">
        <f t="array" ref="A1080">INDEX(manifest_11Sep!$A$1:$V$3202,MATCH($B1080,manifest_11Sep!$B$1:$B$3202,0),MATCH(A.Arr9sepList!A$1,manifest_11Sep!$A$1:$V$1,0))</f>
        <v>A</v>
      </c>
      <c r="B1080" s="3" t="s">
        <v>1256</v>
      </c>
      <c r="C1080" s="13" t="str">
        <f t="array" ref="C1080">INDEX(manifest_11Sep!$A$1:$V$3202,MATCH($B1080,manifest_11Sep!$B$1:$B$3202,0),MATCH(A.Arr9sepList!C$1,manifest_11Sep!$A$1:$V$1,0))</f>
        <v>5JN59HNLP2P</v>
      </c>
      <c r="D1080" s="13" t="str">
        <f t="array" ref="D1080">INDEX(manifest_11Sep!$A$1:$V$3202,MATCH($B1080,manifest_11Sep!$B$1:$B$3202,0),MATCH(A.Arr9sepList!D$1,manifest_11Sep!$A$1:$V$1,0))</f>
        <v>Female</v>
      </c>
      <c r="E1080" s="13" t="str">
        <f t="array" ref="E1080">INDEX(manifest_11Sep!$A$1:$V$3202,MATCH($B1080,manifest_11Sep!$B$1:$B$3202,0),MATCH(A.Arr9sepList!E$1,manifest_11Sep!$A$1:$V$1,0))</f>
        <v>Engelika Marie</v>
      </c>
      <c r="F1080" s="13" t="str">
        <f t="array" ref="F1080">INDEX(manifest_11Sep!$A$1:$V$3202,MATCH($B1080,manifest_11Sep!$B$1:$B$3202,0),MATCH(A.Arr9sepList!F$1,manifest_11Sep!$A$1:$V$1,0))</f>
        <v>Gamban</v>
      </c>
      <c r="G1080" s="13">
        <f t="array" ref="G1080">INDEX(manifest_11Sep!$A$1:$V$3202,MATCH($B1080,manifest_11Sep!$B$1:$B$3202,0),MATCH(A.Arr9sepList!G$1,manifest_11Sep!$A$1:$V$1,0))</f>
        <v>18</v>
      </c>
      <c r="H1080" s="13" t="str">
        <f t="array" ref="H1080">INDEX(manifest_11Sep!$A$1:$V$3202,MATCH($B1080,manifest_11Sep!$B$1:$B$3202,0),MATCH(A.Arr9sepList!H$1,manifest_11Sep!$A$1:$V$1,0))</f>
        <v>Alicia Nguyen 4</v>
      </c>
      <c r="I1080" s="13" t="str">
        <f t="array" ref="I1080">INDEX(manifest_11Sep!$A$1:$V$3202,MATCH($B1080,manifest_11Sep!$B$1:$B$3202,0),MATCH(A.Arr9sepList!I$1,manifest_11Sep!$A$1:$V$1,0))</f>
        <v>WestJet</v>
      </c>
      <c r="J1080" s="13" t="str">
        <f t="array" ref="J1080">INDEX(manifest_11Sep!$A$1:$V$3202,MATCH($B1080,manifest_11Sep!$B$1:$B$3202,0),MATCH(A.Arr9sepList!J$1,manifest_11Sep!$A$1:$V$1,0))</f>
        <v>WS 86</v>
      </c>
      <c r="K1080" s="13" t="str">
        <f t="array" ref="K1080">INDEX(manifest_11Sep!$A$1:$V$3202,MATCH($B1080,manifest_11Sep!$B$1:$B$3202,0),MATCH(A.Arr9sepList!K$1,manifest_11Sep!$A$1:$V$1,0))</f>
        <v>13-thg 9-25</v>
      </c>
      <c r="L1080" s="14">
        <f t="array" ref="L1080">INDEX(manifest_11Sep!$A$1:$V$3202,MATCH($B1080,manifest_11Sep!$B$1:$B$3202,0),MATCH(A.Arr9sepList!L$1,manifest_11Sep!$A$1:$V$1,0))</f>
        <v>0.78125</v>
      </c>
      <c r="M1080" s="13" t="str">
        <f t="array" ref="M1080">INDEX(manifest_11Sep!$A$1:$V$3202,MATCH($B1080,manifest_11Sep!$B$1:$B$3202,0),MATCH(A.Arr9sepList!M$1,manifest_11Sep!$A$1:$V$1,0))</f>
        <v>ICN-T1</v>
      </c>
      <c r="N1080" s="13" t="str">
        <f t="array" ref="N1080">INDEX(manifest_11Sep!$A$1:$V$3202,MATCH($B1080,manifest_11Sep!$B$1:$B$3202,0),MATCH(A.Arr9sepList!N$1,manifest_11Sep!$A$1:$V$1,0))</f>
        <v>JW MARRIOTT</v>
      </c>
      <c r="O1080" s="15"/>
      <c r="P1080" s="13"/>
      <c r="Q1080" s="16">
        <v>75987627</v>
      </c>
      <c r="R1080" s="16" t="s">
        <v>43</v>
      </c>
      <c r="S1080" s="13">
        <f t="array" ref="S1080">INDEX(manifest_11Sep!$A$1:$V$3202,MATCH($B1080,manifest_11Sep!$B$1:$B$3202,0),MATCH(A.Arr9sepList!S$1,manifest_11Sep!$A$1:$V$1,0))</f>
        <v>0</v>
      </c>
    </row>
    <row r="1081" spans="1:19" ht="15.75" customHeight="1">
      <c r="A1081" s="13" t="str">
        <f t="array" ref="A1081">INDEX(manifest_11Sep!$A$1:$V$3202,MATCH($B1081,manifest_11Sep!$B$1:$B$3202,0),MATCH(A.Arr9sepList!A$1,manifest_11Sep!$A$1:$V$1,0))</f>
        <v>A</v>
      </c>
      <c r="B1081" s="13" t="s">
        <v>1167</v>
      </c>
      <c r="C1081" s="13" t="str">
        <f t="array" ref="C1081">INDEX(manifest_11Sep!$A$1:$V$3202,MATCH($B1081,manifest_11Sep!$B$1:$B$3202,0),MATCH(A.Arr9sepList!C$1,manifest_11Sep!$A$1:$V$1,0))</f>
        <v>BDNBCCXBF8Y</v>
      </c>
      <c r="D1081" s="13" t="str">
        <f t="array" ref="D1081">INDEX(manifest_11Sep!$A$1:$V$3202,MATCH($B1081,manifest_11Sep!$B$1:$B$3202,0),MATCH(A.Arr9sepList!D$1,manifest_11Sep!$A$1:$V$1,0))</f>
        <v>Female</v>
      </c>
      <c r="E1081" s="13" t="str">
        <f t="array" ref="E1081">INDEX(manifest_11Sep!$A$1:$V$3202,MATCH($B1081,manifest_11Sep!$B$1:$B$3202,0),MATCH(A.Arr9sepList!E$1,manifest_11Sep!$A$1:$V$1,0))</f>
        <v>Evelyn</v>
      </c>
      <c r="F1081" s="13" t="str">
        <f t="array" ref="F1081">INDEX(manifest_11Sep!$A$1:$V$3202,MATCH($B1081,manifest_11Sep!$B$1:$B$3202,0),MATCH(A.Arr9sepList!F$1,manifest_11Sep!$A$1:$V$1,0))</f>
        <v>Jaso</v>
      </c>
      <c r="G1081" s="13">
        <f t="array" ref="G1081">INDEX(manifest_11Sep!$A$1:$V$3202,MATCH($B1081,manifest_11Sep!$B$1:$B$3202,0),MATCH(A.Arr9sepList!G$1,manifest_11Sep!$A$1:$V$1,0))</f>
        <v>47</v>
      </c>
      <c r="H1081" s="13" t="str">
        <f t="array" ref="H1081">INDEX(manifest_11Sep!$A$1:$V$3202,MATCH($B1081,manifest_11Sep!$B$1:$B$3202,0),MATCH(A.Arr9sepList!H$1,manifest_11Sep!$A$1:$V$1,0))</f>
        <v>Alicia Nguyen 4</v>
      </c>
      <c r="I1081" s="13" t="str">
        <f t="array" ref="I1081">INDEX(manifest_11Sep!$A$1:$V$3202,MATCH($B1081,manifest_11Sep!$B$1:$B$3202,0),MATCH(A.Arr9sepList!I$1,manifest_11Sep!$A$1:$V$1,0))</f>
        <v>WestJet</v>
      </c>
      <c r="J1081" s="13" t="str">
        <f t="array" ref="J1081">INDEX(manifest_11Sep!$A$1:$V$3202,MATCH($B1081,manifest_11Sep!$B$1:$B$3202,0),MATCH(A.Arr9sepList!J$1,manifest_11Sep!$A$1:$V$1,0))</f>
        <v>WS 86</v>
      </c>
      <c r="K1081" s="13" t="str">
        <f t="array" ref="K1081">INDEX(manifest_11Sep!$A$1:$V$3202,MATCH($B1081,manifest_11Sep!$B$1:$B$3202,0),MATCH(A.Arr9sepList!K$1,manifest_11Sep!$A$1:$V$1,0))</f>
        <v>13-thg 9-25</v>
      </c>
      <c r="L1081" s="14">
        <f t="array" ref="L1081">INDEX(manifest_11Sep!$A$1:$V$3202,MATCH($B1081,manifest_11Sep!$B$1:$B$3202,0),MATCH(A.Arr9sepList!L$1,manifest_11Sep!$A$1:$V$1,0))</f>
        <v>0.78125</v>
      </c>
      <c r="M1081" s="13" t="str">
        <f t="array" ref="M1081">INDEX(manifest_11Sep!$A$1:$V$3202,MATCH($B1081,manifest_11Sep!$B$1:$B$3202,0),MATCH(A.Arr9sepList!M$1,manifest_11Sep!$A$1:$V$1,0))</f>
        <v>ICN-T1</v>
      </c>
      <c r="N1081" s="13" t="str">
        <f t="array" ref="N1081">INDEX(manifest_11Sep!$A$1:$V$3202,MATCH($B1081,manifest_11Sep!$B$1:$B$3202,0),MATCH(A.Arr9sepList!N$1,manifest_11Sep!$A$1:$V$1,0))</f>
        <v>JW MARRIOTT</v>
      </c>
      <c r="O1081" s="15"/>
      <c r="P1081" s="13"/>
      <c r="Q1081" s="16">
        <v>75987324</v>
      </c>
      <c r="R1081" s="16" t="s">
        <v>43</v>
      </c>
      <c r="S1081" s="13">
        <f t="array" ref="S1081">INDEX(manifest_11Sep!$A$1:$V$3202,MATCH($B1081,manifest_11Sep!$B$1:$B$3202,0),MATCH(A.Arr9sepList!S$1,manifest_11Sep!$A$1:$V$1,0))</f>
        <v>0</v>
      </c>
    </row>
    <row r="1082" spans="1:19" ht="15.75" customHeight="1">
      <c r="A1082" s="13" t="str">
        <f t="array" ref="A1082">INDEX(manifest_11Sep!$A$1:$V$3202,MATCH($B1082,manifest_11Sep!$B$1:$B$3202,0),MATCH(A.Arr9sepList!A$1,manifest_11Sep!$A$1:$V$1,0))</f>
        <v>A</v>
      </c>
      <c r="B1082" s="13" t="s">
        <v>1171</v>
      </c>
      <c r="C1082" s="13" t="str">
        <f t="array" ref="C1082">INDEX(manifest_11Sep!$A$1:$V$3202,MATCH($B1082,manifest_11Sep!$B$1:$B$3202,0),MATCH(A.Arr9sepList!C$1,manifest_11Sep!$A$1:$V$1,0))</f>
        <v>BDNBCCXBF8Y</v>
      </c>
      <c r="D1082" s="13" t="str">
        <f t="array" ref="D1082">INDEX(manifest_11Sep!$A$1:$V$3202,MATCH($B1082,manifest_11Sep!$B$1:$B$3202,0),MATCH(A.Arr9sepList!D$1,manifest_11Sep!$A$1:$V$1,0))</f>
        <v>Female</v>
      </c>
      <c r="E1082" s="13" t="str">
        <f t="array" ref="E1082">INDEX(manifest_11Sep!$A$1:$V$3202,MATCH($B1082,manifest_11Sep!$B$1:$B$3202,0),MATCH(A.Arr9sepList!E$1,manifest_11Sep!$A$1:$V$1,0))</f>
        <v>Jaso</v>
      </c>
      <c r="F1082" s="13" t="str">
        <f t="array" ref="F1082">INDEX(manifest_11Sep!$A$1:$V$3202,MATCH($B1082,manifest_11Sep!$B$1:$B$3202,0),MATCH(A.Arr9sepList!F$1,manifest_11Sep!$A$1:$V$1,0))</f>
        <v>Mary Love</v>
      </c>
      <c r="G1082" s="13">
        <f t="array" ref="G1082">INDEX(manifest_11Sep!$A$1:$V$3202,MATCH($B1082,manifest_11Sep!$B$1:$B$3202,0),MATCH(A.Arr9sepList!G$1,manifest_11Sep!$A$1:$V$1,0))</f>
        <v>16</v>
      </c>
      <c r="H1082" s="13" t="str">
        <f t="array" ref="H1082">INDEX(manifest_11Sep!$A$1:$V$3202,MATCH($B1082,manifest_11Sep!$B$1:$B$3202,0),MATCH(A.Arr9sepList!H$1,manifest_11Sep!$A$1:$V$1,0))</f>
        <v>Alicia Nguyen 4</v>
      </c>
      <c r="I1082" s="13" t="str">
        <f t="array" ref="I1082">INDEX(manifest_11Sep!$A$1:$V$3202,MATCH($B1082,manifest_11Sep!$B$1:$B$3202,0),MATCH(A.Arr9sepList!I$1,manifest_11Sep!$A$1:$V$1,0))</f>
        <v>WestJet</v>
      </c>
      <c r="J1082" s="13" t="str">
        <f t="array" ref="J1082">INDEX(manifest_11Sep!$A$1:$V$3202,MATCH($B1082,manifest_11Sep!$B$1:$B$3202,0),MATCH(A.Arr9sepList!J$1,manifest_11Sep!$A$1:$V$1,0))</f>
        <v>WS 86</v>
      </c>
      <c r="K1082" s="13" t="str">
        <f t="array" ref="K1082">INDEX(manifest_11Sep!$A$1:$V$3202,MATCH($B1082,manifest_11Sep!$B$1:$B$3202,0),MATCH(A.Arr9sepList!K$1,manifest_11Sep!$A$1:$V$1,0))</f>
        <v>13-thg 9-25</v>
      </c>
      <c r="L1082" s="14">
        <f t="array" ref="L1082">INDEX(manifest_11Sep!$A$1:$V$3202,MATCH($B1082,manifest_11Sep!$B$1:$B$3202,0),MATCH(A.Arr9sepList!L$1,manifest_11Sep!$A$1:$V$1,0))</f>
        <v>0.78125</v>
      </c>
      <c r="M1082" s="13" t="str">
        <f t="array" ref="M1082">INDEX(manifest_11Sep!$A$1:$V$3202,MATCH($B1082,manifest_11Sep!$B$1:$B$3202,0),MATCH(A.Arr9sepList!M$1,manifest_11Sep!$A$1:$V$1,0))</f>
        <v>ICN-T1</v>
      </c>
      <c r="N1082" s="13" t="str">
        <f t="array" ref="N1082">INDEX(manifest_11Sep!$A$1:$V$3202,MATCH($B1082,manifest_11Sep!$B$1:$B$3202,0),MATCH(A.Arr9sepList!N$1,manifest_11Sep!$A$1:$V$1,0))</f>
        <v>JW MARRIOTT</v>
      </c>
      <c r="O1082" s="15"/>
      <c r="P1082" s="13"/>
      <c r="Q1082" s="16">
        <v>75987324</v>
      </c>
      <c r="R1082" s="16" t="s">
        <v>43</v>
      </c>
      <c r="S1082" s="13">
        <f t="array" ref="S1082">INDEX(manifest_11Sep!$A$1:$V$3202,MATCH($B1082,manifest_11Sep!$B$1:$B$3202,0),MATCH(A.Arr9sepList!S$1,manifest_11Sep!$A$1:$V$1,0))</f>
        <v>0</v>
      </c>
    </row>
    <row r="1083" spans="1:19" ht="15.75" customHeight="1">
      <c r="A1083" s="13" t="str">
        <f t="array" ref="A1083">INDEX(manifest_11Sep!$A$1:$V$3202,MATCH($B1083,manifest_11Sep!$B$1:$B$3202,0),MATCH(A.Arr9sepList!A$1,manifest_11Sep!$A$1:$V$1,0))</f>
        <v>A</v>
      </c>
      <c r="B1083" s="13" t="s">
        <v>1173</v>
      </c>
      <c r="C1083" s="13" t="str">
        <f t="array" ref="C1083">INDEX(manifest_11Sep!$A$1:$V$3202,MATCH($B1083,manifest_11Sep!$B$1:$B$3202,0),MATCH(A.Arr9sepList!C$1,manifest_11Sep!$A$1:$V$1,0))</f>
        <v>BDNBCCXBF8Y</v>
      </c>
      <c r="D1083" s="13" t="str">
        <f t="array" ref="D1083">INDEX(manifest_11Sep!$A$1:$V$3202,MATCH($B1083,manifest_11Sep!$B$1:$B$3202,0),MATCH(A.Arr9sepList!D$1,manifest_11Sep!$A$1:$V$1,0))</f>
        <v>Male</v>
      </c>
      <c r="E1083" s="13" t="str">
        <f t="array" ref="E1083">INDEX(manifest_11Sep!$A$1:$V$3202,MATCH($B1083,manifest_11Sep!$B$1:$B$3202,0),MATCH(A.Arr9sepList!E$1,manifest_11Sep!$A$1:$V$1,0))</f>
        <v>Noah Baril</v>
      </c>
      <c r="F1083" s="13" t="str">
        <f t="array" ref="F1083">INDEX(manifest_11Sep!$A$1:$V$3202,MATCH($B1083,manifest_11Sep!$B$1:$B$3202,0),MATCH(A.Arr9sepList!F$1,manifest_11Sep!$A$1:$V$1,0))</f>
        <v>Jaso</v>
      </c>
      <c r="G1083" s="13">
        <f t="array" ref="G1083">INDEX(manifest_11Sep!$A$1:$V$3202,MATCH($B1083,manifest_11Sep!$B$1:$B$3202,0),MATCH(A.Arr9sepList!G$1,manifest_11Sep!$A$1:$V$1,0))</f>
        <v>9</v>
      </c>
      <c r="H1083" s="13" t="str">
        <f t="array" ref="H1083">INDEX(manifest_11Sep!$A$1:$V$3202,MATCH($B1083,manifest_11Sep!$B$1:$B$3202,0),MATCH(A.Arr9sepList!H$1,manifest_11Sep!$A$1:$V$1,0))</f>
        <v>Alicia Nguyen 4</v>
      </c>
      <c r="I1083" s="13" t="str">
        <f t="array" ref="I1083">INDEX(manifest_11Sep!$A$1:$V$3202,MATCH($B1083,manifest_11Sep!$B$1:$B$3202,0),MATCH(A.Arr9sepList!I$1,manifest_11Sep!$A$1:$V$1,0))</f>
        <v>WestJet</v>
      </c>
      <c r="J1083" s="13" t="str">
        <f t="array" ref="J1083">INDEX(manifest_11Sep!$A$1:$V$3202,MATCH($B1083,manifest_11Sep!$B$1:$B$3202,0),MATCH(A.Arr9sepList!J$1,manifest_11Sep!$A$1:$V$1,0))</f>
        <v>WS 86</v>
      </c>
      <c r="K1083" s="13" t="str">
        <f t="array" ref="K1083">INDEX(manifest_11Sep!$A$1:$V$3202,MATCH($B1083,manifest_11Sep!$B$1:$B$3202,0),MATCH(A.Arr9sepList!K$1,manifest_11Sep!$A$1:$V$1,0))</f>
        <v>13-thg 9-25</v>
      </c>
      <c r="L1083" s="14">
        <f t="array" ref="L1083">INDEX(manifest_11Sep!$A$1:$V$3202,MATCH($B1083,manifest_11Sep!$B$1:$B$3202,0),MATCH(A.Arr9sepList!L$1,manifest_11Sep!$A$1:$V$1,0))</f>
        <v>0.78125</v>
      </c>
      <c r="M1083" s="13" t="str">
        <f t="array" ref="M1083">INDEX(manifest_11Sep!$A$1:$V$3202,MATCH($B1083,manifest_11Sep!$B$1:$B$3202,0),MATCH(A.Arr9sepList!M$1,manifest_11Sep!$A$1:$V$1,0))</f>
        <v>ICN-T1</v>
      </c>
      <c r="N1083" s="13" t="str">
        <f t="array" ref="N1083">INDEX(manifest_11Sep!$A$1:$V$3202,MATCH($B1083,manifest_11Sep!$B$1:$B$3202,0),MATCH(A.Arr9sepList!N$1,manifest_11Sep!$A$1:$V$1,0))</f>
        <v>JW MARRIOTT</v>
      </c>
      <c r="O1083" s="15"/>
      <c r="P1083" s="13"/>
      <c r="Q1083" s="16">
        <v>75987324</v>
      </c>
      <c r="R1083" s="16" t="s">
        <v>43</v>
      </c>
      <c r="S1083" s="13">
        <f t="array" ref="S1083">INDEX(manifest_11Sep!$A$1:$V$3202,MATCH($B1083,manifest_11Sep!$B$1:$B$3202,0),MATCH(A.Arr9sepList!S$1,manifest_11Sep!$A$1:$V$1,0))</f>
        <v>0</v>
      </c>
    </row>
    <row r="1084" spans="1:19" ht="15.75" customHeight="1">
      <c r="A1084" s="229" t="str">
        <f t="array" ref="A1084">INDEX(manifest_11Sep!$A$1:$V$3202,MATCH($B1084,manifest_11Sep!$B$1:$B$3202,0),MATCH(A.Arr9sepList!A$1,manifest_11Sep!$A$1:$V$1,0))</f>
        <v>A</v>
      </c>
      <c r="B1084" s="229" t="s">
        <v>1258</v>
      </c>
      <c r="C1084" s="229" t="str">
        <f t="array" ref="C1084">INDEX(manifest_11Sep!$A$1:$V$3202,MATCH($B1084,manifest_11Sep!$B$1:$B$3202,0),MATCH(A.Arr9sepList!C$1,manifest_11Sep!$A$1:$V$1,0))</f>
        <v>YHNK24YPQYS</v>
      </c>
      <c r="D1084" s="229" t="str">
        <f t="array" ref="D1084">INDEX(manifest_11Sep!$A$1:$V$3202,MATCH($B1084,manifest_11Sep!$B$1:$B$3202,0),MATCH(A.Arr9sepList!D$1,manifest_11Sep!$A$1:$V$1,0))</f>
        <v>Female</v>
      </c>
      <c r="E1084" s="229" t="str">
        <f t="array" ref="E1084">INDEX(manifest_11Sep!$A$1:$V$3202,MATCH($B1084,manifest_11Sep!$B$1:$B$3202,0),MATCH(A.Arr9sepList!E$1,manifest_11Sep!$A$1:$V$1,0))</f>
        <v>Marilou</v>
      </c>
      <c r="F1084" s="229" t="str">
        <f t="array" ref="F1084">INDEX(manifest_11Sep!$A$1:$V$3202,MATCH($B1084,manifest_11Sep!$B$1:$B$3202,0),MATCH(A.Arr9sepList!F$1,manifest_11Sep!$A$1:$V$1,0))</f>
        <v>Ermita</v>
      </c>
      <c r="G1084" s="229">
        <f t="array" ref="G1084">INDEX(manifest_11Sep!$A$1:$V$3202,MATCH($B1084,manifest_11Sep!$B$1:$B$3202,0),MATCH(A.Arr9sepList!G$1,manifest_11Sep!$A$1:$V$1,0))</f>
        <v>58</v>
      </c>
      <c r="H1084" s="229" t="str">
        <f t="array" ref="H1084">INDEX(manifest_11Sep!$A$1:$V$3202,MATCH($B1084,manifest_11Sep!$B$1:$B$3202,0),MATCH(A.Arr9sepList!H$1,manifest_11Sep!$A$1:$V$1,0))</f>
        <v>Alicia Nguyen 4</v>
      </c>
      <c r="I1084" s="229" t="str">
        <f t="array" ref="I1084">INDEX(manifest_11Sep!$A$1:$V$3202,MATCH($B1084,manifest_11Sep!$B$1:$B$3202,0),MATCH(A.Arr9sepList!I$1,manifest_11Sep!$A$1:$V$1,0))</f>
        <v>Philippine Airlines</v>
      </c>
      <c r="J1084" s="229" t="str">
        <f t="array" ref="J1084">INDEX(manifest_11Sep!$A$1:$V$3202,MATCH($B1084,manifest_11Sep!$B$1:$B$3202,0),MATCH(A.Arr9sepList!J$1,manifest_11Sep!$A$1:$V$1,0))</f>
        <v>PR 468</v>
      </c>
      <c r="K1084" s="229" t="str">
        <f t="array" ref="K1084">INDEX(manifest_11Sep!$A$1:$V$3202,MATCH($B1084,manifest_11Sep!$B$1:$B$3202,0),MATCH(A.Arr9sepList!K$1,manifest_11Sep!$A$1:$V$1,0))</f>
        <v>13-thg 9-25</v>
      </c>
      <c r="L1084" s="230">
        <f t="array" ref="L1084">INDEX(manifest_11Sep!$A$1:$V$3202,MATCH($B1084,manifest_11Sep!$B$1:$B$3202,0),MATCH(A.Arr9sepList!L$1,manifest_11Sep!$A$1:$V$1,0))</f>
        <v>0.80555555555555558</v>
      </c>
      <c r="M1084" s="229" t="str">
        <f t="array" ref="M1084">INDEX(manifest_11Sep!$A$1:$V$3202,MATCH($B1084,manifest_11Sep!$B$1:$B$3202,0),MATCH(A.Arr9sepList!M$1,manifest_11Sep!$A$1:$V$1,0))</f>
        <v>ICN-T1</v>
      </c>
      <c r="N1084" s="229" t="str">
        <f t="array" ref="N1084">INDEX(manifest_11Sep!$A$1:$V$3202,MATCH($B1084,manifest_11Sep!$B$1:$B$3202,0),MATCH(A.Arr9sepList!N$1,manifest_11Sep!$A$1:$V$1,0))</f>
        <v>JW MARRIOTT</v>
      </c>
      <c r="O1084" s="231">
        <f>COUNTA(N1084:N1086)</f>
        <v>3</v>
      </c>
      <c r="P1084" s="229"/>
      <c r="Q1084" s="232">
        <v>75987653</v>
      </c>
      <c r="R1084" s="232" t="s">
        <v>43</v>
      </c>
      <c r="S1084" s="229">
        <f t="array" ref="S1084">INDEX(manifest_11Sep!$A$1:$V$3202,MATCH($B1084,manifest_11Sep!$B$1:$B$3202,0),MATCH(A.Arr9sepList!S$1,manifest_11Sep!$A$1:$V$1,0))</f>
        <v>0</v>
      </c>
    </row>
    <row r="1085" spans="1:19" ht="15.75" customHeight="1">
      <c r="A1085" s="13" t="str">
        <f t="array" ref="A1085">INDEX(manifest_11Sep!$A$1:$V$3202,MATCH($B1085,manifest_11Sep!$B$1:$B$3202,0),MATCH(A.Arr9sepList!A$1,manifest_11Sep!$A$1:$V$1,0))</f>
        <v>A</v>
      </c>
      <c r="B1085" s="13" t="s">
        <v>1262</v>
      </c>
      <c r="C1085" s="13" t="str">
        <f t="array" ref="C1085">INDEX(manifest_11Sep!$A$1:$V$3202,MATCH($B1085,manifest_11Sep!$B$1:$B$3202,0),MATCH(A.Arr9sepList!C$1,manifest_11Sep!$A$1:$V$1,0))</f>
        <v>YHNK24YPQYS</v>
      </c>
      <c r="D1085" s="13" t="str">
        <f t="array" ref="D1085">INDEX(manifest_11Sep!$A$1:$V$3202,MATCH($B1085,manifest_11Sep!$B$1:$B$3202,0),MATCH(A.Arr9sepList!D$1,manifest_11Sep!$A$1:$V$1,0))</f>
        <v>Male</v>
      </c>
      <c r="E1085" s="13" t="str">
        <f t="array" ref="E1085">INDEX(manifest_11Sep!$A$1:$V$3202,MATCH($B1085,manifest_11Sep!$B$1:$B$3202,0),MATCH(A.Arr9sepList!E$1,manifest_11Sep!$A$1:$V$1,0))</f>
        <v>Noel Lopez</v>
      </c>
      <c r="F1085" s="13" t="str">
        <f t="array" ref="F1085">INDEX(manifest_11Sep!$A$1:$V$3202,MATCH($B1085,manifest_11Sep!$B$1:$B$3202,0),MATCH(A.Arr9sepList!F$1,manifest_11Sep!$A$1:$V$1,0))</f>
        <v>Ermita</v>
      </c>
      <c r="G1085" s="13">
        <f t="array" ref="G1085">INDEX(manifest_11Sep!$A$1:$V$3202,MATCH($B1085,manifest_11Sep!$B$1:$B$3202,0),MATCH(A.Arr9sepList!G$1,manifest_11Sep!$A$1:$V$1,0))</f>
        <v>59</v>
      </c>
      <c r="H1085" s="13" t="str">
        <f t="array" ref="H1085">INDEX(manifest_11Sep!$A$1:$V$3202,MATCH($B1085,manifest_11Sep!$B$1:$B$3202,0),MATCH(A.Arr9sepList!H$1,manifest_11Sep!$A$1:$V$1,0))</f>
        <v>Alicia Nguyen 4</v>
      </c>
      <c r="I1085" s="13" t="str">
        <f t="array" ref="I1085">INDEX(manifest_11Sep!$A$1:$V$3202,MATCH($B1085,manifest_11Sep!$B$1:$B$3202,0),MATCH(A.Arr9sepList!I$1,manifest_11Sep!$A$1:$V$1,0))</f>
        <v>Philippine Airlines</v>
      </c>
      <c r="J1085" s="13" t="str">
        <f t="array" ref="J1085">INDEX(manifest_11Sep!$A$1:$V$3202,MATCH($B1085,manifest_11Sep!$B$1:$B$3202,0),MATCH(A.Arr9sepList!J$1,manifest_11Sep!$A$1:$V$1,0))</f>
        <v>PR 468</v>
      </c>
      <c r="K1085" s="13" t="str">
        <f t="array" ref="K1085">INDEX(manifest_11Sep!$A$1:$V$3202,MATCH($B1085,manifest_11Sep!$B$1:$B$3202,0),MATCH(A.Arr9sepList!K$1,manifest_11Sep!$A$1:$V$1,0))</f>
        <v>13-thg 9-25</v>
      </c>
      <c r="L1085" s="14">
        <f t="array" ref="L1085">INDEX(manifest_11Sep!$A$1:$V$3202,MATCH($B1085,manifest_11Sep!$B$1:$B$3202,0),MATCH(A.Arr9sepList!L$1,manifest_11Sep!$A$1:$V$1,0))</f>
        <v>0.80555555555555558</v>
      </c>
      <c r="M1085" s="13" t="str">
        <f t="array" ref="M1085">INDEX(manifest_11Sep!$A$1:$V$3202,MATCH($B1085,manifest_11Sep!$B$1:$B$3202,0),MATCH(A.Arr9sepList!M$1,manifest_11Sep!$A$1:$V$1,0))</f>
        <v>ICN-T1</v>
      </c>
      <c r="N1085" s="13" t="str">
        <f t="array" ref="N1085">INDEX(manifest_11Sep!$A$1:$V$3202,MATCH($B1085,manifest_11Sep!$B$1:$B$3202,0),MATCH(A.Arr9sepList!N$1,manifest_11Sep!$A$1:$V$1,0))</f>
        <v>JW MARRIOTT</v>
      </c>
      <c r="O1085" s="15"/>
      <c r="P1085" s="13"/>
      <c r="Q1085" s="16">
        <v>75987653</v>
      </c>
      <c r="R1085" s="16" t="s">
        <v>43</v>
      </c>
      <c r="S1085" s="13">
        <f t="array" ref="S1085">INDEX(manifest_11Sep!$A$1:$V$3202,MATCH($B1085,manifest_11Sep!$B$1:$B$3202,0),MATCH(A.Arr9sepList!S$1,manifest_11Sep!$A$1:$V$1,0))</f>
        <v>0</v>
      </c>
    </row>
    <row r="1086" spans="1:19" ht="15.75" customHeight="1">
      <c r="A1086" s="13" t="str">
        <f t="array" ref="A1086">INDEX(manifest_11Sep!$A$1:$V$3202,MATCH($B1086,manifest_11Sep!$B$1:$B$3202,0),MATCH(A.Arr9sepList!A$1,manifest_11Sep!$A$1:$V$1,0))</f>
        <v>A</v>
      </c>
      <c r="B1086" s="13" t="s">
        <v>4328</v>
      </c>
      <c r="C1086" s="13" t="str">
        <f t="array" ref="C1086">INDEX(manifest_11Sep!$A$1:$V$3202,MATCH($B1086,manifest_11Sep!$B$1:$B$3202,0),MATCH(A.Arr9sepList!C$1,manifest_11Sep!$A$1:$V$1,0))</f>
        <v>G3N8YPCHQ2W</v>
      </c>
      <c r="D1086" s="13" t="str">
        <f t="array" ref="D1086">INDEX(manifest_11Sep!$A$1:$V$3202,MATCH($B1086,manifest_11Sep!$B$1:$B$3202,0),MATCH(A.Arr9sepList!D$1,manifest_11Sep!$A$1:$V$1,0))</f>
        <v>Female</v>
      </c>
      <c r="E1086" s="13" t="str">
        <f t="array" ref="E1086">INDEX(manifest_11Sep!$A$1:$V$3202,MATCH($B1086,manifest_11Sep!$B$1:$B$3202,0),MATCH(A.Arr9sepList!E$1,manifest_11Sep!$A$1:$V$1,0))</f>
        <v>Satoko</v>
      </c>
      <c r="F1086" s="13" t="str">
        <f t="array" ref="F1086">INDEX(manifest_11Sep!$A$1:$V$3202,MATCH($B1086,manifest_11Sep!$B$1:$B$3202,0),MATCH(A.Arr9sepList!F$1,manifest_11Sep!$A$1:$V$1,0))</f>
        <v>Tsutsumi</v>
      </c>
      <c r="G1086" s="13">
        <f t="array" ref="G1086">INDEX(manifest_11Sep!$A$1:$V$3202,MATCH($B1086,manifest_11Sep!$B$1:$B$3202,0),MATCH(A.Arr9sepList!G$1,manifest_11Sep!$A$1:$V$1,0))</f>
        <v>54</v>
      </c>
      <c r="H1086" s="13" t="str">
        <f t="array" ref="H1086">INDEX(manifest_11Sep!$A$1:$V$3202,MATCH($B1086,manifest_11Sep!$B$1:$B$3202,0),MATCH(A.Arr9sepList!H$1,manifest_11Sep!$A$1:$V$1,0))</f>
        <v>Tom Luu</v>
      </c>
      <c r="I1086" s="13" t="str">
        <f t="array" ref="I1086">INDEX(manifest_11Sep!$A$1:$V$3202,MATCH($B1086,manifest_11Sep!$B$1:$B$3202,0),MATCH(A.Arr9sepList!I$1,manifest_11Sep!$A$1:$V$1,0))</f>
        <v>Jeju Air</v>
      </c>
      <c r="J1086" s="13" t="str">
        <f t="array" ref="J1086">INDEX(manifest_11Sep!$A$1:$V$3202,MATCH($B1086,manifest_11Sep!$B$1:$B$3202,0),MATCH(A.Arr9sepList!J$1,manifest_11Sep!$A$1:$V$1,0))</f>
        <v>7C 1106</v>
      </c>
      <c r="K1086" s="13" t="str">
        <f t="array" ref="K1086">INDEX(manifest_11Sep!$A$1:$V$3202,MATCH($B1086,manifest_11Sep!$B$1:$B$3202,0),MATCH(A.Arr9sepList!K$1,manifest_11Sep!$A$1:$V$1,0))</f>
        <v>13-thg 9-25</v>
      </c>
      <c r="L1086" s="14">
        <f t="array" ref="L1086">INDEX(manifest_11Sep!$A$1:$V$3202,MATCH($B1086,manifest_11Sep!$B$1:$B$3202,0),MATCH(A.Arr9sepList!L$1,manifest_11Sep!$A$1:$V$1,0))</f>
        <v>0.81944444444444442</v>
      </c>
      <c r="M1086" s="13" t="str">
        <f t="array" ref="M1086">INDEX(manifest_11Sep!$A$1:$V$3202,MATCH($B1086,manifest_11Sep!$B$1:$B$3202,0),MATCH(A.Arr9sepList!M$1,manifest_11Sep!$A$1:$V$1,0))</f>
        <v>ICN-T1</v>
      </c>
      <c r="N1086" s="13" t="str">
        <f t="array" ref="N1086">INDEX(manifest_11Sep!$A$1:$V$3202,MATCH($B1086,manifest_11Sep!$B$1:$B$3202,0),MATCH(A.Arr9sepList!N$1,manifest_11Sep!$A$1:$V$1,0))</f>
        <v>INTER PARNAS</v>
      </c>
      <c r="O1086" s="15"/>
      <c r="P1086" s="13"/>
      <c r="Q1086" s="16">
        <v>82399215</v>
      </c>
      <c r="R1086" s="16" t="s">
        <v>61</v>
      </c>
      <c r="S1086" s="13">
        <f t="array" ref="S1086">INDEX(manifest_11Sep!$A$1:$V$3202,MATCH($B1086,manifest_11Sep!$B$1:$B$3202,0),MATCH(A.Arr9sepList!S$1,manifest_11Sep!$A$1:$V$1,0))</f>
        <v>0</v>
      </c>
    </row>
    <row r="1087" spans="1:19" ht="15.75" customHeight="1">
      <c r="A1087" s="229" t="str">
        <f t="array" ref="A1087">INDEX(manifest_11Sep!$A$1:$V$3202,MATCH($B1087,manifest_11Sep!$B$1:$B$3202,0),MATCH(A.Arr9sepList!A$1,manifest_11Sep!$A$1:$V$1,0))</f>
        <v>A</v>
      </c>
      <c r="B1087" s="229" t="s">
        <v>2276</v>
      </c>
      <c r="C1087" s="229" t="str">
        <f t="array" ref="C1087">INDEX(manifest_11Sep!$A$1:$V$3202,MATCH($B1087,manifest_11Sep!$B$1:$B$3202,0),MATCH(A.Arr9sepList!C$1,manifest_11Sep!$A$1:$V$1,0))</f>
        <v>H4NBRKJCYGM</v>
      </c>
      <c r="D1087" s="229" t="str">
        <f t="array" ref="D1087">INDEX(manifest_11Sep!$A$1:$V$3202,MATCH($B1087,manifest_11Sep!$B$1:$B$3202,0),MATCH(A.Arr9sepList!D$1,manifest_11Sep!$A$1:$V$1,0))</f>
        <v>Female</v>
      </c>
      <c r="E1087" s="229" t="str">
        <f t="array" ref="E1087">INDEX(manifest_11Sep!$A$1:$V$3202,MATCH($B1087,manifest_11Sep!$B$1:$B$3202,0),MATCH(A.Arr9sepList!E$1,manifest_11Sep!$A$1:$V$1,0))</f>
        <v>Maggie Zhang</v>
      </c>
      <c r="F1087" s="229" t="str">
        <f t="array" ref="F1087">INDEX(manifest_11Sep!$A$1:$V$3202,MATCH($B1087,manifest_11Sep!$B$1:$B$3202,0),MATCH(A.Arr9sepList!F$1,manifest_11Sep!$A$1:$V$1,0))</f>
        <v>Liao</v>
      </c>
      <c r="G1087" s="229">
        <f t="array" ref="G1087">INDEX(manifest_11Sep!$A$1:$V$3202,MATCH($B1087,manifest_11Sep!$B$1:$B$3202,0),MATCH(A.Arr9sepList!G$1,manifest_11Sep!$A$1:$V$1,0))</f>
        <v>52</v>
      </c>
      <c r="H1087" s="229" t="str">
        <f t="array" ref="H1087">INDEX(manifest_11Sep!$A$1:$V$3202,MATCH($B1087,manifest_11Sep!$B$1:$B$3202,0),MATCH(A.Arr9sepList!H$1,manifest_11Sep!$A$1:$V$1,0))</f>
        <v>Helen Ruan</v>
      </c>
      <c r="I1087" s="229" t="str">
        <f t="array" ref="I1087">INDEX(manifest_11Sep!$A$1:$V$3202,MATCH($B1087,manifest_11Sep!$B$1:$B$3202,0),MATCH(A.Arr9sepList!I$1,manifest_11Sep!$A$1:$V$1,0))</f>
        <v>Air Premia</v>
      </c>
      <c r="J1087" s="229" t="str">
        <f t="array" ref="J1087">INDEX(manifest_11Sep!$A$1:$V$3202,MATCH($B1087,manifest_11Sep!$B$1:$B$3202,0),MATCH(A.Arr9sepList!J$1,manifest_11Sep!$A$1:$V$1,0))</f>
        <v>YP 112</v>
      </c>
      <c r="K1087" s="229" t="str">
        <f t="array" ref="K1087">INDEX(manifest_11Sep!$A$1:$V$3202,MATCH($B1087,manifest_11Sep!$B$1:$B$3202,0),MATCH(A.Arr9sepList!K$1,manifest_11Sep!$A$1:$V$1,0))</f>
        <v>13-thg 9-25</v>
      </c>
      <c r="L1087" s="230">
        <f t="array" ref="L1087">INDEX(manifest_11Sep!$A$1:$V$3202,MATCH($B1087,manifest_11Sep!$B$1:$B$3202,0),MATCH(A.Arr9sepList!L$1,manifest_11Sep!$A$1:$V$1,0))</f>
        <v>0.85416666666666663</v>
      </c>
      <c r="M1087" s="229" t="str">
        <f t="array" ref="M1087">INDEX(manifest_11Sep!$A$1:$V$3202,MATCH($B1087,manifest_11Sep!$B$1:$B$3202,0),MATCH(A.Arr9sepList!M$1,manifest_11Sep!$A$1:$V$1,0))</f>
        <v>ICN-T1</v>
      </c>
      <c r="N1087" s="229" t="str">
        <f t="array" ref="N1087">INDEX(manifest_11Sep!$A$1:$V$3202,MATCH($B1087,manifest_11Sep!$B$1:$B$3202,0),MATCH(A.Arr9sepList!N$1,manifest_11Sep!$A$1:$V$1,0))</f>
        <v>INTER PARNAS</v>
      </c>
      <c r="O1087" s="231">
        <f>COUNTA(N1087:N1109)</f>
        <v>23</v>
      </c>
      <c r="P1087" s="229"/>
      <c r="Q1087" s="232">
        <v>45158836</v>
      </c>
      <c r="R1087" s="232" t="s">
        <v>61</v>
      </c>
      <c r="S1087" s="229">
        <f t="array" ref="S1087">INDEX(manifest_11Sep!$A$1:$V$3202,MATCH($B1087,manifest_11Sep!$B$1:$B$3202,0),MATCH(A.Arr9sepList!S$1,manifest_11Sep!$A$1:$V$1,0))</f>
        <v>0</v>
      </c>
    </row>
    <row r="1088" spans="1:19" ht="15.75" customHeight="1">
      <c r="A1088" s="13" t="str">
        <f t="array" ref="A1088">INDEX(manifest_11Sep!$A$1:$V$3202,MATCH($B1088,manifest_11Sep!$B$1:$B$3202,0),MATCH(A.Arr9sepList!A$1,manifest_11Sep!$A$1:$V$1,0))</f>
        <v>A</v>
      </c>
      <c r="B1088" s="13" t="s">
        <v>2307</v>
      </c>
      <c r="C1088" s="13" t="str">
        <f t="array" ref="C1088">INDEX(manifest_11Sep!$A$1:$V$3202,MATCH($B1088,manifest_11Sep!$B$1:$B$3202,0),MATCH(A.Arr9sepList!C$1,manifest_11Sep!$A$1:$V$1,0))</f>
        <v>WNN5BHZXY3F</v>
      </c>
      <c r="D1088" s="13" t="str">
        <f t="array" ref="D1088">INDEX(manifest_11Sep!$A$1:$V$3202,MATCH($B1088,manifest_11Sep!$B$1:$B$3202,0),MATCH(A.Arr9sepList!D$1,manifest_11Sep!$A$1:$V$1,0))</f>
        <v>Female</v>
      </c>
      <c r="E1088" s="13" t="str">
        <f t="array" ref="E1088">INDEX(manifest_11Sep!$A$1:$V$3202,MATCH($B1088,manifest_11Sep!$B$1:$B$3202,0),MATCH(A.Arr9sepList!E$1,manifest_11Sep!$A$1:$V$1,0))</f>
        <v>Holly Anh Vien</v>
      </c>
      <c r="F1088" s="13" t="str">
        <f t="array" ref="F1088">INDEX(manifest_11Sep!$A$1:$V$3202,MATCH($B1088,manifest_11Sep!$B$1:$B$3202,0),MATCH(A.Arr9sepList!F$1,manifest_11Sep!$A$1:$V$1,0))</f>
        <v>Thu</v>
      </c>
      <c r="G1088" s="13">
        <f t="array" ref="G1088">INDEX(manifest_11Sep!$A$1:$V$3202,MATCH($B1088,manifest_11Sep!$B$1:$B$3202,0),MATCH(A.Arr9sepList!G$1,manifest_11Sep!$A$1:$V$1,0))</f>
        <v>37</v>
      </c>
      <c r="H1088" s="13" t="str">
        <f t="array" ref="H1088">INDEX(manifest_11Sep!$A$1:$V$3202,MATCH($B1088,manifest_11Sep!$B$1:$B$3202,0),MATCH(A.Arr9sepList!H$1,manifest_11Sep!$A$1:$V$1,0))</f>
        <v>Helen Ruan</v>
      </c>
      <c r="I1088" s="13" t="str">
        <f t="array" ref="I1088">INDEX(manifest_11Sep!$A$1:$V$3202,MATCH($B1088,manifest_11Sep!$B$1:$B$3202,0),MATCH(A.Arr9sepList!I$1,manifest_11Sep!$A$1:$V$1,0))</f>
        <v>Air Premia</v>
      </c>
      <c r="J1088" s="13" t="str">
        <f t="array" ref="J1088">INDEX(manifest_11Sep!$A$1:$V$3202,MATCH($B1088,manifest_11Sep!$B$1:$B$3202,0),MATCH(A.Arr9sepList!J$1,manifest_11Sep!$A$1:$V$1,0))</f>
        <v>YP 112</v>
      </c>
      <c r="K1088" s="13" t="str">
        <f t="array" ref="K1088">INDEX(manifest_11Sep!$A$1:$V$3202,MATCH($B1088,manifest_11Sep!$B$1:$B$3202,0),MATCH(A.Arr9sepList!K$1,manifest_11Sep!$A$1:$V$1,0))</f>
        <v>13-thg 9-25</v>
      </c>
      <c r="L1088" s="14">
        <f t="array" ref="L1088">INDEX(manifest_11Sep!$A$1:$V$3202,MATCH($B1088,manifest_11Sep!$B$1:$B$3202,0),MATCH(A.Arr9sepList!L$1,manifest_11Sep!$A$1:$V$1,0))</f>
        <v>0.85416666666666663</v>
      </c>
      <c r="M1088" s="13" t="str">
        <f t="array" ref="M1088">INDEX(manifest_11Sep!$A$1:$V$3202,MATCH($B1088,manifest_11Sep!$B$1:$B$3202,0),MATCH(A.Arr9sepList!M$1,manifest_11Sep!$A$1:$V$1,0))</f>
        <v>ICN-T1</v>
      </c>
      <c r="N1088" s="13" t="str">
        <f t="array" ref="N1088">INDEX(manifest_11Sep!$A$1:$V$3202,MATCH($B1088,manifest_11Sep!$B$1:$B$3202,0),MATCH(A.Arr9sepList!N$1,manifest_11Sep!$A$1:$V$1,0))</f>
        <v>INTER PARNAS</v>
      </c>
      <c r="O1088" s="15"/>
      <c r="P1088" s="13"/>
      <c r="Q1088" s="16">
        <v>26262003</v>
      </c>
      <c r="R1088" s="16" t="s">
        <v>61</v>
      </c>
      <c r="S1088" s="13">
        <f t="array" ref="S1088">INDEX(manifest_11Sep!$A$1:$V$3202,MATCH($B1088,manifest_11Sep!$B$1:$B$3202,0),MATCH(A.Arr9sepList!S$1,manifest_11Sep!$A$1:$V$1,0))</f>
        <v>0</v>
      </c>
    </row>
    <row r="1089" spans="1:19" ht="15.75" customHeight="1">
      <c r="A1089" s="13" t="str">
        <f t="array" ref="A1089">INDEX(manifest_11Sep!$A$1:$V$3202,MATCH($B1089,manifest_11Sep!$B$1:$B$3202,0),MATCH(A.Arr9sepList!A$1,manifest_11Sep!$A$1:$V$1,0))</f>
        <v>A</v>
      </c>
      <c r="B1089" s="13" t="s">
        <v>2309</v>
      </c>
      <c r="C1089" s="13" t="str">
        <f t="array" ref="C1089">INDEX(manifest_11Sep!$A$1:$V$3202,MATCH($B1089,manifest_11Sep!$B$1:$B$3202,0),MATCH(A.Arr9sepList!C$1,manifest_11Sep!$A$1:$V$1,0))</f>
        <v>WNN5BHZXY3F</v>
      </c>
      <c r="D1089" s="13" t="str">
        <f t="array" ref="D1089">INDEX(manifest_11Sep!$A$1:$V$3202,MATCH($B1089,manifest_11Sep!$B$1:$B$3202,0),MATCH(A.Arr9sepList!D$1,manifest_11Sep!$A$1:$V$1,0))</f>
        <v>Female</v>
      </c>
      <c r="E1089" s="13" t="str">
        <f t="array" ref="E1089">INDEX(manifest_11Sep!$A$1:$V$3202,MATCH($B1089,manifest_11Sep!$B$1:$B$3202,0),MATCH(A.Arr9sepList!E$1,manifest_11Sep!$A$1:$V$1,0))</f>
        <v>Hongna</v>
      </c>
      <c r="F1089" s="13" t="str">
        <f t="array" ref="F1089">INDEX(manifest_11Sep!$A$1:$V$3202,MATCH($B1089,manifest_11Sep!$B$1:$B$3202,0),MATCH(A.Arr9sepList!F$1,manifest_11Sep!$A$1:$V$1,0))</f>
        <v>Zhao</v>
      </c>
      <c r="G1089" s="13">
        <f t="array" ref="G1089">INDEX(manifest_11Sep!$A$1:$V$3202,MATCH($B1089,manifest_11Sep!$B$1:$B$3202,0),MATCH(A.Arr9sepList!G$1,manifest_11Sep!$A$1:$V$1,0))</f>
        <v>60</v>
      </c>
      <c r="H1089" s="13" t="str">
        <f t="array" ref="H1089">INDEX(manifest_11Sep!$A$1:$V$3202,MATCH($B1089,manifest_11Sep!$B$1:$B$3202,0),MATCH(A.Arr9sepList!H$1,manifest_11Sep!$A$1:$V$1,0))</f>
        <v>Helen Ruan</v>
      </c>
      <c r="I1089" s="13" t="str">
        <f t="array" ref="I1089">INDEX(manifest_11Sep!$A$1:$V$3202,MATCH($B1089,manifest_11Sep!$B$1:$B$3202,0),MATCH(A.Arr9sepList!I$1,manifest_11Sep!$A$1:$V$1,0))</f>
        <v>Air Premia</v>
      </c>
      <c r="J1089" s="13" t="str">
        <f t="array" ref="J1089">INDEX(manifest_11Sep!$A$1:$V$3202,MATCH($B1089,manifest_11Sep!$B$1:$B$3202,0),MATCH(A.Arr9sepList!J$1,manifest_11Sep!$A$1:$V$1,0))</f>
        <v>YP 112</v>
      </c>
      <c r="K1089" s="13" t="str">
        <f t="array" ref="K1089">INDEX(manifest_11Sep!$A$1:$V$3202,MATCH($B1089,manifest_11Sep!$B$1:$B$3202,0),MATCH(A.Arr9sepList!K$1,manifest_11Sep!$A$1:$V$1,0))</f>
        <v>13-thg 9-25</v>
      </c>
      <c r="L1089" s="14">
        <f t="array" ref="L1089">INDEX(manifest_11Sep!$A$1:$V$3202,MATCH($B1089,manifest_11Sep!$B$1:$B$3202,0),MATCH(A.Arr9sepList!L$1,manifest_11Sep!$A$1:$V$1,0))</f>
        <v>0.85416666666666663</v>
      </c>
      <c r="M1089" s="13" t="str">
        <f t="array" ref="M1089">INDEX(manifest_11Sep!$A$1:$V$3202,MATCH($B1089,manifest_11Sep!$B$1:$B$3202,0),MATCH(A.Arr9sepList!M$1,manifest_11Sep!$A$1:$V$1,0))</f>
        <v>ICN-T1</v>
      </c>
      <c r="N1089" s="13" t="str">
        <f t="array" ref="N1089">INDEX(manifest_11Sep!$A$1:$V$3202,MATCH($B1089,manifest_11Sep!$B$1:$B$3202,0),MATCH(A.Arr9sepList!N$1,manifest_11Sep!$A$1:$V$1,0))</f>
        <v>INTER PARNAS</v>
      </c>
      <c r="O1089" s="15"/>
      <c r="P1089" s="13"/>
      <c r="Q1089" s="16">
        <v>26262003</v>
      </c>
      <c r="R1089" s="16" t="s">
        <v>61</v>
      </c>
      <c r="S1089" s="13">
        <f t="array" ref="S1089">INDEX(manifest_11Sep!$A$1:$V$3202,MATCH($B1089,manifest_11Sep!$B$1:$B$3202,0),MATCH(A.Arr9sepList!S$1,manifest_11Sep!$A$1:$V$1,0))</f>
        <v>0</v>
      </c>
    </row>
    <row r="1090" spans="1:19" ht="15.75" customHeight="1">
      <c r="A1090" s="13" t="str">
        <f t="array" ref="A1090">INDEX(manifest_11Sep!$A$1:$V$3202,MATCH($B1090,manifest_11Sep!$B$1:$B$3202,0),MATCH(A.Arr9sepList!A$1,manifest_11Sep!$A$1:$V$1,0))</f>
        <v>A</v>
      </c>
      <c r="B1090" s="13" t="s">
        <v>662</v>
      </c>
      <c r="C1090" s="13" t="str">
        <f t="array" ref="C1090">INDEX(manifest_11Sep!$A$1:$V$3202,MATCH($B1090,manifest_11Sep!$B$1:$B$3202,0),MATCH(A.Arr9sepList!C$1,manifest_11Sep!$A$1:$V$1,0))</f>
        <v>FWNG86QDXB5</v>
      </c>
      <c r="D1090" s="13" t="str">
        <f t="array" ref="D1090">INDEX(manifest_11Sep!$A$1:$V$3202,MATCH($B1090,manifest_11Sep!$B$1:$B$3202,0),MATCH(A.Arr9sepList!D$1,manifest_11Sep!$A$1:$V$1,0))</f>
        <v>Female</v>
      </c>
      <c r="E1090" s="13" t="str">
        <f t="array" ref="E1090">INDEX(manifest_11Sep!$A$1:$V$3202,MATCH($B1090,manifest_11Sep!$B$1:$B$3202,0),MATCH(A.Arr9sepList!E$1,manifest_11Sep!$A$1:$V$1,0))</f>
        <v>Jeanne Yee</v>
      </c>
      <c r="F1090" s="13" t="str">
        <f t="array" ref="F1090">INDEX(manifest_11Sep!$A$1:$V$3202,MATCH($B1090,manifest_11Sep!$B$1:$B$3202,0),MATCH(A.Arr9sepList!F$1,manifest_11Sep!$A$1:$V$1,0))</f>
        <v>Chin</v>
      </c>
      <c r="G1090" s="13">
        <f t="array" ref="G1090">INDEX(manifest_11Sep!$A$1:$V$3202,MATCH($B1090,manifest_11Sep!$B$1:$B$3202,0),MATCH(A.Arr9sepList!G$1,manifest_11Sep!$A$1:$V$1,0))</f>
        <v>72</v>
      </c>
      <c r="H1090" s="13" t="str">
        <f t="array" ref="H1090">INDEX(manifest_11Sep!$A$1:$V$3202,MATCH($B1090,manifest_11Sep!$B$1:$B$3202,0),MATCH(A.Arr9sepList!H$1,manifest_11Sep!$A$1:$V$1,0))</f>
        <v>Alicia Nguyen 3</v>
      </c>
      <c r="I1090" s="13" t="str">
        <f t="array" ref="I1090">INDEX(manifest_11Sep!$A$1:$V$3202,MATCH($B1090,manifest_11Sep!$B$1:$B$3202,0),MATCH(A.Arr9sepList!I$1,manifest_11Sep!$A$1:$V$1,0))</f>
        <v>Air Premia</v>
      </c>
      <c r="J1090" s="13" t="str">
        <f t="array" ref="J1090">INDEX(manifest_11Sep!$A$1:$V$3202,MATCH($B1090,manifest_11Sep!$B$1:$B$3202,0),MATCH(A.Arr9sepList!J$1,manifest_11Sep!$A$1:$V$1,0))</f>
        <v>YP 112</v>
      </c>
      <c r="K1090" s="13" t="str">
        <f t="array" ref="K1090">INDEX(manifest_11Sep!$A$1:$V$3202,MATCH($B1090,manifest_11Sep!$B$1:$B$3202,0),MATCH(A.Arr9sepList!K$1,manifest_11Sep!$A$1:$V$1,0))</f>
        <v>13-thg 9-25</v>
      </c>
      <c r="L1090" s="14">
        <f t="array" ref="L1090">INDEX(manifest_11Sep!$A$1:$V$3202,MATCH($B1090,manifest_11Sep!$B$1:$B$3202,0),MATCH(A.Arr9sepList!L$1,manifest_11Sep!$A$1:$V$1,0))</f>
        <v>0.85416666666666663</v>
      </c>
      <c r="M1090" s="13" t="str">
        <f t="array" ref="M1090">INDEX(manifest_11Sep!$A$1:$V$3202,MATCH($B1090,manifest_11Sep!$B$1:$B$3202,0),MATCH(A.Arr9sepList!M$1,manifest_11Sep!$A$1:$V$1,0))</f>
        <v>ICN-T1</v>
      </c>
      <c r="N1090" s="13" t="str">
        <f t="array" ref="N1090">INDEX(manifest_11Sep!$A$1:$V$3202,MATCH($B1090,manifest_11Sep!$B$1:$B$3202,0),MATCH(A.Arr9sepList!N$1,manifest_11Sep!$A$1:$V$1,0))</f>
        <v>JW MARRIOTT</v>
      </c>
      <c r="O1090" s="28"/>
      <c r="P1090" s="21"/>
      <c r="Q1090" s="16">
        <v>75985326</v>
      </c>
      <c r="R1090" s="16" t="s">
        <v>35</v>
      </c>
      <c r="S1090" s="13">
        <f t="array" ref="S1090">INDEX(manifest_11Sep!$A$1:$V$3202,MATCH($B1090,manifest_11Sep!$B$1:$B$3202,0),MATCH(A.Arr9sepList!S$1,manifest_11Sep!$A$1:$V$1,0))</f>
        <v>0</v>
      </c>
    </row>
    <row r="1091" spans="1:19" ht="15.75" customHeight="1">
      <c r="A1091" s="13" t="str">
        <f t="array" ref="A1091">INDEX(manifest_11Sep!$A$1:$V$3202,MATCH($B1091,manifest_11Sep!$B$1:$B$3202,0),MATCH(A.Arr9sepList!A$1,manifest_11Sep!$A$1:$V$1,0))</f>
        <v>A</v>
      </c>
      <c r="B1091" s="13" t="s">
        <v>696</v>
      </c>
      <c r="C1091" s="13" t="str">
        <f t="array" ref="C1091">INDEX(manifest_11Sep!$A$1:$V$3202,MATCH($B1091,manifest_11Sep!$B$1:$B$3202,0),MATCH(A.Arr9sepList!C$1,manifest_11Sep!$A$1:$V$1,0))</f>
        <v>WGN8KLNM7Z9</v>
      </c>
      <c r="D1091" s="13" t="str">
        <f t="array" ref="D1091">INDEX(manifest_11Sep!$A$1:$V$3202,MATCH($B1091,manifest_11Sep!$B$1:$B$3202,0),MATCH(A.Arr9sepList!D$1,manifest_11Sep!$A$1:$V$1,0))</f>
        <v>Female</v>
      </c>
      <c r="E1091" s="13" t="str">
        <f t="array" ref="E1091">INDEX(manifest_11Sep!$A$1:$V$3202,MATCH($B1091,manifest_11Sep!$B$1:$B$3202,0),MATCH(A.Arr9sepList!E$1,manifest_11Sep!$A$1:$V$1,0))</f>
        <v>Millie Yee</v>
      </c>
      <c r="F1091" s="13" t="str">
        <f t="array" ref="F1091">INDEX(manifest_11Sep!$A$1:$V$3202,MATCH($B1091,manifest_11Sep!$B$1:$B$3202,0),MATCH(A.Arr9sepList!F$1,manifest_11Sep!$A$1:$V$1,0))</f>
        <v>Lee</v>
      </c>
      <c r="G1091" s="13">
        <f t="array" ref="G1091">INDEX(manifest_11Sep!$A$1:$V$3202,MATCH($B1091,manifest_11Sep!$B$1:$B$3202,0),MATCH(A.Arr9sepList!G$1,manifest_11Sep!$A$1:$V$1,0))</f>
        <v>69</v>
      </c>
      <c r="H1091" s="13" t="str">
        <f t="array" ref="H1091">INDEX(manifest_11Sep!$A$1:$V$3202,MATCH($B1091,manifest_11Sep!$B$1:$B$3202,0),MATCH(A.Arr9sepList!H$1,manifest_11Sep!$A$1:$V$1,0))</f>
        <v>Alicia Nguyen 3</v>
      </c>
      <c r="I1091" s="13" t="str">
        <f t="array" ref="I1091">INDEX(manifest_11Sep!$A$1:$V$3202,MATCH($B1091,manifest_11Sep!$B$1:$B$3202,0),MATCH(A.Arr9sepList!I$1,manifest_11Sep!$A$1:$V$1,0))</f>
        <v>Air Premia</v>
      </c>
      <c r="J1091" s="13" t="str">
        <f t="array" ref="J1091">INDEX(manifest_11Sep!$A$1:$V$3202,MATCH($B1091,manifest_11Sep!$B$1:$B$3202,0),MATCH(A.Arr9sepList!J$1,manifest_11Sep!$A$1:$V$1,0))</f>
        <v>YP 112</v>
      </c>
      <c r="K1091" s="13" t="str">
        <f t="array" ref="K1091">INDEX(manifest_11Sep!$A$1:$V$3202,MATCH($B1091,manifest_11Sep!$B$1:$B$3202,0),MATCH(A.Arr9sepList!K$1,manifest_11Sep!$A$1:$V$1,0))</f>
        <v>13-thg 9-25</v>
      </c>
      <c r="L1091" s="14">
        <f t="array" ref="L1091">INDEX(manifest_11Sep!$A$1:$V$3202,MATCH($B1091,manifest_11Sep!$B$1:$B$3202,0),MATCH(A.Arr9sepList!L$1,manifest_11Sep!$A$1:$V$1,0))</f>
        <v>0.85416666666666663</v>
      </c>
      <c r="M1091" s="13" t="str">
        <f t="array" ref="M1091">INDEX(manifest_11Sep!$A$1:$V$3202,MATCH($B1091,manifest_11Sep!$B$1:$B$3202,0),MATCH(A.Arr9sepList!M$1,manifest_11Sep!$A$1:$V$1,0))</f>
        <v>ICN-T1</v>
      </c>
      <c r="N1091" s="13" t="str">
        <f t="array" ref="N1091">INDEX(manifest_11Sep!$A$1:$V$3202,MATCH($B1091,manifest_11Sep!$B$1:$B$3202,0),MATCH(A.Arr9sepList!N$1,manifest_11Sep!$A$1:$V$1,0))</f>
        <v>JW MARRIOTT</v>
      </c>
      <c r="O1091" s="15"/>
      <c r="P1091" s="13"/>
      <c r="Q1091" s="16">
        <v>75985382</v>
      </c>
      <c r="R1091" s="16" t="s">
        <v>43</v>
      </c>
      <c r="S1091" s="13">
        <f t="array" ref="S1091">INDEX(manifest_11Sep!$A$1:$V$3202,MATCH($B1091,manifest_11Sep!$B$1:$B$3202,0),MATCH(A.Arr9sepList!S$1,manifest_11Sep!$A$1:$V$1,0))</f>
        <v>0</v>
      </c>
    </row>
    <row r="1092" spans="1:19" ht="15.75" customHeight="1">
      <c r="A1092" s="13" t="str">
        <f t="array" ref="A1092">INDEX(manifest_11Sep!$A$1:$V$3202,MATCH($B1092,manifest_11Sep!$B$1:$B$3202,0),MATCH(A.Arr9sepList!A$1,manifest_11Sep!$A$1:$V$1,0))</f>
        <v>A</v>
      </c>
      <c r="B1092" s="13" t="s">
        <v>699</v>
      </c>
      <c r="C1092" s="13" t="str">
        <f t="array" ref="C1092">INDEX(manifest_11Sep!$A$1:$V$3202,MATCH($B1092,manifest_11Sep!$B$1:$B$3202,0),MATCH(A.Arr9sepList!C$1,manifest_11Sep!$A$1:$V$1,0))</f>
        <v>WGN8KLNM7Z9</v>
      </c>
      <c r="D1092" s="13" t="str">
        <f t="array" ref="D1092">INDEX(manifest_11Sep!$A$1:$V$3202,MATCH($B1092,manifest_11Sep!$B$1:$B$3202,0),MATCH(A.Arr9sepList!D$1,manifest_11Sep!$A$1:$V$1,0))</f>
        <v>Male</v>
      </c>
      <c r="E1092" s="13" t="str">
        <f t="array" ref="E1092">INDEX(manifest_11Sep!$A$1:$V$3202,MATCH($B1092,manifest_11Sep!$B$1:$B$3202,0),MATCH(A.Arr9sepList!E$1,manifest_11Sep!$A$1:$V$1,0))</f>
        <v>Danny Chi Keung</v>
      </c>
      <c r="F1092" s="13" t="str">
        <f t="array" ref="F1092">INDEX(manifest_11Sep!$A$1:$V$3202,MATCH($B1092,manifest_11Sep!$B$1:$B$3202,0),MATCH(A.Arr9sepList!F$1,manifest_11Sep!$A$1:$V$1,0))</f>
        <v>Lee</v>
      </c>
      <c r="G1092" s="13">
        <f t="array" ref="G1092">INDEX(manifest_11Sep!$A$1:$V$3202,MATCH($B1092,manifest_11Sep!$B$1:$B$3202,0),MATCH(A.Arr9sepList!G$1,manifest_11Sep!$A$1:$V$1,0))</f>
        <v>67</v>
      </c>
      <c r="H1092" s="13" t="str">
        <f t="array" ref="H1092">INDEX(manifest_11Sep!$A$1:$V$3202,MATCH($B1092,manifest_11Sep!$B$1:$B$3202,0),MATCH(A.Arr9sepList!H$1,manifest_11Sep!$A$1:$V$1,0))</f>
        <v>Alicia Nguyen 3</v>
      </c>
      <c r="I1092" s="13" t="str">
        <f t="array" ref="I1092">INDEX(manifest_11Sep!$A$1:$V$3202,MATCH($B1092,manifest_11Sep!$B$1:$B$3202,0),MATCH(A.Arr9sepList!I$1,manifest_11Sep!$A$1:$V$1,0))</f>
        <v>Air Premia</v>
      </c>
      <c r="J1092" s="13" t="str">
        <f t="array" ref="J1092">INDEX(manifest_11Sep!$A$1:$V$3202,MATCH($B1092,manifest_11Sep!$B$1:$B$3202,0),MATCH(A.Arr9sepList!J$1,manifest_11Sep!$A$1:$V$1,0))</f>
        <v>YP 112</v>
      </c>
      <c r="K1092" s="13" t="str">
        <f t="array" ref="K1092">INDEX(manifest_11Sep!$A$1:$V$3202,MATCH($B1092,manifest_11Sep!$B$1:$B$3202,0),MATCH(A.Arr9sepList!K$1,manifest_11Sep!$A$1:$V$1,0))</f>
        <v>13-thg 9-25</v>
      </c>
      <c r="L1092" s="14">
        <f t="array" ref="L1092">INDEX(manifest_11Sep!$A$1:$V$3202,MATCH($B1092,manifest_11Sep!$B$1:$B$3202,0),MATCH(A.Arr9sepList!L$1,manifest_11Sep!$A$1:$V$1,0))</f>
        <v>0.85416666666666663</v>
      </c>
      <c r="M1092" s="13" t="str">
        <f t="array" ref="M1092">INDEX(manifest_11Sep!$A$1:$V$3202,MATCH($B1092,manifest_11Sep!$B$1:$B$3202,0),MATCH(A.Arr9sepList!M$1,manifest_11Sep!$A$1:$V$1,0))</f>
        <v>ICN-T1</v>
      </c>
      <c r="N1092" s="13" t="str">
        <f t="array" ref="N1092">INDEX(manifest_11Sep!$A$1:$V$3202,MATCH($B1092,manifest_11Sep!$B$1:$B$3202,0),MATCH(A.Arr9sepList!N$1,manifest_11Sep!$A$1:$V$1,0))</f>
        <v>JW MARRIOTT</v>
      </c>
      <c r="O1092" s="15"/>
      <c r="P1092" s="13"/>
      <c r="Q1092" s="16">
        <v>75985382</v>
      </c>
      <c r="R1092" s="16" t="s">
        <v>43</v>
      </c>
      <c r="S1092" s="13">
        <f t="array" ref="S1092">INDEX(manifest_11Sep!$A$1:$V$3202,MATCH($B1092,manifest_11Sep!$B$1:$B$3202,0),MATCH(A.Arr9sepList!S$1,manifest_11Sep!$A$1:$V$1,0))</f>
        <v>0</v>
      </c>
    </row>
    <row r="1093" spans="1:19" ht="15.75" customHeight="1">
      <c r="A1093" s="13" t="str">
        <f t="array" ref="A1093">INDEX(manifest_11Sep!$A$1:$V$3202,MATCH($B1093,manifest_11Sep!$B$1:$B$3202,0),MATCH(A.Arr9sepList!A$1,manifest_11Sep!$A$1:$V$1,0))</f>
        <v>A</v>
      </c>
      <c r="B1093" s="13" t="s">
        <v>1186</v>
      </c>
      <c r="C1093" s="13" t="str">
        <f t="array" ref="C1093">INDEX(manifest_11Sep!$A$1:$V$3202,MATCH($B1093,manifest_11Sep!$B$1:$B$3202,0),MATCH(A.Arr9sepList!C$1,manifest_11Sep!$A$1:$V$1,0))</f>
        <v>L2NLHGXW7ZT</v>
      </c>
      <c r="D1093" s="13" t="str">
        <f t="array" ref="D1093">INDEX(manifest_11Sep!$A$1:$V$3202,MATCH($B1093,manifest_11Sep!$B$1:$B$3202,0),MATCH(A.Arr9sepList!D$1,manifest_11Sep!$A$1:$V$1,0))</f>
        <v>Female</v>
      </c>
      <c r="E1093" s="13" t="str">
        <f t="array" ref="E1093">INDEX(manifest_11Sep!$A$1:$V$3202,MATCH($B1093,manifest_11Sep!$B$1:$B$3202,0),MATCH(A.Arr9sepList!E$1,manifest_11Sep!$A$1:$V$1,0))</f>
        <v>Myriam Rigonan</v>
      </c>
      <c r="F1093" s="13" t="str">
        <f t="array" ref="F1093">INDEX(manifest_11Sep!$A$1:$V$3202,MATCH($B1093,manifest_11Sep!$B$1:$B$3202,0),MATCH(A.Arr9sepList!F$1,manifest_11Sep!$A$1:$V$1,0))</f>
        <v>Manglal-Lan</v>
      </c>
      <c r="G1093" s="13">
        <f t="array" ref="G1093">INDEX(manifest_11Sep!$A$1:$V$3202,MATCH($B1093,manifest_11Sep!$B$1:$B$3202,0),MATCH(A.Arr9sepList!G$1,manifest_11Sep!$A$1:$V$1,0))</f>
        <v>67</v>
      </c>
      <c r="H1093" s="13" t="str">
        <f t="array" ref="H1093">INDEX(manifest_11Sep!$A$1:$V$3202,MATCH($B1093,manifest_11Sep!$B$1:$B$3202,0),MATCH(A.Arr9sepList!H$1,manifest_11Sep!$A$1:$V$1,0))</f>
        <v>Alicia Nguyen 4</v>
      </c>
      <c r="I1093" s="13" t="str">
        <f t="array" ref="I1093">INDEX(manifest_11Sep!$A$1:$V$3202,MATCH($B1093,manifest_11Sep!$B$1:$B$3202,0),MATCH(A.Arr9sepList!I$1,manifest_11Sep!$A$1:$V$1,0))</f>
        <v>Air Premia</v>
      </c>
      <c r="J1093" s="13" t="str">
        <f t="array" ref="J1093">INDEX(manifest_11Sep!$A$1:$V$3202,MATCH($B1093,manifest_11Sep!$B$1:$B$3202,0),MATCH(A.Arr9sepList!J$1,manifest_11Sep!$A$1:$V$1,0))</f>
        <v>YP 112</v>
      </c>
      <c r="K1093" s="13" t="str">
        <f t="array" ref="K1093">INDEX(manifest_11Sep!$A$1:$V$3202,MATCH($B1093,manifest_11Sep!$B$1:$B$3202,0),MATCH(A.Arr9sepList!K$1,manifest_11Sep!$A$1:$V$1,0))</f>
        <v>13-thg 9-25</v>
      </c>
      <c r="L1093" s="14">
        <f t="array" ref="L1093">INDEX(manifest_11Sep!$A$1:$V$3202,MATCH($B1093,manifest_11Sep!$B$1:$B$3202,0),MATCH(A.Arr9sepList!L$1,manifest_11Sep!$A$1:$V$1,0))</f>
        <v>0.85416666666666663</v>
      </c>
      <c r="M1093" s="13" t="str">
        <f t="array" ref="M1093">INDEX(manifest_11Sep!$A$1:$V$3202,MATCH($B1093,manifest_11Sep!$B$1:$B$3202,0),MATCH(A.Arr9sepList!M$1,manifest_11Sep!$A$1:$V$1,0))</f>
        <v>ICN-T1</v>
      </c>
      <c r="N1093" s="13" t="str">
        <f t="array" ref="N1093">INDEX(manifest_11Sep!$A$1:$V$3202,MATCH($B1093,manifest_11Sep!$B$1:$B$3202,0),MATCH(A.Arr9sepList!N$1,manifest_11Sep!$A$1:$V$1,0))</f>
        <v>JW MARRIOTT</v>
      </c>
      <c r="O1093" s="15"/>
      <c r="P1093" s="13"/>
      <c r="Q1093" s="16">
        <v>75987427</v>
      </c>
      <c r="R1093" s="16" t="s">
        <v>43</v>
      </c>
      <c r="S1093" s="13">
        <f t="array" ref="S1093">INDEX(manifest_11Sep!$A$1:$V$3202,MATCH($B1093,manifest_11Sep!$B$1:$B$3202,0),MATCH(A.Arr9sepList!S$1,manifest_11Sep!$A$1:$V$1,0))</f>
        <v>0</v>
      </c>
    </row>
    <row r="1094" spans="1:19" ht="15.75" customHeight="1">
      <c r="A1094" s="13" t="str">
        <f t="array" ref="A1094">INDEX(manifest_11Sep!$A$1:$V$3202,MATCH($B1094,manifest_11Sep!$B$1:$B$3202,0),MATCH(A.Arr9sepList!A$1,manifest_11Sep!$A$1:$V$1,0))</f>
        <v>A</v>
      </c>
      <c r="B1094" s="13" t="s">
        <v>1188</v>
      </c>
      <c r="C1094" s="13" t="str">
        <f t="array" ref="C1094">INDEX(manifest_11Sep!$A$1:$V$3202,MATCH($B1094,manifest_11Sep!$B$1:$B$3202,0),MATCH(A.Arr9sepList!C$1,manifest_11Sep!$A$1:$V$1,0))</f>
        <v>L2NLHGXW7ZT</v>
      </c>
      <c r="D1094" s="13" t="str">
        <f t="array" ref="D1094">INDEX(manifest_11Sep!$A$1:$V$3202,MATCH($B1094,manifest_11Sep!$B$1:$B$3202,0),MATCH(A.Arr9sepList!D$1,manifest_11Sep!$A$1:$V$1,0))</f>
        <v>Male</v>
      </c>
      <c r="E1094" s="13" t="str">
        <f t="array" ref="E1094">INDEX(manifest_11Sep!$A$1:$V$3202,MATCH($B1094,manifest_11Sep!$B$1:$B$3202,0),MATCH(A.Arr9sepList!E$1,manifest_11Sep!$A$1:$V$1,0))</f>
        <v>Sammy M</v>
      </c>
      <c r="F1094" s="13" t="str">
        <f t="array" ref="F1094">INDEX(manifest_11Sep!$A$1:$V$3202,MATCH($B1094,manifest_11Sep!$B$1:$B$3202,0),MATCH(A.Arr9sepList!F$1,manifest_11Sep!$A$1:$V$1,0))</f>
        <v>Manglal-Lan</v>
      </c>
      <c r="G1094" s="13">
        <f t="array" ref="G1094">INDEX(manifest_11Sep!$A$1:$V$3202,MATCH($B1094,manifest_11Sep!$B$1:$B$3202,0),MATCH(A.Arr9sepList!G$1,manifest_11Sep!$A$1:$V$1,0))</f>
        <v>67</v>
      </c>
      <c r="H1094" s="13" t="str">
        <f t="array" ref="H1094">INDEX(manifest_11Sep!$A$1:$V$3202,MATCH($B1094,manifest_11Sep!$B$1:$B$3202,0),MATCH(A.Arr9sepList!H$1,manifest_11Sep!$A$1:$V$1,0))</f>
        <v>Alicia Nguyen 4</v>
      </c>
      <c r="I1094" s="13" t="str">
        <f t="array" ref="I1094">INDEX(manifest_11Sep!$A$1:$V$3202,MATCH($B1094,manifest_11Sep!$B$1:$B$3202,0),MATCH(A.Arr9sepList!I$1,manifest_11Sep!$A$1:$V$1,0))</f>
        <v>Air Premia</v>
      </c>
      <c r="J1094" s="13" t="str">
        <f t="array" ref="J1094">INDEX(manifest_11Sep!$A$1:$V$3202,MATCH($B1094,manifest_11Sep!$B$1:$B$3202,0),MATCH(A.Arr9sepList!J$1,manifest_11Sep!$A$1:$V$1,0))</f>
        <v>YP 112</v>
      </c>
      <c r="K1094" s="13" t="str">
        <f t="array" ref="K1094">INDEX(manifest_11Sep!$A$1:$V$3202,MATCH($B1094,manifest_11Sep!$B$1:$B$3202,0),MATCH(A.Arr9sepList!K$1,manifest_11Sep!$A$1:$V$1,0))</f>
        <v>13-thg 9-25</v>
      </c>
      <c r="L1094" s="14">
        <f t="array" ref="L1094">INDEX(manifest_11Sep!$A$1:$V$3202,MATCH($B1094,manifest_11Sep!$B$1:$B$3202,0),MATCH(A.Arr9sepList!L$1,manifest_11Sep!$A$1:$V$1,0))</f>
        <v>0.85416666666666663</v>
      </c>
      <c r="M1094" s="13" t="str">
        <f t="array" ref="M1094">INDEX(manifest_11Sep!$A$1:$V$3202,MATCH($B1094,manifest_11Sep!$B$1:$B$3202,0),MATCH(A.Arr9sepList!M$1,manifest_11Sep!$A$1:$V$1,0))</f>
        <v>ICN-T1</v>
      </c>
      <c r="N1094" s="13" t="str">
        <f t="array" ref="N1094">INDEX(manifest_11Sep!$A$1:$V$3202,MATCH($B1094,manifest_11Sep!$B$1:$B$3202,0),MATCH(A.Arr9sepList!N$1,manifest_11Sep!$A$1:$V$1,0))</f>
        <v>JW MARRIOTT</v>
      </c>
      <c r="O1094" s="15"/>
      <c r="P1094" s="13"/>
      <c r="Q1094" s="16">
        <v>75987427</v>
      </c>
      <c r="R1094" s="16" t="s">
        <v>43</v>
      </c>
      <c r="S1094" s="13">
        <f t="array" ref="S1094">INDEX(manifest_11Sep!$A$1:$V$3202,MATCH($B1094,manifest_11Sep!$B$1:$B$3202,0),MATCH(A.Arr9sepList!S$1,manifest_11Sep!$A$1:$V$1,0))</f>
        <v>0</v>
      </c>
    </row>
    <row r="1095" spans="1:19" ht="15.75" customHeight="1">
      <c r="A1095" s="13" t="str">
        <f t="array" ref="A1095">INDEX(manifest_11Sep!$A$1:$V$3202,MATCH($B1095,manifest_11Sep!$B$1:$B$3202,0),MATCH(A.Arr9sepList!A$1,manifest_11Sep!$A$1:$V$1,0))</f>
        <v>A</v>
      </c>
      <c r="B1095" s="13" t="s">
        <v>1190</v>
      </c>
      <c r="C1095" s="13" t="str">
        <f t="array" ref="C1095">INDEX(manifest_11Sep!$A$1:$V$3202,MATCH($B1095,manifest_11Sep!$B$1:$B$3202,0),MATCH(A.Arr9sepList!C$1,manifest_11Sep!$A$1:$V$1,0))</f>
        <v>MDN3VQ5X7VK</v>
      </c>
      <c r="D1095" s="13" t="str">
        <f t="array" ref="D1095">INDEX(manifest_11Sep!$A$1:$V$3202,MATCH($B1095,manifest_11Sep!$B$1:$B$3202,0),MATCH(A.Arr9sepList!D$1,manifest_11Sep!$A$1:$V$1,0))</f>
        <v>Male</v>
      </c>
      <c r="E1095" s="13" t="str">
        <f t="array" ref="E1095">INDEX(manifest_11Sep!$A$1:$V$3202,MATCH($B1095,manifest_11Sep!$B$1:$B$3202,0),MATCH(A.Arr9sepList!E$1,manifest_11Sep!$A$1:$V$1,0))</f>
        <v>Arnel</v>
      </c>
      <c r="F1095" s="13" t="str">
        <f t="array" ref="F1095">INDEX(manifest_11Sep!$A$1:$V$3202,MATCH($B1095,manifest_11Sep!$B$1:$B$3202,0),MATCH(A.Arr9sepList!F$1,manifest_11Sep!$A$1:$V$1,0))</f>
        <v>Paguel</v>
      </c>
      <c r="G1095" s="13">
        <f t="array" ref="G1095">INDEX(manifest_11Sep!$A$1:$V$3202,MATCH($B1095,manifest_11Sep!$B$1:$B$3202,0),MATCH(A.Arr9sepList!G$1,manifest_11Sep!$A$1:$V$1,0))</f>
        <v>60</v>
      </c>
      <c r="H1095" s="13" t="str">
        <f t="array" ref="H1095">INDEX(manifest_11Sep!$A$1:$V$3202,MATCH($B1095,manifest_11Sep!$B$1:$B$3202,0),MATCH(A.Arr9sepList!H$1,manifest_11Sep!$A$1:$V$1,0))</f>
        <v>Alicia Nguyen 4</v>
      </c>
      <c r="I1095" s="13" t="str">
        <f t="array" ref="I1095">INDEX(manifest_11Sep!$A$1:$V$3202,MATCH($B1095,manifest_11Sep!$B$1:$B$3202,0),MATCH(A.Arr9sepList!I$1,manifest_11Sep!$A$1:$V$1,0))</f>
        <v>Air Premia</v>
      </c>
      <c r="J1095" s="13" t="str">
        <f t="array" ref="J1095">INDEX(manifest_11Sep!$A$1:$V$3202,MATCH($B1095,manifest_11Sep!$B$1:$B$3202,0),MATCH(A.Arr9sepList!J$1,manifest_11Sep!$A$1:$V$1,0))</f>
        <v>YP 112</v>
      </c>
      <c r="K1095" s="13" t="str">
        <f t="array" ref="K1095">INDEX(manifest_11Sep!$A$1:$V$3202,MATCH($B1095,manifest_11Sep!$B$1:$B$3202,0),MATCH(A.Arr9sepList!K$1,manifest_11Sep!$A$1:$V$1,0))</f>
        <v>13-thg 9-25</v>
      </c>
      <c r="L1095" s="14">
        <f t="array" ref="L1095">INDEX(manifest_11Sep!$A$1:$V$3202,MATCH($B1095,manifest_11Sep!$B$1:$B$3202,0),MATCH(A.Arr9sepList!L$1,manifest_11Sep!$A$1:$V$1,0))</f>
        <v>0.85416666666666663</v>
      </c>
      <c r="M1095" s="13" t="str">
        <f t="array" ref="M1095">INDEX(manifest_11Sep!$A$1:$V$3202,MATCH($B1095,manifest_11Sep!$B$1:$B$3202,0),MATCH(A.Arr9sepList!M$1,manifest_11Sep!$A$1:$V$1,0))</f>
        <v>ICN-T1</v>
      </c>
      <c r="N1095" s="13" t="str">
        <f t="array" ref="N1095">INDEX(manifest_11Sep!$A$1:$V$3202,MATCH($B1095,manifest_11Sep!$B$1:$B$3202,0),MATCH(A.Arr9sepList!N$1,manifest_11Sep!$A$1:$V$1,0))</f>
        <v>JW MARRIOTT</v>
      </c>
      <c r="O1095" s="15"/>
      <c r="P1095" s="13"/>
      <c r="Q1095" s="16">
        <v>75987440</v>
      </c>
      <c r="R1095" s="16" t="s">
        <v>61</v>
      </c>
      <c r="S1095" s="13">
        <f t="array" ref="S1095">INDEX(manifest_11Sep!$A$1:$V$3202,MATCH($B1095,manifest_11Sep!$B$1:$B$3202,0),MATCH(A.Arr9sepList!S$1,manifest_11Sep!$A$1:$V$1,0))</f>
        <v>0</v>
      </c>
    </row>
    <row r="1096" spans="1:19" ht="15.75" customHeight="1">
      <c r="A1096" s="13" t="str">
        <f t="array" ref="A1096">INDEX(manifest_11Sep!$A$1:$V$3202,MATCH($B1096,manifest_11Sep!$B$1:$B$3202,0),MATCH(A.Arr9sepList!A$1,manifest_11Sep!$A$1:$V$1,0))</f>
        <v>A</v>
      </c>
      <c r="B1096" s="13" t="s">
        <v>1193</v>
      </c>
      <c r="C1096" s="13" t="str">
        <f t="array" ref="C1096">INDEX(manifest_11Sep!$A$1:$V$3202,MATCH($B1096,manifest_11Sep!$B$1:$B$3202,0),MATCH(A.Arr9sepList!C$1,manifest_11Sep!$A$1:$V$1,0))</f>
        <v>MDN3VQ5X7VK</v>
      </c>
      <c r="D1096" s="13" t="str">
        <f t="array" ref="D1096">INDEX(manifest_11Sep!$A$1:$V$3202,MATCH($B1096,manifest_11Sep!$B$1:$B$3202,0),MATCH(A.Arr9sepList!D$1,manifest_11Sep!$A$1:$V$1,0))</f>
        <v>Female</v>
      </c>
      <c r="E1096" s="13" t="str">
        <f t="array" ref="E1096">INDEX(manifest_11Sep!$A$1:$V$3202,MATCH($B1096,manifest_11Sep!$B$1:$B$3202,0),MATCH(A.Arr9sepList!E$1,manifest_11Sep!$A$1:$V$1,0))</f>
        <v>Carolina Gonzaga</v>
      </c>
      <c r="F1096" s="13" t="str">
        <f t="array" ref="F1096">INDEX(manifest_11Sep!$A$1:$V$3202,MATCH($B1096,manifest_11Sep!$B$1:$B$3202,0),MATCH(A.Arr9sepList!F$1,manifest_11Sep!$A$1:$V$1,0))</f>
        <v>Dadat</v>
      </c>
      <c r="G1096" s="13">
        <f t="array" ref="G1096">INDEX(manifest_11Sep!$A$1:$V$3202,MATCH($B1096,manifest_11Sep!$B$1:$B$3202,0),MATCH(A.Arr9sepList!G$1,manifest_11Sep!$A$1:$V$1,0))</f>
        <v>62</v>
      </c>
      <c r="H1096" s="13" t="str">
        <f t="array" ref="H1096">INDEX(manifest_11Sep!$A$1:$V$3202,MATCH($B1096,manifest_11Sep!$B$1:$B$3202,0),MATCH(A.Arr9sepList!H$1,manifest_11Sep!$A$1:$V$1,0))</f>
        <v>Alicia Nguyen 4</v>
      </c>
      <c r="I1096" s="13" t="str">
        <f t="array" ref="I1096">INDEX(manifest_11Sep!$A$1:$V$3202,MATCH($B1096,manifest_11Sep!$B$1:$B$3202,0),MATCH(A.Arr9sepList!I$1,manifest_11Sep!$A$1:$V$1,0))</f>
        <v>Air Premia</v>
      </c>
      <c r="J1096" s="13" t="str">
        <f t="array" ref="J1096">INDEX(manifest_11Sep!$A$1:$V$3202,MATCH($B1096,manifest_11Sep!$B$1:$B$3202,0),MATCH(A.Arr9sepList!J$1,manifest_11Sep!$A$1:$V$1,0))</f>
        <v>YP 112</v>
      </c>
      <c r="K1096" s="13" t="str">
        <f t="array" ref="K1096">INDEX(manifest_11Sep!$A$1:$V$3202,MATCH($B1096,manifest_11Sep!$B$1:$B$3202,0),MATCH(A.Arr9sepList!K$1,manifest_11Sep!$A$1:$V$1,0))</f>
        <v>13-thg 9-25</v>
      </c>
      <c r="L1096" s="14">
        <f t="array" ref="L1096">INDEX(manifest_11Sep!$A$1:$V$3202,MATCH($B1096,manifest_11Sep!$B$1:$B$3202,0),MATCH(A.Arr9sepList!L$1,manifest_11Sep!$A$1:$V$1,0))</f>
        <v>0.85416666666666663</v>
      </c>
      <c r="M1096" s="13" t="str">
        <f t="array" ref="M1096">INDEX(manifest_11Sep!$A$1:$V$3202,MATCH($B1096,manifest_11Sep!$B$1:$B$3202,0),MATCH(A.Arr9sepList!M$1,manifest_11Sep!$A$1:$V$1,0))</f>
        <v>ICN-T1</v>
      </c>
      <c r="N1096" s="13" t="str">
        <f t="array" ref="N1096">INDEX(manifest_11Sep!$A$1:$V$3202,MATCH($B1096,manifest_11Sep!$B$1:$B$3202,0),MATCH(A.Arr9sepList!N$1,manifest_11Sep!$A$1:$V$1,0))</f>
        <v>JW MARRIOTT</v>
      </c>
      <c r="O1096" s="15"/>
      <c r="P1096" s="13"/>
      <c r="Q1096" s="16">
        <v>75987440</v>
      </c>
      <c r="R1096" s="16" t="s">
        <v>61</v>
      </c>
      <c r="S1096" s="13">
        <f t="array" ref="S1096">INDEX(manifest_11Sep!$A$1:$V$3202,MATCH($B1096,manifest_11Sep!$B$1:$B$3202,0),MATCH(A.Arr9sepList!S$1,manifest_11Sep!$A$1:$V$1,0))</f>
        <v>0</v>
      </c>
    </row>
    <row r="1097" spans="1:19" ht="15.75" customHeight="1">
      <c r="A1097" s="13" t="str">
        <f t="array" ref="A1097">INDEX(manifest_11Sep!$A$1:$V$3202,MATCH($B1097,manifest_11Sep!$B$1:$B$3202,0),MATCH(A.Arr9sepList!A$1,manifest_11Sep!$A$1:$V$1,0))</f>
        <v>A</v>
      </c>
      <c r="B1097" s="13" t="s">
        <v>1206</v>
      </c>
      <c r="C1097" s="13" t="str">
        <f t="array" ref="C1097">INDEX(manifest_11Sep!$A$1:$V$3202,MATCH($B1097,manifest_11Sep!$B$1:$B$3202,0),MATCH(A.Arr9sepList!C$1,manifest_11Sep!$A$1:$V$1,0))</f>
        <v>WLNCKSRR7ZG</v>
      </c>
      <c r="D1097" s="13" t="str">
        <f t="array" ref="D1097">INDEX(manifest_11Sep!$A$1:$V$3202,MATCH($B1097,manifest_11Sep!$B$1:$B$3202,0),MATCH(A.Arr9sepList!D$1,manifest_11Sep!$A$1:$V$1,0))</f>
        <v>Male</v>
      </c>
      <c r="E1097" s="13" t="str">
        <f t="array" ref="E1097">INDEX(manifest_11Sep!$A$1:$V$3202,MATCH($B1097,manifest_11Sep!$B$1:$B$3202,0),MATCH(A.Arr9sepList!E$1,manifest_11Sep!$A$1:$V$1,0))</f>
        <v>James Stewart</v>
      </c>
      <c r="F1097" s="13" t="str">
        <f t="array" ref="F1097">INDEX(manifest_11Sep!$A$1:$V$3202,MATCH($B1097,manifest_11Sep!$B$1:$B$3202,0),MATCH(A.Arr9sepList!F$1,manifest_11Sep!$A$1:$V$1,0))</f>
        <v>Adams Vi</v>
      </c>
      <c r="G1097" s="13">
        <f t="array" ref="G1097">INDEX(manifest_11Sep!$A$1:$V$3202,MATCH($B1097,manifest_11Sep!$B$1:$B$3202,0),MATCH(A.Arr9sepList!G$1,manifest_11Sep!$A$1:$V$1,0))</f>
        <v>3</v>
      </c>
      <c r="H1097" s="13" t="str">
        <f t="array" ref="H1097">INDEX(manifest_11Sep!$A$1:$V$3202,MATCH($B1097,manifest_11Sep!$B$1:$B$3202,0),MATCH(A.Arr9sepList!H$1,manifest_11Sep!$A$1:$V$1,0))</f>
        <v>Alicia Nguyen 4</v>
      </c>
      <c r="I1097" s="13" t="str">
        <f t="array" ref="I1097">INDEX(manifest_11Sep!$A$1:$V$3202,MATCH($B1097,manifest_11Sep!$B$1:$B$3202,0),MATCH(A.Arr9sepList!I$1,manifest_11Sep!$A$1:$V$1,0))</f>
        <v>Air Premia</v>
      </c>
      <c r="J1097" s="13" t="str">
        <f t="array" ref="J1097">INDEX(manifest_11Sep!$A$1:$V$3202,MATCH($B1097,manifest_11Sep!$B$1:$B$3202,0),MATCH(A.Arr9sepList!J$1,manifest_11Sep!$A$1:$V$1,0))</f>
        <v>YP 112</v>
      </c>
      <c r="K1097" s="13" t="str">
        <f t="array" ref="K1097">INDEX(manifest_11Sep!$A$1:$V$3202,MATCH($B1097,manifest_11Sep!$B$1:$B$3202,0),MATCH(A.Arr9sepList!K$1,manifest_11Sep!$A$1:$V$1,0))</f>
        <v>13-thg 9-25</v>
      </c>
      <c r="L1097" s="14">
        <f t="array" ref="L1097">INDEX(manifest_11Sep!$A$1:$V$3202,MATCH($B1097,manifest_11Sep!$B$1:$B$3202,0),MATCH(A.Arr9sepList!L$1,manifest_11Sep!$A$1:$V$1,0))</f>
        <v>0.85416666666666663</v>
      </c>
      <c r="M1097" s="13" t="str">
        <f t="array" ref="M1097">INDEX(manifest_11Sep!$A$1:$V$3202,MATCH($B1097,manifest_11Sep!$B$1:$B$3202,0),MATCH(A.Arr9sepList!M$1,manifest_11Sep!$A$1:$V$1,0))</f>
        <v>ICN-T1</v>
      </c>
      <c r="N1097" s="13" t="str">
        <f t="array" ref="N1097">INDEX(manifest_11Sep!$A$1:$V$3202,MATCH($B1097,manifest_11Sep!$B$1:$B$3202,0),MATCH(A.Arr9sepList!N$1,manifest_11Sep!$A$1:$V$1,0))</f>
        <v>JW MARRIOTT</v>
      </c>
      <c r="O1097" s="15"/>
      <c r="P1097" s="13"/>
      <c r="Q1097" s="16">
        <v>75987468</v>
      </c>
      <c r="R1097" s="16" t="s">
        <v>43</v>
      </c>
      <c r="S1097" s="13">
        <f t="array" ref="S1097">INDEX(manifest_11Sep!$A$1:$V$3202,MATCH($B1097,manifest_11Sep!$B$1:$B$3202,0),MATCH(A.Arr9sepList!S$1,manifest_11Sep!$A$1:$V$1,0))</f>
        <v>0</v>
      </c>
    </row>
    <row r="1098" spans="1:19" ht="15.75" customHeight="1">
      <c r="A1098" s="13" t="str">
        <f t="array" ref="A1098">INDEX(manifest_11Sep!$A$1:$V$3202,MATCH($B1098,manifest_11Sep!$B$1:$B$3202,0),MATCH(A.Arr9sepList!A$1,manifest_11Sep!$A$1:$V$1,0))</f>
        <v>A</v>
      </c>
      <c r="B1098" s="13" t="s">
        <v>1208</v>
      </c>
      <c r="C1098" s="13" t="str">
        <f t="array" ref="C1098">INDEX(manifest_11Sep!$A$1:$V$3202,MATCH($B1098,manifest_11Sep!$B$1:$B$3202,0),MATCH(A.Arr9sepList!C$1,manifest_11Sep!$A$1:$V$1,0))</f>
        <v>B3NBG2VLXFS</v>
      </c>
      <c r="D1098" s="13" t="str">
        <f t="array" ref="D1098">INDEX(manifest_11Sep!$A$1:$V$3202,MATCH($B1098,manifest_11Sep!$B$1:$B$3202,0),MATCH(A.Arr9sepList!D$1,manifest_11Sep!$A$1:$V$1,0))</f>
        <v>Female</v>
      </c>
      <c r="E1098" s="13" t="str">
        <f t="array" ref="E1098">INDEX(manifest_11Sep!$A$1:$V$3202,MATCH($B1098,manifest_11Sep!$B$1:$B$3202,0),MATCH(A.Arr9sepList!E$1,manifest_11Sep!$A$1:$V$1,0))</f>
        <v>Jamie Marie</v>
      </c>
      <c r="F1098" s="13" t="str">
        <f t="array" ref="F1098">INDEX(manifest_11Sep!$A$1:$V$3202,MATCH($B1098,manifest_11Sep!$B$1:$B$3202,0),MATCH(A.Arr9sepList!F$1,manifest_11Sep!$A$1:$V$1,0))</f>
        <v>Dela Cruz</v>
      </c>
      <c r="G1098" s="13">
        <f t="array" ref="G1098">INDEX(manifest_11Sep!$A$1:$V$3202,MATCH($B1098,manifest_11Sep!$B$1:$B$3202,0),MATCH(A.Arr9sepList!G$1,manifest_11Sep!$A$1:$V$1,0))</f>
        <v>30</v>
      </c>
      <c r="H1098" s="13" t="str">
        <f t="array" ref="H1098">INDEX(manifest_11Sep!$A$1:$V$3202,MATCH($B1098,manifest_11Sep!$B$1:$B$3202,0),MATCH(A.Arr9sepList!H$1,manifest_11Sep!$A$1:$V$1,0))</f>
        <v>Alicia Nguyen 4</v>
      </c>
      <c r="I1098" s="13" t="str">
        <f t="array" ref="I1098">INDEX(manifest_11Sep!$A$1:$V$3202,MATCH($B1098,manifest_11Sep!$B$1:$B$3202,0),MATCH(A.Arr9sepList!I$1,manifest_11Sep!$A$1:$V$1,0))</f>
        <v>Air Premia</v>
      </c>
      <c r="J1098" s="13" t="str">
        <f t="array" ref="J1098">INDEX(manifest_11Sep!$A$1:$V$3202,MATCH($B1098,manifest_11Sep!$B$1:$B$3202,0),MATCH(A.Arr9sepList!J$1,manifest_11Sep!$A$1:$V$1,0))</f>
        <v>YP 112</v>
      </c>
      <c r="K1098" s="13" t="str">
        <f t="array" ref="K1098">INDEX(manifest_11Sep!$A$1:$V$3202,MATCH($B1098,manifest_11Sep!$B$1:$B$3202,0),MATCH(A.Arr9sepList!K$1,manifest_11Sep!$A$1:$V$1,0))</f>
        <v>13-thg 9-25</v>
      </c>
      <c r="L1098" s="14">
        <f t="array" ref="L1098">INDEX(manifest_11Sep!$A$1:$V$3202,MATCH($B1098,manifest_11Sep!$B$1:$B$3202,0),MATCH(A.Arr9sepList!L$1,manifest_11Sep!$A$1:$V$1,0))</f>
        <v>0.85416666666666663</v>
      </c>
      <c r="M1098" s="13" t="str">
        <f t="array" ref="M1098">INDEX(manifest_11Sep!$A$1:$V$3202,MATCH($B1098,manifest_11Sep!$B$1:$B$3202,0),MATCH(A.Arr9sepList!M$1,manifest_11Sep!$A$1:$V$1,0))</f>
        <v>ICN-T1</v>
      </c>
      <c r="N1098" s="13" t="str">
        <f t="array" ref="N1098">INDEX(manifest_11Sep!$A$1:$V$3202,MATCH($B1098,manifest_11Sep!$B$1:$B$3202,0),MATCH(A.Arr9sepList!N$1,manifest_11Sep!$A$1:$V$1,0))</f>
        <v>JW MARRIOTT</v>
      </c>
      <c r="O1098" s="15"/>
      <c r="P1098" s="13"/>
      <c r="Q1098" s="16">
        <v>74069349</v>
      </c>
      <c r="R1098" s="16" t="s">
        <v>43</v>
      </c>
      <c r="S1098" s="13">
        <f t="array" ref="S1098">INDEX(manifest_11Sep!$A$1:$V$3202,MATCH($B1098,manifest_11Sep!$B$1:$B$3202,0),MATCH(A.Arr9sepList!S$1,manifest_11Sep!$A$1:$V$1,0))</f>
        <v>0</v>
      </c>
    </row>
    <row r="1099" spans="1:19" ht="15.75" customHeight="1">
      <c r="A1099" s="13" t="str">
        <f t="array" ref="A1099">INDEX(manifest_11Sep!$A$1:$V$3202,MATCH($B1099,manifest_11Sep!$B$1:$B$3202,0),MATCH(A.Arr9sepList!A$1,manifest_11Sep!$A$1:$V$1,0))</f>
        <v>A</v>
      </c>
      <c r="B1099" s="13" t="s">
        <v>1211</v>
      </c>
      <c r="C1099" s="13" t="str">
        <f t="array" ref="C1099">INDEX(manifest_11Sep!$A$1:$V$3202,MATCH($B1099,manifest_11Sep!$B$1:$B$3202,0),MATCH(A.Arr9sepList!C$1,manifest_11Sep!$A$1:$V$1,0))</f>
        <v>B3NBG2VLXFS</v>
      </c>
      <c r="D1099" s="13" t="str">
        <f t="array" ref="D1099">INDEX(manifest_11Sep!$A$1:$V$3202,MATCH($B1099,manifest_11Sep!$B$1:$B$3202,0),MATCH(A.Arr9sepList!D$1,manifest_11Sep!$A$1:$V$1,0))</f>
        <v>Male</v>
      </c>
      <c r="E1099" s="13" t="str">
        <f t="array" ref="E1099">INDEX(manifest_11Sep!$A$1:$V$3202,MATCH($B1099,manifest_11Sep!$B$1:$B$3202,0),MATCH(A.Arr9sepList!E$1,manifest_11Sep!$A$1:$V$1,0))</f>
        <v>Sebastian San Gabriel</v>
      </c>
      <c r="F1099" s="13" t="str">
        <f t="array" ref="F1099">INDEX(manifest_11Sep!$A$1:$V$3202,MATCH($B1099,manifest_11Sep!$B$1:$B$3202,0),MATCH(A.Arr9sepList!F$1,manifest_11Sep!$A$1:$V$1,0))</f>
        <v>Dela Cruz</v>
      </c>
      <c r="G1099" s="13">
        <f t="array" ref="G1099">INDEX(manifest_11Sep!$A$1:$V$3202,MATCH($B1099,manifest_11Sep!$B$1:$B$3202,0),MATCH(A.Arr9sepList!G$1,manifest_11Sep!$A$1:$V$1,0))</f>
        <v>38</v>
      </c>
      <c r="H1099" s="13" t="str">
        <f t="array" ref="H1099">INDEX(manifest_11Sep!$A$1:$V$3202,MATCH($B1099,manifest_11Sep!$B$1:$B$3202,0),MATCH(A.Arr9sepList!H$1,manifest_11Sep!$A$1:$V$1,0))</f>
        <v>Alicia Nguyen 4</v>
      </c>
      <c r="I1099" s="13" t="str">
        <f t="array" ref="I1099">INDEX(manifest_11Sep!$A$1:$V$3202,MATCH($B1099,manifest_11Sep!$B$1:$B$3202,0),MATCH(A.Arr9sepList!I$1,manifest_11Sep!$A$1:$V$1,0))</f>
        <v>Air Premia</v>
      </c>
      <c r="J1099" s="13" t="str">
        <f t="array" ref="J1099">INDEX(manifest_11Sep!$A$1:$V$3202,MATCH($B1099,manifest_11Sep!$B$1:$B$3202,0),MATCH(A.Arr9sepList!J$1,manifest_11Sep!$A$1:$V$1,0))</f>
        <v>YP 112</v>
      </c>
      <c r="K1099" s="13" t="str">
        <f t="array" ref="K1099">INDEX(manifest_11Sep!$A$1:$V$3202,MATCH($B1099,manifest_11Sep!$B$1:$B$3202,0),MATCH(A.Arr9sepList!K$1,manifest_11Sep!$A$1:$V$1,0))</f>
        <v>13-thg 9-25</v>
      </c>
      <c r="L1099" s="14">
        <f t="array" ref="L1099">INDEX(manifest_11Sep!$A$1:$V$3202,MATCH($B1099,manifest_11Sep!$B$1:$B$3202,0),MATCH(A.Arr9sepList!L$1,manifest_11Sep!$A$1:$V$1,0))</f>
        <v>0.85416666666666663</v>
      </c>
      <c r="M1099" s="13" t="str">
        <f t="array" ref="M1099">INDEX(manifest_11Sep!$A$1:$V$3202,MATCH($B1099,manifest_11Sep!$B$1:$B$3202,0),MATCH(A.Arr9sepList!M$1,manifest_11Sep!$A$1:$V$1,0))</f>
        <v>ICN-T1</v>
      </c>
      <c r="N1099" s="13" t="str">
        <f t="array" ref="N1099">INDEX(manifest_11Sep!$A$1:$V$3202,MATCH($B1099,manifest_11Sep!$B$1:$B$3202,0),MATCH(A.Arr9sepList!N$1,manifest_11Sep!$A$1:$V$1,0))</f>
        <v>JW MARRIOTT</v>
      </c>
      <c r="O1099" s="15"/>
      <c r="P1099" s="13"/>
      <c r="Q1099" s="16">
        <v>74069349</v>
      </c>
      <c r="R1099" s="16" t="s">
        <v>43</v>
      </c>
      <c r="S1099" s="13">
        <f t="array" ref="S1099">INDEX(manifest_11Sep!$A$1:$V$3202,MATCH($B1099,manifest_11Sep!$B$1:$B$3202,0),MATCH(A.Arr9sepList!S$1,manifest_11Sep!$A$1:$V$1,0))</f>
        <v>0</v>
      </c>
    </row>
    <row r="1100" spans="1:19" ht="15.75" customHeight="1">
      <c r="A1100" s="13" t="str">
        <f t="array" ref="A1100">INDEX(manifest_11Sep!$A$1:$V$3202,MATCH($B1100,manifest_11Sep!$B$1:$B$3202,0),MATCH(A.Arr9sepList!A$1,manifest_11Sep!$A$1:$V$1,0))</f>
        <v>A</v>
      </c>
      <c r="B1100" s="3" t="s">
        <v>1196</v>
      </c>
      <c r="C1100" s="13" t="str">
        <f t="array" ref="C1100">INDEX(manifest_11Sep!$A$1:$V$3202,MATCH($B1100,manifest_11Sep!$B$1:$B$3202,0),MATCH(A.Arr9sepList!C$1,manifest_11Sep!$A$1:$V$1,0))</f>
        <v>N3N9T6QFLTD</v>
      </c>
      <c r="D1100" s="13" t="str">
        <f t="array" ref="D1100">INDEX(manifest_11Sep!$A$1:$V$3202,MATCH($B1100,manifest_11Sep!$B$1:$B$3202,0),MATCH(A.Arr9sepList!D$1,manifest_11Sep!$A$1:$V$1,0))</f>
        <v>Female</v>
      </c>
      <c r="E1100" s="13" t="str">
        <f t="array" ref="E1100">INDEX(manifest_11Sep!$A$1:$V$3202,MATCH($B1100,manifest_11Sep!$B$1:$B$3202,0),MATCH(A.Arr9sepList!E$1,manifest_11Sep!$A$1:$V$1,0))</f>
        <v>Debbie</v>
      </c>
      <c r="F1100" s="13" t="str">
        <f t="array" ref="F1100">INDEX(manifest_11Sep!$A$1:$V$3202,MATCH($B1100,manifest_11Sep!$B$1:$B$3202,0),MATCH(A.Arr9sepList!F$1,manifest_11Sep!$A$1:$V$1,0))</f>
        <v>Adams</v>
      </c>
      <c r="G1100" s="13">
        <f t="array" ref="G1100">INDEX(manifest_11Sep!$A$1:$V$3202,MATCH($B1100,manifest_11Sep!$B$1:$B$3202,0),MATCH(A.Arr9sepList!G$1,manifest_11Sep!$A$1:$V$1,0))</f>
        <v>58</v>
      </c>
      <c r="H1100" s="13" t="str">
        <f t="array" ref="H1100">INDEX(manifest_11Sep!$A$1:$V$3202,MATCH($B1100,manifest_11Sep!$B$1:$B$3202,0),MATCH(A.Arr9sepList!H$1,manifest_11Sep!$A$1:$V$1,0))</f>
        <v>Alicia Nguyen 4</v>
      </c>
      <c r="I1100" s="13" t="str">
        <f t="array" ref="I1100">INDEX(manifest_11Sep!$A$1:$V$3202,MATCH($B1100,manifest_11Sep!$B$1:$B$3202,0),MATCH(A.Arr9sepList!I$1,manifest_11Sep!$A$1:$V$1,0))</f>
        <v>Air Premia</v>
      </c>
      <c r="J1100" s="13" t="str">
        <f t="array" ref="J1100">INDEX(manifest_11Sep!$A$1:$V$3202,MATCH($B1100,manifest_11Sep!$B$1:$B$3202,0),MATCH(A.Arr9sepList!J$1,manifest_11Sep!$A$1:$V$1,0))</f>
        <v>YP 112</v>
      </c>
      <c r="K1100" s="13" t="str">
        <f t="array" ref="K1100">INDEX(manifest_11Sep!$A$1:$V$3202,MATCH($B1100,manifest_11Sep!$B$1:$B$3202,0),MATCH(A.Arr9sepList!K$1,manifest_11Sep!$A$1:$V$1,0))</f>
        <v>13-thg 9-25</v>
      </c>
      <c r="L1100" s="14">
        <f t="array" ref="L1100">INDEX(manifest_11Sep!$A$1:$V$3202,MATCH($B1100,manifest_11Sep!$B$1:$B$3202,0),MATCH(A.Arr9sepList!L$1,manifest_11Sep!$A$1:$V$1,0))</f>
        <v>0.85416666666666663</v>
      </c>
      <c r="M1100" s="13" t="str">
        <f t="array" ref="M1100">INDEX(manifest_11Sep!$A$1:$V$3202,MATCH($B1100,manifest_11Sep!$B$1:$B$3202,0),MATCH(A.Arr9sepList!M$1,manifest_11Sep!$A$1:$V$1,0))</f>
        <v>ICN-T1</v>
      </c>
      <c r="N1100" s="13" t="str">
        <f t="array" ref="N1100">INDEX(manifest_11Sep!$A$1:$V$3202,MATCH($B1100,manifest_11Sep!$B$1:$B$3202,0),MATCH(A.Arr9sepList!N$1,manifest_11Sep!$A$1:$V$1,0))</f>
        <v>JW MARRIOTT</v>
      </c>
      <c r="O1100" s="15"/>
      <c r="P1100" s="13"/>
      <c r="Q1100" s="16">
        <v>75987451</v>
      </c>
      <c r="R1100" s="16" t="s">
        <v>61</v>
      </c>
      <c r="S1100" s="13">
        <f t="array" ref="S1100">INDEX(manifest_11Sep!$A$1:$V$3202,MATCH($B1100,manifest_11Sep!$B$1:$B$3202,0),MATCH(A.Arr9sepList!S$1,manifest_11Sep!$A$1:$V$1,0))</f>
        <v>0</v>
      </c>
    </row>
    <row r="1101" spans="1:19" ht="15.75" customHeight="1">
      <c r="A1101" s="13" t="str">
        <f t="array" ref="A1101">INDEX(manifest_11Sep!$A$1:$V$3202,MATCH($B1101,manifest_11Sep!$B$1:$B$3202,0),MATCH(A.Arr9sepList!A$1,manifest_11Sep!$A$1:$V$1,0))</f>
        <v>A</v>
      </c>
      <c r="B1101" s="3" t="s">
        <v>1199</v>
      </c>
      <c r="C1101" s="13" t="str">
        <f t="array" ref="C1101">INDEX(manifest_11Sep!$A$1:$V$3202,MATCH($B1101,manifest_11Sep!$B$1:$B$3202,0),MATCH(A.Arr9sepList!C$1,manifest_11Sep!$A$1:$V$1,0))</f>
        <v>N3N9T6QFLTD</v>
      </c>
      <c r="D1101" s="13" t="str">
        <f t="array" ref="D1101">INDEX(manifest_11Sep!$A$1:$V$3202,MATCH($B1101,manifest_11Sep!$B$1:$B$3202,0),MATCH(A.Arr9sepList!D$1,manifest_11Sep!$A$1:$V$1,0))</f>
        <v>Female</v>
      </c>
      <c r="E1101" s="13" t="str">
        <f t="array" ref="E1101">INDEX(manifest_11Sep!$A$1:$V$3202,MATCH($B1101,manifest_11Sep!$B$1:$B$3202,0),MATCH(A.Arr9sepList!E$1,manifest_11Sep!$A$1:$V$1,0))</f>
        <v>Jennifer Norma Elizabeth</v>
      </c>
      <c r="F1101" s="13" t="str">
        <f t="array" ref="F1101">INDEX(manifest_11Sep!$A$1:$V$3202,MATCH($B1101,manifest_11Sep!$B$1:$B$3202,0),MATCH(A.Arr9sepList!F$1,manifest_11Sep!$A$1:$V$1,0))</f>
        <v>Adams</v>
      </c>
      <c r="G1101" s="13">
        <f t="array" ref="G1101">INDEX(manifest_11Sep!$A$1:$V$3202,MATCH($B1101,manifest_11Sep!$B$1:$B$3202,0),MATCH(A.Arr9sepList!G$1,manifest_11Sep!$A$1:$V$1,0))</f>
        <v>28</v>
      </c>
      <c r="H1101" s="13" t="str">
        <f t="array" ref="H1101">INDEX(manifest_11Sep!$A$1:$V$3202,MATCH($B1101,manifest_11Sep!$B$1:$B$3202,0),MATCH(A.Arr9sepList!H$1,manifest_11Sep!$A$1:$V$1,0))</f>
        <v>Alicia Nguyen 4</v>
      </c>
      <c r="I1101" s="13" t="str">
        <f t="array" ref="I1101">INDEX(manifest_11Sep!$A$1:$V$3202,MATCH($B1101,manifest_11Sep!$B$1:$B$3202,0),MATCH(A.Arr9sepList!I$1,manifest_11Sep!$A$1:$V$1,0))</f>
        <v>Air Premia</v>
      </c>
      <c r="J1101" s="13" t="str">
        <f t="array" ref="J1101">INDEX(manifest_11Sep!$A$1:$V$3202,MATCH($B1101,manifest_11Sep!$B$1:$B$3202,0),MATCH(A.Arr9sepList!J$1,manifest_11Sep!$A$1:$V$1,0))</f>
        <v>YP 112</v>
      </c>
      <c r="K1101" s="13" t="str">
        <f t="array" ref="K1101">INDEX(manifest_11Sep!$A$1:$V$3202,MATCH($B1101,manifest_11Sep!$B$1:$B$3202,0),MATCH(A.Arr9sepList!K$1,manifest_11Sep!$A$1:$V$1,0))</f>
        <v>13-thg 9-25</v>
      </c>
      <c r="L1101" s="14">
        <f t="array" ref="L1101">INDEX(manifest_11Sep!$A$1:$V$3202,MATCH($B1101,manifest_11Sep!$B$1:$B$3202,0),MATCH(A.Arr9sepList!L$1,manifest_11Sep!$A$1:$V$1,0))</f>
        <v>0.85416666666666663</v>
      </c>
      <c r="M1101" s="13" t="str">
        <f t="array" ref="M1101">INDEX(manifest_11Sep!$A$1:$V$3202,MATCH($B1101,manifest_11Sep!$B$1:$B$3202,0),MATCH(A.Arr9sepList!M$1,manifest_11Sep!$A$1:$V$1,0))</f>
        <v>ICN-T1</v>
      </c>
      <c r="N1101" s="13" t="str">
        <f t="array" ref="N1101">INDEX(manifest_11Sep!$A$1:$V$3202,MATCH($B1101,manifest_11Sep!$B$1:$B$3202,0),MATCH(A.Arr9sepList!N$1,manifest_11Sep!$A$1:$V$1,0))</f>
        <v>JW MARRIOTT</v>
      </c>
      <c r="O1101" s="15"/>
      <c r="P1101" s="13"/>
      <c r="Q1101" s="16">
        <v>75987451</v>
      </c>
      <c r="R1101" s="16" t="s">
        <v>61</v>
      </c>
      <c r="S1101" s="13">
        <f t="array" ref="S1101">INDEX(manifest_11Sep!$A$1:$V$3202,MATCH($B1101,manifest_11Sep!$B$1:$B$3202,0),MATCH(A.Arr9sepList!S$1,manifest_11Sep!$A$1:$V$1,0))</f>
        <v>0</v>
      </c>
    </row>
    <row r="1102" spans="1:19" ht="15.75" customHeight="1">
      <c r="A1102" s="13" t="str">
        <f t="array" ref="A1102">INDEX(manifest_11Sep!$A$1:$V$3202,MATCH($B1102,manifest_11Sep!$B$1:$B$3202,0),MATCH(A.Arr9sepList!A$1,manifest_11Sep!$A$1:$V$1,0))</f>
        <v>A</v>
      </c>
      <c r="B1102" s="3" t="s">
        <v>1201</v>
      </c>
      <c r="C1102" s="13" t="str">
        <f t="array" ref="C1102">INDEX(manifest_11Sep!$A$1:$V$3202,MATCH($B1102,manifest_11Sep!$B$1:$B$3202,0),MATCH(A.Arr9sepList!C$1,manifest_11Sep!$A$1:$V$1,0))</f>
        <v>WLNCKSRR7ZG</v>
      </c>
      <c r="D1102" s="13" t="str">
        <f t="array" ref="D1102">INDEX(manifest_11Sep!$A$1:$V$3202,MATCH($B1102,manifest_11Sep!$B$1:$B$3202,0),MATCH(A.Arr9sepList!D$1,manifest_11Sep!$A$1:$V$1,0))</f>
        <v>Male</v>
      </c>
      <c r="E1102" s="13" t="str">
        <f t="array" ref="E1102">INDEX(manifest_11Sep!$A$1:$V$3202,MATCH($B1102,manifest_11Sep!$B$1:$B$3202,0),MATCH(A.Arr9sepList!E$1,manifest_11Sep!$A$1:$V$1,0))</f>
        <v>James Stewart</v>
      </c>
      <c r="F1102" s="13" t="str">
        <f t="array" ref="F1102">INDEX(manifest_11Sep!$A$1:$V$3202,MATCH($B1102,manifest_11Sep!$B$1:$B$3202,0),MATCH(A.Arr9sepList!F$1,manifest_11Sep!$A$1:$V$1,0))</f>
        <v>Adams</v>
      </c>
      <c r="G1102" s="13">
        <f t="array" ref="G1102">INDEX(manifest_11Sep!$A$1:$V$3202,MATCH($B1102,manifest_11Sep!$B$1:$B$3202,0),MATCH(A.Arr9sepList!G$1,manifest_11Sep!$A$1:$V$1,0))</f>
        <v>33</v>
      </c>
      <c r="H1102" s="13" t="str">
        <f t="array" ref="H1102">INDEX(manifest_11Sep!$A$1:$V$3202,MATCH($B1102,manifest_11Sep!$B$1:$B$3202,0),MATCH(A.Arr9sepList!H$1,manifest_11Sep!$A$1:$V$1,0))</f>
        <v>Alicia Nguyen 4</v>
      </c>
      <c r="I1102" s="13" t="str">
        <f t="array" ref="I1102">INDEX(manifest_11Sep!$A$1:$V$3202,MATCH($B1102,manifest_11Sep!$B$1:$B$3202,0),MATCH(A.Arr9sepList!I$1,manifest_11Sep!$A$1:$V$1,0))</f>
        <v>Air Premia</v>
      </c>
      <c r="J1102" s="13" t="str">
        <f t="array" ref="J1102">INDEX(manifest_11Sep!$A$1:$V$3202,MATCH($B1102,manifest_11Sep!$B$1:$B$3202,0),MATCH(A.Arr9sepList!J$1,manifest_11Sep!$A$1:$V$1,0))</f>
        <v>YP 112</v>
      </c>
      <c r="K1102" s="13" t="str">
        <f t="array" ref="K1102">INDEX(manifest_11Sep!$A$1:$V$3202,MATCH($B1102,manifest_11Sep!$B$1:$B$3202,0),MATCH(A.Arr9sepList!K$1,manifest_11Sep!$A$1:$V$1,0))</f>
        <v>13-thg 9-25</v>
      </c>
      <c r="L1102" s="14">
        <f t="array" ref="L1102">INDEX(manifest_11Sep!$A$1:$V$3202,MATCH($B1102,manifest_11Sep!$B$1:$B$3202,0),MATCH(A.Arr9sepList!L$1,manifest_11Sep!$A$1:$V$1,0))</f>
        <v>0.85416666666666663</v>
      </c>
      <c r="M1102" s="13" t="str">
        <f t="array" ref="M1102">INDEX(manifest_11Sep!$A$1:$V$3202,MATCH($B1102,manifest_11Sep!$B$1:$B$3202,0),MATCH(A.Arr9sepList!M$1,manifest_11Sep!$A$1:$V$1,0))</f>
        <v>ICN-T1</v>
      </c>
      <c r="N1102" s="13" t="str">
        <f t="array" ref="N1102">INDEX(manifest_11Sep!$A$1:$V$3202,MATCH($B1102,manifest_11Sep!$B$1:$B$3202,0),MATCH(A.Arr9sepList!N$1,manifest_11Sep!$A$1:$V$1,0))</f>
        <v>JW MARRIOTT</v>
      </c>
      <c r="O1102" s="15"/>
      <c r="P1102" s="13"/>
      <c r="Q1102" s="16">
        <v>75987468</v>
      </c>
      <c r="R1102" s="16" t="s">
        <v>43</v>
      </c>
      <c r="S1102" s="13">
        <f t="array" ref="S1102">INDEX(manifest_11Sep!$A$1:$V$3202,MATCH($B1102,manifest_11Sep!$B$1:$B$3202,0),MATCH(A.Arr9sepList!S$1,manifest_11Sep!$A$1:$V$1,0))</f>
        <v>0</v>
      </c>
    </row>
    <row r="1103" spans="1:19" ht="15.75" customHeight="1">
      <c r="A1103" s="13" t="str">
        <f t="array" ref="A1103">INDEX(manifest_11Sep!$A$1:$V$3202,MATCH($B1103,manifest_11Sep!$B$1:$B$3202,0),MATCH(A.Arr9sepList!A$1,manifest_11Sep!$A$1:$V$1,0))</f>
        <v>A</v>
      </c>
      <c r="B1103" s="3" t="s">
        <v>1219</v>
      </c>
      <c r="C1103" s="13" t="str">
        <f t="array" ref="C1103">INDEX(manifest_11Sep!$A$1:$V$3202,MATCH($B1103,manifest_11Sep!$B$1:$B$3202,0),MATCH(A.Arr9sepList!C$1,manifest_11Sep!$A$1:$V$1,0))</f>
        <v>JNNDCX8GLBF</v>
      </c>
      <c r="D1103" s="13" t="str">
        <f t="array" ref="D1103">INDEX(manifest_11Sep!$A$1:$V$3202,MATCH($B1103,manifest_11Sep!$B$1:$B$3202,0),MATCH(A.Arr9sepList!D$1,manifest_11Sep!$A$1:$V$1,0))</f>
        <v>Female</v>
      </c>
      <c r="E1103" s="13" t="str">
        <f t="array" ref="E1103">INDEX(manifest_11Sep!$A$1:$V$3202,MATCH($B1103,manifest_11Sep!$B$1:$B$3202,0),MATCH(A.Arr9sepList!E$1,manifest_11Sep!$A$1:$V$1,0))</f>
        <v>Satvinder</v>
      </c>
      <c r="F1103" s="13" t="str">
        <f t="array" ref="F1103">INDEX(manifest_11Sep!$A$1:$V$3202,MATCH($B1103,manifest_11Sep!$B$1:$B$3202,0),MATCH(A.Arr9sepList!F$1,manifest_11Sep!$A$1:$V$1,0))</f>
        <v>Ark</v>
      </c>
      <c r="G1103" s="13">
        <f t="array" ref="G1103">INDEX(manifest_11Sep!$A$1:$V$3202,MATCH($B1103,manifest_11Sep!$B$1:$B$3202,0),MATCH(A.Arr9sepList!G$1,manifest_11Sep!$A$1:$V$1,0))</f>
        <v>46</v>
      </c>
      <c r="H1103" s="13" t="str">
        <f t="array" ref="H1103">INDEX(manifest_11Sep!$A$1:$V$3202,MATCH($B1103,manifest_11Sep!$B$1:$B$3202,0),MATCH(A.Arr9sepList!H$1,manifest_11Sep!$A$1:$V$1,0))</f>
        <v>Alicia Nguyen 4</v>
      </c>
      <c r="I1103" s="13" t="str">
        <f t="array" ref="I1103">INDEX(manifest_11Sep!$A$1:$V$3202,MATCH($B1103,manifest_11Sep!$B$1:$B$3202,0),MATCH(A.Arr9sepList!I$1,manifest_11Sep!$A$1:$V$1,0))</f>
        <v>Air Premia</v>
      </c>
      <c r="J1103" s="13" t="str">
        <f t="array" ref="J1103">INDEX(manifest_11Sep!$A$1:$V$3202,MATCH($B1103,manifest_11Sep!$B$1:$B$3202,0),MATCH(A.Arr9sepList!J$1,manifest_11Sep!$A$1:$V$1,0))</f>
        <v>YP 112</v>
      </c>
      <c r="K1103" s="13" t="str">
        <f t="array" ref="K1103">INDEX(manifest_11Sep!$A$1:$V$3202,MATCH($B1103,manifest_11Sep!$B$1:$B$3202,0),MATCH(A.Arr9sepList!K$1,manifest_11Sep!$A$1:$V$1,0))</f>
        <v>13-thg 9-25</v>
      </c>
      <c r="L1103" s="14">
        <f t="array" ref="L1103">INDEX(manifest_11Sep!$A$1:$V$3202,MATCH($B1103,manifest_11Sep!$B$1:$B$3202,0),MATCH(A.Arr9sepList!L$1,manifest_11Sep!$A$1:$V$1,0))</f>
        <v>0.85416666666666663</v>
      </c>
      <c r="M1103" s="13" t="str">
        <f t="array" ref="M1103">INDEX(manifest_11Sep!$A$1:$V$3202,MATCH($B1103,manifest_11Sep!$B$1:$B$3202,0),MATCH(A.Arr9sepList!M$1,manifest_11Sep!$A$1:$V$1,0))</f>
        <v>ICN-T1</v>
      </c>
      <c r="N1103" s="13" t="str">
        <f t="array" ref="N1103">INDEX(manifest_11Sep!$A$1:$V$3202,MATCH($B1103,manifest_11Sep!$B$1:$B$3202,0),MATCH(A.Arr9sepList!N$1,manifest_11Sep!$A$1:$V$1,0))</f>
        <v>JW MARRIOTT</v>
      </c>
      <c r="O1103" s="15"/>
      <c r="P1103" s="13"/>
      <c r="Q1103" s="16">
        <v>75987502</v>
      </c>
      <c r="R1103" s="16" t="s">
        <v>43</v>
      </c>
      <c r="S1103" s="13">
        <f t="array" ref="S1103">INDEX(manifest_11Sep!$A$1:$V$3202,MATCH($B1103,manifest_11Sep!$B$1:$B$3202,0),MATCH(A.Arr9sepList!S$1,manifest_11Sep!$A$1:$V$1,0))</f>
        <v>0</v>
      </c>
    </row>
    <row r="1104" spans="1:19" ht="15.75" customHeight="1">
      <c r="A1104" s="13" t="str">
        <f t="array" ref="A1104">INDEX(manifest_11Sep!$A$1:$V$3202,MATCH($B1104,manifest_11Sep!$B$1:$B$3202,0),MATCH(A.Arr9sepList!A$1,manifest_11Sep!$A$1:$V$1,0))</f>
        <v>A</v>
      </c>
      <c r="B1104" s="3" t="s">
        <v>1222</v>
      </c>
      <c r="C1104" s="13" t="str">
        <f t="array" ref="C1104">INDEX(manifest_11Sep!$A$1:$V$3202,MATCH($B1104,manifest_11Sep!$B$1:$B$3202,0),MATCH(A.Arr9sepList!C$1,manifest_11Sep!$A$1:$V$1,0))</f>
        <v>JNNDCX8GLBF</v>
      </c>
      <c r="D1104" s="13" t="str">
        <f t="array" ref="D1104">INDEX(manifest_11Sep!$A$1:$V$3202,MATCH($B1104,manifest_11Sep!$B$1:$B$3202,0),MATCH(A.Arr9sepList!D$1,manifest_11Sep!$A$1:$V$1,0))</f>
        <v>Male</v>
      </c>
      <c r="E1104" s="13" t="str">
        <f t="array" ref="E1104">INDEX(manifest_11Sep!$A$1:$V$3202,MATCH($B1104,manifest_11Sep!$B$1:$B$3202,0),MATCH(A.Arr9sepList!E$1,manifest_11Sep!$A$1:$V$1,0))</f>
        <v>Surinderpal Singh</v>
      </c>
      <c r="F1104" s="13" t="str">
        <f t="array" ref="F1104">INDEX(manifest_11Sep!$A$1:$V$3202,MATCH($B1104,manifest_11Sep!$B$1:$B$3202,0),MATCH(A.Arr9sepList!F$1,manifest_11Sep!$A$1:$V$1,0))</f>
        <v>Ark</v>
      </c>
      <c r="G1104" s="13">
        <f t="array" ref="G1104">INDEX(manifest_11Sep!$A$1:$V$3202,MATCH($B1104,manifest_11Sep!$B$1:$B$3202,0),MATCH(A.Arr9sepList!G$1,manifest_11Sep!$A$1:$V$1,0))</f>
        <v>45</v>
      </c>
      <c r="H1104" s="13" t="str">
        <f t="array" ref="H1104">INDEX(manifest_11Sep!$A$1:$V$3202,MATCH($B1104,manifest_11Sep!$B$1:$B$3202,0),MATCH(A.Arr9sepList!H$1,manifest_11Sep!$A$1:$V$1,0))</f>
        <v>Alicia Nguyen 4</v>
      </c>
      <c r="I1104" s="13" t="str">
        <f t="array" ref="I1104">INDEX(manifest_11Sep!$A$1:$V$3202,MATCH($B1104,manifest_11Sep!$B$1:$B$3202,0),MATCH(A.Arr9sepList!I$1,manifest_11Sep!$A$1:$V$1,0))</f>
        <v>Air Premia</v>
      </c>
      <c r="J1104" s="13" t="str">
        <f t="array" ref="J1104">INDEX(manifest_11Sep!$A$1:$V$3202,MATCH($B1104,manifest_11Sep!$B$1:$B$3202,0),MATCH(A.Arr9sepList!J$1,manifest_11Sep!$A$1:$V$1,0))</f>
        <v>YP 112</v>
      </c>
      <c r="K1104" s="13" t="str">
        <f t="array" ref="K1104">INDEX(manifest_11Sep!$A$1:$V$3202,MATCH($B1104,manifest_11Sep!$B$1:$B$3202,0),MATCH(A.Arr9sepList!K$1,manifest_11Sep!$A$1:$V$1,0))</f>
        <v>13-thg 9-25</v>
      </c>
      <c r="L1104" s="14">
        <f t="array" ref="L1104">INDEX(manifest_11Sep!$A$1:$V$3202,MATCH($B1104,manifest_11Sep!$B$1:$B$3202,0),MATCH(A.Arr9sepList!L$1,manifest_11Sep!$A$1:$V$1,0))</f>
        <v>0.85416666666666663</v>
      </c>
      <c r="M1104" s="13" t="str">
        <f t="array" ref="M1104">INDEX(manifest_11Sep!$A$1:$V$3202,MATCH($B1104,manifest_11Sep!$B$1:$B$3202,0),MATCH(A.Arr9sepList!M$1,manifest_11Sep!$A$1:$V$1,0))</f>
        <v>ICN-T1</v>
      </c>
      <c r="N1104" s="13" t="str">
        <f t="array" ref="N1104">INDEX(manifest_11Sep!$A$1:$V$3202,MATCH($B1104,manifest_11Sep!$B$1:$B$3202,0),MATCH(A.Arr9sepList!N$1,manifest_11Sep!$A$1:$V$1,0))</f>
        <v>JW MARRIOTT</v>
      </c>
      <c r="O1104" s="15"/>
      <c r="P1104" s="13"/>
      <c r="Q1104" s="16">
        <v>75987502</v>
      </c>
      <c r="R1104" s="16" t="s">
        <v>43</v>
      </c>
      <c r="S1104" s="13">
        <f t="array" ref="S1104">INDEX(manifest_11Sep!$A$1:$V$3202,MATCH($B1104,manifest_11Sep!$B$1:$B$3202,0),MATCH(A.Arr9sepList!S$1,manifest_11Sep!$A$1:$V$1,0))</f>
        <v>0</v>
      </c>
    </row>
    <row r="1105" spans="1:19" ht="15.75" customHeight="1">
      <c r="A1105" s="13" t="str">
        <f t="array" ref="A1105">INDEX(manifest_11Sep!$A$1:$V$3202,MATCH($B1105,manifest_11Sep!$B$1:$B$3202,0),MATCH(A.Arr9sepList!A$1,manifest_11Sep!$A$1:$V$1,0))</f>
        <v>A</v>
      </c>
      <c r="B1105" s="29" t="s">
        <v>1224</v>
      </c>
      <c r="C1105" s="13" t="str">
        <f t="array" ref="C1105">INDEX(manifest_11Sep!$A$1:$V$3202,MATCH($B1105,manifest_11Sep!$B$1:$B$3202,0),MATCH(A.Arr9sepList!C$1,manifest_11Sep!$A$1:$V$1,0))</f>
        <v>JNNDCX8GLBF</v>
      </c>
      <c r="D1105" s="13" t="str">
        <f t="array" ref="D1105">INDEX(manifest_11Sep!$A$1:$V$3202,MATCH($B1105,manifest_11Sep!$B$1:$B$3202,0),MATCH(A.Arr9sepList!D$1,manifest_11Sep!$A$1:$V$1,0))</f>
        <v>Male</v>
      </c>
      <c r="E1105" s="13" t="str">
        <f t="array" ref="E1105">INDEX(manifest_11Sep!$A$1:$V$3202,MATCH($B1105,manifest_11Sep!$B$1:$B$3202,0),MATCH(A.Arr9sepList!E$1,manifest_11Sep!$A$1:$V$1,0))</f>
        <v>Ekam Singh</v>
      </c>
      <c r="F1105" s="13" t="str">
        <f t="array" ref="F1105">INDEX(manifest_11Sep!$A$1:$V$3202,MATCH($B1105,manifest_11Sep!$B$1:$B$3202,0),MATCH(A.Arr9sepList!F$1,manifest_11Sep!$A$1:$V$1,0))</f>
        <v>Ark</v>
      </c>
      <c r="G1105" s="13">
        <f t="array" ref="G1105">INDEX(manifest_11Sep!$A$1:$V$3202,MATCH($B1105,manifest_11Sep!$B$1:$B$3202,0),MATCH(A.Arr9sepList!G$1,manifest_11Sep!$A$1:$V$1,0))</f>
        <v>3</v>
      </c>
      <c r="H1105" s="13" t="str">
        <f t="array" ref="H1105">INDEX(manifest_11Sep!$A$1:$V$3202,MATCH($B1105,manifest_11Sep!$B$1:$B$3202,0),MATCH(A.Arr9sepList!H$1,manifest_11Sep!$A$1:$V$1,0))</f>
        <v>Alicia Nguyen 4</v>
      </c>
      <c r="I1105" s="13" t="str">
        <f t="array" ref="I1105">INDEX(manifest_11Sep!$A$1:$V$3202,MATCH($B1105,manifest_11Sep!$B$1:$B$3202,0),MATCH(A.Arr9sepList!I$1,manifest_11Sep!$A$1:$V$1,0))</f>
        <v>Air Premia</v>
      </c>
      <c r="J1105" s="13" t="str">
        <f t="array" ref="J1105">INDEX(manifest_11Sep!$A$1:$V$3202,MATCH($B1105,manifest_11Sep!$B$1:$B$3202,0),MATCH(A.Arr9sepList!J$1,manifest_11Sep!$A$1:$V$1,0))</f>
        <v>YP 112</v>
      </c>
      <c r="K1105" s="13" t="str">
        <f t="array" ref="K1105">INDEX(manifest_11Sep!$A$1:$V$3202,MATCH($B1105,manifest_11Sep!$B$1:$B$3202,0),MATCH(A.Arr9sepList!K$1,manifest_11Sep!$A$1:$V$1,0))</f>
        <v>13-thg 9-25</v>
      </c>
      <c r="L1105" s="14">
        <f t="array" ref="L1105">INDEX(manifest_11Sep!$A$1:$V$3202,MATCH($B1105,manifest_11Sep!$B$1:$B$3202,0),MATCH(A.Arr9sepList!L$1,manifest_11Sep!$A$1:$V$1,0))</f>
        <v>0.85416666666666663</v>
      </c>
      <c r="M1105" s="13" t="str">
        <f t="array" ref="M1105">INDEX(manifest_11Sep!$A$1:$V$3202,MATCH($B1105,manifest_11Sep!$B$1:$B$3202,0),MATCH(A.Arr9sepList!M$1,manifest_11Sep!$A$1:$V$1,0))</f>
        <v>ICN-T1</v>
      </c>
      <c r="N1105" s="13" t="str">
        <f t="array" ref="N1105">INDEX(manifest_11Sep!$A$1:$V$3202,MATCH($B1105,manifest_11Sep!$B$1:$B$3202,0),MATCH(A.Arr9sepList!N$1,manifest_11Sep!$A$1:$V$1,0))</f>
        <v>JW MARRIOTT</v>
      </c>
      <c r="O1105" s="15"/>
      <c r="P1105" s="13"/>
      <c r="Q1105" s="16">
        <v>75987502</v>
      </c>
      <c r="R1105" s="16" t="s">
        <v>43</v>
      </c>
      <c r="S1105" s="13">
        <f t="array" ref="S1105">INDEX(manifest_11Sep!$A$1:$V$3202,MATCH($B1105,manifest_11Sep!$B$1:$B$3202,0),MATCH(A.Arr9sepList!S$1,manifest_11Sep!$A$1:$V$1,0))</f>
        <v>0</v>
      </c>
    </row>
    <row r="1106" spans="1:19" ht="15.75" customHeight="1">
      <c r="A1106" s="13" t="str">
        <f t="array" ref="A1106">INDEX(manifest_11Sep!$A$1:$V$3202,MATCH($B1106,manifest_11Sep!$B$1:$B$3202,0),MATCH(A.Arr9sepList!A$1,manifest_11Sep!$A$1:$V$1,0))</f>
        <v>A</v>
      </c>
      <c r="B1106" s="13" t="s">
        <v>4483</v>
      </c>
      <c r="C1106" s="13" t="str">
        <f t="array" ref="C1106">INDEX(manifest_11Sep!$A$1:$V$3202,MATCH($B1106,manifest_11Sep!$B$1:$B$3202,0),MATCH(A.Arr9sepList!C$1,manifest_11Sep!$A$1:$V$1,0))</f>
        <v>NPN3SWJL59T</v>
      </c>
      <c r="D1106" s="13" t="str">
        <f t="array" ref="D1106">INDEX(manifest_11Sep!$A$1:$V$3202,MATCH($B1106,manifest_11Sep!$B$1:$B$3202,0),MATCH(A.Arr9sepList!D$1,manifest_11Sep!$A$1:$V$1,0))</f>
        <v>Male</v>
      </c>
      <c r="E1106" s="13" t="str">
        <f t="array" ref="E1106">INDEX(manifest_11Sep!$A$1:$V$3202,MATCH($B1106,manifest_11Sep!$B$1:$B$3202,0),MATCH(A.Arr9sepList!E$1,manifest_11Sep!$A$1:$V$1,0))</f>
        <v>Ernesto Salunga</v>
      </c>
      <c r="F1106" s="13" t="str">
        <f t="array" ref="F1106">INDEX(manifest_11Sep!$A$1:$V$3202,MATCH($B1106,manifest_11Sep!$B$1:$B$3202,0),MATCH(A.Arr9sepList!F$1,manifest_11Sep!$A$1:$V$1,0))</f>
        <v>Flaminiano</v>
      </c>
      <c r="G1106" s="13">
        <f t="array" ref="G1106">INDEX(manifest_11Sep!$A$1:$V$3202,MATCH($B1106,manifest_11Sep!$B$1:$B$3202,0),MATCH(A.Arr9sepList!G$1,manifest_11Sep!$A$1:$V$1,0))</f>
        <v>70</v>
      </c>
      <c r="H1106" s="13" t="str">
        <f t="array" ref="H1106">INDEX(manifest_11Sep!$A$1:$V$3202,MATCH($B1106,manifest_11Sep!$B$1:$B$3202,0),MATCH(A.Arr9sepList!H$1,manifest_11Sep!$A$1:$V$1,0))</f>
        <v>Xuan Nguyen 2</v>
      </c>
      <c r="I1106" s="13" t="str">
        <f t="array" ref="I1106">INDEX(manifest_11Sep!$A$1:$V$3202,MATCH($B1106,manifest_11Sep!$B$1:$B$3202,0),MATCH(A.Arr9sepList!I$1,manifest_11Sep!$A$1:$V$1,0))</f>
        <v>Cebu Pacific</v>
      </c>
      <c r="J1106" s="13" t="str">
        <f t="array" ref="J1106">INDEX(manifest_11Sep!$A$1:$V$3202,MATCH($B1106,manifest_11Sep!$B$1:$B$3202,0),MATCH(A.Arr9sepList!J$1,manifest_11Sep!$A$1:$V$1,0))</f>
        <v>5J 130</v>
      </c>
      <c r="K1106" s="13" t="str">
        <f t="array" ref="K1106">INDEX(manifest_11Sep!$A$1:$V$3202,MATCH($B1106,manifest_11Sep!$B$1:$B$3202,0),MATCH(A.Arr9sepList!K$1,manifest_11Sep!$A$1:$V$1,0))</f>
        <v>13-thg 9-25</v>
      </c>
      <c r="L1106" s="14">
        <f t="array" ref="L1106">INDEX(manifest_11Sep!$A$1:$V$3202,MATCH($B1106,manifest_11Sep!$B$1:$B$3202,0),MATCH(A.Arr9sepList!L$1,manifest_11Sep!$A$1:$V$1,0))</f>
        <v>0.875</v>
      </c>
      <c r="M1106" s="13" t="str">
        <f t="array" ref="M1106">INDEX(manifest_11Sep!$A$1:$V$3202,MATCH($B1106,manifest_11Sep!$B$1:$B$3202,0),MATCH(A.Arr9sepList!M$1,manifest_11Sep!$A$1:$V$1,0))</f>
        <v>ICN-T1</v>
      </c>
      <c r="N1106" s="13" t="str">
        <f t="array" ref="N1106">INDEX(manifest_11Sep!$A$1:$V$3202,MATCH($B1106,manifest_11Sep!$B$1:$B$3202,0),MATCH(A.Arr9sepList!N$1,manifest_11Sep!$A$1:$V$1,0))</f>
        <v>INTER PARNAS</v>
      </c>
      <c r="O1106" s="15"/>
      <c r="P1106" s="13"/>
      <c r="Q1106" s="16">
        <v>89088020</v>
      </c>
      <c r="R1106" s="16" t="s">
        <v>43</v>
      </c>
      <c r="S1106" s="13">
        <f t="array" ref="S1106">INDEX(manifest_11Sep!$A$1:$V$3202,MATCH($B1106,manifest_11Sep!$B$1:$B$3202,0),MATCH(A.Arr9sepList!S$1,manifest_11Sep!$A$1:$V$1,0))</f>
        <v>0</v>
      </c>
    </row>
    <row r="1107" spans="1:19" ht="15.75" customHeight="1">
      <c r="A1107" s="13" t="str">
        <f t="array" ref="A1107">INDEX(manifest_11Sep!$A$1:$V$3202,MATCH($B1107,manifest_11Sep!$B$1:$B$3202,0),MATCH(A.Arr9sepList!A$1,manifest_11Sep!$A$1:$V$1,0))</f>
        <v>A</v>
      </c>
      <c r="B1107" s="13" t="s">
        <v>4488</v>
      </c>
      <c r="C1107" s="13" t="str">
        <f t="array" ref="C1107">INDEX(manifest_11Sep!$A$1:$V$3202,MATCH($B1107,manifest_11Sep!$B$1:$B$3202,0),MATCH(A.Arr9sepList!C$1,manifest_11Sep!$A$1:$V$1,0))</f>
        <v>NPN3SWJL59T</v>
      </c>
      <c r="D1107" s="13" t="str">
        <f t="array" ref="D1107">INDEX(manifest_11Sep!$A$1:$V$3202,MATCH($B1107,manifest_11Sep!$B$1:$B$3202,0),MATCH(A.Arr9sepList!D$1,manifest_11Sep!$A$1:$V$1,0))</f>
        <v>Female</v>
      </c>
      <c r="E1107" s="13" t="str">
        <f t="array" ref="E1107">INDEX(manifest_11Sep!$A$1:$V$3202,MATCH($B1107,manifest_11Sep!$B$1:$B$3202,0),MATCH(A.Arr9sepList!E$1,manifest_11Sep!$A$1:$V$1,0))</f>
        <v>Christina Thomas</v>
      </c>
      <c r="F1107" s="13" t="str">
        <f t="array" ref="F1107">INDEX(manifest_11Sep!$A$1:$V$3202,MATCH($B1107,manifest_11Sep!$B$1:$B$3202,0),MATCH(A.Arr9sepList!F$1,manifest_11Sep!$A$1:$V$1,0))</f>
        <v>Flaminiano</v>
      </c>
      <c r="G1107" s="13">
        <f t="array" ref="G1107">INDEX(manifest_11Sep!$A$1:$V$3202,MATCH($B1107,manifest_11Sep!$B$1:$B$3202,0),MATCH(A.Arr9sepList!G$1,manifest_11Sep!$A$1:$V$1,0))</f>
        <v>73</v>
      </c>
      <c r="H1107" s="13" t="str">
        <f t="array" ref="H1107">INDEX(manifest_11Sep!$A$1:$V$3202,MATCH($B1107,manifest_11Sep!$B$1:$B$3202,0),MATCH(A.Arr9sepList!H$1,manifest_11Sep!$A$1:$V$1,0))</f>
        <v>Xuan Nguyen 2</v>
      </c>
      <c r="I1107" s="13" t="str">
        <f t="array" ref="I1107">INDEX(manifest_11Sep!$A$1:$V$3202,MATCH($B1107,manifest_11Sep!$B$1:$B$3202,0),MATCH(A.Arr9sepList!I$1,manifest_11Sep!$A$1:$V$1,0))</f>
        <v>Cebu Pacific</v>
      </c>
      <c r="J1107" s="13" t="str">
        <f t="array" ref="J1107">INDEX(manifest_11Sep!$A$1:$V$3202,MATCH($B1107,manifest_11Sep!$B$1:$B$3202,0),MATCH(A.Arr9sepList!J$1,manifest_11Sep!$A$1:$V$1,0))</f>
        <v>5J 130</v>
      </c>
      <c r="K1107" s="13" t="str">
        <f t="array" ref="K1107">INDEX(manifest_11Sep!$A$1:$V$3202,MATCH($B1107,manifest_11Sep!$B$1:$B$3202,0),MATCH(A.Arr9sepList!K$1,manifest_11Sep!$A$1:$V$1,0))</f>
        <v>13-thg 9-25</v>
      </c>
      <c r="L1107" s="14">
        <f t="array" ref="L1107">INDEX(manifest_11Sep!$A$1:$V$3202,MATCH($B1107,manifest_11Sep!$B$1:$B$3202,0),MATCH(A.Arr9sepList!L$1,manifest_11Sep!$A$1:$V$1,0))</f>
        <v>0.875</v>
      </c>
      <c r="M1107" s="13" t="str">
        <f t="array" ref="M1107">INDEX(manifest_11Sep!$A$1:$V$3202,MATCH($B1107,manifest_11Sep!$B$1:$B$3202,0),MATCH(A.Arr9sepList!M$1,manifest_11Sep!$A$1:$V$1,0))</f>
        <v>ICN-T1</v>
      </c>
      <c r="N1107" s="13" t="str">
        <f t="array" ref="N1107">INDEX(manifest_11Sep!$A$1:$V$3202,MATCH($B1107,manifest_11Sep!$B$1:$B$3202,0),MATCH(A.Arr9sepList!N$1,manifest_11Sep!$A$1:$V$1,0))</f>
        <v>INTER PARNAS</v>
      </c>
      <c r="O1107" s="15"/>
      <c r="P1107" s="13"/>
      <c r="Q1107" s="16">
        <v>89088020</v>
      </c>
      <c r="R1107" s="16" t="s">
        <v>43</v>
      </c>
      <c r="S1107" s="13">
        <f t="array" ref="S1107">INDEX(manifest_11Sep!$A$1:$V$3202,MATCH($B1107,manifest_11Sep!$B$1:$B$3202,0),MATCH(A.Arr9sepList!S$1,manifest_11Sep!$A$1:$V$1,0))</f>
        <v>0</v>
      </c>
    </row>
    <row r="1108" spans="1:19" ht="15.75" customHeight="1">
      <c r="A1108" s="13" t="str">
        <f t="array" ref="A1108">INDEX(manifest_11Sep!$A$1:$V$3202,MATCH($B1108,manifest_11Sep!$B$1:$B$3202,0),MATCH(A.Arr9sepList!A$1,manifest_11Sep!$A$1:$V$1,0))</f>
        <v>A</v>
      </c>
      <c r="B1108" s="13" t="s">
        <v>1071</v>
      </c>
      <c r="C1108" s="13" t="str">
        <f t="array" ref="C1108">INDEX(manifest_11Sep!$A$1:$V$3202,MATCH($B1108,manifest_11Sep!$B$1:$B$3202,0),MATCH(A.Arr9sepList!C$1,manifest_11Sep!$A$1:$V$1,0))</f>
        <v>ZQN9HNGDR2W</v>
      </c>
      <c r="D1108" s="13" t="str">
        <f t="array" ref="D1108">INDEX(manifest_11Sep!$A$1:$V$3202,MATCH($B1108,manifest_11Sep!$B$1:$B$3202,0),MATCH(A.Arr9sepList!D$1,manifest_11Sep!$A$1:$V$1,0))</f>
        <v>Male</v>
      </c>
      <c r="E1108" s="13" t="str">
        <f t="array" ref="E1108">INDEX(manifest_11Sep!$A$1:$V$3202,MATCH($B1108,manifest_11Sep!$B$1:$B$3202,0),MATCH(A.Arr9sepList!E$1,manifest_11Sep!$A$1:$V$1,0))</f>
        <v>Robert Donald</v>
      </c>
      <c r="F1108" s="13" t="str">
        <f t="array" ref="F1108">INDEX(manifest_11Sep!$A$1:$V$3202,MATCH($B1108,manifest_11Sep!$B$1:$B$3202,0),MATCH(A.Arr9sepList!F$1,manifest_11Sep!$A$1:$V$1,0))</f>
        <v>Carney</v>
      </c>
      <c r="G1108" s="13">
        <f t="array" ref="G1108">INDEX(manifest_11Sep!$A$1:$V$3202,MATCH($B1108,manifest_11Sep!$B$1:$B$3202,0),MATCH(A.Arr9sepList!G$1,manifest_11Sep!$A$1:$V$1,0))</f>
        <v>57</v>
      </c>
      <c r="H1108" s="13" t="str">
        <f t="array" ref="H1108">INDEX(manifest_11Sep!$A$1:$V$3202,MATCH($B1108,manifest_11Sep!$B$1:$B$3202,0),MATCH(A.Arr9sepList!H$1,manifest_11Sep!$A$1:$V$1,0))</f>
        <v>Alicia Nguyen 3</v>
      </c>
      <c r="I1108" s="13" t="str">
        <f t="array" ref="I1108">INDEX(manifest_11Sep!$A$1:$V$3202,MATCH($B1108,manifest_11Sep!$B$1:$B$3202,0),MATCH(A.Arr9sepList!I$1,manifest_11Sep!$A$1:$V$1,0))</f>
        <v>Jeju Air</v>
      </c>
      <c r="J1108" s="13" t="str">
        <f t="array" ref="J1108">INDEX(manifest_11Sep!$A$1:$V$3202,MATCH($B1108,manifest_11Sep!$B$1:$B$3202,0),MATCH(A.Arr9sepList!J$1,manifest_11Sep!$A$1:$V$1,0))</f>
        <v>7C 1108</v>
      </c>
      <c r="K1108" s="13" t="str">
        <f t="array" ref="K1108">INDEX(manifest_11Sep!$A$1:$V$3202,MATCH($B1108,manifest_11Sep!$B$1:$B$3202,0),MATCH(A.Arr9sepList!K$1,manifest_11Sep!$A$1:$V$1,0))</f>
        <v>13-thg 9-25</v>
      </c>
      <c r="L1108" s="14">
        <f t="array" ref="L1108">INDEX(manifest_11Sep!$A$1:$V$3202,MATCH($B1108,manifest_11Sep!$B$1:$B$3202,0),MATCH(A.Arr9sepList!L$1,manifest_11Sep!$A$1:$V$1,0))</f>
        <v>0.88194444444444442</v>
      </c>
      <c r="M1108" s="13" t="str">
        <f t="array" ref="M1108">INDEX(manifest_11Sep!$A$1:$V$3202,MATCH($B1108,manifest_11Sep!$B$1:$B$3202,0),MATCH(A.Arr9sepList!M$1,manifest_11Sep!$A$1:$V$1,0))</f>
        <v>ICN-T1</v>
      </c>
      <c r="N1108" s="13" t="str">
        <f t="array" ref="N1108">INDEX(manifest_11Sep!$A$1:$V$3202,MATCH($B1108,manifest_11Sep!$B$1:$B$3202,0),MATCH(A.Arr9sepList!N$1,manifest_11Sep!$A$1:$V$1,0))</f>
        <v>JW MARRIOTT</v>
      </c>
      <c r="O1108" s="15"/>
      <c r="P1108" s="13"/>
      <c r="Q1108" s="16">
        <v>75986977</v>
      </c>
      <c r="R1108" s="16" t="s">
        <v>43</v>
      </c>
      <c r="S1108" s="13" t="str">
        <f t="array" ref="S1108">INDEX(manifest_11Sep!$A$1:$V$3202,MATCH($B1108,manifest_11Sep!$B$1:$B$3202,0),MATCH(A.Arr9sepList!S$1,manifest_11Sep!$A$1:$V$1,0))</f>
        <v>1/ Marriott #: 3540929392
2/ Rooming: go with Jamie Ohl - RVNWJM3Q5JZ</v>
      </c>
    </row>
    <row r="1109" spans="1:19" ht="15.75" customHeight="1">
      <c r="A1109" s="13" t="str">
        <f t="array" ref="A1109">INDEX(manifest_11Sep!$A$1:$V$3202,MATCH($B1109,manifest_11Sep!$B$1:$B$3202,0),MATCH(A.Arr9sepList!A$1,manifest_11Sep!$A$1:$V$1,0))</f>
        <v>A</v>
      </c>
      <c r="B1109" s="13" t="s">
        <v>1076</v>
      </c>
      <c r="C1109" s="13" t="str">
        <f t="array" ref="C1109">INDEX(manifest_11Sep!$A$1:$V$3202,MATCH($B1109,manifest_11Sep!$B$1:$B$3202,0),MATCH(A.Arr9sepList!C$1,manifest_11Sep!$A$1:$V$1,0))</f>
        <v>ZQN9HNGDR2W</v>
      </c>
      <c r="D1109" s="13" t="str">
        <f t="array" ref="D1109">INDEX(manifest_11Sep!$A$1:$V$3202,MATCH($B1109,manifest_11Sep!$B$1:$B$3202,0),MATCH(A.Arr9sepList!D$1,manifest_11Sep!$A$1:$V$1,0))</f>
        <v>Female</v>
      </c>
      <c r="E1109" s="13" t="str">
        <f t="array" ref="E1109">INDEX(manifest_11Sep!$A$1:$V$3202,MATCH($B1109,manifest_11Sep!$B$1:$B$3202,0),MATCH(A.Arr9sepList!E$1,manifest_11Sep!$A$1:$V$1,0))</f>
        <v>Courtney Parker</v>
      </c>
      <c r="F1109" s="13" t="str">
        <f t="array" ref="F1109">INDEX(manifest_11Sep!$A$1:$V$3202,MATCH($B1109,manifest_11Sep!$B$1:$B$3202,0),MATCH(A.Arr9sepList!F$1,manifest_11Sep!$A$1:$V$1,0))</f>
        <v>Carney</v>
      </c>
      <c r="G1109" s="13">
        <f t="array" ref="G1109">INDEX(manifest_11Sep!$A$1:$V$3202,MATCH($B1109,manifest_11Sep!$B$1:$B$3202,0),MATCH(A.Arr9sepList!G$1,manifest_11Sep!$A$1:$V$1,0))</f>
        <v>55</v>
      </c>
      <c r="H1109" s="13" t="str">
        <f t="array" ref="H1109">INDEX(manifest_11Sep!$A$1:$V$3202,MATCH($B1109,manifest_11Sep!$B$1:$B$3202,0),MATCH(A.Arr9sepList!H$1,manifest_11Sep!$A$1:$V$1,0))</f>
        <v>Alicia Nguyen 3</v>
      </c>
      <c r="I1109" s="13" t="str">
        <f t="array" ref="I1109">INDEX(manifest_11Sep!$A$1:$V$3202,MATCH($B1109,manifest_11Sep!$B$1:$B$3202,0),MATCH(A.Arr9sepList!I$1,manifest_11Sep!$A$1:$V$1,0))</f>
        <v>Jeju Air</v>
      </c>
      <c r="J1109" s="13" t="str">
        <f t="array" ref="J1109">INDEX(manifest_11Sep!$A$1:$V$3202,MATCH($B1109,manifest_11Sep!$B$1:$B$3202,0),MATCH(A.Arr9sepList!J$1,manifest_11Sep!$A$1:$V$1,0))</f>
        <v>7C 1108</v>
      </c>
      <c r="K1109" s="13" t="str">
        <f t="array" ref="K1109">INDEX(manifest_11Sep!$A$1:$V$3202,MATCH($B1109,manifest_11Sep!$B$1:$B$3202,0),MATCH(A.Arr9sepList!K$1,manifest_11Sep!$A$1:$V$1,0))</f>
        <v>13-thg 9-25</v>
      </c>
      <c r="L1109" s="14">
        <f t="array" ref="L1109">INDEX(manifest_11Sep!$A$1:$V$3202,MATCH($B1109,manifest_11Sep!$B$1:$B$3202,0),MATCH(A.Arr9sepList!L$1,manifest_11Sep!$A$1:$V$1,0))</f>
        <v>0.88194444444444442</v>
      </c>
      <c r="M1109" s="13" t="str">
        <f t="array" ref="M1109">INDEX(manifest_11Sep!$A$1:$V$3202,MATCH($B1109,manifest_11Sep!$B$1:$B$3202,0),MATCH(A.Arr9sepList!M$1,manifest_11Sep!$A$1:$V$1,0))</f>
        <v>ICN-T1</v>
      </c>
      <c r="N1109" s="13" t="str">
        <f t="array" ref="N1109">INDEX(manifest_11Sep!$A$1:$V$3202,MATCH($B1109,manifest_11Sep!$B$1:$B$3202,0),MATCH(A.Arr9sepList!N$1,manifest_11Sep!$A$1:$V$1,0))</f>
        <v>JW MARRIOTT</v>
      </c>
      <c r="O1109" s="15"/>
      <c r="P1109" s="13"/>
      <c r="Q1109" s="16">
        <v>75986977</v>
      </c>
      <c r="R1109" s="16" t="s">
        <v>43</v>
      </c>
      <c r="S1109" s="13">
        <f t="array" ref="S1109">INDEX(manifest_11Sep!$A$1:$V$3202,MATCH($B1109,manifest_11Sep!$B$1:$B$3202,0),MATCH(A.Arr9sepList!S$1,manifest_11Sep!$A$1:$V$1,0))</f>
        <v>0</v>
      </c>
    </row>
    <row r="1110" spans="1:19" ht="15.75" customHeight="1">
      <c r="A1110" s="229" t="str">
        <f t="array" ref="A1110">INDEX(manifest_11Sep!$A$1:$V$3202,MATCH($B1110,manifest_11Sep!$B$1:$B$3202,0),MATCH(A.Arr9sepList!A$1,manifest_11Sep!$A$1:$V$1,0))</f>
        <v>A</v>
      </c>
      <c r="B1110" s="233" t="s">
        <v>836</v>
      </c>
      <c r="C1110" s="229" t="str">
        <f t="array" ref="C1110">INDEX(manifest_11Sep!$A$1:$V$3202,MATCH($B1110,manifest_11Sep!$B$1:$B$3202,0),MATCH(A.Arr9sepList!C$1,manifest_11Sep!$A$1:$V$1,0))</f>
        <v>YGN4BJXMJTR</v>
      </c>
      <c r="D1110" s="229" t="str">
        <f t="array" ref="D1110">INDEX(manifest_11Sep!$A$1:$V$3202,MATCH($B1110,manifest_11Sep!$B$1:$B$3202,0),MATCH(A.Arr9sepList!D$1,manifest_11Sep!$A$1:$V$1,0))</f>
        <v>Female</v>
      </c>
      <c r="E1110" s="229" t="str">
        <f t="array" ref="E1110">INDEX(manifest_11Sep!$A$1:$V$3202,MATCH($B1110,manifest_11Sep!$B$1:$B$3202,0),MATCH(A.Arr9sepList!E$1,manifest_11Sep!$A$1:$V$1,0))</f>
        <v>Yvonne Lan Anh</v>
      </c>
      <c r="F1110" s="229" t="str">
        <f t="array" ref="F1110">INDEX(manifest_11Sep!$A$1:$V$3202,MATCH($B1110,manifest_11Sep!$B$1:$B$3202,0),MATCH(A.Arr9sepList!F$1,manifest_11Sep!$A$1:$V$1,0))</f>
        <v>Tran</v>
      </c>
      <c r="G1110" s="229">
        <f t="array" ref="G1110">INDEX(manifest_11Sep!$A$1:$V$3202,MATCH($B1110,manifest_11Sep!$B$1:$B$3202,0),MATCH(A.Arr9sepList!G$1,manifest_11Sep!$A$1:$V$1,0))</f>
        <v>27</v>
      </c>
      <c r="H1110" s="229" t="str">
        <f t="array" ref="H1110">INDEX(manifest_11Sep!$A$1:$V$3202,MATCH($B1110,manifest_11Sep!$B$1:$B$3202,0),MATCH(A.Arr9sepList!H$1,manifest_11Sep!$A$1:$V$1,0))</f>
        <v>Alicia Nguyen 3</v>
      </c>
      <c r="I1110" s="229" t="str">
        <f t="array" ref="I1110">INDEX(manifest_11Sep!$A$1:$V$3202,MATCH($B1110,manifest_11Sep!$B$1:$B$3202,0),MATCH(A.Arr9sepList!I$1,manifest_11Sep!$A$1:$V$1,0))</f>
        <v>Jeju Air</v>
      </c>
      <c r="J1110" s="229" t="str">
        <f t="array" ref="J1110">INDEX(manifest_11Sep!$A$1:$V$3202,MATCH($B1110,manifest_11Sep!$B$1:$B$3202,0),MATCH(A.Arr9sepList!J$1,manifest_11Sep!$A$1:$V$1,0))</f>
        <v>7C 1122</v>
      </c>
      <c r="K1110" s="229" t="str">
        <f t="array" ref="K1110">INDEX(manifest_11Sep!$A$1:$V$3202,MATCH($B1110,manifest_11Sep!$B$1:$B$3202,0),MATCH(A.Arr9sepList!K$1,manifest_11Sep!$A$1:$V$1,0))</f>
        <v>13-thg 9-25</v>
      </c>
      <c r="L1110" s="230">
        <f t="array" ref="L1110">INDEX(manifest_11Sep!$A$1:$V$3202,MATCH($B1110,manifest_11Sep!$B$1:$B$3202,0),MATCH(A.Arr9sepList!L$1,manifest_11Sep!$A$1:$V$1,0))</f>
        <v>0.91666666666666663</v>
      </c>
      <c r="M1110" s="229" t="str">
        <f t="array" ref="M1110">INDEX(manifest_11Sep!$A$1:$V$3202,MATCH($B1110,manifest_11Sep!$B$1:$B$3202,0),MATCH(A.Arr9sepList!M$1,manifest_11Sep!$A$1:$V$1,0))</f>
        <v>ICN-T1</v>
      </c>
      <c r="N1110" s="229" t="str">
        <f t="array" ref="N1110">INDEX(manifest_11Sep!$A$1:$V$3202,MATCH($B1110,manifest_11Sep!$B$1:$B$3202,0),MATCH(A.Arr9sepList!N$1,manifest_11Sep!$A$1:$V$1,0))</f>
        <v>JW MARRIOTT</v>
      </c>
      <c r="O1110" s="229" t="s">
        <v>8584</v>
      </c>
      <c r="P1110" s="229" t="s">
        <v>8584</v>
      </c>
      <c r="Q1110" s="232">
        <v>75985925</v>
      </c>
      <c r="R1110" s="232" t="s">
        <v>61</v>
      </c>
      <c r="S1110" s="229">
        <f t="array" ref="S1110">INDEX(manifest_11Sep!$A$1:$V$3202,MATCH($B1110,manifest_11Sep!$B$1:$B$3202,0),MATCH(A.Arr9sepList!S$1,manifest_11Sep!$A$1:$V$1,0))</f>
        <v>0</v>
      </c>
    </row>
    <row r="1111" spans="1:19" ht="15.75" customHeight="1">
      <c r="A1111" s="229"/>
      <c r="B1111" s="229"/>
      <c r="C1111" s="229"/>
      <c r="D1111" s="229"/>
      <c r="E1111" s="229"/>
      <c r="F1111" s="229"/>
      <c r="G1111" s="229"/>
      <c r="H1111" s="229"/>
      <c r="I1111" s="229"/>
      <c r="J1111" s="229"/>
      <c r="K1111" s="234"/>
      <c r="L1111" s="235"/>
      <c r="M1111" s="229"/>
      <c r="N1111" s="229"/>
      <c r="O1111" s="231"/>
      <c r="P1111" s="229"/>
      <c r="Q1111" s="232"/>
      <c r="R1111" s="232"/>
      <c r="S1111" s="229"/>
    </row>
    <row r="1112" spans="1:19" ht="15.75" customHeight="1">
      <c r="A1112" s="245" t="s">
        <v>8585</v>
      </c>
      <c r="B1112" s="246"/>
      <c r="C1112" s="246"/>
      <c r="D1112" s="246"/>
      <c r="E1112" s="246"/>
      <c r="F1112" s="246"/>
      <c r="G1112" s="246"/>
      <c r="H1112" s="246"/>
      <c r="I1112" s="246"/>
      <c r="J1112" s="246"/>
      <c r="K1112" s="247"/>
      <c r="L1112" s="248"/>
      <c r="M1112" s="246"/>
      <c r="N1112" s="246"/>
      <c r="O1112" s="249"/>
      <c r="P1112" s="246"/>
      <c r="Q1112" s="250"/>
      <c r="R1112" s="250"/>
      <c r="S1112" s="246"/>
    </row>
    <row r="1113" spans="1:19" ht="15.75" customHeight="1">
      <c r="A1113" s="13" t="str">
        <f t="array" ref="A1113">INDEX(manifest_11Sep!$A$1:$V$3202,MATCH($B1113,manifest_11Sep!$B$1:$B$3202,0),MATCH(A.Arr9sepList!A$1,manifest_11Sep!$A$1:$V$1,0))</f>
        <v>A</v>
      </c>
      <c r="B1113" s="13" t="s">
        <v>1954</v>
      </c>
      <c r="C1113" s="13" t="str">
        <f t="array" ref="C1113">INDEX(manifest_11Sep!$A$1:$V$3202,MATCH($B1113,manifest_11Sep!$B$1:$B$3202,0),MATCH(A.Arr9sepList!C$1,manifest_11Sep!$A$1:$V$1,0))</f>
        <v>85NKFBTHHYW</v>
      </c>
      <c r="D1113" s="13" t="str">
        <f t="array" ref="D1113">INDEX(manifest_11Sep!$A$1:$V$3202,MATCH($B1113,manifest_11Sep!$B$1:$B$3202,0),MATCH(A.Arr9sepList!D$1,manifest_11Sep!$A$1:$V$1,0))</f>
        <v>Female</v>
      </c>
      <c r="E1113" s="13" t="str">
        <f t="array" ref="E1113">INDEX(manifest_11Sep!$A$1:$V$3202,MATCH($B1113,manifest_11Sep!$B$1:$B$3202,0),MATCH(A.Arr9sepList!E$1,manifest_11Sep!$A$1:$V$1,0))</f>
        <v>Justina Abimbola</v>
      </c>
      <c r="F1113" s="13" t="str">
        <f t="array" ref="F1113">INDEX(manifest_11Sep!$A$1:$V$3202,MATCH($B1113,manifest_11Sep!$B$1:$B$3202,0),MATCH(A.Arr9sepList!F$1,manifest_11Sep!$A$1:$V$1,0))</f>
        <v>Olu-Alakija</v>
      </c>
      <c r="G1113" s="13">
        <f t="array" ref="G1113">INDEX(manifest_11Sep!$A$1:$V$3202,MATCH($B1113,manifest_11Sep!$B$1:$B$3202,0),MATCH(A.Arr9sepList!G$1,manifest_11Sep!$A$1:$V$1,0))</f>
        <v>61</v>
      </c>
      <c r="H1113" s="13" t="str">
        <f t="array" ref="H1113">INDEX(manifest_11Sep!$A$1:$V$3202,MATCH($B1113,manifest_11Sep!$B$1:$B$3202,0),MATCH(A.Arr9sepList!H$1,manifest_11Sep!$A$1:$V$1,0))</f>
        <v>Donatus Onwuanaegbule</v>
      </c>
      <c r="I1113" s="13" t="str">
        <f t="array" ref="I1113">INDEX(manifest_11Sep!$A$1:$V$3202,MATCH($B1113,manifest_11Sep!$B$1:$B$3202,0),MATCH(A.Arr9sepList!I$1,manifest_11Sep!$A$1:$V$1,0))</f>
        <v>Delta</v>
      </c>
      <c r="J1113" s="13" t="str">
        <f t="array" ref="J1113">INDEX(manifest_11Sep!$A$1:$V$3202,MATCH($B1113,manifest_11Sep!$B$1:$B$3202,0),MATCH(A.Arr9sepList!J$1,manifest_11Sep!$A$1:$V$1,0))</f>
        <v>DL 27</v>
      </c>
      <c r="K1113" s="13" t="str">
        <f t="array" ref="K1113">INDEX(manifest_11Sep!$A$1:$V$3202,MATCH($B1113,manifest_11Sep!$B$1:$B$3202,0),MATCH(A.Arr9sepList!K$1,manifest_11Sep!$A$1:$V$1,0))</f>
        <v>13-thg 9-25</v>
      </c>
      <c r="L1113" s="14">
        <f t="array" ref="L1113">INDEX(manifest_11Sep!$A$1:$V$3202,MATCH($B1113,manifest_11Sep!$B$1:$B$3202,0),MATCH(A.Arr9sepList!L$1,manifest_11Sep!$A$1:$V$1,0))</f>
        <v>0.16666666666666666</v>
      </c>
      <c r="M1113" s="13" t="str">
        <f t="array" ref="M1113">INDEX(manifest_11Sep!$A$1:$V$3202,MATCH($B1113,manifest_11Sep!$B$1:$B$3202,0),MATCH(A.Arr9sepList!M$1,manifest_11Sep!$A$1:$V$1,0))</f>
        <v>ICN-T2</v>
      </c>
      <c r="N1113" s="13" t="str">
        <f t="array" ref="N1113">INDEX(manifest_11Sep!$A$1:$V$3202,MATCH($B1113,manifest_11Sep!$B$1:$B$3202,0),MATCH(A.Arr9sepList!N$1,manifest_11Sep!$A$1:$V$1,0))</f>
        <v>FAIRMONT</v>
      </c>
      <c r="O1113" s="15">
        <f>COUNTA(N1113:N1117)</f>
        <v>5</v>
      </c>
      <c r="P1113" s="13"/>
      <c r="Q1113" s="16">
        <v>462710784</v>
      </c>
      <c r="R1113" s="16" t="s">
        <v>61</v>
      </c>
      <c r="S1113" s="13">
        <f t="array" ref="S1113">INDEX(manifest_11Sep!$A$1:$V$3202,MATCH($B1113,manifest_11Sep!$B$1:$B$3202,0),MATCH(A.Arr9sepList!S$1,manifest_11Sep!$A$1:$V$1,0))</f>
        <v>0</v>
      </c>
    </row>
    <row r="1114" spans="1:19" ht="15.75" customHeight="1">
      <c r="A1114" s="13" t="str">
        <f t="array" ref="A1114">INDEX(manifest_11Sep!$A$1:$V$3202,MATCH($B1114,manifest_11Sep!$B$1:$B$3202,0),MATCH(A.Arr9sepList!A$1,manifest_11Sep!$A$1:$V$1,0))</f>
        <v>A</v>
      </c>
      <c r="B1114" s="13" t="s">
        <v>1693</v>
      </c>
      <c r="C1114" s="13" t="str">
        <f t="array" ref="C1114">INDEX(manifest_11Sep!$A$1:$V$3202,MATCH($B1114,manifest_11Sep!$B$1:$B$3202,0),MATCH(A.Arr9sepList!C$1,manifest_11Sep!$A$1:$V$1,0))</f>
        <v>VRNL8K48SSQ</v>
      </c>
      <c r="D1114" s="13" t="str">
        <f t="array" ref="D1114">INDEX(manifest_11Sep!$A$1:$V$3202,MATCH($B1114,manifest_11Sep!$B$1:$B$3202,0),MATCH(A.Arr9sepList!D$1,manifest_11Sep!$A$1:$V$1,0))</f>
        <v>Male</v>
      </c>
      <c r="E1114" s="13" t="str">
        <f t="array" ref="E1114">INDEX(manifest_11Sep!$A$1:$V$3202,MATCH($B1114,manifest_11Sep!$B$1:$B$3202,0),MATCH(A.Arr9sepList!E$1,manifest_11Sep!$A$1:$V$1,0))</f>
        <v>Napoleon Corpus</v>
      </c>
      <c r="F1114" s="13" t="str">
        <f t="array" ref="F1114">INDEX(manifest_11Sep!$A$1:$V$3202,MATCH($B1114,manifest_11Sep!$B$1:$B$3202,0),MATCH(A.Arr9sepList!F$1,manifest_11Sep!$A$1:$V$1,0))</f>
        <v>Amancio</v>
      </c>
      <c r="G1114" s="13">
        <f t="array" ref="G1114">INDEX(manifest_11Sep!$A$1:$V$3202,MATCH($B1114,manifest_11Sep!$B$1:$B$3202,0),MATCH(A.Arr9sepList!G$1,manifest_11Sep!$A$1:$V$1,0))</f>
        <v>59</v>
      </c>
      <c r="H1114" s="13" t="str">
        <f t="array" ref="H1114">INDEX(manifest_11Sep!$A$1:$V$3202,MATCH($B1114,manifest_11Sep!$B$1:$B$3202,0),MATCH(A.Arr9sepList!H$1,manifest_11Sep!$A$1:$V$1,0))</f>
        <v>Bobot Peralta</v>
      </c>
      <c r="I1114" s="13" t="str">
        <f t="array" ref="I1114">INDEX(manifest_11Sep!$A$1:$V$3202,MATCH($B1114,manifest_11Sep!$B$1:$B$3202,0),MATCH(A.Arr9sepList!I$1,manifest_11Sep!$A$1:$V$1,0))</f>
        <v>Delta</v>
      </c>
      <c r="J1114" s="13" t="str">
        <f t="array" ref="J1114">INDEX(manifest_11Sep!$A$1:$V$3202,MATCH($B1114,manifest_11Sep!$B$1:$B$3202,0),MATCH(A.Arr9sepList!J$1,manifest_11Sep!$A$1:$V$1,0))</f>
        <v>DL 27</v>
      </c>
      <c r="K1114" s="13" t="str">
        <f t="array" ref="K1114">INDEX(manifest_11Sep!$A$1:$V$3202,MATCH($B1114,manifest_11Sep!$B$1:$B$3202,0),MATCH(A.Arr9sepList!K$1,manifest_11Sep!$A$1:$V$1,0))</f>
        <v>13-thg 9-25</v>
      </c>
      <c r="L1114" s="14">
        <f t="array" ref="L1114">INDEX(manifest_11Sep!$A$1:$V$3202,MATCH($B1114,manifest_11Sep!$B$1:$B$3202,0),MATCH(A.Arr9sepList!L$1,manifest_11Sep!$A$1:$V$1,0))</f>
        <v>0.16666666666666666</v>
      </c>
      <c r="M1114" s="13" t="str">
        <f t="array" ref="M1114">INDEX(manifest_11Sep!$A$1:$V$3202,MATCH($B1114,manifest_11Sep!$B$1:$B$3202,0),MATCH(A.Arr9sepList!M$1,manifest_11Sep!$A$1:$V$1,0))</f>
        <v>ICN-T2</v>
      </c>
      <c r="N1114" s="13" t="str">
        <f t="array" ref="N1114">INDEX(manifest_11Sep!$A$1:$V$3202,MATCH($B1114,manifest_11Sep!$B$1:$B$3202,0),MATCH(A.Arr9sepList!N$1,manifest_11Sep!$A$1:$V$1,0))</f>
        <v>THE PLAZA</v>
      </c>
      <c r="O1114" s="15"/>
      <c r="P1114" s="13"/>
      <c r="Q1114" s="16">
        <v>70124293</v>
      </c>
      <c r="R1114" s="16" t="s">
        <v>43</v>
      </c>
      <c r="S1114" s="13">
        <f t="array" ref="S1114">INDEX(manifest_11Sep!$A$1:$V$3202,MATCH($B1114,manifest_11Sep!$B$1:$B$3202,0),MATCH(A.Arr9sepList!S$1,manifest_11Sep!$A$1:$V$1,0))</f>
        <v>0</v>
      </c>
    </row>
    <row r="1115" spans="1:19" ht="15.75" customHeight="1">
      <c r="A1115" s="13" t="str">
        <f t="array" ref="A1115">INDEX(manifest_11Sep!$A$1:$V$3202,MATCH($B1115,manifest_11Sep!$B$1:$B$3202,0),MATCH(A.Arr9sepList!A$1,manifest_11Sep!$A$1:$V$1,0))</f>
        <v>A</v>
      </c>
      <c r="B1115" s="13" t="s">
        <v>1697</v>
      </c>
      <c r="C1115" s="13" t="str">
        <f t="array" ref="C1115">INDEX(manifest_11Sep!$A$1:$V$3202,MATCH($B1115,manifest_11Sep!$B$1:$B$3202,0),MATCH(A.Arr9sepList!C$1,manifest_11Sep!$A$1:$V$1,0))</f>
        <v>VRNL8K48SSQ</v>
      </c>
      <c r="D1115" s="13" t="str">
        <f t="array" ref="D1115">INDEX(manifest_11Sep!$A$1:$V$3202,MATCH($B1115,manifest_11Sep!$B$1:$B$3202,0),MATCH(A.Arr9sepList!D$1,manifest_11Sep!$A$1:$V$1,0))</f>
        <v>Female</v>
      </c>
      <c r="E1115" s="13" t="str">
        <f t="array" ref="E1115">INDEX(manifest_11Sep!$A$1:$V$3202,MATCH($B1115,manifest_11Sep!$B$1:$B$3202,0),MATCH(A.Arr9sepList!E$1,manifest_11Sep!$A$1:$V$1,0))</f>
        <v>Caroline Jensen</v>
      </c>
      <c r="F1115" s="13" t="str">
        <f t="array" ref="F1115">INDEX(manifest_11Sep!$A$1:$V$3202,MATCH($B1115,manifest_11Sep!$B$1:$B$3202,0),MATCH(A.Arr9sepList!F$1,manifest_11Sep!$A$1:$V$1,0))</f>
        <v>Amancio</v>
      </c>
      <c r="G1115" s="13">
        <f t="array" ref="G1115">INDEX(manifest_11Sep!$A$1:$V$3202,MATCH($B1115,manifest_11Sep!$B$1:$B$3202,0),MATCH(A.Arr9sepList!G$1,manifest_11Sep!$A$1:$V$1,0))</f>
        <v>59</v>
      </c>
      <c r="H1115" s="13" t="str">
        <f t="array" ref="H1115">INDEX(manifest_11Sep!$A$1:$V$3202,MATCH($B1115,manifest_11Sep!$B$1:$B$3202,0),MATCH(A.Arr9sepList!H$1,manifest_11Sep!$A$1:$V$1,0))</f>
        <v>Bobot Peralta</v>
      </c>
      <c r="I1115" s="13" t="str">
        <f t="array" ref="I1115">INDEX(manifest_11Sep!$A$1:$V$3202,MATCH($B1115,manifest_11Sep!$B$1:$B$3202,0),MATCH(A.Arr9sepList!I$1,manifest_11Sep!$A$1:$V$1,0))</f>
        <v>Delta</v>
      </c>
      <c r="J1115" s="13" t="str">
        <f t="array" ref="J1115">INDEX(manifest_11Sep!$A$1:$V$3202,MATCH($B1115,manifest_11Sep!$B$1:$B$3202,0),MATCH(A.Arr9sepList!J$1,manifest_11Sep!$A$1:$V$1,0))</f>
        <v>DL 27</v>
      </c>
      <c r="K1115" s="13" t="str">
        <f t="array" ref="K1115">INDEX(manifest_11Sep!$A$1:$V$3202,MATCH($B1115,manifest_11Sep!$B$1:$B$3202,0),MATCH(A.Arr9sepList!K$1,manifest_11Sep!$A$1:$V$1,0))</f>
        <v>13-thg 9-25</v>
      </c>
      <c r="L1115" s="14">
        <f t="array" ref="L1115">INDEX(manifest_11Sep!$A$1:$V$3202,MATCH($B1115,manifest_11Sep!$B$1:$B$3202,0),MATCH(A.Arr9sepList!L$1,manifest_11Sep!$A$1:$V$1,0))</f>
        <v>0.16666666666666666</v>
      </c>
      <c r="M1115" s="13" t="str">
        <f t="array" ref="M1115">INDEX(manifest_11Sep!$A$1:$V$3202,MATCH($B1115,manifest_11Sep!$B$1:$B$3202,0),MATCH(A.Arr9sepList!M$1,manifest_11Sep!$A$1:$V$1,0))</f>
        <v>ICN-T2</v>
      </c>
      <c r="N1115" s="13" t="str">
        <f t="array" ref="N1115">INDEX(manifest_11Sep!$A$1:$V$3202,MATCH($B1115,manifest_11Sep!$B$1:$B$3202,0),MATCH(A.Arr9sepList!N$1,manifest_11Sep!$A$1:$V$1,0))</f>
        <v>THE PLAZA</v>
      </c>
      <c r="O1115" s="15"/>
      <c r="P1115" s="13"/>
      <c r="Q1115" s="16">
        <v>70124293</v>
      </c>
      <c r="R1115" s="16" t="s">
        <v>43</v>
      </c>
      <c r="S1115" s="13">
        <f t="array" ref="S1115">INDEX(manifest_11Sep!$A$1:$V$3202,MATCH($B1115,manifest_11Sep!$B$1:$B$3202,0),MATCH(A.Arr9sepList!S$1,manifest_11Sep!$A$1:$V$1,0))</f>
        <v>0</v>
      </c>
    </row>
    <row r="1116" spans="1:19" ht="15.75" customHeight="1">
      <c r="A1116" s="13" t="str">
        <f t="array" ref="A1116">INDEX(manifest_11Sep!$A$1:$V$3202,MATCH($B1116,manifest_11Sep!$B$1:$B$3202,0),MATCH(A.Arr9sepList!A$1,manifest_11Sep!$A$1:$V$1,0))</f>
        <v>A</v>
      </c>
      <c r="B1116" s="13" t="s">
        <v>1882</v>
      </c>
      <c r="C1116" s="13" t="str">
        <f t="array" ref="C1116">INDEX(manifest_11Sep!$A$1:$V$3202,MATCH($B1116,manifest_11Sep!$B$1:$B$3202,0),MATCH(A.Arr9sepList!C$1,manifest_11Sep!$A$1:$V$1,0))</f>
        <v>RWNBCP2RHMT</v>
      </c>
      <c r="D1116" s="13" t="str">
        <f t="array" ref="D1116">INDEX(manifest_11Sep!$A$1:$V$3202,MATCH($B1116,manifest_11Sep!$B$1:$B$3202,0),MATCH(A.Arr9sepList!D$1,manifest_11Sep!$A$1:$V$1,0))</f>
        <v>Female</v>
      </c>
      <c r="E1116" s="13" t="str">
        <f t="array" ref="E1116">INDEX(manifest_11Sep!$A$1:$V$3202,MATCH($B1116,manifest_11Sep!$B$1:$B$3202,0),MATCH(A.Arr9sepList!E$1,manifest_11Sep!$A$1:$V$1,0))</f>
        <v>Alethea Renee</v>
      </c>
      <c r="F1116" s="13" t="str">
        <f t="array" ref="F1116">INDEX(manifest_11Sep!$A$1:$V$3202,MATCH($B1116,manifest_11Sep!$B$1:$B$3202,0),MATCH(A.Arr9sepList!F$1,manifest_11Sep!$A$1:$V$1,0))</f>
        <v>Bonello</v>
      </c>
      <c r="G1116" s="13">
        <f t="array" ref="G1116">INDEX(manifest_11Sep!$A$1:$V$3202,MATCH($B1116,manifest_11Sep!$B$1:$B$3202,0),MATCH(A.Arr9sepList!G$1,manifest_11Sep!$A$1:$V$1,0))</f>
        <v>49</v>
      </c>
      <c r="H1116" s="13" t="str">
        <f t="array" ref="H1116">INDEX(manifest_11Sep!$A$1:$V$3202,MATCH($B1116,manifest_11Sep!$B$1:$B$3202,0),MATCH(A.Arr9sepList!H$1,manifest_11Sep!$A$1:$V$1,0))</f>
        <v>CK Yau</v>
      </c>
      <c r="I1116" s="13" t="str">
        <f t="array" ref="I1116">INDEX(manifest_11Sep!$A$1:$V$3202,MATCH($B1116,manifest_11Sep!$B$1:$B$3202,0),MATCH(A.Arr9sepList!I$1,manifest_11Sep!$A$1:$V$1,0))</f>
        <v>Delta</v>
      </c>
      <c r="J1116" s="13" t="str">
        <f t="array" ref="J1116">INDEX(manifest_11Sep!$A$1:$V$3202,MATCH($B1116,manifest_11Sep!$B$1:$B$3202,0),MATCH(A.Arr9sepList!J$1,manifest_11Sep!$A$1:$V$1,0))</f>
        <v>DL 27</v>
      </c>
      <c r="K1116" s="13" t="str">
        <f t="array" ref="K1116">INDEX(manifest_11Sep!$A$1:$V$3202,MATCH($B1116,manifest_11Sep!$B$1:$B$3202,0),MATCH(A.Arr9sepList!K$1,manifest_11Sep!$A$1:$V$1,0))</f>
        <v>13-thg 9-25</v>
      </c>
      <c r="L1116" s="14">
        <f t="array" ref="L1116">INDEX(manifest_11Sep!$A$1:$V$3202,MATCH($B1116,manifest_11Sep!$B$1:$B$3202,0),MATCH(A.Arr9sepList!L$1,manifest_11Sep!$A$1:$V$1,0))</f>
        <v>0.16666666666666666</v>
      </c>
      <c r="M1116" s="13" t="str">
        <f t="array" ref="M1116">INDEX(manifest_11Sep!$A$1:$V$3202,MATCH($B1116,manifest_11Sep!$B$1:$B$3202,0),MATCH(A.Arr9sepList!M$1,manifest_11Sep!$A$1:$V$1,0))</f>
        <v>ICN-T2</v>
      </c>
      <c r="N1116" s="13" t="str">
        <f t="array" ref="N1116">INDEX(manifest_11Sep!$A$1:$V$3202,MATCH($B1116,manifest_11Sep!$B$1:$B$3202,0),MATCH(A.Arr9sepList!N$1,manifest_11Sep!$A$1:$V$1,0))</f>
        <v>THE PLAZA</v>
      </c>
      <c r="O1116" s="15"/>
      <c r="P1116" s="13"/>
      <c r="Q1116" s="16">
        <v>70140254</v>
      </c>
      <c r="R1116" s="16" t="s">
        <v>43</v>
      </c>
      <c r="S1116" s="13">
        <f t="array" ref="S1116">INDEX(manifest_11Sep!$A$1:$V$3202,MATCH($B1116,manifest_11Sep!$B$1:$B$3202,0),MATCH(A.Arr9sepList!S$1,manifest_11Sep!$A$1:$V$1,0))</f>
        <v>0</v>
      </c>
    </row>
    <row r="1117" spans="1:19" ht="15.75" customHeight="1">
      <c r="A1117" s="13" t="str">
        <f t="array" ref="A1117">INDEX(manifest_11Sep!$A$1:$V$3202,MATCH($B1117,manifest_11Sep!$B$1:$B$3202,0),MATCH(A.Arr9sepList!A$1,manifest_11Sep!$A$1:$V$1,0))</f>
        <v>A</v>
      </c>
      <c r="B1117" s="13" t="s">
        <v>3471</v>
      </c>
      <c r="C1117" s="13" t="str">
        <f t="array" ref="C1117">INDEX(manifest_11Sep!$A$1:$V$3202,MATCH($B1117,manifest_11Sep!$B$1:$B$3202,0),MATCH(A.Arr9sepList!C$1,manifest_11Sep!$A$1:$V$1,0))</f>
        <v>X8NNX3HHLHM</v>
      </c>
      <c r="D1117" s="13" t="str">
        <f t="array" ref="D1117">INDEX(manifest_11Sep!$A$1:$V$3202,MATCH($B1117,manifest_11Sep!$B$1:$B$3202,0),MATCH(A.Arr9sepList!D$1,manifest_11Sep!$A$1:$V$1,0))</f>
        <v>Female</v>
      </c>
      <c r="E1117" s="13" t="str">
        <f t="array" ref="E1117">INDEX(manifest_11Sep!$A$1:$V$3202,MATCH($B1117,manifest_11Sep!$B$1:$B$3202,0),MATCH(A.Arr9sepList!E$1,manifest_11Sep!$A$1:$V$1,0))</f>
        <v>Michelle Julianda</v>
      </c>
      <c r="F1117" s="13" t="str">
        <f t="array" ref="F1117">INDEX(manifest_11Sep!$A$1:$V$3202,MATCH($B1117,manifest_11Sep!$B$1:$B$3202,0),MATCH(A.Arr9sepList!F$1,manifest_11Sep!$A$1:$V$1,0))</f>
        <v>Fuentecilla</v>
      </c>
      <c r="G1117" s="13">
        <f t="array" ref="G1117">INDEX(manifest_11Sep!$A$1:$V$3202,MATCH($B1117,manifest_11Sep!$B$1:$B$3202,0),MATCH(A.Arr9sepList!G$1,manifest_11Sep!$A$1:$V$1,0))</f>
        <v>40</v>
      </c>
      <c r="H1117" s="13" t="str">
        <f t="array" ref="H1117">INDEX(manifest_11Sep!$A$1:$V$3202,MATCH($B1117,manifest_11Sep!$B$1:$B$3202,0),MATCH(A.Arr9sepList!H$1,manifest_11Sep!$A$1:$V$1,0))</f>
        <v>Maricel Goyena</v>
      </c>
      <c r="I1117" s="13" t="str">
        <f t="array" ref="I1117">INDEX(manifest_11Sep!$A$1:$V$3202,MATCH($B1117,manifest_11Sep!$B$1:$B$3202,0),MATCH(A.Arr9sepList!I$1,manifest_11Sep!$A$1:$V$1,0))</f>
        <v>Delta</v>
      </c>
      <c r="J1117" s="13" t="str">
        <f t="array" ref="J1117">INDEX(manifest_11Sep!$A$1:$V$3202,MATCH($B1117,manifest_11Sep!$B$1:$B$3202,0),MATCH(A.Arr9sepList!J$1,manifest_11Sep!$A$1:$V$1,0))</f>
        <v>DL 27</v>
      </c>
      <c r="K1117" s="13" t="str">
        <f t="array" ref="K1117">INDEX(manifest_11Sep!$A$1:$V$3202,MATCH($B1117,manifest_11Sep!$B$1:$B$3202,0),MATCH(A.Arr9sepList!K$1,manifest_11Sep!$A$1:$V$1,0))</f>
        <v>13-thg 9-25</v>
      </c>
      <c r="L1117" s="14">
        <f t="array" ref="L1117">INDEX(manifest_11Sep!$A$1:$V$3202,MATCH($B1117,manifest_11Sep!$B$1:$B$3202,0),MATCH(A.Arr9sepList!L$1,manifest_11Sep!$A$1:$V$1,0))</f>
        <v>0.16666666666666666</v>
      </c>
      <c r="M1117" s="13" t="str">
        <f t="array" ref="M1117">INDEX(manifest_11Sep!$A$1:$V$3202,MATCH($B1117,manifest_11Sep!$B$1:$B$3202,0),MATCH(A.Arr9sepList!M$1,manifest_11Sep!$A$1:$V$1,0))</f>
        <v>ICN-T2</v>
      </c>
      <c r="N1117" s="13" t="str">
        <f t="array" ref="N1117">INDEX(manifest_11Sep!$A$1:$V$3202,MATCH($B1117,manifest_11Sep!$B$1:$B$3202,0),MATCH(A.Arr9sepList!N$1,manifest_11Sep!$A$1:$V$1,0))</f>
        <v>THE PLAZA</v>
      </c>
      <c r="O1117" s="15"/>
      <c r="P1117" s="13"/>
      <c r="Q1117" s="16">
        <v>70503782</v>
      </c>
      <c r="R1117" s="16" t="s">
        <v>43</v>
      </c>
      <c r="S1117" s="13">
        <f t="array" ref="S1117">INDEX(manifest_11Sep!$A$1:$V$3202,MATCH($B1117,manifest_11Sep!$B$1:$B$3202,0),MATCH(A.Arr9sepList!S$1,manifest_11Sep!$A$1:$V$1,0))</f>
        <v>0</v>
      </c>
    </row>
    <row r="1118" spans="1:19" ht="15.75" customHeight="1">
      <c r="A1118" s="229" t="str">
        <f t="array" ref="A1118">INDEX(manifest_11Sep!$A$1:$V$3202,MATCH($B1118,manifest_11Sep!$B$1:$B$3202,0),MATCH(A.Arr9sepList!A$1,manifest_11Sep!$A$1:$V$1,0))</f>
        <v>A</v>
      </c>
      <c r="B1118" s="229" t="s">
        <v>3474</v>
      </c>
      <c r="C1118" s="229" t="str">
        <f t="array" ref="C1118">INDEX(manifest_11Sep!$A$1:$V$3202,MATCH($B1118,manifest_11Sep!$B$1:$B$3202,0),MATCH(A.Arr9sepList!C$1,manifest_11Sep!$A$1:$V$1,0))</f>
        <v>X8NNX3HHLHM</v>
      </c>
      <c r="D1118" s="229" t="str">
        <f t="array" ref="D1118">INDEX(manifest_11Sep!$A$1:$V$3202,MATCH($B1118,manifest_11Sep!$B$1:$B$3202,0),MATCH(A.Arr9sepList!D$1,manifest_11Sep!$A$1:$V$1,0))</f>
        <v>Female</v>
      </c>
      <c r="E1118" s="229" t="str">
        <f t="array" ref="E1118">INDEX(manifest_11Sep!$A$1:$V$3202,MATCH($B1118,manifest_11Sep!$B$1:$B$3202,0),MATCH(A.Arr9sepList!E$1,manifest_11Sep!$A$1:$V$1,0))</f>
        <v>Rowena Mojar</v>
      </c>
      <c r="F1118" s="229" t="str">
        <f t="array" ref="F1118">INDEX(manifest_11Sep!$A$1:$V$3202,MATCH($B1118,manifest_11Sep!$B$1:$B$3202,0),MATCH(A.Arr9sepList!F$1,manifest_11Sep!$A$1:$V$1,0))</f>
        <v>Paet</v>
      </c>
      <c r="G1118" s="229">
        <f t="array" ref="G1118">INDEX(manifest_11Sep!$A$1:$V$3202,MATCH($B1118,manifest_11Sep!$B$1:$B$3202,0),MATCH(A.Arr9sepList!G$1,manifest_11Sep!$A$1:$V$1,0))</f>
        <v>38</v>
      </c>
      <c r="H1118" s="229" t="str">
        <f t="array" ref="H1118">INDEX(manifest_11Sep!$A$1:$V$3202,MATCH($B1118,manifest_11Sep!$B$1:$B$3202,0),MATCH(A.Arr9sepList!H$1,manifest_11Sep!$A$1:$V$1,0))</f>
        <v>Maricel Goyena</v>
      </c>
      <c r="I1118" s="229" t="str">
        <f t="array" ref="I1118">INDEX(manifest_11Sep!$A$1:$V$3202,MATCH($B1118,manifest_11Sep!$B$1:$B$3202,0),MATCH(A.Arr9sepList!I$1,manifest_11Sep!$A$1:$V$1,0))</f>
        <v>Delta</v>
      </c>
      <c r="J1118" s="229" t="str">
        <f t="array" ref="J1118">INDEX(manifest_11Sep!$A$1:$V$3202,MATCH($B1118,manifest_11Sep!$B$1:$B$3202,0),MATCH(A.Arr9sepList!J$1,manifest_11Sep!$A$1:$V$1,0))</f>
        <v>DL 7832</v>
      </c>
      <c r="K1118" s="229" t="str">
        <f t="array" ref="K1118">INDEX(manifest_11Sep!$A$1:$V$3202,MATCH($B1118,manifest_11Sep!$B$1:$B$3202,0),MATCH(A.Arr9sepList!K$1,manifest_11Sep!$A$1:$V$1,0))</f>
        <v>13-thg 9-25</v>
      </c>
      <c r="L1118" s="230">
        <f t="array" ref="L1118">INDEX(manifest_11Sep!$A$1:$V$3202,MATCH($B1118,manifest_11Sep!$B$1:$B$3202,0),MATCH(A.Arr9sepList!L$1,manifest_11Sep!$A$1:$V$1,0))</f>
        <v>0.20833333333333334</v>
      </c>
      <c r="M1118" s="229" t="str">
        <f t="array" ref="M1118">INDEX(manifest_11Sep!$A$1:$V$3202,MATCH($B1118,manifest_11Sep!$B$1:$B$3202,0),MATCH(A.Arr9sepList!M$1,manifest_11Sep!$A$1:$V$1,0))</f>
        <v>ICN-T2</v>
      </c>
      <c r="N1118" s="229" t="str">
        <f t="array" ref="N1118">INDEX(manifest_11Sep!$A$1:$V$3202,MATCH($B1118,manifest_11Sep!$B$1:$B$3202,0),MATCH(A.Arr9sepList!N$1,manifest_11Sep!$A$1:$V$1,0))</f>
        <v>THE PLAZA</v>
      </c>
      <c r="O1118" s="231">
        <f>COUNTA(N1118:N1145)</f>
        <v>28</v>
      </c>
      <c r="P1118" s="229"/>
      <c r="Q1118" s="232">
        <v>70503782</v>
      </c>
      <c r="R1118" s="232" t="s">
        <v>43</v>
      </c>
      <c r="S1118" s="229">
        <f t="array" ref="S1118">INDEX(manifest_11Sep!$A$1:$V$3202,MATCH($B1118,manifest_11Sep!$B$1:$B$3202,0),MATCH(A.Arr9sepList!S$1,manifest_11Sep!$A$1:$V$1,0))</f>
        <v>0</v>
      </c>
    </row>
    <row r="1119" spans="1:19" ht="15.75" customHeight="1">
      <c r="A1119" s="13" t="str">
        <f t="array" ref="A1119">INDEX(manifest_11Sep!$A$1:$V$3202,MATCH($B1119,manifest_11Sep!$B$1:$B$3202,0),MATCH(A.Arr9sepList!A$1,manifest_11Sep!$A$1:$V$1,0))</f>
        <v>A</v>
      </c>
      <c r="B1119" s="13" t="s">
        <v>3478</v>
      </c>
      <c r="C1119" s="13" t="str">
        <f t="array" ref="C1119">INDEX(manifest_11Sep!$A$1:$V$3202,MATCH($B1119,manifest_11Sep!$B$1:$B$3202,0),MATCH(A.Arr9sepList!C$1,manifest_11Sep!$A$1:$V$1,0))</f>
        <v>X8NNX3HHLHM</v>
      </c>
      <c r="D1119" s="13" t="str">
        <f t="array" ref="D1119">INDEX(manifest_11Sep!$A$1:$V$3202,MATCH($B1119,manifest_11Sep!$B$1:$B$3202,0),MATCH(A.Arr9sepList!D$1,manifest_11Sep!$A$1:$V$1,0))</f>
        <v>Male</v>
      </c>
      <c r="E1119" s="13" t="str">
        <f t="array" ref="E1119">INDEX(manifest_11Sep!$A$1:$V$3202,MATCH($B1119,manifest_11Sep!$B$1:$B$3202,0),MATCH(A.Arr9sepList!E$1,manifest_11Sep!$A$1:$V$1,0))</f>
        <v>Enzo Raphael Mojar</v>
      </c>
      <c r="F1119" s="13" t="str">
        <f t="array" ref="F1119">INDEX(manifest_11Sep!$A$1:$V$3202,MATCH($B1119,manifest_11Sep!$B$1:$B$3202,0),MATCH(A.Arr9sepList!F$1,manifest_11Sep!$A$1:$V$1,0))</f>
        <v>Paet</v>
      </c>
      <c r="G1119" s="13">
        <f t="array" ref="G1119">INDEX(manifest_11Sep!$A$1:$V$3202,MATCH($B1119,manifest_11Sep!$B$1:$B$3202,0),MATCH(A.Arr9sepList!G$1,manifest_11Sep!$A$1:$V$1,0))</f>
        <v>7</v>
      </c>
      <c r="H1119" s="13" t="str">
        <f t="array" ref="H1119">INDEX(manifest_11Sep!$A$1:$V$3202,MATCH($B1119,manifest_11Sep!$B$1:$B$3202,0),MATCH(A.Arr9sepList!H$1,manifest_11Sep!$A$1:$V$1,0))</f>
        <v>Maricel Goyena</v>
      </c>
      <c r="I1119" s="13" t="str">
        <f t="array" ref="I1119">INDEX(manifest_11Sep!$A$1:$V$3202,MATCH($B1119,manifest_11Sep!$B$1:$B$3202,0),MATCH(A.Arr9sepList!I$1,manifest_11Sep!$A$1:$V$1,0))</f>
        <v>Delta</v>
      </c>
      <c r="J1119" s="13" t="str">
        <f t="array" ref="J1119">INDEX(manifest_11Sep!$A$1:$V$3202,MATCH($B1119,manifest_11Sep!$B$1:$B$3202,0),MATCH(A.Arr9sepList!J$1,manifest_11Sep!$A$1:$V$1,0))</f>
        <v>DL 7832</v>
      </c>
      <c r="K1119" s="13" t="str">
        <f t="array" ref="K1119">INDEX(manifest_11Sep!$A$1:$V$3202,MATCH($B1119,manifest_11Sep!$B$1:$B$3202,0),MATCH(A.Arr9sepList!K$1,manifest_11Sep!$A$1:$V$1,0))</f>
        <v>13-thg 9-25</v>
      </c>
      <c r="L1119" s="14">
        <f t="array" ref="L1119">INDEX(manifest_11Sep!$A$1:$V$3202,MATCH($B1119,manifest_11Sep!$B$1:$B$3202,0),MATCH(A.Arr9sepList!L$1,manifest_11Sep!$A$1:$V$1,0))</f>
        <v>0.20833333333333334</v>
      </c>
      <c r="M1119" s="13" t="str">
        <f t="array" ref="M1119">INDEX(manifest_11Sep!$A$1:$V$3202,MATCH($B1119,manifest_11Sep!$B$1:$B$3202,0),MATCH(A.Arr9sepList!M$1,manifest_11Sep!$A$1:$V$1,0))</f>
        <v>ICN-T2</v>
      </c>
      <c r="N1119" s="13" t="str">
        <f t="array" ref="N1119">INDEX(manifest_11Sep!$A$1:$V$3202,MATCH($B1119,manifest_11Sep!$B$1:$B$3202,0),MATCH(A.Arr9sepList!N$1,manifest_11Sep!$A$1:$V$1,0))</f>
        <v>THE PLAZA</v>
      </c>
      <c r="O1119" s="15"/>
      <c r="P1119" s="13"/>
      <c r="Q1119" s="16">
        <v>70503782</v>
      </c>
      <c r="R1119" s="16" t="s">
        <v>43</v>
      </c>
      <c r="S1119" s="13">
        <f t="array" ref="S1119">INDEX(manifest_11Sep!$A$1:$V$3202,MATCH($B1119,manifest_11Sep!$B$1:$B$3202,0),MATCH(A.Arr9sepList!S$1,manifest_11Sep!$A$1:$V$1,0))</f>
        <v>0</v>
      </c>
    </row>
    <row r="1120" spans="1:19" ht="15.75" customHeight="1">
      <c r="A1120" s="13" t="str">
        <f t="array" ref="A1120">INDEX(manifest_11Sep!$A$1:$V$3202,MATCH($B1120,manifest_11Sep!$B$1:$B$3202,0),MATCH(A.Arr9sepList!A$1,manifest_11Sep!$A$1:$V$1,0))</f>
        <v>A</v>
      </c>
      <c r="B1120" s="13" t="s">
        <v>3530</v>
      </c>
      <c r="C1120" s="13" t="str">
        <f t="array" ref="C1120">INDEX(manifest_11Sep!$A$1:$V$3202,MATCH($B1120,manifest_11Sep!$B$1:$B$3202,0),MATCH(A.Arr9sepList!C$1,manifest_11Sep!$A$1:$V$1,0))</f>
        <v>XGNVPRD37QH</v>
      </c>
      <c r="D1120" s="13" t="str">
        <f t="array" ref="D1120">INDEX(manifest_11Sep!$A$1:$V$3202,MATCH($B1120,manifest_11Sep!$B$1:$B$3202,0),MATCH(A.Arr9sepList!D$1,manifest_11Sep!$A$1:$V$1,0))</f>
        <v>Female</v>
      </c>
      <c r="E1120" s="13" t="str">
        <f t="array" ref="E1120">INDEX(manifest_11Sep!$A$1:$V$3202,MATCH($B1120,manifest_11Sep!$B$1:$B$3202,0),MATCH(A.Arr9sepList!E$1,manifest_11Sep!$A$1:$V$1,0))</f>
        <v>My Diem Thi</v>
      </c>
      <c r="F1120" s="13" t="str">
        <f t="array" ref="F1120">INDEX(manifest_11Sep!$A$1:$V$3202,MATCH($B1120,manifest_11Sep!$B$1:$B$3202,0),MATCH(A.Arr9sepList!F$1,manifest_11Sep!$A$1:$V$1,0))</f>
        <v>Hong</v>
      </c>
      <c r="G1120" s="13">
        <f t="array" ref="G1120">INDEX(manifest_11Sep!$A$1:$V$3202,MATCH($B1120,manifest_11Sep!$B$1:$B$3202,0),MATCH(A.Arr9sepList!G$1,manifest_11Sep!$A$1:$V$1,0))</f>
        <v>54</v>
      </c>
      <c r="H1120" s="13" t="str">
        <f t="array" ref="H1120">INDEX(manifest_11Sep!$A$1:$V$3202,MATCH($B1120,manifest_11Sep!$B$1:$B$3202,0),MATCH(A.Arr9sepList!H$1,manifest_11Sep!$A$1:$V$1,0))</f>
        <v>Michelle Hong</v>
      </c>
      <c r="I1120" s="13" t="str">
        <f t="array" ref="I1120">INDEX(manifest_11Sep!$A$1:$V$3202,MATCH($B1120,manifest_11Sep!$B$1:$B$3202,0),MATCH(A.Arr9sepList!I$1,manifest_11Sep!$A$1:$V$1,0))</f>
        <v>Korean Air</v>
      </c>
      <c r="J1120" s="13" t="str">
        <f t="array" ref="J1120">INDEX(manifest_11Sep!$A$1:$V$3202,MATCH($B1120,manifest_11Sep!$B$1:$B$3202,0),MATCH(A.Arr9sepList!J$1,manifest_11Sep!$A$1:$V$1,0))</f>
        <v>KE 12</v>
      </c>
      <c r="K1120" s="13" t="str">
        <f t="array" ref="K1120">INDEX(manifest_11Sep!$A$1:$V$3202,MATCH($B1120,manifest_11Sep!$B$1:$B$3202,0),MATCH(A.Arr9sepList!K$1,manifest_11Sep!$A$1:$V$1,0))</f>
        <v>13-thg 9-25</v>
      </c>
      <c r="L1120" s="14">
        <f t="array" ref="L1120">INDEX(manifest_11Sep!$A$1:$V$3202,MATCH($B1120,manifest_11Sep!$B$1:$B$3202,0),MATCH(A.Arr9sepList!L$1,manifest_11Sep!$A$1:$V$1,0))</f>
        <v>0.20833333333333334</v>
      </c>
      <c r="M1120" s="13" t="str">
        <f t="array" ref="M1120">INDEX(manifest_11Sep!$A$1:$V$3202,MATCH($B1120,manifest_11Sep!$B$1:$B$3202,0),MATCH(A.Arr9sepList!M$1,manifest_11Sep!$A$1:$V$1,0))</f>
        <v>ICN-T2</v>
      </c>
      <c r="N1120" s="13" t="str">
        <f t="array" ref="N1120">INDEX(manifest_11Sep!$A$1:$V$3202,MATCH($B1120,manifest_11Sep!$B$1:$B$3202,0),MATCH(A.Arr9sepList!N$1,manifest_11Sep!$A$1:$V$1,0))</f>
        <v>FAIRMONT</v>
      </c>
      <c r="O1120" s="15"/>
      <c r="P1120" s="13"/>
      <c r="Q1120" s="16">
        <v>462710871</v>
      </c>
      <c r="R1120" s="16" t="s">
        <v>43</v>
      </c>
      <c r="S1120" s="13" t="str">
        <f t="array" ref="S1120">INDEX(manifest_11Sep!$A$1:$V$3202,MATCH($B1120,manifest_11Sep!$B$1:$B$3202,0),MATCH(A.Arr9sepList!S$1,manifest_11Sep!$A$1:$V$1,0))</f>
        <v>1/ Upgrade - Signature Suite
2/ Rooming: required 2  rooms next door</v>
      </c>
    </row>
    <row r="1121" spans="1:19" ht="15.75" customHeight="1">
      <c r="A1121" s="13" t="str">
        <f t="array" ref="A1121">INDEX(manifest_11Sep!$A$1:$V$3202,MATCH($B1121,manifest_11Sep!$B$1:$B$3202,0),MATCH(A.Arr9sepList!A$1,manifest_11Sep!$A$1:$V$1,0))</f>
        <v>A</v>
      </c>
      <c r="B1121" s="13" t="s">
        <v>3534</v>
      </c>
      <c r="C1121" s="13" t="str">
        <f t="array" ref="C1121">INDEX(manifest_11Sep!$A$1:$V$3202,MATCH($B1121,manifest_11Sep!$B$1:$B$3202,0),MATCH(A.Arr9sepList!C$1,manifest_11Sep!$A$1:$V$1,0))</f>
        <v>XGNVPRD37QH</v>
      </c>
      <c r="D1121" s="13" t="str">
        <f t="array" ref="D1121">INDEX(manifest_11Sep!$A$1:$V$3202,MATCH($B1121,manifest_11Sep!$B$1:$B$3202,0),MATCH(A.Arr9sepList!D$1,manifest_11Sep!$A$1:$V$1,0))</f>
        <v>Male</v>
      </c>
      <c r="E1121" s="13" t="str">
        <f t="array" ref="E1121">INDEX(manifest_11Sep!$A$1:$V$3202,MATCH($B1121,manifest_11Sep!$B$1:$B$3202,0),MATCH(A.Arr9sepList!E$1,manifest_11Sep!$A$1:$V$1,0))</f>
        <v>Binh Thai</v>
      </c>
      <c r="F1121" s="13" t="str">
        <f t="array" ref="F1121">INDEX(manifest_11Sep!$A$1:$V$3202,MATCH($B1121,manifest_11Sep!$B$1:$B$3202,0),MATCH(A.Arr9sepList!F$1,manifest_11Sep!$A$1:$V$1,0))</f>
        <v>Nguyen</v>
      </c>
      <c r="G1121" s="13">
        <f t="array" ref="G1121">INDEX(manifest_11Sep!$A$1:$V$3202,MATCH($B1121,manifest_11Sep!$B$1:$B$3202,0),MATCH(A.Arr9sepList!G$1,manifest_11Sep!$A$1:$V$1,0))</f>
        <v>53</v>
      </c>
      <c r="H1121" s="13" t="str">
        <f t="array" ref="H1121">INDEX(manifest_11Sep!$A$1:$V$3202,MATCH($B1121,manifest_11Sep!$B$1:$B$3202,0),MATCH(A.Arr9sepList!H$1,manifest_11Sep!$A$1:$V$1,0))</f>
        <v>Michelle Hong</v>
      </c>
      <c r="I1121" s="13" t="str">
        <f t="array" ref="I1121">INDEX(manifest_11Sep!$A$1:$V$3202,MATCH($B1121,manifest_11Sep!$B$1:$B$3202,0),MATCH(A.Arr9sepList!I$1,manifest_11Sep!$A$1:$V$1,0))</f>
        <v>Korean Air</v>
      </c>
      <c r="J1121" s="13" t="str">
        <f t="array" ref="J1121">INDEX(manifest_11Sep!$A$1:$V$3202,MATCH($B1121,manifest_11Sep!$B$1:$B$3202,0),MATCH(A.Arr9sepList!J$1,manifest_11Sep!$A$1:$V$1,0))</f>
        <v>KE 12</v>
      </c>
      <c r="K1121" s="13" t="str">
        <f t="array" ref="K1121">INDEX(manifest_11Sep!$A$1:$V$3202,MATCH($B1121,manifest_11Sep!$B$1:$B$3202,0),MATCH(A.Arr9sepList!K$1,manifest_11Sep!$A$1:$V$1,0))</f>
        <v>13-thg 9-25</v>
      </c>
      <c r="L1121" s="14">
        <f t="array" ref="L1121">INDEX(manifest_11Sep!$A$1:$V$3202,MATCH($B1121,manifest_11Sep!$B$1:$B$3202,0),MATCH(A.Arr9sepList!L$1,manifest_11Sep!$A$1:$V$1,0))</f>
        <v>0.20833333333333334</v>
      </c>
      <c r="M1121" s="13" t="str">
        <f t="array" ref="M1121">INDEX(manifest_11Sep!$A$1:$V$3202,MATCH($B1121,manifest_11Sep!$B$1:$B$3202,0),MATCH(A.Arr9sepList!M$1,manifest_11Sep!$A$1:$V$1,0))</f>
        <v>ICN-T2</v>
      </c>
      <c r="N1121" s="13" t="str">
        <f t="array" ref="N1121">INDEX(manifest_11Sep!$A$1:$V$3202,MATCH($B1121,manifest_11Sep!$B$1:$B$3202,0),MATCH(A.Arr9sepList!N$1,manifest_11Sep!$A$1:$V$1,0))</f>
        <v>FAIRMONT</v>
      </c>
      <c r="O1121" s="15"/>
      <c r="P1121" s="13"/>
      <c r="Q1121" s="16">
        <v>462710871</v>
      </c>
      <c r="R1121" s="16" t="s">
        <v>43</v>
      </c>
      <c r="S1121" s="13">
        <f t="array" ref="S1121">INDEX(manifest_11Sep!$A$1:$V$3202,MATCH($B1121,manifest_11Sep!$B$1:$B$3202,0),MATCH(A.Arr9sepList!S$1,manifest_11Sep!$A$1:$V$1,0))</f>
        <v>0</v>
      </c>
    </row>
    <row r="1122" spans="1:19" ht="15.75" customHeight="1">
      <c r="A1122" s="13" t="str">
        <f t="array" ref="A1122">INDEX(manifest_11Sep!$A$1:$V$3202,MATCH($B1122,manifest_11Sep!$B$1:$B$3202,0),MATCH(A.Arr9sepList!A$1,manifest_11Sep!$A$1:$V$1,0))</f>
        <v>A</v>
      </c>
      <c r="B1122" s="13" t="s">
        <v>3536</v>
      </c>
      <c r="C1122" s="13" t="str">
        <f t="array" ref="C1122">INDEX(manifest_11Sep!$A$1:$V$3202,MATCH($B1122,manifest_11Sep!$B$1:$B$3202,0),MATCH(A.Arr9sepList!C$1,manifest_11Sep!$A$1:$V$1,0))</f>
        <v>XGNVPRD37QH</v>
      </c>
      <c r="D1122" s="13" t="str">
        <f t="array" ref="D1122">INDEX(manifest_11Sep!$A$1:$V$3202,MATCH($B1122,manifest_11Sep!$B$1:$B$3202,0),MATCH(A.Arr9sepList!D$1,manifest_11Sep!$A$1:$V$1,0))</f>
        <v>Male</v>
      </c>
      <c r="E1122" s="13" t="str">
        <f t="array" ref="E1122">INDEX(manifest_11Sep!$A$1:$V$3202,MATCH($B1122,manifest_11Sep!$B$1:$B$3202,0),MATCH(A.Arr9sepList!E$1,manifest_11Sep!$A$1:$V$1,0))</f>
        <v>Brandon Minh</v>
      </c>
      <c r="F1122" s="13" t="str">
        <f t="array" ref="F1122">INDEX(manifest_11Sep!$A$1:$V$3202,MATCH($B1122,manifest_11Sep!$B$1:$B$3202,0),MATCH(A.Arr9sepList!F$1,manifest_11Sep!$A$1:$V$1,0))</f>
        <v>Nguyen</v>
      </c>
      <c r="G1122" s="13">
        <f t="array" ref="G1122">INDEX(manifest_11Sep!$A$1:$V$3202,MATCH($B1122,manifest_11Sep!$B$1:$B$3202,0),MATCH(A.Arr9sepList!G$1,manifest_11Sep!$A$1:$V$1,0))</f>
        <v>21</v>
      </c>
      <c r="H1122" s="13" t="str">
        <f t="array" ref="H1122">INDEX(manifest_11Sep!$A$1:$V$3202,MATCH($B1122,manifest_11Sep!$B$1:$B$3202,0),MATCH(A.Arr9sepList!H$1,manifest_11Sep!$A$1:$V$1,0))</f>
        <v>Michelle Hong</v>
      </c>
      <c r="I1122" s="13" t="str">
        <f t="array" ref="I1122">INDEX(manifest_11Sep!$A$1:$V$3202,MATCH($B1122,manifest_11Sep!$B$1:$B$3202,0),MATCH(A.Arr9sepList!I$1,manifest_11Sep!$A$1:$V$1,0))</f>
        <v>Korean Air</v>
      </c>
      <c r="J1122" s="13" t="str">
        <f t="array" ref="J1122">INDEX(manifest_11Sep!$A$1:$V$3202,MATCH($B1122,manifest_11Sep!$B$1:$B$3202,0),MATCH(A.Arr9sepList!J$1,manifest_11Sep!$A$1:$V$1,0))</f>
        <v>KE 12</v>
      </c>
      <c r="K1122" s="13" t="str">
        <f t="array" ref="K1122">INDEX(manifest_11Sep!$A$1:$V$3202,MATCH($B1122,manifest_11Sep!$B$1:$B$3202,0),MATCH(A.Arr9sepList!K$1,manifest_11Sep!$A$1:$V$1,0))</f>
        <v>13-thg 9-25</v>
      </c>
      <c r="L1122" s="14">
        <f t="array" ref="L1122">INDEX(manifest_11Sep!$A$1:$V$3202,MATCH($B1122,manifest_11Sep!$B$1:$B$3202,0),MATCH(A.Arr9sepList!L$1,manifest_11Sep!$A$1:$V$1,0))</f>
        <v>0.20833333333333334</v>
      </c>
      <c r="M1122" s="13" t="str">
        <f t="array" ref="M1122">INDEX(manifest_11Sep!$A$1:$V$3202,MATCH($B1122,manifest_11Sep!$B$1:$B$3202,0),MATCH(A.Arr9sepList!M$1,manifest_11Sep!$A$1:$V$1,0))</f>
        <v>ICN-T2</v>
      </c>
      <c r="N1122" s="13" t="str">
        <f t="array" ref="N1122">INDEX(manifest_11Sep!$A$1:$V$3202,MATCH($B1122,manifest_11Sep!$B$1:$B$3202,0),MATCH(A.Arr9sepList!N$1,manifest_11Sep!$A$1:$V$1,0))</f>
        <v>FAIRMONT</v>
      </c>
      <c r="O1122" s="15"/>
      <c r="P1122" s="13"/>
      <c r="Q1122" s="16">
        <v>462710872</v>
      </c>
      <c r="R1122" s="16" t="s">
        <v>43</v>
      </c>
      <c r="S1122" s="13" t="str">
        <f t="array" ref="S1122">INDEX(manifest_11Sep!$A$1:$V$3202,MATCH($B1122,manifest_11Sep!$B$1:$B$3202,0),MATCH(A.Arr9sepList!S$1,manifest_11Sep!$A$1:$V$1,0))</f>
        <v>Rooming: required 2  rooms next door</v>
      </c>
    </row>
    <row r="1123" spans="1:19" ht="15.75" customHeight="1">
      <c r="A1123" s="13" t="str">
        <f t="array" ref="A1123">INDEX(manifest_11Sep!$A$1:$V$3202,MATCH($B1123,manifest_11Sep!$B$1:$B$3202,0),MATCH(A.Arr9sepList!A$1,manifest_11Sep!$A$1:$V$1,0))</f>
        <v>A</v>
      </c>
      <c r="B1123" s="13" t="s">
        <v>3539</v>
      </c>
      <c r="C1123" s="13" t="str">
        <f t="array" ref="C1123">INDEX(manifest_11Sep!$A$1:$V$3202,MATCH($B1123,manifest_11Sep!$B$1:$B$3202,0),MATCH(A.Arr9sepList!C$1,manifest_11Sep!$A$1:$V$1,0))</f>
        <v>XGNVPRD37QH</v>
      </c>
      <c r="D1123" s="13" t="str">
        <f t="array" ref="D1123">INDEX(manifest_11Sep!$A$1:$V$3202,MATCH($B1123,manifest_11Sep!$B$1:$B$3202,0),MATCH(A.Arr9sepList!D$1,manifest_11Sep!$A$1:$V$1,0))</f>
        <v>Male</v>
      </c>
      <c r="E1123" s="13" t="str">
        <f t="array" ref="E1123">INDEX(manifest_11Sep!$A$1:$V$3202,MATCH($B1123,manifest_11Sep!$B$1:$B$3202,0),MATCH(A.Arr9sepList!E$1,manifest_11Sep!$A$1:$V$1,0))</f>
        <v>Byron Huy</v>
      </c>
      <c r="F1123" s="13" t="str">
        <f t="array" ref="F1123">INDEX(manifest_11Sep!$A$1:$V$3202,MATCH($B1123,manifest_11Sep!$B$1:$B$3202,0),MATCH(A.Arr9sepList!F$1,manifest_11Sep!$A$1:$V$1,0))</f>
        <v>Nguyen</v>
      </c>
      <c r="G1123" s="13">
        <f t="array" ref="G1123">INDEX(manifest_11Sep!$A$1:$V$3202,MATCH($B1123,manifest_11Sep!$B$1:$B$3202,0),MATCH(A.Arr9sepList!G$1,manifest_11Sep!$A$1:$V$1,0))</f>
        <v>18</v>
      </c>
      <c r="H1123" s="13" t="str">
        <f t="array" ref="H1123">INDEX(manifest_11Sep!$A$1:$V$3202,MATCH($B1123,manifest_11Sep!$B$1:$B$3202,0),MATCH(A.Arr9sepList!H$1,manifest_11Sep!$A$1:$V$1,0))</f>
        <v>Michelle Hong</v>
      </c>
      <c r="I1123" s="13" t="str">
        <f t="array" ref="I1123">INDEX(manifest_11Sep!$A$1:$V$3202,MATCH($B1123,manifest_11Sep!$B$1:$B$3202,0),MATCH(A.Arr9sepList!I$1,manifest_11Sep!$A$1:$V$1,0))</f>
        <v>Korean Air</v>
      </c>
      <c r="J1123" s="13" t="str">
        <f t="array" ref="J1123">INDEX(manifest_11Sep!$A$1:$V$3202,MATCH($B1123,manifest_11Sep!$B$1:$B$3202,0),MATCH(A.Arr9sepList!J$1,manifest_11Sep!$A$1:$V$1,0))</f>
        <v>KE 12</v>
      </c>
      <c r="K1123" s="13" t="str">
        <f t="array" ref="K1123">INDEX(manifest_11Sep!$A$1:$V$3202,MATCH($B1123,manifest_11Sep!$B$1:$B$3202,0),MATCH(A.Arr9sepList!K$1,manifest_11Sep!$A$1:$V$1,0))</f>
        <v>13-thg 9-25</v>
      </c>
      <c r="L1123" s="14">
        <f t="array" ref="L1123">INDEX(manifest_11Sep!$A$1:$V$3202,MATCH($B1123,manifest_11Sep!$B$1:$B$3202,0),MATCH(A.Arr9sepList!L$1,manifest_11Sep!$A$1:$V$1,0))</f>
        <v>0.20833333333333334</v>
      </c>
      <c r="M1123" s="13" t="str">
        <f t="array" ref="M1123">INDEX(manifest_11Sep!$A$1:$V$3202,MATCH($B1123,manifest_11Sep!$B$1:$B$3202,0),MATCH(A.Arr9sepList!M$1,manifest_11Sep!$A$1:$V$1,0))</f>
        <v>ICN-T2</v>
      </c>
      <c r="N1123" s="13" t="str">
        <f t="array" ref="N1123">INDEX(manifest_11Sep!$A$1:$V$3202,MATCH($B1123,manifest_11Sep!$B$1:$B$3202,0),MATCH(A.Arr9sepList!N$1,manifest_11Sep!$A$1:$V$1,0))</f>
        <v>FAIRMONT</v>
      </c>
      <c r="O1123" s="15"/>
      <c r="P1123" s="13"/>
      <c r="Q1123" s="16">
        <v>462710872</v>
      </c>
      <c r="R1123" s="16" t="s">
        <v>43</v>
      </c>
      <c r="S1123" s="13">
        <f t="array" ref="S1123">INDEX(manifest_11Sep!$A$1:$V$3202,MATCH($B1123,manifest_11Sep!$B$1:$B$3202,0),MATCH(A.Arr9sepList!S$1,manifest_11Sep!$A$1:$V$1,0))</f>
        <v>0</v>
      </c>
    </row>
    <row r="1124" spans="1:19" ht="15.75" customHeight="1">
      <c r="A1124" s="13" t="str">
        <f t="array" ref="A1124">INDEX(manifest_11Sep!$A$1:$V$3202,MATCH($B1124,manifest_11Sep!$B$1:$B$3202,0),MATCH(A.Arr9sepList!A$1,manifest_11Sep!$A$1:$V$1,0))</f>
        <v>A</v>
      </c>
      <c r="B1124" s="13" t="s">
        <v>3525</v>
      </c>
      <c r="C1124" s="13" t="str">
        <f t="array" ref="C1124">INDEX(manifest_11Sep!$A$1:$V$3202,MATCH($B1124,manifest_11Sep!$B$1:$B$3202,0),MATCH(A.Arr9sepList!C$1,manifest_11Sep!$A$1:$V$1,0))</f>
        <v>J9N4LVQG6VT</v>
      </c>
      <c r="D1124" s="13" t="str">
        <f t="array" ref="D1124">INDEX(manifest_11Sep!$A$1:$V$3202,MATCH($B1124,manifest_11Sep!$B$1:$B$3202,0),MATCH(A.Arr9sepList!D$1,manifest_11Sep!$A$1:$V$1,0))</f>
        <v>Female</v>
      </c>
      <c r="E1124" s="13" t="str">
        <f t="array" ref="E1124">INDEX(manifest_11Sep!$A$1:$V$3202,MATCH($B1124,manifest_11Sep!$B$1:$B$3202,0),MATCH(A.Arr9sepList!E$1,manifest_11Sep!$A$1:$V$1,0))</f>
        <v>Mai Loan Thi</v>
      </c>
      <c r="F1124" s="13" t="str">
        <f t="array" ref="F1124">INDEX(manifest_11Sep!$A$1:$V$3202,MATCH($B1124,manifest_11Sep!$B$1:$B$3202,0),MATCH(A.Arr9sepList!F$1,manifest_11Sep!$A$1:$V$1,0))</f>
        <v>Hoang</v>
      </c>
      <c r="G1124" s="13">
        <f t="array" ref="G1124">INDEX(manifest_11Sep!$A$1:$V$3202,MATCH($B1124,manifest_11Sep!$B$1:$B$3202,0),MATCH(A.Arr9sepList!G$1,manifest_11Sep!$A$1:$V$1,0))</f>
        <v>75</v>
      </c>
      <c r="H1124" s="13" t="str">
        <f t="array" ref="H1124">INDEX(manifest_11Sep!$A$1:$V$3202,MATCH($B1124,manifest_11Sep!$B$1:$B$3202,0),MATCH(A.Arr9sepList!H$1,manifest_11Sep!$A$1:$V$1,0))</f>
        <v>Michelle Hong</v>
      </c>
      <c r="I1124" s="13" t="str">
        <f t="array" ref="I1124">INDEX(manifest_11Sep!$A$1:$V$3202,MATCH($B1124,manifest_11Sep!$B$1:$B$3202,0),MATCH(A.Arr9sepList!I$1,manifest_11Sep!$A$1:$V$1,0))</f>
        <v>Korean Air</v>
      </c>
      <c r="J1124" s="13" t="str">
        <f t="array" ref="J1124">INDEX(manifest_11Sep!$A$1:$V$3202,MATCH($B1124,manifest_11Sep!$B$1:$B$3202,0),MATCH(A.Arr9sepList!J$1,manifest_11Sep!$A$1:$V$1,0))</f>
        <v>KE 12</v>
      </c>
      <c r="K1124" s="13" t="str">
        <f t="array" ref="K1124">INDEX(manifest_11Sep!$A$1:$V$3202,MATCH($B1124,manifest_11Sep!$B$1:$B$3202,0),MATCH(A.Arr9sepList!K$1,manifest_11Sep!$A$1:$V$1,0))</f>
        <v>13-thg 9-25</v>
      </c>
      <c r="L1124" s="14">
        <f t="array" ref="L1124">INDEX(manifest_11Sep!$A$1:$V$3202,MATCH($B1124,manifest_11Sep!$B$1:$B$3202,0),MATCH(A.Arr9sepList!L$1,manifest_11Sep!$A$1:$V$1,0))</f>
        <v>0.20833333333333334</v>
      </c>
      <c r="M1124" s="13" t="str">
        <f t="array" ref="M1124">INDEX(manifest_11Sep!$A$1:$V$3202,MATCH($B1124,manifest_11Sep!$B$1:$B$3202,0),MATCH(A.Arr9sepList!M$1,manifest_11Sep!$A$1:$V$1,0))</f>
        <v>ICN-T2</v>
      </c>
      <c r="N1124" s="13" t="str">
        <f t="array" ref="N1124">INDEX(manifest_11Sep!$A$1:$V$3202,MATCH($B1124,manifest_11Sep!$B$1:$B$3202,0),MATCH(A.Arr9sepList!N$1,manifest_11Sep!$A$1:$V$1,0))</f>
        <v>FAIRMONT</v>
      </c>
      <c r="O1124" s="15"/>
      <c r="P1124" s="13"/>
      <c r="Q1124" s="16">
        <v>462710870</v>
      </c>
      <c r="R1124" s="16" t="s">
        <v>43</v>
      </c>
      <c r="S1124" s="13">
        <f t="array" ref="S1124">INDEX(manifest_11Sep!$A$1:$V$3202,MATCH($B1124,manifest_11Sep!$B$1:$B$3202,0),MATCH(A.Arr9sepList!S$1,manifest_11Sep!$A$1:$V$1,0))</f>
        <v>0</v>
      </c>
    </row>
    <row r="1125" spans="1:19" ht="15.75" customHeight="1">
      <c r="A1125" s="13" t="str">
        <f t="array" ref="A1125">INDEX(manifest_11Sep!$A$1:$V$3202,MATCH($B1125,manifest_11Sep!$B$1:$B$3202,0),MATCH(A.Arr9sepList!A$1,manifest_11Sep!$A$1:$V$1,0))</f>
        <v>A</v>
      </c>
      <c r="B1125" s="13" t="s">
        <v>2798</v>
      </c>
      <c r="C1125" s="13" t="str">
        <f t="array" ref="C1125">INDEX(manifest_11Sep!$A$1:$V$3202,MATCH($B1125,manifest_11Sep!$B$1:$B$3202,0),MATCH(A.Arr9sepList!C$1,manifest_11Sep!$A$1:$V$1,0))</f>
        <v>WSNNMN5ZMSN</v>
      </c>
      <c r="D1125" s="13" t="str">
        <f t="array" ref="D1125">INDEX(manifest_11Sep!$A$1:$V$3202,MATCH($B1125,manifest_11Sep!$B$1:$B$3202,0),MATCH(A.Arr9sepList!D$1,manifest_11Sep!$A$1:$V$1,0))</f>
        <v>Female</v>
      </c>
      <c r="E1125" s="13" t="str">
        <f t="array" ref="E1125">INDEX(manifest_11Sep!$A$1:$V$3202,MATCH($B1125,manifest_11Sep!$B$1:$B$3202,0),MATCH(A.Arr9sepList!E$1,manifest_11Sep!$A$1:$V$1,0))</f>
        <v>Teresa Halog</v>
      </c>
      <c r="F1125" s="13" t="str">
        <f t="array" ref="F1125">INDEX(manifest_11Sep!$A$1:$V$3202,MATCH($B1125,manifest_11Sep!$B$1:$B$3202,0),MATCH(A.Arr9sepList!F$1,manifest_11Sep!$A$1:$V$1,0))</f>
        <v>Garcia</v>
      </c>
      <c r="G1125" s="13">
        <f t="array" ref="G1125">INDEX(manifest_11Sep!$A$1:$V$3202,MATCH($B1125,manifest_11Sep!$B$1:$B$3202,0),MATCH(A.Arr9sepList!G$1,manifest_11Sep!$A$1:$V$1,0))</f>
        <v>62</v>
      </c>
      <c r="H1125" s="13" t="str">
        <f t="array" ref="H1125">INDEX(manifest_11Sep!$A$1:$V$3202,MATCH($B1125,manifest_11Sep!$B$1:$B$3202,0),MATCH(A.Arr9sepList!H$1,manifest_11Sep!$A$1:$V$1,0))</f>
        <v>John Woo 1</v>
      </c>
      <c r="I1125" s="13" t="str">
        <f t="array" ref="I1125">INDEX(manifest_11Sep!$A$1:$V$3202,MATCH($B1125,manifest_11Sep!$B$1:$B$3202,0),MATCH(A.Arr9sepList!I$1,manifest_11Sep!$A$1:$V$1,0))</f>
        <v>Korean Air</v>
      </c>
      <c r="J1125" s="13" t="str">
        <f t="array" ref="J1125">INDEX(manifest_11Sep!$A$1:$V$3202,MATCH($B1125,manifest_11Sep!$B$1:$B$3202,0),MATCH(A.Arr9sepList!J$1,manifest_11Sep!$A$1:$V$1,0))</f>
        <v>KE 12</v>
      </c>
      <c r="K1125" s="13" t="str">
        <f t="array" ref="K1125">INDEX(manifest_11Sep!$A$1:$V$3202,MATCH($B1125,manifest_11Sep!$B$1:$B$3202,0),MATCH(A.Arr9sepList!K$1,manifest_11Sep!$A$1:$V$1,0))</f>
        <v>13-thg 9-25</v>
      </c>
      <c r="L1125" s="14">
        <f t="array" ref="L1125">INDEX(manifest_11Sep!$A$1:$V$3202,MATCH($B1125,manifest_11Sep!$B$1:$B$3202,0),MATCH(A.Arr9sepList!L$1,manifest_11Sep!$A$1:$V$1,0))</f>
        <v>0.20833333333333334</v>
      </c>
      <c r="M1125" s="13" t="str">
        <f t="array" ref="M1125">INDEX(manifest_11Sep!$A$1:$V$3202,MATCH($B1125,manifest_11Sep!$B$1:$B$3202,0),MATCH(A.Arr9sepList!M$1,manifest_11Sep!$A$1:$V$1,0))</f>
        <v>ICN-T2</v>
      </c>
      <c r="N1125" s="13" t="str">
        <f t="array" ref="N1125">INDEX(manifest_11Sep!$A$1:$V$3202,MATCH($B1125,manifest_11Sep!$B$1:$B$3202,0),MATCH(A.Arr9sepList!N$1,manifest_11Sep!$A$1:$V$1,0))</f>
        <v>LOTTE</v>
      </c>
      <c r="O1125" s="15"/>
      <c r="P1125" s="13"/>
      <c r="Q1125" s="16">
        <v>15262415</v>
      </c>
      <c r="R1125" s="16" t="s">
        <v>61</v>
      </c>
      <c r="S1125" s="13">
        <f t="array" ref="S1125">INDEX(manifest_11Sep!$A$1:$V$3202,MATCH($B1125,manifest_11Sep!$B$1:$B$3202,0),MATCH(A.Arr9sepList!S$1,manifest_11Sep!$A$1:$V$1,0))</f>
        <v>0</v>
      </c>
    </row>
    <row r="1126" spans="1:19" ht="15.75" customHeight="1">
      <c r="A1126" s="13" t="str">
        <f t="array" ref="A1126">INDEX(manifest_11Sep!$A$1:$V$3202,MATCH($B1126,manifest_11Sep!$B$1:$B$3202,0),MATCH(A.Arr9sepList!A$1,manifest_11Sep!$A$1:$V$1,0))</f>
        <v>A</v>
      </c>
      <c r="B1126" s="13" t="s">
        <v>2053</v>
      </c>
      <c r="C1126" s="13" t="str">
        <f t="array" ref="C1126">INDEX(manifest_11Sep!$A$1:$V$3202,MATCH($B1126,manifest_11Sep!$B$1:$B$3202,0),MATCH(A.Arr9sepList!C$1,manifest_11Sep!$A$1:$V$1,0))</f>
        <v>PQNFS44VKVV</v>
      </c>
      <c r="D1126" s="13" t="str">
        <f t="array" ref="D1126">INDEX(manifest_11Sep!$A$1:$V$3202,MATCH($B1126,manifest_11Sep!$B$1:$B$3202,0),MATCH(A.Arr9sepList!D$1,manifest_11Sep!$A$1:$V$1,0))</f>
        <v>Female</v>
      </c>
      <c r="E1126" s="13" t="str">
        <f t="array" ref="E1126">INDEX(manifest_11Sep!$A$1:$V$3202,MATCH($B1126,manifest_11Sep!$B$1:$B$3202,0),MATCH(A.Arr9sepList!E$1,manifest_11Sep!$A$1:$V$1,0))</f>
        <v>Liezl</v>
      </c>
      <c r="F1126" s="13" t="str">
        <f t="array" ref="F1126">INDEX(manifest_11Sep!$A$1:$V$3202,MATCH($B1126,manifest_11Sep!$B$1:$B$3202,0),MATCH(A.Arr9sepList!F$1,manifest_11Sep!$A$1:$V$1,0))</f>
        <v>Camanag</v>
      </c>
      <c r="G1126" s="13">
        <f t="array" ref="G1126">INDEX(manifest_11Sep!$A$1:$V$3202,MATCH($B1126,manifest_11Sep!$B$1:$B$3202,0),MATCH(A.Arr9sepList!G$1,manifest_11Sep!$A$1:$V$1,0))</f>
        <v>47</v>
      </c>
      <c r="H1126" s="13" t="str">
        <f t="array" ref="H1126">INDEX(manifest_11Sep!$A$1:$V$3202,MATCH($B1126,manifest_11Sep!$B$1:$B$3202,0),MATCH(A.Arr9sepList!H$1,manifest_11Sep!$A$1:$V$1,0))</f>
        <v>Dondon Dimailig</v>
      </c>
      <c r="I1126" s="13" t="str">
        <f t="array" ref="I1126">INDEX(manifest_11Sep!$A$1:$V$3202,MATCH($B1126,manifest_11Sep!$B$1:$B$3202,0),MATCH(A.Arr9sepList!I$1,manifest_11Sep!$A$1:$V$1,0))</f>
        <v>Korean Air</v>
      </c>
      <c r="J1126" s="13" t="str">
        <f t="array" ref="J1126">INDEX(manifest_11Sep!$A$1:$V$3202,MATCH($B1126,manifest_11Sep!$B$1:$B$3202,0),MATCH(A.Arr9sepList!J$1,manifest_11Sep!$A$1:$V$1,0))</f>
        <v>KE 6</v>
      </c>
      <c r="K1126" s="13" t="str">
        <f t="array" ref="K1126">INDEX(manifest_11Sep!$A$1:$V$3202,MATCH($B1126,manifest_11Sep!$B$1:$B$3202,0),MATCH(A.Arr9sepList!K$1,manifest_11Sep!$A$1:$V$1,0))</f>
        <v>13-thg 9-25</v>
      </c>
      <c r="L1126" s="14">
        <f t="array" ref="L1126">INDEX(manifest_11Sep!$A$1:$V$3202,MATCH($B1126,manifest_11Sep!$B$1:$B$3202,0),MATCH(A.Arr9sepList!L$1,manifest_11Sep!$A$1:$V$1,0))</f>
        <v>0.20833333333333334</v>
      </c>
      <c r="M1126" s="13" t="str">
        <f t="array" ref="M1126">INDEX(manifest_11Sep!$A$1:$V$3202,MATCH($B1126,manifest_11Sep!$B$1:$B$3202,0),MATCH(A.Arr9sepList!M$1,manifest_11Sep!$A$1:$V$1,0))</f>
        <v>ICN-T2</v>
      </c>
      <c r="N1126" s="13" t="str">
        <f t="array" ref="N1126">INDEX(manifest_11Sep!$A$1:$V$3202,MATCH($B1126,manifest_11Sep!$B$1:$B$3202,0),MATCH(A.Arr9sepList!N$1,manifest_11Sep!$A$1:$V$1,0))</f>
        <v>LOTTE</v>
      </c>
      <c r="O1126" s="15"/>
      <c r="P1126" s="13"/>
      <c r="Q1126" s="16">
        <v>15262351</v>
      </c>
      <c r="R1126" s="16" t="s">
        <v>35</v>
      </c>
      <c r="S1126" s="13">
        <f t="array" ref="S1126">INDEX(manifest_11Sep!$A$1:$V$3202,MATCH($B1126,manifest_11Sep!$B$1:$B$3202,0),MATCH(A.Arr9sepList!S$1,manifest_11Sep!$A$1:$V$1,0))</f>
        <v>0</v>
      </c>
    </row>
    <row r="1127" spans="1:19" ht="15.75" customHeight="1">
      <c r="A1127" s="13" t="str">
        <f t="array" ref="A1127">INDEX(manifest_11Sep!$A$1:$V$3202,MATCH($B1127,manifest_11Sep!$B$1:$B$3202,0),MATCH(A.Arr9sepList!A$1,manifest_11Sep!$A$1:$V$1,0))</f>
        <v>A</v>
      </c>
      <c r="B1127" s="13" t="s">
        <v>2057</v>
      </c>
      <c r="C1127" s="13" t="str">
        <f t="array" ref="C1127">INDEX(manifest_11Sep!$A$1:$V$3202,MATCH($B1127,manifest_11Sep!$B$1:$B$3202,0),MATCH(A.Arr9sepList!C$1,manifest_11Sep!$A$1:$V$1,0))</f>
        <v>PQNFS44VKVV</v>
      </c>
      <c r="D1127" s="13" t="str">
        <f t="array" ref="D1127">INDEX(manifest_11Sep!$A$1:$V$3202,MATCH($B1127,manifest_11Sep!$B$1:$B$3202,0),MATCH(A.Arr9sepList!D$1,manifest_11Sep!$A$1:$V$1,0))</f>
        <v>Male</v>
      </c>
      <c r="E1127" s="13" t="str">
        <f t="array" ref="E1127">INDEX(manifest_11Sep!$A$1:$V$3202,MATCH($B1127,manifest_11Sep!$B$1:$B$3202,0),MATCH(A.Arr9sepList!E$1,manifest_11Sep!$A$1:$V$1,0))</f>
        <v>Rylan Marcus Malaluan</v>
      </c>
      <c r="F1127" s="13" t="str">
        <f t="array" ref="F1127">INDEX(manifest_11Sep!$A$1:$V$3202,MATCH($B1127,manifest_11Sep!$B$1:$B$3202,0),MATCH(A.Arr9sepList!F$1,manifest_11Sep!$A$1:$V$1,0))</f>
        <v>Camanag</v>
      </c>
      <c r="G1127" s="13">
        <f t="array" ref="G1127">INDEX(manifest_11Sep!$A$1:$V$3202,MATCH($B1127,manifest_11Sep!$B$1:$B$3202,0),MATCH(A.Arr9sepList!G$1,manifest_11Sep!$A$1:$V$1,0))</f>
        <v>9</v>
      </c>
      <c r="H1127" s="13" t="str">
        <f t="array" ref="H1127">INDEX(manifest_11Sep!$A$1:$V$3202,MATCH($B1127,manifest_11Sep!$B$1:$B$3202,0),MATCH(A.Arr9sepList!H$1,manifest_11Sep!$A$1:$V$1,0))</f>
        <v>Dondon Dimailig</v>
      </c>
      <c r="I1127" s="13" t="str">
        <f t="array" ref="I1127">INDEX(manifest_11Sep!$A$1:$V$3202,MATCH($B1127,manifest_11Sep!$B$1:$B$3202,0),MATCH(A.Arr9sepList!I$1,manifest_11Sep!$A$1:$V$1,0))</f>
        <v>Korean Air</v>
      </c>
      <c r="J1127" s="13" t="str">
        <f t="array" ref="J1127">INDEX(manifest_11Sep!$A$1:$V$3202,MATCH($B1127,manifest_11Sep!$B$1:$B$3202,0),MATCH(A.Arr9sepList!J$1,manifest_11Sep!$A$1:$V$1,0))</f>
        <v>KE 6</v>
      </c>
      <c r="K1127" s="13" t="str">
        <f t="array" ref="K1127">INDEX(manifest_11Sep!$A$1:$V$3202,MATCH($B1127,manifest_11Sep!$B$1:$B$3202,0),MATCH(A.Arr9sepList!K$1,manifest_11Sep!$A$1:$V$1,0))</f>
        <v>13-thg 9-25</v>
      </c>
      <c r="L1127" s="14">
        <f t="array" ref="L1127">INDEX(manifest_11Sep!$A$1:$V$3202,MATCH($B1127,manifest_11Sep!$B$1:$B$3202,0),MATCH(A.Arr9sepList!L$1,manifest_11Sep!$A$1:$V$1,0))</f>
        <v>0.20833333333333334</v>
      </c>
      <c r="M1127" s="13" t="str">
        <f t="array" ref="M1127">INDEX(manifest_11Sep!$A$1:$V$3202,MATCH($B1127,manifest_11Sep!$B$1:$B$3202,0),MATCH(A.Arr9sepList!M$1,manifest_11Sep!$A$1:$V$1,0))</f>
        <v>ICN-T2</v>
      </c>
      <c r="N1127" s="13" t="str">
        <f t="array" ref="N1127">INDEX(manifest_11Sep!$A$1:$V$3202,MATCH($B1127,manifest_11Sep!$B$1:$B$3202,0),MATCH(A.Arr9sepList!N$1,manifest_11Sep!$A$1:$V$1,0))</f>
        <v>LOTTE</v>
      </c>
      <c r="O1127" s="15"/>
      <c r="P1127" s="13"/>
      <c r="Q1127" s="16">
        <v>15262351</v>
      </c>
      <c r="R1127" s="16" t="s">
        <v>35</v>
      </c>
      <c r="S1127" s="13">
        <f t="array" ref="S1127">INDEX(manifest_11Sep!$A$1:$V$3202,MATCH($B1127,manifest_11Sep!$B$1:$B$3202,0),MATCH(A.Arr9sepList!S$1,manifest_11Sep!$A$1:$V$1,0))</f>
        <v>0</v>
      </c>
    </row>
    <row r="1128" spans="1:19" ht="15.75" customHeight="1">
      <c r="A1128" s="13" t="str">
        <f t="array" ref="A1128">INDEX(manifest_11Sep!$A$1:$V$3202,MATCH($B1128,manifest_11Sep!$B$1:$B$3202,0),MATCH(A.Arr9sepList!A$1,manifest_11Sep!$A$1:$V$1,0))</f>
        <v>A</v>
      </c>
      <c r="B1128" s="13" t="s">
        <v>2111</v>
      </c>
      <c r="C1128" s="13" t="str">
        <f t="array" ref="C1128">INDEX(manifest_11Sep!$A$1:$V$3202,MATCH($B1128,manifest_11Sep!$B$1:$B$3202,0),MATCH(A.Arr9sepList!C$1,manifest_11Sep!$A$1:$V$1,0))</f>
        <v>L7NVBFXL6PM</v>
      </c>
      <c r="D1128" s="13" t="str">
        <f t="array" ref="D1128">INDEX(manifest_11Sep!$A$1:$V$3202,MATCH($B1128,manifest_11Sep!$B$1:$B$3202,0),MATCH(A.Arr9sepList!D$1,manifest_11Sep!$A$1:$V$1,0))</f>
        <v>Female</v>
      </c>
      <c r="E1128" s="13" t="str">
        <f t="array" ref="E1128">INDEX(manifest_11Sep!$A$1:$V$3202,MATCH($B1128,manifest_11Sep!$B$1:$B$3202,0),MATCH(A.Arr9sepList!E$1,manifest_11Sep!$A$1:$V$1,0))</f>
        <v>Febysa Ople</v>
      </c>
      <c r="F1128" s="13" t="str">
        <f t="array" ref="F1128">INDEX(manifest_11Sep!$A$1:$V$3202,MATCH($B1128,manifest_11Sep!$B$1:$B$3202,0),MATCH(A.Arr9sepList!F$1,manifest_11Sep!$A$1:$V$1,0))</f>
        <v>Nicha-Andrada</v>
      </c>
      <c r="G1128" s="13">
        <f t="array" ref="G1128">INDEX(manifest_11Sep!$A$1:$V$3202,MATCH($B1128,manifest_11Sep!$B$1:$B$3202,0),MATCH(A.Arr9sepList!G$1,manifest_11Sep!$A$1:$V$1,0))</f>
        <v>58</v>
      </c>
      <c r="H1128" s="13" t="str">
        <f t="array" ref="H1128">INDEX(manifest_11Sep!$A$1:$V$3202,MATCH($B1128,manifest_11Sep!$B$1:$B$3202,0),MATCH(A.Arr9sepList!H$1,manifest_11Sep!$A$1:$V$1,0))</f>
        <v>Dondon Dimailig</v>
      </c>
      <c r="I1128" s="13" t="str">
        <f t="array" ref="I1128">INDEX(manifest_11Sep!$A$1:$V$3202,MATCH($B1128,manifest_11Sep!$B$1:$B$3202,0),MATCH(A.Arr9sepList!I$1,manifest_11Sep!$A$1:$V$1,0))</f>
        <v>Korean Air</v>
      </c>
      <c r="J1128" s="13" t="str">
        <f t="array" ref="J1128">INDEX(manifest_11Sep!$A$1:$V$3202,MATCH($B1128,manifest_11Sep!$B$1:$B$3202,0),MATCH(A.Arr9sepList!J$1,manifest_11Sep!$A$1:$V$1,0))</f>
        <v>KE 6</v>
      </c>
      <c r="K1128" s="13" t="str">
        <f t="array" ref="K1128">INDEX(manifest_11Sep!$A$1:$V$3202,MATCH($B1128,manifest_11Sep!$B$1:$B$3202,0),MATCH(A.Arr9sepList!K$1,manifest_11Sep!$A$1:$V$1,0))</f>
        <v>13-thg 9-25</v>
      </c>
      <c r="L1128" s="14">
        <f t="array" ref="L1128">INDEX(manifest_11Sep!$A$1:$V$3202,MATCH($B1128,manifest_11Sep!$B$1:$B$3202,0),MATCH(A.Arr9sepList!L$1,manifest_11Sep!$A$1:$V$1,0))</f>
        <v>0.20833333333333334</v>
      </c>
      <c r="M1128" s="13" t="str">
        <f t="array" ref="M1128">INDEX(manifest_11Sep!$A$1:$V$3202,MATCH($B1128,manifest_11Sep!$B$1:$B$3202,0),MATCH(A.Arr9sepList!M$1,manifest_11Sep!$A$1:$V$1,0))</f>
        <v>ICN-T2</v>
      </c>
      <c r="N1128" s="13" t="str">
        <f t="array" ref="N1128">INDEX(manifest_11Sep!$A$1:$V$3202,MATCH($B1128,manifest_11Sep!$B$1:$B$3202,0),MATCH(A.Arr9sepList!N$1,manifest_11Sep!$A$1:$V$1,0))</f>
        <v>LOTTE</v>
      </c>
      <c r="O1128" s="15"/>
      <c r="P1128" s="13"/>
      <c r="Q1128" s="16">
        <v>15262361</v>
      </c>
      <c r="R1128" s="16" t="s">
        <v>43</v>
      </c>
      <c r="S1128" s="13" t="str">
        <f t="array" ref="S1128">INDEX(manifest_11Sep!$A$1:$V$3202,MATCH($B1128,manifest_11Sep!$B$1:$B$3202,0),MATCH(A.Arr9sepList!S$1,manifest_11Sep!$A$1:$V$1,0))</f>
        <v>Rooming: Nicha-Andrada requests room near Maria Cantillas - NRN8S677K5Z &amp; Myrna Jafari - TQNZYM9YCJZ</v>
      </c>
    </row>
    <row r="1129" spans="1:19" ht="15.75" customHeight="1">
      <c r="A1129" s="13" t="str">
        <f t="array" ref="A1129">INDEX(manifest_11Sep!$A$1:$V$3202,MATCH($B1129,manifest_11Sep!$B$1:$B$3202,0),MATCH(A.Arr9sepList!A$1,manifest_11Sep!$A$1:$V$1,0))</f>
        <v>A</v>
      </c>
      <c r="B1129" s="13" t="s">
        <v>2116</v>
      </c>
      <c r="C1129" s="13" t="str">
        <f t="array" ref="C1129">INDEX(manifest_11Sep!$A$1:$V$3202,MATCH($B1129,manifest_11Sep!$B$1:$B$3202,0),MATCH(A.Arr9sepList!C$1,manifest_11Sep!$A$1:$V$1,0))</f>
        <v>L7NVBFXL6PM</v>
      </c>
      <c r="D1129" s="13" t="str">
        <f t="array" ref="D1129">INDEX(manifest_11Sep!$A$1:$V$3202,MATCH($B1129,manifest_11Sep!$B$1:$B$3202,0),MATCH(A.Arr9sepList!D$1,manifest_11Sep!$A$1:$V$1,0))</f>
        <v>Male</v>
      </c>
      <c r="E1129" s="13" t="str">
        <f t="array" ref="E1129">INDEX(manifest_11Sep!$A$1:$V$3202,MATCH($B1129,manifest_11Sep!$B$1:$B$3202,0),MATCH(A.Arr9sepList!E$1,manifest_11Sep!$A$1:$V$1,0))</f>
        <v>Arthur Villena</v>
      </c>
      <c r="F1129" s="13" t="str">
        <f t="array" ref="F1129">INDEX(manifest_11Sep!$A$1:$V$3202,MATCH($B1129,manifest_11Sep!$B$1:$B$3202,0),MATCH(A.Arr9sepList!F$1,manifest_11Sep!$A$1:$V$1,0))</f>
        <v>Andrada Jr</v>
      </c>
      <c r="G1129" s="13">
        <f t="array" ref="G1129">INDEX(manifest_11Sep!$A$1:$V$3202,MATCH($B1129,manifest_11Sep!$B$1:$B$3202,0),MATCH(A.Arr9sepList!G$1,manifest_11Sep!$A$1:$V$1,0))</f>
        <v>58</v>
      </c>
      <c r="H1129" s="13" t="str">
        <f t="array" ref="H1129">INDEX(manifest_11Sep!$A$1:$V$3202,MATCH($B1129,manifest_11Sep!$B$1:$B$3202,0),MATCH(A.Arr9sepList!H$1,manifest_11Sep!$A$1:$V$1,0))</f>
        <v>Dondon Dimailig</v>
      </c>
      <c r="I1129" s="13" t="str">
        <f t="array" ref="I1129">INDEX(manifest_11Sep!$A$1:$V$3202,MATCH($B1129,manifest_11Sep!$B$1:$B$3202,0),MATCH(A.Arr9sepList!I$1,manifest_11Sep!$A$1:$V$1,0))</f>
        <v>Korean Air</v>
      </c>
      <c r="J1129" s="13" t="str">
        <f t="array" ref="J1129">INDEX(manifest_11Sep!$A$1:$V$3202,MATCH($B1129,manifest_11Sep!$B$1:$B$3202,0),MATCH(A.Arr9sepList!J$1,manifest_11Sep!$A$1:$V$1,0))</f>
        <v>KE 6</v>
      </c>
      <c r="K1129" s="13" t="str">
        <f t="array" ref="K1129">INDEX(manifest_11Sep!$A$1:$V$3202,MATCH($B1129,manifest_11Sep!$B$1:$B$3202,0),MATCH(A.Arr9sepList!K$1,manifest_11Sep!$A$1:$V$1,0))</f>
        <v>13-thg 9-25</v>
      </c>
      <c r="L1129" s="14">
        <f t="array" ref="L1129">INDEX(manifest_11Sep!$A$1:$V$3202,MATCH($B1129,manifest_11Sep!$B$1:$B$3202,0),MATCH(A.Arr9sepList!L$1,manifest_11Sep!$A$1:$V$1,0))</f>
        <v>0.20833333333333334</v>
      </c>
      <c r="M1129" s="13" t="str">
        <f t="array" ref="M1129">INDEX(manifest_11Sep!$A$1:$V$3202,MATCH($B1129,manifest_11Sep!$B$1:$B$3202,0),MATCH(A.Arr9sepList!M$1,manifest_11Sep!$A$1:$V$1,0))</f>
        <v>ICN-T2</v>
      </c>
      <c r="N1129" s="13" t="str">
        <f t="array" ref="N1129">INDEX(manifest_11Sep!$A$1:$V$3202,MATCH($B1129,manifest_11Sep!$B$1:$B$3202,0),MATCH(A.Arr9sepList!N$1,manifest_11Sep!$A$1:$V$1,0))</f>
        <v>LOTTE</v>
      </c>
      <c r="O1129" s="15"/>
      <c r="P1129" s="13"/>
      <c r="Q1129" s="16">
        <v>15262361</v>
      </c>
      <c r="R1129" s="16" t="s">
        <v>43</v>
      </c>
      <c r="S1129" s="13">
        <f t="array" ref="S1129">INDEX(manifest_11Sep!$A$1:$V$3202,MATCH($B1129,manifest_11Sep!$B$1:$B$3202,0),MATCH(A.Arr9sepList!S$1,manifest_11Sep!$A$1:$V$1,0))</f>
        <v>0</v>
      </c>
    </row>
    <row r="1130" spans="1:19" ht="15.75" customHeight="1">
      <c r="A1130" s="13" t="str">
        <f t="array" ref="A1130">INDEX(manifest_11Sep!$A$1:$V$3202,MATCH($B1130,manifest_11Sep!$B$1:$B$3202,0),MATCH(A.Arr9sepList!A$1,manifest_11Sep!$A$1:$V$1,0))</f>
        <v>A</v>
      </c>
      <c r="B1130" s="13" t="s">
        <v>2119</v>
      </c>
      <c r="C1130" s="13" t="str">
        <f t="array" ref="C1130">INDEX(manifest_11Sep!$A$1:$V$3202,MATCH($B1130,manifest_11Sep!$B$1:$B$3202,0),MATCH(A.Arr9sepList!C$1,manifest_11Sep!$A$1:$V$1,0))</f>
        <v>NRN8S677K5Z</v>
      </c>
      <c r="D1130" s="13" t="str">
        <f t="array" ref="D1130">INDEX(manifest_11Sep!$A$1:$V$3202,MATCH($B1130,manifest_11Sep!$B$1:$B$3202,0),MATCH(A.Arr9sepList!D$1,manifest_11Sep!$A$1:$V$1,0))</f>
        <v>Female</v>
      </c>
      <c r="E1130" s="13" t="str">
        <f t="array" ref="E1130">INDEX(manifest_11Sep!$A$1:$V$3202,MATCH($B1130,manifest_11Sep!$B$1:$B$3202,0),MATCH(A.Arr9sepList!E$1,manifest_11Sep!$A$1:$V$1,0))</f>
        <v>Maria Ruby</v>
      </c>
      <c r="F1130" s="13" t="str">
        <f t="array" ref="F1130">INDEX(manifest_11Sep!$A$1:$V$3202,MATCH($B1130,manifest_11Sep!$B$1:$B$3202,0),MATCH(A.Arr9sepList!F$1,manifest_11Sep!$A$1:$V$1,0))</f>
        <v>Cantillas</v>
      </c>
      <c r="G1130" s="13">
        <f t="array" ref="G1130">INDEX(manifest_11Sep!$A$1:$V$3202,MATCH($B1130,manifest_11Sep!$B$1:$B$3202,0),MATCH(A.Arr9sepList!G$1,manifest_11Sep!$A$1:$V$1,0))</f>
        <v>53</v>
      </c>
      <c r="H1130" s="13" t="str">
        <f t="array" ref="H1130">INDEX(manifest_11Sep!$A$1:$V$3202,MATCH($B1130,manifest_11Sep!$B$1:$B$3202,0),MATCH(A.Arr9sepList!H$1,manifest_11Sep!$A$1:$V$1,0))</f>
        <v>Dondon Dimailig</v>
      </c>
      <c r="I1130" s="13" t="str">
        <f t="array" ref="I1130">INDEX(manifest_11Sep!$A$1:$V$3202,MATCH($B1130,manifest_11Sep!$B$1:$B$3202,0),MATCH(A.Arr9sepList!I$1,manifest_11Sep!$A$1:$V$1,0))</f>
        <v>Korean Air</v>
      </c>
      <c r="J1130" s="13" t="str">
        <f t="array" ref="J1130">INDEX(manifest_11Sep!$A$1:$V$3202,MATCH($B1130,manifest_11Sep!$B$1:$B$3202,0),MATCH(A.Arr9sepList!J$1,manifest_11Sep!$A$1:$V$1,0))</f>
        <v>KE 6</v>
      </c>
      <c r="K1130" s="13" t="str">
        <f t="array" ref="K1130">INDEX(manifest_11Sep!$A$1:$V$3202,MATCH($B1130,manifest_11Sep!$B$1:$B$3202,0),MATCH(A.Arr9sepList!K$1,manifest_11Sep!$A$1:$V$1,0))</f>
        <v>13-thg 9-25</v>
      </c>
      <c r="L1130" s="14">
        <f t="array" ref="L1130">INDEX(manifest_11Sep!$A$1:$V$3202,MATCH($B1130,manifest_11Sep!$B$1:$B$3202,0),MATCH(A.Arr9sepList!L$1,manifest_11Sep!$A$1:$V$1,0))</f>
        <v>0.20833333333333334</v>
      </c>
      <c r="M1130" s="13" t="str">
        <f t="array" ref="M1130">INDEX(manifest_11Sep!$A$1:$V$3202,MATCH($B1130,manifest_11Sep!$B$1:$B$3202,0),MATCH(A.Arr9sepList!M$1,manifest_11Sep!$A$1:$V$1,0))</f>
        <v>ICN-T2</v>
      </c>
      <c r="N1130" s="13" t="str">
        <f t="array" ref="N1130">INDEX(manifest_11Sep!$A$1:$V$3202,MATCH($B1130,manifest_11Sep!$B$1:$B$3202,0),MATCH(A.Arr9sepList!N$1,manifest_11Sep!$A$1:$V$1,0))</f>
        <v>LOTTE</v>
      </c>
      <c r="O1130" s="15"/>
      <c r="P1130" s="13"/>
      <c r="Q1130" s="16">
        <v>15262362</v>
      </c>
      <c r="R1130" s="16" t="s">
        <v>61</v>
      </c>
      <c r="S1130" s="13" t="str">
        <f t="array" ref="S1130">INDEX(manifest_11Sep!$A$1:$V$3202,MATCH($B1130,manifest_11Sep!$B$1:$B$3202,0),MATCH(A.Arr9sepList!S$1,manifest_11Sep!$A$1:$V$1,0))</f>
        <v>Rooming: Nicha-Andrada requests room near Maria Cantillas - NRN8S677K5Z &amp; Myrna Jafari - TQNZYM9YCJZ</v>
      </c>
    </row>
    <row r="1131" spans="1:19" ht="15.75" customHeight="1">
      <c r="A1131" s="13" t="str">
        <f t="array" ref="A1131">INDEX(manifest_11Sep!$A$1:$V$3202,MATCH($B1131,manifest_11Sep!$B$1:$B$3202,0),MATCH(A.Arr9sepList!A$1,manifest_11Sep!$A$1:$V$1,0))</f>
        <v>A</v>
      </c>
      <c r="B1131" s="13" t="s">
        <v>2122</v>
      </c>
      <c r="C1131" s="13" t="str">
        <f t="array" ref="C1131">INDEX(manifest_11Sep!$A$1:$V$3202,MATCH($B1131,manifest_11Sep!$B$1:$B$3202,0),MATCH(A.Arr9sepList!C$1,manifest_11Sep!$A$1:$V$1,0))</f>
        <v>NRN8S677K5Z</v>
      </c>
      <c r="D1131" s="13" t="str">
        <f t="array" ref="D1131">INDEX(manifest_11Sep!$A$1:$V$3202,MATCH($B1131,manifest_11Sep!$B$1:$B$3202,0),MATCH(A.Arr9sepList!D$1,manifest_11Sep!$A$1:$V$1,0))</f>
        <v>Female</v>
      </c>
      <c r="E1131" s="13" t="str">
        <f t="array" ref="E1131">INDEX(manifest_11Sep!$A$1:$V$3202,MATCH($B1131,manifest_11Sep!$B$1:$B$3202,0),MATCH(A.Arr9sepList!E$1,manifest_11Sep!$A$1:$V$1,0))</f>
        <v>Zorayda Ramos</v>
      </c>
      <c r="F1131" s="13" t="str">
        <f t="array" ref="F1131">INDEX(manifest_11Sep!$A$1:$V$3202,MATCH($B1131,manifest_11Sep!$B$1:$B$3202,0),MATCH(A.Arr9sepList!F$1,manifest_11Sep!$A$1:$V$1,0))</f>
        <v>Nicha</v>
      </c>
      <c r="G1131" s="13">
        <f t="array" ref="G1131">INDEX(manifest_11Sep!$A$1:$V$3202,MATCH($B1131,manifest_11Sep!$B$1:$B$3202,0),MATCH(A.Arr9sepList!G$1,manifest_11Sep!$A$1:$V$1,0))</f>
        <v>63</v>
      </c>
      <c r="H1131" s="13" t="str">
        <f t="array" ref="H1131">INDEX(manifest_11Sep!$A$1:$V$3202,MATCH($B1131,manifest_11Sep!$B$1:$B$3202,0),MATCH(A.Arr9sepList!H$1,manifest_11Sep!$A$1:$V$1,0))</f>
        <v>Dondon Dimailig</v>
      </c>
      <c r="I1131" s="13" t="str">
        <f t="array" ref="I1131">INDEX(manifest_11Sep!$A$1:$V$3202,MATCH($B1131,manifest_11Sep!$B$1:$B$3202,0),MATCH(A.Arr9sepList!I$1,manifest_11Sep!$A$1:$V$1,0))</f>
        <v>Korean Air</v>
      </c>
      <c r="J1131" s="13" t="str">
        <f t="array" ref="J1131">INDEX(manifest_11Sep!$A$1:$V$3202,MATCH($B1131,manifest_11Sep!$B$1:$B$3202,0),MATCH(A.Arr9sepList!J$1,manifest_11Sep!$A$1:$V$1,0))</f>
        <v>KE 6</v>
      </c>
      <c r="K1131" s="13" t="str">
        <f t="array" ref="K1131">INDEX(manifest_11Sep!$A$1:$V$3202,MATCH($B1131,manifest_11Sep!$B$1:$B$3202,0),MATCH(A.Arr9sepList!K$1,manifest_11Sep!$A$1:$V$1,0))</f>
        <v>13-thg 9-25</v>
      </c>
      <c r="L1131" s="14">
        <f t="array" ref="L1131">INDEX(manifest_11Sep!$A$1:$V$3202,MATCH($B1131,manifest_11Sep!$B$1:$B$3202,0),MATCH(A.Arr9sepList!L$1,manifest_11Sep!$A$1:$V$1,0))</f>
        <v>0.20833333333333334</v>
      </c>
      <c r="M1131" s="13" t="str">
        <f t="array" ref="M1131">INDEX(manifest_11Sep!$A$1:$V$3202,MATCH($B1131,manifest_11Sep!$B$1:$B$3202,0),MATCH(A.Arr9sepList!M$1,manifest_11Sep!$A$1:$V$1,0))</f>
        <v>ICN-T2</v>
      </c>
      <c r="N1131" s="13" t="str">
        <f t="array" ref="N1131">INDEX(manifest_11Sep!$A$1:$V$3202,MATCH($B1131,manifest_11Sep!$B$1:$B$3202,0),MATCH(A.Arr9sepList!N$1,manifest_11Sep!$A$1:$V$1,0))</f>
        <v>LOTTE</v>
      </c>
      <c r="O1131" s="15"/>
      <c r="P1131" s="13"/>
      <c r="Q1131" s="16">
        <v>15262362</v>
      </c>
      <c r="R1131" s="16" t="s">
        <v>61</v>
      </c>
      <c r="S1131" s="13">
        <f t="array" ref="S1131">INDEX(manifest_11Sep!$A$1:$V$3202,MATCH($B1131,manifest_11Sep!$B$1:$B$3202,0),MATCH(A.Arr9sepList!S$1,manifest_11Sep!$A$1:$V$1,0))</f>
        <v>0</v>
      </c>
    </row>
    <row r="1132" spans="1:19" ht="15.75" customHeight="1">
      <c r="A1132" s="13" t="str">
        <f t="array" ref="A1132">INDEX(manifest_11Sep!$A$1:$V$3202,MATCH($B1132,manifest_11Sep!$B$1:$B$3202,0),MATCH(A.Arr9sepList!A$1,manifest_11Sep!$A$1:$V$1,0))</f>
        <v>A</v>
      </c>
      <c r="B1132" s="13" t="s">
        <v>2165</v>
      </c>
      <c r="C1132" s="13" t="str">
        <f t="array" ref="C1132">INDEX(manifest_11Sep!$A$1:$V$3202,MATCH($B1132,manifest_11Sep!$B$1:$B$3202,0),MATCH(A.Arr9sepList!C$1,manifest_11Sep!$A$1:$V$1,0))</f>
        <v>FWN97TZDQWV</v>
      </c>
      <c r="D1132" s="13" t="str">
        <f t="array" ref="D1132">INDEX(manifest_11Sep!$A$1:$V$3202,MATCH($B1132,manifest_11Sep!$B$1:$B$3202,0),MATCH(A.Arr9sepList!D$1,manifest_11Sep!$A$1:$V$1,0))</f>
        <v>Female</v>
      </c>
      <c r="E1132" s="13" t="str">
        <f t="array" ref="E1132">INDEX(manifest_11Sep!$A$1:$V$3202,MATCH($B1132,manifest_11Sep!$B$1:$B$3202,0),MATCH(A.Arr9sepList!E$1,manifest_11Sep!$A$1:$V$1,0))</f>
        <v>Rosemarie Tuazon</v>
      </c>
      <c r="F1132" s="13" t="str">
        <f t="array" ref="F1132">INDEX(manifest_11Sep!$A$1:$V$3202,MATCH($B1132,manifest_11Sep!$B$1:$B$3202,0),MATCH(A.Arr9sepList!F$1,manifest_11Sep!$A$1:$V$1,0))</f>
        <v>Gomes</v>
      </c>
      <c r="G1132" s="13">
        <f t="array" ref="G1132">INDEX(manifest_11Sep!$A$1:$V$3202,MATCH($B1132,manifest_11Sep!$B$1:$B$3202,0),MATCH(A.Arr9sepList!G$1,manifest_11Sep!$A$1:$V$1,0))</f>
        <v>51</v>
      </c>
      <c r="H1132" s="13" t="str">
        <f t="array" ref="H1132">INDEX(manifest_11Sep!$A$1:$V$3202,MATCH($B1132,manifest_11Sep!$B$1:$B$3202,0),MATCH(A.Arr9sepList!H$1,manifest_11Sep!$A$1:$V$1,0))</f>
        <v>Dondon Dimailig</v>
      </c>
      <c r="I1132" s="13" t="str">
        <f t="array" ref="I1132">INDEX(manifest_11Sep!$A$1:$V$3202,MATCH($B1132,manifest_11Sep!$B$1:$B$3202,0),MATCH(A.Arr9sepList!I$1,manifest_11Sep!$A$1:$V$1,0))</f>
        <v>Korean Air</v>
      </c>
      <c r="J1132" s="13" t="str">
        <f t="array" ref="J1132">INDEX(manifest_11Sep!$A$1:$V$3202,MATCH($B1132,manifest_11Sep!$B$1:$B$3202,0),MATCH(A.Arr9sepList!J$1,manifest_11Sep!$A$1:$V$1,0))</f>
        <v>KE 6</v>
      </c>
      <c r="K1132" s="13" t="str">
        <f t="array" ref="K1132">INDEX(manifest_11Sep!$A$1:$V$3202,MATCH($B1132,manifest_11Sep!$B$1:$B$3202,0),MATCH(A.Arr9sepList!K$1,manifest_11Sep!$A$1:$V$1,0))</f>
        <v>13-thg 9-25</v>
      </c>
      <c r="L1132" s="14">
        <f t="array" ref="L1132">INDEX(manifest_11Sep!$A$1:$V$3202,MATCH($B1132,manifest_11Sep!$B$1:$B$3202,0),MATCH(A.Arr9sepList!L$1,manifest_11Sep!$A$1:$V$1,0))</f>
        <v>0.20833333333333334</v>
      </c>
      <c r="M1132" s="13" t="str">
        <f t="array" ref="M1132">INDEX(manifest_11Sep!$A$1:$V$3202,MATCH($B1132,manifest_11Sep!$B$1:$B$3202,0),MATCH(A.Arr9sepList!M$1,manifest_11Sep!$A$1:$V$1,0))</f>
        <v>ICN-T2</v>
      </c>
      <c r="N1132" s="13" t="str">
        <f t="array" ref="N1132">INDEX(manifest_11Sep!$A$1:$V$3202,MATCH($B1132,manifest_11Sep!$B$1:$B$3202,0),MATCH(A.Arr9sepList!N$1,manifest_11Sep!$A$1:$V$1,0))</f>
        <v>LOTTE</v>
      </c>
      <c r="O1132" s="15"/>
      <c r="P1132" s="13"/>
      <c r="Q1132" s="16">
        <v>15262377</v>
      </c>
      <c r="R1132" s="16" t="s">
        <v>43</v>
      </c>
      <c r="S1132" s="13">
        <f t="array" ref="S1132">INDEX(manifest_11Sep!$A$1:$V$3202,MATCH($B1132,manifest_11Sep!$B$1:$B$3202,0),MATCH(A.Arr9sepList!S$1,manifest_11Sep!$A$1:$V$1,0))</f>
        <v>0</v>
      </c>
    </row>
    <row r="1133" spans="1:19" ht="15.75" customHeight="1">
      <c r="A1133" s="13" t="str">
        <f t="array" ref="A1133">INDEX(manifest_11Sep!$A$1:$V$3202,MATCH($B1133,manifest_11Sep!$B$1:$B$3202,0),MATCH(A.Arr9sepList!A$1,manifest_11Sep!$A$1:$V$1,0))</f>
        <v>A</v>
      </c>
      <c r="B1133" s="13" t="s">
        <v>2169</v>
      </c>
      <c r="C1133" s="13" t="str">
        <f t="array" ref="C1133">INDEX(manifest_11Sep!$A$1:$V$3202,MATCH($B1133,manifest_11Sep!$B$1:$B$3202,0),MATCH(A.Arr9sepList!C$1,manifest_11Sep!$A$1:$V$1,0))</f>
        <v>FWN97TZDQWV</v>
      </c>
      <c r="D1133" s="13" t="str">
        <f t="array" ref="D1133">INDEX(manifest_11Sep!$A$1:$V$3202,MATCH($B1133,manifest_11Sep!$B$1:$B$3202,0),MATCH(A.Arr9sepList!D$1,manifest_11Sep!$A$1:$V$1,0))</f>
        <v>Female</v>
      </c>
      <c r="E1133" s="13" t="str">
        <f t="array" ref="E1133">INDEX(manifest_11Sep!$A$1:$V$3202,MATCH($B1133,manifest_11Sep!$B$1:$B$3202,0),MATCH(A.Arr9sepList!E$1,manifest_11Sep!$A$1:$V$1,0))</f>
        <v>Odette Gallegos</v>
      </c>
      <c r="F1133" s="13" t="str">
        <f t="array" ref="F1133">INDEX(manifest_11Sep!$A$1:$V$3202,MATCH($B1133,manifest_11Sep!$B$1:$B$3202,0),MATCH(A.Arr9sepList!F$1,manifest_11Sep!$A$1:$V$1,0))</f>
        <v>Carbonell</v>
      </c>
      <c r="G1133" s="13">
        <f t="array" ref="G1133">INDEX(manifest_11Sep!$A$1:$V$3202,MATCH($B1133,manifest_11Sep!$B$1:$B$3202,0),MATCH(A.Arr9sepList!G$1,manifest_11Sep!$A$1:$V$1,0))</f>
        <v>55</v>
      </c>
      <c r="H1133" s="13" t="str">
        <f t="array" ref="H1133">INDEX(manifest_11Sep!$A$1:$V$3202,MATCH($B1133,manifest_11Sep!$B$1:$B$3202,0),MATCH(A.Arr9sepList!H$1,manifest_11Sep!$A$1:$V$1,0))</f>
        <v>Dondon Dimailig</v>
      </c>
      <c r="I1133" s="13" t="str">
        <f t="array" ref="I1133">INDEX(manifest_11Sep!$A$1:$V$3202,MATCH($B1133,manifest_11Sep!$B$1:$B$3202,0),MATCH(A.Arr9sepList!I$1,manifest_11Sep!$A$1:$V$1,0))</f>
        <v>Korean Air</v>
      </c>
      <c r="J1133" s="13" t="str">
        <f t="array" ref="J1133">INDEX(manifest_11Sep!$A$1:$V$3202,MATCH($B1133,manifest_11Sep!$B$1:$B$3202,0),MATCH(A.Arr9sepList!J$1,manifest_11Sep!$A$1:$V$1,0))</f>
        <v>KE 6</v>
      </c>
      <c r="K1133" s="13" t="str">
        <f t="array" ref="K1133">INDEX(manifest_11Sep!$A$1:$V$3202,MATCH($B1133,manifest_11Sep!$B$1:$B$3202,0),MATCH(A.Arr9sepList!K$1,manifest_11Sep!$A$1:$V$1,0))</f>
        <v>13-thg 9-25</v>
      </c>
      <c r="L1133" s="14">
        <f t="array" ref="L1133">INDEX(manifest_11Sep!$A$1:$V$3202,MATCH($B1133,manifest_11Sep!$B$1:$B$3202,0),MATCH(A.Arr9sepList!L$1,manifest_11Sep!$A$1:$V$1,0))</f>
        <v>0.20833333333333334</v>
      </c>
      <c r="M1133" s="13" t="str">
        <f t="array" ref="M1133">INDEX(manifest_11Sep!$A$1:$V$3202,MATCH($B1133,manifest_11Sep!$B$1:$B$3202,0),MATCH(A.Arr9sepList!M$1,manifest_11Sep!$A$1:$V$1,0))</f>
        <v>ICN-T2</v>
      </c>
      <c r="N1133" s="13" t="str">
        <f t="array" ref="N1133">INDEX(manifest_11Sep!$A$1:$V$3202,MATCH($B1133,manifest_11Sep!$B$1:$B$3202,0),MATCH(A.Arr9sepList!N$1,manifest_11Sep!$A$1:$V$1,0))</f>
        <v>LOTTE</v>
      </c>
      <c r="O1133" s="15"/>
      <c r="P1133" s="13"/>
      <c r="Q1133" s="16">
        <v>15262377</v>
      </c>
      <c r="R1133" s="16" t="s">
        <v>43</v>
      </c>
      <c r="S1133" s="13">
        <f t="array" ref="S1133">INDEX(manifest_11Sep!$A$1:$V$3202,MATCH($B1133,manifest_11Sep!$B$1:$B$3202,0),MATCH(A.Arr9sepList!S$1,manifest_11Sep!$A$1:$V$1,0))</f>
        <v>0</v>
      </c>
    </row>
    <row r="1134" spans="1:19" ht="15.75" customHeight="1">
      <c r="A1134" s="13" t="str">
        <f t="array" ref="A1134">INDEX(manifest_11Sep!$A$1:$V$3202,MATCH($B1134,manifest_11Sep!$B$1:$B$3202,0),MATCH(A.Arr9sepList!A$1,manifest_11Sep!$A$1:$V$1,0))</f>
        <v>A</v>
      </c>
      <c r="B1134" s="13" t="s">
        <v>2180</v>
      </c>
      <c r="C1134" s="13" t="str">
        <f t="array" ref="C1134">INDEX(manifest_11Sep!$A$1:$V$3202,MATCH($B1134,manifest_11Sep!$B$1:$B$3202,0),MATCH(A.Arr9sepList!C$1,manifest_11Sep!$A$1:$V$1,0))</f>
        <v>S2NF78QFQHK</v>
      </c>
      <c r="D1134" s="13" t="str">
        <f t="array" ref="D1134">INDEX(manifest_11Sep!$A$1:$V$3202,MATCH($B1134,manifest_11Sep!$B$1:$B$3202,0),MATCH(A.Arr9sepList!D$1,manifest_11Sep!$A$1:$V$1,0))</f>
        <v>Male</v>
      </c>
      <c r="E1134" s="13" t="str">
        <f t="array" ref="E1134">INDEX(manifest_11Sep!$A$1:$V$3202,MATCH($B1134,manifest_11Sep!$B$1:$B$3202,0),MATCH(A.Arr9sepList!E$1,manifest_11Sep!$A$1:$V$1,0))</f>
        <v>Rex Tamayo</v>
      </c>
      <c r="F1134" s="13" t="str">
        <f t="array" ref="F1134">INDEX(manifest_11Sep!$A$1:$V$3202,MATCH($B1134,manifest_11Sep!$B$1:$B$3202,0),MATCH(A.Arr9sepList!F$1,manifest_11Sep!$A$1:$V$1,0))</f>
        <v>Yang</v>
      </c>
      <c r="G1134" s="13">
        <f t="array" ref="G1134">INDEX(manifest_11Sep!$A$1:$V$3202,MATCH($B1134,manifest_11Sep!$B$1:$B$3202,0),MATCH(A.Arr9sepList!G$1,manifest_11Sep!$A$1:$V$1,0))</f>
        <v>62</v>
      </c>
      <c r="H1134" s="13" t="str">
        <f t="array" ref="H1134">INDEX(manifest_11Sep!$A$1:$V$3202,MATCH($B1134,manifest_11Sep!$B$1:$B$3202,0),MATCH(A.Arr9sepList!H$1,manifest_11Sep!$A$1:$V$1,0))</f>
        <v>Dondon Dimailig</v>
      </c>
      <c r="I1134" s="13" t="str">
        <f t="array" ref="I1134">INDEX(manifest_11Sep!$A$1:$V$3202,MATCH($B1134,manifest_11Sep!$B$1:$B$3202,0),MATCH(A.Arr9sepList!I$1,manifest_11Sep!$A$1:$V$1,0))</f>
        <v>Korean Air</v>
      </c>
      <c r="J1134" s="13" t="str">
        <f t="array" ref="J1134">INDEX(manifest_11Sep!$A$1:$V$3202,MATCH($B1134,manifest_11Sep!$B$1:$B$3202,0),MATCH(A.Arr9sepList!J$1,manifest_11Sep!$A$1:$V$1,0))</f>
        <v>KE 6</v>
      </c>
      <c r="K1134" s="13" t="str">
        <f t="array" ref="K1134">INDEX(manifest_11Sep!$A$1:$V$3202,MATCH($B1134,manifest_11Sep!$B$1:$B$3202,0),MATCH(A.Arr9sepList!K$1,manifest_11Sep!$A$1:$V$1,0))</f>
        <v>13-thg 9-25</v>
      </c>
      <c r="L1134" s="14">
        <f t="array" ref="L1134">INDEX(manifest_11Sep!$A$1:$V$3202,MATCH($B1134,manifest_11Sep!$B$1:$B$3202,0),MATCH(A.Arr9sepList!L$1,manifest_11Sep!$A$1:$V$1,0))</f>
        <v>0.20833333333333334</v>
      </c>
      <c r="M1134" s="13" t="str">
        <f t="array" ref="M1134">INDEX(manifest_11Sep!$A$1:$V$3202,MATCH($B1134,manifest_11Sep!$B$1:$B$3202,0),MATCH(A.Arr9sepList!M$1,manifest_11Sep!$A$1:$V$1,0))</f>
        <v>ICN-T2</v>
      </c>
      <c r="N1134" s="13" t="str">
        <f t="array" ref="N1134">INDEX(manifest_11Sep!$A$1:$V$3202,MATCH($B1134,manifest_11Sep!$B$1:$B$3202,0),MATCH(A.Arr9sepList!N$1,manifest_11Sep!$A$1:$V$1,0))</f>
        <v>LOTTE</v>
      </c>
      <c r="O1134" s="15"/>
      <c r="P1134" s="13"/>
      <c r="Q1134" s="16">
        <v>15262379</v>
      </c>
      <c r="R1134" s="16" t="s">
        <v>61</v>
      </c>
      <c r="S1134" s="13">
        <f t="array" ref="S1134">INDEX(manifest_11Sep!$A$1:$V$3202,MATCH($B1134,manifest_11Sep!$B$1:$B$3202,0),MATCH(A.Arr9sepList!S$1,manifest_11Sep!$A$1:$V$1,0))</f>
        <v>0</v>
      </c>
    </row>
    <row r="1135" spans="1:19" ht="15.75" customHeight="1">
      <c r="A1135" s="13" t="str">
        <f t="array" ref="A1135">INDEX(manifest_11Sep!$A$1:$V$3202,MATCH($B1135,manifest_11Sep!$B$1:$B$3202,0),MATCH(A.Arr9sepList!A$1,manifest_11Sep!$A$1:$V$1,0))</f>
        <v>A</v>
      </c>
      <c r="B1135" s="13" t="s">
        <v>2183</v>
      </c>
      <c r="C1135" s="13" t="str">
        <f t="array" ref="C1135">INDEX(manifest_11Sep!$A$1:$V$3202,MATCH($B1135,manifest_11Sep!$B$1:$B$3202,0),MATCH(A.Arr9sepList!C$1,manifest_11Sep!$A$1:$V$1,0))</f>
        <v>KQNVCQCC6DR</v>
      </c>
      <c r="D1135" s="13" t="str">
        <f t="array" ref="D1135">INDEX(manifest_11Sep!$A$1:$V$3202,MATCH($B1135,manifest_11Sep!$B$1:$B$3202,0),MATCH(A.Arr9sepList!D$1,manifest_11Sep!$A$1:$V$1,0))</f>
        <v>Male</v>
      </c>
      <c r="E1135" s="13" t="str">
        <f t="array" ref="E1135">INDEX(manifest_11Sep!$A$1:$V$3202,MATCH($B1135,manifest_11Sep!$B$1:$B$3202,0),MATCH(A.Arr9sepList!E$1,manifest_11Sep!$A$1:$V$1,0))</f>
        <v>Wilson Lim</v>
      </c>
      <c r="F1135" s="13" t="str">
        <f t="array" ref="F1135">INDEX(manifest_11Sep!$A$1:$V$3202,MATCH($B1135,manifest_11Sep!$B$1:$B$3202,0),MATCH(A.Arr9sepList!F$1,manifest_11Sep!$A$1:$V$1,0))</f>
        <v>Tan</v>
      </c>
      <c r="G1135" s="13">
        <f t="array" ref="G1135">INDEX(manifest_11Sep!$A$1:$V$3202,MATCH($B1135,manifest_11Sep!$B$1:$B$3202,0),MATCH(A.Arr9sepList!G$1,manifest_11Sep!$A$1:$V$1,0))</f>
        <v>68</v>
      </c>
      <c r="H1135" s="13" t="str">
        <f t="array" ref="H1135">INDEX(manifest_11Sep!$A$1:$V$3202,MATCH($B1135,manifest_11Sep!$B$1:$B$3202,0),MATCH(A.Arr9sepList!H$1,manifest_11Sep!$A$1:$V$1,0))</f>
        <v>Dondon Dimailig</v>
      </c>
      <c r="I1135" s="13" t="str">
        <f t="array" ref="I1135">INDEX(manifest_11Sep!$A$1:$V$3202,MATCH($B1135,manifest_11Sep!$B$1:$B$3202,0),MATCH(A.Arr9sepList!I$1,manifest_11Sep!$A$1:$V$1,0))</f>
        <v>Korean Air</v>
      </c>
      <c r="J1135" s="13" t="str">
        <f t="array" ref="J1135">INDEX(manifest_11Sep!$A$1:$V$3202,MATCH($B1135,manifest_11Sep!$B$1:$B$3202,0),MATCH(A.Arr9sepList!J$1,manifest_11Sep!$A$1:$V$1,0))</f>
        <v>KE 6</v>
      </c>
      <c r="K1135" s="13" t="str">
        <f t="array" ref="K1135">INDEX(manifest_11Sep!$A$1:$V$3202,MATCH($B1135,manifest_11Sep!$B$1:$B$3202,0),MATCH(A.Arr9sepList!K$1,manifest_11Sep!$A$1:$V$1,0))</f>
        <v>13-thg 9-25</v>
      </c>
      <c r="L1135" s="14">
        <f t="array" ref="L1135">INDEX(manifest_11Sep!$A$1:$V$3202,MATCH($B1135,manifest_11Sep!$B$1:$B$3202,0),MATCH(A.Arr9sepList!L$1,manifest_11Sep!$A$1:$V$1,0))</f>
        <v>0.20833333333333334</v>
      </c>
      <c r="M1135" s="13" t="str">
        <f t="array" ref="M1135">INDEX(manifest_11Sep!$A$1:$V$3202,MATCH($B1135,manifest_11Sep!$B$1:$B$3202,0),MATCH(A.Arr9sepList!M$1,manifest_11Sep!$A$1:$V$1,0))</f>
        <v>ICN-T2</v>
      </c>
      <c r="N1135" s="13" t="str">
        <f t="array" ref="N1135">INDEX(manifest_11Sep!$A$1:$V$3202,MATCH($B1135,manifest_11Sep!$B$1:$B$3202,0),MATCH(A.Arr9sepList!N$1,manifest_11Sep!$A$1:$V$1,0))</f>
        <v>LOTTE</v>
      </c>
      <c r="O1135" s="15"/>
      <c r="P1135" s="13"/>
      <c r="Q1135" s="16">
        <v>15262380</v>
      </c>
      <c r="R1135" s="16" t="s">
        <v>43</v>
      </c>
      <c r="S1135" s="13">
        <f t="array" ref="S1135">INDEX(manifest_11Sep!$A$1:$V$3202,MATCH($B1135,manifest_11Sep!$B$1:$B$3202,0),MATCH(A.Arr9sepList!S$1,manifest_11Sep!$A$1:$V$1,0))</f>
        <v>0</v>
      </c>
    </row>
    <row r="1136" spans="1:19" ht="15.75" customHeight="1">
      <c r="A1136" s="13" t="str">
        <f t="array" ref="A1136">INDEX(manifest_11Sep!$A$1:$V$3202,MATCH($B1136,manifest_11Sep!$B$1:$B$3202,0),MATCH(A.Arr9sepList!A$1,manifest_11Sep!$A$1:$V$1,0))</f>
        <v>A</v>
      </c>
      <c r="B1136" s="13" t="s">
        <v>2186</v>
      </c>
      <c r="C1136" s="13" t="str">
        <f t="array" ref="C1136">INDEX(manifest_11Sep!$A$1:$V$3202,MATCH($B1136,manifest_11Sep!$B$1:$B$3202,0),MATCH(A.Arr9sepList!C$1,manifest_11Sep!$A$1:$V$1,0))</f>
        <v>KQNVCQCC6DR</v>
      </c>
      <c r="D1136" s="13" t="str">
        <f t="array" ref="D1136">INDEX(manifest_11Sep!$A$1:$V$3202,MATCH($B1136,manifest_11Sep!$B$1:$B$3202,0),MATCH(A.Arr9sepList!D$1,manifest_11Sep!$A$1:$V$1,0))</f>
        <v>Female</v>
      </c>
      <c r="E1136" s="13" t="str">
        <f t="array" ref="E1136">INDEX(manifest_11Sep!$A$1:$V$3202,MATCH($B1136,manifest_11Sep!$B$1:$B$3202,0),MATCH(A.Arr9sepList!E$1,manifest_11Sep!$A$1:$V$1,0))</f>
        <v>Aileen Serrano</v>
      </c>
      <c r="F1136" s="13" t="str">
        <f t="array" ref="F1136">INDEX(manifest_11Sep!$A$1:$V$3202,MATCH($B1136,manifest_11Sep!$B$1:$B$3202,0),MATCH(A.Arr9sepList!F$1,manifest_11Sep!$A$1:$V$1,0))</f>
        <v>Tan</v>
      </c>
      <c r="G1136" s="13">
        <f t="array" ref="G1136">INDEX(manifest_11Sep!$A$1:$V$3202,MATCH($B1136,manifest_11Sep!$B$1:$B$3202,0),MATCH(A.Arr9sepList!G$1,manifest_11Sep!$A$1:$V$1,0))</f>
        <v>62</v>
      </c>
      <c r="H1136" s="13" t="str">
        <f t="array" ref="H1136">INDEX(manifest_11Sep!$A$1:$V$3202,MATCH($B1136,manifest_11Sep!$B$1:$B$3202,0),MATCH(A.Arr9sepList!H$1,manifest_11Sep!$A$1:$V$1,0))</f>
        <v>Dondon Dimailig</v>
      </c>
      <c r="I1136" s="13" t="str">
        <f t="array" ref="I1136">INDEX(manifest_11Sep!$A$1:$V$3202,MATCH($B1136,manifest_11Sep!$B$1:$B$3202,0),MATCH(A.Arr9sepList!I$1,manifest_11Sep!$A$1:$V$1,0))</f>
        <v>Korean Air</v>
      </c>
      <c r="J1136" s="13" t="str">
        <f t="array" ref="J1136">INDEX(manifest_11Sep!$A$1:$V$3202,MATCH($B1136,manifest_11Sep!$B$1:$B$3202,0),MATCH(A.Arr9sepList!J$1,manifest_11Sep!$A$1:$V$1,0))</f>
        <v>KE 6</v>
      </c>
      <c r="K1136" s="13" t="str">
        <f t="array" ref="K1136">INDEX(manifest_11Sep!$A$1:$V$3202,MATCH($B1136,manifest_11Sep!$B$1:$B$3202,0),MATCH(A.Arr9sepList!K$1,manifest_11Sep!$A$1:$V$1,0))</f>
        <v>13-thg 9-25</v>
      </c>
      <c r="L1136" s="14">
        <f t="array" ref="L1136">INDEX(manifest_11Sep!$A$1:$V$3202,MATCH($B1136,manifest_11Sep!$B$1:$B$3202,0),MATCH(A.Arr9sepList!L$1,manifest_11Sep!$A$1:$V$1,0))</f>
        <v>0.20833333333333334</v>
      </c>
      <c r="M1136" s="13" t="str">
        <f t="array" ref="M1136">INDEX(manifest_11Sep!$A$1:$V$3202,MATCH($B1136,manifest_11Sep!$B$1:$B$3202,0),MATCH(A.Arr9sepList!M$1,manifest_11Sep!$A$1:$V$1,0))</f>
        <v>ICN-T2</v>
      </c>
      <c r="N1136" s="13" t="str">
        <f t="array" ref="N1136">INDEX(manifest_11Sep!$A$1:$V$3202,MATCH($B1136,manifest_11Sep!$B$1:$B$3202,0),MATCH(A.Arr9sepList!N$1,manifest_11Sep!$A$1:$V$1,0))</f>
        <v>LOTTE</v>
      </c>
      <c r="O1136" s="15"/>
      <c r="P1136" s="13"/>
      <c r="Q1136" s="16">
        <v>15262380</v>
      </c>
      <c r="R1136" s="16" t="s">
        <v>43</v>
      </c>
      <c r="S1136" s="13">
        <f t="array" ref="S1136">INDEX(manifest_11Sep!$A$1:$V$3202,MATCH($B1136,manifest_11Sep!$B$1:$B$3202,0),MATCH(A.Arr9sepList!S$1,manifest_11Sep!$A$1:$V$1,0))</f>
        <v>0</v>
      </c>
    </row>
    <row r="1137" spans="1:19" ht="15.75" customHeight="1">
      <c r="A1137" s="13" t="str">
        <f t="array" ref="A1137">INDEX(manifest_11Sep!$A$1:$V$3202,MATCH($B1137,manifest_11Sep!$B$1:$B$3202,0),MATCH(A.Arr9sepList!A$1,manifest_11Sep!$A$1:$V$1,0))</f>
        <v>A</v>
      </c>
      <c r="B1137" s="13" t="s">
        <v>2818</v>
      </c>
      <c r="C1137" s="13" t="str">
        <f t="array" ref="C1137">INDEX(manifest_11Sep!$A$1:$V$3202,MATCH($B1137,manifest_11Sep!$B$1:$B$3202,0),MATCH(A.Arr9sepList!C$1,manifest_11Sep!$A$1:$V$1,0))</f>
        <v>9KNPCY4VCB9</v>
      </c>
      <c r="D1137" s="13" t="str">
        <f t="array" ref="D1137">INDEX(manifest_11Sep!$A$1:$V$3202,MATCH($B1137,manifest_11Sep!$B$1:$B$3202,0),MATCH(A.Arr9sepList!D$1,manifest_11Sep!$A$1:$V$1,0))</f>
        <v>Female</v>
      </c>
      <c r="E1137" s="13" t="str">
        <f t="array" ref="E1137">INDEX(manifest_11Sep!$A$1:$V$3202,MATCH($B1137,manifest_11Sep!$B$1:$B$3202,0),MATCH(A.Arr9sepList!E$1,manifest_11Sep!$A$1:$V$1,0))</f>
        <v>Natividad Gulla</v>
      </c>
      <c r="F1137" s="13" t="str">
        <f t="array" ref="F1137">INDEX(manifest_11Sep!$A$1:$V$3202,MATCH($B1137,manifest_11Sep!$B$1:$B$3202,0),MATCH(A.Arr9sepList!F$1,manifest_11Sep!$A$1:$V$1,0))</f>
        <v>Alba</v>
      </c>
      <c r="G1137" s="13">
        <f t="array" ref="G1137">INDEX(manifest_11Sep!$A$1:$V$3202,MATCH($B1137,manifest_11Sep!$B$1:$B$3202,0),MATCH(A.Arr9sepList!G$1,manifest_11Sep!$A$1:$V$1,0))</f>
        <v>71</v>
      </c>
      <c r="H1137" s="13" t="str">
        <f t="array" ref="H1137">INDEX(manifest_11Sep!$A$1:$V$3202,MATCH($B1137,manifest_11Sep!$B$1:$B$3202,0),MATCH(A.Arr9sepList!H$1,manifest_11Sep!$A$1:$V$1,0))</f>
        <v>John Woo 1</v>
      </c>
      <c r="I1137" s="13" t="str">
        <f t="array" ref="I1137">INDEX(manifest_11Sep!$A$1:$V$3202,MATCH($B1137,manifest_11Sep!$B$1:$B$3202,0),MATCH(A.Arr9sepList!I$1,manifest_11Sep!$A$1:$V$1,0))</f>
        <v>Korean Air</v>
      </c>
      <c r="J1137" s="13" t="str">
        <f t="array" ref="J1137">INDEX(manifest_11Sep!$A$1:$V$3202,MATCH($B1137,manifest_11Sep!$B$1:$B$3202,0),MATCH(A.Arr9sepList!J$1,manifest_11Sep!$A$1:$V$1,0))</f>
        <v>KE 6</v>
      </c>
      <c r="K1137" s="13" t="str">
        <f t="array" ref="K1137">INDEX(manifest_11Sep!$A$1:$V$3202,MATCH($B1137,manifest_11Sep!$B$1:$B$3202,0),MATCH(A.Arr9sepList!K$1,manifest_11Sep!$A$1:$V$1,0))</f>
        <v>13-thg 9-25</v>
      </c>
      <c r="L1137" s="14">
        <f t="array" ref="L1137">INDEX(manifest_11Sep!$A$1:$V$3202,MATCH($B1137,manifest_11Sep!$B$1:$B$3202,0),MATCH(A.Arr9sepList!L$1,manifest_11Sep!$A$1:$V$1,0))</f>
        <v>0.20833333333333334</v>
      </c>
      <c r="M1137" s="13" t="str">
        <f t="array" ref="M1137">INDEX(manifest_11Sep!$A$1:$V$3202,MATCH($B1137,manifest_11Sep!$B$1:$B$3202,0),MATCH(A.Arr9sepList!M$1,manifest_11Sep!$A$1:$V$1,0))</f>
        <v>ICN-T2</v>
      </c>
      <c r="N1137" s="13" t="str">
        <f t="array" ref="N1137">INDEX(manifest_11Sep!$A$1:$V$3202,MATCH($B1137,manifest_11Sep!$B$1:$B$3202,0),MATCH(A.Arr9sepList!N$1,manifest_11Sep!$A$1:$V$1,0))</f>
        <v>LOTTE</v>
      </c>
      <c r="O1137" s="15"/>
      <c r="P1137" s="13"/>
      <c r="Q1137" s="16">
        <v>15262420</v>
      </c>
      <c r="R1137" s="16" t="s">
        <v>61</v>
      </c>
      <c r="S1137" s="13">
        <f t="array" ref="S1137">INDEX(manifest_11Sep!$A$1:$V$3202,MATCH($B1137,manifest_11Sep!$B$1:$B$3202,0),MATCH(A.Arr9sepList!S$1,manifest_11Sep!$A$1:$V$1,0))</f>
        <v>0</v>
      </c>
    </row>
    <row r="1138" spans="1:19" ht="15.75" customHeight="1">
      <c r="A1138" s="13" t="str">
        <f t="array" ref="A1138">INDEX(manifest_11Sep!$A$1:$V$3202,MATCH($B1138,manifest_11Sep!$B$1:$B$3202,0),MATCH(A.Arr9sepList!A$1,manifest_11Sep!$A$1:$V$1,0))</f>
        <v>A</v>
      </c>
      <c r="B1138" s="13" t="s">
        <v>3788</v>
      </c>
      <c r="C1138" s="13" t="str">
        <f t="array" ref="C1138">INDEX(manifest_11Sep!$A$1:$V$3202,MATCH($B1138,manifest_11Sep!$B$1:$B$3202,0),MATCH(A.Arr9sepList!C$1,manifest_11Sep!$A$1:$V$1,0))</f>
        <v>QBNS6XZMWPN</v>
      </c>
      <c r="D1138" s="13" t="str">
        <f t="array" ref="D1138">INDEX(manifest_11Sep!$A$1:$V$3202,MATCH($B1138,manifest_11Sep!$B$1:$B$3202,0),MATCH(A.Arr9sepList!D$1,manifest_11Sep!$A$1:$V$1,0))</f>
        <v>Female</v>
      </c>
      <c r="E1138" s="13" t="str">
        <f t="array" ref="E1138">INDEX(manifest_11Sep!$A$1:$V$3202,MATCH($B1138,manifest_11Sep!$B$1:$B$3202,0),MATCH(A.Arr9sepList!E$1,manifest_11Sep!$A$1:$V$1,0))</f>
        <v>Leticia Bernales</v>
      </c>
      <c r="F1138" s="13" t="str">
        <f t="array" ref="F1138">INDEX(manifest_11Sep!$A$1:$V$3202,MATCH($B1138,manifest_11Sep!$B$1:$B$3202,0),MATCH(A.Arr9sepList!F$1,manifest_11Sep!$A$1:$V$1,0))</f>
        <v>Antonio</v>
      </c>
      <c r="G1138" s="13">
        <f t="array" ref="G1138">INDEX(manifest_11Sep!$A$1:$V$3202,MATCH($B1138,manifest_11Sep!$B$1:$B$3202,0),MATCH(A.Arr9sepList!G$1,manifest_11Sep!$A$1:$V$1,0))</f>
        <v>81</v>
      </c>
      <c r="H1138" s="13" t="str">
        <f t="array" ref="H1138">INDEX(manifest_11Sep!$A$1:$V$3202,MATCH($B1138,manifest_11Sep!$B$1:$B$3202,0),MATCH(A.Arr9sepList!H$1,manifest_11Sep!$A$1:$V$1,0))</f>
        <v>Philip Boyles</v>
      </c>
      <c r="I1138" s="13" t="str">
        <f t="array" ref="I1138">INDEX(manifest_11Sep!$A$1:$V$3202,MATCH($B1138,manifest_11Sep!$B$1:$B$3202,0),MATCH(A.Arr9sepList!I$1,manifest_11Sep!$A$1:$V$1,0))</f>
        <v>Korean Air</v>
      </c>
      <c r="J1138" s="13" t="str">
        <f t="array" ref="J1138">INDEX(manifest_11Sep!$A$1:$V$3202,MATCH($B1138,manifest_11Sep!$B$1:$B$3202,0),MATCH(A.Arr9sepList!J$1,manifest_11Sep!$A$1:$V$1,0))</f>
        <v>KE 6</v>
      </c>
      <c r="K1138" s="13" t="str">
        <f t="array" ref="K1138">INDEX(manifest_11Sep!$A$1:$V$3202,MATCH($B1138,manifest_11Sep!$B$1:$B$3202,0),MATCH(A.Arr9sepList!K$1,manifest_11Sep!$A$1:$V$1,0))</f>
        <v>13-thg 9-25</v>
      </c>
      <c r="L1138" s="14">
        <f t="array" ref="L1138">INDEX(manifest_11Sep!$A$1:$V$3202,MATCH($B1138,manifest_11Sep!$B$1:$B$3202,0),MATCH(A.Arr9sepList!L$1,manifest_11Sep!$A$1:$V$1,0))</f>
        <v>0.20833333333333334</v>
      </c>
      <c r="M1138" s="13" t="str">
        <f t="array" ref="M1138">INDEX(manifest_11Sep!$A$1:$V$3202,MATCH($B1138,manifest_11Sep!$B$1:$B$3202,0),MATCH(A.Arr9sepList!M$1,manifest_11Sep!$A$1:$V$1,0))</f>
        <v>ICN-T2</v>
      </c>
      <c r="N1138" s="13" t="str">
        <f t="array" ref="N1138">INDEX(manifest_11Sep!$A$1:$V$3202,MATCH($B1138,manifest_11Sep!$B$1:$B$3202,0),MATCH(A.Arr9sepList!N$1,manifest_11Sep!$A$1:$V$1,0))</f>
        <v>LOTTE</v>
      </c>
      <c r="O1138" s="15"/>
      <c r="P1138" s="13"/>
      <c r="Q1138" s="16">
        <v>15262472</v>
      </c>
      <c r="R1138" s="16" t="s">
        <v>43</v>
      </c>
      <c r="S1138" s="13">
        <f t="array" ref="S1138">INDEX(manifest_11Sep!$A$1:$V$3202,MATCH($B1138,manifest_11Sep!$B$1:$B$3202,0),MATCH(A.Arr9sepList!S$1,manifest_11Sep!$A$1:$V$1,0))</f>
        <v>0</v>
      </c>
    </row>
    <row r="1139" spans="1:19" ht="15.75" customHeight="1">
      <c r="A1139" s="13" t="str">
        <f t="array" ref="A1139">INDEX(manifest_11Sep!$A$1:$V$3202,MATCH($B1139,manifest_11Sep!$B$1:$B$3202,0),MATCH(A.Arr9sepList!A$1,manifest_11Sep!$A$1:$V$1,0))</f>
        <v>A</v>
      </c>
      <c r="B1139" s="13" t="s">
        <v>3791</v>
      </c>
      <c r="C1139" s="13" t="str">
        <f t="array" ref="C1139">INDEX(manifest_11Sep!$A$1:$V$3202,MATCH($B1139,manifest_11Sep!$B$1:$B$3202,0),MATCH(A.Arr9sepList!C$1,manifest_11Sep!$A$1:$V$1,0))</f>
        <v>QBNS6XZMWPN</v>
      </c>
      <c r="D1139" s="13" t="str">
        <f t="array" ref="D1139">INDEX(manifest_11Sep!$A$1:$V$3202,MATCH($B1139,manifest_11Sep!$B$1:$B$3202,0),MATCH(A.Arr9sepList!D$1,manifest_11Sep!$A$1:$V$1,0))</f>
        <v>Female</v>
      </c>
      <c r="E1139" s="13" t="str">
        <f t="array" ref="E1139">INDEX(manifest_11Sep!$A$1:$V$3202,MATCH($B1139,manifest_11Sep!$B$1:$B$3202,0),MATCH(A.Arr9sepList!E$1,manifest_11Sep!$A$1:$V$1,0))</f>
        <v>Cecile Faith</v>
      </c>
      <c r="F1139" s="13" t="str">
        <f t="array" ref="F1139">INDEX(manifest_11Sep!$A$1:$V$3202,MATCH($B1139,manifest_11Sep!$B$1:$B$3202,0),MATCH(A.Arr9sepList!F$1,manifest_11Sep!$A$1:$V$1,0))</f>
        <v>Bautista</v>
      </c>
      <c r="G1139" s="13">
        <f t="array" ref="G1139">INDEX(manifest_11Sep!$A$1:$V$3202,MATCH($B1139,manifest_11Sep!$B$1:$B$3202,0),MATCH(A.Arr9sepList!G$1,manifest_11Sep!$A$1:$V$1,0))</f>
        <v>53</v>
      </c>
      <c r="H1139" s="13" t="str">
        <f t="array" ref="H1139">INDEX(manifest_11Sep!$A$1:$V$3202,MATCH($B1139,manifest_11Sep!$B$1:$B$3202,0),MATCH(A.Arr9sepList!H$1,manifest_11Sep!$A$1:$V$1,0))</f>
        <v>Philip Boyles</v>
      </c>
      <c r="I1139" s="13" t="str">
        <f t="array" ref="I1139">INDEX(manifest_11Sep!$A$1:$V$3202,MATCH($B1139,manifest_11Sep!$B$1:$B$3202,0),MATCH(A.Arr9sepList!I$1,manifest_11Sep!$A$1:$V$1,0))</f>
        <v>Korean Air</v>
      </c>
      <c r="J1139" s="13" t="str">
        <f t="array" ref="J1139">INDEX(manifest_11Sep!$A$1:$V$3202,MATCH($B1139,manifest_11Sep!$B$1:$B$3202,0),MATCH(A.Arr9sepList!J$1,manifest_11Sep!$A$1:$V$1,0))</f>
        <v>KE 6</v>
      </c>
      <c r="K1139" s="13" t="str">
        <f t="array" ref="K1139">INDEX(manifest_11Sep!$A$1:$V$3202,MATCH($B1139,manifest_11Sep!$B$1:$B$3202,0),MATCH(A.Arr9sepList!K$1,manifest_11Sep!$A$1:$V$1,0))</f>
        <v>13-thg 9-25</v>
      </c>
      <c r="L1139" s="14">
        <f t="array" ref="L1139">INDEX(manifest_11Sep!$A$1:$V$3202,MATCH($B1139,manifest_11Sep!$B$1:$B$3202,0),MATCH(A.Arr9sepList!L$1,manifest_11Sep!$A$1:$V$1,0))</f>
        <v>0.20833333333333334</v>
      </c>
      <c r="M1139" s="13" t="str">
        <f t="array" ref="M1139">INDEX(manifest_11Sep!$A$1:$V$3202,MATCH($B1139,manifest_11Sep!$B$1:$B$3202,0),MATCH(A.Arr9sepList!M$1,manifest_11Sep!$A$1:$V$1,0))</f>
        <v>ICN-T2</v>
      </c>
      <c r="N1139" s="13" t="str">
        <f t="array" ref="N1139">INDEX(manifest_11Sep!$A$1:$V$3202,MATCH($B1139,manifest_11Sep!$B$1:$B$3202,0),MATCH(A.Arr9sepList!N$1,manifest_11Sep!$A$1:$V$1,0))</f>
        <v>LOTTE</v>
      </c>
      <c r="O1139" s="15"/>
      <c r="P1139" s="13"/>
      <c r="Q1139" s="16">
        <v>15262472</v>
      </c>
      <c r="R1139" s="16" t="s">
        <v>43</v>
      </c>
      <c r="S1139" s="13">
        <f t="array" ref="S1139">INDEX(manifest_11Sep!$A$1:$V$3202,MATCH($B1139,manifest_11Sep!$B$1:$B$3202,0),MATCH(A.Arr9sepList!S$1,manifest_11Sep!$A$1:$V$1,0))</f>
        <v>0</v>
      </c>
    </row>
    <row r="1140" spans="1:19" ht="15.75" customHeight="1">
      <c r="A1140" s="13" t="str">
        <f t="array" ref="A1140">INDEX(manifest_11Sep!$A$1:$V$3202,MATCH($B1140,manifest_11Sep!$B$1:$B$3202,0),MATCH(A.Arr9sepList!A$1,manifest_11Sep!$A$1:$V$1,0))</f>
        <v>A</v>
      </c>
      <c r="B1140" s="13" t="s">
        <v>3794</v>
      </c>
      <c r="C1140" s="13" t="str">
        <f t="array" ref="C1140">INDEX(manifest_11Sep!$A$1:$V$3202,MATCH($B1140,manifest_11Sep!$B$1:$B$3202,0),MATCH(A.Arr9sepList!C$1,manifest_11Sep!$A$1:$V$1,0))</f>
        <v>66ND54QJS6V</v>
      </c>
      <c r="D1140" s="13" t="str">
        <f t="array" ref="D1140">INDEX(manifest_11Sep!$A$1:$V$3202,MATCH($B1140,manifest_11Sep!$B$1:$B$3202,0),MATCH(A.Arr9sepList!D$1,manifest_11Sep!$A$1:$V$1,0))</f>
        <v>Male</v>
      </c>
      <c r="E1140" s="13" t="str">
        <f t="array" ref="E1140">INDEX(manifest_11Sep!$A$1:$V$3202,MATCH($B1140,manifest_11Sep!$B$1:$B$3202,0),MATCH(A.Arr9sepList!E$1,manifest_11Sep!$A$1:$V$1,0))</f>
        <v>Derek Austin M</v>
      </c>
      <c r="F1140" s="13" t="str">
        <f t="array" ref="F1140">INDEX(manifest_11Sep!$A$1:$V$3202,MATCH($B1140,manifest_11Sep!$B$1:$B$3202,0),MATCH(A.Arr9sepList!F$1,manifest_11Sep!$A$1:$V$1,0))</f>
        <v>Tacason</v>
      </c>
      <c r="G1140" s="13">
        <f t="array" ref="G1140">INDEX(manifest_11Sep!$A$1:$V$3202,MATCH($B1140,manifest_11Sep!$B$1:$B$3202,0),MATCH(A.Arr9sepList!G$1,manifest_11Sep!$A$1:$V$1,0))</f>
        <v>28</v>
      </c>
      <c r="H1140" s="13" t="str">
        <f t="array" ref="H1140">INDEX(manifest_11Sep!$A$1:$V$3202,MATCH($B1140,manifest_11Sep!$B$1:$B$3202,0),MATCH(A.Arr9sepList!H$1,manifest_11Sep!$A$1:$V$1,0))</f>
        <v>Philip Boyles</v>
      </c>
      <c r="I1140" s="13" t="str">
        <f t="array" ref="I1140">INDEX(manifest_11Sep!$A$1:$V$3202,MATCH($B1140,manifest_11Sep!$B$1:$B$3202,0),MATCH(A.Arr9sepList!I$1,manifest_11Sep!$A$1:$V$1,0))</f>
        <v>Korean Air</v>
      </c>
      <c r="J1140" s="13" t="str">
        <f t="array" ref="J1140">INDEX(manifest_11Sep!$A$1:$V$3202,MATCH($B1140,manifest_11Sep!$B$1:$B$3202,0),MATCH(A.Arr9sepList!J$1,manifest_11Sep!$A$1:$V$1,0))</f>
        <v>KE 6</v>
      </c>
      <c r="K1140" s="13" t="str">
        <f t="array" ref="K1140">INDEX(manifest_11Sep!$A$1:$V$3202,MATCH($B1140,manifest_11Sep!$B$1:$B$3202,0),MATCH(A.Arr9sepList!K$1,manifest_11Sep!$A$1:$V$1,0))</f>
        <v>13-thg 9-25</v>
      </c>
      <c r="L1140" s="14">
        <f t="array" ref="L1140">INDEX(manifest_11Sep!$A$1:$V$3202,MATCH($B1140,manifest_11Sep!$B$1:$B$3202,0),MATCH(A.Arr9sepList!L$1,manifest_11Sep!$A$1:$V$1,0))</f>
        <v>0.20833333333333334</v>
      </c>
      <c r="M1140" s="13" t="str">
        <f t="array" ref="M1140">INDEX(manifest_11Sep!$A$1:$V$3202,MATCH($B1140,manifest_11Sep!$B$1:$B$3202,0),MATCH(A.Arr9sepList!M$1,manifest_11Sep!$A$1:$V$1,0))</f>
        <v>ICN-T2</v>
      </c>
      <c r="N1140" s="13" t="str">
        <f t="array" ref="N1140">INDEX(manifest_11Sep!$A$1:$V$3202,MATCH($B1140,manifest_11Sep!$B$1:$B$3202,0),MATCH(A.Arr9sepList!N$1,manifest_11Sep!$A$1:$V$1,0))</f>
        <v>LOTTE</v>
      </c>
      <c r="O1140" s="15"/>
      <c r="P1140" s="13"/>
      <c r="Q1140" s="16">
        <v>15262473</v>
      </c>
      <c r="R1140" s="16" t="s">
        <v>43</v>
      </c>
      <c r="S1140" s="13">
        <f t="array" ref="S1140">INDEX(manifest_11Sep!$A$1:$V$3202,MATCH($B1140,manifest_11Sep!$B$1:$B$3202,0),MATCH(A.Arr9sepList!S$1,manifest_11Sep!$A$1:$V$1,0))</f>
        <v>0</v>
      </c>
    </row>
    <row r="1141" spans="1:19" ht="15.75" customHeight="1">
      <c r="A1141" s="13" t="str">
        <f t="array" ref="A1141">INDEX(manifest_11Sep!$A$1:$V$3202,MATCH($B1141,manifest_11Sep!$B$1:$B$3202,0),MATCH(A.Arr9sepList!A$1,manifest_11Sep!$A$1:$V$1,0))</f>
        <v>A</v>
      </c>
      <c r="B1141" s="13" t="s">
        <v>3797</v>
      </c>
      <c r="C1141" s="13" t="str">
        <f t="array" ref="C1141">INDEX(manifest_11Sep!$A$1:$V$3202,MATCH($B1141,manifest_11Sep!$B$1:$B$3202,0),MATCH(A.Arr9sepList!C$1,manifest_11Sep!$A$1:$V$1,0))</f>
        <v>66ND54QJS6V</v>
      </c>
      <c r="D1141" s="13" t="str">
        <f t="array" ref="D1141">INDEX(manifest_11Sep!$A$1:$V$3202,MATCH($B1141,manifest_11Sep!$B$1:$B$3202,0),MATCH(A.Arr9sepList!D$1,manifest_11Sep!$A$1:$V$1,0))</f>
        <v>Female</v>
      </c>
      <c r="E1141" s="13" t="str">
        <f t="array" ref="E1141">INDEX(manifest_11Sep!$A$1:$V$3202,MATCH($B1141,manifest_11Sep!$B$1:$B$3202,0),MATCH(A.Arr9sepList!E$1,manifest_11Sep!$A$1:$V$1,0))</f>
        <v>Kaylene Ann</v>
      </c>
      <c r="F1141" s="13" t="str">
        <f t="array" ref="F1141">INDEX(manifest_11Sep!$A$1:$V$3202,MATCH($B1141,manifest_11Sep!$B$1:$B$3202,0),MATCH(A.Arr9sepList!F$1,manifest_11Sep!$A$1:$V$1,0))</f>
        <v>Talens</v>
      </c>
      <c r="G1141" s="13">
        <f t="array" ref="G1141">INDEX(manifest_11Sep!$A$1:$V$3202,MATCH($B1141,manifest_11Sep!$B$1:$B$3202,0),MATCH(A.Arr9sepList!G$1,manifest_11Sep!$A$1:$V$1,0))</f>
        <v>29</v>
      </c>
      <c r="H1141" s="13" t="str">
        <f t="array" ref="H1141">INDEX(manifest_11Sep!$A$1:$V$3202,MATCH($B1141,manifest_11Sep!$B$1:$B$3202,0),MATCH(A.Arr9sepList!H$1,manifest_11Sep!$A$1:$V$1,0))</f>
        <v>Philip Boyles</v>
      </c>
      <c r="I1141" s="13" t="str">
        <f t="array" ref="I1141">INDEX(manifest_11Sep!$A$1:$V$3202,MATCH($B1141,manifest_11Sep!$B$1:$B$3202,0),MATCH(A.Arr9sepList!I$1,manifest_11Sep!$A$1:$V$1,0))</f>
        <v>Korean Air</v>
      </c>
      <c r="J1141" s="13" t="str">
        <f t="array" ref="J1141">INDEX(manifest_11Sep!$A$1:$V$3202,MATCH($B1141,manifest_11Sep!$B$1:$B$3202,0),MATCH(A.Arr9sepList!J$1,manifest_11Sep!$A$1:$V$1,0))</f>
        <v>KE 6</v>
      </c>
      <c r="K1141" s="13" t="str">
        <f t="array" ref="K1141">INDEX(manifest_11Sep!$A$1:$V$3202,MATCH($B1141,manifest_11Sep!$B$1:$B$3202,0),MATCH(A.Arr9sepList!K$1,manifest_11Sep!$A$1:$V$1,0))</f>
        <v>13-thg 9-25</v>
      </c>
      <c r="L1141" s="14">
        <f t="array" ref="L1141">INDEX(manifest_11Sep!$A$1:$V$3202,MATCH($B1141,manifest_11Sep!$B$1:$B$3202,0),MATCH(A.Arr9sepList!L$1,manifest_11Sep!$A$1:$V$1,0))</f>
        <v>0.20833333333333334</v>
      </c>
      <c r="M1141" s="13" t="str">
        <f t="array" ref="M1141">INDEX(manifest_11Sep!$A$1:$V$3202,MATCH($B1141,manifest_11Sep!$B$1:$B$3202,0),MATCH(A.Arr9sepList!M$1,manifest_11Sep!$A$1:$V$1,0))</f>
        <v>ICN-T2</v>
      </c>
      <c r="N1141" s="13" t="str">
        <f t="array" ref="N1141">INDEX(manifest_11Sep!$A$1:$V$3202,MATCH($B1141,manifest_11Sep!$B$1:$B$3202,0),MATCH(A.Arr9sepList!N$1,manifest_11Sep!$A$1:$V$1,0))</f>
        <v>LOTTE</v>
      </c>
      <c r="O1141" s="15"/>
      <c r="P1141" s="13"/>
      <c r="Q1141" s="16">
        <v>15262473</v>
      </c>
      <c r="R1141" s="16" t="s">
        <v>43</v>
      </c>
      <c r="S1141" s="13">
        <f t="array" ref="S1141">INDEX(manifest_11Sep!$A$1:$V$3202,MATCH($B1141,manifest_11Sep!$B$1:$B$3202,0),MATCH(A.Arr9sepList!S$1,manifest_11Sep!$A$1:$V$1,0))</f>
        <v>0</v>
      </c>
    </row>
    <row r="1142" spans="1:19" ht="15.75" customHeight="1">
      <c r="A1142" s="13" t="str">
        <f t="array" ref="A1142">INDEX(manifest_11Sep!$A$1:$V$3202,MATCH($B1142,manifest_11Sep!$B$1:$B$3202,0),MATCH(A.Arr9sepList!A$1,manifest_11Sep!$A$1:$V$1,0))</f>
        <v>A</v>
      </c>
      <c r="B1142" s="13" t="s">
        <v>3800</v>
      </c>
      <c r="C1142" s="13" t="str">
        <f t="array" ref="C1142">INDEX(manifest_11Sep!$A$1:$V$3202,MATCH($B1142,manifest_11Sep!$B$1:$B$3202,0),MATCH(A.Arr9sepList!C$1,manifest_11Sep!$A$1:$V$1,0))</f>
        <v>D3N6RJR7HDK</v>
      </c>
      <c r="D1142" s="13" t="str">
        <f t="array" ref="D1142">INDEX(manifest_11Sep!$A$1:$V$3202,MATCH($B1142,manifest_11Sep!$B$1:$B$3202,0),MATCH(A.Arr9sepList!D$1,manifest_11Sep!$A$1:$V$1,0))</f>
        <v>Female</v>
      </c>
      <c r="E1142" s="13" t="str">
        <f t="array" ref="E1142">INDEX(manifest_11Sep!$A$1:$V$3202,MATCH($B1142,manifest_11Sep!$B$1:$B$3202,0),MATCH(A.Arr9sepList!E$1,manifest_11Sep!$A$1:$V$1,0))</f>
        <v>Evangelina Baguinon</v>
      </c>
      <c r="F1142" s="13" t="str">
        <f t="array" ref="F1142">INDEX(manifest_11Sep!$A$1:$V$3202,MATCH($B1142,manifest_11Sep!$B$1:$B$3202,0),MATCH(A.Arr9sepList!F$1,manifest_11Sep!$A$1:$V$1,0))</f>
        <v>Parambita Milner</v>
      </c>
      <c r="G1142" s="13">
        <f t="array" ref="G1142">INDEX(manifest_11Sep!$A$1:$V$3202,MATCH($B1142,manifest_11Sep!$B$1:$B$3202,0),MATCH(A.Arr9sepList!G$1,manifest_11Sep!$A$1:$V$1,0))</f>
        <v>55</v>
      </c>
      <c r="H1142" s="13" t="str">
        <f t="array" ref="H1142">INDEX(manifest_11Sep!$A$1:$V$3202,MATCH($B1142,manifest_11Sep!$B$1:$B$3202,0),MATCH(A.Arr9sepList!H$1,manifest_11Sep!$A$1:$V$1,0))</f>
        <v>Philip Boyles</v>
      </c>
      <c r="I1142" s="13" t="str">
        <f t="array" ref="I1142">INDEX(manifest_11Sep!$A$1:$V$3202,MATCH($B1142,manifest_11Sep!$B$1:$B$3202,0),MATCH(A.Arr9sepList!I$1,manifest_11Sep!$A$1:$V$1,0))</f>
        <v>Korean Air</v>
      </c>
      <c r="J1142" s="13" t="str">
        <f t="array" ref="J1142">INDEX(manifest_11Sep!$A$1:$V$3202,MATCH($B1142,manifest_11Sep!$B$1:$B$3202,0),MATCH(A.Arr9sepList!J$1,manifest_11Sep!$A$1:$V$1,0))</f>
        <v>KE 6</v>
      </c>
      <c r="K1142" s="13" t="str">
        <f t="array" ref="K1142">INDEX(manifest_11Sep!$A$1:$V$3202,MATCH($B1142,manifest_11Sep!$B$1:$B$3202,0),MATCH(A.Arr9sepList!K$1,manifest_11Sep!$A$1:$V$1,0))</f>
        <v>13-thg 9-25</v>
      </c>
      <c r="L1142" s="14">
        <f t="array" ref="L1142">INDEX(manifest_11Sep!$A$1:$V$3202,MATCH($B1142,manifest_11Sep!$B$1:$B$3202,0),MATCH(A.Arr9sepList!L$1,manifest_11Sep!$A$1:$V$1,0))</f>
        <v>0.20833333333333334</v>
      </c>
      <c r="M1142" s="13" t="str">
        <f t="array" ref="M1142">INDEX(manifest_11Sep!$A$1:$V$3202,MATCH($B1142,manifest_11Sep!$B$1:$B$3202,0),MATCH(A.Arr9sepList!M$1,manifest_11Sep!$A$1:$V$1,0))</f>
        <v>ICN-T2</v>
      </c>
      <c r="N1142" s="13" t="str">
        <f t="array" ref="N1142">INDEX(manifest_11Sep!$A$1:$V$3202,MATCH($B1142,manifest_11Sep!$B$1:$B$3202,0),MATCH(A.Arr9sepList!N$1,manifest_11Sep!$A$1:$V$1,0))</f>
        <v>LOTTE</v>
      </c>
      <c r="O1142" s="15"/>
      <c r="P1142" s="13"/>
      <c r="Q1142" s="16">
        <v>15262474</v>
      </c>
      <c r="R1142" s="16" t="s">
        <v>43</v>
      </c>
      <c r="S1142" s="13">
        <f t="array" ref="S1142">INDEX(manifest_11Sep!$A$1:$V$3202,MATCH($B1142,manifest_11Sep!$B$1:$B$3202,0),MATCH(A.Arr9sepList!S$1,manifest_11Sep!$A$1:$V$1,0))</f>
        <v>0</v>
      </c>
    </row>
    <row r="1143" spans="1:19" ht="15.75" customHeight="1">
      <c r="A1143" s="13" t="str">
        <f t="array" ref="A1143">INDEX(manifest_11Sep!$A$1:$V$3202,MATCH($B1143,manifest_11Sep!$B$1:$B$3202,0),MATCH(A.Arr9sepList!A$1,manifest_11Sep!$A$1:$V$1,0))</f>
        <v>A</v>
      </c>
      <c r="B1143" s="13" t="s">
        <v>3804</v>
      </c>
      <c r="C1143" s="13" t="str">
        <f t="array" ref="C1143">INDEX(manifest_11Sep!$A$1:$V$3202,MATCH($B1143,manifest_11Sep!$B$1:$B$3202,0),MATCH(A.Arr9sepList!C$1,manifest_11Sep!$A$1:$V$1,0))</f>
        <v>D3N6RJR7HDK</v>
      </c>
      <c r="D1143" s="13" t="str">
        <f t="array" ref="D1143">INDEX(manifest_11Sep!$A$1:$V$3202,MATCH($B1143,manifest_11Sep!$B$1:$B$3202,0),MATCH(A.Arr9sepList!D$1,manifest_11Sep!$A$1:$V$1,0))</f>
        <v>Male</v>
      </c>
      <c r="E1143" s="13" t="str">
        <f t="array" ref="E1143">INDEX(manifest_11Sep!$A$1:$V$3202,MATCH($B1143,manifest_11Sep!$B$1:$B$3202,0),MATCH(A.Arr9sepList!E$1,manifest_11Sep!$A$1:$V$1,0))</f>
        <v>Mark Allen</v>
      </c>
      <c r="F1143" s="13" t="str">
        <f t="array" ref="F1143">INDEX(manifest_11Sep!$A$1:$V$3202,MATCH($B1143,manifest_11Sep!$B$1:$B$3202,0),MATCH(A.Arr9sepList!F$1,manifest_11Sep!$A$1:$V$1,0))</f>
        <v>Milner</v>
      </c>
      <c r="G1143" s="13">
        <f t="array" ref="G1143">INDEX(manifest_11Sep!$A$1:$V$3202,MATCH($B1143,manifest_11Sep!$B$1:$B$3202,0),MATCH(A.Arr9sepList!G$1,manifest_11Sep!$A$1:$V$1,0))</f>
        <v>66</v>
      </c>
      <c r="H1143" s="13" t="str">
        <f t="array" ref="H1143">INDEX(manifest_11Sep!$A$1:$V$3202,MATCH($B1143,manifest_11Sep!$B$1:$B$3202,0),MATCH(A.Arr9sepList!H$1,manifest_11Sep!$A$1:$V$1,0))</f>
        <v>Philip Boyles</v>
      </c>
      <c r="I1143" s="13" t="str">
        <f t="array" ref="I1143">INDEX(manifest_11Sep!$A$1:$V$3202,MATCH($B1143,manifest_11Sep!$B$1:$B$3202,0),MATCH(A.Arr9sepList!I$1,manifest_11Sep!$A$1:$V$1,0))</f>
        <v>Korean Air</v>
      </c>
      <c r="J1143" s="13" t="str">
        <f t="array" ref="J1143">INDEX(manifest_11Sep!$A$1:$V$3202,MATCH($B1143,manifest_11Sep!$B$1:$B$3202,0),MATCH(A.Arr9sepList!J$1,manifest_11Sep!$A$1:$V$1,0))</f>
        <v>KE 6</v>
      </c>
      <c r="K1143" s="13" t="str">
        <f t="array" ref="K1143">INDEX(manifest_11Sep!$A$1:$V$3202,MATCH($B1143,manifest_11Sep!$B$1:$B$3202,0),MATCH(A.Arr9sepList!K$1,manifest_11Sep!$A$1:$V$1,0))</f>
        <v>13-thg 9-25</v>
      </c>
      <c r="L1143" s="14">
        <f t="array" ref="L1143">INDEX(manifest_11Sep!$A$1:$V$3202,MATCH($B1143,manifest_11Sep!$B$1:$B$3202,0),MATCH(A.Arr9sepList!L$1,manifest_11Sep!$A$1:$V$1,0))</f>
        <v>0.20833333333333334</v>
      </c>
      <c r="M1143" s="13" t="str">
        <f t="array" ref="M1143">INDEX(manifest_11Sep!$A$1:$V$3202,MATCH($B1143,manifest_11Sep!$B$1:$B$3202,0),MATCH(A.Arr9sepList!M$1,manifest_11Sep!$A$1:$V$1,0))</f>
        <v>ICN-T2</v>
      </c>
      <c r="N1143" s="13" t="str">
        <f t="array" ref="N1143">INDEX(manifest_11Sep!$A$1:$V$3202,MATCH($B1143,manifest_11Sep!$B$1:$B$3202,0),MATCH(A.Arr9sepList!N$1,manifest_11Sep!$A$1:$V$1,0))</f>
        <v>LOTTE</v>
      </c>
      <c r="O1143" s="15"/>
      <c r="P1143" s="13"/>
      <c r="Q1143" s="16">
        <v>15262474</v>
      </c>
      <c r="R1143" s="16" t="s">
        <v>43</v>
      </c>
      <c r="S1143" s="13">
        <f t="array" ref="S1143">INDEX(manifest_11Sep!$A$1:$V$3202,MATCH($B1143,manifest_11Sep!$B$1:$B$3202,0),MATCH(A.Arr9sepList!S$1,manifest_11Sep!$A$1:$V$1,0))</f>
        <v>0</v>
      </c>
    </row>
    <row r="1144" spans="1:19" ht="15.75" customHeight="1">
      <c r="A1144" s="13" t="str">
        <f t="array" ref="A1144">INDEX(manifest_11Sep!$A$1:$V$3202,MATCH($B1144,manifest_11Sep!$B$1:$B$3202,0),MATCH(A.Arr9sepList!A$1,manifest_11Sep!$A$1:$V$1,0))</f>
        <v>A</v>
      </c>
      <c r="B1144" s="13" t="s">
        <v>2072</v>
      </c>
      <c r="C1144" s="13" t="str">
        <f t="array" ref="C1144">INDEX(manifest_11Sep!$A$1:$V$3202,MATCH($B1144,manifest_11Sep!$B$1:$B$3202,0),MATCH(A.Arr9sepList!C$1,manifest_11Sep!$A$1:$V$1,0))</f>
        <v>3XNJLZJRQ9D</v>
      </c>
      <c r="D1144" s="13" t="str">
        <f t="array" ref="D1144">INDEX(manifest_11Sep!$A$1:$V$3202,MATCH($B1144,manifest_11Sep!$B$1:$B$3202,0),MATCH(A.Arr9sepList!D$1,manifest_11Sep!$A$1:$V$1,0))</f>
        <v>Female</v>
      </c>
      <c r="E1144" s="13" t="str">
        <f t="array" ref="E1144">INDEX(manifest_11Sep!$A$1:$V$3202,MATCH($B1144,manifest_11Sep!$B$1:$B$3202,0),MATCH(A.Arr9sepList!E$1,manifest_11Sep!$A$1:$V$1,0))</f>
        <v>Rosalie Bonus</v>
      </c>
      <c r="F1144" s="13" t="str">
        <f t="array" ref="F1144">INDEX(manifest_11Sep!$A$1:$V$3202,MATCH($B1144,manifest_11Sep!$B$1:$B$3202,0),MATCH(A.Arr9sepList!F$1,manifest_11Sep!$A$1:$V$1,0))</f>
        <v>Roque</v>
      </c>
      <c r="G1144" s="13">
        <f t="array" ref="G1144">INDEX(manifest_11Sep!$A$1:$V$3202,MATCH($B1144,manifest_11Sep!$B$1:$B$3202,0),MATCH(A.Arr9sepList!G$1,manifest_11Sep!$A$1:$V$1,0))</f>
        <v>57</v>
      </c>
      <c r="H1144" s="13" t="str">
        <f t="array" ref="H1144">INDEX(manifest_11Sep!$A$1:$V$3202,MATCH($B1144,manifest_11Sep!$B$1:$B$3202,0),MATCH(A.Arr9sepList!H$1,manifest_11Sep!$A$1:$V$1,0))</f>
        <v>Dondon Dimailig</v>
      </c>
      <c r="I1144" s="13" t="str">
        <f t="array" ref="I1144">INDEX(manifest_11Sep!$A$1:$V$3202,MATCH($B1144,manifest_11Sep!$B$1:$B$3202,0),MATCH(A.Arr9sepList!I$1,manifest_11Sep!$A$1:$V$1,0))</f>
        <v>Korean Air</v>
      </c>
      <c r="J1144" s="13" t="str">
        <f t="array" ref="J1144">INDEX(manifest_11Sep!$A$1:$V$3202,MATCH($B1144,manifest_11Sep!$B$1:$B$3202,0),MATCH(A.Arr9sepList!J$1,manifest_11Sep!$A$1:$V$1,0))</f>
        <v>KE 6</v>
      </c>
      <c r="K1144" s="13" t="str">
        <f t="array" ref="K1144">INDEX(manifest_11Sep!$A$1:$V$3202,MATCH($B1144,manifest_11Sep!$B$1:$B$3202,0),MATCH(A.Arr9sepList!K$1,manifest_11Sep!$A$1:$V$1,0))</f>
        <v>13-thg 9-25</v>
      </c>
      <c r="L1144" s="14">
        <f t="array" ref="L1144">INDEX(manifest_11Sep!$A$1:$V$3202,MATCH($B1144,manifest_11Sep!$B$1:$B$3202,0),MATCH(A.Arr9sepList!L$1,manifest_11Sep!$A$1:$V$1,0))</f>
        <v>0.20833333333333334</v>
      </c>
      <c r="M1144" s="13" t="str">
        <f t="array" ref="M1144">INDEX(manifest_11Sep!$A$1:$V$3202,MATCH($B1144,manifest_11Sep!$B$1:$B$3202,0),MATCH(A.Arr9sepList!M$1,manifest_11Sep!$A$1:$V$1,0))</f>
        <v>ICN-T2</v>
      </c>
      <c r="N1144" s="13" t="str">
        <f t="array" ref="N1144">INDEX(manifest_11Sep!$A$1:$V$3202,MATCH($B1144,manifest_11Sep!$B$1:$B$3202,0),MATCH(A.Arr9sepList!N$1,manifest_11Sep!$A$1:$V$1,0))</f>
        <v>LOTTE</v>
      </c>
      <c r="O1144" s="15"/>
      <c r="P1144" s="20"/>
      <c r="Q1144" s="16">
        <v>15262354</v>
      </c>
      <c r="R1144" s="16" t="s">
        <v>61</v>
      </c>
      <c r="S1144" s="13">
        <f t="array" ref="S1144">INDEX(manifest_11Sep!$A$1:$V$3202,MATCH($B1144,manifest_11Sep!$B$1:$B$3202,0),MATCH(A.Arr9sepList!S$1,manifest_11Sep!$A$1:$V$1,0))</f>
        <v>0</v>
      </c>
    </row>
    <row r="1145" spans="1:19" ht="15.75" customHeight="1">
      <c r="A1145" s="13" t="str">
        <f t="array" ref="A1145">INDEX(manifest_11Sep!$A$1:$V$3202,MATCH($B1145,manifest_11Sep!$B$1:$B$3202,0),MATCH(A.Arr9sepList!A$1,manifest_11Sep!$A$1:$V$1,0))</f>
        <v>A</v>
      </c>
      <c r="B1145" s="13" t="s">
        <v>1950</v>
      </c>
      <c r="C1145" s="13" t="str">
        <f t="array" ref="C1145">INDEX(manifest_11Sep!$A$1:$V$3202,MATCH($B1145,manifest_11Sep!$B$1:$B$3202,0),MATCH(A.Arr9sepList!C$1,manifest_11Sep!$A$1:$V$1,0))</f>
        <v>QVN44TYB43B</v>
      </c>
      <c r="D1145" s="13" t="str">
        <f t="array" ref="D1145">INDEX(manifest_11Sep!$A$1:$V$3202,MATCH($B1145,manifest_11Sep!$B$1:$B$3202,0),MATCH(A.Arr9sepList!D$1,manifest_11Sep!$A$1:$V$1,0))</f>
        <v>Female</v>
      </c>
      <c r="E1145" s="13" t="str">
        <f t="array" ref="E1145">INDEX(manifest_11Sep!$A$1:$V$3202,MATCH($B1145,manifest_11Sep!$B$1:$B$3202,0),MATCH(A.Arr9sepList!E$1,manifest_11Sep!$A$1:$V$1,0))</f>
        <v>Fatimot Tinuade</v>
      </c>
      <c r="F1145" s="13" t="str">
        <f t="array" ref="F1145">INDEX(manifest_11Sep!$A$1:$V$3202,MATCH($B1145,manifest_11Sep!$B$1:$B$3202,0),MATCH(A.Arr9sepList!F$1,manifest_11Sep!$A$1:$V$1,0))</f>
        <v>Sodunke</v>
      </c>
      <c r="G1145" s="13">
        <f t="array" ref="G1145">INDEX(manifest_11Sep!$A$1:$V$3202,MATCH($B1145,manifest_11Sep!$B$1:$B$3202,0),MATCH(A.Arr9sepList!G$1,manifest_11Sep!$A$1:$V$1,0))</f>
        <v>65</v>
      </c>
      <c r="H1145" s="13" t="str">
        <f t="array" ref="H1145">INDEX(manifest_11Sep!$A$1:$V$3202,MATCH($B1145,manifest_11Sep!$B$1:$B$3202,0),MATCH(A.Arr9sepList!H$1,manifest_11Sep!$A$1:$V$1,0))</f>
        <v>Donatus Onwuanaegbule</v>
      </c>
      <c r="I1145" s="13" t="str">
        <f t="array" ref="I1145">INDEX(manifest_11Sep!$A$1:$V$3202,MATCH($B1145,manifest_11Sep!$B$1:$B$3202,0),MATCH(A.Arr9sepList!I$1,manifest_11Sep!$A$1:$V$1,0))</f>
        <v>Delta</v>
      </c>
      <c r="J1145" s="13" t="str">
        <f t="array" ref="J1145">INDEX(manifest_11Sep!$A$1:$V$3202,MATCH($B1145,manifest_11Sep!$B$1:$B$3202,0),MATCH(A.Arr9sepList!J$1,manifest_11Sep!$A$1:$V$1,0))</f>
        <v>DL 7844</v>
      </c>
      <c r="K1145" s="13" t="str">
        <f t="array" ref="K1145">INDEX(manifest_11Sep!$A$1:$V$3202,MATCH($B1145,manifest_11Sep!$B$1:$B$3202,0),MATCH(A.Arr9sepList!K$1,manifest_11Sep!$A$1:$V$1,0))</f>
        <v>13-thg 9-25</v>
      </c>
      <c r="L1145" s="14">
        <f t="array" ref="L1145">INDEX(manifest_11Sep!$A$1:$V$3202,MATCH($B1145,manifest_11Sep!$B$1:$B$3202,0),MATCH(A.Arr9sepList!L$1,manifest_11Sep!$A$1:$V$1,0))</f>
        <v>0.22222222222222221</v>
      </c>
      <c r="M1145" s="13" t="str">
        <f t="array" ref="M1145">INDEX(manifest_11Sep!$A$1:$V$3202,MATCH($B1145,manifest_11Sep!$B$1:$B$3202,0),MATCH(A.Arr9sepList!M$1,manifest_11Sep!$A$1:$V$1,0))</f>
        <v>ICN-T2</v>
      </c>
      <c r="N1145" s="13" t="str">
        <f t="array" ref="N1145">INDEX(manifest_11Sep!$A$1:$V$3202,MATCH($B1145,manifest_11Sep!$B$1:$B$3202,0),MATCH(A.Arr9sepList!N$1,manifest_11Sep!$A$1:$V$1,0))</f>
        <v>FAIRMONT</v>
      </c>
      <c r="O1145" s="15"/>
      <c r="P1145" s="13"/>
      <c r="Q1145" s="16">
        <v>462710783</v>
      </c>
      <c r="R1145" s="16" t="s">
        <v>61</v>
      </c>
      <c r="S1145" s="13">
        <f t="array" ref="S1145">INDEX(manifest_11Sep!$A$1:$V$3202,MATCH($B1145,manifest_11Sep!$B$1:$B$3202,0),MATCH(A.Arr9sepList!S$1,manifest_11Sep!$A$1:$V$1,0))</f>
        <v>0</v>
      </c>
    </row>
    <row r="1146" spans="1:19" ht="15.75" customHeight="1">
      <c r="A1146" s="229" t="str">
        <f t="array" ref="A1146">INDEX(manifest_11Sep!$A$1:$V$3202,MATCH($B1146,manifest_11Sep!$B$1:$B$3202,0),MATCH(A.Arr9sepList!A$1,manifest_11Sep!$A$1:$V$1,0))</f>
        <v>A</v>
      </c>
      <c r="B1146" s="229" t="s">
        <v>3313</v>
      </c>
      <c r="C1146" s="229" t="str">
        <f t="array" ref="C1146">INDEX(manifest_11Sep!$A$1:$V$3202,MATCH($B1146,manifest_11Sep!$B$1:$B$3202,0),MATCH(A.Arr9sepList!C$1,manifest_11Sep!$A$1:$V$1,0))</f>
        <v>K9NNMFSC8C5</v>
      </c>
      <c r="D1146" s="229" t="str">
        <f t="array" ref="D1146">INDEX(manifest_11Sep!$A$1:$V$3202,MATCH($B1146,manifest_11Sep!$B$1:$B$3202,0),MATCH(A.Arr9sepList!D$1,manifest_11Sep!$A$1:$V$1,0))</f>
        <v>Female</v>
      </c>
      <c r="E1146" s="229" t="str">
        <f t="array" ref="E1146">INDEX(manifest_11Sep!$A$1:$V$3202,MATCH($B1146,manifest_11Sep!$B$1:$B$3202,0),MATCH(A.Arr9sepList!E$1,manifest_11Sep!$A$1:$V$1,0))</f>
        <v>Arlene Relucio</v>
      </c>
      <c r="F1146" s="229" t="str">
        <f t="array" ref="F1146">INDEX(manifest_11Sep!$A$1:$V$3202,MATCH($B1146,manifest_11Sep!$B$1:$B$3202,0),MATCH(A.Arr9sepList!F$1,manifest_11Sep!$A$1:$V$1,0))</f>
        <v>Bernardo</v>
      </c>
      <c r="G1146" s="229">
        <f t="array" ref="G1146">INDEX(manifest_11Sep!$A$1:$V$3202,MATCH($B1146,manifest_11Sep!$B$1:$B$3202,0),MATCH(A.Arr9sepList!G$1,manifest_11Sep!$A$1:$V$1,0))</f>
        <v>45</v>
      </c>
      <c r="H1146" s="229" t="str">
        <f t="array" ref="H1146">INDEX(manifest_11Sep!$A$1:$V$3202,MATCH($B1146,manifest_11Sep!$B$1:$B$3202,0),MATCH(A.Arr9sepList!H$1,manifest_11Sep!$A$1:$V$1,0))</f>
        <v>Lynne Romero</v>
      </c>
      <c r="I1146" s="229" t="str">
        <f t="array" ref="I1146">INDEX(manifest_11Sep!$A$1:$V$3202,MATCH($B1146,manifest_11Sep!$B$1:$B$3202,0),MATCH(A.Arr9sepList!I$1,manifest_11Sep!$A$1:$V$1,0))</f>
        <v>Korean Air</v>
      </c>
      <c r="J1146" s="229" t="str">
        <f t="array" ref="J1146">INDEX(manifest_11Sep!$A$1:$V$3202,MATCH($B1146,manifest_11Sep!$B$1:$B$3202,0),MATCH(A.Arr9sepList!J$1,manifest_11Sep!$A$1:$V$1,0))</f>
        <v>KE 626</v>
      </c>
      <c r="K1146" s="229" t="str">
        <f t="array" ref="K1146">INDEX(manifest_11Sep!$A$1:$V$3202,MATCH($B1146,manifest_11Sep!$B$1:$B$3202,0),MATCH(A.Arr9sepList!K$1,manifest_11Sep!$A$1:$V$1,0))</f>
        <v>13-thg 9-25</v>
      </c>
      <c r="L1146" s="230">
        <f t="array" ref="L1146">INDEX(manifest_11Sep!$A$1:$V$3202,MATCH($B1146,manifest_11Sep!$B$1:$B$3202,0),MATCH(A.Arr9sepList!L$1,manifest_11Sep!$A$1:$V$1,0))</f>
        <v>0.26041666666666669</v>
      </c>
      <c r="M1146" s="229" t="str">
        <f t="array" ref="M1146">INDEX(manifest_11Sep!$A$1:$V$3202,MATCH($B1146,manifest_11Sep!$B$1:$B$3202,0),MATCH(A.Arr9sepList!M$1,manifest_11Sep!$A$1:$V$1,0))</f>
        <v>ICN-T2</v>
      </c>
      <c r="N1146" s="229" t="str">
        <f t="array" ref="N1146">INDEX(manifest_11Sep!$A$1:$V$3202,MATCH($B1146,manifest_11Sep!$B$1:$B$3202,0),MATCH(A.Arr9sepList!N$1,manifest_11Sep!$A$1:$V$1,0))</f>
        <v>FAIRMONT</v>
      </c>
      <c r="O1146" s="231">
        <f>COUNTA(N1146:N1151)</f>
        <v>6</v>
      </c>
      <c r="P1146" s="229"/>
      <c r="Q1146" s="232">
        <v>462710859</v>
      </c>
      <c r="R1146" s="232" t="s">
        <v>43</v>
      </c>
      <c r="S1146" s="229">
        <f t="array" ref="S1146">INDEX(manifest_11Sep!$A$1:$V$3202,MATCH($B1146,manifest_11Sep!$B$1:$B$3202,0),MATCH(A.Arr9sepList!S$1,manifest_11Sep!$A$1:$V$1,0))</f>
        <v>0</v>
      </c>
    </row>
    <row r="1147" spans="1:19" ht="15.75" customHeight="1">
      <c r="A1147" s="13" t="str">
        <f t="array" ref="A1147">INDEX(manifest_11Sep!$A$1:$V$3202,MATCH($B1147,manifest_11Sep!$B$1:$B$3202,0),MATCH(A.Arr9sepList!A$1,manifest_11Sep!$A$1:$V$1,0))</f>
        <v>A</v>
      </c>
      <c r="B1147" s="13" t="s">
        <v>3318</v>
      </c>
      <c r="C1147" s="13" t="str">
        <f t="array" ref="C1147">INDEX(manifest_11Sep!$A$1:$V$3202,MATCH($B1147,manifest_11Sep!$B$1:$B$3202,0),MATCH(A.Arr9sepList!C$1,manifest_11Sep!$A$1:$V$1,0))</f>
        <v>K9NNMFSC8C5</v>
      </c>
      <c r="D1147" s="13" t="str">
        <f t="array" ref="D1147">INDEX(manifest_11Sep!$A$1:$V$3202,MATCH($B1147,manifest_11Sep!$B$1:$B$3202,0),MATCH(A.Arr9sepList!D$1,manifest_11Sep!$A$1:$V$1,0))</f>
        <v>Male</v>
      </c>
      <c r="E1147" s="13" t="str">
        <f t="array" ref="E1147">INDEX(manifest_11Sep!$A$1:$V$3202,MATCH($B1147,manifest_11Sep!$B$1:$B$3202,0),MATCH(A.Arr9sepList!E$1,manifest_11Sep!$A$1:$V$1,0))</f>
        <v>Ceferino Manabat</v>
      </c>
      <c r="F1147" s="13" t="str">
        <f t="array" ref="F1147">INDEX(manifest_11Sep!$A$1:$V$3202,MATCH($B1147,manifest_11Sep!$B$1:$B$3202,0),MATCH(A.Arr9sepList!F$1,manifest_11Sep!$A$1:$V$1,0))</f>
        <v>Bernardo</v>
      </c>
      <c r="G1147" s="13">
        <f t="array" ref="G1147">INDEX(manifest_11Sep!$A$1:$V$3202,MATCH($B1147,manifest_11Sep!$B$1:$B$3202,0),MATCH(A.Arr9sepList!G$1,manifest_11Sep!$A$1:$V$1,0))</f>
        <v>46</v>
      </c>
      <c r="H1147" s="13" t="str">
        <f t="array" ref="H1147">INDEX(manifest_11Sep!$A$1:$V$3202,MATCH($B1147,manifest_11Sep!$B$1:$B$3202,0),MATCH(A.Arr9sepList!H$1,manifest_11Sep!$A$1:$V$1,0))</f>
        <v>Lynne Romero</v>
      </c>
      <c r="I1147" s="13" t="str">
        <f t="array" ref="I1147">INDEX(manifest_11Sep!$A$1:$V$3202,MATCH($B1147,manifest_11Sep!$B$1:$B$3202,0),MATCH(A.Arr9sepList!I$1,manifest_11Sep!$A$1:$V$1,0))</f>
        <v>Korean Air</v>
      </c>
      <c r="J1147" s="13" t="str">
        <f t="array" ref="J1147">INDEX(manifest_11Sep!$A$1:$V$3202,MATCH($B1147,manifest_11Sep!$B$1:$B$3202,0),MATCH(A.Arr9sepList!J$1,manifest_11Sep!$A$1:$V$1,0))</f>
        <v>KE 626</v>
      </c>
      <c r="K1147" s="13" t="str">
        <f t="array" ref="K1147">INDEX(manifest_11Sep!$A$1:$V$3202,MATCH($B1147,manifest_11Sep!$B$1:$B$3202,0),MATCH(A.Arr9sepList!K$1,manifest_11Sep!$A$1:$V$1,0))</f>
        <v>13-thg 9-25</v>
      </c>
      <c r="L1147" s="14">
        <f t="array" ref="L1147">INDEX(manifest_11Sep!$A$1:$V$3202,MATCH($B1147,manifest_11Sep!$B$1:$B$3202,0),MATCH(A.Arr9sepList!L$1,manifest_11Sep!$A$1:$V$1,0))</f>
        <v>0.26041666666666669</v>
      </c>
      <c r="M1147" s="13" t="str">
        <f t="array" ref="M1147">INDEX(manifest_11Sep!$A$1:$V$3202,MATCH($B1147,manifest_11Sep!$B$1:$B$3202,0),MATCH(A.Arr9sepList!M$1,manifest_11Sep!$A$1:$V$1,0))</f>
        <v>ICN-T2</v>
      </c>
      <c r="N1147" s="13" t="str">
        <f t="array" ref="N1147">INDEX(manifest_11Sep!$A$1:$V$3202,MATCH($B1147,manifest_11Sep!$B$1:$B$3202,0),MATCH(A.Arr9sepList!N$1,manifest_11Sep!$A$1:$V$1,0))</f>
        <v>FAIRMONT</v>
      </c>
      <c r="O1147" s="15"/>
      <c r="P1147" s="13"/>
      <c r="Q1147" s="16">
        <v>462710859</v>
      </c>
      <c r="R1147" s="16" t="s">
        <v>43</v>
      </c>
      <c r="S1147" s="13">
        <f t="array" ref="S1147">INDEX(manifest_11Sep!$A$1:$V$3202,MATCH($B1147,manifest_11Sep!$B$1:$B$3202,0),MATCH(A.Arr9sepList!S$1,manifest_11Sep!$A$1:$V$1,0))</f>
        <v>0</v>
      </c>
    </row>
    <row r="1148" spans="1:19" ht="15.75" customHeight="1">
      <c r="A1148" s="13" t="str">
        <f t="array" ref="A1148">INDEX(manifest_11Sep!$A$1:$V$3202,MATCH($B1148,manifest_11Sep!$B$1:$B$3202,0),MATCH(A.Arr9sepList!A$1,manifest_11Sep!$A$1:$V$1,0))</f>
        <v>A</v>
      </c>
      <c r="B1148" s="13" t="s">
        <v>3320</v>
      </c>
      <c r="C1148" s="13" t="str">
        <f t="array" ref="C1148">INDEX(manifest_11Sep!$A$1:$V$3202,MATCH($B1148,manifest_11Sep!$B$1:$B$3202,0),MATCH(A.Arr9sepList!C$1,manifest_11Sep!$A$1:$V$1,0))</f>
        <v>K9NNMFSC8C5</v>
      </c>
      <c r="D1148" s="13" t="str">
        <f t="array" ref="D1148">INDEX(manifest_11Sep!$A$1:$V$3202,MATCH($B1148,manifest_11Sep!$B$1:$B$3202,0),MATCH(A.Arr9sepList!D$1,manifest_11Sep!$A$1:$V$1,0))</f>
        <v>Male</v>
      </c>
      <c r="E1148" s="13" t="str">
        <f t="array" ref="E1148">INDEX(manifest_11Sep!$A$1:$V$3202,MATCH($B1148,manifest_11Sep!$B$1:$B$3202,0),MATCH(A.Arr9sepList!E$1,manifest_11Sep!$A$1:$V$1,0))</f>
        <v>Lyanlei Justin</v>
      </c>
      <c r="F1148" s="13" t="str">
        <f t="array" ref="F1148">INDEX(manifest_11Sep!$A$1:$V$3202,MATCH($B1148,manifest_11Sep!$B$1:$B$3202,0),MATCH(A.Arr9sepList!F$1,manifest_11Sep!$A$1:$V$1,0))</f>
        <v>Bernardo</v>
      </c>
      <c r="G1148" s="13">
        <f t="array" ref="G1148">INDEX(manifest_11Sep!$A$1:$V$3202,MATCH($B1148,manifest_11Sep!$B$1:$B$3202,0),MATCH(A.Arr9sepList!G$1,manifest_11Sep!$A$1:$V$1,0))</f>
        <v>22</v>
      </c>
      <c r="H1148" s="13" t="str">
        <f t="array" ref="H1148">INDEX(manifest_11Sep!$A$1:$V$3202,MATCH($B1148,manifest_11Sep!$B$1:$B$3202,0),MATCH(A.Arr9sepList!H$1,manifest_11Sep!$A$1:$V$1,0))</f>
        <v>Lynne Romero</v>
      </c>
      <c r="I1148" s="13" t="str">
        <f t="array" ref="I1148">INDEX(manifest_11Sep!$A$1:$V$3202,MATCH($B1148,manifest_11Sep!$B$1:$B$3202,0),MATCH(A.Arr9sepList!I$1,manifest_11Sep!$A$1:$V$1,0))</f>
        <v>Korean Air</v>
      </c>
      <c r="J1148" s="13" t="str">
        <f t="array" ref="J1148">INDEX(manifest_11Sep!$A$1:$V$3202,MATCH($B1148,manifest_11Sep!$B$1:$B$3202,0),MATCH(A.Arr9sepList!J$1,manifest_11Sep!$A$1:$V$1,0))</f>
        <v>KE 626</v>
      </c>
      <c r="K1148" s="13" t="str">
        <f t="array" ref="K1148">INDEX(manifest_11Sep!$A$1:$V$3202,MATCH($B1148,manifest_11Sep!$B$1:$B$3202,0),MATCH(A.Arr9sepList!K$1,manifest_11Sep!$A$1:$V$1,0))</f>
        <v>13-thg 9-25</v>
      </c>
      <c r="L1148" s="14">
        <f t="array" ref="L1148">INDEX(manifest_11Sep!$A$1:$V$3202,MATCH($B1148,manifest_11Sep!$B$1:$B$3202,0),MATCH(A.Arr9sepList!L$1,manifest_11Sep!$A$1:$V$1,0))</f>
        <v>0.26041666666666669</v>
      </c>
      <c r="M1148" s="13" t="str">
        <f t="array" ref="M1148">INDEX(manifest_11Sep!$A$1:$V$3202,MATCH($B1148,manifest_11Sep!$B$1:$B$3202,0),MATCH(A.Arr9sepList!M$1,manifest_11Sep!$A$1:$V$1,0))</f>
        <v>ICN-T2</v>
      </c>
      <c r="N1148" s="13" t="str">
        <f t="array" ref="N1148">INDEX(manifest_11Sep!$A$1:$V$3202,MATCH($B1148,manifest_11Sep!$B$1:$B$3202,0),MATCH(A.Arr9sepList!N$1,manifest_11Sep!$A$1:$V$1,0))</f>
        <v>FAIRMONT</v>
      </c>
      <c r="O1148" s="15"/>
      <c r="P1148" s="13"/>
      <c r="Q1148" s="16">
        <v>462710860</v>
      </c>
      <c r="R1148" s="16" t="s">
        <v>61</v>
      </c>
      <c r="S1148" s="13">
        <f t="array" ref="S1148">INDEX(manifest_11Sep!$A$1:$V$3202,MATCH($B1148,manifest_11Sep!$B$1:$B$3202,0),MATCH(A.Arr9sepList!S$1,manifest_11Sep!$A$1:$V$1,0))</f>
        <v>0</v>
      </c>
    </row>
    <row r="1149" spans="1:19" ht="15.75" customHeight="1">
      <c r="A1149" s="13" t="str">
        <f t="array" ref="A1149">INDEX(manifest_11Sep!$A$1:$V$3202,MATCH($B1149,manifest_11Sep!$B$1:$B$3202,0),MATCH(A.Arr9sepList!A$1,manifest_11Sep!$A$1:$V$1,0))</f>
        <v>A</v>
      </c>
      <c r="B1149" s="13" t="s">
        <v>3322</v>
      </c>
      <c r="C1149" s="13" t="str">
        <f t="array" ref="C1149">INDEX(manifest_11Sep!$A$1:$V$3202,MATCH($B1149,manifest_11Sep!$B$1:$B$3202,0),MATCH(A.Arr9sepList!C$1,manifest_11Sep!$A$1:$V$1,0))</f>
        <v>K9NNMFSC8C5</v>
      </c>
      <c r="D1149" s="13" t="str">
        <f t="array" ref="D1149">INDEX(manifest_11Sep!$A$1:$V$3202,MATCH($B1149,manifest_11Sep!$B$1:$B$3202,0),MATCH(A.Arr9sepList!D$1,manifest_11Sep!$A$1:$V$1,0))</f>
        <v>Male</v>
      </c>
      <c r="E1149" s="13" t="str">
        <f t="array" ref="E1149">INDEX(manifest_11Sep!$A$1:$V$3202,MATCH($B1149,manifest_11Sep!$B$1:$B$3202,0),MATCH(A.Arr9sepList!E$1,manifest_11Sep!$A$1:$V$1,0))</f>
        <v>Liam Jacob Relucio</v>
      </c>
      <c r="F1149" s="13" t="str">
        <f t="array" ref="F1149">INDEX(manifest_11Sep!$A$1:$V$3202,MATCH($B1149,manifest_11Sep!$B$1:$B$3202,0),MATCH(A.Arr9sepList!F$1,manifest_11Sep!$A$1:$V$1,0))</f>
        <v>Bernardo</v>
      </c>
      <c r="G1149" s="13">
        <f t="array" ref="G1149">INDEX(manifest_11Sep!$A$1:$V$3202,MATCH($B1149,manifest_11Sep!$B$1:$B$3202,0),MATCH(A.Arr9sepList!G$1,manifest_11Sep!$A$1:$V$1,0))</f>
        <v>14</v>
      </c>
      <c r="H1149" s="13" t="str">
        <f t="array" ref="H1149">INDEX(manifest_11Sep!$A$1:$V$3202,MATCH($B1149,manifest_11Sep!$B$1:$B$3202,0),MATCH(A.Arr9sepList!H$1,manifest_11Sep!$A$1:$V$1,0))</f>
        <v>Lynne Romero</v>
      </c>
      <c r="I1149" s="13" t="str">
        <f t="array" ref="I1149">INDEX(manifest_11Sep!$A$1:$V$3202,MATCH($B1149,manifest_11Sep!$B$1:$B$3202,0),MATCH(A.Arr9sepList!I$1,manifest_11Sep!$A$1:$V$1,0))</f>
        <v>Korean Air</v>
      </c>
      <c r="J1149" s="13" t="str">
        <f t="array" ref="J1149">INDEX(manifest_11Sep!$A$1:$V$3202,MATCH($B1149,manifest_11Sep!$B$1:$B$3202,0),MATCH(A.Arr9sepList!J$1,manifest_11Sep!$A$1:$V$1,0))</f>
        <v>KE 626</v>
      </c>
      <c r="K1149" s="13" t="str">
        <f t="array" ref="K1149">INDEX(manifest_11Sep!$A$1:$V$3202,MATCH($B1149,manifest_11Sep!$B$1:$B$3202,0),MATCH(A.Arr9sepList!K$1,manifest_11Sep!$A$1:$V$1,0))</f>
        <v>13-thg 9-25</v>
      </c>
      <c r="L1149" s="14">
        <f t="array" ref="L1149">INDEX(manifest_11Sep!$A$1:$V$3202,MATCH($B1149,manifest_11Sep!$B$1:$B$3202,0),MATCH(A.Arr9sepList!L$1,manifest_11Sep!$A$1:$V$1,0))</f>
        <v>0.26041666666666669</v>
      </c>
      <c r="M1149" s="13" t="str">
        <f t="array" ref="M1149">INDEX(manifest_11Sep!$A$1:$V$3202,MATCH($B1149,manifest_11Sep!$B$1:$B$3202,0),MATCH(A.Arr9sepList!M$1,manifest_11Sep!$A$1:$V$1,0))</f>
        <v>ICN-T2</v>
      </c>
      <c r="N1149" s="13" t="str">
        <f t="array" ref="N1149">INDEX(manifest_11Sep!$A$1:$V$3202,MATCH($B1149,manifest_11Sep!$B$1:$B$3202,0),MATCH(A.Arr9sepList!N$1,manifest_11Sep!$A$1:$V$1,0))</f>
        <v>FAIRMONT</v>
      </c>
      <c r="O1149" s="15"/>
      <c r="P1149" s="13"/>
      <c r="Q1149" s="16">
        <v>462710860</v>
      </c>
      <c r="R1149" s="16" t="s">
        <v>61</v>
      </c>
      <c r="S1149" s="13">
        <f t="array" ref="S1149">INDEX(manifest_11Sep!$A$1:$V$3202,MATCH($B1149,manifest_11Sep!$B$1:$B$3202,0),MATCH(A.Arr9sepList!S$1,manifest_11Sep!$A$1:$V$1,0))</f>
        <v>0</v>
      </c>
    </row>
    <row r="1150" spans="1:19" ht="15.75" customHeight="1">
      <c r="A1150" s="13" t="str">
        <f t="array" ref="A1150">INDEX(manifest_11Sep!$A$1:$V$3202,MATCH($B1150,manifest_11Sep!$B$1:$B$3202,0),MATCH(A.Arr9sepList!A$1,manifest_11Sep!$A$1:$V$1,0))</f>
        <v>A</v>
      </c>
      <c r="B1150" s="13" t="s">
        <v>1861</v>
      </c>
      <c r="C1150" s="13" t="str">
        <f t="array" ref="C1150">INDEX(manifest_11Sep!$A$1:$V$3202,MATCH($B1150,manifest_11Sep!$B$1:$B$3202,0),MATCH(A.Arr9sepList!C$1,manifest_11Sep!$A$1:$V$1,0))</f>
        <v>Z3NLQQK7RWT</v>
      </c>
      <c r="D1150" s="13" t="str">
        <f t="array" ref="D1150">INDEX(manifest_11Sep!$A$1:$V$3202,MATCH($B1150,manifest_11Sep!$B$1:$B$3202,0),MATCH(A.Arr9sepList!D$1,manifest_11Sep!$A$1:$V$1,0))</f>
        <v>Female</v>
      </c>
      <c r="E1150" s="13" t="str">
        <f t="array" ref="E1150">INDEX(manifest_11Sep!$A$1:$V$3202,MATCH($B1150,manifest_11Sep!$B$1:$B$3202,0),MATCH(A.Arr9sepList!E$1,manifest_11Sep!$A$1:$V$1,0))</f>
        <v>Dian Meity</v>
      </c>
      <c r="F1150" s="13" t="str">
        <f t="array" ref="F1150">INDEX(manifest_11Sep!$A$1:$V$3202,MATCH($B1150,manifest_11Sep!$B$1:$B$3202,0),MATCH(A.Arr9sepList!F$1,manifest_11Sep!$A$1:$V$1,0))</f>
        <v>Liswani</v>
      </c>
      <c r="G1150" s="13">
        <f t="array" ref="G1150">INDEX(manifest_11Sep!$A$1:$V$3202,MATCH($B1150,manifest_11Sep!$B$1:$B$3202,0),MATCH(A.Arr9sepList!G$1,manifest_11Sep!$A$1:$V$1,0))</f>
        <v>53</v>
      </c>
      <c r="H1150" s="13" t="str">
        <f t="array" ref="H1150">INDEX(manifest_11Sep!$A$1:$V$3202,MATCH($B1150,manifest_11Sep!$B$1:$B$3202,0),MATCH(A.Arr9sepList!H$1,manifest_11Sep!$A$1:$V$1,0))</f>
        <v>CK Yau</v>
      </c>
      <c r="I1150" s="13" t="str">
        <f t="array" ref="I1150">INDEX(manifest_11Sep!$A$1:$V$3202,MATCH($B1150,manifest_11Sep!$B$1:$B$3202,0),MATCH(A.Arr9sepList!I$1,manifest_11Sep!$A$1:$V$1,0))</f>
        <v>Korean Air</v>
      </c>
      <c r="J1150" s="13" t="str">
        <f t="array" ref="J1150">INDEX(manifest_11Sep!$A$1:$V$3202,MATCH($B1150,manifest_11Sep!$B$1:$B$3202,0),MATCH(A.Arr9sepList!J$1,manifest_11Sep!$A$1:$V$1,0))</f>
        <v>KE 628</v>
      </c>
      <c r="K1150" s="13" t="str">
        <f t="array" ref="K1150">INDEX(manifest_11Sep!$A$1:$V$3202,MATCH($B1150,manifest_11Sep!$B$1:$B$3202,0),MATCH(A.Arr9sepList!K$1,manifest_11Sep!$A$1:$V$1,0))</f>
        <v>13-thg 9-25</v>
      </c>
      <c r="L1150" s="14">
        <f t="array" ref="L1150">INDEX(manifest_11Sep!$A$1:$V$3202,MATCH($B1150,manifest_11Sep!$B$1:$B$3202,0),MATCH(A.Arr9sepList!L$1,manifest_11Sep!$A$1:$V$1,0))</f>
        <v>0.2951388888888889</v>
      </c>
      <c r="M1150" s="13" t="str">
        <f t="array" ref="M1150">INDEX(manifest_11Sep!$A$1:$V$3202,MATCH($B1150,manifest_11Sep!$B$1:$B$3202,0),MATCH(A.Arr9sepList!M$1,manifest_11Sep!$A$1:$V$1,0))</f>
        <v>ICN-T2</v>
      </c>
      <c r="N1150" s="13" t="str">
        <f t="array" ref="N1150">INDEX(manifest_11Sep!$A$1:$V$3202,MATCH($B1150,manifest_11Sep!$B$1:$B$3202,0),MATCH(A.Arr9sepList!N$1,manifest_11Sep!$A$1:$V$1,0))</f>
        <v>THE PLAZA</v>
      </c>
      <c r="O1150" s="15"/>
      <c r="P1150" s="13"/>
      <c r="Q1150" s="16">
        <v>70140231</v>
      </c>
      <c r="R1150" s="16" t="s">
        <v>43</v>
      </c>
      <c r="S1150" s="13">
        <f t="array" ref="S1150">INDEX(manifest_11Sep!$A$1:$V$3202,MATCH($B1150,manifest_11Sep!$B$1:$B$3202,0),MATCH(A.Arr9sepList!S$1,manifest_11Sep!$A$1:$V$1,0))</f>
        <v>0</v>
      </c>
    </row>
    <row r="1151" spans="1:19" ht="15.75" customHeight="1">
      <c r="A1151" s="13" t="str">
        <f t="array" ref="A1151">INDEX(manifest_11Sep!$A$1:$V$3202,MATCH($B1151,manifest_11Sep!$B$1:$B$3202,0),MATCH(A.Arr9sepList!A$1,manifest_11Sep!$A$1:$V$1,0))</f>
        <v>A</v>
      </c>
      <c r="B1151" s="3" t="s">
        <v>1865</v>
      </c>
      <c r="C1151" s="13" t="str">
        <f t="array" ref="C1151">INDEX(manifest_11Sep!$A$1:$V$3202,MATCH($B1151,manifest_11Sep!$B$1:$B$3202,0),MATCH(A.Arr9sepList!C$1,manifest_11Sep!$A$1:$V$1,0))</f>
        <v>Z3NLQQK7RWT</v>
      </c>
      <c r="D1151" s="13" t="str">
        <f t="array" ref="D1151">INDEX(manifest_11Sep!$A$1:$V$3202,MATCH($B1151,manifest_11Sep!$B$1:$B$3202,0),MATCH(A.Arr9sepList!D$1,manifest_11Sep!$A$1:$V$1,0))</f>
        <v>Male</v>
      </c>
      <c r="E1151" s="13" t="str">
        <f t="array" ref="E1151">INDEX(manifest_11Sep!$A$1:$V$3202,MATCH($B1151,manifest_11Sep!$B$1:$B$3202,0),MATCH(A.Arr9sepList!E$1,manifest_11Sep!$A$1:$V$1,0))</f>
        <v>Everton Uriah</v>
      </c>
      <c r="F1151" s="13" t="str">
        <f t="array" ref="F1151">INDEX(manifest_11Sep!$A$1:$V$3202,MATCH($B1151,manifest_11Sep!$B$1:$B$3202,0),MATCH(A.Arr9sepList!F$1,manifest_11Sep!$A$1:$V$1,0))</f>
        <v>Christie</v>
      </c>
      <c r="G1151" s="13">
        <f t="array" ref="G1151">INDEX(manifest_11Sep!$A$1:$V$3202,MATCH($B1151,manifest_11Sep!$B$1:$B$3202,0),MATCH(A.Arr9sepList!G$1,manifest_11Sep!$A$1:$V$1,0))</f>
        <v>57</v>
      </c>
      <c r="H1151" s="13" t="str">
        <f t="array" ref="H1151">INDEX(manifest_11Sep!$A$1:$V$3202,MATCH($B1151,manifest_11Sep!$B$1:$B$3202,0),MATCH(A.Arr9sepList!H$1,manifest_11Sep!$A$1:$V$1,0))</f>
        <v>CK Yau</v>
      </c>
      <c r="I1151" s="13" t="str">
        <f t="array" ref="I1151">INDEX(manifest_11Sep!$A$1:$V$3202,MATCH($B1151,manifest_11Sep!$B$1:$B$3202,0),MATCH(A.Arr9sepList!I$1,manifest_11Sep!$A$1:$V$1,0))</f>
        <v>Korean Air</v>
      </c>
      <c r="J1151" s="13" t="str">
        <f t="array" ref="J1151">INDEX(manifest_11Sep!$A$1:$V$3202,MATCH($B1151,manifest_11Sep!$B$1:$B$3202,0),MATCH(A.Arr9sepList!J$1,manifest_11Sep!$A$1:$V$1,0))</f>
        <v>KE 628</v>
      </c>
      <c r="K1151" s="13" t="str">
        <f t="array" ref="K1151">INDEX(manifest_11Sep!$A$1:$V$3202,MATCH($B1151,manifest_11Sep!$B$1:$B$3202,0),MATCH(A.Arr9sepList!K$1,manifest_11Sep!$A$1:$V$1,0))</f>
        <v>13-thg 9-25</v>
      </c>
      <c r="L1151" s="14">
        <f t="array" ref="L1151">INDEX(manifest_11Sep!$A$1:$V$3202,MATCH($B1151,manifest_11Sep!$B$1:$B$3202,0),MATCH(A.Arr9sepList!L$1,manifest_11Sep!$A$1:$V$1,0))</f>
        <v>0.2951388888888889</v>
      </c>
      <c r="M1151" s="13" t="str">
        <f t="array" ref="M1151">INDEX(manifest_11Sep!$A$1:$V$3202,MATCH($B1151,manifest_11Sep!$B$1:$B$3202,0),MATCH(A.Arr9sepList!M$1,manifest_11Sep!$A$1:$V$1,0))</f>
        <v>ICN-T2</v>
      </c>
      <c r="N1151" s="13" t="str">
        <f t="array" ref="N1151">INDEX(manifest_11Sep!$A$1:$V$3202,MATCH($B1151,manifest_11Sep!$B$1:$B$3202,0),MATCH(A.Arr9sepList!N$1,manifest_11Sep!$A$1:$V$1,0))</f>
        <v>THE PLAZA</v>
      </c>
      <c r="O1151" s="15"/>
      <c r="P1151" s="13"/>
      <c r="Q1151" s="16">
        <v>70140231</v>
      </c>
      <c r="R1151" s="16" t="s">
        <v>43</v>
      </c>
      <c r="S1151" s="13">
        <f t="array" ref="S1151">INDEX(manifest_11Sep!$A$1:$V$3202,MATCH($B1151,manifest_11Sep!$B$1:$B$3202,0),MATCH(A.Arr9sepList!S$1,manifest_11Sep!$A$1:$V$1,0))</f>
        <v>0</v>
      </c>
    </row>
    <row r="1152" spans="1:19" ht="15.75" customHeight="1">
      <c r="A1152" s="229" t="str">
        <f t="array" ref="A1152">INDEX(manifest_11Sep!$A$1:$V$3202,MATCH($B1152,manifest_11Sep!$B$1:$B$3202,0),MATCH(A.Arr9sepList!A$1,manifest_11Sep!$A$1:$V$1,0))</f>
        <v>A</v>
      </c>
      <c r="B1152" s="229" t="s">
        <v>3000</v>
      </c>
      <c r="C1152" s="229" t="str">
        <f t="array" ref="C1152">INDEX(manifest_11Sep!$A$1:$V$3202,MATCH($B1152,manifest_11Sep!$B$1:$B$3202,0),MATCH(A.Arr9sepList!C$1,manifest_11Sep!$A$1:$V$1,0))</f>
        <v>9DNRSQV3YY6</v>
      </c>
      <c r="D1152" s="229" t="str">
        <f t="array" ref="D1152">INDEX(manifest_11Sep!$A$1:$V$3202,MATCH($B1152,manifest_11Sep!$B$1:$B$3202,0),MATCH(A.Arr9sepList!D$1,manifest_11Sep!$A$1:$V$1,0))</f>
        <v>Female</v>
      </c>
      <c r="E1152" s="229" t="str">
        <f t="array" ref="E1152">INDEX(manifest_11Sep!$A$1:$V$3202,MATCH($B1152,manifest_11Sep!$B$1:$B$3202,0),MATCH(A.Arr9sepList!E$1,manifest_11Sep!$A$1:$V$1,0))</f>
        <v>Jamie</v>
      </c>
      <c r="F1152" s="229" t="str">
        <f t="array" ref="F1152">INDEX(manifest_11Sep!$A$1:$V$3202,MATCH($B1152,manifest_11Sep!$B$1:$B$3202,0),MATCH(A.Arr9sepList!F$1,manifest_11Sep!$A$1:$V$1,0))</f>
        <v>Montgomery</v>
      </c>
      <c r="G1152" s="229">
        <f t="array" ref="G1152">INDEX(manifest_11Sep!$A$1:$V$3202,MATCH($B1152,manifest_11Sep!$B$1:$B$3202,0),MATCH(A.Arr9sepList!G$1,manifest_11Sep!$A$1:$V$1,0))</f>
        <v>42</v>
      </c>
      <c r="H1152" s="229" t="str">
        <f t="array" ref="H1152">INDEX(manifest_11Sep!$A$1:$V$3202,MATCH($B1152,manifest_11Sep!$B$1:$B$3202,0),MATCH(A.Arr9sepList!H$1,manifest_11Sep!$A$1:$V$1,0))</f>
        <v>Karen Chin</v>
      </c>
      <c r="I1152" s="229" t="str">
        <f t="array" ref="I1152">INDEX(manifest_11Sep!$A$1:$V$3202,MATCH($B1152,manifest_11Sep!$B$1:$B$3202,0),MATCH(A.Arr9sepList!I$1,manifest_11Sep!$A$1:$V$1,0))</f>
        <v>Korean Air</v>
      </c>
      <c r="J1152" s="229" t="str">
        <f t="array" ref="J1152">INDEX(manifest_11Sep!$A$1:$V$3202,MATCH($B1152,manifest_11Sep!$B$1:$B$3202,0),MATCH(A.Arr9sepList!J$1,manifest_11Sep!$A$1:$V$1,0))</f>
        <v>KE 620</v>
      </c>
      <c r="K1152" s="229" t="str">
        <f t="array" ref="K1152">INDEX(manifest_11Sep!$A$1:$V$3202,MATCH($B1152,manifest_11Sep!$B$1:$B$3202,0),MATCH(A.Arr9sepList!K$1,manifest_11Sep!$A$1:$V$1,0))</f>
        <v>13-thg 9-25</v>
      </c>
      <c r="L1152" s="230">
        <f t="array" ref="L1152">INDEX(manifest_11Sep!$A$1:$V$3202,MATCH($B1152,manifest_11Sep!$B$1:$B$3202,0),MATCH(A.Arr9sepList!L$1,manifest_11Sep!$A$1:$V$1,0))</f>
        <v>0.34375</v>
      </c>
      <c r="M1152" s="229" t="str">
        <f t="array" ref="M1152">INDEX(manifest_11Sep!$A$1:$V$3202,MATCH($B1152,manifest_11Sep!$B$1:$B$3202,0),MATCH(A.Arr9sepList!M$1,manifest_11Sep!$A$1:$V$1,0))</f>
        <v>ICN-T2</v>
      </c>
      <c r="N1152" s="229" t="str">
        <f t="array" ref="N1152">INDEX(manifest_11Sep!$A$1:$V$3202,MATCH($B1152,manifest_11Sep!$B$1:$B$3202,0),MATCH(A.Arr9sepList!N$1,manifest_11Sep!$A$1:$V$1,0))</f>
        <v>FAIRMONT</v>
      </c>
      <c r="O1152" s="231">
        <f>COUNTA(N1152:N1155)</f>
        <v>4</v>
      </c>
      <c r="P1152" s="229"/>
      <c r="Q1152" s="232">
        <v>462710846</v>
      </c>
      <c r="R1152" s="232" t="s">
        <v>43</v>
      </c>
      <c r="S1152" s="229">
        <f t="array" ref="S1152">INDEX(manifest_11Sep!$A$1:$V$3202,MATCH($B1152,manifest_11Sep!$B$1:$B$3202,0),MATCH(A.Arr9sepList!S$1,manifest_11Sep!$A$1:$V$1,0))</f>
        <v>0</v>
      </c>
    </row>
    <row r="1153" spans="1:19" ht="15.75" customHeight="1">
      <c r="A1153" s="13" t="str">
        <f t="array" ref="A1153">INDEX(manifest_11Sep!$A$1:$V$3202,MATCH($B1153,manifest_11Sep!$B$1:$B$3202,0),MATCH(A.Arr9sepList!A$1,manifest_11Sep!$A$1:$V$1,0))</f>
        <v>A</v>
      </c>
      <c r="B1153" s="13" t="s">
        <v>3004</v>
      </c>
      <c r="C1153" s="13" t="str">
        <f t="array" ref="C1153">INDEX(manifest_11Sep!$A$1:$V$3202,MATCH($B1153,manifest_11Sep!$B$1:$B$3202,0),MATCH(A.Arr9sepList!C$1,manifest_11Sep!$A$1:$V$1,0))</f>
        <v>9DNRSQV3YY6</v>
      </c>
      <c r="D1153" s="13" t="str">
        <f t="array" ref="D1153">INDEX(manifest_11Sep!$A$1:$V$3202,MATCH($B1153,manifest_11Sep!$B$1:$B$3202,0),MATCH(A.Arr9sepList!D$1,manifest_11Sep!$A$1:$V$1,0))</f>
        <v>Female</v>
      </c>
      <c r="E1153" s="13" t="str">
        <f t="array" ref="E1153">INDEX(manifest_11Sep!$A$1:$V$3202,MATCH($B1153,manifest_11Sep!$B$1:$B$3202,0),MATCH(A.Arr9sepList!E$1,manifest_11Sep!$A$1:$V$1,0))</f>
        <v>Jenalyn Castillo</v>
      </c>
      <c r="F1153" s="13" t="str">
        <f t="array" ref="F1153">INDEX(manifest_11Sep!$A$1:$V$3202,MATCH($B1153,manifest_11Sep!$B$1:$B$3202,0),MATCH(A.Arr9sepList!F$1,manifest_11Sep!$A$1:$V$1,0))</f>
        <v>Soriano</v>
      </c>
      <c r="G1153" s="13">
        <f t="array" ref="G1153">INDEX(manifest_11Sep!$A$1:$V$3202,MATCH($B1153,manifest_11Sep!$B$1:$B$3202,0),MATCH(A.Arr9sepList!G$1,manifest_11Sep!$A$1:$V$1,0))</f>
        <v>42</v>
      </c>
      <c r="H1153" s="13" t="str">
        <f t="array" ref="H1153">INDEX(manifest_11Sep!$A$1:$V$3202,MATCH($B1153,manifest_11Sep!$B$1:$B$3202,0),MATCH(A.Arr9sepList!H$1,manifest_11Sep!$A$1:$V$1,0))</f>
        <v>Karen Chin</v>
      </c>
      <c r="I1153" s="13" t="str">
        <f t="array" ref="I1153">INDEX(manifest_11Sep!$A$1:$V$3202,MATCH($B1153,manifest_11Sep!$B$1:$B$3202,0),MATCH(A.Arr9sepList!I$1,manifest_11Sep!$A$1:$V$1,0))</f>
        <v>Korean Air</v>
      </c>
      <c r="J1153" s="13" t="str">
        <f t="array" ref="J1153">INDEX(manifest_11Sep!$A$1:$V$3202,MATCH($B1153,manifest_11Sep!$B$1:$B$3202,0),MATCH(A.Arr9sepList!J$1,manifest_11Sep!$A$1:$V$1,0))</f>
        <v>KE 620</v>
      </c>
      <c r="K1153" s="13" t="str">
        <f t="array" ref="K1153">INDEX(manifest_11Sep!$A$1:$V$3202,MATCH($B1153,manifest_11Sep!$B$1:$B$3202,0),MATCH(A.Arr9sepList!K$1,manifest_11Sep!$A$1:$V$1,0))</f>
        <v>13-thg 9-25</v>
      </c>
      <c r="L1153" s="14">
        <f t="array" ref="L1153">INDEX(manifest_11Sep!$A$1:$V$3202,MATCH($B1153,manifest_11Sep!$B$1:$B$3202,0),MATCH(A.Arr9sepList!L$1,manifest_11Sep!$A$1:$V$1,0))</f>
        <v>0.34375</v>
      </c>
      <c r="M1153" s="13" t="str">
        <f t="array" ref="M1153">INDEX(manifest_11Sep!$A$1:$V$3202,MATCH($B1153,manifest_11Sep!$B$1:$B$3202,0),MATCH(A.Arr9sepList!M$1,manifest_11Sep!$A$1:$V$1,0))</f>
        <v>ICN-T2</v>
      </c>
      <c r="N1153" s="13" t="str">
        <f t="array" ref="N1153">INDEX(manifest_11Sep!$A$1:$V$3202,MATCH($B1153,manifest_11Sep!$B$1:$B$3202,0),MATCH(A.Arr9sepList!N$1,manifest_11Sep!$A$1:$V$1,0))</f>
        <v>FAIRMONT</v>
      </c>
      <c r="O1153" s="15"/>
      <c r="P1153" s="13"/>
      <c r="Q1153" s="16">
        <v>462710846</v>
      </c>
      <c r="R1153" s="16" t="s">
        <v>43</v>
      </c>
      <c r="S1153" s="13">
        <f t="array" ref="S1153">INDEX(manifest_11Sep!$A$1:$V$3202,MATCH($B1153,manifest_11Sep!$B$1:$B$3202,0),MATCH(A.Arr9sepList!S$1,manifest_11Sep!$A$1:$V$1,0))</f>
        <v>0</v>
      </c>
    </row>
    <row r="1154" spans="1:19" ht="15.75" customHeight="1">
      <c r="A1154" s="13" t="str">
        <f t="array" ref="A1154">INDEX(manifest_11Sep!$A$1:$V$3202,MATCH($B1154,manifest_11Sep!$B$1:$B$3202,0),MATCH(A.Arr9sepList!A$1,manifest_11Sep!$A$1:$V$1,0))</f>
        <v>A</v>
      </c>
      <c r="B1154" s="13" t="s">
        <v>3235</v>
      </c>
      <c r="C1154" s="13" t="str">
        <f t="array" ref="C1154">INDEX(manifest_11Sep!$A$1:$V$3202,MATCH($B1154,manifest_11Sep!$B$1:$B$3202,0),MATCH(A.Arr9sepList!C$1,manifest_11Sep!$A$1:$V$1,0))</f>
        <v>7RNVCZ6MYMH</v>
      </c>
      <c r="D1154" s="13" t="str">
        <f t="array" ref="D1154">INDEX(manifest_11Sep!$A$1:$V$3202,MATCH($B1154,manifest_11Sep!$B$1:$B$3202,0),MATCH(A.Arr9sepList!D$1,manifest_11Sep!$A$1:$V$1,0))</f>
        <v>Male</v>
      </c>
      <c r="E1154" s="13" t="str">
        <f t="array" ref="E1154">INDEX(manifest_11Sep!$A$1:$V$3202,MATCH($B1154,manifest_11Sep!$B$1:$B$3202,0),MATCH(A.Arr9sepList!E$1,manifest_11Sep!$A$1:$V$1,0))</f>
        <v>Rodolfo</v>
      </c>
      <c r="F1154" s="13" t="str">
        <f t="array" ref="F1154">INDEX(manifest_11Sep!$A$1:$V$3202,MATCH($B1154,manifest_11Sep!$B$1:$B$3202,0),MATCH(A.Arr9sepList!F$1,manifest_11Sep!$A$1:$V$1,0))</f>
        <v>Zetazate</v>
      </c>
      <c r="G1154" s="13">
        <f t="array" ref="G1154">INDEX(manifest_11Sep!$A$1:$V$3202,MATCH($B1154,manifest_11Sep!$B$1:$B$3202,0),MATCH(A.Arr9sepList!G$1,manifest_11Sep!$A$1:$V$1,0))</f>
        <v>66</v>
      </c>
      <c r="H1154" s="13" t="str">
        <f t="array" ref="H1154">INDEX(manifest_11Sep!$A$1:$V$3202,MATCH($B1154,manifest_11Sep!$B$1:$B$3202,0),MATCH(A.Arr9sepList!H$1,manifest_11Sep!$A$1:$V$1,0))</f>
        <v>Liz Zetazate</v>
      </c>
      <c r="I1154" s="13" t="str">
        <f t="array" ref="I1154">INDEX(manifest_11Sep!$A$1:$V$3202,MATCH($B1154,manifest_11Sep!$B$1:$B$3202,0),MATCH(A.Arr9sepList!I$1,manifest_11Sep!$A$1:$V$1,0))</f>
        <v>Korean Air</v>
      </c>
      <c r="J1154" s="13" t="str">
        <f t="array" ref="J1154">INDEX(manifest_11Sep!$A$1:$V$3202,MATCH($B1154,manifest_11Sep!$B$1:$B$3202,0),MATCH(A.Arr9sepList!J$1,manifest_11Sep!$A$1:$V$1,0))</f>
        <v>KE 620</v>
      </c>
      <c r="K1154" s="13" t="str">
        <f t="array" ref="K1154">INDEX(manifest_11Sep!$A$1:$V$3202,MATCH($B1154,manifest_11Sep!$B$1:$B$3202,0),MATCH(A.Arr9sepList!K$1,manifest_11Sep!$A$1:$V$1,0))</f>
        <v>13-thg 9-25</v>
      </c>
      <c r="L1154" s="14">
        <f t="array" ref="L1154">INDEX(manifest_11Sep!$A$1:$V$3202,MATCH($B1154,manifest_11Sep!$B$1:$B$3202,0),MATCH(A.Arr9sepList!L$1,manifest_11Sep!$A$1:$V$1,0))</f>
        <v>0.34375</v>
      </c>
      <c r="M1154" s="13" t="str">
        <f t="array" ref="M1154">INDEX(manifest_11Sep!$A$1:$V$3202,MATCH($B1154,manifest_11Sep!$B$1:$B$3202,0),MATCH(A.Arr9sepList!M$1,manifest_11Sep!$A$1:$V$1,0))</f>
        <v>ICN-T2</v>
      </c>
      <c r="N1154" s="13" t="str">
        <f t="array" ref="N1154">INDEX(manifest_11Sep!$A$1:$V$3202,MATCH($B1154,manifest_11Sep!$B$1:$B$3202,0),MATCH(A.Arr9sepList!N$1,manifest_11Sep!$A$1:$V$1,0))</f>
        <v>FAIRMONT</v>
      </c>
      <c r="O1154" s="15"/>
      <c r="P1154" s="13"/>
      <c r="Q1154" s="16">
        <v>462710855</v>
      </c>
      <c r="R1154" s="16" t="s">
        <v>43</v>
      </c>
      <c r="S1154" s="13" t="str">
        <f t="array" ref="S1154">INDEX(manifest_11Sep!$A$1:$V$3202,MATCH($B1154,manifest_11Sep!$B$1:$B$3202,0),MATCH(A.Arr9sepList!S$1,manifest_11Sep!$A$1:$V$1,0))</f>
        <v>Rooming: Elizah AnchetaBenito - R6NC7DJXPB6, child of Samuel Benito - SJNMXCTQV4S</v>
      </c>
    </row>
    <row r="1155" spans="1:19" ht="15.75" customHeight="1">
      <c r="A1155" s="13" t="str">
        <f t="array" ref="A1155">INDEX(manifest_11Sep!$A$1:$V$3202,MATCH($B1155,manifest_11Sep!$B$1:$B$3202,0),MATCH(A.Arr9sepList!A$1,manifest_11Sep!$A$1:$V$1,0))</f>
        <v>A</v>
      </c>
      <c r="B1155" s="13" t="s">
        <v>3239</v>
      </c>
      <c r="C1155" s="13" t="str">
        <f t="array" ref="C1155">INDEX(manifest_11Sep!$A$1:$V$3202,MATCH($B1155,manifest_11Sep!$B$1:$B$3202,0),MATCH(A.Arr9sepList!C$1,manifest_11Sep!$A$1:$V$1,0))</f>
        <v>7RNVCZ6MYMH</v>
      </c>
      <c r="D1155" s="13" t="str">
        <f t="array" ref="D1155">INDEX(manifest_11Sep!$A$1:$V$3202,MATCH($B1155,manifest_11Sep!$B$1:$B$3202,0),MATCH(A.Arr9sepList!D$1,manifest_11Sep!$A$1:$V$1,0))</f>
        <v>Female</v>
      </c>
      <c r="E1155" s="13" t="str">
        <f t="array" ref="E1155">INDEX(manifest_11Sep!$A$1:$V$3202,MATCH($B1155,manifest_11Sep!$B$1:$B$3202,0),MATCH(A.Arr9sepList!E$1,manifest_11Sep!$A$1:$V$1,0))</f>
        <v>Elizabeth</v>
      </c>
      <c r="F1155" s="13" t="str">
        <f t="array" ref="F1155">INDEX(manifest_11Sep!$A$1:$V$3202,MATCH($B1155,manifest_11Sep!$B$1:$B$3202,0),MATCH(A.Arr9sepList!F$1,manifest_11Sep!$A$1:$V$1,0))</f>
        <v>Zetazate</v>
      </c>
      <c r="G1155" s="13">
        <f t="array" ref="G1155">INDEX(manifest_11Sep!$A$1:$V$3202,MATCH($B1155,manifest_11Sep!$B$1:$B$3202,0),MATCH(A.Arr9sepList!G$1,manifest_11Sep!$A$1:$V$1,0))</f>
        <v>66</v>
      </c>
      <c r="H1155" s="13" t="str">
        <f t="array" ref="H1155">INDEX(manifest_11Sep!$A$1:$V$3202,MATCH($B1155,manifest_11Sep!$B$1:$B$3202,0),MATCH(A.Arr9sepList!H$1,manifest_11Sep!$A$1:$V$1,0))</f>
        <v>Liz Zetazate</v>
      </c>
      <c r="I1155" s="13" t="str">
        <f t="array" ref="I1155">INDEX(manifest_11Sep!$A$1:$V$3202,MATCH($B1155,manifest_11Sep!$B$1:$B$3202,0),MATCH(A.Arr9sepList!I$1,manifest_11Sep!$A$1:$V$1,0))</f>
        <v>Korean Air</v>
      </c>
      <c r="J1155" s="13" t="str">
        <f t="array" ref="J1155">INDEX(manifest_11Sep!$A$1:$V$3202,MATCH($B1155,manifest_11Sep!$B$1:$B$3202,0),MATCH(A.Arr9sepList!J$1,manifest_11Sep!$A$1:$V$1,0))</f>
        <v>KE 620</v>
      </c>
      <c r="K1155" s="13" t="str">
        <f t="array" ref="K1155">INDEX(manifest_11Sep!$A$1:$V$3202,MATCH($B1155,manifest_11Sep!$B$1:$B$3202,0),MATCH(A.Arr9sepList!K$1,manifest_11Sep!$A$1:$V$1,0))</f>
        <v>13-thg 9-25</v>
      </c>
      <c r="L1155" s="14">
        <f t="array" ref="L1155">INDEX(manifest_11Sep!$A$1:$V$3202,MATCH($B1155,manifest_11Sep!$B$1:$B$3202,0),MATCH(A.Arr9sepList!L$1,manifest_11Sep!$A$1:$V$1,0))</f>
        <v>0.34375</v>
      </c>
      <c r="M1155" s="13" t="str">
        <f t="array" ref="M1155">INDEX(manifest_11Sep!$A$1:$V$3202,MATCH($B1155,manifest_11Sep!$B$1:$B$3202,0),MATCH(A.Arr9sepList!M$1,manifest_11Sep!$A$1:$V$1,0))</f>
        <v>ICN-T2</v>
      </c>
      <c r="N1155" s="13" t="str">
        <f t="array" ref="N1155">INDEX(manifest_11Sep!$A$1:$V$3202,MATCH($B1155,manifest_11Sep!$B$1:$B$3202,0),MATCH(A.Arr9sepList!N$1,manifest_11Sep!$A$1:$V$1,0))</f>
        <v>FAIRMONT</v>
      </c>
      <c r="O1155" s="15"/>
      <c r="P1155" s="13"/>
      <c r="Q1155" s="16">
        <v>462710855</v>
      </c>
      <c r="R1155" s="16" t="s">
        <v>43</v>
      </c>
      <c r="S1155" s="13" t="str">
        <f t="array" ref="S1155">INDEX(manifest_11Sep!$A$1:$V$3202,MATCH($B1155,manifest_11Sep!$B$1:$B$3202,0),MATCH(A.Arr9sepList!S$1,manifest_11Sep!$A$1:$V$1,0))</f>
        <v>Upgrade - Signature Suite</v>
      </c>
    </row>
    <row r="1156" spans="1:19" ht="15.75" customHeight="1">
      <c r="A1156" s="229" t="str">
        <f t="array" ref="A1156">INDEX(manifest_11Sep!$A$1:$V$3202,MATCH($B1156,manifest_11Sep!$B$1:$B$3202,0),MATCH(A.Arr9sepList!A$1,manifest_11Sep!$A$1:$V$1,0))</f>
        <v>A</v>
      </c>
      <c r="B1156" s="229" t="s">
        <v>306</v>
      </c>
      <c r="C1156" s="229" t="str">
        <f t="array" ref="C1156">INDEX(manifest_11Sep!$A$1:$V$3202,MATCH($B1156,manifest_11Sep!$B$1:$B$3202,0),MATCH(A.Arr9sepList!C$1,manifest_11Sep!$A$1:$V$1,0))</f>
        <v>2RNCJJK5XXV</v>
      </c>
      <c r="D1156" s="229" t="str">
        <f t="array" ref="D1156">INDEX(manifest_11Sep!$A$1:$V$3202,MATCH($B1156,manifest_11Sep!$B$1:$B$3202,0),MATCH(A.Arr9sepList!D$1,manifest_11Sep!$A$1:$V$1,0))</f>
        <v>Male</v>
      </c>
      <c r="E1156" s="229" t="str">
        <f t="array" ref="E1156">INDEX(manifest_11Sep!$A$1:$V$3202,MATCH($B1156,manifest_11Sep!$B$1:$B$3202,0),MATCH(A.Arr9sepList!E$1,manifest_11Sep!$A$1:$V$1,0))</f>
        <v>Elmer Valentin</v>
      </c>
      <c r="F1156" s="229" t="str">
        <f t="array" ref="F1156">INDEX(manifest_11Sep!$A$1:$V$3202,MATCH($B1156,manifest_11Sep!$B$1:$B$3202,0),MATCH(A.Arr9sepList!F$1,manifest_11Sep!$A$1:$V$1,0))</f>
        <v>Alvarado</v>
      </c>
      <c r="G1156" s="229">
        <f t="array" ref="G1156">INDEX(manifest_11Sep!$A$1:$V$3202,MATCH($B1156,manifest_11Sep!$B$1:$B$3202,0),MATCH(A.Arr9sepList!G$1,manifest_11Sep!$A$1:$V$1,0))</f>
        <v>63</v>
      </c>
      <c r="H1156" s="229" t="str">
        <f t="array" ref="H1156">INDEX(manifest_11Sep!$A$1:$V$3202,MATCH($B1156,manifest_11Sep!$B$1:$B$3202,0),MATCH(A.Arr9sepList!H$1,manifest_11Sep!$A$1:$V$1,0))</f>
        <v>Alicia Nguyen 2</v>
      </c>
      <c r="I1156" s="229" t="str">
        <f t="array" ref="I1156">INDEX(manifest_11Sep!$A$1:$V$3202,MATCH($B1156,manifest_11Sep!$B$1:$B$3202,0),MATCH(A.Arr9sepList!I$1,manifest_11Sep!$A$1:$V$1,0))</f>
        <v>China Airlines</v>
      </c>
      <c r="J1156" s="229" t="str">
        <f t="array" ref="J1156">INDEX(manifest_11Sep!$A$1:$V$3202,MATCH($B1156,manifest_11Sep!$B$1:$B$3202,0),MATCH(A.Arr9sepList!J$1,manifest_11Sep!$A$1:$V$1,0))</f>
        <v>CI 160</v>
      </c>
      <c r="K1156" s="229" t="str">
        <f t="array" ref="K1156">INDEX(manifest_11Sep!$A$1:$V$3202,MATCH($B1156,manifest_11Sep!$B$1:$B$3202,0),MATCH(A.Arr9sepList!K$1,manifest_11Sep!$A$1:$V$1,0))</f>
        <v>13-thg 9-25</v>
      </c>
      <c r="L1156" s="230">
        <f t="array" ref="L1156">INDEX(manifest_11Sep!$A$1:$V$3202,MATCH($B1156,manifest_11Sep!$B$1:$B$3202,0),MATCH(A.Arr9sepList!L$1,manifest_11Sep!$A$1:$V$1,0))</f>
        <v>0.46875</v>
      </c>
      <c r="M1156" s="229" t="str">
        <f t="array" ref="M1156">INDEX(manifest_11Sep!$A$1:$V$3202,MATCH($B1156,manifest_11Sep!$B$1:$B$3202,0),MATCH(A.Arr9sepList!M$1,manifest_11Sep!$A$1:$V$1,0))</f>
        <v>ICN-T2</v>
      </c>
      <c r="N1156" s="229" t="str">
        <f t="array" ref="N1156">INDEX(manifest_11Sep!$A$1:$V$3202,MATCH($B1156,manifest_11Sep!$B$1:$B$3202,0),MATCH(A.Arr9sepList!N$1,manifest_11Sep!$A$1:$V$1,0))</f>
        <v>FAIRMONT</v>
      </c>
      <c r="O1156" s="231">
        <f>COUNTA(N1156:N1160)</f>
        <v>5</v>
      </c>
      <c r="P1156" s="229"/>
      <c r="Q1156" s="232">
        <v>462710741</v>
      </c>
      <c r="R1156" s="232" t="s">
        <v>43</v>
      </c>
      <c r="S1156" s="229">
        <f t="array" ref="S1156">INDEX(manifest_11Sep!$A$1:$V$3202,MATCH($B1156,manifest_11Sep!$B$1:$B$3202,0),MATCH(A.Arr9sepList!S$1,manifest_11Sep!$A$1:$V$1,0))</f>
        <v>0</v>
      </c>
    </row>
    <row r="1157" spans="1:19" ht="15.75" customHeight="1">
      <c r="A1157" s="13" t="str">
        <f t="array" ref="A1157">INDEX(manifest_11Sep!$A$1:$V$3202,MATCH($B1157,manifest_11Sep!$B$1:$B$3202,0),MATCH(A.Arr9sepList!A$1,manifest_11Sep!$A$1:$V$1,0))</f>
        <v>A</v>
      </c>
      <c r="B1157" s="13" t="s">
        <v>312</v>
      </c>
      <c r="C1157" s="13" t="str">
        <f t="array" ref="C1157">INDEX(manifest_11Sep!$A$1:$V$3202,MATCH($B1157,manifest_11Sep!$B$1:$B$3202,0),MATCH(A.Arr9sepList!C$1,manifest_11Sep!$A$1:$V$1,0))</f>
        <v>2RNCJJK5XXV</v>
      </c>
      <c r="D1157" s="13" t="str">
        <f t="array" ref="D1157">INDEX(manifest_11Sep!$A$1:$V$3202,MATCH($B1157,manifest_11Sep!$B$1:$B$3202,0),MATCH(A.Arr9sepList!D$1,manifest_11Sep!$A$1:$V$1,0))</f>
        <v>Female</v>
      </c>
      <c r="E1157" s="13" t="str">
        <f t="array" ref="E1157">INDEX(manifest_11Sep!$A$1:$V$3202,MATCH($B1157,manifest_11Sep!$B$1:$B$3202,0),MATCH(A.Arr9sepList!E$1,manifest_11Sep!$A$1:$V$1,0))</f>
        <v>Andrea Dugay</v>
      </c>
      <c r="F1157" s="13" t="str">
        <f t="array" ref="F1157">INDEX(manifest_11Sep!$A$1:$V$3202,MATCH($B1157,manifest_11Sep!$B$1:$B$3202,0),MATCH(A.Arr9sepList!F$1,manifest_11Sep!$A$1:$V$1,0))</f>
        <v>Alvarado</v>
      </c>
      <c r="G1157" s="13">
        <f t="array" ref="G1157">INDEX(manifest_11Sep!$A$1:$V$3202,MATCH($B1157,manifest_11Sep!$B$1:$B$3202,0),MATCH(A.Arr9sepList!G$1,manifest_11Sep!$A$1:$V$1,0))</f>
        <v>67</v>
      </c>
      <c r="H1157" s="13" t="str">
        <f t="array" ref="H1157">INDEX(manifest_11Sep!$A$1:$V$3202,MATCH($B1157,manifest_11Sep!$B$1:$B$3202,0),MATCH(A.Arr9sepList!H$1,manifest_11Sep!$A$1:$V$1,0))</f>
        <v>Alicia Nguyen 2</v>
      </c>
      <c r="I1157" s="13" t="str">
        <f t="array" ref="I1157">INDEX(manifest_11Sep!$A$1:$V$3202,MATCH($B1157,manifest_11Sep!$B$1:$B$3202,0),MATCH(A.Arr9sepList!I$1,manifest_11Sep!$A$1:$V$1,0))</f>
        <v>China Airlines</v>
      </c>
      <c r="J1157" s="13" t="str">
        <f t="array" ref="J1157">INDEX(manifest_11Sep!$A$1:$V$3202,MATCH($B1157,manifest_11Sep!$B$1:$B$3202,0),MATCH(A.Arr9sepList!J$1,manifest_11Sep!$A$1:$V$1,0))</f>
        <v>CI 160</v>
      </c>
      <c r="K1157" s="13" t="str">
        <f t="array" ref="K1157">INDEX(manifest_11Sep!$A$1:$V$3202,MATCH($B1157,manifest_11Sep!$B$1:$B$3202,0),MATCH(A.Arr9sepList!K$1,manifest_11Sep!$A$1:$V$1,0))</f>
        <v>13-thg 9-25</v>
      </c>
      <c r="L1157" s="14">
        <f t="array" ref="L1157">INDEX(manifest_11Sep!$A$1:$V$3202,MATCH($B1157,manifest_11Sep!$B$1:$B$3202,0),MATCH(A.Arr9sepList!L$1,manifest_11Sep!$A$1:$V$1,0))</f>
        <v>0.46875</v>
      </c>
      <c r="M1157" s="13" t="str">
        <f t="array" ref="M1157">INDEX(manifest_11Sep!$A$1:$V$3202,MATCH($B1157,manifest_11Sep!$B$1:$B$3202,0),MATCH(A.Arr9sepList!M$1,manifest_11Sep!$A$1:$V$1,0))</f>
        <v>ICN-T2</v>
      </c>
      <c r="N1157" s="13" t="str">
        <f t="array" ref="N1157">INDEX(manifest_11Sep!$A$1:$V$3202,MATCH($B1157,manifest_11Sep!$B$1:$B$3202,0),MATCH(A.Arr9sepList!N$1,manifest_11Sep!$A$1:$V$1,0))</f>
        <v>FAIRMONT</v>
      </c>
      <c r="O1157" s="15"/>
      <c r="P1157" s="13"/>
      <c r="Q1157" s="16">
        <v>462710741</v>
      </c>
      <c r="R1157" s="16" t="s">
        <v>43</v>
      </c>
      <c r="S1157" s="13">
        <f t="array" ref="S1157">INDEX(manifest_11Sep!$A$1:$V$3202,MATCH($B1157,manifest_11Sep!$B$1:$B$3202,0),MATCH(A.Arr9sepList!S$1,manifest_11Sep!$A$1:$V$1,0))</f>
        <v>0</v>
      </c>
    </row>
    <row r="1158" spans="1:19" ht="15.75" customHeight="1">
      <c r="A1158" s="13" t="str">
        <f t="array" ref="A1158">INDEX(manifest_11Sep!$A$1:$V$3202,MATCH($B1158,manifest_11Sep!$B$1:$B$3202,0),MATCH(A.Arr9sepList!A$1,manifest_11Sep!$A$1:$V$1,0))</f>
        <v>A</v>
      </c>
      <c r="B1158" s="13" t="s">
        <v>1919</v>
      </c>
      <c r="C1158" s="13" t="str">
        <f t="array" ref="C1158">INDEX(manifest_11Sep!$A$1:$V$3202,MATCH($B1158,manifest_11Sep!$B$1:$B$3202,0),MATCH(A.Arr9sepList!C$1,manifest_11Sep!$A$1:$V$1,0))</f>
        <v>ZRN6C32LP6P</v>
      </c>
      <c r="D1158" s="13" t="str">
        <f t="array" ref="D1158">INDEX(manifest_11Sep!$A$1:$V$3202,MATCH($B1158,manifest_11Sep!$B$1:$B$3202,0),MATCH(A.Arr9sepList!D$1,manifest_11Sep!$A$1:$V$1,0))</f>
        <v>Female</v>
      </c>
      <c r="E1158" s="13" t="str">
        <f t="array" ref="E1158">INDEX(manifest_11Sep!$A$1:$V$3202,MATCH($B1158,manifest_11Sep!$B$1:$B$3202,0),MATCH(A.Arr9sepList!E$1,manifest_11Sep!$A$1:$V$1,0))</f>
        <v>Jenny Shu Chun</v>
      </c>
      <c r="F1158" s="13" t="str">
        <f t="array" ref="F1158">INDEX(manifest_11Sep!$A$1:$V$3202,MATCH($B1158,manifest_11Sep!$B$1:$B$3202,0),MATCH(A.Arr9sepList!F$1,manifest_11Sep!$A$1:$V$1,0))</f>
        <v>Yuan</v>
      </c>
      <c r="G1158" s="13">
        <f t="array" ref="G1158">INDEX(manifest_11Sep!$A$1:$V$3202,MATCH($B1158,manifest_11Sep!$B$1:$B$3202,0),MATCH(A.Arr9sepList!G$1,manifest_11Sep!$A$1:$V$1,0))</f>
        <v>72</v>
      </c>
      <c r="H1158" s="13" t="str">
        <f t="array" ref="H1158">INDEX(manifest_11Sep!$A$1:$V$3202,MATCH($B1158,manifest_11Sep!$B$1:$B$3202,0),MATCH(A.Arr9sepList!H$1,manifest_11Sep!$A$1:$V$1,0))</f>
        <v>CY Chen</v>
      </c>
      <c r="I1158" s="13" t="str">
        <f t="array" ref="I1158">INDEX(manifest_11Sep!$A$1:$V$3202,MATCH($B1158,manifest_11Sep!$B$1:$B$3202,0),MATCH(A.Arr9sepList!I$1,manifest_11Sep!$A$1:$V$1,0))</f>
        <v>China Airlines</v>
      </c>
      <c r="J1158" s="13" t="str">
        <f t="array" ref="J1158">INDEX(manifest_11Sep!$A$1:$V$3202,MATCH($B1158,manifest_11Sep!$B$1:$B$3202,0),MATCH(A.Arr9sepList!J$1,manifest_11Sep!$A$1:$V$1,0))</f>
        <v>CI 160</v>
      </c>
      <c r="K1158" s="13" t="str">
        <f t="array" ref="K1158">INDEX(manifest_11Sep!$A$1:$V$3202,MATCH($B1158,manifest_11Sep!$B$1:$B$3202,0),MATCH(A.Arr9sepList!K$1,manifest_11Sep!$A$1:$V$1,0))</f>
        <v>13-thg 9-25</v>
      </c>
      <c r="L1158" s="14">
        <f t="array" ref="L1158">INDEX(manifest_11Sep!$A$1:$V$3202,MATCH($B1158,manifest_11Sep!$B$1:$B$3202,0),MATCH(A.Arr9sepList!L$1,manifest_11Sep!$A$1:$V$1,0))</f>
        <v>0.46875</v>
      </c>
      <c r="M1158" s="13" t="str">
        <f t="array" ref="M1158">INDEX(manifest_11Sep!$A$1:$V$3202,MATCH($B1158,manifest_11Sep!$B$1:$B$3202,0),MATCH(A.Arr9sepList!M$1,manifest_11Sep!$A$1:$V$1,0))</f>
        <v>ICN-T2</v>
      </c>
      <c r="N1158" s="13" t="str">
        <f t="array" ref="N1158">INDEX(manifest_11Sep!$A$1:$V$3202,MATCH($B1158,manifest_11Sep!$B$1:$B$3202,0),MATCH(A.Arr9sepList!N$1,manifest_11Sep!$A$1:$V$1,0))</f>
        <v>THE PLAZA</v>
      </c>
      <c r="O1158" s="15"/>
      <c r="P1158" s="13"/>
      <c r="Q1158" s="16">
        <v>70147618</v>
      </c>
      <c r="R1158" s="16" t="s">
        <v>43</v>
      </c>
      <c r="S1158" s="13">
        <f t="array" ref="S1158">INDEX(manifest_11Sep!$A$1:$V$3202,MATCH($B1158,manifest_11Sep!$B$1:$B$3202,0),MATCH(A.Arr9sepList!S$1,manifest_11Sep!$A$1:$V$1,0))</f>
        <v>0</v>
      </c>
    </row>
    <row r="1159" spans="1:19" ht="15.75" customHeight="1">
      <c r="A1159" s="13" t="str">
        <f t="array" ref="A1159">INDEX(manifest_11Sep!$A$1:$V$3202,MATCH($B1159,manifest_11Sep!$B$1:$B$3202,0),MATCH(A.Arr9sepList!A$1,manifest_11Sep!$A$1:$V$1,0))</f>
        <v>A</v>
      </c>
      <c r="B1159" s="13" t="s">
        <v>1923</v>
      </c>
      <c r="C1159" s="13" t="str">
        <f t="array" ref="C1159">INDEX(manifest_11Sep!$A$1:$V$3202,MATCH($B1159,manifest_11Sep!$B$1:$B$3202,0),MATCH(A.Arr9sepList!C$1,manifest_11Sep!$A$1:$V$1,0))</f>
        <v>ZRN6C32LP6P</v>
      </c>
      <c r="D1159" s="13" t="str">
        <f t="array" ref="D1159">INDEX(manifest_11Sep!$A$1:$V$3202,MATCH($B1159,manifest_11Sep!$B$1:$B$3202,0),MATCH(A.Arr9sepList!D$1,manifest_11Sep!$A$1:$V$1,0))</f>
        <v>Female</v>
      </c>
      <c r="E1159" s="13" t="str">
        <f t="array" ref="E1159">INDEX(manifest_11Sep!$A$1:$V$3202,MATCH($B1159,manifest_11Sep!$B$1:$B$3202,0),MATCH(A.Arr9sepList!E$1,manifest_11Sep!$A$1:$V$1,0))</f>
        <v>Yuezue Joanna</v>
      </c>
      <c r="F1159" s="13" t="str">
        <f t="array" ref="F1159">INDEX(manifest_11Sep!$A$1:$V$3202,MATCH($B1159,manifest_11Sep!$B$1:$B$3202,0),MATCH(A.Arr9sepList!F$1,manifest_11Sep!$A$1:$V$1,0))</f>
        <v>Price</v>
      </c>
      <c r="G1159" s="13">
        <f t="array" ref="G1159">INDEX(manifest_11Sep!$A$1:$V$3202,MATCH($B1159,manifest_11Sep!$B$1:$B$3202,0),MATCH(A.Arr9sepList!G$1,manifest_11Sep!$A$1:$V$1,0))</f>
        <v>68</v>
      </c>
      <c r="H1159" s="13" t="str">
        <f t="array" ref="H1159">INDEX(manifest_11Sep!$A$1:$V$3202,MATCH($B1159,manifest_11Sep!$B$1:$B$3202,0),MATCH(A.Arr9sepList!H$1,manifest_11Sep!$A$1:$V$1,0))</f>
        <v>CY Chen</v>
      </c>
      <c r="I1159" s="13" t="str">
        <f t="array" ref="I1159">INDEX(manifest_11Sep!$A$1:$V$3202,MATCH($B1159,manifest_11Sep!$B$1:$B$3202,0),MATCH(A.Arr9sepList!I$1,manifest_11Sep!$A$1:$V$1,0))</f>
        <v>China Airlines</v>
      </c>
      <c r="J1159" s="13" t="str">
        <f t="array" ref="J1159">INDEX(manifest_11Sep!$A$1:$V$3202,MATCH($B1159,manifest_11Sep!$B$1:$B$3202,0),MATCH(A.Arr9sepList!J$1,manifest_11Sep!$A$1:$V$1,0))</f>
        <v>CI 160</v>
      </c>
      <c r="K1159" s="13" t="str">
        <f t="array" ref="K1159">INDEX(manifest_11Sep!$A$1:$V$3202,MATCH($B1159,manifest_11Sep!$B$1:$B$3202,0),MATCH(A.Arr9sepList!K$1,manifest_11Sep!$A$1:$V$1,0))</f>
        <v>13-thg 9-25</v>
      </c>
      <c r="L1159" s="14">
        <f t="array" ref="L1159">INDEX(manifest_11Sep!$A$1:$V$3202,MATCH($B1159,manifest_11Sep!$B$1:$B$3202,0),MATCH(A.Arr9sepList!L$1,manifest_11Sep!$A$1:$V$1,0))</f>
        <v>0.46875</v>
      </c>
      <c r="M1159" s="13" t="str">
        <f t="array" ref="M1159">INDEX(manifest_11Sep!$A$1:$V$3202,MATCH($B1159,manifest_11Sep!$B$1:$B$3202,0),MATCH(A.Arr9sepList!M$1,manifest_11Sep!$A$1:$V$1,0))</f>
        <v>ICN-T2</v>
      </c>
      <c r="N1159" s="13" t="str">
        <f t="array" ref="N1159">INDEX(manifest_11Sep!$A$1:$V$3202,MATCH($B1159,manifest_11Sep!$B$1:$B$3202,0),MATCH(A.Arr9sepList!N$1,manifest_11Sep!$A$1:$V$1,0))</f>
        <v>THE PLAZA</v>
      </c>
      <c r="O1159" s="15"/>
      <c r="P1159" s="13"/>
      <c r="Q1159" s="16">
        <v>70147618</v>
      </c>
      <c r="R1159" s="16" t="s">
        <v>43</v>
      </c>
      <c r="S1159" s="13">
        <f t="array" ref="S1159">INDEX(manifest_11Sep!$A$1:$V$3202,MATCH($B1159,manifest_11Sep!$B$1:$B$3202,0),MATCH(A.Arr9sepList!S$1,manifest_11Sep!$A$1:$V$1,0))</f>
        <v>0</v>
      </c>
    </row>
    <row r="1160" spans="1:19" ht="15.75" customHeight="1">
      <c r="A1160" s="13" t="str">
        <f t="array" ref="A1160">INDEX(manifest_11Sep!$A$1:$V$3202,MATCH($B1160,manifest_11Sep!$B$1:$B$3202,0),MATCH(A.Arr9sepList!A$1,manifest_11Sep!$A$1:$V$1,0))</f>
        <v>A</v>
      </c>
      <c r="B1160" s="13" t="s">
        <v>3364</v>
      </c>
      <c r="C1160" s="13" t="str">
        <f t="array" ref="C1160">INDEX(manifest_11Sep!$A$1:$V$3202,MATCH($B1160,manifest_11Sep!$B$1:$B$3202,0),MATCH(A.Arr9sepList!C$1,manifest_11Sep!$A$1:$V$1,0))</f>
        <v>R4NC3ZL7XVD</v>
      </c>
      <c r="D1160" s="13" t="str">
        <f t="array" ref="D1160">INDEX(manifest_11Sep!$A$1:$V$3202,MATCH($B1160,manifest_11Sep!$B$1:$B$3202,0),MATCH(A.Arr9sepList!D$1,manifest_11Sep!$A$1:$V$1,0))</f>
        <v>Male</v>
      </c>
      <c r="E1160" s="13" t="str">
        <f t="array" ref="E1160">INDEX(manifest_11Sep!$A$1:$V$3202,MATCH($B1160,manifest_11Sep!$B$1:$B$3202,0),MATCH(A.Arr9sepList!E$1,manifest_11Sep!$A$1:$V$1,0))</f>
        <v>Duyviet Victor</v>
      </c>
      <c r="F1160" s="13" t="str">
        <f t="array" ref="F1160">INDEX(manifest_11Sep!$A$1:$V$3202,MATCH($B1160,manifest_11Sep!$B$1:$B$3202,0),MATCH(A.Arr9sepList!F$1,manifest_11Sep!$A$1:$V$1,0))</f>
        <v>Le</v>
      </c>
      <c r="G1160" s="13">
        <f t="array" ref="G1160">INDEX(manifest_11Sep!$A$1:$V$3202,MATCH($B1160,manifest_11Sep!$B$1:$B$3202,0),MATCH(A.Arr9sepList!G$1,manifest_11Sep!$A$1:$V$1,0))</f>
        <v>35</v>
      </c>
      <c r="H1160" s="13" t="str">
        <f t="array" ref="H1160">INDEX(manifest_11Sep!$A$1:$V$3202,MATCH($B1160,manifest_11Sep!$B$1:$B$3202,0),MATCH(A.Arr9sepList!H$1,manifest_11Sep!$A$1:$V$1,0))</f>
        <v>Manh Le</v>
      </c>
      <c r="I1160" s="13" t="str">
        <f t="array" ref="I1160">INDEX(manifest_11Sep!$A$1:$V$3202,MATCH($B1160,manifest_11Sep!$B$1:$B$3202,0),MATCH(A.Arr9sepList!I$1,manifest_11Sep!$A$1:$V$1,0))</f>
        <v>China Eastern Airlines</v>
      </c>
      <c r="J1160" s="13" t="str">
        <f t="array" ref="J1160">INDEX(manifest_11Sep!$A$1:$V$3202,MATCH($B1160,manifest_11Sep!$B$1:$B$3202,0),MATCH(A.Arr9sepList!J$1,manifest_11Sep!$A$1:$V$1,0))</f>
        <v>MU 8933</v>
      </c>
      <c r="K1160" s="13" t="str">
        <f t="array" ref="K1160">INDEX(manifest_11Sep!$A$1:$V$3202,MATCH($B1160,manifest_11Sep!$B$1:$B$3202,0),MATCH(A.Arr9sepList!K$1,manifest_11Sep!$A$1:$V$1,0))</f>
        <v>13-thg 9-25</v>
      </c>
      <c r="L1160" s="14">
        <f t="array" ref="L1160">INDEX(manifest_11Sep!$A$1:$V$3202,MATCH($B1160,manifest_11Sep!$B$1:$B$3202,0),MATCH(A.Arr9sepList!L$1,manifest_11Sep!$A$1:$V$1,0))</f>
        <v>0.49652777777777779</v>
      </c>
      <c r="M1160" s="13" t="str">
        <f t="array" ref="M1160">INDEX(manifest_11Sep!$A$1:$V$3202,MATCH($B1160,manifest_11Sep!$B$1:$B$3202,0),MATCH(A.Arr9sepList!M$1,manifest_11Sep!$A$1:$V$1,0))</f>
        <v>ICN-T2</v>
      </c>
      <c r="N1160" s="13" t="str">
        <f t="array" ref="N1160">INDEX(manifest_11Sep!$A$1:$V$3202,MATCH($B1160,manifest_11Sep!$B$1:$B$3202,0),MATCH(A.Arr9sepList!N$1,manifest_11Sep!$A$1:$V$1,0))</f>
        <v>THE PLAZA</v>
      </c>
      <c r="O1160" s="15"/>
      <c r="P1160" s="13"/>
      <c r="Q1160" s="16">
        <v>70485503</v>
      </c>
      <c r="R1160" s="16" t="s">
        <v>61</v>
      </c>
      <c r="S1160" s="13">
        <f t="array" ref="S1160">INDEX(manifest_11Sep!$A$1:$V$3202,MATCH($B1160,manifest_11Sep!$B$1:$B$3202,0),MATCH(A.Arr9sepList!S$1,manifest_11Sep!$A$1:$V$1,0))</f>
        <v>0</v>
      </c>
    </row>
    <row r="1161" spans="1:19" ht="15.75" customHeight="1">
      <c r="A1161" s="229" t="str">
        <f t="array" ref="A1161">INDEX(manifest_11Sep!$A$1:$V$3202,MATCH($B1161,manifest_11Sep!$B$1:$B$3202,0),MATCH(A.Arr9sepList!A$1,manifest_11Sep!$A$1:$V$1,0))</f>
        <v>A</v>
      </c>
      <c r="B1161" s="229" t="s">
        <v>1926</v>
      </c>
      <c r="C1161" s="229" t="str">
        <f t="array" ref="C1161">INDEX(manifest_11Sep!$A$1:$V$3202,MATCH($B1161,manifest_11Sep!$B$1:$B$3202,0),MATCH(A.Arr9sepList!C$1,manifest_11Sep!$A$1:$V$1,0))</f>
        <v>LSN7564VCTX</v>
      </c>
      <c r="D1161" s="229" t="str">
        <f t="array" ref="D1161">INDEX(manifest_11Sep!$A$1:$V$3202,MATCH($B1161,manifest_11Sep!$B$1:$B$3202,0),MATCH(A.Arr9sepList!D$1,manifest_11Sep!$A$1:$V$1,0))</f>
        <v>Female</v>
      </c>
      <c r="E1161" s="229" t="str">
        <f t="array" ref="E1161">INDEX(manifest_11Sep!$A$1:$V$3202,MATCH($B1161,manifest_11Sep!$B$1:$B$3202,0),MATCH(A.Arr9sepList!E$1,manifest_11Sep!$A$1:$V$1,0))</f>
        <v>Hui Yao Stacy</v>
      </c>
      <c r="F1161" s="229" t="str">
        <f t="array" ref="F1161">INDEX(manifest_11Sep!$A$1:$V$3202,MATCH($B1161,manifest_11Sep!$B$1:$B$3202,0),MATCH(A.Arr9sepList!F$1,manifest_11Sep!$A$1:$V$1,0))</f>
        <v>Lu</v>
      </c>
      <c r="G1161" s="229">
        <f t="array" ref="G1161">INDEX(manifest_11Sep!$A$1:$V$3202,MATCH($B1161,manifest_11Sep!$B$1:$B$3202,0),MATCH(A.Arr9sepList!G$1,manifest_11Sep!$A$1:$V$1,0))</f>
        <v>59</v>
      </c>
      <c r="H1161" s="229" t="str">
        <f t="array" ref="H1161">INDEX(manifest_11Sep!$A$1:$V$3202,MATCH($B1161,manifest_11Sep!$B$1:$B$3202,0),MATCH(A.Arr9sepList!H$1,manifest_11Sep!$A$1:$V$1,0))</f>
        <v>CY Chen</v>
      </c>
      <c r="I1161" s="229" t="str">
        <f t="array" ref="I1161">INDEX(manifest_11Sep!$A$1:$V$3202,MATCH($B1161,manifest_11Sep!$B$1:$B$3202,0),MATCH(A.Arr9sepList!I$1,manifest_11Sep!$A$1:$V$1,0))</f>
        <v>Korean Air</v>
      </c>
      <c r="J1161" s="229" t="str">
        <f t="array" ref="J1161">INDEX(manifest_11Sep!$A$1:$V$3202,MATCH($B1161,manifest_11Sep!$B$1:$B$3202,0),MATCH(A.Arr9sepList!J$1,manifest_11Sep!$A$1:$V$1,0))</f>
        <v>KE 5756</v>
      </c>
      <c r="K1161" s="229" t="str">
        <f t="array" ref="K1161">INDEX(manifest_11Sep!$A$1:$V$3202,MATCH($B1161,manifest_11Sep!$B$1:$B$3202,0),MATCH(A.Arr9sepList!K$1,manifest_11Sep!$A$1:$V$1,0))</f>
        <v>13-thg 9-25</v>
      </c>
      <c r="L1161" s="230">
        <f t="array" ref="L1161">INDEX(manifest_11Sep!$A$1:$V$3202,MATCH($B1161,manifest_11Sep!$B$1:$B$3202,0),MATCH(A.Arr9sepList!L$1,manifest_11Sep!$A$1:$V$1,0))</f>
        <v>0.58680555555555558</v>
      </c>
      <c r="M1161" s="229" t="str">
        <f t="array" ref="M1161">INDEX(manifest_11Sep!$A$1:$V$3202,MATCH($B1161,manifest_11Sep!$B$1:$B$3202,0),MATCH(A.Arr9sepList!M$1,manifest_11Sep!$A$1:$V$1,0))</f>
        <v>ICN-T2</v>
      </c>
      <c r="N1161" s="229" t="str">
        <f t="array" ref="N1161">INDEX(manifest_11Sep!$A$1:$V$3202,MATCH($B1161,manifest_11Sep!$B$1:$B$3202,0),MATCH(A.Arr9sepList!N$1,manifest_11Sep!$A$1:$V$1,0))</f>
        <v>THE PLAZA</v>
      </c>
      <c r="O1161" s="231">
        <f>COUNTA(N1161:N1186)</f>
        <v>26</v>
      </c>
      <c r="P1161" s="229"/>
      <c r="Q1161" s="232">
        <v>70277581</v>
      </c>
      <c r="R1161" s="232" t="s">
        <v>61</v>
      </c>
      <c r="S1161" s="229">
        <f t="array" ref="S1161">INDEX(manifest_11Sep!$A$1:$V$3202,MATCH($B1161,manifest_11Sep!$B$1:$B$3202,0),MATCH(A.Arr9sepList!S$1,manifest_11Sep!$A$1:$V$1,0))</f>
        <v>0</v>
      </c>
    </row>
    <row r="1162" spans="1:19" ht="15.75" customHeight="1">
      <c r="A1162" s="13" t="str">
        <f t="array" ref="A1162">INDEX(manifest_11Sep!$A$1:$V$3202,MATCH($B1162,manifest_11Sep!$B$1:$B$3202,0),MATCH(A.Arr9sepList!A$1,manifest_11Sep!$A$1:$V$1,0))</f>
        <v>A</v>
      </c>
      <c r="B1162" s="13" t="s">
        <v>1930</v>
      </c>
      <c r="C1162" s="13" t="str">
        <f t="array" ref="C1162">INDEX(manifest_11Sep!$A$1:$V$3202,MATCH($B1162,manifest_11Sep!$B$1:$B$3202,0),MATCH(A.Arr9sepList!C$1,manifest_11Sep!$A$1:$V$1,0))</f>
        <v>LSN7564VCTX</v>
      </c>
      <c r="D1162" s="13" t="str">
        <f t="array" ref="D1162">INDEX(manifest_11Sep!$A$1:$V$3202,MATCH($B1162,manifest_11Sep!$B$1:$B$3202,0),MATCH(A.Arr9sepList!D$1,manifest_11Sep!$A$1:$V$1,0))</f>
        <v>Male</v>
      </c>
      <c r="E1162" s="13" t="str">
        <f t="array" ref="E1162">INDEX(manifest_11Sep!$A$1:$V$3202,MATCH($B1162,manifest_11Sep!$B$1:$B$3202,0),MATCH(A.Arr9sepList!E$1,manifest_11Sep!$A$1:$V$1,0))</f>
        <v>Tsan-Kuen</v>
      </c>
      <c r="F1162" s="13" t="str">
        <f t="array" ref="F1162">INDEX(manifest_11Sep!$A$1:$V$3202,MATCH($B1162,manifest_11Sep!$B$1:$B$3202,0),MATCH(A.Arr9sepList!F$1,manifest_11Sep!$A$1:$V$1,0))</f>
        <v>Wang</v>
      </c>
      <c r="G1162" s="13">
        <f t="array" ref="G1162">INDEX(manifest_11Sep!$A$1:$V$3202,MATCH($B1162,manifest_11Sep!$B$1:$B$3202,0),MATCH(A.Arr9sepList!G$1,manifest_11Sep!$A$1:$V$1,0))</f>
        <v>62</v>
      </c>
      <c r="H1162" s="13" t="str">
        <f t="array" ref="H1162">INDEX(manifest_11Sep!$A$1:$V$3202,MATCH($B1162,manifest_11Sep!$B$1:$B$3202,0),MATCH(A.Arr9sepList!H$1,manifest_11Sep!$A$1:$V$1,0))</f>
        <v>CY Chen</v>
      </c>
      <c r="I1162" s="13" t="str">
        <f t="array" ref="I1162">INDEX(manifest_11Sep!$A$1:$V$3202,MATCH($B1162,manifest_11Sep!$B$1:$B$3202,0),MATCH(A.Arr9sepList!I$1,manifest_11Sep!$A$1:$V$1,0))</f>
        <v>Korean Air</v>
      </c>
      <c r="J1162" s="13" t="str">
        <f t="array" ref="J1162">INDEX(manifest_11Sep!$A$1:$V$3202,MATCH($B1162,manifest_11Sep!$B$1:$B$3202,0),MATCH(A.Arr9sepList!J$1,manifest_11Sep!$A$1:$V$1,0))</f>
        <v>KE 5756</v>
      </c>
      <c r="K1162" s="13" t="str">
        <f t="array" ref="K1162">INDEX(manifest_11Sep!$A$1:$V$3202,MATCH($B1162,manifest_11Sep!$B$1:$B$3202,0),MATCH(A.Arr9sepList!K$1,manifest_11Sep!$A$1:$V$1,0))</f>
        <v>13-thg 9-25</v>
      </c>
      <c r="L1162" s="14">
        <f t="array" ref="L1162">INDEX(manifest_11Sep!$A$1:$V$3202,MATCH($B1162,manifest_11Sep!$B$1:$B$3202,0),MATCH(A.Arr9sepList!L$1,manifest_11Sep!$A$1:$V$1,0))</f>
        <v>0.58680555555555558</v>
      </c>
      <c r="M1162" s="13" t="str">
        <f t="array" ref="M1162">INDEX(manifest_11Sep!$A$1:$V$3202,MATCH($B1162,manifest_11Sep!$B$1:$B$3202,0),MATCH(A.Arr9sepList!M$1,manifest_11Sep!$A$1:$V$1,0))</f>
        <v>ICN-T2</v>
      </c>
      <c r="N1162" s="13" t="str">
        <f t="array" ref="N1162">INDEX(manifest_11Sep!$A$1:$V$3202,MATCH($B1162,manifest_11Sep!$B$1:$B$3202,0),MATCH(A.Arr9sepList!N$1,manifest_11Sep!$A$1:$V$1,0))</f>
        <v>THE PLAZA</v>
      </c>
      <c r="O1162" s="15"/>
      <c r="P1162" s="13"/>
      <c r="Q1162" s="16">
        <v>70277581</v>
      </c>
      <c r="R1162" s="16" t="s">
        <v>61</v>
      </c>
      <c r="S1162" s="13">
        <f t="array" ref="S1162">INDEX(manifest_11Sep!$A$1:$V$3202,MATCH($B1162,manifest_11Sep!$B$1:$B$3202,0),MATCH(A.Arr9sepList!S$1,manifest_11Sep!$A$1:$V$1,0))</f>
        <v>0</v>
      </c>
    </row>
    <row r="1163" spans="1:19" ht="15.75" customHeight="1">
      <c r="A1163" s="13" t="str">
        <f t="array" ref="A1163">INDEX(manifest_11Sep!$A$1:$V$3202,MATCH($B1163,manifest_11Sep!$B$1:$B$3202,0),MATCH(A.Arr9sepList!A$1,manifest_11Sep!$A$1:$V$1,0))</f>
        <v>A</v>
      </c>
      <c r="B1163" s="13" t="s">
        <v>528</v>
      </c>
      <c r="C1163" s="13" t="str">
        <f t="array" ref="C1163">INDEX(manifest_11Sep!$A$1:$V$3202,MATCH($B1163,manifest_11Sep!$B$1:$B$3202,0),MATCH(A.Arr9sepList!C$1,manifest_11Sep!$A$1:$V$1,0))</f>
        <v>ZYNFBJPY2K9</v>
      </c>
      <c r="D1163" s="13" t="str">
        <f t="array" ref="D1163">INDEX(manifest_11Sep!$A$1:$V$3202,MATCH($B1163,manifest_11Sep!$B$1:$B$3202,0),MATCH(A.Arr9sepList!D$1,manifest_11Sep!$A$1:$V$1,0))</f>
        <v>Male</v>
      </c>
      <c r="E1163" s="13" t="str">
        <f t="array" ref="E1163">INDEX(manifest_11Sep!$A$1:$V$3202,MATCH($B1163,manifest_11Sep!$B$1:$B$3202,0),MATCH(A.Arr9sepList!E$1,manifest_11Sep!$A$1:$V$1,0))</f>
        <v>Ankhang</v>
      </c>
      <c r="F1163" s="13" t="str">
        <f t="array" ref="F1163">INDEX(manifest_11Sep!$A$1:$V$3202,MATCH($B1163,manifest_11Sep!$B$1:$B$3202,0),MATCH(A.Arr9sepList!F$1,manifest_11Sep!$A$1:$V$1,0))</f>
        <v>Nguyen</v>
      </c>
      <c r="G1163" s="13">
        <f t="array" ref="G1163">INDEX(manifest_11Sep!$A$1:$V$3202,MATCH($B1163,manifest_11Sep!$B$1:$B$3202,0),MATCH(A.Arr9sepList!G$1,manifest_11Sep!$A$1:$V$1,0))</f>
        <v>31</v>
      </c>
      <c r="H1163" s="13" t="str">
        <f t="array" ref="H1163">INDEX(manifest_11Sep!$A$1:$V$3202,MATCH($B1163,manifest_11Sep!$B$1:$B$3202,0),MATCH(A.Arr9sepList!H$1,manifest_11Sep!$A$1:$V$1,0))</f>
        <v>Alicia Nguyen 2</v>
      </c>
      <c r="I1163" s="13" t="str">
        <f t="array" ref="I1163">INDEX(manifest_11Sep!$A$1:$V$3202,MATCH($B1163,manifest_11Sep!$B$1:$B$3202,0),MATCH(A.Arr9sepList!I$1,manifest_11Sep!$A$1:$V$1,0))</f>
        <v>Delta</v>
      </c>
      <c r="J1163" s="13" t="str">
        <f t="array" ref="J1163">INDEX(manifest_11Sep!$A$1:$V$3202,MATCH($B1163,manifest_11Sep!$B$1:$B$3202,0),MATCH(A.Arr9sepList!J$1,manifest_11Sep!$A$1:$V$1,0))</f>
        <v>DL 189</v>
      </c>
      <c r="K1163" s="13" t="str">
        <f t="array" ref="K1163">INDEX(manifest_11Sep!$A$1:$V$3202,MATCH($B1163,manifest_11Sep!$B$1:$B$3202,0),MATCH(A.Arr9sepList!K$1,manifest_11Sep!$A$1:$V$1,0))</f>
        <v>13-thg 9-25</v>
      </c>
      <c r="L1163" s="14">
        <f t="array" ref="L1163">INDEX(manifest_11Sep!$A$1:$V$3202,MATCH($B1163,manifest_11Sep!$B$1:$B$3202,0),MATCH(A.Arr9sepList!L$1,manifest_11Sep!$A$1:$V$1,0))</f>
        <v>0.59027777777777779</v>
      </c>
      <c r="M1163" s="13" t="str">
        <f t="array" ref="M1163">INDEX(manifest_11Sep!$A$1:$V$3202,MATCH($B1163,manifest_11Sep!$B$1:$B$3202,0),MATCH(A.Arr9sepList!M$1,manifest_11Sep!$A$1:$V$1,0))</f>
        <v>ICN-T2</v>
      </c>
      <c r="N1163" s="13" t="str">
        <f t="array" ref="N1163">INDEX(manifest_11Sep!$A$1:$V$3202,MATCH($B1163,manifest_11Sep!$B$1:$B$3202,0),MATCH(A.Arr9sepList!N$1,manifest_11Sep!$A$1:$V$1,0))</f>
        <v>FAIRMONT</v>
      </c>
      <c r="O1163" s="15"/>
      <c r="P1163" s="13"/>
      <c r="Q1163" s="16">
        <v>462710775</v>
      </c>
      <c r="R1163" s="16" t="s">
        <v>61</v>
      </c>
      <c r="S1163" s="13">
        <f t="array" ref="S1163">INDEX(manifest_11Sep!$A$1:$V$3202,MATCH($B1163,manifest_11Sep!$B$1:$B$3202,0),MATCH(A.Arr9sepList!S$1,manifest_11Sep!$A$1:$V$1,0))</f>
        <v>0</v>
      </c>
    </row>
    <row r="1164" spans="1:19" ht="15.75" customHeight="1">
      <c r="A1164" s="13" t="str">
        <f t="array" ref="A1164">INDEX(manifest_11Sep!$A$1:$V$3202,MATCH($B1164,manifest_11Sep!$B$1:$B$3202,0),MATCH(A.Arr9sepList!A$1,manifest_11Sep!$A$1:$V$1,0))</f>
        <v>A</v>
      </c>
      <c r="B1164" s="13" t="s">
        <v>3598</v>
      </c>
      <c r="C1164" s="13" t="str">
        <f t="array" ref="C1164">INDEX(manifest_11Sep!$A$1:$V$3202,MATCH($B1164,manifest_11Sep!$B$1:$B$3202,0),MATCH(A.Arr9sepList!C$1,manifest_11Sep!$A$1:$V$1,0))</f>
        <v>7ZN69TZLMDQ</v>
      </c>
      <c r="D1164" s="13" t="str">
        <f t="array" ref="D1164">INDEX(manifest_11Sep!$A$1:$V$3202,MATCH($B1164,manifest_11Sep!$B$1:$B$3202,0),MATCH(A.Arr9sepList!D$1,manifest_11Sep!$A$1:$V$1,0))</f>
        <v>Female</v>
      </c>
      <c r="E1164" s="13" t="str">
        <f t="array" ref="E1164">INDEX(manifest_11Sep!$A$1:$V$3202,MATCH($B1164,manifest_11Sep!$B$1:$B$3202,0),MATCH(A.Arr9sepList!E$1,manifest_11Sep!$A$1:$V$1,0))</f>
        <v>Anna</v>
      </c>
      <c r="F1164" s="13" t="str">
        <f t="array" ref="F1164">INDEX(manifest_11Sep!$A$1:$V$3202,MATCH($B1164,manifest_11Sep!$B$1:$B$3202,0),MATCH(A.Arr9sepList!F$1,manifest_11Sep!$A$1:$V$1,0))</f>
        <v>Cheng</v>
      </c>
      <c r="G1164" s="13">
        <f t="array" ref="G1164">INDEX(manifest_11Sep!$A$1:$V$3202,MATCH($B1164,manifest_11Sep!$B$1:$B$3202,0),MATCH(A.Arr9sepList!G$1,manifest_11Sep!$A$1:$V$1,0))</f>
        <v>60</v>
      </c>
      <c r="H1164" s="13" t="str">
        <f t="array" ref="H1164">INDEX(manifest_11Sep!$A$1:$V$3202,MATCH($B1164,manifest_11Sep!$B$1:$B$3202,0),MATCH(A.Arr9sepList!H$1,manifest_11Sep!$A$1:$V$1,0))</f>
        <v>Michelle Hong</v>
      </c>
      <c r="I1164" s="13" t="str">
        <f t="array" ref="I1164">INDEX(manifest_11Sep!$A$1:$V$3202,MATCH($B1164,manifest_11Sep!$B$1:$B$3202,0),MATCH(A.Arr9sepList!I$1,manifest_11Sep!$A$1:$V$1,0))</f>
        <v>Delta</v>
      </c>
      <c r="J1164" s="13" t="str">
        <f t="array" ref="J1164">INDEX(manifest_11Sep!$A$1:$V$3202,MATCH($B1164,manifest_11Sep!$B$1:$B$3202,0),MATCH(A.Arr9sepList!J$1,manifest_11Sep!$A$1:$V$1,0))</f>
        <v>DL 189</v>
      </c>
      <c r="K1164" s="13" t="str">
        <f t="array" ref="K1164">INDEX(manifest_11Sep!$A$1:$V$3202,MATCH($B1164,manifest_11Sep!$B$1:$B$3202,0),MATCH(A.Arr9sepList!K$1,manifest_11Sep!$A$1:$V$1,0))</f>
        <v>13-thg 9-25</v>
      </c>
      <c r="L1164" s="14">
        <f t="array" ref="L1164">INDEX(manifest_11Sep!$A$1:$V$3202,MATCH($B1164,manifest_11Sep!$B$1:$B$3202,0),MATCH(A.Arr9sepList!L$1,manifest_11Sep!$A$1:$V$1,0))</f>
        <v>0.59027777777777779</v>
      </c>
      <c r="M1164" s="13" t="str">
        <f t="array" ref="M1164">INDEX(manifest_11Sep!$A$1:$V$3202,MATCH($B1164,manifest_11Sep!$B$1:$B$3202,0),MATCH(A.Arr9sepList!M$1,manifest_11Sep!$A$1:$V$1,0))</f>
        <v>ICN-T2</v>
      </c>
      <c r="N1164" s="13" t="str">
        <f t="array" ref="N1164">INDEX(manifest_11Sep!$A$1:$V$3202,MATCH($B1164,manifest_11Sep!$B$1:$B$3202,0),MATCH(A.Arr9sepList!N$1,manifest_11Sep!$A$1:$V$1,0))</f>
        <v>FAIRMONT</v>
      </c>
      <c r="O1164" s="15"/>
      <c r="P1164" s="13"/>
      <c r="Q1164" s="16">
        <v>462710885</v>
      </c>
      <c r="R1164" s="16" t="s">
        <v>43</v>
      </c>
      <c r="S1164" s="13">
        <f t="array" ref="S1164">INDEX(manifest_11Sep!$A$1:$V$3202,MATCH($B1164,manifest_11Sep!$B$1:$B$3202,0),MATCH(A.Arr9sepList!S$1,manifest_11Sep!$A$1:$V$1,0))</f>
        <v>0</v>
      </c>
    </row>
    <row r="1165" spans="1:19" ht="15.75" customHeight="1">
      <c r="A1165" s="13" t="str">
        <f t="array" ref="A1165">INDEX(manifest_11Sep!$A$1:$V$3202,MATCH($B1165,manifest_11Sep!$B$1:$B$3202,0),MATCH(A.Arr9sepList!A$1,manifest_11Sep!$A$1:$V$1,0))</f>
        <v>A</v>
      </c>
      <c r="B1165" s="13" t="s">
        <v>3600</v>
      </c>
      <c r="C1165" s="13" t="str">
        <f t="array" ref="C1165">INDEX(manifest_11Sep!$A$1:$V$3202,MATCH($B1165,manifest_11Sep!$B$1:$B$3202,0),MATCH(A.Arr9sepList!C$1,manifest_11Sep!$A$1:$V$1,0))</f>
        <v>7ZN69TZLMDQ</v>
      </c>
      <c r="D1165" s="13" t="str">
        <f t="array" ref="D1165">INDEX(manifest_11Sep!$A$1:$V$3202,MATCH($B1165,manifest_11Sep!$B$1:$B$3202,0),MATCH(A.Arr9sepList!D$1,manifest_11Sep!$A$1:$V$1,0))</f>
        <v>Female</v>
      </c>
      <c r="E1165" s="13" t="str">
        <f t="array" ref="E1165">INDEX(manifest_11Sep!$A$1:$V$3202,MATCH($B1165,manifest_11Sep!$B$1:$B$3202,0),MATCH(A.Arr9sepList!E$1,manifest_11Sep!$A$1:$V$1,0))</f>
        <v>Sophorn</v>
      </c>
      <c r="F1165" s="13" t="str">
        <f t="array" ref="F1165">INDEX(manifest_11Sep!$A$1:$V$3202,MATCH($B1165,manifest_11Sep!$B$1:$B$3202,0),MATCH(A.Arr9sepList!F$1,manifest_11Sep!$A$1:$V$1,0))</f>
        <v>Kes</v>
      </c>
      <c r="G1165" s="13">
        <f t="array" ref="G1165">INDEX(manifest_11Sep!$A$1:$V$3202,MATCH($B1165,manifest_11Sep!$B$1:$B$3202,0),MATCH(A.Arr9sepList!G$1,manifest_11Sep!$A$1:$V$1,0))</f>
        <v>66</v>
      </c>
      <c r="H1165" s="13" t="str">
        <f t="array" ref="H1165">INDEX(manifest_11Sep!$A$1:$V$3202,MATCH($B1165,manifest_11Sep!$B$1:$B$3202,0),MATCH(A.Arr9sepList!H$1,manifest_11Sep!$A$1:$V$1,0))</f>
        <v>Michelle Hong</v>
      </c>
      <c r="I1165" s="13" t="str">
        <f t="array" ref="I1165">INDEX(manifest_11Sep!$A$1:$V$3202,MATCH($B1165,manifest_11Sep!$B$1:$B$3202,0),MATCH(A.Arr9sepList!I$1,manifest_11Sep!$A$1:$V$1,0))</f>
        <v>Delta</v>
      </c>
      <c r="J1165" s="13" t="str">
        <f t="array" ref="J1165">INDEX(manifest_11Sep!$A$1:$V$3202,MATCH($B1165,manifest_11Sep!$B$1:$B$3202,0),MATCH(A.Arr9sepList!J$1,manifest_11Sep!$A$1:$V$1,0))</f>
        <v>DL 189</v>
      </c>
      <c r="K1165" s="13" t="str">
        <f t="array" ref="K1165">INDEX(manifest_11Sep!$A$1:$V$3202,MATCH($B1165,manifest_11Sep!$B$1:$B$3202,0),MATCH(A.Arr9sepList!K$1,manifest_11Sep!$A$1:$V$1,0))</f>
        <v>13-thg 9-25</v>
      </c>
      <c r="L1165" s="14">
        <f t="array" ref="L1165">INDEX(manifest_11Sep!$A$1:$V$3202,MATCH($B1165,manifest_11Sep!$B$1:$B$3202,0),MATCH(A.Arr9sepList!L$1,manifest_11Sep!$A$1:$V$1,0))</f>
        <v>0.59027777777777779</v>
      </c>
      <c r="M1165" s="13" t="str">
        <f t="array" ref="M1165">INDEX(manifest_11Sep!$A$1:$V$3202,MATCH($B1165,manifest_11Sep!$B$1:$B$3202,0),MATCH(A.Arr9sepList!M$1,manifest_11Sep!$A$1:$V$1,0))</f>
        <v>ICN-T2</v>
      </c>
      <c r="N1165" s="13" t="str">
        <f t="array" ref="N1165">INDEX(manifest_11Sep!$A$1:$V$3202,MATCH($B1165,manifest_11Sep!$B$1:$B$3202,0),MATCH(A.Arr9sepList!N$1,manifest_11Sep!$A$1:$V$1,0))</f>
        <v>FAIRMONT</v>
      </c>
      <c r="O1165" s="15"/>
      <c r="P1165" s="13"/>
      <c r="Q1165" s="16">
        <v>462710885</v>
      </c>
      <c r="R1165" s="16" t="s">
        <v>43</v>
      </c>
      <c r="S1165" s="13">
        <f t="array" ref="S1165">INDEX(manifest_11Sep!$A$1:$V$3202,MATCH($B1165,manifest_11Sep!$B$1:$B$3202,0),MATCH(A.Arr9sepList!S$1,manifest_11Sep!$A$1:$V$1,0))</f>
        <v>0</v>
      </c>
    </row>
    <row r="1166" spans="1:19" ht="15.75" customHeight="1">
      <c r="A1166" s="13" t="str">
        <f t="array" ref="A1166">INDEX(manifest_11Sep!$A$1:$V$3202,MATCH($B1166,manifest_11Sep!$B$1:$B$3202,0),MATCH(A.Arr9sepList!A$1,manifest_11Sep!$A$1:$V$1,0))</f>
        <v>A</v>
      </c>
      <c r="B1166" s="13" t="s">
        <v>36</v>
      </c>
      <c r="C1166" s="13" t="str">
        <f t="array" ref="C1166">INDEX(manifest_11Sep!$A$1:$V$3202,MATCH($B1166,manifest_11Sep!$B$1:$B$3202,0),MATCH(A.Arr9sepList!C$1,manifest_11Sep!$A$1:$V$1,0))</f>
        <v>BQN5YMBRTZ9</v>
      </c>
      <c r="D1166" s="13" t="str">
        <f t="array" ref="D1166">INDEX(manifest_11Sep!$A$1:$V$3202,MATCH($B1166,manifest_11Sep!$B$1:$B$3202,0),MATCH(A.Arr9sepList!D$1,manifest_11Sep!$A$1:$V$1,0))</f>
        <v>Male</v>
      </c>
      <c r="E1166" s="13" t="str">
        <f t="array" ref="E1166">INDEX(manifest_11Sep!$A$1:$V$3202,MATCH($B1166,manifest_11Sep!$B$1:$B$3202,0),MATCH(A.Arr9sepList!E$1,manifest_11Sep!$A$1:$V$1,0))</f>
        <v>Olanrewaju</v>
      </c>
      <c r="F1166" s="13" t="str">
        <f t="array" ref="F1166">INDEX(manifest_11Sep!$A$1:$V$3202,MATCH($B1166,manifest_11Sep!$B$1:$B$3202,0),MATCH(A.Arr9sepList!F$1,manifest_11Sep!$A$1:$V$1,0))</f>
        <v>Ogunkoya</v>
      </c>
      <c r="G1166" s="13">
        <f t="array" ref="G1166">INDEX(manifest_11Sep!$A$1:$V$3202,MATCH($B1166,manifest_11Sep!$B$1:$B$3202,0),MATCH(A.Arr9sepList!G$1,manifest_11Sep!$A$1:$V$1,0))</f>
        <v>55</v>
      </c>
      <c r="H1166" s="13" t="str">
        <f t="array" ref="H1166">INDEX(manifest_11Sep!$A$1:$V$3202,MATCH($B1166,manifest_11Sep!$B$1:$B$3202,0),MATCH(A.Arr9sepList!H$1,manifest_11Sep!$A$1:$V$1,0))</f>
        <v>Adeolu Durotoye</v>
      </c>
      <c r="I1166" s="13" t="str">
        <f t="array" ref="I1166">INDEX(manifest_11Sep!$A$1:$V$3202,MATCH($B1166,manifest_11Sep!$B$1:$B$3202,0),MATCH(A.Arr9sepList!I$1,manifest_11Sep!$A$1:$V$1,0))</f>
        <v>Delta</v>
      </c>
      <c r="J1166" s="13" t="str">
        <f t="array" ref="J1166">INDEX(manifest_11Sep!$A$1:$V$3202,MATCH($B1166,manifest_11Sep!$B$1:$B$3202,0),MATCH(A.Arr9sepList!J$1,manifest_11Sep!$A$1:$V$1,0))</f>
        <v>DL 189</v>
      </c>
      <c r="K1166" s="13" t="str">
        <f t="array" ref="K1166">INDEX(manifest_11Sep!$A$1:$V$3202,MATCH($B1166,manifest_11Sep!$B$1:$B$3202,0),MATCH(A.Arr9sepList!K$1,manifest_11Sep!$A$1:$V$1,0))</f>
        <v>13-thg 9-25</v>
      </c>
      <c r="L1166" s="14">
        <f t="array" ref="L1166">INDEX(manifest_11Sep!$A$1:$V$3202,MATCH($B1166,manifest_11Sep!$B$1:$B$3202,0),MATCH(A.Arr9sepList!L$1,manifest_11Sep!$A$1:$V$1,0))</f>
        <v>0.59027777777777779</v>
      </c>
      <c r="M1166" s="13" t="str">
        <f t="array" ref="M1166">INDEX(manifest_11Sep!$A$1:$V$3202,MATCH($B1166,manifest_11Sep!$B$1:$B$3202,0),MATCH(A.Arr9sepList!M$1,manifest_11Sep!$A$1:$V$1,0))</f>
        <v>ICN-T2</v>
      </c>
      <c r="N1166" s="13" t="str">
        <f t="array" ref="N1166">INDEX(manifest_11Sep!$A$1:$V$3202,MATCH($B1166,manifest_11Sep!$B$1:$B$3202,0),MATCH(A.Arr9sepList!N$1,manifest_11Sep!$A$1:$V$1,0))</f>
        <v>LOTTE</v>
      </c>
      <c r="O1166" s="15"/>
      <c r="P1166" s="13"/>
      <c r="Q1166" s="16">
        <v>15262306</v>
      </c>
      <c r="R1166" s="16" t="s">
        <v>43</v>
      </c>
      <c r="S1166" s="13">
        <f t="array" ref="S1166">INDEX(manifest_11Sep!$A$1:$V$3202,MATCH($B1166,manifest_11Sep!$B$1:$B$3202,0),MATCH(A.Arr9sepList!S$1,manifest_11Sep!$A$1:$V$1,0))</f>
        <v>0</v>
      </c>
    </row>
    <row r="1167" spans="1:19" ht="15.75" customHeight="1">
      <c r="A1167" s="13" t="str">
        <f t="array" ref="A1167">INDEX(manifest_11Sep!$A$1:$V$3202,MATCH($B1167,manifest_11Sep!$B$1:$B$3202,0),MATCH(A.Arr9sepList!A$1,manifest_11Sep!$A$1:$V$1,0))</f>
        <v>A</v>
      </c>
      <c r="B1167" s="13" t="s">
        <v>44</v>
      </c>
      <c r="C1167" s="13" t="str">
        <f t="array" ref="C1167">INDEX(manifest_11Sep!$A$1:$V$3202,MATCH($B1167,manifest_11Sep!$B$1:$B$3202,0),MATCH(A.Arr9sepList!C$1,manifest_11Sep!$A$1:$V$1,0))</f>
        <v>BQN5YMBRTZ9</v>
      </c>
      <c r="D1167" s="13" t="str">
        <f t="array" ref="D1167">INDEX(manifest_11Sep!$A$1:$V$3202,MATCH($B1167,manifest_11Sep!$B$1:$B$3202,0),MATCH(A.Arr9sepList!D$1,manifest_11Sep!$A$1:$V$1,0))</f>
        <v>Female</v>
      </c>
      <c r="E1167" s="13" t="str">
        <f t="array" ref="E1167">INDEX(manifest_11Sep!$A$1:$V$3202,MATCH($B1167,manifest_11Sep!$B$1:$B$3202,0),MATCH(A.Arr9sepList!E$1,manifest_11Sep!$A$1:$V$1,0))</f>
        <v>Bridget</v>
      </c>
      <c r="F1167" s="13" t="str">
        <f t="array" ref="F1167">INDEX(manifest_11Sep!$A$1:$V$3202,MATCH($B1167,manifest_11Sep!$B$1:$B$3202,0),MATCH(A.Arr9sepList!F$1,manifest_11Sep!$A$1:$V$1,0))</f>
        <v>Taylor</v>
      </c>
      <c r="G1167" s="13">
        <f t="array" ref="G1167">INDEX(manifest_11Sep!$A$1:$V$3202,MATCH($B1167,manifest_11Sep!$B$1:$B$3202,0),MATCH(A.Arr9sepList!G$1,manifest_11Sep!$A$1:$V$1,0))</f>
        <v>55</v>
      </c>
      <c r="H1167" s="13" t="str">
        <f t="array" ref="H1167">INDEX(manifest_11Sep!$A$1:$V$3202,MATCH($B1167,manifest_11Sep!$B$1:$B$3202,0),MATCH(A.Arr9sepList!H$1,manifest_11Sep!$A$1:$V$1,0))</f>
        <v>Adeolu Durotoye</v>
      </c>
      <c r="I1167" s="13" t="str">
        <f t="array" ref="I1167">INDEX(manifest_11Sep!$A$1:$V$3202,MATCH($B1167,manifest_11Sep!$B$1:$B$3202,0),MATCH(A.Arr9sepList!I$1,manifest_11Sep!$A$1:$V$1,0))</f>
        <v>Delta</v>
      </c>
      <c r="J1167" s="13" t="str">
        <f t="array" ref="J1167">INDEX(manifest_11Sep!$A$1:$V$3202,MATCH($B1167,manifest_11Sep!$B$1:$B$3202,0),MATCH(A.Arr9sepList!J$1,manifest_11Sep!$A$1:$V$1,0))</f>
        <v>DL 189</v>
      </c>
      <c r="K1167" s="13" t="str">
        <f t="array" ref="K1167">INDEX(manifest_11Sep!$A$1:$V$3202,MATCH($B1167,manifest_11Sep!$B$1:$B$3202,0),MATCH(A.Arr9sepList!K$1,manifest_11Sep!$A$1:$V$1,0))</f>
        <v>13-thg 9-25</v>
      </c>
      <c r="L1167" s="14">
        <f t="array" ref="L1167">INDEX(manifest_11Sep!$A$1:$V$3202,MATCH($B1167,manifest_11Sep!$B$1:$B$3202,0),MATCH(A.Arr9sepList!L$1,manifest_11Sep!$A$1:$V$1,0))</f>
        <v>0.59027777777777779</v>
      </c>
      <c r="M1167" s="13" t="str">
        <f t="array" ref="M1167">INDEX(manifest_11Sep!$A$1:$V$3202,MATCH($B1167,manifest_11Sep!$B$1:$B$3202,0),MATCH(A.Arr9sepList!M$1,manifest_11Sep!$A$1:$V$1,0))</f>
        <v>ICN-T2</v>
      </c>
      <c r="N1167" s="13" t="str">
        <f t="array" ref="N1167">INDEX(manifest_11Sep!$A$1:$V$3202,MATCH($B1167,manifest_11Sep!$B$1:$B$3202,0),MATCH(A.Arr9sepList!N$1,manifest_11Sep!$A$1:$V$1,0))</f>
        <v>LOTTE</v>
      </c>
      <c r="O1167" s="15"/>
      <c r="P1167" s="13"/>
      <c r="Q1167" s="16">
        <v>15262306</v>
      </c>
      <c r="R1167" s="16" t="s">
        <v>43</v>
      </c>
      <c r="S1167" s="13">
        <f t="array" ref="S1167">INDEX(manifest_11Sep!$A$1:$V$3202,MATCH($B1167,manifest_11Sep!$B$1:$B$3202,0),MATCH(A.Arr9sepList!S$1,manifest_11Sep!$A$1:$V$1,0))</f>
        <v>0</v>
      </c>
    </row>
    <row r="1168" spans="1:19" ht="15.75" customHeight="1">
      <c r="A1168" s="13" t="str">
        <f t="array" ref="A1168">INDEX(manifest_11Sep!$A$1:$V$3202,MATCH($B1168,manifest_11Sep!$B$1:$B$3202,0),MATCH(A.Arr9sepList!A$1,manifest_11Sep!$A$1:$V$1,0))</f>
        <v>A</v>
      </c>
      <c r="B1168" s="13" t="s">
        <v>105</v>
      </c>
      <c r="C1168" s="13" t="str">
        <f t="array" ref="C1168">INDEX(manifest_11Sep!$A$1:$V$3202,MATCH($B1168,manifest_11Sep!$B$1:$B$3202,0),MATCH(A.Arr9sepList!C$1,manifest_11Sep!$A$1:$V$1,0))</f>
        <v>F8N53FQYVT4</v>
      </c>
      <c r="D1168" s="13" t="str">
        <f t="array" ref="D1168">INDEX(manifest_11Sep!$A$1:$V$3202,MATCH($B1168,manifest_11Sep!$B$1:$B$3202,0),MATCH(A.Arr9sepList!D$1,manifest_11Sep!$A$1:$V$1,0))</f>
        <v>Female</v>
      </c>
      <c r="E1168" s="13" t="str">
        <f t="array" ref="E1168">INDEX(manifest_11Sep!$A$1:$V$3202,MATCH($B1168,manifest_11Sep!$B$1:$B$3202,0),MATCH(A.Arr9sepList!E$1,manifest_11Sep!$A$1:$V$1,0))</f>
        <v>Aderonke</v>
      </c>
      <c r="F1168" s="13" t="str">
        <f t="array" ref="F1168">INDEX(manifest_11Sep!$A$1:$V$3202,MATCH($B1168,manifest_11Sep!$B$1:$B$3202,0),MATCH(A.Arr9sepList!F$1,manifest_11Sep!$A$1:$V$1,0))</f>
        <v>Akingbola</v>
      </c>
      <c r="G1168" s="13">
        <f t="array" ref="G1168">INDEX(manifest_11Sep!$A$1:$V$3202,MATCH($B1168,manifest_11Sep!$B$1:$B$3202,0),MATCH(A.Arr9sepList!G$1,manifest_11Sep!$A$1:$V$1,0))</f>
        <v>64</v>
      </c>
      <c r="H1168" s="13" t="str">
        <f t="array" ref="H1168">INDEX(manifest_11Sep!$A$1:$V$3202,MATCH($B1168,manifest_11Sep!$B$1:$B$3202,0),MATCH(A.Arr9sepList!H$1,manifest_11Sep!$A$1:$V$1,0))</f>
        <v>Adeolu Durotoye</v>
      </c>
      <c r="I1168" s="13" t="str">
        <f t="array" ref="I1168">INDEX(manifest_11Sep!$A$1:$V$3202,MATCH($B1168,manifest_11Sep!$B$1:$B$3202,0),MATCH(A.Arr9sepList!I$1,manifest_11Sep!$A$1:$V$1,0))</f>
        <v>Delta</v>
      </c>
      <c r="J1168" s="13" t="str">
        <f t="array" ref="J1168">INDEX(manifest_11Sep!$A$1:$V$3202,MATCH($B1168,manifest_11Sep!$B$1:$B$3202,0),MATCH(A.Arr9sepList!J$1,manifest_11Sep!$A$1:$V$1,0))</f>
        <v>DL 189</v>
      </c>
      <c r="K1168" s="13" t="str">
        <f t="array" ref="K1168">INDEX(manifest_11Sep!$A$1:$V$3202,MATCH($B1168,manifest_11Sep!$B$1:$B$3202,0),MATCH(A.Arr9sepList!K$1,manifest_11Sep!$A$1:$V$1,0))</f>
        <v>13-thg 9-25</v>
      </c>
      <c r="L1168" s="14">
        <f t="array" ref="L1168">INDEX(manifest_11Sep!$A$1:$V$3202,MATCH($B1168,manifest_11Sep!$B$1:$B$3202,0),MATCH(A.Arr9sepList!L$1,manifest_11Sep!$A$1:$V$1,0))</f>
        <v>0.59027777777777779</v>
      </c>
      <c r="M1168" s="13" t="str">
        <f t="array" ref="M1168">INDEX(manifest_11Sep!$A$1:$V$3202,MATCH($B1168,manifest_11Sep!$B$1:$B$3202,0),MATCH(A.Arr9sepList!M$1,manifest_11Sep!$A$1:$V$1,0))</f>
        <v>ICN-T2</v>
      </c>
      <c r="N1168" s="13" t="str">
        <f t="array" ref="N1168">INDEX(manifest_11Sep!$A$1:$V$3202,MATCH($B1168,manifest_11Sep!$B$1:$B$3202,0),MATCH(A.Arr9sepList!N$1,manifest_11Sep!$A$1:$V$1,0))</f>
        <v>LOTTE</v>
      </c>
      <c r="O1168" s="15"/>
      <c r="P1168" s="13"/>
      <c r="Q1168" s="16">
        <v>15262314</v>
      </c>
      <c r="R1168" s="16" t="s">
        <v>43</v>
      </c>
      <c r="S1168" s="13">
        <f t="array" ref="S1168">INDEX(manifest_11Sep!$A$1:$V$3202,MATCH($B1168,manifest_11Sep!$B$1:$B$3202,0),MATCH(A.Arr9sepList!S$1,manifest_11Sep!$A$1:$V$1,0))</f>
        <v>0</v>
      </c>
    </row>
    <row r="1169" spans="1:19" ht="15.75" customHeight="1">
      <c r="A1169" s="13" t="str">
        <f t="array" ref="A1169">INDEX(manifest_11Sep!$A$1:$V$3202,MATCH($B1169,manifest_11Sep!$B$1:$B$3202,0),MATCH(A.Arr9sepList!A$1,manifest_11Sep!$A$1:$V$1,0))</f>
        <v>A</v>
      </c>
      <c r="B1169" s="13" t="s">
        <v>109</v>
      </c>
      <c r="C1169" s="13" t="str">
        <f t="array" ref="C1169">INDEX(manifest_11Sep!$A$1:$V$3202,MATCH($B1169,manifest_11Sep!$B$1:$B$3202,0),MATCH(A.Arr9sepList!C$1,manifest_11Sep!$A$1:$V$1,0))</f>
        <v>F8N53FQYVT4</v>
      </c>
      <c r="D1169" s="13" t="str">
        <f t="array" ref="D1169">INDEX(manifest_11Sep!$A$1:$V$3202,MATCH($B1169,manifest_11Sep!$B$1:$B$3202,0),MATCH(A.Arr9sepList!D$1,manifest_11Sep!$A$1:$V$1,0))</f>
        <v>Male</v>
      </c>
      <c r="E1169" s="13" t="str">
        <f t="array" ref="E1169">INDEX(manifest_11Sep!$A$1:$V$3202,MATCH($B1169,manifest_11Sep!$B$1:$B$3202,0),MATCH(A.Arr9sepList!E$1,manifest_11Sep!$A$1:$V$1,0))</f>
        <v>Olugbenga</v>
      </c>
      <c r="F1169" s="13" t="str">
        <f t="array" ref="F1169">INDEX(manifest_11Sep!$A$1:$V$3202,MATCH($B1169,manifest_11Sep!$B$1:$B$3202,0),MATCH(A.Arr9sepList!F$1,manifest_11Sep!$A$1:$V$1,0))</f>
        <v>Akingbola</v>
      </c>
      <c r="G1169" s="13">
        <f t="array" ref="G1169">INDEX(manifest_11Sep!$A$1:$V$3202,MATCH($B1169,manifest_11Sep!$B$1:$B$3202,0),MATCH(A.Arr9sepList!G$1,manifest_11Sep!$A$1:$V$1,0))</f>
        <v>69</v>
      </c>
      <c r="H1169" s="13" t="str">
        <f t="array" ref="H1169">INDEX(manifest_11Sep!$A$1:$V$3202,MATCH($B1169,manifest_11Sep!$B$1:$B$3202,0),MATCH(A.Arr9sepList!H$1,manifest_11Sep!$A$1:$V$1,0))</f>
        <v>Adeolu Durotoye</v>
      </c>
      <c r="I1169" s="13" t="str">
        <f t="array" ref="I1169">INDEX(manifest_11Sep!$A$1:$V$3202,MATCH($B1169,manifest_11Sep!$B$1:$B$3202,0),MATCH(A.Arr9sepList!I$1,manifest_11Sep!$A$1:$V$1,0))</f>
        <v>Delta</v>
      </c>
      <c r="J1169" s="13" t="str">
        <f t="array" ref="J1169">INDEX(manifest_11Sep!$A$1:$V$3202,MATCH($B1169,manifest_11Sep!$B$1:$B$3202,0),MATCH(A.Arr9sepList!J$1,manifest_11Sep!$A$1:$V$1,0))</f>
        <v>DL 189</v>
      </c>
      <c r="K1169" s="13" t="str">
        <f t="array" ref="K1169">INDEX(manifest_11Sep!$A$1:$V$3202,MATCH($B1169,manifest_11Sep!$B$1:$B$3202,0),MATCH(A.Arr9sepList!K$1,manifest_11Sep!$A$1:$V$1,0))</f>
        <v>13-thg 9-25</v>
      </c>
      <c r="L1169" s="14">
        <f t="array" ref="L1169">INDEX(manifest_11Sep!$A$1:$V$3202,MATCH($B1169,manifest_11Sep!$B$1:$B$3202,0),MATCH(A.Arr9sepList!L$1,manifest_11Sep!$A$1:$V$1,0))</f>
        <v>0.59027777777777779</v>
      </c>
      <c r="M1169" s="13" t="str">
        <f t="array" ref="M1169">INDEX(manifest_11Sep!$A$1:$V$3202,MATCH($B1169,manifest_11Sep!$B$1:$B$3202,0),MATCH(A.Arr9sepList!M$1,manifest_11Sep!$A$1:$V$1,0))</f>
        <v>ICN-T2</v>
      </c>
      <c r="N1169" s="13" t="str">
        <f t="array" ref="N1169">INDEX(manifest_11Sep!$A$1:$V$3202,MATCH($B1169,manifest_11Sep!$B$1:$B$3202,0),MATCH(A.Arr9sepList!N$1,manifest_11Sep!$A$1:$V$1,0))</f>
        <v>LOTTE</v>
      </c>
      <c r="O1169" s="15"/>
      <c r="P1169" s="13"/>
      <c r="Q1169" s="16">
        <v>15262314</v>
      </c>
      <c r="R1169" s="16" t="s">
        <v>43</v>
      </c>
      <c r="S1169" s="13">
        <f t="array" ref="S1169">INDEX(manifest_11Sep!$A$1:$V$3202,MATCH($B1169,manifest_11Sep!$B$1:$B$3202,0),MATCH(A.Arr9sepList!S$1,manifest_11Sep!$A$1:$V$1,0))</f>
        <v>0</v>
      </c>
    </row>
    <row r="1170" spans="1:19" ht="15.75" customHeight="1">
      <c r="A1170" s="13" t="str">
        <f t="array" ref="A1170">INDEX(manifest_11Sep!$A$1:$V$3202,MATCH($B1170,manifest_11Sep!$B$1:$B$3202,0),MATCH(A.Arr9sepList!A$1,manifest_11Sep!$A$1:$V$1,0))</f>
        <v>A</v>
      </c>
      <c r="B1170" s="13" t="s">
        <v>138</v>
      </c>
      <c r="C1170" s="13" t="str">
        <f t="array" ref="C1170">INDEX(manifest_11Sep!$A$1:$V$3202,MATCH($B1170,manifest_11Sep!$B$1:$B$3202,0),MATCH(A.Arr9sepList!C$1,manifest_11Sep!$A$1:$V$1,0))</f>
        <v>ZDNM3RFS79X</v>
      </c>
      <c r="D1170" s="13" t="str">
        <f t="array" ref="D1170">INDEX(manifest_11Sep!$A$1:$V$3202,MATCH($B1170,manifest_11Sep!$B$1:$B$3202,0),MATCH(A.Arr9sepList!D$1,manifest_11Sep!$A$1:$V$1,0))</f>
        <v>Female</v>
      </c>
      <c r="E1170" s="13" t="str">
        <f t="array" ref="E1170">INDEX(manifest_11Sep!$A$1:$V$3202,MATCH($B1170,manifest_11Sep!$B$1:$B$3202,0),MATCH(A.Arr9sepList!E$1,manifest_11Sep!$A$1:$V$1,0))</f>
        <v>Suliat</v>
      </c>
      <c r="F1170" s="13" t="str">
        <f t="array" ref="F1170">INDEX(manifest_11Sep!$A$1:$V$3202,MATCH($B1170,manifest_11Sep!$B$1:$B$3202,0),MATCH(A.Arr9sepList!F$1,manifest_11Sep!$A$1:$V$1,0))</f>
        <v>Badaru</v>
      </c>
      <c r="G1170" s="13">
        <f t="array" ref="G1170">INDEX(manifest_11Sep!$A$1:$V$3202,MATCH($B1170,manifest_11Sep!$B$1:$B$3202,0),MATCH(A.Arr9sepList!G$1,manifest_11Sep!$A$1:$V$1,0))</f>
        <v>43</v>
      </c>
      <c r="H1170" s="13" t="str">
        <f t="array" ref="H1170">INDEX(manifest_11Sep!$A$1:$V$3202,MATCH($B1170,manifest_11Sep!$B$1:$B$3202,0),MATCH(A.Arr9sepList!H$1,manifest_11Sep!$A$1:$V$1,0))</f>
        <v>Adeolu Durotoye</v>
      </c>
      <c r="I1170" s="13" t="str">
        <f t="array" ref="I1170">INDEX(manifest_11Sep!$A$1:$V$3202,MATCH($B1170,manifest_11Sep!$B$1:$B$3202,0),MATCH(A.Arr9sepList!I$1,manifest_11Sep!$A$1:$V$1,0))</f>
        <v>Delta</v>
      </c>
      <c r="J1170" s="13" t="str">
        <f t="array" ref="J1170">INDEX(manifest_11Sep!$A$1:$V$3202,MATCH($B1170,manifest_11Sep!$B$1:$B$3202,0),MATCH(A.Arr9sepList!J$1,manifest_11Sep!$A$1:$V$1,0))</f>
        <v>DL 189</v>
      </c>
      <c r="K1170" s="13" t="str">
        <f t="array" ref="K1170">INDEX(manifest_11Sep!$A$1:$V$3202,MATCH($B1170,manifest_11Sep!$B$1:$B$3202,0),MATCH(A.Arr9sepList!K$1,manifest_11Sep!$A$1:$V$1,0))</f>
        <v>13-thg 9-25</v>
      </c>
      <c r="L1170" s="14">
        <f t="array" ref="L1170">INDEX(manifest_11Sep!$A$1:$V$3202,MATCH($B1170,manifest_11Sep!$B$1:$B$3202,0),MATCH(A.Arr9sepList!L$1,manifest_11Sep!$A$1:$V$1,0))</f>
        <v>0.59027777777777779</v>
      </c>
      <c r="M1170" s="13" t="str">
        <f t="array" ref="M1170">INDEX(manifest_11Sep!$A$1:$V$3202,MATCH($B1170,manifest_11Sep!$B$1:$B$3202,0),MATCH(A.Arr9sepList!M$1,manifest_11Sep!$A$1:$V$1,0))</f>
        <v>ICN-T2</v>
      </c>
      <c r="N1170" s="13" t="str">
        <f t="array" ref="N1170">INDEX(manifest_11Sep!$A$1:$V$3202,MATCH($B1170,manifest_11Sep!$B$1:$B$3202,0),MATCH(A.Arr9sepList!N$1,manifest_11Sep!$A$1:$V$1,0))</f>
        <v>LOTTE</v>
      </c>
      <c r="O1170" s="15"/>
      <c r="P1170" s="13"/>
      <c r="Q1170" s="16">
        <v>15262319</v>
      </c>
      <c r="R1170" s="16" t="s">
        <v>61</v>
      </c>
      <c r="S1170" s="13">
        <f t="array" ref="S1170">INDEX(manifest_11Sep!$A$1:$V$3202,MATCH($B1170,manifest_11Sep!$B$1:$B$3202,0),MATCH(A.Arr9sepList!S$1,manifest_11Sep!$A$1:$V$1,0))</f>
        <v>0</v>
      </c>
    </row>
    <row r="1171" spans="1:19" ht="15.75" customHeight="1">
      <c r="A1171" s="13" t="str">
        <f t="array" ref="A1171">INDEX(manifest_11Sep!$A$1:$V$3202,MATCH($B1171,manifest_11Sep!$B$1:$B$3202,0),MATCH(A.Arr9sepList!A$1,manifest_11Sep!$A$1:$V$1,0))</f>
        <v>A</v>
      </c>
      <c r="B1171" s="13" t="s">
        <v>1868</v>
      </c>
      <c r="C1171" s="13" t="str">
        <f t="array" ref="C1171">INDEX(manifest_11Sep!$A$1:$V$3202,MATCH($B1171,manifest_11Sep!$B$1:$B$3202,0),MATCH(A.Arr9sepList!C$1,manifest_11Sep!$A$1:$V$1,0))</f>
        <v>GHN9MNWHL3Q</v>
      </c>
      <c r="D1171" s="13" t="str">
        <f t="array" ref="D1171">INDEX(manifest_11Sep!$A$1:$V$3202,MATCH($B1171,manifest_11Sep!$B$1:$B$3202,0),MATCH(A.Arr9sepList!D$1,manifest_11Sep!$A$1:$V$1,0))</f>
        <v>Female</v>
      </c>
      <c r="E1171" s="13" t="str">
        <f t="array" ref="E1171">INDEX(manifest_11Sep!$A$1:$V$3202,MATCH($B1171,manifest_11Sep!$B$1:$B$3202,0),MATCH(A.Arr9sepList!E$1,manifest_11Sep!$A$1:$V$1,0))</f>
        <v>Donna Eartha</v>
      </c>
      <c r="F1171" s="13" t="str">
        <f t="array" ref="F1171">INDEX(manifest_11Sep!$A$1:$V$3202,MATCH($B1171,manifest_11Sep!$B$1:$B$3202,0),MATCH(A.Arr9sepList!F$1,manifest_11Sep!$A$1:$V$1,0))</f>
        <v>Watson</v>
      </c>
      <c r="G1171" s="13">
        <f t="array" ref="G1171">INDEX(manifest_11Sep!$A$1:$V$3202,MATCH($B1171,manifest_11Sep!$B$1:$B$3202,0),MATCH(A.Arr9sepList!G$1,manifest_11Sep!$A$1:$V$1,0))</f>
        <v>67</v>
      </c>
      <c r="H1171" s="13" t="str">
        <f t="array" ref="H1171">INDEX(manifest_11Sep!$A$1:$V$3202,MATCH($B1171,manifest_11Sep!$B$1:$B$3202,0),MATCH(A.Arr9sepList!H$1,manifest_11Sep!$A$1:$V$1,0))</f>
        <v>CK Yau</v>
      </c>
      <c r="I1171" s="13" t="str">
        <f t="array" ref="I1171">INDEX(manifest_11Sep!$A$1:$V$3202,MATCH($B1171,manifest_11Sep!$B$1:$B$3202,0),MATCH(A.Arr9sepList!I$1,manifest_11Sep!$A$1:$V$1,0))</f>
        <v>Delta</v>
      </c>
      <c r="J1171" s="13" t="str">
        <f t="array" ref="J1171">INDEX(manifest_11Sep!$A$1:$V$3202,MATCH($B1171,manifest_11Sep!$B$1:$B$3202,0),MATCH(A.Arr9sepList!J$1,manifest_11Sep!$A$1:$V$1,0))</f>
        <v>DL 189</v>
      </c>
      <c r="K1171" s="13" t="str">
        <f t="array" ref="K1171">INDEX(manifest_11Sep!$A$1:$V$3202,MATCH($B1171,manifest_11Sep!$B$1:$B$3202,0),MATCH(A.Arr9sepList!K$1,manifest_11Sep!$A$1:$V$1,0))</f>
        <v>13-thg 9-25</v>
      </c>
      <c r="L1171" s="14">
        <f t="array" ref="L1171">INDEX(manifest_11Sep!$A$1:$V$3202,MATCH($B1171,manifest_11Sep!$B$1:$B$3202,0),MATCH(A.Arr9sepList!L$1,manifest_11Sep!$A$1:$V$1,0))</f>
        <v>0.59027777777777779</v>
      </c>
      <c r="M1171" s="13" t="str">
        <f t="array" ref="M1171">INDEX(manifest_11Sep!$A$1:$V$3202,MATCH($B1171,manifest_11Sep!$B$1:$B$3202,0),MATCH(A.Arr9sepList!M$1,manifest_11Sep!$A$1:$V$1,0))</f>
        <v>ICN-T2</v>
      </c>
      <c r="N1171" s="13" t="str">
        <f t="array" ref="N1171">INDEX(manifest_11Sep!$A$1:$V$3202,MATCH($B1171,manifest_11Sep!$B$1:$B$3202,0),MATCH(A.Arr9sepList!N$1,manifest_11Sep!$A$1:$V$1,0))</f>
        <v>THE PLAZA</v>
      </c>
      <c r="O1171" s="15"/>
      <c r="P1171" s="13"/>
      <c r="Q1171" s="16">
        <v>70140213</v>
      </c>
      <c r="R1171" s="16" t="s">
        <v>43</v>
      </c>
      <c r="S1171" s="13">
        <f t="array" ref="S1171">INDEX(manifest_11Sep!$A$1:$V$3202,MATCH($B1171,manifest_11Sep!$B$1:$B$3202,0),MATCH(A.Arr9sepList!S$1,manifest_11Sep!$A$1:$V$1,0))</f>
        <v>0</v>
      </c>
    </row>
    <row r="1172" spans="1:19" ht="15.75" customHeight="1">
      <c r="A1172" s="13" t="str">
        <f t="array" ref="A1172">INDEX(manifest_11Sep!$A$1:$V$3202,MATCH($B1172,manifest_11Sep!$B$1:$B$3202,0),MATCH(A.Arr9sepList!A$1,manifest_11Sep!$A$1:$V$1,0))</f>
        <v>A</v>
      </c>
      <c r="B1172" s="13" t="s">
        <v>1871</v>
      </c>
      <c r="C1172" s="13" t="str">
        <f t="array" ref="C1172">INDEX(manifest_11Sep!$A$1:$V$3202,MATCH($B1172,manifest_11Sep!$B$1:$B$3202,0),MATCH(A.Arr9sepList!C$1,manifest_11Sep!$A$1:$V$1,0))</f>
        <v>GHN9MNWHL3Q</v>
      </c>
      <c r="D1172" s="13" t="str">
        <f t="array" ref="D1172">INDEX(manifest_11Sep!$A$1:$V$3202,MATCH($B1172,manifest_11Sep!$B$1:$B$3202,0),MATCH(A.Arr9sepList!D$1,manifest_11Sep!$A$1:$V$1,0))</f>
        <v>Male</v>
      </c>
      <c r="E1172" s="13" t="str">
        <f t="array" ref="E1172">INDEX(manifest_11Sep!$A$1:$V$3202,MATCH($B1172,manifest_11Sep!$B$1:$B$3202,0),MATCH(A.Arr9sepList!E$1,manifest_11Sep!$A$1:$V$1,0))</f>
        <v>Basil Barrington</v>
      </c>
      <c r="F1172" s="13" t="str">
        <f t="array" ref="F1172">INDEX(manifest_11Sep!$A$1:$V$3202,MATCH($B1172,manifest_11Sep!$B$1:$B$3202,0),MATCH(A.Arr9sepList!F$1,manifest_11Sep!$A$1:$V$1,0))</f>
        <v>Watson</v>
      </c>
      <c r="G1172" s="13">
        <f t="array" ref="G1172">INDEX(manifest_11Sep!$A$1:$V$3202,MATCH($B1172,manifest_11Sep!$B$1:$B$3202,0),MATCH(A.Arr9sepList!G$1,manifest_11Sep!$A$1:$V$1,0))</f>
        <v>67</v>
      </c>
      <c r="H1172" s="13" t="str">
        <f t="array" ref="H1172">INDEX(manifest_11Sep!$A$1:$V$3202,MATCH($B1172,manifest_11Sep!$B$1:$B$3202,0),MATCH(A.Arr9sepList!H$1,manifest_11Sep!$A$1:$V$1,0))</f>
        <v>CK Yau</v>
      </c>
      <c r="I1172" s="13" t="str">
        <f t="array" ref="I1172">INDEX(manifest_11Sep!$A$1:$V$3202,MATCH($B1172,manifest_11Sep!$B$1:$B$3202,0),MATCH(A.Arr9sepList!I$1,manifest_11Sep!$A$1:$V$1,0))</f>
        <v>Delta</v>
      </c>
      <c r="J1172" s="13" t="str">
        <f t="array" ref="J1172">INDEX(manifest_11Sep!$A$1:$V$3202,MATCH($B1172,manifest_11Sep!$B$1:$B$3202,0),MATCH(A.Arr9sepList!J$1,manifest_11Sep!$A$1:$V$1,0))</f>
        <v>DL 189</v>
      </c>
      <c r="K1172" s="13" t="str">
        <f t="array" ref="K1172">INDEX(manifest_11Sep!$A$1:$V$3202,MATCH($B1172,manifest_11Sep!$B$1:$B$3202,0),MATCH(A.Arr9sepList!K$1,manifest_11Sep!$A$1:$V$1,0))</f>
        <v>13-thg 9-25</v>
      </c>
      <c r="L1172" s="14">
        <f t="array" ref="L1172">INDEX(manifest_11Sep!$A$1:$V$3202,MATCH($B1172,manifest_11Sep!$B$1:$B$3202,0),MATCH(A.Arr9sepList!L$1,manifest_11Sep!$A$1:$V$1,0))</f>
        <v>0.59027777777777779</v>
      </c>
      <c r="M1172" s="13" t="str">
        <f t="array" ref="M1172">INDEX(manifest_11Sep!$A$1:$V$3202,MATCH($B1172,manifest_11Sep!$B$1:$B$3202,0),MATCH(A.Arr9sepList!M$1,manifest_11Sep!$A$1:$V$1,0))</f>
        <v>ICN-T2</v>
      </c>
      <c r="N1172" s="13" t="str">
        <f t="array" ref="N1172">INDEX(manifest_11Sep!$A$1:$V$3202,MATCH($B1172,manifest_11Sep!$B$1:$B$3202,0),MATCH(A.Arr9sepList!N$1,manifest_11Sep!$A$1:$V$1,0))</f>
        <v>THE PLAZA</v>
      </c>
      <c r="O1172" s="15"/>
      <c r="P1172" s="13"/>
      <c r="Q1172" s="16">
        <v>70140213</v>
      </c>
      <c r="R1172" s="16" t="s">
        <v>43</v>
      </c>
      <c r="S1172" s="13">
        <f t="array" ref="S1172">INDEX(manifest_11Sep!$A$1:$V$3202,MATCH($B1172,manifest_11Sep!$B$1:$B$3202,0),MATCH(A.Arr9sepList!S$1,manifest_11Sep!$A$1:$V$1,0))</f>
        <v>0</v>
      </c>
    </row>
    <row r="1173" spans="1:19" ht="15.75" customHeight="1">
      <c r="A1173" s="13" t="str">
        <f t="array" ref="A1173">INDEX(manifest_11Sep!$A$1:$V$3202,MATCH($B1173,manifest_11Sep!$B$1:$B$3202,0),MATCH(A.Arr9sepList!A$1,manifest_11Sep!$A$1:$V$1,0))</f>
        <v>A</v>
      </c>
      <c r="B1173" s="13" t="s">
        <v>3950</v>
      </c>
      <c r="C1173" s="13" t="str">
        <f t="array" ref="C1173">INDEX(manifest_11Sep!$A$1:$V$3202,MATCH($B1173,manifest_11Sep!$B$1:$B$3202,0),MATCH(A.Arr9sepList!C$1,manifest_11Sep!$A$1:$V$1,0))</f>
        <v>KSNHXNYQKYR</v>
      </c>
      <c r="D1173" s="13" t="str">
        <f t="array" ref="D1173">INDEX(manifest_11Sep!$A$1:$V$3202,MATCH($B1173,manifest_11Sep!$B$1:$B$3202,0),MATCH(A.Arr9sepList!D$1,manifest_11Sep!$A$1:$V$1,0))</f>
        <v>Female</v>
      </c>
      <c r="E1173" s="13" t="str">
        <f t="array" ref="E1173">INDEX(manifest_11Sep!$A$1:$V$3202,MATCH($B1173,manifest_11Sep!$B$1:$B$3202,0),MATCH(A.Arr9sepList!E$1,manifest_11Sep!$A$1:$V$1,0))</f>
        <v>Dorothy Ginikachi</v>
      </c>
      <c r="F1173" s="13" t="str">
        <f t="array" ref="F1173">INDEX(manifest_11Sep!$A$1:$V$3202,MATCH($B1173,manifest_11Sep!$B$1:$B$3202,0),MATCH(A.Arr9sepList!F$1,manifest_11Sep!$A$1:$V$1,0))</f>
        <v>Ezim</v>
      </c>
      <c r="G1173" s="13">
        <f t="array" ref="G1173">INDEX(manifest_11Sep!$A$1:$V$3202,MATCH($B1173,manifest_11Sep!$B$1:$B$3202,0),MATCH(A.Arr9sepList!G$1,manifest_11Sep!$A$1:$V$1,0))</f>
        <v>65</v>
      </c>
      <c r="H1173" s="13" t="str">
        <f t="array" ref="H1173">INDEX(manifest_11Sep!$A$1:$V$3202,MATCH($B1173,manifest_11Sep!$B$1:$B$3202,0),MATCH(A.Arr9sepList!H$1,manifest_11Sep!$A$1:$V$1,0))</f>
        <v>Rhoda Emezienna</v>
      </c>
      <c r="I1173" s="13" t="str">
        <f t="array" ref="I1173">INDEX(manifest_11Sep!$A$1:$V$3202,MATCH($B1173,manifest_11Sep!$B$1:$B$3202,0),MATCH(A.Arr9sepList!I$1,manifest_11Sep!$A$1:$V$1,0))</f>
        <v>Delta</v>
      </c>
      <c r="J1173" s="13" t="str">
        <f t="array" ref="J1173">INDEX(manifest_11Sep!$A$1:$V$3202,MATCH($B1173,manifest_11Sep!$B$1:$B$3202,0),MATCH(A.Arr9sepList!J$1,manifest_11Sep!$A$1:$V$1,0))</f>
        <v>DL 189</v>
      </c>
      <c r="K1173" s="13" t="str">
        <f t="array" ref="K1173">INDEX(manifest_11Sep!$A$1:$V$3202,MATCH($B1173,manifest_11Sep!$B$1:$B$3202,0),MATCH(A.Arr9sepList!K$1,manifest_11Sep!$A$1:$V$1,0))</f>
        <v>13-thg 9-25</v>
      </c>
      <c r="L1173" s="14">
        <f t="array" ref="L1173">INDEX(manifest_11Sep!$A$1:$V$3202,MATCH($B1173,manifest_11Sep!$B$1:$B$3202,0),MATCH(A.Arr9sepList!L$1,manifest_11Sep!$A$1:$V$1,0))</f>
        <v>0.59027777777777779</v>
      </c>
      <c r="M1173" s="13" t="str">
        <f t="array" ref="M1173">INDEX(manifest_11Sep!$A$1:$V$3202,MATCH($B1173,manifest_11Sep!$B$1:$B$3202,0),MATCH(A.Arr9sepList!M$1,manifest_11Sep!$A$1:$V$1,0))</f>
        <v>ICN-T2</v>
      </c>
      <c r="N1173" s="13" t="str">
        <f t="array" ref="N1173">INDEX(manifest_11Sep!$A$1:$V$3202,MATCH($B1173,manifest_11Sep!$B$1:$B$3202,0),MATCH(A.Arr9sepList!N$1,manifest_11Sep!$A$1:$V$1,0))</f>
        <v>THE PLAZA</v>
      </c>
      <c r="O1173" s="15"/>
      <c r="P1173" s="13"/>
      <c r="Q1173" s="16">
        <v>70102019</v>
      </c>
      <c r="R1173" s="16" t="s">
        <v>43</v>
      </c>
      <c r="S1173" s="13">
        <f t="array" ref="S1173">INDEX(manifest_11Sep!$A$1:$V$3202,MATCH($B1173,manifest_11Sep!$B$1:$B$3202,0),MATCH(A.Arr9sepList!S$1,manifest_11Sep!$A$1:$V$1,0))</f>
        <v>0</v>
      </c>
    </row>
    <row r="1174" spans="1:19" ht="15.75" customHeight="1">
      <c r="A1174" s="13" t="str">
        <f t="array" ref="A1174">INDEX(manifest_11Sep!$A$1:$V$3202,MATCH($B1174,manifest_11Sep!$B$1:$B$3202,0),MATCH(A.Arr9sepList!A$1,manifest_11Sep!$A$1:$V$1,0))</f>
        <v>A</v>
      </c>
      <c r="B1174" s="13" t="s">
        <v>3953</v>
      </c>
      <c r="C1174" s="13" t="str">
        <f t="array" ref="C1174">INDEX(manifest_11Sep!$A$1:$V$3202,MATCH($B1174,manifest_11Sep!$B$1:$B$3202,0),MATCH(A.Arr9sepList!C$1,manifest_11Sep!$A$1:$V$1,0))</f>
        <v>KSNHXNYQKYR</v>
      </c>
      <c r="D1174" s="13" t="str">
        <f t="array" ref="D1174">INDEX(manifest_11Sep!$A$1:$V$3202,MATCH($B1174,manifest_11Sep!$B$1:$B$3202,0),MATCH(A.Arr9sepList!D$1,manifest_11Sep!$A$1:$V$1,0))</f>
        <v>Male</v>
      </c>
      <c r="E1174" s="13" t="str">
        <f t="array" ref="E1174">INDEX(manifest_11Sep!$A$1:$V$3202,MATCH($B1174,manifest_11Sep!$B$1:$B$3202,0),MATCH(A.Arr9sepList!E$1,manifest_11Sep!$A$1:$V$1,0))</f>
        <v>Blessing Ngozi</v>
      </c>
      <c r="F1174" s="13" t="str">
        <f t="array" ref="F1174">INDEX(manifest_11Sep!$A$1:$V$3202,MATCH($B1174,manifest_11Sep!$B$1:$B$3202,0),MATCH(A.Arr9sepList!F$1,manifest_11Sep!$A$1:$V$1,0))</f>
        <v>Ezim</v>
      </c>
      <c r="G1174" s="13">
        <f t="array" ref="G1174">INDEX(manifest_11Sep!$A$1:$V$3202,MATCH($B1174,manifest_11Sep!$B$1:$B$3202,0),MATCH(A.Arr9sepList!G$1,manifest_11Sep!$A$1:$V$1,0))</f>
        <v>68</v>
      </c>
      <c r="H1174" s="13" t="str">
        <f t="array" ref="H1174">INDEX(manifest_11Sep!$A$1:$V$3202,MATCH($B1174,manifest_11Sep!$B$1:$B$3202,0),MATCH(A.Arr9sepList!H$1,manifest_11Sep!$A$1:$V$1,0))</f>
        <v>Rhoda Emezienna</v>
      </c>
      <c r="I1174" s="13" t="str">
        <f t="array" ref="I1174">INDEX(manifest_11Sep!$A$1:$V$3202,MATCH($B1174,manifest_11Sep!$B$1:$B$3202,0),MATCH(A.Arr9sepList!I$1,manifest_11Sep!$A$1:$V$1,0))</f>
        <v>Delta</v>
      </c>
      <c r="J1174" s="13" t="str">
        <f t="array" ref="J1174">INDEX(manifest_11Sep!$A$1:$V$3202,MATCH($B1174,manifest_11Sep!$B$1:$B$3202,0),MATCH(A.Arr9sepList!J$1,manifest_11Sep!$A$1:$V$1,0))</f>
        <v>DL 189</v>
      </c>
      <c r="K1174" s="13" t="str">
        <f t="array" ref="K1174">INDEX(manifest_11Sep!$A$1:$V$3202,MATCH($B1174,manifest_11Sep!$B$1:$B$3202,0),MATCH(A.Arr9sepList!K$1,manifest_11Sep!$A$1:$V$1,0))</f>
        <v>13-thg 9-25</v>
      </c>
      <c r="L1174" s="14">
        <f t="array" ref="L1174">INDEX(manifest_11Sep!$A$1:$V$3202,MATCH($B1174,manifest_11Sep!$B$1:$B$3202,0),MATCH(A.Arr9sepList!L$1,manifest_11Sep!$A$1:$V$1,0))</f>
        <v>0.59027777777777779</v>
      </c>
      <c r="M1174" s="13" t="str">
        <f t="array" ref="M1174">INDEX(manifest_11Sep!$A$1:$V$3202,MATCH($B1174,manifest_11Sep!$B$1:$B$3202,0),MATCH(A.Arr9sepList!M$1,manifest_11Sep!$A$1:$V$1,0))</f>
        <v>ICN-T2</v>
      </c>
      <c r="N1174" s="13" t="str">
        <f t="array" ref="N1174">INDEX(manifest_11Sep!$A$1:$V$3202,MATCH($B1174,manifest_11Sep!$B$1:$B$3202,0),MATCH(A.Arr9sepList!N$1,manifest_11Sep!$A$1:$V$1,0))</f>
        <v>THE PLAZA</v>
      </c>
      <c r="O1174" s="15"/>
      <c r="P1174" s="13"/>
      <c r="Q1174" s="16">
        <v>70102019</v>
      </c>
      <c r="R1174" s="16" t="s">
        <v>43</v>
      </c>
      <c r="S1174" s="13">
        <f t="array" ref="S1174">INDEX(manifest_11Sep!$A$1:$V$3202,MATCH($B1174,manifest_11Sep!$B$1:$B$3202,0),MATCH(A.Arr9sepList!S$1,manifest_11Sep!$A$1:$V$1,0))</f>
        <v>0</v>
      </c>
    </row>
    <row r="1175" spans="1:19" ht="15.75" customHeight="1">
      <c r="A1175" s="13" t="str">
        <f t="array" ref="A1175">INDEX(manifest_11Sep!$A$1:$V$3202,MATCH($B1175,manifest_11Sep!$B$1:$B$3202,0),MATCH(A.Arr9sepList!A$1,manifest_11Sep!$A$1:$V$1,0))</f>
        <v>A</v>
      </c>
      <c r="B1175" s="13" t="s">
        <v>4021</v>
      </c>
      <c r="C1175" s="13" t="str">
        <f t="array" ref="C1175">INDEX(manifest_11Sep!$A$1:$V$3202,MATCH($B1175,manifest_11Sep!$B$1:$B$3202,0),MATCH(A.Arr9sepList!C$1,manifest_11Sep!$A$1:$V$1,0))</f>
        <v>3XN2QVQDJHP</v>
      </c>
      <c r="D1175" s="13" t="str">
        <f t="array" ref="D1175">INDEX(manifest_11Sep!$A$1:$V$3202,MATCH($B1175,manifest_11Sep!$B$1:$B$3202,0),MATCH(A.Arr9sepList!D$1,manifest_11Sep!$A$1:$V$1,0))</f>
        <v>Female</v>
      </c>
      <c r="E1175" s="13" t="str">
        <f t="array" ref="E1175">INDEX(manifest_11Sep!$A$1:$V$3202,MATCH($B1175,manifest_11Sep!$B$1:$B$3202,0),MATCH(A.Arr9sepList!E$1,manifest_11Sep!$A$1:$V$1,0))</f>
        <v>Rhoda Chima</v>
      </c>
      <c r="F1175" s="13" t="str">
        <f t="array" ref="F1175">INDEX(manifest_11Sep!$A$1:$V$3202,MATCH($B1175,manifest_11Sep!$B$1:$B$3202,0),MATCH(A.Arr9sepList!F$1,manifest_11Sep!$A$1:$V$1,0))</f>
        <v>Onyima</v>
      </c>
      <c r="G1175" s="13">
        <f t="array" ref="G1175">INDEX(manifest_11Sep!$A$1:$V$3202,MATCH($B1175,manifest_11Sep!$B$1:$B$3202,0),MATCH(A.Arr9sepList!G$1,manifest_11Sep!$A$1:$V$1,0))</f>
        <v>63</v>
      </c>
      <c r="H1175" s="13" t="str">
        <f t="array" ref="H1175">INDEX(manifest_11Sep!$A$1:$V$3202,MATCH($B1175,manifest_11Sep!$B$1:$B$3202,0),MATCH(A.Arr9sepList!H$1,manifest_11Sep!$A$1:$V$1,0))</f>
        <v>Rhoda Emezienna</v>
      </c>
      <c r="I1175" s="13" t="str">
        <f t="array" ref="I1175">INDEX(manifest_11Sep!$A$1:$V$3202,MATCH($B1175,manifest_11Sep!$B$1:$B$3202,0),MATCH(A.Arr9sepList!I$1,manifest_11Sep!$A$1:$V$1,0))</f>
        <v>Delta</v>
      </c>
      <c r="J1175" s="13" t="str">
        <f t="array" ref="J1175">INDEX(manifest_11Sep!$A$1:$V$3202,MATCH($B1175,manifest_11Sep!$B$1:$B$3202,0),MATCH(A.Arr9sepList!J$1,manifest_11Sep!$A$1:$V$1,0))</f>
        <v>DL 189</v>
      </c>
      <c r="K1175" s="13" t="str">
        <f t="array" ref="K1175">INDEX(manifest_11Sep!$A$1:$V$3202,MATCH($B1175,manifest_11Sep!$B$1:$B$3202,0),MATCH(A.Arr9sepList!K$1,manifest_11Sep!$A$1:$V$1,0))</f>
        <v>13-thg 9-25</v>
      </c>
      <c r="L1175" s="14">
        <f t="array" ref="L1175">INDEX(manifest_11Sep!$A$1:$V$3202,MATCH($B1175,manifest_11Sep!$B$1:$B$3202,0),MATCH(A.Arr9sepList!L$1,manifest_11Sep!$A$1:$V$1,0))</f>
        <v>0.59027777777777779</v>
      </c>
      <c r="M1175" s="13" t="str">
        <f t="array" ref="M1175">INDEX(manifest_11Sep!$A$1:$V$3202,MATCH($B1175,manifest_11Sep!$B$1:$B$3202,0),MATCH(A.Arr9sepList!M$1,manifest_11Sep!$A$1:$V$1,0))</f>
        <v>ICN-T2</v>
      </c>
      <c r="N1175" s="13" t="str">
        <f t="array" ref="N1175">INDEX(manifest_11Sep!$A$1:$V$3202,MATCH($B1175,manifest_11Sep!$B$1:$B$3202,0),MATCH(A.Arr9sepList!N$1,manifest_11Sep!$A$1:$V$1,0))</f>
        <v>THE PLAZA</v>
      </c>
      <c r="O1175" s="15"/>
      <c r="P1175" s="13"/>
      <c r="Q1175" s="16">
        <v>70508911</v>
      </c>
      <c r="R1175" s="16" t="s">
        <v>43</v>
      </c>
      <c r="S1175" s="13">
        <f t="array" ref="S1175">INDEX(manifest_11Sep!$A$1:$V$3202,MATCH($B1175,manifest_11Sep!$B$1:$B$3202,0),MATCH(A.Arr9sepList!S$1,manifest_11Sep!$A$1:$V$1,0))</f>
        <v>0</v>
      </c>
    </row>
    <row r="1176" spans="1:19" ht="15.75" customHeight="1">
      <c r="A1176" s="13" t="str">
        <f t="array" ref="A1176">INDEX(manifest_11Sep!$A$1:$V$3202,MATCH($B1176,manifest_11Sep!$B$1:$B$3202,0),MATCH(A.Arr9sepList!A$1,manifest_11Sep!$A$1:$V$1,0))</f>
        <v>A</v>
      </c>
      <c r="B1176" s="13" t="s">
        <v>4024</v>
      </c>
      <c r="C1176" s="13" t="str">
        <f t="array" ref="C1176">INDEX(manifest_11Sep!$A$1:$V$3202,MATCH($B1176,manifest_11Sep!$B$1:$B$3202,0),MATCH(A.Arr9sepList!C$1,manifest_11Sep!$A$1:$V$1,0))</f>
        <v>3XN2QVQDJHP</v>
      </c>
      <c r="D1176" s="13" t="str">
        <f t="array" ref="D1176">INDEX(manifest_11Sep!$A$1:$V$3202,MATCH($B1176,manifest_11Sep!$B$1:$B$3202,0),MATCH(A.Arr9sepList!D$1,manifest_11Sep!$A$1:$V$1,0))</f>
        <v>Female</v>
      </c>
      <c r="E1176" s="13" t="str">
        <f t="array" ref="E1176">INDEX(manifest_11Sep!$A$1:$V$3202,MATCH($B1176,manifest_11Sep!$B$1:$B$3202,0),MATCH(A.Arr9sepList!E$1,manifest_11Sep!$A$1:$V$1,0))</f>
        <v>Ngozika Chidimma</v>
      </c>
      <c r="F1176" s="13" t="str">
        <f t="array" ref="F1176">INDEX(manifest_11Sep!$A$1:$V$3202,MATCH($B1176,manifest_11Sep!$B$1:$B$3202,0),MATCH(A.Arr9sepList!F$1,manifest_11Sep!$A$1:$V$1,0))</f>
        <v>Emezienna</v>
      </c>
      <c r="G1176" s="13">
        <f t="array" ref="G1176">INDEX(manifest_11Sep!$A$1:$V$3202,MATCH($B1176,manifest_11Sep!$B$1:$B$3202,0),MATCH(A.Arr9sepList!G$1,manifest_11Sep!$A$1:$V$1,0))</f>
        <v>22</v>
      </c>
      <c r="H1176" s="13" t="str">
        <f t="array" ref="H1176">INDEX(manifest_11Sep!$A$1:$V$3202,MATCH($B1176,manifest_11Sep!$B$1:$B$3202,0),MATCH(A.Arr9sepList!H$1,manifest_11Sep!$A$1:$V$1,0))</f>
        <v>Rhoda Emezienna</v>
      </c>
      <c r="I1176" s="13" t="str">
        <f t="array" ref="I1176">INDEX(manifest_11Sep!$A$1:$V$3202,MATCH($B1176,manifest_11Sep!$B$1:$B$3202,0),MATCH(A.Arr9sepList!I$1,manifest_11Sep!$A$1:$V$1,0))</f>
        <v>Delta</v>
      </c>
      <c r="J1176" s="13" t="str">
        <f t="array" ref="J1176">INDEX(manifest_11Sep!$A$1:$V$3202,MATCH($B1176,manifest_11Sep!$B$1:$B$3202,0),MATCH(A.Arr9sepList!J$1,manifest_11Sep!$A$1:$V$1,0))</f>
        <v>DL 189</v>
      </c>
      <c r="K1176" s="13" t="str">
        <f t="array" ref="K1176">INDEX(manifest_11Sep!$A$1:$V$3202,MATCH($B1176,manifest_11Sep!$B$1:$B$3202,0),MATCH(A.Arr9sepList!K$1,manifest_11Sep!$A$1:$V$1,0))</f>
        <v>13-thg 9-25</v>
      </c>
      <c r="L1176" s="14">
        <f t="array" ref="L1176">INDEX(manifest_11Sep!$A$1:$V$3202,MATCH($B1176,manifest_11Sep!$B$1:$B$3202,0),MATCH(A.Arr9sepList!L$1,manifest_11Sep!$A$1:$V$1,0))</f>
        <v>0.59027777777777779</v>
      </c>
      <c r="M1176" s="13" t="str">
        <f t="array" ref="M1176">INDEX(manifest_11Sep!$A$1:$V$3202,MATCH($B1176,manifest_11Sep!$B$1:$B$3202,0),MATCH(A.Arr9sepList!M$1,manifest_11Sep!$A$1:$V$1,0))</f>
        <v>ICN-T2</v>
      </c>
      <c r="N1176" s="13" t="str">
        <f t="array" ref="N1176">INDEX(manifest_11Sep!$A$1:$V$3202,MATCH($B1176,manifest_11Sep!$B$1:$B$3202,0),MATCH(A.Arr9sepList!N$1,manifest_11Sep!$A$1:$V$1,0))</f>
        <v>THE PLAZA</v>
      </c>
      <c r="O1176" s="15"/>
      <c r="P1176" s="13"/>
      <c r="Q1176" s="16">
        <v>70508911</v>
      </c>
      <c r="R1176" s="16" t="s">
        <v>43</v>
      </c>
      <c r="S1176" s="13">
        <f t="array" ref="S1176">INDEX(manifest_11Sep!$A$1:$V$3202,MATCH($B1176,manifest_11Sep!$B$1:$B$3202,0),MATCH(A.Arr9sepList!S$1,manifest_11Sep!$A$1:$V$1,0))</f>
        <v>0</v>
      </c>
    </row>
    <row r="1177" spans="1:19" ht="15.75" customHeight="1">
      <c r="A1177" s="13" t="str">
        <f t="array" ref="A1177">INDEX(manifest_11Sep!$A$1:$V$3202,MATCH($B1177,manifest_11Sep!$B$1:$B$3202,0),MATCH(A.Arr9sepList!A$1,manifest_11Sep!$A$1:$V$1,0))</f>
        <v>A</v>
      </c>
      <c r="B1177" s="13" t="s">
        <v>4087</v>
      </c>
      <c r="C1177" s="13" t="str">
        <f t="array" ref="C1177">INDEX(manifest_11Sep!$A$1:$V$3202,MATCH($B1177,manifest_11Sep!$B$1:$B$3202,0),MATCH(A.Arr9sepList!C$1,manifest_11Sep!$A$1:$V$1,0))</f>
        <v>Y2NX9L5DCR3</v>
      </c>
      <c r="D1177" s="13" t="str">
        <f t="array" ref="D1177">INDEX(manifest_11Sep!$A$1:$V$3202,MATCH($B1177,manifest_11Sep!$B$1:$B$3202,0),MATCH(A.Arr9sepList!D$1,manifest_11Sep!$A$1:$V$1,0))</f>
        <v>Female</v>
      </c>
      <c r="E1177" s="13" t="str">
        <f t="array" ref="E1177">INDEX(manifest_11Sep!$A$1:$V$3202,MATCH($B1177,manifest_11Sep!$B$1:$B$3202,0),MATCH(A.Arr9sepList!E$1,manifest_11Sep!$A$1:$V$1,0))</f>
        <v>Ifechukwu</v>
      </c>
      <c r="F1177" s="13" t="str">
        <f t="array" ref="F1177">INDEX(manifest_11Sep!$A$1:$V$3202,MATCH($B1177,manifest_11Sep!$B$1:$B$3202,0),MATCH(A.Arr9sepList!F$1,manifest_11Sep!$A$1:$V$1,0))</f>
        <v>Anikpe</v>
      </c>
      <c r="G1177" s="13">
        <f t="array" ref="G1177">INDEX(manifest_11Sep!$A$1:$V$3202,MATCH($B1177,manifest_11Sep!$B$1:$B$3202,0),MATCH(A.Arr9sepList!G$1,manifest_11Sep!$A$1:$V$1,0))</f>
        <v>35</v>
      </c>
      <c r="H1177" s="13" t="str">
        <f t="array" ref="H1177">INDEX(manifest_11Sep!$A$1:$V$3202,MATCH($B1177,manifest_11Sep!$B$1:$B$3202,0),MATCH(A.Arr9sepList!H$1,manifest_11Sep!$A$1:$V$1,0))</f>
        <v>Stanley Odujole</v>
      </c>
      <c r="I1177" s="13" t="str">
        <f t="array" ref="I1177">INDEX(manifest_11Sep!$A$1:$V$3202,MATCH($B1177,manifest_11Sep!$B$1:$B$3202,0),MATCH(A.Arr9sepList!I$1,manifest_11Sep!$A$1:$V$1,0))</f>
        <v>Delta</v>
      </c>
      <c r="J1177" s="13" t="str">
        <f t="array" ref="J1177">INDEX(manifest_11Sep!$A$1:$V$3202,MATCH($B1177,manifest_11Sep!$B$1:$B$3202,0),MATCH(A.Arr9sepList!J$1,manifest_11Sep!$A$1:$V$1,0))</f>
        <v>DL 189</v>
      </c>
      <c r="K1177" s="13" t="str">
        <f t="array" ref="K1177">INDEX(manifest_11Sep!$A$1:$V$3202,MATCH($B1177,manifest_11Sep!$B$1:$B$3202,0),MATCH(A.Arr9sepList!K$1,manifest_11Sep!$A$1:$V$1,0))</f>
        <v>13-thg 9-25</v>
      </c>
      <c r="L1177" s="14">
        <f t="array" ref="L1177">INDEX(manifest_11Sep!$A$1:$V$3202,MATCH($B1177,manifest_11Sep!$B$1:$B$3202,0),MATCH(A.Arr9sepList!L$1,manifest_11Sep!$A$1:$V$1,0))</f>
        <v>0.59027777777777779</v>
      </c>
      <c r="M1177" s="13" t="str">
        <f t="array" ref="M1177">INDEX(manifest_11Sep!$A$1:$V$3202,MATCH($B1177,manifest_11Sep!$B$1:$B$3202,0),MATCH(A.Arr9sepList!M$1,manifest_11Sep!$A$1:$V$1,0))</f>
        <v>ICN-T2</v>
      </c>
      <c r="N1177" s="13" t="str">
        <f t="array" ref="N1177">INDEX(manifest_11Sep!$A$1:$V$3202,MATCH($B1177,manifest_11Sep!$B$1:$B$3202,0),MATCH(A.Arr9sepList!N$1,manifest_11Sep!$A$1:$V$1,0))</f>
        <v>THE PLAZA</v>
      </c>
      <c r="O1177" s="15"/>
      <c r="P1177" s="13"/>
      <c r="Q1177" s="16">
        <v>70508914</v>
      </c>
      <c r="R1177" s="16" t="s">
        <v>43</v>
      </c>
      <c r="S1177" s="13">
        <f t="array" ref="S1177">INDEX(manifest_11Sep!$A$1:$V$3202,MATCH($B1177,manifest_11Sep!$B$1:$B$3202,0),MATCH(A.Arr9sepList!S$1,manifest_11Sep!$A$1:$V$1,0))</f>
        <v>0</v>
      </c>
    </row>
    <row r="1178" spans="1:19" ht="15.75" customHeight="1">
      <c r="A1178" s="13" t="str">
        <f t="array" ref="A1178">INDEX(manifest_11Sep!$A$1:$V$3202,MATCH($B1178,manifest_11Sep!$B$1:$B$3202,0),MATCH(A.Arr9sepList!A$1,manifest_11Sep!$A$1:$V$1,0))</f>
        <v>A</v>
      </c>
      <c r="B1178" s="13" t="s">
        <v>4090</v>
      </c>
      <c r="C1178" s="13" t="str">
        <f t="array" ref="C1178">INDEX(manifest_11Sep!$A$1:$V$3202,MATCH($B1178,manifest_11Sep!$B$1:$B$3202,0),MATCH(A.Arr9sepList!C$1,manifest_11Sep!$A$1:$V$1,0))</f>
        <v>Y2NX9L5DCR3</v>
      </c>
      <c r="D1178" s="13" t="str">
        <f t="array" ref="D1178">INDEX(manifest_11Sep!$A$1:$V$3202,MATCH($B1178,manifest_11Sep!$B$1:$B$3202,0),MATCH(A.Arr9sepList!D$1,manifest_11Sep!$A$1:$V$1,0))</f>
        <v>Female</v>
      </c>
      <c r="E1178" s="13" t="str">
        <f t="array" ref="E1178">INDEX(manifest_11Sep!$A$1:$V$3202,MATCH($B1178,manifest_11Sep!$B$1:$B$3202,0),MATCH(A.Arr9sepList!E$1,manifest_11Sep!$A$1:$V$1,0))</f>
        <v>Uche Anthonia</v>
      </c>
      <c r="F1178" s="13" t="str">
        <f t="array" ref="F1178">INDEX(manifest_11Sep!$A$1:$V$3202,MATCH($B1178,manifest_11Sep!$B$1:$B$3202,0),MATCH(A.Arr9sepList!F$1,manifest_11Sep!$A$1:$V$1,0))</f>
        <v>Anikpe</v>
      </c>
      <c r="G1178" s="13">
        <f t="array" ref="G1178">INDEX(manifest_11Sep!$A$1:$V$3202,MATCH($B1178,manifest_11Sep!$B$1:$B$3202,0),MATCH(A.Arr9sepList!G$1,manifest_11Sep!$A$1:$V$1,0))</f>
        <v>59</v>
      </c>
      <c r="H1178" s="13" t="str">
        <f t="array" ref="H1178">INDEX(manifest_11Sep!$A$1:$V$3202,MATCH($B1178,manifest_11Sep!$B$1:$B$3202,0),MATCH(A.Arr9sepList!H$1,manifest_11Sep!$A$1:$V$1,0))</f>
        <v>Stanley Odujole</v>
      </c>
      <c r="I1178" s="13" t="str">
        <f t="array" ref="I1178">INDEX(manifest_11Sep!$A$1:$V$3202,MATCH($B1178,manifest_11Sep!$B$1:$B$3202,0),MATCH(A.Arr9sepList!I$1,manifest_11Sep!$A$1:$V$1,0))</f>
        <v>Delta</v>
      </c>
      <c r="J1178" s="13" t="str">
        <f t="array" ref="J1178">INDEX(manifest_11Sep!$A$1:$V$3202,MATCH($B1178,manifest_11Sep!$B$1:$B$3202,0),MATCH(A.Arr9sepList!J$1,manifest_11Sep!$A$1:$V$1,0))</f>
        <v>DL 189</v>
      </c>
      <c r="K1178" s="13" t="str">
        <f t="array" ref="K1178">INDEX(manifest_11Sep!$A$1:$V$3202,MATCH($B1178,manifest_11Sep!$B$1:$B$3202,0),MATCH(A.Arr9sepList!K$1,manifest_11Sep!$A$1:$V$1,0))</f>
        <v>13-thg 9-25</v>
      </c>
      <c r="L1178" s="14">
        <f t="array" ref="L1178">INDEX(manifest_11Sep!$A$1:$V$3202,MATCH($B1178,manifest_11Sep!$B$1:$B$3202,0),MATCH(A.Arr9sepList!L$1,manifest_11Sep!$A$1:$V$1,0))</f>
        <v>0.59027777777777779</v>
      </c>
      <c r="M1178" s="13" t="str">
        <f t="array" ref="M1178">INDEX(manifest_11Sep!$A$1:$V$3202,MATCH($B1178,manifest_11Sep!$B$1:$B$3202,0),MATCH(A.Arr9sepList!M$1,manifest_11Sep!$A$1:$V$1,0))</f>
        <v>ICN-T2</v>
      </c>
      <c r="N1178" s="13" t="str">
        <f t="array" ref="N1178">INDEX(manifest_11Sep!$A$1:$V$3202,MATCH($B1178,manifest_11Sep!$B$1:$B$3202,0),MATCH(A.Arr9sepList!N$1,manifest_11Sep!$A$1:$V$1,0))</f>
        <v>THE PLAZA</v>
      </c>
      <c r="O1178" s="15"/>
      <c r="P1178" s="13"/>
      <c r="Q1178" s="16">
        <v>70508914</v>
      </c>
      <c r="R1178" s="16" t="s">
        <v>43</v>
      </c>
      <c r="S1178" s="13">
        <f t="array" ref="S1178">INDEX(manifest_11Sep!$A$1:$V$3202,MATCH($B1178,manifest_11Sep!$B$1:$B$3202,0),MATCH(A.Arr9sepList!S$1,manifest_11Sep!$A$1:$V$1,0))</f>
        <v>0</v>
      </c>
    </row>
    <row r="1179" spans="1:19" ht="15.75" customHeight="1">
      <c r="A1179" s="13" t="str">
        <f t="array" ref="A1179">INDEX(manifest_11Sep!$A$1:$V$3202,MATCH($B1179,manifest_11Sep!$B$1:$B$3202,0),MATCH(A.Arr9sepList!A$1,manifest_11Sep!$A$1:$V$1,0))</f>
        <v>A</v>
      </c>
      <c r="B1179" s="13" t="s">
        <v>1832</v>
      </c>
      <c r="C1179" s="13" t="str">
        <f t="array" ref="C1179">INDEX(manifest_11Sep!$A$1:$V$3202,MATCH($B1179,manifest_11Sep!$B$1:$B$3202,0),MATCH(A.Arr9sepList!C$1,manifest_11Sep!$A$1:$V$1,0))</f>
        <v>FKNPTYMTHYL</v>
      </c>
      <c r="D1179" s="13" t="str">
        <f t="array" ref="D1179">INDEX(manifest_11Sep!$A$1:$V$3202,MATCH($B1179,manifest_11Sep!$B$1:$B$3202,0),MATCH(A.Arr9sepList!D$1,manifest_11Sep!$A$1:$V$1,0))</f>
        <v>Female</v>
      </c>
      <c r="E1179" s="13" t="str">
        <f t="array" ref="E1179">INDEX(manifest_11Sep!$A$1:$V$3202,MATCH($B1179,manifest_11Sep!$B$1:$B$3202,0),MATCH(A.Arr9sepList!E$1,manifest_11Sep!$A$1:$V$1,0))</f>
        <v>Annie</v>
      </c>
      <c r="F1179" s="13" t="str">
        <f t="array" ref="F1179">INDEX(manifest_11Sep!$A$1:$V$3202,MATCH($B1179,manifest_11Sep!$B$1:$B$3202,0),MATCH(A.Arr9sepList!F$1,manifest_11Sep!$A$1:$V$1,0))</f>
        <v>Ting</v>
      </c>
      <c r="G1179" s="13">
        <f t="array" ref="G1179">INDEX(manifest_11Sep!$A$1:$V$3202,MATCH($B1179,manifest_11Sep!$B$1:$B$3202,0),MATCH(A.Arr9sepList!G$1,manifest_11Sep!$A$1:$V$1,0))</f>
        <v>70</v>
      </c>
      <c r="H1179" s="13" t="str">
        <f t="array" ref="H1179">INDEX(manifest_11Sep!$A$1:$V$3202,MATCH($B1179,manifest_11Sep!$B$1:$B$3202,0),MATCH(A.Arr9sepList!H$1,manifest_11Sep!$A$1:$V$1,0))</f>
        <v>Christine Dai</v>
      </c>
      <c r="I1179" s="13" t="str">
        <f t="array" ref="I1179">INDEX(manifest_11Sep!$A$1:$V$3202,MATCH($B1179,manifest_11Sep!$B$1:$B$3202,0),MATCH(A.Arr9sepList!I$1,manifest_11Sep!$A$1:$V$1,0))</f>
        <v>Delta</v>
      </c>
      <c r="J1179" s="13" t="str">
        <f t="array" ref="J1179">INDEX(manifest_11Sep!$A$1:$V$3202,MATCH($B1179,manifest_11Sep!$B$1:$B$3202,0),MATCH(A.Arr9sepList!J$1,manifest_11Sep!$A$1:$V$1,0))</f>
        <v>DL 189</v>
      </c>
      <c r="K1179" s="13" t="str">
        <f t="array" ref="K1179">INDEX(manifest_11Sep!$A$1:$V$3202,MATCH($B1179,manifest_11Sep!$B$1:$B$3202,0),MATCH(A.Arr9sepList!K$1,manifest_11Sep!$A$1:$V$1,0))</f>
        <v>13-thg 9-25</v>
      </c>
      <c r="L1179" s="14">
        <f t="array" ref="L1179">INDEX(manifest_11Sep!$A$1:$V$3202,MATCH($B1179,manifest_11Sep!$B$1:$B$3202,0),MATCH(A.Arr9sepList!L$1,manifest_11Sep!$A$1:$V$1,0))</f>
        <v>0.59027777777777779</v>
      </c>
      <c r="M1179" s="13" t="str">
        <f t="array" ref="M1179">INDEX(manifest_11Sep!$A$1:$V$3202,MATCH($B1179,manifest_11Sep!$B$1:$B$3202,0),MATCH(A.Arr9sepList!M$1,manifest_11Sep!$A$1:$V$1,0))</f>
        <v>ICN-T2</v>
      </c>
      <c r="N1179" s="13" t="str">
        <f t="array" ref="N1179">INDEX(manifest_11Sep!$A$1:$V$3202,MATCH($B1179,manifest_11Sep!$B$1:$B$3202,0),MATCH(A.Arr9sepList!N$1,manifest_11Sep!$A$1:$V$1,0))</f>
        <v>THE PLAZA</v>
      </c>
      <c r="O1179" s="15"/>
      <c r="P1179" s="13"/>
      <c r="Q1179" s="16">
        <v>70499013</v>
      </c>
      <c r="R1179" s="16" t="s">
        <v>43</v>
      </c>
      <c r="S1179" s="13">
        <f t="array" ref="S1179">INDEX(manifest_11Sep!$A$1:$V$3202,MATCH($B1179,manifest_11Sep!$B$1:$B$3202,0),MATCH(A.Arr9sepList!S$1,manifest_11Sep!$A$1:$V$1,0))</f>
        <v>0</v>
      </c>
    </row>
    <row r="1180" spans="1:19" ht="15.75" customHeight="1">
      <c r="A1180" s="13" t="str">
        <f t="array" ref="A1180">INDEX(manifest_11Sep!$A$1:$V$3202,MATCH($B1180,manifest_11Sep!$B$1:$B$3202,0),MATCH(A.Arr9sepList!A$1,manifest_11Sep!$A$1:$V$1,0))</f>
        <v>A</v>
      </c>
      <c r="B1180" s="13" t="s">
        <v>3955</v>
      </c>
      <c r="C1180" s="13" t="str">
        <f t="array" ref="C1180">INDEX(manifest_11Sep!$A$1:$V$3202,MATCH($B1180,manifest_11Sep!$B$1:$B$3202,0),MATCH(A.Arr9sepList!C$1,manifest_11Sep!$A$1:$V$1,0))</f>
        <v>D9N5CHFZLVR</v>
      </c>
      <c r="D1180" s="13" t="str">
        <f t="array" ref="D1180">INDEX(manifest_11Sep!$A$1:$V$3202,MATCH($B1180,manifest_11Sep!$B$1:$B$3202,0),MATCH(A.Arr9sepList!D$1,manifest_11Sep!$A$1:$V$1,0))</f>
        <v>Female</v>
      </c>
      <c r="E1180" s="13" t="str">
        <f t="array" ref="E1180">INDEX(manifest_11Sep!$A$1:$V$3202,MATCH($B1180,manifest_11Sep!$B$1:$B$3202,0),MATCH(A.Arr9sepList!E$1,manifest_11Sep!$A$1:$V$1,0))</f>
        <v>Prescilia Nana</v>
      </c>
      <c r="F1180" s="13" t="str">
        <f t="array" ref="F1180">INDEX(manifest_11Sep!$A$1:$V$3202,MATCH($B1180,manifest_11Sep!$B$1:$B$3202,0),MATCH(A.Arr9sepList!F$1,manifest_11Sep!$A$1:$V$1,0))</f>
        <v>Ndoping</v>
      </c>
      <c r="G1180" s="13">
        <f t="array" ref="G1180">INDEX(manifest_11Sep!$A$1:$V$3202,MATCH($B1180,manifest_11Sep!$B$1:$B$3202,0),MATCH(A.Arr9sepList!G$1,manifest_11Sep!$A$1:$V$1,0))</f>
        <v>63</v>
      </c>
      <c r="H1180" s="13" t="str">
        <f t="array" ref="H1180">INDEX(manifest_11Sep!$A$1:$V$3202,MATCH($B1180,manifest_11Sep!$B$1:$B$3202,0),MATCH(A.Arr9sepList!H$1,manifest_11Sep!$A$1:$V$1,0))</f>
        <v>Rhoda Emezienna</v>
      </c>
      <c r="I1180" s="13" t="str">
        <f t="array" ref="I1180">INDEX(manifest_11Sep!$A$1:$V$3202,MATCH($B1180,manifest_11Sep!$B$1:$B$3202,0),MATCH(A.Arr9sepList!I$1,manifest_11Sep!$A$1:$V$1,0))</f>
        <v>Delta</v>
      </c>
      <c r="J1180" s="13" t="str">
        <f t="array" ref="J1180">INDEX(manifest_11Sep!$A$1:$V$3202,MATCH($B1180,manifest_11Sep!$B$1:$B$3202,0),MATCH(A.Arr9sepList!J$1,manifest_11Sep!$A$1:$V$1,0))</f>
        <v>DL 189</v>
      </c>
      <c r="K1180" s="13" t="str">
        <f t="array" ref="K1180">INDEX(manifest_11Sep!$A$1:$V$3202,MATCH($B1180,manifest_11Sep!$B$1:$B$3202,0),MATCH(A.Arr9sepList!K$1,manifest_11Sep!$A$1:$V$1,0))</f>
        <v>13-thg 9-25</v>
      </c>
      <c r="L1180" s="14">
        <f t="array" ref="L1180">INDEX(manifest_11Sep!$A$1:$V$3202,MATCH($B1180,manifest_11Sep!$B$1:$B$3202,0),MATCH(A.Arr9sepList!L$1,manifest_11Sep!$A$1:$V$1,0))</f>
        <v>0.59027777777777779</v>
      </c>
      <c r="M1180" s="13" t="str">
        <f t="array" ref="M1180">INDEX(manifest_11Sep!$A$1:$V$3202,MATCH($B1180,manifest_11Sep!$B$1:$B$3202,0),MATCH(A.Arr9sepList!M$1,manifest_11Sep!$A$1:$V$1,0))</f>
        <v>ICN-T2</v>
      </c>
      <c r="N1180" s="13" t="str">
        <f t="array" ref="N1180">INDEX(manifest_11Sep!$A$1:$V$3202,MATCH($B1180,manifest_11Sep!$B$1:$B$3202,0),MATCH(A.Arr9sepList!N$1,manifest_11Sep!$A$1:$V$1,0))</f>
        <v>THE PLAZA</v>
      </c>
      <c r="O1180" s="15"/>
      <c r="P1180" s="13"/>
      <c r="Q1180" s="16">
        <v>70079213</v>
      </c>
      <c r="R1180" s="16" t="s">
        <v>35</v>
      </c>
      <c r="S1180" s="13">
        <f t="array" ref="S1180">INDEX(manifest_11Sep!$A$1:$V$3202,MATCH($B1180,manifest_11Sep!$B$1:$B$3202,0),MATCH(A.Arr9sepList!S$1,manifest_11Sep!$A$1:$V$1,0))</f>
        <v>0</v>
      </c>
    </row>
    <row r="1181" spans="1:19" ht="15.75" customHeight="1">
      <c r="A1181" s="13" t="str">
        <f t="array" ref="A1181">INDEX(manifest_11Sep!$A$1:$V$3202,MATCH($B1181,manifest_11Sep!$B$1:$B$3202,0),MATCH(A.Arr9sepList!A$1,manifest_11Sep!$A$1:$V$1,0))</f>
        <v>A</v>
      </c>
      <c r="B1181" s="13" t="s">
        <v>410</v>
      </c>
      <c r="C1181" s="13" t="str">
        <f t="array" ref="C1181">INDEX(manifest_11Sep!$A$1:$V$3202,MATCH($B1181,manifest_11Sep!$B$1:$B$3202,0),MATCH(A.Arr9sepList!C$1,manifest_11Sep!$A$1:$V$1,0))</f>
        <v>YMNRGYTFSMF</v>
      </c>
      <c r="D1181" s="13" t="str">
        <f t="array" ref="D1181">INDEX(manifest_11Sep!$A$1:$V$3202,MATCH($B1181,manifest_11Sep!$B$1:$B$3202,0),MATCH(A.Arr9sepList!D$1,manifest_11Sep!$A$1:$V$1,0))</f>
        <v>Male</v>
      </c>
      <c r="E1181" s="13" t="str">
        <f t="array" ref="E1181">INDEX(manifest_11Sep!$A$1:$V$3202,MATCH($B1181,manifest_11Sep!$B$1:$B$3202,0),MATCH(A.Arr9sepList!E$1,manifest_11Sep!$A$1:$V$1,0))</f>
        <v>David Khuong</v>
      </c>
      <c r="F1181" s="13" t="str">
        <f t="array" ref="F1181">INDEX(manifest_11Sep!$A$1:$V$3202,MATCH($B1181,manifest_11Sep!$B$1:$B$3202,0),MATCH(A.Arr9sepList!F$1,manifest_11Sep!$A$1:$V$1,0))</f>
        <v>Pham</v>
      </c>
      <c r="G1181" s="13">
        <f t="array" ref="G1181">INDEX(manifest_11Sep!$A$1:$V$3202,MATCH($B1181,manifest_11Sep!$B$1:$B$3202,0),MATCH(A.Arr9sepList!G$1,manifest_11Sep!$A$1:$V$1,0))</f>
        <v>63</v>
      </c>
      <c r="H1181" s="13" t="str">
        <f t="array" ref="H1181">INDEX(manifest_11Sep!$A$1:$V$3202,MATCH($B1181,manifest_11Sep!$B$1:$B$3202,0),MATCH(A.Arr9sepList!H$1,manifest_11Sep!$A$1:$V$1,0))</f>
        <v>Alicia Nguyen 2</v>
      </c>
      <c r="I1181" s="13" t="str">
        <f t="array" ref="I1181">INDEX(manifest_11Sep!$A$1:$V$3202,MATCH($B1181,manifest_11Sep!$B$1:$B$3202,0),MATCH(A.Arr9sepList!I$1,manifest_11Sep!$A$1:$V$1,0))</f>
        <v>Korean Air</v>
      </c>
      <c r="J1181" s="13" t="str">
        <f t="array" ref="J1181">INDEX(manifest_11Sep!$A$1:$V$3202,MATCH($B1181,manifest_11Sep!$B$1:$B$3202,0),MATCH(A.Arr9sepList!J$1,manifest_11Sep!$A$1:$V$1,0))</f>
        <v>KE 724</v>
      </c>
      <c r="K1181" s="13" t="str">
        <f t="array" ref="K1181">INDEX(manifest_11Sep!$A$1:$V$3202,MATCH($B1181,manifest_11Sep!$B$1:$B$3202,0),MATCH(A.Arr9sepList!K$1,manifest_11Sep!$A$1:$V$1,0))</f>
        <v>13-thg 9-25</v>
      </c>
      <c r="L1181" s="14">
        <f t="array" ref="L1181">INDEX(manifest_11Sep!$A$1:$V$3202,MATCH($B1181,manifest_11Sep!$B$1:$B$3202,0),MATCH(A.Arr9sepList!L$1,manifest_11Sep!$A$1:$V$1,0))</f>
        <v>0.60069444444444442</v>
      </c>
      <c r="M1181" s="13" t="str">
        <f t="array" ref="M1181">INDEX(manifest_11Sep!$A$1:$V$3202,MATCH($B1181,manifest_11Sep!$B$1:$B$3202,0),MATCH(A.Arr9sepList!M$1,manifest_11Sep!$A$1:$V$1,0))</f>
        <v>ICN-T2</v>
      </c>
      <c r="N1181" s="13" t="str">
        <f t="array" ref="N1181">INDEX(manifest_11Sep!$A$1:$V$3202,MATCH($B1181,manifest_11Sep!$B$1:$B$3202,0),MATCH(A.Arr9sepList!N$1,manifest_11Sep!$A$1:$V$1,0))</f>
        <v>FAIRMONT</v>
      </c>
      <c r="O1181" s="15"/>
      <c r="P1181" s="13"/>
      <c r="Q1181" s="16">
        <v>462710755</v>
      </c>
      <c r="R1181" s="16" t="s">
        <v>43</v>
      </c>
      <c r="S1181" s="13">
        <f t="array" ref="S1181">INDEX(manifest_11Sep!$A$1:$V$3202,MATCH($B1181,manifest_11Sep!$B$1:$B$3202,0),MATCH(A.Arr9sepList!S$1,manifest_11Sep!$A$1:$V$1,0))</f>
        <v>0</v>
      </c>
    </row>
    <row r="1182" spans="1:19" ht="15.75" customHeight="1">
      <c r="A1182" s="13" t="str">
        <f t="array" ref="A1182">INDEX(manifest_11Sep!$A$1:$V$3202,MATCH($B1182,manifest_11Sep!$B$1:$B$3202,0),MATCH(A.Arr9sepList!A$1,manifest_11Sep!$A$1:$V$1,0))</f>
        <v>A</v>
      </c>
      <c r="B1182" s="13" t="s">
        <v>415</v>
      </c>
      <c r="C1182" s="13" t="str">
        <f t="array" ref="C1182">INDEX(manifest_11Sep!$A$1:$V$3202,MATCH($B1182,manifest_11Sep!$B$1:$B$3202,0),MATCH(A.Arr9sepList!C$1,manifest_11Sep!$A$1:$V$1,0))</f>
        <v>YMNRGYTFSMF</v>
      </c>
      <c r="D1182" s="13" t="str">
        <f t="array" ref="D1182">INDEX(manifest_11Sep!$A$1:$V$3202,MATCH($B1182,manifest_11Sep!$B$1:$B$3202,0),MATCH(A.Arr9sepList!D$1,manifest_11Sep!$A$1:$V$1,0))</f>
        <v>Female</v>
      </c>
      <c r="E1182" s="13" t="str">
        <f t="array" ref="E1182">INDEX(manifest_11Sep!$A$1:$V$3202,MATCH($B1182,manifest_11Sep!$B$1:$B$3202,0),MATCH(A.Arr9sepList!E$1,manifest_11Sep!$A$1:$V$1,0))</f>
        <v>Ava</v>
      </c>
      <c r="F1182" s="13" t="str">
        <f t="array" ref="F1182">INDEX(manifest_11Sep!$A$1:$V$3202,MATCH($B1182,manifest_11Sep!$B$1:$B$3202,0),MATCH(A.Arr9sepList!F$1,manifest_11Sep!$A$1:$V$1,0))</f>
        <v>Nguyen</v>
      </c>
      <c r="G1182" s="13">
        <f t="array" ref="G1182">INDEX(manifest_11Sep!$A$1:$V$3202,MATCH($B1182,manifest_11Sep!$B$1:$B$3202,0),MATCH(A.Arr9sepList!G$1,manifest_11Sep!$A$1:$V$1,0))</f>
        <v>40</v>
      </c>
      <c r="H1182" s="13" t="str">
        <f t="array" ref="H1182">INDEX(manifest_11Sep!$A$1:$V$3202,MATCH($B1182,manifest_11Sep!$B$1:$B$3202,0),MATCH(A.Arr9sepList!H$1,manifest_11Sep!$A$1:$V$1,0))</f>
        <v>Alicia Nguyen 2</v>
      </c>
      <c r="I1182" s="13" t="str">
        <f t="array" ref="I1182">INDEX(manifest_11Sep!$A$1:$V$3202,MATCH($B1182,manifest_11Sep!$B$1:$B$3202,0),MATCH(A.Arr9sepList!I$1,manifest_11Sep!$A$1:$V$1,0))</f>
        <v>Korean Air</v>
      </c>
      <c r="J1182" s="13" t="str">
        <f t="array" ref="J1182">INDEX(manifest_11Sep!$A$1:$V$3202,MATCH($B1182,manifest_11Sep!$B$1:$B$3202,0),MATCH(A.Arr9sepList!J$1,manifest_11Sep!$A$1:$V$1,0))</f>
        <v>KE 724</v>
      </c>
      <c r="K1182" s="13" t="str">
        <f t="array" ref="K1182">INDEX(manifest_11Sep!$A$1:$V$3202,MATCH($B1182,manifest_11Sep!$B$1:$B$3202,0),MATCH(A.Arr9sepList!K$1,manifest_11Sep!$A$1:$V$1,0))</f>
        <v>13-thg 9-25</v>
      </c>
      <c r="L1182" s="14">
        <f t="array" ref="L1182">INDEX(manifest_11Sep!$A$1:$V$3202,MATCH($B1182,manifest_11Sep!$B$1:$B$3202,0),MATCH(A.Arr9sepList!L$1,manifest_11Sep!$A$1:$V$1,0))</f>
        <v>0.60069444444444442</v>
      </c>
      <c r="M1182" s="13" t="str">
        <f t="array" ref="M1182">INDEX(manifest_11Sep!$A$1:$V$3202,MATCH($B1182,manifest_11Sep!$B$1:$B$3202,0),MATCH(A.Arr9sepList!M$1,manifest_11Sep!$A$1:$V$1,0))</f>
        <v>ICN-T2</v>
      </c>
      <c r="N1182" s="13" t="str">
        <f t="array" ref="N1182">INDEX(manifest_11Sep!$A$1:$V$3202,MATCH($B1182,manifest_11Sep!$B$1:$B$3202,0),MATCH(A.Arr9sepList!N$1,manifest_11Sep!$A$1:$V$1,0))</f>
        <v>FAIRMONT</v>
      </c>
      <c r="O1182" s="15"/>
      <c r="P1182" s="13"/>
      <c r="Q1182" s="16">
        <v>462710755</v>
      </c>
      <c r="R1182" s="16" t="s">
        <v>43</v>
      </c>
      <c r="S1182" s="13">
        <f t="array" ref="S1182">INDEX(manifest_11Sep!$A$1:$V$3202,MATCH($B1182,manifest_11Sep!$B$1:$B$3202,0),MATCH(A.Arr9sepList!S$1,manifest_11Sep!$A$1:$V$1,0))</f>
        <v>0</v>
      </c>
    </row>
    <row r="1183" spans="1:19" ht="15.75" customHeight="1">
      <c r="A1183" s="13" t="str">
        <f t="array" ref="A1183">INDEX(manifest_11Sep!$A$1:$V$3202,MATCH($B1183,manifest_11Sep!$B$1:$B$3202,0),MATCH(A.Arr9sepList!A$1,manifest_11Sep!$A$1:$V$1,0))</f>
        <v>A</v>
      </c>
      <c r="B1183" s="13" t="s">
        <v>417</v>
      </c>
      <c r="C1183" s="13" t="str">
        <f t="array" ref="C1183">INDEX(manifest_11Sep!$A$1:$V$3202,MATCH($B1183,manifest_11Sep!$B$1:$B$3202,0),MATCH(A.Arr9sepList!C$1,manifest_11Sep!$A$1:$V$1,0))</f>
        <v>RHNKWQ6YXJR</v>
      </c>
      <c r="D1183" s="13" t="str">
        <f t="array" ref="D1183">INDEX(manifest_11Sep!$A$1:$V$3202,MATCH($B1183,manifest_11Sep!$B$1:$B$3202,0),MATCH(A.Arr9sepList!D$1,manifest_11Sep!$A$1:$V$1,0))</f>
        <v>Female</v>
      </c>
      <c r="E1183" s="13" t="str">
        <f t="array" ref="E1183">INDEX(manifest_11Sep!$A$1:$V$3202,MATCH($B1183,manifest_11Sep!$B$1:$B$3202,0),MATCH(A.Arr9sepList!E$1,manifest_11Sep!$A$1:$V$1,0))</f>
        <v>Hanh Ngoc</v>
      </c>
      <c r="F1183" s="13" t="str">
        <f t="array" ref="F1183">INDEX(manifest_11Sep!$A$1:$V$3202,MATCH($B1183,manifest_11Sep!$B$1:$B$3202,0),MATCH(A.Arr9sepList!F$1,manifest_11Sep!$A$1:$V$1,0))</f>
        <v>Dang</v>
      </c>
      <c r="G1183" s="13">
        <f t="array" ref="G1183">INDEX(manifest_11Sep!$A$1:$V$3202,MATCH($B1183,manifest_11Sep!$B$1:$B$3202,0),MATCH(A.Arr9sepList!G$1,manifest_11Sep!$A$1:$V$1,0))</f>
        <v>60</v>
      </c>
      <c r="H1183" s="13" t="str">
        <f t="array" ref="H1183">INDEX(manifest_11Sep!$A$1:$V$3202,MATCH($B1183,manifest_11Sep!$B$1:$B$3202,0),MATCH(A.Arr9sepList!H$1,manifest_11Sep!$A$1:$V$1,0))</f>
        <v>Alicia Nguyen 2</v>
      </c>
      <c r="I1183" s="13" t="str">
        <f t="array" ref="I1183">INDEX(manifest_11Sep!$A$1:$V$3202,MATCH($B1183,manifest_11Sep!$B$1:$B$3202,0),MATCH(A.Arr9sepList!I$1,manifest_11Sep!$A$1:$V$1,0))</f>
        <v>Korean Air</v>
      </c>
      <c r="J1183" s="13" t="str">
        <f t="array" ref="J1183">INDEX(manifest_11Sep!$A$1:$V$3202,MATCH($B1183,manifest_11Sep!$B$1:$B$3202,0),MATCH(A.Arr9sepList!J$1,manifest_11Sep!$A$1:$V$1,0))</f>
        <v>KE 724</v>
      </c>
      <c r="K1183" s="13" t="str">
        <f t="array" ref="K1183">INDEX(manifest_11Sep!$A$1:$V$3202,MATCH($B1183,manifest_11Sep!$B$1:$B$3202,0),MATCH(A.Arr9sepList!K$1,manifest_11Sep!$A$1:$V$1,0))</f>
        <v>13-thg 9-25</v>
      </c>
      <c r="L1183" s="14">
        <f t="array" ref="L1183">INDEX(manifest_11Sep!$A$1:$V$3202,MATCH($B1183,manifest_11Sep!$B$1:$B$3202,0),MATCH(A.Arr9sepList!L$1,manifest_11Sep!$A$1:$V$1,0))</f>
        <v>0.60069444444444442</v>
      </c>
      <c r="M1183" s="13" t="str">
        <f t="array" ref="M1183">INDEX(manifest_11Sep!$A$1:$V$3202,MATCH($B1183,manifest_11Sep!$B$1:$B$3202,0),MATCH(A.Arr9sepList!M$1,manifest_11Sep!$A$1:$V$1,0))</f>
        <v>ICN-T2</v>
      </c>
      <c r="N1183" s="13" t="str">
        <f t="array" ref="N1183">INDEX(manifest_11Sep!$A$1:$V$3202,MATCH($B1183,manifest_11Sep!$B$1:$B$3202,0),MATCH(A.Arr9sepList!N$1,manifest_11Sep!$A$1:$V$1,0))</f>
        <v>FAIRMONT</v>
      </c>
      <c r="O1183" s="15"/>
      <c r="P1183" s="13"/>
      <c r="Q1183" s="16">
        <v>462710756</v>
      </c>
      <c r="R1183" s="16" t="s">
        <v>43</v>
      </c>
      <c r="S1183" s="13">
        <f t="array" ref="S1183">INDEX(manifest_11Sep!$A$1:$V$3202,MATCH($B1183,manifest_11Sep!$B$1:$B$3202,0),MATCH(A.Arr9sepList!S$1,manifest_11Sep!$A$1:$V$1,0))</f>
        <v>0</v>
      </c>
    </row>
    <row r="1184" spans="1:19" ht="15.75" customHeight="1">
      <c r="A1184" s="13" t="str">
        <f t="array" ref="A1184">INDEX(manifest_11Sep!$A$1:$V$3202,MATCH($B1184,manifest_11Sep!$B$1:$B$3202,0),MATCH(A.Arr9sepList!A$1,manifest_11Sep!$A$1:$V$1,0))</f>
        <v>A</v>
      </c>
      <c r="B1184" s="13" t="s">
        <v>420</v>
      </c>
      <c r="C1184" s="13" t="str">
        <f t="array" ref="C1184">INDEX(manifest_11Sep!$A$1:$V$3202,MATCH($B1184,manifest_11Sep!$B$1:$B$3202,0),MATCH(A.Arr9sepList!C$1,manifest_11Sep!$A$1:$V$1,0))</f>
        <v>RHNKWQ6YXJR</v>
      </c>
      <c r="D1184" s="13" t="str">
        <f t="array" ref="D1184">INDEX(manifest_11Sep!$A$1:$V$3202,MATCH($B1184,manifest_11Sep!$B$1:$B$3202,0),MATCH(A.Arr9sepList!D$1,manifest_11Sep!$A$1:$V$1,0))</f>
        <v>Female</v>
      </c>
      <c r="E1184" s="13" t="str">
        <f t="array" ref="E1184">INDEX(manifest_11Sep!$A$1:$V$3202,MATCH($B1184,manifest_11Sep!$B$1:$B$3202,0),MATCH(A.Arr9sepList!E$1,manifest_11Sep!$A$1:$V$1,0))</f>
        <v>Xuan Thi-Nhu</v>
      </c>
      <c r="F1184" s="13" t="str">
        <f t="array" ref="F1184">INDEX(manifest_11Sep!$A$1:$V$3202,MATCH($B1184,manifest_11Sep!$B$1:$B$3202,0),MATCH(A.Arr9sepList!F$1,manifest_11Sep!$A$1:$V$1,0))</f>
        <v>Pham</v>
      </c>
      <c r="G1184" s="13">
        <f t="array" ref="G1184">INDEX(manifest_11Sep!$A$1:$V$3202,MATCH($B1184,manifest_11Sep!$B$1:$B$3202,0),MATCH(A.Arr9sepList!G$1,manifest_11Sep!$A$1:$V$1,0))</f>
        <v>59</v>
      </c>
      <c r="H1184" s="13" t="str">
        <f t="array" ref="H1184">INDEX(manifest_11Sep!$A$1:$V$3202,MATCH($B1184,manifest_11Sep!$B$1:$B$3202,0),MATCH(A.Arr9sepList!H$1,manifest_11Sep!$A$1:$V$1,0))</f>
        <v>Alicia Nguyen 2</v>
      </c>
      <c r="I1184" s="13" t="str">
        <f t="array" ref="I1184">INDEX(manifest_11Sep!$A$1:$V$3202,MATCH($B1184,manifest_11Sep!$B$1:$B$3202,0),MATCH(A.Arr9sepList!I$1,manifest_11Sep!$A$1:$V$1,0))</f>
        <v>Korean Air</v>
      </c>
      <c r="J1184" s="13" t="str">
        <f t="array" ref="J1184">INDEX(manifest_11Sep!$A$1:$V$3202,MATCH($B1184,manifest_11Sep!$B$1:$B$3202,0),MATCH(A.Arr9sepList!J$1,manifest_11Sep!$A$1:$V$1,0))</f>
        <v>KE 724</v>
      </c>
      <c r="K1184" s="13" t="str">
        <f t="array" ref="K1184">INDEX(manifest_11Sep!$A$1:$V$3202,MATCH($B1184,manifest_11Sep!$B$1:$B$3202,0),MATCH(A.Arr9sepList!K$1,manifest_11Sep!$A$1:$V$1,0))</f>
        <v>13-thg 9-25</v>
      </c>
      <c r="L1184" s="14">
        <f t="array" ref="L1184">INDEX(manifest_11Sep!$A$1:$V$3202,MATCH($B1184,manifest_11Sep!$B$1:$B$3202,0),MATCH(A.Arr9sepList!L$1,manifest_11Sep!$A$1:$V$1,0))</f>
        <v>0.60069444444444442</v>
      </c>
      <c r="M1184" s="13" t="str">
        <f t="array" ref="M1184">INDEX(manifest_11Sep!$A$1:$V$3202,MATCH($B1184,manifest_11Sep!$B$1:$B$3202,0),MATCH(A.Arr9sepList!M$1,manifest_11Sep!$A$1:$V$1,0))</f>
        <v>ICN-T2</v>
      </c>
      <c r="N1184" s="13" t="str">
        <f t="array" ref="N1184">INDEX(manifest_11Sep!$A$1:$V$3202,MATCH($B1184,manifest_11Sep!$B$1:$B$3202,0),MATCH(A.Arr9sepList!N$1,manifest_11Sep!$A$1:$V$1,0))</f>
        <v>FAIRMONT</v>
      </c>
      <c r="O1184" s="15"/>
      <c r="P1184" s="13"/>
      <c r="Q1184" s="16">
        <v>462710756</v>
      </c>
      <c r="R1184" s="16" t="s">
        <v>43</v>
      </c>
      <c r="S1184" s="13">
        <f t="array" ref="S1184">INDEX(manifest_11Sep!$A$1:$V$3202,MATCH($B1184,manifest_11Sep!$B$1:$B$3202,0),MATCH(A.Arr9sepList!S$1,manifest_11Sep!$A$1:$V$1,0))</f>
        <v>0</v>
      </c>
    </row>
    <row r="1185" spans="1:19" ht="15.75" customHeight="1">
      <c r="A1185" s="13" t="str">
        <f t="array" ref="A1185">INDEX(manifest_11Sep!$A$1:$V$3202,MATCH($B1185,manifest_11Sep!$B$1:$B$3202,0),MATCH(A.Arr9sepList!A$1,manifest_11Sep!$A$1:$V$1,0))</f>
        <v>A</v>
      </c>
      <c r="B1185" s="13" t="s">
        <v>2106</v>
      </c>
      <c r="C1185" s="13" t="str">
        <f t="array" ref="C1185">INDEX(manifest_11Sep!$A$1:$V$3202,MATCH($B1185,manifest_11Sep!$B$1:$B$3202,0),MATCH(A.Arr9sepList!C$1,manifest_11Sep!$A$1:$V$1,0))</f>
        <v>MYN5YN9GXCV</v>
      </c>
      <c r="D1185" s="13" t="str">
        <f t="array" ref="D1185">INDEX(manifest_11Sep!$A$1:$V$3202,MATCH($B1185,manifest_11Sep!$B$1:$B$3202,0),MATCH(A.Arr9sepList!D$1,manifest_11Sep!$A$1:$V$1,0))</f>
        <v>Male</v>
      </c>
      <c r="E1185" s="13" t="str">
        <f t="array" ref="E1185">INDEX(manifest_11Sep!$A$1:$V$3202,MATCH($B1185,manifest_11Sep!$B$1:$B$3202,0),MATCH(A.Arr9sepList!E$1,manifest_11Sep!$A$1:$V$1,0))</f>
        <v>Emmanuel Bagao</v>
      </c>
      <c r="F1185" s="13" t="str">
        <f t="array" ref="F1185">INDEX(manifest_11Sep!$A$1:$V$3202,MATCH($B1185,manifest_11Sep!$B$1:$B$3202,0),MATCH(A.Arr9sepList!F$1,manifest_11Sep!$A$1:$V$1,0))</f>
        <v>Orpiano</v>
      </c>
      <c r="G1185" s="13">
        <f t="array" ref="G1185">INDEX(manifest_11Sep!$A$1:$V$3202,MATCH($B1185,manifest_11Sep!$B$1:$B$3202,0),MATCH(A.Arr9sepList!G$1,manifest_11Sep!$A$1:$V$1,0))</f>
        <v>48</v>
      </c>
      <c r="H1185" s="13" t="str">
        <f t="array" ref="H1185">INDEX(manifest_11Sep!$A$1:$V$3202,MATCH($B1185,manifest_11Sep!$B$1:$B$3202,0),MATCH(A.Arr9sepList!H$1,manifest_11Sep!$A$1:$V$1,0))</f>
        <v>Dondon Dimailig</v>
      </c>
      <c r="I1185" s="13" t="str">
        <f t="array" ref="I1185">INDEX(manifest_11Sep!$A$1:$V$3202,MATCH($B1185,manifest_11Sep!$B$1:$B$3202,0),MATCH(A.Arr9sepList!I$1,manifest_11Sep!$A$1:$V$1,0))</f>
        <v>Korean Air</v>
      </c>
      <c r="J1185" s="13" t="str">
        <f t="array" ref="J1185">INDEX(manifest_11Sep!$A$1:$V$3202,MATCH($B1185,manifest_11Sep!$B$1:$B$3202,0),MATCH(A.Arr9sepList!J$1,manifest_11Sep!$A$1:$V$1,0))</f>
        <v>KE 724</v>
      </c>
      <c r="K1185" s="13" t="str">
        <f t="array" ref="K1185">INDEX(manifest_11Sep!$A$1:$V$3202,MATCH($B1185,manifest_11Sep!$B$1:$B$3202,0),MATCH(A.Arr9sepList!K$1,manifest_11Sep!$A$1:$V$1,0))</f>
        <v>13-thg 9-25</v>
      </c>
      <c r="L1185" s="14">
        <f t="array" ref="L1185">INDEX(manifest_11Sep!$A$1:$V$3202,MATCH($B1185,manifest_11Sep!$B$1:$B$3202,0),MATCH(A.Arr9sepList!L$1,manifest_11Sep!$A$1:$V$1,0))</f>
        <v>0.60069444444444442</v>
      </c>
      <c r="M1185" s="13" t="str">
        <f t="array" ref="M1185">INDEX(manifest_11Sep!$A$1:$V$3202,MATCH($B1185,manifest_11Sep!$B$1:$B$3202,0),MATCH(A.Arr9sepList!M$1,manifest_11Sep!$A$1:$V$1,0))</f>
        <v>ICN-T2</v>
      </c>
      <c r="N1185" s="13" t="str">
        <f t="array" ref="N1185">INDEX(manifest_11Sep!$A$1:$V$3202,MATCH($B1185,manifest_11Sep!$B$1:$B$3202,0),MATCH(A.Arr9sepList!N$1,manifest_11Sep!$A$1:$V$1,0))</f>
        <v>LOTTE</v>
      </c>
      <c r="O1185" s="15"/>
      <c r="P1185" s="13"/>
      <c r="Q1185" s="16">
        <v>15262360</v>
      </c>
      <c r="R1185" s="16" t="s">
        <v>43</v>
      </c>
      <c r="S1185" s="13">
        <f t="array" ref="S1185">INDEX(manifest_11Sep!$A$1:$V$3202,MATCH($B1185,manifest_11Sep!$B$1:$B$3202,0),MATCH(A.Arr9sepList!S$1,manifest_11Sep!$A$1:$V$1,0))</f>
        <v>0</v>
      </c>
    </row>
    <row r="1186" spans="1:19" ht="15.75" customHeight="1">
      <c r="A1186" s="13" t="str">
        <f t="array" ref="A1186">INDEX(manifest_11Sep!$A$1:$V$3202,MATCH($B1186,manifest_11Sep!$B$1:$B$3202,0),MATCH(A.Arr9sepList!A$1,manifest_11Sep!$A$1:$V$1,0))</f>
        <v>A</v>
      </c>
      <c r="B1186" s="13" t="s">
        <v>2109</v>
      </c>
      <c r="C1186" s="13" t="str">
        <f t="array" ref="C1186">INDEX(manifest_11Sep!$A$1:$V$3202,MATCH($B1186,manifest_11Sep!$B$1:$B$3202,0),MATCH(A.Arr9sepList!C$1,manifest_11Sep!$A$1:$V$1,0))</f>
        <v>MYN5YN9GXCV</v>
      </c>
      <c r="D1186" s="13" t="str">
        <f t="array" ref="D1186">INDEX(manifest_11Sep!$A$1:$V$3202,MATCH($B1186,manifest_11Sep!$B$1:$B$3202,0),MATCH(A.Arr9sepList!D$1,manifest_11Sep!$A$1:$V$1,0))</f>
        <v>Female</v>
      </c>
      <c r="E1186" s="13" t="str">
        <f t="array" ref="E1186">INDEX(manifest_11Sep!$A$1:$V$3202,MATCH($B1186,manifest_11Sep!$B$1:$B$3202,0),MATCH(A.Arr9sepList!E$1,manifest_11Sep!$A$1:$V$1,0))</f>
        <v>Ricien</v>
      </c>
      <c r="F1186" s="13" t="str">
        <f t="array" ref="F1186">INDEX(manifest_11Sep!$A$1:$V$3202,MATCH($B1186,manifest_11Sep!$B$1:$B$3202,0),MATCH(A.Arr9sepList!F$1,manifest_11Sep!$A$1:$V$1,0))</f>
        <v>Orpiano</v>
      </c>
      <c r="G1186" s="13">
        <f t="array" ref="G1186">INDEX(manifest_11Sep!$A$1:$V$3202,MATCH($B1186,manifest_11Sep!$B$1:$B$3202,0),MATCH(A.Arr9sepList!G$1,manifest_11Sep!$A$1:$V$1,0))</f>
        <v>48</v>
      </c>
      <c r="H1186" s="13" t="str">
        <f t="array" ref="H1186">INDEX(manifest_11Sep!$A$1:$V$3202,MATCH($B1186,manifest_11Sep!$B$1:$B$3202,0),MATCH(A.Arr9sepList!H$1,manifest_11Sep!$A$1:$V$1,0))</f>
        <v>Dondon Dimailig</v>
      </c>
      <c r="I1186" s="13" t="str">
        <f t="array" ref="I1186">INDEX(manifest_11Sep!$A$1:$V$3202,MATCH($B1186,manifest_11Sep!$B$1:$B$3202,0),MATCH(A.Arr9sepList!I$1,manifest_11Sep!$A$1:$V$1,0))</f>
        <v>Korean Air</v>
      </c>
      <c r="J1186" s="13" t="str">
        <f t="array" ref="J1186">INDEX(manifest_11Sep!$A$1:$V$3202,MATCH($B1186,manifest_11Sep!$B$1:$B$3202,0),MATCH(A.Arr9sepList!J$1,manifest_11Sep!$A$1:$V$1,0))</f>
        <v>KE 724</v>
      </c>
      <c r="K1186" s="13" t="str">
        <f t="array" ref="K1186">INDEX(manifest_11Sep!$A$1:$V$3202,MATCH($B1186,manifest_11Sep!$B$1:$B$3202,0),MATCH(A.Arr9sepList!K$1,manifest_11Sep!$A$1:$V$1,0))</f>
        <v>13-thg 9-25</v>
      </c>
      <c r="L1186" s="14">
        <f t="array" ref="L1186">INDEX(manifest_11Sep!$A$1:$V$3202,MATCH($B1186,manifest_11Sep!$B$1:$B$3202,0),MATCH(A.Arr9sepList!L$1,manifest_11Sep!$A$1:$V$1,0))</f>
        <v>0.60069444444444442</v>
      </c>
      <c r="M1186" s="13" t="str">
        <f t="array" ref="M1186">INDEX(manifest_11Sep!$A$1:$V$3202,MATCH($B1186,manifest_11Sep!$B$1:$B$3202,0),MATCH(A.Arr9sepList!M$1,manifest_11Sep!$A$1:$V$1,0))</f>
        <v>ICN-T2</v>
      </c>
      <c r="N1186" s="13" t="str">
        <f t="array" ref="N1186">INDEX(manifest_11Sep!$A$1:$V$3202,MATCH($B1186,manifest_11Sep!$B$1:$B$3202,0),MATCH(A.Arr9sepList!N$1,manifest_11Sep!$A$1:$V$1,0))</f>
        <v>LOTTE</v>
      </c>
      <c r="O1186" s="15"/>
      <c r="P1186" s="13"/>
      <c r="Q1186" s="16">
        <v>15262360</v>
      </c>
      <c r="R1186" s="16" t="s">
        <v>43</v>
      </c>
      <c r="S1186" s="13">
        <f t="array" ref="S1186">INDEX(manifest_11Sep!$A$1:$V$3202,MATCH($B1186,manifest_11Sep!$B$1:$B$3202,0),MATCH(A.Arr9sepList!S$1,manifest_11Sep!$A$1:$V$1,0))</f>
        <v>0</v>
      </c>
    </row>
    <row r="1187" spans="1:19" ht="15.75" customHeight="1">
      <c r="A1187" s="229" t="str">
        <f t="array" ref="A1187">INDEX(manifest_11Sep!$A$1:$V$3202,MATCH($B1187,manifest_11Sep!$B$1:$B$3202,0),MATCH(A.Arr9sepList!A$1,manifest_11Sep!$A$1:$V$1,0))</f>
        <v>A</v>
      </c>
      <c r="B1187" s="229" t="s">
        <v>171</v>
      </c>
      <c r="C1187" s="229" t="str">
        <f t="array" ref="C1187">INDEX(manifest_11Sep!$A$1:$V$3202,MATCH($B1187,manifest_11Sep!$B$1:$B$3202,0),MATCH(A.Arr9sepList!C$1,manifest_11Sep!$A$1:$V$1,0))</f>
        <v>BCNVYRX63CS</v>
      </c>
      <c r="D1187" s="229" t="str">
        <f t="array" ref="D1187">INDEX(manifest_11Sep!$A$1:$V$3202,MATCH($B1187,manifest_11Sep!$B$1:$B$3202,0),MATCH(A.Arr9sepList!D$1,manifest_11Sep!$A$1:$V$1,0))</f>
        <v>Male</v>
      </c>
      <c r="E1187" s="229" t="str">
        <f t="array" ref="E1187">INDEX(manifest_11Sep!$A$1:$V$3202,MATCH($B1187,manifest_11Sep!$B$1:$B$3202,0),MATCH(A.Arr9sepList!E$1,manifest_11Sep!$A$1:$V$1,0))</f>
        <v>Anhvu Tran</v>
      </c>
      <c r="F1187" s="229" t="str">
        <f t="array" ref="F1187">INDEX(manifest_11Sep!$A$1:$V$3202,MATCH($B1187,manifest_11Sep!$B$1:$B$3202,0),MATCH(A.Arr9sepList!F$1,manifest_11Sep!$A$1:$V$1,0))</f>
        <v>Nguyen</v>
      </c>
      <c r="G1187" s="229">
        <f t="array" ref="G1187">INDEX(manifest_11Sep!$A$1:$V$3202,MATCH($B1187,manifest_11Sep!$B$1:$B$3202,0),MATCH(A.Arr9sepList!G$1,manifest_11Sep!$A$1:$V$1,0))</f>
        <v>34</v>
      </c>
      <c r="H1187" s="229" t="str">
        <f t="array" ref="H1187">INDEX(manifest_11Sep!$A$1:$V$3202,MATCH($B1187,manifest_11Sep!$B$1:$B$3202,0),MATCH(A.Arr9sepList!H$1,manifest_11Sep!$A$1:$V$1,0))</f>
        <v>Alicia Nguyen 1</v>
      </c>
      <c r="I1187" s="229" t="str">
        <f t="array" ref="I1187">INDEX(manifest_11Sep!$A$1:$V$3202,MATCH($B1187,manifest_11Sep!$B$1:$B$3202,0),MATCH(A.Arr9sepList!I$1,manifest_11Sep!$A$1:$V$1,0))</f>
        <v>Delta</v>
      </c>
      <c r="J1187" s="229" t="str">
        <f t="array" ref="J1187">INDEX(manifest_11Sep!$A$1:$V$3202,MATCH($B1187,manifest_11Sep!$B$1:$B$3202,0),MATCH(A.Arr9sepList!J$1,manifest_11Sep!$A$1:$V$1,0))</f>
        <v>DL 173</v>
      </c>
      <c r="K1187" s="229" t="str">
        <f t="array" ref="K1187">INDEX(manifest_11Sep!$A$1:$V$3202,MATCH($B1187,manifest_11Sep!$B$1:$B$3202,0),MATCH(A.Arr9sepList!K$1,manifest_11Sep!$A$1:$V$1,0))</f>
        <v>13-thg 9-25</v>
      </c>
      <c r="L1187" s="230">
        <f t="array" ref="L1187">INDEX(manifest_11Sep!$A$1:$V$3202,MATCH($B1187,manifest_11Sep!$B$1:$B$3202,0),MATCH(A.Arr9sepList!L$1,manifest_11Sep!$A$1:$V$1,0))</f>
        <v>0.63888888888888884</v>
      </c>
      <c r="M1187" s="229" t="str">
        <f t="array" ref="M1187">INDEX(manifest_11Sep!$A$1:$V$3202,MATCH($B1187,manifest_11Sep!$B$1:$B$3202,0),MATCH(A.Arr9sepList!M$1,manifest_11Sep!$A$1:$V$1,0))</f>
        <v>ICN-T2</v>
      </c>
      <c r="N1187" s="229" t="str">
        <f t="array" ref="N1187">INDEX(manifest_11Sep!$A$1:$V$3202,MATCH($B1187,manifest_11Sep!$B$1:$B$3202,0),MATCH(A.Arr9sepList!N$1,manifest_11Sep!$A$1:$V$1,0))</f>
        <v>FAIRMONT</v>
      </c>
      <c r="O1187" s="231">
        <f>COUNTA(N1187:N1222)</f>
        <v>36</v>
      </c>
      <c r="P1187" s="229"/>
      <c r="Q1187" s="232">
        <v>462710471</v>
      </c>
      <c r="R1187" s="232" t="s">
        <v>43</v>
      </c>
      <c r="S1187" s="229" t="str">
        <f t="array" ref="S1187">INDEX(manifest_11Sep!$A$1:$V$3202,MATCH($B1187,manifest_11Sep!$B$1:$B$3202,0),MATCH(A.Arr9sepList!S$1,manifest_11Sep!$A$1:$V$1,0))</f>
        <v>depart on 19Sep, see-off on 18Sep @ 17:50, ICN-T1</v>
      </c>
    </row>
    <row r="1188" spans="1:19" ht="15.75" customHeight="1">
      <c r="A1188" s="13" t="str">
        <f t="array" ref="A1188">INDEX(manifest_11Sep!$A$1:$V$3202,MATCH($B1188,manifest_11Sep!$B$1:$B$3202,0),MATCH(A.Arr9sepList!A$1,manifest_11Sep!$A$1:$V$1,0))</f>
        <v>A</v>
      </c>
      <c r="B1188" s="13" t="s">
        <v>178</v>
      </c>
      <c r="C1188" s="13" t="str">
        <f t="array" ref="C1188">INDEX(manifest_11Sep!$A$1:$V$3202,MATCH($B1188,manifest_11Sep!$B$1:$B$3202,0),MATCH(A.Arr9sepList!C$1,manifest_11Sep!$A$1:$V$1,0))</f>
        <v>BCNVYRX63CS</v>
      </c>
      <c r="D1188" s="13" t="str">
        <f t="array" ref="D1188">INDEX(manifest_11Sep!$A$1:$V$3202,MATCH($B1188,manifest_11Sep!$B$1:$B$3202,0),MATCH(A.Arr9sepList!D$1,manifest_11Sep!$A$1:$V$1,0))</f>
        <v>Female</v>
      </c>
      <c r="E1188" s="13" t="str">
        <f t="array" ref="E1188">INDEX(manifest_11Sep!$A$1:$V$3202,MATCH($B1188,manifest_11Sep!$B$1:$B$3202,0),MATCH(A.Arr9sepList!E$1,manifest_11Sep!$A$1:$V$1,0))</f>
        <v>Ya Chen</v>
      </c>
      <c r="F1188" s="13" t="str">
        <f t="array" ref="F1188">INDEX(manifest_11Sep!$A$1:$V$3202,MATCH($B1188,manifest_11Sep!$B$1:$B$3202,0),MATCH(A.Arr9sepList!F$1,manifest_11Sep!$A$1:$V$1,0))</f>
        <v>Chen</v>
      </c>
      <c r="G1188" s="13">
        <f t="array" ref="G1188">INDEX(manifest_11Sep!$A$1:$V$3202,MATCH($B1188,manifest_11Sep!$B$1:$B$3202,0),MATCH(A.Arr9sepList!G$1,manifest_11Sep!$A$1:$V$1,0))</f>
        <v>36</v>
      </c>
      <c r="H1188" s="13" t="str">
        <f t="array" ref="H1188">INDEX(manifest_11Sep!$A$1:$V$3202,MATCH($B1188,manifest_11Sep!$B$1:$B$3202,0),MATCH(A.Arr9sepList!H$1,manifest_11Sep!$A$1:$V$1,0))</f>
        <v>Alicia Nguyen 1</v>
      </c>
      <c r="I1188" s="13" t="str">
        <f t="array" ref="I1188">INDEX(manifest_11Sep!$A$1:$V$3202,MATCH($B1188,manifest_11Sep!$B$1:$B$3202,0),MATCH(A.Arr9sepList!I$1,manifest_11Sep!$A$1:$V$1,0))</f>
        <v>Delta</v>
      </c>
      <c r="J1188" s="13" t="str">
        <f t="array" ref="J1188">INDEX(manifest_11Sep!$A$1:$V$3202,MATCH($B1188,manifest_11Sep!$B$1:$B$3202,0),MATCH(A.Arr9sepList!J$1,manifest_11Sep!$A$1:$V$1,0))</f>
        <v>DL 173</v>
      </c>
      <c r="K1188" s="13" t="str">
        <f t="array" ref="K1188">INDEX(manifest_11Sep!$A$1:$V$3202,MATCH($B1188,manifest_11Sep!$B$1:$B$3202,0),MATCH(A.Arr9sepList!K$1,manifest_11Sep!$A$1:$V$1,0))</f>
        <v>13-thg 9-25</v>
      </c>
      <c r="L1188" s="14">
        <f t="array" ref="L1188">INDEX(manifest_11Sep!$A$1:$V$3202,MATCH($B1188,manifest_11Sep!$B$1:$B$3202,0),MATCH(A.Arr9sepList!L$1,manifest_11Sep!$A$1:$V$1,0))</f>
        <v>0.63888888888888884</v>
      </c>
      <c r="M1188" s="13" t="str">
        <f t="array" ref="M1188">INDEX(manifest_11Sep!$A$1:$V$3202,MATCH($B1188,manifest_11Sep!$B$1:$B$3202,0),MATCH(A.Arr9sepList!M$1,manifest_11Sep!$A$1:$V$1,0))</f>
        <v>ICN-T2</v>
      </c>
      <c r="N1188" s="13" t="str">
        <f t="array" ref="N1188">INDEX(manifest_11Sep!$A$1:$V$3202,MATCH($B1188,manifest_11Sep!$B$1:$B$3202,0),MATCH(A.Arr9sepList!N$1,manifest_11Sep!$A$1:$V$1,0))</f>
        <v>FAIRMONT</v>
      </c>
      <c r="O1188" s="15"/>
      <c r="P1188" s="13"/>
      <c r="Q1188" s="16">
        <v>462710471</v>
      </c>
      <c r="R1188" s="16" t="s">
        <v>43</v>
      </c>
      <c r="S1188" s="13" t="str">
        <f t="array" ref="S1188">INDEX(manifest_11Sep!$A$1:$V$3202,MATCH($B1188,manifest_11Sep!$B$1:$B$3202,0),MATCH(A.Arr9sepList!S$1,manifest_11Sep!$A$1:$V$1,0))</f>
        <v>depart on 19Sep, see-off on 18Sep @ 17:50, ICN-T1</v>
      </c>
    </row>
    <row r="1189" spans="1:19" ht="15.75" customHeight="1">
      <c r="A1189" s="13" t="str">
        <f t="array" ref="A1189">INDEX(manifest_11Sep!$A$1:$V$3202,MATCH($B1189,manifest_11Sep!$B$1:$B$3202,0),MATCH(A.Arr9sepList!A$1,manifest_11Sep!$A$1:$V$1,0))</f>
        <v>A</v>
      </c>
      <c r="B1189" s="13" t="s">
        <v>542</v>
      </c>
      <c r="C1189" s="13" t="str">
        <f t="array" ref="C1189">INDEX(manifest_11Sep!$A$1:$V$3202,MATCH($B1189,manifest_11Sep!$B$1:$B$3202,0),MATCH(A.Arr9sepList!C$1,manifest_11Sep!$A$1:$V$1,0))</f>
        <v>BFNX8HXXHHN</v>
      </c>
      <c r="D1189" s="13" t="str">
        <f t="array" ref="D1189">INDEX(manifest_11Sep!$A$1:$V$3202,MATCH($B1189,manifest_11Sep!$B$1:$B$3202,0),MATCH(A.Arr9sepList!D$1,manifest_11Sep!$A$1:$V$1,0))</f>
        <v>Male</v>
      </c>
      <c r="E1189" s="13" t="str">
        <f t="array" ref="E1189">INDEX(manifest_11Sep!$A$1:$V$3202,MATCH($B1189,manifest_11Sep!$B$1:$B$3202,0),MATCH(A.Arr9sepList!E$1,manifest_11Sep!$A$1:$V$1,0))</f>
        <v>Harpal Singh</v>
      </c>
      <c r="F1189" s="13" t="str">
        <f t="array" ref="F1189">INDEX(manifest_11Sep!$A$1:$V$3202,MATCH($B1189,manifest_11Sep!$B$1:$B$3202,0),MATCH(A.Arr9sepList!F$1,manifest_11Sep!$A$1:$V$1,0))</f>
        <v>Bhangu</v>
      </c>
      <c r="G1189" s="13">
        <f t="array" ref="G1189">INDEX(manifest_11Sep!$A$1:$V$3202,MATCH($B1189,manifest_11Sep!$B$1:$B$3202,0),MATCH(A.Arr9sepList!G$1,manifest_11Sep!$A$1:$V$1,0))</f>
        <v>55</v>
      </c>
      <c r="H1189" s="13" t="str">
        <f t="array" ref="H1189">INDEX(manifest_11Sep!$A$1:$V$3202,MATCH($B1189,manifest_11Sep!$B$1:$B$3202,0),MATCH(A.Arr9sepList!H$1,manifest_11Sep!$A$1:$V$1,0))</f>
        <v>Alicia Nguyen 2</v>
      </c>
      <c r="I1189" s="13" t="str">
        <f t="array" ref="I1189">INDEX(manifest_11Sep!$A$1:$V$3202,MATCH($B1189,manifest_11Sep!$B$1:$B$3202,0),MATCH(A.Arr9sepList!I$1,manifest_11Sep!$A$1:$V$1,0))</f>
        <v>Delta</v>
      </c>
      <c r="J1189" s="13" t="str">
        <f t="array" ref="J1189">INDEX(manifest_11Sep!$A$1:$V$3202,MATCH($B1189,manifest_11Sep!$B$1:$B$3202,0),MATCH(A.Arr9sepList!J$1,manifest_11Sep!$A$1:$V$1,0))</f>
        <v>DL 173</v>
      </c>
      <c r="K1189" s="13" t="str">
        <f t="array" ref="K1189">INDEX(manifest_11Sep!$A$1:$V$3202,MATCH($B1189,manifest_11Sep!$B$1:$B$3202,0),MATCH(A.Arr9sepList!K$1,manifest_11Sep!$A$1:$V$1,0))</f>
        <v>13-thg 9-25</v>
      </c>
      <c r="L1189" s="14">
        <f t="array" ref="L1189">INDEX(manifest_11Sep!$A$1:$V$3202,MATCH($B1189,manifest_11Sep!$B$1:$B$3202,0),MATCH(A.Arr9sepList!L$1,manifest_11Sep!$A$1:$V$1,0))</f>
        <v>0.63888888888888884</v>
      </c>
      <c r="M1189" s="13" t="str">
        <f t="array" ref="M1189">INDEX(manifest_11Sep!$A$1:$V$3202,MATCH($B1189,manifest_11Sep!$B$1:$B$3202,0),MATCH(A.Arr9sepList!M$1,manifest_11Sep!$A$1:$V$1,0))</f>
        <v>ICN-T2</v>
      </c>
      <c r="N1189" s="13" t="str">
        <f t="array" ref="N1189">INDEX(manifest_11Sep!$A$1:$V$3202,MATCH($B1189,manifest_11Sep!$B$1:$B$3202,0),MATCH(A.Arr9sepList!N$1,manifest_11Sep!$A$1:$V$1,0))</f>
        <v>FAIRMONT</v>
      </c>
      <c r="O1189" s="15"/>
      <c r="P1189" s="13"/>
      <c r="Q1189" s="16">
        <v>462710777</v>
      </c>
      <c r="R1189" s="16" t="s">
        <v>43</v>
      </c>
      <c r="S1189" s="13">
        <f t="array" ref="S1189">INDEX(manifest_11Sep!$A$1:$V$3202,MATCH($B1189,manifest_11Sep!$B$1:$B$3202,0),MATCH(A.Arr9sepList!S$1,manifest_11Sep!$A$1:$V$1,0))</f>
        <v>0</v>
      </c>
    </row>
    <row r="1190" spans="1:19" ht="15.75" customHeight="1">
      <c r="A1190" s="13" t="str">
        <f t="array" ref="A1190">INDEX(manifest_11Sep!$A$1:$V$3202,MATCH($B1190,manifest_11Sep!$B$1:$B$3202,0),MATCH(A.Arr9sepList!A$1,manifest_11Sep!$A$1:$V$1,0))</f>
        <v>A</v>
      </c>
      <c r="B1190" s="13" t="s">
        <v>547</v>
      </c>
      <c r="C1190" s="13" t="str">
        <f t="array" ref="C1190">INDEX(manifest_11Sep!$A$1:$V$3202,MATCH($B1190,manifest_11Sep!$B$1:$B$3202,0),MATCH(A.Arr9sepList!C$1,manifest_11Sep!$A$1:$V$1,0))</f>
        <v>BFNX8HXXHHN</v>
      </c>
      <c r="D1190" s="13" t="str">
        <f t="array" ref="D1190">INDEX(manifest_11Sep!$A$1:$V$3202,MATCH($B1190,manifest_11Sep!$B$1:$B$3202,0),MATCH(A.Arr9sepList!D$1,manifest_11Sep!$A$1:$V$1,0))</f>
        <v>Female</v>
      </c>
      <c r="E1190" s="13" t="str">
        <f t="array" ref="E1190">INDEX(manifest_11Sep!$A$1:$V$3202,MATCH($B1190,manifest_11Sep!$B$1:$B$3202,0),MATCH(A.Arr9sepList!E$1,manifest_11Sep!$A$1:$V$1,0))</f>
        <v>Harmit Kaur</v>
      </c>
      <c r="F1190" s="13" t="str">
        <f t="array" ref="F1190">INDEX(manifest_11Sep!$A$1:$V$3202,MATCH($B1190,manifest_11Sep!$B$1:$B$3202,0),MATCH(A.Arr9sepList!F$1,manifest_11Sep!$A$1:$V$1,0))</f>
        <v>Bhangu</v>
      </c>
      <c r="G1190" s="13">
        <f t="array" ref="G1190">INDEX(manifest_11Sep!$A$1:$V$3202,MATCH($B1190,manifest_11Sep!$B$1:$B$3202,0),MATCH(A.Arr9sepList!G$1,manifest_11Sep!$A$1:$V$1,0))</f>
        <v>48</v>
      </c>
      <c r="H1190" s="13" t="str">
        <f t="array" ref="H1190">INDEX(manifest_11Sep!$A$1:$V$3202,MATCH($B1190,manifest_11Sep!$B$1:$B$3202,0),MATCH(A.Arr9sepList!H$1,manifest_11Sep!$A$1:$V$1,0))</f>
        <v>Alicia Nguyen 2</v>
      </c>
      <c r="I1190" s="13" t="str">
        <f t="array" ref="I1190">INDEX(manifest_11Sep!$A$1:$V$3202,MATCH($B1190,manifest_11Sep!$B$1:$B$3202,0),MATCH(A.Arr9sepList!I$1,manifest_11Sep!$A$1:$V$1,0))</f>
        <v>Delta</v>
      </c>
      <c r="J1190" s="13" t="str">
        <f t="array" ref="J1190">INDEX(manifest_11Sep!$A$1:$V$3202,MATCH($B1190,manifest_11Sep!$B$1:$B$3202,0),MATCH(A.Arr9sepList!J$1,manifest_11Sep!$A$1:$V$1,0))</f>
        <v>DL 173</v>
      </c>
      <c r="K1190" s="13" t="str">
        <f t="array" ref="K1190">INDEX(manifest_11Sep!$A$1:$V$3202,MATCH($B1190,manifest_11Sep!$B$1:$B$3202,0),MATCH(A.Arr9sepList!K$1,manifest_11Sep!$A$1:$V$1,0))</f>
        <v>13-thg 9-25</v>
      </c>
      <c r="L1190" s="14">
        <f t="array" ref="L1190">INDEX(manifest_11Sep!$A$1:$V$3202,MATCH($B1190,manifest_11Sep!$B$1:$B$3202,0),MATCH(A.Arr9sepList!L$1,manifest_11Sep!$A$1:$V$1,0))</f>
        <v>0.63888888888888884</v>
      </c>
      <c r="M1190" s="13" t="str">
        <f t="array" ref="M1190">INDEX(manifest_11Sep!$A$1:$V$3202,MATCH($B1190,manifest_11Sep!$B$1:$B$3202,0),MATCH(A.Arr9sepList!M$1,manifest_11Sep!$A$1:$V$1,0))</f>
        <v>ICN-T2</v>
      </c>
      <c r="N1190" s="13" t="str">
        <f t="array" ref="N1190">INDEX(manifest_11Sep!$A$1:$V$3202,MATCH($B1190,manifest_11Sep!$B$1:$B$3202,0),MATCH(A.Arr9sepList!N$1,manifest_11Sep!$A$1:$V$1,0))</f>
        <v>FAIRMONT</v>
      </c>
      <c r="O1190" s="15"/>
      <c r="P1190" s="13"/>
      <c r="Q1190" s="16">
        <v>462710777</v>
      </c>
      <c r="R1190" s="16" t="s">
        <v>43</v>
      </c>
      <c r="S1190" s="13">
        <f t="array" ref="S1190">INDEX(manifest_11Sep!$A$1:$V$3202,MATCH($B1190,manifest_11Sep!$B$1:$B$3202,0),MATCH(A.Arr9sepList!S$1,manifest_11Sep!$A$1:$V$1,0))</f>
        <v>0</v>
      </c>
    </row>
    <row r="1191" spans="1:19" ht="15.75" customHeight="1">
      <c r="A1191" s="13" t="str">
        <f t="array" ref="A1191">INDEX(manifest_11Sep!$A$1:$V$3202,MATCH($B1191,manifest_11Sep!$B$1:$B$3202,0),MATCH(A.Arr9sepList!A$1,manifest_11Sep!$A$1:$V$1,0))</f>
        <v>A</v>
      </c>
      <c r="B1191" s="13" t="s">
        <v>2322</v>
      </c>
      <c r="C1191" s="13" t="str">
        <f t="array" ref="C1191">INDEX(manifest_11Sep!$A$1:$V$3202,MATCH($B1191,manifest_11Sep!$B$1:$B$3202,0),MATCH(A.Arr9sepList!C$1,manifest_11Sep!$A$1:$V$1,0))</f>
        <v>LPNLNCWGC89</v>
      </c>
      <c r="D1191" s="13" t="str">
        <f t="array" ref="D1191">INDEX(manifest_11Sep!$A$1:$V$3202,MATCH($B1191,manifest_11Sep!$B$1:$B$3202,0),MATCH(A.Arr9sepList!D$1,manifest_11Sep!$A$1:$V$1,0))</f>
        <v>Female</v>
      </c>
      <c r="E1191" s="13" t="str">
        <f t="array" ref="E1191">INDEX(manifest_11Sep!$A$1:$V$3202,MATCH($B1191,manifest_11Sep!$B$1:$B$3202,0),MATCH(A.Arr9sepList!E$1,manifest_11Sep!$A$1:$V$1,0))</f>
        <v>Christina Saraya</v>
      </c>
      <c r="F1191" s="13" t="str">
        <f t="array" ref="F1191">INDEX(manifest_11Sep!$A$1:$V$3202,MATCH($B1191,manifest_11Sep!$B$1:$B$3202,0),MATCH(A.Arr9sepList!F$1,manifest_11Sep!$A$1:$V$1,0))</f>
        <v>Mc Kenzie</v>
      </c>
      <c r="G1191" s="13">
        <f t="array" ref="G1191">INDEX(manifest_11Sep!$A$1:$V$3202,MATCH($B1191,manifest_11Sep!$B$1:$B$3202,0),MATCH(A.Arr9sepList!G$1,manifest_11Sep!$A$1:$V$1,0))</f>
        <v>28</v>
      </c>
      <c r="H1191" s="13" t="str">
        <f t="array" ref="H1191">INDEX(manifest_11Sep!$A$1:$V$3202,MATCH($B1191,manifest_11Sep!$B$1:$B$3202,0),MATCH(A.Arr9sepList!H$1,manifest_11Sep!$A$1:$V$1,0))</f>
        <v>J.B. Nguyen</v>
      </c>
      <c r="I1191" s="13" t="str">
        <f t="array" ref="I1191">INDEX(manifest_11Sep!$A$1:$V$3202,MATCH($B1191,manifest_11Sep!$B$1:$B$3202,0),MATCH(A.Arr9sepList!I$1,manifest_11Sep!$A$1:$V$1,0))</f>
        <v>Delta</v>
      </c>
      <c r="J1191" s="13" t="str">
        <f t="array" ref="J1191">INDEX(manifest_11Sep!$A$1:$V$3202,MATCH($B1191,manifest_11Sep!$B$1:$B$3202,0),MATCH(A.Arr9sepList!J$1,manifest_11Sep!$A$1:$V$1,0))</f>
        <v>DL 173</v>
      </c>
      <c r="K1191" s="13" t="str">
        <f t="array" ref="K1191">INDEX(manifest_11Sep!$A$1:$V$3202,MATCH($B1191,manifest_11Sep!$B$1:$B$3202,0),MATCH(A.Arr9sepList!K$1,manifest_11Sep!$A$1:$V$1,0))</f>
        <v>13-thg 9-25</v>
      </c>
      <c r="L1191" s="14">
        <f t="array" ref="L1191">INDEX(manifest_11Sep!$A$1:$V$3202,MATCH($B1191,manifest_11Sep!$B$1:$B$3202,0),MATCH(A.Arr9sepList!L$1,manifest_11Sep!$A$1:$V$1,0))</f>
        <v>0.63888888888888884</v>
      </c>
      <c r="M1191" s="13" t="str">
        <f t="array" ref="M1191">INDEX(manifest_11Sep!$A$1:$V$3202,MATCH($B1191,manifest_11Sep!$B$1:$B$3202,0),MATCH(A.Arr9sepList!M$1,manifest_11Sep!$A$1:$V$1,0))</f>
        <v>ICN-T2</v>
      </c>
      <c r="N1191" s="13" t="str">
        <f t="array" ref="N1191">INDEX(manifest_11Sep!$A$1:$V$3202,MATCH($B1191,manifest_11Sep!$B$1:$B$3202,0),MATCH(A.Arr9sepList!N$1,manifest_11Sep!$A$1:$V$1,0))</f>
        <v>FAIRMONT</v>
      </c>
      <c r="O1191" s="15"/>
      <c r="P1191" s="13"/>
      <c r="Q1191" s="16">
        <v>462710790</v>
      </c>
      <c r="R1191" s="16" t="s">
        <v>43</v>
      </c>
      <c r="S1191" s="13">
        <f t="array" ref="S1191">INDEX(manifest_11Sep!$A$1:$V$3202,MATCH($B1191,manifest_11Sep!$B$1:$B$3202,0),MATCH(A.Arr9sepList!S$1,manifest_11Sep!$A$1:$V$1,0))</f>
        <v>0</v>
      </c>
    </row>
    <row r="1192" spans="1:19" ht="15.75" customHeight="1">
      <c r="A1192" s="13" t="str">
        <f t="array" ref="A1192">INDEX(manifest_11Sep!$A$1:$V$3202,MATCH($B1192,manifest_11Sep!$B$1:$B$3202,0),MATCH(A.Arr9sepList!A$1,manifest_11Sep!$A$1:$V$1,0))</f>
        <v>A</v>
      </c>
      <c r="B1192" s="13" t="s">
        <v>2325</v>
      </c>
      <c r="C1192" s="13" t="str">
        <f t="array" ref="C1192">INDEX(manifest_11Sep!$A$1:$V$3202,MATCH($B1192,manifest_11Sep!$B$1:$B$3202,0),MATCH(A.Arr9sepList!C$1,manifest_11Sep!$A$1:$V$1,0))</f>
        <v>LPNLNCWGC89</v>
      </c>
      <c r="D1192" s="13" t="str">
        <f t="array" ref="D1192">INDEX(manifest_11Sep!$A$1:$V$3202,MATCH($B1192,manifest_11Sep!$B$1:$B$3202,0),MATCH(A.Arr9sepList!D$1,manifest_11Sep!$A$1:$V$1,0))</f>
        <v>Female</v>
      </c>
      <c r="E1192" s="13" t="str">
        <f t="array" ref="E1192">INDEX(manifest_11Sep!$A$1:$V$3202,MATCH($B1192,manifest_11Sep!$B$1:$B$3202,0),MATCH(A.Arr9sepList!E$1,manifest_11Sep!$A$1:$V$1,0))</f>
        <v>Raynell Alexsis</v>
      </c>
      <c r="F1192" s="13" t="str">
        <f t="array" ref="F1192">INDEX(manifest_11Sep!$A$1:$V$3202,MATCH($B1192,manifest_11Sep!$B$1:$B$3202,0),MATCH(A.Arr9sepList!F$1,manifest_11Sep!$A$1:$V$1,0))</f>
        <v>Mc Kenzie</v>
      </c>
      <c r="G1192" s="13">
        <f t="array" ref="G1192">INDEX(manifest_11Sep!$A$1:$V$3202,MATCH($B1192,manifest_11Sep!$B$1:$B$3202,0),MATCH(A.Arr9sepList!G$1,manifest_11Sep!$A$1:$V$1,0))</f>
        <v>30</v>
      </c>
      <c r="H1192" s="13" t="str">
        <f t="array" ref="H1192">INDEX(manifest_11Sep!$A$1:$V$3202,MATCH($B1192,manifest_11Sep!$B$1:$B$3202,0),MATCH(A.Arr9sepList!H$1,manifest_11Sep!$A$1:$V$1,0))</f>
        <v>J.B. Nguyen</v>
      </c>
      <c r="I1192" s="13" t="str">
        <f t="array" ref="I1192">INDEX(manifest_11Sep!$A$1:$V$3202,MATCH($B1192,manifest_11Sep!$B$1:$B$3202,0),MATCH(A.Arr9sepList!I$1,manifest_11Sep!$A$1:$V$1,0))</f>
        <v>Delta</v>
      </c>
      <c r="J1192" s="13" t="str">
        <f t="array" ref="J1192">INDEX(manifest_11Sep!$A$1:$V$3202,MATCH($B1192,manifest_11Sep!$B$1:$B$3202,0),MATCH(A.Arr9sepList!J$1,manifest_11Sep!$A$1:$V$1,0))</f>
        <v>DL 173</v>
      </c>
      <c r="K1192" s="13" t="str">
        <f t="array" ref="K1192">INDEX(manifest_11Sep!$A$1:$V$3202,MATCH($B1192,manifest_11Sep!$B$1:$B$3202,0),MATCH(A.Arr9sepList!K$1,manifest_11Sep!$A$1:$V$1,0))</f>
        <v>13-thg 9-25</v>
      </c>
      <c r="L1192" s="14">
        <f t="array" ref="L1192">INDEX(manifest_11Sep!$A$1:$V$3202,MATCH($B1192,manifest_11Sep!$B$1:$B$3202,0),MATCH(A.Arr9sepList!L$1,manifest_11Sep!$A$1:$V$1,0))</f>
        <v>0.63888888888888884</v>
      </c>
      <c r="M1192" s="13" t="str">
        <f t="array" ref="M1192">INDEX(manifest_11Sep!$A$1:$V$3202,MATCH($B1192,manifest_11Sep!$B$1:$B$3202,0),MATCH(A.Arr9sepList!M$1,manifest_11Sep!$A$1:$V$1,0))</f>
        <v>ICN-T2</v>
      </c>
      <c r="N1192" s="13" t="str">
        <f t="array" ref="N1192">INDEX(manifest_11Sep!$A$1:$V$3202,MATCH($B1192,manifest_11Sep!$B$1:$B$3202,0),MATCH(A.Arr9sepList!N$1,manifest_11Sep!$A$1:$V$1,0))</f>
        <v>FAIRMONT</v>
      </c>
      <c r="O1192" s="15"/>
      <c r="P1192" s="13"/>
      <c r="Q1192" s="16">
        <v>462710790</v>
      </c>
      <c r="R1192" s="16" t="s">
        <v>43</v>
      </c>
      <c r="S1192" s="13">
        <f t="array" ref="S1192">INDEX(manifest_11Sep!$A$1:$V$3202,MATCH($B1192,manifest_11Sep!$B$1:$B$3202,0),MATCH(A.Arr9sepList!S$1,manifest_11Sep!$A$1:$V$1,0))</f>
        <v>0</v>
      </c>
    </row>
    <row r="1193" spans="1:19" ht="15.75" customHeight="1">
      <c r="A1193" s="13" t="str">
        <f t="array" ref="A1193">INDEX(manifest_11Sep!$A$1:$V$3202,MATCH($B1193,manifest_11Sep!$B$1:$B$3202,0),MATCH(A.Arr9sepList!A$1,manifest_11Sep!$A$1:$V$1,0))</f>
        <v>A</v>
      </c>
      <c r="B1193" s="13" t="s">
        <v>2327</v>
      </c>
      <c r="C1193" s="13" t="str">
        <f t="array" ref="C1193">INDEX(manifest_11Sep!$A$1:$V$3202,MATCH($B1193,manifest_11Sep!$B$1:$B$3202,0),MATCH(A.Arr9sepList!C$1,manifest_11Sep!$A$1:$V$1,0))</f>
        <v>4ZNF2SY6DXR</v>
      </c>
      <c r="D1193" s="13" t="str">
        <f t="array" ref="D1193">INDEX(manifest_11Sep!$A$1:$V$3202,MATCH($B1193,manifest_11Sep!$B$1:$B$3202,0),MATCH(A.Arr9sepList!D$1,manifest_11Sep!$A$1:$V$1,0))</f>
        <v>Female</v>
      </c>
      <c r="E1193" s="13" t="str">
        <f t="array" ref="E1193">INDEX(manifest_11Sep!$A$1:$V$3202,MATCH($B1193,manifest_11Sep!$B$1:$B$3202,0),MATCH(A.Arr9sepList!E$1,manifest_11Sep!$A$1:$V$1,0))</f>
        <v>Clorine Coral</v>
      </c>
      <c r="F1193" s="13" t="str">
        <f t="array" ref="F1193">INDEX(manifest_11Sep!$A$1:$V$3202,MATCH($B1193,manifest_11Sep!$B$1:$B$3202,0),MATCH(A.Arr9sepList!F$1,manifest_11Sep!$A$1:$V$1,0))</f>
        <v>Mc Kenzie</v>
      </c>
      <c r="G1193" s="13">
        <f t="array" ref="G1193">INDEX(manifest_11Sep!$A$1:$V$3202,MATCH($B1193,manifest_11Sep!$B$1:$B$3202,0),MATCH(A.Arr9sepList!G$1,manifest_11Sep!$A$1:$V$1,0))</f>
        <v>61</v>
      </c>
      <c r="H1193" s="13" t="str">
        <f t="array" ref="H1193">INDEX(manifest_11Sep!$A$1:$V$3202,MATCH($B1193,manifest_11Sep!$B$1:$B$3202,0),MATCH(A.Arr9sepList!H$1,manifest_11Sep!$A$1:$V$1,0))</f>
        <v>J.B. Nguyen</v>
      </c>
      <c r="I1193" s="13" t="str">
        <f t="array" ref="I1193">INDEX(manifest_11Sep!$A$1:$V$3202,MATCH($B1193,manifest_11Sep!$B$1:$B$3202,0),MATCH(A.Arr9sepList!I$1,manifest_11Sep!$A$1:$V$1,0))</f>
        <v>Delta</v>
      </c>
      <c r="J1193" s="13" t="str">
        <f t="array" ref="J1193">INDEX(manifest_11Sep!$A$1:$V$3202,MATCH($B1193,manifest_11Sep!$B$1:$B$3202,0),MATCH(A.Arr9sepList!J$1,manifest_11Sep!$A$1:$V$1,0))</f>
        <v>DL 173</v>
      </c>
      <c r="K1193" s="13" t="str">
        <f t="array" ref="K1193">INDEX(manifest_11Sep!$A$1:$V$3202,MATCH($B1193,manifest_11Sep!$B$1:$B$3202,0),MATCH(A.Arr9sepList!K$1,manifest_11Sep!$A$1:$V$1,0))</f>
        <v>13-thg 9-25</v>
      </c>
      <c r="L1193" s="14">
        <f t="array" ref="L1193">INDEX(manifest_11Sep!$A$1:$V$3202,MATCH($B1193,manifest_11Sep!$B$1:$B$3202,0),MATCH(A.Arr9sepList!L$1,manifest_11Sep!$A$1:$V$1,0))</f>
        <v>0.63888888888888884</v>
      </c>
      <c r="M1193" s="13" t="str">
        <f t="array" ref="M1193">INDEX(manifest_11Sep!$A$1:$V$3202,MATCH($B1193,manifest_11Sep!$B$1:$B$3202,0),MATCH(A.Arr9sepList!M$1,manifest_11Sep!$A$1:$V$1,0))</f>
        <v>ICN-T2</v>
      </c>
      <c r="N1193" s="13" t="str">
        <f t="array" ref="N1193">INDEX(manifest_11Sep!$A$1:$V$3202,MATCH($B1193,manifest_11Sep!$B$1:$B$3202,0),MATCH(A.Arr9sepList!N$1,manifest_11Sep!$A$1:$V$1,0))</f>
        <v>FAIRMONT</v>
      </c>
      <c r="O1193" s="15"/>
      <c r="P1193" s="13"/>
      <c r="Q1193" s="16">
        <v>462710791</v>
      </c>
      <c r="R1193" s="16" t="s">
        <v>43</v>
      </c>
      <c r="S1193" s="13">
        <f t="array" ref="S1193">INDEX(manifest_11Sep!$A$1:$V$3202,MATCH($B1193,manifest_11Sep!$B$1:$B$3202,0),MATCH(A.Arr9sepList!S$1,manifest_11Sep!$A$1:$V$1,0))</f>
        <v>0</v>
      </c>
    </row>
    <row r="1194" spans="1:19" ht="15.75" customHeight="1">
      <c r="A1194" s="13" t="str">
        <f t="array" ref="A1194">INDEX(manifest_11Sep!$A$1:$V$3202,MATCH($B1194,manifest_11Sep!$B$1:$B$3202,0),MATCH(A.Arr9sepList!A$1,manifest_11Sep!$A$1:$V$1,0))</f>
        <v>A</v>
      </c>
      <c r="B1194" s="13" t="s">
        <v>2386</v>
      </c>
      <c r="C1194" s="13" t="str">
        <f t="array" ref="C1194">INDEX(manifest_11Sep!$A$1:$V$3202,MATCH($B1194,manifest_11Sep!$B$1:$B$3202,0),MATCH(A.Arr9sepList!C$1,manifest_11Sep!$A$1:$V$1,0))</f>
        <v>ZVNND87CZDN</v>
      </c>
      <c r="D1194" s="13" t="str">
        <f t="array" ref="D1194">INDEX(manifest_11Sep!$A$1:$V$3202,MATCH($B1194,manifest_11Sep!$B$1:$B$3202,0),MATCH(A.Arr9sepList!D$1,manifest_11Sep!$A$1:$V$1,0))</f>
        <v>Female</v>
      </c>
      <c r="E1194" s="13" t="str">
        <f t="array" ref="E1194">INDEX(manifest_11Sep!$A$1:$V$3202,MATCH($B1194,manifest_11Sep!$B$1:$B$3202,0),MATCH(A.Arr9sepList!E$1,manifest_11Sep!$A$1:$V$1,0))</f>
        <v>Leomia Ashley</v>
      </c>
      <c r="F1194" s="13" t="str">
        <f t="array" ref="F1194">INDEX(manifest_11Sep!$A$1:$V$3202,MATCH($B1194,manifest_11Sep!$B$1:$B$3202,0),MATCH(A.Arr9sepList!F$1,manifest_11Sep!$A$1:$V$1,0))</f>
        <v>Mitchell</v>
      </c>
      <c r="G1194" s="13">
        <f t="array" ref="G1194">INDEX(manifest_11Sep!$A$1:$V$3202,MATCH($B1194,manifest_11Sep!$B$1:$B$3202,0),MATCH(A.Arr9sepList!G$1,manifest_11Sep!$A$1:$V$1,0))</f>
        <v>32</v>
      </c>
      <c r="H1194" s="13" t="str">
        <f t="array" ref="H1194">INDEX(manifest_11Sep!$A$1:$V$3202,MATCH($B1194,manifest_11Sep!$B$1:$B$3202,0),MATCH(A.Arr9sepList!H$1,manifest_11Sep!$A$1:$V$1,0))</f>
        <v>J.B. Nguyen</v>
      </c>
      <c r="I1194" s="13" t="str">
        <f t="array" ref="I1194">INDEX(manifest_11Sep!$A$1:$V$3202,MATCH($B1194,manifest_11Sep!$B$1:$B$3202,0),MATCH(A.Arr9sepList!I$1,manifest_11Sep!$A$1:$V$1,0))</f>
        <v>Delta</v>
      </c>
      <c r="J1194" s="13" t="str">
        <f t="array" ref="J1194">INDEX(manifest_11Sep!$A$1:$V$3202,MATCH($B1194,manifest_11Sep!$B$1:$B$3202,0),MATCH(A.Arr9sepList!J$1,manifest_11Sep!$A$1:$V$1,0))</f>
        <v>DL 173</v>
      </c>
      <c r="K1194" s="13" t="str">
        <f t="array" ref="K1194">INDEX(manifest_11Sep!$A$1:$V$3202,MATCH($B1194,manifest_11Sep!$B$1:$B$3202,0),MATCH(A.Arr9sepList!K$1,manifest_11Sep!$A$1:$V$1,0))</f>
        <v>13-thg 9-25</v>
      </c>
      <c r="L1194" s="14">
        <f t="array" ref="L1194">INDEX(manifest_11Sep!$A$1:$V$3202,MATCH($B1194,manifest_11Sep!$B$1:$B$3202,0),MATCH(A.Arr9sepList!L$1,manifest_11Sep!$A$1:$V$1,0))</f>
        <v>0.63888888888888884</v>
      </c>
      <c r="M1194" s="13" t="str">
        <f t="array" ref="M1194">INDEX(manifest_11Sep!$A$1:$V$3202,MATCH($B1194,manifest_11Sep!$B$1:$B$3202,0),MATCH(A.Arr9sepList!M$1,manifest_11Sep!$A$1:$V$1,0))</f>
        <v>ICN-T2</v>
      </c>
      <c r="N1194" s="13" t="str">
        <f t="array" ref="N1194">INDEX(manifest_11Sep!$A$1:$V$3202,MATCH($B1194,manifest_11Sep!$B$1:$B$3202,0),MATCH(A.Arr9sepList!N$1,manifest_11Sep!$A$1:$V$1,0))</f>
        <v>FAIRMONT</v>
      </c>
      <c r="O1194" s="15"/>
      <c r="P1194" s="13"/>
      <c r="Q1194" s="16">
        <v>462710802</v>
      </c>
      <c r="R1194" s="16" t="s">
        <v>43</v>
      </c>
      <c r="S1194" s="13">
        <f t="array" ref="S1194">INDEX(manifest_11Sep!$A$1:$V$3202,MATCH($B1194,manifest_11Sep!$B$1:$B$3202,0),MATCH(A.Arr9sepList!S$1,manifest_11Sep!$A$1:$V$1,0))</f>
        <v>0</v>
      </c>
    </row>
    <row r="1195" spans="1:19" ht="15.75" customHeight="1">
      <c r="A1195" s="13" t="str">
        <f t="array" ref="A1195">INDEX(manifest_11Sep!$A$1:$V$3202,MATCH($B1195,manifest_11Sep!$B$1:$B$3202,0),MATCH(A.Arr9sepList!A$1,manifest_11Sep!$A$1:$V$1,0))</f>
        <v>A</v>
      </c>
      <c r="B1195" s="13" t="s">
        <v>2389</v>
      </c>
      <c r="C1195" s="13" t="str">
        <f t="array" ref="C1195">INDEX(manifest_11Sep!$A$1:$V$3202,MATCH($B1195,manifest_11Sep!$B$1:$B$3202,0),MATCH(A.Arr9sepList!C$1,manifest_11Sep!$A$1:$V$1,0))</f>
        <v>ZVNND87CZDN</v>
      </c>
      <c r="D1195" s="13" t="str">
        <f t="array" ref="D1195">INDEX(manifest_11Sep!$A$1:$V$3202,MATCH($B1195,manifest_11Sep!$B$1:$B$3202,0),MATCH(A.Arr9sepList!D$1,manifest_11Sep!$A$1:$V$1,0))</f>
        <v>Male</v>
      </c>
      <c r="E1195" s="13" t="str">
        <f t="array" ref="E1195">INDEX(manifest_11Sep!$A$1:$V$3202,MATCH($B1195,manifest_11Sep!$B$1:$B$3202,0),MATCH(A.Arr9sepList!E$1,manifest_11Sep!$A$1:$V$1,0))</f>
        <v>Deantae</v>
      </c>
      <c r="F1195" s="13" t="str">
        <f t="array" ref="F1195">INDEX(manifest_11Sep!$A$1:$V$3202,MATCH($B1195,manifest_11Sep!$B$1:$B$3202,0),MATCH(A.Arr9sepList!F$1,manifest_11Sep!$A$1:$V$1,0))</f>
        <v>Smith</v>
      </c>
      <c r="G1195" s="13">
        <f t="array" ref="G1195">INDEX(manifest_11Sep!$A$1:$V$3202,MATCH($B1195,manifest_11Sep!$B$1:$B$3202,0),MATCH(A.Arr9sepList!G$1,manifest_11Sep!$A$1:$V$1,0))</f>
        <v>34</v>
      </c>
      <c r="H1195" s="13" t="str">
        <f t="array" ref="H1195">INDEX(manifest_11Sep!$A$1:$V$3202,MATCH($B1195,manifest_11Sep!$B$1:$B$3202,0),MATCH(A.Arr9sepList!H$1,manifest_11Sep!$A$1:$V$1,0))</f>
        <v>J.B. Nguyen</v>
      </c>
      <c r="I1195" s="13" t="str">
        <f t="array" ref="I1195">INDEX(manifest_11Sep!$A$1:$V$3202,MATCH($B1195,manifest_11Sep!$B$1:$B$3202,0),MATCH(A.Arr9sepList!I$1,manifest_11Sep!$A$1:$V$1,0))</f>
        <v>Delta</v>
      </c>
      <c r="J1195" s="13" t="str">
        <f t="array" ref="J1195">INDEX(manifest_11Sep!$A$1:$V$3202,MATCH($B1195,manifest_11Sep!$B$1:$B$3202,0),MATCH(A.Arr9sepList!J$1,manifest_11Sep!$A$1:$V$1,0))</f>
        <v>DL 173</v>
      </c>
      <c r="K1195" s="13" t="str">
        <f t="array" ref="K1195">INDEX(manifest_11Sep!$A$1:$V$3202,MATCH($B1195,manifest_11Sep!$B$1:$B$3202,0),MATCH(A.Arr9sepList!K$1,manifest_11Sep!$A$1:$V$1,0))</f>
        <v>13-thg 9-25</v>
      </c>
      <c r="L1195" s="14">
        <f t="array" ref="L1195">INDEX(manifest_11Sep!$A$1:$V$3202,MATCH($B1195,manifest_11Sep!$B$1:$B$3202,0),MATCH(A.Arr9sepList!L$1,manifest_11Sep!$A$1:$V$1,0))</f>
        <v>0.63888888888888884</v>
      </c>
      <c r="M1195" s="13" t="str">
        <f t="array" ref="M1195">INDEX(manifest_11Sep!$A$1:$V$3202,MATCH($B1195,manifest_11Sep!$B$1:$B$3202,0),MATCH(A.Arr9sepList!M$1,manifest_11Sep!$A$1:$V$1,0))</f>
        <v>ICN-T2</v>
      </c>
      <c r="N1195" s="13" t="str">
        <f t="array" ref="N1195">INDEX(manifest_11Sep!$A$1:$V$3202,MATCH($B1195,manifest_11Sep!$B$1:$B$3202,0),MATCH(A.Arr9sepList!N$1,manifest_11Sep!$A$1:$V$1,0))</f>
        <v>FAIRMONT</v>
      </c>
      <c r="O1195" s="15"/>
      <c r="P1195" s="13"/>
      <c r="Q1195" s="16">
        <v>462710802</v>
      </c>
      <c r="R1195" s="16" t="s">
        <v>43</v>
      </c>
      <c r="S1195" s="13">
        <f t="array" ref="S1195">INDEX(manifest_11Sep!$A$1:$V$3202,MATCH($B1195,manifest_11Sep!$B$1:$B$3202,0),MATCH(A.Arr9sepList!S$1,manifest_11Sep!$A$1:$V$1,0))</f>
        <v>0</v>
      </c>
    </row>
    <row r="1196" spans="1:19" ht="15.75" customHeight="1">
      <c r="A1196" s="13" t="str">
        <f t="array" ref="A1196">INDEX(manifest_11Sep!$A$1:$V$3202,MATCH($B1196,manifest_11Sep!$B$1:$B$3202,0),MATCH(A.Arr9sepList!A$1,manifest_11Sep!$A$1:$V$1,0))</f>
        <v>A</v>
      </c>
      <c r="B1196" s="3" t="s">
        <v>2329</v>
      </c>
      <c r="C1196" s="13" t="str">
        <f t="array" ref="C1196">INDEX(manifest_11Sep!$A$1:$V$3202,MATCH($B1196,manifest_11Sep!$B$1:$B$3202,0),MATCH(A.Arr9sepList!C$1,manifest_11Sep!$A$1:$V$1,0))</f>
        <v>4ZNF2SY6DXR</v>
      </c>
      <c r="D1196" s="13" t="str">
        <f t="array" ref="D1196">INDEX(manifest_11Sep!$A$1:$V$3202,MATCH($B1196,manifest_11Sep!$B$1:$B$3202,0),MATCH(A.Arr9sepList!D$1,manifest_11Sep!$A$1:$V$1,0))</f>
        <v>Male</v>
      </c>
      <c r="E1196" s="13" t="str">
        <f t="array" ref="E1196">INDEX(manifest_11Sep!$A$1:$V$3202,MATCH($B1196,manifest_11Sep!$B$1:$B$3202,0),MATCH(A.Arr9sepList!E$1,manifest_11Sep!$A$1:$V$1,0))</f>
        <v>Aubrey Francis</v>
      </c>
      <c r="F1196" s="13" t="str">
        <f t="array" ref="F1196">INDEX(manifest_11Sep!$A$1:$V$3202,MATCH($B1196,manifest_11Sep!$B$1:$B$3202,0),MATCH(A.Arr9sepList!F$1,manifest_11Sep!$A$1:$V$1,0))</f>
        <v>Mc Kenzie</v>
      </c>
      <c r="G1196" s="13">
        <f t="array" ref="G1196">INDEX(manifest_11Sep!$A$1:$V$3202,MATCH($B1196,manifest_11Sep!$B$1:$B$3202,0),MATCH(A.Arr9sepList!G$1,manifest_11Sep!$A$1:$V$1,0))</f>
        <v>63</v>
      </c>
      <c r="H1196" s="13" t="str">
        <f t="array" ref="H1196">INDEX(manifest_11Sep!$A$1:$V$3202,MATCH($B1196,manifest_11Sep!$B$1:$B$3202,0),MATCH(A.Arr9sepList!H$1,manifest_11Sep!$A$1:$V$1,0))</f>
        <v>J.B. Nguyen</v>
      </c>
      <c r="I1196" s="13" t="str">
        <f t="array" ref="I1196">INDEX(manifest_11Sep!$A$1:$V$3202,MATCH($B1196,manifest_11Sep!$B$1:$B$3202,0),MATCH(A.Arr9sepList!I$1,manifest_11Sep!$A$1:$V$1,0))</f>
        <v>Delta</v>
      </c>
      <c r="J1196" s="13" t="str">
        <f t="array" ref="J1196">INDEX(manifest_11Sep!$A$1:$V$3202,MATCH($B1196,manifest_11Sep!$B$1:$B$3202,0),MATCH(A.Arr9sepList!J$1,manifest_11Sep!$A$1:$V$1,0))</f>
        <v>DL 173</v>
      </c>
      <c r="K1196" s="13" t="str">
        <f t="array" ref="K1196">INDEX(manifest_11Sep!$A$1:$V$3202,MATCH($B1196,manifest_11Sep!$B$1:$B$3202,0),MATCH(A.Arr9sepList!K$1,manifest_11Sep!$A$1:$V$1,0))</f>
        <v>13-thg 9-25</v>
      </c>
      <c r="L1196" s="14">
        <f t="array" ref="L1196">INDEX(manifest_11Sep!$A$1:$V$3202,MATCH($B1196,manifest_11Sep!$B$1:$B$3202,0),MATCH(A.Arr9sepList!L$1,manifest_11Sep!$A$1:$V$1,0))</f>
        <v>0.63888888888888884</v>
      </c>
      <c r="M1196" s="13" t="str">
        <f t="array" ref="M1196">INDEX(manifest_11Sep!$A$1:$V$3202,MATCH($B1196,manifest_11Sep!$B$1:$B$3202,0),MATCH(A.Arr9sepList!M$1,manifest_11Sep!$A$1:$V$1,0))</f>
        <v>ICN-T2</v>
      </c>
      <c r="N1196" s="13" t="str">
        <f t="array" ref="N1196">INDEX(manifest_11Sep!$A$1:$V$3202,MATCH($B1196,manifest_11Sep!$B$1:$B$3202,0),MATCH(A.Arr9sepList!N$1,manifest_11Sep!$A$1:$V$1,0))</f>
        <v>FAIRMONT</v>
      </c>
      <c r="O1196" s="15"/>
      <c r="P1196" s="13"/>
      <c r="Q1196" s="16">
        <v>462710791</v>
      </c>
      <c r="R1196" s="16" t="s">
        <v>43</v>
      </c>
      <c r="S1196" s="13">
        <f t="array" ref="S1196">INDEX(manifest_11Sep!$A$1:$V$3202,MATCH($B1196,manifest_11Sep!$B$1:$B$3202,0),MATCH(A.Arr9sepList!S$1,manifest_11Sep!$A$1:$V$1,0))</f>
        <v>0</v>
      </c>
    </row>
    <row r="1197" spans="1:19" ht="15.75" customHeight="1">
      <c r="A1197" s="13" t="str">
        <f t="array" ref="A1197">INDEX(manifest_11Sep!$A$1:$V$3202,MATCH($B1197,manifest_11Sep!$B$1:$B$3202,0),MATCH(A.Arr9sepList!A$1,manifest_11Sep!$A$1:$V$1,0))</f>
        <v>A</v>
      </c>
      <c r="B1197" s="13" t="s">
        <v>1579</v>
      </c>
      <c r="C1197" s="13" t="str">
        <f t="array" ref="C1197">INDEX(manifest_11Sep!$A$1:$V$3202,MATCH($B1197,manifest_11Sep!$B$1:$B$3202,0),MATCH(A.Arr9sepList!C$1,manifest_11Sep!$A$1:$V$1,0))</f>
        <v>MWN2LBK77J4</v>
      </c>
      <c r="D1197" s="13" t="str">
        <f t="array" ref="D1197">INDEX(manifest_11Sep!$A$1:$V$3202,MATCH($B1197,manifest_11Sep!$B$1:$B$3202,0),MATCH(A.Arr9sepList!D$1,manifest_11Sep!$A$1:$V$1,0))</f>
        <v>Male</v>
      </c>
      <c r="E1197" s="13" t="str">
        <f t="array" ref="E1197">INDEX(manifest_11Sep!$A$1:$V$3202,MATCH($B1197,manifest_11Sep!$B$1:$B$3202,0),MATCH(A.Arr9sepList!E$1,manifest_11Sep!$A$1:$V$1,0))</f>
        <v>Llewellyn</v>
      </c>
      <c r="F1197" s="13" t="str">
        <f t="array" ref="F1197">INDEX(manifest_11Sep!$A$1:$V$3202,MATCH($B1197,manifest_11Sep!$B$1:$B$3202,0),MATCH(A.Arr9sepList!F$1,manifest_11Sep!$A$1:$V$1,0))</f>
        <v>Castillo</v>
      </c>
      <c r="G1197" s="13">
        <f t="array" ref="G1197">INDEX(manifest_11Sep!$A$1:$V$3202,MATCH($B1197,manifest_11Sep!$B$1:$B$3202,0),MATCH(A.Arr9sepList!G$1,manifest_11Sep!$A$1:$V$1,0))</f>
        <v>68</v>
      </c>
      <c r="H1197" s="13" t="str">
        <f t="array" ref="H1197">INDEX(manifest_11Sep!$A$1:$V$3202,MATCH($B1197,manifest_11Sep!$B$1:$B$3202,0),MATCH(A.Arr9sepList!H$1,manifest_11Sep!$A$1:$V$1,0))</f>
        <v>Bernadette Kim</v>
      </c>
      <c r="I1197" s="13" t="str">
        <f t="array" ref="I1197">INDEX(manifest_11Sep!$A$1:$V$3202,MATCH($B1197,manifest_11Sep!$B$1:$B$3202,0),MATCH(A.Arr9sepList!I$1,manifest_11Sep!$A$1:$V$1,0))</f>
        <v>Delta</v>
      </c>
      <c r="J1197" s="13" t="str">
        <f t="array" ref="J1197">INDEX(manifest_11Sep!$A$1:$V$3202,MATCH($B1197,manifest_11Sep!$B$1:$B$3202,0),MATCH(A.Arr9sepList!J$1,manifest_11Sep!$A$1:$V$1,0))</f>
        <v>DL 173</v>
      </c>
      <c r="K1197" s="13" t="str">
        <f t="array" ref="K1197">INDEX(manifest_11Sep!$A$1:$V$3202,MATCH($B1197,manifest_11Sep!$B$1:$B$3202,0),MATCH(A.Arr9sepList!K$1,manifest_11Sep!$A$1:$V$1,0))</f>
        <v>13-thg 9-25</v>
      </c>
      <c r="L1197" s="14">
        <f t="array" ref="L1197">INDEX(manifest_11Sep!$A$1:$V$3202,MATCH($B1197,manifest_11Sep!$B$1:$B$3202,0),MATCH(A.Arr9sepList!L$1,manifest_11Sep!$A$1:$V$1,0))</f>
        <v>0.63888888888888884</v>
      </c>
      <c r="M1197" s="13" t="str">
        <f t="array" ref="M1197">INDEX(manifest_11Sep!$A$1:$V$3202,MATCH($B1197,manifest_11Sep!$B$1:$B$3202,0),MATCH(A.Arr9sepList!M$1,manifest_11Sep!$A$1:$V$1,0))</f>
        <v>ICN-T2</v>
      </c>
      <c r="N1197" s="13" t="str">
        <f t="array" ref="N1197">INDEX(manifest_11Sep!$A$1:$V$3202,MATCH($B1197,manifest_11Sep!$B$1:$B$3202,0),MATCH(A.Arr9sepList!N$1,manifest_11Sep!$A$1:$V$1,0))</f>
        <v>LOTTE</v>
      </c>
      <c r="O1197" s="15"/>
      <c r="P1197" s="13"/>
      <c r="Q1197" s="16">
        <v>15262335</v>
      </c>
      <c r="R1197" s="16" t="s">
        <v>43</v>
      </c>
      <c r="S1197" s="13">
        <f t="array" ref="S1197">INDEX(manifest_11Sep!$A$1:$V$3202,MATCH($B1197,manifest_11Sep!$B$1:$B$3202,0),MATCH(A.Arr9sepList!S$1,manifest_11Sep!$A$1:$V$1,0))</f>
        <v>0</v>
      </c>
    </row>
    <row r="1198" spans="1:19" ht="15.75" customHeight="1">
      <c r="A1198" s="13" t="str">
        <f t="array" ref="A1198">INDEX(manifest_11Sep!$A$1:$V$3202,MATCH($B1198,manifest_11Sep!$B$1:$B$3202,0),MATCH(A.Arr9sepList!A$1,manifest_11Sep!$A$1:$V$1,0))</f>
        <v>A</v>
      </c>
      <c r="B1198" s="13" t="s">
        <v>1582</v>
      </c>
      <c r="C1198" s="13" t="str">
        <f t="array" ref="C1198">INDEX(manifest_11Sep!$A$1:$V$3202,MATCH($B1198,manifest_11Sep!$B$1:$B$3202,0),MATCH(A.Arr9sepList!C$1,manifest_11Sep!$A$1:$V$1,0))</f>
        <v>MWN2LBK77J4</v>
      </c>
      <c r="D1198" s="13" t="str">
        <f t="array" ref="D1198">INDEX(manifest_11Sep!$A$1:$V$3202,MATCH($B1198,manifest_11Sep!$B$1:$B$3202,0),MATCH(A.Arr9sepList!D$1,manifest_11Sep!$A$1:$V$1,0))</f>
        <v>Female</v>
      </c>
      <c r="E1198" s="13" t="str">
        <f t="array" ref="E1198">INDEX(manifest_11Sep!$A$1:$V$3202,MATCH($B1198,manifest_11Sep!$B$1:$B$3202,0),MATCH(A.Arr9sepList!E$1,manifest_11Sep!$A$1:$V$1,0))</f>
        <v>Maresyl Garces</v>
      </c>
      <c r="F1198" s="13" t="str">
        <f t="array" ref="F1198">INDEX(manifest_11Sep!$A$1:$V$3202,MATCH($B1198,manifest_11Sep!$B$1:$B$3202,0),MATCH(A.Arr9sepList!F$1,manifest_11Sep!$A$1:$V$1,0))</f>
        <v>Castillo</v>
      </c>
      <c r="G1198" s="13">
        <f t="array" ref="G1198">INDEX(manifest_11Sep!$A$1:$V$3202,MATCH($B1198,manifest_11Sep!$B$1:$B$3202,0),MATCH(A.Arr9sepList!G$1,manifest_11Sep!$A$1:$V$1,0))</f>
        <v>66</v>
      </c>
      <c r="H1198" s="13" t="str">
        <f t="array" ref="H1198">INDEX(manifest_11Sep!$A$1:$V$3202,MATCH($B1198,manifest_11Sep!$B$1:$B$3202,0),MATCH(A.Arr9sepList!H$1,manifest_11Sep!$A$1:$V$1,0))</f>
        <v>Bernadette Kim</v>
      </c>
      <c r="I1198" s="13" t="str">
        <f t="array" ref="I1198">INDEX(manifest_11Sep!$A$1:$V$3202,MATCH($B1198,manifest_11Sep!$B$1:$B$3202,0),MATCH(A.Arr9sepList!I$1,manifest_11Sep!$A$1:$V$1,0))</f>
        <v>Delta</v>
      </c>
      <c r="J1198" s="13" t="str">
        <f t="array" ref="J1198">INDEX(manifest_11Sep!$A$1:$V$3202,MATCH($B1198,manifest_11Sep!$B$1:$B$3202,0),MATCH(A.Arr9sepList!J$1,manifest_11Sep!$A$1:$V$1,0))</f>
        <v>DL 173</v>
      </c>
      <c r="K1198" s="13" t="str">
        <f t="array" ref="K1198">INDEX(manifest_11Sep!$A$1:$V$3202,MATCH($B1198,manifest_11Sep!$B$1:$B$3202,0),MATCH(A.Arr9sepList!K$1,manifest_11Sep!$A$1:$V$1,0))</f>
        <v>13-thg 9-25</v>
      </c>
      <c r="L1198" s="14">
        <f t="array" ref="L1198">INDEX(manifest_11Sep!$A$1:$V$3202,MATCH($B1198,manifest_11Sep!$B$1:$B$3202,0),MATCH(A.Arr9sepList!L$1,manifest_11Sep!$A$1:$V$1,0))</f>
        <v>0.63888888888888884</v>
      </c>
      <c r="M1198" s="13" t="str">
        <f t="array" ref="M1198">INDEX(manifest_11Sep!$A$1:$V$3202,MATCH($B1198,manifest_11Sep!$B$1:$B$3202,0),MATCH(A.Arr9sepList!M$1,manifest_11Sep!$A$1:$V$1,0))</f>
        <v>ICN-T2</v>
      </c>
      <c r="N1198" s="13" t="str">
        <f t="array" ref="N1198">INDEX(manifest_11Sep!$A$1:$V$3202,MATCH($B1198,manifest_11Sep!$B$1:$B$3202,0),MATCH(A.Arr9sepList!N$1,manifest_11Sep!$A$1:$V$1,0))</f>
        <v>LOTTE</v>
      </c>
      <c r="O1198" s="15"/>
      <c r="P1198" s="13"/>
      <c r="Q1198" s="16">
        <v>15262335</v>
      </c>
      <c r="R1198" s="16" t="s">
        <v>43</v>
      </c>
      <c r="S1198" s="13">
        <f t="array" ref="S1198">INDEX(manifest_11Sep!$A$1:$V$3202,MATCH($B1198,manifest_11Sep!$B$1:$B$3202,0),MATCH(A.Arr9sepList!S$1,manifest_11Sep!$A$1:$V$1,0))</f>
        <v>0</v>
      </c>
    </row>
    <row r="1199" spans="1:19" ht="15.75" customHeight="1">
      <c r="A1199" s="13" t="str">
        <f t="array" ref="A1199">INDEX(manifest_11Sep!$A$1:$V$3202,MATCH($B1199,manifest_11Sep!$B$1:$B$3202,0),MATCH(A.Arr9sepList!A$1,manifest_11Sep!$A$1:$V$1,0))</f>
        <v>A</v>
      </c>
      <c r="B1199" s="13" t="s">
        <v>3081</v>
      </c>
      <c r="C1199" s="13" t="str">
        <f t="array" ref="C1199">INDEX(manifest_11Sep!$A$1:$V$3202,MATCH($B1199,manifest_11Sep!$B$1:$B$3202,0),MATCH(A.Arr9sepList!C$1,manifest_11Sep!$A$1:$V$1,0))</f>
        <v>KMNQ6RPRTVF</v>
      </c>
      <c r="D1199" s="13" t="str">
        <f t="array" ref="D1199">INDEX(manifest_11Sep!$A$1:$V$3202,MATCH($B1199,manifest_11Sep!$B$1:$B$3202,0),MATCH(A.Arr9sepList!D$1,manifest_11Sep!$A$1:$V$1,0))</f>
        <v>Female</v>
      </c>
      <c r="E1199" s="13" t="str">
        <f t="array" ref="E1199">INDEX(manifest_11Sep!$A$1:$V$3202,MATCH($B1199,manifest_11Sep!$B$1:$B$3202,0),MATCH(A.Arr9sepList!E$1,manifest_11Sep!$A$1:$V$1,0))</f>
        <v>Josephine Ibiyemi</v>
      </c>
      <c r="F1199" s="13" t="str">
        <f t="array" ref="F1199">INDEX(manifest_11Sep!$A$1:$V$3202,MATCH($B1199,manifest_11Sep!$B$1:$B$3202,0),MATCH(A.Arr9sepList!F$1,manifest_11Sep!$A$1:$V$1,0))</f>
        <v>Brown</v>
      </c>
      <c r="G1199" s="13">
        <f t="array" ref="G1199">INDEX(manifest_11Sep!$A$1:$V$3202,MATCH($B1199,manifest_11Sep!$B$1:$B$3202,0),MATCH(A.Arr9sepList!G$1,manifest_11Sep!$A$1:$V$1,0))</f>
        <v>53</v>
      </c>
      <c r="H1199" s="13" t="str">
        <f t="array" ref="H1199">INDEX(manifest_11Sep!$A$1:$V$3202,MATCH($B1199,manifest_11Sep!$B$1:$B$3202,0),MATCH(A.Arr9sepList!H$1,manifest_11Sep!$A$1:$V$1,0))</f>
        <v>Kenny Sowunmi</v>
      </c>
      <c r="I1199" s="13" t="str">
        <f t="array" ref="I1199">INDEX(manifest_11Sep!$A$1:$V$3202,MATCH($B1199,manifest_11Sep!$B$1:$B$3202,0),MATCH(A.Arr9sepList!I$1,manifest_11Sep!$A$1:$V$1,0))</f>
        <v>Delta</v>
      </c>
      <c r="J1199" s="13" t="str">
        <f t="array" ref="J1199">INDEX(manifest_11Sep!$A$1:$V$3202,MATCH($B1199,manifest_11Sep!$B$1:$B$3202,0),MATCH(A.Arr9sepList!J$1,manifest_11Sep!$A$1:$V$1,0))</f>
        <v>DL 173</v>
      </c>
      <c r="K1199" s="13" t="str">
        <f t="array" ref="K1199">INDEX(manifest_11Sep!$A$1:$V$3202,MATCH($B1199,manifest_11Sep!$B$1:$B$3202,0),MATCH(A.Arr9sepList!K$1,manifest_11Sep!$A$1:$V$1,0))</f>
        <v>13-thg 9-25</v>
      </c>
      <c r="L1199" s="14">
        <f t="array" ref="L1199">INDEX(manifest_11Sep!$A$1:$V$3202,MATCH($B1199,manifest_11Sep!$B$1:$B$3202,0),MATCH(A.Arr9sepList!L$1,manifest_11Sep!$A$1:$V$1,0))</f>
        <v>0.63888888888888884</v>
      </c>
      <c r="M1199" s="13" t="str">
        <f t="array" ref="M1199">INDEX(manifest_11Sep!$A$1:$V$3202,MATCH($B1199,manifest_11Sep!$B$1:$B$3202,0),MATCH(A.Arr9sepList!M$1,manifest_11Sep!$A$1:$V$1,0))</f>
        <v>ICN-T2</v>
      </c>
      <c r="N1199" s="13" t="str">
        <f t="array" ref="N1199">INDEX(manifest_11Sep!$A$1:$V$3202,MATCH($B1199,manifest_11Sep!$B$1:$B$3202,0),MATCH(A.Arr9sepList!N$1,manifest_11Sep!$A$1:$V$1,0))</f>
        <v>LOTTE</v>
      </c>
      <c r="O1199" s="15"/>
      <c r="P1199" s="13"/>
      <c r="Q1199" s="16">
        <v>15262448</v>
      </c>
      <c r="R1199" s="16" t="s">
        <v>61</v>
      </c>
      <c r="S1199" s="13">
        <f t="array" ref="S1199">INDEX(manifest_11Sep!$A$1:$V$3202,MATCH($B1199,manifest_11Sep!$B$1:$B$3202,0),MATCH(A.Arr9sepList!S$1,manifest_11Sep!$A$1:$V$1,0))</f>
        <v>0</v>
      </c>
    </row>
    <row r="1200" spans="1:19" ht="15.75" customHeight="1">
      <c r="A1200" s="13" t="str">
        <f t="array" ref="A1200">INDEX(manifest_11Sep!$A$1:$V$3202,MATCH($B1200,manifest_11Sep!$B$1:$B$3202,0),MATCH(A.Arr9sepList!A$1,manifest_11Sep!$A$1:$V$1,0))</f>
        <v>A</v>
      </c>
      <c r="B1200" s="13" t="s">
        <v>3090</v>
      </c>
      <c r="C1200" s="13" t="str">
        <f t="array" ref="C1200">INDEX(manifest_11Sep!$A$1:$V$3202,MATCH($B1200,manifest_11Sep!$B$1:$B$3202,0),MATCH(A.Arr9sepList!C$1,manifest_11Sep!$A$1:$V$1,0))</f>
        <v>C5NVM6C28XH</v>
      </c>
      <c r="D1200" s="13" t="str">
        <f t="array" ref="D1200">INDEX(manifest_11Sep!$A$1:$V$3202,MATCH($B1200,manifest_11Sep!$B$1:$B$3202,0),MATCH(A.Arr9sepList!D$1,manifest_11Sep!$A$1:$V$1,0))</f>
        <v>Female</v>
      </c>
      <c r="E1200" s="13" t="str">
        <f t="array" ref="E1200">INDEX(manifest_11Sep!$A$1:$V$3202,MATCH($B1200,manifest_11Sep!$B$1:$B$3202,0),MATCH(A.Arr9sepList!E$1,manifest_11Sep!$A$1:$V$1,0))</f>
        <v>Gabriella Ebiagbere</v>
      </c>
      <c r="F1200" s="13" t="str">
        <f t="array" ref="F1200">INDEX(manifest_11Sep!$A$1:$V$3202,MATCH($B1200,manifest_11Sep!$B$1:$B$3202,0),MATCH(A.Arr9sepList!F$1,manifest_11Sep!$A$1:$V$1,0))</f>
        <v>Bashorun</v>
      </c>
      <c r="G1200" s="13">
        <f t="array" ref="G1200">INDEX(manifest_11Sep!$A$1:$V$3202,MATCH($B1200,manifest_11Sep!$B$1:$B$3202,0),MATCH(A.Arr9sepList!G$1,manifest_11Sep!$A$1:$V$1,0))</f>
        <v>41</v>
      </c>
      <c r="H1200" s="13" t="str">
        <f t="array" ref="H1200">INDEX(manifest_11Sep!$A$1:$V$3202,MATCH($B1200,manifest_11Sep!$B$1:$B$3202,0),MATCH(A.Arr9sepList!H$1,manifest_11Sep!$A$1:$V$1,0))</f>
        <v>Kenny Sowunmi</v>
      </c>
      <c r="I1200" s="13" t="str">
        <f t="array" ref="I1200">INDEX(manifest_11Sep!$A$1:$V$3202,MATCH($B1200,manifest_11Sep!$B$1:$B$3202,0),MATCH(A.Arr9sepList!I$1,manifest_11Sep!$A$1:$V$1,0))</f>
        <v>Delta</v>
      </c>
      <c r="J1200" s="13" t="str">
        <f t="array" ref="J1200">INDEX(manifest_11Sep!$A$1:$V$3202,MATCH($B1200,manifest_11Sep!$B$1:$B$3202,0),MATCH(A.Arr9sepList!J$1,manifest_11Sep!$A$1:$V$1,0))</f>
        <v>DL 173</v>
      </c>
      <c r="K1200" s="13" t="str">
        <f t="array" ref="K1200">INDEX(manifest_11Sep!$A$1:$V$3202,MATCH($B1200,manifest_11Sep!$B$1:$B$3202,0),MATCH(A.Arr9sepList!K$1,manifest_11Sep!$A$1:$V$1,0))</f>
        <v>13-thg 9-25</v>
      </c>
      <c r="L1200" s="14">
        <f t="array" ref="L1200">INDEX(manifest_11Sep!$A$1:$V$3202,MATCH($B1200,manifest_11Sep!$B$1:$B$3202,0),MATCH(A.Arr9sepList!L$1,manifest_11Sep!$A$1:$V$1,0))</f>
        <v>0.63888888888888884</v>
      </c>
      <c r="M1200" s="13" t="str">
        <f t="array" ref="M1200">INDEX(manifest_11Sep!$A$1:$V$3202,MATCH($B1200,manifest_11Sep!$B$1:$B$3202,0),MATCH(A.Arr9sepList!M$1,manifest_11Sep!$A$1:$V$1,0))</f>
        <v>ICN-T2</v>
      </c>
      <c r="N1200" s="13" t="str">
        <f t="array" ref="N1200">INDEX(manifest_11Sep!$A$1:$V$3202,MATCH($B1200,manifest_11Sep!$B$1:$B$3202,0),MATCH(A.Arr9sepList!N$1,manifest_11Sep!$A$1:$V$1,0))</f>
        <v>LOTTE</v>
      </c>
      <c r="O1200" s="15"/>
      <c r="P1200" s="13"/>
      <c r="Q1200" s="16">
        <v>15262450</v>
      </c>
      <c r="R1200" s="16" t="s">
        <v>43</v>
      </c>
      <c r="S1200" s="13">
        <f t="array" ref="S1200">INDEX(manifest_11Sep!$A$1:$V$3202,MATCH($B1200,manifest_11Sep!$B$1:$B$3202,0),MATCH(A.Arr9sepList!S$1,manifest_11Sep!$A$1:$V$1,0))</f>
        <v>0</v>
      </c>
    </row>
    <row r="1201" spans="1:19" ht="15.75" customHeight="1">
      <c r="A1201" s="13" t="str">
        <f t="array" ref="A1201">INDEX(manifest_11Sep!$A$1:$V$3202,MATCH($B1201,manifest_11Sep!$B$1:$B$3202,0),MATCH(A.Arr9sepList!A$1,manifest_11Sep!$A$1:$V$1,0))</f>
        <v>A</v>
      </c>
      <c r="B1201" s="13" t="s">
        <v>3100</v>
      </c>
      <c r="C1201" s="13" t="str">
        <f t="array" ref="C1201">INDEX(manifest_11Sep!$A$1:$V$3202,MATCH($B1201,manifest_11Sep!$B$1:$B$3202,0),MATCH(A.Arr9sepList!C$1,manifest_11Sep!$A$1:$V$1,0))</f>
        <v>CHN8V4F6KDL</v>
      </c>
      <c r="D1201" s="13" t="str">
        <f t="array" ref="D1201">INDEX(manifest_11Sep!$A$1:$V$3202,MATCH($B1201,manifest_11Sep!$B$1:$B$3202,0),MATCH(A.Arr9sepList!D$1,manifest_11Sep!$A$1:$V$1,0))</f>
        <v>Male</v>
      </c>
      <c r="E1201" s="13" t="str">
        <f t="array" ref="E1201">INDEX(manifest_11Sep!$A$1:$V$3202,MATCH($B1201,manifest_11Sep!$B$1:$B$3202,0),MATCH(A.Arr9sepList!E$1,manifest_11Sep!$A$1:$V$1,0))</f>
        <v>Oluwaseun Adegboyega</v>
      </c>
      <c r="F1201" s="13" t="str">
        <f t="array" ref="F1201">INDEX(manifest_11Sep!$A$1:$V$3202,MATCH($B1201,manifest_11Sep!$B$1:$B$3202,0),MATCH(A.Arr9sepList!F$1,manifest_11Sep!$A$1:$V$1,0))</f>
        <v>Lawal</v>
      </c>
      <c r="G1201" s="13">
        <f t="array" ref="G1201">INDEX(manifest_11Sep!$A$1:$V$3202,MATCH($B1201,manifest_11Sep!$B$1:$B$3202,0),MATCH(A.Arr9sepList!G$1,manifest_11Sep!$A$1:$V$1,0))</f>
        <v>49</v>
      </c>
      <c r="H1201" s="13" t="str">
        <f t="array" ref="H1201">INDEX(manifest_11Sep!$A$1:$V$3202,MATCH($B1201,manifest_11Sep!$B$1:$B$3202,0),MATCH(A.Arr9sepList!H$1,manifest_11Sep!$A$1:$V$1,0))</f>
        <v>Kenny Sowunmi</v>
      </c>
      <c r="I1201" s="13" t="str">
        <f t="array" ref="I1201">INDEX(manifest_11Sep!$A$1:$V$3202,MATCH($B1201,manifest_11Sep!$B$1:$B$3202,0),MATCH(A.Arr9sepList!I$1,manifest_11Sep!$A$1:$V$1,0))</f>
        <v>Delta</v>
      </c>
      <c r="J1201" s="13" t="str">
        <f t="array" ref="J1201">INDEX(manifest_11Sep!$A$1:$V$3202,MATCH($B1201,manifest_11Sep!$B$1:$B$3202,0),MATCH(A.Arr9sepList!J$1,manifest_11Sep!$A$1:$V$1,0))</f>
        <v>DL 173</v>
      </c>
      <c r="K1201" s="13" t="str">
        <f t="array" ref="K1201">INDEX(manifest_11Sep!$A$1:$V$3202,MATCH($B1201,manifest_11Sep!$B$1:$B$3202,0),MATCH(A.Arr9sepList!K$1,manifest_11Sep!$A$1:$V$1,0))</f>
        <v>13-thg 9-25</v>
      </c>
      <c r="L1201" s="14">
        <f t="array" ref="L1201">INDEX(manifest_11Sep!$A$1:$V$3202,MATCH($B1201,manifest_11Sep!$B$1:$B$3202,0),MATCH(A.Arr9sepList!L$1,manifest_11Sep!$A$1:$V$1,0))</f>
        <v>0.63888888888888884</v>
      </c>
      <c r="M1201" s="13" t="str">
        <f t="array" ref="M1201">INDEX(manifest_11Sep!$A$1:$V$3202,MATCH($B1201,manifest_11Sep!$B$1:$B$3202,0),MATCH(A.Arr9sepList!M$1,manifest_11Sep!$A$1:$V$1,0))</f>
        <v>ICN-T2</v>
      </c>
      <c r="N1201" s="13" t="str">
        <f t="array" ref="N1201">INDEX(manifest_11Sep!$A$1:$V$3202,MATCH($B1201,manifest_11Sep!$B$1:$B$3202,0),MATCH(A.Arr9sepList!N$1,manifest_11Sep!$A$1:$V$1,0))</f>
        <v>LOTTE</v>
      </c>
      <c r="O1201" s="15"/>
      <c r="P1201" s="13"/>
      <c r="Q1201" s="16">
        <v>15262451</v>
      </c>
      <c r="R1201" s="16" t="s">
        <v>61</v>
      </c>
      <c r="S1201" s="13">
        <f t="array" ref="S1201">INDEX(manifest_11Sep!$A$1:$V$3202,MATCH($B1201,manifest_11Sep!$B$1:$B$3202,0),MATCH(A.Arr9sepList!S$1,manifest_11Sep!$A$1:$V$1,0))</f>
        <v>0</v>
      </c>
    </row>
    <row r="1202" spans="1:19" ht="15.75" customHeight="1">
      <c r="A1202" s="13" t="str">
        <f t="array" ref="A1202">INDEX(manifest_11Sep!$A$1:$V$3202,MATCH($B1202,manifest_11Sep!$B$1:$B$3202,0),MATCH(A.Arr9sepList!A$1,manifest_11Sep!$A$1:$V$1,0))</f>
        <v>A</v>
      </c>
      <c r="B1202" s="13" t="s">
        <v>1634</v>
      </c>
      <c r="C1202" s="13" t="str">
        <f t="array" ref="C1202">INDEX(manifest_11Sep!$A$1:$V$3202,MATCH($B1202,manifest_11Sep!$B$1:$B$3202,0),MATCH(A.Arr9sepList!C$1,manifest_11Sep!$A$1:$V$1,0))</f>
        <v>5SN7626SKB5</v>
      </c>
      <c r="D1202" s="13" t="str">
        <f t="array" ref="D1202">INDEX(manifest_11Sep!$A$1:$V$3202,MATCH($B1202,manifest_11Sep!$B$1:$B$3202,0),MATCH(A.Arr9sepList!D$1,manifest_11Sep!$A$1:$V$1,0))</f>
        <v>Female</v>
      </c>
      <c r="E1202" s="13" t="str">
        <f t="array" ref="E1202">INDEX(manifest_11Sep!$A$1:$V$3202,MATCH($B1202,manifest_11Sep!$B$1:$B$3202,0),MATCH(A.Arr9sepList!E$1,manifest_11Sep!$A$1:$V$1,0))</f>
        <v>Celia</v>
      </c>
      <c r="F1202" s="13" t="str">
        <f t="array" ref="F1202">INDEX(manifest_11Sep!$A$1:$V$3202,MATCH($B1202,manifest_11Sep!$B$1:$B$3202,0),MATCH(A.Arr9sepList!F$1,manifest_11Sep!$A$1:$V$1,0))</f>
        <v>Tejidor</v>
      </c>
      <c r="G1202" s="13">
        <f t="array" ref="G1202">INDEX(manifest_11Sep!$A$1:$V$3202,MATCH($B1202,manifest_11Sep!$B$1:$B$3202,0),MATCH(A.Arr9sepList!G$1,manifest_11Sep!$A$1:$V$1,0))</f>
        <v>55</v>
      </c>
      <c r="H1202" s="13" t="str">
        <f t="array" ref="H1202">INDEX(manifest_11Sep!$A$1:$V$3202,MATCH($B1202,manifest_11Sep!$B$1:$B$3202,0),MATCH(A.Arr9sepList!H$1,manifest_11Sep!$A$1:$V$1,0))</f>
        <v>Bobot Peralta</v>
      </c>
      <c r="I1202" s="13" t="str">
        <f t="array" ref="I1202">INDEX(manifest_11Sep!$A$1:$V$3202,MATCH($B1202,manifest_11Sep!$B$1:$B$3202,0),MATCH(A.Arr9sepList!I$1,manifest_11Sep!$A$1:$V$1,0))</f>
        <v>Delta</v>
      </c>
      <c r="J1202" s="13" t="str">
        <f t="array" ref="J1202">INDEX(manifest_11Sep!$A$1:$V$3202,MATCH($B1202,manifest_11Sep!$B$1:$B$3202,0),MATCH(A.Arr9sepList!J$1,manifest_11Sep!$A$1:$V$1,0))</f>
        <v>DL 173</v>
      </c>
      <c r="K1202" s="13" t="str">
        <f t="array" ref="K1202">INDEX(manifest_11Sep!$A$1:$V$3202,MATCH($B1202,manifest_11Sep!$B$1:$B$3202,0),MATCH(A.Arr9sepList!K$1,manifest_11Sep!$A$1:$V$1,0))</f>
        <v>13-thg 9-25</v>
      </c>
      <c r="L1202" s="14">
        <f t="array" ref="L1202">INDEX(manifest_11Sep!$A$1:$V$3202,MATCH($B1202,manifest_11Sep!$B$1:$B$3202,0),MATCH(A.Arr9sepList!L$1,manifest_11Sep!$A$1:$V$1,0))</f>
        <v>0.63888888888888884</v>
      </c>
      <c r="M1202" s="13" t="str">
        <f t="array" ref="M1202">INDEX(manifest_11Sep!$A$1:$V$3202,MATCH($B1202,manifest_11Sep!$B$1:$B$3202,0),MATCH(A.Arr9sepList!M$1,manifest_11Sep!$A$1:$V$1,0))</f>
        <v>ICN-T2</v>
      </c>
      <c r="N1202" s="13" t="str">
        <f t="array" ref="N1202">INDEX(manifest_11Sep!$A$1:$V$3202,MATCH($B1202,manifest_11Sep!$B$1:$B$3202,0),MATCH(A.Arr9sepList!N$1,manifest_11Sep!$A$1:$V$1,0))</f>
        <v>THE PLAZA</v>
      </c>
      <c r="O1202" s="15"/>
      <c r="P1202" s="13"/>
      <c r="Q1202" s="16">
        <v>70273382</v>
      </c>
      <c r="R1202" s="16" t="s">
        <v>61</v>
      </c>
      <c r="S1202" s="13">
        <f t="array" ref="S1202">INDEX(manifest_11Sep!$A$1:$V$3202,MATCH($B1202,manifest_11Sep!$B$1:$B$3202,0),MATCH(A.Arr9sepList!S$1,manifest_11Sep!$A$1:$V$1,0))</f>
        <v>0</v>
      </c>
    </row>
    <row r="1203" spans="1:19" ht="15.75" customHeight="1">
      <c r="A1203" s="13" t="str">
        <f t="array" ref="A1203">INDEX(manifest_11Sep!$A$1:$V$3202,MATCH($B1203,manifest_11Sep!$B$1:$B$3202,0),MATCH(A.Arr9sepList!A$1,manifest_11Sep!$A$1:$V$1,0))</f>
        <v>A</v>
      </c>
      <c r="B1203" s="13" t="s">
        <v>1637</v>
      </c>
      <c r="C1203" s="13" t="str">
        <f t="array" ref="C1203">INDEX(manifest_11Sep!$A$1:$V$3202,MATCH($B1203,manifest_11Sep!$B$1:$B$3202,0),MATCH(A.Arr9sepList!C$1,manifest_11Sep!$A$1:$V$1,0))</f>
        <v>5SN7626SKB5</v>
      </c>
      <c r="D1203" s="13" t="str">
        <f t="array" ref="D1203">INDEX(manifest_11Sep!$A$1:$V$3202,MATCH($B1203,manifest_11Sep!$B$1:$B$3202,0),MATCH(A.Arr9sepList!D$1,manifest_11Sep!$A$1:$V$1,0))</f>
        <v>Male</v>
      </c>
      <c r="E1203" s="13" t="str">
        <f t="array" ref="E1203">INDEX(manifest_11Sep!$A$1:$V$3202,MATCH($B1203,manifest_11Sep!$B$1:$B$3202,0),MATCH(A.Arr9sepList!E$1,manifest_11Sep!$A$1:$V$1,0))</f>
        <v>Richard Joshua</v>
      </c>
      <c r="F1203" s="13" t="str">
        <f t="array" ref="F1203">INDEX(manifest_11Sep!$A$1:$V$3202,MATCH($B1203,manifest_11Sep!$B$1:$B$3202,0),MATCH(A.Arr9sepList!F$1,manifest_11Sep!$A$1:$V$1,0))</f>
        <v>Tejidor</v>
      </c>
      <c r="G1203" s="13">
        <f t="array" ref="G1203">INDEX(manifest_11Sep!$A$1:$V$3202,MATCH($B1203,manifest_11Sep!$B$1:$B$3202,0),MATCH(A.Arr9sepList!G$1,manifest_11Sep!$A$1:$V$1,0))</f>
        <v>18</v>
      </c>
      <c r="H1203" s="13" t="str">
        <f t="array" ref="H1203">INDEX(manifest_11Sep!$A$1:$V$3202,MATCH($B1203,manifest_11Sep!$B$1:$B$3202,0),MATCH(A.Arr9sepList!H$1,manifest_11Sep!$A$1:$V$1,0))</f>
        <v>Bobot Peralta</v>
      </c>
      <c r="I1203" s="13" t="str">
        <f t="array" ref="I1203">INDEX(manifest_11Sep!$A$1:$V$3202,MATCH($B1203,manifest_11Sep!$B$1:$B$3202,0),MATCH(A.Arr9sepList!I$1,manifest_11Sep!$A$1:$V$1,0))</f>
        <v>Delta</v>
      </c>
      <c r="J1203" s="13" t="str">
        <f t="array" ref="J1203">INDEX(manifest_11Sep!$A$1:$V$3202,MATCH($B1203,manifest_11Sep!$B$1:$B$3202,0),MATCH(A.Arr9sepList!J$1,manifest_11Sep!$A$1:$V$1,0))</f>
        <v>DL 173</v>
      </c>
      <c r="K1203" s="13" t="str">
        <f t="array" ref="K1203">INDEX(manifest_11Sep!$A$1:$V$3202,MATCH($B1203,manifest_11Sep!$B$1:$B$3202,0),MATCH(A.Arr9sepList!K$1,manifest_11Sep!$A$1:$V$1,0))</f>
        <v>13-thg 9-25</v>
      </c>
      <c r="L1203" s="14">
        <f t="array" ref="L1203">INDEX(manifest_11Sep!$A$1:$V$3202,MATCH($B1203,manifest_11Sep!$B$1:$B$3202,0),MATCH(A.Arr9sepList!L$1,manifest_11Sep!$A$1:$V$1,0))</f>
        <v>0.63888888888888884</v>
      </c>
      <c r="M1203" s="13" t="str">
        <f t="array" ref="M1203">INDEX(manifest_11Sep!$A$1:$V$3202,MATCH($B1203,manifest_11Sep!$B$1:$B$3202,0),MATCH(A.Arr9sepList!M$1,manifest_11Sep!$A$1:$V$1,0))</f>
        <v>ICN-T2</v>
      </c>
      <c r="N1203" s="13" t="str">
        <f t="array" ref="N1203">INDEX(manifest_11Sep!$A$1:$V$3202,MATCH($B1203,manifest_11Sep!$B$1:$B$3202,0),MATCH(A.Arr9sepList!N$1,manifest_11Sep!$A$1:$V$1,0))</f>
        <v>THE PLAZA</v>
      </c>
      <c r="O1203" s="15"/>
      <c r="P1203" s="13"/>
      <c r="Q1203" s="16">
        <v>70273382</v>
      </c>
      <c r="R1203" s="16" t="s">
        <v>61</v>
      </c>
      <c r="S1203" s="13">
        <f t="array" ref="S1203">INDEX(manifest_11Sep!$A$1:$V$3202,MATCH($B1203,manifest_11Sep!$B$1:$B$3202,0),MATCH(A.Arr9sepList!S$1,manifest_11Sep!$A$1:$V$1,0))</f>
        <v>0</v>
      </c>
    </row>
    <row r="1204" spans="1:19" ht="15.75" customHeight="1">
      <c r="A1204" s="13" t="str">
        <f t="array" ref="A1204">INDEX(manifest_11Sep!$A$1:$V$3202,MATCH($B1204,manifest_11Sep!$B$1:$B$3202,0),MATCH(A.Arr9sepList!A$1,manifest_11Sep!$A$1:$V$1,0))</f>
        <v>A</v>
      </c>
      <c r="B1204" s="13" t="s">
        <v>1688</v>
      </c>
      <c r="C1204" s="13" t="str">
        <f t="array" ref="C1204">INDEX(manifest_11Sep!$A$1:$V$3202,MATCH($B1204,manifest_11Sep!$B$1:$B$3202,0),MATCH(A.Arr9sepList!C$1,manifest_11Sep!$A$1:$V$1,0))</f>
        <v>FTN5BZYXGDB</v>
      </c>
      <c r="D1204" s="13" t="str">
        <f t="array" ref="D1204">INDEX(manifest_11Sep!$A$1:$V$3202,MATCH($B1204,manifest_11Sep!$B$1:$B$3202,0),MATCH(A.Arr9sepList!D$1,manifest_11Sep!$A$1:$V$1,0))</f>
        <v>Female</v>
      </c>
      <c r="E1204" s="13" t="str">
        <f t="array" ref="E1204">INDEX(manifest_11Sep!$A$1:$V$3202,MATCH($B1204,manifest_11Sep!$B$1:$B$3202,0),MATCH(A.Arr9sepList!E$1,manifest_11Sep!$A$1:$V$1,0))</f>
        <v>Karen Austria</v>
      </c>
      <c r="F1204" s="13" t="str">
        <f t="array" ref="F1204">INDEX(manifest_11Sep!$A$1:$V$3202,MATCH($B1204,manifest_11Sep!$B$1:$B$3202,0),MATCH(A.Arr9sepList!F$1,manifest_11Sep!$A$1:$V$1,0))</f>
        <v>Abugan</v>
      </c>
      <c r="G1204" s="13">
        <f t="array" ref="G1204">INDEX(manifest_11Sep!$A$1:$V$3202,MATCH($B1204,manifest_11Sep!$B$1:$B$3202,0),MATCH(A.Arr9sepList!G$1,manifest_11Sep!$A$1:$V$1,0))</f>
        <v>48</v>
      </c>
      <c r="H1204" s="13" t="str">
        <f t="array" ref="H1204">INDEX(manifest_11Sep!$A$1:$V$3202,MATCH($B1204,manifest_11Sep!$B$1:$B$3202,0),MATCH(A.Arr9sepList!H$1,manifest_11Sep!$A$1:$V$1,0))</f>
        <v>Bobot Peralta</v>
      </c>
      <c r="I1204" s="13" t="str">
        <f t="array" ref="I1204">INDEX(manifest_11Sep!$A$1:$V$3202,MATCH($B1204,manifest_11Sep!$B$1:$B$3202,0),MATCH(A.Arr9sepList!I$1,manifest_11Sep!$A$1:$V$1,0))</f>
        <v>Delta</v>
      </c>
      <c r="J1204" s="13" t="str">
        <f t="array" ref="J1204">INDEX(manifest_11Sep!$A$1:$V$3202,MATCH($B1204,manifest_11Sep!$B$1:$B$3202,0),MATCH(A.Arr9sepList!J$1,manifest_11Sep!$A$1:$V$1,0))</f>
        <v>DL 173</v>
      </c>
      <c r="K1204" s="13" t="str">
        <f t="array" ref="K1204">INDEX(manifest_11Sep!$A$1:$V$3202,MATCH($B1204,manifest_11Sep!$B$1:$B$3202,0),MATCH(A.Arr9sepList!K$1,manifest_11Sep!$A$1:$V$1,0))</f>
        <v>13-thg 9-25</v>
      </c>
      <c r="L1204" s="14">
        <f t="array" ref="L1204">INDEX(manifest_11Sep!$A$1:$V$3202,MATCH($B1204,manifest_11Sep!$B$1:$B$3202,0),MATCH(A.Arr9sepList!L$1,manifest_11Sep!$A$1:$V$1,0))</f>
        <v>0.63888888888888884</v>
      </c>
      <c r="M1204" s="13" t="str">
        <f t="array" ref="M1204">INDEX(manifest_11Sep!$A$1:$V$3202,MATCH($B1204,manifest_11Sep!$B$1:$B$3202,0),MATCH(A.Arr9sepList!M$1,manifest_11Sep!$A$1:$V$1,0))</f>
        <v>ICN-T2</v>
      </c>
      <c r="N1204" s="13" t="str">
        <f t="array" ref="N1204">INDEX(manifest_11Sep!$A$1:$V$3202,MATCH($B1204,manifest_11Sep!$B$1:$B$3202,0),MATCH(A.Arr9sepList!N$1,manifest_11Sep!$A$1:$V$1,0))</f>
        <v>THE PLAZA</v>
      </c>
      <c r="O1204" s="15"/>
      <c r="P1204" s="13"/>
      <c r="Q1204" s="16">
        <v>70498988</v>
      </c>
      <c r="R1204" s="16" t="s">
        <v>43</v>
      </c>
      <c r="S1204" s="13">
        <f t="array" ref="S1204">INDEX(manifest_11Sep!$A$1:$V$3202,MATCH($B1204,manifest_11Sep!$B$1:$B$3202,0),MATCH(A.Arr9sepList!S$1,manifest_11Sep!$A$1:$V$1,0))</f>
        <v>0</v>
      </c>
    </row>
    <row r="1205" spans="1:19" ht="15.75" customHeight="1">
      <c r="A1205" s="13" t="str">
        <f t="array" ref="A1205">INDEX(manifest_11Sep!$A$1:$V$3202,MATCH($B1205,manifest_11Sep!$B$1:$B$3202,0),MATCH(A.Arr9sepList!A$1,manifest_11Sep!$A$1:$V$1,0))</f>
        <v>A</v>
      </c>
      <c r="B1205" s="13" t="s">
        <v>1691</v>
      </c>
      <c r="C1205" s="13" t="str">
        <f t="array" ref="C1205">INDEX(manifest_11Sep!$A$1:$V$3202,MATCH($B1205,manifest_11Sep!$B$1:$B$3202,0),MATCH(A.Arr9sepList!C$1,manifest_11Sep!$A$1:$V$1,0))</f>
        <v>FTN5BZYXGDB</v>
      </c>
      <c r="D1205" s="13" t="str">
        <f t="array" ref="D1205">INDEX(manifest_11Sep!$A$1:$V$3202,MATCH($B1205,manifest_11Sep!$B$1:$B$3202,0),MATCH(A.Arr9sepList!D$1,manifest_11Sep!$A$1:$V$1,0))</f>
        <v>Female</v>
      </c>
      <c r="E1205" s="13" t="str">
        <f t="array" ref="E1205">INDEX(manifest_11Sep!$A$1:$V$3202,MATCH($B1205,manifest_11Sep!$B$1:$B$3202,0),MATCH(A.Arr9sepList!E$1,manifest_11Sep!$A$1:$V$1,0))</f>
        <v>Marites Bagtas</v>
      </c>
      <c r="F1205" s="13" t="str">
        <f t="array" ref="F1205">INDEX(manifest_11Sep!$A$1:$V$3202,MATCH($B1205,manifest_11Sep!$B$1:$B$3202,0),MATCH(A.Arr9sepList!F$1,manifest_11Sep!$A$1:$V$1,0))</f>
        <v>Flores</v>
      </c>
      <c r="G1205" s="13">
        <f t="array" ref="G1205">INDEX(manifest_11Sep!$A$1:$V$3202,MATCH($B1205,manifest_11Sep!$B$1:$B$3202,0),MATCH(A.Arr9sepList!G$1,manifest_11Sep!$A$1:$V$1,0))</f>
        <v>55</v>
      </c>
      <c r="H1205" s="13" t="str">
        <f t="array" ref="H1205">INDEX(manifest_11Sep!$A$1:$V$3202,MATCH($B1205,manifest_11Sep!$B$1:$B$3202,0),MATCH(A.Arr9sepList!H$1,manifest_11Sep!$A$1:$V$1,0))</f>
        <v>Bobot Peralta</v>
      </c>
      <c r="I1205" s="13" t="str">
        <f t="array" ref="I1205">INDEX(manifest_11Sep!$A$1:$V$3202,MATCH($B1205,manifest_11Sep!$B$1:$B$3202,0),MATCH(A.Arr9sepList!I$1,manifest_11Sep!$A$1:$V$1,0))</f>
        <v>Delta</v>
      </c>
      <c r="J1205" s="13" t="str">
        <f t="array" ref="J1205">INDEX(manifest_11Sep!$A$1:$V$3202,MATCH($B1205,manifest_11Sep!$B$1:$B$3202,0),MATCH(A.Arr9sepList!J$1,manifest_11Sep!$A$1:$V$1,0))</f>
        <v>DL 173</v>
      </c>
      <c r="K1205" s="13" t="str">
        <f t="array" ref="K1205">INDEX(manifest_11Sep!$A$1:$V$3202,MATCH($B1205,manifest_11Sep!$B$1:$B$3202,0),MATCH(A.Arr9sepList!K$1,manifest_11Sep!$A$1:$V$1,0))</f>
        <v>13-thg 9-25</v>
      </c>
      <c r="L1205" s="14">
        <f t="array" ref="L1205">INDEX(manifest_11Sep!$A$1:$V$3202,MATCH($B1205,manifest_11Sep!$B$1:$B$3202,0),MATCH(A.Arr9sepList!L$1,manifest_11Sep!$A$1:$V$1,0))</f>
        <v>0.63888888888888884</v>
      </c>
      <c r="M1205" s="13" t="str">
        <f t="array" ref="M1205">INDEX(manifest_11Sep!$A$1:$V$3202,MATCH($B1205,manifest_11Sep!$B$1:$B$3202,0),MATCH(A.Arr9sepList!M$1,manifest_11Sep!$A$1:$V$1,0))</f>
        <v>ICN-T2</v>
      </c>
      <c r="N1205" s="13" t="str">
        <f t="array" ref="N1205">INDEX(manifest_11Sep!$A$1:$V$3202,MATCH($B1205,manifest_11Sep!$B$1:$B$3202,0),MATCH(A.Arr9sepList!N$1,manifest_11Sep!$A$1:$V$1,0))</f>
        <v>THE PLAZA</v>
      </c>
      <c r="O1205" s="15"/>
      <c r="P1205" s="13"/>
      <c r="Q1205" s="16">
        <v>70498988</v>
      </c>
      <c r="R1205" s="16" t="s">
        <v>43</v>
      </c>
      <c r="S1205" s="13">
        <f t="array" ref="S1205">INDEX(manifest_11Sep!$A$1:$V$3202,MATCH($B1205,manifest_11Sep!$B$1:$B$3202,0),MATCH(A.Arr9sepList!S$1,manifest_11Sep!$A$1:$V$1,0))</f>
        <v>0</v>
      </c>
    </row>
    <row r="1206" spans="1:19" ht="15.75" customHeight="1">
      <c r="A1206" s="13" t="str">
        <f t="array" ref="A1206">INDEX(manifest_11Sep!$A$1:$V$3202,MATCH($B1206,manifest_11Sep!$B$1:$B$3202,0),MATCH(A.Arr9sepList!A$1,manifest_11Sep!$A$1:$V$1,0))</f>
        <v>A</v>
      </c>
      <c r="B1206" s="13" t="s">
        <v>1817</v>
      </c>
      <c r="C1206" s="13" t="str">
        <f t="array" ref="C1206">INDEX(manifest_11Sep!$A$1:$V$3202,MATCH($B1206,manifest_11Sep!$B$1:$B$3202,0),MATCH(A.Arr9sepList!C$1,manifest_11Sep!$A$1:$V$1,0))</f>
        <v>N7N62MG633W</v>
      </c>
      <c r="D1206" s="13" t="str">
        <f t="array" ref="D1206">INDEX(manifest_11Sep!$A$1:$V$3202,MATCH($B1206,manifest_11Sep!$B$1:$B$3202,0),MATCH(A.Arr9sepList!D$1,manifest_11Sep!$A$1:$V$1,0))</f>
        <v>Female</v>
      </c>
      <c r="E1206" s="13" t="str">
        <f t="array" ref="E1206">INDEX(manifest_11Sep!$A$1:$V$3202,MATCH($B1206,manifest_11Sep!$B$1:$B$3202,0),MATCH(A.Arr9sepList!E$1,manifest_11Sep!$A$1:$V$1,0))</f>
        <v>Bing</v>
      </c>
      <c r="F1206" s="13" t="str">
        <f t="array" ref="F1206">INDEX(manifest_11Sep!$A$1:$V$3202,MATCH($B1206,manifest_11Sep!$B$1:$B$3202,0),MATCH(A.Arr9sepList!F$1,manifest_11Sep!$A$1:$V$1,0))</f>
        <v>Li</v>
      </c>
      <c r="G1206" s="13">
        <f t="array" ref="G1206">INDEX(manifest_11Sep!$A$1:$V$3202,MATCH($B1206,manifest_11Sep!$B$1:$B$3202,0),MATCH(A.Arr9sepList!G$1,manifest_11Sep!$A$1:$V$1,0))</f>
        <v>62</v>
      </c>
      <c r="H1206" s="13" t="str">
        <f t="array" ref="H1206">INDEX(manifest_11Sep!$A$1:$V$3202,MATCH($B1206,manifest_11Sep!$B$1:$B$3202,0),MATCH(A.Arr9sepList!H$1,manifest_11Sep!$A$1:$V$1,0))</f>
        <v>Christine Dai</v>
      </c>
      <c r="I1206" s="13" t="str">
        <f t="array" ref="I1206">INDEX(manifest_11Sep!$A$1:$V$3202,MATCH($B1206,manifest_11Sep!$B$1:$B$3202,0),MATCH(A.Arr9sepList!I$1,manifest_11Sep!$A$1:$V$1,0))</f>
        <v>Delta</v>
      </c>
      <c r="J1206" s="13" t="str">
        <f t="array" ref="J1206">INDEX(manifest_11Sep!$A$1:$V$3202,MATCH($B1206,manifest_11Sep!$B$1:$B$3202,0),MATCH(A.Arr9sepList!J$1,manifest_11Sep!$A$1:$V$1,0))</f>
        <v>DL 173</v>
      </c>
      <c r="K1206" s="13" t="str">
        <f t="array" ref="K1206">INDEX(manifest_11Sep!$A$1:$V$3202,MATCH($B1206,manifest_11Sep!$B$1:$B$3202,0),MATCH(A.Arr9sepList!K$1,manifest_11Sep!$A$1:$V$1,0))</f>
        <v>13-thg 9-25</v>
      </c>
      <c r="L1206" s="14">
        <f t="array" ref="L1206">INDEX(manifest_11Sep!$A$1:$V$3202,MATCH($B1206,manifest_11Sep!$B$1:$B$3202,0),MATCH(A.Arr9sepList!L$1,manifest_11Sep!$A$1:$V$1,0))</f>
        <v>0.63888888888888884</v>
      </c>
      <c r="M1206" s="13" t="str">
        <f t="array" ref="M1206">INDEX(manifest_11Sep!$A$1:$V$3202,MATCH($B1206,manifest_11Sep!$B$1:$B$3202,0),MATCH(A.Arr9sepList!M$1,manifest_11Sep!$A$1:$V$1,0))</f>
        <v>ICN-T2</v>
      </c>
      <c r="N1206" s="13" t="str">
        <f t="array" ref="N1206">INDEX(manifest_11Sep!$A$1:$V$3202,MATCH($B1206,manifest_11Sep!$B$1:$B$3202,0),MATCH(A.Arr9sepList!N$1,manifest_11Sep!$A$1:$V$1,0))</f>
        <v>THE PLAZA</v>
      </c>
      <c r="O1206" s="15"/>
      <c r="P1206" s="13"/>
      <c r="Q1206" s="16">
        <v>70273424</v>
      </c>
      <c r="R1206" s="16" t="s">
        <v>61</v>
      </c>
      <c r="S1206" s="13">
        <f t="array" ref="S1206">INDEX(manifest_11Sep!$A$1:$V$3202,MATCH($B1206,manifest_11Sep!$B$1:$B$3202,0),MATCH(A.Arr9sepList!S$1,manifest_11Sep!$A$1:$V$1,0))</f>
        <v>0</v>
      </c>
    </row>
    <row r="1207" spans="1:19" ht="15.75" customHeight="1">
      <c r="A1207" s="13" t="str">
        <f t="array" ref="A1207">INDEX(manifest_11Sep!$A$1:$V$3202,MATCH($B1207,manifest_11Sep!$B$1:$B$3202,0),MATCH(A.Arr9sepList!A$1,manifest_11Sep!$A$1:$V$1,0))</f>
        <v>A</v>
      </c>
      <c r="B1207" s="13" t="s">
        <v>1820</v>
      </c>
      <c r="C1207" s="13" t="str">
        <f t="array" ref="C1207">INDEX(manifest_11Sep!$A$1:$V$3202,MATCH($B1207,manifest_11Sep!$B$1:$B$3202,0),MATCH(A.Arr9sepList!C$1,manifest_11Sep!$A$1:$V$1,0))</f>
        <v>N7N62MG633W</v>
      </c>
      <c r="D1207" s="13" t="str">
        <f t="array" ref="D1207">INDEX(manifest_11Sep!$A$1:$V$3202,MATCH($B1207,manifest_11Sep!$B$1:$B$3202,0),MATCH(A.Arr9sepList!D$1,manifest_11Sep!$A$1:$V$1,0))</f>
        <v>Male</v>
      </c>
      <c r="E1207" s="13" t="str">
        <f t="array" ref="E1207">INDEX(manifest_11Sep!$A$1:$V$3202,MATCH($B1207,manifest_11Sep!$B$1:$B$3202,0),MATCH(A.Arr9sepList!E$1,manifest_11Sep!$A$1:$V$1,0))</f>
        <v>Jesse</v>
      </c>
      <c r="F1207" s="13" t="str">
        <f t="array" ref="F1207">INDEX(manifest_11Sep!$A$1:$V$3202,MATCH($B1207,manifest_11Sep!$B$1:$B$3202,0),MATCH(A.Arr9sepList!F$1,manifest_11Sep!$A$1:$V$1,0))</f>
        <v>Tang</v>
      </c>
      <c r="G1207" s="13">
        <f t="array" ref="G1207">INDEX(manifest_11Sep!$A$1:$V$3202,MATCH($B1207,manifest_11Sep!$B$1:$B$3202,0),MATCH(A.Arr9sepList!G$1,manifest_11Sep!$A$1:$V$1,0))</f>
        <v>67</v>
      </c>
      <c r="H1207" s="13" t="str">
        <f t="array" ref="H1207">INDEX(manifest_11Sep!$A$1:$V$3202,MATCH($B1207,manifest_11Sep!$B$1:$B$3202,0),MATCH(A.Arr9sepList!H$1,manifest_11Sep!$A$1:$V$1,0))</f>
        <v>Christine Dai</v>
      </c>
      <c r="I1207" s="13" t="str">
        <f t="array" ref="I1207">INDEX(manifest_11Sep!$A$1:$V$3202,MATCH($B1207,manifest_11Sep!$B$1:$B$3202,0),MATCH(A.Arr9sepList!I$1,manifest_11Sep!$A$1:$V$1,0))</f>
        <v>Delta</v>
      </c>
      <c r="J1207" s="13" t="str">
        <f t="array" ref="J1207">INDEX(manifest_11Sep!$A$1:$V$3202,MATCH($B1207,manifest_11Sep!$B$1:$B$3202,0),MATCH(A.Arr9sepList!J$1,manifest_11Sep!$A$1:$V$1,0))</f>
        <v>DL 173</v>
      </c>
      <c r="K1207" s="13" t="str">
        <f t="array" ref="K1207">INDEX(manifest_11Sep!$A$1:$V$3202,MATCH($B1207,manifest_11Sep!$B$1:$B$3202,0),MATCH(A.Arr9sepList!K$1,manifest_11Sep!$A$1:$V$1,0))</f>
        <v>13-thg 9-25</v>
      </c>
      <c r="L1207" s="14">
        <f t="array" ref="L1207">INDEX(manifest_11Sep!$A$1:$V$3202,MATCH($B1207,manifest_11Sep!$B$1:$B$3202,0),MATCH(A.Arr9sepList!L$1,manifest_11Sep!$A$1:$V$1,0))</f>
        <v>0.63888888888888884</v>
      </c>
      <c r="M1207" s="13" t="str">
        <f t="array" ref="M1207">INDEX(manifest_11Sep!$A$1:$V$3202,MATCH($B1207,manifest_11Sep!$B$1:$B$3202,0),MATCH(A.Arr9sepList!M$1,manifest_11Sep!$A$1:$V$1,0))</f>
        <v>ICN-T2</v>
      </c>
      <c r="N1207" s="13" t="str">
        <f t="array" ref="N1207">INDEX(manifest_11Sep!$A$1:$V$3202,MATCH($B1207,manifest_11Sep!$B$1:$B$3202,0),MATCH(A.Arr9sepList!N$1,manifest_11Sep!$A$1:$V$1,0))</f>
        <v>THE PLAZA</v>
      </c>
      <c r="O1207" s="15"/>
      <c r="P1207" s="13"/>
      <c r="Q1207" s="16">
        <v>70273424</v>
      </c>
      <c r="R1207" s="16" t="s">
        <v>61</v>
      </c>
      <c r="S1207" s="13">
        <f t="array" ref="S1207">INDEX(manifest_11Sep!$A$1:$V$3202,MATCH($B1207,manifest_11Sep!$B$1:$B$3202,0),MATCH(A.Arr9sepList!S$1,manifest_11Sep!$A$1:$V$1,0))</f>
        <v>0</v>
      </c>
    </row>
    <row r="1208" spans="1:19" ht="15.75" customHeight="1">
      <c r="A1208" s="13" t="str">
        <f t="array" ref="A1208">INDEX(manifest_11Sep!$A$1:$V$3202,MATCH($B1208,manifest_11Sep!$B$1:$B$3202,0),MATCH(A.Arr9sepList!A$1,manifest_11Sep!$A$1:$V$1,0))</f>
        <v>A</v>
      </c>
      <c r="B1208" s="13" t="s">
        <v>1822</v>
      </c>
      <c r="C1208" s="13" t="str">
        <f t="array" ref="C1208">INDEX(manifest_11Sep!$A$1:$V$3202,MATCH($B1208,manifest_11Sep!$B$1:$B$3202,0),MATCH(A.Arr9sepList!C$1,manifest_11Sep!$A$1:$V$1,0))</f>
        <v>WXN7BTV6L4M</v>
      </c>
      <c r="D1208" s="13" t="str">
        <f t="array" ref="D1208">INDEX(manifest_11Sep!$A$1:$V$3202,MATCH($B1208,manifest_11Sep!$B$1:$B$3202,0),MATCH(A.Arr9sepList!D$1,manifest_11Sep!$A$1:$V$1,0))</f>
        <v>Female</v>
      </c>
      <c r="E1208" s="13" t="str">
        <f t="array" ref="E1208">INDEX(manifest_11Sep!$A$1:$V$3202,MATCH($B1208,manifest_11Sep!$B$1:$B$3202,0),MATCH(A.Arr9sepList!E$1,manifest_11Sep!$A$1:$V$1,0))</f>
        <v>Xiangjun Tracy</v>
      </c>
      <c r="F1208" s="13" t="str">
        <f t="array" ref="F1208">INDEX(manifest_11Sep!$A$1:$V$3202,MATCH($B1208,manifest_11Sep!$B$1:$B$3202,0),MATCH(A.Arr9sepList!F$1,manifest_11Sep!$A$1:$V$1,0))</f>
        <v>Pan</v>
      </c>
      <c r="G1208" s="13">
        <f t="array" ref="G1208">INDEX(manifest_11Sep!$A$1:$V$3202,MATCH($B1208,manifest_11Sep!$B$1:$B$3202,0),MATCH(A.Arr9sepList!G$1,manifest_11Sep!$A$1:$V$1,0))</f>
        <v>55</v>
      </c>
      <c r="H1208" s="13" t="str">
        <f t="array" ref="H1208">INDEX(manifest_11Sep!$A$1:$V$3202,MATCH($B1208,manifest_11Sep!$B$1:$B$3202,0),MATCH(A.Arr9sepList!H$1,manifest_11Sep!$A$1:$V$1,0))</f>
        <v>Christine Dai</v>
      </c>
      <c r="I1208" s="13" t="str">
        <f t="array" ref="I1208">INDEX(manifest_11Sep!$A$1:$V$3202,MATCH($B1208,manifest_11Sep!$B$1:$B$3202,0),MATCH(A.Arr9sepList!I$1,manifest_11Sep!$A$1:$V$1,0))</f>
        <v>Delta</v>
      </c>
      <c r="J1208" s="13" t="str">
        <f t="array" ref="J1208">INDEX(manifest_11Sep!$A$1:$V$3202,MATCH($B1208,manifest_11Sep!$B$1:$B$3202,0),MATCH(A.Arr9sepList!J$1,manifest_11Sep!$A$1:$V$1,0))</f>
        <v>DL 173</v>
      </c>
      <c r="K1208" s="13" t="str">
        <f t="array" ref="K1208">INDEX(manifest_11Sep!$A$1:$V$3202,MATCH($B1208,manifest_11Sep!$B$1:$B$3202,0),MATCH(A.Arr9sepList!K$1,manifest_11Sep!$A$1:$V$1,0))</f>
        <v>13-thg 9-25</v>
      </c>
      <c r="L1208" s="14">
        <f t="array" ref="L1208">INDEX(manifest_11Sep!$A$1:$V$3202,MATCH($B1208,manifest_11Sep!$B$1:$B$3202,0),MATCH(A.Arr9sepList!L$1,manifest_11Sep!$A$1:$V$1,0))</f>
        <v>0.63888888888888884</v>
      </c>
      <c r="M1208" s="13" t="str">
        <f t="array" ref="M1208">INDEX(manifest_11Sep!$A$1:$V$3202,MATCH($B1208,manifest_11Sep!$B$1:$B$3202,0),MATCH(A.Arr9sepList!M$1,manifest_11Sep!$A$1:$V$1,0))</f>
        <v>ICN-T2</v>
      </c>
      <c r="N1208" s="13" t="str">
        <f t="array" ref="N1208">INDEX(manifest_11Sep!$A$1:$V$3202,MATCH($B1208,manifest_11Sep!$B$1:$B$3202,0),MATCH(A.Arr9sepList!N$1,manifest_11Sep!$A$1:$V$1,0))</f>
        <v>THE PLAZA</v>
      </c>
      <c r="O1208" s="15"/>
      <c r="P1208" s="13"/>
      <c r="Q1208" s="16">
        <v>70140190</v>
      </c>
      <c r="R1208" s="16" t="s">
        <v>43</v>
      </c>
      <c r="S1208" s="13">
        <f t="array" ref="S1208">INDEX(manifest_11Sep!$A$1:$V$3202,MATCH($B1208,manifest_11Sep!$B$1:$B$3202,0),MATCH(A.Arr9sepList!S$1,manifest_11Sep!$A$1:$V$1,0))</f>
        <v>0</v>
      </c>
    </row>
    <row r="1209" spans="1:19" ht="15.75" customHeight="1">
      <c r="A1209" s="13" t="str">
        <f t="array" ref="A1209">INDEX(manifest_11Sep!$A$1:$V$3202,MATCH($B1209,manifest_11Sep!$B$1:$B$3202,0),MATCH(A.Arr9sepList!A$1,manifest_11Sep!$A$1:$V$1,0))</f>
        <v>A</v>
      </c>
      <c r="B1209" s="13" t="s">
        <v>3159</v>
      </c>
      <c r="C1209" s="13" t="str">
        <f t="array" ref="C1209">INDEX(manifest_11Sep!$A$1:$V$3202,MATCH($B1209,manifest_11Sep!$B$1:$B$3202,0),MATCH(A.Arr9sepList!C$1,manifest_11Sep!$A$1:$V$1,0))</f>
        <v>PHNYZMWLRDT</v>
      </c>
      <c r="D1209" s="13" t="str">
        <f t="array" ref="D1209">INDEX(manifest_11Sep!$A$1:$V$3202,MATCH($B1209,manifest_11Sep!$B$1:$B$3202,0),MATCH(A.Arr9sepList!D$1,manifest_11Sep!$A$1:$V$1,0))</f>
        <v>Female</v>
      </c>
      <c r="E1209" s="13" t="str">
        <f t="array" ref="E1209">INDEX(manifest_11Sep!$A$1:$V$3202,MATCH($B1209,manifest_11Sep!$B$1:$B$3202,0),MATCH(A.Arr9sepList!E$1,manifest_11Sep!$A$1:$V$1,0))</f>
        <v>Lisette</v>
      </c>
      <c r="F1209" s="13" t="str">
        <f t="array" ref="F1209">INDEX(manifest_11Sep!$A$1:$V$3202,MATCH($B1209,manifest_11Sep!$B$1:$B$3202,0),MATCH(A.Arr9sepList!F$1,manifest_11Sep!$A$1:$V$1,0))</f>
        <v>Mandwee Ndzie</v>
      </c>
      <c r="G1209" s="13">
        <f t="array" ref="G1209">INDEX(manifest_11Sep!$A$1:$V$3202,MATCH($B1209,manifest_11Sep!$B$1:$B$3202,0),MATCH(A.Arr9sepList!G$1,manifest_11Sep!$A$1:$V$1,0))</f>
        <v>52</v>
      </c>
      <c r="H1209" s="13" t="str">
        <f t="array" ref="H1209">INDEX(manifest_11Sep!$A$1:$V$3202,MATCH($B1209,manifest_11Sep!$B$1:$B$3202,0),MATCH(A.Arr9sepList!H$1,manifest_11Sep!$A$1:$V$1,0))</f>
        <v>Lijoy Thomas</v>
      </c>
      <c r="I1209" s="13" t="str">
        <f t="array" ref="I1209">INDEX(manifest_11Sep!$A$1:$V$3202,MATCH($B1209,manifest_11Sep!$B$1:$B$3202,0),MATCH(A.Arr9sepList!I$1,manifest_11Sep!$A$1:$V$1,0))</f>
        <v>Delta</v>
      </c>
      <c r="J1209" s="13" t="str">
        <f t="array" ref="J1209">INDEX(manifest_11Sep!$A$1:$V$3202,MATCH($B1209,manifest_11Sep!$B$1:$B$3202,0),MATCH(A.Arr9sepList!J$1,manifest_11Sep!$A$1:$V$1,0))</f>
        <v>DL 173</v>
      </c>
      <c r="K1209" s="13" t="str">
        <f t="array" ref="K1209">INDEX(manifest_11Sep!$A$1:$V$3202,MATCH($B1209,manifest_11Sep!$B$1:$B$3202,0),MATCH(A.Arr9sepList!K$1,manifest_11Sep!$A$1:$V$1,0))</f>
        <v>13-thg 9-25</v>
      </c>
      <c r="L1209" s="14">
        <f t="array" ref="L1209">INDEX(manifest_11Sep!$A$1:$V$3202,MATCH($B1209,manifest_11Sep!$B$1:$B$3202,0),MATCH(A.Arr9sepList!L$1,manifest_11Sep!$A$1:$V$1,0))</f>
        <v>0.63888888888888884</v>
      </c>
      <c r="M1209" s="13" t="str">
        <f t="array" ref="M1209">INDEX(manifest_11Sep!$A$1:$V$3202,MATCH($B1209,manifest_11Sep!$B$1:$B$3202,0),MATCH(A.Arr9sepList!M$1,manifest_11Sep!$A$1:$V$1,0))</f>
        <v>ICN-T2</v>
      </c>
      <c r="N1209" s="13" t="str">
        <f t="array" ref="N1209">INDEX(manifest_11Sep!$A$1:$V$3202,MATCH($B1209,manifest_11Sep!$B$1:$B$3202,0),MATCH(A.Arr9sepList!N$1,manifest_11Sep!$A$1:$V$1,0))</f>
        <v>THE PLAZA</v>
      </c>
      <c r="O1209" s="15"/>
      <c r="P1209" s="13"/>
      <c r="Q1209" s="16">
        <v>70508959</v>
      </c>
      <c r="R1209" s="16" t="s">
        <v>43</v>
      </c>
      <c r="S1209" s="13">
        <f t="array" ref="S1209">INDEX(manifest_11Sep!$A$1:$V$3202,MATCH($B1209,manifest_11Sep!$B$1:$B$3202,0),MATCH(A.Arr9sepList!S$1,manifest_11Sep!$A$1:$V$1,0))</f>
        <v>0</v>
      </c>
    </row>
    <row r="1210" spans="1:19" ht="15.75" customHeight="1">
      <c r="A1210" s="13" t="str">
        <f t="array" ref="A1210">INDEX(manifest_11Sep!$A$1:$V$3202,MATCH($B1210,manifest_11Sep!$B$1:$B$3202,0),MATCH(A.Arr9sepList!A$1,manifest_11Sep!$A$1:$V$1,0))</f>
        <v>A</v>
      </c>
      <c r="B1210" s="13" t="s">
        <v>3163</v>
      </c>
      <c r="C1210" s="13" t="str">
        <f t="array" ref="C1210">INDEX(manifest_11Sep!$A$1:$V$3202,MATCH($B1210,manifest_11Sep!$B$1:$B$3202,0),MATCH(A.Arr9sepList!C$1,manifest_11Sep!$A$1:$V$1,0))</f>
        <v>PHNYZMWLRDT</v>
      </c>
      <c r="D1210" s="13" t="str">
        <f t="array" ref="D1210">INDEX(manifest_11Sep!$A$1:$V$3202,MATCH($B1210,manifest_11Sep!$B$1:$B$3202,0),MATCH(A.Arr9sepList!D$1,manifest_11Sep!$A$1:$V$1,0))</f>
        <v>Male</v>
      </c>
      <c r="E1210" s="13" t="str">
        <f t="array" ref="E1210">INDEX(manifest_11Sep!$A$1:$V$3202,MATCH($B1210,manifest_11Sep!$B$1:$B$3202,0),MATCH(A.Arr9sepList!E$1,manifest_11Sep!$A$1:$V$1,0))</f>
        <v>Lennon Joseph</v>
      </c>
      <c r="F1210" s="13" t="str">
        <f t="array" ref="F1210">INDEX(manifest_11Sep!$A$1:$V$3202,MATCH($B1210,manifest_11Sep!$B$1:$B$3202,0),MATCH(A.Arr9sepList!F$1,manifest_11Sep!$A$1:$V$1,0))</f>
        <v>Mandwee</v>
      </c>
      <c r="G1210" s="13">
        <f t="array" ref="G1210">INDEX(manifest_11Sep!$A$1:$V$3202,MATCH($B1210,manifest_11Sep!$B$1:$B$3202,0),MATCH(A.Arr9sepList!G$1,manifest_11Sep!$A$1:$V$1,0))</f>
        <v>42</v>
      </c>
      <c r="H1210" s="13" t="str">
        <f t="array" ref="H1210">INDEX(manifest_11Sep!$A$1:$V$3202,MATCH($B1210,manifest_11Sep!$B$1:$B$3202,0),MATCH(A.Arr9sepList!H$1,manifest_11Sep!$A$1:$V$1,0))</f>
        <v>Lijoy Thomas</v>
      </c>
      <c r="I1210" s="13" t="str">
        <f t="array" ref="I1210">INDEX(manifest_11Sep!$A$1:$V$3202,MATCH($B1210,manifest_11Sep!$B$1:$B$3202,0),MATCH(A.Arr9sepList!I$1,manifest_11Sep!$A$1:$V$1,0))</f>
        <v>Delta</v>
      </c>
      <c r="J1210" s="13" t="str">
        <f t="array" ref="J1210">INDEX(manifest_11Sep!$A$1:$V$3202,MATCH($B1210,manifest_11Sep!$B$1:$B$3202,0),MATCH(A.Arr9sepList!J$1,manifest_11Sep!$A$1:$V$1,0))</f>
        <v>DL 173</v>
      </c>
      <c r="K1210" s="13" t="str">
        <f t="array" ref="K1210">INDEX(manifest_11Sep!$A$1:$V$3202,MATCH($B1210,manifest_11Sep!$B$1:$B$3202,0),MATCH(A.Arr9sepList!K$1,manifest_11Sep!$A$1:$V$1,0))</f>
        <v>13-thg 9-25</v>
      </c>
      <c r="L1210" s="14">
        <f t="array" ref="L1210">INDEX(manifest_11Sep!$A$1:$V$3202,MATCH($B1210,manifest_11Sep!$B$1:$B$3202,0),MATCH(A.Arr9sepList!L$1,manifest_11Sep!$A$1:$V$1,0))</f>
        <v>0.63888888888888884</v>
      </c>
      <c r="M1210" s="13" t="str">
        <f t="array" ref="M1210">INDEX(manifest_11Sep!$A$1:$V$3202,MATCH($B1210,manifest_11Sep!$B$1:$B$3202,0),MATCH(A.Arr9sepList!M$1,manifest_11Sep!$A$1:$V$1,0))</f>
        <v>ICN-T2</v>
      </c>
      <c r="N1210" s="13" t="str">
        <f t="array" ref="N1210">INDEX(manifest_11Sep!$A$1:$V$3202,MATCH($B1210,manifest_11Sep!$B$1:$B$3202,0),MATCH(A.Arr9sepList!N$1,manifest_11Sep!$A$1:$V$1,0))</f>
        <v>THE PLAZA</v>
      </c>
      <c r="O1210" s="15"/>
      <c r="P1210" s="13"/>
      <c r="Q1210" s="16">
        <v>70508959</v>
      </c>
      <c r="R1210" s="16" t="s">
        <v>43</v>
      </c>
      <c r="S1210" s="13">
        <f t="array" ref="S1210">INDEX(manifest_11Sep!$A$1:$V$3202,MATCH($B1210,manifest_11Sep!$B$1:$B$3202,0),MATCH(A.Arr9sepList!S$1,manifest_11Sep!$A$1:$V$1,0))</f>
        <v>0</v>
      </c>
    </row>
    <row r="1211" spans="1:19" ht="15.75" customHeight="1">
      <c r="A1211" s="13" t="str">
        <f t="array" ref="A1211">INDEX(manifest_11Sep!$A$1:$V$3202,MATCH($B1211,manifest_11Sep!$B$1:$B$3202,0),MATCH(A.Arr9sepList!A$1,manifest_11Sep!$A$1:$V$1,0))</f>
        <v>A</v>
      </c>
      <c r="B1211" s="13" t="s">
        <v>3166</v>
      </c>
      <c r="C1211" s="13" t="str">
        <f t="array" ref="C1211">INDEX(manifest_11Sep!$A$1:$V$3202,MATCH($B1211,manifest_11Sep!$B$1:$B$3202,0),MATCH(A.Arr9sepList!C$1,manifest_11Sep!$A$1:$V$1,0))</f>
        <v>PHNYZMWLRDT</v>
      </c>
      <c r="D1211" s="13" t="str">
        <f t="array" ref="D1211">INDEX(manifest_11Sep!$A$1:$V$3202,MATCH($B1211,manifest_11Sep!$B$1:$B$3202,0),MATCH(A.Arr9sepList!D$1,manifest_11Sep!$A$1:$V$1,0))</f>
        <v>Female</v>
      </c>
      <c r="E1211" s="13" t="str">
        <f t="array" ref="E1211">INDEX(manifest_11Sep!$A$1:$V$3202,MATCH($B1211,manifest_11Sep!$B$1:$B$3202,0),MATCH(A.Arr9sepList!E$1,manifest_11Sep!$A$1:$V$1,0))</f>
        <v>Emma Urielle</v>
      </c>
      <c r="F1211" s="13" t="str">
        <f t="array" ref="F1211">INDEX(manifest_11Sep!$A$1:$V$3202,MATCH($B1211,manifest_11Sep!$B$1:$B$3202,0),MATCH(A.Arr9sepList!F$1,manifest_11Sep!$A$1:$V$1,0))</f>
        <v>Mandwee</v>
      </c>
      <c r="G1211" s="13">
        <f t="array" ref="G1211">INDEX(manifest_11Sep!$A$1:$V$3202,MATCH($B1211,manifest_11Sep!$B$1:$B$3202,0),MATCH(A.Arr9sepList!G$1,manifest_11Sep!$A$1:$V$1,0))</f>
        <v>9</v>
      </c>
      <c r="H1211" s="13" t="str">
        <f t="array" ref="H1211">INDEX(manifest_11Sep!$A$1:$V$3202,MATCH($B1211,manifest_11Sep!$B$1:$B$3202,0),MATCH(A.Arr9sepList!H$1,manifest_11Sep!$A$1:$V$1,0))</f>
        <v>Lijoy Thomas</v>
      </c>
      <c r="I1211" s="13" t="str">
        <f t="array" ref="I1211">INDEX(manifest_11Sep!$A$1:$V$3202,MATCH($B1211,manifest_11Sep!$B$1:$B$3202,0),MATCH(A.Arr9sepList!I$1,manifest_11Sep!$A$1:$V$1,0))</f>
        <v>Delta</v>
      </c>
      <c r="J1211" s="13" t="str">
        <f t="array" ref="J1211">INDEX(manifest_11Sep!$A$1:$V$3202,MATCH($B1211,manifest_11Sep!$B$1:$B$3202,0),MATCH(A.Arr9sepList!J$1,manifest_11Sep!$A$1:$V$1,0))</f>
        <v>DL 173</v>
      </c>
      <c r="K1211" s="13" t="str">
        <f t="array" ref="K1211">INDEX(manifest_11Sep!$A$1:$V$3202,MATCH($B1211,manifest_11Sep!$B$1:$B$3202,0),MATCH(A.Arr9sepList!K$1,manifest_11Sep!$A$1:$V$1,0))</f>
        <v>13-thg 9-25</v>
      </c>
      <c r="L1211" s="14">
        <f t="array" ref="L1211">INDEX(manifest_11Sep!$A$1:$V$3202,MATCH($B1211,manifest_11Sep!$B$1:$B$3202,0),MATCH(A.Arr9sepList!L$1,manifest_11Sep!$A$1:$V$1,0))</f>
        <v>0.63888888888888884</v>
      </c>
      <c r="M1211" s="13" t="str">
        <f t="array" ref="M1211">INDEX(manifest_11Sep!$A$1:$V$3202,MATCH($B1211,manifest_11Sep!$B$1:$B$3202,0),MATCH(A.Arr9sepList!M$1,manifest_11Sep!$A$1:$V$1,0))</f>
        <v>ICN-T2</v>
      </c>
      <c r="N1211" s="13" t="str">
        <f t="array" ref="N1211">INDEX(manifest_11Sep!$A$1:$V$3202,MATCH($B1211,manifest_11Sep!$B$1:$B$3202,0),MATCH(A.Arr9sepList!N$1,manifest_11Sep!$A$1:$V$1,0))</f>
        <v>THE PLAZA</v>
      </c>
      <c r="O1211" s="15"/>
      <c r="P1211" s="13"/>
      <c r="Q1211" s="16">
        <v>70508959</v>
      </c>
      <c r="R1211" s="16" t="s">
        <v>43</v>
      </c>
      <c r="S1211" s="13">
        <f t="array" ref="S1211">INDEX(manifest_11Sep!$A$1:$V$3202,MATCH($B1211,manifest_11Sep!$B$1:$B$3202,0),MATCH(A.Arr9sepList!S$1,manifest_11Sep!$A$1:$V$1,0))</f>
        <v>0</v>
      </c>
    </row>
    <row r="1212" spans="1:19" ht="15.75" customHeight="1">
      <c r="A1212" s="13" t="str">
        <f t="array" ref="A1212">INDEX(manifest_11Sep!$A$1:$V$3202,MATCH($B1212,manifest_11Sep!$B$1:$B$3202,0),MATCH(A.Arr9sepList!A$1,manifest_11Sep!$A$1:$V$1,0))</f>
        <v>A</v>
      </c>
      <c r="B1212" s="13" t="s">
        <v>3168</v>
      </c>
      <c r="C1212" s="13" t="str">
        <f t="array" ref="C1212">INDEX(manifest_11Sep!$A$1:$V$3202,MATCH($B1212,manifest_11Sep!$B$1:$B$3202,0),MATCH(A.Arr9sepList!C$1,manifest_11Sep!$A$1:$V$1,0))</f>
        <v>YPN32LJKDY2</v>
      </c>
      <c r="D1212" s="13" t="str">
        <f t="array" ref="D1212">INDEX(manifest_11Sep!$A$1:$V$3202,MATCH($B1212,manifest_11Sep!$B$1:$B$3202,0),MATCH(A.Arr9sepList!D$1,manifest_11Sep!$A$1:$V$1,0))</f>
        <v>Female</v>
      </c>
      <c r="E1212" s="13" t="str">
        <f t="array" ref="E1212">INDEX(manifest_11Sep!$A$1:$V$3202,MATCH($B1212,manifest_11Sep!$B$1:$B$3202,0),MATCH(A.Arr9sepList!E$1,manifest_11Sep!$A$1:$V$1,0))</f>
        <v>Renee Delise</v>
      </c>
      <c r="F1212" s="13" t="str">
        <f t="array" ref="F1212">INDEX(manifest_11Sep!$A$1:$V$3202,MATCH($B1212,manifest_11Sep!$B$1:$B$3202,0),MATCH(A.Arr9sepList!F$1,manifest_11Sep!$A$1:$V$1,0))</f>
        <v>Pettis</v>
      </c>
      <c r="G1212" s="13">
        <f t="array" ref="G1212">INDEX(manifest_11Sep!$A$1:$V$3202,MATCH($B1212,manifest_11Sep!$B$1:$B$3202,0),MATCH(A.Arr9sepList!G$1,manifest_11Sep!$A$1:$V$1,0))</f>
        <v>67</v>
      </c>
      <c r="H1212" s="13" t="str">
        <f t="array" ref="H1212">INDEX(manifest_11Sep!$A$1:$V$3202,MATCH($B1212,manifest_11Sep!$B$1:$B$3202,0),MATCH(A.Arr9sepList!H$1,manifest_11Sep!$A$1:$V$1,0))</f>
        <v>Lijoy Thomas</v>
      </c>
      <c r="I1212" s="13" t="str">
        <f t="array" ref="I1212">INDEX(manifest_11Sep!$A$1:$V$3202,MATCH($B1212,manifest_11Sep!$B$1:$B$3202,0),MATCH(A.Arr9sepList!I$1,manifest_11Sep!$A$1:$V$1,0))</f>
        <v>Delta</v>
      </c>
      <c r="J1212" s="13" t="str">
        <f t="array" ref="J1212">INDEX(manifest_11Sep!$A$1:$V$3202,MATCH($B1212,manifest_11Sep!$B$1:$B$3202,0),MATCH(A.Arr9sepList!J$1,manifest_11Sep!$A$1:$V$1,0))</f>
        <v>DL 173</v>
      </c>
      <c r="K1212" s="13" t="str">
        <f t="array" ref="K1212">INDEX(manifest_11Sep!$A$1:$V$3202,MATCH($B1212,manifest_11Sep!$B$1:$B$3202,0),MATCH(A.Arr9sepList!K$1,manifest_11Sep!$A$1:$V$1,0))</f>
        <v>13-thg 9-25</v>
      </c>
      <c r="L1212" s="14">
        <f t="array" ref="L1212">INDEX(manifest_11Sep!$A$1:$V$3202,MATCH($B1212,manifest_11Sep!$B$1:$B$3202,0),MATCH(A.Arr9sepList!L$1,manifest_11Sep!$A$1:$V$1,0))</f>
        <v>0.63888888888888884</v>
      </c>
      <c r="M1212" s="13" t="str">
        <f t="array" ref="M1212">INDEX(manifest_11Sep!$A$1:$V$3202,MATCH($B1212,manifest_11Sep!$B$1:$B$3202,0),MATCH(A.Arr9sepList!M$1,manifest_11Sep!$A$1:$V$1,0))</f>
        <v>ICN-T2</v>
      </c>
      <c r="N1212" s="13" t="str">
        <f t="array" ref="N1212">INDEX(manifest_11Sep!$A$1:$V$3202,MATCH($B1212,manifest_11Sep!$B$1:$B$3202,0),MATCH(A.Arr9sepList!N$1,manifest_11Sep!$A$1:$V$1,0))</f>
        <v>THE PLAZA</v>
      </c>
      <c r="O1212" s="15"/>
      <c r="P1212" s="13"/>
      <c r="Q1212" s="16">
        <v>70054443</v>
      </c>
      <c r="R1212" s="16" t="s">
        <v>35</v>
      </c>
      <c r="S1212" s="13">
        <f t="array" ref="S1212">INDEX(manifest_11Sep!$A$1:$V$3202,MATCH($B1212,manifest_11Sep!$B$1:$B$3202,0),MATCH(A.Arr9sepList!S$1,manifest_11Sep!$A$1:$V$1,0))</f>
        <v>0</v>
      </c>
    </row>
    <row r="1213" spans="1:19" ht="15.75" customHeight="1">
      <c r="A1213" s="13" t="str">
        <f t="array" ref="A1213">INDEX(manifest_11Sep!$A$1:$V$3202,MATCH($B1213,manifest_11Sep!$B$1:$B$3202,0),MATCH(A.Arr9sepList!A$1,manifest_11Sep!$A$1:$V$1,0))</f>
        <v>A</v>
      </c>
      <c r="B1213" s="13" t="s">
        <v>3171</v>
      </c>
      <c r="C1213" s="13" t="str">
        <f t="array" ref="C1213">INDEX(manifest_11Sep!$A$1:$V$3202,MATCH($B1213,manifest_11Sep!$B$1:$B$3202,0),MATCH(A.Arr9sepList!C$1,manifest_11Sep!$A$1:$V$1,0))</f>
        <v>KFN88NZFGDV</v>
      </c>
      <c r="D1213" s="13" t="str">
        <f t="array" ref="D1213">INDEX(manifest_11Sep!$A$1:$V$3202,MATCH($B1213,manifest_11Sep!$B$1:$B$3202,0),MATCH(A.Arr9sepList!D$1,manifest_11Sep!$A$1:$V$1,0))</f>
        <v>Male</v>
      </c>
      <c r="E1213" s="13" t="str">
        <f t="array" ref="E1213">INDEX(manifest_11Sep!$A$1:$V$3202,MATCH($B1213,manifest_11Sep!$B$1:$B$3202,0),MATCH(A.Arr9sepList!E$1,manifest_11Sep!$A$1:$V$1,0))</f>
        <v>Roland</v>
      </c>
      <c r="F1213" s="13" t="str">
        <f t="array" ref="F1213">INDEX(manifest_11Sep!$A$1:$V$3202,MATCH($B1213,manifest_11Sep!$B$1:$B$3202,0),MATCH(A.Arr9sepList!F$1,manifest_11Sep!$A$1:$V$1,0))</f>
        <v>Djiakoua Youaleu</v>
      </c>
      <c r="G1213" s="13">
        <f t="array" ref="G1213">INDEX(manifest_11Sep!$A$1:$V$3202,MATCH($B1213,manifest_11Sep!$B$1:$B$3202,0),MATCH(A.Arr9sepList!G$1,manifest_11Sep!$A$1:$V$1,0))</f>
        <v>39</v>
      </c>
      <c r="H1213" s="13" t="str">
        <f t="array" ref="H1213">INDEX(manifest_11Sep!$A$1:$V$3202,MATCH($B1213,manifest_11Sep!$B$1:$B$3202,0),MATCH(A.Arr9sepList!H$1,manifest_11Sep!$A$1:$V$1,0))</f>
        <v>Lijoy Thomas</v>
      </c>
      <c r="I1213" s="13" t="str">
        <f t="array" ref="I1213">INDEX(manifest_11Sep!$A$1:$V$3202,MATCH($B1213,manifest_11Sep!$B$1:$B$3202,0),MATCH(A.Arr9sepList!I$1,manifest_11Sep!$A$1:$V$1,0))</f>
        <v>Delta</v>
      </c>
      <c r="J1213" s="13" t="str">
        <f t="array" ref="J1213">INDEX(manifest_11Sep!$A$1:$V$3202,MATCH($B1213,manifest_11Sep!$B$1:$B$3202,0),MATCH(A.Arr9sepList!J$1,manifest_11Sep!$A$1:$V$1,0))</f>
        <v>DL 173</v>
      </c>
      <c r="K1213" s="13" t="str">
        <f t="array" ref="K1213">INDEX(manifest_11Sep!$A$1:$V$3202,MATCH($B1213,manifest_11Sep!$B$1:$B$3202,0),MATCH(A.Arr9sepList!K$1,manifest_11Sep!$A$1:$V$1,0))</f>
        <v>13-thg 9-25</v>
      </c>
      <c r="L1213" s="14">
        <f t="array" ref="L1213">INDEX(manifest_11Sep!$A$1:$V$3202,MATCH($B1213,manifest_11Sep!$B$1:$B$3202,0),MATCH(A.Arr9sepList!L$1,manifest_11Sep!$A$1:$V$1,0))</f>
        <v>0.63888888888888884</v>
      </c>
      <c r="M1213" s="13" t="str">
        <f t="array" ref="M1213">INDEX(manifest_11Sep!$A$1:$V$3202,MATCH($B1213,manifest_11Sep!$B$1:$B$3202,0),MATCH(A.Arr9sepList!M$1,manifest_11Sep!$A$1:$V$1,0))</f>
        <v>ICN-T2</v>
      </c>
      <c r="N1213" s="13" t="str">
        <f t="array" ref="N1213">INDEX(manifest_11Sep!$A$1:$V$3202,MATCH($B1213,manifest_11Sep!$B$1:$B$3202,0),MATCH(A.Arr9sepList!N$1,manifest_11Sep!$A$1:$V$1,0))</f>
        <v>THE PLAZA</v>
      </c>
      <c r="O1213" s="15"/>
      <c r="P1213" s="13"/>
      <c r="Q1213" s="16">
        <v>70161003</v>
      </c>
      <c r="R1213" s="16" t="s">
        <v>43</v>
      </c>
      <c r="S1213" s="13">
        <f t="array" ref="S1213">INDEX(manifest_11Sep!$A$1:$V$3202,MATCH($B1213,manifest_11Sep!$B$1:$B$3202,0),MATCH(A.Arr9sepList!S$1,manifest_11Sep!$A$1:$V$1,0))</f>
        <v>0</v>
      </c>
    </row>
    <row r="1214" spans="1:19" ht="15.75" customHeight="1">
      <c r="A1214" s="13" t="str">
        <f t="array" ref="A1214">INDEX(manifest_11Sep!$A$1:$V$3202,MATCH($B1214,manifest_11Sep!$B$1:$B$3202,0),MATCH(A.Arr9sepList!A$1,manifest_11Sep!$A$1:$V$1,0))</f>
        <v>A</v>
      </c>
      <c r="B1214" s="13" t="s">
        <v>3174</v>
      </c>
      <c r="C1214" s="13" t="str">
        <f t="array" ref="C1214">INDEX(manifest_11Sep!$A$1:$V$3202,MATCH($B1214,manifest_11Sep!$B$1:$B$3202,0),MATCH(A.Arr9sepList!C$1,manifest_11Sep!$A$1:$V$1,0))</f>
        <v>KFN88NZFGDV</v>
      </c>
      <c r="D1214" s="13" t="str">
        <f t="array" ref="D1214">INDEX(manifest_11Sep!$A$1:$V$3202,MATCH($B1214,manifest_11Sep!$B$1:$B$3202,0),MATCH(A.Arr9sepList!D$1,manifest_11Sep!$A$1:$V$1,0))</f>
        <v>Male</v>
      </c>
      <c r="E1214" s="13" t="str">
        <f t="array" ref="E1214">INDEX(manifest_11Sep!$A$1:$V$3202,MATCH($B1214,manifest_11Sep!$B$1:$B$3202,0),MATCH(A.Arr9sepList!E$1,manifest_11Sep!$A$1:$V$1,0))</f>
        <v>Michael Walter</v>
      </c>
      <c r="F1214" s="13" t="str">
        <f t="array" ref="F1214">INDEX(manifest_11Sep!$A$1:$V$3202,MATCH($B1214,manifest_11Sep!$B$1:$B$3202,0),MATCH(A.Arr9sepList!F$1,manifest_11Sep!$A$1:$V$1,0))</f>
        <v>Mandwee</v>
      </c>
      <c r="G1214" s="13">
        <f t="array" ref="G1214">INDEX(manifest_11Sep!$A$1:$V$3202,MATCH($B1214,manifest_11Sep!$B$1:$B$3202,0),MATCH(A.Arr9sepList!G$1,manifest_11Sep!$A$1:$V$1,0))</f>
        <v>12</v>
      </c>
      <c r="H1214" s="13" t="str">
        <f t="array" ref="H1214">INDEX(manifest_11Sep!$A$1:$V$3202,MATCH($B1214,manifest_11Sep!$B$1:$B$3202,0),MATCH(A.Arr9sepList!H$1,manifest_11Sep!$A$1:$V$1,0))</f>
        <v>Lijoy Thomas</v>
      </c>
      <c r="I1214" s="13" t="str">
        <f t="array" ref="I1214">INDEX(manifest_11Sep!$A$1:$V$3202,MATCH($B1214,manifest_11Sep!$B$1:$B$3202,0),MATCH(A.Arr9sepList!I$1,manifest_11Sep!$A$1:$V$1,0))</f>
        <v>Delta</v>
      </c>
      <c r="J1214" s="13" t="str">
        <f t="array" ref="J1214">INDEX(manifest_11Sep!$A$1:$V$3202,MATCH($B1214,manifest_11Sep!$B$1:$B$3202,0),MATCH(A.Arr9sepList!J$1,manifest_11Sep!$A$1:$V$1,0))</f>
        <v>DL 173</v>
      </c>
      <c r="K1214" s="13" t="str">
        <f t="array" ref="K1214">INDEX(manifest_11Sep!$A$1:$V$3202,MATCH($B1214,manifest_11Sep!$B$1:$B$3202,0),MATCH(A.Arr9sepList!K$1,manifest_11Sep!$A$1:$V$1,0))</f>
        <v>13-thg 9-25</v>
      </c>
      <c r="L1214" s="14">
        <f t="array" ref="L1214">INDEX(manifest_11Sep!$A$1:$V$3202,MATCH($B1214,manifest_11Sep!$B$1:$B$3202,0),MATCH(A.Arr9sepList!L$1,manifest_11Sep!$A$1:$V$1,0))</f>
        <v>0.63888888888888884</v>
      </c>
      <c r="M1214" s="13" t="str">
        <f t="array" ref="M1214">INDEX(manifest_11Sep!$A$1:$V$3202,MATCH($B1214,manifest_11Sep!$B$1:$B$3202,0),MATCH(A.Arr9sepList!M$1,manifest_11Sep!$A$1:$V$1,0))</f>
        <v>ICN-T2</v>
      </c>
      <c r="N1214" s="13" t="str">
        <f t="array" ref="N1214">INDEX(manifest_11Sep!$A$1:$V$3202,MATCH($B1214,manifest_11Sep!$B$1:$B$3202,0),MATCH(A.Arr9sepList!N$1,manifest_11Sep!$A$1:$V$1,0))</f>
        <v>THE PLAZA</v>
      </c>
      <c r="O1214" s="15"/>
      <c r="P1214" s="13"/>
      <c r="Q1214" s="16">
        <v>70161003</v>
      </c>
      <c r="R1214" s="16" t="s">
        <v>43</v>
      </c>
      <c r="S1214" s="13">
        <f t="array" ref="S1214">INDEX(manifest_11Sep!$A$1:$V$3202,MATCH($B1214,manifest_11Sep!$B$1:$B$3202,0),MATCH(A.Arr9sepList!S$1,manifest_11Sep!$A$1:$V$1,0))</f>
        <v>0</v>
      </c>
    </row>
    <row r="1215" spans="1:19" ht="15.75" customHeight="1">
      <c r="A1215" s="13" t="str">
        <f t="array" ref="A1215">INDEX(manifest_11Sep!$A$1:$V$3202,MATCH($B1215,manifest_11Sep!$B$1:$B$3202,0),MATCH(A.Arr9sepList!A$1,manifest_11Sep!$A$1:$V$1,0))</f>
        <v>A</v>
      </c>
      <c r="B1215" s="13" t="s">
        <v>3306</v>
      </c>
      <c r="C1215" s="13" t="str">
        <f t="array" ref="C1215">INDEX(manifest_11Sep!$A$1:$V$3202,MATCH($B1215,manifest_11Sep!$B$1:$B$3202,0),MATCH(A.Arr9sepList!C$1,manifest_11Sep!$A$1:$V$1,0))</f>
        <v>B8N2G8VX9C6</v>
      </c>
      <c r="D1215" s="13" t="str">
        <f t="array" ref="D1215">INDEX(manifest_11Sep!$A$1:$V$3202,MATCH($B1215,manifest_11Sep!$B$1:$B$3202,0),MATCH(A.Arr9sepList!D$1,manifest_11Sep!$A$1:$V$1,0))</f>
        <v>Female</v>
      </c>
      <c r="E1215" s="13" t="str">
        <f t="array" ref="E1215">INDEX(manifest_11Sep!$A$1:$V$3202,MATCH($B1215,manifest_11Sep!$B$1:$B$3202,0),MATCH(A.Arr9sepList!E$1,manifest_11Sep!$A$1:$V$1,0))</f>
        <v>Ping</v>
      </c>
      <c r="F1215" s="13" t="str">
        <f t="array" ref="F1215">INDEX(manifest_11Sep!$A$1:$V$3202,MATCH($B1215,manifest_11Sep!$B$1:$B$3202,0),MATCH(A.Arr9sepList!F$1,manifest_11Sep!$A$1:$V$1,0))</f>
        <v>Lu</v>
      </c>
      <c r="G1215" s="13">
        <f t="array" ref="G1215">INDEX(manifest_11Sep!$A$1:$V$3202,MATCH($B1215,manifest_11Sep!$B$1:$B$3202,0),MATCH(A.Arr9sepList!G$1,manifest_11Sep!$A$1:$V$1,0))</f>
        <v>59</v>
      </c>
      <c r="H1215" s="13" t="str">
        <f t="array" ref="H1215">INDEX(manifest_11Sep!$A$1:$V$3202,MATCH($B1215,manifest_11Sep!$B$1:$B$3202,0),MATCH(A.Arr9sepList!H$1,manifest_11Sep!$A$1:$V$1,0))</f>
        <v>Lucy Cai</v>
      </c>
      <c r="I1215" s="13" t="str">
        <f t="array" ref="I1215">INDEX(manifest_11Sep!$A$1:$V$3202,MATCH($B1215,manifest_11Sep!$B$1:$B$3202,0),MATCH(A.Arr9sepList!I$1,manifest_11Sep!$A$1:$V$1,0))</f>
        <v>Delta</v>
      </c>
      <c r="J1215" s="13" t="str">
        <f t="array" ref="J1215">INDEX(manifest_11Sep!$A$1:$V$3202,MATCH($B1215,manifest_11Sep!$B$1:$B$3202,0),MATCH(A.Arr9sepList!J$1,manifest_11Sep!$A$1:$V$1,0))</f>
        <v>DL 173</v>
      </c>
      <c r="K1215" s="13" t="str">
        <f t="array" ref="K1215">INDEX(manifest_11Sep!$A$1:$V$3202,MATCH($B1215,manifest_11Sep!$B$1:$B$3202,0),MATCH(A.Arr9sepList!K$1,manifest_11Sep!$A$1:$V$1,0))</f>
        <v>13-thg 9-25</v>
      </c>
      <c r="L1215" s="14">
        <f t="array" ref="L1215">INDEX(manifest_11Sep!$A$1:$V$3202,MATCH($B1215,manifest_11Sep!$B$1:$B$3202,0),MATCH(A.Arr9sepList!L$1,manifest_11Sep!$A$1:$V$1,0))</f>
        <v>0.63888888888888884</v>
      </c>
      <c r="M1215" s="13" t="str">
        <f t="array" ref="M1215">INDEX(manifest_11Sep!$A$1:$V$3202,MATCH($B1215,manifest_11Sep!$B$1:$B$3202,0),MATCH(A.Arr9sepList!M$1,manifest_11Sep!$A$1:$V$1,0))</f>
        <v>ICN-T2</v>
      </c>
      <c r="N1215" s="13" t="str">
        <f t="array" ref="N1215">INDEX(manifest_11Sep!$A$1:$V$3202,MATCH($B1215,manifest_11Sep!$B$1:$B$3202,0),MATCH(A.Arr9sepList!N$1,manifest_11Sep!$A$1:$V$1,0))</f>
        <v>THE PLAZA</v>
      </c>
      <c r="O1215" s="15"/>
      <c r="P1215" s="13"/>
      <c r="Q1215" s="16">
        <v>70054419</v>
      </c>
      <c r="R1215" s="16" t="s">
        <v>35</v>
      </c>
      <c r="S1215" s="13">
        <f t="array" ref="S1215">INDEX(manifest_11Sep!$A$1:$V$3202,MATCH($B1215,manifest_11Sep!$B$1:$B$3202,0),MATCH(A.Arr9sepList!S$1,manifest_11Sep!$A$1:$V$1,0))</f>
        <v>0</v>
      </c>
    </row>
    <row r="1216" spans="1:19" ht="15.75" customHeight="1">
      <c r="A1216" s="13" t="str">
        <f t="array" ref="A1216">INDEX(manifest_11Sep!$A$1:$V$3202,MATCH($B1216,manifest_11Sep!$B$1:$B$3202,0),MATCH(A.Arr9sepList!A$1,manifest_11Sep!$A$1:$V$1,0))</f>
        <v>A</v>
      </c>
      <c r="B1216" s="13" t="s">
        <v>3308</v>
      </c>
      <c r="C1216" s="13" t="str">
        <f t="array" ref="C1216">INDEX(manifest_11Sep!$A$1:$V$3202,MATCH($B1216,manifest_11Sep!$B$1:$B$3202,0),MATCH(A.Arr9sepList!C$1,manifest_11Sep!$A$1:$V$1,0))</f>
        <v>FVNPKKV8DPS</v>
      </c>
      <c r="D1216" s="13" t="str">
        <f t="array" ref="D1216">INDEX(manifest_11Sep!$A$1:$V$3202,MATCH($B1216,manifest_11Sep!$B$1:$B$3202,0),MATCH(A.Arr9sepList!D$1,manifest_11Sep!$A$1:$V$1,0))</f>
        <v>Female</v>
      </c>
      <c r="E1216" s="13" t="str">
        <f t="array" ref="E1216">INDEX(manifest_11Sep!$A$1:$V$3202,MATCH($B1216,manifest_11Sep!$B$1:$B$3202,0),MATCH(A.Arr9sepList!E$1,manifest_11Sep!$A$1:$V$1,0))</f>
        <v>Wanying</v>
      </c>
      <c r="F1216" s="13" t="str">
        <f t="array" ref="F1216">INDEX(manifest_11Sep!$A$1:$V$3202,MATCH($B1216,manifest_11Sep!$B$1:$B$3202,0),MATCH(A.Arr9sepList!F$1,manifest_11Sep!$A$1:$V$1,0))</f>
        <v>Li</v>
      </c>
      <c r="G1216" s="13">
        <f t="array" ref="G1216">INDEX(manifest_11Sep!$A$1:$V$3202,MATCH($B1216,manifest_11Sep!$B$1:$B$3202,0),MATCH(A.Arr9sepList!G$1,manifest_11Sep!$A$1:$V$1,0))</f>
        <v>53</v>
      </c>
      <c r="H1216" s="13" t="str">
        <f t="array" ref="H1216">INDEX(manifest_11Sep!$A$1:$V$3202,MATCH($B1216,manifest_11Sep!$B$1:$B$3202,0),MATCH(A.Arr9sepList!H$1,manifest_11Sep!$A$1:$V$1,0))</f>
        <v>Lucy Cai</v>
      </c>
      <c r="I1216" s="13" t="str">
        <f t="array" ref="I1216">INDEX(manifest_11Sep!$A$1:$V$3202,MATCH($B1216,manifest_11Sep!$B$1:$B$3202,0),MATCH(A.Arr9sepList!I$1,manifest_11Sep!$A$1:$V$1,0))</f>
        <v>Delta</v>
      </c>
      <c r="J1216" s="13" t="str">
        <f t="array" ref="J1216">INDEX(manifest_11Sep!$A$1:$V$3202,MATCH($B1216,manifest_11Sep!$B$1:$B$3202,0),MATCH(A.Arr9sepList!J$1,manifest_11Sep!$A$1:$V$1,0))</f>
        <v>DL 173</v>
      </c>
      <c r="K1216" s="13" t="str">
        <f t="array" ref="K1216">INDEX(manifest_11Sep!$A$1:$V$3202,MATCH($B1216,manifest_11Sep!$B$1:$B$3202,0),MATCH(A.Arr9sepList!K$1,manifest_11Sep!$A$1:$V$1,0))</f>
        <v>13-thg 9-25</v>
      </c>
      <c r="L1216" s="14">
        <f t="array" ref="L1216">INDEX(manifest_11Sep!$A$1:$V$3202,MATCH($B1216,manifest_11Sep!$B$1:$B$3202,0),MATCH(A.Arr9sepList!L$1,manifest_11Sep!$A$1:$V$1,0))</f>
        <v>0.63888888888888884</v>
      </c>
      <c r="M1216" s="13" t="str">
        <f t="array" ref="M1216">INDEX(manifest_11Sep!$A$1:$V$3202,MATCH($B1216,manifest_11Sep!$B$1:$B$3202,0),MATCH(A.Arr9sepList!M$1,manifest_11Sep!$A$1:$V$1,0))</f>
        <v>ICN-T2</v>
      </c>
      <c r="N1216" s="13" t="str">
        <f t="array" ref="N1216">INDEX(manifest_11Sep!$A$1:$V$3202,MATCH($B1216,manifest_11Sep!$B$1:$B$3202,0),MATCH(A.Arr9sepList!N$1,manifest_11Sep!$A$1:$V$1,0))</f>
        <v>THE PLAZA</v>
      </c>
      <c r="O1216" s="15"/>
      <c r="P1216" s="13"/>
      <c r="Q1216" s="16">
        <v>70499074</v>
      </c>
      <c r="R1216" s="16" t="s">
        <v>43</v>
      </c>
      <c r="S1216" s="13">
        <f t="array" ref="S1216">INDEX(manifest_11Sep!$A$1:$V$3202,MATCH($B1216,manifest_11Sep!$B$1:$B$3202,0),MATCH(A.Arr9sepList!S$1,manifest_11Sep!$A$1:$V$1,0))</f>
        <v>0</v>
      </c>
    </row>
    <row r="1217" spans="1:19" ht="15.75" customHeight="1">
      <c r="A1217" s="13" t="str">
        <f t="array" ref="A1217">INDEX(manifest_11Sep!$A$1:$V$3202,MATCH($B1217,manifest_11Sep!$B$1:$B$3202,0),MATCH(A.Arr9sepList!A$1,manifest_11Sep!$A$1:$V$1,0))</f>
        <v>A</v>
      </c>
      <c r="B1217" s="13" t="s">
        <v>3966</v>
      </c>
      <c r="C1217" s="13" t="str">
        <f t="array" ref="C1217">INDEX(manifest_11Sep!$A$1:$V$3202,MATCH($B1217,manifest_11Sep!$B$1:$B$3202,0),MATCH(A.Arr9sepList!C$1,manifest_11Sep!$A$1:$V$1,0))</f>
        <v>HWNJGD7G27Z</v>
      </c>
      <c r="D1217" s="13" t="str">
        <f t="array" ref="D1217">INDEX(manifest_11Sep!$A$1:$V$3202,MATCH($B1217,manifest_11Sep!$B$1:$B$3202,0),MATCH(A.Arr9sepList!D$1,manifest_11Sep!$A$1:$V$1,0))</f>
        <v>Female</v>
      </c>
      <c r="E1217" s="13" t="str">
        <f t="array" ref="E1217">INDEX(manifest_11Sep!$A$1:$V$3202,MATCH($B1217,manifest_11Sep!$B$1:$B$3202,0),MATCH(A.Arr9sepList!E$1,manifest_11Sep!$A$1:$V$1,0))</f>
        <v>Edith</v>
      </c>
      <c r="F1217" s="13" t="str">
        <f t="array" ref="F1217">INDEX(manifest_11Sep!$A$1:$V$3202,MATCH($B1217,manifest_11Sep!$B$1:$B$3202,0),MATCH(A.Arr9sepList!F$1,manifest_11Sep!$A$1:$V$1,0))</f>
        <v>Amobi</v>
      </c>
      <c r="G1217" s="13">
        <f t="array" ref="G1217">INDEX(manifest_11Sep!$A$1:$V$3202,MATCH($B1217,manifest_11Sep!$B$1:$B$3202,0),MATCH(A.Arr9sepList!G$1,manifest_11Sep!$A$1:$V$1,0))</f>
        <v>69</v>
      </c>
      <c r="H1217" s="13" t="str">
        <f t="array" ref="H1217">INDEX(manifest_11Sep!$A$1:$V$3202,MATCH($B1217,manifest_11Sep!$B$1:$B$3202,0),MATCH(A.Arr9sepList!H$1,manifest_11Sep!$A$1:$V$1,0))</f>
        <v>Rhoda Emezienna</v>
      </c>
      <c r="I1217" s="13" t="str">
        <f t="array" ref="I1217">INDEX(manifest_11Sep!$A$1:$V$3202,MATCH($B1217,manifest_11Sep!$B$1:$B$3202,0),MATCH(A.Arr9sepList!I$1,manifest_11Sep!$A$1:$V$1,0))</f>
        <v>Delta</v>
      </c>
      <c r="J1217" s="13" t="str">
        <f t="array" ref="J1217">INDEX(manifest_11Sep!$A$1:$V$3202,MATCH($B1217,manifest_11Sep!$B$1:$B$3202,0),MATCH(A.Arr9sepList!J$1,manifest_11Sep!$A$1:$V$1,0))</f>
        <v>DL 173</v>
      </c>
      <c r="K1217" s="13" t="str">
        <f t="array" ref="K1217">INDEX(manifest_11Sep!$A$1:$V$3202,MATCH($B1217,manifest_11Sep!$B$1:$B$3202,0),MATCH(A.Arr9sepList!K$1,manifest_11Sep!$A$1:$V$1,0))</f>
        <v>13-thg 9-25</v>
      </c>
      <c r="L1217" s="14">
        <f t="array" ref="L1217">INDEX(manifest_11Sep!$A$1:$V$3202,MATCH($B1217,manifest_11Sep!$B$1:$B$3202,0),MATCH(A.Arr9sepList!L$1,manifest_11Sep!$A$1:$V$1,0))</f>
        <v>0.63888888888888884</v>
      </c>
      <c r="M1217" s="13" t="str">
        <f t="array" ref="M1217">INDEX(manifest_11Sep!$A$1:$V$3202,MATCH($B1217,manifest_11Sep!$B$1:$B$3202,0),MATCH(A.Arr9sepList!M$1,manifest_11Sep!$A$1:$V$1,0))</f>
        <v>ICN-T2</v>
      </c>
      <c r="N1217" s="13" t="str">
        <f t="array" ref="N1217">INDEX(manifest_11Sep!$A$1:$V$3202,MATCH($B1217,manifest_11Sep!$B$1:$B$3202,0),MATCH(A.Arr9sepList!N$1,manifest_11Sep!$A$1:$V$1,0))</f>
        <v>THE PLAZA</v>
      </c>
      <c r="O1217" s="15"/>
      <c r="P1217" s="13"/>
      <c r="Q1217" s="16">
        <v>70079220</v>
      </c>
      <c r="R1217" s="16" t="s">
        <v>35</v>
      </c>
      <c r="S1217" s="13">
        <f t="array" ref="S1217">INDEX(manifest_11Sep!$A$1:$V$3202,MATCH($B1217,manifest_11Sep!$B$1:$B$3202,0),MATCH(A.Arr9sepList!S$1,manifest_11Sep!$A$1:$V$1,0))</f>
        <v>0</v>
      </c>
    </row>
    <row r="1218" spans="1:19" ht="15.75" customHeight="1">
      <c r="A1218" s="13" t="str">
        <f t="array" ref="A1218">INDEX(manifest_11Sep!$A$1:$V$3202,MATCH($B1218,manifest_11Sep!$B$1:$B$3202,0),MATCH(A.Arr9sepList!A$1,manifest_11Sep!$A$1:$V$1,0))</f>
        <v>A</v>
      </c>
      <c r="B1218" s="3" t="s">
        <v>3149</v>
      </c>
      <c r="C1218" s="13" t="str">
        <f t="array" ref="C1218">INDEX(manifest_11Sep!$A$1:$V$3202,MATCH($B1218,manifest_11Sep!$B$1:$B$3202,0),MATCH(A.Arr9sepList!C$1,manifest_11Sep!$A$1:$V$1,0))</f>
        <v>RXNMZXHRWQG</v>
      </c>
      <c r="D1218" s="13" t="str">
        <f t="array" ref="D1218">INDEX(manifest_11Sep!$A$1:$V$3202,MATCH($B1218,manifest_11Sep!$B$1:$B$3202,0),MATCH(A.Arr9sepList!D$1,manifest_11Sep!$A$1:$V$1,0))</f>
        <v>Male</v>
      </c>
      <c r="E1218" s="13" t="str">
        <f t="array" ref="E1218">INDEX(manifest_11Sep!$A$1:$V$3202,MATCH($B1218,manifest_11Sep!$B$1:$B$3202,0),MATCH(A.Arr9sepList!E$1,manifest_11Sep!$A$1:$V$1,0))</f>
        <v>Keze</v>
      </c>
      <c r="F1218" s="13" t="str">
        <f t="array" ref="F1218">INDEX(manifest_11Sep!$A$1:$V$3202,MATCH($B1218,manifest_11Sep!$B$1:$B$3202,0),MATCH(A.Arr9sepList!F$1,manifest_11Sep!$A$1:$V$1,0))</f>
        <v>Yan</v>
      </c>
      <c r="G1218" s="13">
        <f t="array" ref="G1218">INDEX(manifest_11Sep!$A$1:$V$3202,MATCH($B1218,manifest_11Sep!$B$1:$B$3202,0),MATCH(A.Arr9sepList!G$1,manifest_11Sep!$A$1:$V$1,0))</f>
        <v>56</v>
      </c>
      <c r="H1218" s="13" t="str">
        <f t="array" ref="H1218">INDEX(manifest_11Sep!$A$1:$V$3202,MATCH($B1218,manifest_11Sep!$B$1:$B$3202,0),MATCH(A.Arr9sepList!H$1,manifest_11Sep!$A$1:$V$1,0))</f>
        <v>Kevin Chen</v>
      </c>
      <c r="I1218" s="13" t="str">
        <f t="array" ref="I1218">INDEX(manifest_11Sep!$A$1:$V$3202,MATCH($B1218,manifest_11Sep!$B$1:$B$3202,0),MATCH(A.Arr9sepList!I$1,manifest_11Sep!$A$1:$V$1,0))</f>
        <v>Korean Air</v>
      </c>
      <c r="J1218" s="13" t="str">
        <f t="array" ref="J1218">INDEX(manifest_11Sep!$A$1:$V$3202,MATCH($B1218,manifest_11Sep!$B$1:$B$3202,0),MATCH(A.Arr9sepList!J$1,manifest_11Sep!$A$1:$V$1,0))</f>
        <v>KE 128</v>
      </c>
      <c r="K1218" s="13" t="str">
        <f t="array" ref="K1218">INDEX(manifest_11Sep!$A$1:$V$3202,MATCH($B1218,manifest_11Sep!$B$1:$B$3202,0),MATCH(A.Arr9sepList!K$1,manifest_11Sep!$A$1:$V$1,0))</f>
        <v>13-thg 9-25</v>
      </c>
      <c r="L1218" s="14">
        <f t="array" ref="L1218">INDEX(manifest_11Sep!$A$1:$V$3202,MATCH($B1218,manifest_11Sep!$B$1:$B$3202,0),MATCH(A.Arr9sepList!L$1,manifest_11Sep!$A$1:$V$1,0))</f>
        <v>0.65277777777777779</v>
      </c>
      <c r="M1218" s="13" t="str">
        <f t="array" ref="M1218">INDEX(manifest_11Sep!$A$1:$V$3202,MATCH($B1218,manifest_11Sep!$B$1:$B$3202,0),MATCH(A.Arr9sepList!M$1,manifest_11Sep!$A$1:$V$1,0))</f>
        <v>ICN-T2</v>
      </c>
      <c r="N1218" s="13" t="str">
        <f t="array" ref="N1218">INDEX(manifest_11Sep!$A$1:$V$3202,MATCH($B1218,manifest_11Sep!$B$1:$B$3202,0),MATCH(A.Arr9sepList!N$1,manifest_11Sep!$A$1:$V$1,0))</f>
        <v>THE PLAZA</v>
      </c>
      <c r="O1218" s="15"/>
      <c r="P1218" s="13"/>
      <c r="Q1218" s="16">
        <v>70160973</v>
      </c>
      <c r="R1218" s="16" t="s">
        <v>43</v>
      </c>
      <c r="S1218" s="13">
        <f t="array" ref="S1218">INDEX(manifest_11Sep!$A$1:$V$3202,MATCH($B1218,manifest_11Sep!$B$1:$B$3202,0),MATCH(A.Arr9sepList!S$1,manifest_11Sep!$A$1:$V$1,0))</f>
        <v>0</v>
      </c>
    </row>
    <row r="1219" spans="1:19" ht="15.75" customHeight="1">
      <c r="A1219" s="13" t="str">
        <f t="array" ref="A1219">INDEX(manifest_11Sep!$A$1:$V$3202,MATCH($B1219,manifest_11Sep!$B$1:$B$3202,0),MATCH(A.Arr9sepList!A$1,manifest_11Sep!$A$1:$V$1,0))</f>
        <v>A</v>
      </c>
      <c r="B1219" s="3" t="s">
        <v>3151</v>
      </c>
      <c r="C1219" s="13" t="str">
        <f t="array" ref="C1219">INDEX(manifest_11Sep!$A$1:$V$3202,MATCH($B1219,manifest_11Sep!$B$1:$B$3202,0),MATCH(A.Arr9sepList!C$1,manifest_11Sep!$A$1:$V$1,0))</f>
        <v>RXNMZXHRWQG</v>
      </c>
      <c r="D1219" s="13" t="str">
        <f t="array" ref="D1219">INDEX(manifest_11Sep!$A$1:$V$3202,MATCH($B1219,manifest_11Sep!$B$1:$B$3202,0),MATCH(A.Arr9sepList!D$1,manifest_11Sep!$A$1:$V$1,0))</f>
        <v>Female</v>
      </c>
      <c r="E1219" s="13" t="str">
        <f t="array" ref="E1219">INDEX(manifest_11Sep!$A$1:$V$3202,MATCH($B1219,manifest_11Sep!$B$1:$B$3202,0),MATCH(A.Arr9sepList!E$1,manifest_11Sep!$A$1:$V$1,0))</f>
        <v>Aiqing</v>
      </c>
      <c r="F1219" s="13" t="str">
        <f t="array" ref="F1219">INDEX(manifest_11Sep!$A$1:$V$3202,MATCH($B1219,manifest_11Sep!$B$1:$B$3202,0),MATCH(A.Arr9sepList!F$1,manifest_11Sep!$A$1:$V$1,0))</f>
        <v>Fang</v>
      </c>
      <c r="G1219" s="13">
        <f t="array" ref="G1219">INDEX(manifest_11Sep!$A$1:$V$3202,MATCH($B1219,manifest_11Sep!$B$1:$B$3202,0),MATCH(A.Arr9sepList!G$1,manifest_11Sep!$A$1:$V$1,0))</f>
        <v>56</v>
      </c>
      <c r="H1219" s="13" t="str">
        <f t="array" ref="H1219">INDEX(manifest_11Sep!$A$1:$V$3202,MATCH($B1219,manifest_11Sep!$B$1:$B$3202,0),MATCH(A.Arr9sepList!H$1,manifest_11Sep!$A$1:$V$1,0))</f>
        <v>Kevin Chen</v>
      </c>
      <c r="I1219" s="13" t="str">
        <f t="array" ref="I1219">INDEX(manifest_11Sep!$A$1:$V$3202,MATCH($B1219,manifest_11Sep!$B$1:$B$3202,0),MATCH(A.Arr9sepList!I$1,manifest_11Sep!$A$1:$V$1,0))</f>
        <v>Korean Air</v>
      </c>
      <c r="J1219" s="13" t="str">
        <f t="array" ref="J1219">INDEX(manifest_11Sep!$A$1:$V$3202,MATCH($B1219,manifest_11Sep!$B$1:$B$3202,0),MATCH(A.Arr9sepList!J$1,manifest_11Sep!$A$1:$V$1,0))</f>
        <v>KE 128</v>
      </c>
      <c r="K1219" s="13" t="str">
        <f t="array" ref="K1219">INDEX(manifest_11Sep!$A$1:$V$3202,MATCH($B1219,manifest_11Sep!$B$1:$B$3202,0),MATCH(A.Arr9sepList!K$1,manifest_11Sep!$A$1:$V$1,0))</f>
        <v>13-thg 9-25</v>
      </c>
      <c r="L1219" s="14">
        <f t="array" ref="L1219">INDEX(manifest_11Sep!$A$1:$V$3202,MATCH($B1219,manifest_11Sep!$B$1:$B$3202,0),MATCH(A.Arr9sepList!L$1,manifest_11Sep!$A$1:$V$1,0))</f>
        <v>0.65277777777777779</v>
      </c>
      <c r="M1219" s="13" t="str">
        <f t="array" ref="M1219">INDEX(manifest_11Sep!$A$1:$V$3202,MATCH($B1219,manifest_11Sep!$B$1:$B$3202,0),MATCH(A.Arr9sepList!M$1,manifest_11Sep!$A$1:$V$1,0))</f>
        <v>ICN-T2</v>
      </c>
      <c r="N1219" s="13" t="str">
        <f t="array" ref="N1219">INDEX(manifest_11Sep!$A$1:$V$3202,MATCH($B1219,manifest_11Sep!$B$1:$B$3202,0),MATCH(A.Arr9sepList!N$1,manifest_11Sep!$A$1:$V$1,0))</f>
        <v>THE PLAZA</v>
      </c>
      <c r="O1219" s="15"/>
      <c r="P1219" s="13"/>
      <c r="Q1219" s="16">
        <v>70160973</v>
      </c>
      <c r="R1219" s="16" t="s">
        <v>43</v>
      </c>
      <c r="S1219" s="13">
        <f t="array" ref="S1219">INDEX(manifest_11Sep!$A$1:$V$3202,MATCH($B1219,manifest_11Sep!$B$1:$B$3202,0),MATCH(A.Arr9sepList!S$1,manifest_11Sep!$A$1:$V$1,0))</f>
        <v>0</v>
      </c>
    </row>
    <row r="1220" spans="1:19" ht="15.75" customHeight="1">
      <c r="A1220" s="13" t="str">
        <f t="array" ref="A1220">INDEX(manifest_11Sep!$A$1:$V$3202,MATCH($B1220,manifest_11Sep!$B$1:$B$3202,0),MATCH(A.Arr9sepList!A$1,manifest_11Sep!$A$1:$V$1,0))</f>
        <v>A</v>
      </c>
      <c r="B1220" s="13" t="s">
        <v>2408</v>
      </c>
      <c r="C1220" s="13" t="str">
        <f t="array" ref="C1220">INDEX(manifest_11Sep!$A$1:$V$3202,MATCH($B1220,manifest_11Sep!$B$1:$B$3202,0),MATCH(A.Arr9sepList!C$1,manifest_11Sep!$A$1:$V$1,0))</f>
        <v>4QNGKV7VMH3</v>
      </c>
      <c r="D1220" s="13" t="str">
        <f t="array" ref="D1220">INDEX(manifest_11Sep!$A$1:$V$3202,MATCH($B1220,manifest_11Sep!$B$1:$B$3202,0),MATCH(A.Arr9sepList!D$1,manifest_11Sep!$A$1:$V$1,0))</f>
        <v>Female</v>
      </c>
      <c r="E1220" s="13" t="str">
        <f t="array" ref="E1220">INDEX(manifest_11Sep!$A$1:$V$3202,MATCH($B1220,manifest_11Sep!$B$1:$B$3202,0),MATCH(A.Arr9sepList!E$1,manifest_11Sep!$A$1:$V$1,0))</f>
        <v>Yazhen</v>
      </c>
      <c r="F1220" s="13" t="str">
        <f t="array" ref="F1220">INDEX(manifest_11Sep!$A$1:$V$3202,MATCH($B1220,manifest_11Sep!$B$1:$B$3202,0),MATCH(A.Arr9sepList!F$1,manifest_11Sep!$A$1:$V$1,0))</f>
        <v>Chen</v>
      </c>
      <c r="G1220" s="13">
        <f t="array" ref="G1220">INDEX(manifest_11Sep!$A$1:$V$3202,MATCH($B1220,manifest_11Sep!$B$1:$B$3202,0),MATCH(A.Arr9sepList!G$1,manifest_11Sep!$A$1:$V$1,0))</f>
        <v>44</v>
      </c>
      <c r="H1220" s="13" t="str">
        <f t="array" ref="H1220">INDEX(manifest_11Sep!$A$1:$V$3202,MATCH($B1220,manifest_11Sep!$B$1:$B$3202,0),MATCH(A.Arr9sepList!H$1,manifest_11Sep!$A$1:$V$1,0))</f>
        <v>Jack Yang</v>
      </c>
      <c r="I1220" s="13" t="str">
        <f t="array" ref="I1220">INDEX(manifest_11Sep!$A$1:$V$3202,MATCH($B1220,manifest_11Sep!$B$1:$B$3202,0),MATCH(A.Arr9sepList!I$1,manifest_11Sep!$A$1:$V$1,0))</f>
        <v>Korean Air</v>
      </c>
      <c r="J1220" s="13" t="str">
        <f t="array" ref="J1220">INDEX(manifest_11Sep!$A$1:$V$3202,MATCH($B1220,manifest_11Sep!$B$1:$B$3202,0),MATCH(A.Arr9sepList!J$1,manifest_11Sep!$A$1:$V$1,0))</f>
        <v>KE 128</v>
      </c>
      <c r="K1220" s="13" t="str">
        <f t="array" ref="K1220">INDEX(manifest_11Sep!$A$1:$V$3202,MATCH($B1220,manifest_11Sep!$B$1:$B$3202,0),MATCH(A.Arr9sepList!K$1,manifest_11Sep!$A$1:$V$1,0))</f>
        <v>13-thg 9-25</v>
      </c>
      <c r="L1220" s="14">
        <f t="array" ref="L1220">INDEX(manifest_11Sep!$A$1:$V$3202,MATCH($B1220,manifest_11Sep!$B$1:$B$3202,0),MATCH(A.Arr9sepList!L$1,manifest_11Sep!$A$1:$V$1,0))</f>
        <v>0.65277777777777779</v>
      </c>
      <c r="M1220" s="13" t="str">
        <f t="array" ref="M1220">INDEX(manifest_11Sep!$A$1:$V$3202,MATCH($B1220,manifest_11Sep!$B$1:$B$3202,0),MATCH(A.Arr9sepList!M$1,manifest_11Sep!$A$1:$V$1,0))</f>
        <v>ICN-T2</v>
      </c>
      <c r="N1220" s="13" t="str">
        <f t="array" ref="N1220">INDEX(manifest_11Sep!$A$1:$V$3202,MATCH($B1220,manifest_11Sep!$B$1:$B$3202,0),MATCH(A.Arr9sepList!N$1,manifest_11Sep!$A$1:$V$1,0))</f>
        <v>THE PLAZA</v>
      </c>
      <c r="O1220" s="15"/>
      <c r="P1220" s="13"/>
      <c r="Q1220" s="16">
        <v>70508939</v>
      </c>
      <c r="R1220" s="16" t="s">
        <v>43</v>
      </c>
      <c r="S1220" s="13">
        <f t="array" ref="S1220">INDEX(manifest_11Sep!$A$1:$V$3202,MATCH($B1220,manifest_11Sep!$B$1:$B$3202,0),MATCH(A.Arr9sepList!S$1,manifest_11Sep!$A$1:$V$1,0))</f>
        <v>0</v>
      </c>
    </row>
    <row r="1221" spans="1:19" ht="15.75" customHeight="1">
      <c r="A1221" s="13" t="str">
        <f t="array" ref="A1221">INDEX(manifest_11Sep!$A$1:$V$3202,MATCH($B1221,manifest_11Sep!$B$1:$B$3202,0),MATCH(A.Arr9sepList!A$1,manifest_11Sep!$A$1:$V$1,0))</f>
        <v>A</v>
      </c>
      <c r="B1221" s="13" t="s">
        <v>3136</v>
      </c>
      <c r="C1221" s="13" t="str">
        <f t="array" ref="C1221">INDEX(manifest_11Sep!$A$1:$V$3202,MATCH($B1221,manifest_11Sep!$B$1:$B$3202,0),MATCH(A.Arr9sepList!C$1,manifest_11Sep!$A$1:$V$1,0))</f>
        <v>CFNY3TNCHQS</v>
      </c>
      <c r="D1221" s="13" t="str">
        <f t="array" ref="D1221">INDEX(manifest_11Sep!$A$1:$V$3202,MATCH($B1221,manifest_11Sep!$B$1:$B$3202,0),MATCH(A.Arr9sepList!D$1,manifest_11Sep!$A$1:$V$1,0))</f>
        <v>Female</v>
      </c>
      <c r="E1221" s="13" t="str">
        <f t="array" ref="E1221">INDEX(manifest_11Sep!$A$1:$V$3202,MATCH($B1221,manifest_11Sep!$B$1:$B$3202,0),MATCH(A.Arr9sepList!E$1,manifest_11Sep!$A$1:$V$1,0))</f>
        <v>Fei Fei</v>
      </c>
      <c r="F1221" s="13" t="str">
        <f t="array" ref="F1221">INDEX(manifest_11Sep!$A$1:$V$3202,MATCH($B1221,manifest_11Sep!$B$1:$B$3202,0),MATCH(A.Arr9sepList!F$1,manifest_11Sep!$A$1:$V$1,0))</f>
        <v>Cheng</v>
      </c>
      <c r="G1221" s="13">
        <f t="array" ref="G1221">INDEX(manifest_11Sep!$A$1:$V$3202,MATCH($B1221,manifest_11Sep!$B$1:$B$3202,0),MATCH(A.Arr9sepList!G$1,manifest_11Sep!$A$1:$V$1,0))</f>
        <v>38</v>
      </c>
      <c r="H1221" s="13" t="str">
        <f t="array" ref="H1221">INDEX(manifest_11Sep!$A$1:$V$3202,MATCH($B1221,manifest_11Sep!$B$1:$B$3202,0),MATCH(A.Arr9sepList!H$1,manifest_11Sep!$A$1:$V$1,0))</f>
        <v>Kevin Chen</v>
      </c>
      <c r="I1221" s="13" t="str">
        <f t="array" ref="I1221">INDEX(manifest_11Sep!$A$1:$V$3202,MATCH($B1221,manifest_11Sep!$B$1:$B$3202,0),MATCH(A.Arr9sepList!I$1,manifest_11Sep!$A$1:$V$1,0))</f>
        <v>Korean Air</v>
      </c>
      <c r="J1221" s="13" t="str">
        <f t="array" ref="J1221">INDEX(manifest_11Sep!$A$1:$V$3202,MATCH($B1221,manifest_11Sep!$B$1:$B$3202,0),MATCH(A.Arr9sepList!J$1,manifest_11Sep!$A$1:$V$1,0))</f>
        <v>KE 128</v>
      </c>
      <c r="K1221" s="13" t="str">
        <f t="array" ref="K1221">INDEX(manifest_11Sep!$A$1:$V$3202,MATCH($B1221,manifest_11Sep!$B$1:$B$3202,0),MATCH(A.Arr9sepList!K$1,manifest_11Sep!$A$1:$V$1,0))</f>
        <v>13-thg 9-25</v>
      </c>
      <c r="L1221" s="14">
        <f t="array" ref="L1221">INDEX(manifest_11Sep!$A$1:$V$3202,MATCH($B1221,manifest_11Sep!$B$1:$B$3202,0),MATCH(A.Arr9sepList!L$1,manifest_11Sep!$A$1:$V$1,0))</f>
        <v>0.65277777777777779</v>
      </c>
      <c r="M1221" s="13" t="str">
        <f t="array" ref="M1221">INDEX(manifest_11Sep!$A$1:$V$3202,MATCH($B1221,manifest_11Sep!$B$1:$B$3202,0),MATCH(A.Arr9sepList!M$1,manifest_11Sep!$A$1:$V$1,0))</f>
        <v>ICN-T2</v>
      </c>
      <c r="N1221" s="13" t="str">
        <f t="array" ref="N1221">INDEX(manifest_11Sep!$A$1:$V$3202,MATCH($B1221,manifest_11Sep!$B$1:$B$3202,0),MATCH(A.Arr9sepList!N$1,manifest_11Sep!$A$1:$V$1,0))</f>
        <v>THE PLAZA</v>
      </c>
      <c r="O1221" s="15"/>
      <c r="P1221" s="13"/>
      <c r="Q1221" s="16">
        <v>70160969</v>
      </c>
      <c r="R1221" s="16" t="s">
        <v>43</v>
      </c>
      <c r="S1221" s="13">
        <f t="array" ref="S1221">INDEX(manifest_11Sep!$A$1:$V$3202,MATCH($B1221,manifest_11Sep!$B$1:$B$3202,0),MATCH(A.Arr9sepList!S$1,manifest_11Sep!$A$1:$V$1,0))</f>
        <v>0</v>
      </c>
    </row>
    <row r="1222" spans="1:19" ht="15.75" customHeight="1">
      <c r="A1222" s="13" t="str">
        <f t="array" ref="A1222">INDEX(manifest_11Sep!$A$1:$V$3202,MATCH($B1222,manifest_11Sep!$B$1:$B$3202,0),MATCH(A.Arr9sepList!A$1,manifest_11Sep!$A$1:$V$1,0))</f>
        <v>A</v>
      </c>
      <c r="B1222" s="13" t="s">
        <v>3139</v>
      </c>
      <c r="C1222" s="13" t="str">
        <f t="array" ref="C1222">INDEX(manifest_11Sep!$A$1:$V$3202,MATCH($B1222,manifest_11Sep!$B$1:$B$3202,0),MATCH(A.Arr9sepList!C$1,manifest_11Sep!$A$1:$V$1,0))</f>
        <v>CFNY3TNCHQS</v>
      </c>
      <c r="D1222" s="13" t="str">
        <f t="array" ref="D1222">INDEX(manifest_11Sep!$A$1:$V$3202,MATCH($B1222,manifest_11Sep!$B$1:$B$3202,0),MATCH(A.Arr9sepList!D$1,manifest_11Sep!$A$1:$V$1,0))</f>
        <v>Male</v>
      </c>
      <c r="E1222" s="13" t="str">
        <f t="array" ref="E1222">INDEX(manifest_11Sep!$A$1:$V$3202,MATCH($B1222,manifest_11Sep!$B$1:$B$3202,0),MATCH(A.Arr9sepList!E$1,manifest_11Sep!$A$1:$V$1,0))</f>
        <v>Lin</v>
      </c>
      <c r="F1222" s="13" t="str">
        <f t="array" ref="F1222">INDEX(manifest_11Sep!$A$1:$V$3202,MATCH($B1222,manifest_11Sep!$B$1:$B$3202,0),MATCH(A.Arr9sepList!F$1,manifest_11Sep!$A$1:$V$1,0))</f>
        <v>Xu</v>
      </c>
      <c r="G1222" s="13">
        <f t="array" ref="G1222">INDEX(manifest_11Sep!$A$1:$V$3202,MATCH($B1222,manifest_11Sep!$B$1:$B$3202,0),MATCH(A.Arr9sepList!G$1,manifest_11Sep!$A$1:$V$1,0))</f>
        <v>43</v>
      </c>
      <c r="H1222" s="13" t="str">
        <f t="array" ref="H1222">INDEX(manifest_11Sep!$A$1:$V$3202,MATCH($B1222,manifest_11Sep!$B$1:$B$3202,0),MATCH(A.Arr9sepList!H$1,manifest_11Sep!$A$1:$V$1,0))</f>
        <v>Kevin Chen</v>
      </c>
      <c r="I1222" s="13" t="str">
        <f t="array" ref="I1222">INDEX(manifest_11Sep!$A$1:$V$3202,MATCH($B1222,manifest_11Sep!$B$1:$B$3202,0),MATCH(A.Arr9sepList!I$1,manifest_11Sep!$A$1:$V$1,0))</f>
        <v>Korean Air</v>
      </c>
      <c r="J1222" s="13" t="str">
        <f t="array" ref="J1222">INDEX(manifest_11Sep!$A$1:$V$3202,MATCH($B1222,manifest_11Sep!$B$1:$B$3202,0),MATCH(A.Arr9sepList!J$1,manifest_11Sep!$A$1:$V$1,0))</f>
        <v>KE 128</v>
      </c>
      <c r="K1222" s="13" t="str">
        <f t="array" ref="K1222">INDEX(manifest_11Sep!$A$1:$V$3202,MATCH($B1222,manifest_11Sep!$B$1:$B$3202,0),MATCH(A.Arr9sepList!K$1,manifest_11Sep!$A$1:$V$1,0))</f>
        <v>13-thg 9-25</v>
      </c>
      <c r="L1222" s="14">
        <f t="array" ref="L1222">INDEX(manifest_11Sep!$A$1:$V$3202,MATCH($B1222,manifest_11Sep!$B$1:$B$3202,0),MATCH(A.Arr9sepList!L$1,manifest_11Sep!$A$1:$V$1,0))</f>
        <v>0.65277777777777779</v>
      </c>
      <c r="M1222" s="13" t="str">
        <f t="array" ref="M1222">INDEX(manifest_11Sep!$A$1:$V$3202,MATCH($B1222,manifest_11Sep!$B$1:$B$3202,0),MATCH(A.Arr9sepList!M$1,manifest_11Sep!$A$1:$V$1,0))</f>
        <v>ICN-T2</v>
      </c>
      <c r="N1222" s="13" t="str">
        <f t="array" ref="N1222">INDEX(manifest_11Sep!$A$1:$V$3202,MATCH($B1222,manifest_11Sep!$B$1:$B$3202,0),MATCH(A.Arr9sepList!N$1,manifest_11Sep!$A$1:$V$1,0))</f>
        <v>THE PLAZA</v>
      </c>
      <c r="O1222" s="15"/>
      <c r="P1222" s="13"/>
      <c r="Q1222" s="16">
        <v>70160969</v>
      </c>
      <c r="R1222" s="16" t="s">
        <v>43</v>
      </c>
      <c r="S1222" s="13">
        <f t="array" ref="S1222">INDEX(manifest_11Sep!$A$1:$V$3202,MATCH($B1222,manifest_11Sep!$B$1:$B$3202,0),MATCH(A.Arr9sepList!S$1,manifest_11Sep!$A$1:$V$1,0))</f>
        <v>0</v>
      </c>
    </row>
    <row r="1223" spans="1:19" ht="15.75" customHeight="1">
      <c r="A1223" s="229" t="str">
        <f t="array" ref="A1223">INDEX(manifest_11Sep!$A$1:$V$3202,MATCH($B1223,manifest_11Sep!$B$1:$B$3202,0),MATCH(A.Arr9sepList!A$1,manifest_11Sep!$A$1:$V$1,0))</f>
        <v>A</v>
      </c>
      <c r="B1223" s="229" t="s">
        <v>2331</v>
      </c>
      <c r="C1223" s="229" t="str">
        <f t="array" ref="C1223">INDEX(manifest_11Sep!$A$1:$V$3202,MATCH($B1223,manifest_11Sep!$B$1:$B$3202,0),MATCH(A.Arr9sepList!C$1,manifest_11Sep!$A$1:$V$1,0))</f>
        <v>RHN7V4L7PJV</v>
      </c>
      <c r="D1223" s="229" t="str">
        <f t="array" ref="D1223">INDEX(manifest_11Sep!$A$1:$V$3202,MATCH($B1223,manifest_11Sep!$B$1:$B$3202,0),MATCH(A.Arr9sepList!D$1,manifest_11Sep!$A$1:$V$1,0))</f>
        <v>Male</v>
      </c>
      <c r="E1223" s="229" t="str">
        <f t="array" ref="E1223">INDEX(manifest_11Sep!$A$1:$V$3202,MATCH($B1223,manifest_11Sep!$B$1:$B$3202,0),MATCH(A.Arr9sepList!E$1,manifest_11Sep!$A$1:$V$1,0))</f>
        <v>Eddie Deangelo</v>
      </c>
      <c r="F1223" s="229" t="str">
        <f t="array" ref="F1223">INDEX(manifest_11Sep!$A$1:$V$3202,MATCH($B1223,manifest_11Sep!$B$1:$B$3202,0),MATCH(A.Arr9sepList!F$1,manifest_11Sep!$A$1:$V$1,0))</f>
        <v>Northington</v>
      </c>
      <c r="G1223" s="229">
        <f t="array" ref="G1223">INDEX(manifest_11Sep!$A$1:$V$3202,MATCH($B1223,manifest_11Sep!$B$1:$B$3202,0),MATCH(A.Arr9sepList!G$1,manifest_11Sep!$A$1:$V$1,0))</f>
        <v>38</v>
      </c>
      <c r="H1223" s="229" t="str">
        <f t="array" ref="H1223">INDEX(manifest_11Sep!$A$1:$V$3202,MATCH($B1223,manifest_11Sep!$B$1:$B$3202,0),MATCH(A.Arr9sepList!H$1,manifest_11Sep!$A$1:$V$1,0))</f>
        <v>J.B. Nguyen</v>
      </c>
      <c r="I1223" s="229" t="str">
        <f t="array" ref="I1223">INDEX(manifest_11Sep!$A$1:$V$3202,MATCH($B1223,manifest_11Sep!$B$1:$B$3202,0),MATCH(A.Arr9sepList!I$1,manifest_11Sep!$A$1:$V$1,0))</f>
        <v>Delta</v>
      </c>
      <c r="J1223" s="229" t="str">
        <f t="array" ref="J1223">INDEX(manifest_11Sep!$A$1:$V$3202,MATCH($B1223,manifest_11Sep!$B$1:$B$3202,0),MATCH(A.Arr9sepList!J$1,manifest_11Sep!$A$1:$V$1,0))</f>
        <v>DL 159</v>
      </c>
      <c r="K1223" s="229" t="str">
        <f t="array" ref="K1223">INDEX(manifest_11Sep!$A$1:$V$3202,MATCH($B1223,manifest_11Sep!$B$1:$B$3202,0),MATCH(A.Arr9sepList!K$1,manifest_11Sep!$A$1:$V$1,0))</f>
        <v>13-thg 9-25</v>
      </c>
      <c r="L1223" s="230">
        <f t="array" ref="L1223">INDEX(manifest_11Sep!$A$1:$V$3202,MATCH($B1223,manifest_11Sep!$B$1:$B$3202,0),MATCH(A.Arr9sepList!L$1,manifest_11Sep!$A$1:$V$1,0))</f>
        <v>0.68402777777777779</v>
      </c>
      <c r="M1223" s="229" t="str">
        <f t="array" ref="M1223">INDEX(manifest_11Sep!$A$1:$V$3202,MATCH($B1223,manifest_11Sep!$B$1:$B$3202,0),MATCH(A.Arr9sepList!M$1,manifest_11Sep!$A$1:$V$1,0))</f>
        <v>ICN-T2</v>
      </c>
      <c r="N1223" s="229" t="str">
        <f t="array" ref="N1223">INDEX(manifest_11Sep!$A$1:$V$3202,MATCH($B1223,manifest_11Sep!$B$1:$B$3202,0),MATCH(A.Arr9sepList!N$1,manifest_11Sep!$A$1:$V$1,0))</f>
        <v>FAIRMONT</v>
      </c>
      <c r="O1223" s="231">
        <f>COUNTA(N1223:N1270)</f>
        <v>48</v>
      </c>
      <c r="P1223" s="229"/>
      <c r="Q1223" s="232">
        <v>462710792</v>
      </c>
      <c r="R1223" s="232" t="s">
        <v>43</v>
      </c>
      <c r="S1223" s="229">
        <f t="array" ref="S1223">INDEX(manifest_11Sep!$A$1:$V$3202,MATCH($B1223,manifest_11Sep!$B$1:$B$3202,0),MATCH(A.Arr9sepList!S$1,manifest_11Sep!$A$1:$V$1,0))</f>
        <v>0</v>
      </c>
    </row>
    <row r="1224" spans="1:19" ht="15.75" customHeight="1">
      <c r="A1224" s="13" t="str">
        <f t="array" ref="A1224">INDEX(manifest_11Sep!$A$1:$V$3202,MATCH($B1224,manifest_11Sep!$B$1:$B$3202,0),MATCH(A.Arr9sepList!A$1,manifest_11Sep!$A$1:$V$1,0))</f>
        <v>A</v>
      </c>
      <c r="B1224" s="13" t="s">
        <v>2335</v>
      </c>
      <c r="C1224" s="13" t="str">
        <f t="array" ref="C1224">INDEX(manifest_11Sep!$A$1:$V$3202,MATCH($B1224,manifest_11Sep!$B$1:$B$3202,0),MATCH(A.Arr9sepList!C$1,manifest_11Sep!$A$1:$V$1,0))</f>
        <v>RHN7V4L7PJV</v>
      </c>
      <c r="D1224" s="13" t="str">
        <f t="array" ref="D1224">INDEX(manifest_11Sep!$A$1:$V$3202,MATCH($B1224,manifest_11Sep!$B$1:$B$3202,0),MATCH(A.Arr9sepList!D$1,manifest_11Sep!$A$1:$V$1,0))</f>
        <v>Female</v>
      </c>
      <c r="E1224" s="13" t="str">
        <f t="array" ref="E1224">INDEX(manifest_11Sep!$A$1:$V$3202,MATCH($B1224,manifest_11Sep!$B$1:$B$3202,0),MATCH(A.Arr9sepList!E$1,manifest_11Sep!$A$1:$V$1,0))</f>
        <v>Northington Lanice</v>
      </c>
      <c r="F1224" s="13" t="str">
        <f t="array" ref="F1224">INDEX(manifest_11Sep!$A$1:$V$3202,MATCH($B1224,manifest_11Sep!$B$1:$B$3202,0),MATCH(A.Arr9sepList!F$1,manifest_11Sep!$A$1:$V$1,0))</f>
        <v>Shaina</v>
      </c>
      <c r="G1224" s="13">
        <f t="array" ref="G1224">INDEX(manifest_11Sep!$A$1:$V$3202,MATCH($B1224,manifest_11Sep!$B$1:$B$3202,0),MATCH(A.Arr9sepList!G$1,manifest_11Sep!$A$1:$V$1,0))</f>
        <v>36</v>
      </c>
      <c r="H1224" s="13" t="str">
        <f t="array" ref="H1224">INDEX(manifest_11Sep!$A$1:$V$3202,MATCH($B1224,manifest_11Sep!$B$1:$B$3202,0),MATCH(A.Arr9sepList!H$1,manifest_11Sep!$A$1:$V$1,0))</f>
        <v>J.B. Nguyen</v>
      </c>
      <c r="I1224" s="13" t="str">
        <f t="array" ref="I1224">INDEX(manifest_11Sep!$A$1:$V$3202,MATCH($B1224,manifest_11Sep!$B$1:$B$3202,0),MATCH(A.Arr9sepList!I$1,manifest_11Sep!$A$1:$V$1,0))</f>
        <v>Delta</v>
      </c>
      <c r="J1224" s="13" t="str">
        <f t="array" ref="J1224">INDEX(manifest_11Sep!$A$1:$V$3202,MATCH($B1224,manifest_11Sep!$B$1:$B$3202,0),MATCH(A.Arr9sepList!J$1,manifest_11Sep!$A$1:$V$1,0))</f>
        <v>DL 159</v>
      </c>
      <c r="K1224" s="13" t="str">
        <f t="array" ref="K1224">INDEX(manifest_11Sep!$A$1:$V$3202,MATCH($B1224,manifest_11Sep!$B$1:$B$3202,0),MATCH(A.Arr9sepList!K$1,manifest_11Sep!$A$1:$V$1,0))</f>
        <v>13-thg 9-25</v>
      </c>
      <c r="L1224" s="14">
        <f t="array" ref="L1224">INDEX(manifest_11Sep!$A$1:$V$3202,MATCH($B1224,manifest_11Sep!$B$1:$B$3202,0),MATCH(A.Arr9sepList!L$1,manifest_11Sep!$A$1:$V$1,0))</f>
        <v>0.68402777777777779</v>
      </c>
      <c r="M1224" s="13" t="str">
        <f t="array" ref="M1224">INDEX(manifest_11Sep!$A$1:$V$3202,MATCH($B1224,manifest_11Sep!$B$1:$B$3202,0),MATCH(A.Arr9sepList!M$1,manifest_11Sep!$A$1:$V$1,0))</f>
        <v>ICN-T2</v>
      </c>
      <c r="N1224" s="13" t="str">
        <f t="array" ref="N1224">INDEX(manifest_11Sep!$A$1:$V$3202,MATCH($B1224,manifest_11Sep!$B$1:$B$3202,0),MATCH(A.Arr9sepList!N$1,manifest_11Sep!$A$1:$V$1,0))</f>
        <v>FAIRMONT</v>
      </c>
      <c r="O1224" s="15"/>
      <c r="P1224" s="13"/>
      <c r="Q1224" s="16">
        <v>462710792</v>
      </c>
      <c r="R1224" s="16" t="s">
        <v>43</v>
      </c>
      <c r="S1224" s="13">
        <f t="array" ref="S1224">INDEX(manifest_11Sep!$A$1:$V$3202,MATCH($B1224,manifest_11Sep!$B$1:$B$3202,0),MATCH(A.Arr9sepList!S$1,manifest_11Sep!$A$1:$V$1,0))</f>
        <v>0</v>
      </c>
    </row>
    <row r="1225" spans="1:19" ht="15.75" customHeight="1">
      <c r="A1225" s="13" t="str">
        <f t="array" ref="A1225">INDEX(manifest_11Sep!$A$1:$V$3202,MATCH($B1225,manifest_11Sep!$B$1:$B$3202,0),MATCH(A.Arr9sepList!A$1,manifest_11Sep!$A$1:$V$1,0))</f>
        <v>A</v>
      </c>
      <c r="B1225" s="13" t="s">
        <v>2338</v>
      </c>
      <c r="C1225" s="13" t="str">
        <f t="array" ref="C1225">INDEX(manifest_11Sep!$A$1:$V$3202,MATCH($B1225,manifest_11Sep!$B$1:$B$3202,0),MATCH(A.Arr9sepList!C$1,manifest_11Sep!$A$1:$V$1,0))</f>
        <v>RHN7V4L7PJV</v>
      </c>
      <c r="D1225" s="13" t="str">
        <f t="array" ref="D1225">INDEX(manifest_11Sep!$A$1:$V$3202,MATCH($B1225,manifest_11Sep!$B$1:$B$3202,0),MATCH(A.Arr9sepList!D$1,manifest_11Sep!$A$1:$V$1,0))</f>
        <v>Male</v>
      </c>
      <c r="E1225" s="13" t="str">
        <f t="array" ref="E1225">INDEX(manifest_11Sep!$A$1:$V$3202,MATCH($B1225,manifest_11Sep!$B$1:$B$3202,0),MATCH(A.Arr9sepList!E$1,manifest_11Sep!$A$1:$V$1,0))</f>
        <v>Eddie Emmanuel</v>
      </c>
      <c r="F1225" s="13" t="str">
        <f t="array" ref="F1225">INDEX(manifest_11Sep!$A$1:$V$3202,MATCH($B1225,manifest_11Sep!$B$1:$B$3202,0),MATCH(A.Arr9sepList!F$1,manifest_11Sep!$A$1:$V$1,0))</f>
        <v>Northington</v>
      </c>
      <c r="G1225" s="13">
        <f t="array" ref="G1225">INDEX(manifest_11Sep!$A$1:$V$3202,MATCH($B1225,manifest_11Sep!$B$1:$B$3202,0),MATCH(A.Arr9sepList!G$1,manifest_11Sep!$A$1:$V$1,0))</f>
        <v>12</v>
      </c>
      <c r="H1225" s="13" t="str">
        <f t="array" ref="H1225">INDEX(manifest_11Sep!$A$1:$V$3202,MATCH($B1225,manifest_11Sep!$B$1:$B$3202,0),MATCH(A.Arr9sepList!H$1,manifest_11Sep!$A$1:$V$1,0))</f>
        <v>J.B. Nguyen</v>
      </c>
      <c r="I1225" s="13" t="str">
        <f t="array" ref="I1225">INDEX(manifest_11Sep!$A$1:$V$3202,MATCH($B1225,manifest_11Sep!$B$1:$B$3202,0),MATCH(A.Arr9sepList!I$1,manifest_11Sep!$A$1:$V$1,0))</f>
        <v>Delta</v>
      </c>
      <c r="J1225" s="13" t="str">
        <f t="array" ref="J1225">INDEX(manifest_11Sep!$A$1:$V$3202,MATCH($B1225,manifest_11Sep!$B$1:$B$3202,0),MATCH(A.Arr9sepList!J$1,manifest_11Sep!$A$1:$V$1,0))</f>
        <v>DL 159</v>
      </c>
      <c r="K1225" s="13" t="str">
        <f t="array" ref="K1225">INDEX(manifest_11Sep!$A$1:$V$3202,MATCH($B1225,manifest_11Sep!$B$1:$B$3202,0),MATCH(A.Arr9sepList!K$1,manifest_11Sep!$A$1:$V$1,0))</f>
        <v>13-thg 9-25</v>
      </c>
      <c r="L1225" s="14">
        <f t="array" ref="L1225">INDEX(manifest_11Sep!$A$1:$V$3202,MATCH($B1225,manifest_11Sep!$B$1:$B$3202,0),MATCH(A.Arr9sepList!L$1,manifest_11Sep!$A$1:$V$1,0))</f>
        <v>0.68402777777777779</v>
      </c>
      <c r="M1225" s="13" t="str">
        <f t="array" ref="M1225">INDEX(manifest_11Sep!$A$1:$V$3202,MATCH($B1225,manifest_11Sep!$B$1:$B$3202,0),MATCH(A.Arr9sepList!M$1,manifest_11Sep!$A$1:$V$1,0))</f>
        <v>ICN-T2</v>
      </c>
      <c r="N1225" s="13" t="str">
        <f t="array" ref="N1225">INDEX(manifest_11Sep!$A$1:$V$3202,MATCH($B1225,manifest_11Sep!$B$1:$B$3202,0),MATCH(A.Arr9sepList!N$1,manifest_11Sep!$A$1:$V$1,0))</f>
        <v>FAIRMONT</v>
      </c>
      <c r="O1225" s="15"/>
      <c r="P1225" s="13"/>
      <c r="Q1225" s="16">
        <v>462710793</v>
      </c>
      <c r="R1225" s="16" t="s">
        <v>35</v>
      </c>
      <c r="S1225" s="13">
        <f t="array" ref="S1225">INDEX(manifest_11Sep!$A$1:$V$3202,MATCH($B1225,manifest_11Sep!$B$1:$B$3202,0),MATCH(A.Arr9sepList!S$1,manifest_11Sep!$A$1:$V$1,0))</f>
        <v>0</v>
      </c>
    </row>
    <row r="1226" spans="1:19" ht="15.75" customHeight="1">
      <c r="A1226" s="13" t="str">
        <f t="array" ref="A1226">INDEX(manifest_11Sep!$A$1:$V$3202,MATCH($B1226,manifest_11Sep!$B$1:$B$3202,0),MATCH(A.Arr9sepList!A$1,manifest_11Sep!$A$1:$V$1,0))</f>
        <v>A</v>
      </c>
      <c r="B1226" s="13" t="s">
        <v>2340</v>
      </c>
      <c r="C1226" s="13" t="str">
        <f t="array" ref="C1226">INDEX(manifest_11Sep!$A$1:$V$3202,MATCH($B1226,manifest_11Sep!$B$1:$B$3202,0),MATCH(A.Arr9sepList!C$1,manifest_11Sep!$A$1:$V$1,0))</f>
        <v>RHN7V4L7PJV</v>
      </c>
      <c r="D1226" s="13" t="str">
        <f t="array" ref="D1226">INDEX(manifest_11Sep!$A$1:$V$3202,MATCH($B1226,manifest_11Sep!$B$1:$B$3202,0),MATCH(A.Arr9sepList!D$1,manifest_11Sep!$A$1:$V$1,0))</f>
        <v>Male</v>
      </c>
      <c r="E1226" s="13" t="str">
        <f t="array" ref="E1226">INDEX(manifest_11Sep!$A$1:$V$3202,MATCH($B1226,manifest_11Sep!$B$1:$B$3202,0),MATCH(A.Arr9sepList!E$1,manifest_11Sep!$A$1:$V$1,0))</f>
        <v>Eli</v>
      </c>
      <c r="F1226" s="13" t="str">
        <f t="array" ref="F1226">INDEX(manifest_11Sep!$A$1:$V$3202,MATCH($B1226,manifest_11Sep!$B$1:$B$3202,0),MATCH(A.Arr9sepList!F$1,manifest_11Sep!$A$1:$V$1,0))</f>
        <v>Northington</v>
      </c>
      <c r="G1226" s="13">
        <f t="array" ref="G1226">INDEX(manifest_11Sep!$A$1:$V$3202,MATCH($B1226,manifest_11Sep!$B$1:$B$3202,0),MATCH(A.Arr9sepList!G$1,manifest_11Sep!$A$1:$V$1,0))</f>
        <v>7</v>
      </c>
      <c r="H1226" s="13" t="str">
        <f t="array" ref="H1226">INDEX(manifest_11Sep!$A$1:$V$3202,MATCH($B1226,manifest_11Sep!$B$1:$B$3202,0),MATCH(A.Arr9sepList!H$1,manifest_11Sep!$A$1:$V$1,0))</f>
        <v>J.B. Nguyen</v>
      </c>
      <c r="I1226" s="13" t="str">
        <f t="array" ref="I1226">INDEX(manifest_11Sep!$A$1:$V$3202,MATCH($B1226,manifest_11Sep!$B$1:$B$3202,0),MATCH(A.Arr9sepList!I$1,manifest_11Sep!$A$1:$V$1,0))</f>
        <v>Delta</v>
      </c>
      <c r="J1226" s="13" t="str">
        <f t="array" ref="J1226">INDEX(manifest_11Sep!$A$1:$V$3202,MATCH($B1226,manifest_11Sep!$B$1:$B$3202,0),MATCH(A.Arr9sepList!J$1,manifest_11Sep!$A$1:$V$1,0))</f>
        <v>DL 159</v>
      </c>
      <c r="K1226" s="13" t="str">
        <f t="array" ref="K1226">INDEX(manifest_11Sep!$A$1:$V$3202,MATCH($B1226,manifest_11Sep!$B$1:$B$3202,0),MATCH(A.Arr9sepList!K$1,manifest_11Sep!$A$1:$V$1,0))</f>
        <v>13-thg 9-25</v>
      </c>
      <c r="L1226" s="14">
        <f t="array" ref="L1226">INDEX(manifest_11Sep!$A$1:$V$3202,MATCH($B1226,manifest_11Sep!$B$1:$B$3202,0),MATCH(A.Arr9sepList!L$1,manifest_11Sep!$A$1:$V$1,0))</f>
        <v>0.68402777777777779</v>
      </c>
      <c r="M1226" s="13" t="str">
        <f t="array" ref="M1226">INDEX(manifest_11Sep!$A$1:$V$3202,MATCH($B1226,manifest_11Sep!$B$1:$B$3202,0),MATCH(A.Arr9sepList!M$1,manifest_11Sep!$A$1:$V$1,0))</f>
        <v>ICN-T2</v>
      </c>
      <c r="N1226" s="13" t="str">
        <f t="array" ref="N1226">INDEX(manifest_11Sep!$A$1:$V$3202,MATCH($B1226,manifest_11Sep!$B$1:$B$3202,0),MATCH(A.Arr9sepList!N$1,manifest_11Sep!$A$1:$V$1,0))</f>
        <v>FAIRMONT</v>
      </c>
      <c r="O1226" s="15"/>
      <c r="P1226" s="13"/>
      <c r="Q1226" s="16">
        <v>462710793</v>
      </c>
      <c r="R1226" s="16" t="s">
        <v>35</v>
      </c>
      <c r="S1226" s="13">
        <f t="array" ref="S1226">INDEX(manifest_11Sep!$A$1:$V$3202,MATCH($B1226,manifest_11Sep!$B$1:$B$3202,0),MATCH(A.Arr9sepList!S$1,manifest_11Sep!$A$1:$V$1,0))</f>
        <v>0</v>
      </c>
    </row>
    <row r="1227" spans="1:19" ht="15.75" customHeight="1">
      <c r="A1227" s="13" t="str">
        <f t="array" ref="A1227">INDEX(manifest_11Sep!$A$1:$V$3202,MATCH($B1227,manifest_11Sep!$B$1:$B$3202,0),MATCH(A.Arr9sepList!A$1,manifest_11Sep!$A$1:$V$1,0))</f>
        <v>A</v>
      </c>
      <c r="B1227" s="13" t="s">
        <v>1826</v>
      </c>
      <c r="C1227" s="13" t="str">
        <f t="array" ref="C1227">INDEX(manifest_11Sep!$A$1:$V$3202,MATCH($B1227,manifest_11Sep!$B$1:$B$3202,0),MATCH(A.Arr9sepList!C$1,manifest_11Sep!$A$1:$V$1,0))</f>
        <v>WXN7BTV6L4M</v>
      </c>
      <c r="D1227" s="13" t="str">
        <f t="array" ref="D1227">INDEX(manifest_11Sep!$A$1:$V$3202,MATCH($B1227,manifest_11Sep!$B$1:$B$3202,0),MATCH(A.Arr9sepList!D$1,manifest_11Sep!$A$1:$V$1,0))</f>
        <v>Female</v>
      </c>
      <c r="E1227" s="13" t="str">
        <f t="array" ref="E1227">INDEX(manifest_11Sep!$A$1:$V$3202,MATCH($B1227,manifest_11Sep!$B$1:$B$3202,0),MATCH(A.Arr9sepList!E$1,manifest_11Sep!$A$1:$V$1,0))</f>
        <v>Yan</v>
      </c>
      <c r="F1227" s="13" t="str">
        <f t="array" ref="F1227">INDEX(manifest_11Sep!$A$1:$V$3202,MATCH($B1227,manifest_11Sep!$B$1:$B$3202,0),MATCH(A.Arr9sepList!F$1,manifest_11Sep!$A$1:$V$1,0))</f>
        <v>Hai</v>
      </c>
      <c r="G1227" s="13">
        <f t="array" ref="G1227">INDEX(manifest_11Sep!$A$1:$V$3202,MATCH($B1227,manifest_11Sep!$B$1:$B$3202,0),MATCH(A.Arr9sepList!G$1,manifest_11Sep!$A$1:$V$1,0))</f>
        <v>53</v>
      </c>
      <c r="H1227" s="13" t="str">
        <f t="array" ref="H1227">INDEX(manifest_11Sep!$A$1:$V$3202,MATCH($B1227,manifest_11Sep!$B$1:$B$3202,0),MATCH(A.Arr9sepList!H$1,manifest_11Sep!$A$1:$V$1,0))</f>
        <v>Christine Dai</v>
      </c>
      <c r="I1227" s="13" t="str">
        <f t="array" ref="I1227">INDEX(manifest_11Sep!$A$1:$V$3202,MATCH($B1227,manifest_11Sep!$B$1:$B$3202,0),MATCH(A.Arr9sepList!I$1,manifest_11Sep!$A$1:$V$1,0))</f>
        <v>Delta</v>
      </c>
      <c r="J1227" s="13" t="str">
        <f t="array" ref="J1227">INDEX(manifest_11Sep!$A$1:$V$3202,MATCH($B1227,manifest_11Sep!$B$1:$B$3202,0),MATCH(A.Arr9sepList!J$1,manifest_11Sep!$A$1:$V$1,0))</f>
        <v>DL 159</v>
      </c>
      <c r="K1227" s="13" t="str">
        <f t="array" ref="K1227">INDEX(manifest_11Sep!$A$1:$V$3202,MATCH($B1227,manifest_11Sep!$B$1:$B$3202,0),MATCH(A.Arr9sepList!K$1,manifest_11Sep!$A$1:$V$1,0))</f>
        <v>13-thg 9-25</v>
      </c>
      <c r="L1227" s="14">
        <f t="array" ref="L1227">INDEX(manifest_11Sep!$A$1:$V$3202,MATCH($B1227,manifest_11Sep!$B$1:$B$3202,0),MATCH(A.Arr9sepList!L$1,manifest_11Sep!$A$1:$V$1,0))</f>
        <v>0.68402777777777779</v>
      </c>
      <c r="M1227" s="13" t="str">
        <f t="array" ref="M1227">INDEX(manifest_11Sep!$A$1:$V$3202,MATCH($B1227,manifest_11Sep!$B$1:$B$3202,0),MATCH(A.Arr9sepList!M$1,manifest_11Sep!$A$1:$V$1,0))</f>
        <v>ICN-T2</v>
      </c>
      <c r="N1227" s="13" t="str">
        <f t="array" ref="N1227">INDEX(manifest_11Sep!$A$1:$V$3202,MATCH($B1227,manifest_11Sep!$B$1:$B$3202,0),MATCH(A.Arr9sepList!N$1,manifest_11Sep!$A$1:$V$1,0))</f>
        <v>THE PLAZA</v>
      </c>
      <c r="O1227" s="15"/>
      <c r="P1227" s="13"/>
      <c r="Q1227" s="16">
        <v>70140190</v>
      </c>
      <c r="R1227" s="16" t="s">
        <v>43</v>
      </c>
      <c r="S1227" s="13">
        <f t="array" ref="S1227">INDEX(manifest_11Sep!$A$1:$V$3202,MATCH($B1227,manifest_11Sep!$B$1:$B$3202,0),MATCH(A.Arr9sepList!S$1,manifest_11Sep!$A$1:$V$1,0))</f>
        <v>0</v>
      </c>
    </row>
    <row r="1228" spans="1:19" ht="15.75" customHeight="1">
      <c r="A1228" s="13" t="str">
        <f t="array" ref="A1228">INDEX(manifest_11Sep!$A$1:$V$3202,MATCH($B1228,manifest_11Sep!$B$1:$B$3202,0),MATCH(A.Arr9sepList!A$1,manifest_11Sep!$A$1:$V$1,0))</f>
        <v>A</v>
      </c>
      <c r="B1228" s="13" t="s">
        <v>3288</v>
      </c>
      <c r="C1228" s="13" t="str">
        <f t="array" ref="C1228">INDEX(manifest_11Sep!$A$1:$V$3202,MATCH($B1228,manifest_11Sep!$B$1:$B$3202,0),MATCH(A.Arr9sepList!C$1,manifest_11Sep!$A$1:$V$1,0))</f>
        <v>9FNKPF9LRZ5</v>
      </c>
      <c r="D1228" s="13" t="str">
        <f t="array" ref="D1228">INDEX(manifest_11Sep!$A$1:$V$3202,MATCH($B1228,manifest_11Sep!$B$1:$B$3202,0),MATCH(A.Arr9sepList!D$1,manifest_11Sep!$A$1:$V$1,0))</f>
        <v>Female</v>
      </c>
      <c r="E1228" s="13" t="str">
        <f t="array" ref="E1228">INDEX(manifest_11Sep!$A$1:$V$3202,MATCH($B1228,manifest_11Sep!$B$1:$B$3202,0),MATCH(A.Arr9sepList!E$1,manifest_11Sep!$A$1:$V$1,0))</f>
        <v>Suna</v>
      </c>
      <c r="F1228" s="13" t="str">
        <f t="array" ref="F1228">INDEX(manifest_11Sep!$A$1:$V$3202,MATCH($B1228,manifest_11Sep!$B$1:$B$3202,0),MATCH(A.Arr9sepList!F$1,manifest_11Sep!$A$1:$V$1,0))</f>
        <v>Wang</v>
      </c>
      <c r="G1228" s="13">
        <f t="array" ref="G1228">INDEX(manifest_11Sep!$A$1:$V$3202,MATCH($B1228,manifest_11Sep!$B$1:$B$3202,0),MATCH(A.Arr9sepList!G$1,manifest_11Sep!$A$1:$V$1,0))</f>
        <v>67</v>
      </c>
      <c r="H1228" s="13" t="str">
        <f t="array" ref="H1228">INDEX(manifest_11Sep!$A$1:$V$3202,MATCH($B1228,manifest_11Sep!$B$1:$B$3202,0),MATCH(A.Arr9sepList!H$1,manifest_11Sep!$A$1:$V$1,0))</f>
        <v>Lucy Cai</v>
      </c>
      <c r="I1228" s="13" t="str">
        <f t="array" ref="I1228">INDEX(manifest_11Sep!$A$1:$V$3202,MATCH($B1228,manifest_11Sep!$B$1:$B$3202,0),MATCH(A.Arr9sepList!I$1,manifest_11Sep!$A$1:$V$1,0))</f>
        <v>Delta</v>
      </c>
      <c r="J1228" s="13" t="str">
        <f t="array" ref="J1228">INDEX(manifest_11Sep!$A$1:$V$3202,MATCH($B1228,manifest_11Sep!$B$1:$B$3202,0),MATCH(A.Arr9sepList!J$1,manifest_11Sep!$A$1:$V$1,0))</f>
        <v>DL 159</v>
      </c>
      <c r="K1228" s="13" t="str">
        <f t="array" ref="K1228">INDEX(manifest_11Sep!$A$1:$V$3202,MATCH($B1228,manifest_11Sep!$B$1:$B$3202,0),MATCH(A.Arr9sepList!K$1,manifest_11Sep!$A$1:$V$1,0))</f>
        <v>13-thg 9-25</v>
      </c>
      <c r="L1228" s="14">
        <f t="array" ref="L1228">INDEX(manifest_11Sep!$A$1:$V$3202,MATCH($B1228,manifest_11Sep!$B$1:$B$3202,0),MATCH(A.Arr9sepList!L$1,manifest_11Sep!$A$1:$V$1,0))</f>
        <v>0.68402777777777779</v>
      </c>
      <c r="M1228" s="13" t="str">
        <f t="array" ref="M1228">INDEX(manifest_11Sep!$A$1:$V$3202,MATCH($B1228,manifest_11Sep!$B$1:$B$3202,0),MATCH(A.Arr9sepList!M$1,manifest_11Sep!$A$1:$V$1,0))</f>
        <v>ICN-T2</v>
      </c>
      <c r="N1228" s="13" t="str">
        <f t="array" ref="N1228">INDEX(manifest_11Sep!$A$1:$V$3202,MATCH($B1228,manifest_11Sep!$B$1:$B$3202,0),MATCH(A.Arr9sepList!N$1,manifest_11Sep!$A$1:$V$1,0))</f>
        <v>THE PLAZA</v>
      </c>
      <c r="O1228" s="15"/>
      <c r="P1228" s="13"/>
      <c r="Q1228" s="16">
        <v>70277593</v>
      </c>
      <c r="R1228" s="16" t="s">
        <v>61</v>
      </c>
      <c r="S1228" s="13">
        <f t="array" ref="S1228">INDEX(manifest_11Sep!$A$1:$V$3202,MATCH($B1228,manifest_11Sep!$B$1:$B$3202,0),MATCH(A.Arr9sepList!S$1,manifest_11Sep!$A$1:$V$1,0))</f>
        <v>0</v>
      </c>
    </row>
    <row r="1229" spans="1:19" ht="15.75" customHeight="1">
      <c r="A1229" s="13" t="str">
        <f t="array" ref="A1229">INDEX(manifest_11Sep!$A$1:$V$3202,MATCH($B1229,manifest_11Sep!$B$1:$B$3202,0),MATCH(A.Arr9sepList!A$1,manifest_11Sep!$A$1:$V$1,0))</f>
        <v>A</v>
      </c>
      <c r="B1229" s="13" t="s">
        <v>3290</v>
      </c>
      <c r="C1229" s="13" t="str">
        <f t="array" ref="C1229">INDEX(manifest_11Sep!$A$1:$V$3202,MATCH($B1229,manifest_11Sep!$B$1:$B$3202,0),MATCH(A.Arr9sepList!C$1,manifest_11Sep!$A$1:$V$1,0))</f>
        <v>9FNKPF9LRZ5</v>
      </c>
      <c r="D1229" s="13" t="str">
        <f t="array" ref="D1229">INDEX(manifest_11Sep!$A$1:$V$3202,MATCH($B1229,manifest_11Sep!$B$1:$B$3202,0),MATCH(A.Arr9sepList!D$1,manifest_11Sep!$A$1:$V$1,0))</f>
        <v>Female</v>
      </c>
      <c r="E1229" s="13" t="str">
        <f t="array" ref="E1229">INDEX(manifest_11Sep!$A$1:$V$3202,MATCH($B1229,manifest_11Sep!$B$1:$B$3202,0),MATCH(A.Arr9sepList!E$1,manifest_11Sep!$A$1:$V$1,0))</f>
        <v>Rena Yunsheab</v>
      </c>
      <c r="F1229" s="13" t="str">
        <f t="array" ref="F1229">INDEX(manifest_11Sep!$A$1:$V$3202,MATCH($B1229,manifest_11Sep!$B$1:$B$3202,0),MATCH(A.Arr9sepList!F$1,manifest_11Sep!$A$1:$V$1,0))</f>
        <v>Borjigin</v>
      </c>
      <c r="G1229" s="13">
        <f t="array" ref="G1229">INDEX(manifest_11Sep!$A$1:$V$3202,MATCH($B1229,manifest_11Sep!$B$1:$B$3202,0),MATCH(A.Arr9sepList!G$1,manifest_11Sep!$A$1:$V$1,0))</f>
        <v>54</v>
      </c>
      <c r="H1229" s="13" t="str">
        <f t="array" ref="H1229">INDEX(manifest_11Sep!$A$1:$V$3202,MATCH($B1229,manifest_11Sep!$B$1:$B$3202,0),MATCH(A.Arr9sepList!H$1,manifest_11Sep!$A$1:$V$1,0))</f>
        <v>Lucy Cai</v>
      </c>
      <c r="I1229" s="13" t="str">
        <f t="array" ref="I1229">INDEX(manifest_11Sep!$A$1:$V$3202,MATCH($B1229,manifest_11Sep!$B$1:$B$3202,0),MATCH(A.Arr9sepList!I$1,manifest_11Sep!$A$1:$V$1,0))</f>
        <v>Delta</v>
      </c>
      <c r="J1229" s="13" t="str">
        <f t="array" ref="J1229">INDEX(manifest_11Sep!$A$1:$V$3202,MATCH($B1229,manifest_11Sep!$B$1:$B$3202,0),MATCH(A.Arr9sepList!J$1,manifest_11Sep!$A$1:$V$1,0))</f>
        <v>DL 159</v>
      </c>
      <c r="K1229" s="13" t="str">
        <f t="array" ref="K1229">INDEX(manifest_11Sep!$A$1:$V$3202,MATCH($B1229,manifest_11Sep!$B$1:$B$3202,0),MATCH(A.Arr9sepList!K$1,manifest_11Sep!$A$1:$V$1,0))</f>
        <v>13-thg 9-25</v>
      </c>
      <c r="L1229" s="14">
        <f t="array" ref="L1229">INDEX(manifest_11Sep!$A$1:$V$3202,MATCH($B1229,manifest_11Sep!$B$1:$B$3202,0),MATCH(A.Arr9sepList!L$1,manifest_11Sep!$A$1:$V$1,0))</f>
        <v>0.68402777777777779</v>
      </c>
      <c r="M1229" s="13" t="str">
        <f t="array" ref="M1229">INDEX(manifest_11Sep!$A$1:$V$3202,MATCH($B1229,manifest_11Sep!$B$1:$B$3202,0),MATCH(A.Arr9sepList!M$1,manifest_11Sep!$A$1:$V$1,0))</f>
        <v>ICN-T2</v>
      </c>
      <c r="N1229" s="13" t="str">
        <f t="array" ref="N1229">INDEX(manifest_11Sep!$A$1:$V$3202,MATCH($B1229,manifest_11Sep!$B$1:$B$3202,0),MATCH(A.Arr9sepList!N$1,manifest_11Sep!$A$1:$V$1,0))</f>
        <v>THE PLAZA</v>
      </c>
      <c r="O1229" s="15"/>
      <c r="P1229" s="13"/>
      <c r="Q1229" s="16">
        <v>70277593</v>
      </c>
      <c r="R1229" s="16" t="s">
        <v>61</v>
      </c>
      <c r="S1229" s="13">
        <f t="array" ref="S1229">INDEX(manifest_11Sep!$A$1:$V$3202,MATCH($B1229,manifest_11Sep!$B$1:$B$3202,0),MATCH(A.Arr9sepList!S$1,manifest_11Sep!$A$1:$V$1,0))</f>
        <v>0</v>
      </c>
    </row>
    <row r="1230" spans="1:19" ht="15.75" customHeight="1">
      <c r="A1230" s="13" t="str">
        <f t="array" ref="A1230">INDEX(manifest_11Sep!$A$1:$V$3202,MATCH($B1230,manifest_11Sep!$B$1:$B$3202,0),MATCH(A.Arr9sepList!A$1,manifest_11Sep!$A$1:$V$1,0))</f>
        <v>A</v>
      </c>
      <c r="B1230" s="13" t="s">
        <v>3354</v>
      </c>
      <c r="C1230" s="13" t="str">
        <f t="array" ref="C1230">INDEX(manifest_11Sep!$A$1:$V$3202,MATCH($B1230,manifest_11Sep!$B$1:$B$3202,0),MATCH(A.Arr9sepList!C$1,manifest_11Sep!$A$1:$V$1,0))</f>
        <v>NWN59JFWPKM</v>
      </c>
      <c r="D1230" s="13" t="str">
        <f t="array" ref="D1230">INDEX(manifest_11Sep!$A$1:$V$3202,MATCH($B1230,manifest_11Sep!$B$1:$B$3202,0),MATCH(A.Arr9sepList!D$1,manifest_11Sep!$A$1:$V$1,0))</f>
        <v>Male</v>
      </c>
      <c r="E1230" s="13" t="str">
        <f t="array" ref="E1230">INDEX(manifest_11Sep!$A$1:$V$3202,MATCH($B1230,manifest_11Sep!$B$1:$B$3202,0),MATCH(A.Arr9sepList!E$1,manifest_11Sep!$A$1:$V$1,0))</f>
        <v>Kevin Cai</v>
      </c>
      <c r="F1230" s="13" t="str">
        <f t="array" ref="F1230">INDEX(manifest_11Sep!$A$1:$V$3202,MATCH($B1230,manifest_11Sep!$B$1:$B$3202,0),MATCH(A.Arr9sepList!F$1,manifest_11Sep!$A$1:$V$1,0))</f>
        <v>Chu</v>
      </c>
      <c r="G1230" s="13">
        <f t="array" ref="G1230">INDEX(manifest_11Sep!$A$1:$V$3202,MATCH($B1230,manifest_11Sep!$B$1:$B$3202,0),MATCH(A.Arr9sepList!G$1,manifest_11Sep!$A$1:$V$1,0))</f>
        <v>31</v>
      </c>
      <c r="H1230" s="13" t="str">
        <f t="array" ref="H1230">INDEX(manifest_11Sep!$A$1:$V$3202,MATCH($B1230,manifest_11Sep!$B$1:$B$3202,0),MATCH(A.Arr9sepList!H$1,manifest_11Sep!$A$1:$V$1,0))</f>
        <v>Manh Le</v>
      </c>
      <c r="I1230" s="13" t="str">
        <f t="array" ref="I1230">INDEX(manifest_11Sep!$A$1:$V$3202,MATCH($B1230,manifest_11Sep!$B$1:$B$3202,0),MATCH(A.Arr9sepList!I$1,manifest_11Sep!$A$1:$V$1,0))</f>
        <v>Delta</v>
      </c>
      <c r="J1230" s="13" t="str">
        <f t="array" ref="J1230">INDEX(manifest_11Sep!$A$1:$V$3202,MATCH($B1230,manifest_11Sep!$B$1:$B$3202,0),MATCH(A.Arr9sepList!J$1,manifest_11Sep!$A$1:$V$1,0))</f>
        <v>DL 159</v>
      </c>
      <c r="K1230" s="13" t="str">
        <f t="array" ref="K1230">INDEX(manifest_11Sep!$A$1:$V$3202,MATCH($B1230,manifest_11Sep!$B$1:$B$3202,0),MATCH(A.Arr9sepList!K$1,manifest_11Sep!$A$1:$V$1,0))</f>
        <v>13-thg 9-25</v>
      </c>
      <c r="L1230" s="14">
        <f t="array" ref="L1230">INDEX(manifest_11Sep!$A$1:$V$3202,MATCH($B1230,manifest_11Sep!$B$1:$B$3202,0),MATCH(A.Arr9sepList!L$1,manifest_11Sep!$A$1:$V$1,0))</f>
        <v>0.68402777777777779</v>
      </c>
      <c r="M1230" s="13" t="str">
        <f t="array" ref="M1230">INDEX(manifest_11Sep!$A$1:$V$3202,MATCH($B1230,manifest_11Sep!$B$1:$B$3202,0),MATCH(A.Arr9sepList!M$1,manifest_11Sep!$A$1:$V$1,0))</f>
        <v>ICN-T2</v>
      </c>
      <c r="N1230" s="13" t="str">
        <f t="array" ref="N1230">INDEX(manifest_11Sep!$A$1:$V$3202,MATCH($B1230,manifest_11Sep!$B$1:$B$3202,0),MATCH(A.Arr9sepList!N$1,manifest_11Sep!$A$1:$V$1,0))</f>
        <v>THE PLAZA</v>
      </c>
      <c r="O1230" s="15"/>
      <c r="P1230" s="13"/>
      <c r="Q1230" s="16">
        <v>70171469</v>
      </c>
      <c r="R1230" s="16" t="s">
        <v>43</v>
      </c>
      <c r="S1230" s="13">
        <f t="array" ref="S1230">INDEX(manifest_11Sep!$A$1:$V$3202,MATCH($B1230,manifest_11Sep!$B$1:$B$3202,0),MATCH(A.Arr9sepList!S$1,manifest_11Sep!$A$1:$V$1,0))</f>
        <v>0</v>
      </c>
    </row>
    <row r="1231" spans="1:19" ht="15.75" customHeight="1">
      <c r="A1231" s="13" t="str">
        <f t="array" ref="A1231">INDEX(manifest_11Sep!$A$1:$V$3202,MATCH($B1231,manifest_11Sep!$B$1:$B$3202,0),MATCH(A.Arr9sepList!A$1,manifest_11Sep!$A$1:$V$1,0))</f>
        <v>A</v>
      </c>
      <c r="B1231" s="13" t="s">
        <v>3356</v>
      </c>
      <c r="C1231" s="13" t="str">
        <f t="array" ref="C1231">INDEX(manifest_11Sep!$A$1:$V$3202,MATCH($B1231,manifest_11Sep!$B$1:$B$3202,0),MATCH(A.Arr9sepList!C$1,manifest_11Sep!$A$1:$V$1,0))</f>
        <v>NWN59JFWPKM</v>
      </c>
      <c r="D1231" s="13" t="str">
        <f t="array" ref="D1231">INDEX(manifest_11Sep!$A$1:$V$3202,MATCH($B1231,manifest_11Sep!$B$1:$B$3202,0),MATCH(A.Arr9sepList!D$1,manifest_11Sep!$A$1:$V$1,0))</f>
        <v>Female</v>
      </c>
      <c r="E1231" s="13" t="str">
        <f t="array" ref="E1231">INDEX(manifest_11Sep!$A$1:$V$3202,MATCH($B1231,manifest_11Sep!$B$1:$B$3202,0),MATCH(A.Arr9sepList!E$1,manifest_11Sep!$A$1:$V$1,0))</f>
        <v>Briana Baothu</v>
      </c>
      <c r="F1231" s="13" t="str">
        <f t="array" ref="F1231">INDEX(manifest_11Sep!$A$1:$V$3202,MATCH($B1231,manifest_11Sep!$B$1:$B$3202,0),MATCH(A.Arr9sepList!F$1,manifest_11Sep!$A$1:$V$1,0))</f>
        <v>Le</v>
      </c>
      <c r="G1231" s="13">
        <f t="array" ref="G1231">INDEX(manifest_11Sep!$A$1:$V$3202,MATCH($B1231,manifest_11Sep!$B$1:$B$3202,0),MATCH(A.Arr9sepList!G$1,manifest_11Sep!$A$1:$V$1,0))</f>
        <v>31</v>
      </c>
      <c r="H1231" s="13" t="str">
        <f t="array" ref="H1231">INDEX(manifest_11Sep!$A$1:$V$3202,MATCH($B1231,manifest_11Sep!$B$1:$B$3202,0),MATCH(A.Arr9sepList!H$1,manifest_11Sep!$A$1:$V$1,0))</f>
        <v>Manh Le</v>
      </c>
      <c r="I1231" s="13" t="str">
        <f t="array" ref="I1231">INDEX(manifest_11Sep!$A$1:$V$3202,MATCH($B1231,manifest_11Sep!$B$1:$B$3202,0),MATCH(A.Arr9sepList!I$1,manifest_11Sep!$A$1:$V$1,0))</f>
        <v>Delta</v>
      </c>
      <c r="J1231" s="13" t="str">
        <f t="array" ref="J1231">INDEX(manifest_11Sep!$A$1:$V$3202,MATCH($B1231,manifest_11Sep!$B$1:$B$3202,0),MATCH(A.Arr9sepList!J$1,manifest_11Sep!$A$1:$V$1,0))</f>
        <v>DL 159</v>
      </c>
      <c r="K1231" s="13" t="str">
        <f t="array" ref="K1231">INDEX(manifest_11Sep!$A$1:$V$3202,MATCH($B1231,manifest_11Sep!$B$1:$B$3202,0),MATCH(A.Arr9sepList!K$1,manifest_11Sep!$A$1:$V$1,0))</f>
        <v>13-thg 9-25</v>
      </c>
      <c r="L1231" s="14">
        <f t="array" ref="L1231">INDEX(manifest_11Sep!$A$1:$V$3202,MATCH($B1231,manifest_11Sep!$B$1:$B$3202,0),MATCH(A.Arr9sepList!L$1,manifest_11Sep!$A$1:$V$1,0))</f>
        <v>0.68402777777777779</v>
      </c>
      <c r="M1231" s="13" t="str">
        <f t="array" ref="M1231">INDEX(manifest_11Sep!$A$1:$V$3202,MATCH($B1231,manifest_11Sep!$B$1:$B$3202,0),MATCH(A.Arr9sepList!M$1,manifest_11Sep!$A$1:$V$1,0))</f>
        <v>ICN-T2</v>
      </c>
      <c r="N1231" s="13" t="str">
        <f t="array" ref="N1231">INDEX(manifest_11Sep!$A$1:$V$3202,MATCH($B1231,manifest_11Sep!$B$1:$B$3202,0),MATCH(A.Arr9sepList!N$1,manifest_11Sep!$A$1:$V$1,0))</f>
        <v>THE PLAZA</v>
      </c>
      <c r="O1231" s="15"/>
      <c r="P1231" s="13"/>
      <c r="Q1231" s="16">
        <v>70171469</v>
      </c>
      <c r="R1231" s="16" t="s">
        <v>43</v>
      </c>
      <c r="S1231" s="13">
        <f t="array" ref="S1231">INDEX(manifest_11Sep!$A$1:$V$3202,MATCH($B1231,manifest_11Sep!$B$1:$B$3202,0),MATCH(A.Arr9sepList!S$1,manifest_11Sep!$A$1:$V$1,0))</f>
        <v>0</v>
      </c>
    </row>
    <row r="1232" spans="1:19" ht="15.75" customHeight="1">
      <c r="A1232" s="13" t="str">
        <f t="array" ref="A1232">INDEX(manifest_11Sep!$A$1:$V$3202,MATCH($B1232,manifest_11Sep!$B$1:$B$3202,0),MATCH(A.Arr9sepList!A$1,manifest_11Sep!$A$1:$V$1,0))</f>
        <v>A</v>
      </c>
      <c r="B1232" s="13" t="s">
        <v>4027</v>
      </c>
      <c r="C1232" s="13" t="str">
        <f t="array" ref="C1232">INDEX(manifest_11Sep!$A$1:$V$3202,MATCH($B1232,manifest_11Sep!$B$1:$B$3202,0),MATCH(A.Arr9sepList!C$1,manifest_11Sep!$A$1:$V$1,0))</f>
        <v>2SNYKCY8XT6</v>
      </c>
      <c r="D1232" s="13" t="str">
        <f t="array" ref="D1232">INDEX(manifest_11Sep!$A$1:$V$3202,MATCH($B1232,manifest_11Sep!$B$1:$B$3202,0),MATCH(A.Arr9sepList!D$1,manifest_11Sep!$A$1:$V$1,0))</f>
        <v>Female</v>
      </c>
      <c r="E1232" s="13" t="str">
        <f t="array" ref="E1232">INDEX(manifest_11Sep!$A$1:$V$3202,MATCH($B1232,manifest_11Sep!$B$1:$B$3202,0),MATCH(A.Arr9sepList!E$1,manifest_11Sep!$A$1:$V$1,0))</f>
        <v>Theresa Izukanne</v>
      </c>
      <c r="F1232" s="13" t="str">
        <f t="array" ref="F1232">INDEX(manifest_11Sep!$A$1:$V$3202,MATCH($B1232,manifest_11Sep!$B$1:$B$3202,0),MATCH(A.Arr9sepList!F$1,manifest_11Sep!$A$1:$V$1,0))</f>
        <v>Nwachukwu</v>
      </c>
      <c r="G1232" s="13">
        <f t="array" ref="G1232">INDEX(manifest_11Sep!$A$1:$V$3202,MATCH($B1232,manifest_11Sep!$B$1:$B$3202,0),MATCH(A.Arr9sepList!G$1,manifest_11Sep!$A$1:$V$1,0))</f>
        <v>64</v>
      </c>
      <c r="H1232" s="13" t="str">
        <f t="array" ref="H1232">INDEX(manifest_11Sep!$A$1:$V$3202,MATCH($B1232,manifest_11Sep!$B$1:$B$3202,0),MATCH(A.Arr9sepList!H$1,manifest_11Sep!$A$1:$V$1,0))</f>
        <v>Rhoda Emezienna</v>
      </c>
      <c r="I1232" s="13" t="str">
        <f t="array" ref="I1232">INDEX(manifest_11Sep!$A$1:$V$3202,MATCH($B1232,manifest_11Sep!$B$1:$B$3202,0),MATCH(A.Arr9sepList!I$1,manifest_11Sep!$A$1:$V$1,0))</f>
        <v>Delta</v>
      </c>
      <c r="J1232" s="13" t="str">
        <f t="array" ref="J1232">INDEX(manifest_11Sep!$A$1:$V$3202,MATCH($B1232,manifest_11Sep!$B$1:$B$3202,0),MATCH(A.Arr9sepList!J$1,manifest_11Sep!$A$1:$V$1,0))</f>
        <v>DL 159</v>
      </c>
      <c r="K1232" s="13" t="str">
        <f t="array" ref="K1232">INDEX(manifest_11Sep!$A$1:$V$3202,MATCH($B1232,manifest_11Sep!$B$1:$B$3202,0),MATCH(A.Arr9sepList!K$1,manifest_11Sep!$A$1:$V$1,0))</f>
        <v>13-thg 9-25</v>
      </c>
      <c r="L1232" s="14">
        <f t="array" ref="L1232">INDEX(manifest_11Sep!$A$1:$V$3202,MATCH($B1232,manifest_11Sep!$B$1:$B$3202,0),MATCH(A.Arr9sepList!L$1,manifest_11Sep!$A$1:$V$1,0))</f>
        <v>0.68402777777777779</v>
      </c>
      <c r="M1232" s="13" t="str">
        <f t="array" ref="M1232">INDEX(manifest_11Sep!$A$1:$V$3202,MATCH($B1232,manifest_11Sep!$B$1:$B$3202,0),MATCH(A.Arr9sepList!M$1,manifest_11Sep!$A$1:$V$1,0))</f>
        <v>ICN-T2</v>
      </c>
      <c r="N1232" s="13" t="str">
        <f t="array" ref="N1232">INDEX(manifest_11Sep!$A$1:$V$3202,MATCH($B1232,manifest_11Sep!$B$1:$B$3202,0),MATCH(A.Arr9sepList!N$1,manifest_11Sep!$A$1:$V$1,0))</f>
        <v>THE PLAZA</v>
      </c>
      <c r="O1232" s="15"/>
      <c r="P1232" s="13"/>
      <c r="Q1232" s="16">
        <v>70485557</v>
      </c>
      <c r="R1232" s="16" t="s">
        <v>61</v>
      </c>
      <c r="S1232" s="13">
        <f t="array" ref="S1232">INDEX(manifest_11Sep!$A$1:$V$3202,MATCH($B1232,manifest_11Sep!$B$1:$B$3202,0),MATCH(A.Arr9sepList!S$1,manifest_11Sep!$A$1:$V$1,0))</f>
        <v>0</v>
      </c>
    </row>
    <row r="1233" spans="1:19" ht="15.75" customHeight="1">
      <c r="A1233" s="13" t="str">
        <f t="array" ref="A1233">INDEX(manifest_11Sep!$A$1:$V$3202,MATCH($B1233,manifest_11Sep!$B$1:$B$3202,0),MATCH(A.Arr9sepList!A$1,manifest_11Sep!$A$1:$V$1,0))</f>
        <v>A</v>
      </c>
      <c r="B1233" s="13" t="s">
        <v>4030</v>
      </c>
      <c r="C1233" s="13" t="str">
        <f t="array" ref="C1233">INDEX(manifest_11Sep!$A$1:$V$3202,MATCH($B1233,manifest_11Sep!$B$1:$B$3202,0),MATCH(A.Arr9sepList!C$1,manifest_11Sep!$A$1:$V$1,0))</f>
        <v>2SNYKCY8XT6</v>
      </c>
      <c r="D1233" s="13" t="str">
        <f t="array" ref="D1233">INDEX(manifest_11Sep!$A$1:$V$3202,MATCH($B1233,manifest_11Sep!$B$1:$B$3202,0),MATCH(A.Arr9sepList!D$1,manifest_11Sep!$A$1:$V$1,0))</f>
        <v>Female</v>
      </c>
      <c r="E1233" s="13" t="str">
        <f t="array" ref="E1233">INDEX(manifest_11Sep!$A$1:$V$3202,MATCH($B1233,manifest_11Sep!$B$1:$B$3202,0),MATCH(A.Arr9sepList!E$1,manifest_11Sep!$A$1:$V$1,0))</f>
        <v>Beatrice Bolanle</v>
      </c>
      <c r="F1233" s="13" t="str">
        <f t="array" ref="F1233">INDEX(manifest_11Sep!$A$1:$V$3202,MATCH($B1233,manifest_11Sep!$B$1:$B$3202,0),MATCH(A.Arr9sepList!F$1,manifest_11Sep!$A$1:$V$1,0))</f>
        <v>Owolabi Jokoh</v>
      </c>
      <c r="G1233" s="13">
        <f t="array" ref="G1233">INDEX(manifest_11Sep!$A$1:$V$3202,MATCH($B1233,manifest_11Sep!$B$1:$B$3202,0),MATCH(A.Arr9sepList!G$1,manifest_11Sep!$A$1:$V$1,0))</f>
        <v>71</v>
      </c>
      <c r="H1233" s="13" t="str">
        <f t="array" ref="H1233">INDEX(manifest_11Sep!$A$1:$V$3202,MATCH($B1233,manifest_11Sep!$B$1:$B$3202,0),MATCH(A.Arr9sepList!H$1,manifest_11Sep!$A$1:$V$1,0))</f>
        <v>Rhoda Emezienna</v>
      </c>
      <c r="I1233" s="13" t="str">
        <f t="array" ref="I1233">INDEX(manifest_11Sep!$A$1:$V$3202,MATCH($B1233,manifest_11Sep!$B$1:$B$3202,0),MATCH(A.Arr9sepList!I$1,manifest_11Sep!$A$1:$V$1,0))</f>
        <v>Delta</v>
      </c>
      <c r="J1233" s="13" t="str">
        <f t="array" ref="J1233">INDEX(manifest_11Sep!$A$1:$V$3202,MATCH($B1233,manifest_11Sep!$B$1:$B$3202,0),MATCH(A.Arr9sepList!J$1,manifest_11Sep!$A$1:$V$1,0))</f>
        <v>DL 159</v>
      </c>
      <c r="K1233" s="13" t="str">
        <f t="array" ref="K1233">INDEX(manifest_11Sep!$A$1:$V$3202,MATCH($B1233,manifest_11Sep!$B$1:$B$3202,0),MATCH(A.Arr9sepList!K$1,manifest_11Sep!$A$1:$V$1,0))</f>
        <v>13-thg 9-25</v>
      </c>
      <c r="L1233" s="14">
        <f t="array" ref="L1233">INDEX(manifest_11Sep!$A$1:$V$3202,MATCH($B1233,manifest_11Sep!$B$1:$B$3202,0),MATCH(A.Arr9sepList!L$1,manifest_11Sep!$A$1:$V$1,0))</f>
        <v>0.68402777777777779</v>
      </c>
      <c r="M1233" s="13" t="str">
        <f t="array" ref="M1233">INDEX(manifest_11Sep!$A$1:$V$3202,MATCH($B1233,manifest_11Sep!$B$1:$B$3202,0),MATCH(A.Arr9sepList!M$1,manifest_11Sep!$A$1:$V$1,0))</f>
        <v>ICN-T2</v>
      </c>
      <c r="N1233" s="13" t="str">
        <f t="array" ref="N1233">INDEX(manifest_11Sep!$A$1:$V$3202,MATCH($B1233,manifest_11Sep!$B$1:$B$3202,0),MATCH(A.Arr9sepList!N$1,manifest_11Sep!$A$1:$V$1,0))</f>
        <v>THE PLAZA</v>
      </c>
      <c r="O1233" s="15"/>
      <c r="P1233" s="13"/>
      <c r="Q1233" s="16">
        <v>70485557</v>
      </c>
      <c r="R1233" s="16" t="s">
        <v>61</v>
      </c>
      <c r="S1233" s="13">
        <f t="array" ref="S1233">INDEX(manifest_11Sep!$A$1:$V$3202,MATCH($B1233,manifest_11Sep!$B$1:$B$3202,0),MATCH(A.Arr9sepList!S$1,manifest_11Sep!$A$1:$V$1,0))</f>
        <v>0</v>
      </c>
    </row>
    <row r="1234" spans="1:19" ht="15.75" customHeight="1">
      <c r="A1234" s="13" t="str">
        <f t="array" ref="A1234">INDEX(manifest_11Sep!$A$1:$V$3202,MATCH($B1234,manifest_11Sep!$B$1:$B$3202,0),MATCH(A.Arr9sepList!A$1,manifest_11Sep!$A$1:$V$1,0))</f>
        <v>A</v>
      </c>
      <c r="B1234" s="13" t="s">
        <v>4071</v>
      </c>
      <c r="C1234" s="13" t="str">
        <f t="array" ref="C1234">INDEX(manifest_11Sep!$A$1:$V$3202,MATCH($B1234,manifest_11Sep!$B$1:$B$3202,0),MATCH(A.Arr9sepList!C$1,manifest_11Sep!$A$1:$V$1,0))</f>
        <v>7RNFZ7WY7B9</v>
      </c>
      <c r="D1234" s="13" t="str">
        <f t="array" ref="D1234">INDEX(manifest_11Sep!$A$1:$V$3202,MATCH($B1234,manifest_11Sep!$B$1:$B$3202,0),MATCH(A.Arr9sepList!D$1,manifest_11Sep!$A$1:$V$1,0))</f>
        <v>Male</v>
      </c>
      <c r="E1234" s="13" t="str">
        <f t="array" ref="E1234">INDEX(manifest_11Sep!$A$1:$V$3202,MATCH($B1234,manifest_11Sep!$B$1:$B$3202,0),MATCH(A.Arr9sepList!E$1,manifest_11Sep!$A$1:$V$1,0))</f>
        <v>Okey Enoch</v>
      </c>
      <c r="F1234" s="13" t="str">
        <f t="array" ref="F1234">INDEX(manifest_11Sep!$A$1:$V$3202,MATCH($B1234,manifest_11Sep!$B$1:$B$3202,0),MATCH(A.Arr9sepList!F$1,manifest_11Sep!$A$1:$V$1,0))</f>
        <v>Ewuzie</v>
      </c>
      <c r="G1234" s="13">
        <f t="array" ref="G1234">INDEX(manifest_11Sep!$A$1:$V$3202,MATCH($B1234,manifest_11Sep!$B$1:$B$3202,0),MATCH(A.Arr9sepList!G$1,manifest_11Sep!$A$1:$V$1,0))</f>
        <v>63</v>
      </c>
      <c r="H1234" s="13" t="str">
        <f t="array" ref="H1234">INDEX(manifest_11Sep!$A$1:$V$3202,MATCH($B1234,manifest_11Sep!$B$1:$B$3202,0),MATCH(A.Arr9sepList!H$1,manifest_11Sep!$A$1:$V$1,0))</f>
        <v>Stanley Odujole</v>
      </c>
      <c r="I1234" s="13" t="str">
        <f t="array" ref="I1234">INDEX(manifest_11Sep!$A$1:$V$3202,MATCH($B1234,manifest_11Sep!$B$1:$B$3202,0),MATCH(A.Arr9sepList!I$1,manifest_11Sep!$A$1:$V$1,0))</f>
        <v>Delta</v>
      </c>
      <c r="J1234" s="13" t="str">
        <f t="array" ref="J1234">INDEX(manifest_11Sep!$A$1:$V$3202,MATCH($B1234,manifest_11Sep!$B$1:$B$3202,0),MATCH(A.Arr9sepList!J$1,manifest_11Sep!$A$1:$V$1,0))</f>
        <v>DL 159</v>
      </c>
      <c r="K1234" s="13" t="str">
        <f t="array" ref="K1234">INDEX(manifest_11Sep!$A$1:$V$3202,MATCH($B1234,manifest_11Sep!$B$1:$B$3202,0),MATCH(A.Arr9sepList!K$1,manifest_11Sep!$A$1:$V$1,0))</f>
        <v>13-thg 9-25</v>
      </c>
      <c r="L1234" s="14">
        <f t="array" ref="L1234">INDEX(manifest_11Sep!$A$1:$V$3202,MATCH($B1234,manifest_11Sep!$B$1:$B$3202,0),MATCH(A.Arr9sepList!L$1,manifest_11Sep!$A$1:$V$1,0))</f>
        <v>0.68402777777777779</v>
      </c>
      <c r="M1234" s="13" t="str">
        <f t="array" ref="M1234">INDEX(manifest_11Sep!$A$1:$V$3202,MATCH($B1234,manifest_11Sep!$B$1:$B$3202,0),MATCH(A.Arr9sepList!M$1,manifest_11Sep!$A$1:$V$1,0))</f>
        <v>ICN-T2</v>
      </c>
      <c r="N1234" s="13" t="str">
        <f t="array" ref="N1234">INDEX(manifest_11Sep!$A$1:$V$3202,MATCH($B1234,manifest_11Sep!$B$1:$B$3202,0),MATCH(A.Arr9sepList!N$1,manifest_11Sep!$A$1:$V$1,0))</f>
        <v>THE PLAZA</v>
      </c>
      <c r="O1234" s="15"/>
      <c r="P1234" s="13"/>
      <c r="Q1234" s="16">
        <v>70102115</v>
      </c>
      <c r="R1234" s="16" t="s">
        <v>43</v>
      </c>
      <c r="S1234" s="13">
        <f t="array" ref="S1234">INDEX(manifest_11Sep!$A$1:$V$3202,MATCH($B1234,manifest_11Sep!$B$1:$B$3202,0),MATCH(A.Arr9sepList!S$1,manifest_11Sep!$A$1:$V$1,0))</f>
        <v>0</v>
      </c>
    </row>
    <row r="1235" spans="1:19" ht="15.75" customHeight="1">
      <c r="A1235" s="13" t="str">
        <f t="array" ref="A1235">INDEX(manifest_11Sep!$A$1:$V$3202,MATCH($B1235,manifest_11Sep!$B$1:$B$3202,0),MATCH(A.Arr9sepList!A$1,manifest_11Sep!$A$1:$V$1,0))</f>
        <v>A</v>
      </c>
      <c r="B1235" s="13" t="s">
        <v>4074</v>
      </c>
      <c r="C1235" s="13" t="str">
        <f t="array" ref="C1235">INDEX(manifest_11Sep!$A$1:$V$3202,MATCH($B1235,manifest_11Sep!$B$1:$B$3202,0),MATCH(A.Arr9sepList!C$1,manifest_11Sep!$A$1:$V$1,0))</f>
        <v>7RNFZ7WY7B9</v>
      </c>
      <c r="D1235" s="13" t="str">
        <f t="array" ref="D1235">INDEX(manifest_11Sep!$A$1:$V$3202,MATCH($B1235,manifest_11Sep!$B$1:$B$3202,0),MATCH(A.Arr9sepList!D$1,manifest_11Sep!$A$1:$V$1,0))</f>
        <v>Female</v>
      </c>
      <c r="E1235" s="13" t="str">
        <f t="array" ref="E1235">INDEX(manifest_11Sep!$A$1:$V$3202,MATCH($B1235,manifest_11Sep!$B$1:$B$3202,0),MATCH(A.Arr9sepList!E$1,manifest_11Sep!$A$1:$V$1,0))</f>
        <v>Pearl</v>
      </c>
      <c r="F1235" s="13" t="str">
        <f t="array" ref="F1235">INDEX(manifest_11Sep!$A$1:$V$3202,MATCH($B1235,manifest_11Sep!$B$1:$B$3202,0),MATCH(A.Arr9sepList!F$1,manifest_11Sep!$A$1:$V$1,0))</f>
        <v>Ewuzie</v>
      </c>
      <c r="G1235" s="13">
        <f t="array" ref="G1235">INDEX(manifest_11Sep!$A$1:$V$3202,MATCH($B1235,manifest_11Sep!$B$1:$B$3202,0),MATCH(A.Arr9sepList!G$1,manifest_11Sep!$A$1:$V$1,0))</f>
        <v>59</v>
      </c>
      <c r="H1235" s="13" t="str">
        <f t="array" ref="H1235">INDEX(manifest_11Sep!$A$1:$V$3202,MATCH($B1235,manifest_11Sep!$B$1:$B$3202,0),MATCH(A.Arr9sepList!H$1,manifest_11Sep!$A$1:$V$1,0))</f>
        <v>Stanley Odujole</v>
      </c>
      <c r="I1235" s="13" t="str">
        <f t="array" ref="I1235">INDEX(manifest_11Sep!$A$1:$V$3202,MATCH($B1235,manifest_11Sep!$B$1:$B$3202,0),MATCH(A.Arr9sepList!I$1,manifest_11Sep!$A$1:$V$1,0))</f>
        <v>Delta</v>
      </c>
      <c r="J1235" s="13" t="str">
        <f t="array" ref="J1235">INDEX(manifest_11Sep!$A$1:$V$3202,MATCH($B1235,manifest_11Sep!$B$1:$B$3202,0),MATCH(A.Arr9sepList!J$1,manifest_11Sep!$A$1:$V$1,0))</f>
        <v>DL 159</v>
      </c>
      <c r="K1235" s="13" t="str">
        <f t="array" ref="K1235">INDEX(manifest_11Sep!$A$1:$V$3202,MATCH($B1235,manifest_11Sep!$B$1:$B$3202,0),MATCH(A.Arr9sepList!K$1,manifest_11Sep!$A$1:$V$1,0))</f>
        <v>13-thg 9-25</v>
      </c>
      <c r="L1235" s="14">
        <f t="array" ref="L1235">INDEX(manifest_11Sep!$A$1:$V$3202,MATCH($B1235,manifest_11Sep!$B$1:$B$3202,0),MATCH(A.Arr9sepList!L$1,manifest_11Sep!$A$1:$V$1,0))</f>
        <v>0.68402777777777779</v>
      </c>
      <c r="M1235" s="13" t="str">
        <f t="array" ref="M1235">INDEX(manifest_11Sep!$A$1:$V$3202,MATCH($B1235,manifest_11Sep!$B$1:$B$3202,0),MATCH(A.Arr9sepList!M$1,manifest_11Sep!$A$1:$V$1,0))</f>
        <v>ICN-T2</v>
      </c>
      <c r="N1235" s="13" t="str">
        <f t="array" ref="N1235">INDEX(manifest_11Sep!$A$1:$V$3202,MATCH($B1235,manifest_11Sep!$B$1:$B$3202,0),MATCH(A.Arr9sepList!N$1,manifest_11Sep!$A$1:$V$1,0))</f>
        <v>THE PLAZA</v>
      </c>
      <c r="O1235" s="15"/>
      <c r="P1235" s="13"/>
      <c r="Q1235" s="16">
        <v>70102115</v>
      </c>
      <c r="R1235" s="16" t="s">
        <v>43</v>
      </c>
      <c r="S1235" s="13">
        <f t="array" ref="S1235">INDEX(manifest_11Sep!$A$1:$V$3202,MATCH($B1235,manifest_11Sep!$B$1:$B$3202,0),MATCH(A.Arr9sepList!S$1,manifest_11Sep!$A$1:$V$1,0))</f>
        <v>0</v>
      </c>
    </row>
    <row r="1236" spans="1:19" ht="15.75" customHeight="1">
      <c r="A1236" s="13" t="str">
        <f t="array" ref="A1236">INDEX(manifest_11Sep!$A$1:$V$3202,MATCH($B1236,manifest_11Sep!$B$1:$B$3202,0),MATCH(A.Arr9sepList!A$1,manifest_11Sep!$A$1:$V$1,0))</f>
        <v>A</v>
      </c>
      <c r="B1236" s="13" t="s">
        <v>1885</v>
      </c>
      <c r="C1236" s="13" t="str">
        <f t="array" ref="C1236">INDEX(manifest_11Sep!$A$1:$V$3202,MATCH($B1236,manifest_11Sep!$B$1:$B$3202,0),MATCH(A.Arr9sepList!C$1,manifest_11Sep!$A$1:$V$1,0))</f>
        <v>L6NF7D7HCMX</v>
      </c>
      <c r="D1236" s="13" t="str">
        <f t="array" ref="D1236">INDEX(manifest_11Sep!$A$1:$V$3202,MATCH($B1236,manifest_11Sep!$B$1:$B$3202,0),MATCH(A.Arr9sepList!D$1,manifest_11Sep!$A$1:$V$1,0))</f>
        <v>Male</v>
      </c>
      <c r="E1236" s="13" t="str">
        <f t="array" ref="E1236">INDEX(manifest_11Sep!$A$1:$V$3202,MATCH($B1236,manifest_11Sep!$B$1:$B$3202,0),MATCH(A.Arr9sepList!E$1,manifest_11Sep!$A$1:$V$1,0))</f>
        <v>Keithlyn Freeston</v>
      </c>
      <c r="F1236" s="13" t="str">
        <f t="array" ref="F1236">INDEX(manifest_11Sep!$A$1:$V$3202,MATCH($B1236,manifest_11Sep!$B$1:$B$3202,0),MATCH(A.Arr9sepList!F$1,manifest_11Sep!$A$1:$V$1,0))</f>
        <v>Simon</v>
      </c>
      <c r="G1236" s="13">
        <f t="array" ref="G1236">INDEX(manifest_11Sep!$A$1:$V$3202,MATCH($B1236,manifest_11Sep!$B$1:$B$3202,0),MATCH(A.Arr9sepList!G$1,manifest_11Sep!$A$1:$V$1,0))</f>
        <v>54</v>
      </c>
      <c r="H1236" s="13" t="str">
        <f t="array" ref="H1236">INDEX(manifest_11Sep!$A$1:$V$3202,MATCH($B1236,manifest_11Sep!$B$1:$B$3202,0),MATCH(A.Arr9sepList!H$1,manifest_11Sep!$A$1:$V$1,0))</f>
        <v>CK Yau</v>
      </c>
      <c r="I1236" s="13" t="str">
        <f t="array" ref="I1236">INDEX(manifest_11Sep!$A$1:$V$3202,MATCH($B1236,manifest_11Sep!$B$1:$B$3202,0),MATCH(A.Arr9sepList!I$1,manifest_11Sep!$A$1:$V$1,0))</f>
        <v>Delta</v>
      </c>
      <c r="J1236" s="13" t="str">
        <f t="array" ref="J1236">INDEX(manifest_11Sep!$A$1:$V$3202,MATCH($B1236,manifest_11Sep!$B$1:$B$3202,0),MATCH(A.Arr9sepList!J$1,manifest_11Sep!$A$1:$V$1,0))</f>
        <v>DL 159</v>
      </c>
      <c r="K1236" s="13" t="str">
        <f t="array" ref="K1236">INDEX(manifest_11Sep!$A$1:$V$3202,MATCH($B1236,manifest_11Sep!$B$1:$B$3202,0),MATCH(A.Arr9sepList!K$1,manifest_11Sep!$A$1:$V$1,0))</f>
        <v>13-thg 9-25</v>
      </c>
      <c r="L1236" s="14">
        <f t="array" ref="L1236">INDEX(manifest_11Sep!$A$1:$V$3202,MATCH($B1236,manifest_11Sep!$B$1:$B$3202,0),MATCH(A.Arr9sepList!L$1,manifest_11Sep!$A$1:$V$1,0))</f>
        <v>0.68402777777777779</v>
      </c>
      <c r="M1236" s="13" t="str">
        <f t="array" ref="M1236">INDEX(manifest_11Sep!$A$1:$V$3202,MATCH($B1236,manifest_11Sep!$B$1:$B$3202,0),MATCH(A.Arr9sepList!M$1,manifest_11Sep!$A$1:$V$1,0))</f>
        <v>ICN-T2</v>
      </c>
      <c r="N1236" s="13" t="str">
        <f t="array" ref="N1236">INDEX(manifest_11Sep!$A$1:$V$3202,MATCH($B1236,manifest_11Sep!$B$1:$B$3202,0),MATCH(A.Arr9sepList!N$1,manifest_11Sep!$A$1:$V$1,0))</f>
        <v>THE PLAZA</v>
      </c>
      <c r="O1236" s="15"/>
      <c r="P1236" s="13"/>
      <c r="Q1236" s="16">
        <v>70277574</v>
      </c>
      <c r="R1236" s="16" t="s">
        <v>61</v>
      </c>
      <c r="S1236" s="13">
        <f t="array" ref="S1236">INDEX(manifest_11Sep!$A$1:$V$3202,MATCH($B1236,manifest_11Sep!$B$1:$B$3202,0),MATCH(A.Arr9sepList!S$1,manifest_11Sep!$A$1:$V$1,0))</f>
        <v>0</v>
      </c>
    </row>
    <row r="1237" spans="1:19" ht="15.75" customHeight="1">
      <c r="A1237" s="13" t="str">
        <f t="array" ref="A1237">INDEX(manifest_11Sep!$A$1:$V$3202,MATCH($B1237,manifest_11Sep!$B$1:$B$3202,0),MATCH(A.Arr9sepList!A$1,manifest_11Sep!$A$1:$V$1,0))</f>
        <v>A</v>
      </c>
      <c r="B1237" s="13" t="s">
        <v>1888</v>
      </c>
      <c r="C1237" s="13" t="str">
        <f t="array" ref="C1237">INDEX(manifest_11Sep!$A$1:$V$3202,MATCH($B1237,manifest_11Sep!$B$1:$B$3202,0),MATCH(A.Arr9sepList!C$1,manifest_11Sep!$A$1:$V$1,0))</f>
        <v>L6NF7D7HCMX</v>
      </c>
      <c r="D1237" s="13" t="str">
        <f t="array" ref="D1237">INDEX(manifest_11Sep!$A$1:$V$3202,MATCH($B1237,manifest_11Sep!$B$1:$B$3202,0),MATCH(A.Arr9sepList!D$1,manifest_11Sep!$A$1:$V$1,0))</f>
        <v>Female</v>
      </c>
      <c r="E1237" s="13" t="str">
        <f t="array" ref="E1237">INDEX(manifest_11Sep!$A$1:$V$3202,MATCH($B1237,manifest_11Sep!$B$1:$B$3202,0),MATCH(A.Arr9sepList!E$1,manifest_11Sep!$A$1:$V$1,0))</f>
        <v>Ingrid Amelita</v>
      </c>
      <c r="F1237" s="13" t="str">
        <f t="array" ref="F1237">INDEX(manifest_11Sep!$A$1:$V$3202,MATCH($B1237,manifest_11Sep!$B$1:$B$3202,0),MATCH(A.Arr9sepList!F$1,manifest_11Sep!$A$1:$V$1,0))</f>
        <v>Harris</v>
      </c>
      <c r="G1237" s="13">
        <f t="array" ref="G1237">INDEX(manifest_11Sep!$A$1:$V$3202,MATCH($B1237,manifest_11Sep!$B$1:$B$3202,0),MATCH(A.Arr9sepList!G$1,manifest_11Sep!$A$1:$V$1,0))</f>
        <v>55</v>
      </c>
      <c r="H1237" s="13" t="str">
        <f t="array" ref="H1237">INDEX(manifest_11Sep!$A$1:$V$3202,MATCH($B1237,manifest_11Sep!$B$1:$B$3202,0),MATCH(A.Arr9sepList!H$1,manifest_11Sep!$A$1:$V$1,0))</f>
        <v>CK Yau</v>
      </c>
      <c r="I1237" s="13" t="str">
        <f t="array" ref="I1237">INDEX(manifest_11Sep!$A$1:$V$3202,MATCH($B1237,manifest_11Sep!$B$1:$B$3202,0),MATCH(A.Arr9sepList!I$1,manifest_11Sep!$A$1:$V$1,0))</f>
        <v>Delta</v>
      </c>
      <c r="J1237" s="13" t="str">
        <f t="array" ref="J1237">INDEX(manifest_11Sep!$A$1:$V$3202,MATCH($B1237,manifest_11Sep!$B$1:$B$3202,0),MATCH(A.Arr9sepList!J$1,manifest_11Sep!$A$1:$V$1,0))</f>
        <v>DL 159</v>
      </c>
      <c r="K1237" s="13" t="str">
        <f t="array" ref="K1237">INDEX(manifest_11Sep!$A$1:$V$3202,MATCH($B1237,manifest_11Sep!$B$1:$B$3202,0),MATCH(A.Arr9sepList!K$1,manifest_11Sep!$A$1:$V$1,0))</f>
        <v>13-thg 9-25</v>
      </c>
      <c r="L1237" s="14">
        <f t="array" ref="L1237">INDEX(manifest_11Sep!$A$1:$V$3202,MATCH($B1237,manifest_11Sep!$B$1:$B$3202,0),MATCH(A.Arr9sepList!L$1,manifest_11Sep!$A$1:$V$1,0))</f>
        <v>0.68402777777777779</v>
      </c>
      <c r="M1237" s="13" t="str">
        <f t="array" ref="M1237">INDEX(manifest_11Sep!$A$1:$V$3202,MATCH($B1237,manifest_11Sep!$B$1:$B$3202,0),MATCH(A.Arr9sepList!M$1,manifest_11Sep!$A$1:$V$1,0))</f>
        <v>ICN-T2</v>
      </c>
      <c r="N1237" s="13" t="str">
        <f t="array" ref="N1237">INDEX(manifest_11Sep!$A$1:$V$3202,MATCH($B1237,manifest_11Sep!$B$1:$B$3202,0),MATCH(A.Arr9sepList!N$1,manifest_11Sep!$A$1:$V$1,0))</f>
        <v>THE PLAZA</v>
      </c>
      <c r="O1237" s="15"/>
      <c r="P1237" s="13"/>
      <c r="Q1237" s="16">
        <v>70277574</v>
      </c>
      <c r="R1237" s="16" t="s">
        <v>61</v>
      </c>
      <c r="S1237" s="13">
        <f t="array" ref="S1237">INDEX(manifest_11Sep!$A$1:$V$3202,MATCH($B1237,manifest_11Sep!$B$1:$B$3202,0),MATCH(A.Arr9sepList!S$1,manifest_11Sep!$A$1:$V$1,0))</f>
        <v>0</v>
      </c>
    </row>
    <row r="1238" spans="1:19" ht="15.75" customHeight="1">
      <c r="A1238" s="13" t="str">
        <f t="array" ref="A1238">INDEX(manifest_11Sep!$A$1:$V$3202,MATCH($B1238,manifest_11Sep!$B$1:$B$3202,0),MATCH(A.Arr9sepList!A$1,manifest_11Sep!$A$1:$V$1,0))</f>
        <v>A</v>
      </c>
      <c r="B1238" s="13" t="s">
        <v>201</v>
      </c>
      <c r="C1238" s="13" t="str">
        <f t="array" ref="C1238">INDEX(manifest_11Sep!$A$1:$V$3202,MATCH($B1238,manifest_11Sep!$B$1:$B$3202,0),MATCH(A.Arr9sepList!C$1,manifest_11Sep!$A$1:$V$1,0))</f>
        <v>X7NFCHMYRSC</v>
      </c>
      <c r="D1238" s="13" t="str">
        <f t="array" ref="D1238">INDEX(manifest_11Sep!$A$1:$V$3202,MATCH($B1238,manifest_11Sep!$B$1:$B$3202,0),MATCH(A.Arr9sepList!D$1,manifest_11Sep!$A$1:$V$1,0))</f>
        <v>Male</v>
      </c>
      <c r="E1238" s="13" t="str">
        <f t="array" ref="E1238">INDEX(manifest_11Sep!$A$1:$V$3202,MATCH($B1238,manifest_11Sep!$B$1:$B$3202,0),MATCH(A.Arr9sepList!E$1,manifest_11Sep!$A$1:$V$1,0))</f>
        <v>Gerald Cabatbat</v>
      </c>
      <c r="F1238" s="13" t="str">
        <f t="array" ref="F1238">INDEX(manifest_11Sep!$A$1:$V$3202,MATCH($B1238,manifest_11Sep!$B$1:$B$3202,0),MATCH(A.Arr9sepList!F$1,manifest_11Sep!$A$1:$V$1,0))</f>
        <v>Pugal</v>
      </c>
      <c r="G1238" s="13">
        <f t="array" ref="G1238">INDEX(manifest_11Sep!$A$1:$V$3202,MATCH($B1238,manifest_11Sep!$B$1:$B$3202,0),MATCH(A.Arr9sepList!G$1,manifest_11Sep!$A$1:$V$1,0))</f>
        <v>40</v>
      </c>
      <c r="H1238" s="13" t="str">
        <f t="array" ref="H1238">INDEX(manifest_11Sep!$A$1:$V$3202,MATCH($B1238,manifest_11Sep!$B$1:$B$3202,0),MATCH(A.Arr9sepList!H$1,manifest_11Sep!$A$1:$V$1,0))</f>
        <v>Alicia Nguyen 1</v>
      </c>
      <c r="I1238" s="13" t="str">
        <f t="array" ref="I1238">INDEX(manifest_11Sep!$A$1:$V$3202,MATCH($B1238,manifest_11Sep!$B$1:$B$3202,0),MATCH(A.Arr9sepList!I$1,manifest_11Sep!$A$1:$V$1,0))</f>
        <v>Delta</v>
      </c>
      <c r="J1238" s="13" t="str">
        <f t="array" ref="J1238">INDEX(manifest_11Sep!$A$1:$V$3202,MATCH($B1238,manifest_11Sep!$B$1:$B$3202,0),MATCH(A.Arr9sepList!J$1,manifest_11Sep!$A$1:$V$1,0))</f>
        <v>DL 197</v>
      </c>
      <c r="K1238" s="13" t="str">
        <f t="array" ref="K1238">INDEX(manifest_11Sep!$A$1:$V$3202,MATCH($B1238,manifest_11Sep!$B$1:$B$3202,0),MATCH(A.Arr9sepList!K$1,manifest_11Sep!$A$1:$V$1,0))</f>
        <v>13-thg 9-25</v>
      </c>
      <c r="L1238" s="14">
        <f t="array" ref="L1238">INDEX(manifest_11Sep!$A$1:$V$3202,MATCH($B1238,manifest_11Sep!$B$1:$B$3202,0),MATCH(A.Arr9sepList!L$1,manifest_11Sep!$A$1:$V$1,0))</f>
        <v>0.6875</v>
      </c>
      <c r="M1238" s="13" t="str">
        <f t="array" ref="M1238">INDEX(manifest_11Sep!$A$1:$V$3202,MATCH($B1238,manifest_11Sep!$B$1:$B$3202,0),MATCH(A.Arr9sepList!M$1,manifest_11Sep!$A$1:$V$1,0))</f>
        <v>ICN-T2</v>
      </c>
      <c r="N1238" s="13" t="str">
        <f t="array" ref="N1238">INDEX(manifest_11Sep!$A$1:$V$3202,MATCH($B1238,manifest_11Sep!$B$1:$B$3202,0),MATCH(A.Arr9sepList!N$1,manifest_11Sep!$A$1:$V$1,0))</f>
        <v>FAIRMONT</v>
      </c>
      <c r="O1238" s="15"/>
      <c r="P1238" s="13"/>
      <c r="Q1238" s="16">
        <v>462710475</v>
      </c>
      <c r="R1238" s="16" t="s">
        <v>43</v>
      </c>
      <c r="S1238" s="13">
        <f t="array" ref="S1238">INDEX(manifest_11Sep!$A$1:$V$3202,MATCH($B1238,manifest_11Sep!$B$1:$B$3202,0),MATCH(A.Arr9sepList!S$1,manifest_11Sep!$A$1:$V$1,0))</f>
        <v>0</v>
      </c>
    </row>
    <row r="1239" spans="1:19" ht="15.75" customHeight="1">
      <c r="A1239" s="13" t="str">
        <f t="array" ref="A1239">INDEX(manifest_11Sep!$A$1:$V$3202,MATCH($B1239,manifest_11Sep!$B$1:$B$3202,0),MATCH(A.Arr9sepList!A$1,manifest_11Sep!$A$1:$V$1,0))</f>
        <v>A</v>
      </c>
      <c r="B1239" s="13" t="s">
        <v>283</v>
      </c>
      <c r="C1239" s="13" t="str">
        <f t="array" ref="C1239">INDEX(manifest_11Sep!$A$1:$V$3202,MATCH($B1239,manifest_11Sep!$B$1:$B$3202,0),MATCH(A.Arr9sepList!C$1,manifest_11Sep!$A$1:$V$1,0))</f>
        <v>BXN2X9LW6JL</v>
      </c>
      <c r="D1239" s="13" t="str">
        <f t="array" ref="D1239">INDEX(manifest_11Sep!$A$1:$V$3202,MATCH($B1239,manifest_11Sep!$B$1:$B$3202,0),MATCH(A.Arr9sepList!D$1,manifest_11Sep!$A$1:$V$1,0))</f>
        <v>Male</v>
      </c>
      <c r="E1239" s="13" t="str">
        <f t="array" ref="E1239">INDEX(manifest_11Sep!$A$1:$V$3202,MATCH($B1239,manifest_11Sep!$B$1:$B$3202,0),MATCH(A.Arr9sepList!E$1,manifest_11Sep!$A$1:$V$1,0))</f>
        <v>Sikander</v>
      </c>
      <c r="F1239" s="13" t="str">
        <f t="array" ref="F1239">INDEX(manifest_11Sep!$A$1:$V$3202,MATCH($B1239,manifest_11Sep!$B$1:$B$3202,0),MATCH(A.Arr9sepList!F$1,manifest_11Sep!$A$1:$V$1,0))</f>
        <v>Lodhi</v>
      </c>
      <c r="G1239" s="13">
        <f t="array" ref="G1239">INDEX(manifest_11Sep!$A$1:$V$3202,MATCH($B1239,manifest_11Sep!$B$1:$B$3202,0),MATCH(A.Arr9sepList!G$1,manifest_11Sep!$A$1:$V$1,0))</f>
        <v>53</v>
      </c>
      <c r="H1239" s="13" t="str">
        <f t="array" ref="H1239">INDEX(manifest_11Sep!$A$1:$V$3202,MATCH($B1239,manifest_11Sep!$B$1:$B$3202,0),MATCH(A.Arr9sepList!H$1,manifest_11Sep!$A$1:$V$1,0))</f>
        <v>Alicia Nguyen 1</v>
      </c>
      <c r="I1239" s="13" t="str">
        <f t="array" ref="I1239">INDEX(manifest_11Sep!$A$1:$V$3202,MATCH($B1239,manifest_11Sep!$B$1:$B$3202,0),MATCH(A.Arr9sepList!I$1,manifest_11Sep!$A$1:$V$1,0))</f>
        <v>Delta</v>
      </c>
      <c r="J1239" s="13" t="str">
        <f t="array" ref="J1239">INDEX(manifest_11Sep!$A$1:$V$3202,MATCH($B1239,manifest_11Sep!$B$1:$B$3202,0),MATCH(A.Arr9sepList!J$1,manifest_11Sep!$A$1:$V$1,0))</f>
        <v>DL 197</v>
      </c>
      <c r="K1239" s="13" t="str">
        <f t="array" ref="K1239">INDEX(manifest_11Sep!$A$1:$V$3202,MATCH($B1239,manifest_11Sep!$B$1:$B$3202,0),MATCH(A.Arr9sepList!K$1,manifest_11Sep!$A$1:$V$1,0))</f>
        <v>13-thg 9-25</v>
      </c>
      <c r="L1239" s="14">
        <f t="array" ref="L1239">INDEX(manifest_11Sep!$A$1:$V$3202,MATCH($B1239,manifest_11Sep!$B$1:$B$3202,0),MATCH(A.Arr9sepList!L$1,manifest_11Sep!$A$1:$V$1,0))</f>
        <v>0.6875</v>
      </c>
      <c r="M1239" s="13" t="str">
        <f t="array" ref="M1239">INDEX(manifest_11Sep!$A$1:$V$3202,MATCH($B1239,manifest_11Sep!$B$1:$B$3202,0),MATCH(A.Arr9sepList!M$1,manifest_11Sep!$A$1:$V$1,0))</f>
        <v>ICN-T2</v>
      </c>
      <c r="N1239" s="13" t="str">
        <f t="array" ref="N1239">INDEX(manifest_11Sep!$A$1:$V$3202,MATCH($B1239,manifest_11Sep!$B$1:$B$3202,0),MATCH(A.Arr9sepList!N$1,manifest_11Sep!$A$1:$V$1,0))</f>
        <v>FAIRMONT</v>
      </c>
      <c r="O1239" s="15"/>
      <c r="P1239" s="13"/>
      <c r="Q1239" s="16">
        <v>462710738</v>
      </c>
      <c r="R1239" s="16" t="s">
        <v>61</v>
      </c>
      <c r="S1239" s="13">
        <f t="array" ref="S1239">INDEX(manifest_11Sep!$A$1:$V$3202,MATCH($B1239,manifest_11Sep!$B$1:$B$3202,0),MATCH(A.Arr9sepList!S$1,manifest_11Sep!$A$1:$V$1,0))</f>
        <v>0</v>
      </c>
    </row>
    <row r="1240" spans="1:19" ht="15.75" customHeight="1">
      <c r="A1240" s="13" t="str">
        <f t="array" ref="A1240">INDEX(manifest_11Sep!$A$1:$V$3202,MATCH($B1240,manifest_11Sep!$B$1:$B$3202,0),MATCH(A.Arr9sepList!A$1,manifest_11Sep!$A$1:$V$1,0))</f>
        <v>A</v>
      </c>
      <c r="B1240" s="13" t="s">
        <v>286</v>
      </c>
      <c r="C1240" s="13" t="str">
        <f t="array" ref="C1240">INDEX(manifest_11Sep!$A$1:$V$3202,MATCH($B1240,manifest_11Sep!$B$1:$B$3202,0),MATCH(A.Arr9sepList!C$1,manifest_11Sep!$A$1:$V$1,0))</f>
        <v>BXN2X9LW6JL</v>
      </c>
      <c r="D1240" s="13" t="str">
        <f t="array" ref="D1240">INDEX(manifest_11Sep!$A$1:$V$3202,MATCH($B1240,manifest_11Sep!$B$1:$B$3202,0),MATCH(A.Arr9sepList!D$1,manifest_11Sep!$A$1:$V$1,0))</f>
        <v>Male</v>
      </c>
      <c r="E1240" s="13" t="str">
        <f t="array" ref="E1240">INDEX(manifest_11Sep!$A$1:$V$3202,MATCH($B1240,manifest_11Sep!$B$1:$B$3202,0),MATCH(A.Arr9sepList!E$1,manifest_11Sep!$A$1:$V$1,0))</f>
        <v>Azaan-Aslam</v>
      </c>
      <c r="F1240" s="13" t="str">
        <f t="array" ref="F1240">INDEX(manifest_11Sep!$A$1:$V$3202,MATCH($B1240,manifest_11Sep!$B$1:$B$3202,0),MATCH(A.Arr9sepList!F$1,manifest_11Sep!$A$1:$V$1,0))</f>
        <v>Lodhi</v>
      </c>
      <c r="G1240" s="13">
        <f t="array" ref="G1240">INDEX(manifest_11Sep!$A$1:$V$3202,MATCH($B1240,manifest_11Sep!$B$1:$B$3202,0),MATCH(A.Arr9sepList!G$1,manifest_11Sep!$A$1:$V$1,0))</f>
        <v>21</v>
      </c>
      <c r="H1240" s="13" t="str">
        <f t="array" ref="H1240">INDEX(manifest_11Sep!$A$1:$V$3202,MATCH($B1240,manifest_11Sep!$B$1:$B$3202,0),MATCH(A.Arr9sepList!H$1,manifest_11Sep!$A$1:$V$1,0))</f>
        <v>Alicia Nguyen 1</v>
      </c>
      <c r="I1240" s="13" t="str">
        <f t="array" ref="I1240">INDEX(manifest_11Sep!$A$1:$V$3202,MATCH($B1240,manifest_11Sep!$B$1:$B$3202,0),MATCH(A.Arr9sepList!I$1,manifest_11Sep!$A$1:$V$1,0))</f>
        <v>Delta</v>
      </c>
      <c r="J1240" s="13" t="str">
        <f t="array" ref="J1240">INDEX(manifest_11Sep!$A$1:$V$3202,MATCH($B1240,manifest_11Sep!$B$1:$B$3202,0),MATCH(A.Arr9sepList!J$1,manifest_11Sep!$A$1:$V$1,0))</f>
        <v>DL 197</v>
      </c>
      <c r="K1240" s="13" t="str">
        <f t="array" ref="K1240">INDEX(manifest_11Sep!$A$1:$V$3202,MATCH($B1240,manifest_11Sep!$B$1:$B$3202,0),MATCH(A.Arr9sepList!K$1,manifest_11Sep!$A$1:$V$1,0))</f>
        <v>13-thg 9-25</v>
      </c>
      <c r="L1240" s="14">
        <f t="array" ref="L1240">INDEX(manifest_11Sep!$A$1:$V$3202,MATCH($B1240,manifest_11Sep!$B$1:$B$3202,0),MATCH(A.Arr9sepList!L$1,manifest_11Sep!$A$1:$V$1,0))</f>
        <v>0.6875</v>
      </c>
      <c r="M1240" s="13" t="str">
        <f t="array" ref="M1240">INDEX(manifest_11Sep!$A$1:$V$3202,MATCH($B1240,manifest_11Sep!$B$1:$B$3202,0),MATCH(A.Arr9sepList!M$1,manifest_11Sep!$A$1:$V$1,0))</f>
        <v>ICN-T2</v>
      </c>
      <c r="N1240" s="13" t="str">
        <f t="array" ref="N1240">INDEX(manifest_11Sep!$A$1:$V$3202,MATCH($B1240,manifest_11Sep!$B$1:$B$3202,0),MATCH(A.Arr9sepList!N$1,manifest_11Sep!$A$1:$V$1,0))</f>
        <v>FAIRMONT</v>
      </c>
      <c r="O1240" s="15"/>
      <c r="P1240" s="13"/>
      <c r="Q1240" s="16">
        <v>462710738</v>
      </c>
      <c r="R1240" s="16" t="s">
        <v>61</v>
      </c>
      <c r="S1240" s="13">
        <f t="array" ref="S1240">INDEX(manifest_11Sep!$A$1:$V$3202,MATCH($B1240,manifest_11Sep!$B$1:$B$3202,0),MATCH(A.Arr9sepList!S$1,manifest_11Sep!$A$1:$V$1,0))</f>
        <v>0</v>
      </c>
    </row>
    <row r="1241" spans="1:19" ht="15.75" customHeight="1">
      <c r="A1241" s="13" t="str">
        <f t="array" ref="A1241">INDEX(manifest_11Sep!$A$1:$V$3202,MATCH($B1241,manifest_11Sep!$B$1:$B$3202,0),MATCH(A.Arr9sepList!A$1,manifest_11Sep!$A$1:$V$1,0))</f>
        <v>A</v>
      </c>
      <c r="B1241" s="13" t="s">
        <v>476</v>
      </c>
      <c r="C1241" s="13" t="str">
        <f t="array" ref="C1241">INDEX(manifest_11Sep!$A$1:$V$3202,MATCH($B1241,manifest_11Sep!$B$1:$B$3202,0),MATCH(A.Arr9sepList!C$1,manifest_11Sep!$A$1:$V$1,0))</f>
        <v>D7N45CLJRHT</v>
      </c>
      <c r="D1241" s="13" t="str">
        <f t="array" ref="D1241">INDEX(manifest_11Sep!$A$1:$V$3202,MATCH($B1241,manifest_11Sep!$B$1:$B$3202,0),MATCH(A.Arr9sepList!D$1,manifest_11Sep!$A$1:$V$1,0))</f>
        <v>Female</v>
      </c>
      <c r="E1241" s="13" t="str">
        <f t="array" ref="E1241">INDEX(manifest_11Sep!$A$1:$V$3202,MATCH($B1241,manifest_11Sep!$B$1:$B$3202,0),MATCH(A.Arr9sepList!E$1,manifest_11Sep!$A$1:$V$1,0))</f>
        <v>Andrea Baduria</v>
      </c>
      <c r="F1241" s="13" t="str">
        <f t="array" ref="F1241">INDEX(manifest_11Sep!$A$1:$V$3202,MATCH($B1241,manifest_11Sep!$B$1:$B$3202,0),MATCH(A.Arr9sepList!F$1,manifest_11Sep!$A$1:$V$1,0))</f>
        <v>Ross</v>
      </c>
      <c r="G1241" s="13">
        <f t="array" ref="G1241">INDEX(manifest_11Sep!$A$1:$V$3202,MATCH($B1241,manifest_11Sep!$B$1:$B$3202,0),MATCH(A.Arr9sepList!G$1,manifest_11Sep!$A$1:$V$1,0))</f>
        <v>66</v>
      </c>
      <c r="H1241" s="13" t="str">
        <f t="array" ref="H1241">INDEX(manifest_11Sep!$A$1:$V$3202,MATCH($B1241,manifest_11Sep!$B$1:$B$3202,0),MATCH(A.Arr9sepList!H$1,manifest_11Sep!$A$1:$V$1,0))</f>
        <v>Alicia Nguyen 2</v>
      </c>
      <c r="I1241" s="13" t="str">
        <f t="array" ref="I1241">INDEX(manifest_11Sep!$A$1:$V$3202,MATCH($B1241,manifest_11Sep!$B$1:$B$3202,0),MATCH(A.Arr9sepList!I$1,manifest_11Sep!$A$1:$V$1,0))</f>
        <v>Delta</v>
      </c>
      <c r="J1241" s="13" t="str">
        <f t="array" ref="J1241">INDEX(manifest_11Sep!$A$1:$V$3202,MATCH($B1241,manifest_11Sep!$B$1:$B$3202,0),MATCH(A.Arr9sepList!J$1,manifest_11Sep!$A$1:$V$1,0))</f>
        <v>DL 197</v>
      </c>
      <c r="K1241" s="13" t="str">
        <f t="array" ref="K1241">INDEX(manifest_11Sep!$A$1:$V$3202,MATCH($B1241,manifest_11Sep!$B$1:$B$3202,0),MATCH(A.Arr9sepList!K$1,manifest_11Sep!$A$1:$V$1,0))</f>
        <v>13-thg 9-25</v>
      </c>
      <c r="L1241" s="14">
        <f t="array" ref="L1241">INDEX(manifest_11Sep!$A$1:$V$3202,MATCH($B1241,manifest_11Sep!$B$1:$B$3202,0),MATCH(A.Arr9sepList!L$1,manifest_11Sep!$A$1:$V$1,0))</f>
        <v>0.6875</v>
      </c>
      <c r="M1241" s="13" t="str">
        <f t="array" ref="M1241">INDEX(manifest_11Sep!$A$1:$V$3202,MATCH($B1241,manifest_11Sep!$B$1:$B$3202,0),MATCH(A.Arr9sepList!M$1,manifest_11Sep!$A$1:$V$1,0))</f>
        <v>ICN-T2</v>
      </c>
      <c r="N1241" s="13" t="str">
        <f t="array" ref="N1241">INDEX(manifest_11Sep!$A$1:$V$3202,MATCH($B1241,manifest_11Sep!$B$1:$B$3202,0),MATCH(A.Arr9sepList!N$1,manifest_11Sep!$A$1:$V$1,0))</f>
        <v>FAIRMONT</v>
      </c>
      <c r="O1241" s="15"/>
      <c r="P1241" s="13"/>
      <c r="Q1241" s="16">
        <v>462710766</v>
      </c>
      <c r="R1241" s="16" t="s">
        <v>43</v>
      </c>
      <c r="S1241" s="13">
        <f t="array" ref="S1241">INDEX(manifest_11Sep!$A$1:$V$3202,MATCH($B1241,manifest_11Sep!$B$1:$B$3202,0),MATCH(A.Arr9sepList!S$1,manifest_11Sep!$A$1:$V$1,0))</f>
        <v>0</v>
      </c>
    </row>
    <row r="1242" spans="1:19" ht="15.75" customHeight="1">
      <c r="A1242" s="13" t="str">
        <f t="array" ref="A1242">INDEX(manifest_11Sep!$A$1:$V$3202,MATCH($B1242,manifest_11Sep!$B$1:$B$3202,0),MATCH(A.Arr9sepList!A$1,manifest_11Sep!$A$1:$V$1,0))</f>
        <v>A</v>
      </c>
      <c r="B1242" s="13" t="s">
        <v>482</v>
      </c>
      <c r="C1242" s="13" t="str">
        <f t="array" ref="C1242">INDEX(manifest_11Sep!$A$1:$V$3202,MATCH($B1242,manifest_11Sep!$B$1:$B$3202,0),MATCH(A.Arr9sepList!C$1,manifest_11Sep!$A$1:$V$1,0))</f>
        <v>D7N45CLJRHT</v>
      </c>
      <c r="D1242" s="13" t="str">
        <f t="array" ref="D1242">INDEX(manifest_11Sep!$A$1:$V$3202,MATCH($B1242,manifest_11Sep!$B$1:$B$3202,0),MATCH(A.Arr9sepList!D$1,manifest_11Sep!$A$1:$V$1,0))</f>
        <v>Male</v>
      </c>
      <c r="E1242" s="13" t="str">
        <f t="array" ref="E1242">INDEX(manifest_11Sep!$A$1:$V$3202,MATCH($B1242,manifest_11Sep!$B$1:$B$3202,0),MATCH(A.Arr9sepList!E$1,manifest_11Sep!$A$1:$V$1,0))</f>
        <v>James Boggs</v>
      </c>
      <c r="F1242" s="13" t="str">
        <f t="array" ref="F1242">INDEX(manifest_11Sep!$A$1:$V$3202,MATCH($B1242,manifest_11Sep!$B$1:$B$3202,0),MATCH(A.Arr9sepList!F$1,manifest_11Sep!$A$1:$V$1,0))</f>
        <v>Ross</v>
      </c>
      <c r="G1242" s="13">
        <f t="array" ref="G1242">INDEX(manifest_11Sep!$A$1:$V$3202,MATCH($B1242,manifest_11Sep!$B$1:$B$3202,0),MATCH(A.Arr9sepList!G$1,manifest_11Sep!$A$1:$V$1,0))</f>
        <v>70</v>
      </c>
      <c r="H1242" s="13" t="str">
        <f t="array" ref="H1242">INDEX(manifest_11Sep!$A$1:$V$3202,MATCH($B1242,manifest_11Sep!$B$1:$B$3202,0),MATCH(A.Arr9sepList!H$1,manifest_11Sep!$A$1:$V$1,0))</f>
        <v>Alicia Nguyen 2</v>
      </c>
      <c r="I1242" s="13" t="str">
        <f t="array" ref="I1242">INDEX(manifest_11Sep!$A$1:$V$3202,MATCH($B1242,manifest_11Sep!$B$1:$B$3202,0),MATCH(A.Arr9sepList!I$1,manifest_11Sep!$A$1:$V$1,0))</f>
        <v>Delta</v>
      </c>
      <c r="J1242" s="13" t="str">
        <f t="array" ref="J1242">INDEX(manifest_11Sep!$A$1:$V$3202,MATCH($B1242,manifest_11Sep!$B$1:$B$3202,0),MATCH(A.Arr9sepList!J$1,manifest_11Sep!$A$1:$V$1,0))</f>
        <v>DL 197</v>
      </c>
      <c r="K1242" s="13" t="str">
        <f t="array" ref="K1242">INDEX(manifest_11Sep!$A$1:$V$3202,MATCH($B1242,manifest_11Sep!$B$1:$B$3202,0),MATCH(A.Arr9sepList!K$1,manifest_11Sep!$A$1:$V$1,0))</f>
        <v>13-thg 9-25</v>
      </c>
      <c r="L1242" s="14">
        <f t="array" ref="L1242">INDEX(manifest_11Sep!$A$1:$V$3202,MATCH($B1242,manifest_11Sep!$B$1:$B$3202,0),MATCH(A.Arr9sepList!L$1,manifest_11Sep!$A$1:$V$1,0))</f>
        <v>0.6875</v>
      </c>
      <c r="M1242" s="13" t="str">
        <f t="array" ref="M1242">INDEX(manifest_11Sep!$A$1:$V$3202,MATCH($B1242,manifest_11Sep!$B$1:$B$3202,0),MATCH(A.Arr9sepList!M$1,manifest_11Sep!$A$1:$V$1,0))</f>
        <v>ICN-T2</v>
      </c>
      <c r="N1242" s="13" t="str">
        <f t="array" ref="N1242">INDEX(manifest_11Sep!$A$1:$V$3202,MATCH($B1242,manifest_11Sep!$B$1:$B$3202,0),MATCH(A.Arr9sepList!N$1,manifest_11Sep!$A$1:$V$1,0))</f>
        <v>FAIRMONT</v>
      </c>
      <c r="O1242" s="15"/>
      <c r="P1242" s="13"/>
      <c r="Q1242" s="16">
        <v>462710766</v>
      </c>
      <c r="R1242" s="16" t="s">
        <v>43</v>
      </c>
      <c r="S1242" s="13">
        <f t="array" ref="S1242">INDEX(manifest_11Sep!$A$1:$V$3202,MATCH($B1242,manifest_11Sep!$B$1:$B$3202,0),MATCH(A.Arr9sepList!S$1,manifest_11Sep!$A$1:$V$1,0))</f>
        <v>0</v>
      </c>
    </row>
    <row r="1243" spans="1:19" ht="15.75" customHeight="1">
      <c r="A1243" s="13" t="str">
        <f t="array" ref="A1243">INDEX(manifest_11Sep!$A$1:$V$3202,MATCH($B1243,manifest_11Sep!$B$1:$B$3202,0),MATCH(A.Arr9sepList!A$1,manifest_11Sep!$A$1:$V$1,0))</f>
        <v>A</v>
      </c>
      <c r="B1243" s="13" t="s">
        <v>1851</v>
      </c>
      <c r="C1243" s="13" t="str">
        <f t="array" ref="C1243">INDEX(manifest_11Sep!$A$1:$V$3202,MATCH($B1243,manifest_11Sep!$B$1:$B$3202,0),MATCH(A.Arr9sepList!C$1,manifest_11Sep!$A$1:$V$1,0))</f>
        <v>YZNL7GVHBP9</v>
      </c>
      <c r="D1243" s="13" t="str">
        <f t="array" ref="D1243">INDEX(manifest_11Sep!$A$1:$V$3202,MATCH($B1243,manifest_11Sep!$B$1:$B$3202,0),MATCH(A.Arr9sepList!D$1,manifest_11Sep!$A$1:$V$1,0))</f>
        <v>Female</v>
      </c>
      <c r="E1243" s="13" t="str">
        <f t="array" ref="E1243">INDEX(manifest_11Sep!$A$1:$V$3202,MATCH($B1243,manifest_11Sep!$B$1:$B$3202,0),MATCH(A.Arr9sepList!E$1,manifest_11Sep!$A$1:$V$1,0))</f>
        <v>Mei</v>
      </c>
      <c r="F1243" s="13" t="str">
        <f t="array" ref="F1243">INDEX(manifest_11Sep!$A$1:$V$3202,MATCH($B1243,manifest_11Sep!$B$1:$B$3202,0),MATCH(A.Arr9sepList!F$1,manifest_11Sep!$A$1:$V$1,0))</f>
        <v>Zhou</v>
      </c>
      <c r="G1243" s="13">
        <f t="array" ref="G1243">INDEX(manifest_11Sep!$A$1:$V$3202,MATCH($B1243,manifest_11Sep!$B$1:$B$3202,0),MATCH(A.Arr9sepList!G$1,manifest_11Sep!$A$1:$V$1,0))</f>
        <v>56</v>
      </c>
      <c r="H1243" s="13" t="str">
        <f t="array" ref="H1243">INDEX(manifest_11Sep!$A$1:$V$3202,MATCH($B1243,manifest_11Sep!$B$1:$B$3202,0),MATCH(A.Arr9sepList!H$1,manifest_11Sep!$A$1:$V$1,0))</f>
        <v>Christine Dai</v>
      </c>
      <c r="I1243" s="13" t="str">
        <f t="array" ref="I1243">INDEX(manifest_11Sep!$A$1:$V$3202,MATCH($B1243,manifest_11Sep!$B$1:$B$3202,0),MATCH(A.Arr9sepList!I$1,manifest_11Sep!$A$1:$V$1,0))</f>
        <v>Delta</v>
      </c>
      <c r="J1243" s="13" t="str">
        <f t="array" ref="J1243">INDEX(manifest_11Sep!$A$1:$V$3202,MATCH($B1243,manifest_11Sep!$B$1:$B$3202,0),MATCH(A.Arr9sepList!J$1,manifest_11Sep!$A$1:$V$1,0))</f>
        <v>DL 197</v>
      </c>
      <c r="K1243" s="13" t="str">
        <f t="array" ref="K1243">INDEX(manifest_11Sep!$A$1:$V$3202,MATCH($B1243,manifest_11Sep!$B$1:$B$3202,0),MATCH(A.Arr9sepList!K$1,manifest_11Sep!$A$1:$V$1,0))</f>
        <v>13-thg 9-25</v>
      </c>
      <c r="L1243" s="14">
        <f t="array" ref="L1243">INDEX(manifest_11Sep!$A$1:$V$3202,MATCH($B1243,manifest_11Sep!$B$1:$B$3202,0),MATCH(A.Arr9sepList!L$1,manifest_11Sep!$A$1:$V$1,0))</f>
        <v>0.6875</v>
      </c>
      <c r="M1243" s="13" t="str">
        <f t="array" ref="M1243">INDEX(manifest_11Sep!$A$1:$V$3202,MATCH($B1243,manifest_11Sep!$B$1:$B$3202,0),MATCH(A.Arr9sepList!M$1,manifest_11Sep!$A$1:$V$1,0))</f>
        <v>ICN-T2</v>
      </c>
      <c r="N1243" s="13" t="str">
        <f t="array" ref="N1243">INDEX(manifest_11Sep!$A$1:$V$3202,MATCH($B1243,manifest_11Sep!$B$1:$B$3202,0),MATCH(A.Arr9sepList!N$1,manifest_11Sep!$A$1:$V$1,0))</f>
        <v>THE PLAZA</v>
      </c>
      <c r="O1243" s="15"/>
      <c r="P1243" s="13"/>
      <c r="Q1243" s="16">
        <v>70277571</v>
      </c>
      <c r="R1243" s="16" t="s">
        <v>61</v>
      </c>
      <c r="S1243" s="13">
        <f t="array" ref="S1243">INDEX(manifest_11Sep!$A$1:$V$3202,MATCH($B1243,manifest_11Sep!$B$1:$B$3202,0),MATCH(A.Arr9sepList!S$1,manifest_11Sep!$A$1:$V$1,0))</f>
        <v>0</v>
      </c>
    </row>
    <row r="1244" spans="1:19" ht="15.75" customHeight="1">
      <c r="A1244" s="13" t="str">
        <f t="array" ref="A1244">INDEX(manifest_11Sep!$A$1:$V$3202,MATCH($B1244,manifest_11Sep!$B$1:$B$3202,0),MATCH(A.Arr9sepList!A$1,manifest_11Sep!$A$1:$V$1,0))</f>
        <v>A</v>
      </c>
      <c r="B1244" s="13" t="s">
        <v>3400</v>
      </c>
      <c r="C1244" s="13" t="str">
        <f t="array" ref="C1244">INDEX(manifest_11Sep!$A$1:$V$3202,MATCH($B1244,manifest_11Sep!$B$1:$B$3202,0),MATCH(A.Arr9sepList!C$1,manifest_11Sep!$A$1:$V$1,0))</f>
        <v>DHNWJ9NT34B</v>
      </c>
      <c r="D1244" s="13" t="str">
        <f t="array" ref="D1244">INDEX(manifest_11Sep!$A$1:$V$3202,MATCH($B1244,manifest_11Sep!$B$1:$B$3202,0),MATCH(A.Arr9sepList!D$1,manifest_11Sep!$A$1:$V$1,0))</f>
        <v>Female</v>
      </c>
      <c r="E1244" s="13" t="str">
        <f t="array" ref="E1244">INDEX(manifest_11Sep!$A$1:$V$3202,MATCH($B1244,manifest_11Sep!$B$1:$B$3202,0),MATCH(A.Arr9sepList!E$1,manifest_11Sep!$A$1:$V$1,0))</f>
        <v>June</v>
      </c>
      <c r="F1244" s="13" t="str">
        <f t="array" ref="F1244">INDEX(manifest_11Sep!$A$1:$V$3202,MATCH($B1244,manifest_11Sep!$B$1:$B$3202,0),MATCH(A.Arr9sepList!F$1,manifest_11Sep!$A$1:$V$1,0))</f>
        <v>Magallanes</v>
      </c>
      <c r="G1244" s="13">
        <f t="array" ref="G1244">INDEX(manifest_11Sep!$A$1:$V$3202,MATCH($B1244,manifest_11Sep!$B$1:$B$3202,0),MATCH(A.Arr9sepList!G$1,manifest_11Sep!$A$1:$V$1,0))</f>
        <v>50</v>
      </c>
      <c r="H1244" s="13" t="str">
        <f t="array" ref="H1244">INDEX(manifest_11Sep!$A$1:$V$3202,MATCH($B1244,manifest_11Sep!$B$1:$B$3202,0),MATCH(A.Arr9sepList!H$1,manifest_11Sep!$A$1:$V$1,0))</f>
        <v>Maricel Goyena</v>
      </c>
      <c r="I1244" s="13" t="str">
        <f t="array" ref="I1244">INDEX(manifest_11Sep!$A$1:$V$3202,MATCH($B1244,manifest_11Sep!$B$1:$B$3202,0),MATCH(A.Arr9sepList!I$1,manifest_11Sep!$A$1:$V$1,0))</f>
        <v>Delta</v>
      </c>
      <c r="J1244" s="13" t="str">
        <f t="array" ref="J1244">INDEX(manifest_11Sep!$A$1:$V$3202,MATCH($B1244,manifest_11Sep!$B$1:$B$3202,0),MATCH(A.Arr9sepList!J$1,manifest_11Sep!$A$1:$V$1,0))</f>
        <v>DL 197</v>
      </c>
      <c r="K1244" s="13" t="str">
        <f t="array" ref="K1244">INDEX(manifest_11Sep!$A$1:$V$3202,MATCH($B1244,manifest_11Sep!$B$1:$B$3202,0),MATCH(A.Arr9sepList!K$1,manifest_11Sep!$A$1:$V$1,0))</f>
        <v>13-thg 9-25</v>
      </c>
      <c r="L1244" s="14">
        <f t="array" ref="L1244">INDEX(manifest_11Sep!$A$1:$V$3202,MATCH($B1244,manifest_11Sep!$B$1:$B$3202,0),MATCH(A.Arr9sepList!L$1,manifest_11Sep!$A$1:$V$1,0))</f>
        <v>0.6875</v>
      </c>
      <c r="M1244" s="13" t="str">
        <f t="array" ref="M1244">INDEX(manifest_11Sep!$A$1:$V$3202,MATCH($B1244,manifest_11Sep!$B$1:$B$3202,0),MATCH(A.Arr9sepList!M$1,manifest_11Sep!$A$1:$V$1,0))</f>
        <v>ICN-T2</v>
      </c>
      <c r="N1244" s="13" t="str">
        <f t="array" ref="N1244">INDEX(manifest_11Sep!$A$1:$V$3202,MATCH($B1244,manifest_11Sep!$B$1:$B$3202,0),MATCH(A.Arr9sepList!N$1,manifest_11Sep!$A$1:$V$1,0))</f>
        <v>THE PLAZA</v>
      </c>
      <c r="O1244" s="15"/>
      <c r="P1244" s="13"/>
      <c r="Q1244" s="16">
        <v>70171595</v>
      </c>
      <c r="R1244" s="16" t="s">
        <v>43</v>
      </c>
      <c r="S1244" s="13">
        <f t="array" ref="S1244">INDEX(manifest_11Sep!$A$1:$V$3202,MATCH($B1244,manifest_11Sep!$B$1:$B$3202,0),MATCH(A.Arr9sepList!S$1,manifest_11Sep!$A$1:$V$1,0))</f>
        <v>0</v>
      </c>
    </row>
    <row r="1245" spans="1:19" ht="15.75" customHeight="1">
      <c r="A1245" s="13" t="str">
        <f t="array" ref="A1245">INDEX(manifest_11Sep!$A$1:$V$3202,MATCH($B1245,manifest_11Sep!$B$1:$B$3202,0),MATCH(A.Arr9sepList!A$1,manifest_11Sep!$A$1:$V$1,0))</f>
        <v>A</v>
      </c>
      <c r="B1245" s="13" t="s">
        <v>3404</v>
      </c>
      <c r="C1245" s="13" t="str">
        <f t="array" ref="C1245">INDEX(manifest_11Sep!$A$1:$V$3202,MATCH($B1245,manifest_11Sep!$B$1:$B$3202,0),MATCH(A.Arr9sepList!C$1,manifest_11Sep!$A$1:$V$1,0))</f>
        <v>DHNWJ9NT34B</v>
      </c>
      <c r="D1245" s="13" t="str">
        <f t="array" ref="D1245">INDEX(manifest_11Sep!$A$1:$V$3202,MATCH($B1245,manifest_11Sep!$B$1:$B$3202,0),MATCH(A.Arr9sepList!D$1,manifest_11Sep!$A$1:$V$1,0))</f>
        <v>Female</v>
      </c>
      <c r="E1245" s="13" t="str">
        <f t="array" ref="E1245">INDEX(manifest_11Sep!$A$1:$V$3202,MATCH($B1245,manifest_11Sep!$B$1:$B$3202,0),MATCH(A.Arr9sepList!E$1,manifest_11Sep!$A$1:$V$1,0))</f>
        <v>Ma Ricca De Castro</v>
      </c>
      <c r="F1245" s="13" t="str">
        <f t="array" ref="F1245">INDEX(manifest_11Sep!$A$1:$V$3202,MATCH($B1245,manifest_11Sep!$B$1:$B$3202,0),MATCH(A.Arr9sepList!F$1,manifest_11Sep!$A$1:$V$1,0))</f>
        <v>Cuenca</v>
      </c>
      <c r="G1245" s="13">
        <f t="array" ref="G1245">INDEX(manifest_11Sep!$A$1:$V$3202,MATCH($B1245,manifest_11Sep!$B$1:$B$3202,0),MATCH(A.Arr9sepList!G$1,manifest_11Sep!$A$1:$V$1,0))</f>
        <v>45</v>
      </c>
      <c r="H1245" s="13" t="str">
        <f t="array" ref="H1245">INDEX(manifest_11Sep!$A$1:$V$3202,MATCH($B1245,manifest_11Sep!$B$1:$B$3202,0),MATCH(A.Arr9sepList!H$1,manifest_11Sep!$A$1:$V$1,0))</f>
        <v>Maricel Goyena</v>
      </c>
      <c r="I1245" s="13" t="str">
        <f t="array" ref="I1245">INDEX(manifest_11Sep!$A$1:$V$3202,MATCH($B1245,manifest_11Sep!$B$1:$B$3202,0),MATCH(A.Arr9sepList!I$1,manifest_11Sep!$A$1:$V$1,0))</f>
        <v>Delta</v>
      </c>
      <c r="J1245" s="13" t="str">
        <f t="array" ref="J1245">INDEX(manifest_11Sep!$A$1:$V$3202,MATCH($B1245,manifest_11Sep!$B$1:$B$3202,0),MATCH(A.Arr9sepList!J$1,manifest_11Sep!$A$1:$V$1,0))</f>
        <v>DL 197</v>
      </c>
      <c r="K1245" s="13" t="str">
        <f t="array" ref="K1245">INDEX(manifest_11Sep!$A$1:$V$3202,MATCH($B1245,manifest_11Sep!$B$1:$B$3202,0),MATCH(A.Arr9sepList!K$1,manifest_11Sep!$A$1:$V$1,0))</f>
        <v>13-thg 9-25</v>
      </c>
      <c r="L1245" s="14">
        <f t="array" ref="L1245">INDEX(manifest_11Sep!$A$1:$V$3202,MATCH($B1245,manifest_11Sep!$B$1:$B$3202,0),MATCH(A.Arr9sepList!L$1,manifest_11Sep!$A$1:$V$1,0))</f>
        <v>0.6875</v>
      </c>
      <c r="M1245" s="13" t="str">
        <f t="array" ref="M1245">INDEX(manifest_11Sep!$A$1:$V$3202,MATCH($B1245,manifest_11Sep!$B$1:$B$3202,0),MATCH(A.Arr9sepList!M$1,manifest_11Sep!$A$1:$V$1,0))</f>
        <v>ICN-T2</v>
      </c>
      <c r="N1245" s="13" t="str">
        <f t="array" ref="N1245">INDEX(manifest_11Sep!$A$1:$V$3202,MATCH($B1245,manifest_11Sep!$B$1:$B$3202,0),MATCH(A.Arr9sepList!N$1,manifest_11Sep!$A$1:$V$1,0))</f>
        <v>THE PLAZA</v>
      </c>
      <c r="O1245" s="15"/>
      <c r="P1245" s="13"/>
      <c r="Q1245" s="16">
        <v>70171595</v>
      </c>
      <c r="R1245" s="16" t="s">
        <v>43</v>
      </c>
      <c r="S1245" s="13">
        <f t="array" ref="S1245">INDEX(manifest_11Sep!$A$1:$V$3202,MATCH($B1245,manifest_11Sep!$B$1:$B$3202,0),MATCH(A.Arr9sepList!S$1,manifest_11Sep!$A$1:$V$1,0))</f>
        <v>0</v>
      </c>
    </row>
    <row r="1246" spans="1:19" ht="15.75" customHeight="1">
      <c r="A1246" s="13" t="str">
        <f t="array" ref="A1246">INDEX(manifest_11Sep!$A$1:$V$3202,MATCH($B1246,manifest_11Sep!$B$1:$B$3202,0),MATCH(A.Arr9sepList!A$1,manifest_11Sep!$A$1:$V$1,0))</f>
        <v>A</v>
      </c>
      <c r="B1246" s="13" t="s">
        <v>4546</v>
      </c>
      <c r="C1246" s="13" t="str">
        <f t="array" ref="C1246">INDEX(manifest_11Sep!$A$1:$V$3202,MATCH($B1246,manifest_11Sep!$B$1:$B$3202,0),MATCH(A.Arr9sepList!C$1,manifest_11Sep!$A$1:$V$1,0))</f>
        <v>FRNNFBST8TG</v>
      </c>
      <c r="D1246" s="13" t="str">
        <f t="array" ref="D1246">INDEX(manifest_11Sep!$A$1:$V$3202,MATCH($B1246,manifest_11Sep!$B$1:$B$3202,0),MATCH(A.Arr9sepList!D$1,manifest_11Sep!$A$1:$V$1,0))</f>
        <v>Male</v>
      </c>
      <c r="E1246" s="13" t="str">
        <f t="array" ref="E1246">INDEX(manifest_11Sep!$A$1:$V$3202,MATCH($B1246,manifest_11Sep!$B$1:$B$3202,0),MATCH(A.Arr9sepList!E$1,manifest_11Sep!$A$1:$V$1,0))</f>
        <v>Gerardo Palad</v>
      </c>
      <c r="F1246" s="13" t="str">
        <f t="array" ref="F1246">INDEX(manifest_11Sep!$A$1:$V$3202,MATCH($B1246,manifest_11Sep!$B$1:$B$3202,0),MATCH(A.Arr9sepList!F$1,manifest_11Sep!$A$1:$V$1,0))</f>
        <v>Cailing</v>
      </c>
      <c r="G1246" s="13">
        <f t="array" ref="G1246">INDEX(manifest_11Sep!$A$1:$V$3202,MATCH($B1246,manifest_11Sep!$B$1:$B$3202,0),MATCH(A.Arr9sepList!G$1,manifest_11Sep!$A$1:$V$1,0))</f>
        <v>62</v>
      </c>
      <c r="H1246" s="13" t="str">
        <f t="array" ref="H1246">INDEX(manifest_11Sep!$A$1:$V$3202,MATCH($B1246,manifest_11Sep!$B$1:$B$3202,0),MATCH(A.Arr9sepList!H$1,manifest_11Sep!$A$1:$V$1,0))</f>
        <v>Yvonne Tran</v>
      </c>
      <c r="I1246" s="13" t="str">
        <f t="array" ref="I1246">INDEX(manifest_11Sep!$A$1:$V$3202,MATCH($B1246,manifest_11Sep!$B$1:$B$3202,0),MATCH(A.Arr9sepList!I$1,manifest_11Sep!$A$1:$V$1,0))</f>
        <v>Delta</v>
      </c>
      <c r="J1246" s="13" t="str">
        <f t="array" ref="J1246">INDEX(manifest_11Sep!$A$1:$V$3202,MATCH($B1246,manifest_11Sep!$B$1:$B$3202,0),MATCH(A.Arr9sepList!J$1,manifest_11Sep!$A$1:$V$1,0))</f>
        <v>DL 197</v>
      </c>
      <c r="K1246" s="13" t="str">
        <f t="array" ref="K1246">INDEX(manifest_11Sep!$A$1:$V$3202,MATCH($B1246,manifest_11Sep!$B$1:$B$3202,0),MATCH(A.Arr9sepList!K$1,manifest_11Sep!$A$1:$V$1,0))</f>
        <v>13-thg 9-25</v>
      </c>
      <c r="L1246" s="14">
        <f t="array" ref="L1246">INDEX(manifest_11Sep!$A$1:$V$3202,MATCH($B1246,manifest_11Sep!$B$1:$B$3202,0),MATCH(A.Arr9sepList!L$1,manifest_11Sep!$A$1:$V$1,0))</f>
        <v>0.6875</v>
      </c>
      <c r="M1246" s="13" t="str">
        <f t="array" ref="M1246">INDEX(manifest_11Sep!$A$1:$V$3202,MATCH($B1246,manifest_11Sep!$B$1:$B$3202,0),MATCH(A.Arr9sepList!M$1,manifest_11Sep!$A$1:$V$1,0))</f>
        <v>ICN-T2</v>
      </c>
      <c r="N1246" s="13" t="str">
        <f t="array" ref="N1246">INDEX(manifest_11Sep!$A$1:$V$3202,MATCH($B1246,manifest_11Sep!$B$1:$B$3202,0),MATCH(A.Arr9sepList!N$1,manifest_11Sep!$A$1:$V$1,0))</f>
        <v>THE PLAZA</v>
      </c>
      <c r="O1246" s="15"/>
      <c r="P1246" s="13"/>
      <c r="Q1246" s="16">
        <v>70209901</v>
      </c>
      <c r="R1246" s="16" t="s">
        <v>43</v>
      </c>
      <c r="S1246" s="13">
        <f t="array" ref="S1246">INDEX(manifest_11Sep!$A$1:$V$3202,MATCH($B1246,manifest_11Sep!$B$1:$B$3202,0),MATCH(A.Arr9sepList!S$1,manifest_11Sep!$A$1:$V$1,0))</f>
        <v>0</v>
      </c>
    </row>
    <row r="1247" spans="1:19" ht="15.75" customHeight="1">
      <c r="A1247" s="13" t="str">
        <f t="array" ref="A1247">INDEX(manifest_11Sep!$A$1:$V$3202,MATCH($B1247,manifest_11Sep!$B$1:$B$3202,0),MATCH(A.Arr9sepList!A$1,manifest_11Sep!$A$1:$V$1,0))</f>
        <v>A</v>
      </c>
      <c r="B1247" s="13" t="s">
        <v>4549</v>
      </c>
      <c r="C1247" s="13" t="str">
        <f t="array" ref="C1247">INDEX(manifest_11Sep!$A$1:$V$3202,MATCH($B1247,manifest_11Sep!$B$1:$B$3202,0),MATCH(A.Arr9sepList!C$1,manifest_11Sep!$A$1:$V$1,0))</f>
        <v>FRNNFBST8TG</v>
      </c>
      <c r="D1247" s="13" t="str">
        <f t="array" ref="D1247">INDEX(manifest_11Sep!$A$1:$V$3202,MATCH($B1247,manifest_11Sep!$B$1:$B$3202,0),MATCH(A.Arr9sepList!D$1,manifest_11Sep!$A$1:$V$1,0))</f>
        <v>Female</v>
      </c>
      <c r="E1247" s="13" t="str">
        <f t="array" ref="E1247">INDEX(manifest_11Sep!$A$1:$V$3202,MATCH($B1247,manifest_11Sep!$B$1:$B$3202,0),MATCH(A.Arr9sepList!E$1,manifest_11Sep!$A$1:$V$1,0))</f>
        <v>Mary Josephine Felipe</v>
      </c>
      <c r="F1247" s="13" t="str">
        <f t="array" ref="F1247">INDEX(manifest_11Sep!$A$1:$V$3202,MATCH($B1247,manifest_11Sep!$B$1:$B$3202,0),MATCH(A.Arr9sepList!F$1,manifest_11Sep!$A$1:$V$1,0))</f>
        <v>Dayao Cailing</v>
      </c>
      <c r="G1247" s="13">
        <f t="array" ref="G1247">INDEX(manifest_11Sep!$A$1:$V$3202,MATCH($B1247,manifest_11Sep!$B$1:$B$3202,0),MATCH(A.Arr9sepList!G$1,manifest_11Sep!$A$1:$V$1,0))</f>
        <v>59</v>
      </c>
      <c r="H1247" s="13" t="str">
        <f t="array" ref="H1247">INDEX(manifest_11Sep!$A$1:$V$3202,MATCH($B1247,manifest_11Sep!$B$1:$B$3202,0),MATCH(A.Arr9sepList!H$1,manifest_11Sep!$A$1:$V$1,0))</f>
        <v>Yvonne Tran</v>
      </c>
      <c r="I1247" s="13" t="str">
        <f t="array" ref="I1247">INDEX(manifest_11Sep!$A$1:$V$3202,MATCH($B1247,manifest_11Sep!$B$1:$B$3202,0),MATCH(A.Arr9sepList!I$1,manifest_11Sep!$A$1:$V$1,0))</f>
        <v>Delta</v>
      </c>
      <c r="J1247" s="13" t="str">
        <f t="array" ref="J1247">INDEX(manifest_11Sep!$A$1:$V$3202,MATCH($B1247,manifest_11Sep!$B$1:$B$3202,0),MATCH(A.Arr9sepList!J$1,manifest_11Sep!$A$1:$V$1,0))</f>
        <v>DL 197</v>
      </c>
      <c r="K1247" s="13" t="str">
        <f t="array" ref="K1247">INDEX(manifest_11Sep!$A$1:$V$3202,MATCH($B1247,manifest_11Sep!$B$1:$B$3202,0),MATCH(A.Arr9sepList!K$1,manifest_11Sep!$A$1:$V$1,0))</f>
        <v>13-thg 9-25</v>
      </c>
      <c r="L1247" s="14">
        <f t="array" ref="L1247">INDEX(manifest_11Sep!$A$1:$V$3202,MATCH($B1247,manifest_11Sep!$B$1:$B$3202,0),MATCH(A.Arr9sepList!L$1,manifest_11Sep!$A$1:$V$1,0))</f>
        <v>0.6875</v>
      </c>
      <c r="M1247" s="13" t="str">
        <f t="array" ref="M1247">INDEX(manifest_11Sep!$A$1:$V$3202,MATCH($B1247,manifest_11Sep!$B$1:$B$3202,0),MATCH(A.Arr9sepList!M$1,manifest_11Sep!$A$1:$V$1,0))</f>
        <v>ICN-T2</v>
      </c>
      <c r="N1247" s="13" t="str">
        <f t="array" ref="N1247">INDEX(manifest_11Sep!$A$1:$V$3202,MATCH($B1247,manifest_11Sep!$B$1:$B$3202,0),MATCH(A.Arr9sepList!N$1,manifest_11Sep!$A$1:$V$1,0))</f>
        <v>THE PLAZA</v>
      </c>
      <c r="O1247" s="15"/>
      <c r="P1247" s="13"/>
      <c r="Q1247" s="16">
        <v>70209901</v>
      </c>
      <c r="R1247" s="16" t="s">
        <v>43</v>
      </c>
      <c r="S1247" s="13">
        <f t="array" ref="S1247">INDEX(manifest_11Sep!$A$1:$V$3202,MATCH($B1247,manifest_11Sep!$B$1:$B$3202,0),MATCH(A.Arr9sepList!S$1,manifest_11Sep!$A$1:$V$1,0))</f>
        <v>0</v>
      </c>
    </row>
    <row r="1248" spans="1:19" ht="15.75" customHeight="1">
      <c r="A1248" s="13" t="str">
        <f t="array" ref="A1248">INDEX(manifest_11Sep!$A$1:$V$3202,MATCH($B1248,manifest_11Sep!$B$1:$B$3202,0),MATCH(A.Arr9sepList!A$1,manifest_11Sep!$A$1:$V$1,0))</f>
        <v>A</v>
      </c>
      <c r="B1248" s="13" t="s">
        <v>1639</v>
      </c>
      <c r="C1248" s="13" t="str">
        <f t="array" ref="C1248">INDEX(manifest_11Sep!$A$1:$V$3202,MATCH($B1248,manifest_11Sep!$B$1:$B$3202,0),MATCH(A.Arr9sepList!C$1,manifest_11Sep!$A$1:$V$1,0))</f>
        <v>K8N3VCTL47Q</v>
      </c>
      <c r="D1248" s="13" t="str">
        <f t="array" ref="D1248">INDEX(manifest_11Sep!$A$1:$V$3202,MATCH($B1248,manifest_11Sep!$B$1:$B$3202,0),MATCH(A.Arr9sepList!D$1,manifest_11Sep!$A$1:$V$1,0))</f>
        <v>Female</v>
      </c>
      <c r="E1248" s="13" t="str">
        <f t="array" ref="E1248">INDEX(manifest_11Sep!$A$1:$V$3202,MATCH($B1248,manifest_11Sep!$B$1:$B$3202,0),MATCH(A.Arr9sepList!E$1,manifest_11Sep!$A$1:$V$1,0))</f>
        <v>Desiree Agtina</v>
      </c>
      <c r="F1248" s="13" t="str">
        <f t="array" ref="F1248">INDEX(manifest_11Sep!$A$1:$V$3202,MATCH($B1248,manifest_11Sep!$B$1:$B$3202,0),MATCH(A.Arr9sepList!F$1,manifest_11Sep!$A$1:$V$1,0))</f>
        <v>Penetrante</v>
      </c>
      <c r="G1248" s="13">
        <f t="array" ref="G1248">INDEX(manifest_11Sep!$A$1:$V$3202,MATCH($B1248,manifest_11Sep!$B$1:$B$3202,0),MATCH(A.Arr9sepList!G$1,manifest_11Sep!$A$1:$V$1,0))</f>
        <v>51</v>
      </c>
      <c r="H1248" s="13" t="str">
        <f t="array" ref="H1248">INDEX(manifest_11Sep!$A$1:$V$3202,MATCH($B1248,manifest_11Sep!$B$1:$B$3202,0),MATCH(A.Arr9sepList!H$1,manifest_11Sep!$A$1:$V$1,0))</f>
        <v>Bobot Peralta</v>
      </c>
      <c r="I1248" s="13" t="str">
        <f t="array" ref="I1248">INDEX(manifest_11Sep!$A$1:$V$3202,MATCH($B1248,manifest_11Sep!$B$1:$B$3202,0),MATCH(A.Arr9sepList!I$1,manifest_11Sep!$A$1:$V$1,0))</f>
        <v>Delta</v>
      </c>
      <c r="J1248" s="13" t="str">
        <f t="array" ref="J1248">INDEX(manifest_11Sep!$A$1:$V$3202,MATCH($B1248,manifest_11Sep!$B$1:$B$3202,0),MATCH(A.Arr9sepList!J$1,manifest_11Sep!$A$1:$V$1,0))</f>
        <v>DL 197</v>
      </c>
      <c r="K1248" s="13" t="str">
        <f t="array" ref="K1248">INDEX(manifest_11Sep!$A$1:$V$3202,MATCH($B1248,manifest_11Sep!$B$1:$B$3202,0),MATCH(A.Arr9sepList!K$1,manifest_11Sep!$A$1:$V$1,0))</f>
        <v>13-thg 9-25</v>
      </c>
      <c r="L1248" s="14">
        <f t="array" ref="L1248">INDEX(manifest_11Sep!$A$1:$V$3202,MATCH($B1248,manifest_11Sep!$B$1:$B$3202,0),MATCH(A.Arr9sepList!L$1,manifest_11Sep!$A$1:$V$1,0))</f>
        <v>0.6875</v>
      </c>
      <c r="M1248" s="13" t="str">
        <f t="array" ref="M1248">INDEX(manifest_11Sep!$A$1:$V$3202,MATCH($B1248,manifest_11Sep!$B$1:$B$3202,0),MATCH(A.Arr9sepList!M$1,manifest_11Sep!$A$1:$V$1,0))</f>
        <v>ICN-T2</v>
      </c>
      <c r="N1248" s="13" t="str">
        <f t="array" ref="N1248">INDEX(manifest_11Sep!$A$1:$V$3202,MATCH($B1248,manifest_11Sep!$B$1:$B$3202,0),MATCH(A.Arr9sepList!N$1,manifest_11Sep!$A$1:$V$1,0))</f>
        <v>THE PLAZA</v>
      </c>
      <c r="O1248" s="15"/>
      <c r="P1248" s="13"/>
      <c r="Q1248" s="16">
        <v>70503750</v>
      </c>
      <c r="R1248" s="16" t="s">
        <v>43</v>
      </c>
      <c r="S1248" s="13">
        <f t="array" ref="S1248">INDEX(manifest_11Sep!$A$1:$V$3202,MATCH($B1248,manifest_11Sep!$B$1:$B$3202,0),MATCH(A.Arr9sepList!S$1,manifest_11Sep!$A$1:$V$1,0))</f>
        <v>0</v>
      </c>
    </row>
    <row r="1249" spans="1:19" ht="15.75" customHeight="1">
      <c r="A1249" s="13" t="str">
        <f t="array" ref="A1249">INDEX(manifest_11Sep!$A$1:$V$3202,MATCH($B1249,manifest_11Sep!$B$1:$B$3202,0),MATCH(A.Arr9sepList!A$1,manifest_11Sep!$A$1:$V$1,0))</f>
        <v>A</v>
      </c>
      <c r="B1249" s="13" t="s">
        <v>1642</v>
      </c>
      <c r="C1249" s="13" t="str">
        <f t="array" ref="C1249">INDEX(manifest_11Sep!$A$1:$V$3202,MATCH($B1249,manifest_11Sep!$B$1:$B$3202,0),MATCH(A.Arr9sepList!C$1,manifest_11Sep!$A$1:$V$1,0))</f>
        <v>K8N3VCTL47Q</v>
      </c>
      <c r="D1249" s="13" t="str">
        <f t="array" ref="D1249">INDEX(manifest_11Sep!$A$1:$V$3202,MATCH($B1249,manifest_11Sep!$B$1:$B$3202,0),MATCH(A.Arr9sepList!D$1,manifest_11Sep!$A$1:$V$1,0))</f>
        <v>Female</v>
      </c>
      <c r="E1249" s="13" t="str">
        <f t="array" ref="E1249">INDEX(manifest_11Sep!$A$1:$V$3202,MATCH($B1249,manifest_11Sep!$B$1:$B$3202,0),MATCH(A.Arr9sepList!E$1,manifest_11Sep!$A$1:$V$1,0))</f>
        <v>Janet Tuguinay</v>
      </c>
      <c r="F1249" s="13" t="str">
        <f t="array" ref="F1249">INDEX(manifest_11Sep!$A$1:$V$3202,MATCH($B1249,manifest_11Sep!$B$1:$B$3202,0),MATCH(A.Arr9sepList!F$1,manifest_11Sep!$A$1:$V$1,0))</f>
        <v>Sese</v>
      </c>
      <c r="G1249" s="13">
        <f t="array" ref="G1249">INDEX(manifest_11Sep!$A$1:$V$3202,MATCH($B1249,manifest_11Sep!$B$1:$B$3202,0),MATCH(A.Arr9sepList!G$1,manifest_11Sep!$A$1:$V$1,0))</f>
        <v>51</v>
      </c>
      <c r="H1249" s="13" t="str">
        <f t="array" ref="H1249">INDEX(manifest_11Sep!$A$1:$V$3202,MATCH($B1249,manifest_11Sep!$B$1:$B$3202,0),MATCH(A.Arr9sepList!H$1,manifest_11Sep!$A$1:$V$1,0))</f>
        <v>Bobot Peralta</v>
      </c>
      <c r="I1249" s="13" t="str">
        <f t="array" ref="I1249">INDEX(manifest_11Sep!$A$1:$V$3202,MATCH($B1249,manifest_11Sep!$B$1:$B$3202,0),MATCH(A.Arr9sepList!I$1,manifest_11Sep!$A$1:$V$1,0))</f>
        <v>Delta</v>
      </c>
      <c r="J1249" s="13" t="str">
        <f t="array" ref="J1249">INDEX(manifest_11Sep!$A$1:$V$3202,MATCH($B1249,manifest_11Sep!$B$1:$B$3202,0),MATCH(A.Arr9sepList!J$1,manifest_11Sep!$A$1:$V$1,0))</f>
        <v>DL 197</v>
      </c>
      <c r="K1249" s="13" t="str">
        <f t="array" ref="K1249">INDEX(manifest_11Sep!$A$1:$V$3202,MATCH($B1249,manifest_11Sep!$B$1:$B$3202,0),MATCH(A.Arr9sepList!K$1,manifest_11Sep!$A$1:$V$1,0))</f>
        <v>13-thg 9-25</v>
      </c>
      <c r="L1249" s="14">
        <f t="array" ref="L1249">INDEX(manifest_11Sep!$A$1:$V$3202,MATCH($B1249,manifest_11Sep!$B$1:$B$3202,0),MATCH(A.Arr9sepList!L$1,manifest_11Sep!$A$1:$V$1,0))</f>
        <v>0.6875</v>
      </c>
      <c r="M1249" s="13" t="str">
        <f t="array" ref="M1249">INDEX(manifest_11Sep!$A$1:$V$3202,MATCH($B1249,manifest_11Sep!$B$1:$B$3202,0),MATCH(A.Arr9sepList!M$1,manifest_11Sep!$A$1:$V$1,0))</f>
        <v>ICN-T2</v>
      </c>
      <c r="N1249" s="13" t="str">
        <f t="array" ref="N1249">INDEX(manifest_11Sep!$A$1:$V$3202,MATCH($B1249,manifest_11Sep!$B$1:$B$3202,0),MATCH(A.Arr9sepList!N$1,manifest_11Sep!$A$1:$V$1,0))</f>
        <v>THE PLAZA</v>
      </c>
      <c r="O1249" s="15"/>
      <c r="P1249" s="13"/>
      <c r="Q1249" s="16">
        <v>70503750</v>
      </c>
      <c r="R1249" s="16" t="s">
        <v>43</v>
      </c>
      <c r="S1249" s="13">
        <f t="array" ref="S1249">INDEX(manifest_11Sep!$A$1:$V$3202,MATCH($B1249,manifest_11Sep!$B$1:$B$3202,0),MATCH(A.Arr9sepList!S$1,manifest_11Sep!$A$1:$V$1,0))</f>
        <v>0</v>
      </c>
    </row>
    <row r="1250" spans="1:19" ht="15.75" customHeight="1">
      <c r="A1250" s="13" t="str">
        <f t="array" ref="A1250">INDEX(manifest_11Sep!$A$1:$V$3202,MATCH($B1250,manifest_11Sep!$B$1:$B$3202,0),MATCH(A.Arr9sepList!A$1,manifest_11Sep!$A$1:$V$1,0))</f>
        <v>A</v>
      </c>
      <c r="B1250" s="13" t="s">
        <v>3938</v>
      </c>
      <c r="C1250" s="13" t="str">
        <f t="array" ref="C1250">INDEX(manifest_11Sep!$A$1:$V$3202,MATCH($B1250,manifest_11Sep!$B$1:$B$3202,0),MATCH(A.Arr9sepList!C$1,manifest_11Sep!$A$1:$V$1,0))</f>
        <v>GMN7YSVSFC2</v>
      </c>
      <c r="D1250" s="13" t="str">
        <f t="array" ref="D1250">INDEX(manifest_11Sep!$A$1:$V$3202,MATCH($B1250,manifest_11Sep!$B$1:$B$3202,0),MATCH(A.Arr9sepList!D$1,manifest_11Sep!$A$1:$V$1,0))</f>
        <v>Female</v>
      </c>
      <c r="E1250" s="13" t="str">
        <f t="array" ref="E1250">INDEX(manifest_11Sep!$A$1:$V$3202,MATCH($B1250,manifest_11Sep!$B$1:$B$3202,0),MATCH(A.Arr9sepList!E$1,manifest_11Sep!$A$1:$V$1,0))</f>
        <v>Yolinda Pirote</v>
      </c>
      <c r="F1250" s="13" t="str">
        <f t="array" ref="F1250">INDEX(manifest_11Sep!$A$1:$V$3202,MATCH($B1250,manifest_11Sep!$B$1:$B$3202,0),MATCH(A.Arr9sepList!F$1,manifest_11Sep!$A$1:$V$1,0))</f>
        <v>Bengco</v>
      </c>
      <c r="G1250" s="13">
        <f t="array" ref="G1250">INDEX(manifest_11Sep!$A$1:$V$3202,MATCH($B1250,manifest_11Sep!$B$1:$B$3202,0),MATCH(A.Arr9sepList!G$1,manifest_11Sep!$A$1:$V$1,0))</f>
        <v>70</v>
      </c>
      <c r="H1250" s="13" t="str">
        <f t="array" ref="H1250">INDEX(manifest_11Sep!$A$1:$V$3202,MATCH($B1250,manifest_11Sep!$B$1:$B$3202,0),MATCH(A.Arr9sepList!H$1,manifest_11Sep!$A$1:$V$1,0))</f>
        <v>Ramon Cunamay</v>
      </c>
      <c r="I1250" s="13" t="str">
        <f t="array" ref="I1250">INDEX(manifest_11Sep!$A$1:$V$3202,MATCH($B1250,manifest_11Sep!$B$1:$B$3202,0),MATCH(A.Arr9sepList!I$1,manifest_11Sep!$A$1:$V$1,0))</f>
        <v>Korean Air</v>
      </c>
      <c r="J1250" s="13" t="str">
        <f t="array" ref="J1250">INDEX(manifest_11Sep!$A$1:$V$3202,MATCH($B1250,manifest_11Sep!$B$1:$B$3202,0),MATCH(A.Arr9sepList!J$1,manifest_11Sep!$A$1:$V$1,0))</f>
        <v>KE 704</v>
      </c>
      <c r="K1250" s="13" t="str">
        <f t="array" ref="K1250">INDEX(manifest_11Sep!$A$1:$V$3202,MATCH($B1250,manifest_11Sep!$B$1:$B$3202,0),MATCH(A.Arr9sepList!K$1,manifest_11Sep!$A$1:$V$1,0))</f>
        <v>13-thg 9-25</v>
      </c>
      <c r="L1250" s="14">
        <f t="array" ref="L1250">INDEX(manifest_11Sep!$A$1:$V$3202,MATCH($B1250,manifest_11Sep!$B$1:$B$3202,0),MATCH(A.Arr9sepList!L$1,manifest_11Sep!$A$1:$V$1,0))</f>
        <v>0.6875</v>
      </c>
      <c r="M1250" s="13" t="str">
        <f t="array" ref="M1250">INDEX(manifest_11Sep!$A$1:$V$3202,MATCH($B1250,manifest_11Sep!$B$1:$B$3202,0),MATCH(A.Arr9sepList!M$1,manifest_11Sep!$A$1:$V$1,0))</f>
        <v>ICN-T2</v>
      </c>
      <c r="N1250" s="13" t="str">
        <f t="array" ref="N1250">INDEX(manifest_11Sep!$A$1:$V$3202,MATCH($B1250,manifest_11Sep!$B$1:$B$3202,0),MATCH(A.Arr9sepList!N$1,manifest_11Sep!$A$1:$V$1,0))</f>
        <v>FAIRMONT</v>
      </c>
      <c r="O1250" s="15"/>
      <c r="P1250" s="13"/>
      <c r="Q1250" s="16">
        <v>462710895</v>
      </c>
      <c r="R1250" s="16" t="s">
        <v>43</v>
      </c>
      <c r="S1250" s="13" t="str">
        <f t="array" ref="S1250">INDEX(manifest_11Sep!$A$1:$V$3202,MATCH($B1250,manifest_11Sep!$B$1:$B$3202,0),MATCH(A.Arr9sepList!S$1,manifest_11Sep!$A$1:$V$1,0))</f>
        <v>CANCEL request: có yêu cầu cancel (có photo + Heritage)</v>
      </c>
    </row>
    <row r="1251" spans="1:19" ht="15.75" customHeight="1">
      <c r="A1251" s="13" t="str">
        <f t="array" ref="A1251">INDEX(manifest_11Sep!$A$1:$V$3202,MATCH($B1251,manifest_11Sep!$B$1:$B$3202,0),MATCH(A.Arr9sepList!A$1,manifest_11Sep!$A$1:$V$1,0))</f>
        <v>A</v>
      </c>
      <c r="B1251" s="13" t="s">
        <v>3943</v>
      </c>
      <c r="C1251" s="13" t="str">
        <f t="array" ref="C1251">INDEX(manifest_11Sep!$A$1:$V$3202,MATCH($B1251,manifest_11Sep!$B$1:$B$3202,0),MATCH(A.Arr9sepList!C$1,manifest_11Sep!$A$1:$V$1,0))</f>
        <v>GMN7YSVSFC2</v>
      </c>
      <c r="D1251" s="13" t="str">
        <f t="array" ref="D1251">INDEX(manifest_11Sep!$A$1:$V$3202,MATCH($B1251,manifest_11Sep!$B$1:$B$3202,0),MATCH(A.Arr9sepList!D$1,manifest_11Sep!$A$1:$V$1,0))</f>
        <v>Male</v>
      </c>
      <c r="E1251" s="13" t="str">
        <f t="array" ref="E1251">INDEX(manifest_11Sep!$A$1:$V$3202,MATCH($B1251,manifest_11Sep!$B$1:$B$3202,0),MATCH(A.Arr9sepList!E$1,manifest_11Sep!$A$1:$V$1,0))</f>
        <v>Jose Juvida</v>
      </c>
      <c r="F1251" s="13" t="str">
        <f t="array" ref="F1251">INDEX(manifest_11Sep!$A$1:$V$3202,MATCH($B1251,manifest_11Sep!$B$1:$B$3202,0),MATCH(A.Arr9sepList!F$1,manifest_11Sep!$A$1:$V$1,0))</f>
        <v>Bengco Jr</v>
      </c>
      <c r="G1251" s="13">
        <f t="array" ref="G1251">INDEX(manifest_11Sep!$A$1:$V$3202,MATCH($B1251,manifest_11Sep!$B$1:$B$3202,0),MATCH(A.Arr9sepList!G$1,manifest_11Sep!$A$1:$V$1,0))</f>
        <v>70</v>
      </c>
      <c r="H1251" s="13" t="str">
        <f t="array" ref="H1251">INDEX(manifest_11Sep!$A$1:$V$3202,MATCH($B1251,manifest_11Sep!$B$1:$B$3202,0),MATCH(A.Arr9sepList!H$1,manifest_11Sep!$A$1:$V$1,0))</f>
        <v>Ramon Cunamay</v>
      </c>
      <c r="I1251" s="13" t="str">
        <f t="array" ref="I1251">INDEX(manifest_11Sep!$A$1:$V$3202,MATCH($B1251,manifest_11Sep!$B$1:$B$3202,0),MATCH(A.Arr9sepList!I$1,manifest_11Sep!$A$1:$V$1,0))</f>
        <v>Korean Air</v>
      </c>
      <c r="J1251" s="13" t="str">
        <f t="array" ref="J1251">INDEX(manifest_11Sep!$A$1:$V$3202,MATCH($B1251,manifest_11Sep!$B$1:$B$3202,0),MATCH(A.Arr9sepList!J$1,manifest_11Sep!$A$1:$V$1,0))</f>
        <v>KE 704</v>
      </c>
      <c r="K1251" s="13" t="str">
        <f t="array" ref="K1251">INDEX(manifest_11Sep!$A$1:$V$3202,MATCH($B1251,manifest_11Sep!$B$1:$B$3202,0),MATCH(A.Arr9sepList!K$1,manifest_11Sep!$A$1:$V$1,0))</f>
        <v>13-thg 9-25</v>
      </c>
      <c r="L1251" s="14">
        <f t="array" ref="L1251">INDEX(manifest_11Sep!$A$1:$V$3202,MATCH($B1251,manifest_11Sep!$B$1:$B$3202,0),MATCH(A.Arr9sepList!L$1,manifest_11Sep!$A$1:$V$1,0))</f>
        <v>0.6875</v>
      </c>
      <c r="M1251" s="13" t="str">
        <f t="array" ref="M1251">INDEX(manifest_11Sep!$A$1:$V$3202,MATCH($B1251,manifest_11Sep!$B$1:$B$3202,0),MATCH(A.Arr9sepList!M$1,manifest_11Sep!$A$1:$V$1,0))</f>
        <v>ICN-T2</v>
      </c>
      <c r="N1251" s="13" t="str">
        <f t="array" ref="N1251">INDEX(manifest_11Sep!$A$1:$V$3202,MATCH($B1251,manifest_11Sep!$B$1:$B$3202,0),MATCH(A.Arr9sepList!N$1,manifest_11Sep!$A$1:$V$1,0))</f>
        <v>FAIRMONT</v>
      </c>
      <c r="O1251" s="15"/>
      <c r="P1251" s="13"/>
      <c r="Q1251" s="16">
        <v>462710895</v>
      </c>
      <c r="R1251" s="16" t="s">
        <v>43</v>
      </c>
      <c r="S1251" s="13" t="str">
        <f t="array" ref="S1251">INDEX(manifest_11Sep!$A$1:$V$3202,MATCH($B1251,manifest_11Sep!$B$1:$B$3202,0),MATCH(A.Arr9sepList!S$1,manifest_11Sep!$A$1:$V$1,0))</f>
        <v>CANCEL request: có yêu cầu cancel (có photo + Heritage)</v>
      </c>
    </row>
    <row r="1252" spans="1:19" ht="15.75" customHeight="1">
      <c r="A1252" s="13" t="str">
        <f t="array" ref="A1252">INDEX(manifest_11Sep!$A$1:$V$3202,MATCH($B1252,manifest_11Sep!$B$1:$B$3202,0),MATCH(A.Arr9sepList!A$1,manifest_11Sep!$A$1:$V$1,0))</f>
        <v>A</v>
      </c>
      <c r="B1252" s="13" t="s">
        <v>1941</v>
      </c>
      <c r="C1252" s="13" t="str">
        <f t="array" ref="C1252">INDEX(manifest_11Sep!$A$1:$V$3202,MATCH($B1252,manifest_11Sep!$B$1:$B$3202,0),MATCH(A.Arr9sepList!C$1,manifest_11Sep!$A$1:$V$1,0))</f>
        <v>HLN7VX42KYK</v>
      </c>
      <c r="D1252" s="13" t="str">
        <f t="array" ref="D1252">INDEX(manifest_11Sep!$A$1:$V$3202,MATCH($B1252,manifest_11Sep!$B$1:$B$3202,0),MATCH(A.Arr9sepList!D$1,manifest_11Sep!$A$1:$V$1,0))</f>
        <v>Male</v>
      </c>
      <c r="E1252" s="13" t="str">
        <f t="array" ref="E1252">INDEX(manifest_11Sep!$A$1:$V$3202,MATCH($B1252,manifest_11Sep!$B$1:$B$3202,0),MATCH(A.Arr9sepList!E$1,manifest_11Sep!$A$1:$V$1,0))</f>
        <v>Freeborn</v>
      </c>
      <c r="F1252" s="13" t="str">
        <f t="array" ref="F1252">INDEX(manifest_11Sep!$A$1:$V$3202,MATCH($B1252,manifest_11Sep!$B$1:$B$3202,0),MATCH(A.Arr9sepList!F$1,manifest_11Sep!$A$1:$V$1,0))</f>
        <v>Ukpede</v>
      </c>
      <c r="G1252" s="13">
        <f t="array" ref="G1252">INDEX(manifest_11Sep!$A$1:$V$3202,MATCH($B1252,manifest_11Sep!$B$1:$B$3202,0),MATCH(A.Arr9sepList!G$1,manifest_11Sep!$A$1:$V$1,0))</f>
        <v>59</v>
      </c>
      <c r="H1252" s="13" t="str">
        <f t="array" ref="H1252">INDEX(manifest_11Sep!$A$1:$V$3202,MATCH($B1252,manifest_11Sep!$B$1:$B$3202,0),MATCH(A.Arr9sepList!H$1,manifest_11Sep!$A$1:$V$1,0))</f>
        <v>Donatus Onwuanaegbule</v>
      </c>
      <c r="I1252" s="13" t="str">
        <f t="array" ref="I1252">INDEX(manifest_11Sep!$A$1:$V$3202,MATCH($B1252,manifest_11Sep!$B$1:$B$3202,0),MATCH(A.Arr9sepList!I$1,manifest_11Sep!$A$1:$V$1,0))</f>
        <v>Delta</v>
      </c>
      <c r="J1252" s="13" t="str">
        <f t="array" ref="J1252">INDEX(manifest_11Sep!$A$1:$V$3202,MATCH($B1252,manifest_11Sep!$B$1:$B$3202,0),MATCH(A.Arr9sepList!J$1,manifest_11Sep!$A$1:$V$1,0))</f>
        <v>DL 7868</v>
      </c>
      <c r="K1252" s="13" t="str">
        <f t="array" ref="K1252">INDEX(manifest_11Sep!$A$1:$V$3202,MATCH($B1252,manifest_11Sep!$B$1:$B$3202,0),MATCH(A.Arr9sepList!K$1,manifest_11Sep!$A$1:$V$1,0))</f>
        <v>13-thg 9-25</v>
      </c>
      <c r="L1252" s="14">
        <f t="array" ref="L1252">INDEX(manifest_11Sep!$A$1:$V$3202,MATCH($B1252,manifest_11Sep!$B$1:$B$3202,0),MATCH(A.Arr9sepList!L$1,manifest_11Sep!$A$1:$V$1,0))</f>
        <v>0.69444444444444442</v>
      </c>
      <c r="M1252" s="13" t="str">
        <f t="array" ref="M1252">INDEX(manifest_11Sep!$A$1:$V$3202,MATCH($B1252,manifest_11Sep!$B$1:$B$3202,0),MATCH(A.Arr9sepList!M$1,manifest_11Sep!$A$1:$V$1,0))</f>
        <v>ICN-T2</v>
      </c>
      <c r="N1252" s="13" t="str">
        <f t="array" ref="N1252">INDEX(manifest_11Sep!$A$1:$V$3202,MATCH($B1252,manifest_11Sep!$B$1:$B$3202,0),MATCH(A.Arr9sepList!N$1,manifest_11Sep!$A$1:$V$1,0))</f>
        <v>FAIRMONT</v>
      </c>
      <c r="O1252" s="15"/>
      <c r="P1252" s="13"/>
      <c r="Q1252" s="16">
        <v>462710782</v>
      </c>
      <c r="R1252" s="16" t="s">
        <v>43</v>
      </c>
      <c r="S1252" s="13">
        <f t="array" ref="S1252">INDEX(manifest_11Sep!$A$1:$V$3202,MATCH($B1252,manifest_11Sep!$B$1:$B$3202,0),MATCH(A.Arr9sepList!S$1,manifest_11Sep!$A$1:$V$1,0))</f>
        <v>0</v>
      </c>
    </row>
    <row r="1253" spans="1:19" ht="15.75" customHeight="1">
      <c r="A1253" s="13" t="str">
        <f t="array" ref="A1253">INDEX(manifest_11Sep!$A$1:$V$3202,MATCH($B1253,manifest_11Sep!$B$1:$B$3202,0),MATCH(A.Arr9sepList!A$1,manifest_11Sep!$A$1:$V$1,0))</f>
        <v>A</v>
      </c>
      <c r="B1253" s="13" t="s">
        <v>1945</v>
      </c>
      <c r="C1253" s="13" t="str">
        <f t="array" ref="C1253">INDEX(manifest_11Sep!$A$1:$V$3202,MATCH($B1253,manifest_11Sep!$B$1:$B$3202,0),MATCH(A.Arr9sepList!C$1,manifest_11Sep!$A$1:$V$1,0))</f>
        <v>HLN7VX42KYK</v>
      </c>
      <c r="D1253" s="13" t="str">
        <f t="array" ref="D1253">INDEX(manifest_11Sep!$A$1:$V$3202,MATCH($B1253,manifest_11Sep!$B$1:$B$3202,0),MATCH(A.Arr9sepList!D$1,manifest_11Sep!$A$1:$V$1,0))</f>
        <v>Female</v>
      </c>
      <c r="E1253" s="13" t="str">
        <f t="array" ref="E1253">INDEX(manifest_11Sep!$A$1:$V$3202,MATCH($B1253,manifest_11Sep!$B$1:$B$3202,0),MATCH(A.Arr9sepList!E$1,manifest_11Sep!$A$1:$V$1,0))</f>
        <v>Freebie Ovwe</v>
      </c>
      <c r="F1253" s="13" t="str">
        <f t="array" ref="F1253">INDEX(manifest_11Sep!$A$1:$V$3202,MATCH($B1253,manifest_11Sep!$B$1:$B$3202,0),MATCH(A.Arr9sepList!F$1,manifest_11Sep!$A$1:$V$1,0))</f>
        <v>Ukpede</v>
      </c>
      <c r="G1253" s="13">
        <f t="array" ref="G1253">INDEX(manifest_11Sep!$A$1:$V$3202,MATCH($B1253,manifest_11Sep!$B$1:$B$3202,0),MATCH(A.Arr9sepList!G$1,manifest_11Sep!$A$1:$V$1,0))</f>
        <v>55</v>
      </c>
      <c r="H1253" s="13" t="str">
        <f t="array" ref="H1253">INDEX(manifest_11Sep!$A$1:$V$3202,MATCH($B1253,manifest_11Sep!$B$1:$B$3202,0),MATCH(A.Arr9sepList!H$1,manifest_11Sep!$A$1:$V$1,0))</f>
        <v>Donatus Onwuanaegbule</v>
      </c>
      <c r="I1253" s="13" t="str">
        <f t="array" ref="I1253">INDEX(manifest_11Sep!$A$1:$V$3202,MATCH($B1253,manifest_11Sep!$B$1:$B$3202,0),MATCH(A.Arr9sepList!I$1,manifest_11Sep!$A$1:$V$1,0))</f>
        <v>Delta</v>
      </c>
      <c r="J1253" s="13" t="str">
        <f t="array" ref="J1253">INDEX(manifest_11Sep!$A$1:$V$3202,MATCH($B1253,manifest_11Sep!$B$1:$B$3202,0),MATCH(A.Arr9sepList!J$1,manifest_11Sep!$A$1:$V$1,0))</f>
        <v>DL 7868</v>
      </c>
      <c r="K1253" s="13" t="str">
        <f t="array" ref="K1253">INDEX(manifest_11Sep!$A$1:$V$3202,MATCH($B1253,manifest_11Sep!$B$1:$B$3202,0),MATCH(A.Arr9sepList!K$1,manifest_11Sep!$A$1:$V$1,0))</f>
        <v>13-thg 9-25</v>
      </c>
      <c r="L1253" s="14">
        <f t="array" ref="L1253">INDEX(manifest_11Sep!$A$1:$V$3202,MATCH($B1253,manifest_11Sep!$B$1:$B$3202,0),MATCH(A.Arr9sepList!L$1,manifest_11Sep!$A$1:$V$1,0))</f>
        <v>0.69444444444444442</v>
      </c>
      <c r="M1253" s="13" t="str">
        <f t="array" ref="M1253">INDEX(manifest_11Sep!$A$1:$V$3202,MATCH($B1253,manifest_11Sep!$B$1:$B$3202,0),MATCH(A.Arr9sepList!M$1,manifest_11Sep!$A$1:$V$1,0))</f>
        <v>ICN-T2</v>
      </c>
      <c r="N1253" s="13" t="str">
        <f t="array" ref="N1253">INDEX(manifest_11Sep!$A$1:$V$3202,MATCH($B1253,manifest_11Sep!$B$1:$B$3202,0),MATCH(A.Arr9sepList!N$1,manifest_11Sep!$A$1:$V$1,0))</f>
        <v>FAIRMONT</v>
      </c>
      <c r="O1253" s="15"/>
      <c r="P1253" s="13"/>
      <c r="Q1253" s="16">
        <v>462710782</v>
      </c>
      <c r="R1253" s="16" t="s">
        <v>43</v>
      </c>
      <c r="S1253" s="13">
        <f t="array" ref="S1253">INDEX(manifest_11Sep!$A$1:$V$3202,MATCH($B1253,manifest_11Sep!$B$1:$B$3202,0),MATCH(A.Arr9sepList!S$1,manifest_11Sep!$A$1:$V$1,0))</f>
        <v>0</v>
      </c>
    </row>
    <row r="1254" spans="1:19" ht="15.75" customHeight="1">
      <c r="A1254" s="13" t="str">
        <f t="array" ref="A1254">INDEX(manifest_11Sep!$A$1:$V$3202,MATCH($B1254,manifest_11Sep!$B$1:$B$3202,0),MATCH(A.Arr9sepList!A$1,manifest_11Sep!$A$1:$V$1,0))</f>
        <v>A</v>
      </c>
      <c r="B1254" s="13" t="s">
        <v>2605</v>
      </c>
      <c r="C1254" s="13" t="str">
        <f t="array" ref="C1254">INDEX(manifest_11Sep!$A$1:$V$3202,MATCH($B1254,manifest_11Sep!$B$1:$B$3202,0),MATCH(A.Arr9sepList!C$1,manifest_11Sep!$A$1:$V$1,0))</f>
        <v>JMNQK6XNKRC</v>
      </c>
      <c r="D1254" s="13" t="str">
        <f t="array" ref="D1254">INDEX(manifest_11Sep!$A$1:$V$3202,MATCH($B1254,manifest_11Sep!$B$1:$B$3202,0),MATCH(A.Arr9sepList!D$1,manifest_11Sep!$A$1:$V$1,0))</f>
        <v>Female</v>
      </c>
      <c r="E1254" s="13" t="str">
        <f t="array" ref="E1254">INDEX(manifest_11Sep!$A$1:$V$3202,MATCH($B1254,manifest_11Sep!$B$1:$B$3202,0),MATCH(A.Arr9sepList!E$1,manifest_11Sep!$A$1:$V$1,0))</f>
        <v>Pin-Wen</v>
      </c>
      <c r="F1254" s="13" t="str">
        <f t="array" ref="F1254">INDEX(manifest_11Sep!$A$1:$V$3202,MATCH($B1254,manifest_11Sep!$B$1:$B$3202,0),MATCH(A.Arr9sepList!F$1,manifest_11Sep!$A$1:$V$1,0))</f>
        <v>Wang</v>
      </c>
      <c r="G1254" s="13">
        <f t="array" ref="G1254">INDEX(manifest_11Sep!$A$1:$V$3202,MATCH($B1254,manifest_11Sep!$B$1:$B$3202,0),MATCH(A.Arr9sepList!G$1,manifest_11Sep!$A$1:$V$1,0))</f>
        <v>48</v>
      </c>
      <c r="H1254" s="13" t="str">
        <f t="array" ref="H1254">INDEX(manifest_11Sep!$A$1:$V$3202,MATCH($B1254,manifest_11Sep!$B$1:$B$3202,0),MATCH(A.Arr9sepList!H$1,manifest_11Sep!$A$1:$V$1,0))</f>
        <v>Joen De Las Penas</v>
      </c>
      <c r="I1254" s="13" t="str">
        <f t="array" ref="I1254">INDEX(manifest_11Sep!$A$1:$V$3202,MATCH($B1254,manifest_11Sep!$B$1:$B$3202,0),MATCH(A.Arr9sepList!I$1,manifest_11Sep!$A$1:$V$1,0))</f>
        <v>Korean Air</v>
      </c>
      <c r="J1254" s="13" t="str">
        <f t="array" ref="J1254">INDEX(manifest_11Sep!$A$1:$V$3202,MATCH($B1254,manifest_11Sep!$B$1:$B$3202,0),MATCH(A.Arr9sepList!J$1,manifest_11Sep!$A$1:$V$1,0))</f>
        <v>KE 42</v>
      </c>
      <c r="K1254" s="13" t="str">
        <f t="array" ref="K1254">INDEX(manifest_11Sep!$A$1:$V$3202,MATCH($B1254,manifest_11Sep!$B$1:$B$3202,0),MATCH(A.Arr9sepList!K$1,manifest_11Sep!$A$1:$V$1,0))</f>
        <v>13-thg 9-25</v>
      </c>
      <c r="L1254" s="14">
        <f t="array" ref="L1254">INDEX(manifest_11Sep!$A$1:$V$3202,MATCH($B1254,manifest_11Sep!$B$1:$B$3202,0),MATCH(A.Arr9sepList!L$1,manifest_11Sep!$A$1:$V$1,0))</f>
        <v>0.69444444444444442</v>
      </c>
      <c r="M1254" s="13" t="str">
        <f t="array" ref="M1254">INDEX(manifest_11Sep!$A$1:$V$3202,MATCH($B1254,manifest_11Sep!$B$1:$B$3202,0),MATCH(A.Arr9sepList!M$1,manifest_11Sep!$A$1:$V$1,0))</f>
        <v>ICN-T2</v>
      </c>
      <c r="N1254" s="13" t="str">
        <f t="array" ref="N1254">INDEX(manifest_11Sep!$A$1:$V$3202,MATCH($B1254,manifest_11Sep!$B$1:$B$3202,0),MATCH(A.Arr9sepList!N$1,manifest_11Sep!$A$1:$V$1,0))</f>
        <v>FAIRMONT</v>
      </c>
      <c r="O1254" s="15"/>
      <c r="P1254" s="13"/>
      <c r="Q1254" s="16">
        <v>462710833</v>
      </c>
      <c r="R1254" s="16" t="s">
        <v>43</v>
      </c>
      <c r="S1254" s="13">
        <f t="array" ref="S1254">INDEX(manifest_11Sep!$A$1:$V$3202,MATCH($B1254,manifest_11Sep!$B$1:$B$3202,0),MATCH(A.Arr9sepList!S$1,manifest_11Sep!$A$1:$V$1,0))</f>
        <v>0</v>
      </c>
    </row>
    <row r="1255" spans="1:19" ht="15.75" customHeight="1">
      <c r="A1255" s="13" t="str">
        <f t="array" ref="A1255">INDEX(manifest_11Sep!$A$1:$V$3202,MATCH($B1255,manifest_11Sep!$B$1:$B$3202,0),MATCH(A.Arr9sepList!A$1,manifest_11Sep!$A$1:$V$1,0))</f>
        <v>A</v>
      </c>
      <c r="B1255" s="13" t="s">
        <v>2607</v>
      </c>
      <c r="C1255" s="13" t="str">
        <f t="array" ref="C1255">INDEX(manifest_11Sep!$A$1:$V$3202,MATCH($B1255,manifest_11Sep!$B$1:$B$3202,0),MATCH(A.Arr9sepList!C$1,manifest_11Sep!$A$1:$V$1,0))</f>
        <v>JMNQK6XNKRC</v>
      </c>
      <c r="D1255" s="13" t="str">
        <f t="array" ref="D1255">INDEX(manifest_11Sep!$A$1:$V$3202,MATCH($B1255,manifest_11Sep!$B$1:$B$3202,0),MATCH(A.Arr9sepList!D$1,manifest_11Sep!$A$1:$V$1,0))</f>
        <v>Female</v>
      </c>
      <c r="E1255" s="13" t="str">
        <f t="array" ref="E1255">INDEX(manifest_11Sep!$A$1:$V$3202,MATCH($B1255,manifest_11Sep!$B$1:$B$3202,0),MATCH(A.Arr9sepList!E$1,manifest_11Sep!$A$1:$V$1,0))</f>
        <v>Jacqueline</v>
      </c>
      <c r="F1255" s="13" t="str">
        <f t="array" ref="F1255">INDEX(manifest_11Sep!$A$1:$V$3202,MATCH($B1255,manifest_11Sep!$B$1:$B$3202,0),MATCH(A.Arr9sepList!F$1,manifest_11Sep!$A$1:$V$1,0))</f>
        <v>Yang</v>
      </c>
      <c r="G1255" s="13">
        <f t="array" ref="G1255">INDEX(manifest_11Sep!$A$1:$V$3202,MATCH($B1255,manifest_11Sep!$B$1:$B$3202,0),MATCH(A.Arr9sepList!G$1,manifest_11Sep!$A$1:$V$1,0))</f>
        <v>13</v>
      </c>
      <c r="H1255" s="13" t="str">
        <f t="array" ref="H1255">INDEX(manifest_11Sep!$A$1:$V$3202,MATCH($B1255,manifest_11Sep!$B$1:$B$3202,0),MATCH(A.Arr9sepList!H$1,manifest_11Sep!$A$1:$V$1,0))</f>
        <v>Joen De Las Penas</v>
      </c>
      <c r="I1255" s="13" t="str">
        <f t="array" ref="I1255">INDEX(manifest_11Sep!$A$1:$V$3202,MATCH($B1255,manifest_11Sep!$B$1:$B$3202,0),MATCH(A.Arr9sepList!I$1,manifest_11Sep!$A$1:$V$1,0))</f>
        <v>Korean Air</v>
      </c>
      <c r="J1255" s="13" t="str">
        <f t="array" ref="J1255">INDEX(manifest_11Sep!$A$1:$V$3202,MATCH($B1255,manifest_11Sep!$B$1:$B$3202,0),MATCH(A.Arr9sepList!J$1,manifest_11Sep!$A$1:$V$1,0))</f>
        <v>KE 42</v>
      </c>
      <c r="K1255" s="13" t="str">
        <f t="array" ref="K1255">INDEX(manifest_11Sep!$A$1:$V$3202,MATCH($B1255,manifest_11Sep!$B$1:$B$3202,0),MATCH(A.Arr9sepList!K$1,manifest_11Sep!$A$1:$V$1,0))</f>
        <v>13-thg 9-25</v>
      </c>
      <c r="L1255" s="14">
        <f t="array" ref="L1255">INDEX(manifest_11Sep!$A$1:$V$3202,MATCH($B1255,manifest_11Sep!$B$1:$B$3202,0),MATCH(A.Arr9sepList!L$1,manifest_11Sep!$A$1:$V$1,0))</f>
        <v>0.69444444444444442</v>
      </c>
      <c r="M1255" s="13" t="str">
        <f t="array" ref="M1255">INDEX(manifest_11Sep!$A$1:$V$3202,MATCH($B1255,manifest_11Sep!$B$1:$B$3202,0),MATCH(A.Arr9sepList!M$1,manifest_11Sep!$A$1:$V$1,0))</f>
        <v>ICN-T2</v>
      </c>
      <c r="N1255" s="13" t="str">
        <f t="array" ref="N1255">INDEX(manifest_11Sep!$A$1:$V$3202,MATCH($B1255,manifest_11Sep!$B$1:$B$3202,0),MATCH(A.Arr9sepList!N$1,manifest_11Sep!$A$1:$V$1,0))</f>
        <v>FAIRMONT</v>
      </c>
      <c r="O1255" s="15"/>
      <c r="P1255" s="13"/>
      <c r="Q1255" s="16">
        <v>462710833</v>
      </c>
      <c r="R1255" s="16" t="s">
        <v>43</v>
      </c>
      <c r="S1255" s="13">
        <f t="array" ref="S1255">INDEX(manifest_11Sep!$A$1:$V$3202,MATCH($B1255,manifest_11Sep!$B$1:$B$3202,0),MATCH(A.Arr9sepList!S$1,manifest_11Sep!$A$1:$V$1,0))</f>
        <v>0</v>
      </c>
    </row>
    <row r="1256" spans="1:19" ht="15.75" customHeight="1">
      <c r="A1256" s="13" t="str">
        <f t="array" ref="A1256">INDEX(manifest_11Sep!$A$1:$V$3202,MATCH($B1256,manifest_11Sep!$B$1:$B$3202,0),MATCH(A.Arr9sepList!A$1,manifest_11Sep!$A$1:$V$1,0))</f>
        <v>A</v>
      </c>
      <c r="B1256" s="13" t="s">
        <v>2125</v>
      </c>
      <c r="C1256" s="13" t="str">
        <f t="array" ref="C1256">INDEX(manifest_11Sep!$A$1:$V$3202,MATCH($B1256,manifest_11Sep!$B$1:$B$3202,0),MATCH(A.Arr9sepList!C$1,manifest_11Sep!$A$1:$V$1,0))</f>
        <v>TQNZYM9YCJZ</v>
      </c>
      <c r="D1256" s="13" t="str">
        <f t="array" ref="D1256">INDEX(manifest_11Sep!$A$1:$V$3202,MATCH($B1256,manifest_11Sep!$B$1:$B$3202,0),MATCH(A.Arr9sepList!D$1,manifest_11Sep!$A$1:$V$1,0))</f>
        <v>Female</v>
      </c>
      <c r="E1256" s="13" t="str">
        <f t="array" ref="E1256">INDEX(manifest_11Sep!$A$1:$V$3202,MATCH($B1256,manifest_11Sep!$B$1:$B$3202,0),MATCH(A.Arr9sepList!E$1,manifest_11Sep!$A$1:$V$1,0))</f>
        <v>Myrna Nicha</v>
      </c>
      <c r="F1256" s="13" t="str">
        <f t="array" ref="F1256">INDEX(manifest_11Sep!$A$1:$V$3202,MATCH($B1256,manifest_11Sep!$B$1:$B$3202,0),MATCH(A.Arr9sepList!F$1,manifest_11Sep!$A$1:$V$1,0))</f>
        <v>Jafari</v>
      </c>
      <c r="G1256" s="13">
        <f t="array" ref="G1256">INDEX(manifest_11Sep!$A$1:$V$3202,MATCH($B1256,manifest_11Sep!$B$1:$B$3202,0),MATCH(A.Arr9sepList!G$1,manifest_11Sep!$A$1:$V$1,0))</f>
        <v>56</v>
      </c>
      <c r="H1256" s="13" t="str">
        <f t="array" ref="H1256">INDEX(manifest_11Sep!$A$1:$V$3202,MATCH($B1256,manifest_11Sep!$B$1:$B$3202,0),MATCH(A.Arr9sepList!H$1,manifest_11Sep!$A$1:$V$1,0))</f>
        <v>Dondon Dimailig</v>
      </c>
      <c r="I1256" s="13" t="str">
        <f t="array" ref="I1256">INDEX(manifest_11Sep!$A$1:$V$3202,MATCH($B1256,manifest_11Sep!$B$1:$B$3202,0),MATCH(A.Arr9sepList!I$1,manifest_11Sep!$A$1:$V$1,0))</f>
        <v>Korean Air</v>
      </c>
      <c r="J1256" s="13" t="str">
        <f t="array" ref="J1256">INDEX(manifest_11Sep!$A$1:$V$3202,MATCH($B1256,manifest_11Sep!$B$1:$B$3202,0),MATCH(A.Arr9sepList!J$1,manifest_11Sep!$A$1:$V$1,0))</f>
        <v>KE 42</v>
      </c>
      <c r="K1256" s="13" t="str">
        <f t="array" ref="K1256">INDEX(manifest_11Sep!$A$1:$V$3202,MATCH($B1256,manifest_11Sep!$B$1:$B$3202,0),MATCH(A.Arr9sepList!K$1,manifest_11Sep!$A$1:$V$1,0))</f>
        <v>13-thg 9-25</v>
      </c>
      <c r="L1256" s="14">
        <f t="array" ref="L1256">INDEX(manifest_11Sep!$A$1:$V$3202,MATCH($B1256,manifest_11Sep!$B$1:$B$3202,0),MATCH(A.Arr9sepList!L$1,manifest_11Sep!$A$1:$V$1,0))</f>
        <v>0.69444444444444442</v>
      </c>
      <c r="M1256" s="13" t="str">
        <f t="array" ref="M1256">INDEX(manifest_11Sep!$A$1:$V$3202,MATCH($B1256,manifest_11Sep!$B$1:$B$3202,0),MATCH(A.Arr9sepList!M$1,manifest_11Sep!$A$1:$V$1,0))</f>
        <v>ICN-T2</v>
      </c>
      <c r="N1256" s="13" t="str">
        <f t="array" ref="N1256">INDEX(manifest_11Sep!$A$1:$V$3202,MATCH($B1256,manifest_11Sep!$B$1:$B$3202,0),MATCH(A.Arr9sepList!N$1,manifest_11Sep!$A$1:$V$1,0))</f>
        <v>LOTTE</v>
      </c>
      <c r="O1256" s="15"/>
      <c r="P1256" s="13"/>
      <c r="Q1256" s="16">
        <v>15262370</v>
      </c>
      <c r="R1256" s="16" t="s">
        <v>43</v>
      </c>
      <c r="S1256" s="13" t="str">
        <f t="array" ref="S1256">INDEX(manifest_11Sep!$A$1:$V$3202,MATCH($B1256,manifest_11Sep!$B$1:$B$3202,0),MATCH(A.Arr9sepList!S$1,manifest_11Sep!$A$1:$V$1,0))</f>
        <v>Rooming: Nicha-Andrada requests room near Maria Cantillas - NRN8S677K5Z &amp; Myrna Jafari - TQNZYM9YCJZ</v>
      </c>
    </row>
    <row r="1257" spans="1:19" ht="15.75" customHeight="1">
      <c r="A1257" s="13" t="str">
        <f t="array" ref="A1257">INDEX(manifest_11Sep!$A$1:$V$3202,MATCH($B1257,manifest_11Sep!$B$1:$B$3202,0),MATCH(A.Arr9sepList!A$1,manifest_11Sep!$A$1:$V$1,0))</f>
        <v>A</v>
      </c>
      <c r="B1257" s="13" t="s">
        <v>2129</v>
      </c>
      <c r="C1257" s="13" t="str">
        <f t="array" ref="C1257">INDEX(manifest_11Sep!$A$1:$V$3202,MATCH($B1257,manifest_11Sep!$B$1:$B$3202,0),MATCH(A.Arr9sepList!C$1,manifest_11Sep!$A$1:$V$1,0))</f>
        <v>TQNZYM9YCJZ</v>
      </c>
      <c r="D1257" s="13" t="str">
        <f t="array" ref="D1257">INDEX(manifest_11Sep!$A$1:$V$3202,MATCH($B1257,manifest_11Sep!$B$1:$B$3202,0),MATCH(A.Arr9sepList!D$1,manifest_11Sep!$A$1:$V$1,0))</f>
        <v>Male</v>
      </c>
      <c r="E1257" s="13" t="str">
        <f t="array" ref="E1257">INDEX(manifest_11Sep!$A$1:$V$3202,MATCH($B1257,manifest_11Sep!$B$1:$B$3202,0),MATCH(A.Arr9sepList!E$1,manifest_11Sep!$A$1:$V$1,0))</f>
        <v>Saied</v>
      </c>
      <c r="F1257" s="13" t="str">
        <f t="array" ref="F1257">INDEX(manifest_11Sep!$A$1:$V$3202,MATCH($B1257,manifest_11Sep!$B$1:$B$3202,0),MATCH(A.Arr9sepList!F$1,manifest_11Sep!$A$1:$V$1,0))</f>
        <v>Jafari</v>
      </c>
      <c r="G1257" s="13">
        <f t="array" ref="G1257">INDEX(manifest_11Sep!$A$1:$V$3202,MATCH($B1257,manifest_11Sep!$B$1:$B$3202,0),MATCH(A.Arr9sepList!G$1,manifest_11Sep!$A$1:$V$1,0))</f>
        <v>69</v>
      </c>
      <c r="H1257" s="13" t="str">
        <f t="array" ref="H1257">INDEX(manifest_11Sep!$A$1:$V$3202,MATCH($B1257,manifest_11Sep!$B$1:$B$3202,0),MATCH(A.Arr9sepList!H$1,manifest_11Sep!$A$1:$V$1,0))</f>
        <v>Dondon Dimailig</v>
      </c>
      <c r="I1257" s="13" t="str">
        <f t="array" ref="I1257">INDEX(manifest_11Sep!$A$1:$V$3202,MATCH($B1257,manifest_11Sep!$B$1:$B$3202,0),MATCH(A.Arr9sepList!I$1,manifest_11Sep!$A$1:$V$1,0))</f>
        <v>Korean Air</v>
      </c>
      <c r="J1257" s="13" t="str">
        <f t="array" ref="J1257">INDEX(manifest_11Sep!$A$1:$V$3202,MATCH($B1257,manifest_11Sep!$B$1:$B$3202,0),MATCH(A.Arr9sepList!J$1,manifest_11Sep!$A$1:$V$1,0))</f>
        <v>KE 42</v>
      </c>
      <c r="K1257" s="13" t="str">
        <f t="array" ref="K1257">INDEX(manifest_11Sep!$A$1:$V$3202,MATCH($B1257,manifest_11Sep!$B$1:$B$3202,0),MATCH(A.Arr9sepList!K$1,manifest_11Sep!$A$1:$V$1,0))</f>
        <v>13-thg 9-25</v>
      </c>
      <c r="L1257" s="14">
        <f t="array" ref="L1257">INDEX(manifest_11Sep!$A$1:$V$3202,MATCH($B1257,manifest_11Sep!$B$1:$B$3202,0),MATCH(A.Arr9sepList!L$1,manifest_11Sep!$A$1:$V$1,0))</f>
        <v>0.69444444444444442</v>
      </c>
      <c r="M1257" s="13" t="str">
        <f t="array" ref="M1257">INDEX(manifest_11Sep!$A$1:$V$3202,MATCH($B1257,manifest_11Sep!$B$1:$B$3202,0),MATCH(A.Arr9sepList!M$1,manifest_11Sep!$A$1:$V$1,0))</f>
        <v>ICN-T2</v>
      </c>
      <c r="N1257" s="13" t="str">
        <f t="array" ref="N1257">INDEX(manifest_11Sep!$A$1:$V$3202,MATCH($B1257,manifest_11Sep!$B$1:$B$3202,0),MATCH(A.Arr9sepList!N$1,manifest_11Sep!$A$1:$V$1,0))</f>
        <v>LOTTE</v>
      </c>
      <c r="O1257" s="15"/>
      <c r="P1257" s="13"/>
      <c r="Q1257" s="16">
        <v>15262370</v>
      </c>
      <c r="R1257" s="16" t="s">
        <v>43</v>
      </c>
      <c r="S1257" s="13">
        <f t="array" ref="S1257">INDEX(manifest_11Sep!$A$1:$V$3202,MATCH($B1257,manifest_11Sep!$B$1:$B$3202,0),MATCH(A.Arr9sepList!S$1,manifest_11Sep!$A$1:$V$1,0))</f>
        <v>0</v>
      </c>
    </row>
    <row r="1258" spans="1:19" ht="15.75" customHeight="1">
      <c r="A1258" s="13" t="str">
        <f t="array" ref="A1258">INDEX(manifest_11Sep!$A$1:$V$3202,MATCH($B1258,manifest_11Sep!$B$1:$B$3202,0),MATCH(A.Arr9sepList!A$1,manifest_11Sep!$A$1:$V$1,0))</f>
        <v>A</v>
      </c>
      <c r="B1258" s="13" t="s">
        <v>3417</v>
      </c>
      <c r="C1258" s="13" t="str">
        <f t="array" ref="C1258">INDEX(manifest_11Sep!$A$1:$V$3202,MATCH($B1258,manifest_11Sep!$B$1:$B$3202,0),MATCH(A.Arr9sepList!C$1,manifest_11Sep!$A$1:$V$1,0))</f>
        <v>4PN5YFW957T</v>
      </c>
      <c r="D1258" s="13" t="str">
        <f t="array" ref="D1258">INDEX(manifest_11Sep!$A$1:$V$3202,MATCH($B1258,manifest_11Sep!$B$1:$B$3202,0),MATCH(A.Arr9sepList!D$1,manifest_11Sep!$A$1:$V$1,0))</f>
        <v>Female</v>
      </c>
      <c r="E1258" s="13" t="str">
        <f t="array" ref="E1258">INDEX(manifest_11Sep!$A$1:$V$3202,MATCH($B1258,manifest_11Sep!$B$1:$B$3202,0),MATCH(A.Arr9sepList!E$1,manifest_11Sep!$A$1:$V$1,0))</f>
        <v>Wilani Santos</v>
      </c>
      <c r="F1258" s="13" t="str">
        <f t="array" ref="F1258">INDEX(manifest_11Sep!$A$1:$V$3202,MATCH($B1258,manifest_11Sep!$B$1:$B$3202,0),MATCH(A.Arr9sepList!F$1,manifest_11Sep!$A$1:$V$1,0))</f>
        <v>Basco</v>
      </c>
      <c r="G1258" s="13">
        <f t="array" ref="G1258">INDEX(manifest_11Sep!$A$1:$V$3202,MATCH($B1258,manifest_11Sep!$B$1:$B$3202,0),MATCH(A.Arr9sepList!G$1,manifest_11Sep!$A$1:$V$1,0))</f>
        <v>45</v>
      </c>
      <c r="H1258" s="13" t="str">
        <f t="array" ref="H1258">INDEX(manifest_11Sep!$A$1:$V$3202,MATCH($B1258,manifest_11Sep!$B$1:$B$3202,0),MATCH(A.Arr9sepList!H$1,manifest_11Sep!$A$1:$V$1,0))</f>
        <v>Maricel Goyena</v>
      </c>
      <c r="I1258" s="13" t="str">
        <f t="array" ref="I1258">INDEX(manifest_11Sep!$A$1:$V$3202,MATCH($B1258,manifest_11Sep!$B$1:$B$3202,0),MATCH(A.Arr9sepList!I$1,manifest_11Sep!$A$1:$V$1,0))</f>
        <v>Korean Air</v>
      </c>
      <c r="J1258" s="13" t="str">
        <f t="array" ref="J1258">INDEX(manifest_11Sep!$A$1:$V$3202,MATCH($B1258,manifest_11Sep!$B$1:$B$3202,0),MATCH(A.Arr9sepList!J$1,manifest_11Sep!$A$1:$V$1,0))</f>
        <v>KE 42</v>
      </c>
      <c r="K1258" s="13" t="str">
        <f t="array" ref="K1258">INDEX(manifest_11Sep!$A$1:$V$3202,MATCH($B1258,manifest_11Sep!$B$1:$B$3202,0),MATCH(A.Arr9sepList!K$1,manifest_11Sep!$A$1:$V$1,0))</f>
        <v>13-thg 9-25</v>
      </c>
      <c r="L1258" s="14">
        <f t="array" ref="L1258">INDEX(manifest_11Sep!$A$1:$V$3202,MATCH($B1258,manifest_11Sep!$B$1:$B$3202,0),MATCH(A.Arr9sepList!L$1,manifest_11Sep!$A$1:$V$1,0))</f>
        <v>0.69444444444444442</v>
      </c>
      <c r="M1258" s="13" t="str">
        <f t="array" ref="M1258">INDEX(manifest_11Sep!$A$1:$V$3202,MATCH($B1258,manifest_11Sep!$B$1:$B$3202,0),MATCH(A.Arr9sepList!M$1,manifest_11Sep!$A$1:$V$1,0))</f>
        <v>ICN-T2</v>
      </c>
      <c r="N1258" s="13" t="str">
        <f t="array" ref="N1258">INDEX(manifest_11Sep!$A$1:$V$3202,MATCH($B1258,manifest_11Sep!$B$1:$B$3202,0),MATCH(A.Arr9sepList!N$1,manifest_11Sep!$A$1:$V$1,0))</f>
        <v>THE PLAZA</v>
      </c>
      <c r="O1258" s="15"/>
      <c r="P1258" s="13"/>
      <c r="Q1258" s="16">
        <v>70171516</v>
      </c>
      <c r="R1258" s="16" t="s">
        <v>43</v>
      </c>
      <c r="S1258" s="13">
        <f t="array" ref="S1258">INDEX(manifest_11Sep!$A$1:$V$3202,MATCH($B1258,manifest_11Sep!$B$1:$B$3202,0),MATCH(A.Arr9sepList!S$1,manifest_11Sep!$A$1:$V$1,0))</f>
        <v>0</v>
      </c>
    </row>
    <row r="1259" spans="1:19" ht="15.75" customHeight="1">
      <c r="A1259" s="13" t="str">
        <f t="array" ref="A1259">INDEX(manifest_11Sep!$A$1:$V$3202,MATCH($B1259,manifest_11Sep!$B$1:$B$3202,0),MATCH(A.Arr9sepList!A$1,manifest_11Sep!$A$1:$V$1,0))</f>
        <v>A</v>
      </c>
      <c r="B1259" s="13" t="s">
        <v>3420</v>
      </c>
      <c r="C1259" s="13" t="str">
        <f t="array" ref="C1259">INDEX(manifest_11Sep!$A$1:$V$3202,MATCH($B1259,manifest_11Sep!$B$1:$B$3202,0),MATCH(A.Arr9sepList!C$1,manifest_11Sep!$A$1:$V$1,0))</f>
        <v>4PN5YFW957T</v>
      </c>
      <c r="D1259" s="13" t="str">
        <f t="array" ref="D1259">INDEX(manifest_11Sep!$A$1:$V$3202,MATCH($B1259,manifest_11Sep!$B$1:$B$3202,0),MATCH(A.Arr9sepList!D$1,manifest_11Sep!$A$1:$V$1,0))</f>
        <v>Male</v>
      </c>
      <c r="E1259" s="13" t="str">
        <f t="array" ref="E1259">INDEX(manifest_11Sep!$A$1:$V$3202,MATCH($B1259,manifest_11Sep!$B$1:$B$3202,0),MATCH(A.Arr9sepList!E$1,manifest_11Sep!$A$1:$V$1,0))</f>
        <v>Mark Lester Gatus</v>
      </c>
      <c r="F1259" s="13" t="str">
        <f t="array" ref="F1259">INDEX(manifest_11Sep!$A$1:$V$3202,MATCH($B1259,manifest_11Sep!$B$1:$B$3202,0),MATCH(A.Arr9sepList!F$1,manifest_11Sep!$A$1:$V$1,0))</f>
        <v>Basco</v>
      </c>
      <c r="G1259" s="13">
        <f t="array" ref="G1259">INDEX(manifest_11Sep!$A$1:$V$3202,MATCH($B1259,manifest_11Sep!$B$1:$B$3202,0),MATCH(A.Arr9sepList!G$1,manifest_11Sep!$A$1:$V$1,0))</f>
        <v>45</v>
      </c>
      <c r="H1259" s="13" t="str">
        <f t="array" ref="H1259">INDEX(manifest_11Sep!$A$1:$V$3202,MATCH($B1259,manifest_11Sep!$B$1:$B$3202,0),MATCH(A.Arr9sepList!H$1,manifest_11Sep!$A$1:$V$1,0))</f>
        <v>Maricel Goyena</v>
      </c>
      <c r="I1259" s="13" t="str">
        <f t="array" ref="I1259">INDEX(manifest_11Sep!$A$1:$V$3202,MATCH($B1259,manifest_11Sep!$B$1:$B$3202,0),MATCH(A.Arr9sepList!I$1,manifest_11Sep!$A$1:$V$1,0))</f>
        <v>Korean Air</v>
      </c>
      <c r="J1259" s="13" t="str">
        <f t="array" ref="J1259">INDEX(manifest_11Sep!$A$1:$V$3202,MATCH($B1259,manifest_11Sep!$B$1:$B$3202,0),MATCH(A.Arr9sepList!J$1,manifest_11Sep!$A$1:$V$1,0))</f>
        <v>KE 42</v>
      </c>
      <c r="K1259" s="13" t="str">
        <f t="array" ref="K1259">INDEX(manifest_11Sep!$A$1:$V$3202,MATCH($B1259,manifest_11Sep!$B$1:$B$3202,0),MATCH(A.Arr9sepList!K$1,manifest_11Sep!$A$1:$V$1,0))</f>
        <v>13-thg 9-25</v>
      </c>
      <c r="L1259" s="14">
        <f t="array" ref="L1259">INDEX(manifest_11Sep!$A$1:$V$3202,MATCH($B1259,manifest_11Sep!$B$1:$B$3202,0),MATCH(A.Arr9sepList!L$1,manifest_11Sep!$A$1:$V$1,0))</f>
        <v>0.69444444444444442</v>
      </c>
      <c r="M1259" s="13" t="str">
        <f t="array" ref="M1259">INDEX(manifest_11Sep!$A$1:$V$3202,MATCH($B1259,manifest_11Sep!$B$1:$B$3202,0),MATCH(A.Arr9sepList!M$1,manifest_11Sep!$A$1:$V$1,0))</f>
        <v>ICN-T2</v>
      </c>
      <c r="N1259" s="13" t="str">
        <f t="array" ref="N1259">INDEX(manifest_11Sep!$A$1:$V$3202,MATCH($B1259,manifest_11Sep!$B$1:$B$3202,0),MATCH(A.Arr9sepList!N$1,manifest_11Sep!$A$1:$V$1,0))</f>
        <v>THE PLAZA</v>
      </c>
      <c r="O1259" s="15"/>
      <c r="P1259" s="13"/>
      <c r="Q1259" s="16">
        <v>70171516</v>
      </c>
      <c r="R1259" s="16" t="s">
        <v>43</v>
      </c>
      <c r="S1259" s="13">
        <f t="array" ref="S1259">INDEX(manifest_11Sep!$A$1:$V$3202,MATCH($B1259,manifest_11Sep!$B$1:$B$3202,0),MATCH(A.Arr9sepList!S$1,manifest_11Sep!$A$1:$V$1,0))</f>
        <v>0</v>
      </c>
    </row>
    <row r="1260" spans="1:19" ht="15.75" customHeight="1">
      <c r="A1260" s="13" t="str">
        <f t="array" ref="A1260">INDEX(manifest_11Sep!$A$1:$V$3202,MATCH($B1260,manifest_11Sep!$B$1:$B$3202,0),MATCH(A.Arr9sepList!A$1,manifest_11Sep!$A$1:$V$1,0))</f>
        <v>A</v>
      </c>
      <c r="B1260" s="13" t="s">
        <v>3422</v>
      </c>
      <c r="C1260" s="13" t="str">
        <f t="array" ref="C1260">INDEX(manifest_11Sep!$A$1:$V$3202,MATCH($B1260,manifest_11Sep!$B$1:$B$3202,0),MATCH(A.Arr9sepList!C$1,manifest_11Sep!$A$1:$V$1,0))</f>
        <v>4PN5YFW957T</v>
      </c>
      <c r="D1260" s="13" t="str">
        <f t="array" ref="D1260">INDEX(manifest_11Sep!$A$1:$V$3202,MATCH($B1260,manifest_11Sep!$B$1:$B$3202,0),MATCH(A.Arr9sepList!D$1,manifest_11Sep!$A$1:$V$1,0))</f>
        <v>Female</v>
      </c>
      <c r="E1260" s="13" t="str">
        <f t="array" ref="E1260">INDEX(manifest_11Sep!$A$1:$V$3202,MATCH($B1260,manifest_11Sep!$B$1:$B$3202,0),MATCH(A.Arr9sepList!E$1,manifest_11Sep!$A$1:$V$1,0))</f>
        <v>Aniceta Dela Cruz</v>
      </c>
      <c r="F1260" s="13" t="str">
        <f t="array" ref="F1260">INDEX(manifest_11Sep!$A$1:$V$3202,MATCH($B1260,manifest_11Sep!$B$1:$B$3202,0),MATCH(A.Arr9sepList!F$1,manifest_11Sep!$A$1:$V$1,0))</f>
        <v>Santos</v>
      </c>
      <c r="G1260" s="13">
        <f t="array" ref="G1260">INDEX(manifest_11Sep!$A$1:$V$3202,MATCH($B1260,manifest_11Sep!$B$1:$B$3202,0),MATCH(A.Arr9sepList!G$1,manifest_11Sep!$A$1:$V$1,0))</f>
        <v>61</v>
      </c>
      <c r="H1260" s="13" t="str">
        <f t="array" ref="H1260">INDEX(manifest_11Sep!$A$1:$V$3202,MATCH($B1260,manifest_11Sep!$B$1:$B$3202,0),MATCH(A.Arr9sepList!H$1,manifest_11Sep!$A$1:$V$1,0))</f>
        <v>Maricel Goyena</v>
      </c>
      <c r="I1260" s="13" t="str">
        <f t="array" ref="I1260">INDEX(manifest_11Sep!$A$1:$V$3202,MATCH($B1260,manifest_11Sep!$B$1:$B$3202,0),MATCH(A.Arr9sepList!I$1,manifest_11Sep!$A$1:$V$1,0))</f>
        <v>Korean Air</v>
      </c>
      <c r="J1260" s="13" t="str">
        <f t="array" ref="J1260">INDEX(manifest_11Sep!$A$1:$V$3202,MATCH($B1260,manifest_11Sep!$B$1:$B$3202,0),MATCH(A.Arr9sepList!J$1,manifest_11Sep!$A$1:$V$1,0))</f>
        <v>KE 42</v>
      </c>
      <c r="K1260" s="13" t="str">
        <f t="array" ref="K1260">INDEX(manifest_11Sep!$A$1:$V$3202,MATCH($B1260,manifest_11Sep!$B$1:$B$3202,0),MATCH(A.Arr9sepList!K$1,manifest_11Sep!$A$1:$V$1,0))</f>
        <v>13-thg 9-25</v>
      </c>
      <c r="L1260" s="14">
        <f t="array" ref="L1260">INDEX(manifest_11Sep!$A$1:$V$3202,MATCH($B1260,manifest_11Sep!$B$1:$B$3202,0),MATCH(A.Arr9sepList!L$1,manifest_11Sep!$A$1:$V$1,0))</f>
        <v>0.69444444444444442</v>
      </c>
      <c r="M1260" s="13" t="str">
        <f t="array" ref="M1260">INDEX(manifest_11Sep!$A$1:$V$3202,MATCH($B1260,manifest_11Sep!$B$1:$B$3202,0),MATCH(A.Arr9sepList!M$1,manifest_11Sep!$A$1:$V$1,0))</f>
        <v>ICN-T2</v>
      </c>
      <c r="N1260" s="13" t="str">
        <f t="array" ref="N1260">INDEX(manifest_11Sep!$A$1:$V$3202,MATCH($B1260,manifest_11Sep!$B$1:$B$3202,0),MATCH(A.Arr9sepList!N$1,manifest_11Sep!$A$1:$V$1,0))</f>
        <v>THE PLAZA</v>
      </c>
      <c r="O1260" s="15"/>
      <c r="P1260" s="13"/>
      <c r="Q1260" s="16">
        <v>91083259</v>
      </c>
      <c r="R1260" s="16" t="s">
        <v>43</v>
      </c>
      <c r="S1260" s="13">
        <f t="array" ref="S1260">INDEX(manifest_11Sep!$A$1:$V$3202,MATCH($B1260,manifest_11Sep!$B$1:$B$3202,0),MATCH(A.Arr9sepList!S$1,manifest_11Sep!$A$1:$V$1,0))</f>
        <v>0</v>
      </c>
    </row>
    <row r="1261" spans="1:19" ht="15.75" customHeight="1">
      <c r="A1261" s="13" t="str">
        <f t="array" ref="A1261">INDEX(manifest_11Sep!$A$1:$V$3202,MATCH($B1261,manifest_11Sep!$B$1:$B$3202,0),MATCH(A.Arr9sepList!A$1,manifest_11Sep!$A$1:$V$1,0))</f>
        <v>A</v>
      </c>
      <c r="B1261" s="13" t="s">
        <v>3424</v>
      </c>
      <c r="C1261" s="13" t="str">
        <f t="array" ref="C1261">INDEX(manifest_11Sep!$A$1:$V$3202,MATCH($B1261,manifest_11Sep!$B$1:$B$3202,0),MATCH(A.Arr9sepList!C$1,manifest_11Sep!$A$1:$V$1,0))</f>
        <v>4PN5YFW957T</v>
      </c>
      <c r="D1261" s="13" t="str">
        <f t="array" ref="D1261">INDEX(manifest_11Sep!$A$1:$V$3202,MATCH($B1261,manifest_11Sep!$B$1:$B$3202,0),MATCH(A.Arr9sepList!D$1,manifest_11Sep!$A$1:$V$1,0))</f>
        <v>Female</v>
      </c>
      <c r="E1261" s="13" t="str">
        <f t="array" ref="E1261">INDEX(manifest_11Sep!$A$1:$V$3202,MATCH($B1261,manifest_11Sep!$B$1:$B$3202,0),MATCH(A.Arr9sepList!E$1,manifest_11Sep!$A$1:$V$1,0))</f>
        <v>Mawi Auren Santos</v>
      </c>
      <c r="F1261" s="13" t="str">
        <f t="array" ref="F1261">INDEX(manifest_11Sep!$A$1:$V$3202,MATCH($B1261,manifest_11Sep!$B$1:$B$3202,0),MATCH(A.Arr9sepList!F$1,manifest_11Sep!$A$1:$V$1,0))</f>
        <v>Basco</v>
      </c>
      <c r="G1261" s="13">
        <f t="array" ref="G1261">INDEX(manifest_11Sep!$A$1:$V$3202,MATCH($B1261,manifest_11Sep!$B$1:$B$3202,0),MATCH(A.Arr9sepList!G$1,manifest_11Sep!$A$1:$V$1,0))</f>
        <v>17</v>
      </c>
      <c r="H1261" s="13" t="str">
        <f t="array" ref="H1261">INDEX(manifest_11Sep!$A$1:$V$3202,MATCH($B1261,manifest_11Sep!$B$1:$B$3202,0),MATCH(A.Arr9sepList!H$1,manifest_11Sep!$A$1:$V$1,0))</f>
        <v>Maricel Goyena</v>
      </c>
      <c r="I1261" s="13" t="str">
        <f t="array" ref="I1261">INDEX(manifest_11Sep!$A$1:$V$3202,MATCH($B1261,manifest_11Sep!$B$1:$B$3202,0),MATCH(A.Arr9sepList!I$1,manifest_11Sep!$A$1:$V$1,0))</f>
        <v>Korean Air</v>
      </c>
      <c r="J1261" s="13" t="str">
        <f t="array" ref="J1261">INDEX(manifest_11Sep!$A$1:$V$3202,MATCH($B1261,manifest_11Sep!$B$1:$B$3202,0),MATCH(A.Arr9sepList!J$1,manifest_11Sep!$A$1:$V$1,0))</f>
        <v>KE 42</v>
      </c>
      <c r="K1261" s="13" t="str">
        <f t="array" ref="K1261">INDEX(manifest_11Sep!$A$1:$V$3202,MATCH($B1261,manifest_11Sep!$B$1:$B$3202,0),MATCH(A.Arr9sepList!K$1,manifest_11Sep!$A$1:$V$1,0))</f>
        <v>13-thg 9-25</v>
      </c>
      <c r="L1261" s="14">
        <f t="array" ref="L1261">INDEX(manifest_11Sep!$A$1:$V$3202,MATCH($B1261,manifest_11Sep!$B$1:$B$3202,0),MATCH(A.Arr9sepList!L$1,manifest_11Sep!$A$1:$V$1,0))</f>
        <v>0.69444444444444442</v>
      </c>
      <c r="M1261" s="13" t="str">
        <f t="array" ref="M1261">INDEX(manifest_11Sep!$A$1:$V$3202,MATCH($B1261,manifest_11Sep!$B$1:$B$3202,0),MATCH(A.Arr9sepList!M$1,manifest_11Sep!$A$1:$V$1,0))</f>
        <v>ICN-T2</v>
      </c>
      <c r="N1261" s="13" t="str">
        <f t="array" ref="N1261">INDEX(manifest_11Sep!$A$1:$V$3202,MATCH($B1261,manifest_11Sep!$B$1:$B$3202,0),MATCH(A.Arr9sepList!N$1,manifest_11Sep!$A$1:$V$1,0))</f>
        <v>THE PLAZA</v>
      </c>
      <c r="O1261" s="15"/>
      <c r="P1261" s="13"/>
      <c r="Q1261" s="16">
        <v>91083259</v>
      </c>
      <c r="R1261" s="16" t="s">
        <v>43</v>
      </c>
      <c r="S1261" s="13">
        <f t="array" ref="S1261">INDEX(manifest_11Sep!$A$1:$V$3202,MATCH($B1261,manifest_11Sep!$B$1:$B$3202,0),MATCH(A.Arr9sepList!S$1,manifest_11Sep!$A$1:$V$1,0))</f>
        <v>0</v>
      </c>
    </row>
    <row r="1262" spans="1:19" ht="15.75" customHeight="1">
      <c r="A1262" s="13" t="str">
        <f t="array" ref="A1262">INDEX(manifest_11Sep!$A$1:$V$3202,MATCH($B1262,manifest_11Sep!$B$1:$B$3202,0),MATCH(A.Arr9sepList!A$1,manifest_11Sep!$A$1:$V$1,0))</f>
        <v>A</v>
      </c>
      <c r="B1262" s="13" t="s">
        <v>3426</v>
      </c>
      <c r="C1262" s="13" t="str">
        <f t="array" ref="C1262">INDEX(manifest_11Sep!$A$1:$V$3202,MATCH($B1262,manifest_11Sep!$B$1:$B$3202,0),MATCH(A.Arr9sepList!C$1,manifest_11Sep!$A$1:$V$1,0))</f>
        <v>4PN5YFW957T</v>
      </c>
      <c r="D1262" s="13" t="str">
        <f t="array" ref="D1262">INDEX(manifest_11Sep!$A$1:$V$3202,MATCH($B1262,manifest_11Sep!$B$1:$B$3202,0),MATCH(A.Arr9sepList!D$1,manifest_11Sep!$A$1:$V$1,0))</f>
        <v>Male</v>
      </c>
      <c r="E1262" s="13" t="str">
        <f t="array" ref="E1262">INDEX(manifest_11Sep!$A$1:$V$3202,MATCH($B1262,manifest_11Sep!$B$1:$B$3202,0),MATCH(A.Arr9sepList!E$1,manifest_11Sep!$A$1:$V$1,0))</f>
        <v>Wilmar Pio Santos</v>
      </c>
      <c r="F1262" s="13" t="str">
        <f t="array" ref="F1262">INDEX(manifest_11Sep!$A$1:$V$3202,MATCH($B1262,manifest_11Sep!$B$1:$B$3202,0),MATCH(A.Arr9sepList!F$1,manifest_11Sep!$A$1:$V$1,0))</f>
        <v>Basco</v>
      </c>
      <c r="G1262" s="13">
        <f t="array" ref="G1262">INDEX(manifest_11Sep!$A$1:$V$3202,MATCH($B1262,manifest_11Sep!$B$1:$B$3202,0),MATCH(A.Arr9sepList!G$1,manifest_11Sep!$A$1:$V$1,0))</f>
        <v>6</v>
      </c>
      <c r="H1262" s="13" t="str">
        <f t="array" ref="H1262">INDEX(manifest_11Sep!$A$1:$V$3202,MATCH($B1262,manifest_11Sep!$B$1:$B$3202,0),MATCH(A.Arr9sepList!H$1,manifest_11Sep!$A$1:$V$1,0))</f>
        <v>Maricel Goyena</v>
      </c>
      <c r="I1262" s="13" t="str">
        <f t="array" ref="I1262">INDEX(manifest_11Sep!$A$1:$V$3202,MATCH($B1262,manifest_11Sep!$B$1:$B$3202,0),MATCH(A.Arr9sepList!I$1,manifest_11Sep!$A$1:$V$1,0))</f>
        <v>Korean Air</v>
      </c>
      <c r="J1262" s="13" t="str">
        <f t="array" ref="J1262">INDEX(manifest_11Sep!$A$1:$V$3202,MATCH($B1262,manifest_11Sep!$B$1:$B$3202,0),MATCH(A.Arr9sepList!J$1,manifest_11Sep!$A$1:$V$1,0))</f>
        <v>KE 42</v>
      </c>
      <c r="K1262" s="13" t="str">
        <f t="array" ref="K1262">INDEX(manifest_11Sep!$A$1:$V$3202,MATCH($B1262,manifest_11Sep!$B$1:$B$3202,0),MATCH(A.Arr9sepList!K$1,manifest_11Sep!$A$1:$V$1,0))</f>
        <v>13-thg 9-25</v>
      </c>
      <c r="L1262" s="14">
        <f t="array" ref="L1262">INDEX(manifest_11Sep!$A$1:$V$3202,MATCH($B1262,manifest_11Sep!$B$1:$B$3202,0),MATCH(A.Arr9sepList!L$1,manifest_11Sep!$A$1:$V$1,0))</f>
        <v>0.69444444444444442</v>
      </c>
      <c r="M1262" s="13" t="str">
        <f t="array" ref="M1262">INDEX(manifest_11Sep!$A$1:$V$3202,MATCH($B1262,manifest_11Sep!$B$1:$B$3202,0),MATCH(A.Arr9sepList!M$1,manifest_11Sep!$A$1:$V$1,0))</f>
        <v>ICN-T2</v>
      </c>
      <c r="N1262" s="13" t="str">
        <f t="array" ref="N1262">INDEX(manifest_11Sep!$A$1:$V$3202,MATCH($B1262,manifest_11Sep!$B$1:$B$3202,0),MATCH(A.Arr9sepList!N$1,manifest_11Sep!$A$1:$V$1,0))</f>
        <v>THE PLAZA</v>
      </c>
      <c r="O1262" s="15"/>
      <c r="P1262" s="13"/>
      <c r="Q1262" s="16">
        <v>91083259</v>
      </c>
      <c r="R1262" s="16" t="s">
        <v>43</v>
      </c>
      <c r="S1262" s="13">
        <f t="array" ref="S1262">INDEX(manifest_11Sep!$A$1:$V$3202,MATCH($B1262,manifest_11Sep!$B$1:$B$3202,0),MATCH(A.Arr9sepList!S$1,manifest_11Sep!$A$1:$V$1,0))</f>
        <v>0</v>
      </c>
    </row>
    <row r="1263" spans="1:19" ht="15.75" customHeight="1">
      <c r="A1263" s="13" t="str">
        <f t="array" ref="A1263">INDEX(manifest_11Sep!$A$1:$V$3202,MATCH($B1263,manifest_11Sep!$B$1:$B$3202,0),MATCH(A.Arr9sepList!A$1,manifest_11Sep!$A$1:$V$1,0))</f>
        <v>A</v>
      </c>
      <c r="B1263" s="13" t="s">
        <v>3428</v>
      </c>
      <c r="C1263" s="13" t="str">
        <f t="array" ref="C1263">INDEX(manifest_11Sep!$A$1:$V$3202,MATCH($B1263,manifest_11Sep!$B$1:$B$3202,0),MATCH(A.Arr9sepList!C$1,manifest_11Sep!$A$1:$V$1,0))</f>
        <v>23NH4FTWV39</v>
      </c>
      <c r="D1263" s="13" t="str">
        <f t="array" ref="D1263">INDEX(manifest_11Sep!$A$1:$V$3202,MATCH($B1263,manifest_11Sep!$B$1:$B$3202,0),MATCH(A.Arr9sepList!D$1,manifest_11Sep!$A$1:$V$1,0))</f>
        <v>Male</v>
      </c>
      <c r="E1263" s="13" t="str">
        <f t="array" ref="E1263">INDEX(manifest_11Sep!$A$1:$V$3202,MATCH($B1263,manifest_11Sep!$B$1:$B$3202,0),MATCH(A.Arr9sepList!E$1,manifest_11Sep!$A$1:$V$1,0))</f>
        <v>Eugene Dela Cruz</v>
      </c>
      <c r="F1263" s="13" t="str">
        <f t="array" ref="F1263">INDEX(manifest_11Sep!$A$1:$V$3202,MATCH($B1263,manifest_11Sep!$B$1:$B$3202,0),MATCH(A.Arr9sepList!F$1,manifest_11Sep!$A$1:$V$1,0))</f>
        <v>Marmeto</v>
      </c>
      <c r="G1263" s="13">
        <f t="array" ref="G1263">INDEX(manifest_11Sep!$A$1:$V$3202,MATCH($B1263,manifest_11Sep!$B$1:$B$3202,0),MATCH(A.Arr9sepList!G$1,manifest_11Sep!$A$1:$V$1,0))</f>
        <v>51</v>
      </c>
      <c r="H1263" s="13" t="str">
        <f t="array" ref="H1263">INDEX(manifest_11Sep!$A$1:$V$3202,MATCH($B1263,manifest_11Sep!$B$1:$B$3202,0),MATCH(A.Arr9sepList!H$1,manifest_11Sep!$A$1:$V$1,0))</f>
        <v>Maricel Goyena</v>
      </c>
      <c r="I1263" s="13" t="str">
        <f t="array" ref="I1263">INDEX(manifest_11Sep!$A$1:$V$3202,MATCH($B1263,manifest_11Sep!$B$1:$B$3202,0),MATCH(A.Arr9sepList!I$1,manifest_11Sep!$A$1:$V$1,0))</f>
        <v>Korean Air</v>
      </c>
      <c r="J1263" s="13" t="str">
        <f t="array" ref="J1263">INDEX(manifest_11Sep!$A$1:$V$3202,MATCH($B1263,manifest_11Sep!$B$1:$B$3202,0),MATCH(A.Arr9sepList!J$1,manifest_11Sep!$A$1:$V$1,0))</f>
        <v>KE 42</v>
      </c>
      <c r="K1263" s="13" t="str">
        <f t="array" ref="K1263">INDEX(manifest_11Sep!$A$1:$V$3202,MATCH($B1263,manifest_11Sep!$B$1:$B$3202,0),MATCH(A.Arr9sepList!K$1,manifest_11Sep!$A$1:$V$1,0))</f>
        <v>13-thg 9-25</v>
      </c>
      <c r="L1263" s="14">
        <f t="array" ref="L1263">INDEX(manifest_11Sep!$A$1:$V$3202,MATCH($B1263,manifest_11Sep!$B$1:$B$3202,0),MATCH(A.Arr9sepList!L$1,manifest_11Sep!$A$1:$V$1,0))</f>
        <v>0.69444444444444442</v>
      </c>
      <c r="M1263" s="13" t="str">
        <f t="array" ref="M1263">INDEX(manifest_11Sep!$A$1:$V$3202,MATCH($B1263,manifest_11Sep!$B$1:$B$3202,0),MATCH(A.Arr9sepList!M$1,manifest_11Sep!$A$1:$V$1,0))</f>
        <v>ICN-T2</v>
      </c>
      <c r="N1263" s="13" t="str">
        <f t="array" ref="N1263">INDEX(manifest_11Sep!$A$1:$V$3202,MATCH($B1263,manifest_11Sep!$B$1:$B$3202,0),MATCH(A.Arr9sepList!N$1,manifest_11Sep!$A$1:$V$1,0))</f>
        <v>THE PLAZA</v>
      </c>
      <c r="O1263" s="15"/>
      <c r="P1263" s="20"/>
      <c r="Q1263" s="16">
        <v>70171494</v>
      </c>
      <c r="R1263" s="16" t="s">
        <v>43</v>
      </c>
      <c r="S1263" s="13" t="str">
        <f t="array" ref="S1263">INDEX(manifest_11Sep!$A$1:$V$3202,MATCH($B1263,manifest_11Sep!$B$1:$B$3202,0),MATCH(A.Arr9sepList!S$1,manifest_11Sep!$A$1:$V$1,0))</f>
        <v>same flight as Michelle Marmeto #55ND5NKQ88L (cfm via email)</v>
      </c>
    </row>
    <row r="1264" spans="1:19" ht="15.75" customHeight="1">
      <c r="A1264" s="13" t="str">
        <f t="array" ref="A1264">INDEX(manifest_11Sep!$A$1:$V$3202,MATCH($B1264,manifest_11Sep!$B$1:$B$3202,0),MATCH(A.Arr9sepList!A$1,manifest_11Sep!$A$1:$V$1,0))</f>
        <v>A</v>
      </c>
      <c r="B1264" s="13" t="s">
        <v>3432</v>
      </c>
      <c r="C1264" s="13" t="str">
        <f t="array" ref="C1264">INDEX(manifest_11Sep!$A$1:$V$3202,MATCH($B1264,manifest_11Sep!$B$1:$B$3202,0),MATCH(A.Arr9sepList!C$1,manifest_11Sep!$A$1:$V$1,0))</f>
        <v>23NH4FTWV39</v>
      </c>
      <c r="D1264" s="13" t="str">
        <f t="array" ref="D1264">INDEX(manifest_11Sep!$A$1:$V$3202,MATCH($B1264,manifest_11Sep!$B$1:$B$3202,0),MATCH(A.Arr9sepList!D$1,manifest_11Sep!$A$1:$V$1,0))</f>
        <v>Female</v>
      </c>
      <c r="E1264" s="13" t="str">
        <f t="array" ref="E1264">INDEX(manifest_11Sep!$A$1:$V$3202,MATCH($B1264,manifest_11Sep!$B$1:$B$3202,0),MATCH(A.Arr9sepList!E$1,manifest_11Sep!$A$1:$V$1,0))</f>
        <v>Dominique Aldonza Ragas</v>
      </c>
      <c r="F1264" s="13" t="str">
        <f t="array" ref="F1264">INDEX(manifest_11Sep!$A$1:$V$3202,MATCH($B1264,manifest_11Sep!$B$1:$B$3202,0),MATCH(A.Arr9sepList!F$1,manifest_11Sep!$A$1:$V$1,0))</f>
        <v>Marmeto</v>
      </c>
      <c r="G1264" s="13">
        <f t="array" ref="G1264">INDEX(manifest_11Sep!$A$1:$V$3202,MATCH($B1264,manifest_11Sep!$B$1:$B$3202,0),MATCH(A.Arr9sepList!G$1,manifest_11Sep!$A$1:$V$1,0))</f>
        <v>19</v>
      </c>
      <c r="H1264" s="13" t="str">
        <f t="array" ref="H1264">INDEX(manifest_11Sep!$A$1:$V$3202,MATCH($B1264,manifest_11Sep!$B$1:$B$3202,0),MATCH(A.Arr9sepList!H$1,manifest_11Sep!$A$1:$V$1,0))</f>
        <v>Maricel Goyena</v>
      </c>
      <c r="I1264" s="13" t="str">
        <f t="array" ref="I1264">INDEX(manifest_11Sep!$A$1:$V$3202,MATCH($B1264,manifest_11Sep!$B$1:$B$3202,0),MATCH(A.Arr9sepList!I$1,manifest_11Sep!$A$1:$V$1,0))</f>
        <v>Korean Air</v>
      </c>
      <c r="J1264" s="13" t="str">
        <f t="array" ref="J1264">INDEX(manifest_11Sep!$A$1:$V$3202,MATCH($B1264,manifest_11Sep!$B$1:$B$3202,0),MATCH(A.Arr9sepList!J$1,manifest_11Sep!$A$1:$V$1,0))</f>
        <v>KE 42</v>
      </c>
      <c r="K1264" s="13" t="str">
        <f t="array" ref="K1264">INDEX(manifest_11Sep!$A$1:$V$3202,MATCH($B1264,manifest_11Sep!$B$1:$B$3202,0),MATCH(A.Arr9sepList!K$1,manifest_11Sep!$A$1:$V$1,0))</f>
        <v>13-thg 9-25</v>
      </c>
      <c r="L1264" s="14">
        <f t="array" ref="L1264">INDEX(manifest_11Sep!$A$1:$V$3202,MATCH($B1264,manifest_11Sep!$B$1:$B$3202,0),MATCH(A.Arr9sepList!L$1,manifest_11Sep!$A$1:$V$1,0))</f>
        <v>0.69444444444444442</v>
      </c>
      <c r="M1264" s="13" t="str">
        <f t="array" ref="M1264">INDEX(manifest_11Sep!$A$1:$V$3202,MATCH($B1264,manifest_11Sep!$B$1:$B$3202,0),MATCH(A.Arr9sepList!M$1,manifest_11Sep!$A$1:$V$1,0))</f>
        <v>ICN-T2</v>
      </c>
      <c r="N1264" s="13" t="str">
        <f t="array" ref="N1264">INDEX(manifest_11Sep!$A$1:$V$3202,MATCH($B1264,manifest_11Sep!$B$1:$B$3202,0),MATCH(A.Arr9sepList!N$1,manifest_11Sep!$A$1:$V$1,0))</f>
        <v>THE PLAZA</v>
      </c>
      <c r="O1264" s="15"/>
      <c r="P1264" s="20"/>
      <c r="Q1264" s="16">
        <v>70171494</v>
      </c>
      <c r="R1264" s="16" t="s">
        <v>43</v>
      </c>
      <c r="S1264" s="13">
        <f t="array" ref="S1264">INDEX(manifest_11Sep!$A$1:$V$3202,MATCH($B1264,manifest_11Sep!$B$1:$B$3202,0),MATCH(A.Arr9sepList!S$1,manifest_11Sep!$A$1:$V$1,0))</f>
        <v>0</v>
      </c>
    </row>
    <row r="1265" spans="1:19" ht="15.75" customHeight="1">
      <c r="A1265" s="13" t="str">
        <f t="array" ref="A1265">INDEX(manifest_11Sep!$A$1:$V$3202,MATCH($B1265,manifest_11Sep!$B$1:$B$3202,0),MATCH(A.Arr9sepList!A$1,manifest_11Sep!$A$1:$V$1,0))</f>
        <v>A</v>
      </c>
      <c r="B1265" s="13" t="s">
        <v>3434</v>
      </c>
      <c r="C1265" s="13" t="str">
        <f t="array" ref="C1265">INDEX(manifest_11Sep!$A$1:$V$3202,MATCH($B1265,manifest_11Sep!$B$1:$B$3202,0),MATCH(A.Arr9sepList!C$1,manifest_11Sep!$A$1:$V$1,0))</f>
        <v>55ND5NKQ88L</v>
      </c>
      <c r="D1265" s="13" t="str">
        <f t="array" ref="D1265">INDEX(manifest_11Sep!$A$1:$V$3202,MATCH($B1265,manifest_11Sep!$B$1:$B$3202,0),MATCH(A.Arr9sepList!D$1,manifest_11Sep!$A$1:$V$1,0))</f>
        <v>Female</v>
      </c>
      <c r="E1265" s="13" t="str">
        <f t="array" ref="E1265">INDEX(manifest_11Sep!$A$1:$V$3202,MATCH($B1265,manifest_11Sep!$B$1:$B$3202,0),MATCH(A.Arr9sepList!E$1,manifest_11Sep!$A$1:$V$1,0))</f>
        <v>Michelle Ragas</v>
      </c>
      <c r="F1265" s="13" t="str">
        <f t="array" ref="F1265">INDEX(manifest_11Sep!$A$1:$V$3202,MATCH($B1265,manifest_11Sep!$B$1:$B$3202,0),MATCH(A.Arr9sepList!F$1,manifest_11Sep!$A$1:$V$1,0))</f>
        <v>Marmeto</v>
      </c>
      <c r="G1265" s="13">
        <f t="array" ref="G1265">INDEX(manifest_11Sep!$A$1:$V$3202,MATCH($B1265,manifest_11Sep!$B$1:$B$3202,0),MATCH(A.Arr9sepList!G$1,manifest_11Sep!$A$1:$V$1,0))</f>
        <v>49</v>
      </c>
      <c r="H1265" s="13" t="str">
        <f t="array" ref="H1265">INDEX(manifest_11Sep!$A$1:$V$3202,MATCH($B1265,manifest_11Sep!$B$1:$B$3202,0),MATCH(A.Arr9sepList!H$1,manifest_11Sep!$A$1:$V$1,0))</f>
        <v>Maricel Goyena</v>
      </c>
      <c r="I1265" s="13" t="str">
        <f t="array" ref="I1265">INDEX(manifest_11Sep!$A$1:$V$3202,MATCH($B1265,manifest_11Sep!$B$1:$B$3202,0),MATCH(A.Arr9sepList!I$1,manifest_11Sep!$A$1:$V$1,0))</f>
        <v>Korean Air</v>
      </c>
      <c r="J1265" s="13" t="str">
        <f t="array" ref="J1265">INDEX(manifest_11Sep!$A$1:$V$3202,MATCH($B1265,manifest_11Sep!$B$1:$B$3202,0),MATCH(A.Arr9sepList!J$1,manifest_11Sep!$A$1:$V$1,0))</f>
        <v>KE 42</v>
      </c>
      <c r="K1265" s="13" t="str">
        <f t="array" ref="K1265">INDEX(manifest_11Sep!$A$1:$V$3202,MATCH($B1265,manifest_11Sep!$B$1:$B$3202,0),MATCH(A.Arr9sepList!K$1,manifest_11Sep!$A$1:$V$1,0))</f>
        <v>13-thg 9-25</v>
      </c>
      <c r="L1265" s="14">
        <f t="array" ref="L1265">INDEX(manifest_11Sep!$A$1:$V$3202,MATCH($B1265,manifest_11Sep!$B$1:$B$3202,0),MATCH(A.Arr9sepList!L$1,manifest_11Sep!$A$1:$V$1,0))</f>
        <v>0.69444444444444442</v>
      </c>
      <c r="M1265" s="13" t="str">
        <f t="array" ref="M1265">INDEX(manifest_11Sep!$A$1:$V$3202,MATCH($B1265,manifest_11Sep!$B$1:$B$3202,0),MATCH(A.Arr9sepList!M$1,manifest_11Sep!$A$1:$V$1,0))</f>
        <v>ICN-T2</v>
      </c>
      <c r="N1265" s="13" t="str">
        <f t="array" ref="N1265">INDEX(manifest_11Sep!$A$1:$V$3202,MATCH($B1265,manifest_11Sep!$B$1:$B$3202,0),MATCH(A.Arr9sepList!N$1,manifest_11Sep!$A$1:$V$1,0))</f>
        <v>THE PLAZA</v>
      </c>
      <c r="O1265" s="15"/>
      <c r="P1265" s="20"/>
      <c r="Q1265" s="16">
        <v>70503762</v>
      </c>
      <c r="R1265" s="16" t="s">
        <v>43</v>
      </c>
      <c r="S1265" s="13">
        <f t="array" ref="S1265">INDEX(manifest_11Sep!$A$1:$V$3202,MATCH($B1265,manifest_11Sep!$B$1:$B$3202,0),MATCH(A.Arr9sepList!S$1,manifest_11Sep!$A$1:$V$1,0))</f>
        <v>0</v>
      </c>
    </row>
    <row r="1266" spans="1:19" ht="15.75" customHeight="1">
      <c r="A1266" s="13" t="str">
        <f t="array" ref="A1266">INDEX(manifest_11Sep!$A$1:$V$3202,MATCH($B1266,manifest_11Sep!$B$1:$B$3202,0),MATCH(A.Arr9sepList!A$1,manifest_11Sep!$A$1:$V$1,0))</f>
        <v>A</v>
      </c>
      <c r="B1266" s="13" t="s">
        <v>206</v>
      </c>
      <c r="C1266" s="13" t="str">
        <f t="array" ref="C1266">INDEX(manifest_11Sep!$A$1:$V$3202,MATCH($B1266,manifest_11Sep!$B$1:$B$3202,0),MATCH(A.Arr9sepList!C$1,manifest_11Sep!$A$1:$V$1,0))</f>
        <v>X7NFCHMYRSC</v>
      </c>
      <c r="D1266" s="13" t="str">
        <f t="array" ref="D1266">INDEX(manifest_11Sep!$A$1:$V$3202,MATCH($B1266,manifest_11Sep!$B$1:$B$3202,0),MATCH(A.Arr9sepList!D$1,manifest_11Sep!$A$1:$V$1,0))</f>
        <v>Female</v>
      </c>
      <c r="E1266" s="13" t="str">
        <f t="array" ref="E1266">INDEX(manifest_11Sep!$A$1:$V$3202,MATCH($B1266,manifest_11Sep!$B$1:$B$3202,0),MATCH(A.Arr9sepList!E$1,manifest_11Sep!$A$1:$V$1,0))</f>
        <v>Jennifermae Castillo</v>
      </c>
      <c r="F1266" s="13" t="str">
        <f t="array" ref="F1266">INDEX(manifest_11Sep!$A$1:$V$3202,MATCH($B1266,manifest_11Sep!$B$1:$B$3202,0),MATCH(A.Arr9sepList!F$1,manifest_11Sep!$A$1:$V$1,0))</f>
        <v>Regacho</v>
      </c>
      <c r="G1266" s="13">
        <f t="array" ref="G1266">INDEX(manifest_11Sep!$A$1:$V$3202,MATCH($B1266,manifest_11Sep!$B$1:$B$3202,0),MATCH(A.Arr9sepList!G$1,manifest_11Sep!$A$1:$V$1,0))</f>
        <v>42</v>
      </c>
      <c r="H1266" s="13" t="str">
        <f t="array" ref="H1266">INDEX(manifest_11Sep!$A$1:$V$3202,MATCH($B1266,manifest_11Sep!$B$1:$B$3202,0),MATCH(A.Arr9sepList!H$1,manifest_11Sep!$A$1:$V$1,0))</f>
        <v>Alicia Nguyen 1</v>
      </c>
      <c r="I1266" s="13" t="str">
        <f t="array" ref="I1266">INDEX(manifest_11Sep!$A$1:$V$3202,MATCH($B1266,manifest_11Sep!$B$1:$B$3202,0),MATCH(A.Arr9sepList!I$1,manifest_11Sep!$A$1:$V$1,0))</f>
        <v>Korean Air</v>
      </c>
      <c r="J1266" s="13" t="str">
        <f t="array" ref="J1266">INDEX(manifest_11Sep!$A$1:$V$3202,MATCH($B1266,manifest_11Sep!$B$1:$B$3202,0),MATCH(A.Arr9sepList!J$1,manifest_11Sep!$A$1:$V$1,0))</f>
        <v>KE 186</v>
      </c>
      <c r="K1266" s="13" t="str">
        <f t="array" ref="K1266">INDEX(manifest_11Sep!$A$1:$V$3202,MATCH($B1266,manifest_11Sep!$B$1:$B$3202,0),MATCH(A.Arr9sepList!K$1,manifest_11Sep!$A$1:$V$1,0))</f>
        <v>13-thg 9-25</v>
      </c>
      <c r="L1266" s="14">
        <f t="array" ref="L1266">INDEX(manifest_11Sep!$A$1:$V$3202,MATCH($B1266,manifest_11Sep!$B$1:$B$3202,0),MATCH(A.Arr9sepList!L$1,manifest_11Sep!$A$1:$V$1,0))</f>
        <v>0.70138888888888884</v>
      </c>
      <c r="M1266" s="13" t="str">
        <f t="array" ref="M1266">INDEX(manifest_11Sep!$A$1:$V$3202,MATCH($B1266,manifest_11Sep!$B$1:$B$3202,0),MATCH(A.Arr9sepList!M$1,manifest_11Sep!$A$1:$V$1,0))</f>
        <v>ICN-T2</v>
      </c>
      <c r="N1266" s="13" t="str">
        <f t="array" ref="N1266">INDEX(manifest_11Sep!$A$1:$V$3202,MATCH($B1266,manifest_11Sep!$B$1:$B$3202,0),MATCH(A.Arr9sepList!N$1,manifest_11Sep!$A$1:$V$1,0))</f>
        <v>FAIRMONT</v>
      </c>
      <c r="O1266" s="15"/>
      <c r="P1266" s="13"/>
      <c r="Q1266" s="16">
        <v>462710475</v>
      </c>
      <c r="R1266" s="16" t="s">
        <v>43</v>
      </c>
      <c r="S1266" s="13">
        <f t="array" ref="S1266">INDEX(manifest_11Sep!$A$1:$V$3202,MATCH($B1266,manifest_11Sep!$B$1:$B$3202,0),MATCH(A.Arr9sepList!S$1,manifest_11Sep!$A$1:$V$1,0))</f>
        <v>0</v>
      </c>
    </row>
    <row r="1267" spans="1:19" ht="15.75" customHeight="1">
      <c r="A1267" s="13" t="str">
        <f t="array" ref="A1267">INDEX(manifest_11Sep!$A$1:$V$3202,MATCH($B1267,manifest_11Sep!$B$1:$B$3202,0),MATCH(A.Arr9sepList!A$1,manifest_11Sep!$A$1:$V$1,0))</f>
        <v>A</v>
      </c>
      <c r="B1267" s="13" t="s">
        <v>1913</v>
      </c>
      <c r="C1267" s="13" t="str">
        <f t="array" ref="C1267">INDEX(manifest_11Sep!$A$1:$V$3202,MATCH($B1267,manifest_11Sep!$B$1:$B$3202,0),MATCH(A.Arr9sepList!C$1,manifest_11Sep!$A$1:$V$1,0))</f>
        <v>84NCX94P7MD</v>
      </c>
      <c r="D1267" s="13" t="str">
        <f t="array" ref="D1267">INDEX(manifest_11Sep!$A$1:$V$3202,MATCH($B1267,manifest_11Sep!$B$1:$B$3202,0),MATCH(A.Arr9sepList!D$1,manifest_11Sep!$A$1:$V$1,0))</f>
        <v>Female</v>
      </c>
      <c r="E1267" s="13" t="str">
        <f t="array" ref="E1267">INDEX(manifest_11Sep!$A$1:$V$3202,MATCH($B1267,manifest_11Sep!$B$1:$B$3202,0),MATCH(A.Arr9sepList!E$1,manifest_11Sep!$A$1:$V$1,0))</f>
        <v>Hsiu Fang</v>
      </c>
      <c r="F1267" s="13" t="str">
        <f t="array" ref="F1267">INDEX(manifest_11Sep!$A$1:$V$3202,MATCH($B1267,manifest_11Sep!$B$1:$B$3202,0),MATCH(A.Arr9sepList!F$1,manifest_11Sep!$A$1:$V$1,0))</f>
        <v>Chou</v>
      </c>
      <c r="G1267" s="13">
        <f t="array" ref="G1267">INDEX(manifest_11Sep!$A$1:$V$3202,MATCH($B1267,manifest_11Sep!$B$1:$B$3202,0),MATCH(A.Arr9sepList!G$1,manifest_11Sep!$A$1:$V$1,0))</f>
        <v>61</v>
      </c>
      <c r="H1267" s="13" t="str">
        <f t="array" ref="H1267">INDEX(manifest_11Sep!$A$1:$V$3202,MATCH($B1267,manifest_11Sep!$B$1:$B$3202,0),MATCH(A.Arr9sepList!H$1,manifest_11Sep!$A$1:$V$1,0))</f>
        <v>CY Chen</v>
      </c>
      <c r="I1267" s="13" t="str">
        <f t="array" ref="I1267">INDEX(manifest_11Sep!$A$1:$V$3202,MATCH($B1267,manifest_11Sep!$B$1:$B$3202,0),MATCH(A.Arr9sepList!I$1,manifest_11Sep!$A$1:$V$1,0))</f>
        <v>Korean Air</v>
      </c>
      <c r="J1267" s="13" t="str">
        <f t="array" ref="J1267">INDEX(manifest_11Sep!$A$1:$V$3202,MATCH($B1267,manifest_11Sep!$B$1:$B$3202,0),MATCH(A.Arr9sepList!J$1,manifest_11Sep!$A$1:$V$1,0))</f>
        <v>KE 186</v>
      </c>
      <c r="K1267" s="13" t="str">
        <f t="array" ref="K1267">INDEX(manifest_11Sep!$A$1:$V$3202,MATCH($B1267,manifest_11Sep!$B$1:$B$3202,0),MATCH(A.Arr9sepList!K$1,manifest_11Sep!$A$1:$V$1,0))</f>
        <v>13-thg 9-25</v>
      </c>
      <c r="L1267" s="14">
        <f t="array" ref="L1267">INDEX(manifest_11Sep!$A$1:$V$3202,MATCH($B1267,manifest_11Sep!$B$1:$B$3202,0),MATCH(A.Arr9sepList!L$1,manifest_11Sep!$A$1:$V$1,0))</f>
        <v>0.70138888888888884</v>
      </c>
      <c r="M1267" s="13" t="str">
        <f t="array" ref="M1267">INDEX(manifest_11Sep!$A$1:$V$3202,MATCH($B1267,manifest_11Sep!$B$1:$B$3202,0),MATCH(A.Arr9sepList!M$1,manifest_11Sep!$A$1:$V$1,0))</f>
        <v>ICN-T2</v>
      </c>
      <c r="N1267" s="13" t="str">
        <f t="array" ref="N1267">INDEX(manifest_11Sep!$A$1:$V$3202,MATCH($B1267,manifest_11Sep!$B$1:$B$3202,0),MATCH(A.Arr9sepList!N$1,manifest_11Sep!$A$1:$V$1,0))</f>
        <v>THE PLAZA</v>
      </c>
      <c r="O1267" s="15"/>
      <c r="P1267" s="13"/>
      <c r="Q1267" s="16">
        <v>70147639</v>
      </c>
      <c r="R1267" s="16" t="s">
        <v>43</v>
      </c>
      <c r="S1267" s="13">
        <f t="array" ref="S1267">INDEX(manifest_11Sep!$A$1:$V$3202,MATCH($B1267,manifest_11Sep!$B$1:$B$3202,0),MATCH(A.Arr9sepList!S$1,manifest_11Sep!$A$1:$V$1,0))</f>
        <v>0</v>
      </c>
    </row>
    <row r="1268" spans="1:19" ht="15.75" customHeight="1">
      <c r="A1268" s="13" t="str">
        <f t="array" ref="A1268">INDEX(manifest_11Sep!$A$1:$V$3202,MATCH($B1268,manifest_11Sep!$B$1:$B$3202,0),MATCH(A.Arr9sepList!A$1,manifest_11Sep!$A$1:$V$1,0))</f>
        <v>A</v>
      </c>
      <c r="B1268" s="13" t="s">
        <v>1916</v>
      </c>
      <c r="C1268" s="13" t="str">
        <f t="array" ref="C1268">INDEX(manifest_11Sep!$A$1:$V$3202,MATCH($B1268,manifest_11Sep!$B$1:$B$3202,0),MATCH(A.Arr9sepList!C$1,manifest_11Sep!$A$1:$V$1,0))</f>
        <v>84NCX94P7MD</v>
      </c>
      <c r="D1268" s="13" t="str">
        <f t="array" ref="D1268">INDEX(manifest_11Sep!$A$1:$V$3202,MATCH($B1268,manifest_11Sep!$B$1:$B$3202,0),MATCH(A.Arr9sepList!D$1,manifest_11Sep!$A$1:$V$1,0))</f>
        <v>Male</v>
      </c>
      <c r="E1268" s="13" t="str">
        <f t="array" ref="E1268">INDEX(manifest_11Sep!$A$1:$V$3202,MATCH($B1268,manifest_11Sep!$B$1:$B$3202,0),MATCH(A.Arr9sepList!E$1,manifest_11Sep!$A$1:$V$1,0))</f>
        <v>Jeng Min</v>
      </c>
      <c r="F1268" s="13" t="str">
        <f t="array" ref="F1268">INDEX(manifest_11Sep!$A$1:$V$3202,MATCH($B1268,manifest_11Sep!$B$1:$B$3202,0),MATCH(A.Arr9sepList!F$1,manifest_11Sep!$A$1:$V$1,0))</f>
        <v>Bare</v>
      </c>
      <c r="G1268" s="13">
        <f t="array" ref="G1268">INDEX(manifest_11Sep!$A$1:$V$3202,MATCH($B1268,manifest_11Sep!$B$1:$B$3202,0),MATCH(A.Arr9sepList!G$1,manifest_11Sep!$A$1:$V$1,0))</f>
        <v>64</v>
      </c>
      <c r="H1268" s="13" t="str">
        <f t="array" ref="H1268">INDEX(manifest_11Sep!$A$1:$V$3202,MATCH($B1268,manifest_11Sep!$B$1:$B$3202,0),MATCH(A.Arr9sepList!H$1,manifest_11Sep!$A$1:$V$1,0))</f>
        <v>CY Chen</v>
      </c>
      <c r="I1268" s="13" t="str">
        <f t="array" ref="I1268">INDEX(manifest_11Sep!$A$1:$V$3202,MATCH($B1268,manifest_11Sep!$B$1:$B$3202,0),MATCH(A.Arr9sepList!I$1,manifest_11Sep!$A$1:$V$1,0))</f>
        <v>Korean Air</v>
      </c>
      <c r="J1268" s="13" t="str">
        <f t="array" ref="J1268">INDEX(manifest_11Sep!$A$1:$V$3202,MATCH($B1268,manifest_11Sep!$B$1:$B$3202,0),MATCH(A.Arr9sepList!J$1,manifest_11Sep!$A$1:$V$1,0))</f>
        <v>KE 186</v>
      </c>
      <c r="K1268" s="13" t="str">
        <f t="array" ref="K1268">INDEX(manifest_11Sep!$A$1:$V$3202,MATCH($B1268,manifest_11Sep!$B$1:$B$3202,0),MATCH(A.Arr9sepList!K$1,manifest_11Sep!$A$1:$V$1,0))</f>
        <v>13-thg 9-25</v>
      </c>
      <c r="L1268" s="14">
        <f t="array" ref="L1268">INDEX(manifest_11Sep!$A$1:$V$3202,MATCH($B1268,manifest_11Sep!$B$1:$B$3202,0),MATCH(A.Arr9sepList!L$1,manifest_11Sep!$A$1:$V$1,0))</f>
        <v>0.70138888888888884</v>
      </c>
      <c r="M1268" s="13" t="str">
        <f t="array" ref="M1268">INDEX(manifest_11Sep!$A$1:$V$3202,MATCH($B1268,manifest_11Sep!$B$1:$B$3202,0),MATCH(A.Arr9sepList!M$1,manifest_11Sep!$A$1:$V$1,0))</f>
        <v>ICN-T2</v>
      </c>
      <c r="N1268" s="13" t="str">
        <f t="array" ref="N1268">INDEX(manifest_11Sep!$A$1:$V$3202,MATCH($B1268,manifest_11Sep!$B$1:$B$3202,0),MATCH(A.Arr9sepList!N$1,manifest_11Sep!$A$1:$V$1,0))</f>
        <v>THE PLAZA</v>
      </c>
      <c r="O1268" s="15"/>
      <c r="P1268" s="13"/>
      <c r="Q1268" s="16">
        <v>70147639</v>
      </c>
      <c r="R1268" s="16" t="s">
        <v>43</v>
      </c>
      <c r="S1268" s="13">
        <f t="array" ref="S1268">INDEX(manifest_11Sep!$A$1:$V$3202,MATCH($B1268,manifest_11Sep!$B$1:$B$3202,0),MATCH(A.Arr9sepList!S$1,manifest_11Sep!$A$1:$V$1,0))</f>
        <v>0</v>
      </c>
    </row>
    <row r="1269" spans="1:19" ht="15.75" customHeight="1">
      <c r="A1269" s="13" t="str">
        <f t="array" ref="A1269">INDEX(manifest_11Sep!$A$1:$V$3202,MATCH($B1269,manifest_11Sep!$B$1:$B$3202,0),MATCH(A.Arr9sepList!A$1,manifest_11Sep!$A$1:$V$1,0))</f>
        <v>A</v>
      </c>
      <c r="B1269" s="13" t="s">
        <v>1907</v>
      </c>
      <c r="C1269" s="13" t="str">
        <f t="array" ref="C1269">INDEX(manifest_11Sep!$A$1:$V$3202,MATCH($B1269,manifest_11Sep!$B$1:$B$3202,0),MATCH(A.Arr9sepList!C$1,manifest_11Sep!$A$1:$V$1,0))</f>
        <v>6PNPWJYNC6T</v>
      </c>
      <c r="D1269" s="13" t="str">
        <f t="array" ref="D1269">INDEX(manifest_11Sep!$A$1:$V$3202,MATCH($B1269,manifest_11Sep!$B$1:$B$3202,0),MATCH(A.Arr9sepList!D$1,manifest_11Sep!$A$1:$V$1,0))</f>
        <v>Male</v>
      </c>
      <c r="E1269" s="13" t="str">
        <f t="array" ref="E1269">INDEX(manifest_11Sep!$A$1:$V$3202,MATCH($B1269,manifest_11Sep!$B$1:$B$3202,0),MATCH(A.Arr9sepList!E$1,manifest_11Sep!$A$1:$V$1,0))</f>
        <v>Chun Ya</v>
      </c>
      <c r="F1269" s="13" t="str">
        <f t="array" ref="F1269">INDEX(manifest_11Sep!$A$1:$V$3202,MATCH($B1269,manifest_11Sep!$B$1:$B$3202,0),MATCH(A.Arr9sepList!F$1,manifest_11Sep!$A$1:$V$1,0))</f>
        <v>Chen</v>
      </c>
      <c r="G1269" s="13">
        <f t="array" ref="G1269">INDEX(manifest_11Sep!$A$1:$V$3202,MATCH($B1269,manifest_11Sep!$B$1:$B$3202,0),MATCH(A.Arr9sepList!G$1,manifest_11Sep!$A$1:$V$1,0))</f>
        <v>71</v>
      </c>
      <c r="H1269" s="13" t="str">
        <f t="array" ref="H1269">INDEX(manifest_11Sep!$A$1:$V$3202,MATCH($B1269,manifest_11Sep!$B$1:$B$3202,0),MATCH(A.Arr9sepList!H$1,manifest_11Sep!$A$1:$V$1,0))</f>
        <v>CY Chen</v>
      </c>
      <c r="I1269" s="13" t="str">
        <f t="array" ref="I1269">INDEX(manifest_11Sep!$A$1:$V$3202,MATCH($B1269,manifest_11Sep!$B$1:$B$3202,0),MATCH(A.Arr9sepList!I$1,manifest_11Sep!$A$1:$V$1,0))</f>
        <v>Korean Air</v>
      </c>
      <c r="J1269" s="13" t="str">
        <f t="array" ref="J1269">INDEX(manifest_11Sep!$A$1:$V$3202,MATCH($B1269,manifest_11Sep!$B$1:$B$3202,0),MATCH(A.Arr9sepList!J$1,manifest_11Sep!$A$1:$V$1,0))</f>
        <v>KE 186</v>
      </c>
      <c r="K1269" s="13" t="str">
        <f t="array" ref="K1269">INDEX(manifest_11Sep!$A$1:$V$3202,MATCH($B1269,manifest_11Sep!$B$1:$B$3202,0),MATCH(A.Arr9sepList!K$1,manifest_11Sep!$A$1:$V$1,0))</f>
        <v>13-thg 9-25</v>
      </c>
      <c r="L1269" s="14">
        <f t="array" ref="L1269">INDEX(manifest_11Sep!$A$1:$V$3202,MATCH($B1269,manifest_11Sep!$B$1:$B$3202,0),MATCH(A.Arr9sepList!L$1,manifest_11Sep!$A$1:$V$1,0))</f>
        <v>0.70138888888888884</v>
      </c>
      <c r="M1269" s="13" t="str">
        <f t="array" ref="M1269">INDEX(manifest_11Sep!$A$1:$V$3202,MATCH($B1269,manifest_11Sep!$B$1:$B$3202,0),MATCH(A.Arr9sepList!M$1,manifest_11Sep!$A$1:$V$1,0))</f>
        <v>ICN-T2</v>
      </c>
      <c r="N1269" s="13" t="str">
        <f t="array" ref="N1269">INDEX(manifest_11Sep!$A$1:$V$3202,MATCH($B1269,manifest_11Sep!$B$1:$B$3202,0),MATCH(A.Arr9sepList!N$1,manifest_11Sep!$A$1:$V$1,0))</f>
        <v>THE PLAZA</v>
      </c>
      <c r="O1269" s="15"/>
      <c r="P1269" s="13"/>
      <c r="Q1269" s="16">
        <v>70499008</v>
      </c>
      <c r="R1269" s="16" t="s">
        <v>43</v>
      </c>
      <c r="S1269" s="13" t="str">
        <f t="array" ref="S1269">INDEX(manifest_11Sep!$A$1:$V$3202,MATCH($B1269,manifest_11Sep!$B$1:$B$3202,0),MATCH(A.Arr9sepList!S$1,manifest_11Sep!$A$1:$V$1,0))</f>
        <v>same flight với booking # 84NCX94P7MD - Chou, Hsiu Fang</v>
      </c>
    </row>
    <row r="1270" spans="1:19" ht="15.75" customHeight="1">
      <c r="A1270" s="13" t="str">
        <f t="array" ref="A1270">INDEX(manifest_11Sep!$A$1:$V$3202,MATCH($B1270,manifest_11Sep!$B$1:$B$3202,0),MATCH(A.Arr9sepList!A$1,manifest_11Sep!$A$1:$V$1,0))</f>
        <v>A</v>
      </c>
      <c r="B1270" s="13" t="s">
        <v>1911</v>
      </c>
      <c r="C1270" s="13" t="str">
        <f t="array" ref="C1270">INDEX(manifest_11Sep!$A$1:$V$3202,MATCH($B1270,manifest_11Sep!$B$1:$B$3202,0),MATCH(A.Arr9sepList!C$1,manifest_11Sep!$A$1:$V$1,0))</f>
        <v>6PNPWJYNC6T</v>
      </c>
      <c r="D1270" s="13" t="str">
        <f t="array" ref="D1270">INDEX(manifest_11Sep!$A$1:$V$3202,MATCH($B1270,manifest_11Sep!$B$1:$B$3202,0),MATCH(A.Arr9sepList!D$1,manifest_11Sep!$A$1:$V$1,0))</f>
        <v>Female</v>
      </c>
      <c r="E1270" s="13" t="str">
        <f t="array" ref="E1270">INDEX(manifest_11Sep!$A$1:$V$3202,MATCH($B1270,manifest_11Sep!$B$1:$B$3202,0),MATCH(A.Arr9sepList!E$1,manifest_11Sep!$A$1:$V$1,0))</f>
        <v>Yvonne Iduan</v>
      </c>
      <c r="F1270" s="13" t="str">
        <f t="array" ref="F1270">INDEX(manifest_11Sep!$A$1:$V$3202,MATCH($B1270,manifest_11Sep!$B$1:$B$3202,0),MATCH(A.Arr9sepList!F$1,manifest_11Sep!$A$1:$V$1,0))</f>
        <v>Mei</v>
      </c>
      <c r="G1270" s="13">
        <f t="array" ref="G1270">INDEX(manifest_11Sep!$A$1:$V$3202,MATCH($B1270,manifest_11Sep!$B$1:$B$3202,0),MATCH(A.Arr9sepList!G$1,manifest_11Sep!$A$1:$V$1,0))</f>
        <v>58</v>
      </c>
      <c r="H1270" s="13" t="str">
        <f t="array" ref="H1270">INDEX(manifest_11Sep!$A$1:$V$3202,MATCH($B1270,manifest_11Sep!$B$1:$B$3202,0),MATCH(A.Arr9sepList!H$1,manifest_11Sep!$A$1:$V$1,0))</f>
        <v>CY Chen</v>
      </c>
      <c r="I1270" s="13" t="str">
        <f t="array" ref="I1270">INDEX(manifest_11Sep!$A$1:$V$3202,MATCH($B1270,manifest_11Sep!$B$1:$B$3202,0),MATCH(A.Arr9sepList!I$1,manifest_11Sep!$A$1:$V$1,0))</f>
        <v>Korean Air</v>
      </c>
      <c r="J1270" s="13" t="str">
        <f t="array" ref="J1270">INDEX(manifest_11Sep!$A$1:$V$3202,MATCH($B1270,manifest_11Sep!$B$1:$B$3202,0),MATCH(A.Arr9sepList!J$1,manifest_11Sep!$A$1:$V$1,0))</f>
        <v>KE 186</v>
      </c>
      <c r="K1270" s="13" t="str">
        <f t="array" ref="K1270">INDEX(manifest_11Sep!$A$1:$V$3202,MATCH($B1270,manifest_11Sep!$B$1:$B$3202,0),MATCH(A.Arr9sepList!K$1,manifest_11Sep!$A$1:$V$1,0))</f>
        <v>13-thg 9-25</v>
      </c>
      <c r="L1270" s="14">
        <f t="array" ref="L1270">INDEX(manifest_11Sep!$A$1:$V$3202,MATCH($B1270,manifest_11Sep!$B$1:$B$3202,0),MATCH(A.Arr9sepList!L$1,manifest_11Sep!$A$1:$V$1,0))</f>
        <v>0.70138888888888884</v>
      </c>
      <c r="M1270" s="13" t="str">
        <f t="array" ref="M1270">INDEX(manifest_11Sep!$A$1:$V$3202,MATCH($B1270,manifest_11Sep!$B$1:$B$3202,0),MATCH(A.Arr9sepList!M$1,manifest_11Sep!$A$1:$V$1,0))</f>
        <v>ICN-T2</v>
      </c>
      <c r="N1270" s="13" t="str">
        <f t="array" ref="N1270">INDEX(manifest_11Sep!$A$1:$V$3202,MATCH($B1270,manifest_11Sep!$B$1:$B$3202,0),MATCH(A.Arr9sepList!N$1,manifest_11Sep!$A$1:$V$1,0))</f>
        <v>THE PLAZA</v>
      </c>
      <c r="O1270" s="15"/>
      <c r="P1270" s="13"/>
      <c r="Q1270" s="16">
        <v>70499008</v>
      </c>
      <c r="R1270" s="16" t="s">
        <v>43</v>
      </c>
      <c r="S1270" s="13">
        <f t="array" ref="S1270">INDEX(manifest_11Sep!$A$1:$V$3202,MATCH($B1270,manifest_11Sep!$B$1:$B$3202,0),MATCH(A.Arr9sepList!S$1,manifest_11Sep!$A$1:$V$1,0))</f>
        <v>0</v>
      </c>
    </row>
    <row r="1271" spans="1:19" ht="15.75" customHeight="1">
      <c r="A1271" s="229" t="str">
        <f t="array" ref="A1271">INDEX(manifest_11Sep!$A$1:$V$3202,MATCH($B1271,manifest_11Sep!$B$1:$B$3202,0),MATCH(A.Arr9sepList!A$1,manifest_11Sep!$A$1:$V$1,0))</f>
        <v>A</v>
      </c>
      <c r="B1271" s="229" t="s">
        <v>48</v>
      </c>
      <c r="C1271" s="229" t="str">
        <f t="array" ref="C1271">INDEX(manifest_11Sep!$A$1:$V$3202,MATCH($B1271,manifest_11Sep!$B$1:$B$3202,0),MATCH(A.Arr9sepList!C$1,manifest_11Sep!$A$1:$V$1,0))</f>
        <v>FLN6XZFQTLH</v>
      </c>
      <c r="D1271" s="229" t="str">
        <f t="array" ref="D1271">INDEX(manifest_11Sep!$A$1:$V$3202,MATCH($B1271,manifest_11Sep!$B$1:$B$3202,0),MATCH(A.Arr9sepList!D$1,manifest_11Sep!$A$1:$V$1,0))</f>
        <v>Female</v>
      </c>
      <c r="E1271" s="229" t="str">
        <f t="array" ref="E1271">INDEX(manifest_11Sep!$A$1:$V$3202,MATCH($B1271,manifest_11Sep!$B$1:$B$3202,0),MATCH(A.Arr9sepList!E$1,manifest_11Sep!$A$1:$V$1,0))</f>
        <v>Abolade</v>
      </c>
      <c r="F1271" s="229" t="str">
        <f t="array" ref="F1271">INDEX(manifest_11Sep!$A$1:$V$3202,MATCH($B1271,manifest_11Sep!$B$1:$B$3202,0),MATCH(A.Arr9sepList!F$1,manifest_11Sep!$A$1:$V$1,0))</f>
        <v>Akinropo</v>
      </c>
      <c r="G1271" s="229">
        <f t="array" ref="G1271">INDEX(manifest_11Sep!$A$1:$V$3202,MATCH($B1271,manifest_11Sep!$B$1:$B$3202,0),MATCH(A.Arr9sepList!G$1,manifest_11Sep!$A$1:$V$1,0))</f>
        <v>53</v>
      </c>
      <c r="H1271" s="229" t="str">
        <f t="array" ref="H1271">INDEX(manifest_11Sep!$A$1:$V$3202,MATCH($B1271,manifest_11Sep!$B$1:$B$3202,0),MATCH(A.Arr9sepList!H$1,manifest_11Sep!$A$1:$V$1,0))</f>
        <v>Adeolu Durotoye</v>
      </c>
      <c r="I1271" s="229" t="str">
        <f t="array" ref="I1271">INDEX(manifest_11Sep!$A$1:$V$3202,MATCH($B1271,manifest_11Sep!$B$1:$B$3202,0),MATCH(A.Arr9sepList!I$1,manifest_11Sep!$A$1:$V$1,0))</f>
        <v>Delta</v>
      </c>
      <c r="J1271" s="229" t="str">
        <f t="array" ref="J1271">INDEX(manifest_11Sep!$A$1:$V$3202,MATCH($B1271,manifest_11Sep!$B$1:$B$3202,0),MATCH(A.Arr9sepList!J$1,manifest_11Sep!$A$1:$V$1,0))</f>
        <v>DL 171</v>
      </c>
      <c r="K1271" s="229" t="str">
        <f t="array" ref="K1271">INDEX(manifest_11Sep!$A$1:$V$3202,MATCH($B1271,manifest_11Sep!$B$1:$B$3202,0),MATCH(A.Arr9sepList!K$1,manifest_11Sep!$A$1:$V$1,0))</f>
        <v>13-thg 9-25</v>
      </c>
      <c r="L1271" s="230">
        <f t="array" ref="L1271">INDEX(manifest_11Sep!$A$1:$V$3202,MATCH($B1271,manifest_11Sep!$B$1:$B$3202,0),MATCH(A.Arr9sepList!L$1,manifest_11Sep!$A$1:$V$1,0))</f>
        <v>0.72222222222222221</v>
      </c>
      <c r="M1271" s="229" t="str">
        <f t="array" ref="M1271">INDEX(manifest_11Sep!$A$1:$V$3202,MATCH($B1271,manifest_11Sep!$B$1:$B$3202,0),MATCH(A.Arr9sepList!M$1,manifest_11Sep!$A$1:$V$1,0))</f>
        <v>ICN-T2</v>
      </c>
      <c r="N1271" s="229" t="str">
        <f t="array" ref="N1271">INDEX(manifest_11Sep!$A$1:$V$3202,MATCH($B1271,manifest_11Sep!$B$1:$B$3202,0),MATCH(A.Arr9sepList!N$1,manifest_11Sep!$A$1:$V$1,0))</f>
        <v>LOTTE</v>
      </c>
      <c r="O1271" s="231">
        <f>COUNTA(N1271:N1319)</f>
        <v>49</v>
      </c>
      <c r="P1271" s="229"/>
      <c r="Q1271" s="232">
        <v>15262307</v>
      </c>
      <c r="R1271" s="232" t="s">
        <v>43</v>
      </c>
      <c r="S1271" s="229">
        <f t="array" ref="S1271">INDEX(manifest_11Sep!$A$1:$V$3202,MATCH($B1271,manifest_11Sep!$B$1:$B$3202,0),MATCH(A.Arr9sepList!S$1,manifest_11Sep!$A$1:$V$1,0))</f>
        <v>0</v>
      </c>
    </row>
    <row r="1272" spans="1:19" ht="15.75" customHeight="1">
      <c r="A1272" s="13" t="str">
        <f t="array" ref="A1272">INDEX(manifest_11Sep!$A$1:$V$3202,MATCH($B1272,manifest_11Sep!$B$1:$B$3202,0),MATCH(A.Arr9sepList!A$1,manifest_11Sep!$A$1:$V$1,0))</f>
        <v>A</v>
      </c>
      <c r="B1272" s="13" t="s">
        <v>53</v>
      </c>
      <c r="C1272" s="13" t="str">
        <f t="array" ref="C1272">INDEX(manifest_11Sep!$A$1:$V$3202,MATCH($B1272,manifest_11Sep!$B$1:$B$3202,0),MATCH(A.Arr9sepList!C$1,manifest_11Sep!$A$1:$V$1,0))</f>
        <v>FLN6XZFQTLH</v>
      </c>
      <c r="D1272" s="13" t="str">
        <f t="array" ref="D1272">INDEX(manifest_11Sep!$A$1:$V$3202,MATCH($B1272,manifest_11Sep!$B$1:$B$3202,0),MATCH(A.Arr9sepList!D$1,manifest_11Sep!$A$1:$V$1,0))</f>
        <v>Female</v>
      </c>
      <c r="E1272" s="13" t="str">
        <f t="array" ref="E1272">INDEX(manifest_11Sep!$A$1:$V$3202,MATCH($B1272,manifest_11Sep!$B$1:$B$3202,0),MATCH(A.Arr9sepList!E$1,manifest_11Sep!$A$1:$V$1,0))</f>
        <v>Shola Jumoke</v>
      </c>
      <c r="F1272" s="13" t="str">
        <f t="array" ref="F1272">INDEX(manifest_11Sep!$A$1:$V$3202,MATCH($B1272,manifest_11Sep!$B$1:$B$3202,0),MATCH(A.Arr9sepList!F$1,manifest_11Sep!$A$1:$V$1,0))</f>
        <v>Olori</v>
      </c>
      <c r="G1272" s="13">
        <f t="array" ref="G1272">INDEX(manifest_11Sep!$A$1:$V$3202,MATCH($B1272,manifest_11Sep!$B$1:$B$3202,0),MATCH(A.Arr9sepList!G$1,manifest_11Sep!$A$1:$V$1,0))</f>
        <v>65</v>
      </c>
      <c r="H1272" s="13" t="str">
        <f t="array" ref="H1272">INDEX(manifest_11Sep!$A$1:$V$3202,MATCH($B1272,manifest_11Sep!$B$1:$B$3202,0),MATCH(A.Arr9sepList!H$1,manifest_11Sep!$A$1:$V$1,0))</f>
        <v>Adeolu Durotoye</v>
      </c>
      <c r="I1272" s="13" t="str">
        <f t="array" ref="I1272">INDEX(manifest_11Sep!$A$1:$V$3202,MATCH($B1272,manifest_11Sep!$B$1:$B$3202,0),MATCH(A.Arr9sepList!I$1,manifest_11Sep!$A$1:$V$1,0))</f>
        <v>Delta</v>
      </c>
      <c r="J1272" s="13" t="str">
        <f t="array" ref="J1272">INDEX(manifest_11Sep!$A$1:$V$3202,MATCH($B1272,manifest_11Sep!$B$1:$B$3202,0),MATCH(A.Arr9sepList!J$1,manifest_11Sep!$A$1:$V$1,0))</f>
        <v>DL 171</v>
      </c>
      <c r="K1272" s="13" t="str">
        <f t="array" ref="K1272">INDEX(manifest_11Sep!$A$1:$V$3202,MATCH($B1272,manifest_11Sep!$B$1:$B$3202,0),MATCH(A.Arr9sepList!K$1,manifest_11Sep!$A$1:$V$1,0))</f>
        <v>13-thg 9-25</v>
      </c>
      <c r="L1272" s="14">
        <f t="array" ref="L1272">INDEX(manifest_11Sep!$A$1:$V$3202,MATCH($B1272,manifest_11Sep!$B$1:$B$3202,0),MATCH(A.Arr9sepList!L$1,manifest_11Sep!$A$1:$V$1,0))</f>
        <v>0.72222222222222221</v>
      </c>
      <c r="M1272" s="13" t="str">
        <f t="array" ref="M1272">INDEX(manifest_11Sep!$A$1:$V$3202,MATCH($B1272,manifest_11Sep!$B$1:$B$3202,0),MATCH(A.Arr9sepList!M$1,manifest_11Sep!$A$1:$V$1,0))</f>
        <v>ICN-T2</v>
      </c>
      <c r="N1272" s="13" t="str">
        <f t="array" ref="N1272">INDEX(manifest_11Sep!$A$1:$V$3202,MATCH($B1272,manifest_11Sep!$B$1:$B$3202,0),MATCH(A.Arr9sepList!N$1,manifest_11Sep!$A$1:$V$1,0))</f>
        <v>LOTTE</v>
      </c>
      <c r="O1272" s="15"/>
      <c r="P1272" s="13"/>
      <c r="Q1272" s="16">
        <v>15262307</v>
      </c>
      <c r="R1272" s="16" t="s">
        <v>43</v>
      </c>
      <c r="S1272" s="13">
        <f t="array" ref="S1272">INDEX(manifest_11Sep!$A$1:$V$3202,MATCH($B1272,manifest_11Sep!$B$1:$B$3202,0),MATCH(A.Arr9sepList!S$1,manifest_11Sep!$A$1:$V$1,0))</f>
        <v>0</v>
      </c>
    </row>
    <row r="1273" spans="1:19" ht="15.75" customHeight="1">
      <c r="A1273" s="13" t="str">
        <f t="array" ref="A1273">INDEX(manifest_11Sep!$A$1:$V$3202,MATCH($B1273,manifest_11Sep!$B$1:$B$3202,0),MATCH(A.Arr9sepList!A$1,manifest_11Sep!$A$1:$V$1,0))</f>
        <v>A</v>
      </c>
      <c r="B1273" s="13" t="s">
        <v>2412</v>
      </c>
      <c r="C1273" s="13" t="str">
        <f t="array" ref="C1273">INDEX(manifest_11Sep!$A$1:$V$3202,MATCH($B1273,manifest_11Sep!$B$1:$B$3202,0),MATCH(A.Arr9sepList!C$1,manifest_11Sep!$A$1:$V$1,0))</f>
        <v>7PN83PH6FWC</v>
      </c>
      <c r="D1273" s="13" t="str">
        <f t="array" ref="D1273">INDEX(manifest_11Sep!$A$1:$V$3202,MATCH($B1273,manifest_11Sep!$B$1:$B$3202,0),MATCH(A.Arr9sepList!D$1,manifest_11Sep!$A$1:$V$1,0))</f>
        <v>Female</v>
      </c>
      <c r="E1273" s="13" t="str">
        <f t="array" ref="E1273">INDEX(manifest_11Sep!$A$1:$V$3202,MATCH($B1273,manifest_11Sep!$B$1:$B$3202,0),MATCH(A.Arr9sepList!E$1,manifest_11Sep!$A$1:$V$1,0))</f>
        <v>Tracey Mai Zoua</v>
      </c>
      <c r="F1273" s="13" t="str">
        <f t="array" ref="F1273">INDEX(manifest_11Sep!$A$1:$V$3202,MATCH($B1273,manifest_11Sep!$B$1:$B$3202,0),MATCH(A.Arr9sepList!F$1,manifest_11Sep!$A$1:$V$1,0))</f>
        <v>Her</v>
      </c>
      <c r="G1273" s="13">
        <f t="array" ref="G1273">INDEX(manifest_11Sep!$A$1:$V$3202,MATCH($B1273,manifest_11Sep!$B$1:$B$3202,0),MATCH(A.Arr9sepList!G$1,manifest_11Sep!$A$1:$V$1,0))</f>
        <v>35</v>
      </c>
      <c r="H1273" s="13" t="str">
        <f t="array" ref="H1273">INDEX(manifest_11Sep!$A$1:$V$3202,MATCH($B1273,manifest_11Sep!$B$1:$B$3202,0),MATCH(A.Arr9sepList!H$1,manifest_11Sep!$A$1:$V$1,0))</f>
        <v>Jack Yang</v>
      </c>
      <c r="I1273" s="13" t="str">
        <f t="array" ref="I1273">INDEX(manifest_11Sep!$A$1:$V$3202,MATCH($B1273,manifest_11Sep!$B$1:$B$3202,0),MATCH(A.Arr9sepList!I$1,manifest_11Sep!$A$1:$V$1,0))</f>
        <v>Delta</v>
      </c>
      <c r="J1273" s="13" t="str">
        <f t="array" ref="J1273">INDEX(manifest_11Sep!$A$1:$V$3202,MATCH($B1273,manifest_11Sep!$B$1:$B$3202,0),MATCH(A.Arr9sepList!J$1,manifest_11Sep!$A$1:$V$1,0))</f>
        <v>DL 171</v>
      </c>
      <c r="K1273" s="13" t="str">
        <f t="array" ref="K1273">INDEX(manifest_11Sep!$A$1:$V$3202,MATCH($B1273,manifest_11Sep!$B$1:$B$3202,0),MATCH(A.Arr9sepList!K$1,manifest_11Sep!$A$1:$V$1,0))</f>
        <v>13-thg 9-25</v>
      </c>
      <c r="L1273" s="14">
        <f t="array" ref="L1273">INDEX(manifest_11Sep!$A$1:$V$3202,MATCH($B1273,manifest_11Sep!$B$1:$B$3202,0),MATCH(A.Arr9sepList!L$1,manifest_11Sep!$A$1:$V$1,0))</f>
        <v>0.72222222222222221</v>
      </c>
      <c r="M1273" s="13" t="str">
        <f t="array" ref="M1273">INDEX(manifest_11Sep!$A$1:$V$3202,MATCH($B1273,manifest_11Sep!$B$1:$B$3202,0),MATCH(A.Arr9sepList!M$1,manifest_11Sep!$A$1:$V$1,0))</f>
        <v>ICN-T2</v>
      </c>
      <c r="N1273" s="13" t="str">
        <f t="array" ref="N1273">INDEX(manifest_11Sep!$A$1:$V$3202,MATCH($B1273,manifest_11Sep!$B$1:$B$3202,0),MATCH(A.Arr9sepList!N$1,manifest_11Sep!$A$1:$V$1,0))</f>
        <v>THE PLAZA</v>
      </c>
      <c r="O1273" s="15"/>
      <c r="P1273" s="13"/>
      <c r="Q1273" s="16">
        <v>70147614</v>
      </c>
      <c r="R1273" s="16" t="s">
        <v>43</v>
      </c>
      <c r="S1273" s="13">
        <f t="array" ref="S1273">INDEX(manifest_11Sep!$A$1:$V$3202,MATCH($B1273,manifest_11Sep!$B$1:$B$3202,0),MATCH(A.Arr9sepList!S$1,manifest_11Sep!$A$1:$V$1,0))</f>
        <v>0</v>
      </c>
    </row>
    <row r="1274" spans="1:19" ht="15.75" customHeight="1">
      <c r="A1274" s="13" t="str">
        <f t="array" ref="A1274">INDEX(manifest_11Sep!$A$1:$V$3202,MATCH($B1274,manifest_11Sep!$B$1:$B$3202,0),MATCH(A.Arr9sepList!A$1,manifest_11Sep!$A$1:$V$1,0))</f>
        <v>A</v>
      </c>
      <c r="B1274" s="13" t="s">
        <v>2415</v>
      </c>
      <c r="C1274" s="13" t="str">
        <f t="array" ref="C1274">INDEX(manifest_11Sep!$A$1:$V$3202,MATCH($B1274,manifest_11Sep!$B$1:$B$3202,0),MATCH(A.Arr9sepList!C$1,manifest_11Sep!$A$1:$V$1,0))</f>
        <v>7PN83PH6FWC</v>
      </c>
      <c r="D1274" s="13" t="str">
        <f t="array" ref="D1274">INDEX(manifest_11Sep!$A$1:$V$3202,MATCH($B1274,manifest_11Sep!$B$1:$B$3202,0),MATCH(A.Arr9sepList!D$1,manifest_11Sep!$A$1:$V$1,0))</f>
        <v>Male</v>
      </c>
      <c r="E1274" s="13" t="str">
        <f t="array" ref="E1274">INDEX(manifest_11Sep!$A$1:$V$3202,MATCH($B1274,manifest_11Sep!$B$1:$B$3202,0),MATCH(A.Arr9sepList!E$1,manifest_11Sep!$A$1:$V$1,0))</f>
        <v>Dao</v>
      </c>
      <c r="F1274" s="13" t="str">
        <f t="array" ref="F1274">INDEX(manifest_11Sep!$A$1:$V$3202,MATCH($B1274,manifest_11Sep!$B$1:$B$3202,0),MATCH(A.Arr9sepList!F$1,manifest_11Sep!$A$1:$V$1,0))</f>
        <v>Vang</v>
      </c>
      <c r="G1274" s="13">
        <f t="array" ref="G1274">INDEX(manifest_11Sep!$A$1:$V$3202,MATCH($B1274,manifest_11Sep!$B$1:$B$3202,0),MATCH(A.Arr9sepList!G$1,manifest_11Sep!$A$1:$V$1,0))</f>
        <v>35</v>
      </c>
      <c r="H1274" s="13" t="str">
        <f t="array" ref="H1274">INDEX(manifest_11Sep!$A$1:$V$3202,MATCH($B1274,manifest_11Sep!$B$1:$B$3202,0),MATCH(A.Arr9sepList!H$1,manifest_11Sep!$A$1:$V$1,0))</f>
        <v>Jack Yang</v>
      </c>
      <c r="I1274" s="13" t="str">
        <f t="array" ref="I1274">INDEX(manifest_11Sep!$A$1:$V$3202,MATCH($B1274,manifest_11Sep!$B$1:$B$3202,0),MATCH(A.Arr9sepList!I$1,manifest_11Sep!$A$1:$V$1,0))</f>
        <v>Delta</v>
      </c>
      <c r="J1274" s="13" t="str">
        <f t="array" ref="J1274">INDEX(manifest_11Sep!$A$1:$V$3202,MATCH($B1274,manifest_11Sep!$B$1:$B$3202,0),MATCH(A.Arr9sepList!J$1,manifest_11Sep!$A$1:$V$1,0))</f>
        <v>DL 171</v>
      </c>
      <c r="K1274" s="13" t="str">
        <f t="array" ref="K1274">INDEX(manifest_11Sep!$A$1:$V$3202,MATCH($B1274,manifest_11Sep!$B$1:$B$3202,0),MATCH(A.Arr9sepList!K$1,manifest_11Sep!$A$1:$V$1,0))</f>
        <v>13-thg 9-25</v>
      </c>
      <c r="L1274" s="14">
        <f t="array" ref="L1274">INDEX(manifest_11Sep!$A$1:$V$3202,MATCH($B1274,manifest_11Sep!$B$1:$B$3202,0),MATCH(A.Arr9sepList!L$1,manifest_11Sep!$A$1:$V$1,0))</f>
        <v>0.72222222222222221</v>
      </c>
      <c r="M1274" s="13" t="str">
        <f t="array" ref="M1274">INDEX(manifest_11Sep!$A$1:$V$3202,MATCH($B1274,manifest_11Sep!$B$1:$B$3202,0),MATCH(A.Arr9sepList!M$1,manifest_11Sep!$A$1:$V$1,0))</f>
        <v>ICN-T2</v>
      </c>
      <c r="N1274" s="13" t="str">
        <f t="array" ref="N1274">INDEX(manifest_11Sep!$A$1:$V$3202,MATCH($B1274,manifest_11Sep!$B$1:$B$3202,0),MATCH(A.Arr9sepList!N$1,manifest_11Sep!$A$1:$V$1,0))</f>
        <v>THE PLAZA</v>
      </c>
      <c r="O1274" s="15"/>
      <c r="P1274" s="13"/>
      <c r="Q1274" s="16">
        <v>70147614</v>
      </c>
      <c r="R1274" s="16" t="s">
        <v>43</v>
      </c>
      <c r="S1274" s="13">
        <f t="array" ref="S1274">INDEX(manifest_11Sep!$A$1:$V$3202,MATCH($B1274,manifest_11Sep!$B$1:$B$3202,0),MATCH(A.Arr9sepList!S$1,manifest_11Sep!$A$1:$V$1,0))</f>
        <v>0</v>
      </c>
    </row>
    <row r="1275" spans="1:19" ht="15.75" customHeight="1">
      <c r="A1275" s="13" t="str">
        <f t="array" ref="A1275">INDEX(manifest_11Sep!$A$1:$V$3202,MATCH($B1275,manifest_11Sep!$B$1:$B$3202,0),MATCH(A.Arr9sepList!A$1,manifest_11Sep!$A$1:$V$1,0))</f>
        <v>A</v>
      </c>
      <c r="B1275" s="13" t="s">
        <v>2417</v>
      </c>
      <c r="C1275" s="13" t="str">
        <f t="array" ref="C1275">INDEX(manifest_11Sep!$A$1:$V$3202,MATCH($B1275,manifest_11Sep!$B$1:$B$3202,0),MATCH(A.Arr9sepList!C$1,manifest_11Sep!$A$1:$V$1,0))</f>
        <v>4TNWRL3GT9F</v>
      </c>
      <c r="D1275" s="13" t="str">
        <f t="array" ref="D1275">INDEX(manifest_11Sep!$A$1:$V$3202,MATCH($B1275,manifest_11Sep!$B$1:$B$3202,0),MATCH(A.Arr9sepList!D$1,manifest_11Sep!$A$1:$V$1,0))</f>
        <v>Male</v>
      </c>
      <c r="E1275" s="13" t="str">
        <f t="array" ref="E1275">INDEX(manifest_11Sep!$A$1:$V$3202,MATCH($B1275,manifest_11Sep!$B$1:$B$3202,0),MATCH(A.Arr9sepList!E$1,manifest_11Sep!$A$1:$V$1,0))</f>
        <v>Koffi</v>
      </c>
      <c r="F1275" s="13" t="str">
        <f t="array" ref="F1275">INDEX(manifest_11Sep!$A$1:$V$3202,MATCH($B1275,manifest_11Sep!$B$1:$B$3202,0),MATCH(A.Arr9sepList!F$1,manifest_11Sep!$A$1:$V$1,0))</f>
        <v>Aouga</v>
      </c>
      <c r="G1275" s="13">
        <f t="array" ref="G1275">INDEX(manifest_11Sep!$A$1:$V$3202,MATCH($B1275,manifest_11Sep!$B$1:$B$3202,0),MATCH(A.Arr9sepList!G$1,manifest_11Sep!$A$1:$V$1,0))</f>
        <v>51</v>
      </c>
      <c r="H1275" s="13" t="str">
        <f t="array" ref="H1275">INDEX(manifest_11Sep!$A$1:$V$3202,MATCH($B1275,manifest_11Sep!$B$1:$B$3202,0),MATCH(A.Arr9sepList!H$1,manifest_11Sep!$A$1:$V$1,0))</f>
        <v>Jack Yang</v>
      </c>
      <c r="I1275" s="13" t="str">
        <f t="array" ref="I1275">INDEX(manifest_11Sep!$A$1:$V$3202,MATCH($B1275,manifest_11Sep!$B$1:$B$3202,0),MATCH(A.Arr9sepList!I$1,manifest_11Sep!$A$1:$V$1,0))</f>
        <v>Delta</v>
      </c>
      <c r="J1275" s="13" t="str">
        <f t="array" ref="J1275">INDEX(manifest_11Sep!$A$1:$V$3202,MATCH($B1275,manifest_11Sep!$B$1:$B$3202,0),MATCH(A.Arr9sepList!J$1,manifest_11Sep!$A$1:$V$1,0))</f>
        <v>DL 171</v>
      </c>
      <c r="K1275" s="13" t="str">
        <f t="array" ref="K1275">INDEX(manifest_11Sep!$A$1:$V$3202,MATCH($B1275,manifest_11Sep!$B$1:$B$3202,0),MATCH(A.Arr9sepList!K$1,manifest_11Sep!$A$1:$V$1,0))</f>
        <v>13-thg 9-25</v>
      </c>
      <c r="L1275" s="14">
        <f t="array" ref="L1275">INDEX(manifest_11Sep!$A$1:$V$3202,MATCH($B1275,manifest_11Sep!$B$1:$B$3202,0),MATCH(A.Arr9sepList!L$1,manifest_11Sep!$A$1:$V$1,0))</f>
        <v>0.72222222222222221</v>
      </c>
      <c r="M1275" s="13" t="str">
        <f t="array" ref="M1275">INDEX(manifest_11Sep!$A$1:$V$3202,MATCH($B1275,manifest_11Sep!$B$1:$B$3202,0),MATCH(A.Arr9sepList!M$1,manifest_11Sep!$A$1:$V$1,0))</f>
        <v>ICN-T2</v>
      </c>
      <c r="N1275" s="13" t="str">
        <f t="array" ref="N1275">INDEX(manifest_11Sep!$A$1:$V$3202,MATCH($B1275,manifest_11Sep!$B$1:$B$3202,0),MATCH(A.Arr9sepList!N$1,manifest_11Sep!$A$1:$V$1,0))</f>
        <v>THE PLAZA</v>
      </c>
      <c r="O1275" s="15"/>
      <c r="P1275" s="13"/>
      <c r="Q1275" s="16">
        <v>70503776</v>
      </c>
      <c r="R1275" s="16" t="s">
        <v>43</v>
      </c>
      <c r="S1275" s="13">
        <f t="array" ref="S1275">INDEX(manifest_11Sep!$A$1:$V$3202,MATCH($B1275,manifest_11Sep!$B$1:$B$3202,0),MATCH(A.Arr9sepList!S$1,manifest_11Sep!$A$1:$V$1,0))</f>
        <v>0</v>
      </c>
    </row>
    <row r="1276" spans="1:19" ht="15.75" customHeight="1">
      <c r="A1276" s="13" t="str">
        <f t="array" ref="A1276">INDEX(manifest_11Sep!$A$1:$V$3202,MATCH($B1276,manifest_11Sep!$B$1:$B$3202,0),MATCH(A.Arr9sepList!A$1,manifest_11Sep!$A$1:$V$1,0))</f>
        <v>A</v>
      </c>
      <c r="B1276" s="13" t="s">
        <v>2420</v>
      </c>
      <c r="C1276" s="13" t="str">
        <f t="array" ref="C1276">INDEX(manifest_11Sep!$A$1:$V$3202,MATCH($B1276,manifest_11Sep!$B$1:$B$3202,0),MATCH(A.Arr9sepList!C$1,manifest_11Sep!$A$1:$V$1,0))</f>
        <v>4TNWRL3GT9F</v>
      </c>
      <c r="D1276" s="13" t="str">
        <f t="array" ref="D1276">INDEX(manifest_11Sep!$A$1:$V$3202,MATCH($B1276,manifest_11Sep!$B$1:$B$3202,0),MATCH(A.Arr9sepList!D$1,manifest_11Sep!$A$1:$V$1,0))</f>
        <v>Female</v>
      </c>
      <c r="E1276" s="13" t="str">
        <f t="array" ref="E1276">INDEX(manifest_11Sep!$A$1:$V$3202,MATCH($B1276,manifest_11Sep!$B$1:$B$3202,0),MATCH(A.Arr9sepList!E$1,manifest_11Sep!$A$1:$V$1,0))</f>
        <v>Chantal</v>
      </c>
      <c r="F1276" s="13" t="str">
        <f t="array" ref="F1276">INDEX(manifest_11Sep!$A$1:$V$3202,MATCH($B1276,manifest_11Sep!$B$1:$B$3202,0),MATCH(A.Arr9sepList!F$1,manifest_11Sep!$A$1:$V$1,0))</f>
        <v>Aouga</v>
      </c>
      <c r="G1276" s="13">
        <f t="array" ref="G1276">INDEX(manifest_11Sep!$A$1:$V$3202,MATCH($B1276,manifest_11Sep!$B$1:$B$3202,0),MATCH(A.Arr9sepList!G$1,manifest_11Sep!$A$1:$V$1,0))</f>
        <v>53</v>
      </c>
      <c r="H1276" s="13" t="str">
        <f t="array" ref="H1276">INDEX(manifest_11Sep!$A$1:$V$3202,MATCH($B1276,manifest_11Sep!$B$1:$B$3202,0),MATCH(A.Arr9sepList!H$1,manifest_11Sep!$A$1:$V$1,0))</f>
        <v>Jack Yang</v>
      </c>
      <c r="I1276" s="13" t="str">
        <f t="array" ref="I1276">INDEX(manifest_11Sep!$A$1:$V$3202,MATCH($B1276,manifest_11Sep!$B$1:$B$3202,0),MATCH(A.Arr9sepList!I$1,manifest_11Sep!$A$1:$V$1,0))</f>
        <v>Delta</v>
      </c>
      <c r="J1276" s="13" t="str">
        <f t="array" ref="J1276">INDEX(manifest_11Sep!$A$1:$V$3202,MATCH($B1276,manifest_11Sep!$B$1:$B$3202,0),MATCH(A.Arr9sepList!J$1,manifest_11Sep!$A$1:$V$1,0))</f>
        <v>DL 171</v>
      </c>
      <c r="K1276" s="13" t="str">
        <f t="array" ref="K1276">INDEX(manifest_11Sep!$A$1:$V$3202,MATCH($B1276,manifest_11Sep!$B$1:$B$3202,0),MATCH(A.Arr9sepList!K$1,manifest_11Sep!$A$1:$V$1,0))</f>
        <v>13-thg 9-25</v>
      </c>
      <c r="L1276" s="14">
        <f t="array" ref="L1276">INDEX(manifest_11Sep!$A$1:$V$3202,MATCH($B1276,manifest_11Sep!$B$1:$B$3202,0),MATCH(A.Arr9sepList!L$1,manifest_11Sep!$A$1:$V$1,0))</f>
        <v>0.72222222222222221</v>
      </c>
      <c r="M1276" s="13" t="str">
        <f t="array" ref="M1276">INDEX(manifest_11Sep!$A$1:$V$3202,MATCH($B1276,manifest_11Sep!$B$1:$B$3202,0),MATCH(A.Arr9sepList!M$1,manifest_11Sep!$A$1:$V$1,0))</f>
        <v>ICN-T2</v>
      </c>
      <c r="N1276" s="13" t="str">
        <f t="array" ref="N1276">INDEX(manifest_11Sep!$A$1:$V$3202,MATCH($B1276,manifest_11Sep!$B$1:$B$3202,0),MATCH(A.Arr9sepList!N$1,manifest_11Sep!$A$1:$V$1,0))</f>
        <v>THE PLAZA</v>
      </c>
      <c r="O1276" s="15"/>
      <c r="P1276" s="13"/>
      <c r="Q1276" s="16">
        <v>70503776</v>
      </c>
      <c r="R1276" s="16" t="s">
        <v>43</v>
      </c>
      <c r="S1276" s="13">
        <f t="array" ref="S1276">INDEX(manifest_11Sep!$A$1:$V$3202,MATCH($B1276,manifest_11Sep!$B$1:$B$3202,0),MATCH(A.Arr9sepList!S$1,manifest_11Sep!$A$1:$V$1,0))</f>
        <v>0</v>
      </c>
    </row>
    <row r="1277" spans="1:19" ht="15.75" customHeight="1">
      <c r="A1277" s="13" t="str">
        <f t="array" ref="A1277">INDEX(manifest_11Sep!$A$1:$V$3202,MATCH($B1277,manifest_11Sep!$B$1:$B$3202,0),MATCH(A.Arr9sepList!A$1,manifest_11Sep!$A$1:$V$1,0))</f>
        <v>A</v>
      </c>
      <c r="B1277" s="13" t="s">
        <v>2422</v>
      </c>
      <c r="C1277" s="13" t="str">
        <f t="array" ref="C1277">INDEX(manifest_11Sep!$A$1:$V$3202,MATCH($B1277,manifest_11Sep!$B$1:$B$3202,0),MATCH(A.Arr9sepList!C$1,manifest_11Sep!$A$1:$V$1,0))</f>
        <v>5QNK6C8RJRS</v>
      </c>
      <c r="D1277" s="13" t="str">
        <f t="array" ref="D1277">INDEX(manifest_11Sep!$A$1:$V$3202,MATCH($B1277,manifest_11Sep!$B$1:$B$3202,0),MATCH(A.Arr9sepList!D$1,manifest_11Sep!$A$1:$V$1,0))</f>
        <v>Female</v>
      </c>
      <c r="E1277" s="13" t="str">
        <f t="array" ref="E1277">INDEX(manifest_11Sep!$A$1:$V$3202,MATCH($B1277,manifest_11Sep!$B$1:$B$3202,0),MATCH(A.Arr9sepList!E$1,manifest_11Sep!$A$1:$V$1,0))</f>
        <v>Michelle</v>
      </c>
      <c r="F1277" s="13" t="str">
        <f t="array" ref="F1277">INDEX(manifest_11Sep!$A$1:$V$3202,MATCH($B1277,manifest_11Sep!$B$1:$B$3202,0),MATCH(A.Arr9sepList!F$1,manifest_11Sep!$A$1:$V$1,0))</f>
        <v>Aouga</v>
      </c>
      <c r="G1277" s="13">
        <f t="array" ref="G1277">INDEX(manifest_11Sep!$A$1:$V$3202,MATCH($B1277,manifest_11Sep!$B$1:$B$3202,0),MATCH(A.Arr9sepList!G$1,manifest_11Sep!$A$1:$V$1,0))</f>
        <v>23</v>
      </c>
      <c r="H1277" s="13" t="str">
        <f t="array" ref="H1277">INDEX(manifest_11Sep!$A$1:$V$3202,MATCH($B1277,manifest_11Sep!$B$1:$B$3202,0),MATCH(A.Arr9sepList!H$1,manifest_11Sep!$A$1:$V$1,0))</f>
        <v>Jack Yang</v>
      </c>
      <c r="I1277" s="13" t="str">
        <f t="array" ref="I1277">INDEX(manifest_11Sep!$A$1:$V$3202,MATCH($B1277,manifest_11Sep!$B$1:$B$3202,0),MATCH(A.Arr9sepList!I$1,manifest_11Sep!$A$1:$V$1,0))</f>
        <v>Delta</v>
      </c>
      <c r="J1277" s="13" t="str">
        <f t="array" ref="J1277">INDEX(manifest_11Sep!$A$1:$V$3202,MATCH($B1277,manifest_11Sep!$B$1:$B$3202,0),MATCH(A.Arr9sepList!J$1,manifest_11Sep!$A$1:$V$1,0))</f>
        <v>DL 171</v>
      </c>
      <c r="K1277" s="13" t="str">
        <f t="array" ref="K1277">INDEX(manifest_11Sep!$A$1:$V$3202,MATCH($B1277,manifest_11Sep!$B$1:$B$3202,0),MATCH(A.Arr9sepList!K$1,manifest_11Sep!$A$1:$V$1,0))</f>
        <v>13-thg 9-25</v>
      </c>
      <c r="L1277" s="14">
        <f t="array" ref="L1277">INDEX(manifest_11Sep!$A$1:$V$3202,MATCH($B1277,manifest_11Sep!$B$1:$B$3202,0),MATCH(A.Arr9sepList!L$1,manifest_11Sep!$A$1:$V$1,0))</f>
        <v>0.72222222222222221</v>
      </c>
      <c r="M1277" s="13" t="str">
        <f t="array" ref="M1277">INDEX(manifest_11Sep!$A$1:$V$3202,MATCH($B1277,manifest_11Sep!$B$1:$B$3202,0),MATCH(A.Arr9sepList!M$1,manifest_11Sep!$A$1:$V$1,0))</f>
        <v>ICN-T2</v>
      </c>
      <c r="N1277" s="13" t="str">
        <f t="array" ref="N1277">INDEX(manifest_11Sep!$A$1:$V$3202,MATCH($B1277,manifest_11Sep!$B$1:$B$3202,0),MATCH(A.Arr9sepList!N$1,manifest_11Sep!$A$1:$V$1,0))</f>
        <v>THE PLAZA</v>
      </c>
      <c r="O1277" s="15"/>
      <c r="P1277" s="13"/>
      <c r="Q1277" s="16">
        <v>70147592</v>
      </c>
      <c r="R1277" s="16" t="s">
        <v>43</v>
      </c>
      <c r="S1277" s="13">
        <f t="array" ref="S1277">INDEX(manifest_11Sep!$A$1:$V$3202,MATCH($B1277,manifest_11Sep!$B$1:$B$3202,0),MATCH(A.Arr9sepList!S$1,manifest_11Sep!$A$1:$V$1,0))</f>
        <v>0</v>
      </c>
    </row>
    <row r="1278" spans="1:19" ht="15.75" customHeight="1">
      <c r="A1278" s="13" t="str">
        <f t="array" ref="A1278">INDEX(manifest_11Sep!$A$1:$V$3202,MATCH($B1278,manifest_11Sep!$B$1:$B$3202,0),MATCH(A.Arr9sepList!A$1,manifest_11Sep!$A$1:$V$1,0))</f>
        <v>A</v>
      </c>
      <c r="B1278" s="13" t="s">
        <v>2424</v>
      </c>
      <c r="C1278" s="13" t="str">
        <f t="array" ref="C1278">INDEX(manifest_11Sep!$A$1:$V$3202,MATCH($B1278,manifest_11Sep!$B$1:$B$3202,0),MATCH(A.Arr9sepList!C$1,manifest_11Sep!$A$1:$V$1,0))</f>
        <v>5QNK6C8RJRS</v>
      </c>
      <c r="D1278" s="13" t="str">
        <f t="array" ref="D1278">INDEX(manifest_11Sep!$A$1:$V$3202,MATCH($B1278,manifest_11Sep!$B$1:$B$3202,0),MATCH(A.Arr9sepList!D$1,manifest_11Sep!$A$1:$V$1,0))</f>
        <v>Female</v>
      </c>
      <c r="E1278" s="13" t="str">
        <f t="array" ref="E1278">INDEX(manifest_11Sep!$A$1:$V$3202,MATCH($B1278,manifest_11Sep!$B$1:$B$3202,0),MATCH(A.Arr9sepList!E$1,manifest_11Sep!$A$1:$V$1,0))</f>
        <v>Megan</v>
      </c>
      <c r="F1278" s="13" t="str">
        <f t="array" ref="F1278">INDEX(manifest_11Sep!$A$1:$V$3202,MATCH($B1278,manifest_11Sep!$B$1:$B$3202,0),MATCH(A.Arr9sepList!F$1,manifest_11Sep!$A$1:$V$1,0))</f>
        <v>Aouga</v>
      </c>
      <c r="G1278" s="13">
        <f t="array" ref="G1278">INDEX(manifest_11Sep!$A$1:$V$3202,MATCH($B1278,manifest_11Sep!$B$1:$B$3202,0),MATCH(A.Arr9sepList!G$1,manifest_11Sep!$A$1:$V$1,0))</f>
        <v>14</v>
      </c>
      <c r="H1278" s="13" t="str">
        <f t="array" ref="H1278">INDEX(manifest_11Sep!$A$1:$V$3202,MATCH($B1278,manifest_11Sep!$B$1:$B$3202,0),MATCH(A.Arr9sepList!H$1,manifest_11Sep!$A$1:$V$1,0))</f>
        <v>Jack Yang</v>
      </c>
      <c r="I1278" s="13" t="str">
        <f t="array" ref="I1278">INDEX(manifest_11Sep!$A$1:$V$3202,MATCH($B1278,manifest_11Sep!$B$1:$B$3202,0),MATCH(A.Arr9sepList!I$1,manifest_11Sep!$A$1:$V$1,0))</f>
        <v>Delta</v>
      </c>
      <c r="J1278" s="13" t="str">
        <f t="array" ref="J1278">INDEX(manifest_11Sep!$A$1:$V$3202,MATCH($B1278,manifest_11Sep!$B$1:$B$3202,0),MATCH(A.Arr9sepList!J$1,manifest_11Sep!$A$1:$V$1,0))</f>
        <v>DL 171</v>
      </c>
      <c r="K1278" s="13" t="str">
        <f t="array" ref="K1278">INDEX(manifest_11Sep!$A$1:$V$3202,MATCH($B1278,manifest_11Sep!$B$1:$B$3202,0),MATCH(A.Arr9sepList!K$1,manifest_11Sep!$A$1:$V$1,0))</f>
        <v>13-thg 9-25</v>
      </c>
      <c r="L1278" s="14">
        <f t="array" ref="L1278">INDEX(manifest_11Sep!$A$1:$V$3202,MATCH($B1278,manifest_11Sep!$B$1:$B$3202,0),MATCH(A.Arr9sepList!L$1,manifest_11Sep!$A$1:$V$1,0))</f>
        <v>0.72222222222222221</v>
      </c>
      <c r="M1278" s="13" t="str">
        <f t="array" ref="M1278">INDEX(manifest_11Sep!$A$1:$V$3202,MATCH($B1278,manifest_11Sep!$B$1:$B$3202,0),MATCH(A.Arr9sepList!M$1,manifest_11Sep!$A$1:$V$1,0))</f>
        <v>ICN-T2</v>
      </c>
      <c r="N1278" s="13" t="str">
        <f t="array" ref="N1278">INDEX(manifest_11Sep!$A$1:$V$3202,MATCH($B1278,manifest_11Sep!$B$1:$B$3202,0),MATCH(A.Arr9sepList!N$1,manifest_11Sep!$A$1:$V$1,0))</f>
        <v>THE PLAZA</v>
      </c>
      <c r="O1278" s="15"/>
      <c r="P1278" s="13"/>
      <c r="Q1278" s="16">
        <v>70147592</v>
      </c>
      <c r="R1278" s="16" t="s">
        <v>43</v>
      </c>
      <c r="S1278" s="13">
        <f t="array" ref="S1278">INDEX(manifest_11Sep!$A$1:$V$3202,MATCH($B1278,manifest_11Sep!$B$1:$B$3202,0),MATCH(A.Arr9sepList!S$1,manifest_11Sep!$A$1:$V$1,0))</f>
        <v>0</v>
      </c>
    </row>
    <row r="1279" spans="1:19" ht="15.75" customHeight="1">
      <c r="A1279" s="13" t="str">
        <f t="array" ref="A1279">INDEX(manifest_11Sep!$A$1:$V$3202,MATCH($B1279,manifest_11Sep!$B$1:$B$3202,0),MATCH(A.Arr9sepList!A$1,manifest_11Sep!$A$1:$V$1,0))</f>
        <v>A</v>
      </c>
      <c r="B1279" s="13" t="s">
        <v>2431</v>
      </c>
      <c r="C1279" s="13" t="str">
        <f t="array" ref="C1279">INDEX(manifest_11Sep!$A$1:$V$3202,MATCH($B1279,manifest_11Sep!$B$1:$B$3202,0),MATCH(A.Arr9sepList!C$1,manifest_11Sep!$A$1:$V$1,0))</f>
        <v>JLNXNLWQ6P4</v>
      </c>
      <c r="D1279" s="13" t="str">
        <f t="array" ref="D1279">INDEX(manifest_11Sep!$A$1:$V$3202,MATCH($B1279,manifest_11Sep!$B$1:$B$3202,0),MATCH(A.Arr9sepList!D$1,manifest_11Sep!$A$1:$V$1,0))</f>
        <v>Male</v>
      </c>
      <c r="E1279" s="13" t="str">
        <f t="array" ref="E1279">INDEX(manifest_11Sep!$A$1:$V$3202,MATCH($B1279,manifest_11Sep!$B$1:$B$3202,0),MATCH(A.Arr9sepList!E$1,manifest_11Sep!$A$1:$V$1,0))</f>
        <v>Omuvwie Solomon</v>
      </c>
      <c r="F1279" s="13" t="str">
        <f t="array" ref="F1279">INDEX(manifest_11Sep!$A$1:$V$3202,MATCH($B1279,manifest_11Sep!$B$1:$B$3202,0),MATCH(A.Arr9sepList!F$1,manifest_11Sep!$A$1:$V$1,0))</f>
        <v>Urhieyovwe</v>
      </c>
      <c r="G1279" s="13">
        <f t="array" ref="G1279">INDEX(manifest_11Sep!$A$1:$V$3202,MATCH($B1279,manifest_11Sep!$B$1:$B$3202,0),MATCH(A.Arr9sepList!G$1,manifest_11Sep!$A$1:$V$1,0))</f>
        <v>36</v>
      </c>
      <c r="H1279" s="13" t="str">
        <f t="array" ref="H1279">INDEX(manifest_11Sep!$A$1:$V$3202,MATCH($B1279,manifest_11Sep!$B$1:$B$3202,0),MATCH(A.Arr9sepList!H$1,manifest_11Sep!$A$1:$V$1,0))</f>
        <v>Jack Yang</v>
      </c>
      <c r="I1279" s="13" t="str">
        <f t="array" ref="I1279">INDEX(manifest_11Sep!$A$1:$V$3202,MATCH($B1279,manifest_11Sep!$B$1:$B$3202,0),MATCH(A.Arr9sepList!I$1,manifest_11Sep!$A$1:$V$1,0))</f>
        <v>Delta</v>
      </c>
      <c r="J1279" s="13" t="str">
        <f t="array" ref="J1279">INDEX(manifest_11Sep!$A$1:$V$3202,MATCH($B1279,manifest_11Sep!$B$1:$B$3202,0),MATCH(A.Arr9sepList!J$1,manifest_11Sep!$A$1:$V$1,0))</f>
        <v>DL 171</v>
      </c>
      <c r="K1279" s="13" t="str">
        <f t="array" ref="K1279">INDEX(manifest_11Sep!$A$1:$V$3202,MATCH($B1279,manifest_11Sep!$B$1:$B$3202,0),MATCH(A.Arr9sepList!K$1,manifest_11Sep!$A$1:$V$1,0))</f>
        <v>13-thg 9-25</v>
      </c>
      <c r="L1279" s="14">
        <f t="array" ref="L1279">INDEX(manifest_11Sep!$A$1:$V$3202,MATCH($B1279,manifest_11Sep!$B$1:$B$3202,0),MATCH(A.Arr9sepList!L$1,manifest_11Sep!$A$1:$V$1,0))</f>
        <v>0.72222222222222221</v>
      </c>
      <c r="M1279" s="13" t="str">
        <f t="array" ref="M1279">INDEX(manifest_11Sep!$A$1:$V$3202,MATCH($B1279,manifest_11Sep!$B$1:$B$3202,0),MATCH(A.Arr9sepList!M$1,manifest_11Sep!$A$1:$V$1,0))</f>
        <v>ICN-T2</v>
      </c>
      <c r="N1279" s="13" t="str">
        <f t="array" ref="N1279">INDEX(manifest_11Sep!$A$1:$V$3202,MATCH($B1279,manifest_11Sep!$B$1:$B$3202,0),MATCH(A.Arr9sepList!N$1,manifest_11Sep!$A$1:$V$1,0))</f>
        <v>THE PLAZA</v>
      </c>
      <c r="O1279" s="15"/>
      <c r="P1279" s="13"/>
      <c r="Q1279" s="16">
        <v>70147611</v>
      </c>
      <c r="R1279" s="16" t="s">
        <v>43</v>
      </c>
      <c r="S1279" s="13">
        <f t="array" ref="S1279">INDEX(manifest_11Sep!$A$1:$V$3202,MATCH($B1279,manifest_11Sep!$B$1:$B$3202,0),MATCH(A.Arr9sepList!S$1,manifest_11Sep!$A$1:$V$1,0))</f>
        <v>0</v>
      </c>
    </row>
    <row r="1280" spans="1:19" ht="15.75" customHeight="1">
      <c r="A1280" s="13" t="str">
        <f t="array" ref="A1280">INDEX(manifest_11Sep!$A$1:$V$3202,MATCH($B1280,manifest_11Sep!$B$1:$B$3202,0),MATCH(A.Arr9sepList!A$1,manifest_11Sep!$A$1:$V$1,0))</f>
        <v>A</v>
      </c>
      <c r="B1280" s="13" t="s">
        <v>2434</v>
      </c>
      <c r="C1280" s="13" t="str">
        <f t="array" ref="C1280">INDEX(manifest_11Sep!$A$1:$V$3202,MATCH($B1280,manifest_11Sep!$B$1:$B$3202,0),MATCH(A.Arr9sepList!C$1,manifest_11Sep!$A$1:$V$1,0))</f>
        <v>JLNXNLWQ6P4</v>
      </c>
      <c r="D1280" s="13" t="str">
        <f t="array" ref="D1280">INDEX(manifest_11Sep!$A$1:$V$3202,MATCH($B1280,manifest_11Sep!$B$1:$B$3202,0),MATCH(A.Arr9sepList!D$1,manifest_11Sep!$A$1:$V$1,0))</f>
        <v>Female</v>
      </c>
      <c r="E1280" s="13" t="str">
        <f t="array" ref="E1280">INDEX(manifest_11Sep!$A$1:$V$3202,MATCH($B1280,manifest_11Sep!$B$1:$B$3202,0),MATCH(A.Arr9sepList!E$1,manifest_11Sep!$A$1:$V$1,0))</f>
        <v>Cabrelle Herchele</v>
      </c>
      <c r="F1280" s="13" t="str">
        <f t="array" ref="F1280">INDEX(manifest_11Sep!$A$1:$V$3202,MATCH($B1280,manifest_11Sep!$B$1:$B$3202,0),MATCH(A.Arr9sepList!F$1,manifest_11Sep!$A$1:$V$1,0))</f>
        <v>Ngandeu</v>
      </c>
      <c r="G1280" s="13">
        <f t="array" ref="G1280">INDEX(manifest_11Sep!$A$1:$V$3202,MATCH($B1280,manifest_11Sep!$B$1:$B$3202,0),MATCH(A.Arr9sepList!G$1,manifest_11Sep!$A$1:$V$1,0))</f>
        <v>39</v>
      </c>
      <c r="H1280" s="13" t="str">
        <f t="array" ref="H1280">INDEX(manifest_11Sep!$A$1:$V$3202,MATCH($B1280,manifest_11Sep!$B$1:$B$3202,0),MATCH(A.Arr9sepList!H$1,manifest_11Sep!$A$1:$V$1,0))</f>
        <v>Jack Yang</v>
      </c>
      <c r="I1280" s="13" t="str">
        <f t="array" ref="I1280">INDEX(manifest_11Sep!$A$1:$V$3202,MATCH($B1280,manifest_11Sep!$B$1:$B$3202,0),MATCH(A.Arr9sepList!I$1,manifest_11Sep!$A$1:$V$1,0))</f>
        <v>Delta</v>
      </c>
      <c r="J1280" s="13" t="str">
        <f t="array" ref="J1280">INDEX(manifest_11Sep!$A$1:$V$3202,MATCH($B1280,manifest_11Sep!$B$1:$B$3202,0),MATCH(A.Arr9sepList!J$1,manifest_11Sep!$A$1:$V$1,0))</f>
        <v>DL 171</v>
      </c>
      <c r="K1280" s="13" t="str">
        <f t="array" ref="K1280">INDEX(manifest_11Sep!$A$1:$V$3202,MATCH($B1280,manifest_11Sep!$B$1:$B$3202,0),MATCH(A.Arr9sepList!K$1,manifest_11Sep!$A$1:$V$1,0))</f>
        <v>13-thg 9-25</v>
      </c>
      <c r="L1280" s="14">
        <f t="array" ref="L1280">INDEX(manifest_11Sep!$A$1:$V$3202,MATCH($B1280,manifest_11Sep!$B$1:$B$3202,0),MATCH(A.Arr9sepList!L$1,manifest_11Sep!$A$1:$V$1,0))</f>
        <v>0.72222222222222221</v>
      </c>
      <c r="M1280" s="13" t="str">
        <f t="array" ref="M1280">INDEX(manifest_11Sep!$A$1:$V$3202,MATCH($B1280,manifest_11Sep!$B$1:$B$3202,0),MATCH(A.Arr9sepList!M$1,manifest_11Sep!$A$1:$V$1,0))</f>
        <v>ICN-T2</v>
      </c>
      <c r="N1280" s="13" t="str">
        <f t="array" ref="N1280">INDEX(manifest_11Sep!$A$1:$V$3202,MATCH($B1280,manifest_11Sep!$B$1:$B$3202,0),MATCH(A.Arr9sepList!N$1,manifest_11Sep!$A$1:$V$1,0))</f>
        <v>THE PLAZA</v>
      </c>
      <c r="O1280" s="15"/>
      <c r="P1280" s="13"/>
      <c r="Q1280" s="16">
        <v>70147611</v>
      </c>
      <c r="R1280" s="16" t="s">
        <v>43</v>
      </c>
      <c r="S1280" s="13">
        <f t="array" ref="S1280">INDEX(manifest_11Sep!$A$1:$V$3202,MATCH($B1280,manifest_11Sep!$B$1:$B$3202,0),MATCH(A.Arr9sepList!S$1,manifest_11Sep!$A$1:$V$1,0))</f>
        <v>0</v>
      </c>
    </row>
    <row r="1281" spans="1:19" ht="15.75" customHeight="1">
      <c r="A1281" s="13" t="str">
        <f t="array" ref="A1281">INDEX(manifest_11Sep!$A$1:$V$3202,MATCH($B1281,manifest_11Sep!$B$1:$B$3202,0),MATCH(A.Arr9sepList!A$1,manifest_11Sep!$A$1:$V$1,0))</f>
        <v>A</v>
      </c>
      <c r="B1281" s="13" t="s">
        <v>2437</v>
      </c>
      <c r="C1281" s="13" t="str">
        <f t="array" ref="C1281">INDEX(manifest_11Sep!$A$1:$V$3202,MATCH($B1281,manifest_11Sep!$B$1:$B$3202,0),MATCH(A.Arr9sepList!C$1,manifest_11Sep!$A$1:$V$1,0))</f>
        <v>JLNXNLWQ6P4</v>
      </c>
      <c r="D1281" s="13" t="str">
        <f t="array" ref="D1281">INDEX(manifest_11Sep!$A$1:$V$3202,MATCH($B1281,manifest_11Sep!$B$1:$B$3202,0),MATCH(A.Arr9sepList!D$1,manifest_11Sep!$A$1:$V$1,0))</f>
        <v>Female</v>
      </c>
      <c r="E1281" s="13" t="str">
        <f t="array" ref="E1281">INDEX(manifest_11Sep!$A$1:$V$3202,MATCH($B1281,manifest_11Sep!$B$1:$B$3202,0),MATCH(A.Arr9sepList!E$1,manifest_11Sep!$A$1:$V$1,0))</f>
        <v>Yanni Rain</v>
      </c>
      <c r="F1281" s="13" t="str">
        <f t="array" ref="F1281">INDEX(manifest_11Sep!$A$1:$V$3202,MATCH($B1281,manifest_11Sep!$B$1:$B$3202,0),MATCH(A.Arr9sepList!F$1,manifest_11Sep!$A$1:$V$1,0))</f>
        <v>Urhieyovwe</v>
      </c>
      <c r="G1281" s="13">
        <f t="array" ref="G1281">INDEX(manifest_11Sep!$A$1:$V$3202,MATCH($B1281,manifest_11Sep!$B$1:$B$3202,0),MATCH(A.Arr9sepList!G$1,manifest_11Sep!$A$1:$V$1,0))</f>
        <v>0</v>
      </c>
      <c r="H1281" s="13" t="str">
        <f t="array" ref="H1281">INDEX(manifest_11Sep!$A$1:$V$3202,MATCH($B1281,manifest_11Sep!$B$1:$B$3202,0),MATCH(A.Arr9sepList!H$1,manifest_11Sep!$A$1:$V$1,0))</f>
        <v>Jack Yang</v>
      </c>
      <c r="I1281" s="13" t="str">
        <f t="array" ref="I1281">INDEX(manifest_11Sep!$A$1:$V$3202,MATCH($B1281,manifest_11Sep!$B$1:$B$3202,0),MATCH(A.Arr9sepList!I$1,manifest_11Sep!$A$1:$V$1,0))</f>
        <v>Delta</v>
      </c>
      <c r="J1281" s="13" t="str">
        <f t="array" ref="J1281">INDEX(manifest_11Sep!$A$1:$V$3202,MATCH($B1281,manifest_11Sep!$B$1:$B$3202,0),MATCH(A.Arr9sepList!J$1,manifest_11Sep!$A$1:$V$1,0))</f>
        <v>DL 171</v>
      </c>
      <c r="K1281" s="13" t="str">
        <f t="array" ref="K1281">INDEX(manifest_11Sep!$A$1:$V$3202,MATCH($B1281,manifest_11Sep!$B$1:$B$3202,0),MATCH(A.Arr9sepList!K$1,manifest_11Sep!$A$1:$V$1,0))</f>
        <v>13-thg 9-25</v>
      </c>
      <c r="L1281" s="14">
        <f t="array" ref="L1281">INDEX(manifest_11Sep!$A$1:$V$3202,MATCH($B1281,manifest_11Sep!$B$1:$B$3202,0),MATCH(A.Arr9sepList!L$1,manifest_11Sep!$A$1:$V$1,0))</f>
        <v>0.72222222222222221</v>
      </c>
      <c r="M1281" s="13" t="str">
        <f t="array" ref="M1281">INDEX(manifest_11Sep!$A$1:$V$3202,MATCH($B1281,manifest_11Sep!$B$1:$B$3202,0),MATCH(A.Arr9sepList!M$1,manifest_11Sep!$A$1:$V$1,0))</f>
        <v>ICN-T2</v>
      </c>
      <c r="N1281" s="13" t="str">
        <f t="array" ref="N1281">INDEX(manifest_11Sep!$A$1:$V$3202,MATCH($B1281,manifest_11Sep!$B$1:$B$3202,0),MATCH(A.Arr9sepList!N$1,manifest_11Sep!$A$1:$V$1,0))</f>
        <v>THE PLAZA</v>
      </c>
      <c r="O1281" s="15"/>
      <c r="P1281" s="13"/>
      <c r="Q1281" s="16">
        <v>70147611</v>
      </c>
      <c r="R1281" s="16" t="s">
        <v>43</v>
      </c>
      <c r="S1281" s="13">
        <f t="array" ref="S1281">INDEX(manifest_11Sep!$A$1:$V$3202,MATCH($B1281,manifest_11Sep!$B$1:$B$3202,0),MATCH(A.Arr9sepList!S$1,manifest_11Sep!$A$1:$V$1,0))</f>
        <v>0</v>
      </c>
    </row>
    <row r="1282" spans="1:19" ht="15.75" customHeight="1">
      <c r="A1282" s="13" t="str">
        <f t="array" ref="A1282">INDEX(manifest_11Sep!$A$1:$V$3202,MATCH($B1282,manifest_11Sep!$B$1:$B$3202,0),MATCH(A.Arr9sepList!A$1,manifest_11Sep!$A$1:$V$1,0))</f>
        <v>A</v>
      </c>
      <c r="B1282" s="13" t="s">
        <v>2439</v>
      </c>
      <c r="C1282" s="13" t="str">
        <f t="array" ref="C1282">INDEX(manifest_11Sep!$A$1:$V$3202,MATCH($B1282,manifest_11Sep!$B$1:$B$3202,0),MATCH(A.Arr9sepList!C$1,manifest_11Sep!$A$1:$V$1,0))</f>
        <v>JLNXNLWQ6P4</v>
      </c>
      <c r="D1282" s="13" t="str">
        <f t="array" ref="D1282">INDEX(manifest_11Sep!$A$1:$V$3202,MATCH($B1282,manifest_11Sep!$B$1:$B$3202,0),MATCH(A.Arr9sepList!D$1,manifest_11Sep!$A$1:$V$1,0))</f>
        <v>Male</v>
      </c>
      <c r="E1282" s="13" t="str">
        <f t="array" ref="E1282">INDEX(manifest_11Sep!$A$1:$V$3202,MATCH($B1282,manifest_11Sep!$B$1:$B$3202,0),MATCH(A.Arr9sepList!E$1,manifest_11Sep!$A$1:$V$1,0))</f>
        <v>Eric Noah</v>
      </c>
      <c r="F1282" s="13" t="str">
        <f t="array" ref="F1282">INDEX(manifest_11Sep!$A$1:$V$3202,MATCH($B1282,manifest_11Sep!$B$1:$B$3202,0),MATCH(A.Arr9sepList!F$1,manifest_11Sep!$A$1:$V$1,0))</f>
        <v>Vedasto Jr</v>
      </c>
      <c r="G1282" s="13">
        <f t="array" ref="G1282">INDEX(manifest_11Sep!$A$1:$V$3202,MATCH($B1282,manifest_11Sep!$B$1:$B$3202,0),MATCH(A.Arr9sepList!G$1,manifest_11Sep!$A$1:$V$1,0))</f>
        <v>17</v>
      </c>
      <c r="H1282" s="13" t="str">
        <f t="array" ref="H1282">INDEX(manifest_11Sep!$A$1:$V$3202,MATCH($B1282,manifest_11Sep!$B$1:$B$3202,0),MATCH(A.Arr9sepList!H$1,manifest_11Sep!$A$1:$V$1,0))</f>
        <v>Jack Yang</v>
      </c>
      <c r="I1282" s="13" t="str">
        <f t="array" ref="I1282">INDEX(manifest_11Sep!$A$1:$V$3202,MATCH($B1282,manifest_11Sep!$B$1:$B$3202,0),MATCH(A.Arr9sepList!I$1,manifest_11Sep!$A$1:$V$1,0))</f>
        <v>Delta</v>
      </c>
      <c r="J1282" s="13" t="str">
        <f t="array" ref="J1282">INDEX(manifest_11Sep!$A$1:$V$3202,MATCH($B1282,manifest_11Sep!$B$1:$B$3202,0),MATCH(A.Arr9sepList!J$1,manifest_11Sep!$A$1:$V$1,0))</f>
        <v>DL 171</v>
      </c>
      <c r="K1282" s="13" t="str">
        <f t="array" ref="K1282">INDEX(manifest_11Sep!$A$1:$V$3202,MATCH($B1282,manifest_11Sep!$B$1:$B$3202,0),MATCH(A.Arr9sepList!K$1,manifest_11Sep!$A$1:$V$1,0))</f>
        <v>13-thg 9-25</v>
      </c>
      <c r="L1282" s="14">
        <f t="array" ref="L1282">INDEX(manifest_11Sep!$A$1:$V$3202,MATCH($B1282,manifest_11Sep!$B$1:$B$3202,0),MATCH(A.Arr9sepList!L$1,manifest_11Sep!$A$1:$V$1,0))</f>
        <v>0.72222222222222221</v>
      </c>
      <c r="M1282" s="13" t="str">
        <f t="array" ref="M1282">INDEX(manifest_11Sep!$A$1:$V$3202,MATCH($B1282,manifest_11Sep!$B$1:$B$3202,0),MATCH(A.Arr9sepList!M$1,manifest_11Sep!$A$1:$V$1,0))</f>
        <v>ICN-T2</v>
      </c>
      <c r="N1282" s="13" t="str">
        <f t="array" ref="N1282">INDEX(manifest_11Sep!$A$1:$V$3202,MATCH($B1282,manifest_11Sep!$B$1:$B$3202,0),MATCH(A.Arr9sepList!N$1,manifest_11Sep!$A$1:$V$1,0))</f>
        <v>THE PLAZA</v>
      </c>
      <c r="O1282" s="15"/>
      <c r="P1282" s="13"/>
      <c r="Q1282" s="16">
        <v>70054440</v>
      </c>
      <c r="R1282" s="16" t="s">
        <v>35</v>
      </c>
      <c r="S1282" s="13">
        <f t="array" ref="S1282">INDEX(manifest_11Sep!$A$1:$V$3202,MATCH($B1282,manifest_11Sep!$B$1:$B$3202,0),MATCH(A.Arr9sepList!S$1,manifest_11Sep!$A$1:$V$1,0))</f>
        <v>0</v>
      </c>
    </row>
    <row r="1283" spans="1:19" ht="15.75" customHeight="1">
      <c r="A1283" s="13" t="str">
        <f t="array" ref="A1283">INDEX(manifest_11Sep!$A$1:$V$3202,MATCH($B1283,manifest_11Sep!$B$1:$B$3202,0),MATCH(A.Arr9sepList!A$1,manifest_11Sep!$A$1:$V$1,0))</f>
        <v>A</v>
      </c>
      <c r="B1283" s="3" t="s">
        <v>2455</v>
      </c>
      <c r="C1283" s="13" t="str">
        <f t="array" ref="C1283">INDEX(manifest_11Sep!$A$1:$V$3202,MATCH($B1283,manifest_11Sep!$B$1:$B$3202,0),MATCH(A.Arr9sepList!C$1,manifest_11Sep!$A$1:$V$1,0))</f>
        <v>5JN7K9DXSGP</v>
      </c>
      <c r="D1283" s="13" t="str">
        <f t="array" ref="D1283">INDEX(manifest_11Sep!$A$1:$V$3202,MATCH($B1283,manifest_11Sep!$B$1:$B$3202,0),MATCH(A.Arr9sepList!D$1,manifest_11Sep!$A$1:$V$1,0))</f>
        <v>Female</v>
      </c>
      <c r="E1283" s="13" t="str">
        <f t="array" ref="E1283">INDEX(manifest_11Sep!$A$1:$V$3202,MATCH($B1283,manifest_11Sep!$B$1:$B$3202,0),MATCH(A.Arr9sepList!E$1,manifest_11Sep!$A$1:$V$1,0))</f>
        <v>Julie Sylvia</v>
      </c>
      <c r="F1283" s="13" t="str">
        <f t="array" ref="F1283">INDEX(manifest_11Sep!$A$1:$V$3202,MATCH($B1283,manifest_11Sep!$B$1:$B$3202,0),MATCH(A.Arr9sepList!F$1,manifest_11Sep!$A$1:$V$1,0))</f>
        <v>Akindemowo</v>
      </c>
      <c r="G1283" s="13">
        <f t="array" ref="G1283">INDEX(manifest_11Sep!$A$1:$V$3202,MATCH($B1283,manifest_11Sep!$B$1:$B$3202,0),MATCH(A.Arr9sepList!G$1,manifest_11Sep!$A$1:$V$1,0))</f>
        <v>56</v>
      </c>
      <c r="H1283" s="13" t="str">
        <f t="array" ref="H1283">INDEX(manifest_11Sep!$A$1:$V$3202,MATCH($B1283,manifest_11Sep!$B$1:$B$3202,0),MATCH(A.Arr9sepList!H$1,manifest_11Sep!$A$1:$V$1,0))</f>
        <v>Jack Yang</v>
      </c>
      <c r="I1283" s="13" t="str">
        <f t="array" ref="I1283">INDEX(manifest_11Sep!$A$1:$V$3202,MATCH($B1283,manifest_11Sep!$B$1:$B$3202,0),MATCH(A.Arr9sepList!I$1,manifest_11Sep!$A$1:$V$1,0))</f>
        <v>Delta</v>
      </c>
      <c r="J1283" s="13" t="str">
        <f t="array" ref="J1283">INDEX(manifest_11Sep!$A$1:$V$3202,MATCH($B1283,manifest_11Sep!$B$1:$B$3202,0),MATCH(A.Arr9sepList!J$1,manifest_11Sep!$A$1:$V$1,0))</f>
        <v>DL 171</v>
      </c>
      <c r="K1283" s="13" t="str">
        <f t="array" ref="K1283">INDEX(manifest_11Sep!$A$1:$V$3202,MATCH($B1283,manifest_11Sep!$B$1:$B$3202,0),MATCH(A.Arr9sepList!K$1,manifest_11Sep!$A$1:$V$1,0))</f>
        <v>13-thg 9-25</v>
      </c>
      <c r="L1283" s="14">
        <f t="array" ref="L1283">INDEX(manifest_11Sep!$A$1:$V$3202,MATCH($B1283,manifest_11Sep!$B$1:$B$3202,0),MATCH(A.Arr9sepList!L$1,manifest_11Sep!$A$1:$V$1,0))</f>
        <v>0.72222222222222221</v>
      </c>
      <c r="M1283" s="13" t="str">
        <f t="array" ref="M1283">INDEX(manifest_11Sep!$A$1:$V$3202,MATCH($B1283,manifest_11Sep!$B$1:$B$3202,0),MATCH(A.Arr9sepList!M$1,manifest_11Sep!$A$1:$V$1,0))</f>
        <v>ICN-T2</v>
      </c>
      <c r="N1283" s="13" t="str">
        <f t="array" ref="N1283">INDEX(manifest_11Sep!$A$1:$V$3202,MATCH($B1283,manifest_11Sep!$B$1:$B$3202,0),MATCH(A.Arr9sepList!N$1,manifest_11Sep!$A$1:$V$1,0))</f>
        <v>THE PLAZA</v>
      </c>
      <c r="O1283" s="15"/>
      <c r="P1283" s="13"/>
      <c r="Q1283" s="16">
        <v>70277586</v>
      </c>
      <c r="R1283" s="16" t="s">
        <v>61</v>
      </c>
      <c r="S1283" s="13">
        <f t="array" ref="S1283">INDEX(manifest_11Sep!$A$1:$V$3202,MATCH($B1283,manifest_11Sep!$B$1:$B$3202,0),MATCH(A.Arr9sepList!S$1,manifest_11Sep!$A$1:$V$1,0))</f>
        <v>0</v>
      </c>
    </row>
    <row r="1284" spans="1:19" ht="15.75" customHeight="1">
      <c r="A1284" s="13" t="str">
        <f t="array" ref="A1284">INDEX(manifest_11Sep!$A$1:$V$3202,MATCH($B1284,manifest_11Sep!$B$1:$B$3202,0),MATCH(A.Arr9sepList!A$1,manifest_11Sep!$A$1:$V$1,0))</f>
        <v>A</v>
      </c>
      <c r="B1284" s="3" t="s">
        <v>2445</v>
      </c>
      <c r="C1284" s="13" t="str">
        <f t="array" ref="C1284">INDEX(manifest_11Sep!$A$1:$V$3202,MATCH($B1284,manifest_11Sep!$B$1:$B$3202,0),MATCH(A.Arr9sepList!C$1,manifest_11Sep!$A$1:$V$1,0))</f>
        <v>5JN7K9DXSGP</v>
      </c>
      <c r="D1284" s="13" t="str">
        <f t="array" ref="D1284">INDEX(manifest_11Sep!$A$1:$V$3202,MATCH($B1284,manifest_11Sep!$B$1:$B$3202,0),MATCH(A.Arr9sepList!D$1,manifest_11Sep!$A$1:$V$1,0))</f>
        <v>Female</v>
      </c>
      <c r="E1284" s="13" t="str">
        <f t="array" ref="E1284">INDEX(manifest_11Sep!$A$1:$V$3202,MATCH($B1284,manifest_11Sep!$B$1:$B$3202,0),MATCH(A.Arr9sepList!E$1,manifest_11Sep!$A$1:$V$1,0))</f>
        <v>Roselidah</v>
      </c>
      <c r="F1284" s="13" t="str">
        <f t="array" ref="F1284">INDEX(manifest_11Sep!$A$1:$V$3202,MATCH($B1284,manifest_11Sep!$B$1:$B$3202,0),MATCH(A.Arr9sepList!F$1,manifest_11Sep!$A$1:$V$1,0))</f>
        <v>Nyaberi</v>
      </c>
      <c r="G1284" s="13">
        <f t="array" ref="G1284">INDEX(manifest_11Sep!$A$1:$V$3202,MATCH($B1284,manifest_11Sep!$B$1:$B$3202,0),MATCH(A.Arr9sepList!G$1,manifest_11Sep!$A$1:$V$1,0))</f>
        <v>46</v>
      </c>
      <c r="H1284" s="13" t="str">
        <f t="array" ref="H1284">INDEX(manifest_11Sep!$A$1:$V$3202,MATCH($B1284,manifest_11Sep!$B$1:$B$3202,0),MATCH(A.Arr9sepList!H$1,manifest_11Sep!$A$1:$V$1,0))</f>
        <v>Jack Yang</v>
      </c>
      <c r="I1284" s="13" t="str">
        <f t="array" ref="I1284">INDEX(manifest_11Sep!$A$1:$V$3202,MATCH($B1284,manifest_11Sep!$B$1:$B$3202,0),MATCH(A.Arr9sepList!I$1,manifest_11Sep!$A$1:$V$1,0))</f>
        <v>Delta</v>
      </c>
      <c r="J1284" s="13" t="str">
        <f t="array" ref="J1284">INDEX(manifest_11Sep!$A$1:$V$3202,MATCH($B1284,manifest_11Sep!$B$1:$B$3202,0),MATCH(A.Arr9sepList!J$1,manifest_11Sep!$A$1:$V$1,0))</f>
        <v>DL 171</v>
      </c>
      <c r="K1284" s="13" t="str">
        <f t="array" ref="K1284">INDEX(manifest_11Sep!$A$1:$V$3202,MATCH($B1284,manifest_11Sep!$B$1:$B$3202,0),MATCH(A.Arr9sepList!K$1,manifest_11Sep!$A$1:$V$1,0))</f>
        <v>13-thg 9-25</v>
      </c>
      <c r="L1284" s="14">
        <f t="array" ref="L1284">INDEX(manifest_11Sep!$A$1:$V$3202,MATCH($B1284,manifest_11Sep!$B$1:$B$3202,0),MATCH(A.Arr9sepList!L$1,manifest_11Sep!$A$1:$V$1,0))</f>
        <v>0.72222222222222221</v>
      </c>
      <c r="M1284" s="13" t="str">
        <f t="array" ref="M1284">INDEX(manifest_11Sep!$A$1:$V$3202,MATCH($B1284,manifest_11Sep!$B$1:$B$3202,0),MATCH(A.Arr9sepList!M$1,manifest_11Sep!$A$1:$V$1,0))</f>
        <v>ICN-T2</v>
      </c>
      <c r="N1284" s="13" t="str">
        <f t="array" ref="N1284">INDEX(manifest_11Sep!$A$1:$V$3202,MATCH($B1284,manifest_11Sep!$B$1:$B$3202,0),MATCH(A.Arr9sepList!N$1,manifest_11Sep!$A$1:$V$1,0))</f>
        <v>THE PLAZA</v>
      </c>
      <c r="O1284" s="15"/>
      <c r="P1284" s="13"/>
      <c r="Q1284" s="16">
        <v>70147630</v>
      </c>
      <c r="R1284" s="16" t="s">
        <v>43</v>
      </c>
      <c r="S1284" s="13">
        <f t="array" ref="S1284">INDEX(manifest_11Sep!$A$1:$V$3202,MATCH($B1284,manifest_11Sep!$B$1:$B$3202,0),MATCH(A.Arr9sepList!S$1,manifest_11Sep!$A$1:$V$1,0))</f>
        <v>0</v>
      </c>
    </row>
    <row r="1285" spans="1:19" ht="15.75" customHeight="1">
      <c r="A1285" s="13" t="str">
        <f t="array" ref="A1285">INDEX(manifest_11Sep!$A$1:$V$3202,MATCH($B1285,manifest_11Sep!$B$1:$B$3202,0),MATCH(A.Arr9sepList!A$1,manifest_11Sep!$A$1:$V$1,0))</f>
        <v>A</v>
      </c>
      <c r="B1285" s="3" t="s">
        <v>2449</v>
      </c>
      <c r="C1285" s="13" t="str">
        <f t="array" ref="C1285">INDEX(manifest_11Sep!$A$1:$V$3202,MATCH($B1285,manifest_11Sep!$B$1:$B$3202,0),MATCH(A.Arr9sepList!C$1,manifest_11Sep!$A$1:$V$1,0))</f>
        <v>5JN7K9DXSGP</v>
      </c>
      <c r="D1285" s="13" t="str">
        <f t="array" ref="D1285">INDEX(manifest_11Sep!$A$1:$V$3202,MATCH($B1285,manifest_11Sep!$B$1:$B$3202,0),MATCH(A.Arr9sepList!D$1,manifest_11Sep!$A$1:$V$1,0))</f>
        <v>Female</v>
      </c>
      <c r="E1285" s="13" t="str">
        <f t="array" ref="E1285">INDEX(manifest_11Sep!$A$1:$V$3202,MATCH($B1285,manifest_11Sep!$B$1:$B$3202,0),MATCH(A.Arr9sepList!E$1,manifest_11Sep!$A$1:$V$1,0))</f>
        <v>Ruth Joy</v>
      </c>
      <c r="F1285" s="13" t="str">
        <f t="array" ref="F1285">INDEX(manifest_11Sep!$A$1:$V$3202,MATCH($B1285,manifest_11Sep!$B$1:$B$3202,0),MATCH(A.Arr9sepList!F$1,manifest_11Sep!$A$1:$V$1,0))</f>
        <v>Nyaberi</v>
      </c>
      <c r="G1285" s="13">
        <f t="array" ref="G1285">INDEX(manifest_11Sep!$A$1:$V$3202,MATCH($B1285,manifest_11Sep!$B$1:$B$3202,0),MATCH(A.Arr9sepList!G$1,manifest_11Sep!$A$1:$V$1,0))</f>
        <v>20</v>
      </c>
      <c r="H1285" s="13" t="str">
        <f t="array" ref="H1285">INDEX(manifest_11Sep!$A$1:$V$3202,MATCH($B1285,manifest_11Sep!$B$1:$B$3202,0),MATCH(A.Arr9sepList!H$1,manifest_11Sep!$A$1:$V$1,0))</f>
        <v>Jack Yang</v>
      </c>
      <c r="I1285" s="13" t="str">
        <f t="array" ref="I1285">INDEX(manifest_11Sep!$A$1:$V$3202,MATCH($B1285,manifest_11Sep!$B$1:$B$3202,0),MATCH(A.Arr9sepList!I$1,manifest_11Sep!$A$1:$V$1,0))</f>
        <v>Delta</v>
      </c>
      <c r="J1285" s="13" t="str">
        <f t="array" ref="J1285">INDEX(manifest_11Sep!$A$1:$V$3202,MATCH($B1285,manifest_11Sep!$B$1:$B$3202,0),MATCH(A.Arr9sepList!J$1,manifest_11Sep!$A$1:$V$1,0))</f>
        <v>DL 171</v>
      </c>
      <c r="K1285" s="13" t="str">
        <f t="array" ref="K1285">INDEX(manifest_11Sep!$A$1:$V$3202,MATCH($B1285,manifest_11Sep!$B$1:$B$3202,0),MATCH(A.Arr9sepList!K$1,manifest_11Sep!$A$1:$V$1,0))</f>
        <v>13-thg 9-25</v>
      </c>
      <c r="L1285" s="14">
        <f t="array" ref="L1285">INDEX(manifest_11Sep!$A$1:$V$3202,MATCH($B1285,manifest_11Sep!$B$1:$B$3202,0),MATCH(A.Arr9sepList!L$1,manifest_11Sep!$A$1:$V$1,0))</f>
        <v>0.72222222222222221</v>
      </c>
      <c r="M1285" s="13" t="str">
        <f t="array" ref="M1285">INDEX(manifest_11Sep!$A$1:$V$3202,MATCH($B1285,manifest_11Sep!$B$1:$B$3202,0),MATCH(A.Arr9sepList!M$1,manifest_11Sep!$A$1:$V$1,0))</f>
        <v>ICN-T2</v>
      </c>
      <c r="N1285" s="13" t="str">
        <f t="array" ref="N1285">INDEX(manifest_11Sep!$A$1:$V$3202,MATCH($B1285,manifest_11Sep!$B$1:$B$3202,0),MATCH(A.Arr9sepList!N$1,manifest_11Sep!$A$1:$V$1,0))</f>
        <v>THE PLAZA</v>
      </c>
      <c r="O1285" s="15"/>
      <c r="P1285" s="13"/>
      <c r="Q1285" s="16">
        <v>70147630</v>
      </c>
      <c r="R1285" s="16" t="s">
        <v>43</v>
      </c>
      <c r="S1285" s="13">
        <f t="array" ref="S1285">INDEX(manifest_11Sep!$A$1:$V$3202,MATCH($B1285,manifest_11Sep!$B$1:$B$3202,0),MATCH(A.Arr9sepList!S$1,manifest_11Sep!$A$1:$V$1,0))</f>
        <v>0</v>
      </c>
    </row>
    <row r="1286" spans="1:19" ht="15.75" customHeight="1">
      <c r="A1286" s="13" t="str">
        <f t="array" ref="A1286">INDEX(manifest_11Sep!$A$1:$V$3202,MATCH($B1286,manifest_11Sep!$B$1:$B$3202,0),MATCH(A.Arr9sepList!A$1,manifest_11Sep!$A$1:$V$1,0))</f>
        <v>A</v>
      </c>
      <c r="B1286" s="3" t="s">
        <v>2451</v>
      </c>
      <c r="C1286" s="13" t="str">
        <f t="array" ref="C1286">INDEX(manifest_11Sep!$A$1:$V$3202,MATCH($B1286,manifest_11Sep!$B$1:$B$3202,0),MATCH(A.Arr9sepList!C$1,manifest_11Sep!$A$1:$V$1,0))</f>
        <v>5JN7K9DXSGP</v>
      </c>
      <c r="D1286" s="13" t="str">
        <f t="array" ref="D1286">INDEX(manifest_11Sep!$A$1:$V$3202,MATCH($B1286,manifest_11Sep!$B$1:$B$3202,0),MATCH(A.Arr9sepList!D$1,manifest_11Sep!$A$1:$V$1,0))</f>
        <v>Female</v>
      </c>
      <c r="E1286" s="13" t="str">
        <f t="array" ref="E1286">INDEX(manifest_11Sep!$A$1:$V$3202,MATCH($B1286,manifest_11Sep!$B$1:$B$3202,0),MATCH(A.Arr9sepList!E$1,manifest_11Sep!$A$1:$V$1,0))</f>
        <v>Naomi</v>
      </c>
      <c r="F1286" s="13" t="str">
        <f t="array" ref="F1286">INDEX(manifest_11Sep!$A$1:$V$3202,MATCH($B1286,manifest_11Sep!$B$1:$B$3202,0),MATCH(A.Arr9sepList!F$1,manifest_11Sep!$A$1:$V$1,0))</f>
        <v>Nyaberi</v>
      </c>
      <c r="G1286" s="13">
        <f t="array" ref="G1286">INDEX(manifest_11Sep!$A$1:$V$3202,MATCH($B1286,manifest_11Sep!$B$1:$B$3202,0),MATCH(A.Arr9sepList!G$1,manifest_11Sep!$A$1:$V$1,0))</f>
        <v>13</v>
      </c>
      <c r="H1286" s="13" t="str">
        <f t="array" ref="H1286">INDEX(manifest_11Sep!$A$1:$V$3202,MATCH($B1286,manifest_11Sep!$B$1:$B$3202,0),MATCH(A.Arr9sepList!H$1,manifest_11Sep!$A$1:$V$1,0))</f>
        <v>Jack Yang</v>
      </c>
      <c r="I1286" s="13" t="str">
        <f t="array" ref="I1286">INDEX(manifest_11Sep!$A$1:$V$3202,MATCH($B1286,manifest_11Sep!$B$1:$B$3202,0),MATCH(A.Arr9sepList!I$1,manifest_11Sep!$A$1:$V$1,0))</f>
        <v>Delta</v>
      </c>
      <c r="J1286" s="13" t="str">
        <f t="array" ref="J1286">INDEX(manifest_11Sep!$A$1:$V$3202,MATCH($B1286,manifest_11Sep!$B$1:$B$3202,0),MATCH(A.Arr9sepList!J$1,manifest_11Sep!$A$1:$V$1,0))</f>
        <v>DL 171</v>
      </c>
      <c r="K1286" s="13" t="str">
        <f t="array" ref="K1286">INDEX(manifest_11Sep!$A$1:$V$3202,MATCH($B1286,manifest_11Sep!$B$1:$B$3202,0),MATCH(A.Arr9sepList!K$1,manifest_11Sep!$A$1:$V$1,0))</f>
        <v>13-thg 9-25</v>
      </c>
      <c r="L1286" s="14">
        <f t="array" ref="L1286">INDEX(manifest_11Sep!$A$1:$V$3202,MATCH($B1286,manifest_11Sep!$B$1:$B$3202,0),MATCH(A.Arr9sepList!L$1,manifest_11Sep!$A$1:$V$1,0))</f>
        <v>0.72222222222222221</v>
      </c>
      <c r="M1286" s="13" t="str">
        <f t="array" ref="M1286">INDEX(manifest_11Sep!$A$1:$V$3202,MATCH($B1286,manifest_11Sep!$B$1:$B$3202,0),MATCH(A.Arr9sepList!M$1,manifest_11Sep!$A$1:$V$1,0))</f>
        <v>ICN-T2</v>
      </c>
      <c r="N1286" s="13" t="str">
        <f t="array" ref="N1286">INDEX(manifest_11Sep!$A$1:$V$3202,MATCH($B1286,manifest_11Sep!$B$1:$B$3202,0),MATCH(A.Arr9sepList!N$1,manifest_11Sep!$A$1:$V$1,0))</f>
        <v>THE PLAZA</v>
      </c>
      <c r="O1286" s="15"/>
      <c r="P1286" s="13"/>
      <c r="Q1286" s="16">
        <v>70147634</v>
      </c>
      <c r="R1286" s="16" t="s">
        <v>43</v>
      </c>
      <c r="S1286" s="13">
        <f t="array" ref="S1286">INDEX(manifest_11Sep!$A$1:$V$3202,MATCH($B1286,manifest_11Sep!$B$1:$B$3202,0),MATCH(A.Arr9sepList!S$1,manifest_11Sep!$A$1:$V$1,0))</f>
        <v>0</v>
      </c>
    </row>
    <row r="1287" spans="1:19" ht="15.75" customHeight="1">
      <c r="A1287" s="13" t="str">
        <f t="array" ref="A1287">INDEX(manifest_11Sep!$A$1:$V$3202,MATCH($B1287,manifest_11Sep!$B$1:$B$3202,0),MATCH(A.Arr9sepList!A$1,manifest_11Sep!$A$1:$V$1,0))</f>
        <v>A</v>
      </c>
      <c r="B1287" s="3" t="s">
        <v>2453</v>
      </c>
      <c r="C1287" s="13" t="str">
        <f t="array" ref="C1287">INDEX(manifest_11Sep!$A$1:$V$3202,MATCH($B1287,manifest_11Sep!$B$1:$B$3202,0),MATCH(A.Arr9sepList!C$1,manifest_11Sep!$A$1:$V$1,0))</f>
        <v>5JN7K9DXSGP</v>
      </c>
      <c r="D1287" s="13" t="str">
        <f t="array" ref="D1287">INDEX(manifest_11Sep!$A$1:$V$3202,MATCH($B1287,manifest_11Sep!$B$1:$B$3202,0),MATCH(A.Arr9sepList!D$1,manifest_11Sep!$A$1:$V$1,0))</f>
        <v>Male</v>
      </c>
      <c r="E1287" s="13" t="str">
        <f t="array" ref="E1287">INDEX(manifest_11Sep!$A$1:$V$3202,MATCH($B1287,manifest_11Sep!$B$1:$B$3202,0),MATCH(A.Arr9sepList!E$1,manifest_11Sep!$A$1:$V$1,0))</f>
        <v>Elijah</v>
      </c>
      <c r="F1287" s="13" t="str">
        <f t="array" ref="F1287">INDEX(manifest_11Sep!$A$1:$V$3202,MATCH($B1287,manifest_11Sep!$B$1:$B$3202,0),MATCH(A.Arr9sepList!F$1,manifest_11Sep!$A$1:$V$1,0))</f>
        <v>Nyaberi</v>
      </c>
      <c r="G1287" s="13">
        <f t="array" ref="G1287">INDEX(manifest_11Sep!$A$1:$V$3202,MATCH($B1287,manifest_11Sep!$B$1:$B$3202,0),MATCH(A.Arr9sepList!G$1,manifest_11Sep!$A$1:$V$1,0))</f>
        <v>13</v>
      </c>
      <c r="H1287" s="13" t="str">
        <f t="array" ref="H1287">INDEX(manifest_11Sep!$A$1:$V$3202,MATCH($B1287,manifest_11Sep!$B$1:$B$3202,0),MATCH(A.Arr9sepList!H$1,manifest_11Sep!$A$1:$V$1,0))</f>
        <v>Jack Yang</v>
      </c>
      <c r="I1287" s="13" t="str">
        <f t="array" ref="I1287">INDEX(manifest_11Sep!$A$1:$V$3202,MATCH($B1287,manifest_11Sep!$B$1:$B$3202,0),MATCH(A.Arr9sepList!I$1,manifest_11Sep!$A$1:$V$1,0))</f>
        <v>Delta</v>
      </c>
      <c r="J1287" s="13" t="str">
        <f t="array" ref="J1287">INDEX(manifest_11Sep!$A$1:$V$3202,MATCH($B1287,manifest_11Sep!$B$1:$B$3202,0),MATCH(A.Arr9sepList!J$1,manifest_11Sep!$A$1:$V$1,0))</f>
        <v>DL 171</v>
      </c>
      <c r="K1287" s="13" t="str">
        <f t="array" ref="K1287">INDEX(manifest_11Sep!$A$1:$V$3202,MATCH($B1287,manifest_11Sep!$B$1:$B$3202,0),MATCH(A.Arr9sepList!K$1,manifest_11Sep!$A$1:$V$1,0))</f>
        <v>13-thg 9-25</v>
      </c>
      <c r="L1287" s="14">
        <f t="array" ref="L1287">INDEX(manifest_11Sep!$A$1:$V$3202,MATCH($B1287,manifest_11Sep!$B$1:$B$3202,0),MATCH(A.Arr9sepList!L$1,manifest_11Sep!$A$1:$V$1,0))</f>
        <v>0.72222222222222221</v>
      </c>
      <c r="M1287" s="13" t="str">
        <f t="array" ref="M1287">INDEX(manifest_11Sep!$A$1:$V$3202,MATCH($B1287,manifest_11Sep!$B$1:$B$3202,0),MATCH(A.Arr9sepList!M$1,manifest_11Sep!$A$1:$V$1,0))</f>
        <v>ICN-T2</v>
      </c>
      <c r="N1287" s="13" t="str">
        <f t="array" ref="N1287">INDEX(manifest_11Sep!$A$1:$V$3202,MATCH($B1287,manifest_11Sep!$B$1:$B$3202,0),MATCH(A.Arr9sepList!N$1,manifest_11Sep!$A$1:$V$1,0))</f>
        <v>THE PLAZA</v>
      </c>
      <c r="O1287" s="15"/>
      <c r="P1287" s="13"/>
      <c r="Q1287" s="16">
        <v>70147634</v>
      </c>
      <c r="R1287" s="16" t="s">
        <v>43</v>
      </c>
      <c r="S1287" s="13">
        <f t="array" ref="S1287">INDEX(manifest_11Sep!$A$1:$V$3202,MATCH($B1287,manifest_11Sep!$B$1:$B$3202,0),MATCH(A.Arr9sepList!S$1,manifest_11Sep!$A$1:$V$1,0))</f>
        <v>0</v>
      </c>
    </row>
    <row r="1288" spans="1:19" ht="15.75" customHeight="1">
      <c r="A1288" s="13" t="str">
        <f t="array" ref="A1288">INDEX(manifest_11Sep!$A$1:$V$3202,MATCH($B1288,manifest_11Sep!$B$1:$B$3202,0),MATCH(A.Arr9sepList!A$1,manifest_11Sep!$A$1:$V$1,0))</f>
        <v>A</v>
      </c>
      <c r="B1288" s="3" t="s">
        <v>2458</v>
      </c>
      <c r="C1288" s="13" t="str">
        <f t="array" ref="C1288">INDEX(manifest_11Sep!$A$1:$V$3202,MATCH($B1288,manifest_11Sep!$B$1:$B$3202,0),MATCH(A.Arr9sepList!C$1,manifest_11Sep!$A$1:$V$1,0))</f>
        <v>5JN7K9DXSGP</v>
      </c>
      <c r="D1288" s="13" t="str">
        <f t="array" ref="D1288">INDEX(manifest_11Sep!$A$1:$V$3202,MATCH($B1288,manifest_11Sep!$B$1:$B$3202,0),MATCH(A.Arr9sepList!D$1,manifest_11Sep!$A$1:$V$1,0))</f>
        <v>Female</v>
      </c>
      <c r="E1288" s="13" t="str">
        <f t="array" ref="E1288">INDEX(manifest_11Sep!$A$1:$V$3202,MATCH($B1288,manifest_11Sep!$B$1:$B$3202,0),MATCH(A.Arr9sepList!E$1,manifest_11Sep!$A$1:$V$1,0))</f>
        <v>Esther</v>
      </c>
      <c r="F1288" s="13" t="str">
        <f t="array" ref="F1288">INDEX(manifest_11Sep!$A$1:$V$3202,MATCH($B1288,manifest_11Sep!$B$1:$B$3202,0),MATCH(A.Arr9sepList!F$1,manifest_11Sep!$A$1:$V$1,0))</f>
        <v>Nyaberi</v>
      </c>
      <c r="G1288" s="13">
        <f t="array" ref="G1288">INDEX(manifest_11Sep!$A$1:$V$3202,MATCH($B1288,manifest_11Sep!$B$1:$B$3202,0),MATCH(A.Arr9sepList!G$1,manifest_11Sep!$A$1:$V$1,0))</f>
        <v>15</v>
      </c>
      <c r="H1288" s="13" t="str">
        <f t="array" ref="H1288">INDEX(manifest_11Sep!$A$1:$V$3202,MATCH($B1288,manifest_11Sep!$B$1:$B$3202,0),MATCH(A.Arr9sepList!H$1,manifest_11Sep!$A$1:$V$1,0))</f>
        <v>Jack Yang</v>
      </c>
      <c r="I1288" s="13" t="str">
        <f t="array" ref="I1288">INDEX(manifest_11Sep!$A$1:$V$3202,MATCH($B1288,manifest_11Sep!$B$1:$B$3202,0),MATCH(A.Arr9sepList!I$1,manifest_11Sep!$A$1:$V$1,0))</f>
        <v>Delta</v>
      </c>
      <c r="J1288" s="13" t="str">
        <f t="array" ref="J1288">INDEX(manifest_11Sep!$A$1:$V$3202,MATCH($B1288,manifest_11Sep!$B$1:$B$3202,0),MATCH(A.Arr9sepList!J$1,manifest_11Sep!$A$1:$V$1,0))</f>
        <v>DL 171</v>
      </c>
      <c r="K1288" s="13" t="str">
        <f t="array" ref="K1288">INDEX(manifest_11Sep!$A$1:$V$3202,MATCH($B1288,manifest_11Sep!$B$1:$B$3202,0),MATCH(A.Arr9sepList!K$1,manifest_11Sep!$A$1:$V$1,0))</f>
        <v>13-thg 9-25</v>
      </c>
      <c r="L1288" s="14">
        <f t="array" ref="L1288">INDEX(manifest_11Sep!$A$1:$V$3202,MATCH($B1288,manifest_11Sep!$B$1:$B$3202,0),MATCH(A.Arr9sepList!L$1,manifest_11Sep!$A$1:$V$1,0))</f>
        <v>0.72222222222222221</v>
      </c>
      <c r="M1288" s="13" t="str">
        <f t="array" ref="M1288">INDEX(manifest_11Sep!$A$1:$V$3202,MATCH($B1288,manifest_11Sep!$B$1:$B$3202,0),MATCH(A.Arr9sepList!M$1,manifest_11Sep!$A$1:$V$1,0))</f>
        <v>ICN-T2</v>
      </c>
      <c r="N1288" s="13" t="str">
        <f t="array" ref="N1288">INDEX(manifest_11Sep!$A$1:$V$3202,MATCH($B1288,manifest_11Sep!$B$1:$B$3202,0),MATCH(A.Arr9sepList!N$1,manifest_11Sep!$A$1:$V$1,0))</f>
        <v>THE PLAZA</v>
      </c>
      <c r="O1288" s="15"/>
      <c r="P1288" s="13"/>
      <c r="Q1288" s="16">
        <v>70277586</v>
      </c>
      <c r="R1288" s="16" t="s">
        <v>61</v>
      </c>
      <c r="S1288" s="13">
        <f t="array" ref="S1288">INDEX(manifest_11Sep!$A$1:$V$3202,MATCH($B1288,manifest_11Sep!$B$1:$B$3202,0),MATCH(A.Arr9sepList!S$1,manifest_11Sep!$A$1:$V$1,0))</f>
        <v>0</v>
      </c>
    </row>
    <row r="1289" spans="1:19" ht="15.75" customHeight="1">
      <c r="A1289" s="13" t="str">
        <f t="array" ref="A1289">INDEX(manifest_11Sep!$A$1:$V$3202,MATCH($B1289,manifest_11Sep!$B$1:$B$3202,0),MATCH(A.Arr9sepList!A$1,manifest_11Sep!$A$1:$V$1,0))</f>
        <v>A</v>
      </c>
      <c r="B1289" s="3" t="s">
        <v>3523</v>
      </c>
      <c r="C1289" s="13" t="str">
        <f t="array" ref="C1289">INDEX(manifest_11Sep!$A$1:$V$3202,MATCH($B1289,manifest_11Sep!$B$1:$B$3202,0),MATCH(A.Arr9sepList!C$1,manifest_11Sep!$A$1:$V$1,0))</f>
        <v>YQNYBJXXY74</v>
      </c>
      <c r="D1289" s="13" t="str">
        <f t="array" ref="D1289">INDEX(manifest_11Sep!$A$1:$V$3202,MATCH($B1289,manifest_11Sep!$B$1:$B$3202,0),MATCH(A.Arr9sepList!D$1,manifest_11Sep!$A$1:$V$1,0))</f>
        <v>Female</v>
      </c>
      <c r="E1289" s="13" t="str">
        <f t="array" ref="E1289">INDEX(manifest_11Sep!$A$1:$V$3202,MATCH($B1289,manifest_11Sep!$B$1:$B$3202,0),MATCH(A.Arr9sepList!E$1,manifest_11Sep!$A$1:$V$1,0))</f>
        <v>Thuy Ngoc</v>
      </c>
      <c r="F1289" s="13" t="str">
        <f t="array" ref="F1289">INDEX(manifest_11Sep!$A$1:$V$3202,MATCH($B1289,manifest_11Sep!$B$1:$B$3202,0),MATCH(A.Arr9sepList!F$1,manifest_11Sep!$A$1:$V$1,0))</f>
        <v>Duong</v>
      </c>
      <c r="G1289" s="13">
        <f t="array" ref="G1289">INDEX(manifest_11Sep!$A$1:$V$3202,MATCH($B1289,manifest_11Sep!$B$1:$B$3202,0),MATCH(A.Arr9sepList!G$1,manifest_11Sep!$A$1:$V$1,0))</f>
        <v>41</v>
      </c>
      <c r="H1289" s="13" t="str">
        <f t="array" ref="H1289">INDEX(manifest_11Sep!$A$1:$V$3202,MATCH($B1289,manifest_11Sep!$B$1:$B$3202,0),MATCH(A.Arr9sepList!H$1,manifest_11Sep!$A$1:$V$1,0))</f>
        <v>Michelle Hong</v>
      </c>
      <c r="I1289" s="13" t="str">
        <f t="array" ref="I1289">INDEX(manifest_11Sep!$A$1:$V$3202,MATCH($B1289,manifest_11Sep!$B$1:$B$3202,0),MATCH(A.Arr9sepList!I$1,manifest_11Sep!$A$1:$V$1,0))</f>
        <v>Delta</v>
      </c>
      <c r="J1289" s="13" t="str">
        <f t="array" ref="J1289">INDEX(manifest_11Sep!$A$1:$V$3202,MATCH($B1289,manifest_11Sep!$B$1:$B$3202,0),MATCH(A.Arr9sepList!J$1,manifest_11Sep!$A$1:$V$1,0))</f>
        <v>DL 171</v>
      </c>
      <c r="K1289" s="13" t="str">
        <f t="array" ref="K1289">INDEX(manifest_11Sep!$A$1:$V$3202,MATCH($B1289,manifest_11Sep!$B$1:$B$3202,0),MATCH(A.Arr9sepList!K$1,manifest_11Sep!$A$1:$V$1,0))</f>
        <v>13-thg 9-25</v>
      </c>
      <c r="L1289" s="14">
        <f t="array" ref="L1289">INDEX(manifest_11Sep!$A$1:$V$3202,MATCH($B1289,manifest_11Sep!$B$1:$B$3202,0),MATCH(A.Arr9sepList!L$1,manifest_11Sep!$A$1:$V$1,0))</f>
        <v>0.72222222222222221</v>
      </c>
      <c r="M1289" s="13" t="str">
        <f t="array" ref="M1289">INDEX(manifest_11Sep!$A$1:$V$3202,MATCH($B1289,manifest_11Sep!$B$1:$B$3202,0),MATCH(A.Arr9sepList!M$1,manifest_11Sep!$A$1:$V$1,0))</f>
        <v>ICN-T2</v>
      </c>
      <c r="N1289" s="13" t="str">
        <f t="array" ref="N1289">INDEX(manifest_11Sep!$A$1:$V$3202,MATCH($B1289,manifest_11Sep!$B$1:$B$3202,0),MATCH(A.Arr9sepList!N$1,manifest_11Sep!$A$1:$V$1,0))</f>
        <v>FAIRMONT</v>
      </c>
      <c r="O1289" s="15"/>
      <c r="P1289" s="13"/>
      <c r="Q1289" s="16">
        <v>462710869</v>
      </c>
      <c r="R1289" s="16" t="s">
        <v>43</v>
      </c>
      <c r="S1289" s="13">
        <f t="array" ref="S1289">INDEX(manifest_11Sep!$A$1:$V$3202,MATCH($B1289,manifest_11Sep!$B$1:$B$3202,0),MATCH(A.Arr9sepList!S$1,manifest_11Sep!$A$1:$V$1,0))</f>
        <v>0</v>
      </c>
    </row>
    <row r="1290" spans="1:19" ht="15.75" customHeight="1">
      <c r="A1290" s="13" t="str">
        <f t="array" ref="A1290">INDEX(manifest_11Sep!$A$1:$V$3202,MATCH($B1290,manifest_11Sep!$B$1:$B$3202,0),MATCH(A.Arr9sepList!A$1,manifest_11Sep!$A$1:$V$1,0))</f>
        <v>A</v>
      </c>
      <c r="B1290" s="13" t="s">
        <v>237</v>
      </c>
      <c r="C1290" s="13" t="str">
        <f t="array" ref="C1290">INDEX(manifest_11Sep!$A$1:$V$3202,MATCH($B1290,manifest_11Sep!$B$1:$B$3202,0),MATCH(A.Arr9sepList!C$1,manifest_11Sep!$A$1:$V$1,0))</f>
        <v>M4NTGBJQJY4</v>
      </c>
      <c r="D1290" s="13" t="str">
        <f t="array" ref="D1290">INDEX(manifest_11Sep!$A$1:$V$3202,MATCH($B1290,manifest_11Sep!$B$1:$B$3202,0),MATCH(A.Arr9sepList!D$1,manifest_11Sep!$A$1:$V$1,0))</f>
        <v>Female</v>
      </c>
      <c r="E1290" s="13" t="str">
        <f t="array" ref="E1290">INDEX(manifest_11Sep!$A$1:$V$3202,MATCH($B1290,manifest_11Sep!$B$1:$B$3202,0),MATCH(A.Arr9sepList!E$1,manifest_11Sep!$A$1:$V$1,0))</f>
        <v>Stephanie Montes</v>
      </c>
      <c r="F1290" s="13" t="str">
        <f t="array" ref="F1290">INDEX(manifest_11Sep!$A$1:$V$3202,MATCH($B1290,manifest_11Sep!$B$1:$B$3202,0),MATCH(A.Arr9sepList!F$1,manifest_11Sep!$A$1:$V$1,0))</f>
        <v>Dumandan</v>
      </c>
      <c r="G1290" s="13">
        <f t="array" ref="G1290">INDEX(manifest_11Sep!$A$1:$V$3202,MATCH($B1290,manifest_11Sep!$B$1:$B$3202,0),MATCH(A.Arr9sepList!G$1,manifest_11Sep!$A$1:$V$1,0))</f>
        <v>46</v>
      </c>
      <c r="H1290" s="13" t="str">
        <f t="array" ref="H1290">INDEX(manifest_11Sep!$A$1:$V$3202,MATCH($B1290,manifest_11Sep!$B$1:$B$3202,0),MATCH(A.Arr9sepList!H$1,manifest_11Sep!$A$1:$V$1,0))</f>
        <v>Alicia Nguyen 1</v>
      </c>
      <c r="I1290" s="13" t="str">
        <f t="array" ref="I1290">INDEX(manifest_11Sep!$A$1:$V$3202,MATCH($B1290,manifest_11Sep!$B$1:$B$3202,0),MATCH(A.Arr9sepList!I$1,manifest_11Sep!$A$1:$V$1,0))</f>
        <v>Korean Air</v>
      </c>
      <c r="J1290" s="13" t="str">
        <f t="array" ref="J1290">INDEX(manifest_11Sep!$A$1:$V$3202,MATCH($B1290,manifest_11Sep!$B$1:$B$3202,0),MATCH(A.Arr9sepList!J$1,manifest_11Sep!$A$1:$V$1,0))</f>
        <v>KE 24</v>
      </c>
      <c r="K1290" s="13" t="str">
        <f t="array" ref="K1290">INDEX(manifest_11Sep!$A$1:$V$3202,MATCH($B1290,manifest_11Sep!$B$1:$B$3202,0),MATCH(A.Arr9sepList!K$1,manifest_11Sep!$A$1:$V$1,0))</f>
        <v>13-thg 9-25</v>
      </c>
      <c r="L1290" s="14">
        <f t="array" ref="L1290">INDEX(manifest_11Sep!$A$1:$V$3202,MATCH($B1290,manifest_11Sep!$B$1:$B$3202,0),MATCH(A.Arr9sepList!L$1,manifest_11Sep!$A$1:$V$1,0))</f>
        <v>0.72222222222222221</v>
      </c>
      <c r="M1290" s="13" t="str">
        <f t="array" ref="M1290">INDEX(manifest_11Sep!$A$1:$V$3202,MATCH($B1290,manifest_11Sep!$B$1:$B$3202,0),MATCH(A.Arr9sepList!M$1,manifest_11Sep!$A$1:$V$1,0))</f>
        <v>ICN-T2</v>
      </c>
      <c r="N1290" s="13" t="str">
        <f t="array" ref="N1290">INDEX(manifest_11Sep!$A$1:$V$3202,MATCH($B1290,manifest_11Sep!$B$1:$B$3202,0),MATCH(A.Arr9sepList!N$1,manifest_11Sep!$A$1:$V$1,0))</f>
        <v>FAIRMONT</v>
      </c>
      <c r="O1290" s="15"/>
      <c r="P1290" s="13"/>
      <c r="Q1290" s="16">
        <v>462710730</v>
      </c>
      <c r="R1290" s="16" t="s">
        <v>61</v>
      </c>
      <c r="S1290" s="13">
        <f t="array" ref="S1290">INDEX(manifest_11Sep!$A$1:$V$3202,MATCH($B1290,manifest_11Sep!$B$1:$B$3202,0),MATCH(A.Arr9sepList!S$1,manifest_11Sep!$A$1:$V$1,0))</f>
        <v>0</v>
      </c>
    </row>
    <row r="1291" spans="1:19" ht="15.75" customHeight="1">
      <c r="A1291" s="13" t="str">
        <f t="array" ref="A1291">INDEX(manifest_11Sep!$A$1:$V$3202,MATCH($B1291,manifest_11Sep!$B$1:$B$3202,0),MATCH(A.Arr9sepList!A$1,manifest_11Sep!$A$1:$V$1,0))</f>
        <v>A</v>
      </c>
      <c r="B1291" s="13" t="s">
        <v>314</v>
      </c>
      <c r="C1291" s="13" t="str">
        <f t="array" ref="C1291">INDEX(manifest_11Sep!$A$1:$V$3202,MATCH($B1291,manifest_11Sep!$B$1:$B$3202,0),MATCH(A.Arr9sepList!C$1,manifest_11Sep!$A$1:$V$1,0))</f>
        <v>79NRQP3LZJF</v>
      </c>
      <c r="D1291" s="13" t="str">
        <f t="array" ref="D1291">INDEX(manifest_11Sep!$A$1:$V$3202,MATCH($B1291,manifest_11Sep!$B$1:$B$3202,0),MATCH(A.Arr9sepList!D$1,manifest_11Sep!$A$1:$V$1,0))</f>
        <v>Male</v>
      </c>
      <c r="E1291" s="13" t="str">
        <f t="array" ref="E1291">INDEX(manifest_11Sep!$A$1:$V$3202,MATCH($B1291,manifest_11Sep!$B$1:$B$3202,0),MATCH(A.Arr9sepList!E$1,manifest_11Sep!$A$1:$V$1,0))</f>
        <v>John Michael</v>
      </c>
      <c r="F1291" s="13" t="str">
        <f t="array" ref="F1291">INDEX(manifest_11Sep!$A$1:$V$3202,MATCH($B1291,manifest_11Sep!$B$1:$B$3202,0),MATCH(A.Arr9sepList!F$1,manifest_11Sep!$A$1:$V$1,0))</f>
        <v>Elliott</v>
      </c>
      <c r="G1291" s="13">
        <f t="array" ref="G1291">INDEX(manifest_11Sep!$A$1:$V$3202,MATCH($B1291,manifest_11Sep!$B$1:$B$3202,0),MATCH(A.Arr9sepList!G$1,manifest_11Sep!$A$1:$V$1,0))</f>
        <v>63</v>
      </c>
      <c r="H1291" s="13" t="str">
        <f t="array" ref="H1291">INDEX(manifest_11Sep!$A$1:$V$3202,MATCH($B1291,manifest_11Sep!$B$1:$B$3202,0),MATCH(A.Arr9sepList!H$1,manifest_11Sep!$A$1:$V$1,0))</f>
        <v>Alicia Nguyen 2</v>
      </c>
      <c r="I1291" s="13" t="str">
        <f t="array" ref="I1291">INDEX(manifest_11Sep!$A$1:$V$3202,MATCH($B1291,manifest_11Sep!$B$1:$B$3202,0),MATCH(A.Arr9sepList!I$1,manifest_11Sep!$A$1:$V$1,0))</f>
        <v>Korean Air</v>
      </c>
      <c r="J1291" s="13" t="str">
        <f t="array" ref="J1291">INDEX(manifest_11Sep!$A$1:$V$3202,MATCH($B1291,manifest_11Sep!$B$1:$B$3202,0),MATCH(A.Arr9sepList!J$1,manifest_11Sep!$A$1:$V$1,0))</f>
        <v>KE 24</v>
      </c>
      <c r="K1291" s="13" t="str">
        <f t="array" ref="K1291">INDEX(manifest_11Sep!$A$1:$V$3202,MATCH($B1291,manifest_11Sep!$B$1:$B$3202,0),MATCH(A.Arr9sepList!K$1,manifest_11Sep!$A$1:$V$1,0))</f>
        <v>13-thg 9-25</v>
      </c>
      <c r="L1291" s="14">
        <f t="array" ref="L1291">INDEX(manifest_11Sep!$A$1:$V$3202,MATCH($B1291,manifest_11Sep!$B$1:$B$3202,0),MATCH(A.Arr9sepList!L$1,manifest_11Sep!$A$1:$V$1,0))</f>
        <v>0.72222222222222221</v>
      </c>
      <c r="M1291" s="13" t="str">
        <f t="array" ref="M1291">INDEX(manifest_11Sep!$A$1:$V$3202,MATCH($B1291,manifest_11Sep!$B$1:$B$3202,0),MATCH(A.Arr9sepList!M$1,manifest_11Sep!$A$1:$V$1,0))</f>
        <v>ICN-T2</v>
      </c>
      <c r="N1291" s="13" t="str">
        <f t="array" ref="N1291">INDEX(manifest_11Sep!$A$1:$V$3202,MATCH($B1291,manifest_11Sep!$B$1:$B$3202,0),MATCH(A.Arr9sepList!N$1,manifest_11Sep!$A$1:$V$1,0))</f>
        <v>FAIRMONT</v>
      </c>
      <c r="O1291" s="15"/>
      <c r="P1291" s="13"/>
      <c r="Q1291" s="16">
        <v>462710742</v>
      </c>
      <c r="R1291" s="16" t="s">
        <v>35</v>
      </c>
      <c r="S1291" s="13" t="str">
        <f t="array" ref="S1291">INDEX(manifest_11Sep!$A$1:$V$3202,MATCH($B1291,manifest_11Sep!$B$1:$B$3202,0),MATCH(A.Arr9sepList!S$1,manifest_11Sep!$A$1:$V$1,0))</f>
        <v>Rooming: Request room on 5th floor or lower</v>
      </c>
    </row>
    <row r="1292" spans="1:19" ht="15.75" customHeight="1">
      <c r="A1292" s="13" t="str">
        <f t="array" ref="A1292">INDEX(manifest_11Sep!$A$1:$V$3202,MATCH($B1292,manifest_11Sep!$B$1:$B$3202,0),MATCH(A.Arr9sepList!A$1,manifest_11Sep!$A$1:$V$1,0))</f>
        <v>A</v>
      </c>
      <c r="B1292" s="13" t="s">
        <v>2547</v>
      </c>
      <c r="C1292" s="13" t="str">
        <f t="array" ref="C1292">INDEX(manifest_11Sep!$A$1:$V$3202,MATCH($B1292,manifest_11Sep!$B$1:$B$3202,0),MATCH(A.Arr9sepList!C$1,manifest_11Sep!$A$1:$V$1,0))</f>
        <v>RXNRDC5JT6G</v>
      </c>
      <c r="D1292" s="13" t="str">
        <f t="array" ref="D1292">INDEX(manifest_11Sep!$A$1:$V$3202,MATCH($B1292,manifest_11Sep!$B$1:$B$3202,0),MATCH(A.Arr9sepList!D$1,manifest_11Sep!$A$1:$V$1,0))</f>
        <v>Female</v>
      </c>
      <c r="E1292" s="13" t="str">
        <f t="array" ref="E1292">INDEX(manifest_11Sep!$A$1:$V$3202,MATCH($B1292,manifest_11Sep!$B$1:$B$3202,0),MATCH(A.Arr9sepList!E$1,manifest_11Sep!$A$1:$V$1,0))</f>
        <v>Maryann</v>
      </c>
      <c r="F1292" s="13" t="str">
        <f t="array" ref="F1292">INDEX(manifest_11Sep!$A$1:$V$3202,MATCH($B1292,manifest_11Sep!$B$1:$B$3202,0),MATCH(A.Arr9sepList!F$1,manifest_11Sep!$A$1:$V$1,0))</f>
        <v>Orlowski</v>
      </c>
      <c r="G1292" s="13">
        <f t="array" ref="G1292">INDEX(manifest_11Sep!$A$1:$V$3202,MATCH($B1292,manifest_11Sep!$B$1:$B$3202,0),MATCH(A.Arr9sepList!G$1,manifest_11Sep!$A$1:$V$1,0))</f>
        <v>58</v>
      </c>
      <c r="H1292" s="13" t="str">
        <f t="array" ref="H1292">INDEX(manifest_11Sep!$A$1:$V$3202,MATCH($B1292,manifest_11Sep!$B$1:$B$3202,0),MATCH(A.Arr9sepList!H$1,manifest_11Sep!$A$1:$V$1,0))</f>
        <v>Joen De Las Penas</v>
      </c>
      <c r="I1292" s="13" t="str">
        <f t="array" ref="I1292">INDEX(manifest_11Sep!$A$1:$V$3202,MATCH($B1292,manifest_11Sep!$B$1:$B$3202,0),MATCH(A.Arr9sepList!I$1,manifest_11Sep!$A$1:$V$1,0))</f>
        <v>Korean Air</v>
      </c>
      <c r="J1292" s="13" t="str">
        <f t="array" ref="J1292">INDEX(manifest_11Sep!$A$1:$V$3202,MATCH($B1292,manifest_11Sep!$B$1:$B$3202,0),MATCH(A.Arr9sepList!J$1,manifest_11Sep!$A$1:$V$1,0))</f>
        <v>KE 24</v>
      </c>
      <c r="K1292" s="13" t="str">
        <f t="array" ref="K1292">INDEX(manifest_11Sep!$A$1:$V$3202,MATCH($B1292,manifest_11Sep!$B$1:$B$3202,0),MATCH(A.Arr9sepList!K$1,manifest_11Sep!$A$1:$V$1,0))</f>
        <v>13-thg 9-25</v>
      </c>
      <c r="L1292" s="14">
        <f t="array" ref="L1292">INDEX(manifest_11Sep!$A$1:$V$3202,MATCH($B1292,manifest_11Sep!$B$1:$B$3202,0),MATCH(A.Arr9sepList!L$1,manifest_11Sep!$A$1:$V$1,0))</f>
        <v>0.72222222222222221</v>
      </c>
      <c r="M1292" s="13" t="str">
        <f t="array" ref="M1292">INDEX(manifest_11Sep!$A$1:$V$3202,MATCH($B1292,manifest_11Sep!$B$1:$B$3202,0),MATCH(A.Arr9sepList!M$1,manifest_11Sep!$A$1:$V$1,0))</f>
        <v>ICN-T2</v>
      </c>
      <c r="N1292" s="13" t="str">
        <f t="array" ref="N1292">INDEX(manifest_11Sep!$A$1:$V$3202,MATCH($B1292,manifest_11Sep!$B$1:$B$3202,0),MATCH(A.Arr9sepList!N$1,manifest_11Sep!$A$1:$V$1,0))</f>
        <v>FAIRMONT</v>
      </c>
      <c r="O1292" s="15"/>
      <c r="P1292" s="13"/>
      <c r="Q1292" s="16">
        <v>462710822</v>
      </c>
      <c r="R1292" s="16" t="s">
        <v>43</v>
      </c>
      <c r="S1292" s="13" t="str">
        <f t="array" ref="S1292">INDEX(manifest_11Sep!$A$1:$V$3202,MATCH($B1292,manifest_11Sep!$B$1:$B$3202,0),MATCH(A.Arr9sepList!S$1,manifest_11Sep!$A$1:$V$1,0))</f>
        <v>OT: NATURE + WELLNESS for Invitee</v>
      </c>
    </row>
    <row r="1293" spans="1:19" ht="15.75" customHeight="1">
      <c r="A1293" s="13" t="str">
        <f t="array" ref="A1293">INDEX(manifest_11Sep!$A$1:$V$3202,MATCH($B1293,manifest_11Sep!$B$1:$B$3202,0),MATCH(A.Arr9sepList!A$1,manifest_11Sep!$A$1:$V$1,0))</f>
        <v>A</v>
      </c>
      <c r="B1293" s="13" t="s">
        <v>2600</v>
      </c>
      <c r="C1293" s="13" t="str">
        <f t="array" ref="C1293">INDEX(manifest_11Sep!$A$1:$V$3202,MATCH($B1293,manifest_11Sep!$B$1:$B$3202,0),MATCH(A.Arr9sepList!C$1,manifest_11Sep!$A$1:$V$1,0))</f>
        <v>MHNHWZ7XCBR</v>
      </c>
      <c r="D1293" s="13" t="str">
        <f t="array" ref="D1293">INDEX(manifest_11Sep!$A$1:$V$3202,MATCH($B1293,manifest_11Sep!$B$1:$B$3202,0),MATCH(A.Arr9sepList!D$1,manifest_11Sep!$A$1:$V$1,0))</f>
        <v>Female</v>
      </c>
      <c r="E1293" s="13" t="str">
        <f t="array" ref="E1293">INDEX(manifest_11Sep!$A$1:$V$3202,MATCH($B1293,manifest_11Sep!$B$1:$B$3202,0),MATCH(A.Arr9sepList!E$1,manifest_11Sep!$A$1:$V$1,0))</f>
        <v>Noreen</v>
      </c>
      <c r="F1293" s="13" t="str">
        <f t="array" ref="F1293">INDEX(manifest_11Sep!$A$1:$V$3202,MATCH($B1293,manifest_11Sep!$B$1:$B$3202,0),MATCH(A.Arr9sepList!F$1,manifest_11Sep!$A$1:$V$1,0))</f>
        <v>Pinzon</v>
      </c>
      <c r="G1293" s="13">
        <f t="array" ref="G1293">INDEX(manifest_11Sep!$A$1:$V$3202,MATCH($B1293,manifest_11Sep!$B$1:$B$3202,0),MATCH(A.Arr9sepList!G$1,manifest_11Sep!$A$1:$V$1,0))</f>
        <v>54</v>
      </c>
      <c r="H1293" s="13" t="str">
        <f t="array" ref="H1293">INDEX(manifest_11Sep!$A$1:$V$3202,MATCH($B1293,manifest_11Sep!$B$1:$B$3202,0),MATCH(A.Arr9sepList!H$1,manifest_11Sep!$A$1:$V$1,0))</f>
        <v>Joen De Las Penas</v>
      </c>
      <c r="I1293" s="13" t="str">
        <f t="array" ref="I1293">INDEX(manifest_11Sep!$A$1:$V$3202,MATCH($B1293,manifest_11Sep!$B$1:$B$3202,0),MATCH(A.Arr9sepList!I$1,manifest_11Sep!$A$1:$V$1,0))</f>
        <v>Korean Air</v>
      </c>
      <c r="J1293" s="13" t="str">
        <f t="array" ref="J1293">INDEX(manifest_11Sep!$A$1:$V$3202,MATCH($B1293,manifest_11Sep!$B$1:$B$3202,0),MATCH(A.Arr9sepList!J$1,manifest_11Sep!$A$1:$V$1,0))</f>
        <v>KE 24</v>
      </c>
      <c r="K1293" s="13" t="str">
        <f t="array" ref="K1293">INDEX(manifest_11Sep!$A$1:$V$3202,MATCH($B1293,manifest_11Sep!$B$1:$B$3202,0),MATCH(A.Arr9sepList!K$1,manifest_11Sep!$A$1:$V$1,0))</f>
        <v>13-thg 9-25</v>
      </c>
      <c r="L1293" s="14">
        <f t="array" ref="L1293">INDEX(manifest_11Sep!$A$1:$V$3202,MATCH($B1293,manifest_11Sep!$B$1:$B$3202,0),MATCH(A.Arr9sepList!L$1,manifest_11Sep!$A$1:$V$1,0))</f>
        <v>0.72222222222222221</v>
      </c>
      <c r="M1293" s="13" t="str">
        <f t="array" ref="M1293">INDEX(manifest_11Sep!$A$1:$V$3202,MATCH($B1293,manifest_11Sep!$B$1:$B$3202,0),MATCH(A.Arr9sepList!M$1,manifest_11Sep!$A$1:$V$1,0))</f>
        <v>ICN-T2</v>
      </c>
      <c r="N1293" s="13" t="str">
        <f t="array" ref="N1293">INDEX(manifest_11Sep!$A$1:$V$3202,MATCH($B1293,manifest_11Sep!$B$1:$B$3202,0),MATCH(A.Arr9sepList!N$1,manifest_11Sep!$A$1:$V$1,0))</f>
        <v>FAIRMONT</v>
      </c>
      <c r="O1293" s="15"/>
      <c r="P1293" s="13"/>
      <c r="Q1293" s="16">
        <v>462710832</v>
      </c>
      <c r="R1293" s="16" t="s">
        <v>43</v>
      </c>
      <c r="S1293" s="13">
        <f t="array" ref="S1293">INDEX(manifest_11Sep!$A$1:$V$3202,MATCH($B1293,manifest_11Sep!$B$1:$B$3202,0),MATCH(A.Arr9sepList!S$1,manifest_11Sep!$A$1:$V$1,0))</f>
        <v>0</v>
      </c>
    </row>
    <row r="1294" spans="1:19" ht="15.75" customHeight="1">
      <c r="A1294" s="13" t="str">
        <f t="array" ref="A1294">INDEX(manifest_11Sep!$A$1:$V$3202,MATCH($B1294,manifest_11Sep!$B$1:$B$3202,0),MATCH(A.Arr9sepList!A$1,manifest_11Sep!$A$1:$V$1,0))</f>
        <v>A</v>
      </c>
      <c r="B1294" s="13" t="s">
        <v>2603</v>
      </c>
      <c r="C1294" s="13" t="str">
        <f t="array" ref="C1294">INDEX(manifest_11Sep!$A$1:$V$3202,MATCH($B1294,manifest_11Sep!$B$1:$B$3202,0),MATCH(A.Arr9sepList!C$1,manifest_11Sep!$A$1:$V$1,0))</f>
        <v>MHNHWZ7XCBR</v>
      </c>
      <c r="D1294" s="13" t="str">
        <f t="array" ref="D1294">INDEX(manifest_11Sep!$A$1:$V$3202,MATCH($B1294,manifest_11Sep!$B$1:$B$3202,0),MATCH(A.Arr9sepList!D$1,manifest_11Sep!$A$1:$V$1,0))</f>
        <v>Female</v>
      </c>
      <c r="E1294" s="13" t="str">
        <f t="array" ref="E1294">INDEX(manifest_11Sep!$A$1:$V$3202,MATCH($B1294,manifest_11Sep!$B$1:$B$3202,0),MATCH(A.Arr9sepList!E$1,manifest_11Sep!$A$1:$V$1,0))</f>
        <v>Asia Gianelle</v>
      </c>
      <c r="F1294" s="13" t="str">
        <f t="array" ref="F1294">INDEX(manifest_11Sep!$A$1:$V$3202,MATCH($B1294,manifest_11Sep!$B$1:$B$3202,0),MATCH(A.Arr9sepList!F$1,manifest_11Sep!$A$1:$V$1,0))</f>
        <v>Pinzon</v>
      </c>
      <c r="G1294" s="13">
        <f t="array" ref="G1294">INDEX(manifest_11Sep!$A$1:$V$3202,MATCH($B1294,manifest_11Sep!$B$1:$B$3202,0),MATCH(A.Arr9sepList!G$1,manifest_11Sep!$A$1:$V$1,0))</f>
        <v>21</v>
      </c>
      <c r="H1294" s="13" t="str">
        <f t="array" ref="H1294">INDEX(manifest_11Sep!$A$1:$V$3202,MATCH($B1294,manifest_11Sep!$B$1:$B$3202,0),MATCH(A.Arr9sepList!H$1,manifest_11Sep!$A$1:$V$1,0))</f>
        <v>Joen De Las Penas</v>
      </c>
      <c r="I1294" s="13" t="str">
        <f t="array" ref="I1294">INDEX(manifest_11Sep!$A$1:$V$3202,MATCH($B1294,manifest_11Sep!$B$1:$B$3202,0),MATCH(A.Arr9sepList!I$1,manifest_11Sep!$A$1:$V$1,0))</f>
        <v>Korean Air</v>
      </c>
      <c r="J1294" s="13" t="str">
        <f t="array" ref="J1294">INDEX(manifest_11Sep!$A$1:$V$3202,MATCH($B1294,manifest_11Sep!$B$1:$B$3202,0),MATCH(A.Arr9sepList!J$1,manifest_11Sep!$A$1:$V$1,0))</f>
        <v>KE 24</v>
      </c>
      <c r="K1294" s="13" t="str">
        <f t="array" ref="K1294">INDEX(manifest_11Sep!$A$1:$V$3202,MATCH($B1294,manifest_11Sep!$B$1:$B$3202,0),MATCH(A.Arr9sepList!K$1,manifest_11Sep!$A$1:$V$1,0))</f>
        <v>13-thg 9-25</v>
      </c>
      <c r="L1294" s="14">
        <f t="array" ref="L1294">INDEX(manifest_11Sep!$A$1:$V$3202,MATCH($B1294,manifest_11Sep!$B$1:$B$3202,0),MATCH(A.Arr9sepList!L$1,manifest_11Sep!$A$1:$V$1,0))</f>
        <v>0.72222222222222221</v>
      </c>
      <c r="M1294" s="13" t="str">
        <f t="array" ref="M1294">INDEX(manifest_11Sep!$A$1:$V$3202,MATCH($B1294,manifest_11Sep!$B$1:$B$3202,0),MATCH(A.Arr9sepList!M$1,manifest_11Sep!$A$1:$V$1,0))</f>
        <v>ICN-T2</v>
      </c>
      <c r="N1294" s="13" t="str">
        <f t="array" ref="N1294">INDEX(manifest_11Sep!$A$1:$V$3202,MATCH($B1294,manifest_11Sep!$B$1:$B$3202,0),MATCH(A.Arr9sepList!N$1,manifest_11Sep!$A$1:$V$1,0))</f>
        <v>FAIRMONT</v>
      </c>
      <c r="O1294" s="15"/>
      <c r="P1294" s="13"/>
      <c r="Q1294" s="16">
        <v>462710832</v>
      </c>
      <c r="R1294" s="16" t="s">
        <v>43</v>
      </c>
      <c r="S1294" s="13">
        <f t="array" ref="S1294">INDEX(manifest_11Sep!$A$1:$V$3202,MATCH($B1294,manifest_11Sep!$B$1:$B$3202,0),MATCH(A.Arr9sepList!S$1,manifest_11Sep!$A$1:$V$1,0))</f>
        <v>0</v>
      </c>
    </row>
    <row r="1295" spans="1:19" ht="15.75" customHeight="1">
      <c r="A1295" s="13" t="str">
        <f t="array" ref="A1295">INDEX(manifest_11Sep!$A$1:$V$3202,MATCH($B1295,manifest_11Sep!$B$1:$B$3202,0),MATCH(A.Arr9sepList!A$1,manifest_11Sep!$A$1:$V$1,0))</f>
        <v>A</v>
      </c>
      <c r="B1295" s="13" t="s">
        <v>123</v>
      </c>
      <c r="C1295" s="13" t="str">
        <f t="array" ref="C1295">INDEX(manifest_11Sep!$A$1:$V$3202,MATCH($B1295,manifest_11Sep!$B$1:$B$3202,0),MATCH(A.Arr9sepList!C$1,manifest_11Sep!$A$1:$V$1,0))</f>
        <v>F8N53FQYVT4</v>
      </c>
      <c r="D1295" s="13" t="str">
        <f t="array" ref="D1295">INDEX(manifest_11Sep!$A$1:$V$3202,MATCH($B1295,manifest_11Sep!$B$1:$B$3202,0),MATCH(A.Arr9sepList!D$1,manifest_11Sep!$A$1:$V$1,0))</f>
        <v>Female</v>
      </c>
      <c r="E1295" s="13" t="str">
        <f t="array" ref="E1295">INDEX(manifest_11Sep!$A$1:$V$3202,MATCH($B1295,manifest_11Sep!$B$1:$B$3202,0),MATCH(A.Arr9sepList!E$1,manifest_11Sep!$A$1:$V$1,0))</f>
        <v>Adaeze Nwamaka</v>
      </c>
      <c r="F1295" s="13" t="str">
        <f t="array" ref="F1295">INDEX(manifest_11Sep!$A$1:$V$3202,MATCH($B1295,manifest_11Sep!$B$1:$B$3202,0),MATCH(A.Arr9sepList!F$1,manifest_11Sep!$A$1:$V$1,0))</f>
        <v>Udezue</v>
      </c>
      <c r="G1295" s="13">
        <f t="array" ref="G1295">INDEX(manifest_11Sep!$A$1:$V$3202,MATCH($B1295,manifest_11Sep!$B$1:$B$3202,0),MATCH(A.Arr9sepList!G$1,manifest_11Sep!$A$1:$V$1,0))</f>
        <v>55</v>
      </c>
      <c r="H1295" s="13" t="str">
        <f t="array" ref="H1295">INDEX(manifest_11Sep!$A$1:$V$3202,MATCH($B1295,manifest_11Sep!$B$1:$B$3202,0),MATCH(A.Arr9sepList!H$1,manifest_11Sep!$A$1:$V$1,0))</f>
        <v>Adeolu Durotoye</v>
      </c>
      <c r="I1295" s="13" t="str">
        <f t="array" ref="I1295">INDEX(manifest_11Sep!$A$1:$V$3202,MATCH($B1295,manifest_11Sep!$B$1:$B$3202,0),MATCH(A.Arr9sepList!I$1,manifest_11Sep!$A$1:$V$1,0))</f>
        <v>Korean Air</v>
      </c>
      <c r="J1295" s="13" t="str">
        <f t="array" ref="J1295">INDEX(manifest_11Sep!$A$1:$V$3202,MATCH($B1295,manifest_11Sep!$B$1:$B$3202,0),MATCH(A.Arr9sepList!J$1,manifest_11Sep!$A$1:$V$1,0))</f>
        <v>KE 24</v>
      </c>
      <c r="K1295" s="13" t="str">
        <f t="array" ref="K1295">INDEX(manifest_11Sep!$A$1:$V$3202,MATCH($B1295,manifest_11Sep!$B$1:$B$3202,0),MATCH(A.Arr9sepList!K$1,manifest_11Sep!$A$1:$V$1,0))</f>
        <v>13-thg 9-25</v>
      </c>
      <c r="L1295" s="14">
        <f t="array" ref="L1295">INDEX(manifest_11Sep!$A$1:$V$3202,MATCH($B1295,manifest_11Sep!$B$1:$B$3202,0),MATCH(A.Arr9sepList!L$1,manifest_11Sep!$A$1:$V$1,0))</f>
        <v>0.72222222222222221</v>
      </c>
      <c r="M1295" s="13" t="str">
        <f t="array" ref="M1295">INDEX(manifest_11Sep!$A$1:$V$3202,MATCH($B1295,manifest_11Sep!$B$1:$B$3202,0),MATCH(A.Arr9sepList!M$1,manifest_11Sep!$A$1:$V$1,0))</f>
        <v>ICN-T2</v>
      </c>
      <c r="N1295" s="13" t="str">
        <f t="array" ref="N1295">INDEX(manifest_11Sep!$A$1:$V$3202,MATCH($B1295,manifest_11Sep!$B$1:$B$3202,0),MATCH(A.Arr9sepList!N$1,manifest_11Sep!$A$1:$V$1,0))</f>
        <v>LOTTE</v>
      </c>
      <c r="O1295" s="15"/>
      <c r="P1295" s="13"/>
      <c r="Q1295" s="16">
        <v>15262316</v>
      </c>
      <c r="R1295" s="16" t="s">
        <v>61</v>
      </c>
      <c r="S1295" s="13">
        <f t="array" ref="S1295">INDEX(manifest_11Sep!$A$1:$V$3202,MATCH($B1295,manifest_11Sep!$B$1:$B$3202,0),MATCH(A.Arr9sepList!S$1,manifest_11Sep!$A$1:$V$1,0))</f>
        <v>0</v>
      </c>
    </row>
    <row r="1296" spans="1:19" ht="15.75" customHeight="1">
      <c r="A1296" s="13" t="str">
        <f t="array" ref="A1296">INDEX(manifest_11Sep!$A$1:$V$3202,MATCH($B1296,manifest_11Sep!$B$1:$B$3202,0),MATCH(A.Arr9sepList!A$1,manifest_11Sep!$A$1:$V$1,0))</f>
        <v>A</v>
      </c>
      <c r="B1296" s="13" t="s">
        <v>4561</v>
      </c>
      <c r="C1296" s="13" t="str">
        <f t="array" ref="C1296">INDEX(manifest_11Sep!$A$1:$V$3202,MATCH($B1296,manifest_11Sep!$B$1:$B$3202,0),MATCH(A.Arr9sepList!C$1,manifest_11Sep!$A$1:$V$1,0))</f>
        <v>LFNKH4SSTG2</v>
      </c>
      <c r="D1296" s="13" t="str">
        <f t="array" ref="D1296">INDEX(manifest_11Sep!$A$1:$V$3202,MATCH($B1296,manifest_11Sep!$B$1:$B$3202,0),MATCH(A.Arr9sepList!D$1,manifest_11Sep!$A$1:$V$1,0))</f>
        <v>Female</v>
      </c>
      <c r="E1296" s="13" t="str">
        <f t="array" ref="E1296">INDEX(manifest_11Sep!$A$1:$V$3202,MATCH($B1296,manifest_11Sep!$B$1:$B$3202,0),MATCH(A.Arr9sepList!E$1,manifest_11Sep!$A$1:$V$1,0))</f>
        <v>Alondra Stark</v>
      </c>
      <c r="F1296" s="13" t="str">
        <f t="array" ref="F1296">INDEX(manifest_11Sep!$A$1:$V$3202,MATCH($B1296,manifest_11Sep!$B$1:$B$3202,0),MATCH(A.Arr9sepList!F$1,manifest_11Sep!$A$1:$V$1,0))</f>
        <v>Uribe</v>
      </c>
      <c r="G1296" s="13">
        <f t="array" ref="G1296">INDEX(manifest_11Sep!$A$1:$V$3202,MATCH($B1296,manifest_11Sep!$B$1:$B$3202,0),MATCH(A.Arr9sepList!G$1,manifest_11Sep!$A$1:$V$1,0))</f>
        <v>23</v>
      </c>
      <c r="H1296" s="13" t="str">
        <f t="array" ref="H1296">INDEX(manifest_11Sep!$A$1:$V$3202,MATCH($B1296,manifest_11Sep!$B$1:$B$3202,0),MATCH(A.Arr9sepList!H$1,manifest_11Sep!$A$1:$V$1,0))</f>
        <v>Yvonne Tran</v>
      </c>
      <c r="I1296" s="13" t="str">
        <f t="array" ref="I1296">INDEX(manifest_11Sep!$A$1:$V$3202,MATCH($B1296,manifest_11Sep!$B$1:$B$3202,0),MATCH(A.Arr9sepList!I$1,manifest_11Sep!$A$1:$V$1,0))</f>
        <v>Korean Air</v>
      </c>
      <c r="J1296" s="13" t="str">
        <f t="array" ref="J1296">INDEX(manifest_11Sep!$A$1:$V$3202,MATCH($B1296,manifest_11Sep!$B$1:$B$3202,0),MATCH(A.Arr9sepList!J$1,manifest_11Sep!$A$1:$V$1,0))</f>
        <v>KE 24</v>
      </c>
      <c r="K1296" s="13" t="str">
        <f t="array" ref="K1296">INDEX(manifest_11Sep!$A$1:$V$3202,MATCH($B1296,manifest_11Sep!$B$1:$B$3202,0),MATCH(A.Arr9sepList!K$1,manifest_11Sep!$A$1:$V$1,0))</f>
        <v>13-thg 9-25</v>
      </c>
      <c r="L1296" s="14">
        <f t="array" ref="L1296">INDEX(manifest_11Sep!$A$1:$V$3202,MATCH($B1296,manifest_11Sep!$B$1:$B$3202,0),MATCH(A.Arr9sepList!L$1,manifest_11Sep!$A$1:$V$1,0))</f>
        <v>0.72222222222222221</v>
      </c>
      <c r="M1296" s="13" t="str">
        <f t="array" ref="M1296">INDEX(manifest_11Sep!$A$1:$V$3202,MATCH($B1296,manifest_11Sep!$B$1:$B$3202,0),MATCH(A.Arr9sepList!M$1,manifest_11Sep!$A$1:$V$1,0))</f>
        <v>ICN-T2</v>
      </c>
      <c r="N1296" s="13" t="str">
        <f t="array" ref="N1296">INDEX(manifest_11Sep!$A$1:$V$3202,MATCH($B1296,manifest_11Sep!$B$1:$B$3202,0),MATCH(A.Arr9sepList!N$1,manifest_11Sep!$A$1:$V$1,0))</f>
        <v>THE PLAZA</v>
      </c>
      <c r="O1296" s="15"/>
      <c r="P1296" s="13"/>
      <c r="Q1296" s="16">
        <v>70065047</v>
      </c>
      <c r="R1296" s="16" t="s">
        <v>43</v>
      </c>
      <c r="S1296" s="13">
        <f t="array" ref="S1296">INDEX(manifest_11Sep!$A$1:$V$3202,MATCH($B1296,manifest_11Sep!$B$1:$B$3202,0),MATCH(A.Arr9sepList!S$1,manifest_11Sep!$A$1:$V$1,0))</f>
        <v>0</v>
      </c>
    </row>
    <row r="1297" spans="1:19" ht="15.75" customHeight="1">
      <c r="A1297" s="13" t="str">
        <f t="array" ref="A1297">INDEX(manifest_11Sep!$A$1:$V$3202,MATCH($B1297,manifest_11Sep!$B$1:$B$3202,0),MATCH(A.Arr9sepList!A$1,manifest_11Sep!$A$1:$V$1,0))</f>
        <v>A</v>
      </c>
      <c r="B1297" s="13" t="s">
        <v>4564</v>
      </c>
      <c r="C1297" s="13" t="str">
        <f t="array" ref="C1297">INDEX(manifest_11Sep!$A$1:$V$3202,MATCH($B1297,manifest_11Sep!$B$1:$B$3202,0),MATCH(A.Arr9sepList!C$1,manifest_11Sep!$A$1:$V$1,0))</f>
        <v>LFNKH4SSTG2</v>
      </c>
      <c r="D1297" s="13" t="str">
        <f t="array" ref="D1297">INDEX(manifest_11Sep!$A$1:$V$3202,MATCH($B1297,manifest_11Sep!$B$1:$B$3202,0),MATCH(A.Arr9sepList!D$1,manifest_11Sep!$A$1:$V$1,0))</f>
        <v>Female</v>
      </c>
      <c r="E1297" s="13" t="str">
        <f t="array" ref="E1297">INDEX(manifest_11Sep!$A$1:$V$3202,MATCH($B1297,manifest_11Sep!$B$1:$B$3202,0),MATCH(A.Arr9sepList!E$1,manifest_11Sep!$A$1:$V$1,0))</f>
        <v>Sherlyn Stark</v>
      </c>
      <c r="F1297" s="13" t="str">
        <f t="array" ref="F1297">INDEX(manifest_11Sep!$A$1:$V$3202,MATCH($B1297,manifest_11Sep!$B$1:$B$3202,0),MATCH(A.Arr9sepList!F$1,manifest_11Sep!$A$1:$V$1,0))</f>
        <v>Uribe</v>
      </c>
      <c r="G1297" s="13">
        <f t="array" ref="G1297">INDEX(manifest_11Sep!$A$1:$V$3202,MATCH($B1297,manifest_11Sep!$B$1:$B$3202,0),MATCH(A.Arr9sepList!G$1,manifest_11Sep!$A$1:$V$1,0))</f>
        <v>20</v>
      </c>
      <c r="H1297" s="13" t="str">
        <f t="array" ref="H1297">INDEX(manifest_11Sep!$A$1:$V$3202,MATCH($B1297,manifest_11Sep!$B$1:$B$3202,0),MATCH(A.Arr9sepList!H$1,manifest_11Sep!$A$1:$V$1,0))</f>
        <v>Yvonne Tran</v>
      </c>
      <c r="I1297" s="13" t="str">
        <f t="array" ref="I1297">INDEX(manifest_11Sep!$A$1:$V$3202,MATCH($B1297,manifest_11Sep!$B$1:$B$3202,0),MATCH(A.Arr9sepList!I$1,manifest_11Sep!$A$1:$V$1,0))</f>
        <v>Korean Air</v>
      </c>
      <c r="J1297" s="13" t="str">
        <f t="array" ref="J1297">INDEX(manifest_11Sep!$A$1:$V$3202,MATCH($B1297,manifest_11Sep!$B$1:$B$3202,0),MATCH(A.Arr9sepList!J$1,manifest_11Sep!$A$1:$V$1,0))</f>
        <v>KE 24</v>
      </c>
      <c r="K1297" s="13" t="str">
        <f t="array" ref="K1297">INDEX(manifest_11Sep!$A$1:$V$3202,MATCH($B1297,manifest_11Sep!$B$1:$B$3202,0),MATCH(A.Arr9sepList!K$1,manifest_11Sep!$A$1:$V$1,0))</f>
        <v>13-thg 9-25</v>
      </c>
      <c r="L1297" s="14">
        <f t="array" ref="L1297">INDEX(manifest_11Sep!$A$1:$V$3202,MATCH($B1297,manifest_11Sep!$B$1:$B$3202,0),MATCH(A.Arr9sepList!L$1,manifest_11Sep!$A$1:$V$1,0))</f>
        <v>0.72222222222222221</v>
      </c>
      <c r="M1297" s="13" t="str">
        <f t="array" ref="M1297">INDEX(manifest_11Sep!$A$1:$V$3202,MATCH($B1297,manifest_11Sep!$B$1:$B$3202,0),MATCH(A.Arr9sepList!M$1,manifest_11Sep!$A$1:$V$1,0))</f>
        <v>ICN-T2</v>
      </c>
      <c r="N1297" s="13" t="str">
        <f t="array" ref="N1297">INDEX(manifest_11Sep!$A$1:$V$3202,MATCH($B1297,manifest_11Sep!$B$1:$B$3202,0),MATCH(A.Arr9sepList!N$1,manifest_11Sep!$A$1:$V$1,0))</f>
        <v>THE PLAZA</v>
      </c>
      <c r="O1297" s="15"/>
      <c r="P1297" s="13"/>
      <c r="Q1297" s="16">
        <v>70065047</v>
      </c>
      <c r="R1297" s="16" t="s">
        <v>43</v>
      </c>
      <c r="S1297" s="13">
        <f t="array" ref="S1297">INDEX(manifest_11Sep!$A$1:$V$3202,MATCH($B1297,manifest_11Sep!$B$1:$B$3202,0),MATCH(A.Arr9sepList!S$1,manifest_11Sep!$A$1:$V$1,0))</f>
        <v>0</v>
      </c>
    </row>
    <row r="1298" spans="1:19" ht="15.75" customHeight="1">
      <c r="A1298" s="13" t="str">
        <f t="array" ref="A1298">INDEX(manifest_11Sep!$A$1:$V$3202,MATCH($B1298,manifest_11Sep!$B$1:$B$3202,0),MATCH(A.Arr9sepList!A$1,manifest_11Sep!$A$1:$V$1,0))</f>
        <v>A</v>
      </c>
      <c r="B1298" s="13" t="s">
        <v>4566</v>
      </c>
      <c r="C1298" s="13" t="str">
        <f t="array" ref="C1298">INDEX(manifest_11Sep!$A$1:$V$3202,MATCH($B1298,manifest_11Sep!$B$1:$B$3202,0),MATCH(A.Arr9sepList!C$1,manifest_11Sep!$A$1:$V$1,0))</f>
        <v>LFNKH4SSTG2</v>
      </c>
      <c r="D1298" s="13" t="str">
        <f t="array" ref="D1298">INDEX(manifest_11Sep!$A$1:$V$3202,MATCH($B1298,manifest_11Sep!$B$1:$B$3202,0),MATCH(A.Arr9sepList!D$1,manifest_11Sep!$A$1:$V$1,0))</f>
        <v>Female</v>
      </c>
      <c r="E1298" s="13" t="str">
        <f t="array" ref="E1298">INDEX(manifest_11Sep!$A$1:$V$3202,MATCH($B1298,manifest_11Sep!$B$1:$B$3202,0),MATCH(A.Arr9sepList!E$1,manifest_11Sep!$A$1:$V$1,0))</f>
        <v>Brittney Stark</v>
      </c>
      <c r="F1298" s="13" t="str">
        <f t="array" ref="F1298">INDEX(manifest_11Sep!$A$1:$V$3202,MATCH($B1298,manifest_11Sep!$B$1:$B$3202,0),MATCH(A.Arr9sepList!F$1,manifest_11Sep!$A$1:$V$1,0))</f>
        <v>Uribe Huerta</v>
      </c>
      <c r="G1298" s="13">
        <f t="array" ref="G1298">INDEX(manifest_11Sep!$A$1:$V$3202,MATCH($B1298,manifest_11Sep!$B$1:$B$3202,0),MATCH(A.Arr9sepList!G$1,manifest_11Sep!$A$1:$V$1,0))</f>
        <v>25</v>
      </c>
      <c r="H1298" s="13" t="str">
        <f t="array" ref="H1298">INDEX(manifest_11Sep!$A$1:$V$3202,MATCH($B1298,manifest_11Sep!$B$1:$B$3202,0),MATCH(A.Arr9sepList!H$1,manifest_11Sep!$A$1:$V$1,0))</f>
        <v>Yvonne Tran</v>
      </c>
      <c r="I1298" s="13" t="str">
        <f t="array" ref="I1298">INDEX(manifest_11Sep!$A$1:$V$3202,MATCH($B1298,manifest_11Sep!$B$1:$B$3202,0),MATCH(A.Arr9sepList!I$1,manifest_11Sep!$A$1:$V$1,0))</f>
        <v>Korean Air</v>
      </c>
      <c r="J1298" s="13" t="str">
        <f t="array" ref="J1298">INDEX(manifest_11Sep!$A$1:$V$3202,MATCH($B1298,manifest_11Sep!$B$1:$B$3202,0),MATCH(A.Arr9sepList!J$1,manifest_11Sep!$A$1:$V$1,0))</f>
        <v>KE 24</v>
      </c>
      <c r="K1298" s="13" t="str">
        <f t="array" ref="K1298">INDEX(manifest_11Sep!$A$1:$V$3202,MATCH($B1298,manifest_11Sep!$B$1:$B$3202,0),MATCH(A.Arr9sepList!K$1,manifest_11Sep!$A$1:$V$1,0))</f>
        <v>13-thg 9-25</v>
      </c>
      <c r="L1298" s="14">
        <f t="array" ref="L1298">INDEX(manifest_11Sep!$A$1:$V$3202,MATCH($B1298,manifest_11Sep!$B$1:$B$3202,0),MATCH(A.Arr9sepList!L$1,manifest_11Sep!$A$1:$V$1,0))</f>
        <v>0.72222222222222221</v>
      </c>
      <c r="M1298" s="13" t="str">
        <f t="array" ref="M1298">INDEX(manifest_11Sep!$A$1:$V$3202,MATCH($B1298,manifest_11Sep!$B$1:$B$3202,0),MATCH(A.Arr9sepList!M$1,manifest_11Sep!$A$1:$V$1,0))</f>
        <v>ICN-T2</v>
      </c>
      <c r="N1298" s="13" t="str">
        <f t="array" ref="N1298">INDEX(manifest_11Sep!$A$1:$V$3202,MATCH($B1298,manifest_11Sep!$B$1:$B$3202,0),MATCH(A.Arr9sepList!N$1,manifest_11Sep!$A$1:$V$1,0))</f>
        <v>THE PLAZA</v>
      </c>
      <c r="O1298" s="15"/>
      <c r="P1298" s="13"/>
      <c r="Q1298" s="16">
        <v>70065063</v>
      </c>
      <c r="R1298" s="16" t="s">
        <v>43</v>
      </c>
      <c r="S1298" s="13">
        <f t="array" ref="S1298">INDEX(manifest_11Sep!$A$1:$V$3202,MATCH($B1298,manifest_11Sep!$B$1:$B$3202,0),MATCH(A.Arr9sepList!S$1,manifest_11Sep!$A$1:$V$1,0))</f>
        <v>0</v>
      </c>
    </row>
    <row r="1299" spans="1:19" ht="15.75" customHeight="1">
      <c r="A1299" s="13" t="str">
        <f t="array" ref="A1299">INDEX(manifest_11Sep!$A$1:$V$3202,MATCH($B1299,manifest_11Sep!$B$1:$B$3202,0),MATCH(A.Arr9sepList!A$1,manifest_11Sep!$A$1:$V$1,0))</f>
        <v>A</v>
      </c>
      <c r="B1299" s="13" t="s">
        <v>4625</v>
      </c>
      <c r="C1299" s="13" t="str">
        <f t="array" ref="C1299">INDEX(manifest_11Sep!$A$1:$V$3202,MATCH($B1299,manifest_11Sep!$B$1:$B$3202,0),MATCH(A.Arr9sepList!C$1,manifest_11Sep!$A$1:$V$1,0))</f>
        <v>9LNN7N6Q22N</v>
      </c>
      <c r="D1299" s="13" t="str">
        <f t="array" ref="D1299">INDEX(manifest_11Sep!$A$1:$V$3202,MATCH($B1299,manifest_11Sep!$B$1:$B$3202,0),MATCH(A.Arr9sepList!D$1,manifest_11Sep!$A$1:$V$1,0))</f>
        <v>Female</v>
      </c>
      <c r="E1299" s="13" t="str">
        <f t="array" ref="E1299">INDEX(manifest_11Sep!$A$1:$V$3202,MATCH($B1299,manifest_11Sep!$B$1:$B$3202,0),MATCH(A.Arr9sepList!E$1,manifest_11Sep!$A$1:$V$1,0))</f>
        <v>Kira Jessica</v>
      </c>
      <c r="F1299" s="13" t="str">
        <f t="array" ref="F1299">INDEX(manifest_11Sep!$A$1:$V$3202,MATCH($B1299,manifest_11Sep!$B$1:$B$3202,0),MATCH(A.Arr9sepList!F$1,manifest_11Sep!$A$1:$V$1,0))</f>
        <v>Perez</v>
      </c>
      <c r="G1299" s="13">
        <f t="array" ref="G1299">INDEX(manifest_11Sep!$A$1:$V$3202,MATCH($B1299,manifest_11Sep!$B$1:$B$3202,0),MATCH(A.Arr9sepList!G$1,manifest_11Sep!$A$1:$V$1,0))</f>
        <v>42</v>
      </c>
      <c r="H1299" s="13" t="str">
        <f t="array" ref="H1299">INDEX(manifest_11Sep!$A$1:$V$3202,MATCH($B1299,manifest_11Sep!$B$1:$B$3202,0),MATCH(A.Arr9sepList!H$1,manifest_11Sep!$A$1:$V$1,0))</f>
        <v>Yvonne Tran</v>
      </c>
      <c r="I1299" s="13" t="str">
        <f t="array" ref="I1299">INDEX(manifest_11Sep!$A$1:$V$3202,MATCH($B1299,manifest_11Sep!$B$1:$B$3202,0),MATCH(A.Arr9sepList!I$1,manifest_11Sep!$A$1:$V$1,0))</f>
        <v>Korean Air</v>
      </c>
      <c r="J1299" s="13" t="str">
        <f t="array" ref="J1299">INDEX(manifest_11Sep!$A$1:$V$3202,MATCH($B1299,manifest_11Sep!$B$1:$B$3202,0),MATCH(A.Arr9sepList!J$1,manifest_11Sep!$A$1:$V$1,0))</f>
        <v>KE 24</v>
      </c>
      <c r="K1299" s="13" t="str">
        <f t="array" ref="K1299">INDEX(manifest_11Sep!$A$1:$V$3202,MATCH($B1299,manifest_11Sep!$B$1:$B$3202,0),MATCH(A.Arr9sepList!K$1,manifest_11Sep!$A$1:$V$1,0))</f>
        <v>13-thg 9-25</v>
      </c>
      <c r="L1299" s="14">
        <f t="array" ref="L1299">INDEX(manifest_11Sep!$A$1:$V$3202,MATCH($B1299,manifest_11Sep!$B$1:$B$3202,0),MATCH(A.Arr9sepList!L$1,manifest_11Sep!$A$1:$V$1,0))</f>
        <v>0.72222222222222221</v>
      </c>
      <c r="M1299" s="13" t="str">
        <f t="array" ref="M1299">INDEX(manifest_11Sep!$A$1:$V$3202,MATCH($B1299,manifest_11Sep!$B$1:$B$3202,0),MATCH(A.Arr9sepList!M$1,manifest_11Sep!$A$1:$V$1,0))</f>
        <v>ICN-T2</v>
      </c>
      <c r="N1299" s="13" t="str">
        <f t="array" ref="N1299">INDEX(manifest_11Sep!$A$1:$V$3202,MATCH($B1299,manifest_11Sep!$B$1:$B$3202,0),MATCH(A.Arr9sepList!N$1,manifest_11Sep!$A$1:$V$1,0))</f>
        <v>THE PLAZA</v>
      </c>
      <c r="O1299" s="15"/>
      <c r="P1299" s="13"/>
      <c r="Q1299" s="16">
        <v>70508940</v>
      </c>
      <c r="R1299" s="16" t="s">
        <v>43</v>
      </c>
      <c r="S1299" s="13">
        <f t="array" ref="S1299">INDEX(manifest_11Sep!$A$1:$V$3202,MATCH($B1299,manifest_11Sep!$B$1:$B$3202,0),MATCH(A.Arr9sepList!S$1,manifest_11Sep!$A$1:$V$1,0))</f>
        <v>0</v>
      </c>
    </row>
    <row r="1300" spans="1:19" ht="15.75" customHeight="1">
      <c r="A1300" s="13" t="str">
        <f t="array" ref="A1300">INDEX(manifest_11Sep!$A$1:$V$3202,MATCH($B1300,manifest_11Sep!$B$1:$B$3202,0),MATCH(A.Arr9sepList!A$1,manifest_11Sep!$A$1:$V$1,0))</f>
        <v>A</v>
      </c>
      <c r="B1300" s="13" t="s">
        <v>4627</v>
      </c>
      <c r="C1300" s="13" t="str">
        <f t="array" ref="C1300">INDEX(manifest_11Sep!$A$1:$V$3202,MATCH($B1300,manifest_11Sep!$B$1:$B$3202,0),MATCH(A.Arr9sepList!C$1,manifest_11Sep!$A$1:$V$1,0))</f>
        <v>9LNN7N6Q22N</v>
      </c>
      <c r="D1300" s="13" t="str">
        <f t="array" ref="D1300">INDEX(manifest_11Sep!$A$1:$V$3202,MATCH($B1300,manifest_11Sep!$B$1:$B$3202,0),MATCH(A.Arr9sepList!D$1,manifest_11Sep!$A$1:$V$1,0))</f>
        <v>Male</v>
      </c>
      <c r="E1300" s="13" t="str">
        <f t="array" ref="E1300">INDEX(manifest_11Sep!$A$1:$V$3202,MATCH($B1300,manifest_11Sep!$B$1:$B$3202,0),MATCH(A.Arr9sepList!E$1,manifest_11Sep!$A$1:$V$1,0))</f>
        <v>Robert Angel</v>
      </c>
      <c r="F1300" s="13" t="str">
        <f t="array" ref="F1300">INDEX(manifest_11Sep!$A$1:$V$3202,MATCH($B1300,manifest_11Sep!$B$1:$B$3202,0),MATCH(A.Arr9sepList!F$1,manifest_11Sep!$A$1:$V$1,0))</f>
        <v>Perez</v>
      </c>
      <c r="G1300" s="13">
        <f t="array" ref="G1300">INDEX(manifest_11Sep!$A$1:$V$3202,MATCH($B1300,manifest_11Sep!$B$1:$B$3202,0),MATCH(A.Arr9sepList!G$1,manifest_11Sep!$A$1:$V$1,0))</f>
        <v>45</v>
      </c>
      <c r="H1300" s="13" t="str">
        <f t="array" ref="H1300">INDEX(manifest_11Sep!$A$1:$V$3202,MATCH($B1300,manifest_11Sep!$B$1:$B$3202,0),MATCH(A.Arr9sepList!H$1,manifest_11Sep!$A$1:$V$1,0))</f>
        <v>Yvonne Tran</v>
      </c>
      <c r="I1300" s="13" t="str">
        <f t="array" ref="I1300">INDEX(manifest_11Sep!$A$1:$V$3202,MATCH($B1300,manifest_11Sep!$B$1:$B$3202,0),MATCH(A.Arr9sepList!I$1,manifest_11Sep!$A$1:$V$1,0))</f>
        <v>Korean Air</v>
      </c>
      <c r="J1300" s="13" t="str">
        <f t="array" ref="J1300">INDEX(manifest_11Sep!$A$1:$V$3202,MATCH($B1300,manifest_11Sep!$B$1:$B$3202,0),MATCH(A.Arr9sepList!J$1,manifest_11Sep!$A$1:$V$1,0))</f>
        <v>KE 24</v>
      </c>
      <c r="K1300" s="13" t="str">
        <f t="array" ref="K1300">INDEX(manifest_11Sep!$A$1:$V$3202,MATCH($B1300,manifest_11Sep!$B$1:$B$3202,0),MATCH(A.Arr9sepList!K$1,manifest_11Sep!$A$1:$V$1,0))</f>
        <v>13-thg 9-25</v>
      </c>
      <c r="L1300" s="14">
        <f t="array" ref="L1300">INDEX(manifest_11Sep!$A$1:$V$3202,MATCH($B1300,manifest_11Sep!$B$1:$B$3202,0),MATCH(A.Arr9sepList!L$1,manifest_11Sep!$A$1:$V$1,0))</f>
        <v>0.72222222222222221</v>
      </c>
      <c r="M1300" s="13" t="str">
        <f t="array" ref="M1300">INDEX(manifest_11Sep!$A$1:$V$3202,MATCH($B1300,manifest_11Sep!$B$1:$B$3202,0),MATCH(A.Arr9sepList!M$1,manifest_11Sep!$A$1:$V$1,0))</f>
        <v>ICN-T2</v>
      </c>
      <c r="N1300" s="13" t="str">
        <f t="array" ref="N1300">INDEX(manifest_11Sep!$A$1:$V$3202,MATCH($B1300,manifest_11Sep!$B$1:$B$3202,0),MATCH(A.Arr9sepList!N$1,manifest_11Sep!$A$1:$V$1,0))</f>
        <v>THE PLAZA</v>
      </c>
      <c r="O1300" s="15"/>
      <c r="P1300" s="13"/>
      <c r="Q1300" s="16">
        <v>70508940</v>
      </c>
      <c r="R1300" s="16" t="s">
        <v>43</v>
      </c>
      <c r="S1300" s="13">
        <f t="array" ref="S1300">INDEX(manifest_11Sep!$A$1:$V$3202,MATCH($B1300,manifest_11Sep!$B$1:$B$3202,0),MATCH(A.Arr9sepList!S$1,manifest_11Sep!$A$1:$V$1,0))</f>
        <v>0</v>
      </c>
    </row>
    <row r="1301" spans="1:19" ht="15.75" customHeight="1">
      <c r="A1301" s="13" t="str">
        <f t="array" ref="A1301">INDEX(manifest_11Sep!$A$1:$V$3202,MATCH($B1301,manifest_11Sep!$B$1:$B$3202,0),MATCH(A.Arr9sepList!A$1,manifest_11Sep!$A$1:$V$1,0))</f>
        <v>A</v>
      </c>
      <c r="B1301" s="13" t="s">
        <v>4629</v>
      </c>
      <c r="C1301" s="13" t="str">
        <f t="array" ref="C1301">INDEX(manifest_11Sep!$A$1:$V$3202,MATCH($B1301,manifest_11Sep!$B$1:$B$3202,0),MATCH(A.Arr9sepList!C$1,manifest_11Sep!$A$1:$V$1,0))</f>
        <v>9LNN7N6Q22N</v>
      </c>
      <c r="D1301" s="13" t="str">
        <f t="array" ref="D1301">INDEX(manifest_11Sep!$A$1:$V$3202,MATCH($B1301,manifest_11Sep!$B$1:$B$3202,0),MATCH(A.Arr9sepList!D$1,manifest_11Sep!$A$1:$V$1,0))</f>
        <v>Female</v>
      </c>
      <c r="E1301" s="13" t="str">
        <f t="array" ref="E1301">INDEX(manifest_11Sep!$A$1:$V$3202,MATCH($B1301,manifest_11Sep!$B$1:$B$3202,0),MATCH(A.Arr9sepList!E$1,manifest_11Sep!$A$1:$V$1,0))</f>
        <v>Anabelle Grace</v>
      </c>
      <c r="F1301" s="13" t="str">
        <f t="array" ref="F1301">INDEX(manifest_11Sep!$A$1:$V$3202,MATCH($B1301,manifest_11Sep!$B$1:$B$3202,0),MATCH(A.Arr9sepList!F$1,manifest_11Sep!$A$1:$V$1,0))</f>
        <v>Perez</v>
      </c>
      <c r="G1301" s="13">
        <f t="array" ref="G1301">INDEX(manifest_11Sep!$A$1:$V$3202,MATCH($B1301,manifest_11Sep!$B$1:$B$3202,0),MATCH(A.Arr9sepList!G$1,manifest_11Sep!$A$1:$V$1,0))</f>
        <v>21</v>
      </c>
      <c r="H1301" s="13" t="str">
        <f t="array" ref="H1301">INDEX(manifest_11Sep!$A$1:$V$3202,MATCH($B1301,manifest_11Sep!$B$1:$B$3202,0),MATCH(A.Arr9sepList!H$1,manifest_11Sep!$A$1:$V$1,0))</f>
        <v>Yvonne Tran</v>
      </c>
      <c r="I1301" s="13" t="str">
        <f t="array" ref="I1301">INDEX(manifest_11Sep!$A$1:$V$3202,MATCH($B1301,manifest_11Sep!$B$1:$B$3202,0),MATCH(A.Arr9sepList!I$1,manifest_11Sep!$A$1:$V$1,0))</f>
        <v>Korean Air</v>
      </c>
      <c r="J1301" s="13" t="str">
        <f t="array" ref="J1301">INDEX(manifest_11Sep!$A$1:$V$3202,MATCH($B1301,manifest_11Sep!$B$1:$B$3202,0),MATCH(A.Arr9sepList!J$1,manifest_11Sep!$A$1:$V$1,0))</f>
        <v>KE 24</v>
      </c>
      <c r="K1301" s="13" t="str">
        <f t="array" ref="K1301">INDEX(manifest_11Sep!$A$1:$V$3202,MATCH($B1301,manifest_11Sep!$B$1:$B$3202,0),MATCH(A.Arr9sepList!K$1,manifest_11Sep!$A$1:$V$1,0))</f>
        <v>13-thg 9-25</v>
      </c>
      <c r="L1301" s="14">
        <f t="array" ref="L1301">INDEX(manifest_11Sep!$A$1:$V$3202,MATCH($B1301,manifest_11Sep!$B$1:$B$3202,0),MATCH(A.Arr9sepList!L$1,manifest_11Sep!$A$1:$V$1,0))</f>
        <v>0.72222222222222221</v>
      </c>
      <c r="M1301" s="13" t="str">
        <f t="array" ref="M1301">INDEX(manifest_11Sep!$A$1:$V$3202,MATCH($B1301,manifest_11Sep!$B$1:$B$3202,0),MATCH(A.Arr9sepList!M$1,manifest_11Sep!$A$1:$V$1,0))</f>
        <v>ICN-T2</v>
      </c>
      <c r="N1301" s="13" t="str">
        <f t="array" ref="N1301">INDEX(manifest_11Sep!$A$1:$V$3202,MATCH($B1301,manifest_11Sep!$B$1:$B$3202,0),MATCH(A.Arr9sepList!N$1,manifest_11Sep!$A$1:$V$1,0))</f>
        <v>THE PLAZA</v>
      </c>
      <c r="O1301" s="15"/>
      <c r="P1301" s="13"/>
      <c r="Q1301" s="16">
        <v>70513292</v>
      </c>
      <c r="R1301" s="16" t="s">
        <v>61</v>
      </c>
      <c r="S1301" s="13">
        <f t="array" ref="S1301">INDEX(manifest_11Sep!$A$1:$V$3202,MATCH($B1301,manifest_11Sep!$B$1:$B$3202,0),MATCH(A.Arr9sepList!S$1,manifest_11Sep!$A$1:$V$1,0))</f>
        <v>0</v>
      </c>
    </row>
    <row r="1302" spans="1:19" ht="15.75" customHeight="1">
      <c r="A1302" s="13" t="str">
        <f t="array" ref="A1302">INDEX(manifest_11Sep!$A$1:$V$3202,MATCH($B1302,manifest_11Sep!$B$1:$B$3202,0),MATCH(A.Arr9sepList!A$1,manifest_11Sep!$A$1:$V$1,0))</f>
        <v>A</v>
      </c>
      <c r="B1302" s="13" t="s">
        <v>4631</v>
      </c>
      <c r="C1302" s="13" t="str">
        <f t="array" ref="C1302">INDEX(manifest_11Sep!$A$1:$V$3202,MATCH($B1302,manifest_11Sep!$B$1:$B$3202,0),MATCH(A.Arr9sepList!C$1,manifest_11Sep!$A$1:$V$1,0))</f>
        <v>9LNN7N6Q22N</v>
      </c>
      <c r="D1302" s="13" t="str">
        <f t="array" ref="D1302">INDEX(manifest_11Sep!$A$1:$V$3202,MATCH($B1302,manifest_11Sep!$B$1:$B$3202,0),MATCH(A.Arr9sepList!D$1,manifest_11Sep!$A$1:$V$1,0))</f>
        <v>Male</v>
      </c>
      <c r="E1302" s="13" t="str">
        <f t="array" ref="E1302">INDEX(manifest_11Sep!$A$1:$V$3202,MATCH($B1302,manifest_11Sep!$B$1:$B$3202,0),MATCH(A.Arr9sepList!E$1,manifest_11Sep!$A$1:$V$1,0))</f>
        <v>Nicholas Enzo</v>
      </c>
      <c r="F1302" s="13" t="str">
        <f t="array" ref="F1302">INDEX(manifest_11Sep!$A$1:$V$3202,MATCH($B1302,manifest_11Sep!$B$1:$B$3202,0),MATCH(A.Arr9sepList!F$1,manifest_11Sep!$A$1:$V$1,0))</f>
        <v>Perez</v>
      </c>
      <c r="G1302" s="13">
        <f t="array" ref="G1302">INDEX(manifest_11Sep!$A$1:$V$3202,MATCH($B1302,manifest_11Sep!$B$1:$B$3202,0),MATCH(A.Arr9sepList!G$1,manifest_11Sep!$A$1:$V$1,0))</f>
        <v>12</v>
      </c>
      <c r="H1302" s="13" t="str">
        <f t="array" ref="H1302">INDEX(manifest_11Sep!$A$1:$V$3202,MATCH($B1302,manifest_11Sep!$B$1:$B$3202,0),MATCH(A.Arr9sepList!H$1,manifest_11Sep!$A$1:$V$1,0))</f>
        <v>Yvonne Tran</v>
      </c>
      <c r="I1302" s="13" t="str">
        <f t="array" ref="I1302">INDEX(manifest_11Sep!$A$1:$V$3202,MATCH($B1302,manifest_11Sep!$B$1:$B$3202,0),MATCH(A.Arr9sepList!I$1,manifest_11Sep!$A$1:$V$1,0))</f>
        <v>Korean Air</v>
      </c>
      <c r="J1302" s="13" t="str">
        <f t="array" ref="J1302">INDEX(manifest_11Sep!$A$1:$V$3202,MATCH($B1302,manifest_11Sep!$B$1:$B$3202,0),MATCH(A.Arr9sepList!J$1,manifest_11Sep!$A$1:$V$1,0))</f>
        <v>KE 24</v>
      </c>
      <c r="K1302" s="13" t="str">
        <f t="array" ref="K1302">INDEX(manifest_11Sep!$A$1:$V$3202,MATCH($B1302,manifest_11Sep!$B$1:$B$3202,0),MATCH(A.Arr9sepList!K$1,manifest_11Sep!$A$1:$V$1,0))</f>
        <v>13-thg 9-25</v>
      </c>
      <c r="L1302" s="14">
        <f t="array" ref="L1302">INDEX(manifest_11Sep!$A$1:$V$3202,MATCH($B1302,manifest_11Sep!$B$1:$B$3202,0),MATCH(A.Arr9sepList!L$1,manifest_11Sep!$A$1:$V$1,0))</f>
        <v>0.72222222222222221</v>
      </c>
      <c r="M1302" s="13" t="str">
        <f t="array" ref="M1302">INDEX(manifest_11Sep!$A$1:$V$3202,MATCH($B1302,manifest_11Sep!$B$1:$B$3202,0),MATCH(A.Arr9sepList!M$1,manifest_11Sep!$A$1:$V$1,0))</f>
        <v>ICN-T2</v>
      </c>
      <c r="N1302" s="13" t="str">
        <f t="array" ref="N1302">INDEX(manifest_11Sep!$A$1:$V$3202,MATCH($B1302,manifest_11Sep!$B$1:$B$3202,0),MATCH(A.Arr9sepList!N$1,manifest_11Sep!$A$1:$V$1,0))</f>
        <v>THE PLAZA</v>
      </c>
      <c r="O1302" s="15"/>
      <c r="P1302" s="13"/>
      <c r="Q1302" s="16">
        <v>70513292</v>
      </c>
      <c r="R1302" s="16" t="s">
        <v>61</v>
      </c>
      <c r="S1302" s="13">
        <f t="array" ref="S1302">INDEX(manifest_11Sep!$A$1:$V$3202,MATCH($B1302,manifest_11Sep!$B$1:$B$3202,0),MATCH(A.Arr9sepList!S$1,manifest_11Sep!$A$1:$V$1,0))</f>
        <v>0</v>
      </c>
    </row>
    <row r="1303" spans="1:19" ht="15.75" customHeight="1">
      <c r="A1303" s="13" t="str">
        <f t="array" ref="A1303">INDEX(manifest_11Sep!$A$1:$V$3202,MATCH($B1303,manifest_11Sep!$B$1:$B$3202,0),MATCH(A.Arr9sepList!A$1,manifest_11Sep!$A$1:$V$1,0))</f>
        <v>A</v>
      </c>
      <c r="B1303" s="13" t="s">
        <v>192</v>
      </c>
      <c r="C1303" s="13" t="str">
        <f t="array" ref="C1303">INDEX(manifest_11Sep!$A$1:$V$3202,MATCH($B1303,manifest_11Sep!$B$1:$B$3202,0),MATCH(A.Arr9sepList!C$1,manifest_11Sep!$A$1:$V$1,0))</f>
        <v>95NN33GQCFZ</v>
      </c>
      <c r="D1303" s="13" t="str">
        <f t="array" ref="D1303">INDEX(manifest_11Sep!$A$1:$V$3202,MATCH($B1303,manifest_11Sep!$B$1:$B$3202,0),MATCH(A.Arr9sepList!D$1,manifest_11Sep!$A$1:$V$1,0))</f>
        <v>Male</v>
      </c>
      <c r="E1303" s="13" t="str">
        <f t="array" ref="E1303">INDEX(manifest_11Sep!$A$1:$V$3202,MATCH($B1303,manifest_11Sep!$B$1:$B$3202,0),MATCH(A.Arr9sepList!E$1,manifest_11Sep!$A$1:$V$1,0))</f>
        <v>Daniel Gregory</v>
      </c>
      <c r="F1303" s="13" t="str">
        <f t="array" ref="F1303">INDEX(manifest_11Sep!$A$1:$V$3202,MATCH($B1303,manifest_11Sep!$B$1:$B$3202,0),MATCH(A.Arr9sepList!F$1,manifest_11Sep!$A$1:$V$1,0))</f>
        <v>Chabino</v>
      </c>
      <c r="G1303" s="13">
        <f t="array" ref="G1303">INDEX(manifest_11Sep!$A$1:$V$3202,MATCH($B1303,manifest_11Sep!$B$1:$B$3202,0),MATCH(A.Arr9sepList!G$1,manifest_11Sep!$A$1:$V$1,0))</f>
        <v>54</v>
      </c>
      <c r="H1303" s="13" t="str">
        <f t="array" ref="H1303">INDEX(manifest_11Sep!$A$1:$V$3202,MATCH($B1303,manifest_11Sep!$B$1:$B$3202,0),MATCH(A.Arr9sepList!H$1,manifest_11Sep!$A$1:$V$1,0))</f>
        <v>Alicia Nguyen 1</v>
      </c>
      <c r="I1303" s="13" t="str">
        <f t="array" ref="I1303">INDEX(manifest_11Sep!$A$1:$V$3202,MATCH($B1303,manifest_11Sep!$B$1:$B$3202,0),MATCH(A.Arr9sepList!I$1,manifest_11Sep!$A$1:$V$1,0))</f>
        <v>Korean Air</v>
      </c>
      <c r="J1303" s="13" t="str">
        <f t="array" ref="J1303">INDEX(manifest_11Sep!$A$1:$V$3202,MATCH($B1303,manifest_11Sep!$B$1:$B$3202,0),MATCH(A.Arr9sepList!J$1,manifest_11Sep!$A$1:$V$1,0))</f>
        <v>KE 5034</v>
      </c>
      <c r="K1303" s="13" t="str">
        <f t="array" ref="K1303">INDEX(manifest_11Sep!$A$1:$V$3202,MATCH($B1303,manifest_11Sep!$B$1:$B$3202,0),MATCH(A.Arr9sepList!K$1,manifest_11Sep!$A$1:$V$1,0))</f>
        <v>13-thg 9-25</v>
      </c>
      <c r="L1303" s="14">
        <f t="array" ref="L1303">INDEX(manifest_11Sep!$A$1:$V$3202,MATCH($B1303,manifest_11Sep!$B$1:$B$3202,0),MATCH(A.Arr9sepList!L$1,manifest_11Sep!$A$1:$V$1,0))</f>
        <v>0.72222222222222221</v>
      </c>
      <c r="M1303" s="13" t="str">
        <f t="array" ref="M1303">INDEX(manifest_11Sep!$A$1:$V$3202,MATCH($B1303,manifest_11Sep!$B$1:$B$3202,0),MATCH(A.Arr9sepList!M$1,manifest_11Sep!$A$1:$V$1,0))</f>
        <v>ICN-T2</v>
      </c>
      <c r="N1303" s="13" t="str">
        <f t="array" ref="N1303">INDEX(manifest_11Sep!$A$1:$V$3202,MATCH($B1303,manifest_11Sep!$B$1:$B$3202,0),MATCH(A.Arr9sepList!N$1,manifest_11Sep!$A$1:$V$1,0))</f>
        <v>FAIRMONT</v>
      </c>
      <c r="O1303" s="15"/>
      <c r="P1303" s="13"/>
      <c r="Q1303" s="16">
        <v>462710474</v>
      </c>
      <c r="R1303" s="16" t="s">
        <v>43</v>
      </c>
      <c r="S1303" s="13">
        <f t="array" ref="S1303">INDEX(manifest_11Sep!$A$1:$V$3202,MATCH($B1303,manifest_11Sep!$B$1:$B$3202,0),MATCH(A.Arr9sepList!S$1,manifest_11Sep!$A$1:$V$1,0))</f>
        <v>0</v>
      </c>
    </row>
    <row r="1304" spans="1:19" ht="15.75" customHeight="1">
      <c r="A1304" s="13" t="str">
        <f t="array" ref="A1304">INDEX(manifest_11Sep!$A$1:$V$3202,MATCH($B1304,manifest_11Sep!$B$1:$B$3202,0),MATCH(A.Arr9sepList!A$1,manifest_11Sep!$A$1:$V$1,0))</f>
        <v>A</v>
      </c>
      <c r="B1304" s="13" t="s">
        <v>3674</v>
      </c>
      <c r="C1304" s="13" t="str">
        <f t="array" ref="C1304">INDEX(manifest_11Sep!$A$1:$V$3202,MATCH($B1304,manifest_11Sep!$B$1:$B$3202,0),MATCH(A.Arr9sepList!C$1,manifest_11Sep!$A$1:$V$1,0))</f>
        <v>6KNMV228GSV</v>
      </c>
      <c r="D1304" s="13" t="str">
        <f t="array" ref="D1304">INDEX(manifest_11Sep!$A$1:$V$3202,MATCH($B1304,manifest_11Sep!$B$1:$B$3202,0),MATCH(A.Arr9sepList!D$1,manifest_11Sep!$A$1:$V$1,0))</f>
        <v>Female</v>
      </c>
      <c r="E1304" s="13" t="str">
        <f t="array" ref="E1304">INDEX(manifest_11Sep!$A$1:$V$3202,MATCH($B1304,manifest_11Sep!$B$1:$B$3202,0),MATCH(A.Arr9sepList!E$1,manifest_11Sep!$A$1:$V$1,0))</f>
        <v>Fikunola</v>
      </c>
      <c r="F1304" s="13" t="str">
        <f t="array" ref="F1304">INDEX(manifest_11Sep!$A$1:$V$3202,MATCH($B1304,manifest_11Sep!$B$1:$B$3202,0),MATCH(A.Arr9sepList!F$1,manifest_11Sep!$A$1:$V$1,0))</f>
        <v>Makinde</v>
      </c>
      <c r="G1304" s="13">
        <f t="array" ref="G1304">INDEX(manifest_11Sep!$A$1:$V$3202,MATCH($B1304,manifest_11Sep!$B$1:$B$3202,0),MATCH(A.Arr9sepList!G$1,manifest_11Sep!$A$1:$V$1,0))</f>
        <v>33</v>
      </c>
      <c r="H1304" s="13" t="str">
        <f t="array" ref="H1304">INDEX(manifest_11Sep!$A$1:$V$3202,MATCH($B1304,manifest_11Sep!$B$1:$B$3202,0),MATCH(A.Arr9sepList!H$1,manifest_11Sep!$A$1:$V$1,0))</f>
        <v>Oluwasegun Makinde</v>
      </c>
      <c r="I1304" s="13" t="str">
        <f t="array" ref="I1304">INDEX(manifest_11Sep!$A$1:$V$3202,MATCH($B1304,manifest_11Sep!$B$1:$B$3202,0),MATCH(A.Arr9sepList!I$1,manifest_11Sep!$A$1:$V$1,0))</f>
        <v>Korean Air</v>
      </c>
      <c r="J1304" s="13" t="str">
        <f t="array" ref="J1304">INDEX(manifest_11Sep!$A$1:$V$3202,MATCH($B1304,manifest_11Sep!$B$1:$B$3202,0),MATCH(A.Arr9sepList!J$1,manifest_11Sep!$A$1:$V$1,0))</f>
        <v>KE 660</v>
      </c>
      <c r="K1304" s="13" t="str">
        <f t="array" ref="K1304">INDEX(manifest_11Sep!$A$1:$V$3202,MATCH($B1304,manifest_11Sep!$B$1:$B$3202,0),MATCH(A.Arr9sepList!K$1,manifest_11Sep!$A$1:$V$1,0))</f>
        <v>13-thg 9-25</v>
      </c>
      <c r="L1304" s="14">
        <f t="array" ref="L1304">INDEX(manifest_11Sep!$A$1:$V$3202,MATCH($B1304,manifest_11Sep!$B$1:$B$3202,0),MATCH(A.Arr9sepList!L$1,manifest_11Sep!$A$1:$V$1,0))</f>
        <v>0.72222222222222221</v>
      </c>
      <c r="M1304" s="13" t="str">
        <f t="array" ref="M1304">INDEX(manifest_11Sep!$A$1:$V$3202,MATCH($B1304,manifest_11Sep!$B$1:$B$3202,0),MATCH(A.Arr9sepList!M$1,manifest_11Sep!$A$1:$V$1,0))</f>
        <v>ICN-T2</v>
      </c>
      <c r="N1304" s="13" t="str">
        <f t="array" ref="N1304">INDEX(manifest_11Sep!$A$1:$V$3202,MATCH($B1304,manifest_11Sep!$B$1:$B$3202,0),MATCH(A.Arr9sepList!N$1,manifest_11Sep!$A$1:$V$1,0))</f>
        <v>LOTTE</v>
      </c>
      <c r="O1304" s="15"/>
      <c r="P1304" s="13"/>
      <c r="Q1304" s="16">
        <v>15262467</v>
      </c>
      <c r="R1304" s="16" t="s">
        <v>43</v>
      </c>
      <c r="S1304" s="13">
        <f t="array" ref="S1304">INDEX(manifest_11Sep!$A$1:$V$3202,MATCH($B1304,manifest_11Sep!$B$1:$B$3202,0),MATCH(A.Arr9sepList!S$1,manifest_11Sep!$A$1:$V$1,0))</f>
        <v>0</v>
      </c>
    </row>
    <row r="1305" spans="1:19" ht="15.75" customHeight="1">
      <c r="A1305" s="13" t="str">
        <f t="array" ref="A1305">INDEX(manifest_11Sep!$A$1:$V$3202,MATCH($B1305,manifest_11Sep!$B$1:$B$3202,0),MATCH(A.Arr9sepList!A$1,manifest_11Sep!$A$1:$V$1,0))</f>
        <v>A</v>
      </c>
      <c r="B1305" s="13" t="s">
        <v>3683</v>
      </c>
      <c r="C1305" s="13" t="str">
        <f t="array" ref="C1305">INDEX(manifest_11Sep!$A$1:$V$3202,MATCH($B1305,manifest_11Sep!$B$1:$B$3202,0),MATCH(A.Arr9sepList!C$1,manifest_11Sep!$A$1:$V$1,0))</f>
        <v>DTN22M4D2HF</v>
      </c>
      <c r="D1305" s="13" t="str">
        <f t="array" ref="D1305">INDEX(manifest_11Sep!$A$1:$V$3202,MATCH($B1305,manifest_11Sep!$B$1:$B$3202,0),MATCH(A.Arr9sepList!D$1,manifest_11Sep!$A$1:$V$1,0))</f>
        <v>Male</v>
      </c>
      <c r="E1305" s="13" t="str">
        <f t="array" ref="E1305">INDEX(manifest_11Sep!$A$1:$V$3202,MATCH($B1305,manifest_11Sep!$B$1:$B$3202,0),MATCH(A.Arr9sepList!E$1,manifest_11Sep!$A$1:$V$1,0))</f>
        <v>Charles Bassey</v>
      </c>
      <c r="F1305" s="13" t="str">
        <f t="array" ref="F1305">INDEX(manifest_11Sep!$A$1:$V$3202,MATCH($B1305,manifest_11Sep!$B$1:$B$3202,0),MATCH(A.Arr9sepList!F$1,manifest_11Sep!$A$1:$V$1,0))</f>
        <v>Adautin</v>
      </c>
      <c r="G1305" s="13">
        <f t="array" ref="G1305">INDEX(manifest_11Sep!$A$1:$V$3202,MATCH($B1305,manifest_11Sep!$B$1:$B$3202,0),MATCH(A.Arr9sepList!G$1,manifest_11Sep!$A$1:$V$1,0))</f>
        <v>37</v>
      </c>
      <c r="H1305" s="13" t="str">
        <f t="array" ref="H1305">INDEX(manifest_11Sep!$A$1:$V$3202,MATCH($B1305,manifest_11Sep!$B$1:$B$3202,0),MATCH(A.Arr9sepList!H$1,manifest_11Sep!$A$1:$V$1,0))</f>
        <v>Oluwasegun Makinde</v>
      </c>
      <c r="I1305" s="13" t="str">
        <f t="array" ref="I1305">INDEX(manifest_11Sep!$A$1:$V$3202,MATCH($B1305,manifest_11Sep!$B$1:$B$3202,0),MATCH(A.Arr9sepList!I$1,manifest_11Sep!$A$1:$V$1,0))</f>
        <v>Korean Air</v>
      </c>
      <c r="J1305" s="13" t="str">
        <f t="array" ref="J1305">INDEX(manifest_11Sep!$A$1:$V$3202,MATCH($B1305,manifest_11Sep!$B$1:$B$3202,0),MATCH(A.Arr9sepList!J$1,manifest_11Sep!$A$1:$V$1,0))</f>
        <v>KE 660</v>
      </c>
      <c r="K1305" s="13" t="str">
        <f t="array" ref="K1305">INDEX(manifest_11Sep!$A$1:$V$3202,MATCH($B1305,manifest_11Sep!$B$1:$B$3202,0),MATCH(A.Arr9sepList!K$1,manifest_11Sep!$A$1:$V$1,0))</f>
        <v>13-thg 9-25</v>
      </c>
      <c r="L1305" s="14">
        <f t="array" ref="L1305">INDEX(manifest_11Sep!$A$1:$V$3202,MATCH($B1305,manifest_11Sep!$B$1:$B$3202,0),MATCH(A.Arr9sepList!L$1,manifest_11Sep!$A$1:$V$1,0))</f>
        <v>0.72222222222222221</v>
      </c>
      <c r="M1305" s="13" t="str">
        <f t="array" ref="M1305">INDEX(manifest_11Sep!$A$1:$V$3202,MATCH($B1305,manifest_11Sep!$B$1:$B$3202,0),MATCH(A.Arr9sepList!M$1,manifest_11Sep!$A$1:$V$1,0))</f>
        <v>ICN-T2</v>
      </c>
      <c r="N1305" s="13" t="str">
        <f t="array" ref="N1305">INDEX(manifest_11Sep!$A$1:$V$3202,MATCH($B1305,manifest_11Sep!$B$1:$B$3202,0),MATCH(A.Arr9sepList!N$1,manifest_11Sep!$A$1:$V$1,0))</f>
        <v>LOTTE</v>
      </c>
      <c r="O1305" s="15"/>
      <c r="P1305" s="13"/>
      <c r="Q1305" s="16">
        <v>15262468</v>
      </c>
      <c r="R1305" s="16" t="s">
        <v>43</v>
      </c>
      <c r="S1305" s="13">
        <f t="array" ref="S1305">INDEX(manifest_11Sep!$A$1:$V$3202,MATCH($B1305,manifest_11Sep!$B$1:$B$3202,0),MATCH(A.Arr9sepList!S$1,manifest_11Sep!$A$1:$V$1,0))</f>
        <v>0</v>
      </c>
    </row>
    <row r="1306" spans="1:19" ht="15.75" customHeight="1">
      <c r="A1306" s="13" t="str">
        <f t="array" ref="A1306">INDEX(manifest_11Sep!$A$1:$V$3202,MATCH($B1306,manifest_11Sep!$B$1:$B$3202,0),MATCH(A.Arr9sepList!A$1,manifest_11Sep!$A$1:$V$1,0))</f>
        <v>A</v>
      </c>
      <c r="B1306" s="13" t="s">
        <v>3686</v>
      </c>
      <c r="C1306" s="13" t="str">
        <f t="array" ref="C1306">INDEX(manifest_11Sep!$A$1:$V$3202,MATCH($B1306,manifest_11Sep!$B$1:$B$3202,0),MATCH(A.Arr9sepList!C$1,manifest_11Sep!$A$1:$V$1,0))</f>
        <v>C6NCMLX2GVP</v>
      </c>
      <c r="D1306" s="13" t="str">
        <f t="array" ref="D1306">INDEX(manifest_11Sep!$A$1:$V$3202,MATCH($B1306,manifest_11Sep!$B$1:$B$3202,0),MATCH(A.Arr9sepList!D$1,manifest_11Sep!$A$1:$V$1,0))</f>
        <v>Male</v>
      </c>
      <c r="E1306" s="13" t="str">
        <f t="array" ref="E1306">INDEX(manifest_11Sep!$A$1:$V$3202,MATCH($B1306,manifest_11Sep!$B$1:$B$3202,0),MATCH(A.Arr9sepList!E$1,manifest_11Sep!$A$1:$V$1,0))</f>
        <v>Osazee Paul</v>
      </c>
      <c r="F1306" s="13" t="str">
        <f t="array" ref="F1306">INDEX(manifest_11Sep!$A$1:$V$3202,MATCH($B1306,manifest_11Sep!$B$1:$B$3202,0),MATCH(A.Arr9sepList!F$1,manifest_11Sep!$A$1:$V$1,0))</f>
        <v>Idada</v>
      </c>
      <c r="G1306" s="13">
        <f t="array" ref="G1306">INDEX(manifest_11Sep!$A$1:$V$3202,MATCH($B1306,manifest_11Sep!$B$1:$B$3202,0),MATCH(A.Arr9sepList!G$1,manifest_11Sep!$A$1:$V$1,0))</f>
        <v>37</v>
      </c>
      <c r="H1306" s="13" t="str">
        <f t="array" ref="H1306">INDEX(manifest_11Sep!$A$1:$V$3202,MATCH($B1306,manifest_11Sep!$B$1:$B$3202,0),MATCH(A.Arr9sepList!H$1,manifest_11Sep!$A$1:$V$1,0))</f>
        <v>Oluwasegun Makinde</v>
      </c>
      <c r="I1306" s="13" t="str">
        <f t="array" ref="I1306">INDEX(manifest_11Sep!$A$1:$V$3202,MATCH($B1306,manifest_11Sep!$B$1:$B$3202,0),MATCH(A.Arr9sepList!I$1,manifest_11Sep!$A$1:$V$1,0))</f>
        <v>Korean Air</v>
      </c>
      <c r="J1306" s="13" t="str">
        <f t="array" ref="J1306">INDEX(manifest_11Sep!$A$1:$V$3202,MATCH($B1306,manifest_11Sep!$B$1:$B$3202,0),MATCH(A.Arr9sepList!J$1,manifest_11Sep!$A$1:$V$1,0))</f>
        <v>KE 660</v>
      </c>
      <c r="K1306" s="13" t="str">
        <f t="array" ref="K1306">INDEX(manifest_11Sep!$A$1:$V$3202,MATCH($B1306,manifest_11Sep!$B$1:$B$3202,0),MATCH(A.Arr9sepList!K$1,manifest_11Sep!$A$1:$V$1,0))</f>
        <v>13-thg 9-25</v>
      </c>
      <c r="L1306" s="14">
        <f t="array" ref="L1306">INDEX(manifest_11Sep!$A$1:$V$3202,MATCH($B1306,manifest_11Sep!$B$1:$B$3202,0),MATCH(A.Arr9sepList!L$1,manifest_11Sep!$A$1:$V$1,0))</f>
        <v>0.72222222222222221</v>
      </c>
      <c r="M1306" s="13" t="str">
        <f t="array" ref="M1306">INDEX(manifest_11Sep!$A$1:$V$3202,MATCH($B1306,manifest_11Sep!$B$1:$B$3202,0),MATCH(A.Arr9sepList!M$1,manifest_11Sep!$A$1:$V$1,0))</f>
        <v>ICN-T2</v>
      </c>
      <c r="N1306" s="13" t="str">
        <f t="array" ref="N1306">INDEX(manifest_11Sep!$A$1:$V$3202,MATCH($B1306,manifest_11Sep!$B$1:$B$3202,0),MATCH(A.Arr9sepList!N$1,manifest_11Sep!$A$1:$V$1,0))</f>
        <v>LOTTE</v>
      </c>
      <c r="O1306" s="15"/>
      <c r="P1306" s="13"/>
      <c r="Q1306" s="16">
        <v>15262469</v>
      </c>
      <c r="R1306" s="16" t="s">
        <v>43</v>
      </c>
      <c r="S1306" s="13">
        <f t="array" ref="S1306">INDEX(manifest_11Sep!$A$1:$V$3202,MATCH($B1306,manifest_11Sep!$B$1:$B$3202,0),MATCH(A.Arr9sepList!S$1,manifest_11Sep!$A$1:$V$1,0))</f>
        <v>0</v>
      </c>
    </row>
    <row r="1307" spans="1:19" ht="15.75" customHeight="1">
      <c r="A1307" s="13" t="str">
        <f t="array" ref="A1307">INDEX(manifest_11Sep!$A$1:$V$3202,MATCH($B1307,manifest_11Sep!$B$1:$B$3202,0),MATCH(A.Arr9sepList!A$1,manifest_11Sep!$A$1:$V$1,0))</f>
        <v>A</v>
      </c>
      <c r="B1307" s="13" t="s">
        <v>3697</v>
      </c>
      <c r="C1307" s="13" t="str">
        <f t="array" ref="C1307">INDEX(manifest_11Sep!$A$1:$V$3202,MATCH($B1307,manifest_11Sep!$B$1:$B$3202,0),MATCH(A.Arr9sepList!C$1,manifest_11Sep!$A$1:$V$1,0))</f>
        <v>4SNZGXXSS69</v>
      </c>
      <c r="D1307" s="13" t="str">
        <f t="array" ref="D1307">INDEX(manifest_11Sep!$A$1:$V$3202,MATCH($B1307,manifest_11Sep!$B$1:$B$3202,0),MATCH(A.Arr9sepList!D$1,manifest_11Sep!$A$1:$V$1,0))</f>
        <v>Male</v>
      </c>
      <c r="E1307" s="13" t="str">
        <f t="array" ref="E1307">INDEX(manifest_11Sep!$A$1:$V$3202,MATCH($B1307,manifest_11Sep!$B$1:$B$3202,0),MATCH(A.Arr9sepList!E$1,manifest_11Sep!$A$1:$V$1,0))</f>
        <v>Victor Ifegwu</v>
      </c>
      <c r="F1307" s="13" t="str">
        <f t="array" ref="F1307">INDEX(manifest_11Sep!$A$1:$V$3202,MATCH($B1307,manifest_11Sep!$B$1:$B$3202,0),MATCH(A.Arr9sepList!F$1,manifest_11Sep!$A$1:$V$1,0))</f>
        <v>Eziyi</v>
      </c>
      <c r="G1307" s="13">
        <f t="array" ref="G1307">INDEX(manifest_11Sep!$A$1:$V$3202,MATCH($B1307,manifest_11Sep!$B$1:$B$3202,0),MATCH(A.Arr9sepList!G$1,manifest_11Sep!$A$1:$V$1,0))</f>
        <v>37</v>
      </c>
      <c r="H1307" s="13" t="str">
        <f t="array" ref="H1307">INDEX(manifest_11Sep!$A$1:$V$3202,MATCH($B1307,manifest_11Sep!$B$1:$B$3202,0),MATCH(A.Arr9sepList!H$1,manifest_11Sep!$A$1:$V$1,0))</f>
        <v>Oluwasegun Makinde</v>
      </c>
      <c r="I1307" s="13" t="str">
        <f t="array" ref="I1307">INDEX(manifest_11Sep!$A$1:$V$3202,MATCH($B1307,manifest_11Sep!$B$1:$B$3202,0),MATCH(A.Arr9sepList!I$1,manifest_11Sep!$A$1:$V$1,0))</f>
        <v>Korean Air</v>
      </c>
      <c r="J1307" s="13" t="str">
        <f t="array" ref="J1307">INDEX(manifest_11Sep!$A$1:$V$3202,MATCH($B1307,manifest_11Sep!$B$1:$B$3202,0),MATCH(A.Arr9sepList!J$1,manifest_11Sep!$A$1:$V$1,0))</f>
        <v>KE 660</v>
      </c>
      <c r="K1307" s="13" t="str">
        <f t="array" ref="K1307">INDEX(manifest_11Sep!$A$1:$V$3202,MATCH($B1307,manifest_11Sep!$B$1:$B$3202,0),MATCH(A.Arr9sepList!K$1,manifest_11Sep!$A$1:$V$1,0))</f>
        <v>13-thg 9-25</v>
      </c>
      <c r="L1307" s="14">
        <f t="array" ref="L1307">INDEX(manifest_11Sep!$A$1:$V$3202,MATCH($B1307,manifest_11Sep!$B$1:$B$3202,0),MATCH(A.Arr9sepList!L$1,manifest_11Sep!$A$1:$V$1,0))</f>
        <v>0.72222222222222221</v>
      </c>
      <c r="M1307" s="13" t="str">
        <f t="array" ref="M1307">INDEX(manifest_11Sep!$A$1:$V$3202,MATCH($B1307,manifest_11Sep!$B$1:$B$3202,0),MATCH(A.Arr9sepList!M$1,manifest_11Sep!$A$1:$V$1,0))</f>
        <v>ICN-T2</v>
      </c>
      <c r="N1307" s="13" t="str">
        <f t="array" ref="N1307">INDEX(manifest_11Sep!$A$1:$V$3202,MATCH($B1307,manifest_11Sep!$B$1:$B$3202,0),MATCH(A.Arr9sepList!N$1,manifest_11Sep!$A$1:$V$1,0))</f>
        <v>LOTTE</v>
      </c>
      <c r="O1307" s="15"/>
      <c r="P1307" s="13"/>
      <c r="Q1307" s="16">
        <v>15262471</v>
      </c>
      <c r="R1307" s="16" t="s">
        <v>43</v>
      </c>
      <c r="S1307" s="13">
        <f t="array" ref="S1307">INDEX(manifest_11Sep!$A$1:$V$3202,MATCH($B1307,manifest_11Sep!$B$1:$B$3202,0),MATCH(A.Arr9sepList!S$1,manifest_11Sep!$A$1:$V$1,0))</f>
        <v>0</v>
      </c>
    </row>
    <row r="1308" spans="1:19" ht="15.75" customHeight="1">
      <c r="A1308" s="13" t="str">
        <f t="array" ref="A1308">INDEX(manifest_11Sep!$A$1:$V$3202,MATCH($B1308,manifest_11Sep!$B$1:$B$3202,0),MATCH(A.Arr9sepList!A$1,manifest_11Sep!$A$1:$V$1,0))</f>
        <v>A</v>
      </c>
      <c r="B1308" s="13" t="s">
        <v>3700</v>
      </c>
      <c r="C1308" s="13" t="str">
        <f t="array" ref="C1308">INDEX(manifest_11Sep!$A$1:$V$3202,MATCH($B1308,manifest_11Sep!$B$1:$B$3202,0),MATCH(A.Arr9sepList!C$1,manifest_11Sep!$A$1:$V$1,0))</f>
        <v>4SNZGXXSS69</v>
      </c>
      <c r="D1308" s="13" t="str">
        <f t="array" ref="D1308">INDEX(manifest_11Sep!$A$1:$V$3202,MATCH($B1308,manifest_11Sep!$B$1:$B$3202,0),MATCH(A.Arr9sepList!D$1,manifest_11Sep!$A$1:$V$1,0))</f>
        <v>Female</v>
      </c>
      <c r="E1308" s="13" t="str">
        <f t="array" ref="E1308">INDEX(manifest_11Sep!$A$1:$V$3202,MATCH($B1308,manifest_11Sep!$B$1:$B$3202,0),MATCH(A.Arr9sepList!E$1,manifest_11Sep!$A$1:$V$1,0))</f>
        <v>Ure Kalu</v>
      </c>
      <c r="F1308" s="13" t="str">
        <f t="array" ref="F1308">INDEX(manifest_11Sep!$A$1:$V$3202,MATCH($B1308,manifest_11Sep!$B$1:$B$3202,0),MATCH(A.Arr9sepList!F$1,manifest_11Sep!$A$1:$V$1,0))</f>
        <v>Eziyi</v>
      </c>
      <c r="G1308" s="13">
        <f t="array" ref="G1308">INDEX(manifest_11Sep!$A$1:$V$3202,MATCH($B1308,manifest_11Sep!$B$1:$B$3202,0),MATCH(A.Arr9sepList!G$1,manifest_11Sep!$A$1:$V$1,0))</f>
        <v>32</v>
      </c>
      <c r="H1308" s="13" t="str">
        <f t="array" ref="H1308">INDEX(manifest_11Sep!$A$1:$V$3202,MATCH($B1308,manifest_11Sep!$B$1:$B$3202,0),MATCH(A.Arr9sepList!H$1,manifest_11Sep!$A$1:$V$1,0))</f>
        <v>Oluwasegun Makinde</v>
      </c>
      <c r="I1308" s="13" t="str">
        <f t="array" ref="I1308">INDEX(manifest_11Sep!$A$1:$V$3202,MATCH($B1308,manifest_11Sep!$B$1:$B$3202,0),MATCH(A.Arr9sepList!I$1,manifest_11Sep!$A$1:$V$1,0))</f>
        <v>Korean Air</v>
      </c>
      <c r="J1308" s="13" t="str">
        <f t="array" ref="J1308">INDEX(manifest_11Sep!$A$1:$V$3202,MATCH($B1308,manifest_11Sep!$B$1:$B$3202,0),MATCH(A.Arr9sepList!J$1,manifest_11Sep!$A$1:$V$1,0))</f>
        <v>KE 660</v>
      </c>
      <c r="K1308" s="13" t="str">
        <f t="array" ref="K1308">INDEX(manifest_11Sep!$A$1:$V$3202,MATCH($B1308,manifest_11Sep!$B$1:$B$3202,0),MATCH(A.Arr9sepList!K$1,manifest_11Sep!$A$1:$V$1,0))</f>
        <v>13-thg 9-25</v>
      </c>
      <c r="L1308" s="14">
        <f t="array" ref="L1308">INDEX(manifest_11Sep!$A$1:$V$3202,MATCH($B1308,manifest_11Sep!$B$1:$B$3202,0),MATCH(A.Arr9sepList!L$1,manifest_11Sep!$A$1:$V$1,0))</f>
        <v>0.72222222222222221</v>
      </c>
      <c r="M1308" s="13" t="str">
        <f t="array" ref="M1308">INDEX(manifest_11Sep!$A$1:$V$3202,MATCH($B1308,manifest_11Sep!$B$1:$B$3202,0),MATCH(A.Arr9sepList!M$1,manifest_11Sep!$A$1:$V$1,0))</f>
        <v>ICN-T2</v>
      </c>
      <c r="N1308" s="13" t="str">
        <f t="array" ref="N1308">INDEX(manifest_11Sep!$A$1:$V$3202,MATCH($B1308,manifest_11Sep!$B$1:$B$3202,0),MATCH(A.Arr9sepList!N$1,manifest_11Sep!$A$1:$V$1,0))</f>
        <v>LOTTE</v>
      </c>
      <c r="O1308" s="15"/>
      <c r="P1308" s="13"/>
      <c r="Q1308" s="16">
        <v>15262471</v>
      </c>
      <c r="R1308" s="16" t="s">
        <v>43</v>
      </c>
      <c r="S1308" s="13">
        <f t="array" ref="S1308">INDEX(manifest_11Sep!$A$1:$V$3202,MATCH($B1308,manifest_11Sep!$B$1:$B$3202,0),MATCH(A.Arr9sepList!S$1,manifest_11Sep!$A$1:$V$1,0))</f>
        <v>0</v>
      </c>
    </row>
    <row r="1309" spans="1:19" ht="15.75" customHeight="1">
      <c r="A1309" s="13" t="str">
        <f t="array" ref="A1309">INDEX(manifest_11Sep!$A$1:$V$3202,MATCH($B1309,manifest_11Sep!$B$1:$B$3202,0),MATCH(A.Arr9sepList!A$1,manifest_11Sep!$A$1:$V$1,0))</f>
        <v>A</v>
      </c>
      <c r="B1309" s="13" t="s">
        <v>3689</v>
      </c>
      <c r="C1309" s="13" t="str">
        <f t="array" ref="C1309">INDEX(manifest_11Sep!$A$1:$V$3202,MATCH($B1309,manifest_11Sep!$B$1:$B$3202,0),MATCH(A.Arr9sepList!C$1,manifest_11Sep!$A$1:$V$1,0))</f>
        <v>C6NCMLX2GVP</v>
      </c>
      <c r="D1309" s="13" t="str">
        <f t="array" ref="D1309">INDEX(manifest_11Sep!$A$1:$V$3202,MATCH($B1309,manifest_11Sep!$B$1:$B$3202,0),MATCH(A.Arr9sepList!D$1,manifest_11Sep!$A$1:$V$1,0))</f>
        <v>Female</v>
      </c>
      <c r="E1309" s="13" t="str">
        <f t="array" ref="E1309">INDEX(manifest_11Sep!$A$1:$V$3202,MATCH($B1309,manifest_11Sep!$B$1:$B$3202,0),MATCH(A.Arr9sepList!E$1,manifest_11Sep!$A$1:$V$1,0))</f>
        <v>Iyobosa Queennette</v>
      </c>
      <c r="F1309" s="13" t="str">
        <f t="array" ref="F1309">INDEX(manifest_11Sep!$A$1:$V$3202,MATCH($B1309,manifest_11Sep!$B$1:$B$3202,0),MATCH(A.Arr9sepList!F$1,manifest_11Sep!$A$1:$V$1,0))</f>
        <v>Idada</v>
      </c>
      <c r="G1309" s="13">
        <f t="array" ref="G1309">INDEX(manifest_11Sep!$A$1:$V$3202,MATCH($B1309,manifest_11Sep!$B$1:$B$3202,0),MATCH(A.Arr9sepList!G$1,manifest_11Sep!$A$1:$V$1,0))</f>
        <v>38</v>
      </c>
      <c r="H1309" s="13" t="str">
        <f t="array" ref="H1309">INDEX(manifest_11Sep!$A$1:$V$3202,MATCH($B1309,manifest_11Sep!$B$1:$B$3202,0),MATCH(A.Arr9sepList!H$1,manifest_11Sep!$A$1:$V$1,0))</f>
        <v>Oluwasegun Makinde</v>
      </c>
      <c r="I1309" s="13" t="str">
        <f t="array" ref="I1309">INDEX(manifest_11Sep!$A$1:$V$3202,MATCH($B1309,manifest_11Sep!$B$1:$B$3202,0),MATCH(A.Arr9sepList!I$1,manifest_11Sep!$A$1:$V$1,0))</f>
        <v>Korean Air</v>
      </c>
      <c r="J1309" s="13" t="str">
        <f t="array" ref="J1309">INDEX(manifest_11Sep!$A$1:$V$3202,MATCH($B1309,manifest_11Sep!$B$1:$B$3202,0),MATCH(A.Arr9sepList!J$1,manifest_11Sep!$A$1:$V$1,0))</f>
        <v>KE 660</v>
      </c>
      <c r="K1309" s="13" t="str">
        <f t="array" ref="K1309">INDEX(manifest_11Sep!$A$1:$V$3202,MATCH($B1309,manifest_11Sep!$B$1:$B$3202,0),MATCH(A.Arr9sepList!K$1,manifest_11Sep!$A$1:$V$1,0))</f>
        <v>13-thg 9-25</v>
      </c>
      <c r="L1309" s="14">
        <f t="array" ref="L1309">INDEX(manifest_11Sep!$A$1:$V$3202,MATCH($B1309,manifest_11Sep!$B$1:$B$3202,0),MATCH(A.Arr9sepList!L$1,manifest_11Sep!$A$1:$V$1,0))</f>
        <v>0.72222222222222221</v>
      </c>
      <c r="M1309" s="13" t="str">
        <f t="array" ref="M1309">INDEX(manifest_11Sep!$A$1:$V$3202,MATCH($B1309,manifest_11Sep!$B$1:$B$3202,0),MATCH(A.Arr9sepList!M$1,manifest_11Sep!$A$1:$V$1,0))</f>
        <v>ICN-T2</v>
      </c>
      <c r="N1309" s="13" t="str">
        <f t="array" ref="N1309">INDEX(manifest_11Sep!$A$1:$V$3202,MATCH($B1309,manifest_11Sep!$B$1:$B$3202,0),MATCH(A.Arr9sepList!N$1,manifest_11Sep!$A$1:$V$1,0))</f>
        <v>LOTTE</v>
      </c>
      <c r="O1309" s="15"/>
      <c r="P1309" s="13"/>
      <c r="Q1309" s="16">
        <v>15262469</v>
      </c>
      <c r="R1309" s="16" t="s">
        <v>43</v>
      </c>
      <c r="S1309" s="13">
        <f t="array" ref="S1309">INDEX(manifest_11Sep!$A$1:$V$3202,MATCH($B1309,manifest_11Sep!$B$1:$B$3202,0),MATCH(A.Arr9sepList!S$1,manifest_11Sep!$A$1:$V$1,0))</f>
        <v>0</v>
      </c>
    </row>
    <row r="1310" spans="1:19" ht="15.75" customHeight="1">
      <c r="A1310" s="13" t="str">
        <f t="array" ref="A1310">INDEX(manifest_11Sep!$A$1:$V$3202,MATCH($B1310,manifest_11Sep!$B$1:$B$3202,0),MATCH(A.Arr9sepList!A$1,manifest_11Sep!$A$1:$V$1,0))</f>
        <v>A</v>
      </c>
      <c r="B1310" s="3" t="s">
        <v>3678</v>
      </c>
      <c r="C1310" s="13" t="str">
        <f t="array" ref="C1310">INDEX(manifest_11Sep!$A$1:$V$3202,MATCH($B1310,manifest_11Sep!$B$1:$B$3202,0),MATCH(A.Arr9sepList!C$1,manifest_11Sep!$A$1:$V$1,0))</f>
        <v>6KNMV228GSV</v>
      </c>
      <c r="D1310" s="13" t="str">
        <f t="array" ref="D1310">INDEX(manifest_11Sep!$A$1:$V$3202,MATCH($B1310,manifest_11Sep!$B$1:$B$3202,0),MATCH(A.Arr9sepList!D$1,manifest_11Sep!$A$1:$V$1,0))</f>
        <v>Male</v>
      </c>
      <c r="E1310" s="13" t="str">
        <f t="array" ref="E1310">INDEX(manifest_11Sep!$A$1:$V$3202,MATCH($B1310,manifest_11Sep!$B$1:$B$3202,0),MATCH(A.Arr9sepList!E$1,manifest_11Sep!$A$1:$V$1,0))</f>
        <v>Oluwasegun Micheal</v>
      </c>
      <c r="F1310" s="13" t="str">
        <f t="array" ref="F1310">INDEX(manifest_11Sep!$A$1:$V$3202,MATCH($B1310,manifest_11Sep!$B$1:$B$3202,0),MATCH(A.Arr9sepList!F$1,manifest_11Sep!$A$1:$V$1,0))</f>
        <v>Makinde</v>
      </c>
      <c r="G1310" s="13">
        <f t="array" ref="G1310">INDEX(manifest_11Sep!$A$1:$V$3202,MATCH($B1310,manifest_11Sep!$B$1:$B$3202,0),MATCH(A.Arr9sepList!G$1,manifest_11Sep!$A$1:$V$1,0))</f>
        <v>37</v>
      </c>
      <c r="H1310" s="13" t="str">
        <f t="array" ref="H1310">INDEX(manifest_11Sep!$A$1:$V$3202,MATCH($B1310,manifest_11Sep!$B$1:$B$3202,0),MATCH(A.Arr9sepList!H$1,manifest_11Sep!$A$1:$V$1,0))</f>
        <v>Oluwasegun Makinde</v>
      </c>
      <c r="I1310" s="13" t="str">
        <f t="array" ref="I1310">INDEX(manifest_11Sep!$A$1:$V$3202,MATCH($B1310,manifest_11Sep!$B$1:$B$3202,0),MATCH(A.Arr9sepList!I$1,manifest_11Sep!$A$1:$V$1,0))</f>
        <v>Korean Air</v>
      </c>
      <c r="J1310" s="13" t="str">
        <f t="array" ref="J1310">INDEX(manifest_11Sep!$A$1:$V$3202,MATCH($B1310,manifest_11Sep!$B$1:$B$3202,0),MATCH(A.Arr9sepList!J$1,manifest_11Sep!$A$1:$V$1,0))</f>
        <v>KE 660</v>
      </c>
      <c r="K1310" s="13" t="str">
        <f t="array" ref="K1310">INDEX(manifest_11Sep!$A$1:$V$3202,MATCH($B1310,manifest_11Sep!$B$1:$B$3202,0),MATCH(A.Arr9sepList!K$1,manifest_11Sep!$A$1:$V$1,0))</f>
        <v>13-thg 9-25</v>
      </c>
      <c r="L1310" s="14">
        <f t="array" ref="L1310">INDEX(manifest_11Sep!$A$1:$V$3202,MATCH($B1310,manifest_11Sep!$B$1:$B$3202,0),MATCH(A.Arr9sepList!L$1,manifest_11Sep!$A$1:$V$1,0))</f>
        <v>0.72222222222222221</v>
      </c>
      <c r="M1310" s="13" t="str">
        <f t="array" ref="M1310">INDEX(manifest_11Sep!$A$1:$V$3202,MATCH($B1310,manifest_11Sep!$B$1:$B$3202,0),MATCH(A.Arr9sepList!M$1,manifest_11Sep!$A$1:$V$1,0))</f>
        <v>ICN-T2</v>
      </c>
      <c r="N1310" s="13" t="str">
        <f t="array" ref="N1310">INDEX(manifest_11Sep!$A$1:$V$3202,MATCH($B1310,manifest_11Sep!$B$1:$B$3202,0),MATCH(A.Arr9sepList!N$1,manifest_11Sep!$A$1:$V$1,0))</f>
        <v>LOTTE</v>
      </c>
      <c r="O1310" s="15"/>
      <c r="P1310" s="13"/>
      <c r="Q1310" s="16">
        <v>15262467</v>
      </c>
      <c r="R1310" s="16" t="s">
        <v>43</v>
      </c>
      <c r="S1310" s="13">
        <f t="array" ref="S1310">INDEX(manifest_11Sep!$A$1:$V$3202,MATCH($B1310,manifest_11Sep!$B$1:$B$3202,0),MATCH(A.Arr9sepList!S$1,manifest_11Sep!$A$1:$V$1,0))</f>
        <v>0</v>
      </c>
    </row>
    <row r="1311" spans="1:19" ht="15.75" customHeight="1">
      <c r="A1311" s="13" t="str">
        <f t="array" ref="A1311">INDEX(manifest_11Sep!$A$1:$V$3202,MATCH($B1311,manifest_11Sep!$B$1:$B$3202,0),MATCH(A.Arr9sepList!A$1,manifest_11Sep!$A$1:$V$1,0))</f>
        <v>A</v>
      </c>
      <c r="B1311" s="13" t="s">
        <v>1584</v>
      </c>
      <c r="C1311" s="13" t="str">
        <f t="array" ref="C1311">INDEX(manifest_11Sep!$A$1:$V$3202,MATCH($B1311,manifest_11Sep!$B$1:$B$3202,0),MATCH(A.Arr9sepList!C$1,manifest_11Sep!$A$1:$V$1,0))</f>
        <v>RMN7GSR7DC8</v>
      </c>
      <c r="D1311" s="13" t="str">
        <f t="array" ref="D1311">INDEX(manifest_11Sep!$A$1:$V$3202,MATCH($B1311,manifest_11Sep!$B$1:$B$3202,0),MATCH(A.Arr9sepList!D$1,manifest_11Sep!$A$1:$V$1,0))</f>
        <v>Female</v>
      </c>
      <c r="E1311" s="13" t="str">
        <f t="array" ref="E1311">INDEX(manifest_11Sep!$A$1:$V$3202,MATCH($B1311,manifest_11Sep!$B$1:$B$3202,0),MATCH(A.Arr9sepList!E$1,manifest_11Sep!$A$1:$V$1,0))</f>
        <v>Rowena</v>
      </c>
      <c r="F1311" s="13" t="str">
        <f t="array" ref="F1311">INDEX(manifest_11Sep!$A$1:$V$3202,MATCH($B1311,manifest_11Sep!$B$1:$B$3202,0),MATCH(A.Arr9sepList!F$1,manifest_11Sep!$A$1:$V$1,0))</f>
        <v>Sneathern</v>
      </c>
      <c r="G1311" s="13">
        <f t="array" ref="G1311">INDEX(manifest_11Sep!$A$1:$V$3202,MATCH($B1311,manifest_11Sep!$B$1:$B$3202,0),MATCH(A.Arr9sepList!G$1,manifest_11Sep!$A$1:$V$1,0))</f>
        <v>52</v>
      </c>
      <c r="H1311" s="13" t="str">
        <f t="array" ref="H1311">INDEX(manifest_11Sep!$A$1:$V$3202,MATCH($B1311,manifest_11Sep!$B$1:$B$3202,0),MATCH(A.Arr9sepList!H$1,manifest_11Sep!$A$1:$V$1,0))</f>
        <v>Bernadette Kim</v>
      </c>
      <c r="I1311" s="13" t="str">
        <f t="array" ref="I1311">INDEX(manifest_11Sep!$A$1:$V$3202,MATCH($B1311,manifest_11Sep!$B$1:$B$3202,0),MATCH(A.Arr9sepList!I$1,manifest_11Sep!$A$1:$V$1,0))</f>
        <v>Korean Air</v>
      </c>
      <c r="J1311" s="13" t="str">
        <f t="array" ref="J1311">INDEX(manifest_11Sep!$A$1:$V$3202,MATCH($B1311,manifest_11Sep!$B$1:$B$3202,0),MATCH(A.Arr9sepList!J$1,manifest_11Sep!$A$1:$V$1,0))</f>
        <v>KE 622</v>
      </c>
      <c r="K1311" s="13" t="str">
        <f t="array" ref="K1311">INDEX(manifest_11Sep!$A$1:$V$3202,MATCH($B1311,manifest_11Sep!$B$1:$B$3202,0),MATCH(A.Arr9sepList!K$1,manifest_11Sep!$A$1:$V$1,0))</f>
        <v>13-thg 9-25</v>
      </c>
      <c r="L1311" s="14">
        <f t="array" ref="L1311">INDEX(manifest_11Sep!$A$1:$V$3202,MATCH($B1311,manifest_11Sep!$B$1:$B$3202,0),MATCH(A.Arr9sepList!L$1,manifest_11Sep!$A$1:$V$1,0))</f>
        <v>0.72569444444444442</v>
      </c>
      <c r="M1311" s="13" t="str">
        <f t="array" ref="M1311">INDEX(manifest_11Sep!$A$1:$V$3202,MATCH($B1311,manifest_11Sep!$B$1:$B$3202,0),MATCH(A.Arr9sepList!M$1,manifest_11Sep!$A$1:$V$1,0))</f>
        <v>ICN-T2</v>
      </c>
      <c r="N1311" s="13" t="str">
        <f t="array" ref="N1311">INDEX(manifest_11Sep!$A$1:$V$3202,MATCH($B1311,manifest_11Sep!$B$1:$B$3202,0),MATCH(A.Arr9sepList!N$1,manifest_11Sep!$A$1:$V$1,0))</f>
        <v>LOTTE</v>
      </c>
      <c r="O1311" s="15"/>
      <c r="P1311" s="13"/>
      <c r="Q1311" s="16">
        <v>15262336</v>
      </c>
      <c r="R1311" s="16" t="s">
        <v>43</v>
      </c>
      <c r="S1311" s="13">
        <f t="array" ref="S1311">INDEX(manifest_11Sep!$A$1:$V$3202,MATCH($B1311,manifest_11Sep!$B$1:$B$3202,0),MATCH(A.Arr9sepList!S$1,manifest_11Sep!$A$1:$V$1,0))</f>
        <v>0</v>
      </c>
    </row>
    <row r="1312" spans="1:19" ht="15.75" customHeight="1">
      <c r="A1312" s="13" t="str">
        <f t="array" ref="A1312">INDEX(manifest_11Sep!$A$1:$V$3202,MATCH($B1312,manifest_11Sep!$B$1:$B$3202,0),MATCH(A.Arr9sepList!A$1,manifest_11Sep!$A$1:$V$1,0))</f>
        <v>A</v>
      </c>
      <c r="B1312" s="13" t="s">
        <v>1587</v>
      </c>
      <c r="C1312" s="13" t="str">
        <f t="array" ref="C1312">INDEX(manifest_11Sep!$A$1:$V$3202,MATCH($B1312,manifest_11Sep!$B$1:$B$3202,0),MATCH(A.Arr9sepList!C$1,manifest_11Sep!$A$1:$V$1,0))</f>
        <v>RMN7GSR7DC8</v>
      </c>
      <c r="D1312" s="13" t="str">
        <f t="array" ref="D1312">INDEX(manifest_11Sep!$A$1:$V$3202,MATCH($B1312,manifest_11Sep!$B$1:$B$3202,0),MATCH(A.Arr9sepList!D$1,manifest_11Sep!$A$1:$V$1,0))</f>
        <v>Male</v>
      </c>
      <c r="E1312" s="13" t="str">
        <f t="array" ref="E1312">INDEX(manifest_11Sep!$A$1:$V$3202,MATCH($B1312,manifest_11Sep!$B$1:$B$3202,0),MATCH(A.Arr9sepList!E$1,manifest_11Sep!$A$1:$V$1,0))</f>
        <v>Arnold</v>
      </c>
      <c r="F1312" s="13" t="str">
        <f t="array" ref="F1312">INDEX(manifest_11Sep!$A$1:$V$3202,MATCH($B1312,manifest_11Sep!$B$1:$B$3202,0),MATCH(A.Arr9sepList!F$1,manifest_11Sep!$A$1:$V$1,0))</f>
        <v>Sneathern</v>
      </c>
      <c r="G1312" s="13">
        <f t="array" ref="G1312">INDEX(manifest_11Sep!$A$1:$V$3202,MATCH($B1312,manifest_11Sep!$B$1:$B$3202,0),MATCH(A.Arr9sepList!G$1,manifest_11Sep!$A$1:$V$1,0))</f>
        <v>53</v>
      </c>
      <c r="H1312" s="13" t="str">
        <f t="array" ref="H1312">INDEX(manifest_11Sep!$A$1:$V$3202,MATCH($B1312,manifest_11Sep!$B$1:$B$3202,0),MATCH(A.Arr9sepList!H$1,manifest_11Sep!$A$1:$V$1,0))</f>
        <v>Bernadette Kim</v>
      </c>
      <c r="I1312" s="13" t="str">
        <f t="array" ref="I1312">INDEX(manifest_11Sep!$A$1:$V$3202,MATCH($B1312,manifest_11Sep!$B$1:$B$3202,0),MATCH(A.Arr9sepList!I$1,manifest_11Sep!$A$1:$V$1,0))</f>
        <v>Korean Air</v>
      </c>
      <c r="J1312" s="13" t="str">
        <f t="array" ref="J1312">INDEX(manifest_11Sep!$A$1:$V$3202,MATCH($B1312,manifest_11Sep!$B$1:$B$3202,0),MATCH(A.Arr9sepList!J$1,manifest_11Sep!$A$1:$V$1,0))</f>
        <v>KE 622</v>
      </c>
      <c r="K1312" s="13" t="str">
        <f t="array" ref="K1312">INDEX(manifest_11Sep!$A$1:$V$3202,MATCH($B1312,manifest_11Sep!$B$1:$B$3202,0),MATCH(A.Arr9sepList!K$1,manifest_11Sep!$A$1:$V$1,0))</f>
        <v>13-thg 9-25</v>
      </c>
      <c r="L1312" s="14">
        <f t="array" ref="L1312">INDEX(manifest_11Sep!$A$1:$V$3202,MATCH($B1312,manifest_11Sep!$B$1:$B$3202,0),MATCH(A.Arr9sepList!L$1,manifest_11Sep!$A$1:$V$1,0))</f>
        <v>0.72569444444444442</v>
      </c>
      <c r="M1312" s="13" t="str">
        <f t="array" ref="M1312">INDEX(manifest_11Sep!$A$1:$V$3202,MATCH($B1312,manifest_11Sep!$B$1:$B$3202,0),MATCH(A.Arr9sepList!M$1,manifest_11Sep!$A$1:$V$1,0))</f>
        <v>ICN-T2</v>
      </c>
      <c r="N1312" s="13" t="str">
        <f t="array" ref="N1312">INDEX(manifest_11Sep!$A$1:$V$3202,MATCH($B1312,manifest_11Sep!$B$1:$B$3202,0),MATCH(A.Arr9sepList!N$1,manifest_11Sep!$A$1:$V$1,0))</f>
        <v>LOTTE</v>
      </c>
      <c r="O1312" s="15"/>
      <c r="P1312" s="13"/>
      <c r="Q1312" s="16">
        <v>15262336</v>
      </c>
      <c r="R1312" s="16" t="s">
        <v>43</v>
      </c>
      <c r="S1312" s="13">
        <f t="array" ref="S1312">INDEX(manifest_11Sep!$A$1:$V$3202,MATCH($B1312,manifest_11Sep!$B$1:$B$3202,0),MATCH(A.Arr9sepList!S$1,manifest_11Sep!$A$1:$V$1,0))</f>
        <v>0</v>
      </c>
    </row>
    <row r="1313" spans="1:19" ht="15.75" customHeight="1">
      <c r="A1313" s="13" t="str">
        <f t="array" ref="A1313">INDEX(manifest_11Sep!$A$1:$V$3202,MATCH($B1313,manifest_11Sep!$B$1:$B$3202,0),MATCH(A.Arr9sepList!A$1,manifest_11Sep!$A$1:$V$1,0))</f>
        <v>A</v>
      </c>
      <c r="B1313" s="13" t="s">
        <v>2036</v>
      </c>
      <c r="C1313" s="13" t="str">
        <f t="array" ref="C1313">INDEX(manifest_11Sep!$A$1:$V$3202,MATCH($B1313,manifest_11Sep!$B$1:$B$3202,0),MATCH(A.Arr9sepList!C$1,manifest_11Sep!$A$1:$V$1,0))</f>
        <v>TXN229QRHJH</v>
      </c>
      <c r="D1313" s="13" t="str">
        <f t="array" ref="D1313">INDEX(manifest_11Sep!$A$1:$V$3202,MATCH($B1313,manifest_11Sep!$B$1:$B$3202,0),MATCH(A.Arr9sepList!D$1,manifest_11Sep!$A$1:$V$1,0))</f>
        <v>Male</v>
      </c>
      <c r="E1313" s="13" t="str">
        <f t="array" ref="E1313">INDEX(manifest_11Sep!$A$1:$V$3202,MATCH($B1313,manifest_11Sep!$B$1:$B$3202,0),MATCH(A.Arr9sepList!E$1,manifest_11Sep!$A$1:$V$1,0))</f>
        <v>Cesar Noel S</v>
      </c>
      <c r="F1313" s="13" t="str">
        <f t="array" ref="F1313">INDEX(manifest_11Sep!$A$1:$V$3202,MATCH($B1313,manifest_11Sep!$B$1:$B$3202,0),MATCH(A.Arr9sepList!F$1,manifest_11Sep!$A$1:$V$1,0))</f>
        <v>Estillore</v>
      </c>
      <c r="G1313" s="13">
        <f t="array" ref="G1313">INDEX(manifest_11Sep!$A$1:$V$3202,MATCH($B1313,manifest_11Sep!$B$1:$B$3202,0),MATCH(A.Arr9sepList!G$1,manifest_11Sep!$A$1:$V$1,0))</f>
        <v>63</v>
      </c>
      <c r="H1313" s="13" t="str">
        <f t="array" ref="H1313">INDEX(manifest_11Sep!$A$1:$V$3202,MATCH($B1313,manifest_11Sep!$B$1:$B$3202,0),MATCH(A.Arr9sepList!H$1,manifest_11Sep!$A$1:$V$1,0))</f>
        <v>Dondon Dimailig</v>
      </c>
      <c r="I1313" s="13" t="str">
        <f t="array" ref="I1313">INDEX(manifest_11Sep!$A$1:$V$3202,MATCH($B1313,manifest_11Sep!$B$1:$B$3202,0),MATCH(A.Arr9sepList!I$1,manifest_11Sep!$A$1:$V$1,0))</f>
        <v>Korean Air</v>
      </c>
      <c r="J1313" s="13" t="str">
        <f t="array" ref="J1313">INDEX(manifest_11Sep!$A$1:$V$3202,MATCH($B1313,manifest_11Sep!$B$1:$B$3202,0),MATCH(A.Arr9sepList!J$1,manifest_11Sep!$A$1:$V$1,0))</f>
        <v>KE 622</v>
      </c>
      <c r="K1313" s="13" t="str">
        <f t="array" ref="K1313">INDEX(manifest_11Sep!$A$1:$V$3202,MATCH($B1313,manifest_11Sep!$B$1:$B$3202,0),MATCH(A.Arr9sepList!K$1,manifest_11Sep!$A$1:$V$1,0))</f>
        <v>13-thg 9-25</v>
      </c>
      <c r="L1313" s="14">
        <f t="array" ref="L1313">INDEX(manifest_11Sep!$A$1:$V$3202,MATCH($B1313,manifest_11Sep!$B$1:$B$3202,0),MATCH(A.Arr9sepList!L$1,manifest_11Sep!$A$1:$V$1,0))</f>
        <v>0.72569444444444442</v>
      </c>
      <c r="M1313" s="13" t="str">
        <f t="array" ref="M1313">INDEX(manifest_11Sep!$A$1:$V$3202,MATCH($B1313,manifest_11Sep!$B$1:$B$3202,0),MATCH(A.Arr9sepList!M$1,manifest_11Sep!$A$1:$V$1,0))</f>
        <v>ICN-T2</v>
      </c>
      <c r="N1313" s="13" t="str">
        <f t="array" ref="N1313">INDEX(manifest_11Sep!$A$1:$V$3202,MATCH($B1313,manifest_11Sep!$B$1:$B$3202,0),MATCH(A.Arr9sepList!N$1,manifest_11Sep!$A$1:$V$1,0))</f>
        <v>LOTTE</v>
      </c>
      <c r="O1313" s="15"/>
      <c r="P1313" s="13"/>
      <c r="Q1313" s="16">
        <v>15262348</v>
      </c>
      <c r="R1313" s="16" t="s">
        <v>43</v>
      </c>
      <c r="S1313" s="13">
        <f t="array" ref="S1313">INDEX(manifest_11Sep!$A$1:$V$3202,MATCH($B1313,manifest_11Sep!$B$1:$B$3202,0),MATCH(A.Arr9sepList!S$1,manifest_11Sep!$A$1:$V$1,0))</f>
        <v>0</v>
      </c>
    </row>
    <row r="1314" spans="1:19" ht="15.75" customHeight="1">
      <c r="A1314" s="13" t="str">
        <f t="array" ref="A1314">INDEX(manifest_11Sep!$A$1:$V$3202,MATCH($B1314,manifest_11Sep!$B$1:$B$3202,0),MATCH(A.Arr9sepList!A$1,manifest_11Sep!$A$1:$V$1,0))</f>
        <v>A</v>
      </c>
      <c r="B1314" s="13" t="s">
        <v>2039</v>
      </c>
      <c r="C1314" s="13" t="str">
        <f t="array" ref="C1314">INDEX(manifest_11Sep!$A$1:$V$3202,MATCH($B1314,manifest_11Sep!$B$1:$B$3202,0),MATCH(A.Arr9sepList!C$1,manifest_11Sep!$A$1:$V$1,0))</f>
        <v>TXN229QRHJH</v>
      </c>
      <c r="D1314" s="13" t="str">
        <f t="array" ref="D1314">INDEX(manifest_11Sep!$A$1:$V$3202,MATCH($B1314,manifest_11Sep!$B$1:$B$3202,0),MATCH(A.Arr9sepList!D$1,manifest_11Sep!$A$1:$V$1,0))</f>
        <v>Female</v>
      </c>
      <c r="E1314" s="13" t="str">
        <f t="array" ref="E1314">INDEX(manifest_11Sep!$A$1:$V$3202,MATCH($B1314,manifest_11Sep!$B$1:$B$3202,0),MATCH(A.Arr9sepList!E$1,manifest_11Sep!$A$1:$V$1,0))</f>
        <v>Maria E Estillore</v>
      </c>
      <c r="F1314" s="13" t="str">
        <f t="array" ref="F1314">INDEX(manifest_11Sep!$A$1:$V$3202,MATCH($B1314,manifest_11Sep!$B$1:$B$3202,0),MATCH(A.Arr9sepList!F$1,manifest_11Sep!$A$1:$V$1,0))</f>
        <v>O'Connor</v>
      </c>
      <c r="G1314" s="13">
        <f t="array" ref="G1314">INDEX(manifest_11Sep!$A$1:$V$3202,MATCH($B1314,manifest_11Sep!$B$1:$B$3202,0),MATCH(A.Arr9sepList!G$1,manifest_11Sep!$A$1:$V$1,0))</f>
        <v>72</v>
      </c>
      <c r="H1314" s="13" t="str">
        <f t="array" ref="H1314">INDEX(manifest_11Sep!$A$1:$V$3202,MATCH($B1314,manifest_11Sep!$B$1:$B$3202,0),MATCH(A.Arr9sepList!H$1,manifest_11Sep!$A$1:$V$1,0))</f>
        <v>Dondon Dimailig</v>
      </c>
      <c r="I1314" s="13" t="str">
        <f t="array" ref="I1314">INDEX(manifest_11Sep!$A$1:$V$3202,MATCH($B1314,manifest_11Sep!$B$1:$B$3202,0),MATCH(A.Arr9sepList!I$1,manifest_11Sep!$A$1:$V$1,0))</f>
        <v>Korean Air</v>
      </c>
      <c r="J1314" s="13" t="str">
        <f t="array" ref="J1314">INDEX(manifest_11Sep!$A$1:$V$3202,MATCH($B1314,manifest_11Sep!$B$1:$B$3202,0),MATCH(A.Arr9sepList!J$1,manifest_11Sep!$A$1:$V$1,0))</f>
        <v>KE 622</v>
      </c>
      <c r="K1314" s="13" t="str">
        <f t="array" ref="K1314">INDEX(manifest_11Sep!$A$1:$V$3202,MATCH($B1314,manifest_11Sep!$B$1:$B$3202,0),MATCH(A.Arr9sepList!K$1,manifest_11Sep!$A$1:$V$1,0))</f>
        <v>13-thg 9-25</v>
      </c>
      <c r="L1314" s="14">
        <f t="array" ref="L1314">INDEX(manifest_11Sep!$A$1:$V$3202,MATCH($B1314,manifest_11Sep!$B$1:$B$3202,0),MATCH(A.Arr9sepList!L$1,manifest_11Sep!$A$1:$V$1,0))</f>
        <v>0.72569444444444442</v>
      </c>
      <c r="M1314" s="13" t="str">
        <f t="array" ref="M1314">INDEX(manifest_11Sep!$A$1:$V$3202,MATCH($B1314,manifest_11Sep!$B$1:$B$3202,0),MATCH(A.Arr9sepList!M$1,manifest_11Sep!$A$1:$V$1,0))</f>
        <v>ICN-T2</v>
      </c>
      <c r="N1314" s="13" t="str">
        <f t="array" ref="N1314">INDEX(manifest_11Sep!$A$1:$V$3202,MATCH($B1314,manifest_11Sep!$B$1:$B$3202,0),MATCH(A.Arr9sepList!N$1,manifest_11Sep!$A$1:$V$1,0))</f>
        <v>LOTTE</v>
      </c>
      <c r="O1314" s="15"/>
      <c r="P1314" s="13"/>
      <c r="Q1314" s="16">
        <v>15262348</v>
      </c>
      <c r="R1314" s="16" t="s">
        <v>43</v>
      </c>
      <c r="S1314" s="13">
        <f t="array" ref="S1314">INDEX(manifest_11Sep!$A$1:$V$3202,MATCH($B1314,manifest_11Sep!$B$1:$B$3202,0),MATCH(A.Arr9sepList!S$1,manifest_11Sep!$A$1:$V$1,0))</f>
        <v>0</v>
      </c>
    </row>
    <row r="1315" spans="1:19" ht="15.75" customHeight="1">
      <c r="A1315" s="13" t="str">
        <f t="array" ref="A1315">INDEX(manifest_11Sep!$A$1:$V$3202,MATCH($B1315,manifest_11Sep!$B$1:$B$3202,0),MATCH(A.Arr9sepList!A$1,manifest_11Sep!$A$1:$V$1,0))</f>
        <v>A</v>
      </c>
      <c r="B1315" s="13" t="s">
        <v>3946</v>
      </c>
      <c r="C1315" s="13" t="str">
        <f t="array" ref="C1315">INDEX(manifest_11Sep!$A$1:$V$3202,MATCH($B1315,manifest_11Sep!$B$1:$B$3202,0),MATCH(A.Arr9sepList!C$1,manifest_11Sep!$A$1:$V$1,0))</f>
        <v>8YN5Y6BQYSX</v>
      </c>
      <c r="D1315" s="13" t="str">
        <f t="array" ref="D1315">INDEX(manifest_11Sep!$A$1:$V$3202,MATCH($B1315,manifest_11Sep!$B$1:$B$3202,0),MATCH(A.Arr9sepList!D$1,manifest_11Sep!$A$1:$V$1,0))</f>
        <v>Male</v>
      </c>
      <c r="E1315" s="13" t="str">
        <f t="array" ref="E1315">INDEX(manifest_11Sep!$A$1:$V$3202,MATCH($B1315,manifest_11Sep!$B$1:$B$3202,0),MATCH(A.Arr9sepList!E$1,manifest_11Sep!$A$1:$V$1,0))</f>
        <v>Ayoade Bamidele</v>
      </c>
      <c r="F1315" s="13" t="str">
        <f t="array" ref="F1315">INDEX(manifest_11Sep!$A$1:$V$3202,MATCH($B1315,manifest_11Sep!$B$1:$B$3202,0),MATCH(A.Arr9sepList!F$1,manifest_11Sep!$A$1:$V$1,0))</f>
        <v>Ademiluyi</v>
      </c>
      <c r="G1315" s="13">
        <f t="array" ref="G1315">INDEX(manifest_11Sep!$A$1:$V$3202,MATCH($B1315,manifest_11Sep!$B$1:$B$3202,0),MATCH(A.Arr9sepList!G$1,manifest_11Sep!$A$1:$V$1,0))</f>
        <v>56</v>
      </c>
      <c r="H1315" s="13" t="str">
        <f t="array" ref="H1315">INDEX(manifest_11Sep!$A$1:$V$3202,MATCH($B1315,manifest_11Sep!$B$1:$B$3202,0),MATCH(A.Arr9sepList!H$1,manifest_11Sep!$A$1:$V$1,0))</f>
        <v>Rhoda Emezienna</v>
      </c>
      <c r="I1315" s="13" t="str">
        <f t="array" ref="I1315">INDEX(manifest_11Sep!$A$1:$V$3202,MATCH($B1315,manifest_11Sep!$B$1:$B$3202,0),MATCH(A.Arr9sepList!I$1,manifest_11Sep!$A$1:$V$1,0))</f>
        <v>Korean Air</v>
      </c>
      <c r="J1315" s="13" t="str">
        <f t="array" ref="J1315">INDEX(manifest_11Sep!$A$1:$V$3202,MATCH($B1315,manifest_11Sep!$B$1:$B$3202,0),MATCH(A.Arr9sepList!J$1,manifest_11Sep!$A$1:$V$1,0))</f>
        <v>KE 94</v>
      </c>
      <c r="K1315" s="13" t="str">
        <f t="array" ref="K1315">INDEX(manifest_11Sep!$A$1:$V$3202,MATCH($B1315,manifest_11Sep!$B$1:$B$3202,0),MATCH(A.Arr9sepList!K$1,manifest_11Sep!$A$1:$V$1,0))</f>
        <v>13-thg 9-25</v>
      </c>
      <c r="L1315" s="14">
        <f t="array" ref="L1315">INDEX(manifest_11Sep!$A$1:$V$3202,MATCH($B1315,manifest_11Sep!$B$1:$B$3202,0),MATCH(A.Arr9sepList!L$1,manifest_11Sep!$A$1:$V$1,0))</f>
        <v>0.73611111111111116</v>
      </c>
      <c r="M1315" s="13" t="str">
        <f t="array" ref="M1315">INDEX(manifest_11Sep!$A$1:$V$3202,MATCH($B1315,manifest_11Sep!$B$1:$B$3202,0),MATCH(A.Arr9sepList!M$1,manifest_11Sep!$A$1:$V$1,0))</f>
        <v>ICN-T2</v>
      </c>
      <c r="N1315" s="13" t="str">
        <f t="array" ref="N1315">INDEX(manifest_11Sep!$A$1:$V$3202,MATCH($B1315,manifest_11Sep!$B$1:$B$3202,0),MATCH(A.Arr9sepList!N$1,manifest_11Sep!$A$1:$V$1,0))</f>
        <v>THE PLAZA</v>
      </c>
      <c r="O1315" s="15"/>
      <c r="P1315" s="13"/>
      <c r="Q1315" s="16">
        <v>70079199</v>
      </c>
      <c r="R1315" s="16" t="s">
        <v>35</v>
      </c>
      <c r="S1315" s="13">
        <f t="array" ref="S1315">INDEX(manifest_11Sep!$A$1:$V$3202,MATCH($B1315,manifest_11Sep!$B$1:$B$3202,0),MATCH(A.Arr9sepList!S$1,manifest_11Sep!$A$1:$V$1,0))</f>
        <v>0</v>
      </c>
    </row>
    <row r="1316" spans="1:19" ht="15.75" customHeight="1">
      <c r="A1316" s="13" t="str">
        <f t="array" ref="A1316">INDEX(manifest_11Sep!$A$1:$V$3202,MATCH($B1316,manifest_11Sep!$B$1:$B$3202,0),MATCH(A.Arr9sepList!A$1,manifest_11Sep!$A$1:$V$1,0))</f>
        <v>A</v>
      </c>
      <c r="B1316" s="13" t="s">
        <v>3986</v>
      </c>
      <c r="C1316" s="13" t="str">
        <f t="array" ref="C1316">INDEX(manifest_11Sep!$A$1:$V$3202,MATCH($B1316,manifest_11Sep!$B$1:$B$3202,0),MATCH(A.Arr9sepList!C$1,manifest_11Sep!$A$1:$V$1,0))</f>
        <v>SRN6H32DZ6K</v>
      </c>
      <c r="D1316" s="13" t="str">
        <f t="array" ref="D1316">INDEX(manifest_11Sep!$A$1:$V$3202,MATCH($B1316,manifest_11Sep!$B$1:$B$3202,0),MATCH(A.Arr9sepList!D$1,manifest_11Sep!$A$1:$V$1,0))</f>
        <v>Female</v>
      </c>
      <c r="E1316" s="13" t="str">
        <f t="array" ref="E1316">INDEX(manifest_11Sep!$A$1:$V$3202,MATCH($B1316,manifest_11Sep!$B$1:$B$3202,0),MATCH(A.Arr9sepList!E$1,manifest_11Sep!$A$1:$V$1,0))</f>
        <v>Modinat Oluwatoyin</v>
      </c>
      <c r="F1316" s="13" t="str">
        <f t="array" ref="F1316">INDEX(manifest_11Sep!$A$1:$V$3202,MATCH($B1316,manifest_11Sep!$B$1:$B$3202,0),MATCH(A.Arr9sepList!F$1,manifest_11Sep!$A$1:$V$1,0))</f>
        <v>Oyekan</v>
      </c>
      <c r="G1316" s="13">
        <f t="array" ref="G1316">INDEX(manifest_11Sep!$A$1:$V$3202,MATCH($B1316,manifest_11Sep!$B$1:$B$3202,0),MATCH(A.Arr9sepList!G$1,manifest_11Sep!$A$1:$V$1,0))</f>
        <v>51</v>
      </c>
      <c r="H1316" s="13" t="str">
        <f t="array" ref="H1316">INDEX(manifest_11Sep!$A$1:$V$3202,MATCH($B1316,manifest_11Sep!$B$1:$B$3202,0),MATCH(A.Arr9sepList!H$1,manifest_11Sep!$A$1:$V$1,0))</f>
        <v>Rhoda Emezienna</v>
      </c>
      <c r="I1316" s="13" t="str">
        <f t="array" ref="I1316">INDEX(manifest_11Sep!$A$1:$V$3202,MATCH($B1316,manifest_11Sep!$B$1:$B$3202,0),MATCH(A.Arr9sepList!I$1,manifest_11Sep!$A$1:$V$1,0))</f>
        <v>Korean Air</v>
      </c>
      <c r="J1316" s="13" t="str">
        <f t="array" ref="J1316">INDEX(manifest_11Sep!$A$1:$V$3202,MATCH($B1316,manifest_11Sep!$B$1:$B$3202,0),MATCH(A.Arr9sepList!J$1,manifest_11Sep!$A$1:$V$1,0))</f>
        <v>KE 94</v>
      </c>
      <c r="K1316" s="13" t="str">
        <f t="array" ref="K1316">INDEX(manifest_11Sep!$A$1:$V$3202,MATCH($B1316,manifest_11Sep!$B$1:$B$3202,0),MATCH(A.Arr9sepList!K$1,manifest_11Sep!$A$1:$V$1,0))</f>
        <v>13-thg 9-25</v>
      </c>
      <c r="L1316" s="14">
        <f t="array" ref="L1316">INDEX(manifest_11Sep!$A$1:$V$3202,MATCH($B1316,manifest_11Sep!$B$1:$B$3202,0),MATCH(A.Arr9sepList!L$1,manifest_11Sep!$A$1:$V$1,0))</f>
        <v>0.73611111111111116</v>
      </c>
      <c r="M1316" s="13" t="str">
        <f t="array" ref="M1316">INDEX(manifest_11Sep!$A$1:$V$3202,MATCH($B1316,manifest_11Sep!$B$1:$B$3202,0),MATCH(A.Arr9sepList!M$1,manifest_11Sep!$A$1:$V$1,0))</f>
        <v>ICN-T2</v>
      </c>
      <c r="N1316" s="13" t="str">
        <f t="array" ref="N1316">INDEX(manifest_11Sep!$A$1:$V$3202,MATCH($B1316,manifest_11Sep!$B$1:$B$3202,0),MATCH(A.Arr9sepList!N$1,manifest_11Sep!$A$1:$V$1,0))</f>
        <v>THE PLAZA</v>
      </c>
      <c r="O1316" s="15"/>
      <c r="P1316" s="13"/>
      <c r="Q1316" s="16">
        <v>70079238</v>
      </c>
      <c r="R1316" s="16" t="s">
        <v>35</v>
      </c>
      <c r="S1316" s="13">
        <f t="array" ref="S1316">INDEX(manifest_11Sep!$A$1:$V$3202,MATCH($B1316,manifest_11Sep!$B$1:$B$3202,0),MATCH(A.Arr9sepList!S$1,manifest_11Sep!$A$1:$V$1,0))</f>
        <v>0</v>
      </c>
    </row>
    <row r="1317" spans="1:19" ht="15.75" customHeight="1">
      <c r="A1317" s="13" t="str">
        <f t="array" ref="A1317">INDEX(manifest_11Sep!$A$1:$V$3202,MATCH($B1317,manifest_11Sep!$B$1:$B$3202,0),MATCH(A.Arr9sepList!A$1,manifest_11Sep!$A$1:$V$1,0))</f>
        <v>A</v>
      </c>
      <c r="B1317" s="13" t="s">
        <v>4015</v>
      </c>
      <c r="C1317" s="13" t="str">
        <f t="array" ref="C1317">INDEX(manifest_11Sep!$A$1:$V$3202,MATCH($B1317,manifest_11Sep!$B$1:$B$3202,0),MATCH(A.Arr9sepList!C$1,manifest_11Sep!$A$1:$V$1,0))</f>
        <v>MTN2QK2J7LL</v>
      </c>
      <c r="D1317" s="13" t="str">
        <f t="array" ref="D1317">INDEX(manifest_11Sep!$A$1:$V$3202,MATCH($B1317,manifest_11Sep!$B$1:$B$3202,0),MATCH(A.Arr9sepList!D$1,manifest_11Sep!$A$1:$V$1,0))</f>
        <v>Female</v>
      </c>
      <c r="E1317" s="13" t="str">
        <f t="array" ref="E1317">INDEX(manifest_11Sep!$A$1:$V$3202,MATCH($B1317,manifest_11Sep!$B$1:$B$3202,0),MATCH(A.Arr9sepList!E$1,manifest_11Sep!$A$1:$V$1,0))</f>
        <v>Jacqueline Denise</v>
      </c>
      <c r="F1317" s="13" t="str">
        <f t="array" ref="F1317">INDEX(manifest_11Sep!$A$1:$V$3202,MATCH($B1317,manifest_11Sep!$B$1:$B$3202,0),MATCH(A.Arr9sepList!F$1,manifest_11Sep!$A$1:$V$1,0))</f>
        <v>Givens-Vereen</v>
      </c>
      <c r="G1317" s="13">
        <f t="array" ref="G1317">INDEX(manifest_11Sep!$A$1:$V$3202,MATCH($B1317,manifest_11Sep!$B$1:$B$3202,0),MATCH(A.Arr9sepList!G$1,manifest_11Sep!$A$1:$V$1,0))</f>
        <v>59</v>
      </c>
      <c r="H1317" s="13" t="str">
        <f t="array" ref="H1317">INDEX(manifest_11Sep!$A$1:$V$3202,MATCH($B1317,manifest_11Sep!$B$1:$B$3202,0),MATCH(A.Arr9sepList!H$1,manifest_11Sep!$A$1:$V$1,0))</f>
        <v>Rhoda Emezienna</v>
      </c>
      <c r="I1317" s="13" t="str">
        <f t="array" ref="I1317">INDEX(manifest_11Sep!$A$1:$V$3202,MATCH($B1317,manifest_11Sep!$B$1:$B$3202,0),MATCH(A.Arr9sepList!I$1,manifest_11Sep!$A$1:$V$1,0))</f>
        <v>Korean Air</v>
      </c>
      <c r="J1317" s="13" t="str">
        <f t="array" ref="J1317">INDEX(manifest_11Sep!$A$1:$V$3202,MATCH($B1317,manifest_11Sep!$B$1:$B$3202,0),MATCH(A.Arr9sepList!J$1,manifest_11Sep!$A$1:$V$1,0))</f>
        <v>KE 94</v>
      </c>
      <c r="K1317" s="13" t="str">
        <f t="array" ref="K1317">INDEX(manifest_11Sep!$A$1:$V$3202,MATCH($B1317,manifest_11Sep!$B$1:$B$3202,0),MATCH(A.Arr9sepList!K$1,manifest_11Sep!$A$1:$V$1,0))</f>
        <v>13-thg 9-25</v>
      </c>
      <c r="L1317" s="14">
        <f t="array" ref="L1317">INDEX(manifest_11Sep!$A$1:$V$3202,MATCH($B1317,manifest_11Sep!$B$1:$B$3202,0),MATCH(A.Arr9sepList!L$1,manifest_11Sep!$A$1:$V$1,0))</f>
        <v>0.73611111111111116</v>
      </c>
      <c r="M1317" s="13" t="str">
        <f t="array" ref="M1317">INDEX(manifest_11Sep!$A$1:$V$3202,MATCH($B1317,manifest_11Sep!$B$1:$B$3202,0),MATCH(A.Arr9sepList!M$1,manifest_11Sep!$A$1:$V$1,0))</f>
        <v>ICN-T2</v>
      </c>
      <c r="N1317" s="13" t="str">
        <f t="array" ref="N1317">INDEX(manifest_11Sep!$A$1:$V$3202,MATCH($B1317,manifest_11Sep!$B$1:$B$3202,0),MATCH(A.Arr9sepList!N$1,manifest_11Sep!$A$1:$V$1,0))</f>
        <v>THE PLAZA</v>
      </c>
      <c r="O1317" s="15"/>
      <c r="P1317" s="13"/>
      <c r="Q1317" s="16">
        <v>70485552</v>
      </c>
      <c r="R1317" s="16" t="s">
        <v>61</v>
      </c>
      <c r="S1317" s="13">
        <f t="array" ref="S1317">INDEX(manifest_11Sep!$A$1:$V$3202,MATCH($B1317,manifest_11Sep!$B$1:$B$3202,0),MATCH(A.Arr9sepList!S$1,manifest_11Sep!$A$1:$V$1,0))</f>
        <v>0</v>
      </c>
    </row>
    <row r="1318" spans="1:19" ht="15.75" customHeight="1">
      <c r="A1318" s="13" t="str">
        <f t="array" ref="A1318">INDEX(manifest_11Sep!$A$1:$V$3202,MATCH($B1318,manifest_11Sep!$B$1:$B$3202,0),MATCH(A.Arr9sepList!A$1,manifest_11Sep!$A$1:$V$1,0))</f>
        <v>A</v>
      </c>
      <c r="B1318" s="13" t="s">
        <v>4018</v>
      </c>
      <c r="C1318" s="13" t="str">
        <f t="array" ref="C1318">INDEX(manifest_11Sep!$A$1:$V$3202,MATCH($B1318,manifest_11Sep!$B$1:$B$3202,0),MATCH(A.Arr9sepList!C$1,manifest_11Sep!$A$1:$V$1,0))</f>
        <v>MTN2QK2J7LL</v>
      </c>
      <c r="D1318" s="13" t="str">
        <f t="array" ref="D1318">INDEX(manifest_11Sep!$A$1:$V$3202,MATCH($B1318,manifest_11Sep!$B$1:$B$3202,0),MATCH(A.Arr9sepList!D$1,manifest_11Sep!$A$1:$V$1,0))</f>
        <v>Female</v>
      </c>
      <c r="E1318" s="13" t="str">
        <f t="array" ref="E1318">INDEX(manifest_11Sep!$A$1:$V$3202,MATCH($B1318,manifest_11Sep!$B$1:$B$3202,0),MATCH(A.Arr9sepList!E$1,manifest_11Sep!$A$1:$V$1,0))</f>
        <v>Lydia Akua Guamfua</v>
      </c>
      <c r="F1318" s="13" t="str">
        <f t="array" ref="F1318">INDEX(manifest_11Sep!$A$1:$V$3202,MATCH($B1318,manifest_11Sep!$B$1:$B$3202,0),MATCH(A.Arr9sepList!F$1,manifest_11Sep!$A$1:$V$1,0))</f>
        <v>Gyamfi</v>
      </c>
      <c r="G1318" s="13">
        <f t="array" ref="G1318">INDEX(manifest_11Sep!$A$1:$V$3202,MATCH($B1318,manifest_11Sep!$B$1:$B$3202,0),MATCH(A.Arr9sepList!G$1,manifest_11Sep!$A$1:$V$1,0))</f>
        <v>46</v>
      </c>
      <c r="H1318" s="13" t="str">
        <f t="array" ref="H1318">INDEX(manifest_11Sep!$A$1:$V$3202,MATCH($B1318,manifest_11Sep!$B$1:$B$3202,0),MATCH(A.Arr9sepList!H$1,manifest_11Sep!$A$1:$V$1,0))</f>
        <v>Rhoda Emezienna</v>
      </c>
      <c r="I1318" s="13" t="str">
        <f t="array" ref="I1318">INDEX(manifest_11Sep!$A$1:$V$3202,MATCH($B1318,manifest_11Sep!$B$1:$B$3202,0),MATCH(A.Arr9sepList!I$1,manifest_11Sep!$A$1:$V$1,0))</f>
        <v>Korean Air</v>
      </c>
      <c r="J1318" s="13" t="str">
        <f t="array" ref="J1318">INDEX(manifest_11Sep!$A$1:$V$3202,MATCH($B1318,manifest_11Sep!$B$1:$B$3202,0),MATCH(A.Arr9sepList!J$1,manifest_11Sep!$A$1:$V$1,0))</f>
        <v>KE 94</v>
      </c>
      <c r="K1318" s="13" t="str">
        <f t="array" ref="K1318">INDEX(manifest_11Sep!$A$1:$V$3202,MATCH($B1318,manifest_11Sep!$B$1:$B$3202,0),MATCH(A.Arr9sepList!K$1,manifest_11Sep!$A$1:$V$1,0))</f>
        <v>13-thg 9-25</v>
      </c>
      <c r="L1318" s="14">
        <f t="array" ref="L1318">INDEX(manifest_11Sep!$A$1:$V$3202,MATCH($B1318,manifest_11Sep!$B$1:$B$3202,0),MATCH(A.Arr9sepList!L$1,manifest_11Sep!$A$1:$V$1,0))</f>
        <v>0.73611111111111116</v>
      </c>
      <c r="M1318" s="13" t="str">
        <f t="array" ref="M1318">INDEX(manifest_11Sep!$A$1:$V$3202,MATCH($B1318,manifest_11Sep!$B$1:$B$3202,0),MATCH(A.Arr9sepList!M$1,manifest_11Sep!$A$1:$V$1,0))</f>
        <v>ICN-T2</v>
      </c>
      <c r="N1318" s="13" t="str">
        <f t="array" ref="N1318">INDEX(manifest_11Sep!$A$1:$V$3202,MATCH($B1318,manifest_11Sep!$B$1:$B$3202,0),MATCH(A.Arr9sepList!N$1,manifest_11Sep!$A$1:$V$1,0))</f>
        <v>THE PLAZA</v>
      </c>
      <c r="O1318" s="15"/>
      <c r="P1318" s="13"/>
      <c r="Q1318" s="16">
        <v>70485552</v>
      </c>
      <c r="R1318" s="16" t="s">
        <v>61</v>
      </c>
      <c r="S1318" s="13">
        <f t="array" ref="S1318">INDEX(manifest_11Sep!$A$1:$V$3202,MATCH($B1318,manifest_11Sep!$B$1:$B$3202,0),MATCH(A.Arr9sepList!S$1,manifest_11Sep!$A$1:$V$1,0))</f>
        <v>0</v>
      </c>
    </row>
    <row r="1319" spans="1:19" ht="15.75" customHeight="1">
      <c r="A1319" s="13" t="str">
        <f t="array" ref="A1319">INDEX(manifest_11Sep!$A$1:$V$3202,MATCH($B1319,manifest_11Sep!$B$1:$B$3202,0),MATCH(A.Arr9sepList!A$1,manifest_11Sep!$A$1:$V$1,0))</f>
        <v>A</v>
      </c>
      <c r="B1319" s="13" t="s">
        <v>3976</v>
      </c>
      <c r="C1319" s="13" t="str">
        <f t="array" ref="C1319">INDEX(manifest_11Sep!$A$1:$V$3202,MATCH($B1319,manifest_11Sep!$B$1:$B$3202,0),MATCH(A.Arr9sepList!C$1,manifest_11Sep!$A$1:$V$1,0))</f>
        <v>KSNCD9W9V6L</v>
      </c>
      <c r="D1319" s="13" t="str">
        <f t="array" ref="D1319">INDEX(manifest_11Sep!$A$1:$V$3202,MATCH($B1319,manifest_11Sep!$B$1:$B$3202,0),MATCH(A.Arr9sepList!D$1,manifest_11Sep!$A$1:$V$1,0))</f>
        <v>Female</v>
      </c>
      <c r="E1319" s="13" t="str">
        <f t="array" ref="E1319">INDEX(manifest_11Sep!$A$1:$V$3202,MATCH($B1319,manifest_11Sep!$B$1:$B$3202,0),MATCH(A.Arr9sepList!E$1,manifest_11Sep!$A$1:$V$1,0))</f>
        <v>Esther</v>
      </c>
      <c r="F1319" s="13" t="str">
        <f t="array" ref="F1319">INDEX(manifest_11Sep!$A$1:$V$3202,MATCH($B1319,manifest_11Sep!$B$1:$B$3202,0),MATCH(A.Arr9sepList!F$1,manifest_11Sep!$A$1:$V$1,0))</f>
        <v>Ezieke</v>
      </c>
      <c r="G1319" s="13">
        <f t="array" ref="G1319">INDEX(manifest_11Sep!$A$1:$V$3202,MATCH($B1319,manifest_11Sep!$B$1:$B$3202,0),MATCH(A.Arr9sepList!G$1,manifest_11Sep!$A$1:$V$1,0))</f>
        <v>63</v>
      </c>
      <c r="H1319" s="13" t="str">
        <f t="array" ref="H1319">INDEX(manifest_11Sep!$A$1:$V$3202,MATCH($B1319,manifest_11Sep!$B$1:$B$3202,0),MATCH(A.Arr9sepList!H$1,manifest_11Sep!$A$1:$V$1,0))</f>
        <v>Rhoda Emezienna</v>
      </c>
      <c r="I1319" s="13" t="str">
        <f t="array" ref="I1319">INDEX(manifest_11Sep!$A$1:$V$3202,MATCH($B1319,manifest_11Sep!$B$1:$B$3202,0),MATCH(A.Arr9sepList!I$1,manifest_11Sep!$A$1:$V$1,0))</f>
        <v>Korean Air</v>
      </c>
      <c r="J1319" s="13" t="str">
        <f t="array" ref="J1319">INDEX(manifest_11Sep!$A$1:$V$3202,MATCH($B1319,manifest_11Sep!$B$1:$B$3202,0),MATCH(A.Arr9sepList!J$1,manifest_11Sep!$A$1:$V$1,0))</f>
        <v>KE 82</v>
      </c>
      <c r="K1319" s="13" t="str">
        <f t="array" ref="K1319">INDEX(manifest_11Sep!$A$1:$V$3202,MATCH($B1319,manifest_11Sep!$B$1:$B$3202,0),MATCH(A.Arr9sepList!K$1,manifest_11Sep!$A$1:$V$1,0))</f>
        <v>13-thg 9-25</v>
      </c>
      <c r="L1319" s="14">
        <f t="array" ref="L1319">INDEX(manifest_11Sep!$A$1:$V$3202,MATCH($B1319,manifest_11Sep!$B$1:$B$3202,0),MATCH(A.Arr9sepList!L$1,manifest_11Sep!$A$1:$V$1,0))</f>
        <v>0.74305555555555558</v>
      </c>
      <c r="M1319" s="13" t="str">
        <f t="array" ref="M1319">INDEX(manifest_11Sep!$A$1:$V$3202,MATCH($B1319,manifest_11Sep!$B$1:$B$3202,0),MATCH(A.Arr9sepList!M$1,manifest_11Sep!$A$1:$V$1,0))</f>
        <v>ICN-T2</v>
      </c>
      <c r="N1319" s="13" t="str">
        <f t="array" ref="N1319">INDEX(manifest_11Sep!$A$1:$V$3202,MATCH($B1319,manifest_11Sep!$B$1:$B$3202,0),MATCH(A.Arr9sepList!N$1,manifest_11Sep!$A$1:$V$1,0))</f>
        <v>THE PLAZA</v>
      </c>
      <c r="O1319" s="15"/>
      <c r="P1319" s="13"/>
      <c r="Q1319" s="16">
        <v>70079250</v>
      </c>
      <c r="R1319" s="16" t="s">
        <v>35</v>
      </c>
      <c r="S1319" s="13">
        <f t="array" ref="S1319">INDEX(manifest_11Sep!$A$1:$V$3202,MATCH($B1319,manifest_11Sep!$B$1:$B$3202,0),MATCH(A.Arr9sepList!S$1,manifest_11Sep!$A$1:$V$1,0))</f>
        <v>0</v>
      </c>
    </row>
    <row r="1320" spans="1:19" ht="15.75" customHeight="1">
      <c r="A1320" s="229" t="str">
        <f t="array" ref="A1320">INDEX(manifest_11Sep!$A$1:$V$3202,MATCH($B1320,manifest_11Sep!$B$1:$B$3202,0),MATCH(A.Arr9sepList!A$1,manifest_11Sep!$A$1:$V$1,0))</f>
        <v>A</v>
      </c>
      <c r="B1320" s="30" t="s">
        <v>1834</v>
      </c>
      <c r="C1320" s="30" t="str">
        <f t="array" ref="C1320">INDEX(manifest_11Sep!$A$1:$V$3202,MATCH($B1320,manifest_11Sep!$B$1:$B$3202,0),MATCH(A.Arr9sepList!C$1,manifest_11Sep!$A$1:$V$1,0))</f>
        <v>FKNPTYMTHYL</v>
      </c>
      <c r="D1320" s="30" t="str">
        <f t="array" ref="D1320">INDEX(manifest_11Sep!$A$1:$V$3202,MATCH($B1320,manifest_11Sep!$B$1:$B$3202,0),MATCH(A.Arr9sepList!D$1,manifest_11Sep!$A$1:$V$1,0))</f>
        <v>Female</v>
      </c>
      <c r="E1320" s="30" t="str">
        <f t="array" ref="E1320">INDEX(manifest_11Sep!$A$1:$V$3202,MATCH($B1320,manifest_11Sep!$B$1:$B$3202,0),MATCH(A.Arr9sepList!E$1,manifest_11Sep!$A$1:$V$1,0))</f>
        <v>Cindy</v>
      </c>
      <c r="F1320" s="30" t="str">
        <f t="array" ref="F1320">INDEX(manifest_11Sep!$A$1:$V$3202,MATCH($B1320,manifest_11Sep!$B$1:$B$3202,0),MATCH(A.Arr9sepList!F$1,manifest_11Sep!$A$1:$V$1,0))</f>
        <v>Fang</v>
      </c>
      <c r="G1320" s="30">
        <f t="array" ref="G1320">INDEX(manifest_11Sep!$A$1:$V$3202,MATCH($B1320,manifest_11Sep!$B$1:$B$3202,0),MATCH(A.Arr9sepList!G$1,manifest_11Sep!$A$1:$V$1,0))</f>
        <v>55</v>
      </c>
      <c r="H1320" s="30" t="str">
        <f t="array" ref="H1320">INDEX(manifest_11Sep!$A$1:$V$3202,MATCH($B1320,manifest_11Sep!$B$1:$B$3202,0),MATCH(A.Arr9sepList!H$1,manifest_11Sep!$A$1:$V$1,0))</f>
        <v>Christine Dai</v>
      </c>
      <c r="I1320" s="30" t="str">
        <f t="array" ref="I1320">INDEX(manifest_11Sep!$A$1:$V$3202,MATCH($B1320,manifest_11Sep!$B$1:$B$3202,0),MATCH(A.Arr9sepList!I$1,manifest_11Sep!$A$1:$V$1,0))</f>
        <v>Air Seoul</v>
      </c>
      <c r="J1320" s="30" t="str">
        <f t="array" ref="J1320">INDEX(manifest_11Sep!$A$1:$V$3202,MATCH($B1320,manifest_11Sep!$B$1:$B$3202,0),MATCH(A.Arr9sepList!J$1,manifest_11Sep!$A$1:$V$1,0))</f>
        <v>RS 704</v>
      </c>
      <c r="K1320" s="30" t="str">
        <f t="array" ref="K1320">INDEX(manifest_11Sep!$A$1:$V$3202,MATCH($B1320,manifest_11Sep!$B$1:$B$3202,0),MATCH(A.Arr9sepList!K$1,manifest_11Sep!$A$1:$V$1,0))</f>
        <v>13-thg 9-25</v>
      </c>
      <c r="L1320" s="252">
        <f t="array" ref="L1320">INDEX(manifest_11Sep!$A$1:$V$3202,MATCH($B1320,manifest_11Sep!$B$1:$B$3202,0),MATCH(A.Arr9sepList!L$1,manifest_11Sep!$A$1:$V$1,0))</f>
        <v>0.95138888888888884</v>
      </c>
      <c r="M1320" s="30" t="str">
        <f t="array" ref="M1320">INDEX(manifest_11Sep!$A$1:$V$3202,MATCH($B1320,manifest_11Sep!$B$1:$B$3202,0),MATCH(A.Arr9sepList!M$1,manifest_11Sep!$A$1:$V$1,0))</f>
        <v>ICN-T2</v>
      </c>
      <c r="N1320" s="30" t="str">
        <f t="array" ref="N1320">INDEX(manifest_11Sep!$A$1:$V$3202,MATCH($B1320,manifest_11Sep!$B$1:$B$3202,0),MATCH(A.Arr9sepList!N$1,manifest_11Sep!$A$1:$V$1,0))</f>
        <v>THE PLAZA</v>
      </c>
      <c r="O1320" s="253">
        <v>1</v>
      </c>
      <c r="P1320" s="254" t="s">
        <v>8586</v>
      </c>
      <c r="Q1320" s="255">
        <v>70499013</v>
      </c>
      <c r="R1320" s="255" t="s">
        <v>43</v>
      </c>
      <c r="S1320" s="30">
        <f t="array" ref="S1320">INDEX(manifest_11Sep!$A$1:$V$3202,MATCH($B1320,manifest_11Sep!$B$1:$B$3202,0),MATCH(A.Arr9sepList!S$1,manifest_11Sep!$A$1:$V$1,0))</f>
        <v>0</v>
      </c>
    </row>
    <row r="1321" spans="1:19" ht="15.75" customHeight="1">
      <c r="A1321" s="229"/>
      <c r="B1321" s="229"/>
      <c r="C1321" s="229"/>
      <c r="D1321" s="229"/>
      <c r="E1321" s="229"/>
      <c r="F1321" s="229"/>
      <c r="G1321" s="229"/>
      <c r="H1321" s="229"/>
      <c r="I1321" s="229"/>
      <c r="J1321" s="229"/>
      <c r="K1321" s="234"/>
      <c r="L1321" s="235"/>
      <c r="M1321" s="229"/>
      <c r="N1321" s="229"/>
      <c r="O1321" s="231"/>
      <c r="P1321" s="229"/>
      <c r="Q1321" s="232"/>
      <c r="R1321" s="232"/>
      <c r="S1321" s="229"/>
    </row>
    <row r="1322" spans="1:19" ht="15.75" customHeight="1">
      <c r="A1322" s="245" t="s">
        <v>8587</v>
      </c>
      <c r="B1322" s="246"/>
      <c r="C1322" s="246"/>
      <c r="D1322" s="246"/>
      <c r="E1322" s="246"/>
      <c r="F1322" s="246"/>
      <c r="G1322" s="246"/>
      <c r="H1322" s="246"/>
      <c r="I1322" s="246"/>
      <c r="J1322" s="246"/>
      <c r="K1322" s="247"/>
      <c r="L1322" s="248"/>
      <c r="M1322" s="246"/>
      <c r="N1322" s="246"/>
      <c r="O1322" s="249"/>
      <c r="P1322" s="246"/>
      <c r="Q1322" s="250"/>
      <c r="R1322" s="250"/>
      <c r="S1322" s="246"/>
    </row>
    <row r="1323" spans="1:19" ht="15.75" customHeight="1">
      <c r="A1323" s="13" t="str">
        <f t="array" ref="A1323">INDEX(manifest_11Sep!$A$1:$V$3202,MATCH($B1323,manifest_11Sep!$B$1:$B$3202,0),MATCH(A.Arr9sepList!A$1,manifest_11Sep!$A$1:$V$1,0))</f>
        <v>A</v>
      </c>
      <c r="B1323" s="13" t="s">
        <v>4249</v>
      </c>
      <c r="C1323" s="13" t="str">
        <f t="array" ref="C1323">INDEX(manifest_11Sep!$A$1:$V$3202,MATCH($B1323,manifest_11Sep!$B$1:$B$3202,0),MATCH(A.Arr9sepList!C$1,manifest_11Sep!$A$1:$V$1,0))</f>
        <v>H8N88FFHCL9</v>
      </c>
      <c r="D1323" s="13" t="str">
        <f t="array" ref="D1323">INDEX(manifest_11Sep!$A$1:$V$3202,MATCH($B1323,manifest_11Sep!$B$1:$B$3202,0),MATCH(A.Arr9sepList!D$1,manifest_11Sep!$A$1:$V$1,0))</f>
        <v>Female</v>
      </c>
      <c r="E1323" s="13" t="str">
        <f t="array" ref="E1323">INDEX(manifest_11Sep!$A$1:$V$3202,MATCH($B1323,manifest_11Sep!$B$1:$B$3202,0),MATCH(A.Arr9sepList!E$1,manifest_11Sep!$A$1:$V$1,0))</f>
        <v>Napaporn Tudtieng</v>
      </c>
      <c r="F1323" s="13" t="str">
        <f t="array" ref="F1323">INDEX(manifest_11Sep!$A$1:$V$3202,MATCH($B1323,manifest_11Sep!$B$1:$B$3202,0),MATCH(A.Arr9sepList!F$1,manifest_11Sep!$A$1:$V$1,0))</f>
        <v>Lewis</v>
      </c>
      <c r="G1323" s="13">
        <f t="array" ref="G1323">INDEX(manifest_11Sep!$A$1:$V$3202,MATCH($B1323,manifest_11Sep!$B$1:$B$3202,0),MATCH(A.Arr9sepList!G$1,manifest_11Sep!$A$1:$V$1,0))</f>
        <v>66</v>
      </c>
      <c r="H1323" s="13" t="str">
        <f t="array" ref="H1323">INDEX(manifest_11Sep!$A$1:$V$3202,MATCH($B1323,manifest_11Sep!$B$1:$B$3202,0),MATCH(A.Arr9sepList!H$1,manifest_11Sep!$A$1:$V$1,0))</f>
        <v>Tom Luu</v>
      </c>
      <c r="I1323" s="13" t="str">
        <f t="array" ref="I1323">INDEX(manifest_11Sep!$A$1:$V$3202,MATCH($B1323,manifest_11Sep!$B$1:$B$3202,0),MATCH(A.Arr9sepList!I$1,manifest_11Sep!$A$1:$V$1,0))</f>
        <v>Delta</v>
      </c>
      <c r="J1323" s="13" t="str">
        <f t="array" ref="J1323">INDEX(manifest_11Sep!$A$1:$V$3202,MATCH($B1323,manifest_11Sep!$B$1:$B$3202,0),MATCH(A.Arr9sepList!J$1,manifest_11Sep!$A$1:$V$1,0))</f>
        <v>DL 7834</v>
      </c>
      <c r="K1323" s="13" t="str">
        <f t="array" ref="K1323">INDEX(manifest_11Sep!$A$1:$V$3202,MATCH($B1323,manifest_11Sep!$B$1:$B$3202,0),MATCH(A.Arr9sepList!K$1,manifest_11Sep!$A$1:$V$1,0))</f>
        <v>13-thg 9-25</v>
      </c>
      <c r="L1323" s="14">
        <f t="array" ref="L1323">INDEX(manifest_11Sep!$A$1:$V$3202,MATCH($B1323,manifest_11Sep!$B$1:$B$3202,0),MATCH(A.Arr9sepList!L$1,manifest_11Sep!$A$1:$V$1,0))</f>
        <v>0.20833333333333334</v>
      </c>
      <c r="M1323" s="13" t="str">
        <f t="array" ref="M1323">INDEX(manifest_11Sep!$A$1:$V$3202,MATCH($B1323,manifest_11Sep!$B$1:$B$3202,0),MATCH(A.Arr9sepList!M$1,manifest_11Sep!$A$1:$V$1,0))</f>
        <v>ICN-T2</v>
      </c>
      <c r="N1323" s="13" t="str">
        <f t="array" ref="N1323">INDEX(manifest_11Sep!$A$1:$V$3202,MATCH($B1323,manifest_11Sep!$B$1:$B$3202,0),MATCH(A.Arr9sepList!N$1,manifest_11Sep!$A$1:$V$1,0))</f>
        <v>INTER PARNAS</v>
      </c>
      <c r="O1323" s="15">
        <f>COUNTA(N1323:N1331)</f>
        <v>9</v>
      </c>
      <c r="P1323" s="13"/>
      <c r="Q1323" s="16">
        <v>67800189</v>
      </c>
      <c r="R1323" s="16" t="s">
        <v>43</v>
      </c>
      <c r="S1323" s="13">
        <f t="array" ref="S1323">INDEX(manifest_11Sep!$A$1:$V$3202,MATCH($B1323,manifest_11Sep!$B$1:$B$3202,0),MATCH(A.Arr9sepList!S$1,manifest_11Sep!$A$1:$V$1,0))</f>
        <v>0</v>
      </c>
    </row>
    <row r="1324" spans="1:19" ht="15.75" customHeight="1">
      <c r="A1324" s="13" t="str">
        <f t="array" ref="A1324">INDEX(manifest_11Sep!$A$1:$V$3202,MATCH($B1324,manifest_11Sep!$B$1:$B$3202,0),MATCH(A.Arr9sepList!A$1,manifest_11Sep!$A$1:$V$1,0))</f>
        <v>A</v>
      </c>
      <c r="B1324" s="13" t="s">
        <v>4253</v>
      </c>
      <c r="C1324" s="13" t="str">
        <f t="array" ref="C1324">INDEX(manifest_11Sep!$A$1:$V$3202,MATCH($B1324,manifest_11Sep!$B$1:$B$3202,0),MATCH(A.Arr9sepList!C$1,manifest_11Sep!$A$1:$V$1,0))</f>
        <v>H8N88FFHCL9</v>
      </c>
      <c r="D1324" s="13" t="str">
        <f t="array" ref="D1324">INDEX(manifest_11Sep!$A$1:$V$3202,MATCH($B1324,manifest_11Sep!$B$1:$B$3202,0),MATCH(A.Arr9sepList!D$1,manifest_11Sep!$A$1:$V$1,0))</f>
        <v>Male</v>
      </c>
      <c r="E1324" s="13" t="str">
        <f t="array" ref="E1324">INDEX(manifest_11Sep!$A$1:$V$3202,MATCH($B1324,manifest_11Sep!$B$1:$B$3202,0),MATCH(A.Arr9sepList!E$1,manifest_11Sep!$A$1:$V$1,0))</f>
        <v>Michael Allan</v>
      </c>
      <c r="F1324" s="13" t="str">
        <f t="array" ref="F1324">INDEX(manifest_11Sep!$A$1:$V$3202,MATCH($B1324,manifest_11Sep!$B$1:$B$3202,0),MATCH(A.Arr9sepList!F$1,manifest_11Sep!$A$1:$V$1,0))</f>
        <v>Lewis</v>
      </c>
      <c r="G1324" s="13">
        <f t="array" ref="G1324">INDEX(manifest_11Sep!$A$1:$V$3202,MATCH($B1324,manifest_11Sep!$B$1:$B$3202,0),MATCH(A.Arr9sepList!G$1,manifest_11Sep!$A$1:$V$1,0))</f>
        <v>58</v>
      </c>
      <c r="H1324" s="13" t="str">
        <f t="array" ref="H1324">INDEX(manifest_11Sep!$A$1:$V$3202,MATCH($B1324,manifest_11Sep!$B$1:$B$3202,0),MATCH(A.Arr9sepList!H$1,manifest_11Sep!$A$1:$V$1,0))</f>
        <v>Tom Luu</v>
      </c>
      <c r="I1324" s="13" t="str">
        <f t="array" ref="I1324">INDEX(manifest_11Sep!$A$1:$V$3202,MATCH($B1324,manifest_11Sep!$B$1:$B$3202,0),MATCH(A.Arr9sepList!I$1,manifest_11Sep!$A$1:$V$1,0))</f>
        <v>Delta</v>
      </c>
      <c r="J1324" s="13" t="str">
        <f t="array" ref="J1324">INDEX(manifest_11Sep!$A$1:$V$3202,MATCH($B1324,manifest_11Sep!$B$1:$B$3202,0),MATCH(A.Arr9sepList!J$1,manifest_11Sep!$A$1:$V$1,0))</f>
        <v>DL 7834</v>
      </c>
      <c r="K1324" s="13" t="str">
        <f t="array" ref="K1324">INDEX(manifest_11Sep!$A$1:$V$3202,MATCH($B1324,manifest_11Sep!$B$1:$B$3202,0),MATCH(A.Arr9sepList!K$1,manifest_11Sep!$A$1:$V$1,0))</f>
        <v>13-thg 9-25</v>
      </c>
      <c r="L1324" s="14">
        <f t="array" ref="L1324">INDEX(manifest_11Sep!$A$1:$V$3202,MATCH($B1324,manifest_11Sep!$B$1:$B$3202,0),MATCH(A.Arr9sepList!L$1,manifest_11Sep!$A$1:$V$1,0))</f>
        <v>0.20833333333333334</v>
      </c>
      <c r="M1324" s="13" t="str">
        <f t="array" ref="M1324">INDEX(manifest_11Sep!$A$1:$V$3202,MATCH($B1324,manifest_11Sep!$B$1:$B$3202,0),MATCH(A.Arr9sepList!M$1,manifest_11Sep!$A$1:$V$1,0))</f>
        <v>ICN-T2</v>
      </c>
      <c r="N1324" s="13" t="str">
        <f t="array" ref="N1324">INDEX(manifest_11Sep!$A$1:$V$3202,MATCH($B1324,manifest_11Sep!$B$1:$B$3202,0),MATCH(A.Arr9sepList!N$1,manifest_11Sep!$A$1:$V$1,0))</f>
        <v>INTER PARNAS</v>
      </c>
      <c r="O1324" s="15"/>
      <c r="P1324" s="13"/>
      <c r="Q1324" s="16">
        <v>67800189</v>
      </c>
      <c r="R1324" s="16" t="s">
        <v>43</v>
      </c>
      <c r="S1324" s="13">
        <f t="array" ref="S1324">INDEX(manifest_11Sep!$A$1:$V$3202,MATCH($B1324,manifest_11Sep!$B$1:$B$3202,0),MATCH(A.Arr9sepList!S$1,manifest_11Sep!$A$1:$V$1,0))</f>
        <v>0</v>
      </c>
    </row>
    <row r="1325" spans="1:19" ht="15.75" customHeight="1">
      <c r="A1325" s="13" t="str">
        <f t="array" ref="A1325">INDEX(manifest_11Sep!$A$1:$V$3202,MATCH($B1325,manifest_11Sep!$B$1:$B$3202,0),MATCH(A.Arr9sepList!A$1,manifest_11Sep!$A$1:$V$1,0))</f>
        <v>A</v>
      </c>
      <c r="B1325" s="13" t="s">
        <v>4282</v>
      </c>
      <c r="C1325" s="13" t="str">
        <f t="array" ref="C1325">INDEX(manifest_11Sep!$A$1:$V$3202,MATCH($B1325,manifest_11Sep!$B$1:$B$3202,0),MATCH(A.Arr9sepList!C$1,manifest_11Sep!$A$1:$V$1,0))</f>
        <v>M4N3MD5Y7SR</v>
      </c>
      <c r="D1325" s="13" t="str">
        <f t="array" ref="D1325">INDEX(manifest_11Sep!$A$1:$V$3202,MATCH($B1325,manifest_11Sep!$B$1:$B$3202,0),MATCH(A.Arr9sepList!D$1,manifest_11Sep!$A$1:$V$1,0))</f>
        <v>Female</v>
      </c>
      <c r="E1325" s="13" t="str">
        <f t="array" ref="E1325">INDEX(manifest_11Sep!$A$1:$V$3202,MATCH($B1325,manifest_11Sep!$B$1:$B$3202,0),MATCH(A.Arr9sepList!E$1,manifest_11Sep!$A$1:$V$1,0))</f>
        <v>Asami</v>
      </c>
      <c r="F1325" s="13" t="str">
        <f t="array" ref="F1325">INDEX(manifest_11Sep!$A$1:$V$3202,MATCH($B1325,manifest_11Sep!$B$1:$B$3202,0),MATCH(A.Arr9sepList!F$1,manifest_11Sep!$A$1:$V$1,0))</f>
        <v>Hashizume</v>
      </c>
      <c r="G1325" s="13">
        <f t="array" ref="G1325">INDEX(manifest_11Sep!$A$1:$V$3202,MATCH($B1325,manifest_11Sep!$B$1:$B$3202,0),MATCH(A.Arr9sepList!G$1,manifest_11Sep!$A$1:$V$1,0))</f>
        <v>58</v>
      </c>
      <c r="H1325" s="13" t="str">
        <f t="array" ref="H1325">INDEX(manifest_11Sep!$A$1:$V$3202,MATCH($B1325,manifest_11Sep!$B$1:$B$3202,0),MATCH(A.Arr9sepList!H$1,manifest_11Sep!$A$1:$V$1,0))</f>
        <v>Tom Luu</v>
      </c>
      <c r="I1325" s="13" t="str">
        <f t="array" ref="I1325">INDEX(manifest_11Sep!$A$1:$V$3202,MATCH($B1325,manifest_11Sep!$B$1:$B$3202,0),MATCH(A.Arr9sepList!I$1,manifest_11Sep!$A$1:$V$1,0))</f>
        <v>Delta</v>
      </c>
      <c r="J1325" s="13" t="str">
        <f t="array" ref="J1325">INDEX(manifest_11Sep!$A$1:$V$3202,MATCH($B1325,manifest_11Sep!$B$1:$B$3202,0),MATCH(A.Arr9sepList!J$1,manifest_11Sep!$A$1:$V$1,0))</f>
        <v>DL 7834</v>
      </c>
      <c r="K1325" s="13" t="str">
        <f t="array" ref="K1325">INDEX(manifest_11Sep!$A$1:$V$3202,MATCH($B1325,manifest_11Sep!$B$1:$B$3202,0),MATCH(A.Arr9sepList!K$1,manifest_11Sep!$A$1:$V$1,0))</f>
        <v>13-thg 9-25</v>
      </c>
      <c r="L1325" s="14">
        <f t="array" ref="L1325">INDEX(manifest_11Sep!$A$1:$V$3202,MATCH($B1325,manifest_11Sep!$B$1:$B$3202,0),MATCH(A.Arr9sepList!L$1,manifest_11Sep!$A$1:$V$1,0))</f>
        <v>0.20833333333333334</v>
      </c>
      <c r="M1325" s="13" t="str">
        <f t="array" ref="M1325">INDEX(manifest_11Sep!$A$1:$V$3202,MATCH($B1325,manifest_11Sep!$B$1:$B$3202,0),MATCH(A.Arr9sepList!M$1,manifest_11Sep!$A$1:$V$1,0))</f>
        <v>ICN-T2</v>
      </c>
      <c r="N1325" s="13" t="str">
        <f t="array" ref="N1325">INDEX(manifest_11Sep!$A$1:$V$3202,MATCH($B1325,manifest_11Sep!$B$1:$B$3202,0),MATCH(A.Arr9sepList!N$1,manifest_11Sep!$A$1:$V$1,0))</f>
        <v>INTER PARNAS</v>
      </c>
      <c r="O1325" s="15"/>
      <c r="P1325" s="13"/>
      <c r="Q1325" s="16">
        <v>44183700</v>
      </c>
      <c r="R1325" s="16" t="s">
        <v>61</v>
      </c>
      <c r="S1325" s="13">
        <f t="array" ref="S1325">INDEX(manifest_11Sep!$A$1:$V$3202,MATCH($B1325,manifest_11Sep!$B$1:$B$3202,0),MATCH(A.Arr9sepList!S$1,manifest_11Sep!$A$1:$V$1,0))</f>
        <v>0</v>
      </c>
    </row>
    <row r="1326" spans="1:19" ht="15.75" customHeight="1">
      <c r="A1326" s="13" t="str">
        <f t="array" ref="A1326">INDEX(manifest_11Sep!$A$1:$V$3202,MATCH($B1326,manifest_11Sep!$B$1:$B$3202,0),MATCH(A.Arr9sepList!A$1,manifest_11Sep!$A$1:$V$1,0))</f>
        <v>A</v>
      </c>
      <c r="B1326" s="13" t="s">
        <v>4289</v>
      </c>
      <c r="C1326" s="13" t="str">
        <f t="array" ref="C1326">INDEX(manifest_11Sep!$A$1:$V$3202,MATCH($B1326,manifest_11Sep!$B$1:$B$3202,0),MATCH(A.Arr9sepList!C$1,manifest_11Sep!$A$1:$V$1,0))</f>
        <v>5LNV2TD87MQ</v>
      </c>
      <c r="D1326" s="13" t="str">
        <f t="array" ref="D1326">INDEX(manifest_11Sep!$A$1:$V$3202,MATCH($B1326,manifest_11Sep!$B$1:$B$3202,0),MATCH(A.Arr9sepList!D$1,manifest_11Sep!$A$1:$V$1,0))</f>
        <v>Female</v>
      </c>
      <c r="E1326" s="13" t="str">
        <f t="array" ref="E1326">INDEX(manifest_11Sep!$A$1:$V$3202,MATCH($B1326,manifest_11Sep!$B$1:$B$3202,0),MATCH(A.Arr9sepList!E$1,manifest_11Sep!$A$1:$V$1,0))</f>
        <v>Sachiko</v>
      </c>
      <c r="F1326" s="13" t="str">
        <f t="array" ref="F1326">INDEX(manifest_11Sep!$A$1:$V$3202,MATCH($B1326,manifest_11Sep!$B$1:$B$3202,0),MATCH(A.Arr9sepList!F$1,manifest_11Sep!$A$1:$V$1,0))</f>
        <v>Yagi</v>
      </c>
      <c r="G1326" s="13">
        <f t="array" ref="G1326">INDEX(manifest_11Sep!$A$1:$V$3202,MATCH($B1326,manifest_11Sep!$B$1:$B$3202,0),MATCH(A.Arr9sepList!G$1,manifest_11Sep!$A$1:$V$1,0))</f>
        <v>69</v>
      </c>
      <c r="H1326" s="13" t="str">
        <f t="array" ref="H1326">INDEX(manifest_11Sep!$A$1:$V$3202,MATCH($B1326,manifest_11Sep!$B$1:$B$3202,0),MATCH(A.Arr9sepList!H$1,manifest_11Sep!$A$1:$V$1,0))</f>
        <v>Tom Luu</v>
      </c>
      <c r="I1326" s="13" t="str">
        <f t="array" ref="I1326">INDEX(manifest_11Sep!$A$1:$V$3202,MATCH($B1326,manifest_11Sep!$B$1:$B$3202,0),MATCH(A.Arr9sepList!I$1,manifest_11Sep!$A$1:$V$1,0))</f>
        <v>Delta</v>
      </c>
      <c r="J1326" s="13" t="str">
        <f t="array" ref="J1326">INDEX(manifest_11Sep!$A$1:$V$3202,MATCH($B1326,manifest_11Sep!$B$1:$B$3202,0),MATCH(A.Arr9sepList!J$1,manifest_11Sep!$A$1:$V$1,0))</f>
        <v>DL 7834</v>
      </c>
      <c r="K1326" s="13" t="str">
        <f t="array" ref="K1326">INDEX(manifest_11Sep!$A$1:$V$3202,MATCH($B1326,manifest_11Sep!$B$1:$B$3202,0),MATCH(A.Arr9sepList!K$1,manifest_11Sep!$A$1:$V$1,0))</f>
        <v>13-thg 9-25</v>
      </c>
      <c r="L1326" s="14">
        <f t="array" ref="L1326">INDEX(manifest_11Sep!$A$1:$V$3202,MATCH($B1326,manifest_11Sep!$B$1:$B$3202,0),MATCH(A.Arr9sepList!L$1,manifest_11Sep!$A$1:$V$1,0))</f>
        <v>0.20833333333333334</v>
      </c>
      <c r="M1326" s="13" t="str">
        <f t="array" ref="M1326">INDEX(manifest_11Sep!$A$1:$V$3202,MATCH($B1326,manifest_11Sep!$B$1:$B$3202,0),MATCH(A.Arr9sepList!M$1,manifest_11Sep!$A$1:$V$1,0))</f>
        <v>ICN-T2</v>
      </c>
      <c r="N1326" s="13" t="str">
        <f t="array" ref="N1326">INDEX(manifest_11Sep!$A$1:$V$3202,MATCH($B1326,manifest_11Sep!$B$1:$B$3202,0),MATCH(A.Arr9sepList!N$1,manifest_11Sep!$A$1:$V$1,0))</f>
        <v>INTER PARNAS</v>
      </c>
      <c r="O1326" s="15"/>
      <c r="P1326" s="13"/>
      <c r="Q1326" s="16">
        <v>26246636</v>
      </c>
      <c r="R1326" s="16" t="s">
        <v>61</v>
      </c>
      <c r="S1326" s="13">
        <f t="array" ref="S1326">INDEX(manifest_11Sep!$A$1:$V$3202,MATCH($B1326,manifest_11Sep!$B$1:$B$3202,0),MATCH(A.Arr9sepList!S$1,manifest_11Sep!$A$1:$V$1,0))</f>
        <v>0</v>
      </c>
    </row>
    <row r="1327" spans="1:19" ht="15.75" customHeight="1">
      <c r="A1327" s="13" t="str">
        <f t="array" ref="A1327">INDEX(manifest_11Sep!$A$1:$V$3202,MATCH($B1327,manifest_11Sep!$B$1:$B$3202,0),MATCH(A.Arr9sepList!A$1,manifest_11Sep!$A$1:$V$1,0))</f>
        <v>A</v>
      </c>
      <c r="B1327" s="13" t="s">
        <v>4293</v>
      </c>
      <c r="C1327" s="13" t="str">
        <f t="array" ref="C1327">INDEX(manifest_11Sep!$A$1:$V$3202,MATCH($B1327,manifest_11Sep!$B$1:$B$3202,0),MATCH(A.Arr9sepList!C$1,manifest_11Sep!$A$1:$V$1,0))</f>
        <v>5LNV2TD87MQ</v>
      </c>
      <c r="D1327" s="13" t="str">
        <f t="array" ref="D1327">INDEX(manifest_11Sep!$A$1:$V$3202,MATCH($B1327,manifest_11Sep!$B$1:$B$3202,0),MATCH(A.Arr9sepList!D$1,manifest_11Sep!$A$1:$V$1,0))</f>
        <v>Male</v>
      </c>
      <c r="E1327" s="13" t="str">
        <f t="array" ref="E1327">INDEX(manifest_11Sep!$A$1:$V$3202,MATCH($B1327,manifest_11Sep!$B$1:$B$3202,0),MATCH(A.Arr9sepList!E$1,manifest_11Sep!$A$1:$V$1,0))</f>
        <v>Masaaki</v>
      </c>
      <c r="F1327" s="13" t="str">
        <f t="array" ref="F1327">INDEX(manifest_11Sep!$A$1:$V$3202,MATCH($B1327,manifest_11Sep!$B$1:$B$3202,0),MATCH(A.Arr9sepList!F$1,manifest_11Sep!$A$1:$V$1,0))</f>
        <v>Yagi</v>
      </c>
      <c r="G1327" s="13">
        <f t="array" ref="G1327">INDEX(manifest_11Sep!$A$1:$V$3202,MATCH($B1327,manifest_11Sep!$B$1:$B$3202,0),MATCH(A.Arr9sepList!G$1,manifest_11Sep!$A$1:$V$1,0))</f>
        <v>70</v>
      </c>
      <c r="H1327" s="13" t="str">
        <f t="array" ref="H1327">INDEX(manifest_11Sep!$A$1:$V$3202,MATCH($B1327,manifest_11Sep!$B$1:$B$3202,0),MATCH(A.Arr9sepList!H$1,manifest_11Sep!$A$1:$V$1,0))</f>
        <v>Tom Luu</v>
      </c>
      <c r="I1327" s="13" t="str">
        <f t="array" ref="I1327">INDEX(manifest_11Sep!$A$1:$V$3202,MATCH($B1327,manifest_11Sep!$B$1:$B$3202,0),MATCH(A.Arr9sepList!I$1,manifest_11Sep!$A$1:$V$1,0))</f>
        <v>Delta</v>
      </c>
      <c r="J1327" s="13" t="str">
        <f t="array" ref="J1327">INDEX(manifest_11Sep!$A$1:$V$3202,MATCH($B1327,manifest_11Sep!$B$1:$B$3202,0),MATCH(A.Arr9sepList!J$1,manifest_11Sep!$A$1:$V$1,0))</f>
        <v>DL 7834</v>
      </c>
      <c r="K1327" s="13" t="str">
        <f t="array" ref="K1327">INDEX(manifest_11Sep!$A$1:$V$3202,MATCH($B1327,manifest_11Sep!$B$1:$B$3202,0),MATCH(A.Arr9sepList!K$1,manifest_11Sep!$A$1:$V$1,0))</f>
        <v>13-thg 9-25</v>
      </c>
      <c r="L1327" s="14">
        <f t="array" ref="L1327">INDEX(manifest_11Sep!$A$1:$V$3202,MATCH($B1327,manifest_11Sep!$B$1:$B$3202,0),MATCH(A.Arr9sepList!L$1,manifest_11Sep!$A$1:$V$1,0))</f>
        <v>0.20833333333333334</v>
      </c>
      <c r="M1327" s="13" t="str">
        <f t="array" ref="M1327">INDEX(manifest_11Sep!$A$1:$V$3202,MATCH($B1327,manifest_11Sep!$B$1:$B$3202,0),MATCH(A.Arr9sepList!M$1,manifest_11Sep!$A$1:$V$1,0))</f>
        <v>ICN-T2</v>
      </c>
      <c r="N1327" s="13" t="str">
        <f t="array" ref="N1327">INDEX(manifest_11Sep!$A$1:$V$3202,MATCH($B1327,manifest_11Sep!$B$1:$B$3202,0),MATCH(A.Arr9sepList!N$1,manifest_11Sep!$A$1:$V$1,0))</f>
        <v>INTER PARNAS</v>
      </c>
      <c r="O1327" s="15"/>
      <c r="P1327" s="13"/>
      <c r="Q1327" s="16">
        <v>26246636</v>
      </c>
      <c r="R1327" s="16" t="s">
        <v>61</v>
      </c>
      <c r="S1327" s="13">
        <f t="array" ref="S1327">INDEX(manifest_11Sep!$A$1:$V$3202,MATCH($B1327,manifest_11Sep!$B$1:$B$3202,0),MATCH(A.Arr9sepList!S$1,manifest_11Sep!$A$1:$V$1,0))</f>
        <v>0</v>
      </c>
    </row>
    <row r="1328" spans="1:19" ht="15.75" customHeight="1">
      <c r="A1328" s="13" t="str">
        <f t="array" ref="A1328">INDEX(manifest_11Sep!$A$1:$V$3202,MATCH($B1328,manifest_11Sep!$B$1:$B$3202,0),MATCH(A.Arr9sepList!A$1,manifest_11Sep!$A$1:$V$1,0))</f>
        <v>A</v>
      </c>
      <c r="B1328" s="13" t="s">
        <v>1522</v>
      </c>
      <c r="C1328" s="13" t="str">
        <f t="array" ref="C1328">INDEX(manifest_11Sep!$A$1:$V$3202,MATCH($B1328,manifest_11Sep!$B$1:$B$3202,0),MATCH(A.Arr9sepList!C$1,manifest_11Sep!$A$1:$V$1,0))</f>
        <v>MDNGBMJFVDK</v>
      </c>
      <c r="D1328" s="13" t="str">
        <f t="array" ref="D1328">INDEX(manifest_11Sep!$A$1:$V$3202,MATCH($B1328,manifest_11Sep!$B$1:$B$3202,0),MATCH(A.Arr9sepList!D$1,manifest_11Sep!$A$1:$V$1,0))</f>
        <v>Male</v>
      </c>
      <c r="E1328" s="13" t="str">
        <f t="array" ref="E1328">INDEX(manifest_11Sep!$A$1:$V$3202,MATCH($B1328,manifest_11Sep!$B$1:$B$3202,0),MATCH(A.Arr9sepList!E$1,manifest_11Sep!$A$1:$V$1,0))</f>
        <v>Juan Carlos</v>
      </c>
      <c r="F1328" s="13" t="str">
        <f t="array" ref="F1328">INDEX(manifest_11Sep!$A$1:$V$3202,MATCH($B1328,manifest_11Sep!$B$1:$B$3202,0),MATCH(A.Arr9sepList!F$1,manifest_11Sep!$A$1:$V$1,0))</f>
        <v>Carbajal</v>
      </c>
      <c r="G1328" s="13">
        <f t="array" ref="G1328">INDEX(manifest_11Sep!$A$1:$V$3202,MATCH($B1328,manifest_11Sep!$B$1:$B$3202,0),MATCH(A.Arr9sepList!G$1,manifest_11Sep!$A$1:$V$1,0))</f>
        <v>53</v>
      </c>
      <c r="H1328" s="13" t="str">
        <f t="array" ref="H1328">INDEX(manifest_11Sep!$A$1:$V$3202,MATCH($B1328,manifest_11Sep!$B$1:$B$3202,0),MATCH(A.Arr9sepList!H$1,manifest_11Sep!$A$1:$V$1,0))</f>
        <v>Armando Gil</v>
      </c>
      <c r="I1328" s="13" t="str">
        <f t="array" ref="I1328">INDEX(manifest_11Sep!$A$1:$V$3202,MATCH($B1328,manifest_11Sep!$B$1:$B$3202,0),MATCH(A.Arr9sepList!I$1,manifest_11Sep!$A$1:$V$1,0))</f>
        <v>Korean Air</v>
      </c>
      <c r="J1328" s="13" t="str">
        <f t="array" ref="J1328">INDEX(manifest_11Sep!$A$1:$V$3202,MATCH($B1328,manifest_11Sep!$B$1:$B$3202,0),MATCH(A.Arr9sepList!J$1,manifest_11Sep!$A$1:$V$1,0))</f>
        <v>KE 12</v>
      </c>
      <c r="K1328" s="13" t="str">
        <f t="array" ref="K1328">INDEX(manifest_11Sep!$A$1:$V$3202,MATCH($B1328,manifest_11Sep!$B$1:$B$3202,0),MATCH(A.Arr9sepList!K$1,manifest_11Sep!$A$1:$V$1,0))</f>
        <v>13-thg 9-25</v>
      </c>
      <c r="L1328" s="14">
        <f t="array" ref="L1328">INDEX(manifest_11Sep!$A$1:$V$3202,MATCH($B1328,manifest_11Sep!$B$1:$B$3202,0),MATCH(A.Arr9sepList!L$1,manifest_11Sep!$A$1:$V$1,0))</f>
        <v>0.20833333333333334</v>
      </c>
      <c r="M1328" s="13" t="str">
        <f t="array" ref="M1328">INDEX(manifest_11Sep!$A$1:$V$3202,MATCH($B1328,manifest_11Sep!$B$1:$B$3202,0),MATCH(A.Arr9sepList!M$1,manifest_11Sep!$A$1:$V$1,0))</f>
        <v>ICN-T2</v>
      </c>
      <c r="N1328" s="13" t="str">
        <f t="array" ref="N1328">INDEX(manifest_11Sep!$A$1:$V$3202,MATCH($B1328,manifest_11Sep!$B$1:$B$3202,0),MATCH(A.Arr9sepList!N$1,manifest_11Sep!$A$1:$V$1,0))</f>
        <v>JW MARRIOTT</v>
      </c>
      <c r="O1328" s="15"/>
      <c r="P1328" s="13"/>
      <c r="Q1328" s="16">
        <v>75988768</v>
      </c>
      <c r="R1328" s="16" t="s">
        <v>43</v>
      </c>
      <c r="S1328" s="13">
        <f t="array" ref="S1328">INDEX(manifest_11Sep!$A$1:$V$3202,MATCH($B1328,manifest_11Sep!$B$1:$B$3202,0),MATCH(A.Arr9sepList!S$1,manifest_11Sep!$A$1:$V$1,0))</f>
        <v>0</v>
      </c>
    </row>
    <row r="1329" spans="1:19" ht="15.75" customHeight="1">
      <c r="A1329" s="13" t="str">
        <f t="array" ref="A1329">INDEX(manifest_11Sep!$A$1:$V$3202,MATCH($B1329,manifest_11Sep!$B$1:$B$3202,0),MATCH(A.Arr9sepList!A$1,manifest_11Sep!$A$1:$V$1,0))</f>
        <v>A</v>
      </c>
      <c r="B1329" s="13" t="s">
        <v>1527</v>
      </c>
      <c r="C1329" s="13" t="str">
        <f t="array" ref="C1329">INDEX(manifest_11Sep!$A$1:$V$3202,MATCH($B1329,manifest_11Sep!$B$1:$B$3202,0),MATCH(A.Arr9sepList!C$1,manifest_11Sep!$A$1:$V$1,0))</f>
        <v>MDNGBMJFVDK</v>
      </c>
      <c r="D1329" s="13" t="str">
        <f t="array" ref="D1329">INDEX(manifest_11Sep!$A$1:$V$3202,MATCH($B1329,manifest_11Sep!$B$1:$B$3202,0),MATCH(A.Arr9sepList!D$1,manifest_11Sep!$A$1:$V$1,0))</f>
        <v>Female</v>
      </c>
      <c r="E1329" s="13" t="str">
        <f t="array" ref="E1329">INDEX(manifest_11Sep!$A$1:$V$3202,MATCH($B1329,manifest_11Sep!$B$1:$B$3202,0),MATCH(A.Arr9sepList!E$1,manifest_11Sep!$A$1:$V$1,0))</f>
        <v>Novelyn Lomongo</v>
      </c>
      <c r="F1329" s="13" t="str">
        <f t="array" ref="F1329">INDEX(manifest_11Sep!$A$1:$V$3202,MATCH($B1329,manifest_11Sep!$B$1:$B$3202,0),MATCH(A.Arr9sepList!F$1,manifest_11Sep!$A$1:$V$1,0))</f>
        <v>Pajo</v>
      </c>
      <c r="G1329" s="13">
        <f t="array" ref="G1329">INDEX(manifest_11Sep!$A$1:$V$3202,MATCH($B1329,manifest_11Sep!$B$1:$B$3202,0),MATCH(A.Arr9sepList!G$1,manifest_11Sep!$A$1:$V$1,0))</f>
        <v>45</v>
      </c>
      <c r="H1329" s="13" t="str">
        <f t="array" ref="H1329">INDEX(manifest_11Sep!$A$1:$V$3202,MATCH($B1329,manifest_11Sep!$B$1:$B$3202,0),MATCH(A.Arr9sepList!H$1,manifest_11Sep!$A$1:$V$1,0))</f>
        <v>Armando Gil</v>
      </c>
      <c r="I1329" s="13" t="str">
        <f t="array" ref="I1329">INDEX(manifest_11Sep!$A$1:$V$3202,MATCH($B1329,manifest_11Sep!$B$1:$B$3202,0),MATCH(A.Arr9sepList!I$1,manifest_11Sep!$A$1:$V$1,0))</f>
        <v>Korean Air</v>
      </c>
      <c r="J1329" s="13" t="str">
        <f t="array" ref="J1329">INDEX(manifest_11Sep!$A$1:$V$3202,MATCH($B1329,manifest_11Sep!$B$1:$B$3202,0),MATCH(A.Arr9sepList!J$1,manifest_11Sep!$A$1:$V$1,0))</f>
        <v>KE 12</v>
      </c>
      <c r="K1329" s="13" t="str">
        <f t="array" ref="K1329">INDEX(manifest_11Sep!$A$1:$V$3202,MATCH($B1329,manifest_11Sep!$B$1:$B$3202,0),MATCH(A.Arr9sepList!K$1,manifest_11Sep!$A$1:$V$1,0))</f>
        <v>13-thg 9-25</v>
      </c>
      <c r="L1329" s="14">
        <f t="array" ref="L1329">INDEX(manifest_11Sep!$A$1:$V$3202,MATCH($B1329,manifest_11Sep!$B$1:$B$3202,0),MATCH(A.Arr9sepList!L$1,manifest_11Sep!$A$1:$V$1,0))</f>
        <v>0.20833333333333334</v>
      </c>
      <c r="M1329" s="13" t="str">
        <f t="array" ref="M1329">INDEX(manifest_11Sep!$A$1:$V$3202,MATCH($B1329,manifest_11Sep!$B$1:$B$3202,0),MATCH(A.Arr9sepList!M$1,manifest_11Sep!$A$1:$V$1,0))</f>
        <v>ICN-T2</v>
      </c>
      <c r="N1329" s="13" t="str">
        <f t="array" ref="N1329">INDEX(manifest_11Sep!$A$1:$V$3202,MATCH($B1329,manifest_11Sep!$B$1:$B$3202,0),MATCH(A.Arr9sepList!N$1,manifest_11Sep!$A$1:$V$1,0))</f>
        <v>JW MARRIOTT</v>
      </c>
      <c r="O1329" s="15"/>
      <c r="P1329" s="13"/>
      <c r="Q1329" s="16">
        <v>75988768</v>
      </c>
      <c r="R1329" s="16" t="s">
        <v>43</v>
      </c>
      <c r="S1329" s="13">
        <f t="array" ref="S1329">INDEX(manifest_11Sep!$A$1:$V$3202,MATCH($B1329,manifest_11Sep!$B$1:$B$3202,0),MATCH(A.Arr9sepList!S$1,manifest_11Sep!$A$1:$V$1,0))</f>
        <v>0</v>
      </c>
    </row>
    <row r="1330" spans="1:19" ht="15.75" customHeight="1">
      <c r="A1330" s="13" t="str">
        <f t="array" ref="A1330">INDEX(manifest_11Sep!$A$1:$V$3202,MATCH($B1330,manifest_11Sep!$B$1:$B$3202,0),MATCH(A.Arr9sepList!A$1,manifest_11Sep!$A$1:$V$1,0))</f>
        <v>A</v>
      </c>
      <c r="B1330" s="13" t="s">
        <v>1282</v>
      </c>
      <c r="C1330" s="13" t="str">
        <f t="array" ref="C1330">INDEX(manifest_11Sep!$A$1:$V$3202,MATCH($B1330,manifest_11Sep!$B$1:$B$3202,0),MATCH(A.Arr9sepList!C$1,manifest_11Sep!$A$1:$V$1,0))</f>
        <v>PVN2R7PRPXP</v>
      </c>
      <c r="D1330" s="13" t="str">
        <f t="array" ref="D1330">INDEX(manifest_11Sep!$A$1:$V$3202,MATCH($B1330,manifest_11Sep!$B$1:$B$3202,0),MATCH(A.Arr9sepList!D$1,manifest_11Sep!$A$1:$V$1,0))</f>
        <v>Female</v>
      </c>
      <c r="E1330" s="13" t="str">
        <f t="array" ref="E1330">INDEX(manifest_11Sep!$A$1:$V$3202,MATCH($B1330,manifest_11Sep!$B$1:$B$3202,0),MATCH(A.Arr9sepList!E$1,manifest_11Sep!$A$1:$V$1,0))</f>
        <v>Cassandra</v>
      </c>
      <c r="F1330" s="13" t="str">
        <f t="array" ref="F1330">INDEX(manifest_11Sep!$A$1:$V$3202,MATCH($B1330,manifest_11Sep!$B$1:$B$3202,0),MATCH(A.Arr9sepList!F$1,manifest_11Sep!$A$1:$V$1,0))</f>
        <v>Thompson</v>
      </c>
      <c r="G1330" s="13">
        <f t="array" ref="G1330">INDEX(manifest_11Sep!$A$1:$V$3202,MATCH($B1330,manifest_11Sep!$B$1:$B$3202,0),MATCH(A.Arr9sepList!G$1,manifest_11Sep!$A$1:$V$1,0))</f>
        <v>50</v>
      </c>
      <c r="H1330" s="13" t="str">
        <f t="array" ref="H1330">INDEX(manifest_11Sep!$A$1:$V$3202,MATCH($B1330,manifest_11Sep!$B$1:$B$3202,0),MATCH(A.Arr9sepList!H$1,manifest_11Sep!$A$1:$V$1,0))</f>
        <v>Alicia Nguyen 4</v>
      </c>
      <c r="I1330" s="13" t="str">
        <f t="array" ref="I1330">INDEX(manifest_11Sep!$A$1:$V$3202,MATCH($B1330,manifest_11Sep!$B$1:$B$3202,0),MATCH(A.Arr9sepList!I$1,manifest_11Sep!$A$1:$V$1,0))</f>
        <v>Delta</v>
      </c>
      <c r="J1330" s="13" t="str">
        <f t="array" ref="J1330">INDEX(manifest_11Sep!$A$1:$V$3202,MATCH($B1330,manifest_11Sep!$B$1:$B$3202,0),MATCH(A.Arr9sepList!J$1,manifest_11Sep!$A$1:$V$1,0))</f>
        <v>DL 7844</v>
      </c>
      <c r="K1330" s="13" t="str">
        <f t="array" ref="K1330">INDEX(manifest_11Sep!$A$1:$V$3202,MATCH($B1330,manifest_11Sep!$B$1:$B$3202,0),MATCH(A.Arr9sepList!K$1,manifest_11Sep!$A$1:$V$1,0))</f>
        <v>13-thg 9-25</v>
      </c>
      <c r="L1330" s="14">
        <f t="array" ref="L1330">INDEX(manifest_11Sep!$A$1:$V$3202,MATCH($B1330,manifest_11Sep!$B$1:$B$3202,0),MATCH(A.Arr9sepList!L$1,manifest_11Sep!$A$1:$V$1,0))</f>
        <v>0.22222222222222221</v>
      </c>
      <c r="M1330" s="13" t="str">
        <f t="array" ref="M1330">INDEX(manifest_11Sep!$A$1:$V$3202,MATCH($B1330,manifest_11Sep!$B$1:$B$3202,0),MATCH(A.Arr9sepList!M$1,manifest_11Sep!$A$1:$V$1,0))</f>
        <v>ICN-T2</v>
      </c>
      <c r="N1330" s="13" t="str">
        <f t="array" ref="N1330">INDEX(manifest_11Sep!$A$1:$V$3202,MATCH($B1330,manifest_11Sep!$B$1:$B$3202,0),MATCH(A.Arr9sepList!N$1,manifest_11Sep!$A$1:$V$1,0))</f>
        <v>JW MARRIOTT</v>
      </c>
      <c r="O1330" s="15"/>
      <c r="P1330" s="13"/>
      <c r="Q1330" s="16">
        <v>75987728</v>
      </c>
      <c r="R1330" s="16" t="s">
        <v>43</v>
      </c>
      <c r="S1330" s="13">
        <f t="array" ref="S1330">INDEX(manifest_11Sep!$A$1:$V$3202,MATCH($B1330,manifest_11Sep!$B$1:$B$3202,0),MATCH(A.Arr9sepList!S$1,manifest_11Sep!$A$1:$V$1,0))</f>
        <v>0</v>
      </c>
    </row>
    <row r="1331" spans="1:19" ht="15.75" customHeight="1">
      <c r="A1331" s="13" t="str">
        <f t="array" ref="A1331">INDEX(manifest_11Sep!$A$1:$V$3202,MATCH($B1331,manifest_11Sep!$B$1:$B$3202,0),MATCH(A.Arr9sepList!A$1,manifest_11Sep!$A$1:$V$1,0))</f>
        <v>A</v>
      </c>
      <c r="B1331" s="13" t="s">
        <v>1287</v>
      </c>
      <c r="C1331" s="13" t="str">
        <f t="array" ref="C1331">INDEX(manifest_11Sep!$A$1:$V$3202,MATCH($B1331,manifest_11Sep!$B$1:$B$3202,0),MATCH(A.Arr9sepList!C$1,manifest_11Sep!$A$1:$V$1,0))</f>
        <v>PVN2R7PRPXP</v>
      </c>
      <c r="D1331" s="13" t="str">
        <f t="array" ref="D1331">INDEX(manifest_11Sep!$A$1:$V$3202,MATCH($B1331,manifest_11Sep!$B$1:$B$3202,0),MATCH(A.Arr9sepList!D$1,manifest_11Sep!$A$1:$V$1,0))</f>
        <v>Male</v>
      </c>
      <c r="E1331" s="13" t="str">
        <f t="array" ref="E1331">INDEX(manifest_11Sep!$A$1:$V$3202,MATCH($B1331,manifest_11Sep!$B$1:$B$3202,0),MATCH(A.Arr9sepList!E$1,manifest_11Sep!$A$1:$V$1,0))</f>
        <v>Darryn</v>
      </c>
      <c r="F1331" s="13" t="str">
        <f t="array" ref="F1331">INDEX(manifest_11Sep!$A$1:$V$3202,MATCH($B1331,manifest_11Sep!$B$1:$B$3202,0),MATCH(A.Arr9sepList!F$1,manifest_11Sep!$A$1:$V$1,0))</f>
        <v>Thompson</v>
      </c>
      <c r="G1331" s="13">
        <f t="array" ref="G1331">INDEX(manifest_11Sep!$A$1:$V$3202,MATCH($B1331,manifest_11Sep!$B$1:$B$3202,0),MATCH(A.Arr9sepList!G$1,manifest_11Sep!$A$1:$V$1,0))</f>
        <v>49</v>
      </c>
      <c r="H1331" s="13" t="str">
        <f t="array" ref="H1331">INDEX(manifest_11Sep!$A$1:$V$3202,MATCH($B1331,manifest_11Sep!$B$1:$B$3202,0),MATCH(A.Arr9sepList!H$1,manifest_11Sep!$A$1:$V$1,0))</f>
        <v>Alicia Nguyen 4</v>
      </c>
      <c r="I1331" s="13" t="str">
        <f t="array" ref="I1331">INDEX(manifest_11Sep!$A$1:$V$3202,MATCH($B1331,manifest_11Sep!$B$1:$B$3202,0),MATCH(A.Arr9sepList!I$1,manifest_11Sep!$A$1:$V$1,0))</f>
        <v>Delta</v>
      </c>
      <c r="J1331" s="13" t="str">
        <f t="array" ref="J1331">INDEX(manifest_11Sep!$A$1:$V$3202,MATCH($B1331,manifest_11Sep!$B$1:$B$3202,0),MATCH(A.Arr9sepList!J$1,manifest_11Sep!$A$1:$V$1,0))</f>
        <v>DL 7844</v>
      </c>
      <c r="K1331" s="13" t="str">
        <f t="array" ref="K1331">INDEX(manifest_11Sep!$A$1:$V$3202,MATCH($B1331,manifest_11Sep!$B$1:$B$3202,0),MATCH(A.Arr9sepList!K$1,manifest_11Sep!$A$1:$V$1,0))</f>
        <v>13-thg 9-25</v>
      </c>
      <c r="L1331" s="14">
        <f t="array" ref="L1331">INDEX(manifest_11Sep!$A$1:$V$3202,MATCH($B1331,manifest_11Sep!$B$1:$B$3202,0),MATCH(A.Arr9sepList!L$1,manifest_11Sep!$A$1:$V$1,0))</f>
        <v>0.22222222222222221</v>
      </c>
      <c r="M1331" s="13" t="str">
        <f t="array" ref="M1331">INDEX(manifest_11Sep!$A$1:$V$3202,MATCH($B1331,manifest_11Sep!$B$1:$B$3202,0),MATCH(A.Arr9sepList!M$1,manifest_11Sep!$A$1:$V$1,0))</f>
        <v>ICN-T2</v>
      </c>
      <c r="N1331" s="13" t="str">
        <f t="array" ref="N1331">INDEX(manifest_11Sep!$A$1:$V$3202,MATCH($B1331,manifest_11Sep!$B$1:$B$3202,0),MATCH(A.Arr9sepList!N$1,manifest_11Sep!$A$1:$V$1,0))</f>
        <v>JW MARRIOTT</v>
      </c>
      <c r="O1331" s="15"/>
      <c r="P1331" s="13"/>
      <c r="Q1331" s="16">
        <v>75987728</v>
      </c>
      <c r="R1331" s="16" t="s">
        <v>43</v>
      </c>
      <c r="S1331" s="13">
        <f t="array" ref="S1331">INDEX(manifest_11Sep!$A$1:$V$3202,MATCH($B1331,manifest_11Sep!$B$1:$B$3202,0),MATCH(A.Arr9sepList!S$1,manifest_11Sep!$A$1:$V$1,0))</f>
        <v>0</v>
      </c>
    </row>
    <row r="1332" spans="1:19" ht="15.75" customHeight="1">
      <c r="A1332" s="229" t="str">
        <f t="array" ref="A1332">INDEX(manifest_11Sep!$A$1:$V$3202,MATCH($B1332,manifest_11Sep!$B$1:$B$3202,0),MATCH(A.Arr9sepList!A$1,manifest_11Sep!$A$1:$V$1,0))</f>
        <v>A</v>
      </c>
      <c r="B1332" s="229" t="s">
        <v>4362</v>
      </c>
      <c r="C1332" s="229" t="str">
        <f t="array" ref="C1332">INDEX(manifest_11Sep!$A$1:$V$3202,MATCH($B1332,manifest_11Sep!$B$1:$B$3202,0),MATCH(A.Arr9sepList!C$1,manifest_11Sep!$A$1:$V$1,0))</f>
        <v>GTNYBS3W878</v>
      </c>
      <c r="D1332" s="229" t="str">
        <f t="array" ref="D1332">INDEX(manifest_11Sep!$A$1:$V$3202,MATCH($B1332,manifest_11Sep!$B$1:$B$3202,0),MATCH(A.Arr9sepList!D$1,manifest_11Sep!$A$1:$V$1,0))</f>
        <v>Female</v>
      </c>
      <c r="E1332" s="229" t="str">
        <f t="array" ref="E1332">INDEX(manifest_11Sep!$A$1:$V$3202,MATCH($B1332,manifest_11Sep!$B$1:$B$3202,0),MATCH(A.Arr9sepList!E$1,manifest_11Sep!$A$1:$V$1,0))</f>
        <v>Duyen Thi</v>
      </c>
      <c r="F1332" s="229" t="str">
        <f t="array" ref="F1332">INDEX(manifest_11Sep!$A$1:$V$3202,MATCH($B1332,manifest_11Sep!$B$1:$B$3202,0),MATCH(A.Arr9sepList!F$1,manifest_11Sep!$A$1:$V$1,0))</f>
        <v>Nguyen</v>
      </c>
      <c r="G1332" s="229">
        <f t="array" ref="G1332">INDEX(manifest_11Sep!$A$1:$V$3202,MATCH($B1332,manifest_11Sep!$B$1:$B$3202,0),MATCH(A.Arr9sepList!G$1,manifest_11Sep!$A$1:$V$1,0))</f>
        <v>55</v>
      </c>
      <c r="H1332" s="229" t="str">
        <f t="array" ref="H1332">INDEX(manifest_11Sep!$A$1:$V$3202,MATCH($B1332,manifest_11Sep!$B$1:$B$3202,0),MATCH(A.Arr9sepList!H$1,manifest_11Sep!$A$1:$V$1,0))</f>
        <v>Xuan Nguyen</v>
      </c>
      <c r="I1332" s="229" t="str">
        <f t="array" ref="I1332">INDEX(manifest_11Sep!$A$1:$V$3202,MATCH($B1332,manifest_11Sep!$B$1:$B$3202,0),MATCH(A.Arr9sepList!I$1,manifest_11Sep!$A$1:$V$1,0))</f>
        <v>Korean Air</v>
      </c>
      <c r="J1332" s="229" t="str">
        <f t="array" ref="J1332">INDEX(manifest_11Sep!$A$1:$V$3202,MATCH($B1332,manifest_11Sep!$B$1:$B$3202,0),MATCH(A.Arr9sepList!J$1,manifest_11Sep!$A$1:$V$1,0))</f>
        <v>KE 468</v>
      </c>
      <c r="K1332" s="229" t="str">
        <f t="array" ref="K1332">INDEX(manifest_11Sep!$A$1:$V$3202,MATCH($B1332,manifest_11Sep!$B$1:$B$3202,0),MATCH(A.Arr9sepList!K$1,manifest_11Sep!$A$1:$V$1,0))</f>
        <v>13-thg 9-25</v>
      </c>
      <c r="L1332" s="230">
        <f t="array" ref="L1332">INDEX(manifest_11Sep!$A$1:$V$3202,MATCH($B1332,manifest_11Sep!$B$1:$B$3202,0),MATCH(A.Arr9sepList!L$1,manifest_11Sep!$A$1:$V$1,0))</f>
        <v>0.30902777777777779</v>
      </c>
      <c r="M1332" s="229" t="str">
        <f t="array" ref="M1332">INDEX(manifest_11Sep!$A$1:$V$3202,MATCH($B1332,manifest_11Sep!$B$1:$B$3202,0),MATCH(A.Arr9sepList!M$1,manifest_11Sep!$A$1:$V$1,0))</f>
        <v>ICN-T2</v>
      </c>
      <c r="N1332" s="229" t="str">
        <f t="array" ref="N1332">INDEX(manifest_11Sep!$A$1:$V$3202,MATCH($B1332,manifest_11Sep!$B$1:$B$3202,0),MATCH(A.Arr9sepList!N$1,manifest_11Sep!$A$1:$V$1,0))</f>
        <v>JW MARRIOTT</v>
      </c>
      <c r="O1332" s="231">
        <f>COUNTA(N1332:N1333)</f>
        <v>2</v>
      </c>
      <c r="P1332" s="229"/>
      <c r="Q1332" s="232">
        <v>75989243</v>
      </c>
      <c r="R1332" s="232" t="s">
        <v>43</v>
      </c>
      <c r="S1332" s="229">
        <f t="array" ref="S1332">INDEX(manifest_11Sep!$A$1:$V$3202,MATCH($B1332,manifest_11Sep!$B$1:$B$3202,0),MATCH(A.Arr9sepList!S$1,manifest_11Sep!$A$1:$V$1,0))</f>
        <v>0</v>
      </c>
    </row>
    <row r="1333" spans="1:19" ht="15.75" customHeight="1">
      <c r="A1333" s="13" t="str">
        <f t="array" ref="A1333">INDEX(manifest_11Sep!$A$1:$V$3202,MATCH($B1333,manifest_11Sep!$B$1:$B$3202,0),MATCH(A.Arr9sepList!A$1,manifest_11Sep!$A$1:$V$1,0))</f>
        <v>A</v>
      </c>
      <c r="B1333" s="13" t="s">
        <v>4367</v>
      </c>
      <c r="C1333" s="13" t="str">
        <f t="array" ref="C1333">INDEX(manifest_11Sep!$A$1:$V$3202,MATCH($B1333,manifest_11Sep!$B$1:$B$3202,0),MATCH(A.Arr9sepList!C$1,manifest_11Sep!$A$1:$V$1,0))</f>
        <v>GTNYBS3W878</v>
      </c>
      <c r="D1333" s="13" t="str">
        <f t="array" ref="D1333">INDEX(manifest_11Sep!$A$1:$V$3202,MATCH($B1333,manifest_11Sep!$B$1:$B$3202,0),MATCH(A.Arr9sepList!D$1,manifest_11Sep!$A$1:$V$1,0))</f>
        <v>Female</v>
      </c>
      <c r="E1333" s="13" t="str">
        <f t="array" ref="E1333">INDEX(manifest_11Sep!$A$1:$V$3202,MATCH($B1333,manifest_11Sep!$B$1:$B$3202,0),MATCH(A.Arr9sepList!E$1,manifest_11Sep!$A$1:$V$1,0))</f>
        <v>Doan Thuc</v>
      </c>
      <c r="F1333" s="13" t="str">
        <f t="array" ref="F1333">INDEX(manifest_11Sep!$A$1:$V$3202,MATCH($B1333,manifest_11Sep!$B$1:$B$3202,0),MATCH(A.Arr9sepList!F$1,manifest_11Sep!$A$1:$V$1,0))</f>
        <v>Tran</v>
      </c>
      <c r="G1333" s="13">
        <f t="array" ref="G1333">INDEX(manifest_11Sep!$A$1:$V$3202,MATCH($B1333,manifest_11Sep!$B$1:$B$3202,0),MATCH(A.Arr9sepList!G$1,manifest_11Sep!$A$1:$V$1,0))</f>
        <v>21</v>
      </c>
      <c r="H1333" s="13" t="str">
        <f t="array" ref="H1333">INDEX(manifest_11Sep!$A$1:$V$3202,MATCH($B1333,manifest_11Sep!$B$1:$B$3202,0),MATCH(A.Arr9sepList!H$1,manifest_11Sep!$A$1:$V$1,0))</f>
        <v>Xuan Nguyen</v>
      </c>
      <c r="I1333" s="13" t="str">
        <f t="array" ref="I1333">INDEX(manifest_11Sep!$A$1:$V$3202,MATCH($B1333,manifest_11Sep!$B$1:$B$3202,0),MATCH(A.Arr9sepList!I$1,manifest_11Sep!$A$1:$V$1,0))</f>
        <v>Korean Air</v>
      </c>
      <c r="J1333" s="13" t="str">
        <f t="array" ref="J1333">INDEX(manifest_11Sep!$A$1:$V$3202,MATCH($B1333,manifest_11Sep!$B$1:$B$3202,0),MATCH(A.Arr9sepList!J$1,manifest_11Sep!$A$1:$V$1,0))</f>
        <v>KE 468</v>
      </c>
      <c r="K1333" s="13" t="str">
        <f t="array" ref="K1333">INDEX(manifest_11Sep!$A$1:$V$3202,MATCH($B1333,manifest_11Sep!$B$1:$B$3202,0),MATCH(A.Arr9sepList!K$1,manifest_11Sep!$A$1:$V$1,0))</f>
        <v>13-thg 9-25</v>
      </c>
      <c r="L1333" s="14">
        <f t="array" ref="L1333">INDEX(manifest_11Sep!$A$1:$V$3202,MATCH($B1333,manifest_11Sep!$B$1:$B$3202,0),MATCH(A.Arr9sepList!L$1,manifest_11Sep!$A$1:$V$1,0))</f>
        <v>0.30902777777777779</v>
      </c>
      <c r="M1333" s="13" t="str">
        <f t="array" ref="M1333">INDEX(manifest_11Sep!$A$1:$V$3202,MATCH($B1333,manifest_11Sep!$B$1:$B$3202,0),MATCH(A.Arr9sepList!M$1,manifest_11Sep!$A$1:$V$1,0))</f>
        <v>ICN-T2</v>
      </c>
      <c r="N1333" s="13" t="str">
        <f t="array" ref="N1333">INDEX(manifest_11Sep!$A$1:$V$3202,MATCH($B1333,manifest_11Sep!$B$1:$B$3202,0),MATCH(A.Arr9sepList!N$1,manifest_11Sep!$A$1:$V$1,0))</f>
        <v>JW MARRIOTT</v>
      </c>
      <c r="O1333" s="15"/>
      <c r="P1333" s="13"/>
      <c r="Q1333" s="16">
        <v>75989243</v>
      </c>
      <c r="R1333" s="16" t="s">
        <v>43</v>
      </c>
      <c r="S1333" s="13">
        <f t="array" ref="S1333">INDEX(manifest_11Sep!$A$1:$V$3202,MATCH($B1333,manifest_11Sep!$B$1:$B$3202,0),MATCH(A.Arr9sepList!S$1,manifest_11Sep!$A$1:$V$1,0))</f>
        <v>0</v>
      </c>
    </row>
    <row r="1334" spans="1:19" ht="15.75" customHeight="1">
      <c r="A1334" s="229" t="str">
        <f t="array" ref="A1334">INDEX(manifest_11Sep!$A$1:$V$3202,MATCH($B1334,manifest_11Sep!$B$1:$B$3202,0),MATCH(A.Arr9sepList!A$1,manifest_11Sep!$A$1:$V$1,0))</f>
        <v>A</v>
      </c>
      <c r="B1334" s="229" t="s">
        <v>689</v>
      </c>
      <c r="C1334" s="229" t="str">
        <f t="array" ref="C1334">INDEX(manifest_11Sep!$A$1:$V$3202,MATCH($B1334,manifest_11Sep!$B$1:$B$3202,0),MATCH(A.Arr9sepList!C$1,manifest_11Sep!$A$1:$V$1,0))</f>
        <v>YWN37HR2SQL</v>
      </c>
      <c r="D1334" s="229" t="str">
        <f t="array" ref="D1334">INDEX(manifest_11Sep!$A$1:$V$3202,MATCH($B1334,manifest_11Sep!$B$1:$B$3202,0),MATCH(A.Arr9sepList!D$1,manifest_11Sep!$A$1:$V$1,0))</f>
        <v>Female</v>
      </c>
      <c r="E1334" s="229" t="str">
        <f t="array" ref="E1334">INDEX(manifest_11Sep!$A$1:$V$3202,MATCH($B1334,manifest_11Sep!$B$1:$B$3202,0),MATCH(A.Arr9sepList!E$1,manifest_11Sep!$A$1:$V$1,0))</f>
        <v>Joshlyn</v>
      </c>
      <c r="F1334" s="229" t="str">
        <f t="array" ref="F1334">INDEX(manifest_11Sep!$A$1:$V$3202,MATCH($B1334,manifest_11Sep!$B$1:$B$3202,0),MATCH(A.Arr9sepList!F$1,manifest_11Sep!$A$1:$V$1,0))</f>
        <v>Pham</v>
      </c>
      <c r="G1334" s="229">
        <f t="array" ref="G1334">INDEX(manifest_11Sep!$A$1:$V$3202,MATCH($B1334,manifest_11Sep!$B$1:$B$3202,0),MATCH(A.Arr9sepList!G$1,manifest_11Sep!$A$1:$V$1,0))</f>
        <v>23</v>
      </c>
      <c r="H1334" s="229" t="str">
        <f t="array" ref="H1334">INDEX(manifest_11Sep!$A$1:$V$3202,MATCH($B1334,manifest_11Sep!$B$1:$B$3202,0),MATCH(A.Arr9sepList!H$1,manifest_11Sep!$A$1:$V$1,0))</f>
        <v>Alicia Nguyen 3</v>
      </c>
      <c r="I1334" s="229" t="str">
        <f t="array" ref="I1334">INDEX(manifest_11Sep!$A$1:$V$3202,MATCH($B1334,manifest_11Sep!$B$1:$B$3202,0),MATCH(A.Arr9sepList!I$1,manifest_11Sep!$A$1:$V$1,0))</f>
        <v>China Airlines</v>
      </c>
      <c r="J1334" s="229" t="str">
        <f t="array" ref="J1334">INDEX(manifest_11Sep!$A$1:$V$3202,MATCH($B1334,manifest_11Sep!$B$1:$B$3202,0),MATCH(A.Arr9sepList!J$1,manifest_11Sep!$A$1:$V$1,0))</f>
        <v>CI 160</v>
      </c>
      <c r="K1334" s="229" t="str">
        <f t="array" ref="K1334">INDEX(manifest_11Sep!$A$1:$V$3202,MATCH($B1334,manifest_11Sep!$B$1:$B$3202,0),MATCH(A.Arr9sepList!K$1,manifest_11Sep!$A$1:$V$1,0))</f>
        <v>13-thg 9-25</v>
      </c>
      <c r="L1334" s="230">
        <f t="array" ref="L1334">INDEX(manifest_11Sep!$A$1:$V$3202,MATCH($B1334,manifest_11Sep!$B$1:$B$3202,0),MATCH(A.Arr9sepList!L$1,manifest_11Sep!$A$1:$V$1,0))</f>
        <v>0.46875</v>
      </c>
      <c r="M1334" s="229" t="str">
        <f t="array" ref="M1334">INDEX(manifest_11Sep!$A$1:$V$3202,MATCH($B1334,manifest_11Sep!$B$1:$B$3202,0),MATCH(A.Arr9sepList!M$1,manifest_11Sep!$A$1:$V$1,0))</f>
        <v>ICN-T2</v>
      </c>
      <c r="N1334" s="229" t="str">
        <f t="array" ref="N1334">INDEX(manifest_11Sep!$A$1:$V$3202,MATCH($B1334,manifest_11Sep!$B$1:$B$3202,0),MATCH(A.Arr9sepList!N$1,manifest_11Sep!$A$1:$V$1,0))</f>
        <v>JW MARRIOTT</v>
      </c>
      <c r="O1334" s="231">
        <f>COUNTA(N1334:N1345)</f>
        <v>12</v>
      </c>
      <c r="P1334" s="229"/>
      <c r="Q1334" s="232">
        <v>75985368</v>
      </c>
      <c r="R1334" s="232" t="s">
        <v>61</v>
      </c>
      <c r="S1334" s="256" t="str">
        <f t="array" ref="S1334">INDEX(manifest_11Sep!$A$1:$V$3202,MATCH($B1334,manifest_11Sep!$B$1:$B$3202,0),MATCH(A.Arr9sepList!S$1,manifest_11Sep!$A$1:$V$1,0))</f>
        <v>Private pick-up for chi Tammy's group</v>
      </c>
    </row>
    <row r="1335" spans="1:19" ht="15.75" customHeight="1">
      <c r="A1335" s="13" t="str">
        <f t="array" ref="A1335">INDEX(manifest_11Sep!$A$1:$V$3202,MATCH($B1335,manifest_11Sep!$B$1:$B$3202,0),MATCH(A.Arr9sepList!A$1,manifest_11Sep!$A$1:$V$1,0))</f>
        <v>A</v>
      </c>
      <c r="B1335" s="13" t="s">
        <v>856</v>
      </c>
      <c r="C1335" s="13" t="str">
        <f t="array" ref="C1335">INDEX(manifest_11Sep!$A$1:$V$3202,MATCH($B1335,manifest_11Sep!$B$1:$B$3202,0),MATCH(A.Arr9sepList!C$1,manifest_11Sep!$A$1:$V$1,0))</f>
        <v>6FNND6BN8PS</v>
      </c>
      <c r="D1335" s="13" t="str">
        <f t="array" ref="D1335">INDEX(manifest_11Sep!$A$1:$V$3202,MATCH($B1335,manifest_11Sep!$B$1:$B$3202,0),MATCH(A.Arr9sepList!D$1,manifest_11Sep!$A$1:$V$1,0))</f>
        <v>Female</v>
      </c>
      <c r="E1335" s="13" t="str">
        <f t="array" ref="E1335">INDEX(manifest_11Sep!$A$1:$V$3202,MATCH($B1335,manifest_11Sep!$B$1:$B$3202,0),MATCH(A.Arr9sepList!E$1,manifest_11Sep!$A$1:$V$1,0))</f>
        <v>Hien</v>
      </c>
      <c r="F1335" s="13" t="str">
        <f t="array" ref="F1335">INDEX(manifest_11Sep!$A$1:$V$3202,MATCH($B1335,manifest_11Sep!$B$1:$B$3202,0),MATCH(A.Arr9sepList!F$1,manifest_11Sep!$A$1:$V$1,0))</f>
        <v>Huynh</v>
      </c>
      <c r="G1335" s="13">
        <f t="array" ref="G1335">INDEX(manifest_11Sep!$A$1:$V$3202,MATCH($B1335,manifest_11Sep!$B$1:$B$3202,0),MATCH(A.Arr9sepList!G$1,manifest_11Sep!$A$1:$V$1,0))</f>
        <v>43</v>
      </c>
      <c r="H1335" s="13" t="str">
        <f t="array" ref="H1335">INDEX(manifest_11Sep!$A$1:$V$3202,MATCH($B1335,manifest_11Sep!$B$1:$B$3202,0),MATCH(A.Arr9sepList!H$1,manifest_11Sep!$A$1:$V$1,0))</f>
        <v>Alicia Nguyen 3</v>
      </c>
      <c r="I1335" s="13" t="str">
        <f t="array" ref="I1335">INDEX(manifest_11Sep!$A$1:$V$3202,MATCH($B1335,manifest_11Sep!$B$1:$B$3202,0),MATCH(A.Arr9sepList!I$1,manifest_11Sep!$A$1:$V$1,0))</f>
        <v>China Airlines</v>
      </c>
      <c r="J1335" s="13" t="str">
        <f t="array" ref="J1335">INDEX(manifest_11Sep!$A$1:$V$3202,MATCH($B1335,manifest_11Sep!$B$1:$B$3202,0),MATCH(A.Arr9sepList!J$1,manifest_11Sep!$A$1:$V$1,0))</f>
        <v>CI 160</v>
      </c>
      <c r="K1335" s="13" t="str">
        <f t="array" ref="K1335">INDEX(manifest_11Sep!$A$1:$V$3202,MATCH($B1335,manifest_11Sep!$B$1:$B$3202,0),MATCH(A.Arr9sepList!K$1,manifest_11Sep!$A$1:$V$1,0))</f>
        <v>13-thg 9-25</v>
      </c>
      <c r="L1335" s="14">
        <f t="array" ref="L1335">INDEX(manifest_11Sep!$A$1:$V$3202,MATCH($B1335,manifest_11Sep!$B$1:$B$3202,0),MATCH(A.Arr9sepList!L$1,manifest_11Sep!$A$1:$V$1,0))</f>
        <v>0.46875</v>
      </c>
      <c r="M1335" s="13" t="str">
        <f t="array" ref="M1335">INDEX(manifest_11Sep!$A$1:$V$3202,MATCH($B1335,manifest_11Sep!$B$1:$B$3202,0),MATCH(A.Arr9sepList!M$1,manifest_11Sep!$A$1:$V$1,0))</f>
        <v>ICN-T2</v>
      </c>
      <c r="N1335" s="13" t="str">
        <f t="array" ref="N1335">INDEX(manifest_11Sep!$A$1:$V$3202,MATCH($B1335,manifest_11Sep!$B$1:$B$3202,0),MATCH(A.Arr9sepList!N$1,manifest_11Sep!$A$1:$V$1,0))</f>
        <v>JW MARRIOTT</v>
      </c>
      <c r="O1335" s="15"/>
      <c r="P1335" s="13"/>
      <c r="Q1335" s="16">
        <v>75986007</v>
      </c>
      <c r="R1335" s="16" t="s">
        <v>43</v>
      </c>
      <c r="S1335" s="31" t="str">
        <f t="array" ref="S1335">INDEX(manifest_11Sep!$A$1:$V$3202,MATCH($B1335,manifest_11Sep!$B$1:$B$3202,0),MATCH(A.Arr9sepList!S$1,manifest_11Sep!$A$1:$V$1,0))</f>
        <v>Private pick-up for chi Tammy's group</v>
      </c>
    </row>
    <row r="1336" spans="1:19" ht="15.75" customHeight="1">
      <c r="A1336" s="13" t="str">
        <f t="array" ref="A1336">INDEX(manifest_11Sep!$A$1:$V$3202,MATCH($B1336,manifest_11Sep!$B$1:$B$3202,0),MATCH(A.Arr9sepList!A$1,manifest_11Sep!$A$1:$V$1,0))</f>
        <v>A</v>
      </c>
      <c r="B1336" s="13" t="s">
        <v>859</v>
      </c>
      <c r="C1336" s="13" t="str">
        <f t="array" ref="C1336">INDEX(manifest_11Sep!$A$1:$V$3202,MATCH($B1336,manifest_11Sep!$B$1:$B$3202,0),MATCH(A.Arr9sepList!C$1,manifest_11Sep!$A$1:$V$1,0))</f>
        <v>6FNND6BN8PS</v>
      </c>
      <c r="D1336" s="13" t="str">
        <f t="array" ref="D1336">INDEX(manifest_11Sep!$A$1:$V$3202,MATCH($B1336,manifest_11Sep!$B$1:$B$3202,0),MATCH(A.Arr9sepList!D$1,manifest_11Sep!$A$1:$V$1,0))</f>
        <v>Male</v>
      </c>
      <c r="E1336" s="13" t="str">
        <f t="array" ref="E1336">INDEX(manifest_11Sep!$A$1:$V$3202,MATCH($B1336,manifest_11Sep!$B$1:$B$3202,0),MATCH(A.Arr9sepList!E$1,manifest_11Sep!$A$1:$V$1,0))</f>
        <v>Thoai Minh</v>
      </c>
      <c r="F1336" s="13" t="str">
        <f t="array" ref="F1336">INDEX(manifest_11Sep!$A$1:$V$3202,MATCH($B1336,manifest_11Sep!$B$1:$B$3202,0),MATCH(A.Arr9sepList!F$1,manifest_11Sep!$A$1:$V$1,0))</f>
        <v>Pham</v>
      </c>
      <c r="G1336" s="13">
        <f t="array" ref="G1336">INDEX(manifest_11Sep!$A$1:$V$3202,MATCH($B1336,manifest_11Sep!$B$1:$B$3202,0),MATCH(A.Arr9sepList!G$1,manifest_11Sep!$A$1:$V$1,0))</f>
        <v>47</v>
      </c>
      <c r="H1336" s="13" t="str">
        <f t="array" ref="H1336">INDEX(manifest_11Sep!$A$1:$V$3202,MATCH($B1336,manifest_11Sep!$B$1:$B$3202,0),MATCH(A.Arr9sepList!H$1,manifest_11Sep!$A$1:$V$1,0))</f>
        <v>Alicia Nguyen 3</v>
      </c>
      <c r="I1336" s="13" t="str">
        <f t="array" ref="I1336">INDEX(manifest_11Sep!$A$1:$V$3202,MATCH($B1336,manifest_11Sep!$B$1:$B$3202,0),MATCH(A.Arr9sepList!I$1,manifest_11Sep!$A$1:$V$1,0))</f>
        <v>China Airlines</v>
      </c>
      <c r="J1336" s="13" t="str">
        <f t="array" ref="J1336">INDEX(manifest_11Sep!$A$1:$V$3202,MATCH($B1336,manifest_11Sep!$B$1:$B$3202,0),MATCH(A.Arr9sepList!J$1,manifest_11Sep!$A$1:$V$1,0))</f>
        <v>CI 160</v>
      </c>
      <c r="K1336" s="13" t="str">
        <f t="array" ref="K1336">INDEX(manifest_11Sep!$A$1:$V$3202,MATCH($B1336,manifest_11Sep!$B$1:$B$3202,0),MATCH(A.Arr9sepList!K$1,manifest_11Sep!$A$1:$V$1,0))</f>
        <v>13-thg 9-25</v>
      </c>
      <c r="L1336" s="14">
        <f t="array" ref="L1336">INDEX(manifest_11Sep!$A$1:$V$3202,MATCH($B1336,manifest_11Sep!$B$1:$B$3202,0),MATCH(A.Arr9sepList!L$1,manifest_11Sep!$A$1:$V$1,0))</f>
        <v>0.46875</v>
      </c>
      <c r="M1336" s="13" t="str">
        <f t="array" ref="M1336">INDEX(manifest_11Sep!$A$1:$V$3202,MATCH($B1336,manifest_11Sep!$B$1:$B$3202,0),MATCH(A.Arr9sepList!M$1,manifest_11Sep!$A$1:$V$1,0))</f>
        <v>ICN-T2</v>
      </c>
      <c r="N1336" s="13" t="str">
        <f t="array" ref="N1336">INDEX(manifest_11Sep!$A$1:$V$3202,MATCH($B1336,manifest_11Sep!$B$1:$B$3202,0),MATCH(A.Arr9sepList!N$1,manifest_11Sep!$A$1:$V$1,0))</f>
        <v>JW MARRIOTT</v>
      </c>
      <c r="O1336" s="15"/>
      <c r="P1336" s="13"/>
      <c r="Q1336" s="16">
        <v>75986007</v>
      </c>
      <c r="R1336" s="16" t="s">
        <v>43</v>
      </c>
      <c r="S1336" s="31" t="str">
        <f t="array" ref="S1336">INDEX(manifest_11Sep!$A$1:$V$3202,MATCH($B1336,manifest_11Sep!$B$1:$B$3202,0),MATCH(A.Arr9sepList!S$1,manifest_11Sep!$A$1:$V$1,0))</f>
        <v>Private pick-up for chi Tammy's group</v>
      </c>
    </row>
    <row r="1337" spans="1:19" ht="15.75" customHeight="1">
      <c r="A1337" s="13" t="str">
        <f t="array" ref="A1337">INDEX(manifest_11Sep!$A$1:$V$3202,MATCH($B1337,manifest_11Sep!$B$1:$B$3202,0),MATCH(A.Arr9sepList!A$1,manifest_11Sep!$A$1:$V$1,0))</f>
        <v>A</v>
      </c>
      <c r="B1337" s="13" t="s">
        <v>875</v>
      </c>
      <c r="C1337" s="13" t="str">
        <f t="array" ref="C1337">INDEX(manifest_11Sep!$A$1:$V$3202,MATCH($B1337,manifest_11Sep!$B$1:$B$3202,0),MATCH(A.Arr9sepList!C$1,manifest_11Sep!$A$1:$V$1,0))</f>
        <v>CFN4F96KS39</v>
      </c>
      <c r="D1337" s="13" t="str">
        <f t="array" ref="D1337">INDEX(manifest_11Sep!$A$1:$V$3202,MATCH($B1337,manifest_11Sep!$B$1:$B$3202,0),MATCH(A.Arr9sepList!D$1,manifest_11Sep!$A$1:$V$1,0))</f>
        <v>Male</v>
      </c>
      <c r="E1337" s="13" t="str">
        <f t="array" ref="E1337">INDEX(manifest_11Sep!$A$1:$V$3202,MATCH($B1337,manifest_11Sep!$B$1:$B$3202,0),MATCH(A.Arr9sepList!E$1,manifest_11Sep!$A$1:$V$1,0))</f>
        <v>Thi</v>
      </c>
      <c r="F1337" s="13" t="str">
        <f t="array" ref="F1337">INDEX(manifest_11Sep!$A$1:$V$3202,MATCH($B1337,manifest_11Sep!$B$1:$B$3202,0),MATCH(A.Arr9sepList!F$1,manifest_11Sep!$A$1:$V$1,0))</f>
        <v>Dao</v>
      </c>
      <c r="G1337" s="13">
        <f t="array" ref="G1337">INDEX(manifest_11Sep!$A$1:$V$3202,MATCH($B1337,manifest_11Sep!$B$1:$B$3202,0),MATCH(A.Arr9sepList!G$1,manifest_11Sep!$A$1:$V$1,0))</f>
        <v>76</v>
      </c>
      <c r="H1337" s="13" t="str">
        <f t="array" ref="H1337">INDEX(manifest_11Sep!$A$1:$V$3202,MATCH($B1337,manifest_11Sep!$B$1:$B$3202,0),MATCH(A.Arr9sepList!H$1,manifest_11Sep!$A$1:$V$1,0))</f>
        <v>Alicia Nguyen 3</v>
      </c>
      <c r="I1337" s="13" t="str">
        <f t="array" ref="I1337">INDEX(manifest_11Sep!$A$1:$V$3202,MATCH($B1337,manifest_11Sep!$B$1:$B$3202,0),MATCH(A.Arr9sepList!I$1,manifest_11Sep!$A$1:$V$1,0))</f>
        <v>China Airlines</v>
      </c>
      <c r="J1337" s="13" t="str">
        <f t="array" ref="J1337">INDEX(manifest_11Sep!$A$1:$V$3202,MATCH($B1337,manifest_11Sep!$B$1:$B$3202,0),MATCH(A.Arr9sepList!J$1,manifest_11Sep!$A$1:$V$1,0))</f>
        <v>CI 160</v>
      </c>
      <c r="K1337" s="13" t="str">
        <f t="array" ref="K1337">INDEX(manifest_11Sep!$A$1:$V$3202,MATCH($B1337,manifest_11Sep!$B$1:$B$3202,0),MATCH(A.Arr9sepList!K$1,manifest_11Sep!$A$1:$V$1,0))</f>
        <v>13-thg 9-25</v>
      </c>
      <c r="L1337" s="14">
        <f t="array" ref="L1337">INDEX(manifest_11Sep!$A$1:$V$3202,MATCH($B1337,manifest_11Sep!$B$1:$B$3202,0),MATCH(A.Arr9sepList!L$1,manifest_11Sep!$A$1:$V$1,0))</f>
        <v>0.46875</v>
      </c>
      <c r="M1337" s="13" t="str">
        <f t="array" ref="M1337">INDEX(manifest_11Sep!$A$1:$V$3202,MATCH($B1337,manifest_11Sep!$B$1:$B$3202,0),MATCH(A.Arr9sepList!M$1,manifest_11Sep!$A$1:$V$1,0))</f>
        <v>ICN-T2</v>
      </c>
      <c r="N1337" s="13" t="str">
        <f t="array" ref="N1337">INDEX(manifest_11Sep!$A$1:$V$3202,MATCH($B1337,manifest_11Sep!$B$1:$B$3202,0),MATCH(A.Arr9sepList!N$1,manifest_11Sep!$A$1:$V$1,0))</f>
        <v>JW MARRIOTT</v>
      </c>
      <c r="O1337" s="15"/>
      <c r="P1337" s="13"/>
      <c r="Q1337" s="16">
        <v>75986049</v>
      </c>
      <c r="R1337" s="16" t="s">
        <v>43</v>
      </c>
      <c r="S1337" s="31" t="str">
        <f t="array" ref="S1337">INDEX(manifest_11Sep!$A$1:$V$3202,MATCH($B1337,manifest_11Sep!$B$1:$B$3202,0),MATCH(A.Arr9sepList!S$1,manifest_11Sep!$A$1:$V$1,0))</f>
        <v>Private pick-up for chi Tammy's group</v>
      </c>
    </row>
    <row r="1338" spans="1:19" ht="15.75" customHeight="1">
      <c r="A1338" s="13" t="str">
        <f t="array" ref="A1338">INDEX(manifest_11Sep!$A$1:$V$3202,MATCH($B1338,manifest_11Sep!$B$1:$B$3202,0),MATCH(A.Arr9sepList!A$1,manifest_11Sep!$A$1:$V$1,0))</f>
        <v>A</v>
      </c>
      <c r="B1338" s="13" t="s">
        <v>877</v>
      </c>
      <c r="C1338" s="13" t="str">
        <f t="array" ref="C1338">INDEX(manifest_11Sep!$A$1:$V$3202,MATCH($B1338,manifest_11Sep!$B$1:$B$3202,0),MATCH(A.Arr9sepList!C$1,manifest_11Sep!$A$1:$V$1,0))</f>
        <v>CFN4F96KS39</v>
      </c>
      <c r="D1338" s="13" t="str">
        <f t="array" ref="D1338">INDEX(manifest_11Sep!$A$1:$V$3202,MATCH($B1338,manifest_11Sep!$B$1:$B$3202,0),MATCH(A.Arr9sepList!D$1,manifest_11Sep!$A$1:$V$1,0))</f>
        <v>Female</v>
      </c>
      <c r="E1338" s="13" t="str">
        <f t="array" ref="E1338">INDEX(manifest_11Sep!$A$1:$V$3202,MATCH($B1338,manifest_11Sep!$B$1:$B$3202,0),MATCH(A.Arr9sepList!E$1,manifest_11Sep!$A$1:$V$1,0))</f>
        <v>Lang Mong Thi</v>
      </c>
      <c r="F1338" s="13" t="str">
        <f t="array" ref="F1338">INDEX(manifest_11Sep!$A$1:$V$3202,MATCH($B1338,manifest_11Sep!$B$1:$B$3202,0),MATCH(A.Arr9sepList!F$1,manifest_11Sep!$A$1:$V$1,0))</f>
        <v>Ha</v>
      </c>
      <c r="G1338" s="13">
        <f t="array" ref="G1338">INDEX(manifest_11Sep!$A$1:$V$3202,MATCH($B1338,manifest_11Sep!$B$1:$B$3202,0),MATCH(A.Arr9sepList!G$1,manifest_11Sep!$A$1:$V$1,0))</f>
        <v>75</v>
      </c>
      <c r="H1338" s="13" t="str">
        <f t="array" ref="H1338">INDEX(manifest_11Sep!$A$1:$V$3202,MATCH($B1338,manifest_11Sep!$B$1:$B$3202,0),MATCH(A.Arr9sepList!H$1,manifest_11Sep!$A$1:$V$1,0))</f>
        <v>Alicia Nguyen 3</v>
      </c>
      <c r="I1338" s="13" t="str">
        <f t="array" ref="I1338">INDEX(manifest_11Sep!$A$1:$V$3202,MATCH($B1338,manifest_11Sep!$B$1:$B$3202,0),MATCH(A.Arr9sepList!I$1,manifest_11Sep!$A$1:$V$1,0))</f>
        <v>China Airlines</v>
      </c>
      <c r="J1338" s="13" t="str">
        <f t="array" ref="J1338">INDEX(manifest_11Sep!$A$1:$V$3202,MATCH($B1338,manifest_11Sep!$B$1:$B$3202,0),MATCH(A.Arr9sepList!J$1,manifest_11Sep!$A$1:$V$1,0))</f>
        <v>CI 160</v>
      </c>
      <c r="K1338" s="13" t="str">
        <f t="array" ref="K1338">INDEX(manifest_11Sep!$A$1:$V$3202,MATCH($B1338,manifest_11Sep!$B$1:$B$3202,0),MATCH(A.Arr9sepList!K$1,manifest_11Sep!$A$1:$V$1,0))</f>
        <v>13-thg 9-25</v>
      </c>
      <c r="L1338" s="14">
        <f t="array" ref="L1338">INDEX(manifest_11Sep!$A$1:$V$3202,MATCH($B1338,manifest_11Sep!$B$1:$B$3202,0),MATCH(A.Arr9sepList!L$1,manifest_11Sep!$A$1:$V$1,0))</f>
        <v>0.46875</v>
      </c>
      <c r="M1338" s="13" t="str">
        <f t="array" ref="M1338">INDEX(manifest_11Sep!$A$1:$V$3202,MATCH($B1338,manifest_11Sep!$B$1:$B$3202,0),MATCH(A.Arr9sepList!M$1,manifest_11Sep!$A$1:$V$1,0))</f>
        <v>ICN-T2</v>
      </c>
      <c r="N1338" s="13" t="str">
        <f t="array" ref="N1338">INDEX(manifest_11Sep!$A$1:$V$3202,MATCH($B1338,manifest_11Sep!$B$1:$B$3202,0),MATCH(A.Arr9sepList!N$1,manifest_11Sep!$A$1:$V$1,0))</f>
        <v>JW MARRIOTT</v>
      </c>
      <c r="O1338" s="15"/>
      <c r="P1338" s="13"/>
      <c r="Q1338" s="16">
        <v>75986049</v>
      </c>
      <c r="R1338" s="16" t="s">
        <v>43</v>
      </c>
      <c r="S1338" s="31" t="str">
        <f t="array" ref="S1338">INDEX(manifest_11Sep!$A$1:$V$3202,MATCH($B1338,manifest_11Sep!$B$1:$B$3202,0),MATCH(A.Arr9sepList!S$1,manifest_11Sep!$A$1:$V$1,0))</f>
        <v>Private pick-up for chi Tammy's group</v>
      </c>
    </row>
    <row r="1339" spans="1:19" ht="15.75" customHeight="1">
      <c r="A1339" s="13" t="str">
        <f t="array" ref="A1339">INDEX(manifest_11Sep!$A$1:$V$3202,MATCH($B1339,manifest_11Sep!$B$1:$B$3202,0),MATCH(A.Arr9sepList!A$1,manifest_11Sep!$A$1:$V$1,0))</f>
        <v>A</v>
      </c>
      <c r="B1339" s="13" t="s">
        <v>879</v>
      </c>
      <c r="C1339" s="13" t="str">
        <f t="array" ref="C1339">INDEX(manifest_11Sep!$A$1:$V$3202,MATCH($B1339,manifest_11Sep!$B$1:$B$3202,0),MATCH(A.Arr9sepList!C$1,manifest_11Sep!$A$1:$V$1,0))</f>
        <v>CFN4F96KS39</v>
      </c>
      <c r="D1339" s="13" t="str">
        <f t="array" ref="D1339">INDEX(manifest_11Sep!$A$1:$V$3202,MATCH($B1339,manifest_11Sep!$B$1:$B$3202,0),MATCH(A.Arr9sepList!D$1,manifest_11Sep!$A$1:$V$1,0))</f>
        <v>Male</v>
      </c>
      <c r="E1339" s="13" t="str">
        <f t="array" ref="E1339">INDEX(manifest_11Sep!$A$1:$V$3202,MATCH($B1339,manifest_11Sep!$B$1:$B$3202,0),MATCH(A.Arr9sepList!E$1,manifest_11Sep!$A$1:$V$1,0))</f>
        <v>Tai Trong</v>
      </c>
      <c r="F1339" s="13" t="str">
        <f t="array" ref="F1339">INDEX(manifest_11Sep!$A$1:$V$3202,MATCH($B1339,manifest_11Sep!$B$1:$B$3202,0),MATCH(A.Arr9sepList!F$1,manifest_11Sep!$A$1:$V$1,0))</f>
        <v>Luu</v>
      </c>
      <c r="G1339" s="13">
        <f t="array" ref="G1339">INDEX(manifest_11Sep!$A$1:$V$3202,MATCH($B1339,manifest_11Sep!$B$1:$B$3202,0),MATCH(A.Arr9sepList!G$1,manifest_11Sep!$A$1:$V$1,0))</f>
        <v>57</v>
      </c>
      <c r="H1339" s="13" t="str">
        <f t="array" ref="H1339">INDEX(manifest_11Sep!$A$1:$V$3202,MATCH($B1339,manifest_11Sep!$B$1:$B$3202,0),MATCH(A.Arr9sepList!H$1,manifest_11Sep!$A$1:$V$1,0))</f>
        <v>Alicia Nguyen 3</v>
      </c>
      <c r="I1339" s="13" t="str">
        <f t="array" ref="I1339">INDEX(manifest_11Sep!$A$1:$V$3202,MATCH($B1339,manifest_11Sep!$B$1:$B$3202,0),MATCH(A.Arr9sepList!I$1,manifest_11Sep!$A$1:$V$1,0))</f>
        <v>China Airlines</v>
      </c>
      <c r="J1339" s="13" t="str">
        <f t="array" ref="J1339">INDEX(manifest_11Sep!$A$1:$V$3202,MATCH($B1339,manifest_11Sep!$B$1:$B$3202,0),MATCH(A.Arr9sepList!J$1,manifest_11Sep!$A$1:$V$1,0))</f>
        <v>CI 160</v>
      </c>
      <c r="K1339" s="13" t="str">
        <f t="array" ref="K1339">INDEX(manifest_11Sep!$A$1:$V$3202,MATCH($B1339,manifest_11Sep!$B$1:$B$3202,0),MATCH(A.Arr9sepList!K$1,manifest_11Sep!$A$1:$V$1,0))</f>
        <v>13-thg 9-25</v>
      </c>
      <c r="L1339" s="14">
        <f t="array" ref="L1339">INDEX(manifest_11Sep!$A$1:$V$3202,MATCH($B1339,manifest_11Sep!$B$1:$B$3202,0),MATCH(A.Arr9sepList!L$1,manifest_11Sep!$A$1:$V$1,0))</f>
        <v>0.46875</v>
      </c>
      <c r="M1339" s="13" t="str">
        <f t="array" ref="M1339">INDEX(manifest_11Sep!$A$1:$V$3202,MATCH($B1339,manifest_11Sep!$B$1:$B$3202,0),MATCH(A.Arr9sepList!M$1,manifest_11Sep!$A$1:$V$1,0))</f>
        <v>ICN-T2</v>
      </c>
      <c r="N1339" s="13" t="str">
        <f t="array" ref="N1339">INDEX(manifest_11Sep!$A$1:$V$3202,MATCH($B1339,manifest_11Sep!$B$1:$B$3202,0),MATCH(A.Arr9sepList!N$1,manifest_11Sep!$A$1:$V$1,0))</f>
        <v>JW MARRIOTT</v>
      </c>
      <c r="O1339" s="15"/>
      <c r="P1339" s="13"/>
      <c r="Q1339" s="16">
        <v>75986058</v>
      </c>
      <c r="R1339" s="16" t="s">
        <v>43</v>
      </c>
      <c r="S1339" s="31" t="str">
        <f t="array" ref="S1339">INDEX(manifest_11Sep!$A$1:$V$3202,MATCH($B1339,manifest_11Sep!$B$1:$B$3202,0),MATCH(A.Arr9sepList!S$1,manifest_11Sep!$A$1:$V$1,0))</f>
        <v>Private pick-up for chi Tammy's group</v>
      </c>
    </row>
    <row r="1340" spans="1:19" ht="15.75" customHeight="1">
      <c r="A1340" s="13" t="str">
        <f t="array" ref="A1340">INDEX(manifest_11Sep!$A$1:$V$3202,MATCH($B1340,manifest_11Sep!$B$1:$B$3202,0),MATCH(A.Arr9sepList!A$1,manifest_11Sep!$A$1:$V$1,0))</f>
        <v>A</v>
      </c>
      <c r="B1340" s="13" t="s">
        <v>882</v>
      </c>
      <c r="C1340" s="13" t="str">
        <f t="array" ref="C1340">INDEX(manifest_11Sep!$A$1:$V$3202,MATCH($B1340,manifest_11Sep!$B$1:$B$3202,0),MATCH(A.Arr9sepList!C$1,manifest_11Sep!$A$1:$V$1,0))</f>
        <v>CFN4F96KS39</v>
      </c>
      <c r="D1340" s="13" t="str">
        <f t="array" ref="D1340">INDEX(manifest_11Sep!$A$1:$V$3202,MATCH($B1340,manifest_11Sep!$B$1:$B$3202,0),MATCH(A.Arr9sepList!D$1,manifest_11Sep!$A$1:$V$1,0))</f>
        <v>Female</v>
      </c>
      <c r="E1340" s="13" t="str">
        <f t="array" ref="E1340">INDEX(manifest_11Sep!$A$1:$V$3202,MATCH($B1340,manifest_11Sep!$B$1:$B$3202,0),MATCH(A.Arr9sepList!E$1,manifest_11Sep!$A$1:$V$1,0))</f>
        <v>Susan Sui Ieng</v>
      </c>
      <c r="F1340" s="13" t="str">
        <f t="array" ref="F1340">INDEX(manifest_11Sep!$A$1:$V$3202,MATCH($B1340,manifest_11Sep!$B$1:$B$3202,0),MATCH(A.Arr9sepList!F$1,manifest_11Sep!$A$1:$V$1,0))</f>
        <v>Kwong</v>
      </c>
      <c r="G1340" s="13">
        <f t="array" ref="G1340">INDEX(manifest_11Sep!$A$1:$V$3202,MATCH($B1340,manifest_11Sep!$B$1:$B$3202,0),MATCH(A.Arr9sepList!G$1,manifest_11Sep!$A$1:$V$1,0))</f>
        <v>56</v>
      </c>
      <c r="H1340" s="13" t="str">
        <f t="array" ref="H1340">INDEX(manifest_11Sep!$A$1:$V$3202,MATCH($B1340,manifest_11Sep!$B$1:$B$3202,0),MATCH(A.Arr9sepList!H$1,manifest_11Sep!$A$1:$V$1,0))</f>
        <v>Alicia Nguyen 3</v>
      </c>
      <c r="I1340" s="13" t="str">
        <f t="array" ref="I1340">INDEX(manifest_11Sep!$A$1:$V$3202,MATCH($B1340,manifest_11Sep!$B$1:$B$3202,0),MATCH(A.Arr9sepList!I$1,manifest_11Sep!$A$1:$V$1,0))</f>
        <v>China Airlines</v>
      </c>
      <c r="J1340" s="13" t="str">
        <f t="array" ref="J1340">INDEX(manifest_11Sep!$A$1:$V$3202,MATCH($B1340,manifest_11Sep!$B$1:$B$3202,0),MATCH(A.Arr9sepList!J$1,manifest_11Sep!$A$1:$V$1,0))</f>
        <v>CI 160</v>
      </c>
      <c r="K1340" s="13" t="str">
        <f t="array" ref="K1340">INDEX(manifest_11Sep!$A$1:$V$3202,MATCH($B1340,manifest_11Sep!$B$1:$B$3202,0),MATCH(A.Arr9sepList!K$1,manifest_11Sep!$A$1:$V$1,0))</f>
        <v>13-thg 9-25</v>
      </c>
      <c r="L1340" s="14">
        <f t="array" ref="L1340">INDEX(manifest_11Sep!$A$1:$V$3202,MATCH($B1340,manifest_11Sep!$B$1:$B$3202,0),MATCH(A.Arr9sepList!L$1,manifest_11Sep!$A$1:$V$1,0))</f>
        <v>0.46875</v>
      </c>
      <c r="M1340" s="13" t="str">
        <f t="array" ref="M1340">INDEX(manifest_11Sep!$A$1:$V$3202,MATCH($B1340,manifest_11Sep!$B$1:$B$3202,0),MATCH(A.Arr9sepList!M$1,manifest_11Sep!$A$1:$V$1,0))</f>
        <v>ICN-T2</v>
      </c>
      <c r="N1340" s="13" t="str">
        <f t="array" ref="N1340">INDEX(manifest_11Sep!$A$1:$V$3202,MATCH($B1340,manifest_11Sep!$B$1:$B$3202,0),MATCH(A.Arr9sepList!N$1,manifest_11Sep!$A$1:$V$1,0))</f>
        <v>JW MARRIOTT</v>
      </c>
      <c r="O1340" s="15"/>
      <c r="P1340" s="13"/>
      <c r="Q1340" s="16">
        <v>75986058</v>
      </c>
      <c r="R1340" s="16" t="s">
        <v>43</v>
      </c>
      <c r="S1340" s="31" t="str">
        <f t="array" ref="S1340">INDEX(manifest_11Sep!$A$1:$V$3202,MATCH($B1340,manifest_11Sep!$B$1:$B$3202,0),MATCH(A.Arr9sepList!S$1,manifest_11Sep!$A$1:$V$1,0))</f>
        <v>Private pick-up for chi Tammy's group</v>
      </c>
    </row>
    <row r="1341" spans="1:19" ht="15.75" customHeight="1">
      <c r="A1341" s="13" t="str">
        <f t="array" ref="A1341">INDEX(manifest_11Sep!$A$1:$V$3202,MATCH($B1341,manifest_11Sep!$B$1:$B$3202,0),MATCH(A.Arr9sepList!A$1,manifest_11Sep!$A$1:$V$1,0))</f>
        <v>A</v>
      </c>
      <c r="B1341" s="13" t="s">
        <v>885</v>
      </c>
      <c r="C1341" s="13" t="str">
        <f t="array" ref="C1341">INDEX(manifest_11Sep!$A$1:$V$3202,MATCH($B1341,manifest_11Sep!$B$1:$B$3202,0),MATCH(A.Arr9sepList!C$1,manifest_11Sep!$A$1:$V$1,0))</f>
        <v>CFN4F96KS39</v>
      </c>
      <c r="D1341" s="13" t="str">
        <f t="array" ref="D1341">INDEX(manifest_11Sep!$A$1:$V$3202,MATCH($B1341,manifest_11Sep!$B$1:$B$3202,0),MATCH(A.Arr9sepList!D$1,manifest_11Sep!$A$1:$V$1,0))</f>
        <v>Female</v>
      </c>
      <c r="E1341" s="13" t="str">
        <f t="array" ref="E1341">INDEX(manifest_11Sep!$A$1:$V$3202,MATCH($B1341,manifest_11Sep!$B$1:$B$3202,0),MATCH(A.Arr9sepList!E$1,manifest_11Sep!$A$1:$V$1,0))</f>
        <v>Vi An</v>
      </c>
      <c r="F1341" s="13" t="str">
        <f t="array" ref="F1341">INDEX(manifest_11Sep!$A$1:$V$3202,MATCH($B1341,manifest_11Sep!$B$1:$B$3202,0),MATCH(A.Arr9sepList!F$1,manifest_11Sep!$A$1:$V$1,0))</f>
        <v>Truong</v>
      </c>
      <c r="G1341" s="13">
        <f t="array" ref="G1341">INDEX(manifest_11Sep!$A$1:$V$3202,MATCH($B1341,manifest_11Sep!$B$1:$B$3202,0),MATCH(A.Arr9sepList!G$1,manifest_11Sep!$A$1:$V$1,0))</f>
        <v>41</v>
      </c>
      <c r="H1341" s="13" t="str">
        <f t="array" ref="H1341">INDEX(manifest_11Sep!$A$1:$V$3202,MATCH($B1341,manifest_11Sep!$B$1:$B$3202,0),MATCH(A.Arr9sepList!H$1,manifest_11Sep!$A$1:$V$1,0))</f>
        <v>Alicia Nguyen 3</v>
      </c>
      <c r="I1341" s="13" t="str">
        <f t="array" ref="I1341">INDEX(manifest_11Sep!$A$1:$V$3202,MATCH($B1341,manifest_11Sep!$B$1:$B$3202,0),MATCH(A.Arr9sepList!I$1,manifest_11Sep!$A$1:$V$1,0))</f>
        <v>China Airlines</v>
      </c>
      <c r="J1341" s="13" t="str">
        <f t="array" ref="J1341">INDEX(manifest_11Sep!$A$1:$V$3202,MATCH($B1341,manifest_11Sep!$B$1:$B$3202,0),MATCH(A.Arr9sepList!J$1,manifest_11Sep!$A$1:$V$1,0))</f>
        <v>CI 160</v>
      </c>
      <c r="K1341" s="13" t="str">
        <f t="array" ref="K1341">INDEX(manifest_11Sep!$A$1:$V$3202,MATCH($B1341,manifest_11Sep!$B$1:$B$3202,0),MATCH(A.Arr9sepList!K$1,manifest_11Sep!$A$1:$V$1,0))</f>
        <v>13-thg 9-25</v>
      </c>
      <c r="L1341" s="14">
        <f t="array" ref="L1341">INDEX(manifest_11Sep!$A$1:$V$3202,MATCH($B1341,manifest_11Sep!$B$1:$B$3202,0),MATCH(A.Arr9sepList!L$1,manifest_11Sep!$A$1:$V$1,0))</f>
        <v>0.46875</v>
      </c>
      <c r="M1341" s="13" t="str">
        <f t="array" ref="M1341">INDEX(manifest_11Sep!$A$1:$V$3202,MATCH($B1341,manifest_11Sep!$B$1:$B$3202,0),MATCH(A.Arr9sepList!M$1,manifest_11Sep!$A$1:$V$1,0))</f>
        <v>ICN-T2</v>
      </c>
      <c r="N1341" s="13" t="str">
        <f t="array" ref="N1341">INDEX(manifest_11Sep!$A$1:$V$3202,MATCH($B1341,manifest_11Sep!$B$1:$B$3202,0),MATCH(A.Arr9sepList!N$1,manifest_11Sep!$A$1:$V$1,0))</f>
        <v>JW MARRIOTT</v>
      </c>
      <c r="O1341" s="15"/>
      <c r="P1341" s="13"/>
      <c r="Q1341" s="16">
        <v>75986142</v>
      </c>
      <c r="R1341" s="16" t="s">
        <v>43</v>
      </c>
      <c r="S1341" s="31" t="str">
        <f t="array" ref="S1341">INDEX(manifest_11Sep!$A$1:$V$3202,MATCH($B1341,manifest_11Sep!$B$1:$B$3202,0),MATCH(A.Arr9sepList!S$1,manifest_11Sep!$A$1:$V$1,0))</f>
        <v>Private pick-up for chi Tammy's group</v>
      </c>
    </row>
    <row r="1342" spans="1:19" ht="15.75" customHeight="1">
      <c r="A1342" s="13" t="str">
        <f t="array" ref="A1342">INDEX(manifest_11Sep!$A$1:$V$3202,MATCH($B1342,manifest_11Sep!$B$1:$B$3202,0),MATCH(A.Arr9sepList!A$1,manifest_11Sep!$A$1:$V$1,0))</f>
        <v>A</v>
      </c>
      <c r="B1342" s="13" t="s">
        <v>888</v>
      </c>
      <c r="C1342" s="13" t="str">
        <f t="array" ref="C1342">INDEX(manifest_11Sep!$A$1:$V$3202,MATCH($B1342,manifest_11Sep!$B$1:$B$3202,0),MATCH(A.Arr9sepList!C$1,manifest_11Sep!$A$1:$V$1,0))</f>
        <v>CFN4F96KS39</v>
      </c>
      <c r="D1342" s="13" t="str">
        <f t="array" ref="D1342">INDEX(manifest_11Sep!$A$1:$V$3202,MATCH($B1342,manifest_11Sep!$B$1:$B$3202,0),MATCH(A.Arr9sepList!D$1,manifest_11Sep!$A$1:$V$1,0))</f>
        <v>Male</v>
      </c>
      <c r="E1342" s="13" t="str">
        <f t="array" ref="E1342">INDEX(manifest_11Sep!$A$1:$V$3202,MATCH($B1342,manifest_11Sep!$B$1:$B$3202,0),MATCH(A.Arr9sepList!E$1,manifest_11Sep!$A$1:$V$1,0))</f>
        <v>Khang Duy</v>
      </c>
      <c r="F1342" s="13" t="str">
        <f t="array" ref="F1342">INDEX(manifest_11Sep!$A$1:$V$3202,MATCH($B1342,manifest_11Sep!$B$1:$B$3202,0),MATCH(A.Arr9sepList!F$1,manifest_11Sep!$A$1:$V$1,0))</f>
        <v>Dao</v>
      </c>
      <c r="G1342" s="13">
        <f t="array" ref="G1342">INDEX(manifest_11Sep!$A$1:$V$3202,MATCH($B1342,manifest_11Sep!$B$1:$B$3202,0),MATCH(A.Arr9sepList!G$1,manifest_11Sep!$A$1:$V$1,0))</f>
        <v>46</v>
      </c>
      <c r="H1342" s="13" t="str">
        <f t="array" ref="H1342">INDEX(manifest_11Sep!$A$1:$V$3202,MATCH($B1342,manifest_11Sep!$B$1:$B$3202,0),MATCH(A.Arr9sepList!H$1,manifest_11Sep!$A$1:$V$1,0))</f>
        <v>Alicia Nguyen 3</v>
      </c>
      <c r="I1342" s="13" t="str">
        <f t="array" ref="I1342">INDEX(manifest_11Sep!$A$1:$V$3202,MATCH($B1342,manifest_11Sep!$B$1:$B$3202,0),MATCH(A.Arr9sepList!I$1,manifest_11Sep!$A$1:$V$1,0))</f>
        <v>China Airlines</v>
      </c>
      <c r="J1342" s="13" t="str">
        <f t="array" ref="J1342">INDEX(manifest_11Sep!$A$1:$V$3202,MATCH($B1342,manifest_11Sep!$B$1:$B$3202,0),MATCH(A.Arr9sepList!J$1,manifest_11Sep!$A$1:$V$1,0))</f>
        <v>CI 160</v>
      </c>
      <c r="K1342" s="13" t="str">
        <f t="array" ref="K1342">INDEX(manifest_11Sep!$A$1:$V$3202,MATCH($B1342,manifest_11Sep!$B$1:$B$3202,0),MATCH(A.Arr9sepList!K$1,manifest_11Sep!$A$1:$V$1,0))</f>
        <v>13-thg 9-25</v>
      </c>
      <c r="L1342" s="14">
        <f t="array" ref="L1342">INDEX(manifest_11Sep!$A$1:$V$3202,MATCH($B1342,manifest_11Sep!$B$1:$B$3202,0),MATCH(A.Arr9sepList!L$1,manifest_11Sep!$A$1:$V$1,0))</f>
        <v>0.46875</v>
      </c>
      <c r="M1342" s="13" t="str">
        <f t="array" ref="M1342">INDEX(manifest_11Sep!$A$1:$V$3202,MATCH($B1342,manifest_11Sep!$B$1:$B$3202,0),MATCH(A.Arr9sepList!M$1,manifest_11Sep!$A$1:$V$1,0))</f>
        <v>ICN-T2</v>
      </c>
      <c r="N1342" s="13" t="str">
        <f t="array" ref="N1342">INDEX(manifest_11Sep!$A$1:$V$3202,MATCH($B1342,manifest_11Sep!$B$1:$B$3202,0),MATCH(A.Arr9sepList!N$1,manifest_11Sep!$A$1:$V$1,0))</f>
        <v>JW MARRIOTT</v>
      </c>
      <c r="O1342" s="15"/>
      <c r="P1342" s="13"/>
      <c r="Q1342" s="16">
        <v>75986142</v>
      </c>
      <c r="R1342" s="16" t="s">
        <v>43</v>
      </c>
      <c r="S1342" s="31" t="str">
        <f t="array" ref="S1342">INDEX(manifest_11Sep!$A$1:$V$3202,MATCH($B1342,manifest_11Sep!$B$1:$B$3202,0),MATCH(A.Arr9sepList!S$1,manifest_11Sep!$A$1:$V$1,0))</f>
        <v>Private pick-up for chi Tammy's group</v>
      </c>
    </row>
    <row r="1343" spans="1:19" ht="15.75" customHeight="1">
      <c r="A1343" s="13" t="str">
        <f t="array" ref="A1343">INDEX(manifest_11Sep!$A$1:$V$3202,MATCH($B1343,manifest_11Sep!$B$1:$B$3202,0),MATCH(A.Arr9sepList!A$1,manifest_11Sep!$A$1:$V$1,0))</f>
        <v>A</v>
      </c>
      <c r="B1343" s="13" t="s">
        <v>890</v>
      </c>
      <c r="C1343" s="13" t="str">
        <f t="array" ref="C1343">INDEX(manifest_11Sep!$A$1:$V$3202,MATCH($B1343,manifest_11Sep!$B$1:$B$3202,0),MATCH(A.Arr9sepList!C$1,manifest_11Sep!$A$1:$V$1,0))</f>
        <v>CFN4F96KS39</v>
      </c>
      <c r="D1343" s="13" t="str">
        <f t="array" ref="D1343">INDEX(manifest_11Sep!$A$1:$V$3202,MATCH($B1343,manifest_11Sep!$B$1:$B$3202,0),MATCH(A.Arr9sepList!D$1,manifest_11Sep!$A$1:$V$1,0))</f>
        <v>Female</v>
      </c>
      <c r="E1343" s="13" t="str">
        <f t="array" ref="E1343">INDEX(manifest_11Sep!$A$1:$V$3202,MATCH($B1343,manifest_11Sep!$B$1:$B$3202,0),MATCH(A.Arr9sepList!E$1,manifest_11Sep!$A$1:$V$1,0))</f>
        <v>Sofia Khanh-An</v>
      </c>
      <c r="F1343" s="13" t="str">
        <f t="array" ref="F1343">INDEX(manifest_11Sep!$A$1:$V$3202,MATCH($B1343,manifest_11Sep!$B$1:$B$3202,0),MATCH(A.Arr9sepList!F$1,manifest_11Sep!$A$1:$V$1,0))</f>
        <v>Dao</v>
      </c>
      <c r="G1343" s="13">
        <f t="array" ref="G1343">INDEX(manifest_11Sep!$A$1:$V$3202,MATCH($B1343,manifest_11Sep!$B$1:$B$3202,0),MATCH(A.Arr9sepList!G$1,manifest_11Sep!$A$1:$V$1,0))</f>
        <v>8</v>
      </c>
      <c r="H1343" s="13" t="str">
        <f t="array" ref="H1343">INDEX(manifest_11Sep!$A$1:$V$3202,MATCH($B1343,manifest_11Sep!$B$1:$B$3202,0),MATCH(A.Arr9sepList!H$1,manifest_11Sep!$A$1:$V$1,0))</f>
        <v>Alicia Nguyen 3</v>
      </c>
      <c r="I1343" s="13" t="str">
        <f t="array" ref="I1343">INDEX(manifest_11Sep!$A$1:$V$3202,MATCH($B1343,manifest_11Sep!$B$1:$B$3202,0),MATCH(A.Arr9sepList!I$1,manifest_11Sep!$A$1:$V$1,0))</f>
        <v>China Airlines</v>
      </c>
      <c r="J1343" s="13" t="str">
        <f t="array" ref="J1343">INDEX(manifest_11Sep!$A$1:$V$3202,MATCH($B1343,manifest_11Sep!$B$1:$B$3202,0),MATCH(A.Arr9sepList!J$1,manifest_11Sep!$A$1:$V$1,0))</f>
        <v>CI 160</v>
      </c>
      <c r="K1343" s="13" t="str">
        <f t="array" ref="K1343">INDEX(manifest_11Sep!$A$1:$V$3202,MATCH($B1343,manifest_11Sep!$B$1:$B$3202,0),MATCH(A.Arr9sepList!K$1,manifest_11Sep!$A$1:$V$1,0))</f>
        <v>13-thg 9-25</v>
      </c>
      <c r="L1343" s="14">
        <f t="array" ref="L1343">INDEX(manifest_11Sep!$A$1:$V$3202,MATCH($B1343,manifest_11Sep!$B$1:$B$3202,0),MATCH(A.Arr9sepList!L$1,manifest_11Sep!$A$1:$V$1,0))</f>
        <v>0.46875</v>
      </c>
      <c r="M1343" s="13" t="str">
        <f t="array" ref="M1343">INDEX(manifest_11Sep!$A$1:$V$3202,MATCH($B1343,manifest_11Sep!$B$1:$B$3202,0),MATCH(A.Arr9sepList!M$1,manifest_11Sep!$A$1:$V$1,0))</f>
        <v>ICN-T2</v>
      </c>
      <c r="N1343" s="13" t="str">
        <f t="array" ref="N1343">INDEX(manifest_11Sep!$A$1:$V$3202,MATCH($B1343,manifest_11Sep!$B$1:$B$3202,0),MATCH(A.Arr9sepList!N$1,manifest_11Sep!$A$1:$V$1,0))</f>
        <v>JW MARRIOTT</v>
      </c>
      <c r="O1343" s="15"/>
      <c r="P1343" s="13"/>
      <c r="Q1343" s="16">
        <v>75986142</v>
      </c>
      <c r="R1343" s="16" t="s">
        <v>43</v>
      </c>
      <c r="S1343" s="31" t="str">
        <f t="array" ref="S1343">INDEX(manifest_11Sep!$A$1:$V$3202,MATCH($B1343,manifest_11Sep!$B$1:$B$3202,0),MATCH(A.Arr9sepList!S$1,manifest_11Sep!$A$1:$V$1,0))</f>
        <v>Private pick-up for chi Tammy's group</v>
      </c>
    </row>
    <row r="1344" spans="1:19" ht="15.75" customHeight="1">
      <c r="A1344" s="13" t="str">
        <f t="array" ref="A1344">INDEX(manifest_11Sep!$A$1:$V$3202,MATCH($B1344,manifest_11Sep!$B$1:$B$3202,0),MATCH(A.Arr9sepList!A$1,manifest_11Sep!$A$1:$V$1,0))</f>
        <v>A</v>
      </c>
      <c r="B1344" s="13" t="s">
        <v>892</v>
      </c>
      <c r="C1344" s="13" t="str">
        <f t="array" ref="C1344">INDEX(manifest_11Sep!$A$1:$V$3202,MATCH($B1344,manifest_11Sep!$B$1:$B$3202,0),MATCH(A.Arr9sepList!C$1,manifest_11Sep!$A$1:$V$1,0))</f>
        <v>CFN4F96KS39</v>
      </c>
      <c r="D1344" s="13" t="str">
        <f t="array" ref="D1344">INDEX(manifest_11Sep!$A$1:$V$3202,MATCH($B1344,manifest_11Sep!$B$1:$B$3202,0),MATCH(A.Arr9sepList!D$1,manifest_11Sep!$A$1:$V$1,0))</f>
        <v>Female</v>
      </c>
      <c r="E1344" s="13" t="str">
        <f t="array" ref="E1344">INDEX(manifest_11Sep!$A$1:$V$3202,MATCH($B1344,manifest_11Sep!$B$1:$B$3202,0),MATCH(A.Arr9sepList!E$1,manifest_11Sep!$A$1:$V$1,0))</f>
        <v>Lang Thi</v>
      </c>
      <c r="F1344" s="13" t="str">
        <f t="array" ref="F1344">INDEX(manifest_11Sep!$A$1:$V$3202,MATCH($B1344,manifest_11Sep!$B$1:$B$3202,0),MATCH(A.Arr9sepList!F$1,manifest_11Sep!$A$1:$V$1,0))</f>
        <v>Nguyen</v>
      </c>
      <c r="G1344" s="13">
        <f t="array" ref="G1344">INDEX(manifest_11Sep!$A$1:$V$3202,MATCH($B1344,manifest_11Sep!$B$1:$B$3202,0),MATCH(A.Arr9sepList!G$1,manifest_11Sep!$A$1:$V$1,0))</f>
        <v>71</v>
      </c>
      <c r="H1344" s="13" t="str">
        <f t="array" ref="H1344">INDEX(manifest_11Sep!$A$1:$V$3202,MATCH($B1344,manifest_11Sep!$B$1:$B$3202,0),MATCH(A.Arr9sepList!H$1,manifest_11Sep!$A$1:$V$1,0))</f>
        <v>Alicia Nguyen 3</v>
      </c>
      <c r="I1344" s="13" t="str">
        <f t="array" ref="I1344">INDEX(manifest_11Sep!$A$1:$V$3202,MATCH($B1344,manifest_11Sep!$B$1:$B$3202,0),MATCH(A.Arr9sepList!I$1,manifest_11Sep!$A$1:$V$1,0))</f>
        <v>China Airlines</v>
      </c>
      <c r="J1344" s="13" t="str">
        <f t="array" ref="J1344">INDEX(manifest_11Sep!$A$1:$V$3202,MATCH($B1344,manifest_11Sep!$B$1:$B$3202,0),MATCH(A.Arr9sepList!J$1,manifest_11Sep!$A$1:$V$1,0))</f>
        <v>CI 160</v>
      </c>
      <c r="K1344" s="13" t="str">
        <f t="array" ref="K1344">INDEX(manifest_11Sep!$A$1:$V$3202,MATCH($B1344,manifest_11Sep!$B$1:$B$3202,0),MATCH(A.Arr9sepList!K$1,manifest_11Sep!$A$1:$V$1,0))</f>
        <v>13-thg 9-25</v>
      </c>
      <c r="L1344" s="14">
        <f t="array" ref="L1344">INDEX(manifest_11Sep!$A$1:$V$3202,MATCH($B1344,manifest_11Sep!$B$1:$B$3202,0),MATCH(A.Arr9sepList!L$1,manifest_11Sep!$A$1:$V$1,0))</f>
        <v>0.46875</v>
      </c>
      <c r="M1344" s="13" t="str">
        <f t="array" ref="M1344">INDEX(manifest_11Sep!$A$1:$V$3202,MATCH($B1344,manifest_11Sep!$B$1:$B$3202,0),MATCH(A.Arr9sepList!M$1,manifest_11Sep!$A$1:$V$1,0))</f>
        <v>ICN-T2</v>
      </c>
      <c r="N1344" s="13" t="str">
        <f t="array" ref="N1344">INDEX(manifest_11Sep!$A$1:$V$3202,MATCH($B1344,manifest_11Sep!$B$1:$B$3202,0),MATCH(A.Arr9sepList!N$1,manifest_11Sep!$A$1:$V$1,0))</f>
        <v>JW MARRIOTT</v>
      </c>
      <c r="O1344" s="15"/>
      <c r="P1344" s="13"/>
      <c r="Q1344" s="16">
        <v>75986153</v>
      </c>
      <c r="R1344" s="16" t="s">
        <v>61</v>
      </c>
      <c r="S1344" s="31" t="str">
        <f t="array" ref="S1344">INDEX(manifest_11Sep!$A$1:$V$3202,MATCH($B1344,manifest_11Sep!$B$1:$B$3202,0),MATCH(A.Arr9sepList!S$1,manifest_11Sep!$A$1:$V$1,0))</f>
        <v>Private pick-up for chi Tammy's group</v>
      </c>
    </row>
    <row r="1345" spans="1:19" ht="15.75" customHeight="1">
      <c r="A1345" s="13" t="str">
        <f t="array" ref="A1345">INDEX(manifest_11Sep!$A$1:$V$3202,MATCH($B1345,manifest_11Sep!$B$1:$B$3202,0),MATCH(A.Arr9sepList!A$1,manifest_11Sep!$A$1:$V$1,0))</f>
        <v>A</v>
      </c>
      <c r="B1345" s="13" t="s">
        <v>895</v>
      </c>
      <c r="C1345" s="13" t="str">
        <f t="array" ref="C1345">INDEX(manifest_11Sep!$A$1:$V$3202,MATCH($B1345,manifest_11Sep!$B$1:$B$3202,0),MATCH(A.Arr9sepList!C$1,manifest_11Sep!$A$1:$V$1,0))</f>
        <v>CFN4F96KS39</v>
      </c>
      <c r="D1345" s="13" t="str">
        <f t="array" ref="D1345">INDEX(manifest_11Sep!$A$1:$V$3202,MATCH($B1345,manifest_11Sep!$B$1:$B$3202,0),MATCH(A.Arr9sepList!D$1,manifest_11Sep!$A$1:$V$1,0))</f>
        <v>Female</v>
      </c>
      <c r="E1345" s="13" t="str">
        <f t="array" ref="E1345">INDEX(manifest_11Sep!$A$1:$V$3202,MATCH($B1345,manifest_11Sep!$B$1:$B$3202,0),MATCH(A.Arr9sepList!E$1,manifest_11Sep!$A$1:$V$1,0))</f>
        <v>Tiana Tuyet</v>
      </c>
      <c r="F1345" s="13" t="str">
        <f t="array" ref="F1345">INDEX(manifest_11Sep!$A$1:$V$3202,MATCH($B1345,manifest_11Sep!$B$1:$B$3202,0),MATCH(A.Arr9sepList!F$1,manifest_11Sep!$A$1:$V$1,0))</f>
        <v>Nguyen</v>
      </c>
      <c r="G1345" s="13">
        <f t="array" ref="G1345">INDEX(manifest_11Sep!$A$1:$V$3202,MATCH($B1345,manifest_11Sep!$B$1:$B$3202,0),MATCH(A.Arr9sepList!G$1,manifest_11Sep!$A$1:$V$1,0))</f>
        <v>76</v>
      </c>
      <c r="H1345" s="13" t="str">
        <f t="array" ref="H1345">INDEX(manifest_11Sep!$A$1:$V$3202,MATCH($B1345,manifest_11Sep!$B$1:$B$3202,0),MATCH(A.Arr9sepList!H$1,manifest_11Sep!$A$1:$V$1,0))</f>
        <v>Alicia Nguyen 3</v>
      </c>
      <c r="I1345" s="13" t="str">
        <f t="array" ref="I1345">INDEX(manifest_11Sep!$A$1:$V$3202,MATCH($B1345,manifest_11Sep!$B$1:$B$3202,0),MATCH(A.Arr9sepList!I$1,manifest_11Sep!$A$1:$V$1,0))</f>
        <v>China Airlines</v>
      </c>
      <c r="J1345" s="13" t="str">
        <f t="array" ref="J1345">INDEX(manifest_11Sep!$A$1:$V$3202,MATCH($B1345,manifest_11Sep!$B$1:$B$3202,0),MATCH(A.Arr9sepList!J$1,manifest_11Sep!$A$1:$V$1,0))</f>
        <v>CI 160</v>
      </c>
      <c r="K1345" s="13" t="str">
        <f t="array" ref="K1345">INDEX(manifest_11Sep!$A$1:$V$3202,MATCH($B1345,manifest_11Sep!$B$1:$B$3202,0),MATCH(A.Arr9sepList!K$1,manifest_11Sep!$A$1:$V$1,0))</f>
        <v>13-thg 9-25</v>
      </c>
      <c r="L1345" s="14">
        <f t="array" ref="L1345">INDEX(manifest_11Sep!$A$1:$V$3202,MATCH($B1345,manifest_11Sep!$B$1:$B$3202,0),MATCH(A.Arr9sepList!L$1,manifest_11Sep!$A$1:$V$1,0))</f>
        <v>0.46875</v>
      </c>
      <c r="M1345" s="13" t="str">
        <f t="array" ref="M1345">INDEX(manifest_11Sep!$A$1:$V$3202,MATCH($B1345,manifest_11Sep!$B$1:$B$3202,0),MATCH(A.Arr9sepList!M$1,manifest_11Sep!$A$1:$V$1,0))</f>
        <v>ICN-T2</v>
      </c>
      <c r="N1345" s="13" t="str">
        <f t="array" ref="N1345">INDEX(manifest_11Sep!$A$1:$V$3202,MATCH($B1345,manifest_11Sep!$B$1:$B$3202,0),MATCH(A.Arr9sepList!N$1,manifest_11Sep!$A$1:$V$1,0))</f>
        <v>JW MARRIOTT</v>
      </c>
      <c r="O1345" s="15"/>
      <c r="P1345" s="13"/>
      <c r="Q1345" s="16">
        <v>75986153</v>
      </c>
      <c r="R1345" s="16" t="s">
        <v>61</v>
      </c>
      <c r="S1345" s="31" t="str">
        <f t="array" ref="S1345">INDEX(manifest_11Sep!$A$1:$V$3202,MATCH($B1345,manifest_11Sep!$B$1:$B$3202,0),MATCH(A.Arr9sepList!S$1,manifest_11Sep!$A$1:$V$1,0))</f>
        <v>Private pick-up for chi Tammy's group</v>
      </c>
    </row>
    <row r="1346" spans="1:19" ht="15.75" customHeight="1">
      <c r="A1346" s="229" t="str">
        <f t="array" ref="A1346">INDEX(manifest_11Sep!$A$1:$V$3202,MATCH($B1346,manifest_11Sep!$B$1:$B$3202,0),MATCH(A.Arr9sepList!A$1,manifest_11Sep!$A$1:$V$1,0))</f>
        <v>A</v>
      </c>
      <c r="B1346" s="229" t="s">
        <v>746</v>
      </c>
      <c r="C1346" s="229" t="str">
        <f t="array" ref="C1346">INDEX(manifest_11Sep!$A$1:$V$3202,MATCH($B1346,manifest_11Sep!$B$1:$B$3202,0),MATCH(A.Arr9sepList!C$1,manifest_11Sep!$A$1:$V$1,0))</f>
        <v>VWN2Q58LJ8M</v>
      </c>
      <c r="D1346" s="229" t="str">
        <f t="array" ref="D1346">INDEX(manifest_11Sep!$A$1:$V$3202,MATCH($B1346,manifest_11Sep!$B$1:$B$3202,0),MATCH(A.Arr9sepList!D$1,manifest_11Sep!$A$1:$V$1,0))</f>
        <v>Male</v>
      </c>
      <c r="E1346" s="229" t="str">
        <f t="array" ref="E1346">INDEX(manifest_11Sep!$A$1:$V$3202,MATCH($B1346,manifest_11Sep!$B$1:$B$3202,0),MATCH(A.Arr9sepList!E$1,manifest_11Sep!$A$1:$V$1,0))</f>
        <v>Jipson Soo</v>
      </c>
      <c r="F1346" s="229" t="str">
        <f t="array" ref="F1346">INDEX(manifest_11Sep!$A$1:$V$3202,MATCH($B1346,manifest_11Sep!$B$1:$B$3202,0),MATCH(A.Arr9sepList!F$1,manifest_11Sep!$A$1:$V$1,0))</f>
        <v>Quan</v>
      </c>
      <c r="G1346" s="229">
        <f t="array" ref="G1346">INDEX(manifest_11Sep!$A$1:$V$3202,MATCH($B1346,manifest_11Sep!$B$1:$B$3202,0),MATCH(A.Arr9sepList!G$1,manifest_11Sep!$A$1:$V$1,0))</f>
        <v>62</v>
      </c>
      <c r="H1346" s="229" t="str">
        <f t="array" ref="H1346">INDEX(manifest_11Sep!$A$1:$V$3202,MATCH($B1346,manifest_11Sep!$B$1:$B$3202,0),MATCH(A.Arr9sepList!H$1,manifest_11Sep!$A$1:$V$1,0))</f>
        <v>Alicia Nguyen 3</v>
      </c>
      <c r="I1346" s="229" t="str">
        <f t="array" ref="I1346">INDEX(manifest_11Sep!$A$1:$V$3202,MATCH($B1346,manifest_11Sep!$B$1:$B$3202,0),MATCH(A.Arr9sepList!I$1,manifest_11Sep!$A$1:$V$1,0))</f>
        <v>China Airlines</v>
      </c>
      <c r="J1346" s="229" t="str">
        <f t="array" ref="J1346">INDEX(manifest_11Sep!$A$1:$V$3202,MATCH($B1346,manifest_11Sep!$B$1:$B$3202,0),MATCH(A.Arr9sepList!J$1,manifest_11Sep!$A$1:$V$1,0))</f>
        <v>CI 160</v>
      </c>
      <c r="K1346" s="229" t="str">
        <f t="array" ref="K1346">INDEX(manifest_11Sep!$A$1:$V$3202,MATCH($B1346,manifest_11Sep!$B$1:$B$3202,0),MATCH(A.Arr9sepList!K$1,manifest_11Sep!$A$1:$V$1,0))</f>
        <v>13-thg 9-25</v>
      </c>
      <c r="L1346" s="230">
        <f t="array" ref="L1346">INDEX(manifest_11Sep!$A$1:$V$3202,MATCH($B1346,manifest_11Sep!$B$1:$B$3202,0),MATCH(A.Arr9sepList!L$1,manifest_11Sep!$A$1:$V$1,0))</f>
        <v>0.46875</v>
      </c>
      <c r="M1346" s="229" t="str">
        <f t="array" ref="M1346">INDEX(manifest_11Sep!$A$1:$V$3202,MATCH($B1346,manifest_11Sep!$B$1:$B$3202,0),MATCH(A.Arr9sepList!M$1,manifest_11Sep!$A$1:$V$1,0))</f>
        <v>ICN-T2</v>
      </c>
      <c r="N1346" s="229" t="str">
        <f t="array" ref="N1346">INDEX(manifest_11Sep!$A$1:$V$3202,MATCH($B1346,manifest_11Sep!$B$1:$B$3202,0),MATCH(A.Arr9sepList!N$1,manifest_11Sep!$A$1:$V$1,0))</f>
        <v>JW MARRIOTT</v>
      </c>
      <c r="O1346" s="231">
        <f>COUNTA(N1346:N1348)</f>
        <v>3</v>
      </c>
      <c r="P1346" s="229"/>
      <c r="Q1346" s="232">
        <v>75985599</v>
      </c>
      <c r="R1346" s="232" t="s">
        <v>43</v>
      </c>
      <c r="S1346" s="229">
        <f t="array" ref="S1346">INDEX(manifest_11Sep!$A$1:$V$3202,MATCH($B1346,manifest_11Sep!$B$1:$B$3202,0),MATCH(A.Arr9sepList!S$1,manifest_11Sep!$A$1:$V$1,0))</f>
        <v>0</v>
      </c>
    </row>
    <row r="1347" spans="1:19" ht="15.75" customHeight="1">
      <c r="A1347" s="13" t="str">
        <f t="array" ref="A1347">INDEX(manifest_11Sep!$A$1:$V$3202,MATCH($B1347,manifest_11Sep!$B$1:$B$3202,0),MATCH(A.Arr9sepList!A$1,manifest_11Sep!$A$1:$V$1,0))</f>
        <v>A</v>
      </c>
      <c r="B1347" s="13" t="s">
        <v>750</v>
      </c>
      <c r="C1347" s="13" t="str">
        <f t="array" ref="C1347">INDEX(manifest_11Sep!$A$1:$V$3202,MATCH($B1347,manifest_11Sep!$B$1:$B$3202,0),MATCH(A.Arr9sepList!C$1,manifest_11Sep!$A$1:$V$1,0))</f>
        <v>VWN2Q58LJ8M</v>
      </c>
      <c r="D1347" s="13" t="str">
        <f t="array" ref="D1347">INDEX(manifest_11Sep!$A$1:$V$3202,MATCH($B1347,manifest_11Sep!$B$1:$B$3202,0),MATCH(A.Arr9sepList!D$1,manifest_11Sep!$A$1:$V$1,0))</f>
        <v>Female</v>
      </c>
      <c r="E1347" s="13" t="str">
        <f t="array" ref="E1347">INDEX(manifest_11Sep!$A$1:$V$3202,MATCH($B1347,manifest_11Sep!$B$1:$B$3202,0),MATCH(A.Arr9sepList!E$1,manifest_11Sep!$A$1:$V$1,0))</f>
        <v>Celine Bancolita</v>
      </c>
      <c r="F1347" s="13" t="str">
        <f t="array" ref="F1347">INDEX(manifest_11Sep!$A$1:$V$3202,MATCH($B1347,manifest_11Sep!$B$1:$B$3202,0),MATCH(A.Arr9sepList!F$1,manifest_11Sep!$A$1:$V$1,0))</f>
        <v>Quan</v>
      </c>
      <c r="G1347" s="13">
        <f t="array" ref="G1347">INDEX(manifest_11Sep!$A$1:$V$3202,MATCH($B1347,manifest_11Sep!$B$1:$B$3202,0),MATCH(A.Arr9sepList!G$1,manifest_11Sep!$A$1:$V$1,0))</f>
        <v>51</v>
      </c>
      <c r="H1347" s="13" t="str">
        <f t="array" ref="H1347">INDEX(manifest_11Sep!$A$1:$V$3202,MATCH($B1347,manifest_11Sep!$B$1:$B$3202,0),MATCH(A.Arr9sepList!H$1,manifest_11Sep!$A$1:$V$1,0))</f>
        <v>Alicia Nguyen 3</v>
      </c>
      <c r="I1347" s="13" t="str">
        <f t="array" ref="I1347">INDEX(manifest_11Sep!$A$1:$V$3202,MATCH($B1347,manifest_11Sep!$B$1:$B$3202,0),MATCH(A.Arr9sepList!I$1,manifest_11Sep!$A$1:$V$1,0))</f>
        <v>China Airlines</v>
      </c>
      <c r="J1347" s="13" t="str">
        <f t="array" ref="J1347">INDEX(manifest_11Sep!$A$1:$V$3202,MATCH($B1347,manifest_11Sep!$B$1:$B$3202,0),MATCH(A.Arr9sepList!J$1,manifest_11Sep!$A$1:$V$1,0))</f>
        <v>CI 160</v>
      </c>
      <c r="K1347" s="13" t="str">
        <f t="array" ref="K1347">INDEX(manifest_11Sep!$A$1:$V$3202,MATCH($B1347,manifest_11Sep!$B$1:$B$3202,0),MATCH(A.Arr9sepList!K$1,manifest_11Sep!$A$1:$V$1,0))</f>
        <v>13-thg 9-25</v>
      </c>
      <c r="L1347" s="14">
        <f t="array" ref="L1347">INDEX(manifest_11Sep!$A$1:$V$3202,MATCH($B1347,manifest_11Sep!$B$1:$B$3202,0),MATCH(A.Arr9sepList!L$1,manifest_11Sep!$A$1:$V$1,0))</f>
        <v>0.46875</v>
      </c>
      <c r="M1347" s="13" t="str">
        <f t="array" ref="M1347">INDEX(manifest_11Sep!$A$1:$V$3202,MATCH($B1347,manifest_11Sep!$B$1:$B$3202,0),MATCH(A.Arr9sepList!M$1,manifest_11Sep!$A$1:$V$1,0))</f>
        <v>ICN-T2</v>
      </c>
      <c r="N1347" s="13" t="str">
        <f t="array" ref="N1347">INDEX(manifest_11Sep!$A$1:$V$3202,MATCH($B1347,manifest_11Sep!$B$1:$B$3202,0),MATCH(A.Arr9sepList!N$1,manifest_11Sep!$A$1:$V$1,0))</f>
        <v>JW MARRIOTT</v>
      </c>
      <c r="O1347" s="15"/>
      <c r="P1347" s="13"/>
      <c r="Q1347" s="16">
        <v>75985599</v>
      </c>
      <c r="R1347" s="16" t="s">
        <v>43</v>
      </c>
      <c r="S1347" s="13">
        <f t="array" ref="S1347">INDEX(manifest_11Sep!$A$1:$V$3202,MATCH($B1347,manifest_11Sep!$B$1:$B$3202,0),MATCH(A.Arr9sepList!S$1,manifest_11Sep!$A$1:$V$1,0))</f>
        <v>0</v>
      </c>
    </row>
    <row r="1348" spans="1:19" ht="15.75" customHeight="1">
      <c r="A1348" s="13" t="str">
        <f t="array" ref="A1348">INDEX(manifest_11Sep!$A$1:$V$3202,MATCH($B1348,manifest_11Sep!$B$1:$B$3202,0),MATCH(A.Arr9sepList!A$1,manifest_11Sep!$A$1:$V$1,0))</f>
        <v>A</v>
      </c>
      <c r="B1348" s="13" t="s">
        <v>4286</v>
      </c>
      <c r="C1348" s="13" t="str">
        <f t="array" ref="C1348">INDEX(manifest_11Sep!$A$1:$V$3202,MATCH($B1348,manifest_11Sep!$B$1:$B$3202,0),MATCH(A.Arr9sepList!C$1,manifest_11Sep!$A$1:$V$1,0))</f>
        <v>M4N3MD5Y7SR</v>
      </c>
      <c r="D1348" s="13" t="str">
        <f t="array" ref="D1348">INDEX(manifest_11Sep!$A$1:$V$3202,MATCH($B1348,manifest_11Sep!$B$1:$B$3202,0),MATCH(A.Arr9sepList!D$1,manifest_11Sep!$A$1:$V$1,0))</f>
        <v>Male</v>
      </c>
      <c r="E1348" s="13" t="str">
        <f t="array" ref="E1348">INDEX(manifest_11Sep!$A$1:$V$3202,MATCH($B1348,manifest_11Sep!$B$1:$B$3202,0),MATCH(A.Arr9sepList!E$1,manifest_11Sep!$A$1:$V$1,0))</f>
        <v>Hal</v>
      </c>
      <c r="F1348" s="13" t="str">
        <f t="array" ref="F1348">INDEX(manifest_11Sep!$A$1:$V$3202,MATCH($B1348,manifest_11Sep!$B$1:$B$3202,0),MATCH(A.Arr9sepList!F$1,manifest_11Sep!$A$1:$V$1,0))</f>
        <v>Hashizume</v>
      </c>
      <c r="G1348" s="13">
        <f t="array" ref="G1348">INDEX(manifest_11Sep!$A$1:$V$3202,MATCH($B1348,manifest_11Sep!$B$1:$B$3202,0),MATCH(A.Arr9sepList!G$1,manifest_11Sep!$A$1:$V$1,0))</f>
        <v>21</v>
      </c>
      <c r="H1348" s="13" t="str">
        <f t="array" ref="H1348">INDEX(manifest_11Sep!$A$1:$V$3202,MATCH($B1348,manifest_11Sep!$B$1:$B$3202,0),MATCH(A.Arr9sepList!H$1,manifest_11Sep!$A$1:$V$1,0))</f>
        <v>Tom Luu</v>
      </c>
      <c r="I1348" s="13" t="str">
        <f t="array" ref="I1348">INDEX(manifest_11Sep!$A$1:$V$3202,MATCH($B1348,manifest_11Sep!$B$1:$B$3202,0),MATCH(A.Arr9sepList!I$1,manifest_11Sep!$A$1:$V$1,0))</f>
        <v>Korean Air</v>
      </c>
      <c r="J1348" s="13" t="str">
        <f t="array" ref="J1348">INDEX(manifest_11Sep!$A$1:$V$3202,MATCH($B1348,manifest_11Sep!$B$1:$B$3202,0),MATCH(A.Arr9sepList!J$1,manifest_11Sep!$A$1:$V$1,0))</f>
        <v>KE 706</v>
      </c>
      <c r="K1348" s="13" t="str">
        <f t="array" ref="K1348">INDEX(manifest_11Sep!$A$1:$V$3202,MATCH($B1348,manifest_11Sep!$B$1:$B$3202,0),MATCH(A.Arr9sepList!K$1,manifest_11Sep!$A$1:$V$1,0))</f>
        <v>13-thg 9-25</v>
      </c>
      <c r="L1348" s="14">
        <f t="array" ref="L1348">INDEX(manifest_11Sep!$A$1:$V$3202,MATCH($B1348,manifest_11Sep!$B$1:$B$3202,0),MATCH(A.Arr9sepList!L$1,manifest_11Sep!$A$1:$V$1,0))</f>
        <v>0.48958333333333331</v>
      </c>
      <c r="M1348" s="13" t="str">
        <f t="array" ref="M1348">INDEX(manifest_11Sep!$A$1:$V$3202,MATCH($B1348,manifest_11Sep!$B$1:$B$3202,0),MATCH(A.Arr9sepList!M$1,manifest_11Sep!$A$1:$V$1,0))</f>
        <v>ICN-T2</v>
      </c>
      <c r="N1348" s="13" t="str">
        <f t="array" ref="N1348">INDEX(manifest_11Sep!$A$1:$V$3202,MATCH($B1348,manifest_11Sep!$B$1:$B$3202,0),MATCH(A.Arr9sepList!N$1,manifest_11Sep!$A$1:$V$1,0))</f>
        <v>INTER PARNAS</v>
      </c>
      <c r="O1348" s="15"/>
      <c r="P1348" s="13"/>
      <c r="Q1348" s="16">
        <v>44183700</v>
      </c>
      <c r="R1348" s="16" t="s">
        <v>61</v>
      </c>
      <c r="S1348" s="13">
        <f t="array" ref="S1348">INDEX(manifest_11Sep!$A$1:$V$3202,MATCH($B1348,manifest_11Sep!$B$1:$B$3202,0),MATCH(A.Arr9sepList!S$1,manifest_11Sep!$A$1:$V$1,0))</f>
        <v>0</v>
      </c>
    </row>
    <row r="1349" spans="1:19" ht="15.75" customHeight="1">
      <c r="A1349" s="229" t="str">
        <f t="array" ref="A1349">INDEX(manifest_11Sep!$A$1:$V$3202,MATCH($B1349,manifest_11Sep!$B$1:$B$3202,0),MATCH(A.Arr9sepList!A$1,manifest_11Sep!$A$1:$V$1,0))</f>
        <v>A</v>
      </c>
      <c r="B1349" s="229" t="s">
        <v>4115</v>
      </c>
      <c r="C1349" s="229" t="str">
        <f t="array" ref="C1349">INDEX(manifest_11Sep!$A$1:$V$3202,MATCH($B1349,manifest_11Sep!$B$1:$B$3202,0),MATCH(A.Arr9sepList!C$1,manifest_11Sep!$A$1:$V$1,0))</f>
        <v>8ZNRF343CR5</v>
      </c>
      <c r="D1349" s="229" t="str">
        <f t="array" ref="D1349">INDEX(manifest_11Sep!$A$1:$V$3202,MATCH($B1349,manifest_11Sep!$B$1:$B$3202,0),MATCH(A.Arr9sepList!D$1,manifest_11Sep!$A$1:$V$1,0))</f>
        <v>Female</v>
      </c>
      <c r="E1349" s="229" t="str">
        <f t="array" ref="E1349">INDEX(manifest_11Sep!$A$1:$V$3202,MATCH($B1349,manifest_11Sep!$B$1:$B$3202,0),MATCH(A.Arr9sepList!E$1,manifest_11Sep!$A$1:$V$1,0))</f>
        <v>Emer Cabance</v>
      </c>
      <c r="F1349" s="229" t="str">
        <f t="array" ref="F1349">INDEX(manifest_11Sep!$A$1:$V$3202,MATCH($B1349,manifest_11Sep!$B$1:$B$3202,0),MATCH(A.Arr9sepList!F$1,manifest_11Sep!$A$1:$V$1,0))</f>
        <v>Canteras</v>
      </c>
      <c r="G1349" s="229">
        <f t="array" ref="G1349">INDEX(manifest_11Sep!$A$1:$V$3202,MATCH($B1349,manifest_11Sep!$B$1:$B$3202,0),MATCH(A.Arr9sepList!G$1,manifest_11Sep!$A$1:$V$1,0))</f>
        <v>51</v>
      </c>
      <c r="H1349" s="229" t="str">
        <f t="array" ref="H1349">INDEX(manifest_11Sep!$A$1:$V$3202,MATCH($B1349,manifest_11Sep!$B$1:$B$3202,0),MATCH(A.Arr9sepList!H$1,manifest_11Sep!$A$1:$V$1,0))</f>
        <v>Tom Luu</v>
      </c>
      <c r="I1349" s="229" t="str">
        <f t="array" ref="I1349">INDEX(manifest_11Sep!$A$1:$V$3202,MATCH($B1349,manifest_11Sep!$B$1:$B$3202,0),MATCH(A.Arr9sepList!I$1,manifest_11Sep!$A$1:$V$1,0))</f>
        <v>Korean Air</v>
      </c>
      <c r="J1349" s="229" t="str">
        <f t="array" ref="J1349">INDEX(manifest_11Sep!$A$1:$V$3202,MATCH($B1349,manifest_11Sep!$B$1:$B$3202,0),MATCH(A.Arr9sepList!J$1,manifest_11Sep!$A$1:$V$1,0))</f>
        <v>KE 5744</v>
      </c>
      <c r="K1349" s="229" t="str">
        <f t="array" ref="K1349">INDEX(manifest_11Sep!$A$1:$V$3202,MATCH($B1349,manifest_11Sep!$B$1:$B$3202,0),MATCH(A.Arr9sepList!K$1,manifest_11Sep!$A$1:$V$1,0))</f>
        <v>13-thg 9-25</v>
      </c>
      <c r="L1349" s="230">
        <f t="array" ref="L1349">INDEX(manifest_11Sep!$A$1:$V$3202,MATCH($B1349,manifest_11Sep!$B$1:$B$3202,0),MATCH(A.Arr9sepList!L$1,manifest_11Sep!$A$1:$V$1,0))</f>
        <v>0.58680555555555558</v>
      </c>
      <c r="M1349" s="229" t="str">
        <f t="array" ref="M1349">INDEX(manifest_11Sep!$A$1:$V$3202,MATCH($B1349,manifest_11Sep!$B$1:$B$3202,0),MATCH(A.Arr9sepList!M$1,manifest_11Sep!$A$1:$V$1,0))</f>
        <v>ICN-T2</v>
      </c>
      <c r="N1349" s="229" t="str">
        <f t="array" ref="N1349">INDEX(manifest_11Sep!$A$1:$V$3202,MATCH($B1349,manifest_11Sep!$B$1:$B$3202,0),MATCH(A.Arr9sepList!N$1,manifest_11Sep!$A$1:$V$1,0))</f>
        <v>INTER PARNAS</v>
      </c>
      <c r="O1349" s="231">
        <f>COUNTA(N1349:N1385)</f>
        <v>37</v>
      </c>
      <c r="P1349" s="229"/>
      <c r="Q1349" s="232">
        <v>84087221</v>
      </c>
      <c r="R1349" s="232" t="s">
        <v>61</v>
      </c>
      <c r="S1349" s="229">
        <f t="array" ref="S1349">INDEX(manifest_11Sep!$A$1:$V$3202,MATCH($B1349,manifest_11Sep!$B$1:$B$3202,0),MATCH(A.Arr9sepList!S$1,manifest_11Sep!$A$1:$V$1,0))</f>
        <v>0</v>
      </c>
    </row>
    <row r="1350" spans="1:19" ht="15.75" customHeight="1">
      <c r="A1350" s="13" t="str">
        <f t="array" ref="A1350">INDEX(manifest_11Sep!$A$1:$V$3202,MATCH($B1350,manifest_11Sep!$B$1:$B$3202,0),MATCH(A.Arr9sepList!A$1,manifest_11Sep!$A$1:$V$1,0))</f>
        <v>A</v>
      </c>
      <c r="B1350" s="13" t="s">
        <v>4119</v>
      </c>
      <c r="C1350" s="13" t="str">
        <f t="array" ref="C1350">INDEX(manifest_11Sep!$A$1:$V$3202,MATCH($B1350,manifest_11Sep!$B$1:$B$3202,0),MATCH(A.Arr9sepList!C$1,manifest_11Sep!$A$1:$V$1,0))</f>
        <v>8ZNRF343CR5</v>
      </c>
      <c r="D1350" s="13" t="str">
        <f t="array" ref="D1350">INDEX(manifest_11Sep!$A$1:$V$3202,MATCH($B1350,manifest_11Sep!$B$1:$B$3202,0),MATCH(A.Arr9sepList!D$1,manifest_11Sep!$A$1:$V$1,0))</f>
        <v>Male</v>
      </c>
      <c r="E1350" s="13" t="str">
        <f t="array" ref="E1350">INDEX(manifest_11Sep!$A$1:$V$3202,MATCH($B1350,manifest_11Sep!$B$1:$B$3202,0),MATCH(A.Arr9sepList!E$1,manifest_11Sep!$A$1:$V$1,0))</f>
        <v>Nicanor</v>
      </c>
      <c r="F1350" s="13" t="str">
        <f t="array" ref="F1350">INDEX(manifest_11Sep!$A$1:$V$3202,MATCH($B1350,manifest_11Sep!$B$1:$B$3202,0),MATCH(A.Arr9sepList!F$1,manifest_11Sep!$A$1:$V$1,0))</f>
        <v>Canteras</v>
      </c>
      <c r="G1350" s="13">
        <f t="array" ref="G1350">INDEX(manifest_11Sep!$A$1:$V$3202,MATCH($B1350,manifest_11Sep!$B$1:$B$3202,0),MATCH(A.Arr9sepList!G$1,manifest_11Sep!$A$1:$V$1,0))</f>
        <v>62</v>
      </c>
      <c r="H1350" s="13" t="str">
        <f t="array" ref="H1350">INDEX(manifest_11Sep!$A$1:$V$3202,MATCH($B1350,manifest_11Sep!$B$1:$B$3202,0),MATCH(A.Arr9sepList!H$1,manifest_11Sep!$A$1:$V$1,0))</f>
        <v>Tom Luu</v>
      </c>
      <c r="I1350" s="13" t="str">
        <f t="array" ref="I1350">INDEX(manifest_11Sep!$A$1:$V$3202,MATCH($B1350,manifest_11Sep!$B$1:$B$3202,0),MATCH(A.Arr9sepList!I$1,manifest_11Sep!$A$1:$V$1,0))</f>
        <v>Korean Air</v>
      </c>
      <c r="J1350" s="13" t="str">
        <f t="array" ref="J1350">INDEX(manifest_11Sep!$A$1:$V$3202,MATCH($B1350,manifest_11Sep!$B$1:$B$3202,0),MATCH(A.Arr9sepList!J$1,manifest_11Sep!$A$1:$V$1,0))</f>
        <v>KE 5744</v>
      </c>
      <c r="K1350" s="13" t="str">
        <f t="array" ref="K1350">INDEX(manifest_11Sep!$A$1:$V$3202,MATCH($B1350,manifest_11Sep!$B$1:$B$3202,0),MATCH(A.Arr9sepList!K$1,manifest_11Sep!$A$1:$V$1,0))</f>
        <v>13-thg 9-25</v>
      </c>
      <c r="L1350" s="14">
        <f t="array" ref="L1350">INDEX(manifest_11Sep!$A$1:$V$3202,MATCH($B1350,manifest_11Sep!$B$1:$B$3202,0),MATCH(A.Arr9sepList!L$1,manifest_11Sep!$A$1:$V$1,0))</f>
        <v>0.58680555555555558</v>
      </c>
      <c r="M1350" s="13" t="str">
        <f t="array" ref="M1350">INDEX(manifest_11Sep!$A$1:$V$3202,MATCH($B1350,manifest_11Sep!$B$1:$B$3202,0),MATCH(A.Arr9sepList!M$1,manifest_11Sep!$A$1:$V$1,0))</f>
        <v>ICN-T2</v>
      </c>
      <c r="N1350" s="13" t="str">
        <f t="array" ref="N1350">INDEX(manifest_11Sep!$A$1:$V$3202,MATCH($B1350,manifest_11Sep!$B$1:$B$3202,0),MATCH(A.Arr9sepList!N$1,manifest_11Sep!$A$1:$V$1,0))</f>
        <v>INTER PARNAS</v>
      </c>
      <c r="O1350" s="15"/>
      <c r="P1350" s="13"/>
      <c r="Q1350" s="16">
        <v>84087221</v>
      </c>
      <c r="R1350" s="16" t="s">
        <v>61</v>
      </c>
      <c r="S1350" s="13">
        <f t="array" ref="S1350">INDEX(manifest_11Sep!$A$1:$V$3202,MATCH($B1350,manifest_11Sep!$B$1:$B$3202,0),MATCH(A.Arr9sepList!S$1,manifest_11Sep!$A$1:$V$1,0))</f>
        <v>0</v>
      </c>
    </row>
    <row r="1351" spans="1:19" ht="15.75" customHeight="1">
      <c r="A1351" s="13" t="str">
        <f t="array" ref="A1351">INDEX(manifest_11Sep!$A$1:$V$3202,MATCH($B1351,manifest_11Sep!$B$1:$B$3202,0),MATCH(A.Arr9sepList!A$1,manifest_11Sep!$A$1:$V$1,0))</f>
        <v>A</v>
      </c>
      <c r="B1351" s="13" t="s">
        <v>4334</v>
      </c>
      <c r="C1351" s="13" t="str">
        <f t="array" ref="C1351">INDEX(manifest_11Sep!$A$1:$V$3202,MATCH($B1351,manifest_11Sep!$B$1:$B$3202,0),MATCH(A.Arr9sepList!C$1,manifest_11Sep!$A$1:$V$1,0))</f>
        <v>H5NX346HRJ8</v>
      </c>
      <c r="D1351" s="13" t="str">
        <f t="array" ref="D1351">INDEX(manifest_11Sep!$A$1:$V$3202,MATCH($B1351,manifest_11Sep!$B$1:$B$3202,0),MATCH(A.Arr9sepList!D$1,manifest_11Sep!$A$1:$V$1,0))</f>
        <v>Male</v>
      </c>
      <c r="E1351" s="13" t="str">
        <f t="array" ref="E1351">INDEX(manifest_11Sep!$A$1:$V$3202,MATCH($B1351,manifest_11Sep!$B$1:$B$3202,0),MATCH(A.Arr9sepList!E$1,manifest_11Sep!$A$1:$V$1,0))</f>
        <v>Kaleb Nicholas</v>
      </c>
      <c r="F1351" s="13" t="str">
        <f t="array" ref="F1351">INDEX(manifest_11Sep!$A$1:$V$3202,MATCH($B1351,manifest_11Sep!$B$1:$B$3202,0),MATCH(A.Arr9sepList!F$1,manifest_11Sep!$A$1:$V$1,0))</f>
        <v>Canteras</v>
      </c>
      <c r="G1351" s="13">
        <f t="array" ref="G1351">INDEX(manifest_11Sep!$A$1:$V$3202,MATCH($B1351,manifest_11Sep!$B$1:$B$3202,0),MATCH(A.Arr9sepList!G$1,manifest_11Sep!$A$1:$V$1,0))</f>
        <v>19</v>
      </c>
      <c r="H1351" s="13" t="str">
        <f t="array" ref="H1351">INDEX(manifest_11Sep!$A$1:$V$3202,MATCH($B1351,manifest_11Sep!$B$1:$B$3202,0),MATCH(A.Arr9sepList!H$1,manifest_11Sep!$A$1:$V$1,0))</f>
        <v>Tom Luu</v>
      </c>
      <c r="I1351" s="13" t="str">
        <f t="array" ref="I1351">INDEX(manifest_11Sep!$A$1:$V$3202,MATCH($B1351,manifest_11Sep!$B$1:$B$3202,0),MATCH(A.Arr9sepList!I$1,manifest_11Sep!$A$1:$V$1,0))</f>
        <v>Korean Air</v>
      </c>
      <c r="J1351" s="13" t="str">
        <f t="array" ref="J1351">INDEX(manifest_11Sep!$A$1:$V$3202,MATCH($B1351,manifest_11Sep!$B$1:$B$3202,0),MATCH(A.Arr9sepList!J$1,manifest_11Sep!$A$1:$V$1,0))</f>
        <v>KE 5744</v>
      </c>
      <c r="K1351" s="13" t="str">
        <f t="array" ref="K1351">INDEX(manifest_11Sep!$A$1:$V$3202,MATCH($B1351,manifest_11Sep!$B$1:$B$3202,0),MATCH(A.Arr9sepList!K$1,manifest_11Sep!$A$1:$V$1,0))</f>
        <v>13-thg 9-25</v>
      </c>
      <c r="L1351" s="14">
        <f t="array" ref="L1351">INDEX(manifest_11Sep!$A$1:$V$3202,MATCH($B1351,manifest_11Sep!$B$1:$B$3202,0),MATCH(A.Arr9sepList!L$1,manifest_11Sep!$A$1:$V$1,0))</f>
        <v>0.58680555555555558</v>
      </c>
      <c r="M1351" s="13" t="str">
        <f t="array" ref="M1351">INDEX(manifest_11Sep!$A$1:$V$3202,MATCH($B1351,manifest_11Sep!$B$1:$B$3202,0),MATCH(A.Arr9sepList!M$1,manifest_11Sep!$A$1:$V$1,0))</f>
        <v>ICN-T2</v>
      </c>
      <c r="N1351" s="13" t="str">
        <f t="array" ref="N1351">INDEX(manifest_11Sep!$A$1:$V$3202,MATCH($B1351,manifest_11Sep!$B$1:$B$3202,0),MATCH(A.Arr9sepList!N$1,manifest_11Sep!$A$1:$V$1,0))</f>
        <v>INTER PARNAS</v>
      </c>
      <c r="O1351" s="15"/>
      <c r="P1351" s="13"/>
      <c r="Q1351" s="16">
        <v>66113757</v>
      </c>
      <c r="R1351" s="16" t="s">
        <v>43</v>
      </c>
      <c r="S1351" s="13">
        <f t="array" ref="S1351">INDEX(manifest_11Sep!$A$1:$V$3202,MATCH($B1351,manifest_11Sep!$B$1:$B$3202,0),MATCH(A.Arr9sepList!S$1,manifest_11Sep!$A$1:$V$1,0))</f>
        <v>0</v>
      </c>
    </row>
    <row r="1352" spans="1:19" ht="15.75" customHeight="1">
      <c r="A1352" s="13" t="str">
        <f t="array" ref="A1352">INDEX(manifest_11Sep!$A$1:$V$3202,MATCH($B1352,manifest_11Sep!$B$1:$B$3202,0),MATCH(A.Arr9sepList!A$1,manifest_11Sep!$A$1:$V$1,0))</f>
        <v>A</v>
      </c>
      <c r="B1352" s="13" t="s">
        <v>4092</v>
      </c>
      <c r="C1352" s="13" t="str">
        <f t="array" ref="C1352">INDEX(manifest_11Sep!$A$1:$V$3202,MATCH($B1352,manifest_11Sep!$B$1:$B$3202,0),MATCH(A.Arr9sepList!C$1,manifest_11Sep!$A$1:$V$1,0))</f>
        <v>R9NPSFC3R9F</v>
      </c>
      <c r="D1352" s="13" t="str">
        <f t="array" ref="D1352">INDEX(manifest_11Sep!$A$1:$V$3202,MATCH($B1352,manifest_11Sep!$B$1:$B$3202,0),MATCH(A.Arr9sepList!D$1,manifest_11Sep!$A$1:$V$1,0))</f>
        <v>Male</v>
      </c>
      <c r="E1352" s="13" t="str">
        <f t="array" ref="E1352">INDEX(manifest_11Sep!$A$1:$V$3202,MATCH($B1352,manifest_11Sep!$B$1:$B$3202,0),MATCH(A.Arr9sepList!E$1,manifest_11Sep!$A$1:$V$1,0))</f>
        <v>Alexander Luong</v>
      </c>
      <c r="F1352" s="13" t="str">
        <f t="array" ref="F1352">INDEX(manifest_11Sep!$A$1:$V$3202,MATCH($B1352,manifest_11Sep!$B$1:$B$3202,0),MATCH(A.Arr9sepList!F$1,manifest_11Sep!$A$1:$V$1,0))</f>
        <v>Chang</v>
      </c>
      <c r="G1352" s="13">
        <f t="array" ref="G1352">INDEX(manifest_11Sep!$A$1:$V$3202,MATCH($B1352,manifest_11Sep!$B$1:$B$3202,0),MATCH(A.Arr9sepList!G$1,manifest_11Sep!$A$1:$V$1,0))</f>
        <v>40</v>
      </c>
      <c r="H1352" s="13" t="str">
        <f t="array" ref="H1352">INDEX(manifest_11Sep!$A$1:$V$3202,MATCH($B1352,manifest_11Sep!$B$1:$B$3202,0),MATCH(A.Arr9sepList!H$1,manifest_11Sep!$A$1:$V$1,0))</f>
        <v>Tom Luu</v>
      </c>
      <c r="I1352" s="13" t="str">
        <f t="array" ref="I1352">INDEX(manifest_11Sep!$A$1:$V$3202,MATCH($B1352,manifest_11Sep!$B$1:$B$3202,0),MATCH(A.Arr9sepList!I$1,manifest_11Sep!$A$1:$V$1,0))</f>
        <v>Jin Air</v>
      </c>
      <c r="J1352" s="13" t="str">
        <f t="array" ref="J1352">INDEX(manifest_11Sep!$A$1:$V$3202,MATCH($B1352,manifest_11Sep!$B$1:$B$3202,0),MATCH(A.Arr9sepList!J$1,manifest_11Sep!$A$1:$V$1,0))</f>
        <v>LJ 204</v>
      </c>
      <c r="K1352" s="13" t="str">
        <f t="array" ref="K1352">INDEX(manifest_11Sep!$A$1:$V$3202,MATCH($B1352,manifest_11Sep!$B$1:$B$3202,0),MATCH(A.Arr9sepList!K$1,manifest_11Sep!$A$1:$V$1,0))</f>
        <v>13-thg 9-25</v>
      </c>
      <c r="L1352" s="14">
        <f t="array" ref="L1352">INDEX(manifest_11Sep!$A$1:$V$3202,MATCH($B1352,manifest_11Sep!$B$1:$B$3202,0),MATCH(A.Arr9sepList!L$1,manifest_11Sep!$A$1:$V$1,0))</f>
        <v>0.58680555555555558</v>
      </c>
      <c r="M1352" s="13" t="str">
        <f t="array" ref="M1352">INDEX(manifest_11Sep!$A$1:$V$3202,MATCH($B1352,manifest_11Sep!$B$1:$B$3202,0),MATCH(A.Arr9sepList!M$1,manifest_11Sep!$A$1:$V$1,0))</f>
        <v>ICN-T2</v>
      </c>
      <c r="N1352" s="13" t="str">
        <f t="array" ref="N1352">INDEX(manifest_11Sep!$A$1:$V$3202,MATCH($B1352,manifest_11Sep!$B$1:$B$3202,0),MATCH(A.Arr9sepList!N$1,manifest_11Sep!$A$1:$V$1,0))</f>
        <v>INTER PARNAS</v>
      </c>
      <c r="O1352" s="15"/>
      <c r="P1352" s="13"/>
      <c r="Q1352" s="16">
        <v>88454785</v>
      </c>
      <c r="R1352" s="16" t="s">
        <v>43</v>
      </c>
      <c r="S1352" s="13" t="str">
        <f t="array" ref="S1352">INDEX(manifest_11Sep!$A$1:$V$3202,MATCH($B1352,manifest_11Sep!$B$1:$B$3202,0),MATCH(A.Arr9sepList!S$1,manifest_11Sep!$A$1:$V$1,0))</f>
        <v>Rooming: Chang, Axel Logan is his child, staying at booking Chang, Frank Siu - BHNZZV45GHJ</v>
      </c>
    </row>
    <row r="1353" spans="1:19" ht="15.75" customHeight="1">
      <c r="A1353" s="13" t="str">
        <f t="array" ref="A1353">INDEX(manifest_11Sep!$A$1:$V$3202,MATCH($B1353,manifest_11Sep!$B$1:$B$3202,0),MATCH(A.Arr9sepList!A$1,manifest_11Sep!$A$1:$V$1,0))</f>
        <v>A</v>
      </c>
      <c r="B1353" s="13" t="s">
        <v>4098</v>
      </c>
      <c r="C1353" s="13" t="str">
        <f t="array" ref="C1353">INDEX(manifest_11Sep!$A$1:$V$3202,MATCH($B1353,manifest_11Sep!$B$1:$B$3202,0),MATCH(A.Arr9sepList!C$1,manifest_11Sep!$A$1:$V$1,0))</f>
        <v>R9NPSFC3R9F</v>
      </c>
      <c r="D1353" s="13" t="str">
        <f t="array" ref="D1353">INDEX(manifest_11Sep!$A$1:$V$3202,MATCH($B1353,manifest_11Sep!$B$1:$B$3202,0),MATCH(A.Arr9sepList!D$1,manifest_11Sep!$A$1:$V$1,0))</f>
        <v>Female</v>
      </c>
      <c r="E1353" s="13" t="str">
        <f t="array" ref="E1353">INDEX(manifest_11Sep!$A$1:$V$3202,MATCH($B1353,manifest_11Sep!$B$1:$B$3202,0),MATCH(A.Arr9sepList!E$1,manifest_11Sep!$A$1:$V$1,0))</f>
        <v>Andrea Lourdes Binuya</v>
      </c>
      <c r="F1353" s="13" t="str">
        <f t="array" ref="F1353">INDEX(manifest_11Sep!$A$1:$V$3202,MATCH($B1353,manifest_11Sep!$B$1:$B$3202,0),MATCH(A.Arr9sepList!F$1,manifest_11Sep!$A$1:$V$1,0))</f>
        <v>Antonio</v>
      </c>
      <c r="G1353" s="13">
        <f t="array" ref="G1353">INDEX(manifest_11Sep!$A$1:$V$3202,MATCH($B1353,manifest_11Sep!$B$1:$B$3202,0),MATCH(A.Arr9sepList!G$1,manifest_11Sep!$A$1:$V$1,0))</f>
        <v>41</v>
      </c>
      <c r="H1353" s="13" t="str">
        <f t="array" ref="H1353">INDEX(manifest_11Sep!$A$1:$V$3202,MATCH($B1353,manifest_11Sep!$B$1:$B$3202,0),MATCH(A.Arr9sepList!H$1,manifest_11Sep!$A$1:$V$1,0))</f>
        <v>Tom Luu</v>
      </c>
      <c r="I1353" s="13" t="str">
        <f t="array" ref="I1353">INDEX(manifest_11Sep!$A$1:$V$3202,MATCH($B1353,manifest_11Sep!$B$1:$B$3202,0),MATCH(A.Arr9sepList!I$1,manifest_11Sep!$A$1:$V$1,0))</f>
        <v>Jin Air</v>
      </c>
      <c r="J1353" s="13" t="str">
        <f t="array" ref="J1353">INDEX(manifest_11Sep!$A$1:$V$3202,MATCH($B1353,manifest_11Sep!$B$1:$B$3202,0),MATCH(A.Arr9sepList!J$1,manifest_11Sep!$A$1:$V$1,0))</f>
        <v>LJ 204</v>
      </c>
      <c r="K1353" s="13" t="str">
        <f t="array" ref="K1353">INDEX(manifest_11Sep!$A$1:$V$3202,MATCH($B1353,manifest_11Sep!$B$1:$B$3202,0),MATCH(A.Arr9sepList!K$1,manifest_11Sep!$A$1:$V$1,0))</f>
        <v>13-thg 9-25</v>
      </c>
      <c r="L1353" s="14">
        <f t="array" ref="L1353">INDEX(manifest_11Sep!$A$1:$V$3202,MATCH($B1353,manifest_11Sep!$B$1:$B$3202,0),MATCH(A.Arr9sepList!L$1,manifest_11Sep!$A$1:$V$1,0))</f>
        <v>0.58680555555555558</v>
      </c>
      <c r="M1353" s="13" t="str">
        <f t="array" ref="M1353">INDEX(manifest_11Sep!$A$1:$V$3202,MATCH($B1353,manifest_11Sep!$B$1:$B$3202,0),MATCH(A.Arr9sepList!M$1,manifest_11Sep!$A$1:$V$1,0))</f>
        <v>ICN-T2</v>
      </c>
      <c r="N1353" s="13" t="str">
        <f t="array" ref="N1353">INDEX(manifest_11Sep!$A$1:$V$3202,MATCH($B1353,manifest_11Sep!$B$1:$B$3202,0),MATCH(A.Arr9sepList!N$1,manifest_11Sep!$A$1:$V$1,0))</f>
        <v>INTER PARNAS</v>
      </c>
      <c r="O1353" s="15"/>
      <c r="P1353" s="13"/>
      <c r="Q1353" s="16">
        <v>88454785</v>
      </c>
      <c r="R1353" s="16" t="s">
        <v>43</v>
      </c>
      <c r="S1353" s="13">
        <f t="array" ref="S1353">INDEX(manifest_11Sep!$A$1:$V$3202,MATCH($B1353,manifest_11Sep!$B$1:$B$3202,0),MATCH(A.Arr9sepList!S$1,manifest_11Sep!$A$1:$V$1,0))</f>
        <v>0</v>
      </c>
    </row>
    <row r="1354" spans="1:19" ht="15.75" customHeight="1">
      <c r="A1354" s="13" t="str">
        <f t="array" ref="A1354">INDEX(manifest_11Sep!$A$1:$V$3202,MATCH($B1354,manifest_11Sep!$B$1:$B$3202,0),MATCH(A.Arr9sepList!A$1,manifest_11Sep!$A$1:$V$1,0))</f>
        <v>A</v>
      </c>
      <c r="B1354" s="13" t="s">
        <v>4100</v>
      </c>
      <c r="C1354" s="13" t="str">
        <f t="array" ref="C1354">INDEX(manifest_11Sep!$A$1:$V$3202,MATCH($B1354,manifest_11Sep!$B$1:$B$3202,0),MATCH(A.Arr9sepList!C$1,manifest_11Sep!$A$1:$V$1,0))</f>
        <v>R9NPSFC3R9F</v>
      </c>
      <c r="D1354" s="13" t="str">
        <f t="array" ref="D1354">INDEX(manifest_11Sep!$A$1:$V$3202,MATCH($B1354,manifest_11Sep!$B$1:$B$3202,0),MATCH(A.Arr9sepList!D$1,manifest_11Sep!$A$1:$V$1,0))</f>
        <v>Female</v>
      </c>
      <c r="E1354" s="13" t="str">
        <f t="array" ref="E1354">INDEX(manifest_11Sep!$A$1:$V$3202,MATCH($B1354,manifest_11Sep!$B$1:$B$3202,0),MATCH(A.Arr9sepList!E$1,manifest_11Sep!$A$1:$V$1,0))</f>
        <v>Lorelei Rei</v>
      </c>
      <c r="F1354" s="13" t="str">
        <f t="array" ref="F1354">INDEX(manifest_11Sep!$A$1:$V$3202,MATCH($B1354,manifest_11Sep!$B$1:$B$3202,0),MATCH(A.Arr9sepList!F$1,manifest_11Sep!$A$1:$V$1,0))</f>
        <v>Chang</v>
      </c>
      <c r="G1354" s="13">
        <f t="array" ref="G1354">INDEX(manifest_11Sep!$A$1:$V$3202,MATCH($B1354,manifest_11Sep!$B$1:$B$3202,0),MATCH(A.Arr9sepList!G$1,manifest_11Sep!$A$1:$V$1,0))</f>
        <v>10</v>
      </c>
      <c r="H1354" s="13" t="str">
        <f t="array" ref="H1354">INDEX(manifest_11Sep!$A$1:$V$3202,MATCH($B1354,manifest_11Sep!$B$1:$B$3202,0),MATCH(A.Arr9sepList!H$1,manifest_11Sep!$A$1:$V$1,0))</f>
        <v>Tom Luu</v>
      </c>
      <c r="I1354" s="13" t="str">
        <f t="array" ref="I1354">INDEX(manifest_11Sep!$A$1:$V$3202,MATCH($B1354,manifest_11Sep!$B$1:$B$3202,0),MATCH(A.Arr9sepList!I$1,manifest_11Sep!$A$1:$V$1,0))</f>
        <v>Jin Air</v>
      </c>
      <c r="J1354" s="13" t="str">
        <f t="array" ref="J1354">INDEX(manifest_11Sep!$A$1:$V$3202,MATCH($B1354,manifest_11Sep!$B$1:$B$3202,0),MATCH(A.Arr9sepList!J$1,manifest_11Sep!$A$1:$V$1,0))</f>
        <v>LJ 204</v>
      </c>
      <c r="K1354" s="13" t="str">
        <f t="array" ref="K1354">INDEX(manifest_11Sep!$A$1:$V$3202,MATCH($B1354,manifest_11Sep!$B$1:$B$3202,0),MATCH(A.Arr9sepList!K$1,manifest_11Sep!$A$1:$V$1,0))</f>
        <v>13-thg 9-25</v>
      </c>
      <c r="L1354" s="14">
        <f t="array" ref="L1354">INDEX(manifest_11Sep!$A$1:$V$3202,MATCH($B1354,manifest_11Sep!$B$1:$B$3202,0),MATCH(A.Arr9sepList!L$1,manifest_11Sep!$A$1:$V$1,0))</f>
        <v>0.58680555555555558</v>
      </c>
      <c r="M1354" s="13" t="str">
        <f t="array" ref="M1354">INDEX(manifest_11Sep!$A$1:$V$3202,MATCH($B1354,manifest_11Sep!$B$1:$B$3202,0),MATCH(A.Arr9sepList!M$1,manifest_11Sep!$A$1:$V$1,0))</f>
        <v>ICN-T2</v>
      </c>
      <c r="N1354" s="13" t="str">
        <f t="array" ref="N1354">INDEX(manifest_11Sep!$A$1:$V$3202,MATCH($B1354,manifest_11Sep!$B$1:$B$3202,0),MATCH(A.Arr9sepList!N$1,manifest_11Sep!$A$1:$V$1,0))</f>
        <v>INTER PARNAS</v>
      </c>
      <c r="O1354" s="15"/>
      <c r="P1354" s="13"/>
      <c r="Q1354" s="16">
        <v>88454785</v>
      </c>
      <c r="R1354" s="16" t="s">
        <v>43</v>
      </c>
      <c r="S1354" s="13">
        <f t="array" ref="S1354">INDEX(manifest_11Sep!$A$1:$V$3202,MATCH($B1354,manifest_11Sep!$B$1:$B$3202,0),MATCH(A.Arr9sepList!S$1,manifest_11Sep!$A$1:$V$1,0))</f>
        <v>0</v>
      </c>
    </row>
    <row r="1355" spans="1:19" ht="15.75" customHeight="1">
      <c r="A1355" s="13" t="str">
        <f t="array" ref="A1355">INDEX(manifest_11Sep!$A$1:$V$3202,MATCH($B1355,manifest_11Sep!$B$1:$B$3202,0),MATCH(A.Arr9sepList!A$1,manifest_11Sep!$A$1:$V$1,0))</f>
        <v>A</v>
      </c>
      <c r="B1355" s="13" t="s">
        <v>4102</v>
      </c>
      <c r="C1355" s="13" t="str">
        <f t="array" ref="C1355">INDEX(manifest_11Sep!$A$1:$V$3202,MATCH($B1355,manifest_11Sep!$B$1:$B$3202,0),MATCH(A.Arr9sepList!C$1,manifest_11Sep!$A$1:$V$1,0))</f>
        <v>BHNZZV45GHJ</v>
      </c>
      <c r="D1355" s="13" t="str">
        <f t="array" ref="D1355">INDEX(manifest_11Sep!$A$1:$V$3202,MATCH($B1355,manifest_11Sep!$B$1:$B$3202,0),MATCH(A.Arr9sepList!D$1,manifest_11Sep!$A$1:$V$1,0))</f>
        <v>Male</v>
      </c>
      <c r="E1355" s="13" t="str">
        <f t="array" ref="E1355">INDEX(manifest_11Sep!$A$1:$V$3202,MATCH($B1355,manifest_11Sep!$B$1:$B$3202,0),MATCH(A.Arr9sepList!E$1,manifest_11Sep!$A$1:$V$1,0))</f>
        <v>Frank Siu</v>
      </c>
      <c r="F1355" s="13" t="str">
        <f t="array" ref="F1355">INDEX(manifest_11Sep!$A$1:$V$3202,MATCH($B1355,manifest_11Sep!$B$1:$B$3202,0),MATCH(A.Arr9sepList!F$1,manifest_11Sep!$A$1:$V$1,0))</f>
        <v>Chang</v>
      </c>
      <c r="G1355" s="13">
        <f t="array" ref="G1355">INDEX(manifest_11Sep!$A$1:$V$3202,MATCH($B1355,manifest_11Sep!$B$1:$B$3202,0),MATCH(A.Arr9sepList!G$1,manifest_11Sep!$A$1:$V$1,0))</f>
        <v>37</v>
      </c>
      <c r="H1355" s="13" t="str">
        <f t="array" ref="H1355">INDEX(manifest_11Sep!$A$1:$V$3202,MATCH($B1355,manifest_11Sep!$B$1:$B$3202,0),MATCH(A.Arr9sepList!H$1,manifest_11Sep!$A$1:$V$1,0))</f>
        <v>Tom Luu</v>
      </c>
      <c r="I1355" s="13" t="str">
        <f t="array" ref="I1355">INDEX(manifest_11Sep!$A$1:$V$3202,MATCH($B1355,manifest_11Sep!$B$1:$B$3202,0),MATCH(A.Arr9sepList!I$1,manifest_11Sep!$A$1:$V$1,0))</f>
        <v>Jin Air</v>
      </c>
      <c r="J1355" s="13" t="str">
        <f t="array" ref="J1355">INDEX(manifest_11Sep!$A$1:$V$3202,MATCH($B1355,manifest_11Sep!$B$1:$B$3202,0),MATCH(A.Arr9sepList!J$1,manifest_11Sep!$A$1:$V$1,0))</f>
        <v>LJ 204</v>
      </c>
      <c r="K1355" s="13" t="str">
        <f t="array" ref="K1355">INDEX(manifest_11Sep!$A$1:$V$3202,MATCH($B1355,manifest_11Sep!$B$1:$B$3202,0),MATCH(A.Arr9sepList!K$1,manifest_11Sep!$A$1:$V$1,0))</f>
        <v>13-thg 9-25</v>
      </c>
      <c r="L1355" s="14">
        <f t="array" ref="L1355">INDEX(manifest_11Sep!$A$1:$V$3202,MATCH($B1355,manifest_11Sep!$B$1:$B$3202,0),MATCH(A.Arr9sepList!L$1,manifest_11Sep!$A$1:$V$1,0))</f>
        <v>0.58680555555555558</v>
      </c>
      <c r="M1355" s="13" t="str">
        <f t="array" ref="M1355">INDEX(manifest_11Sep!$A$1:$V$3202,MATCH($B1355,manifest_11Sep!$B$1:$B$3202,0),MATCH(A.Arr9sepList!M$1,manifest_11Sep!$A$1:$V$1,0))</f>
        <v>ICN-T2</v>
      </c>
      <c r="N1355" s="13" t="str">
        <f t="array" ref="N1355">INDEX(manifest_11Sep!$A$1:$V$3202,MATCH($B1355,manifest_11Sep!$B$1:$B$3202,0),MATCH(A.Arr9sepList!N$1,manifest_11Sep!$A$1:$V$1,0))</f>
        <v>INTER PARNAS</v>
      </c>
      <c r="O1355" s="15"/>
      <c r="P1355" s="13"/>
      <c r="Q1355" s="16">
        <v>65569430</v>
      </c>
      <c r="R1355" s="16" t="s">
        <v>43</v>
      </c>
      <c r="S1355" s="13">
        <f t="array" ref="S1355">INDEX(manifest_11Sep!$A$1:$V$3202,MATCH($B1355,manifest_11Sep!$B$1:$B$3202,0),MATCH(A.Arr9sepList!S$1,manifest_11Sep!$A$1:$V$1,0))</f>
        <v>0</v>
      </c>
    </row>
    <row r="1356" spans="1:19" ht="15.75" customHeight="1">
      <c r="A1356" s="13" t="str">
        <f t="array" ref="A1356">INDEX(manifest_11Sep!$A$1:$V$3202,MATCH($B1356,manifest_11Sep!$B$1:$B$3202,0),MATCH(A.Arr9sepList!A$1,manifest_11Sep!$A$1:$V$1,0))</f>
        <v>A</v>
      </c>
      <c r="B1356" s="13" t="s">
        <v>4104</v>
      </c>
      <c r="C1356" s="13" t="str">
        <f t="array" ref="C1356">INDEX(manifest_11Sep!$A$1:$V$3202,MATCH($B1356,manifest_11Sep!$B$1:$B$3202,0),MATCH(A.Arr9sepList!C$1,manifest_11Sep!$A$1:$V$1,0))</f>
        <v>BHNZZV45GHJ</v>
      </c>
      <c r="D1356" s="13" t="str">
        <f t="array" ref="D1356">INDEX(manifest_11Sep!$A$1:$V$3202,MATCH($B1356,manifest_11Sep!$B$1:$B$3202,0),MATCH(A.Arr9sepList!D$1,manifest_11Sep!$A$1:$V$1,0))</f>
        <v>Male</v>
      </c>
      <c r="E1356" s="13" t="str">
        <f t="array" ref="E1356">INDEX(manifest_11Sep!$A$1:$V$3202,MATCH($B1356,manifest_11Sep!$B$1:$B$3202,0),MATCH(A.Arr9sepList!E$1,manifest_11Sep!$A$1:$V$1,0))</f>
        <v>Mario</v>
      </c>
      <c r="F1356" s="13" t="str">
        <f t="array" ref="F1356">INDEX(manifest_11Sep!$A$1:$V$3202,MATCH($B1356,manifest_11Sep!$B$1:$B$3202,0),MATCH(A.Arr9sepList!F$1,manifest_11Sep!$A$1:$V$1,0))</f>
        <v>Herrera Jr</v>
      </c>
      <c r="G1356" s="13">
        <f t="array" ref="G1356">INDEX(manifest_11Sep!$A$1:$V$3202,MATCH($B1356,manifest_11Sep!$B$1:$B$3202,0),MATCH(A.Arr9sepList!G$1,manifest_11Sep!$A$1:$V$1,0))</f>
        <v>36</v>
      </c>
      <c r="H1356" s="13" t="str">
        <f t="array" ref="H1356">INDEX(manifest_11Sep!$A$1:$V$3202,MATCH($B1356,manifest_11Sep!$B$1:$B$3202,0),MATCH(A.Arr9sepList!H$1,manifest_11Sep!$A$1:$V$1,0))</f>
        <v>Tom Luu</v>
      </c>
      <c r="I1356" s="13" t="str">
        <f t="array" ref="I1356">INDEX(manifest_11Sep!$A$1:$V$3202,MATCH($B1356,manifest_11Sep!$B$1:$B$3202,0),MATCH(A.Arr9sepList!I$1,manifest_11Sep!$A$1:$V$1,0))</f>
        <v>Jin Air</v>
      </c>
      <c r="J1356" s="13" t="str">
        <f t="array" ref="J1356">INDEX(manifest_11Sep!$A$1:$V$3202,MATCH($B1356,manifest_11Sep!$B$1:$B$3202,0),MATCH(A.Arr9sepList!J$1,manifest_11Sep!$A$1:$V$1,0))</f>
        <v>LJ 204</v>
      </c>
      <c r="K1356" s="13" t="str">
        <f t="array" ref="K1356">INDEX(manifest_11Sep!$A$1:$V$3202,MATCH($B1356,manifest_11Sep!$B$1:$B$3202,0),MATCH(A.Arr9sepList!K$1,manifest_11Sep!$A$1:$V$1,0))</f>
        <v>13-thg 9-25</v>
      </c>
      <c r="L1356" s="14">
        <f t="array" ref="L1356">INDEX(manifest_11Sep!$A$1:$V$3202,MATCH($B1356,manifest_11Sep!$B$1:$B$3202,0),MATCH(A.Arr9sepList!L$1,manifest_11Sep!$A$1:$V$1,0))</f>
        <v>0.58680555555555558</v>
      </c>
      <c r="M1356" s="13" t="str">
        <f t="array" ref="M1356">INDEX(manifest_11Sep!$A$1:$V$3202,MATCH($B1356,manifest_11Sep!$B$1:$B$3202,0),MATCH(A.Arr9sepList!M$1,manifest_11Sep!$A$1:$V$1,0))</f>
        <v>ICN-T2</v>
      </c>
      <c r="N1356" s="13" t="str">
        <f t="array" ref="N1356">INDEX(manifest_11Sep!$A$1:$V$3202,MATCH($B1356,manifest_11Sep!$B$1:$B$3202,0),MATCH(A.Arr9sepList!N$1,manifest_11Sep!$A$1:$V$1,0))</f>
        <v>INTER PARNAS</v>
      </c>
      <c r="O1356" s="15"/>
      <c r="P1356" s="13"/>
      <c r="Q1356" s="16">
        <v>65569430</v>
      </c>
      <c r="R1356" s="16" t="s">
        <v>43</v>
      </c>
      <c r="S1356" s="13">
        <f t="array" ref="S1356">INDEX(manifest_11Sep!$A$1:$V$3202,MATCH($B1356,manifest_11Sep!$B$1:$B$3202,0),MATCH(A.Arr9sepList!S$1,manifest_11Sep!$A$1:$V$1,0))</f>
        <v>0</v>
      </c>
    </row>
    <row r="1357" spans="1:19" ht="15.75" customHeight="1">
      <c r="A1357" s="13" t="str">
        <f t="array" ref="A1357">INDEX(manifest_11Sep!$A$1:$V$3202,MATCH($B1357,manifest_11Sep!$B$1:$B$3202,0),MATCH(A.Arr9sepList!A$1,manifest_11Sep!$A$1:$V$1,0))</f>
        <v>A</v>
      </c>
      <c r="B1357" s="13" t="s">
        <v>4106</v>
      </c>
      <c r="C1357" s="13" t="str">
        <f t="array" ref="C1357">INDEX(manifest_11Sep!$A$1:$V$3202,MATCH($B1357,manifest_11Sep!$B$1:$B$3202,0),MATCH(A.Arr9sepList!C$1,manifest_11Sep!$A$1:$V$1,0))</f>
        <v>BHNZZV45GHJ</v>
      </c>
      <c r="D1357" s="13" t="str">
        <f t="array" ref="D1357">INDEX(manifest_11Sep!$A$1:$V$3202,MATCH($B1357,manifest_11Sep!$B$1:$B$3202,0),MATCH(A.Arr9sepList!D$1,manifest_11Sep!$A$1:$V$1,0))</f>
        <v>Male</v>
      </c>
      <c r="E1357" s="13" t="str">
        <f t="array" ref="E1357">INDEX(manifest_11Sep!$A$1:$V$3202,MATCH($B1357,manifest_11Sep!$B$1:$B$3202,0),MATCH(A.Arr9sepList!E$1,manifest_11Sep!$A$1:$V$1,0))</f>
        <v>Axel Logan</v>
      </c>
      <c r="F1357" s="13" t="str">
        <f t="array" ref="F1357">INDEX(manifest_11Sep!$A$1:$V$3202,MATCH($B1357,manifest_11Sep!$B$1:$B$3202,0),MATCH(A.Arr9sepList!F$1,manifest_11Sep!$A$1:$V$1,0))</f>
        <v>Chang</v>
      </c>
      <c r="G1357" s="13">
        <f t="array" ref="G1357">INDEX(manifest_11Sep!$A$1:$V$3202,MATCH($B1357,manifest_11Sep!$B$1:$B$3202,0),MATCH(A.Arr9sepList!G$1,manifest_11Sep!$A$1:$V$1,0))</f>
        <v>6</v>
      </c>
      <c r="H1357" s="13" t="str">
        <f t="array" ref="H1357">INDEX(manifest_11Sep!$A$1:$V$3202,MATCH($B1357,manifest_11Sep!$B$1:$B$3202,0),MATCH(A.Arr9sepList!H$1,manifest_11Sep!$A$1:$V$1,0))</f>
        <v>Tom Luu</v>
      </c>
      <c r="I1357" s="13" t="str">
        <f t="array" ref="I1357">INDEX(manifest_11Sep!$A$1:$V$3202,MATCH($B1357,manifest_11Sep!$B$1:$B$3202,0),MATCH(A.Arr9sepList!I$1,manifest_11Sep!$A$1:$V$1,0))</f>
        <v>Jin Air</v>
      </c>
      <c r="J1357" s="13" t="str">
        <f t="array" ref="J1357">INDEX(manifest_11Sep!$A$1:$V$3202,MATCH($B1357,manifest_11Sep!$B$1:$B$3202,0),MATCH(A.Arr9sepList!J$1,manifest_11Sep!$A$1:$V$1,0))</f>
        <v>LJ 204</v>
      </c>
      <c r="K1357" s="13" t="str">
        <f t="array" ref="K1357">INDEX(manifest_11Sep!$A$1:$V$3202,MATCH($B1357,manifest_11Sep!$B$1:$B$3202,0),MATCH(A.Arr9sepList!K$1,manifest_11Sep!$A$1:$V$1,0))</f>
        <v>13-thg 9-25</v>
      </c>
      <c r="L1357" s="14">
        <f t="array" ref="L1357">INDEX(manifest_11Sep!$A$1:$V$3202,MATCH($B1357,manifest_11Sep!$B$1:$B$3202,0),MATCH(A.Arr9sepList!L$1,manifest_11Sep!$A$1:$V$1,0))</f>
        <v>0.58680555555555558</v>
      </c>
      <c r="M1357" s="13" t="str">
        <f t="array" ref="M1357">INDEX(manifest_11Sep!$A$1:$V$3202,MATCH($B1357,manifest_11Sep!$B$1:$B$3202,0),MATCH(A.Arr9sepList!M$1,manifest_11Sep!$A$1:$V$1,0))</f>
        <v>ICN-T2</v>
      </c>
      <c r="N1357" s="13" t="str">
        <f t="array" ref="N1357">INDEX(manifest_11Sep!$A$1:$V$3202,MATCH($B1357,manifest_11Sep!$B$1:$B$3202,0),MATCH(A.Arr9sepList!N$1,manifest_11Sep!$A$1:$V$1,0))</f>
        <v>INTER PARNAS</v>
      </c>
      <c r="O1357" s="15"/>
      <c r="P1357" s="13"/>
      <c r="Q1357" s="16">
        <v>65569430</v>
      </c>
      <c r="R1357" s="16" t="s">
        <v>43</v>
      </c>
      <c r="S1357" s="13" t="str">
        <f t="array" ref="S1357">INDEX(manifest_11Sep!$A$1:$V$3202,MATCH($B1357,manifest_11Sep!$B$1:$B$3202,0),MATCH(A.Arr9sepList!S$1,manifest_11Sep!$A$1:$V$1,0))</f>
        <v>the child of Alexander Luong Chang - R9NPSFC3R9F</v>
      </c>
    </row>
    <row r="1358" spans="1:19" ht="15.75" customHeight="1">
      <c r="A1358" s="13" t="str">
        <f t="array" ref="A1358">INDEX(manifest_11Sep!$A$1:$V$3202,MATCH($B1358,manifest_11Sep!$B$1:$B$3202,0),MATCH(A.Arr9sepList!A$1,manifest_11Sep!$A$1:$V$1,0))</f>
        <v>A</v>
      </c>
      <c r="B1358" s="13" t="s">
        <v>4171</v>
      </c>
      <c r="C1358" s="13" t="str">
        <f t="array" ref="C1358">INDEX(manifest_11Sep!$A$1:$V$3202,MATCH($B1358,manifest_11Sep!$B$1:$B$3202,0),MATCH(A.Arr9sepList!C$1,manifest_11Sep!$A$1:$V$1,0))</f>
        <v>JJNXVNDQ5JY</v>
      </c>
      <c r="D1358" s="13" t="str">
        <f t="array" ref="D1358">INDEX(manifest_11Sep!$A$1:$V$3202,MATCH($B1358,manifest_11Sep!$B$1:$B$3202,0),MATCH(A.Arr9sepList!D$1,manifest_11Sep!$A$1:$V$1,0))</f>
        <v>Female</v>
      </c>
      <c r="E1358" s="13" t="str">
        <f t="array" ref="E1358">INDEX(manifest_11Sep!$A$1:$V$3202,MATCH($B1358,manifest_11Sep!$B$1:$B$3202,0),MATCH(A.Arr9sepList!E$1,manifest_11Sep!$A$1:$V$1,0))</f>
        <v>Laura Que</v>
      </c>
      <c r="F1358" s="13" t="str">
        <f t="array" ref="F1358">INDEX(manifest_11Sep!$A$1:$V$3202,MATCH($B1358,manifest_11Sep!$B$1:$B$3202,0),MATCH(A.Arr9sepList!F$1,manifest_11Sep!$A$1:$V$1,0))</f>
        <v>Luong</v>
      </c>
      <c r="G1358" s="13">
        <f t="array" ref="G1358">INDEX(manifest_11Sep!$A$1:$V$3202,MATCH($B1358,manifest_11Sep!$B$1:$B$3202,0),MATCH(A.Arr9sepList!G$1,manifest_11Sep!$A$1:$V$1,0))</f>
        <v>78</v>
      </c>
      <c r="H1358" s="13" t="str">
        <f t="array" ref="H1358">INDEX(manifest_11Sep!$A$1:$V$3202,MATCH($B1358,manifest_11Sep!$B$1:$B$3202,0),MATCH(A.Arr9sepList!H$1,manifest_11Sep!$A$1:$V$1,0))</f>
        <v>Tom Luu</v>
      </c>
      <c r="I1358" s="13" t="str">
        <f t="array" ref="I1358">INDEX(manifest_11Sep!$A$1:$V$3202,MATCH($B1358,manifest_11Sep!$B$1:$B$3202,0),MATCH(A.Arr9sepList!I$1,manifest_11Sep!$A$1:$V$1,0))</f>
        <v>Jin Air</v>
      </c>
      <c r="J1358" s="13" t="str">
        <f t="array" ref="J1358">INDEX(manifest_11Sep!$A$1:$V$3202,MATCH($B1358,manifest_11Sep!$B$1:$B$3202,0),MATCH(A.Arr9sepList!J$1,manifest_11Sep!$A$1:$V$1,0))</f>
        <v>LJ 204</v>
      </c>
      <c r="K1358" s="13" t="str">
        <f t="array" ref="K1358">INDEX(manifest_11Sep!$A$1:$V$3202,MATCH($B1358,manifest_11Sep!$B$1:$B$3202,0),MATCH(A.Arr9sepList!K$1,manifest_11Sep!$A$1:$V$1,0))</f>
        <v>13-thg 9-25</v>
      </c>
      <c r="L1358" s="14">
        <f t="array" ref="L1358">INDEX(manifest_11Sep!$A$1:$V$3202,MATCH($B1358,manifest_11Sep!$B$1:$B$3202,0),MATCH(A.Arr9sepList!L$1,manifest_11Sep!$A$1:$V$1,0))</f>
        <v>0.58680555555555558</v>
      </c>
      <c r="M1358" s="13" t="str">
        <f t="array" ref="M1358">INDEX(manifest_11Sep!$A$1:$V$3202,MATCH($B1358,manifest_11Sep!$B$1:$B$3202,0),MATCH(A.Arr9sepList!M$1,manifest_11Sep!$A$1:$V$1,0))</f>
        <v>ICN-T2</v>
      </c>
      <c r="N1358" s="13" t="str">
        <f t="array" ref="N1358">INDEX(manifest_11Sep!$A$1:$V$3202,MATCH($B1358,manifest_11Sep!$B$1:$B$3202,0),MATCH(A.Arr9sepList!N$1,manifest_11Sep!$A$1:$V$1,0))</f>
        <v>INTER PARNAS</v>
      </c>
      <c r="O1358" s="15"/>
      <c r="P1358" s="13"/>
      <c r="Q1358" s="16">
        <v>23924416</v>
      </c>
      <c r="R1358" s="16" t="s">
        <v>43</v>
      </c>
      <c r="S1358" s="13">
        <f t="array" ref="S1358">INDEX(manifest_11Sep!$A$1:$V$3202,MATCH($B1358,manifest_11Sep!$B$1:$B$3202,0),MATCH(A.Arr9sepList!S$1,manifest_11Sep!$A$1:$V$1,0))</f>
        <v>0</v>
      </c>
    </row>
    <row r="1359" spans="1:19" ht="15.75" customHeight="1">
      <c r="A1359" s="13" t="str">
        <f t="array" ref="A1359">INDEX(manifest_11Sep!$A$1:$V$3202,MATCH($B1359,manifest_11Sep!$B$1:$B$3202,0),MATCH(A.Arr9sepList!A$1,manifest_11Sep!$A$1:$V$1,0))</f>
        <v>A</v>
      </c>
      <c r="B1359" s="13" t="s">
        <v>4173</v>
      </c>
      <c r="C1359" s="13" t="str">
        <f t="array" ref="C1359">INDEX(manifest_11Sep!$A$1:$V$3202,MATCH($B1359,manifest_11Sep!$B$1:$B$3202,0),MATCH(A.Arr9sepList!C$1,manifest_11Sep!$A$1:$V$1,0))</f>
        <v>JJNXVNDQ5JY</v>
      </c>
      <c r="D1359" s="13" t="str">
        <f t="array" ref="D1359">INDEX(manifest_11Sep!$A$1:$V$3202,MATCH($B1359,manifest_11Sep!$B$1:$B$3202,0),MATCH(A.Arr9sepList!D$1,manifest_11Sep!$A$1:$V$1,0))</f>
        <v>Male</v>
      </c>
      <c r="E1359" s="13" t="str">
        <f t="array" ref="E1359">INDEX(manifest_11Sep!$A$1:$V$3202,MATCH($B1359,manifest_11Sep!$B$1:$B$3202,0),MATCH(A.Arr9sepList!E$1,manifest_11Sep!$A$1:$V$1,0))</f>
        <v>Dan</v>
      </c>
      <c r="F1359" s="13" t="str">
        <f t="array" ref="F1359">INDEX(manifest_11Sep!$A$1:$V$3202,MATCH($B1359,manifest_11Sep!$B$1:$B$3202,0),MATCH(A.Arr9sepList!F$1,manifest_11Sep!$A$1:$V$1,0))</f>
        <v>Chang</v>
      </c>
      <c r="G1359" s="13">
        <f t="array" ref="G1359">INDEX(manifest_11Sep!$A$1:$V$3202,MATCH($B1359,manifest_11Sep!$B$1:$B$3202,0),MATCH(A.Arr9sepList!G$1,manifest_11Sep!$A$1:$V$1,0))</f>
        <v>80</v>
      </c>
      <c r="H1359" s="13" t="str">
        <f t="array" ref="H1359">INDEX(manifest_11Sep!$A$1:$V$3202,MATCH($B1359,manifest_11Sep!$B$1:$B$3202,0),MATCH(A.Arr9sepList!H$1,manifest_11Sep!$A$1:$V$1,0))</f>
        <v>Tom Luu</v>
      </c>
      <c r="I1359" s="13" t="str">
        <f t="array" ref="I1359">INDEX(manifest_11Sep!$A$1:$V$3202,MATCH($B1359,manifest_11Sep!$B$1:$B$3202,0),MATCH(A.Arr9sepList!I$1,manifest_11Sep!$A$1:$V$1,0))</f>
        <v>Jin Air</v>
      </c>
      <c r="J1359" s="13" t="str">
        <f t="array" ref="J1359">INDEX(manifest_11Sep!$A$1:$V$3202,MATCH($B1359,manifest_11Sep!$B$1:$B$3202,0),MATCH(A.Arr9sepList!J$1,manifest_11Sep!$A$1:$V$1,0))</f>
        <v>LJ 204</v>
      </c>
      <c r="K1359" s="13" t="str">
        <f t="array" ref="K1359">INDEX(manifest_11Sep!$A$1:$V$3202,MATCH($B1359,manifest_11Sep!$B$1:$B$3202,0),MATCH(A.Arr9sepList!K$1,manifest_11Sep!$A$1:$V$1,0))</f>
        <v>13-thg 9-25</v>
      </c>
      <c r="L1359" s="14">
        <f t="array" ref="L1359">INDEX(manifest_11Sep!$A$1:$V$3202,MATCH($B1359,manifest_11Sep!$B$1:$B$3202,0),MATCH(A.Arr9sepList!L$1,manifest_11Sep!$A$1:$V$1,0))</f>
        <v>0.58680555555555558</v>
      </c>
      <c r="M1359" s="13" t="str">
        <f t="array" ref="M1359">INDEX(manifest_11Sep!$A$1:$V$3202,MATCH($B1359,manifest_11Sep!$B$1:$B$3202,0),MATCH(A.Arr9sepList!M$1,manifest_11Sep!$A$1:$V$1,0))</f>
        <v>ICN-T2</v>
      </c>
      <c r="N1359" s="13" t="str">
        <f t="array" ref="N1359">INDEX(manifest_11Sep!$A$1:$V$3202,MATCH($B1359,manifest_11Sep!$B$1:$B$3202,0),MATCH(A.Arr9sepList!N$1,manifest_11Sep!$A$1:$V$1,0))</f>
        <v>INTER PARNAS</v>
      </c>
      <c r="O1359" s="15"/>
      <c r="P1359" s="13"/>
      <c r="Q1359" s="16">
        <v>23924416</v>
      </c>
      <c r="R1359" s="16" t="s">
        <v>43</v>
      </c>
      <c r="S1359" s="13">
        <f t="array" ref="S1359">INDEX(manifest_11Sep!$A$1:$V$3202,MATCH($B1359,manifest_11Sep!$B$1:$B$3202,0),MATCH(A.Arr9sepList!S$1,manifest_11Sep!$A$1:$V$1,0))</f>
        <v>0</v>
      </c>
    </row>
    <row r="1360" spans="1:19" ht="15.75" customHeight="1">
      <c r="A1360" s="13" t="str">
        <f t="array" ref="A1360">INDEX(manifest_11Sep!$A$1:$V$3202,MATCH($B1360,manifest_11Sep!$B$1:$B$3202,0),MATCH(A.Arr9sepList!A$1,manifest_11Sep!$A$1:$V$1,0))</f>
        <v>A</v>
      </c>
      <c r="B1360" s="13" t="s">
        <v>4326</v>
      </c>
      <c r="C1360" s="13" t="str">
        <f t="array" ref="C1360">INDEX(manifest_11Sep!$A$1:$V$3202,MATCH($B1360,manifest_11Sep!$B$1:$B$3202,0),MATCH(A.Arr9sepList!C$1,manifest_11Sep!$A$1:$V$1,0))</f>
        <v>G3N8YPCHQ2W</v>
      </c>
      <c r="D1360" s="13" t="str">
        <f t="array" ref="D1360">INDEX(manifest_11Sep!$A$1:$V$3202,MATCH($B1360,manifest_11Sep!$B$1:$B$3202,0),MATCH(A.Arr9sepList!D$1,manifest_11Sep!$A$1:$V$1,0))</f>
        <v>Male</v>
      </c>
      <c r="E1360" s="13" t="str">
        <f t="array" ref="E1360">INDEX(manifest_11Sep!$A$1:$V$3202,MATCH($B1360,manifest_11Sep!$B$1:$B$3202,0),MATCH(A.Arr9sepList!E$1,manifest_11Sep!$A$1:$V$1,0))</f>
        <v>Joseph Quinto</v>
      </c>
      <c r="F1360" s="13" t="str">
        <f t="array" ref="F1360">INDEX(manifest_11Sep!$A$1:$V$3202,MATCH($B1360,manifest_11Sep!$B$1:$B$3202,0),MATCH(A.Arr9sepList!F$1,manifest_11Sep!$A$1:$V$1,0))</f>
        <v>Quinto</v>
      </c>
      <c r="G1360" s="13">
        <f t="array" ref="G1360">INDEX(manifest_11Sep!$A$1:$V$3202,MATCH($B1360,manifest_11Sep!$B$1:$B$3202,0),MATCH(A.Arr9sepList!G$1,manifest_11Sep!$A$1:$V$1,0))</f>
        <v>42</v>
      </c>
      <c r="H1360" s="13" t="str">
        <f t="array" ref="H1360">INDEX(manifest_11Sep!$A$1:$V$3202,MATCH($B1360,manifest_11Sep!$B$1:$B$3202,0),MATCH(A.Arr9sepList!H$1,manifest_11Sep!$A$1:$V$1,0))</f>
        <v>Tom Luu</v>
      </c>
      <c r="I1360" s="13" t="str">
        <f t="array" ref="I1360">INDEX(manifest_11Sep!$A$1:$V$3202,MATCH($B1360,manifest_11Sep!$B$1:$B$3202,0),MATCH(A.Arr9sepList!I$1,manifest_11Sep!$A$1:$V$1,0))</f>
        <v>Jin Air</v>
      </c>
      <c r="J1360" s="13" t="str">
        <f t="array" ref="J1360">INDEX(manifest_11Sep!$A$1:$V$3202,MATCH($B1360,manifest_11Sep!$B$1:$B$3202,0),MATCH(A.Arr9sepList!J$1,manifest_11Sep!$A$1:$V$1,0))</f>
        <v>LJ 204</v>
      </c>
      <c r="K1360" s="13" t="str">
        <f t="array" ref="K1360">INDEX(manifest_11Sep!$A$1:$V$3202,MATCH($B1360,manifest_11Sep!$B$1:$B$3202,0),MATCH(A.Arr9sepList!K$1,manifest_11Sep!$A$1:$V$1,0))</f>
        <v>13-thg 9-25</v>
      </c>
      <c r="L1360" s="14">
        <f t="array" ref="L1360">INDEX(manifest_11Sep!$A$1:$V$3202,MATCH($B1360,manifest_11Sep!$B$1:$B$3202,0),MATCH(A.Arr9sepList!L$1,manifest_11Sep!$A$1:$V$1,0))</f>
        <v>0.58680555555555558</v>
      </c>
      <c r="M1360" s="13" t="str">
        <f t="array" ref="M1360">INDEX(manifest_11Sep!$A$1:$V$3202,MATCH($B1360,manifest_11Sep!$B$1:$B$3202,0),MATCH(A.Arr9sepList!M$1,manifest_11Sep!$A$1:$V$1,0))</f>
        <v>ICN-T2</v>
      </c>
      <c r="N1360" s="13" t="str">
        <f t="array" ref="N1360">INDEX(manifest_11Sep!$A$1:$V$3202,MATCH($B1360,manifest_11Sep!$B$1:$B$3202,0),MATCH(A.Arr9sepList!N$1,manifest_11Sep!$A$1:$V$1,0))</f>
        <v>INTER PARNAS</v>
      </c>
      <c r="O1360" s="15"/>
      <c r="P1360" s="13"/>
      <c r="Q1360" s="16">
        <v>82399215</v>
      </c>
      <c r="R1360" s="16" t="s">
        <v>61</v>
      </c>
      <c r="S1360" s="13">
        <f t="array" ref="S1360">INDEX(manifest_11Sep!$A$1:$V$3202,MATCH($B1360,manifest_11Sep!$B$1:$B$3202,0),MATCH(A.Arr9sepList!S$1,manifest_11Sep!$A$1:$V$1,0))</f>
        <v>0</v>
      </c>
    </row>
    <row r="1361" spans="1:19" ht="15.75" customHeight="1">
      <c r="A1361" s="13" t="str">
        <f t="array" ref="A1361">INDEX(manifest_11Sep!$A$1:$V$3202,MATCH($B1361,manifest_11Sep!$B$1:$B$3202,0),MATCH(A.Arr9sepList!A$1,manifest_11Sep!$A$1:$V$1,0))</f>
        <v>A</v>
      </c>
      <c r="B1361" s="13" t="s">
        <v>3867</v>
      </c>
      <c r="C1361" s="13" t="str">
        <f t="array" ref="C1361">INDEX(manifest_11Sep!$A$1:$V$3202,MATCH($B1361,manifest_11Sep!$B$1:$B$3202,0),MATCH(A.Arr9sepList!C$1,manifest_11Sep!$A$1:$V$1,0))</f>
        <v>T2N87JNRRWB</v>
      </c>
      <c r="D1361" s="13" t="str">
        <f t="array" ref="D1361">INDEX(manifest_11Sep!$A$1:$V$3202,MATCH($B1361,manifest_11Sep!$B$1:$B$3202,0),MATCH(A.Arr9sepList!D$1,manifest_11Sep!$A$1:$V$1,0))</f>
        <v>Female</v>
      </c>
      <c r="E1361" s="13" t="str">
        <f t="array" ref="E1361">INDEX(manifest_11Sep!$A$1:$V$3202,MATCH($B1361,manifest_11Sep!$B$1:$B$3202,0),MATCH(A.Arr9sepList!E$1,manifest_11Sep!$A$1:$V$1,0))</f>
        <v>Sheila Angela Acuat</v>
      </c>
      <c r="F1361" s="13" t="str">
        <f t="array" ref="F1361">INDEX(manifest_11Sep!$A$1:$V$3202,MATCH($B1361,manifest_11Sep!$B$1:$B$3202,0),MATCH(A.Arr9sepList!F$1,manifest_11Sep!$A$1:$V$1,0))</f>
        <v>Agullana</v>
      </c>
      <c r="G1361" s="13">
        <f t="array" ref="G1361">INDEX(manifest_11Sep!$A$1:$V$3202,MATCH($B1361,manifest_11Sep!$B$1:$B$3202,0),MATCH(A.Arr9sepList!G$1,manifest_11Sep!$A$1:$V$1,0))</f>
        <v>51</v>
      </c>
      <c r="H1361" s="13" t="str">
        <f t="array" ref="H1361">INDEX(manifest_11Sep!$A$1:$V$3202,MATCH($B1361,manifest_11Sep!$B$1:$B$3202,0),MATCH(A.Arr9sepList!H$1,manifest_11Sep!$A$1:$V$1,0))</f>
        <v>Racquel Slawinski</v>
      </c>
      <c r="I1361" s="13" t="str">
        <f t="array" ref="I1361">INDEX(manifest_11Sep!$A$1:$V$3202,MATCH($B1361,manifest_11Sep!$B$1:$B$3202,0),MATCH(A.Arr9sepList!I$1,manifest_11Sep!$A$1:$V$1,0))</f>
        <v>Delta</v>
      </c>
      <c r="J1361" s="13" t="str">
        <f t="array" ref="J1361">INDEX(manifest_11Sep!$A$1:$V$3202,MATCH($B1361,manifest_11Sep!$B$1:$B$3202,0),MATCH(A.Arr9sepList!J$1,manifest_11Sep!$A$1:$V$1,0))</f>
        <v>DL 189</v>
      </c>
      <c r="K1361" s="13" t="str">
        <f t="array" ref="K1361">INDEX(manifest_11Sep!$A$1:$V$3202,MATCH($B1361,manifest_11Sep!$B$1:$B$3202,0),MATCH(A.Arr9sepList!K$1,manifest_11Sep!$A$1:$V$1,0))</f>
        <v>13-thg 9-25</v>
      </c>
      <c r="L1361" s="14">
        <f t="array" ref="L1361">INDEX(manifest_11Sep!$A$1:$V$3202,MATCH($B1361,manifest_11Sep!$B$1:$B$3202,0),MATCH(A.Arr9sepList!L$1,manifest_11Sep!$A$1:$V$1,0))</f>
        <v>0.59027777777777779</v>
      </c>
      <c r="M1361" s="13" t="str">
        <f t="array" ref="M1361">INDEX(manifest_11Sep!$A$1:$V$3202,MATCH($B1361,manifest_11Sep!$B$1:$B$3202,0),MATCH(A.Arr9sepList!M$1,manifest_11Sep!$A$1:$V$1,0))</f>
        <v>ICN-T2</v>
      </c>
      <c r="N1361" s="13" t="str">
        <f t="array" ref="N1361">INDEX(manifest_11Sep!$A$1:$V$3202,MATCH($B1361,manifest_11Sep!$B$1:$B$3202,0),MATCH(A.Arr9sepList!N$1,manifest_11Sep!$A$1:$V$1,0))</f>
        <v>INTER PARNAS</v>
      </c>
      <c r="O1361" s="15"/>
      <c r="P1361" s="13"/>
      <c r="Q1361" s="16">
        <v>86777424</v>
      </c>
      <c r="R1361" s="16" t="s">
        <v>43</v>
      </c>
      <c r="S1361" s="13" t="str">
        <f t="array" ref="S1361">INDEX(manifest_11Sep!$A$1:$V$3202,MATCH($B1361,manifest_11Sep!$B$1:$B$3202,0),MATCH(A.Arr9sepList!S$1,manifest_11Sep!$A$1:$V$1,0))</f>
        <v>7 members of family: T2N87JNRRWB + N6NBCHK2LSM + 5MNZMJ4H5C4</v>
      </c>
    </row>
    <row r="1362" spans="1:19" ht="15.75" customHeight="1">
      <c r="A1362" s="13" t="str">
        <f t="array" ref="A1362">INDEX(manifest_11Sep!$A$1:$V$3202,MATCH($B1362,manifest_11Sep!$B$1:$B$3202,0),MATCH(A.Arr9sepList!A$1,manifest_11Sep!$A$1:$V$1,0))</f>
        <v>A</v>
      </c>
      <c r="B1362" s="13" t="s">
        <v>4218</v>
      </c>
      <c r="C1362" s="13" t="str">
        <f t="array" ref="C1362">INDEX(manifest_11Sep!$A$1:$V$3202,MATCH($B1362,manifest_11Sep!$B$1:$B$3202,0),MATCH(A.Arr9sepList!C$1,manifest_11Sep!$A$1:$V$1,0))</f>
        <v>6CNFJCG9GVR</v>
      </c>
      <c r="D1362" s="13" t="str">
        <f t="array" ref="D1362">INDEX(manifest_11Sep!$A$1:$V$3202,MATCH($B1362,manifest_11Sep!$B$1:$B$3202,0),MATCH(A.Arr9sepList!D$1,manifest_11Sep!$A$1:$V$1,0))</f>
        <v>Female</v>
      </c>
      <c r="E1362" s="13" t="str">
        <f t="array" ref="E1362">INDEX(manifest_11Sep!$A$1:$V$3202,MATCH($B1362,manifest_11Sep!$B$1:$B$3202,0),MATCH(A.Arr9sepList!E$1,manifest_11Sep!$A$1:$V$1,0))</f>
        <v>Victoria</v>
      </c>
      <c r="F1362" s="13" t="str">
        <f t="array" ref="F1362">INDEX(manifest_11Sep!$A$1:$V$3202,MATCH($B1362,manifest_11Sep!$B$1:$B$3202,0),MATCH(A.Arr9sepList!F$1,manifest_11Sep!$A$1:$V$1,0))</f>
        <v>Tu</v>
      </c>
      <c r="G1362" s="13">
        <f t="array" ref="G1362">INDEX(manifest_11Sep!$A$1:$V$3202,MATCH($B1362,manifest_11Sep!$B$1:$B$3202,0),MATCH(A.Arr9sepList!G$1,manifest_11Sep!$A$1:$V$1,0))</f>
        <v>29</v>
      </c>
      <c r="H1362" s="13" t="str">
        <f t="array" ref="H1362">INDEX(manifest_11Sep!$A$1:$V$3202,MATCH($B1362,manifest_11Sep!$B$1:$B$3202,0),MATCH(A.Arr9sepList!H$1,manifest_11Sep!$A$1:$V$1,0))</f>
        <v>Tom Luu</v>
      </c>
      <c r="I1362" s="13" t="str">
        <f t="array" ref="I1362">INDEX(manifest_11Sep!$A$1:$V$3202,MATCH($B1362,manifest_11Sep!$B$1:$B$3202,0),MATCH(A.Arr9sepList!I$1,manifest_11Sep!$A$1:$V$1,0))</f>
        <v>Delta</v>
      </c>
      <c r="J1362" s="13" t="str">
        <f t="array" ref="J1362">INDEX(manifest_11Sep!$A$1:$V$3202,MATCH($B1362,manifest_11Sep!$B$1:$B$3202,0),MATCH(A.Arr9sepList!J$1,manifest_11Sep!$A$1:$V$1,0))</f>
        <v>DL 189</v>
      </c>
      <c r="K1362" s="13" t="str">
        <f t="array" ref="K1362">INDEX(manifest_11Sep!$A$1:$V$3202,MATCH($B1362,manifest_11Sep!$B$1:$B$3202,0),MATCH(A.Arr9sepList!K$1,manifest_11Sep!$A$1:$V$1,0))</f>
        <v>13-thg 9-25</v>
      </c>
      <c r="L1362" s="14">
        <f t="array" ref="L1362">INDEX(manifest_11Sep!$A$1:$V$3202,MATCH($B1362,manifest_11Sep!$B$1:$B$3202,0),MATCH(A.Arr9sepList!L$1,manifest_11Sep!$A$1:$V$1,0))</f>
        <v>0.59027777777777779</v>
      </c>
      <c r="M1362" s="13" t="str">
        <f t="array" ref="M1362">INDEX(manifest_11Sep!$A$1:$V$3202,MATCH($B1362,manifest_11Sep!$B$1:$B$3202,0),MATCH(A.Arr9sepList!M$1,manifest_11Sep!$A$1:$V$1,0))</f>
        <v>ICN-T2</v>
      </c>
      <c r="N1362" s="13" t="str">
        <f t="array" ref="N1362">INDEX(manifest_11Sep!$A$1:$V$3202,MATCH($B1362,manifest_11Sep!$B$1:$B$3202,0),MATCH(A.Arr9sepList!N$1,manifest_11Sep!$A$1:$V$1,0))</f>
        <v>INTER PARNAS</v>
      </c>
      <c r="O1362" s="15"/>
      <c r="P1362" s="13"/>
      <c r="Q1362" s="16">
        <v>46590459</v>
      </c>
      <c r="R1362" s="16" t="s">
        <v>43</v>
      </c>
      <c r="S1362" s="13">
        <f t="array" ref="S1362">INDEX(manifest_11Sep!$A$1:$V$3202,MATCH($B1362,manifest_11Sep!$B$1:$B$3202,0),MATCH(A.Arr9sepList!S$1,manifest_11Sep!$A$1:$V$1,0))</f>
        <v>0</v>
      </c>
    </row>
    <row r="1363" spans="1:19" ht="15.75" customHeight="1">
      <c r="A1363" s="13" t="str">
        <f t="array" ref="A1363">INDEX(manifest_11Sep!$A$1:$V$3202,MATCH($B1363,manifest_11Sep!$B$1:$B$3202,0),MATCH(A.Arr9sepList!A$1,manifest_11Sep!$A$1:$V$1,0))</f>
        <v>A</v>
      </c>
      <c r="B1363" s="13" t="s">
        <v>4219</v>
      </c>
      <c r="C1363" s="13" t="str">
        <f t="array" ref="C1363">INDEX(manifest_11Sep!$A$1:$V$3202,MATCH($B1363,manifest_11Sep!$B$1:$B$3202,0),MATCH(A.Arr9sepList!C$1,manifest_11Sep!$A$1:$V$1,0))</f>
        <v>6CNFJCG9GVR</v>
      </c>
      <c r="D1363" s="13" t="str">
        <f t="array" ref="D1363">INDEX(manifest_11Sep!$A$1:$V$3202,MATCH($B1363,manifest_11Sep!$B$1:$B$3202,0),MATCH(A.Arr9sepList!D$1,manifest_11Sep!$A$1:$V$1,0))</f>
        <v>Male</v>
      </c>
      <c r="E1363" s="13" t="str">
        <f t="array" ref="E1363">INDEX(manifest_11Sep!$A$1:$V$3202,MATCH($B1363,manifest_11Sep!$B$1:$B$3202,0),MATCH(A.Arr9sepList!E$1,manifest_11Sep!$A$1:$V$1,0))</f>
        <v>Luan</v>
      </c>
      <c r="F1363" s="13" t="str">
        <f t="array" ref="F1363">INDEX(manifest_11Sep!$A$1:$V$3202,MATCH($B1363,manifest_11Sep!$B$1:$B$3202,0),MATCH(A.Arr9sepList!F$1,manifest_11Sep!$A$1:$V$1,0))</f>
        <v>Vo</v>
      </c>
      <c r="G1363" s="13">
        <f t="array" ref="G1363">INDEX(manifest_11Sep!$A$1:$V$3202,MATCH($B1363,manifest_11Sep!$B$1:$B$3202,0),MATCH(A.Arr9sepList!G$1,manifest_11Sep!$A$1:$V$1,0))</f>
        <v>31</v>
      </c>
      <c r="H1363" s="13" t="str">
        <f t="array" ref="H1363">INDEX(manifest_11Sep!$A$1:$V$3202,MATCH($B1363,manifest_11Sep!$B$1:$B$3202,0),MATCH(A.Arr9sepList!H$1,manifest_11Sep!$A$1:$V$1,0))</f>
        <v>Tom Luu</v>
      </c>
      <c r="I1363" s="13" t="str">
        <f t="array" ref="I1363">INDEX(manifest_11Sep!$A$1:$V$3202,MATCH($B1363,manifest_11Sep!$B$1:$B$3202,0),MATCH(A.Arr9sepList!I$1,manifest_11Sep!$A$1:$V$1,0))</f>
        <v>Delta</v>
      </c>
      <c r="J1363" s="13" t="str">
        <f t="array" ref="J1363">INDEX(manifest_11Sep!$A$1:$V$3202,MATCH($B1363,manifest_11Sep!$B$1:$B$3202,0),MATCH(A.Arr9sepList!J$1,manifest_11Sep!$A$1:$V$1,0))</f>
        <v>DL 189</v>
      </c>
      <c r="K1363" s="13" t="str">
        <f t="array" ref="K1363">INDEX(manifest_11Sep!$A$1:$V$3202,MATCH($B1363,manifest_11Sep!$B$1:$B$3202,0),MATCH(A.Arr9sepList!K$1,manifest_11Sep!$A$1:$V$1,0))</f>
        <v>13-thg 9-25</v>
      </c>
      <c r="L1363" s="14">
        <f t="array" ref="L1363">INDEX(manifest_11Sep!$A$1:$V$3202,MATCH($B1363,manifest_11Sep!$B$1:$B$3202,0),MATCH(A.Arr9sepList!L$1,manifest_11Sep!$A$1:$V$1,0))</f>
        <v>0.59027777777777779</v>
      </c>
      <c r="M1363" s="13" t="str">
        <f t="array" ref="M1363">INDEX(manifest_11Sep!$A$1:$V$3202,MATCH($B1363,manifest_11Sep!$B$1:$B$3202,0),MATCH(A.Arr9sepList!M$1,manifest_11Sep!$A$1:$V$1,0))</f>
        <v>ICN-T2</v>
      </c>
      <c r="N1363" s="13" t="str">
        <f t="array" ref="N1363">INDEX(manifest_11Sep!$A$1:$V$3202,MATCH($B1363,manifest_11Sep!$B$1:$B$3202,0),MATCH(A.Arr9sepList!N$1,manifest_11Sep!$A$1:$V$1,0))</f>
        <v>INTER PARNAS</v>
      </c>
      <c r="O1363" s="15"/>
      <c r="P1363" s="13"/>
      <c r="Q1363" s="16">
        <v>46590459</v>
      </c>
      <c r="R1363" s="16" t="s">
        <v>43</v>
      </c>
      <c r="S1363" s="13">
        <f t="array" ref="S1363">INDEX(manifest_11Sep!$A$1:$V$3202,MATCH($B1363,manifest_11Sep!$B$1:$B$3202,0),MATCH(A.Arr9sepList!S$1,manifest_11Sep!$A$1:$V$1,0))</f>
        <v>0</v>
      </c>
    </row>
    <row r="1364" spans="1:19" ht="15.75" customHeight="1">
      <c r="A1364" s="13" t="str">
        <f t="array" ref="A1364">INDEX(manifest_11Sep!$A$1:$V$3202,MATCH($B1364,manifest_11Sep!$B$1:$B$3202,0),MATCH(A.Arr9sepList!A$1,manifest_11Sep!$A$1:$V$1,0))</f>
        <v>A</v>
      </c>
      <c r="B1364" s="13" t="s">
        <v>4213</v>
      </c>
      <c r="C1364" s="13" t="str">
        <f t="array" ref="C1364">INDEX(manifest_11Sep!$A$1:$V$3202,MATCH($B1364,manifest_11Sep!$B$1:$B$3202,0),MATCH(A.Arr9sepList!C$1,manifest_11Sep!$A$1:$V$1,0))</f>
        <v>3GNH3SLVSBS</v>
      </c>
      <c r="D1364" s="13" t="str">
        <f t="array" ref="D1364">INDEX(manifest_11Sep!$A$1:$V$3202,MATCH($B1364,manifest_11Sep!$B$1:$B$3202,0),MATCH(A.Arr9sepList!D$1,manifest_11Sep!$A$1:$V$1,0))</f>
        <v>Female</v>
      </c>
      <c r="E1364" s="13" t="str">
        <f t="array" ref="E1364">INDEX(manifest_11Sep!$A$1:$V$3202,MATCH($B1364,manifest_11Sep!$B$1:$B$3202,0),MATCH(A.Arr9sepList!E$1,manifest_11Sep!$A$1:$V$1,0))</f>
        <v>Julie</v>
      </c>
      <c r="F1364" s="13" t="str">
        <f t="array" ref="F1364">INDEX(manifest_11Sep!$A$1:$V$3202,MATCH($B1364,manifest_11Sep!$B$1:$B$3202,0),MATCH(A.Arr9sepList!F$1,manifest_11Sep!$A$1:$V$1,0))</f>
        <v>Tu</v>
      </c>
      <c r="G1364" s="13">
        <f t="array" ref="G1364">INDEX(manifest_11Sep!$A$1:$V$3202,MATCH($B1364,manifest_11Sep!$B$1:$B$3202,0),MATCH(A.Arr9sepList!G$1,manifest_11Sep!$A$1:$V$1,0))</f>
        <v>34</v>
      </c>
      <c r="H1364" s="13" t="str">
        <f t="array" ref="H1364">INDEX(manifest_11Sep!$A$1:$V$3202,MATCH($B1364,manifest_11Sep!$B$1:$B$3202,0),MATCH(A.Arr9sepList!H$1,manifest_11Sep!$A$1:$V$1,0))</f>
        <v>Tom Luu</v>
      </c>
      <c r="I1364" s="13" t="str">
        <f t="array" ref="I1364">INDEX(manifest_11Sep!$A$1:$V$3202,MATCH($B1364,manifest_11Sep!$B$1:$B$3202,0),MATCH(A.Arr9sepList!I$1,manifest_11Sep!$A$1:$V$1,0))</f>
        <v>Delta</v>
      </c>
      <c r="J1364" s="13" t="str">
        <f t="array" ref="J1364">INDEX(manifest_11Sep!$A$1:$V$3202,MATCH($B1364,manifest_11Sep!$B$1:$B$3202,0),MATCH(A.Arr9sepList!J$1,manifest_11Sep!$A$1:$V$1,0))</f>
        <v>DL 189</v>
      </c>
      <c r="K1364" s="13" t="str">
        <f t="array" ref="K1364">INDEX(manifest_11Sep!$A$1:$V$3202,MATCH($B1364,manifest_11Sep!$B$1:$B$3202,0),MATCH(A.Arr9sepList!K$1,manifest_11Sep!$A$1:$V$1,0))</f>
        <v>13-thg 9-25</v>
      </c>
      <c r="L1364" s="14">
        <f t="array" ref="L1364">INDEX(manifest_11Sep!$A$1:$V$3202,MATCH($B1364,manifest_11Sep!$B$1:$B$3202,0),MATCH(A.Arr9sepList!L$1,manifest_11Sep!$A$1:$V$1,0))</f>
        <v>0.59027777777777779</v>
      </c>
      <c r="M1364" s="13" t="str">
        <f t="array" ref="M1364">INDEX(manifest_11Sep!$A$1:$V$3202,MATCH($B1364,manifest_11Sep!$B$1:$B$3202,0),MATCH(A.Arr9sepList!M$1,manifest_11Sep!$A$1:$V$1,0))</f>
        <v>ICN-T2</v>
      </c>
      <c r="N1364" s="13" t="str">
        <f t="array" ref="N1364">INDEX(manifest_11Sep!$A$1:$V$3202,MATCH($B1364,manifest_11Sep!$B$1:$B$3202,0),MATCH(A.Arr9sepList!N$1,manifest_11Sep!$A$1:$V$1,0))</f>
        <v>INTER PARNAS</v>
      </c>
      <c r="O1364" s="15"/>
      <c r="P1364" s="13"/>
      <c r="Q1364" s="16">
        <v>49091334</v>
      </c>
      <c r="R1364" s="16" t="s">
        <v>43</v>
      </c>
      <c r="S1364" s="13">
        <f t="array" ref="S1364">INDEX(manifest_11Sep!$A$1:$V$3202,MATCH($B1364,manifest_11Sep!$B$1:$B$3202,0),MATCH(A.Arr9sepList!S$1,manifest_11Sep!$A$1:$V$1,0))</f>
        <v>0</v>
      </c>
    </row>
    <row r="1365" spans="1:19" ht="15.75" customHeight="1">
      <c r="A1365" s="13" t="str">
        <f t="array" ref="A1365">INDEX(manifest_11Sep!$A$1:$V$3202,MATCH($B1365,manifest_11Sep!$B$1:$B$3202,0),MATCH(A.Arr9sepList!A$1,manifest_11Sep!$A$1:$V$1,0))</f>
        <v>A</v>
      </c>
      <c r="B1365" s="13" t="s">
        <v>4215</v>
      </c>
      <c r="C1365" s="13" t="str">
        <f t="array" ref="C1365">INDEX(manifest_11Sep!$A$1:$V$3202,MATCH($B1365,manifest_11Sep!$B$1:$B$3202,0),MATCH(A.Arr9sepList!C$1,manifest_11Sep!$A$1:$V$1,0))</f>
        <v>3GNH3SLVSBS</v>
      </c>
      <c r="D1365" s="13" t="str">
        <f t="array" ref="D1365">INDEX(manifest_11Sep!$A$1:$V$3202,MATCH($B1365,manifest_11Sep!$B$1:$B$3202,0),MATCH(A.Arr9sepList!D$1,manifest_11Sep!$A$1:$V$1,0))</f>
        <v>Male</v>
      </c>
      <c r="E1365" s="13" t="str">
        <f t="array" ref="E1365">INDEX(manifest_11Sep!$A$1:$V$3202,MATCH($B1365,manifest_11Sep!$B$1:$B$3202,0),MATCH(A.Arr9sepList!E$1,manifest_11Sep!$A$1:$V$1,0))</f>
        <v>Derrell Javoun</v>
      </c>
      <c r="F1365" s="13" t="str">
        <f t="array" ref="F1365">INDEX(manifest_11Sep!$A$1:$V$3202,MATCH($B1365,manifest_11Sep!$B$1:$B$3202,0),MATCH(A.Arr9sepList!F$1,manifest_11Sep!$A$1:$V$1,0))</f>
        <v>Mc Call</v>
      </c>
      <c r="G1365" s="13">
        <f t="array" ref="G1365">INDEX(manifest_11Sep!$A$1:$V$3202,MATCH($B1365,manifest_11Sep!$B$1:$B$3202,0),MATCH(A.Arr9sepList!G$1,manifest_11Sep!$A$1:$V$1,0))</f>
        <v>35</v>
      </c>
      <c r="H1365" s="13" t="str">
        <f t="array" ref="H1365">INDEX(manifest_11Sep!$A$1:$V$3202,MATCH($B1365,manifest_11Sep!$B$1:$B$3202,0),MATCH(A.Arr9sepList!H$1,manifest_11Sep!$A$1:$V$1,0))</f>
        <v>Tom Luu</v>
      </c>
      <c r="I1365" s="13" t="str">
        <f t="array" ref="I1365">INDEX(manifest_11Sep!$A$1:$V$3202,MATCH($B1365,manifest_11Sep!$B$1:$B$3202,0),MATCH(A.Arr9sepList!I$1,manifest_11Sep!$A$1:$V$1,0))</f>
        <v>Delta</v>
      </c>
      <c r="J1365" s="13" t="str">
        <f t="array" ref="J1365">INDEX(manifest_11Sep!$A$1:$V$3202,MATCH($B1365,manifest_11Sep!$B$1:$B$3202,0),MATCH(A.Arr9sepList!J$1,manifest_11Sep!$A$1:$V$1,0))</f>
        <v>DL 189</v>
      </c>
      <c r="K1365" s="13" t="str">
        <f t="array" ref="K1365">INDEX(manifest_11Sep!$A$1:$V$3202,MATCH($B1365,manifest_11Sep!$B$1:$B$3202,0),MATCH(A.Arr9sepList!K$1,manifest_11Sep!$A$1:$V$1,0))</f>
        <v>13-thg 9-25</v>
      </c>
      <c r="L1365" s="14">
        <f t="array" ref="L1365">INDEX(manifest_11Sep!$A$1:$V$3202,MATCH($B1365,manifest_11Sep!$B$1:$B$3202,0),MATCH(A.Arr9sepList!L$1,manifest_11Sep!$A$1:$V$1,0))</f>
        <v>0.59027777777777779</v>
      </c>
      <c r="M1365" s="13" t="str">
        <f t="array" ref="M1365">INDEX(manifest_11Sep!$A$1:$V$3202,MATCH($B1365,manifest_11Sep!$B$1:$B$3202,0),MATCH(A.Arr9sepList!M$1,manifest_11Sep!$A$1:$V$1,0))</f>
        <v>ICN-T2</v>
      </c>
      <c r="N1365" s="13" t="str">
        <f t="array" ref="N1365">INDEX(manifest_11Sep!$A$1:$V$3202,MATCH($B1365,manifest_11Sep!$B$1:$B$3202,0),MATCH(A.Arr9sepList!N$1,manifest_11Sep!$A$1:$V$1,0))</f>
        <v>INTER PARNAS</v>
      </c>
      <c r="O1365" s="15"/>
      <c r="P1365" s="13"/>
      <c r="Q1365" s="16">
        <v>49091334</v>
      </c>
      <c r="R1365" s="16" t="s">
        <v>43</v>
      </c>
      <c r="S1365" s="13">
        <f t="array" ref="S1365">INDEX(manifest_11Sep!$A$1:$V$3202,MATCH($B1365,manifest_11Sep!$B$1:$B$3202,0),MATCH(A.Arr9sepList!S$1,manifest_11Sep!$A$1:$V$1,0))</f>
        <v>0</v>
      </c>
    </row>
    <row r="1366" spans="1:19" ht="15.75" customHeight="1">
      <c r="A1366" s="13" t="str">
        <f t="array" ref="A1366">INDEX(manifest_11Sep!$A$1:$V$3202,MATCH($B1366,manifest_11Sep!$B$1:$B$3202,0),MATCH(A.Arr9sepList!A$1,manifest_11Sep!$A$1:$V$1,0))</f>
        <v>A</v>
      </c>
      <c r="B1366" s="13" t="s">
        <v>843</v>
      </c>
      <c r="C1366" s="13" t="str">
        <f t="array" ref="C1366">INDEX(manifest_11Sep!$A$1:$V$3202,MATCH($B1366,manifest_11Sep!$B$1:$B$3202,0),MATCH(A.Arr9sepList!C$1,manifest_11Sep!$A$1:$V$1,0))</f>
        <v>Z7NJ6PF56PT</v>
      </c>
      <c r="D1366" s="13" t="str">
        <f t="array" ref="D1366">INDEX(manifest_11Sep!$A$1:$V$3202,MATCH($B1366,manifest_11Sep!$B$1:$B$3202,0),MATCH(A.Arr9sepList!D$1,manifest_11Sep!$A$1:$V$1,0))</f>
        <v>Female</v>
      </c>
      <c r="E1366" s="13" t="str">
        <f t="array" ref="E1366">INDEX(manifest_11Sep!$A$1:$V$3202,MATCH($B1366,manifest_11Sep!$B$1:$B$3202,0),MATCH(A.Arr9sepList!E$1,manifest_11Sep!$A$1:$V$1,0))</f>
        <v>Tina Thuy</v>
      </c>
      <c r="F1366" s="13" t="str">
        <f t="array" ref="F1366">INDEX(manifest_11Sep!$A$1:$V$3202,MATCH($B1366,manifest_11Sep!$B$1:$B$3202,0),MATCH(A.Arr9sepList!F$1,manifest_11Sep!$A$1:$V$1,0))</f>
        <v>Tran</v>
      </c>
      <c r="G1366" s="13">
        <f t="array" ref="G1366">INDEX(manifest_11Sep!$A$1:$V$3202,MATCH($B1366,manifest_11Sep!$B$1:$B$3202,0),MATCH(A.Arr9sepList!G$1,manifest_11Sep!$A$1:$V$1,0))</f>
        <v>61</v>
      </c>
      <c r="H1366" s="13" t="str">
        <f t="array" ref="H1366">INDEX(manifest_11Sep!$A$1:$V$3202,MATCH($B1366,manifest_11Sep!$B$1:$B$3202,0),MATCH(A.Arr9sepList!H$1,manifest_11Sep!$A$1:$V$1,0))</f>
        <v>Alicia Nguyen 3</v>
      </c>
      <c r="I1366" s="13" t="str">
        <f t="array" ref="I1366">INDEX(manifest_11Sep!$A$1:$V$3202,MATCH($B1366,manifest_11Sep!$B$1:$B$3202,0),MATCH(A.Arr9sepList!I$1,manifest_11Sep!$A$1:$V$1,0))</f>
        <v>Delta</v>
      </c>
      <c r="J1366" s="13" t="str">
        <f t="array" ref="J1366">INDEX(manifest_11Sep!$A$1:$V$3202,MATCH($B1366,manifest_11Sep!$B$1:$B$3202,0),MATCH(A.Arr9sepList!J$1,manifest_11Sep!$A$1:$V$1,0))</f>
        <v>DL 189</v>
      </c>
      <c r="K1366" s="13" t="str">
        <f t="array" ref="K1366">INDEX(manifest_11Sep!$A$1:$V$3202,MATCH($B1366,manifest_11Sep!$B$1:$B$3202,0),MATCH(A.Arr9sepList!K$1,manifest_11Sep!$A$1:$V$1,0))</f>
        <v>13-thg 9-25</v>
      </c>
      <c r="L1366" s="14">
        <f t="array" ref="L1366">INDEX(manifest_11Sep!$A$1:$V$3202,MATCH($B1366,manifest_11Sep!$B$1:$B$3202,0),MATCH(A.Arr9sepList!L$1,manifest_11Sep!$A$1:$V$1,0))</f>
        <v>0.59027777777777779</v>
      </c>
      <c r="M1366" s="13" t="str">
        <f t="array" ref="M1366">INDEX(manifest_11Sep!$A$1:$V$3202,MATCH($B1366,manifest_11Sep!$B$1:$B$3202,0),MATCH(A.Arr9sepList!M$1,manifest_11Sep!$A$1:$V$1,0))</f>
        <v>ICN-T2</v>
      </c>
      <c r="N1366" s="13" t="str">
        <f t="array" ref="N1366">INDEX(manifest_11Sep!$A$1:$V$3202,MATCH($B1366,manifest_11Sep!$B$1:$B$3202,0),MATCH(A.Arr9sepList!N$1,manifest_11Sep!$A$1:$V$1,0))</f>
        <v>JW MARRIOTT</v>
      </c>
      <c r="O1366" s="15"/>
      <c r="P1366" s="13"/>
      <c r="Q1366" s="16">
        <v>75985939</v>
      </c>
      <c r="R1366" s="16" t="s">
        <v>61</v>
      </c>
      <c r="S1366" s="13">
        <f t="array" ref="S1366">INDEX(manifest_11Sep!$A$1:$V$3202,MATCH($B1366,manifest_11Sep!$B$1:$B$3202,0),MATCH(A.Arr9sepList!S$1,manifest_11Sep!$A$1:$V$1,0))</f>
        <v>0</v>
      </c>
    </row>
    <row r="1367" spans="1:19" ht="15.75" customHeight="1">
      <c r="A1367" s="13" t="str">
        <f t="array" ref="A1367">INDEX(manifest_11Sep!$A$1:$V$3202,MATCH($B1367,manifest_11Sep!$B$1:$B$3202,0),MATCH(A.Arr9sepList!A$1,manifest_11Sep!$A$1:$V$1,0))</f>
        <v>A</v>
      </c>
      <c r="B1367" s="13" t="s">
        <v>1110</v>
      </c>
      <c r="C1367" s="13" t="str">
        <f t="array" ref="C1367">INDEX(manifest_11Sep!$A$1:$V$3202,MATCH($B1367,manifest_11Sep!$B$1:$B$3202,0),MATCH(A.Arr9sepList!C$1,manifest_11Sep!$A$1:$V$1,0))</f>
        <v>2WNBBM7PPHT</v>
      </c>
      <c r="D1367" s="13" t="str">
        <f t="array" ref="D1367">INDEX(manifest_11Sep!$A$1:$V$3202,MATCH($B1367,manifest_11Sep!$B$1:$B$3202,0),MATCH(A.Arr9sepList!D$1,manifest_11Sep!$A$1:$V$1,0))</f>
        <v>Male</v>
      </c>
      <c r="E1367" s="13" t="str">
        <f t="array" ref="E1367">INDEX(manifest_11Sep!$A$1:$V$3202,MATCH($B1367,manifest_11Sep!$B$1:$B$3202,0),MATCH(A.Arr9sepList!E$1,manifest_11Sep!$A$1:$V$1,0))</f>
        <v>Thomas Andrew</v>
      </c>
      <c r="F1367" s="13" t="str">
        <f t="array" ref="F1367">INDEX(manifest_11Sep!$A$1:$V$3202,MATCH($B1367,manifest_11Sep!$B$1:$B$3202,0),MATCH(A.Arr9sepList!F$1,manifest_11Sep!$A$1:$V$1,0))</f>
        <v>Mcdonald</v>
      </c>
      <c r="G1367" s="13">
        <f t="array" ref="G1367">INDEX(manifest_11Sep!$A$1:$V$3202,MATCH($B1367,manifest_11Sep!$B$1:$B$3202,0),MATCH(A.Arr9sepList!G$1,manifest_11Sep!$A$1:$V$1,0))</f>
        <v>45</v>
      </c>
      <c r="H1367" s="13" t="str">
        <f t="array" ref="H1367">INDEX(manifest_11Sep!$A$1:$V$3202,MATCH($B1367,manifest_11Sep!$B$1:$B$3202,0),MATCH(A.Arr9sepList!H$1,manifest_11Sep!$A$1:$V$1,0))</f>
        <v>Alicia Nguyen 3</v>
      </c>
      <c r="I1367" s="13" t="str">
        <f t="array" ref="I1367">INDEX(manifest_11Sep!$A$1:$V$3202,MATCH($B1367,manifest_11Sep!$B$1:$B$3202,0),MATCH(A.Arr9sepList!I$1,manifest_11Sep!$A$1:$V$1,0))</f>
        <v>Delta</v>
      </c>
      <c r="J1367" s="13" t="str">
        <f t="array" ref="J1367">INDEX(manifest_11Sep!$A$1:$V$3202,MATCH($B1367,manifest_11Sep!$B$1:$B$3202,0),MATCH(A.Arr9sepList!J$1,manifest_11Sep!$A$1:$V$1,0))</f>
        <v>DL 189</v>
      </c>
      <c r="K1367" s="13" t="str">
        <f t="array" ref="K1367">INDEX(manifest_11Sep!$A$1:$V$3202,MATCH($B1367,manifest_11Sep!$B$1:$B$3202,0),MATCH(A.Arr9sepList!K$1,manifest_11Sep!$A$1:$V$1,0))</f>
        <v>13-thg 9-25</v>
      </c>
      <c r="L1367" s="14">
        <f t="array" ref="L1367">INDEX(manifest_11Sep!$A$1:$V$3202,MATCH($B1367,manifest_11Sep!$B$1:$B$3202,0),MATCH(A.Arr9sepList!L$1,manifest_11Sep!$A$1:$V$1,0))</f>
        <v>0.59027777777777779</v>
      </c>
      <c r="M1367" s="13" t="str">
        <f t="array" ref="M1367">INDEX(manifest_11Sep!$A$1:$V$3202,MATCH($B1367,manifest_11Sep!$B$1:$B$3202,0),MATCH(A.Arr9sepList!M$1,manifest_11Sep!$A$1:$V$1,0))</f>
        <v>ICN-T2</v>
      </c>
      <c r="N1367" s="13" t="str">
        <f t="array" ref="N1367">INDEX(manifest_11Sep!$A$1:$V$3202,MATCH($B1367,manifest_11Sep!$B$1:$B$3202,0),MATCH(A.Arr9sepList!N$1,manifest_11Sep!$A$1:$V$1,0))</f>
        <v>JW MARRIOTT</v>
      </c>
      <c r="O1367" s="15"/>
      <c r="P1367" s="13"/>
      <c r="Q1367" s="16">
        <v>75987144</v>
      </c>
      <c r="R1367" s="16" t="s">
        <v>35</v>
      </c>
      <c r="S1367" s="13">
        <f t="array" ref="S1367">INDEX(manifest_11Sep!$A$1:$V$3202,MATCH($B1367,manifest_11Sep!$B$1:$B$3202,0),MATCH(A.Arr9sepList!S$1,manifest_11Sep!$A$1:$V$1,0))</f>
        <v>0</v>
      </c>
    </row>
    <row r="1368" spans="1:19" ht="15.75" customHeight="1">
      <c r="A1368" s="13" t="str">
        <f t="array" ref="A1368">INDEX(manifest_11Sep!$A$1:$V$3202,MATCH($B1368,manifest_11Sep!$B$1:$B$3202,0),MATCH(A.Arr9sepList!A$1,manifest_11Sep!$A$1:$V$1,0))</f>
        <v>A</v>
      </c>
      <c r="B1368" s="13" t="s">
        <v>1306</v>
      </c>
      <c r="C1368" s="13" t="str">
        <f t="array" ref="C1368">INDEX(manifest_11Sep!$A$1:$V$3202,MATCH($B1368,manifest_11Sep!$B$1:$B$3202,0),MATCH(A.Arr9sepList!C$1,manifest_11Sep!$A$1:$V$1,0))</f>
        <v>R5N88J97NZ3</v>
      </c>
      <c r="D1368" s="13" t="str">
        <f t="array" ref="D1368">INDEX(manifest_11Sep!$A$1:$V$3202,MATCH($B1368,manifest_11Sep!$B$1:$B$3202,0),MATCH(A.Arr9sepList!D$1,manifest_11Sep!$A$1:$V$1,0))</f>
        <v>Female</v>
      </c>
      <c r="E1368" s="13" t="str">
        <f t="array" ref="E1368">INDEX(manifest_11Sep!$A$1:$V$3202,MATCH($B1368,manifest_11Sep!$B$1:$B$3202,0),MATCH(A.Arr9sepList!E$1,manifest_11Sep!$A$1:$V$1,0))</f>
        <v>Jennifer P</v>
      </c>
      <c r="F1368" s="13" t="str">
        <f t="array" ref="F1368">INDEX(manifest_11Sep!$A$1:$V$3202,MATCH($B1368,manifest_11Sep!$B$1:$B$3202,0),MATCH(A.Arr9sepList!F$1,manifest_11Sep!$A$1:$V$1,0))</f>
        <v>Lewis</v>
      </c>
      <c r="G1368" s="13">
        <f t="array" ref="G1368">INDEX(manifest_11Sep!$A$1:$V$3202,MATCH($B1368,manifest_11Sep!$B$1:$B$3202,0),MATCH(A.Arr9sepList!G$1,manifest_11Sep!$A$1:$V$1,0))</f>
        <v>71</v>
      </c>
      <c r="H1368" s="13" t="str">
        <f t="array" ref="H1368">INDEX(manifest_11Sep!$A$1:$V$3202,MATCH($B1368,manifest_11Sep!$B$1:$B$3202,0),MATCH(A.Arr9sepList!H$1,manifest_11Sep!$A$1:$V$1,0))</f>
        <v>Alicia Nguyen 4</v>
      </c>
      <c r="I1368" s="13" t="str">
        <f t="array" ref="I1368">INDEX(manifest_11Sep!$A$1:$V$3202,MATCH($B1368,manifest_11Sep!$B$1:$B$3202,0),MATCH(A.Arr9sepList!I$1,manifest_11Sep!$A$1:$V$1,0))</f>
        <v>Delta</v>
      </c>
      <c r="J1368" s="13" t="str">
        <f t="array" ref="J1368">INDEX(manifest_11Sep!$A$1:$V$3202,MATCH($B1368,manifest_11Sep!$B$1:$B$3202,0),MATCH(A.Arr9sepList!J$1,manifest_11Sep!$A$1:$V$1,0))</f>
        <v>DL 189</v>
      </c>
      <c r="K1368" s="13" t="str">
        <f t="array" ref="K1368">INDEX(manifest_11Sep!$A$1:$V$3202,MATCH($B1368,manifest_11Sep!$B$1:$B$3202,0),MATCH(A.Arr9sepList!K$1,manifest_11Sep!$A$1:$V$1,0))</f>
        <v>13-thg 9-25</v>
      </c>
      <c r="L1368" s="14">
        <f t="array" ref="L1368">INDEX(manifest_11Sep!$A$1:$V$3202,MATCH($B1368,manifest_11Sep!$B$1:$B$3202,0),MATCH(A.Arr9sepList!L$1,manifest_11Sep!$A$1:$V$1,0))</f>
        <v>0.59027777777777779</v>
      </c>
      <c r="M1368" s="13" t="str">
        <f t="array" ref="M1368">INDEX(manifest_11Sep!$A$1:$V$3202,MATCH($B1368,manifest_11Sep!$B$1:$B$3202,0),MATCH(A.Arr9sepList!M$1,manifest_11Sep!$A$1:$V$1,0))</f>
        <v>ICN-T2</v>
      </c>
      <c r="N1368" s="13" t="str">
        <f t="array" ref="N1368">INDEX(manifest_11Sep!$A$1:$V$3202,MATCH($B1368,manifest_11Sep!$B$1:$B$3202,0),MATCH(A.Arr9sepList!N$1,manifest_11Sep!$A$1:$V$1,0))</f>
        <v>JW MARRIOTT</v>
      </c>
      <c r="O1368" s="15"/>
      <c r="P1368" s="13"/>
      <c r="Q1368" s="16">
        <v>75987811</v>
      </c>
      <c r="R1368" s="16" t="s">
        <v>61</v>
      </c>
      <c r="S1368" s="13">
        <f t="array" ref="S1368">INDEX(manifest_11Sep!$A$1:$V$3202,MATCH($B1368,manifest_11Sep!$B$1:$B$3202,0),MATCH(A.Arr9sepList!S$1,manifest_11Sep!$A$1:$V$1,0))</f>
        <v>0</v>
      </c>
    </row>
    <row r="1369" spans="1:19" ht="15.75" customHeight="1">
      <c r="A1369" s="13" t="str">
        <f t="array" ref="A1369">INDEX(manifest_11Sep!$A$1:$V$3202,MATCH($B1369,manifest_11Sep!$B$1:$B$3202,0),MATCH(A.Arr9sepList!A$1,manifest_11Sep!$A$1:$V$1,0))</f>
        <v>A</v>
      </c>
      <c r="B1369" s="13" t="s">
        <v>1311</v>
      </c>
      <c r="C1369" s="13" t="str">
        <f t="array" ref="C1369">INDEX(manifest_11Sep!$A$1:$V$3202,MATCH($B1369,manifest_11Sep!$B$1:$B$3202,0),MATCH(A.Arr9sepList!C$1,manifest_11Sep!$A$1:$V$1,0))</f>
        <v>5SNJCRY623F</v>
      </c>
      <c r="D1369" s="13" t="str">
        <f t="array" ref="D1369">INDEX(manifest_11Sep!$A$1:$V$3202,MATCH($B1369,manifest_11Sep!$B$1:$B$3202,0),MATCH(A.Arr9sepList!D$1,manifest_11Sep!$A$1:$V$1,0))</f>
        <v>Female</v>
      </c>
      <c r="E1369" s="13" t="str">
        <f t="array" ref="E1369">INDEX(manifest_11Sep!$A$1:$V$3202,MATCH($B1369,manifest_11Sep!$B$1:$B$3202,0),MATCH(A.Arr9sepList!E$1,manifest_11Sep!$A$1:$V$1,0))</f>
        <v>Josetta Bernice</v>
      </c>
      <c r="F1369" s="13" t="str">
        <f t="array" ref="F1369">INDEX(manifest_11Sep!$A$1:$V$3202,MATCH($B1369,manifest_11Sep!$B$1:$B$3202,0),MATCH(A.Arr9sepList!F$1,manifest_11Sep!$A$1:$V$1,0))</f>
        <v>Patterson</v>
      </c>
      <c r="G1369" s="13">
        <f t="array" ref="G1369">INDEX(manifest_11Sep!$A$1:$V$3202,MATCH($B1369,manifest_11Sep!$B$1:$B$3202,0),MATCH(A.Arr9sepList!G$1,manifest_11Sep!$A$1:$V$1,0))</f>
        <v>72</v>
      </c>
      <c r="H1369" s="13" t="str">
        <f t="array" ref="H1369">INDEX(manifest_11Sep!$A$1:$V$3202,MATCH($B1369,manifest_11Sep!$B$1:$B$3202,0),MATCH(A.Arr9sepList!H$1,manifest_11Sep!$A$1:$V$1,0))</f>
        <v>Alicia Nguyen 4</v>
      </c>
      <c r="I1369" s="13" t="str">
        <f t="array" ref="I1369">INDEX(manifest_11Sep!$A$1:$V$3202,MATCH($B1369,manifest_11Sep!$B$1:$B$3202,0),MATCH(A.Arr9sepList!I$1,manifest_11Sep!$A$1:$V$1,0))</f>
        <v>Delta</v>
      </c>
      <c r="J1369" s="13" t="str">
        <f t="array" ref="J1369">INDEX(manifest_11Sep!$A$1:$V$3202,MATCH($B1369,manifest_11Sep!$B$1:$B$3202,0),MATCH(A.Arr9sepList!J$1,manifest_11Sep!$A$1:$V$1,0))</f>
        <v>DL 189</v>
      </c>
      <c r="K1369" s="13" t="str">
        <f t="array" ref="K1369">INDEX(manifest_11Sep!$A$1:$V$3202,MATCH($B1369,manifest_11Sep!$B$1:$B$3202,0),MATCH(A.Arr9sepList!K$1,manifest_11Sep!$A$1:$V$1,0))</f>
        <v>13-thg 9-25</v>
      </c>
      <c r="L1369" s="14">
        <f t="array" ref="L1369">INDEX(manifest_11Sep!$A$1:$V$3202,MATCH($B1369,manifest_11Sep!$B$1:$B$3202,0),MATCH(A.Arr9sepList!L$1,manifest_11Sep!$A$1:$V$1,0))</f>
        <v>0.59027777777777779</v>
      </c>
      <c r="M1369" s="13" t="str">
        <f t="array" ref="M1369">INDEX(manifest_11Sep!$A$1:$V$3202,MATCH($B1369,manifest_11Sep!$B$1:$B$3202,0),MATCH(A.Arr9sepList!M$1,manifest_11Sep!$A$1:$V$1,0))</f>
        <v>ICN-T2</v>
      </c>
      <c r="N1369" s="13" t="str">
        <f t="array" ref="N1369">INDEX(manifest_11Sep!$A$1:$V$3202,MATCH($B1369,manifest_11Sep!$B$1:$B$3202,0),MATCH(A.Arr9sepList!N$1,manifest_11Sep!$A$1:$V$1,0))</f>
        <v>JW MARRIOTT</v>
      </c>
      <c r="O1369" s="15"/>
      <c r="P1369" s="13"/>
      <c r="Q1369" s="16">
        <v>75987851</v>
      </c>
      <c r="R1369" s="16" t="s">
        <v>61</v>
      </c>
      <c r="S1369" s="13">
        <f t="array" ref="S1369">INDEX(manifest_11Sep!$A$1:$V$3202,MATCH($B1369,manifest_11Sep!$B$1:$B$3202,0),MATCH(A.Arr9sepList!S$1,manifest_11Sep!$A$1:$V$1,0))</f>
        <v>0</v>
      </c>
    </row>
    <row r="1370" spans="1:19" ht="15.75" customHeight="1">
      <c r="A1370" s="13" t="str">
        <f t="array" ref="A1370">INDEX(manifest_11Sep!$A$1:$V$3202,MATCH($B1370,manifest_11Sep!$B$1:$B$3202,0),MATCH(A.Arr9sepList!A$1,manifest_11Sep!$A$1:$V$1,0))</f>
        <v>A</v>
      </c>
      <c r="B1370" s="13" t="s">
        <v>1320</v>
      </c>
      <c r="C1370" s="13" t="str">
        <f t="array" ref="C1370">INDEX(manifest_11Sep!$A$1:$V$3202,MATCH($B1370,manifest_11Sep!$B$1:$B$3202,0),MATCH(A.Arr9sepList!C$1,manifest_11Sep!$A$1:$V$1,0))</f>
        <v>N4N4YY8GWP7</v>
      </c>
      <c r="D1370" s="13" t="str">
        <f t="array" ref="D1370">INDEX(manifest_11Sep!$A$1:$V$3202,MATCH($B1370,manifest_11Sep!$B$1:$B$3202,0),MATCH(A.Arr9sepList!D$1,manifest_11Sep!$A$1:$V$1,0))</f>
        <v>Female</v>
      </c>
      <c r="E1370" s="13" t="str">
        <f t="array" ref="E1370">INDEX(manifest_11Sep!$A$1:$V$3202,MATCH($B1370,manifest_11Sep!$B$1:$B$3202,0),MATCH(A.Arr9sepList!E$1,manifest_11Sep!$A$1:$V$1,0))</f>
        <v>Rosa Claris</v>
      </c>
      <c r="F1370" s="13" t="str">
        <f t="array" ref="F1370">INDEX(manifest_11Sep!$A$1:$V$3202,MATCH($B1370,manifest_11Sep!$B$1:$B$3202,0),MATCH(A.Arr9sepList!F$1,manifest_11Sep!$A$1:$V$1,0))</f>
        <v>Ackie</v>
      </c>
      <c r="G1370" s="13">
        <f t="array" ref="G1370">INDEX(manifest_11Sep!$A$1:$V$3202,MATCH($B1370,manifest_11Sep!$B$1:$B$3202,0),MATCH(A.Arr9sepList!G$1,manifest_11Sep!$A$1:$V$1,0))</f>
        <v>75</v>
      </c>
      <c r="H1370" s="13" t="str">
        <f t="array" ref="H1370">INDEX(manifest_11Sep!$A$1:$V$3202,MATCH($B1370,manifest_11Sep!$B$1:$B$3202,0),MATCH(A.Arr9sepList!H$1,manifest_11Sep!$A$1:$V$1,0))</f>
        <v>Alicia Nguyen 4</v>
      </c>
      <c r="I1370" s="13" t="str">
        <f t="array" ref="I1370">INDEX(manifest_11Sep!$A$1:$V$3202,MATCH($B1370,manifest_11Sep!$B$1:$B$3202,0),MATCH(A.Arr9sepList!I$1,manifest_11Sep!$A$1:$V$1,0))</f>
        <v>Delta</v>
      </c>
      <c r="J1370" s="13" t="str">
        <f t="array" ref="J1370">INDEX(manifest_11Sep!$A$1:$V$3202,MATCH($B1370,manifest_11Sep!$B$1:$B$3202,0),MATCH(A.Arr9sepList!J$1,manifest_11Sep!$A$1:$V$1,0))</f>
        <v>DL 189</v>
      </c>
      <c r="K1370" s="13" t="str">
        <f t="array" ref="K1370">INDEX(manifest_11Sep!$A$1:$V$3202,MATCH($B1370,manifest_11Sep!$B$1:$B$3202,0),MATCH(A.Arr9sepList!K$1,manifest_11Sep!$A$1:$V$1,0))</f>
        <v>13-thg 9-25</v>
      </c>
      <c r="L1370" s="14">
        <f t="array" ref="L1370">INDEX(manifest_11Sep!$A$1:$V$3202,MATCH($B1370,manifest_11Sep!$B$1:$B$3202,0),MATCH(A.Arr9sepList!L$1,manifest_11Sep!$A$1:$V$1,0))</f>
        <v>0.59027777777777779</v>
      </c>
      <c r="M1370" s="13" t="str">
        <f t="array" ref="M1370">INDEX(manifest_11Sep!$A$1:$V$3202,MATCH($B1370,manifest_11Sep!$B$1:$B$3202,0),MATCH(A.Arr9sepList!M$1,manifest_11Sep!$A$1:$V$1,0))</f>
        <v>ICN-T2</v>
      </c>
      <c r="N1370" s="13" t="str">
        <f t="array" ref="N1370">INDEX(manifest_11Sep!$A$1:$V$3202,MATCH($B1370,manifest_11Sep!$B$1:$B$3202,0),MATCH(A.Arr9sepList!N$1,manifest_11Sep!$A$1:$V$1,0))</f>
        <v>JW MARRIOTT</v>
      </c>
      <c r="O1370" s="15"/>
      <c r="P1370" s="13"/>
      <c r="Q1370" s="16">
        <v>75987865</v>
      </c>
      <c r="R1370" s="16" t="s">
        <v>61</v>
      </c>
      <c r="S1370" s="13">
        <f t="array" ref="S1370">INDEX(manifest_11Sep!$A$1:$V$3202,MATCH($B1370,manifest_11Sep!$B$1:$B$3202,0),MATCH(A.Arr9sepList!S$1,manifest_11Sep!$A$1:$V$1,0))</f>
        <v>0</v>
      </c>
    </row>
    <row r="1371" spans="1:19" ht="15.75" customHeight="1">
      <c r="A1371" s="13" t="str">
        <f t="array" ref="A1371">INDEX(manifest_11Sep!$A$1:$V$3202,MATCH($B1371,manifest_11Sep!$B$1:$B$3202,0),MATCH(A.Arr9sepList!A$1,manifest_11Sep!$A$1:$V$1,0))</f>
        <v>A</v>
      </c>
      <c r="B1371" s="13" t="s">
        <v>1329</v>
      </c>
      <c r="C1371" s="13" t="str">
        <f t="array" ref="C1371">INDEX(manifest_11Sep!$A$1:$V$3202,MATCH($B1371,manifest_11Sep!$B$1:$B$3202,0),MATCH(A.Arr9sepList!C$1,manifest_11Sep!$A$1:$V$1,0))</f>
        <v>H2NQXZP8S7H</v>
      </c>
      <c r="D1371" s="13" t="str">
        <f t="array" ref="D1371">INDEX(manifest_11Sep!$A$1:$V$3202,MATCH($B1371,manifest_11Sep!$B$1:$B$3202,0),MATCH(A.Arr9sepList!D$1,manifest_11Sep!$A$1:$V$1,0))</f>
        <v>Female</v>
      </c>
      <c r="E1371" s="13" t="str">
        <f t="array" ref="E1371">INDEX(manifest_11Sep!$A$1:$V$3202,MATCH($B1371,manifest_11Sep!$B$1:$B$3202,0),MATCH(A.Arr9sepList!E$1,manifest_11Sep!$A$1:$V$1,0))</f>
        <v>Margaret Leona</v>
      </c>
      <c r="F1371" s="13" t="str">
        <f t="array" ref="F1371">INDEX(manifest_11Sep!$A$1:$V$3202,MATCH($B1371,manifest_11Sep!$B$1:$B$3202,0),MATCH(A.Arr9sepList!F$1,manifest_11Sep!$A$1:$V$1,0))</f>
        <v>Walkins</v>
      </c>
      <c r="G1371" s="13">
        <f t="array" ref="G1371">INDEX(manifest_11Sep!$A$1:$V$3202,MATCH($B1371,manifest_11Sep!$B$1:$B$3202,0),MATCH(A.Arr9sepList!G$1,manifest_11Sep!$A$1:$V$1,0))</f>
        <v>70</v>
      </c>
      <c r="H1371" s="13" t="str">
        <f t="array" ref="H1371">INDEX(manifest_11Sep!$A$1:$V$3202,MATCH($B1371,manifest_11Sep!$B$1:$B$3202,0),MATCH(A.Arr9sepList!H$1,manifest_11Sep!$A$1:$V$1,0))</f>
        <v>Alicia Nguyen 4</v>
      </c>
      <c r="I1371" s="13" t="str">
        <f t="array" ref="I1371">INDEX(manifest_11Sep!$A$1:$V$3202,MATCH($B1371,manifest_11Sep!$B$1:$B$3202,0),MATCH(A.Arr9sepList!I$1,manifest_11Sep!$A$1:$V$1,0))</f>
        <v>Delta</v>
      </c>
      <c r="J1371" s="13" t="str">
        <f t="array" ref="J1371">INDEX(manifest_11Sep!$A$1:$V$3202,MATCH($B1371,manifest_11Sep!$B$1:$B$3202,0),MATCH(A.Arr9sepList!J$1,manifest_11Sep!$A$1:$V$1,0))</f>
        <v>DL 189</v>
      </c>
      <c r="K1371" s="13" t="str">
        <f t="array" ref="K1371">INDEX(manifest_11Sep!$A$1:$V$3202,MATCH($B1371,manifest_11Sep!$B$1:$B$3202,0),MATCH(A.Arr9sepList!K$1,manifest_11Sep!$A$1:$V$1,0))</f>
        <v>13-thg 9-25</v>
      </c>
      <c r="L1371" s="14">
        <f t="array" ref="L1371">INDEX(manifest_11Sep!$A$1:$V$3202,MATCH($B1371,manifest_11Sep!$B$1:$B$3202,0),MATCH(A.Arr9sepList!L$1,manifest_11Sep!$A$1:$V$1,0))</f>
        <v>0.59027777777777779</v>
      </c>
      <c r="M1371" s="13" t="str">
        <f t="array" ref="M1371">INDEX(manifest_11Sep!$A$1:$V$3202,MATCH($B1371,manifest_11Sep!$B$1:$B$3202,0),MATCH(A.Arr9sepList!M$1,manifest_11Sep!$A$1:$V$1,0))</f>
        <v>ICN-T2</v>
      </c>
      <c r="N1371" s="13" t="str">
        <f t="array" ref="N1371">INDEX(manifest_11Sep!$A$1:$V$3202,MATCH($B1371,manifest_11Sep!$B$1:$B$3202,0),MATCH(A.Arr9sepList!N$1,manifest_11Sep!$A$1:$V$1,0))</f>
        <v>JW MARRIOTT</v>
      </c>
      <c r="O1371" s="15"/>
      <c r="P1371" s="13"/>
      <c r="Q1371" s="16">
        <v>75987924</v>
      </c>
      <c r="R1371" s="16" t="s">
        <v>61</v>
      </c>
      <c r="S1371" s="13">
        <f t="array" ref="S1371">INDEX(manifest_11Sep!$A$1:$V$3202,MATCH($B1371,manifest_11Sep!$B$1:$B$3202,0),MATCH(A.Arr9sepList!S$1,manifest_11Sep!$A$1:$V$1,0))</f>
        <v>0</v>
      </c>
    </row>
    <row r="1372" spans="1:19" ht="15.75" customHeight="1">
      <c r="A1372" s="13" t="str">
        <f t="array" ref="A1372">INDEX(manifest_11Sep!$A$1:$V$3202,MATCH($B1372,manifest_11Sep!$B$1:$B$3202,0),MATCH(A.Arr9sepList!A$1,manifest_11Sep!$A$1:$V$1,0))</f>
        <v>A</v>
      </c>
      <c r="B1372" s="13" t="s">
        <v>1332</v>
      </c>
      <c r="C1372" s="13" t="str">
        <f t="array" ref="C1372">INDEX(manifest_11Sep!$A$1:$V$3202,MATCH($B1372,manifest_11Sep!$B$1:$B$3202,0),MATCH(A.Arr9sepList!C$1,manifest_11Sep!$A$1:$V$1,0))</f>
        <v>H2NQXZP8S7H</v>
      </c>
      <c r="D1372" s="13" t="str">
        <f t="array" ref="D1372">INDEX(manifest_11Sep!$A$1:$V$3202,MATCH($B1372,manifest_11Sep!$B$1:$B$3202,0),MATCH(A.Arr9sepList!D$1,manifest_11Sep!$A$1:$V$1,0))</f>
        <v>Female</v>
      </c>
      <c r="E1372" s="13" t="str">
        <f t="array" ref="E1372">INDEX(manifest_11Sep!$A$1:$V$3202,MATCH($B1372,manifest_11Sep!$B$1:$B$3202,0),MATCH(A.Arr9sepList!E$1,manifest_11Sep!$A$1:$V$1,0))</f>
        <v>Sandra</v>
      </c>
      <c r="F1372" s="13" t="str">
        <f t="array" ref="F1372">INDEX(manifest_11Sep!$A$1:$V$3202,MATCH($B1372,manifest_11Sep!$B$1:$B$3202,0),MATCH(A.Arr9sepList!F$1,manifest_11Sep!$A$1:$V$1,0))</f>
        <v>Mc Donald</v>
      </c>
      <c r="G1372" s="13">
        <f t="array" ref="G1372">INDEX(manifest_11Sep!$A$1:$V$3202,MATCH($B1372,manifest_11Sep!$B$1:$B$3202,0),MATCH(A.Arr9sepList!G$1,manifest_11Sep!$A$1:$V$1,0))</f>
        <v>67</v>
      </c>
      <c r="H1372" s="13" t="str">
        <f t="array" ref="H1372">INDEX(manifest_11Sep!$A$1:$V$3202,MATCH($B1372,manifest_11Sep!$B$1:$B$3202,0),MATCH(A.Arr9sepList!H$1,manifest_11Sep!$A$1:$V$1,0))</f>
        <v>Alicia Nguyen 4</v>
      </c>
      <c r="I1372" s="13" t="str">
        <f t="array" ref="I1372">INDEX(manifest_11Sep!$A$1:$V$3202,MATCH($B1372,manifest_11Sep!$B$1:$B$3202,0),MATCH(A.Arr9sepList!I$1,manifest_11Sep!$A$1:$V$1,0))</f>
        <v>Delta</v>
      </c>
      <c r="J1372" s="13" t="str">
        <f t="array" ref="J1372">INDEX(manifest_11Sep!$A$1:$V$3202,MATCH($B1372,manifest_11Sep!$B$1:$B$3202,0),MATCH(A.Arr9sepList!J$1,manifest_11Sep!$A$1:$V$1,0))</f>
        <v>DL 189</v>
      </c>
      <c r="K1372" s="13" t="str">
        <f t="array" ref="K1372">INDEX(manifest_11Sep!$A$1:$V$3202,MATCH($B1372,manifest_11Sep!$B$1:$B$3202,0),MATCH(A.Arr9sepList!K$1,manifest_11Sep!$A$1:$V$1,0))</f>
        <v>13-thg 9-25</v>
      </c>
      <c r="L1372" s="14">
        <f t="array" ref="L1372">INDEX(manifest_11Sep!$A$1:$V$3202,MATCH($B1372,manifest_11Sep!$B$1:$B$3202,0),MATCH(A.Arr9sepList!L$1,manifest_11Sep!$A$1:$V$1,0))</f>
        <v>0.59027777777777779</v>
      </c>
      <c r="M1372" s="13" t="str">
        <f t="array" ref="M1372">INDEX(manifest_11Sep!$A$1:$V$3202,MATCH($B1372,manifest_11Sep!$B$1:$B$3202,0),MATCH(A.Arr9sepList!M$1,manifest_11Sep!$A$1:$V$1,0))</f>
        <v>ICN-T2</v>
      </c>
      <c r="N1372" s="13" t="str">
        <f t="array" ref="N1372">INDEX(manifest_11Sep!$A$1:$V$3202,MATCH($B1372,manifest_11Sep!$B$1:$B$3202,0),MATCH(A.Arr9sepList!N$1,manifest_11Sep!$A$1:$V$1,0))</f>
        <v>JW MARRIOTT</v>
      </c>
      <c r="O1372" s="15"/>
      <c r="P1372" s="13"/>
      <c r="Q1372" s="16">
        <v>75987924</v>
      </c>
      <c r="R1372" s="16" t="s">
        <v>61</v>
      </c>
      <c r="S1372" s="13">
        <f t="array" ref="S1372">INDEX(manifest_11Sep!$A$1:$V$3202,MATCH($B1372,manifest_11Sep!$B$1:$B$3202,0),MATCH(A.Arr9sepList!S$1,manifest_11Sep!$A$1:$V$1,0))</f>
        <v>0</v>
      </c>
    </row>
    <row r="1373" spans="1:19" ht="15.75" customHeight="1">
      <c r="A1373" s="13" t="str">
        <f t="array" ref="A1373">INDEX(manifest_11Sep!$A$1:$V$3202,MATCH($B1373,manifest_11Sep!$B$1:$B$3202,0),MATCH(A.Arr9sepList!A$1,manifest_11Sep!$A$1:$V$1,0))</f>
        <v>A</v>
      </c>
      <c r="B1373" s="13" t="s">
        <v>1350</v>
      </c>
      <c r="C1373" s="13" t="str">
        <f t="array" ref="C1373">INDEX(manifest_11Sep!$A$1:$V$3202,MATCH($B1373,manifest_11Sep!$B$1:$B$3202,0),MATCH(A.Arr9sepList!C$1,manifest_11Sep!$A$1:$V$1,0))</f>
        <v>LLNWP8CB6NW</v>
      </c>
      <c r="D1373" s="13" t="str">
        <f t="array" ref="D1373">INDEX(manifest_11Sep!$A$1:$V$3202,MATCH($B1373,manifest_11Sep!$B$1:$B$3202,0),MATCH(A.Arr9sepList!D$1,manifest_11Sep!$A$1:$V$1,0))</f>
        <v>Female</v>
      </c>
      <c r="E1373" s="13" t="str">
        <f t="array" ref="E1373">INDEX(manifest_11Sep!$A$1:$V$3202,MATCH($B1373,manifest_11Sep!$B$1:$B$3202,0),MATCH(A.Arr9sepList!E$1,manifest_11Sep!$A$1:$V$1,0))</f>
        <v>Sonia R</v>
      </c>
      <c r="F1373" s="13" t="str">
        <f t="array" ref="F1373">INDEX(manifest_11Sep!$A$1:$V$3202,MATCH($B1373,manifest_11Sep!$B$1:$B$3202,0),MATCH(A.Arr9sepList!F$1,manifest_11Sep!$A$1:$V$1,0))</f>
        <v>Drayton</v>
      </c>
      <c r="G1373" s="13">
        <f t="array" ref="G1373">INDEX(manifest_11Sep!$A$1:$V$3202,MATCH($B1373,manifest_11Sep!$B$1:$B$3202,0),MATCH(A.Arr9sepList!G$1,manifest_11Sep!$A$1:$V$1,0))</f>
        <v>63</v>
      </c>
      <c r="H1373" s="13" t="str">
        <f t="array" ref="H1373">INDEX(manifest_11Sep!$A$1:$V$3202,MATCH($B1373,manifest_11Sep!$B$1:$B$3202,0),MATCH(A.Arr9sepList!H$1,manifest_11Sep!$A$1:$V$1,0))</f>
        <v>Alicia Nguyen 4</v>
      </c>
      <c r="I1373" s="13" t="str">
        <f t="array" ref="I1373">INDEX(manifest_11Sep!$A$1:$V$3202,MATCH($B1373,manifest_11Sep!$B$1:$B$3202,0),MATCH(A.Arr9sepList!I$1,manifest_11Sep!$A$1:$V$1,0))</f>
        <v>Delta</v>
      </c>
      <c r="J1373" s="13" t="str">
        <f t="array" ref="J1373">INDEX(manifest_11Sep!$A$1:$V$3202,MATCH($B1373,manifest_11Sep!$B$1:$B$3202,0),MATCH(A.Arr9sepList!J$1,manifest_11Sep!$A$1:$V$1,0))</f>
        <v>DL 189</v>
      </c>
      <c r="K1373" s="13" t="str">
        <f t="array" ref="K1373">INDEX(manifest_11Sep!$A$1:$V$3202,MATCH($B1373,manifest_11Sep!$B$1:$B$3202,0),MATCH(A.Arr9sepList!K$1,manifest_11Sep!$A$1:$V$1,0))</f>
        <v>13-thg 9-25</v>
      </c>
      <c r="L1373" s="14">
        <f t="array" ref="L1373">INDEX(manifest_11Sep!$A$1:$V$3202,MATCH($B1373,manifest_11Sep!$B$1:$B$3202,0),MATCH(A.Arr9sepList!L$1,manifest_11Sep!$A$1:$V$1,0))</f>
        <v>0.59027777777777779</v>
      </c>
      <c r="M1373" s="13" t="str">
        <f t="array" ref="M1373">INDEX(manifest_11Sep!$A$1:$V$3202,MATCH($B1373,manifest_11Sep!$B$1:$B$3202,0),MATCH(A.Arr9sepList!M$1,manifest_11Sep!$A$1:$V$1,0))</f>
        <v>ICN-T2</v>
      </c>
      <c r="N1373" s="13" t="str">
        <f t="array" ref="N1373">INDEX(manifest_11Sep!$A$1:$V$3202,MATCH($B1373,manifest_11Sep!$B$1:$B$3202,0),MATCH(A.Arr9sepList!N$1,manifest_11Sep!$A$1:$V$1,0))</f>
        <v>JW MARRIOTT</v>
      </c>
      <c r="O1373" s="15"/>
      <c r="P1373" s="13"/>
      <c r="Q1373" s="16">
        <v>75987963</v>
      </c>
      <c r="R1373" s="16" t="s">
        <v>61</v>
      </c>
      <c r="S1373" s="13">
        <f t="array" ref="S1373">INDEX(manifest_11Sep!$A$1:$V$3202,MATCH($B1373,manifest_11Sep!$B$1:$B$3202,0),MATCH(A.Arr9sepList!S$1,manifest_11Sep!$A$1:$V$1,0))</f>
        <v>0</v>
      </c>
    </row>
    <row r="1374" spans="1:19" ht="15.75" customHeight="1">
      <c r="A1374" s="13" t="str">
        <f t="array" ref="A1374">INDEX(manifest_11Sep!$A$1:$V$3202,MATCH($B1374,manifest_11Sep!$B$1:$B$3202,0),MATCH(A.Arr9sepList!A$1,manifest_11Sep!$A$1:$V$1,0))</f>
        <v>A</v>
      </c>
      <c r="B1374" s="13" t="s">
        <v>1353</v>
      </c>
      <c r="C1374" s="13" t="str">
        <f t="array" ref="C1374">INDEX(manifest_11Sep!$A$1:$V$3202,MATCH($B1374,manifest_11Sep!$B$1:$B$3202,0),MATCH(A.Arr9sepList!C$1,manifest_11Sep!$A$1:$V$1,0))</f>
        <v>LLNWP8CB6NW</v>
      </c>
      <c r="D1374" s="13" t="str">
        <f t="array" ref="D1374">INDEX(manifest_11Sep!$A$1:$V$3202,MATCH($B1374,manifest_11Sep!$B$1:$B$3202,0),MATCH(A.Arr9sepList!D$1,manifest_11Sep!$A$1:$V$1,0))</f>
        <v>Female</v>
      </c>
      <c r="E1374" s="13" t="str">
        <f t="array" ref="E1374">INDEX(manifest_11Sep!$A$1:$V$3202,MATCH($B1374,manifest_11Sep!$B$1:$B$3202,0),MATCH(A.Arr9sepList!E$1,manifest_11Sep!$A$1:$V$1,0))</f>
        <v>Heddy Mae</v>
      </c>
      <c r="F1374" s="13" t="str">
        <f t="array" ref="F1374">INDEX(manifest_11Sep!$A$1:$V$3202,MATCH($B1374,manifest_11Sep!$B$1:$B$3202,0),MATCH(A.Arr9sepList!F$1,manifest_11Sep!$A$1:$V$1,0))</f>
        <v>Vereen</v>
      </c>
      <c r="G1374" s="13">
        <f t="array" ref="G1374">INDEX(manifest_11Sep!$A$1:$V$3202,MATCH($B1374,manifest_11Sep!$B$1:$B$3202,0),MATCH(A.Arr9sepList!G$1,manifest_11Sep!$A$1:$V$1,0))</f>
        <v>68</v>
      </c>
      <c r="H1374" s="13" t="str">
        <f t="array" ref="H1374">INDEX(manifest_11Sep!$A$1:$V$3202,MATCH($B1374,manifest_11Sep!$B$1:$B$3202,0),MATCH(A.Arr9sepList!H$1,manifest_11Sep!$A$1:$V$1,0))</f>
        <v>Alicia Nguyen 4</v>
      </c>
      <c r="I1374" s="13" t="str">
        <f t="array" ref="I1374">INDEX(manifest_11Sep!$A$1:$V$3202,MATCH($B1374,manifest_11Sep!$B$1:$B$3202,0),MATCH(A.Arr9sepList!I$1,manifest_11Sep!$A$1:$V$1,0))</f>
        <v>Delta</v>
      </c>
      <c r="J1374" s="13" t="str">
        <f t="array" ref="J1374">INDEX(manifest_11Sep!$A$1:$V$3202,MATCH($B1374,manifest_11Sep!$B$1:$B$3202,0),MATCH(A.Arr9sepList!J$1,manifest_11Sep!$A$1:$V$1,0))</f>
        <v>DL 189</v>
      </c>
      <c r="K1374" s="13" t="str">
        <f t="array" ref="K1374">INDEX(manifest_11Sep!$A$1:$V$3202,MATCH($B1374,manifest_11Sep!$B$1:$B$3202,0),MATCH(A.Arr9sepList!K$1,manifest_11Sep!$A$1:$V$1,0))</f>
        <v>13-thg 9-25</v>
      </c>
      <c r="L1374" s="14">
        <f t="array" ref="L1374">INDEX(manifest_11Sep!$A$1:$V$3202,MATCH($B1374,manifest_11Sep!$B$1:$B$3202,0),MATCH(A.Arr9sepList!L$1,manifest_11Sep!$A$1:$V$1,0))</f>
        <v>0.59027777777777779</v>
      </c>
      <c r="M1374" s="13" t="str">
        <f t="array" ref="M1374">INDEX(manifest_11Sep!$A$1:$V$3202,MATCH($B1374,manifest_11Sep!$B$1:$B$3202,0),MATCH(A.Arr9sepList!M$1,manifest_11Sep!$A$1:$V$1,0))</f>
        <v>ICN-T2</v>
      </c>
      <c r="N1374" s="13" t="str">
        <f t="array" ref="N1374">INDEX(manifest_11Sep!$A$1:$V$3202,MATCH($B1374,manifest_11Sep!$B$1:$B$3202,0),MATCH(A.Arr9sepList!N$1,manifest_11Sep!$A$1:$V$1,0))</f>
        <v>JW MARRIOTT</v>
      </c>
      <c r="O1374" s="15"/>
      <c r="P1374" s="13"/>
      <c r="Q1374" s="16">
        <v>75987963</v>
      </c>
      <c r="R1374" s="16" t="s">
        <v>61</v>
      </c>
      <c r="S1374" s="13">
        <f t="array" ref="S1374">INDEX(manifest_11Sep!$A$1:$V$3202,MATCH($B1374,manifest_11Sep!$B$1:$B$3202,0),MATCH(A.Arr9sepList!S$1,manifest_11Sep!$A$1:$V$1,0))</f>
        <v>0</v>
      </c>
    </row>
    <row r="1375" spans="1:19" ht="15.75" customHeight="1">
      <c r="A1375" s="13" t="str">
        <f t="array" ref="A1375">INDEX(manifest_11Sep!$A$1:$V$3202,MATCH($B1375,manifest_11Sep!$B$1:$B$3202,0),MATCH(A.Arr9sepList!A$1,manifest_11Sep!$A$1:$V$1,0))</f>
        <v>A</v>
      </c>
      <c r="B1375" s="13" t="s">
        <v>4398</v>
      </c>
      <c r="C1375" s="13" t="str">
        <f t="array" ref="C1375">INDEX(manifest_11Sep!$A$1:$V$3202,MATCH($B1375,manifest_11Sep!$B$1:$B$3202,0),MATCH(A.Arr9sepList!C$1,manifest_11Sep!$A$1:$V$1,0))</f>
        <v>FBNKRJCX2MP</v>
      </c>
      <c r="D1375" s="13" t="str">
        <f t="array" ref="D1375">INDEX(manifest_11Sep!$A$1:$V$3202,MATCH($B1375,manifest_11Sep!$B$1:$B$3202,0),MATCH(A.Arr9sepList!D$1,manifest_11Sep!$A$1:$V$1,0))</f>
        <v>Male</v>
      </c>
      <c r="E1375" s="13" t="str">
        <f t="array" ref="E1375">INDEX(manifest_11Sep!$A$1:$V$3202,MATCH($B1375,manifest_11Sep!$B$1:$B$3202,0),MATCH(A.Arr9sepList!E$1,manifest_11Sep!$A$1:$V$1,0))</f>
        <v>Luyen Huy</v>
      </c>
      <c r="F1375" s="13" t="str">
        <f t="array" ref="F1375">INDEX(manifest_11Sep!$A$1:$V$3202,MATCH($B1375,manifest_11Sep!$B$1:$B$3202,0),MATCH(A.Arr9sepList!F$1,manifest_11Sep!$A$1:$V$1,0))</f>
        <v>Nguyen</v>
      </c>
      <c r="G1375" s="13">
        <f t="array" ref="G1375">INDEX(manifest_11Sep!$A$1:$V$3202,MATCH($B1375,manifest_11Sep!$B$1:$B$3202,0),MATCH(A.Arr9sepList!G$1,manifest_11Sep!$A$1:$V$1,0))</f>
        <v>65</v>
      </c>
      <c r="H1375" s="13" t="str">
        <f t="array" ref="H1375">INDEX(manifest_11Sep!$A$1:$V$3202,MATCH($B1375,manifest_11Sep!$B$1:$B$3202,0),MATCH(A.Arr9sepList!H$1,manifest_11Sep!$A$1:$V$1,0))</f>
        <v>Xuan Nguyen</v>
      </c>
      <c r="I1375" s="13" t="str">
        <f t="array" ref="I1375">INDEX(manifest_11Sep!$A$1:$V$3202,MATCH($B1375,manifest_11Sep!$B$1:$B$3202,0),MATCH(A.Arr9sepList!I$1,manifest_11Sep!$A$1:$V$1,0))</f>
        <v>Delta</v>
      </c>
      <c r="J1375" s="13" t="str">
        <f t="array" ref="J1375">INDEX(manifest_11Sep!$A$1:$V$3202,MATCH($B1375,manifest_11Sep!$B$1:$B$3202,0),MATCH(A.Arr9sepList!J$1,manifest_11Sep!$A$1:$V$1,0))</f>
        <v>DL 189</v>
      </c>
      <c r="K1375" s="13" t="str">
        <f t="array" ref="K1375">INDEX(manifest_11Sep!$A$1:$V$3202,MATCH($B1375,manifest_11Sep!$B$1:$B$3202,0),MATCH(A.Arr9sepList!K$1,manifest_11Sep!$A$1:$V$1,0))</f>
        <v>13-thg 9-25</v>
      </c>
      <c r="L1375" s="14">
        <f t="array" ref="L1375">INDEX(manifest_11Sep!$A$1:$V$3202,MATCH($B1375,manifest_11Sep!$B$1:$B$3202,0),MATCH(A.Arr9sepList!L$1,manifest_11Sep!$A$1:$V$1,0))</f>
        <v>0.59027777777777779</v>
      </c>
      <c r="M1375" s="13" t="str">
        <f t="array" ref="M1375">INDEX(manifest_11Sep!$A$1:$V$3202,MATCH($B1375,manifest_11Sep!$B$1:$B$3202,0),MATCH(A.Arr9sepList!M$1,manifest_11Sep!$A$1:$V$1,0))</f>
        <v>ICN-T2</v>
      </c>
      <c r="N1375" s="13" t="str">
        <f t="array" ref="N1375">INDEX(manifest_11Sep!$A$1:$V$3202,MATCH($B1375,manifest_11Sep!$B$1:$B$3202,0),MATCH(A.Arr9sepList!N$1,manifest_11Sep!$A$1:$V$1,0))</f>
        <v>JW MARRIOTT</v>
      </c>
      <c r="O1375" s="15"/>
      <c r="P1375" s="13"/>
      <c r="Q1375" s="16">
        <v>75989362</v>
      </c>
      <c r="R1375" s="16" t="s">
        <v>43</v>
      </c>
      <c r="S1375" s="13">
        <f t="array" ref="S1375">INDEX(manifest_11Sep!$A$1:$V$3202,MATCH($B1375,manifest_11Sep!$B$1:$B$3202,0),MATCH(A.Arr9sepList!S$1,manifest_11Sep!$A$1:$V$1,0))</f>
        <v>0</v>
      </c>
    </row>
    <row r="1376" spans="1:19" ht="15.75" customHeight="1">
      <c r="A1376" s="13" t="str">
        <f t="array" ref="A1376">INDEX(manifest_11Sep!$A$1:$V$3202,MATCH($B1376,manifest_11Sep!$B$1:$B$3202,0),MATCH(A.Arr9sepList!A$1,manifest_11Sep!$A$1:$V$1,0))</f>
        <v>A</v>
      </c>
      <c r="B1376" s="13" t="s">
        <v>4400</v>
      </c>
      <c r="C1376" s="13" t="str">
        <f t="array" ref="C1376">INDEX(manifest_11Sep!$A$1:$V$3202,MATCH($B1376,manifest_11Sep!$B$1:$B$3202,0),MATCH(A.Arr9sepList!C$1,manifest_11Sep!$A$1:$V$1,0))</f>
        <v>FBNKRJCX2MP</v>
      </c>
      <c r="D1376" s="13" t="str">
        <f t="array" ref="D1376">INDEX(manifest_11Sep!$A$1:$V$3202,MATCH($B1376,manifest_11Sep!$B$1:$B$3202,0),MATCH(A.Arr9sepList!D$1,manifest_11Sep!$A$1:$V$1,0))</f>
        <v>Female</v>
      </c>
      <c r="E1376" s="13" t="str">
        <f t="array" ref="E1376">INDEX(manifest_11Sep!$A$1:$V$3202,MATCH($B1376,manifest_11Sep!$B$1:$B$3202,0),MATCH(A.Arr9sepList!E$1,manifest_11Sep!$A$1:$V$1,0))</f>
        <v>Linda Ngoc</v>
      </c>
      <c r="F1376" s="13" t="str">
        <f t="array" ref="F1376">INDEX(manifest_11Sep!$A$1:$V$3202,MATCH($B1376,manifest_11Sep!$B$1:$B$3202,0),MATCH(A.Arr9sepList!F$1,manifest_11Sep!$A$1:$V$1,0))</f>
        <v>Nguyen</v>
      </c>
      <c r="G1376" s="13">
        <f t="array" ref="G1376">INDEX(manifest_11Sep!$A$1:$V$3202,MATCH($B1376,manifest_11Sep!$B$1:$B$3202,0),MATCH(A.Arr9sepList!G$1,manifest_11Sep!$A$1:$V$1,0))</f>
        <v>44</v>
      </c>
      <c r="H1376" s="13" t="str">
        <f t="array" ref="H1376">INDEX(manifest_11Sep!$A$1:$V$3202,MATCH($B1376,manifest_11Sep!$B$1:$B$3202,0),MATCH(A.Arr9sepList!H$1,manifest_11Sep!$A$1:$V$1,0))</f>
        <v>Xuan Nguyen</v>
      </c>
      <c r="I1376" s="13" t="str">
        <f t="array" ref="I1376">INDEX(manifest_11Sep!$A$1:$V$3202,MATCH($B1376,manifest_11Sep!$B$1:$B$3202,0),MATCH(A.Arr9sepList!I$1,manifest_11Sep!$A$1:$V$1,0))</f>
        <v>Delta</v>
      </c>
      <c r="J1376" s="13" t="str">
        <f t="array" ref="J1376">INDEX(manifest_11Sep!$A$1:$V$3202,MATCH($B1376,manifest_11Sep!$B$1:$B$3202,0),MATCH(A.Arr9sepList!J$1,manifest_11Sep!$A$1:$V$1,0))</f>
        <v>DL 189</v>
      </c>
      <c r="K1376" s="13" t="str">
        <f t="array" ref="K1376">INDEX(manifest_11Sep!$A$1:$V$3202,MATCH($B1376,manifest_11Sep!$B$1:$B$3202,0),MATCH(A.Arr9sepList!K$1,manifest_11Sep!$A$1:$V$1,0))</f>
        <v>13-thg 9-25</v>
      </c>
      <c r="L1376" s="14">
        <f t="array" ref="L1376">INDEX(manifest_11Sep!$A$1:$V$3202,MATCH($B1376,manifest_11Sep!$B$1:$B$3202,0),MATCH(A.Arr9sepList!L$1,manifest_11Sep!$A$1:$V$1,0))</f>
        <v>0.59027777777777779</v>
      </c>
      <c r="M1376" s="13" t="str">
        <f t="array" ref="M1376">INDEX(manifest_11Sep!$A$1:$V$3202,MATCH($B1376,manifest_11Sep!$B$1:$B$3202,0),MATCH(A.Arr9sepList!M$1,manifest_11Sep!$A$1:$V$1,0))</f>
        <v>ICN-T2</v>
      </c>
      <c r="N1376" s="13" t="str">
        <f t="array" ref="N1376">INDEX(manifest_11Sep!$A$1:$V$3202,MATCH($B1376,manifest_11Sep!$B$1:$B$3202,0),MATCH(A.Arr9sepList!N$1,manifest_11Sep!$A$1:$V$1,0))</f>
        <v>JW MARRIOTT</v>
      </c>
      <c r="O1376" s="15"/>
      <c r="P1376" s="13"/>
      <c r="Q1376" s="16">
        <v>75989362</v>
      </c>
      <c r="R1376" s="16" t="s">
        <v>43</v>
      </c>
      <c r="S1376" s="13">
        <f t="array" ref="S1376">INDEX(manifest_11Sep!$A$1:$V$3202,MATCH($B1376,manifest_11Sep!$B$1:$B$3202,0),MATCH(A.Arr9sepList!S$1,manifest_11Sep!$A$1:$V$1,0))</f>
        <v>0</v>
      </c>
    </row>
    <row r="1377" spans="1:19" ht="15.75" customHeight="1">
      <c r="A1377" s="13" t="str">
        <f t="array" ref="A1377">INDEX(manifest_11Sep!$A$1:$V$3202,MATCH($B1377,manifest_11Sep!$B$1:$B$3202,0),MATCH(A.Arr9sepList!A$1,manifest_11Sep!$A$1:$V$1,0))</f>
        <v>A</v>
      </c>
      <c r="B1377" s="13" t="s">
        <v>1317</v>
      </c>
      <c r="C1377" s="13" t="str">
        <f t="array" ref="C1377">INDEX(manifest_11Sep!$A$1:$V$3202,MATCH($B1377,manifest_11Sep!$B$1:$B$3202,0),MATCH(A.Arr9sepList!C$1,manifest_11Sep!$A$1:$V$1,0))</f>
        <v>N4N4YY8GWP7</v>
      </c>
      <c r="D1377" s="13" t="str">
        <f t="array" ref="D1377">INDEX(manifest_11Sep!$A$1:$V$3202,MATCH($B1377,manifest_11Sep!$B$1:$B$3202,0),MATCH(A.Arr9sepList!D$1,manifest_11Sep!$A$1:$V$1,0))</f>
        <v>Female</v>
      </c>
      <c r="E1377" s="13" t="str">
        <f t="array" ref="E1377">INDEX(manifest_11Sep!$A$1:$V$3202,MATCH($B1377,manifest_11Sep!$B$1:$B$3202,0),MATCH(A.Arr9sepList!E$1,manifest_11Sep!$A$1:$V$1,0))</f>
        <v>Linda Sue</v>
      </c>
      <c r="F1377" s="13" t="str">
        <f t="array" ref="F1377">INDEX(manifest_11Sep!$A$1:$V$3202,MATCH($B1377,manifest_11Sep!$B$1:$B$3202,0),MATCH(A.Arr9sepList!F$1,manifest_11Sep!$A$1:$V$1,0))</f>
        <v>Bullock</v>
      </c>
      <c r="G1377" s="13">
        <f t="array" ref="G1377">INDEX(manifest_11Sep!$A$1:$V$3202,MATCH($B1377,manifest_11Sep!$B$1:$B$3202,0),MATCH(A.Arr9sepList!G$1,manifest_11Sep!$A$1:$V$1,0))</f>
        <v>74</v>
      </c>
      <c r="H1377" s="13" t="str">
        <f t="array" ref="H1377">INDEX(manifest_11Sep!$A$1:$V$3202,MATCH($B1377,manifest_11Sep!$B$1:$B$3202,0),MATCH(A.Arr9sepList!H$1,manifest_11Sep!$A$1:$V$1,0))</f>
        <v>Alicia Nguyen 4</v>
      </c>
      <c r="I1377" s="13" t="str">
        <f t="array" ref="I1377">INDEX(manifest_11Sep!$A$1:$V$3202,MATCH($B1377,manifest_11Sep!$B$1:$B$3202,0),MATCH(A.Arr9sepList!I$1,manifest_11Sep!$A$1:$V$1,0))</f>
        <v>Delta</v>
      </c>
      <c r="J1377" s="13" t="str">
        <f t="array" ref="J1377">INDEX(manifest_11Sep!$A$1:$V$3202,MATCH($B1377,manifest_11Sep!$B$1:$B$3202,0),MATCH(A.Arr9sepList!J$1,manifest_11Sep!$A$1:$V$1,0))</f>
        <v>DL 189</v>
      </c>
      <c r="K1377" s="13" t="str">
        <f t="array" ref="K1377">INDEX(manifest_11Sep!$A$1:$V$3202,MATCH($B1377,manifest_11Sep!$B$1:$B$3202,0),MATCH(A.Arr9sepList!K$1,manifest_11Sep!$A$1:$V$1,0))</f>
        <v>13-thg 9-25</v>
      </c>
      <c r="L1377" s="14">
        <f t="array" ref="L1377">INDEX(manifest_11Sep!$A$1:$V$3202,MATCH($B1377,manifest_11Sep!$B$1:$B$3202,0),MATCH(A.Arr9sepList!L$1,manifest_11Sep!$A$1:$V$1,0))</f>
        <v>0.59027777777777779</v>
      </c>
      <c r="M1377" s="13" t="str">
        <f t="array" ref="M1377">INDEX(manifest_11Sep!$A$1:$V$3202,MATCH($B1377,manifest_11Sep!$B$1:$B$3202,0),MATCH(A.Arr9sepList!M$1,manifest_11Sep!$A$1:$V$1,0))</f>
        <v>ICN-T2</v>
      </c>
      <c r="N1377" s="13" t="str">
        <f t="array" ref="N1377">INDEX(manifest_11Sep!$A$1:$V$3202,MATCH($B1377,manifest_11Sep!$B$1:$B$3202,0),MATCH(A.Arr9sepList!N$1,manifest_11Sep!$A$1:$V$1,0))</f>
        <v>JW MARRIOTT</v>
      </c>
      <c r="O1377" s="15"/>
      <c r="P1377" s="13"/>
      <c r="Q1377" s="16">
        <v>75987865</v>
      </c>
      <c r="R1377" s="16" t="s">
        <v>61</v>
      </c>
      <c r="S1377" s="13">
        <f t="array" ref="S1377">INDEX(manifest_11Sep!$A$1:$V$3202,MATCH($B1377,manifest_11Sep!$B$1:$B$3202,0),MATCH(A.Arr9sepList!S$1,manifest_11Sep!$A$1:$V$1,0))</f>
        <v>0</v>
      </c>
    </row>
    <row r="1378" spans="1:19" ht="15.75" customHeight="1">
      <c r="A1378" s="13" t="str">
        <f t="array" ref="A1378">INDEX(manifest_11Sep!$A$1:$V$3202,MATCH($B1378,manifest_11Sep!$B$1:$B$3202,0),MATCH(A.Arr9sepList!A$1,manifest_11Sep!$A$1:$V$1,0))</f>
        <v>A</v>
      </c>
      <c r="B1378" s="13" t="s">
        <v>1345</v>
      </c>
      <c r="C1378" s="13" t="str">
        <f t="array" ref="C1378">INDEX(manifest_11Sep!$A$1:$V$3202,MATCH($B1378,manifest_11Sep!$B$1:$B$3202,0),MATCH(A.Arr9sepList!C$1,manifest_11Sep!$A$1:$V$1,0))</f>
        <v>VHNQJLBXTZH</v>
      </c>
      <c r="D1378" s="13" t="str">
        <f t="array" ref="D1378">INDEX(manifest_11Sep!$A$1:$V$3202,MATCH($B1378,manifest_11Sep!$B$1:$B$3202,0),MATCH(A.Arr9sepList!D$1,manifest_11Sep!$A$1:$V$1,0))</f>
        <v>Male</v>
      </c>
      <c r="E1378" s="13" t="str">
        <f t="array" ref="E1378">INDEX(manifest_11Sep!$A$1:$V$3202,MATCH($B1378,manifest_11Sep!$B$1:$B$3202,0),MATCH(A.Arr9sepList!E$1,manifest_11Sep!$A$1:$V$1,0))</f>
        <v>Michael Clement</v>
      </c>
      <c r="F1378" s="13" t="str">
        <f t="array" ref="F1378">INDEX(manifest_11Sep!$A$1:$V$3202,MATCH($B1378,manifest_11Sep!$B$1:$B$3202,0),MATCH(A.Arr9sepList!F$1,manifest_11Sep!$A$1:$V$1,0))</f>
        <v>Lyle</v>
      </c>
      <c r="G1378" s="13">
        <f t="array" ref="G1378">INDEX(manifest_11Sep!$A$1:$V$3202,MATCH($B1378,manifest_11Sep!$B$1:$B$3202,0),MATCH(A.Arr9sepList!G$1,manifest_11Sep!$A$1:$V$1,0))</f>
        <v>74</v>
      </c>
      <c r="H1378" s="13" t="str">
        <f t="array" ref="H1378">INDEX(manifest_11Sep!$A$1:$V$3202,MATCH($B1378,manifest_11Sep!$B$1:$B$3202,0),MATCH(A.Arr9sepList!H$1,manifest_11Sep!$A$1:$V$1,0))</f>
        <v>Alicia Nguyen 4</v>
      </c>
      <c r="I1378" s="13" t="str">
        <f t="array" ref="I1378">INDEX(manifest_11Sep!$A$1:$V$3202,MATCH($B1378,manifest_11Sep!$B$1:$B$3202,0),MATCH(A.Arr9sepList!I$1,manifest_11Sep!$A$1:$V$1,0))</f>
        <v>Delta</v>
      </c>
      <c r="J1378" s="13" t="str">
        <f t="array" ref="J1378">INDEX(manifest_11Sep!$A$1:$V$3202,MATCH($B1378,manifest_11Sep!$B$1:$B$3202,0),MATCH(A.Arr9sepList!J$1,manifest_11Sep!$A$1:$V$1,0))</f>
        <v>DL 189</v>
      </c>
      <c r="K1378" s="13" t="str">
        <f t="array" ref="K1378">INDEX(manifest_11Sep!$A$1:$V$3202,MATCH($B1378,manifest_11Sep!$B$1:$B$3202,0),MATCH(A.Arr9sepList!K$1,manifest_11Sep!$A$1:$V$1,0))</f>
        <v>13-thg 9-25</v>
      </c>
      <c r="L1378" s="14">
        <f t="array" ref="L1378">INDEX(manifest_11Sep!$A$1:$V$3202,MATCH($B1378,manifest_11Sep!$B$1:$B$3202,0),MATCH(A.Arr9sepList!L$1,manifest_11Sep!$A$1:$V$1,0))</f>
        <v>0.59027777777777779</v>
      </c>
      <c r="M1378" s="13" t="str">
        <f t="array" ref="M1378">INDEX(manifest_11Sep!$A$1:$V$3202,MATCH($B1378,manifest_11Sep!$B$1:$B$3202,0),MATCH(A.Arr9sepList!M$1,manifest_11Sep!$A$1:$V$1,0))</f>
        <v>ICN-T2</v>
      </c>
      <c r="N1378" s="13" t="str">
        <f t="array" ref="N1378">INDEX(manifest_11Sep!$A$1:$V$3202,MATCH($B1378,manifest_11Sep!$B$1:$B$3202,0),MATCH(A.Arr9sepList!N$1,manifest_11Sep!$A$1:$V$1,0))</f>
        <v>JW MARRIOTT</v>
      </c>
      <c r="O1378" s="15"/>
      <c r="P1378" s="13"/>
      <c r="Q1378" s="16">
        <v>75987953</v>
      </c>
      <c r="R1378" s="16" t="s">
        <v>43</v>
      </c>
      <c r="S1378" s="13">
        <f t="array" ref="S1378">INDEX(manifest_11Sep!$A$1:$V$3202,MATCH($B1378,manifest_11Sep!$B$1:$B$3202,0),MATCH(A.Arr9sepList!S$1,manifest_11Sep!$A$1:$V$1,0))</f>
        <v>0</v>
      </c>
    </row>
    <row r="1379" spans="1:19" ht="15.75" customHeight="1">
      <c r="A1379" s="13" t="str">
        <f t="array" ref="A1379">INDEX(manifest_11Sep!$A$1:$V$3202,MATCH($B1379,manifest_11Sep!$B$1:$B$3202,0),MATCH(A.Arr9sepList!A$1,manifest_11Sep!$A$1:$V$1,0))</f>
        <v>A</v>
      </c>
      <c r="B1379" s="13" t="s">
        <v>1348</v>
      </c>
      <c r="C1379" s="13" t="str">
        <f t="array" ref="C1379">INDEX(manifest_11Sep!$A$1:$V$3202,MATCH($B1379,manifest_11Sep!$B$1:$B$3202,0),MATCH(A.Arr9sepList!C$1,manifest_11Sep!$A$1:$V$1,0))</f>
        <v>VHNQJLBXTZH</v>
      </c>
      <c r="D1379" s="13" t="str">
        <f t="array" ref="D1379">INDEX(manifest_11Sep!$A$1:$V$3202,MATCH($B1379,manifest_11Sep!$B$1:$B$3202,0),MATCH(A.Arr9sepList!D$1,manifest_11Sep!$A$1:$V$1,0))</f>
        <v>Female</v>
      </c>
      <c r="E1379" s="13" t="str">
        <f t="array" ref="E1379">INDEX(manifest_11Sep!$A$1:$V$3202,MATCH($B1379,manifest_11Sep!$B$1:$B$3202,0),MATCH(A.Arr9sepList!E$1,manifest_11Sep!$A$1:$V$1,0))</f>
        <v>Regine Marie</v>
      </c>
      <c r="F1379" s="13" t="str">
        <f t="array" ref="F1379">INDEX(manifest_11Sep!$A$1:$V$3202,MATCH($B1379,manifest_11Sep!$B$1:$B$3202,0),MATCH(A.Arr9sepList!F$1,manifest_11Sep!$A$1:$V$1,0))</f>
        <v>Lyle</v>
      </c>
      <c r="G1379" s="13">
        <f t="array" ref="G1379">INDEX(manifest_11Sep!$A$1:$V$3202,MATCH($B1379,manifest_11Sep!$B$1:$B$3202,0),MATCH(A.Arr9sepList!G$1,manifest_11Sep!$A$1:$V$1,0))</f>
        <v>45</v>
      </c>
      <c r="H1379" s="13" t="str">
        <f t="array" ref="H1379">INDEX(manifest_11Sep!$A$1:$V$3202,MATCH($B1379,manifest_11Sep!$B$1:$B$3202,0),MATCH(A.Arr9sepList!H$1,manifest_11Sep!$A$1:$V$1,0))</f>
        <v>Alicia Nguyen 4</v>
      </c>
      <c r="I1379" s="13" t="str">
        <f t="array" ref="I1379">INDEX(manifest_11Sep!$A$1:$V$3202,MATCH($B1379,manifest_11Sep!$B$1:$B$3202,0),MATCH(A.Arr9sepList!I$1,manifest_11Sep!$A$1:$V$1,0))</f>
        <v>Delta</v>
      </c>
      <c r="J1379" s="13" t="str">
        <f t="array" ref="J1379">INDEX(manifest_11Sep!$A$1:$V$3202,MATCH($B1379,manifest_11Sep!$B$1:$B$3202,0),MATCH(A.Arr9sepList!J$1,manifest_11Sep!$A$1:$V$1,0))</f>
        <v>DL 189</v>
      </c>
      <c r="K1379" s="13" t="str">
        <f t="array" ref="K1379">INDEX(manifest_11Sep!$A$1:$V$3202,MATCH($B1379,manifest_11Sep!$B$1:$B$3202,0),MATCH(A.Arr9sepList!K$1,manifest_11Sep!$A$1:$V$1,0))</f>
        <v>13-thg 9-25</v>
      </c>
      <c r="L1379" s="14">
        <f t="array" ref="L1379">INDEX(manifest_11Sep!$A$1:$V$3202,MATCH($B1379,manifest_11Sep!$B$1:$B$3202,0),MATCH(A.Arr9sepList!L$1,manifest_11Sep!$A$1:$V$1,0))</f>
        <v>0.59027777777777779</v>
      </c>
      <c r="M1379" s="13" t="str">
        <f t="array" ref="M1379">INDEX(manifest_11Sep!$A$1:$V$3202,MATCH($B1379,manifest_11Sep!$B$1:$B$3202,0),MATCH(A.Arr9sepList!M$1,manifest_11Sep!$A$1:$V$1,0))</f>
        <v>ICN-T2</v>
      </c>
      <c r="N1379" s="13" t="str">
        <f t="array" ref="N1379">INDEX(manifest_11Sep!$A$1:$V$3202,MATCH($B1379,manifest_11Sep!$B$1:$B$3202,0),MATCH(A.Arr9sepList!N$1,manifest_11Sep!$A$1:$V$1,0))</f>
        <v>JW MARRIOTT</v>
      </c>
      <c r="O1379" s="15"/>
      <c r="P1379" s="13"/>
      <c r="Q1379" s="16">
        <v>75987953</v>
      </c>
      <c r="R1379" s="16" t="s">
        <v>43</v>
      </c>
      <c r="S1379" s="13">
        <f t="array" ref="S1379">INDEX(manifest_11Sep!$A$1:$V$3202,MATCH($B1379,manifest_11Sep!$B$1:$B$3202,0),MATCH(A.Arr9sepList!S$1,manifest_11Sep!$A$1:$V$1,0))</f>
        <v>0</v>
      </c>
    </row>
    <row r="1380" spans="1:19" ht="15.75" customHeight="1">
      <c r="A1380" s="13" t="str">
        <f t="array" ref="A1380">INDEX(manifest_11Sep!$A$1:$V$3202,MATCH($B1380,manifest_11Sep!$B$1:$B$3202,0),MATCH(A.Arr9sepList!A$1,manifest_11Sep!$A$1:$V$1,0))</f>
        <v>A</v>
      </c>
      <c r="B1380" s="13" t="s">
        <v>1335</v>
      </c>
      <c r="C1380" s="13" t="str">
        <f t="array" ref="C1380">INDEX(manifest_11Sep!$A$1:$V$3202,MATCH($B1380,manifest_11Sep!$B$1:$B$3202,0),MATCH(A.Arr9sepList!C$1,manifest_11Sep!$A$1:$V$1,0))</f>
        <v>6MNP6F9KBB8</v>
      </c>
      <c r="D1380" s="13" t="str">
        <f t="array" ref="D1380">INDEX(manifest_11Sep!$A$1:$V$3202,MATCH($B1380,manifest_11Sep!$B$1:$B$3202,0),MATCH(A.Arr9sepList!D$1,manifest_11Sep!$A$1:$V$1,0))</f>
        <v>Female</v>
      </c>
      <c r="E1380" s="13" t="str">
        <f t="array" ref="E1380">INDEX(manifest_11Sep!$A$1:$V$3202,MATCH($B1380,manifest_11Sep!$B$1:$B$3202,0),MATCH(A.Arr9sepList!E$1,manifest_11Sep!$A$1:$V$1,0))</f>
        <v>Maxine</v>
      </c>
      <c r="F1380" s="13" t="str">
        <f t="array" ref="F1380">INDEX(manifest_11Sep!$A$1:$V$3202,MATCH($B1380,manifest_11Sep!$B$1:$B$3202,0),MATCH(A.Arr9sepList!F$1,manifest_11Sep!$A$1:$V$1,0))</f>
        <v>Ferguson</v>
      </c>
      <c r="G1380" s="13">
        <f t="array" ref="G1380">INDEX(manifest_11Sep!$A$1:$V$3202,MATCH($B1380,manifest_11Sep!$B$1:$B$3202,0),MATCH(A.Arr9sepList!G$1,manifest_11Sep!$A$1:$V$1,0))</f>
        <v>70</v>
      </c>
      <c r="H1380" s="13" t="str">
        <f t="array" ref="H1380">INDEX(manifest_11Sep!$A$1:$V$3202,MATCH($B1380,manifest_11Sep!$B$1:$B$3202,0),MATCH(A.Arr9sepList!H$1,manifest_11Sep!$A$1:$V$1,0))</f>
        <v>Alicia Nguyen 4</v>
      </c>
      <c r="I1380" s="13" t="str">
        <f t="array" ref="I1380">INDEX(manifest_11Sep!$A$1:$V$3202,MATCH($B1380,manifest_11Sep!$B$1:$B$3202,0),MATCH(A.Arr9sepList!I$1,manifest_11Sep!$A$1:$V$1,0))</f>
        <v>Delta</v>
      </c>
      <c r="J1380" s="13" t="str">
        <f t="array" ref="J1380">INDEX(manifest_11Sep!$A$1:$V$3202,MATCH($B1380,manifest_11Sep!$B$1:$B$3202,0),MATCH(A.Arr9sepList!J$1,manifest_11Sep!$A$1:$V$1,0))</f>
        <v>DL 189</v>
      </c>
      <c r="K1380" s="13" t="str">
        <f t="array" ref="K1380">INDEX(manifest_11Sep!$A$1:$V$3202,MATCH($B1380,manifest_11Sep!$B$1:$B$3202,0),MATCH(A.Arr9sepList!K$1,manifest_11Sep!$A$1:$V$1,0))</f>
        <v>13-thg 9-25</v>
      </c>
      <c r="L1380" s="14">
        <f t="array" ref="L1380">INDEX(manifest_11Sep!$A$1:$V$3202,MATCH($B1380,manifest_11Sep!$B$1:$B$3202,0),MATCH(A.Arr9sepList!L$1,manifest_11Sep!$A$1:$V$1,0))</f>
        <v>0.59027777777777779</v>
      </c>
      <c r="M1380" s="13" t="str">
        <f t="array" ref="M1380">INDEX(manifest_11Sep!$A$1:$V$3202,MATCH($B1380,manifest_11Sep!$B$1:$B$3202,0),MATCH(A.Arr9sepList!M$1,manifest_11Sep!$A$1:$V$1,0))</f>
        <v>ICN-T2</v>
      </c>
      <c r="N1380" s="13" t="str">
        <f t="array" ref="N1380">INDEX(manifest_11Sep!$A$1:$V$3202,MATCH($B1380,manifest_11Sep!$B$1:$B$3202,0),MATCH(A.Arr9sepList!N$1,manifest_11Sep!$A$1:$V$1,0))</f>
        <v>JW MARRIOTT</v>
      </c>
      <c r="O1380" s="15"/>
      <c r="P1380" s="13"/>
      <c r="Q1380" s="16">
        <v>75987936</v>
      </c>
      <c r="R1380" s="16" t="s">
        <v>43</v>
      </c>
      <c r="S1380" s="13">
        <f t="array" ref="S1380">INDEX(manifest_11Sep!$A$1:$V$3202,MATCH($B1380,manifest_11Sep!$B$1:$B$3202,0),MATCH(A.Arr9sepList!S$1,manifest_11Sep!$A$1:$V$1,0))</f>
        <v>0</v>
      </c>
    </row>
    <row r="1381" spans="1:19" ht="15.75" customHeight="1">
      <c r="A1381" s="13" t="str">
        <f t="array" ref="A1381">INDEX(manifest_11Sep!$A$1:$V$3202,MATCH($B1381,manifest_11Sep!$B$1:$B$3202,0),MATCH(A.Arr9sepList!A$1,manifest_11Sep!$A$1:$V$1,0))</f>
        <v>A</v>
      </c>
      <c r="B1381" s="13" t="s">
        <v>1338</v>
      </c>
      <c r="C1381" s="13" t="str">
        <f t="array" ref="C1381">INDEX(manifest_11Sep!$A$1:$V$3202,MATCH($B1381,manifest_11Sep!$B$1:$B$3202,0),MATCH(A.Arr9sepList!C$1,manifest_11Sep!$A$1:$V$1,0))</f>
        <v>6MNP6F9KBB8</v>
      </c>
      <c r="D1381" s="13" t="str">
        <f t="array" ref="D1381">INDEX(manifest_11Sep!$A$1:$V$3202,MATCH($B1381,manifest_11Sep!$B$1:$B$3202,0),MATCH(A.Arr9sepList!D$1,manifest_11Sep!$A$1:$V$1,0))</f>
        <v>Male</v>
      </c>
      <c r="E1381" s="13" t="str">
        <f t="array" ref="E1381">INDEX(manifest_11Sep!$A$1:$V$3202,MATCH($B1381,manifest_11Sep!$B$1:$B$3202,0),MATCH(A.Arr9sepList!E$1,manifest_11Sep!$A$1:$V$1,0))</f>
        <v>James</v>
      </c>
      <c r="F1381" s="13" t="str">
        <f t="array" ref="F1381">INDEX(manifest_11Sep!$A$1:$V$3202,MATCH($B1381,manifest_11Sep!$B$1:$B$3202,0),MATCH(A.Arr9sepList!F$1,manifest_11Sep!$A$1:$V$1,0))</f>
        <v>Ferguson</v>
      </c>
      <c r="G1381" s="13">
        <f t="array" ref="G1381">INDEX(manifest_11Sep!$A$1:$V$3202,MATCH($B1381,manifest_11Sep!$B$1:$B$3202,0),MATCH(A.Arr9sepList!G$1,manifest_11Sep!$A$1:$V$1,0))</f>
        <v>64</v>
      </c>
      <c r="H1381" s="13" t="str">
        <f t="array" ref="H1381">INDEX(manifest_11Sep!$A$1:$V$3202,MATCH($B1381,manifest_11Sep!$B$1:$B$3202,0),MATCH(A.Arr9sepList!H$1,manifest_11Sep!$A$1:$V$1,0))</f>
        <v>Alicia Nguyen 4</v>
      </c>
      <c r="I1381" s="13" t="str">
        <f t="array" ref="I1381">INDEX(manifest_11Sep!$A$1:$V$3202,MATCH($B1381,manifest_11Sep!$B$1:$B$3202,0),MATCH(A.Arr9sepList!I$1,manifest_11Sep!$A$1:$V$1,0))</f>
        <v>Delta</v>
      </c>
      <c r="J1381" s="13" t="str">
        <f t="array" ref="J1381">INDEX(manifest_11Sep!$A$1:$V$3202,MATCH($B1381,manifest_11Sep!$B$1:$B$3202,0),MATCH(A.Arr9sepList!J$1,manifest_11Sep!$A$1:$V$1,0))</f>
        <v>DL 189</v>
      </c>
      <c r="K1381" s="13" t="str">
        <f t="array" ref="K1381">INDEX(manifest_11Sep!$A$1:$V$3202,MATCH($B1381,manifest_11Sep!$B$1:$B$3202,0),MATCH(A.Arr9sepList!K$1,manifest_11Sep!$A$1:$V$1,0))</f>
        <v>13-thg 9-25</v>
      </c>
      <c r="L1381" s="14">
        <f t="array" ref="L1381">INDEX(manifest_11Sep!$A$1:$V$3202,MATCH($B1381,manifest_11Sep!$B$1:$B$3202,0),MATCH(A.Arr9sepList!L$1,manifest_11Sep!$A$1:$V$1,0))</f>
        <v>0.59027777777777779</v>
      </c>
      <c r="M1381" s="13" t="str">
        <f t="array" ref="M1381">INDEX(manifest_11Sep!$A$1:$V$3202,MATCH($B1381,manifest_11Sep!$B$1:$B$3202,0),MATCH(A.Arr9sepList!M$1,manifest_11Sep!$A$1:$V$1,0))</f>
        <v>ICN-T2</v>
      </c>
      <c r="N1381" s="13" t="str">
        <f t="array" ref="N1381">INDEX(manifest_11Sep!$A$1:$V$3202,MATCH($B1381,manifest_11Sep!$B$1:$B$3202,0),MATCH(A.Arr9sepList!N$1,manifest_11Sep!$A$1:$V$1,0))</f>
        <v>JW MARRIOTT</v>
      </c>
      <c r="O1381" s="15"/>
      <c r="P1381" s="13"/>
      <c r="Q1381" s="16">
        <v>75987936</v>
      </c>
      <c r="R1381" s="16" t="s">
        <v>43</v>
      </c>
      <c r="S1381" s="13">
        <f t="array" ref="S1381">INDEX(manifest_11Sep!$A$1:$V$3202,MATCH($B1381,manifest_11Sep!$B$1:$B$3202,0),MATCH(A.Arr9sepList!S$1,manifest_11Sep!$A$1:$V$1,0))</f>
        <v>0</v>
      </c>
    </row>
    <row r="1382" spans="1:19" ht="15.75" customHeight="1">
      <c r="A1382" s="13" t="str">
        <f t="array" ref="A1382">INDEX(manifest_11Sep!$A$1:$V$3202,MATCH($B1382,manifest_11Sep!$B$1:$B$3202,0),MATCH(A.Arr9sepList!A$1,manifest_11Sep!$A$1:$V$1,0))</f>
        <v>A</v>
      </c>
      <c r="B1382" s="13" t="s">
        <v>1340</v>
      </c>
      <c r="C1382" s="13" t="str">
        <f t="array" ref="C1382">INDEX(manifest_11Sep!$A$1:$V$3202,MATCH($B1382,manifest_11Sep!$B$1:$B$3202,0),MATCH(A.Arr9sepList!C$1,manifest_11Sep!$A$1:$V$1,0))</f>
        <v>6MNP6F9KBB8</v>
      </c>
      <c r="D1382" s="13" t="str">
        <f t="array" ref="D1382">INDEX(manifest_11Sep!$A$1:$V$3202,MATCH($B1382,manifest_11Sep!$B$1:$B$3202,0),MATCH(A.Arr9sepList!D$1,manifest_11Sep!$A$1:$V$1,0))</f>
        <v>Male</v>
      </c>
      <c r="E1382" s="13" t="str">
        <f t="array" ref="E1382">INDEX(manifest_11Sep!$A$1:$V$3202,MATCH($B1382,manifest_11Sep!$B$1:$B$3202,0),MATCH(A.Arr9sepList!E$1,manifest_11Sep!$A$1:$V$1,0))</f>
        <v>Talmadge</v>
      </c>
      <c r="F1382" s="13" t="str">
        <f t="array" ref="F1382">INDEX(manifest_11Sep!$A$1:$V$3202,MATCH($B1382,manifest_11Sep!$B$1:$B$3202,0),MATCH(A.Arr9sepList!F$1,manifest_11Sep!$A$1:$V$1,0))</f>
        <v>Dean</v>
      </c>
      <c r="G1382" s="13">
        <f t="array" ref="G1382">INDEX(manifest_11Sep!$A$1:$V$3202,MATCH($B1382,manifest_11Sep!$B$1:$B$3202,0),MATCH(A.Arr9sepList!G$1,manifest_11Sep!$A$1:$V$1,0))</f>
        <v>66</v>
      </c>
      <c r="H1382" s="13" t="str">
        <f t="array" ref="H1382">INDEX(manifest_11Sep!$A$1:$V$3202,MATCH($B1382,manifest_11Sep!$B$1:$B$3202,0),MATCH(A.Arr9sepList!H$1,manifest_11Sep!$A$1:$V$1,0))</f>
        <v>Alicia Nguyen 4</v>
      </c>
      <c r="I1382" s="13" t="str">
        <f t="array" ref="I1382">INDEX(manifest_11Sep!$A$1:$V$3202,MATCH($B1382,manifest_11Sep!$B$1:$B$3202,0),MATCH(A.Arr9sepList!I$1,manifest_11Sep!$A$1:$V$1,0))</f>
        <v>Delta</v>
      </c>
      <c r="J1382" s="13" t="str">
        <f t="array" ref="J1382">INDEX(manifest_11Sep!$A$1:$V$3202,MATCH($B1382,manifest_11Sep!$B$1:$B$3202,0),MATCH(A.Arr9sepList!J$1,manifest_11Sep!$A$1:$V$1,0))</f>
        <v>DL 189</v>
      </c>
      <c r="K1382" s="13" t="str">
        <f t="array" ref="K1382">INDEX(manifest_11Sep!$A$1:$V$3202,MATCH($B1382,manifest_11Sep!$B$1:$B$3202,0),MATCH(A.Arr9sepList!K$1,manifest_11Sep!$A$1:$V$1,0))</f>
        <v>13-thg 9-25</v>
      </c>
      <c r="L1382" s="14">
        <f t="array" ref="L1382">INDEX(manifest_11Sep!$A$1:$V$3202,MATCH($B1382,manifest_11Sep!$B$1:$B$3202,0),MATCH(A.Arr9sepList!L$1,manifest_11Sep!$A$1:$V$1,0))</f>
        <v>0.59027777777777779</v>
      </c>
      <c r="M1382" s="13" t="str">
        <f t="array" ref="M1382">INDEX(manifest_11Sep!$A$1:$V$3202,MATCH($B1382,manifest_11Sep!$B$1:$B$3202,0),MATCH(A.Arr9sepList!M$1,manifest_11Sep!$A$1:$V$1,0))</f>
        <v>ICN-T2</v>
      </c>
      <c r="N1382" s="13" t="str">
        <f t="array" ref="N1382">INDEX(manifest_11Sep!$A$1:$V$3202,MATCH($B1382,manifest_11Sep!$B$1:$B$3202,0),MATCH(A.Arr9sepList!N$1,manifest_11Sep!$A$1:$V$1,0))</f>
        <v>JW MARRIOTT</v>
      </c>
      <c r="O1382" s="15"/>
      <c r="P1382" s="13"/>
      <c r="Q1382" s="16">
        <v>75987943</v>
      </c>
      <c r="R1382" s="16" t="s">
        <v>43</v>
      </c>
      <c r="S1382" s="13">
        <f t="array" ref="S1382">INDEX(manifest_11Sep!$A$1:$V$3202,MATCH($B1382,manifest_11Sep!$B$1:$B$3202,0),MATCH(A.Arr9sepList!S$1,manifest_11Sep!$A$1:$V$1,0))</f>
        <v>0</v>
      </c>
    </row>
    <row r="1383" spans="1:19" ht="15.75" customHeight="1">
      <c r="A1383" s="13" t="str">
        <f t="array" ref="A1383">INDEX(manifest_11Sep!$A$1:$V$3202,MATCH($B1383,manifest_11Sep!$B$1:$B$3202,0),MATCH(A.Arr9sepList!A$1,manifest_11Sep!$A$1:$V$1,0))</f>
        <v>A</v>
      </c>
      <c r="B1383" s="13" t="s">
        <v>1343</v>
      </c>
      <c r="C1383" s="13" t="str">
        <f t="array" ref="C1383">INDEX(manifest_11Sep!$A$1:$V$3202,MATCH($B1383,manifest_11Sep!$B$1:$B$3202,0),MATCH(A.Arr9sepList!C$1,manifest_11Sep!$A$1:$V$1,0))</f>
        <v>6MNP6F9KBB8</v>
      </c>
      <c r="D1383" s="13" t="str">
        <f t="array" ref="D1383">INDEX(manifest_11Sep!$A$1:$V$3202,MATCH($B1383,manifest_11Sep!$B$1:$B$3202,0),MATCH(A.Arr9sepList!D$1,manifest_11Sep!$A$1:$V$1,0))</f>
        <v>Female</v>
      </c>
      <c r="E1383" s="13" t="str">
        <f t="array" ref="E1383">INDEX(manifest_11Sep!$A$1:$V$3202,MATCH($B1383,manifest_11Sep!$B$1:$B$3202,0),MATCH(A.Arr9sepList!E$1,manifest_11Sep!$A$1:$V$1,0))</f>
        <v>Nancy</v>
      </c>
      <c r="F1383" s="13" t="str">
        <f t="array" ref="F1383">INDEX(manifest_11Sep!$A$1:$V$3202,MATCH($B1383,manifest_11Sep!$B$1:$B$3202,0),MATCH(A.Arr9sepList!F$1,manifest_11Sep!$A$1:$V$1,0))</f>
        <v>Dean</v>
      </c>
      <c r="G1383" s="13">
        <f t="array" ref="G1383">INDEX(manifest_11Sep!$A$1:$V$3202,MATCH($B1383,manifest_11Sep!$B$1:$B$3202,0),MATCH(A.Arr9sepList!G$1,manifest_11Sep!$A$1:$V$1,0))</f>
        <v>61</v>
      </c>
      <c r="H1383" s="13" t="str">
        <f t="array" ref="H1383">INDEX(manifest_11Sep!$A$1:$V$3202,MATCH($B1383,manifest_11Sep!$B$1:$B$3202,0),MATCH(A.Arr9sepList!H$1,manifest_11Sep!$A$1:$V$1,0))</f>
        <v>Alicia Nguyen 4</v>
      </c>
      <c r="I1383" s="13" t="str">
        <f t="array" ref="I1383">INDEX(manifest_11Sep!$A$1:$V$3202,MATCH($B1383,manifest_11Sep!$B$1:$B$3202,0),MATCH(A.Arr9sepList!I$1,manifest_11Sep!$A$1:$V$1,0))</f>
        <v>Delta</v>
      </c>
      <c r="J1383" s="13" t="str">
        <f t="array" ref="J1383">INDEX(manifest_11Sep!$A$1:$V$3202,MATCH($B1383,manifest_11Sep!$B$1:$B$3202,0),MATCH(A.Arr9sepList!J$1,manifest_11Sep!$A$1:$V$1,0))</f>
        <v>DL 189</v>
      </c>
      <c r="K1383" s="13" t="str">
        <f t="array" ref="K1383">INDEX(manifest_11Sep!$A$1:$V$3202,MATCH($B1383,manifest_11Sep!$B$1:$B$3202,0),MATCH(A.Arr9sepList!K$1,manifest_11Sep!$A$1:$V$1,0))</f>
        <v>13-thg 9-25</v>
      </c>
      <c r="L1383" s="14">
        <f t="array" ref="L1383">INDEX(manifest_11Sep!$A$1:$V$3202,MATCH($B1383,manifest_11Sep!$B$1:$B$3202,0),MATCH(A.Arr9sepList!L$1,manifest_11Sep!$A$1:$V$1,0))</f>
        <v>0.59027777777777779</v>
      </c>
      <c r="M1383" s="13" t="str">
        <f t="array" ref="M1383">INDEX(manifest_11Sep!$A$1:$V$3202,MATCH($B1383,manifest_11Sep!$B$1:$B$3202,0),MATCH(A.Arr9sepList!M$1,manifest_11Sep!$A$1:$V$1,0))</f>
        <v>ICN-T2</v>
      </c>
      <c r="N1383" s="13" t="str">
        <f t="array" ref="N1383">INDEX(manifest_11Sep!$A$1:$V$3202,MATCH($B1383,manifest_11Sep!$B$1:$B$3202,0),MATCH(A.Arr9sepList!N$1,manifest_11Sep!$A$1:$V$1,0))</f>
        <v>JW MARRIOTT</v>
      </c>
      <c r="O1383" s="15"/>
      <c r="P1383" s="13"/>
      <c r="Q1383" s="16">
        <v>75987943</v>
      </c>
      <c r="R1383" s="16" t="s">
        <v>43</v>
      </c>
      <c r="S1383" s="13">
        <f t="array" ref="S1383">INDEX(manifest_11Sep!$A$1:$V$3202,MATCH($B1383,manifest_11Sep!$B$1:$B$3202,0),MATCH(A.Arr9sepList!S$1,manifest_11Sep!$A$1:$V$1,0))</f>
        <v>0</v>
      </c>
    </row>
    <row r="1384" spans="1:19" ht="15.75" customHeight="1">
      <c r="A1384" s="13" t="str">
        <f t="array" ref="A1384">INDEX(manifest_11Sep!$A$1:$V$3202,MATCH($B1384,manifest_11Sep!$B$1:$B$3202,0),MATCH(A.Arr9sepList!A$1,manifest_11Sep!$A$1:$V$1,0))</f>
        <v>A</v>
      </c>
      <c r="B1384" s="13" t="s">
        <v>4341</v>
      </c>
      <c r="C1384" s="13" t="str">
        <f t="array" ref="C1384">INDEX(manifest_11Sep!$A$1:$V$3202,MATCH($B1384,manifest_11Sep!$B$1:$B$3202,0),MATCH(A.Arr9sepList!C$1,manifest_11Sep!$A$1:$V$1,0))</f>
        <v>4DNLHYLV253</v>
      </c>
      <c r="D1384" s="13" t="str">
        <f t="array" ref="D1384">INDEX(manifest_11Sep!$A$1:$V$3202,MATCH($B1384,manifest_11Sep!$B$1:$B$3202,0),MATCH(A.Arr9sepList!D$1,manifest_11Sep!$A$1:$V$1,0))</f>
        <v>Male</v>
      </c>
      <c r="E1384" s="13" t="str">
        <f t="array" ref="E1384">INDEX(manifest_11Sep!$A$1:$V$3202,MATCH($B1384,manifest_11Sep!$B$1:$B$3202,0),MATCH(A.Arr9sepList!E$1,manifest_11Sep!$A$1:$V$1,0))</f>
        <v>Wan</v>
      </c>
      <c r="F1384" s="13" t="str">
        <f t="array" ref="F1384">INDEX(manifest_11Sep!$A$1:$V$3202,MATCH($B1384,manifest_11Sep!$B$1:$B$3202,0),MATCH(A.Arr9sepList!F$1,manifest_11Sep!$A$1:$V$1,0))</f>
        <v>Yang</v>
      </c>
      <c r="G1384" s="13">
        <f t="array" ref="G1384">INDEX(manifest_11Sep!$A$1:$V$3202,MATCH($B1384,manifest_11Sep!$B$1:$B$3202,0),MATCH(A.Arr9sepList!G$1,manifest_11Sep!$A$1:$V$1,0))</f>
        <v>65</v>
      </c>
      <c r="H1384" s="13" t="str">
        <f t="array" ref="H1384">INDEX(manifest_11Sep!$A$1:$V$3202,MATCH($B1384,manifest_11Sep!$B$1:$B$3202,0),MATCH(A.Arr9sepList!H$1,manifest_11Sep!$A$1:$V$1,0))</f>
        <v>Wan Yang</v>
      </c>
      <c r="I1384" s="13" t="str">
        <f t="array" ref="I1384">INDEX(manifest_11Sep!$A$1:$V$3202,MATCH($B1384,manifest_11Sep!$B$1:$B$3202,0),MATCH(A.Arr9sepList!I$1,manifest_11Sep!$A$1:$V$1,0))</f>
        <v>Korean Air</v>
      </c>
      <c r="J1384" s="13" t="str">
        <f t="array" ref="J1384">INDEX(manifest_11Sep!$A$1:$V$3202,MATCH($B1384,manifest_11Sep!$B$1:$B$3202,0),MATCH(A.Arr9sepList!J$1,manifest_11Sep!$A$1:$V$1,0))</f>
        <v>KE 894</v>
      </c>
      <c r="K1384" s="13" t="str">
        <f t="array" ref="K1384">INDEX(manifest_11Sep!$A$1:$V$3202,MATCH($B1384,manifest_11Sep!$B$1:$B$3202,0),MATCH(A.Arr9sepList!K$1,manifest_11Sep!$A$1:$V$1,0))</f>
        <v>13-thg 9-25</v>
      </c>
      <c r="L1384" s="14">
        <f t="array" ref="L1384">INDEX(manifest_11Sep!$A$1:$V$3202,MATCH($B1384,manifest_11Sep!$B$1:$B$3202,0),MATCH(A.Arr9sepList!L$1,manifest_11Sep!$A$1:$V$1,0))</f>
        <v>0.59722222222222221</v>
      </c>
      <c r="M1384" s="13" t="str">
        <f t="array" ref="M1384">INDEX(manifest_11Sep!$A$1:$V$3202,MATCH($B1384,manifest_11Sep!$B$1:$B$3202,0),MATCH(A.Arr9sepList!M$1,manifest_11Sep!$A$1:$V$1,0))</f>
        <v>ICN-T2</v>
      </c>
      <c r="N1384" s="13" t="str">
        <f t="array" ref="N1384">INDEX(manifest_11Sep!$A$1:$V$3202,MATCH($B1384,manifest_11Sep!$B$1:$B$3202,0),MATCH(A.Arr9sepList!N$1,manifest_11Sep!$A$1:$V$1,0))</f>
        <v>JW MARRIOTT</v>
      </c>
      <c r="O1384" s="15"/>
      <c r="P1384" s="13"/>
      <c r="Q1384" s="16">
        <v>75989206</v>
      </c>
      <c r="R1384" s="16" t="s">
        <v>43</v>
      </c>
      <c r="S1384" s="13">
        <f t="array" ref="S1384">INDEX(manifest_11Sep!$A$1:$V$3202,MATCH($B1384,manifest_11Sep!$B$1:$B$3202,0),MATCH(A.Arr9sepList!S$1,manifest_11Sep!$A$1:$V$1,0))</f>
        <v>0</v>
      </c>
    </row>
    <row r="1385" spans="1:19" ht="15.75" customHeight="1">
      <c r="A1385" s="13" t="str">
        <f t="array" ref="A1385">INDEX(manifest_11Sep!$A$1:$V$3202,MATCH($B1385,manifest_11Sep!$B$1:$B$3202,0),MATCH(A.Arr9sepList!A$1,manifest_11Sep!$A$1:$V$1,0))</f>
        <v>A</v>
      </c>
      <c r="B1385" s="13" t="s">
        <v>4345</v>
      </c>
      <c r="C1385" s="13" t="str">
        <f t="array" ref="C1385">INDEX(manifest_11Sep!$A$1:$V$3202,MATCH($B1385,manifest_11Sep!$B$1:$B$3202,0),MATCH(A.Arr9sepList!C$1,manifest_11Sep!$A$1:$V$1,0))</f>
        <v>4DNLHYLV253</v>
      </c>
      <c r="D1385" s="13" t="str">
        <f t="array" ref="D1385">INDEX(manifest_11Sep!$A$1:$V$3202,MATCH($B1385,manifest_11Sep!$B$1:$B$3202,0),MATCH(A.Arr9sepList!D$1,manifest_11Sep!$A$1:$V$1,0))</f>
        <v>Female</v>
      </c>
      <c r="E1385" s="13" t="str">
        <f t="array" ref="E1385">INDEX(manifest_11Sep!$A$1:$V$3202,MATCH($B1385,manifest_11Sep!$B$1:$B$3202,0),MATCH(A.Arr9sepList!E$1,manifest_11Sep!$A$1:$V$1,0))</f>
        <v>Lucy Lu</v>
      </c>
      <c r="F1385" s="13" t="str">
        <f t="array" ref="F1385">INDEX(manifest_11Sep!$A$1:$V$3202,MATCH($B1385,manifest_11Sep!$B$1:$B$3202,0),MATCH(A.Arr9sepList!F$1,manifest_11Sep!$A$1:$V$1,0))</f>
        <v>Yang</v>
      </c>
      <c r="G1385" s="13">
        <f t="array" ref="G1385">INDEX(manifest_11Sep!$A$1:$V$3202,MATCH($B1385,manifest_11Sep!$B$1:$B$3202,0),MATCH(A.Arr9sepList!G$1,manifest_11Sep!$A$1:$V$1,0))</f>
        <v>62</v>
      </c>
      <c r="H1385" s="13" t="str">
        <f t="array" ref="H1385">INDEX(manifest_11Sep!$A$1:$V$3202,MATCH($B1385,manifest_11Sep!$B$1:$B$3202,0),MATCH(A.Arr9sepList!H$1,manifest_11Sep!$A$1:$V$1,0))</f>
        <v>Wan Yang</v>
      </c>
      <c r="I1385" s="13" t="str">
        <f t="array" ref="I1385">INDEX(manifest_11Sep!$A$1:$V$3202,MATCH($B1385,manifest_11Sep!$B$1:$B$3202,0),MATCH(A.Arr9sepList!I$1,manifest_11Sep!$A$1:$V$1,0))</f>
        <v>Korean Air</v>
      </c>
      <c r="J1385" s="13" t="str">
        <f t="array" ref="J1385">INDEX(manifest_11Sep!$A$1:$V$3202,MATCH($B1385,manifest_11Sep!$B$1:$B$3202,0),MATCH(A.Arr9sepList!J$1,manifest_11Sep!$A$1:$V$1,0))</f>
        <v>KE 894</v>
      </c>
      <c r="K1385" s="13" t="str">
        <f t="array" ref="K1385">INDEX(manifest_11Sep!$A$1:$V$3202,MATCH($B1385,manifest_11Sep!$B$1:$B$3202,0),MATCH(A.Arr9sepList!K$1,manifest_11Sep!$A$1:$V$1,0))</f>
        <v>13-thg 9-25</v>
      </c>
      <c r="L1385" s="14">
        <f t="array" ref="L1385">INDEX(manifest_11Sep!$A$1:$V$3202,MATCH($B1385,manifest_11Sep!$B$1:$B$3202,0),MATCH(A.Arr9sepList!L$1,manifest_11Sep!$A$1:$V$1,0))</f>
        <v>0.59722222222222221</v>
      </c>
      <c r="M1385" s="13" t="str">
        <f t="array" ref="M1385">INDEX(manifest_11Sep!$A$1:$V$3202,MATCH($B1385,manifest_11Sep!$B$1:$B$3202,0),MATCH(A.Arr9sepList!M$1,manifest_11Sep!$A$1:$V$1,0))</f>
        <v>ICN-T2</v>
      </c>
      <c r="N1385" s="13" t="str">
        <f t="array" ref="N1385">INDEX(manifest_11Sep!$A$1:$V$3202,MATCH($B1385,manifest_11Sep!$B$1:$B$3202,0),MATCH(A.Arr9sepList!N$1,manifest_11Sep!$A$1:$V$1,0))</f>
        <v>JW MARRIOTT</v>
      </c>
      <c r="O1385" s="15"/>
      <c r="P1385" s="13"/>
      <c r="Q1385" s="16">
        <v>75989206</v>
      </c>
      <c r="R1385" s="16" t="s">
        <v>43</v>
      </c>
      <c r="S1385" s="13">
        <f t="array" ref="S1385">INDEX(manifest_11Sep!$A$1:$V$3202,MATCH($B1385,manifest_11Sep!$B$1:$B$3202,0),MATCH(A.Arr9sepList!S$1,manifest_11Sep!$A$1:$V$1,0))</f>
        <v>0</v>
      </c>
    </row>
    <row r="1386" spans="1:19" ht="15.75" customHeight="1">
      <c r="A1386" s="229" t="str">
        <f t="array" ref="A1386">INDEX(manifest_11Sep!$A$1:$V$3202,MATCH($B1386,manifest_11Sep!$B$1:$B$3202,0),MATCH(A.Arr9sepList!A$1,manifest_11Sep!$A$1:$V$1,0))</f>
        <v>A</v>
      </c>
      <c r="B1386" s="229" t="s">
        <v>3861</v>
      </c>
      <c r="C1386" s="229" t="str">
        <f t="array" ref="C1386">INDEX(manifest_11Sep!$A$1:$V$3202,MATCH($B1386,manifest_11Sep!$B$1:$B$3202,0),MATCH(A.Arr9sepList!C$1,manifest_11Sep!$A$1:$V$1,0))</f>
        <v>FRN7R7YCVWG</v>
      </c>
      <c r="D1386" s="229" t="str">
        <f t="array" ref="D1386">INDEX(manifest_11Sep!$A$1:$V$3202,MATCH($B1386,manifest_11Sep!$B$1:$B$3202,0),MATCH(A.Arr9sepList!D$1,manifest_11Sep!$A$1:$V$1,0))</f>
        <v>Male</v>
      </c>
      <c r="E1386" s="229" t="str">
        <f t="array" ref="E1386">INDEX(manifest_11Sep!$A$1:$V$3202,MATCH($B1386,manifest_11Sep!$B$1:$B$3202,0),MATCH(A.Arr9sepList!E$1,manifest_11Sep!$A$1:$V$1,0))</f>
        <v>Eric Kwasi</v>
      </c>
      <c r="F1386" s="229" t="str">
        <f t="array" ref="F1386">INDEX(manifest_11Sep!$A$1:$V$3202,MATCH($B1386,manifest_11Sep!$B$1:$B$3202,0),MATCH(A.Arr9sepList!F$1,manifest_11Sep!$A$1:$V$1,0))</f>
        <v>Amegashie</v>
      </c>
      <c r="G1386" s="229">
        <f t="array" ref="G1386">INDEX(manifest_11Sep!$A$1:$V$3202,MATCH($B1386,manifest_11Sep!$B$1:$B$3202,0),MATCH(A.Arr9sepList!G$1,manifest_11Sep!$A$1:$V$1,0))</f>
        <v>56</v>
      </c>
      <c r="H1386" s="229" t="str">
        <f t="array" ref="H1386">INDEX(manifest_11Sep!$A$1:$V$3202,MATCH($B1386,manifest_11Sep!$B$1:$B$3202,0),MATCH(A.Arr9sepList!H$1,manifest_11Sep!$A$1:$V$1,0))</f>
        <v>Racquel Slawinski</v>
      </c>
      <c r="I1386" s="229" t="str">
        <f t="array" ref="I1386">INDEX(manifest_11Sep!$A$1:$V$3202,MATCH($B1386,manifest_11Sep!$B$1:$B$3202,0),MATCH(A.Arr9sepList!I$1,manifest_11Sep!$A$1:$V$1,0))</f>
        <v>Delta</v>
      </c>
      <c r="J1386" s="229" t="str">
        <f t="array" ref="J1386">INDEX(manifest_11Sep!$A$1:$V$3202,MATCH($B1386,manifest_11Sep!$B$1:$B$3202,0),MATCH(A.Arr9sepList!J$1,manifest_11Sep!$A$1:$V$1,0))</f>
        <v>DL 173</v>
      </c>
      <c r="K1386" s="229" t="str">
        <f t="array" ref="K1386">INDEX(manifest_11Sep!$A$1:$V$3202,MATCH($B1386,manifest_11Sep!$B$1:$B$3202,0),MATCH(A.Arr9sepList!K$1,manifest_11Sep!$A$1:$V$1,0))</f>
        <v>13-thg 9-25</v>
      </c>
      <c r="L1386" s="230">
        <f t="array" ref="L1386">INDEX(manifest_11Sep!$A$1:$V$3202,MATCH($B1386,manifest_11Sep!$B$1:$B$3202,0),MATCH(A.Arr9sepList!L$1,manifest_11Sep!$A$1:$V$1,0))</f>
        <v>0.63888888888888884</v>
      </c>
      <c r="M1386" s="229" t="str">
        <f t="array" ref="M1386">INDEX(manifest_11Sep!$A$1:$V$3202,MATCH($B1386,manifest_11Sep!$B$1:$B$3202,0),MATCH(A.Arr9sepList!M$1,manifest_11Sep!$A$1:$V$1,0))</f>
        <v>ICN-T2</v>
      </c>
      <c r="N1386" s="229" t="str">
        <f t="array" ref="N1386">INDEX(manifest_11Sep!$A$1:$V$3202,MATCH($B1386,manifest_11Sep!$B$1:$B$3202,0),MATCH(A.Arr9sepList!N$1,manifest_11Sep!$A$1:$V$1,0))</f>
        <v>INTER PARNAS</v>
      </c>
      <c r="O1386" s="231">
        <f>COUNTA(N1386:N1392)</f>
        <v>7</v>
      </c>
      <c r="P1386" s="229"/>
      <c r="Q1386" s="232">
        <v>28009534</v>
      </c>
      <c r="R1386" s="232" t="s">
        <v>61</v>
      </c>
      <c r="S1386" s="229">
        <f t="array" ref="S1386">INDEX(manifest_11Sep!$A$1:$V$3202,MATCH($B1386,manifest_11Sep!$B$1:$B$3202,0),MATCH(A.Arr9sepList!S$1,manifest_11Sep!$A$1:$V$1,0))</f>
        <v>0</v>
      </c>
    </row>
    <row r="1387" spans="1:19" ht="15.75" customHeight="1">
      <c r="A1387" s="13" t="str">
        <f t="array" ref="A1387">INDEX(manifest_11Sep!$A$1:$V$3202,MATCH($B1387,manifest_11Sep!$B$1:$B$3202,0),MATCH(A.Arr9sepList!A$1,manifest_11Sep!$A$1:$V$1,0))</f>
        <v>A</v>
      </c>
      <c r="B1387" s="13" t="s">
        <v>3864</v>
      </c>
      <c r="C1387" s="13" t="str">
        <f t="array" ref="C1387">INDEX(manifest_11Sep!$A$1:$V$3202,MATCH($B1387,manifest_11Sep!$B$1:$B$3202,0),MATCH(A.Arr9sepList!C$1,manifest_11Sep!$A$1:$V$1,0))</f>
        <v>FRN7R7YCVWG</v>
      </c>
      <c r="D1387" s="13" t="str">
        <f t="array" ref="D1387">INDEX(manifest_11Sep!$A$1:$V$3202,MATCH($B1387,manifest_11Sep!$B$1:$B$3202,0),MATCH(A.Arr9sepList!D$1,manifest_11Sep!$A$1:$V$1,0))</f>
        <v>Male</v>
      </c>
      <c r="E1387" s="13" t="str">
        <f t="array" ref="E1387">INDEX(manifest_11Sep!$A$1:$V$3202,MATCH($B1387,manifest_11Sep!$B$1:$B$3202,0),MATCH(A.Arr9sepList!E$1,manifest_11Sep!$A$1:$V$1,0))</f>
        <v>Samuel Isaac</v>
      </c>
      <c r="F1387" s="13" t="str">
        <f t="array" ref="F1387">INDEX(manifest_11Sep!$A$1:$V$3202,MATCH($B1387,manifest_11Sep!$B$1:$B$3202,0),MATCH(A.Arr9sepList!F$1,manifest_11Sep!$A$1:$V$1,0))</f>
        <v>Mensah</v>
      </c>
      <c r="G1387" s="13">
        <f t="array" ref="G1387">INDEX(manifest_11Sep!$A$1:$V$3202,MATCH($B1387,manifest_11Sep!$B$1:$B$3202,0),MATCH(A.Arr9sepList!G$1,manifest_11Sep!$A$1:$V$1,0))</f>
        <v>53</v>
      </c>
      <c r="H1387" s="13" t="str">
        <f t="array" ref="H1387">INDEX(manifest_11Sep!$A$1:$V$3202,MATCH($B1387,manifest_11Sep!$B$1:$B$3202,0),MATCH(A.Arr9sepList!H$1,manifest_11Sep!$A$1:$V$1,0))</f>
        <v>Racquel Slawinski</v>
      </c>
      <c r="I1387" s="13" t="str">
        <f t="array" ref="I1387">INDEX(manifest_11Sep!$A$1:$V$3202,MATCH($B1387,manifest_11Sep!$B$1:$B$3202,0),MATCH(A.Arr9sepList!I$1,manifest_11Sep!$A$1:$V$1,0))</f>
        <v>Delta</v>
      </c>
      <c r="J1387" s="13" t="str">
        <f t="array" ref="J1387">INDEX(manifest_11Sep!$A$1:$V$3202,MATCH($B1387,manifest_11Sep!$B$1:$B$3202,0),MATCH(A.Arr9sepList!J$1,manifest_11Sep!$A$1:$V$1,0))</f>
        <v>DL 173</v>
      </c>
      <c r="K1387" s="13" t="str">
        <f t="array" ref="K1387">INDEX(manifest_11Sep!$A$1:$V$3202,MATCH($B1387,manifest_11Sep!$B$1:$B$3202,0),MATCH(A.Arr9sepList!K$1,manifest_11Sep!$A$1:$V$1,0))</f>
        <v>13-thg 9-25</v>
      </c>
      <c r="L1387" s="14">
        <f t="array" ref="L1387">INDEX(manifest_11Sep!$A$1:$V$3202,MATCH($B1387,manifest_11Sep!$B$1:$B$3202,0),MATCH(A.Arr9sepList!L$1,manifest_11Sep!$A$1:$V$1,0))</f>
        <v>0.63888888888888884</v>
      </c>
      <c r="M1387" s="13" t="str">
        <f t="array" ref="M1387">INDEX(manifest_11Sep!$A$1:$V$3202,MATCH($B1387,manifest_11Sep!$B$1:$B$3202,0),MATCH(A.Arr9sepList!M$1,manifest_11Sep!$A$1:$V$1,0))</f>
        <v>ICN-T2</v>
      </c>
      <c r="N1387" s="13" t="str">
        <f t="array" ref="N1387">INDEX(manifest_11Sep!$A$1:$V$3202,MATCH($B1387,manifest_11Sep!$B$1:$B$3202,0),MATCH(A.Arr9sepList!N$1,manifest_11Sep!$A$1:$V$1,0))</f>
        <v>INTER PARNAS</v>
      </c>
      <c r="O1387" s="15"/>
      <c r="P1387" s="13"/>
      <c r="Q1387" s="16">
        <v>28009534</v>
      </c>
      <c r="R1387" s="16" t="s">
        <v>61</v>
      </c>
      <c r="S1387" s="13">
        <f t="array" ref="S1387">INDEX(manifest_11Sep!$A$1:$V$3202,MATCH($B1387,manifest_11Sep!$B$1:$B$3202,0),MATCH(A.Arr9sepList!S$1,manifest_11Sep!$A$1:$V$1,0))</f>
        <v>0</v>
      </c>
    </row>
    <row r="1388" spans="1:19" ht="15.75" customHeight="1">
      <c r="A1388" s="13" t="str">
        <f t="array" ref="A1388">INDEX(manifest_11Sep!$A$1:$V$3202,MATCH($B1388,manifest_11Sep!$B$1:$B$3202,0),MATCH(A.Arr9sepList!A$1,manifest_11Sep!$A$1:$V$1,0))</f>
        <v>A</v>
      </c>
      <c r="B1388" s="13" t="s">
        <v>3876</v>
      </c>
      <c r="C1388" s="13" t="str">
        <f t="array" ref="C1388">INDEX(manifest_11Sep!$A$1:$V$3202,MATCH($B1388,manifest_11Sep!$B$1:$B$3202,0),MATCH(A.Arr9sepList!C$1,manifest_11Sep!$A$1:$V$1,0))</f>
        <v>PSNDYGXFCGR</v>
      </c>
      <c r="D1388" s="13" t="str">
        <f t="array" ref="D1388">INDEX(manifest_11Sep!$A$1:$V$3202,MATCH($B1388,manifest_11Sep!$B$1:$B$3202,0),MATCH(A.Arr9sepList!D$1,manifest_11Sep!$A$1:$V$1,0))</f>
        <v>Female</v>
      </c>
      <c r="E1388" s="13" t="str">
        <f t="array" ref="E1388">INDEX(manifest_11Sep!$A$1:$V$3202,MATCH($B1388,manifest_11Sep!$B$1:$B$3202,0),MATCH(A.Arr9sepList!E$1,manifest_11Sep!$A$1:$V$1,0))</f>
        <v>Eugenia</v>
      </c>
      <c r="F1388" s="13" t="str">
        <f t="array" ref="F1388">INDEX(manifest_11Sep!$A$1:$V$3202,MATCH($B1388,manifest_11Sep!$B$1:$B$3202,0),MATCH(A.Arr9sepList!F$1,manifest_11Sep!$A$1:$V$1,0))</f>
        <v>Tettey</v>
      </c>
      <c r="G1388" s="13">
        <f t="array" ref="G1388">INDEX(manifest_11Sep!$A$1:$V$3202,MATCH($B1388,manifest_11Sep!$B$1:$B$3202,0),MATCH(A.Arr9sepList!G$1,manifest_11Sep!$A$1:$V$1,0))</f>
        <v>38</v>
      </c>
      <c r="H1388" s="13" t="str">
        <f t="array" ref="H1388">INDEX(manifest_11Sep!$A$1:$V$3202,MATCH($B1388,manifest_11Sep!$B$1:$B$3202,0),MATCH(A.Arr9sepList!H$1,manifest_11Sep!$A$1:$V$1,0))</f>
        <v>Racquel Slawinski</v>
      </c>
      <c r="I1388" s="13" t="str">
        <f t="array" ref="I1388">INDEX(manifest_11Sep!$A$1:$V$3202,MATCH($B1388,manifest_11Sep!$B$1:$B$3202,0),MATCH(A.Arr9sepList!I$1,manifest_11Sep!$A$1:$V$1,0))</f>
        <v>Delta</v>
      </c>
      <c r="J1388" s="13" t="str">
        <f t="array" ref="J1388">INDEX(manifest_11Sep!$A$1:$V$3202,MATCH($B1388,manifest_11Sep!$B$1:$B$3202,0),MATCH(A.Arr9sepList!J$1,manifest_11Sep!$A$1:$V$1,0))</f>
        <v>DL 173</v>
      </c>
      <c r="K1388" s="13" t="str">
        <f t="array" ref="K1388">INDEX(manifest_11Sep!$A$1:$V$3202,MATCH($B1388,manifest_11Sep!$B$1:$B$3202,0),MATCH(A.Arr9sepList!K$1,manifest_11Sep!$A$1:$V$1,0))</f>
        <v>13-thg 9-25</v>
      </c>
      <c r="L1388" s="14">
        <f t="array" ref="L1388">INDEX(manifest_11Sep!$A$1:$V$3202,MATCH($B1388,manifest_11Sep!$B$1:$B$3202,0),MATCH(A.Arr9sepList!L$1,manifest_11Sep!$A$1:$V$1,0))</f>
        <v>0.63888888888888884</v>
      </c>
      <c r="M1388" s="13" t="str">
        <f t="array" ref="M1388">INDEX(manifest_11Sep!$A$1:$V$3202,MATCH($B1388,manifest_11Sep!$B$1:$B$3202,0),MATCH(A.Arr9sepList!M$1,manifest_11Sep!$A$1:$V$1,0))</f>
        <v>ICN-T2</v>
      </c>
      <c r="N1388" s="13" t="str">
        <f t="array" ref="N1388">INDEX(manifest_11Sep!$A$1:$V$3202,MATCH($B1388,manifest_11Sep!$B$1:$B$3202,0),MATCH(A.Arr9sepList!N$1,manifest_11Sep!$A$1:$V$1,0))</f>
        <v>INTER PARNAS</v>
      </c>
      <c r="O1388" s="15"/>
      <c r="P1388" s="13"/>
      <c r="Q1388" s="16">
        <v>64873191</v>
      </c>
      <c r="R1388" s="16" t="s">
        <v>43</v>
      </c>
      <c r="S1388" s="13">
        <f t="array" ref="S1388">INDEX(manifest_11Sep!$A$1:$V$3202,MATCH($B1388,manifest_11Sep!$B$1:$B$3202,0),MATCH(A.Arr9sepList!S$1,manifest_11Sep!$A$1:$V$1,0))</f>
        <v>0</v>
      </c>
    </row>
    <row r="1389" spans="1:19" ht="15.75" customHeight="1">
      <c r="A1389" s="13" t="str">
        <f t="array" ref="A1389">INDEX(manifest_11Sep!$A$1:$V$3202,MATCH($B1389,manifest_11Sep!$B$1:$B$3202,0),MATCH(A.Arr9sepList!A$1,manifest_11Sep!$A$1:$V$1,0))</f>
        <v>A</v>
      </c>
      <c r="B1389" s="13" t="s">
        <v>3879</v>
      </c>
      <c r="C1389" s="13" t="str">
        <f t="array" ref="C1389">INDEX(manifest_11Sep!$A$1:$V$3202,MATCH($B1389,manifest_11Sep!$B$1:$B$3202,0),MATCH(A.Arr9sepList!C$1,manifest_11Sep!$A$1:$V$1,0))</f>
        <v>PSNDYGXFCGR</v>
      </c>
      <c r="D1389" s="13" t="str">
        <f t="array" ref="D1389">INDEX(manifest_11Sep!$A$1:$V$3202,MATCH($B1389,manifest_11Sep!$B$1:$B$3202,0),MATCH(A.Arr9sepList!D$1,manifest_11Sep!$A$1:$V$1,0))</f>
        <v>Female</v>
      </c>
      <c r="E1389" s="13" t="str">
        <f t="array" ref="E1389">INDEX(manifest_11Sep!$A$1:$V$3202,MATCH($B1389,manifest_11Sep!$B$1:$B$3202,0),MATCH(A.Arr9sepList!E$1,manifest_11Sep!$A$1:$V$1,0))</f>
        <v>Emma</v>
      </c>
      <c r="F1389" s="13" t="str">
        <f t="array" ref="F1389">INDEX(manifest_11Sep!$A$1:$V$3202,MATCH($B1389,manifest_11Sep!$B$1:$B$3202,0),MATCH(A.Arr9sepList!F$1,manifest_11Sep!$A$1:$V$1,0))</f>
        <v>Tettey</v>
      </c>
      <c r="G1389" s="13">
        <f t="array" ref="G1389">INDEX(manifest_11Sep!$A$1:$V$3202,MATCH($B1389,manifest_11Sep!$B$1:$B$3202,0),MATCH(A.Arr9sepList!G$1,manifest_11Sep!$A$1:$V$1,0))</f>
        <v>23</v>
      </c>
      <c r="H1389" s="13" t="str">
        <f t="array" ref="H1389">INDEX(manifest_11Sep!$A$1:$V$3202,MATCH($B1389,manifest_11Sep!$B$1:$B$3202,0),MATCH(A.Arr9sepList!H$1,manifest_11Sep!$A$1:$V$1,0))</f>
        <v>Racquel Slawinski</v>
      </c>
      <c r="I1389" s="13" t="str">
        <f t="array" ref="I1389">INDEX(manifest_11Sep!$A$1:$V$3202,MATCH($B1389,manifest_11Sep!$B$1:$B$3202,0),MATCH(A.Arr9sepList!I$1,manifest_11Sep!$A$1:$V$1,0))</f>
        <v>Delta</v>
      </c>
      <c r="J1389" s="13" t="str">
        <f t="array" ref="J1389">INDEX(manifest_11Sep!$A$1:$V$3202,MATCH($B1389,manifest_11Sep!$B$1:$B$3202,0),MATCH(A.Arr9sepList!J$1,manifest_11Sep!$A$1:$V$1,0))</f>
        <v>DL 173</v>
      </c>
      <c r="K1389" s="13" t="str">
        <f t="array" ref="K1389">INDEX(manifest_11Sep!$A$1:$V$3202,MATCH($B1389,manifest_11Sep!$B$1:$B$3202,0),MATCH(A.Arr9sepList!K$1,manifest_11Sep!$A$1:$V$1,0))</f>
        <v>13-thg 9-25</v>
      </c>
      <c r="L1389" s="14">
        <f t="array" ref="L1389">INDEX(manifest_11Sep!$A$1:$V$3202,MATCH($B1389,manifest_11Sep!$B$1:$B$3202,0),MATCH(A.Arr9sepList!L$1,manifest_11Sep!$A$1:$V$1,0))</f>
        <v>0.63888888888888884</v>
      </c>
      <c r="M1389" s="13" t="str">
        <f t="array" ref="M1389">INDEX(manifest_11Sep!$A$1:$V$3202,MATCH($B1389,manifest_11Sep!$B$1:$B$3202,0),MATCH(A.Arr9sepList!M$1,manifest_11Sep!$A$1:$V$1,0))</f>
        <v>ICN-T2</v>
      </c>
      <c r="N1389" s="13" t="str">
        <f t="array" ref="N1389">INDEX(manifest_11Sep!$A$1:$V$3202,MATCH($B1389,manifest_11Sep!$B$1:$B$3202,0),MATCH(A.Arr9sepList!N$1,manifest_11Sep!$A$1:$V$1,0))</f>
        <v>INTER PARNAS</v>
      </c>
      <c r="O1389" s="15"/>
      <c r="P1389" s="13"/>
      <c r="Q1389" s="16">
        <v>64873191</v>
      </c>
      <c r="R1389" s="16" t="s">
        <v>43</v>
      </c>
      <c r="S1389" s="13">
        <f t="array" ref="S1389">INDEX(manifest_11Sep!$A$1:$V$3202,MATCH($B1389,manifest_11Sep!$B$1:$B$3202,0),MATCH(A.Arr9sepList!S$1,manifest_11Sep!$A$1:$V$1,0))</f>
        <v>0</v>
      </c>
    </row>
    <row r="1390" spans="1:19" ht="15.75" customHeight="1">
      <c r="A1390" s="13" t="str">
        <f t="array" ref="A1390">INDEX(manifest_11Sep!$A$1:$V$3202,MATCH($B1390,manifest_11Sep!$B$1:$B$3202,0),MATCH(A.Arr9sepList!A$1,manifest_11Sep!$A$1:$V$1,0))</f>
        <v>A</v>
      </c>
      <c r="B1390" s="13" t="s">
        <v>3887</v>
      </c>
      <c r="C1390" s="13" t="str">
        <f t="array" ref="C1390">INDEX(manifest_11Sep!$A$1:$V$3202,MATCH($B1390,manifest_11Sep!$B$1:$B$3202,0),MATCH(A.Arr9sepList!C$1,manifest_11Sep!$A$1:$V$1,0))</f>
        <v>N6NBCHK2LSM</v>
      </c>
      <c r="D1390" s="13" t="str">
        <f t="array" ref="D1390">INDEX(manifest_11Sep!$A$1:$V$3202,MATCH($B1390,manifest_11Sep!$B$1:$B$3202,0),MATCH(A.Arr9sepList!D$1,manifest_11Sep!$A$1:$V$1,0))</f>
        <v>Female</v>
      </c>
      <c r="E1390" s="13" t="str">
        <f t="array" ref="E1390">INDEX(manifest_11Sep!$A$1:$V$3202,MATCH($B1390,manifest_11Sep!$B$1:$B$3202,0),MATCH(A.Arr9sepList!E$1,manifest_11Sep!$A$1:$V$1,0))</f>
        <v>Sheryl Agullana</v>
      </c>
      <c r="F1390" s="13" t="str">
        <f t="array" ref="F1390">INDEX(manifest_11Sep!$A$1:$V$3202,MATCH($B1390,manifest_11Sep!$B$1:$B$3202,0),MATCH(A.Arr9sepList!F$1,manifest_11Sep!$A$1:$V$1,0))</f>
        <v>Salazar</v>
      </c>
      <c r="G1390" s="13">
        <f t="array" ref="G1390">INDEX(manifest_11Sep!$A$1:$V$3202,MATCH($B1390,manifest_11Sep!$B$1:$B$3202,0),MATCH(A.Arr9sepList!G$1,manifest_11Sep!$A$1:$V$1,0))</f>
        <v>53</v>
      </c>
      <c r="H1390" s="13" t="str">
        <f t="array" ref="H1390">INDEX(manifest_11Sep!$A$1:$V$3202,MATCH($B1390,manifest_11Sep!$B$1:$B$3202,0),MATCH(A.Arr9sepList!H$1,manifest_11Sep!$A$1:$V$1,0))</f>
        <v>Racquel Slawinski</v>
      </c>
      <c r="I1390" s="13" t="str">
        <f t="array" ref="I1390">INDEX(manifest_11Sep!$A$1:$V$3202,MATCH($B1390,manifest_11Sep!$B$1:$B$3202,0),MATCH(A.Arr9sepList!I$1,manifest_11Sep!$A$1:$V$1,0))</f>
        <v>Delta</v>
      </c>
      <c r="J1390" s="13" t="str">
        <f t="array" ref="J1390">INDEX(manifest_11Sep!$A$1:$V$3202,MATCH($B1390,manifest_11Sep!$B$1:$B$3202,0),MATCH(A.Arr9sepList!J$1,manifest_11Sep!$A$1:$V$1,0))</f>
        <v>DL 173</v>
      </c>
      <c r="K1390" s="13" t="str">
        <f t="array" ref="K1390">INDEX(manifest_11Sep!$A$1:$V$3202,MATCH($B1390,manifest_11Sep!$B$1:$B$3202,0),MATCH(A.Arr9sepList!K$1,manifest_11Sep!$A$1:$V$1,0))</f>
        <v>13-thg 9-25</v>
      </c>
      <c r="L1390" s="14">
        <f t="array" ref="L1390">INDEX(manifest_11Sep!$A$1:$V$3202,MATCH($B1390,manifest_11Sep!$B$1:$B$3202,0),MATCH(A.Arr9sepList!L$1,manifest_11Sep!$A$1:$V$1,0))</f>
        <v>0.63888888888888884</v>
      </c>
      <c r="M1390" s="13" t="str">
        <f t="array" ref="M1390">INDEX(manifest_11Sep!$A$1:$V$3202,MATCH($B1390,manifest_11Sep!$B$1:$B$3202,0),MATCH(A.Arr9sepList!M$1,manifest_11Sep!$A$1:$V$1,0))</f>
        <v>ICN-T2</v>
      </c>
      <c r="N1390" s="13" t="str">
        <f t="array" ref="N1390">INDEX(manifest_11Sep!$A$1:$V$3202,MATCH($B1390,manifest_11Sep!$B$1:$B$3202,0),MATCH(A.Arr9sepList!N$1,manifest_11Sep!$A$1:$V$1,0))</f>
        <v>INTER PARNAS</v>
      </c>
      <c r="O1390" s="15"/>
      <c r="P1390" s="13"/>
      <c r="Q1390" s="16">
        <v>48841719</v>
      </c>
      <c r="R1390" s="16" t="s">
        <v>61</v>
      </c>
      <c r="S1390" s="13" t="str">
        <f t="array" ref="S1390">INDEX(manifest_11Sep!$A$1:$V$3202,MATCH($B1390,manifest_11Sep!$B$1:$B$3202,0),MATCH(A.Arr9sepList!S$1,manifest_11Sep!$A$1:$V$1,0))</f>
        <v>7 members of family: T2N87JNRRWB + N6NBCHK2LSM + 5MNZMJ4H5C4</v>
      </c>
    </row>
    <row r="1391" spans="1:19" ht="15.75" customHeight="1">
      <c r="A1391" s="13" t="str">
        <f t="array" ref="A1391">INDEX(manifest_11Sep!$A$1:$V$3202,MATCH($B1391,manifest_11Sep!$B$1:$B$3202,0),MATCH(A.Arr9sepList!A$1,manifest_11Sep!$A$1:$V$1,0))</f>
        <v>A</v>
      </c>
      <c r="B1391" s="13" t="s">
        <v>905</v>
      </c>
      <c r="C1391" s="13" t="str">
        <f t="array" ref="C1391">INDEX(manifest_11Sep!$A$1:$V$3202,MATCH($B1391,manifest_11Sep!$B$1:$B$3202,0),MATCH(A.Arr9sepList!C$1,manifest_11Sep!$A$1:$V$1,0))</f>
        <v>NGNJVYJS86H</v>
      </c>
      <c r="D1391" s="13" t="str">
        <f t="array" ref="D1391">INDEX(manifest_11Sep!$A$1:$V$3202,MATCH($B1391,manifest_11Sep!$B$1:$B$3202,0),MATCH(A.Arr9sepList!D$1,manifest_11Sep!$A$1:$V$1,0))</f>
        <v>Female</v>
      </c>
      <c r="E1391" s="13" t="str">
        <f t="array" ref="E1391">INDEX(manifest_11Sep!$A$1:$V$3202,MATCH($B1391,manifest_11Sep!$B$1:$B$3202,0),MATCH(A.Arr9sepList!E$1,manifest_11Sep!$A$1:$V$1,0))</f>
        <v>Jodi</v>
      </c>
      <c r="F1391" s="13" t="str">
        <f t="array" ref="F1391">INDEX(manifest_11Sep!$A$1:$V$3202,MATCH($B1391,manifest_11Sep!$B$1:$B$3202,0),MATCH(A.Arr9sepList!F$1,manifest_11Sep!$A$1:$V$1,0))</f>
        <v>Rowe</v>
      </c>
      <c r="G1391" s="13">
        <f t="array" ref="G1391">INDEX(manifest_11Sep!$A$1:$V$3202,MATCH($B1391,manifest_11Sep!$B$1:$B$3202,0),MATCH(A.Arr9sepList!G$1,manifest_11Sep!$A$1:$V$1,0))</f>
        <v>69</v>
      </c>
      <c r="H1391" s="13" t="str">
        <f t="array" ref="H1391">INDEX(manifest_11Sep!$A$1:$V$3202,MATCH($B1391,manifest_11Sep!$B$1:$B$3202,0),MATCH(A.Arr9sepList!H$1,manifest_11Sep!$A$1:$V$1,0))</f>
        <v>Alicia Nguyen 3</v>
      </c>
      <c r="I1391" s="13" t="str">
        <f t="array" ref="I1391">INDEX(manifest_11Sep!$A$1:$V$3202,MATCH($B1391,manifest_11Sep!$B$1:$B$3202,0),MATCH(A.Arr9sepList!I$1,manifest_11Sep!$A$1:$V$1,0))</f>
        <v>Delta</v>
      </c>
      <c r="J1391" s="13" t="str">
        <f t="array" ref="J1391">INDEX(manifest_11Sep!$A$1:$V$3202,MATCH($B1391,manifest_11Sep!$B$1:$B$3202,0),MATCH(A.Arr9sepList!J$1,manifest_11Sep!$A$1:$V$1,0))</f>
        <v>DL 173</v>
      </c>
      <c r="K1391" s="13" t="str">
        <f t="array" ref="K1391">INDEX(manifest_11Sep!$A$1:$V$3202,MATCH($B1391,manifest_11Sep!$B$1:$B$3202,0),MATCH(A.Arr9sepList!K$1,manifest_11Sep!$A$1:$V$1,0))</f>
        <v>13-thg 9-25</v>
      </c>
      <c r="L1391" s="14">
        <f t="array" ref="L1391">INDEX(manifest_11Sep!$A$1:$V$3202,MATCH($B1391,manifest_11Sep!$B$1:$B$3202,0),MATCH(A.Arr9sepList!L$1,manifest_11Sep!$A$1:$V$1,0))</f>
        <v>0.63888888888888884</v>
      </c>
      <c r="M1391" s="13" t="str">
        <f t="array" ref="M1391">INDEX(manifest_11Sep!$A$1:$V$3202,MATCH($B1391,manifest_11Sep!$B$1:$B$3202,0),MATCH(A.Arr9sepList!M$1,manifest_11Sep!$A$1:$V$1,0))</f>
        <v>ICN-T2</v>
      </c>
      <c r="N1391" s="13" t="str">
        <f t="array" ref="N1391">INDEX(manifest_11Sep!$A$1:$V$3202,MATCH($B1391,manifest_11Sep!$B$1:$B$3202,0),MATCH(A.Arr9sepList!N$1,manifest_11Sep!$A$1:$V$1,0))</f>
        <v>JW MARRIOTT</v>
      </c>
      <c r="O1391" s="15"/>
      <c r="P1391" s="13"/>
      <c r="Q1391" s="16">
        <v>75986237</v>
      </c>
      <c r="R1391" s="16" t="s">
        <v>61</v>
      </c>
      <c r="S1391" s="13" t="str">
        <f t="array" ref="S1391">INDEX(manifest_11Sep!$A$1:$V$3202,MATCH($B1391,manifest_11Sep!$B$1:$B$3202,0),MATCH(A.Arr9sepList!S$1,manifest_11Sep!$A$1:$V$1,0))</f>
        <v>NO NEED departure airport transfer</v>
      </c>
    </row>
    <row r="1392" spans="1:19" ht="15.75" customHeight="1">
      <c r="A1392" s="13" t="str">
        <f t="array" ref="A1392">INDEX(manifest_11Sep!$A$1:$V$3202,MATCH($B1392,manifest_11Sep!$B$1:$B$3202,0),MATCH(A.Arr9sepList!A$1,manifest_11Sep!$A$1:$V$1,0))</f>
        <v>A</v>
      </c>
      <c r="B1392" s="13" t="s">
        <v>764</v>
      </c>
      <c r="C1392" s="13" t="str">
        <f t="array" ref="C1392">INDEX(manifest_11Sep!$A$1:$V$3202,MATCH($B1392,manifest_11Sep!$B$1:$B$3202,0),MATCH(A.Arr9sepList!C$1,manifest_11Sep!$A$1:$V$1,0))</f>
        <v>XGNMFMJKJWX</v>
      </c>
      <c r="D1392" s="13" t="str">
        <f t="array" ref="D1392">INDEX(manifest_11Sep!$A$1:$V$3202,MATCH($B1392,manifest_11Sep!$B$1:$B$3202,0),MATCH(A.Arr9sepList!D$1,manifest_11Sep!$A$1:$V$1,0))</f>
        <v>Female</v>
      </c>
      <c r="E1392" s="13" t="str">
        <f t="array" ref="E1392">INDEX(manifest_11Sep!$A$1:$V$3202,MATCH($B1392,manifest_11Sep!$B$1:$B$3202,0),MATCH(A.Arr9sepList!E$1,manifest_11Sep!$A$1:$V$1,0))</f>
        <v>Masayo</v>
      </c>
      <c r="F1392" s="13" t="str">
        <f t="array" ref="F1392">INDEX(manifest_11Sep!$A$1:$V$3202,MATCH($B1392,manifest_11Sep!$B$1:$B$3202,0),MATCH(A.Arr9sepList!F$1,manifest_11Sep!$A$1:$V$1,0))</f>
        <v>Hanada</v>
      </c>
      <c r="G1392" s="13">
        <f t="array" ref="G1392">INDEX(manifest_11Sep!$A$1:$V$3202,MATCH($B1392,manifest_11Sep!$B$1:$B$3202,0),MATCH(A.Arr9sepList!G$1,manifest_11Sep!$A$1:$V$1,0))</f>
        <v>43</v>
      </c>
      <c r="H1392" s="13" t="str">
        <f t="array" ref="H1392">INDEX(manifest_11Sep!$A$1:$V$3202,MATCH($B1392,manifest_11Sep!$B$1:$B$3202,0),MATCH(A.Arr9sepList!H$1,manifest_11Sep!$A$1:$V$1,0))</f>
        <v>Alicia Nguyen 3</v>
      </c>
      <c r="I1392" s="13" t="str">
        <f t="array" ref="I1392">INDEX(manifest_11Sep!$A$1:$V$3202,MATCH($B1392,manifest_11Sep!$B$1:$B$3202,0),MATCH(A.Arr9sepList!I$1,manifest_11Sep!$A$1:$V$1,0))</f>
        <v>Air Busan</v>
      </c>
      <c r="J1392" s="13" t="str">
        <f t="array" ref="J1392">INDEX(manifest_11Sep!$A$1:$V$3202,MATCH($B1392,manifest_11Sep!$B$1:$B$3202,0),MATCH(A.Arr9sepList!J$1,manifest_11Sep!$A$1:$V$1,0))</f>
        <v>BX 157</v>
      </c>
      <c r="K1392" s="13" t="str">
        <f t="array" ref="K1392">INDEX(manifest_11Sep!$A$1:$V$3202,MATCH($B1392,manifest_11Sep!$B$1:$B$3202,0),MATCH(A.Arr9sepList!K$1,manifest_11Sep!$A$1:$V$1,0))</f>
        <v>13-thg 9-25</v>
      </c>
      <c r="L1392" s="14">
        <f t="array" ref="L1392">INDEX(manifest_11Sep!$A$1:$V$3202,MATCH($B1392,manifest_11Sep!$B$1:$B$3202,0),MATCH(A.Arr9sepList!L$1,manifest_11Sep!$A$1:$V$1,0))</f>
        <v>0.65625</v>
      </c>
      <c r="M1392" s="13" t="str">
        <f t="array" ref="M1392">INDEX(manifest_11Sep!$A$1:$V$3202,MATCH($B1392,manifest_11Sep!$B$1:$B$3202,0),MATCH(A.Arr9sepList!M$1,manifest_11Sep!$A$1:$V$1,0))</f>
        <v>ICN-T2</v>
      </c>
      <c r="N1392" s="13" t="str">
        <f t="array" ref="N1392">INDEX(manifest_11Sep!$A$1:$V$3202,MATCH($B1392,manifest_11Sep!$B$1:$B$3202,0),MATCH(A.Arr9sepList!N$1,manifest_11Sep!$A$1:$V$1,0))</f>
        <v>JW MARRIOTT</v>
      </c>
      <c r="O1392" s="15"/>
      <c r="P1392" s="13"/>
      <c r="Q1392" s="16">
        <v>75985627</v>
      </c>
      <c r="R1392" s="16" t="s">
        <v>43</v>
      </c>
      <c r="S1392" s="13">
        <f t="array" ref="S1392">INDEX(manifest_11Sep!$A$1:$V$3202,MATCH($B1392,manifest_11Sep!$B$1:$B$3202,0),MATCH(A.Arr9sepList!S$1,manifest_11Sep!$A$1:$V$1,0))</f>
        <v>0</v>
      </c>
    </row>
    <row r="1393" spans="1:19" ht="15.75" customHeight="1">
      <c r="A1393" s="229" t="str">
        <f t="array" ref="A1393">INDEX(manifest_11Sep!$A$1:$V$3202,MATCH($B1393,manifest_11Sep!$B$1:$B$3202,0),MATCH(A.Arr9sepList!A$1,manifest_11Sep!$A$1:$V$1,0))</f>
        <v>A</v>
      </c>
      <c r="B1393" s="229" t="s">
        <v>3880</v>
      </c>
      <c r="C1393" s="229" t="str">
        <f t="array" ref="C1393">INDEX(manifest_11Sep!$A$1:$V$3202,MATCH($B1393,manifest_11Sep!$B$1:$B$3202,0),MATCH(A.Arr9sepList!C$1,manifest_11Sep!$A$1:$V$1,0))</f>
        <v>DDNXWDJ5Y45</v>
      </c>
      <c r="D1393" s="229" t="str">
        <f t="array" ref="D1393">INDEX(manifest_11Sep!$A$1:$V$3202,MATCH($B1393,manifest_11Sep!$B$1:$B$3202,0),MATCH(A.Arr9sepList!D$1,manifest_11Sep!$A$1:$V$1,0))</f>
        <v>Female</v>
      </c>
      <c r="E1393" s="229" t="str">
        <f t="array" ref="E1393">INDEX(manifest_11Sep!$A$1:$V$3202,MATCH($B1393,manifest_11Sep!$B$1:$B$3202,0),MATCH(A.Arr9sepList!E$1,manifest_11Sep!$A$1:$V$1,0))</f>
        <v>Demetrica</v>
      </c>
      <c r="F1393" s="229" t="str">
        <f t="array" ref="F1393">INDEX(manifest_11Sep!$A$1:$V$3202,MATCH($B1393,manifest_11Sep!$B$1:$B$3202,0),MATCH(A.Arr9sepList!F$1,manifest_11Sep!$A$1:$V$1,0))</f>
        <v>Jefferis</v>
      </c>
      <c r="G1393" s="229">
        <f t="array" ref="G1393">INDEX(manifest_11Sep!$A$1:$V$3202,MATCH($B1393,manifest_11Sep!$B$1:$B$3202,0),MATCH(A.Arr9sepList!G$1,manifest_11Sep!$A$1:$V$1,0))</f>
        <v>54</v>
      </c>
      <c r="H1393" s="229" t="str">
        <f t="array" ref="H1393">INDEX(manifest_11Sep!$A$1:$V$3202,MATCH($B1393,manifest_11Sep!$B$1:$B$3202,0),MATCH(A.Arr9sepList!H$1,manifest_11Sep!$A$1:$V$1,0))</f>
        <v>Racquel Slawinski</v>
      </c>
      <c r="I1393" s="229" t="str">
        <f t="array" ref="I1393">INDEX(manifest_11Sep!$A$1:$V$3202,MATCH($B1393,manifest_11Sep!$B$1:$B$3202,0),MATCH(A.Arr9sepList!I$1,manifest_11Sep!$A$1:$V$1,0))</f>
        <v>Delta</v>
      </c>
      <c r="J1393" s="229" t="str">
        <f t="array" ref="J1393">INDEX(manifest_11Sep!$A$1:$V$3202,MATCH($B1393,manifest_11Sep!$B$1:$B$3202,0),MATCH(A.Arr9sepList!J$1,manifest_11Sep!$A$1:$V$1,0))</f>
        <v>DL 159</v>
      </c>
      <c r="K1393" s="229" t="str">
        <f t="array" ref="K1393">INDEX(manifest_11Sep!$A$1:$V$3202,MATCH($B1393,manifest_11Sep!$B$1:$B$3202,0),MATCH(A.Arr9sepList!K$1,manifest_11Sep!$A$1:$V$1,0))</f>
        <v>13-thg 9-25</v>
      </c>
      <c r="L1393" s="230">
        <f t="array" ref="L1393">INDEX(manifest_11Sep!$A$1:$V$3202,MATCH($B1393,manifest_11Sep!$B$1:$B$3202,0),MATCH(A.Arr9sepList!L$1,manifest_11Sep!$A$1:$V$1,0))</f>
        <v>0.68402777777777779</v>
      </c>
      <c r="M1393" s="229" t="str">
        <f t="array" ref="M1393">INDEX(manifest_11Sep!$A$1:$V$3202,MATCH($B1393,manifest_11Sep!$B$1:$B$3202,0),MATCH(A.Arr9sepList!M$1,manifest_11Sep!$A$1:$V$1,0))</f>
        <v>ICN-T2</v>
      </c>
      <c r="N1393" s="229" t="str">
        <f t="array" ref="N1393">INDEX(manifest_11Sep!$A$1:$V$3202,MATCH($B1393,manifest_11Sep!$B$1:$B$3202,0),MATCH(A.Arr9sepList!N$1,manifest_11Sep!$A$1:$V$1,0))</f>
        <v>INTER PARNAS</v>
      </c>
      <c r="O1393" s="231">
        <f>COUNTA(N1393:N1412)</f>
        <v>20</v>
      </c>
      <c r="P1393" s="229"/>
      <c r="Q1393" s="232">
        <v>68914135</v>
      </c>
      <c r="R1393" s="232" t="s">
        <v>35</v>
      </c>
      <c r="S1393" s="229">
        <f t="array" ref="S1393">INDEX(manifest_11Sep!$A$1:$V$3202,MATCH($B1393,manifest_11Sep!$B$1:$B$3202,0),MATCH(A.Arr9sepList!S$1,manifest_11Sep!$A$1:$V$1,0))</f>
        <v>0</v>
      </c>
    </row>
    <row r="1394" spans="1:19" ht="15.75" customHeight="1">
      <c r="A1394" s="13" t="str">
        <f t="array" ref="A1394">INDEX(manifest_11Sep!$A$1:$V$3202,MATCH($B1394,manifest_11Sep!$B$1:$B$3202,0),MATCH(A.Arr9sepList!A$1,manifest_11Sep!$A$1:$V$1,0))</f>
        <v>A</v>
      </c>
      <c r="B1394" s="13" t="s">
        <v>1132</v>
      </c>
      <c r="C1394" s="13" t="str">
        <f t="array" ref="C1394">INDEX(manifest_11Sep!$A$1:$V$3202,MATCH($B1394,manifest_11Sep!$B$1:$B$3202,0),MATCH(A.Arr9sepList!C$1,manifest_11Sep!$A$1:$V$1,0))</f>
        <v>4RN3WQ3K4QR</v>
      </c>
      <c r="D1394" s="13" t="str">
        <f t="array" ref="D1394">INDEX(manifest_11Sep!$A$1:$V$3202,MATCH($B1394,manifest_11Sep!$B$1:$B$3202,0),MATCH(A.Arr9sepList!D$1,manifest_11Sep!$A$1:$V$1,0))</f>
        <v>Female</v>
      </c>
      <c r="E1394" s="13" t="str">
        <f t="array" ref="E1394">INDEX(manifest_11Sep!$A$1:$V$3202,MATCH($B1394,manifest_11Sep!$B$1:$B$3202,0),MATCH(A.Arr9sepList!E$1,manifest_11Sep!$A$1:$V$1,0))</f>
        <v>Guerline</v>
      </c>
      <c r="F1394" s="13" t="str">
        <f t="array" ref="F1394">INDEX(manifest_11Sep!$A$1:$V$3202,MATCH($B1394,manifest_11Sep!$B$1:$B$3202,0),MATCH(A.Arr9sepList!F$1,manifest_11Sep!$A$1:$V$1,0))</f>
        <v>Oriental</v>
      </c>
      <c r="G1394" s="13">
        <f t="array" ref="G1394">INDEX(manifest_11Sep!$A$1:$V$3202,MATCH($B1394,manifest_11Sep!$B$1:$B$3202,0),MATCH(A.Arr9sepList!G$1,manifest_11Sep!$A$1:$V$1,0))</f>
        <v>54</v>
      </c>
      <c r="H1394" s="13" t="str">
        <f t="array" ref="H1394">INDEX(manifest_11Sep!$A$1:$V$3202,MATCH($B1394,manifest_11Sep!$B$1:$B$3202,0),MATCH(A.Arr9sepList!H$1,manifest_11Sep!$A$1:$V$1,0))</f>
        <v>Alicia Nguyen 4</v>
      </c>
      <c r="I1394" s="13" t="str">
        <f t="array" ref="I1394">INDEX(manifest_11Sep!$A$1:$V$3202,MATCH($B1394,manifest_11Sep!$B$1:$B$3202,0),MATCH(A.Arr9sepList!I$1,manifest_11Sep!$A$1:$V$1,0))</f>
        <v>Delta</v>
      </c>
      <c r="J1394" s="13" t="str">
        <f t="array" ref="J1394">INDEX(manifest_11Sep!$A$1:$V$3202,MATCH($B1394,manifest_11Sep!$B$1:$B$3202,0),MATCH(A.Arr9sepList!J$1,manifest_11Sep!$A$1:$V$1,0))</f>
        <v>DL 159</v>
      </c>
      <c r="K1394" s="13" t="str">
        <f t="array" ref="K1394">INDEX(manifest_11Sep!$A$1:$V$3202,MATCH($B1394,manifest_11Sep!$B$1:$B$3202,0),MATCH(A.Arr9sepList!K$1,manifest_11Sep!$A$1:$V$1,0))</f>
        <v>13-thg 9-25</v>
      </c>
      <c r="L1394" s="14">
        <f t="array" ref="L1394">INDEX(manifest_11Sep!$A$1:$V$3202,MATCH($B1394,manifest_11Sep!$B$1:$B$3202,0),MATCH(A.Arr9sepList!L$1,manifest_11Sep!$A$1:$V$1,0))</f>
        <v>0.68402777777777779</v>
      </c>
      <c r="M1394" s="13" t="str">
        <f t="array" ref="M1394">INDEX(manifest_11Sep!$A$1:$V$3202,MATCH($B1394,manifest_11Sep!$B$1:$B$3202,0),MATCH(A.Arr9sepList!M$1,manifest_11Sep!$A$1:$V$1,0))</f>
        <v>ICN-T2</v>
      </c>
      <c r="N1394" s="13" t="str">
        <f t="array" ref="N1394">INDEX(manifest_11Sep!$A$1:$V$3202,MATCH($B1394,manifest_11Sep!$B$1:$B$3202,0),MATCH(A.Arr9sepList!N$1,manifest_11Sep!$A$1:$V$1,0))</f>
        <v>JW MARRIOTT</v>
      </c>
      <c r="O1394" s="15"/>
      <c r="P1394" s="13"/>
      <c r="Q1394" s="16">
        <v>75987172</v>
      </c>
      <c r="R1394" s="16" t="s">
        <v>35</v>
      </c>
      <c r="S1394" s="13">
        <f t="array" ref="S1394">INDEX(manifest_11Sep!$A$1:$V$3202,MATCH($B1394,manifest_11Sep!$B$1:$B$3202,0),MATCH(A.Arr9sepList!S$1,manifest_11Sep!$A$1:$V$1,0))</f>
        <v>0</v>
      </c>
    </row>
    <row r="1395" spans="1:19" ht="15.75" customHeight="1">
      <c r="A1395" s="13" t="str">
        <f t="array" ref="A1395">INDEX(manifest_11Sep!$A$1:$V$3202,MATCH($B1395,manifest_11Sep!$B$1:$B$3202,0),MATCH(A.Arr9sepList!A$1,manifest_11Sep!$A$1:$V$1,0))</f>
        <v>A</v>
      </c>
      <c r="B1395" s="13" t="s">
        <v>1326</v>
      </c>
      <c r="C1395" s="13" t="str">
        <f t="array" ref="C1395">INDEX(manifest_11Sep!$A$1:$V$3202,MATCH($B1395,manifest_11Sep!$B$1:$B$3202,0),MATCH(A.Arr9sepList!C$1,manifest_11Sep!$A$1:$V$1,0))</f>
        <v>WGN5VZ78KPD</v>
      </c>
      <c r="D1395" s="13" t="str">
        <f t="array" ref="D1395">INDEX(manifest_11Sep!$A$1:$V$3202,MATCH($B1395,manifest_11Sep!$B$1:$B$3202,0),MATCH(A.Arr9sepList!D$1,manifest_11Sep!$A$1:$V$1,0))</f>
        <v>Male</v>
      </c>
      <c r="E1395" s="13" t="str">
        <f t="array" ref="E1395">INDEX(manifest_11Sep!$A$1:$V$3202,MATCH($B1395,manifest_11Sep!$B$1:$B$3202,0),MATCH(A.Arr9sepList!E$1,manifest_11Sep!$A$1:$V$1,0))</f>
        <v>Bernaty</v>
      </c>
      <c r="F1395" s="13" t="str">
        <f t="array" ref="F1395">INDEX(manifest_11Sep!$A$1:$V$3202,MATCH($B1395,manifest_11Sep!$B$1:$B$3202,0),MATCH(A.Arr9sepList!F$1,manifest_11Sep!$A$1:$V$1,0))</f>
        <v>Louima</v>
      </c>
      <c r="G1395" s="13">
        <f t="array" ref="G1395">INDEX(manifest_11Sep!$A$1:$V$3202,MATCH($B1395,manifest_11Sep!$B$1:$B$3202,0),MATCH(A.Arr9sepList!G$1,manifest_11Sep!$A$1:$V$1,0))</f>
        <v>47</v>
      </c>
      <c r="H1395" s="13" t="str">
        <f t="array" ref="H1395">INDEX(manifest_11Sep!$A$1:$V$3202,MATCH($B1395,manifest_11Sep!$B$1:$B$3202,0),MATCH(A.Arr9sepList!H$1,manifest_11Sep!$A$1:$V$1,0))</f>
        <v>Alicia Nguyen 4</v>
      </c>
      <c r="I1395" s="13" t="str">
        <f t="array" ref="I1395">INDEX(manifest_11Sep!$A$1:$V$3202,MATCH($B1395,manifest_11Sep!$B$1:$B$3202,0),MATCH(A.Arr9sepList!I$1,manifest_11Sep!$A$1:$V$1,0))</f>
        <v>Delta</v>
      </c>
      <c r="J1395" s="13" t="str">
        <f t="array" ref="J1395">INDEX(manifest_11Sep!$A$1:$V$3202,MATCH($B1395,manifest_11Sep!$B$1:$B$3202,0),MATCH(A.Arr9sepList!J$1,manifest_11Sep!$A$1:$V$1,0))</f>
        <v>DL 159</v>
      </c>
      <c r="K1395" s="13" t="str">
        <f t="array" ref="K1395">INDEX(manifest_11Sep!$A$1:$V$3202,MATCH($B1395,manifest_11Sep!$B$1:$B$3202,0),MATCH(A.Arr9sepList!K$1,manifest_11Sep!$A$1:$V$1,0))</f>
        <v>13-thg 9-25</v>
      </c>
      <c r="L1395" s="14">
        <f t="array" ref="L1395">INDEX(manifest_11Sep!$A$1:$V$3202,MATCH($B1395,manifest_11Sep!$B$1:$B$3202,0),MATCH(A.Arr9sepList!L$1,manifest_11Sep!$A$1:$V$1,0))</f>
        <v>0.68402777777777779</v>
      </c>
      <c r="M1395" s="13" t="str">
        <f t="array" ref="M1395">INDEX(manifest_11Sep!$A$1:$V$3202,MATCH($B1395,manifest_11Sep!$B$1:$B$3202,0),MATCH(A.Arr9sepList!M$1,manifest_11Sep!$A$1:$V$1,0))</f>
        <v>ICN-T2</v>
      </c>
      <c r="N1395" s="13" t="str">
        <f t="array" ref="N1395">INDEX(manifest_11Sep!$A$1:$V$3202,MATCH($B1395,manifest_11Sep!$B$1:$B$3202,0),MATCH(A.Arr9sepList!N$1,manifest_11Sep!$A$1:$V$1,0))</f>
        <v>JW MARRIOTT</v>
      </c>
      <c r="O1395" s="15"/>
      <c r="P1395" s="13"/>
      <c r="Q1395" s="16">
        <v>75987905</v>
      </c>
      <c r="R1395" s="16" t="s">
        <v>43</v>
      </c>
      <c r="S1395" s="13">
        <f t="array" ref="S1395">INDEX(manifest_11Sep!$A$1:$V$3202,MATCH($B1395,manifest_11Sep!$B$1:$B$3202,0),MATCH(A.Arr9sepList!S$1,manifest_11Sep!$A$1:$V$1,0))</f>
        <v>0</v>
      </c>
    </row>
    <row r="1396" spans="1:19" ht="15.75" customHeight="1">
      <c r="A1396" s="13" t="str">
        <f t="array" ref="A1396">INDEX(manifest_11Sep!$A$1:$V$3202,MATCH($B1396,manifest_11Sep!$B$1:$B$3202,0),MATCH(A.Arr9sepList!A$1,manifest_11Sep!$A$1:$V$1,0))</f>
        <v>A</v>
      </c>
      <c r="B1396" s="13" t="s">
        <v>2244</v>
      </c>
      <c r="C1396" s="13" t="str">
        <f t="array" ref="C1396">INDEX(manifest_11Sep!$A$1:$V$3202,MATCH($B1396,manifest_11Sep!$B$1:$B$3202,0),MATCH(A.Arr9sepList!C$1,manifest_11Sep!$A$1:$V$1,0))</f>
        <v>DQNLL7DTTXH</v>
      </c>
      <c r="D1396" s="13" t="str">
        <f t="array" ref="D1396">INDEX(manifest_11Sep!$A$1:$V$3202,MATCH($B1396,manifest_11Sep!$B$1:$B$3202,0),MATCH(A.Arr9sepList!D$1,manifest_11Sep!$A$1:$V$1,0))</f>
        <v>Female</v>
      </c>
      <c r="E1396" s="13" t="str">
        <f t="array" ref="E1396">INDEX(manifest_11Sep!$A$1:$V$3202,MATCH($B1396,manifest_11Sep!$B$1:$B$3202,0),MATCH(A.Arr9sepList!E$1,manifest_11Sep!$A$1:$V$1,0))</f>
        <v>Yong Mei</v>
      </c>
      <c r="F1396" s="13" t="str">
        <f t="array" ref="F1396">INDEX(manifest_11Sep!$A$1:$V$3202,MATCH($B1396,manifest_11Sep!$B$1:$B$3202,0),MATCH(A.Arr9sepList!F$1,manifest_11Sep!$A$1:$V$1,0))</f>
        <v>Wang</v>
      </c>
      <c r="G1396" s="13">
        <f t="array" ref="G1396">INDEX(manifest_11Sep!$A$1:$V$3202,MATCH($B1396,manifest_11Sep!$B$1:$B$3202,0),MATCH(A.Arr9sepList!G$1,manifest_11Sep!$A$1:$V$1,0))</f>
        <v>57</v>
      </c>
      <c r="H1396" s="13" t="str">
        <f t="array" ref="H1396">INDEX(manifest_11Sep!$A$1:$V$3202,MATCH($B1396,manifest_11Sep!$B$1:$B$3202,0),MATCH(A.Arr9sepList!H$1,manifest_11Sep!$A$1:$V$1,0))</f>
        <v>Dwi Julyati</v>
      </c>
      <c r="I1396" s="13" t="str">
        <f t="array" ref="I1396">INDEX(manifest_11Sep!$A$1:$V$3202,MATCH($B1396,manifest_11Sep!$B$1:$B$3202,0),MATCH(A.Arr9sepList!I$1,manifest_11Sep!$A$1:$V$1,0))</f>
        <v>Delta</v>
      </c>
      <c r="J1396" s="13" t="str">
        <f t="array" ref="J1396">INDEX(manifest_11Sep!$A$1:$V$3202,MATCH($B1396,manifest_11Sep!$B$1:$B$3202,0),MATCH(A.Arr9sepList!J$1,manifest_11Sep!$A$1:$V$1,0))</f>
        <v>DL 197</v>
      </c>
      <c r="K1396" s="13" t="str">
        <f t="array" ref="K1396">INDEX(manifest_11Sep!$A$1:$V$3202,MATCH($B1396,manifest_11Sep!$B$1:$B$3202,0),MATCH(A.Arr9sepList!K$1,manifest_11Sep!$A$1:$V$1,0))</f>
        <v>13-thg 9-25</v>
      </c>
      <c r="L1396" s="14">
        <f t="array" ref="L1396">INDEX(manifest_11Sep!$A$1:$V$3202,MATCH($B1396,manifest_11Sep!$B$1:$B$3202,0),MATCH(A.Arr9sepList!L$1,manifest_11Sep!$A$1:$V$1,0))</f>
        <v>0.6875</v>
      </c>
      <c r="M1396" s="13" t="str">
        <f t="array" ref="M1396">INDEX(manifest_11Sep!$A$1:$V$3202,MATCH($B1396,manifest_11Sep!$B$1:$B$3202,0),MATCH(A.Arr9sepList!M$1,manifest_11Sep!$A$1:$V$1,0))</f>
        <v>ICN-T2</v>
      </c>
      <c r="N1396" s="13" t="str">
        <f t="array" ref="N1396">INDEX(manifest_11Sep!$A$1:$V$3202,MATCH($B1396,manifest_11Sep!$B$1:$B$3202,0),MATCH(A.Arr9sepList!N$1,manifest_11Sep!$A$1:$V$1,0))</f>
        <v>INTER PARNAS</v>
      </c>
      <c r="O1396" s="15"/>
      <c r="P1396" s="13"/>
      <c r="Q1396" s="16">
        <v>61714488</v>
      </c>
      <c r="R1396" s="16" t="s">
        <v>61</v>
      </c>
      <c r="S1396" s="13">
        <f t="array" ref="S1396">INDEX(manifest_11Sep!$A$1:$V$3202,MATCH($B1396,manifest_11Sep!$B$1:$B$3202,0),MATCH(A.Arr9sepList!S$1,manifest_11Sep!$A$1:$V$1,0))</f>
        <v>0</v>
      </c>
    </row>
    <row r="1397" spans="1:19" ht="15.75" customHeight="1">
      <c r="A1397" s="13" t="str">
        <f t="array" ref="A1397">INDEX(manifest_11Sep!$A$1:$V$3202,MATCH($B1397,manifest_11Sep!$B$1:$B$3202,0),MATCH(A.Arr9sepList!A$1,manifest_11Sep!$A$1:$V$1,0))</f>
        <v>A</v>
      </c>
      <c r="B1397" s="13" t="s">
        <v>2261</v>
      </c>
      <c r="C1397" s="13" t="str">
        <f t="array" ref="C1397">INDEX(manifest_11Sep!$A$1:$V$3202,MATCH($B1397,manifest_11Sep!$B$1:$B$3202,0),MATCH(A.Arr9sepList!C$1,manifest_11Sep!$A$1:$V$1,0))</f>
        <v>2TN79GPLWVK</v>
      </c>
      <c r="D1397" s="13" t="str">
        <f t="array" ref="D1397">INDEX(manifest_11Sep!$A$1:$V$3202,MATCH($B1397,manifest_11Sep!$B$1:$B$3202,0),MATCH(A.Arr9sepList!D$1,manifest_11Sep!$A$1:$V$1,0))</f>
        <v>Female</v>
      </c>
      <c r="E1397" s="13" t="str">
        <f t="array" ref="E1397">INDEX(manifest_11Sep!$A$1:$V$3202,MATCH($B1397,manifest_11Sep!$B$1:$B$3202,0),MATCH(A.Arr9sepList!E$1,manifest_11Sep!$A$1:$V$1,0))</f>
        <v>Tiffany</v>
      </c>
      <c r="F1397" s="13" t="str">
        <f t="array" ref="F1397">INDEX(manifest_11Sep!$A$1:$V$3202,MATCH($B1397,manifest_11Sep!$B$1:$B$3202,0),MATCH(A.Arr9sepList!F$1,manifest_11Sep!$A$1:$V$1,0))</f>
        <v>Wung</v>
      </c>
      <c r="G1397" s="13">
        <f t="array" ref="G1397">INDEX(manifest_11Sep!$A$1:$V$3202,MATCH($B1397,manifest_11Sep!$B$1:$B$3202,0),MATCH(A.Arr9sepList!G$1,manifest_11Sep!$A$1:$V$1,0))</f>
        <v>23</v>
      </c>
      <c r="H1397" s="13" t="str">
        <f t="array" ref="H1397">INDEX(manifest_11Sep!$A$1:$V$3202,MATCH($B1397,manifest_11Sep!$B$1:$B$3202,0),MATCH(A.Arr9sepList!H$1,manifest_11Sep!$A$1:$V$1,0))</f>
        <v>Dwi Julyati</v>
      </c>
      <c r="I1397" s="13" t="str">
        <f t="array" ref="I1397">INDEX(manifest_11Sep!$A$1:$V$3202,MATCH($B1397,manifest_11Sep!$B$1:$B$3202,0),MATCH(A.Arr9sepList!I$1,manifest_11Sep!$A$1:$V$1,0))</f>
        <v>Delta</v>
      </c>
      <c r="J1397" s="13" t="str">
        <f t="array" ref="J1397">INDEX(manifest_11Sep!$A$1:$V$3202,MATCH($B1397,manifest_11Sep!$B$1:$B$3202,0),MATCH(A.Arr9sepList!J$1,manifest_11Sep!$A$1:$V$1,0))</f>
        <v>DL 197</v>
      </c>
      <c r="K1397" s="13" t="str">
        <f t="array" ref="K1397">INDEX(manifest_11Sep!$A$1:$V$3202,MATCH($B1397,manifest_11Sep!$B$1:$B$3202,0),MATCH(A.Arr9sepList!K$1,manifest_11Sep!$A$1:$V$1,0))</f>
        <v>13-thg 9-25</v>
      </c>
      <c r="L1397" s="14">
        <f t="array" ref="L1397">INDEX(manifest_11Sep!$A$1:$V$3202,MATCH($B1397,manifest_11Sep!$B$1:$B$3202,0),MATCH(A.Arr9sepList!L$1,manifest_11Sep!$A$1:$V$1,0))</f>
        <v>0.6875</v>
      </c>
      <c r="M1397" s="13" t="str">
        <f t="array" ref="M1397">INDEX(manifest_11Sep!$A$1:$V$3202,MATCH($B1397,manifest_11Sep!$B$1:$B$3202,0),MATCH(A.Arr9sepList!M$1,manifest_11Sep!$A$1:$V$1,0))</f>
        <v>ICN-T2</v>
      </c>
      <c r="N1397" s="13" t="str">
        <f t="array" ref="N1397">INDEX(manifest_11Sep!$A$1:$V$3202,MATCH($B1397,manifest_11Sep!$B$1:$B$3202,0),MATCH(A.Arr9sepList!N$1,manifest_11Sep!$A$1:$V$1,0))</f>
        <v>INTER PARNAS</v>
      </c>
      <c r="O1397" s="15"/>
      <c r="P1397" s="13"/>
      <c r="Q1397" s="16">
        <v>46590803</v>
      </c>
      <c r="R1397" s="16" t="s">
        <v>61</v>
      </c>
      <c r="S1397" s="13">
        <f t="array" ref="S1397">INDEX(manifest_11Sep!$A$1:$V$3202,MATCH($B1397,manifest_11Sep!$B$1:$B$3202,0),MATCH(A.Arr9sepList!S$1,manifest_11Sep!$A$1:$V$1,0))</f>
        <v>0</v>
      </c>
    </row>
    <row r="1398" spans="1:19" ht="15.75" customHeight="1">
      <c r="A1398" s="13" t="str">
        <f t="array" ref="A1398">INDEX(manifest_11Sep!$A$1:$V$3202,MATCH($B1398,manifest_11Sep!$B$1:$B$3202,0),MATCH(A.Arr9sepList!A$1,manifest_11Sep!$A$1:$V$1,0))</f>
        <v>A</v>
      </c>
      <c r="B1398" s="13" t="s">
        <v>3872</v>
      </c>
      <c r="C1398" s="13" t="str">
        <f t="array" ref="C1398">INDEX(manifest_11Sep!$A$1:$V$3202,MATCH($B1398,manifest_11Sep!$B$1:$B$3202,0),MATCH(A.Arr9sepList!C$1,manifest_11Sep!$A$1:$V$1,0))</f>
        <v>T2N87JNRRWB</v>
      </c>
      <c r="D1398" s="13" t="str">
        <f t="array" ref="D1398">INDEX(manifest_11Sep!$A$1:$V$3202,MATCH($B1398,manifest_11Sep!$B$1:$B$3202,0),MATCH(A.Arr9sepList!D$1,manifest_11Sep!$A$1:$V$1,0))</f>
        <v>Female</v>
      </c>
      <c r="E1398" s="13" t="str">
        <f t="array" ref="E1398">INDEX(manifest_11Sep!$A$1:$V$3202,MATCH($B1398,manifest_11Sep!$B$1:$B$3202,0),MATCH(A.Arr9sepList!E$1,manifest_11Sep!$A$1:$V$1,0))</f>
        <v>Maria Elena</v>
      </c>
      <c r="F1398" s="13" t="str">
        <f t="array" ref="F1398">INDEX(manifest_11Sep!$A$1:$V$3202,MATCH($B1398,manifest_11Sep!$B$1:$B$3202,0),MATCH(A.Arr9sepList!F$1,manifest_11Sep!$A$1:$V$1,0))</f>
        <v>Moore</v>
      </c>
      <c r="G1398" s="13">
        <f t="array" ref="G1398">INDEX(manifest_11Sep!$A$1:$V$3202,MATCH($B1398,manifest_11Sep!$B$1:$B$3202,0),MATCH(A.Arr9sepList!G$1,manifest_11Sep!$A$1:$V$1,0))</f>
        <v>50</v>
      </c>
      <c r="H1398" s="13" t="str">
        <f t="array" ref="H1398">INDEX(manifest_11Sep!$A$1:$V$3202,MATCH($B1398,manifest_11Sep!$B$1:$B$3202,0),MATCH(A.Arr9sepList!H$1,manifest_11Sep!$A$1:$V$1,0))</f>
        <v>Racquel Slawinski</v>
      </c>
      <c r="I1398" s="13" t="str">
        <f t="array" ref="I1398">INDEX(manifest_11Sep!$A$1:$V$3202,MATCH($B1398,manifest_11Sep!$B$1:$B$3202,0),MATCH(A.Arr9sepList!I$1,manifest_11Sep!$A$1:$V$1,0))</f>
        <v>Delta</v>
      </c>
      <c r="J1398" s="13" t="str">
        <f t="array" ref="J1398">INDEX(manifest_11Sep!$A$1:$V$3202,MATCH($B1398,manifest_11Sep!$B$1:$B$3202,0),MATCH(A.Arr9sepList!J$1,manifest_11Sep!$A$1:$V$1,0))</f>
        <v>DL 197</v>
      </c>
      <c r="K1398" s="13" t="str">
        <f t="array" ref="K1398">INDEX(manifest_11Sep!$A$1:$V$3202,MATCH($B1398,manifest_11Sep!$B$1:$B$3202,0),MATCH(A.Arr9sepList!K$1,manifest_11Sep!$A$1:$V$1,0))</f>
        <v>13-thg 9-25</v>
      </c>
      <c r="L1398" s="14">
        <f t="array" ref="L1398">INDEX(manifest_11Sep!$A$1:$V$3202,MATCH($B1398,manifest_11Sep!$B$1:$B$3202,0),MATCH(A.Arr9sepList!L$1,manifest_11Sep!$A$1:$V$1,0))</f>
        <v>0.6875</v>
      </c>
      <c r="M1398" s="13" t="str">
        <f t="array" ref="M1398">INDEX(manifest_11Sep!$A$1:$V$3202,MATCH($B1398,manifest_11Sep!$B$1:$B$3202,0),MATCH(A.Arr9sepList!M$1,manifest_11Sep!$A$1:$V$1,0))</f>
        <v>ICN-T2</v>
      </c>
      <c r="N1398" s="13" t="str">
        <f t="array" ref="N1398">INDEX(manifest_11Sep!$A$1:$V$3202,MATCH($B1398,manifest_11Sep!$B$1:$B$3202,0),MATCH(A.Arr9sepList!N$1,manifest_11Sep!$A$1:$V$1,0))</f>
        <v>INTER PARNAS</v>
      </c>
      <c r="O1398" s="15"/>
      <c r="P1398" s="13"/>
      <c r="Q1398" s="16">
        <v>86777424</v>
      </c>
      <c r="R1398" s="16" t="s">
        <v>43</v>
      </c>
      <c r="S1398" s="13" t="str">
        <f t="array" ref="S1398">INDEX(manifest_11Sep!$A$1:$V$3202,MATCH($B1398,manifest_11Sep!$B$1:$B$3202,0),MATCH(A.Arr9sepList!S$1,manifest_11Sep!$A$1:$V$1,0))</f>
        <v>1/ aka: Maela Batac Moore
2/ 7 members of family: T2N87JNRRWB + N6NBCHK2LSM + 5MNZMJ4H5C4</v>
      </c>
    </row>
    <row r="1399" spans="1:19" ht="15.75" customHeight="1">
      <c r="A1399" s="13" t="str">
        <f t="array" ref="A1399">INDEX(manifest_11Sep!$A$1:$V$3202,MATCH($B1399,manifest_11Sep!$B$1:$B$3202,0),MATCH(A.Arr9sepList!A$1,manifest_11Sep!$A$1:$V$1,0))</f>
        <v>A</v>
      </c>
      <c r="B1399" s="13" t="s">
        <v>4444</v>
      </c>
      <c r="C1399" s="13" t="str">
        <f t="array" ref="C1399">INDEX(manifest_11Sep!$A$1:$V$3202,MATCH($B1399,manifest_11Sep!$B$1:$B$3202,0),MATCH(A.Arr9sepList!C$1,manifest_11Sep!$A$1:$V$1,0))</f>
        <v>39NB9R8B458</v>
      </c>
      <c r="D1399" s="13" t="str">
        <f t="array" ref="D1399">INDEX(manifest_11Sep!$A$1:$V$3202,MATCH($B1399,manifest_11Sep!$B$1:$B$3202,0),MATCH(A.Arr9sepList!D$1,manifest_11Sep!$A$1:$V$1,0))</f>
        <v>Female</v>
      </c>
      <c r="E1399" s="13" t="str">
        <f t="array" ref="E1399">INDEX(manifest_11Sep!$A$1:$V$3202,MATCH($B1399,manifest_11Sep!$B$1:$B$3202,0),MATCH(A.Arr9sepList!E$1,manifest_11Sep!$A$1:$V$1,0))</f>
        <v>Tracy Truc</v>
      </c>
      <c r="F1399" s="13" t="str">
        <f t="array" ref="F1399">INDEX(manifest_11Sep!$A$1:$V$3202,MATCH($B1399,manifest_11Sep!$B$1:$B$3202,0),MATCH(A.Arr9sepList!F$1,manifest_11Sep!$A$1:$V$1,0))</f>
        <v>Nguyen</v>
      </c>
      <c r="G1399" s="13">
        <f t="array" ref="G1399">INDEX(manifest_11Sep!$A$1:$V$3202,MATCH($B1399,manifest_11Sep!$B$1:$B$3202,0),MATCH(A.Arr9sepList!G$1,manifest_11Sep!$A$1:$V$1,0))</f>
        <v>48</v>
      </c>
      <c r="H1399" s="13" t="str">
        <f t="array" ref="H1399">INDEX(manifest_11Sep!$A$1:$V$3202,MATCH($B1399,manifest_11Sep!$B$1:$B$3202,0),MATCH(A.Arr9sepList!H$1,manifest_11Sep!$A$1:$V$1,0))</f>
        <v>Xuan Nguyen 2</v>
      </c>
      <c r="I1399" s="13" t="str">
        <f t="array" ref="I1399">INDEX(manifest_11Sep!$A$1:$V$3202,MATCH($B1399,manifest_11Sep!$B$1:$B$3202,0),MATCH(A.Arr9sepList!I$1,manifest_11Sep!$A$1:$V$1,0))</f>
        <v>Delta</v>
      </c>
      <c r="J1399" s="13" t="str">
        <f t="array" ref="J1399">INDEX(manifest_11Sep!$A$1:$V$3202,MATCH($B1399,manifest_11Sep!$B$1:$B$3202,0),MATCH(A.Arr9sepList!J$1,manifest_11Sep!$A$1:$V$1,0))</f>
        <v>DL 197</v>
      </c>
      <c r="K1399" s="13" t="str">
        <f t="array" ref="K1399">INDEX(manifest_11Sep!$A$1:$V$3202,MATCH($B1399,manifest_11Sep!$B$1:$B$3202,0),MATCH(A.Arr9sepList!K$1,manifest_11Sep!$A$1:$V$1,0))</f>
        <v>13-thg 9-25</v>
      </c>
      <c r="L1399" s="14">
        <f t="array" ref="L1399">INDEX(manifest_11Sep!$A$1:$V$3202,MATCH($B1399,manifest_11Sep!$B$1:$B$3202,0),MATCH(A.Arr9sepList!L$1,manifest_11Sep!$A$1:$V$1,0))</f>
        <v>0.6875</v>
      </c>
      <c r="M1399" s="13" t="str">
        <f t="array" ref="M1399">INDEX(manifest_11Sep!$A$1:$V$3202,MATCH($B1399,manifest_11Sep!$B$1:$B$3202,0),MATCH(A.Arr9sepList!M$1,manifest_11Sep!$A$1:$V$1,0))</f>
        <v>ICN-T2</v>
      </c>
      <c r="N1399" s="13" t="str">
        <f t="array" ref="N1399">INDEX(manifest_11Sep!$A$1:$V$3202,MATCH($B1399,manifest_11Sep!$B$1:$B$3202,0),MATCH(A.Arr9sepList!N$1,manifest_11Sep!$A$1:$V$1,0))</f>
        <v>INTER PARNAS</v>
      </c>
      <c r="O1399" s="15"/>
      <c r="P1399" s="13"/>
      <c r="Q1399" s="16">
        <v>82597401</v>
      </c>
      <c r="R1399" s="16" t="s">
        <v>35</v>
      </c>
      <c r="S1399" s="13" t="str">
        <f t="array" ref="S1399">INDEX(manifest_11Sep!$A$1:$V$3202,MATCH($B1399,manifest_11Sep!$B$1:$B$3202,0),MATCH(A.Arr9sepList!S$1,manifest_11Sep!$A$1:$V$1,0))</f>
        <v>Rooming: request a connected room</v>
      </c>
    </row>
    <row r="1400" spans="1:19" ht="15.75" customHeight="1">
      <c r="A1400" s="13" t="str">
        <f t="array" ref="A1400">INDEX(manifest_11Sep!$A$1:$V$3202,MATCH($B1400,manifest_11Sep!$B$1:$B$3202,0),MATCH(A.Arr9sepList!A$1,manifest_11Sep!$A$1:$V$1,0))</f>
        <v>A</v>
      </c>
      <c r="B1400" s="13" t="s">
        <v>4448</v>
      </c>
      <c r="C1400" s="13" t="str">
        <f t="array" ref="C1400">INDEX(manifest_11Sep!$A$1:$V$3202,MATCH($B1400,manifest_11Sep!$B$1:$B$3202,0),MATCH(A.Arr9sepList!C$1,manifest_11Sep!$A$1:$V$1,0))</f>
        <v>39NB9R8B458</v>
      </c>
      <c r="D1400" s="13" t="str">
        <f t="array" ref="D1400">INDEX(manifest_11Sep!$A$1:$V$3202,MATCH($B1400,manifest_11Sep!$B$1:$B$3202,0),MATCH(A.Arr9sepList!D$1,manifest_11Sep!$A$1:$V$1,0))</f>
        <v>Male</v>
      </c>
      <c r="E1400" s="13" t="str">
        <f t="array" ref="E1400">INDEX(manifest_11Sep!$A$1:$V$3202,MATCH($B1400,manifest_11Sep!$B$1:$B$3202,0),MATCH(A.Arr9sepList!E$1,manifest_11Sep!$A$1:$V$1,0))</f>
        <v>Henry</v>
      </c>
      <c r="F1400" s="13" t="str">
        <f t="array" ref="F1400">INDEX(manifest_11Sep!$A$1:$V$3202,MATCH($B1400,manifest_11Sep!$B$1:$B$3202,0),MATCH(A.Arr9sepList!F$1,manifest_11Sep!$A$1:$V$1,0))</f>
        <v>Trang</v>
      </c>
      <c r="G1400" s="13">
        <f t="array" ref="G1400">INDEX(manifest_11Sep!$A$1:$V$3202,MATCH($B1400,manifest_11Sep!$B$1:$B$3202,0),MATCH(A.Arr9sepList!G$1,manifest_11Sep!$A$1:$V$1,0))</f>
        <v>9</v>
      </c>
      <c r="H1400" s="13" t="str">
        <f t="array" ref="H1400">INDEX(manifest_11Sep!$A$1:$V$3202,MATCH($B1400,manifest_11Sep!$B$1:$B$3202,0),MATCH(A.Arr9sepList!H$1,manifest_11Sep!$A$1:$V$1,0))</f>
        <v>Xuan Nguyen 2</v>
      </c>
      <c r="I1400" s="13" t="str">
        <f t="array" ref="I1400">INDEX(manifest_11Sep!$A$1:$V$3202,MATCH($B1400,manifest_11Sep!$B$1:$B$3202,0),MATCH(A.Arr9sepList!I$1,manifest_11Sep!$A$1:$V$1,0))</f>
        <v>Delta</v>
      </c>
      <c r="J1400" s="13" t="str">
        <f t="array" ref="J1400">INDEX(manifest_11Sep!$A$1:$V$3202,MATCH($B1400,manifest_11Sep!$B$1:$B$3202,0),MATCH(A.Arr9sepList!J$1,manifest_11Sep!$A$1:$V$1,0))</f>
        <v>DL 197</v>
      </c>
      <c r="K1400" s="13" t="str">
        <f t="array" ref="K1400">INDEX(manifest_11Sep!$A$1:$V$3202,MATCH($B1400,manifest_11Sep!$B$1:$B$3202,0),MATCH(A.Arr9sepList!K$1,manifest_11Sep!$A$1:$V$1,0))</f>
        <v>13-thg 9-25</v>
      </c>
      <c r="L1400" s="14">
        <f t="array" ref="L1400">INDEX(manifest_11Sep!$A$1:$V$3202,MATCH($B1400,manifest_11Sep!$B$1:$B$3202,0),MATCH(A.Arr9sepList!L$1,manifest_11Sep!$A$1:$V$1,0))</f>
        <v>0.6875</v>
      </c>
      <c r="M1400" s="13" t="str">
        <f t="array" ref="M1400">INDEX(manifest_11Sep!$A$1:$V$3202,MATCH($B1400,manifest_11Sep!$B$1:$B$3202,0),MATCH(A.Arr9sepList!M$1,manifest_11Sep!$A$1:$V$1,0))</f>
        <v>ICN-T2</v>
      </c>
      <c r="N1400" s="13" t="str">
        <f t="array" ref="N1400">INDEX(manifest_11Sep!$A$1:$V$3202,MATCH($B1400,manifest_11Sep!$B$1:$B$3202,0),MATCH(A.Arr9sepList!N$1,manifest_11Sep!$A$1:$V$1,0))</f>
        <v>INTER PARNAS</v>
      </c>
      <c r="O1400" s="15"/>
      <c r="P1400" s="13"/>
      <c r="Q1400" s="16">
        <v>82597401</v>
      </c>
      <c r="R1400" s="16" t="s">
        <v>35</v>
      </c>
      <c r="S1400" s="13">
        <f t="array" ref="S1400">INDEX(manifest_11Sep!$A$1:$V$3202,MATCH($B1400,manifest_11Sep!$B$1:$B$3202,0),MATCH(A.Arr9sepList!S$1,manifest_11Sep!$A$1:$V$1,0))</f>
        <v>0</v>
      </c>
    </row>
    <row r="1401" spans="1:19" ht="15.75" customHeight="1">
      <c r="A1401" s="13" t="str">
        <f t="array" ref="A1401">INDEX(manifest_11Sep!$A$1:$V$3202,MATCH($B1401,manifest_11Sep!$B$1:$B$3202,0),MATCH(A.Arr9sepList!A$1,manifest_11Sep!$A$1:$V$1,0))</f>
        <v>A</v>
      </c>
      <c r="B1401" s="13" t="s">
        <v>4451</v>
      </c>
      <c r="C1401" s="13" t="str">
        <f t="array" ref="C1401">INDEX(manifest_11Sep!$A$1:$V$3202,MATCH($B1401,manifest_11Sep!$B$1:$B$3202,0),MATCH(A.Arr9sepList!C$1,manifest_11Sep!$A$1:$V$1,0))</f>
        <v>39NB9R8B458</v>
      </c>
      <c r="D1401" s="13" t="str">
        <f t="array" ref="D1401">INDEX(manifest_11Sep!$A$1:$V$3202,MATCH($B1401,manifest_11Sep!$B$1:$B$3202,0),MATCH(A.Arr9sepList!D$1,manifest_11Sep!$A$1:$V$1,0))</f>
        <v>Male</v>
      </c>
      <c r="E1401" s="13" t="str">
        <f t="array" ref="E1401">INDEX(manifest_11Sep!$A$1:$V$3202,MATCH($B1401,manifest_11Sep!$B$1:$B$3202,0),MATCH(A.Arr9sepList!E$1,manifest_11Sep!$A$1:$V$1,0))</f>
        <v>Hieu Trung</v>
      </c>
      <c r="F1401" s="13" t="str">
        <f t="array" ref="F1401">INDEX(manifest_11Sep!$A$1:$V$3202,MATCH($B1401,manifest_11Sep!$B$1:$B$3202,0),MATCH(A.Arr9sepList!F$1,manifest_11Sep!$A$1:$V$1,0))</f>
        <v>Trang</v>
      </c>
      <c r="G1401" s="13">
        <f t="array" ref="G1401">INDEX(manifest_11Sep!$A$1:$V$3202,MATCH($B1401,manifest_11Sep!$B$1:$B$3202,0),MATCH(A.Arr9sepList!G$1,manifest_11Sep!$A$1:$V$1,0))</f>
        <v>57</v>
      </c>
      <c r="H1401" s="13" t="str">
        <f t="array" ref="H1401">INDEX(manifest_11Sep!$A$1:$V$3202,MATCH($B1401,manifest_11Sep!$B$1:$B$3202,0),MATCH(A.Arr9sepList!H$1,manifest_11Sep!$A$1:$V$1,0))</f>
        <v>Xuan Nguyen 2</v>
      </c>
      <c r="I1401" s="13" t="str">
        <f t="array" ref="I1401">INDEX(manifest_11Sep!$A$1:$V$3202,MATCH($B1401,manifest_11Sep!$B$1:$B$3202,0),MATCH(A.Arr9sepList!I$1,manifest_11Sep!$A$1:$V$1,0))</f>
        <v>Delta</v>
      </c>
      <c r="J1401" s="13" t="str">
        <f t="array" ref="J1401">INDEX(manifest_11Sep!$A$1:$V$3202,MATCH($B1401,manifest_11Sep!$B$1:$B$3202,0),MATCH(A.Arr9sepList!J$1,manifest_11Sep!$A$1:$V$1,0))</f>
        <v>DL 197</v>
      </c>
      <c r="K1401" s="13" t="str">
        <f t="array" ref="K1401">INDEX(manifest_11Sep!$A$1:$V$3202,MATCH($B1401,manifest_11Sep!$B$1:$B$3202,0),MATCH(A.Arr9sepList!K$1,manifest_11Sep!$A$1:$V$1,0))</f>
        <v>13-thg 9-25</v>
      </c>
      <c r="L1401" s="14">
        <f t="array" ref="L1401">INDEX(manifest_11Sep!$A$1:$V$3202,MATCH($B1401,manifest_11Sep!$B$1:$B$3202,0),MATCH(A.Arr9sepList!L$1,manifest_11Sep!$A$1:$V$1,0))</f>
        <v>0.6875</v>
      </c>
      <c r="M1401" s="13" t="str">
        <f t="array" ref="M1401">INDEX(manifest_11Sep!$A$1:$V$3202,MATCH($B1401,manifest_11Sep!$B$1:$B$3202,0),MATCH(A.Arr9sepList!M$1,manifest_11Sep!$A$1:$V$1,0))</f>
        <v>ICN-T2</v>
      </c>
      <c r="N1401" s="13" t="str">
        <f t="array" ref="N1401">INDEX(manifest_11Sep!$A$1:$V$3202,MATCH($B1401,manifest_11Sep!$B$1:$B$3202,0),MATCH(A.Arr9sepList!N$1,manifest_11Sep!$A$1:$V$1,0))</f>
        <v>INTER PARNAS</v>
      </c>
      <c r="O1401" s="15"/>
      <c r="P1401" s="13"/>
      <c r="Q1401" s="16">
        <v>65520788</v>
      </c>
      <c r="R1401" s="16" t="s">
        <v>61</v>
      </c>
      <c r="S1401" s="13" t="str">
        <f t="array" ref="S1401">INDEX(manifest_11Sep!$A$1:$V$3202,MATCH($B1401,manifest_11Sep!$B$1:$B$3202,0),MATCH(A.Arr9sepList!S$1,manifest_11Sep!$A$1:$V$1,0))</f>
        <v>Rooming: request a connected room</v>
      </c>
    </row>
    <row r="1402" spans="1:19" ht="15.75" customHeight="1">
      <c r="A1402" s="13" t="str">
        <f t="array" ref="A1402">INDEX(manifest_11Sep!$A$1:$V$3202,MATCH($B1402,manifest_11Sep!$B$1:$B$3202,0),MATCH(A.Arr9sepList!A$1,manifest_11Sep!$A$1:$V$1,0))</f>
        <v>A</v>
      </c>
      <c r="B1402" s="13" t="s">
        <v>4453</v>
      </c>
      <c r="C1402" s="13" t="str">
        <f t="array" ref="C1402">INDEX(manifest_11Sep!$A$1:$V$3202,MATCH($B1402,manifest_11Sep!$B$1:$B$3202,0),MATCH(A.Arr9sepList!C$1,manifest_11Sep!$A$1:$V$1,0))</f>
        <v>39NB9R8B458</v>
      </c>
      <c r="D1402" s="13" t="str">
        <f t="array" ref="D1402">INDEX(manifest_11Sep!$A$1:$V$3202,MATCH($B1402,manifest_11Sep!$B$1:$B$3202,0),MATCH(A.Arr9sepList!D$1,manifest_11Sep!$A$1:$V$1,0))</f>
        <v>Male</v>
      </c>
      <c r="E1402" s="13" t="str">
        <f t="array" ref="E1402">INDEX(manifest_11Sep!$A$1:$V$3202,MATCH($B1402,manifest_11Sep!$B$1:$B$3202,0),MATCH(A.Arr9sepList!E$1,manifest_11Sep!$A$1:$V$1,0))</f>
        <v>Hubert</v>
      </c>
      <c r="F1402" s="13" t="str">
        <f t="array" ref="F1402">INDEX(manifest_11Sep!$A$1:$V$3202,MATCH($B1402,manifest_11Sep!$B$1:$B$3202,0),MATCH(A.Arr9sepList!F$1,manifest_11Sep!$A$1:$V$1,0))</f>
        <v>Trang</v>
      </c>
      <c r="G1402" s="13">
        <f t="array" ref="G1402">INDEX(manifest_11Sep!$A$1:$V$3202,MATCH($B1402,manifest_11Sep!$B$1:$B$3202,0),MATCH(A.Arr9sepList!G$1,manifest_11Sep!$A$1:$V$1,0))</f>
        <v>16</v>
      </c>
      <c r="H1402" s="13" t="str">
        <f t="array" ref="H1402">INDEX(manifest_11Sep!$A$1:$V$3202,MATCH($B1402,manifest_11Sep!$B$1:$B$3202,0),MATCH(A.Arr9sepList!H$1,manifest_11Sep!$A$1:$V$1,0))</f>
        <v>Xuan Nguyen 2</v>
      </c>
      <c r="I1402" s="13" t="str">
        <f t="array" ref="I1402">INDEX(manifest_11Sep!$A$1:$V$3202,MATCH($B1402,manifest_11Sep!$B$1:$B$3202,0),MATCH(A.Arr9sepList!I$1,manifest_11Sep!$A$1:$V$1,0))</f>
        <v>Delta</v>
      </c>
      <c r="J1402" s="13" t="str">
        <f t="array" ref="J1402">INDEX(manifest_11Sep!$A$1:$V$3202,MATCH($B1402,manifest_11Sep!$B$1:$B$3202,0),MATCH(A.Arr9sepList!J$1,manifest_11Sep!$A$1:$V$1,0))</f>
        <v>DL 197</v>
      </c>
      <c r="K1402" s="13" t="str">
        <f t="array" ref="K1402">INDEX(manifest_11Sep!$A$1:$V$3202,MATCH($B1402,manifest_11Sep!$B$1:$B$3202,0),MATCH(A.Arr9sepList!K$1,manifest_11Sep!$A$1:$V$1,0))</f>
        <v>13-thg 9-25</v>
      </c>
      <c r="L1402" s="14">
        <f t="array" ref="L1402">INDEX(manifest_11Sep!$A$1:$V$3202,MATCH($B1402,manifest_11Sep!$B$1:$B$3202,0),MATCH(A.Arr9sepList!L$1,manifest_11Sep!$A$1:$V$1,0))</f>
        <v>0.6875</v>
      </c>
      <c r="M1402" s="13" t="str">
        <f t="array" ref="M1402">INDEX(manifest_11Sep!$A$1:$V$3202,MATCH($B1402,manifest_11Sep!$B$1:$B$3202,0),MATCH(A.Arr9sepList!M$1,manifest_11Sep!$A$1:$V$1,0))</f>
        <v>ICN-T2</v>
      </c>
      <c r="N1402" s="13" t="str">
        <f t="array" ref="N1402">INDEX(manifest_11Sep!$A$1:$V$3202,MATCH($B1402,manifest_11Sep!$B$1:$B$3202,0),MATCH(A.Arr9sepList!N$1,manifest_11Sep!$A$1:$V$1,0))</f>
        <v>INTER PARNAS</v>
      </c>
      <c r="O1402" s="15"/>
      <c r="P1402" s="13"/>
      <c r="Q1402" s="16">
        <v>65520788</v>
      </c>
      <c r="R1402" s="16" t="s">
        <v>61</v>
      </c>
      <c r="S1402" s="13">
        <f t="array" ref="S1402">INDEX(manifest_11Sep!$A$1:$V$3202,MATCH($B1402,manifest_11Sep!$B$1:$B$3202,0),MATCH(A.Arr9sepList!S$1,manifest_11Sep!$A$1:$V$1,0))</f>
        <v>0</v>
      </c>
    </row>
    <row r="1403" spans="1:19" ht="15.75" customHeight="1">
      <c r="A1403" s="13" t="str">
        <f t="array" ref="A1403">INDEX(manifest_11Sep!$A$1:$V$3202,MATCH($B1403,manifest_11Sep!$B$1:$B$3202,0),MATCH(A.Arr9sepList!A$1,manifest_11Sep!$A$1:$V$1,0))</f>
        <v>A</v>
      </c>
      <c r="B1403" s="13" t="s">
        <v>2259</v>
      </c>
      <c r="C1403" s="13" t="str">
        <f t="array" ref="C1403">INDEX(manifest_11Sep!$A$1:$V$3202,MATCH($B1403,manifest_11Sep!$B$1:$B$3202,0),MATCH(A.Arr9sepList!C$1,manifest_11Sep!$A$1:$V$1,0))</f>
        <v>2TN79GPLWVK</v>
      </c>
      <c r="D1403" s="13" t="str">
        <f t="array" ref="D1403">INDEX(manifest_11Sep!$A$1:$V$3202,MATCH($B1403,manifest_11Sep!$B$1:$B$3202,0),MATCH(A.Arr9sepList!D$1,manifest_11Sep!$A$1:$V$1,0))</f>
        <v>Female</v>
      </c>
      <c r="E1403" s="13" t="str">
        <f t="array" ref="E1403">INDEX(manifest_11Sep!$A$1:$V$3202,MATCH($B1403,manifest_11Sep!$B$1:$B$3202,0),MATCH(A.Arr9sepList!E$1,manifest_11Sep!$A$1:$V$1,0))</f>
        <v>Yuk Man</v>
      </c>
      <c r="F1403" s="13" t="str">
        <f t="array" ref="F1403">INDEX(manifest_11Sep!$A$1:$V$3202,MATCH($B1403,manifest_11Sep!$B$1:$B$3202,0),MATCH(A.Arr9sepList!F$1,manifest_11Sep!$A$1:$V$1,0))</f>
        <v>Wong</v>
      </c>
      <c r="G1403" s="13">
        <f t="array" ref="G1403">INDEX(manifest_11Sep!$A$1:$V$3202,MATCH($B1403,manifest_11Sep!$B$1:$B$3202,0),MATCH(A.Arr9sepList!G$1,manifest_11Sep!$A$1:$V$1,0))</f>
        <v>71</v>
      </c>
      <c r="H1403" s="13" t="str">
        <f t="array" ref="H1403">INDEX(manifest_11Sep!$A$1:$V$3202,MATCH($B1403,manifest_11Sep!$B$1:$B$3202,0),MATCH(A.Arr9sepList!H$1,manifest_11Sep!$A$1:$V$1,0))</f>
        <v>Dwi Julyati</v>
      </c>
      <c r="I1403" s="13" t="str">
        <f t="array" ref="I1403">INDEX(manifest_11Sep!$A$1:$V$3202,MATCH($B1403,manifest_11Sep!$B$1:$B$3202,0),MATCH(A.Arr9sepList!I$1,manifest_11Sep!$A$1:$V$1,0))</f>
        <v>Korean Air</v>
      </c>
      <c r="J1403" s="13" t="str">
        <f t="array" ref="J1403">INDEX(manifest_11Sep!$A$1:$V$3202,MATCH($B1403,manifest_11Sep!$B$1:$B$3202,0),MATCH(A.Arr9sepList!J$1,manifest_11Sep!$A$1:$V$1,0))</f>
        <v>KE 42</v>
      </c>
      <c r="K1403" s="13" t="str">
        <f t="array" ref="K1403">INDEX(manifest_11Sep!$A$1:$V$3202,MATCH($B1403,manifest_11Sep!$B$1:$B$3202,0),MATCH(A.Arr9sepList!K$1,manifest_11Sep!$A$1:$V$1,0))</f>
        <v>13-thg 9-25</v>
      </c>
      <c r="L1403" s="14">
        <f t="array" ref="L1403">INDEX(manifest_11Sep!$A$1:$V$3202,MATCH($B1403,manifest_11Sep!$B$1:$B$3202,0),MATCH(A.Arr9sepList!L$1,manifest_11Sep!$A$1:$V$1,0))</f>
        <v>0.69444444444444442</v>
      </c>
      <c r="M1403" s="13" t="str">
        <f t="array" ref="M1403">INDEX(manifest_11Sep!$A$1:$V$3202,MATCH($B1403,manifest_11Sep!$B$1:$B$3202,0),MATCH(A.Arr9sepList!M$1,manifest_11Sep!$A$1:$V$1,0))</f>
        <v>ICN-T2</v>
      </c>
      <c r="N1403" s="13" t="str">
        <f t="array" ref="N1403">INDEX(manifest_11Sep!$A$1:$V$3202,MATCH($B1403,manifest_11Sep!$B$1:$B$3202,0),MATCH(A.Arr9sepList!N$1,manifest_11Sep!$A$1:$V$1,0))</f>
        <v>INTER PARNAS</v>
      </c>
      <c r="O1403" s="15"/>
      <c r="P1403" s="13"/>
      <c r="Q1403" s="16">
        <v>46590803</v>
      </c>
      <c r="R1403" s="16" t="s">
        <v>61</v>
      </c>
      <c r="S1403" s="13">
        <f t="array" ref="S1403">INDEX(manifest_11Sep!$A$1:$V$3202,MATCH($B1403,manifest_11Sep!$B$1:$B$3202,0),MATCH(A.Arr9sepList!S$1,manifest_11Sep!$A$1:$V$1,0))</f>
        <v>0</v>
      </c>
    </row>
    <row r="1404" spans="1:19" ht="15.75" customHeight="1">
      <c r="A1404" s="13" t="str">
        <f t="array" ref="A1404">INDEX(manifest_11Sep!$A$1:$V$3202,MATCH($B1404,manifest_11Sep!$B$1:$B$3202,0),MATCH(A.Arr9sepList!A$1,manifest_11Sep!$A$1:$V$1,0))</f>
        <v>A</v>
      </c>
      <c r="B1404" s="3" t="s">
        <v>4424</v>
      </c>
      <c r="C1404" s="13" t="str">
        <f t="array" ref="C1404">INDEX(manifest_11Sep!$A$1:$V$3202,MATCH($B1404,manifest_11Sep!$B$1:$B$3202,0),MATCH(A.Arr9sepList!C$1,manifest_11Sep!$A$1:$V$1,0))</f>
        <v>4XNP3TF4RTN</v>
      </c>
      <c r="D1404" s="13" t="str">
        <f t="array" ref="D1404">INDEX(manifest_11Sep!$A$1:$V$3202,MATCH($B1404,manifest_11Sep!$B$1:$B$3202,0),MATCH(A.Arr9sepList!D$1,manifest_11Sep!$A$1:$V$1,0))</f>
        <v>Female</v>
      </c>
      <c r="E1404" s="13" t="str">
        <f t="array" ref="E1404">INDEX(manifest_11Sep!$A$1:$V$3202,MATCH($B1404,manifest_11Sep!$B$1:$B$3202,0),MATCH(A.Arr9sepList!E$1,manifest_11Sep!$A$1:$V$1,0))</f>
        <v>Yingyu Luan</v>
      </c>
      <c r="F1404" s="13" t="str">
        <f t="array" ref="F1404">INDEX(manifest_11Sep!$A$1:$V$3202,MATCH($B1404,manifest_11Sep!$B$1:$B$3202,0),MATCH(A.Arr9sepList!F$1,manifest_11Sep!$A$1:$V$1,0))</f>
        <v>Counsell</v>
      </c>
      <c r="G1404" s="13">
        <f t="array" ref="G1404">INDEX(manifest_11Sep!$A$1:$V$3202,MATCH($B1404,manifest_11Sep!$B$1:$B$3202,0),MATCH(A.Arr9sepList!G$1,manifest_11Sep!$A$1:$V$1,0))</f>
        <v>52</v>
      </c>
      <c r="H1404" s="13" t="str">
        <f t="array" ref="H1404">INDEX(manifest_11Sep!$A$1:$V$3202,MATCH($B1404,manifest_11Sep!$B$1:$B$3202,0),MATCH(A.Arr9sepList!H$1,manifest_11Sep!$A$1:$V$1,0))</f>
        <v>Xuan Nguyen 2</v>
      </c>
      <c r="I1404" s="13" t="str">
        <f t="array" ref="I1404">INDEX(manifest_11Sep!$A$1:$V$3202,MATCH($B1404,manifest_11Sep!$B$1:$B$3202,0),MATCH(A.Arr9sepList!I$1,manifest_11Sep!$A$1:$V$1,0))</f>
        <v>Korean Air</v>
      </c>
      <c r="J1404" s="13" t="str">
        <f t="array" ref="J1404">INDEX(manifest_11Sep!$A$1:$V$3202,MATCH($B1404,manifest_11Sep!$B$1:$B$3202,0),MATCH(A.Arr9sepList!J$1,manifest_11Sep!$A$1:$V$1,0))</f>
        <v>KE 42</v>
      </c>
      <c r="K1404" s="13" t="str">
        <f t="array" ref="K1404">INDEX(manifest_11Sep!$A$1:$V$3202,MATCH($B1404,manifest_11Sep!$B$1:$B$3202,0),MATCH(A.Arr9sepList!K$1,manifest_11Sep!$A$1:$V$1,0))</f>
        <v>13-thg 9-25</v>
      </c>
      <c r="L1404" s="14">
        <f t="array" ref="L1404">INDEX(manifest_11Sep!$A$1:$V$3202,MATCH($B1404,manifest_11Sep!$B$1:$B$3202,0),MATCH(A.Arr9sepList!L$1,manifest_11Sep!$A$1:$V$1,0))</f>
        <v>0.69444444444444442</v>
      </c>
      <c r="M1404" s="13" t="str">
        <f t="array" ref="M1404">INDEX(manifest_11Sep!$A$1:$V$3202,MATCH($B1404,manifest_11Sep!$B$1:$B$3202,0),MATCH(A.Arr9sepList!M$1,manifest_11Sep!$A$1:$V$1,0))</f>
        <v>ICN-T2</v>
      </c>
      <c r="N1404" s="13" t="str">
        <f t="array" ref="N1404">INDEX(manifest_11Sep!$A$1:$V$3202,MATCH($B1404,manifest_11Sep!$B$1:$B$3202,0),MATCH(A.Arr9sepList!N$1,manifest_11Sep!$A$1:$V$1,0))</f>
        <v>INTER PARNAS</v>
      </c>
      <c r="O1404" s="15"/>
      <c r="P1404" s="13"/>
      <c r="Q1404" s="16">
        <v>87395486</v>
      </c>
      <c r="R1404" s="16" t="s">
        <v>43</v>
      </c>
      <c r="S1404" s="13">
        <f t="array" ref="S1404">INDEX(manifest_11Sep!$A$1:$V$3202,MATCH($B1404,manifest_11Sep!$B$1:$B$3202,0),MATCH(A.Arr9sepList!S$1,manifest_11Sep!$A$1:$V$1,0))</f>
        <v>0</v>
      </c>
    </row>
    <row r="1405" spans="1:19" ht="15.75" customHeight="1">
      <c r="A1405" s="13" t="str">
        <f t="array" ref="A1405">INDEX(manifest_11Sep!$A$1:$V$3202,MATCH($B1405,manifest_11Sep!$B$1:$B$3202,0),MATCH(A.Arr9sepList!A$1,manifest_11Sep!$A$1:$V$1,0))</f>
        <v>A</v>
      </c>
      <c r="B1405" s="3" t="s">
        <v>4428</v>
      </c>
      <c r="C1405" s="13" t="str">
        <f t="array" ref="C1405">INDEX(manifest_11Sep!$A$1:$V$3202,MATCH($B1405,manifest_11Sep!$B$1:$B$3202,0),MATCH(A.Arr9sepList!C$1,manifest_11Sep!$A$1:$V$1,0))</f>
        <v>4XNP3TF4RTN</v>
      </c>
      <c r="D1405" s="13" t="str">
        <f t="array" ref="D1405">INDEX(manifest_11Sep!$A$1:$V$3202,MATCH($B1405,manifest_11Sep!$B$1:$B$3202,0),MATCH(A.Arr9sepList!D$1,manifest_11Sep!$A$1:$V$1,0))</f>
        <v>Male</v>
      </c>
      <c r="E1405" s="13" t="str">
        <f t="array" ref="E1405">INDEX(manifest_11Sep!$A$1:$V$3202,MATCH($B1405,manifest_11Sep!$B$1:$B$3202,0),MATCH(A.Arr9sepList!E$1,manifest_11Sep!$A$1:$V$1,0))</f>
        <v>James Anthony</v>
      </c>
      <c r="F1405" s="13" t="str">
        <f t="array" ref="F1405">INDEX(manifest_11Sep!$A$1:$V$3202,MATCH($B1405,manifest_11Sep!$B$1:$B$3202,0),MATCH(A.Arr9sepList!F$1,manifest_11Sep!$A$1:$V$1,0))</f>
        <v>Counsell</v>
      </c>
      <c r="G1405" s="13">
        <f t="array" ref="G1405">INDEX(manifest_11Sep!$A$1:$V$3202,MATCH($B1405,manifest_11Sep!$B$1:$B$3202,0),MATCH(A.Arr9sepList!G$1,manifest_11Sep!$A$1:$V$1,0))</f>
        <v>63</v>
      </c>
      <c r="H1405" s="13" t="str">
        <f t="array" ref="H1405">INDEX(manifest_11Sep!$A$1:$V$3202,MATCH($B1405,manifest_11Sep!$B$1:$B$3202,0),MATCH(A.Arr9sepList!H$1,manifest_11Sep!$A$1:$V$1,0))</f>
        <v>Xuan Nguyen 2</v>
      </c>
      <c r="I1405" s="13" t="str">
        <f t="array" ref="I1405">INDEX(manifest_11Sep!$A$1:$V$3202,MATCH($B1405,manifest_11Sep!$B$1:$B$3202,0),MATCH(A.Arr9sepList!I$1,manifest_11Sep!$A$1:$V$1,0))</f>
        <v>Korean Air</v>
      </c>
      <c r="J1405" s="13" t="str">
        <f t="array" ref="J1405">INDEX(manifest_11Sep!$A$1:$V$3202,MATCH($B1405,manifest_11Sep!$B$1:$B$3202,0),MATCH(A.Arr9sepList!J$1,manifest_11Sep!$A$1:$V$1,0))</f>
        <v>KE 42</v>
      </c>
      <c r="K1405" s="13" t="str">
        <f t="array" ref="K1405">INDEX(manifest_11Sep!$A$1:$V$3202,MATCH($B1405,manifest_11Sep!$B$1:$B$3202,0),MATCH(A.Arr9sepList!K$1,manifest_11Sep!$A$1:$V$1,0))</f>
        <v>13-thg 9-25</v>
      </c>
      <c r="L1405" s="14">
        <f t="array" ref="L1405">INDEX(manifest_11Sep!$A$1:$V$3202,MATCH($B1405,manifest_11Sep!$B$1:$B$3202,0),MATCH(A.Arr9sepList!L$1,manifest_11Sep!$A$1:$V$1,0))</f>
        <v>0.69444444444444442</v>
      </c>
      <c r="M1405" s="13" t="str">
        <f t="array" ref="M1405">INDEX(manifest_11Sep!$A$1:$V$3202,MATCH($B1405,manifest_11Sep!$B$1:$B$3202,0),MATCH(A.Arr9sepList!M$1,manifest_11Sep!$A$1:$V$1,0))</f>
        <v>ICN-T2</v>
      </c>
      <c r="N1405" s="13" t="str">
        <f t="array" ref="N1405">INDEX(manifest_11Sep!$A$1:$V$3202,MATCH($B1405,manifest_11Sep!$B$1:$B$3202,0),MATCH(A.Arr9sepList!N$1,manifest_11Sep!$A$1:$V$1,0))</f>
        <v>INTER PARNAS</v>
      </c>
      <c r="O1405" s="15"/>
      <c r="P1405" s="13"/>
      <c r="Q1405" s="16">
        <v>87395486</v>
      </c>
      <c r="R1405" s="16" t="s">
        <v>43</v>
      </c>
      <c r="S1405" s="13">
        <f t="array" ref="S1405">INDEX(manifest_11Sep!$A$1:$V$3202,MATCH($B1405,manifest_11Sep!$B$1:$B$3202,0),MATCH(A.Arr9sepList!S$1,manifest_11Sep!$A$1:$V$1,0))</f>
        <v>0</v>
      </c>
    </row>
    <row r="1406" spans="1:19" ht="15.75" customHeight="1">
      <c r="A1406" s="13" t="str">
        <f t="array" ref="A1406">INDEX(manifest_11Sep!$A$1:$V$3202,MATCH($B1406,manifest_11Sep!$B$1:$B$3202,0),MATCH(A.Arr9sepList!A$1,manifest_11Sep!$A$1:$V$1,0))</f>
        <v>A</v>
      </c>
      <c r="B1406" s="13" t="s">
        <v>4033</v>
      </c>
      <c r="C1406" s="13" t="str">
        <f t="array" ref="C1406">INDEX(manifest_11Sep!$A$1:$V$3202,MATCH($B1406,manifest_11Sep!$B$1:$B$3202,0),MATCH(A.Arr9sepList!C$1,manifest_11Sep!$A$1:$V$1,0))</f>
        <v>H2NP2WWPMR2</v>
      </c>
      <c r="D1406" s="13" t="str">
        <f t="array" ref="D1406">INDEX(manifest_11Sep!$A$1:$V$3202,MATCH($B1406,manifest_11Sep!$B$1:$B$3202,0),MATCH(A.Arr9sepList!D$1,manifest_11Sep!$A$1:$V$1,0))</f>
        <v>Female</v>
      </c>
      <c r="E1406" s="13" t="str">
        <f t="array" ref="E1406">INDEX(manifest_11Sep!$A$1:$V$3202,MATCH($B1406,manifest_11Sep!$B$1:$B$3202,0),MATCH(A.Arr9sepList!E$1,manifest_11Sep!$A$1:$V$1,0))</f>
        <v>Wenxiu</v>
      </c>
      <c r="F1406" s="13" t="str">
        <f t="array" ref="F1406">INDEX(manifest_11Sep!$A$1:$V$3202,MATCH($B1406,manifest_11Sep!$B$1:$B$3202,0),MATCH(A.Arr9sepList!F$1,manifest_11Sep!$A$1:$V$1,0))</f>
        <v>Peng</v>
      </c>
      <c r="G1406" s="13">
        <f t="array" ref="G1406">INDEX(manifest_11Sep!$A$1:$V$3202,MATCH($B1406,manifest_11Sep!$B$1:$B$3202,0),MATCH(A.Arr9sepList!G$1,manifest_11Sep!$A$1:$V$1,0))</f>
        <v>49</v>
      </c>
      <c r="H1406" s="13" t="str">
        <f t="array" ref="H1406">INDEX(manifest_11Sep!$A$1:$V$3202,MATCH($B1406,manifest_11Sep!$B$1:$B$3202,0),MATCH(A.Arr9sepList!H$1,manifest_11Sep!$A$1:$V$1,0))</f>
        <v>Rocky Shi</v>
      </c>
      <c r="I1406" s="13" t="str">
        <f t="array" ref="I1406">INDEX(manifest_11Sep!$A$1:$V$3202,MATCH($B1406,manifest_11Sep!$B$1:$B$3202,0),MATCH(A.Arr9sepList!I$1,manifest_11Sep!$A$1:$V$1,0))</f>
        <v>Korean Air</v>
      </c>
      <c r="J1406" s="13" t="str">
        <f t="array" ref="J1406">INDEX(manifest_11Sep!$A$1:$V$3202,MATCH($B1406,manifest_11Sep!$B$1:$B$3202,0),MATCH(A.Arr9sepList!J$1,manifest_11Sep!$A$1:$V$1,0))</f>
        <v>KE 42</v>
      </c>
      <c r="K1406" s="13" t="str">
        <f t="array" ref="K1406">INDEX(manifest_11Sep!$A$1:$V$3202,MATCH($B1406,manifest_11Sep!$B$1:$B$3202,0),MATCH(A.Arr9sepList!K$1,manifest_11Sep!$A$1:$V$1,0))</f>
        <v>13-thg 9-25</v>
      </c>
      <c r="L1406" s="14">
        <f t="array" ref="L1406">INDEX(manifest_11Sep!$A$1:$V$3202,MATCH($B1406,manifest_11Sep!$B$1:$B$3202,0),MATCH(A.Arr9sepList!L$1,manifest_11Sep!$A$1:$V$1,0))</f>
        <v>0.69444444444444442</v>
      </c>
      <c r="M1406" s="13" t="str">
        <f t="array" ref="M1406">INDEX(manifest_11Sep!$A$1:$V$3202,MATCH($B1406,manifest_11Sep!$B$1:$B$3202,0),MATCH(A.Arr9sepList!M$1,manifest_11Sep!$A$1:$V$1,0))</f>
        <v>ICN-T2</v>
      </c>
      <c r="N1406" s="13" t="str">
        <f t="array" ref="N1406">INDEX(manifest_11Sep!$A$1:$V$3202,MATCH($B1406,manifest_11Sep!$B$1:$B$3202,0),MATCH(A.Arr9sepList!N$1,manifest_11Sep!$A$1:$V$1,0))</f>
        <v>JW MARRIOTT</v>
      </c>
      <c r="O1406" s="15"/>
      <c r="P1406" s="13"/>
      <c r="Q1406" s="16">
        <v>75989172</v>
      </c>
      <c r="R1406" s="16" t="s">
        <v>61</v>
      </c>
      <c r="S1406" s="13">
        <f t="array" ref="S1406">INDEX(manifest_11Sep!$A$1:$V$3202,MATCH($B1406,manifest_11Sep!$B$1:$B$3202,0),MATCH(A.Arr9sepList!S$1,manifest_11Sep!$A$1:$V$1,0))</f>
        <v>0</v>
      </c>
    </row>
    <row r="1407" spans="1:19" ht="15.75" customHeight="1">
      <c r="A1407" s="13" t="str">
        <f t="array" ref="A1407">INDEX(manifest_11Sep!$A$1:$V$3202,MATCH($B1407,manifest_11Sep!$B$1:$B$3202,0),MATCH(A.Arr9sepList!A$1,manifest_11Sep!$A$1:$V$1,0))</f>
        <v>A</v>
      </c>
      <c r="B1407" s="13" t="s">
        <v>1294</v>
      </c>
      <c r="C1407" s="13" t="str">
        <f t="array" ref="C1407">INDEX(manifest_11Sep!$A$1:$V$3202,MATCH($B1407,manifest_11Sep!$B$1:$B$3202,0),MATCH(A.Arr9sepList!C$1,manifest_11Sep!$A$1:$V$1,0))</f>
        <v>VVN2BQPN3FV</v>
      </c>
      <c r="D1407" s="13" t="str">
        <f t="array" ref="D1407">INDEX(manifest_11Sep!$A$1:$V$3202,MATCH($B1407,manifest_11Sep!$B$1:$B$3202,0),MATCH(A.Arr9sepList!D$1,manifest_11Sep!$A$1:$V$1,0))</f>
        <v>Female</v>
      </c>
      <c r="E1407" s="13" t="str">
        <f t="array" ref="E1407">INDEX(manifest_11Sep!$A$1:$V$3202,MATCH($B1407,manifest_11Sep!$B$1:$B$3202,0),MATCH(A.Arr9sepList!E$1,manifest_11Sep!$A$1:$V$1,0))</f>
        <v>Christine</v>
      </c>
      <c r="F1407" s="13" t="str">
        <f t="array" ref="F1407">INDEX(manifest_11Sep!$A$1:$V$3202,MATCH($B1407,manifest_11Sep!$B$1:$B$3202,0),MATCH(A.Arr9sepList!F$1,manifest_11Sep!$A$1:$V$1,0))</f>
        <v>Piccolo</v>
      </c>
      <c r="G1407" s="13">
        <f t="array" ref="G1407">INDEX(manifest_11Sep!$A$1:$V$3202,MATCH($B1407,manifest_11Sep!$B$1:$B$3202,0),MATCH(A.Arr9sepList!G$1,manifest_11Sep!$A$1:$V$1,0))</f>
        <v>59</v>
      </c>
      <c r="H1407" s="13" t="str">
        <f t="array" ref="H1407">INDEX(manifest_11Sep!$A$1:$V$3202,MATCH($B1407,manifest_11Sep!$B$1:$B$3202,0),MATCH(A.Arr9sepList!H$1,manifest_11Sep!$A$1:$V$1,0))</f>
        <v>Alicia Nguyen 4</v>
      </c>
      <c r="I1407" s="13" t="str">
        <f t="array" ref="I1407">INDEX(manifest_11Sep!$A$1:$V$3202,MATCH($B1407,manifest_11Sep!$B$1:$B$3202,0),MATCH(A.Arr9sepList!I$1,manifest_11Sep!$A$1:$V$1,0))</f>
        <v>Korean Air</v>
      </c>
      <c r="J1407" s="13" t="str">
        <f t="array" ref="J1407">INDEX(manifest_11Sep!$A$1:$V$3202,MATCH($B1407,manifest_11Sep!$B$1:$B$3202,0),MATCH(A.Arr9sepList!J$1,manifest_11Sep!$A$1:$V$1,0))</f>
        <v>KE 36</v>
      </c>
      <c r="K1407" s="13" t="str">
        <f t="array" ref="K1407">INDEX(manifest_11Sep!$A$1:$V$3202,MATCH($B1407,manifest_11Sep!$B$1:$B$3202,0),MATCH(A.Arr9sepList!K$1,manifest_11Sep!$A$1:$V$1,0))</f>
        <v>13-thg 9-25</v>
      </c>
      <c r="L1407" s="14">
        <f t="array" ref="L1407">INDEX(manifest_11Sep!$A$1:$V$3202,MATCH($B1407,manifest_11Sep!$B$1:$B$3202,0),MATCH(A.Arr9sepList!L$1,manifest_11Sep!$A$1:$V$1,0))</f>
        <v>0.70138888888888884</v>
      </c>
      <c r="M1407" s="13" t="str">
        <f t="array" ref="M1407">INDEX(manifest_11Sep!$A$1:$V$3202,MATCH($B1407,manifest_11Sep!$B$1:$B$3202,0),MATCH(A.Arr9sepList!M$1,manifest_11Sep!$A$1:$V$1,0))</f>
        <v>ICN-T2</v>
      </c>
      <c r="N1407" s="13" t="str">
        <f t="array" ref="N1407">INDEX(manifest_11Sep!$A$1:$V$3202,MATCH($B1407,manifest_11Sep!$B$1:$B$3202,0),MATCH(A.Arr9sepList!N$1,manifest_11Sep!$A$1:$V$1,0))</f>
        <v>JW MARRIOTT</v>
      </c>
      <c r="O1407" s="15"/>
      <c r="P1407" s="13"/>
      <c r="Q1407" s="16">
        <v>75987785</v>
      </c>
      <c r="R1407" s="16" t="s">
        <v>35</v>
      </c>
      <c r="S1407" s="13">
        <f t="array" ref="S1407">INDEX(manifest_11Sep!$A$1:$V$3202,MATCH($B1407,manifest_11Sep!$B$1:$B$3202,0),MATCH(A.Arr9sepList!S$1,manifest_11Sep!$A$1:$V$1,0))</f>
        <v>0</v>
      </c>
    </row>
    <row r="1408" spans="1:19" ht="15.75" customHeight="1">
      <c r="A1408" s="13" t="str">
        <f t="array" ref="A1408">INDEX(manifest_11Sep!$A$1:$V$3202,MATCH($B1408,manifest_11Sep!$B$1:$B$3202,0),MATCH(A.Arr9sepList!A$1,manifest_11Sep!$A$1:$V$1,0))</f>
        <v>A</v>
      </c>
      <c r="B1408" s="13" t="s">
        <v>2248</v>
      </c>
      <c r="C1408" s="13" t="str">
        <f t="array" ref="C1408">INDEX(manifest_11Sep!$A$1:$V$3202,MATCH($B1408,manifest_11Sep!$B$1:$B$3202,0),MATCH(A.Arr9sepList!C$1,manifest_11Sep!$A$1:$V$1,0))</f>
        <v>DQNLL7DTTXH</v>
      </c>
      <c r="D1408" s="13" t="str">
        <f t="array" ref="D1408">INDEX(manifest_11Sep!$A$1:$V$3202,MATCH($B1408,manifest_11Sep!$B$1:$B$3202,0),MATCH(A.Arr9sepList!D$1,manifest_11Sep!$A$1:$V$1,0))</f>
        <v>Female</v>
      </c>
      <c r="E1408" s="13" t="str">
        <f t="array" ref="E1408">INDEX(manifest_11Sep!$A$1:$V$3202,MATCH($B1408,manifest_11Sep!$B$1:$B$3202,0),MATCH(A.Arr9sepList!E$1,manifest_11Sep!$A$1:$V$1,0))</f>
        <v>Rosalina Hoi-Ching</v>
      </c>
      <c r="F1408" s="13" t="str">
        <f t="array" ref="F1408">INDEX(manifest_11Sep!$A$1:$V$3202,MATCH($B1408,manifest_11Sep!$B$1:$B$3202,0),MATCH(A.Arr9sepList!F$1,manifest_11Sep!$A$1:$V$1,0))</f>
        <v>Chiu</v>
      </c>
      <c r="G1408" s="13">
        <f t="array" ref="G1408">INDEX(manifest_11Sep!$A$1:$V$3202,MATCH($B1408,manifest_11Sep!$B$1:$B$3202,0),MATCH(A.Arr9sepList!G$1,manifest_11Sep!$A$1:$V$1,0))</f>
        <v>1</v>
      </c>
      <c r="H1408" s="13" t="str">
        <f t="array" ref="H1408">INDEX(manifest_11Sep!$A$1:$V$3202,MATCH($B1408,manifest_11Sep!$B$1:$B$3202,0),MATCH(A.Arr9sepList!H$1,manifest_11Sep!$A$1:$V$1,0))</f>
        <v>Dwi Julyati</v>
      </c>
      <c r="I1408" s="13" t="str">
        <f t="array" ref="I1408">INDEX(manifest_11Sep!$A$1:$V$3202,MATCH($B1408,manifest_11Sep!$B$1:$B$3202,0),MATCH(A.Arr9sepList!I$1,manifest_11Sep!$A$1:$V$1,0))</f>
        <v>Korean Air</v>
      </c>
      <c r="J1408" s="13" t="str">
        <f t="array" ref="J1408">INDEX(manifest_11Sep!$A$1:$V$3202,MATCH($B1408,manifest_11Sep!$B$1:$B$3202,0),MATCH(A.Arr9sepList!J$1,manifest_11Sep!$A$1:$V$1,0))</f>
        <v>KE 174</v>
      </c>
      <c r="K1408" s="13" t="str">
        <f t="array" ref="K1408">INDEX(manifest_11Sep!$A$1:$V$3202,MATCH($B1408,manifest_11Sep!$B$1:$B$3202,0),MATCH(A.Arr9sepList!K$1,manifest_11Sep!$A$1:$V$1,0))</f>
        <v>13-thg 9-25</v>
      </c>
      <c r="L1408" s="14">
        <f t="array" ref="L1408">INDEX(manifest_11Sep!$A$1:$V$3202,MATCH($B1408,manifest_11Sep!$B$1:$B$3202,0),MATCH(A.Arr9sepList!L$1,manifest_11Sep!$A$1:$V$1,0))</f>
        <v>0.70833333333333337</v>
      </c>
      <c r="M1408" s="13" t="str">
        <f t="array" ref="M1408">INDEX(manifest_11Sep!$A$1:$V$3202,MATCH($B1408,manifest_11Sep!$B$1:$B$3202,0),MATCH(A.Arr9sepList!M$1,manifest_11Sep!$A$1:$V$1,0))</f>
        <v>ICN-T2</v>
      </c>
      <c r="N1408" s="13" t="str">
        <f t="array" ref="N1408">INDEX(manifest_11Sep!$A$1:$V$3202,MATCH($B1408,manifest_11Sep!$B$1:$B$3202,0),MATCH(A.Arr9sepList!N$1,manifest_11Sep!$A$1:$V$1,0))</f>
        <v>INTER PARNAS</v>
      </c>
      <c r="O1408" s="15"/>
      <c r="P1408" s="13"/>
      <c r="Q1408" s="16">
        <v>61714488</v>
      </c>
      <c r="R1408" s="16" t="s">
        <v>61</v>
      </c>
      <c r="S1408" s="13">
        <f t="array" ref="S1408">INDEX(manifest_11Sep!$A$1:$V$3202,MATCH($B1408,manifest_11Sep!$B$1:$B$3202,0),MATCH(A.Arr9sepList!S$1,manifest_11Sep!$A$1:$V$1,0))</f>
        <v>0</v>
      </c>
    </row>
    <row r="1409" spans="1:19" ht="15.75" customHeight="1">
      <c r="A1409" s="13" t="str">
        <f t="array" ref="A1409">INDEX(manifest_11Sep!$A$1:$V$3202,MATCH($B1409,manifest_11Sep!$B$1:$B$3202,0),MATCH(A.Arr9sepList!A$1,manifest_11Sep!$A$1:$V$1,0))</f>
        <v>A</v>
      </c>
      <c r="B1409" s="13" t="s">
        <v>2253</v>
      </c>
      <c r="C1409" s="13" t="str">
        <f t="array" ref="C1409">INDEX(manifest_11Sep!$A$1:$V$3202,MATCH($B1409,manifest_11Sep!$B$1:$B$3202,0),MATCH(A.Arr9sepList!C$1,manifest_11Sep!$A$1:$V$1,0))</f>
        <v>2TN79GPLWVK</v>
      </c>
      <c r="D1409" s="13" t="str">
        <f t="array" ref="D1409">INDEX(manifest_11Sep!$A$1:$V$3202,MATCH($B1409,manifest_11Sep!$B$1:$B$3202,0),MATCH(A.Arr9sepList!D$1,manifest_11Sep!$A$1:$V$1,0))</f>
        <v>Male</v>
      </c>
      <c r="E1409" s="13" t="str">
        <f t="array" ref="E1409">INDEX(manifest_11Sep!$A$1:$V$3202,MATCH($B1409,manifest_11Sep!$B$1:$B$3202,0),MATCH(A.Arr9sepList!E$1,manifest_11Sep!$A$1:$V$1,0))</f>
        <v>Ho Fai</v>
      </c>
      <c r="F1409" s="13" t="str">
        <f t="array" ref="F1409">INDEX(manifest_11Sep!$A$1:$V$3202,MATCH($B1409,manifest_11Sep!$B$1:$B$3202,0),MATCH(A.Arr9sepList!F$1,manifest_11Sep!$A$1:$V$1,0))</f>
        <v>Chiu</v>
      </c>
      <c r="G1409" s="13">
        <f t="array" ref="G1409">INDEX(manifest_11Sep!$A$1:$V$3202,MATCH($B1409,manifest_11Sep!$B$1:$B$3202,0),MATCH(A.Arr9sepList!G$1,manifest_11Sep!$A$1:$V$1,0))</f>
        <v>37</v>
      </c>
      <c r="H1409" s="13" t="str">
        <f t="array" ref="H1409">INDEX(manifest_11Sep!$A$1:$V$3202,MATCH($B1409,manifest_11Sep!$B$1:$B$3202,0),MATCH(A.Arr9sepList!H$1,manifest_11Sep!$A$1:$V$1,0))</f>
        <v>Dwi Julyati</v>
      </c>
      <c r="I1409" s="13" t="str">
        <f t="array" ref="I1409">INDEX(manifest_11Sep!$A$1:$V$3202,MATCH($B1409,manifest_11Sep!$B$1:$B$3202,0),MATCH(A.Arr9sepList!I$1,manifest_11Sep!$A$1:$V$1,0))</f>
        <v>Korean Air</v>
      </c>
      <c r="J1409" s="13" t="str">
        <f t="array" ref="J1409">INDEX(manifest_11Sep!$A$1:$V$3202,MATCH($B1409,manifest_11Sep!$B$1:$B$3202,0),MATCH(A.Arr9sepList!J$1,manifest_11Sep!$A$1:$V$1,0))</f>
        <v>KE 174</v>
      </c>
      <c r="K1409" s="13" t="str">
        <f t="array" ref="K1409">INDEX(manifest_11Sep!$A$1:$V$3202,MATCH($B1409,manifest_11Sep!$B$1:$B$3202,0),MATCH(A.Arr9sepList!K$1,manifest_11Sep!$A$1:$V$1,0))</f>
        <v>13-thg 9-25</v>
      </c>
      <c r="L1409" s="14">
        <f t="array" ref="L1409">INDEX(manifest_11Sep!$A$1:$V$3202,MATCH($B1409,manifest_11Sep!$B$1:$B$3202,0),MATCH(A.Arr9sepList!L$1,manifest_11Sep!$A$1:$V$1,0))</f>
        <v>0.70833333333333337</v>
      </c>
      <c r="M1409" s="13" t="str">
        <f t="array" ref="M1409">INDEX(manifest_11Sep!$A$1:$V$3202,MATCH($B1409,manifest_11Sep!$B$1:$B$3202,0),MATCH(A.Arr9sepList!M$1,manifest_11Sep!$A$1:$V$1,0))</f>
        <v>ICN-T2</v>
      </c>
      <c r="N1409" s="13" t="str">
        <f t="array" ref="N1409">INDEX(manifest_11Sep!$A$1:$V$3202,MATCH($B1409,manifest_11Sep!$B$1:$B$3202,0),MATCH(A.Arr9sepList!N$1,manifest_11Sep!$A$1:$V$1,0))</f>
        <v>INTER PARNAS</v>
      </c>
      <c r="O1409" s="15"/>
      <c r="P1409" s="13"/>
      <c r="Q1409" s="16">
        <v>41151159</v>
      </c>
      <c r="R1409" s="16" t="s">
        <v>43</v>
      </c>
      <c r="S1409" s="13">
        <f t="array" ref="S1409">INDEX(manifest_11Sep!$A$1:$V$3202,MATCH($B1409,manifest_11Sep!$B$1:$B$3202,0),MATCH(A.Arr9sepList!S$1,manifest_11Sep!$A$1:$V$1,0))</f>
        <v>0</v>
      </c>
    </row>
    <row r="1410" spans="1:19" ht="15.75" customHeight="1">
      <c r="A1410" s="13" t="str">
        <f t="array" ref="A1410">INDEX(manifest_11Sep!$A$1:$V$3202,MATCH($B1410,manifest_11Sep!$B$1:$B$3202,0),MATCH(A.Arr9sepList!A$1,manifest_11Sep!$A$1:$V$1,0))</f>
        <v>A</v>
      </c>
      <c r="B1410" s="13" t="s">
        <v>2255</v>
      </c>
      <c r="C1410" s="13" t="str">
        <f t="array" ref="C1410">INDEX(manifest_11Sep!$A$1:$V$3202,MATCH($B1410,manifest_11Sep!$B$1:$B$3202,0),MATCH(A.Arr9sepList!C$1,manifest_11Sep!$A$1:$V$1,0))</f>
        <v>2TN79GPLWVK</v>
      </c>
      <c r="D1410" s="13" t="str">
        <f t="array" ref="D1410">INDEX(manifest_11Sep!$A$1:$V$3202,MATCH($B1410,manifest_11Sep!$B$1:$B$3202,0),MATCH(A.Arr9sepList!D$1,manifest_11Sep!$A$1:$V$1,0))</f>
        <v>Female</v>
      </c>
      <c r="E1410" s="13" t="str">
        <f t="array" ref="E1410">INDEX(manifest_11Sep!$A$1:$V$3202,MATCH($B1410,manifest_11Sep!$B$1:$B$3202,0),MATCH(A.Arr9sepList!E$1,manifest_11Sep!$A$1:$V$1,0))</f>
        <v>Daria Lok-Ling</v>
      </c>
      <c r="F1410" s="13" t="str">
        <f t="array" ref="F1410">INDEX(manifest_11Sep!$A$1:$V$3202,MATCH($B1410,manifest_11Sep!$B$1:$B$3202,0),MATCH(A.Arr9sepList!F$1,manifest_11Sep!$A$1:$V$1,0))</f>
        <v>Cheng</v>
      </c>
      <c r="G1410" s="13">
        <f t="array" ref="G1410">INDEX(manifest_11Sep!$A$1:$V$3202,MATCH($B1410,manifest_11Sep!$B$1:$B$3202,0),MATCH(A.Arr9sepList!G$1,manifest_11Sep!$A$1:$V$1,0))</f>
        <v>36</v>
      </c>
      <c r="H1410" s="13" t="str">
        <f t="array" ref="H1410">INDEX(manifest_11Sep!$A$1:$V$3202,MATCH($B1410,manifest_11Sep!$B$1:$B$3202,0),MATCH(A.Arr9sepList!H$1,manifest_11Sep!$A$1:$V$1,0))</f>
        <v>Dwi Julyati</v>
      </c>
      <c r="I1410" s="13" t="str">
        <f t="array" ref="I1410">INDEX(manifest_11Sep!$A$1:$V$3202,MATCH($B1410,manifest_11Sep!$B$1:$B$3202,0),MATCH(A.Arr9sepList!I$1,manifest_11Sep!$A$1:$V$1,0))</f>
        <v>Korean Air</v>
      </c>
      <c r="J1410" s="13" t="str">
        <f t="array" ref="J1410">INDEX(manifest_11Sep!$A$1:$V$3202,MATCH($B1410,manifest_11Sep!$B$1:$B$3202,0),MATCH(A.Arr9sepList!J$1,manifest_11Sep!$A$1:$V$1,0))</f>
        <v>KE 174</v>
      </c>
      <c r="K1410" s="13" t="str">
        <f t="array" ref="K1410">INDEX(manifest_11Sep!$A$1:$V$3202,MATCH($B1410,manifest_11Sep!$B$1:$B$3202,0),MATCH(A.Arr9sepList!K$1,manifest_11Sep!$A$1:$V$1,0))</f>
        <v>13-thg 9-25</v>
      </c>
      <c r="L1410" s="14">
        <f t="array" ref="L1410">INDEX(manifest_11Sep!$A$1:$V$3202,MATCH($B1410,manifest_11Sep!$B$1:$B$3202,0),MATCH(A.Arr9sepList!L$1,manifest_11Sep!$A$1:$V$1,0))</f>
        <v>0.70833333333333337</v>
      </c>
      <c r="M1410" s="13" t="str">
        <f t="array" ref="M1410">INDEX(manifest_11Sep!$A$1:$V$3202,MATCH($B1410,manifest_11Sep!$B$1:$B$3202,0),MATCH(A.Arr9sepList!M$1,manifest_11Sep!$A$1:$V$1,0))</f>
        <v>ICN-T2</v>
      </c>
      <c r="N1410" s="13" t="str">
        <f t="array" ref="N1410">INDEX(manifest_11Sep!$A$1:$V$3202,MATCH($B1410,manifest_11Sep!$B$1:$B$3202,0),MATCH(A.Arr9sepList!N$1,manifest_11Sep!$A$1:$V$1,0))</f>
        <v>INTER PARNAS</v>
      </c>
      <c r="O1410" s="15"/>
      <c r="P1410" s="13"/>
      <c r="Q1410" s="16">
        <v>41151159</v>
      </c>
      <c r="R1410" s="16" t="s">
        <v>43</v>
      </c>
      <c r="S1410" s="13">
        <f t="array" ref="S1410">INDEX(manifest_11Sep!$A$1:$V$3202,MATCH($B1410,manifest_11Sep!$B$1:$B$3202,0),MATCH(A.Arr9sepList!S$1,manifest_11Sep!$A$1:$V$1,0))</f>
        <v>0</v>
      </c>
    </row>
    <row r="1411" spans="1:19" ht="15.75" customHeight="1">
      <c r="A1411" s="13" t="str">
        <f t="array" ref="A1411">INDEX(manifest_11Sep!$A$1:$V$3202,MATCH($B1411,manifest_11Sep!$B$1:$B$3202,0),MATCH(A.Arr9sepList!A$1,manifest_11Sep!$A$1:$V$1,0))</f>
        <v>A</v>
      </c>
      <c r="B1411" s="13" t="s">
        <v>2257</v>
      </c>
      <c r="C1411" s="13" t="str">
        <f t="array" ref="C1411">INDEX(manifest_11Sep!$A$1:$V$3202,MATCH($B1411,manifest_11Sep!$B$1:$B$3202,0),MATCH(A.Arr9sepList!C$1,manifest_11Sep!$A$1:$V$1,0))</f>
        <v>2TN79GPLWVK</v>
      </c>
      <c r="D1411" s="13" t="str">
        <f t="array" ref="D1411">INDEX(manifest_11Sep!$A$1:$V$3202,MATCH($B1411,manifest_11Sep!$B$1:$B$3202,0),MATCH(A.Arr9sepList!D$1,manifest_11Sep!$A$1:$V$1,0))</f>
        <v>Female</v>
      </c>
      <c r="E1411" s="13" t="str">
        <f t="array" ref="E1411">INDEX(manifest_11Sep!$A$1:$V$3202,MATCH($B1411,manifest_11Sep!$B$1:$B$3202,0),MATCH(A.Arr9sepList!E$1,manifest_11Sep!$A$1:$V$1,0))</f>
        <v>Kalina Hoi-Lam</v>
      </c>
      <c r="F1411" s="13" t="str">
        <f t="array" ref="F1411">INDEX(manifest_11Sep!$A$1:$V$3202,MATCH($B1411,manifest_11Sep!$B$1:$B$3202,0),MATCH(A.Arr9sepList!F$1,manifest_11Sep!$A$1:$V$1,0))</f>
        <v>Chiu</v>
      </c>
      <c r="G1411" s="13">
        <f t="array" ref="G1411">INDEX(manifest_11Sep!$A$1:$V$3202,MATCH($B1411,manifest_11Sep!$B$1:$B$3202,0),MATCH(A.Arr9sepList!G$1,manifest_11Sep!$A$1:$V$1,0))</f>
        <v>8</v>
      </c>
      <c r="H1411" s="13" t="str">
        <f t="array" ref="H1411">INDEX(manifest_11Sep!$A$1:$V$3202,MATCH($B1411,manifest_11Sep!$B$1:$B$3202,0),MATCH(A.Arr9sepList!H$1,manifest_11Sep!$A$1:$V$1,0))</f>
        <v>Dwi Julyati</v>
      </c>
      <c r="I1411" s="13" t="str">
        <f t="array" ref="I1411">INDEX(manifest_11Sep!$A$1:$V$3202,MATCH($B1411,manifest_11Sep!$B$1:$B$3202,0),MATCH(A.Arr9sepList!I$1,manifest_11Sep!$A$1:$V$1,0))</f>
        <v>Korean Air</v>
      </c>
      <c r="J1411" s="13" t="str">
        <f t="array" ref="J1411">INDEX(manifest_11Sep!$A$1:$V$3202,MATCH($B1411,manifest_11Sep!$B$1:$B$3202,0),MATCH(A.Arr9sepList!J$1,manifest_11Sep!$A$1:$V$1,0))</f>
        <v>KE 174</v>
      </c>
      <c r="K1411" s="13" t="str">
        <f t="array" ref="K1411">INDEX(manifest_11Sep!$A$1:$V$3202,MATCH($B1411,manifest_11Sep!$B$1:$B$3202,0),MATCH(A.Arr9sepList!K$1,manifest_11Sep!$A$1:$V$1,0))</f>
        <v>13-thg 9-25</v>
      </c>
      <c r="L1411" s="14">
        <f t="array" ref="L1411">INDEX(manifest_11Sep!$A$1:$V$3202,MATCH($B1411,manifest_11Sep!$B$1:$B$3202,0),MATCH(A.Arr9sepList!L$1,manifest_11Sep!$A$1:$V$1,0))</f>
        <v>0.70833333333333337</v>
      </c>
      <c r="M1411" s="13" t="str">
        <f t="array" ref="M1411">INDEX(manifest_11Sep!$A$1:$V$3202,MATCH($B1411,manifest_11Sep!$B$1:$B$3202,0),MATCH(A.Arr9sepList!M$1,manifest_11Sep!$A$1:$V$1,0))</f>
        <v>ICN-T2</v>
      </c>
      <c r="N1411" s="13" t="str">
        <f t="array" ref="N1411">INDEX(manifest_11Sep!$A$1:$V$3202,MATCH($B1411,manifest_11Sep!$B$1:$B$3202,0),MATCH(A.Arr9sepList!N$1,manifest_11Sep!$A$1:$V$1,0))</f>
        <v>INTER PARNAS</v>
      </c>
      <c r="O1411" s="15"/>
      <c r="P1411" s="13"/>
      <c r="Q1411" s="16">
        <v>41151159</v>
      </c>
      <c r="R1411" s="16" t="s">
        <v>43</v>
      </c>
      <c r="S1411" s="13">
        <f t="array" ref="S1411">INDEX(manifest_11Sep!$A$1:$V$3202,MATCH($B1411,manifest_11Sep!$B$1:$B$3202,0),MATCH(A.Arr9sepList!S$1,manifest_11Sep!$A$1:$V$1,0))</f>
        <v>0</v>
      </c>
    </row>
    <row r="1412" spans="1:19" ht="15.75" customHeight="1">
      <c r="A1412" s="13" t="str">
        <f t="array" ref="A1412">INDEX(manifest_11Sep!$A$1:$V$3202,MATCH($B1412,manifest_11Sep!$B$1:$B$3202,0),MATCH(A.Arr9sepList!A$1,manifest_11Sep!$A$1:$V$1,0))</f>
        <v>A</v>
      </c>
      <c r="B1412" s="13" t="s">
        <v>2264</v>
      </c>
      <c r="C1412" s="13" t="str">
        <f t="array" ref="C1412">INDEX(manifest_11Sep!$A$1:$V$3202,MATCH($B1412,manifest_11Sep!$B$1:$B$3202,0),MATCH(A.Arr9sepList!C$1,manifest_11Sep!$A$1:$V$1,0))</f>
        <v>2TN79GPLWVK</v>
      </c>
      <c r="D1412" s="13" t="str">
        <f t="array" ref="D1412">INDEX(manifest_11Sep!$A$1:$V$3202,MATCH($B1412,manifest_11Sep!$B$1:$B$3202,0),MATCH(A.Arr9sepList!D$1,manifest_11Sep!$A$1:$V$1,0))</f>
        <v>Male</v>
      </c>
      <c r="E1412" s="13" t="str">
        <f t="array" ref="E1412">INDEX(manifest_11Sep!$A$1:$V$3202,MATCH($B1412,manifest_11Sep!$B$1:$B$3202,0),MATCH(A.Arr9sepList!E$1,manifest_11Sep!$A$1:$V$1,0))</f>
        <v>Jonathan Tsun Wai</v>
      </c>
      <c r="F1412" s="13" t="str">
        <f t="array" ref="F1412">INDEX(manifest_11Sep!$A$1:$V$3202,MATCH($B1412,manifest_11Sep!$B$1:$B$3202,0),MATCH(A.Arr9sepList!F$1,manifest_11Sep!$A$1:$V$1,0))</f>
        <v>Chiu</v>
      </c>
      <c r="G1412" s="13">
        <f t="array" ref="G1412">INDEX(manifest_11Sep!$A$1:$V$3202,MATCH($B1412,manifest_11Sep!$B$1:$B$3202,0),MATCH(A.Arr9sepList!G$1,manifest_11Sep!$A$1:$V$1,0))</f>
        <v>6</v>
      </c>
      <c r="H1412" s="13" t="str">
        <f t="array" ref="H1412">INDEX(manifest_11Sep!$A$1:$V$3202,MATCH($B1412,manifest_11Sep!$B$1:$B$3202,0),MATCH(A.Arr9sepList!H$1,manifest_11Sep!$A$1:$V$1,0))</f>
        <v>Dwi Julyati</v>
      </c>
      <c r="I1412" s="13" t="str">
        <f t="array" ref="I1412">INDEX(manifest_11Sep!$A$1:$V$3202,MATCH($B1412,manifest_11Sep!$B$1:$B$3202,0),MATCH(A.Arr9sepList!I$1,manifest_11Sep!$A$1:$V$1,0))</f>
        <v>Korean Air</v>
      </c>
      <c r="J1412" s="13" t="str">
        <f t="array" ref="J1412">INDEX(manifest_11Sep!$A$1:$V$3202,MATCH($B1412,manifest_11Sep!$B$1:$B$3202,0),MATCH(A.Arr9sepList!J$1,manifest_11Sep!$A$1:$V$1,0))</f>
        <v>KE 174</v>
      </c>
      <c r="K1412" s="13" t="str">
        <f t="array" ref="K1412">INDEX(manifest_11Sep!$A$1:$V$3202,MATCH($B1412,manifest_11Sep!$B$1:$B$3202,0),MATCH(A.Arr9sepList!K$1,manifest_11Sep!$A$1:$V$1,0))</f>
        <v>13-thg 9-25</v>
      </c>
      <c r="L1412" s="14">
        <f t="array" ref="L1412">INDEX(manifest_11Sep!$A$1:$V$3202,MATCH($B1412,manifest_11Sep!$B$1:$B$3202,0),MATCH(A.Arr9sepList!L$1,manifest_11Sep!$A$1:$V$1,0))</f>
        <v>0.70833333333333337</v>
      </c>
      <c r="M1412" s="13" t="str">
        <f t="array" ref="M1412">INDEX(manifest_11Sep!$A$1:$V$3202,MATCH($B1412,manifest_11Sep!$B$1:$B$3202,0),MATCH(A.Arr9sepList!M$1,manifest_11Sep!$A$1:$V$1,0))</f>
        <v>ICN-T2</v>
      </c>
      <c r="N1412" s="13" t="str">
        <f t="array" ref="N1412">INDEX(manifest_11Sep!$A$1:$V$3202,MATCH($B1412,manifest_11Sep!$B$1:$B$3202,0),MATCH(A.Arr9sepList!N$1,manifest_11Sep!$A$1:$V$1,0))</f>
        <v>INTER PARNAS</v>
      </c>
      <c r="O1412" s="15"/>
      <c r="P1412" s="13"/>
      <c r="Q1412" s="16">
        <v>46590803</v>
      </c>
      <c r="R1412" s="16" t="s">
        <v>61</v>
      </c>
      <c r="S1412" s="13">
        <f t="array" ref="S1412">INDEX(manifest_11Sep!$A$1:$V$3202,MATCH($B1412,manifest_11Sep!$B$1:$B$3202,0),MATCH(A.Arr9sepList!S$1,manifest_11Sep!$A$1:$V$1,0))</f>
        <v>0</v>
      </c>
    </row>
    <row r="1413" spans="1:19" ht="15.75" customHeight="1">
      <c r="A1413" s="229" t="str">
        <f t="array" ref="A1413">INDEX(manifest_11Sep!$A$1:$V$3202,MATCH($B1413,manifest_11Sep!$B$1:$B$3202,0),MATCH(A.Arr9sepList!A$1,manifest_11Sep!$A$1:$V$1,0))</f>
        <v>A</v>
      </c>
      <c r="B1413" s="229" t="s">
        <v>990</v>
      </c>
      <c r="C1413" s="229" t="str">
        <f t="array" ref="C1413">INDEX(manifest_11Sep!$A$1:$V$3202,MATCH($B1413,manifest_11Sep!$B$1:$B$3202,0),MATCH(A.Arr9sepList!C$1,manifest_11Sep!$A$1:$V$1,0))</f>
        <v>93NVFRLM3MW</v>
      </c>
      <c r="D1413" s="229" t="str">
        <f t="array" ref="D1413">INDEX(manifest_11Sep!$A$1:$V$3202,MATCH($B1413,manifest_11Sep!$B$1:$B$3202,0),MATCH(A.Arr9sepList!D$1,manifest_11Sep!$A$1:$V$1,0))</f>
        <v>Male</v>
      </c>
      <c r="E1413" s="229" t="str">
        <f t="array" ref="E1413">INDEX(manifest_11Sep!$A$1:$V$3202,MATCH($B1413,manifest_11Sep!$B$1:$B$3202,0),MATCH(A.Arr9sepList!E$1,manifest_11Sep!$A$1:$V$1,0))</f>
        <v>Vineet Kumar</v>
      </c>
      <c r="F1413" s="229" t="str">
        <f t="array" ref="F1413">INDEX(manifest_11Sep!$A$1:$V$3202,MATCH($B1413,manifest_11Sep!$B$1:$B$3202,0),MATCH(A.Arr9sepList!F$1,manifest_11Sep!$A$1:$V$1,0))</f>
        <v>Sahni</v>
      </c>
      <c r="G1413" s="229">
        <f t="array" ref="G1413">INDEX(manifest_11Sep!$A$1:$V$3202,MATCH($B1413,manifest_11Sep!$B$1:$B$3202,0),MATCH(A.Arr9sepList!G$1,manifest_11Sep!$A$1:$V$1,0))</f>
        <v>37</v>
      </c>
      <c r="H1413" s="229" t="str">
        <f t="array" ref="H1413">INDEX(manifest_11Sep!$A$1:$V$3202,MATCH($B1413,manifest_11Sep!$B$1:$B$3202,0),MATCH(A.Arr9sepList!H$1,manifest_11Sep!$A$1:$V$1,0))</f>
        <v>Alicia Nguyen 3</v>
      </c>
      <c r="I1413" s="229" t="str">
        <f t="array" ref="I1413">INDEX(manifest_11Sep!$A$1:$V$3202,MATCH($B1413,manifest_11Sep!$B$1:$B$3202,0),MATCH(A.Arr9sepList!I$1,manifest_11Sep!$A$1:$V$1,0))</f>
        <v>Delta</v>
      </c>
      <c r="J1413" s="229" t="str">
        <f t="array" ref="J1413">INDEX(manifest_11Sep!$A$1:$V$3202,MATCH($B1413,manifest_11Sep!$B$1:$B$3202,0),MATCH(A.Arr9sepList!J$1,manifest_11Sep!$A$1:$V$1,0))</f>
        <v>DL 7861</v>
      </c>
      <c r="K1413" s="229" t="str">
        <f t="array" ref="K1413">INDEX(manifest_11Sep!$A$1:$V$3202,MATCH($B1413,manifest_11Sep!$B$1:$B$3202,0),MATCH(A.Arr9sepList!K$1,manifest_11Sep!$A$1:$V$1,0))</f>
        <v>13-thg 9-25</v>
      </c>
      <c r="L1413" s="230">
        <f t="array" ref="L1413">INDEX(manifest_11Sep!$A$1:$V$3202,MATCH($B1413,manifest_11Sep!$B$1:$B$3202,0),MATCH(A.Arr9sepList!L$1,manifest_11Sep!$A$1:$V$1,0))</f>
        <v>0.72222222222222221</v>
      </c>
      <c r="M1413" s="229" t="str">
        <f t="array" ref="M1413">INDEX(manifest_11Sep!$A$1:$V$3202,MATCH($B1413,manifest_11Sep!$B$1:$B$3202,0),MATCH(A.Arr9sepList!M$1,manifest_11Sep!$A$1:$V$1,0))</f>
        <v>ICN-T2</v>
      </c>
      <c r="N1413" s="229" t="str">
        <f t="array" ref="N1413">INDEX(manifest_11Sep!$A$1:$V$3202,MATCH($B1413,manifest_11Sep!$B$1:$B$3202,0),MATCH(A.Arr9sepList!N$1,manifest_11Sep!$A$1:$V$1,0))</f>
        <v>JW MARRIOTT</v>
      </c>
      <c r="O1413" s="231">
        <f>COUNTA(N1413:N1463)</f>
        <v>51</v>
      </c>
      <c r="P1413" s="229"/>
      <c r="Q1413" s="232">
        <v>30148255</v>
      </c>
      <c r="R1413" s="232" t="s">
        <v>43</v>
      </c>
      <c r="S1413" s="229">
        <f t="array" ref="S1413">INDEX(manifest_11Sep!$A$1:$V$3202,MATCH($B1413,manifest_11Sep!$B$1:$B$3202,0),MATCH(A.Arr9sepList!S$1,manifest_11Sep!$A$1:$V$1,0))</f>
        <v>0</v>
      </c>
    </row>
    <row r="1414" spans="1:19" ht="15.75" customHeight="1">
      <c r="A1414" s="13" t="str">
        <f t="array" ref="A1414">INDEX(manifest_11Sep!$A$1:$V$3202,MATCH($B1414,manifest_11Sep!$B$1:$B$3202,0),MATCH(A.Arr9sepList!A$1,manifest_11Sep!$A$1:$V$1,0))</f>
        <v>A</v>
      </c>
      <c r="B1414" s="13" t="s">
        <v>995</v>
      </c>
      <c r="C1414" s="13" t="str">
        <f t="array" ref="C1414">INDEX(manifest_11Sep!$A$1:$V$3202,MATCH($B1414,manifest_11Sep!$B$1:$B$3202,0),MATCH(A.Arr9sepList!C$1,manifest_11Sep!$A$1:$V$1,0))</f>
        <v>93NVFRLM3MW</v>
      </c>
      <c r="D1414" s="13" t="str">
        <f t="array" ref="D1414">INDEX(manifest_11Sep!$A$1:$V$3202,MATCH($B1414,manifest_11Sep!$B$1:$B$3202,0),MATCH(A.Arr9sepList!D$1,manifest_11Sep!$A$1:$V$1,0))</f>
        <v>Female</v>
      </c>
      <c r="E1414" s="13" t="str">
        <f t="array" ref="E1414">INDEX(manifest_11Sep!$A$1:$V$3202,MATCH($B1414,manifest_11Sep!$B$1:$B$3202,0),MATCH(A.Arr9sepList!E$1,manifest_11Sep!$A$1:$V$1,0))</f>
        <v>Mokshita Anand</v>
      </c>
      <c r="F1414" s="13" t="str">
        <f t="array" ref="F1414">INDEX(manifest_11Sep!$A$1:$V$3202,MATCH($B1414,manifest_11Sep!$B$1:$B$3202,0),MATCH(A.Arr9sepList!F$1,manifest_11Sep!$A$1:$V$1,0))</f>
        <v>Sahni</v>
      </c>
      <c r="G1414" s="13">
        <f t="array" ref="G1414">INDEX(manifest_11Sep!$A$1:$V$3202,MATCH($B1414,manifest_11Sep!$B$1:$B$3202,0),MATCH(A.Arr9sepList!G$1,manifest_11Sep!$A$1:$V$1,0))</f>
        <v>33</v>
      </c>
      <c r="H1414" s="13" t="str">
        <f t="array" ref="H1414">INDEX(manifest_11Sep!$A$1:$V$3202,MATCH($B1414,manifest_11Sep!$B$1:$B$3202,0),MATCH(A.Arr9sepList!H$1,manifest_11Sep!$A$1:$V$1,0))</f>
        <v>Alicia Nguyen 3</v>
      </c>
      <c r="I1414" s="13" t="str">
        <f t="array" ref="I1414">INDEX(manifest_11Sep!$A$1:$V$3202,MATCH($B1414,manifest_11Sep!$B$1:$B$3202,0),MATCH(A.Arr9sepList!I$1,manifest_11Sep!$A$1:$V$1,0))</f>
        <v>Delta</v>
      </c>
      <c r="J1414" s="13" t="str">
        <f t="array" ref="J1414">INDEX(manifest_11Sep!$A$1:$V$3202,MATCH($B1414,manifest_11Sep!$B$1:$B$3202,0),MATCH(A.Arr9sepList!J$1,manifest_11Sep!$A$1:$V$1,0))</f>
        <v>DL 7861</v>
      </c>
      <c r="K1414" s="13" t="str">
        <f t="array" ref="K1414">INDEX(manifest_11Sep!$A$1:$V$3202,MATCH($B1414,manifest_11Sep!$B$1:$B$3202,0),MATCH(A.Arr9sepList!K$1,manifest_11Sep!$A$1:$V$1,0))</f>
        <v>13-thg 9-25</v>
      </c>
      <c r="L1414" s="14">
        <f t="array" ref="L1414">INDEX(manifest_11Sep!$A$1:$V$3202,MATCH($B1414,manifest_11Sep!$B$1:$B$3202,0),MATCH(A.Arr9sepList!L$1,manifest_11Sep!$A$1:$V$1,0))</f>
        <v>0.72222222222222221</v>
      </c>
      <c r="M1414" s="13" t="str">
        <f t="array" ref="M1414">INDEX(manifest_11Sep!$A$1:$V$3202,MATCH($B1414,manifest_11Sep!$B$1:$B$3202,0),MATCH(A.Arr9sepList!M$1,manifest_11Sep!$A$1:$V$1,0))</f>
        <v>ICN-T2</v>
      </c>
      <c r="N1414" s="13" t="str">
        <f t="array" ref="N1414">INDEX(manifest_11Sep!$A$1:$V$3202,MATCH($B1414,manifest_11Sep!$B$1:$B$3202,0),MATCH(A.Arr9sepList!N$1,manifest_11Sep!$A$1:$V$1,0))</f>
        <v>JW MARRIOTT</v>
      </c>
      <c r="O1414" s="15"/>
      <c r="P1414" s="13"/>
      <c r="Q1414" s="16">
        <v>30148255</v>
      </c>
      <c r="R1414" s="16" t="s">
        <v>43</v>
      </c>
      <c r="S1414" s="13">
        <f t="array" ref="S1414">INDEX(manifest_11Sep!$A$1:$V$3202,MATCH($B1414,manifest_11Sep!$B$1:$B$3202,0),MATCH(A.Arr9sepList!S$1,manifest_11Sep!$A$1:$V$1,0))</f>
        <v>0</v>
      </c>
    </row>
    <row r="1415" spans="1:19" ht="15.75" customHeight="1">
      <c r="A1415" s="13" t="str">
        <f t="array" ref="A1415">INDEX(manifest_11Sep!$A$1:$V$3202,MATCH($B1415,manifest_11Sep!$B$1:$B$3202,0),MATCH(A.Arr9sepList!A$1,manifest_11Sep!$A$1:$V$1,0))</f>
        <v>A</v>
      </c>
      <c r="B1415" s="13" t="s">
        <v>997</v>
      </c>
      <c r="C1415" s="13" t="str">
        <f t="array" ref="C1415">INDEX(manifest_11Sep!$A$1:$V$3202,MATCH($B1415,manifest_11Sep!$B$1:$B$3202,0),MATCH(A.Arr9sepList!C$1,manifest_11Sep!$A$1:$V$1,0))</f>
        <v>93NVFRLM3MW</v>
      </c>
      <c r="D1415" s="13" t="str">
        <f t="array" ref="D1415">INDEX(manifest_11Sep!$A$1:$V$3202,MATCH($B1415,manifest_11Sep!$B$1:$B$3202,0),MATCH(A.Arr9sepList!D$1,manifest_11Sep!$A$1:$V$1,0))</f>
        <v>Female</v>
      </c>
      <c r="E1415" s="13" t="str">
        <f t="array" ref="E1415">INDEX(manifest_11Sep!$A$1:$V$3202,MATCH($B1415,manifest_11Sep!$B$1:$B$3202,0),MATCH(A.Arr9sepList!E$1,manifest_11Sep!$A$1:$V$1,0))</f>
        <v>Ameera</v>
      </c>
      <c r="F1415" s="13" t="str">
        <f t="array" ref="F1415">INDEX(manifest_11Sep!$A$1:$V$3202,MATCH($B1415,manifest_11Sep!$B$1:$B$3202,0),MATCH(A.Arr9sepList!F$1,manifest_11Sep!$A$1:$V$1,0))</f>
        <v>Sahni</v>
      </c>
      <c r="G1415" s="13">
        <f t="array" ref="G1415">INDEX(manifest_11Sep!$A$1:$V$3202,MATCH($B1415,manifest_11Sep!$B$1:$B$3202,0),MATCH(A.Arr9sepList!G$1,manifest_11Sep!$A$1:$V$1,0))</f>
        <v>1</v>
      </c>
      <c r="H1415" s="13" t="str">
        <f t="array" ref="H1415">INDEX(manifest_11Sep!$A$1:$V$3202,MATCH($B1415,manifest_11Sep!$B$1:$B$3202,0),MATCH(A.Arr9sepList!H$1,manifest_11Sep!$A$1:$V$1,0))</f>
        <v>Alicia Nguyen 3</v>
      </c>
      <c r="I1415" s="13" t="str">
        <f t="array" ref="I1415">INDEX(manifest_11Sep!$A$1:$V$3202,MATCH($B1415,manifest_11Sep!$B$1:$B$3202,0),MATCH(A.Arr9sepList!I$1,manifest_11Sep!$A$1:$V$1,0))</f>
        <v>Delta</v>
      </c>
      <c r="J1415" s="13" t="str">
        <f t="array" ref="J1415">INDEX(manifest_11Sep!$A$1:$V$3202,MATCH($B1415,manifest_11Sep!$B$1:$B$3202,0),MATCH(A.Arr9sepList!J$1,manifest_11Sep!$A$1:$V$1,0))</f>
        <v>DL 7861</v>
      </c>
      <c r="K1415" s="13" t="str">
        <f t="array" ref="K1415">INDEX(manifest_11Sep!$A$1:$V$3202,MATCH($B1415,manifest_11Sep!$B$1:$B$3202,0),MATCH(A.Arr9sepList!K$1,manifest_11Sep!$A$1:$V$1,0))</f>
        <v>13-thg 9-25</v>
      </c>
      <c r="L1415" s="14">
        <f t="array" ref="L1415">INDEX(manifest_11Sep!$A$1:$V$3202,MATCH($B1415,manifest_11Sep!$B$1:$B$3202,0),MATCH(A.Arr9sepList!L$1,manifest_11Sep!$A$1:$V$1,0))</f>
        <v>0.72222222222222221</v>
      </c>
      <c r="M1415" s="13" t="str">
        <f t="array" ref="M1415">INDEX(manifest_11Sep!$A$1:$V$3202,MATCH($B1415,manifest_11Sep!$B$1:$B$3202,0),MATCH(A.Arr9sepList!M$1,manifest_11Sep!$A$1:$V$1,0))</f>
        <v>ICN-T2</v>
      </c>
      <c r="N1415" s="13" t="str">
        <f t="array" ref="N1415">INDEX(manifest_11Sep!$A$1:$V$3202,MATCH($B1415,manifest_11Sep!$B$1:$B$3202,0),MATCH(A.Arr9sepList!N$1,manifest_11Sep!$A$1:$V$1,0))</f>
        <v>JW MARRIOTT</v>
      </c>
      <c r="O1415" s="15"/>
      <c r="P1415" s="13"/>
      <c r="Q1415" s="16">
        <v>30148255</v>
      </c>
      <c r="R1415" s="16" t="s">
        <v>43</v>
      </c>
      <c r="S1415" s="13">
        <f t="array" ref="S1415">INDEX(manifest_11Sep!$A$1:$V$3202,MATCH($B1415,manifest_11Sep!$B$1:$B$3202,0),MATCH(A.Arr9sepList!S$1,manifest_11Sep!$A$1:$V$1,0))</f>
        <v>0</v>
      </c>
    </row>
    <row r="1416" spans="1:19" ht="15.75" customHeight="1">
      <c r="A1416" s="13" t="str">
        <f t="array" ref="A1416">INDEX(manifest_11Sep!$A$1:$V$3202,MATCH($B1416,manifest_11Sep!$B$1:$B$3202,0),MATCH(A.Arr9sepList!A$1,manifest_11Sep!$A$1:$V$1,0))</f>
        <v>A</v>
      </c>
      <c r="B1416" s="13" t="s">
        <v>611</v>
      </c>
      <c r="C1416" s="13" t="str">
        <f t="array" ref="C1416">INDEX(manifest_11Sep!$A$1:$V$3202,MATCH($B1416,manifest_11Sep!$B$1:$B$3202,0),MATCH(A.Arr9sepList!C$1,manifest_11Sep!$A$1:$V$1,0))</f>
        <v>XNNY43FCBY3</v>
      </c>
      <c r="D1416" s="13" t="str">
        <f t="array" ref="D1416">INDEX(manifest_11Sep!$A$1:$V$3202,MATCH($B1416,manifest_11Sep!$B$1:$B$3202,0),MATCH(A.Arr9sepList!D$1,manifest_11Sep!$A$1:$V$1,0))</f>
        <v>Male</v>
      </c>
      <c r="E1416" s="13" t="str">
        <f t="array" ref="E1416">INDEX(manifest_11Sep!$A$1:$V$3202,MATCH($B1416,manifest_11Sep!$B$1:$B$3202,0),MATCH(A.Arr9sepList!E$1,manifest_11Sep!$A$1:$V$1,0))</f>
        <v>Bradley Todd Akio</v>
      </c>
      <c r="F1416" s="13" t="str">
        <f t="array" ref="F1416">INDEX(manifest_11Sep!$A$1:$V$3202,MATCH($B1416,manifest_11Sep!$B$1:$B$3202,0),MATCH(A.Arr9sepList!F$1,manifest_11Sep!$A$1:$V$1,0))</f>
        <v>Hamada</v>
      </c>
      <c r="G1416" s="13">
        <f t="array" ref="G1416">INDEX(manifest_11Sep!$A$1:$V$3202,MATCH($B1416,manifest_11Sep!$B$1:$B$3202,0),MATCH(A.Arr9sepList!G$1,manifest_11Sep!$A$1:$V$1,0))</f>
        <v>49</v>
      </c>
      <c r="H1416" s="13" t="str">
        <f t="array" ref="H1416">INDEX(manifest_11Sep!$A$1:$V$3202,MATCH($B1416,manifest_11Sep!$B$1:$B$3202,0),MATCH(A.Arr9sepList!H$1,manifest_11Sep!$A$1:$V$1,0))</f>
        <v>Alicia Nguyen 3</v>
      </c>
      <c r="I1416" s="13" t="str">
        <f t="array" ref="I1416">INDEX(manifest_11Sep!$A$1:$V$3202,MATCH($B1416,manifest_11Sep!$B$1:$B$3202,0),MATCH(A.Arr9sepList!I$1,manifest_11Sep!$A$1:$V$1,0))</f>
        <v>Korean Air</v>
      </c>
      <c r="J1416" s="13" t="str">
        <f t="array" ref="J1416">INDEX(manifest_11Sep!$A$1:$V$3202,MATCH($B1416,manifest_11Sep!$B$1:$B$3202,0),MATCH(A.Arr9sepList!J$1,manifest_11Sep!$A$1:$V$1,0))</f>
        <v>KE 24</v>
      </c>
      <c r="K1416" s="13" t="str">
        <f t="array" ref="K1416">INDEX(manifest_11Sep!$A$1:$V$3202,MATCH($B1416,manifest_11Sep!$B$1:$B$3202,0),MATCH(A.Arr9sepList!K$1,manifest_11Sep!$A$1:$V$1,0))</f>
        <v>13-thg 9-25</v>
      </c>
      <c r="L1416" s="14">
        <f t="array" ref="L1416">INDEX(manifest_11Sep!$A$1:$V$3202,MATCH($B1416,manifest_11Sep!$B$1:$B$3202,0),MATCH(A.Arr9sepList!L$1,manifest_11Sep!$A$1:$V$1,0))</f>
        <v>0.72222222222222221</v>
      </c>
      <c r="M1416" s="13" t="str">
        <f t="array" ref="M1416">INDEX(manifest_11Sep!$A$1:$V$3202,MATCH($B1416,manifest_11Sep!$B$1:$B$3202,0),MATCH(A.Arr9sepList!M$1,manifest_11Sep!$A$1:$V$1,0))</f>
        <v>ICN-T2</v>
      </c>
      <c r="N1416" s="13" t="str">
        <f t="array" ref="N1416">INDEX(manifest_11Sep!$A$1:$V$3202,MATCH($B1416,manifest_11Sep!$B$1:$B$3202,0),MATCH(A.Arr9sepList!N$1,manifest_11Sep!$A$1:$V$1,0))</f>
        <v>JW MARRIOTT</v>
      </c>
      <c r="O1416" s="15"/>
      <c r="P1416" s="13"/>
      <c r="Q1416" s="16">
        <v>75985180</v>
      </c>
      <c r="R1416" s="16" t="s">
        <v>43</v>
      </c>
      <c r="S1416" s="13">
        <f t="array" ref="S1416">INDEX(manifest_11Sep!$A$1:$V$3202,MATCH($B1416,manifest_11Sep!$B$1:$B$3202,0),MATCH(A.Arr9sepList!S$1,manifest_11Sep!$A$1:$V$1,0))</f>
        <v>0</v>
      </c>
    </row>
    <row r="1417" spans="1:19" ht="15.75" customHeight="1">
      <c r="A1417" s="13" t="str">
        <f t="array" ref="A1417">INDEX(manifest_11Sep!$A$1:$V$3202,MATCH($B1417,manifest_11Sep!$B$1:$B$3202,0),MATCH(A.Arr9sepList!A$1,manifest_11Sep!$A$1:$V$1,0))</f>
        <v>A</v>
      </c>
      <c r="B1417" s="13" t="s">
        <v>615</v>
      </c>
      <c r="C1417" s="13" t="str">
        <f t="array" ref="C1417">INDEX(manifest_11Sep!$A$1:$V$3202,MATCH($B1417,manifest_11Sep!$B$1:$B$3202,0),MATCH(A.Arr9sepList!C$1,manifest_11Sep!$A$1:$V$1,0))</f>
        <v>XNNY43FCBY3</v>
      </c>
      <c r="D1417" s="13" t="str">
        <f t="array" ref="D1417">INDEX(manifest_11Sep!$A$1:$V$3202,MATCH($B1417,manifest_11Sep!$B$1:$B$3202,0),MATCH(A.Arr9sepList!D$1,manifest_11Sep!$A$1:$V$1,0))</f>
        <v>Female</v>
      </c>
      <c r="E1417" s="13" t="str">
        <f t="array" ref="E1417">INDEX(manifest_11Sep!$A$1:$V$3202,MATCH($B1417,manifest_11Sep!$B$1:$B$3202,0),MATCH(A.Arr9sepList!E$1,manifest_11Sep!$A$1:$V$1,0))</f>
        <v>Kimiyo Naomi</v>
      </c>
      <c r="F1417" s="13" t="str">
        <f t="array" ref="F1417">INDEX(manifest_11Sep!$A$1:$V$3202,MATCH($B1417,manifest_11Sep!$B$1:$B$3202,0),MATCH(A.Arr9sepList!F$1,manifest_11Sep!$A$1:$V$1,0))</f>
        <v>Sanchez</v>
      </c>
      <c r="G1417" s="13">
        <f t="array" ref="G1417">INDEX(manifest_11Sep!$A$1:$V$3202,MATCH($B1417,manifest_11Sep!$B$1:$B$3202,0),MATCH(A.Arr9sepList!G$1,manifest_11Sep!$A$1:$V$1,0))</f>
        <v>49</v>
      </c>
      <c r="H1417" s="13" t="str">
        <f t="array" ref="H1417">INDEX(manifest_11Sep!$A$1:$V$3202,MATCH($B1417,manifest_11Sep!$B$1:$B$3202,0),MATCH(A.Arr9sepList!H$1,manifest_11Sep!$A$1:$V$1,0))</f>
        <v>Alicia Nguyen 3</v>
      </c>
      <c r="I1417" s="13" t="str">
        <f t="array" ref="I1417">INDEX(manifest_11Sep!$A$1:$V$3202,MATCH($B1417,manifest_11Sep!$B$1:$B$3202,0),MATCH(A.Arr9sepList!I$1,manifest_11Sep!$A$1:$V$1,0))</f>
        <v>Korean Air</v>
      </c>
      <c r="J1417" s="13" t="str">
        <f t="array" ref="J1417">INDEX(manifest_11Sep!$A$1:$V$3202,MATCH($B1417,manifest_11Sep!$B$1:$B$3202,0),MATCH(A.Arr9sepList!J$1,manifest_11Sep!$A$1:$V$1,0))</f>
        <v>KE 24</v>
      </c>
      <c r="K1417" s="13" t="str">
        <f t="array" ref="K1417">INDEX(manifest_11Sep!$A$1:$V$3202,MATCH($B1417,manifest_11Sep!$B$1:$B$3202,0),MATCH(A.Arr9sepList!K$1,manifest_11Sep!$A$1:$V$1,0))</f>
        <v>13-thg 9-25</v>
      </c>
      <c r="L1417" s="14">
        <f t="array" ref="L1417">INDEX(manifest_11Sep!$A$1:$V$3202,MATCH($B1417,manifest_11Sep!$B$1:$B$3202,0),MATCH(A.Arr9sepList!L$1,manifest_11Sep!$A$1:$V$1,0))</f>
        <v>0.72222222222222221</v>
      </c>
      <c r="M1417" s="13" t="str">
        <f t="array" ref="M1417">INDEX(manifest_11Sep!$A$1:$V$3202,MATCH($B1417,manifest_11Sep!$B$1:$B$3202,0),MATCH(A.Arr9sepList!M$1,manifest_11Sep!$A$1:$V$1,0))</f>
        <v>ICN-T2</v>
      </c>
      <c r="N1417" s="13" t="str">
        <f t="array" ref="N1417">INDEX(manifest_11Sep!$A$1:$V$3202,MATCH($B1417,manifest_11Sep!$B$1:$B$3202,0),MATCH(A.Arr9sepList!N$1,manifest_11Sep!$A$1:$V$1,0))</f>
        <v>JW MARRIOTT</v>
      </c>
      <c r="O1417" s="15"/>
      <c r="P1417" s="13"/>
      <c r="Q1417" s="16">
        <v>75985180</v>
      </c>
      <c r="R1417" s="16" t="s">
        <v>43</v>
      </c>
      <c r="S1417" s="13">
        <f t="array" ref="S1417">INDEX(manifest_11Sep!$A$1:$V$3202,MATCH($B1417,manifest_11Sep!$B$1:$B$3202,0),MATCH(A.Arr9sepList!S$1,manifest_11Sep!$A$1:$V$1,0))</f>
        <v>0</v>
      </c>
    </row>
    <row r="1418" spans="1:19" ht="15.75" customHeight="1">
      <c r="A1418" s="13" t="str">
        <f t="array" ref="A1418">INDEX(manifest_11Sep!$A$1:$V$3202,MATCH($B1418,manifest_11Sep!$B$1:$B$3202,0),MATCH(A.Arr9sepList!A$1,manifest_11Sep!$A$1:$V$1,0))</f>
        <v>A</v>
      </c>
      <c r="B1418" s="13" t="s">
        <v>623</v>
      </c>
      <c r="C1418" s="13" t="str">
        <f t="array" ref="C1418">INDEX(manifest_11Sep!$A$1:$V$3202,MATCH($B1418,manifest_11Sep!$B$1:$B$3202,0),MATCH(A.Arr9sepList!C$1,manifest_11Sep!$A$1:$V$1,0))</f>
        <v>2KNCJMGDSMG</v>
      </c>
      <c r="D1418" s="13" t="str">
        <f t="array" ref="D1418">INDEX(manifest_11Sep!$A$1:$V$3202,MATCH($B1418,manifest_11Sep!$B$1:$B$3202,0),MATCH(A.Arr9sepList!D$1,manifest_11Sep!$A$1:$V$1,0))</f>
        <v>Female</v>
      </c>
      <c r="E1418" s="13" t="str">
        <f t="array" ref="E1418">INDEX(manifest_11Sep!$A$1:$V$3202,MATCH($B1418,manifest_11Sep!$B$1:$B$3202,0),MATCH(A.Arr9sepList!E$1,manifest_11Sep!$A$1:$V$1,0))</f>
        <v>Judy Yoshii</v>
      </c>
      <c r="F1418" s="13" t="str">
        <f t="array" ref="F1418">INDEX(manifest_11Sep!$A$1:$V$3202,MATCH($B1418,manifest_11Sep!$B$1:$B$3202,0),MATCH(A.Arr9sepList!F$1,manifest_11Sep!$A$1:$V$1,0))</f>
        <v>Fukumae</v>
      </c>
      <c r="G1418" s="13">
        <f t="array" ref="G1418">INDEX(manifest_11Sep!$A$1:$V$3202,MATCH($B1418,manifest_11Sep!$B$1:$B$3202,0),MATCH(A.Arr9sepList!G$1,manifest_11Sep!$A$1:$V$1,0))</f>
        <v>65</v>
      </c>
      <c r="H1418" s="13" t="str">
        <f t="array" ref="H1418">INDEX(manifest_11Sep!$A$1:$V$3202,MATCH($B1418,manifest_11Sep!$B$1:$B$3202,0),MATCH(A.Arr9sepList!H$1,manifest_11Sep!$A$1:$V$1,0))</f>
        <v>Alicia Nguyen 3</v>
      </c>
      <c r="I1418" s="13" t="str">
        <f t="array" ref="I1418">INDEX(manifest_11Sep!$A$1:$V$3202,MATCH($B1418,manifest_11Sep!$B$1:$B$3202,0),MATCH(A.Arr9sepList!I$1,manifest_11Sep!$A$1:$V$1,0))</f>
        <v>Korean Air</v>
      </c>
      <c r="J1418" s="13" t="str">
        <f t="array" ref="J1418">INDEX(manifest_11Sep!$A$1:$V$3202,MATCH($B1418,manifest_11Sep!$B$1:$B$3202,0),MATCH(A.Arr9sepList!J$1,manifest_11Sep!$A$1:$V$1,0))</f>
        <v>KE 24</v>
      </c>
      <c r="K1418" s="13" t="str">
        <f t="array" ref="K1418">INDEX(manifest_11Sep!$A$1:$V$3202,MATCH($B1418,manifest_11Sep!$B$1:$B$3202,0),MATCH(A.Arr9sepList!K$1,manifest_11Sep!$A$1:$V$1,0))</f>
        <v>13-thg 9-25</v>
      </c>
      <c r="L1418" s="14">
        <f t="array" ref="L1418">INDEX(manifest_11Sep!$A$1:$V$3202,MATCH($B1418,manifest_11Sep!$B$1:$B$3202,0),MATCH(A.Arr9sepList!L$1,manifest_11Sep!$A$1:$V$1,0))</f>
        <v>0.72222222222222221</v>
      </c>
      <c r="M1418" s="13" t="str">
        <f t="array" ref="M1418">INDEX(manifest_11Sep!$A$1:$V$3202,MATCH($B1418,manifest_11Sep!$B$1:$B$3202,0),MATCH(A.Arr9sepList!M$1,manifest_11Sep!$A$1:$V$1,0))</f>
        <v>ICN-T2</v>
      </c>
      <c r="N1418" s="13" t="str">
        <f t="array" ref="N1418">INDEX(manifest_11Sep!$A$1:$V$3202,MATCH($B1418,manifest_11Sep!$B$1:$B$3202,0),MATCH(A.Arr9sepList!N$1,manifest_11Sep!$A$1:$V$1,0))</f>
        <v>JW MARRIOTT</v>
      </c>
      <c r="O1418" s="15"/>
      <c r="P1418" s="13"/>
      <c r="Q1418" s="16">
        <v>75985214</v>
      </c>
      <c r="R1418" s="16" t="s">
        <v>43</v>
      </c>
      <c r="S1418" s="13">
        <f t="array" ref="S1418">INDEX(manifest_11Sep!$A$1:$V$3202,MATCH($B1418,manifest_11Sep!$B$1:$B$3202,0),MATCH(A.Arr9sepList!S$1,manifest_11Sep!$A$1:$V$1,0))</f>
        <v>0</v>
      </c>
    </row>
    <row r="1419" spans="1:19" ht="15.75" customHeight="1">
      <c r="A1419" s="13" t="str">
        <f t="array" ref="A1419">INDEX(manifest_11Sep!$A$1:$V$3202,MATCH($B1419,manifest_11Sep!$B$1:$B$3202,0),MATCH(A.Arr9sepList!A$1,manifest_11Sep!$A$1:$V$1,0))</f>
        <v>A</v>
      </c>
      <c r="B1419" s="13" t="s">
        <v>626</v>
      </c>
      <c r="C1419" s="13" t="str">
        <f t="array" ref="C1419">INDEX(manifest_11Sep!$A$1:$V$3202,MATCH($B1419,manifest_11Sep!$B$1:$B$3202,0),MATCH(A.Arr9sepList!C$1,manifest_11Sep!$A$1:$V$1,0))</f>
        <v>2KNCJMGDSMG</v>
      </c>
      <c r="D1419" s="13" t="str">
        <f t="array" ref="D1419">INDEX(manifest_11Sep!$A$1:$V$3202,MATCH($B1419,manifest_11Sep!$B$1:$B$3202,0),MATCH(A.Arr9sepList!D$1,manifest_11Sep!$A$1:$V$1,0))</f>
        <v>Male</v>
      </c>
      <c r="E1419" s="13" t="str">
        <f t="array" ref="E1419">INDEX(manifest_11Sep!$A$1:$V$3202,MATCH($B1419,manifest_11Sep!$B$1:$B$3202,0),MATCH(A.Arr9sepList!E$1,manifest_11Sep!$A$1:$V$1,0))</f>
        <v>Jaime Tadashi</v>
      </c>
      <c r="F1419" s="13" t="str">
        <f t="array" ref="F1419">INDEX(manifest_11Sep!$A$1:$V$3202,MATCH($B1419,manifest_11Sep!$B$1:$B$3202,0),MATCH(A.Arr9sepList!F$1,manifest_11Sep!$A$1:$V$1,0))</f>
        <v>Fukumae</v>
      </c>
      <c r="G1419" s="13">
        <f t="array" ref="G1419">INDEX(manifest_11Sep!$A$1:$V$3202,MATCH($B1419,manifest_11Sep!$B$1:$B$3202,0),MATCH(A.Arr9sepList!G$1,manifest_11Sep!$A$1:$V$1,0))</f>
        <v>66</v>
      </c>
      <c r="H1419" s="13" t="str">
        <f t="array" ref="H1419">INDEX(manifest_11Sep!$A$1:$V$3202,MATCH($B1419,manifest_11Sep!$B$1:$B$3202,0),MATCH(A.Arr9sepList!H$1,manifest_11Sep!$A$1:$V$1,0))</f>
        <v>Alicia Nguyen 3</v>
      </c>
      <c r="I1419" s="13" t="str">
        <f t="array" ref="I1419">INDEX(manifest_11Sep!$A$1:$V$3202,MATCH($B1419,manifest_11Sep!$B$1:$B$3202,0),MATCH(A.Arr9sepList!I$1,manifest_11Sep!$A$1:$V$1,0))</f>
        <v>Korean Air</v>
      </c>
      <c r="J1419" s="13" t="str">
        <f t="array" ref="J1419">INDEX(manifest_11Sep!$A$1:$V$3202,MATCH($B1419,manifest_11Sep!$B$1:$B$3202,0),MATCH(A.Arr9sepList!J$1,manifest_11Sep!$A$1:$V$1,0))</f>
        <v>KE 24</v>
      </c>
      <c r="K1419" s="13" t="str">
        <f t="array" ref="K1419">INDEX(manifest_11Sep!$A$1:$V$3202,MATCH($B1419,manifest_11Sep!$B$1:$B$3202,0),MATCH(A.Arr9sepList!K$1,manifest_11Sep!$A$1:$V$1,0))</f>
        <v>13-thg 9-25</v>
      </c>
      <c r="L1419" s="14">
        <f t="array" ref="L1419">INDEX(manifest_11Sep!$A$1:$V$3202,MATCH($B1419,manifest_11Sep!$B$1:$B$3202,0),MATCH(A.Arr9sepList!L$1,manifest_11Sep!$A$1:$V$1,0))</f>
        <v>0.72222222222222221</v>
      </c>
      <c r="M1419" s="13" t="str">
        <f t="array" ref="M1419">INDEX(manifest_11Sep!$A$1:$V$3202,MATCH($B1419,manifest_11Sep!$B$1:$B$3202,0),MATCH(A.Arr9sepList!M$1,manifest_11Sep!$A$1:$V$1,0))</f>
        <v>ICN-T2</v>
      </c>
      <c r="N1419" s="13" t="str">
        <f t="array" ref="N1419">INDEX(manifest_11Sep!$A$1:$V$3202,MATCH($B1419,manifest_11Sep!$B$1:$B$3202,0),MATCH(A.Arr9sepList!N$1,manifest_11Sep!$A$1:$V$1,0))</f>
        <v>JW MARRIOTT</v>
      </c>
      <c r="O1419" s="15"/>
      <c r="P1419" s="13"/>
      <c r="Q1419" s="16">
        <v>75985214</v>
      </c>
      <c r="R1419" s="16" t="s">
        <v>43</v>
      </c>
      <c r="S1419" s="13">
        <f t="array" ref="S1419">INDEX(manifest_11Sep!$A$1:$V$3202,MATCH($B1419,manifest_11Sep!$B$1:$B$3202,0),MATCH(A.Arr9sepList!S$1,manifest_11Sep!$A$1:$V$1,0))</f>
        <v>0</v>
      </c>
    </row>
    <row r="1420" spans="1:19" ht="15.75" customHeight="1">
      <c r="A1420" s="13" t="str">
        <f t="array" ref="A1420">INDEX(manifest_11Sep!$A$1:$V$3202,MATCH($B1420,manifest_11Sep!$B$1:$B$3202,0),MATCH(A.Arr9sepList!A$1,manifest_11Sep!$A$1:$V$1,0))</f>
        <v>A</v>
      </c>
      <c r="B1420" s="13" t="s">
        <v>643</v>
      </c>
      <c r="C1420" s="13" t="str">
        <f t="array" ref="C1420">INDEX(manifest_11Sep!$A$1:$V$3202,MATCH($B1420,manifest_11Sep!$B$1:$B$3202,0),MATCH(A.Arr9sepList!C$1,manifest_11Sep!$A$1:$V$1,0))</f>
        <v>24NM53G2WMJ</v>
      </c>
      <c r="D1420" s="13" t="str">
        <f t="array" ref="D1420">INDEX(manifest_11Sep!$A$1:$V$3202,MATCH($B1420,manifest_11Sep!$B$1:$B$3202,0),MATCH(A.Arr9sepList!D$1,manifest_11Sep!$A$1:$V$1,0))</f>
        <v>Female</v>
      </c>
      <c r="E1420" s="13" t="str">
        <f t="array" ref="E1420">INDEX(manifest_11Sep!$A$1:$V$3202,MATCH($B1420,manifest_11Sep!$B$1:$B$3202,0),MATCH(A.Arr9sepList!E$1,manifest_11Sep!$A$1:$V$1,0))</f>
        <v>Tammy Lei</v>
      </c>
      <c r="F1420" s="13" t="str">
        <f t="array" ref="F1420">INDEX(manifest_11Sep!$A$1:$V$3202,MATCH($B1420,manifest_11Sep!$B$1:$B$3202,0),MATCH(A.Arr9sepList!F$1,manifest_11Sep!$A$1:$V$1,0))</f>
        <v>Yuen</v>
      </c>
      <c r="G1420" s="13">
        <f t="array" ref="G1420">INDEX(manifest_11Sep!$A$1:$V$3202,MATCH($B1420,manifest_11Sep!$B$1:$B$3202,0),MATCH(A.Arr9sepList!G$1,manifest_11Sep!$A$1:$V$1,0))</f>
        <v>61</v>
      </c>
      <c r="H1420" s="13" t="str">
        <f t="array" ref="H1420">INDEX(manifest_11Sep!$A$1:$V$3202,MATCH($B1420,manifest_11Sep!$B$1:$B$3202,0),MATCH(A.Arr9sepList!H$1,manifest_11Sep!$A$1:$V$1,0))</f>
        <v>Alicia Nguyen 3</v>
      </c>
      <c r="I1420" s="13" t="str">
        <f t="array" ref="I1420">INDEX(manifest_11Sep!$A$1:$V$3202,MATCH($B1420,manifest_11Sep!$B$1:$B$3202,0),MATCH(A.Arr9sepList!I$1,manifest_11Sep!$A$1:$V$1,0))</f>
        <v>Korean Air</v>
      </c>
      <c r="J1420" s="13" t="str">
        <f t="array" ref="J1420">INDEX(manifest_11Sep!$A$1:$V$3202,MATCH($B1420,manifest_11Sep!$B$1:$B$3202,0),MATCH(A.Arr9sepList!J$1,manifest_11Sep!$A$1:$V$1,0))</f>
        <v>KE 24</v>
      </c>
      <c r="K1420" s="13" t="str">
        <f t="array" ref="K1420">INDEX(manifest_11Sep!$A$1:$V$3202,MATCH($B1420,manifest_11Sep!$B$1:$B$3202,0),MATCH(A.Arr9sepList!K$1,manifest_11Sep!$A$1:$V$1,0))</f>
        <v>13-thg 9-25</v>
      </c>
      <c r="L1420" s="14">
        <f t="array" ref="L1420">INDEX(manifest_11Sep!$A$1:$V$3202,MATCH($B1420,manifest_11Sep!$B$1:$B$3202,0),MATCH(A.Arr9sepList!L$1,manifest_11Sep!$A$1:$V$1,0))</f>
        <v>0.72222222222222221</v>
      </c>
      <c r="M1420" s="13" t="str">
        <f t="array" ref="M1420">INDEX(manifest_11Sep!$A$1:$V$3202,MATCH($B1420,manifest_11Sep!$B$1:$B$3202,0),MATCH(A.Arr9sepList!M$1,manifest_11Sep!$A$1:$V$1,0))</f>
        <v>ICN-T2</v>
      </c>
      <c r="N1420" s="13" t="str">
        <f t="array" ref="N1420">INDEX(manifest_11Sep!$A$1:$V$3202,MATCH($B1420,manifest_11Sep!$B$1:$B$3202,0),MATCH(A.Arr9sepList!N$1,manifest_11Sep!$A$1:$V$1,0))</f>
        <v>JW MARRIOTT</v>
      </c>
      <c r="O1420" s="15"/>
      <c r="P1420" s="13"/>
      <c r="Q1420" s="16">
        <v>75985262</v>
      </c>
      <c r="R1420" s="16" t="s">
        <v>35</v>
      </c>
      <c r="S1420" s="13">
        <f t="array" ref="S1420">INDEX(manifest_11Sep!$A$1:$V$3202,MATCH($B1420,manifest_11Sep!$B$1:$B$3202,0),MATCH(A.Arr9sepList!S$1,manifest_11Sep!$A$1:$V$1,0))</f>
        <v>0</v>
      </c>
    </row>
    <row r="1421" spans="1:19" ht="15.75" customHeight="1">
      <c r="A1421" s="13" t="str">
        <f t="array" ref="A1421">INDEX(manifest_11Sep!$A$1:$V$3202,MATCH($B1421,manifest_11Sep!$B$1:$B$3202,0),MATCH(A.Arr9sepList!A$1,manifest_11Sep!$A$1:$V$1,0))</f>
        <v>A</v>
      </c>
      <c r="B1421" s="13" t="s">
        <v>734</v>
      </c>
      <c r="C1421" s="13" t="str">
        <f t="array" ref="C1421">INDEX(manifest_11Sep!$A$1:$V$3202,MATCH($B1421,manifest_11Sep!$B$1:$B$3202,0),MATCH(A.Arr9sepList!C$1,manifest_11Sep!$A$1:$V$1,0))</f>
        <v>3MNCSHWLBQ2</v>
      </c>
      <c r="D1421" s="13" t="str">
        <f t="array" ref="D1421">INDEX(manifest_11Sep!$A$1:$V$3202,MATCH($B1421,manifest_11Sep!$B$1:$B$3202,0),MATCH(A.Arr9sepList!D$1,manifest_11Sep!$A$1:$V$1,0))</f>
        <v>Female</v>
      </c>
      <c r="E1421" s="13" t="str">
        <f t="array" ref="E1421">INDEX(manifest_11Sep!$A$1:$V$3202,MATCH($B1421,manifest_11Sep!$B$1:$B$3202,0),MATCH(A.Arr9sepList!E$1,manifest_11Sep!$A$1:$V$1,0))</f>
        <v>Farm Saeteurn</v>
      </c>
      <c r="F1421" s="13" t="str">
        <f t="array" ref="F1421">INDEX(manifest_11Sep!$A$1:$V$3202,MATCH($B1421,manifest_11Sep!$B$1:$B$3202,0),MATCH(A.Arr9sepList!F$1,manifest_11Sep!$A$1:$V$1,0))</f>
        <v>Moua</v>
      </c>
      <c r="G1421" s="13">
        <f t="array" ref="G1421">INDEX(manifest_11Sep!$A$1:$V$3202,MATCH($B1421,manifest_11Sep!$B$1:$B$3202,0),MATCH(A.Arr9sepList!G$1,manifest_11Sep!$A$1:$V$1,0))</f>
        <v>42</v>
      </c>
      <c r="H1421" s="13" t="str">
        <f t="array" ref="H1421">INDEX(manifest_11Sep!$A$1:$V$3202,MATCH($B1421,manifest_11Sep!$B$1:$B$3202,0),MATCH(A.Arr9sepList!H$1,manifest_11Sep!$A$1:$V$1,0))</f>
        <v>Alicia Nguyen 3</v>
      </c>
      <c r="I1421" s="13" t="str">
        <f t="array" ref="I1421">INDEX(manifest_11Sep!$A$1:$V$3202,MATCH($B1421,manifest_11Sep!$B$1:$B$3202,0),MATCH(A.Arr9sepList!I$1,manifest_11Sep!$A$1:$V$1,0))</f>
        <v>Korean Air</v>
      </c>
      <c r="J1421" s="13" t="str">
        <f t="array" ref="J1421">INDEX(manifest_11Sep!$A$1:$V$3202,MATCH($B1421,manifest_11Sep!$B$1:$B$3202,0),MATCH(A.Arr9sepList!J$1,manifest_11Sep!$A$1:$V$1,0))</f>
        <v>KE 24</v>
      </c>
      <c r="K1421" s="13" t="str">
        <f t="array" ref="K1421">INDEX(manifest_11Sep!$A$1:$V$3202,MATCH($B1421,manifest_11Sep!$B$1:$B$3202,0),MATCH(A.Arr9sepList!K$1,manifest_11Sep!$A$1:$V$1,0))</f>
        <v>13-thg 9-25</v>
      </c>
      <c r="L1421" s="14">
        <f t="array" ref="L1421">INDEX(manifest_11Sep!$A$1:$V$3202,MATCH($B1421,manifest_11Sep!$B$1:$B$3202,0),MATCH(A.Arr9sepList!L$1,manifest_11Sep!$A$1:$V$1,0))</f>
        <v>0.72222222222222221</v>
      </c>
      <c r="M1421" s="13" t="str">
        <f t="array" ref="M1421">INDEX(manifest_11Sep!$A$1:$V$3202,MATCH($B1421,manifest_11Sep!$B$1:$B$3202,0),MATCH(A.Arr9sepList!M$1,manifest_11Sep!$A$1:$V$1,0))</f>
        <v>ICN-T2</v>
      </c>
      <c r="N1421" s="13" t="str">
        <f t="array" ref="N1421">INDEX(manifest_11Sep!$A$1:$V$3202,MATCH($B1421,manifest_11Sep!$B$1:$B$3202,0),MATCH(A.Arr9sepList!N$1,manifest_11Sep!$A$1:$V$1,0))</f>
        <v>JW MARRIOTT</v>
      </c>
      <c r="O1421" s="15"/>
      <c r="P1421" s="13"/>
      <c r="Q1421" s="16">
        <v>75985568</v>
      </c>
      <c r="R1421" s="16" t="s">
        <v>43</v>
      </c>
      <c r="S1421" s="13">
        <f t="array" ref="S1421">INDEX(manifest_11Sep!$A$1:$V$3202,MATCH($B1421,manifest_11Sep!$B$1:$B$3202,0),MATCH(A.Arr9sepList!S$1,manifest_11Sep!$A$1:$V$1,0))</f>
        <v>0</v>
      </c>
    </row>
    <row r="1422" spans="1:19" ht="15.75" customHeight="1">
      <c r="A1422" s="13" t="str">
        <f t="array" ref="A1422">INDEX(manifest_11Sep!$A$1:$V$3202,MATCH($B1422,manifest_11Sep!$B$1:$B$3202,0),MATCH(A.Arr9sepList!A$1,manifest_11Sep!$A$1:$V$1,0))</f>
        <v>A</v>
      </c>
      <c r="B1422" s="13" t="s">
        <v>738</v>
      </c>
      <c r="C1422" s="13" t="str">
        <f t="array" ref="C1422">INDEX(manifest_11Sep!$A$1:$V$3202,MATCH($B1422,manifest_11Sep!$B$1:$B$3202,0),MATCH(A.Arr9sepList!C$1,manifest_11Sep!$A$1:$V$1,0))</f>
        <v>3MNCSHWLBQ2</v>
      </c>
      <c r="D1422" s="13" t="str">
        <f t="array" ref="D1422">INDEX(manifest_11Sep!$A$1:$V$3202,MATCH($B1422,manifest_11Sep!$B$1:$B$3202,0),MATCH(A.Arr9sepList!D$1,manifest_11Sep!$A$1:$V$1,0))</f>
        <v>Female</v>
      </c>
      <c r="E1422" s="13" t="str">
        <f t="array" ref="E1422">INDEX(manifest_11Sep!$A$1:$V$3202,MATCH($B1422,manifest_11Sep!$B$1:$B$3202,0),MATCH(A.Arr9sepList!E$1,manifest_11Sep!$A$1:$V$1,0))</f>
        <v>Fey Chiem</v>
      </c>
      <c r="F1422" s="13" t="str">
        <f t="array" ref="F1422">INDEX(manifest_11Sep!$A$1:$V$3202,MATCH($B1422,manifest_11Sep!$B$1:$B$3202,0),MATCH(A.Arr9sepList!F$1,manifest_11Sep!$A$1:$V$1,0))</f>
        <v>Saeteurn</v>
      </c>
      <c r="G1422" s="13">
        <f t="array" ref="G1422">INDEX(manifest_11Sep!$A$1:$V$3202,MATCH($B1422,manifest_11Sep!$B$1:$B$3202,0),MATCH(A.Arr9sepList!G$1,manifest_11Sep!$A$1:$V$1,0))</f>
        <v>40</v>
      </c>
      <c r="H1422" s="13" t="str">
        <f t="array" ref="H1422">INDEX(manifest_11Sep!$A$1:$V$3202,MATCH($B1422,manifest_11Sep!$B$1:$B$3202,0),MATCH(A.Arr9sepList!H$1,manifest_11Sep!$A$1:$V$1,0))</f>
        <v>Alicia Nguyen 3</v>
      </c>
      <c r="I1422" s="13" t="str">
        <f t="array" ref="I1422">INDEX(manifest_11Sep!$A$1:$V$3202,MATCH($B1422,manifest_11Sep!$B$1:$B$3202,0),MATCH(A.Arr9sepList!I$1,manifest_11Sep!$A$1:$V$1,0))</f>
        <v>Korean Air</v>
      </c>
      <c r="J1422" s="13" t="str">
        <f t="array" ref="J1422">INDEX(manifest_11Sep!$A$1:$V$3202,MATCH($B1422,manifest_11Sep!$B$1:$B$3202,0),MATCH(A.Arr9sepList!J$1,manifest_11Sep!$A$1:$V$1,0))</f>
        <v>KE 24</v>
      </c>
      <c r="K1422" s="13" t="str">
        <f t="array" ref="K1422">INDEX(manifest_11Sep!$A$1:$V$3202,MATCH($B1422,manifest_11Sep!$B$1:$B$3202,0),MATCH(A.Arr9sepList!K$1,manifest_11Sep!$A$1:$V$1,0))</f>
        <v>13-thg 9-25</v>
      </c>
      <c r="L1422" s="14">
        <f t="array" ref="L1422">INDEX(manifest_11Sep!$A$1:$V$3202,MATCH($B1422,manifest_11Sep!$B$1:$B$3202,0),MATCH(A.Arr9sepList!L$1,manifest_11Sep!$A$1:$V$1,0))</f>
        <v>0.72222222222222221</v>
      </c>
      <c r="M1422" s="13" t="str">
        <f t="array" ref="M1422">INDEX(manifest_11Sep!$A$1:$V$3202,MATCH($B1422,manifest_11Sep!$B$1:$B$3202,0),MATCH(A.Arr9sepList!M$1,manifest_11Sep!$A$1:$V$1,0))</f>
        <v>ICN-T2</v>
      </c>
      <c r="N1422" s="13" t="str">
        <f t="array" ref="N1422">INDEX(manifest_11Sep!$A$1:$V$3202,MATCH($B1422,manifest_11Sep!$B$1:$B$3202,0),MATCH(A.Arr9sepList!N$1,manifest_11Sep!$A$1:$V$1,0))</f>
        <v>JW MARRIOTT</v>
      </c>
      <c r="O1422" s="15"/>
      <c r="P1422" s="13"/>
      <c r="Q1422" s="16">
        <v>75985568</v>
      </c>
      <c r="R1422" s="16" t="s">
        <v>43</v>
      </c>
      <c r="S1422" s="13">
        <f t="array" ref="S1422">INDEX(manifest_11Sep!$A$1:$V$3202,MATCH($B1422,manifest_11Sep!$B$1:$B$3202,0),MATCH(A.Arr9sepList!S$1,manifest_11Sep!$A$1:$V$1,0))</f>
        <v>0</v>
      </c>
    </row>
    <row r="1423" spans="1:19" ht="15.75" customHeight="1">
      <c r="A1423" s="13" t="str">
        <f t="array" ref="A1423">INDEX(manifest_11Sep!$A$1:$V$3202,MATCH($B1423,manifest_11Sep!$B$1:$B$3202,0),MATCH(A.Arr9sepList!A$1,manifest_11Sep!$A$1:$V$1,0))</f>
        <v>A</v>
      </c>
      <c r="B1423" s="13" t="s">
        <v>741</v>
      </c>
      <c r="C1423" s="13" t="str">
        <f t="array" ref="C1423">INDEX(manifest_11Sep!$A$1:$V$3202,MATCH($B1423,manifest_11Sep!$B$1:$B$3202,0),MATCH(A.Arr9sepList!C$1,manifest_11Sep!$A$1:$V$1,0))</f>
        <v>5YNP3XVSDF7</v>
      </c>
      <c r="D1423" s="13" t="str">
        <f t="array" ref="D1423">INDEX(manifest_11Sep!$A$1:$V$3202,MATCH($B1423,manifest_11Sep!$B$1:$B$3202,0),MATCH(A.Arr9sepList!D$1,manifest_11Sep!$A$1:$V$1,0))</f>
        <v>Female</v>
      </c>
      <c r="E1423" s="13" t="str">
        <f t="array" ref="E1423">INDEX(manifest_11Sep!$A$1:$V$3202,MATCH($B1423,manifest_11Sep!$B$1:$B$3202,0),MATCH(A.Arr9sepList!E$1,manifest_11Sep!$A$1:$V$1,0))</f>
        <v>Manchiem Sherry</v>
      </c>
      <c r="F1423" s="13" t="str">
        <f t="array" ref="F1423">INDEX(manifest_11Sep!$A$1:$V$3202,MATCH($B1423,manifest_11Sep!$B$1:$B$3202,0),MATCH(A.Arr9sepList!F$1,manifest_11Sep!$A$1:$V$1,0))</f>
        <v>Fong</v>
      </c>
      <c r="G1423" s="13">
        <f t="array" ref="G1423">INDEX(manifest_11Sep!$A$1:$V$3202,MATCH($B1423,manifest_11Sep!$B$1:$B$3202,0),MATCH(A.Arr9sepList!G$1,manifest_11Sep!$A$1:$V$1,0))</f>
        <v>38</v>
      </c>
      <c r="H1423" s="13" t="str">
        <f t="array" ref="H1423">INDEX(manifest_11Sep!$A$1:$V$3202,MATCH($B1423,manifest_11Sep!$B$1:$B$3202,0),MATCH(A.Arr9sepList!H$1,manifest_11Sep!$A$1:$V$1,0))</f>
        <v>Alicia Nguyen 3</v>
      </c>
      <c r="I1423" s="13" t="str">
        <f t="array" ref="I1423">INDEX(manifest_11Sep!$A$1:$V$3202,MATCH($B1423,manifest_11Sep!$B$1:$B$3202,0),MATCH(A.Arr9sepList!I$1,manifest_11Sep!$A$1:$V$1,0))</f>
        <v>Korean Air</v>
      </c>
      <c r="J1423" s="13" t="str">
        <f t="array" ref="J1423">INDEX(manifest_11Sep!$A$1:$V$3202,MATCH($B1423,manifest_11Sep!$B$1:$B$3202,0),MATCH(A.Arr9sepList!J$1,manifest_11Sep!$A$1:$V$1,0))</f>
        <v>KE 24</v>
      </c>
      <c r="K1423" s="13" t="str">
        <f t="array" ref="K1423">INDEX(manifest_11Sep!$A$1:$V$3202,MATCH($B1423,manifest_11Sep!$B$1:$B$3202,0),MATCH(A.Arr9sepList!K$1,manifest_11Sep!$A$1:$V$1,0))</f>
        <v>13-thg 9-25</v>
      </c>
      <c r="L1423" s="14">
        <f t="array" ref="L1423">INDEX(manifest_11Sep!$A$1:$V$3202,MATCH($B1423,manifest_11Sep!$B$1:$B$3202,0),MATCH(A.Arr9sepList!L$1,manifest_11Sep!$A$1:$V$1,0))</f>
        <v>0.72222222222222221</v>
      </c>
      <c r="M1423" s="13" t="str">
        <f t="array" ref="M1423">INDEX(manifest_11Sep!$A$1:$V$3202,MATCH($B1423,manifest_11Sep!$B$1:$B$3202,0),MATCH(A.Arr9sepList!M$1,manifest_11Sep!$A$1:$V$1,0))</f>
        <v>ICN-T2</v>
      </c>
      <c r="N1423" s="13" t="str">
        <f t="array" ref="N1423">INDEX(manifest_11Sep!$A$1:$V$3202,MATCH($B1423,manifest_11Sep!$B$1:$B$3202,0),MATCH(A.Arr9sepList!N$1,manifest_11Sep!$A$1:$V$1,0))</f>
        <v>JW MARRIOTT</v>
      </c>
      <c r="O1423" s="15"/>
      <c r="P1423" s="13"/>
      <c r="Q1423" s="16">
        <v>75985595</v>
      </c>
      <c r="R1423" s="16" t="s">
        <v>43</v>
      </c>
      <c r="S1423" s="13">
        <f t="array" ref="S1423">INDEX(manifest_11Sep!$A$1:$V$3202,MATCH($B1423,manifest_11Sep!$B$1:$B$3202,0),MATCH(A.Arr9sepList!S$1,manifest_11Sep!$A$1:$V$1,0))</f>
        <v>0</v>
      </c>
    </row>
    <row r="1424" spans="1:19" ht="15.75" customHeight="1">
      <c r="A1424" s="13" t="str">
        <f t="array" ref="A1424">INDEX(manifest_11Sep!$A$1:$V$3202,MATCH($B1424,manifest_11Sep!$B$1:$B$3202,0),MATCH(A.Arr9sepList!A$1,manifest_11Sep!$A$1:$V$1,0))</f>
        <v>A</v>
      </c>
      <c r="B1424" s="13" t="s">
        <v>744</v>
      </c>
      <c r="C1424" s="13" t="str">
        <f t="array" ref="C1424">INDEX(manifest_11Sep!$A$1:$V$3202,MATCH($B1424,manifest_11Sep!$B$1:$B$3202,0),MATCH(A.Arr9sepList!C$1,manifest_11Sep!$A$1:$V$1,0))</f>
        <v>5YNP3XVSDF7</v>
      </c>
      <c r="D1424" s="13" t="str">
        <f t="array" ref="D1424">INDEX(manifest_11Sep!$A$1:$V$3202,MATCH($B1424,manifest_11Sep!$B$1:$B$3202,0),MATCH(A.Arr9sepList!D$1,manifest_11Sep!$A$1:$V$1,0))</f>
        <v>Male</v>
      </c>
      <c r="E1424" s="13" t="str">
        <f t="array" ref="E1424">INDEX(manifest_11Sep!$A$1:$V$3202,MATCH($B1424,manifest_11Sep!$B$1:$B$3202,0),MATCH(A.Arr9sepList!E$1,manifest_11Sep!$A$1:$V$1,0))</f>
        <v>Drayden</v>
      </c>
      <c r="F1424" s="13" t="str">
        <f t="array" ref="F1424">INDEX(manifest_11Sep!$A$1:$V$3202,MATCH($B1424,manifest_11Sep!$B$1:$B$3202,0),MATCH(A.Arr9sepList!F$1,manifest_11Sep!$A$1:$V$1,0))</f>
        <v>Fong</v>
      </c>
      <c r="G1424" s="13">
        <f t="array" ref="G1424">INDEX(manifest_11Sep!$A$1:$V$3202,MATCH($B1424,manifest_11Sep!$B$1:$B$3202,0),MATCH(A.Arr9sepList!G$1,manifest_11Sep!$A$1:$V$1,0))</f>
        <v>39</v>
      </c>
      <c r="H1424" s="13" t="str">
        <f t="array" ref="H1424">INDEX(manifest_11Sep!$A$1:$V$3202,MATCH($B1424,manifest_11Sep!$B$1:$B$3202,0),MATCH(A.Arr9sepList!H$1,manifest_11Sep!$A$1:$V$1,0))</f>
        <v>Alicia Nguyen 3</v>
      </c>
      <c r="I1424" s="13" t="str">
        <f t="array" ref="I1424">INDEX(manifest_11Sep!$A$1:$V$3202,MATCH($B1424,manifest_11Sep!$B$1:$B$3202,0),MATCH(A.Arr9sepList!I$1,manifest_11Sep!$A$1:$V$1,0))</f>
        <v>Korean Air</v>
      </c>
      <c r="J1424" s="13" t="str">
        <f t="array" ref="J1424">INDEX(manifest_11Sep!$A$1:$V$3202,MATCH($B1424,manifest_11Sep!$B$1:$B$3202,0),MATCH(A.Arr9sepList!J$1,manifest_11Sep!$A$1:$V$1,0))</f>
        <v>KE 24</v>
      </c>
      <c r="K1424" s="13" t="str">
        <f t="array" ref="K1424">INDEX(manifest_11Sep!$A$1:$V$3202,MATCH($B1424,manifest_11Sep!$B$1:$B$3202,0),MATCH(A.Arr9sepList!K$1,manifest_11Sep!$A$1:$V$1,0))</f>
        <v>13-thg 9-25</v>
      </c>
      <c r="L1424" s="14">
        <f t="array" ref="L1424">INDEX(manifest_11Sep!$A$1:$V$3202,MATCH($B1424,manifest_11Sep!$B$1:$B$3202,0),MATCH(A.Arr9sepList!L$1,manifest_11Sep!$A$1:$V$1,0))</f>
        <v>0.72222222222222221</v>
      </c>
      <c r="M1424" s="13" t="str">
        <f t="array" ref="M1424">INDEX(manifest_11Sep!$A$1:$V$3202,MATCH($B1424,manifest_11Sep!$B$1:$B$3202,0),MATCH(A.Arr9sepList!M$1,manifest_11Sep!$A$1:$V$1,0))</f>
        <v>ICN-T2</v>
      </c>
      <c r="N1424" s="13" t="str">
        <f t="array" ref="N1424">INDEX(manifest_11Sep!$A$1:$V$3202,MATCH($B1424,manifest_11Sep!$B$1:$B$3202,0),MATCH(A.Arr9sepList!N$1,manifest_11Sep!$A$1:$V$1,0))</f>
        <v>JW MARRIOTT</v>
      </c>
      <c r="O1424" s="15"/>
      <c r="P1424" s="13"/>
      <c r="Q1424" s="16">
        <v>75985595</v>
      </c>
      <c r="R1424" s="16" t="s">
        <v>43</v>
      </c>
      <c r="S1424" s="13">
        <f t="array" ref="S1424">INDEX(manifest_11Sep!$A$1:$V$3202,MATCH($B1424,manifest_11Sep!$B$1:$B$3202,0),MATCH(A.Arr9sepList!S$1,manifest_11Sep!$A$1:$V$1,0))</f>
        <v>0</v>
      </c>
    </row>
    <row r="1425" spans="1:19" ht="15.75" customHeight="1">
      <c r="A1425" s="13" t="str">
        <f t="array" ref="A1425">INDEX(manifest_11Sep!$A$1:$V$3202,MATCH($B1425,manifest_11Sep!$B$1:$B$3202,0),MATCH(A.Arr9sepList!A$1,manifest_11Sep!$A$1:$V$1,0))</f>
        <v>A</v>
      </c>
      <c r="B1425" s="13" t="s">
        <v>788</v>
      </c>
      <c r="C1425" s="13" t="str">
        <f t="array" ref="C1425">INDEX(manifest_11Sep!$A$1:$V$3202,MATCH($B1425,manifest_11Sep!$B$1:$B$3202,0),MATCH(A.Arr9sepList!C$1,manifest_11Sep!$A$1:$V$1,0))</f>
        <v>F7NZ3244P5F</v>
      </c>
      <c r="D1425" s="13" t="str">
        <f t="array" ref="D1425">INDEX(manifest_11Sep!$A$1:$V$3202,MATCH($B1425,manifest_11Sep!$B$1:$B$3202,0),MATCH(A.Arr9sepList!D$1,manifest_11Sep!$A$1:$V$1,0))</f>
        <v>Female</v>
      </c>
      <c r="E1425" s="13" t="str">
        <f t="array" ref="E1425">INDEX(manifest_11Sep!$A$1:$V$3202,MATCH($B1425,manifest_11Sep!$B$1:$B$3202,0),MATCH(A.Arr9sepList!E$1,manifest_11Sep!$A$1:$V$1,0))</f>
        <v>Elizabeth</v>
      </c>
      <c r="F1425" s="13" t="str">
        <f t="array" ref="F1425">INDEX(manifest_11Sep!$A$1:$V$3202,MATCH($B1425,manifest_11Sep!$B$1:$B$3202,0),MATCH(A.Arr9sepList!F$1,manifest_11Sep!$A$1:$V$1,0))</f>
        <v>Espinda</v>
      </c>
      <c r="G1425" s="13">
        <f t="array" ref="G1425">INDEX(manifest_11Sep!$A$1:$V$3202,MATCH($B1425,manifest_11Sep!$B$1:$B$3202,0),MATCH(A.Arr9sepList!G$1,manifest_11Sep!$A$1:$V$1,0))</f>
        <v>66</v>
      </c>
      <c r="H1425" s="13" t="str">
        <f t="array" ref="H1425">INDEX(manifest_11Sep!$A$1:$V$3202,MATCH($B1425,manifest_11Sep!$B$1:$B$3202,0),MATCH(A.Arr9sepList!H$1,manifest_11Sep!$A$1:$V$1,0))</f>
        <v>Alicia Nguyen 3</v>
      </c>
      <c r="I1425" s="13" t="str">
        <f t="array" ref="I1425">INDEX(manifest_11Sep!$A$1:$V$3202,MATCH($B1425,manifest_11Sep!$B$1:$B$3202,0),MATCH(A.Arr9sepList!I$1,manifest_11Sep!$A$1:$V$1,0))</f>
        <v>Korean Air</v>
      </c>
      <c r="J1425" s="13" t="str">
        <f t="array" ref="J1425">INDEX(manifest_11Sep!$A$1:$V$3202,MATCH($B1425,manifest_11Sep!$B$1:$B$3202,0),MATCH(A.Arr9sepList!J$1,manifest_11Sep!$A$1:$V$1,0))</f>
        <v>KE 24</v>
      </c>
      <c r="K1425" s="13" t="str">
        <f t="array" ref="K1425">INDEX(manifest_11Sep!$A$1:$V$3202,MATCH($B1425,manifest_11Sep!$B$1:$B$3202,0),MATCH(A.Arr9sepList!K$1,manifest_11Sep!$A$1:$V$1,0))</f>
        <v>13-thg 9-25</v>
      </c>
      <c r="L1425" s="14">
        <f t="array" ref="L1425">INDEX(manifest_11Sep!$A$1:$V$3202,MATCH($B1425,manifest_11Sep!$B$1:$B$3202,0),MATCH(A.Arr9sepList!L$1,manifest_11Sep!$A$1:$V$1,0))</f>
        <v>0.72222222222222221</v>
      </c>
      <c r="M1425" s="13" t="str">
        <f t="array" ref="M1425">INDEX(manifest_11Sep!$A$1:$V$3202,MATCH($B1425,manifest_11Sep!$B$1:$B$3202,0),MATCH(A.Arr9sepList!M$1,manifest_11Sep!$A$1:$V$1,0))</f>
        <v>ICN-T2</v>
      </c>
      <c r="N1425" s="13" t="str">
        <f t="array" ref="N1425">INDEX(manifest_11Sep!$A$1:$V$3202,MATCH($B1425,manifest_11Sep!$B$1:$B$3202,0),MATCH(A.Arr9sepList!N$1,manifest_11Sep!$A$1:$V$1,0))</f>
        <v>JW MARRIOTT</v>
      </c>
      <c r="O1425" s="15"/>
      <c r="P1425" s="13"/>
      <c r="Q1425" s="16">
        <v>75985724</v>
      </c>
      <c r="R1425" s="16" t="s">
        <v>43</v>
      </c>
      <c r="S1425" s="13">
        <f t="array" ref="S1425">INDEX(manifest_11Sep!$A$1:$V$3202,MATCH($B1425,manifest_11Sep!$B$1:$B$3202,0),MATCH(A.Arr9sepList!S$1,manifest_11Sep!$A$1:$V$1,0))</f>
        <v>0</v>
      </c>
    </row>
    <row r="1426" spans="1:19" ht="15.75" customHeight="1">
      <c r="A1426" s="13" t="str">
        <f t="array" ref="A1426">INDEX(manifest_11Sep!$A$1:$V$3202,MATCH($B1426,manifest_11Sep!$B$1:$B$3202,0),MATCH(A.Arr9sepList!A$1,manifest_11Sep!$A$1:$V$1,0))</f>
        <v>A</v>
      </c>
      <c r="B1426" s="13" t="s">
        <v>791</v>
      </c>
      <c r="C1426" s="13" t="str">
        <f t="array" ref="C1426">INDEX(manifest_11Sep!$A$1:$V$3202,MATCH($B1426,manifest_11Sep!$B$1:$B$3202,0),MATCH(A.Arr9sepList!C$1,manifest_11Sep!$A$1:$V$1,0))</f>
        <v>F7NZ3244P5F</v>
      </c>
      <c r="D1426" s="13" t="str">
        <f t="array" ref="D1426">INDEX(manifest_11Sep!$A$1:$V$3202,MATCH($B1426,manifest_11Sep!$B$1:$B$3202,0),MATCH(A.Arr9sepList!D$1,manifest_11Sep!$A$1:$V$1,0))</f>
        <v>Male</v>
      </c>
      <c r="E1426" s="13" t="str">
        <f t="array" ref="E1426">INDEX(manifest_11Sep!$A$1:$V$3202,MATCH($B1426,manifest_11Sep!$B$1:$B$3202,0),MATCH(A.Arr9sepList!E$1,manifest_11Sep!$A$1:$V$1,0))</f>
        <v>Louis Kazuo</v>
      </c>
      <c r="F1426" s="13" t="str">
        <f t="array" ref="F1426">INDEX(manifest_11Sep!$A$1:$V$3202,MATCH($B1426,manifest_11Sep!$B$1:$B$3202,0),MATCH(A.Arr9sepList!F$1,manifest_11Sep!$A$1:$V$1,0))</f>
        <v>Espinda</v>
      </c>
      <c r="G1426" s="13">
        <f t="array" ref="G1426">INDEX(manifest_11Sep!$A$1:$V$3202,MATCH($B1426,manifest_11Sep!$B$1:$B$3202,0),MATCH(A.Arr9sepList!G$1,manifest_11Sep!$A$1:$V$1,0))</f>
        <v>69</v>
      </c>
      <c r="H1426" s="13" t="str">
        <f t="array" ref="H1426">INDEX(manifest_11Sep!$A$1:$V$3202,MATCH($B1426,manifest_11Sep!$B$1:$B$3202,0),MATCH(A.Arr9sepList!H$1,manifest_11Sep!$A$1:$V$1,0))</f>
        <v>Alicia Nguyen 3</v>
      </c>
      <c r="I1426" s="13" t="str">
        <f t="array" ref="I1426">INDEX(manifest_11Sep!$A$1:$V$3202,MATCH($B1426,manifest_11Sep!$B$1:$B$3202,0),MATCH(A.Arr9sepList!I$1,manifest_11Sep!$A$1:$V$1,0))</f>
        <v>Korean Air</v>
      </c>
      <c r="J1426" s="13" t="str">
        <f t="array" ref="J1426">INDEX(manifest_11Sep!$A$1:$V$3202,MATCH($B1426,manifest_11Sep!$B$1:$B$3202,0),MATCH(A.Arr9sepList!J$1,manifest_11Sep!$A$1:$V$1,0))</f>
        <v>KE 24</v>
      </c>
      <c r="K1426" s="13" t="str">
        <f t="array" ref="K1426">INDEX(manifest_11Sep!$A$1:$V$3202,MATCH($B1426,manifest_11Sep!$B$1:$B$3202,0),MATCH(A.Arr9sepList!K$1,manifest_11Sep!$A$1:$V$1,0))</f>
        <v>13-thg 9-25</v>
      </c>
      <c r="L1426" s="14">
        <f t="array" ref="L1426">INDEX(manifest_11Sep!$A$1:$V$3202,MATCH($B1426,manifest_11Sep!$B$1:$B$3202,0),MATCH(A.Arr9sepList!L$1,manifest_11Sep!$A$1:$V$1,0))</f>
        <v>0.72222222222222221</v>
      </c>
      <c r="M1426" s="13" t="str">
        <f t="array" ref="M1426">INDEX(manifest_11Sep!$A$1:$V$3202,MATCH($B1426,manifest_11Sep!$B$1:$B$3202,0),MATCH(A.Arr9sepList!M$1,manifest_11Sep!$A$1:$V$1,0))</f>
        <v>ICN-T2</v>
      </c>
      <c r="N1426" s="13" t="str">
        <f t="array" ref="N1426">INDEX(manifest_11Sep!$A$1:$V$3202,MATCH($B1426,manifest_11Sep!$B$1:$B$3202,0),MATCH(A.Arr9sepList!N$1,manifest_11Sep!$A$1:$V$1,0))</f>
        <v>JW MARRIOTT</v>
      </c>
      <c r="O1426" s="15"/>
      <c r="P1426" s="13"/>
      <c r="Q1426" s="16">
        <v>75985724</v>
      </c>
      <c r="R1426" s="16" t="s">
        <v>43</v>
      </c>
      <c r="S1426" s="13">
        <f t="array" ref="S1426">INDEX(manifest_11Sep!$A$1:$V$3202,MATCH($B1426,manifest_11Sep!$B$1:$B$3202,0),MATCH(A.Arr9sepList!S$1,manifest_11Sep!$A$1:$V$1,0))</f>
        <v>0</v>
      </c>
    </row>
    <row r="1427" spans="1:19" ht="15.75" customHeight="1">
      <c r="A1427" s="13" t="str">
        <f t="array" ref="A1427">INDEX(manifest_11Sep!$A$1:$V$3202,MATCH($B1427,manifest_11Sep!$B$1:$B$3202,0),MATCH(A.Arr9sepList!A$1,manifest_11Sep!$A$1:$V$1,0))</f>
        <v>A</v>
      </c>
      <c r="B1427" s="13" t="s">
        <v>833</v>
      </c>
      <c r="C1427" s="13" t="str">
        <f t="array" ref="C1427">INDEX(manifest_11Sep!$A$1:$V$3202,MATCH($B1427,manifest_11Sep!$B$1:$B$3202,0),MATCH(A.Arr9sepList!C$1,manifest_11Sep!$A$1:$V$1,0))</f>
        <v>YGN4BJXMJTR</v>
      </c>
      <c r="D1427" s="13" t="str">
        <f t="array" ref="D1427">INDEX(manifest_11Sep!$A$1:$V$3202,MATCH($B1427,manifest_11Sep!$B$1:$B$3202,0),MATCH(A.Arr9sepList!D$1,manifest_11Sep!$A$1:$V$1,0))</f>
        <v>Female</v>
      </c>
      <c r="E1427" s="13" t="str">
        <f t="array" ref="E1427">INDEX(manifest_11Sep!$A$1:$V$3202,MATCH($B1427,manifest_11Sep!$B$1:$B$3202,0),MATCH(A.Arr9sepList!E$1,manifest_11Sep!$A$1:$V$1,0))</f>
        <v>Vinaina Tinai</v>
      </c>
      <c r="F1427" s="13" t="str">
        <f t="array" ref="F1427">INDEX(manifest_11Sep!$A$1:$V$3202,MATCH($B1427,manifest_11Sep!$B$1:$B$3202,0),MATCH(A.Arr9sepList!F$1,manifest_11Sep!$A$1:$V$1,0))</f>
        <v>Seeto</v>
      </c>
      <c r="G1427" s="13">
        <f t="array" ref="G1427">INDEX(manifest_11Sep!$A$1:$V$3202,MATCH($B1427,manifest_11Sep!$B$1:$B$3202,0),MATCH(A.Arr9sepList!G$1,manifest_11Sep!$A$1:$V$1,0))</f>
        <v>59</v>
      </c>
      <c r="H1427" s="13" t="str">
        <f t="array" ref="H1427">INDEX(manifest_11Sep!$A$1:$V$3202,MATCH($B1427,manifest_11Sep!$B$1:$B$3202,0),MATCH(A.Arr9sepList!H$1,manifest_11Sep!$A$1:$V$1,0))</f>
        <v>Alicia Nguyen 3</v>
      </c>
      <c r="I1427" s="13" t="str">
        <f t="array" ref="I1427">INDEX(manifest_11Sep!$A$1:$V$3202,MATCH($B1427,manifest_11Sep!$B$1:$B$3202,0),MATCH(A.Arr9sepList!I$1,manifest_11Sep!$A$1:$V$1,0))</f>
        <v>Korean Air</v>
      </c>
      <c r="J1427" s="13" t="str">
        <f t="array" ref="J1427">INDEX(manifest_11Sep!$A$1:$V$3202,MATCH($B1427,manifest_11Sep!$B$1:$B$3202,0),MATCH(A.Arr9sepList!J$1,manifest_11Sep!$A$1:$V$1,0))</f>
        <v>KE 24</v>
      </c>
      <c r="K1427" s="13" t="str">
        <f t="array" ref="K1427">INDEX(manifest_11Sep!$A$1:$V$3202,MATCH($B1427,manifest_11Sep!$B$1:$B$3202,0),MATCH(A.Arr9sepList!K$1,manifest_11Sep!$A$1:$V$1,0))</f>
        <v>13-thg 9-25</v>
      </c>
      <c r="L1427" s="14">
        <f t="array" ref="L1427">INDEX(manifest_11Sep!$A$1:$V$3202,MATCH($B1427,manifest_11Sep!$B$1:$B$3202,0),MATCH(A.Arr9sepList!L$1,manifest_11Sep!$A$1:$V$1,0))</f>
        <v>0.72222222222222221</v>
      </c>
      <c r="M1427" s="13" t="str">
        <f t="array" ref="M1427">INDEX(manifest_11Sep!$A$1:$V$3202,MATCH($B1427,manifest_11Sep!$B$1:$B$3202,0),MATCH(A.Arr9sepList!M$1,manifest_11Sep!$A$1:$V$1,0))</f>
        <v>ICN-T2</v>
      </c>
      <c r="N1427" s="13" t="str">
        <f t="array" ref="N1427">INDEX(manifest_11Sep!$A$1:$V$3202,MATCH($B1427,manifest_11Sep!$B$1:$B$3202,0),MATCH(A.Arr9sepList!N$1,manifest_11Sep!$A$1:$V$1,0))</f>
        <v>JW MARRIOTT</v>
      </c>
      <c r="O1427" s="15"/>
      <c r="P1427" s="13"/>
      <c r="Q1427" s="16">
        <v>75985925</v>
      </c>
      <c r="R1427" s="16" t="s">
        <v>61</v>
      </c>
      <c r="S1427" s="13">
        <f t="array" ref="S1427">INDEX(manifest_11Sep!$A$1:$V$3202,MATCH($B1427,manifest_11Sep!$B$1:$B$3202,0),MATCH(A.Arr9sepList!S$1,manifest_11Sep!$A$1:$V$1,0))</f>
        <v>0</v>
      </c>
    </row>
    <row r="1428" spans="1:19" ht="15.75" customHeight="1">
      <c r="A1428" s="13" t="str">
        <f t="array" ref="A1428">INDEX(manifest_11Sep!$A$1:$V$3202,MATCH($B1428,manifest_11Sep!$B$1:$B$3202,0),MATCH(A.Arr9sepList!A$1,manifest_11Sep!$A$1:$V$1,0))</f>
        <v>A</v>
      </c>
      <c r="B1428" s="13" t="s">
        <v>931</v>
      </c>
      <c r="C1428" s="13" t="str">
        <f t="array" ref="C1428">INDEX(manifest_11Sep!$A$1:$V$3202,MATCH($B1428,manifest_11Sep!$B$1:$B$3202,0),MATCH(A.Arr9sepList!C$1,manifest_11Sep!$A$1:$V$1,0))</f>
        <v>82NMCQP8NRB</v>
      </c>
      <c r="D1428" s="13" t="str">
        <f t="array" ref="D1428">INDEX(manifest_11Sep!$A$1:$V$3202,MATCH($B1428,manifest_11Sep!$B$1:$B$3202,0),MATCH(A.Arr9sepList!D$1,manifest_11Sep!$A$1:$V$1,0))</f>
        <v>Female</v>
      </c>
      <c r="E1428" s="13" t="str">
        <f t="array" ref="E1428">INDEX(manifest_11Sep!$A$1:$V$3202,MATCH($B1428,manifest_11Sep!$B$1:$B$3202,0),MATCH(A.Arr9sepList!E$1,manifest_11Sep!$A$1:$V$1,0))</f>
        <v>Van Hue</v>
      </c>
      <c r="F1428" s="13" t="str">
        <f t="array" ref="F1428">INDEX(manifest_11Sep!$A$1:$V$3202,MATCH($B1428,manifest_11Sep!$B$1:$B$3202,0),MATCH(A.Arr9sepList!F$1,manifest_11Sep!$A$1:$V$1,0))</f>
        <v>Tran</v>
      </c>
      <c r="G1428" s="13">
        <f t="array" ref="G1428">INDEX(manifest_11Sep!$A$1:$V$3202,MATCH($B1428,manifest_11Sep!$B$1:$B$3202,0),MATCH(A.Arr9sepList!G$1,manifest_11Sep!$A$1:$V$1,0))</f>
        <v>42</v>
      </c>
      <c r="H1428" s="13" t="str">
        <f t="array" ref="H1428">INDEX(manifest_11Sep!$A$1:$V$3202,MATCH($B1428,manifest_11Sep!$B$1:$B$3202,0),MATCH(A.Arr9sepList!H$1,manifest_11Sep!$A$1:$V$1,0))</f>
        <v>Alicia Nguyen 3</v>
      </c>
      <c r="I1428" s="13" t="str">
        <f t="array" ref="I1428">INDEX(manifest_11Sep!$A$1:$V$3202,MATCH($B1428,manifest_11Sep!$B$1:$B$3202,0),MATCH(A.Arr9sepList!I$1,manifest_11Sep!$A$1:$V$1,0))</f>
        <v>Korean Air</v>
      </c>
      <c r="J1428" s="13" t="str">
        <f t="array" ref="J1428">INDEX(manifest_11Sep!$A$1:$V$3202,MATCH($B1428,manifest_11Sep!$B$1:$B$3202,0),MATCH(A.Arr9sepList!J$1,manifest_11Sep!$A$1:$V$1,0))</f>
        <v>KE 24</v>
      </c>
      <c r="K1428" s="13" t="str">
        <f t="array" ref="K1428">INDEX(manifest_11Sep!$A$1:$V$3202,MATCH($B1428,manifest_11Sep!$B$1:$B$3202,0),MATCH(A.Arr9sepList!K$1,manifest_11Sep!$A$1:$V$1,0))</f>
        <v>13-thg 9-25</v>
      </c>
      <c r="L1428" s="14">
        <f t="array" ref="L1428">INDEX(manifest_11Sep!$A$1:$V$3202,MATCH($B1428,manifest_11Sep!$B$1:$B$3202,0),MATCH(A.Arr9sepList!L$1,manifest_11Sep!$A$1:$V$1,0))</f>
        <v>0.72222222222222221</v>
      </c>
      <c r="M1428" s="13" t="str">
        <f t="array" ref="M1428">INDEX(manifest_11Sep!$A$1:$V$3202,MATCH($B1428,manifest_11Sep!$B$1:$B$3202,0),MATCH(A.Arr9sepList!M$1,manifest_11Sep!$A$1:$V$1,0))</f>
        <v>ICN-T2</v>
      </c>
      <c r="N1428" s="13" t="str">
        <f t="array" ref="N1428">INDEX(manifest_11Sep!$A$1:$V$3202,MATCH($B1428,manifest_11Sep!$B$1:$B$3202,0),MATCH(A.Arr9sepList!N$1,manifest_11Sep!$A$1:$V$1,0))</f>
        <v>JW MARRIOTT</v>
      </c>
      <c r="O1428" s="15"/>
      <c r="P1428" s="13"/>
      <c r="Q1428" s="16">
        <v>75986373</v>
      </c>
      <c r="R1428" s="16" t="s">
        <v>61</v>
      </c>
      <c r="S1428" s="13">
        <f t="array" ref="S1428">INDEX(manifest_11Sep!$A$1:$V$3202,MATCH($B1428,manifest_11Sep!$B$1:$B$3202,0),MATCH(A.Arr9sepList!S$1,manifest_11Sep!$A$1:$V$1,0))</f>
        <v>0</v>
      </c>
    </row>
    <row r="1429" spans="1:19" ht="15.75" customHeight="1">
      <c r="A1429" s="13" t="str">
        <f t="array" ref="A1429">INDEX(manifest_11Sep!$A$1:$V$3202,MATCH($B1429,manifest_11Sep!$B$1:$B$3202,0),MATCH(A.Arr9sepList!A$1,manifest_11Sep!$A$1:$V$1,0))</f>
        <v>A</v>
      </c>
      <c r="B1429" s="13" t="s">
        <v>934</v>
      </c>
      <c r="C1429" s="13" t="str">
        <f t="array" ref="C1429">INDEX(manifest_11Sep!$A$1:$V$3202,MATCH($B1429,manifest_11Sep!$B$1:$B$3202,0),MATCH(A.Arr9sepList!C$1,manifest_11Sep!$A$1:$V$1,0))</f>
        <v>82NMCQP8NRB</v>
      </c>
      <c r="D1429" s="13" t="str">
        <f t="array" ref="D1429">INDEX(manifest_11Sep!$A$1:$V$3202,MATCH($B1429,manifest_11Sep!$B$1:$B$3202,0),MATCH(A.Arr9sepList!D$1,manifest_11Sep!$A$1:$V$1,0))</f>
        <v>Female</v>
      </c>
      <c r="E1429" s="13" t="str">
        <f t="array" ref="E1429">INDEX(manifest_11Sep!$A$1:$V$3202,MATCH($B1429,manifest_11Sep!$B$1:$B$3202,0),MATCH(A.Arr9sepList!E$1,manifest_11Sep!$A$1:$V$1,0))</f>
        <v>Hong Nhung</v>
      </c>
      <c r="F1429" s="13" t="str">
        <f t="array" ref="F1429">INDEX(manifest_11Sep!$A$1:$V$3202,MATCH($B1429,manifest_11Sep!$B$1:$B$3202,0),MATCH(A.Arr9sepList!F$1,manifest_11Sep!$A$1:$V$1,0))</f>
        <v>Nguyen</v>
      </c>
      <c r="G1429" s="13">
        <f t="array" ref="G1429">INDEX(manifest_11Sep!$A$1:$V$3202,MATCH($B1429,manifest_11Sep!$B$1:$B$3202,0),MATCH(A.Arr9sepList!G$1,manifest_11Sep!$A$1:$V$1,0))</f>
        <v>40</v>
      </c>
      <c r="H1429" s="13" t="str">
        <f t="array" ref="H1429">INDEX(manifest_11Sep!$A$1:$V$3202,MATCH($B1429,manifest_11Sep!$B$1:$B$3202,0),MATCH(A.Arr9sepList!H$1,manifest_11Sep!$A$1:$V$1,0))</f>
        <v>Alicia Nguyen 3</v>
      </c>
      <c r="I1429" s="13" t="str">
        <f t="array" ref="I1429">INDEX(manifest_11Sep!$A$1:$V$3202,MATCH($B1429,manifest_11Sep!$B$1:$B$3202,0),MATCH(A.Arr9sepList!I$1,manifest_11Sep!$A$1:$V$1,0))</f>
        <v>Korean Air</v>
      </c>
      <c r="J1429" s="13" t="str">
        <f t="array" ref="J1429">INDEX(manifest_11Sep!$A$1:$V$3202,MATCH($B1429,manifest_11Sep!$B$1:$B$3202,0),MATCH(A.Arr9sepList!J$1,manifest_11Sep!$A$1:$V$1,0))</f>
        <v>KE 24</v>
      </c>
      <c r="K1429" s="13" t="str">
        <f t="array" ref="K1429">INDEX(manifest_11Sep!$A$1:$V$3202,MATCH($B1429,manifest_11Sep!$B$1:$B$3202,0),MATCH(A.Arr9sepList!K$1,manifest_11Sep!$A$1:$V$1,0))</f>
        <v>13-thg 9-25</v>
      </c>
      <c r="L1429" s="14">
        <f t="array" ref="L1429">INDEX(manifest_11Sep!$A$1:$V$3202,MATCH($B1429,manifest_11Sep!$B$1:$B$3202,0),MATCH(A.Arr9sepList!L$1,manifest_11Sep!$A$1:$V$1,0))</f>
        <v>0.72222222222222221</v>
      </c>
      <c r="M1429" s="13" t="str">
        <f t="array" ref="M1429">INDEX(manifest_11Sep!$A$1:$V$3202,MATCH($B1429,manifest_11Sep!$B$1:$B$3202,0),MATCH(A.Arr9sepList!M$1,manifest_11Sep!$A$1:$V$1,0))</f>
        <v>ICN-T2</v>
      </c>
      <c r="N1429" s="13" t="str">
        <f t="array" ref="N1429">INDEX(manifest_11Sep!$A$1:$V$3202,MATCH($B1429,manifest_11Sep!$B$1:$B$3202,0),MATCH(A.Arr9sepList!N$1,manifest_11Sep!$A$1:$V$1,0))</f>
        <v>JW MARRIOTT</v>
      </c>
      <c r="O1429" s="15"/>
      <c r="P1429" s="13"/>
      <c r="Q1429" s="16">
        <v>75986373</v>
      </c>
      <c r="R1429" s="16" t="s">
        <v>61</v>
      </c>
      <c r="S1429" s="13">
        <f t="array" ref="S1429">INDEX(manifest_11Sep!$A$1:$V$3202,MATCH($B1429,manifest_11Sep!$B$1:$B$3202,0),MATCH(A.Arr9sepList!S$1,manifest_11Sep!$A$1:$V$1,0))</f>
        <v>0</v>
      </c>
    </row>
    <row r="1430" spans="1:19" ht="15.75" customHeight="1">
      <c r="A1430" s="13" t="str">
        <f t="array" ref="A1430">INDEX(manifest_11Sep!$A$1:$V$3202,MATCH($B1430,manifest_11Sep!$B$1:$B$3202,0),MATCH(A.Arr9sepList!A$1,manifest_11Sep!$A$1:$V$1,0))</f>
        <v>A</v>
      </c>
      <c r="B1430" s="13" t="s">
        <v>985</v>
      </c>
      <c r="C1430" s="13" t="str">
        <f t="array" ref="C1430">INDEX(manifest_11Sep!$A$1:$V$3202,MATCH($B1430,manifest_11Sep!$B$1:$B$3202,0),MATCH(A.Arr9sepList!C$1,manifest_11Sep!$A$1:$V$1,0))</f>
        <v>93NVFRLM3MW</v>
      </c>
      <c r="D1430" s="13" t="str">
        <f t="array" ref="D1430">INDEX(manifest_11Sep!$A$1:$V$3202,MATCH($B1430,manifest_11Sep!$B$1:$B$3202,0),MATCH(A.Arr9sepList!D$1,manifest_11Sep!$A$1:$V$1,0))</f>
        <v>Female</v>
      </c>
      <c r="E1430" s="13" t="str">
        <f t="array" ref="E1430">INDEX(manifest_11Sep!$A$1:$V$3202,MATCH($B1430,manifest_11Sep!$B$1:$B$3202,0),MATCH(A.Arr9sepList!E$1,manifest_11Sep!$A$1:$V$1,0))</f>
        <v>Lorna Garcia</v>
      </c>
      <c r="F1430" s="13" t="str">
        <f t="array" ref="F1430">INDEX(manifest_11Sep!$A$1:$V$3202,MATCH($B1430,manifest_11Sep!$B$1:$B$3202,0),MATCH(A.Arr9sepList!F$1,manifest_11Sep!$A$1:$V$1,0))</f>
        <v>De Guzman</v>
      </c>
      <c r="G1430" s="13">
        <f t="array" ref="G1430">INDEX(manifest_11Sep!$A$1:$V$3202,MATCH($B1430,manifest_11Sep!$B$1:$B$3202,0),MATCH(A.Arr9sepList!G$1,manifest_11Sep!$A$1:$V$1,0))</f>
        <v>44</v>
      </c>
      <c r="H1430" s="13" t="str">
        <f t="array" ref="H1430">INDEX(manifest_11Sep!$A$1:$V$3202,MATCH($B1430,manifest_11Sep!$B$1:$B$3202,0),MATCH(A.Arr9sepList!H$1,manifest_11Sep!$A$1:$V$1,0))</f>
        <v>Alicia Nguyen 3</v>
      </c>
      <c r="I1430" s="13" t="str">
        <f t="array" ref="I1430">INDEX(manifest_11Sep!$A$1:$V$3202,MATCH($B1430,manifest_11Sep!$B$1:$B$3202,0),MATCH(A.Arr9sepList!I$1,manifest_11Sep!$A$1:$V$1,0))</f>
        <v>Korean Air</v>
      </c>
      <c r="J1430" s="13" t="str">
        <f t="array" ref="J1430">INDEX(manifest_11Sep!$A$1:$V$3202,MATCH($B1430,manifest_11Sep!$B$1:$B$3202,0),MATCH(A.Arr9sepList!J$1,manifest_11Sep!$A$1:$V$1,0))</f>
        <v>KE 24</v>
      </c>
      <c r="K1430" s="13" t="str">
        <f t="array" ref="K1430">INDEX(manifest_11Sep!$A$1:$V$3202,MATCH($B1430,manifest_11Sep!$B$1:$B$3202,0),MATCH(A.Arr9sepList!K$1,manifest_11Sep!$A$1:$V$1,0))</f>
        <v>13-thg 9-25</v>
      </c>
      <c r="L1430" s="14">
        <f t="array" ref="L1430">INDEX(manifest_11Sep!$A$1:$V$3202,MATCH($B1430,manifest_11Sep!$B$1:$B$3202,0),MATCH(A.Arr9sepList!L$1,manifest_11Sep!$A$1:$V$1,0))</f>
        <v>0.72222222222222221</v>
      </c>
      <c r="M1430" s="13" t="str">
        <f t="array" ref="M1430">INDEX(manifest_11Sep!$A$1:$V$3202,MATCH($B1430,manifest_11Sep!$B$1:$B$3202,0),MATCH(A.Arr9sepList!M$1,manifest_11Sep!$A$1:$V$1,0))</f>
        <v>ICN-T2</v>
      </c>
      <c r="N1430" s="13" t="str">
        <f t="array" ref="N1430">INDEX(manifest_11Sep!$A$1:$V$3202,MATCH($B1430,manifest_11Sep!$B$1:$B$3202,0),MATCH(A.Arr9sepList!N$1,manifest_11Sep!$A$1:$V$1,0))</f>
        <v>JW MARRIOTT</v>
      </c>
      <c r="O1430" s="15"/>
      <c r="P1430" s="13"/>
      <c r="Q1430" s="16">
        <v>75986593</v>
      </c>
      <c r="R1430" s="16" t="s">
        <v>43</v>
      </c>
      <c r="S1430" s="13">
        <f t="array" ref="S1430">INDEX(manifest_11Sep!$A$1:$V$3202,MATCH($B1430,manifest_11Sep!$B$1:$B$3202,0),MATCH(A.Arr9sepList!S$1,manifest_11Sep!$A$1:$V$1,0))</f>
        <v>0</v>
      </c>
    </row>
    <row r="1431" spans="1:19" ht="15.75" customHeight="1">
      <c r="A1431" s="13" t="str">
        <f t="array" ref="A1431">INDEX(manifest_11Sep!$A$1:$V$3202,MATCH($B1431,manifest_11Sep!$B$1:$B$3202,0),MATCH(A.Arr9sepList!A$1,manifest_11Sep!$A$1:$V$1,0))</f>
        <v>A</v>
      </c>
      <c r="B1431" s="13" t="s">
        <v>988</v>
      </c>
      <c r="C1431" s="13" t="str">
        <f t="array" ref="C1431">INDEX(manifest_11Sep!$A$1:$V$3202,MATCH($B1431,manifest_11Sep!$B$1:$B$3202,0),MATCH(A.Arr9sepList!C$1,manifest_11Sep!$A$1:$V$1,0))</f>
        <v>93NVFRLM3MW</v>
      </c>
      <c r="D1431" s="13" t="str">
        <f t="array" ref="D1431">INDEX(manifest_11Sep!$A$1:$V$3202,MATCH($B1431,manifest_11Sep!$B$1:$B$3202,0),MATCH(A.Arr9sepList!D$1,manifest_11Sep!$A$1:$V$1,0))</f>
        <v>Male</v>
      </c>
      <c r="E1431" s="13" t="str">
        <f t="array" ref="E1431">INDEX(manifest_11Sep!$A$1:$V$3202,MATCH($B1431,manifest_11Sep!$B$1:$B$3202,0),MATCH(A.Arr9sepList!E$1,manifest_11Sep!$A$1:$V$1,0))</f>
        <v>Jason Gangan</v>
      </c>
      <c r="F1431" s="13" t="str">
        <f t="array" ref="F1431">INDEX(manifest_11Sep!$A$1:$V$3202,MATCH($B1431,manifest_11Sep!$B$1:$B$3202,0),MATCH(A.Arr9sepList!F$1,manifest_11Sep!$A$1:$V$1,0))</f>
        <v>De Guzman</v>
      </c>
      <c r="G1431" s="13">
        <f t="array" ref="G1431">INDEX(manifest_11Sep!$A$1:$V$3202,MATCH($B1431,manifest_11Sep!$B$1:$B$3202,0),MATCH(A.Arr9sepList!G$1,manifest_11Sep!$A$1:$V$1,0))</f>
        <v>45</v>
      </c>
      <c r="H1431" s="13" t="str">
        <f t="array" ref="H1431">INDEX(manifest_11Sep!$A$1:$V$3202,MATCH($B1431,manifest_11Sep!$B$1:$B$3202,0),MATCH(A.Arr9sepList!H$1,manifest_11Sep!$A$1:$V$1,0))</f>
        <v>Alicia Nguyen 3</v>
      </c>
      <c r="I1431" s="13" t="str">
        <f t="array" ref="I1431">INDEX(manifest_11Sep!$A$1:$V$3202,MATCH($B1431,manifest_11Sep!$B$1:$B$3202,0),MATCH(A.Arr9sepList!I$1,manifest_11Sep!$A$1:$V$1,0))</f>
        <v>Korean Air</v>
      </c>
      <c r="J1431" s="13" t="str">
        <f t="array" ref="J1431">INDEX(manifest_11Sep!$A$1:$V$3202,MATCH($B1431,manifest_11Sep!$B$1:$B$3202,0),MATCH(A.Arr9sepList!J$1,manifest_11Sep!$A$1:$V$1,0))</f>
        <v>KE 24</v>
      </c>
      <c r="K1431" s="13" t="str">
        <f t="array" ref="K1431">INDEX(manifest_11Sep!$A$1:$V$3202,MATCH($B1431,manifest_11Sep!$B$1:$B$3202,0),MATCH(A.Arr9sepList!K$1,manifest_11Sep!$A$1:$V$1,0))</f>
        <v>13-thg 9-25</v>
      </c>
      <c r="L1431" s="14">
        <f t="array" ref="L1431">INDEX(manifest_11Sep!$A$1:$V$3202,MATCH($B1431,manifest_11Sep!$B$1:$B$3202,0),MATCH(A.Arr9sepList!L$1,manifest_11Sep!$A$1:$V$1,0))</f>
        <v>0.72222222222222221</v>
      </c>
      <c r="M1431" s="13" t="str">
        <f t="array" ref="M1431">INDEX(manifest_11Sep!$A$1:$V$3202,MATCH($B1431,manifest_11Sep!$B$1:$B$3202,0),MATCH(A.Arr9sepList!M$1,manifest_11Sep!$A$1:$V$1,0))</f>
        <v>ICN-T2</v>
      </c>
      <c r="N1431" s="13" t="str">
        <f t="array" ref="N1431">INDEX(manifest_11Sep!$A$1:$V$3202,MATCH($B1431,manifest_11Sep!$B$1:$B$3202,0),MATCH(A.Arr9sepList!N$1,manifest_11Sep!$A$1:$V$1,0))</f>
        <v>JW MARRIOTT</v>
      </c>
      <c r="O1431" s="15"/>
      <c r="P1431" s="13"/>
      <c r="Q1431" s="16">
        <v>75986593</v>
      </c>
      <c r="R1431" s="16" t="s">
        <v>43</v>
      </c>
      <c r="S1431" s="13">
        <f t="array" ref="S1431">INDEX(manifest_11Sep!$A$1:$V$3202,MATCH($B1431,manifest_11Sep!$B$1:$B$3202,0),MATCH(A.Arr9sepList!S$1,manifest_11Sep!$A$1:$V$1,0))</f>
        <v>0</v>
      </c>
    </row>
    <row r="1432" spans="1:19" ht="15.75" customHeight="1">
      <c r="A1432" s="13" t="str">
        <f t="array" ref="A1432">INDEX(manifest_11Sep!$A$1:$V$3202,MATCH($B1432,manifest_11Sep!$B$1:$B$3202,0),MATCH(A.Arr9sepList!A$1,manifest_11Sep!$A$1:$V$1,0))</f>
        <v>A</v>
      </c>
      <c r="B1432" s="13" t="s">
        <v>1052</v>
      </c>
      <c r="C1432" s="13" t="str">
        <f t="array" ref="C1432">INDEX(manifest_11Sep!$A$1:$V$3202,MATCH($B1432,manifest_11Sep!$B$1:$B$3202,0),MATCH(A.Arr9sepList!C$1,manifest_11Sep!$A$1:$V$1,0))</f>
        <v>4SNJVBSZLGD</v>
      </c>
      <c r="D1432" s="13" t="str">
        <f t="array" ref="D1432">INDEX(manifest_11Sep!$A$1:$V$3202,MATCH($B1432,manifest_11Sep!$B$1:$B$3202,0),MATCH(A.Arr9sepList!D$1,manifest_11Sep!$A$1:$V$1,0))</f>
        <v>Male</v>
      </c>
      <c r="E1432" s="13" t="str">
        <f t="array" ref="E1432">INDEX(manifest_11Sep!$A$1:$V$3202,MATCH($B1432,manifest_11Sep!$B$1:$B$3202,0),MATCH(A.Arr9sepList!E$1,manifest_11Sep!$A$1:$V$1,0))</f>
        <v>Ted</v>
      </c>
      <c r="F1432" s="13" t="str">
        <f t="array" ref="F1432">INDEX(manifest_11Sep!$A$1:$V$3202,MATCH($B1432,manifest_11Sep!$B$1:$B$3202,0),MATCH(A.Arr9sepList!F$1,manifest_11Sep!$A$1:$V$1,0))</f>
        <v>Siao</v>
      </c>
      <c r="G1432" s="13">
        <f t="array" ref="G1432">INDEX(manifest_11Sep!$A$1:$V$3202,MATCH($B1432,manifest_11Sep!$B$1:$B$3202,0),MATCH(A.Arr9sepList!G$1,manifest_11Sep!$A$1:$V$1,0))</f>
        <v>70</v>
      </c>
      <c r="H1432" s="13" t="str">
        <f t="array" ref="H1432">INDEX(manifest_11Sep!$A$1:$V$3202,MATCH($B1432,manifest_11Sep!$B$1:$B$3202,0),MATCH(A.Arr9sepList!H$1,manifest_11Sep!$A$1:$V$1,0))</f>
        <v>Alicia Nguyen 3</v>
      </c>
      <c r="I1432" s="13" t="str">
        <f t="array" ref="I1432">INDEX(manifest_11Sep!$A$1:$V$3202,MATCH($B1432,manifest_11Sep!$B$1:$B$3202,0),MATCH(A.Arr9sepList!I$1,manifest_11Sep!$A$1:$V$1,0))</f>
        <v>Korean Air</v>
      </c>
      <c r="J1432" s="13" t="str">
        <f t="array" ref="J1432">INDEX(manifest_11Sep!$A$1:$V$3202,MATCH($B1432,manifest_11Sep!$B$1:$B$3202,0),MATCH(A.Arr9sepList!J$1,manifest_11Sep!$A$1:$V$1,0))</f>
        <v>KE 24</v>
      </c>
      <c r="K1432" s="13" t="str">
        <f t="array" ref="K1432">INDEX(manifest_11Sep!$A$1:$V$3202,MATCH($B1432,manifest_11Sep!$B$1:$B$3202,0),MATCH(A.Arr9sepList!K$1,manifest_11Sep!$A$1:$V$1,0))</f>
        <v>13-thg 9-25</v>
      </c>
      <c r="L1432" s="14">
        <f t="array" ref="L1432">INDEX(manifest_11Sep!$A$1:$V$3202,MATCH($B1432,manifest_11Sep!$B$1:$B$3202,0),MATCH(A.Arr9sepList!L$1,manifest_11Sep!$A$1:$V$1,0))</f>
        <v>0.72222222222222221</v>
      </c>
      <c r="M1432" s="13" t="str">
        <f t="array" ref="M1432">INDEX(manifest_11Sep!$A$1:$V$3202,MATCH($B1432,manifest_11Sep!$B$1:$B$3202,0),MATCH(A.Arr9sepList!M$1,manifest_11Sep!$A$1:$V$1,0))</f>
        <v>ICN-T2</v>
      </c>
      <c r="N1432" s="13" t="str">
        <f t="array" ref="N1432">INDEX(manifest_11Sep!$A$1:$V$3202,MATCH($B1432,manifest_11Sep!$B$1:$B$3202,0),MATCH(A.Arr9sepList!N$1,manifest_11Sep!$A$1:$V$1,0))</f>
        <v>JW MARRIOTT</v>
      </c>
      <c r="O1432" s="15"/>
      <c r="P1432" s="13"/>
      <c r="Q1432" s="16">
        <v>75986887</v>
      </c>
      <c r="R1432" s="16" t="s">
        <v>35</v>
      </c>
      <c r="S1432" s="13">
        <f t="array" ref="S1432">INDEX(manifest_11Sep!$A$1:$V$3202,MATCH($B1432,manifest_11Sep!$B$1:$B$3202,0),MATCH(A.Arr9sepList!S$1,manifest_11Sep!$A$1:$V$1,0))</f>
        <v>0</v>
      </c>
    </row>
    <row r="1433" spans="1:19" ht="15.75" customHeight="1">
      <c r="A1433" s="13" t="str">
        <f t="array" ref="A1433">INDEX(manifest_11Sep!$A$1:$V$3202,MATCH($B1433,manifest_11Sep!$B$1:$B$3202,0),MATCH(A.Arr9sepList!A$1,manifest_11Sep!$A$1:$V$1,0))</f>
        <v>A</v>
      </c>
      <c r="B1433" s="13" t="s">
        <v>1156</v>
      </c>
      <c r="C1433" s="13" t="str">
        <f t="array" ref="C1433">INDEX(manifest_11Sep!$A$1:$V$3202,MATCH($B1433,manifest_11Sep!$B$1:$B$3202,0),MATCH(A.Arr9sepList!C$1,manifest_11Sep!$A$1:$V$1,0))</f>
        <v>5SN35M8PM3K</v>
      </c>
      <c r="D1433" s="13" t="str">
        <f t="array" ref="D1433">INDEX(manifest_11Sep!$A$1:$V$3202,MATCH($B1433,manifest_11Sep!$B$1:$B$3202,0),MATCH(A.Arr9sepList!D$1,manifest_11Sep!$A$1:$V$1,0))</f>
        <v>Male</v>
      </c>
      <c r="E1433" s="13" t="str">
        <f t="array" ref="E1433">INDEX(manifest_11Sep!$A$1:$V$3202,MATCH($B1433,manifest_11Sep!$B$1:$B$3202,0),MATCH(A.Arr9sepList!E$1,manifest_11Sep!$A$1:$V$1,0))</f>
        <v>Ferdinand Maculanlan</v>
      </c>
      <c r="F1433" s="13" t="str">
        <f t="array" ref="F1433">INDEX(manifest_11Sep!$A$1:$V$3202,MATCH($B1433,manifest_11Sep!$B$1:$B$3202,0),MATCH(A.Arr9sepList!F$1,manifest_11Sep!$A$1:$V$1,0))</f>
        <v>Comayas</v>
      </c>
      <c r="G1433" s="13">
        <f t="array" ref="G1433">INDEX(manifest_11Sep!$A$1:$V$3202,MATCH($B1433,manifest_11Sep!$B$1:$B$3202,0),MATCH(A.Arr9sepList!G$1,manifest_11Sep!$A$1:$V$1,0))</f>
        <v>60</v>
      </c>
      <c r="H1433" s="13" t="str">
        <f t="array" ref="H1433">INDEX(manifest_11Sep!$A$1:$V$3202,MATCH($B1433,manifest_11Sep!$B$1:$B$3202,0),MATCH(A.Arr9sepList!H$1,manifest_11Sep!$A$1:$V$1,0))</f>
        <v>Alicia Nguyen 4</v>
      </c>
      <c r="I1433" s="13" t="str">
        <f t="array" ref="I1433">INDEX(manifest_11Sep!$A$1:$V$3202,MATCH($B1433,manifest_11Sep!$B$1:$B$3202,0),MATCH(A.Arr9sepList!I$1,manifest_11Sep!$A$1:$V$1,0))</f>
        <v>Korean Air</v>
      </c>
      <c r="J1433" s="13" t="str">
        <f t="array" ref="J1433">INDEX(manifest_11Sep!$A$1:$V$3202,MATCH($B1433,manifest_11Sep!$B$1:$B$3202,0),MATCH(A.Arr9sepList!J$1,manifest_11Sep!$A$1:$V$1,0))</f>
        <v>KE 24</v>
      </c>
      <c r="K1433" s="13" t="str">
        <f t="array" ref="K1433">INDEX(manifest_11Sep!$A$1:$V$3202,MATCH($B1433,manifest_11Sep!$B$1:$B$3202,0),MATCH(A.Arr9sepList!K$1,manifest_11Sep!$A$1:$V$1,0))</f>
        <v>13-thg 9-25</v>
      </c>
      <c r="L1433" s="14">
        <f t="array" ref="L1433">INDEX(manifest_11Sep!$A$1:$V$3202,MATCH($B1433,manifest_11Sep!$B$1:$B$3202,0),MATCH(A.Arr9sepList!L$1,manifest_11Sep!$A$1:$V$1,0))</f>
        <v>0.72222222222222221</v>
      </c>
      <c r="M1433" s="13" t="str">
        <f t="array" ref="M1433">INDEX(manifest_11Sep!$A$1:$V$3202,MATCH($B1433,manifest_11Sep!$B$1:$B$3202,0),MATCH(A.Arr9sepList!M$1,manifest_11Sep!$A$1:$V$1,0))</f>
        <v>ICN-T2</v>
      </c>
      <c r="N1433" s="13" t="str">
        <f t="array" ref="N1433">INDEX(manifest_11Sep!$A$1:$V$3202,MATCH($B1433,manifest_11Sep!$B$1:$B$3202,0),MATCH(A.Arr9sepList!N$1,manifest_11Sep!$A$1:$V$1,0))</f>
        <v>JW MARRIOTT</v>
      </c>
      <c r="O1433" s="15"/>
      <c r="P1433" s="13"/>
      <c r="Q1433" s="16">
        <v>75987276</v>
      </c>
      <c r="R1433" s="16" t="s">
        <v>61</v>
      </c>
      <c r="S1433" s="13">
        <f t="array" ref="S1433">INDEX(manifest_11Sep!$A$1:$V$3202,MATCH($B1433,manifest_11Sep!$B$1:$B$3202,0),MATCH(A.Arr9sepList!S$1,manifest_11Sep!$A$1:$V$1,0))</f>
        <v>0</v>
      </c>
    </row>
    <row r="1434" spans="1:19" ht="15.75" customHeight="1">
      <c r="A1434" s="13" t="str">
        <f t="array" ref="A1434">INDEX(manifest_11Sep!$A$1:$V$3202,MATCH($B1434,manifest_11Sep!$B$1:$B$3202,0),MATCH(A.Arr9sepList!A$1,manifest_11Sep!$A$1:$V$1,0))</f>
        <v>A</v>
      </c>
      <c r="B1434" s="13" t="s">
        <v>1159</v>
      </c>
      <c r="C1434" s="13" t="str">
        <f t="array" ref="C1434">INDEX(manifest_11Sep!$A$1:$V$3202,MATCH($B1434,manifest_11Sep!$B$1:$B$3202,0),MATCH(A.Arr9sepList!C$1,manifest_11Sep!$A$1:$V$1,0))</f>
        <v>5SN35M8PM3K</v>
      </c>
      <c r="D1434" s="13" t="str">
        <f t="array" ref="D1434">INDEX(manifest_11Sep!$A$1:$V$3202,MATCH($B1434,manifest_11Sep!$B$1:$B$3202,0),MATCH(A.Arr9sepList!D$1,manifest_11Sep!$A$1:$V$1,0))</f>
        <v>Female</v>
      </c>
      <c r="E1434" s="13" t="str">
        <f t="array" ref="E1434">INDEX(manifest_11Sep!$A$1:$V$3202,MATCH($B1434,manifest_11Sep!$B$1:$B$3202,0),MATCH(A.Arr9sepList!E$1,manifest_11Sep!$A$1:$V$1,0))</f>
        <v>Ngoc Vuong Thi</v>
      </c>
      <c r="F1434" s="13" t="str">
        <f t="array" ref="F1434">INDEX(manifest_11Sep!$A$1:$V$3202,MATCH($B1434,manifest_11Sep!$B$1:$B$3202,0),MATCH(A.Arr9sepList!F$1,manifest_11Sep!$A$1:$V$1,0))</f>
        <v>Nguyen</v>
      </c>
      <c r="G1434" s="13">
        <f t="array" ref="G1434">INDEX(manifest_11Sep!$A$1:$V$3202,MATCH($B1434,manifest_11Sep!$B$1:$B$3202,0),MATCH(A.Arr9sepList!G$1,manifest_11Sep!$A$1:$V$1,0))</f>
        <v>60</v>
      </c>
      <c r="H1434" s="13" t="str">
        <f t="array" ref="H1434">INDEX(manifest_11Sep!$A$1:$V$3202,MATCH($B1434,manifest_11Sep!$B$1:$B$3202,0),MATCH(A.Arr9sepList!H$1,manifest_11Sep!$A$1:$V$1,0))</f>
        <v>Alicia Nguyen 4</v>
      </c>
      <c r="I1434" s="13" t="str">
        <f t="array" ref="I1434">INDEX(manifest_11Sep!$A$1:$V$3202,MATCH($B1434,manifest_11Sep!$B$1:$B$3202,0),MATCH(A.Arr9sepList!I$1,manifest_11Sep!$A$1:$V$1,0))</f>
        <v>Korean Air</v>
      </c>
      <c r="J1434" s="13" t="str">
        <f t="array" ref="J1434">INDEX(manifest_11Sep!$A$1:$V$3202,MATCH($B1434,manifest_11Sep!$B$1:$B$3202,0),MATCH(A.Arr9sepList!J$1,manifest_11Sep!$A$1:$V$1,0))</f>
        <v>KE 24</v>
      </c>
      <c r="K1434" s="13" t="str">
        <f t="array" ref="K1434">INDEX(manifest_11Sep!$A$1:$V$3202,MATCH($B1434,manifest_11Sep!$B$1:$B$3202,0),MATCH(A.Arr9sepList!K$1,manifest_11Sep!$A$1:$V$1,0))</f>
        <v>13-thg 9-25</v>
      </c>
      <c r="L1434" s="14">
        <f t="array" ref="L1434">INDEX(manifest_11Sep!$A$1:$V$3202,MATCH($B1434,manifest_11Sep!$B$1:$B$3202,0),MATCH(A.Arr9sepList!L$1,manifest_11Sep!$A$1:$V$1,0))</f>
        <v>0.72222222222222221</v>
      </c>
      <c r="M1434" s="13" t="str">
        <f t="array" ref="M1434">INDEX(manifest_11Sep!$A$1:$V$3202,MATCH($B1434,manifest_11Sep!$B$1:$B$3202,0),MATCH(A.Arr9sepList!M$1,manifest_11Sep!$A$1:$V$1,0))</f>
        <v>ICN-T2</v>
      </c>
      <c r="N1434" s="13" t="str">
        <f t="array" ref="N1434">INDEX(manifest_11Sep!$A$1:$V$3202,MATCH($B1434,manifest_11Sep!$B$1:$B$3202,0),MATCH(A.Arr9sepList!N$1,manifest_11Sep!$A$1:$V$1,0))</f>
        <v>JW MARRIOTT</v>
      </c>
      <c r="O1434" s="15"/>
      <c r="P1434" s="13"/>
      <c r="Q1434" s="16">
        <v>75987276</v>
      </c>
      <c r="R1434" s="16" t="s">
        <v>61</v>
      </c>
      <c r="S1434" s="13">
        <f t="array" ref="S1434">INDEX(manifest_11Sep!$A$1:$V$3202,MATCH($B1434,manifest_11Sep!$B$1:$B$3202,0),MATCH(A.Arr9sepList!S$1,manifest_11Sep!$A$1:$V$1,0))</f>
        <v>0</v>
      </c>
    </row>
    <row r="1435" spans="1:19" ht="15.75" customHeight="1">
      <c r="A1435" s="13" t="str">
        <f t="array" ref="A1435">INDEX(manifest_11Sep!$A$1:$V$3202,MATCH($B1435,manifest_11Sep!$B$1:$B$3202,0),MATCH(A.Arr9sepList!A$1,manifest_11Sep!$A$1:$V$1,0))</f>
        <v>A</v>
      </c>
      <c r="B1435" s="13" t="s">
        <v>1420</v>
      </c>
      <c r="C1435" s="13" t="str">
        <f t="array" ref="C1435">INDEX(manifest_11Sep!$A$1:$V$3202,MATCH($B1435,manifest_11Sep!$B$1:$B$3202,0),MATCH(A.Arr9sepList!C$1,manifest_11Sep!$A$1:$V$1,0))</f>
        <v>VRN2BWR98C2</v>
      </c>
      <c r="D1435" s="13" t="str">
        <f t="array" ref="D1435">INDEX(manifest_11Sep!$A$1:$V$3202,MATCH($B1435,manifest_11Sep!$B$1:$B$3202,0),MATCH(A.Arr9sepList!D$1,manifest_11Sep!$A$1:$V$1,0))</f>
        <v>Female</v>
      </c>
      <c r="E1435" s="13" t="str">
        <f t="array" ref="E1435">INDEX(manifest_11Sep!$A$1:$V$3202,MATCH($B1435,manifest_11Sep!$B$1:$B$3202,0),MATCH(A.Arr9sepList!E$1,manifest_11Sep!$A$1:$V$1,0))</f>
        <v>Wei Ping</v>
      </c>
      <c r="F1435" s="13" t="str">
        <f t="array" ref="F1435">INDEX(manifest_11Sep!$A$1:$V$3202,MATCH($B1435,manifest_11Sep!$B$1:$B$3202,0),MATCH(A.Arr9sepList!F$1,manifest_11Sep!$A$1:$V$1,0))</f>
        <v>Xian</v>
      </c>
      <c r="G1435" s="13">
        <f t="array" ref="G1435">INDEX(manifest_11Sep!$A$1:$V$3202,MATCH($B1435,manifest_11Sep!$B$1:$B$3202,0),MATCH(A.Arr9sepList!G$1,manifest_11Sep!$A$1:$V$1,0))</f>
        <v>53</v>
      </c>
      <c r="H1435" s="13" t="str">
        <f t="array" ref="H1435">INDEX(manifest_11Sep!$A$1:$V$3202,MATCH($B1435,manifest_11Sep!$B$1:$B$3202,0),MATCH(A.Arr9sepList!H$1,manifest_11Sep!$A$1:$V$1,0))</f>
        <v>Alicia Nguyen 4</v>
      </c>
      <c r="I1435" s="13" t="str">
        <f t="array" ref="I1435">INDEX(manifest_11Sep!$A$1:$V$3202,MATCH($B1435,manifest_11Sep!$B$1:$B$3202,0),MATCH(A.Arr9sepList!I$1,manifest_11Sep!$A$1:$V$1,0))</f>
        <v>Korean Air</v>
      </c>
      <c r="J1435" s="13" t="str">
        <f t="array" ref="J1435">INDEX(manifest_11Sep!$A$1:$V$3202,MATCH($B1435,manifest_11Sep!$B$1:$B$3202,0),MATCH(A.Arr9sepList!J$1,manifest_11Sep!$A$1:$V$1,0))</f>
        <v>KE 24</v>
      </c>
      <c r="K1435" s="13" t="str">
        <f t="array" ref="K1435">INDEX(manifest_11Sep!$A$1:$V$3202,MATCH($B1435,manifest_11Sep!$B$1:$B$3202,0),MATCH(A.Arr9sepList!K$1,manifest_11Sep!$A$1:$V$1,0))</f>
        <v>13-thg 9-25</v>
      </c>
      <c r="L1435" s="14">
        <f t="array" ref="L1435">INDEX(manifest_11Sep!$A$1:$V$3202,MATCH($B1435,manifest_11Sep!$B$1:$B$3202,0),MATCH(A.Arr9sepList!L$1,manifest_11Sep!$A$1:$V$1,0))</f>
        <v>0.72222222222222221</v>
      </c>
      <c r="M1435" s="13" t="str">
        <f t="array" ref="M1435">INDEX(manifest_11Sep!$A$1:$V$3202,MATCH($B1435,manifest_11Sep!$B$1:$B$3202,0),MATCH(A.Arr9sepList!M$1,manifest_11Sep!$A$1:$V$1,0))</f>
        <v>ICN-T2</v>
      </c>
      <c r="N1435" s="13" t="str">
        <f t="array" ref="N1435">INDEX(manifest_11Sep!$A$1:$V$3202,MATCH($B1435,manifest_11Sep!$B$1:$B$3202,0),MATCH(A.Arr9sepList!N$1,manifest_11Sep!$A$1:$V$1,0))</f>
        <v>JW MARRIOTT</v>
      </c>
      <c r="O1435" s="15"/>
      <c r="P1435" s="13"/>
      <c r="Q1435" s="16">
        <v>75988364</v>
      </c>
      <c r="R1435" s="16" t="s">
        <v>43</v>
      </c>
      <c r="S1435" s="13">
        <f t="array" ref="S1435">INDEX(manifest_11Sep!$A$1:$V$3202,MATCH($B1435,manifest_11Sep!$B$1:$B$3202,0),MATCH(A.Arr9sepList!S$1,manifest_11Sep!$A$1:$V$1,0))</f>
        <v>0</v>
      </c>
    </row>
    <row r="1436" spans="1:19" ht="15.75" customHeight="1">
      <c r="A1436" s="13" t="str">
        <f t="array" ref="A1436">INDEX(manifest_11Sep!$A$1:$V$3202,MATCH($B1436,manifest_11Sep!$B$1:$B$3202,0),MATCH(A.Arr9sepList!A$1,manifest_11Sep!$A$1:$V$1,0))</f>
        <v>A</v>
      </c>
      <c r="B1436" s="13" t="s">
        <v>1424</v>
      </c>
      <c r="C1436" s="13" t="str">
        <f t="array" ref="C1436">INDEX(manifest_11Sep!$A$1:$V$3202,MATCH($B1436,manifest_11Sep!$B$1:$B$3202,0),MATCH(A.Arr9sepList!C$1,manifest_11Sep!$A$1:$V$1,0))</f>
        <v>VRN2BWR98C2</v>
      </c>
      <c r="D1436" s="13" t="str">
        <f t="array" ref="D1436">INDEX(manifest_11Sep!$A$1:$V$3202,MATCH($B1436,manifest_11Sep!$B$1:$B$3202,0),MATCH(A.Arr9sepList!D$1,manifest_11Sep!$A$1:$V$1,0))</f>
        <v>Male</v>
      </c>
      <c r="E1436" s="13" t="str">
        <f t="array" ref="E1436">INDEX(manifest_11Sep!$A$1:$V$3202,MATCH($B1436,manifest_11Sep!$B$1:$B$3202,0),MATCH(A.Arr9sepList!E$1,manifest_11Sep!$A$1:$V$1,0))</f>
        <v>Mohammad Tayyab</v>
      </c>
      <c r="F1436" s="13" t="str">
        <f t="array" ref="F1436">INDEX(manifest_11Sep!$A$1:$V$3202,MATCH($B1436,manifest_11Sep!$B$1:$B$3202,0),MATCH(A.Arr9sepList!F$1,manifest_11Sep!$A$1:$V$1,0))</f>
        <v>Elahi</v>
      </c>
      <c r="G1436" s="13">
        <f t="array" ref="G1436">INDEX(manifest_11Sep!$A$1:$V$3202,MATCH($B1436,manifest_11Sep!$B$1:$B$3202,0),MATCH(A.Arr9sepList!G$1,manifest_11Sep!$A$1:$V$1,0))</f>
        <v>53</v>
      </c>
      <c r="H1436" s="13" t="str">
        <f t="array" ref="H1436">INDEX(manifest_11Sep!$A$1:$V$3202,MATCH($B1436,manifest_11Sep!$B$1:$B$3202,0),MATCH(A.Arr9sepList!H$1,manifest_11Sep!$A$1:$V$1,0))</f>
        <v>Alicia Nguyen 4</v>
      </c>
      <c r="I1436" s="13" t="str">
        <f t="array" ref="I1436">INDEX(manifest_11Sep!$A$1:$V$3202,MATCH($B1436,manifest_11Sep!$B$1:$B$3202,0),MATCH(A.Arr9sepList!I$1,manifest_11Sep!$A$1:$V$1,0))</f>
        <v>Korean Air</v>
      </c>
      <c r="J1436" s="13" t="str">
        <f t="array" ref="J1436">INDEX(manifest_11Sep!$A$1:$V$3202,MATCH($B1436,manifest_11Sep!$B$1:$B$3202,0),MATCH(A.Arr9sepList!J$1,manifest_11Sep!$A$1:$V$1,0))</f>
        <v>KE 24</v>
      </c>
      <c r="K1436" s="13" t="str">
        <f t="array" ref="K1436">INDEX(manifest_11Sep!$A$1:$V$3202,MATCH($B1436,manifest_11Sep!$B$1:$B$3202,0),MATCH(A.Arr9sepList!K$1,manifest_11Sep!$A$1:$V$1,0))</f>
        <v>13-thg 9-25</v>
      </c>
      <c r="L1436" s="14">
        <f t="array" ref="L1436">INDEX(manifest_11Sep!$A$1:$V$3202,MATCH($B1436,manifest_11Sep!$B$1:$B$3202,0),MATCH(A.Arr9sepList!L$1,manifest_11Sep!$A$1:$V$1,0))</f>
        <v>0.72222222222222221</v>
      </c>
      <c r="M1436" s="13" t="str">
        <f t="array" ref="M1436">INDEX(manifest_11Sep!$A$1:$V$3202,MATCH($B1436,manifest_11Sep!$B$1:$B$3202,0),MATCH(A.Arr9sepList!M$1,manifest_11Sep!$A$1:$V$1,0))</f>
        <v>ICN-T2</v>
      </c>
      <c r="N1436" s="13" t="str">
        <f t="array" ref="N1436">INDEX(manifest_11Sep!$A$1:$V$3202,MATCH($B1436,manifest_11Sep!$B$1:$B$3202,0),MATCH(A.Arr9sepList!N$1,manifest_11Sep!$A$1:$V$1,0))</f>
        <v>JW MARRIOTT</v>
      </c>
      <c r="O1436" s="15"/>
      <c r="P1436" s="13"/>
      <c r="Q1436" s="16">
        <v>75988364</v>
      </c>
      <c r="R1436" s="16" t="s">
        <v>43</v>
      </c>
      <c r="S1436" s="13">
        <f t="array" ref="S1436">INDEX(manifest_11Sep!$A$1:$V$3202,MATCH($B1436,manifest_11Sep!$B$1:$B$3202,0),MATCH(A.Arr9sepList!S$1,manifest_11Sep!$A$1:$V$1,0))</f>
        <v>0</v>
      </c>
    </row>
    <row r="1437" spans="1:19" ht="15.75" customHeight="1">
      <c r="A1437" s="13" t="str">
        <f t="array" ref="A1437">INDEX(manifest_11Sep!$A$1:$V$3202,MATCH($B1437,manifest_11Sep!$B$1:$B$3202,0),MATCH(A.Arr9sepList!A$1,manifest_11Sep!$A$1:$V$1,0))</f>
        <v>A</v>
      </c>
      <c r="B1437" s="13" t="s">
        <v>1427</v>
      </c>
      <c r="C1437" s="13" t="str">
        <f t="array" ref="C1437">INDEX(manifest_11Sep!$A$1:$V$3202,MATCH($B1437,manifest_11Sep!$B$1:$B$3202,0),MATCH(A.Arr9sepList!C$1,manifest_11Sep!$A$1:$V$1,0))</f>
        <v>VRN2BWR98C2</v>
      </c>
      <c r="D1437" s="13" t="str">
        <f t="array" ref="D1437">INDEX(manifest_11Sep!$A$1:$V$3202,MATCH($B1437,manifest_11Sep!$B$1:$B$3202,0),MATCH(A.Arr9sepList!D$1,manifest_11Sep!$A$1:$V$1,0))</f>
        <v>Male</v>
      </c>
      <c r="E1437" s="13" t="str">
        <f t="array" ref="E1437">INDEX(manifest_11Sep!$A$1:$V$3202,MATCH($B1437,manifest_11Sep!$B$1:$B$3202,0),MATCH(A.Arr9sepList!E$1,manifest_11Sep!$A$1:$V$1,0))</f>
        <v>Haaris Ameer</v>
      </c>
      <c r="F1437" s="13" t="str">
        <f t="array" ref="F1437">INDEX(manifest_11Sep!$A$1:$V$3202,MATCH($B1437,manifest_11Sep!$B$1:$B$3202,0),MATCH(A.Arr9sepList!F$1,manifest_11Sep!$A$1:$V$1,0))</f>
        <v>Elahi</v>
      </c>
      <c r="G1437" s="13">
        <f t="array" ref="G1437">INDEX(manifest_11Sep!$A$1:$V$3202,MATCH($B1437,manifest_11Sep!$B$1:$B$3202,0),MATCH(A.Arr9sepList!G$1,manifest_11Sep!$A$1:$V$1,0))</f>
        <v>11</v>
      </c>
      <c r="H1437" s="13" t="str">
        <f t="array" ref="H1437">INDEX(manifest_11Sep!$A$1:$V$3202,MATCH($B1437,manifest_11Sep!$B$1:$B$3202,0),MATCH(A.Arr9sepList!H$1,manifest_11Sep!$A$1:$V$1,0))</f>
        <v>Alicia Nguyen 4</v>
      </c>
      <c r="I1437" s="13" t="str">
        <f t="array" ref="I1437">INDEX(manifest_11Sep!$A$1:$V$3202,MATCH($B1437,manifest_11Sep!$B$1:$B$3202,0),MATCH(A.Arr9sepList!I$1,manifest_11Sep!$A$1:$V$1,0))</f>
        <v>Korean Air</v>
      </c>
      <c r="J1437" s="13" t="str">
        <f t="array" ref="J1437">INDEX(manifest_11Sep!$A$1:$V$3202,MATCH($B1437,manifest_11Sep!$B$1:$B$3202,0),MATCH(A.Arr9sepList!J$1,manifest_11Sep!$A$1:$V$1,0))</f>
        <v>KE 24</v>
      </c>
      <c r="K1437" s="13" t="str">
        <f t="array" ref="K1437">INDEX(manifest_11Sep!$A$1:$V$3202,MATCH($B1437,manifest_11Sep!$B$1:$B$3202,0),MATCH(A.Arr9sepList!K$1,manifest_11Sep!$A$1:$V$1,0))</f>
        <v>13-thg 9-25</v>
      </c>
      <c r="L1437" s="14">
        <f t="array" ref="L1437">INDEX(manifest_11Sep!$A$1:$V$3202,MATCH($B1437,manifest_11Sep!$B$1:$B$3202,0),MATCH(A.Arr9sepList!L$1,manifest_11Sep!$A$1:$V$1,0))</f>
        <v>0.72222222222222221</v>
      </c>
      <c r="M1437" s="13" t="str">
        <f t="array" ref="M1437">INDEX(manifest_11Sep!$A$1:$V$3202,MATCH($B1437,manifest_11Sep!$B$1:$B$3202,0),MATCH(A.Arr9sepList!M$1,manifest_11Sep!$A$1:$V$1,0))</f>
        <v>ICN-T2</v>
      </c>
      <c r="N1437" s="13" t="str">
        <f t="array" ref="N1437">INDEX(manifest_11Sep!$A$1:$V$3202,MATCH($B1437,manifest_11Sep!$B$1:$B$3202,0),MATCH(A.Arr9sepList!N$1,manifest_11Sep!$A$1:$V$1,0))</f>
        <v>JW MARRIOTT</v>
      </c>
      <c r="O1437" s="15"/>
      <c r="P1437" s="13"/>
      <c r="Q1437" s="16">
        <v>75988364</v>
      </c>
      <c r="R1437" s="16" t="s">
        <v>43</v>
      </c>
      <c r="S1437" s="13">
        <f t="array" ref="S1437">INDEX(manifest_11Sep!$A$1:$V$3202,MATCH($B1437,manifest_11Sep!$B$1:$B$3202,0),MATCH(A.Arr9sepList!S$1,manifest_11Sep!$A$1:$V$1,0))</f>
        <v>0</v>
      </c>
    </row>
    <row r="1438" spans="1:19" ht="15.75" customHeight="1">
      <c r="A1438" s="13" t="str">
        <f t="array" ref="A1438">INDEX(manifest_11Sep!$A$1:$V$3202,MATCH($B1438,manifest_11Sep!$B$1:$B$3202,0),MATCH(A.Arr9sepList!A$1,manifest_11Sep!$A$1:$V$1,0))</f>
        <v>A</v>
      </c>
      <c r="B1438" s="13" t="s">
        <v>1148</v>
      </c>
      <c r="C1438" s="13" t="str">
        <f t="array" ref="C1438">INDEX(manifest_11Sep!$A$1:$V$3202,MATCH($B1438,manifest_11Sep!$B$1:$B$3202,0),MATCH(A.Arr9sepList!C$1,manifest_11Sep!$A$1:$V$1,0))</f>
        <v>STNCH989BR4</v>
      </c>
      <c r="D1438" s="13" t="str">
        <f t="array" ref="D1438">INDEX(manifest_11Sep!$A$1:$V$3202,MATCH($B1438,manifest_11Sep!$B$1:$B$3202,0),MATCH(A.Arr9sepList!D$1,manifest_11Sep!$A$1:$V$1,0))</f>
        <v>Male</v>
      </c>
      <c r="E1438" s="13" t="str">
        <f t="array" ref="E1438">INDEX(manifest_11Sep!$A$1:$V$3202,MATCH($B1438,manifest_11Sep!$B$1:$B$3202,0),MATCH(A.Arr9sepList!E$1,manifest_11Sep!$A$1:$V$1,0))</f>
        <v>James Brian</v>
      </c>
      <c r="F1438" s="13" t="str">
        <f t="array" ref="F1438">INDEX(manifest_11Sep!$A$1:$V$3202,MATCH($B1438,manifest_11Sep!$B$1:$B$3202,0),MATCH(A.Arr9sepList!F$1,manifest_11Sep!$A$1:$V$1,0))</f>
        <v>Stokowski</v>
      </c>
      <c r="G1438" s="13">
        <f t="array" ref="G1438">INDEX(manifest_11Sep!$A$1:$V$3202,MATCH($B1438,manifest_11Sep!$B$1:$B$3202,0),MATCH(A.Arr9sepList!G$1,manifest_11Sep!$A$1:$V$1,0))</f>
        <v>53</v>
      </c>
      <c r="H1438" s="13" t="str">
        <f t="array" ref="H1438">INDEX(manifest_11Sep!$A$1:$V$3202,MATCH($B1438,manifest_11Sep!$B$1:$B$3202,0),MATCH(A.Arr9sepList!H$1,manifest_11Sep!$A$1:$V$1,0))</f>
        <v>Alicia Nguyen 4</v>
      </c>
      <c r="I1438" s="13" t="str">
        <f t="array" ref="I1438">INDEX(manifest_11Sep!$A$1:$V$3202,MATCH($B1438,manifest_11Sep!$B$1:$B$3202,0),MATCH(A.Arr9sepList!I$1,manifest_11Sep!$A$1:$V$1,0))</f>
        <v>Korean Air</v>
      </c>
      <c r="J1438" s="13" t="str">
        <f t="array" ref="J1438">INDEX(manifest_11Sep!$A$1:$V$3202,MATCH($B1438,manifest_11Sep!$B$1:$B$3202,0),MATCH(A.Arr9sepList!J$1,manifest_11Sep!$A$1:$V$1,0))</f>
        <v>KE 622</v>
      </c>
      <c r="K1438" s="13" t="str">
        <f t="array" ref="K1438">INDEX(manifest_11Sep!$A$1:$V$3202,MATCH($B1438,manifest_11Sep!$B$1:$B$3202,0),MATCH(A.Arr9sepList!K$1,manifest_11Sep!$A$1:$V$1,0))</f>
        <v>13-thg 9-25</v>
      </c>
      <c r="L1438" s="14">
        <f t="array" ref="L1438">INDEX(manifest_11Sep!$A$1:$V$3202,MATCH($B1438,manifest_11Sep!$B$1:$B$3202,0),MATCH(A.Arr9sepList!L$1,manifest_11Sep!$A$1:$V$1,0))</f>
        <v>0.72569444444444442</v>
      </c>
      <c r="M1438" s="13" t="str">
        <f t="array" ref="M1438">INDEX(manifest_11Sep!$A$1:$V$3202,MATCH($B1438,manifest_11Sep!$B$1:$B$3202,0),MATCH(A.Arr9sepList!M$1,manifest_11Sep!$A$1:$V$1,0))</f>
        <v>ICN-T2</v>
      </c>
      <c r="N1438" s="13" t="str">
        <f t="array" ref="N1438">INDEX(manifest_11Sep!$A$1:$V$3202,MATCH($B1438,manifest_11Sep!$B$1:$B$3202,0),MATCH(A.Arr9sepList!N$1,manifest_11Sep!$A$1:$V$1,0))</f>
        <v>JW MARRIOTT</v>
      </c>
      <c r="O1438" s="15"/>
      <c r="P1438" s="13"/>
      <c r="Q1438" s="16">
        <v>75987234</v>
      </c>
      <c r="R1438" s="16" t="s">
        <v>43</v>
      </c>
      <c r="S1438" s="13">
        <f t="array" ref="S1438">INDEX(manifest_11Sep!$A$1:$V$3202,MATCH($B1438,manifest_11Sep!$B$1:$B$3202,0),MATCH(A.Arr9sepList!S$1,manifest_11Sep!$A$1:$V$1,0))</f>
        <v>0</v>
      </c>
    </row>
    <row r="1439" spans="1:19" ht="15.75" customHeight="1">
      <c r="A1439" s="13" t="str">
        <f t="array" ref="A1439">INDEX(manifest_11Sep!$A$1:$V$3202,MATCH($B1439,manifest_11Sep!$B$1:$B$3202,0),MATCH(A.Arr9sepList!A$1,manifest_11Sep!$A$1:$V$1,0))</f>
        <v>A</v>
      </c>
      <c r="B1439" s="13" t="s">
        <v>1152</v>
      </c>
      <c r="C1439" s="13" t="str">
        <f t="array" ref="C1439">INDEX(manifest_11Sep!$A$1:$V$3202,MATCH($B1439,manifest_11Sep!$B$1:$B$3202,0),MATCH(A.Arr9sepList!C$1,manifest_11Sep!$A$1:$V$1,0))</f>
        <v>STNCH989BR4</v>
      </c>
      <c r="D1439" s="13" t="str">
        <f t="array" ref="D1439">INDEX(manifest_11Sep!$A$1:$V$3202,MATCH($B1439,manifest_11Sep!$B$1:$B$3202,0),MATCH(A.Arr9sepList!D$1,manifest_11Sep!$A$1:$V$1,0))</f>
        <v>Female</v>
      </c>
      <c r="E1439" s="13" t="str">
        <f t="array" ref="E1439">INDEX(manifest_11Sep!$A$1:$V$3202,MATCH($B1439,manifest_11Sep!$B$1:$B$3202,0),MATCH(A.Arr9sepList!E$1,manifest_11Sep!$A$1:$V$1,0))</f>
        <v>Jennifer</v>
      </c>
      <c r="F1439" s="13" t="str">
        <f t="array" ref="F1439">INDEX(manifest_11Sep!$A$1:$V$3202,MATCH($B1439,manifest_11Sep!$B$1:$B$3202,0),MATCH(A.Arr9sepList!F$1,manifest_11Sep!$A$1:$V$1,0))</f>
        <v>Stokowski</v>
      </c>
      <c r="G1439" s="13">
        <f t="array" ref="G1439">INDEX(manifest_11Sep!$A$1:$V$3202,MATCH($B1439,manifest_11Sep!$B$1:$B$3202,0),MATCH(A.Arr9sepList!G$1,manifest_11Sep!$A$1:$V$1,0))</f>
        <v>54</v>
      </c>
      <c r="H1439" s="13" t="str">
        <f t="array" ref="H1439">INDEX(manifest_11Sep!$A$1:$V$3202,MATCH($B1439,manifest_11Sep!$B$1:$B$3202,0),MATCH(A.Arr9sepList!H$1,manifest_11Sep!$A$1:$V$1,0))</f>
        <v>Alicia Nguyen 4</v>
      </c>
      <c r="I1439" s="13" t="str">
        <f t="array" ref="I1439">INDEX(manifest_11Sep!$A$1:$V$3202,MATCH($B1439,manifest_11Sep!$B$1:$B$3202,0),MATCH(A.Arr9sepList!I$1,manifest_11Sep!$A$1:$V$1,0))</f>
        <v>Korean Air</v>
      </c>
      <c r="J1439" s="13" t="str">
        <f t="array" ref="J1439">INDEX(manifest_11Sep!$A$1:$V$3202,MATCH($B1439,manifest_11Sep!$B$1:$B$3202,0),MATCH(A.Arr9sepList!J$1,manifest_11Sep!$A$1:$V$1,0))</f>
        <v>KE 622</v>
      </c>
      <c r="K1439" s="13" t="str">
        <f t="array" ref="K1439">INDEX(manifest_11Sep!$A$1:$V$3202,MATCH($B1439,manifest_11Sep!$B$1:$B$3202,0),MATCH(A.Arr9sepList!K$1,manifest_11Sep!$A$1:$V$1,0))</f>
        <v>13-thg 9-25</v>
      </c>
      <c r="L1439" s="14">
        <f t="array" ref="L1439">INDEX(manifest_11Sep!$A$1:$V$3202,MATCH($B1439,manifest_11Sep!$B$1:$B$3202,0),MATCH(A.Arr9sepList!L$1,manifest_11Sep!$A$1:$V$1,0))</f>
        <v>0.72569444444444442</v>
      </c>
      <c r="M1439" s="13" t="str">
        <f t="array" ref="M1439">INDEX(manifest_11Sep!$A$1:$V$3202,MATCH($B1439,manifest_11Sep!$B$1:$B$3202,0),MATCH(A.Arr9sepList!M$1,manifest_11Sep!$A$1:$V$1,0))</f>
        <v>ICN-T2</v>
      </c>
      <c r="N1439" s="13" t="str">
        <f t="array" ref="N1439">INDEX(manifest_11Sep!$A$1:$V$3202,MATCH($B1439,manifest_11Sep!$B$1:$B$3202,0),MATCH(A.Arr9sepList!N$1,manifest_11Sep!$A$1:$V$1,0))</f>
        <v>JW MARRIOTT</v>
      </c>
      <c r="O1439" s="15"/>
      <c r="P1439" s="13"/>
      <c r="Q1439" s="16">
        <v>75987234</v>
      </c>
      <c r="R1439" s="16" t="s">
        <v>43</v>
      </c>
      <c r="S1439" s="13">
        <f t="array" ref="S1439">INDEX(manifest_11Sep!$A$1:$V$3202,MATCH($B1439,manifest_11Sep!$B$1:$B$3202,0),MATCH(A.Arr9sepList!S$1,manifest_11Sep!$A$1:$V$1,0))</f>
        <v>0</v>
      </c>
    </row>
    <row r="1440" spans="1:19" ht="15.75" customHeight="1">
      <c r="A1440" s="13" t="str">
        <f t="array" ref="A1440">INDEX(manifest_11Sep!$A$1:$V$3202,MATCH($B1440,manifest_11Sep!$B$1:$B$3202,0),MATCH(A.Arr9sepList!A$1,manifest_11Sep!$A$1:$V$1,0))</f>
        <v>A</v>
      </c>
      <c r="B1440" s="13" t="s">
        <v>1154</v>
      </c>
      <c r="C1440" s="13" t="str">
        <f t="array" ref="C1440">INDEX(manifest_11Sep!$A$1:$V$3202,MATCH($B1440,manifest_11Sep!$B$1:$B$3202,0),MATCH(A.Arr9sepList!C$1,manifest_11Sep!$A$1:$V$1,0))</f>
        <v>STNCH989BR4</v>
      </c>
      <c r="D1440" s="13" t="str">
        <f t="array" ref="D1440">INDEX(manifest_11Sep!$A$1:$V$3202,MATCH($B1440,manifest_11Sep!$B$1:$B$3202,0),MATCH(A.Arr9sepList!D$1,manifest_11Sep!$A$1:$V$1,0))</f>
        <v>Male</v>
      </c>
      <c r="E1440" s="13" t="str">
        <f t="array" ref="E1440">INDEX(manifest_11Sep!$A$1:$V$3202,MATCH($B1440,manifest_11Sep!$B$1:$B$3202,0),MATCH(A.Arr9sepList!E$1,manifest_11Sep!$A$1:$V$1,0))</f>
        <v>Nicholas Robert Jon</v>
      </c>
      <c r="F1440" s="13" t="str">
        <f t="array" ref="F1440">INDEX(manifest_11Sep!$A$1:$V$3202,MATCH($B1440,manifest_11Sep!$B$1:$B$3202,0),MATCH(A.Arr9sepList!F$1,manifest_11Sep!$A$1:$V$1,0))</f>
        <v>Stokowski</v>
      </c>
      <c r="G1440" s="13">
        <f t="array" ref="G1440">INDEX(manifest_11Sep!$A$1:$V$3202,MATCH($B1440,manifest_11Sep!$B$1:$B$3202,0),MATCH(A.Arr9sepList!G$1,manifest_11Sep!$A$1:$V$1,0))</f>
        <v>26</v>
      </c>
      <c r="H1440" s="13" t="str">
        <f t="array" ref="H1440">INDEX(manifest_11Sep!$A$1:$V$3202,MATCH($B1440,manifest_11Sep!$B$1:$B$3202,0),MATCH(A.Arr9sepList!H$1,manifest_11Sep!$A$1:$V$1,0))</f>
        <v>Alicia Nguyen 4</v>
      </c>
      <c r="I1440" s="13" t="str">
        <f t="array" ref="I1440">INDEX(manifest_11Sep!$A$1:$V$3202,MATCH($B1440,manifest_11Sep!$B$1:$B$3202,0),MATCH(A.Arr9sepList!I$1,manifest_11Sep!$A$1:$V$1,0))</f>
        <v>Korean Air</v>
      </c>
      <c r="J1440" s="13" t="str">
        <f t="array" ref="J1440">INDEX(manifest_11Sep!$A$1:$V$3202,MATCH($B1440,manifest_11Sep!$B$1:$B$3202,0),MATCH(A.Arr9sepList!J$1,manifest_11Sep!$A$1:$V$1,0))</f>
        <v>KE 622</v>
      </c>
      <c r="K1440" s="13" t="str">
        <f t="array" ref="K1440">INDEX(manifest_11Sep!$A$1:$V$3202,MATCH($B1440,manifest_11Sep!$B$1:$B$3202,0),MATCH(A.Arr9sepList!K$1,manifest_11Sep!$A$1:$V$1,0))</f>
        <v>13-thg 9-25</v>
      </c>
      <c r="L1440" s="14">
        <f t="array" ref="L1440">INDEX(manifest_11Sep!$A$1:$V$3202,MATCH($B1440,manifest_11Sep!$B$1:$B$3202,0),MATCH(A.Arr9sepList!L$1,manifest_11Sep!$A$1:$V$1,0))</f>
        <v>0.72569444444444442</v>
      </c>
      <c r="M1440" s="13" t="str">
        <f t="array" ref="M1440">INDEX(manifest_11Sep!$A$1:$V$3202,MATCH($B1440,manifest_11Sep!$B$1:$B$3202,0),MATCH(A.Arr9sepList!M$1,manifest_11Sep!$A$1:$V$1,0))</f>
        <v>ICN-T2</v>
      </c>
      <c r="N1440" s="13" t="str">
        <f t="array" ref="N1440">INDEX(manifest_11Sep!$A$1:$V$3202,MATCH($B1440,manifest_11Sep!$B$1:$B$3202,0),MATCH(A.Arr9sepList!N$1,manifest_11Sep!$A$1:$V$1,0))</f>
        <v>JW MARRIOTT</v>
      </c>
      <c r="O1440" s="15"/>
      <c r="P1440" s="13"/>
      <c r="Q1440" s="16">
        <v>75987253</v>
      </c>
      <c r="R1440" s="16" t="s">
        <v>35</v>
      </c>
      <c r="S1440" s="13">
        <f t="array" ref="S1440">INDEX(manifest_11Sep!$A$1:$V$3202,MATCH($B1440,manifest_11Sep!$B$1:$B$3202,0),MATCH(A.Arr9sepList!S$1,manifest_11Sep!$A$1:$V$1,0))</f>
        <v>0</v>
      </c>
    </row>
    <row r="1441" spans="1:19" ht="15.75" customHeight="1">
      <c r="A1441" s="13" t="str">
        <f t="array" ref="A1441">INDEX(manifest_11Sep!$A$1:$V$3202,MATCH($B1441,manifest_11Sep!$B$1:$B$3202,0),MATCH(A.Arr9sepList!A$1,manifest_11Sep!$A$1:$V$1,0))</f>
        <v>A</v>
      </c>
      <c r="B1441" s="13" t="s">
        <v>4369</v>
      </c>
      <c r="C1441" s="13" t="str">
        <f t="array" ref="C1441">INDEX(manifest_11Sep!$A$1:$V$3202,MATCH($B1441,manifest_11Sep!$B$1:$B$3202,0),MATCH(A.Arr9sepList!C$1,manifest_11Sep!$A$1:$V$1,0))</f>
        <v>BLNYPF2QDST</v>
      </c>
      <c r="D1441" s="13" t="str">
        <f t="array" ref="D1441">INDEX(manifest_11Sep!$A$1:$V$3202,MATCH($B1441,manifest_11Sep!$B$1:$B$3202,0),MATCH(A.Arr9sepList!D$1,manifest_11Sep!$A$1:$V$1,0))</f>
        <v>Female</v>
      </c>
      <c r="E1441" s="13" t="str">
        <f t="array" ref="E1441">INDEX(manifest_11Sep!$A$1:$V$3202,MATCH($B1441,manifest_11Sep!$B$1:$B$3202,0),MATCH(A.Arr9sepList!E$1,manifest_11Sep!$A$1:$V$1,0))</f>
        <v>Jeannie</v>
      </c>
      <c r="F1441" s="13" t="str">
        <f t="array" ref="F1441">INDEX(manifest_11Sep!$A$1:$V$3202,MATCH($B1441,manifest_11Sep!$B$1:$B$3202,0),MATCH(A.Arr9sepList!F$1,manifest_11Sep!$A$1:$V$1,0))</f>
        <v>Thai</v>
      </c>
      <c r="G1441" s="13">
        <f t="array" ref="G1441">INDEX(manifest_11Sep!$A$1:$V$3202,MATCH($B1441,manifest_11Sep!$B$1:$B$3202,0),MATCH(A.Arr9sepList!G$1,manifest_11Sep!$A$1:$V$1,0))</f>
        <v>55</v>
      </c>
      <c r="H1441" s="13" t="str">
        <f t="array" ref="H1441">INDEX(manifest_11Sep!$A$1:$V$3202,MATCH($B1441,manifest_11Sep!$B$1:$B$3202,0),MATCH(A.Arr9sepList!H$1,manifest_11Sep!$A$1:$V$1,0))</f>
        <v>Xuan Nguyen</v>
      </c>
      <c r="I1441" s="13" t="str">
        <f t="array" ref="I1441">INDEX(manifest_11Sep!$A$1:$V$3202,MATCH($B1441,manifest_11Sep!$B$1:$B$3202,0),MATCH(A.Arr9sepList!I$1,manifest_11Sep!$A$1:$V$1,0))</f>
        <v>Korean Air</v>
      </c>
      <c r="J1441" s="13" t="str">
        <f t="array" ref="J1441">INDEX(manifest_11Sep!$A$1:$V$3202,MATCH($B1441,manifest_11Sep!$B$1:$B$3202,0),MATCH(A.Arr9sepList!J$1,manifest_11Sep!$A$1:$V$1,0))</f>
        <v>KE 92</v>
      </c>
      <c r="K1441" s="13" t="str">
        <f t="array" ref="K1441">INDEX(manifest_11Sep!$A$1:$V$3202,MATCH($B1441,manifest_11Sep!$B$1:$B$3202,0),MATCH(A.Arr9sepList!K$1,manifest_11Sep!$A$1:$V$1,0))</f>
        <v>13-thg 9-25</v>
      </c>
      <c r="L1441" s="14">
        <f t="array" ref="L1441">INDEX(manifest_11Sep!$A$1:$V$3202,MATCH($B1441,manifest_11Sep!$B$1:$B$3202,0),MATCH(A.Arr9sepList!L$1,manifest_11Sep!$A$1:$V$1,0))</f>
        <v>0.72569444444444442</v>
      </c>
      <c r="M1441" s="13" t="str">
        <f t="array" ref="M1441">INDEX(manifest_11Sep!$A$1:$V$3202,MATCH($B1441,manifest_11Sep!$B$1:$B$3202,0),MATCH(A.Arr9sepList!M$1,manifest_11Sep!$A$1:$V$1,0))</f>
        <v>ICN-T2</v>
      </c>
      <c r="N1441" s="13" t="str">
        <f t="array" ref="N1441">INDEX(manifest_11Sep!$A$1:$V$3202,MATCH($B1441,manifest_11Sep!$B$1:$B$3202,0),MATCH(A.Arr9sepList!N$1,manifest_11Sep!$A$1:$V$1,0))</f>
        <v>JW MARRIOTT</v>
      </c>
      <c r="O1441" s="15"/>
      <c r="P1441" s="13"/>
      <c r="Q1441" s="16">
        <v>75989259</v>
      </c>
      <c r="R1441" s="16" t="s">
        <v>61</v>
      </c>
      <c r="S1441" s="13">
        <f t="array" ref="S1441">INDEX(manifest_11Sep!$A$1:$V$3202,MATCH($B1441,manifest_11Sep!$B$1:$B$3202,0),MATCH(A.Arr9sepList!S$1,manifest_11Sep!$A$1:$V$1,0))</f>
        <v>0</v>
      </c>
    </row>
    <row r="1442" spans="1:19" ht="15.75" customHeight="1">
      <c r="A1442" s="13" t="str">
        <f t="array" ref="A1442">INDEX(manifest_11Sep!$A$1:$V$3202,MATCH($B1442,manifest_11Sep!$B$1:$B$3202,0),MATCH(A.Arr9sepList!A$1,manifest_11Sep!$A$1:$V$1,0))</f>
        <v>A</v>
      </c>
      <c r="B1442" s="13" t="s">
        <v>4374</v>
      </c>
      <c r="C1442" s="13" t="str">
        <f t="array" ref="C1442">INDEX(manifest_11Sep!$A$1:$V$3202,MATCH($B1442,manifest_11Sep!$B$1:$B$3202,0),MATCH(A.Arr9sepList!C$1,manifest_11Sep!$A$1:$V$1,0))</f>
        <v>BLNYPF2QDST</v>
      </c>
      <c r="D1442" s="13" t="str">
        <f t="array" ref="D1442">INDEX(manifest_11Sep!$A$1:$V$3202,MATCH($B1442,manifest_11Sep!$B$1:$B$3202,0),MATCH(A.Arr9sepList!D$1,manifest_11Sep!$A$1:$V$1,0))</f>
        <v>Female</v>
      </c>
      <c r="E1442" s="13" t="str">
        <f t="array" ref="E1442">INDEX(manifest_11Sep!$A$1:$V$3202,MATCH($B1442,manifest_11Sep!$B$1:$B$3202,0),MATCH(A.Arr9sepList!E$1,manifest_11Sep!$A$1:$V$1,0))</f>
        <v>Danitza</v>
      </c>
      <c r="F1442" s="13" t="str">
        <f t="array" ref="F1442">INDEX(manifest_11Sep!$A$1:$V$3202,MATCH($B1442,manifest_11Sep!$B$1:$B$3202,0),MATCH(A.Arr9sepList!F$1,manifest_11Sep!$A$1:$V$1,0))</f>
        <v>Michel</v>
      </c>
      <c r="G1442" s="13">
        <f t="array" ref="G1442">INDEX(manifest_11Sep!$A$1:$V$3202,MATCH($B1442,manifest_11Sep!$B$1:$B$3202,0),MATCH(A.Arr9sepList!G$1,manifest_11Sep!$A$1:$V$1,0))</f>
        <v>36</v>
      </c>
      <c r="H1442" s="13" t="str">
        <f t="array" ref="H1442">INDEX(manifest_11Sep!$A$1:$V$3202,MATCH($B1442,manifest_11Sep!$B$1:$B$3202,0),MATCH(A.Arr9sepList!H$1,manifest_11Sep!$A$1:$V$1,0))</f>
        <v>Xuan Nguyen</v>
      </c>
      <c r="I1442" s="13" t="str">
        <f t="array" ref="I1442">INDEX(manifest_11Sep!$A$1:$V$3202,MATCH($B1442,manifest_11Sep!$B$1:$B$3202,0),MATCH(A.Arr9sepList!I$1,manifest_11Sep!$A$1:$V$1,0))</f>
        <v>Korean Air</v>
      </c>
      <c r="J1442" s="13" t="str">
        <f t="array" ref="J1442">INDEX(manifest_11Sep!$A$1:$V$3202,MATCH($B1442,manifest_11Sep!$B$1:$B$3202,0),MATCH(A.Arr9sepList!J$1,manifest_11Sep!$A$1:$V$1,0))</f>
        <v>KE 92</v>
      </c>
      <c r="K1442" s="13" t="str">
        <f t="array" ref="K1442">INDEX(manifest_11Sep!$A$1:$V$3202,MATCH($B1442,manifest_11Sep!$B$1:$B$3202,0),MATCH(A.Arr9sepList!K$1,manifest_11Sep!$A$1:$V$1,0))</f>
        <v>13-thg 9-25</v>
      </c>
      <c r="L1442" s="14">
        <f t="array" ref="L1442">INDEX(manifest_11Sep!$A$1:$V$3202,MATCH($B1442,manifest_11Sep!$B$1:$B$3202,0),MATCH(A.Arr9sepList!L$1,manifest_11Sep!$A$1:$V$1,0))</f>
        <v>0.72569444444444442</v>
      </c>
      <c r="M1442" s="13" t="str">
        <f t="array" ref="M1442">INDEX(manifest_11Sep!$A$1:$V$3202,MATCH($B1442,manifest_11Sep!$B$1:$B$3202,0),MATCH(A.Arr9sepList!M$1,manifest_11Sep!$A$1:$V$1,0))</f>
        <v>ICN-T2</v>
      </c>
      <c r="N1442" s="13" t="str">
        <f t="array" ref="N1442">INDEX(manifest_11Sep!$A$1:$V$3202,MATCH($B1442,manifest_11Sep!$B$1:$B$3202,0),MATCH(A.Arr9sepList!N$1,manifest_11Sep!$A$1:$V$1,0))</f>
        <v>JW MARRIOTT</v>
      </c>
      <c r="O1442" s="15"/>
      <c r="P1442" s="13"/>
      <c r="Q1442" s="16">
        <v>75989259</v>
      </c>
      <c r="R1442" s="16" t="s">
        <v>61</v>
      </c>
      <c r="S1442" s="13">
        <f t="array" ref="S1442">INDEX(manifest_11Sep!$A$1:$V$3202,MATCH($B1442,manifest_11Sep!$B$1:$B$3202,0),MATCH(A.Arr9sepList!S$1,manifest_11Sep!$A$1:$V$1,0))</f>
        <v>0</v>
      </c>
    </row>
    <row r="1443" spans="1:19" ht="15.75" customHeight="1">
      <c r="A1443" s="13" t="str">
        <f t="array" ref="A1443">INDEX(manifest_11Sep!$A$1:$V$3202,MATCH($B1443,manifest_11Sep!$B$1:$B$3202,0),MATCH(A.Arr9sepList!A$1,manifest_11Sep!$A$1:$V$1,0))</f>
        <v>A</v>
      </c>
      <c r="B1443" s="13" t="s">
        <v>4377</v>
      </c>
      <c r="C1443" s="13" t="str">
        <f t="array" ref="C1443">INDEX(manifest_11Sep!$A$1:$V$3202,MATCH($B1443,manifest_11Sep!$B$1:$B$3202,0),MATCH(A.Arr9sepList!C$1,manifest_11Sep!$A$1:$V$1,0))</f>
        <v>VCN9PTK5SLK</v>
      </c>
      <c r="D1443" s="13" t="str">
        <f t="array" ref="D1443">INDEX(manifest_11Sep!$A$1:$V$3202,MATCH($B1443,manifest_11Sep!$B$1:$B$3202,0),MATCH(A.Arr9sepList!D$1,manifest_11Sep!$A$1:$V$1,0))</f>
        <v>Female</v>
      </c>
      <c r="E1443" s="13" t="str">
        <f t="array" ref="E1443">INDEX(manifest_11Sep!$A$1:$V$3202,MATCH($B1443,manifest_11Sep!$B$1:$B$3202,0),MATCH(A.Arr9sepList!E$1,manifest_11Sep!$A$1:$V$1,0))</f>
        <v>Thanh My</v>
      </c>
      <c r="F1443" s="13" t="str">
        <f t="array" ref="F1443">INDEX(manifest_11Sep!$A$1:$V$3202,MATCH($B1443,manifest_11Sep!$B$1:$B$3202,0),MATCH(A.Arr9sepList!F$1,manifest_11Sep!$A$1:$V$1,0))</f>
        <v>Lam</v>
      </c>
      <c r="G1443" s="13">
        <f t="array" ref="G1443">INDEX(manifest_11Sep!$A$1:$V$3202,MATCH($B1443,manifest_11Sep!$B$1:$B$3202,0),MATCH(A.Arr9sepList!G$1,manifest_11Sep!$A$1:$V$1,0))</f>
        <v>50</v>
      </c>
      <c r="H1443" s="13" t="str">
        <f t="array" ref="H1443">INDEX(manifest_11Sep!$A$1:$V$3202,MATCH($B1443,manifest_11Sep!$B$1:$B$3202,0),MATCH(A.Arr9sepList!H$1,manifest_11Sep!$A$1:$V$1,0))</f>
        <v>Xuan Nguyen</v>
      </c>
      <c r="I1443" s="13" t="str">
        <f t="array" ref="I1443">INDEX(manifest_11Sep!$A$1:$V$3202,MATCH($B1443,manifest_11Sep!$B$1:$B$3202,0),MATCH(A.Arr9sepList!I$1,manifest_11Sep!$A$1:$V$1,0))</f>
        <v>Korean Air</v>
      </c>
      <c r="J1443" s="13" t="str">
        <f t="array" ref="J1443">INDEX(manifest_11Sep!$A$1:$V$3202,MATCH($B1443,manifest_11Sep!$B$1:$B$3202,0),MATCH(A.Arr9sepList!J$1,manifest_11Sep!$A$1:$V$1,0))</f>
        <v>KE 92</v>
      </c>
      <c r="K1443" s="13" t="str">
        <f t="array" ref="K1443">INDEX(manifest_11Sep!$A$1:$V$3202,MATCH($B1443,manifest_11Sep!$B$1:$B$3202,0),MATCH(A.Arr9sepList!K$1,manifest_11Sep!$A$1:$V$1,0))</f>
        <v>13-thg 9-25</v>
      </c>
      <c r="L1443" s="14">
        <f t="array" ref="L1443">INDEX(manifest_11Sep!$A$1:$V$3202,MATCH($B1443,manifest_11Sep!$B$1:$B$3202,0),MATCH(A.Arr9sepList!L$1,manifest_11Sep!$A$1:$V$1,0))</f>
        <v>0.72569444444444442</v>
      </c>
      <c r="M1443" s="13" t="str">
        <f t="array" ref="M1443">INDEX(manifest_11Sep!$A$1:$V$3202,MATCH($B1443,manifest_11Sep!$B$1:$B$3202,0),MATCH(A.Arr9sepList!M$1,manifest_11Sep!$A$1:$V$1,0))</f>
        <v>ICN-T2</v>
      </c>
      <c r="N1443" s="13" t="str">
        <f t="array" ref="N1443">INDEX(manifest_11Sep!$A$1:$V$3202,MATCH($B1443,manifest_11Sep!$B$1:$B$3202,0),MATCH(A.Arr9sepList!N$1,manifest_11Sep!$A$1:$V$1,0))</f>
        <v>JW MARRIOTT</v>
      </c>
      <c r="O1443" s="15"/>
      <c r="P1443" s="13"/>
      <c r="Q1443" s="16">
        <v>75989278</v>
      </c>
      <c r="R1443" s="16" t="s">
        <v>61</v>
      </c>
      <c r="S1443" s="13">
        <f t="array" ref="S1443">INDEX(manifest_11Sep!$A$1:$V$3202,MATCH($B1443,manifest_11Sep!$B$1:$B$3202,0),MATCH(A.Arr9sepList!S$1,manifest_11Sep!$A$1:$V$1,0))</f>
        <v>0</v>
      </c>
    </row>
    <row r="1444" spans="1:19" ht="15.75" customHeight="1">
      <c r="A1444" s="13" t="str">
        <f t="array" ref="A1444">INDEX(manifest_11Sep!$A$1:$V$3202,MATCH($B1444,manifest_11Sep!$B$1:$B$3202,0),MATCH(A.Arr9sepList!A$1,manifest_11Sep!$A$1:$V$1,0))</f>
        <v>A</v>
      </c>
      <c r="B1444" s="13" t="s">
        <v>4379</v>
      </c>
      <c r="C1444" s="13" t="str">
        <f t="array" ref="C1444">INDEX(manifest_11Sep!$A$1:$V$3202,MATCH($B1444,manifest_11Sep!$B$1:$B$3202,0),MATCH(A.Arr9sepList!C$1,manifest_11Sep!$A$1:$V$1,0))</f>
        <v>VCN9PTK5SLK</v>
      </c>
      <c r="D1444" s="13" t="str">
        <f t="array" ref="D1444">INDEX(manifest_11Sep!$A$1:$V$3202,MATCH($B1444,manifest_11Sep!$B$1:$B$3202,0),MATCH(A.Arr9sepList!D$1,manifest_11Sep!$A$1:$V$1,0))</f>
        <v>Female</v>
      </c>
      <c r="E1444" s="13" t="str">
        <f t="array" ref="E1444">INDEX(manifest_11Sep!$A$1:$V$3202,MATCH($B1444,manifest_11Sep!$B$1:$B$3202,0),MATCH(A.Arr9sepList!E$1,manifest_11Sep!$A$1:$V$1,0))</f>
        <v>Quyen Thi To</v>
      </c>
      <c r="F1444" s="13" t="str">
        <f t="array" ref="F1444">INDEX(manifest_11Sep!$A$1:$V$3202,MATCH($B1444,manifest_11Sep!$B$1:$B$3202,0),MATCH(A.Arr9sepList!F$1,manifest_11Sep!$A$1:$V$1,0))</f>
        <v>Nguyen</v>
      </c>
      <c r="G1444" s="13">
        <f t="array" ref="G1444">INDEX(manifest_11Sep!$A$1:$V$3202,MATCH($B1444,manifest_11Sep!$B$1:$B$3202,0),MATCH(A.Arr9sepList!G$1,manifest_11Sep!$A$1:$V$1,0))</f>
        <v>41</v>
      </c>
      <c r="H1444" s="13" t="str">
        <f t="array" ref="H1444">INDEX(manifest_11Sep!$A$1:$V$3202,MATCH($B1444,manifest_11Sep!$B$1:$B$3202,0),MATCH(A.Arr9sepList!H$1,manifest_11Sep!$A$1:$V$1,0))</f>
        <v>Xuan Nguyen</v>
      </c>
      <c r="I1444" s="13" t="str">
        <f t="array" ref="I1444">INDEX(manifest_11Sep!$A$1:$V$3202,MATCH($B1444,manifest_11Sep!$B$1:$B$3202,0),MATCH(A.Arr9sepList!I$1,manifest_11Sep!$A$1:$V$1,0))</f>
        <v>Korean Air</v>
      </c>
      <c r="J1444" s="13" t="str">
        <f t="array" ref="J1444">INDEX(manifest_11Sep!$A$1:$V$3202,MATCH($B1444,manifest_11Sep!$B$1:$B$3202,0),MATCH(A.Arr9sepList!J$1,manifest_11Sep!$A$1:$V$1,0))</f>
        <v>KE 92</v>
      </c>
      <c r="K1444" s="13" t="str">
        <f t="array" ref="K1444">INDEX(manifest_11Sep!$A$1:$V$3202,MATCH($B1444,manifest_11Sep!$B$1:$B$3202,0),MATCH(A.Arr9sepList!K$1,manifest_11Sep!$A$1:$V$1,0))</f>
        <v>13-thg 9-25</v>
      </c>
      <c r="L1444" s="14">
        <f t="array" ref="L1444">INDEX(manifest_11Sep!$A$1:$V$3202,MATCH($B1444,manifest_11Sep!$B$1:$B$3202,0),MATCH(A.Arr9sepList!L$1,manifest_11Sep!$A$1:$V$1,0))</f>
        <v>0.72569444444444442</v>
      </c>
      <c r="M1444" s="13" t="str">
        <f t="array" ref="M1444">INDEX(manifest_11Sep!$A$1:$V$3202,MATCH($B1444,manifest_11Sep!$B$1:$B$3202,0),MATCH(A.Arr9sepList!M$1,manifest_11Sep!$A$1:$V$1,0))</f>
        <v>ICN-T2</v>
      </c>
      <c r="N1444" s="13" t="str">
        <f t="array" ref="N1444">INDEX(manifest_11Sep!$A$1:$V$3202,MATCH($B1444,manifest_11Sep!$B$1:$B$3202,0),MATCH(A.Arr9sepList!N$1,manifest_11Sep!$A$1:$V$1,0))</f>
        <v>JW MARRIOTT</v>
      </c>
      <c r="O1444" s="15"/>
      <c r="P1444" s="13"/>
      <c r="Q1444" s="16">
        <v>75989278</v>
      </c>
      <c r="R1444" s="16" t="s">
        <v>61</v>
      </c>
      <c r="S1444" s="13">
        <f t="array" ref="S1444">INDEX(manifest_11Sep!$A$1:$V$3202,MATCH($B1444,manifest_11Sep!$B$1:$B$3202,0),MATCH(A.Arr9sepList!S$1,manifest_11Sep!$A$1:$V$1,0))</f>
        <v>0</v>
      </c>
    </row>
    <row r="1445" spans="1:19" ht="15.75" customHeight="1">
      <c r="A1445" s="13" t="str">
        <f t="array" ref="A1445">INDEX(manifest_11Sep!$A$1:$V$3202,MATCH($B1445,manifest_11Sep!$B$1:$B$3202,0),MATCH(A.Arr9sepList!A$1,manifest_11Sep!$A$1:$V$1,0))</f>
        <v>A</v>
      </c>
      <c r="B1445" s="13" t="s">
        <v>3883</v>
      </c>
      <c r="C1445" s="13" t="str">
        <f t="array" ref="C1445">INDEX(manifest_11Sep!$A$1:$V$3202,MATCH($B1445,manifest_11Sep!$B$1:$B$3202,0),MATCH(A.Arr9sepList!C$1,manifest_11Sep!$A$1:$V$1,0))</f>
        <v>N6NBCHK2LSM</v>
      </c>
      <c r="D1445" s="13" t="str">
        <f t="array" ref="D1445">INDEX(manifest_11Sep!$A$1:$V$3202,MATCH($B1445,manifest_11Sep!$B$1:$B$3202,0),MATCH(A.Arr9sepList!D$1,manifest_11Sep!$A$1:$V$1,0))</f>
        <v>Female</v>
      </c>
      <c r="E1445" s="13" t="str">
        <f t="array" ref="E1445">INDEX(manifest_11Sep!$A$1:$V$3202,MATCH($B1445,manifest_11Sep!$B$1:$B$3202,0),MATCH(A.Arr9sepList!E$1,manifest_11Sep!$A$1:$V$1,0))</f>
        <v>Gladys Bauzon</v>
      </c>
      <c r="F1445" s="13" t="str">
        <f t="array" ref="F1445">INDEX(manifest_11Sep!$A$1:$V$3202,MATCH($B1445,manifest_11Sep!$B$1:$B$3202,0),MATCH(A.Arr9sepList!F$1,manifest_11Sep!$A$1:$V$1,0))</f>
        <v>Bakken</v>
      </c>
      <c r="G1445" s="13">
        <f t="array" ref="G1445">INDEX(manifest_11Sep!$A$1:$V$3202,MATCH($B1445,manifest_11Sep!$B$1:$B$3202,0),MATCH(A.Arr9sepList!G$1,manifest_11Sep!$A$1:$V$1,0))</f>
        <v>54</v>
      </c>
      <c r="H1445" s="13" t="str">
        <f t="array" ref="H1445">INDEX(manifest_11Sep!$A$1:$V$3202,MATCH($B1445,manifest_11Sep!$B$1:$B$3202,0),MATCH(A.Arr9sepList!H$1,manifest_11Sep!$A$1:$V$1,0))</f>
        <v>Racquel Slawinski</v>
      </c>
      <c r="I1445" s="13" t="str">
        <f t="array" ref="I1445">INDEX(manifest_11Sep!$A$1:$V$3202,MATCH($B1445,manifest_11Sep!$B$1:$B$3202,0),MATCH(A.Arr9sepList!I$1,manifest_11Sep!$A$1:$V$1,0))</f>
        <v>Korean Air</v>
      </c>
      <c r="J1445" s="13" t="str">
        <f t="array" ref="J1445">INDEX(manifest_11Sep!$A$1:$V$3202,MATCH($B1445,manifest_11Sep!$B$1:$B$3202,0),MATCH(A.Arr9sepList!J$1,manifest_11Sep!$A$1:$V$1,0))</f>
        <v>KE 94</v>
      </c>
      <c r="K1445" s="13" t="str">
        <f t="array" ref="K1445">INDEX(manifest_11Sep!$A$1:$V$3202,MATCH($B1445,manifest_11Sep!$B$1:$B$3202,0),MATCH(A.Arr9sepList!K$1,manifest_11Sep!$A$1:$V$1,0))</f>
        <v>13-thg 9-25</v>
      </c>
      <c r="L1445" s="14">
        <f t="array" ref="L1445">INDEX(manifest_11Sep!$A$1:$V$3202,MATCH($B1445,manifest_11Sep!$B$1:$B$3202,0),MATCH(A.Arr9sepList!L$1,manifest_11Sep!$A$1:$V$1,0))</f>
        <v>0.73611111111111116</v>
      </c>
      <c r="M1445" s="13" t="str">
        <f t="array" ref="M1445">INDEX(manifest_11Sep!$A$1:$V$3202,MATCH($B1445,manifest_11Sep!$B$1:$B$3202,0),MATCH(A.Arr9sepList!M$1,manifest_11Sep!$A$1:$V$1,0))</f>
        <v>ICN-T2</v>
      </c>
      <c r="N1445" s="13" t="str">
        <f t="array" ref="N1445">INDEX(manifest_11Sep!$A$1:$V$3202,MATCH($B1445,manifest_11Sep!$B$1:$B$3202,0),MATCH(A.Arr9sepList!N$1,manifest_11Sep!$A$1:$V$1,0))</f>
        <v>INTER PARNAS</v>
      </c>
      <c r="O1445" s="15"/>
      <c r="P1445" s="13"/>
      <c r="Q1445" s="16">
        <v>48841719</v>
      </c>
      <c r="R1445" s="16" t="s">
        <v>61</v>
      </c>
      <c r="S1445" s="13" t="str">
        <f t="array" ref="S1445">INDEX(manifest_11Sep!$A$1:$V$3202,MATCH($B1445,manifest_11Sep!$B$1:$B$3202,0),MATCH(A.Arr9sepList!S$1,manifest_11Sep!$A$1:$V$1,0))</f>
        <v>7 members of family: T2N87JNRRWB + N6NBCHK2LSM + 5MNZMJ4H5C4</v>
      </c>
    </row>
    <row r="1446" spans="1:19" ht="15.75" customHeight="1">
      <c r="A1446" s="13" t="str">
        <f t="array" ref="A1446">INDEX(manifest_11Sep!$A$1:$V$3202,MATCH($B1446,manifest_11Sep!$B$1:$B$3202,0),MATCH(A.Arr9sepList!A$1,manifest_11Sep!$A$1:$V$1,0))</f>
        <v>A</v>
      </c>
      <c r="B1446" s="13" t="s">
        <v>4410</v>
      </c>
      <c r="C1446" s="13" t="str">
        <f t="array" ref="C1446">INDEX(manifest_11Sep!$A$1:$V$3202,MATCH($B1446,manifest_11Sep!$B$1:$B$3202,0),MATCH(A.Arr9sepList!C$1,manifest_11Sep!$A$1:$V$1,0))</f>
        <v>FKN7H3Y5CX3</v>
      </c>
      <c r="D1446" s="13" t="str">
        <f t="array" ref="D1446">INDEX(manifest_11Sep!$A$1:$V$3202,MATCH($B1446,manifest_11Sep!$B$1:$B$3202,0),MATCH(A.Arr9sepList!D$1,manifest_11Sep!$A$1:$V$1,0))</f>
        <v>Female</v>
      </c>
      <c r="E1446" s="13" t="str">
        <f t="array" ref="E1446">INDEX(manifest_11Sep!$A$1:$V$3202,MATCH($B1446,manifest_11Sep!$B$1:$B$3202,0),MATCH(A.Arr9sepList!E$1,manifest_11Sep!$A$1:$V$1,0))</f>
        <v>Kim Ngoc Le</v>
      </c>
      <c r="F1446" s="13" t="str">
        <f t="array" ref="F1446">INDEX(manifest_11Sep!$A$1:$V$3202,MATCH($B1446,manifest_11Sep!$B$1:$B$3202,0),MATCH(A.Arr9sepList!F$1,manifest_11Sep!$A$1:$V$1,0))</f>
        <v>Nguyen</v>
      </c>
      <c r="G1446" s="13">
        <f t="array" ref="G1446">INDEX(manifest_11Sep!$A$1:$V$3202,MATCH($B1446,manifest_11Sep!$B$1:$B$3202,0),MATCH(A.Arr9sepList!G$1,manifest_11Sep!$A$1:$V$1,0))</f>
        <v>59</v>
      </c>
      <c r="H1446" s="13" t="str">
        <f t="array" ref="H1446">INDEX(manifest_11Sep!$A$1:$V$3202,MATCH($B1446,manifest_11Sep!$B$1:$B$3202,0),MATCH(A.Arr9sepList!H$1,manifest_11Sep!$A$1:$V$1,0))</f>
        <v>Xuan Nguyen 2</v>
      </c>
      <c r="I1446" s="13" t="str">
        <f t="array" ref="I1446">INDEX(manifest_11Sep!$A$1:$V$3202,MATCH($B1446,manifest_11Sep!$B$1:$B$3202,0),MATCH(A.Arr9sepList!I$1,manifest_11Sep!$A$1:$V$1,0))</f>
        <v>Korean Air</v>
      </c>
      <c r="J1446" s="13" t="str">
        <f t="array" ref="J1446">INDEX(manifest_11Sep!$A$1:$V$3202,MATCH($B1446,manifest_11Sep!$B$1:$B$3202,0),MATCH(A.Arr9sepList!J$1,manifest_11Sep!$A$1:$V$1,0))</f>
        <v>KE 94</v>
      </c>
      <c r="K1446" s="13" t="str">
        <f t="array" ref="K1446">INDEX(manifest_11Sep!$A$1:$V$3202,MATCH($B1446,manifest_11Sep!$B$1:$B$3202,0),MATCH(A.Arr9sepList!K$1,manifest_11Sep!$A$1:$V$1,0))</f>
        <v>13-thg 9-25</v>
      </c>
      <c r="L1446" s="14">
        <f t="array" ref="L1446">INDEX(manifest_11Sep!$A$1:$V$3202,MATCH($B1446,manifest_11Sep!$B$1:$B$3202,0),MATCH(A.Arr9sepList!L$1,manifest_11Sep!$A$1:$V$1,0))</f>
        <v>0.73611111111111116</v>
      </c>
      <c r="M1446" s="13" t="str">
        <f t="array" ref="M1446">INDEX(manifest_11Sep!$A$1:$V$3202,MATCH($B1446,manifest_11Sep!$B$1:$B$3202,0),MATCH(A.Arr9sepList!M$1,manifest_11Sep!$A$1:$V$1,0))</f>
        <v>ICN-T2</v>
      </c>
      <c r="N1446" s="13" t="str">
        <f t="array" ref="N1446">INDEX(manifest_11Sep!$A$1:$V$3202,MATCH($B1446,manifest_11Sep!$B$1:$B$3202,0),MATCH(A.Arr9sepList!N$1,manifest_11Sep!$A$1:$V$1,0))</f>
        <v>INTER PARNAS</v>
      </c>
      <c r="O1446" s="15"/>
      <c r="P1446" s="13"/>
      <c r="Q1446" s="16">
        <v>81556776</v>
      </c>
      <c r="R1446" s="16" t="s">
        <v>43</v>
      </c>
      <c r="S1446" s="13">
        <f t="array" ref="S1446">INDEX(manifest_11Sep!$A$1:$V$3202,MATCH($B1446,manifest_11Sep!$B$1:$B$3202,0),MATCH(A.Arr9sepList!S$1,manifest_11Sep!$A$1:$V$1,0))</f>
        <v>0</v>
      </c>
    </row>
    <row r="1447" spans="1:19" ht="15.75" customHeight="1">
      <c r="A1447" s="13" t="str">
        <f t="array" ref="A1447">INDEX(manifest_11Sep!$A$1:$V$3202,MATCH($B1447,manifest_11Sep!$B$1:$B$3202,0),MATCH(A.Arr9sepList!A$1,manifest_11Sep!$A$1:$V$1,0))</f>
        <v>A</v>
      </c>
      <c r="B1447" s="13" t="s">
        <v>4414</v>
      </c>
      <c r="C1447" s="13" t="str">
        <f t="array" ref="C1447">INDEX(manifest_11Sep!$A$1:$V$3202,MATCH($B1447,manifest_11Sep!$B$1:$B$3202,0),MATCH(A.Arr9sepList!C$1,manifest_11Sep!$A$1:$V$1,0))</f>
        <v>FKN7H3Y5CX3</v>
      </c>
      <c r="D1447" s="13" t="str">
        <f t="array" ref="D1447">INDEX(manifest_11Sep!$A$1:$V$3202,MATCH($B1447,manifest_11Sep!$B$1:$B$3202,0),MATCH(A.Arr9sepList!D$1,manifest_11Sep!$A$1:$V$1,0))</f>
        <v>Male</v>
      </c>
      <c r="E1447" s="13" t="str">
        <f t="array" ref="E1447">INDEX(manifest_11Sep!$A$1:$V$3202,MATCH($B1447,manifest_11Sep!$B$1:$B$3202,0),MATCH(A.Arr9sepList!E$1,manifest_11Sep!$A$1:$V$1,0))</f>
        <v>Lam</v>
      </c>
      <c r="F1447" s="13" t="str">
        <f t="array" ref="F1447">INDEX(manifest_11Sep!$A$1:$V$3202,MATCH($B1447,manifest_11Sep!$B$1:$B$3202,0),MATCH(A.Arr9sepList!F$1,manifest_11Sep!$A$1:$V$1,0))</f>
        <v>Nguyen</v>
      </c>
      <c r="G1447" s="13">
        <f t="array" ref="G1447">INDEX(manifest_11Sep!$A$1:$V$3202,MATCH($B1447,manifest_11Sep!$B$1:$B$3202,0),MATCH(A.Arr9sepList!G$1,manifest_11Sep!$A$1:$V$1,0))</f>
        <v>70</v>
      </c>
      <c r="H1447" s="13" t="str">
        <f t="array" ref="H1447">INDEX(manifest_11Sep!$A$1:$V$3202,MATCH($B1447,manifest_11Sep!$B$1:$B$3202,0),MATCH(A.Arr9sepList!H$1,manifest_11Sep!$A$1:$V$1,0))</f>
        <v>Xuan Nguyen 2</v>
      </c>
      <c r="I1447" s="13" t="str">
        <f t="array" ref="I1447">INDEX(manifest_11Sep!$A$1:$V$3202,MATCH($B1447,manifest_11Sep!$B$1:$B$3202,0),MATCH(A.Arr9sepList!I$1,manifest_11Sep!$A$1:$V$1,0))</f>
        <v>Korean Air</v>
      </c>
      <c r="J1447" s="13" t="str">
        <f t="array" ref="J1447">INDEX(manifest_11Sep!$A$1:$V$3202,MATCH($B1447,manifest_11Sep!$B$1:$B$3202,0),MATCH(A.Arr9sepList!J$1,manifest_11Sep!$A$1:$V$1,0))</f>
        <v>KE 94</v>
      </c>
      <c r="K1447" s="13" t="str">
        <f t="array" ref="K1447">INDEX(manifest_11Sep!$A$1:$V$3202,MATCH($B1447,manifest_11Sep!$B$1:$B$3202,0),MATCH(A.Arr9sepList!K$1,manifest_11Sep!$A$1:$V$1,0))</f>
        <v>13-thg 9-25</v>
      </c>
      <c r="L1447" s="14">
        <f t="array" ref="L1447">INDEX(manifest_11Sep!$A$1:$V$3202,MATCH($B1447,manifest_11Sep!$B$1:$B$3202,0),MATCH(A.Arr9sepList!L$1,manifest_11Sep!$A$1:$V$1,0))</f>
        <v>0.73611111111111116</v>
      </c>
      <c r="M1447" s="13" t="str">
        <f t="array" ref="M1447">INDEX(manifest_11Sep!$A$1:$V$3202,MATCH($B1447,manifest_11Sep!$B$1:$B$3202,0),MATCH(A.Arr9sepList!M$1,manifest_11Sep!$A$1:$V$1,0))</f>
        <v>ICN-T2</v>
      </c>
      <c r="N1447" s="13" t="str">
        <f t="array" ref="N1447">INDEX(manifest_11Sep!$A$1:$V$3202,MATCH($B1447,manifest_11Sep!$B$1:$B$3202,0),MATCH(A.Arr9sepList!N$1,manifest_11Sep!$A$1:$V$1,0))</f>
        <v>INTER PARNAS</v>
      </c>
      <c r="O1447" s="15"/>
      <c r="P1447" s="13"/>
      <c r="Q1447" s="16">
        <v>81556776</v>
      </c>
      <c r="R1447" s="16" t="s">
        <v>43</v>
      </c>
      <c r="S1447" s="13">
        <f t="array" ref="S1447">INDEX(manifest_11Sep!$A$1:$V$3202,MATCH($B1447,manifest_11Sep!$B$1:$B$3202,0),MATCH(A.Arr9sepList!S$1,manifest_11Sep!$A$1:$V$1,0))</f>
        <v>0</v>
      </c>
    </row>
    <row r="1448" spans="1:19" ht="15.75" customHeight="1">
      <c r="A1448" s="13" t="str">
        <f t="array" ref="A1448">INDEX(manifest_11Sep!$A$1:$V$3202,MATCH($B1448,manifest_11Sep!$B$1:$B$3202,0),MATCH(A.Arr9sepList!A$1,manifest_11Sep!$A$1:$V$1,0))</f>
        <v>A</v>
      </c>
      <c r="B1448" s="3" t="s">
        <v>3890</v>
      </c>
      <c r="C1448" s="13" t="str">
        <f t="array" ref="C1448">INDEX(manifest_11Sep!$A$1:$V$3202,MATCH($B1448,manifest_11Sep!$B$1:$B$3202,0),MATCH(A.Arr9sepList!C$1,manifest_11Sep!$A$1:$V$1,0))</f>
        <v>5MNZMJ4H5C4</v>
      </c>
      <c r="D1448" s="13" t="str">
        <f t="array" ref="D1448">INDEX(manifest_11Sep!$A$1:$V$3202,MATCH($B1448,manifest_11Sep!$B$1:$B$3202,0),MATCH(A.Arr9sepList!D$1,manifest_11Sep!$A$1:$V$1,0))</f>
        <v>Female</v>
      </c>
      <c r="E1448" s="13" t="str">
        <f t="array" ref="E1448">INDEX(manifest_11Sep!$A$1:$V$3202,MATCH($B1448,manifest_11Sep!$B$1:$B$3202,0),MATCH(A.Arr9sepList!E$1,manifest_11Sep!$A$1:$V$1,0))</f>
        <v>Menchee Javier</v>
      </c>
      <c r="F1448" s="13" t="str">
        <f t="array" ref="F1448">INDEX(manifest_11Sep!$A$1:$V$3202,MATCH($B1448,manifest_11Sep!$B$1:$B$3202,0),MATCH(A.Arr9sepList!F$1,manifest_11Sep!$A$1:$V$1,0))</f>
        <v>Berris</v>
      </c>
      <c r="G1448" s="13">
        <f t="array" ref="G1448">INDEX(manifest_11Sep!$A$1:$V$3202,MATCH($B1448,manifest_11Sep!$B$1:$B$3202,0),MATCH(A.Arr9sepList!G$1,manifest_11Sep!$A$1:$V$1,0))</f>
        <v>46</v>
      </c>
      <c r="H1448" s="13" t="str">
        <f t="array" ref="H1448">INDEX(manifest_11Sep!$A$1:$V$3202,MATCH($B1448,manifest_11Sep!$B$1:$B$3202,0),MATCH(A.Arr9sepList!H$1,manifest_11Sep!$A$1:$V$1,0))</f>
        <v>Racquel Slawinski</v>
      </c>
      <c r="I1448" s="13" t="str">
        <f t="array" ref="I1448">INDEX(manifest_11Sep!$A$1:$V$3202,MATCH($B1448,manifest_11Sep!$B$1:$B$3202,0),MATCH(A.Arr9sepList!I$1,manifest_11Sep!$A$1:$V$1,0))</f>
        <v>Korean Air</v>
      </c>
      <c r="J1448" s="13" t="str">
        <f t="array" ref="J1448">INDEX(manifest_11Sep!$A$1:$V$3202,MATCH($B1448,manifest_11Sep!$B$1:$B$3202,0),MATCH(A.Arr9sepList!J$1,manifest_11Sep!$A$1:$V$1,0))</f>
        <v>KE 94</v>
      </c>
      <c r="K1448" s="13" t="str">
        <f t="array" ref="K1448">INDEX(manifest_11Sep!$A$1:$V$3202,MATCH($B1448,manifest_11Sep!$B$1:$B$3202,0),MATCH(A.Arr9sepList!K$1,manifest_11Sep!$A$1:$V$1,0))</f>
        <v>13-thg 9-25</v>
      </c>
      <c r="L1448" s="14">
        <f t="array" ref="L1448">INDEX(manifest_11Sep!$A$1:$V$3202,MATCH($B1448,manifest_11Sep!$B$1:$B$3202,0),MATCH(A.Arr9sepList!L$1,manifest_11Sep!$A$1:$V$1,0))</f>
        <v>0.73611111111111116</v>
      </c>
      <c r="M1448" s="13" t="str">
        <f t="array" ref="M1448">INDEX(manifest_11Sep!$A$1:$V$3202,MATCH($B1448,manifest_11Sep!$B$1:$B$3202,0),MATCH(A.Arr9sepList!M$1,manifest_11Sep!$A$1:$V$1,0))</f>
        <v>ICN-T2</v>
      </c>
      <c r="N1448" s="13" t="str">
        <f t="array" ref="N1448">INDEX(manifest_11Sep!$A$1:$V$3202,MATCH($B1448,manifest_11Sep!$B$1:$B$3202,0),MATCH(A.Arr9sepList!N$1,manifest_11Sep!$A$1:$V$1,0))</f>
        <v>INTER PARNAS</v>
      </c>
      <c r="O1448" s="15"/>
      <c r="P1448" s="13"/>
      <c r="Q1448" s="16">
        <v>41676866</v>
      </c>
      <c r="R1448" s="16" t="s">
        <v>43</v>
      </c>
      <c r="S1448" s="13" t="str">
        <f t="array" ref="S1448">INDEX(manifest_11Sep!$A$1:$V$3202,MATCH($B1448,manifest_11Sep!$B$1:$B$3202,0),MATCH(A.Arr9sepList!S$1,manifest_11Sep!$A$1:$V$1,0))</f>
        <v>7 members of family: T2N87JNRRWB + N6NBCHK2LSM + 5MNZMJ4H5C4</v>
      </c>
    </row>
    <row r="1449" spans="1:19" ht="15.75" customHeight="1">
      <c r="A1449" s="13" t="str">
        <f t="array" ref="A1449">INDEX(manifest_11Sep!$A$1:$V$3202,MATCH($B1449,manifest_11Sep!$B$1:$B$3202,0),MATCH(A.Arr9sepList!A$1,manifest_11Sep!$A$1:$V$1,0))</f>
        <v>A</v>
      </c>
      <c r="B1449" s="3" t="s">
        <v>3893</v>
      </c>
      <c r="C1449" s="13" t="str">
        <f t="array" ref="C1449">INDEX(manifest_11Sep!$A$1:$V$3202,MATCH($B1449,manifest_11Sep!$B$1:$B$3202,0),MATCH(A.Arr9sepList!C$1,manifest_11Sep!$A$1:$V$1,0))</f>
        <v>5MNZMJ4H5C4</v>
      </c>
      <c r="D1449" s="13" t="str">
        <f t="array" ref="D1449">INDEX(manifest_11Sep!$A$1:$V$3202,MATCH($B1449,manifest_11Sep!$B$1:$B$3202,0),MATCH(A.Arr9sepList!D$1,manifest_11Sep!$A$1:$V$1,0))</f>
        <v>Male</v>
      </c>
      <c r="E1449" s="13" t="str">
        <f t="array" ref="E1449">INDEX(manifest_11Sep!$A$1:$V$3202,MATCH($B1449,manifest_11Sep!$B$1:$B$3202,0),MATCH(A.Arr9sepList!E$1,manifest_11Sep!$A$1:$V$1,0))</f>
        <v>Jeffrey Allan Faustino</v>
      </c>
      <c r="F1449" s="13" t="str">
        <f t="array" ref="F1449">INDEX(manifest_11Sep!$A$1:$V$3202,MATCH($B1449,manifest_11Sep!$B$1:$B$3202,0),MATCH(A.Arr9sepList!F$1,manifest_11Sep!$A$1:$V$1,0))</f>
        <v>Berris</v>
      </c>
      <c r="G1449" s="13">
        <f t="array" ref="G1449">INDEX(manifest_11Sep!$A$1:$V$3202,MATCH($B1449,manifest_11Sep!$B$1:$B$3202,0),MATCH(A.Arr9sepList!G$1,manifest_11Sep!$A$1:$V$1,0))</f>
        <v>49</v>
      </c>
      <c r="H1449" s="13" t="str">
        <f t="array" ref="H1449">INDEX(manifest_11Sep!$A$1:$V$3202,MATCH($B1449,manifest_11Sep!$B$1:$B$3202,0),MATCH(A.Arr9sepList!H$1,manifest_11Sep!$A$1:$V$1,0))</f>
        <v>Racquel Slawinski</v>
      </c>
      <c r="I1449" s="13" t="str">
        <f t="array" ref="I1449">INDEX(manifest_11Sep!$A$1:$V$3202,MATCH($B1449,manifest_11Sep!$B$1:$B$3202,0),MATCH(A.Arr9sepList!I$1,manifest_11Sep!$A$1:$V$1,0))</f>
        <v>Korean Air</v>
      </c>
      <c r="J1449" s="13" t="str">
        <f t="array" ref="J1449">INDEX(manifest_11Sep!$A$1:$V$3202,MATCH($B1449,manifest_11Sep!$B$1:$B$3202,0),MATCH(A.Arr9sepList!J$1,manifest_11Sep!$A$1:$V$1,0))</f>
        <v>KE 94</v>
      </c>
      <c r="K1449" s="13" t="str">
        <f t="array" ref="K1449">INDEX(manifest_11Sep!$A$1:$V$3202,MATCH($B1449,manifest_11Sep!$B$1:$B$3202,0),MATCH(A.Arr9sepList!K$1,manifest_11Sep!$A$1:$V$1,0))</f>
        <v>13-thg 9-25</v>
      </c>
      <c r="L1449" s="14">
        <f t="array" ref="L1449">INDEX(manifest_11Sep!$A$1:$V$3202,MATCH($B1449,manifest_11Sep!$B$1:$B$3202,0),MATCH(A.Arr9sepList!L$1,manifest_11Sep!$A$1:$V$1,0))</f>
        <v>0.73611111111111116</v>
      </c>
      <c r="M1449" s="13" t="str">
        <f t="array" ref="M1449">INDEX(manifest_11Sep!$A$1:$V$3202,MATCH($B1449,manifest_11Sep!$B$1:$B$3202,0),MATCH(A.Arr9sepList!M$1,manifest_11Sep!$A$1:$V$1,0))</f>
        <v>ICN-T2</v>
      </c>
      <c r="N1449" s="13" t="str">
        <f t="array" ref="N1449">INDEX(manifest_11Sep!$A$1:$V$3202,MATCH($B1449,manifest_11Sep!$B$1:$B$3202,0),MATCH(A.Arr9sepList!N$1,manifest_11Sep!$A$1:$V$1,0))</f>
        <v>INTER PARNAS</v>
      </c>
      <c r="O1449" s="15"/>
      <c r="P1449" s="13"/>
      <c r="Q1449" s="16">
        <v>41676866</v>
      </c>
      <c r="R1449" s="16" t="s">
        <v>43</v>
      </c>
      <c r="S1449" s="13" t="str">
        <f t="array" ref="S1449">INDEX(manifest_11Sep!$A$1:$V$3202,MATCH($B1449,manifest_11Sep!$B$1:$B$3202,0),MATCH(A.Arr9sepList!S$1,manifest_11Sep!$A$1:$V$1,0))</f>
        <v>7 members of family: T2N87JNRRWB + N6NBCHK2LSM + 5MNZMJ4H5C4</v>
      </c>
    </row>
    <row r="1450" spans="1:19" ht="15.75" customHeight="1">
      <c r="A1450" s="13" t="str">
        <f t="array" ref="A1450">INDEX(manifest_11Sep!$A$1:$V$3202,MATCH($B1450,manifest_11Sep!$B$1:$B$3202,0),MATCH(A.Arr9sepList!A$1,manifest_11Sep!$A$1:$V$1,0))</f>
        <v>A</v>
      </c>
      <c r="B1450" s="3" t="s">
        <v>3895</v>
      </c>
      <c r="C1450" s="13" t="str">
        <f t="array" ref="C1450">INDEX(manifest_11Sep!$A$1:$V$3202,MATCH($B1450,manifest_11Sep!$B$1:$B$3202,0),MATCH(A.Arr9sepList!C$1,manifest_11Sep!$A$1:$V$1,0))</f>
        <v>5MNZMJ4H5C4</v>
      </c>
      <c r="D1450" s="13" t="str">
        <f t="array" ref="D1450">INDEX(manifest_11Sep!$A$1:$V$3202,MATCH($B1450,manifest_11Sep!$B$1:$B$3202,0),MATCH(A.Arr9sepList!D$1,manifest_11Sep!$A$1:$V$1,0))</f>
        <v>Female</v>
      </c>
      <c r="E1450" s="13" t="str">
        <f t="array" ref="E1450">INDEX(manifest_11Sep!$A$1:$V$3202,MATCH($B1450,manifest_11Sep!$B$1:$B$3202,0),MATCH(A.Arr9sepList!E$1,manifest_11Sep!$A$1:$V$1,0))</f>
        <v>Cassidy Grace</v>
      </c>
      <c r="F1450" s="13" t="str">
        <f t="array" ref="F1450">INDEX(manifest_11Sep!$A$1:$V$3202,MATCH($B1450,manifest_11Sep!$B$1:$B$3202,0),MATCH(A.Arr9sepList!F$1,manifest_11Sep!$A$1:$V$1,0))</f>
        <v>Berris</v>
      </c>
      <c r="G1450" s="13">
        <f t="array" ref="G1450">INDEX(manifest_11Sep!$A$1:$V$3202,MATCH($B1450,manifest_11Sep!$B$1:$B$3202,0),MATCH(A.Arr9sepList!G$1,manifest_11Sep!$A$1:$V$1,0))</f>
        <v>4</v>
      </c>
      <c r="H1450" s="13" t="str">
        <f t="array" ref="H1450">INDEX(manifest_11Sep!$A$1:$V$3202,MATCH($B1450,manifest_11Sep!$B$1:$B$3202,0),MATCH(A.Arr9sepList!H$1,manifest_11Sep!$A$1:$V$1,0))</f>
        <v>Racquel Slawinski</v>
      </c>
      <c r="I1450" s="13" t="str">
        <f t="array" ref="I1450">INDEX(manifest_11Sep!$A$1:$V$3202,MATCH($B1450,manifest_11Sep!$B$1:$B$3202,0),MATCH(A.Arr9sepList!I$1,manifest_11Sep!$A$1:$V$1,0))</f>
        <v>Korean Air</v>
      </c>
      <c r="J1450" s="13" t="str">
        <f t="array" ref="J1450">INDEX(manifest_11Sep!$A$1:$V$3202,MATCH($B1450,manifest_11Sep!$B$1:$B$3202,0),MATCH(A.Arr9sepList!J$1,manifest_11Sep!$A$1:$V$1,0))</f>
        <v>KE 94</v>
      </c>
      <c r="K1450" s="13" t="str">
        <f t="array" ref="K1450">INDEX(manifest_11Sep!$A$1:$V$3202,MATCH($B1450,manifest_11Sep!$B$1:$B$3202,0),MATCH(A.Arr9sepList!K$1,manifest_11Sep!$A$1:$V$1,0))</f>
        <v>13-thg 9-25</v>
      </c>
      <c r="L1450" s="14">
        <f t="array" ref="L1450">INDEX(manifest_11Sep!$A$1:$V$3202,MATCH($B1450,manifest_11Sep!$B$1:$B$3202,0),MATCH(A.Arr9sepList!L$1,manifest_11Sep!$A$1:$V$1,0))</f>
        <v>0.73611111111111116</v>
      </c>
      <c r="M1450" s="13" t="str">
        <f t="array" ref="M1450">INDEX(manifest_11Sep!$A$1:$V$3202,MATCH($B1450,manifest_11Sep!$B$1:$B$3202,0),MATCH(A.Arr9sepList!M$1,manifest_11Sep!$A$1:$V$1,0))</f>
        <v>ICN-T2</v>
      </c>
      <c r="N1450" s="13" t="str">
        <f t="array" ref="N1450">INDEX(manifest_11Sep!$A$1:$V$3202,MATCH($B1450,manifest_11Sep!$B$1:$B$3202,0),MATCH(A.Arr9sepList!N$1,manifest_11Sep!$A$1:$V$1,0))</f>
        <v>INTER PARNAS</v>
      </c>
      <c r="O1450" s="15"/>
      <c r="P1450" s="13"/>
      <c r="Q1450" s="16">
        <v>41676866</v>
      </c>
      <c r="R1450" s="16" t="s">
        <v>43</v>
      </c>
      <c r="S1450" s="13" t="str">
        <f t="array" ref="S1450">INDEX(manifest_11Sep!$A$1:$V$3202,MATCH($B1450,manifest_11Sep!$B$1:$B$3202,0),MATCH(A.Arr9sepList!S$1,manifest_11Sep!$A$1:$V$1,0))</f>
        <v>7 members of family: T2N87JNRRWB + N6NBCHK2LSM + 5MNZMJ4H5C4</v>
      </c>
    </row>
    <row r="1451" spans="1:19" ht="15.75" customHeight="1">
      <c r="A1451" s="13" t="str">
        <f t="array" ref="A1451">INDEX(manifest_11Sep!$A$1:$V$3202,MATCH($B1451,manifest_11Sep!$B$1:$B$3202,0),MATCH(A.Arr9sepList!A$1,manifest_11Sep!$A$1:$V$1,0))</f>
        <v>A</v>
      </c>
      <c r="B1451" s="13" t="s">
        <v>628</v>
      </c>
      <c r="C1451" s="13" t="str">
        <f t="array" ref="C1451">INDEX(manifest_11Sep!$A$1:$V$3202,MATCH($B1451,manifest_11Sep!$B$1:$B$3202,0),MATCH(A.Arr9sepList!C$1,manifest_11Sep!$A$1:$V$1,0))</f>
        <v>STNFZ5STTSC</v>
      </c>
      <c r="D1451" s="13" t="str">
        <f t="array" ref="D1451">INDEX(manifest_11Sep!$A$1:$V$3202,MATCH($B1451,manifest_11Sep!$B$1:$B$3202,0),MATCH(A.Arr9sepList!D$1,manifest_11Sep!$A$1:$V$1,0))</f>
        <v>Female</v>
      </c>
      <c r="E1451" s="13" t="str">
        <f t="array" ref="E1451">INDEX(manifest_11Sep!$A$1:$V$3202,MATCH($B1451,manifest_11Sep!$B$1:$B$3202,0),MATCH(A.Arr9sepList!E$1,manifest_11Sep!$A$1:$V$1,0))</f>
        <v>Melania Isabel</v>
      </c>
      <c r="F1451" s="13" t="str">
        <f t="array" ref="F1451">INDEX(manifest_11Sep!$A$1:$V$3202,MATCH($B1451,manifest_11Sep!$B$1:$B$3202,0),MATCH(A.Arr9sepList!F$1,manifest_11Sep!$A$1:$V$1,0))</f>
        <v>Madriaga</v>
      </c>
      <c r="G1451" s="13">
        <f t="array" ref="G1451">INDEX(manifest_11Sep!$A$1:$V$3202,MATCH($B1451,manifest_11Sep!$B$1:$B$3202,0),MATCH(A.Arr9sepList!G$1,manifest_11Sep!$A$1:$V$1,0))</f>
        <v>59</v>
      </c>
      <c r="H1451" s="13" t="str">
        <f t="array" ref="H1451">INDEX(manifest_11Sep!$A$1:$V$3202,MATCH($B1451,manifest_11Sep!$B$1:$B$3202,0),MATCH(A.Arr9sepList!H$1,manifest_11Sep!$A$1:$V$1,0))</f>
        <v>Alicia Nguyen 3</v>
      </c>
      <c r="I1451" s="13" t="str">
        <f t="array" ref="I1451">INDEX(manifest_11Sep!$A$1:$V$3202,MATCH($B1451,manifest_11Sep!$B$1:$B$3202,0),MATCH(A.Arr9sepList!I$1,manifest_11Sep!$A$1:$V$1,0))</f>
        <v>Delta</v>
      </c>
      <c r="J1451" s="13" t="str">
        <f t="array" ref="J1451">INDEX(manifest_11Sep!$A$1:$V$3202,MATCH($B1451,manifest_11Sep!$B$1:$B$3202,0),MATCH(A.Arr9sepList!J$1,manifest_11Sep!$A$1:$V$1,0))</f>
        <v>DL 7938</v>
      </c>
      <c r="K1451" s="13" t="str">
        <f t="array" ref="K1451">INDEX(manifest_11Sep!$A$1:$V$3202,MATCH($B1451,manifest_11Sep!$B$1:$B$3202,0),MATCH(A.Arr9sepList!K$1,manifest_11Sep!$A$1:$V$1,0))</f>
        <v>13-thg 9-25</v>
      </c>
      <c r="L1451" s="14">
        <f t="array" ref="L1451">INDEX(manifest_11Sep!$A$1:$V$3202,MATCH($B1451,manifest_11Sep!$B$1:$B$3202,0),MATCH(A.Arr9sepList!L$1,manifest_11Sep!$A$1:$V$1,0))</f>
        <v>0.73958333333333337</v>
      </c>
      <c r="M1451" s="13" t="str">
        <f t="array" ref="M1451">INDEX(manifest_11Sep!$A$1:$V$3202,MATCH($B1451,manifest_11Sep!$B$1:$B$3202,0),MATCH(A.Arr9sepList!M$1,manifest_11Sep!$A$1:$V$1,0))</f>
        <v>ICN-T2</v>
      </c>
      <c r="N1451" s="13" t="str">
        <f t="array" ref="N1451">INDEX(manifest_11Sep!$A$1:$V$3202,MATCH($B1451,manifest_11Sep!$B$1:$B$3202,0),MATCH(A.Arr9sepList!N$1,manifest_11Sep!$A$1:$V$1,0))</f>
        <v>JW MARRIOTT</v>
      </c>
      <c r="O1451" s="15"/>
      <c r="P1451" s="13"/>
      <c r="Q1451" s="16">
        <v>75985233</v>
      </c>
      <c r="R1451" s="16" t="s">
        <v>43</v>
      </c>
      <c r="S1451" s="13">
        <f t="array" ref="S1451">INDEX(manifest_11Sep!$A$1:$V$3202,MATCH($B1451,manifest_11Sep!$B$1:$B$3202,0),MATCH(A.Arr9sepList!S$1,manifest_11Sep!$A$1:$V$1,0))</f>
        <v>0</v>
      </c>
    </row>
    <row r="1452" spans="1:19" ht="15.75" customHeight="1">
      <c r="A1452" s="13" t="str">
        <f t="array" ref="A1452">INDEX(manifest_11Sep!$A$1:$V$3202,MATCH($B1452,manifest_11Sep!$B$1:$B$3202,0),MATCH(A.Arr9sepList!A$1,manifest_11Sep!$A$1:$V$1,0))</f>
        <v>A</v>
      </c>
      <c r="B1452" s="13" t="s">
        <v>633</v>
      </c>
      <c r="C1452" s="13" t="str">
        <f t="array" ref="C1452">INDEX(manifest_11Sep!$A$1:$V$3202,MATCH($B1452,manifest_11Sep!$B$1:$B$3202,0),MATCH(A.Arr9sepList!C$1,manifest_11Sep!$A$1:$V$1,0))</f>
        <v>STNFZ5STTSC</v>
      </c>
      <c r="D1452" s="13" t="str">
        <f t="array" ref="D1452">INDEX(manifest_11Sep!$A$1:$V$3202,MATCH($B1452,manifest_11Sep!$B$1:$B$3202,0),MATCH(A.Arr9sepList!D$1,manifest_11Sep!$A$1:$V$1,0))</f>
        <v>Male</v>
      </c>
      <c r="E1452" s="13" t="str">
        <f t="array" ref="E1452">INDEX(manifest_11Sep!$A$1:$V$3202,MATCH($B1452,manifest_11Sep!$B$1:$B$3202,0),MATCH(A.Arr9sepList!E$1,manifest_11Sep!$A$1:$V$1,0))</f>
        <v>Honorio C</v>
      </c>
      <c r="F1452" s="13" t="str">
        <f t="array" ref="F1452">INDEX(manifest_11Sep!$A$1:$V$3202,MATCH($B1452,manifest_11Sep!$B$1:$B$3202,0),MATCH(A.Arr9sepList!F$1,manifest_11Sep!$A$1:$V$1,0))</f>
        <v>Madriaga</v>
      </c>
      <c r="G1452" s="13">
        <f t="array" ref="G1452">INDEX(manifest_11Sep!$A$1:$V$3202,MATCH($B1452,manifest_11Sep!$B$1:$B$3202,0),MATCH(A.Arr9sepList!G$1,manifest_11Sep!$A$1:$V$1,0))</f>
        <v>59</v>
      </c>
      <c r="H1452" s="13" t="str">
        <f t="array" ref="H1452">INDEX(manifest_11Sep!$A$1:$V$3202,MATCH($B1452,manifest_11Sep!$B$1:$B$3202,0),MATCH(A.Arr9sepList!H$1,manifest_11Sep!$A$1:$V$1,0))</f>
        <v>Alicia Nguyen 3</v>
      </c>
      <c r="I1452" s="13" t="str">
        <f t="array" ref="I1452">INDEX(manifest_11Sep!$A$1:$V$3202,MATCH($B1452,manifest_11Sep!$B$1:$B$3202,0),MATCH(A.Arr9sepList!I$1,manifest_11Sep!$A$1:$V$1,0))</f>
        <v>Delta</v>
      </c>
      <c r="J1452" s="13" t="str">
        <f t="array" ref="J1452">INDEX(manifest_11Sep!$A$1:$V$3202,MATCH($B1452,manifest_11Sep!$B$1:$B$3202,0),MATCH(A.Arr9sepList!J$1,manifest_11Sep!$A$1:$V$1,0))</f>
        <v>DL 7938</v>
      </c>
      <c r="K1452" s="13" t="str">
        <f t="array" ref="K1452">INDEX(manifest_11Sep!$A$1:$V$3202,MATCH($B1452,manifest_11Sep!$B$1:$B$3202,0),MATCH(A.Arr9sepList!K$1,manifest_11Sep!$A$1:$V$1,0))</f>
        <v>13-thg 9-25</v>
      </c>
      <c r="L1452" s="14">
        <f t="array" ref="L1452">INDEX(manifest_11Sep!$A$1:$V$3202,MATCH($B1452,manifest_11Sep!$B$1:$B$3202,0),MATCH(A.Arr9sepList!L$1,manifest_11Sep!$A$1:$V$1,0))</f>
        <v>0.73958333333333337</v>
      </c>
      <c r="M1452" s="13" t="str">
        <f t="array" ref="M1452">INDEX(manifest_11Sep!$A$1:$V$3202,MATCH($B1452,manifest_11Sep!$B$1:$B$3202,0),MATCH(A.Arr9sepList!M$1,manifest_11Sep!$A$1:$V$1,0))</f>
        <v>ICN-T2</v>
      </c>
      <c r="N1452" s="13" t="str">
        <f t="array" ref="N1452">INDEX(manifest_11Sep!$A$1:$V$3202,MATCH($B1452,manifest_11Sep!$B$1:$B$3202,0),MATCH(A.Arr9sepList!N$1,manifest_11Sep!$A$1:$V$1,0))</f>
        <v>JW MARRIOTT</v>
      </c>
      <c r="O1452" s="15"/>
      <c r="P1452" s="13"/>
      <c r="Q1452" s="16">
        <v>75985233</v>
      </c>
      <c r="R1452" s="16" t="s">
        <v>43</v>
      </c>
      <c r="S1452" s="13">
        <f t="array" ref="S1452">INDEX(manifest_11Sep!$A$1:$V$3202,MATCH($B1452,manifest_11Sep!$B$1:$B$3202,0),MATCH(A.Arr9sepList!S$1,manifest_11Sep!$A$1:$V$1,0))</f>
        <v>0</v>
      </c>
    </row>
    <row r="1453" spans="1:19" ht="15.75" customHeight="1">
      <c r="A1453" s="13" t="str">
        <f t="array" ref="A1453">INDEX(manifest_11Sep!$A$1:$V$3202,MATCH($B1453,manifest_11Sep!$B$1:$B$3202,0),MATCH(A.Arr9sepList!A$1,manifest_11Sep!$A$1:$V$1,0))</f>
        <v>A</v>
      </c>
      <c r="B1453" s="13" t="s">
        <v>618</v>
      </c>
      <c r="C1453" s="13" t="str">
        <f t="array" ref="C1453">INDEX(manifest_11Sep!$A$1:$V$3202,MATCH($B1453,manifest_11Sep!$B$1:$B$3202,0),MATCH(A.Arr9sepList!C$1,manifest_11Sep!$A$1:$V$1,0))</f>
        <v>BXN5DFN2ZHB</v>
      </c>
      <c r="D1453" s="13" t="str">
        <f t="array" ref="D1453">INDEX(manifest_11Sep!$A$1:$V$3202,MATCH($B1453,manifest_11Sep!$B$1:$B$3202,0),MATCH(A.Arr9sepList!D$1,manifest_11Sep!$A$1:$V$1,0))</f>
        <v>Female</v>
      </c>
      <c r="E1453" s="13" t="str">
        <f t="array" ref="E1453">INDEX(manifest_11Sep!$A$1:$V$3202,MATCH($B1453,manifest_11Sep!$B$1:$B$3202,0),MATCH(A.Arr9sepList!E$1,manifest_11Sep!$A$1:$V$1,0))</f>
        <v>Carolyn Park</v>
      </c>
      <c r="F1453" s="13" t="str">
        <f t="array" ref="F1453">INDEX(manifest_11Sep!$A$1:$V$3202,MATCH($B1453,manifest_11Sep!$B$1:$B$3202,0),MATCH(A.Arr9sepList!F$1,manifest_11Sep!$A$1:$V$1,0))</f>
        <v>Hamada</v>
      </c>
      <c r="G1453" s="13">
        <f t="array" ref="G1453">INDEX(manifest_11Sep!$A$1:$V$3202,MATCH($B1453,manifest_11Sep!$B$1:$B$3202,0),MATCH(A.Arr9sepList!G$1,manifest_11Sep!$A$1:$V$1,0))</f>
        <v>76</v>
      </c>
      <c r="H1453" s="13" t="str">
        <f t="array" ref="H1453">INDEX(manifest_11Sep!$A$1:$V$3202,MATCH($B1453,manifest_11Sep!$B$1:$B$3202,0),MATCH(A.Arr9sepList!H$1,manifest_11Sep!$A$1:$V$1,0))</f>
        <v>Alicia Nguyen 3</v>
      </c>
      <c r="I1453" s="13" t="str">
        <f t="array" ref="I1453">INDEX(manifest_11Sep!$A$1:$V$3202,MATCH($B1453,manifest_11Sep!$B$1:$B$3202,0),MATCH(A.Arr9sepList!I$1,manifest_11Sep!$A$1:$V$1,0))</f>
        <v>Korean Air</v>
      </c>
      <c r="J1453" s="13" t="str">
        <f t="array" ref="J1453">INDEX(manifest_11Sep!$A$1:$V$3202,MATCH($B1453,manifest_11Sep!$B$1:$B$3202,0),MATCH(A.Arr9sepList!J$1,manifest_11Sep!$A$1:$V$1,0))</f>
        <v>KE 54</v>
      </c>
      <c r="K1453" s="13" t="str">
        <f t="array" ref="K1453">INDEX(manifest_11Sep!$A$1:$V$3202,MATCH($B1453,manifest_11Sep!$B$1:$B$3202,0),MATCH(A.Arr9sepList!K$1,manifest_11Sep!$A$1:$V$1,0))</f>
        <v>13-thg 9-25</v>
      </c>
      <c r="L1453" s="14">
        <f t="array" ref="L1453">INDEX(manifest_11Sep!$A$1:$V$3202,MATCH($B1453,manifest_11Sep!$B$1:$B$3202,0),MATCH(A.Arr9sepList!L$1,manifest_11Sep!$A$1:$V$1,0))</f>
        <v>0.73958333333333337</v>
      </c>
      <c r="M1453" s="13" t="str">
        <f t="array" ref="M1453">INDEX(manifest_11Sep!$A$1:$V$3202,MATCH($B1453,manifest_11Sep!$B$1:$B$3202,0),MATCH(A.Arr9sepList!M$1,manifest_11Sep!$A$1:$V$1,0))</f>
        <v>ICN-T2</v>
      </c>
      <c r="N1453" s="13" t="str">
        <f t="array" ref="N1453">INDEX(manifest_11Sep!$A$1:$V$3202,MATCH($B1453,manifest_11Sep!$B$1:$B$3202,0),MATCH(A.Arr9sepList!N$1,manifest_11Sep!$A$1:$V$1,0))</f>
        <v>JW MARRIOTT</v>
      </c>
      <c r="O1453" s="15"/>
      <c r="P1453" s="13"/>
      <c r="Q1453" s="16">
        <v>75985191</v>
      </c>
      <c r="R1453" s="16" t="s">
        <v>43</v>
      </c>
      <c r="S1453" s="13">
        <f t="array" ref="S1453">INDEX(manifest_11Sep!$A$1:$V$3202,MATCH($B1453,manifest_11Sep!$B$1:$B$3202,0),MATCH(A.Arr9sepList!S$1,manifest_11Sep!$A$1:$V$1,0))</f>
        <v>0</v>
      </c>
    </row>
    <row r="1454" spans="1:19" ht="15.75" customHeight="1">
      <c r="A1454" s="13" t="str">
        <f t="array" ref="A1454">INDEX(manifest_11Sep!$A$1:$V$3202,MATCH($B1454,manifest_11Sep!$B$1:$B$3202,0),MATCH(A.Arr9sepList!A$1,manifest_11Sep!$A$1:$V$1,0))</f>
        <v>A</v>
      </c>
      <c r="B1454" s="13" t="s">
        <v>621</v>
      </c>
      <c r="C1454" s="13" t="str">
        <f t="array" ref="C1454">INDEX(manifest_11Sep!$A$1:$V$3202,MATCH($B1454,manifest_11Sep!$B$1:$B$3202,0),MATCH(A.Arr9sepList!C$1,manifest_11Sep!$A$1:$V$1,0))</f>
        <v>BXN5DFN2ZHB</v>
      </c>
      <c r="D1454" s="13" t="str">
        <f t="array" ref="D1454">INDEX(manifest_11Sep!$A$1:$V$3202,MATCH($B1454,manifest_11Sep!$B$1:$B$3202,0),MATCH(A.Arr9sepList!D$1,manifest_11Sep!$A$1:$V$1,0))</f>
        <v>Male</v>
      </c>
      <c r="E1454" s="13" t="str">
        <f t="array" ref="E1454">INDEX(manifest_11Sep!$A$1:$V$3202,MATCH($B1454,manifest_11Sep!$B$1:$B$3202,0),MATCH(A.Arr9sepList!E$1,manifest_11Sep!$A$1:$V$1,0))</f>
        <v>Calvin Toshiyuki</v>
      </c>
      <c r="F1454" s="13" t="str">
        <f t="array" ref="F1454">INDEX(manifest_11Sep!$A$1:$V$3202,MATCH($B1454,manifest_11Sep!$B$1:$B$3202,0),MATCH(A.Arr9sepList!F$1,manifest_11Sep!$A$1:$V$1,0))</f>
        <v>Hamada</v>
      </c>
      <c r="G1454" s="13">
        <f t="array" ref="G1454">INDEX(manifest_11Sep!$A$1:$V$3202,MATCH($B1454,manifest_11Sep!$B$1:$B$3202,0),MATCH(A.Arr9sepList!G$1,manifest_11Sep!$A$1:$V$1,0))</f>
        <v>77</v>
      </c>
      <c r="H1454" s="13" t="str">
        <f t="array" ref="H1454">INDEX(manifest_11Sep!$A$1:$V$3202,MATCH($B1454,manifest_11Sep!$B$1:$B$3202,0),MATCH(A.Arr9sepList!H$1,manifest_11Sep!$A$1:$V$1,0))</f>
        <v>Alicia Nguyen 3</v>
      </c>
      <c r="I1454" s="13" t="str">
        <f t="array" ref="I1454">INDEX(manifest_11Sep!$A$1:$V$3202,MATCH($B1454,manifest_11Sep!$B$1:$B$3202,0),MATCH(A.Arr9sepList!I$1,manifest_11Sep!$A$1:$V$1,0))</f>
        <v>Korean Air</v>
      </c>
      <c r="J1454" s="13" t="str">
        <f t="array" ref="J1454">INDEX(manifest_11Sep!$A$1:$V$3202,MATCH($B1454,manifest_11Sep!$B$1:$B$3202,0),MATCH(A.Arr9sepList!J$1,manifest_11Sep!$A$1:$V$1,0))</f>
        <v>KE 54</v>
      </c>
      <c r="K1454" s="13" t="str">
        <f t="array" ref="K1454">INDEX(manifest_11Sep!$A$1:$V$3202,MATCH($B1454,manifest_11Sep!$B$1:$B$3202,0),MATCH(A.Arr9sepList!K$1,manifest_11Sep!$A$1:$V$1,0))</f>
        <v>13-thg 9-25</v>
      </c>
      <c r="L1454" s="14">
        <f t="array" ref="L1454">INDEX(manifest_11Sep!$A$1:$V$3202,MATCH($B1454,manifest_11Sep!$B$1:$B$3202,0),MATCH(A.Arr9sepList!L$1,manifest_11Sep!$A$1:$V$1,0))</f>
        <v>0.73958333333333337</v>
      </c>
      <c r="M1454" s="13" t="str">
        <f t="array" ref="M1454">INDEX(manifest_11Sep!$A$1:$V$3202,MATCH($B1454,manifest_11Sep!$B$1:$B$3202,0),MATCH(A.Arr9sepList!M$1,manifest_11Sep!$A$1:$V$1,0))</f>
        <v>ICN-T2</v>
      </c>
      <c r="N1454" s="13" t="str">
        <f t="array" ref="N1454">INDEX(manifest_11Sep!$A$1:$V$3202,MATCH($B1454,manifest_11Sep!$B$1:$B$3202,0),MATCH(A.Arr9sepList!N$1,manifest_11Sep!$A$1:$V$1,0))</f>
        <v>JW MARRIOTT</v>
      </c>
      <c r="O1454" s="15"/>
      <c r="P1454" s="13"/>
      <c r="Q1454" s="16">
        <v>75985191</v>
      </c>
      <c r="R1454" s="16" t="s">
        <v>43</v>
      </c>
      <c r="S1454" s="13">
        <f t="array" ref="S1454">INDEX(manifest_11Sep!$A$1:$V$3202,MATCH($B1454,manifest_11Sep!$B$1:$B$3202,0),MATCH(A.Arr9sepList!S$1,manifest_11Sep!$A$1:$V$1,0))</f>
        <v>0</v>
      </c>
    </row>
    <row r="1455" spans="1:19" ht="15.75" customHeight="1">
      <c r="A1455" s="13" t="str">
        <f t="array" ref="A1455">INDEX(manifest_11Sep!$A$1:$V$3202,MATCH($B1455,manifest_11Sep!$B$1:$B$3202,0),MATCH(A.Arr9sepList!A$1,manifest_11Sep!$A$1:$V$1,0))</f>
        <v>A</v>
      </c>
      <c r="B1455" s="13" t="s">
        <v>1559</v>
      </c>
      <c r="C1455" s="13" t="str">
        <f t="array" ref="C1455">INDEX(manifest_11Sep!$A$1:$V$3202,MATCH($B1455,manifest_11Sep!$B$1:$B$3202,0),MATCH(A.Arr9sepList!C$1,manifest_11Sep!$A$1:$V$1,0))</f>
        <v>TVN5H6FCHW5</v>
      </c>
      <c r="D1455" s="13" t="str">
        <f t="array" ref="D1455">INDEX(manifest_11Sep!$A$1:$V$3202,MATCH($B1455,manifest_11Sep!$B$1:$B$3202,0),MATCH(A.Arr9sepList!D$1,manifest_11Sep!$A$1:$V$1,0))</f>
        <v>Female</v>
      </c>
      <c r="E1455" s="13" t="str">
        <f t="array" ref="E1455">INDEX(manifest_11Sep!$A$1:$V$3202,MATCH($B1455,manifest_11Sep!$B$1:$B$3202,0),MATCH(A.Arr9sepList!E$1,manifest_11Sep!$A$1:$V$1,0))</f>
        <v>Clara Alicia</v>
      </c>
      <c r="F1455" s="13" t="str">
        <f t="array" ref="F1455">INDEX(manifest_11Sep!$A$1:$V$3202,MATCH($B1455,manifest_11Sep!$B$1:$B$3202,0),MATCH(A.Arr9sepList!F$1,manifest_11Sep!$A$1:$V$1,0))</f>
        <v>Medrano-Avila</v>
      </c>
      <c r="G1455" s="13">
        <f t="array" ref="G1455">INDEX(manifest_11Sep!$A$1:$V$3202,MATCH($B1455,manifest_11Sep!$B$1:$B$3202,0),MATCH(A.Arr9sepList!G$1,manifest_11Sep!$A$1:$V$1,0))</f>
        <v>65</v>
      </c>
      <c r="H1455" s="13" t="str">
        <f t="array" ref="H1455">INDEX(manifest_11Sep!$A$1:$V$3202,MATCH($B1455,manifest_11Sep!$B$1:$B$3202,0),MATCH(A.Arr9sepList!H$1,manifest_11Sep!$A$1:$V$1,0))</f>
        <v>Armando Gil</v>
      </c>
      <c r="I1455" s="13" t="str">
        <f t="array" ref="I1455">INDEX(manifest_11Sep!$A$1:$V$3202,MATCH($B1455,manifest_11Sep!$B$1:$B$3202,0),MATCH(A.Arr9sepList!I$1,manifest_11Sep!$A$1:$V$1,0))</f>
        <v>Korean Air</v>
      </c>
      <c r="J1455" s="13" t="str">
        <f t="array" ref="J1455">INDEX(manifest_11Sep!$A$1:$V$3202,MATCH($B1455,manifest_11Sep!$B$1:$B$3202,0),MATCH(A.Arr9sepList!J$1,manifest_11Sep!$A$1:$V$1,0))</f>
        <v>KE 54</v>
      </c>
      <c r="K1455" s="13" t="str">
        <f t="array" ref="K1455">INDEX(manifest_11Sep!$A$1:$V$3202,MATCH($B1455,manifest_11Sep!$B$1:$B$3202,0),MATCH(A.Arr9sepList!K$1,manifest_11Sep!$A$1:$V$1,0))</f>
        <v>13-thg 9-25</v>
      </c>
      <c r="L1455" s="14">
        <f t="array" ref="L1455">INDEX(manifest_11Sep!$A$1:$V$3202,MATCH($B1455,manifest_11Sep!$B$1:$B$3202,0),MATCH(A.Arr9sepList!L$1,manifest_11Sep!$A$1:$V$1,0))</f>
        <v>0.73958333333333337</v>
      </c>
      <c r="M1455" s="13" t="str">
        <f t="array" ref="M1455">INDEX(manifest_11Sep!$A$1:$V$3202,MATCH($B1455,manifest_11Sep!$B$1:$B$3202,0),MATCH(A.Arr9sepList!M$1,manifest_11Sep!$A$1:$V$1,0))</f>
        <v>ICN-T2</v>
      </c>
      <c r="N1455" s="13" t="str">
        <f t="array" ref="N1455">INDEX(manifest_11Sep!$A$1:$V$3202,MATCH($B1455,manifest_11Sep!$B$1:$B$3202,0),MATCH(A.Arr9sepList!N$1,manifest_11Sep!$A$1:$V$1,0))</f>
        <v>JW MARRIOTT</v>
      </c>
      <c r="O1455" s="15"/>
      <c r="P1455" s="13"/>
      <c r="Q1455" s="16">
        <v>75988956</v>
      </c>
      <c r="R1455" s="16" t="s">
        <v>43</v>
      </c>
      <c r="S1455" s="13">
        <f t="array" ref="S1455">INDEX(manifest_11Sep!$A$1:$V$3202,MATCH($B1455,manifest_11Sep!$B$1:$B$3202,0),MATCH(A.Arr9sepList!S$1,manifest_11Sep!$A$1:$V$1,0))</f>
        <v>0</v>
      </c>
    </row>
    <row r="1456" spans="1:19" ht="15.75" customHeight="1">
      <c r="A1456" s="13" t="str">
        <f t="array" ref="A1456">INDEX(manifest_11Sep!$A$1:$V$3202,MATCH($B1456,manifest_11Sep!$B$1:$B$3202,0),MATCH(A.Arr9sepList!A$1,manifest_11Sep!$A$1:$V$1,0))</f>
        <v>A</v>
      </c>
      <c r="B1456" s="13" t="s">
        <v>1563</v>
      </c>
      <c r="C1456" s="13" t="str">
        <f t="array" ref="C1456">INDEX(manifest_11Sep!$A$1:$V$3202,MATCH($B1456,manifest_11Sep!$B$1:$B$3202,0),MATCH(A.Arr9sepList!C$1,manifest_11Sep!$A$1:$V$1,0))</f>
        <v>TVN5H6FCHW5</v>
      </c>
      <c r="D1456" s="13" t="str">
        <f t="array" ref="D1456">INDEX(manifest_11Sep!$A$1:$V$3202,MATCH($B1456,manifest_11Sep!$B$1:$B$3202,0),MATCH(A.Arr9sepList!D$1,manifest_11Sep!$A$1:$V$1,0))</f>
        <v>Male</v>
      </c>
      <c r="E1456" s="13" t="str">
        <f t="array" ref="E1456">INDEX(manifest_11Sep!$A$1:$V$3202,MATCH($B1456,manifest_11Sep!$B$1:$B$3202,0),MATCH(A.Arr9sepList!E$1,manifest_11Sep!$A$1:$V$1,0))</f>
        <v>Edward</v>
      </c>
      <c r="F1456" s="13" t="str">
        <f t="array" ref="F1456">INDEX(manifest_11Sep!$A$1:$V$3202,MATCH($B1456,manifest_11Sep!$B$1:$B$3202,0),MATCH(A.Arr9sepList!F$1,manifest_11Sep!$A$1:$V$1,0))</f>
        <v>Avila</v>
      </c>
      <c r="G1456" s="13">
        <f t="array" ref="G1456">INDEX(manifest_11Sep!$A$1:$V$3202,MATCH($B1456,manifest_11Sep!$B$1:$B$3202,0),MATCH(A.Arr9sepList!G$1,manifest_11Sep!$A$1:$V$1,0))</f>
        <v>67</v>
      </c>
      <c r="H1456" s="13" t="str">
        <f t="array" ref="H1456">INDEX(manifest_11Sep!$A$1:$V$3202,MATCH($B1456,manifest_11Sep!$B$1:$B$3202,0),MATCH(A.Arr9sepList!H$1,manifest_11Sep!$A$1:$V$1,0))</f>
        <v>Armando Gil</v>
      </c>
      <c r="I1456" s="13" t="str">
        <f t="array" ref="I1456">INDEX(manifest_11Sep!$A$1:$V$3202,MATCH($B1456,manifest_11Sep!$B$1:$B$3202,0),MATCH(A.Arr9sepList!I$1,manifest_11Sep!$A$1:$V$1,0))</f>
        <v>Korean Air</v>
      </c>
      <c r="J1456" s="13" t="str">
        <f t="array" ref="J1456">INDEX(manifest_11Sep!$A$1:$V$3202,MATCH($B1456,manifest_11Sep!$B$1:$B$3202,0),MATCH(A.Arr9sepList!J$1,manifest_11Sep!$A$1:$V$1,0))</f>
        <v>KE 54</v>
      </c>
      <c r="K1456" s="13" t="str">
        <f t="array" ref="K1456">INDEX(manifest_11Sep!$A$1:$V$3202,MATCH($B1456,manifest_11Sep!$B$1:$B$3202,0),MATCH(A.Arr9sepList!K$1,manifest_11Sep!$A$1:$V$1,0))</f>
        <v>13-thg 9-25</v>
      </c>
      <c r="L1456" s="14">
        <f t="array" ref="L1456">INDEX(manifest_11Sep!$A$1:$V$3202,MATCH($B1456,manifest_11Sep!$B$1:$B$3202,0),MATCH(A.Arr9sepList!L$1,manifest_11Sep!$A$1:$V$1,0))</f>
        <v>0.73958333333333337</v>
      </c>
      <c r="M1456" s="13" t="str">
        <f t="array" ref="M1456">INDEX(manifest_11Sep!$A$1:$V$3202,MATCH($B1456,manifest_11Sep!$B$1:$B$3202,0),MATCH(A.Arr9sepList!M$1,manifest_11Sep!$A$1:$V$1,0))</f>
        <v>ICN-T2</v>
      </c>
      <c r="N1456" s="13" t="str">
        <f t="array" ref="N1456">INDEX(manifest_11Sep!$A$1:$V$3202,MATCH($B1456,manifest_11Sep!$B$1:$B$3202,0),MATCH(A.Arr9sepList!N$1,manifest_11Sep!$A$1:$V$1,0))</f>
        <v>JW MARRIOTT</v>
      </c>
      <c r="O1456" s="15"/>
      <c r="P1456" s="13"/>
      <c r="Q1456" s="16">
        <v>75988956</v>
      </c>
      <c r="R1456" s="16" t="s">
        <v>43</v>
      </c>
      <c r="S1456" s="13">
        <f t="array" ref="S1456">INDEX(manifest_11Sep!$A$1:$V$3202,MATCH($B1456,manifest_11Sep!$B$1:$B$3202,0),MATCH(A.Arr9sepList!S$1,manifest_11Sep!$A$1:$V$1,0))</f>
        <v>0</v>
      </c>
    </row>
    <row r="1457" spans="1:19" ht="15.75" customHeight="1">
      <c r="A1457" s="13" t="str">
        <f t="array" ref="A1457">INDEX(manifest_11Sep!$A$1:$V$3202,MATCH($B1457,manifest_11Sep!$B$1:$B$3202,0),MATCH(A.Arr9sepList!A$1,manifest_11Sep!$A$1:$V$1,0))</f>
        <v>A</v>
      </c>
      <c r="B1457" s="13" t="s">
        <v>1566</v>
      </c>
      <c r="C1457" s="13" t="str">
        <f t="array" ref="C1457">INDEX(manifest_11Sep!$A$1:$V$3202,MATCH($B1457,manifest_11Sep!$B$1:$B$3202,0),MATCH(A.Arr9sepList!C$1,manifest_11Sep!$A$1:$V$1,0))</f>
        <v>M3NJ3YM7MRQ</v>
      </c>
      <c r="D1457" s="13" t="str">
        <f t="array" ref="D1457">INDEX(manifest_11Sep!$A$1:$V$3202,MATCH($B1457,manifest_11Sep!$B$1:$B$3202,0),MATCH(A.Arr9sepList!D$1,manifest_11Sep!$A$1:$V$1,0))</f>
        <v>Male</v>
      </c>
      <c r="E1457" s="13" t="str">
        <f t="array" ref="E1457">INDEX(manifest_11Sep!$A$1:$V$3202,MATCH($B1457,manifest_11Sep!$B$1:$B$3202,0),MATCH(A.Arr9sepList!E$1,manifest_11Sep!$A$1:$V$1,0))</f>
        <v>Gilbert</v>
      </c>
      <c r="F1457" s="13" t="str">
        <f t="array" ref="F1457">INDEX(manifest_11Sep!$A$1:$V$3202,MATCH($B1457,manifest_11Sep!$B$1:$B$3202,0),MATCH(A.Arr9sepList!F$1,manifest_11Sep!$A$1:$V$1,0))</f>
        <v>Yzaguirre</v>
      </c>
      <c r="G1457" s="13">
        <f t="array" ref="G1457">INDEX(manifest_11Sep!$A$1:$V$3202,MATCH($B1457,manifest_11Sep!$B$1:$B$3202,0),MATCH(A.Arr9sepList!G$1,manifest_11Sep!$A$1:$V$1,0))</f>
        <v>63</v>
      </c>
      <c r="H1457" s="13" t="str">
        <f t="array" ref="H1457">INDEX(manifest_11Sep!$A$1:$V$3202,MATCH($B1457,manifest_11Sep!$B$1:$B$3202,0),MATCH(A.Arr9sepList!H$1,manifest_11Sep!$A$1:$V$1,0))</f>
        <v>Armando Gil</v>
      </c>
      <c r="I1457" s="13" t="str">
        <f t="array" ref="I1457">INDEX(manifest_11Sep!$A$1:$V$3202,MATCH($B1457,manifest_11Sep!$B$1:$B$3202,0),MATCH(A.Arr9sepList!I$1,manifest_11Sep!$A$1:$V$1,0))</f>
        <v>Korean Air</v>
      </c>
      <c r="J1457" s="13" t="str">
        <f t="array" ref="J1457">INDEX(manifest_11Sep!$A$1:$V$3202,MATCH($B1457,manifest_11Sep!$B$1:$B$3202,0),MATCH(A.Arr9sepList!J$1,manifest_11Sep!$A$1:$V$1,0))</f>
        <v>KE 54</v>
      </c>
      <c r="K1457" s="13" t="str">
        <f t="array" ref="K1457">INDEX(manifest_11Sep!$A$1:$V$3202,MATCH($B1457,manifest_11Sep!$B$1:$B$3202,0),MATCH(A.Arr9sepList!K$1,manifest_11Sep!$A$1:$V$1,0))</f>
        <v>13-thg 9-25</v>
      </c>
      <c r="L1457" s="14">
        <f t="array" ref="L1457">INDEX(manifest_11Sep!$A$1:$V$3202,MATCH($B1457,manifest_11Sep!$B$1:$B$3202,0),MATCH(A.Arr9sepList!L$1,manifest_11Sep!$A$1:$V$1,0))</f>
        <v>0.73958333333333337</v>
      </c>
      <c r="M1457" s="13" t="str">
        <f t="array" ref="M1457">INDEX(manifest_11Sep!$A$1:$V$3202,MATCH($B1457,manifest_11Sep!$B$1:$B$3202,0),MATCH(A.Arr9sepList!M$1,manifest_11Sep!$A$1:$V$1,0))</f>
        <v>ICN-T2</v>
      </c>
      <c r="N1457" s="13" t="str">
        <f t="array" ref="N1457">INDEX(manifest_11Sep!$A$1:$V$3202,MATCH($B1457,manifest_11Sep!$B$1:$B$3202,0),MATCH(A.Arr9sepList!N$1,manifest_11Sep!$A$1:$V$1,0))</f>
        <v>JW MARRIOTT</v>
      </c>
      <c r="O1457" s="15"/>
      <c r="P1457" s="13"/>
      <c r="Q1457" s="16">
        <v>75988973</v>
      </c>
      <c r="R1457" s="16" t="s">
        <v>43</v>
      </c>
      <c r="S1457" s="13">
        <f t="array" ref="S1457">INDEX(manifest_11Sep!$A$1:$V$3202,MATCH($B1457,manifest_11Sep!$B$1:$B$3202,0),MATCH(A.Arr9sepList!S$1,manifest_11Sep!$A$1:$V$1,0))</f>
        <v>0</v>
      </c>
    </row>
    <row r="1458" spans="1:19" ht="15.75" customHeight="1">
      <c r="A1458" s="13" t="str">
        <f t="array" ref="A1458">INDEX(manifest_11Sep!$A$1:$V$3202,MATCH($B1458,manifest_11Sep!$B$1:$B$3202,0),MATCH(A.Arr9sepList!A$1,manifest_11Sep!$A$1:$V$1,0))</f>
        <v>A</v>
      </c>
      <c r="B1458" s="13" t="s">
        <v>1569</v>
      </c>
      <c r="C1458" s="13" t="str">
        <f t="array" ref="C1458">INDEX(manifest_11Sep!$A$1:$V$3202,MATCH($B1458,manifest_11Sep!$B$1:$B$3202,0),MATCH(A.Arr9sepList!C$1,manifest_11Sep!$A$1:$V$1,0))</f>
        <v>M3NJ3YM7MRQ</v>
      </c>
      <c r="D1458" s="13" t="str">
        <f t="array" ref="D1458">INDEX(manifest_11Sep!$A$1:$V$3202,MATCH($B1458,manifest_11Sep!$B$1:$B$3202,0),MATCH(A.Arr9sepList!D$1,manifest_11Sep!$A$1:$V$1,0))</f>
        <v>Female</v>
      </c>
      <c r="E1458" s="13" t="str">
        <f t="array" ref="E1458">INDEX(manifest_11Sep!$A$1:$V$3202,MATCH($B1458,manifest_11Sep!$B$1:$B$3202,0),MATCH(A.Arr9sepList!E$1,manifest_11Sep!$A$1:$V$1,0))</f>
        <v>Luz Veronica</v>
      </c>
      <c r="F1458" s="13" t="str">
        <f t="array" ref="F1458">INDEX(manifest_11Sep!$A$1:$V$3202,MATCH($B1458,manifest_11Sep!$B$1:$B$3202,0),MATCH(A.Arr9sepList!F$1,manifest_11Sep!$A$1:$V$1,0))</f>
        <v>Siqueiros</v>
      </c>
      <c r="G1458" s="13">
        <f t="array" ref="G1458">INDEX(manifest_11Sep!$A$1:$V$3202,MATCH($B1458,manifest_11Sep!$B$1:$B$3202,0),MATCH(A.Arr9sepList!G$1,manifest_11Sep!$A$1:$V$1,0))</f>
        <v>49</v>
      </c>
      <c r="H1458" s="13" t="str">
        <f t="array" ref="H1458">INDEX(manifest_11Sep!$A$1:$V$3202,MATCH($B1458,manifest_11Sep!$B$1:$B$3202,0),MATCH(A.Arr9sepList!H$1,manifest_11Sep!$A$1:$V$1,0))</f>
        <v>Armando Gil</v>
      </c>
      <c r="I1458" s="13" t="str">
        <f t="array" ref="I1458">INDEX(manifest_11Sep!$A$1:$V$3202,MATCH($B1458,manifest_11Sep!$B$1:$B$3202,0),MATCH(A.Arr9sepList!I$1,manifest_11Sep!$A$1:$V$1,0))</f>
        <v>Korean Air</v>
      </c>
      <c r="J1458" s="13" t="str">
        <f t="array" ref="J1458">INDEX(manifest_11Sep!$A$1:$V$3202,MATCH($B1458,manifest_11Sep!$B$1:$B$3202,0),MATCH(A.Arr9sepList!J$1,manifest_11Sep!$A$1:$V$1,0))</f>
        <v>KE 54</v>
      </c>
      <c r="K1458" s="13" t="str">
        <f t="array" ref="K1458">INDEX(manifest_11Sep!$A$1:$V$3202,MATCH($B1458,manifest_11Sep!$B$1:$B$3202,0),MATCH(A.Arr9sepList!K$1,manifest_11Sep!$A$1:$V$1,0))</f>
        <v>13-thg 9-25</v>
      </c>
      <c r="L1458" s="14">
        <f t="array" ref="L1458">INDEX(manifest_11Sep!$A$1:$V$3202,MATCH($B1458,manifest_11Sep!$B$1:$B$3202,0),MATCH(A.Arr9sepList!L$1,manifest_11Sep!$A$1:$V$1,0))</f>
        <v>0.73958333333333337</v>
      </c>
      <c r="M1458" s="13" t="str">
        <f t="array" ref="M1458">INDEX(manifest_11Sep!$A$1:$V$3202,MATCH($B1458,manifest_11Sep!$B$1:$B$3202,0),MATCH(A.Arr9sepList!M$1,manifest_11Sep!$A$1:$V$1,0))</f>
        <v>ICN-T2</v>
      </c>
      <c r="N1458" s="13" t="str">
        <f t="array" ref="N1458">INDEX(manifest_11Sep!$A$1:$V$3202,MATCH($B1458,manifest_11Sep!$B$1:$B$3202,0),MATCH(A.Arr9sepList!N$1,manifest_11Sep!$A$1:$V$1,0))</f>
        <v>JW MARRIOTT</v>
      </c>
      <c r="O1458" s="15"/>
      <c r="P1458" s="13"/>
      <c r="Q1458" s="16">
        <v>75988973</v>
      </c>
      <c r="R1458" s="16" t="s">
        <v>43</v>
      </c>
      <c r="S1458" s="13">
        <f t="array" ref="S1458">INDEX(manifest_11Sep!$A$1:$V$3202,MATCH($B1458,manifest_11Sep!$B$1:$B$3202,0),MATCH(A.Arr9sepList!S$1,manifest_11Sep!$A$1:$V$1,0))</f>
        <v>0</v>
      </c>
    </row>
    <row r="1459" spans="1:19" ht="15.75" customHeight="1">
      <c r="A1459" s="13" t="str">
        <f t="array" ref="A1459">INDEX(manifest_11Sep!$A$1:$V$3202,MATCH($B1459,manifest_11Sep!$B$1:$B$3202,0),MATCH(A.Arr9sepList!A$1,manifest_11Sep!$A$1:$V$1,0))</f>
        <v>A</v>
      </c>
      <c r="B1459" s="13" t="s">
        <v>1113</v>
      </c>
      <c r="C1459" s="13" t="str">
        <f t="array" ref="C1459">INDEX(manifest_11Sep!$A$1:$V$3202,MATCH($B1459,manifest_11Sep!$B$1:$B$3202,0),MATCH(A.Arr9sepList!C$1,manifest_11Sep!$A$1:$V$1,0))</f>
        <v>6YNSLTSMXLP</v>
      </c>
      <c r="D1459" s="13" t="str">
        <f t="array" ref="D1459">INDEX(manifest_11Sep!$A$1:$V$3202,MATCH($B1459,manifest_11Sep!$B$1:$B$3202,0),MATCH(A.Arr9sepList!D$1,manifest_11Sep!$A$1:$V$1,0))</f>
        <v>Male</v>
      </c>
      <c r="E1459" s="13" t="str">
        <f t="array" ref="E1459">INDEX(manifest_11Sep!$A$1:$V$3202,MATCH($B1459,manifest_11Sep!$B$1:$B$3202,0),MATCH(A.Arr9sepList!E$1,manifest_11Sep!$A$1:$V$1,0))</f>
        <v>Alfredo Tiu</v>
      </c>
      <c r="F1459" s="13" t="str">
        <f t="array" ref="F1459">INDEX(manifest_11Sep!$A$1:$V$3202,MATCH($B1459,manifest_11Sep!$B$1:$B$3202,0),MATCH(A.Arr9sepList!F$1,manifest_11Sep!$A$1:$V$1,0))</f>
        <v>Trinidad Jr</v>
      </c>
      <c r="G1459" s="13">
        <f t="array" ref="G1459">INDEX(manifest_11Sep!$A$1:$V$3202,MATCH($B1459,manifest_11Sep!$B$1:$B$3202,0),MATCH(A.Arr9sepList!G$1,manifest_11Sep!$A$1:$V$1,0))</f>
        <v>42</v>
      </c>
      <c r="H1459" s="13" t="str">
        <f t="array" ref="H1459">INDEX(manifest_11Sep!$A$1:$V$3202,MATCH($B1459,manifest_11Sep!$B$1:$B$3202,0),MATCH(A.Arr9sepList!H$1,manifest_11Sep!$A$1:$V$1,0))</f>
        <v>Alicia Nguyen 4</v>
      </c>
      <c r="I1459" s="13" t="str">
        <f t="array" ref="I1459">INDEX(manifest_11Sep!$A$1:$V$3202,MATCH($B1459,manifest_11Sep!$B$1:$B$3202,0),MATCH(A.Arr9sepList!I$1,manifest_11Sep!$A$1:$V$1,0))</f>
        <v>Korean Air</v>
      </c>
      <c r="J1459" s="13" t="str">
        <f t="array" ref="J1459">INDEX(manifest_11Sep!$A$1:$V$3202,MATCH($B1459,manifest_11Sep!$B$1:$B$3202,0),MATCH(A.Arr9sepList!J$1,manifest_11Sep!$A$1:$V$1,0))</f>
        <v>KE 18</v>
      </c>
      <c r="K1459" s="13" t="str">
        <f t="array" ref="K1459">INDEX(manifest_11Sep!$A$1:$V$3202,MATCH($B1459,manifest_11Sep!$B$1:$B$3202,0),MATCH(A.Arr9sepList!K$1,manifest_11Sep!$A$1:$V$1,0))</f>
        <v>13-thg 9-25</v>
      </c>
      <c r="L1459" s="14">
        <f t="array" ref="L1459">INDEX(manifest_11Sep!$A$1:$V$3202,MATCH($B1459,manifest_11Sep!$B$1:$B$3202,0),MATCH(A.Arr9sepList!L$1,manifest_11Sep!$A$1:$V$1,0))</f>
        <v>0.74305555555555558</v>
      </c>
      <c r="M1459" s="13" t="str">
        <f t="array" ref="M1459">INDEX(manifest_11Sep!$A$1:$V$3202,MATCH($B1459,manifest_11Sep!$B$1:$B$3202,0),MATCH(A.Arr9sepList!M$1,manifest_11Sep!$A$1:$V$1,0))</f>
        <v>ICN-T2</v>
      </c>
      <c r="N1459" s="13" t="str">
        <f t="array" ref="N1459">INDEX(manifest_11Sep!$A$1:$V$3202,MATCH($B1459,manifest_11Sep!$B$1:$B$3202,0),MATCH(A.Arr9sepList!N$1,manifest_11Sep!$A$1:$V$1,0))</f>
        <v>JW MARRIOTT</v>
      </c>
      <c r="O1459" s="15"/>
      <c r="P1459" s="13"/>
      <c r="Q1459" s="16">
        <v>75987150</v>
      </c>
      <c r="R1459" s="16" t="s">
        <v>43</v>
      </c>
      <c r="S1459" s="13">
        <f t="array" ref="S1459">INDEX(manifest_11Sep!$A$1:$V$3202,MATCH($B1459,manifest_11Sep!$B$1:$B$3202,0),MATCH(A.Arr9sepList!S$1,manifest_11Sep!$A$1:$V$1,0))</f>
        <v>0</v>
      </c>
    </row>
    <row r="1460" spans="1:19" ht="15.75" customHeight="1">
      <c r="A1460" s="13" t="str">
        <f t="array" ref="A1460">INDEX(manifest_11Sep!$A$1:$V$3202,MATCH($B1460,manifest_11Sep!$B$1:$B$3202,0),MATCH(A.Arr9sepList!A$1,manifest_11Sep!$A$1:$V$1,0))</f>
        <v>A</v>
      </c>
      <c r="B1460" s="13" t="s">
        <v>1119</v>
      </c>
      <c r="C1460" s="13" t="str">
        <f t="array" ref="C1460">INDEX(manifest_11Sep!$A$1:$V$3202,MATCH($B1460,manifest_11Sep!$B$1:$B$3202,0),MATCH(A.Arr9sepList!C$1,manifest_11Sep!$A$1:$V$1,0))</f>
        <v>6YNSLTSMXLP</v>
      </c>
      <c r="D1460" s="13" t="str">
        <f t="array" ref="D1460">INDEX(manifest_11Sep!$A$1:$V$3202,MATCH($B1460,manifest_11Sep!$B$1:$B$3202,0),MATCH(A.Arr9sepList!D$1,manifest_11Sep!$A$1:$V$1,0))</f>
        <v>Female</v>
      </c>
      <c r="E1460" s="13" t="str">
        <f t="array" ref="E1460">INDEX(manifest_11Sep!$A$1:$V$3202,MATCH($B1460,manifest_11Sep!$B$1:$B$3202,0),MATCH(A.Arr9sepList!E$1,manifest_11Sep!$A$1:$V$1,0))</f>
        <v>Flauren Zina Urbano</v>
      </c>
      <c r="F1460" s="13" t="str">
        <f t="array" ref="F1460">INDEX(manifest_11Sep!$A$1:$V$3202,MATCH($B1460,manifest_11Sep!$B$1:$B$3202,0),MATCH(A.Arr9sepList!F$1,manifest_11Sep!$A$1:$V$1,0))</f>
        <v>Trinidad</v>
      </c>
      <c r="G1460" s="13">
        <f t="array" ref="G1460">INDEX(manifest_11Sep!$A$1:$V$3202,MATCH($B1460,manifest_11Sep!$B$1:$B$3202,0),MATCH(A.Arr9sepList!G$1,manifest_11Sep!$A$1:$V$1,0))</f>
        <v>41</v>
      </c>
      <c r="H1460" s="13" t="str">
        <f t="array" ref="H1460">INDEX(manifest_11Sep!$A$1:$V$3202,MATCH($B1460,manifest_11Sep!$B$1:$B$3202,0),MATCH(A.Arr9sepList!H$1,manifest_11Sep!$A$1:$V$1,0))</f>
        <v>Alicia Nguyen 4</v>
      </c>
      <c r="I1460" s="13" t="str">
        <f t="array" ref="I1460">INDEX(manifest_11Sep!$A$1:$V$3202,MATCH($B1460,manifest_11Sep!$B$1:$B$3202,0),MATCH(A.Arr9sepList!I$1,manifest_11Sep!$A$1:$V$1,0))</f>
        <v>Korean Air</v>
      </c>
      <c r="J1460" s="13" t="str">
        <f t="array" ref="J1460">INDEX(manifest_11Sep!$A$1:$V$3202,MATCH($B1460,manifest_11Sep!$B$1:$B$3202,0),MATCH(A.Arr9sepList!J$1,manifest_11Sep!$A$1:$V$1,0))</f>
        <v>KE 18</v>
      </c>
      <c r="K1460" s="13" t="str">
        <f t="array" ref="K1460">INDEX(manifest_11Sep!$A$1:$V$3202,MATCH($B1460,manifest_11Sep!$B$1:$B$3202,0),MATCH(A.Arr9sepList!K$1,manifest_11Sep!$A$1:$V$1,0))</f>
        <v>13-thg 9-25</v>
      </c>
      <c r="L1460" s="14">
        <f t="array" ref="L1460">INDEX(manifest_11Sep!$A$1:$V$3202,MATCH($B1460,manifest_11Sep!$B$1:$B$3202,0),MATCH(A.Arr9sepList!L$1,manifest_11Sep!$A$1:$V$1,0))</f>
        <v>0.74305555555555558</v>
      </c>
      <c r="M1460" s="13" t="str">
        <f t="array" ref="M1460">INDEX(manifest_11Sep!$A$1:$V$3202,MATCH($B1460,manifest_11Sep!$B$1:$B$3202,0),MATCH(A.Arr9sepList!M$1,manifest_11Sep!$A$1:$V$1,0))</f>
        <v>ICN-T2</v>
      </c>
      <c r="N1460" s="13" t="str">
        <f t="array" ref="N1460">INDEX(manifest_11Sep!$A$1:$V$3202,MATCH($B1460,manifest_11Sep!$B$1:$B$3202,0),MATCH(A.Arr9sepList!N$1,manifest_11Sep!$A$1:$V$1,0))</f>
        <v>JW MARRIOTT</v>
      </c>
      <c r="O1460" s="15"/>
      <c r="P1460" s="13"/>
      <c r="Q1460" s="16">
        <v>75987150</v>
      </c>
      <c r="R1460" s="16" t="s">
        <v>43</v>
      </c>
      <c r="S1460" s="13">
        <f t="array" ref="S1460">INDEX(manifest_11Sep!$A$1:$V$3202,MATCH($B1460,manifest_11Sep!$B$1:$B$3202,0),MATCH(A.Arr9sepList!S$1,manifest_11Sep!$A$1:$V$1,0))</f>
        <v>0</v>
      </c>
    </row>
    <row r="1461" spans="1:19" ht="15.75" customHeight="1">
      <c r="A1461" s="13" t="str">
        <f t="array" ref="A1461">INDEX(manifest_11Sep!$A$1:$V$3202,MATCH($B1461,manifest_11Sep!$B$1:$B$3202,0),MATCH(A.Arr9sepList!A$1,manifest_11Sep!$A$1:$V$1,0))</f>
        <v>A</v>
      </c>
      <c r="B1461" s="13" t="s">
        <v>1122</v>
      </c>
      <c r="C1461" s="13" t="str">
        <f t="array" ref="C1461">INDEX(manifest_11Sep!$A$1:$V$3202,MATCH($B1461,manifest_11Sep!$B$1:$B$3202,0),MATCH(A.Arr9sepList!C$1,manifest_11Sep!$A$1:$V$1,0))</f>
        <v>6YNSLTSMXLP</v>
      </c>
      <c r="D1461" s="13" t="str">
        <f t="array" ref="D1461">INDEX(manifest_11Sep!$A$1:$V$3202,MATCH($B1461,manifest_11Sep!$B$1:$B$3202,0),MATCH(A.Arr9sepList!D$1,manifest_11Sep!$A$1:$V$1,0))</f>
        <v>Female</v>
      </c>
      <c r="E1461" s="13" t="str">
        <f t="array" ref="E1461">INDEX(manifest_11Sep!$A$1:$V$3202,MATCH($B1461,manifest_11Sep!$B$1:$B$3202,0),MATCH(A.Arr9sepList!E$1,manifest_11Sep!$A$1:$V$1,0))</f>
        <v>Avaree Layne Urbano</v>
      </c>
      <c r="F1461" s="13" t="str">
        <f t="array" ref="F1461">INDEX(manifest_11Sep!$A$1:$V$3202,MATCH($B1461,manifest_11Sep!$B$1:$B$3202,0),MATCH(A.Arr9sepList!F$1,manifest_11Sep!$A$1:$V$1,0))</f>
        <v>Trinidad</v>
      </c>
      <c r="G1461" s="13">
        <f t="array" ref="G1461">INDEX(manifest_11Sep!$A$1:$V$3202,MATCH($B1461,manifest_11Sep!$B$1:$B$3202,0),MATCH(A.Arr9sepList!G$1,manifest_11Sep!$A$1:$V$1,0))</f>
        <v>5</v>
      </c>
      <c r="H1461" s="13" t="str">
        <f t="array" ref="H1461">INDEX(manifest_11Sep!$A$1:$V$3202,MATCH($B1461,manifest_11Sep!$B$1:$B$3202,0),MATCH(A.Arr9sepList!H$1,manifest_11Sep!$A$1:$V$1,0))</f>
        <v>Alicia Nguyen 4</v>
      </c>
      <c r="I1461" s="13" t="str">
        <f t="array" ref="I1461">INDEX(manifest_11Sep!$A$1:$V$3202,MATCH($B1461,manifest_11Sep!$B$1:$B$3202,0),MATCH(A.Arr9sepList!I$1,manifest_11Sep!$A$1:$V$1,0))</f>
        <v>Korean Air</v>
      </c>
      <c r="J1461" s="13" t="str">
        <f t="array" ref="J1461">INDEX(manifest_11Sep!$A$1:$V$3202,MATCH($B1461,manifest_11Sep!$B$1:$B$3202,0),MATCH(A.Arr9sepList!J$1,manifest_11Sep!$A$1:$V$1,0))</f>
        <v>KE 18</v>
      </c>
      <c r="K1461" s="13" t="str">
        <f t="array" ref="K1461">INDEX(manifest_11Sep!$A$1:$V$3202,MATCH($B1461,manifest_11Sep!$B$1:$B$3202,0),MATCH(A.Arr9sepList!K$1,manifest_11Sep!$A$1:$V$1,0))</f>
        <v>13-thg 9-25</v>
      </c>
      <c r="L1461" s="14">
        <f t="array" ref="L1461">INDEX(manifest_11Sep!$A$1:$V$3202,MATCH($B1461,manifest_11Sep!$B$1:$B$3202,0),MATCH(A.Arr9sepList!L$1,manifest_11Sep!$A$1:$V$1,0))</f>
        <v>0.74305555555555558</v>
      </c>
      <c r="M1461" s="13" t="str">
        <f t="array" ref="M1461">INDEX(manifest_11Sep!$A$1:$V$3202,MATCH($B1461,manifest_11Sep!$B$1:$B$3202,0),MATCH(A.Arr9sepList!M$1,manifest_11Sep!$A$1:$V$1,0))</f>
        <v>ICN-T2</v>
      </c>
      <c r="N1461" s="13" t="str">
        <f t="array" ref="N1461">INDEX(manifest_11Sep!$A$1:$V$3202,MATCH($B1461,manifest_11Sep!$B$1:$B$3202,0),MATCH(A.Arr9sepList!N$1,manifest_11Sep!$A$1:$V$1,0))</f>
        <v>JW MARRIOTT</v>
      </c>
      <c r="O1461" s="15"/>
      <c r="P1461" s="13"/>
      <c r="Q1461" s="16">
        <v>75987150</v>
      </c>
      <c r="R1461" s="16" t="s">
        <v>43</v>
      </c>
      <c r="S1461" s="13">
        <f t="array" ref="S1461">INDEX(manifest_11Sep!$A$1:$V$3202,MATCH($B1461,manifest_11Sep!$B$1:$B$3202,0),MATCH(A.Arr9sepList!S$1,manifest_11Sep!$A$1:$V$1,0))</f>
        <v>0</v>
      </c>
    </row>
    <row r="1462" spans="1:19" ht="15.75" customHeight="1">
      <c r="A1462" s="13" t="str">
        <f t="array" ref="A1462">INDEX(manifest_11Sep!$A$1:$V$3202,MATCH($B1462,manifest_11Sep!$B$1:$B$3202,0),MATCH(A.Arr9sepList!A$1,manifest_11Sep!$A$1:$V$1,0))</f>
        <v>A</v>
      </c>
      <c r="B1462" s="13" t="s">
        <v>1130</v>
      </c>
      <c r="C1462" s="13" t="str">
        <f t="array" ref="C1462">INDEX(manifest_11Sep!$A$1:$V$3202,MATCH($B1462,manifest_11Sep!$B$1:$B$3202,0),MATCH(A.Arr9sepList!C$1,manifest_11Sep!$A$1:$V$1,0))</f>
        <v>KWNJ94KLZ7W</v>
      </c>
      <c r="D1462" s="13" t="str">
        <f t="array" ref="D1462">INDEX(manifest_11Sep!$A$1:$V$3202,MATCH($B1462,manifest_11Sep!$B$1:$B$3202,0),MATCH(A.Arr9sepList!D$1,manifest_11Sep!$A$1:$V$1,0))</f>
        <v>Female</v>
      </c>
      <c r="E1462" s="13" t="str">
        <f t="array" ref="E1462">INDEX(manifest_11Sep!$A$1:$V$3202,MATCH($B1462,manifest_11Sep!$B$1:$B$3202,0),MATCH(A.Arr9sepList!E$1,manifest_11Sep!$A$1:$V$1,0))</f>
        <v>Aloryn Grey Urbano</v>
      </c>
      <c r="F1462" s="13" t="str">
        <f t="array" ref="F1462">INDEX(manifest_11Sep!$A$1:$V$3202,MATCH($B1462,manifest_11Sep!$B$1:$B$3202,0),MATCH(A.Arr9sepList!F$1,manifest_11Sep!$A$1:$V$1,0))</f>
        <v>Trinidad</v>
      </c>
      <c r="G1462" s="13">
        <f t="array" ref="G1462">INDEX(manifest_11Sep!$A$1:$V$3202,MATCH($B1462,manifest_11Sep!$B$1:$B$3202,0),MATCH(A.Arr9sepList!G$1,manifest_11Sep!$A$1:$V$1,0))</f>
        <v>7</v>
      </c>
      <c r="H1462" s="13" t="str">
        <f t="array" ref="H1462">INDEX(manifest_11Sep!$A$1:$V$3202,MATCH($B1462,manifest_11Sep!$B$1:$B$3202,0),MATCH(A.Arr9sepList!H$1,manifest_11Sep!$A$1:$V$1,0))</f>
        <v>Alicia Nguyen 4</v>
      </c>
      <c r="I1462" s="13" t="str">
        <f t="array" ref="I1462">INDEX(manifest_11Sep!$A$1:$V$3202,MATCH($B1462,manifest_11Sep!$B$1:$B$3202,0),MATCH(A.Arr9sepList!I$1,manifest_11Sep!$A$1:$V$1,0))</f>
        <v>Korean Air</v>
      </c>
      <c r="J1462" s="13" t="str">
        <f t="array" ref="J1462">INDEX(manifest_11Sep!$A$1:$V$3202,MATCH($B1462,manifest_11Sep!$B$1:$B$3202,0),MATCH(A.Arr9sepList!J$1,manifest_11Sep!$A$1:$V$1,0))</f>
        <v>KE 18</v>
      </c>
      <c r="K1462" s="13" t="str">
        <f t="array" ref="K1462">INDEX(manifest_11Sep!$A$1:$V$3202,MATCH($B1462,manifest_11Sep!$B$1:$B$3202,0),MATCH(A.Arr9sepList!K$1,manifest_11Sep!$A$1:$V$1,0))</f>
        <v>13-thg 9-25</v>
      </c>
      <c r="L1462" s="14">
        <f t="array" ref="L1462">INDEX(manifest_11Sep!$A$1:$V$3202,MATCH($B1462,manifest_11Sep!$B$1:$B$3202,0),MATCH(A.Arr9sepList!L$1,manifest_11Sep!$A$1:$V$1,0))</f>
        <v>0.74305555555555558</v>
      </c>
      <c r="M1462" s="13" t="str">
        <f t="array" ref="M1462">INDEX(manifest_11Sep!$A$1:$V$3202,MATCH($B1462,manifest_11Sep!$B$1:$B$3202,0),MATCH(A.Arr9sepList!M$1,manifest_11Sep!$A$1:$V$1,0))</f>
        <v>ICN-T2</v>
      </c>
      <c r="N1462" s="13" t="str">
        <f t="array" ref="N1462">INDEX(manifest_11Sep!$A$1:$V$3202,MATCH($B1462,manifest_11Sep!$B$1:$B$3202,0),MATCH(A.Arr9sepList!N$1,manifest_11Sep!$A$1:$V$1,0))</f>
        <v>JW MARRIOTT</v>
      </c>
      <c r="O1462" s="15"/>
      <c r="P1462" s="13"/>
      <c r="Q1462" s="16">
        <v>75987159</v>
      </c>
      <c r="R1462" s="16" t="s">
        <v>43</v>
      </c>
      <c r="S1462" s="13">
        <f t="array" ref="S1462">INDEX(manifest_11Sep!$A$1:$V$3202,MATCH($B1462,manifest_11Sep!$B$1:$B$3202,0),MATCH(A.Arr9sepList!S$1,manifest_11Sep!$A$1:$V$1,0))</f>
        <v>0</v>
      </c>
    </row>
    <row r="1463" spans="1:19" ht="15.75" customHeight="1">
      <c r="A1463" s="13" t="str">
        <f t="array" ref="A1463">INDEX(manifest_11Sep!$A$1:$V$3202,MATCH($B1463,manifest_11Sep!$B$1:$B$3202,0),MATCH(A.Arr9sepList!A$1,manifest_11Sep!$A$1:$V$1,0))</f>
        <v>A</v>
      </c>
      <c r="B1463" s="13" t="s">
        <v>953</v>
      </c>
      <c r="C1463" s="13" t="str">
        <f t="array" ref="C1463">INDEX(manifest_11Sep!$A$1:$V$3202,MATCH($B1463,manifest_11Sep!$B$1:$B$3202,0),MATCH(A.Arr9sepList!C$1,manifest_11Sep!$A$1:$V$1,0))</f>
        <v>RPNKMRHD725</v>
      </c>
      <c r="D1463" s="13" t="str">
        <f t="array" ref="D1463">INDEX(manifest_11Sep!$A$1:$V$3202,MATCH($B1463,manifest_11Sep!$B$1:$B$3202,0),MATCH(A.Arr9sepList!D$1,manifest_11Sep!$A$1:$V$1,0))</f>
        <v>Female</v>
      </c>
      <c r="E1463" s="13" t="str">
        <f t="array" ref="E1463">INDEX(manifest_11Sep!$A$1:$V$3202,MATCH($B1463,manifest_11Sep!$B$1:$B$3202,0),MATCH(A.Arr9sepList!E$1,manifest_11Sep!$A$1:$V$1,0))</f>
        <v>Michi</v>
      </c>
      <c r="F1463" s="13" t="str">
        <f t="array" ref="F1463">INDEX(manifest_11Sep!$A$1:$V$3202,MATCH($B1463,manifest_11Sep!$B$1:$B$3202,0),MATCH(A.Arr9sepList!F$1,manifest_11Sep!$A$1:$V$1,0))</f>
        <v>Ou (Phillips)</v>
      </c>
      <c r="G1463" s="13">
        <f t="array" ref="G1463">INDEX(manifest_11Sep!$A$1:$V$3202,MATCH($B1463,manifest_11Sep!$B$1:$B$3202,0),MATCH(A.Arr9sepList!G$1,manifest_11Sep!$A$1:$V$1,0))</f>
        <v>64</v>
      </c>
      <c r="H1463" s="13" t="str">
        <f t="array" ref="H1463">INDEX(manifest_11Sep!$A$1:$V$3202,MATCH($B1463,manifest_11Sep!$B$1:$B$3202,0),MATCH(A.Arr9sepList!H$1,manifest_11Sep!$A$1:$V$1,0))</f>
        <v>Alicia Nguyen 3</v>
      </c>
      <c r="I1463" s="13" t="str">
        <f t="array" ref="I1463">INDEX(manifest_11Sep!$A$1:$V$3202,MATCH($B1463,manifest_11Sep!$B$1:$B$3202,0),MATCH(A.Arr9sepList!I$1,manifest_11Sep!$A$1:$V$1,0))</f>
        <v>Jin Air</v>
      </c>
      <c r="J1463" s="13" t="str">
        <f t="array" ref="J1463">INDEX(manifest_11Sep!$A$1:$V$3202,MATCH($B1463,manifest_11Sep!$B$1:$B$3202,0),MATCH(A.Arr9sepList!J$1,manifest_11Sep!$A$1:$V$1,0))</f>
        <v>LJ 236</v>
      </c>
      <c r="K1463" s="13" t="str">
        <f t="array" ref="K1463">INDEX(manifest_11Sep!$A$1:$V$3202,MATCH($B1463,manifest_11Sep!$B$1:$B$3202,0),MATCH(A.Arr9sepList!K$1,manifest_11Sep!$A$1:$V$1,0))</f>
        <v>13-thg 9-25</v>
      </c>
      <c r="L1463" s="14">
        <f t="array" ref="L1463">INDEX(manifest_11Sep!$A$1:$V$3202,MATCH($B1463,manifest_11Sep!$B$1:$B$3202,0),MATCH(A.Arr9sepList!L$1,manifest_11Sep!$A$1:$V$1,0))</f>
        <v>0.75694444444444442</v>
      </c>
      <c r="M1463" s="13" t="str">
        <f t="array" ref="M1463">INDEX(manifest_11Sep!$A$1:$V$3202,MATCH($B1463,manifest_11Sep!$B$1:$B$3202,0),MATCH(A.Arr9sepList!M$1,manifest_11Sep!$A$1:$V$1,0))</f>
        <v>ICN-T2</v>
      </c>
      <c r="N1463" s="13" t="str">
        <f t="array" ref="N1463">INDEX(manifest_11Sep!$A$1:$V$3202,MATCH($B1463,manifest_11Sep!$B$1:$B$3202,0),MATCH(A.Arr9sepList!N$1,manifest_11Sep!$A$1:$V$1,0))</f>
        <v>JW MARRIOTT</v>
      </c>
      <c r="O1463" s="15"/>
      <c r="P1463" s="13"/>
      <c r="Q1463" s="16">
        <v>75986448</v>
      </c>
      <c r="R1463" s="16" t="s">
        <v>61</v>
      </c>
      <c r="S1463" s="13">
        <f t="array" ref="S1463">INDEX(manifest_11Sep!$A$1:$V$3202,MATCH($B1463,manifest_11Sep!$B$1:$B$3202,0),MATCH(A.Arr9sepList!S$1,manifest_11Sep!$A$1:$V$1,0))</f>
        <v>0</v>
      </c>
    </row>
    <row r="1464" spans="1:19" ht="15.75" customHeight="1">
      <c r="A1464" s="229"/>
      <c r="B1464" s="229"/>
      <c r="C1464" s="229"/>
      <c r="D1464" s="229"/>
      <c r="E1464" s="229"/>
      <c r="F1464" s="229"/>
      <c r="G1464" s="229"/>
      <c r="H1464" s="229"/>
      <c r="I1464" s="229"/>
      <c r="J1464" s="229"/>
      <c r="K1464" s="234"/>
      <c r="L1464" s="235"/>
      <c r="M1464" s="229"/>
      <c r="N1464" s="229"/>
      <c r="O1464" s="231"/>
      <c r="P1464" s="229"/>
      <c r="Q1464" s="232"/>
      <c r="R1464" s="232"/>
      <c r="S1464" s="229"/>
    </row>
    <row r="1465" spans="1:19" ht="34.5" customHeight="1">
      <c r="K1465" s="32"/>
      <c r="L1465" s="20"/>
      <c r="M1465" s="13"/>
      <c r="N1465" s="13"/>
      <c r="O1465" s="15"/>
      <c r="P1465" s="13"/>
      <c r="Q1465" s="16"/>
      <c r="R1465" s="16"/>
      <c r="S1465" s="13"/>
    </row>
    <row r="1466" spans="1:19" ht="15.75" customHeight="1">
      <c r="K1466" s="32"/>
      <c r="L1466" s="20"/>
      <c r="M1466" s="13"/>
      <c r="N1466" s="13"/>
      <c r="O1466" s="15"/>
      <c r="P1466" s="13"/>
      <c r="Q1466" s="33"/>
      <c r="R1466" s="33"/>
    </row>
    <row r="1467" spans="1:19" ht="15.75" customHeight="1">
      <c r="K1467" s="32"/>
      <c r="L1467" s="20"/>
      <c r="M1467" s="13"/>
      <c r="N1467" s="13"/>
      <c r="O1467" s="15"/>
      <c r="P1467" s="13"/>
      <c r="Q1467" s="33"/>
      <c r="R1467" s="33"/>
    </row>
    <row r="1468" spans="1:19" ht="15.75" customHeight="1">
      <c r="K1468" s="32"/>
      <c r="L1468" s="20"/>
      <c r="M1468" s="13"/>
      <c r="N1468" s="13"/>
      <c r="O1468" s="15"/>
      <c r="P1468" s="13"/>
      <c r="Q1468" s="33"/>
      <c r="R1468" s="33"/>
    </row>
    <row r="1469" spans="1:19" ht="15.75" customHeight="1">
      <c r="Q1469" s="33"/>
      <c r="R1469" s="33"/>
    </row>
    <row r="1470" spans="1:19" ht="15.75" customHeight="1">
      <c r="K1470" s="32"/>
      <c r="L1470" s="20"/>
      <c r="M1470" s="13"/>
      <c r="N1470" s="13"/>
      <c r="O1470" s="15"/>
      <c r="P1470" s="13"/>
      <c r="Q1470" s="33"/>
      <c r="R1470" s="33"/>
    </row>
    <row r="1471" spans="1:19" ht="15.75" customHeight="1">
      <c r="K1471" s="32"/>
      <c r="L1471" s="20"/>
      <c r="M1471" s="13"/>
      <c r="N1471" s="13"/>
      <c r="O1471" s="15"/>
      <c r="P1471" s="13"/>
      <c r="Q1471" s="33"/>
      <c r="R1471" s="33"/>
    </row>
    <row r="1472" spans="1:19" ht="16">
      <c r="Q1472" s="33"/>
      <c r="R1472" s="33"/>
    </row>
    <row r="1473" spans="17:18" ht="16">
      <c r="Q1473" s="33"/>
      <c r="R1473" s="33"/>
    </row>
    <row r="1474" spans="17:18" ht="16">
      <c r="Q1474" s="33"/>
      <c r="R1474" s="33"/>
    </row>
    <row r="1475" spans="17:18" ht="16">
      <c r="Q1475" s="33"/>
      <c r="R1475" s="33"/>
    </row>
    <row r="1476" spans="17:18" ht="16">
      <c r="Q1476" s="33"/>
      <c r="R1476" s="33"/>
    </row>
    <row r="1477" spans="17:18" ht="16">
      <c r="Q1477" s="33"/>
      <c r="R1477" s="33"/>
    </row>
    <row r="1478" spans="17:18" ht="16">
      <c r="Q1478" s="33"/>
      <c r="R1478" s="33"/>
    </row>
    <row r="1479" spans="17:18" ht="16">
      <c r="Q1479" s="33"/>
      <c r="R1479" s="33"/>
    </row>
    <row r="1480" spans="17:18" ht="16">
      <c r="Q1480" s="33"/>
      <c r="R1480" s="33"/>
    </row>
    <row r="1481" spans="17:18" ht="16">
      <c r="Q1481" s="33"/>
      <c r="R1481" s="33"/>
    </row>
    <row r="1482" spans="17:18" ht="16">
      <c r="Q1482" s="33"/>
      <c r="R1482" s="33"/>
    </row>
    <row r="1483" spans="17:18" ht="16">
      <c r="Q1483" s="33"/>
      <c r="R1483" s="33"/>
    </row>
    <row r="1484" spans="17:18" ht="16">
      <c r="Q1484" s="33"/>
      <c r="R1484" s="33"/>
    </row>
    <row r="1485" spans="17:18" ht="16">
      <c r="Q1485" s="33"/>
      <c r="R1485" s="33"/>
    </row>
    <row r="1486" spans="17:18" ht="16">
      <c r="Q1486" s="33"/>
      <c r="R1486" s="33"/>
    </row>
    <row r="1487" spans="17:18" ht="16">
      <c r="Q1487" s="33"/>
      <c r="R1487" s="33"/>
    </row>
    <row r="1488" spans="17:18" ht="16">
      <c r="Q1488" s="33"/>
      <c r="R1488" s="33"/>
    </row>
    <row r="1489" spans="1:19" ht="16">
      <c r="Q1489" s="33"/>
      <c r="R1489" s="33"/>
    </row>
    <row r="1490" spans="1:19" ht="16">
      <c r="B1490" s="13"/>
      <c r="Q1490" s="33"/>
      <c r="R1490" s="33"/>
    </row>
    <row r="1491" spans="1:19" ht="15.75" customHeight="1">
      <c r="A1491" s="13"/>
      <c r="B1491" s="13"/>
      <c r="C1491" s="13"/>
      <c r="D1491" s="13"/>
      <c r="E1491" s="13"/>
      <c r="F1491" s="13"/>
      <c r="G1491" s="13"/>
      <c r="H1491" s="13"/>
      <c r="I1491" s="13"/>
      <c r="J1491" s="13"/>
      <c r="K1491" s="13"/>
      <c r="L1491" s="13"/>
      <c r="M1491" s="13"/>
      <c r="N1491" s="13"/>
      <c r="O1491" s="15"/>
      <c r="P1491" s="13"/>
      <c r="Q1491" s="16"/>
      <c r="R1491" s="16"/>
      <c r="S1491" s="13"/>
    </row>
    <row r="1492" spans="1:19" ht="15.75" customHeight="1">
      <c r="A1492" s="13"/>
      <c r="B1492" s="13"/>
      <c r="C1492" s="13"/>
      <c r="D1492" s="13"/>
      <c r="E1492" s="13"/>
      <c r="F1492" s="13"/>
      <c r="G1492" s="13"/>
      <c r="H1492" s="13"/>
      <c r="I1492" s="13"/>
      <c r="J1492" s="13"/>
      <c r="K1492" s="13"/>
      <c r="L1492" s="13"/>
      <c r="M1492" s="13"/>
      <c r="N1492" s="13"/>
      <c r="O1492" s="15"/>
      <c r="P1492" s="13"/>
      <c r="Q1492" s="16"/>
      <c r="R1492" s="16"/>
      <c r="S1492" s="13"/>
    </row>
    <row r="1493" spans="1:19" ht="15.75" customHeight="1">
      <c r="A1493" s="22" t="str">
        <f t="array" ref="A1493">INDEX(manifest_11Sep!$A$1:$V$3202,MATCH($B1493,manifest_11Sep!$B$1:$B$3202,0),MATCH(A.Arr9sepList!A$1,manifest_11Sep!$A$1:$V$1,0))</f>
        <v>A</v>
      </c>
      <c r="B1493" s="22" t="s">
        <v>2565</v>
      </c>
      <c r="C1493" s="22" t="str">
        <f t="array" ref="C1493">INDEX(manifest_11Sep!$A$1:$V$3202,MATCH($B1493,manifest_11Sep!$B$1:$B$3202,0),MATCH(A.Arr9sepList!C$1,manifest_11Sep!$A$1:$V$1,0))</f>
        <v>WMNWLGNT7SF</v>
      </c>
      <c r="D1493" s="22" t="str">
        <f t="array" ref="D1493">INDEX(manifest_11Sep!$A$1:$V$3202,MATCH($B1493,manifest_11Sep!$B$1:$B$3202,0),MATCH(A.Arr9sepList!D$1,manifest_11Sep!$A$1:$V$1,0))</f>
        <v>Female</v>
      </c>
      <c r="E1493" s="22" t="str">
        <f t="array" ref="E1493">INDEX(manifest_11Sep!$A$1:$V$3202,MATCH($B1493,manifest_11Sep!$B$1:$B$3202,0),MATCH(A.Arr9sepList!E$1,manifest_11Sep!$A$1:$V$1,0))</f>
        <v>Lan Thuy</v>
      </c>
      <c r="F1493" s="22" t="str">
        <f t="array" ref="F1493">INDEX(manifest_11Sep!$A$1:$V$3202,MATCH($B1493,manifest_11Sep!$B$1:$B$3202,0),MATCH(A.Arr9sepList!F$1,manifest_11Sep!$A$1:$V$1,0))</f>
        <v>Nguyen</v>
      </c>
      <c r="G1493" s="22">
        <f t="array" ref="G1493">INDEX(manifest_11Sep!$A$1:$V$3202,MATCH($B1493,manifest_11Sep!$B$1:$B$3202,0),MATCH(A.Arr9sepList!G$1,manifest_11Sep!$A$1:$V$1,0))</f>
        <v>52</v>
      </c>
      <c r="H1493" s="22" t="str">
        <f t="array" ref="H1493">INDEX(manifest_11Sep!$A$1:$V$3202,MATCH($B1493,manifest_11Sep!$B$1:$B$3202,0),MATCH(A.Arr9sepList!H$1,manifest_11Sep!$A$1:$V$1,0))</f>
        <v>Joen De Las Penas</v>
      </c>
      <c r="I1493" s="22">
        <f t="array" ref="I1493">INDEX(manifest_11Sep!$A$1:$V$3202,MATCH($B1493,manifest_11Sep!$B$1:$B$3202,0),MATCH(A.Arr9sepList!I$1,manifest_11Sep!$A$1:$V$1,0))</f>
        <v>0</v>
      </c>
      <c r="J1493" s="22">
        <f t="array" ref="J1493">INDEX(manifest_11Sep!$A$1:$V$3202,MATCH($B1493,manifest_11Sep!$B$1:$B$3202,0),MATCH(A.Arr9sepList!J$1,manifest_11Sep!$A$1:$V$1,0))</f>
        <v>0</v>
      </c>
      <c r="K1493" s="22" t="str">
        <f t="array" ref="K1493">INDEX(manifest_11Sep!$A$1:$V$3202,MATCH($B1493,manifest_11Sep!$B$1:$B$3202,0),MATCH(A.Arr9sepList!K$1,manifest_11Sep!$A$1:$V$1,0))</f>
        <v>13-thg 9-25</v>
      </c>
      <c r="L1493" s="23">
        <f t="array" ref="L1493">INDEX(manifest_11Sep!$A$1:$V$3202,MATCH($B1493,manifest_11Sep!$B$1:$B$3202,0),MATCH(A.Arr9sepList!L$1,manifest_11Sep!$A$1:$V$1,0))</f>
        <v>0.75694444444444442</v>
      </c>
      <c r="M1493" s="22" t="str">
        <f t="array" ref="M1493">INDEX(manifest_11Sep!$A$1:$V$3202,MATCH($B1493,manifest_11Sep!$B$1:$B$3202,0),MATCH(A.Arr9sepList!M$1,manifest_11Sep!$A$1:$V$1,0))</f>
        <v>ICN-T2</v>
      </c>
      <c r="N1493" s="22" t="str">
        <f t="array" ref="N1493">INDEX(manifest_11Sep!$A$1:$V$3202,MATCH($B1493,manifest_11Sep!$B$1:$B$3202,0),MATCH(A.Arr9sepList!N$1,manifest_11Sep!$A$1:$V$1,0))</f>
        <v>FAIRMONT</v>
      </c>
      <c r="O1493" s="24"/>
      <c r="P1493" s="22"/>
      <c r="Q1493" s="25">
        <v>462710824</v>
      </c>
      <c r="R1493" s="25" t="s">
        <v>43</v>
      </c>
      <c r="S1493" s="22">
        <f t="array" ref="S1493">INDEX(manifest_11Sep!$A$1:$V$3202,MATCH($B1493,manifest_11Sep!$B$1:$B$3202,0),MATCH(A.Arr9sepList!S$1,manifest_11Sep!$A$1:$V$1,0))</f>
        <v>0</v>
      </c>
    </row>
    <row r="1494" spans="1:19" ht="15.75" customHeight="1">
      <c r="A1494" s="22" t="str">
        <f t="array" ref="A1494">INDEX(manifest_11Sep!$A$1:$V$3202,MATCH($B1494,manifest_11Sep!$B$1:$B$3202,0),MATCH(A.Arr9sepList!A$1,manifest_11Sep!$A$1:$V$1,0))</f>
        <v>A</v>
      </c>
      <c r="B1494" s="22" t="s">
        <v>810</v>
      </c>
      <c r="C1494" s="22" t="str">
        <f t="array" ref="C1494">INDEX(manifest_11Sep!$A$1:$V$3202,MATCH($B1494,manifest_11Sep!$B$1:$B$3202,0),MATCH(A.Arr9sepList!C$1,manifest_11Sep!$A$1:$V$1,0))</f>
        <v>TCNY6JSZXHY</v>
      </c>
      <c r="D1494" s="22" t="str">
        <f t="array" ref="D1494">INDEX(manifest_11Sep!$A$1:$V$3202,MATCH($B1494,manifest_11Sep!$B$1:$B$3202,0),MATCH(A.Arr9sepList!D$1,manifest_11Sep!$A$1:$V$1,0))</f>
        <v>Male</v>
      </c>
      <c r="E1494" s="22" t="str">
        <f t="array" ref="E1494">INDEX(manifest_11Sep!$A$1:$V$3202,MATCH($B1494,manifest_11Sep!$B$1:$B$3202,0),MATCH(A.Arr9sepList!E$1,manifest_11Sep!$A$1:$V$1,0))</f>
        <v>Kevin Khai Huan</v>
      </c>
      <c r="F1494" s="22" t="str">
        <f t="array" ref="F1494">INDEX(manifest_11Sep!$A$1:$V$3202,MATCH($B1494,manifest_11Sep!$B$1:$B$3202,0),MATCH(A.Arr9sepList!F$1,manifest_11Sep!$A$1:$V$1,0))</f>
        <v>Nguyen</v>
      </c>
      <c r="G1494" s="22">
        <f t="array" ref="G1494">INDEX(manifest_11Sep!$A$1:$V$3202,MATCH($B1494,manifest_11Sep!$B$1:$B$3202,0),MATCH(A.Arr9sepList!G$1,manifest_11Sep!$A$1:$V$1,0))</f>
        <v>37</v>
      </c>
      <c r="H1494" s="22" t="str">
        <f t="array" ref="H1494">INDEX(manifest_11Sep!$A$1:$V$3202,MATCH($B1494,manifest_11Sep!$B$1:$B$3202,0),MATCH(A.Arr9sepList!H$1,manifest_11Sep!$A$1:$V$1,0))</f>
        <v>Alicia Nguyen 3</v>
      </c>
      <c r="I1494" s="22" t="str">
        <f t="array" ref="I1494">INDEX(manifest_11Sep!$A$1:$V$3202,MATCH($B1494,manifest_11Sep!$B$1:$B$3202,0),MATCH(A.Arr9sepList!I$1,manifest_11Sep!$A$1:$V$1,0))</f>
        <v>NO NEED</v>
      </c>
      <c r="J1494" s="22" t="str">
        <f t="array" ref="J1494">INDEX(manifest_11Sep!$A$1:$V$3202,MATCH($B1494,manifest_11Sep!$B$1:$B$3202,0),MATCH(A.Arr9sepList!J$1,manifest_11Sep!$A$1:$V$1,0))</f>
        <v>NO NEED</v>
      </c>
      <c r="K1494" s="22" t="str">
        <f t="array" ref="K1494">INDEX(manifest_11Sep!$A$1:$V$3202,MATCH($B1494,manifest_11Sep!$B$1:$B$3202,0),MATCH(A.Arr9sepList!K$1,manifest_11Sep!$A$1:$V$1,0))</f>
        <v>13-thg 9-25</v>
      </c>
      <c r="L1494" s="23">
        <f t="array" ref="L1494">INDEX(manifest_11Sep!$A$1:$V$3202,MATCH($B1494,manifest_11Sep!$B$1:$B$3202,0),MATCH(A.Arr9sepList!L$1,manifest_11Sep!$A$1:$V$1,0))</f>
        <v>0.72222222222222221</v>
      </c>
      <c r="M1494" s="22" t="str">
        <f t="array" ref="M1494">INDEX(manifest_11Sep!$A$1:$V$3202,MATCH($B1494,manifest_11Sep!$B$1:$B$3202,0),MATCH(A.Arr9sepList!M$1,manifest_11Sep!$A$1:$V$1,0))</f>
        <v>ICN-T2</v>
      </c>
      <c r="N1494" s="22" t="str">
        <f t="array" ref="N1494">INDEX(manifest_11Sep!$A$1:$V$3202,MATCH($B1494,manifest_11Sep!$B$1:$B$3202,0),MATCH(A.Arr9sepList!N$1,manifest_11Sep!$A$1:$V$1,0))</f>
        <v>JW MARRIOTT</v>
      </c>
      <c r="O1494" s="24"/>
      <c r="P1494" s="22"/>
      <c r="Q1494" s="25">
        <v>75985812</v>
      </c>
      <c r="R1494" s="25" t="s">
        <v>43</v>
      </c>
      <c r="S1494" s="22" t="str">
        <f t="array" ref="S1494">INDEX(manifest_11Sep!$A$1:$V$3202,MATCH($B1494,manifest_11Sep!$B$1:$B$3202,0),MATCH(A.Arr9sepList!S$1,manifest_11Sep!$A$1:$V$1,0))</f>
        <v>Upgrade - Griffin Suite</v>
      </c>
    </row>
    <row r="1495" spans="1:19" ht="15.75" customHeight="1">
      <c r="A1495" s="22" t="str">
        <f t="array" ref="A1495">INDEX(manifest_11Sep!$A$1:$V$3202,MATCH($B1495,manifest_11Sep!$B$1:$B$3202,0),MATCH(A.Arr9sepList!A$1,manifest_11Sep!$A$1:$V$1,0))</f>
        <v>A</v>
      </c>
      <c r="B1495" s="22" t="s">
        <v>813</v>
      </c>
      <c r="C1495" s="22" t="str">
        <f t="array" ref="C1495">INDEX(manifest_11Sep!$A$1:$V$3202,MATCH($B1495,manifest_11Sep!$B$1:$B$3202,0),MATCH(A.Arr9sepList!C$1,manifest_11Sep!$A$1:$V$1,0))</f>
        <v>TCNY6JSZXHY</v>
      </c>
      <c r="D1495" s="22" t="str">
        <f t="array" ref="D1495">INDEX(manifest_11Sep!$A$1:$V$3202,MATCH($B1495,manifest_11Sep!$B$1:$B$3202,0),MATCH(A.Arr9sepList!D$1,manifest_11Sep!$A$1:$V$1,0))</f>
        <v>Female</v>
      </c>
      <c r="E1495" s="22" t="str">
        <f t="array" ref="E1495">INDEX(manifest_11Sep!$A$1:$V$3202,MATCH($B1495,manifest_11Sep!$B$1:$B$3202,0),MATCH(A.Arr9sepList!E$1,manifest_11Sep!$A$1:$V$1,0))</f>
        <v>Nhat Hoang Hong</v>
      </c>
      <c r="F1495" s="22" t="str">
        <f t="array" ref="F1495">INDEX(manifest_11Sep!$A$1:$V$3202,MATCH($B1495,manifest_11Sep!$B$1:$B$3202,0),MATCH(A.Arr9sepList!F$1,manifest_11Sep!$A$1:$V$1,0))</f>
        <v>Le</v>
      </c>
      <c r="G1495" s="22">
        <f t="array" ref="G1495">INDEX(manifest_11Sep!$A$1:$V$3202,MATCH($B1495,manifest_11Sep!$B$1:$B$3202,0),MATCH(A.Arr9sepList!G$1,manifest_11Sep!$A$1:$V$1,0))</f>
        <v>37</v>
      </c>
      <c r="H1495" s="22" t="str">
        <f t="array" ref="H1495">INDEX(manifest_11Sep!$A$1:$V$3202,MATCH($B1495,manifest_11Sep!$B$1:$B$3202,0),MATCH(A.Arr9sepList!H$1,manifest_11Sep!$A$1:$V$1,0))</f>
        <v>Alicia Nguyen 3</v>
      </c>
      <c r="I1495" s="22" t="str">
        <f t="array" ref="I1495">INDEX(manifest_11Sep!$A$1:$V$3202,MATCH($B1495,manifest_11Sep!$B$1:$B$3202,0),MATCH(A.Arr9sepList!I$1,manifest_11Sep!$A$1:$V$1,0))</f>
        <v>NO NEED</v>
      </c>
      <c r="J1495" s="22" t="str">
        <f t="array" ref="J1495">INDEX(manifest_11Sep!$A$1:$V$3202,MATCH($B1495,manifest_11Sep!$B$1:$B$3202,0),MATCH(A.Arr9sepList!J$1,manifest_11Sep!$A$1:$V$1,0))</f>
        <v>NO NEED</v>
      </c>
      <c r="K1495" s="22" t="str">
        <f t="array" ref="K1495">INDEX(manifest_11Sep!$A$1:$V$3202,MATCH($B1495,manifest_11Sep!$B$1:$B$3202,0),MATCH(A.Arr9sepList!K$1,manifest_11Sep!$A$1:$V$1,0))</f>
        <v>13-thg 9-25</v>
      </c>
      <c r="L1495" s="23">
        <f t="array" ref="L1495">INDEX(manifest_11Sep!$A$1:$V$3202,MATCH($B1495,manifest_11Sep!$B$1:$B$3202,0),MATCH(A.Arr9sepList!L$1,manifest_11Sep!$A$1:$V$1,0))</f>
        <v>0.72222222222222221</v>
      </c>
      <c r="M1495" s="22" t="str">
        <f t="array" ref="M1495">INDEX(manifest_11Sep!$A$1:$V$3202,MATCH($B1495,manifest_11Sep!$B$1:$B$3202,0),MATCH(A.Arr9sepList!M$1,manifest_11Sep!$A$1:$V$1,0))</f>
        <v>ICN-T2</v>
      </c>
      <c r="N1495" s="22" t="str">
        <f t="array" ref="N1495">INDEX(manifest_11Sep!$A$1:$V$3202,MATCH($B1495,manifest_11Sep!$B$1:$B$3202,0),MATCH(A.Arr9sepList!N$1,manifest_11Sep!$A$1:$V$1,0))</f>
        <v>JW MARRIOTT</v>
      </c>
      <c r="O1495" s="24"/>
      <c r="P1495" s="22"/>
      <c r="Q1495" s="25">
        <v>75985812</v>
      </c>
      <c r="R1495" s="25" t="s">
        <v>43</v>
      </c>
      <c r="S1495" s="22">
        <f t="array" ref="S1495">INDEX(manifest_11Sep!$A$1:$V$3202,MATCH($B1495,manifest_11Sep!$B$1:$B$3202,0),MATCH(A.Arr9sepList!S$1,manifest_11Sep!$A$1:$V$1,0))</f>
        <v>0</v>
      </c>
    </row>
    <row r="1496" spans="1:19" ht="15.75" customHeight="1">
      <c r="A1496" s="13" t="str">
        <f t="array" ref="A1496">INDEX(manifest_11Sep!$A$1:$V$3202,MATCH($B1496,manifest_11Sep!$B$1:$B$3202,0),MATCH(A.Arr9sepList!A$1,manifest_11Sep!$A$1:$V$1,0))</f>
        <v>A</v>
      </c>
      <c r="B1496" s="3" t="s">
        <v>358</v>
      </c>
      <c r="C1496" s="13" t="str">
        <f t="array" ref="C1496">INDEX(manifest_11Sep!$A$1:$V$3202,MATCH($B1496,manifest_11Sep!$B$1:$B$3202,0),MATCH(A.Arr9sepList!C$1,manifest_11Sep!$A$1:$V$1,0))</f>
        <v>ZFN9BNNWLRC</v>
      </c>
      <c r="D1496" s="13" t="str">
        <f t="array" ref="D1496">INDEX(manifest_11Sep!$A$1:$V$3202,MATCH($B1496,manifest_11Sep!$B$1:$B$3202,0),MATCH(A.Arr9sepList!D$1,manifest_11Sep!$A$1:$V$1,0))</f>
        <v>Female</v>
      </c>
      <c r="E1496" s="13" t="str">
        <f t="array" ref="E1496">INDEX(manifest_11Sep!$A$1:$V$3202,MATCH($B1496,manifest_11Sep!$B$1:$B$3202,0),MATCH(A.Arr9sepList!E$1,manifest_11Sep!$A$1:$V$1,0))</f>
        <v>Merlin</v>
      </c>
      <c r="F1496" s="13" t="str">
        <f t="array" ref="F1496">INDEX(manifest_11Sep!$A$1:$V$3202,MATCH($B1496,manifest_11Sep!$B$1:$B$3202,0),MATCH(A.Arr9sepList!F$1,manifest_11Sep!$A$1:$V$1,0))</f>
        <v>Wahyudi</v>
      </c>
      <c r="G1496" s="13">
        <f t="array" ref="G1496">INDEX(manifest_11Sep!$A$1:$V$3202,MATCH($B1496,manifest_11Sep!$B$1:$B$3202,0),MATCH(A.Arr9sepList!G$1,manifest_11Sep!$A$1:$V$1,0))</f>
        <v>53</v>
      </c>
      <c r="H1496" s="13" t="str">
        <f t="array" ref="H1496">INDEX(manifest_11Sep!$A$1:$V$3202,MATCH($B1496,manifest_11Sep!$B$1:$B$3202,0),MATCH(A.Arr9sepList!H$1,manifest_11Sep!$A$1:$V$1,0))</f>
        <v>Alicia Nguyen 2</v>
      </c>
      <c r="I1496" s="13" t="str">
        <f t="array" ref="I1496">INDEX(manifest_11Sep!$A$1:$V$3202,MATCH($B1496,manifest_11Sep!$B$1:$B$3202,0),MATCH(A.Arr9sepList!I$1,manifest_11Sep!$A$1:$V$1,0))</f>
        <v>American Airlines</v>
      </c>
      <c r="J1496" s="13" t="str">
        <f t="array" ref="J1496">INDEX(manifest_11Sep!$A$1:$V$3202,MATCH($B1496,manifest_11Sep!$B$1:$B$3202,0),MATCH(A.Arr9sepList!J$1,manifest_11Sep!$A$1:$V$1,0))</f>
        <v>AA 281</v>
      </c>
      <c r="K1496" s="13" t="str">
        <f t="array" ref="K1496">INDEX(manifest_11Sep!$A$1:$V$3202,MATCH($B1496,manifest_11Sep!$B$1:$B$3202,0),MATCH(A.Arr9sepList!K$1,manifest_11Sep!$A$1:$V$1,0))</f>
        <v>3-thg 9-25</v>
      </c>
      <c r="L1496" s="14">
        <f t="array" ref="L1496">INDEX(manifest_11Sep!$A$1:$V$3202,MATCH($B1496,manifest_11Sep!$B$1:$B$3202,0),MATCH(A.Arr9sepList!L$1,manifest_11Sep!$A$1:$V$1,0))</f>
        <v>0.64583333333333337</v>
      </c>
      <c r="M1496" s="13" t="str">
        <f t="array" ref="M1496">INDEX(manifest_11Sep!$A$1:$V$3202,MATCH($B1496,manifest_11Sep!$B$1:$B$3202,0),MATCH(A.Arr9sepList!M$1,manifest_11Sep!$A$1:$V$1,0))</f>
        <v>ICN-T1</v>
      </c>
      <c r="N1496" s="13" t="str">
        <f t="array" ref="N1496">INDEX(manifest_11Sep!$A$1:$V$3202,MATCH($B1496,manifest_11Sep!$B$1:$B$3202,0),MATCH(A.Arr9sepList!N$1,manifest_11Sep!$A$1:$V$1,0))</f>
        <v>FAIRMONT</v>
      </c>
      <c r="O1496" s="15"/>
      <c r="P1496" s="13"/>
      <c r="Q1496" s="16">
        <v>462710748</v>
      </c>
      <c r="R1496" s="16" t="s">
        <v>43</v>
      </c>
      <c r="S1496" s="13">
        <f t="array" ref="S1496">INDEX(manifest_11Sep!$A$1:$V$3202,MATCH($B1496,manifest_11Sep!$B$1:$B$3202,0),MATCH(A.Arr9sepList!S$1,manifest_11Sep!$A$1:$V$1,0))</f>
        <v>0</v>
      </c>
    </row>
    <row r="1497" spans="1:19" ht="15.75" customHeight="1">
      <c r="A1497" s="13" t="str">
        <f t="array" ref="A1497">INDEX(manifest_11Sep!$A$1:$V$3202,MATCH($B1497,manifest_11Sep!$B$1:$B$3202,0),MATCH(A.Arr9sepList!A$1,manifest_11Sep!$A$1:$V$1,0))</f>
        <v>A</v>
      </c>
      <c r="B1497" s="3" t="s">
        <v>362</v>
      </c>
      <c r="C1497" s="13" t="str">
        <f t="array" ref="C1497">INDEX(manifest_11Sep!$A$1:$V$3202,MATCH($B1497,manifest_11Sep!$B$1:$B$3202,0),MATCH(A.Arr9sepList!C$1,manifest_11Sep!$A$1:$V$1,0))</f>
        <v>ZFN9BNNWLRC</v>
      </c>
      <c r="D1497" s="13" t="str">
        <f t="array" ref="D1497">INDEX(manifest_11Sep!$A$1:$V$3202,MATCH($B1497,manifest_11Sep!$B$1:$B$3202,0),MATCH(A.Arr9sepList!D$1,manifest_11Sep!$A$1:$V$1,0))</f>
        <v>Female</v>
      </c>
      <c r="E1497" s="13" t="str">
        <f t="array" ref="E1497">INDEX(manifest_11Sep!$A$1:$V$3202,MATCH($B1497,manifest_11Sep!$B$1:$B$3202,0),MATCH(A.Arr9sepList!E$1,manifest_11Sep!$A$1:$V$1,0))</f>
        <v>Brianna</v>
      </c>
      <c r="F1497" s="13" t="str">
        <f t="array" ref="F1497">INDEX(manifest_11Sep!$A$1:$V$3202,MATCH($B1497,manifest_11Sep!$B$1:$B$3202,0),MATCH(A.Arr9sepList!F$1,manifest_11Sep!$A$1:$V$1,0))</f>
        <v>Wahyudi</v>
      </c>
      <c r="G1497" s="13">
        <f t="array" ref="G1497">INDEX(manifest_11Sep!$A$1:$V$3202,MATCH($B1497,manifest_11Sep!$B$1:$B$3202,0),MATCH(A.Arr9sepList!G$1,manifest_11Sep!$A$1:$V$1,0))</f>
        <v>23</v>
      </c>
      <c r="H1497" s="13" t="str">
        <f t="array" ref="H1497">INDEX(manifest_11Sep!$A$1:$V$3202,MATCH($B1497,manifest_11Sep!$B$1:$B$3202,0),MATCH(A.Arr9sepList!H$1,manifest_11Sep!$A$1:$V$1,0))</f>
        <v>Alicia Nguyen 2</v>
      </c>
      <c r="I1497" s="13" t="str">
        <f t="array" ref="I1497">INDEX(manifest_11Sep!$A$1:$V$3202,MATCH($B1497,manifest_11Sep!$B$1:$B$3202,0),MATCH(A.Arr9sepList!I$1,manifest_11Sep!$A$1:$V$1,0))</f>
        <v>American Airlines</v>
      </c>
      <c r="J1497" s="13" t="str">
        <f t="array" ref="J1497">INDEX(manifest_11Sep!$A$1:$V$3202,MATCH($B1497,manifest_11Sep!$B$1:$B$3202,0),MATCH(A.Arr9sepList!J$1,manifest_11Sep!$A$1:$V$1,0))</f>
        <v>AA 281</v>
      </c>
      <c r="K1497" s="13" t="str">
        <f t="array" ref="K1497">INDEX(manifest_11Sep!$A$1:$V$3202,MATCH($B1497,manifest_11Sep!$B$1:$B$3202,0),MATCH(A.Arr9sepList!K$1,manifest_11Sep!$A$1:$V$1,0))</f>
        <v>3-thg 9-25</v>
      </c>
      <c r="L1497" s="14">
        <f t="array" ref="L1497">INDEX(manifest_11Sep!$A$1:$V$3202,MATCH($B1497,manifest_11Sep!$B$1:$B$3202,0),MATCH(A.Arr9sepList!L$1,manifest_11Sep!$A$1:$V$1,0))</f>
        <v>0.64583333333333337</v>
      </c>
      <c r="M1497" s="13" t="str">
        <f t="array" ref="M1497">INDEX(manifest_11Sep!$A$1:$V$3202,MATCH($B1497,manifest_11Sep!$B$1:$B$3202,0),MATCH(A.Arr9sepList!M$1,manifest_11Sep!$A$1:$V$1,0))</f>
        <v>ICN-T1</v>
      </c>
      <c r="N1497" s="13" t="str">
        <f t="array" ref="N1497">INDEX(manifest_11Sep!$A$1:$V$3202,MATCH($B1497,manifest_11Sep!$B$1:$B$3202,0),MATCH(A.Arr9sepList!N$1,manifest_11Sep!$A$1:$V$1,0))</f>
        <v>FAIRMONT</v>
      </c>
      <c r="O1497" s="15"/>
      <c r="P1497" s="13"/>
      <c r="Q1497" s="16">
        <v>462710748</v>
      </c>
      <c r="R1497" s="16" t="s">
        <v>43</v>
      </c>
      <c r="S1497" s="13">
        <f t="array" ref="S1497">INDEX(manifest_11Sep!$A$1:$V$3202,MATCH($B1497,manifest_11Sep!$B$1:$B$3202,0),MATCH(A.Arr9sepList!S$1,manifest_11Sep!$A$1:$V$1,0))</f>
        <v>0</v>
      </c>
    </row>
    <row r="1498" spans="1:19" ht="15.75" customHeight="1">
      <c r="A1498" s="13" t="str">
        <f t="array" ref="A1498">INDEX(manifest_11Sep!$A$1:$V$3202,MATCH($B1498,manifest_11Sep!$B$1:$B$3202,0),MATCH(A.Arr9sepList!A$1,manifest_11Sep!$A$1:$V$1,0))</f>
        <v>A</v>
      </c>
      <c r="B1498" s="3" t="s">
        <v>2701</v>
      </c>
      <c r="C1498" s="13" t="str">
        <f t="array" ref="C1498">INDEX(manifest_11Sep!$A$1:$V$3202,MATCH($B1498,manifest_11Sep!$B$1:$B$3202,0),MATCH(A.Arr9sepList!C$1,manifest_11Sep!$A$1:$V$1,0))</f>
        <v>7GN7GRMZ49Y</v>
      </c>
      <c r="D1498" s="13" t="str">
        <f t="array" ref="D1498">INDEX(manifest_11Sep!$A$1:$V$3202,MATCH($B1498,manifest_11Sep!$B$1:$B$3202,0),MATCH(A.Arr9sepList!D$1,manifest_11Sep!$A$1:$V$1,0))</f>
        <v>Female</v>
      </c>
      <c r="E1498" s="13" t="str">
        <f t="array" ref="E1498">INDEX(manifest_11Sep!$A$1:$V$3202,MATCH($B1498,manifest_11Sep!$B$1:$B$3202,0),MATCH(A.Arr9sepList!E$1,manifest_11Sep!$A$1:$V$1,0))</f>
        <v>Eunsil</v>
      </c>
      <c r="F1498" s="13" t="str">
        <f t="array" ref="F1498">INDEX(manifest_11Sep!$A$1:$V$3202,MATCH($B1498,manifest_11Sep!$B$1:$B$3202,0),MATCH(A.Arr9sepList!F$1,manifest_11Sep!$A$1:$V$1,0))</f>
        <v>Kim</v>
      </c>
      <c r="G1498" s="13">
        <f t="array" ref="G1498">INDEX(manifest_11Sep!$A$1:$V$3202,MATCH($B1498,manifest_11Sep!$B$1:$B$3202,0),MATCH(A.Arr9sepList!G$1,manifest_11Sep!$A$1:$V$1,0))</f>
        <v>61</v>
      </c>
      <c r="H1498" s="13" t="str">
        <f t="array" ref="H1498">INDEX(manifest_11Sep!$A$1:$V$3202,MATCH($B1498,manifest_11Sep!$B$1:$B$3202,0),MATCH(A.Arr9sepList!H$1,manifest_11Sep!$A$1:$V$1,0))</f>
        <v>John Woo 1</v>
      </c>
      <c r="I1498" s="13" t="str">
        <f t="array" ref="I1498">INDEX(manifest_11Sep!$A$1:$V$3202,MATCH($B1498,manifest_11Sep!$B$1:$B$3202,0),MATCH(A.Arr9sepList!I$1,manifest_11Sep!$A$1:$V$1,0))</f>
        <v>Asiana Airlines</v>
      </c>
      <c r="J1498" s="13" t="str">
        <f t="array" ref="J1498">INDEX(manifest_11Sep!$A$1:$V$3202,MATCH($B1498,manifest_11Sep!$B$1:$B$3202,0),MATCH(A.Arr9sepList!J$1,manifest_11Sep!$A$1:$V$1,0))</f>
        <v>OZ 221</v>
      </c>
      <c r="K1498" s="13" t="str">
        <f t="array" ref="K1498">INDEX(manifest_11Sep!$A$1:$V$3202,MATCH($B1498,manifest_11Sep!$B$1:$B$3202,0),MATCH(A.Arr9sepList!K$1,manifest_11Sep!$A$1:$V$1,0))</f>
        <v>3-thg 9-25</v>
      </c>
      <c r="L1498" s="14">
        <f t="array" ref="L1498">INDEX(manifest_11Sep!$A$1:$V$3202,MATCH($B1498,manifest_11Sep!$B$1:$B$3202,0),MATCH(A.Arr9sepList!L$1,manifest_11Sep!$A$1:$V$1,0))</f>
        <v>0.70138888888888884</v>
      </c>
      <c r="M1498" s="13" t="str">
        <f t="array" ref="M1498">INDEX(manifest_11Sep!$A$1:$V$3202,MATCH($B1498,manifest_11Sep!$B$1:$B$3202,0),MATCH(A.Arr9sepList!M$1,manifest_11Sep!$A$1:$V$1,0))</f>
        <v>ICN-T1</v>
      </c>
      <c r="N1498" s="13" t="str">
        <f t="array" ref="N1498">INDEX(manifest_11Sep!$A$1:$V$3202,MATCH($B1498,manifest_11Sep!$B$1:$B$3202,0),MATCH(A.Arr9sepList!N$1,manifest_11Sep!$A$1:$V$1,0))</f>
        <v>LOTTE</v>
      </c>
      <c r="O1498" s="15"/>
      <c r="P1498" s="13"/>
      <c r="Q1498" s="16">
        <v>15262397</v>
      </c>
      <c r="R1498" s="16" t="s">
        <v>43</v>
      </c>
      <c r="S1498" s="13">
        <f t="array" ref="S1498">INDEX(manifest_11Sep!$A$1:$V$3202,MATCH($B1498,manifest_11Sep!$B$1:$B$3202,0),MATCH(A.Arr9sepList!S$1,manifest_11Sep!$A$1:$V$1,0))</f>
        <v>0</v>
      </c>
    </row>
    <row r="1499" spans="1:19" ht="15.75" customHeight="1">
      <c r="A1499" s="13" t="str">
        <f t="array" ref="A1499">INDEX(manifest_11Sep!$A$1:$V$3202,MATCH($B1499,manifest_11Sep!$B$1:$B$3202,0),MATCH(A.Arr9sepList!A$1,manifest_11Sep!$A$1:$V$1,0))</f>
        <v>A</v>
      </c>
      <c r="B1499" s="3" t="s">
        <v>2705</v>
      </c>
      <c r="C1499" s="13" t="str">
        <f t="array" ref="C1499">INDEX(manifest_11Sep!$A$1:$V$3202,MATCH($B1499,manifest_11Sep!$B$1:$B$3202,0),MATCH(A.Arr9sepList!C$1,manifest_11Sep!$A$1:$V$1,0))</f>
        <v>7GN7GRMZ49Y</v>
      </c>
      <c r="D1499" s="13" t="str">
        <f t="array" ref="D1499">INDEX(manifest_11Sep!$A$1:$V$3202,MATCH($B1499,manifest_11Sep!$B$1:$B$3202,0),MATCH(A.Arr9sepList!D$1,manifest_11Sep!$A$1:$V$1,0))</f>
        <v>Male</v>
      </c>
      <c r="E1499" s="13" t="str">
        <f t="array" ref="E1499">INDEX(manifest_11Sep!$A$1:$V$3202,MATCH($B1499,manifest_11Sep!$B$1:$B$3202,0),MATCH(A.Arr9sepList!E$1,manifest_11Sep!$A$1:$V$1,0))</f>
        <v>Dokyung</v>
      </c>
      <c r="F1499" s="13" t="str">
        <f t="array" ref="F1499">INDEX(manifest_11Sep!$A$1:$V$3202,MATCH($B1499,manifest_11Sep!$B$1:$B$3202,0),MATCH(A.Arr9sepList!F$1,manifest_11Sep!$A$1:$V$1,0))</f>
        <v>Kim</v>
      </c>
      <c r="G1499" s="13">
        <f t="array" ref="G1499">INDEX(manifest_11Sep!$A$1:$V$3202,MATCH($B1499,manifest_11Sep!$B$1:$B$3202,0),MATCH(A.Arr9sepList!G$1,manifest_11Sep!$A$1:$V$1,0))</f>
        <v>64</v>
      </c>
      <c r="H1499" s="13" t="str">
        <f t="array" ref="H1499">INDEX(manifest_11Sep!$A$1:$V$3202,MATCH($B1499,manifest_11Sep!$B$1:$B$3202,0),MATCH(A.Arr9sepList!H$1,manifest_11Sep!$A$1:$V$1,0))</f>
        <v>John Woo 1</v>
      </c>
      <c r="I1499" s="13" t="str">
        <f t="array" ref="I1499">INDEX(manifest_11Sep!$A$1:$V$3202,MATCH($B1499,manifest_11Sep!$B$1:$B$3202,0),MATCH(A.Arr9sepList!I$1,manifest_11Sep!$A$1:$V$1,0))</f>
        <v>Asiana Airlines</v>
      </c>
      <c r="J1499" s="13" t="str">
        <f t="array" ref="J1499">INDEX(manifest_11Sep!$A$1:$V$3202,MATCH($B1499,manifest_11Sep!$B$1:$B$3202,0),MATCH(A.Arr9sepList!J$1,manifest_11Sep!$A$1:$V$1,0))</f>
        <v>OZ 221</v>
      </c>
      <c r="K1499" s="13" t="str">
        <f t="array" ref="K1499">INDEX(manifest_11Sep!$A$1:$V$3202,MATCH($B1499,manifest_11Sep!$B$1:$B$3202,0),MATCH(A.Arr9sepList!K$1,manifest_11Sep!$A$1:$V$1,0))</f>
        <v>3-thg 9-25</v>
      </c>
      <c r="L1499" s="14">
        <f t="array" ref="L1499">INDEX(manifest_11Sep!$A$1:$V$3202,MATCH($B1499,manifest_11Sep!$B$1:$B$3202,0),MATCH(A.Arr9sepList!L$1,manifest_11Sep!$A$1:$V$1,0))</f>
        <v>0.70138888888888884</v>
      </c>
      <c r="M1499" s="13" t="str">
        <f t="array" ref="M1499">INDEX(manifest_11Sep!$A$1:$V$3202,MATCH($B1499,manifest_11Sep!$B$1:$B$3202,0),MATCH(A.Arr9sepList!M$1,manifest_11Sep!$A$1:$V$1,0))</f>
        <v>ICN-T1</v>
      </c>
      <c r="N1499" s="13" t="str">
        <f t="array" ref="N1499">INDEX(manifest_11Sep!$A$1:$V$3202,MATCH($B1499,manifest_11Sep!$B$1:$B$3202,0),MATCH(A.Arr9sepList!N$1,manifest_11Sep!$A$1:$V$1,0))</f>
        <v>LOTTE</v>
      </c>
      <c r="O1499" s="15"/>
      <c r="P1499" s="13"/>
      <c r="Q1499" s="16">
        <v>15262397</v>
      </c>
      <c r="R1499" s="16" t="s">
        <v>43</v>
      </c>
      <c r="S1499" s="13">
        <f t="array" ref="S1499">INDEX(manifest_11Sep!$A$1:$V$3202,MATCH($B1499,manifest_11Sep!$B$1:$B$3202,0),MATCH(A.Arr9sepList!S$1,manifest_11Sep!$A$1:$V$1,0))</f>
        <v>0</v>
      </c>
    </row>
    <row r="1500" spans="1:19" ht="15.75" customHeight="1">
      <c r="A1500" s="13" t="str">
        <f t="array" ref="A1500">INDEX(manifest_11Sep!$A$1:$V$3202,MATCH($B1500,manifest_11Sep!$B$1:$B$3202,0),MATCH(A.Arr9sepList!A$1,manifest_11Sep!$A$1:$V$1,0))</f>
        <v>A</v>
      </c>
      <c r="B1500" s="3" t="s">
        <v>2688</v>
      </c>
      <c r="C1500" s="13" t="str">
        <f t="array" ref="C1500">INDEX(manifest_11Sep!$A$1:$V$3202,MATCH($B1500,manifest_11Sep!$B$1:$B$3202,0),MATCH(A.Arr9sepList!C$1,manifest_11Sep!$A$1:$V$1,0))</f>
        <v>MLNL485CT2V</v>
      </c>
      <c r="D1500" s="13" t="str">
        <f t="array" ref="D1500">INDEX(manifest_11Sep!$A$1:$V$3202,MATCH($B1500,manifest_11Sep!$B$1:$B$3202,0),MATCH(A.Arr9sepList!D$1,manifest_11Sep!$A$1:$V$1,0))</f>
        <v>Female</v>
      </c>
      <c r="E1500" s="13" t="str">
        <f t="array" ref="E1500">INDEX(manifest_11Sep!$A$1:$V$3202,MATCH($B1500,manifest_11Sep!$B$1:$B$3202,0),MATCH(A.Arr9sepList!E$1,manifest_11Sep!$A$1:$V$1,0))</f>
        <v>Eun Sun</v>
      </c>
      <c r="F1500" s="13" t="str">
        <f t="array" ref="F1500">INDEX(manifest_11Sep!$A$1:$V$3202,MATCH($B1500,manifest_11Sep!$B$1:$B$3202,0),MATCH(A.Arr9sepList!F$1,manifest_11Sep!$A$1:$V$1,0))</f>
        <v>Yoo</v>
      </c>
      <c r="G1500" s="13">
        <f t="array" ref="G1500">INDEX(manifest_11Sep!$A$1:$V$3202,MATCH($B1500,manifest_11Sep!$B$1:$B$3202,0),MATCH(A.Arr9sepList!G$1,manifest_11Sep!$A$1:$V$1,0))</f>
        <v>53</v>
      </c>
      <c r="H1500" s="13" t="str">
        <f t="array" ref="H1500">INDEX(manifest_11Sep!$A$1:$V$3202,MATCH($B1500,manifest_11Sep!$B$1:$B$3202,0),MATCH(A.Arr9sepList!H$1,manifest_11Sep!$A$1:$V$1,0))</f>
        <v>John Woo 1</v>
      </c>
      <c r="I1500" s="13" t="str">
        <f t="array" ref="I1500">INDEX(manifest_11Sep!$A$1:$V$3202,MATCH($B1500,manifest_11Sep!$B$1:$B$3202,0),MATCH(A.Arr9sepList!I$1,manifest_11Sep!$A$1:$V$1,0))</f>
        <v>Korean Air</v>
      </c>
      <c r="J1500" s="13" t="str">
        <f t="array" ref="J1500">INDEX(manifest_11Sep!$A$1:$V$3202,MATCH($B1500,manifest_11Sep!$B$1:$B$3202,0),MATCH(A.Arr9sepList!J$1,manifest_11Sep!$A$1:$V$1,0))</f>
        <v>KE 36</v>
      </c>
      <c r="K1500" s="13" t="str">
        <f t="array" ref="K1500">INDEX(manifest_11Sep!$A$1:$V$3202,MATCH($B1500,manifest_11Sep!$B$1:$B$3202,0),MATCH(A.Arr9sepList!K$1,manifest_11Sep!$A$1:$V$1,0))</f>
        <v>5-thg 9-25</v>
      </c>
      <c r="L1500" s="14">
        <f t="array" ref="L1500">INDEX(manifest_11Sep!$A$1:$V$3202,MATCH($B1500,manifest_11Sep!$B$1:$B$3202,0),MATCH(A.Arr9sepList!L$1,manifest_11Sep!$A$1:$V$1,0))</f>
        <v>0.70138888888888884</v>
      </c>
      <c r="M1500" s="13" t="str">
        <f t="array" ref="M1500">INDEX(manifest_11Sep!$A$1:$V$3202,MATCH($B1500,manifest_11Sep!$B$1:$B$3202,0),MATCH(A.Arr9sepList!M$1,manifest_11Sep!$A$1:$V$1,0))</f>
        <v>ICN-T2</v>
      </c>
      <c r="N1500" s="13" t="str">
        <f t="array" ref="N1500">INDEX(manifest_11Sep!$A$1:$V$3202,MATCH($B1500,manifest_11Sep!$B$1:$B$3202,0),MATCH(A.Arr9sepList!N$1,manifest_11Sep!$A$1:$V$1,0))</f>
        <v>LOTTE</v>
      </c>
      <c r="O1500" s="15"/>
      <c r="P1500" s="13"/>
      <c r="Q1500" s="16">
        <v>15262395</v>
      </c>
      <c r="R1500" s="16" t="s">
        <v>61</v>
      </c>
      <c r="S1500" s="13">
        <f t="array" ref="S1500">INDEX(manifest_11Sep!$A$1:$V$3202,MATCH($B1500,manifest_11Sep!$B$1:$B$3202,0),MATCH(A.Arr9sepList!S$1,manifest_11Sep!$A$1:$V$1,0))</f>
        <v>0</v>
      </c>
    </row>
    <row r="1501" spans="1:19" ht="15.75" customHeight="1">
      <c r="A1501" s="13" t="str">
        <f t="array" ref="A1501">INDEX(manifest_11Sep!$A$1:$V$3202,MATCH($B1501,manifest_11Sep!$B$1:$B$3202,0),MATCH(A.Arr9sepList!A$1,manifest_11Sep!$A$1:$V$1,0))</f>
        <v>A</v>
      </c>
      <c r="B1501" s="3" t="s">
        <v>2692</v>
      </c>
      <c r="C1501" s="13" t="str">
        <f t="array" ref="C1501">INDEX(manifest_11Sep!$A$1:$V$3202,MATCH($B1501,manifest_11Sep!$B$1:$B$3202,0),MATCH(A.Arr9sepList!C$1,manifest_11Sep!$A$1:$V$1,0))</f>
        <v>MLNL485CT2V</v>
      </c>
      <c r="D1501" s="13" t="str">
        <f t="array" ref="D1501">INDEX(manifest_11Sep!$A$1:$V$3202,MATCH($B1501,manifest_11Sep!$B$1:$B$3202,0),MATCH(A.Arr9sepList!D$1,manifest_11Sep!$A$1:$V$1,0))</f>
        <v>Male</v>
      </c>
      <c r="E1501" s="13" t="str">
        <f t="array" ref="E1501">INDEX(manifest_11Sep!$A$1:$V$3202,MATCH($B1501,manifest_11Sep!$B$1:$B$3202,0),MATCH(A.Arr9sepList!E$1,manifest_11Sep!$A$1:$V$1,0))</f>
        <v>Gi Chul</v>
      </c>
      <c r="F1501" s="13" t="str">
        <f t="array" ref="F1501">INDEX(manifest_11Sep!$A$1:$V$3202,MATCH($B1501,manifest_11Sep!$B$1:$B$3202,0),MATCH(A.Arr9sepList!F$1,manifest_11Sep!$A$1:$V$1,0))</f>
        <v>Kwon</v>
      </c>
      <c r="G1501" s="13">
        <f t="array" ref="G1501">INDEX(manifest_11Sep!$A$1:$V$3202,MATCH($B1501,manifest_11Sep!$B$1:$B$3202,0),MATCH(A.Arr9sepList!G$1,manifest_11Sep!$A$1:$V$1,0))</f>
        <v>57</v>
      </c>
      <c r="H1501" s="13" t="str">
        <f t="array" ref="H1501">INDEX(manifest_11Sep!$A$1:$V$3202,MATCH($B1501,manifest_11Sep!$B$1:$B$3202,0),MATCH(A.Arr9sepList!H$1,manifest_11Sep!$A$1:$V$1,0))</f>
        <v>John Woo 1</v>
      </c>
      <c r="I1501" s="13" t="str">
        <f t="array" ref="I1501">INDEX(manifest_11Sep!$A$1:$V$3202,MATCH($B1501,manifest_11Sep!$B$1:$B$3202,0),MATCH(A.Arr9sepList!I$1,manifest_11Sep!$A$1:$V$1,0))</f>
        <v>Korean Air</v>
      </c>
      <c r="J1501" s="13" t="str">
        <f t="array" ref="J1501">INDEX(manifest_11Sep!$A$1:$V$3202,MATCH($B1501,manifest_11Sep!$B$1:$B$3202,0),MATCH(A.Arr9sepList!J$1,manifest_11Sep!$A$1:$V$1,0))</f>
        <v>KE 36</v>
      </c>
      <c r="K1501" s="13" t="str">
        <f t="array" ref="K1501">INDEX(manifest_11Sep!$A$1:$V$3202,MATCH($B1501,manifest_11Sep!$B$1:$B$3202,0),MATCH(A.Arr9sepList!K$1,manifest_11Sep!$A$1:$V$1,0))</f>
        <v>5-thg 9-25</v>
      </c>
      <c r="L1501" s="14">
        <f t="array" ref="L1501">INDEX(manifest_11Sep!$A$1:$V$3202,MATCH($B1501,manifest_11Sep!$B$1:$B$3202,0),MATCH(A.Arr9sepList!L$1,manifest_11Sep!$A$1:$V$1,0))</f>
        <v>0.70138888888888884</v>
      </c>
      <c r="M1501" s="13" t="str">
        <f t="array" ref="M1501">INDEX(manifest_11Sep!$A$1:$V$3202,MATCH($B1501,manifest_11Sep!$B$1:$B$3202,0),MATCH(A.Arr9sepList!M$1,manifest_11Sep!$A$1:$V$1,0))</f>
        <v>ICN-T2</v>
      </c>
      <c r="N1501" s="13" t="str">
        <f t="array" ref="N1501">INDEX(manifest_11Sep!$A$1:$V$3202,MATCH($B1501,manifest_11Sep!$B$1:$B$3202,0),MATCH(A.Arr9sepList!N$1,manifest_11Sep!$A$1:$V$1,0))</f>
        <v>LOTTE</v>
      </c>
      <c r="O1501" s="15"/>
      <c r="P1501" s="13"/>
      <c r="Q1501" s="16">
        <v>15262395</v>
      </c>
      <c r="R1501" s="16" t="s">
        <v>61</v>
      </c>
      <c r="S1501" s="13">
        <f t="array" ref="S1501">INDEX(manifest_11Sep!$A$1:$V$3202,MATCH($B1501,manifest_11Sep!$B$1:$B$3202,0),MATCH(A.Arr9sepList!S$1,manifest_11Sep!$A$1:$V$1,0))</f>
        <v>0</v>
      </c>
    </row>
    <row r="1502" spans="1:19" ht="15.75" customHeight="1">
      <c r="A1502" s="13" t="str">
        <f t="array" ref="A1502">INDEX(manifest_11Sep!$A$1:$V$3202,MATCH($B1502,manifest_11Sep!$B$1:$B$3202,0),MATCH(A.Arr9sepList!A$1,manifest_11Sep!$A$1:$V$1,0))</f>
        <v>A</v>
      </c>
      <c r="B1502" s="3" t="s">
        <v>2794</v>
      </c>
      <c r="C1502" s="13" t="str">
        <f t="array" ref="C1502">INDEX(manifest_11Sep!$A$1:$V$3202,MATCH($B1502,manifest_11Sep!$B$1:$B$3202,0),MATCH(A.Arr9sepList!C$1,manifest_11Sep!$A$1:$V$1,0))</f>
        <v>WSNNMN5ZMSN</v>
      </c>
      <c r="D1502" s="13" t="str">
        <f t="array" ref="D1502">INDEX(manifest_11Sep!$A$1:$V$3202,MATCH($B1502,manifest_11Sep!$B$1:$B$3202,0),MATCH(A.Arr9sepList!D$1,manifest_11Sep!$A$1:$V$1,0))</f>
        <v>Female</v>
      </c>
      <c r="E1502" s="13" t="str">
        <f t="array" ref="E1502">INDEX(manifest_11Sep!$A$1:$V$3202,MATCH($B1502,manifest_11Sep!$B$1:$B$3202,0),MATCH(A.Arr9sepList!E$1,manifest_11Sep!$A$1:$V$1,0))</f>
        <v>Heran Her</v>
      </c>
      <c r="F1502" s="13" t="str">
        <f t="array" ref="F1502">INDEX(manifest_11Sep!$A$1:$V$3202,MATCH($B1502,manifest_11Sep!$B$1:$B$3202,0),MATCH(A.Arr9sepList!F$1,manifest_11Sep!$A$1:$V$1,0))</f>
        <v>Kim</v>
      </c>
      <c r="G1502" s="13">
        <f t="array" ref="G1502">INDEX(manifest_11Sep!$A$1:$V$3202,MATCH($B1502,manifest_11Sep!$B$1:$B$3202,0),MATCH(A.Arr9sepList!G$1,manifest_11Sep!$A$1:$V$1,0))</f>
        <v>64</v>
      </c>
      <c r="H1502" s="13" t="str">
        <f t="array" ref="H1502">INDEX(manifest_11Sep!$A$1:$V$3202,MATCH($B1502,manifest_11Sep!$B$1:$B$3202,0),MATCH(A.Arr9sepList!H$1,manifest_11Sep!$A$1:$V$1,0))</f>
        <v>John Woo 1</v>
      </c>
      <c r="I1502" s="13" t="str">
        <f t="array" ref="I1502">INDEX(manifest_11Sep!$A$1:$V$3202,MATCH($B1502,manifest_11Sep!$B$1:$B$3202,0),MATCH(A.Arr9sepList!I$1,manifest_11Sep!$A$1:$V$1,0))</f>
        <v>Korean Air</v>
      </c>
      <c r="J1502" s="13" t="str">
        <f t="array" ref="J1502">INDEX(manifest_11Sep!$A$1:$V$3202,MATCH($B1502,manifest_11Sep!$B$1:$B$3202,0),MATCH(A.Arr9sepList!J$1,manifest_11Sep!$A$1:$V$1,0))</f>
        <v>KE 18</v>
      </c>
      <c r="K1502" s="13" t="str">
        <f t="array" ref="K1502">INDEX(manifest_11Sep!$A$1:$V$3202,MATCH($B1502,manifest_11Sep!$B$1:$B$3202,0),MATCH(A.Arr9sepList!K$1,manifest_11Sep!$A$1:$V$1,0))</f>
        <v>6-thg 9-25</v>
      </c>
      <c r="L1502" s="14">
        <f t="array" ref="L1502">INDEX(manifest_11Sep!$A$1:$V$3202,MATCH($B1502,manifest_11Sep!$B$1:$B$3202,0),MATCH(A.Arr9sepList!L$1,manifest_11Sep!$A$1:$V$1,0))</f>
        <v>0.74305555555555558</v>
      </c>
      <c r="M1502" s="13" t="str">
        <f t="array" ref="M1502">INDEX(manifest_11Sep!$A$1:$V$3202,MATCH($B1502,manifest_11Sep!$B$1:$B$3202,0),MATCH(A.Arr9sepList!M$1,manifest_11Sep!$A$1:$V$1,0))</f>
        <v>ICN-T2</v>
      </c>
      <c r="N1502" s="13" t="str">
        <f t="array" ref="N1502">INDEX(manifest_11Sep!$A$1:$V$3202,MATCH($B1502,manifest_11Sep!$B$1:$B$3202,0),MATCH(A.Arr9sepList!N$1,manifest_11Sep!$A$1:$V$1,0))</f>
        <v>LOTTE</v>
      </c>
      <c r="O1502" s="15"/>
      <c r="P1502" s="13"/>
      <c r="Q1502" s="16">
        <v>15262415</v>
      </c>
      <c r="R1502" s="16" t="s">
        <v>61</v>
      </c>
      <c r="S1502" s="13">
        <f t="array" ref="S1502">INDEX(manifest_11Sep!$A$1:$V$3202,MATCH($B1502,manifest_11Sep!$B$1:$B$3202,0),MATCH(A.Arr9sepList!S$1,manifest_11Sep!$A$1:$V$1,0))</f>
        <v>0</v>
      </c>
    </row>
    <row r="1503" spans="1:19" ht="15.75" customHeight="1">
      <c r="A1503" s="13" t="str">
        <f t="array" ref="A1503">INDEX(manifest_11Sep!$A$1:$V$3202,MATCH($B1503,manifest_11Sep!$B$1:$B$3202,0),MATCH(A.Arr9sepList!A$1,manifest_11Sep!$A$1:$V$1,0))</f>
        <v>A</v>
      </c>
      <c r="B1503" s="3" t="s">
        <v>2800</v>
      </c>
      <c r="C1503" s="13" t="str">
        <f t="array" ref="C1503">INDEX(manifest_11Sep!$A$1:$V$3202,MATCH($B1503,manifest_11Sep!$B$1:$B$3202,0),MATCH(A.Arr9sepList!C$1,manifest_11Sep!$A$1:$V$1,0))</f>
        <v>WSNNMN5ZMSN</v>
      </c>
      <c r="D1503" s="13" t="str">
        <f t="array" ref="D1503">INDEX(manifest_11Sep!$A$1:$V$3202,MATCH($B1503,manifest_11Sep!$B$1:$B$3202,0),MATCH(A.Arr9sepList!D$1,manifest_11Sep!$A$1:$V$1,0))</f>
        <v>Female</v>
      </c>
      <c r="E1503" s="13" t="str">
        <f t="array" ref="E1503">INDEX(manifest_11Sep!$A$1:$V$3202,MATCH($B1503,manifest_11Sep!$B$1:$B$3202,0),MATCH(A.Arr9sepList!E$1,manifest_11Sep!$A$1:$V$1,0))</f>
        <v>Elsha Mahr</v>
      </c>
      <c r="F1503" s="13" t="str">
        <f t="array" ref="F1503">INDEX(manifest_11Sep!$A$1:$V$3202,MATCH($B1503,manifest_11Sep!$B$1:$B$3202,0),MATCH(A.Arr9sepList!F$1,manifest_11Sep!$A$1:$V$1,0))</f>
        <v>Kim</v>
      </c>
      <c r="G1503" s="13">
        <f t="array" ref="G1503">INDEX(manifest_11Sep!$A$1:$V$3202,MATCH($B1503,manifest_11Sep!$B$1:$B$3202,0),MATCH(A.Arr9sepList!G$1,manifest_11Sep!$A$1:$V$1,0))</f>
        <v>34</v>
      </c>
      <c r="H1503" s="13" t="str">
        <f t="array" ref="H1503">INDEX(manifest_11Sep!$A$1:$V$3202,MATCH($B1503,manifest_11Sep!$B$1:$B$3202,0),MATCH(A.Arr9sepList!H$1,manifest_11Sep!$A$1:$V$1,0))</f>
        <v>John Woo 1</v>
      </c>
      <c r="I1503" s="13" t="str">
        <f t="array" ref="I1503">INDEX(manifest_11Sep!$A$1:$V$3202,MATCH($B1503,manifest_11Sep!$B$1:$B$3202,0),MATCH(A.Arr9sepList!I$1,manifest_11Sep!$A$1:$V$1,0))</f>
        <v>Korean Air</v>
      </c>
      <c r="J1503" s="13" t="str">
        <f t="array" ref="J1503">INDEX(manifest_11Sep!$A$1:$V$3202,MATCH($B1503,manifest_11Sep!$B$1:$B$3202,0),MATCH(A.Arr9sepList!J$1,manifest_11Sep!$A$1:$V$1,0))</f>
        <v>KE 18</v>
      </c>
      <c r="K1503" s="13" t="str">
        <f t="array" ref="K1503">INDEX(manifest_11Sep!$A$1:$V$3202,MATCH($B1503,manifest_11Sep!$B$1:$B$3202,0),MATCH(A.Arr9sepList!K$1,manifest_11Sep!$A$1:$V$1,0))</f>
        <v>6-thg 9-25</v>
      </c>
      <c r="L1503" s="14">
        <f t="array" ref="L1503">INDEX(manifest_11Sep!$A$1:$V$3202,MATCH($B1503,manifest_11Sep!$B$1:$B$3202,0),MATCH(A.Arr9sepList!L$1,manifest_11Sep!$A$1:$V$1,0))</f>
        <v>0.74305555555555558</v>
      </c>
      <c r="M1503" s="13" t="str">
        <f t="array" ref="M1503">INDEX(manifest_11Sep!$A$1:$V$3202,MATCH($B1503,manifest_11Sep!$B$1:$B$3202,0),MATCH(A.Arr9sepList!M$1,manifest_11Sep!$A$1:$V$1,0))</f>
        <v>ICN-T2</v>
      </c>
      <c r="N1503" s="13" t="str">
        <f t="array" ref="N1503">INDEX(manifest_11Sep!$A$1:$V$3202,MATCH($B1503,manifest_11Sep!$B$1:$B$3202,0),MATCH(A.Arr9sepList!N$1,manifest_11Sep!$A$1:$V$1,0))</f>
        <v>LOTTE</v>
      </c>
      <c r="O1503" s="15"/>
      <c r="P1503" s="13"/>
      <c r="Q1503" s="16">
        <v>15262416</v>
      </c>
      <c r="R1503" s="16" t="s">
        <v>61</v>
      </c>
      <c r="S1503" s="13">
        <f t="array" ref="S1503">INDEX(manifest_11Sep!$A$1:$V$3202,MATCH($B1503,manifest_11Sep!$B$1:$B$3202,0),MATCH(A.Arr9sepList!S$1,manifest_11Sep!$A$1:$V$1,0))</f>
        <v>0</v>
      </c>
    </row>
    <row r="1504" spans="1:19" ht="15.75" customHeight="1">
      <c r="A1504" s="13" t="str">
        <f t="array" ref="A1504">INDEX(manifest_11Sep!$A$1:$V$3202,MATCH($B1504,manifest_11Sep!$B$1:$B$3202,0),MATCH(A.Arr9sepList!A$1,manifest_11Sep!$A$1:$V$1,0))</f>
        <v>A</v>
      </c>
      <c r="B1504" s="3" t="s">
        <v>2802</v>
      </c>
      <c r="C1504" s="13" t="str">
        <f t="array" ref="C1504">INDEX(manifest_11Sep!$A$1:$V$3202,MATCH($B1504,manifest_11Sep!$B$1:$B$3202,0),MATCH(A.Arr9sepList!C$1,manifest_11Sep!$A$1:$V$1,0))</f>
        <v>WSNNMN5ZMSN</v>
      </c>
      <c r="D1504" s="13" t="str">
        <f t="array" ref="D1504">INDEX(manifest_11Sep!$A$1:$V$3202,MATCH($B1504,manifest_11Sep!$B$1:$B$3202,0),MATCH(A.Arr9sepList!D$1,manifest_11Sep!$A$1:$V$1,0))</f>
        <v>Male</v>
      </c>
      <c r="E1504" s="13" t="str">
        <f t="array" ref="E1504">INDEX(manifest_11Sep!$A$1:$V$3202,MATCH($B1504,manifest_11Sep!$B$1:$B$3202,0),MATCH(A.Arr9sepList!E$1,manifest_11Sep!$A$1:$V$1,0))</f>
        <v>Elisha</v>
      </c>
      <c r="F1504" s="13" t="str">
        <f t="array" ref="F1504">INDEX(manifest_11Sep!$A$1:$V$3202,MATCH($B1504,manifest_11Sep!$B$1:$B$3202,0),MATCH(A.Arr9sepList!F$1,manifest_11Sep!$A$1:$V$1,0))</f>
        <v>Kim</v>
      </c>
      <c r="G1504" s="13">
        <f t="array" ref="G1504">INDEX(manifest_11Sep!$A$1:$V$3202,MATCH($B1504,manifest_11Sep!$B$1:$B$3202,0),MATCH(A.Arr9sepList!G$1,manifest_11Sep!$A$1:$V$1,0))</f>
        <v>31</v>
      </c>
      <c r="H1504" s="13" t="str">
        <f t="array" ref="H1504">INDEX(manifest_11Sep!$A$1:$V$3202,MATCH($B1504,manifest_11Sep!$B$1:$B$3202,0),MATCH(A.Arr9sepList!H$1,manifest_11Sep!$A$1:$V$1,0))</f>
        <v>John Woo 1</v>
      </c>
      <c r="I1504" s="13" t="str">
        <f t="array" ref="I1504">INDEX(manifest_11Sep!$A$1:$V$3202,MATCH($B1504,manifest_11Sep!$B$1:$B$3202,0),MATCH(A.Arr9sepList!I$1,manifest_11Sep!$A$1:$V$1,0))</f>
        <v>Korean Air</v>
      </c>
      <c r="J1504" s="13" t="str">
        <f t="array" ref="J1504">INDEX(manifest_11Sep!$A$1:$V$3202,MATCH($B1504,manifest_11Sep!$B$1:$B$3202,0),MATCH(A.Arr9sepList!J$1,manifest_11Sep!$A$1:$V$1,0))</f>
        <v>KE 18</v>
      </c>
      <c r="K1504" s="13" t="str">
        <f t="array" ref="K1504">INDEX(manifest_11Sep!$A$1:$V$3202,MATCH($B1504,manifest_11Sep!$B$1:$B$3202,0),MATCH(A.Arr9sepList!K$1,manifest_11Sep!$A$1:$V$1,0))</f>
        <v>6-thg 9-25</v>
      </c>
      <c r="L1504" s="14">
        <f t="array" ref="L1504">INDEX(manifest_11Sep!$A$1:$V$3202,MATCH($B1504,manifest_11Sep!$B$1:$B$3202,0),MATCH(A.Arr9sepList!L$1,manifest_11Sep!$A$1:$V$1,0))</f>
        <v>0.74305555555555558</v>
      </c>
      <c r="M1504" s="13" t="str">
        <f t="array" ref="M1504">INDEX(manifest_11Sep!$A$1:$V$3202,MATCH($B1504,manifest_11Sep!$B$1:$B$3202,0),MATCH(A.Arr9sepList!M$1,manifest_11Sep!$A$1:$V$1,0))</f>
        <v>ICN-T2</v>
      </c>
      <c r="N1504" s="13" t="str">
        <f t="array" ref="N1504">INDEX(manifest_11Sep!$A$1:$V$3202,MATCH($B1504,manifest_11Sep!$B$1:$B$3202,0),MATCH(A.Arr9sepList!N$1,manifest_11Sep!$A$1:$V$1,0))</f>
        <v>LOTTE</v>
      </c>
      <c r="O1504" s="15"/>
      <c r="P1504" s="13"/>
      <c r="Q1504" s="16">
        <v>15262416</v>
      </c>
      <c r="R1504" s="16" t="s">
        <v>61</v>
      </c>
      <c r="S1504" s="13">
        <f t="array" ref="S1504">INDEX(manifest_11Sep!$A$1:$V$3202,MATCH($B1504,manifest_11Sep!$B$1:$B$3202,0),MATCH(A.Arr9sepList!S$1,manifest_11Sep!$A$1:$V$1,0))</f>
        <v>0</v>
      </c>
    </row>
    <row r="1505" spans="1:19" ht="15.75" customHeight="1">
      <c r="A1505" s="13" t="str">
        <f t="array" ref="A1505">INDEX(manifest_11Sep!$A$1:$V$3202,MATCH($B1505,manifest_11Sep!$B$1:$B$3202,0),MATCH(A.Arr9sepList!A$1,manifest_11Sep!$A$1:$V$1,0))</f>
        <v>A</v>
      </c>
      <c r="B1505" s="3" t="s">
        <v>2852</v>
      </c>
      <c r="C1505" s="13" t="str">
        <f t="array" ref="C1505">INDEX(manifest_11Sep!$A$1:$V$3202,MATCH($B1505,manifest_11Sep!$B$1:$B$3202,0),MATCH(A.Arr9sepList!C$1,manifest_11Sep!$A$1:$V$1,0))</f>
        <v>V7NZ6KRTSGK</v>
      </c>
      <c r="D1505" s="13" t="str">
        <f t="array" ref="D1505">INDEX(manifest_11Sep!$A$1:$V$3202,MATCH($B1505,manifest_11Sep!$B$1:$B$3202,0),MATCH(A.Arr9sepList!D$1,manifest_11Sep!$A$1:$V$1,0))</f>
        <v>Female</v>
      </c>
      <c r="E1505" s="13" t="str">
        <f t="array" ref="E1505">INDEX(manifest_11Sep!$A$1:$V$3202,MATCH($B1505,manifest_11Sep!$B$1:$B$3202,0),MATCH(A.Arr9sepList!E$1,manifest_11Sep!$A$1:$V$1,0))</f>
        <v>Kimberly Yeon</v>
      </c>
      <c r="F1505" s="13" t="str">
        <f t="array" ref="F1505">INDEX(manifest_11Sep!$A$1:$V$3202,MATCH($B1505,manifest_11Sep!$B$1:$B$3202,0),MATCH(A.Arr9sepList!F$1,manifest_11Sep!$A$1:$V$1,0))</f>
        <v>Lee</v>
      </c>
      <c r="G1505" s="13">
        <f t="array" ref="G1505">INDEX(manifest_11Sep!$A$1:$V$3202,MATCH($B1505,manifest_11Sep!$B$1:$B$3202,0),MATCH(A.Arr9sepList!G$1,manifest_11Sep!$A$1:$V$1,0))</f>
        <v>71</v>
      </c>
      <c r="H1505" s="13" t="str">
        <f t="array" ref="H1505">INDEX(manifest_11Sep!$A$1:$V$3202,MATCH($B1505,manifest_11Sep!$B$1:$B$3202,0),MATCH(A.Arr9sepList!H$1,manifest_11Sep!$A$1:$V$1,0))</f>
        <v>John Woo 1</v>
      </c>
      <c r="I1505" s="13" t="str">
        <f t="array" ref="I1505">INDEX(manifest_11Sep!$A$1:$V$3202,MATCH($B1505,manifest_11Sep!$B$1:$B$3202,0),MATCH(A.Arr9sepList!I$1,manifest_11Sep!$A$1:$V$1,0))</f>
        <v>Korean Air</v>
      </c>
      <c r="J1505" s="13" t="str">
        <f t="array" ref="J1505">INDEX(manifest_11Sep!$A$1:$V$3202,MATCH($B1505,manifest_11Sep!$B$1:$B$3202,0),MATCH(A.Arr9sepList!J$1,manifest_11Sep!$A$1:$V$1,0))</f>
        <v>KE 94</v>
      </c>
      <c r="K1505" s="13" t="str">
        <f t="array" ref="K1505">INDEX(manifest_11Sep!$A$1:$V$3202,MATCH($B1505,manifest_11Sep!$B$1:$B$3202,0),MATCH(A.Arr9sepList!K$1,manifest_11Sep!$A$1:$V$1,0))</f>
        <v>7-thg 9-25</v>
      </c>
      <c r="L1505" s="14">
        <f t="array" ref="L1505">INDEX(manifest_11Sep!$A$1:$V$3202,MATCH($B1505,manifest_11Sep!$B$1:$B$3202,0),MATCH(A.Arr9sepList!L$1,manifest_11Sep!$A$1:$V$1,0))</f>
        <v>0.73611111111111116</v>
      </c>
      <c r="M1505" s="13" t="str">
        <f t="array" ref="M1505">INDEX(manifest_11Sep!$A$1:$V$3202,MATCH($B1505,manifest_11Sep!$B$1:$B$3202,0),MATCH(A.Arr9sepList!M$1,manifest_11Sep!$A$1:$V$1,0))</f>
        <v>ICN-T2</v>
      </c>
      <c r="N1505" s="13" t="str">
        <f t="array" ref="N1505">INDEX(manifest_11Sep!$A$1:$V$3202,MATCH($B1505,manifest_11Sep!$B$1:$B$3202,0),MATCH(A.Arr9sepList!N$1,manifest_11Sep!$A$1:$V$1,0))</f>
        <v>LOTTE</v>
      </c>
      <c r="O1505" s="15"/>
      <c r="P1505" s="13"/>
      <c r="Q1505" s="16">
        <v>15262426</v>
      </c>
      <c r="R1505" s="16" t="s">
        <v>61</v>
      </c>
      <c r="S1505" s="13">
        <f t="array" ref="S1505">INDEX(manifest_11Sep!$A$1:$V$3202,MATCH($B1505,manifest_11Sep!$B$1:$B$3202,0),MATCH(A.Arr9sepList!S$1,manifest_11Sep!$A$1:$V$1,0))</f>
        <v>0</v>
      </c>
    </row>
    <row r="1506" spans="1:19" ht="15.75" customHeight="1">
      <c r="A1506" s="13" t="str">
        <f t="array" ref="A1506">INDEX(manifest_11Sep!$A$1:$V$3202,MATCH($B1506,manifest_11Sep!$B$1:$B$3202,0),MATCH(A.Arr9sepList!A$1,manifest_11Sep!$A$1:$V$1,0))</f>
        <v>A</v>
      </c>
      <c r="B1506" s="3" t="s">
        <v>968</v>
      </c>
      <c r="C1506" s="13" t="str">
        <f t="array" ref="C1506">INDEX(manifest_11Sep!$A$1:$V$3202,MATCH($B1506,manifest_11Sep!$B$1:$B$3202,0),MATCH(A.Arr9sepList!C$1,manifest_11Sep!$A$1:$V$1,0))</f>
        <v>WMN9WHWNCP6</v>
      </c>
      <c r="D1506" s="13" t="str">
        <f t="array" ref="D1506">INDEX(manifest_11Sep!$A$1:$V$3202,MATCH($B1506,manifest_11Sep!$B$1:$B$3202,0),MATCH(A.Arr9sepList!D$1,manifest_11Sep!$A$1:$V$1,0))</f>
        <v>Female</v>
      </c>
      <c r="E1506" s="13" t="str">
        <f t="array" ref="E1506">INDEX(manifest_11Sep!$A$1:$V$3202,MATCH($B1506,manifest_11Sep!$B$1:$B$3202,0),MATCH(A.Arr9sepList!E$1,manifest_11Sep!$A$1:$V$1,0))</f>
        <v>Danica</v>
      </c>
      <c r="F1506" s="13" t="str">
        <f t="array" ref="F1506">INDEX(manifest_11Sep!$A$1:$V$3202,MATCH($B1506,manifest_11Sep!$B$1:$B$3202,0),MATCH(A.Arr9sepList!F$1,manifest_11Sep!$A$1:$V$1,0))</f>
        <v>Nguyen</v>
      </c>
      <c r="G1506" s="13">
        <f t="array" ref="G1506">INDEX(manifest_11Sep!$A$1:$V$3202,MATCH($B1506,manifest_11Sep!$B$1:$B$3202,0),MATCH(A.Arr9sepList!G$1,manifest_11Sep!$A$1:$V$1,0))</f>
        <v>22</v>
      </c>
      <c r="H1506" s="13" t="str">
        <f t="array" ref="H1506">INDEX(manifest_11Sep!$A$1:$V$3202,MATCH($B1506,manifest_11Sep!$B$1:$B$3202,0),MATCH(A.Arr9sepList!H$1,manifest_11Sep!$A$1:$V$1,0))</f>
        <v>Alicia Nguyen 3</v>
      </c>
      <c r="I1506" s="13" t="str">
        <f t="array" ref="I1506">INDEX(manifest_11Sep!$A$1:$V$3202,MATCH($B1506,manifest_11Sep!$B$1:$B$3202,0),MATCH(A.Arr9sepList!I$1,manifest_11Sep!$A$1:$V$1,0))</f>
        <v>Air Premia</v>
      </c>
      <c r="J1506" s="13" t="str">
        <f t="array" ref="J1506">INDEX(manifest_11Sep!$A$1:$V$3202,MATCH($B1506,manifest_11Sep!$B$1:$B$3202,0),MATCH(A.Arr9sepList!J$1,manifest_11Sep!$A$1:$V$1,0))</f>
        <v>YP 112</v>
      </c>
      <c r="K1506" s="13" t="str">
        <f t="array" ref="K1506">INDEX(manifest_11Sep!$A$1:$V$3202,MATCH($B1506,manifest_11Sep!$B$1:$B$3202,0),MATCH(A.Arr9sepList!K$1,manifest_11Sep!$A$1:$V$1,0))</f>
        <v>7-thg 9-25</v>
      </c>
      <c r="L1506" s="14">
        <f t="array" ref="L1506">INDEX(manifest_11Sep!$A$1:$V$3202,MATCH($B1506,manifest_11Sep!$B$1:$B$3202,0),MATCH(A.Arr9sepList!L$1,manifest_11Sep!$A$1:$V$1,0))</f>
        <v>0.85416666666666663</v>
      </c>
      <c r="M1506" s="13" t="str">
        <f t="array" ref="M1506">INDEX(manifest_11Sep!$A$1:$V$3202,MATCH($B1506,manifest_11Sep!$B$1:$B$3202,0),MATCH(A.Arr9sepList!M$1,manifest_11Sep!$A$1:$V$1,0))</f>
        <v>ICN-T1</v>
      </c>
      <c r="N1506" s="13" t="str">
        <f t="array" ref="N1506">INDEX(manifest_11Sep!$A$1:$V$3202,MATCH($B1506,manifest_11Sep!$B$1:$B$3202,0),MATCH(A.Arr9sepList!N$1,manifest_11Sep!$A$1:$V$1,0))</f>
        <v>JW MARRIOTT</v>
      </c>
      <c r="O1506" s="15"/>
      <c r="P1506" s="13"/>
      <c r="Q1506" s="16">
        <v>75986535</v>
      </c>
      <c r="R1506" s="16" t="s">
        <v>43</v>
      </c>
      <c r="S1506" s="13">
        <f t="array" ref="S1506">INDEX(manifest_11Sep!$A$1:$V$3202,MATCH($B1506,manifest_11Sep!$B$1:$B$3202,0),MATCH(A.Arr9sepList!S$1,manifest_11Sep!$A$1:$V$1,0))</f>
        <v>0</v>
      </c>
    </row>
    <row r="1507" spans="1:19" ht="15.75" customHeight="1">
      <c r="A1507" s="13" t="str">
        <f t="array" ref="A1507">INDEX(manifest_11Sep!$A$1:$V$3202,MATCH($B1507,manifest_11Sep!$B$1:$B$3202,0),MATCH(A.Arr9sepList!A$1,manifest_11Sep!$A$1:$V$1,0))</f>
        <v>A</v>
      </c>
      <c r="B1507" s="3" t="s">
        <v>972</v>
      </c>
      <c r="C1507" s="13" t="str">
        <f t="array" ref="C1507">INDEX(manifest_11Sep!$A$1:$V$3202,MATCH($B1507,manifest_11Sep!$B$1:$B$3202,0),MATCH(A.Arr9sepList!C$1,manifest_11Sep!$A$1:$V$1,0))</f>
        <v>WMN9WHWNCP6</v>
      </c>
      <c r="D1507" s="13" t="str">
        <f t="array" ref="D1507">INDEX(manifest_11Sep!$A$1:$V$3202,MATCH($B1507,manifest_11Sep!$B$1:$B$3202,0),MATCH(A.Arr9sepList!D$1,manifest_11Sep!$A$1:$V$1,0))</f>
        <v>Male</v>
      </c>
      <c r="E1507" s="13" t="str">
        <f t="array" ref="E1507">INDEX(manifest_11Sep!$A$1:$V$3202,MATCH($B1507,manifest_11Sep!$B$1:$B$3202,0),MATCH(A.Arr9sepList!E$1,manifest_11Sep!$A$1:$V$1,0))</f>
        <v>Thomas</v>
      </c>
      <c r="F1507" s="13" t="str">
        <f t="array" ref="F1507">INDEX(manifest_11Sep!$A$1:$V$3202,MATCH($B1507,manifest_11Sep!$B$1:$B$3202,0),MATCH(A.Arr9sepList!F$1,manifest_11Sep!$A$1:$V$1,0))</f>
        <v>Ojala</v>
      </c>
      <c r="G1507" s="13">
        <f t="array" ref="G1507">INDEX(manifest_11Sep!$A$1:$V$3202,MATCH($B1507,manifest_11Sep!$B$1:$B$3202,0),MATCH(A.Arr9sepList!G$1,manifest_11Sep!$A$1:$V$1,0))</f>
        <v>23</v>
      </c>
      <c r="H1507" s="13" t="str">
        <f t="array" ref="H1507">INDEX(manifest_11Sep!$A$1:$V$3202,MATCH($B1507,manifest_11Sep!$B$1:$B$3202,0),MATCH(A.Arr9sepList!H$1,manifest_11Sep!$A$1:$V$1,0))</f>
        <v>Alicia Nguyen 3</v>
      </c>
      <c r="I1507" s="13" t="str">
        <f t="array" ref="I1507">INDEX(manifest_11Sep!$A$1:$V$3202,MATCH($B1507,manifest_11Sep!$B$1:$B$3202,0),MATCH(A.Arr9sepList!I$1,manifest_11Sep!$A$1:$V$1,0))</f>
        <v>Air Premia</v>
      </c>
      <c r="J1507" s="13" t="str">
        <f t="array" ref="J1507">INDEX(manifest_11Sep!$A$1:$V$3202,MATCH($B1507,manifest_11Sep!$B$1:$B$3202,0),MATCH(A.Arr9sepList!J$1,manifest_11Sep!$A$1:$V$1,0))</f>
        <v>YP 112</v>
      </c>
      <c r="K1507" s="13" t="str">
        <f t="array" ref="K1507">INDEX(manifest_11Sep!$A$1:$V$3202,MATCH($B1507,manifest_11Sep!$B$1:$B$3202,0),MATCH(A.Arr9sepList!K$1,manifest_11Sep!$A$1:$V$1,0))</f>
        <v>7-thg 9-25</v>
      </c>
      <c r="L1507" s="14">
        <f t="array" ref="L1507">INDEX(manifest_11Sep!$A$1:$V$3202,MATCH($B1507,manifest_11Sep!$B$1:$B$3202,0),MATCH(A.Arr9sepList!L$1,manifest_11Sep!$A$1:$V$1,0))</f>
        <v>0.85416666666666663</v>
      </c>
      <c r="M1507" s="13" t="str">
        <f t="array" ref="M1507">INDEX(manifest_11Sep!$A$1:$V$3202,MATCH($B1507,manifest_11Sep!$B$1:$B$3202,0),MATCH(A.Arr9sepList!M$1,manifest_11Sep!$A$1:$V$1,0))</f>
        <v>ICN-T1</v>
      </c>
      <c r="N1507" s="13" t="str">
        <f t="array" ref="N1507">INDEX(manifest_11Sep!$A$1:$V$3202,MATCH($B1507,manifest_11Sep!$B$1:$B$3202,0),MATCH(A.Arr9sepList!N$1,manifest_11Sep!$A$1:$V$1,0))</f>
        <v>JW MARRIOTT</v>
      </c>
      <c r="O1507" s="15"/>
      <c r="P1507" s="13"/>
      <c r="Q1507" s="16">
        <v>75986535</v>
      </c>
      <c r="R1507" s="16" t="s">
        <v>43</v>
      </c>
      <c r="S1507" s="13">
        <f t="array" ref="S1507">INDEX(manifest_11Sep!$A$1:$V$3202,MATCH($B1507,manifest_11Sep!$B$1:$B$3202,0),MATCH(A.Arr9sepList!S$1,manifest_11Sep!$A$1:$V$1,0))</f>
        <v>0</v>
      </c>
    </row>
    <row r="1508" spans="1:19" ht="15.75" customHeight="1">
      <c r="A1508" s="13" t="str">
        <f t="array" ref="A1508">INDEX(manifest_11Sep!$A$1:$V$3202,MATCH($B1508,manifest_11Sep!$B$1:$B$3202,0),MATCH(A.Arr9sepList!A$1,manifest_11Sep!$A$1:$V$1,0))</f>
        <v>A</v>
      </c>
      <c r="B1508" s="3" t="s">
        <v>2698</v>
      </c>
      <c r="C1508" s="13" t="str">
        <f t="array" ref="C1508">INDEX(manifest_11Sep!$A$1:$V$3202,MATCH($B1508,manifest_11Sep!$B$1:$B$3202,0),MATCH(A.Arr9sepList!C$1,manifest_11Sep!$A$1:$V$1,0))</f>
        <v>5YNWZ5RJY64</v>
      </c>
      <c r="D1508" s="13" t="str">
        <f t="array" ref="D1508">INDEX(manifest_11Sep!$A$1:$V$3202,MATCH($B1508,manifest_11Sep!$B$1:$B$3202,0),MATCH(A.Arr9sepList!D$1,manifest_11Sep!$A$1:$V$1,0))</f>
        <v>Female</v>
      </c>
      <c r="E1508" s="13" t="str">
        <f t="array" ref="E1508">INDEX(manifest_11Sep!$A$1:$V$3202,MATCH($B1508,manifest_11Sep!$B$1:$B$3202,0),MATCH(A.Arr9sepList!E$1,manifest_11Sep!$A$1:$V$1,0))</f>
        <v>Ji Sun</v>
      </c>
      <c r="F1508" s="13" t="str">
        <f t="array" ref="F1508">INDEX(manifest_11Sep!$A$1:$V$3202,MATCH($B1508,manifest_11Sep!$B$1:$B$3202,0),MATCH(A.Arr9sepList!F$1,manifest_11Sep!$A$1:$V$1,0))</f>
        <v>Choi</v>
      </c>
      <c r="G1508" s="13">
        <f t="array" ref="G1508">INDEX(manifest_11Sep!$A$1:$V$3202,MATCH($B1508,manifest_11Sep!$B$1:$B$3202,0),MATCH(A.Arr9sepList!G$1,manifest_11Sep!$A$1:$V$1,0))</f>
        <v>49</v>
      </c>
      <c r="H1508" s="13" t="str">
        <f t="array" ref="H1508">INDEX(manifest_11Sep!$A$1:$V$3202,MATCH($B1508,manifest_11Sep!$B$1:$B$3202,0),MATCH(A.Arr9sepList!H$1,manifest_11Sep!$A$1:$V$1,0))</f>
        <v>John Woo 1</v>
      </c>
      <c r="I1508" s="13" t="str">
        <f t="array" ref="I1508">INDEX(manifest_11Sep!$A$1:$V$3202,MATCH($B1508,manifest_11Sep!$B$1:$B$3202,0),MATCH(A.Arr9sepList!I$1,manifest_11Sep!$A$1:$V$1,0))</f>
        <v>Korean Air</v>
      </c>
      <c r="J1508" s="13" t="str">
        <f t="array" ref="J1508">INDEX(manifest_11Sep!$A$1:$V$3202,MATCH($B1508,manifest_11Sep!$B$1:$B$3202,0),MATCH(A.Arr9sepList!J$1,manifest_11Sep!$A$1:$V$1,0))</f>
        <v>KE 36</v>
      </c>
      <c r="K1508" s="13" t="str">
        <f t="array" ref="K1508">INDEX(manifest_11Sep!$A$1:$V$3202,MATCH($B1508,manifest_11Sep!$B$1:$B$3202,0),MATCH(A.Arr9sepList!K$1,manifest_11Sep!$A$1:$V$1,0))</f>
        <v>8-thg 9-25</v>
      </c>
      <c r="L1508" s="14">
        <f t="array" ref="L1508">INDEX(manifest_11Sep!$A$1:$V$3202,MATCH($B1508,manifest_11Sep!$B$1:$B$3202,0),MATCH(A.Arr9sepList!L$1,manifest_11Sep!$A$1:$V$1,0))</f>
        <v>0.70138888888888884</v>
      </c>
      <c r="M1508" s="13" t="str">
        <f t="array" ref="M1508">INDEX(manifest_11Sep!$A$1:$V$3202,MATCH($B1508,manifest_11Sep!$B$1:$B$3202,0),MATCH(A.Arr9sepList!M$1,manifest_11Sep!$A$1:$V$1,0))</f>
        <v>ICN-T2</v>
      </c>
      <c r="N1508" s="13" t="str">
        <f t="array" ref="N1508">INDEX(manifest_11Sep!$A$1:$V$3202,MATCH($B1508,manifest_11Sep!$B$1:$B$3202,0),MATCH(A.Arr9sepList!N$1,manifest_11Sep!$A$1:$V$1,0))</f>
        <v>LOTTE</v>
      </c>
      <c r="O1508" s="15"/>
      <c r="P1508" s="13"/>
      <c r="Q1508" s="16">
        <v>15262396</v>
      </c>
      <c r="R1508" s="16" t="s">
        <v>61</v>
      </c>
      <c r="S1508" s="13">
        <f t="array" ref="S1508">INDEX(manifest_11Sep!$A$1:$V$3202,MATCH($B1508,manifest_11Sep!$B$1:$B$3202,0),MATCH(A.Arr9sepList!S$1,manifest_11Sep!$A$1:$V$1,0))</f>
        <v>0</v>
      </c>
    </row>
    <row r="1509" spans="1:19" ht="15.75" customHeight="1">
      <c r="A1509" s="13" t="str">
        <f t="array" ref="A1509">INDEX(manifest_11Sep!$A$1:$V$3202,MATCH($B1509,manifest_11Sep!$B$1:$B$3202,0),MATCH(A.Arr9sepList!A$1,manifest_11Sep!$A$1:$V$1,0))</f>
        <v>A</v>
      </c>
      <c r="B1509" s="3" t="s">
        <v>1006</v>
      </c>
      <c r="C1509" s="13" t="str">
        <f t="array" ref="C1509">INDEX(manifest_11Sep!$A$1:$V$3202,MATCH($B1509,manifest_11Sep!$B$1:$B$3202,0),MATCH(A.Arr9sepList!C$1,manifest_11Sep!$A$1:$V$1,0))</f>
        <v>7LNS38QJLK8</v>
      </c>
      <c r="D1509" s="13" t="str">
        <f t="array" ref="D1509">INDEX(manifest_11Sep!$A$1:$V$3202,MATCH($B1509,manifest_11Sep!$B$1:$B$3202,0),MATCH(A.Arr9sepList!D$1,manifest_11Sep!$A$1:$V$1,0))</f>
        <v>Female</v>
      </c>
      <c r="E1509" s="13" t="str">
        <f t="array" ref="E1509">INDEX(manifest_11Sep!$A$1:$V$3202,MATCH($B1509,manifest_11Sep!$B$1:$B$3202,0),MATCH(A.Arr9sepList!E$1,manifest_11Sep!$A$1:$V$1,0))</f>
        <v>Madeleine Nhu-An</v>
      </c>
      <c r="F1509" s="13" t="str">
        <f t="array" ref="F1509">INDEX(manifest_11Sep!$A$1:$V$3202,MATCH($B1509,manifest_11Sep!$B$1:$B$3202,0),MATCH(A.Arr9sepList!F$1,manifest_11Sep!$A$1:$V$1,0))</f>
        <v>Do</v>
      </c>
      <c r="G1509" s="13">
        <f t="array" ref="G1509">INDEX(manifest_11Sep!$A$1:$V$3202,MATCH($B1509,manifest_11Sep!$B$1:$B$3202,0),MATCH(A.Arr9sepList!G$1,manifest_11Sep!$A$1:$V$1,0))</f>
        <v>26</v>
      </c>
      <c r="H1509" s="13" t="str">
        <f t="array" ref="H1509">INDEX(manifest_11Sep!$A$1:$V$3202,MATCH($B1509,manifest_11Sep!$B$1:$B$3202,0),MATCH(A.Arr9sepList!H$1,manifest_11Sep!$A$1:$V$1,0))</f>
        <v>Alicia Nguyen 3</v>
      </c>
      <c r="I1509" s="13" t="str">
        <f t="array" ref="I1509">INDEX(manifest_11Sep!$A$1:$V$3202,MATCH($B1509,manifest_11Sep!$B$1:$B$3202,0),MATCH(A.Arr9sepList!I$1,manifest_11Sep!$A$1:$V$1,0))</f>
        <v>Asiana Airlines</v>
      </c>
      <c r="J1509" s="13" t="str">
        <f t="array" ref="J1509">INDEX(manifest_11Sep!$A$1:$V$3202,MATCH($B1509,manifest_11Sep!$B$1:$B$3202,0),MATCH(A.Arr9sepList!J$1,manifest_11Sep!$A$1:$V$1,0))</f>
        <v>OZ 211</v>
      </c>
      <c r="K1509" s="13" t="str">
        <f t="array" ref="K1509">INDEX(manifest_11Sep!$A$1:$V$3202,MATCH($B1509,manifest_11Sep!$B$1:$B$3202,0),MATCH(A.Arr9sepList!K$1,manifest_11Sep!$A$1:$V$1,0))</f>
        <v>9-thg 9-25</v>
      </c>
      <c r="L1509" s="14">
        <f t="array" ref="L1509">INDEX(manifest_11Sep!$A$1:$V$3202,MATCH($B1509,manifest_11Sep!$B$1:$B$3202,0),MATCH(A.Arr9sepList!L$1,manifest_11Sep!$A$1:$V$1,0))</f>
        <v>0.1875</v>
      </c>
      <c r="M1509" s="13" t="str">
        <f t="array" ref="M1509">INDEX(manifest_11Sep!$A$1:$V$3202,MATCH($B1509,manifest_11Sep!$B$1:$B$3202,0),MATCH(A.Arr9sepList!M$1,manifest_11Sep!$A$1:$V$1,0))</f>
        <v>ICN-T1</v>
      </c>
      <c r="N1509" s="13" t="str">
        <f t="array" ref="N1509">INDEX(manifest_11Sep!$A$1:$V$3202,MATCH($B1509,manifest_11Sep!$B$1:$B$3202,0),MATCH(A.Arr9sepList!N$1,manifest_11Sep!$A$1:$V$1,0))</f>
        <v>JW MARRIOTT</v>
      </c>
      <c r="O1509" s="15"/>
      <c r="P1509" s="13"/>
      <c r="Q1509" s="16">
        <v>75986641</v>
      </c>
      <c r="R1509" s="16" t="s">
        <v>61</v>
      </c>
      <c r="S1509" s="13">
        <f t="array" ref="S1509">INDEX(manifest_11Sep!$A$1:$V$3202,MATCH($B1509,manifest_11Sep!$B$1:$B$3202,0),MATCH(A.Arr9sepList!S$1,manifest_11Sep!$A$1:$V$1,0))</f>
        <v>0</v>
      </c>
    </row>
    <row r="1510" spans="1:19" ht="15.75" customHeight="1">
      <c r="A1510" s="13" t="str">
        <f t="array" ref="A1510">INDEX(manifest_11Sep!$A$1:$V$3202,MATCH($B1510,manifest_11Sep!$B$1:$B$3202,0),MATCH(A.Arr9sepList!A$1,manifest_11Sep!$A$1:$V$1,0))</f>
        <v>A</v>
      </c>
      <c r="B1510" s="3" t="s">
        <v>2707</v>
      </c>
      <c r="C1510" s="13" t="str">
        <f t="array" ref="C1510">INDEX(manifest_11Sep!$A$1:$V$3202,MATCH($B1510,manifest_11Sep!$B$1:$B$3202,0),MATCH(A.Arr9sepList!C$1,manifest_11Sep!$A$1:$V$1,0))</f>
        <v>D6N9S924YHJ</v>
      </c>
      <c r="D1510" s="13" t="str">
        <f t="array" ref="D1510">INDEX(manifest_11Sep!$A$1:$V$3202,MATCH($B1510,manifest_11Sep!$B$1:$B$3202,0),MATCH(A.Arr9sepList!D$1,manifest_11Sep!$A$1:$V$1,0))</f>
        <v>Female</v>
      </c>
      <c r="E1510" s="13" t="str">
        <f t="array" ref="E1510">INDEX(manifest_11Sep!$A$1:$V$3202,MATCH($B1510,manifest_11Sep!$B$1:$B$3202,0),MATCH(A.Arr9sepList!E$1,manifest_11Sep!$A$1:$V$1,0))</f>
        <v>Vicky</v>
      </c>
      <c r="F1510" s="13" t="str">
        <f t="array" ref="F1510">INDEX(manifest_11Sep!$A$1:$V$3202,MATCH($B1510,manifest_11Sep!$B$1:$B$3202,0),MATCH(A.Arr9sepList!F$1,manifest_11Sep!$A$1:$V$1,0))</f>
        <v>Kim</v>
      </c>
      <c r="G1510" s="13">
        <f t="array" ref="G1510">INDEX(manifest_11Sep!$A$1:$V$3202,MATCH($B1510,manifest_11Sep!$B$1:$B$3202,0),MATCH(A.Arr9sepList!G$1,manifest_11Sep!$A$1:$V$1,0))</f>
        <v>51</v>
      </c>
      <c r="H1510" s="13" t="str">
        <f t="array" ref="H1510">INDEX(manifest_11Sep!$A$1:$V$3202,MATCH($B1510,manifest_11Sep!$B$1:$B$3202,0),MATCH(A.Arr9sepList!H$1,manifest_11Sep!$A$1:$V$1,0))</f>
        <v>John Woo 1</v>
      </c>
      <c r="I1510" s="13" t="str">
        <f t="array" ref="I1510">INDEX(manifest_11Sep!$A$1:$V$3202,MATCH($B1510,manifest_11Sep!$B$1:$B$3202,0),MATCH(A.Arr9sepList!I$1,manifest_11Sep!$A$1:$V$1,0))</f>
        <v>Asiana Airlines</v>
      </c>
      <c r="J1510" s="13" t="str">
        <f t="array" ref="J1510">INDEX(manifest_11Sep!$A$1:$V$3202,MATCH($B1510,manifest_11Sep!$B$1:$B$3202,0),MATCH(A.Arr9sepList!J$1,manifest_11Sep!$A$1:$V$1,0))</f>
        <v>OZ 201</v>
      </c>
      <c r="K1510" s="13" t="str">
        <f t="array" ref="K1510">INDEX(manifest_11Sep!$A$1:$V$3202,MATCH($B1510,manifest_11Sep!$B$1:$B$3202,0),MATCH(A.Arr9sepList!K$1,manifest_11Sep!$A$1:$V$1,0))</f>
        <v>9-thg 9-25</v>
      </c>
      <c r="L1510" s="14">
        <f t="array" ref="L1510">INDEX(manifest_11Sep!$A$1:$V$3202,MATCH($B1510,manifest_11Sep!$B$1:$B$3202,0),MATCH(A.Arr9sepList!L$1,manifest_11Sep!$A$1:$V$1,0))</f>
        <v>0.62152777777777779</v>
      </c>
      <c r="M1510" s="13" t="str">
        <f t="array" ref="M1510">INDEX(manifest_11Sep!$A$1:$V$3202,MATCH($B1510,manifest_11Sep!$B$1:$B$3202,0),MATCH(A.Arr9sepList!M$1,manifest_11Sep!$A$1:$V$1,0))</f>
        <v>ICN-T1</v>
      </c>
      <c r="N1510" s="13" t="str">
        <f t="array" ref="N1510">INDEX(manifest_11Sep!$A$1:$V$3202,MATCH($B1510,manifest_11Sep!$B$1:$B$3202,0),MATCH(A.Arr9sepList!N$1,manifest_11Sep!$A$1:$V$1,0))</f>
        <v>LOTTE</v>
      </c>
      <c r="O1510" s="15"/>
      <c r="P1510" s="13"/>
      <c r="Q1510" s="16">
        <v>15262398</v>
      </c>
      <c r="R1510" s="16" t="s">
        <v>61</v>
      </c>
      <c r="S1510" s="13">
        <f t="array" ref="S1510">INDEX(manifest_11Sep!$A$1:$V$3202,MATCH($B1510,manifest_11Sep!$B$1:$B$3202,0),MATCH(A.Arr9sepList!S$1,manifest_11Sep!$A$1:$V$1,0))</f>
        <v>0</v>
      </c>
    </row>
    <row r="1511" spans="1:19" ht="15.75" customHeight="1">
      <c r="A1511" s="13" t="str">
        <f t="array" ref="A1511">INDEX(manifest_11Sep!$A$1:$V$3202,MATCH($B1511,manifest_11Sep!$B$1:$B$3202,0),MATCH(A.Arr9sepList!A$1,manifest_11Sep!$A$1:$V$1,0))</f>
        <v>A</v>
      </c>
      <c r="B1511" s="3" t="s">
        <v>3712</v>
      </c>
      <c r="C1511" s="13" t="str">
        <f t="array" ref="C1511">INDEX(manifest_11Sep!$A$1:$V$3202,MATCH($B1511,manifest_11Sep!$B$1:$B$3202,0),MATCH(A.Arr9sepList!C$1,manifest_11Sep!$A$1:$V$1,0))</f>
        <v>52NPPJSSF5W</v>
      </c>
      <c r="D1511" s="13" t="str">
        <f t="array" ref="D1511">INDEX(manifest_11Sep!$A$1:$V$3202,MATCH($B1511,manifest_11Sep!$B$1:$B$3202,0),MATCH(A.Arr9sepList!D$1,manifest_11Sep!$A$1:$V$1,0))</f>
        <v>Female</v>
      </c>
      <c r="E1511" s="13" t="str">
        <f t="array" ref="E1511">INDEX(manifest_11Sep!$A$1:$V$3202,MATCH($B1511,manifest_11Sep!$B$1:$B$3202,0),MATCH(A.Arr9sepList!E$1,manifest_11Sep!$A$1:$V$1,0))</f>
        <v>Irene Kristina Mangubat</v>
      </c>
      <c r="F1511" s="13" t="str">
        <f t="array" ref="F1511">INDEX(manifest_11Sep!$A$1:$V$3202,MATCH($B1511,manifest_11Sep!$B$1:$B$3202,0),MATCH(A.Arr9sepList!F$1,manifest_11Sep!$A$1:$V$1,0))</f>
        <v>Tiu</v>
      </c>
      <c r="G1511" s="13">
        <f t="array" ref="G1511">INDEX(manifest_11Sep!$A$1:$V$3202,MATCH($B1511,manifest_11Sep!$B$1:$B$3202,0),MATCH(A.Arr9sepList!G$1,manifest_11Sep!$A$1:$V$1,0))</f>
        <v>36</v>
      </c>
      <c r="H1511" s="13" t="str">
        <f t="array" ref="H1511">INDEX(manifest_11Sep!$A$1:$V$3202,MATCH($B1511,manifest_11Sep!$B$1:$B$3202,0),MATCH(A.Arr9sepList!H$1,manifest_11Sep!$A$1:$V$1,0))</f>
        <v>Peter Ly</v>
      </c>
      <c r="I1511" s="13" t="str">
        <f t="array" ref="I1511">INDEX(manifest_11Sep!$A$1:$V$3202,MATCH($B1511,manifest_11Sep!$B$1:$B$3202,0),MATCH(A.Arr9sepList!I$1,manifest_11Sep!$A$1:$V$1,0))</f>
        <v>United Airlines</v>
      </c>
      <c r="J1511" s="13" t="str">
        <f t="array" ref="J1511">INDEX(manifest_11Sep!$A$1:$V$3202,MATCH($B1511,manifest_11Sep!$B$1:$B$3202,0),MATCH(A.Arr9sepList!J$1,manifest_11Sep!$A$1:$V$1,0))</f>
        <v>UA 893</v>
      </c>
      <c r="K1511" s="13" t="str">
        <f t="array" ref="K1511">INDEX(manifest_11Sep!$A$1:$V$3202,MATCH($B1511,manifest_11Sep!$B$1:$B$3202,0),MATCH(A.Arr9sepList!K$1,manifest_11Sep!$A$1:$V$1,0))</f>
        <v>9-thg 9-25</v>
      </c>
      <c r="L1511" s="14">
        <f t="array" ref="L1511">INDEX(manifest_11Sep!$A$1:$V$3202,MATCH($B1511,manifest_11Sep!$B$1:$B$3202,0),MATCH(A.Arr9sepList!L$1,manifest_11Sep!$A$1:$V$1,0))</f>
        <v>0.625</v>
      </c>
      <c r="M1511" s="13" t="str">
        <f t="array" ref="M1511">INDEX(manifest_11Sep!$A$1:$V$3202,MATCH($B1511,manifest_11Sep!$B$1:$B$3202,0),MATCH(A.Arr9sepList!M$1,manifest_11Sep!$A$1:$V$1,0))</f>
        <v>ICN-T1</v>
      </c>
      <c r="N1511" s="13" t="str">
        <f t="array" ref="N1511">INDEX(manifest_11Sep!$A$1:$V$3202,MATCH($B1511,manifest_11Sep!$B$1:$B$3202,0),MATCH(A.Arr9sepList!N$1,manifest_11Sep!$A$1:$V$1,0))</f>
        <v>THE PLAZA</v>
      </c>
      <c r="O1511" s="15"/>
      <c r="P1511" s="13"/>
      <c r="Q1511" s="16">
        <v>80073295</v>
      </c>
      <c r="R1511" s="16" t="s">
        <v>43</v>
      </c>
      <c r="S1511" s="13">
        <f t="array" ref="S1511">INDEX(manifest_11Sep!$A$1:$V$3202,MATCH($B1511,manifest_11Sep!$B$1:$B$3202,0),MATCH(A.Arr9sepList!S$1,manifest_11Sep!$A$1:$V$1,0))</f>
        <v>0</v>
      </c>
    </row>
    <row r="1512" spans="1:19" ht="15.75" customHeight="1">
      <c r="A1512" s="13" t="str">
        <f t="array" ref="A1512">INDEX(manifest_11Sep!$A$1:$V$3202,MATCH($B1512,manifest_11Sep!$B$1:$B$3202,0),MATCH(A.Arr9sepList!A$1,manifest_11Sep!$A$1:$V$1,0))</f>
        <v>A</v>
      </c>
      <c r="B1512" s="3" t="s">
        <v>3715</v>
      </c>
      <c r="C1512" s="13" t="str">
        <f t="array" ref="C1512">INDEX(manifest_11Sep!$A$1:$V$3202,MATCH($B1512,manifest_11Sep!$B$1:$B$3202,0),MATCH(A.Arr9sepList!C$1,manifest_11Sep!$A$1:$V$1,0))</f>
        <v>52NPPJSSF5W</v>
      </c>
      <c r="D1512" s="13" t="str">
        <f t="array" ref="D1512">INDEX(manifest_11Sep!$A$1:$V$3202,MATCH($B1512,manifest_11Sep!$B$1:$B$3202,0),MATCH(A.Arr9sepList!D$1,manifest_11Sep!$A$1:$V$1,0))</f>
        <v>Male</v>
      </c>
      <c r="E1512" s="13" t="str">
        <f t="array" ref="E1512">INDEX(manifest_11Sep!$A$1:$V$3202,MATCH($B1512,manifest_11Sep!$B$1:$B$3202,0),MATCH(A.Arr9sepList!E$1,manifest_11Sep!$A$1:$V$1,0))</f>
        <v>Michael Almeda</v>
      </c>
      <c r="F1512" s="13" t="str">
        <f t="array" ref="F1512">INDEX(manifest_11Sep!$A$1:$V$3202,MATCH($B1512,manifest_11Sep!$B$1:$B$3202,0),MATCH(A.Arr9sepList!F$1,manifest_11Sep!$A$1:$V$1,0))</f>
        <v>Miranda</v>
      </c>
      <c r="G1512" s="13">
        <f t="array" ref="G1512">INDEX(manifest_11Sep!$A$1:$V$3202,MATCH($B1512,manifest_11Sep!$B$1:$B$3202,0),MATCH(A.Arr9sepList!G$1,manifest_11Sep!$A$1:$V$1,0))</f>
        <v>38</v>
      </c>
      <c r="H1512" s="13" t="str">
        <f t="array" ref="H1512">INDEX(manifest_11Sep!$A$1:$V$3202,MATCH($B1512,manifest_11Sep!$B$1:$B$3202,0),MATCH(A.Arr9sepList!H$1,manifest_11Sep!$A$1:$V$1,0))</f>
        <v>Peter Ly</v>
      </c>
      <c r="I1512" s="13" t="str">
        <f t="array" ref="I1512">INDEX(manifest_11Sep!$A$1:$V$3202,MATCH($B1512,manifest_11Sep!$B$1:$B$3202,0),MATCH(A.Arr9sepList!I$1,manifest_11Sep!$A$1:$V$1,0))</f>
        <v>United Airlines</v>
      </c>
      <c r="J1512" s="13" t="str">
        <f t="array" ref="J1512">INDEX(manifest_11Sep!$A$1:$V$3202,MATCH($B1512,manifest_11Sep!$B$1:$B$3202,0),MATCH(A.Arr9sepList!J$1,manifest_11Sep!$A$1:$V$1,0))</f>
        <v>UA 893</v>
      </c>
      <c r="K1512" s="13" t="str">
        <f t="array" ref="K1512">INDEX(manifest_11Sep!$A$1:$V$3202,MATCH($B1512,manifest_11Sep!$B$1:$B$3202,0),MATCH(A.Arr9sepList!K$1,manifest_11Sep!$A$1:$V$1,0))</f>
        <v>9-thg 9-25</v>
      </c>
      <c r="L1512" s="14">
        <f t="array" ref="L1512">INDEX(manifest_11Sep!$A$1:$V$3202,MATCH($B1512,manifest_11Sep!$B$1:$B$3202,0),MATCH(A.Arr9sepList!L$1,manifest_11Sep!$A$1:$V$1,0))</f>
        <v>0.625</v>
      </c>
      <c r="M1512" s="13" t="str">
        <f t="array" ref="M1512">INDEX(manifest_11Sep!$A$1:$V$3202,MATCH($B1512,manifest_11Sep!$B$1:$B$3202,0),MATCH(A.Arr9sepList!M$1,manifest_11Sep!$A$1:$V$1,0))</f>
        <v>ICN-T1</v>
      </c>
      <c r="N1512" s="13" t="str">
        <f t="array" ref="N1512">INDEX(manifest_11Sep!$A$1:$V$3202,MATCH($B1512,manifest_11Sep!$B$1:$B$3202,0),MATCH(A.Arr9sepList!N$1,manifest_11Sep!$A$1:$V$1,0))</f>
        <v>THE PLAZA</v>
      </c>
      <c r="O1512" s="15"/>
      <c r="P1512" s="13"/>
      <c r="Q1512" s="16">
        <v>80073295</v>
      </c>
      <c r="R1512" s="16" t="s">
        <v>43</v>
      </c>
      <c r="S1512" s="13">
        <f t="array" ref="S1512">INDEX(manifest_11Sep!$A$1:$V$3202,MATCH($B1512,manifest_11Sep!$B$1:$B$3202,0),MATCH(A.Arr9sepList!S$1,manifest_11Sep!$A$1:$V$1,0))</f>
        <v>0</v>
      </c>
    </row>
    <row r="1513" spans="1:19" ht="15.75" customHeight="1">
      <c r="A1513" s="13" t="str">
        <f t="array" ref="A1513">INDEX(manifest_11Sep!$A$1:$V$3202,MATCH($B1513,manifest_11Sep!$B$1:$B$3202,0),MATCH(A.Arr9sepList!A$1,manifest_11Sep!$A$1:$V$1,0))</f>
        <v>A</v>
      </c>
      <c r="B1513" s="3" t="s">
        <v>3718</v>
      </c>
      <c r="C1513" s="13" t="str">
        <f t="array" ref="C1513">INDEX(manifest_11Sep!$A$1:$V$3202,MATCH($B1513,manifest_11Sep!$B$1:$B$3202,0),MATCH(A.Arr9sepList!C$1,manifest_11Sep!$A$1:$V$1,0))</f>
        <v>52NPPJSSF5W</v>
      </c>
      <c r="D1513" s="13" t="str">
        <f t="array" ref="D1513">INDEX(manifest_11Sep!$A$1:$V$3202,MATCH($B1513,manifest_11Sep!$B$1:$B$3202,0),MATCH(A.Arr9sepList!D$1,manifest_11Sep!$A$1:$V$1,0))</f>
        <v>Male</v>
      </c>
      <c r="E1513" s="13" t="str">
        <f t="array" ref="E1513">INDEX(manifest_11Sep!$A$1:$V$3202,MATCH($B1513,manifest_11Sep!$B$1:$B$3202,0),MATCH(A.Arr9sepList!E$1,manifest_11Sep!$A$1:$V$1,0))</f>
        <v>Elijah Parker Tiu</v>
      </c>
      <c r="F1513" s="13" t="str">
        <f t="array" ref="F1513">INDEX(manifest_11Sep!$A$1:$V$3202,MATCH($B1513,manifest_11Sep!$B$1:$B$3202,0),MATCH(A.Arr9sepList!F$1,manifest_11Sep!$A$1:$V$1,0))</f>
        <v>Miranda</v>
      </c>
      <c r="G1513" s="13">
        <f t="array" ref="G1513">INDEX(manifest_11Sep!$A$1:$V$3202,MATCH($B1513,manifest_11Sep!$B$1:$B$3202,0),MATCH(A.Arr9sepList!G$1,manifest_11Sep!$A$1:$V$1,0))</f>
        <v>6</v>
      </c>
      <c r="H1513" s="13" t="str">
        <f t="array" ref="H1513">INDEX(manifest_11Sep!$A$1:$V$3202,MATCH($B1513,manifest_11Sep!$B$1:$B$3202,0),MATCH(A.Arr9sepList!H$1,manifest_11Sep!$A$1:$V$1,0))</f>
        <v>Peter Ly</v>
      </c>
      <c r="I1513" s="13" t="str">
        <f t="array" ref="I1513">INDEX(manifest_11Sep!$A$1:$V$3202,MATCH($B1513,manifest_11Sep!$B$1:$B$3202,0),MATCH(A.Arr9sepList!I$1,manifest_11Sep!$A$1:$V$1,0))</f>
        <v>United Airlines</v>
      </c>
      <c r="J1513" s="13" t="str">
        <f t="array" ref="J1513">INDEX(manifest_11Sep!$A$1:$V$3202,MATCH($B1513,manifest_11Sep!$B$1:$B$3202,0),MATCH(A.Arr9sepList!J$1,manifest_11Sep!$A$1:$V$1,0))</f>
        <v>UA 893</v>
      </c>
      <c r="K1513" s="13" t="str">
        <f t="array" ref="K1513">INDEX(manifest_11Sep!$A$1:$V$3202,MATCH($B1513,manifest_11Sep!$B$1:$B$3202,0),MATCH(A.Arr9sepList!K$1,manifest_11Sep!$A$1:$V$1,0))</f>
        <v>9-thg 9-25</v>
      </c>
      <c r="L1513" s="14">
        <f t="array" ref="L1513">INDEX(manifest_11Sep!$A$1:$V$3202,MATCH($B1513,manifest_11Sep!$B$1:$B$3202,0),MATCH(A.Arr9sepList!L$1,manifest_11Sep!$A$1:$V$1,0))</f>
        <v>0.625</v>
      </c>
      <c r="M1513" s="13" t="str">
        <f t="array" ref="M1513">INDEX(manifest_11Sep!$A$1:$V$3202,MATCH($B1513,manifest_11Sep!$B$1:$B$3202,0),MATCH(A.Arr9sepList!M$1,manifest_11Sep!$A$1:$V$1,0))</f>
        <v>ICN-T1</v>
      </c>
      <c r="N1513" s="13" t="str">
        <f t="array" ref="N1513">INDEX(manifest_11Sep!$A$1:$V$3202,MATCH($B1513,manifest_11Sep!$B$1:$B$3202,0),MATCH(A.Arr9sepList!N$1,manifest_11Sep!$A$1:$V$1,0))</f>
        <v>THE PLAZA</v>
      </c>
      <c r="O1513" s="15"/>
      <c r="P1513" s="13"/>
      <c r="Q1513" s="16">
        <v>80073295</v>
      </c>
      <c r="R1513" s="16" t="s">
        <v>43</v>
      </c>
      <c r="S1513" s="13">
        <f t="array" ref="S1513">INDEX(manifest_11Sep!$A$1:$V$3202,MATCH($B1513,manifest_11Sep!$B$1:$B$3202,0),MATCH(A.Arr9sepList!S$1,manifest_11Sep!$A$1:$V$1,0))</f>
        <v>0</v>
      </c>
    </row>
    <row r="1514" spans="1:19" ht="15.75" customHeight="1">
      <c r="A1514" s="13" t="str">
        <f t="array" ref="A1514">INDEX(manifest_11Sep!$A$1:$V$3202,MATCH($B1514,manifest_11Sep!$B$1:$B$3202,0),MATCH(A.Arr9sepList!A$1,manifest_11Sep!$A$1:$V$1,0))</f>
        <v>A</v>
      </c>
      <c r="B1514" s="3" t="s">
        <v>3720</v>
      </c>
      <c r="C1514" s="13" t="str">
        <f t="array" ref="C1514">INDEX(manifest_11Sep!$A$1:$V$3202,MATCH($B1514,manifest_11Sep!$B$1:$B$3202,0),MATCH(A.Arr9sepList!C$1,manifest_11Sep!$A$1:$V$1,0))</f>
        <v>52NPPJSSF5W</v>
      </c>
      <c r="D1514" s="13" t="str">
        <f t="array" ref="D1514">INDEX(manifest_11Sep!$A$1:$V$3202,MATCH($B1514,manifest_11Sep!$B$1:$B$3202,0),MATCH(A.Arr9sepList!D$1,manifest_11Sep!$A$1:$V$1,0))</f>
        <v>Female</v>
      </c>
      <c r="E1514" s="13" t="str">
        <f t="array" ref="E1514">INDEX(manifest_11Sep!$A$1:$V$3202,MATCH($B1514,manifest_11Sep!$B$1:$B$3202,0),MATCH(A.Arr9sepList!E$1,manifest_11Sep!$A$1:$V$1,0))</f>
        <v>Irma Mangubat</v>
      </c>
      <c r="F1514" s="13" t="str">
        <f t="array" ref="F1514">INDEX(manifest_11Sep!$A$1:$V$3202,MATCH($B1514,manifest_11Sep!$B$1:$B$3202,0),MATCH(A.Arr9sepList!F$1,manifest_11Sep!$A$1:$V$1,0))</f>
        <v>Tiu</v>
      </c>
      <c r="G1514" s="13">
        <f t="array" ref="G1514">INDEX(manifest_11Sep!$A$1:$V$3202,MATCH($B1514,manifest_11Sep!$B$1:$B$3202,0),MATCH(A.Arr9sepList!G$1,manifest_11Sep!$A$1:$V$1,0))</f>
        <v>67</v>
      </c>
      <c r="H1514" s="13" t="str">
        <f t="array" ref="H1514">INDEX(manifest_11Sep!$A$1:$V$3202,MATCH($B1514,manifest_11Sep!$B$1:$B$3202,0),MATCH(A.Arr9sepList!H$1,manifest_11Sep!$A$1:$V$1,0))</f>
        <v>Peter Ly</v>
      </c>
      <c r="I1514" s="13" t="str">
        <f t="array" ref="I1514">INDEX(manifest_11Sep!$A$1:$V$3202,MATCH($B1514,manifest_11Sep!$B$1:$B$3202,0),MATCH(A.Arr9sepList!I$1,manifest_11Sep!$A$1:$V$1,0))</f>
        <v>United Airlines</v>
      </c>
      <c r="J1514" s="13" t="str">
        <f t="array" ref="J1514">INDEX(manifest_11Sep!$A$1:$V$3202,MATCH($B1514,manifest_11Sep!$B$1:$B$3202,0),MATCH(A.Arr9sepList!J$1,manifest_11Sep!$A$1:$V$1,0))</f>
        <v>UA 893</v>
      </c>
      <c r="K1514" s="13" t="str">
        <f t="array" ref="K1514">INDEX(manifest_11Sep!$A$1:$V$3202,MATCH($B1514,manifest_11Sep!$B$1:$B$3202,0),MATCH(A.Arr9sepList!K$1,manifest_11Sep!$A$1:$V$1,0))</f>
        <v>9-thg 9-25</v>
      </c>
      <c r="L1514" s="14">
        <f t="array" ref="L1514">INDEX(manifest_11Sep!$A$1:$V$3202,MATCH($B1514,manifest_11Sep!$B$1:$B$3202,0),MATCH(A.Arr9sepList!L$1,manifest_11Sep!$A$1:$V$1,0))</f>
        <v>0.625</v>
      </c>
      <c r="M1514" s="13" t="str">
        <f t="array" ref="M1514">INDEX(manifest_11Sep!$A$1:$V$3202,MATCH($B1514,manifest_11Sep!$B$1:$B$3202,0),MATCH(A.Arr9sepList!M$1,manifest_11Sep!$A$1:$V$1,0))</f>
        <v>ICN-T1</v>
      </c>
      <c r="N1514" s="13" t="str">
        <f t="array" ref="N1514">INDEX(manifest_11Sep!$A$1:$V$3202,MATCH($B1514,manifest_11Sep!$B$1:$B$3202,0),MATCH(A.Arr9sepList!N$1,manifest_11Sep!$A$1:$V$1,0))</f>
        <v>THE PLAZA</v>
      </c>
      <c r="O1514" s="15"/>
      <c r="P1514" s="13"/>
      <c r="Q1514" s="16">
        <v>80073294</v>
      </c>
      <c r="R1514" s="16" t="s">
        <v>43</v>
      </c>
      <c r="S1514" s="13">
        <f t="array" ref="S1514">INDEX(manifest_11Sep!$A$1:$V$3202,MATCH($B1514,manifest_11Sep!$B$1:$B$3202,0),MATCH(A.Arr9sepList!S$1,manifest_11Sep!$A$1:$V$1,0))</f>
        <v>0</v>
      </c>
    </row>
    <row r="1515" spans="1:19" ht="15.75" customHeight="1">
      <c r="A1515" s="13" t="str">
        <f t="array" ref="A1515">INDEX(manifest_11Sep!$A$1:$V$3202,MATCH($B1515,manifest_11Sep!$B$1:$B$3202,0),MATCH(A.Arr9sepList!A$1,manifest_11Sep!$A$1:$V$1,0))</f>
        <v>A</v>
      </c>
      <c r="B1515" s="3" t="s">
        <v>3722</v>
      </c>
      <c r="C1515" s="13" t="str">
        <f t="array" ref="C1515">INDEX(manifest_11Sep!$A$1:$V$3202,MATCH($B1515,manifest_11Sep!$B$1:$B$3202,0),MATCH(A.Arr9sepList!C$1,manifest_11Sep!$A$1:$V$1,0))</f>
        <v>52NPPJSSF5W</v>
      </c>
      <c r="D1515" s="13" t="str">
        <f t="array" ref="D1515">INDEX(manifest_11Sep!$A$1:$V$3202,MATCH($B1515,manifest_11Sep!$B$1:$B$3202,0),MATCH(A.Arr9sepList!D$1,manifest_11Sep!$A$1:$V$1,0))</f>
        <v>Male</v>
      </c>
      <c r="E1515" s="13" t="str">
        <f t="array" ref="E1515">INDEX(manifest_11Sep!$A$1:$V$3202,MATCH($B1515,manifest_11Sep!$B$1:$B$3202,0),MATCH(A.Arr9sepList!E$1,manifest_11Sep!$A$1:$V$1,0))</f>
        <v>Irving Ang</v>
      </c>
      <c r="F1515" s="13" t="str">
        <f t="array" ref="F1515">INDEX(manifest_11Sep!$A$1:$V$3202,MATCH($B1515,manifest_11Sep!$B$1:$B$3202,0),MATCH(A.Arr9sepList!F$1,manifest_11Sep!$A$1:$V$1,0))</f>
        <v>Tiu</v>
      </c>
      <c r="G1515" s="13">
        <f t="array" ref="G1515">INDEX(manifest_11Sep!$A$1:$V$3202,MATCH($B1515,manifest_11Sep!$B$1:$B$3202,0),MATCH(A.Arr9sepList!G$1,manifest_11Sep!$A$1:$V$1,0))</f>
        <v>69</v>
      </c>
      <c r="H1515" s="13" t="str">
        <f t="array" ref="H1515">INDEX(manifest_11Sep!$A$1:$V$3202,MATCH($B1515,manifest_11Sep!$B$1:$B$3202,0),MATCH(A.Arr9sepList!H$1,manifest_11Sep!$A$1:$V$1,0))</f>
        <v>Peter Ly</v>
      </c>
      <c r="I1515" s="13" t="str">
        <f t="array" ref="I1515">INDEX(manifest_11Sep!$A$1:$V$3202,MATCH($B1515,manifest_11Sep!$B$1:$B$3202,0),MATCH(A.Arr9sepList!I$1,manifest_11Sep!$A$1:$V$1,0))</f>
        <v>United Airlines</v>
      </c>
      <c r="J1515" s="13" t="str">
        <f t="array" ref="J1515">INDEX(manifest_11Sep!$A$1:$V$3202,MATCH($B1515,manifest_11Sep!$B$1:$B$3202,0),MATCH(A.Arr9sepList!J$1,manifest_11Sep!$A$1:$V$1,0))</f>
        <v>UA 893</v>
      </c>
      <c r="K1515" s="13" t="str">
        <f t="array" ref="K1515">INDEX(manifest_11Sep!$A$1:$V$3202,MATCH($B1515,manifest_11Sep!$B$1:$B$3202,0),MATCH(A.Arr9sepList!K$1,manifest_11Sep!$A$1:$V$1,0))</f>
        <v>9-thg 9-25</v>
      </c>
      <c r="L1515" s="14">
        <f t="array" ref="L1515">INDEX(manifest_11Sep!$A$1:$V$3202,MATCH($B1515,manifest_11Sep!$B$1:$B$3202,0),MATCH(A.Arr9sepList!L$1,manifest_11Sep!$A$1:$V$1,0))</f>
        <v>0.625</v>
      </c>
      <c r="M1515" s="13" t="str">
        <f t="array" ref="M1515">INDEX(manifest_11Sep!$A$1:$V$3202,MATCH($B1515,manifest_11Sep!$B$1:$B$3202,0),MATCH(A.Arr9sepList!M$1,manifest_11Sep!$A$1:$V$1,0))</f>
        <v>ICN-T1</v>
      </c>
      <c r="N1515" s="13" t="str">
        <f t="array" ref="N1515">INDEX(manifest_11Sep!$A$1:$V$3202,MATCH($B1515,manifest_11Sep!$B$1:$B$3202,0),MATCH(A.Arr9sepList!N$1,manifest_11Sep!$A$1:$V$1,0))</f>
        <v>THE PLAZA</v>
      </c>
      <c r="O1515" s="15"/>
      <c r="P1515" s="13"/>
      <c r="Q1515" s="16">
        <v>80073294</v>
      </c>
      <c r="R1515" s="16" t="s">
        <v>43</v>
      </c>
      <c r="S1515" s="13">
        <f t="array" ref="S1515">INDEX(manifest_11Sep!$A$1:$V$3202,MATCH($B1515,manifest_11Sep!$B$1:$B$3202,0),MATCH(A.Arr9sepList!S$1,manifest_11Sep!$A$1:$V$1,0))</f>
        <v>0</v>
      </c>
    </row>
    <row r="1516" spans="1:19" ht="15.75" customHeight="1">
      <c r="A1516" s="13" t="str">
        <f t="array" ref="A1516">INDEX(manifest_11Sep!$A$1:$V$3202,MATCH($B1516,manifest_11Sep!$B$1:$B$3202,0),MATCH(A.Arr9sepList!A$1,manifest_11Sep!$A$1:$V$1,0))</f>
        <v>A</v>
      </c>
      <c r="B1516" s="3" t="s">
        <v>4434</v>
      </c>
      <c r="C1516" s="13" t="str">
        <f t="array" ref="C1516">INDEX(manifest_11Sep!$A$1:$V$3202,MATCH($B1516,manifest_11Sep!$B$1:$B$3202,0),MATCH(A.Arr9sepList!C$1,manifest_11Sep!$A$1:$V$1,0))</f>
        <v>QDN35YPZYN9</v>
      </c>
      <c r="D1516" s="13" t="str">
        <f t="array" ref="D1516">INDEX(manifest_11Sep!$A$1:$V$3202,MATCH($B1516,manifest_11Sep!$B$1:$B$3202,0),MATCH(A.Arr9sepList!D$1,manifest_11Sep!$A$1:$V$1,0))</f>
        <v>Female</v>
      </c>
      <c r="E1516" s="13" t="str">
        <f t="array" ref="E1516">INDEX(manifest_11Sep!$A$1:$V$3202,MATCH($B1516,manifest_11Sep!$B$1:$B$3202,0),MATCH(A.Arr9sepList!E$1,manifest_11Sep!$A$1:$V$1,0))</f>
        <v>Yu Qing</v>
      </c>
      <c r="F1516" s="13" t="str">
        <f t="array" ref="F1516">INDEX(manifest_11Sep!$A$1:$V$3202,MATCH($B1516,manifest_11Sep!$B$1:$B$3202,0),MATCH(A.Arr9sepList!F$1,manifest_11Sep!$A$1:$V$1,0))</f>
        <v>Wu</v>
      </c>
      <c r="G1516" s="13">
        <f t="array" ref="G1516">INDEX(manifest_11Sep!$A$1:$V$3202,MATCH($B1516,manifest_11Sep!$B$1:$B$3202,0),MATCH(A.Arr9sepList!G$1,manifest_11Sep!$A$1:$V$1,0))</f>
        <v>55</v>
      </c>
      <c r="H1516" s="13" t="str">
        <f t="array" ref="H1516">INDEX(manifest_11Sep!$A$1:$V$3202,MATCH($B1516,manifest_11Sep!$B$1:$B$3202,0),MATCH(A.Arr9sepList!H$1,manifest_11Sep!$A$1:$V$1,0))</f>
        <v>Xuan Nguyen 2</v>
      </c>
      <c r="I1516" s="13" t="str">
        <f t="array" ref="I1516">INDEX(manifest_11Sep!$A$1:$V$3202,MATCH($B1516,manifest_11Sep!$B$1:$B$3202,0),MATCH(A.Arr9sepList!I$1,manifest_11Sep!$A$1:$V$1,0))</f>
        <v>Asiana Airlines</v>
      </c>
      <c r="J1516" s="13" t="str">
        <f t="array" ref="J1516">INDEX(manifest_11Sep!$A$1:$V$3202,MATCH($B1516,manifest_11Sep!$B$1:$B$3202,0),MATCH(A.Arr9sepList!J$1,manifest_11Sep!$A$1:$V$1,0))</f>
        <v>OZ 271</v>
      </c>
      <c r="K1516" s="13" t="str">
        <f t="array" ref="K1516">INDEX(manifest_11Sep!$A$1:$V$3202,MATCH($B1516,manifest_11Sep!$B$1:$B$3202,0),MATCH(A.Arr9sepList!K$1,manifest_11Sep!$A$1:$V$1,0))</f>
        <v>9-thg 9-25</v>
      </c>
      <c r="L1516" s="14">
        <f t="array" ref="L1516">INDEX(manifest_11Sep!$A$1:$V$3202,MATCH($B1516,manifest_11Sep!$B$1:$B$3202,0),MATCH(A.Arr9sepList!L$1,manifest_11Sep!$A$1:$V$1,0))</f>
        <v>0.74652777777777779</v>
      </c>
      <c r="M1516" s="13" t="str">
        <f t="array" ref="M1516">INDEX(manifest_11Sep!$A$1:$V$3202,MATCH($B1516,manifest_11Sep!$B$1:$B$3202,0),MATCH(A.Arr9sepList!M$1,manifest_11Sep!$A$1:$V$1,0))</f>
        <v>ICN-T1</v>
      </c>
      <c r="N1516" s="13" t="str">
        <f t="array" ref="N1516">INDEX(manifest_11Sep!$A$1:$V$3202,MATCH($B1516,manifest_11Sep!$B$1:$B$3202,0),MATCH(A.Arr9sepList!N$1,manifest_11Sep!$A$1:$V$1,0))</f>
        <v>INTER PARNAS</v>
      </c>
      <c r="O1516" s="15"/>
      <c r="P1516" s="13"/>
      <c r="Q1516" s="16">
        <v>81715865</v>
      </c>
      <c r="R1516" s="16" t="s">
        <v>61</v>
      </c>
      <c r="S1516" s="13">
        <f t="array" ref="S1516">INDEX(manifest_11Sep!$A$1:$V$3202,MATCH($B1516,manifest_11Sep!$B$1:$B$3202,0),MATCH(A.Arr9sepList!S$1,manifest_11Sep!$A$1:$V$1,0))</f>
        <v>0</v>
      </c>
    </row>
    <row r="1517" spans="1:19" ht="15.75" customHeight="1">
      <c r="A1517" s="13" t="str">
        <f t="array" ref="A1517">INDEX(manifest_11Sep!$A$1:$V$3202,MATCH($B1517,manifest_11Sep!$B$1:$B$3202,0),MATCH(A.Arr9sepList!A$1,manifest_11Sep!$A$1:$V$1,0))</f>
        <v>A</v>
      </c>
      <c r="B1517" s="3" t="s">
        <v>4455</v>
      </c>
      <c r="C1517" s="13" t="str">
        <f t="array" ref="C1517">INDEX(manifest_11Sep!$A$1:$V$3202,MATCH($B1517,manifest_11Sep!$B$1:$B$3202,0),MATCH(A.Arr9sepList!C$1,manifest_11Sep!$A$1:$V$1,0))</f>
        <v>RXNJ8FSXLCN</v>
      </c>
      <c r="D1517" s="13" t="str">
        <f t="array" ref="D1517">INDEX(manifest_11Sep!$A$1:$V$3202,MATCH($B1517,manifest_11Sep!$B$1:$B$3202,0),MATCH(A.Arr9sepList!D$1,manifest_11Sep!$A$1:$V$1,0))</f>
        <v>Female</v>
      </c>
      <c r="E1517" s="13" t="str">
        <f t="array" ref="E1517">INDEX(manifest_11Sep!$A$1:$V$3202,MATCH($B1517,manifest_11Sep!$B$1:$B$3202,0),MATCH(A.Arr9sepList!E$1,manifest_11Sep!$A$1:$V$1,0))</f>
        <v>Tu Ngoc</v>
      </c>
      <c r="F1517" s="13" t="str">
        <f t="array" ref="F1517">INDEX(manifest_11Sep!$A$1:$V$3202,MATCH($B1517,manifest_11Sep!$B$1:$B$3202,0),MATCH(A.Arr9sepList!F$1,manifest_11Sep!$A$1:$V$1,0))</f>
        <v>Sam</v>
      </c>
      <c r="G1517" s="13">
        <f t="array" ref="G1517">INDEX(manifest_11Sep!$A$1:$V$3202,MATCH($B1517,manifest_11Sep!$B$1:$B$3202,0),MATCH(A.Arr9sepList!G$1,manifest_11Sep!$A$1:$V$1,0))</f>
        <v>46</v>
      </c>
      <c r="H1517" s="13" t="str">
        <f t="array" ref="H1517">INDEX(manifest_11Sep!$A$1:$V$3202,MATCH($B1517,manifest_11Sep!$B$1:$B$3202,0),MATCH(A.Arr9sepList!H$1,manifest_11Sep!$A$1:$V$1,0))</f>
        <v>Xuan Nguyen 2</v>
      </c>
      <c r="I1517" s="13" t="str">
        <f t="array" ref="I1517">INDEX(manifest_11Sep!$A$1:$V$3202,MATCH($B1517,manifest_11Sep!$B$1:$B$3202,0),MATCH(A.Arr9sepList!I$1,manifest_11Sep!$A$1:$V$1,0))</f>
        <v>Asiana Airlines</v>
      </c>
      <c r="J1517" s="13" t="str">
        <f t="array" ref="J1517">INDEX(manifest_11Sep!$A$1:$V$3202,MATCH($B1517,manifest_11Sep!$B$1:$B$3202,0),MATCH(A.Arr9sepList!J$1,manifest_11Sep!$A$1:$V$1,0))</f>
        <v>OZ 271</v>
      </c>
      <c r="K1517" s="13" t="str">
        <f t="array" ref="K1517">INDEX(manifest_11Sep!$A$1:$V$3202,MATCH($B1517,manifest_11Sep!$B$1:$B$3202,0),MATCH(A.Arr9sepList!K$1,manifest_11Sep!$A$1:$V$1,0))</f>
        <v>9-thg 9-25</v>
      </c>
      <c r="L1517" s="14">
        <f t="array" ref="L1517">INDEX(manifest_11Sep!$A$1:$V$3202,MATCH($B1517,manifest_11Sep!$B$1:$B$3202,0),MATCH(A.Arr9sepList!L$1,manifest_11Sep!$A$1:$V$1,0))</f>
        <v>0.74652777777777779</v>
      </c>
      <c r="M1517" s="13" t="str">
        <f t="array" ref="M1517">INDEX(manifest_11Sep!$A$1:$V$3202,MATCH($B1517,manifest_11Sep!$B$1:$B$3202,0),MATCH(A.Arr9sepList!M$1,manifest_11Sep!$A$1:$V$1,0))</f>
        <v>ICN-T1</v>
      </c>
      <c r="N1517" s="13" t="str">
        <f t="array" ref="N1517">INDEX(manifest_11Sep!$A$1:$V$3202,MATCH($B1517,manifest_11Sep!$B$1:$B$3202,0),MATCH(A.Arr9sepList!N$1,manifest_11Sep!$A$1:$V$1,0))</f>
        <v>INTER PARNAS</v>
      </c>
      <c r="O1517" s="15"/>
      <c r="P1517" s="13"/>
      <c r="Q1517" s="16">
        <v>82964323</v>
      </c>
      <c r="R1517" s="16" t="s">
        <v>43</v>
      </c>
      <c r="S1517" s="13">
        <f t="array" ref="S1517">INDEX(manifest_11Sep!$A$1:$V$3202,MATCH($B1517,manifest_11Sep!$B$1:$B$3202,0),MATCH(A.Arr9sepList!S$1,manifest_11Sep!$A$1:$V$1,0))</f>
        <v>0</v>
      </c>
    </row>
    <row r="1518" spans="1:19" ht="15.75" customHeight="1">
      <c r="A1518" s="13" t="str">
        <f t="array" ref="A1518">INDEX(manifest_11Sep!$A$1:$V$3202,MATCH($B1518,manifest_11Sep!$B$1:$B$3202,0),MATCH(A.Arr9sepList!A$1,manifest_11Sep!$A$1:$V$1,0))</f>
        <v>A</v>
      </c>
      <c r="B1518" s="3" t="s">
        <v>4463</v>
      </c>
      <c r="C1518" s="13" t="str">
        <f t="array" ref="C1518">INDEX(manifest_11Sep!$A$1:$V$3202,MATCH($B1518,manifest_11Sep!$B$1:$B$3202,0),MATCH(A.Arr9sepList!C$1,manifest_11Sep!$A$1:$V$1,0))</f>
        <v>RXNJ8FSXLCN</v>
      </c>
      <c r="D1518" s="13" t="str">
        <f t="array" ref="D1518">INDEX(manifest_11Sep!$A$1:$V$3202,MATCH($B1518,manifest_11Sep!$B$1:$B$3202,0),MATCH(A.Arr9sepList!D$1,manifest_11Sep!$A$1:$V$1,0))</f>
        <v>Female</v>
      </c>
      <c r="E1518" s="13" t="str">
        <f t="array" ref="E1518">INDEX(manifest_11Sep!$A$1:$V$3202,MATCH($B1518,manifest_11Sep!$B$1:$B$3202,0),MATCH(A.Arr9sepList!E$1,manifest_11Sep!$A$1:$V$1,0))</f>
        <v>Annie</v>
      </c>
      <c r="F1518" s="13" t="str">
        <f t="array" ref="F1518">INDEX(manifest_11Sep!$A$1:$V$3202,MATCH($B1518,manifest_11Sep!$B$1:$B$3202,0),MATCH(A.Arr9sepList!F$1,manifest_11Sep!$A$1:$V$1,0))</f>
        <v>Sam</v>
      </c>
      <c r="G1518" s="13">
        <f t="array" ref="G1518">INDEX(manifest_11Sep!$A$1:$V$3202,MATCH($B1518,manifest_11Sep!$B$1:$B$3202,0),MATCH(A.Arr9sepList!G$1,manifest_11Sep!$A$1:$V$1,0))</f>
        <v>55</v>
      </c>
      <c r="H1518" s="13" t="str">
        <f t="array" ref="H1518">INDEX(manifest_11Sep!$A$1:$V$3202,MATCH($B1518,manifest_11Sep!$B$1:$B$3202,0),MATCH(A.Arr9sepList!H$1,manifest_11Sep!$A$1:$V$1,0))</f>
        <v>Xuan Nguyen 2</v>
      </c>
      <c r="I1518" s="13" t="str">
        <f t="array" ref="I1518">INDEX(manifest_11Sep!$A$1:$V$3202,MATCH($B1518,manifest_11Sep!$B$1:$B$3202,0),MATCH(A.Arr9sepList!I$1,manifest_11Sep!$A$1:$V$1,0))</f>
        <v>Asiana Airlines</v>
      </c>
      <c r="J1518" s="13" t="str">
        <f t="array" ref="J1518">INDEX(manifest_11Sep!$A$1:$V$3202,MATCH($B1518,manifest_11Sep!$B$1:$B$3202,0),MATCH(A.Arr9sepList!J$1,manifest_11Sep!$A$1:$V$1,0))</f>
        <v>OZ 271</v>
      </c>
      <c r="K1518" s="13" t="str">
        <f t="array" ref="K1518">INDEX(manifest_11Sep!$A$1:$V$3202,MATCH($B1518,manifest_11Sep!$B$1:$B$3202,0),MATCH(A.Arr9sepList!K$1,manifest_11Sep!$A$1:$V$1,0))</f>
        <v>9-thg 9-25</v>
      </c>
      <c r="L1518" s="14">
        <f t="array" ref="L1518">INDEX(manifest_11Sep!$A$1:$V$3202,MATCH($B1518,manifest_11Sep!$B$1:$B$3202,0),MATCH(A.Arr9sepList!L$1,manifest_11Sep!$A$1:$V$1,0))</f>
        <v>0.74652777777777779</v>
      </c>
      <c r="M1518" s="13" t="str">
        <f t="array" ref="M1518">INDEX(manifest_11Sep!$A$1:$V$3202,MATCH($B1518,manifest_11Sep!$B$1:$B$3202,0),MATCH(A.Arr9sepList!M$1,manifest_11Sep!$A$1:$V$1,0))</f>
        <v>ICN-T1</v>
      </c>
      <c r="N1518" s="13" t="str">
        <f t="array" ref="N1518">INDEX(manifest_11Sep!$A$1:$V$3202,MATCH($B1518,manifest_11Sep!$B$1:$B$3202,0),MATCH(A.Arr9sepList!N$1,manifest_11Sep!$A$1:$V$1,0))</f>
        <v>INTER PARNAS</v>
      </c>
      <c r="O1518" s="15"/>
      <c r="P1518" s="13"/>
      <c r="Q1518" s="16">
        <v>40296928</v>
      </c>
      <c r="R1518" s="16" t="s">
        <v>43</v>
      </c>
      <c r="S1518" s="13">
        <f t="array" ref="S1518">INDEX(manifest_11Sep!$A$1:$V$3202,MATCH($B1518,manifest_11Sep!$B$1:$B$3202,0),MATCH(A.Arr9sepList!S$1,manifest_11Sep!$A$1:$V$1,0))</f>
        <v>0</v>
      </c>
    </row>
    <row r="1519" spans="1:19" ht="15.75" customHeight="1">
      <c r="A1519" s="13" t="str">
        <f t="array" ref="A1519">INDEX(manifest_11Sep!$A$1:$V$3202,MATCH($B1519,manifest_11Sep!$B$1:$B$3202,0),MATCH(A.Arr9sepList!A$1,manifest_11Sep!$A$1:$V$1,0))</f>
        <v>A</v>
      </c>
      <c r="B1519" s="3" t="s">
        <v>4464</v>
      </c>
      <c r="C1519" s="13" t="str">
        <f t="array" ref="C1519">INDEX(manifest_11Sep!$A$1:$V$3202,MATCH($B1519,manifest_11Sep!$B$1:$B$3202,0),MATCH(A.Arr9sepList!C$1,manifest_11Sep!$A$1:$V$1,0))</f>
        <v>RXNJ8FSXLCN</v>
      </c>
      <c r="D1519" s="13" t="str">
        <f t="array" ref="D1519">INDEX(manifest_11Sep!$A$1:$V$3202,MATCH($B1519,manifest_11Sep!$B$1:$B$3202,0),MATCH(A.Arr9sepList!D$1,manifest_11Sep!$A$1:$V$1,0))</f>
        <v>Male</v>
      </c>
      <c r="E1519" s="13" t="str">
        <f t="array" ref="E1519">INDEX(manifest_11Sep!$A$1:$V$3202,MATCH($B1519,manifest_11Sep!$B$1:$B$3202,0),MATCH(A.Arr9sepList!E$1,manifest_11Sep!$A$1:$V$1,0))</f>
        <v>Timothy Laurence</v>
      </c>
      <c r="F1519" s="13" t="str">
        <f t="array" ref="F1519">INDEX(manifest_11Sep!$A$1:$V$3202,MATCH($B1519,manifest_11Sep!$B$1:$B$3202,0),MATCH(A.Arr9sepList!F$1,manifest_11Sep!$A$1:$V$1,0))</f>
        <v>Nguyen</v>
      </c>
      <c r="G1519" s="13">
        <f t="array" ref="G1519">INDEX(manifest_11Sep!$A$1:$V$3202,MATCH($B1519,manifest_11Sep!$B$1:$B$3202,0),MATCH(A.Arr9sepList!G$1,manifest_11Sep!$A$1:$V$1,0))</f>
        <v>60</v>
      </c>
      <c r="H1519" s="13" t="str">
        <f t="array" ref="H1519">INDEX(manifest_11Sep!$A$1:$V$3202,MATCH($B1519,manifest_11Sep!$B$1:$B$3202,0),MATCH(A.Arr9sepList!H$1,manifest_11Sep!$A$1:$V$1,0))</f>
        <v>Xuan Nguyen 2</v>
      </c>
      <c r="I1519" s="13" t="str">
        <f t="array" ref="I1519">INDEX(manifest_11Sep!$A$1:$V$3202,MATCH($B1519,manifest_11Sep!$B$1:$B$3202,0),MATCH(A.Arr9sepList!I$1,manifest_11Sep!$A$1:$V$1,0))</f>
        <v>Asiana Airlines</v>
      </c>
      <c r="J1519" s="13" t="str">
        <f t="array" ref="J1519">INDEX(manifest_11Sep!$A$1:$V$3202,MATCH($B1519,manifest_11Sep!$B$1:$B$3202,0),MATCH(A.Arr9sepList!J$1,manifest_11Sep!$A$1:$V$1,0))</f>
        <v>OZ 271</v>
      </c>
      <c r="K1519" s="13" t="str">
        <f t="array" ref="K1519">INDEX(manifest_11Sep!$A$1:$V$3202,MATCH($B1519,manifest_11Sep!$B$1:$B$3202,0),MATCH(A.Arr9sepList!K$1,manifest_11Sep!$A$1:$V$1,0))</f>
        <v>9-thg 9-25</v>
      </c>
      <c r="L1519" s="14">
        <f t="array" ref="L1519">INDEX(manifest_11Sep!$A$1:$V$3202,MATCH($B1519,manifest_11Sep!$B$1:$B$3202,0),MATCH(A.Arr9sepList!L$1,manifest_11Sep!$A$1:$V$1,0))</f>
        <v>0.74652777777777779</v>
      </c>
      <c r="M1519" s="13" t="str">
        <f t="array" ref="M1519">INDEX(manifest_11Sep!$A$1:$V$3202,MATCH($B1519,manifest_11Sep!$B$1:$B$3202,0),MATCH(A.Arr9sepList!M$1,manifest_11Sep!$A$1:$V$1,0))</f>
        <v>ICN-T1</v>
      </c>
      <c r="N1519" s="13" t="str">
        <f t="array" ref="N1519">INDEX(manifest_11Sep!$A$1:$V$3202,MATCH($B1519,manifest_11Sep!$B$1:$B$3202,0),MATCH(A.Arr9sepList!N$1,manifest_11Sep!$A$1:$V$1,0))</f>
        <v>INTER PARNAS</v>
      </c>
      <c r="O1519" s="15"/>
      <c r="P1519" s="13"/>
      <c r="Q1519" s="16">
        <v>40296928</v>
      </c>
      <c r="R1519" s="16" t="s">
        <v>43</v>
      </c>
      <c r="S1519" s="13">
        <f t="array" ref="S1519">INDEX(manifest_11Sep!$A$1:$V$3202,MATCH($B1519,manifest_11Sep!$B$1:$B$3202,0),MATCH(A.Arr9sepList!S$1,manifest_11Sep!$A$1:$V$1,0))</f>
        <v>0</v>
      </c>
    </row>
    <row r="1520" spans="1:19" ht="15.75" customHeight="1">
      <c r="A1520" s="13" t="str">
        <f t="array" ref="A1520">INDEX(manifest_11Sep!$A$1:$V$3202,MATCH($B1520,manifest_11Sep!$B$1:$B$3202,0),MATCH(A.Arr9sepList!A$1,manifest_11Sep!$A$1:$V$1,0))</f>
        <v>A</v>
      </c>
      <c r="B1520" s="3" t="s">
        <v>4466</v>
      </c>
      <c r="C1520" s="13" t="str">
        <f t="array" ref="C1520">INDEX(manifest_11Sep!$A$1:$V$3202,MATCH($B1520,manifest_11Sep!$B$1:$B$3202,0),MATCH(A.Arr9sepList!C$1,manifest_11Sep!$A$1:$V$1,0))</f>
        <v>RXNJ8FSXLCN</v>
      </c>
      <c r="D1520" s="13" t="str">
        <f t="array" ref="D1520">INDEX(manifest_11Sep!$A$1:$V$3202,MATCH($B1520,manifest_11Sep!$B$1:$B$3202,0),MATCH(A.Arr9sepList!D$1,manifest_11Sep!$A$1:$V$1,0))</f>
        <v>Female</v>
      </c>
      <c r="E1520" s="13" t="str">
        <f t="array" ref="E1520">INDEX(manifest_11Sep!$A$1:$V$3202,MATCH($B1520,manifest_11Sep!$B$1:$B$3202,0),MATCH(A.Arr9sepList!E$1,manifest_11Sep!$A$1:$V$1,0))</f>
        <v>Kaitlin Gia Han</v>
      </c>
      <c r="F1520" s="13" t="str">
        <f t="array" ref="F1520">INDEX(manifest_11Sep!$A$1:$V$3202,MATCH($B1520,manifest_11Sep!$B$1:$B$3202,0),MATCH(A.Arr9sepList!F$1,manifest_11Sep!$A$1:$V$1,0))</f>
        <v>Tran</v>
      </c>
      <c r="G1520" s="13">
        <f t="array" ref="G1520">INDEX(manifest_11Sep!$A$1:$V$3202,MATCH($B1520,manifest_11Sep!$B$1:$B$3202,0),MATCH(A.Arr9sepList!G$1,manifest_11Sep!$A$1:$V$1,0))</f>
        <v>18</v>
      </c>
      <c r="H1520" s="13" t="str">
        <f t="array" ref="H1520">INDEX(manifest_11Sep!$A$1:$V$3202,MATCH($B1520,manifest_11Sep!$B$1:$B$3202,0),MATCH(A.Arr9sepList!H$1,manifest_11Sep!$A$1:$V$1,0))</f>
        <v>Xuan Nguyen 2</v>
      </c>
      <c r="I1520" s="13" t="str">
        <f t="array" ref="I1520">INDEX(manifest_11Sep!$A$1:$V$3202,MATCH($B1520,manifest_11Sep!$B$1:$B$3202,0),MATCH(A.Arr9sepList!I$1,manifest_11Sep!$A$1:$V$1,0))</f>
        <v>Asiana Airlines</v>
      </c>
      <c r="J1520" s="13" t="str">
        <f t="array" ref="J1520">INDEX(manifest_11Sep!$A$1:$V$3202,MATCH($B1520,manifest_11Sep!$B$1:$B$3202,0),MATCH(A.Arr9sepList!J$1,manifest_11Sep!$A$1:$V$1,0))</f>
        <v>OZ 271</v>
      </c>
      <c r="K1520" s="13" t="str">
        <f t="array" ref="K1520">INDEX(manifest_11Sep!$A$1:$V$3202,MATCH($B1520,manifest_11Sep!$B$1:$B$3202,0),MATCH(A.Arr9sepList!K$1,manifest_11Sep!$A$1:$V$1,0))</f>
        <v>9-thg 9-25</v>
      </c>
      <c r="L1520" s="14">
        <f t="array" ref="L1520">INDEX(manifest_11Sep!$A$1:$V$3202,MATCH($B1520,manifest_11Sep!$B$1:$B$3202,0),MATCH(A.Arr9sepList!L$1,manifest_11Sep!$A$1:$V$1,0))</f>
        <v>0.74652777777777779</v>
      </c>
      <c r="M1520" s="13" t="str">
        <f t="array" ref="M1520">INDEX(manifest_11Sep!$A$1:$V$3202,MATCH($B1520,manifest_11Sep!$B$1:$B$3202,0),MATCH(A.Arr9sepList!M$1,manifest_11Sep!$A$1:$V$1,0))</f>
        <v>ICN-T1</v>
      </c>
      <c r="N1520" s="13" t="str">
        <f t="array" ref="N1520">INDEX(manifest_11Sep!$A$1:$V$3202,MATCH($B1520,manifest_11Sep!$B$1:$B$3202,0),MATCH(A.Arr9sepList!N$1,manifest_11Sep!$A$1:$V$1,0))</f>
        <v>INTER PARNAS</v>
      </c>
      <c r="O1520" s="15"/>
      <c r="P1520" s="13"/>
      <c r="Q1520" s="16">
        <v>80912580</v>
      </c>
      <c r="R1520" s="16" t="s">
        <v>61</v>
      </c>
      <c r="S1520" s="13">
        <f t="array" ref="S1520">INDEX(manifest_11Sep!$A$1:$V$3202,MATCH($B1520,manifest_11Sep!$B$1:$B$3202,0),MATCH(A.Arr9sepList!S$1,manifest_11Sep!$A$1:$V$1,0))</f>
        <v>0</v>
      </c>
    </row>
    <row r="1521" spans="1:19" ht="15.75" customHeight="1">
      <c r="A1521" s="13" t="str">
        <f t="array" ref="A1521">INDEX(manifest_11Sep!$A$1:$V$3202,MATCH($B1521,manifest_11Sep!$B$1:$B$3202,0),MATCH(A.Arr9sepList!A$1,manifest_11Sep!$A$1:$V$1,0))</f>
        <v>A</v>
      </c>
      <c r="B1521" s="3" t="s">
        <v>4470</v>
      </c>
      <c r="C1521" s="13" t="str">
        <f t="array" ref="C1521">INDEX(manifest_11Sep!$A$1:$V$3202,MATCH($B1521,manifest_11Sep!$B$1:$B$3202,0),MATCH(A.Arr9sepList!C$1,manifest_11Sep!$A$1:$V$1,0))</f>
        <v>RXNJ8FSXLCN</v>
      </c>
      <c r="D1521" s="13" t="str">
        <f t="array" ref="D1521">INDEX(manifest_11Sep!$A$1:$V$3202,MATCH($B1521,manifest_11Sep!$B$1:$B$3202,0),MATCH(A.Arr9sepList!D$1,manifest_11Sep!$A$1:$V$1,0))</f>
        <v>Female</v>
      </c>
      <c r="E1521" s="13" t="str">
        <f t="array" ref="E1521">INDEX(manifest_11Sep!$A$1:$V$3202,MATCH($B1521,manifest_11Sep!$B$1:$B$3202,0),MATCH(A.Arr9sepList!E$1,manifest_11Sep!$A$1:$V$1,0))</f>
        <v>Victoria</v>
      </c>
      <c r="F1521" s="13" t="str">
        <f t="array" ref="F1521">INDEX(manifest_11Sep!$A$1:$V$3202,MATCH($B1521,manifest_11Sep!$B$1:$B$3202,0),MATCH(A.Arr9sepList!F$1,manifest_11Sep!$A$1:$V$1,0))</f>
        <v>Mach</v>
      </c>
      <c r="G1521" s="13">
        <f t="array" ref="G1521">INDEX(manifest_11Sep!$A$1:$V$3202,MATCH($B1521,manifest_11Sep!$B$1:$B$3202,0),MATCH(A.Arr9sepList!G$1,manifest_11Sep!$A$1:$V$1,0))</f>
        <v>68</v>
      </c>
      <c r="H1521" s="13" t="str">
        <f t="array" ref="H1521">INDEX(manifest_11Sep!$A$1:$V$3202,MATCH($B1521,manifest_11Sep!$B$1:$B$3202,0),MATCH(A.Arr9sepList!H$1,manifest_11Sep!$A$1:$V$1,0))</f>
        <v>Xuan Nguyen 2</v>
      </c>
      <c r="I1521" s="13" t="str">
        <f t="array" ref="I1521">INDEX(manifest_11Sep!$A$1:$V$3202,MATCH($B1521,manifest_11Sep!$B$1:$B$3202,0),MATCH(A.Arr9sepList!I$1,manifest_11Sep!$A$1:$V$1,0))</f>
        <v>Asiana Airlines</v>
      </c>
      <c r="J1521" s="13" t="str">
        <f t="array" ref="J1521">INDEX(manifest_11Sep!$A$1:$V$3202,MATCH($B1521,manifest_11Sep!$B$1:$B$3202,0),MATCH(A.Arr9sepList!J$1,manifest_11Sep!$A$1:$V$1,0))</f>
        <v>OZ 271</v>
      </c>
      <c r="K1521" s="13" t="str">
        <f t="array" ref="K1521">INDEX(manifest_11Sep!$A$1:$V$3202,MATCH($B1521,manifest_11Sep!$B$1:$B$3202,0),MATCH(A.Arr9sepList!K$1,manifest_11Sep!$A$1:$V$1,0))</f>
        <v>9-thg 9-25</v>
      </c>
      <c r="L1521" s="14">
        <f t="array" ref="L1521">INDEX(manifest_11Sep!$A$1:$V$3202,MATCH($B1521,manifest_11Sep!$B$1:$B$3202,0),MATCH(A.Arr9sepList!L$1,manifest_11Sep!$A$1:$V$1,0))</f>
        <v>0.74652777777777779</v>
      </c>
      <c r="M1521" s="13" t="str">
        <f t="array" ref="M1521">INDEX(manifest_11Sep!$A$1:$V$3202,MATCH($B1521,manifest_11Sep!$B$1:$B$3202,0),MATCH(A.Arr9sepList!M$1,manifest_11Sep!$A$1:$V$1,0))</f>
        <v>ICN-T1</v>
      </c>
      <c r="N1521" s="13" t="str">
        <f t="array" ref="N1521">INDEX(manifest_11Sep!$A$1:$V$3202,MATCH($B1521,manifest_11Sep!$B$1:$B$3202,0),MATCH(A.Arr9sepList!N$1,manifest_11Sep!$A$1:$V$1,0))</f>
        <v>INTER PARNAS</v>
      </c>
      <c r="O1521" s="15"/>
      <c r="P1521" s="13"/>
      <c r="Q1521" s="16">
        <v>65340909</v>
      </c>
      <c r="R1521" s="16" t="s">
        <v>61</v>
      </c>
      <c r="S1521" s="13">
        <f t="array" ref="S1521">INDEX(manifest_11Sep!$A$1:$V$3202,MATCH($B1521,manifest_11Sep!$B$1:$B$3202,0),MATCH(A.Arr9sepList!S$1,manifest_11Sep!$A$1:$V$1,0))</f>
        <v>0</v>
      </c>
    </row>
    <row r="1522" spans="1:19" ht="15.75" customHeight="1">
      <c r="A1522" s="13" t="str">
        <f t="array" ref="A1522">INDEX(manifest_11Sep!$A$1:$V$3202,MATCH($B1522,manifest_11Sep!$B$1:$B$3202,0),MATCH(A.Arr9sepList!A$1,manifest_11Sep!$A$1:$V$1,0))</f>
        <v>A</v>
      </c>
      <c r="B1522" s="3" t="s">
        <v>576</v>
      </c>
      <c r="C1522" s="13" t="str">
        <f t="array" ref="C1522">INDEX(manifest_11Sep!$A$1:$V$3202,MATCH($B1522,manifest_11Sep!$B$1:$B$3202,0),MATCH(A.Arr9sepList!C$1,manifest_11Sep!$A$1:$V$1,0))</f>
        <v>CVN8H5ZBTW5</v>
      </c>
      <c r="D1522" s="13" t="str">
        <f t="array" ref="D1522">INDEX(manifest_11Sep!$A$1:$V$3202,MATCH($B1522,manifest_11Sep!$B$1:$B$3202,0),MATCH(A.Arr9sepList!D$1,manifest_11Sep!$A$1:$V$1,0))</f>
        <v>Female</v>
      </c>
      <c r="E1522" s="13" t="str">
        <f t="array" ref="E1522">INDEX(manifest_11Sep!$A$1:$V$3202,MATCH($B1522,manifest_11Sep!$B$1:$B$3202,0),MATCH(A.Arr9sepList!E$1,manifest_11Sep!$A$1:$V$1,0))</f>
        <v>Nhu Ai Hoang</v>
      </c>
      <c r="F1522" s="13" t="str">
        <f t="array" ref="F1522">INDEX(manifest_11Sep!$A$1:$V$3202,MATCH($B1522,manifest_11Sep!$B$1:$B$3202,0),MATCH(A.Arr9sepList!F$1,manifest_11Sep!$A$1:$V$1,0))</f>
        <v>Nguyen</v>
      </c>
      <c r="G1522" s="13">
        <f t="array" ref="G1522">INDEX(manifest_11Sep!$A$1:$V$3202,MATCH($B1522,manifest_11Sep!$B$1:$B$3202,0),MATCH(A.Arr9sepList!G$1,manifest_11Sep!$A$1:$V$1,0))</f>
        <v>46</v>
      </c>
      <c r="H1522" s="13" t="str">
        <f t="array" ref="H1522">INDEX(manifest_11Sep!$A$1:$V$3202,MATCH($B1522,manifest_11Sep!$B$1:$B$3202,0),MATCH(A.Arr9sepList!H$1,manifest_11Sep!$A$1:$V$1,0))</f>
        <v>Alicia Nguyen 3</v>
      </c>
      <c r="I1522" s="13" t="str">
        <f t="array" ref="I1522">INDEX(manifest_11Sep!$A$1:$V$3202,MATCH($B1522,manifest_11Sep!$B$1:$B$3202,0),MATCH(A.Arr9sepList!I$1,manifest_11Sep!$A$1:$V$1,0))</f>
        <v>Asiana Airlines</v>
      </c>
      <c r="J1522" s="13" t="str">
        <f t="array" ref="J1522">INDEX(manifest_11Sep!$A$1:$V$3202,MATCH($B1522,manifest_11Sep!$B$1:$B$3202,0),MATCH(A.Arr9sepList!J$1,manifest_11Sep!$A$1:$V$1,0))</f>
        <v>OZ 271</v>
      </c>
      <c r="K1522" s="13" t="str">
        <f t="array" ref="K1522">INDEX(manifest_11Sep!$A$1:$V$3202,MATCH($B1522,manifest_11Sep!$B$1:$B$3202,0),MATCH(A.Arr9sepList!K$1,manifest_11Sep!$A$1:$V$1,0))</f>
        <v>9-thg 9-25</v>
      </c>
      <c r="L1522" s="14">
        <f t="array" ref="L1522">INDEX(manifest_11Sep!$A$1:$V$3202,MATCH($B1522,manifest_11Sep!$B$1:$B$3202,0),MATCH(A.Arr9sepList!L$1,manifest_11Sep!$A$1:$V$1,0))</f>
        <v>0.74652777777777779</v>
      </c>
      <c r="M1522" s="13" t="str">
        <f t="array" ref="M1522">INDEX(manifest_11Sep!$A$1:$V$3202,MATCH($B1522,manifest_11Sep!$B$1:$B$3202,0),MATCH(A.Arr9sepList!M$1,manifest_11Sep!$A$1:$V$1,0))</f>
        <v>ICN-T1</v>
      </c>
      <c r="N1522" s="13" t="str">
        <f t="array" ref="N1522">INDEX(manifest_11Sep!$A$1:$V$3202,MATCH($B1522,manifest_11Sep!$B$1:$B$3202,0),MATCH(A.Arr9sepList!N$1,manifest_11Sep!$A$1:$V$1,0))</f>
        <v>JW MARRIOTT</v>
      </c>
      <c r="O1522" s="15"/>
      <c r="P1522" s="13"/>
      <c r="Q1522" s="16">
        <v>75985070</v>
      </c>
      <c r="R1522" s="16" t="s">
        <v>61</v>
      </c>
      <c r="S1522" s="13">
        <f t="array" ref="S1522">INDEX(manifest_11Sep!$A$1:$V$3202,MATCH($B1522,manifest_11Sep!$B$1:$B$3202,0),MATCH(A.Arr9sepList!S$1,manifest_11Sep!$A$1:$V$1,0))</f>
        <v>0</v>
      </c>
    </row>
    <row r="1523" spans="1:19" ht="15.75" customHeight="1">
      <c r="A1523" s="13" t="str">
        <f t="array" ref="A1523">INDEX(manifest_11Sep!$A$1:$V$3202,MATCH($B1523,manifest_11Sep!$B$1:$B$3202,0),MATCH(A.Arr9sepList!A$1,manifest_11Sep!$A$1:$V$1,0))</f>
        <v>A</v>
      </c>
      <c r="B1523" s="3" t="s">
        <v>2471</v>
      </c>
      <c r="C1523" s="13" t="str">
        <f t="array" ref="C1523">INDEX(manifest_11Sep!$A$1:$V$3202,MATCH($B1523,manifest_11Sep!$B$1:$B$3202,0),MATCH(A.Arr9sepList!C$1,manifest_11Sep!$A$1:$V$1,0))</f>
        <v>FRNCR2FNCVX</v>
      </c>
      <c r="D1523" s="13" t="str">
        <f t="array" ref="D1523">INDEX(manifest_11Sep!$A$1:$V$3202,MATCH($B1523,manifest_11Sep!$B$1:$B$3202,0),MATCH(A.Arr9sepList!D$1,manifest_11Sep!$A$1:$V$1,0))</f>
        <v>Female</v>
      </c>
      <c r="E1523" s="13" t="str">
        <f t="array" ref="E1523">INDEX(manifest_11Sep!$A$1:$V$3202,MATCH($B1523,manifest_11Sep!$B$1:$B$3202,0),MATCH(A.Arr9sepList!E$1,manifest_11Sep!$A$1:$V$1,0))</f>
        <v>Marjorie</v>
      </c>
      <c r="F1523" s="13" t="str">
        <f t="array" ref="F1523">INDEX(manifest_11Sep!$A$1:$V$3202,MATCH($B1523,manifest_11Sep!$B$1:$B$3202,0),MATCH(A.Arr9sepList!F$1,manifest_11Sep!$A$1:$V$1,0))</f>
        <v>Pahitte</v>
      </c>
      <c r="G1523" s="13">
        <f t="array" ref="G1523">INDEX(manifest_11Sep!$A$1:$V$3202,MATCH($B1523,manifest_11Sep!$B$1:$B$3202,0),MATCH(A.Arr9sepList!G$1,manifest_11Sep!$A$1:$V$1,0))</f>
        <v>0</v>
      </c>
      <c r="H1523" s="13" t="str">
        <f t="array" ref="H1523">INDEX(manifest_11Sep!$A$1:$V$3202,MATCH($B1523,manifest_11Sep!$B$1:$B$3202,0),MATCH(A.Arr9sepList!H$1,manifest_11Sep!$A$1:$V$1,0))</f>
        <v>Jefferson Nillo</v>
      </c>
      <c r="I1523" s="13" t="str">
        <f t="array" ref="I1523">INDEX(manifest_11Sep!$A$1:$V$3202,MATCH($B1523,manifest_11Sep!$B$1:$B$3202,0),MATCH(A.Arr9sepList!I$1,manifest_11Sep!$A$1:$V$1,0))</f>
        <v>Philippine Airlines</v>
      </c>
      <c r="J1523" s="13" t="str">
        <f t="array" ref="J1523">INDEX(manifest_11Sep!$A$1:$V$3202,MATCH($B1523,manifest_11Sep!$B$1:$B$3202,0),MATCH(A.Arr9sepList!J$1,manifest_11Sep!$A$1:$V$1,0))</f>
        <v>PR 468</v>
      </c>
      <c r="K1523" s="13" t="str">
        <f t="array" ref="K1523">INDEX(manifest_11Sep!$A$1:$V$3202,MATCH($B1523,manifest_11Sep!$B$1:$B$3202,0),MATCH(A.Arr9sepList!K$1,manifest_11Sep!$A$1:$V$1,0))</f>
        <v>9-thg 9-25</v>
      </c>
      <c r="L1523" s="14">
        <f t="array" ref="L1523">INDEX(manifest_11Sep!$A$1:$V$3202,MATCH($B1523,manifest_11Sep!$B$1:$B$3202,0),MATCH(A.Arr9sepList!L$1,manifest_11Sep!$A$1:$V$1,0))</f>
        <v>0.80555555555555558</v>
      </c>
      <c r="M1523" s="13" t="str">
        <f t="array" ref="M1523">INDEX(manifest_11Sep!$A$1:$V$3202,MATCH($B1523,manifest_11Sep!$B$1:$B$3202,0),MATCH(A.Arr9sepList!M$1,manifest_11Sep!$A$1:$V$1,0))</f>
        <v>ICN-T1</v>
      </c>
      <c r="N1523" s="13" t="str">
        <f t="array" ref="N1523">INDEX(manifest_11Sep!$A$1:$V$3202,MATCH($B1523,manifest_11Sep!$B$1:$B$3202,0),MATCH(A.Arr9sepList!N$1,manifest_11Sep!$A$1:$V$1,0))</f>
        <v>FAIRMONT</v>
      </c>
      <c r="O1523" s="15"/>
      <c r="P1523" s="13"/>
      <c r="Q1523" s="16">
        <v>462710807</v>
      </c>
      <c r="R1523" s="16" t="s">
        <v>43</v>
      </c>
      <c r="S1523" s="13">
        <f t="array" ref="S1523">INDEX(manifest_11Sep!$A$1:$V$3202,MATCH($B1523,manifest_11Sep!$B$1:$B$3202,0),MATCH(A.Arr9sepList!S$1,manifest_11Sep!$A$1:$V$1,0))</f>
        <v>0</v>
      </c>
    </row>
    <row r="1524" spans="1:19" ht="15.75" customHeight="1">
      <c r="A1524" s="13" t="str">
        <f t="array" ref="A1524">INDEX(manifest_11Sep!$A$1:$V$3202,MATCH($B1524,manifest_11Sep!$B$1:$B$3202,0),MATCH(A.Arr9sepList!A$1,manifest_11Sep!$A$1:$V$1,0))</f>
        <v>A</v>
      </c>
      <c r="B1524" s="3" t="s">
        <v>2474</v>
      </c>
      <c r="C1524" s="13" t="str">
        <f t="array" ref="C1524">INDEX(manifest_11Sep!$A$1:$V$3202,MATCH($B1524,manifest_11Sep!$B$1:$B$3202,0),MATCH(A.Arr9sepList!C$1,manifest_11Sep!$A$1:$V$1,0))</f>
        <v>FRNCR2FNCVX</v>
      </c>
      <c r="D1524" s="13" t="str">
        <f t="array" ref="D1524">INDEX(manifest_11Sep!$A$1:$V$3202,MATCH($B1524,manifest_11Sep!$B$1:$B$3202,0),MATCH(A.Arr9sepList!D$1,manifest_11Sep!$A$1:$V$1,0))</f>
        <v>Female</v>
      </c>
      <c r="E1524" s="13" t="str">
        <f t="array" ref="E1524">INDEX(manifest_11Sep!$A$1:$V$3202,MATCH($B1524,manifest_11Sep!$B$1:$B$3202,0),MATCH(A.Arr9sepList!E$1,manifest_11Sep!$A$1:$V$1,0))</f>
        <v>Josette</v>
      </c>
      <c r="F1524" s="13" t="str">
        <f t="array" ref="F1524">INDEX(manifest_11Sep!$A$1:$V$3202,MATCH($B1524,manifest_11Sep!$B$1:$B$3202,0),MATCH(A.Arr9sepList!F$1,manifest_11Sep!$A$1:$V$1,0))</f>
        <v>Mana-Ay</v>
      </c>
      <c r="G1524" s="13">
        <f t="array" ref="G1524">INDEX(manifest_11Sep!$A$1:$V$3202,MATCH($B1524,manifest_11Sep!$B$1:$B$3202,0),MATCH(A.Arr9sepList!G$1,manifest_11Sep!$A$1:$V$1,0))</f>
        <v>44</v>
      </c>
      <c r="H1524" s="13" t="str">
        <f t="array" ref="H1524">INDEX(manifest_11Sep!$A$1:$V$3202,MATCH($B1524,manifest_11Sep!$B$1:$B$3202,0),MATCH(A.Arr9sepList!H$1,manifest_11Sep!$A$1:$V$1,0))</f>
        <v>Jefferson Nillo</v>
      </c>
      <c r="I1524" s="13" t="str">
        <f t="array" ref="I1524">INDEX(manifest_11Sep!$A$1:$V$3202,MATCH($B1524,manifest_11Sep!$B$1:$B$3202,0),MATCH(A.Arr9sepList!I$1,manifest_11Sep!$A$1:$V$1,0))</f>
        <v>Philippine Airlines</v>
      </c>
      <c r="J1524" s="13" t="str">
        <f t="array" ref="J1524">INDEX(manifest_11Sep!$A$1:$V$3202,MATCH($B1524,manifest_11Sep!$B$1:$B$3202,0),MATCH(A.Arr9sepList!J$1,manifest_11Sep!$A$1:$V$1,0))</f>
        <v>PR 468</v>
      </c>
      <c r="K1524" s="13" t="str">
        <f t="array" ref="K1524">INDEX(manifest_11Sep!$A$1:$V$3202,MATCH($B1524,manifest_11Sep!$B$1:$B$3202,0),MATCH(A.Arr9sepList!K$1,manifest_11Sep!$A$1:$V$1,0))</f>
        <v>9-thg 9-25</v>
      </c>
      <c r="L1524" s="14">
        <f t="array" ref="L1524">INDEX(manifest_11Sep!$A$1:$V$3202,MATCH($B1524,manifest_11Sep!$B$1:$B$3202,0),MATCH(A.Arr9sepList!L$1,manifest_11Sep!$A$1:$V$1,0))</f>
        <v>0.80555555555555558</v>
      </c>
      <c r="M1524" s="13" t="str">
        <f t="array" ref="M1524">INDEX(manifest_11Sep!$A$1:$V$3202,MATCH($B1524,manifest_11Sep!$B$1:$B$3202,0),MATCH(A.Arr9sepList!M$1,manifest_11Sep!$A$1:$V$1,0))</f>
        <v>ICN-T1</v>
      </c>
      <c r="N1524" s="13" t="str">
        <f t="array" ref="N1524">INDEX(manifest_11Sep!$A$1:$V$3202,MATCH($B1524,manifest_11Sep!$B$1:$B$3202,0),MATCH(A.Arr9sepList!N$1,manifest_11Sep!$A$1:$V$1,0))</f>
        <v>FAIRMONT</v>
      </c>
      <c r="O1524" s="15"/>
      <c r="P1524" s="13"/>
      <c r="Q1524" s="16">
        <v>462710807</v>
      </c>
      <c r="R1524" s="16" t="s">
        <v>43</v>
      </c>
      <c r="S1524" s="13">
        <f t="array" ref="S1524">INDEX(manifest_11Sep!$A$1:$V$3202,MATCH($B1524,manifest_11Sep!$B$1:$B$3202,0),MATCH(A.Arr9sepList!S$1,manifest_11Sep!$A$1:$V$1,0))</f>
        <v>0</v>
      </c>
    </row>
    <row r="1525" spans="1:19" ht="15.75" customHeight="1">
      <c r="A1525" s="13" t="str">
        <f t="array" ref="A1525">INDEX(manifest_11Sep!$A$1:$V$3202,MATCH($B1525,manifest_11Sep!$B$1:$B$3202,0),MATCH(A.Arr9sepList!A$1,manifest_11Sep!$A$1:$V$1,0))</f>
        <v>A</v>
      </c>
      <c r="B1525" s="3" t="s">
        <v>2460</v>
      </c>
      <c r="C1525" s="13" t="str">
        <f t="array" ref="C1525">INDEX(manifest_11Sep!$A$1:$V$3202,MATCH($B1525,manifest_11Sep!$B$1:$B$3202,0),MATCH(A.Arr9sepList!C$1,manifest_11Sep!$A$1:$V$1,0))</f>
        <v>T3NHQDBVH4S</v>
      </c>
      <c r="D1525" s="13" t="str">
        <f t="array" ref="D1525">INDEX(manifest_11Sep!$A$1:$V$3202,MATCH($B1525,manifest_11Sep!$B$1:$B$3202,0),MATCH(A.Arr9sepList!D$1,manifest_11Sep!$A$1:$V$1,0))</f>
        <v>Female</v>
      </c>
      <c r="E1525" s="13" t="str">
        <f t="array" ref="E1525">INDEX(manifest_11Sep!$A$1:$V$3202,MATCH($B1525,manifest_11Sep!$B$1:$B$3202,0),MATCH(A.Arr9sepList!E$1,manifest_11Sep!$A$1:$V$1,0))</f>
        <v>Ma Catherine</v>
      </c>
      <c r="F1525" s="13" t="str">
        <f t="array" ref="F1525">INDEX(manifest_11Sep!$A$1:$V$3202,MATCH($B1525,manifest_11Sep!$B$1:$B$3202,0),MATCH(A.Arr9sepList!F$1,manifest_11Sep!$A$1:$V$1,0))</f>
        <v>Ragas</v>
      </c>
      <c r="G1525" s="13">
        <f t="array" ref="G1525">INDEX(manifest_11Sep!$A$1:$V$3202,MATCH($B1525,manifest_11Sep!$B$1:$B$3202,0),MATCH(A.Arr9sepList!G$1,manifest_11Sep!$A$1:$V$1,0))</f>
        <v>49</v>
      </c>
      <c r="H1525" s="13" t="str">
        <f t="array" ref="H1525">INDEX(manifest_11Sep!$A$1:$V$3202,MATCH($B1525,manifest_11Sep!$B$1:$B$3202,0),MATCH(A.Arr9sepList!H$1,manifest_11Sep!$A$1:$V$1,0))</f>
        <v>Jefferson Nillo</v>
      </c>
      <c r="I1525" s="13" t="str">
        <f t="array" ref="I1525">INDEX(manifest_11Sep!$A$1:$V$3202,MATCH($B1525,manifest_11Sep!$B$1:$B$3202,0),MATCH(A.Arr9sepList!I$1,manifest_11Sep!$A$1:$V$1,0))</f>
        <v>Philippine Airlines</v>
      </c>
      <c r="J1525" s="13" t="str">
        <f t="array" ref="J1525">INDEX(manifest_11Sep!$A$1:$V$3202,MATCH($B1525,manifest_11Sep!$B$1:$B$3202,0),MATCH(A.Arr9sepList!J$1,manifest_11Sep!$A$1:$V$1,0))</f>
        <v>PR 418</v>
      </c>
      <c r="K1525" s="13" t="str">
        <f t="array" ref="K1525">INDEX(manifest_11Sep!$A$1:$V$3202,MATCH($B1525,manifest_11Sep!$B$1:$B$3202,0),MATCH(A.Arr9sepList!K$1,manifest_11Sep!$A$1:$V$1,0))</f>
        <v>9-thg 9-25</v>
      </c>
      <c r="L1525" s="14">
        <f t="array" ref="L1525">INDEX(manifest_11Sep!$A$1:$V$3202,MATCH($B1525,manifest_11Sep!$B$1:$B$3202,0),MATCH(A.Arr9sepList!L$1,manifest_11Sep!$A$1:$V$1,0))</f>
        <v>0.82638888888888884</v>
      </c>
      <c r="M1525" s="13">
        <f t="array" ref="M1525">INDEX(manifest_11Sep!$A$1:$V$3202,MATCH($B1525,manifest_11Sep!$B$1:$B$3202,0),MATCH(A.Arr9sepList!M$1,manifest_11Sep!$A$1:$V$1,0))</f>
        <v>0</v>
      </c>
      <c r="N1525" s="13" t="str">
        <f t="array" ref="N1525">INDEX(manifest_11Sep!$A$1:$V$3202,MATCH($B1525,manifest_11Sep!$B$1:$B$3202,0),MATCH(A.Arr9sepList!N$1,manifest_11Sep!$A$1:$V$1,0))</f>
        <v>FAIRMONT</v>
      </c>
      <c r="O1525" s="15"/>
      <c r="P1525" s="13"/>
      <c r="Q1525" s="16">
        <v>462710805</v>
      </c>
      <c r="R1525" s="16" t="s">
        <v>61</v>
      </c>
      <c r="S1525" s="13">
        <f t="array" ref="S1525">INDEX(manifest_11Sep!$A$1:$V$3202,MATCH($B1525,manifest_11Sep!$B$1:$B$3202,0),MATCH(A.Arr9sepList!S$1,manifest_11Sep!$A$1:$V$1,0))</f>
        <v>0</v>
      </c>
    </row>
    <row r="1526" spans="1:19" ht="15.75" customHeight="1">
      <c r="A1526" s="13" t="str">
        <f t="array" ref="A1526">INDEX(manifest_11Sep!$A$1:$V$3202,MATCH($B1526,manifest_11Sep!$B$1:$B$3202,0),MATCH(A.Arr9sepList!A$1,manifest_11Sep!$A$1:$V$1,0))</f>
        <v>A</v>
      </c>
      <c r="B1526" s="3" t="s">
        <v>2465</v>
      </c>
      <c r="C1526" s="13" t="str">
        <f t="array" ref="C1526">INDEX(manifest_11Sep!$A$1:$V$3202,MATCH($B1526,manifest_11Sep!$B$1:$B$3202,0),MATCH(A.Arr9sepList!C$1,manifest_11Sep!$A$1:$V$1,0))</f>
        <v>T3NHQDBVH4S</v>
      </c>
      <c r="D1526" s="13" t="str">
        <f t="array" ref="D1526">INDEX(manifest_11Sep!$A$1:$V$3202,MATCH($B1526,manifest_11Sep!$B$1:$B$3202,0),MATCH(A.Arr9sepList!D$1,manifest_11Sep!$A$1:$V$1,0))</f>
        <v>Male</v>
      </c>
      <c r="E1526" s="13" t="str">
        <f t="array" ref="E1526">INDEX(manifest_11Sep!$A$1:$V$3202,MATCH($B1526,manifest_11Sep!$B$1:$B$3202,0),MATCH(A.Arr9sepList!E$1,manifest_11Sep!$A$1:$V$1,0))</f>
        <v>Carl Jenrey</v>
      </c>
      <c r="F1526" s="13" t="str">
        <f t="array" ref="F1526">INDEX(manifest_11Sep!$A$1:$V$3202,MATCH($B1526,manifest_11Sep!$B$1:$B$3202,0),MATCH(A.Arr9sepList!F$1,manifest_11Sep!$A$1:$V$1,0))</f>
        <v>Quinto</v>
      </c>
      <c r="G1526" s="13">
        <f t="array" ref="G1526">INDEX(manifest_11Sep!$A$1:$V$3202,MATCH($B1526,manifest_11Sep!$B$1:$B$3202,0),MATCH(A.Arr9sepList!G$1,manifest_11Sep!$A$1:$V$1,0))</f>
        <v>24</v>
      </c>
      <c r="H1526" s="13" t="str">
        <f t="array" ref="H1526">INDEX(manifest_11Sep!$A$1:$V$3202,MATCH($B1526,manifest_11Sep!$B$1:$B$3202,0),MATCH(A.Arr9sepList!H$1,manifest_11Sep!$A$1:$V$1,0))</f>
        <v>Jefferson Nillo</v>
      </c>
      <c r="I1526" s="13" t="str">
        <f t="array" ref="I1526">INDEX(manifest_11Sep!$A$1:$V$3202,MATCH($B1526,manifest_11Sep!$B$1:$B$3202,0),MATCH(A.Arr9sepList!I$1,manifest_11Sep!$A$1:$V$1,0))</f>
        <v>Philippine Airlines</v>
      </c>
      <c r="J1526" s="13" t="str">
        <f t="array" ref="J1526">INDEX(manifest_11Sep!$A$1:$V$3202,MATCH($B1526,manifest_11Sep!$B$1:$B$3202,0),MATCH(A.Arr9sepList!J$1,manifest_11Sep!$A$1:$V$1,0))</f>
        <v>PR 418</v>
      </c>
      <c r="K1526" s="13" t="str">
        <f t="array" ref="K1526">INDEX(manifest_11Sep!$A$1:$V$3202,MATCH($B1526,manifest_11Sep!$B$1:$B$3202,0),MATCH(A.Arr9sepList!K$1,manifest_11Sep!$A$1:$V$1,0))</f>
        <v>9-thg 9-25</v>
      </c>
      <c r="L1526" s="14">
        <f t="array" ref="L1526">INDEX(manifest_11Sep!$A$1:$V$3202,MATCH($B1526,manifest_11Sep!$B$1:$B$3202,0),MATCH(A.Arr9sepList!L$1,manifest_11Sep!$A$1:$V$1,0))</f>
        <v>0.82638888888888884</v>
      </c>
      <c r="M1526" s="13">
        <f t="array" ref="M1526">INDEX(manifest_11Sep!$A$1:$V$3202,MATCH($B1526,manifest_11Sep!$B$1:$B$3202,0),MATCH(A.Arr9sepList!M$1,manifest_11Sep!$A$1:$V$1,0))</f>
        <v>0</v>
      </c>
      <c r="N1526" s="13" t="str">
        <f t="array" ref="N1526">INDEX(manifest_11Sep!$A$1:$V$3202,MATCH($B1526,manifest_11Sep!$B$1:$B$3202,0),MATCH(A.Arr9sepList!N$1,manifest_11Sep!$A$1:$V$1,0))</f>
        <v>FAIRMONT</v>
      </c>
      <c r="O1526" s="15"/>
      <c r="P1526" s="13"/>
      <c r="Q1526" s="16">
        <v>462710805</v>
      </c>
      <c r="R1526" s="16" t="s">
        <v>61</v>
      </c>
      <c r="S1526" s="13">
        <f t="array" ref="S1526">INDEX(manifest_11Sep!$A$1:$V$3202,MATCH($B1526,manifest_11Sep!$B$1:$B$3202,0),MATCH(A.Arr9sepList!S$1,manifest_11Sep!$A$1:$V$1,0))</f>
        <v>0</v>
      </c>
    </row>
    <row r="1527" spans="1:19" ht="15.75" customHeight="1">
      <c r="A1527" s="13" t="str">
        <f t="array" ref="A1527">INDEX(manifest_11Sep!$A$1:$V$3202,MATCH($B1527,manifest_11Sep!$B$1:$B$3202,0),MATCH(A.Arr9sepList!A$1,manifest_11Sep!$A$1:$V$1,0))</f>
        <v>A</v>
      </c>
      <c r="B1527" s="3" t="s">
        <v>2468</v>
      </c>
      <c r="C1527" s="13" t="str">
        <f t="array" ref="C1527">INDEX(manifest_11Sep!$A$1:$V$3202,MATCH($B1527,manifest_11Sep!$B$1:$B$3202,0),MATCH(A.Arr9sepList!C$1,manifest_11Sep!$A$1:$V$1,0))</f>
        <v>T3NHQDBVH4S</v>
      </c>
      <c r="D1527" s="13" t="str">
        <f t="array" ref="D1527">INDEX(manifest_11Sep!$A$1:$V$3202,MATCH($B1527,manifest_11Sep!$B$1:$B$3202,0),MATCH(A.Arr9sepList!D$1,manifest_11Sep!$A$1:$V$1,0))</f>
        <v>Female</v>
      </c>
      <c r="E1527" s="13" t="str">
        <f t="array" ref="E1527">INDEX(manifest_11Sep!$A$1:$V$3202,MATCH($B1527,manifest_11Sep!$B$1:$B$3202,0),MATCH(A.Arr9sepList!E$1,manifest_11Sep!$A$1:$V$1,0))</f>
        <v>Jennifer</v>
      </c>
      <c r="F1527" s="13" t="str">
        <f t="array" ref="F1527">INDEX(manifest_11Sep!$A$1:$V$3202,MATCH($B1527,manifest_11Sep!$B$1:$B$3202,0),MATCH(A.Arr9sepList!F$1,manifest_11Sep!$A$1:$V$1,0))</f>
        <v>Quinto</v>
      </c>
      <c r="G1527" s="13">
        <f t="array" ref="G1527">INDEX(manifest_11Sep!$A$1:$V$3202,MATCH($B1527,manifest_11Sep!$B$1:$B$3202,0),MATCH(A.Arr9sepList!G$1,manifest_11Sep!$A$1:$V$1,0))</f>
        <v>52</v>
      </c>
      <c r="H1527" s="13" t="str">
        <f t="array" ref="H1527">INDEX(manifest_11Sep!$A$1:$V$3202,MATCH($B1527,manifest_11Sep!$B$1:$B$3202,0),MATCH(A.Arr9sepList!H$1,manifest_11Sep!$A$1:$V$1,0))</f>
        <v>Jefferson Nillo</v>
      </c>
      <c r="I1527" s="13" t="str">
        <f t="array" ref="I1527">INDEX(manifest_11Sep!$A$1:$V$3202,MATCH($B1527,manifest_11Sep!$B$1:$B$3202,0),MATCH(A.Arr9sepList!I$1,manifest_11Sep!$A$1:$V$1,0))</f>
        <v>Philippine Airlines</v>
      </c>
      <c r="J1527" s="13" t="str">
        <f t="array" ref="J1527">INDEX(manifest_11Sep!$A$1:$V$3202,MATCH($B1527,manifest_11Sep!$B$1:$B$3202,0),MATCH(A.Arr9sepList!J$1,manifest_11Sep!$A$1:$V$1,0))</f>
        <v>PR 418</v>
      </c>
      <c r="K1527" s="13" t="str">
        <f t="array" ref="K1527">INDEX(manifest_11Sep!$A$1:$V$3202,MATCH($B1527,manifest_11Sep!$B$1:$B$3202,0),MATCH(A.Arr9sepList!K$1,manifest_11Sep!$A$1:$V$1,0))</f>
        <v>9-thg 9-25</v>
      </c>
      <c r="L1527" s="14">
        <f t="array" ref="L1527">INDEX(manifest_11Sep!$A$1:$V$3202,MATCH($B1527,manifest_11Sep!$B$1:$B$3202,0),MATCH(A.Arr9sepList!L$1,manifest_11Sep!$A$1:$V$1,0))</f>
        <v>0.82638888888888884</v>
      </c>
      <c r="M1527" s="13">
        <f t="array" ref="M1527">INDEX(manifest_11Sep!$A$1:$V$3202,MATCH($B1527,manifest_11Sep!$B$1:$B$3202,0),MATCH(A.Arr9sepList!M$1,manifest_11Sep!$A$1:$V$1,0))</f>
        <v>0</v>
      </c>
      <c r="N1527" s="13" t="str">
        <f t="array" ref="N1527">INDEX(manifest_11Sep!$A$1:$V$3202,MATCH($B1527,manifest_11Sep!$B$1:$B$3202,0),MATCH(A.Arr9sepList!N$1,manifest_11Sep!$A$1:$V$1,0))</f>
        <v>FAIRMONT</v>
      </c>
      <c r="O1527" s="15"/>
      <c r="P1527" s="13"/>
      <c r="Q1527" s="16">
        <v>462710806</v>
      </c>
      <c r="R1527" s="16" t="s">
        <v>43</v>
      </c>
      <c r="S1527" s="13">
        <f t="array" ref="S1527">INDEX(manifest_11Sep!$A$1:$V$3202,MATCH($B1527,manifest_11Sep!$B$1:$B$3202,0),MATCH(A.Arr9sepList!S$1,manifest_11Sep!$A$1:$V$1,0))</f>
        <v>0</v>
      </c>
    </row>
    <row r="1528" spans="1:19" ht="15.75" customHeight="1">
      <c r="A1528" s="13" t="str">
        <f t="array" ref="A1528">INDEX(manifest_11Sep!$A$1:$V$3202,MATCH($B1528,manifest_11Sep!$B$1:$B$3202,0),MATCH(A.Arr9sepList!A$1,manifest_11Sep!$A$1:$V$1,0))</f>
        <v>A</v>
      </c>
      <c r="B1528" s="3" t="s">
        <v>2469</v>
      </c>
      <c r="C1528" s="13" t="str">
        <f t="array" ref="C1528">INDEX(manifest_11Sep!$A$1:$V$3202,MATCH($B1528,manifest_11Sep!$B$1:$B$3202,0),MATCH(A.Arr9sepList!C$1,manifest_11Sep!$A$1:$V$1,0))</f>
        <v>T3NHQDBVH4S</v>
      </c>
      <c r="D1528" s="13" t="str">
        <f t="array" ref="D1528">INDEX(manifest_11Sep!$A$1:$V$3202,MATCH($B1528,manifest_11Sep!$B$1:$B$3202,0),MATCH(A.Arr9sepList!D$1,manifest_11Sep!$A$1:$V$1,0))</f>
        <v>Male</v>
      </c>
      <c r="E1528" s="13" t="str">
        <f t="array" ref="E1528">INDEX(manifest_11Sep!$A$1:$V$3202,MATCH($B1528,manifest_11Sep!$B$1:$B$3202,0),MATCH(A.Arr9sepList!E$1,manifest_11Sep!$A$1:$V$1,0))</f>
        <v>Remegio</v>
      </c>
      <c r="F1528" s="13" t="str">
        <f t="array" ref="F1528">INDEX(manifest_11Sep!$A$1:$V$3202,MATCH($B1528,manifest_11Sep!$B$1:$B$3202,0),MATCH(A.Arr9sepList!F$1,manifest_11Sep!$A$1:$V$1,0))</f>
        <v>Quinto</v>
      </c>
      <c r="G1528" s="13">
        <f t="array" ref="G1528">INDEX(manifest_11Sep!$A$1:$V$3202,MATCH($B1528,manifest_11Sep!$B$1:$B$3202,0),MATCH(A.Arr9sepList!G$1,manifest_11Sep!$A$1:$V$1,0))</f>
        <v>54</v>
      </c>
      <c r="H1528" s="13" t="str">
        <f t="array" ref="H1528">INDEX(manifest_11Sep!$A$1:$V$3202,MATCH($B1528,manifest_11Sep!$B$1:$B$3202,0),MATCH(A.Arr9sepList!H$1,manifest_11Sep!$A$1:$V$1,0))</f>
        <v>Jefferson Nillo</v>
      </c>
      <c r="I1528" s="13" t="str">
        <f t="array" ref="I1528">INDEX(manifest_11Sep!$A$1:$V$3202,MATCH($B1528,manifest_11Sep!$B$1:$B$3202,0),MATCH(A.Arr9sepList!I$1,manifest_11Sep!$A$1:$V$1,0))</f>
        <v>Philippine Airlines</v>
      </c>
      <c r="J1528" s="13" t="str">
        <f t="array" ref="J1528">INDEX(manifest_11Sep!$A$1:$V$3202,MATCH($B1528,manifest_11Sep!$B$1:$B$3202,0),MATCH(A.Arr9sepList!J$1,manifest_11Sep!$A$1:$V$1,0))</f>
        <v>PR 418</v>
      </c>
      <c r="K1528" s="13" t="str">
        <f t="array" ref="K1528">INDEX(manifest_11Sep!$A$1:$V$3202,MATCH($B1528,manifest_11Sep!$B$1:$B$3202,0),MATCH(A.Arr9sepList!K$1,manifest_11Sep!$A$1:$V$1,0))</f>
        <v>9-thg 9-25</v>
      </c>
      <c r="L1528" s="14">
        <f t="array" ref="L1528">INDEX(manifest_11Sep!$A$1:$V$3202,MATCH($B1528,manifest_11Sep!$B$1:$B$3202,0),MATCH(A.Arr9sepList!L$1,manifest_11Sep!$A$1:$V$1,0))</f>
        <v>0.82638888888888884</v>
      </c>
      <c r="M1528" s="13">
        <f t="array" ref="M1528">INDEX(manifest_11Sep!$A$1:$V$3202,MATCH($B1528,manifest_11Sep!$B$1:$B$3202,0),MATCH(A.Arr9sepList!M$1,manifest_11Sep!$A$1:$V$1,0))</f>
        <v>0</v>
      </c>
      <c r="N1528" s="13" t="str">
        <f t="array" ref="N1528">INDEX(manifest_11Sep!$A$1:$V$3202,MATCH($B1528,manifest_11Sep!$B$1:$B$3202,0),MATCH(A.Arr9sepList!N$1,manifest_11Sep!$A$1:$V$1,0))</f>
        <v>FAIRMONT</v>
      </c>
      <c r="O1528" s="15"/>
      <c r="P1528" s="13"/>
      <c r="Q1528" s="16">
        <v>462710806</v>
      </c>
      <c r="R1528" s="16" t="s">
        <v>43</v>
      </c>
      <c r="S1528" s="13">
        <f t="array" ref="S1528">INDEX(manifest_11Sep!$A$1:$V$3202,MATCH($B1528,manifest_11Sep!$B$1:$B$3202,0),MATCH(A.Arr9sepList!S$1,manifest_11Sep!$A$1:$V$1,0))</f>
        <v>0</v>
      </c>
    </row>
    <row r="1529" spans="1:19" ht="15.75" customHeight="1">
      <c r="A1529" s="13" t="str">
        <f t="array" ref="A1529">INDEX(manifest_11Sep!$A$1:$V$3202,MATCH($B1529,manifest_11Sep!$B$1:$B$3202,0),MATCH(A.Arr9sepList!A$1,manifest_11Sep!$A$1:$V$1,0))</f>
        <v>A</v>
      </c>
      <c r="B1529" s="3" t="s">
        <v>910</v>
      </c>
      <c r="C1529" s="13" t="str">
        <f t="array" ref="C1529">INDEX(manifest_11Sep!$A$1:$V$3202,MATCH($B1529,manifest_11Sep!$B$1:$B$3202,0),MATCH(A.Arr9sepList!C$1,manifest_11Sep!$A$1:$V$1,0))</f>
        <v>PZN4CTKYGTC</v>
      </c>
      <c r="D1529" s="13" t="str">
        <f t="array" ref="D1529">INDEX(manifest_11Sep!$A$1:$V$3202,MATCH($B1529,manifest_11Sep!$B$1:$B$3202,0),MATCH(A.Arr9sepList!D$1,manifest_11Sep!$A$1:$V$1,0))</f>
        <v>Male</v>
      </c>
      <c r="E1529" s="13" t="str">
        <f t="array" ref="E1529">INDEX(manifest_11Sep!$A$1:$V$3202,MATCH($B1529,manifest_11Sep!$B$1:$B$3202,0),MATCH(A.Arr9sepList!E$1,manifest_11Sep!$A$1:$V$1,0))</f>
        <v>Nicholas Bao Thach</v>
      </c>
      <c r="F1529" s="13" t="str">
        <f t="array" ref="F1529">INDEX(manifest_11Sep!$A$1:$V$3202,MATCH($B1529,manifest_11Sep!$B$1:$B$3202,0),MATCH(A.Arr9sepList!F$1,manifest_11Sep!$A$1:$V$1,0))</f>
        <v>Nguyen</v>
      </c>
      <c r="G1529" s="13">
        <f t="array" ref="G1529">INDEX(manifest_11Sep!$A$1:$V$3202,MATCH($B1529,manifest_11Sep!$B$1:$B$3202,0),MATCH(A.Arr9sepList!G$1,manifest_11Sep!$A$1:$V$1,0))</f>
        <v>46</v>
      </c>
      <c r="H1529" s="13" t="str">
        <f t="array" ref="H1529">INDEX(manifest_11Sep!$A$1:$V$3202,MATCH($B1529,manifest_11Sep!$B$1:$B$3202,0),MATCH(A.Arr9sepList!H$1,manifest_11Sep!$A$1:$V$1,0))</f>
        <v>Alicia Nguyen 3</v>
      </c>
      <c r="I1529" s="13" t="str">
        <f t="array" ref="I1529">INDEX(manifest_11Sep!$A$1:$V$3202,MATCH($B1529,manifest_11Sep!$B$1:$B$3202,0),MATCH(A.Arr9sepList!I$1,manifest_11Sep!$A$1:$V$1,0))</f>
        <v>Asiana Airlines</v>
      </c>
      <c r="J1529" s="13" t="str">
        <f t="array" ref="J1529">INDEX(manifest_11Sep!$A$1:$V$3202,MATCH($B1529,manifest_11Sep!$B$1:$B$3202,0),MATCH(A.Arr9sepList!J$1,manifest_11Sep!$A$1:$V$1,0))</f>
        <v>OZ 203</v>
      </c>
      <c r="K1529" s="13" t="str">
        <f t="array" ref="K1529">INDEX(manifest_11Sep!$A$1:$V$3202,MATCH($B1529,manifest_11Sep!$B$1:$B$3202,0),MATCH(A.Arr9sepList!K$1,manifest_11Sep!$A$1:$V$1,0))</f>
        <v>10-thg 9-25</v>
      </c>
      <c r="L1529" s="14">
        <f t="array" ref="L1529">INDEX(manifest_11Sep!$A$1:$V$3202,MATCH($B1529,manifest_11Sep!$B$1:$B$3202,0),MATCH(A.Arr9sepList!L$1,manifest_11Sep!$A$1:$V$1,0))</f>
        <v>0.18055555555555555</v>
      </c>
      <c r="M1529" s="13" t="str">
        <f t="array" ref="M1529">INDEX(manifest_11Sep!$A$1:$V$3202,MATCH($B1529,manifest_11Sep!$B$1:$B$3202,0),MATCH(A.Arr9sepList!M$1,manifest_11Sep!$A$1:$V$1,0))</f>
        <v>ICN-T1</v>
      </c>
      <c r="N1529" s="13" t="str">
        <f t="array" ref="N1529">INDEX(manifest_11Sep!$A$1:$V$3202,MATCH($B1529,manifest_11Sep!$B$1:$B$3202,0),MATCH(A.Arr9sepList!N$1,manifest_11Sep!$A$1:$V$1,0))</f>
        <v>JW MARRIOTT</v>
      </c>
      <c r="O1529" s="15"/>
      <c r="P1529" s="13"/>
      <c r="Q1529" s="16">
        <v>75986248</v>
      </c>
      <c r="R1529" s="16" t="s">
        <v>43</v>
      </c>
      <c r="S1529" s="13" t="str">
        <f t="array" ref="S1529">INDEX(manifest_11Sep!$A$1:$V$3202,MATCH($B1529,manifest_11Sep!$B$1:$B$3202,0),MATCH(A.Arr9sepList!S$1,manifest_11Sep!$A$1:$V$1,0))</f>
        <v>Airport transfer: Extra service 1 cuốc tiễn sb, free by Jady on Sept 17 for Nicholas Nguyen</v>
      </c>
    </row>
    <row r="1530" spans="1:19" ht="15.75" customHeight="1">
      <c r="A1530" s="13" t="str">
        <f t="array" ref="A1530">INDEX(manifest_11Sep!$A$1:$V$3202,MATCH($B1530,manifest_11Sep!$B$1:$B$3202,0),MATCH(A.Arr9sepList!A$1,manifest_11Sep!$A$1:$V$1,0))</f>
        <v>A</v>
      </c>
      <c r="B1530" s="3" t="s">
        <v>914</v>
      </c>
      <c r="C1530" s="13" t="str">
        <f t="array" ref="C1530">INDEX(manifest_11Sep!$A$1:$V$3202,MATCH($B1530,manifest_11Sep!$B$1:$B$3202,0),MATCH(A.Arr9sepList!C$1,manifest_11Sep!$A$1:$V$1,0))</f>
        <v>PZN4CTKYGTC</v>
      </c>
      <c r="D1530" s="13" t="str">
        <f t="array" ref="D1530">INDEX(manifest_11Sep!$A$1:$V$3202,MATCH($B1530,manifest_11Sep!$B$1:$B$3202,0),MATCH(A.Arr9sepList!D$1,manifest_11Sep!$A$1:$V$1,0))</f>
        <v>Female</v>
      </c>
      <c r="E1530" s="13" t="str">
        <f t="array" ref="E1530">INDEX(manifest_11Sep!$A$1:$V$3202,MATCH($B1530,manifest_11Sep!$B$1:$B$3202,0),MATCH(A.Arr9sepList!E$1,manifest_11Sep!$A$1:$V$1,0))</f>
        <v>Diem Thuy Thi</v>
      </c>
      <c r="F1530" s="13" t="str">
        <f t="array" ref="F1530">INDEX(manifest_11Sep!$A$1:$V$3202,MATCH($B1530,manifest_11Sep!$B$1:$B$3202,0),MATCH(A.Arr9sepList!F$1,manifest_11Sep!$A$1:$V$1,0))</f>
        <v>Nguyen</v>
      </c>
      <c r="G1530" s="13">
        <f t="array" ref="G1530">INDEX(manifest_11Sep!$A$1:$V$3202,MATCH($B1530,manifest_11Sep!$B$1:$B$3202,0),MATCH(A.Arr9sepList!G$1,manifest_11Sep!$A$1:$V$1,0))</f>
        <v>32</v>
      </c>
      <c r="H1530" s="13" t="str">
        <f t="array" ref="H1530">INDEX(manifest_11Sep!$A$1:$V$3202,MATCH($B1530,manifest_11Sep!$B$1:$B$3202,0),MATCH(A.Arr9sepList!H$1,manifest_11Sep!$A$1:$V$1,0))</f>
        <v>Alicia Nguyen 3</v>
      </c>
      <c r="I1530" s="13" t="str">
        <f t="array" ref="I1530">INDEX(manifest_11Sep!$A$1:$V$3202,MATCH($B1530,manifest_11Sep!$B$1:$B$3202,0),MATCH(A.Arr9sepList!I$1,manifest_11Sep!$A$1:$V$1,0))</f>
        <v>Asiana Airlines</v>
      </c>
      <c r="J1530" s="13" t="str">
        <f t="array" ref="J1530">INDEX(manifest_11Sep!$A$1:$V$3202,MATCH($B1530,manifest_11Sep!$B$1:$B$3202,0),MATCH(A.Arr9sepList!J$1,manifest_11Sep!$A$1:$V$1,0))</f>
        <v>OZ 203</v>
      </c>
      <c r="K1530" s="13" t="str">
        <f t="array" ref="K1530">INDEX(manifest_11Sep!$A$1:$V$3202,MATCH($B1530,manifest_11Sep!$B$1:$B$3202,0),MATCH(A.Arr9sepList!K$1,manifest_11Sep!$A$1:$V$1,0))</f>
        <v>10-thg 9-25</v>
      </c>
      <c r="L1530" s="14">
        <f t="array" ref="L1530">INDEX(manifest_11Sep!$A$1:$V$3202,MATCH($B1530,manifest_11Sep!$B$1:$B$3202,0),MATCH(A.Arr9sepList!L$1,manifest_11Sep!$A$1:$V$1,0))</f>
        <v>0.18055555555555555</v>
      </c>
      <c r="M1530" s="13" t="str">
        <f t="array" ref="M1530">INDEX(manifest_11Sep!$A$1:$V$3202,MATCH($B1530,manifest_11Sep!$B$1:$B$3202,0),MATCH(A.Arr9sepList!M$1,manifest_11Sep!$A$1:$V$1,0))</f>
        <v>ICN-T1</v>
      </c>
      <c r="N1530" s="13" t="str">
        <f t="array" ref="N1530">INDEX(manifest_11Sep!$A$1:$V$3202,MATCH($B1530,manifest_11Sep!$B$1:$B$3202,0),MATCH(A.Arr9sepList!N$1,manifest_11Sep!$A$1:$V$1,0))</f>
        <v>JW MARRIOTT</v>
      </c>
      <c r="O1530" s="15"/>
      <c r="P1530" s="13"/>
      <c r="Q1530" s="16">
        <v>75986248</v>
      </c>
      <c r="R1530" s="16" t="s">
        <v>43</v>
      </c>
      <c r="S1530" s="13">
        <f t="array" ref="S1530">INDEX(manifest_11Sep!$A$1:$V$3202,MATCH($B1530,manifest_11Sep!$B$1:$B$3202,0),MATCH(A.Arr9sepList!S$1,manifest_11Sep!$A$1:$V$1,0))</f>
        <v>0</v>
      </c>
    </row>
    <row r="1531" spans="1:19" ht="15.75" customHeight="1">
      <c r="A1531" s="13" t="str">
        <f t="array" ref="A1531">INDEX(manifest_11Sep!$A$1:$V$3202,MATCH($B1531,manifest_11Sep!$B$1:$B$3202,0),MATCH(A.Arr9sepList!A$1,manifest_11Sep!$A$1:$V$1,0))</f>
        <v>A</v>
      </c>
      <c r="B1531" s="3" t="s">
        <v>2486</v>
      </c>
      <c r="C1531" s="13" t="str">
        <f t="array" ref="C1531">INDEX(manifest_11Sep!$A$1:$V$3202,MATCH($B1531,manifest_11Sep!$B$1:$B$3202,0),MATCH(A.Arr9sepList!C$1,manifest_11Sep!$A$1:$V$1,0))</f>
        <v>Q9NLB9JY99M</v>
      </c>
      <c r="D1531" s="13" t="str">
        <f t="array" ref="D1531">INDEX(manifest_11Sep!$A$1:$V$3202,MATCH($B1531,manifest_11Sep!$B$1:$B$3202,0),MATCH(A.Arr9sepList!D$1,manifest_11Sep!$A$1:$V$1,0))</f>
        <v>Female</v>
      </c>
      <c r="E1531" s="13" t="str">
        <f t="array" ref="E1531">INDEX(manifest_11Sep!$A$1:$V$3202,MATCH($B1531,manifest_11Sep!$B$1:$B$3202,0),MATCH(A.Arr9sepList!E$1,manifest_11Sep!$A$1:$V$1,0))</f>
        <v>Nancy Bantolo</v>
      </c>
      <c r="F1531" s="13" t="str">
        <f t="array" ref="F1531">INDEX(manifest_11Sep!$A$1:$V$3202,MATCH($B1531,manifest_11Sep!$B$1:$B$3202,0),MATCH(A.Arr9sepList!F$1,manifest_11Sep!$A$1:$V$1,0))</f>
        <v>Rosalem</v>
      </c>
      <c r="G1531" s="13">
        <f t="array" ref="G1531">INDEX(manifest_11Sep!$A$1:$V$3202,MATCH($B1531,manifest_11Sep!$B$1:$B$3202,0),MATCH(A.Arr9sepList!G$1,manifest_11Sep!$A$1:$V$1,0))</f>
        <v>51</v>
      </c>
      <c r="H1531" s="13" t="str">
        <f t="array" ref="H1531">INDEX(manifest_11Sep!$A$1:$V$3202,MATCH($B1531,manifest_11Sep!$B$1:$B$3202,0),MATCH(A.Arr9sepList!H$1,manifest_11Sep!$A$1:$V$1,0))</f>
        <v>Jefferson Nillo</v>
      </c>
      <c r="I1531" s="13" t="str">
        <f t="array" ref="I1531">INDEX(manifest_11Sep!$A$1:$V$3202,MATCH($B1531,manifest_11Sep!$B$1:$B$3202,0),MATCH(A.Arr9sepList!I$1,manifest_11Sep!$A$1:$V$1,0))</f>
        <v>Jeju Air</v>
      </c>
      <c r="J1531" s="13" t="str">
        <f t="array" ref="J1531">INDEX(manifest_11Sep!$A$1:$V$3202,MATCH($B1531,manifest_11Sep!$B$1:$B$3202,0),MATCH(A.Arr9sepList!J$1,manifest_11Sep!$A$1:$V$1,0))</f>
        <v>7C 2104</v>
      </c>
      <c r="K1531" s="13" t="str">
        <f t="array" ref="K1531">INDEX(manifest_11Sep!$A$1:$V$3202,MATCH($B1531,manifest_11Sep!$B$1:$B$3202,0),MATCH(A.Arr9sepList!K$1,manifest_11Sep!$A$1:$V$1,0))</f>
        <v>10-thg 9-25</v>
      </c>
      <c r="L1531" s="14">
        <f t="array" ref="L1531">INDEX(manifest_11Sep!$A$1:$V$3202,MATCH($B1531,manifest_11Sep!$B$1:$B$3202,0),MATCH(A.Arr9sepList!L$1,manifest_11Sep!$A$1:$V$1,0))</f>
        <v>0.1875</v>
      </c>
      <c r="M1531" s="13" t="str">
        <f t="array" ref="M1531">INDEX(manifest_11Sep!$A$1:$V$3202,MATCH($B1531,manifest_11Sep!$B$1:$B$3202,0),MATCH(A.Arr9sepList!M$1,manifest_11Sep!$A$1:$V$1,0))</f>
        <v>ICN-T1</v>
      </c>
      <c r="N1531" s="13" t="str">
        <f t="array" ref="N1531">INDEX(manifest_11Sep!$A$1:$V$3202,MATCH($B1531,manifest_11Sep!$B$1:$B$3202,0),MATCH(A.Arr9sepList!N$1,manifest_11Sep!$A$1:$V$1,0))</f>
        <v>FAIRMONT</v>
      </c>
      <c r="O1531" s="15"/>
      <c r="P1531" s="13"/>
      <c r="Q1531" s="16">
        <v>462710810</v>
      </c>
      <c r="R1531" s="16" t="s">
        <v>43</v>
      </c>
      <c r="S1531" s="13">
        <f t="array" ref="S1531">INDEX(manifest_11Sep!$A$1:$V$3202,MATCH($B1531,manifest_11Sep!$B$1:$B$3202,0),MATCH(A.Arr9sepList!S$1,manifest_11Sep!$A$1:$V$1,0))</f>
        <v>0</v>
      </c>
    </row>
    <row r="1532" spans="1:19" ht="15.75" customHeight="1">
      <c r="A1532" s="13" t="str">
        <f t="array" ref="A1532">INDEX(manifest_11Sep!$A$1:$V$3202,MATCH($B1532,manifest_11Sep!$B$1:$B$3202,0),MATCH(A.Arr9sepList!A$1,manifest_11Sep!$A$1:$V$1,0))</f>
        <v>A</v>
      </c>
      <c r="B1532" s="3" t="s">
        <v>2490</v>
      </c>
      <c r="C1532" s="13" t="str">
        <f t="array" ref="C1532">INDEX(manifest_11Sep!$A$1:$V$3202,MATCH($B1532,manifest_11Sep!$B$1:$B$3202,0),MATCH(A.Arr9sepList!C$1,manifest_11Sep!$A$1:$V$1,0))</f>
        <v>Q9NLB9JY99M</v>
      </c>
      <c r="D1532" s="13" t="str">
        <f t="array" ref="D1532">INDEX(manifest_11Sep!$A$1:$V$3202,MATCH($B1532,manifest_11Sep!$B$1:$B$3202,0),MATCH(A.Arr9sepList!D$1,manifest_11Sep!$A$1:$V$1,0))</f>
        <v>Male</v>
      </c>
      <c r="E1532" s="13" t="str">
        <f t="array" ref="E1532">INDEX(manifest_11Sep!$A$1:$V$3202,MATCH($B1532,manifest_11Sep!$B$1:$B$3202,0),MATCH(A.Arr9sepList!E$1,manifest_11Sep!$A$1:$V$1,0))</f>
        <v>Claro Jr Santos</v>
      </c>
      <c r="F1532" s="13" t="str">
        <f t="array" ref="F1532">INDEX(manifest_11Sep!$A$1:$V$3202,MATCH($B1532,manifest_11Sep!$B$1:$B$3202,0),MATCH(A.Arr9sepList!F$1,manifest_11Sep!$A$1:$V$1,0))</f>
        <v>Caluza</v>
      </c>
      <c r="G1532" s="13">
        <f t="array" ref="G1532">INDEX(manifest_11Sep!$A$1:$V$3202,MATCH($B1532,manifest_11Sep!$B$1:$B$3202,0),MATCH(A.Arr9sepList!G$1,manifest_11Sep!$A$1:$V$1,0))</f>
        <v>46</v>
      </c>
      <c r="H1532" s="13" t="str">
        <f t="array" ref="H1532">INDEX(manifest_11Sep!$A$1:$V$3202,MATCH($B1532,manifest_11Sep!$B$1:$B$3202,0),MATCH(A.Arr9sepList!H$1,manifest_11Sep!$A$1:$V$1,0))</f>
        <v>Jefferson Nillo</v>
      </c>
      <c r="I1532" s="13" t="str">
        <f t="array" ref="I1532">INDEX(manifest_11Sep!$A$1:$V$3202,MATCH($B1532,manifest_11Sep!$B$1:$B$3202,0),MATCH(A.Arr9sepList!I$1,manifest_11Sep!$A$1:$V$1,0))</f>
        <v>Jeju Air</v>
      </c>
      <c r="J1532" s="13" t="str">
        <f t="array" ref="J1532">INDEX(manifest_11Sep!$A$1:$V$3202,MATCH($B1532,manifest_11Sep!$B$1:$B$3202,0),MATCH(A.Arr9sepList!J$1,manifest_11Sep!$A$1:$V$1,0))</f>
        <v>7C 2104</v>
      </c>
      <c r="K1532" s="13" t="str">
        <f t="array" ref="K1532">INDEX(manifest_11Sep!$A$1:$V$3202,MATCH($B1532,manifest_11Sep!$B$1:$B$3202,0),MATCH(A.Arr9sepList!K$1,manifest_11Sep!$A$1:$V$1,0))</f>
        <v>10-thg 9-25</v>
      </c>
      <c r="L1532" s="14">
        <f t="array" ref="L1532">INDEX(manifest_11Sep!$A$1:$V$3202,MATCH($B1532,manifest_11Sep!$B$1:$B$3202,0),MATCH(A.Arr9sepList!L$1,manifest_11Sep!$A$1:$V$1,0))</f>
        <v>0.1875</v>
      </c>
      <c r="M1532" s="13" t="str">
        <f t="array" ref="M1532">INDEX(manifest_11Sep!$A$1:$V$3202,MATCH($B1532,manifest_11Sep!$B$1:$B$3202,0),MATCH(A.Arr9sepList!M$1,manifest_11Sep!$A$1:$V$1,0))</f>
        <v>ICN-T1</v>
      </c>
      <c r="N1532" s="13" t="str">
        <f t="array" ref="N1532">INDEX(manifest_11Sep!$A$1:$V$3202,MATCH($B1532,manifest_11Sep!$B$1:$B$3202,0),MATCH(A.Arr9sepList!N$1,manifest_11Sep!$A$1:$V$1,0))</f>
        <v>FAIRMONT</v>
      </c>
      <c r="O1532" s="15"/>
      <c r="P1532" s="13"/>
      <c r="Q1532" s="16">
        <v>462710810</v>
      </c>
      <c r="R1532" s="16" t="s">
        <v>43</v>
      </c>
      <c r="S1532" s="13">
        <f t="array" ref="S1532">INDEX(manifest_11Sep!$A$1:$V$3202,MATCH($B1532,manifest_11Sep!$B$1:$B$3202,0),MATCH(A.Arr9sepList!S$1,manifest_11Sep!$A$1:$V$1,0))</f>
        <v>0</v>
      </c>
    </row>
    <row r="1533" spans="1:19" ht="15.75" customHeight="1">
      <c r="A1533" s="13" t="str">
        <f t="array" ref="A1533">INDEX(manifest_11Sep!$A$1:$V$3202,MATCH($B1533,manifest_11Sep!$B$1:$B$3202,0),MATCH(A.Arr9sepList!A$1,manifest_11Sep!$A$1:$V$1,0))</f>
        <v>A</v>
      </c>
      <c r="B1533" s="3" t="s">
        <v>2695</v>
      </c>
      <c r="C1533" s="13" t="str">
        <f t="array" ref="C1533">INDEX(manifest_11Sep!$A$1:$V$3202,MATCH($B1533,manifest_11Sep!$B$1:$B$3202,0),MATCH(A.Arr9sepList!C$1,manifest_11Sep!$A$1:$V$1,0))</f>
        <v>5YNWZ5RJY64</v>
      </c>
      <c r="D1533" s="13" t="str">
        <f t="array" ref="D1533">INDEX(manifest_11Sep!$A$1:$V$3202,MATCH($B1533,manifest_11Sep!$B$1:$B$3202,0),MATCH(A.Arr9sepList!D$1,manifest_11Sep!$A$1:$V$1,0))</f>
        <v>Female</v>
      </c>
      <c r="E1533" s="13" t="str">
        <f t="array" ref="E1533">INDEX(manifest_11Sep!$A$1:$V$3202,MATCH($B1533,manifest_11Sep!$B$1:$B$3202,0),MATCH(A.Arr9sepList!E$1,manifest_11Sep!$A$1:$V$1,0))</f>
        <v>Eunice</v>
      </c>
      <c r="F1533" s="13" t="str">
        <f t="array" ref="F1533">INDEX(manifest_11Sep!$A$1:$V$3202,MATCH($B1533,manifest_11Sep!$B$1:$B$3202,0),MATCH(A.Arr9sepList!F$1,manifest_11Sep!$A$1:$V$1,0))</f>
        <v>Lee</v>
      </c>
      <c r="G1533" s="13">
        <f t="array" ref="G1533">INDEX(manifest_11Sep!$A$1:$V$3202,MATCH($B1533,manifest_11Sep!$B$1:$B$3202,0),MATCH(A.Arr9sepList!G$1,manifest_11Sep!$A$1:$V$1,0))</f>
        <v>62</v>
      </c>
      <c r="H1533" s="13" t="str">
        <f t="array" ref="H1533">INDEX(manifest_11Sep!$A$1:$V$3202,MATCH($B1533,manifest_11Sep!$B$1:$B$3202,0),MATCH(A.Arr9sepList!H$1,manifest_11Sep!$A$1:$V$1,0))</f>
        <v>John Woo 1</v>
      </c>
      <c r="I1533" s="13" t="str">
        <f t="array" ref="I1533">INDEX(manifest_11Sep!$A$1:$V$3202,MATCH($B1533,manifest_11Sep!$B$1:$B$3202,0),MATCH(A.Arr9sepList!I$1,manifest_11Sep!$A$1:$V$1,0))</f>
        <v>Air Premia</v>
      </c>
      <c r="J1533" s="13" t="str">
        <f t="array" ref="J1533">INDEX(manifest_11Sep!$A$1:$V$3202,MATCH($B1533,manifest_11Sep!$B$1:$B$3202,0),MATCH(A.Arr9sepList!J$1,manifest_11Sep!$A$1:$V$1,0))</f>
        <v>YP 104</v>
      </c>
      <c r="K1533" s="13" t="str">
        <f t="array" ref="K1533">INDEX(manifest_11Sep!$A$1:$V$3202,MATCH($B1533,manifest_11Sep!$B$1:$B$3202,0),MATCH(A.Arr9sepList!K$1,manifest_11Sep!$A$1:$V$1,0))</f>
        <v>10-thg 9-25</v>
      </c>
      <c r="L1533" s="14">
        <f t="array" ref="L1533">INDEX(manifest_11Sep!$A$1:$V$3202,MATCH($B1533,manifest_11Sep!$B$1:$B$3202,0),MATCH(A.Arr9sepList!L$1,manifest_11Sep!$A$1:$V$1,0))</f>
        <v>0.2013888888888889</v>
      </c>
      <c r="M1533" s="13" t="str">
        <f t="array" ref="M1533">INDEX(manifest_11Sep!$A$1:$V$3202,MATCH($B1533,manifest_11Sep!$B$1:$B$3202,0),MATCH(A.Arr9sepList!M$1,manifest_11Sep!$A$1:$V$1,0))</f>
        <v>ICN-T1</v>
      </c>
      <c r="N1533" s="13" t="str">
        <f t="array" ref="N1533">INDEX(manifest_11Sep!$A$1:$V$3202,MATCH($B1533,manifest_11Sep!$B$1:$B$3202,0),MATCH(A.Arr9sepList!N$1,manifest_11Sep!$A$1:$V$1,0))</f>
        <v>LOTTE</v>
      </c>
      <c r="O1533" s="15"/>
      <c r="P1533" s="13"/>
      <c r="Q1533" s="16">
        <v>15262396</v>
      </c>
      <c r="R1533" s="16" t="s">
        <v>61</v>
      </c>
      <c r="S1533" s="13">
        <f t="array" ref="S1533">INDEX(manifest_11Sep!$A$1:$V$3202,MATCH($B1533,manifest_11Sep!$B$1:$B$3202,0),MATCH(A.Arr9sepList!S$1,manifest_11Sep!$A$1:$V$1,0))</f>
        <v>0</v>
      </c>
    </row>
    <row r="1534" spans="1:19" ht="15.75" customHeight="1">
      <c r="A1534" s="13" t="str">
        <f t="array" ref="A1534">INDEX(manifest_11Sep!$A$1:$V$3202,MATCH($B1534,manifest_11Sep!$B$1:$B$3202,0),MATCH(A.Arr9sepList!A$1,manifest_11Sep!$A$1:$V$1,0))</f>
        <v>A</v>
      </c>
      <c r="B1534" s="3" t="s">
        <v>295</v>
      </c>
      <c r="C1534" s="13" t="str">
        <f t="array" ref="C1534">INDEX(manifest_11Sep!$A$1:$V$3202,MATCH($B1534,manifest_11Sep!$B$1:$B$3202,0),MATCH(A.Arr9sepList!C$1,manifest_11Sep!$A$1:$V$1,0))</f>
        <v>J9NS76MBH9S</v>
      </c>
      <c r="D1534" s="13" t="str">
        <f t="array" ref="D1534">INDEX(manifest_11Sep!$A$1:$V$3202,MATCH($B1534,manifest_11Sep!$B$1:$B$3202,0),MATCH(A.Arr9sepList!D$1,manifest_11Sep!$A$1:$V$1,0))</f>
        <v>Male</v>
      </c>
      <c r="E1534" s="13" t="str">
        <f t="array" ref="E1534">INDEX(manifest_11Sep!$A$1:$V$3202,MATCH($B1534,manifest_11Sep!$B$1:$B$3202,0),MATCH(A.Arr9sepList!E$1,manifest_11Sep!$A$1:$V$1,0))</f>
        <v>Ard Henry</v>
      </c>
      <c r="F1534" s="13" t="str">
        <f t="array" ref="F1534">INDEX(manifest_11Sep!$A$1:$V$3202,MATCH($B1534,manifest_11Sep!$B$1:$B$3202,0),MATCH(A.Arr9sepList!F$1,manifest_11Sep!$A$1:$V$1,0))</f>
        <v>Binwag</v>
      </c>
      <c r="G1534" s="13">
        <f t="array" ref="G1534">INDEX(manifest_11Sep!$A$1:$V$3202,MATCH($B1534,manifest_11Sep!$B$1:$B$3202,0),MATCH(A.Arr9sepList!G$1,manifest_11Sep!$A$1:$V$1,0))</f>
        <v>53</v>
      </c>
      <c r="H1534" s="13" t="str">
        <f t="array" ref="H1534">INDEX(manifest_11Sep!$A$1:$V$3202,MATCH($B1534,manifest_11Sep!$B$1:$B$3202,0),MATCH(A.Arr9sepList!H$1,manifest_11Sep!$A$1:$V$1,0))</f>
        <v>Alicia Nguyen 2</v>
      </c>
      <c r="I1534" s="13" t="str">
        <f t="array" ref="I1534">INDEX(manifest_11Sep!$A$1:$V$3202,MATCH($B1534,manifest_11Sep!$B$1:$B$3202,0),MATCH(A.Arr9sepList!I$1,manifest_11Sep!$A$1:$V$1,0))</f>
        <v>EVA Air</v>
      </c>
      <c r="J1534" s="13" t="str">
        <f t="array" ref="J1534">INDEX(manifest_11Sep!$A$1:$V$3202,MATCH($B1534,manifest_11Sep!$B$1:$B$3202,0),MATCH(A.Arr9sepList!J$1,manifest_11Sep!$A$1:$V$1,0))</f>
        <v>BR 170</v>
      </c>
      <c r="K1534" s="13" t="str">
        <f t="array" ref="K1534">INDEX(manifest_11Sep!$A$1:$V$3202,MATCH($B1534,manifest_11Sep!$B$1:$B$3202,0),MATCH(A.Arr9sepList!K$1,manifest_11Sep!$A$1:$V$1,0))</f>
        <v>10-thg 9-25</v>
      </c>
      <c r="L1534" s="14">
        <f t="array" ref="L1534">INDEX(manifest_11Sep!$A$1:$V$3202,MATCH($B1534,manifest_11Sep!$B$1:$B$3202,0),MATCH(A.Arr9sepList!L$1,manifest_11Sep!$A$1:$V$1,0))</f>
        <v>0.45833333333333331</v>
      </c>
      <c r="M1534" s="13" t="str">
        <f t="array" ref="M1534">INDEX(manifest_11Sep!$A$1:$V$3202,MATCH($B1534,manifest_11Sep!$B$1:$B$3202,0),MATCH(A.Arr9sepList!M$1,manifest_11Sep!$A$1:$V$1,0))</f>
        <v>ICN-T1</v>
      </c>
      <c r="N1534" s="13" t="str">
        <f t="array" ref="N1534">INDEX(manifest_11Sep!$A$1:$V$3202,MATCH($B1534,manifest_11Sep!$B$1:$B$3202,0),MATCH(A.Arr9sepList!N$1,manifest_11Sep!$A$1:$V$1,0))</f>
        <v>FAIRMONT</v>
      </c>
      <c r="O1534" s="15"/>
      <c r="P1534" s="13"/>
      <c r="Q1534" s="16">
        <v>462710740</v>
      </c>
      <c r="R1534" s="16" t="s">
        <v>43</v>
      </c>
      <c r="S1534" s="13" t="str">
        <f t="array" ref="S1534">INDEX(manifest_11Sep!$A$1:$V$3202,MATCH($B1534,manifest_11Sep!$B$1:$B$3202,0),MATCH(A.Arr9sepList!S$1,manifest_11Sep!$A$1:$V$1,0))</f>
        <v>Arrive on Sep 10, stay another hotel until 13 Sep</v>
      </c>
    </row>
    <row r="1535" spans="1:19" ht="15.75" customHeight="1">
      <c r="A1535" s="13" t="str">
        <f t="array" ref="A1535">INDEX(manifest_11Sep!$A$1:$V$3202,MATCH($B1535,manifest_11Sep!$B$1:$B$3202,0),MATCH(A.Arr9sepList!A$1,manifest_11Sep!$A$1:$V$1,0))</f>
        <v>A</v>
      </c>
      <c r="B1535" s="3" t="s">
        <v>303</v>
      </c>
      <c r="C1535" s="13" t="str">
        <f t="array" ref="C1535">INDEX(manifest_11Sep!$A$1:$V$3202,MATCH($B1535,manifest_11Sep!$B$1:$B$3202,0),MATCH(A.Arr9sepList!C$1,manifest_11Sep!$A$1:$V$1,0))</f>
        <v>J9NS76MBH9S</v>
      </c>
      <c r="D1535" s="13" t="str">
        <f t="array" ref="D1535">INDEX(manifest_11Sep!$A$1:$V$3202,MATCH($B1535,manifest_11Sep!$B$1:$B$3202,0),MATCH(A.Arr9sepList!D$1,manifest_11Sep!$A$1:$V$1,0))</f>
        <v>Female</v>
      </c>
      <c r="E1535" s="13" t="str">
        <f t="array" ref="E1535">INDEX(manifest_11Sep!$A$1:$V$3202,MATCH($B1535,manifest_11Sep!$B$1:$B$3202,0),MATCH(A.Arr9sepList!E$1,manifest_11Sep!$A$1:$V$1,0))</f>
        <v>Jocelyn</v>
      </c>
      <c r="F1535" s="13" t="str">
        <f t="array" ref="F1535">INDEX(manifest_11Sep!$A$1:$V$3202,MATCH($B1535,manifest_11Sep!$B$1:$B$3202,0),MATCH(A.Arr9sepList!F$1,manifest_11Sep!$A$1:$V$1,0))</f>
        <v>Punzalan-Binwag</v>
      </c>
      <c r="G1535" s="13">
        <f t="array" ref="G1535">INDEX(manifest_11Sep!$A$1:$V$3202,MATCH($B1535,manifest_11Sep!$B$1:$B$3202,0),MATCH(A.Arr9sepList!G$1,manifest_11Sep!$A$1:$V$1,0))</f>
        <v>53</v>
      </c>
      <c r="H1535" s="13" t="str">
        <f t="array" ref="H1535">INDEX(manifest_11Sep!$A$1:$V$3202,MATCH($B1535,manifest_11Sep!$B$1:$B$3202,0),MATCH(A.Arr9sepList!H$1,manifest_11Sep!$A$1:$V$1,0))</f>
        <v>Alicia Nguyen 2</v>
      </c>
      <c r="I1535" s="13" t="str">
        <f t="array" ref="I1535">INDEX(manifest_11Sep!$A$1:$V$3202,MATCH($B1535,manifest_11Sep!$B$1:$B$3202,0),MATCH(A.Arr9sepList!I$1,manifest_11Sep!$A$1:$V$1,0))</f>
        <v>EVA Air</v>
      </c>
      <c r="J1535" s="13" t="str">
        <f t="array" ref="J1535">INDEX(manifest_11Sep!$A$1:$V$3202,MATCH($B1535,manifest_11Sep!$B$1:$B$3202,0),MATCH(A.Arr9sepList!J$1,manifest_11Sep!$A$1:$V$1,0))</f>
        <v>BR 170</v>
      </c>
      <c r="K1535" s="13" t="str">
        <f t="array" ref="K1535">INDEX(manifest_11Sep!$A$1:$V$3202,MATCH($B1535,manifest_11Sep!$B$1:$B$3202,0),MATCH(A.Arr9sepList!K$1,manifest_11Sep!$A$1:$V$1,0))</f>
        <v>10-thg 9-25</v>
      </c>
      <c r="L1535" s="14">
        <f t="array" ref="L1535">INDEX(manifest_11Sep!$A$1:$V$3202,MATCH($B1535,manifest_11Sep!$B$1:$B$3202,0),MATCH(A.Arr9sepList!L$1,manifest_11Sep!$A$1:$V$1,0))</f>
        <v>0.45833333333333331</v>
      </c>
      <c r="M1535" s="13" t="str">
        <f t="array" ref="M1535">INDEX(manifest_11Sep!$A$1:$V$3202,MATCH($B1535,manifest_11Sep!$B$1:$B$3202,0),MATCH(A.Arr9sepList!M$1,manifest_11Sep!$A$1:$V$1,0))</f>
        <v>ICN-T1</v>
      </c>
      <c r="N1535" s="13" t="str">
        <f t="array" ref="N1535">INDEX(manifest_11Sep!$A$1:$V$3202,MATCH($B1535,manifest_11Sep!$B$1:$B$3202,0),MATCH(A.Arr9sepList!N$1,manifest_11Sep!$A$1:$V$1,0))</f>
        <v>FAIRMONT</v>
      </c>
      <c r="O1535" s="15"/>
      <c r="P1535" s="13"/>
      <c r="Q1535" s="16">
        <v>462710740</v>
      </c>
      <c r="R1535" s="16" t="s">
        <v>43</v>
      </c>
      <c r="S1535" s="13" t="str">
        <f t="array" ref="S1535">INDEX(manifest_11Sep!$A$1:$V$3202,MATCH($B1535,manifest_11Sep!$B$1:$B$3202,0),MATCH(A.Arr9sepList!S$1,manifest_11Sep!$A$1:$V$1,0))</f>
        <v>Arrive on Sep 10, stay another hotel until 13 Sep</v>
      </c>
    </row>
    <row r="1536" spans="1:19" ht="15.75" customHeight="1">
      <c r="A1536" s="13" t="str">
        <f t="array" ref="A1536">INDEX(manifest_11Sep!$A$1:$V$3202,MATCH($B1536,manifest_11Sep!$B$1:$B$3202,0),MATCH(A.Arr9sepList!A$1,manifest_11Sep!$A$1:$V$1,0))</f>
        <v>A</v>
      </c>
      <c r="B1536" s="3" t="s">
        <v>1465</v>
      </c>
      <c r="C1536" s="13" t="str">
        <f t="array" ref="C1536">INDEX(manifest_11Sep!$A$1:$V$3202,MATCH($B1536,manifest_11Sep!$B$1:$B$3202,0),MATCH(A.Arr9sepList!C$1,manifest_11Sep!$A$1:$V$1,0))</f>
        <v>7XNWG3WNHBT</v>
      </c>
      <c r="D1536" s="13" t="str">
        <f t="array" ref="D1536">INDEX(manifest_11Sep!$A$1:$V$3202,MATCH($B1536,manifest_11Sep!$B$1:$B$3202,0),MATCH(A.Arr9sepList!D$1,manifest_11Sep!$A$1:$V$1,0))</f>
        <v>Female</v>
      </c>
      <c r="E1536" s="13" t="str">
        <f t="array" ref="E1536">INDEX(manifest_11Sep!$A$1:$V$3202,MATCH($B1536,manifest_11Sep!$B$1:$B$3202,0),MATCH(A.Arr9sepList!E$1,manifest_11Sep!$A$1:$V$1,0))</f>
        <v>Ger Lee</v>
      </c>
      <c r="F1536" s="13" t="str">
        <f t="array" ref="F1536">INDEX(manifest_11Sep!$A$1:$V$3202,MATCH($B1536,manifest_11Sep!$B$1:$B$3202,0),MATCH(A.Arr9sepList!F$1,manifest_11Sep!$A$1:$V$1,0))</f>
        <v>Low</v>
      </c>
      <c r="G1536" s="13">
        <f t="array" ref="G1536">INDEX(manifest_11Sep!$A$1:$V$3202,MATCH($B1536,manifest_11Sep!$B$1:$B$3202,0),MATCH(A.Arr9sepList!G$1,manifest_11Sep!$A$1:$V$1,0))</f>
        <v>63</v>
      </c>
      <c r="H1536" s="13" t="str">
        <f t="array" ref="H1536">INDEX(manifest_11Sep!$A$1:$V$3202,MATCH($B1536,manifest_11Sep!$B$1:$B$3202,0),MATCH(A.Arr9sepList!H$1,manifest_11Sep!$A$1:$V$1,0))</f>
        <v>Alicia Nguyen 4</v>
      </c>
      <c r="I1536" s="13" t="str">
        <f t="array" ref="I1536">INDEX(manifest_11Sep!$A$1:$V$3202,MATCH($B1536,manifest_11Sep!$B$1:$B$3202,0),MATCH(A.Arr9sepList!I$1,manifest_11Sep!$A$1:$V$1,0))</f>
        <v>United Airlines</v>
      </c>
      <c r="J1536" s="13" t="str">
        <f t="array" ref="J1536">INDEX(manifest_11Sep!$A$1:$V$3202,MATCH($B1536,manifest_11Sep!$B$1:$B$3202,0),MATCH(A.Arr9sepList!J$1,manifest_11Sep!$A$1:$V$1,0))</f>
        <v>UA 893</v>
      </c>
      <c r="K1536" s="13" t="str">
        <f t="array" ref="K1536">INDEX(manifest_11Sep!$A$1:$V$3202,MATCH($B1536,manifest_11Sep!$B$1:$B$3202,0),MATCH(A.Arr9sepList!K$1,manifest_11Sep!$A$1:$V$1,0))</f>
        <v>10-thg 9-25</v>
      </c>
      <c r="L1536" s="14">
        <f t="array" ref="L1536">INDEX(manifest_11Sep!$A$1:$V$3202,MATCH($B1536,manifest_11Sep!$B$1:$B$3202,0),MATCH(A.Arr9sepList!L$1,manifest_11Sep!$A$1:$V$1,0))</f>
        <v>0.625</v>
      </c>
      <c r="M1536" s="13" t="str">
        <f t="array" ref="M1536">INDEX(manifest_11Sep!$A$1:$V$3202,MATCH($B1536,manifest_11Sep!$B$1:$B$3202,0),MATCH(A.Arr9sepList!M$1,manifest_11Sep!$A$1:$V$1,0))</f>
        <v>ICN-T1</v>
      </c>
      <c r="N1536" s="13" t="str">
        <f t="array" ref="N1536">INDEX(manifest_11Sep!$A$1:$V$3202,MATCH($B1536,manifest_11Sep!$B$1:$B$3202,0),MATCH(A.Arr9sepList!N$1,manifest_11Sep!$A$1:$V$1,0))</f>
        <v>JW MARRIOTT</v>
      </c>
      <c r="O1536" s="15"/>
      <c r="P1536" s="13"/>
      <c r="Q1536" s="16">
        <v>75988500</v>
      </c>
      <c r="R1536" s="16" t="s">
        <v>61</v>
      </c>
      <c r="S1536" s="13">
        <f t="array" ref="S1536">INDEX(manifest_11Sep!$A$1:$V$3202,MATCH($B1536,manifest_11Sep!$B$1:$B$3202,0),MATCH(A.Arr9sepList!S$1,manifest_11Sep!$A$1:$V$1,0))</f>
        <v>0</v>
      </c>
    </row>
    <row r="1537" spans="1:19" ht="15.75" customHeight="1">
      <c r="A1537" s="13" t="str">
        <f t="array" ref="A1537">INDEX(manifest_11Sep!$A$1:$V$3202,MATCH($B1537,manifest_11Sep!$B$1:$B$3202,0),MATCH(A.Arr9sepList!A$1,manifest_11Sep!$A$1:$V$1,0))</f>
        <v>A</v>
      </c>
      <c r="B1537" s="3" t="s">
        <v>1475</v>
      </c>
      <c r="C1537" s="13" t="str">
        <f t="array" ref="C1537">INDEX(manifest_11Sep!$A$1:$V$3202,MATCH($B1537,manifest_11Sep!$B$1:$B$3202,0),MATCH(A.Arr9sepList!C$1,manifest_11Sep!$A$1:$V$1,0))</f>
        <v>7XNWG3WNHBT</v>
      </c>
      <c r="D1537" s="13" t="str">
        <f t="array" ref="D1537">INDEX(manifest_11Sep!$A$1:$V$3202,MATCH($B1537,manifest_11Sep!$B$1:$B$3202,0),MATCH(A.Arr9sepList!D$1,manifest_11Sep!$A$1:$V$1,0))</f>
        <v>Male</v>
      </c>
      <c r="E1537" s="13" t="str">
        <f t="array" ref="E1537">INDEX(manifest_11Sep!$A$1:$V$3202,MATCH($B1537,manifest_11Sep!$B$1:$B$3202,0),MATCH(A.Arr9sepList!E$1,manifest_11Sep!$A$1:$V$1,0))</f>
        <v>Marc Etienne Jean</v>
      </c>
      <c r="F1537" s="13" t="str">
        <f t="array" ref="F1537">INDEX(manifest_11Sep!$A$1:$V$3202,MATCH($B1537,manifest_11Sep!$B$1:$B$3202,0),MATCH(A.Arr9sepList!F$1,manifest_11Sep!$A$1:$V$1,0))</f>
        <v>Vezian</v>
      </c>
      <c r="G1537" s="13">
        <f t="array" ref="G1537">INDEX(manifest_11Sep!$A$1:$V$3202,MATCH($B1537,manifest_11Sep!$B$1:$B$3202,0),MATCH(A.Arr9sepList!G$1,manifest_11Sep!$A$1:$V$1,0))</f>
        <v>59</v>
      </c>
      <c r="H1537" s="13" t="str">
        <f t="array" ref="H1537">INDEX(manifest_11Sep!$A$1:$V$3202,MATCH($B1537,manifest_11Sep!$B$1:$B$3202,0),MATCH(A.Arr9sepList!H$1,manifest_11Sep!$A$1:$V$1,0))</f>
        <v>Alicia Nguyen 4</v>
      </c>
      <c r="I1537" s="13" t="str">
        <f t="array" ref="I1537">INDEX(manifest_11Sep!$A$1:$V$3202,MATCH($B1537,manifest_11Sep!$B$1:$B$3202,0),MATCH(A.Arr9sepList!I$1,manifest_11Sep!$A$1:$V$1,0))</f>
        <v>United Airlines</v>
      </c>
      <c r="J1537" s="13" t="str">
        <f t="array" ref="J1537">INDEX(manifest_11Sep!$A$1:$V$3202,MATCH($B1537,manifest_11Sep!$B$1:$B$3202,0),MATCH(A.Arr9sepList!J$1,manifest_11Sep!$A$1:$V$1,0))</f>
        <v>UA 893</v>
      </c>
      <c r="K1537" s="13" t="str">
        <f t="array" ref="K1537">INDEX(manifest_11Sep!$A$1:$V$3202,MATCH($B1537,manifest_11Sep!$B$1:$B$3202,0),MATCH(A.Arr9sepList!K$1,manifest_11Sep!$A$1:$V$1,0))</f>
        <v>10-thg 9-25</v>
      </c>
      <c r="L1537" s="14">
        <f t="array" ref="L1537">INDEX(manifest_11Sep!$A$1:$V$3202,MATCH($B1537,manifest_11Sep!$B$1:$B$3202,0),MATCH(A.Arr9sepList!L$1,manifest_11Sep!$A$1:$V$1,0))</f>
        <v>0.625</v>
      </c>
      <c r="M1537" s="13" t="str">
        <f t="array" ref="M1537">INDEX(manifest_11Sep!$A$1:$V$3202,MATCH($B1537,manifest_11Sep!$B$1:$B$3202,0),MATCH(A.Arr9sepList!M$1,manifest_11Sep!$A$1:$V$1,0))</f>
        <v>ICN-T1</v>
      </c>
      <c r="N1537" s="13" t="str">
        <f t="array" ref="N1537">INDEX(manifest_11Sep!$A$1:$V$3202,MATCH($B1537,manifest_11Sep!$B$1:$B$3202,0),MATCH(A.Arr9sepList!N$1,manifest_11Sep!$A$1:$V$1,0))</f>
        <v>JW MARRIOTT</v>
      </c>
      <c r="O1537" s="15"/>
      <c r="P1537" s="13"/>
      <c r="Q1537" s="16">
        <v>75988515</v>
      </c>
      <c r="R1537" s="16" t="s">
        <v>61</v>
      </c>
      <c r="S1537" s="13">
        <f t="array" ref="S1537">INDEX(manifest_11Sep!$A$1:$V$3202,MATCH($B1537,manifest_11Sep!$B$1:$B$3202,0),MATCH(A.Arr9sepList!S$1,manifest_11Sep!$A$1:$V$1,0))</f>
        <v>0</v>
      </c>
    </row>
    <row r="1538" spans="1:19" ht="15.75" customHeight="1">
      <c r="A1538" s="13" t="str">
        <f t="array" ref="A1538">INDEX(manifest_11Sep!$A$1:$V$3202,MATCH($B1538,manifest_11Sep!$B$1:$B$3202,0),MATCH(A.Arr9sepList!A$1,manifest_11Sep!$A$1:$V$1,0))</f>
        <v>A</v>
      </c>
      <c r="B1538" s="3" t="s">
        <v>1477</v>
      </c>
      <c r="C1538" s="13" t="str">
        <f t="array" ref="C1538">INDEX(manifest_11Sep!$A$1:$V$3202,MATCH($B1538,manifest_11Sep!$B$1:$B$3202,0),MATCH(A.Arr9sepList!C$1,manifest_11Sep!$A$1:$V$1,0))</f>
        <v>7XNWG3WNHBT</v>
      </c>
      <c r="D1538" s="13" t="str">
        <f t="array" ref="D1538">INDEX(manifest_11Sep!$A$1:$V$3202,MATCH($B1538,manifest_11Sep!$B$1:$B$3202,0),MATCH(A.Arr9sepList!D$1,manifest_11Sep!$A$1:$V$1,0))</f>
        <v>Male</v>
      </c>
      <c r="E1538" s="13" t="str">
        <f t="array" ref="E1538">INDEX(manifest_11Sep!$A$1:$V$3202,MATCH($B1538,manifest_11Sep!$B$1:$B$3202,0),MATCH(A.Arr9sepList!E$1,manifest_11Sep!$A$1:$V$1,0))</f>
        <v>Etienne Jun-Jie</v>
      </c>
      <c r="F1538" s="13" t="str">
        <f t="array" ref="F1538">INDEX(manifest_11Sep!$A$1:$V$3202,MATCH($B1538,manifest_11Sep!$B$1:$B$3202,0),MATCH(A.Arr9sepList!F$1,manifest_11Sep!$A$1:$V$1,0))</f>
        <v>Vezian</v>
      </c>
      <c r="G1538" s="13">
        <f t="array" ref="G1538">INDEX(manifest_11Sep!$A$1:$V$3202,MATCH($B1538,manifest_11Sep!$B$1:$B$3202,0),MATCH(A.Arr9sepList!G$1,manifest_11Sep!$A$1:$V$1,0))</f>
        <v>20</v>
      </c>
      <c r="H1538" s="13" t="str">
        <f t="array" ref="H1538">INDEX(manifest_11Sep!$A$1:$V$3202,MATCH($B1538,manifest_11Sep!$B$1:$B$3202,0),MATCH(A.Arr9sepList!H$1,manifest_11Sep!$A$1:$V$1,0))</f>
        <v>Alicia Nguyen 4</v>
      </c>
      <c r="I1538" s="13" t="str">
        <f t="array" ref="I1538">INDEX(manifest_11Sep!$A$1:$V$3202,MATCH($B1538,manifest_11Sep!$B$1:$B$3202,0),MATCH(A.Arr9sepList!I$1,manifest_11Sep!$A$1:$V$1,0))</f>
        <v>United Airlines</v>
      </c>
      <c r="J1538" s="13" t="str">
        <f t="array" ref="J1538">INDEX(manifest_11Sep!$A$1:$V$3202,MATCH($B1538,manifest_11Sep!$B$1:$B$3202,0),MATCH(A.Arr9sepList!J$1,manifest_11Sep!$A$1:$V$1,0))</f>
        <v>UA 893</v>
      </c>
      <c r="K1538" s="13" t="str">
        <f t="array" ref="K1538">INDEX(manifest_11Sep!$A$1:$V$3202,MATCH($B1538,manifest_11Sep!$B$1:$B$3202,0),MATCH(A.Arr9sepList!K$1,manifest_11Sep!$A$1:$V$1,0))</f>
        <v>10-thg 9-25</v>
      </c>
      <c r="L1538" s="14">
        <f t="array" ref="L1538">INDEX(manifest_11Sep!$A$1:$V$3202,MATCH($B1538,manifest_11Sep!$B$1:$B$3202,0),MATCH(A.Arr9sepList!L$1,manifest_11Sep!$A$1:$V$1,0))</f>
        <v>0.625</v>
      </c>
      <c r="M1538" s="13" t="str">
        <f t="array" ref="M1538">INDEX(manifest_11Sep!$A$1:$V$3202,MATCH($B1538,manifest_11Sep!$B$1:$B$3202,0),MATCH(A.Arr9sepList!M$1,manifest_11Sep!$A$1:$V$1,0))</f>
        <v>ICN-T1</v>
      </c>
      <c r="N1538" s="13" t="str">
        <f t="array" ref="N1538">INDEX(manifest_11Sep!$A$1:$V$3202,MATCH($B1538,manifest_11Sep!$B$1:$B$3202,0),MATCH(A.Arr9sepList!N$1,manifest_11Sep!$A$1:$V$1,0))</f>
        <v>JW MARRIOTT</v>
      </c>
      <c r="O1538" s="15"/>
      <c r="P1538" s="13"/>
      <c r="Q1538" s="16">
        <v>75988515</v>
      </c>
      <c r="R1538" s="16" t="s">
        <v>61</v>
      </c>
      <c r="S1538" s="13">
        <f t="array" ref="S1538">INDEX(manifest_11Sep!$A$1:$V$3202,MATCH($B1538,manifest_11Sep!$B$1:$B$3202,0),MATCH(A.Arr9sepList!S$1,manifest_11Sep!$A$1:$V$1,0))</f>
        <v>0</v>
      </c>
    </row>
    <row r="1539" spans="1:19" ht="15.75" customHeight="1">
      <c r="A1539" s="13" t="str">
        <f t="array" ref="A1539">INDEX(manifest_11Sep!$A$1:$V$3202,MATCH($B1539,manifest_11Sep!$B$1:$B$3202,0),MATCH(A.Arr9sepList!A$1,manifest_11Sep!$A$1:$V$1,0))</f>
        <v>A</v>
      </c>
      <c r="B1539" s="3" t="s">
        <v>1481</v>
      </c>
      <c r="C1539" s="13" t="str">
        <f t="array" ref="C1539">INDEX(manifest_11Sep!$A$1:$V$3202,MATCH($B1539,manifest_11Sep!$B$1:$B$3202,0),MATCH(A.Arr9sepList!C$1,manifest_11Sep!$A$1:$V$1,0))</f>
        <v>BGNVYQ89NT7</v>
      </c>
      <c r="D1539" s="13" t="str">
        <f t="array" ref="D1539">INDEX(manifest_11Sep!$A$1:$V$3202,MATCH($B1539,manifest_11Sep!$B$1:$B$3202,0),MATCH(A.Arr9sepList!D$1,manifest_11Sep!$A$1:$V$1,0))</f>
        <v>Female</v>
      </c>
      <c r="E1539" s="13" t="str">
        <f t="array" ref="E1539">INDEX(manifest_11Sep!$A$1:$V$3202,MATCH($B1539,manifest_11Sep!$B$1:$B$3202,0),MATCH(A.Arr9sepList!E$1,manifest_11Sep!$A$1:$V$1,0))</f>
        <v>Lien Phuong</v>
      </c>
      <c r="F1539" s="13" t="str">
        <f t="array" ref="F1539">INDEX(manifest_11Sep!$A$1:$V$3202,MATCH($B1539,manifest_11Sep!$B$1:$B$3202,0),MATCH(A.Arr9sepList!F$1,manifest_11Sep!$A$1:$V$1,0))</f>
        <v>Pham</v>
      </c>
      <c r="G1539" s="13">
        <f t="array" ref="G1539">INDEX(manifest_11Sep!$A$1:$V$3202,MATCH($B1539,manifest_11Sep!$B$1:$B$3202,0),MATCH(A.Arr9sepList!G$1,manifest_11Sep!$A$1:$V$1,0))</f>
        <v>38</v>
      </c>
      <c r="H1539" s="13" t="str">
        <f t="array" ref="H1539">INDEX(manifest_11Sep!$A$1:$V$3202,MATCH($B1539,manifest_11Sep!$B$1:$B$3202,0),MATCH(A.Arr9sepList!H$1,manifest_11Sep!$A$1:$V$1,0))</f>
        <v>Alicia Nguyen 4</v>
      </c>
      <c r="I1539" s="13" t="str">
        <f t="array" ref="I1539">INDEX(manifest_11Sep!$A$1:$V$3202,MATCH($B1539,manifest_11Sep!$B$1:$B$3202,0),MATCH(A.Arr9sepList!I$1,manifest_11Sep!$A$1:$V$1,0))</f>
        <v>United Airlines</v>
      </c>
      <c r="J1539" s="13" t="str">
        <f t="array" ref="J1539">INDEX(manifest_11Sep!$A$1:$V$3202,MATCH($B1539,manifest_11Sep!$B$1:$B$3202,0),MATCH(A.Arr9sepList!J$1,manifest_11Sep!$A$1:$V$1,0))</f>
        <v>UA 893</v>
      </c>
      <c r="K1539" s="13" t="str">
        <f t="array" ref="K1539">INDEX(manifest_11Sep!$A$1:$V$3202,MATCH($B1539,manifest_11Sep!$B$1:$B$3202,0),MATCH(A.Arr9sepList!K$1,manifest_11Sep!$A$1:$V$1,0))</f>
        <v>11-thg 9-25</v>
      </c>
      <c r="L1539" s="14">
        <f t="array" ref="L1539">INDEX(manifest_11Sep!$A$1:$V$3202,MATCH($B1539,manifest_11Sep!$B$1:$B$3202,0),MATCH(A.Arr9sepList!L$1,manifest_11Sep!$A$1:$V$1,0))</f>
        <v>0.625</v>
      </c>
      <c r="M1539" s="13" t="str">
        <f t="array" ref="M1539">INDEX(manifest_11Sep!$A$1:$V$3202,MATCH($B1539,manifest_11Sep!$B$1:$B$3202,0),MATCH(A.Arr9sepList!M$1,manifest_11Sep!$A$1:$V$1,0))</f>
        <v>ICN-T1</v>
      </c>
      <c r="N1539" s="13" t="str">
        <f t="array" ref="N1539">INDEX(manifest_11Sep!$A$1:$V$3202,MATCH($B1539,manifest_11Sep!$B$1:$B$3202,0),MATCH(A.Arr9sepList!N$1,manifest_11Sep!$A$1:$V$1,0))</f>
        <v>JW MARRIOTT</v>
      </c>
      <c r="O1539" s="15"/>
      <c r="P1539" s="13"/>
      <c r="Q1539" s="16">
        <v>75988531</v>
      </c>
      <c r="R1539" s="16" t="s">
        <v>43</v>
      </c>
      <c r="S1539" s="13">
        <f t="array" ref="S1539">INDEX(manifest_11Sep!$A$1:$V$3202,MATCH($B1539,manifest_11Sep!$B$1:$B$3202,0),MATCH(A.Arr9sepList!S$1,manifest_11Sep!$A$1:$V$1,0))</f>
        <v>0</v>
      </c>
    </row>
    <row r="1540" spans="1:19" ht="15.75" customHeight="1">
      <c r="A1540" s="13" t="str">
        <f t="array" ref="A1540">INDEX(manifest_11Sep!$A$1:$V$3202,MATCH($B1540,manifest_11Sep!$B$1:$B$3202,0),MATCH(A.Arr9sepList!A$1,manifest_11Sep!$A$1:$V$1,0))</f>
        <v>A</v>
      </c>
      <c r="B1540" s="3" t="s">
        <v>1483</v>
      </c>
      <c r="C1540" s="13" t="str">
        <f t="array" ref="C1540">INDEX(manifest_11Sep!$A$1:$V$3202,MATCH($B1540,manifest_11Sep!$B$1:$B$3202,0),MATCH(A.Arr9sepList!C$1,manifest_11Sep!$A$1:$V$1,0))</f>
        <v>BGNVYQ89NT7</v>
      </c>
      <c r="D1540" s="13" t="str">
        <f t="array" ref="D1540">INDEX(manifest_11Sep!$A$1:$V$3202,MATCH($B1540,manifest_11Sep!$B$1:$B$3202,0),MATCH(A.Arr9sepList!D$1,manifest_11Sep!$A$1:$V$1,0))</f>
        <v>Male</v>
      </c>
      <c r="E1540" s="13" t="str">
        <f t="array" ref="E1540">INDEX(manifest_11Sep!$A$1:$V$3202,MATCH($B1540,manifest_11Sep!$B$1:$B$3202,0),MATCH(A.Arr9sepList!E$1,manifest_11Sep!$A$1:$V$1,0))</f>
        <v>Tuan Quoc</v>
      </c>
      <c r="F1540" s="13" t="str">
        <f t="array" ref="F1540">INDEX(manifest_11Sep!$A$1:$V$3202,MATCH($B1540,manifest_11Sep!$B$1:$B$3202,0),MATCH(A.Arr9sepList!F$1,manifest_11Sep!$A$1:$V$1,0))</f>
        <v>Lam</v>
      </c>
      <c r="G1540" s="13">
        <f t="array" ref="G1540">INDEX(manifest_11Sep!$A$1:$V$3202,MATCH($B1540,manifest_11Sep!$B$1:$B$3202,0),MATCH(A.Arr9sepList!G$1,manifest_11Sep!$A$1:$V$1,0))</f>
        <v>37</v>
      </c>
      <c r="H1540" s="13" t="str">
        <f t="array" ref="H1540">INDEX(manifest_11Sep!$A$1:$V$3202,MATCH($B1540,manifest_11Sep!$B$1:$B$3202,0),MATCH(A.Arr9sepList!H$1,manifest_11Sep!$A$1:$V$1,0))</f>
        <v>Alicia Nguyen 4</v>
      </c>
      <c r="I1540" s="13" t="str">
        <f t="array" ref="I1540">INDEX(manifest_11Sep!$A$1:$V$3202,MATCH($B1540,manifest_11Sep!$B$1:$B$3202,0),MATCH(A.Arr9sepList!I$1,manifest_11Sep!$A$1:$V$1,0))</f>
        <v>United Airlines</v>
      </c>
      <c r="J1540" s="13" t="str">
        <f t="array" ref="J1540">INDEX(manifest_11Sep!$A$1:$V$3202,MATCH($B1540,manifest_11Sep!$B$1:$B$3202,0),MATCH(A.Arr9sepList!J$1,manifest_11Sep!$A$1:$V$1,0))</f>
        <v>UA 893</v>
      </c>
      <c r="K1540" s="13" t="str">
        <f t="array" ref="K1540">INDEX(manifest_11Sep!$A$1:$V$3202,MATCH($B1540,manifest_11Sep!$B$1:$B$3202,0),MATCH(A.Arr9sepList!K$1,manifest_11Sep!$A$1:$V$1,0))</f>
        <v>11-thg 9-25</v>
      </c>
      <c r="L1540" s="14">
        <f t="array" ref="L1540">INDEX(manifest_11Sep!$A$1:$V$3202,MATCH($B1540,manifest_11Sep!$B$1:$B$3202,0),MATCH(A.Arr9sepList!L$1,manifest_11Sep!$A$1:$V$1,0))</f>
        <v>0.625</v>
      </c>
      <c r="M1540" s="13" t="str">
        <f t="array" ref="M1540">INDEX(manifest_11Sep!$A$1:$V$3202,MATCH($B1540,manifest_11Sep!$B$1:$B$3202,0),MATCH(A.Arr9sepList!M$1,manifest_11Sep!$A$1:$V$1,0))</f>
        <v>ICN-T1</v>
      </c>
      <c r="N1540" s="13" t="str">
        <f t="array" ref="N1540">INDEX(manifest_11Sep!$A$1:$V$3202,MATCH($B1540,manifest_11Sep!$B$1:$B$3202,0),MATCH(A.Arr9sepList!N$1,manifest_11Sep!$A$1:$V$1,0))</f>
        <v>JW MARRIOTT</v>
      </c>
      <c r="O1540" s="15"/>
      <c r="P1540" s="13"/>
      <c r="Q1540" s="16">
        <v>75988531</v>
      </c>
      <c r="R1540" s="16" t="s">
        <v>43</v>
      </c>
      <c r="S1540" s="13">
        <f t="array" ref="S1540">INDEX(manifest_11Sep!$A$1:$V$3202,MATCH($B1540,manifest_11Sep!$B$1:$B$3202,0),MATCH(A.Arr9sepList!S$1,manifest_11Sep!$A$1:$V$1,0))</f>
        <v>0</v>
      </c>
    </row>
    <row r="1541" spans="1:19" ht="15.75" customHeight="1">
      <c r="A1541" s="13" t="str">
        <f t="array" ref="A1541">INDEX(manifest_11Sep!$A$1:$V$3202,MATCH($B1541,manifest_11Sep!$B$1:$B$3202,0),MATCH(A.Arr9sepList!A$1,manifest_11Sep!$A$1:$V$1,0))</f>
        <v>A</v>
      </c>
      <c r="B1541" s="3" t="s">
        <v>1485</v>
      </c>
      <c r="C1541" s="13" t="str">
        <f t="array" ref="C1541">INDEX(manifest_11Sep!$A$1:$V$3202,MATCH($B1541,manifest_11Sep!$B$1:$B$3202,0),MATCH(A.Arr9sepList!C$1,manifest_11Sep!$A$1:$V$1,0))</f>
        <v>BGNVYQ89NT7</v>
      </c>
      <c r="D1541" s="13" t="str">
        <f t="array" ref="D1541">INDEX(manifest_11Sep!$A$1:$V$3202,MATCH($B1541,manifest_11Sep!$B$1:$B$3202,0),MATCH(A.Arr9sepList!D$1,manifest_11Sep!$A$1:$V$1,0))</f>
        <v>Male</v>
      </c>
      <c r="E1541" s="13" t="str">
        <f t="array" ref="E1541">INDEX(manifest_11Sep!$A$1:$V$3202,MATCH($B1541,manifest_11Sep!$B$1:$B$3202,0),MATCH(A.Arr9sepList!E$1,manifest_11Sep!$A$1:$V$1,0))</f>
        <v>Evan</v>
      </c>
      <c r="F1541" s="13" t="str">
        <f t="array" ref="F1541">INDEX(manifest_11Sep!$A$1:$V$3202,MATCH($B1541,manifest_11Sep!$B$1:$B$3202,0),MATCH(A.Arr9sepList!F$1,manifest_11Sep!$A$1:$V$1,0))</f>
        <v>Lam</v>
      </c>
      <c r="G1541" s="13">
        <f t="array" ref="G1541">INDEX(manifest_11Sep!$A$1:$V$3202,MATCH($B1541,manifest_11Sep!$B$1:$B$3202,0),MATCH(A.Arr9sepList!G$1,manifest_11Sep!$A$1:$V$1,0))</f>
        <v>7</v>
      </c>
      <c r="H1541" s="13" t="str">
        <f t="array" ref="H1541">INDEX(manifest_11Sep!$A$1:$V$3202,MATCH($B1541,manifest_11Sep!$B$1:$B$3202,0),MATCH(A.Arr9sepList!H$1,manifest_11Sep!$A$1:$V$1,0))</f>
        <v>Alicia Nguyen 4</v>
      </c>
      <c r="I1541" s="13" t="str">
        <f t="array" ref="I1541">INDEX(manifest_11Sep!$A$1:$V$3202,MATCH($B1541,manifest_11Sep!$B$1:$B$3202,0),MATCH(A.Arr9sepList!I$1,manifest_11Sep!$A$1:$V$1,0))</f>
        <v>United Airlines</v>
      </c>
      <c r="J1541" s="13" t="str">
        <f t="array" ref="J1541">INDEX(manifest_11Sep!$A$1:$V$3202,MATCH($B1541,manifest_11Sep!$B$1:$B$3202,0),MATCH(A.Arr9sepList!J$1,manifest_11Sep!$A$1:$V$1,0))</f>
        <v>UA 893</v>
      </c>
      <c r="K1541" s="13" t="str">
        <f t="array" ref="K1541">INDEX(manifest_11Sep!$A$1:$V$3202,MATCH($B1541,manifest_11Sep!$B$1:$B$3202,0),MATCH(A.Arr9sepList!K$1,manifest_11Sep!$A$1:$V$1,0))</f>
        <v>11-thg 9-25</v>
      </c>
      <c r="L1541" s="14">
        <f t="array" ref="L1541">INDEX(manifest_11Sep!$A$1:$V$3202,MATCH($B1541,manifest_11Sep!$B$1:$B$3202,0),MATCH(A.Arr9sepList!L$1,manifest_11Sep!$A$1:$V$1,0))</f>
        <v>0.625</v>
      </c>
      <c r="M1541" s="13" t="str">
        <f t="array" ref="M1541">INDEX(manifest_11Sep!$A$1:$V$3202,MATCH($B1541,manifest_11Sep!$B$1:$B$3202,0),MATCH(A.Arr9sepList!M$1,manifest_11Sep!$A$1:$V$1,0))</f>
        <v>ICN-T1</v>
      </c>
      <c r="N1541" s="13" t="str">
        <f t="array" ref="N1541">INDEX(manifest_11Sep!$A$1:$V$3202,MATCH($B1541,manifest_11Sep!$B$1:$B$3202,0),MATCH(A.Arr9sepList!N$1,manifest_11Sep!$A$1:$V$1,0))</f>
        <v>JW MARRIOTT</v>
      </c>
      <c r="O1541" s="15"/>
      <c r="P1541" s="13"/>
      <c r="Q1541" s="16">
        <v>75988531</v>
      </c>
      <c r="R1541" s="16" t="s">
        <v>43</v>
      </c>
      <c r="S1541" s="13">
        <f t="array" ref="S1541">INDEX(manifest_11Sep!$A$1:$V$3202,MATCH($B1541,manifest_11Sep!$B$1:$B$3202,0),MATCH(A.Arr9sepList!S$1,manifest_11Sep!$A$1:$V$1,0))</f>
        <v>0</v>
      </c>
    </row>
    <row r="1542" spans="1:19" ht="15.75" customHeight="1">
      <c r="A1542" s="13" t="str">
        <f t="array" ref="A1542">INDEX(manifest_11Sep!$A$1:$V$3202,MATCH($B1542,manifest_11Sep!$B$1:$B$3202,0),MATCH(A.Arr9sepList!A$1,manifest_11Sep!$A$1:$V$1,0))</f>
        <v>A</v>
      </c>
      <c r="B1542" s="3" t="s">
        <v>1497</v>
      </c>
      <c r="C1542" s="13" t="str">
        <f t="array" ref="C1542">INDEX(manifest_11Sep!$A$1:$V$3202,MATCH($B1542,manifest_11Sep!$B$1:$B$3202,0),MATCH(A.Arr9sepList!C$1,manifest_11Sep!$A$1:$V$1,0))</f>
        <v>6BN4Y36DSGR</v>
      </c>
      <c r="D1542" s="13" t="str">
        <f t="array" ref="D1542">INDEX(manifest_11Sep!$A$1:$V$3202,MATCH($B1542,manifest_11Sep!$B$1:$B$3202,0),MATCH(A.Arr9sepList!D$1,manifest_11Sep!$A$1:$V$1,0))</f>
        <v>Female</v>
      </c>
      <c r="E1542" s="13" t="str">
        <f t="array" ref="E1542">INDEX(manifest_11Sep!$A$1:$V$3202,MATCH($B1542,manifest_11Sep!$B$1:$B$3202,0),MATCH(A.Arr9sepList!E$1,manifest_11Sep!$A$1:$V$1,0))</f>
        <v>Yen Thanh Thi</v>
      </c>
      <c r="F1542" s="13" t="str">
        <f t="array" ref="F1542">INDEX(manifest_11Sep!$A$1:$V$3202,MATCH($B1542,manifest_11Sep!$B$1:$B$3202,0),MATCH(A.Arr9sepList!F$1,manifest_11Sep!$A$1:$V$1,0))</f>
        <v>Hoang</v>
      </c>
      <c r="G1542" s="13">
        <f t="array" ref="G1542">INDEX(manifest_11Sep!$A$1:$V$3202,MATCH($B1542,manifest_11Sep!$B$1:$B$3202,0),MATCH(A.Arr9sepList!G$1,manifest_11Sep!$A$1:$V$1,0))</f>
        <v>31</v>
      </c>
      <c r="H1542" s="13" t="str">
        <f t="array" ref="H1542">INDEX(manifest_11Sep!$A$1:$V$3202,MATCH($B1542,manifest_11Sep!$B$1:$B$3202,0),MATCH(A.Arr9sepList!H$1,manifest_11Sep!$A$1:$V$1,0))</f>
        <v>Alicia Nguyen 4</v>
      </c>
      <c r="I1542" s="13" t="str">
        <f t="array" ref="I1542">INDEX(manifest_11Sep!$A$1:$V$3202,MATCH($B1542,manifest_11Sep!$B$1:$B$3202,0),MATCH(A.Arr9sepList!I$1,manifest_11Sep!$A$1:$V$1,0))</f>
        <v>United Airlines</v>
      </c>
      <c r="J1542" s="13" t="str">
        <f t="array" ref="J1542">INDEX(manifest_11Sep!$A$1:$V$3202,MATCH($B1542,manifest_11Sep!$B$1:$B$3202,0),MATCH(A.Arr9sepList!J$1,manifest_11Sep!$A$1:$V$1,0))</f>
        <v>UA 893</v>
      </c>
      <c r="K1542" s="13" t="str">
        <f t="array" ref="K1542">INDEX(manifest_11Sep!$A$1:$V$3202,MATCH($B1542,manifest_11Sep!$B$1:$B$3202,0),MATCH(A.Arr9sepList!K$1,manifest_11Sep!$A$1:$V$1,0))</f>
        <v>11-thg 9-25</v>
      </c>
      <c r="L1542" s="14">
        <f t="array" ref="L1542">INDEX(manifest_11Sep!$A$1:$V$3202,MATCH($B1542,manifest_11Sep!$B$1:$B$3202,0),MATCH(A.Arr9sepList!L$1,manifest_11Sep!$A$1:$V$1,0))</f>
        <v>0.625</v>
      </c>
      <c r="M1542" s="13" t="str">
        <f t="array" ref="M1542">INDEX(manifest_11Sep!$A$1:$V$3202,MATCH($B1542,manifest_11Sep!$B$1:$B$3202,0),MATCH(A.Arr9sepList!M$1,manifest_11Sep!$A$1:$V$1,0))</f>
        <v>ICN-T1</v>
      </c>
      <c r="N1542" s="13" t="str">
        <f t="array" ref="N1542">INDEX(manifest_11Sep!$A$1:$V$3202,MATCH($B1542,manifest_11Sep!$B$1:$B$3202,0),MATCH(A.Arr9sepList!N$1,manifest_11Sep!$A$1:$V$1,0))</f>
        <v>JW MARRIOTT</v>
      </c>
      <c r="O1542" s="15"/>
      <c r="P1542" s="13"/>
      <c r="Q1542" s="16">
        <v>75988651</v>
      </c>
      <c r="R1542" s="16" t="s">
        <v>43</v>
      </c>
      <c r="S1542" s="13">
        <f t="array" ref="S1542">INDEX(manifest_11Sep!$A$1:$V$3202,MATCH($B1542,manifest_11Sep!$B$1:$B$3202,0),MATCH(A.Arr9sepList!S$1,manifest_11Sep!$A$1:$V$1,0))</f>
        <v>0</v>
      </c>
    </row>
    <row r="1543" spans="1:19" ht="15.75" customHeight="1">
      <c r="A1543" s="13" t="str">
        <f t="array" ref="A1543">INDEX(manifest_11Sep!$A$1:$V$3202,MATCH($B1543,manifest_11Sep!$B$1:$B$3202,0),MATCH(A.Arr9sepList!A$1,manifest_11Sep!$A$1:$V$1,0))</f>
        <v>A</v>
      </c>
      <c r="B1543" s="3" t="s">
        <v>1499</v>
      </c>
      <c r="C1543" s="13" t="str">
        <f t="array" ref="C1543">INDEX(manifest_11Sep!$A$1:$V$3202,MATCH($B1543,manifest_11Sep!$B$1:$B$3202,0),MATCH(A.Arr9sepList!C$1,manifest_11Sep!$A$1:$V$1,0))</f>
        <v>6BN4Y36DSGR</v>
      </c>
      <c r="D1543" s="13" t="str">
        <f t="array" ref="D1543">INDEX(manifest_11Sep!$A$1:$V$3202,MATCH($B1543,manifest_11Sep!$B$1:$B$3202,0),MATCH(A.Arr9sepList!D$1,manifest_11Sep!$A$1:$V$1,0))</f>
        <v>Female</v>
      </c>
      <c r="E1543" s="13" t="str">
        <f t="array" ref="E1543">INDEX(manifest_11Sep!$A$1:$V$3202,MATCH($B1543,manifest_11Sep!$B$1:$B$3202,0),MATCH(A.Arr9sepList!E$1,manifest_11Sep!$A$1:$V$1,0))</f>
        <v>James Matthew</v>
      </c>
      <c r="F1543" s="13" t="str">
        <f t="array" ref="F1543">INDEX(manifest_11Sep!$A$1:$V$3202,MATCH($B1543,manifest_11Sep!$B$1:$B$3202,0),MATCH(A.Arr9sepList!F$1,manifest_11Sep!$A$1:$V$1,0))</f>
        <v>Santos</v>
      </c>
      <c r="G1543" s="13">
        <f t="array" ref="G1543">INDEX(manifest_11Sep!$A$1:$V$3202,MATCH($B1543,manifest_11Sep!$B$1:$B$3202,0),MATCH(A.Arr9sepList!G$1,manifest_11Sep!$A$1:$V$1,0))</f>
        <v>0</v>
      </c>
      <c r="H1543" s="13" t="str">
        <f t="array" ref="H1543">INDEX(manifest_11Sep!$A$1:$V$3202,MATCH($B1543,manifest_11Sep!$B$1:$B$3202,0),MATCH(A.Arr9sepList!H$1,manifest_11Sep!$A$1:$V$1,0))</f>
        <v>Alicia Nguyen 4</v>
      </c>
      <c r="I1543" s="13" t="str">
        <f t="array" ref="I1543">INDEX(manifest_11Sep!$A$1:$V$3202,MATCH($B1543,manifest_11Sep!$B$1:$B$3202,0),MATCH(A.Arr9sepList!I$1,manifest_11Sep!$A$1:$V$1,0))</f>
        <v>United Airlines</v>
      </c>
      <c r="J1543" s="13" t="str">
        <f t="array" ref="J1543">INDEX(manifest_11Sep!$A$1:$V$3202,MATCH($B1543,manifest_11Sep!$B$1:$B$3202,0),MATCH(A.Arr9sepList!J$1,manifest_11Sep!$A$1:$V$1,0))</f>
        <v>UA 893</v>
      </c>
      <c r="K1543" s="13" t="str">
        <f t="array" ref="K1543">INDEX(manifest_11Sep!$A$1:$V$3202,MATCH($B1543,manifest_11Sep!$B$1:$B$3202,0),MATCH(A.Arr9sepList!K$1,manifest_11Sep!$A$1:$V$1,0))</f>
        <v>11-thg 9-25</v>
      </c>
      <c r="L1543" s="14">
        <f t="array" ref="L1543">INDEX(manifest_11Sep!$A$1:$V$3202,MATCH($B1543,manifest_11Sep!$B$1:$B$3202,0),MATCH(A.Arr9sepList!L$1,manifest_11Sep!$A$1:$V$1,0))</f>
        <v>0.625</v>
      </c>
      <c r="M1543" s="13" t="str">
        <f t="array" ref="M1543">INDEX(manifest_11Sep!$A$1:$V$3202,MATCH($B1543,manifest_11Sep!$B$1:$B$3202,0),MATCH(A.Arr9sepList!M$1,manifest_11Sep!$A$1:$V$1,0))</f>
        <v>ICN-T1</v>
      </c>
      <c r="N1543" s="13" t="str">
        <f t="array" ref="N1543">INDEX(manifest_11Sep!$A$1:$V$3202,MATCH($B1543,manifest_11Sep!$B$1:$B$3202,0),MATCH(A.Arr9sepList!N$1,manifest_11Sep!$A$1:$V$1,0))</f>
        <v>JW MARRIOTT</v>
      </c>
      <c r="O1543" s="15"/>
      <c r="P1543" s="13"/>
      <c r="Q1543" s="16">
        <v>75988651</v>
      </c>
      <c r="R1543" s="16" t="s">
        <v>43</v>
      </c>
      <c r="S1543" s="13">
        <f t="array" ref="S1543">INDEX(manifest_11Sep!$A$1:$V$3202,MATCH($B1543,manifest_11Sep!$B$1:$B$3202,0),MATCH(A.Arr9sepList!S$1,manifest_11Sep!$A$1:$V$1,0))</f>
        <v>0</v>
      </c>
    </row>
    <row r="1544" spans="1:19" ht="15.75" customHeight="1">
      <c r="A1544" s="13" t="str">
        <f t="array" ref="A1544">INDEX(manifest_11Sep!$A$1:$V$3202,MATCH($B1544,manifest_11Sep!$B$1:$B$3202,0),MATCH(A.Arr9sepList!A$1,manifest_11Sep!$A$1:$V$1,0))</f>
        <v>A</v>
      </c>
      <c r="B1544" s="3" t="s">
        <v>3189</v>
      </c>
      <c r="C1544" s="13" t="str">
        <f t="array" ref="C1544">INDEX(manifest_11Sep!$A$1:$V$3202,MATCH($B1544,manifest_11Sep!$B$1:$B$3202,0),MATCH(A.Arr9sepList!C$1,manifest_11Sep!$A$1:$V$1,0))</f>
        <v>DZNDLRYDWSZ</v>
      </c>
      <c r="D1544" s="13" t="str">
        <f t="array" ref="D1544">INDEX(manifest_11Sep!$A$1:$V$3202,MATCH($B1544,manifest_11Sep!$B$1:$B$3202,0),MATCH(A.Arr9sepList!D$1,manifest_11Sep!$A$1:$V$1,0))</f>
        <v>Female</v>
      </c>
      <c r="E1544" s="13" t="str">
        <f t="array" ref="E1544">INDEX(manifest_11Sep!$A$1:$V$3202,MATCH($B1544,manifest_11Sep!$B$1:$B$3202,0),MATCH(A.Arr9sepList!E$1,manifest_11Sep!$A$1:$V$1,0))</f>
        <v>Maurel</v>
      </c>
      <c r="F1544" s="13" t="str">
        <f t="array" ref="F1544">INDEX(manifest_11Sep!$A$1:$V$3202,MATCH($B1544,manifest_11Sep!$B$1:$B$3202,0),MATCH(A.Arr9sepList!F$1,manifest_11Sep!$A$1:$V$1,0))</f>
        <v>Walker</v>
      </c>
      <c r="G1544" s="13">
        <f t="array" ref="G1544">INDEX(manifest_11Sep!$A$1:$V$3202,MATCH($B1544,manifest_11Sep!$B$1:$B$3202,0),MATCH(A.Arr9sepList!G$1,manifest_11Sep!$A$1:$V$1,0))</f>
        <v>68</v>
      </c>
      <c r="H1544" s="13" t="str">
        <f t="array" ref="H1544">INDEX(manifest_11Sep!$A$1:$V$3202,MATCH($B1544,manifest_11Sep!$B$1:$B$3202,0),MATCH(A.Arr9sepList!H$1,manifest_11Sep!$A$1:$V$1,0))</f>
        <v>Lijoy Thomas</v>
      </c>
      <c r="I1544" s="13" t="str">
        <f t="array" ref="I1544">INDEX(manifest_11Sep!$A$1:$V$3202,MATCH($B1544,manifest_11Sep!$B$1:$B$3202,0),MATCH(A.Arr9sepList!I$1,manifest_11Sep!$A$1:$V$1,0))</f>
        <v>United Airlines</v>
      </c>
      <c r="J1544" s="13" t="str">
        <f t="array" ref="J1544">INDEX(manifest_11Sep!$A$1:$V$3202,MATCH($B1544,manifest_11Sep!$B$1:$B$3202,0),MATCH(A.Arr9sepList!J$1,manifest_11Sep!$A$1:$V$1,0))</f>
        <v>UA 893</v>
      </c>
      <c r="K1544" s="13" t="str">
        <f t="array" ref="K1544">INDEX(manifest_11Sep!$A$1:$V$3202,MATCH($B1544,manifest_11Sep!$B$1:$B$3202,0),MATCH(A.Arr9sepList!K$1,manifest_11Sep!$A$1:$V$1,0))</f>
        <v>10-thg 9-25</v>
      </c>
      <c r="L1544" s="14">
        <f t="array" ref="L1544">INDEX(manifest_11Sep!$A$1:$V$3202,MATCH($B1544,manifest_11Sep!$B$1:$B$3202,0),MATCH(A.Arr9sepList!L$1,manifest_11Sep!$A$1:$V$1,0))</f>
        <v>0.625</v>
      </c>
      <c r="M1544" s="13" t="str">
        <f t="array" ref="M1544">INDEX(manifest_11Sep!$A$1:$V$3202,MATCH($B1544,manifest_11Sep!$B$1:$B$3202,0),MATCH(A.Arr9sepList!M$1,manifest_11Sep!$A$1:$V$1,0))</f>
        <v>ICN-T1</v>
      </c>
      <c r="N1544" s="13" t="str">
        <f t="array" ref="N1544">INDEX(manifest_11Sep!$A$1:$V$3202,MATCH($B1544,manifest_11Sep!$B$1:$B$3202,0),MATCH(A.Arr9sepList!N$1,manifest_11Sep!$A$1:$V$1,0))</f>
        <v>THE PLAZA</v>
      </c>
      <c r="O1544" s="15"/>
      <c r="P1544" s="13"/>
      <c r="Q1544" s="16">
        <v>70277591</v>
      </c>
      <c r="R1544" s="16" t="s">
        <v>61</v>
      </c>
      <c r="S1544" s="13" t="str">
        <f t="array" ref="S1544">INDEX(manifest_11Sep!$A$1:$V$3202,MATCH($B1544,manifest_11Sep!$B$1:$B$3202,0),MATCH(A.Arr9sepList!S$1,manifest_11Sep!$A$1:$V$1,0))</f>
        <v>Airport transfer: request see-off service on Sept 17, 25</v>
      </c>
    </row>
    <row r="1545" spans="1:19" ht="15.75" customHeight="1">
      <c r="A1545" s="13" t="str">
        <f t="array" ref="A1545">INDEX(manifest_11Sep!$A$1:$V$3202,MATCH($B1545,manifest_11Sep!$B$1:$B$3202,0),MATCH(A.Arr9sepList!A$1,manifest_11Sep!$A$1:$V$1,0))</f>
        <v>A</v>
      </c>
      <c r="B1545" s="3" t="s">
        <v>3836</v>
      </c>
      <c r="C1545" s="13" t="str">
        <f t="array" ref="C1545">INDEX(manifest_11Sep!$A$1:$V$3202,MATCH($B1545,manifest_11Sep!$B$1:$B$3202,0),MATCH(A.Arr9sepList!C$1,manifest_11Sep!$A$1:$V$1,0))</f>
        <v>C2NJMWJ5SD7</v>
      </c>
      <c r="D1545" s="13" t="str">
        <f t="array" ref="D1545">INDEX(manifest_11Sep!$A$1:$V$3202,MATCH($B1545,manifest_11Sep!$B$1:$B$3202,0),MATCH(A.Arr9sepList!D$1,manifest_11Sep!$A$1:$V$1,0))</f>
        <v>Female</v>
      </c>
      <c r="E1545" s="13" t="str">
        <f t="array" ref="E1545">INDEX(manifest_11Sep!$A$1:$V$3202,MATCH($B1545,manifest_11Sep!$B$1:$B$3202,0),MATCH(A.Arr9sepList!E$1,manifest_11Sep!$A$1:$V$1,0))</f>
        <v>Shahnaz</v>
      </c>
      <c r="F1545" s="13" t="str">
        <f t="array" ref="F1545">INDEX(manifest_11Sep!$A$1:$V$3202,MATCH($B1545,manifest_11Sep!$B$1:$B$3202,0),MATCH(A.Arr9sepList!F$1,manifest_11Sep!$A$1:$V$1,0))</f>
        <v>Zafaranzadeh Attar</v>
      </c>
      <c r="G1545" s="13">
        <f t="array" ref="G1545">INDEX(manifest_11Sep!$A$1:$V$3202,MATCH($B1545,manifest_11Sep!$B$1:$B$3202,0),MATCH(A.Arr9sepList!G$1,manifest_11Sep!$A$1:$V$1,0))</f>
        <v>46</v>
      </c>
      <c r="H1545" s="13" t="str">
        <f t="array" ref="H1545">INDEX(manifest_11Sep!$A$1:$V$3202,MATCH($B1545,manifest_11Sep!$B$1:$B$3202,0),MATCH(A.Arr9sepList!H$1,manifest_11Sep!$A$1:$V$1,0))</f>
        <v>Que Yazdani</v>
      </c>
      <c r="I1545" s="13" t="str">
        <f t="array" ref="I1545">INDEX(manifest_11Sep!$A$1:$V$3202,MATCH($B1545,manifest_11Sep!$B$1:$B$3202,0),MATCH(A.Arr9sepList!I$1,manifest_11Sep!$A$1:$V$1,0))</f>
        <v>Air Canada</v>
      </c>
      <c r="J1545" s="13" t="str">
        <f t="array" ref="J1545">INDEX(manifest_11Sep!$A$1:$V$3202,MATCH($B1545,manifest_11Sep!$B$1:$B$3202,0),MATCH(A.Arr9sepList!J$1,manifest_11Sep!$A$1:$V$1,0))</f>
        <v>AC 63</v>
      </c>
      <c r="K1545" s="13" t="str">
        <f t="array" ref="K1545">INDEX(manifest_11Sep!$A$1:$V$3202,MATCH($B1545,manifest_11Sep!$B$1:$B$3202,0),MATCH(A.Arr9sepList!K$1,manifest_11Sep!$A$1:$V$1,0))</f>
        <v>10-thg 9-25</v>
      </c>
      <c r="L1545" s="14">
        <f t="array" ref="L1545">INDEX(manifest_11Sep!$A$1:$V$3202,MATCH($B1545,manifest_11Sep!$B$1:$B$3202,0),MATCH(A.Arr9sepList!L$1,manifest_11Sep!$A$1:$V$1,0))</f>
        <v>0.67013888888888884</v>
      </c>
      <c r="M1545" s="13" t="str">
        <f t="array" ref="M1545">INDEX(manifest_11Sep!$A$1:$V$3202,MATCH($B1545,manifest_11Sep!$B$1:$B$3202,0),MATCH(A.Arr9sepList!M$1,manifest_11Sep!$A$1:$V$1,0))</f>
        <v>ICN-T1</v>
      </c>
      <c r="N1545" s="13" t="str">
        <f t="array" ref="N1545">INDEX(manifest_11Sep!$A$1:$V$3202,MATCH($B1545,manifest_11Sep!$B$1:$B$3202,0),MATCH(A.Arr9sepList!N$1,manifest_11Sep!$A$1:$V$1,0))</f>
        <v>LOTTE</v>
      </c>
      <c r="O1545" s="15"/>
      <c r="P1545" s="13"/>
      <c r="Q1545" s="16">
        <v>15262479</v>
      </c>
      <c r="R1545" s="16" t="s">
        <v>43</v>
      </c>
      <c r="S1545" s="13">
        <f t="array" ref="S1545">INDEX(manifest_11Sep!$A$1:$V$3202,MATCH($B1545,manifest_11Sep!$B$1:$B$3202,0),MATCH(A.Arr9sepList!S$1,manifest_11Sep!$A$1:$V$1,0))</f>
        <v>0</v>
      </c>
    </row>
    <row r="1546" spans="1:19" ht="15.75" customHeight="1">
      <c r="A1546" s="13" t="str">
        <f t="array" ref="A1546">INDEX(manifest_11Sep!$A$1:$V$3202,MATCH($B1546,manifest_11Sep!$B$1:$B$3202,0),MATCH(A.Arr9sepList!A$1,manifest_11Sep!$A$1:$V$1,0))</f>
        <v>A</v>
      </c>
      <c r="B1546" s="3" t="s">
        <v>3839</v>
      </c>
      <c r="C1546" s="13" t="str">
        <f t="array" ref="C1546">INDEX(manifest_11Sep!$A$1:$V$3202,MATCH($B1546,manifest_11Sep!$B$1:$B$3202,0),MATCH(A.Arr9sepList!C$1,manifest_11Sep!$A$1:$V$1,0))</f>
        <v>C2NJMWJ5SD7</v>
      </c>
      <c r="D1546" s="13" t="str">
        <f t="array" ref="D1546">INDEX(manifest_11Sep!$A$1:$V$3202,MATCH($B1546,manifest_11Sep!$B$1:$B$3202,0),MATCH(A.Arr9sepList!D$1,manifest_11Sep!$A$1:$V$1,0))</f>
        <v>Male</v>
      </c>
      <c r="E1546" s="13" t="str">
        <f t="array" ref="E1546">INDEX(manifest_11Sep!$A$1:$V$3202,MATCH($B1546,manifest_11Sep!$B$1:$B$3202,0),MATCH(A.Arr9sepList!E$1,manifest_11Sep!$A$1:$V$1,0))</f>
        <v>Mahdi</v>
      </c>
      <c r="F1546" s="13" t="str">
        <f t="array" ref="F1546">INDEX(manifest_11Sep!$A$1:$V$3202,MATCH($B1546,manifest_11Sep!$B$1:$B$3202,0),MATCH(A.Arr9sepList!F$1,manifest_11Sep!$A$1:$V$1,0))</f>
        <v>Babaei</v>
      </c>
      <c r="G1546" s="13">
        <f t="array" ref="G1546">INDEX(manifest_11Sep!$A$1:$V$3202,MATCH($B1546,manifest_11Sep!$B$1:$B$3202,0),MATCH(A.Arr9sepList!G$1,manifest_11Sep!$A$1:$V$1,0))</f>
        <v>47</v>
      </c>
      <c r="H1546" s="13" t="str">
        <f t="array" ref="H1546">INDEX(manifest_11Sep!$A$1:$V$3202,MATCH($B1546,manifest_11Sep!$B$1:$B$3202,0),MATCH(A.Arr9sepList!H$1,manifest_11Sep!$A$1:$V$1,0))</f>
        <v>Que Yazdani</v>
      </c>
      <c r="I1546" s="13" t="str">
        <f t="array" ref="I1546">INDEX(manifest_11Sep!$A$1:$V$3202,MATCH($B1546,manifest_11Sep!$B$1:$B$3202,0),MATCH(A.Arr9sepList!I$1,manifest_11Sep!$A$1:$V$1,0))</f>
        <v>Air Canada</v>
      </c>
      <c r="J1546" s="13" t="str">
        <f t="array" ref="J1546">INDEX(manifest_11Sep!$A$1:$V$3202,MATCH($B1546,manifest_11Sep!$B$1:$B$3202,0),MATCH(A.Arr9sepList!J$1,manifest_11Sep!$A$1:$V$1,0))</f>
        <v>AC 63</v>
      </c>
      <c r="K1546" s="13" t="str">
        <f t="array" ref="K1546">INDEX(manifest_11Sep!$A$1:$V$3202,MATCH($B1546,manifest_11Sep!$B$1:$B$3202,0),MATCH(A.Arr9sepList!K$1,manifest_11Sep!$A$1:$V$1,0))</f>
        <v>10-thg 9-25</v>
      </c>
      <c r="L1546" s="14">
        <f t="array" ref="L1546">INDEX(manifest_11Sep!$A$1:$V$3202,MATCH($B1546,manifest_11Sep!$B$1:$B$3202,0),MATCH(A.Arr9sepList!L$1,manifest_11Sep!$A$1:$V$1,0))</f>
        <v>0.67013888888888884</v>
      </c>
      <c r="M1546" s="13" t="str">
        <f t="array" ref="M1546">INDEX(manifest_11Sep!$A$1:$V$3202,MATCH($B1546,manifest_11Sep!$B$1:$B$3202,0),MATCH(A.Arr9sepList!M$1,manifest_11Sep!$A$1:$V$1,0))</f>
        <v>ICN-T1</v>
      </c>
      <c r="N1546" s="13" t="str">
        <f t="array" ref="N1546">INDEX(manifest_11Sep!$A$1:$V$3202,MATCH($B1546,manifest_11Sep!$B$1:$B$3202,0),MATCH(A.Arr9sepList!N$1,manifest_11Sep!$A$1:$V$1,0))</f>
        <v>LOTTE</v>
      </c>
      <c r="O1546" s="15"/>
      <c r="P1546" s="13"/>
      <c r="Q1546" s="16">
        <v>15262479</v>
      </c>
      <c r="R1546" s="16" t="s">
        <v>43</v>
      </c>
      <c r="S1546" s="13">
        <f t="array" ref="S1546">INDEX(manifest_11Sep!$A$1:$V$3202,MATCH($B1546,manifest_11Sep!$B$1:$B$3202,0),MATCH(A.Arr9sepList!S$1,manifest_11Sep!$A$1:$V$1,0))</f>
        <v>0</v>
      </c>
    </row>
    <row r="1547" spans="1:19" ht="15.75" customHeight="1">
      <c r="A1547" s="13" t="str">
        <f t="array" ref="A1547">INDEX(manifest_11Sep!$A$1:$V$3202,MATCH($B1547,manifest_11Sep!$B$1:$B$3202,0),MATCH(A.Arr9sepList!A$1,manifest_11Sep!$A$1:$V$1,0))</f>
        <v>A</v>
      </c>
      <c r="B1547" s="3" t="s">
        <v>2477</v>
      </c>
      <c r="C1547" s="13" t="str">
        <f t="array" ref="C1547">INDEX(manifest_11Sep!$A$1:$V$3202,MATCH($B1547,manifest_11Sep!$B$1:$B$3202,0),MATCH(A.Arr9sepList!C$1,manifest_11Sep!$A$1:$V$1,0))</f>
        <v>DYN6YRYJS85</v>
      </c>
      <c r="D1547" s="13" t="str">
        <f t="array" ref="D1547">INDEX(manifest_11Sep!$A$1:$V$3202,MATCH($B1547,manifest_11Sep!$B$1:$B$3202,0),MATCH(A.Arr9sepList!D$1,manifest_11Sep!$A$1:$V$1,0))</f>
        <v>Male</v>
      </c>
      <c r="E1547" s="13" t="str">
        <f t="array" ref="E1547">INDEX(manifest_11Sep!$A$1:$V$3202,MATCH($B1547,manifest_11Sep!$B$1:$B$3202,0),MATCH(A.Arr9sepList!E$1,manifest_11Sep!$A$1:$V$1,0))</f>
        <v>Woodee Tamayo</v>
      </c>
      <c r="F1547" s="13" t="str">
        <f t="array" ref="F1547">INDEX(manifest_11Sep!$A$1:$V$3202,MATCH($B1547,manifest_11Sep!$B$1:$B$3202,0),MATCH(A.Arr9sepList!F$1,manifest_11Sep!$A$1:$V$1,0))</f>
        <v>Aboy</v>
      </c>
      <c r="G1547" s="13">
        <f t="array" ref="G1547">INDEX(manifest_11Sep!$A$1:$V$3202,MATCH($B1547,manifest_11Sep!$B$1:$B$3202,0),MATCH(A.Arr9sepList!G$1,manifest_11Sep!$A$1:$V$1,0))</f>
        <v>43</v>
      </c>
      <c r="H1547" s="13" t="str">
        <f t="array" ref="H1547">INDEX(manifest_11Sep!$A$1:$V$3202,MATCH($B1547,manifest_11Sep!$B$1:$B$3202,0),MATCH(A.Arr9sepList!H$1,manifest_11Sep!$A$1:$V$1,0))</f>
        <v>Jefferson Nillo</v>
      </c>
      <c r="I1547" s="13" t="str">
        <f t="array" ref="I1547">INDEX(manifest_11Sep!$A$1:$V$3202,MATCH($B1547,manifest_11Sep!$B$1:$B$3202,0),MATCH(A.Arr9sepList!I$1,manifest_11Sep!$A$1:$V$1,0))</f>
        <v>Asiana Airlines</v>
      </c>
      <c r="J1547" s="13" t="str">
        <f t="array" ref="J1547">INDEX(manifest_11Sep!$A$1:$V$3202,MATCH($B1547,manifest_11Sep!$B$1:$B$3202,0),MATCH(A.Arr9sepList!J$1,manifest_11Sep!$A$1:$V$1,0))</f>
        <v>OZ 702</v>
      </c>
      <c r="K1547" s="13" t="str">
        <f t="array" ref="K1547">INDEX(manifest_11Sep!$A$1:$V$3202,MATCH($B1547,manifest_11Sep!$B$1:$B$3202,0),MATCH(A.Arr9sepList!K$1,manifest_11Sep!$A$1:$V$1,0))</f>
        <v>10-thg 9-25</v>
      </c>
      <c r="L1547" s="14">
        <f t="array" ref="L1547">INDEX(manifest_11Sep!$A$1:$V$3202,MATCH($B1547,manifest_11Sep!$B$1:$B$3202,0),MATCH(A.Arr9sepList!L$1,manifest_11Sep!$A$1:$V$1,0))</f>
        <v>0.70486111111111116</v>
      </c>
      <c r="M1547" s="13" t="str">
        <f t="array" ref="M1547">INDEX(manifest_11Sep!$A$1:$V$3202,MATCH($B1547,manifest_11Sep!$B$1:$B$3202,0),MATCH(A.Arr9sepList!M$1,manifest_11Sep!$A$1:$V$1,0))</f>
        <v>ICN-T1</v>
      </c>
      <c r="N1547" s="13" t="str">
        <f t="array" ref="N1547">INDEX(manifest_11Sep!$A$1:$V$3202,MATCH($B1547,manifest_11Sep!$B$1:$B$3202,0),MATCH(A.Arr9sepList!N$1,manifest_11Sep!$A$1:$V$1,0))</f>
        <v>FAIRMONT</v>
      </c>
      <c r="O1547" s="15"/>
      <c r="P1547" s="13"/>
      <c r="Q1547" s="16">
        <v>462710808</v>
      </c>
      <c r="R1547" s="16" t="s">
        <v>43</v>
      </c>
      <c r="S1547" s="13">
        <f t="array" ref="S1547">INDEX(manifest_11Sep!$A$1:$V$3202,MATCH($B1547,manifest_11Sep!$B$1:$B$3202,0),MATCH(A.Arr9sepList!S$1,manifest_11Sep!$A$1:$V$1,0))</f>
        <v>0</v>
      </c>
    </row>
    <row r="1548" spans="1:19" ht="15.75" customHeight="1">
      <c r="A1548" s="13" t="str">
        <f t="array" ref="A1548">INDEX(manifest_11Sep!$A$1:$V$3202,MATCH($B1548,manifest_11Sep!$B$1:$B$3202,0),MATCH(A.Arr9sepList!A$1,manifest_11Sep!$A$1:$V$1,0))</f>
        <v>A</v>
      </c>
      <c r="B1548" s="3" t="s">
        <v>2480</v>
      </c>
      <c r="C1548" s="13" t="str">
        <f t="array" ref="C1548">INDEX(manifest_11Sep!$A$1:$V$3202,MATCH($B1548,manifest_11Sep!$B$1:$B$3202,0),MATCH(A.Arr9sepList!C$1,manifest_11Sep!$A$1:$V$1,0))</f>
        <v>DYN6YRYJS85</v>
      </c>
      <c r="D1548" s="13" t="str">
        <f t="array" ref="D1548">INDEX(manifest_11Sep!$A$1:$V$3202,MATCH($B1548,manifest_11Sep!$B$1:$B$3202,0),MATCH(A.Arr9sepList!D$1,manifest_11Sep!$A$1:$V$1,0))</f>
        <v>Male</v>
      </c>
      <c r="E1548" s="13" t="str">
        <f t="array" ref="E1548">INDEX(manifest_11Sep!$A$1:$V$3202,MATCH($B1548,manifest_11Sep!$B$1:$B$3202,0),MATCH(A.Arr9sepList!E$1,manifest_11Sep!$A$1:$V$1,0))</f>
        <v>Jefferson</v>
      </c>
      <c r="F1548" s="13" t="str">
        <f t="array" ref="F1548">INDEX(manifest_11Sep!$A$1:$V$3202,MATCH($B1548,manifest_11Sep!$B$1:$B$3202,0),MATCH(A.Arr9sepList!F$1,manifest_11Sep!$A$1:$V$1,0))</f>
        <v>Nillo</v>
      </c>
      <c r="G1548" s="13">
        <f t="array" ref="G1548">INDEX(manifest_11Sep!$A$1:$V$3202,MATCH($B1548,manifest_11Sep!$B$1:$B$3202,0),MATCH(A.Arr9sepList!G$1,manifest_11Sep!$A$1:$V$1,0))</f>
        <v>42</v>
      </c>
      <c r="H1548" s="13" t="str">
        <f t="array" ref="H1548">INDEX(manifest_11Sep!$A$1:$V$3202,MATCH($B1548,manifest_11Sep!$B$1:$B$3202,0),MATCH(A.Arr9sepList!H$1,manifest_11Sep!$A$1:$V$1,0))</f>
        <v>Jefferson Nillo</v>
      </c>
      <c r="I1548" s="13" t="str">
        <f t="array" ref="I1548">INDEX(manifest_11Sep!$A$1:$V$3202,MATCH($B1548,manifest_11Sep!$B$1:$B$3202,0),MATCH(A.Arr9sepList!I$1,manifest_11Sep!$A$1:$V$1,0))</f>
        <v>Asiana Airlines</v>
      </c>
      <c r="J1548" s="13" t="str">
        <f t="array" ref="J1548">INDEX(manifest_11Sep!$A$1:$V$3202,MATCH($B1548,manifest_11Sep!$B$1:$B$3202,0),MATCH(A.Arr9sepList!J$1,manifest_11Sep!$A$1:$V$1,0))</f>
        <v>OZ 702</v>
      </c>
      <c r="K1548" s="13" t="str">
        <f t="array" ref="K1548">INDEX(manifest_11Sep!$A$1:$V$3202,MATCH($B1548,manifest_11Sep!$B$1:$B$3202,0),MATCH(A.Arr9sepList!K$1,manifest_11Sep!$A$1:$V$1,0))</f>
        <v>10-thg 9-25</v>
      </c>
      <c r="L1548" s="14">
        <f t="array" ref="L1548">INDEX(manifest_11Sep!$A$1:$V$3202,MATCH($B1548,manifest_11Sep!$B$1:$B$3202,0),MATCH(A.Arr9sepList!L$1,manifest_11Sep!$A$1:$V$1,0))</f>
        <v>0.70486111111111116</v>
      </c>
      <c r="M1548" s="13" t="str">
        <f t="array" ref="M1548">INDEX(manifest_11Sep!$A$1:$V$3202,MATCH($B1548,manifest_11Sep!$B$1:$B$3202,0),MATCH(A.Arr9sepList!M$1,manifest_11Sep!$A$1:$V$1,0))</f>
        <v>ICN-T1</v>
      </c>
      <c r="N1548" s="13" t="str">
        <f t="array" ref="N1548">INDEX(manifest_11Sep!$A$1:$V$3202,MATCH($B1548,manifest_11Sep!$B$1:$B$3202,0),MATCH(A.Arr9sepList!N$1,manifest_11Sep!$A$1:$V$1,0))</f>
        <v>FAIRMONT</v>
      </c>
      <c r="O1548" s="15"/>
      <c r="P1548" s="13"/>
      <c r="Q1548" s="16">
        <v>462710808</v>
      </c>
      <c r="R1548" s="16" t="s">
        <v>43</v>
      </c>
      <c r="S1548" s="13">
        <f t="array" ref="S1548">INDEX(manifest_11Sep!$A$1:$V$3202,MATCH($B1548,manifest_11Sep!$B$1:$B$3202,0),MATCH(A.Arr9sepList!S$1,manifest_11Sep!$A$1:$V$1,0))</f>
        <v>0</v>
      </c>
    </row>
    <row r="1549" spans="1:19" ht="16">
      <c r="A1549" s="34" t="str">
        <f t="array" ref="A1549">INDEX(manifest_11Sep!$A$1:$V$3202,MATCH($B1549,manifest_11Sep!$B$1:$B$3202,0),MATCH(A.Arr9sepList!A$1,manifest_11Sep!$A$1:$V$1,0))</f>
        <v>A</v>
      </c>
      <c r="B1549" s="35" t="s">
        <v>867</v>
      </c>
      <c r="C1549" s="34" t="str">
        <f t="array" ref="C1549">INDEX(manifest_11Sep!$A$1:$V$3202,MATCH($B1549,manifest_11Sep!$B$1:$B$3202,0),MATCH(A.Arr9sepList!C$1,manifest_11Sep!$A$1:$V$1,0))</f>
        <v>CFN4F96KS39</v>
      </c>
      <c r="D1549" s="34" t="str">
        <f t="array" ref="D1549">INDEX(manifest_11Sep!$A$1:$V$3202,MATCH($B1549,manifest_11Sep!$B$1:$B$3202,0),MATCH(A.Arr9sepList!D$1,manifest_11Sep!$A$1:$V$1,0))</f>
        <v>Male</v>
      </c>
      <c r="E1549" s="34" t="str">
        <f t="array" ref="E1549">INDEX(manifest_11Sep!$A$1:$V$3202,MATCH($B1549,manifest_11Sep!$B$1:$B$3202,0),MATCH(A.Arr9sepList!E$1,manifest_11Sep!$A$1:$V$1,0))</f>
        <v>Linh Duy</v>
      </c>
      <c r="F1549" s="34" t="str">
        <f t="array" ref="F1549">INDEX(manifest_11Sep!$A$1:$V$3202,MATCH($B1549,manifest_11Sep!$B$1:$B$3202,0),MATCH(A.Arr9sepList!F$1,manifest_11Sep!$A$1:$V$1,0))</f>
        <v>Dao</v>
      </c>
      <c r="G1549" s="34">
        <f t="array" ref="G1549">INDEX(manifest_11Sep!$A$1:$V$3202,MATCH($B1549,manifest_11Sep!$B$1:$B$3202,0),MATCH(A.Arr9sepList!G$1,manifest_11Sep!$A$1:$V$1,0))</f>
        <v>56</v>
      </c>
      <c r="H1549" s="34" t="str">
        <f t="array" ref="H1549">INDEX(manifest_11Sep!$A$1:$V$3202,MATCH($B1549,manifest_11Sep!$B$1:$B$3202,0),MATCH(A.Arr9sepList!H$1,manifest_11Sep!$A$1:$V$1,0))</f>
        <v>Alicia Nguyen 3</v>
      </c>
      <c r="I1549" s="34" t="str">
        <f t="array" ref="I1549">INDEX(manifest_11Sep!$A$1:$V$3202,MATCH($B1549,manifest_11Sep!$B$1:$B$3202,0),MATCH(A.Arr9sepList!I$1,manifest_11Sep!$A$1:$V$1,0))</f>
        <v>China Airlines</v>
      </c>
      <c r="J1549" s="34" t="str">
        <f t="array" ref="J1549">INDEX(manifest_11Sep!$A$1:$V$3202,MATCH($B1549,manifest_11Sep!$B$1:$B$3202,0),MATCH(A.Arr9sepList!J$1,manifest_11Sep!$A$1:$V$1,0))</f>
        <v>CI 160</v>
      </c>
      <c r="K1549" s="34" t="str">
        <f t="array" ref="K1549">INDEX(manifest_11Sep!$A$1:$V$3202,MATCH($B1549,manifest_11Sep!$B$1:$B$3202,0),MATCH(A.Arr9sepList!K$1,manifest_11Sep!$A$1:$V$1,0))</f>
        <v>11-thg 9-25</v>
      </c>
      <c r="L1549" s="36">
        <f t="array" ref="L1549">INDEX(manifest_11Sep!$A$1:$V$3202,MATCH($B1549,manifest_11Sep!$B$1:$B$3202,0),MATCH(A.Arr9sepList!L$1,manifest_11Sep!$A$1:$V$1,0))</f>
        <v>0.46875</v>
      </c>
      <c r="M1549" s="34" t="str">
        <f t="array" ref="M1549">INDEX(manifest_11Sep!$A$1:$V$3202,MATCH($B1549,manifest_11Sep!$B$1:$B$3202,0),MATCH(A.Arr9sepList!M$1,manifest_11Sep!$A$1:$V$1,0))</f>
        <v>ICN-T2</v>
      </c>
      <c r="N1549" s="34" t="str">
        <f t="array" ref="N1549">INDEX(manifest_11Sep!$A$1:$V$3202,MATCH($B1549,manifest_11Sep!$B$1:$B$3202,0),MATCH(A.Arr9sepList!N$1,manifest_11Sep!$A$1:$V$1,0))</f>
        <v>JW MARRIOTT</v>
      </c>
      <c r="O1549" s="37"/>
      <c r="P1549" s="34"/>
      <c r="Q1549" s="38">
        <v>94663030</v>
      </c>
      <c r="R1549" s="38" t="s">
        <v>43</v>
      </c>
      <c r="S1549" s="34" t="str">
        <f t="array" ref="S1549">INDEX(manifest_11Sep!$A$1:$V$3202,MATCH($B1549,manifest_11Sep!$B$1:$B$3202,0),MATCH(A.Arr9sepList!S$1,manifest_11Sep!$A$1:$V$1,0))</f>
        <v>Upgrade - Deluxe River View</v>
      </c>
    </row>
    <row r="1550" spans="1:19" ht="16">
      <c r="A1550" s="34" t="str">
        <f t="array" ref="A1550">INDEX(manifest_11Sep!$A$1:$V$3202,MATCH($B1550,manifest_11Sep!$B$1:$B$3202,0),MATCH(A.Arr9sepList!A$1,manifest_11Sep!$A$1:$V$1,0))</f>
        <v>A</v>
      </c>
      <c r="B1550" s="35" t="s">
        <v>872</v>
      </c>
      <c r="C1550" s="34" t="str">
        <f t="array" ref="C1550">INDEX(manifest_11Sep!$A$1:$V$3202,MATCH($B1550,manifest_11Sep!$B$1:$B$3202,0),MATCH(A.Arr9sepList!C$1,manifest_11Sep!$A$1:$V$1,0))</f>
        <v>CFN4F96KS39</v>
      </c>
      <c r="D1550" s="34" t="str">
        <f t="array" ref="D1550">INDEX(manifest_11Sep!$A$1:$V$3202,MATCH($B1550,manifest_11Sep!$B$1:$B$3202,0),MATCH(A.Arr9sepList!D$1,manifest_11Sep!$A$1:$V$1,0))</f>
        <v>Female</v>
      </c>
      <c r="E1550" s="34" t="str">
        <f t="array" ref="E1550">INDEX(manifest_11Sep!$A$1:$V$3202,MATCH($B1550,manifest_11Sep!$B$1:$B$3202,0),MATCH(A.Arr9sepList!E$1,manifest_11Sep!$A$1:$V$1,0))</f>
        <v>Tammy Thao</v>
      </c>
      <c r="F1550" s="34" t="str">
        <f t="array" ref="F1550">INDEX(manifest_11Sep!$A$1:$V$3202,MATCH($B1550,manifest_11Sep!$B$1:$B$3202,0),MATCH(A.Arr9sepList!F$1,manifest_11Sep!$A$1:$V$1,0))</f>
        <v>Luong</v>
      </c>
      <c r="G1550" s="34">
        <f t="array" ref="G1550">INDEX(manifest_11Sep!$A$1:$V$3202,MATCH($B1550,manifest_11Sep!$B$1:$B$3202,0),MATCH(A.Arr9sepList!G$1,manifest_11Sep!$A$1:$V$1,0))</f>
        <v>56</v>
      </c>
      <c r="H1550" s="34" t="str">
        <f t="array" ref="H1550">INDEX(manifest_11Sep!$A$1:$V$3202,MATCH($B1550,manifest_11Sep!$B$1:$B$3202,0),MATCH(A.Arr9sepList!H$1,manifest_11Sep!$A$1:$V$1,0))</f>
        <v>Alicia Nguyen 3</v>
      </c>
      <c r="I1550" s="34" t="str">
        <f t="array" ref="I1550">INDEX(manifest_11Sep!$A$1:$V$3202,MATCH($B1550,manifest_11Sep!$B$1:$B$3202,0),MATCH(A.Arr9sepList!I$1,manifest_11Sep!$A$1:$V$1,0))</f>
        <v>China Airlines</v>
      </c>
      <c r="J1550" s="34" t="str">
        <f t="array" ref="J1550">INDEX(manifest_11Sep!$A$1:$V$3202,MATCH($B1550,manifest_11Sep!$B$1:$B$3202,0),MATCH(A.Arr9sepList!J$1,manifest_11Sep!$A$1:$V$1,0))</f>
        <v>CI 160</v>
      </c>
      <c r="K1550" s="34" t="str">
        <f t="array" ref="K1550">INDEX(manifest_11Sep!$A$1:$V$3202,MATCH($B1550,manifest_11Sep!$B$1:$B$3202,0),MATCH(A.Arr9sepList!K$1,manifest_11Sep!$A$1:$V$1,0))</f>
        <v>11-thg 9-25</v>
      </c>
      <c r="L1550" s="36">
        <f t="array" ref="L1550">INDEX(manifest_11Sep!$A$1:$V$3202,MATCH($B1550,manifest_11Sep!$B$1:$B$3202,0),MATCH(A.Arr9sepList!L$1,manifest_11Sep!$A$1:$V$1,0))</f>
        <v>0.46875</v>
      </c>
      <c r="M1550" s="34" t="str">
        <f t="array" ref="M1550">INDEX(manifest_11Sep!$A$1:$V$3202,MATCH($B1550,manifest_11Sep!$B$1:$B$3202,0),MATCH(A.Arr9sepList!M$1,manifest_11Sep!$A$1:$V$1,0))</f>
        <v>ICN-T2</v>
      </c>
      <c r="N1550" s="34" t="str">
        <f t="array" ref="N1550">INDEX(manifest_11Sep!$A$1:$V$3202,MATCH($B1550,manifest_11Sep!$B$1:$B$3202,0),MATCH(A.Arr9sepList!N$1,manifest_11Sep!$A$1:$V$1,0))</f>
        <v>JW MARRIOTT</v>
      </c>
      <c r="O1550" s="37"/>
      <c r="P1550" s="34"/>
      <c r="Q1550" s="38">
        <v>94663030</v>
      </c>
      <c r="R1550" s="38" t="s">
        <v>43</v>
      </c>
      <c r="S1550" s="34">
        <f t="array" ref="S1550">INDEX(manifest_11Sep!$A$1:$V$3202,MATCH($B1550,manifest_11Sep!$B$1:$B$3202,0),MATCH(A.Arr9sepList!S$1,manifest_11Sep!$A$1:$V$1,0))</f>
        <v>0</v>
      </c>
    </row>
    <row r="1551" spans="1:19" ht="15.75" customHeight="1">
      <c r="A1551" s="13" t="str">
        <f t="array" ref="A1551">INDEX(manifest_11Sep!$A$1:$V$3202,MATCH($B1551,manifest_11Sep!$B$1:$B$3202,0),MATCH(A.Arr9sepList!A$1,manifest_11Sep!$A$1:$V$1,0))</f>
        <v>A</v>
      </c>
      <c r="B1551" s="3" t="s">
        <v>469</v>
      </c>
      <c r="C1551" s="13" t="str">
        <f t="array" ref="C1551">INDEX(manifest_11Sep!$A$1:$V$3202,MATCH($B1551,manifest_11Sep!$B$1:$B$3202,0),MATCH(A.Arr9sepList!C$1,manifest_11Sep!$A$1:$V$1,0))</f>
        <v>G6NPWHHY6ZL</v>
      </c>
      <c r="D1551" s="13" t="str">
        <f t="array" ref="D1551">INDEX(manifest_11Sep!$A$1:$V$3202,MATCH($B1551,manifest_11Sep!$B$1:$B$3202,0),MATCH(A.Arr9sepList!D$1,manifest_11Sep!$A$1:$V$1,0))</f>
        <v>Male</v>
      </c>
      <c r="E1551" s="13" t="str">
        <f t="array" ref="E1551">INDEX(manifest_11Sep!$A$1:$V$3202,MATCH($B1551,manifest_11Sep!$B$1:$B$3202,0),MATCH(A.Arr9sepList!E$1,manifest_11Sep!$A$1:$V$1,0))</f>
        <v>Irving</v>
      </c>
      <c r="F1551" s="13" t="str">
        <f t="array" ref="F1551">INDEX(manifest_11Sep!$A$1:$V$3202,MATCH($B1551,manifest_11Sep!$B$1:$B$3202,0),MATCH(A.Arr9sepList!F$1,manifest_11Sep!$A$1:$V$1,0))</f>
        <v>Joe</v>
      </c>
      <c r="G1551" s="13">
        <f t="array" ref="G1551">INDEX(manifest_11Sep!$A$1:$V$3202,MATCH($B1551,manifest_11Sep!$B$1:$B$3202,0),MATCH(A.Arr9sepList!G$1,manifest_11Sep!$A$1:$V$1,0))</f>
        <v>74</v>
      </c>
      <c r="H1551" s="13" t="str">
        <f t="array" ref="H1551">INDEX(manifest_11Sep!$A$1:$V$3202,MATCH($B1551,manifest_11Sep!$B$1:$B$3202,0),MATCH(A.Arr9sepList!H$1,manifest_11Sep!$A$1:$V$1,0))</f>
        <v>Alicia Nguyen 2</v>
      </c>
      <c r="I1551" s="13" t="str">
        <f t="array" ref="I1551">INDEX(manifest_11Sep!$A$1:$V$3202,MATCH($B1551,manifest_11Sep!$B$1:$B$3202,0),MATCH(A.Arr9sepList!I$1,manifest_11Sep!$A$1:$V$1,0))</f>
        <v>United Airlines</v>
      </c>
      <c r="J1551" s="13" t="str">
        <f t="array" ref="J1551">INDEX(manifest_11Sep!$A$1:$V$3202,MATCH($B1551,manifest_11Sep!$B$1:$B$3202,0),MATCH(A.Arr9sepList!J$1,manifest_11Sep!$A$1:$V$1,0))</f>
        <v>UA 893</v>
      </c>
      <c r="K1551" s="13" t="str">
        <f t="array" ref="K1551">INDEX(manifest_11Sep!$A$1:$V$3202,MATCH($B1551,manifest_11Sep!$B$1:$B$3202,0),MATCH(A.Arr9sepList!K$1,manifest_11Sep!$A$1:$V$1,0))</f>
        <v>11-thg 9-25</v>
      </c>
      <c r="L1551" s="14">
        <f t="array" ref="L1551">INDEX(manifest_11Sep!$A$1:$V$3202,MATCH($B1551,manifest_11Sep!$B$1:$B$3202,0),MATCH(A.Arr9sepList!L$1,manifest_11Sep!$A$1:$V$1,0))</f>
        <v>0.625</v>
      </c>
      <c r="M1551" s="13" t="str">
        <f t="array" ref="M1551">INDEX(manifest_11Sep!$A$1:$V$3202,MATCH($B1551,manifest_11Sep!$B$1:$B$3202,0),MATCH(A.Arr9sepList!M$1,manifest_11Sep!$A$1:$V$1,0))</f>
        <v>ICN-T1</v>
      </c>
      <c r="N1551" s="13" t="str">
        <f t="array" ref="N1551">INDEX(manifest_11Sep!$A$1:$V$3202,MATCH($B1551,manifest_11Sep!$B$1:$B$3202,0),MATCH(A.Arr9sepList!N$1,manifest_11Sep!$A$1:$V$1,0))</f>
        <v>FAIRMONT</v>
      </c>
      <c r="O1551" s="15"/>
      <c r="P1551" s="13"/>
      <c r="Q1551" s="16">
        <v>462710765</v>
      </c>
      <c r="R1551" s="16" t="s">
        <v>43</v>
      </c>
      <c r="S1551" s="13">
        <f t="array" ref="S1551">INDEX(manifest_11Sep!$A$1:$V$3202,MATCH($B1551,manifest_11Sep!$B$1:$B$3202,0),MATCH(A.Arr9sepList!S$1,manifest_11Sep!$A$1:$V$1,0))</f>
        <v>0</v>
      </c>
    </row>
    <row r="1552" spans="1:19" ht="15.75" customHeight="1">
      <c r="A1552" s="13" t="str">
        <f t="array" ref="A1552">INDEX(manifest_11Sep!$A$1:$V$3202,MATCH($B1552,manifest_11Sep!$B$1:$B$3202,0),MATCH(A.Arr9sepList!A$1,manifest_11Sep!$A$1:$V$1,0))</f>
        <v>A</v>
      </c>
      <c r="B1552" s="3" t="s">
        <v>473</v>
      </c>
      <c r="C1552" s="13" t="str">
        <f t="array" ref="C1552">INDEX(manifest_11Sep!$A$1:$V$3202,MATCH($B1552,manifest_11Sep!$B$1:$B$3202,0),MATCH(A.Arr9sepList!C$1,manifest_11Sep!$A$1:$V$1,0))</f>
        <v>G6NPWHHY6ZL</v>
      </c>
      <c r="D1552" s="13" t="str">
        <f t="array" ref="D1552">INDEX(manifest_11Sep!$A$1:$V$3202,MATCH($B1552,manifest_11Sep!$B$1:$B$3202,0),MATCH(A.Arr9sepList!D$1,manifest_11Sep!$A$1:$V$1,0))</f>
        <v>Female</v>
      </c>
      <c r="E1552" s="13" t="str">
        <f t="array" ref="E1552">INDEX(manifest_11Sep!$A$1:$V$3202,MATCH($B1552,manifest_11Sep!$B$1:$B$3202,0),MATCH(A.Arr9sepList!E$1,manifest_11Sep!$A$1:$V$1,0))</f>
        <v>Helen M</v>
      </c>
      <c r="F1552" s="13" t="str">
        <f t="array" ref="F1552">INDEX(manifest_11Sep!$A$1:$V$3202,MATCH($B1552,manifest_11Sep!$B$1:$B$3202,0),MATCH(A.Arr9sepList!F$1,manifest_11Sep!$A$1:$V$1,0))</f>
        <v>Wong-Joe</v>
      </c>
      <c r="G1552" s="13">
        <f t="array" ref="G1552">INDEX(manifest_11Sep!$A$1:$V$3202,MATCH($B1552,manifest_11Sep!$B$1:$B$3202,0),MATCH(A.Arr9sepList!G$1,manifest_11Sep!$A$1:$V$1,0))</f>
        <v>67</v>
      </c>
      <c r="H1552" s="13" t="str">
        <f t="array" ref="H1552">INDEX(manifest_11Sep!$A$1:$V$3202,MATCH($B1552,manifest_11Sep!$B$1:$B$3202,0),MATCH(A.Arr9sepList!H$1,manifest_11Sep!$A$1:$V$1,0))</f>
        <v>Alicia Nguyen 2</v>
      </c>
      <c r="I1552" s="13" t="str">
        <f t="array" ref="I1552">INDEX(manifest_11Sep!$A$1:$V$3202,MATCH($B1552,manifest_11Sep!$B$1:$B$3202,0),MATCH(A.Arr9sepList!I$1,manifest_11Sep!$A$1:$V$1,0))</f>
        <v>United Airlines</v>
      </c>
      <c r="J1552" s="13" t="str">
        <f t="array" ref="J1552">INDEX(manifest_11Sep!$A$1:$V$3202,MATCH($B1552,manifest_11Sep!$B$1:$B$3202,0),MATCH(A.Arr9sepList!J$1,manifest_11Sep!$A$1:$V$1,0))</f>
        <v>UA 893</v>
      </c>
      <c r="K1552" s="13" t="str">
        <f t="array" ref="K1552">INDEX(manifest_11Sep!$A$1:$V$3202,MATCH($B1552,manifest_11Sep!$B$1:$B$3202,0),MATCH(A.Arr9sepList!K$1,manifest_11Sep!$A$1:$V$1,0))</f>
        <v>11-thg 9-25</v>
      </c>
      <c r="L1552" s="14">
        <f t="array" ref="L1552">INDEX(manifest_11Sep!$A$1:$V$3202,MATCH($B1552,manifest_11Sep!$B$1:$B$3202,0),MATCH(A.Arr9sepList!L$1,manifest_11Sep!$A$1:$V$1,0))</f>
        <v>0.625</v>
      </c>
      <c r="M1552" s="13" t="str">
        <f t="array" ref="M1552">INDEX(manifest_11Sep!$A$1:$V$3202,MATCH($B1552,manifest_11Sep!$B$1:$B$3202,0),MATCH(A.Arr9sepList!M$1,manifest_11Sep!$A$1:$V$1,0))</f>
        <v>ICN-T1</v>
      </c>
      <c r="N1552" s="13" t="str">
        <f t="array" ref="N1552">INDEX(manifest_11Sep!$A$1:$V$3202,MATCH($B1552,manifest_11Sep!$B$1:$B$3202,0),MATCH(A.Arr9sepList!N$1,manifest_11Sep!$A$1:$V$1,0))</f>
        <v>FAIRMONT</v>
      </c>
      <c r="O1552" s="15"/>
      <c r="P1552" s="13"/>
      <c r="Q1552" s="16">
        <v>462710765</v>
      </c>
      <c r="R1552" s="16" t="s">
        <v>43</v>
      </c>
      <c r="S1552" s="13">
        <f t="array" ref="S1552">INDEX(manifest_11Sep!$A$1:$V$3202,MATCH($B1552,manifest_11Sep!$B$1:$B$3202,0),MATCH(A.Arr9sepList!S$1,manifest_11Sep!$A$1:$V$1,0))</f>
        <v>0</v>
      </c>
    </row>
    <row r="1553" spans="1:19" ht="15.75" customHeight="1">
      <c r="A1553" s="13" t="str">
        <f t="array" ref="A1553">INDEX(manifest_11Sep!$A$1:$V$3202,MATCH($B1553,manifest_11Sep!$B$1:$B$3202,0),MATCH(A.Arr9sepList!A$1,manifest_11Sep!$A$1:$V$1,0))</f>
        <v>A</v>
      </c>
      <c r="B1553" s="3" t="s">
        <v>1472</v>
      </c>
      <c r="C1553" s="13" t="str">
        <f t="array" ref="C1553">INDEX(manifest_11Sep!$A$1:$V$3202,MATCH($B1553,manifest_11Sep!$B$1:$B$3202,0),MATCH(A.Arr9sepList!C$1,manifest_11Sep!$A$1:$V$1,0))</f>
        <v>7XNWG3WNHBT</v>
      </c>
      <c r="D1553" s="13" t="str">
        <f t="array" ref="D1553">INDEX(manifest_11Sep!$A$1:$V$3202,MATCH($B1553,manifest_11Sep!$B$1:$B$3202,0),MATCH(A.Arr9sepList!D$1,manifest_11Sep!$A$1:$V$1,0))</f>
        <v>Female</v>
      </c>
      <c r="E1553" s="13" t="str">
        <f t="array" ref="E1553">INDEX(manifest_11Sep!$A$1:$V$3202,MATCH($B1553,manifest_11Sep!$B$1:$B$3202,0),MATCH(A.Arr9sepList!E$1,manifest_11Sep!$A$1:$V$1,0))</f>
        <v>Emma</v>
      </c>
      <c r="F1553" s="13" t="str">
        <f t="array" ref="F1553">INDEX(manifest_11Sep!$A$1:$V$3202,MATCH($B1553,manifest_11Sep!$B$1:$B$3202,0),MATCH(A.Arr9sepList!F$1,manifest_11Sep!$A$1:$V$1,0))</f>
        <v>Lam</v>
      </c>
      <c r="G1553" s="13">
        <f t="array" ref="G1553">INDEX(manifest_11Sep!$A$1:$V$3202,MATCH($B1553,manifest_11Sep!$B$1:$B$3202,0),MATCH(A.Arr9sepList!G$1,manifest_11Sep!$A$1:$V$1,0))</f>
        <v>8</v>
      </c>
      <c r="H1553" s="13" t="str">
        <f t="array" ref="H1553">INDEX(manifest_11Sep!$A$1:$V$3202,MATCH($B1553,manifest_11Sep!$B$1:$B$3202,0),MATCH(A.Arr9sepList!H$1,manifest_11Sep!$A$1:$V$1,0))</f>
        <v>Alicia Nguyen 4</v>
      </c>
      <c r="I1553" s="13" t="str">
        <f t="array" ref="I1553">INDEX(manifest_11Sep!$A$1:$V$3202,MATCH($B1553,manifest_11Sep!$B$1:$B$3202,0),MATCH(A.Arr9sepList!I$1,manifest_11Sep!$A$1:$V$1,0))</f>
        <v>United Airlines</v>
      </c>
      <c r="J1553" s="13" t="str">
        <f t="array" ref="J1553">INDEX(manifest_11Sep!$A$1:$V$3202,MATCH($B1553,manifest_11Sep!$B$1:$B$3202,0),MATCH(A.Arr9sepList!J$1,manifest_11Sep!$A$1:$V$1,0))</f>
        <v>UA 893</v>
      </c>
      <c r="K1553" s="13" t="str">
        <f t="array" ref="K1553">INDEX(manifest_11Sep!$A$1:$V$3202,MATCH($B1553,manifest_11Sep!$B$1:$B$3202,0),MATCH(A.Arr9sepList!K$1,manifest_11Sep!$A$1:$V$1,0))</f>
        <v>11-thg 9-25</v>
      </c>
      <c r="L1553" s="14">
        <f t="array" ref="L1553">INDEX(manifest_11Sep!$A$1:$V$3202,MATCH($B1553,manifest_11Sep!$B$1:$B$3202,0),MATCH(A.Arr9sepList!L$1,manifest_11Sep!$A$1:$V$1,0))</f>
        <v>0.625</v>
      </c>
      <c r="M1553" s="13" t="str">
        <f t="array" ref="M1553">INDEX(manifest_11Sep!$A$1:$V$3202,MATCH($B1553,manifest_11Sep!$B$1:$B$3202,0),MATCH(A.Arr9sepList!M$1,manifest_11Sep!$A$1:$V$1,0))</f>
        <v>ICN-T1</v>
      </c>
      <c r="N1553" s="13" t="str">
        <f t="array" ref="N1553">INDEX(manifest_11Sep!$A$1:$V$3202,MATCH($B1553,manifest_11Sep!$B$1:$B$3202,0),MATCH(A.Arr9sepList!N$1,manifest_11Sep!$A$1:$V$1,0))</f>
        <v>JW MARRIOTT</v>
      </c>
      <c r="O1553" s="15"/>
      <c r="P1553" s="13"/>
      <c r="Q1553" s="16">
        <v>75988500</v>
      </c>
      <c r="R1553" s="16" t="s">
        <v>61</v>
      </c>
      <c r="S1553" s="13">
        <f t="array" ref="S1553">INDEX(manifest_11Sep!$A$1:$V$3202,MATCH($B1553,manifest_11Sep!$B$1:$B$3202,0),MATCH(A.Arr9sepList!S$1,manifest_11Sep!$A$1:$V$1,0))</f>
        <v>0</v>
      </c>
    </row>
    <row r="1554" spans="1:19" ht="15.75" customHeight="1">
      <c r="A1554" s="13" t="str">
        <f t="array" ref="A1554">INDEX(manifest_11Sep!$A$1:$V$3202,MATCH($B1554,manifest_11Sep!$B$1:$B$3202,0),MATCH(A.Arr9sepList!A$1,manifest_11Sep!$A$1:$V$1,0))</f>
        <v>A</v>
      </c>
      <c r="B1554" s="3" t="s">
        <v>1479</v>
      </c>
      <c r="C1554" s="13" t="str">
        <f t="array" ref="C1554">INDEX(manifest_11Sep!$A$1:$V$3202,MATCH($B1554,manifest_11Sep!$B$1:$B$3202,0),MATCH(A.Arr9sepList!C$1,manifest_11Sep!$A$1:$V$1,0))</f>
        <v>7XNWG3WNHBT</v>
      </c>
      <c r="D1554" s="13" t="str">
        <f t="array" ref="D1554">INDEX(manifest_11Sep!$A$1:$V$3202,MATCH($B1554,manifest_11Sep!$B$1:$B$3202,0),MATCH(A.Arr9sepList!D$1,manifest_11Sep!$A$1:$V$1,0))</f>
        <v>Female</v>
      </c>
      <c r="E1554" s="13" t="str">
        <f t="array" ref="E1554">INDEX(manifest_11Sep!$A$1:$V$3202,MATCH($B1554,manifest_11Sep!$B$1:$B$3202,0),MATCH(A.Arr9sepList!E$1,manifest_11Sep!$A$1:$V$1,0))</f>
        <v>Leanna Tran</v>
      </c>
      <c r="F1554" s="13" t="str">
        <f t="array" ref="F1554">INDEX(manifest_11Sep!$A$1:$V$3202,MATCH($B1554,manifest_11Sep!$B$1:$B$3202,0),MATCH(A.Arr9sepList!F$1,manifest_11Sep!$A$1:$V$1,0))</f>
        <v>Pham</v>
      </c>
      <c r="G1554" s="13">
        <f t="array" ref="G1554">INDEX(manifest_11Sep!$A$1:$V$3202,MATCH($B1554,manifest_11Sep!$B$1:$B$3202,0),MATCH(A.Arr9sepList!G$1,manifest_11Sep!$A$1:$V$1,0))</f>
        <v>9</v>
      </c>
      <c r="H1554" s="13" t="str">
        <f t="array" ref="H1554">INDEX(manifest_11Sep!$A$1:$V$3202,MATCH($B1554,manifest_11Sep!$B$1:$B$3202,0),MATCH(A.Arr9sepList!H$1,manifest_11Sep!$A$1:$V$1,0))</f>
        <v>Alicia Nguyen 4</v>
      </c>
      <c r="I1554" s="13" t="str">
        <f t="array" ref="I1554">INDEX(manifest_11Sep!$A$1:$V$3202,MATCH($B1554,manifest_11Sep!$B$1:$B$3202,0),MATCH(A.Arr9sepList!I$1,manifest_11Sep!$A$1:$V$1,0))</f>
        <v>United Airlines</v>
      </c>
      <c r="J1554" s="13" t="str">
        <f t="array" ref="J1554">INDEX(manifest_11Sep!$A$1:$V$3202,MATCH($B1554,manifest_11Sep!$B$1:$B$3202,0),MATCH(A.Arr9sepList!J$1,manifest_11Sep!$A$1:$V$1,0))</f>
        <v>UA 893</v>
      </c>
      <c r="K1554" s="13" t="str">
        <f t="array" ref="K1554">INDEX(manifest_11Sep!$A$1:$V$3202,MATCH($B1554,manifest_11Sep!$B$1:$B$3202,0),MATCH(A.Arr9sepList!K$1,manifest_11Sep!$A$1:$V$1,0))</f>
        <v>11-thg 9-25</v>
      </c>
      <c r="L1554" s="14">
        <f t="array" ref="L1554">INDEX(manifest_11Sep!$A$1:$V$3202,MATCH($B1554,manifest_11Sep!$B$1:$B$3202,0),MATCH(A.Arr9sepList!L$1,manifest_11Sep!$A$1:$V$1,0))</f>
        <v>0.625</v>
      </c>
      <c r="M1554" s="13" t="str">
        <f t="array" ref="M1554">INDEX(manifest_11Sep!$A$1:$V$3202,MATCH($B1554,manifest_11Sep!$B$1:$B$3202,0),MATCH(A.Arr9sepList!M$1,manifest_11Sep!$A$1:$V$1,0))</f>
        <v>ICN-T1</v>
      </c>
      <c r="N1554" s="13" t="str">
        <f t="array" ref="N1554">INDEX(manifest_11Sep!$A$1:$V$3202,MATCH($B1554,manifest_11Sep!$B$1:$B$3202,0),MATCH(A.Arr9sepList!N$1,manifest_11Sep!$A$1:$V$1,0))</f>
        <v>JW MARRIOTT</v>
      </c>
      <c r="O1554" s="15"/>
      <c r="P1554" s="13"/>
      <c r="Q1554" s="16">
        <v>75988515</v>
      </c>
      <c r="R1554" s="16" t="s">
        <v>61</v>
      </c>
      <c r="S1554" s="13">
        <f t="array" ref="S1554">INDEX(manifest_11Sep!$A$1:$V$3202,MATCH($B1554,manifest_11Sep!$B$1:$B$3202,0),MATCH(A.Arr9sepList!S$1,manifest_11Sep!$A$1:$V$1,0))</f>
        <v>0</v>
      </c>
    </row>
    <row r="1555" spans="1:19" ht="15.75" customHeight="1">
      <c r="A1555" s="13" t="str">
        <f t="array" ref="A1555">INDEX(manifest_11Sep!$A$1:$V$3202,MATCH($B1555,manifest_11Sep!$B$1:$B$3202,0),MATCH(A.Arr9sepList!A$1,manifest_11Sep!$A$1:$V$1,0))</f>
        <v>A</v>
      </c>
      <c r="B1555" s="3" t="s">
        <v>1491</v>
      </c>
      <c r="C1555" s="13" t="str">
        <f t="array" ref="C1555">INDEX(manifest_11Sep!$A$1:$V$3202,MATCH($B1555,manifest_11Sep!$B$1:$B$3202,0),MATCH(A.Arr9sepList!C$1,manifest_11Sep!$A$1:$V$1,0))</f>
        <v>5ZNC7Y6N3YW</v>
      </c>
      <c r="D1555" s="13" t="str">
        <f t="array" ref="D1555">INDEX(manifest_11Sep!$A$1:$V$3202,MATCH($B1555,manifest_11Sep!$B$1:$B$3202,0),MATCH(A.Arr9sepList!D$1,manifest_11Sep!$A$1:$V$1,0))</f>
        <v>Male</v>
      </c>
      <c r="E1555" s="13" t="str">
        <f t="array" ref="E1555">INDEX(manifest_11Sep!$A$1:$V$3202,MATCH($B1555,manifest_11Sep!$B$1:$B$3202,0),MATCH(A.Arr9sepList!E$1,manifest_11Sep!$A$1:$V$1,0))</f>
        <v>Thieu Quang</v>
      </c>
      <c r="F1555" s="13" t="str">
        <f t="array" ref="F1555">INDEX(manifest_11Sep!$A$1:$V$3202,MATCH($B1555,manifest_11Sep!$B$1:$B$3202,0),MATCH(A.Arr9sepList!F$1,manifest_11Sep!$A$1:$V$1,0))</f>
        <v>Pham</v>
      </c>
      <c r="G1555" s="13">
        <f t="array" ref="G1555">INDEX(manifest_11Sep!$A$1:$V$3202,MATCH($B1555,manifest_11Sep!$B$1:$B$3202,0),MATCH(A.Arr9sepList!G$1,manifest_11Sep!$A$1:$V$1,0))</f>
        <v>42</v>
      </c>
      <c r="H1555" s="13" t="str">
        <f t="array" ref="H1555">INDEX(manifest_11Sep!$A$1:$V$3202,MATCH($B1555,manifest_11Sep!$B$1:$B$3202,0),MATCH(A.Arr9sepList!H$1,manifest_11Sep!$A$1:$V$1,0))</f>
        <v>Alicia Nguyen 4</v>
      </c>
      <c r="I1555" s="13" t="str">
        <f t="array" ref="I1555">INDEX(manifest_11Sep!$A$1:$V$3202,MATCH($B1555,manifest_11Sep!$B$1:$B$3202,0),MATCH(A.Arr9sepList!I$1,manifest_11Sep!$A$1:$V$1,0))</f>
        <v>United Airlines</v>
      </c>
      <c r="J1555" s="13" t="str">
        <f t="array" ref="J1555">INDEX(manifest_11Sep!$A$1:$V$3202,MATCH($B1555,manifest_11Sep!$B$1:$B$3202,0),MATCH(A.Arr9sepList!J$1,manifest_11Sep!$A$1:$V$1,0))</f>
        <v>UA 893</v>
      </c>
      <c r="K1555" s="13" t="str">
        <f t="array" ref="K1555">INDEX(manifest_11Sep!$A$1:$V$3202,MATCH($B1555,manifest_11Sep!$B$1:$B$3202,0),MATCH(A.Arr9sepList!K$1,manifest_11Sep!$A$1:$V$1,0))</f>
        <v>11-thg 9-25</v>
      </c>
      <c r="L1555" s="14">
        <f t="array" ref="L1555">INDEX(manifest_11Sep!$A$1:$V$3202,MATCH($B1555,manifest_11Sep!$B$1:$B$3202,0),MATCH(A.Arr9sepList!L$1,manifest_11Sep!$A$1:$V$1,0))</f>
        <v>0.625</v>
      </c>
      <c r="M1555" s="13" t="str">
        <f t="array" ref="M1555">INDEX(manifest_11Sep!$A$1:$V$3202,MATCH($B1555,manifest_11Sep!$B$1:$B$3202,0),MATCH(A.Arr9sepList!M$1,manifest_11Sep!$A$1:$V$1,0))</f>
        <v>ICN-T1</v>
      </c>
      <c r="N1555" s="13" t="str">
        <f t="array" ref="N1555">INDEX(manifest_11Sep!$A$1:$V$3202,MATCH($B1555,manifest_11Sep!$B$1:$B$3202,0),MATCH(A.Arr9sepList!N$1,manifest_11Sep!$A$1:$V$1,0))</f>
        <v>JW MARRIOTT</v>
      </c>
      <c r="O1555" s="15"/>
      <c r="P1555" s="13"/>
      <c r="Q1555" s="16">
        <v>75988641</v>
      </c>
      <c r="R1555" s="16" t="s">
        <v>43</v>
      </c>
      <c r="S1555" s="13" t="str">
        <f t="array" ref="S1555">INDEX(manifest_11Sep!$A$1:$V$3202,MATCH($B1555,manifest_11Sep!$B$1:$B$3202,0),MATCH(A.Arr9sepList!S$1,manifest_11Sep!$A$1:$V$1,0))</f>
        <v>Upgrade - Deluxe River View</v>
      </c>
    </row>
    <row r="1556" spans="1:19" ht="15.75" customHeight="1">
      <c r="A1556" s="13" t="str">
        <f t="array" ref="A1556">INDEX(manifest_11Sep!$A$1:$V$3202,MATCH($B1556,manifest_11Sep!$B$1:$B$3202,0),MATCH(A.Arr9sepList!A$1,manifest_11Sep!$A$1:$V$1,0))</f>
        <v>A</v>
      </c>
      <c r="B1556" s="3" t="s">
        <v>1493</v>
      </c>
      <c r="C1556" s="13" t="str">
        <f t="array" ref="C1556">INDEX(manifest_11Sep!$A$1:$V$3202,MATCH($B1556,manifest_11Sep!$B$1:$B$3202,0),MATCH(A.Arr9sepList!C$1,manifest_11Sep!$A$1:$V$1,0))</f>
        <v>5ZNC7Y6N3YW</v>
      </c>
      <c r="D1556" s="13" t="str">
        <f t="array" ref="D1556">INDEX(manifest_11Sep!$A$1:$V$3202,MATCH($B1556,manifest_11Sep!$B$1:$B$3202,0),MATCH(A.Arr9sepList!D$1,manifest_11Sep!$A$1:$V$1,0))</f>
        <v>Female</v>
      </c>
      <c r="E1556" s="13" t="str">
        <f t="array" ref="E1556">INDEX(manifest_11Sep!$A$1:$V$3202,MATCH($B1556,manifest_11Sep!$B$1:$B$3202,0),MATCH(A.Arr9sepList!E$1,manifest_11Sep!$A$1:$V$1,0))</f>
        <v>Thuc Minh</v>
      </c>
      <c r="F1556" s="13" t="str">
        <f t="array" ref="F1556">INDEX(manifest_11Sep!$A$1:$V$3202,MATCH($B1556,manifest_11Sep!$B$1:$B$3202,0),MATCH(A.Arr9sepList!F$1,manifest_11Sep!$A$1:$V$1,0))</f>
        <v>Ho</v>
      </c>
      <c r="G1556" s="13">
        <f t="array" ref="G1556">INDEX(manifest_11Sep!$A$1:$V$3202,MATCH($B1556,manifest_11Sep!$B$1:$B$3202,0),MATCH(A.Arr9sepList!G$1,manifest_11Sep!$A$1:$V$1,0))</f>
        <v>40</v>
      </c>
      <c r="H1556" s="13" t="str">
        <f t="array" ref="H1556">INDEX(manifest_11Sep!$A$1:$V$3202,MATCH($B1556,manifest_11Sep!$B$1:$B$3202,0),MATCH(A.Arr9sepList!H$1,manifest_11Sep!$A$1:$V$1,0))</f>
        <v>Alicia Nguyen 4</v>
      </c>
      <c r="I1556" s="13" t="str">
        <f t="array" ref="I1556">INDEX(manifest_11Sep!$A$1:$V$3202,MATCH($B1556,manifest_11Sep!$B$1:$B$3202,0),MATCH(A.Arr9sepList!I$1,manifest_11Sep!$A$1:$V$1,0))</f>
        <v>United Airlines</v>
      </c>
      <c r="J1556" s="13" t="str">
        <f t="array" ref="J1556">INDEX(manifest_11Sep!$A$1:$V$3202,MATCH($B1556,manifest_11Sep!$B$1:$B$3202,0),MATCH(A.Arr9sepList!J$1,manifest_11Sep!$A$1:$V$1,0))</f>
        <v>UA 893</v>
      </c>
      <c r="K1556" s="13" t="str">
        <f t="array" ref="K1556">INDEX(manifest_11Sep!$A$1:$V$3202,MATCH($B1556,manifest_11Sep!$B$1:$B$3202,0),MATCH(A.Arr9sepList!K$1,manifest_11Sep!$A$1:$V$1,0))</f>
        <v>11-thg 9-25</v>
      </c>
      <c r="L1556" s="14">
        <f t="array" ref="L1556">INDEX(manifest_11Sep!$A$1:$V$3202,MATCH($B1556,manifest_11Sep!$B$1:$B$3202,0),MATCH(A.Arr9sepList!L$1,manifest_11Sep!$A$1:$V$1,0))</f>
        <v>0.625</v>
      </c>
      <c r="M1556" s="13" t="str">
        <f t="array" ref="M1556">INDEX(manifest_11Sep!$A$1:$V$3202,MATCH($B1556,manifest_11Sep!$B$1:$B$3202,0),MATCH(A.Arr9sepList!M$1,manifest_11Sep!$A$1:$V$1,0))</f>
        <v>ICN-T1</v>
      </c>
      <c r="N1556" s="13" t="str">
        <f t="array" ref="N1556">INDEX(manifest_11Sep!$A$1:$V$3202,MATCH($B1556,manifest_11Sep!$B$1:$B$3202,0),MATCH(A.Arr9sepList!N$1,manifest_11Sep!$A$1:$V$1,0))</f>
        <v>JW MARRIOTT</v>
      </c>
      <c r="O1556" s="15"/>
      <c r="P1556" s="13"/>
      <c r="Q1556" s="16">
        <v>75988641</v>
      </c>
      <c r="R1556" s="16" t="s">
        <v>43</v>
      </c>
      <c r="S1556" s="13">
        <f t="array" ref="S1556">INDEX(manifest_11Sep!$A$1:$V$3202,MATCH($B1556,manifest_11Sep!$B$1:$B$3202,0),MATCH(A.Arr9sepList!S$1,manifest_11Sep!$A$1:$V$1,0))</f>
        <v>0</v>
      </c>
    </row>
    <row r="1557" spans="1:19" ht="15.75" customHeight="1">
      <c r="A1557" s="13" t="str">
        <f t="array" ref="A1557">INDEX(manifest_11Sep!$A$1:$V$3202,MATCH($B1557,manifest_11Sep!$B$1:$B$3202,0),MATCH(A.Arr9sepList!A$1,manifest_11Sep!$A$1:$V$1,0))</f>
        <v>A</v>
      </c>
      <c r="B1557" s="3" t="s">
        <v>1495</v>
      </c>
      <c r="C1557" s="13" t="str">
        <f t="array" ref="C1557">INDEX(manifest_11Sep!$A$1:$V$3202,MATCH($B1557,manifest_11Sep!$B$1:$B$3202,0),MATCH(A.Arr9sepList!C$1,manifest_11Sep!$A$1:$V$1,0))</f>
        <v>5ZNC7Y6N3YW</v>
      </c>
      <c r="D1557" s="13" t="str">
        <f t="array" ref="D1557">INDEX(manifest_11Sep!$A$1:$V$3202,MATCH($B1557,manifest_11Sep!$B$1:$B$3202,0),MATCH(A.Arr9sepList!D$1,manifest_11Sep!$A$1:$V$1,0))</f>
        <v>Male</v>
      </c>
      <c r="E1557" s="13" t="str">
        <f t="array" ref="E1557">INDEX(manifest_11Sep!$A$1:$V$3202,MATCH($B1557,manifest_11Sep!$B$1:$B$3202,0),MATCH(A.Arr9sepList!E$1,manifest_11Sep!$A$1:$V$1,0))</f>
        <v>Landon Quang</v>
      </c>
      <c r="F1557" s="13" t="str">
        <f t="array" ref="F1557">INDEX(manifest_11Sep!$A$1:$V$3202,MATCH($B1557,manifest_11Sep!$B$1:$B$3202,0),MATCH(A.Arr9sepList!F$1,manifest_11Sep!$A$1:$V$1,0))</f>
        <v>Pham</v>
      </c>
      <c r="G1557" s="13">
        <f t="array" ref="G1557">INDEX(manifest_11Sep!$A$1:$V$3202,MATCH($B1557,manifest_11Sep!$B$1:$B$3202,0),MATCH(A.Arr9sepList!G$1,manifest_11Sep!$A$1:$V$1,0))</f>
        <v>6</v>
      </c>
      <c r="H1557" s="13" t="str">
        <f t="array" ref="H1557">INDEX(manifest_11Sep!$A$1:$V$3202,MATCH($B1557,manifest_11Sep!$B$1:$B$3202,0),MATCH(A.Arr9sepList!H$1,manifest_11Sep!$A$1:$V$1,0))</f>
        <v>Alicia Nguyen 4</v>
      </c>
      <c r="I1557" s="13" t="str">
        <f t="array" ref="I1557">INDEX(manifest_11Sep!$A$1:$V$3202,MATCH($B1557,manifest_11Sep!$B$1:$B$3202,0),MATCH(A.Arr9sepList!I$1,manifest_11Sep!$A$1:$V$1,0))</f>
        <v>United Airlines</v>
      </c>
      <c r="J1557" s="13" t="str">
        <f t="array" ref="J1557">INDEX(manifest_11Sep!$A$1:$V$3202,MATCH($B1557,manifest_11Sep!$B$1:$B$3202,0),MATCH(A.Arr9sepList!J$1,manifest_11Sep!$A$1:$V$1,0))</f>
        <v>UA 893</v>
      </c>
      <c r="K1557" s="13" t="str">
        <f t="array" ref="K1557">INDEX(manifest_11Sep!$A$1:$V$3202,MATCH($B1557,manifest_11Sep!$B$1:$B$3202,0),MATCH(A.Arr9sepList!K$1,manifest_11Sep!$A$1:$V$1,0))</f>
        <v>11-thg 9-25</v>
      </c>
      <c r="L1557" s="14">
        <f t="array" ref="L1557">INDEX(manifest_11Sep!$A$1:$V$3202,MATCH($B1557,manifest_11Sep!$B$1:$B$3202,0),MATCH(A.Arr9sepList!L$1,manifest_11Sep!$A$1:$V$1,0))</f>
        <v>0.625</v>
      </c>
      <c r="M1557" s="13" t="str">
        <f t="array" ref="M1557">INDEX(manifest_11Sep!$A$1:$V$3202,MATCH($B1557,manifest_11Sep!$B$1:$B$3202,0),MATCH(A.Arr9sepList!M$1,manifest_11Sep!$A$1:$V$1,0))</f>
        <v>ICN-T1</v>
      </c>
      <c r="N1557" s="13" t="str">
        <f t="array" ref="N1557">INDEX(manifest_11Sep!$A$1:$V$3202,MATCH($B1557,manifest_11Sep!$B$1:$B$3202,0),MATCH(A.Arr9sepList!N$1,manifest_11Sep!$A$1:$V$1,0))</f>
        <v>JW MARRIOTT</v>
      </c>
      <c r="O1557" s="15"/>
      <c r="P1557" s="13"/>
      <c r="Q1557" s="16">
        <v>75988641</v>
      </c>
      <c r="R1557" s="16" t="s">
        <v>43</v>
      </c>
      <c r="S1557" s="13">
        <f t="array" ref="S1557">INDEX(manifest_11Sep!$A$1:$V$3202,MATCH($B1557,manifest_11Sep!$B$1:$B$3202,0),MATCH(A.Arr9sepList!S$1,manifest_11Sep!$A$1:$V$1,0))</f>
        <v>0</v>
      </c>
    </row>
    <row r="1558" spans="1:19" ht="15.75" customHeight="1">
      <c r="A1558" s="13" t="str">
        <f t="array" ref="A1558">INDEX(manifest_11Sep!$A$1:$V$3202,MATCH($B1558,manifest_11Sep!$B$1:$B$3202,0),MATCH(A.Arr9sepList!A$1,manifest_11Sep!$A$1:$V$1,0))</f>
        <v>A</v>
      </c>
      <c r="B1558" s="3" t="s">
        <v>2672</v>
      </c>
      <c r="C1558" s="13" t="str">
        <f t="array" ref="C1558">INDEX(manifest_11Sep!$A$1:$V$3202,MATCH($B1558,manifest_11Sep!$B$1:$B$3202,0),MATCH(A.Arr9sepList!C$1,manifest_11Sep!$A$1:$V$1,0))</f>
        <v>HPNQKVM5N3X</v>
      </c>
      <c r="D1558" s="13" t="str">
        <f t="array" ref="D1558">INDEX(manifest_11Sep!$A$1:$V$3202,MATCH($B1558,manifest_11Sep!$B$1:$B$3202,0),MATCH(A.Arr9sepList!D$1,manifest_11Sep!$A$1:$V$1,0))</f>
        <v>Female</v>
      </c>
      <c r="E1558" s="13" t="str">
        <f t="array" ref="E1558">INDEX(manifest_11Sep!$A$1:$V$3202,MATCH($B1558,manifest_11Sep!$B$1:$B$3202,0),MATCH(A.Arr9sepList!E$1,manifest_11Sep!$A$1:$V$1,0))</f>
        <v>Shirly Espartero</v>
      </c>
      <c r="F1558" s="13" t="str">
        <f t="array" ref="F1558">INDEX(manifest_11Sep!$A$1:$V$3202,MATCH($B1558,manifest_11Sep!$B$1:$B$3202,0),MATCH(A.Arr9sepList!F$1,manifest_11Sep!$A$1:$V$1,0))</f>
        <v>Alolod</v>
      </c>
      <c r="G1558" s="13">
        <f t="array" ref="G1558">INDEX(manifest_11Sep!$A$1:$V$3202,MATCH($B1558,manifest_11Sep!$B$1:$B$3202,0),MATCH(A.Arr9sepList!G$1,manifest_11Sep!$A$1:$V$1,0))</f>
        <v>54</v>
      </c>
      <c r="H1558" s="13" t="str">
        <f t="array" ref="H1558">INDEX(manifest_11Sep!$A$1:$V$3202,MATCH($B1558,manifest_11Sep!$B$1:$B$3202,0),MATCH(A.Arr9sepList!H$1,manifest_11Sep!$A$1:$V$1,0))</f>
        <v>John Woo 1</v>
      </c>
      <c r="I1558" s="13" t="str">
        <f t="array" ref="I1558">INDEX(manifest_11Sep!$A$1:$V$3202,MATCH($B1558,manifest_11Sep!$B$1:$B$3202,0),MATCH(A.Arr9sepList!I$1,manifest_11Sep!$A$1:$V$1,0))</f>
        <v>United Airlines</v>
      </c>
      <c r="J1558" s="13" t="str">
        <f t="array" ref="J1558">INDEX(manifest_11Sep!$A$1:$V$3202,MATCH($B1558,manifest_11Sep!$B$1:$B$3202,0),MATCH(A.Arr9sepList!J$1,manifest_11Sep!$A$1:$V$1,0))</f>
        <v>UA 893</v>
      </c>
      <c r="K1558" s="13" t="str">
        <f t="array" ref="K1558">INDEX(manifest_11Sep!$A$1:$V$3202,MATCH($B1558,manifest_11Sep!$B$1:$B$3202,0),MATCH(A.Arr9sepList!K$1,manifest_11Sep!$A$1:$V$1,0))</f>
        <v>11-thg 9-25</v>
      </c>
      <c r="L1558" s="14">
        <f t="array" ref="L1558">INDEX(manifest_11Sep!$A$1:$V$3202,MATCH($B1558,manifest_11Sep!$B$1:$B$3202,0),MATCH(A.Arr9sepList!L$1,manifest_11Sep!$A$1:$V$1,0))</f>
        <v>0.625</v>
      </c>
      <c r="M1558" s="13" t="str">
        <f t="array" ref="M1558">INDEX(manifest_11Sep!$A$1:$V$3202,MATCH($B1558,manifest_11Sep!$B$1:$B$3202,0),MATCH(A.Arr9sepList!M$1,manifest_11Sep!$A$1:$V$1,0))</f>
        <v>ICN-T1</v>
      </c>
      <c r="N1558" s="13" t="str">
        <f t="array" ref="N1558">INDEX(manifest_11Sep!$A$1:$V$3202,MATCH($B1558,manifest_11Sep!$B$1:$B$3202,0),MATCH(A.Arr9sepList!N$1,manifest_11Sep!$A$1:$V$1,0))</f>
        <v>LOTTE</v>
      </c>
      <c r="O1558" s="15"/>
      <c r="P1558" s="13"/>
      <c r="Q1558" s="16">
        <v>15262392</v>
      </c>
      <c r="R1558" s="16" t="s">
        <v>61</v>
      </c>
      <c r="S1558" s="13" t="str">
        <f t="array" ref="S1558">INDEX(manifest_11Sep!$A$1:$V$3202,MATCH($B1558,manifest_11Sep!$B$1:$B$3202,0),MATCH(A.Arr9sepList!S$1,manifest_11Sep!$A$1:$V$1,0))</f>
        <v>OT: Take FOOD + NATURE from NVNCCB5QMZ6</v>
      </c>
    </row>
    <row r="1559" spans="1:19" ht="15.75" customHeight="1">
      <c r="A1559" s="13" t="str">
        <f t="array" ref="A1559">INDEX(manifest_11Sep!$A$1:$V$3202,MATCH($B1559,manifest_11Sep!$B$1:$B$3202,0),MATCH(A.Arr9sepList!A$1,manifest_11Sep!$A$1:$V$1,0))</f>
        <v>A</v>
      </c>
      <c r="B1559" s="3" t="s">
        <v>2683</v>
      </c>
      <c r="C1559" s="13" t="str">
        <f t="array" ref="C1559">INDEX(manifest_11Sep!$A$1:$V$3202,MATCH($B1559,manifest_11Sep!$B$1:$B$3202,0),MATCH(A.Arr9sepList!C$1,manifest_11Sep!$A$1:$V$1,0))</f>
        <v>NVNCCB5QMZ6</v>
      </c>
      <c r="D1559" s="13" t="str">
        <f t="array" ref="D1559">INDEX(manifest_11Sep!$A$1:$V$3202,MATCH($B1559,manifest_11Sep!$B$1:$B$3202,0),MATCH(A.Arr9sepList!D$1,manifest_11Sep!$A$1:$V$1,0))</f>
        <v>Male</v>
      </c>
      <c r="E1559" s="13" t="str">
        <f t="array" ref="E1559">INDEX(manifest_11Sep!$A$1:$V$3202,MATCH($B1559,manifest_11Sep!$B$1:$B$3202,0),MATCH(A.Arr9sepList!E$1,manifest_11Sep!$A$1:$V$1,0))</f>
        <v>Vincent</v>
      </c>
      <c r="F1559" s="13" t="str">
        <f t="array" ref="F1559">INDEX(manifest_11Sep!$A$1:$V$3202,MATCH($B1559,manifest_11Sep!$B$1:$B$3202,0),MATCH(A.Arr9sepList!F$1,manifest_11Sep!$A$1:$V$1,0))</f>
        <v>Alolod</v>
      </c>
      <c r="G1559" s="13">
        <f t="array" ref="G1559">INDEX(manifest_11Sep!$A$1:$V$3202,MATCH($B1559,manifest_11Sep!$B$1:$B$3202,0),MATCH(A.Arr9sepList!G$1,manifest_11Sep!$A$1:$V$1,0))</f>
        <v>34</v>
      </c>
      <c r="H1559" s="13" t="str">
        <f t="array" ref="H1559">INDEX(manifest_11Sep!$A$1:$V$3202,MATCH($B1559,manifest_11Sep!$B$1:$B$3202,0),MATCH(A.Arr9sepList!H$1,manifest_11Sep!$A$1:$V$1,0))</f>
        <v>John Woo 1</v>
      </c>
      <c r="I1559" s="13" t="str">
        <f t="array" ref="I1559">INDEX(manifest_11Sep!$A$1:$V$3202,MATCH($B1559,manifest_11Sep!$B$1:$B$3202,0),MATCH(A.Arr9sepList!I$1,manifest_11Sep!$A$1:$V$1,0))</f>
        <v>United Airlines</v>
      </c>
      <c r="J1559" s="13" t="str">
        <f t="array" ref="J1559">INDEX(manifest_11Sep!$A$1:$V$3202,MATCH($B1559,manifest_11Sep!$B$1:$B$3202,0),MATCH(A.Arr9sepList!J$1,manifest_11Sep!$A$1:$V$1,0))</f>
        <v>UA 893</v>
      </c>
      <c r="K1559" s="13" t="str">
        <f t="array" ref="K1559">INDEX(manifest_11Sep!$A$1:$V$3202,MATCH($B1559,manifest_11Sep!$B$1:$B$3202,0),MATCH(A.Arr9sepList!K$1,manifest_11Sep!$A$1:$V$1,0))</f>
        <v>11-thg 9-25</v>
      </c>
      <c r="L1559" s="14">
        <f t="array" ref="L1559">INDEX(manifest_11Sep!$A$1:$V$3202,MATCH($B1559,manifest_11Sep!$B$1:$B$3202,0),MATCH(A.Arr9sepList!L$1,manifest_11Sep!$A$1:$V$1,0))</f>
        <v>0.625</v>
      </c>
      <c r="M1559" s="13" t="str">
        <f t="array" ref="M1559">INDEX(manifest_11Sep!$A$1:$V$3202,MATCH($B1559,manifest_11Sep!$B$1:$B$3202,0),MATCH(A.Arr9sepList!M$1,manifest_11Sep!$A$1:$V$1,0))</f>
        <v>ICN-T1</v>
      </c>
      <c r="N1559" s="13" t="str">
        <f t="array" ref="N1559">INDEX(manifest_11Sep!$A$1:$V$3202,MATCH($B1559,manifest_11Sep!$B$1:$B$3202,0),MATCH(A.Arr9sepList!N$1,manifest_11Sep!$A$1:$V$1,0))</f>
        <v>LOTTE</v>
      </c>
      <c r="O1559" s="15"/>
      <c r="P1559" s="13"/>
      <c r="Q1559" s="16">
        <v>15262394</v>
      </c>
      <c r="R1559" s="16" t="s">
        <v>43</v>
      </c>
      <c r="S1559" s="13">
        <f t="array" ref="S1559">INDEX(manifest_11Sep!$A$1:$V$3202,MATCH($B1559,manifest_11Sep!$B$1:$B$3202,0),MATCH(A.Arr9sepList!S$1,manifest_11Sep!$A$1:$V$1,0))</f>
        <v>0</v>
      </c>
    </row>
    <row r="1560" spans="1:19" ht="15.75" customHeight="1">
      <c r="A1560" s="13" t="str">
        <f t="array" ref="A1560">INDEX(manifest_11Sep!$A$1:$V$3202,MATCH($B1560,manifest_11Sep!$B$1:$B$3202,0),MATCH(A.Arr9sepList!A$1,manifest_11Sep!$A$1:$V$1,0))</f>
        <v>A</v>
      </c>
      <c r="B1560" s="3" t="s">
        <v>2685</v>
      </c>
      <c r="C1560" s="13" t="str">
        <f t="array" ref="C1560">INDEX(manifest_11Sep!$A$1:$V$3202,MATCH($B1560,manifest_11Sep!$B$1:$B$3202,0),MATCH(A.Arr9sepList!C$1,manifest_11Sep!$A$1:$V$1,0))</f>
        <v>NVNCCB5QMZ6</v>
      </c>
      <c r="D1560" s="13" t="str">
        <f t="array" ref="D1560">INDEX(manifest_11Sep!$A$1:$V$3202,MATCH($B1560,manifest_11Sep!$B$1:$B$3202,0),MATCH(A.Arr9sepList!D$1,manifest_11Sep!$A$1:$V$1,0))</f>
        <v>Female</v>
      </c>
      <c r="E1560" s="13" t="str">
        <f t="array" ref="E1560">INDEX(manifest_11Sep!$A$1:$V$3202,MATCH($B1560,manifest_11Sep!$B$1:$B$3202,0),MATCH(A.Arr9sepList!E$1,manifest_11Sep!$A$1:$V$1,0))</f>
        <v>Anna Kristina</v>
      </c>
      <c r="F1560" s="13" t="str">
        <f t="array" ref="F1560">INDEX(manifest_11Sep!$A$1:$V$3202,MATCH($B1560,manifest_11Sep!$B$1:$B$3202,0),MATCH(A.Arr9sepList!F$1,manifest_11Sep!$A$1:$V$1,0))</f>
        <v>Paterniti</v>
      </c>
      <c r="G1560" s="13">
        <f t="array" ref="G1560">INDEX(manifest_11Sep!$A$1:$V$3202,MATCH($B1560,manifest_11Sep!$B$1:$B$3202,0),MATCH(A.Arr9sepList!G$1,manifest_11Sep!$A$1:$V$1,0))</f>
        <v>25</v>
      </c>
      <c r="H1560" s="13" t="str">
        <f t="array" ref="H1560">INDEX(manifest_11Sep!$A$1:$V$3202,MATCH($B1560,manifest_11Sep!$B$1:$B$3202,0),MATCH(A.Arr9sepList!H$1,manifest_11Sep!$A$1:$V$1,0))</f>
        <v>John Woo 1</v>
      </c>
      <c r="I1560" s="13" t="str">
        <f t="array" ref="I1560">INDEX(manifest_11Sep!$A$1:$V$3202,MATCH($B1560,manifest_11Sep!$B$1:$B$3202,0),MATCH(A.Arr9sepList!I$1,manifest_11Sep!$A$1:$V$1,0))</f>
        <v>United Airlines</v>
      </c>
      <c r="J1560" s="13" t="str">
        <f t="array" ref="J1560">INDEX(manifest_11Sep!$A$1:$V$3202,MATCH($B1560,manifest_11Sep!$B$1:$B$3202,0),MATCH(A.Arr9sepList!J$1,manifest_11Sep!$A$1:$V$1,0))</f>
        <v>UA 893</v>
      </c>
      <c r="K1560" s="13" t="str">
        <f t="array" ref="K1560">INDEX(manifest_11Sep!$A$1:$V$3202,MATCH($B1560,manifest_11Sep!$B$1:$B$3202,0),MATCH(A.Arr9sepList!K$1,manifest_11Sep!$A$1:$V$1,0))</f>
        <v>11-thg 9-25</v>
      </c>
      <c r="L1560" s="14">
        <f t="array" ref="L1560">INDEX(manifest_11Sep!$A$1:$V$3202,MATCH($B1560,manifest_11Sep!$B$1:$B$3202,0),MATCH(A.Arr9sepList!L$1,manifest_11Sep!$A$1:$V$1,0))</f>
        <v>0.625</v>
      </c>
      <c r="M1560" s="13" t="str">
        <f t="array" ref="M1560">INDEX(manifest_11Sep!$A$1:$V$3202,MATCH($B1560,manifest_11Sep!$B$1:$B$3202,0),MATCH(A.Arr9sepList!M$1,manifest_11Sep!$A$1:$V$1,0))</f>
        <v>ICN-T1</v>
      </c>
      <c r="N1560" s="13" t="str">
        <f t="array" ref="N1560">INDEX(manifest_11Sep!$A$1:$V$3202,MATCH($B1560,manifest_11Sep!$B$1:$B$3202,0),MATCH(A.Arr9sepList!N$1,manifest_11Sep!$A$1:$V$1,0))</f>
        <v>LOTTE</v>
      </c>
      <c r="O1560" s="15"/>
      <c r="P1560" s="13"/>
      <c r="Q1560" s="16">
        <v>15262394</v>
      </c>
      <c r="R1560" s="16" t="s">
        <v>43</v>
      </c>
      <c r="S1560" s="13">
        <f t="array" ref="S1560">INDEX(manifest_11Sep!$A$1:$V$3202,MATCH($B1560,manifest_11Sep!$B$1:$B$3202,0),MATCH(A.Arr9sepList!S$1,manifest_11Sep!$A$1:$V$1,0))</f>
        <v>0</v>
      </c>
    </row>
    <row r="1561" spans="1:19" ht="15.75" customHeight="1">
      <c r="A1561" s="13" t="str">
        <f t="array" ref="A1561">INDEX(manifest_11Sep!$A$1:$V$3202,MATCH($B1561,manifest_11Sep!$B$1:$B$3202,0),MATCH(A.Arr9sepList!A$1,manifest_11Sep!$A$1:$V$1,0))</f>
        <v>A</v>
      </c>
      <c r="B1561" s="3" t="s">
        <v>2676</v>
      </c>
      <c r="C1561" s="13" t="str">
        <f t="array" ref="C1561">INDEX(manifest_11Sep!$A$1:$V$3202,MATCH($B1561,manifest_11Sep!$B$1:$B$3202,0),MATCH(A.Arr9sepList!C$1,manifest_11Sep!$A$1:$V$1,0))</f>
        <v>Y9NSRQGYRZN</v>
      </c>
      <c r="D1561" s="13" t="str">
        <f t="array" ref="D1561">INDEX(manifest_11Sep!$A$1:$V$3202,MATCH($B1561,manifest_11Sep!$B$1:$B$3202,0),MATCH(A.Arr9sepList!D$1,manifest_11Sep!$A$1:$V$1,0))</f>
        <v>Male</v>
      </c>
      <c r="E1561" s="13" t="str">
        <f t="array" ref="E1561">INDEX(manifest_11Sep!$A$1:$V$3202,MATCH($B1561,manifest_11Sep!$B$1:$B$3202,0),MATCH(A.Arr9sepList!E$1,manifest_11Sep!$A$1:$V$1,0))</f>
        <v>Jeremy</v>
      </c>
      <c r="F1561" s="13" t="str">
        <f t="array" ref="F1561">INDEX(manifest_11Sep!$A$1:$V$3202,MATCH($B1561,manifest_11Sep!$B$1:$B$3202,0),MATCH(A.Arr9sepList!F$1,manifest_11Sep!$A$1:$V$1,0))</f>
        <v>Sirias</v>
      </c>
      <c r="G1561" s="13">
        <f t="array" ref="G1561">INDEX(manifest_11Sep!$A$1:$V$3202,MATCH($B1561,manifest_11Sep!$B$1:$B$3202,0),MATCH(A.Arr9sepList!G$1,manifest_11Sep!$A$1:$V$1,0))</f>
        <v>32</v>
      </c>
      <c r="H1561" s="13" t="str">
        <f t="array" ref="H1561">INDEX(manifest_11Sep!$A$1:$V$3202,MATCH($B1561,manifest_11Sep!$B$1:$B$3202,0),MATCH(A.Arr9sepList!H$1,manifest_11Sep!$A$1:$V$1,0))</f>
        <v>John Woo 1</v>
      </c>
      <c r="I1561" s="13" t="str">
        <f t="array" ref="I1561">INDEX(manifest_11Sep!$A$1:$V$3202,MATCH($B1561,manifest_11Sep!$B$1:$B$3202,0),MATCH(A.Arr9sepList!I$1,manifest_11Sep!$A$1:$V$1,0))</f>
        <v>Delta</v>
      </c>
      <c r="J1561" s="13" t="str">
        <f t="array" ref="J1561">INDEX(manifest_11Sep!$A$1:$V$3202,MATCH($B1561,manifest_11Sep!$B$1:$B$3202,0),MATCH(A.Arr9sepList!J$1,manifest_11Sep!$A$1:$V$1,0))</f>
        <v>DL 173</v>
      </c>
      <c r="K1561" s="13" t="str">
        <f t="array" ref="K1561">INDEX(manifest_11Sep!$A$1:$V$3202,MATCH($B1561,manifest_11Sep!$B$1:$B$3202,0),MATCH(A.Arr9sepList!K$1,manifest_11Sep!$A$1:$V$1,0))</f>
        <v>11-thg 9-25</v>
      </c>
      <c r="L1561" s="14">
        <f t="array" ref="L1561">INDEX(manifest_11Sep!$A$1:$V$3202,MATCH($B1561,manifest_11Sep!$B$1:$B$3202,0),MATCH(A.Arr9sepList!L$1,manifest_11Sep!$A$1:$V$1,0))</f>
        <v>0.63888888888888884</v>
      </c>
      <c r="M1561" s="13" t="str">
        <f t="array" ref="M1561">INDEX(manifest_11Sep!$A$1:$V$3202,MATCH($B1561,manifest_11Sep!$B$1:$B$3202,0),MATCH(A.Arr9sepList!M$1,manifest_11Sep!$A$1:$V$1,0))</f>
        <v>ICN-T2</v>
      </c>
      <c r="N1561" s="13" t="str">
        <f t="array" ref="N1561">INDEX(manifest_11Sep!$A$1:$V$3202,MATCH($B1561,manifest_11Sep!$B$1:$B$3202,0),MATCH(A.Arr9sepList!N$1,manifest_11Sep!$A$1:$V$1,0))</f>
        <v>LOTTE</v>
      </c>
      <c r="O1561" s="15"/>
      <c r="P1561" s="13"/>
      <c r="Q1561" s="16">
        <v>15262393</v>
      </c>
      <c r="R1561" s="16" t="s">
        <v>43</v>
      </c>
      <c r="S1561" s="13">
        <f t="array" ref="S1561">INDEX(manifest_11Sep!$A$1:$V$3202,MATCH($B1561,manifest_11Sep!$B$1:$B$3202,0),MATCH(A.Arr9sepList!S$1,manifest_11Sep!$A$1:$V$1,0))</f>
        <v>0</v>
      </c>
    </row>
    <row r="1562" spans="1:19" ht="15.75" customHeight="1">
      <c r="A1562" s="13" t="str">
        <f t="array" ref="A1562">INDEX(manifest_11Sep!$A$1:$V$3202,MATCH($B1562,manifest_11Sep!$B$1:$B$3202,0),MATCH(A.Arr9sepList!A$1,manifest_11Sep!$A$1:$V$1,0))</f>
        <v>A</v>
      </c>
      <c r="B1562" s="3" t="s">
        <v>2679</v>
      </c>
      <c r="C1562" s="13" t="str">
        <f t="array" ref="C1562">INDEX(manifest_11Sep!$A$1:$V$3202,MATCH($B1562,manifest_11Sep!$B$1:$B$3202,0),MATCH(A.Arr9sepList!C$1,manifest_11Sep!$A$1:$V$1,0))</f>
        <v>Y9NSRQGYRZN</v>
      </c>
      <c r="D1562" s="13" t="str">
        <f t="array" ref="D1562">INDEX(manifest_11Sep!$A$1:$V$3202,MATCH($B1562,manifest_11Sep!$B$1:$B$3202,0),MATCH(A.Arr9sepList!D$1,manifest_11Sep!$A$1:$V$1,0))</f>
        <v>Female</v>
      </c>
      <c r="E1562" s="13" t="str">
        <f t="array" ref="E1562">INDEX(manifest_11Sep!$A$1:$V$3202,MATCH($B1562,manifest_11Sep!$B$1:$B$3202,0),MATCH(A.Arr9sepList!E$1,manifest_11Sep!$A$1:$V$1,0))</f>
        <v>Andrea Athena</v>
      </c>
      <c r="F1562" s="13" t="str">
        <f t="array" ref="F1562">INDEX(manifest_11Sep!$A$1:$V$3202,MATCH($B1562,manifest_11Sep!$B$1:$B$3202,0),MATCH(A.Arr9sepList!F$1,manifest_11Sep!$A$1:$V$1,0))</f>
        <v>Rocha</v>
      </c>
      <c r="G1562" s="13">
        <f t="array" ref="G1562">INDEX(manifest_11Sep!$A$1:$V$3202,MATCH($B1562,manifest_11Sep!$B$1:$B$3202,0),MATCH(A.Arr9sepList!G$1,manifest_11Sep!$A$1:$V$1,0))</f>
        <v>27</v>
      </c>
      <c r="H1562" s="13" t="str">
        <f t="array" ref="H1562">INDEX(manifest_11Sep!$A$1:$V$3202,MATCH($B1562,manifest_11Sep!$B$1:$B$3202,0),MATCH(A.Arr9sepList!H$1,manifest_11Sep!$A$1:$V$1,0))</f>
        <v>John Woo 1</v>
      </c>
      <c r="I1562" s="13" t="str">
        <f t="array" ref="I1562">INDEX(manifest_11Sep!$A$1:$V$3202,MATCH($B1562,manifest_11Sep!$B$1:$B$3202,0),MATCH(A.Arr9sepList!I$1,manifest_11Sep!$A$1:$V$1,0))</f>
        <v>Delta</v>
      </c>
      <c r="J1562" s="13" t="str">
        <f t="array" ref="J1562">INDEX(manifest_11Sep!$A$1:$V$3202,MATCH($B1562,manifest_11Sep!$B$1:$B$3202,0),MATCH(A.Arr9sepList!J$1,manifest_11Sep!$A$1:$V$1,0))</f>
        <v>DL 173</v>
      </c>
      <c r="K1562" s="13" t="str">
        <f t="array" ref="K1562">INDEX(manifest_11Sep!$A$1:$V$3202,MATCH($B1562,manifest_11Sep!$B$1:$B$3202,0),MATCH(A.Arr9sepList!K$1,manifest_11Sep!$A$1:$V$1,0))</f>
        <v>11-thg 9-25</v>
      </c>
      <c r="L1562" s="14">
        <f t="array" ref="L1562">INDEX(manifest_11Sep!$A$1:$V$3202,MATCH($B1562,manifest_11Sep!$B$1:$B$3202,0),MATCH(A.Arr9sepList!L$1,manifest_11Sep!$A$1:$V$1,0))</f>
        <v>0.63888888888888884</v>
      </c>
      <c r="M1562" s="13" t="str">
        <f t="array" ref="M1562">INDEX(manifest_11Sep!$A$1:$V$3202,MATCH($B1562,manifest_11Sep!$B$1:$B$3202,0),MATCH(A.Arr9sepList!M$1,manifest_11Sep!$A$1:$V$1,0))</f>
        <v>ICN-T2</v>
      </c>
      <c r="N1562" s="13" t="str">
        <f t="array" ref="N1562">INDEX(manifest_11Sep!$A$1:$V$3202,MATCH($B1562,manifest_11Sep!$B$1:$B$3202,0),MATCH(A.Arr9sepList!N$1,manifest_11Sep!$A$1:$V$1,0))</f>
        <v>LOTTE</v>
      </c>
      <c r="O1562" s="15"/>
      <c r="P1562" s="13"/>
      <c r="Q1562" s="16">
        <v>15262393</v>
      </c>
      <c r="R1562" s="16" t="s">
        <v>43</v>
      </c>
      <c r="S1562" s="13" t="str">
        <f t="array" ref="S1562">INDEX(manifest_11Sep!$A$1:$V$3202,MATCH($B1562,manifest_11Sep!$B$1:$B$3202,0),MATCH(A.Arr9sepList!S$1,manifest_11Sep!$A$1:$V$1,0))</f>
        <v>Dietary: allergic to peanuts, cashews, walnuts, etc</v>
      </c>
    </row>
    <row r="1563" spans="1:19" ht="15.75" customHeight="1">
      <c r="A1563" s="13" t="str">
        <f t="array" ref="A1563">INDEX(manifest_11Sep!$A$1:$V$3202,MATCH($B1563,manifest_11Sep!$B$1:$B$3202,0),MATCH(A.Arr9sepList!A$1,manifest_11Sep!$A$1:$V$1,0))</f>
        <v>A</v>
      </c>
      <c r="B1563" s="3" t="s">
        <v>2906</v>
      </c>
      <c r="C1563" s="13" t="str">
        <f t="array" ref="C1563">INDEX(manifest_11Sep!$A$1:$V$3202,MATCH($B1563,manifest_11Sep!$B$1:$B$3202,0),MATCH(A.Arr9sepList!C$1,manifest_11Sep!$A$1:$V$1,0))</f>
        <v>Y5N6MYSMCNZ</v>
      </c>
      <c r="D1563" s="13" t="str">
        <f t="array" ref="D1563">INDEX(manifest_11Sep!$A$1:$V$3202,MATCH($B1563,manifest_11Sep!$B$1:$B$3202,0),MATCH(A.Arr9sepList!D$1,manifest_11Sep!$A$1:$V$1,0))</f>
        <v>Female</v>
      </c>
      <c r="E1563" s="13" t="str">
        <f t="array" ref="E1563">INDEX(manifest_11Sep!$A$1:$V$3202,MATCH($B1563,manifest_11Sep!$B$1:$B$3202,0),MATCH(A.Arr9sepList!E$1,manifest_11Sep!$A$1:$V$1,0))</f>
        <v>Homalatha</v>
      </c>
      <c r="F1563" s="13" t="str">
        <f t="array" ref="F1563">INDEX(manifest_11Sep!$A$1:$V$3202,MATCH($B1563,manifest_11Sep!$B$1:$B$3202,0),MATCH(A.Arr9sepList!F$1,manifest_11Sep!$A$1:$V$1,0))</f>
        <v>Selvakumar</v>
      </c>
      <c r="G1563" s="13">
        <f t="array" ref="G1563">INDEX(manifest_11Sep!$A$1:$V$3202,MATCH($B1563,manifest_11Sep!$B$1:$B$3202,0),MATCH(A.Arr9sepList!G$1,manifest_11Sep!$A$1:$V$1,0))</f>
        <v>54</v>
      </c>
      <c r="H1563" s="13" t="str">
        <f t="array" ref="H1563">INDEX(manifest_11Sep!$A$1:$V$3202,MATCH($B1563,manifest_11Sep!$B$1:$B$3202,0),MATCH(A.Arr9sepList!H$1,manifest_11Sep!$A$1:$V$1,0))</f>
        <v>John Woo 2</v>
      </c>
      <c r="I1563" s="13" t="str">
        <f t="array" ref="I1563">INDEX(manifest_11Sep!$A$1:$V$3202,MATCH($B1563,manifest_11Sep!$B$1:$B$3202,0),MATCH(A.Arr9sepList!I$1,manifest_11Sep!$A$1:$V$1,0))</f>
        <v>Air Canada</v>
      </c>
      <c r="J1563" s="13" t="str">
        <f t="array" ref="J1563">INDEX(manifest_11Sep!$A$1:$V$3202,MATCH($B1563,manifest_11Sep!$B$1:$B$3202,0),MATCH(A.Arr9sepList!J$1,manifest_11Sep!$A$1:$V$1,0))</f>
        <v>AC 63</v>
      </c>
      <c r="K1563" s="13" t="str">
        <f t="array" ref="K1563">INDEX(manifest_11Sep!$A$1:$V$3202,MATCH($B1563,manifest_11Sep!$B$1:$B$3202,0),MATCH(A.Arr9sepList!K$1,manifest_11Sep!$A$1:$V$1,0))</f>
        <v>11-thg 9-25</v>
      </c>
      <c r="L1563" s="14">
        <f t="array" ref="L1563">INDEX(manifest_11Sep!$A$1:$V$3202,MATCH($B1563,manifest_11Sep!$B$1:$B$3202,0),MATCH(A.Arr9sepList!L$1,manifest_11Sep!$A$1:$V$1,0))</f>
        <v>0.67013888888888884</v>
      </c>
      <c r="M1563" s="13" t="str">
        <f t="array" ref="M1563">INDEX(manifest_11Sep!$A$1:$V$3202,MATCH($B1563,manifest_11Sep!$B$1:$B$3202,0),MATCH(A.Arr9sepList!M$1,manifest_11Sep!$A$1:$V$1,0))</f>
        <v>ICN-T1</v>
      </c>
      <c r="N1563" s="13" t="str">
        <f t="array" ref="N1563">INDEX(manifest_11Sep!$A$1:$V$3202,MATCH($B1563,manifest_11Sep!$B$1:$B$3202,0),MATCH(A.Arr9sepList!N$1,manifest_11Sep!$A$1:$V$1,0))</f>
        <v>LOTTE</v>
      </c>
      <c r="O1563" s="15"/>
      <c r="P1563" s="13"/>
      <c r="Q1563" s="16">
        <v>15262436</v>
      </c>
      <c r="R1563" s="16" t="s">
        <v>61</v>
      </c>
      <c r="S1563" s="13">
        <f t="array" ref="S1563">INDEX(manifest_11Sep!$A$1:$V$3202,MATCH($B1563,manifest_11Sep!$B$1:$B$3202,0),MATCH(A.Arr9sepList!S$1,manifest_11Sep!$A$1:$V$1,0))</f>
        <v>0</v>
      </c>
    </row>
    <row r="1564" spans="1:19" ht="15.75" customHeight="1">
      <c r="A1564" s="13" t="str">
        <f t="array" ref="A1564">INDEX(manifest_11Sep!$A$1:$V$3202,MATCH($B1564,manifest_11Sep!$B$1:$B$3202,0),MATCH(A.Arr9sepList!A$1,manifest_11Sep!$A$1:$V$1,0))</f>
        <v>A</v>
      </c>
      <c r="B1564" s="3" t="s">
        <v>2910</v>
      </c>
      <c r="C1564" s="13" t="str">
        <f t="array" ref="C1564">INDEX(manifest_11Sep!$A$1:$V$3202,MATCH($B1564,manifest_11Sep!$B$1:$B$3202,0),MATCH(A.Arr9sepList!C$1,manifest_11Sep!$A$1:$V$1,0))</f>
        <v>Y5N6MYSMCNZ</v>
      </c>
      <c r="D1564" s="13" t="str">
        <f t="array" ref="D1564">INDEX(manifest_11Sep!$A$1:$V$3202,MATCH($B1564,manifest_11Sep!$B$1:$B$3202,0),MATCH(A.Arr9sepList!D$1,manifest_11Sep!$A$1:$V$1,0))</f>
        <v>Female</v>
      </c>
      <c r="E1564" s="13" t="str">
        <f t="array" ref="E1564">INDEX(manifest_11Sep!$A$1:$V$3202,MATCH($B1564,manifest_11Sep!$B$1:$B$3202,0),MATCH(A.Arr9sepList!E$1,manifest_11Sep!$A$1:$V$1,0))</f>
        <v>Krisha</v>
      </c>
      <c r="F1564" s="13" t="str">
        <f t="array" ref="F1564">INDEX(manifest_11Sep!$A$1:$V$3202,MATCH($B1564,manifest_11Sep!$B$1:$B$3202,0),MATCH(A.Arr9sepList!F$1,manifest_11Sep!$A$1:$V$1,0))</f>
        <v>Selvakumar</v>
      </c>
      <c r="G1564" s="13">
        <f t="array" ref="G1564">INDEX(manifest_11Sep!$A$1:$V$3202,MATCH($B1564,manifest_11Sep!$B$1:$B$3202,0),MATCH(A.Arr9sepList!G$1,manifest_11Sep!$A$1:$V$1,0))</f>
        <v>25</v>
      </c>
      <c r="H1564" s="13" t="str">
        <f t="array" ref="H1564">INDEX(manifest_11Sep!$A$1:$V$3202,MATCH($B1564,manifest_11Sep!$B$1:$B$3202,0),MATCH(A.Arr9sepList!H$1,manifest_11Sep!$A$1:$V$1,0))</f>
        <v>John Woo 2</v>
      </c>
      <c r="I1564" s="13" t="str">
        <f t="array" ref="I1564">INDEX(manifest_11Sep!$A$1:$V$3202,MATCH($B1564,manifest_11Sep!$B$1:$B$3202,0),MATCH(A.Arr9sepList!I$1,manifest_11Sep!$A$1:$V$1,0))</f>
        <v>Air Canada</v>
      </c>
      <c r="J1564" s="13" t="str">
        <f t="array" ref="J1564">INDEX(manifest_11Sep!$A$1:$V$3202,MATCH($B1564,manifest_11Sep!$B$1:$B$3202,0),MATCH(A.Arr9sepList!J$1,manifest_11Sep!$A$1:$V$1,0))</f>
        <v>AC 63</v>
      </c>
      <c r="K1564" s="13" t="str">
        <f t="array" ref="K1564">INDEX(manifest_11Sep!$A$1:$V$3202,MATCH($B1564,manifest_11Sep!$B$1:$B$3202,0),MATCH(A.Arr9sepList!K$1,manifest_11Sep!$A$1:$V$1,0))</f>
        <v>11-thg 9-25</v>
      </c>
      <c r="L1564" s="14">
        <f t="array" ref="L1564">INDEX(manifest_11Sep!$A$1:$V$3202,MATCH($B1564,manifest_11Sep!$B$1:$B$3202,0),MATCH(A.Arr9sepList!L$1,manifest_11Sep!$A$1:$V$1,0))</f>
        <v>0.67013888888888884</v>
      </c>
      <c r="M1564" s="13" t="str">
        <f t="array" ref="M1564">INDEX(manifest_11Sep!$A$1:$V$3202,MATCH($B1564,manifest_11Sep!$B$1:$B$3202,0),MATCH(A.Arr9sepList!M$1,manifest_11Sep!$A$1:$V$1,0))</f>
        <v>ICN-T1</v>
      </c>
      <c r="N1564" s="13" t="str">
        <f t="array" ref="N1564">INDEX(manifest_11Sep!$A$1:$V$3202,MATCH($B1564,manifest_11Sep!$B$1:$B$3202,0),MATCH(A.Arr9sepList!N$1,manifest_11Sep!$A$1:$V$1,0))</f>
        <v>LOTTE</v>
      </c>
      <c r="O1564" s="15"/>
      <c r="P1564" s="13"/>
      <c r="Q1564" s="16">
        <v>15262436</v>
      </c>
      <c r="R1564" s="16" t="s">
        <v>61</v>
      </c>
      <c r="S1564" s="13">
        <f t="array" ref="S1564">INDEX(manifest_11Sep!$A$1:$V$3202,MATCH($B1564,manifest_11Sep!$B$1:$B$3202,0),MATCH(A.Arr9sepList!S$1,manifest_11Sep!$A$1:$V$1,0))</f>
        <v>0</v>
      </c>
    </row>
    <row r="1565" spans="1:19" ht="15.75" customHeight="1">
      <c r="A1565" s="13" t="str">
        <f t="array" ref="A1565">INDEX(manifest_11Sep!$A$1:$V$3202,MATCH($B1565,manifest_11Sep!$B$1:$B$3202,0),MATCH(A.Arr9sepList!A$1,manifest_11Sep!$A$1:$V$1,0))</f>
        <v>A</v>
      </c>
      <c r="B1565" s="3" t="s">
        <v>2912</v>
      </c>
      <c r="C1565" s="13" t="str">
        <f t="array" ref="C1565">INDEX(manifest_11Sep!$A$1:$V$3202,MATCH($B1565,manifest_11Sep!$B$1:$B$3202,0),MATCH(A.Arr9sepList!C$1,manifest_11Sep!$A$1:$V$1,0))</f>
        <v>Y5N6MYSMCNZ</v>
      </c>
      <c r="D1565" s="13" t="str">
        <f t="array" ref="D1565">INDEX(manifest_11Sep!$A$1:$V$3202,MATCH($B1565,manifest_11Sep!$B$1:$B$3202,0),MATCH(A.Arr9sepList!D$1,manifest_11Sep!$A$1:$V$1,0))</f>
        <v>Female</v>
      </c>
      <c r="E1565" s="13" t="str">
        <f t="array" ref="E1565">INDEX(manifest_11Sep!$A$1:$V$3202,MATCH($B1565,manifest_11Sep!$B$1:$B$3202,0),MATCH(A.Arr9sepList!E$1,manifest_11Sep!$A$1:$V$1,0))</f>
        <v>Asha</v>
      </c>
      <c r="F1565" s="13" t="str">
        <f t="array" ref="F1565">INDEX(manifest_11Sep!$A$1:$V$3202,MATCH($B1565,manifest_11Sep!$B$1:$B$3202,0),MATCH(A.Arr9sepList!F$1,manifest_11Sep!$A$1:$V$1,0))</f>
        <v>Selvakumar</v>
      </c>
      <c r="G1565" s="13">
        <f t="array" ref="G1565">INDEX(manifest_11Sep!$A$1:$V$3202,MATCH($B1565,manifest_11Sep!$B$1:$B$3202,0),MATCH(A.Arr9sepList!G$1,manifest_11Sep!$A$1:$V$1,0))</f>
        <v>23</v>
      </c>
      <c r="H1565" s="13" t="str">
        <f t="array" ref="H1565">INDEX(manifest_11Sep!$A$1:$V$3202,MATCH($B1565,manifest_11Sep!$B$1:$B$3202,0),MATCH(A.Arr9sepList!H$1,manifest_11Sep!$A$1:$V$1,0))</f>
        <v>John Woo 2</v>
      </c>
      <c r="I1565" s="13" t="str">
        <f t="array" ref="I1565">INDEX(manifest_11Sep!$A$1:$V$3202,MATCH($B1565,manifest_11Sep!$B$1:$B$3202,0),MATCH(A.Arr9sepList!I$1,manifest_11Sep!$A$1:$V$1,0))</f>
        <v>Air Canada</v>
      </c>
      <c r="J1565" s="13" t="str">
        <f t="array" ref="J1565">INDEX(manifest_11Sep!$A$1:$V$3202,MATCH($B1565,manifest_11Sep!$B$1:$B$3202,0),MATCH(A.Arr9sepList!J$1,manifest_11Sep!$A$1:$V$1,0))</f>
        <v>AC 63</v>
      </c>
      <c r="K1565" s="13" t="str">
        <f t="array" ref="K1565">INDEX(manifest_11Sep!$A$1:$V$3202,MATCH($B1565,manifest_11Sep!$B$1:$B$3202,0),MATCH(A.Arr9sepList!K$1,manifest_11Sep!$A$1:$V$1,0))</f>
        <v>11-thg 9-25</v>
      </c>
      <c r="L1565" s="14">
        <f t="array" ref="L1565">INDEX(manifest_11Sep!$A$1:$V$3202,MATCH($B1565,manifest_11Sep!$B$1:$B$3202,0),MATCH(A.Arr9sepList!L$1,manifest_11Sep!$A$1:$V$1,0))</f>
        <v>0.67013888888888884</v>
      </c>
      <c r="M1565" s="13" t="str">
        <f t="array" ref="M1565">INDEX(manifest_11Sep!$A$1:$V$3202,MATCH($B1565,manifest_11Sep!$B$1:$B$3202,0),MATCH(A.Arr9sepList!M$1,manifest_11Sep!$A$1:$V$1,0))</f>
        <v>ICN-T1</v>
      </c>
      <c r="N1565" s="13" t="str">
        <f t="array" ref="N1565">INDEX(manifest_11Sep!$A$1:$V$3202,MATCH($B1565,manifest_11Sep!$B$1:$B$3202,0),MATCH(A.Arr9sepList!N$1,manifest_11Sep!$A$1:$V$1,0))</f>
        <v>LOTTE</v>
      </c>
      <c r="O1565" s="15"/>
      <c r="P1565" s="13"/>
      <c r="Q1565" s="16">
        <v>15262437</v>
      </c>
      <c r="R1565" s="16" t="s">
        <v>61</v>
      </c>
      <c r="S1565" s="13">
        <f t="array" ref="S1565">INDEX(manifest_11Sep!$A$1:$V$3202,MATCH($B1565,manifest_11Sep!$B$1:$B$3202,0),MATCH(A.Arr9sepList!S$1,manifest_11Sep!$A$1:$V$1,0))</f>
        <v>0</v>
      </c>
    </row>
    <row r="1566" spans="1:19" ht="15.75" customHeight="1">
      <c r="A1566" s="13" t="str">
        <f t="array" ref="A1566">INDEX(manifest_11Sep!$A$1:$V$3202,MATCH($B1566,manifest_11Sep!$B$1:$B$3202,0),MATCH(A.Arr9sepList!A$1,manifest_11Sep!$A$1:$V$1,0))</f>
        <v>A</v>
      </c>
      <c r="B1566" s="3" t="s">
        <v>2914</v>
      </c>
      <c r="C1566" s="13" t="str">
        <f t="array" ref="C1566">INDEX(manifest_11Sep!$A$1:$V$3202,MATCH($B1566,manifest_11Sep!$B$1:$B$3202,0),MATCH(A.Arr9sepList!C$1,manifest_11Sep!$A$1:$V$1,0))</f>
        <v>Y5N6MYSMCNZ</v>
      </c>
      <c r="D1566" s="13" t="str">
        <f t="array" ref="D1566">INDEX(manifest_11Sep!$A$1:$V$3202,MATCH($B1566,manifest_11Sep!$B$1:$B$3202,0),MATCH(A.Arr9sepList!D$1,manifest_11Sep!$A$1:$V$1,0))</f>
        <v>Female</v>
      </c>
      <c r="E1566" s="13" t="str">
        <f t="array" ref="E1566">INDEX(manifest_11Sep!$A$1:$V$3202,MATCH($B1566,manifest_11Sep!$B$1:$B$3202,0),MATCH(A.Arr9sepList!E$1,manifest_11Sep!$A$1:$V$1,0))</f>
        <v>Luxsiga</v>
      </c>
      <c r="F1566" s="13" t="str">
        <f t="array" ref="F1566">INDEX(manifest_11Sep!$A$1:$V$3202,MATCH($B1566,manifest_11Sep!$B$1:$B$3202,0),MATCH(A.Arr9sepList!F$1,manifest_11Sep!$A$1:$V$1,0))</f>
        <v>Nadarajah</v>
      </c>
      <c r="G1566" s="13">
        <f t="array" ref="G1566">INDEX(manifest_11Sep!$A$1:$V$3202,MATCH($B1566,manifest_11Sep!$B$1:$B$3202,0),MATCH(A.Arr9sepList!G$1,manifest_11Sep!$A$1:$V$1,0))</f>
        <v>27</v>
      </c>
      <c r="H1566" s="13" t="str">
        <f t="array" ref="H1566">INDEX(manifest_11Sep!$A$1:$V$3202,MATCH($B1566,manifest_11Sep!$B$1:$B$3202,0),MATCH(A.Arr9sepList!H$1,manifest_11Sep!$A$1:$V$1,0))</f>
        <v>John Woo 2</v>
      </c>
      <c r="I1566" s="13" t="str">
        <f t="array" ref="I1566">INDEX(manifest_11Sep!$A$1:$V$3202,MATCH($B1566,manifest_11Sep!$B$1:$B$3202,0),MATCH(A.Arr9sepList!I$1,manifest_11Sep!$A$1:$V$1,0))</f>
        <v>Air Canada</v>
      </c>
      <c r="J1566" s="13" t="str">
        <f t="array" ref="J1566">INDEX(manifest_11Sep!$A$1:$V$3202,MATCH($B1566,manifest_11Sep!$B$1:$B$3202,0),MATCH(A.Arr9sepList!J$1,manifest_11Sep!$A$1:$V$1,0))</f>
        <v>AC 63</v>
      </c>
      <c r="K1566" s="13" t="str">
        <f t="array" ref="K1566">INDEX(manifest_11Sep!$A$1:$V$3202,MATCH($B1566,manifest_11Sep!$B$1:$B$3202,0),MATCH(A.Arr9sepList!K$1,manifest_11Sep!$A$1:$V$1,0))</f>
        <v>11-thg 9-25</v>
      </c>
      <c r="L1566" s="14">
        <f t="array" ref="L1566">INDEX(manifest_11Sep!$A$1:$V$3202,MATCH($B1566,manifest_11Sep!$B$1:$B$3202,0),MATCH(A.Arr9sepList!L$1,manifest_11Sep!$A$1:$V$1,0))</f>
        <v>0.67013888888888884</v>
      </c>
      <c r="M1566" s="13" t="str">
        <f t="array" ref="M1566">INDEX(manifest_11Sep!$A$1:$V$3202,MATCH($B1566,manifest_11Sep!$B$1:$B$3202,0),MATCH(A.Arr9sepList!M$1,manifest_11Sep!$A$1:$V$1,0))</f>
        <v>ICN-T1</v>
      </c>
      <c r="N1566" s="13" t="str">
        <f t="array" ref="N1566">INDEX(manifest_11Sep!$A$1:$V$3202,MATCH($B1566,manifest_11Sep!$B$1:$B$3202,0),MATCH(A.Arr9sepList!N$1,manifest_11Sep!$A$1:$V$1,0))</f>
        <v>LOTTE</v>
      </c>
      <c r="O1566" s="15"/>
      <c r="P1566" s="13"/>
      <c r="Q1566" s="16">
        <v>15262437</v>
      </c>
      <c r="R1566" s="16" t="s">
        <v>61</v>
      </c>
      <c r="S1566" s="13">
        <f t="array" ref="S1566">INDEX(manifest_11Sep!$A$1:$V$3202,MATCH($B1566,manifest_11Sep!$B$1:$B$3202,0),MATCH(A.Arr9sepList!S$1,manifest_11Sep!$A$1:$V$1,0))</f>
        <v>0</v>
      </c>
    </row>
    <row r="1567" spans="1:19" ht="15.75" customHeight="1">
      <c r="A1567" s="13" t="str">
        <f t="array" ref="A1567">INDEX(manifest_11Sep!$A$1:$V$3202,MATCH($B1567,manifest_11Sep!$B$1:$B$3202,0),MATCH(A.Arr9sepList!A$1,manifest_11Sep!$A$1:$V$1,0))</f>
        <v>A</v>
      </c>
      <c r="B1567" s="3" t="s">
        <v>2935</v>
      </c>
      <c r="C1567" s="13" t="str">
        <f t="array" ref="C1567">INDEX(manifest_11Sep!$A$1:$V$3202,MATCH($B1567,manifest_11Sep!$B$1:$B$3202,0),MATCH(A.Arr9sepList!C$1,manifest_11Sep!$A$1:$V$1,0))</f>
        <v>PNN2B3HQVVQ</v>
      </c>
      <c r="D1567" s="13" t="str">
        <f t="array" ref="D1567">INDEX(manifest_11Sep!$A$1:$V$3202,MATCH($B1567,manifest_11Sep!$B$1:$B$3202,0),MATCH(A.Arr9sepList!D$1,manifest_11Sep!$A$1:$V$1,0))</f>
        <v>Female</v>
      </c>
      <c r="E1567" s="13" t="str">
        <f t="array" ref="E1567">INDEX(manifest_11Sep!$A$1:$V$3202,MATCH($B1567,manifest_11Sep!$B$1:$B$3202,0),MATCH(A.Arr9sepList!E$1,manifest_11Sep!$A$1:$V$1,0))</f>
        <v>Mahaledchumy</v>
      </c>
      <c r="F1567" s="13" t="str">
        <f t="array" ref="F1567">INDEX(manifest_11Sep!$A$1:$V$3202,MATCH($B1567,manifest_11Sep!$B$1:$B$3202,0),MATCH(A.Arr9sepList!F$1,manifest_11Sep!$A$1:$V$1,0))</f>
        <v>Mylvaganam</v>
      </c>
      <c r="G1567" s="13">
        <f t="array" ref="G1567">INDEX(manifest_11Sep!$A$1:$V$3202,MATCH($B1567,manifest_11Sep!$B$1:$B$3202,0),MATCH(A.Arr9sepList!G$1,manifest_11Sep!$A$1:$V$1,0))</f>
        <v>57</v>
      </c>
      <c r="H1567" s="13" t="str">
        <f t="array" ref="H1567">INDEX(manifest_11Sep!$A$1:$V$3202,MATCH($B1567,manifest_11Sep!$B$1:$B$3202,0),MATCH(A.Arr9sepList!H$1,manifest_11Sep!$A$1:$V$1,0))</f>
        <v>John Woo 2</v>
      </c>
      <c r="I1567" s="13" t="str">
        <f t="array" ref="I1567">INDEX(manifest_11Sep!$A$1:$V$3202,MATCH($B1567,manifest_11Sep!$B$1:$B$3202,0),MATCH(A.Arr9sepList!I$1,manifest_11Sep!$A$1:$V$1,0))</f>
        <v>Air Canada</v>
      </c>
      <c r="J1567" s="13" t="str">
        <f t="array" ref="J1567">INDEX(manifest_11Sep!$A$1:$V$3202,MATCH($B1567,manifest_11Sep!$B$1:$B$3202,0),MATCH(A.Arr9sepList!J$1,manifest_11Sep!$A$1:$V$1,0))</f>
        <v>AC 63</v>
      </c>
      <c r="K1567" s="13" t="str">
        <f t="array" ref="K1567">INDEX(manifest_11Sep!$A$1:$V$3202,MATCH($B1567,manifest_11Sep!$B$1:$B$3202,0),MATCH(A.Arr9sepList!K$1,manifest_11Sep!$A$1:$V$1,0))</f>
        <v>11-thg 9-25</v>
      </c>
      <c r="L1567" s="14">
        <f t="array" ref="L1567">INDEX(manifest_11Sep!$A$1:$V$3202,MATCH($B1567,manifest_11Sep!$B$1:$B$3202,0),MATCH(A.Arr9sepList!L$1,manifest_11Sep!$A$1:$V$1,0))</f>
        <v>0.67013888888888884</v>
      </c>
      <c r="M1567" s="13" t="str">
        <f t="array" ref="M1567">INDEX(manifest_11Sep!$A$1:$V$3202,MATCH($B1567,manifest_11Sep!$B$1:$B$3202,0),MATCH(A.Arr9sepList!M$1,manifest_11Sep!$A$1:$V$1,0))</f>
        <v>ICN-T1</v>
      </c>
      <c r="N1567" s="13" t="str">
        <f t="array" ref="N1567">INDEX(manifest_11Sep!$A$1:$V$3202,MATCH($B1567,manifest_11Sep!$B$1:$B$3202,0),MATCH(A.Arr9sepList!N$1,manifest_11Sep!$A$1:$V$1,0))</f>
        <v>LOTTE</v>
      </c>
      <c r="O1567" s="15"/>
      <c r="P1567" s="13"/>
      <c r="Q1567" s="16">
        <v>15262440</v>
      </c>
      <c r="R1567" s="16" t="s">
        <v>61</v>
      </c>
      <c r="S1567" s="13">
        <f t="array" ref="S1567">INDEX(manifest_11Sep!$A$1:$V$3202,MATCH($B1567,manifest_11Sep!$B$1:$B$3202,0),MATCH(A.Arr9sepList!S$1,manifest_11Sep!$A$1:$V$1,0))</f>
        <v>0</v>
      </c>
    </row>
    <row r="1568" spans="1:19" ht="15.75" customHeight="1">
      <c r="A1568" s="13" t="str">
        <f t="array" ref="A1568">INDEX(manifest_11Sep!$A$1:$V$3202,MATCH($B1568,manifest_11Sep!$B$1:$B$3202,0),MATCH(A.Arr9sepList!A$1,manifest_11Sep!$A$1:$V$1,0))</f>
        <v>A</v>
      </c>
      <c r="B1568" s="3" t="s">
        <v>2938</v>
      </c>
      <c r="C1568" s="13" t="str">
        <f t="array" ref="C1568">INDEX(manifest_11Sep!$A$1:$V$3202,MATCH($B1568,manifest_11Sep!$B$1:$B$3202,0),MATCH(A.Arr9sepList!C$1,manifest_11Sep!$A$1:$V$1,0))</f>
        <v>PNN2B3HQVVQ</v>
      </c>
      <c r="D1568" s="13" t="str">
        <f t="array" ref="D1568">INDEX(manifest_11Sep!$A$1:$V$3202,MATCH($B1568,manifest_11Sep!$B$1:$B$3202,0),MATCH(A.Arr9sepList!D$1,manifest_11Sep!$A$1:$V$1,0))</f>
        <v>Male</v>
      </c>
      <c r="E1568" s="13" t="str">
        <f t="array" ref="E1568">INDEX(manifest_11Sep!$A$1:$V$3202,MATCH($B1568,manifest_11Sep!$B$1:$B$3202,0),MATCH(A.Arr9sepList!E$1,manifest_11Sep!$A$1:$V$1,0))</f>
        <v>Harishanth</v>
      </c>
      <c r="F1568" s="13" t="str">
        <f t="array" ref="F1568">INDEX(manifest_11Sep!$A$1:$V$3202,MATCH($B1568,manifest_11Sep!$B$1:$B$3202,0),MATCH(A.Arr9sepList!F$1,manifest_11Sep!$A$1:$V$1,0))</f>
        <v>Mylvaganam</v>
      </c>
      <c r="G1568" s="13">
        <f t="array" ref="G1568">INDEX(manifest_11Sep!$A$1:$V$3202,MATCH($B1568,manifest_11Sep!$B$1:$B$3202,0),MATCH(A.Arr9sepList!G$1,manifest_11Sep!$A$1:$V$1,0))</f>
        <v>24</v>
      </c>
      <c r="H1568" s="13" t="str">
        <f t="array" ref="H1568">INDEX(manifest_11Sep!$A$1:$V$3202,MATCH($B1568,manifest_11Sep!$B$1:$B$3202,0),MATCH(A.Arr9sepList!H$1,manifest_11Sep!$A$1:$V$1,0))</f>
        <v>John Woo 2</v>
      </c>
      <c r="I1568" s="13" t="str">
        <f t="array" ref="I1568">INDEX(manifest_11Sep!$A$1:$V$3202,MATCH($B1568,manifest_11Sep!$B$1:$B$3202,0),MATCH(A.Arr9sepList!I$1,manifest_11Sep!$A$1:$V$1,0))</f>
        <v>Air Canada</v>
      </c>
      <c r="J1568" s="13" t="str">
        <f t="array" ref="J1568">INDEX(manifest_11Sep!$A$1:$V$3202,MATCH($B1568,manifest_11Sep!$B$1:$B$3202,0),MATCH(A.Arr9sepList!J$1,manifest_11Sep!$A$1:$V$1,0))</f>
        <v>AC 63</v>
      </c>
      <c r="K1568" s="13" t="str">
        <f t="array" ref="K1568">INDEX(manifest_11Sep!$A$1:$V$3202,MATCH($B1568,manifest_11Sep!$B$1:$B$3202,0),MATCH(A.Arr9sepList!K$1,manifest_11Sep!$A$1:$V$1,0))</f>
        <v>11-thg 9-25</v>
      </c>
      <c r="L1568" s="14">
        <f t="array" ref="L1568">INDEX(manifest_11Sep!$A$1:$V$3202,MATCH($B1568,manifest_11Sep!$B$1:$B$3202,0),MATCH(A.Arr9sepList!L$1,manifest_11Sep!$A$1:$V$1,0))</f>
        <v>0.67013888888888884</v>
      </c>
      <c r="M1568" s="13" t="str">
        <f t="array" ref="M1568">INDEX(manifest_11Sep!$A$1:$V$3202,MATCH($B1568,manifest_11Sep!$B$1:$B$3202,0),MATCH(A.Arr9sepList!M$1,manifest_11Sep!$A$1:$V$1,0))</f>
        <v>ICN-T1</v>
      </c>
      <c r="N1568" s="13" t="str">
        <f t="array" ref="N1568">INDEX(manifest_11Sep!$A$1:$V$3202,MATCH($B1568,manifest_11Sep!$B$1:$B$3202,0),MATCH(A.Arr9sepList!N$1,manifest_11Sep!$A$1:$V$1,0))</f>
        <v>LOTTE</v>
      </c>
      <c r="O1568" s="15"/>
      <c r="P1568" s="13"/>
      <c r="Q1568" s="16">
        <v>15262440</v>
      </c>
      <c r="R1568" s="16" t="s">
        <v>61</v>
      </c>
      <c r="S1568" s="13">
        <f t="array" ref="S1568">INDEX(manifest_11Sep!$A$1:$V$3202,MATCH($B1568,manifest_11Sep!$B$1:$B$3202,0),MATCH(A.Arr9sepList!S$1,manifest_11Sep!$A$1:$V$1,0))</f>
        <v>0</v>
      </c>
    </row>
    <row r="1569" spans="1:19" ht="15.75" customHeight="1">
      <c r="A1569" s="13" t="str">
        <f t="array" ref="A1569">INDEX(manifest_11Sep!$A$1:$V$3202,MATCH($B1569,manifest_11Sep!$B$1:$B$3202,0),MATCH(A.Arr9sepList!A$1,manifest_11Sep!$A$1:$V$1,0))</f>
        <v>A</v>
      </c>
      <c r="B1569" s="3" t="s">
        <v>1712</v>
      </c>
      <c r="C1569" s="13" t="str">
        <f t="array" ref="C1569">INDEX(manifest_11Sep!$A$1:$V$3202,MATCH($B1569,manifest_11Sep!$B$1:$B$3202,0),MATCH(A.Arr9sepList!C$1,manifest_11Sep!$A$1:$V$1,0))</f>
        <v>DFNDKYQ6FRR</v>
      </c>
      <c r="D1569" s="13" t="str">
        <f t="array" ref="D1569">INDEX(manifest_11Sep!$A$1:$V$3202,MATCH($B1569,manifest_11Sep!$B$1:$B$3202,0),MATCH(A.Arr9sepList!D$1,manifest_11Sep!$A$1:$V$1,0))</f>
        <v>Female</v>
      </c>
      <c r="E1569" s="13" t="str">
        <f t="array" ref="E1569">INDEX(manifest_11Sep!$A$1:$V$3202,MATCH($B1569,manifest_11Sep!$B$1:$B$3202,0),MATCH(A.Arr9sepList!E$1,manifest_11Sep!$A$1:$V$1,0))</f>
        <v>Adela Natividad</v>
      </c>
      <c r="F1569" s="13" t="str">
        <f t="array" ref="F1569">INDEX(manifest_11Sep!$A$1:$V$3202,MATCH($B1569,manifest_11Sep!$B$1:$B$3202,0),MATCH(A.Arr9sepList!F$1,manifest_11Sep!$A$1:$V$1,0))</f>
        <v>Alberto</v>
      </c>
      <c r="G1569" s="13">
        <f t="array" ref="G1569">INDEX(manifest_11Sep!$A$1:$V$3202,MATCH($B1569,manifest_11Sep!$B$1:$B$3202,0),MATCH(A.Arr9sepList!G$1,manifest_11Sep!$A$1:$V$1,0))</f>
        <v>67</v>
      </c>
      <c r="H1569" s="13" t="str">
        <f t="array" ref="H1569">INDEX(manifest_11Sep!$A$1:$V$3202,MATCH($B1569,manifest_11Sep!$B$1:$B$3202,0),MATCH(A.Arr9sepList!H$1,manifest_11Sep!$A$1:$V$1,0))</f>
        <v>Bobot Peralta</v>
      </c>
      <c r="I1569" s="13" t="str">
        <f t="array" ref="I1569">INDEX(manifest_11Sep!$A$1:$V$3202,MATCH($B1569,manifest_11Sep!$B$1:$B$3202,0),MATCH(A.Arr9sepList!I$1,manifest_11Sep!$A$1:$V$1,0))</f>
        <v>Philippine Airlines</v>
      </c>
      <c r="J1569" s="13" t="str">
        <f t="array" ref="J1569">INDEX(manifest_11Sep!$A$1:$V$3202,MATCH($B1569,manifest_11Sep!$B$1:$B$3202,0),MATCH(A.Arr9sepList!J$1,manifest_11Sep!$A$1:$V$1,0))</f>
        <v>PR 468</v>
      </c>
      <c r="K1569" s="13" t="str">
        <f t="array" ref="K1569">INDEX(manifest_11Sep!$A$1:$V$3202,MATCH($B1569,manifest_11Sep!$B$1:$B$3202,0),MATCH(A.Arr9sepList!K$1,manifest_11Sep!$A$1:$V$1,0))</f>
        <v>11-thg 9-25</v>
      </c>
      <c r="L1569" s="14">
        <f t="array" ref="L1569">INDEX(manifest_11Sep!$A$1:$V$3202,MATCH($B1569,manifest_11Sep!$B$1:$B$3202,0),MATCH(A.Arr9sepList!L$1,manifest_11Sep!$A$1:$V$1,0))</f>
        <v>0.80555555555555558</v>
      </c>
      <c r="M1569" s="13" t="str">
        <f t="array" ref="M1569">INDEX(manifest_11Sep!$A$1:$V$3202,MATCH($B1569,manifest_11Sep!$B$1:$B$3202,0),MATCH(A.Arr9sepList!M$1,manifest_11Sep!$A$1:$V$1,0))</f>
        <v>ICN-T1</v>
      </c>
      <c r="N1569" s="13" t="str">
        <f t="array" ref="N1569">INDEX(manifest_11Sep!$A$1:$V$3202,MATCH($B1569,manifest_11Sep!$B$1:$B$3202,0),MATCH(A.Arr9sepList!N$1,manifest_11Sep!$A$1:$V$1,0))</f>
        <v>THE PLAZA</v>
      </c>
      <c r="O1569" s="15"/>
      <c r="P1569" s="13"/>
      <c r="Q1569" s="16">
        <v>70273388</v>
      </c>
      <c r="R1569" s="16" t="s">
        <v>61</v>
      </c>
      <c r="S1569" s="13">
        <f t="array" ref="S1569">INDEX(manifest_11Sep!$A$1:$V$3202,MATCH($B1569,manifest_11Sep!$B$1:$B$3202,0),MATCH(A.Arr9sepList!S$1,manifest_11Sep!$A$1:$V$1,0))</f>
        <v>0</v>
      </c>
    </row>
    <row r="1570" spans="1:19" ht="15.75" customHeight="1">
      <c r="A1570" s="13" t="str">
        <f t="array" ref="A1570">INDEX(manifest_11Sep!$A$1:$V$3202,MATCH($B1570,manifest_11Sep!$B$1:$B$3202,0),MATCH(A.Arr9sepList!A$1,manifest_11Sep!$A$1:$V$1,0))</f>
        <v>A</v>
      </c>
      <c r="B1570" s="3" t="s">
        <v>1716</v>
      </c>
      <c r="C1570" s="13" t="str">
        <f t="array" ref="C1570">INDEX(manifest_11Sep!$A$1:$V$3202,MATCH($B1570,manifest_11Sep!$B$1:$B$3202,0),MATCH(A.Arr9sepList!C$1,manifest_11Sep!$A$1:$V$1,0))</f>
        <v>PJNNWDKB5MZ</v>
      </c>
      <c r="D1570" s="13" t="str">
        <f t="array" ref="D1570">INDEX(manifest_11Sep!$A$1:$V$3202,MATCH($B1570,manifest_11Sep!$B$1:$B$3202,0),MATCH(A.Arr9sepList!D$1,manifest_11Sep!$A$1:$V$1,0))</f>
        <v>Female</v>
      </c>
      <c r="E1570" s="13" t="str">
        <f t="array" ref="E1570">INDEX(manifest_11Sep!$A$1:$V$3202,MATCH($B1570,manifest_11Sep!$B$1:$B$3202,0),MATCH(A.Arr9sepList!E$1,manifest_11Sep!$A$1:$V$1,0))</f>
        <v>Carmen Guia Ganzon</v>
      </c>
      <c r="F1570" s="13" t="str">
        <f t="array" ref="F1570">INDEX(manifest_11Sep!$A$1:$V$3202,MATCH($B1570,manifest_11Sep!$B$1:$B$3202,0),MATCH(A.Arr9sepList!F$1,manifest_11Sep!$A$1:$V$1,0))</f>
        <v>Sibayan</v>
      </c>
      <c r="G1570" s="13">
        <f t="array" ref="G1570">INDEX(manifest_11Sep!$A$1:$V$3202,MATCH($B1570,manifest_11Sep!$B$1:$B$3202,0),MATCH(A.Arr9sepList!G$1,manifest_11Sep!$A$1:$V$1,0))</f>
        <v>55</v>
      </c>
      <c r="H1570" s="13" t="str">
        <f t="array" ref="H1570">INDEX(manifest_11Sep!$A$1:$V$3202,MATCH($B1570,manifest_11Sep!$B$1:$B$3202,0),MATCH(A.Arr9sepList!H$1,manifest_11Sep!$A$1:$V$1,0))</f>
        <v>Bobot Peralta</v>
      </c>
      <c r="I1570" s="13" t="str">
        <f t="array" ref="I1570">INDEX(manifest_11Sep!$A$1:$V$3202,MATCH($B1570,manifest_11Sep!$B$1:$B$3202,0),MATCH(A.Arr9sepList!I$1,manifest_11Sep!$A$1:$V$1,0))</f>
        <v>Philippine Airlines</v>
      </c>
      <c r="J1570" s="13" t="str">
        <f t="array" ref="J1570">INDEX(manifest_11Sep!$A$1:$V$3202,MATCH($B1570,manifest_11Sep!$B$1:$B$3202,0),MATCH(A.Arr9sepList!J$1,manifest_11Sep!$A$1:$V$1,0))</f>
        <v>PR 468</v>
      </c>
      <c r="K1570" s="13" t="str">
        <f t="array" ref="K1570">INDEX(manifest_11Sep!$A$1:$V$3202,MATCH($B1570,manifest_11Sep!$B$1:$B$3202,0),MATCH(A.Arr9sepList!K$1,manifest_11Sep!$A$1:$V$1,0))</f>
        <v>11-thg 9-25</v>
      </c>
      <c r="L1570" s="14">
        <f t="array" ref="L1570">INDEX(manifest_11Sep!$A$1:$V$3202,MATCH($B1570,manifest_11Sep!$B$1:$B$3202,0),MATCH(A.Arr9sepList!L$1,manifest_11Sep!$A$1:$V$1,0))</f>
        <v>0.80555555555555558</v>
      </c>
      <c r="M1570" s="13" t="str">
        <f t="array" ref="M1570">INDEX(manifest_11Sep!$A$1:$V$3202,MATCH($B1570,manifest_11Sep!$B$1:$B$3202,0),MATCH(A.Arr9sepList!M$1,manifest_11Sep!$A$1:$V$1,0))</f>
        <v>ICN-T1</v>
      </c>
      <c r="N1570" s="13" t="str">
        <f t="array" ref="N1570">INDEX(manifest_11Sep!$A$1:$V$3202,MATCH($B1570,manifest_11Sep!$B$1:$B$3202,0),MATCH(A.Arr9sepList!N$1,manifest_11Sep!$A$1:$V$1,0))</f>
        <v>THE PLAZA</v>
      </c>
      <c r="O1570" s="15"/>
      <c r="P1570" s="13"/>
      <c r="Q1570" s="16">
        <v>70124334</v>
      </c>
      <c r="R1570" s="16" t="s">
        <v>43</v>
      </c>
      <c r="S1570" s="13">
        <f t="array" ref="S1570">INDEX(manifest_11Sep!$A$1:$V$3202,MATCH($B1570,manifest_11Sep!$B$1:$B$3202,0),MATCH(A.Arr9sepList!S$1,manifest_11Sep!$A$1:$V$1,0))</f>
        <v>0</v>
      </c>
    </row>
    <row r="1571" spans="1:19" ht="15.75" customHeight="1">
      <c r="A1571" s="13" t="str">
        <f t="array" ref="A1571">INDEX(manifest_11Sep!$A$1:$V$3202,MATCH($B1571,manifest_11Sep!$B$1:$B$3202,0),MATCH(A.Arr9sepList!A$1,manifest_11Sep!$A$1:$V$1,0))</f>
        <v>A</v>
      </c>
      <c r="B1571" s="29" t="s">
        <v>1719</v>
      </c>
      <c r="C1571" s="13" t="str">
        <f t="array" ref="C1571">INDEX(manifest_11Sep!$A$1:$V$3202,MATCH($B1571,manifest_11Sep!$B$1:$B$3202,0),MATCH(A.Arr9sepList!C$1,manifest_11Sep!$A$1:$V$1,0))</f>
        <v>PJNNWDKB5MZ</v>
      </c>
      <c r="D1571" s="13" t="str">
        <f t="array" ref="D1571">INDEX(manifest_11Sep!$A$1:$V$3202,MATCH($B1571,manifest_11Sep!$B$1:$B$3202,0),MATCH(A.Arr9sepList!D$1,manifest_11Sep!$A$1:$V$1,0))</f>
        <v>Male</v>
      </c>
      <c r="E1571" s="13" t="str">
        <f t="array" ref="E1571">INDEX(manifest_11Sep!$A$1:$V$3202,MATCH($B1571,manifest_11Sep!$B$1:$B$3202,0),MATCH(A.Arr9sepList!E$1,manifest_11Sep!$A$1:$V$1,0))</f>
        <v>Victor Mostayro</v>
      </c>
      <c r="F1571" s="13" t="str">
        <f t="array" ref="F1571">INDEX(manifest_11Sep!$A$1:$V$3202,MATCH($B1571,manifest_11Sep!$B$1:$B$3202,0),MATCH(A.Arr9sepList!F$1,manifest_11Sep!$A$1:$V$1,0))</f>
        <v>Sibayan</v>
      </c>
      <c r="G1571" s="13">
        <f t="array" ref="G1571">INDEX(manifest_11Sep!$A$1:$V$3202,MATCH($B1571,manifest_11Sep!$B$1:$B$3202,0),MATCH(A.Arr9sepList!G$1,manifest_11Sep!$A$1:$V$1,0))</f>
        <v>55</v>
      </c>
      <c r="H1571" s="13" t="str">
        <f t="array" ref="H1571">INDEX(manifest_11Sep!$A$1:$V$3202,MATCH($B1571,manifest_11Sep!$B$1:$B$3202,0),MATCH(A.Arr9sepList!H$1,manifest_11Sep!$A$1:$V$1,0))</f>
        <v>Bobot Peralta</v>
      </c>
      <c r="I1571" s="13" t="str">
        <f t="array" ref="I1571">INDEX(manifest_11Sep!$A$1:$V$3202,MATCH($B1571,manifest_11Sep!$B$1:$B$3202,0),MATCH(A.Arr9sepList!I$1,manifest_11Sep!$A$1:$V$1,0))</f>
        <v>Philippine Airlines</v>
      </c>
      <c r="J1571" s="13" t="str">
        <f t="array" ref="J1571">INDEX(manifest_11Sep!$A$1:$V$3202,MATCH($B1571,manifest_11Sep!$B$1:$B$3202,0),MATCH(A.Arr9sepList!J$1,manifest_11Sep!$A$1:$V$1,0))</f>
        <v>PR 468</v>
      </c>
      <c r="K1571" s="13" t="str">
        <f t="array" ref="K1571">INDEX(manifest_11Sep!$A$1:$V$3202,MATCH($B1571,manifest_11Sep!$B$1:$B$3202,0),MATCH(A.Arr9sepList!K$1,manifest_11Sep!$A$1:$V$1,0))</f>
        <v>11-thg 9-25</v>
      </c>
      <c r="L1571" s="14">
        <f t="array" ref="L1571">INDEX(manifest_11Sep!$A$1:$V$3202,MATCH($B1571,manifest_11Sep!$B$1:$B$3202,0),MATCH(A.Arr9sepList!L$1,manifest_11Sep!$A$1:$V$1,0))</f>
        <v>0.80555555555555558</v>
      </c>
      <c r="M1571" s="13" t="str">
        <f t="array" ref="M1571">INDEX(manifest_11Sep!$A$1:$V$3202,MATCH($B1571,manifest_11Sep!$B$1:$B$3202,0),MATCH(A.Arr9sepList!M$1,manifest_11Sep!$A$1:$V$1,0))</f>
        <v>ICN-T1</v>
      </c>
      <c r="N1571" s="13" t="str">
        <f t="array" ref="N1571">INDEX(manifest_11Sep!$A$1:$V$3202,MATCH($B1571,manifest_11Sep!$B$1:$B$3202,0),MATCH(A.Arr9sepList!N$1,manifest_11Sep!$A$1:$V$1,0))</f>
        <v>THE PLAZA</v>
      </c>
      <c r="O1571" s="15"/>
      <c r="P1571" s="13"/>
      <c r="Q1571" s="16">
        <v>70124334</v>
      </c>
      <c r="R1571" s="16" t="s">
        <v>43</v>
      </c>
      <c r="S1571" s="13">
        <f t="array" ref="S1571">INDEX(manifest_11Sep!$A$1:$V$3202,MATCH($B1571,manifest_11Sep!$B$1:$B$3202,0),MATCH(A.Arr9sepList!S$1,manifest_11Sep!$A$1:$V$1,0))</f>
        <v>0</v>
      </c>
    </row>
    <row r="1572" spans="1:19" ht="15.75" customHeight="1">
      <c r="A1572" s="13" t="str">
        <f t="array" ref="A1572">INDEX(manifest_11Sep!$A$1:$V$3202,MATCH($B1572,manifest_11Sep!$B$1:$B$3202,0),MATCH(A.Arr9sepList!A$1,manifest_11Sep!$A$1:$V$1,0))</f>
        <v>A</v>
      </c>
      <c r="B1572" s="13" t="s">
        <v>4313</v>
      </c>
      <c r="C1572" s="13" t="str">
        <f t="array" ref="C1572">INDEX(manifest_11Sep!$A$1:$V$3202,MATCH($B1572,manifest_11Sep!$B$1:$B$3202,0),MATCH(A.Arr9sepList!C$1,manifest_11Sep!$A$1:$V$1,0))</f>
        <v>G3N8YPCHQ2W</v>
      </c>
      <c r="D1572" s="13" t="str">
        <f t="array" ref="D1572">INDEX(manifest_11Sep!$A$1:$V$3202,MATCH($B1572,manifest_11Sep!$B$1:$B$3202,0),MATCH(A.Arr9sepList!D$1,manifest_11Sep!$A$1:$V$1,0))</f>
        <v>Male</v>
      </c>
      <c r="E1572" s="13" t="str">
        <f t="array" ref="E1572">INDEX(manifest_11Sep!$A$1:$V$3202,MATCH($B1572,manifest_11Sep!$B$1:$B$3202,0),MATCH(A.Arr9sepList!E$1,manifest_11Sep!$A$1:$V$1,0))</f>
        <v>Vincent</v>
      </c>
      <c r="F1572" s="13" t="str">
        <f t="array" ref="F1572">INDEX(manifest_11Sep!$A$1:$V$3202,MATCH($B1572,manifest_11Sep!$B$1:$B$3202,0),MATCH(A.Arr9sepList!F$1,manifest_11Sep!$A$1:$V$1,0))</f>
        <v>Truong</v>
      </c>
      <c r="G1572" s="13">
        <f t="array" ref="G1572">INDEX(manifest_11Sep!$A$1:$V$3202,MATCH($B1572,manifest_11Sep!$B$1:$B$3202,0),MATCH(A.Arr9sepList!G$1,manifest_11Sep!$A$1:$V$1,0))</f>
        <v>41</v>
      </c>
      <c r="H1572" s="13" t="str">
        <f t="array" ref="H1572">INDEX(manifest_11Sep!$A$1:$V$3202,MATCH($B1572,manifest_11Sep!$B$1:$B$3202,0),MATCH(A.Arr9sepList!H$1,manifest_11Sep!$A$1:$V$1,0))</f>
        <v>Tom Luu</v>
      </c>
      <c r="I1572" s="13" t="str">
        <f t="array" ref="I1572">INDEX(manifest_11Sep!$A$1:$V$3202,MATCH($B1572,manifest_11Sep!$B$1:$B$3202,0),MATCH(A.Arr9sepList!I$1,manifest_11Sep!$A$1:$V$1,0))</f>
        <v>Asiana Airlines</v>
      </c>
      <c r="J1572" s="13" t="str">
        <f t="array" ref="J1572">INDEX(manifest_11Sep!$A$1:$V$3202,MATCH($B1572,manifest_11Sep!$B$1:$B$3202,0),MATCH(A.Arr9sepList!J$1,manifest_11Sep!$A$1:$V$1,0))</f>
        <v>OZ 203</v>
      </c>
      <c r="K1572" s="13" t="str">
        <f t="array" ref="K1572">INDEX(manifest_11Sep!$A$1:$V$3202,MATCH($B1572,manifest_11Sep!$B$1:$B$3202,0),MATCH(A.Arr9sepList!K$1,manifest_11Sep!$A$1:$V$1,0))</f>
        <v>12-thg 9-25</v>
      </c>
      <c r="L1572" s="14">
        <f t="array" ref="L1572">INDEX(manifest_11Sep!$A$1:$V$3202,MATCH($B1572,manifest_11Sep!$B$1:$B$3202,0),MATCH(A.Arr9sepList!L$1,manifest_11Sep!$A$1:$V$1,0))</f>
        <v>0.18055555555555555</v>
      </c>
      <c r="M1572" s="13" t="str">
        <f t="array" ref="M1572">INDEX(manifest_11Sep!$A$1:$V$3202,MATCH($B1572,manifest_11Sep!$B$1:$B$3202,0),MATCH(A.Arr9sepList!M$1,manifest_11Sep!$A$1:$V$1,0))</f>
        <v>ICN-T1</v>
      </c>
      <c r="N1572" s="13" t="str">
        <f t="array" ref="N1572">INDEX(manifest_11Sep!$A$1:$V$3202,MATCH($B1572,manifest_11Sep!$B$1:$B$3202,0),MATCH(A.Arr9sepList!N$1,manifest_11Sep!$A$1:$V$1,0))</f>
        <v>INTER PARNAS</v>
      </c>
      <c r="O1572" s="15"/>
      <c r="P1572" s="13"/>
      <c r="Q1572" s="16">
        <v>69284981</v>
      </c>
      <c r="R1572" s="16" t="s">
        <v>43</v>
      </c>
      <c r="S1572" s="13" t="str">
        <f t="array" ref="S1572">INDEX(manifest_11Sep!$A$1:$V$3202,MATCH($B1572,manifest_11Sep!$B$1:$B$3202,0),MATCH(A.Arr9sepList!S$1,manifest_11Sep!$A$1:$V$1,0))</f>
        <v>1/Upgrade - Club Junior Suite
2/ Pre: 1 night for 2 DBL on Sept 12</v>
      </c>
    </row>
    <row r="1573" spans="1:19" ht="15.75" customHeight="1">
      <c r="A1573" s="13" t="str">
        <f t="array" ref="A1573">INDEX(manifest_11Sep!$A$1:$V$3202,MATCH($B1573,manifest_11Sep!$B$1:$B$3202,0),MATCH(A.Arr9sepList!A$1,manifest_11Sep!$A$1:$V$1,0))</f>
        <v>A</v>
      </c>
      <c r="B1573" s="3" t="s">
        <v>4315</v>
      </c>
      <c r="C1573" s="13" t="str">
        <f t="array" ref="C1573">INDEX(manifest_11Sep!$A$1:$V$3202,MATCH($B1573,manifest_11Sep!$B$1:$B$3202,0),MATCH(A.Arr9sepList!C$1,manifest_11Sep!$A$1:$V$1,0))</f>
        <v>G3N8YPCHQ2W</v>
      </c>
      <c r="D1573" s="13" t="str">
        <f t="array" ref="D1573">INDEX(manifest_11Sep!$A$1:$V$3202,MATCH($B1573,manifest_11Sep!$B$1:$B$3202,0),MATCH(A.Arr9sepList!D$1,manifest_11Sep!$A$1:$V$1,0))</f>
        <v>Female</v>
      </c>
      <c r="E1573" s="13" t="str">
        <f t="array" ref="E1573">INDEX(manifest_11Sep!$A$1:$V$3202,MATCH($B1573,manifest_11Sep!$B$1:$B$3202,0),MATCH(A.Arr9sepList!E$1,manifest_11Sep!$A$1:$V$1,0))</f>
        <v>Diana Mueca</v>
      </c>
      <c r="F1573" s="13" t="str">
        <f t="array" ref="F1573">INDEX(manifest_11Sep!$A$1:$V$3202,MATCH($B1573,manifest_11Sep!$B$1:$B$3202,0),MATCH(A.Arr9sepList!F$1,manifest_11Sep!$A$1:$V$1,0))</f>
        <v>Truong</v>
      </c>
      <c r="G1573" s="13">
        <f t="array" ref="G1573">INDEX(manifest_11Sep!$A$1:$V$3202,MATCH($B1573,manifest_11Sep!$B$1:$B$3202,0),MATCH(A.Arr9sepList!G$1,manifest_11Sep!$A$1:$V$1,0))</f>
        <v>39</v>
      </c>
      <c r="H1573" s="13" t="str">
        <f t="array" ref="H1573">INDEX(manifest_11Sep!$A$1:$V$3202,MATCH($B1573,manifest_11Sep!$B$1:$B$3202,0),MATCH(A.Arr9sepList!H$1,manifest_11Sep!$A$1:$V$1,0))</f>
        <v>Tom Luu</v>
      </c>
      <c r="I1573" s="13" t="str">
        <f t="array" ref="I1573">INDEX(manifest_11Sep!$A$1:$V$3202,MATCH($B1573,manifest_11Sep!$B$1:$B$3202,0),MATCH(A.Arr9sepList!I$1,manifest_11Sep!$A$1:$V$1,0))</f>
        <v>Asiana Airlines</v>
      </c>
      <c r="J1573" s="13" t="str">
        <f t="array" ref="J1573">INDEX(manifest_11Sep!$A$1:$V$3202,MATCH($B1573,manifest_11Sep!$B$1:$B$3202,0),MATCH(A.Arr9sepList!J$1,manifest_11Sep!$A$1:$V$1,0))</f>
        <v>OZ 203</v>
      </c>
      <c r="K1573" s="13" t="str">
        <f t="array" ref="K1573">INDEX(manifest_11Sep!$A$1:$V$3202,MATCH($B1573,manifest_11Sep!$B$1:$B$3202,0),MATCH(A.Arr9sepList!K$1,manifest_11Sep!$A$1:$V$1,0))</f>
        <v>12-thg 9-25</v>
      </c>
      <c r="L1573" s="14">
        <f t="array" ref="L1573">INDEX(manifest_11Sep!$A$1:$V$3202,MATCH($B1573,manifest_11Sep!$B$1:$B$3202,0),MATCH(A.Arr9sepList!L$1,manifest_11Sep!$A$1:$V$1,0))</f>
        <v>0.18055555555555555</v>
      </c>
      <c r="M1573" s="13" t="str">
        <f t="array" ref="M1573">INDEX(manifest_11Sep!$A$1:$V$3202,MATCH($B1573,manifest_11Sep!$B$1:$B$3202,0),MATCH(A.Arr9sepList!M$1,manifest_11Sep!$A$1:$V$1,0))</f>
        <v>ICN-T1</v>
      </c>
      <c r="N1573" s="13" t="str">
        <f t="array" ref="N1573">INDEX(manifest_11Sep!$A$1:$V$3202,MATCH($B1573,manifest_11Sep!$B$1:$B$3202,0),MATCH(A.Arr9sepList!N$1,manifest_11Sep!$A$1:$V$1,0))</f>
        <v>INTER PARNAS</v>
      </c>
      <c r="O1573" s="15"/>
      <c r="P1573" s="13"/>
      <c r="Q1573" s="16">
        <v>69284981</v>
      </c>
      <c r="R1573" s="16" t="s">
        <v>43</v>
      </c>
      <c r="S1573" s="13" t="str">
        <f t="array" ref="S1573">INDEX(manifest_11Sep!$A$1:$V$3202,MATCH($B1573,manifest_11Sep!$B$1:$B$3202,0),MATCH(A.Arr9sepList!S$1,manifest_11Sep!$A$1:$V$1,0))</f>
        <v>Pre: 1 night for 2 DBL on Sept 12</v>
      </c>
    </row>
    <row r="1574" spans="1:19" ht="15.75" customHeight="1">
      <c r="A1574" s="13" t="str">
        <f t="array" ref="A1574">INDEX(manifest_11Sep!$A$1:$V$3202,MATCH($B1574,manifest_11Sep!$B$1:$B$3202,0),MATCH(A.Arr9sepList!A$1,manifest_11Sep!$A$1:$V$1,0))</f>
        <v>A</v>
      </c>
      <c r="B1574" s="3" t="s">
        <v>4318</v>
      </c>
      <c r="C1574" s="13" t="str">
        <f t="array" ref="C1574">INDEX(manifest_11Sep!$A$1:$V$3202,MATCH($B1574,manifest_11Sep!$B$1:$B$3202,0),MATCH(A.Arr9sepList!C$1,manifest_11Sep!$A$1:$V$1,0))</f>
        <v>G3N8YPCHQ2W</v>
      </c>
      <c r="D1574" s="13" t="str">
        <f t="array" ref="D1574">INDEX(manifest_11Sep!$A$1:$V$3202,MATCH($B1574,manifest_11Sep!$B$1:$B$3202,0),MATCH(A.Arr9sepList!D$1,manifest_11Sep!$A$1:$V$1,0))</f>
        <v>Female</v>
      </c>
      <c r="E1574" s="13" t="str">
        <f t="array" ref="E1574">INDEX(manifest_11Sep!$A$1:$V$3202,MATCH($B1574,manifest_11Sep!$B$1:$B$3202,0),MATCH(A.Arr9sepList!E$1,manifest_11Sep!$A$1:$V$1,0))</f>
        <v>Ava Claire</v>
      </c>
      <c r="F1574" s="13" t="str">
        <f t="array" ref="F1574">INDEX(manifest_11Sep!$A$1:$V$3202,MATCH($B1574,manifest_11Sep!$B$1:$B$3202,0),MATCH(A.Arr9sepList!F$1,manifest_11Sep!$A$1:$V$1,0))</f>
        <v>Truong</v>
      </c>
      <c r="G1574" s="13">
        <f t="array" ref="G1574">INDEX(manifest_11Sep!$A$1:$V$3202,MATCH($B1574,manifest_11Sep!$B$1:$B$3202,0),MATCH(A.Arr9sepList!G$1,manifest_11Sep!$A$1:$V$1,0))</f>
        <v>4</v>
      </c>
      <c r="H1574" s="13" t="str">
        <f t="array" ref="H1574">INDEX(manifest_11Sep!$A$1:$V$3202,MATCH($B1574,manifest_11Sep!$B$1:$B$3202,0),MATCH(A.Arr9sepList!H$1,manifest_11Sep!$A$1:$V$1,0))</f>
        <v>Tom Luu</v>
      </c>
      <c r="I1574" s="13" t="str">
        <f t="array" ref="I1574">INDEX(manifest_11Sep!$A$1:$V$3202,MATCH($B1574,manifest_11Sep!$B$1:$B$3202,0),MATCH(A.Arr9sepList!I$1,manifest_11Sep!$A$1:$V$1,0))</f>
        <v>Asiana Airlines</v>
      </c>
      <c r="J1574" s="13" t="str">
        <f t="array" ref="J1574">INDEX(manifest_11Sep!$A$1:$V$3202,MATCH($B1574,manifest_11Sep!$B$1:$B$3202,0),MATCH(A.Arr9sepList!J$1,manifest_11Sep!$A$1:$V$1,0))</f>
        <v>OZ 203</v>
      </c>
      <c r="K1574" s="13" t="str">
        <f t="array" ref="K1574">INDEX(manifest_11Sep!$A$1:$V$3202,MATCH($B1574,manifest_11Sep!$B$1:$B$3202,0),MATCH(A.Arr9sepList!K$1,manifest_11Sep!$A$1:$V$1,0))</f>
        <v>12-thg 9-25</v>
      </c>
      <c r="L1574" s="14">
        <f t="array" ref="L1574">INDEX(manifest_11Sep!$A$1:$V$3202,MATCH($B1574,manifest_11Sep!$B$1:$B$3202,0),MATCH(A.Arr9sepList!L$1,manifest_11Sep!$A$1:$V$1,0))</f>
        <v>0.18055555555555555</v>
      </c>
      <c r="M1574" s="13" t="str">
        <f t="array" ref="M1574">INDEX(manifest_11Sep!$A$1:$V$3202,MATCH($B1574,manifest_11Sep!$B$1:$B$3202,0),MATCH(A.Arr9sepList!M$1,manifest_11Sep!$A$1:$V$1,0))</f>
        <v>ICN-T1</v>
      </c>
      <c r="N1574" s="13" t="str">
        <f t="array" ref="N1574">INDEX(manifest_11Sep!$A$1:$V$3202,MATCH($B1574,manifest_11Sep!$B$1:$B$3202,0),MATCH(A.Arr9sepList!N$1,manifest_11Sep!$A$1:$V$1,0))</f>
        <v>INTER PARNAS</v>
      </c>
      <c r="O1574" s="15"/>
      <c r="P1574" s="13"/>
      <c r="Q1574" s="16">
        <v>69284981</v>
      </c>
      <c r="R1574" s="16" t="s">
        <v>43</v>
      </c>
      <c r="S1574" s="13" t="str">
        <f t="array" ref="S1574">INDEX(manifest_11Sep!$A$1:$V$3202,MATCH($B1574,manifest_11Sep!$B$1:$B$3202,0),MATCH(A.Arr9sepList!S$1,manifest_11Sep!$A$1:$V$1,0))</f>
        <v>Pre: 1 night for 2 DBL on Sept 12</v>
      </c>
    </row>
    <row r="1575" spans="1:19" ht="15.75" customHeight="1">
      <c r="A1575" s="13" t="str">
        <f t="array" ref="A1575">INDEX(manifest_11Sep!$A$1:$V$3202,MATCH($B1575,manifest_11Sep!$B$1:$B$3202,0),MATCH(A.Arr9sepList!A$1,manifest_11Sep!$A$1:$V$1,0))</f>
        <v>A</v>
      </c>
      <c r="B1575" s="3" t="s">
        <v>4320</v>
      </c>
      <c r="C1575" s="13" t="str">
        <f t="array" ref="C1575">INDEX(manifest_11Sep!$A$1:$V$3202,MATCH($B1575,manifest_11Sep!$B$1:$B$3202,0),MATCH(A.Arr9sepList!C$1,manifest_11Sep!$A$1:$V$1,0))</f>
        <v>G3N8YPCHQ2W</v>
      </c>
      <c r="D1575" s="13" t="str">
        <f t="array" ref="D1575">INDEX(manifest_11Sep!$A$1:$V$3202,MATCH($B1575,manifest_11Sep!$B$1:$B$3202,0),MATCH(A.Arr9sepList!D$1,manifest_11Sep!$A$1:$V$1,0))</f>
        <v>Male</v>
      </c>
      <c r="E1575" s="13" t="str">
        <f t="array" ref="E1575">INDEX(manifest_11Sep!$A$1:$V$3202,MATCH($B1575,manifest_11Sep!$B$1:$B$3202,0),MATCH(A.Arr9sepList!E$1,manifest_11Sep!$A$1:$V$1,0))</f>
        <v>Cuong Chan</v>
      </c>
      <c r="F1575" s="13" t="str">
        <f t="array" ref="F1575">INDEX(manifest_11Sep!$A$1:$V$3202,MATCH($B1575,manifest_11Sep!$B$1:$B$3202,0),MATCH(A.Arr9sepList!F$1,manifest_11Sep!$A$1:$V$1,0))</f>
        <v>Truong</v>
      </c>
      <c r="G1575" s="13">
        <f t="array" ref="G1575">INDEX(manifest_11Sep!$A$1:$V$3202,MATCH($B1575,manifest_11Sep!$B$1:$B$3202,0),MATCH(A.Arr9sepList!G$1,manifest_11Sep!$A$1:$V$1,0))</f>
        <v>77</v>
      </c>
      <c r="H1575" s="13" t="str">
        <f t="array" ref="H1575">INDEX(manifest_11Sep!$A$1:$V$3202,MATCH($B1575,manifest_11Sep!$B$1:$B$3202,0),MATCH(A.Arr9sepList!H$1,manifest_11Sep!$A$1:$V$1,0))</f>
        <v>Tom Luu</v>
      </c>
      <c r="I1575" s="13" t="str">
        <f t="array" ref="I1575">INDEX(manifest_11Sep!$A$1:$V$3202,MATCH($B1575,manifest_11Sep!$B$1:$B$3202,0),MATCH(A.Arr9sepList!I$1,manifest_11Sep!$A$1:$V$1,0))</f>
        <v>Asiana Airlines</v>
      </c>
      <c r="J1575" s="13" t="str">
        <f t="array" ref="J1575">INDEX(manifest_11Sep!$A$1:$V$3202,MATCH($B1575,manifest_11Sep!$B$1:$B$3202,0),MATCH(A.Arr9sepList!J$1,manifest_11Sep!$A$1:$V$1,0))</f>
        <v>OZ 203</v>
      </c>
      <c r="K1575" s="13" t="str">
        <f t="array" ref="K1575">INDEX(manifest_11Sep!$A$1:$V$3202,MATCH($B1575,manifest_11Sep!$B$1:$B$3202,0),MATCH(A.Arr9sepList!K$1,manifest_11Sep!$A$1:$V$1,0))</f>
        <v>12-thg 9-25</v>
      </c>
      <c r="L1575" s="14">
        <f t="array" ref="L1575">INDEX(manifest_11Sep!$A$1:$V$3202,MATCH($B1575,manifest_11Sep!$B$1:$B$3202,0),MATCH(A.Arr9sepList!L$1,manifest_11Sep!$A$1:$V$1,0))</f>
        <v>0.18055555555555555</v>
      </c>
      <c r="M1575" s="13" t="str">
        <f t="array" ref="M1575">INDEX(manifest_11Sep!$A$1:$V$3202,MATCH($B1575,manifest_11Sep!$B$1:$B$3202,0),MATCH(A.Arr9sepList!M$1,manifest_11Sep!$A$1:$V$1,0))</f>
        <v>ICN-T1</v>
      </c>
      <c r="N1575" s="13" t="str">
        <f t="array" ref="N1575">INDEX(manifest_11Sep!$A$1:$V$3202,MATCH($B1575,manifest_11Sep!$B$1:$B$3202,0),MATCH(A.Arr9sepList!N$1,manifest_11Sep!$A$1:$V$1,0))</f>
        <v>INTER PARNAS</v>
      </c>
      <c r="O1575" s="15"/>
      <c r="P1575" s="13"/>
      <c r="Q1575" s="16">
        <v>41374270</v>
      </c>
      <c r="R1575" s="16" t="s">
        <v>43</v>
      </c>
      <c r="S1575" s="13" t="str">
        <f t="array" ref="S1575">INDEX(manifest_11Sep!$A$1:$V$3202,MATCH($B1575,manifest_11Sep!$B$1:$B$3202,0),MATCH(A.Arr9sepList!S$1,manifest_11Sep!$A$1:$V$1,0))</f>
        <v>Pre: 1 night for 2 DBL on Sept 12</v>
      </c>
    </row>
    <row r="1576" spans="1:19" ht="15.75" customHeight="1">
      <c r="A1576" s="13" t="str">
        <f t="array" ref="A1576">INDEX(manifest_11Sep!$A$1:$V$3202,MATCH($B1576,manifest_11Sep!$B$1:$B$3202,0),MATCH(A.Arr9sepList!A$1,manifest_11Sep!$A$1:$V$1,0))</f>
        <v>A</v>
      </c>
      <c r="B1576" s="3" t="s">
        <v>4322</v>
      </c>
      <c r="C1576" s="13" t="str">
        <f t="array" ref="C1576">INDEX(manifest_11Sep!$A$1:$V$3202,MATCH($B1576,manifest_11Sep!$B$1:$B$3202,0),MATCH(A.Arr9sepList!C$1,manifest_11Sep!$A$1:$V$1,0))</f>
        <v>G3N8YPCHQ2W</v>
      </c>
      <c r="D1576" s="13" t="str">
        <f t="array" ref="D1576">INDEX(manifest_11Sep!$A$1:$V$3202,MATCH($B1576,manifest_11Sep!$B$1:$B$3202,0),MATCH(A.Arr9sepList!D$1,manifest_11Sep!$A$1:$V$1,0))</f>
        <v>Female</v>
      </c>
      <c r="E1576" s="13" t="str">
        <f t="array" ref="E1576">INDEX(manifest_11Sep!$A$1:$V$3202,MATCH($B1576,manifest_11Sep!$B$1:$B$3202,0),MATCH(A.Arr9sepList!E$1,manifest_11Sep!$A$1:$V$1,0))</f>
        <v>Thu Nguyet</v>
      </c>
      <c r="F1576" s="13" t="str">
        <f t="array" ref="F1576">INDEX(manifest_11Sep!$A$1:$V$3202,MATCH($B1576,manifest_11Sep!$B$1:$B$3202,0),MATCH(A.Arr9sepList!F$1,manifest_11Sep!$A$1:$V$1,0))</f>
        <v>Luong</v>
      </c>
      <c r="G1576" s="13">
        <f t="array" ref="G1576">INDEX(manifest_11Sep!$A$1:$V$3202,MATCH($B1576,manifest_11Sep!$B$1:$B$3202,0),MATCH(A.Arr9sepList!G$1,manifest_11Sep!$A$1:$V$1,0))</f>
        <v>77</v>
      </c>
      <c r="H1576" s="13" t="str">
        <f t="array" ref="H1576">INDEX(manifest_11Sep!$A$1:$V$3202,MATCH($B1576,manifest_11Sep!$B$1:$B$3202,0),MATCH(A.Arr9sepList!H$1,manifest_11Sep!$A$1:$V$1,0))</f>
        <v>Tom Luu</v>
      </c>
      <c r="I1576" s="13" t="str">
        <f t="array" ref="I1576">INDEX(manifest_11Sep!$A$1:$V$3202,MATCH($B1576,manifest_11Sep!$B$1:$B$3202,0),MATCH(A.Arr9sepList!I$1,manifest_11Sep!$A$1:$V$1,0))</f>
        <v>Asiana Airlines</v>
      </c>
      <c r="J1576" s="13" t="str">
        <f t="array" ref="J1576">INDEX(manifest_11Sep!$A$1:$V$3202,MATCH($B1576,manifest_11Sep!$B$1:$B$3202,0),MATCH(A.Arr9sepList!J$1,manifest_11Sep!$A$1:$V$1,0))</f>
        <v>OZ 203</v>
      </c>
      <c r="K1576" s="13" t="str">
        <f t="array" ref="K1576">INDEX(manifest_11Sep!$A$1:$V$3202,MATCH($B1576,manifest_11Sep!$B$1:$B$3202,0),MATCH(A.Arr9sepList!K$1,manifest_11Sep!$A$1:$V$1,0))</f>
        <v>12-thg 9-25</v>
      </c>
      <c r="L1576" s="14">
        <f t="array" ref="L1576">INDEX(manifest_11Sep!$A$1:$V$3202,MATCH($B1576,manifest_11Sep!$B$1:$B$3202,0),MATCH(A.Arr9sepList!L$1,manifest_11Sep!$A$1:$V$1,0))</f>
        <v>0.18055555555555555</v>
      </c>
      <c r="M1576" s="13" t="str">
        <f t="array" ref="M1576">INDEX(manifest_11Sep!$A$1:$V$3202,MATCH($B1576,manifest_11Sep!$B$1:$B$3202,0),MATCH(A.Arr9sepList!M$1,manifest_11Sep!$A$1:$V$1,0))</f>
        <v>ICN-T1</v>
      </c>
      <c r="N1576" s="13" t="str">
        <f t="array" ref="N1576">INDEX(manifest_11Sep!$A$1:$V$3202,MATCH($B1576,manifest_11Sep!$B$1:$B$3202,0),MATCH(A.Arr9sepList!N$1,manifest_11Sep!$A$1:$V$1,0))</f>
        <v>INTER PARNAS</v>
      </c>
      <c r="O1576" s="15"/>
      <c r="P1576" s="13"/>
      <c r="Q1576" s="16">
        <v>41374270</v>
      </c>
      <c r="R1576" s="16" t="s">
        <v>43</v>
      </c>
      <c r="S1576" s="13" t="str">
        <f t="array" ref="S1576">INDEX(manifest_11Sep!$A$1:$V$3202,MATCH($B1576,manifest_11Sep!$B$1:$B$3202,0),MATCH(A.Arr9sepList!S$1,manifest_11Sep!$A$1:$V$1,0))</f>
        <v>Pre: 1 night for 2 DBL on Sept 12</v>
      </c>
    </row>
    <row r="1577" spans="1:19" ht="15.75" customHeight="1">
      <c r="A1577" s="13" t="str">
        <f t="array" ref="A1577">INDEX(manifest_11Sep!$A$1:$V$3202,MATCH($B1577,manifest_11Sep!$B$1:$B$3202,0),MATCH(A.Arr9sepList!A$1,manifest_11Sep!$A$1:$V$1,0))</f>
        <v>A</v>
      </c>
      <c r="B1577" s="3" t="s">
        <v>4324</v>
      </c>
      <c r="C1577" s="13" t="str">
        <f t="array" ref="C1577">INDEX(manifest_11Sep!$A$1:$V$3202,MATCH($B1577,manifest_11Sep!$B$1:$B$3202,0),MATCH(A.Arr9sepList!C$1,manifest_11Sep!$A$1:$V$1,0))</f>
        <v>G3N8YPCHQ2W</v>
      </c>
      <c r="D1577" s="13" t="str">
        <f t="array" ref="D1577">INDEX(manifest_11Sep!$A$1:$V$3202,MATCH($B1577,manifest_11Sep!$B$1:$B$3202,0),MATCH(A.Arr9sepList!D$1,manifest_11Sep!$A$1:$V$1,0))</f>
        <v>Male</v>
      </c>
      <c r="E1577" s="13" t="str">
        <f t="array" ref="E1577">INDEX(manifest_11Sep!$A$1:$V$3202,MATCH($B1577,manifest_11Sep!$B$1:$B$3202,0),MATCH(A.Arr9sepList!E$1,manifest_11Sep!$A$1:$V$1,0))</f>
        <v>Justin Warren</v>
      </c>
      <c r="F1577" s="13" t="str">
        <f t="array" ref="F1577">INDEX(manifest_11Sep!$A$1:$V$3202,MATCH($B1577,manifest_11Sep!$B$1:$B$3202,0),MATCH(A.Arr9sepList!F$1,manifest_11Sep!$A$1:$V$1,0))</f>
        <v>Truong</v>
      </c>
      <c r="G1577" s="13">
        <f t="array" ref="G1577">INDEX(manifest_11Sep!$A$1:$V$3202,MATCH($B1577,manifest_11Sep!$B$1:$B$3202,0),MATCH(A.Arr9sepList!G$1,manifest_11Sep!$A$1:$V$1,0))</f>
        <v>6</v>
      </c>
      <c r="H1577" s="13" t="str">
        <f t="array" ref="H1577">INDEX(manifest_11Sep!$A$1:$V$3202,MATCH($B1577,manifest_11Sep!$B$1:$B$3202,0),MATCH(A.Arr9sepList!H$1,manifest_11Sep!$A$1:$V$1,0))</f>
        <v>Tom Luu</v>
      </c>
      <c r="I1577" s="13" t="str">
        <f t="array" ref="I1577">INDEX(manifest_11Sep!$A$1:$V$3202,MATCH($B1577,manifest_11Sep!$B$1:$B$3202,0),MATCH(A.Arr9sepList!I$1,manifest_11Sep!$A$1:$V$1,0))</f>
        <v>Asiana Airlines</v>
      </c>
      <c r="J1577" s="13" t="str">
        <f t="array" ref="J1577">INDEX(manifest_11Sep!$A$1:$V$3202,MATCH($B1577,manifest_11Sep!$B$1:$B$3202,0),MATCH(A.Arr9sepList!J$1,manifest_11Sep!$A$1:$V$1,0))</f>
        <v>OZ 203</v>
      </c>
      <c r="K1577" s="13" t="str">
        <f t="array" ref="K1577">INDEX(manifest_11Sep!$A$1:$V$3202,MATCH($B1577,manifest_11Sep!$B$1:$B$3202,0),MATCH(A.Arr9sepList!K$1,manifest_11Sep!$A$1:$V$1,0))</f>
        <v>12-thg 9-25</v>
      </c>
      <c r="L1577" s="14">
        <f t="array" ref="L1577">INDEX(manifest_11Sep!$A$1:$V$3202,MATCH($B1577,manifest_11Sep!$B$1:$B$3202,0),MATCH(A.Arr9sepList!L$1,manifest_11Sep!$A$1:$V$1,0))</f>
        <v>0.18055555555555555</v>
      </c>
      <c r="M1577" s="13" t="str">
        <f t="array" ref="M1577">INDEX(manifest_11Sep!$A$1:$V$3202,MATCH($B1577,manifest_11Sep!$B$1:$B$3202,0),MATCH(A.Arr9sepList!M$1,manifest_11Sep!$A$1:$V$1,0))</f>
        <v>ICN-T1</v>
      </c>
      <c r="N1577" s="13" t="str">
        <f t="array" ref="N1577">INDEX(manifest_11Sep!$A$1:$V$3202,MATCH($B1577,manifest_11Sep!$B$1:$B$3202,0),MATCH(A.Arr9sepList!N$1,manifest_11Sep!$A$1:$V$1,0))</f>
        <v>INTER PARNAS</v>
      </c>
      <c r="O1577" s="15"/>
      <c r="P1577" s="13"/>
      <c r="Q1577" s="16">
        <v>41374270</v>
      </c>
      <c r="R1577" s="16" t="s">
        <v>43</v>
      </c>
      <c r="S1577" s="13" t="str">
        <f t="array" ref="S1577">INDEX(manifest_11Sep!$A$1:$V$3202,MATCH($B1577,manifest_11Sep!$B$1:$B$3202,0),MATCH(A.Arr9sepList!S$1,manifest_11Sep!$A$1:$V$1,0))</f>
        <v>Pre: 1 night for 2 DBL on Sept 12</v>
      </c>
    </row>
    <row r="1578" spans="1:19" ht="15.75" customHeight="1">
      <c r="A1578" s="13" t="str">
        <f t="array" ref="A1578">INDEX(manifest_11Sep!$A$1:$V$3202,MATCH($B1578,manifest_11Sep!$B$1:$B$3202,0),MATCH(A.Arr9sepList!A$1,manifest_11Sep!$A$1:$V$1,0))</f>
        <v>A</v>
      </c>
      <c r="B1578" s="3" t="s">
        <v>1097</v>
      </c>
      <c r="C1578" s="13" t="str">
        <f t="array" ref="C1578">INDEX(manifest_11Sep!$A$1:$V$3202,MATCH($B1578,manifest_11Sep!$B$1:$B$3202,0),MATCH(A.Arr9sepList!C$1,manifest_11Sep!$A$1:$V$1,0))</f>
        <v>Q8NX225S9Z3</v>
      </c>
      <c r="D1578" s="13" t="str">
        <f t="array" ref="D1578">INDEX(manifest_11Sep!$A$1:$V$3202,MATCH($B1578,manifest_11Sep!$B$1:$B$3202,0),MATCH(A.Arr9sepList!D$1,manifest_11Sep!$A$1:$V$1,0))</f>
        <v>Female</v>
      </c>
      <c r="E1578" s="13" t="str">
        <f t="array" ref="E1578">INDEX(manifest_11Sep!$A$1:$V$3202,MATCH($B1578,manifest_11Sep!$B$1:$B$3202,0),MATCH(A.Arr9sepList!E$1,manifest_11Sep!$A$1:$V$1,0))</f>
        <v>Victoria Thonhu</v>
      </c>
      <c r="F1578" s="13" t="str">
        <f t="array" ref="F1578">INDEX(manifest_11Sep!$A$1:$V$3202,MATCH($B1578,manifest_11Sep!$B$1:$B$3202,0),MATCH(A.Arr9sepList!F$1,manifest_11Sep!$A$1:$V$1,0))</f>
        <v>Ngo</v>
      </c>
      <c r="G1578" s="13">
        <f t="array" ref="G1578">INDEX(manifest_11Sep!$A$1:$V$3202,MATCH($B1578,manifest_11Sep!$B$1:$B$3202,0),MATCH(A.Arr9sepList!G$1,manifest_11Sep!$A$1:$V$1,0))</f>
        <v>50</v>
      </c>
      <c r="H1578" s="13" t="str">
        <f t="array" ref="H1578">INDEX(manifest_11Sep!$A$1:$V$3202,MATCH($B1578,manifest_11Sep!$B$1:$B$3202,0),MATCH(A.Arr9sepList!H$1,manifest_11Sep!$A$1:$V$1,0))</f>
        <v>Alicia Nguyen 3</v>
      </c>
      <c r="I1578" s="13" t="str">
        <f t="array" ref="I1578">INDEX(manifest_11Sep!$A$1:$V$3202,MATCH($B1578,manifest_11Sep!$B$1:$B$3202,0),MATCH(A.Arr9sepList!I$1,manifest_11Sep!$A$1:$V$1,0))</f>
        <v>United Airlines</v>
      </c>
      <c r="J1578" s="13" t="str">
        <f t="array" ref="J1578">INDEX(manifest_11Sep!$A$1:$V$3202,MATCH($B1578,manifest_11Sep!$B$1:$B$3202,0),MATCH(A.Arr9sepList!J$1,manifest_11Sep!$A$1:$V$1,0))</f>
        <v>UA 805</v>
      </c>
      <c r="K1578" s="13" t="str">
        <f t="array" ref="K1578">INDEX(manifest_11Sep!$A$1:$V$3202,MATCH($B1578,manifest_11Sep!$B$1:$B$3202,0),MATCH(A.Arr9sepList!K$1,manifest_11Sep!$A$1:$V$1,0))</f>
        <v>12-thg 9-25</v>
      </c>
      <c r="L1578" s="14">
        <f t="array" ref="L1578">INDEX(manifest_11Sep!$A$1:$V$3202,MATCH($B1578,manifest_11Sep!$B$1:$B$3202,0),MATCH(A.Arr9sepList!L$1,manifest_11Sep!$A$1:$V$1,0))</f>
        <v>0.18055555555555555</v>
      </c>
      <c r="M1578" s="13" t="str">
        <f t="array" ref="M1578">INDEX(manifest_11Sep!$A$1:$V$3202,MATCH($B1578,manifest_11Sep!$B$1:$B$3202,0),MATCH(A.Arr9sepList!M$1,manifest_11Sep!$A$1:$V$1,0))</f>
        <v>ICN-T1</v>
      </c>
      <c r="N1578" s="13" t="str">
        <f t="array" ref="N1578">INDEX(manifest_11Sep!$A$1:$V$3202,MATCH($B1578,manifest_11Sep!$B$1:$B$3202,0),MATCH(A.Arr9sepList!N$1,manifest_11Sep!$A$1:$V$1,0))</f>
        <v>JW MARRIOTT</v>
      </c>
      <c r="O1578" s="15"/>
      <c r="P1578" s="13"/>
      <c r="Q1578" s="16">
        <v>75987105</v>
      </c>
      <c r="R1578" s="16" t="s">
        <v>43</v>
      </c>
      <c r="S1578" s="13">
        <f t="array" ref="S1578">INDEX(manifest_11Sep!$A$1:$V$3202,MATCH($B1578,manifest_11Sep!$B$1:$B$3202,0),MATCH(A.Arr9sepList!S$1,manifest_11Sep!$A$1:$V$1,0))</f>
        <v>0</v>
      </c>
    </row>
    <row r="1579" spans="1:19" ht="15.75" customHeight="1">
      <c r="A1579" s="13" t="str">
        <f t="array" ref="A1579">INDEX(manifest_11Sep!$A$1:$V$3202,MATCH($B1579,manifest_11Sep!$B$1:$B$3202,0),MATCH(A.Arr9sepList!A$1,manifest_11Sep!$A$1:$V$1,0))</f>
        <v>A</v>
      </c>
      <c r="B1579" s="3" t="s">
        <v>1100</v>
      </c>
      <c r="C1579" s="13" t="str">
        <f t="array" ref="C1579">INDEX(manifest_11Sep!$A$1:$V$3202,MATCH($B1579,manifest_11Sep!$B$1:$B$3202,0),MATCH(A.Arr9sepList!C$1,manifest_11Sep!$A$1:$V$1,0))</f>
        <v>Q8NX225S9Z3</v>
      </c>
      <c r="D1579" s="13" t="str">
        <f t="array" ref="D1579">INDEX(manifest_11Sep!$A$1:$V$3202,MATCH($B1579,manifest_11Sep!$B$1:$B$3202,0),MATCH(A.Arr9sepList!D$1,manifest_11Sep!$A$1:$V$1,0))</f>
        <v>Male</v>
      </c>
      <c r="E1579" s="13" t="str">
        <f t="array" ref="E1579">INDEX(manifest_11Sep!$A$1:$V$3202,MATCH($B1579,manifest_11Sep!$B$1:$B$3202,0),MATCH(A.Arr9sepList!E$1,manifest_11Sep!$A$1:$V$1,0))</f>
        <v>Willie Vinh</v>
      </c>
      <c r="F1579" s="13" t="str">
        <f t="array" ref="F1579">INDEX(manifest_11Sep!$A$1:$V$3202,MATCH($B1579,manifest_11Sep!$B$1:$B$3202,0),MATCH(A.Arr9sepList!F$1,manifest_11Sep!$A$1:$V$1,0))</f>
        <v>Lieu</v>
      </c>
      <c r="G1579" s="13">
        <f t="array" ref="G1579">INDEX(manifest_11Sep!$A$1:$V$3202,MATCH($B1579,manifest_11Sep!$B$1:$B$3202,0),MATCH(A.Arr9sepList!G$1,manifest_11Sep!$A$1:$V$1,0))</f>
        <v>52</v>
      </c>
      <c r="H1579" s="13" t="str">
        <f t="array" ref="H1579">INDEX(manifest_11Sep!$A$1:$V$3202,MATCH($B1579,manifest_11Sep!$B$1:$B$3202,0),MATCH(A.Arr9sepList!H$1,manifest_11Sep!$A$1:$V$1,0))</f>
        <v>Alicia Nguyen 3</v>
      </c>
      <c r="I1579" s="13" t="str">
        <f t="array" ref="I1579">INDEX(manifest_11Sep!$A$1:$V$3202,MATCH($B1579,manifest_11Sep!$B$1:$B$3202,0),MATCH(A.Arr9sepList!I$1,manifest_11Sep!$A$1:$V$1,0))</f>
        <v>United Airlines</v>
      </c>
      <c r="J1579" s="13" t="str">
        <f t="array" ref="J1579">INDEX(manifest_11Sep!$A$1:$V$3202,MATCH($B1579,manifest_11Sep!$B$1:$B$3202,0),MATCH(A.Arr9sepList!J$1,manifest_11Sep!$A$1:$V$1,0))</f>
        <v>UA 805</v>
      </c>
      <c r="K1579" s="13" t="str">
        <f t="array" ref="K1579">INDEX(manifest_11Sep!$A$1:$V$3202,MATCH($B1579,manifest_11Sep!$B$1:$B$3202,0),MATCH(A.Arr9sepList!K$1,manifest_11Sep!$A$1:$V$1,0))</f>
        <v>12-thg 9-25</v>
      </c>
      <c r="L1579" s="14">
        <f t="array" ref="L1579">INDEX(manifest_11Sep!$A$1:$V$3202,MATCH($B1579,manifest_11Sep!$B$1:$B$3202,0),MATCH(A.Arr9sepList!L$1,manifest_11Sep!$A$1:$V$1,0))</f>
        <v>0.18055555555555555</v>
      </c>
      <c r="M1579" s="13" t="str">
        <f t="array" ref="M1579">INDEX(manifest_11Sep!$A$1:$V$3202,MATCH($B1579,manifest_11Sep!$B$1:$B$3202,0),MATCH(A.Arr9sepList!M$1,manifest_11Sep!$A$1:$V$1,0))</f>
        <v>ICN-T1</v>
      </c>
      <c r="N1579" s="13" t="str">
        <f t="array" ref="N1579">INDEX(manifest_11Sep!$A$1:$V$3202,MATCH($B1579,manifest_11Sep!$B$1:$B$3202,0),MATCH(A.Arr9sepList!N$1,manifest_11Sep!$A$1:$V$1,0))</f>
        <v>JW MARRIOTT</v>
      </c>
      <c r="O1579" s="15"/>
      <c r="P1579" s="13"/>
      <c r="Q1579" s="16">
        <v>75987105</v>
      </c>
      <c r="R1579" s="16" t="s">
        <v>43</v>
      </c>
      <c r="S1579" s="13">
        <f t="array" ref="S1579">INDEX(manifest_11Sep!$A$1:$V$3202,MATCH($B1579,manifest_11Sep!$B$1:$B$3202,0),MATCH(A.Arr9sepList!S$1,manifest_11Sep!$A$1:$V$1,0))</f>
        <v>0</v>
      </c>
    </row>
    <row r="1580" spans="1:19" ht="15.75" customHeight="1">
      <c r="A1580" s="13" t="str">
        <f t="array" ref="A1580">INDEX(manifest_11Sep!$A$1:$V$3202,MATCH($B1580,manifest_11Sep!$B$1:$B$3202,0),MATCH(A.Arr9sepList!A$1,manifest_11Sep!$A$1:$V$1,0))</f>
        <v>A</v>
      </c>
      <c r="B1580" s="3" t="s">
        <v>1103</v>
      </c>
      <c r="C1580" s="13" t="str">
        <f t="array" ref="C1580">INDEX(manifest_11Sep!$A$1:$V$3202,MATCH($B1580,manifest_11Sep!$B$1:$B$3202,0),MATCH(A.Arr9sepList!C$1,manifest_11Sep!$A$1:$V$1,0))</f>
        <v>Q8NX225S9Z3</v>
      </c>
      <c r="D1580" s="13" t="str">
        <f t="array" ref="D1580">INDEX(manifest_11Sep!$A$1:$V$3202,MATCH($B1580,manifest_11Sep!$B$1:$B$3202,0),MATCH(A.Arr9sepList!D$1,manifest_11Sep!$A$1:$V$1,0))</f>
        <v>Male</v>
      </c>
      <c r="E1580" s="13" t="str">
        <f t="array" ref="E1580">INDEX(manifest_11Sep!$A$1:$V$3202,MATCH($B1580,manifest_11Sep!$B$1:$B$3202,0),MATCH(A.Arr9sepList!E$1,manifest_11Sep!$A$1:$V$1,0))</f>
        <v>Ewin Sky</v>
      </c>
      <c r="F1580" s="13" t="str">
        <f t="array" ref="F1580">INDEX(manifest_11Sep!$A$1:$V$3202,MATCH($B1580,manifest_11Sep!$B$1:$B$3202,0),MATCH(A.Arr9sepList!F$1,manifest_11Sep!$A$1:$V$1,0))</f>
        <v>Lieu</v>
      </c>
      <c r="G1580" s="13">
        <f t="array" ref="G1580">INDEX(manifest_11Sep!$A$1:$V$3202,MATCH($B1580,manifest_11Sep!$B$1:$B$3202,0),MATCH(A.Arr9sepList!G$1,manifest_11Sep!$A$1:$V$1,0))</f>
        <v>11</v>
      </c>
      <c r="H1580" s="13" t="str">
        <f t="array" ref="H1580">INDEX(manifest_11Sep!$A$1:$V$3202,MATCH($B1580,manifest_11Sep!$B$1:$B$3202,0),MATCH(A.Arr9sepList!H$1,manifest_11Sep!$A$1:$V$1,0))</f>
        <v>Alicia Nguyen 3</v>
      </c>
      <c r="I1580" s="13" t="str">
        <f t="array" ref="I1580">INDEX(manifest_11Sep!$A$1:$V$3202,MATCH($B1580,manifest_11Sep!$B$1:$B$3202,0),MATCH(A.Arr9sepList!I$1,manifest_11Sep!$A$1:$V$1,0))</f>
        <v>United Airlines</v>
      </c>
      <c r="J1580" s="13" t="str">
        <f t="array" ref="J1580">INDEX(manifest_11Sep!$A$1:$V$3202,MATCH($B1580,manifest_11Sep!$B$1:$B$3202,0),MATCH(A.Arr9sepList!J$1,manifest_11Sep!$A$1:$V$1,0))</f>
        <v>UA 805</v>
      </c>
      <c r="K1580" s="13" t="str">
        <f t="array" ref="K1580">INDEX(manifest_11Sep!$A$1:$V$3202,MATCH($B1580,manifest_11Sep!$B$1:$B$3202,0),MATCH(A.Arr9sepList!K$1,manifest_11Sep!$A$1:$V$1,0))</f>
        <v>12-thg 9-25</v>
      </c>
      <c r="L1580" s="14">
        <f t="array" ref="L1580">INDEX(manifest_11Sep!$A$1:$V$3202,MATCH($B1580,manifest_11Sep!$B$1:$B$3202,0),MATCH(A.Arr9sepList!L$1,manifest_11Sep!$A$1:$V$1,0))</f>
        <v>0.18055555555555555</v>
      </c>
      <c r="M1580" s="13" t="str">
        <f t="array" ref="M1580">INDEX(manifest_11Sep!$A$1:$V$3202,MATCH($B1580,manifest_11Sep!$B$1:$B$3202,0),MATCH(A.Arr9sepList!M$1,manifest_11Sep!$A$1:$V$1,0))</f>
        <v>ICN-T1</v>
      </c>
      <c r="N1580" s="13" t="str">
        <f t="array" ref="N1580">INDEX(manifest_11Sep!$A$1:$V$3202,MATCH($B1580,manifest_11Sep!$B$1:$B$3202,0),MATCH(A.Arr9sepList!N$1,manifest_11Sep!$A$1:$V$1,0))</f>
        <v>JW MARRIOTT</v>
      </c>
      <c r="O1580" s="15"/>
      <c r="P1580" s="13"/>
      <c r="Q1580" s="16">
        <v>75987105</v>
      </c>
      <c r="R1580" s="16" t="s">
        <v>43</v>
      </c>
      <c r="S1580" s="13">
        <f t="array" ref="S1580">INDEX(manifest_11Sep!$A$1:$V$3202,MATCH($B1580,manifest_11Sep!$B$1:$B$3202,0),MATCH(A.Arr9sepList!S$1,manifest_11Sep!$A$1:$V$1,0))</f>
        <v>0</v>
      </c>
    </row>
    <row r="1581" spans="1:19" ht="15.75" customHeight="1">
      <c r="A1581" s="13" t="str">
        <f t="array" ref="A1581">INDEX(manifest_11Sep!$A$1:$V$3202,MATCH($B1581,manifest_11Sep!$B$1:$B$3202,0),MATCH(A.Arr9sepList!A$1,manifest_11Sep!$A$1:$V$1,0))</f>
        <v>A</v>
      </c>
      <c r="B1581" s="3" t="s">
        <v>1105</v>
      </c>
      <c r="C1581" s="13" t="str">
        <f t="array" ref="C1581">INDEX(manifest_11Sep!$A$1:$V$3202,MATCH($B1581,manifest_11Sep!$B$1:$B$3202,0),MATCH(A.Arr9sepList!C$1,manifest_11Sep!$A$1:$V$1,0))</f>
        <v>Q8NX225S9Z3</v>
      </c>
      <c r="D1581" s="13" t="str">
        <f t="array" ref="D1581">INDEX(manifest_11Sep!$A$1:$V$3202,MATCH($B1581,manifest_11Sep!$B$1:$B$3202,0),MATCH(A.Arr9sepList!D$1,manifest_11Sep!$A$1:$V$1,0))</f>
        <v>Male</v>
      </c>
      <c r="E1581" s="13" t="str">
        <f t="array" ref="E1581">INDEX(manifest_11Sep!$A$1:$V$3202,MATCH($B1581,manifest_11Sep!$B$1:$B$3202,0),MATCH(A.Arr9sepList!E$1,manifest_11Sep!$A$1:$V$1,0))</f>
        <v>Ethan Max</v>
      </c>
      <c r="F1581" s="13" t="str">
        <f t="array" ref="F1581">INDEX(manifest_11Sep!$A$1:$V$3202,MATCH($B1581,manifest_11Sep!$B$1:$B$3202,0),MATCH(A.Arr9sepList!F$1,manifest_11Sep!$A$1:$V$1,0))</f>
        <v>Lieu</v>
      </c>
      <c r="G1581" s="13">
        <f t="array" ref="G1581">INDEX(manifest_11Sep!$A$1:$V$3202,MATCH($B1581,manifest_11Sep!$B$1:$B$3202,0),MATCH(A.Arr9sepList!G$1,manifest_11Sep!$A$1:$V$1,0))</f>
        <v>17</v>
      </c>
      <c r="H1581" s="13" t="str">
        <f t="array" ref="H1581">INDEX(manifest_11Sep!$A$1:$V$3202,MATCH($B1581,manifest_11Sep!$B$1:$B$3202,0),MATCH(A.Arr9sepList!H$1,manifest_11Sep!$A$1:$V$1,0))</f>
        <v>Alicia Nguyen 3</v>
      </c>
      <c r="I1581" s="13" t="str">
        <f t="array" ref="I1581">INDEX(manifest_11Sep!$A$1:$V$3202,MATCH($B1581,manifest_11Sep!$B$1:$B$3202,0),MATCH(A.Arr9sepList!I$1,manifest_11Sep!$A$1:$V$1,0))</f>
        <v>United Airlines</v>
      </c>
      <c r="J1581" s="13" t="str">
        <f t="array" ref="J1581">INDEX(manifest_11Sep!$A$1:$V$3202,MATCH($B1581,manifest_11Sep!$B$1:$B$3202,0),MATCH(A.Arr9sepList!J$1,manifest_11Sep!$A$1:$V$1,0))</f>
        <v>UA 805</v>
      </c>
      <c r="K1581" s="13" t="str">
        <f t="array" ref="K1581">INDEX(manifest_11Sep!$A$1:$V$3202,MATCH($B1581,manifest_11Sep!$B$1:$B$3202,0),MATCH(A.Arr9sepList!K$1,manifest_11Sep!$A$1:$V$1,0))</f>
        <v>12-thg 9-25</v>
      </c>
      <c r="L1581" s="14">
        <f t="array" ref="L1581">INDEX(manifest_11Sep!$A$1:$V$3202,MATCH($B1581,manifest_11Sep!$B$1:$B$3202,0),MATCH(A.Arr9sepList!L$1,manifest_11Sep!$A$1:$V$1,0))</f>
        <v>0.18055555555555555</v>
      </c>
      <c r="M1581" s="13" t="str">
        <f t="array" ref="M1581">INDEX(manifest_11Sep!$A$1:$V$3202,MATCH($B1581,manifest_11Sep!$B$1:$B$3202,0),MATCH(A.Arr9sepList!M$1,manifest_11Sep!$A$1:$V$1,0))</f>
        <v>ICN-T1</v>
      </c>
      <c r="N1581" s="13" t="str">
        <f t="array" ref="N1581">INDEX(manifest_11Sep!$A$1:$V$3202,MATCH($B1581,manifest_11Sep!$B$1:$B$3202,0),MATCH(A.Arr9sepList!N$1,manifest_11Sep!$A$1:$V$1,0))</f>
        <v>JW MARRIOTT</v>
      </c>
      <c r="O1581" s="15"/>
      <c r="P1581" s="13"/>
      <c r="Q1581" s="16">
        <v>75987132</v>
      </c>
      <c r="R1581" s="16" t="s">
        <v>61</v>
      </c>
      <c r="S1581" s="13">
        <f t="array" ref="S1581">INDEX(manifest_11Sep!$A$1:$V$3202,MATCH($B1581,manifest_11Sep!$B$1:$B$3202,0),MATCH(A.Arr9sepList!S$1,manifest_11Sep!$A$1:$V$1,0))</f>
        <v>0</v>
      </c>
    </row>
    <row r="1582" spans="1:19" ht="15.75" customHeight="1">
      <c r="A1582" s="13" t="str">
        <f t="array" ref="A1582">INDEX(manifest_11Sep!$A$1:$V$3202,MATCH($B1582,manifest_11Sep!$B$1:$B$3202,0),MATCH(A.Arr9sepList!A$1,manifest_11Sep!$A$1:$V$1,0))</f>
        <v>A</v>
      </c>
      <c r="B1582" s="3" t="s">
        <v>2668</v>
      </c>
      <c r="C1582" s="13" t="str">
        <f t="array" ref="C1582">INDEX(manifest_11Sep!$A$1:$V$3202,MATCH($B1582,manifest_11Sep!$B$1:$B$3202,0),MATCH(A.Arr9sepList!C$1,manifest_11Sep!$A$1:$V$1,0))</f>
        <v>HPNQKVM5N3X</v>
      </c>
      <c r="D1582" s="13" t="str">
        <f t="array" ref="D1582">INDEX(manifest_11Sep!$A$1:$V$3202,MATCH($B1582,manifest_11Sep!$B$1:$B$3202,0),MATCH(A.Arr9sepList!D$1,manifest_11Sep!$A$1:$V$1,0))</f>
        <v>Male</v>
      </c>
      <c r="E1582" s="13" t="str">
        <f t="array" ref="E1582">INDEX(manifest_11Sep!$A$1:$V$3202,MATCH($B1582,manifest_11Sep!$B$1:$B$3202,0),MATCH(A.Arr9sepList!E$1,manifest_11Sep!$A$1:$V$1,0))</f>
        <v>Donovan</v>
      </c>
      <c r="F1582" s="13" t="str">
        <f t="array" ref="F1582">INDEX(manifest_11Sep!$A$1:$V$3202,MATCH($B1582,manifest_11Sep!$B$1:$B$3202,0),MATCH(A.Arr9sepList!F$1,manifest_11Sep!$A$1:$V$1,0))</f>
        <v>Brown</v>
      </c>
      <c r="G1582" s="13">
        <f t="array" ref="G1582">INDEX(manifest_11Sep!$A$1:$V$3202,MATCH($B1582,manifest_11Sep!$B$1:$B$3202,0),MATCH(A.Arr9sepList!G$1,manifest_11Sep!$A$1:$V$1,0))</f>
        <v>59</v>
      </c>
      <c r="H1582" s="13" t="str">
        <f t="array" ref="H1582">INDEX(manifest_11Sep!$A$1:$V$3202,MATCH($B1582,manifest_11Sep!$B$1:$B$3202,0),MATCH(A.Arr9sepList!H$1,manifest_11Sep!$A$1:$V$1,0))</f>
        <v>John Woo 1</v>
      </c>
      <c r="I1582" s="13" t="str">
        <f t="array" ref="I1582">INDEX(manifest_11Sep!$A$1:$V$3202,MATCH($B1582,manifest_11Sep!$B$1:$B$3202,0),MATCH(A.Arr9sepList!I$1,manifest_11Sep!$A$1:$V$1,0))</f>
        <v>United Airlines</v>
      </c>
      <c r="J1582" s="13" t="str">
        <f t="array" ref="J1582">INDEX(manifest_11Sep!$A$1:$V$3202,MATCH($B1582,manifest_11Sep!$B$1:$B$3202,0),MATCH(A.Arr9sepList!J$1,manifest_11Sep!$A$1:$V$1,0))</f>
        <v>UA 805</v>
      </c>
      <c r="K1582" s="13" t="str">
        <f t="array" ref="K1582">INDEX(manifest_11Sep!$A$1:$V$3202,MATCH($B1582,manifest_11Sep!$B$1:$B$3202,0),MATCH(A.Arr9sepList!K$1,manifest_11Sep!$A$1:$V$1,0))</f>
        <v>12-thg 9-25</v>
      </c>
      <c r="L1582" s="14">
        <f t="array" ref="L1582">INDEX(manifest_11Sep!$A$1:$V$3202,MATCH($B1582,manifest_11Sep!$B$1:$B$3202,0),MATCH(A.Arr9sepList!L$1,manifest_11Sep!$A$1:$V$1,0))</f>
        <v>0.18055555555555555</v>
      </c>
      <c r="M1582" s="13" t="str">
        <f t="array" ref="M1582">INDEX(manifest_11Sep!$A$1:$V$3202,MATCH($B1582,manifest_11Sep!$B$1:$B$3202,0),MATCH(A.Arr9sepList!M$1,manifest_11Sep!$A$1:$V$1,0))</f>
        <v>ICN-T1</v>
      </c>
      <c r="N1582" s="13" t="str">
        <f t="array" ref="N1582">INDEX(manifest_11Sep!$A$1:$V$3202,MATCH($B1582,manifest_11Sep!$B$1:$B$3202,0),MATCH(A.Arr9sepList!N$1,manifest_11Sep!$A$1:$V$1,0))</f>
        <v>LOTTE</v>
      </c>
      <c r="O1582" s="15"/>
      <c r="P1582" s="13"/>
      <c r="Q1582" s="16">
        <v>15262392</v>
      </c>
      <c r="R1582" s="16" t="s">
        <v>61</v>
      </c>
      <c r="S1582" s="13" t="str">
        <f t="array" ref="S1582">INDEX(manifest_11Sep!$A$1:$V$3202,MATCH($B1582,manifest_11Sep!$B$1:$B$3202,0),MATCH(A.Arr9sepList!S$1,manifest_11Sep!$A$1:$V$1,0))</f>
        <v>NO NEED See-off - DeparT flight: Oct 1, 2025, UA 892, ICN 4:50 PM</v>
      </c>
    </row>
    <row r="1583" spans="1:19" ht="15.75" customHeight="1">
      <c r="A1583" s="13" t="str">
        <f t="array" ref="A1583">INDEX(manifest_11Sep!$A$1:$V$3202,MATCH($B1583,manifest_11Sep!$B$1:$B$3202,0),MATCH(A.Arr9sepList!A$1,manifest_11Sep!$A$1:$V$1,0))</f>
        <v>A</v>
      </c>
      <c r="B1583" s="3" t="s">
        <v>1781</v>
      </c>
      <c r="C1583" s="13" t="str">
        <f t="array" ref="C1583">INDEX(manifest_11Sep!$A$1:$V$3202,MATCH($B1583,manifest_11Sep!$B$1:$B$3202,0),MATCH(A.Arr9sepList!C$1,manifest_11Sep!$A$1:$V$1,0))</f>
        <v>V2NCDC2LQB4</v>
      </c>
      <c r="D1583" s="13" t="str">
        <f t="array" ref="D1583">INDEX(manifest_11Sep!$A$1:$V$3202,MATCH($B1583,manifest_11Sep!$B$1:$B$3202,0),MATCH(A.Arr9sepList!D$1,manifest_11Sep!$A$1:$V$1,0))</f>
        <v>Female</v>
      </c>
      <c r="E1583" s="13" t="str">
        <f t="array" ref="E1583">INDEX(manifest_11Sep!$A$1:$V$3202,MATCH($B1583,manifest_11Sep!$B$1:$B$3202,0),MATCH(A.Arr9sepList!E$1,manifest_11Sep!$A$1:$V$1,0))</f>
        <v>Soo-Lian Eng</v>
      </c>
      <c r="F1583" s="13" t="str">
        <f t="array" ref="F1583">INDEX(manifest_11Sep!$A$1:$V$3202,MATCH($B1583,manifest_11Sep!$B$1:$B$3202,0),MATCH(A.Arr9sepList!F$1,manifest_11Sep!$A$1:$V$1,0))</f>
        <v>Ervin</v>
      </c>
      <c r="G1583" s="13">
        <f t="array" ref="G1583">INDEX(manifest_11Sep!$A$1:$V$3202,MATCH($B1583,manifest_11Sep!$B$1:$B$3202,0),MATCH(A.Arr9sepList!G$1,manifest_11Sep!$A$1:$V$1,0))</f>
        <v>65</v>
      </c>
      <c r="H1583" s="13" t="str">
        <f t="array" ref="H1583">INDEX(manifest_11Sep!$A$1:$V$3202,MATCH($B1583,manifest_11Sep!$B$1:$B$3202,0),MATCH(A.Arr9sepList!H$1,manifest_11Sep!$A$1:$V$1,0))</f>
        <v>Christine Dai</v>
      </c>
      <c r="I1583" s="13" t="str">
        <f t="array" ref="I1583">INDEX(manifest_11Sep!$A$1:$V$3202,MATCH($B1583,manifest_11Sep!$B$1:$B$3202,0),MATCH(A.Arr9sepList!I$1,manifest_11Sep!$A$1:$V$1,0))</f>
        <v>United Airlines</v>
      </c>
      <c r="J1583" s="13" t="str">
        <f t="array" ref="J1583">INDEX(manifest_11Sep!$A$1:$V$3202,MATCH($B1583,manifest_11Sep!$B$1:$B$3202,0),MATCH(A.Arr9sepList!J$1,manifest_11Sep!$A$1:$V$1,0))</f>
        <v>UA 805</v>
      </c>
      <c r="K1583" s="13" t="str">
        <f t="array" ref="K1583">INDEX(manifest_11Sep!$A$1:$V$3202,MATCH($B1583,manifest_11Sep!$B$1:$B$3202,0),MATCH(A.Arr9sepList!K$1,manifest_11Sep!$A$1:$V$1,0))</f>
        <v>12-thg 9-25</v>
      </c>
      <c r="L1583" s="14">
        <f t="array" ref="L1583">INDEX(manifest_11Sep!$A$1:$V$3202,MATCH($B1583,manifest_11Sep!$B$1:$B$3202,0),MATCH(A.Arr9sepList!L$1,manifest_11Sep!$A$1:$V$1,0))</f>
        <v>0.18055555555555555</v>
      </c>
      <c r="M1583" s="13" t="str">
        <f t="array" ref="M1583">INDEX(manifest_11Sep!$A$1:$V$3202,MATCH($B1583,manifest_11Sep!$B$1:$B$3202,0),MATCH(A.Arr9sepList!M$1,manifest_11Sep!$A$1:$V$1,0))</f>
        <v>ICN-T1</v>
      </c>
      <c r="N1583" s="13" t="str">
        <f t="array" ref="N1583">INDEX(manifest_11Sep!$A$1:$V$3202,MATCH($B1583,manifest_11Sep!$B$1:$B$3202,0),MATCH(A.Arr9sepList!N$1,manifest_11Sep!$A$1:$V$1,0))</f>
        <v>THE PLAZA</v>
      </c>
      <c r="O1583" s="15"/>
      <c r="P1583" s="13"/>
      <c r="Q1583" s="16">
        <v>96315828</v>
      </c>
      <c r="R1583" s="16" t="s">
        <v>43</v>
      </c>
      <c r="S1583" s="13" t="str">
        <f t="array" ref="S1583">INDEX(manifest_11Sep!$A$1:$V$3202,MATCH($B1583,manifest_11Sep!$B$1:$B$3202,0),MATCH(A.Arr9sepList!S$1,manifest_11Sep!$A$1:$V$1,0))</f>
        <v>Pre: 1 night for 1 DBL on Sept 12</v>
      </c>
    </row>
    <row r="1584" spans="1:19" ht="15.75" customHeight="1">
      <c r="A1584" s="13" t="str">
        <f t="array" ref="A1584">INDEX(manifest_11Sep!$A$1:$V$3202,MATCH($B1584,manifest_11Sep!$B$1:$B$3202,0),MATCH(A.Arr9sepList!A$1,manifest_11Sep!$A$1:$V$1,0))</f>
        <v>A</v>
      </c>
      <c r="B1584" s="3" t="s">
        <v>1786</v>
      </c>
      <c r="C1584" s="13" t="str">
        <f t="array" ref="C1584">INDEX(manifest_11Sep!$A$1:$V$3202,MATCH($B1584,manifest_11Sep!$B$1:$B$3202,0),MATCH(A.Arr9sepList!C$1,manifest_11Sep!$A$1:$V$1,0))</f>
        <v>V2NCDC2LQB4</v>
      </c>
      <c r="D1584" s="13" t="str">
        <f t="array" ref="D1584">INDEX(manifest_11Sep!$A$1:$V$3202,MATCH($B1584,manifest_11Sep!$B$1:$B$3202,0),MATCH(A.Arr9sepList!D$1,manifest_11Sep!$A$1:$V$1,0))</f>
        <v>Male</v>
      </c>
      <c r="E1584" s="13" t="str">
        <f t="array" ref="E1584">INDEX(manifest_11Sep!$A$1:$V$3202,MATCH($B1584,manifest_11Sep!$B$1:$B$3202,0),MATCH(A.Arr9sepList!E$1,manifest_11Sep!$A$1:$V$1,0))</f>
        <v>Leroy</v>
      </c>
      <c r="F1584" s="13" t="str">
        <f t="array" ref="F1584">INDEX(manifest_11Sep!$A$1:$V$3202,MATCH($B1584,manifest_11Sep!$B$1:$B$3202,0),MATCH(A.Arr9sepList!F$1,manifest_11Sep!$A$1:$V$1,0))</f>
        <v>Ervin</v>
      </c>
      <c r="G1584" s="13">
        <f t="array" ref="G1584">INDEX(manifest_11Sep!$A$1:$V$3202,MATCH($B1584,manifest_11Sep!$B$1:$B$3202,0),MATCH(A.Arr9sepList!G$1,manifest_11Sep!$A$1:$V$1,0))</f>
        <v>74</v>
      </c>
      <c r="H1584" s="13" t="str">
        <f t="array" ref="H1584">INDEX(manifest_11Sep!$A$1:$V$3202,MATCH($B1584,manifest_11Sep!$B$1:$B$3202,0),MATCH(A.Arr9sepList!H$1,manifest_11Sep!$A$1:$V$1,0))</f>
        <v>Christine Dai</v>
      </c>
      <c r="I1584" s="13" t="str">
        <f t="array" ref="I1584">INDEX(manifest_11Sep!$A$1:$V$3202,MATCH($B1584,manifest_11Sep!$B$1:$B$3202,0),MATCH(A.Arr9sepList!I$1,manifest_11Sep!$A$1:$V$1,0))</f>
        <v>United Airlines</v>
      </c>
      <c r="J1584" s="13" t="str">
        <f t="array" ref="J1584">INDEX(manifest_11Sep!$A$1:$V$3202,MATCH($B1584,manifest_11Sep!$B$1:$B$3202,0),MATCH(A.Arr9sepList!J$1,manifest_11Sep!$A$1:$V$1,0))</f>
        <v>UA 805</v>
      </c>
      <c r="K1584" s="13" t="str">
        <f t="array" ref="K1584">INDEX(manifest_11Sep!$A$1:$V$3202,MATCH($B1584,manifest_11Sep!$B$1:$B$3202,0),MATCH(A.Arr9sepList!K$1,manifest_11Sep!$A$1:$V$1,0))</f>
        <v>12-thg 9-25</v>
      </c>
      <c r="L1584" s="14">
        <f t="array" ref="L1584">INDEX(manifest_11Sep!$A$1:$V$3202,MATCH($B1584,manifest_11Sep!$B$1:$B$3202,0),MATCH(A.Arr9sepList!L$1,manifest_11Sep!$A$1:$V$1,0))</f>
        <v>0.18055555555555555</v>
      </c>
      <c r="M1584" s="13" t="str">
        <f t="array" ref="M1584">INDEX(manifest_11Sep!$A$1:$V$3202,MATCH($B1584,manifest_11Sep!$B$1:$B$3202,0),MATCH(A.Arr9sepList!M$1,manifest_11Sep!$A$1:$V$1,0))</f>
        <v>ICN-T1</v>
      </c>
      <c r="N1584" s="13" t="str">
        <f t="array" ref="N1584">INDEX(manifest_11Sep!$A$1:$V$3202,MATCH($B1584,manifest_11Sep!$B$1:$B$3202,0),MATCH(A.Arr9sepList!N$1,manifest_11Sep!$A$1:$V$1,0))</f>
        <v>THE PLAZA</v>
      </c>
      <c r="O1584" s="15"/>
      <c r="P1584" s="13"/>
      <c r="Q1584" s="16">
        <v>96315828</v>
      </c>
      <c r="R1584" s="16" t="s">
        <v>43</v>
      </c>
      <c r="S1584" s="13" t="str">
        <f t="array" ref="S1584">INDEX(manifest_11Sep!$A$1:$V$3202,MATCH($B1584,manifest_11Sep!$B$1:$B$3202,0),MATCH(A.Arr9sepList!S$1,manifest_11Sep!$A$1:$V$1,0))</f>
        <v>Pre: 1 night for 1 DBL on Sept 12</v>
      </c>
    </row>
    <row r="1585" spans="1:19" ht="15.75" customHeight="1">
      <c r="A1585" s="13" t="str">
        <f t="array" ref="A1585">INDEX(manifest_11Sep!$A$1:$V$3202,MATCH($B1585,manifest_11Sep!$B$1:$B$3202,0),MATCH(A.Arr9sepList!A$1,manifest_11Sep!$A$1:$V$1,0))</f>
        <v>A</v>
      </c>
      <c r="B1585" s="3" t="s">
        <v>4415</v>
      </c>
      <c r="C1585" s="13" t="str">
        <f t="array" ref="C1585">INDEX(manifest_11Sep!$A$1:$V$3202,MATCH($B1585,manifest_11Sep!$B$1:$B$3202,0),MATCH(A.Arr9sepList!C$1,manifest_11Sep!$A$1:$V$1,0))</f>
        <v>FKN7H3Y5CX3</v>
      </c>
      <c r="D1585" s="13" t="str">
        <f t="array" ref="D1585">INDEX(manifest_11Sep!$A$1:$V$3202,MATCH($B1585,manifest_11Sep!$B$1:$B$3202,0),MATCH(A.Arr9sepList!D$1,manifest_11Sep!$A$1:$V$1,0))</f>
        <v>Female</v>
      </c>
      <c r="E1585" s="13" t="str">
        <f t="array" ref="E1585">INDEX(manifest_11Sep!$A$1:$V$3202,MATCH($B1585,manifest_11Sep!$B$1:$B$3202,0),MATCH(A.Arr9sepList!E$1,manifest_11Sep!$A$1:$V$1,0))</f>
        <v>Anna Linhle</v>
      </c>
      <c r="F1585" s="13" t="str">
        <f t="array" ref="F1585">INDEX(manifest_11Sep!$A$1:$V$3202,MATCH($B1585,manifest_11Sep!$B$1:$B$3202,0),MATCH(A.Arr9sepList!F$1,manifest_11Sep!$A$1:$V$1,0))</f>
        <v>Pham</v>
      </c>
      <c r="G1585" s="13">
        <f t="array" ref="G1585">INDEX(manifest_11Sep!$A$1:$V$3202,MATCH($B1585,manifest_11Sep!$B$1:$B$3202,0),MATCH(A.Arr9sepList!G$1,manifest_11Sep!$A$1:$V$1,0))</f>
        <v>64</v>
      </c>
      <c r="H1585" s="13" t="str">
        <f t="array" ref="H1585">INDEX(manifest_11Sep!$A$1:$V$3202,MATCH($B1585,manifest_11Sep!$B$1:$B$3202,0),MATCH(A.Arr9sepList!H$1,manifest_11Sep!$A$1:$V$1,0))</f>
        <v>Xuan Nguyen 2</v>
      </c>
      <c r="I1585" s="13" t="str">
        <f t="array" ref="I1585">INDEX(manifest_11Sep!$A$1:$V$3202,MATCH($B1585,manifest_11Sep!$B$1:$B$3202,0),MATCH(A.Arr9sepList!I$1,manifest_11Sep!$A$1:$V$1,0))</f>
        <v>Korean Air</v>
      </c>
      <c r="J1585" s="13" t="str">
        <f t="array" ref="J1585">INDEX(manifest_11Sep!$A$1:$V$3202,MATCH($B1585,manifest_11Sep!$B$1:$B$3202,0),MATCH(A.Arr9sepList!J$1,manifest_11Sep!$A$1:$V$1,0))</f>
        <v>KE 476</v>
      </c>
      <c r="K1585" s="13" t="str">
        <f t="array" ref="K1585">INDEX(manifest_11Sep!$A$1:$V$3202,MATCH($B1585,manifest_11Sep!$B$1:$B$3202,0),MATCH(A.Arr9sepList!K$1,manifest_11Sep!$A$1:$V$1,0))</f>
        <v>12-thg 9-25</v>
      </c>
      <c r="L1585" s="14">
        <f t="array" ref="L1585">INDEX(manifest_11Sep!$A$1:$V$3202,MATCH($B1585,manifest_11Sep!$B$1:$B$3202,0),MATCH(A.Arr9sepList!L$1,manifest_11Sep!$A$1:$V$1,0))</f>
        <v>0.29166666666666669</v>
      </c>
      <c r="M1585" s="13" t="str">
        <f t="array" ref="M1585">INDEX(manifest_11Sep!$A$1:$V$3202,MATCH($B1585,manifest_11Sep!$B$1:$B$3202,0),MATCH(A.Arr9sepList!M$1,manifest_11Sep!$A$1:$V$1,0))</f>
        <v>ICN-T2</v>
      </c>
      <c r="N1585" s="13" t="str">
        <f t="array" ref="N1585">INDEX(manifest_11Sep!$A$1:$V$3202,MATCH($B1585,manifest_11Sep!$B$1:$B$3202,0),MATCH(A.Arr9sepList!N$1,manifest_11Sep!$A$1:$V$1,0))</f>
        <v>INTER PARNAS</v>
      </c>
      <c r="O1585" s="15"/>
      <c r="P1585" s="13"/>
      <c r="Q1585" s="16">
        <v>87236643</v>
      </c>
      <c r="R1585" s="16" t="s">
        <v>43</v>
      </c>
      <c r="S1585" s="13">
        <f t="array" ref="S1585">INDEX(manifest_11Sep!$A$1:$V$3202,MATCH($B1585,manifest_11Sep!$B$1:$B$3202,0),MATCH(A.Arr9sepList!S$1,manifest_11Sep!$A$1:$V$1,0))</f>
        <v>0</v>
      </c>
    </row>
    <row r="1586" spans="1:19" ht="15.75" customHeight="1">
      <c r="A1586" s="13" t="str">
        <f t="array" ref="A1586">INDEX(manifest_11Sep!$A$1:$V$3202,MATCH($B1586,manifest_11Sep!$B$1:$B$3202,0),MATCH(A.Arr9sepList!A$1,manifest_11Sep!$A$1:$V$1,0))</f>
        <v>A</v>
      </c>
      <c r="B1586" s="3" t="s">
        <v>4418</v>
      </c>
      <c r="C1586" s="13" t="str">
        <f t="array" ref="C1586">INDEX(manifest_11Sep!$A$1:$V$3202,MATCH($B1586,manifest_11Sep!$B$1:$B$3202,0),MATCH(A.Arr9sepList!C$1,manifest_11Sep!$A$1:$V$1,0))</f>
        <v>FKN7H3Y5CX3</v>
      </c>
      <c r="D1586" s="13" t="str">
        <f t="array" ref="D1586">INDEX(manifest_11Sep!$A$1:$V$3202,MATCH($B1586,manifest_11Sep!$B$1:$B$3202,0),MATCH(A.Arr9sepList!D$1,manifest_11Sep!$A$1:$V$1,0))</f>
        <v>Male</v>
      </c>
      <c r="E1586" s="13" t="str">
        <f t="array" ref="E1586">INDEX(manifest_11Sep!$A$1:$V$3202,MATCH($B1586,manifest_11Sep!$B$1:$B$3202,0),MATCH(A.Arr9sepList!E$1,manifest_11Sep!$A$1:$V$1,0))</f>
        <v>Peter D</v>
      </c>
      <c r="F1586" s="13" t="str">
        <f t="array" ref="F1586">INDEX(manifest_11Sep!$A$1:$V$3202,MATCH($B1586,manifest_11Sep!$B$1:$B$3202,0),MATCH(A.Arr9sepList!F$1,manifest_11Sep!$A$1:$V$1,0))</f>
        <v>Vu</v>
      </c>
      <c r="G1586" s="13">
        <f t="array" ref="G1586">INDEX(manifest_11Sep!$A$1:$V$3202,MATCH($B1586,manifest_11Sep!$B$1:$B$3202,0),MATCH(A.Arr9sepList!G$1,manifest_11Sep!$A$1:$V$1,0))</f>
        <v>63</v>
      </c>
      <c r="H1586" s="13" t="str">
        <f t="array" ref="H1586">INDEX(manifest_11Sep!$A$1:$V$3202,MATCH($B1586,manifest_11Sep!$B$1:$B$3202,0),MATCH(A.Arr9sepList!H$1,manifest_11Sep!$A$1:$V$1,0))</f>
        <v>Xuan Nguyen 2</v>
      </c>
      <c r="I1586" s="13" t="str">
        <f t="array" ref="I1586">INDEX(manifest_11Sep!$A$1:$V$3202,MATCH($B1586,manifest_11Sep!$B$1:$B$3202,0),MATCH(A.Arr9sepList!I$1,manifest_11Sep!$A$1:$V$1,0))</f>
        <v>Korean Air</v>
      </c>
      <c r="J1586" s="13" t="str">
        <f t="array" ref="J1586">INDEX(manifest_11Sep!$A$1:$V$3202,MATCH($B1586,manifest_11Sep!$B$1:$B$3202,0),MATCH(A.Arr9sepList!J$1,manifest_11Sep!$A$1:$V$1,0))</f>
        <v>KE 476</v>
      </c>
      <c r="K1586" s="13" t="str">
        <f t="array" ref="K1586">INDEX(manifest_11Sep!$A$1:$V$3202,MATCH($B1586,manifest_11Sep!$B$1:$B$3202,0),MATCH(A.Arr9sepList!K$1,manifest_11Sep!$A$1:$V$1,0))</f>
        <v>12-thg 9-25</v>
      </c>
      <c r="L1586" s="14">
        <f t="array" ref="L1586">INDEX(manifest_11Sep!$A$1:$V$3202,MATCH($B1586,manifest_11Sep!$B$1:$B$3202,0),MATCH(A.Arr9sepList!L$1,manifest_11Sep!$A$1:$V$1,0))</f>
        <v>0.29166666666666669</v>
      </c>
      <c r="M1586" s="13" t="str">
        <f t="array" ref="M1586">INDEX(manifest_11Sep!$A$1:$V$3202,MATCH($B1586,manifest_11Sep!$B$1:$B$3202,0),MATCH(A.Arr9sepList!M$1,manifest_11Sep!$A$1:$V$1,0))</f>
        <v>ICN-T2</v>
      </c>
      <c r="N1586" s="13" t="str">
        <f t="array" ref="N1586">INDEX(manifest_11Sep!$A$1:$V$3202,MATCH($B1586,manifest_11Sep!$B$1:$B$3202,0),MATCH(A.Arr9sepList!N$1,manifest_11Sep!$A$1:$V$1,0))</f>
        <v>INTER PARNAS</v>
      </c>
      <c r="O1586" s="15"/>
      <c r="P1586" s="13"/>
      <c r="Q1586" s="16">
        <v>87236643</v>
      </c>
      <c r="R1586" s="16" t="s">
        <v>43</v>
      </c>
      <c r="S1586" s="13">
        <f t="array" ref="S1586">INDEX(manifest_11Sep!$A$1:$V$3202,MATCH($B1586,manifest_11Sep!$B$1:$B$3202,0),MATCH(A.Arr9sepList!S$1,manifest_11Sep!$A$1:$V$1,0))</f>
        <v>0</v>
      </c>
    </row>
    <row r="1587" spans="1:19" ht="15.75" customHeight="1">
      <c r="A1587" s="13" t="str">
        <f t="array" ref="A1587">INDEX(manifest_11Sep!$A$1:$V$3202,MATCH($B1587,manifest_11Sep!$B$1:$B$3202,0),MATCH(A.Arr9sepList!A$1,manifest_11Sep!$A$1:$V$1,0))</f>
        <v>A</v>
      </c>
      <c r="B1587" s="3" t="s">
        <v>2750</v>
      </c>
      <c r="C1587" s="13" t="str">
        <f t="array" ref="C1587">INDEX(manifest_11Sep!$A$1:$V$3202,MATCH($B1587,manifest_11Sep!$B$1:$B$3202,0),MATCH(A.Arr9sepList!C$1,manifest_11Sep!$A$1:$V$1,0))</f>
        <v>99NBQ6HJZRQ</v>
      </c>
      <c r="D1587" s="13" t="str">
        <f t="array" ref="D1587">INDEX(manifest_11Sep!$A$1:$V$3202,MATCH($B1587,manifest_11Sep!$B$1:$B$3202,0),MATCH(A.Arr9sepList!D$1,manifest_11Sep!$A$1:$V$1,0))</f>
        <v>Male</v>
      </c>
      <c r="E1587" s="13" t="str">
        <f t="array" ref="E1587">INDEX(manifest_11Sep!$A$1:$V$3202,MATCH($B1587,manifest_11Sep!$B$1:$B$3202,0),MATCH(A.Arr9sepList!E$1,manifest_11Sep!$A$1:$V$1,0))</f>
        <v>Jose</v>
      </c>
      <c r="F1587" s="13" t="str">
        <f t="array" ref="F1587">INDEX(manifest_11Sep!$A$1:$V$3202,MATCH($B1587,manifest_11Sep!$B$1:$B$3202,0),MATCH(A.Arr9sepList!F$1,manifest_11Sep!$A$1:$V$1,0))</f>
        <v>Ortiz</v>
      </c>
      <c r="G1587" s="13">
        <f t="array" ref="G1587">INDEX(manifest_11Sep!$A$1:$V$3202,MATCH($B1587,manifest_11Sep!$B$1:$B$3202,0),MATCH(A.Arr9sepList!G$1,manifest_11Sep!$A$1:$V$1,0))</f>
        <v>56</v>
      </c>
      <c r="H1587" s="13" t="str">
        <f t="array" ref="H1587">INDEX(manifest_11Sep!$A$1:$V$3202,MATCH($B1587,manifest_11Sep!$B$1:$B$3202,0),MATCH(A.Arr9sepList!H$1,manifest_11Sep!$A$1:$V$1,0))</f>
        <v>John Woo 1</v>
      </c>
      <c r="I1587" s="13" t="str">
        <f t="array" ref="I1587">INDEX(manifest_11Sep!$A$1:$V$3202,MATCH($B1587,manifest_11Sep!$B$1:$B$3202,0),MATCH(A.Arr9sepList!I$1,manifest_11Sep!$A$1:$V$1,0))</f>
        <v>Cathay Pacific</v>
      </c>
      <c r="J1587" s="13" t="str">
        <f t="array" ref="J1587">INDEX(manifest_11Sep!$A$1:$V$3202,MATCH($B1587,manifest_11Sep!$B$1:$B$3202,0),MATCH(A.Arr9sepList!J$1,manifest_11Sep!$A$1:$V$1,0))</f>
        <v>CX 434</v>
      </c>
      <c r="K1587" s="13" t="str">
        <f t="array" ref="K1587">INDEX(manifest_11Sep!$A$1:$V$3202,MATCH($B1587,manifest_11Sep!$B$1:$B$3202,0),MATCH(A.Arr9sepList!K$1,manifest_11Sep!$A$1:$V$1,0))</f>
        <v>12-thg 9-25</v>
      </c>
      <c r="L1587" s="14">
        <f t="array" ref="L1587">INDEX(manifest_11Sep!$A$1:$V$3202,MATCH($B1587,manifest_11Sep!$B$1:$B$3202,0),MATCH(A.Arr9sepList!L$1,manifest_11Sep!$A$1:$V$1,0))</f>
        <v>0.52777777777777779</v>
      </c>
      <c r="M1587" s="13" t="str">
        <f t="array" ref="M1587">INDEX(manifest_11Sep!$A$1:$V$3202,MATCH($B1587,manifest_11Sep!$B$1:$B$3202,0),MATCH(A.Arr9sepList!M$1,manifest_11Sep!$A$1:$V$1,0))</f>
        <v>ICN-T1</v>
      </c>
      <c r="N1587" s="13" t="str">
        <f t="array" ref="N1587">INDEX(manifest_11Sep!$A$1:$V$3202,MATCH($B1587,manifest_11Sep!$B$1:$B$3202,0),MATCH(A.Arr9sepList!N$1,manifest_11Sep!$A$1:$V$1,0))</f>
        <v>LOTTE</v>
      </c>
      <c r="O1587" s="15"/>
      <c r="P1587" s="13"/>
      <c r="Q1587" s="16">
        <v>15262406</v>
      </c>
      <c r="R1587" s="16" t="s">
        <v>43</v>
      </c>
      <c r="S1587" s="13">
        <f t="array" ref="S1587">INDEX(manifest_11Sep!$A$1:$V$3202,MATCH($B1587,manifest_11Sep!$B$1:$B$3202,0),MATCH(A.Arr9sepList!S$1,manifest_11Sep!$A$1:$V$1,0))</f>
        <v>0</v>
      </c>
    </row>
    <row r="1588" spans="1:19" ht="15.75" customHeight="1">
      <c r="A1588" s="13" t="str">
        <f t="array" ref="A1588">INDEX(manifest_11Sep!$A$1:$V$3202,MATCH($B1588,manifest_11Sep!$B$1:$B$3202,0),MATCH(A.Arr9sepList!A$1,manifest_11Sep!$A$1:$V$1,0))</f>
        <v>A</v>
      </c>
      <c r="B1588" s="3" t="s">
        <v>2754</v>
      </c>
      <c r="C1588" s="13" t="str">
        <f t="array" ref="C1588">INDEX(manifest_11Sep!$A$1:$V$3202,MATCH($B1588,manifest_11Sep!$B$1:$B$3202,0),MATCH(A.Arr9sepList!C$1,manifest_11Sep!$A$1:$V$1,0))</f>
        <v>99NBQ6HJZRQ</v>
      </c>
      <c r="D1588" s="13" t="str">
        <f t="array" ref="D1588">INDEX(manifest_11Sep!$A$1:$V$3202,MATCH($B1588,manifest_11Sep!$B$1:$B$3202,0),MATCH(A.Arr9sepList!D$1,manifest_11Sep!$A$1:$V$1,0))</f>
        <v>Female</v>
      </c>
      <c r="E1588" s="13" t="str">
        <f t="array" ref="E1588">INDEX(manifest_11Sep!$A$1:$V$3202,MATCH($B1588,manifest_11Sep!$B$1:$B$3202,0),MATCH(A.Arr9sepList!E$1,manifest_11Sep!$A$1:$V$1,0))</f>
        <v>Ana Beatriz</v>
      </c>
      <c r="F1588" s="13" t="str">
        <f t="array" ref="F1588">INDEX(manifest_11Sep!$A$1:$V$3202,MATCH($B1588,manifest_11Sep!$B$1:$B$3202,0),MATCH(A.Arr9sepList!F$1,manifest_11Sep!$A$1:$V$1,0))</f>
        <v>Ortiz</v>
      </c>
      <c r="G1588" s="13">
        <f t="array" ref="G1588">INDEX(manifest_11Sep!$A$1:$V$3202,MATCH($B1588,manifest_11Sep!$B$1:$B$3202,0),MATCH(A.Arr9sepList!G$1,manifest_11Sep!$A$1:$V$1,0))</f>
        <v>54</v>
      </c>
      <c r="H1588" s="13" t="str">
        <f t="array" ref="H1588">INDEX(manifest_11Sep!$A$1:$V$3202,MATCH($B1588,manifest_11Sep!$B$1:$B$3202,0),MATCH(A.Arr9sepList!H$1,manifest_11Sep!$A$1:$V$1,0))</f>
        <v>John Woo 1</v>
      </c>
      <c r="I1588" s="13" t="str">
        <f t="array" ref="I1588">INDEX(manifest_11Sep!$A$1:$V$3202,MATCH($B1588,manifest_11Sep!$B$1:$B$3202,0),MATCH(A.Arr9sepList!I$1,manifest_11Sep!$A$1:$V$1,0))</f>
        <v>Cathay Pacific</v>
      </c>
      <c r="J1588" s="13" t="str">
        <f t="array" ref="J1588">INDEX(manifest_11Sep!$A$1:$V$3202,MATCH($B1588,manifest_11Sep!$B$1:$B$3202,0),MATCH(A.Arr9sepList!J$1,manifest_11Sep!$A$1:$V$1,0))</f>
        <v>CX 434</v>
      </c>
      <c r="K1588" s="13" t="str">
        <f t="array" ref="K1588">INDEX(manifest_11Sep!$A$1:$V$3202,MATCH($B1588,manifest_11Sep!$B$1:$B$3202,0),MATCH(A.Arr9sepList!K$1,manifest_11Sep!$A$1:$V$1,0))</f>
        <v>12-thg 9-25</v>
      </c>
      <c r="L1588" s="14">
        <f t="array" ref="L1588">INDEX(manifest_11Sep!$A$1:$V$3202,MATCH($B1588,manifest_11Sep!$B$1:$B$3202,0),MATCH(A.Arr9sepList!L$1,manifest_11Sep!$A$1:$V$1,0))</f>
        <v>0.52777777777777779</v>
      </c>
      <c r="M1588" s="13" t="str">
        <f t="array" ref="M1588">INDEX(manifest_11Sep!$A$1:$V$3202,MATCH($B1588,manifest_11Sep!$B$1:$B$3202,0),MATCH(A.Arr9sepList!M$1,manifest_11Sep!$A$1:$V$1,0))</f>
        <v>ICN-T1</v>
      </c>
      <c r="N1588" s="13" t="str">
        <f t="array" ref="N1588">INDEX(manifest_11Sep!$A$1:$V$3202,MATCH($B1588,manifest_11Sep!$B$1:$B$3202,0),MATCH(A.Arr9sepList!N$1,manifest_11Sep!$A$1:$V$1,0))</f>
        <v>LOTTE</v>
      </c>
      <c r="O1588" s="15"/>
      <c r="P1588" s="13"/>
      <c r="Q1588" s="16">
        <v>15262406</v>
      </c>
      <c r="R1588" s="16" t="s">
        <v>43</v>
      </c>
      <c r="S1588" s="13">
        <f t="array" ref="S1588">INDEX(manifest_11Sep!$A$1:$V$3202,MATCH($B1588,manifest_11Sep!$B$1:$B$3202,0),MATCH(A.Arr9sepList!S$1,manifest_11Sep!$A$1:$V$1,0))</f>
        <v>0</v>
      </c>
    </row>
    <row r="1589" spans="1:19" ht="15.75" customHeight="1">
      <c r="A1589" s="13" t="str">
        <f t="array" ref="A1589">INDEX(manifest_11Sep!$A$1:$V$3202,MATCH($B1589,manifest_11Sep!$B$1:$B$3202,0),MATCH(A.Arr9sepList!A$1,manifest_11Sep!$A$1:$V$1,0))</f>
        <v>A</v>
      </c>
      <c r="B1589" s="3" t="s">
        <v>2767</v>
      </c>
      <c r="C1589" s="13" t="str">
        <f t="array" ref="C1589">INDEX(manifest_11Sep!$A$1:$V$3202,MATCH($B1589,manifest_11Sep!$B$1:$B$3202,0),MATCH(A.Arr9sepList!C$1,manifest_11Sep!$A$1:$V$1,0))</f>
        <v>BMNVJ9VGSJH</v>
      </c>
      <c r="D1589" s="13" t="str">
        <f t="array" ref="D1589">INDEX(manifest_11Sep!$A$1:$V$3202,MATCH($B1589,manifest_11Sep!$B$1:$B$3202,0),MATCH(A.Arr9sepList!D$1,manifest_11Sep!$A$1:$V$1,0))</f>
        <v>Female</v>
      </c>
      <c r="E1589" s="13" t="str">
        <f t="array" ref="E1589">INDEX(manifest_11Sep!$A$1:$V$3202,MATCH($B1589,manifest_11Sep!$B$1:$B$3202,0),MATCH(A.Arr9sepList!E$1,manifest_11Sep!$A$1:$V$1,0))</f>
        <v>Johanna</v>
      </c>
      <c r="F1589" s="13" t="str">
        <f t="array" ref="F1589">INDEX(manifest_11Sep!$A$1:$V$3202,MATCH($B1589,manifest_11Sep!$B$1:$B$3202,0),MATCH(A.Arr9sepList!F$1,manifest_11Sep!$A$1:$V$1,0))</f>
        <v>Ortiz</v>
      </c>
      <c r="G1589" s="13">
        <f t="array" ref="G1589">INDEX(manifest_11Sep!$A$1:$V$3202,MATCH($B1589,manifest_11Sep!$B$1:$B$3202,0),MATCH(A.Arr9sepList!G$1,manifest_11Sep!$A$1:$V$1,0))</f>
        <v>30</v>
      </c>
      <c r="H1589" s="13" t="str">
        <f t="array" ref="H1589">INDEX(manifest_11Sep!$A$1:$V$3202,MATCH($B1589,manifest_11Sep!$B$1:$B$3202,0),MATCH(A.Arr9sepList!H$1,manifest_11Sep!$A$1:$V$1,0))</f>
        <v>John Woo 1</v>
      </c>
      <c r="I1589" s="13" t="str">
        <f t="array" ref="I1589">INDEX(manifest_11Sep!$A$1:$V$3202,MATCH($B1589,manifest_11Sep!$B$1:$B$3202,0),MATCH(A.Arr9sepList!I$1,manifest_11Sep!$A$1:$V$1,0))</f>
        <v>Cathay Pacific</v>
      </c>
      <c r="J1589" s="13" t="str">
        <f t="array" ref="J1589">INDEX(manifest_11Sep!$A$1:$V$3202,MATCH($B1589,manifest_11Sep!$B$1:$B$3202,0),MATCH(A.Arr9sepList!J$1,manifest_11Sep!$A$1:$V$1,0))</f>
        <v>CX 434</v>
      </c>
      <c r="K1589" s="13" t="str">
        <f t="array" ref="K1589">INDEX(manifest_11Sep!$A$1:$V$3202,MATCH($B1589,manifest_11Sep!$B$1:$B$3202,0),MATCH(A.Arr9sepList!K$1,manifest_11Sep!$A$1:$V$1,0))</f>
        <v>12-thg 9-25</v>
      </c>
      <c r="L1589" s="14">
        <f t="array" ref="L1589">INDEX(manifest_11Sep!$A$1:$V$3202,MATCH($B1589,manifest_11Sep!$B$1:$B$3202,0),MATCH(A.Arr9sepList!L$1,manifest_11Sep!$A$1:$V$1,0))</f>
        <v>0.52777777777777779</v>
      </c>
      <c r="M1589" s="13" t="str">
        <f t="array" ref="M1589">INDEX(manifest_11Sep!$A$1:$V$3202,MATCH($B1589,manifest_11Sep!$B$1:$B$3202,0),MATCH(A.Arr9sepList!M$1,manifest_11Sep!$A$1:$V$1,0))</f>
        <v>ICN-T1</v>
      </c>
      <c r="N1589" s="13" t="str">
        <f t="array" ref="N1589">INDEX(manifest_11Sep!$A$1:$V$3202,MATCH($B1589,manifest_11Sep!$B$1:$B$3202,0),MATCH(A.Arr9sepList!N$1,manifest_11Sep!$A$1:$V$1,0))</f>
        <v>LOTTE</v>
      </c>
      <c r="O1589" s="15"/>
      <c r="P1589" s="13"/>
      <c r="Q1589" s="16">
        <v>15262409</v>
      </c>
      <c r="R1589" s="16" t="s">
        <v>43</v>
      </c>
      <c r="S1589" s="13">
        <f t="array" ref="S1589">INDEX(manifest_11Sep!$A$1:$V$3202,MATCH($B1589,manifest_11Sep!$B$1:$B$3202,0),MATCH(A.Arr9sepList!S$1,manifest_11Sep!$A$1:$V$1,0))</f>
        <v>0</v>
      </c>
    </row>
    <row r="1590" spans="1:19" ht="15.75" customHeight="1">
      <c r="A1590" s="13" t="str">
        <f t="array" ref="A1590">INDEX(manifest_11Sep!$A$1:$V$3202,MATCH($B1590,manifest_11Sep!$B$1:$B$3202,0),MATCH(A.Arr9sepList!A$1,manifest_11Sep!$A$1:$V$1,0))</f>
        <v>A</v>
      </c>
      <c r="B1590" s="3" t="s">
        <v>1165</v>
      </c>
      <c r="C1590" s="13" t="str">
        <f t="array" ref="C1590">INDEX(manifest_11Sep!$A$1:$V$3202,MATCH($B1590,manifest_11Sep!$B$1:$B$3202,0),MATCH(A.Arr9sepList!C$1,manifest_11Sep!$A$1:$V$1,0))</f>
        <v>BHN9T9FQQ2Q</v>
      </c>
      <c r="D1590" s="13" t="str">
        <f t="array" ref="D1590">INDEX(manifest_11Sep!$A$1:$V$3202,MATCH($B1590,manifest_11Sep!$B$1:$B$3202,0),MATCH(A.Arr9sepList!D$1,manifest_11Sep!$A$1:$V$1,0))</f>
        <v>Female</v>
      </c>
      <c r="E1590" s="13" t="str">
        <f t="array" ref="E1590">INDEX(manifest_11Sep!$A$1:$V$3202,MATCH($B1590,manifest_11Sep!$B$1:$B$3202,0),MATCH(A.Arr9sepList!E$1,manifest_11Sep!$A$1:$V$1,0))</f>
        <v>Quyen Thi</v>
      </c>
      <c r="F1590" s="13" t="str">
        <f t="array" ref="F1590">INDEX(manifest_11Sep!$A$1:$V$3202,MATCH($B1590,manifest_11Sep!$B$1:$B$3202,0),MATCH(A.Arr9sepList!F$1,manifest_11Sep!$A$1:$V$1,0))</f>
        <v>Nguyen</v>
      </c>
      <c r="G1590" s="13">
        <f t="array" ref="G1590">INDEX(manifest_11Sep!$A$1:$V$3202,MATCH($B1590,manifest_11Sep!$B$1:$B$3202,0),MATCH(A.Arr9sepList!G$1,manifest_11Sep!$A$1:$V$1,0))</f>
        <v>80</v>
      </c>
      <c r="H1590" s="13" t="str">
        <f t="array" ref="H1590">INDEX(manifest_11Sep!$A$1:$V$3202,MATCH($B1590,manifest_11Sep!$B$1:$B$3202,0),MATCH(A.Arr9sepList!H$1,manifest_11Sep!$A$1:$V$1,0))</f>
        <v>Alicia Nguyen 4</v>
      </c>
      <c r="I1590" s="13" t="str">
        <f t="array" ref="I1590">INDEX(manifest_11Sep!$A$1:$V$3202,MATCH($B1590,manifest_11Sep!$B$1:$B$3202,0),MATCH(A.Arr9sepList!I$1,manifest_11Sep!$A$1:$V$1,0))</f>
        <v>United Airlines</v>
      </c>
      <c r="J1590" s="13" t="str">
        <f t="array" ref="J1590">INDEX(manifest_11Sep!$A$1:$V$3202,MATCH($B1590,manifest_11Sep!$B$1:$B$3202,0),MATCH(A.Arr9sepList!J$1,manifest_11Sep!$A$1:$V$1,0))</f>
        <v>UA 893</v>
      </c>
      <c r="K1590" s="13" t="str">
        <f t="array" ref="K1590">INDEX(manifest_11Sep!$A$1:$V$3202,MATCH($B1590,manifest_11Sep!$B$1:$B$3202,0),MATCH(A.Arr9sepList!K$1,manifest_11Sep!$A$1:$V$1,0))</f>
        <v>12-thg 9-25</v>
      </c>
      <c r="L1590" s="14">
        <f t="array" ref="L1590">INDEX(manifest_11Sep!$A$1:$V$3202,MATCH($B1590,manifest_11Sep!$B$1:$B$3202,0),MATCH(A.Arr9sepList!L$1,manifest_11Sep!$A$1:$V$1,0))</f>
        <v>0.625</v>
      </c>
      <c r="M1590" s="13" t="str">
        <f t="array" ref="M1590">INDEX(manifest_11Sep!$A$1:$V$3202,MATCH($B1590,manifest_11Sep!$B$1:$B$3202,0),MATCH(A.Arr9sepList!M$1,manifest_11Sep!$A$1:$V$1,0))</f>
        <v>ICN-T1</v>
      </c>
      <c r="N1590" s="13" t="str">
        <f t="array" ref="N1590">INDEX(manifest_11Sep!$A$1:$V$3202,MATCH($B1590,manifest_11Sep!$B$1:$B$3202,0),MATCH(A.Arr9sepList!N$1,manifest_11Sep!$A$1:$V$1,0))</f>
        <v>JW MARRIOTT</v>
      </c>
      <c r="O1590" s="15"/>
      <c r="P1590" s="13"/>
      <c r="Q1590" s="16">
        <v>75987288</v>
      </c>
      <c r="R1590" s="16" t="s">
        <v>61</v>
      </c>
      <c r="S1590" s="13">
        <f t="array" ref="S1590">INDEX(manifest_11Sep!$A$1:$V$3202,MATCH($B1590,manifest_11Sep!$B$1:$B$3202,0),MATCH(A.Arr9sepList!S$1,manifest_11Sep!$A$1:$V$1,0))</f>
        <v>0</v>
      </c>
    </row>
    <row r="1591" spans="1:19" ht="15.75" customHeight="1">
      <c r="A1591" s="13" t="str">
        <f t="array" ref="A1591">INDEX(manifest_11Sep!$A$1:$V$3202,MATCH($B1591,manifest_11Sep!$B$1:$B$3202,0),MATCH(A.Arr9sepList!A$1,manifest_11Sep!$A$1:$V$1,0))</f>
        <v>A</v>
      </c>
      <c r="B1591" s="3" t="s">
        <v>1226</v>
      </c>
      <c r="C1591" s="13" t="str">
        <f t="array" ref="C1591">INDEX(manifest_11Sep!$A$1:$V$3202,MATCH($B1591,manifest_11Sep!$B$1:$B$3202,0),MATCH(A.Arr9sepList!C$1,manifest_11Sep!$A$1:$V$1,0))</f>
        <v>RSNDBDMDFQC</v>
      </c>
      <c r="D1591" s="13" t="str">
        <f t="array" ref="D1591">INDEX(manifest_11Sep!$A$1:$V$3202,MATCH($B1591,manifest_11Sep!$B$1:$B$3202,0),MATCH(A.Arr9sepList!D$1,manifest_11Sep!$A$1:$V$1,0))</f>
        <v>Female</v>
      </c>
      <c r="E1591" s="13" t="str">
        <f t="array" ref="E1591">INDEX(manifest_11Sep!$A$1:$V$3202,MATCH($B1591,manifest_11Sep!$B$1:$B$3202,0),MATCH(A.Arr9sepList!E$1,manifest_11Sep!$A$1:$V$1,0))</f>
        <v>Marita Aguas</v>
      </c>
      <c r="F1591" s="13" t="str">
        <f t="array" ref="F1591">INDEX(manifest_11Sep!$A$1:$V$3202,MATCH($B1591,manifest_11Sep!$B$1:$B$3202,0),MATCH(A.Arr9sepList!F$1,manifest_11Sep!$A$1:$V$1,0))</f>
        <v>Ferrer</v>
      </c>
      <c r="G1591" s="13">
        <f t="array" ref="G1591">INDEX(manifest_11Sep!$A$1:$V$3202,MATCH($B1591,manifest_11Sep!$B$1:$B$3202,0),MATCH(A.Arr9sepList!G$1,manifest_11Sep!$A$1:$V$1,0))</f>
        <v>62</v>
      </c>
      <c r="H1591" s="13" t="str">
        <f t="array" ref="H1591">INDEX(manifest_11Sep!$A$1:$V$3202,MATCH($B1591,manifest_11Sep!$B$1:$B$3202,0),MATCH(A.Arr9sepList!H$1,manifest_11Sep!$A$1:$V$1,0))</f>
        <v>Alicia Nguyen 4</v>
      </c>
      <c r="I1591" s="13" t="str">
        <f t="array" ref="I1591">INDEX(manifest_11Sep!$A$1:$V$3202,MATCH($B1591,manifest_11Sep!$B$1:$B$3202,0),MATCH(A.Arr9sepList!I$1,manifest_11Sep!$A$1:$V$1,0))</f>
        <v>United Airlines</v>
      </c>
      <c r="J1591" s="13" t="str">
        <f t="array" ref="J1591">INDEX(manifest_11Sep!$A$1:$V$3202,MATCH($B1591,manifest_11Sep!$B$1:$B$3202,0),MATCH(A.Arr9sepList!J$1,manifest_11Sep!$A$1:$V$1,0))</f>
        <v>UA 893</v>
      </c>
      <c r="K1591" s="13" t="str">
        <f t="array" ref="K1591">INDEX(manifest_11Sep!$A$1:$V$3202,MATCH($B1591,manifest_11Sep!$B$1:$B$3202,0),MATCH(A.Arr9sepList!K$1,manifest_11Sep!$A$1:$V$1,0))</f>
        <v>12-thg 9-25</v>
      </c>
      <c r="L1591" s="14">
        <f t="array" ref="L1591">INDEX(manifest_11Sep!$A$1:$V$3202,MATCH($B1591,manifest_11Sep!$B$1:$B$3202,0),MATCH(A.Arr9sepList!L$1,manifest_11Sep!$A$1:$V$1,0))</f>
        <v>0.625</v>
      </c>
      <c r="M1591" s="13" t="str">
        <f t="array" ref="M1591">INDEX(manifest_11Sep!$A$1:$V$3202,MATCH($B1591,manifest_11Sep!$B$1:$B$3202,0),MATCH(A.Arr9sepList!M$1,manifest_11Sep!$A$1:$V$1,0))</f>
        <v>ICN-T1</v>
      </c>
      <c r="N1591" s="13" t="str">
        <f t="array" ref="N1591">INDEX(manifest_11Sep!$A$1:$V$3202,MATCH($B1591,manifest_11Sep!$B$1:$B$3202,0),MATCH(A.Arr9sepList!N$1,manifest_11Sep!$A$1:$V$1,0))</f>
        <v>JW MARRIOTT</v>
      </c>
      <c r="O1591" s="15"/>
      <c r="P1591" s="13"/>
      <c r="Q1591" s="16">
        <v>75987509</v>
      </c>
      <c r="R1591" s="16" t="s">
        <v>43</v>
      </c>
      <c r="S1591" s="13">
        <f t="array" ref="S1591">INDEX(manifest_11Sep!$A$1:$V$3202,MATCH($B1591,manifest_11Sep!$B$1:$B$3202,0),MATCH(A.Arr9sepList!S$1,manifest_11Sep!$A$1:$V$1,0))</f>
        <v>0</v>
      </c>
    </row>
    <row r="1592" spans="1:19" ht="15.75" customHeight="1">
      <c r="A1592" s="13" t="str">
        <f t="array" ref="A1592">INDEX(manifest_11Sep!$A$1:$V$3202,MATCH($B1592,manifest_11Sep!$B$1:$B$3202,0),MATCH(A.Arr9sepList!A$1,manifest_11Sep!$A$1:$V$1,0))</f>
        <v>A</v>
      </c>
      <c r="B1592" s="3" t="s">
        <v>1229</v>
      </c>
      <c r="C1592" s="13" t="str">
        <f t="array" ref="C1592">INDEX(manifest_11Sep!$A$1:$V$3202,MATCH($B1592,manifest_11Sep!$B$1:$B$3202,0),MATCH(A.Arr9sepList!C$1,manifest_11Sep!$A$1:$V$1,0))</f>
        <v>RSNDBDMDFQC</v>
      </c>
      <c r="D1592" s="13" t="str">
        <f t="array" ref="D1592">INDEX(manifest_11Sep!$A$1:$V$3202,MATCH($B1592,manifest_11Sep!$B$1:$B$3202,0),MATCH(A.Arr9sepList!D$1,manifest_11Sep!$A$1:$V$1,0))</f>
        <v>Male</v>
      </c>
      <c r="E1592" s="13" t="str">
        <f t="array" ref="E1592">INDEX(manifest_11Sep!$A$1:$V$3202,MATCH($B1592,manifest_11Sep!$B$1:$B$3202,0),MATCH(A.Arr9sepList!E$1,manifest_11Sep!$A$1:$V$1,0))</f>
        <v>Cesar Golez</v>
      </c>
      <c r="F1592" s="13" t="str">
        <f t="array" ref="F1592">INDEX(manifest_11Sep!$A$1:$V$3202,MATCH($B1592,manifest_11Sep!$B$1:$B$3202,0),MATCH(A.Arr9sepList!F$1,manifest_11Sep!$A$1:$V$1,0))</f>
        <v>Ferrer</v>
      </c>
      <c r="G1592" s="13">
        <f t="array" ref="G1592">INDEX(manifest_11Sep!$A$1:$V$3202,MATCH($B1592,manifest_11Sep!$B$1:$B$3202,0),MATCH(A.Arr9sepList!G$1,manifest_11Sep!$A$1:$V$1,0))</f>
        <v>67</v>
      </c>
      <c r="H1592" s="13" t="str">
        <f t="array" ref="H1592">INDEX(manifest_11Sep!$A$1:$V$3202,MATCH($B1592,manifest_11Sep!$B$1:$B$3202,0),MATCH(A.Arr9sepList!H$1,manifest_11Sep!$A$1:$V$1,0))</f>
        <v>Alicia Nguyen 4</v>
      </c>
      <c r="I1592" s="13" t="str">
        <f t="array" ref="I1592">INDEX(manifest_11Sep!$A$1:$V$3202,MATCH($B1592,manifest_11Sep!$B$1:$B$3202,0),MATCH(A.Arr9sepList!I$1,manifest_11Sep!$A$1:$V$1,0))</f>
        <v>United Airlines</v>
      </c>
      <c r="J1592" s="13" t="str">
        <f t="array" ref="J1592">INDEX(manifest_11Sep!$A$1:$V$3202,MATCH($B1592,manifest_11Sep!$B$1:$B$3202,0),MATCH(A.Arr9sepList!J$1,manifest_11Sep!$A$1:$V$1,0))</f>
        <v>UA 893</v>
      </c>
      <c r="K1592" s="13" t="str">
        <f t="array" ref="K1592">INDEX(manifest_11Sep!$A$1:$V$3202,MATCH($B1592,manifest_11Sep!$B$1:$B$3202,0),MATCH(A.Arr9sepList!K$1,manifest_11Sep!$A$1:$V$1,0))</f>
        <v>12-thg 9-25</v>
      </c>
      <c r="L1592" s="14">
        <f t="array" ref="L1592">INDEX(manifest_11Sep!$A$1:$V$3202,MATCH($B1592,manifest_11Sep!$B$1:$B$3202,0),MATCH(A.Arr9sepList!L$1,manifest_11Sep!$A$1:$V$1,0))</f>
        <v>0.625</v>
      </c>
      <c r="M1592" s="13" t="str">
        <f t="array" ref="M1592">INDEX(manifest_11Sep!$A$1:$V$3202,MATCH($B1592,manifest_11Sep!$B$1:$B$3202,0),MATCH(A.Arr9sepList!M$1,manifest_11Sep!$A$1:$V$1,0))</f>
        <v>ICN-T1</v>
      </c>
      <c r="N1592" s="13" t="str">
        <f t="array" ref="N1592">INDEX(manifest_11Sep!$A$1:$V$3202,MATCH($B1592,manifest_11Sep!$B$1:$B$3202,0),MATCH(A.Arr9sepList!N$1,manifest_11Sep!$A$1:$V$1,0))</f>
        <v>JW MARRIOTT</v>
      </c>
      <c r="O1592" s="15"/>
      <c r="P1592" s="13"/>
      <c r="Q1592" s="16">
        <v>75987509</v>
      </c>
      <c r="R1592" s="16" t="s">
        <v>43</v>
      </c>
      <c r="S1592" s="13">
        <f t="array" ref="S1592">INDEX(manifest_11Sep!$A$1:$V$3202,MATCH($B1592,manifest_11Sep!$B$1:$B$3202,0),MATCH(A.Arr9sepList!S$1,manifest_11Sep!$A$1:$V$1,0))</f>
        <v>0</v>
      </c>
    </row>
    <row r="1593" spans="1:19" ht="15.75" customHeight="1">
      <c r="A1593" s="13" t="str">
        <f t="array" ref="A1593">INDEX(manifest_11Sep!$A$1:$V$3202,MATCH($B1593,manifest_11Sep!$B$1:$B$3202,0),MATCH(A.Arr9sepList!A$1,manifest_11Sep!$A$1:$V$1,0))</f>
        <v>A</v>
      </c>
      <c r="B1593" s="3" t="s">
        <v>1271</v>
      </c>
      <c r="C1593" s="13" t="str">
        <f t="array" ref="C1593">INDEX(manifest_11Sep!$A$1:$V$3202,MATCH($B1593,manifest_11Sep!$B$1:$B$3202,0),MATCH(A.Arr9sepList!C$1,manifest_11Sep!$A$1:$V$1,0))</f>
        <v>JGNZVS4L59T</v>
      </c>
      <c r="D1593" s="13" t="str">
        <f t="array" ref="D1593">INDEX(manifest_11Sep!$A$1:$V$3202,MATCH($B1593,manifest_11Sep!$B$1:$B$3202,0),MATCH(A.Arr9sepList!D$1,manifest_11Sep!$A$1:$V$1,0))</f>
        <v>Female</v>
      </c>
      <c r="E1593" s="13" t="str">
        <f t="array" ref="E1593">INDEX(manifest_11Sep!$A$1:$V$3202,MATCH($B1593,manifest_11Sep!$B$1:$B$3202,0),MATCH(A.Arr9sepList!E$1,manifest_11Sep!$A$1:$V$1,0))</f>
        <v>Leonila</v>
      </c>
      <c r="F1593" s="13" t="str">
        <f t="array" ref="F1593">INDEX(manifest_11Sep!$A$1:$V$3202,MATCH($B1593,manifest_11Sep!$B$1:$B$3202,0),MATCH(A.Arr9sepList!F$1,manifest_11Sep!$A$1:$V$1,0))</f>
        <v>Abulencia</v>
      </c>
      <c r="G1593" s="13">
        <f t="array" ref="G1593">INDEX(manifest_11Sep!$A$1:$V$3202,MATCH($B1593,manifest_11Sep!$B$1:$B$3202,0),MATCH(A.Arr9sepList!G$1,manifest_11Sep!$A$1:$V$1,0))</f>
        <v>73</v>
      </c>
      <c r="H1593" s="13" t="str">
        <f t="array" ref="H1593">INDEX(manifest_11Sep!$A$1:$V$3202,MATCH($B1593,manifest_11Sep!$B$1:$B$3202,0),MATCH(A.Arr9sepList!H$1,manifest_11Sep!$A$1:$V$1,0))</f>
        <v>Alicia Nguyen 4</v>
      </c>
      <c r="I1593" s="13" t="str">
        <f t="array" ref="I1593">INDEX(manifest_11Sep!$A$1:$V$3202,MATCH($B1593,manifest_11Sep!$B$1:$B$3202,0),MATCH(A.Arr9sepList!I$1,manifest_11Sep!$A$1:$V$1,0))</f>
        <v>United Airlines</v>
      </c>
      <c r="J1593" s="13" t="str">
        <f t="array" ref="J1593">INDEX(manifest_11Sep!$A$1:$V$3202,MATCH($B1593,manifest_11Sep!$B$1:$B$3202,0),MATCH(A.Arr9sepList!J$1,manifest_11Sep!$A$1:$V$1,0))</f>
        <v>UA 893</v>
      </c>
      <c r="K1593" s="13" t="str">
        <f t="array" ref="K1593">INDEX(manifest_11Sep!$A$1:$V$3202,MATCH($B1593,manifest_11Sep!$B$1:$B$3202,0),MATCH(A.Arr9sepList!K$1,manifest_11Sep!$A$1:$V$1,0))</f>
        <v>12-thg 9-25</v>
      </c>
      <c r="L1593" s="14">
        <f t="array" ref="L1593">INDEX(manifest_11Sep!$A$1:$V$3202,MATCH($B1593,manifest_11Sep!$B$1:$B$3202,0),MATCH(A.Arr9sepList!L$1,manifest_11Sep!$A$1:$V$1,0))</f>
        <v>0.625</v>
      </c>
      <c r="M1593" s="13" t="str">
        <f t="array" ref="M1593">INDEX(manifest_11Sep!$A$1:$V$3202,MATCH($B1593,manifest_11Sep!$B$1:$B$3202,0),MATCH(A.Arr9sepList!M$1,manifest_11Sep!$A$1:$V$1,0))</f>
        <v>ICN-T1</v>
      </c>
      <c r="N1593" s="13" t="str">
        <f t="array" ref="N1593">INDEX(manifest_11Sep!$A$1:$V$3202,MATCH($B1593,manifest_11Sep!$B$1:$B$3202,0),MATCH(A.Arr9sepList!N$1,manifest_11Sep!$A$1:$V$1,0))</f>
        <v>JW MARRIOTT</v>
      </c>
      <c r="O1593" s="15"/>
      <c r="P1593" s="13"/>
      <c r="Q1593" s="16">
        <v>75987692</v>
      </c>
      <c r="R1593" s="16" t="s">
        <v>43</v>
      </c>
      <c r="S1593" s="13">
        <f t="array" ref="S1593">INDEX(manifest_11Sep!$A$1:$V$3202,MATCH($B1593,manifest_11Sep!$B$1:$B$3202,0),MATCH(A.Arr9sepList!S$1,manifest_11Sep!$A$1:$V$1,0))</f>
        <v>0</v>
      </c>
    </row>
    <row r="1594" spans="1:19" ht="15.75" customHeight="1">
      <c r="A1594" s="13" t="str">
        <f t="array" ref="A1594">INDEX(manifest_11Sep!$A$1:$V$3202,MATCH($B1594,manifest_11Sep!$B$1:$B$3202,0),MATCH(A.Arr9sepList!A$1,manifest_11Sep!$A$1:$V$1,0))</f>
        <v>A</v>
      </c>
      <c r="B1594" s="3" t="s">
        <v>1274</v>
      </c>
      <c r="C1594" s="13" t="str">
        <f t="array" ref="C1594">INDEX(manifest_11Sep!$A$1:$V$3202,MATCH($B1594,manifest_11Sep!$B$1:$B$3202,0),MATCH(A.Arr9sepList!C$1,manifest_11Sep!$A$1:$V$1,0))</f>
        <v>JGNZVS4L59T</v>
      </c>
      <c r="D1594" s="13" t="str">
        <f t="array" ref="D1594">INDEX(manifest_11Sep!$A$1:$V$3202,MATCH($B1594,manifest_11Sep!$B$1:$B$3202,0),MATCH(A.Arr9sepList!D$1,manifest_11Sep!$A$1:$V$1,0))</f>
        <v>Male</v>
      </c>
      <c r="E1594" s="13" t="str">
        <f t="array" ref="E1594">INDEX(manifest_11Sep!$A$1:$V$3202,MATCH($B1594,manifest_11Sep!$B$1:$B$3202,0),MATCH(A.Arr9sepList!E$1,manifest_11Sep!$A$1:$V$1,0))</f>
        <v>Alberto</v>
      </c>
      <c r="F1594" s="13" t="str">
        <f t="array" ref="F1594">INDEX(manifest_11Sep!$A$1:$V$3202,MATCH($B1594,manifest_11Sep!$B$1:$B$3202,0),MATCH(A.Arr9sepList!F$1,manifest_11Sep!$A$1:$V$1,0))</f>
        <v>Abulencia</v>
      </c>
      <c r="G1594" s="13">
        <f t="array" ref="G1594">INDEX(manifest_11Sep!$A$1:$V$3202,MATCH($B1594,manifest_11Sep!$B$1:$B$3202,0),MATCH(A.Arr9sepList!G$1,manifest_11Sep!$A$1:$V$1,0))</f>
        <v>77</v>
      </c>
      <c r="H1594" s="13" t="str">
        <f t="array" ref="H1594">INDEX(manifest_11Sep!$A$1:$V$3202,MATCH($B1594,manifest_11Sep!$B$1:$B$3202,0),MATCH(A.Arr9sepList!H$1,manifest_11Sep!$A$1:$V$1,0))</f>
        <v>Alicia Nguyen 4</v>
      </c>
      <c r="I1594" s="13" t="str">
        <f t="array" ref="I1594">INDEX(manifest_11Sep!$A$1:$V$3202,MATCH($B1594,manifest_11Sep!$B$1:$B$3202,0),MATCH(A.Arr9sepList!I$1,manifest_11Sep!$A$1:$V$1,0))</f>
        <v>United Airlines</v>
      </c>
      <c r="J1594" s="13" t="str">
        <f t="array" ref="J1594">INDEX(manifest_11Sep!$A$1:$V$3202,MATCH($B1594,manifest_11Sep!$B$1:$B$3202,0),MATCH(A.Arr9sepList!J$1,manifest_11Sep!$A$1:$V$1,0))</f>
        <v>UA 893</v>
      </c>
      <c r="K1594" s="13" t="str">
        <f t="array" ref="K1594">INDEX(manifest_11Sep!$A$1:$V$3202,MATCH($B1594,manifest_11Sep!$B$1:$B$3202,0),MATCH(A.Arr9sepList!K$1,manifest_11Sep!$A$1:$V$1,0))</f>
        <v>12-thg 9-25</v>
      </c>
      <c r="L1594" s="14">
        <f t="array" ref="L1594">INDEX(manifest_11Sep!$A$1:$V$3202,MATCH($B1594,manifest_11Sep!$B$1:$B$3202,0),MATCH(A.Arr9sepList!L$1,manifest_11Sep!$A$1:$V$1,0))</f>
        <v>0.625</v>
      </c>
      <c r="M1594" s="13" t="str">
        <f t="array" ref="M1594">INDEX(manifest_11Sep!$A$1:$V$3202,MATCH($B1594,manifest_11Sep!$B$1:$B$3202,0),MATCH(A.Arr9sepList!M$1,manifest_11Sep!$A$1:$V$1,0))</f>
        <v>ICN-T1</v>
      </c>
      <c r="N1594" s="13" t="str">
        <f t="array" ref="N1594">INDEX(manifest_11Sep!$A$1:$V$3202,MATCH($B1594,manifest_11Sep!$B$1:$B$3202,0),MATCH(A.Arr9sepList!N$1,manifest_11Sep!$A$1:$V$1,0))</f>
        <v>JW MARRIOTT</v>
      </c>
      <c r="O1594" s="15"/>
      <c r="P1594" s="13"/>
      <c r="Q1594" s="16">
        <v>75987692</v>
      </c>
      <c r="R1594" s="16" t="s">
        <v>43</v>
      </c>
      <c r="S1594" s="13">
        <f t="array" ref="S1594">INDEX(manifest_11Sep!$A$1:$V$3202,MATCH($B1594,manifest_11Sep!$B$1:$B$3202,0),MATCH(A.Arr9sepList!S$1,manifest_11Sep!$A$1:$V$1,0))</f>
        <v>0</v>
      </c>
    </row>
    <row r="1595" spans="1:19" ht="15.75" customHeight="1">
      <c r="A1595" s="13" t="str">
        <f t="array" ref="A1595">INDEX(manifest_11Sep!$A$1:$V$3202,MATCH($B1595,manifest_11Sep!$B$1:$B$3202,0),MATCH(A.Arr9sepList!A$1,manifest_11Sep!$A$1:$V$1,0))</f>
        <v>A</v>
      </c>
      <c r="B1595" s="3" t="s">
        <v>2136</v>
      </c>
      <c r="C1595" s="13" t="str">
        <f t="array" ref="C1595">INDEX(manifest_11Sep!$A$1:$V$3202,MATCH($B1595,manifest_11Sep!$B$1:$B$3202,0),MATCH(A.Arr9sepList!C$1,manifest_11Sep!$A$1:$V$1,0))</f>
        <v>QLN6V769F4H</v>
      </c>
      <c r="D1595" s="13" t="str">
        <f t="array" ref="D1595">INDEX(manifest_11Sep!$A$1:$V$3202,MATCH($B1595,manifest_11Sep!$B$1:$B$3202,0),MATCH(A.Arr9sepList!D$1,manifest_11Sep!$A$1:$V$1,0))</f>
        <v>Male</v>
      </c>
      <c r="E1595" s="13" t="str">
        <f t="array" ref="E1595">INDEX(manifest_11Sep!$A$1:$V$3202,MATCH($B1595,manifest_11Sep!$B$1:$B$3202,0),MATCH(A.Arr9sepList!E$1,manifest_11Sep!$A$1:$V$1,0))</f>
        <v>Mark Anthony</v>
      </c>
      <c r="F1595" s="13" t="str">
        <f t="array" ref="F1595">INDEX(manifest_11Sep!$A$1:$V$3202,MATCH($B1595,manifest_11Sep!$B$1:$B$3202,0),MATCH(A.Arr9sepList!F$1,manifest_11Sep!$A$1:$V$1,0))</f>
        <v>Mayugba</v>
      </c>
      <c r="G1595" s="13">
        <f t="array" ref="G1595">INDEX(manifest_11Sep!$A$1:$V$3202,MATCH($B1595,manifest_11Sep!$B$1:$B$3202,0),MATCH(A.Arr9sepList!G$1,manifest_11Sep!$A$1:$V$1,0))</f>
        <v>37</v>
      </c>
      <c r="H1595" s="13" t="str">
        <f t="array" ref="H1595">INDEX(manifest_11Sep!$A$1:$V$3202,MATCH($B1595,manifest_11Sep!$B$1:$B$3202,0),MATCH(A.Arr9sepList!H$1,manifest_11Sep!$A$1:$V$1,0))</f>
        <v>Dondon Dimailig</v>
      </c>
      <c r="I1595" s="13" t="str">
        <f t="array" ref="I1595">INDEX(manifest_11Sep!$A$1:$V$3202,MATCH($B1595,manifest_11Sep!$B$1:$B$3202,0),MATCH(A.Arr9sepList!I$1,manifest_11Sep!$A$1:$V$1,0))</f>
        <v>United Airlines</v>
      </c>
      <c r="J1595" s="13" t="str">
        <f t="array" ref="J1595">INDEX(manifest_11Sep!$A$1:$V$3202,MATCH($B1595,manifest_11Sep!$B$1:$B$3202,0),MATCH(A.Arr9sepList!J$1,manifest_11Sep!$A$1:$V$1,0))</f>
        <v>UA 893</v>
      </c>
      <c r="K1595" s="13" t="str">
        <f t="array" ref="K1595">INDEX(manifest_11Sep!$A$1:$V$3202,MATCH($B1595,manifest_11Sep!$B$1:$B$3202,0),MATCH(A.Arr9sepList!K$1,manifest_11Sep!$A$1:$V$1,0))</f>
        <v>12-thg 9-25</v>
      </c>
      <c r="L1595" s="14">
        <f t="array" ref="L1595">INDEX(manifest_11Sep!$A$1:$V$3202,MATCH($B1595,manifest_11Sep!$B$1:$B$3202,0),MATCH(A.Arr9sepList!L$1,manifest_11Sep!$A$1:$V$1,0))</f>
        <v>0.625</v>
      </c>
      <c r="M1595" s="13" t="str">
        <f t="array" ref="M1595">INDEX(manifest_11Sep!$A$1:$V$3202,MATCH($B1595,manifest_11Sep!$B$1:$B$3202,0),MATCH(A.Arr9sepList!M$1,manifest_11Sep!$A$1:$V$1,0))</f>
        <v>ICN-T1</v>
      </c>
      <c r="N1595" s="13" t="str">
        <f t="array" ref="N1595">INDEX(manifest_11Sep!$A$1:$V$3202,MATCH($B1595,manifest_11Sep!$B$1:$B$3202,0),MATCH(A.Arr9sepList!N$1,manifest_11Sep!$A$1:$V$1,0))</f>
        <v>LOTTE</v>
      </c>
      <c r="O1595" s="15"/>
      <c r="P1595" s="13"/>
      <c r="Q1595" s="16">
        <v>15262372</v>
      </c>
      <c r="R1595" s="16" t="s">
        <v>43</v>
      </c>
      <c r="S1595" s="13">
        <f t="array" ref="S1595">INDEX(manifest_11Sep!$A$1:$V$3202,MATCH($B1595,manifest_11Sep!$B$1:$B$3202,0),MATCH(A.Arr9sepList!S$1,manifest_11Sep!$A$1:$V$1,0))</f>
        <v>0</v>
      </c>
    </row>
    <row r="1596" spans="1:19" ht="15.75" customHeight="1">
      <c r="A1596" s="13" t="str">
        <f t="array" ref="A1596">INDEX(manifest_11Sep!$A$1:$V$3202,MATCH($B1596,manifest_11Sep!$B$1:$B$3202,0),MATCH(A.Arr9sepList!A$1,manifest_11Sep!$A$1:$V$1,0))</f>
        <v>A</v>
      </c>
      <c r="B1596" s="3" t="s">
        <v>3183</v>
      </c>
      <c r="C1596" s="13" t="str">
        <f t="array" ref="C1596">INDEX(manifest_11Sep!$A$1:$V$3202,MATCH($B1596,manifest_11Sep!$B$1:$B$3202,0),MATCH(A.Arr9sepList!C$1,manifest_11Sep!$A$1:$V$1,0))</f>
        <v>RDN9V5B64ZH</v>
      </c>
      <c r="D1596" s="13" t="str">
        <f t="array" ref="D1596">INDEX(manifest_11Sep!$A$1:$V$3202,MATCH($B1596,manifest_11Sep!$B$1:$B$3202,0),MATCH(A.Arr9sepList!D$1,manifest_11Sep!$A$1:$V$1,0))</f>
        <v>Female</v>
      </c>
      <c r="E1596" s="13" t="str">
        <f t="array" ref="E1596">INDEX(manifest_11Sep!$A$1:$V$3202,MATCH($B1596,manifest_11Sep!$B$1:$B$3202,0),MATCH(A.Arr9sepList!E$1,manifest_11Sep!$A$1:$V$1,0))</f>
        <v>Mary</v>
      </c>
      <c r="F1596" s="13" t="str">
        <f t="array" ref="F1596">INDEX(manifest_11Sep!$A$1:$V$3202,MATCH($B1596,manifest_11Sep!$B$1:$B$3202,0),MATCH(A.Arr9sepList!F$1,manifest_11Sep!$A$1:$V$1,0))</f>
        <v>Johns</v>
      </c>
      <c r="G1596" s="13">
        <f t="array" ref="G1596">INDEX(manifest_11Sep!$A$1:$V$3202,MATCH($B1596,manifest_11Sep!$B$1:$B$3202,0),MATCH(A.Arr9sepList!G$1,manifest_11Sep!$A$1:$V$1,0))</f>
        <v>62</v>
      </c>
      <c r="H1596" s="13" t="str">
        <f t="array" ref="H1596">INDEX(manifest_11Sep!$A$1:$V$3202,MATCH($B1596,manifest_11Sep!$B$1:$B$3202,0),MATCH(A.Arr9sepList!H$1,manifest_11Sep!$A$1:$V$1,0))</f>
        <v>Lijoy Thomas</v>
      </c>
      <c r="I1596" s="13" t="str">
        <f t="array" ref="I1596">INDEX(manifest_11Sep!$A$1:$V$3202,MATCH($B1596,manifest_11Sep!$B$1:$B$3202,0),MATCH(A.Arr9sepList!I$1,manifest_11Sep!$A$1:$V$1,0))</f>
        <v>United Airlines</v>
      </c>
      <c r="J1596" s="13" t="str">
        <f t="array" ref="J1596">INDEX(manifest_11Sep!$A$1:$V$3202,MATCH($B1596,manifest_11Sep!$B$1:$B$3202,0),MATCH(A.Arr9sepList!J$1,manifest_11Sep!$A$1:$V$1,0))</f>
        <v>UA 893</v>
      </c>
      <c r="K1596" s="13" t="str">
        <f t="array" ref="K1596">INDEX(manifest_11Sep!$A$1:$V$3202,MATCH($B1596,manifest_11Sep!$B$1:$B$3202,0),MATCH(A.Arr9sepList!K$1,manifest_11Sep!$A$1:$V$1,0))</f>
        <v>12-thg 9-25</v>
      </c>
      <c r="L1596" s="14">
        <f t="array" ref="L1596">INDEX(manifest_11Sep!$A$1:$V$3202,MATCH($B1596,manifest_11Sep!$B$1:$B$3202,0),MATCH(A.Arr9sepList!L$1,manifest_11Sep!$A$1:$V$1,0))</f>
        <v>0.625</v>
      </c>
      <c r="M1596" s="13" t="str">
        <f t="array" ref="M1596">INDEX(manifest_11Sep!$A$1:$V$3202,MATCH($B1596,manifest_11Sep!$B$1:$B$3202,0),MATCH(A.Arr9sepList!M$1,manifest_11Sep!$A$1:$V$1,0))</f>
        <v>ICN-T1</v>
      </c>
      <c r="N1596" s="13" t="str">
        <f t="array" ref="N1596">INDEX(manifest_11Sep!$A$1:$V$3202,MATCH($B1596,manifest_11Sep!$B$1:$B$3202,0),MATCH(A.Arr9sepList!N$1,manifest_11Sep!$A$1:$V$1,0))</f>
        <v>THE PLAZA</v>
      </c>
      <c r="O1596" s="15"/>
      <c r="P1596" s="13"/>
      <c r="Q1596" s="16">
        <v>70499076</v>
      </c>
      <c r="R1596" s="16" t="s">
        <v>43</v>
      </c>
      <c r="S1596" s="13">
        <f t="array" ref="S1596">INDEX(manifest_11Sep!$A$1:$V$3202,MATCH($B1596,manifest_11Sep!$B$1:$B$3202,0),MATCH(A.Arr9sepList!S$1,manifest_11Sep!$A$1:$V$1,0))</f>
        <v>0</v>
      </c>
    </row>
    <row r="1597" spans="1:19" ht="15.75" customHeight="1">
      <c r="A1597" s="13" t="str">
        <f t="array" ref="A1597">INDEX(manifest_11Sep!$A$1:$V$3202,MATCH($B1597,manifest_11Sep!$B$1:$B$3202,0),MATCH(A.Arr9sepList!A$1,manifest_11Sep!$A$1:$V$1,0))</f>
        <v>A</v>
      </c>
      <c r="B1597" s="3" t="s">
        <v>3186</v>
      </c>
      <c r="C1597" s="13" t="str">
        <f t="array" ref="C1597">INDEX(manifest_11Sep!$A$1:$V$3202,MATCH($B1597,manifest_11Sep!$B$1:$B$3202,0),MATCH(A.Arr9sepList!C$1,manifest_11Sep!$A$1:$V$1,0))</f>
        <v>RDN9V5B64ZH</v>
      </c>
      <c r="D1597" s="13" t="str">
        <f t="array" ref="D1597">INDEX(manifest_11Sep!$A$1:$V$3202,MATCH($B1597,manifest_11Sep!$B$1:$B$3202,0),MATCH(A.Arr9sepList!D$1,manifest_11Sep!$A$1:$V$1,0))</f>
        <v>Female</v>
      </c>
      <c r="E1597" s="13" t="str">
        <f t="array" ref="E1597">INDEX(manifest_11Sep!$A$1:$V$3202,MATCH($B1597,manifest_11Sep!$B$1:$B$3202,0),MATCH(A.Arr9sepList!E$1,manifest_11Sep!$A$1:$V$1,0))</f>
        <v>Lillian</v>
      </c>
      <c r="F1597" s="13" t="str">
        <f t="array" ref="F1597">INDEX(manifest_11Sep!$A$1:$V$3202,MATCH($B1597,manifest_11Sep!$B$1:$B$3202,0),MATCH(A.Arr9sepList!F$1,manifest_11Sep!$A$1:$V$1,0))</f>
        <v>Williams</v>
      </c>
      <c r="G1597" s="13">
        <f t="array" ref="G1597">INDEX(manifest_11Sep!$A$1:$V$3202,MATCH($B1597,manifest_11Sep!$B$1:$B$3202,0),MATCH(A.Arr9sepList!G$1,manifest_11Sep!$A$1:$V$1,0))</f>
        <v>69</v>
      </c>
      <c r="H1597" s="13" t="str">
        <f t="array" ref="H1597">INDEX(manifest_11Sep!$A$1:$V$3202,MATCH($B1597,manifest_11Sep!$B$1:$B$3202,0),MATCH(A.Arr9sepList!H$1,manifest_11Sep!$A$1:$V$1,0))</f>
        <v>Lijoy Thomas</v>
      </c>
      <c r="I1597" s="13" t="str">
        <f t="array" ref="I1597">INDEX(manifest_11Sep!$A$1:$V$3202,MATCH($B1597,manifest_11Sep!$B$1:$B$3202,0),MATCH(A.Arr9sepList!I$1,manifest_11Sep!$A$1:$V$1,0))</f>
        <v>United Airlines</v>
      </c>
      <c r="J1597" s="13" t="str">
        <f t="array" ref="J1597">INDEX(manifest_11Sep!$A$1:$V$3202,MATCH($B1597,manifest_11Sep!$B$1:$B$3202,0),MATCH(A.Arr9sepList!J$1,manifest_11Sep!$A$1:$V$1,0))</f>
        <v>UA 893</v>
      </c>
      <c r="K1597" s="13" t="str">
        <f t="array" ref="K1597">INDEX(manifest_11Sep!$A$1:$V$3202,MATCH($B1597,manifest_11Sep!$B$1:$B$3202,0),MATCH(A.Arr9sepList!K$1,manifest_11Sep!$A$1:$V$1,0))</f>
        <v>12-thg 9-25</v>
      </c>
      <c r="L1597" s="14">
        <f t="array" ref="L1597">INDEX(manifest_11Sep!$A$1:$V$3202,MATCH($B1597,manifest_11Sep!$B$1:$B$3202,0),MATCH(A.Arr9sepList!L$1,manifest_11Sep!$A$1:$V$1,0))</f>
        <v>0.625</v>
      </c>
      <c r="M1597" s="13" t="str">
        <f t="array" ref="M1597">INDEX(manifest_11Sep!$A$1:$V$3202,MATCH($B1597,manifest_11Sep!$B$1:$B$3202,0),MATCH(A.Arr9sepList!M$1,manifest_11Sep!$A$1:$V$1,0))</f>
        <v>ICN-T1</v>
      </c>
      <c r="N1597" s="13" t="str">
        <f t="array" ref="N1597">INDEX(manifest_11Sep!$A$1:$V$3202,MATCH($B1597,manifest_11Sep!$B$1:$B$3202,0),MATCH(A.Arr9sepList!N$1,manifest_11Sep!$A$1:$V$1,0))</f>
        <v>THE PLAZA</v>
      </c>
      <c r="O1597" s="15"/>
      <c r="P1597" s="13"/>
      <c r="Q1597" s="16">
        <v>70499076</v>
      </c>
      <c r="R1597" s="16" t="s">
        <v>43</v>
      </c>
      <c r="S1597" s="13">
        <f t="array" ref="S1597">INDEX(manifest_11Sep!$A$1:$V$3202,MATCH($B1597,manifest_11Sep!$B$1:$B$3202,0),MATCH(A.Arr9sepList!S$1,manifest_11Sep!$A$1:$V$1,0))</f>
        <v>0</v>
      </c>
    </row>
    <row r="1598" spans="1:19" ht="15.75" customHeight="1">
      <c r="A1598" s="13" t="str">
        <f t="array" ref="A1598">INDEX(manifest_11Sep!$A$1:$V$3202,MATCH($B1598,manifest_11Sep!$B$1:$B$3202,0),MATCH(A.Arr9sepList!A$1,manifest_11Sep!$A$1:$V$1,0))</f>
        <v>A</v>
      </c>
      <c r="B1598" s="3" t="s">
        <v>4531</v>
      </c>
      <c r="C1598" s="13" t="str">
        <f t="array" ref="C1598">INDEX(manifest_11Sep!$A$1:$V$3202,MATCH($B1598,manifest_11Sep!$B$1:$B$3202,0),MATCH(A.Arr9sepList!C$1,manifest_11Sep!$A$1:$V$1,0))</f>
        <v>C4NN9Y4ZKGB</v>
      </c>
      <c r="D1598" s="13" t="str">
        <f t="array" ref="D1598">INDEX(manifest_11Sep!$A$1:$V$3202,MATCH($B1598,manifest_11Sep!$B$1:$B$3202,0),MATCH(A.Arr9sepList!D$1,manifest_11Sep!$A$1:$V$1,0))</f>
        <v>Female</v>
      </c>
      <c r="E1598" s="13" t="str">
        <f t="array" ref="E1598">INDEX(manifest_11Sep!$A$1:$V$3202,MATCH($B1598,manifest_11Sep!$B$1:$B$3202,0),MATCH(A.Arr9sepList!E$1,manifest_11Sep!$A$1:$V$1,0))</f>
        <v>Gloria Torres</v>
      </c>
      <c r="F1598" s="13" t="str">
        <f t="array" ref="F1598">INDEX(manifest_11Sep!$A$1:$V$3202,MATCH($B1598,manifest_11Sep!$B$1:$B$3202,0),MATCH(A.Arr9sepList!F$1,manifest_11Sep!$A$1:$V$1,0))</f>
        <v>Maldonado</v>
      </c>
      <c r="G1598" s="13">
        <f t="array" ref="G1598">INDEX(manifest_11Sep!$A$1:$V$3202,MATCH($B1598,manifest_11Sep!$B$1:$B$3202,0),MATCH(A.Arr9sepList!G$1,manifest_11Sep!$A$1:$V$1,0))</f>
        <v>67</v>
      </c>
      <c r="H1598" s="13" t="str">
        <f t="array" ref="H1598">INDEX(manifest_11Sep!$A$1:$V$3202,MATCH($B1598,manifest_11Sep!$B$1:$B$3202,0),MATCH(A.Arr9sepList!H$1,manifest_11Sep!$A$1:$V$1,0))</f>
        <v>Yvonne Tran</v>
      </c>
      <c r="I1598" s="13" t="str">
        <f t="array" ref="I1598">INDEX(manifest_11Sep!$A$1:$V$3202,MATCH($B1598,manifest_11Sep!$B$1:$B$3202,0),MATCH(A.Arr9sepList!I$1,manifest_11Sep!$A$1:$V$1,0))</f>
        <v>United Airlines</v>
      </c>
      <c r="J1598" s="13" t="str">
        <f t="array" ref="J1598">INDEX(manifest_11Sep!$A$1:$V$3202,MATCH($B1598,manifest_11Sep!$B$1:$B$3202,0),MATCH(A.Arr9sepList!J$1,manifest_11Sep!$A$1:$V$1,0))</f>
        <v>UA 893</v>
      </c>
      <c r="K1598" s="13" t="str">
        <f t="array" ref="K1598">INDEX(manifest_11Sep!$A$1:$V$3202,MATCH($B1598,manifest_11Sep!$B$1:$B$3202,0),MATCH(A.Arr9sepList!K$1,manifest_11Sep!$A$1:$V$1,0))</f>
        <v>12-thg 9-25</v>
      </c>
      <c r="L1598" s="14">
        <f t="array" ref="L1598">INDEX(manifest_11Sep!$A$1:$V$3202,MATCH($B1598,manifest_11Sep!$B$1:$B$3202,0),MATCH(A.Arr9sepList!L$1,manifest_11Sep!$A$1:$V$1,0))</f>
        <v>0.625</v>
      </c>
      <c r="M1598" s="13" t="str">
        <f t="array" ref="M1598">INDEX(manifest_11Sep!$A$1:$V$3202,MATCH($B1598,manifest_11Sep!$B$1:$B$3202,0),MATCH(A.Arr9sepList!M$1,manifest_11Sep!$A$1:$V$1,0))</f>
        <v>ICN-T1</v>
      </c>
      <c r="N1598" s="13" t="str">
        <f t="array" ref="N1598">INDEX(manifest_11Sep!$A$1:$V$3202,MATCH($B1598,manifest_11Sep!$B$1:$B$3202,0),MATCH(A.Arr9sepList!N$1,manifest_11Sep!$A$1:$V$1,0))</f>
        <v>THE PLAZA</v>
      </c>
      <c r="O1598" s="15"/>
      <c r="P1598" s="13"/>
      <c r="Q1598" s="16">
        <v>70209866</v>
      </c>
      <c r="R1598" s="16" t="s">
        <v>43</v>
      </c>
      <c r="S1598" s="13">
        <f t="array" ref="S1598">INDEX(manifest_11Sep!$A$1:$V$3202,MATCH($B1598,manifest_11Sep!$B$1:$B$3202,0),MATCH(A.Arr9sepList!S$1,manifest_11Sep!$A$1:$V$1,0))</f>
        <v>0</v>
      </c>
    </row>
    <row r="1599" spans="1:19" ht="15.75" customHeight="1">
      <c r="A1599" s="13" t="str">
        <f t="array" ref="A1599">INDEX(manifest_11Sep!$A$1:$V$3202,MATCH($B1599,manifest_11Sep!$B$1:$B$3202,0),MATCH(A.Arr9sepList!A$1,manifest_11Sep!$A$1:$V$1,0))</f>
        <v>A</v>
      </c>
      <c r="B1599" s="3" t="s">
        <v>4534</v>
      </c>
      <c r="C1599" s="13" t="str">
        <f t="array" ref="C1599">INDEX(manifest_11Sep!$A$1:$V$3202,MATCH($B1599,manifest_11Sep!$B$1:$B$3202,0),MATCH(A.Arr9sepList!C$1,manifest_11Sep!$A$1:$V$1,0))</f>
        <v>C4NN9Y4ZKGB</v>
      </c>
      <c r="D1599" s="13" t="str">
        <f t="array" ref="D1599">INDEX(manifest_11Sep!$A$1:$V$3202,MATCH($B1599,manifest_11Sep!$B$1:$B$3202,0),MATCH(A.Arr9sepList!D$1,manifest_11Sep!$A$1:$V$1,0))</f>
        <v>Male</v>
      </c>
      <c r="E1599" s="13" t="str">
        <f t="array" ref="E1599">INDEX(manifest_11Sep!$A$1:$V$3202,MATCH($B1599,manifest_11Sep!$B$1:$B$3202,0),MATCH(A.Arr9sepList!E$1,manifest_11Sep!$A$1:$V$1,0))</f>
        <v>Sergio Lopez</v>
      </c>
      <c r="F1599" s="13" t="str">
        <f t="array" ref="F1599">INDEX(manifest_11Sep!$A$1:$V$3202,MATCH($B1599,manifest_11Sep!$B$1:$B$3202,0),MATCH(A.Arr9sepList!F$1,manifest_11Sep!$A$1:$V$1,0))</f>
        <v>Maldonado</v>
      </c>
      <c r="G1599" s="13">
        <f t="array" ref="G1599">INDEX(manifest_11Sep!$A$1:$V$3202,MATCH($B1599,manifest_11Sep!$B$1:$B$3202,0),MATCH(A.Arr9sepList!G$1,manifest_11Sep!$A$1:$V$1,0))</f>
        <v>69</v>
      </c>
      <c r="H1599" s="13" t="str">
        <f t="array" ref="H1599">INDEX(manifest_11Sep!$A$1:$V$3202,MATCH($B1599,manifest_11Sep!$B$1:$B$3202,0),MATCH(A.Arr9sepList!H$1,manifest_11Sep!$A$1:$V$1,0))</f>
        <v>Yvonne Tran</v>
      </c>
      <c r="I1599" s="13" t="str">
        <f t="array" ref="I1599">INDEX(manifest_11Sep!$A$1:$V$3202,MATCH($B1599,manifest_11Sep!$B$1:$B$3202,0),MATCH(A.Arr9sepList!I$1,manifest_11Sep!$A$1:$V$1,0))</f>
        <v>United Airlines</v>
      </c>
      <c r="J1599" s="13" t="str">
        <f t="array" ref="J1599">INDEX(manifest_11Sep!$A$1:$V$3202,MATCH($B1599,manifest_11Sep!$B$1:$B$3202,0),MATCH(A.Arr9sepList!J$1,manifest_11Sep!$A$1:$V$1,0))</f>
        <v>UA 893</v>
      </c>
      <c r="K1599" s="13" t="str">
        <f t="array" ref="K1599">INDEX(manifest_11Sep!$A$1:$V$3202,MATCH($B1599,manifest_11Sep!$B$1:$B$3202,0),MATCH(A.Arr9sepList!K$1,manifest_11Sep!$A$1:$V$1,0))</f>
        <v>12-thg 9-25</v>
      </c>
      <c r="L1599" s="14">
        <f t="array" ref="L1599">INDEX(manifest_11Sep!$A$1:$V$3202,MATCH($B1599,manifest_11Sep!$B$1:$B$3202,0),MATCH(A.Arr9sepList!L$1,manifest_11Sep!$A$1:$V$1,0))</f>
        <v>0.625</v>
      </c>
      <c r="M1599" s="13" t="str">
        <f t="array" ref="M1599">INDEX(manifest_11Sep!$A$1:$V$3202,MATCH($B1599,manifest_11Sep!$B$1:$B$3202,0),MATCH(A.Arr9sepList!M$1,manifest_11Sep!$A$1:$V$1,0))</f>
        <v>ICN-T1</v>
      </c>
      <c r="N1599" s="13" t="str">
        <f t="array" ref="N1599">INDEX(manifest_11Sep!$A$1:$V$3202,MATCH($B1599,manifest_11Sep!$B$1:$B$3202,0),MATCH(A.Arr9sepList!N$1,manifest_11Sep!$A$1:$V$1,0))</f>
        <v>THE PLAZA</v>
      </c>
      <c r="O1599" s="15"/>
      <c r="P1599" s="13"/>
      <c r="Q1599" s="16">
        <v>70209866</v>
      </c>
      <c r="R1599" s="16" t="s">
        <v>43</v>
      </c>
      <c r="S1599" s="13">
        <f t="array" ref="S1599">INDEX(manifest_11Sep!$A$1:$V$3202,MATCH($B1599,manifest_11Sep!$B$1:$B$3202,0),MATCH(A.Arr9sepList!S$1,manifest_11Sep!$A$1:$V$1,0))</f>
        <v>0</v>
      </c>
    </row>
    <row r="1600" spans="1:19" ht="15.75" customHeight="1">
      <c r="A1600" s="13" t="str">
        <f t="array" ref="A1600">INDEX(manifest_11Sep!$A$1:$V$3202,MATCH($B1600,manifest_11Sep!$B$1:$B$3202,0),MATCH(A.Arr9sepList!A$1,manifest_11Sep!$A$1:$V$1,0))</f>
        <v>A</v>
      </c>
      <c r="B1600" s="3" t="s">
        <v>1014</v>
      </c>
      <c r="C1600" s="13" t="str">
        <f t="array" ref="C1600">INDEX(manifest_11Sep!$A$1:$V$3202,MATCH($B1600,manifest_11Sep!$B$1:$B$3202,0),MATCH(A.Arr9sepList!C$1,manifest_11Sep!$A$1:$V$1,0))</f>
        <v>7LNS38QJLK8</v>
      </c>
      <c r="D1600" s="13" t="str">
        <f t="array" ref="D1600">INDEX(manifest_11Sep!$A$1:$V$3202,MATCH($B1600,manifest_11Sep!$B$1:$B$3202,0),MATCH(A.Arr9sepList!D$1,manifest_11Sep!$A$1:$V$1,0))</f>
        <v>Male</v>
      </c>
      <c r="E1600" s="13" t="str">
        <f t="array" ref="E1600">INDEX(manifest_11Sep!$A$1:$V$3202,MATCH($B1600,manifest_11Sep!$B$1:$B$3202,0),MATCH(A.Arr9sepList!E$1,manifest_11Sep!$A$1:$V$1,0))</f>
        <v>Brandon Vinh</v>
      </c>
      <c r="F1600" s="13" t="str">
        <f t="array" ref="F1600">INDEX(manifest_11Sep!$A$1:$V$3202,MATCH($B1600,manifest_11Sep!$B$1:$B$3202,0),MATCH(A.Arr9sepList!F$1,manifest_11Sep!$A$1:$V$1,0))</f>
        <v>Le</v>
      </c>
      <c r="G1600" s="13">
        <f t="array" ref="G1600">INDEX(manifest_11Sep!$A$1:$V$3202,MATCH($B1600,manifest_11Sep!$B$1:$B$3202,0),MATCH(A.Arr9sepList!G$1,manifest_11Sep!$A$1:$V$1,0))</f>
        <v>22</v>
      </c>
      <c r="H1600" s="13" t="str">
        <f t="array" ref="H1600">INDEX(manifest_11Sep!$A$1:$V$3202,MATCH($B1600,manifest_11Sep!$B$1:$B$3202,0),MATCH(A.Arr9sepList!H$1,manifest_11Sep!$A$1:$V$1,0))</f>
        <v>Alicia Nguyen 3</v>
      </c>
      <c r="I1600" s="13" t="str">
        <f t="array" ref="I1600">INDEX(manifest_11Sep!$A$1:$V$3202,MATCH($B1600,manifest_11Sep!$B$1:$B$3202,0),MATCH(A.Arr9sepList!I$1,manifest_11Sep!$A$1:$V$1,0))</f>
        <v>Delta</v>
      </c>
      <c r="J1600" s="13" t="str">
        <f t="array" ref="J1600">INDEX(manifest_11Sep!$A$1:$V$3202,MATCH($B1600,manifest_11Sep!$B$1:$B$3202,0),MATCH(A.Arr9sepList!J$1,manifest_11Sep!$A$1:$V$1,0))</f>
        <v>DL 173</v>
      </c>
      <c r="K1600" s="13" t="str">
        <f t="array" ref="K1600">INDEX(manifest_11Sep!$A$1:$V$3202,MATCH($B1600,manifest_11Sep!$B$1:$B$3202,0),MATCH(A.Arr9sepList!K$1,manifest_11Sep!$A$1:$V$1,0))</f>
        <v>12-thg 9-25</v>
      </c>
      <c r="L1600" s="14">
        <f t="array" ref="L1600">INDEX(manifest_11Sep!$A$1:$V$3202,MATCH($B1600,manifest_11Sep!$B$1:$B$3202,0),MATCH(A.Arr9sepList!L$1,manifest_11Sep!$A$1:$V$1,0))</f>
        <v>0.63888888888888884</v>
      </c>
      <c r="M1600" s="13" t="str">
        <f t="array" ref="M1600">INDEX(manifest_11Sep!$A$1:$V$3202,MATCH($B1600,manifest_11Sep!$B$1:$B$3202,0),MATCH(A.Arr9sepList!M$1,manifest_11Sep!$A$1:$V$1,0))</f>
        <v>ICN-T2</v>
      </c>
      <c r="N1600" s="13" t="str">
        <f t="array" ref="N1600">INDEX(manifest_11Sep!$A$1:$V$3202,MATCH($B1600,manifest_11Sep!$B$1:$B$3202,0),MATCH(A.Arr9sepList!N$1,manifest_11Sep!$A$1:$V$1,0))</f>
        <v>JW MARRIOTT</v>
      </c>
      <c r="O1600" s="15"/>
      <c r="P1600" s="13"/>
      <c r="Q1600" s="16">
        <v>75986667</v>
      </c>
      <c r="R1600" s="16" t="s">
        <v>61</v>
      </c>
      <c r="S1600" s="13">
        <f t="array" ref="S1600">INDEX(manifest_11Sep!$A$1:$V$3202,MATCH($B1600,manifest_11Sep!$B$1:$B$3202,0),MATCH(A.Arr9sepList!S$1,manifest_11Sep!$A$1:$V$1,0))</f>
        <v>0</v>
      </c>
    </row>
    <row r="1601" spans="1:19" ht="15.75" customHeight="1">
      <c r="A1601" s="13" t="str">
        <f t="array" ref="A1601">INDEX(manifest_11Sep!$A$1:$V$3202,MATCH($B1601,manifest_11Sep!$B$1:$B$3202,0),MATCH(A.Arr9sepList!A$1,manifest_11Sep!$A$1:$V$1,0))</f>
        <v>A</v>
      </c>
      <c r="B1601" s="3" t="s">
        <v>2316</v>
      </c>
      <c r="C1601" s="13" t="str">
        <f t="array" ref="C1601">INDEX(manifest_11Sep!$A$1:$V$3202,MATCH($B1601,manifest_11Sep!$B$1:$B$3202,0),MATCH(A.Arr9sepList!C$1,manifest_11Sep!$A$1:$V$1,0))</f>
        <v>K3NZXDVDGZD</v>
      </c>
      <c r="D1601" s="13" t="str">
        <f t="array" ref="D1601">INDEX(manifest_11Sep!$A$1:$V$3202,MATCH($B1601,manifest_11Sep!$B$1:$B$3202,0),MATCH(A.Arr9sepList!D$1,manifest_11Sep!$A$1:$V$1,0))</f>
        <v>Male</v>
      </c>
      <c r="E1601" s="13" t="str">
        <f t="array" ref="E1601">INDEX(manifest_11Sep!$A$1:$V$3202,MATCH($B1601,manifest_11Sep!$B$1:$B$3202,0),MATCH(A.Arr9sepList!E$1,manifest_11Sep!$A$1:$V$1,0))</f>
        <v>Binh Thanh</v>
      </c>
      <c r="F1601" s="13" t="str">
        <f t="array" ref="F1601">INDEX(manifest_11Sep!$A$1:$V$3202,MATCH($B1601,manifest_11Sep!$B$1:$B$3202,0),MATCH(A.Arr9sepList!F$1,manifest_11Sep!$A$1:$V$1,0))</f>
        <v>Nguyen</v>
      </c>
      <c r="G1601" s="13">
        <f t="array" ref="G1601">INDEX(manifest_11Sep!$A$1:$V$3202,MATCH($B1601,manifest_11Sep!$B$1:$B$3202,0),MATCH(A.Arr9sepList!G$1,manifest_11Sep!$A$1:$V$1,0))</f>
        <v>58</v>
      </c>
      <c r="H1601" s="13" t="str">
        <f t="array" ref="H1601">INDEX(manifest_11Sep!$A$1:$V$3202,MATCH($B1601,manifest_11Sep!$B$1:$B$3202,0),MATCH(A.Arr9sepList!H$1,manifest_11Sep!$A$1:$V$1,0))</f>
        <v>J.B. Nguyen</v>
      </c>
      <c r="I1601" s="13" t="str">
        <f t="array" ref="I1601">INDEX(manifest_11Sep!$A$1:$V$3202,MATCH($B1601,manifest_11Sep!$B$1:$B$3202,0),MATCH(A.Arr9sepList!I$1,manifest_11Sep!$A$1:$V$1,0))</f>
        <v>American Airlines</v>
      </c>
      <c r="J1601" s="13" t="str">
        <f t="array" ref="J1601">INDEX(manifest_11Sep!$A$1:$V$3202,MATCH($B1601,manifest_11Sep!$B$1:$B$3202,0),MATCH(A.Arr9sepList!J$1,manifest_11Sep!$A$1:$V$1,0))</f>
        <v>AA 281</v>
      </c>
      <c r="K1601" s="13" t="str">
        <f t="array" ref="K1601">INDEX(manifest_11Sep!$A$1:$V$3202,MATCH($B1601,manifest_11Sep!$B$1:$B$3202,0),MATCH(A.Arr9sepList!K$1,manifest_11Sep!$A$1:$V$1,0))</f>
        <v>12-thg 9-25</v>
      </c>
      <c r="L1601" s="14">
        <f t="array" ref="L1601">INDEX(manifest_11Sep!$A$1:$V$3202,MATCH($B1601,manifest_11Sep!$B$1:$B$3202,0),MATCH(A.Arr9sepList!L$1,manifest_11Sep!$A$1:$V$1,0))</f>
        <v>0.64583333333333337</v>
      </c>
      <c r="M1601" s="13" t="str">
        <f t="array" ref="M1601">INDEX(manifest_11Sep!$A$1:$V$3202,MATCH($B1601,manifest_11Sep!$B$1:$B$3202,0),MATCH(A.Arr9sepList!M$1,manifest_11Sep!$A$1:$V$1,0))</f>
        <v>ICN-T1</v>
      </c>
      <c r="N1601" s="13" t="str">
        <f t="array" ref="N1601">INDEX(manifest_11Sep!$A$1:$V$3202,MATCH($B1601,manifest_11Sep!$B$1:$B$3202,0),MATCH(A.Arr9sepList!N$1,manifest_11Sep!$A$1:$V$1,0))</f>
        <v>FAIRMONT</v>
      </c>
      <c r="O1601" s="15"/>
      <c r="P1601" s="13"/>
      <c r="Q1601" s="16">
        <v>462710789</v>
      </c>
      <c r="R1601" s="16" t="s">
        <v>43</v>
      </c>
      <c r="S1601" s="13">
        <f t="array" ref="S1601">INDEX(manifest_11Sep!$A$1:$V$3202,MATCH($B1601,manifest_11Sep!$B$1:$B$3202,0),MATCH(A.Arr9sepList!S$1,manifest_11Sep!$A$1:$V$1,0))</f>
        <v>0</v>
      </c>
    </row>
    <row r="1602" spans="1:19" ht="15.75" customHeight="1">
      <c r="A1602" s="13" t="str">
        <f t="array" ref="A1602">INDEX(manifest_11Sep!$A$1:$V$3202,MATCH($B1602,manifest_11Sep!$B$1:$B$3202,0),MATCH(A.Arr9sepList!A$1,manifest_11Sep!$A$1:$V$1,0))</f>
        <v>A</v>
      </c>
      <c r="B1602" s="3" t="s">
        <v>2318</v>
      </c>
      <c r="C1602" s="13" t="str">
        <f t="array" ref="C1602">INDEX(manifest_11Sep!$A$1:$V$3202,MATCH($B1602,manifest_11Sep!$B$1:$B$3202,0),MATCH(A.Arr9sepList!C$1,manifest_11Sep!$A$1:$V$1,0))</f>
        <v>K3NZXDVDGZD</v>
      </c>
      <c r="D1602" s="13" t="str">
        <f t="array" ref="D1602">INDEX(manifest_11Sep!$A$1:$V$3202,MATCH($B1602,manifest_11Sep!$B$1:$B$3202,0),MATCH(A.Arr9sepList!D$1,manifest_11Sep!$A$1:$V$1,0))</f>
        <v>Female</v>
      </c>
      <c r="E1602" s="13" t="str">
        <f t="array" ref="E1602">INDEX(manifest_11Sep!$A$1:$V$3202,MATCH($B1602,manifest_11Sep!$B$1:$B$3202,0),MATCH(A.Arr9sepList!E$1,manifest_11Sep!$A$1:$V$1,0))</f>
        <v>Thuy Le</v>
      </c>
      <c r="F1602" s="13" t="str">
        <f t="array" ref="F1602">INDEX(manifest_11Sep!$A$1:$V$3202,MATCH($B1602,manifest_11Sep!$B$1:$B$3202,0),MATCH(A.Arr9sepList!F$1,manifest_11Sep!$A$1:$V$1,0))</f>
        <v>Luu</v>
      </c>
      <c r="G1602" s="13">
        <f t="array" ref="G1602">INDEX(manifest_11Sep!$A$1:$V$3202,MATCH($B1602,manifest_11Sep!$B$1:$B$3202,0),MATCH(A.Arr9sepList!G$1,manifest_11Sep!$A$1:$V$1,0))</f>
        <v>48</v>
      </c>
      <c r="H1602" s="13" t="str">
        <f t="array" ref="H1602">INDEX(manifest_11Sep!$A$1:$V$3202,MATCH($B1602,manifest_11Sep!$B$1:$B$3202,0),MATCH(A.Arr9sepList!H$1,manifest_11Sep!$A$1:$V$1,0))</f>
        <v>J.B. Nguyen</v>
      </c>
      <c r="I1602" s="13" t="str">
        <f t="array" ref="I1602">INDEX(manifest_11Sep!$A$1:$V$3202,MATCH($B1602,manifest_11Sep!$B$1:$B$3202,0),MATCH(A.Arr9sepList!I$1,manifest_11Sep!$A$1:$V$1,0))</f>
        <v>American Airlines</v>
      </c>
      <c r="J1602" s="13" t="str">
        <f t="array" ref="J1602">INDEX(manifest_11Sep!$A$1:$V$3202,MATCH($B1602,manifest_11Sep!$B$1:$B$3202,0),MATCH(A.Arr9sepList!J$1,manifest_11Sep!$A$1:$V$1,0))</f>
        <v>AA 281</v>
      </c>
      <c r="K1602" s="13" t="str">
        <f t="array" ref="K1602">INDEX(manifest_11Sep!$A$1:$V$3202,MATCH($B1602,manifest_11Sep!$B$1:$B$3202,0),MATCH(A.Arr9sepList!K$1,manifest_11Sep!$A$1:$V$1,0))</f>
        <v>12-thg 9-25</v>
      </c>
      <c r="L1602" s="14">
        <f t="array" ref="L1602">INDEX(manifest_11Sep!$A$1:$V$3202,MATCH($B1602,manifest_11Sep!$B$1:$B$3202,0),MATCH(A.Arr9sepList!L$1,manifest_11Sep!$A$1:$V$1,0))</f>
        <v>0.64583333333333337</v>
      </c>
      <c r="M1602" s="13" t="str">
        <f t="array" ref="M1602">INDEX(manifest_11Sep!$A$1:$V$3202,MATCH($B1602,manifest_11Sep!$B$1:$B$3202,0),MATCH(A.Arr9sepList!M$1,manifest_11Sep!$A$1:$V$1,0))</f>
        <v>ICN-T1</v>
      </c>
      <c r="N1602" s="13" t="str">
        <f t="array" ref="N1602">INDEX(manifest_11Sep!$A$1:$V$3202,MATCH($B1602,manifest_11Sep!$B$1:$B$3202,0),MATCH(A.Arr9sepList!N$1,manifest_11Sep!$A$1:$V$1,0))</f>
        <v>FAIRMONT</v>
      </c>
      <c r="O1602" s="15"/>
      <c r="P1602" s="13"/>
      <c r="Q1602" s="16">
        <v>462710789</v>
      </c>
      <c r="R1602" s="16" t="s">
        <v>43</v>
      </c>
      <c r="S1602" s="13">
        <f t="array" ref="S1602">INDEX(manifest_11Sep!$A$1:$V$3202,MATCH($B1602,manifest_11Sep!$B$1:$B$3202,0),MATCH(A.Arr9sepList!S$1,manifest_11Sep!$A$1:$V$1,0))</f>
        <v>0</v>
      </c>
    </row>
    <row r="1603" spans="1:19" ht="15.75" customHeight="1">
      <c r="A1603" s="13" t="str">
        <f t="array" ref="A1603">INDEX(manifest_11Sep!$A$1:$V$3202,MATCH($B1603,manifest_11Sep!$B$1:$B$3202,0),MATCH(A.Arr9sepList!A$1,manifest_11Sep!$A$1:$V$1,0))</f>
        <v>A</v>
      </c>
      <c r="B1603" s="3" t="s">
        <v>2320</v>
      </c>
      <c r="C1603" s="13" t="str">
        <f t="array" ref="C1603">INDEX(manifest_11Sep!$A$1:$V$3202,MATCH($B1603,manifest_11Sep!$B$1:$B$3202,0),MATCH(A.Arr9sepList!C$1,manifest_11Sep!$A$1:$V$1,0))</f>
        <v>K3NZXDVDGZD</v>
      </c>
      <c r="D1603" s="13" t="str">
        <f t="array" ref="D1603">INDEX(manifest_11Sep!$A$1:$V$3202,MATCH($B1603,manifest_11Sep!$B$1:$B$3202,0),MATCH(A.Arr9sepList!D$1,manifest_11Sep!$A$1:$V$1,0))</f>
        <v>Female</v>
      </c>
      <c r="E1603" s="13" t="str">
        <f t="array" ref="E1603">INDEX(manifest_11Sep!$A$1:$V$3202,MATCH($B1603,manifest_11Sep!$B$1:$B$3202,0),MATCH(A.Arr9sepList!E$1,manifest_11Sep!$A$1:$V$1,0))</f>
        <v>Emma Thuong</v>
      </c>
      <c r="F1603" s="13" t="str">
        <f t="array" ref="F1603">INDEX(manifest_11Sep!$A$1:$V$3202,MATCH($B1603,manifest_11Sep!$B$1:$B$3202,0),MATCH(A.Arr9sepList!F$1,manifest_11Sep!$A$1:$V$1,0))</f>
        <v>Nguyen</v>
      </c>
      <c r="G1603" s="13">
        <f t="array" ref="G1603">INDEX(manifest_11Sep!$A$1:$V$3202,MATCH($B1603,manifest_11Sep!$B$1:$B$3202,0),MATCH(A.Arr9sepList!G$1,manifest_11Sep!$A$1:$V$1,0))</f>
        <v>9</v>
      </c>
      <c r="H1603" s="13" t="str">
        <f t="array" ref="H1603">INDEX(manifest_11Sep!$A$1:$V$3202,MATCH($B1603,manifest_11Sep!$B$1:$B$3202,0),MATCH(A.Arr9sepList!H$1,manifest_11Sep!$A$1:$V$1,0))</f>
        <v>J.B. Nguyen</v>
      </c>
      <c r="I1603" s="13" t="str">
        <f t="array" ref="I1603">INDEX(manifest_11Sep!$A$1:$V$3202,MATCH($B1603,manifest_11Sep!$B$1:$B$3202,0),MATCH(A.Arr9sepList!I$1,manifest_11Sep!$A$1:$V$1,0))</f>
        <v>American Airlines</v>
      </c>
      <c r="J1603" s="13" t="str">
        <f t="array" ref="J1603">INDEX(manifest_11Sep!$A$1:$V$3202,MATCH($B1603,manifest_11Sep!$B$1:$B$3202,0),MATCH(A.Arr9sepList!J$1,manifest_11Sep!$A$1:$V$1,0))</f>
        <v>AA 281</v>
      </c>
      <c r="K1603" s="13" t="str">
        <f t="array" ref="K1603">INDEX(manifest_11Sep!$A$1:$V$3202,MATCH($B1603,manifest_11Sep!$B$1:$B$3202,0),MATCH(A.Arr9sepList!K$1,manifest_11Sep!$A$1:$V$1,0))</f>
        <v>12-thg 9-25</v>
      </c>
      <c r="L1603" s="14">
        <f t="array" ref="L1603">INDEX(manifest_11Sep!$A$1:$V$3202,MATCH($B1603,manifest_11Sep!$B$1:$B$3202,0),MATCH(A.Arr9sepList!L$1,manifest_11Sep!$A$1:$V$1,0))</f>
        <v>0.64583333333333337</v>
      </c>
      <c r="M1603" s="13" t="str">
        <f t="array" ref="M1603">INDEX(manifest_11Sep!$A$1:$V$3202,MATCH($B1603,manifest_11Sep!$B$1:$B$3202,0),MATCH(A.Arr9sepList!M$1,manifest_11Sep!$A$1:$V$1,0))</f>
        <v>ICN-T1</v>
      </c>
      <c r="N1603" s="13" t="str">
        <f t="array" ref="N1603">INDEX(manifest_11Sep!$A$1:$V$3202,MATCH($B1603,manifest_11Sep!$B$1:$B$3202,0),MATCH(A.Arr9sepList!N$1,manifest_11Sep!$A$1:$V$1,0))</f>
        <v>FAIRMONT</v>
      </c>
      <c r="O1603" s="15"/>
      <c r="P1603" s="13"/>
      <c r="Q1603" s="16">
        <v>462710789</v>
      </c>
      <c r="R1603" s="16" t="s">
        <v>43</v>
      </c>
      <c r="S1603" s="13">
        <f t="array" ref="S1603">INDEX(manifest_11Sep!$A$1:$V$3202,MATCH($B1603,manifest_11Sep!$B$1:$B$3202,0),MATCH(A.Arr9sepList!S$1,manifest_11Sep!$A$1:$V$1,0))</f>
        <v>0</v>
      </c>
    </row>
    <row r="1604" spans="1:19" ht="15.75" customHeight="1">
      <c r="A1604" s="13" t="str">
        <f t="array" ref="A1604">INDEX(manifest_11Sep!$A$1:$V$3202,MATCH($B1604,manifest_11Sep!$B$1:$B$3202,0),MATCH(A.Arr9sepList!A$1,manifest_11Sep!$A$1:$V$1,0))</f>
        <v>A</v>
      </c>
      <c r="B1604" s="3" t="s">
        <v>2368</v>
      </c>
      <c r="C1604" s="13" t="str">
        <f t="array" ref="C1604">INDEX(manifest_11Sep!$A$1:$V$3202,MATCH($B1604,manifest_11Sep!$B$1:$B$3202,0),MATCH(A.Arr9sepList!C$1,manifest_11Sep!$A$1:$V$1,0))</f>
        <v>8VNBM62N33Q</v>
      </c>
      <c r="D1604" s="13" t="str">
        <f t="array" ref="D1604">INDEX(manifest_11Sep!$A$1:$V$3202,MATCH($B1604,manifest_11Sep!$B$1:$B$3202,0),MATCH(A.Arr9sepList!D$1,manifest_11Sep!$A$1:$V$1,0))</f>
        <v>Male</v>
      </c>
      <c r="E1604" s="13" t="str">
        <f t="array" ref="E1604">INDEX(manifest_11Sep!$A$1:$V$3202,MATCH($B1604,manifest_11Sep!$B$1:$B$3202,0),MATCH(A.Arr9sepList!E$1,manifest_11Sep!$A$1:$V$1,0))</f>
        <v>Martin Alonzo</v>
      </c>
      <c r="F1604" s="13" t="str">
        <f t="array" ref="F1604">INDEX(manifest_11Sep!$A$1:$V$3202,MATCH($B1604,manifest_11Sep!$B$1:$B$3202,0),MATCH(A.Arr9sepList!F$1,manifest_11Sep!$A$1:$V$1,0))</f>
        <v>Martinez</v>
      </c>
      <c r="G1604" s="13">
        <f t="array" ref="G1604">INDEX(manifest_11Sep!$A$1:$V$3202,MATCH($B1604,manifest_11Sep!$B$1:$B$3202,0),MATCH(A.Arr9sepList!G$1,manifest_11Sep!$A$1:$V$1,0))</f>
        <v>39</v>
      </c>
      <c r="H1604" s="13" t="str">
        <f t="array" ref="H1604">INDEX(manifest_11Sep!$A$1:$V$3202,MATCH($B1604,manifest_11Sep!$B$1:$B$3202,0),MATCH(A.Arr9sepList!H$1,manifest_11Sep!$A$1:$V$1,0))</f>
        <v>J.B. Nguyen</v>
      </c>
      <c r="I1604" s="13" t="str">
        <f t="array" ref="I1604">INDEX(manifest_11Sep!$A$1:$V$3202,MATCH($B1604,manifest_11Sep!$B$1:$B$3202,0),MATCH(A.Arr9sepList!I$1,manifest_11Sep!$A$1:$V$1,0))</f>
        <v>American Airlines</v>
      </c>
      <c r="J1604" s="13" t="str">
        <f t="array" ref="J1604">INDEX(manifest_11Sep!$A$1:$V$3202,MATCH($B1604,manifest_11Sep!$B$1:$B$3202,0),MATCH(A.Arr9sepList!J$1,manifest_11Sep!$A$1:$V$1,0))</f>
        <v>AA 281</v>
      </c>
      <c r="K1604" s="13" t="str">
        <f t="array" ref="K1604">INDEX(manifest_11Sep!$A$1:$V$3202,MATCH($B1604,manifest_11Sep!$B$1:$B$3202,0),MATCH(A.Arr9sepList!K$1,manifest_11Sep!$A$1:$V$1,0))</f>
        <v>12-thg 9-25</v>
      </c>
      <c r="L1604" s="14">
        <f t="array" ref="L1604">INDEX(manifest_11Sep!$A$1:$V$3202,MATCH($B1604,manifest_11Sep!$B$1:$B$3202,0),MATCH(A.Arr9sepList!L$1,manifest_11Sep!$A$1:$V$1,0))</f>
        <v>0.64583333333333337</v>
      </c>
      <c r="M1604" s="13" t="str">
        <f t="array" ref="M1604">INDEX(manifest_11Sep!$A$1:$V$3202,MATCH($B1604,manifest_11Sep!$B$1:$B$3202,0),MATCH(A.Arr9sepList!M$1,manifest_11Sep!$A$1:$V$1,0))</f>
        <v>ICN-T1</v>
      </c>
      <c r="N1604" s="13" t="str">
        <f t="array" ref="N1604">INDEX(manifest_11Sep!$A$1:$V$3202,MATCH($B1604,manifest_11Sep!$B$1:$B$3202,0),MATCH(A.Arr9sepList!N$1,manifest_11Sep!$A$1:$V$1,0))</f>
        <v>FAIRMONT</v>
      </c>
      <c r="O1604" s="15"/>
      <c r="P1604" s="13"/>
      <c r="Q1604" s="16">
        <v>462710799</v>
      </c>
      <c r="R1604" s="16" t="s">
        <v>43</v>
      </c>
      <c r="S1604" s="13">
        <f t="array" ref="S1604">INDEX(manifest_11Sep!$A$1:$V$3202,MATCH($B1604,manifest_11Sep!$B$1:$B$3202,0),MATCH(A.Arr9sepList!S$1,manifest_11Sep!$A$1:$V$1,0))</f>
        <v>0</v>
      </c>
    </row>
    <row r="1605" spans="1:19" ht="15.75" customHeight="1">
      <c r="A1605" s="13" t="str">
        <f t="array" ref="A1605">INDEX(manifest_11Sep!$A$1:$V$3202,MATCH($B1605,manifest_11Sep!$B$1:$B$3202,0),MATCH(A.Arr9sepList!A$1,manifest_11Sep!$A$1:$V$1,0))</f>
        <v>A</v>
      </c>
      <c r="B1605" s="3" t="s">
        <v>2370</v>
      </c>
      <c r="C1605" s="13" t="str">
        <f t="array" ref="C1605">INDEX(manifest_11Sep!$A$1:$V$3202,MATCH($B1605,manifest_11Sep!$B$1:$B$3202,0),MATCH(A.Arr9sepList!C$1,manifest_11Sep!$A$1:$V$1,0))</f>
        <v>8VNBM62N33Q</v>
      </c>
      <c r="D1605" s="13" t="str">
        <f t="array" ref="D1605">INDEX(manifest_11Sep!$A$1:$V$3202,MATCH($B1605,manifest_11Sep!$B$1:$B$3202,0),MATCH(A.Arr9sepList!D$1,manifest_11Sep!$A$1:$V$1,0))</f>
        <v>Male</v>
      </c>
      <c r="E1605" s="13" t="str">
        <f t="array" ref="E1605">INDEX(manifest_11Sep!$A$1:$V$3202,MATCH($B1605,manifest_11Sep!$B$1:$B$3202,0),MATCH(A.Arr9sepList!E$1,manifest_11Sep!$A$1:$V$1,0))</f>
        <v>Stevie Hendrix</v>
      </c>
      <c r="F1605" s="13" t="str">
        <f t="array" ref="F1605">INDEX(manifest_11Sep!$A$1:$V$3202,MATCH($B1605,manifest_11Sep!$B$1:$B$3202,0),MATCH(A.Arr9sepList!F$1,manifest_11Sep!$A$1:$V$1,0))</f>
        <v>Martinez</v>
      </c>
      <c r="G1605" s="13">
        <f t="array" ref="G1605">INDEX(manifest_11Sep!$A$1:$V$3202,MATCH($B1605,manifest_11Sep!$B$1:$B$3202,0),MATCH(A.Arr9sepList!G$1,manifest_11Sep!$A$1:$V$1,0))</f>
        <v>33</v>
      </c>
      <c r="H1605" s="13" t="str">
        <f t="array" ref="H1605">INDEX(manifest_11Sep!$A$1:$V$3202,MATCH($B1605,manifest_11Sep!$B$1:$B$3202,0),MATCH(A.Arr9sepList!H$1,manifest_11Sep!$A$1:$V$1,0))</f>
        <v>J.B. Nguyen</v>
      </c>
      <c r="I1605" s="13" t="str">
        <f t="array" ref="I1605">INDEX(manifest_11Sep!$A$1:$V$3202,MATCH($B1605,manifest_11Sep!$B$1:$B$3202,0),MATCH(A.Arr9sepList!I$1,manifest_11Sep!$A$1:$V$1,0))</f>
        <v>American Airlines</v>
      </c>
      <c r="J1605" s="13" t="str">
        <f t="array" ref="J1605">INDEX(manifest_11Sep!$A$1:$V$3202,MATCH($B1605,manifest_11Sep!$B$1:$B$3202,0),MATCH(A.Arr9sepList!J$1,manifest_11Sep!$A$1:$V$1,0))</f>
        <v>AA 281</v>
      </c>
      <c r="K1605" s="13" t="str">
        <f t="array" ref="K1605">INDEX(manifest_11Sep!$A$1:$V$3202,MATCH($B1605,manifest_11Sep!$B$1:$B$3202,0),MATCH(A.Arr9sepList!K$1,manifest_11Sep!$A$1:$V$1,0))</f>
        <v>12-thg 9-25</v>
      </c>
      <c r="L1605" s="14">
        <f t="array" ref="L1605">INDEX(manifest_11Sep!$A$1:$V$3202,MATCH($B1605,manifest_11Sep!$B$1:$B$3202,0),MATCH(A.Arr9sepList!L$1,manifest_11Sep!$A$1:$V$1,0))</f>
        <v>0.64583333333333337</v>
      </c>
      <c r="M1605" s="13" t="str">
        <f t="array" ref="M1605">INDEX(manifest_11Sep!$A$1:$V$3202,MATCH($B1605,manifest_11Sep!$B$1:$B$3202,0),MATCH(A.Arr9sepList!M$1,manifest_11Sep!$A$1:$V$1,0))</f>
        <v>ICN-T1</v>
      </c>
      <c r="N1605" s="13" t="str">
        <f t="array" ref="N1605">INDEX(manifest_11Sep!$A$1:$V$3202,MATCH($B1605,manifest_11Sep!$B$1:$B$3202,0),MATCH(A.Arr9sepList!N$1,manifest_11Sep!$A$1:$V$1,0))</f>
        <v>FAIRMONT</v>
      </c>
      <c r="O1605" s="15"/>
      <c r="P1605" s="13"/>
      <c r="Q1605" s="16">
        <v>462710799</v>
      </c>
      <c r="R1605" s="16" t="s">
        <v>43</v>
      </c>
      <c r="S1605" s="13">
        <f t="array" ref="S1605">INDEX(manifest_11Sep!$A$1:$V$3202,MATCH($B1605,manifest_11Sep!$B$1:$B$3202,0),MATCH(A.Arr9sepList!S$1,manifest_11Sep!$A$1:$V$1,0))</f>
        <v>0</v>
      </c>
    </row>
    <row r="1606" spans="1:19" ht="15.75" customHeight="1">
      <c r="A1606" s="13" t="str">
        <f t="array" ref="A1606">INDEX(manifest_11Sep!$A$1:$V$3202,MATCH($B1606,manifest_11Sep!$B$1:$B$3202,0),MATCH(A.Arr9sepList!A$1,manifest_11Sep!$A$1:$V$1,0))</f>
        <v>A</v>
      </c>
      <c r="B1606" s="3" t="s">
        <v>2372</v>
      </c>
      <c r="C1606" s="13" t="str">
        <f t="array" ref="C1606">INDEX(manifest_11Sep!$A$1:$V$3202,MATCH($B1606,manifest_11Sep!$B$1:$B$3202,0),MATCH(A.Arr9sepList!C$1,manifest_11Sep!$A$1:$V$1,0))</f>
        <v>3NN3VY2BG3L</v>
      </c>
      <c r="D1606" s="13" t="str">
        <f t="array" ref="D1606">INDEX(manifest_11Sep!$A$1:$V$3202,MATCH($B1606,manifest_11Sep!$B$1:$B$3202,0),MATCH(A.Arr9sepList!D$1,manifest_11Sep!$A$1:$V$1,0))</f>
        <v>Female</v>
      </c>
      <c r="E1606" s="13" t="str">
        <f t="array" ref="E1606">INDEX(manifest_11Sep!$A$1:$V$3202,MATCH($B1606,manifest_11Sep!$B$1:$B$3202,0),MATCH(A.Arr9sepList!E$1,manifest_11Sep!$A$1:$V$1,0))</f>
        <v>Helen</v>
      </c>
      <c r="F1606" s="13" t="str">
        <f t="array" ref="F1606">INDEX(manifest_11Sep!$A$1:$V$3202,MATCH($B1606,manifest_11Sep!$B$1:$B$3202,0),MATCH(A.Arr9sepList!F$1,manifest_11Sep!$A$1:$V$1,0))</f>
        <v>Sanchez</v>
      </c>
      <c r="G1606" s="13">
        <f t="array" ref="G1606">INDEX(manifest_11Sep!$A$1:$V$3202,MATCH($B1606,manifest_11Sep!$B$1:$B$3202,0),MATCH(A.Arr9sepList!G$1,manifest_11Sep!$A$1:$V$1,0))</f>
        <v>42</v>
      </c>
      <c r="H1606" s="13" t="str">
        <f t="array" ref="H1606">INDEX(manifest_11Sep!$A$1:$V$3202,MATCH($B1606,manifest_11Sep!$B$1:$B$3202,0),MATCH(A.Arr9sepList!H$1,manifest_11Sep!$A$1:$V$1,0))</f>
        <v>J.B. Nguyen</v>
      </c>
      <c r="I1606" s="13" t="str">
        <f t="array" ref="I1606">INDEX(manifest_11Sep!$A$1:$V$3202,MATCH($B1606,manifest_11Sep!$B$1:$B$3202,0),MATCH(A.Arr9sepList!I$1,manifest_11Sep!$A$1:$V$1,0))</f>
        <v>American Airlines</v>
      </c>
      <c r="J1606" s="13" t="str">
        <f t="array" ref="J1606">INDEX(manifest_11Sep!$A$1:$V$3202,MATCH($B1606,manifest_11Sep!$B$1:$B$3202,0),MATCH(A.Arr9sepList!J$1,manifest_11Sep!$A$1:$V$1,0))</f>
        <v>AA 281</v>
      </c>
      <c r="K1606" s="13" t="str">
        <f t="array" ref="K1606">INDEX(manifest_11Sep!$A$1:$V$3202,MATCH($B1606,manifest_11Sep!$B$1:$B$3202,0),MATCH(A.Arr9sepList!K$1,manifest_11Sep!$A$1:$V$1,0))</f>
        <v>12-thg 9-25</v>
      </c>
      <c r="L1606" s="14">
        <f t="array" ref="L1606">INDEX(manifest_11Sep!$A$1:$V$3202,MATCH($B1606,manifest_11Sep!$B$1:$B$3202,0),MATCH(A.Arr9sepList!L$1,manifest_11Sep!$A$1:$V$1,0))</f>
        <v>0.64583333333333337</v>
      </c>
      <c r="M1606" s="13" t="str">
        <f t="array" ref="M1606">INDEX(manifest_11Sep!$A$1:$V$3202,MATCH($B1606,manifest_11Sep!$B$1:$B$3202,0),MATCH(A.Arr9sepList!M$1,manifest_11Sep!$A$1:$V$1,0))</f>
        <v>ICN-T1</v>
      </c>
      <c r="N1606" s="13" t="str">
        <f t="array" ref="N1606">INDEX(manifest_11Sep!$A$1:$V$3202,MATCH($B1606,manifest_11Sep!$B$1:$B$3202,0),MATCH(A.Arr9sepList!N$1,manifest_11Sep!$A$1:$V$1,0))</f>
        <v>FAIRMONT</v>
      </c>
      <c r="O1606" s="15"/>
      <c r="P1606" s="13"/>
      <c r="Q1606" s="16">
        <v>462710800</v>
      </c>
      <c r="R1606" s="16" t="s">
        <v>43</v>
      </c>
      <c r="S1606" s="13">
        <f t="array" ref="S1606">INDEX(manifest_11Sep!$A$1:$V$3202,MATCH($B1606,manifest_11Sep!$B$1:$B$3202,0),MATCH(A.Arr9sepList!S$1,manifest_11Sep!$A$1:$V$1,0))</f>
        <v>0</v>
      </c>
    </row>
    <row r="1607" spans="1:19" ht="15.75" customHeight="1">
      <c r="A1607" s="13" t="str">
        <f t="array" ref="A1607">INDEX(manifest_11Sep!$A$1:$V$3202,MATCH($B1607,manifest_11Sep!$B$1:$B$3202,0),MATCH(A.Arr9sepList!A$1,manifest_11Sep!$A$1:$V$1,0))</f>
        <v>A</v>
      </c>
      <c r="B1607" s="3" t="s">
        <v>2374</v>
      </c>
      <c r="C1607" s="13" t="str">
        <f t="array" ref="C1607">INDEX(manifest_11Sep!$A$1:$V$3202,MATCH($B1607,manifest_11Sep!$B$1:$B$3202,0),MATCH(A.Arr9sepList!C$1,manifest_11Sep!$A$1:$V$1,0))</f>
        <v>3NN3VY2BG3L</v>
      </c>
      <c r="D1607" s="13" t="str">
        <f t="array" ref="D1607">INDEX(manifest_11Sep!$A$1:$V$3202,MATCH($B1607,manifest_11Sep!$B$1:$B$3202,0),MATCH(A.Arr9sepList!D$1,manifest_11Sep!$A$1:$V$1,0))</f>
        <v>Male</v>
      </c>
      <c r="E1607" s="13" t="str">
        <f t="array" ref="E1607">INDEX(manifest_11Sep!$A$1:$V$3202,MATCH($B1607,manifest_11Sep!$B$1:$B$3202,0),MATCH(A.Arr9sepList!E$1,manifest_11Sep!$A$1:$V$1,0))</f>
        <v>Thuong Xuan Cao</v>
      </c>
      <c r="F1607" s="13" t="str">
        <f t="array" ref="F1607">INDEX(manifest_11Sep!$A$1:$V$3202,MATCH($B1607,manifest_11Sep!$B$1:$B$3202,0),MATCH(A.Arr9sepList!F$1,manifest_11Sep!$A$1:$V$1,0))</f>
        <v>Nguyen</v>
      </c>
      <c r="G1607" s="13">
        <f t="array" ref="G1607">INDEX(manifest_11Sep!$A$1:$V$3202,MATCH($B1607,manifest_11Sep!$B$1:$B$3202,0),MATCH(A.Arr9sepList!G$1,manifest_11Sep!$A$1:$V$1,0))</f>
        <v>49</v>
      </c>
      <c r="H1607" s="13" t="str">
        <f t="array" ref="H1607">INDEX(manifest_11Sep!$A$1:$V$3202,MATCH($B1607,manifest_11Sep!$B$1:$B$3202,0),MATCH(A.Arr9sepList!H$1,manifest_11Sep!$A$1:$V$1,0))</f>
        <v>J.B. Nguyen</v>
      </c>
      <c r="I1607" s="13" t="str">
        <f t="array" ref="I1607">INDEX(manifest_11Sep!$A$1:$V$3202,MATCH($B1607,manifest_11Sep!$B$1:$B$3202,0),MATCH(A.Arr9sepList!I$1,manifest_11Sep!$A$1:$V$1,0))</f>
        <v>American Airlines</v>
      </c>
      <c r="J1607" s="13" t="str">
        <f t="array" ref="J1607">INDEX(manifest_11Sep!$A$1:$V$3202,MATCH($B1607,manifest_11Sep!$B$1:$B$3202,0),MATCH(A.Arr9sepList!J$1,manifest_11Sep!$A$1:$V$1,0))</f>
        <v>AA 281</v>
      </c>
      <c r="K1607" s="13" t="str">
        <f t="array" ref="K1607">INDEX(manifest_11Sep!$A$1:$V$3202,MATCH($B1607,manifest_11Sep!$B$1:$B$3202,0),MATCH(A.Arr9sepList!K$1,manifest_11Sep!$A$1:$V$1,0))</f>
        <v>12-thg 9-25</v>
      </c>
      <c r="L1607" s="14">
        <f t="array" ref="L1607">INDEX(manifest_11Sep!$A$1:$V$3202,MATCH($B1607,manifest_11Sep!$B$1:$B$3202,0),MATCH(A.Arr9sepList!L$1,manifest_11Sep!$A$1:$V$1,0))</f>
        <v>0.64583333333333337</v>
      </c>
      <c r="M1607" s="13" t="str">
        <f t="array" ref="M1607">INDEX(manifest_11Sep!$A$1:$V$3202,MATCH($B1607,manifest_11Sep!$B$1:$B$3202,0),MATCH(A.Arr9sepList!M$1,manifest_11Sep!$A$1:$V$1,0))</f>
        <v>ICN-T1</v>
      </c>
      <c r="N1607" s="13" t="str">
        <f t="array" ref="N1607">INDEX(manifest_11Sep!$A$1:$V$3202,MATCH($B1607,manifest_11Sep!$B$1:$B$3202,0),MATCH(A.Arr9sepList!N$1,manifest_11Sep!$A$1:$V$1,0))</f>
        <v>FAIRMONT</v>
      </c>
      <c r="O1607" s="15"/>
      <c r="P1607" s="13"/>
      <c r="Q1607" s="16">
        <v>462710800</v>
      </c>
      <c r="R1607" s="16" t="s">
        <v>43</v>
      </c>
      <c r="S1607" s="13">
        <f t="array" ref="S1607">INDEX(manifest_11Sep!$A$1:$V$3202,MATCH($B1607,manifest_11Sep!$B$1:$B$3202,0),MATCH(A.Arr9sepList!S$1,manifest_11Sep!$A$1:$V$1,0))</f>
        <v>0</v>
      </c>
    </row>
    <row r="1608" spans="1:19" ht="15.75" customHeight="1">
      <c r="A1608" s="13" t="str">
        <f t="array" ref="A1608">INDEX(manifest_11Sep!$A$1:$V$3202,MATCH($B1608,manifest_11Sep!$B$1:$B$3202,0),MATCH(A.Arr9sepList!A$1,manifest_11Sep!$A$1:$V$1,0))</f>
        <v>A</v>
      </c>
      <c r="B1608" s="3" t="s">
        <v>2376</v>
      </c>
      <c r="C1608" s="13" t="str">
        <f t="array" ref="C1608">INDEX(manifest_11Sep!$A$1:$V$3202,MATCH($B1608,manifest_11Sep!$B$1:$B$3202,0),MATCH(A.Arr9sepList!C$1,manifest_11Sep!$A$1:$V$1,0))</f>
        <v>3NN3VY2BG3L</v>
      </c>
      <c r="D1608" s="13" t="str">
        <f t="array" ref="D1608">INDEX(manifest_11Sep!$A$1:$V$3202,MATCH($B1608,manifest_11Sep!$B$1:$B$3202,0),MATCH(A.Arr9sepList!D$1,manifest_11Sep!$A$1:$V$1,0))</f>
        <v>Male</v>
      </c>
      <c r="E1608" s="13" t="str">
        <f t="array" ref="E1608">INDEX(manifest_11Sep!$A$1:$V$3202,MATCH($B1608,manifest_11Sep!$B$1:$B$3202,0),MATCH(A.Arr9sepList!E$1,manifest_11Sep!$A$1:$V$1,0))</f>
        <v>Luca Thuong</v>
      </c>
      <c r="F1608" s="13" t="str">
        <f t="array" ref="F1608">INDEX(manifest_11Sep!$A$1:$V$3202,MATCH($B1608,manifest_11Sep!$B$1:$B$3202,0),MATCH(A.Arr9sepList!F$1,manifest_11Sep!$A$1:$V$1,0))</f>
        <v>Nguyen</v>
      </c>
      <c r="G1608" s="13">
        <f t="array" ref="G1608">INDEX(manifest_11Sep!$A$1:$V$3202,MATCH($B1608,manifest_11Sep!$B$1:$B$3202,0),MATCH(A.Arr9sepList!G$1,manifest_11Sep!$A$1:$V$1,0))</f>
        <v>4</v>
      </c>
      <c r="H1608" s="13" t="str">
        <f t="array" ref="H1608">INDEX(manifest_11Sep!$A$1:$V$3202,MATCH($B1608,manifest_11Sep!$B$1:$B$3202,0),MATCH(A.Arr9sepList!H$1,manifest_11Sep!$A$1:$V$1,0))</f>
        <v>J.B. Nguyen</v>
      </c>
      <c r="I1608" s="13" t="str">
        <f t="array" ref="I1608">INDEX(manifest_11Sep!$A$1:$V$3202,MATCH($B1608,manifest_11Sep!$B$1:$B$3202,0),MATCH(A.Arr9sepList!I$1,manifest_11Sep!$A$1:$V$1,0))</f>
        <v>American Airlines</v>
      </c>
      <c r="J1608" s="13" t="str">
        <f t="array" ref="J1608">INDEX(manifest_11Sep!$A$1:$V$3202,MATCH($B1608,manifest_11Sep!$B$1:$B$3202,0),MATCH(A.Arr9sepList!J$1,manifest_11Sep!$A$1:$V$1,0))</f>
        <v>AA 281</v>
      </c>
      <c r="K1608" s="13" t="str">
        <f t="array" ref="K1608">INDEX(manifest_11Sep!$A$1:$V$3202,MATCH($B1608,manifest_11Sep!$B$1:$B$3202,0),MATCH(A.Arr9sepList!K$1,manifest_11Sep!$A$1:$V$1,0))</f>
        <v>12-thg 9-25</v>
      </c>
      <c r="L1608" s="14">
        <f t="array" ref="L1608">INDEX(manifest_11Sep!$A$1:$V$3202,MATCH($B1608,manifest_11Sep!$B$1:$B$3202,0),MATCH(A.Arr9sepList!L$1,manifest_11Sep!$A$1:$V$1,0))</f>
        <v>0.64583333333333337</v>
      </c>
      <c r="M1608" s="13" t="str">
        <f t="array" ref="M1608">INDEX(manifest_11Sep!$A$1:$V$3202,MATCH($B1608,manifest_11Sep!$B$1:$B$3202,0),MATCH(A.Arr9sepList!M$1,manifest_11Sep!$A$1:$V$1,0))</f>
        <v>ICN-T1</v>
      </c>
      <c r="N1608" s="13" t="str">
        <f t="array" ref="N1608">INDEX(manifest_11Sep!$A$1:$V$3202,MATCH($B1608,manifest_11Sep!$B$1:$B$3202,0),MATCH(A.Arr9sepList!N$1,manifest_11Sep!$A$1:$V$1,0))</f>
        <v>FAIRMONT</v>
      </c>
      <c r="O1608" s="15"/>
      <c r="P1608" s="13"/>
      <c r="Q1608" s="16">
        <v>462710800</v>
      </c>
      <c r="R1608" s="16" t="s">
        <v>43</v>
      </c>
      <c r="S1608" s="13">
        <f t="array" ref="S1608">INDEX(manifest_11Sep!$A$1:$V$3202,MATCH($B1608,manifest_11Sep!$B$1:$B$3202,0),MATCH(A.Arr9sepList!S$1,manifest_11Sep!$A$1:$V$1,0))</f>
        <v>0</v>
      </c>
    </row>
    <row r="1609" spans="1:19" ht="15.75" customHeight="1">
      <c r="A1609" s="13" t="str">
        <f t="array" ref="A1609">INDEX(manifest_11Sep!$A$1:$V$3202,MATCH($B1609,manifest_11Sep!$B$1:$B$3202,0),MATCH(A.Arr9sepList!A$1,manifest_11Sep!$A$1:$V$1,0))</f>
        <v>A</v>
      </c>
      <c r="B1609" s="3" t="s">
        <v>1395</v>
      </c>
      <c r="C1609" s="13" t="str">
        <f t="array" ref="C1609">INDEX(manifest_11Sep!$A$1:$V$3202,MATCH($B1609,manifest_11Sep!$B$1:$B$3202,0),MATCH(A.Arr9sepList!C$1,manifest_11Sep!$A$1:$V$1,0))</f>
        <v>LRNVH95WBB8</v>
      </c>
      <c r="D1609" s="13" t="str">
        <f t="array" ref="D1609">INDEX(manifest_11Sep!$A$1:$V$3202,MATCH($B1609,manifest_11Sep!$B$1:$B$3202,0),MATCH(A.Arr9sepList!D$1,manifest_11Sep!$A$1:$V$1,0))</f>
        <v>Male</v>
      </c>
      <c r="E1609" s="13" t="str">
        <f t="array" ref="E1609">INDEX(manifest_11Sep!$A$1:$V$3202,MATCH($B1609,manifest_11Sep!$B$1:$B$3202,0),MATCH(A.Arr9sepList!E$1,manifest_11Sep!$A$1:$V$1,0))</f>
        <v>Robert Joseph</v>
      </c>
      <c r="F1609" s="13" t="str">
        <f t="array" ref="F1609">INDEX(manifest_11Sep!$A$1:$V$3202,MATCH($B1609,manifest_11Sep!$B$1:$B$3202,0),MATCH(A.Arr9sepList!F$1,manifest_11Sep!$A$1:$V$1,0))</f>
        <v>Glew</v>
      </c>
      <c r="G1609" s="13">
        <f t="array" ref="G1609">INDEX(manifest_11Sep!$A$1:$V$3202,MATCH($B1609,manifest_11Sep!$B$1:$B$3202,0),MATCH(A.Arr9sepList!G$1,manifest_11Sep!$A$1:$V$1,0))</f>
        <v>43</v>
      </c>
      <c r="H1609" s="13" t="str">
        <f t="array" ref="H1609">INDEX(manifest_11Sep!$A$1:$V$3202,MATCH($B1609,manifest_11Sep!$B$1:$B$3202,0),MATCH(A.Arr9sepList!H$1,manifest_11Sep!$A$1:$V$1,0))</f>
        <v>Alicia Nguyen 4</v>
      </c>
      <c r="I1609" s="13" t="str">
        <f t="array" ref="I1609">INDEX(manifest_11Sep!$A$1:$V$3202,MATCH($B1609,manifest_11Sep!$B$1:$B$3202,0),MATCH(A.Arr9sepList!I$1,manifest_11Sep!$A$1:$V$1,0))</f>
        <v>American Airlines</v>
      </c>
      <c r="J1609" s="13" t="str">
        <f t="array" ref="J1609">INDEX(manifest_11Sep!$A$1:$V$3202,MATCH($B1609,manifest_11Sep!$B$1:$B$3202,0),MATCH(A.Arr9sepList!J$1,manifest_11Sep!$A$1:$V$1,0))</f>
        <v>AA 281</v>
      </c>
      <c r="K1609" s="13" t="str">
        <f t="array" ref="K1609">INDEX(manifest_11Sep!$A$1:$V$3202,MATCH($B1609,manifest_11Sep!$B$1:$B$3202,0),MATCH(A.Arr9sepList!K$1,manifest_11Sep!$A$1:$V$1,0))</f>
        <v>12-thg 9-25</v>
      </c>
      <c r="L1609" s="14">
        <f t="array" ref="L1609">INDEX(manifest_11Sep!$A$1:$V$3202,MATCH($B1609,manifest_11Sep!$B$1:$B$3202,0),MATCH(A.Arr9sepList!L$1,manifest_11Sep!$A$1:$V$1,0))</f>
        <v>0.64583333333333337</v>
      </c>
      <c r="M1609" s="13" t="str">
        <f t="array" ref="M1609">INDEX(manifest_11Sep!$A$1:$V$3202,MATCH($B1609,manifest_11Sep!$B$1:$B$3202,0),MATCH(A.Arr9sepList!M$1,manifest_11Sep!$A$1:$V$1,0))</f>
        <v>ICN-T1</v>
      </c>
      <c r="N1609" s="13" t="str">
        <f t="array" ref="N1609">INDEX(manifest_11Sep!$A$1:$V$3202,MATCH($B1609,manifest_11Sep!$B$1:$B$3202,0),MATCH(A.Arr9sepList!N$1,manifest_11Sep!$A$1:$V$1,0))</f>
        <v>JW MARRIOTT</v>
      </c>
      <c r="O1609" s="15"/>
      <c r="P1609" s="13"/>
      <c r="Q1609" s="16">
        <v>75988193</v>
      </c>
      <c r="R1609" s="16" t="s">
        <v>35</v>
      </c>
      <c r="S1609" s="13">
        <f t="array" ref="S1609">INDEX(manifest_11Sep!$A$1:$V$3202,MATCH($B1609,manifest_11Sep!$B$1:$B$3202,0),MATCH(A.Arr9sepList!S$1,manifest_11Sep!$A$1:$V$1,0))</f>
        <v>0</v>
      </c>
    </row>
    <row r="1610" spans="1:19" ht="15.75" customHeight="1">
      <c r="A1610" s="13" t="str">
        <f t="array" ref="A1610">INDEX(manifest_11Sep!$A$1:$V$3202,MATCH($B1610,manifest_11Sep!$B$1:$B$3202,0),MATCH(A.Arr9sepList!A$1,manifest_11Sep!$A$1:$V$1,0))</f>
        <v>A</v>
      </c>
      <c r="B1610" s="3" t="s">
        <v>775</v>
      </c>
      <c r="C1610" s="13" t="str">
        <f t="array" ref="C1610">INDEX(manifest_11Sep!$A$1:$V$3202,MATCH($B1610,manifest_11Sep!$B$1:$B$3202,0),MATCH(A.Arr9sepList!C$1,manifest_11Sep!$A$1:$V$1,0))</f>
        <v>QWN6X9D9ZG8</v>
      </c>
      <c r="D1610" s="13" t="str">
        <f t="array" ref="D1610">INDEX(manifest_11Sep!$A$1:$V$3202,MATCH($B1610,manifest_11Sep!$B$1:$B$3202,0),MATCH(A.Arr9sepList!D$1,manifest_11Sep!$A$1:$V$1,0))</f>
        <v>Female</v>
      </c>
      <c r="E1610" s="13" t="str">
        <f t="array" ref="E1610">INDEX(manifest_11Sep!$A$1:$V$3202,MATCH($B1610,manifest_11Sep!$B$1:$B$3202,0),MATCH(A.Arr9sepList!E$1,manifest_11Sep!$A$1:$V$1,0))</f>
        <v>Charito Oquias</v>
      </c>
      <c r="F1610" s="13" t="str">
        <f t="array" ref="F1610">INDEX(manifest_11Sep!$A$1:$V$3202,MATCH($B1610,manifest_11Sep!$B$1:$B$3202,0),MATCH(A.Arr9sepList!F$1,manifest_11Sep!$A$1:$V$1,0))</f>
        <v>Reyes</v>
      </c>
      <c r="G1610" s="13">
        <f t="array" ref="G1610">INDEX(manifest_11Sep!$A$1:$V$3202,MATCH($B1610,manifest_11Sep!$B$1:$B$3202,0),MATCH(A.Arr9sepList!G$1,manifest_11Sep!$A$1:$V$1,0))</f>
        <v>70</v>
      </c>
      <c r="H1610" s="13" t="str">
        <f t="array" ref="H1610">INDEX(manifest_11Sep!$A$1:$V$3202,MATCH($B1610,manifest_11Sep!$B$1:$B$3202,0),MATCH(A.Arr9sepList!H$1,manifest_11Sep!$A$1:$V$1,0))</f>
        <v>Alicia Nguyen 3</v>
      </c>
      <c r="I1610" s="13" t="str">
        <f t="array" ref="I1610">INDEX(manifest_11Sep!$A$1:$V$3202,MATCH($B1610,manifest_11Sep!$B$1:$B$3202,0),MATCH(A.Arr9sepList!I$1,manifest_11Sep!$A$1:$V$1,0))</f>
        <v>Jeju Air</v>
      </c>
      <c r="J1610" s="13" t="str">
        <f t="array" ref="J1610">INDEX(manifest_11Sep!$A$1:$V$3202,MATCH($B1610,manifest_11Sep!$B$1:$B$3202,0),MATCH(A.Arr9sepList!J$1,manifest_11Sep!$A$1:$V$1,0))</f>
        <v>7C 1374</v>
      </c>
      <c r="K1610" s="13" t="str">
        <f t="array" ref="K1610">INDEX(manifest_11Sep!$A$1:$V$3202,MATCH($B1610,manifest_11Sep!$B$1:$B$3202,0),MATCH(A.Arr9sepList!K$1,manifest_11Sep!$A$1:$V$1,0))</f>
        <v>12-thg 9-25</v>
      </c>
      <c r="L1610" s="14">
        <f t="array" ref="L1610">INDEX(manifest_11Sep!$A$1:$V$3202,MATCH($B1610,manifest_11Sep!$B$1:$B$3202,0),MATCH(A.Arr9sepList!L$1,manifest_11Sep!$A$1:$V$1,0))</f>
        <v>0.65625</v>
      </c>
      <c r="M1610" s="13" t="str">
        <f t="array" ref="M1610">INDEX(manifest_11Sep!$A$1:$V$3202,MATCH($B1610,manifest_11Sep!$B$1:$B$3202,0),MATCH(A.Arr9sepList!M$1,manifest_11Sep!$A$1:$V$1,0))</f>
        <v>ICN-T1</v>
      </c>
      <c r="N1610" s="13" t="str">
        <f t="array" ref="N1610">INDEX(manifest_11Sep!$A$1:$V$3202,MATCH($B1610,manifest_11Sep!$B$1:$B$3202,0),MATCH(A.Arr9sepList!N$1,manifest_11Sep!$A$1:$V$1,0))</f>
        <v>JW MARRIOTT</v>
      </c>
      <c r="O1610" s="15"/>
      <c r="P1610" s="13"/>
      <c r="Q1610" s="16">
        <v>75985648</v>
      </c>
      <c r="R1610" s="16" t="s">
        <v>43</v>
      </c>
      <c r="S1610" s="13">
        <f t="array" ref="S1610">INDEX(manifest_11Sep!$A$1:$V$3202,MATCH($B1610,manifest_11Sep!$B$1:$B$3202,0),MATCH(A.Arr9sepList!S$1,manifest_11Sep!$A$1:$V$1,0))</f>
        <v>0</v>
      </c>
    </row>
    <row r="1611" spans="1:19" ht="15.75" customHeight="1">
      <c r="A1611" s="13" t="str">
        <f t="array" ref="A1611">INDEX(manifest_11Sep!$A$1:$V$3202,MATCH($B1611,manifest_11Sep!$B$1:$B$3202,0),MATCH(A.Arr9sepList!A$1,manifest_11Sep!$A$1:$V$1,0))</f>
        <v>A</v>
      </c>
      <c r="B1611" s="3" t="s">
        <v>780</v>
      </c>
      <c r="C1611" s="13" t="str">
        <f t="array" ref="C1611">INDEX(manifest_11Sep!$A$1:$V$3202,MATCH($B1611,manifest_11Sep!$B$1:$B$3202,0),MATCH(A.Arr9sepList!C$1,manifest_11Sep!$A$1:$V$1,0))</f>
        <v>QWN6X9D9ZG8</v>
      </c>
      <c r="D1611" s="13" t="str">
        <f t="array" ref="D1611">INDEX(manifest_11Sep!$A$1:$V$3202,MATCH($B1611,manifest_11Sep!$B$1:$B$3202,0),MATCH(A.Arr9sepList!D$1,manifest_11Sep!$A$1:$V$1,0))</f>
        <v>Female</v>
      </c>
      <c r="E1611" s="13" t="str">
        <f t="array" ref="E1611">INDEX(manifest_11Sep!$A$1:$V$3202,MATCH($B1611,manifest_11Sep!$B$1:$B$3202,0),MATCH(A.Arr9sepList!E$1,manifest_11Sep!$A$1:$V$1,0))</f>
        <v>Cleo Patricia Navata</v>
      </c>
      <c r="F1611" s="13" t="str">
        <f t="array" ref="F1611">INDEX(manifest_11Sep!$A$1:$V$3202,MATCH($B1611,manifest_11Sep!$B$1:$B$3202,0),MATCH(A.Arr9sepList!F$1,manifest_11Sep!$A$1:$V$1,0))</f>
        <v>Pangandaman</v>
      </c>
      <c r="G1611" s="13">
        <f t="array" ref="G1611">INDEX(manifest_11Sep!$A$1:$V$3202,MATCH($B1611,manifest_11Sep!$B$1:$B$3202,0),MATCH(A.Arr9sepList!G$1,manifest_11Sep!$A$1:$V$1,0))</f>
        <v>68</v>
      </c>
      <c r="H1611" s="13" t="str">
        <f t="array" ref="H1611">INDEX(manifest_11Sep!$A$1:$V$3202,MATCH($B1611,manifest_11Sep!$B$1:$B$3202,0),MATCH(A.Arr9sepList!H$1,manifest_11Sep!$A$1:$V$1,0))</f>
        <v>Alicia Nguyen 3</v>
      </c>
      <c r="I1611" s="13" t="str">
        <f t="array" ref="I1611">INDEX(manifest_11Sep!$A$1:$V$3202,MATCH($B1611,manifest_11Sep!$B$1:$B$3202,0),MATCH(A.Arr9sepList!I$1,manifest_11Sep!$A$1:$V$1,0))</f>
        <v>Jeju Air</v>
      </c>
      <c r="J1611" s="13" t="str">
        <f t="array" ref="J1611">INDEX(manifest_11Sep!$A$1:$V$3202,MATCH($B1611,manifest_11Sep!$B$1:$B$3202,0),MATCH(A.Arr9sepList!J$1,manifest_11Sep!$A$1:$V$1,0))</f>
        <v>7C 1374</v>
      </c>
      <c r="K1611" s="13" t="str">
        <f t="array" ref="K1611">INDEX(manifest_11Sep!$A$1:$V$3202,MATCH($B1611,manifest_11Sep!$B$1:$B$3202,0),MATCH(A.Arr9sepList!K$1,manifest_11Sep!$A$1:$V$1,0))</f>
        <v>12-thg 9-25</v>
      </c>
      <c r="L1611" s="14">
        <f t="array" ref="L1611">INDEX(manifest_11Sep!$A$1:$V$3202,MATCH($B1611,manifest_11Sep!$B$1:$B$3202,0),MATCH(A.Arr9sepList!L$1,manifest_11Sep!$A$1:$V$1,0))</f>
        <v>0.65625</v>
      </c>
      <c r="M1611" s="13" t="str">
        <f t="array" ref="M1611">INDEX(manifest_11Sep!$A$1:$V$3202,MATCH($B1611,manifest_11Sep!$B$1:$B$3202,0),MATCH(A.Arr9sepList!M$1,manifest_11Sep!$A$1:$V$1,0))</f>
        <v>ICN-T1</v>
      </c>
      <c r="N1611" s="13" t="str">
        <f t="array" ref="N1611">INDEX(manifest_11Sep!$A$1:$V$3202,MATCH($B1611,manifest_11Sep!$B$1:$B$3202,0),MATCH(A.Arr9sepList!N$1,manifest_11Sep!$A$1:$V$1,0))</f>
        <v>JW MARRIOTT</v>
      </c>
      <c r="O1611" s="15"/>
      <c r="P1611" s="13"/>
      <c r="Q1611" s="16">
        <v>75985648</v>
      </c>
      <c r="R1611" s="16" t="s">
        <v>43</v>
      </c>
      <c r="S1611" s="13">
        <f t="array" ref="S1611">INDEX(manifest_11Sep!$A$1:$V$3202,MATCH($B1611,manifest_11Sep!$B$1:$B$3202,0),MATCH(A.Arr9sepList!S$1,manifest_11Sep!$A$1:$V$1,0))</f>
        <v>0</v>
      </c>
    </row>
    <row r="1612" spans="1:19" ht="15.75" customHeight="1">
      <c r="A1612" s="13" t="str">
        <f t="array" ref="A1612">INDEX(manifest_11Sep!$A$1:$V$3202,MATCH($B1612,manifest_11Sep!$B$1:$B$3202,0),MATCH(A.Arr9sepList!A$1,manifest_11Sep!$A$1:$V$1,0))</f>
        <v>A</v>
      </c>
      <c r="B1612" s="3" t="s">
        <v>4304</v>
      </c>
      <c r="C1612" s="13" t="str">
        <f t="array" ref="C1612">INDEX(manifest_11Sep!$A$1:$V$3202,MATCH($B1612,manifest_11Sep!$B$1:$B$3202,0),MATCH(A.Arr9sepList!C$1,manifest_11Sep!$A$1:$V$1,0))</f>
        <v>9DNRFDSV5JP</v>
      </c>
      <c r="D1612" s="13" t="str">
        <f t="array" ref="D1612">INDEX(manifest_11Sep!$A$1:$V$3202,MATCH($B1612,manifest_11Sep!$B$1:$B$3202,0),MATCH(A.Arr9sepList!D$1,manifest_11Sep!$A$1:$V$1,0))</f>
        <v>Female</v>
      </c>
      <c r="E1612" s="13" t="str">
        <f t="array" ref="E1612">INDEX(manifest_11Sep!$A$1:$V$3202,MATCH($B1612,manifest_11Sep!$B$1:$B$3202,0),MATCH(A.Arr9sepList!E$1,manifest_11Sep!$A$1:$V$1,0))</f>
        <v>Nguyet Teri</v>
      </c>
      <c r="F1612" s="13" t="str">
        <f t="array" ref="F1612">INDEX(manifest_11Sep!$A$1:$V$3202,MATCH($B1612,manifest_11Sep!$B$1:$B$3202,0),MATCH(A.Arr9sepList!F$1,manifest_11Sep!$A$1:$V$1,0))</f>
        <v>Tran</v>
      </c>
      <c r="G1612" s="13">
        <f t="array" ref="G1612">INDEX(manifest_11Sep!$A$1:$V$3202,MATCH($B1612,manifest_11Sep!$B$1:$B$3202,0),MATCH(A.Arr9sepList!G$1,manifest_11Sep!$A$1:$V$1,0))</f>
        <v>54</v>
      </c>
      <c r="H1612" s="13" t="str">
        <f t="array" ref="H1612">INDEX(manifest_11Sep!$A$1:$V$3202,MATCH($B1612,manifest_11Sep!$B$1:$B$3202,0),MATCH(A.Arr9sepList!H$1,manifest_11Sep!$A$1:$V$1,0))</f>
        <v>Tom Luu</v>
      </c>
      <c r="I1612" s="13" t="str">
        <f t="array" ref="I1612">INDEX(manifest_11Sep!$A$1:$V$3202,MATCH($B1612,manifest_11Sep!$B$1:$B$3202,0),MATCH(A.Arr9sepList!I$1,manifest_11Sep!$A$1:$V$1,0))</f>
        <v>Air Premia</v>
      </c>
      <c r="J1612" s="13" t="str">
        <f t="array" ref="J1612">INDEX(manifest_11Sep!$A$1:$V$3202,MATCH($B1612,manifest_11Sep!$B$1:$B$3202,0),MATCH(A.Arr9sepList!J$1,manifest_11Sep!$A$1:$V$1,0))</f>
        <v>YP 102</v>
      </c>
      <c r="K1612" s="13" t="str">
        <f t="array" ref="K1612">INDEX(manifest_11Sep!$A$1:$V$3202,MATCH($B1612,manifest_11Sep!$B$1:$B$3202,0),MATCH(A.Arr9sepList!K$1,manifest_11Sep!$A$1:$V$1,0))</f>
        <v>12-thg 9-25</v>
      </c>
      <c r="L1612" s="14">
        <f t="array" ref="L1612">INDEX(manifest_11Sep!$A$1:$V$3202,MATCH($B1612,manifest_11Sep!$B$1:$B$3202,0),MATCH(A.Arr9sepList!L$1,manifest_11Sep!$A$1:$V$1,0))</f>
        <v>0.65625</v>
      </c>
      <c r="M1612" s="13" t="str">
        <f t="array" ref="M1612">INDEX(manifest_11Sep!$A$1:$V$3202,MATCH($B1612,manifest_11Sep!$B$1:$B$3202,0),MATCH(A.Arr9sepList!M$1,manifest_11Sep!$A$1:$V$1,0))</f>
        <v>ICN-T1</v>
      </c>
      <c r="N1612" s="13" t="str">
        <f t="array" ref="N1612">INDEX(manifest_11Sep!$A$1:$V$3202,MATCH($B1612,manifest_11Sep!$B$1:$B$3202,0),MATCH(A.Arr9sepList!N$1,manifest_11Sep!$A$1:$V$1,0))</f>
        <v>INTER PARNAS</v>
      </c>
      <c r="O1612" s="15"/>
      <c r="P1612" s="13"/>
      <c r="Q1612" s="16">
        <v>24094693</v>
      </c>
      <c r="R1612" s="16" t="s">
        <v>61</v>
      </c>
      <c r="S1612" s="13">
        <f t="array" ref="S1612">INDEX(manifest_11Sep!$A$1:$V$3202,MATCH($B1612,manifest_11Sep!$B$1:$B$3202,0),MATCH(A.Arr9sepList!S$1,manifest_11Sep!$A$1:$V$1,0))</f>
        <v>0</v>
      </c>
    </row>
    <row r="1613" spans="1:19" ht="15.75" customHeight="1">
      <c r="A1613" s="13" t="str">
        <f t="array" ref="A1613">INDEX(manifest_11Sep!$A$1:$V$3202,MATCH($B1613,manifest_11Sep!$B$1:$B$3202,0),MATCH(A.Arr9sepList!A$1,manifest_11Sep!$A$1:$V$1,0))</f>
        <v>A</v>
      </c>
      <c r="B1613" s="3" t="s">
        <v>4306</v>
      </c>
      <c r="C1613" s="13" t="str">
        <f t="array" ref="C1613">INDEX(manifest_11Sep!$A$1:$V$3202,MATCH($B1613,manifest_11Sep!$B$1:$B$3202,0),MATCH(A.Arr9sepList!C$1,manifest_11Sep!$A$1:$V$1,0))</f>
        <v>9DNRFDSV5JP</v>
      </c>
      <c r="D1613" s="13" t="str">
        <f t="array" ref="D1613">INDEX(manifest_11Sep!$A$1:$V$3202,MATCH($B1613,manifest_11Sep!$B$1:$B$3202,0),MATCH(A.Arr9sepList!D$1,manifest_11Sep!$A$1:$V$1,0))</f>
        <v>Male</v>
      </c>
      <c r="E1613" s="13" t="str">
        <f t="array" ref="E1613">INDEX(manifest_11Sep!$A$1:$V$3202,MATCH($B1613,manifest_11Sep!$B$1:$B$3202,0),MATCH(A.Arr9sepList!E$1,manifest_11Sep!$A$1:$V$1,0))</f>
        <v>Sergio Martin</v>
      </c>
      <c r="F1613" s="13" t="str">
        <f t="array" ref="F1613">INDEX(manifest_11Sep!$A$1:$V$3202,MATCH($B1613,manifest_11Sep!$B$1:$B$3202,0),MATCH(A.Arr9sepList!F$1,manifest_11Sep!$A$1:$V$1,0))</f>
        <v>Zapata</v>
      </c>
      <c r="G1613" s="13">
        <f t="array" ref="G1613">INDEX(manifest_11Sep!$A$1:$V$3202,MATCH($B1613,manifest_11Sep!$B$1:$B$3202,0),MATCH(A.Arr9sepList!G$1,manifest_11Sep!$A$1:$V$1,0))</f>
        <v>41</v>
      </c>
      <c r="H1613" s="13" t="str">
        <f t="array" ref="H1613">INDEX(manifest_11Sep!$A$1:$V$3202,MATCH($B1613,manifest_11Sep!$B$1:$B$3202,0),MATCH(A.Arr9sepList!H$1,manifest_11Sep!$A$1:$V$1,0))</f>
        <v>Tom Luu</v>
      </c>
      <c r="I1613" s="13" t="str">
        <f t="array" ref="I1613">INDEX(manifest_11Sep!$A$1:$V$3202,MATCH($B1613,manifest_11Sep!$B$1:$B$3202,0),MATCH(A.Arr9sepList!I$1,manifest_11Sep!$A$1:$V$1,0))</f>
        <v>Air Premia</v>
      </c>
      <c r="J1613" s="13" t="str">
        <f t="array" ref="J1613">INDEX(manifest_11Sep!$A$1:$V$3202,MATCH($B1613,manifest_11Sep!$B$1:$B$3202,0),MATCH(A.Arr9sepList!J$1,manifest_11Sep!$A$1:$V$1,0))</f>
        <v>YP 102</v>
      </c>
      <c r="K1613" s="13" t="str">
        <f t="array" ref="K1613">INDEX(manifest_11Sep!$A$1:$V$3202,MATCH($B1613,manifest_11Sep!$B$1:$B$3202,0),MATCH(A.Arr9sepList!K$1,manifest_11Sep!$A$1:$V$1,0))</f>
        <v>12-thg 9-25</v>
      </c>
      <c r="L1613" s="14">
        <f t="array" ref="L1613">INDEX(manifest_11Sep!$A$1:$V$3202,MATCH($B1613,manifest_11Sep!$B$1:$B$3202,0),MATCH(A.Arr9sepList!L$1,manifest_11Sep!$A$1:$V$1,0))</f>
        <v>0.65625</v>
      </c>
      <c r="M1613" s="13" t="str">
        <f t="array" ref="M1613">INDEX(manifest_11Sep!$A$1:$V$3202,MATCH($B1613,manifest_11Sep!$B$1:$B$3202,0),MATCH(A.Arr9sepList!M$1,manifest_11Sep!$A$1:$V$1,0))</f>
        <v>ICN-T1</v>
      </c>
      <c r="N1613" s="13" t="str">
        <f t="array" ref="N1613">INDEX(manifest_11Sep!$A$1:$V$3202,MATCH($B1613,manifest_11Sep!$B$1:$B$3202,0),MATCH(A.Arr9sepList!N$1,manifest_11Sep!$A$1:$V$1,0))</f>
        <v>INTER PARNAS</v>
      </c>
      <c r="O1613" s="15"/>
      <c r="P1613" s="13"/>
      <c r="Q1613" s="16">
        <v>24094693</v>
      </c>
      <c r="R1613" s="16" t="s">
        <v>61</v>
      </c>
      <c r="S1613" s="13">
        <f t="array" ref="S1613">INDEX(manifest_11Sep!$A$1:$V$3202,MATCH($B1613,manifest_11Sep!$B$1:$B$3202,0),MATCH(A.Arr9sepList!S$1,manifest_11Sep!$A$1:$V$1,0))</f>
        <v>0</v>
      </c>
    </row>
    <row r="1614" spans="1:19" ht="15.75" customHeight="1">
      <c r="A1614" s="13" t="str">
        <f t="array" ref="A1614">INDEX(manifest_11Sep!$A$1:$V$3202,MATCH($B1614,manifest_11Sep!$B$1:$B$3202,0),MATCH(A.Arr9sepList!A$1,manifest_11Sep!$A$1:$V$1,0))</f>
        <v>A</v>
      </c>
      <c r="B1614" s="3" t="s">
        <v>2029</v>
      </c>
      <c r="C1614" s="13" t="str">
        <f t="array" ref="C1614">INDEX(manifest_11Sep!$A$1:$V$3202,MATCH($B1614,manifest_11Sep!$B$1:$B$3202,0),MATCH(A.Arr9sepList!C$1,manifest_11Sep!$A$1:$V$1,0))</f>
        <v>TXN229QRHJH</v>
      </c>
      <c r="D1614" s="13" t="str">
        <f t="array" ref="D1614">INDEX(manifest_11Sep!$A$1:$V$3202,MATCH($B1614,manifest_11Sep!$B$1:$B$3202,0),MATCH(A.Arr9sepList!D$1,manifest_11Sep!$A$1:$V$1,0))</f>
        <v>Female</v>
      </c>
      <c r="E1614" s="13" t="str">
        <f t="array" ref="E1614">INDEX(manifest_11Sep!$A$1:$V$3202,MATCH($B1614,manifest_11Sep!$B$1:$B$3202,0),MATCH(A.Arr9sepList!E$1,manifest_11Sep!$A$1:$V$1,0))</f>
        <v>Fe Junio</v>
      </c>
      <c r="F1614" s="13" t="str">
        <f t="array" ref="F1614">INDEX(manifest_11Sep!$A$1:$V$3202,MATCH($B1614,manifest_11Sep!$B$1:$B$3202,0),MATCH(A.Arr9sepList!F$1,manifest_11Sep!$A$1:$V$1,0))</f>
        <v>Palomique</v>
      </c>
      <c r="G1614" s="13">
        <f t="array" ref="G1614">INDEX(manifest_11Sep!$A$1:$V$3202,MATCH($B1614,manifest_11Sep!$B$1:$B$3202,0),MATCH(A.Arr9sepList!G$1,manifest_11Sep!$A$1:$V$1,0))</f>
        <v>77</v>
      </c>
      <c r="H1614" s="13" t="str">
        <f t="array" ref="H1614">INDEX(manifest_11Sep!$A$1:$V$3202,MATCH($B1614,manifest_11Sep!$B$1:$B$3202,0),MATCH(A.Arr9sepList!H$1,manifest_11Sep!$A$1:$V$1,0))</f>
        <v>Dondon Dimailig</v>
      </c>
      <c r="I1614" s="13" t="str">
        <f t="array" ref="I1614">INDEX(manifest_11Sep!$A$1:$V$3202,MATCH($B1614,manifest_11Sep!$B$1:$B$3202,0),MATCH(A.Arr9sepList!I$1,manifest_11Sep!$A$1:$V$1,0))</f>
        <v>Air Premia</v>
      </c>
      <c r="J1614" s="13" t="str">
        <f t="array" ref="J1614">INDEX(manifest_11Sep!$A$1:$V$3202,MATCH($B1614,manifest_11Sep!$B$1:$B$3202,0),MATCH(A.Arr9sepList!J$1,manifest_11Sep!$A$1:$V$1,0))</f>
        <v>YP 102</v>
      </c>
      <c r="K1614" s="13" t="str">
        <f t="array" ref="K1614">INDEX(manifest_11Sep!$A$1:$V$3202,MATCH($B1614,manifest_11Sep!$B$1:$B$3202,0),MATCH(A.Arr9sepList!K$1,manifest_11Sep!$A$1:$V$1,0))</f>
        <v>12-thg 9-25</v>
      </c>
      <c r="L1614" s="14">
        <f t="array" ref="L1614">INDEX(manifest_11Sep!$A$1:$V$3202,MATCH($B1614,manifest_11Sep!$B$1:$B$3202,0),MATCH(A.Arr9sepList!L$1,manifest_11Sep!$A$1:$V$1,0))</f>
        <v>0.65625</v>
      </c>
      <c r="M1614" s="13" t="str">
        <f t="array" ref="M1614">INDEX(manifest_11Sep!$A$1:$V$3202,MATCH($B1614,manifest_11Sep!$B$1:$B$3202,0),MATCH(A.Arr9sepList!M$1,manifest_11Sep!$A$1:$V$1,0))</f>
        <v>ICN-T1</v>
      </c>
      <c r="N1614" s="13" t="str">
        <f t="array" ref="N1614">INDEX(manifest_11Sep!$A$1:$V$3202,MATCH($B1614,manifest_11Sep!$B$1:$B$3202,0),MATCH(A.Arr9sepList!N$1,manifest_11Sep!$A$1:$V$1,0))</f>
        <v>LOTTE</v>
      </c>
      <c r="O1614" s="15"/>
      <c r="P1614" s="13"/>
      <c r="Q1614" s="16">
        <v>15262347</v>
      </c>
      <c r="R1614" s="16" t="s">
        <v>43</v>
      </c>
      <c r="S1614" s="13">
        <f t="array" ref="S1614">INDEX(manifest_11Sep!$A$1:$V$3202,MATCH($B1614,manifest_11Sep!$B$1:$B$3202,0),MATCH(A.Arr9sepList!S$1,manifest_11Sep!$A$1:$V$1,0))</f>
        <v>0</v>
      </c>
    </row>
    <row r="1615" spans="1:19" ht="15.75" customHeight="1">
      <c r="A1615" s="13" t="str">
        <f t="array" ref="A1615">INDEX(manifest_11Sep!$A$1:$V$3202,MATCH($B1615,manifest_11Sep!$B$1:$B$3202,0),MATCH(A.Arr9sepList!A$1,manifest_11Sep!$A$1:$V$1,0))</f>
        <v>A</v>
      </c>
      <c r="B1615" s="3" t="s">
        <v>2078</v>
      </c>
      <c r="C1615" s="13" t="str">
        <f t="array" ref="C1615">INDEX(manifest_11Sep!$A$1:$V$3202,MATCH($B1615,manifest_11Sep!$B$1:$B$3202,0),MATCH(A.Arr9sepList!C$1,manifest_11Sep!$A$1:$V$1,0))</f>
        <v>Y2NY5SV2XSZ</v>
      </c>
      <c r="D1615" s="13" t="str">
        <f t="array" ref="D1615">INDEX(manifest_11Sep!$A$1:$V$3202,MATCH($B1615,manifest_11Sep!$B$1:$B$3202,0),MATCH(A.Arr9sepList!D$1,manifest_11Sep!$A$1:$V$1,0))</f>
        <v>Female</v>
      </c>
      <c r="E1615" s="13" t="str">
        <f t="array" ref="E1615">INDEX(manifest_11Sep!$A$1:$V$3202,MATCH($B1615,manifest_11Sep!$B$1:$B$3202,0),MATCH(A.Arr9sepList!E$1,manifest_11Sep!$A$1:$V$1,0))</f>
        <v>Zerilda</v>
      </c>
      <c r="F1615" s="13" t="str">
        <f t="array" ref="F1615">INDEX(manifest_11Sep!$A$1:$V$3202,MATCH($B1615,manifest_11Sep!$B$1:$B$3202,0),MATCH(A.Arr9sepList!F$1,manifest_11Sep!$A$1:$V$1,0))</f>
        <v>Causing</v>
      </c>
      <c r="G1615" s="13">
        <f t="array" ref="G1615">INDEX(manifest_11Sep!$A$1:$V$3202,MATCH($B1615,manifest_11Sep!$B$1:$B$3202,0),MATCH(A.Arr9sepList!G$1,manifest_11Sep!$A$1:$V$1,0))</f>
        <v>50</v>
      </c>
      <c r="H1615" s="13" t="str">
        <f t="array" ref="H1615">INDEX(manifest_11Sep!$A$1:$V$3202,MATCH($B1615,manifest_11Sep!$B$1:$B$3202,0),MATCH(A.Arr9sepList!H$1,manifest_11Sep!$A$1:$V$1,0))</f>
        <v>Dondon Dimailig</v>
      </c>
      <c r="I1615" s="13" t="str">
        <f t="array" ref="I1615">INDEX(manifest_11Sep!$A$1:$V$3202,MATCH($B1615,manifest_11Sep!$B$1:$B$3202,0),MATCH(A.Arr9sepList!I$1,manifest_11Sep!$A$1:$V$1,0))</f>
        <v>Air Premia</v>
      </c>
      <c r="J1615" s="13" t="str">
        <f t="array" ref="J1615">INDEX(manifest_11Sep!$A$1:$V$3202,MATCH($B1615,manifest_11Sep!$B$1:$B$3202,0),MATCH(A.Arr9sepList!J$1,manifest_11Sep!$A$1:$V$1,0))</f>
        <v>YP 102</v>
      </c>
      <c r="K1615" s="13" t="str">
        <f t="array" ref="K1615">INDEX(manifest_11Sep!$A$1:$V$3202,MATCH($B1615,manifest_11Sep!$B$1:$B$3202,0),MATCH(A.Arr9sepList!K$1,manifest_11Sep!$A$1:$V$1,0))</f>
        <v>12-thg 9-25</v>
      </c>
      <c r="L1615" s="14">
        <f t="array" ref="L1615">INDEX(manifest_11Sep!$A$1:$V$3202,MATCH($B1615,manifest_11Sep!$B$1:$B$3202,0),MATCH(A.Arr9sepList!L$1,manifest_11Sep!$A$1:$V$1,0))</f>
        <v>0.65625</v>
      </c>
      <c r="M1615" s="13" t="str">
        <f t="array" ref="M1615">INDEX(manifest_11Sep!$A$1:$V$3202,MATCH($B1615,manifest_11Sep!$B$1:$B$3202,0),MATCH(A.Arr9sepList!M$1,manifest_11Sep!$A$1:$V$1,0))</f>
        <v>ICN-T1</v>
      </c>
      <c r="N1615" s="13" t="str">
        <f t="array" ref="N1615">INDEX(manifest_11Sep!$A$1:$V$3202,MATCH($B1615,manifest_11Sep!$B$1:$B$3202,0),MATCH(A.Arr9sepList!N$1,manifest_11Sep!$A$1:$V$1,0))</f>
        <v>LOTTE</v>
      </c>
      <c r="O1615" s="15"/>
      <c r="P1615" s="13"/>
      <c r="Q1615" s="16">
        <v>15262355</v>
      </c>
      <c r="R1615" s="16" t="s">
        <v>61</v>
      </c>
      <c r="S1615" s="13" t="str">
        <f t="array" ref="S1615">INDEX(manifest_11Sep!$A$1:$V$3202,MATCH($B1615,manifest_11Sep!$B$1:$B$3202,0),MATCH(A.Arr9sepList!S$1,manifest_11Sep!$A$1:$V$1,0))</f>
        <v>arrive on Sep 12, pick-up on 13Sep @ 13:30, ICN-T1</v>
      </c>
    </row>
    <row r="1616" spans="1:19" ht="15.75" customHeight="1">
      <c r="A1616" s="13" t="str">
        <f t="array" ref="A1616">INDEX(manifest_11Sep!$A$1:$V$3202,MATCH($B1616,manifest_11Sep!$B$1:$B$3202,0),MATCH(A.Arr9sepList!A$1,manifest_11Sep!$A$1:$V$1,0))</f>
        <v>A</v>
      </c>
      <c r="B1616" s="3" t="s">
        <v>2729</v>
      </c>
      <c r="C1616" s="13" t="str">
        <f t="array" ref="C1616">INDEX(manifest_11Sep!$A$1:$V$3202,MATCH($B1616,manifest_11Sep!$B$1:$B$3202,0),MATCH(A.Arr9sepList!C$1,manifest_11Sep!$A$1:$V$1,0))</f>
        <v>4TN9Z9MDDX2</v>
      </c>
      <c r="D1616" s="13" t="str">
        <f t="array" ref="D1616">INDEX(manifest_11Sep!$A$1:$V$3202,MATCH($B1616,manifest_11Sep!$B$1:$B$3202,0),MATCH(A.Arr9sepList!D$1,manifest_11Sep!$A$1:$V$1,0))</f>
        <v>Male</v>
      </c>
      <c r="E1616" s="13" t="str">
        <f t="array" ref="E1616">INDEX(manifest_11Sep!$A$1:$V$3202,MATCH($B1616,manifest_11Sep!$B$1:$B$3202,0),MATCH(A.Arr9sepList!E$1,manifest_11Sep!$A$1:$V$1,0))</f>
        <v>Chinedu Johnson</v>
      </c>
      <c r="F1616" s="13" t="str">
        <f t="array" ref="F1616">INDEX(manifest_11Sep!$A$1:$V$3202,MATCH($B1616,manifest_11Sep!$B$1:$B$3202,0),MATCH(A.Arr9sepList!F$1,manifest_11Sep!$A$1:$V$1,0))</f>
        <v>Orji</v>
      </c>
      <c r="G1616" s="13">
        <f t="array" ref="G1616">INDEX(manifest_11Sep!$A$1:$V$3202,MATCH($B1616,manifest_11Sep!$B$1:$B$3202,0),MATCH(A.Arr9sepList!G$1,manifest_11Sep!$A$1:$V$1,0))</f>
        <v>41</v>
      </c>
      <c r="H1616" s="13" t="str">
        <f t="array" ref="H1616">INDEX(manifest_11Sep!$A$1:$V$3202,MATCH($B1616,manifest_11Sep!$B$1:$B$3202,0),MATCH(A.Arr9sepList!H$1,manifest_11Sep!$A$1:$V$1,0))</f>
        <v>John Woo 1</v>
      </c>
      <c r="I1616" s="13" t="str">
        <f t="array" ref="I1616">INDEX(manifest_11Sep!$A$1:$V$3202,MATCH($B1616,manifest_11Sep!$B$1:$B$3202,0),MATCH(A.Arr9sepList!I$1,manifest_11Sep!$A$1:$V$1,0))</f>
        <v>Air Premia</v>
      </c>
      <c r="J1616" s="13" t="str">
        <f t="array" ref="J1616">INDEX(manifest_11Sep!$A$1:$V$3202,MATCH($B1616,manifest_11Sep!$B$1:$B$3202,0),MATCH(A.Arr9sepList!J$1,manifest_11Sep!$A$1:$V$1,0))</f>
        <v>YP 102</v>
      </c>
      <c r="K1616" s="13" t="str">
        <f t="array" ref="K1616">INDEX(manifest_11Sep!$A$1:$V$3202,MATCH($B1616,manifest_11Sep!$B$1:$B$3202,0),MATCH(A.Arr9sepList!K$1,manifest_11Sep!$A$1:$V$1,0))</f>
        <v>12-thg 9-25</v>
      </c>
      <c r="L1616" s="14">
        <f t="array" ref="L1616">INDEX(manifest_11Sep!$A$1:$V$3202,MATCH($B1616,manifest_11Sep!$B$1:$B$3202,0),MATCH(A.Arr9sepList!L$1,manifest_11Sep!$A$1:$V$1,0))</f>
        <v>0.65625</v>
      </c>
      <c r="M1616" s="13" t="str">
        <f t="array" ref="M1616">INDEX(manifest_11Sep!$A$1:$V$3202,MATCH($B1616,manifest_11Sep!$B$1:$B$3202,0),MATCH(A.Arr9sepList!M$1,manifest_11Sep!$A$1:$V$1,0))</f>
        <v>ICN-T1</v>
      </c>
      <c r="N1616" s="13" t="str">
        <f t="array" ref="N1616">INDEX(manifest_11Sep!$A$1:$V$3202,MATCH($B1616,manifest_11Sep!$B$1:$B$3202,0),MATCH(A.Arr9sepList!N$1,manifest_11Sep!$A$1:$V$1,0))</f>
        <v>LOTTE</v>
      </c>
      <c r="O1616" s="15"/>
      <c r="P1616" s="13"/>
      <c r="Q1616" s="16">
        <v>15262402</v>
      </c>
      <c r="R1616" s="16" t="s">
        <v>61</v>
      </c>
      <c r="S1616" s="13">
        <f t="array" ref="S1616">INDEX(manifest_11Sep!$A$1:$V$3202,MATCH($B1616,manifest_11Sep!$B$1:$B$3202,0),MATCH(A.Arr9sepList!S$1,manifest_11Sep!$A$1:$V$1,0))</f>
        <v>0</v>
      </c>
    </row>
    <row r="1617" spans="1:19" ht="15.75" customHeight="1">
      <c r="A1617" s="13" t="str">
        <f t="array" ref="A1617">INDEX(manifest_11Sep!$A$1:$V$3202,MATCH($B1617,manifest_11Sep!$B$1:$B$3202,0),MATCH(A.Arr9sepList!A$1,manifest_11Sep!$A$1:$V$1,0))</f>
        <v>A</v>
      </c>
      <c r="B1617" s="3" t="s">
        <v>3980</v>
      </c>
      <c r="C1617" s="13" t="str">
        <f t="array" ref="C1617">INDEX(manifest_11Sep!$A$1:$V$3202,MATCH($B1617,manifest_11Sep!$B$1:$B$3202,0),MATCH(A.Arr9sepList!C$1,manifest_11Sep!$A$1:$V$1,0))</f>
        <v>N6ND59ZX3PM</v>
      </c>
      <c r="D1617" s="13" t="str">
        <f t="array" ref="D1617">INDEX(manifest_11Sep!$A$1:$V$3202,MATCH($B1617,manifest_11Sep!$B$1:$B$3202,0),MATCH(A.Arr9sepList!D$1,manifest_11Sep!$A$1:$V$1,0))</f>
        <v>Female</v>
      </c>
      <c r="E1617" s="13" t="str">
        <f t="array" ref="E1617">INDEX(manifest_11Sep!$A$1:$V$3202,MATCH($B1617,manifest_11Sep!$B$1:$B$3202,0),MATCH(A.Arr9sepList!E$1,manifest_11Sep!$A$1:$V$1,0))</f>
        <v>Verda Marilyn</v>
      </c>
      <c r="F1617" s="13" t="str">
        <f t="array" ref="F1617">INDEX(manifest_11Sep!$A$1:$V$3202,MATCH($B1617,manifest_11Sep!$B$1:$B$3202,0),MATCH(A.Arr9sepList!F$1,manifest_11Sep!$A$1:$V$1,0))</f>
        <v>Smith</v>
      </c>
      <c r="G1617" s="13">
        <f t="array" ref="G1617">INDEX(manifest_11Sep!$A$1:$V$3202,MATCH($B1617,manifest_11Sep!$B$1:$B$3202,0),MATCH(A.Arr9sepList!G$1,manifest_11Sep!$A$1:$V$1,0))</f>
        <v>69</v>
      </c>
      <c r="H1617" s="13" t="str">
        <f t="array" ref="H1617">INDEX(manifest_11Sep!$A$1:$V$3202,MATCH($B1617,manifest_11Sep!$B$1:$B$3202,0),MATCH(A.Arr9sepList!H$1,manifest_11Sep!$A$1:$V$1,0))</f>
        <v>Rhoda Emezienna</v>
      </c>
      <c r="I1617" s="13" t="str">
        <f t="array" ref="I1617">INDEX(manifest_11Sep!$A$1:$V$3202,MATCH($B1617,manifest_11Sep!$B$1:$B$3202,0),MATCH(A.Arr9sepList!I$1,manifest_11Sep!$A$1:$V$1,0))</f>
        <v>Asiana Airlines</v>
      </c>
      <c r="J1617" s="13" t="str">
        <f t="array" ref="J1617">INDEX(manifest_11Sep!$A$1:$V$3202,MATCH($B1617,manifest_11Sep!$B$1:$B$3202,0),MATCH(A.Arr9sepList!J$1,manifest_11Sep!$A$1:$V$1,0))</f>
        <v>OZ 101</v>
      </c>
      <c r="K1617" s="13" t="str">
        <f t="array" ref="K1617">INDEX(manifest_11Sep!$A$1:$V$3202,MATCH($B1617,manifest_11Sep!$B$1:$B$3202,0),MATCH(A.Arr9sepList!K$1,manifest_11Sep!$A$1:$V$1,0))</f>
        <v>12-thg 9-25</v>
      </c>
      <c r="L1617" s="14">
        <f t="array" ref="L1617">INDEX(manifest_11Sep!$A$1:$V$3202,MATCH($B1617,manifest_11Sep!$B$1:$B$3202,0),MATCH(A.Arr9sepList!L$1,manifest_11Sep!$A$1:$V$1,0))</f>
        <v>0.65972222222222221</v>
      </c>
      <c r="M1617" s="13" t="str">
        <f t="array" ref="M1617">INDEX(manifest_11Sep!$A$1:$V$3202,MATCH($B1617,manifest_11Sep!$B$1:$B$3202,0),MATCH(A.Arr9sepList!M$1,manifest_11Sep!$A$1:$V$1,0))</f>
        <v>ICN-T1</v>
      </c>
      <c r="N1617" s="13" t="str">
        <f t="array" ref="N1617">INDEX(manifest_11Sep!$A$1:$V$3202,MATCH($B1617,manifest_11Sep!$B$1:$B$3202,0),MATCH(A.Arr9sepList!N$1,manifest_11Sep!$A$1:$V$1,0))</f>
        <v>THE PLAZA</v>
      </c>
      <c r="O1617" s="15"/>
      <c r="P1617" s="13"/>
      <c r="Q1617" s="16">
        <v>70102051</v>
      </c>
      <c r="R1617" s="16" t="s">
        <v>43</v>
      </c>
      <c r="S1617" s="13">
        <f t="array" ref="S1617">INDEX(manifest_11Sep!$A$1:$V$3202,MATCH($B1617,manifest_11Sep!$B$1:$B$3202,0),MATCH(A.Arr9sepList!S$1,manifest_11Sep!$A$1:$V$1,0))</f>
        <v>0</v>
      </c>
    </row>
    <row r="1618" spans="1:19" ht="15.75" customHeight="1">
      <c r="A1618" s="13" t="str">
        <f t="array" ref="A1618">INDEX(manifest_11Sep!$A$1:$V$3202,MATCH($B1618,manifest_11Sep!$B$1:$B$3202,0),MATCH(A.Arr9sepList!A$1,manifest_11Sep!$A$1:$V$1,0))</f>
        <v>A</v>
      </c>
      <c r="B1618" s="3" t="s">
        <v>3983</v>
      </c>
      <c r="C1618" s="13" t="str">
        <f t="array" ref="C1618">INDEX(manifest_11Sep!$A$1:$V$3202,MATCH($B1618,manifest_11Sep!$B$1:$B$3202,0),MATCH(A.Arr9sepList!C$1,manifest_11Sep!$A$1:$V$1,0))</f>
        <v>N6ND59ZX3PM</v>
      </c>
      <c r="D1618" s="13" t="str">
        <f t="array" ref="D1618">INDEX(manifest_11Sep!$A$1:$V$3202,MATCH($B1618,manifest_11Sep!$B$1:$B$3202,0),MATCH(A.Arr9sepList!D$1,manifest_11Sep!$A$1:$V$1,0))</f>
        <v>Female</v>
      </c>
      <c r="E1618" s="13" t="str">
        <f t="array" ref="E1618">INDEX(manifest_11Sep!$A$1:$V$3202,MATCH($B1618,manifest_11Sep!$B$1:$B$3202,0),MATCH(A.Arr9sepList!E$1,manifest_11Sep!$A$1:$V$1,0))</f>
        <v>Audrey</v>
      </c>
      <c r="F1618" s="13" t="str">
        <f t="array" ref="F1618">INDEX(manifest_11Sep!$A$1:$V$3202,MATCH($B1618,manifest_11Sep!$B$1:$B$3202,0),MATCH(A.Arr9sepList!F$1,manifest_11Sep!$A$1:$V$1,0))</f>
        <v>Morgan</v>
      </c>
      <c r="G1618" s="13">
        <f t="array" ref="G1618">INDEX(manifest_11Sep!$A$1:$V$3202,MATCH($B1618,manifest_11Sep!$B$1:$B$3202,0),MATCH(A.Arr9sepList!G$1,manifest_11Sep!$A$1:$V$1,0))</f>
        <v>65</v>
      </c>
      <c r="H1618" s="13" t="str">
        <f t="array" ref="H1618">INDEX(manifest_11Sep!$A$1:$V$3202,MATCH($B1618,manifest_11Sep!$B$1:$B$3202,0),MATCH(A.Arr9sepList!H$1,manifest_11Sep!$A$1:$V$1,0))</f>
        <v>Rhoda Emezienna</v>
      </c>
      <c r="I1618" s="13" t="str">
        <f t="array" ref="I1618">INDEX(manifest_11Sep!$A$1:$V$3202,MATCH($B1618,manifest_11Sep!$B$1:$B$3202,0),MATCH(A.Arr9sepList!I$1,manifest_11Sep!$A$1:$V$1,0))</f>
        <v>Asiana Airlines</v>
      </c>
      <c r="J1618" s="13" t="str">
        <f t="array" ref="J1618">INDEX(manifest_11Sep!$A$1:$V$3202,MATCH($B1618,manifest_11Sep!$B$1:$B$3202,0),MATCH(A.Arr9sepList!J$1,manifest_11Sep!$A$1:$V$1,0))</f>
        <v>OZ 101</v>
      </c>
      <c r="K1618" s="13" t="str">
        <f t="array" ref="K1618">INDEX(manifest_11Sep!$A$1:$V$3202,MATCH($B1618,manifest_11Sep!$B$1:$B$3202,0),MATCH(A.Arr9sepList!K$1,manifest_11Sep!$A$1:$V$1,0))</f>
        <v>12-thg 9-25</v>
      </c>
      <c r="L1618" s="14">
        <f t="array" ref="L1618">INDEX(manifest_11Sep!$A$1:$V$3202,MATCH($B1618,manifest_11Sep!$B$1:$B$3202,0),MATCH(A.Arr9sepList!L$1,manifest_11Sep!$A$1:$V$1,0))</f>
        <v>0.65972222222222221</v>
      </c>
      <c r="M1618" s="13" t="str">
        <f t="array" ref="M1618">INDEX(manifest_11Sep!$A$1:$V$3202,MATCH($B1618,manifest_11Sep!$B$1:$B$3202,0),MATCH(A.Arr9sepList!M$1,manifest_11Sep!$A$1:$V$1,0))</f>
        <v>ICN-T1</v>
      </c>
      <c r="N1618" s="13" t="str">
        <f t="array" ref="N1618">INDEX(manifest_11Sep!$A$1:$V$3202,MATCH($B1618,manifest_11Sep!$B$1:$B$3202,0),MATCH(A.Arr9sepList!N$1,manifest_11Sep!$A$1:$V$1,0))</f>
        <v>THE PLAZA</v>
      </c>
      <c r="O1618" s="15"/>
      <c r="P1618" s="13"/>
      <c r="Q1618" s="16">
        <v>70102051</v>
      </c>
      <c r="R1618" s="16" t="s">
        <v>43</v>
      </c>
      <c r="S1618" s="13">
        <f t="array" ref="S1618">INDEX(manifest_11Sep!$A$1:$V$3202,MATCH($B1618,manifest_11Sep!$B$1:$B$3202,0),MATCH(A.Arr9sepList!S$1,manifest_11Sep!$A$1:$V$1,0))</f>
        <v>0</v>
      </c>
    </row>
    <row r="1619" spans="1:19" ht="15.75" customHeight="1">
      <c r="A1619" s="13" t="str">
        <f t="array" ref="A1619">INDEX(manifest_11Sep!$A$1:$V$3202,MATCH($B1619,manifest_11Sep!$B$1:$B$3202,0),MATCH(A.Arr9sepList!A$1,manifest_11Sep!$A$1:$V$1,0))</f>
        <v>A</v>
      </c>
      <c r="B1619" s="3" t="s">
        <v>1162</v>
      </c>
      <c r="C1619" s="13" t="str">
        <f t="array" ref="C1619">INDEX(manifest_11Sep!$A$1:$V$3202,MATCH($B1619,manifest_11Sep!$B$1:$B$3202,0),MATCH(A.Arr9sepList!C$1,manifest_11Sep!$A$1:$V$1,0))</f>
        <v>BHN9T9FQQ2Q</v>
      </c>
      <c r="D1619" s="13" t="str">
        <f t="array" ref="D1619">INDEX(manifest_11Sep!$A$1:$V$3202,MATCH($B1619,manifest_11Sep!$B$1:$B$3202,0),MATCH(A.Arr9sepList!D$1,manifest_11Sep!$A$1:$V$1,0))</f>
        <v>Male</v>
      </c>
      <c r="E1619" s="13" t="str">
        <f t="array" ref="E1619">INDEX(manifest_11Sep!$A$1:$V$3202,MATCH($B1619,manifest_11Sep!$B$1:$B$3202,0),MATCH(A.Arr9sepList!E$1,manifest_11Sep!$A$1:$V$1,0))</f>
        <v>Marvin Harvey</v>
      </c>
      <c r="F1619" s="13" t="str">
        <f t="array" ref="F1619">INDEX(manifest_11Sep!$A$1:$V$3202,MATCH($B1619,manifest_11Sep!$B$1:$B$3202,0),MATCH(A.Arr9sepList!F$1,manifest_11Sep!$A$1:$V$1,0))</f>
        <v>Barroga</v>
      </c>
      <c r="G1619" s="13">
        <f t="array" ref="G1619">INDEX(manifest_11Sep!$A$1:$V$3202,MATCH($B1619,manifest_11Sep!$B$1:$B$3202,0),MATCH(A.Arr9sepList!G$1,manifest_11Sep!$A$1:$V$1,0))</f>
        <v>40</v>
      </c>
      <c r="H1619" s="13" t="str">
        <f t="array" ref="H1619">INDEX(manifest_11Sep!$A$1:$V$3202,MATCH($B1619,manifest_11Sep!$B$1:$B$3202,0),MATCH(A.Arr9sepList!H$1,manifest_11Sep!$A$1:$V$1,0))</f>
        <v>Alicia Nguyen 4</v>
      </c>
      <c r="I1619" s="13" t="str">
        <f t="array" ref="I1619">INDEX(manifest_11Sep!$A$1:$V$3202,MATCH($B1619,manifest_11Sep!$B$1:$B$3202,0),MATCH(A.Arr9sepList!I$1,manifest_11Sep!$A$1:$V$1,0))</f>
        <v>Air Canada</v>
      </c>
      <c r="J1619" s="13" t="str">
        <f t="array" ref="J1619">INDEX(manifest_11Sep!$A$1:$V$3202,MATCH($B1619,manifest_11Sep!$B$1:$B$3202,0),MATCH(A.Arr9sepList!J$1,manifest_11Sep!$A$1:$V$1,0))</f>
        <v>AC 63</v>
      </c>
      <c r="K1619" s="13" t="str">
        <f t="array" ref="K1619">INDEX(manifest_11Sep!$A$1:$V$3202,MATCH($B1619,manifest_11Sep!$B$1:$B$3202,0),MATCH(A.Arr9sepList!K$1,manifest_11Sep!$A$1:$V$1,0))</f>
        <v>12-thg 9-25</v>
      </c>
      <c r="L1619" s="14">
        <f t="array" ref="L1619">INDEX(manifest_11Sep!$A$1:$V$3202,MATCH($B1619,manifest_11Sep!$B$1:$B$3202,0),MATCH(A.Arr9sepList!L$1,manifest_11Sep!$A$1:$V$1,0))</f>
        <v>0.67013888888888884</v>
      </c>
      <c r="M1619" s="13" t="str">
        <f t="array" ref="M1619">INDEX(manifest_11Sep!$A$1:$V$3202,MATCH($B1619,manifest_11Sep!$B$1:$B$3202,0),MATCH(A.Arr9sepList!M$1,manifest_11Sep!$A$1:$V$1,0))</f>
        <v>ICN-T1</v>
      </c>
      <c r="N1619" s="13" t="str">
        <f t="array" ref="N1619">INDEX(manifest_11Sep!$A$1:$V$3202,MATCH($B1619,manifest_11Sep!$B$1:$B$3202,0),MATCH(A.Arr9sepList!N$1,manifest_11Sep!$A$1:$V$1,0))</f>
        <v>JW MARRIOTT</v>
      </c>
      <c r="O1619" s="15"/>
      <c r="P1619" s="13"/>
      <c r="Q1619" s="16">
        <v>75987288</v>
      </c>
      <c r="R1619" s="16" t="s">
        <v>61</v>
      </c>
      <c r="S1619" s="13">
        <f t="array" ref="S1619">INDEX(manifest_11Sep!$A$1:$V$3202,MATCH($B1619,manifest_11Sep!$B$1:$B$3202,0),MATCH(A.Arr9sepList!S$1,manifest_11Sep!$A$1:$V$1,0))</f>
        <v>0</v>
      </c>
    </row>
    <row r="1620" spans="1:19" ht="15.75" customHeight="1">
      <c r="A1620" s="13" t="str">
        <f t="array" ref="A1620">INDEX(manifest_11Sep!$A$1:$V$3202,MATCH($B1620,manifest_11Sep!$B$1:$B$3202,0),MATCH(A.Arr9sepList!A$1,manifest_11Sep!$A$1:$V$1,0))</f>
        <v>A</v>
      </c>
      <c r="B1620" s="3" t="s">
        <v>1788</v>
      </c>
      <c r="C1620" s="13" t="str">
        <f t="array" ref="C1620">INDEX(manifest_11Sep!$A$1:$V$3202,MATCH($B1620,manifest_11Sep!$B$1:$B$3202,0),MATCH(A.Arr9sepList!C$1,manifest_11Sep!$A$1:$V$1,0))</f>
        <v>YKN9YRTHZK8</v>
      </c>
      <c r="D1620" s="13" t="str">
        <f t="array" ref="D1620">INDEX(manifest_11Sep!$A$1:$V$3202,MATCH($B1620,manifest_11Sep!$B$1:$B$3202,0),MATCH(A.Arr9sepList!D$1,manifest_11Sep!$A$1:$V$1,0))</f>
        <v>Female</v>
      </c>
      <c r="E1620" s="13" t="str">
        <f t="array" ref="E1620">INDEX(manifest_11Sep!$A$1:$V$3202,MATCH($B1620,manifest_11Sep!$B$1:$B$3202,0),MATCH(A.Arr9sepList!E$1,manifest_11Sep!$A$1:$V$1,0))</f>
        <v>Xiaoxia</v>
      </c>
      <c r="F1620" s="13" t="str">
        <f t="array" ref="F1620">INDEX(manifest_11Sep!$A$1:$V$3202,MATCH($B1620,manifest_11Sep!$B$1:$B$3202,0),MATCH(A.Arr9sepList!F$1,manifest_11Sep!$A$1:$V$1,0))</f>
        <v>Li</v>
      </c>
      <c r="G1620" s="13">
        <f t="array" ref="G1620">INDEX(manifest_11Sep!$A$1:$V$3202,MATCH($B1620,manifest_11Sep!$B$1:$B$3202,0),MATCH(A.Arr9sepList!G$1,manifest_11Sep!$A$1:$V$1,0))</f>
        <v>47</v>
      </c>
      <c r="H1620" s="13" t="str">
        <f t="array" ref="H1620">INDEX(manifest_11Sep!$A$1:$V$3202,MATCH($B1620,manifest_11Sep!$B$1:$B$3202,0),MATCH(A.Arr9sepList!H$1,manifest_11Sep!$A$1:$V$1,0))</f>
        <v>Christine Dai</v>
      </c>
      <c r="I1620" s="13" t="str">
        <f t="array" ref="I1620">INDEX(manifest_11Sep!$A$1:$V$3202,MATCH($B1620,manifest_11Sep!$B$1:$B$3202,0),MATCH(A.Arr9sepList!I$1,manifest_11Sep!$A$1:$V$1,0))</f>
        <v>Air Canada</v>
      </c>
      <c r="J1620" s="13" t="str">
        <f t="array" ref="J1620">INDEX(manifest_11Sep!$A$1:$V$3202,MATCH($B1620,manifest_11Sep!$B$1:$B$3202,0),MATCH(A.Arr9sepList!J$1,manifest_11Sep!$A$1:$V$1,0))</f>
        <v>AC 67</v>
      </c>
      <c r="K1620" s="13" t="str">
        <f t="array" ref="K1620">INDEX(manifest_11Sep!$A$1:$V$3202,MATCH($B1620,manifest_11Sep!$B$1:$B$3202,0),MATCH(A.Arr9sepList!K$1,manifest_11Sep!$A$1:$V$1,0))</f>
        <v>12-thg 9-25</v>
      </c>
      <c r="L1620" s="14">
        <f t="array" ref="L1620">INDEX(manifest_11Sep!$A$1:$V$3202,MATCH($B1620,manifest_11Sep!$B$1:$B$3202,0),MATCH(A.Arr9sepList!L$1,manifest_11Sep!$A$1:$V$1,0))</f>
        <v>0.67708333333333337</v>
      </c>
      <c r="M1620" s="13" t="str">
        <f t="array" ref="M1620">INDEX(manifest_11Sep!$A$1:$V$3202,MATCH($B1620,manifest_11Sep!$B$1:$B$3202,0),MATCH(A.Arr9sepList!M$1,manifest_11Sep!$A$1:$V$1,0))</f>
        <v>ICN-T1</v>
      </c>
      <c r="N1620" s="13" t="str">
        <f t="array" ref="N1620">INDEX(manifest_11Sep!$A$1:$V$3202,MATCH($B1620,manifest_11Sep!$B$1:$B$3202,0),MATCH(A.Arr9sepList!N$1,manifest_11Sep!$A$1:$V$1,0))</f>
        <v>THE PLAZA</v>
      </c>
      <c r="O1620" s="15"/>
      <c r="P1620" s="13"/>
      <c r="Q1620" s="16">
        <v>70273399</v>
      </c>
      <c r="R1620" s="16" t="s">
        <v>61</v>
      </c>
      <c r="S1620" s="13">
        <f t="array" ref="S1620">INDEX(manifest_11Sep!$A$1:$V$3202,MATCH($B1620,manifest_11Sep!$B$1:$B$3202,0),MATCH(A.Arr9sepList!S$1,manifest_11Sep!$A$1:$V$1,0))</f>
        <v>0</v>
      </c>
    </row>
    <row r="1621" spans="1:19" ht="15.75" customHeight="1">
      <c r="A1621" s="13" t="str">
        <f t="array" ref="A1621">INDEX(manifest_11Sep!$A$1:$V$3202,MATCH($B1621,manifest_11Sep!$B$1:$B$3202,0),MATCH(A.Arr9sepList!A$1,manifest_11Sep!$A$1:$V$1,0))</f>
        <v>A</v>
      </c>
      <c r="B1621" s="3" t="s">
        <v>4002</v>
      </c>
      <c r="C1621" s="13" t="str">
        <f t="array" ref="C1621">INDEX(manifest_11Sep!$A$1:$V$3202,MATCH($B1621,manifest_11Sep!$B$1:$B$3202,0),MATCH(A.Arr9sepList!C$1,manifest_11Sep!$A$1:$V$1,0))</f>
        <v>SYN97HG9NVD</v>
      </c>
      <c r="D1621" s="13" t="str">
        <f t="array" ref="D1621">INDEX(manifest_11Sep!$A$1:$V$3202,MATCH($B1621,manifest_11Sep!$B$1:$B$3202,0),MATCH(A.Arr9sepList!D$1,manifest_11Sep!$A$1:$V$1,0))</f>
        <v>Female</v>
      </c>
      <c r="E1621" s="13" t="str">
        <f t="array" ref="E1621">INDEX(manifest_11Sep!$A$1:$V$3202,MATCH($B1621,manifest_11Sep!$B$1:$B$3202,0),MATCH(A.Arr9sepList!E$1,manifest_11Sep!$A$1:$V$1,0))</f>
        <v>Victoria</v>
      </c>
      <c r="F1621" s="13" t="str">
        <f t="array" ref="F1621">INDEX(manifest_11Sep!$A$1:$V$3202,MATCH($B1621,manifest_11Sep!$B$1:$B$3202,0),MATCH(A.Arr9sepList!F$1,manifest_11Sep!$A$1:$V$1,0))</f>
        <v>Okeke</v>
      </c>
      <c r="G1621" s="13">
        <f t="array" ref="G1621">INDEX(manifest_11Sep!$A$1:$V$3202,MATCH($B1621,manifest_11Sep!$B$1:$B$3202,0),MATCH(A.Arr9sepList!G$1,manifest_11Sep!$A$1:$V$1,0))</f>
        <v>53</v>
      </c>
      <c r="H1621" s="13" t="str">
        <f t="array" ref="H1621">INDEX(manifest_11Sep!$A$1:$V$3202,MATCH($B1621,manifest_11Sep!$B$1:$B$3202,0),MATCH(A.Arr9sepList!H$1,manifest_11Sep!$A$1:$V$1,0))</f>
        <v>Rhoda Emezienna</v>
      </c>
      <c r="I1621" s="13" t="str">
        <f t="array" ref="I1621">INDEX(manifest_11Sep!$A$1:$V$3202,MATCH($B1621,manifest_11Sep!$B$1:$B$3202,0),MATCH(A.Arr9sepList!I$1,manifest_11Sep!$A$1:$V$1,0))</f>
        <v>Air Canada</v>
      </c>
      <c r="J1621" s="13" t="str">
        <f t="array" ref="J1621">INDEX(manifest_11Sep!$A$1:$V$3202,MATCH($B1621,manifest_11Sep!$B$1:$B$3202,0),MATCH(A.Arr9sepList!J$1,manifest_11Sep!$A$1:$V$1,0))</f>
        <v>AC 67</v>
      </c>
      <c r="K1621" s="13" t="str">
        <f t="array" ref="K1621">INDEX(manifest_11Sep!$A$1:$V$3202,MATCH($B1621,manifest_11Sep!$B$1:$B$3202,0),MATCH(A.Arr9sepList!K$1,manifest_11Sep!$A$1:$V$1,0))</f>
        <v>12-thg 9-25</v>
      </c>
      <c r="L1621" s="14">
        <f t="array" ref="L1621">INDEX(manifest_11Sep!$A$1:$V$3202,MATCH($B1621,manifest_11Sep!$B$1:$B$3202,0),MATCH(A.Arr9sepList!L$1,manifest_11Sep!$A$1:$V$1,0))</f>
        <v>0.67708333333333337</v>
      </c>
      <c r="M1621" s="13" t="str">
        <f t="array" ref="M1621">INDEX(manifest_11Sep!$A$1:$V$3202,MATCH($B1621,manifest_11Sep!$B$1:$B$3202,0),MATCH(A.Arr9sepList!M$1,manifest_11Sep!$A$1:$V$1,0))</f>
        <v>ICN-T1</v>
      </c>
      <c r="N1621" s="13" t="str">
        <f t="array" ref="N1621">INDEX(manifest_11Sep!$A$1:$V$3202,MATCH($B1621,manifest_11Sep!$B$1:$B$3202,0),MATCH(A.Arr9sepList!N$1,manifest_11Sep!$A$1:$V$1,0))</f>
        <v>THE PLAZA</v>
      </c>
      <c r="O1621" s="15"/>
      <c r="P1621" s="13"/>
      <c r="Q1621" s="16">
        <v>70102062</v>
      </c>
      <c r="R1621" s="16" t="s">
        <v>43</v>
      </c>
      <c r="S1621" s="13" t="str">
        <f t="array" ref="S1621">INDEX(manifest_11Sep!$A$1:$V$3202,MATCH($B1621,manifest_11Sep!$B$1:$B$3202,0),MATCH(A.Arr9sepList!S$1,manifest_11Sep!$A$1:$V$1,0))</f>
        <v>Black list: có con gái Nkemdilim Alison Okeke đi cùng, nhưng chưa đăng ký</v>
      </c>
    </row>
    <row r="1622" spans="1:19" ht="15.75" customHeight="1">
      <c r="A1622" s="13" t="str">
        <f t="array" ref="A1622">INDEX(manifest_11Sep!$A$1:$V$3202,MATCH($B1622,manifest_11Sep!$B$1:$B$3202,0),MATCH(A.Arr9sepList!A$1,manifest_11Sep!$A$1:$V$1,0))</f>
        <v>A</v>
      </c>
      <c r="B1622" s="3" t="s">
        <v>83</v>
      </c>
      <c r="C1622" s="13" t="str">
        <f t="array" ref="C1622">INDEX(manifest_11Sep!$A$1:$V$3202,MATCH($B1622,manifest_11Sep!$B$1:$B$3202,0),MATCH(A.Arr9sepList!C$1,manifest_11Sep!$A$1:$V$1,0))</f>
        <v>FDNK6HN7Z9W</v>
      </c>
      <c r="D1622" s="13" t="str">
        <f t="array" ref="D1622">INDEX(manifest_11Sep!$A$1:$V$3202,MATCH($B1622,manifest_11Sep!$B$1:$B$3202,0),MATCH(A.Arr9sepList!D$1,manifest_11Sep!$A$1:$V$1,0))</f>
        <v>Male</v>
      </c>
      <c r="E1622" s="13" t="str">
        <f t="array" ref="E1622">INDEX(manifest_11Sep!$A$1:$V$3202,MATCH($B1622,manifest_11Sep!$B$1:$B$3202,0),MATCH(A.Arr9sepList!E$1,manifest_11Sep!$A$1:$V$1,0))</f>
        <v>Reynolds</v>
      </c>
      <c r="F1622" s="13" t="str">
        <f t="array" ref="F1622">INDEX(manifest_11Sep!$A$1:$V$3202,MATCH($B1622,manifest_11Sep!$B$1:$B$3202,0),MATCH(A.Arr9sepList!F$1,manifest_11Sep!$A$1:$V$1,0))</f>
        <v>Edokpayi</v>
      </c>
      <c r="G1622" s="13">
        <f t="array" ref="G1622">INDEX(manifest_11Sep!$A$1:$V$3202,MATCH($B1622,manifest_11Sep!$B$1:$B$3202,0),MATCH(A.Arr9sepList!G$1,manifest_11Sep!$A$1:$V$1,0))</f>
        <v>35</v>
      </c>
      <c r="H1622" s="13" t="str">
        <f t="array" ref="H1622">INDEX(manifest_11Sep!$A$1:$V$3202,MATCH($B1622,manifest_11Sep!$B$1:$B$3202,0),MATCH(A.Arr9sepList!H$1,manifest_11Sep!$A$1:$V$1,0))</f>
        <v>Adeolu Durotoye</v>
      </c>
      <c r="I1622" s="13" t="str">
        <f t="array" ref="I1622">INDEX(manifest_11Sep!$A$1:$V$3202,MATCH($B1622,manifest_11Sep!$B$1:$B$3202,0),MATCH(A.Arr9sepList!I$1,manifest_11Sep!$A$1:$V$1,0))</f>
        <v>Korean Air</v>
      </c>
      <c r="J1622" s="13" t="str">
        <f t="array" ref="J1622">INDEX(manifest_11Sep!$A$1:$V$3202,MATCH($B1622,manifest_11Sep!$B$1:$B$3202,0),MATCH(A.Arr9sepList!J$1,manifest_11Sep!$A$1:$V$1,0))</f>
        <v>KE 660</v>
      </c>
      <c r="K1622" s="13" t="str">
        <f t="array" ref="K1622">INDEX(manifest_11Sep!$A$1:$V$3202,MATCH($B1622,manifest_11Sep!$B$1:$B$3202,0),MATCH(A.Arr9sepList!K$1,manifest_11Sep!$A$1:$V$1,0))</f>
        <v>12-thg 9-25</v>
      </c>
      <c r="L1622" s="14">
        <f t="array" ref="L1622">INDEX(manifest_11Sep!$A$1:$V$3202,MATCH($B1622,manifest_11Sep!$B$1:$B$3202,0),MATCH(A.Arr9sepList!L$1,manifest_11Sep!$A$1:$V$1,0))</f>
        <v>0.72222222222222221</v>
      </c>
      <c r="M1622" s="13" t="str">
        <f t="array" ref="M1622">INDEX(manifest_11Sep!$A$1:$V$3202,MATCH($B1622,manifest_11Sep!$B$1:$B$3202,0),MATCH(A.Arr9sepList!M$1,manifest_11Sep!$A$1:$V$1,0))</f>
        <v>ICN-T2</v>
      </c>
      <c r="N1622" s="13" t="str">
        <f t="array" ref="N1622">INDEX(manifest_11Sep!$A$1:$V$3202,MATCH($B1622,manifest_11Sep!$B$1:$B$3202,0),MATCH(A.Arr9sepList!N$1,manifest_11Sep!$A$1:$V$1,0))</f>
        <v>LOTTE</v>
      </c>
      <c r="O1622" s="15"/>
      <c r="P1622" s="13"/>
      <c r="Q1622" s="16">
        <v>15262311</v>
      </c>
      <c r="R1622" s="16" t="s">
        <v>43</v>
      </c>
      <c r="S1622" s="13">
        <f t="array" ref="S1622">INDEX(manifest_11Sep!$A$1:$V$3202,MATCH($B1622,manifest_11Sep!$B$1:$B$3202,0),MATCH(A.Arr9sepList!S$1,manifest_11Sep!$A$1:$V$1,0))</f>
        <v>0</v>
      </c>
    </row>
    <row r="1623" spans="1:19" ht="15.75" customHeight="1">
      <c r="A1623" s="13" t="str">
        <f t="array" ref="A1623">INDEX(manifest_11Sep!$A$1:$V$3202,MATCH($B1623,manifest_11Sep!$B$1:$B$3202,0),MATCH(A.Arr9sepList!A$1,manifest_11Sep!$A$1:$V$1,0))</f>
        <v>A</v>
      </c>
      <c r="B1623" s="3" t="s">
        <v>88</v>
      </c>
      <c r="C1623" s="13" t="str">
        <f t="array" ref="C1623">INDEX(manifest_11Sep!$A$1:$V$3202,MATCH($B1623,manifest_11Sep!$B$1:$B$3202,0),MATCH(A.Arr9sepList!C$1,manifest_11Sep!$A$1:$V$1,0))</f>
        <v>FDNK6HN7Z9W</v>
      </c>
      <c r="D1623" s="13" t="str">
        <f t="array" ref="D1623">INDEX(manifest_11Sep!$A$1:$V$3202,MATCH($B1623,manifest_11Sep!$B$1:$B$3202,0),MATCH(A.Arr9sepList!D$1,manifest_11Sep!$A$1:$V$1,0))</f>
        <v>Female</v>
      </c>
      <c r="E1623" s="13" t="str">
        <f t="array" ref="E1623">INDEX(manifest_11Sep!$A$1:$V$3202,MATCH($B1623,manifest_11Sep!$B$1:$B$3202,0),MATCH(A.Arr9sepList!E$1,manifest_11Sep!$A$1:$V$1,0))</f>
        <v>Osasogie Deborah</v>
      </c>
      <c r="F1623" s="13" t="str">
        <f t="array" ref="F1623">INDEX(manifest_11Sep!$A$1:$V$3202,MATCH($B1623,manifest_11Sep!$B$1:$B$3202,0),MATCH(A.Arr9sepList!F$1,manifest_11Sep!$A$1:$V$1,0))</f>
        <v>Edokpayi</v>
      </c>
      <c r="G1623" s="13">
        <f t="array" ref="G1623">INDEX(manifest_11Sep!$A$1:$V$3202,MATCH($B1623,manifest_11Sep!$B$1:$B$3202,0),MATCH(A.Arr9sepList!G$1,manifest_11Sep!$A$1:$V$1,0))</f>
        <v>31</v>
      </c>
      <c r="H1623" s="13" t="str">
        <f t="array" ref="H1623">INDEX(manifest_11Sep!$A$1:$V$3202,MATCH($B1623,manifest_11Sep!$B$1:$B$3202,0),MATCH(A.Arr9sepList!H$1,manifest_11Sep!$A$1:$V$1,0))</f>
        <v>Adeolu Durotoye</v>
      </c>
      <c r="I1623" s="13" t="str">
        <f t="array" ref="I1623">INDEX(manifest_11Sep!$A$1:$V$3202,MATCH($B1623,manifest_11Sep!$B$1:$B$3202,0),MATCH(A.Arr9sepList!I$1,manifest_11Sep!$A$1:$V$1,0))</f>
        <v>Korean Air</v>
      </c>
      <c r="J1623" s="13" t="str">
        <f t="array" ref="J1623">INDEX(manifest_11Sep!$A$1:$V$3202,MATCH($B1623,manifest_11Sep!$B$1:$B$3202,0),MATCH(A.Arr9sepList!J$1,manifest_11Sep!$A$1:$V$1,0))</f>
        <v>KE 660</v>
      </c>
      <c r="K1623" s="13" t="str">
        <f t="array" ref="K1623">INDEX(manifest_11Sep!$A$1:$V$3202,MATCH($B1623,manifest_11Sep!$B$1:$B$3202,0),MATCH(A.Arr9sepList!K$1,manifest_11Sep!$A$1:$V$1,0))</f>
        <v>12-thg 9-25</v>
      </c>
      <c r="L1623" s="14">
        <f t="array" ref="L1623">INDEX(manifest_11Sep!$A$1:$V$3202,MATCH($B1623,manifest_11Sep!$B$1:$B$3202,0),MATCH(A.Arr9sepList!L$1,manifest_11Sep!$A$1:$V$1,0))</f>
        <v>0.72222222222222221</v>
      </c>
      <c r="M1623" s="13" t="str">
        <f t="array" ref="M1623">INDEX(manifest_11Sep!$A$1:$V$3202,MATCH($B1623,manifest_11Sep!$B$1:$B$3202,0),MATCH(A.Arr9sepList!M$1,manifest_11Sep!$A$1:$V$1,0))</f>
        <v>ICN-T2</v>
      </c>
      <c r="N1623" s="13" t="str">
        <f t="array" ref="N1623">INDEX(manifest_11Sep!$A$1:$V$3202,MATCH($B1623,manifest_11Sep!$B$1:$B$3202,0),MATCH(A.Arr9sepList!N$1,manifest_11Sep!$A$1:$V$1,0))</f>
        <v>LOTTE</v>
      </c>
      <c r="O1623" s="15"/>
      <c r="P1623" s="13"/>
      <c r="Q1623" s="16">
        <v>15262311</v>
      </c>
      <c r="R1623" s="16" t="s">
        <v>43</v>
      </c>
      <c r="S1623" s="13">
        <f t="array" ref="S1623">INDEX(manifest_11Sep!$A$1:$V$3202,MATCH($B1623,manifest_11Sep!$B$1:$B$3202,0),MATCH(A.Arr9sepList!S$1,manifest_11Sep!$A$1:$V$1,0))</f>
        <v>0</v>
      </c>
    </row>
    <row r="1624" spans="1:19" ht="15.75" customHeight="1">
      <c r="A1624" s="13" t="str">
        <f t="array" ref="A1624">INDEX(manifest_11Sep!$A$1:$V$3202,MATCH($B1624,manifest_11Sep!$B$1:$B$3202,0),MATCH(A.Arr9sepList!A$1,manifest_11Sep!$A$1:$V$1,0))</f>
        <v>A</v>
      </c>
      <c r="B1624" s="3" t="s">
        <v>90</v>
      </c>
      <c r="C1624" s="13" t="str">
        <f t="array" ref="C1624">INDEX(manifest_11Sep!$A$1:$V$3202,MATCH($B1624,manifest_11Sep!$B$1:$B$3202,0),MATCH(A.Arr9sepList!C$1,manifest_11Sep!$A$1:$V$1,0))</f>
        <v>FDNK6HN7Z9W</v>
      </c>
      <c r="D1624" s="13" t="str">
        <f t="array" ref="D1624">INDEX(manifest_11Sep!$A$1:$V$3202,MATCH($B1624,manifest_11Sep!$B$1:$B$3202,0),MATCH(A.Arr9sepList!D$1,manifest_11Sep!$A$1:$V$1,0))</f>
        <v>Male</v>
      </c>
      <c r="E1624" s="13" t="str">
        <f t="array" ref="E1624">INDEX(manifest_11Sep!$A$1:$V$3202,MATCH($B1624,manifest_11Sep!$B$1:$B$3202,0),MATCH(A.Arr9sepList!E$1,manifest_11Sep!$A$1:$V$1,0))</f>
        <v>Asher Nosamudiana</v>
      </c>
      <c r="F1624" s="13" t="str">
        <f t="array" ref="F1624">INDEX(manifest_11Sep!$A$1:$V$3202,MATCH($B1624,manifest_11Sep!$B$1:$B$3202,0),MATCH(A.Arr9sepList!F$1,manifest_11Sep!$A$1:$V$1,0))</f>
        <v>Edokpayi</v>
      </c>
      <c r="G1624" s="13">
        <f t="array" ref="G1624">INDEX(manifest_11Sep!$A$1:$V$3202,MATCH($B1624,manifest_11Sep!$B$1:$B$3202,0),MATCH(A.Arr9sepList!G$1,manifest_11Sep!$A$1:$V$1,0))</f>
        <v>1</v>
      </c>
      <c r="H1624" s="13" t="str">
        <f t="array" ref="H1624">INDEX(manifest_11Sep!$A$1:$V$3202,MATCH($B1624,manifest_11Sep!$B$1:$B$3202,0),MATCH(A.Arr9sepList!H$1,manifest_11Sep!$A$1:$V$1,0))</f>
        <v>Adeolu Durotoye</v>
      </c>
      <c r="I1624" s="13" t="str">
        <f t="array" ref="I1624">INDEX(manifest_11Sep!$A$1:$V$3202,MATCH($B1624,manifest_11Sep!$B$1:$B$3202,0),MATCH(A.Arr9sepList!I$1,manifest_11Sep!$A$1:$V$1,0))</f>
        <v>Korean Air</v>
      </c>
      <c r="J1624" s="13" t="str">
        <f t="array" ref="J1624">INDEX(manifest_11Sep!$A$1:$V$3202,MATCH($B1624,manifest_11Sep!$B$1:$B$3202,0),MATCH(A.Arr9sepList!J$1,manifest_11Sep!$A$1:$V$1,0))</f>
        <v>KE 660</v>
      </c>
      <c r="K1624" s="13" t="str">
        <f t="array" ref="K1624">INDEX(manifest_11Sep!$A$1:$V$3202,MATCH($B1624,manifest_11Sep!$B$1:$B$3202,0),MATCH(A.Arr9sepList!K$1,manifest_11Sep!$A$1:$V$1,0))</f>
        <v>12-thg 9-25</v>
      </c>
      <c r="L1624" s="14">
        <f t="array" ref="L1624">INDEX(manifest_11Sep!$A$1:$V$3202,MATCH($B1624,manifest_11Sep!$B$1:$B$3202,0),MATCH(A.Arr9sepList!L$1,manifest_11Sep!$A$1:$V$1,0))</f>
        <v>0.72222222222222221</v>
      </c>
      <c r="M1624" s="13" t="str">
        <f t="array" ref="M1624">INDEX(manifest_11Sep!$A$1:$V$3202,MATCH($B1624,manifest_11Sep!$B$1:$B$3202,0),MATCH(A.Arr9sepList!M$1,manifest_11Sep!$A$1:$V$1,0))</f>
        <v>ICN-T2</v>
      </c>
      <c r="N1624" s="13" t="str">
        <f t="array" ref="N1624">INDEX(manifest_11Sep!$A$1:$V$3202,MATCH($B1624,manifest_11Sep!$B$1:$B$3202,0),MATCH(A.Arr9sepList!N$1,manifest_11Sep!$A$1:$V$1,0))</f>
        <v>LOTTE</v>
      </c>
      <c r="O1624" s="15"/>
      <c r="P1624" s="13"/>
      <c r="Q1624" s="16">
        <v>15262311</v>
      </c>
      <c r="R1624" s="16" t="s">
        <v>43</v>
      </c>
      <c r="S1624" s="13">
        <f t="array" ref="S1624">INDEX(manifest_11Sep!$A$1:$V$3202,MATCH($B1624,manifest_11Sep!$B$1:$B$3202,0),MATCH(A.Arr9sepList!S$1,manifest_11Sep!$A$1:$V$1,0))</f>
        <v>0</v>
      </c>
    </row>
    <row r="1625" spans="1:19" ht="15.75" customHeight="1">
      <c r="A1625" s="13" t="str">
        <f t="array" ref="A1625">INDEX(manifest_11Sep!$A$1:$V$3202,MATCH($B1625,manifest_11Sep!$B$1:$B$3202,0),MATCH(A.Arr9sepList!A$1,manifest_11Sep!$A$1:$V$1,0))</f>
        <v>A</v>
      </c>
      <c r="B1625" s="3" t="s">
        <v>3624</v>
      </c>
      <c r="C1625" s="13" t="str">
        <f t="array" ref="C1625">INDEX(manifest_11Sep!$A$1:$V$3202,MATCH($B1625,manifest_11Sep!$B$1:$B$3202,0),MATCH(A.Arr9sepList!C$1,manifest_11Sep!$A$1:$V$1,0))</f>
        <v>5LN8KBXYZFZ</v>
      </c>
      <c r="D1625" s="13" t="str">
        <f t="array" ref="D1625">INDEX(manifest_11Sep!$A$1:$V$3202,MATCH($B1625,manifest_11Sep!$B$1:$B$3202,0),MATCH(A.Arr9sepList!D$1,manifest_11Sep!$A$1:$V$1,0))</f>
        <v>Female</v>
      </c>
      <c r="E1625" s="13" t="str">
        <f t="array" ref="E1625">INDEX(manifest_11Sep!$A$1:$V$3202,MATCH($B1625,manifest_11Sep!$B$1:$B$3202,0),MATCH(A.Arr9sepList!E$1,manifest_11Sep!$A$1:$V$1,0))</f>
        <v>Jane Marie</v>
      </c>
      <c r="F1625" s="13" t="str">
        <f t="array" ref="F1625">INDEX(manifest_11Sep!$A$1:$V$3202,MATCH($B1625,manifest_11Sep!$B$1:$B$3202,0),MATCH(A.Arr9sepList!F$1,manifest_11Sep!$A$1:$V$1,0))</f>
        <v>Borla</v>
      </c>
      <c r="G1625" s="13">
        <f t="array" ref="G1625">INDEX(manifest_11Sep!$A$1:$V$3202,MATCH($B1625,manifest_11Sep!$B$1:$B$3202,0),MATCH(A.Arr9sepList!G$1,manifest_11Sep!$A$1:$V$1,0))</f>
        <v>27</v>
      </c>
      <c r="H1625" s="13" t="str">
        <f t="array" ref="H1625">INDEX(manifest_11Sep!$A$1:$V$3202,MATCH($B1625,manifest_11Sep!$B$1:$B$3202,0),MATCH(A.Arr9sepList!H$1,manifest_11Sep!$A$1:$V$1,0))</f>
        <v>Nelly Destacamento</v>
      </c>
      <c r="I1625" s="13" t="str">
        <f t="array" ref="I1625">INDEX(manifest_11Sep!$A$1:$V$3202,MATCH($B1625,manifest_11Sep!$B$1:$B$3202,0),MATCH(A.Arr9sepList!I$1,manifest_11Sep!$A$1:$V$1,0))</f>
        <v>Air Canada</v>
      </c>
      <c r="J1625" s="13" t="str">
        <f t="array" ref="J1625">INDEX(manifest_11Sep!$A$1:$V$3202,MATCH($B1625,manifest_11Sep!$B$1:$B$3202,0),MATCH(A.Arr9sepList!J$1,manifest_11Sep!$A$1:$V$1,0))</f>
        <v>AC 61</v>
      </c>
      <c r="K1625" s="13" t="str">
        <f t="array" ref="K1625">INDEX(manifest_11Sep!$A$1:$V$3202,MATCH($B1625,manifest_11Sep!$B$1:$B$3202,0),MATCH(A.Arr9sepList!K$1,manifest_11Sep!$A$1:$V$1,0))</f>
        <v>12-thg 9-25</v>
      </c>
      <c r="L1625" s="14">
        <f t="array" ref="L1625">INDEX(manifest_11Sep!$A$1:$V$3202,MATCH($B1625,manifest_11Sep!$B$1:$B$3202,0),MATCH(A.Arr9sepList!L$1,manifest_11Sep!$A$1:$V$1,0))</f>
        <v>0.72916666666666663</v>
      </c>
      <c r="M1625" s="13" t="str">
        <f t="array" ref="M1625">INDEX(manifest_11Sep!$A$1:$V$3202,MATCH($B1625,manifest_11Sep!$B$1:$B$3202,0),MATCH(A.Arr9sepList!M$1,manifest_11Sep!$A$1:$V$1,0))</f>
        <v>ICN-T1</v>
      </c>
      <c r="N1625" s="13" t="str">
        <f t="array" ref="N1625">INDEX(manifest_11Sep!$A$1:$V$3202,MATCH($B1625,manifest_11Sep!$B$1:$B$3202,0),MATCH(A.Arr9sepList!N$1,manifest_11Sep!$A$1:$V$1,0))</f>
        <v>FAIRMONT</v>
      </c>
      <c r="O1625" s="15"/>
      <c r="P1625" s="13"/>
      <c r="Q1625" s="16">
        <v>462566589</v>
      </c>
      <c r="R1625" s="16" t="s">
        <v>43</v>
      </c>
      <c r="S1625" s="13" t="str">
        <f t="array" ref="S1625">INDEX(manifest_11Sep!$A$1:$V$3202,MATCH($B1625,manifest_11Sep!$B$1:$B$3202,0),MATCH(A.Arr9sepList!S$1,manifest_11Sep!$A$1:$V$1,0))</f>
        <v>Pre: 1 night for 1 DBL (Sept 12)</v>
      </c>
    </row>
    <row r="1626" spans="1:19" ht="15.75" customHeight="1">
      <c r="A1626" s="13" t="str">
        <f t="array" ref="A1626">INDEX(manifest_11Sep!$A$1:$V$3202,MATCH($B1626,manifest_11Sep!$B$1:$B$3202,0),MATCH(A.Arr9sepList!A$1,manifest_11Sep!$A$1:$V$1,0))</f>
        <v>A</v>
      </c>
      <c r="B1626" s="3" t="s">
        <v>3630</v>
      </c>
      <c r="C1626" s="13" t="str">
        <f t="array" ref="C1626">INDEX(manifest_11Sep!$A$1:$V$3202,MATCH($B1626,manifest_11Sep!$B$1:$B$3202,0),MATCH(A.Arr9sepList!C$1,manifest_11Sep!$A$1:$V$1,0))</f>
        <v>5LN8KBXYZFZ</v>
      </c>
      <c r="D1626" s="13" t="str">
        <f t="array" ref="D1626">INDEX(manifest_11Sep!$A$1:$V$3202,MATCH($B1626,manifest_11Sep!$B$1:$B$3202,0),MATCH(A.Arr9sepList!D$1,manifest_11Sep!$A$1:$V$1,0))</f>
        <v>Female</v>
      </c>
      <c r="E1626" s="13" t="str">
        <f t="array" ref="E1626">INDEX(manifest_11Sep!$A$1:$V$3202,MATCH($B1626,manifest_11Sep!$B$1:$B$3202,0),MATCH(A.Arr9sepList!E$1,manifest_11Sep!$A$1:$V$1,0))</f>
        <v>Joyce Ashley</v>
      </c>
      <c r="F1626" s="13" t="str">
        <f t="array" ref="F1626">INDEX(manifest_11Sep!$A$1:$V$3202,MATCH($B1626,manifest_11Sep!$B$1:$B$3202,0),MATCH(A.Arr9sepList!F$1,manifest_11Sep!$A$1:$V$1,0))</f>
        <v>Borla</v>
      </c>
      <c r="G1626" s="13">
        <f t="array" ref="G1626">INDEX(manifest_11Sep!$A$1:$V$3202,MATCH($B1626,manifest_11Sep!$B$1:$B$3202,0),MATCH(A.Arr9sepList!G$1,manifest_11Sep!$A$1:$V$1,0))</f>
        <v>25</v>
      </c>
      <c r="H1626" s="13" t="str">
        <f t="array" ref="H1626">INDEX(manifest_11Sep!$A$1:$V$3202,MATCH($B1626,manifest_11Sep!$B$1:$B$3202,0),MATCH(A.Arr9sepList!H$1,manifest_11Sep!$A$1:$V$1,0))</f>
        <v>Nelly Destacamento</v>
      </c>
      <c r="I1626" s="13" t="str">
        <f t="array" ref="I1626">INDEX(manifest_11Sep!$A$1:$V$3202,MATCH($B1626,manifest_11Sep!$B$1:$B$3202,0),MATCH(A.Arr9sepList!I$1,manifest_11Sep!$A$1:$V$1,0))</f>
        <v>Air Canada</v>
      </c>
      <c r="J1626" s="13" t="str">
        <f t="array" ref="J1626">INDEX(manifest_11Sep!$A$1:$V$3202,MATCH($B1626,manifest_11Sep!$B$1:$B$3202,0),MATCH(A.Arr9sepList!J$1,manifest_11Sep!$A$1:$V$1,0))</f>
        <v>AC 61</v>
      </c>
      <c r="K1626" s="13" t="str">
        <f t="array" ref="K1626">INDEX(manifest_11Sep!$A$1:$V$3202,MATCH($B1626,manifest_11Sep!$B$1:$B$3202,0),MATCH(A.Arr9sepList!K$1,manifest_11Sep!$A$1:$V$1,0))</f>
        <v>12-thg 9-25</v>
      </c>
      <c r="L1626" s="14">
        <f t="array" ref="L1626">INDEX(manifest_11Sep!$A$1:$V$3202,MATCH($B1626,manifest_11Sep!$B$1:$B$3202,0),MATCH(A.Arr9sepList!L$1,manifest_11Sep!$A$1:$V$1,0))</f>
        <v>0.72916666666666663</v>
      </c>
      <c r="M1626" s="13" t="str">
        <f t="array" ref="M1626">INDEX(manifest_11Sep!$A$1:$V$3202,MATCH($B1626,manifest_11Sep!$B$1:$B$3202,0),MATCH(A.Arr9sepList!M$1,manifest_11Sep!$A$1:$V$1,0))</f>
        <v>ICN-T1</v>
      </c>
      <c r="N1626" s="13" t="str">
        <f t="array" ref="N1626">INDEX(manifest_11Sep!$A$1:$V$3202,MATCH($B1626,manifest_11Sep!$B$1:$B$3202,0),MATCH(A.Arr9sepList!N$1,manifest_11Sep!$A$1:$V$1,0))</f>
        <v>FAIRMONT</v>
      </c>
      <c r="O1626" s="15"/>
      <c r="P1626" s="13"/>
      <c r="Q1626" s="16">
        <v>462566589</v>
      </c>
      <c r="R1626" s="16" t="s">
        <v>43</v>
      </c>
      <c r="S1626" s="13" t="str">
        <f t="array" ref="S1626">INDEX(manifest_11Sep!$A$1:$V$3202,MATCH($B1626,manifest_11Sep!$B$1:$B$3202,0),MATCH(A.Arr9sepList!S$1,manifest_11Sep!$A$1:$V$1,0))</f>
        <v>Pre: 1 night for 1 DBL (Sept 12)</v>
      </c>
    </row>
    <row r="1627" spans="1:19" ht="15.75" customHeight="1">
      <c r="A1627" s="13" t="str">
        <f t="array" ref="A1627">INDEX(manifest_11Sep!$A$1:$V$3202,MATCH($B1627,manifest_11Sep!$B$1:$B$3202,0),MATCH(A.Arr9sepList!A$1,manifest_11Sep!$A$1:$V$1,0))</f>
        <v>A</v>
      </c>
      <c r="B1627" s="3" t="s">
        <v>62</v>
      </c>
      <c r="C1627" s="13" t="str">
        <f t="array" ref="C1627">INDEX(manifest_11Sep!$A$1:$V$3202,MATCH($B1627,manifest_11Sep!$B$1:$B$3202,0),MATCH(A.Arr9sepList!C$1,manifest_11Sep!$A$1:$V$1,0))</f>
        <v>4BNHL9C6RWT</v>
      </c>
      <c r="D1627" s="13" t="str">
        <f t="array" ref="D1627">INDEX(manifest_11Sep!$A$1:$V$3202,MATCH($B1627,manifest_11Sep!$B$1:$B$3202,0),MATCH(A.Arr9sepList!D$1,manifest_11Sep!$A$1:$V$1,0))</f>
        <v>Male</v>
      </c>
      <c r="E1627" s="13" t="str">
        <f t="array" ref="E1627">INDEX(manifest_11Sep!$A$1:$V$3202,MATCH($B1627,manifest_11Sep!$B$1:$B$3202,0),MATCH(A.Arr9sepList!E$1,manifest_11Sep!$A$1:$V$1,0))</f>
        <v>Jeffrey Jafaru</v>
      </c>
      <c r="F1627" s="13" t="str">
        <f t="array" ref="F1627">INDEX(manifest_11Sep!$A$1:$V$3202,MATCH($B1627,manifest_11Sep!$B$1:$B$3202,0),MATCH(A.Arr9sepList!F$1,manifest_11Sep!$A$1:$V$1,0))</f>
        <v>Usman</v>
      </c>
      <c r="G1627" s="13">
        <f t="array" ref="G1627">INDEX(manifest_11Sep!$A$1:$V$3202,MATCH($B1627,manifest_11Sep!$B$1:$B$3202,0),MATCH(A.Arr9sepList!G$1,manifest_11Sep!$A$1:$V$1,0))</f>
        <v>44</v>
      </c>
      <c r="H1627" s="13" t="str">
        <f t="array" ref="H1627">INDEX(manifest_11Sep!$A$1:$V$3202,MATCH($B1627,manifest_11Sep!$B$1:$B$3202,0),MATCH(A.Arr9sepList!H$1,manifest_11Sep!$A$1:$V$1,0))</f>
        <v>Adeolu Durotoye</v>
      </c>
      <c r="I1627" s="13" t="str">
        <f t="array" ref="I1627">INDEX(manifest_11Sep!$A$1:$V$3202,MATCH($B1627,manifest_11Sep!$B$1:$B$3202,0),MATCH(A.Arr9sepList!I$1,manifest_11Sep!$A$1:$V$1,0))</f>
        <v>Air Canada</v>
      </c>
      <c r="J1627" s="13" t="str">
        <f t="array" ref="J1627">INDEX(manifest_11Sep!$A$1:$V$3202,MATCH($B1627,manifest_11Sep!$B$1:$B$3202,0),MATCH(A.Arr9sepList!J$1,manifest_11Sep!$A$1:$V$1,0))</f>
        <v>AC 61</v>
      </c>
      <c r="K1627" s="13" t="str">
        <f t="array" ref="K1627">INDEX(manifest_11Sep!$A$1:$V$3202,MATCH($B1627,manifest_11Sep!$B$1:$B$3202,0),MATCH(A.Arr9sepList!K$1,manifest_11Sep!$A$1:$V$1,0))</f>
        <v>12-thg 9-25</v>
      </c>
      <c r="L1627" s="14">
        <f t="array" ref="L1627">INDEX(manifest_11Sep!$A$1:$V$3202,MATCH($B1627,manifest_11Sep!$B$1:$B$3202,0),MATCH(A.Arr9sepList!L$1,manifest_11Sep!$A$1:$V$1,0))</f>
        <v>0.72916666666666663</v>
      </c>
      <c r="M1627" s="13" t="str">
        <f t="array" ref="M1627">INDEX(manifest_11Sep!$A$1:$V$3202,MATCH($B1627,manifest_11Sep!$B$1:$B$3202,0),MATCH(A.Arr9sepList!M$1,manifest_11Sep!$A$1:$V$1,0))</f>
        <v>ICN-T1</v>
      </c>
      <c r="N1627" s="13" t="str">
        <f t="array" ref="N1627">INDEX(manifest_11Sep!$A$1:$V$3202,MATCH($B1627,manifest_11Sep!$B$1:$B$3202,0),MATCH(A.Arr9sepList!N$1,manifest_11Sep!$A$1:$V$1,0))</f>
        <v>LOTTE</v>
      </c>
      <c r="O1627" s="15"/>
      <c r="P1627" s="13"/>
      <c r="Q1627" s="16">
        <v>15262308</v>
      </c>
      <c r="R1627" s="16" t="s">
        <v>61</v>
      </c>
      <c r="S1627" s="13">
        <f t="array" ref="S1627">INDEX(manifest_11Sep!$A$1:$V$3202,MATCH($B1627,manifest_11Sep!$B$1:$B$3202,0),MATCH(A.Arr9sepList!S$1,manifest_11Sep!$A$1:$V$1,0))</f>
        <v>0</v>
      </c>
    </row>
    <row r="1628" spans="1:19" ht="15.75" customHeight="1">
      <c r="A1628" s="13" t="str">
        <f t="array" ref="A1628">INDEX(manifest_11Sep!$A$1:$V$3202,MATCH($B1628,manifest_11Sep!$B$1:$B$3202,0),MATCH(A.Arr9sepList!A$1,manifest_11Sep!$A$1:$V$1,0))</f>
        <v>A</v>
      </c>
      <c r="B1628" s="3" t="s">
        <v>760</v>
      </c>
      <c r="C1628" s="13" t="str">
        <f t="array" ref="C1628">INDEX(manifest_11Sep!$A$1:$V$3202,MATCH($B1628,manifest_11Sep!$B$1:$B$3202,0),MATCH(A.Arr9sepList!C$1,manifest_11Sep!$A$1:$V$1,0))</f>
        <v>XGNMFMJKJWX</v>
      </c>
      <c r="D1628" s="13" t="str">
        <f t="array" ref="D1628">INDEX(manifest_11Sep!$A$1:$V$3202,MATCH($B1628,manifest_11Sep!$B$1:$B$3202,0),MATCH(A.Arr9sepList!D$1,manifest_11Sep!$A$1:$V$1,0))</f>
        <v>Male</v>
      </c>
      <c r="E1628" s="13" t="str">
        <f t="array" ref="E1628">INDEX(manifest_11Sep!$A$1:$V$3202,MATCH($B1628,manifest_11Sep!$B$1:$B$3202,0),MATCH(A.Arr9sepList!E$1,manifest_11Sep!$A$1:$V$1,0))</f>
        <v>Aaries Travis</v>
      </c>
      <c r="F1628" s="13" t="str">
        <f t="array" ref="F1628">INDEX(manifest_11Sep!$A$1:$V$3202,MATCH($B1628,manifest_11Sep!$B$1:$B$3202,0),MATCH(A.Arr9sepList!F$1,manifest_11Sep!$A$1:$V$1,0))</f>
        <v>Oda</v>
      </c>
      <c r="G1628" s="13">
        <f t="array" ref="G1628">INDEX(manifest_11Sep!$A$1:$V$3202,MATCH($B1628,manifest_11Sep!$B$1:$B$3202,0),MATCH(A.Arr9sepList!G$1,manifest_11Sep!$A$1:$V$1,0))</f>
        <v>41</v>
      </c>
      <c r="H1628" s="13" t="str">
        <f t="array" ref="H1628">INDEX(manifest_11Sep!$A$1:$V$3202,MATCH($B1628,manifest_11Sep!$B$1:$B$3202,0),MATCH(A.Arr9sepList!H$1,manifest_11Sep!$A$1:$V$1,0))</f>
        <v>Alicia Nguyen 3</v>
      </c>
      <c r="I1628" s="13" t="str">
        <f t="array" ref="I1628">INDEX(manifest_11Sep!$A$1:$V$3202,MATCH($B1628,manifest_11Sep!$B$1:$B$3202,0),MATCH(A.Arr9sepList!I$1,manifest_11Sep!$A$1:$V$1,0))</f>
        <v>Delta</v>
      </c>
      <c r="J1628" s="13" t="str">
        <f t="array" ref="J1628">INDEX(manifest_11Sep!$A$1:$V$3202,MATCH($B1628,manifest_11Sep!$B$1:$B$3202,0),MATCH(A.Arr9sepList!J$1,manifest_11Sep!$A$1:$V$1,0))</f>
        <v>DL 7938</v>
      </c>
      <c r="K1628" s="13" t="str">
        <f t="array" ref="K1628">INDEX(manifest_11Sep!$A$1:$V$3202,MATCH($B1628,manifest_11Sep!$B$1:$B$3202,0),MATCH(A.Arr9sepList!K$1,manifest_11Sep!$A$1:$V$1,0))</f>
        <v>12-thg 9-25</v>
      </c>
      <c r="L1628" s="14">
        <f t="array" ref="L1628">INDEX(manifest_11Sep!$A$1:$V$3202,MATCH($B1628,manifest_11Sep!$B$1:$B$3202,0),MATCH(A.Arr9sepList!L$1,manifest_11Sep!$A$1:$V$1,0))</f>
        <v>0.73958333333333337</v>
      </c>
      <c r="M1628" s="13" t="str">
        <f t="array" ref="M1628">INDEX(manifest_11Sep!$A$1:$V$3202,MATCH($B1628,manifest_11Sep!$B$1:$B$3202,0),MATCH(A.Arr9sepList!M$1,manifest_11Sep!$A$1:$V$1,0))</f>
        <v>ICN-T2</v>
      </c>
      <c r="N1628" s="13" t="str">
        <f t="array" ref="N1628">INDEX(manifest_11Sep!$A$1:$V$3202,MATCH($B1628,manifest_11Sep!$B$1:$B$3202,0),MATCH(A.Arr9sepList!N$1,manifest_11Sep!$A$1:$V$1,0))</f>
        <v>JW MARRIOTT</v>
      </c>
      <c r="O1628" s="15"/>
      <c r="P1628" s="13"/>
      <c r="Q1628" s="16">
        <v>75985627</v>
      </c>
      <c r="R1628" s="16" t="s">
        <v>43</v>
      </c>
      <c r="S1628" s="13">
        <f t="array" ref="S1628">INDEX(manifest_11Sep!$A$1:$V$3202,MATCH($B1628,manifest_11Sep!$B$1:$B$3202,0),MATCH(A.Arr9sepList!S$1,manifest_11Sep!$A$1:$V$1,0))</f>
        <v>0</v>
      </c>
    </row>
    <row r="1629" spans="1:19" ht="15.75" customHeight="1">
      <c r="A1629" s="13" t="str">
        <f t="array" ref="A1629">INDEX(manifest_11Sep!$A$1:$V$3202,MATCH($B1629,manifest_11Sep!$B$1:$B$3202,0),MATCH(A.Arr9sepList!A$1,manifest_11Sep!$A$1:$V$1,0))</f>
        <v>A</v>
      </c>
      <c r="B1629" s="3" t="s">
        <v>3262</v>
      </c>
      <c r="C1629" s="13" t="str">
        <f t="array" ref="C1629">INDEX(manifest_11Sep!$A$1:$V$3202,MATCH($B1629,manifest_11Sep!$B$1:$B$3202,0),MATCH(A.Arr9sepList!C$1,manifest_11Sep!$A$1:$V$1,0))</f>
        <v>NBNPZR96C5Z</v>
      </c>
      <c r="D1629" s="13" t="str">
        <f t="array" ref="D1629">INDEX(manifest_11Sep!$A$1:$V$3202,MATCH($B1629,manifest_11Sep!$B$1:$B$3202,0),MATCH(A.Arr9sepList!D$1,manifest_11Sep!$A$1:$V$1,0))</f>
        <v>Female</v>
      </c>
      <c r="E1629" s="13" t="str">
        <f t="array" ref="E1629">INDEX(manifest_11Sep!$A$1:$V$3202,MATCH($B1629,manifest_11Sep!$B$1:$B$3202,0),MATCH(A.Arr9sepList!E$1,manifest_11Sep!$A$1:$V$1,0))</f>
        <v>Xiaohuan</v>
      </c>
      <c r="F1629" s="13" t="str">
        <f t="array" ref="F1629">INDEX(manifest_11Sep!$A$1:$V$3202,MATCH($B1629,manifest_11Sep!$B$1:$B$3202,0),MATCH(A.Arr9sepList!F$1,manifest_11Sep!$A$1:$V$1,0))</f>
        <v>Xu</v>
      </c>
      <c r="G1629" s="13">
        <f t="array" ref="G1629">INDEX(manifest_11Sep!$A$1:$V$3202,MATCH($B1629,manifest_11Sep!$B$1:$B$3202,0),MATCH(A.Arr9sepList!G$1,manifest_11Sep!$A$1:$V$1,0))</f>
        <v>38</v>
      </c>
      <c r="H1629" s="13" t="str">
        <f t="array" ref="H1629">INDEX(manifest_11Sep!$A$1:$V$3202,MATCH($B1629,manifest_11Sep!$B$1:$B$3202,0),MATCH(A.Arr9sepList!H$1,manifest_11Sep!$A$1:$V$1,0))</f>
        <v>Lucy Cai</v>
      </c>
      <c r="I1629" s="13" t="str">
        <f t="array" ref="I1629">INDEX(manifest_11Sep!$A$1:$V$3202,MATCH($B1629,manifest_11Sep!$B$1:$B$3202,0),MATCH(A.Arr9sepList!I$1,manifest_11Sep!$A$1:$V$1,0))</f>
        <v>Delta</v>
      </c>
      <c r="J1629" s="13" t="str">
        <f t="array" ref="J1629">INDEX(manifest_11Sep!$A$1:$V$3202,MATCH($B1629,manifest_11Sep!$B$1:$B$3202,0),MATCH(A.Arr9sepList!J$1,manifest_11Sep!$A$1:$V$1,0))</f>
        <v>DL 7842</v>
      </c>
      <c r="K1629" s="13" t="str">
        <f t="array" ref="K1629">INDEX(manifest_11Sep!$A$1:$V$3202,MATCH($B1629,manifest_11Sep!$B$1:$B$3202,0),MATCH(A.Arr9sepList!K$1,manifest_11Sep!$A$1:$V$1,0))</f>
        <v>12-thg 9-25</v>
      </c>
      <c r="L1629" s="14">
        <f t="array" ref="L1629">INDEX(manifest_11Sep!$A$1:$V$3202,MATCH($B1629,manifest_11Sep!$B$1:$B$3202,0),MATCH(A.Arr9sepList!L$1,manifest_11Sep!$A$1:$V$1,0))</f>
        <v>0.74305555555555558</v>
      </c>
      <c r="M1629" s="13" t="str">
        <f t="array" ref="M1629">INDEX(manifest_11Sep!$A$1:$V$3202,MATCH($B1629,manifest_11Sep!$B$1:$B$3202,0),MATCH(A.Arr9sepList!M$1,manifest_11Sep!$A$1:$V$1,0))</f>
        <v>ICN-T2</v>
      </c>
      <c r="N1629" s="13" t="str">
        <f t="array" ref="N1629">INDEX(manifest_11Sep!$A$1:$V$3202,MATCH($B1629,manifest_11Sep!$B$1:$B$3202,0),MATCH(A.Arr9sepList!N$1,manifest_11Sep!$A$1:$V$1,0))</f>
        <v>THE PLAZA</v>
      </c>
      <c r="O1629" s="15"/>
      <c r="P1629" s="13"/>
      <c r="Q1629" s="16">
        <v>72252696</v>
      </c>
      <c r="R1629" s="16" t="s">
        <v>43</v>
      </c>
      <c r="S1629" s="13">
        <f t="array" ref="S1629">INDEX(manifest_11Sep!$A$1:$V$3202,MATCH($B1629,manifest_11Sep!$B$1:$B$3202,0),MATCH(A.Arr9sepList!S$1,manifest_11Sep!$A$1:$V$1,0))</f>
        <v>0</v>
      </c>
    </row>
    <row r="1630" spans="1:19" ht="15.75" customHeight="1">
      <c r="A1630" s="13" t="str">
        <f t="array" ref="A1630">INDEX(manifest_11Sep!$A$1:$V$3202,MATCH($B1630,manifest_11Sep!$B$1:$B$3202,0),MATCH(A.Arr9sepList!A$1,manifest_11Sep!$A$1:$V$1,0))</f>
        <v>A</v>
      </c>
      <c r="B1630" s="3" t="s">
        <v>3267</v>
      </c>
      <c r="C1630" s="13" t="str">
        <f t="array" ref="C1630">INDEX(manifest_11Sep!$A$1:$V$3202,MATCH($B1630,manifest_11Sep!$B$1:$B$3202,0),MATCH(A.Arr9sepList!C$1,manifest_11Sep!$A$1:$V$1,0))</f>
        <v>NBNPZR96C5Z</v>
      </c>
      <c r="D1630" s="13" t="str">
        <f t="array" ref="D1630">INDEX(manifest_11Sep!$A$1:$V$3202,MATCH($B1630,manifest_11Sep!$B$1:$B$3202,0),MATCH(A.Arr9sepList!D$1,manifest_11Sep!$A$1:$V$1,0))</f>
        <v>Female</v>
      </c>
      <c r="E1630" s="13" t="str">
        <f t="array" ref="E1630">INDEX(manifest_11Sep!$A$1:$V$3202,MATCH($B1630,manifest_11Sep!$B$1:$B$3202,0),MATCH(A.Arr9sepList!E$1,manifest_11Sep!$A$1:$V$1,0))</f>
        <v>Shuxia</v>
      </c>
      <c r="F1630" s="13" t="str">
        <f t="array" ref="F1630">INDEX(manifest_11Sep!$A$1:$V$3202,MATCH($B1630,manifest_11Sep!$B$1:$B$3202,0),MATCH(A.Arr9sepList!F$1,manifest_11Sep!$A$1:$V$1,0))</f>
        <v>Wang</v>
      </c>
      <c r="G1630" s="13">
        <f t="array" ref="G1630">INDEX(manifest_11Sep!$A$1:$V$3202,MATCH($B1630,manifest_11Sep!$B$1:$B$3202,0),MATCH(A.Arr9sepList!G$1,manifest_11Sep!$A$1:$V$1,0))</f>
        <v>62</v>
      </c>
      <c r="H1630" s="13" t="str">
        <f t="array" ref="H1630">INDEX(manifest_11Sep!$A$1:$V$3202,MATCH($B1630,manifest_11Sep!$B$1:$B$3202,0),MATCH(A.Arr9sepList!H$1,manifest_11Sep!$A$1:$V$1,0))</f>
        <v>Lucy Cai</v>
      </c>
      <c r="I1630" s="13" t="str">
        <f t="array" ref="I1630">INDEX(manifest_11Sep!$A$1:$V$3202,MATCH($B1630,manifest_11Sep!$B$1:$B$3202,0),MATCH(A.Arr9sepList!I$1,manifest_11Sep!$A$1:$V$1,0))</f>
        <v>Delta</v>
      </c>
      <c r="J1630" s="13" t="str">
        <f t="array" ref="J1630">INDEX(manifest_11Sep!$A$1:$V$3202,MATCH($B1630,manifest_11Sep!$B$1:$B$3202,0),MATCH(A.Arr9sepList!J$1,manifest_11Sep!$A$1:$V$1,0))</f>
        <v>DL 7842</v>
      </c>
      <c r="K1630" s="13" t="str">
        <f t="array" ref="K1630">INDEX(manifest_11Sep!$A$1:$V$3202,MATCH($B1630,manifest_11Sep!$B$1:$B$3202,0),MATCH(A.Arr9sepList!K$1,manifest_11Sep!$A$1:$V$1,0))</f>
        <v>12-thg 9-25</v>
      </c>
      <c r="L1630" s="14">
        <f t="array" ref="L1630">INDEX(manifest_11Sep!$A$1:$V$3202,MATCH($B1630,manifest_11Sep!$B$1:$B$3202,0),MATCH(A.Arr9sepList!L$1,manifest_11Sep!$A$1:$V$1,0))</f>
        <v>0.74305555555555558</v>
      </c>
      <c r="M1630" s="13" t="str">
        <f t="array" ref="M1630">INDEX(manifest_11Sep!$A$1:$V$3202,MATCH($B1630,manifest_11Sep!$B$1:$B$3202,0),MATCH(A.Arr9sepList!M$1,manifest_11Sep!$A$1:$V$1,0))</f>
        <v>ICN-T2</v>
      </c>
      <c r="N1630" s="13" t="str">
        <f t="array" ref="N1630">INDEX(manifest_11Sep!$A$1:$V$3202,MATCH($B1630,manifest_11Sep!$B$1:$B$3202,0),MATCH(A.Arr9sepList!N$1,manifest_11Sep!$A$1:$V$1,0))</f>
        <v>THE PLAZA</v>
      </c>
      <c r="O1630" s="15"/>
      <c r="P1630" s="13"/>
      <c r="Q1630" s="16">
        <v>72253239</v>
      </c>
      <c r="R1630" s="16" t="s">
        <v>43</v>
      </c>
      <c r="S1630" s="13">
        <f t="array" ref="S1630">INDEX(manifest_11Sep!$A$1:$V$3202,MATCH($B1630,manifest_11Sep!$B$1:$B$3202,0),MATCH(A.Arr9sepList!S$1,manifest_11Sep!$A$1:$V$1,0))</f>
        <v>0</v>
      </c>
    </row>
    <row r="1631" spans="1:19" ht="15.75" customHeight="1">
      <c r="A1631" s="13" t="str">
        <f t="array" ref="A1631">INDEX(manifest_11Sep!$A$1:$V$3202,MATCH($B1631,manifest_11Sep!$B$1:$B$3202,0),MATCH(A.Arr9sepList!A$1,manifest_11Sep!$A$1:$V$1,0))</f>
        <v>A</v>
      </c>
      <c r="B1631" s="3" t="s">
        <v>3269</v>
      </c>
      <c r="C1631" s="13" t="str">
        <f t="array" ref="C1631">INDEX(manifest_11Sep!$A$1:$V$3202,MATCH($B1631,manifest_11Sep!$B$1:$B$3202,0),MATCH(A.Arr9sepList!C$1,manifest_11Sep!$A$1:$V$1,0))</f>
        <v>NBNPZR96C5Z</v>
      </c>
      <c r="D1631" s="13" t="str">
        <f t="array" ref="D1631">INDEX(manifest_11Sep!$A$1:$V$3202,MATCH($B1631,manifest_11Sep!$B$1:$B$3202,0),MATCH(A.Arr9sepList!D$1,manifest_11Sep!$A$1:$V$1,0))</f>
        <v>Male</v>
      </c>
      <c r="E1631" s="13" t="str">
        <f t="array" ref="E1631">INDEX(manifest_11Sep!$A$1:$V$3202,MATCH($B1631,manifest_11Sep!$B$1:$B$3202,0),MATCH(A.Arr9sepList!E$1,manifest_11Sep!$A$1:$V$1,0))</f>
        <v>Zhihong</v>
      </c>
      <c r="F1631" s="13" t="str">
        <f t="array" ref="F1631">INDEX(manifest_11Sep!$A$1:$V$3202,MATCH($B1631,manifest_11Sep!$B$1:$B$3202,0),MATCH(A.Arr9sepList!F$1,manifest_11Sep!$A$1:$V$1,0))</f>
        <v>Xu</v>
      </c>
      <c r="G1631" s="13">
        <f t="array" ref="G1631">INDEX(manifest_11Sep!$A$1:$V$3202,MATCH($B1631,manifest_11Sep!$B$1:$B$3202,0),MATCH(A.Arr9sepList!G$1,manifest_11Sep!$A$1:$V$1,0))</f>
        <v>62</v>
      </c>
      <c r="H1631" s="13" t="str">
        <f t="array" ref="H1631">INDEX(manifest_11Sep!$A$1:$V$3202,MATCH($B1631,manifest_11Sep!$B$1:$B$3202,0),MATCH(A.Arr9sepList!H$1,manifest_11Sep!$A$1:$V$1,0))</f>
        <v>Lucy Cai</v>
      </c>
      <c r="I1631" s="13" t="str">
        <f t="array" ref="I1631">INDEX(manifest_11Sep!$A$1:$V$3202,MATCH($B1631,manifest_11Sep!$B$1:$B$3202,0),MATCH(A.Arr9sepList!I$1,manifest_11Sep!$A$1:$V$1,0))</f>
        <v>Delta</v>
      </c>
      <c r="J1631" s="13" t="str">
        <f t="array" ref="J1631">INDEX(manifest_11Sep!$A$1:$V$3202,MATCH($B1631,manifest_11Sep!$B$1:$B$3202,0),MATCH(A.Arr9sepList!J$1,manifest_11Sep!$A$1:$V$1,0))</f>
        <v>DL 7842</v>
      </c>
      <c r="K1631" s="13" t="str">
        <f t="array" ref="K1631">INDEX(manifest_11Sep!$A$1:$V$3202,MATCH($B1631,manifest_11Sep!$B$1:$B$3202,0),MATCH(A.Arr9sepList!K$1,manifest_11Sep!$A$1:$V$1,0))</f>
        <v>12-thg 9-25</v>
      </c>
      <c r="L1631" s="14">
        <f t="array" ref="L1631">INDEX(manifest_11Sep!$A$1:$V$3202,MATCH($B1631,manifest_11Sep!$B$1:$B$3202,0),MATCH(A.Arr9sepList!L$1,manifest_11Sep!$A$1:$V$1,0))</f>
        <v>0.74305555555555558</v>
      </c>
      <c r="M1631" s="13" t="str">
        <f t="array" ref="M1631">INDEX(manifest_11Sep!$A$1:$V$3202,MATCH($B1631,manifest_11Sep!$B$1:$B$3202,0),MATCH(A.Arr9sepList!M$1,manifest_11Sep!$A$1:$V$1,0))</f>
        <v>ICN-T2</v>
      </c>
      <c r="N1631" s="13" t="str">
        <f t="array" ref="N1631">INDEX(manifest_11Sep!$A$1:$V$3202,MATCH($B1631,manifest_11Sep!$B$1:$B$3202,0),MATCH(A.Arr9sepList!N$1,manifest_11Sep!$A$1:$V$1,0))</f>
        <v>THE PLAZA</v>
      </c>
      <c r="O1631" s="15"/>
      <c r="P1631" s="13"/>
      <c r="Q1631" s="16">
        <v>72253239</v>
      </c>
      <c r="R1631" s="16" t="s">
        <v>43</v>
      </c>
      <c r="S1631" s="13">
        <f t="array" ref="S1631">INDEX(manifest_11Sep!$A$1:$V$3202,MATCH($B1631,manifest_11Sep!$B$1:$B$3202,0),MATCH(A.Arr9sepList!S$1,manifest_11Sep!$A$1:$V$1,0))</f>
        <v>0</v>
      </c>
    </row>
    <row r="1632" spans="1:19" ht="15.75" customHeight="1">
      <c r="A1632" s="13" t="str">
        <f t="array" ref="A1632">INDEX(manifest_11Sep!$A$1:$V$3202,MATCH($B1632,manifest_11Sep!$B$1:$B$3202,0),MATCH(A.Arr9sepList!A$1,manifest_11Sep!$A$1:$V$1,0))</f>
        <v>A</v>
      </c>
      <c r="B1632" s="3" t="s">
        <v>3032</v>
      </c>
      <c r="C1632" s="13" t="str">
        <f t="array" ref="C1632">INDEX(manifest_11Sep!$A$1:$V$3202,MATCH($B1632,manifest_11Sep!$B$1:$B$3202,0),MATCH(A.Arr9sepList!C$1,manifest_11Sep!$A$1:$V$1,0))</f>
        <v>8GNRTR8CXS6</v>
      </c>
      <c r="D1632" s="13" t="str">
        <f t="array" ref="D1632">INDEX(manifest_11Sep!$A$1:$V$3202,MATCH($B1632,manifest_11Sep!$B$1:$B$3202,0),MATCH(A.Arr9sepList!D$1,manifest_11Sep!$A$1:$V$1,0))</f>
        <v>Female</v>
      </c>
      <c r="E1632" s="13" t="str">
        <f t="array" ref="E1632">INDEX(manifest_11Sep!$A$1:$V$3202,MATCH($B1632,manifest_11Sep!$B$1:$B$3202,0),MATCH(A.Arr9sepList!E$1,manifest_11Sep!$A$1:$V$1,0))</f>
        <v>Noel</v>
      </c>
      <c r="F1632" s="13" t="str">
        <f t="array" ref="F1632">INDEX(manifest_11Sep!$A$1:$V$3202,MATCH($B1632,manifest_11Sep!$B$1:$B$3202,0),MATCH(A.Arr9sepList!F$1,manifest_11Sep!$A$1:$V$1,0))</f>
        <v>Mak</v>
      </c>
      <c r="G1632" s="13">
        <f t="array" ref="G1632">INDEX(manifest_11Sep!$A$1:$V$3202,MATCH($B1632,manifest_11Sep!$B$1:$B$3202,0),MATCH(A.Arr9sepList!G$1,manifest_11Sep!$A$1:$V$1,0))</f>
        <v>56</v>
      </c>
      <c r="H1632" s="13" t="str">
        <f t="array" ref="H1632">INDEX(manifest_11Sep!$A$1:$V$3202,MATCH($B1632,manifest_11Sep!$B$1:$B$3202,0),MATCH(A.Arr9sepList!H$1,manifest_11Sep!$A$1:$V$1,0))</f>
        <v>Karen Chin</v>
      </c>
      <c r="I1632" s="13" t="str">
        <f t="array" ref="I1632">INDEX(manifest_11Sep!$A$1:$V$3202,MATCH($B1632,manifest_11Sep!$B$1:$B$3202,0),MATCH(A.Arr9sepList!I$1,manifest_11Sep!$A$1:$V$1,0))</f>
        <v>WestJet</v>
      </c>
      <c r="J1632" s="13" t="str">
        <f t="array" ref="J1632">INDEX(manifest_11Sep!$A$1:$V$3202,MATCH($B1632,manifest_11Sep!$B$1:$B$3202,0),MATCH(A.Arr9sepList!J$1,manifest_11Sep!$A$1:$V$1,0))</f>
        <v>WS 86</v>
      </c>
      <c r="K1632" s="13" t="str">
        <f t="array" ref="K1632">INDEX(manifest_11Sep!$A$1:$V$3202,MATCH($B1632,manifest_11Sep!$B$1:$B$3202,0),MATCH(A.Arr9sepList!K$1,manifest_11Sep!$A$1:$V$1,0))</f>
        <v>12-thg 9-25</v>
      </c>
      <c r="L1632" s="14">
        <f t="array" ref="L1632">INDEX(manifest_11Sep!$A$1:$V$3202,MATCH($B1632,manifest_11Sep!$B$1:$B$3202,0),MATCH(A.Arr9sepList!L$1,manifest_11Sep!$A$1:$V$1,0))</f>
        <v>0.78125</v>
      </c>
      <c r="M1632" s="13" t="str">
        <f t="array" ref="M1632">INDEX(manifest_11Sep!$A$1:$V$3202,MATCH($B1632,manifest_11Sep!$B$1:$B$3202,0),MATCH(A.Arr9sepList!M$1,manifest_11Sep!$A$1:$V$1,0))</f>
        <v>ICN-T1</v>
      </c>
      <c r="N1632" s="13" t="str">
        <f t="array" ref="N1632">INDEX(manifest_11Sep!$A$1:$V$3202,MATCH($B1632,manifest_11Sep!$B$1:$B$3202,0),MATCH(A.Arr9sepList!N$1,manifest_11Sep!$A$1:$V$1,0))</f>
        <v>FAIRMONT</v>
      </c>
      <c r="O1632" s="15"/>
      <c r="P1632" s="13"/>
      <c r="Q1632" s="16">
        <v>462110047</v>
      </c>
      <c r="R1632" s="16" t="s">
        <v>35</v>
      </c>
      <c r="S1632" s="13" t="str">
        <f t="array" ref="S1632">INDEX(manifest_11Sep!$A$1:$V$3202,MATCH($B1632,manifest_11Sep!$B$1:$B$3202,0),MATCH(A.Arr9sepList!S$1,manifest_11Sep!$A$1:$V$1,0))</f>
        <v>Pre: 1 night for 1 SGL on Sept 12</v>
      </c>
    </row>
    <row r="1633" spans="1:19" ht="15.75" customHeight="1">
      <c r="A1633" s="13" t="str">
        <f t="array" ref="A1633">INDEX(manifest_11Sep!$A$1:$V$3202,MATCH($B1633,manifest_11Sep!$B$1:$B$3202,0),MATCH(A.Arr9sepList!A$1,manifest_11Sep!$A$1:$V$1,0))</f>
        <v>A</v>
      </c>
      <c r="B1633" s="3" t="s">
        <v>72</v>
      </c>
      <c r="C1633" s="13" t="str">
        <f t="array" ref="C1633">INDEX(manifest_11Sep!$A$1:$V$3202,MATCH($B1633,manifest_11Sep!$B$1:$B$3202,0),MATCH(A.Arr9sepList!C$1,manifest_11Sep!$A$1:$V$1,0))</f>
        <v>3FNT9CQ6CWC</v>
      </c>
      <c r="D1633" s="13" t="str">
        <f t="array" ref="D1633">INDEX(manifest_11Sep!$A$1:$V$3202,MATCH($B1633,manifest_11Sep!$B$1:$B$3202,0),MATCH(A.Arr9sepList!D$1,manifest_11Sep!$A$1:$V$1,0))</f>
        <v>Male</v>
      </c>
      <c r="E1633" s="13" t="str">
        <f t="array" ref="E1633">INDEX(manifest_11Sep!$A$1:$V$3202,MATCH($B1633,manifest_11Sep!$B$1:$B$3202,0),MATCH(A.Arr9sepList!E$1,manifest_11Sep!$A$1:$V$1,0))</f>
        <v>Idowu Adekola</v>
      </c>
      <c r="F1633" s="13" t="str">
        <f t="array" ref="F1633">INDEX(manifest_11Sep!$A$1:$V$3202,MATCH($B1633,manifest_11Sep!$B$1:$B$3202,0),MATCH(A.Arr9sepList!F$1,manifest_11Sep!$A$1:$V$1,0))</f>
        <v>Nafiu</v>
      </c>
      <c r="G1633" s="13">
        <f t="array" ref="G1633">INDEX(manifest_11Sep!$A$1:$V$3202,MATCH($B1633,manifest_11Sep!$B$1:$B$3202,0),MATCH(A.Arr9sepList!G$1,manifest_11Sep!$A$1:$V$1,0))</f>
        <v>46</v>
      </c>
      <c r="H1633" s="13" t="str">
        <f t="array" ref="H1633">INDEX(manifest_11Sep!$A$1:$V$3202,MATCH($B1633,manifest_11Sep!$B$1:$B$3202,0),MATCH(A.Arr9sepList!H$1,manifest_11Sep!$A$1:$V$1,0))</f>
        <v>Adeolu Durotoye</v>
      </c>
      <c r="I1633" s="13" t="str">
        <f t="array" ref="I1633">INDEX(manifest_11Sep!$A$1:$V$3202,MATCH($B1633,manifest_11Sep!$B$1:$B$3202,0),MATCH(A.Arr9sepList!I$1,manifest_11Sep!$A$1:$V$1,0))</f>
        <v>WestJet</v>
      </c>
      <c r="J1633" s="13" t="str">
        <f t="array" ref="J1633">INDEX(manifest_11Sep!$A$1:$V$3202,MATCH($B1633,manifest_11Sep!$B$1:$B$3202,0),MATCH(A.Arr9sepList!J$1,manifest_11Sep!$A$1:$V$1,0))</f>
        <v>WS 86</v>
      </c>
      <c r="K1633" s="13" t="str">
        <f t="array" ref="K1633">INDEX(manifest_11Sep!$A$1:$V$3202,MATCH($B1633,manifest_11Sep!$B$1:$B$3202,0),MATCH(A.Arr9sepList!K$1,manifest_11Sep!$A$1:$V$1,0))</f>
        <v>12-thg 9-25</v>
      </c>
      <c r="L1633" s="14">
        <f t="array" ref="L1633">INDEX(manifest_11Sep!$A$1:$V$3202,MATCH($B1633,manifest_11Sep!$B$1:$B$3202,0),MATCH(A.Arr9sepList!L$1,manifest_11Sep!$A$1:$V$1,0))</f>
        <v>0.78125</v>
      </c>
      <c r="M1633" s="13" t="str">
        <f t="array" ref="M1633">INDEX(manifest_11Sep!$A$1:$V$3202,MATCH($B1633,manifest_11Sep!$B$1:$B$3202,0),MATCH(A.Arr9sepList!M$1,manifest_11Sep!$A$1:$V$1,0))</f>
        <v>ICN-T1</v>
      </c>
      <c r="N1633" s="13" t="str">
        <f t="array" ref="N1633">INDEX(manifest_11Sep!$A$1:$V$3202,MATCH($B1633,manifest_11Sep!$B$1:$B$3202,0),MATCH(A.Arr9sepList!N$1,manifest_11Sep!$A$1:$V$1,0))</f>
        <v>LOTTE</v>
      </c>
      <c r="O1633" s="15"/>
      <c r="P1633" s="13"/>
      <c r="Q1633" s="16">
        <v>15262309</v>
      </c>
      <c r="R1633" s="16" t="s">
        <v>43</v>
      </c>
      <c r="S1633" s="13">
        <f t="array" ref="S1633">INDEX(manifest_11Sep!$A$1:$V$3202,MATCH($B1633,manifest_11Sep!$B$1:$B$3202,0),MATCH(A.Arr9sepList!S$1,manifest_11Sep!$A$1:$V$1,0))</f>
        <v>0</v>
      </c>
    </row>
    <row r="1634" spans="1:19" ht="15.75" customHeight="1">
      <c r="A1634" s="13" t="str">
        <f t="array" ref="A1634">INDEX(manifest_11Sep!$A$1:$V$3202,MATCH($B1634,manifest_11Sep!$B$1:$B$3202,0),MATCH(A.Arr9sepList!A$1,manifest_11Sep!$A$1:$V$1,0))</f>
        <v>A</v>
      </c>
      <c r="B1634" s="3" t="s">
        <v>3648</v>
      </c>
      <c r="C1634" s="13" t="str">
        <f t="array" ref="C1634">INDEX(manifest_11Sep!$A$1:$V$3202,MATCH($B1634,manifest_11Sep!$B$1:$B$3202,0),MATCH(A.Arr9sepList!C$1,manifest_11Sep!$A$1:$V$1,0))</f>
        <v>MZN6SQWKWK5</v>
      </c>
      <c r="D1634" s="13" t="str">
        <f t="array" ref="D1634">INDEX(manifest_11Sep!$A$1:$V$3202,MATCH($B1634,manifest_11Sep!$B$1:$B$3202,0),MATCH(A.Arr9sepList!D$1,manifest_11Sep!$A$1:$V$1,0))</f>
        <v>Female</v>
      </c>
      <c r="E1634" s="13" t="str">
        <f t="array" ref="E1634">INDEX(manifest_11Sep!$A$1:$V$3202,MATCH($B1634,manifest_11Sep!$B$1:$B$3202,0),MATCH(A.Arr9sepList!E$1,manifest_11Sep!$A$1:$V$1,0))</f>
        <v>Joy</v>
      </c>
      <c r="F1634" s="13" t="str">
        <f t="array" ref="F1634">INDEX(manifest_11Sep!$A$1:$V$3202,MATCH($B1634,manifest_11Sep!$B$1:$B$3202,0),MATCH(A.Arr9sepList!F$1,manifest_11Sep!$A$1:$V$1,0))</f>
        <v>Enang</v>
      </c>
      <c r="G1634" s="13">
        <f t="array" ref="G1634">INDEX(manifest_11Sep!$A$1:$V$3202,MATCH($B1634,manifest_11Sep!$B$1:$B$3202,0),MATCH(A.Arr9sepList!G$1,manifest_11Sep!$A$1:$V$1,0))</f>
        <v>48</v>
      </c>
      <c r="H1634" s="13" t="str">
        <f t="array" ref="H1634">INDEX(manifest_11Sep!$A$1:$V$3202,MATCH($B1634,manifest_11Sep!$B$1:$B$3202,0),MATCH(A.Arr9sepList!H$1,manifest_11Sep!$A$1:$V$1,0))</f>
        <v>Olajumoke Seriki</v>
      </c>
      <c r="I1634" s="13" t="str">
        <f t="array" ref="I1634">INDEX(manifest_11Sep!$A$1:$V$3202,MATCH($B1634,manifest_11Sep!$B$1:$B$3202,0),MATCH(A.Arr9sepList!I$1,manifest_11Sep!$A$1:$V$1,0))</f>
        <v>WestJet</v>
      </c>
      <c r="J1634" s="13" t="str">
        <f t="array" ref="J1634">INDEX(manifest_11Sep!$A$1:$V$3202,MATCH($B1634,manifest_11Sep!$B$1:$B$3202,0),MATCH(A.Arr9sepList!J$1,manifest_11Sep!$A$1:$V$1,0))</f>
        <v>WS 86</v>
      </c>
      <c r="K1634" s="13" t="str">
        <f t="array" ref="K1634">INDEX(manifest_11Sep!$A$1:$V$3202,MATCH($B1634,manifest_11Sep!$B$1:$B$3202,0),MATCH(A.Arr9sepList!K$1,manifest_11Sep!$A$1:$V$1,0))</f>
        <v>12-thg 9-25</v>
      </c>
      <c r="L1634" s="14">
        <f t="array" ref="L1634">INDEX(manifest_11Sep!$A$1:$V$3202,MATCH($B1634,manifest_11Sep!$B$1:$B$3202,0),MATCH(A.Arr9sepList!L$1,manifest_11Sep!$A$1:$V$1,0))</f>
        <v>0.78125</v>
      </c>
      <c r="M1634" s="13" t="str">
        <f t="array" ref="M1634">INDEX(manifest_11Sep!$A$1:$V$3202,MATCH($B1634,manifest_11Sep!$B$1:$B$3202,0),MATCH(A.Arr9sepList!M$1,manifest_11Sep!$A$1:$V$1,0))</f>
        <v>ICN-T1</v>
      </c>
      <c r="N1634" s="13" t="str">
        <f t="array" ref="N1634">INDEX(manifest_11Sep!$A$1:$V$3202,MATCH($B1634,manifest_11Sep!$B$1:$B$3202,0),MATCH(A.Arr9sepList!N$1,manifest_11Sep!$A$1:$V$1,0))</f>
        <v>LOTTE</v>
      </c>
      <c r="O1634" s="15"/>
      <c r="P1634" s="13"/>
      <c r="Q1634" s="16">
        <v>15262463</v>
      </c>
      <c r="R1634" s="16" t="s">
        <v>43</v>
      </c>
      <c r="S1634" s="13">
        <f t="array" ref="S1634">INDEX(manifest_11Sep!$A$1:$V$3202,MATCH($B1634,manifest_11Sep!$B$1:$B$3202,0),MATCH(A.Arr9sepList!S$1,manifest_11Sep!$A$1:$V$1,0))</f>
        <v>0</v>
      </c>
    </row>
    <row r="1635" spans="1:19" ht="15.75" customHeight="1">
      <c r="A1635" s="13" t="str">
        <f t="array" ref="A1635">INDEX(manifest_11Sep!$A$1:$V$3202,MATCH($B1635,manifest_11Sep!$B$1:$B$3202,0),MATCH(A.Arr9sepList!A$1,manifest_11Sep!$A$1:$V$1,0))</f>
        <v>A</v>
      </c>
      <c r="B1635" s="3" t="s">
        <v>3660</v>
      </c>
      <c r="C1635" s="13" t="str">
        <f t="array" ref="C1635">INDEX(manifest_11Sep!$A$1:$V$3202,MATCH($B1635,manifest_11Sep!$B$1:$B$3202,0),MATCH(A.Arr9sepList!C$1,manifest_11Sep!$A$1:$V$1,0))</f>
        <v>XPN8Y7BYW63</v>
      </c>
      <c r="D1635" s="13" t="str">
        <f t="array" ref="D1635">INDEX(manifest_11Sep!$A$1:$V$3202,MATCH($B1635,manifest_11Sep!$B$1:$B$3202,0),MATCH(A.Arr9sepList!D$1,manifest_11Sep!$A$1:$V$1,0))</f>
        <v>Female</v>
      </c>
      <c r="E1635" s="13" t="str">
        <f t="array" ref="E1635">INDEX(manifest_11Sep!$A$1:$V$3202,MATCH($B1635,manifest_11Sep!$B$1:$B$3202,0),MATCH(A.Arr9sepList!E$1,manifest_11Sep!$A$1:$V$1,0))</f>
        <v>Oluwakemi Omotayo</v>
      </c>
      <c r="F1635" s="13" t="str">
        <f t="array" ref="F1635">INDEX(manifest_11Sep!$A$1:$V$3202,MATCH($B1635,manifest_11Sep!$B$1:$B$3202,0),MATCH(A.Arr9sepList!F$1,manifest_11Sep!$A$1:$V$1,0))</f>
        <v>Adedipe</v>
      </c>
      <c r="G1635" s="13">
        <f t="array" ref="G1635">INDEX(manifest_11Sep!$A$1:$V$3202,MATCH($B1635,manifest_11Sep!$B$1:$B$3202,0),MATCH(A.Arr9sepList!G$1,manifest_11Sep!$A$1:$V$1,0))</f>
        <v>54</v>
      </c>
      <c r="H1635" s="13" t="str">
        <f t="array" ref="H1635">INDEX(manifest_11Sep!$A$1:$V$3202,MATCH($B1635,manifest_11Sep!$B$1:$B$3202,0),MATCH(A.Arr9sepList!H$1,manifest_11Sep!$A$1:$V$1,0))</f>
        <v>Olajumoke Seriki</v>
      </c>
      <c r="I1635" s="13" t="str">
        <f t="array" ref="I1635">INDEX(manifest_11Sep!$A$1:$V$3202,MATCH($B1635,manifest_11Sep!$B$1:$B$3202,0),MATCH(A.Arr9sepList!I$1,manifest_11Sep!$A$1:$V$1,0))</f>
        <v>WestJet</v>
      </c>
      <c r="J1635" s="13" t="str">
        <f t="array" ref="J1635">INDEX(manifest_11Sep!$A$1:$V$3202,MATCH($B1635,manifest_11Sep!$B$1:$B$3202,0),MATCH(A.Arr9sepList!J$1,manifest_11Sep!$A$1:$V$1,0))</f>
        <v>WS 86</v>
      </c>
      <c r="K1635" s="13" t="str">
        <f t="array" ref="K1635">INDEX(manifest_11Sep!$A$1:$V$3202,MATCH($B1635,manifest_11Sep!$B$1:$B$3202,0),MATCH(A.Arr9sepList!K$1,manifest_11Sep!$A$1:$V$1,0))</f>
        <v>12-thg 9-25</v>
      </c>
      <c r="L1635" s="14">
        <f t="array" ref="L1635">INDEX(manifest_11Sep!$A$1:$V$3202,MATCH($B1635,manifest_11Sep!$B$1:$B$3202,0),MATCH(A.Arr9sepList!L$1,manifest_11Sep!$A$1:$V$1,0))</f>
        <v>0.78125</v>
      </c>
      <c r="M1635" s="13" t="str">
        <f t="array" ref="M1635">INDEX(manifest_11Sep!$A$1:$V$3202,MATCH($B1635,manifest_11Sep!$B$1:$B$3202,0),MATCH(A.Arr9sepList!M$1,manifest_11Sep!$A$1:$V$1,0))</f>
        <v>ICN-T1</v>
      </c>
      <c r="N1635" s="13" t="str">
        <f t="array" ref="N1635">INDEX(manifest_11Sep!$A$1:$V$3202,MATCH($B1635,manifest_11Sep!$B$1:$B$3202,0),MATCH(A.Arr9sepList!N$1,manifest_11Sep!$A$1:$V$1,0))</f>
        <v>LOTTE</v>
      </c>
      <c r="O1635" s="15"/>
      <c r="P1635" s="13"/>
      <c r="Q1635" s="16">
        <v>15262465</v>
      </c>
      <c r="R1635" s="16" t="s">
        <v>61</v>
      </c>
      <c r="S1635" s="13" t="str">
        <f t="array" ref="S1635">INDEX(manifest_11Sep!$A$1:$V$3202,MATCH($B1635,manifest_11Sep!$B$1:$B$3202,0),MATCH(A.Arr9sepList!S$1,manifest_11Sep!$A$1:$V$1,0))</f>
        <v>Pre &amp; Post: 1 pre night (Sept 12) &amp; 1 post night (Sept 18) for 1 TWN</v>
      </c>
    </row>
    <row r="1636" spans="1:19" ht="15.75" customHeight="1">
      <c r="A1636" s="13" t="str">
        <f t="array" ref="A1636">INDEX(manifest_11Sep!$A$1:$V$3202,MATCH($B1636,manifest_11Sep!$B$1:$B$3202,0),MATCH(A.Arr9sepList!A$1,manifest_11Sep!$A$1:$V$1,0))</f>
        <v>A</v>
      </c>
      <c r="B1636" s="3" t="s">
        <v>3664</v>
      </c>
      <c r="C1636" s="13" t="str">
        <f t="array" ref="C1636">INDEX(manifest_11Sep!$A$1:$V$3202,MATCH($B1636,manifest_11Sep!$B$1:$B$3202,0),MATCH(A.Arr9sepList!C$1,manifest_11Sep!$A$1:$V$1,0))</f>
        <v>XPN8Y7BYW63</v>
      </c>
      <c r="D1636" s="13" t="str">
        <f t="array" ref="D1636">INDEX(manifest_11Sep!$A$1:$V$3202,MATCH($B1636,manifest_11Sep!$B$1:$B$3202,0),MATCH(A.Arr9sepList!D$1,manifest_11Sep!$A$1:$V$1,0))</f>
        <v>Male</v>
      </c>
      <c r="E1636" s="13" t="str">
        <f t="array" ref="E1636">INDEX(manifest_11Sep!$A$1:$V$3202,MATCH($B1636,manifest_11Sep!$B$1:$B$3202,0),MATCH(A.Arr9sepList!E$1,manifest_11Sep!$A$1:$V$1,0))</f>
        <v>Adewale Ayodeji</v>
      </c>
      <c r="F1636" s="13" t="str">
        <f t="array" ref="F1636">INDEX(manifest_11Sep!$A$1:$V$3202,MATCH($B1636,manifest_11Sep!$B$1:$B$3202,0),MATCH(A.Arr9sepList!F$1,manifest_11Sep!$A$1:$V$1,0))</f>
        <v>Adedipe</v>
      </c>
      <c r="G1636" s="13">
        <f t="array" ref="G1636">INDEX(manifest_11Sep!$A$1:$V$3202,MATCH($B1636,manifest_11Sep!$B$1:$B$3202,0),MATCH(A.Arr9sepList!G$1,manifest_11Sep!$A$1:$V$1,0))</f>
        <v>32</v>
      </c>
      <c r="H1636" s="13" t="str">
        <f t="array" ref="H1636">INDEX(manifest_11Sep!$A$1:$V$3202,MATCH($B1636,manifest_11Sep!$B$1:$B$3202,0),MATCH(A.Arr9sepList!H$1,manifest_11Sep!$A$1:$V$1,0))</f>
        <v>Olajumoke Seriki</v>
      </c>
      <c r="I1636" s="13" t="str">
        <f t="array" ref="I1636">INDEX(manifest_11Sep!$A$1:$V$3202,MATCH($B1636,manifest_11Sep!$B$1:$B$3202,0),MATCH(A.Arr9sepList!I$1,manifest_11Sep!$A$1:$V$1,0))</f>
        <v>WestJet</v>
      </c>
      <c r="J1636" s="13" t="str">
        <f t="array" ref="J1636">INDEX(manifest_11Sep!$A$1:$V$3202,MATCH($B1636,manifest_11Sep!$B$1:$B$3202,0),MATCH(A.Arr9sepList!J$1,manifest_11Sep!$A$1:$V$1,0))</f>
        <v>WS 86</v>
      </c>
      <c r="K1636" s="13" t="str">
        <f t="array" ref="K1636">INDEX(manifest_11Sep!$A$1:$V$3202,MATCH($B1636,manifest_11Sep!$B$1:$B$3202,0),MATCH(A.Arr9sepList!K$1,manifest_11Sep!$A$1:$V$1,0))</f>
        <v>12-thg 9-25</v>
      </c>
      <c r="L1636" s="14">
        <f t="array" ref="L1636">INDEX(manifest_11Sep!$A$1:$V$3202,MATCH($B1636,manifest_11Sep!$B$1:$B$3202,0),MATCH(A.Arr9sepList!L$1,manifest_11Sep!$A$1:$V$1,0))</f>
        <v>0.78125</v>
      </c>
      <c r="M1636" s="13" t="str">
        <f t="array" ref="M1636">INDEX(manifest_11Sep!$A$1:$V$3202,MATCH($B1636,manifest_11Sep!$B$1:$B$3202,0),MATCH(A.Arr9sepList!M$1,manifest_11Sep!$A$1:$V$1,0))</f>
        <v>ICN-T1</v>
      </c>
      <c r="N1636" s="13" t="str">
        <f t="array" ref="N1636">INDEX(manifest_11Sep!$A$1:$V$3202,MATCH($B1636,manifest_11Sep!$B$1:$B$3202,0),MATCH(A.Arr9sepList!N$1,manifest_11Sep!$A$1:$V$1,0))</f>
        <v>LOTTE</v>
      </c>
      <c r="O1636" s="15"/>
      <c r="P1636" s="13"/>
      <c r="Q1636" s="16">
        <v>15262465</v>
      </c>
      <c r="R1636" s="16" t="s">
        <v>61</v>
      </c>
      <c r="S1636" s="13" t="str">
        <f t="array" ref="S1636">INDEX(manifest_11Sep!$A$1:$V$3202,MATCH($B1636,manifest_11Sep!$B$1:$B$3202,0),MATCH(A.Arr9sepList!S$1,manifest_11Sep!$A$1:$V$1,0))</f>
        <v>Pre &amp; Post: 1 pre night (Sept 12) &amp; 1 post night (Sept 18) for 1 TWN</v>
      </c>
    </row>
    <row r="1637" spans="1:19" ht="15.75" customHeight="1">
      <c r="A1637" s="13" t="str">
        <f t="array" ref="A1637">INDEX(manifest_11Sep!$A$1:$V$3202,MATCH($B1637,manifest_11Sep!$B$1:$B$3202,0),MATCH(A.Arr9sepList!A$1,manifest_11Sep!$A$1:$V$1,0))</f>
        <v>A</v>
      </c>
      <c r="B1637" s="13" t="s">
        <v>2395</v>
      </c>
      <c r="C1637" s="13" t="str">
        <f t="array" ref="C1637">INDEX(manifest_11Sep!$A$1:$V$3202,MATCH($B1637,manifest_11Sep!$B$1:$B$3202,0),MATCH(A.Arr9sepList!C$1,manifest_11Sep!$A$1:$V$1,0))</f>
        <v>86NHRSFFGBZ</v>
      </c>
      <c r="D1637" s="13" t="str">
        <f t="array" ref="D1637">INDEX(manifest_11Sep!$A$1:$V$3202,MATCH($B1637,manifest_11Sep!$B$1:$B$3202,0),MATCH(A.Arr9sepList!D$1,manifest_11Sep!$A$1:$V$1,0))</f>
        <v>Male</v>
      </c>
      <c r="E1637" s="13" t="str">
        <f t="array" ref="E1637">INDEX(manifest_11Sep!$A$1:$V$3202,MATCH($B1637,manifest_11Sep!$B$1:$B$3202,0),MATCH(A.Arr9sepList!E$1,manifest_11Sep!$A$1:$V$1,0))</f>
        <v>Tuyen</v>
      </c>
      <c r="F1637" s="13" t="str">
        <f t="array" ref="F1637">INDEX(manifest_11Sep!$A$1:$V$3202,MATCH($B1637,manifest_11Sep!$B$1:$B$3202,0),MATCH(A.Arr9sepList!F$1,manifest_11Sep!$A$1:$V$1,0))</f>
        <v>Nguyen</v>
      </c>
      <c r="G1637" s="13">
        <f t="array" ref="G1637">INDEX(manifest_11Sep!$A$1:$V$3202,MATCH($B1637,manifest_11Sep!$B$1:$B$3202,0),MATCH(A.Arr9sepList!G$1,manifest_11Sep!$A$1:$V$1,0))</f>
        <v>49</v>
      </c>
      <c r="H1637" s="13" t="str">
        <f t="array" ref="H1637">INDEX(manifest_11Sep!$A$1:$V$3202,MATCH($B1637,manifest_11Sep!$B$1:$B$3202,0),MATCH(A.Arr9sepList!H$1,manifest_11Sep!$A$1:$V$1,0))</f>
        <v>J.B. Nguyen</v>
      </c>
      <c r="I1637" s="13" t="str">
        <f t="array" ref="I1637">INDEX(manifest_11Sep!$A$1:$V$3202,MATCH($B1637,manifest_11Sep!$B$1:$B$3202,0),MATCH(A.Arr9sepList!I$1,manifest_11Sep!$A$1:$V$1,0))</f>
        <v>VietJet Air</v>
      </c>
      <c r="J1637" s="13" t="str">
        <f t="array" ref="J1637">INDEX(manifest_11Sep!$A$1:$V$3202,MATCH($B1637,manifest_11Sep!$B$1:$B$3202,0),MATCH(A.Arr9sepList!J$1,manifest_11Sep!$A$1:$V$1,0))</f>
        <v>VJ 974</v>
      </c>
      <c r="K1637" s="13" t="str">
        <f t="array" ref="K1637">INDEX(manifest_11Sep!$A$1:$V$3202,MATCH($B1637,manifest_11Sep!$B$1:$B$3202,0),MATCH(A.Arr9sepList!K$1,manifest_11Sep!$A$1:$V$1,0))</f>
        <v>14-thg 9-25</v>
      </c>
      <c r="L1637" s="14">
        <f t="array" ref="L1637">INDEX(manifest_11Sep!$A$1:$V$3202,MATCH($B1637,manifest_11Sep!$B$1:$B$3202,0),MATCH(A.Arr9sepList!L$1,manifest_11Sep!$A$1:$V$1,0))</f>
        <v>3.125E-2</v>
      </c>
      <c r="M1637" s="13" t="str">
        <f t="array" ref="M1637">INDEX(manifest_11Sep!$A$1:$V$3202,MATCH($B1637,manifest_11Sep!$B$1:$B$3202,0),MATCH(A.Arr9sepList!M$1,manifest_11Sep!$A$1:$V$1,0))</f>
        <v>ICN-T1</v>
      </c>
      <c r="N1637" s="13" t="str">
        <f t="array" ref="N1637">INDEX(manifest_11Sep!$A$1:$V$3202,MATCH($B1637,manifest_11Sep!$B$1:$B$3202,0),MATCH(A.Arr9sepList!N$1,manifest_11Sep!$A$1:$V$1,0))</f>
        <v>FAIRMONT</v>
      </c>
      <c r="O1637" s="15"/>
      <c r="P1637" s="13"/>
      <c r="Q1637" s="16">
        <v>462710804</v>
      </c>
      <c r="R1637" s="16" t="s">
        <v>43</v>
      </c>
      <c r="S1637" s="13">
        <f t="array" ref="S1637">INDEX(manifest_11Sep!$A$1:$V$3202,MATCH($B1637,manifest_11Sep!$B$1:$B$3202,0),MATCH(A.Arr9sepList!S$1,manifest_11Sep!$A$1:$V$1,0))</f>
        <v>0</v>
      </c>
    </row>
    <row r="1638" spans="1:19" ht="15.75" customHeight="1">
      <c r="A1638" s="13" t="str">
        <f t="array" ref="A1638">INDEX(manifest_11Sep!$A$1:$V$3202,MATCH($B1638,manifest_11Sep!$B$1:$B$3202,0),MATCH(A.Arr9sepList!A$1,manifest_11Sep!$A$1:$V$1,0))</f>
        <v>A</v>
      </c>
      <c r="B1638" s="3" t="s">
        <v>2398</v>
      </c>
      <c r="C1638" s="13" t="str">
        <f t="array" ref="C1638">INDEX(manifest_11Sep!$A$1:$V$3202,MATCH($B1638,manifest_11Sep!$B$1:$B$3202,0),MATCH(A.Arr9sepList!C$1,manifest_11Sep!$A$1:$V$1,0))</f>
        <v>86NHRSFFGBZ</v>
      </c>
      <c r="D1638" s="13" t="str">
        <f t="array" ref="D1638">INDEX(manifest_11Sep!$A$1:$V$3202,MATCH($B1638,manifest_11Sep!$B$1:$B$3202,0),MATCH(A.Arr9sepList!D$1,manifest_11Sep!$A$1:$V$1,0))</f>
        <v>Female</v>
      </c>
      <c r="E1638" s="13" t="str">
        <f t="array" ref="E1638">INDEX(manifest_11Sep!$A$1:$V$3202,MATCH($B1638,manifest_11Sep!$B$1:$B$3202,0),MATCH(A.Arr9sepList!E$1,manifest_11Sep!$A$1:$V$1,0))</f>
        <v>Chau</v>
      </c>
      <c r="F1638" s="13" t="str">
        <f t="array" ref="F1638">INDEX(manifest_11Sep!$A$1:$V$3202,MATCH($B1638,manifest_11Sep!$B$1:$B$3202,0),MATCH(A.Arr9sepList!F$1,manifest_11Sep!$A$1:$V$1,0))</f>
        <v>Dang</v>
      </c>
      <c r="G1638" s="13">
        <f t="array" ref="G1638">INDEX(manifest_11Sep!$A$1:$V$3202,MATCH($B1638,manifest_11Sep!$B$1:$B$3202,0),MATCH(A.Arr9sepList!G$1,manifest_11Sep!$A$1:$V$1,0))</f>
        <v>42</v>
      </c>
      <c r="H1638" s="13" t="str">
        <f t="array" ref="H1638">INDEX(manifest_11Sep!$A$1:$V$3202,MATCH($B1638,manifest_11Sep!$B$1:$B$3202,0),MATCH(A.Arr9sepList!H$1,manifest_11Sep!$A$1:$V$1,0))</f>
        <v>J.B. Nguyen</v>
      </c>
      <c r="I1638" s="13" t="str">
        <f t="array" ref="I1638">INDEX(manifest_11Sep!$A$1:$V$3202,MATCH($B1638,manifest_11Sep!$B$1:$B$3202,0),MATCH(A.Arr9sepList!I$1,manifest_11Sep!$A$1:$V$1,0))</f>
        <v>VietJet Air</v>
      </c>
      <c r="J1638" s="13" t="str">
        <f t="array" ref="J1638">INDEX(manifest_11Sep!$A$1:$V$3202,MATCH($B1638,manifest_11Sep!$B$1:$B$3202,0),MATCH(A.Arr9sepList!J$1,manifest_11Sep!$A$1:$V$1,0))</f>
        <v>VJ 974</v>
      </c>
      <c r="K1638" s="13" t="str">
        <f t="array" ref="K1638">INDEX(manifest_11Sep!$A$1:$V$3202,MATCH($B1638,manifest_11Sep!$B$1:$B$3202,0),MATCH(A.Arr9sepList!K$1,manifest_11Sep!$A$1:$V$1,0))</f>
        <v>14-thg 9-25</v>
      </c>
      <c r="L1638" s="14">
        <f t="array" ref="L1638">INDEX(manifest_11Sep!$A$1:$V$3202,MATCH($B1638,manifest_11Sep!$B$1:$B$3202,0),MATCH(A.Arr9sepList!L$1,manifest_11Sep!$A$1:$V$1,0))</f>
        <v>3.125E-2</v>
      </c>
      <c r="M1638" s="13" t="str">
        <f t="array" ref="M1638">INDEX(manifest_11Sep!$A$1:$V$3202,MATCH($B1638,manifest_11Sep!$B$1:$B$3202,0),MATCH(A.Arr9sepList!M$1,manifest_11Sep!$A$1:$V$1,0))</f>
        <v>ICN-T1</v>
      </c>
      <c r="N1638" s="13" t="str">
        <f t="array" ref="N1638">INDEX(manifest_11Sep!$A$1:$V$3202,MATCH($B1638,manifest_11Sep!$B$1:$B$3202,0),MATCH(A.Arr9sepList!N$1,manifest_11Sep!$A$1:$V$1,0))</f>
        <v>FAIRMONT</v>
      </c>
      <c r="O1638" s="15"/>
      <c r="P1638" s="13"/>
      <c r="Q1638" s="16">
        <v>462710804</v>
      </c>
      <c r="R1638" s="16" t="s">
        <v>43</v>
      </c>
      <c r="S1638" s="13">
        <f t="array" ref="S1638">INDEX(manifest_11Sep!$A$1:$V$3202,MATCH($B1638,manifest_11Sep!$B$1:$B$3202,0),MATCH(A.Arr9sepList!S$1,manifest_11Sep!$A$1:$V$1,0))</f>
        <v>0</v>
      </c>
    </row>
    <row r="1639" spans="1:19" ht="15.75" customHeight="1">
      <c r="A1639" s="13" t="str">
        <f t="array" ref="A1639">INDEX(manifest_11Sep!$A$1:$V$3202,MATCH($B1639,manifest_11Sep!$B$1:$B$3202,0),MATCH(A.Arr9sepList!A$1,manifest_11Sep!$A$1:$V$1,0))</f>
        <v>A</v>
      </c>
      <c r="B1639" s="3" t="s">
        <v>3691</v>
      </c>
      <c r="C1639" s="13" t="str">
        <f t="array" ref="C1639">INDEX(manifest_11Sep!$A$1:$V$3202,MATCH($B1639,manifest_11Sep!$B$1:$B$3202,0),MATCH(A.Arr9sepList!C$1,manifest_11Sep!$A$1:$V$1,0))</f>
        <v>SGNZXGRWDWG</v>
      </c>
      <c r="D1639" s="13" t="str">
        <f t="array" ref="D1639">INDEX(manifest_11Sep!$A$1:$V$3202,MATCH($B1639,manifest_11Sep!$B$1:$B$3202,0),MATCH(A.Arr9sepList!D$1,manifest_11Sep!$A$1:$V$1,0))</f>
        <v>Female</v>
      </c>
      <c r="E1639" s="13" t="str">
        <f t="array" ref="E1639">INDEX(manifest_11Sep!$A$1:$V$3202,MATCH($B1639,manifest_11Sep!$B$1:$B$3202,0),MATCH(A.Arr9sepList!E$1,manifest_11Sep!$A$1:$V$1,0))</f>
        <v>Vivian Ogechukwu</v>
      </c>
      <c r="F1639" s="13" t="str">
        <f t="array" ref="F1639">INDEX(manifest_11Sep!$A$1:$V$3202,MATCH($B1639,manifest_11Sep!$B$1:$B$3202,0),MATCH(A.Arr9sepList!F$1,manifest_11Sep!$A$1:$V$1,0))</f>
        <v>Elifoh</v>
      </c>
      <c r="G1639" s="13">
        <f t="array" ref="G1639">INDEX(manifest_11Sep!$A$1:$V$3202,MATCH($B1639,manifest_11Sep!$B$1:$B$3202,0),MATCH(A.Arr9sepList!G$1,manifest_11Sep!$A$1:$V$1,0))</f>
        <v>39</v>
      </c>
      <c r="H1639" s="13" t="str">
        <f t="array" ref="H1639">INDEX(manifest_11Sep!$A$1:$V$3202,MATCH($B1639,manifest_11Sep!$B$1:$B$3202,0),MATCH(A.Arr9sepList!H$1,manifest_11Sep!$A$1:$V$1,0))</f>
        <v>Oluwasegun Makinde</v>
      </c>
      <c r="I1639" s="13" t="str">
        <f t="array" ref="I1639">INDEX(manifest_11Sep!$A$1:$V$3202,MATCH($B1639,manifest_11Sep!$B$1:$B$3202,0),MATCH(A.Arr9sepList!I$1,manifest_11Sep!$A$1:$V$1,0))</f>
        <v>Korean Air</v>
      </c>
      <c r="J1639" s="13" t="str">
        <f t="array" ref="J1639">INDEX(manifest_11Sep!$A$1:$V$3202,MATCH($B1639,manifest_11Sep!$B$1:$B$3202,0),MATCH(A.Arr9sepList!J$1,manifest_11Sep!$A$1:$V$1,0))</f>
        <v>KE 652</v>
      </c>
      <c r="K1639" s="13" t="str">
        <f t="array" ref="K1639">INDEX(manifest_11Sep!$A$1:$V$3202,MATCH($B1639,manifest_11Sep!$B$1:$B$3202,0),MATCH(A.Arr9sepList!K$1,manifest_11Sep!$A$1:$V$1,0))</f>
        <v>14-thg 9-25</v>
      </c>
      <c r="L1639" s="14">
        <f t="array" ref="L1639">INDEX(manifest_11Sep!$A$1:$V$3202,MATCH($B1639,manifest_11Sep!$B$1:$B$3202,0),MATCH(A.Arr9sepList!L$1,manifest_11Sep!$A$1:$V$1,0))</f>
        <v>0.28819444444444442</v>
      </c>
      <c r="M1639" s="13" t="str">
        <f t="array" ref="M1639">INDEX(manifest_11Sep!$A$1:$V$3202,MATCH($B1639,manifest_11Sep!$B$1:$B$3202,0),MATCH(A.Arr9sepList!M$1,manifest_11Sep!$A$1:$V$1,0))</f>
        <v>ICN-T2</v>
      </c>
      <c r="N1639" s="13" t="str">
        <f t="array" ref="N1639">INDEX(manifest_11Sep!$A$1:$V$3202,MATCH($B1639,manifest_11Sep!$B$1:$B$3202,0),MATCH(A.Arr9sepList!N$1,manifest_11Sep!$A$1:$V$1,0))</f>
        <v>LOTTE</v>
      </c>
      <c r="O1639" s="15"/>
      <c r="P1639" s="13"/>
      <c r="Q1639" s="16">
        <v>15262470</v>
      </c>
      <c r="R1639" s="16" t="s">
        <v>43</v>
      </c>
      <c r="S1639" s="13">
        <f t="array" ref="S1639">INDEX(manifest_11Sep!$A$1:$V$3202,MATCH($B1639,manifest_11Sep!$B$1:$B$3202,0),MATCH(A.Arr9sepList!S$1,manifest_11Sep!$A$1:$V$1,0))</f>
        <v>0</v>
      </c>
    </row>
    <row r="1640" spans="1:19" ht="15.75" customHeight="1">
      <c r="A1640" s="13" t="str">
        <f t="array" ref="A1640">INDEX(manifest_11Sep!$A$1:$V$3202,MATCH($B1640,manifest_11Sep!$B$1:$B$3202,0),MATCH(A.Arr9sepList!A$1,manifest_11Sep!$A$1:$V$1,0))</f>
        <v>A</v>
      </c>
      <c r="B1640" s="3" t="s">
        <v>3695</v>
      </c>
      <c r="C1640" s="13" t="str">
        <f t="array" ref="C1640">INDEX(manifest_11Sep!$A$1:$V$3202,MATCH($B1640,manifest_11Sep!$B$1:$B$3202,0),MATCH(A.Arr9sepList!C$1,manifest_11Sep!$A$1:$V$1,0))</f>
        <v>SGNZXGRWDWG</v>
      </c>
      <c r="D1640" s="13" t="str">
        <f t="array" ref="D1640">INDEX(manifest_11Sep!$A$1:$V$3202,MATCH($B1640,manifest_11Sep!$B$1:$B$3202,0),MATCH(A.Arr9sepList!D$1,manifest_11Sep!$A$1:$V$1,0))</f>
        <v>Male</v>
      </c>
      <c r="E1640" s="13" t="str">
        <f t="array" ref="E1640">INDEX(manifest_11Sep!$A$1:$V$3202,MATCH($B1640,manifest_11Sep!$B$1:$B$3202,0),MATCH(A.Arr9sepList!E$1,manifest_11Sep!$A$1:$V$1,0))</f>
        <v>Martin</v>
      </c>
      <c r="F1640" s="13" t="str">
        <f t="array" ref="F1640">INDEX(manifest_11Sep!$A$1:$V$3202,MATCH($B1640,manifest_11Sep!$B$1:$B$3202,0),MATCH(A.Arr9sepList!F$1,manifest_11Sep!$A$1:$V$1,0))</f>
        <v>Elifoh</v>
      </c>
      <c r="G1640" s="13">
        <f t="array" ref="G1640">INDEX(manifest_11Sep!$A$1:$V$3202,MATCH($B1640,manifest_11Sep!$B$1:$B$3202,0),MATCH(A.Arr9sepList!G$1,manifest_11Sep!$A$1:$V$1,0))</f>
        <v>39</v>
      </c>
      <c r="H1640" s="13" t="str">
        <f t="array" ref="H1640">INDEX(manifest_11Sep!$A$1:$V$3202,MATCH($B1640,manifest_11Sep!$B$1:$B$3202,0),MATCH(A.Arr9sepList!H$1,manifest_11Sep!$A$1:$V$1,0))</f>
        <v>Oluwasegun Makinde</v>
      </c>
      <c r="I1640" s="13" t="str">
        <f t="array" ref="I1640">INDEX(manifest_11Sep!$A$1:$V$3202,MATCH($B1640,manifest_11Sep!$B$1:$B$3202,0),MATCH(A.Arr9sepList!I$1,manifest_11Sep!$A$1:$V$1,0))</f>
        <v>Korean Air</v>
      </c>
      <c r="J1640" s="13" t="str">
        <f t="array" ref="J1640">INDEX(manifest_11Sep!$A$1:$V$3202,MATCH($B1640,manifest_11Sep!$B$1:$B$3202,0),MATCH(A.Arr9sepList!J$1,manifest_11Sep!$A$1:$V$1,0))</f>
        <v>KE 652</v>
      </c>
      <c r="K1640" s="13" t="str">
        <f t="array" ref="K1640">INDEX(manifest_11Sep!$A$1:$V$3202,MATCH($B1640,manifest_11Sep!$B$1:$B$3202,0),MATCH(A.Arr9sepList!K$1,manifest_11Sep!$A$1:$V$1,0))</f>
        <v>14-thg 9-25</v>
      </c>
      <c r="L1640" s="14">
        <f t="array" ref="L1640">INDEX(manifest_11Sep!$A$1:$V$3202,MATCH($B1640,manifest_11Sep!$B$1:$B$3202,0),MATCH(A.Arr9sepList!L$1,manifest_11Sep!$A$1:$V$1,0))</f>
        <v>0.28819444444444442</v>
      </c>
      <c r="M1640" s="13" t="str">
        <f t="array" ref="M1640">INDEX(manifest_11Sep!$A$1:$V$3202,MATCH($B1640,manifest_11Sep!$B$1:$B$3202,0),MATCH(A.Arr9sepList!M$1,manifest_11Sep!$A$1:$V$1,0))</f>
        <v>ICN-T2</v>
      </c>
      <c r="N1640" s="13" t="str">
        <f t="array" ref="N1640">INDEX(manifest_11Sep!$A$1:$V$3202,MATCH($B1640,manifest_11Sep!$B$1:$B$3202,0),MATCH(A.Arr9sepList!N$1,manifest_11Sep!$A$1:$V$1,0))</f>
        <v>LOTTE</v>
      </c>
      <c r="O1640" s="15"/>
      <c r="P1640" s="13"/>
      <c r="Q1640" s="16">
        <v>15262470</v>
      </c>
      <c r="R1640" s="16" t="s">
        <v>43</v>
      </c>
      <c r="S1640" s="13">
        <f t="array" ref="S1640">INDEX(manifest_11Sep!$A$1:$V$3202,MATCH($B1640,manifest_11Sep!$B$1:$B$3202,0),MATCH(A.Arr9sepList!S$1,manifest_11Sep!$A$1:$V$1,0))</f>
        <v>0</v>
      </c>
    </row>
    <row r="1641" spans="1:19" ht="15.75" customHeight="1">
      <c r="A1641" s="13" t="str">
        <f t="array" ref="A1641">INDEX(manifest_11Sep!$A$1:$V$3202,MATCH($B1641,manifest_11Sep!$B$1:$B$3202,0),MATCH(A.Arr9sepList!A$1,manifest_11Sep!$A$1:$V$1,0))</f>
        <v>A</v>
      </c>
      <c r="B1641" s="3" t="s">
        <v>1203</v>
      </c>
      <c r="C1641" s="13" t="str">
        <f t="array" ref="C1641">INDEX(manifest_11Sep!$A$1:$V$3202,MATCH($B1641,manifest_11Sep!$B$1:$B$3202,0),MATCH(A.Arr9sepList!C$1,manifest_11Sep!$A$1:$V$1,0))</f>
        <v>WLNCKSRR7ZG</v>
      </c>
      <c r="D1641" s="13" t="str">
        <f t="array" ref="D1641">INDEX(manifest_11Sep!$A$1:$V$3202,MATCH($B1641,manifest_11Sep!$B$1:$B$3202,0),MATCH(A.Arr9sepList!D$1,manifest_11Sep!$A$1:$V$1,0))</f>
        <v>Female</v>
      </c>
      <c r="E1641" s="13" t="str">
        <f t="array" ref="E1641">INDEX(manifest_11Sep!$A$1:$V$3202,MATCH($B1641,manifest_11Sep!$B$1:$B$3202,0),MATCH(A.Arr9sepList!E$1,manifest_11Sep!$A$1:$V$1,0))</f>
        <v>Czarina Dayao</v>
      </c>
      <c r="F1641" s="13" t="str">
        <f t="array" ref="F1641">INDEX(manifest_11Sep!$A$1:$V$3202,MATCH($B1641,manifest_11Sep!$B$1:$B$3202,0),MATCH(A.Arr9sepList!F$1,manifest_11Sep!$A$1:$V$1,0))</f>
        <v>Adams</v>
      </c>
      <c r="G1641" s="13">
        <f t="array" ref="G1641">INDEX(manifest_11Sep!$A$1:$V$3202,MATCH($B1641,manifest_11Sep!$B$1:$B$3202,0),MATCH(A.Arr9sepList!G$1,manifest_11Sep!$A$1:$V$1,0))</f>
        <v>33</v>
      </c>
      <c r="H1641" s="13" t="str">
        <f t="array" ref="H1641">INDEX(manifest_11Sep!$A$1:$V$3202,MATCH($B1641,manifest_11Sep!$B$1:$B$3202,0),MATCH(A.Arr9sepList!H$1,manifest_11Sep!$A$1:$V$1,0))</f>
        <v>Alicia Nguyen 4</v>
      </c>
      <c r="I1641" s="13" t="str">
        <f t="array" ref="I1641">INDEX(manifest_11Sep!$A$1:$V$3202,MATCH($B1641,manifest_11Sep!$B$1:$B$3202,0),MATCH(A.Arr9sepList!I$1,manifest_11Sep!$A$1:$V$1,0))</f>
        <v>China Airlines</v>
      </c>
      <c r="J1641" s="13" t="str">
        <f t="array" ref="J1641">INDEX(manifest_11Sep!$A$1:$V$3202,MATCH($B1641,manifest_11Sep!$B$1:$B$3202,0),MATCH(A.Arr9sepList!J$1,manifest_11Sep!$A$1:$V$1,0))</f>
        <v>CI 160</v>
      </c>
      <c r="K1641" s="13" t="str">
        <f t="array" ref="K1641">INDEX(manifest_11Sep!$A$1:$V$3202,MATCH($B1641,manifest_11Sep!$B$1:$B$3202,0),MATCH(A.Arr9sepList!K$1,manifest_11Sep!$A$1:$V$1,0))</f>
        <v>14-thg 9-25</v>
      </c>
      <c r="L1641" s="14">
        <f t="array" ref="L1641">INDEX(manifest_11Sep!$A$1:$V$3202,MATCH($B1641,manifest_11Sep!$B$1:$B$3202,0),MATCH(A.Arr9sepList!L$1,manifest_11Sep!$A$1:$V$1,0))</f>
        <v>0.46875</v>
      </c>
      <c r="M1641" s="13" t="str">
        <f t="array" ref="M1641">INDEX(manifest_11Sep!$A$1:$V$3202,MATCH($B1641,manifest_11Sep!$B$1:$B$3202,0),MATCH(A.Arr9sepList!M$1,manifest_11Sep!$A$1:$V$1,0))</f>
        <v>ICN-T2</v>
      </c>
      <c r="N1641" s="13" t="str">
        <f t="array" ref="N1641">INDEX(manifest_11Sep!$A$1:$V$3202,MATCH($B1641,manifest_11Sep!$B$1:$B$3202,0),MATCH(A.Arr9sepList!N$1,manifest_11Sep!$A$1:$V$1,0))</f>
        <v>JW MARRIOTT</v>
      </c>
      <c r="O1641" s="15"/>
      <c r="P1641" s="13"/>
      <c r="Q1641" s="16">
        <v>75987468</v>
      </c>
      <c r="R1641" s="16" t="s">
        <v>43</v>
      </c>
      <c r="S1641" s="13">
        <f t="array" ref="S1641">INDEX(manifest_11Sep!$A$1:$V$3202,MATCH($B1641,manifest_11Sep!$B$1:$B$3202,0),MATCH(A.Arr9sepList!S$1,manifest_11Sep!$A$1:$V$1,0))</f>
        <v>0</v>
      </c>
    </row>
    <row r="1642" spans="1:19" ht="15.75" customHeight="1">
      <c r="A1642" s="13" t="str">
        <f t="array" ref="A1642">INDEX(manifest_11Sep!$A$1:$V$3202,MATCH($B1642,manifest_11Sep!$B$1:$B$3202,0),MATCH(A.Arr9sepList!A$1,manifest_11Sep!$A$1:$V$1,0))</f>
        <v>A</v>
      </c>
      <c r="B1642" s="3" t="s">
        <v>1213</v>
      </c>
      <c r="C1642" s="13" t="str">
        <f t="array" ref="C1642">INDEX(manifest_11Sep!$A$1:$V$3202,MATCH($B1642,manifest_11Sep!$B$1:$B$3202,0),MATCH(A.Arr9sepList!C$1,manifest_11Sep!$A$1:$V$1,0))</f>
        <v>4CNNDNSBGJ7</v>
      </c>
      <c r="D1642" s="13" t="str">
        <f t="array" ref="D1642">INDEX(manifest_11Sep!$A$1:$V$3202,MATCH($B1642,manifest_11Sep!$B$1:$B$3202,0),MATCH(A.Arr9sepList!D$1,manifest_11Sep!$A$1:$V$1,0))</f>
        <v>Female</v>
      </c>
      <c r="E1642" s="13" t="str">
        <f t="array" ref="E1642">INDEX(manifest_11Sep!$A$1:$V$3202,MATCH($B1642,manifest_11Sep!$B$1:$B$3202,0),MATCH(A.Arr9sepList!E$1,manifest_11Sep!$A$1:$V$1,0))</f>
        <v>Rosemarie</v>
      </c>
      <c r="F1642" s="13" t="str">
        <f t="array" ref="F1642">INDEX(manifest_11Sep!$A$1:$V$3202,MATCH($B1642,manifest_11Sep!$B$1:$B$3202,0),MATCH(A.Arr9sepList!F$1,manifest_11Sep!$A$1:$V$1,0))</f>
        <v>Wise</v>
      </c>
      <c r="G1642" s="13">
        <f t="array" ref="G1642">INDEX(manifest_11Sep!$A$1:$V$3202,MATCH($B1642,manifest_11Sep!$B$1:$B$3202,0),MATCH(A.Arr9sepList!G$1,manifest_11Sep!$A$1:$V$1,0))</f>
        <v>75</v>
      </c>
      <c r="H1642" s="13" t="str">
        <f t="array" ref="H1642">INDEX(manifest_11Sep!$A$1:$V$3202,MATCH($B1642,manifest_11Sep!$B$1:$B$3202,0),MATCH(A.Arr9sepList!H$1,manifest_11Sep!$A$1:$V$1,0))</f>
        <v>Alicia Nguyen 4</v>
      </c>
      <c r="I1642" s="13" t="str">
        <f t="array" ref="I1642">INDEX(manifest_11Sep!$A$1:$V$3202,MATCH($B1642,manifest_11Sep!$B$1:$B$3202,0),MATCH(A.Arr9sepList!I$1,manifest_11Sep!$A$1:$V$1,0))</f>
        <v>China Airlines</v>
      </c>
      <c r="J1642" s="13" t="str">
        <f t="array" ref="J1642">INDEX(manifest_11Sep!$A$1:$V$3202,MATCH($B1642,manifest_11Sep!$B$1:$B$3202,0),MATCH(A.Arr9sepList!J$1,manifest_11Sep!$A$1:$V$1,0))</f>
        <v>CI 160</v>
      </c>
      <c r="K1642" s="13" t="str">
        <f t="array" ref="K1642">INDEX(manifest_11Sep!$A$1:$V$3202,MATCH($B1642,manifest_11Sep!$B$1:$B$3202,0),MATCH(A.Arr9sepList!K$1,manifest_11Sep!$A$1:$V$1,0))</f>
        <v>14-thg 9-25</v>
      </c>
      <c r="L1642" s="14">
        <f t="array" ref="L1642">INDEX(manifest_11Sep!$A$1:$V$3202,MATCH($B1642,manifest_11Sep!$B$1:$B$3202,0),MATCH(A.Arr9sepList!L$1,manifest_11Sep!$A$1:$V$1,0))</f>
        <v>0.46875</v>
      </c>
      <c r="M1642" s="13" t="str">
        <f t="array" ref="M1642">INDEX(manifest_11Sep!$A$1:$V$3202,MATCH($B1642,manifest_11Sep!$B$1:$B$3202,0),MATCH(A.Arr9sepList!M$1,manifest_11Sep!$A$1:$V$1,0))</f>
        <v>ICN-T2</v>
      </c>
      <c r="N1642" s="13" t="str">
        <f t="array" ref="N1642">INDEX(manifest_11Sep!$A$1:$V$3202,MATCH($B1642,manifest_11Sep!$B$1:$B$3202,0),MATCH(A.Arr9sepList!N$1,manifest_11Sep!$A$1:$V$1,0))</f>
        <v>JW MARRIOTT</v>
      </c>
      <c r="O1642" s="15"/>
      <c r="P1642" s="13"/>
      <c r="Q1642" s="16">
        <v>75987490</v>
      </c>
      <c r="R1642" s="16" t="s">
        <v>43</v>
      </c>
      <c r="S1642" s="13">
        <f t="array" ref="S1642">INDEX(manifest_11Sep!$A$1:$V$3202,MATCH($B1642,manifest_11Sep!$B$1:$B$3202,0),MATCH(A.Arr9sepList!S$1,manifest_11Sep!$A$1:$V$1,0))</f>
        <v>0</v>
      </c>
    </row>
    <row r="1643" spans="1:19" ht="15.75" customHeight="1">
      <c r="A1643" s="13" t="str">
        <f t="array" ref="A1643">INDEX(manifest_11Sep!$A$1:$V$3202,MATCH($B1643,manifest_11Sep!$B$1:$B$3202,0),MATCH(A.Arr9sepList!A$1,manifest_11Sep!$A$1:$V$1,0))</f>
        <v>A</v>
      </c>
      <c r="B1643" s="3" t="s">
        <v>4576</v>
      </c>
      <c r="C1643" s="13" t="str">
        <f t="array" ref="C1643">INDEX(manifest_11Sep!$A$1:$V$3202,MATCH($B1643,manifest_11Sep!$B$1:$B$3202,0),MATCH(A.Arr9sepList!C$1,manifest_11Sep!$A$1:$V$1,0))</f>
        <v>FQNHJB6GWM9</v>
      </c>
      <c r="D1643" s="13" t="str">
        <f t="array" ref="D1643">INDEX(manifest_11Sep!$A$1:$V$3202,MATCH($B1643,manifest_11Sep!$B$1:$B$3202,0),MATCH(A.Arr9sepList!D$1,manifest_11Sep!$A$1:$V$1,0))</f>
        <v>Male</v>
      </c>
      <c r="E1643" s="13" t="str">
        <f t="array" ref="E1643">INDEX(manifest_11Sep!$A$1:$V$3202,MATCH($B1643,manifest_11Sep!$B$1:$B$3202,0),MATCH(A.Arr9sepList!E$1,manifest_11Sep!$A$1:$V$1,0))</f>
        <v>Gerardo</v>
      </c>
      <c r="F1643" s="13" t="str">
        <f t="array" ref="F1643">INDEX(manifest_11Sep!$A$1:$V$3202,MATCH($B1643,manifest_11Sep!$B$1:$B$3202,0),MATCH(A.Arr9sepList!F$1,manifest_11Sep!$A$1:$V$1,0))</f>
        <v>Rodriguez</v>
      </c>
      <c r="G1643" s="13">
        <f t="array" ref="G1643">INDEX(manifest_11Sep!$A$1:$V$3202,MATCH($B1643,manifest_11Sep!$B$1:$B$3202,0),MATCH(A.Arr9sepList!G$1,manifest_11Sep!$A$1:$V$1,0))</f>
        <v>46</v>
      </c>
      <c r="H1643" s="13" t="str">
        <f t="array" ref="H1643">INDEX(manifest_11Sep!$A$1:$V$3202,MATCH($B1643,manifest_11Sep!$B$1:$B$3202,0),MATCH(A.Arr9sepList!H$1,manifest_11Sep!$A$1:$V$1,0))</f>
        <v>Yvonne Tran</v>
      </c>
      <c r="I1643" s="13" t="str">
        <f t="array" ref="I1643">INDEX(manifest_11Sep!$A$1:$V$3202,MATCH($B1643,manifest_11Sep!$B$1:$B$3202,0),MATCH(A.Arr9sepList!I$1,manifest_11Sep!$A$1:$V$1,0))</f>
        <v>China Airlines</v>
      </c>
      <c r="J1643" s="13" t="str">
        <f t="array" ref="J1643">INDEX(manifest_11Sep!$A$1:$V$3202,MATCH($B1643,manifest_11Sep!$B$1:$B$3202,0),MATCH(A.Arr9sepList!J$1,manifest_11Sep!$A$1:$V$1,0))</f>
        <v>CI 160</v>
      </c>
      <c r="K1643" s="13" t="str">
        <f t="array" ref="K1643">INDEX(manifest_11Sep!$A$1:$V$3202,MATCH($B1643,manifest_11Sep!$B$1:$B$3202,0),MATCH(A.Arr9sepList!K$1,manifest_11Sep!$A$1:$V$1,0))</f>
        <v>14-thg 9-25</v>
      </c>
      <c r="L1643" s="14">
        <f t="array" ref="L1643">INDEX(manifest_11Sep!$A$1:$V$3202,MATCH($B1643,manifest_11Sep!$B$1:$B$3202,0),MATCH(A.Arr9sepList!L$1,manifest_11Sep!$A$1:$V$1,0))</f>
        <v>0.46875</v>
      </c>
      <c r="M1643" s="13" t="str">
        <f t="array" ref="M1643">INDEX(manifest_11Sep!$A$1:$V$3202,MATCH($B1643,manifest_11Sep!$B$1:$B$3202,0),MATCH(A.Arr9sepList!M$1,manifest_11Sep!$A$1:$V$1,0))</f>
        <v>ICN-T2</v>
      </c>
      <c r="N1643" s="13" t="str">
        <f t="array" ref="N1643">INDEX(manifest_11Sep!$A$1:$V$3202,MATCH($B1643,manifest_11Sep!$B$1:$B$3202,0),MATCH(A.Arr9sepList!N$1,manifest_11Sep!$A$1:$V$1,0))</f>
        <v>THE PLAZA</v>
      </c>
      <c r="O1643" s="15"/>
      <c r="P1643" s="13"/>
      <c r="Q1643" s="16">
        <v>70209907</v>
      </c>
      <c r="R1643" s="16" t="s">
        <v>43</v>
      </c>
      <c r="S1643" s="13">
        <f t="array" ref="S1643">INDEX(manifest_11Sep!$A$1:$V$3202,MATCH($B1643,manifest_11Sep!$B$1:$B$3202,0),MATCH(A.Arr9sepList!S$1,manifest_11Sep!$A$1:$V$1,0))</f>
        <v>0</v>
      </c>
    </row>
    <row r="1644" spans="1:19" ht="15.75" customHeight="1">
      <c r="A1644" s="13" t="str">
        <f t="array" ref="A1644">INDEX(manifest_11Sep!$A$1:$V$3202,MATCH($B1644,manifest_11Sep!$B$1:$B$3202,0),MATCH(A.Arr9sepList!A$1,manifest_11Sep!$A$1:$V$1,0))</f>
        <v>A</v>
      </c>
      <c r="B1644" s="3" t="s">
        <v>4581</v>
      </c>
      <c r="C1644" s="13" t="str">
        <f t="array" ref="C1644">INDEX(manifest_11Sep!$A$1:$V$3202,MATCH($B1644,manifest_11Sep!$B$1:$B$3202,0),MATCH(A.Arr9sepList!C$1,manifest_11Sep!$A$1:$V$1,0))</f>
        <v>FQNHJB6GWM9</v>
      </c>
      <c r="D1644" s="13" t="str">
        <f t="array" ref="D1644">INDEX(manifest_11Sep!$A$1:$V$3202,MATCH($B1644,manifest_11Sep!$B$1:$B$3202,0),MATCH(A.Arr9sepList!D$1,manifest_11Sep!$A$1:$V$1,0))</f>
        <v>Female</v>
      </c>
      <c r="E1644" s="13" t="str">
        <f t="array" ref="E1644">INDEX(manifest_11Sep!$A$1:$V$3202,MATCH($B1644,manifest_11Sep!$B$1:$B$3202,0),MATCH(A.Arr9sepList!E$1,manifest_11Sep!$A$1:$V$1,0))</f>
        <v>Lourdes</v>
      </c>
      <c r="F1644" s="13" t="str">
        <f t="array" ref="F1644">INDEX(manifest_11Sep!$A$1:$V$3202,MATCH($B1644,manifest_11Sep!$B$1:$B$3202,0),MATCH(A.Arr9sepList!F$1,manifest_11Sep!$A$1:$V$1,0))</f>
        <v>Gonzalez</v>
      </c>
      <c r="G1644" s="13">
        <f t="array" ref="G1644">INDEX(manifest_11Sep!$A$1:$V$3202,MATCH($B1644,manifest_11Sep!$B$1:$B$3202,0),MATCH(A.Arr9sepList!G$1,manifest_11Sep!$A$1:$V$1,0))</f>
        <v>60</v>
      </c>
      <c r="H1644" s="13" t="str">
        <f t="array" ref="H1644">INDEX(manifest_11Sep!$A$1:$V$3202,MATCH($B1644,manifest_11Sep!$B$1:$B$3202,0),MATCH(A.Arr9sepList!H$1,manifest_11Sep!$A$1:$V$1,0))</f>
        <v>Yvonne Tran</v>
      </c>
      <c r="I1644" s="13" t="str">
        <f t="array" ref="I1644">INDEX(manifest_11Sep!$A$1:$V$3202,MATCH($B1644,manifest_11Sep!$B$1:$B$3202,0),MATCH(A.Arr9sepList!I$1,manifest_11Sep!$A$1:$V$1,0))</f>
        <v>China Airlines</v>
      </c>
      <c r="J1644" s="13" t="str">
        <f t="array" ref="J1644">INDEX(manifest_11Sep!$A$1:$V$3202,MATCH($B1644,manifest_11Sep!$B$1:$B$3202,0),MATCH(A.Arr9sepList!J$1,manifest_11Sep!$A$1:$V$1,0))</f>
        <v>CI 160</v>
      </c>
      <c r="K1644" s="13" t="str">
        <f t="array" ref="K1644">INDEX(manifest_11Sep!$A$1:$V$3202,MATCH($B1644,manifest_11Sep!$B$1:$B$3202,0),MATCH(A.Arr9sepList!K$1,manifest_11Sep!$A$1:$V$1,0))</f>
        <v>14-thg 9-25</v>
      </c>
      <c r="L1644" s="14">
        <f t="array" ref="L1644">INDEX(manifest_11Sep!$A$1:$V$3202,MATCH($B1644,manifest_11Sep!$B$1:$B$3202,0),MATCH(A.Arr9sepList!L$1,manifest_11Sep!$A$1:$V$1,0))</f>
        <v>0.46875</v>
      </c>
      <c r="M1644" s="13" t="str">
        <f t="array" ref="M1644">INDEX(manifest_11Sep!$A$1:$V$3202,MATCH($B1644,manifest_11Sep!$B$1:$B$3202,0),MATCH(A.Arr9sepList!M$1,manifest_11Sep!$A$1:$V$1,0))</f>
        <v>ICN-T2</v>
      </c>
      <c r="N1644" s="13" t="str">
        <f t="array" ref="N1644">INDEX(manifest_11Sep!$A$1:$V$3202,MATCH($B1644,manifest_11Sep!$B$1:$B$3202,0),MATCH(A.Arr9sepList!N$1,manifest_11Sep!$A$1:$V$1,0))</f>
        <v>THE PLAZA</v>
      </c>
      <c r="O1644" s="15"/>
      <c r="P1644" s="13"/>
      <c r="Q1644" s="16">
        <v>70491586</v>
      </c>
      <c r="R1644" s="16" t="s">
        <v>61</v>
      </c>
      <c r="S1644" s="13">
        <f t="array" ref="S1644">INDEX(manifest_11Sep!$A$1:$V$3202,MATCH($B1644,manifest_11Sep!$B$1:$B$3202,0),MATCH(A.Arr9sepList!S$1,manifest_11Sep!$A$1:$V$1,0))</f>
        <v>0</v>
      </c>
    </row>
    <row r="1645" spans="1:19" ht="15.75" customHeight="1">
      <c r="A1645" s="13" t="str">
        <f t="array" ref="A1645">INDEX(manifest_11Sep!$A$1:$V$3202,MATCH($B1645,manifest_11Sep!$B$1:$B$3202,0),MATCH(A.Arr9sepList!A$1,manifest_11Sep!$A$1:$V$1,0))</f>
        <v>A</v>
      </c>
      <c r="B1645" s="3" t="s">
        <v>1182</v>
      </c>
      <c r="C1645" s="13" t="str">
        <f t="array" ref="C1645">INDEX(manifest_11Sep!$A$1:$V$3202,MATCH($B1645,manifest_11Sep!$B$1:$B$3202,0),MATCH(A.Arr9sepList!C$1,manifest_11Sep!$A$1:$V$1,0))</f>
        <v>V7NGJBP29N8</v>
      </c>
      <c r="D1645" s="13" t="str">
        <f t="array" ref="D1645">INDEX(manifest_11Sep!$A$1:$V$3202,MATCH($B1645,manifest_11Sep!$B$1:$B$3202,0),MATCH(A.Arr9sepList!D$1,manifest_11Sep!$A$1:$V$1,0))</f>
        <v>Male</v>
      </c>
      <c r="E1645" s="13" t="str">
        <f t="array" ref="E1645">INDEX(manifest_11Sep!$A$1:$V$3202,MATCH($B1645,manifest_11Sep!$B$1:$B$3202,0),MATCH(A.Arr9sepList!E$1,manifest_11Sep!$A$1:$V$1,0))</f>
        <v>Matthew Rigonan</v>
      </c>
      <c r="F1645" s="13" t="str">
        <f t="array" ref="F1645">INDEX(manifest_11Sep!$A$1:$V$3202,MATCH($B1645,manifest_11Sep!$B$1:$B$3202,0),MATCH(A.Arr9sepList!F$1,manifest_11Sep!$A$1:$V$1,0))</f>
        <v>Manglal-Lan</v>
      </c>
      <c r="G1645" s="13">
        <f t="array" ref="G1645">INDEX(manifest_11Sep!$A$1:$V$3202,MATCH($B1645,manifest_11Sep!$B$1:$B$3202,0),MATCH(A.Arr9sepList!G$1,manifest_11Sep!$A$1:$V$1,0))</f>
        <v>34</v>
      </c>
      <c r="H1645" s="13" t="str">
        <f t="array" ref="H1645">INDEX(manifest_11Sep!$A$1:$V$3202,MATCH($B1645,manifest_11Sep!$B$1:$B$3202,0),MATCH(A.Arr9sepList!H$1,manifest_11Sep!$A$1:$V$1,0))</f>
        <v>Alicia Nguyen 4</v>
      </c>
      <c r="I1645" s="13" t="str">
        <f t="array" ref="I1645">INDEX(manifest_11Sep!$A$1:$V$3202,MATCH($B1645,manifest_11Sep!$B$1:$B$3202,0),MATCH(A.Arr9sepList!I$1,manifest_11Sep!$A$1:$V$1,0))</f>
        <v>United Airlines</v>
      </c>
      <c r="J1645" s="13" t="str">
        <f t="array" ref="J1645">INDEX(manifest_11Sep!$A$1:$V$3202,MATCH($B1645,manifest_11Sep!$B$1:$B$3202,0),MATCH(A.Arr9sepList!J$1,manifest_11Sep!$A$1:$V$1,0))</f>
        <v>UA 893</v>
      </c>
      <c r="K1645" s="13" t="str">
        <f t="array" ref="K1645">INDEX(manifest_11Sep!$A$1:$V$3202,MATCH($B1645,manifest_11Sep!$B$1:$B$3202,0),MATCH(A.Arr9sepList!K$1,manifest_11Sep!$A$1:$V$1,0))</f>
        <v>15-thg 9-25</v>
      </c>
      <c r="L1645" s="14">
        <f t="array" ref="L1645">INDEX(manifest_11Sep!$A$1:$V$3202,MATCH($B1645,manifest_11Sep!$B$1:$B$3202,0),MATCH(A.Arr9sepList!L$1,manifest_11Sep!$A$1:$V$1,0))</f>
        <v>0.625</v>
      </c>
      <c r="M1645" s="13" t="str">
        <f t="array" ref="M1645">INDEX(manifest_11Sep!$A$1:$V$3202,MATCH($B1645,manifest_11Sep!$B$1:$B$3202,0),MATCH(A.Arr9sepList!M$1,manifest_11Sep!$A$1:$V$1,0))</f>
        <v>ICN-T1</v>
      </c>
      <c r="N1645" s="13" t="str">
        <f t="array" ref="N1645">INDEX(manifest_11Sep!$A$1:$V$3202,MATCH($B1645,manifest_11Sep!$B$1:$B$3202,0),MATCH(A.Arr9sepList!N$1,manifest_11Sep!$A$1:$V$1,0))</f>
        <v>JW MARRIOTT</v>
      </c>
      <c r="O1645" s="15"/>
      <c r="P1645" s="13"/>
      <c r="Q1645" s="16">
        <v>75987351</v>
      </c>
      <c r="R1645" s="16" t="s">
        <v>35</v>
      </c>
      <c r="S1645" s="13">
        <f t="array" ref="S1645">INDEX(manifest_11Sep!$A$1:$V$3202,MATCH($B1645,manifest_11Sep!$B$1:$B$3202,0),MATCH(A.Arr9sepList!S$1,manifest_11Sep!$A$1:$V$1,0))</f>
        <v>0</v>
      </c>
    </row>
    <row r="1646" spans="1:19" ht="15.75" customHeight="1">
      <c r="A1646" s="13" t="str">
        <f t="array" ref="A1646">INDEX(manifest_11Sep!$A$1:$V$3202,MATCH($B1646,manifest_11Sep!$B$1:$B$3202,0),MATCH(A.Arr9sepList!A$1,manifest_11Sep!$A$1:$V$1,0))</f>
        <v>A</v>
      </c>
      <c r="B1646" s="3" t="s">
        <v>1460</v>
      </c>
      <c r="C1646" s="13" t="str">
        <f t="array" ref="C1646">INDEX(manifest_11Sep!$A$1:$V$3202,MATCH($B1646,manifest_11Sep!$B$1:$B$3202,0),MATCH(A.Arr9sepList!C$1,manifest_11Sep!$A$1:$V$1,0))</f>
        <v>9KNQXSJCV79</v>
      </c>
      <c r="D1646" s="13" t="str">
        <f t="array" ref="D1646">INDEX(manifest_11Sep!$A$1:$V$3202,MATCH($B1646,manifest_11Sep!$B$1:$B$3202,0),MATCH(A.Arr9sepList!D$1,manifest_11Sep!$A$1:$V$1,0))</f>
        <v>Female</v>
      </c>
      <c r="E1646" s="13" t="str">
        <f t="array" ref="E1646">INDEX(manifest_11Sep!$A$1:$V$3202,MATCH($B1646,manifest_11Sep!$B$1:$B$3202,0),MATCH(A.Arr9sepList!E$1,manifest_11Sep!$A$1:$V$1,0))</f>
        <v>Annie</v>
      </c>
      <c r="F1646" s="13" t="str">
        <f t="array" ref="F1646">INDEX(manifest_11Sep!$A$1:$V$3202,MATCH($B1646,manifest_11Sep!$B$1:$B$3202,0),MATCH(A.Arr9sepList!F$1,manifest_11Sep!$A$1:$V$1,0))</f>
        <v>Le-Nguyen</v>
      </c>
      <c r="G1646" s="13">
        <f t="array" ref="G1646">INDEX(manifest_11Sep!$A$1:$V$3202,MATCH($B1646,manifest_11Sep!$B$1:$B$3202,0),MATCH(A.Arr9sepList!G$1,manifest_11Sep!$A$1:$V$1,0))</f>
        <v>63</v>
      </c>
      <c r="H1646" s="13" t="str">
        <f t="array" ref="H1646">INDEX(manifest_11Sep!$A$1:$V$3202,MATCH($B1646,manifest_11Sep!$B$1:$B$3202,0),MATCH(A.Arr9sepList!H$1,manifest_11Sep!$A$1:$V$1,0))</f>
        <v>Alicia Nguyen 4</v>
      </c>
      <c r="I1646" s="13" t="str">
        <f t="array" ref="I1646">INDEX(manifest_11Sep!$A$1:$V$3202,MATCH($B1646,manifest_11Sep!$B$1:$B$3202,0),MATCH(A.Arr9sepList!I$1,manifest_11Sep!$A$1:$V$1,0))</f>
        <v>United Airlines</v>
      </c>
      <c r="J1646" s="13" t="str">
        <f t="array" ref="J1646">INDEX(manifest_11Sep!$A$1:$V$3202,MATCH($B1646,manifest_11Sep!$B$1:$B$3202,0),MATCH(A.Arr9sepList!J$1,manifest_11Sep!$A$1:$V$1,0))</f>
        <v>UA 893</v>
      </c>
      <c r="K1646" s="13" t="str">
        <f t="array" ref="K1646">INDEX(manifest_11Sep!$A$1:$V$3202,MATCH($B1646,manifest_11Sep!$B$1:$B$3202,0),MATCH(A.Arr9sepList!K$1,manifest_11Sep!$A$1:$V$1,0))</f>
        <v>11-thg 9-25</v>
      </c>
      <c r="L1646" s="14">
        <f t="array" ref="L1646">INDEX(manifest_11Sep!$A$1:$V$3202,MATCH($B1646,manifest_11Sep!$B$1:$B$3202,0),MATCH(A.Arr9sepList!L$1,manifest_11Sep!$A$1:$V$1,0))</f>
        <v>0.625</v>
      </c>
      <c r="M1646" s="13" t="str">
        <f t="array" ref="M1646">INDEX(manifest_11Sep!$A$1:$V$3202,MATCH($B1646,manifest_11Sep!$B$1:$B$3202,0),MATCH(A.Arr9sepList!M$1,manifest_11Sep!$A$1:$V$1,0))</f>
        <v>ICN-T1</v>
      </c>
      <c r="N1646" s="13" t="str">
        <f t="array" ref="N1646">INDEX(manifest_11Sep!$A$1:$V$3202,MATCH($B1646,manifest_11Sep!$B$1:$B$3202,0),MATCH(A.Arr9sepList!N$1,manifest_11Sep!$A$1:$V$1,0))</f>
        <v>JW MARRIOTT</v>
      </c>
      <c r="O1646" s="15"/>
      <c r="P1646" s="13"/>
      <c r="Q1646" s="16">
        <v>75988476</v>
      </c>
      <c r="R1646" s="16" t="s">
        <v>61</v>
      </c>
      <c r="S1646" s="13">
        <f t="array" ref="S1646">INDEX(manifest_11Sep!$A$1:$V$3202,MATCH($B1646,manifest_11Sep!$B$1:$B$3202,0),MATCH(A.Arr9sepList!S$1,manifest_11Sep!$A$1:$V$1,0))</f>
        <v>0</v>
      </c>
    </row>
    <row r="1647" spans="1:19" ht="15.75" customHeight="1">
      <c r="A1647" s="13" t="str">
        <f t="array" ref="A1647">INDEX(manifest_11Sep!$A$1:$V$3202,MATCH($B1647,manifest_11Sep!$B$1:$B$3202,0),MATCH(A.Arr9sepList!A$1,manifest_11Sep!$A$1:$V$1,0))</f>
        <v>A</v>
      </c>
      <c r="B1647" s="3" t="s">
        <v>1463</v>
      </c>
      <c r="C1647" s="13" t="str">
        <f t="array" ref="C1647">INDEX(manifest_11Sep!$A$1:$V$3202,MATCH($B1647,manifest_11Sep!$B$1:$B$3202,0),MATCH(A.Arr9sepList!C$1,manifest_11Sep!$A$1:$V$1,0))</f>
        <v>9KNQXSJCV79</v>
      </c>
      <c r="D1647" s="13" t="str">
        <f t="array" ref="D1647">INDEX(manifest_11Sep!$A$1:$V$3202,MATCH($B1647,manifest_11Sep!$B$1:$B$3202,0),MATCH(A.Arr9sepList!D$1,manifest_11Sep!$A$1:$V$1,0))</f>
        <v>Female</v>
      </c>
      <c r="E1647" s="13" t="str">
        <f t="array" ref="E1647">INDEX(manifest_11Sep!$A$1:$V$3202,MATCH($B1647,manifest_11Sep!$B$1:$B$3202,0),MATCH(A.Arr9sepList!E$1,manifest_11Sep!$A$1:$V$1,0))</f>
        <v>Lang Ngoc</v>
      </c>
      <c r="F1647" s="13" t="str">
        <f t="array" ref="F1647">INDEX(manifest_11Sep!$A$1:$V$3202,MATCH($B1647,manifest_11Sep!$B$1:$B$3202,0),MATCH(A.Arr9sepList!F$1,manifest_11Sep!$A$1:$V$1,0))</f>
        <v>Le</v>
      </c>
      <c r="G1647" s="13">
        <f t="array" ref="G1647">INDEX(manifest_11Sep!$A$1:$V$3202,MATCH($B1647,manifest_11Sep!$B$1:$B$3202,0),MATCH(A.Arr9sepList!G$1,manifest_11Sep!$A$1:$V$1,0))</f>
        <v>59</v>
      </c>
      <c r="H1647" s="13" t="str">
        <f t="array" ref="H1647">INDEX(manifest_11Sep!$A$1:$V$3202,MATCH($B1647,manifest_11Sep!$B$1:$B$3202,0),MATCH(A.Arr9sepList!H$1,manifest_11Sep!$A$1:$V$1,0))</f>
        <v>Alicia Nguyen 4</v>
      </c>
      <c r="I1647" s="13" t="str">
        <f t="array" ref="I1647">INDEX(manifest_11Sep!$A$1:$V$3202,MATCH($B1647,manifest_11Sep!$B$1:$B$3202,0),MATCH(A.Arr9sepList!I$1,manifest_11Sep!$A$1:$V$1,0))</f>
        <v>United Airlines</v>
      </c>
      <c r="J1647" s="13" t="str">
        <f t="array" ref="J1647">INDEX(manifest_11Sep!$A$1:$V$3202,MATCH($B1647,manifest_11Sep!$B$1:$B$3202,0),MATCH(A.Arr9sepList!J$1,manifest_11Sep!$A$1:$V$1,0))</f>
        <v>UA 893</v>
      </c>
      <c r="K1647" s="13" t="str">
        <f t="array" ref="K1647">INDEX(manifest_11Sep!$A$1:$V$3202,MATCH($B1647,manifest_11Sep!$B$1:$B$3202,0),MATCH(A.Arr9sepList!K$1,manifest_11Sep!$A$1:$V$1,0))</f>
        <v>11-thg 9-25</v>
      </c>
      <c r="L1647" s="14">
        <f t="array" ref="L1647">INDEX(manifest_11Sep!$A$1:$V$3202,MATCH($B1647,manifest_11Sep!$B$1:$B$3202,0),MATCH(A.Arr9sepList!L$1,manifest_11Sep!$A$1:$V$1,0))</f>
        <v>0.625</v>
      </c>
      <c r="M1647" s="13" t="str">
        <f t="array" ref="M1647">INDEX(manifest_11Sep!$A$1:$V$3202,MATCH($B1647,manifest_11Sep!$B$1:$B$3202,0),MATCH(A.Arr9sepList!M$1,manifest_11Sep!$A$1:$V$1,0))</f>
        <v>ICN-T1</v>
      </c>
      <c r="N1647" s="13" t="str">
        <f t="array" ref="N1647">INDEX(manifest_11Sep!$A$1:$V$3202,MATCH($B1647,manifest_11Sep!$B$1:$B$3202,0),MATCH(A.Arr9sepList!N$1,manifest_11Sep!$A$1:$V$1,0))</f>
        <v>JW MARRIOTT</v>
      </c>
      <c r="O1647" s="15"/>
      <c r="P1647" s="13"/>
      <c r="Q1647" s="16">
        <v>75988476</v>
      </c>
      <c r="R1647" s="16" t="s">
        <v>61</v>
      </c>
      <c r="S1647" s="13">
        <f t="array" ref="S1647">INDEX(manifest_11Sep!$A$1:$V$3202,MATCH($B1647,manifest_11Sep!$B$1:$B$3202,0),MATCH(A.Arr9sepList!S$1,manifest_11Sep!$A$1:$V$1,0))</f>
        <v>0</v>
      </c>
    </row>
    <row r="1648" spans="1:19" ht="15.75" customHeight="1">
      <c r="A1648" s="13" t="str">
        <f t="array" ref="A1648">INDEX(manifest_11Sep!$A$1:$V$3202,MATCH($B1648,manifest_11Sep!$B$1:$B$3202,0),MATCH(A.Arr9sepList!A$1,manifest_11Sep!$A$1:$V$1,0))</f>
        <v>A</v>
      </c>
      <c r="B1648" s="3" t="s">
        <v>2756</v>
      </c>
      <c r="C1648" s="13" t="str">
        <f t="array" ref="C1648">INDEX(manifest_11Sep!$A$1:$V$3202,MATCH($B1648,manifest_11Sep!$B$1:$B$3202,0),MATCH(A.Arr9sepList!C$1,manifest_11Sep!$A$1:$V$1,0))</f>
        <v>8VNP69W5HZH</v>
      </c>
      <c r="D1648" s="13" t="str">
        <f t="array" ref="D1648">INDEX(manifest_11Sep!$A$1:$V$3202,MATCH($B1648,manifest_11Sep!$B$1:$B$3202,0),MATCH(A.Arr9sepList!D$1,manifest_11Sep!$A$1:$V$1,0))</f>
        <v>Male</v>
      </c>
      <c r="E1648" s="13" t="str">
        <f t="array" ref="E1648">INDEX(manifest_11Sep!$A$1:$V$3202,MATCH($B1648,manifest_11Sep!$B$1:$B$3202,0),MATCH(A.Arr9sepList!E$1,manifest_11Sep!$A$1:$V$1,0))</f>
        <v>Jose</v>
      </c>
      <c r="F1648" s="13" t="str">
        <f t="array" ref="F1648">INDEX(manifest_11Sep!$A$1:$V$3202,MATCH($B1648,manifest_11Sep!$B$1:$B$3202,0),MATCH(A.Arr9sepList!F$1,manifest_11Sep!$A$1:$V$1,0))</f>
        <v>Valencia</v>
      </c>
      <c r="G1648" s="13">
        <f t="array" ref="G1648">INDEX(manifest_11Sep!$A$1:$V$3202,MATCH($B1648,manifest_11Sep!$B$1:$B$3202,0),MATCH(A.Arr9sepList!G$1,manifest_11Sep!$A$1:$V$1,0))</f>
        <v>41</v>
      </c>
      <c r="H1648" s="13" t="str">
        <f t="array" ref="H1648">INDEX(manifest_11Sep!$A$1:$V$3202,MATCH($B1648,manifest_11Sep!$B$1:$B$3202,0),MATCH(A.Arr9sepList!H$1,manifest_11Sep!$A$1:$V$1,0))</f>
        <v>John Woo 1</v>
      </c>
      <c r="I1648" s="13" t="str">
        <f t="array" ref="I1648">INDEX(manifest_11Sep!$A$1:$V$3202,MATCH($B1648,manifest_11Sep!$B$1:$B$3202,0),MATCH(A.Arr9sepList!I$1,manifest_11Sep!$A$1:$V$1,0))</f>
        <v>Cathay Pacific</v>
      </c>
      <c r="J1648" s="13" t="str">
        <f t="array" ref="J1648">INDEX(manifest_11Sep!$A$1:$V$3202,MATCH($B1648,manifest_11Sep!$B$1:$B$3202,0),MATCH(A.Arr9sepList!J$1,manifest_11Sep!$A$1:$V$1,0))</f>
        <v>CX 434</v>
      </c>
      <c r="K1648" s="13" t="str">
        <f t="array" ref="K1648">INDEX(manifest_11Sep!$A$1:$V$3202,MATCH($B1648,manifest_11Sep!$B$1:$B$3202,0),MATCH(A.Arr9sepList!K$1,manifest_11Sep!$A$1:$V$1,0))</f>
        <v>12-thg 9-25</v>
      </c>
      <c r="L1648" s="14">
        <f t="array" ref="L1648">INDEX(manifest_11Sep!$A$1:$V$3202,MATCH($B1648,manifest_11Sep!$B$1:$B$3202,0),MATCH(A.Arr9sepList!L$1,manifest_11Sep!$A$1:$V$1,0))</f>
        <v>0.52777777777777779</v>
      </c>
      <c r="M1648" s="13" t="str">
        <f t="array" ref="M1648">INDEX(manifest_11Sep!$A$1:$V$3202,MATCH($B1648,manifest_11Sep!$B$1:$B$3202,0),MATCH(A.Arr9sepList!M$1,manifest_11Sep!$A$1:$V$1,0))</f>
        <v>ICN-T1</v>
      </c>
      <c r="N1648" s="13" t="str">
        <f t="array" ref="N1648">INDEX(manifest_11Sep!$A$1:$V$3202,MATCH($B1648,manifest_11Sep!$B$1:$B$3202,0),MATCH(A.Arr9sepList!N$1,manifest_11Sep!$A$1:$V$1,0))</f>
        <v>LOTTE</v>
      </c>
      <c r="O1648" s="15"/>
      <c r="P1648" s="13"/>
      <c r="Q1648" s="16">
        <v>15262407</v>
      </c>
      <c r="R1648" s="16" t="s">
        <v>35</v>
      </c>
      <c r="S1648" s="13">
        <f t="array" ref="S1648">INDEX(manifest_11Sep!$A$1:$V$3202,MATCH($B1648,manifest_11Sep!$B$1:$B$3202,0),MATCH(A.Arr9sepList!S$1,manifest_11Sep!$A$1:$V$1,0))</f>
        <v>0</v>
      </c>
    </row>
    <row r="1649" spans="1:19" ht="15.75" customHeight="1">
      <c r="A1649" s="13" t="str">
        <f t="array" ref="A1649">INDEX(manifest_11Sep!$A$1:$V$3202,MATCH($B1649,manifest_11Sep!$B$1:$B$3202,0),MATCH(A.Arr9sepList!A$1,manifest_11Sep!$A$1:$V$1,0))</f>
        <v>A</v>
      </c>
      <c r="B1649" s="3" t="s">
        <v>198</v>
      </c>
      <c r="C1649" s="13" t="str">
        <f t="array" ref="C1649">INDEX(manifest_11Sep!$A$1:$V$3202,MATCH($B1649,manifest_11Sep!$B$1:$B$3202,0),MATCH(A.Arr9sepList!C$1,manifest_11Sep!$A$1:$V$1,0))</f>
        <v>95NN33GQCFZ</v>
      </c>
      <c r="D1649" s="13" t="str">
        <f t="array" ref="D1649">INDEX(manifest_11Sep!$A$1:$V$3202,MATCH($B1649,manifest_11Sep!$B$1:$B$3202,0),MATCH(A.Arr9sepList!D$1,manifest_11Sep!$A$1:$V$1,0))</f>
        <v>Female</v>
      </c>
      <c r="E1649" s="13" t="str">
        <f t="array" ref="E1649">INDEX(manifest_11Sep!$A$1:$V$3202,MATCH($B1649,manifest_11Sep!$B$1:$B$3202,0),MATCH(A.Arr9sepList!E$1,manifest_11Sep!$A$1:$V$1,0))</f>
        <v>Nheza Mirasol</v>
      </c>
      <c r="F1649" s="13" t="str">
        <f t="array" ref="F1649">INDEX(manifest_11Sep!$A$1:$V$3202,MATCH($B1649,manifest_11Sep!$B$1:$B$3202,0),MATCH(A.Arr9sepList!F$1,manifest_11Sep!$A$1:$V$1,0))</f>
        <v>Samia</v>
      </c>
      <c r="G1649" s="13">
        <f t="array" ref="G1649">INDEX(manifest_11Sep!$A$1:$V$3202,MATCH($B1649,manifest_11Sep!$B$1:$B$3202,0),MATCH(A.Arr9sepList!G$1,manifest_11Sep!$A$1:$V$1,0))</f>
        <v>0</v>
      </c>
      <c r="H1649" s="13" t="str">
        <f t="array" ref="H1649">INDEX(manifest_11Sep!$A$1:$V$3202,MATCH($B1649,manifest_11Sep!$B$1:$B$3202,0),MATCH(A.Arr9sepList!H$1,manifest_11Sep!$A$1:$V$1,0))</f>
        <v>Alicia Nguyen 1</v>
      </c>
      <c r="I1649" s="13">
        <f t="array" ref="I1649">INDEX(manifest_11Sep!$A$1:$V$3202,MATCH($B1649,manifest_11Sep!$B$1:$B$3202,0),MATCH(A.Arr9sepList!I$1,manifest_11Sep!$A$1:$V$1,0))</f>
        <v>0</v>
      </c>
      <c r="J1649" s="13">
        <f t="array" ref="J1649">INDEX(manifest_11Sep!$A$1:$V$3202,MATCH($B1649,manifest_11Sep!$B$1:$B$3202,0),MATCH(A.Arr9sepList!J$1,manifest_11Sep!$A$1:$V$1,0))</f>
        <v>0</v>
      </c>
      <c r="K1649" s="27">
        <f t="array" ref="K1649">INDEX(manifest_11Sep!$A$1:$V$3202,MATCH($B1649,manifest_11Sep!$B$1:$B$3202,0),MATCH(A.Arr9sepList!K$1,manifest_11Sep!$A$1:$V$1,0))</f>
        <v>0</v>
      </c>
      <c r="L1649" s="14">
        <f t="array" ref="L1649">INDEX(manifest_11Sep!$A$1:$V$3202,MATCH($B1649,manifest_11Sep!$B$1:$B$3202,0),MATCH(A.Arr9sepList!L$1,manifest_11Sep!$A$1:$V$1,0))</f>
        <v>0</v>
      </c>
      <c r="M1649" s="13">
        <f t="array" ref="M1649">INDEX(manifest_11Sep!$A$1:$V$3202,MATCH($B1649,manifest_11Sep!$B$1:$B$3202,0),MATCH(A.Arr9sepList!M$1,manifest_11Sep!$A$1:$V$1,0))</f>
        <v>0</v>
      </c>
      <c r="N1649" s="13" t="str">
        <f t="array" ref="N1649">INDEX(manifest_11Sep!$A$1:$V$3202,MATCH($B1649,manifest_11Sep!$B$1:$B$3202,0),MATCH(A.Arr9sepList!N$1,manifest_11Sep!$A$1:$V$1,0))</f>
        <v>FAIRMONT</v>
      </c>
      <c r="O1649" s="15"/>
      <c r="P1649" s="13"/>
      <c r="Q1649" s="16">
        <v>462710474</v>
      </c>
      <c r="R1649" s="16" t="s">
        <v>43</v>
      </c>
      <c r="S1649" s="13">
        <f t="array" ref="S1649">INDEX(manifest_11Sep!$A$1:$V$3202,MATCH($B1649,manifest_11Sep!$B$1:$B$3202,0),MATCH(A.Arr9sepList!S$1,manifest_11Sep!$A$1:$V$1,0))</f>
        <v>0</v>
      </c>
    </row>
    <row r="1650" spans="1:19" ht="15.75" customHeight="1">
      <c r="A1650" s="13" t="str">
        <f t="array" ref="A1650">INDEX(manifest_11Sep!$A$1:$V$3202,MATCH($B1650,manifest_11Sep!$B$1:$B$3202,0),MATCH(A.Arr9sepList!A$1,manifest_11Sep!$A$1:$V$1,0))</f>
        <v>A</v>
      </c>
      <c r="B1650" s="3" t="s">
        <v>2356</v>
      </c>
      <c r="C1650" s="13" t="str">
        <f t="array" ref="C1650">INDEX(manifest_11Sep!$A$1:$V$3202,MATCH($B1650,manifest_11Sep!$B$1:$B$3202,0),MATCH(A.Arr9sepList!C$1,manifest_11Sep!$A$1:$V$1,0))</f>
        <v>TSNBKRH6H95</v>
      </c>
      <c r="D1650" s="13" t="str">
        <f t="array" ref="D1650">INDEX(manifest_11Sep!$A$1:$V$3202,MATCH($B1650,manifest_11Sep!$B$1:$B$3202,0),MATCH(A.Arr9sepList!D$1,manifest_11Sep!$A$1:$V$1,0))</f>
        <v>Male</v>
      </c>
      <c r="E1650" s="13" t="str">
        <f t="array" ref="E1650">INDEX(manifest_11Sep!$A$1:$V$3202,MATCH($B1650,manifest_11Sep!$B$1:$B$3202,0),MATCH(A.Arr9sepList!E$1,manifest_11Sep!$A$1:$V$1,0))</f>
        <v>Kingsley Chuks</v>
      </c>
      <c r="F1650" s="13" t="str">
        <f t="array" ref="F1650">INDEX(manifest_11Sep!$A$1:$V$3202,MATCH($B1650,manifest_11Sep!$B$1:$B$3202,0),MATCH(A.Arr9sepList!F$1,manifest_11Sep!$A$1:$V$1,0))</f>
        <v>Okeleke</v>
      </c>
      <c r="G1650" s="13">
        <f t="array" ref="G1650">INDEX(manifest_11Sep!$A$1:$V$3202,MATCH($B1650,manifest_11Sep!$B$1:$B$3202,0),MATCH(A.Arr9sepList!G$1,manifest_11Sep!$A$1:$V$1,0))</f>
        <v>55</v>
      </c>
      <c r="H1650" s="13" t="str">
        <f t="array" ref="H1650">INDEX(manifest_11Sep!$A$1:$V$3202,MATCH($B1650,manifest_11Sep!$B$1:$B$3202,0),MATCH(A.Arr9sepList!H$1,manifest_11Sep!$A$1:$V$1,0))</f>
        <v>J.B. Nguyen</v>
      </c>
      <c r="I1650" s="13">
        <f t="array" ref="I1650">INDEX(manifest_11Sep!$A$1:$V$3202,MATCH($B1650,manifest_11Sep!$B$1:$B$3202,0),MATCH(A.Arr9sepList!I$1,manifest_11Sep!$A$1:$V$1,0))</f>
        <v>0</v>
      </c>
      <c r="J1650" s="13">
        <f t="array" ref="J1650">INDEX(manifest_11Sep!$A$1:$V$3202,MATCH($B1650,manifest_11Sep!$B$1:$B$3202,0),MATCH(A.Arr9sepList!J$1,manifest_11Sep!$A$1:$V$1,0))</f>
        <v>0</v>
      </c>
      <c r="K1650" s="27">
        <f t="array" ref="K1650">INDEX(manifest_11Sep!$A$1:$V$3202,MATCH($B1650,manifest_11Sep!$B$1:$B$3202,0),MATCH(A.Arr9sepList!K$1,manifest_11Sep!$A$1:$V$1,0))</f>
        <v>0</v>
      </c>
      <c r="L1650" s="14">
        <f t="array" ref="L1650">INDEX(manifest_11Sep!$A$1:$V$3202,MATCH($B1650,manifest_11Sep!$B$1:$B$3202,0),MATCH(A.Arr9sepList!L$1,manifest_11Sep!$A$1:$V$1,0))</f>
        <v>0</v>
      </c>
      <c r="M1650" s="13">
        <f t="array" ref="M1650">INDEX(manifest_11Sep!$A$1:$V$3202,MATCH($B1650,manifest_11Sep!$B$1:$B$3202,0),MATCH(A.Arr9sepList!M$1,manifest_11Sep!$A$1:$V$1,0))</f>
        <v>0</v>
      </c>
      <c r="N1650" s="13" t="str">
        <f t="array" ref="N1650">INDEX(manifest_11Sep!$A$1:$V$3202,MATCH($B1650,manifest_11Sep!$B$1:$B$3202,0),MATCH(A.Arr9sepList!N$1,manifest_11Sep!$A$1:$V$1,0))</f>
        <v>FAIRMONT</v>
      </c>
      <c r="O1650" s="15"/>
      <c r="P1650" s="13"/>
      <c r="Q1650" s="16">
        <v>462710796</v>
      </c>
      <c r="R1650" s="16" t="s">
        <v>61</v>
      </c>
      <c r="S1650" s="13">
        <f t="array" ref="S1650">INDEX(manifest_11Sep!$A$1:$V$3202,MATCH($B1650,manifest_11Sep!$B$1:$B$3202,0),MATCH(A.Arr9sepList!S$1,manifest_11Sep!$A$1:$V$1,0))</f>
        <v>0</v>
      </c>
    </row>
    <row r="1651" spans="1:19" ht="15.75" customHeight="1">
      <c r="A1651" s="13" t="str">
        <f t="array" ref="A1651">INDEX(manifest_11Sep!$A$1:$V$3202,MATCH($B1651,manifest_11Sep!$B$1:$B$3202,0),MATCH(A.Arr9sepList!A$1,manifest_11Sep!$A$1:$V$1,0))</f>
        <v>A</v>
      </c>
      <c r="B1651" s="3" t="s">
        <v>2359</v>
      </c>
      <c r="C1651" s="13" t="str">
        <f t="array" ref="C1651">INDEX(manifest_11Sep!$A$1:$V$3202,MATCH($B1651,manifest_11Sep!$B$1:$B$3202,0),MATCH(A.Arr9sepList!C$1,manifest_11Sep!$A$1:$V$1,0))</f>
        <v>TSNBKRH6H95</v>
      </c>
      <c r="D1651" s="13" t="str">
        <f t="array" ref="D1651">INDEX(manifest_11Sep!$A$1:$V$3202,MATCH($B1651,manifest_11Sep!$B$1:$B$3202,0),MATCH(A.Arr9sepList!D$1,manifest_11Sep!$A$1:$V$1,0))</f>
        <v>Female</v>
      </c>
      <c r="E1651" s="13" t="str">
        <f t="array" ref="E1651">INDEX(manifest_11Sep!$A$1:$V$3202,MATCH($B1651,manifest_11Sep!$B$1:$B$3202,0),MATCH(A.Arr9sepList!E$1,manifest_11Sep!$A$1:$V$1,0))</f>
        <v>Margaret Sonalamen</v>
      </c>
      <c r="F1651" s="13" t="str">
        <f t="array" ref="F1651">INDEX(manifest_11Sep!$A$1:$V$3202,MATCH($B1651,manifest_11Sep!$B$1:$B$3202,0),MATCH(A.Arr9sepList!F$1,manifest_11Sep!$A$1:$V$1,0))</f>
        <v>Okeleke</v>
      </c>
      <c r="G1651" s="13">
        <f t="array" ref="G1651">INDEX(manifest_11Sep!$A$1:$V$3202,MATCH($B1651,manifest_11Sep!$B$1:$B$3202,0),MATCH(A.Arr9sepList!G$1,manifest_11Sep!$A$1:$V$1,0))</f>
        <v>54</v>
      </c>
      <c r="H1651" s="13" t="str">
        <f t="array" ref="H1651">INDEX(manifest_11Sep!$A$1:$V$3202,MATCH($B1651,manifest_11Sep!$B$1:$B$3202,0),MATCH(A.Arr9sepList!H$1,manifest_11Sep!$A$1:$V$1,0))</f>
        <v>J.B. Nguyen</v>
      </c>
      <c r="I1651" s="13">
        <f t="array" ref="I1651">INDEX(manifest_11Sep!$A$1:$V$3202,MATCH($B1651,manifest_11Sep!$B$1:$B$3202,0),MATCH(A.Arr9sepList!I$1,manifest_11Sep!$A$1:$V$1,0))</f>
        <v>0</v>
      </c>
      <c r="J1651" s="13">
        <f t="array" ref="J1651">INDEX(manifest_11Sep!$A$1:$V$3202,MATCH($B1651,manifest_11Sep!$B$1:$B$3202,0),MATCH(A.Arr9sepList!J$1,manifest_11Sep!$A$1:$V$1,0))</f>
        <v>0</v>
      </c>
      <c r="K1651" s="27">
        <f t="array" ref="K1651">INDEX(manifest_11Sep!$A$1:$V$3202,MATCH($B1651,manifest_11Sep!$B$1:$B$3202,0),MATCH(A.Arr9sepList!K$1,manifest_11Sep!$A$1:$V$1,0))</f>
        <v>0</v>
      </c>
      <c r="L1651" s="14">
        <f t="array" ref="L1651">INDEX(manifest_11Sep!$A$1:$V$3202,MATCH($B1651,manifest_11Sep!$B$1:$B$3202,0),MATCH(A.Arr9sepList!L$1,manifest_11Sep!$A$1:$V$1,0))</f>
        <v>0</v>
      </c>
      <c r="M1651" s="13">
        <f t="array" ref="M1651">INDEX(manifest_11Sep!$A$1:$V$3202,MATCH($B1651,manifest_11Sep!$B$1:$B$3202,0),MATCH(A.Arr9sepList!M$1,manifest_11Sep!$A$1:$V$1,0))</f>
        <v>0</v>
      </c>
      <c r="N1651" s="13" t="str">
        <f t="array" ref="N1651">INDEX(manifest_11Sep!$A$1:$V$3202,MATCH($B1651,manifest_11Sep!$B$1:$B$3202,0),MATCH(A.Arr9sepList!N$1,manifest_11Sep!$A$1:$V$1,0))</f>
        <v>FAIRMONT</v>
      </c>
      <c r="O1651" s="15"/>
      <c r="P1651" s="13"/>
      <c r="Q1651" s="16">
        <v>462710796</v>
      </c>
      <c r="R1651" s="16" t="s">
        <v>61</v>
      </c>
      <c r="S1651" s="13">
        <f t="array" ref="S1651">INDEX(manifest_11Sep!$A$1:$V$3202,MATCH($B1651,manifest_11Sep!$B$1:$B$3202,0),MATCH(A.Arr9sepList!S$1,manifest_11Sep!$A$1:$V$1,0))</f>
        <v>0</v>
      </c>
    </row>
    <row r="1652" spans="1:19" ht="15.75" customHeight="1">
      <c r="A1652" s="13" t="str">
        <f t="array" ref="A1652">INDEX(manifest_11Sep!$A$1:$V$3202,MATCH($B1652,manifest_11Sep!$B$1:$B$3202,0),MATCH(A.Arr9sepList!A$1,manifest_11Sep!$A$1:$V$1,0))</f>
        <v>A</v>
      </c>
      <c r="B1652" s="3" t="s">
        <v>2544</v>
      </c>
      <c r="C1652" s="13" t="str">
        <f t="array" ref="C1652">INDEX(manifest_11Sep!$A$1:$V$3202,MATCH($B1652,manifest_11Sep!$B$1:$B$3202,0),MATCH(A.Arr9sepList!C$1,manifest_11Sep!$A$1:$V$1,0))</f>
        <v>YMNGK939LRP</v>
      </c>
      <c r="D1652" s="13" t="str">
        <f t="array" ref="D1652">INDEX(manifest_11Sep!$A$1:$V$3202,MATCH($B1652,manifest_11Sep!$B$1:$B$3202,0),MATCH(A.Arr9sepList!D$1,manifest_11Sep!$A$1:$V$1,0))</f>
        <v>Male</v>
      </c>
      <c r="E1652" s="13" t="str">
        <f t="array" ref="E1652">INDEX(manifest_11Sep!$A$1:$V$3202,MATCH($B1652,manifest_11Sep!$B$1:$B$3202,0),MATCH(A.Arr9sepList!E$1,manifest_11Sep!$A$1:$V$1,0))</f>
        <v>Jose Enrique</v>
      </c>
      <c r="F1652" s="13" t="str">
        <f t="array" ref="F1652">INDEX(manifest_11Sep!$A$1:$V$3202,MATCH($B1652,manifest_11Sep!$B$1:$B$3202,0),MATCH(A.Arr9sepList!F$1,manifest_11Sep!$A$1:$V$1,0))</f>
        <v>De Las Penas</v>
      </c>
      <c r="G1652" s="13">
        <f t="array" ref="G1652">INDEX(manifest_11Sep!$A$1:$V$3202,MATCH($B1652,manifest_11Sep!$B$1:$B$3202,0),MATCH(A.Arr9sepList!G$1,manifest_11Sep!$A$1:$V$1,0))</f>
        <v>55</v>
      </c>
      <c r="H1652" s="13" t="str">
        <f t="array" ref="H1652">INDEX(manifest_11Sep!$A$1:$V$3202,MATCH($B1652,manifest_11Sep!$B$1:$B$3202,0),MATCH(A.Arr9sepList!H$1,manifest_11Sep!$A$1:$V$1,0))</f>
        <v>Joen De Las Penas</v>
      </c>
      <c r="I1652" s="13">
        <f t="array" ref="I1652">INDEX(manifest_11Sep!$A$1:$V$3202,MATCH($B1652,manifest_11Sep!$B$1:$B$3202,0),MATCH(A.Arr9sepList!I$1,manifest_11Sep!$A$1:$V$1,0))</f>
        <v>0</v>
      </c>
      <c r="J1652" s="13">
        <f t="array" ref="J1652">INDEX(manifest_11Sep!$A$1:$V$3202,MATCH($B1652,manifest_11Sep!$B$1:$B$3202,0),MATCH(A.Arr9sepList!J$1,manifest_11Sep!$A$1:$V$1,0))</f>
        <v>0</v>
      </c>
      <c r="K1652" s="27">
        <f t="array" ref="K1652">INDEX(manifest_11Sep!$A$1:$V$3202,MATCH($B1652,manifest_11Sep!$B$1:$B$3202,0),MATCH(A.Arr9sepList!K$1,manifest_11Sep!$A$1:$V$1,0))</f>
        <v>0</v>
      </c>
      <c r="L1652" s="14">
        <f t="array" ref="L1652">INDEX(manifest_11Sep!$A$1:$V$3202,MATCH($B1652,manifest_11Sep!$B$1:$B$3202,0),MATCH(A.Arr9sepList!L$1,manifest_11Sep!$A$1:$V$1,0))</f>
        <v>0</v>
      </c>
      <c r="M1652" s="13">
        <f t="array" ref="M1652">INDEX(manifest_11Sep!$A$1:$V$3202,MATCH($B1652,manifest_11Sep!$B$1:$B$3202,0),MATCH(A.Arr9sepList!M$1,manifest_11Sep!$A$1:$V$1,0))</f>
        <v>0</v>
      </c>
      <c r="N1652" s="13" t="str">
        <f t="array" ref="N1652">INDEX(manifest_11Sep!$A$1:$V$3202,MATCH($B1652,manifest_11Sep!$B$1:$B$3202,0),MATCH(A.Arr9sepList!N$1,manifest_11Sep!$A$1:$V$1,0))</f>
        <v>FAIRMONT</v>
      </c>
      <c r="O1652" s="15"/>
      <c r="P1652" s="13"/>
      <c r="Q1652" s="16">
        <v>462710821</v>
      </c>
      <c r="R1652" s="16" t="s">
        <v>35</v>
      </c>
      <c r="S1652" s="13" t="str">
        <f t="array" ref="S1652">INDEX(manifest_11Sep!$A$1:$V$3202,MATCH($B1652,manifest_11Sep!$B$1:$B$3202,0),MATCH(A.Arr9sepList!S$1,manifest_11Sep!$A$1:$V$1,0))</f>
        <v>Upgrade - Signature Suite</v>
      </c>
    </row>
    <row r="1653" spans="1:19" ht="15.75" customHeight="1">
      <c r="A1653" s="13" t="str">
        <f t="array" ref="A1653">INDEX(manifest_11Sep!$A$1:$V$3202,MATCH($B1653,manifest_11Sep!$B$1:$B$3202,0),MATCH(A.Arr9sepList!A$1,manifest_11Sep!$A$1:$V$1,0))</f>
        <v>A</v>
      </c>
      <c r="B1653" s="3" t="s">
        <v>2624</v>
      </c>
      <c r="C1653" s="13" t="str">
        <f t="array" ref="C1653">INDEX(manifest_11Sep!$A$1:$V$3202,MATCH($B1653,manifest_11Sep!$B$1:$B$3202,0),MATCH(A.Arr9sepList!C$1,manifest_11Sep!$A$1:$V$1,0))</f>
        <v>WNNYJSSTQVC</v>
      </c>
      <c r="D1653" s="13" t="str">
        <f t="array" ref="D1653">INDEX(manifest_11Sep!$A$1:$V$3202,MATCH($B1653,manifest_11Sep!$B$1:$B$3202,0),MATCH(A.Arr9sepList!D$1,manifest_11Sep!$A$1:$V$1,0))</f>
        <v>Female</v>
      </c>
      <c r="E1653" s="13" t="str">
        <f t="array" ref="E1653">INDEX(manifest_11Sep!$A$1:$V$3202,MATCH($B1653,manifest_11Sep!$B$1:$B$3202,0),MATCH(A.Arr9sepList!E$1,manifest_11Sep!$A$1:$V$1,0))</f>
        <v>Mercedita</v>
      </c>
      <c r="F1653" s="13" t="str">
        <f t="array" ref="F1653">INDEX(manifest_11Sep!$A$1:$V$3202,MATCH($B1653,manifest_11Sep!$B$1:$B$3202,0),MATCH(A.Arr9sepList!F$1,manifest_11Sep!$A$1:$V$1,0))</f>
        <v>Sibal</v>
      </c>
      <c r="G1653" s="13">
        <f t="array" ref="G1653">INDEX(manifest_11Sep!$A$1:$V$3202,MATCH($B1653,manifest_11Sep!$B$1:$B$3202,0),MATCH(A.Arr9sepList!G$1,manifest_11Sep!$A$1:$V$1,0))</f>
        <v>69</v>
      </c>
      <c r="H1653" s="13" t="str">
        <f t="array" ref="H1653">INDEX(manifest_11Sep!$A$1:$V$3202,MATCH($B1653,manifest_11Sep!$B$1:$B$3202,0),MATCH(A.Arr9sepList!H$1,manifest_11Sep!$A$1:$V$1,0))</f>
        <v>Joen De Las Penas</v>
      </c>
      <c r="I1653" s="13">
        <f t="array" ref="I1653">INDEX(manifest_11Sep!$A$1:$V$3202,MATCH($B1653,manifest_11Sep!$B$1:$B$3202,0),MATCH(A.Arr9sepList!I$1,manifest_11Sep!$A$1:$V$1,0))</f>
        <v>0</v>
      </c>
      <c r="J1653" s="13">
        <f t="array" ref="J1653">INDEX(manifest_11Sep!$A$1:$V$3202,MATCH($B1653,manifest_11Sep!$B$1:$B$3202,0),MATCH(A.Arr9sepList!J$1,manifest_11Sep!$A$1:$V$1,0))</f>
        <v>0</v>
      </c>
      <c r="K1653" s="27">
        <f t="array" ref="K1653">INDEX(manifest_11Sep!$A$1:$V$3202,MATCH($B1653,manifest_11Sep!$B$1:$B$3202,0),MATCH(A.Arr9sepList!K$1,manifest_11Sep!$A$1:$V$1,0))</f>
        <v>0</v>
      </c>
      <c r="L1653" s="14">
        <f t="array" ref="L1653">INDEX(manifest_11Sep!$A$1:$V$3202,MATCH($B1653,manifest_11Sep!$B$1:$B$3202,0),MATCH(A.Arr9sepList!L$1,manifest_11Sep!$A$1:$V$1,0))</f>
        <v>0</v>
      </c>
      <c r="M1653" s="13">
        <f t="array" ref="M1653">INDEX(manifest_11Sep!$A$1:$V$3202,MATCH($B1653,manifest_11Sep!$B$1:$B$3202,0),MATCH(A.Arr9sepList!M$1,manifest_11Sep!$A$1:$V$1,0))</f>
        <v>0</v>
      </c>
      <c r="N1653" s="13" t="str">
        <f t="array" ref="N1653">INDEX(manifest_11Sep!$A$1:$V$3202,MATCH($B1653,manifest_11Sep!$B$1:$B$3202,0),MATCH(A.Arr9sepList!N$1,manifest_11Sep!$A$1:$V$1,0))</f>
        <v>FAIRMONT</v>
      </c>
      <c r="O1653" s="15"/>
      <c r="P1653" s="13"/>
      <c r="Q1653" s="16">
        <v>462710837</v>
      </c>
      <c r="R1653" s="16" t="s">
        <v>61</v>
      </c>
      <c r="S1653" s="13">
        <f t="array" ref="S1653">INDEX(manifest_11Sep!$A$1:$V$3202,MATCH($B1653,manifest_11Sep!$B$1:$B$3202,0),MATCH(A.Arr9sepList!S$1,manifest_11Sep!$A$1:$V$1,0))</f>
        <v>0</v>
      </c>
    </row>
    <row r="1654" spans="1:19" ht="15.75" customHeight="1">
      <c r="A1654" s="13" t="str">
        <f t="array" ref="A1654">INDEX(manifest_11Sep!$A$1:$V$3202,MATCH($B1654,manifest_11Sep!$B$1:$B$3202,0),MATCH(A.Arr9sepList!A$1,manifest_11Sep!$A$1:$V$1,0))</f>
        <v>A</v>
      </c>
      <c r="B1654" s="3" t="s">
        <v>4476</v>
      </c>
      <c r="C1654" s="13" t="str">
        <f t="array" ref="C1654">INDEX(manifest_11Sep!$A$1:$V$3202,MATCH($B1654,manifest_11Sep!$B$1:$B$3202,0),MATCH(A.Arr9sepList!C$1,manifest_11Sep!$A$1:$V$1,0))</f>
        <v>WBNV22XW2LW</v>
      </c>
      <c r="D1654" s="13" t="str">
        <f t="array" ref="D1654">INDEX(manifest_11Sep!$A$1:$V$3202,MATCH($B1654,manifest_11Sep!$B$1:$B$3202,0),MATCH(A.Arr9sepList!D$1,manifest_11Sep!$A$1:$V$1,0))</f>
        <v>Female</v>
      </c>
      <c r="E1654" s="13" t="str">
        <f t="array" ref="E1654">INDEX(manifest_11Sep!$A$1:$V$3202,MATCH($B1654,manifest_11Sep!$B$1:$B$3202,0),MATCH(A.Arr9sepList!E$1,manifest_11Sep!$A$1:$V$1,0))</f>
        <v>Vickie An</v>
      </c>
      <c r="F1654" s="13" t="str">
        <f t="array" ref="F1654">INDEX(manifest_11Sep!$A$1:$V$3202,MATCH($B1654,manifest_11Sep!$B$1:$B$3202,0),MATCH(A.Arr9sepList!F$1,manifest_11Sep!$A$1:$V$1,0))</f>
        <v>Le</v>
      </c>
      <c r="G1654" s="13">
        <f t="array" ref="G1654">INDEX(manifest_11Sep!$A$1:$V$3202,MATCH($B1654,manifest_11Sep!$B$1:$B$3202,0),MATCH(A.Arr9sepList!G$1,manifest_11Sep!$A$1:$V$1,0))</f>
        <v>46</v>
      </c>
      <c r="H1654" s="13" t="str">
        <f t="array" ref="H1654">INDEX(manifest_11Sep!$A$1:$V$3202,MATCH($B1654,manifest_11Sep!$B$1:$B$3202,0),MATCH(A.Arr9sepList!H$1,manifest_11Sep!$A$1:$V$1,0))</f>
        <v>Xuan Nguyen 2</v>
      </c>
      <c r="I1654" s="13" t="str">
        <f t="array" ref="I1654">INDEX(manifest_11Sep!$A$1:$V$3202,MATCH($B1654,manifest_11Sep!$B$1:$B$3202,0),MATCH(A.Arr9sepList!I$1,manifest_11Sep!$A$1:$V$1,0))</f>
        <v>Asiana Airlines</v>
      </c>
      <c r="J1654" s="13" t="str">
        <f t="array" ref="J1654">INDEX(manifest_11Sep!$A$1:$V$3202,MATCH($B1654,manifest_11Sep!$B$1:$B$3202,0),MATCH(A.Arr9sepList!J$1,manifest_11Sep!$A$1:$V$1,0))</f>
        <v>OZ 271</v>
      </c>
      <c r="K1654" s="13" t="str">
        <f t="array" ref="K1654">INDEX(manifest_11Sep!$A$1:$V$3202,MATCH($B1654,manifest_11Sep!$B$1:$B$3202,0),MATCH(A.Arr9sepList!K$1,manifest_11Sep!$A$1:$V$1,0))</f>
        <v>9-thg 9-25</v>
      </c>
      <c r="L1654" s="14">
        <f t="array" ref="L1654">INDEX(manifest_11Sep!$A$1:$V$3202,MATCH($B1654,manifest_11Sep!$B$1:$B$3202,0),MATCH(A.Arr9sepList!L$1,manifest_11Sep!$A$1:$V$1,0))</f>
        <v>0.74652777777777779</v>
      </c>
      <c r="M1654" s="13" t="str">
        <f t="array" ref="M1654">INDEX(manifest_11Sep!$A$1:$V$3202,MATCH($B1654,manifest_11Sep!$B$1:$B$3202,0),MATCH(A.Arr9sepList!M$1,manifest_11Sep!$A$1:$V$1,0))</f>
        <v>ICN-T1</v>
      </c>
      <c r="N1654" s="13" t="str">
        <f t="array" ref="N1654">INDEX(manifest_11Sep!$A$1:$V$3202,MATCH($B1654,manifest_11Sep!$B$1:$B$3202,0),MATCH(A.Arr9sepList!N$1,manifest_11Sep!$A$1:$V$1,0))</f>
        <v>INTER PARNAS</v>
      </c>
      <c r="O1654" s="15"/>
      <c r="P1654" s="13"/>
      <c r="Q1654" s="16">
        <v>24554461</v>
      </c>
      <c r="R1654" s="16" t="s">
        <v>43</v>
      </c>
      <c r="S1654" s="13">
        <f t="array" ref="S1654">INDEX(manifest_11Sep!$A$1:$V$3202,MATCH($B1654,manifest_11Sep!$B$1:$B$3202,0),MATCH(A.Arr9sepList!S$1,manifest_11Sep!$A$1:$V$1,0))</f>
        <v>0</v>
      </c>
    </row>
    <row r="1655" spans="1:19" ht="15.75" customHeight="1">
      <c r="A1655" s="13" t="str">
        <f t="array" ref="A1655">INDEX(manifest_11Sep!$A$1:$V$3202,MATCH($B1655,manifest_11Sep!$B$1:$B$3202,0),MATCH(A.Arr9sepList!A$1,manifest_11Sep!$A$1:$V$1,0))</f>
        <v>A</v>
      </c>
      <c r="B1655" s="3" t="s">
        <v>608</v>
      </c>
      <c r="C1655" s="13" t="str">
        <f t="array" ref="C1655">INDEX(manifest_11Sep!$A$1:$V$3202,MATCH($B1655,manifest_11Sep!$B$1:$B$3202,0),MATCH(A.Arr9sepList!C$1,manifest_11Sep!$A$1:$V$1,0))</f>
        <v>2ZNMF49BBVW</v>
      </c>
      <c r="D1655" s="13" t="str">
        <f t="array" ref="D1655">INDEX(manifest_11Sep!$A$1:$V$3202,MATCH($B1655,manifest_11Sep!$B$1:$B$3202,0),MATCH(A.Arr9sepList!D$1,manifest_11Sep!$A$1:$V$1,0))</f>
        <v>Male</v>
      </c>
      <c r="E1655" s="13" t="str">
        <f t="array" ref="E1655">INDEX(manifest_11Sep!$A$1:$V$3202,MATCH($B1655,manifest_11Sep!$B$1:$B$3202,0),MATCH(A.Arr9sepList!E$1,manifest_11Sep!$A$1:$V$1,0))</f>
        <v>Kris Antoine</v>
      </c>
      <c r="F1655" s="13" t="str">
        <f t="array" ref="F1655">INDEX(manifest_11Sep!$A$1:$V$3202,MATCH($B1655,manifest_11Sep!$B$1:$B$3202,0),MATCH(A.Arr9sepList!F$1,manifest_11Sep!$A$1:$V$1,0))</f>
        <v>Flores</v>
      </c>
      <c r="G1655" s="13">
        <f t="array" ref="G1655">INDEX(manifest_11Sep!$A$1:$V$3202,MATCH($B1655,manifest_11Sep!$B$1:$B$3202,0),MATCH(A.Arr9sepList!G$1,manifest_11Sep!$A$1:$V$1,0))</f>
        <v>31</v>
      </c>
      <c r="H1655" s="13" t="str">
        <f t="array" ref="H1655">INDEX(manifest_11Sep!$A$1:$V$3202,MATCH($B1655,manifest_11Sep!$B$1:$B$3202,0),MATCH(A.Arr9sepList!H$1,manifest_11Sep!$A$1:$V$1,0))</f>
        <v>Alicia Nguyen 3</v>
      </c>
      <c r="I1655" s="13">
        <f t="array" ref="I1655">INDEX(manifest_11Sep!$A$1:$V$3202,MATCH($B1655,manifest_11Sep!$B$1:$B$3202,0),MATCH(A.Arr9sepList!I$1,manifest_11Sep!$A$1:$V$1,0))</f>
        <v>0</v>
      </c>
      <c r="J1655" s="13">
        <f t="array" ref="J1655">INDEX(manifest_11Sep!$A$1:$V$3202,MATCH($B1655,manifest_11Sep!$B$1:$B$3202,0),MATCH(A.Arr9sepList!J$1,manifest_11Sep!$A$1:$V$1,0))</f>
        <v>0</v>
      </c>
      <c r="K1655" s="27">
        <f t="array" ref="K1655">INDEX(manifest_11Sep!$A$1:$V$3202,MATCH($B1655,manifest_11Sep!$B$1:$B$3202,0),MATCH(A.Arr9sepList!K$1,manifest_11Sep!$A$1:$V$1,0))</f>
        <v>0</v>
      </c>
      <c r="L1655" s="14">
        <f t="array" ref="L1655">INDEX(manifest_11Sep!$A$1:$V$3202,MATCH($B1655,manifest_11Sep!$B$1:$B$3202,0),MATCH(A.Arr9sepList!L$1,manifest_11Sep!$A$1:$V$1,0))</f>
        <v>0</v>
      </c>
      <c r="M1655" s="13">
        <f t="array" ref="M1655">INDEX(manifest_11Sep!$A$1:$V$3202,MATCH($B1655,manifest_11Sep!$B$1:$B$3202,0),MATCH(A.Arr9sepList!M$1,manifest_11Sep!$A$1:$V$1,0))</f>
        <v>0</v>
      </c>
      <c r="N1655" s="13" t="str">
        <f t="array" ref="N1655">INDEX(manifest_11Sep!$A$1:$V$3202,MATCH($B1655,manifest_11Sep!$B$1:$B$3202,0),MATCH(A.Arr9sepList!N$1,manifest_11Sep!$A$1:$V$1,0))</f>
        <v>JW MARRIOTT</v>
      </c>
      <c r="O1655" s="15"/>
      <c r="P1655" s="13"/>
      <c r="Q1655" s="16">
        <v>75985156</v>
      </c>
      <c r="R1655" s="16" t="s">
        <v>61</v>
      </c>
      <c r="S1655" s="13">
        <f t="array" ref="S1655">INDEX(manifest_11Sep!$A$1:$V$3202,MATCH($B1655,manifest_11Sep!$B$1:$B$3202,0),MATCH(A.Arr9sepList!S$1,manifest_11Sep!$A$1:$V$1,0))</f>
        <v>0</v>
      </c>
    </row>
    <row r="1656" spans="1:19" ht="15.75" customHeight="1">
      <c r="A1656" s="13" t="str">
        <f t="array" ref="A1656">INDEX(manifest_11Sep!$A$1:$V$3202,MATCH($B1656,manifest_11Sep!$B$1:$B$3202,0),MATCH(A.Arr9sepList!A$1,manifest_11Sep!$A$1:$V$1,0))</f>
        <v>A</v>
      </c>
      <c r="B1656" s="3" t="s">
        <v>1085</v>
      </c>
      <c r="C1656" s="13" t="str">
        <f t="array" ref="C1656">INDEX(manifest_11Sep!$A$1:$V$3202,MATCH($B1656,manifest_11Sep!$B$1:$B$3202,0),MATCH(A.Arr9sepList!C$1,manifest_11Sep!$A$1:$V$1,0))</f>
        <v>LVNSRNJ5FRK</v>
      </c>
      <c r="D1656" s="13" t="str">
        <f t="array" ref="D1656">INDEX(manifest_11Sep!$A$1:$V$3202,MATCH($B1656,manifest_11Sep!$B$1:$B$3202,0),MATCH(A.Arr9sepList!D$1,manifest_11Sep!$A$1:$V$1,0))</f>
        <v>Female</v>
      </c>
      <c r="E1656" s="13" t="str">
        <f t="array" ref="E1656">INDEX(manifest_11Sep!$A$1:$V$3202,MATCH($B1656,manifest_11Sep!$B$1:$B$3202,0),MATCH(A.Arr9sepList!E$1,manifest_11Sep!$A$1:$V$1,0))</f>
        <v>Van</v>
      </c>
      <c r="F1656" s="13" t="str">
        <f t="array" ref="F1656">INDEX(manifest_11Sep!$A$1:$V$3202,MATCH($B1656,manifest_11Sep!$B$1:$B$3202,0),MATCH(A.Arr9sepList!F$1,manifest_11Sep!$A$1:$V$1,0))</f>
        <v>Ly</v>
      </c>
      <c r="G1656" s="13">
        <f t="array" ref="G1656">INDEX(manifest_11Sep!$A$1:$V$3202,MATCH($B1656,manifest_11Sep!$B$1:$B$3202,0),MATCH(A.Arr9sepList!G$1,manifest_11Sep!$A$1:$V$1,0))</f>
        <v>69</v>
      </c>
      <c r="H1656" s="13" t="str">
        <f t="array" ref="H1656">INDEX(manifest_11Sep!$A$1:$V$3202,MATCH($B1656,manifest_11Sep!$B$1:$B$3202,0),MATCH(A.Arr9sepList!H$1,manifest_11Sep!$A$1:$V$1,0))</f>
        <v>Alicia Nguyen 3</v>
      </c>
      <c r="I1656" s="13" t="str">
        <f t="array" ref="I1656">INDEX(manifest_11Sep!$A$1:$V$3202,MATCH($B1656,manifest_11Sep!$B$1:$B$3202,0),MATCH(A.Arr9sepList!I$1,manifest_11Sep!$A$1:$V$1,0))</f>
        <v>NO NEED</v>
      </c>
      <c r="J1656" s="13" t="str">
        <f t="array" ref="J1656">INDEX(manifest_11Sep!$A$1:$V$3202,MATCH($B1656,manifest_11Sep!$B$1:$B$3202,0),MATCH(A.Arr9sepList!J$1,manifest_11Sep!$A$1:$V$1,0))</f>
        <v>NO NEED</v>
      </c>
      <c r="K1656" s="13" t="str">
        <f t="array" ref="K1656">INDEX(manifest_11Sep!$A$1:$V$3202,MATCH($B1656,manifest_11Sep!$B$1:$B$3202,0),MATCH(A.Arr9sepList!K$1,manifest_11Sep!$A$1:$V$1,0))</f>
        <v>12-thg 9-25</v>
      </c>
      <c r="L1656" s="14">
        <f t="array" ref="L1656">INDEX(manifest_11Sep!$A$1:$V$3202,MATCH($B1656,manifest_11Sep!$B$1:$B$3202,0),MATCH(A.Arr9sepList!L$1,manifest_11Sep!$A$1:$V$1,0))</f>
        <v>0</v>
      </c>
      <c r="M1656" s="13">
        <f t="array" ref="M1656">INDEX(manifest_11Sep!$A$1:$V$3202,MATCH($B1656,manifest_11Sep!$B$1:$B$3202,0),MATCH(A.Arr9sepList!M$1,manifest_11Sep!$A$1:$V$1,0))</f>
        <v>0</v>
      </c>
      <c r="N1656" s="13" t="str">
        <f t="array" ref="N1656">INDEX(manifest_11Sep!$A$1:$V$3202,MATCH($B1656,manifest_11Sep!$B$1:$B$3202,0),MATCH(A.Arr9sepList!N$1,manifest_11Sep!$A$1:$V$1,0))</f>
        <v>JW MARRIOTT</v>
      </c>
      <c r="O1656" s="15"/>
      <c r="P1656" s="13"/>
      <c r="Q1656" s="16">
        <v>75987043</v>
      </c>
      <c r="R1656" s="16" t="s">
        <v>61</v>
      </c>
      <c r="S1656" s="13">
        <f t="array" ref="S1656">INDEX(manifest_11Sep!$A$1:$V$3202,MATCH($B1656,manifest_11Sep!$B$1:$B$3202,0),MATCH(A.Arr9sepList!S$1,manifest_11Sep!$A$1:$V$1,0))</f>
        <v>0</v>
      </c>
    </row>
    <row r="1657" spans="1:19" ht="15.75" customHeight="1">
      <c r="A1657" s="13" t="str">
        <f t="array" ref="A1657">INDEX(manifest_11Sep!$A$1:$V$3202,MATCH($B1657,manifest_11Sep!$B$1:$B$3202,0),MATCH(A.Arr9sepList!A$1,manifest_11Sep!$A$1:$V$1,0))</f>
        <v>A</v>
      </c>
      <c r="B1657" s="3" t="s">
        <v>1087</v>
      </c>
      <c r="C1657" s="13" t="str">
        <f t="array" ref="C1657">INDEX(manifest_11Sep!$A$1:$V$3202,MATCH($B1657,manifest_11Sep!$B$1:$B$3202,0),MATCH(A.Arr9sepList!C$1,manifest_11Sep!$A$1:$V$1,0))</f>
        <v>LVNSRNJ5FRK</v>
      </c>
      <c r="D1657" s="13" t="str">
        <f t="array" ref="D1657">INDEX(manifest_11Sep!$A$1:$V$3202,MATCH($B1657,manifest_11Sep!$B$1:$B$3202,0),MATCH(A.Arr9sepList!D$1,manifest_11Sep!$A$1:$V$1,0))</f>
        <v>Female</v>
      </c>
      <c r="E1657" s="13" t="str">
        <f t="array" ref="E1657">INDEX(manifest_11Sep!$A$1:$V$3202,MATCH($B1657,manifest_11Sep!$B$1:$B$3202,0),MATCH(A.Arr9sepList!E$1,manifest_11Sep!$A$1:$V$1,0))</f>
        <v>Ann Kiet Nghia</v>
      </c>
      <c r="F1657" s="13" t="str">
        <f t="array" ref="F1657">INDEX(manifest_11Sep!$A$1:$V$3202,MATCH($B1657,manifest_11Sep!$B$1:$B$3202,0),MATCH(A.Arr9sepList!F$1,manifest_11Sep!$A$1:$V$1,0))</f>
        <v>Ly</v>
      </c>
      <c r="G1657" s="13">
        <f t="array" ref="G1657">INDEX(manifest_11Sep!$A$1:$V$3202,MATCH($B1657,manifest_11Sep!$B$1:$B$3202,0),MATCH(A.Arr9sepList!G$1,manifest_11Sep!$A$1:$V$1,0))</f>
        <v>88</v>
      </c>
      <c r="H1657" s="13" t="str">
        <f t="array" ref="H1657">INDEX(manifest_11Sep!$A$1:$V$3202,MATCH($B1657,manifest_11Sep!$B$1:$B$3202,0),MATCH(A.Arr9sepList!H$1,manifest_11Sep!$A$1:$V$1,0))</f>
        <v>Alicia Nguyen 3</v>
      </c>
      <c r="I1657" s="13" t="str">
        <f t="array" ref="I1657">INDEX(manifest_11Sep!$A$1:$V$3202,MATCH($B1657,manifest_11Sep!$B$1:$B$3202,0),MATCH(A.Arr9sepList!I$1,manifest_11Sep!$A$1:$V$1,0))</f>
        <v>NO NEED</v>
      </c>
      <c r="J1657" s="13" t="str">
        <f t="array" ref="J1657">INDEX(manifest_11Sep!$A$1:$V$3202,MATCH($B1657,manifest_11Sep!$B$1:$B$3202,0),MATCH(A.Arr9sepList!J$1,manifest_11Sep!$A$1:$V$1,0))</f>
        <v>NO NEED</v>
      </c>
      <c r="K1657" s="13" t="str">
        <f t="array" ref="K1657">INDEX(manifest_11Sep!$A$1:$V$3202,MATCH($B1657,manifest_11Sep!$B$1:$B$3202,0),MATCH(A.Arr9sepList!K$1,manifest_11Sep!$A$1:$V$1,0))</f>
        <v>12-thg 9-25</v>
      </c>
      <c r="L1657" s="14">
        <f t="array" ref="L1657">INDEX(manifest_11Sep!$A$1:$V$3202,MATCH($B1657,manifest_11Sep!$B$1:$B$3202,0),MATCH(A.Arr9sepList!L$1,manifest_11Sep!$A$1:$V$1,0))</f>
        <v>0</v>
      </c>
      <c r="M1657" s="13">
        <f t="array" ref="M1657">INDEX(manifest_11Sep!$A$1:$V$3202,MATCH($B1657,manifest_11Sep!$B$1:$B$3202,0),MATCH(A.Arr9sepList!M$1,manifest_11Sep!$A$1:$V$1,0))</f>
        <v>0</v>
      </c>
      <c r="N1657" s="13" t="str">
        <f t="array" ref="N1657">INDEX(manifest_11Sep!$A$1:$V$3202,MATCH($B1657,manifest_11Sep!$B$1:$B$3202,0),MATCH(A.Arr9sepList!N$1,manifest_11Sep!$A$1:$V$1,0))</f>
        <v>JW MARRIOTT</v>
      </c>
      <c r="O1657" s="15"/>
      <c r="P1657" s="13"/>
      <c r="Q1657" s="16">
        <v>75987043</v>
      </c>
      <c r="R1657" s="16" t="s">
        <v>61</v>
      </c>
      <c r="S1657" s="13">
        <f t="array" ref="S1657">INDEX(manifest_11Sep!$A$1:$V$3202,MATCH($B1657,manifest_11Sep!$B$1:$B$3202,0),MATCH(A.Arr9sepList!S$1,manifest_11Sep!$A$1:$V$1,0))</f>
        <v>0</v>
      </c>
    </row>
    <row r="1658" spans="1:19" ht="15.75" customHeight="1">
      <c r="A1658" s="13" t="str">
        <f t="array" ref="A1658">INDEX(manifest_11Sep!$A$1:$V$3202,MATCH($B1658,manifest_11Sep!$B$1:$B$3202,0),MATCH(A.Arr9sepList!A$1,manifest_11Sep!$A$1:$V$1,0))</f>
        <v>A</v>
      </c>
      <c r="B1658" s="3" t="s">
        <v>1323</v>
      </c>
      <c r="C1658" s="13" t="str">
        <f t="array" ref="C1658">INDEX(manifest_11Sep!$A$1:$V$3202,MATCH($B1658,manifest_11Sep!$B$1:$B$3202,0),MATCH(A.Arr9sepList!C$1,manifest_11Sep!$A$1:$V$1,0))</f>
        <v>WGN5VZ78KPD</v>
      </c>
      <c r="D1658" s="13" t="str">
        <f t="array" ref="D1658">INDEX(manifest_11Sep!$A$1:$V$3202,MATCH($B1658,manifest_11Sep!$B$1:$B$3202,0),MATCH(A.Arr9sepList!D$1,manifest_11Sep!$A$1:$V$1,0))</f>
        <v>Male</v>
      </c>
      <c r="E1658" s="13" t="str">
        <f t="array" ref="E1658">INDEX(manifest_11Sep!$A$1:$V$3202,MATCH($B1658,manifest_11Sep!$B$1:$B$3202,0),MATCH(A.Arr9sepList!E$1,manifest_11Sep!$A$1:$V$1,0))</f>
        <v>Luis Alberto</v>
      </c>
      <c r="F1658" s="13" t="str">
        <f t="array" ref="F1658">INDEX(manifest_11Sep!$A$1:$V$3202,MATCH($B1658,manifest_11Sep!$B$1:$B$3202,0),MATCH(A.Arr9sepList!F$1,manifest_11Sep!$A$1:$V$1,0))</f>
        <v>Izquierdo</v>
      </c>
      <c r="G1658" s="13">
        <f t="array" ref="G1658">INDEX(manifest_11Sep!$A$1:$V$3202,MATCH($B1658,manifest_11Sep!$B$1:$B$3202,0),MATCH(A.Arr9sepList!G$1,manifest_11Sep!$A$1:$V$1,0))</f>
        <v>57</v>
      </c>
      <c r="H1658" s="13" t="str">
        <f t="array" ref="H1658">INDEX(manifest_11Sep!$A$1:$V$3202,MATCH($B1658,manifest_11Sep!$B$1:$B$3202,0),MATCH(A.Arr9sepList!H$1,manifest_11Sep!$A$1:$V$1,0))</f>
        <v>Alicia Nguyen 4</v>
      </c>
      <c r="I1658" s="13">
        <f t="array" ref="I1658">INDEX(manifest_11Sep!$A$1:$V$3202,MATCH($B1658,manifest_11Sep!$B$1:$B$3202,0),MATCH(A.Arr9sepList!I$1,manifest_11Sep!$A$1:$V$1,0))</f>
        <v>0</v>
      </c>
      <c r="J1658" s="13">
        <f t="array" ref="J1658">INDEX(manifest_11Sep!$A$1:$V$3202,MATCH($B1658,manifest_11Sep!$B$1:$B$3202,0),MATCH(A.Arr9sepList!J$1,manifest_11Sep!$A$1:$V$1,0))</f>
        <v>0</v>
      </c>
      <c r="K1658" s="27">
        <f t="array" ref="K1658">INDEX(manifest_11Sep!$A$1:$V$3202,MATCH($B1658,manifest_11Sep!$B$1:$B$3202,0),MATCH(A.Arr9sepList!K$1,manifest_11Sep!$A$1:$V$1,0))</f>
        <v>0</v>
      </c>
      <c r="L1658" s="14">
        <f t="array" ref="L1658">INDEX(manifest_11Sep!$A$1:$V$3202,MATCH($B1658,manifest_11Sep!$B$1:$B$3202,0),MATCH(A.Arr9sepList!L$1,manifest_11Sep!$A$1:$V$1,0))</f>
        <v>0</v>
      </c>
      <c r="M1658" s="13">
        <f t="array" ref="M1658">INDEX(manifest_11Sep!$A$1:$V$3202,MATCH($B1658,manifest_11Sep!$B$1:$B$3202,0),MATCH(A.Arr9sepList!M$1,manifest_11Sep!$A$1:$V$1,0))</f>
        <v>0</v>
      </c>
      <c r="N1658" s="13" t="str">
        <f t="array" ref="N1658">INDEX(manifest_11Sep!$A$1:$V$3202,MATCH($B1658,manifest_11Sep!$B$1:$B$3202,0),MATCH(A.Arr9sepList!N$1,manifest_11Sep!$A$1:$V$1,0))</f>
        <v>JW MARRIOTT</v>
      </c>
      <c r="O1658" s="15"/>
      <c r="P1658" s="13"/>
      <c r="Q1658" s="16">
        <v>75987905</v>
      </c>
      <c r="R1658" s="16" t="s">
        <v>43</v>
      </c>
      <c r="S1658" s="13">
        <f t="array" ref="S1658">INDEX(manifest_11Sep!$A$1:$V$3202,MATCH($B1658,manifest_11Sep!$B$1:$B$3202,0),MATCH(A.Arr9sepList!S$1,manifest_11Sep!$A$1:$V$1,0))</f>
        <v>0</v>
      </c>
    </row>
    <row r="1659" spans="1:19" ht="15.75" customHeight="1">
      <c r="A1659" s="13" t="str">
        <f t="array" ref="A1659">INDEX(manifest_11Sep!$A$1:$V$3202,MATCH($B1659,manifest_11Sep!$B$1:$B$3202,0),MATCH(A.Arr9sepList!A$1,manifest_11Sep!$A$1:$V$1,0))</f>
        <v>A</v>
      </c>
      <c r="B1659" s="3" t="s">
        <v>4037</v>
      </c>
      <c r="C1659" s="13" t="str">
        <f t="array" ref="C1659">INDEX(manifest_11Sep!$A$1:$V$3202,MATCH($B1659,manifest_11Sep!$B$1:$B$3202,0),MATCH(A.Arr9sepList!C$1,manifest_11Sep!$A$1:$V$1,0))</f>
        <v>H2NP2WWPMR2</v>
      </c>
      <c r="D1659" s="13" t="str">
        <f t="array" ref="D1659">INDEX(manifest_11Sep!$A$1:$V$3202,MATCH($B1659,manifest_11Sep!$B$1:$B$3202,0),MATCH(A.Arr9sepList!D$1,manifest_11Sep!$A$1:$V$1,0))</f>
        <v>Female</v>
      </c>
      <c r="E1659" s="13" t="str">
        <f t="array" ref="E1659">INDEX(manifest_11Sep!$A$1:$V$3202,MATCH($B1659,manifest_11Sep!$B$1:$B$3202,0),MATCH(A.Arr9sepList!E$1,manifest_11Sep!$A$1:$V$1,0))</f>
        <v>Xin</v>
      </c>
      <c r="F1659" s="13" t="str">
        <f t="array" ref="F1659">INDEX(manifest_11Sep!$A$1:$V$3202,MATCH($B1659,manifest_11Sep!$B$1:$B$3202,0),MATCH(A.Arr9sepList!F$1,manifest_11Sep!$A$1:$V$1,0))</f>
        <v>Liu</v>
      </c>
      <c r="G1659" s="13">
        <f t="array" ref="G1659">INDEX(manifest_11Sep!$A$1:$V$3202,MATCH($B1659,manifest_11Sep!$B$1:$B$3202,0),MATCH(A.Arr9sepList!G$1,manifest_11Sep!$A$1:$V$1,0))</f>
        <v>57</v>
      </c>
      <c r="H1659" s="13" t="str">
        <f t="array" ref="H1659">INDEX(manifest_11Sep!$A$1:$V$3202,MATCH($B1659,manifest_11Sep!$B$1:$B$3202,0),MATCH(A.Arr9sepList!H$1,manifest_11Sep!$A$1:$V$1,0))</f>
        <v>Rocky Shi</v>
      </c>
      <c r="I1659" s="13">
        <f t="array" ref="I1659">INDEX(manifest_11Sep!$A$1:$V$3202,MATCH($B1659,manifest_11Sep!$B$1:$B$3202,0),MATCH(A.Arr9sepList!I$1,manifest_11Sep!$A$1:$V$1,0))</f>
        <v>0</v>
      </c>
      <c r="J1659" s="13">
        <f t="array" ref="J1659">INDEX(manifest_11Sep!$A$1:$V$3202,MATCH($B1659,manifest_11Sep!$B$1:$B$3202,0),MATCH(A.Arr9sepList!J$1,manifest_11Sep!$A$1:$V$1,0))</f>
        <v>0</v>
      </c>
      <c r="K1659" s="27">
        <f t="array" ref="K1659">INDEX(manifest_11Sep!$A$1:$V$3202,MATCH($B1659,manifest_11Sep!$B$1:$B$3202,0),MATCH(A.Arr9sepList!K$1,manifest_11Sep!$A$1:$V$1,0))</f>
        <v>0</v>
      </c>
      <c r="L1659" s="14">
        <f t="array" ref="L1659">INDEX(manifest_11Sep!$A$1:$V$3202,MATCH($B1659,manifest_11Sep!$B$1:$B$3202,0),MATCH(A.Arr9sepList!L$1,manifest_11Sep!$A$1:$V$1,0))</f>
        <v>0</v>
      </c>
      <c r="M1659" s="13">
        <f t="array" ref="M1659">INDEX(manifest_11Sep!$A$1:$V$3202,MATCH($B1659,manifest_11Sep!$B$1:$B$3202,0),MATCH(A.Arr9sepList!M$1,manifest_11Sep!$A$1:$V$1,0))</f>
        <v>0</v>
      </c>
      <c r="N1659" s="13" t="str">
        <f t="array" ref="N1659">INDEX(manifest_11Sep!$A$1:$V$3202,MATCH($B1659,manifest_11Sep!$B$1:$B$3202,0),MATCH(A.Arr9sepList!N$1,manifest_11Sep!$A$1:$V$1,0))</f>
        <v>JW MARRIOTT</v>
      </c>
      <c r="O1659" s="15"/>
      <c r="P1659" s="13"/>
      <c r="Q1659" s="16">
        <v>75989172</v>
      </c>
      <c r="R1659" s="16" t="s">
        <v>61</v>
      </c>
      <c r="S1659" s="13">
        <f t="array" ref="S1659">INDEX(manifest_11Sep!$A$1:$V$3202,MATCH($B1659,manifest_11Sep!$B$1:$B$3202,0),MATCH(A.Arr9sepList!S$1,manifest_11Sep!$A$1:$V$1,0))</f>
        <v>0</v>
      </c>
    </row>
    <row r="1660" spans="1:19" ht="15.75" customHeight="1">
      <c r="A1660" s="13" t="str">
        <f t="array" ref="A1660">INDEX(manifest_11Sep!$A$1:$V$3202,MATCH($B1660,manifest_11Sep!$B$1:$B$3202,0),MATCH(A.Arr9sepList!A$1,manifest_11Sep!$A$1:$V$1,0))</f>
        <v>A</v>
      </c>
      <c r="B1660" s="3" t="s">
        <v>3180</v>
      </c>
      <c r="C1660" s="13" t="str">
        <f t="array" ref="C1660">INDEX(manifest_11Sep!$A$1:$V$3202,MATCH($B1660,manifest_11Sep!$B$1:$B$3202,0),MATCH(A.Arr9sepList!C$1,manifest_11Sep!$A$1:$V$1,0))</f>
        <v>7VN5KRFG8RH</v>
      </c>
      <c r="D1660" s="13" t="str">
        <f t="array" ref="D1660">INDEX(manifest_11Sep!$A$1:$V$3202,MATCH($B1660,manifest_11Sep!$B$1:$B$3202,0),MATCH(A.Arr9sepList!D$1,manifest_11Sep!$A$1:$V$1,0))</f>
        <v>Male</v>
      </c>
      <c r="E1660" s="13" t="str">
        <f t="array" ref="E1660">INDEX(manifest_11Sep!$A$1:$V$3202,MATCH($B1660,manifest_11Sep!$B$1:$B$3202,0),MATCH(A.Arr9sepList!E$1,manifest_11Sep!$A$1:$V$1,0))</f>
        <v>John David</v>
      </c>
      <c r="F1660" s="13" t="str">
        <f t="array" ref="F1660">INDEX(manifest_11Sep!$A$1:$V$3202,MATCH($B1660,manifest_11Sep!$B$1:$B$3202,0),MATCH(A.Arr9sepList!F$1,manifest_11Sep!$A$1:$V$1,0))</f>
        <v>Walker Jr</v>
      </c>
      <c r="G1660" s="13">
        <f t="array" ref="G1660">INDEX(manifest_11Sep!$A$1:$V$3202,MATCH($B1660,manifest_11Sep!$B$1:$B$3202,0),MATCH(A.Arr9sepList!G$1,manifest_11Sep!$A$1:$V$1,0))</f>
        <v>67</v>
      </c>
      <c r="H1660" s="13" t="str">
        <f t="array" ref="H1660">INDEX(manifest_11Sep!$A$1:$V$3202,MATCH($B1660,manifest_11Sep!$B$1:$B$3202,0),MATCH(A.Arr9sepList!H$1,manifest_11Sep!$A$1:$V$1,0))</f>
        <v>Lijoy Thomas</v>
      </c>
      <c r="I1660" s="13">
        <f t="array" ref="I1660">INDEX(manifest_11Sep!$A$1:$V$3202,MATCH($B1660,manifest_11Sep!$B$1:$B$3202,0),MATCH(A.Arr9sepList!I$1,manifest_11Sep!$A$1:$V$1,0))</f>
        <v>0</v>
      </c>
      <c r="J1660" s="13">
        <f t="array" ref="J1660">INDEX(manifest_11Sep!$A$1:$V$3202,MATCH($B1660,manifest_11Sep!$B$1:$B$3202,0),MATCH(A.Arr9sepList!J$1,manifest_11Sep!$A$1:$V$1,0))</f>
        <v>0</v>
      </c>
      <c r="K1660" s="27">
        <f t="array" ref="K1660">INDEX(manifest_11Sep!$A$1:$V$3202,MATCH($B1660,manifest_11Sep!$B$1:$B$3202,0),MATCH(A.Arr9sepList!K$1,manifest_11Sep!$A$1:$V$1,0))</f>
        <v>0</v>
      </c>
      <c r="L1660" s="14">
        <f t="array" ref="L1660">INDEX(manifest_11Sep!$A$1:$V$3202,MATCH($B1660,manifest_11Sep!$B$1:$B$3202,0),MATCH(A.Arr9sepList!L$1,manifest_11Sep!$A$1:$V$1,0))</f>
        <v>0</v>
      </c>
      <c r="M1660" s="13">
        <f t="array" ref="M1660">INDEX(manifest_11Sep!$A$1:$V$3202,MATCH($B1660,manifest_11Sep!$B$1:$B$3202,0),MATCH(A.Arr9sepList!M$1,manifest_11Sep!$A$1:$V$1,0))</f>
        <v>0</v>
      </c>
      <c r="N1660" s="13" t="str">
        <f t="array" ref="N1660">INDEX(manifest_11Sep!$A$1:$V$3202,MATCH($B1660,manifest_11Sep!$B$1:$B$3202,0),MATCH(A.Arr9sepList!N$1,manifest_11Sep!$A$1:$V$1,0))</f>
        <v>THE PLAZA</v>
      </c>
      <c r="O1660" s="15"/>
      <c r="P1660" s="13"/>
      <c r="Q1660" s="16">
        <v>70054437</v>
      </c>
      <c r="R1660" s="16" t="s">
        <v>35</v>
      </c>
      <c r="S1660" s="13">
        <f t="array" ref="S1660">INDEX(manifest_11Sep!$A$1:$V$3202,MATCH($B1660,manifest_11Sep!$B$1:$B$3202,0),MATCH(A.Arr9sepList!S$1,manifest_11Sep!$A$1:$V$1,0))</f>
        <v>0</v>
      </c>
    </row>
    <row r="1661" spans="1:19" ht="15.75" customHeight="1">
      <c r="A1661" s="13" t="str">
        <f t="array" ref="A1661">INDEX(manifest_11Sep!$A$1:$V$3202,MATCH($B1661,manifest_11Sep!$B$1:$B$3202,0),MATCH(A.Arr9sepList!A$1,manifest_11Sep!$A$1:$V$1,0))</f>
        <v>A</v>
      </c>
      <c r="B1661" s="3" t="s">
        <v>3266</v>
      </c>
      <c r="C1661" s="13" t="str">
        <f t="array" ref="C1661">INDEX(manifest_11Sep!$A$1:$V$3202,MATCH($B1661,manifest_11Sep!$B$1:$B$3202,0),MATCH(A.Arr9sepList!C$1,manifest_11Sep!$A$1:$V$1,0))</f>
        <v>NBNPZR96C5Z</v>
      </c>
      <c r="D1661" s="13" t="str">
        <f t="array" ref="D1661">INDEX(manifest_11Sep!$A$1:$V$3202,MATCH($B1661,manifest_11Sep!$B$1:$B$3202,0),MATCH(A.Arr9sepList!D$1,manifest_11Sep!$A$1:$V$1,0))</f>
        <v>Female</v>
      </c>
      <c r="E1661" s="13" t="str">
        <f t="array" ref="E1661">INDEX(manifest_11Sep!$A$1:$V$3202,MATCH($B1661,manifest_11Sep!$B$1:$B$3202,0),MATCH(A.Arr9sepList!E$1,manifest_11Sep!$A$1:$V$1,0))</f>
        <v>Jie</v>
      </c>
      <c r="F1661" s="13" t="str">
        <f t="array" ref="F1661">INDEX(manifest_11Sep!$A$1:$V$3202,MATCH($B1661,manifest_11Sep!$B$1:$B$3202,0),MATCH(A.Arr9sepList!F$1,manifest_11Sep!$A$1:$V$1,0))</f>
        <v>Xu</v>
      </c>
      <c r="G1661" s="13">
        <f t="array" ref="G1661">INDEX(manifest_11Sep!$A$1:$V$3202,MATCH($B1661,manifest_11Sep!$B$1:$B$3202,0),MATCH(A.Arr9sepList!G$1,manifest_11Sep!$A$1:$V$1,0))</f>
        <v>36</v>
      </c>
      <c r="H1661" s="13" t="str">
        <f t="array" ref="H1661">INDEX(manifest_11Sep!$A$1:$V$3202,MATCH($B1661,manifest_11Sep!$B$1:$B$3202,0),MATCH(A.Arr9sepList!H$1,manifest_11Sep!$A$1:$V$1,0))</f>
        <v>Lucy Cai</v>
      </c>
      <c r="I1661" s="13">
        <f t="array" ref="I1661">INDEX(manifest_11Sep!$A$1:$V$3202,MATCH($B1661,manifest_11Sep!$B$1:$B$3202,0),MATCH(A.Arr9sepList!I$1,manifest_11Sep!$A$1:$V$1,0))</f>
        <v>0</v>
      </c>
      <c r="J1661" s="13">
        <f t="array" ref="J1661">INDEX(manifest_11Sep!$A$1:$V$3202,MATCH($B1661,manifest_11Sep!$B$1:$B$3202,0),MATCH(A.Arr9sepList!J$1,manifest_11Sep!$A$1:$V$1,0))</f>
        <v>0</v>
      </c>
      <c r="K1661" s="27">
        <f t="array" ref="K1661">INDEX(manifest_11Sep!$A$1:$V$3202,MATCH($B1661,manifest_11Sep!$B$1:$B$3202,0),MATCH(A.Arr9sepList!K$1,manifest_11Sep!$A$1:$V$1,0))</f>
        <v>0</v>
      </c>
      <c r="L1661" s="14">
        <f t="array" ref="L1661">INDEX(manifest_11Sep!$A$1:$V$3202,MATCH($B1661,manifest_11Sep!$B$1:$B$3202,0),MATCH(A.Arr9sepList!L$1,manifest_11Sep!$A$1:$V$1,0))</f>
        <v>0</v>
      </c>
      <c r="M1661" s="13">
        <f t="array" ref="M1661">INDEX(manifest_11Sep!$A$1:$V$3202,MATCH($B1661,manifest_11Sep!$B$1:$B$3202,0),MATCH(A.Arr9sepList!M$1,manifest_11Sep!$A$1:$V$1,0))</f>
        <v>0</v>
      </c>
      <c r="N1661" s="13" t="str">
        <f t="array" ref="N1661">INDEX(manifest_11Sep!$A$1:$V$3202,MATCH($B1661,manifest_11Sep!$B$1:$B$3202,0),MATCH(A.Arr9sepList!N$1,manifest_11Sep!$A$1:$V$1,0))</f>
        <v>THE PLAZA</v>
      </c>
      <c r="O1661" s="15"/>
      <c r="P1661" s="13"/>
      <c r="Q1661" s="16">
        <v>72252696</v>
      </c>
      <c r="R1661" s="16" t="s">
        <v>43</v>
      </c>
      <c r="S1661" s="13">
        <f t="array" ref="S1661">INDEX(manifest_11Sep!$A$1:$V$3202,MATCH($B1661,manifest_11Sep!$B$1:$B$3202,0),MATCH(A.Arr9sepList!S$1,manifest_11Sep!$A$1:$V$1,0))</f>
        <v>0</v>
      </c>
    </row>
    <row r="1662" spans="1:19" ht="15.75" customHeight="1">
      <c r="A1662" s="13" t="str">
        <f t="array" ref="A1662">INDEX(manifest_11Sep!$A$1:$V$3202,MATCH($B1662,manifest_11Sep!$B$1:$B$3202,0),MATCH(A.Arr9sepList!A$1,manifest_11Sep!$A$1:$V$1,0))</f>
        <v>A</v>
      </c>
      <c r="B1662" s="3" t="s">
        <v>3361</v>
      </c>
      <c r="C1662" s="13" t="str">
        <f t="array" ref="C1662">INDEX(manifest_11Sep!$A$1:$V$3202,MATCH($B1662,manifest_11Sep!$B$1:$B$3202,0),MATCH(A.Arr9sepList!C$1,manifest_11Sep!$A$1:$V$1,0))</f>
        <v>X4NFP7FLMRY</v>
      </c>
      <c r="D1662" s="13" t="str">
        <f t="array" ref="D1662">INDEX(manifest_11Sep!$A$1:$V$3202,MATCH($B1662,manifest_11Sep!$B$1:$B$3202,0),MATCH(A.Arr9sepList!D$1,manifest_11Sep!$A$1:$V$1,0))</f>
        <v>Female</v>
      </c>
      <c r="E1662" s="13" t="str">
        <f t="array" ref="E1662">INDEX(manifest_11Sep!$A$1:$V$3202,MATCH($B1662,manifest_11Sep!$B$1:$B$3202,0),MATCH(A.Arr9sepList!E$1,manifest_11Sep!$A$1:$V$1,0))</f>
        <v>Regina</v>
      </c>
      <c r="F1662" s="13" t="str">
        <f t="array" ref="F1662">INDEX(manifest_11Sep!$A$1:$V$3202,MATCH($B1662,manifest_11Sep!$B$1:$B$3202,0),MATCH(A.Arr9sepList!F$1,manifest_11Sep!$A$1:$V$1,0))</f>
        <v>Mendoza-Montoya</v>
      </c>
      <c r="G1662" s="13">
        <f t="array" ref="G1662">INDEX(manifest_11Sep!$A$1:$V$3202,MATCH($B1662,manifest_11Sep!$B$1:$B$3202,0),MATCH(A.Arr9sepList!G$1,manifest_11Sep!$A$1:$V$1,0))</f>
        <v>24</v>
      </c>
      <c r="H1662" s="13" t="str">
        <f t="array" ref="H1662">INDEX(manifest_11Sep!$A$1:$V$3202,MATCH($B1662,manifest_11Sep!$B$1:$B$3202,0),MATCH(A.Arr9sepList!H$1,manifest_11Sep!$A$1:$V$1,0))</f>
        <v>Manh Le</v>
      </c>
      <c r="I1662" s="13">
        <f t="array" ref="I1662">INDEX(manifest_11Sep!$A$1:$V$3202,MATCH($B1662,manifest_11Sep!$B$1:$B$3202,0),MATCH(A.Arr9sepList!I$1,manifest_11Sep!$A$1:$V$1,0))</f>
        <v>0</v>
      </c>
      <c r="J1662" s="13">
        <f t="array" ref="J1662">INDEX(manifest_11Sep!$A$1:$V$3202,MATCH($B1662,manifest_11Sep!$B$1:$B$3202,0),MATCH(A.Arr9sepList!J$1,manifest_11Sep!$A$1:$V$1,0))</f>
        <v>0</v>
      </c>
      <c r="K1662" s="27">
        <f t="array" ref="K1662">INDEX(manifest_11Sep!$A$1:$V$3202,MATCH($B1662,manifest_11Sep!$B$1:$B$3202,0),MATCH(A.Arr9sepList!K$1,manifest_11Sep!$A$1:$V$1,0))</f>
        <v>0</v>
      </c>
      <c r="L1662" s="14">
        <f t="array" ref="L1662">INDEX(manifest_11Sep!$A$1:$V$3202,MATCH($B1662,manifest_11Sep!$B$1:$B$3202,0),MATCH(A.Arr9sepList!L$1,manifest_11Sep!$A$1:$V$1,0))</f>
        <v>0</v>
      </c>
      <c r="M1662" s="13">
        <f t="array" ref="M1662">INDEX(manifest_11Sep!$A$1:$V$3202,MATCH($B1662,manifest_11Sep!$B$1:$B$3202,0),MATCH(A.Arr9sepList!M$1,manifest_11Sep!$A$1:$V$1,0))</f>
        <v>0</v>
      </c>
      <c r="N1662" s="13" t="str">
        <f t="array" ref="N1662">INDEX(manifest_11Sep!$A$1:$V$3202,MATCH($B1662,manifest_11Sep!$B$1:$B$3202,0),MATCH(A.Arr9sepList!N$1,manifest_11Sep!$A$1:$V$1,0))</f>
        <v>THE PLAZA</v>
      </c>
      <c r="O1662" s="15"/>
      <c r="P1662" s="13"/>
      <c r="Q1662" s="16">
        <v>70503756</v>
      </c>
      <c r="R1662" s="16" t="s">
        <v>43</v>
      </c>
      <c r="S1662" s="13">
        <f t="array" ref="S1662">INDEX(manifest_11Sep!$A$1:$V$3202,MATCH($B1662,manifest_11Sep!$B$1:$B$3202,0),MATCH(A.Arr9sepList!S$1,manifest_11Sep!$A$1:$V$1,0))</f>
        <v>0</v>
      </c>
    </row>
    <row r="1663" spans="1:19" ht="15.75" customHeight="1">
      <c r="A1663" s="13" t="str">
        <f t="array" ref="A1663">INDEX(manifest_11Sep!$A$1:$V$3202,MATCH($B1663,manifest_11Sep!$B$1:$B$3202,0),MATCH(A.Arr9sepList!A$1,manifest_11Sep!$A$1:$V$1,0))</f>
        <v>A</v>
      </c>
      <c r="B1663" s="3" t="s">
        <v>3462</v>
      </c>
      <c r="C1663" s="13" t="str">
        <f t="array" ref="C1663">INDEX(manifest_11Sep!$A$1:$V$3202,MATCH($B1663,manifest_11Sep!$B$1:$B$3202,0),MATCH(A.Arr9sepList!C$1,manifest_11Sep!$A$1:$V$1,0))</f>
        <v>MCNZ3DJK7ZG</v>
      </c>
      <c r="D1663" s="13" t="str">
        <f t="array" ref="D1663">INDEX(manifest_11Sep!$A$1:$V$3202,MATCH($B1663,manifest_11Sep!$B$1:$B$3202,0),MATCH(A.Arr9sepList!D$1,manifest_11Sep!$A$1:$V$1,0))</f>
        <v>Female</v>
      </c>
      <c r="E1663" s="13" t="str">
        <f t="array" ref="E1663">INDEX(manifest_11Sep!$A$1:$V$3202,MATCH($B1663,manifest_11Sep!$B$1:$B$3202,0),MATCH(A.Arr9sepList!E$1,manifest_11Sep!$A$1:$V$1,0))</f>
        <v>Carmencita Palma</v>
      </c>
      <c r="F1663" s="13" t="str">
        <f t="array" ref="F1663">INDEX(manifest_11Sep!$A$1:$V$3202,MATCH($B1663,manifest_11Sep!$B$1:$B$3202,0),MATCH(A.Arr9sepList!F$1,manifest_11Sep!$A$1:$V$1,0))</f>
        <v>Atienza</v>
      </c>
      <c r="G1663" s="13">
        <f t="array" ref="G1663">INDEX(manifest_11Sep!$A$1:$V$3202,MATCH($B1663,manifest_11Sep!$B$1:$B$3202,0),MATCH(A.Arr9sepList!G$1,manifest_11Sep!$A$1:$V$1,0))</f>
        <v>79</v>
      </c>
      <c r="H1663" s="13" t="str">
        <f t="array" ref="H1663">INDEX(manifest_11Sep!$A$1:$V$3202,MATCH($B1663,manifest_11Sep!$B$1:$B$3202,0),MATCH(A.Arr9sepList!H$1,manifest_11Sep!$A$1:$V$1,0))</f>
        <v>Maricel Goyena</v>
      </c>
      <c r="I1663" s="13">
        <f t="array" ref="I1663">INDEX(manifest_11Sep!$A$1:$V$3202,MATCH($B1663,manifest_11Sep!$B$1:$B$3202,0),MATCH(A.Arr9sepList!I$1,manifest_11Sep!$A$1:$V$1,0))</f>
        <v>0</v>
      </c>
      <c r="J1663" s="13">
        <f t="array" ref="J1663">INDEX(manifest_11Sep!$A$1:$V$3202,MATCH($B1663,manifest_11Sep!$B$1:$B$3202,0),MATCH(A.Arr9sepList!J$1,manifest_11Sep!$A$1:$V$1,0))</f>
        <v>0</v>
      </c>
      <c r="K1663" s="13" t="str">
        <f t="array" ref="K1663">INDEX(manifest_11Sep!$A$1:$V$3202,MATCH($B1663,manifest_11Sep!$B$1:$B$3202,0),MATCH(A.Arr9sepList!K$1,manifest_11Sep!$A$1:$V$1,0))</f>
        <v>14-thg 9-25</v>
      </c>
      <c r="L1663" s="14">
        <f t="array" ref="L1663">INDEX(manifest_11Sep!$A$1:$V$3202,MATCH($B1663,manifest_11Sep!$B$1:$B$3202,0),MATCH(A.Arr9sepList!L$1,manifest_11Sep!$A$1:$V$1,0))</f>
        <v>0.1875</v>
      </c>
      <c r="M1663" s="13" t="str">
        <f t="array" ref="M1663">INDEX(manifest_11Sep!$A$1:$V$3202,MATCH($B1663,manifest_11Sep!$B$1:$B$3202,0),MATCH(A.Arr9sepList!M$1,manifest_11Sep!$A$1:$V$1,0))</f>
        <v>ICN-T1</v>
      </c>
      <c r="N1663" s="13" t="str">
        <f t="array" ref="N1663">INDEX(manifest_11Sep!$A$1:$V$3202,MATCH($B1663,manifest_11Sep!$B$1:$B$3202,0),MATCH(A.Arr9sepList!N$1,manifest_11Sep!$A$1:$V$1,0))</f>
        <v>THE PLAZA</v>
      </c>
      <c r="O1663" s="15"/>
      <c r="P1663" s="13"/>
      <c r="Q1663" s="16">
        <v>70485532</v>
      </c>
      <c r="R1663" s="16" t="s">
        <v>61</v>
      </c>
      <c r="S1663" s="13">
        <f t="array" ref="S1663">INDEX(manifest_11Sep!$A$1:$V$3202,MATCH($B1663,manifest_11Sep!$B$1:$B$3202,0),MATCH(A.Arr9sepList!S$1,manifest_11Sep!$A$1:$V$1,0))</f>
        <v>0</v>
      </c>
    </row>
    <row r="1664" spans="1:19" ht="15.75" customHeight="1">
      <c r="A1664" s="13" t="str">
        <f t="array" ref="A1664">INDEX(manifest_11Sep!$A$1:$V$3202,MATCH($B1664,manifest_11Sep!$B$1:$B$3202,0),MATCH(A.Arr9sepList!A$1,manifest_11Sep!$A$1:$V$1,0))</f>
        <v>A</v>
      </c>
      <c r="B1664" s="3" t="s">
        <v>3702</v>
      </c>
      <c r="C1664" s="13" t="str">
        <f t="array" ref="C1664">INDEX(manifest_11Sep!$A$1:$V$3202,MATCH($B1664,manifest_11Sep!$B$1:$B$3202,0),MATCH(A.Arr9sepList!C$1,manifest_11Sep!$A$1:$V$1,0))</f>
        <v>D9NCLDN4WDR</v>
      </c>
      <c r="D1664" s="13" t="str">
        <f t="array" ref="D1664">INDEX(manifest_11Sep!$A$1:$V$3202,MATCH($B1664,manifest_11Sep!$B$1:$B$3202,0),MATCH(A.Arr9sepList!D$1,manifest_11Sep!$A$1:$V$1,0))</f>
        <v>Male</v>
      </c>
      <c r="E1664" s="13" t="str">
        <f t="array" ref="E1664">INDEX(manifest_11Sep!$A$1:$V$3202,MATCH($B1664,manifest_11Sep!$B$1:$B$3202,0),MATCH(A.Arr9sepList!E$1,manifest_11Sep!$A$1:$V$1,0))</f>
        <v>Isaac-James Palacio</v>
      </c>
      <c r="F1664" s="13" t="str">
        <f t="array" ref="F1664">INDEX(manifest_11Sep!$A$1:$V$3202,MATCH($B1664,manifest_11Sep!$B$1:$B$3202,0),MATCH(A.Arr9sepList!F$1,manifest_11Sep!$A$1:$V$1,0))</f>
        <v>Custodio</v>
      </c>
      <c r="G1664" s="13">
        <f t="array" ref="G1664">INDEX(manifest_11Sep!$A$1:$V$3202,MATCH($B1664,manifest_11Sep!$B$1:$B$3202,0),MATCH(A.Arr9sepList!G$1,manifest_11Sep!$A$1:$V$1,0))</f>
        <v>22</v>
      </c>
      <c r="H1664" s="13" t="str">
        <f t="array" ref="H1664">INDEX(manifest_11Sep!$A$1:$V$3202,MATCH($B1664,manifest_11Sep!$B$1:$B$3202,0),MATCH(A.Arr9sepList!H$1,manifest_11Sep!$A$1:$V$1,0))</f>
        <v>Peter Ly</v>
      </c>
      <c r="I1664" s="13">
        <f t="array" ref="I1664">INDEX(manifest_11Sep!$A$1:$V$3202,MATCH($B1664,manifest_11Sep!$B$1:$B$3202,0),MATCH(A.Arr9sepList!I$1,manifest_11Sep!$A$1:$V$1,0))</f>
        <v>0</v>
      </c>
      <c r="J1664" s="13">
        <f t="array" ref="J1664">INDEX(manifest_11Sep!$A$1:$V$3202,MATCH($B1664,manifest_11Sep!$B$1:$B$3202,0),MATCH(A.Arr9sepList!J$1,manifest_11Sep!$A$1:$V$1,0))</f>
        <v>0</v>
      </c>
      <c r="K1664" s="27">
        <f t="array" ref="K1664">INDEX(manifest_11Sep!$A$1:$V$3202,MATCH($B1664,manifest_11Sep!$B$1:$B$3202,0),MATCH(A.Arr9sepList!K$1,manifest_11Sep!$A$1:$V$1,0))</f>
        <v>0</v>
      </c>
      <c r="L1664" s="14">
        <f t="array" ref="L1664">INDEX(manifest_11Sep!$A$1:$V$3202,MATCH($B1664,manifest_11Sep!$B$1:$B$3202,0),MATCH(A.Arr9sepList!L$1,manifest_11Sep!$A$1:$V$1,0))</f>
        <v>0</v>
      </c>
      <c r="M1664" s="13">
        <f t="array" ref="M1664">INDEX(manifest_11Sep!$A$1:$V$3202,MATCH($B1664,manifest_11Sep!$B$1:$B$3202,0),MATCH(A.Arr9sepList!M$1,manifest_11Sep!$A$1:$V$1,0))</f>
        <v>0</v>
      </c>
      <c r="N1664" s="13" t="str">
        <f t="array" ref="N1664">INDEX(manifest_11Sep!$A$1:$V$3202,MATCH($B1664,manifest_11Sep!$B$1:$B$3202,0),MATCH(A.Arr9sepList!N$1,manifest_11Sep!$A$1:$V$1,0))</f>
        <v>THE PLAZA</v>
      </c>
      <c r="O1664" s="15"/>
      <c r="P1664" s="13"/>
      <c r="Q1664" s="16">
        <v>70054435</v>
      </c>
      <c r="R1664" s="16" t="s">
        <v>35</v>
      </c>
      <c r="S1664" s="13">
        <f t="array" ref="S1664">INDEX(manifest_11Sep!$A$1:$V$3202,MATCH($B1664,manifest_11Sep!$B$1:$B$3202,0),MATCH(A.Arr9sepList!S$1,manifest_11Sep!$A$1:$V$1,0))</f>
        <v>0</v>
      </c>
    </row>
    <row r="1665" spans="1:19" ht="15.75" customHeight="1">
      <c r="A1665" s="13" t="str">
        <f t="array" ref="A1665">INDEX(manifest_11Sep!$A$1:$V$3202,MATCH($B1665,manifest_11Sep!$B$1:$B$3202,0),MATCH(A.Arr9sepList!A$1,manifest_11Sep!$A$1:$V$1,0))</f>
        <v>A</v>
      </c>
      <c r="B1665" s="3" t="s">
        <v>3724</v>
      </c>
      <c r="C1665" s="13" t="str">
        <f t="array" ref="C1665">INDEX(manifest_11Sep!$A$1:$V$3202,MATCH($B1665,manifest_11Sep!$B$1:$B$3202,0),MATCH(A.Arr9sepList!C$1,manifest_11Sep!$A$1:$V$1,0))</f>
        <v>FQNXS2NBRBK</v>
      </c>
      <c r="D1665" s="13" t="str">
        <f t="array" ref="D1665">INDEX(manifest_11Sep!$A$1:$V$3202,MATCH($B1665,manifest_11Sep!$B$1:$B$3202,0),MATCH(A.Arr9sepList!D$1,manifest_11Sep!$A$1:$V$1,0))</f>
        <v>Male</v>
      </c>
      <c r="E1665" s="13" t="str">
        <f t="array" ref="E1665">INDEX(manifest_11Sep!$A$1:$V$3202,MATCH($B1665,manifest_11Sep!$B$1:$B$3202,0),MATCH(A.Arr9sepList!E$1,manifest_11Sep!$A$1:$V$1,0))</f>
        <v>Bryan</v>
      </c>
      <c r="F1665" s="13" t="str">
        <f t="array" ref="F1665">INDEX(manifest_11Sep!$A$1:$V$3202,MATCH($B1665,manifest_11Sep!$B$1:$B$3202,0),MATCH(A.Arr9sepList!F$1,manifest_11Sep!$A$1:$V$1,0))</f>
        <v>Ulloa</v>
      </c>
      <c r="G1665" s="13">
        <f t="array" ref="G1665">INDEX(manifest_11Sep!$A$1:$V$3202,MATCH($B1665,manifest_11Sep!$B$1:$B$3202,0),MATCH(A.Arr9sepList!G$1,manifest_11Sep!$A$1:$V$1,0))</f>
        <v>0</v>
      </c>
      <c r="H1665" s="13" t="str">
        <f t="array" ref="H1665">INDEX(manifest_11Sep!$A$1:$V$3202,MATCH($B1665,manifest_11Sep!$B$1:$B$3202,0),MATCH(A.Arr9sepList!H$1,manifest_11Sep!$A$1:$V$1,0))</f>
        <v>Peter Ly</v>
      </c>
      <c r="I1665" s="13">
        <f t="array" ref="I1665">INDEX(manifest_11Sep!$A$1:$V$3202,MATCH($B1665,manifest_11Sep!$B$1:$B$3202,0),MATCH(A.Arr9sepList!I$1,manifest_11Sep!$A$1:$V$1,0))</f>
        <v>0</v>
      </c>
      <c r="J1665" s="13">
        <f t="array" ref="J1665">INDEX(manifest_11Sep!$A$1:$V$3202,MATCH($B1665,manifest_11Sep!$B$1:$B$3202,0),MATCH(A.Arr9sepList!J$1,manifest_11Sep!$A$1:$V$1,0))</f>
        <v>0</v>
      </c>
      <c r="K1665" s="27">
        <f t="array" ref="K1665">INDEX(manifest_11Sep!$A$1:$V$3202,MATCH($B1665,manifest_11Sep!$B$1:$B$3202,0),MATCH(A.Arr9sepList!K$1,manifest_11Sep!$A$1:$V$1,0))</f>
        <v>0</v>
      </c>
      <c r="L1665" s="14">
        <f t="array" ref="L1665">INDEX(manifest_11Sep!$A$1:$V$3202,MATCH($B1665,manifest_11Sep!$B$1:$B$3202,0),MATCH(A.Arr9sepList!L$1,manifest_11Sep!$A$1:$V$1,0))</f>
        <v>0</v>
      </c>
      <c r="M1665" s="13">
        <f t="array" ref="M1665">INDEX(manifest_11Sep!$A$1:$V$3202,MATCH($B1665,manifest_11Sep!$B$1:$B$3202,0),MATCH(A.Arr9sepList!M$1,manifest_11Sep!$A$1:$V$1,0))</f>
        <v>0</v>
      </c>
      <c r="N1665" s="13" t="str">
        <f t="array" ref="N1665">INDEX(manifest_11Sep!$A$1:$V$3202,MATCH($B1665,manifest_11Sep!$B$1:$B$3202,0),MATCH(A.Arr9sepList!N$1,manifest_11Sep!$A$1:$V$1,0))</f>
        <v>THE PLAZA</v>
      </c>
      <c r="O1665" s="15"/>
      <c r="P1665" s="13"/>
      <c r="Q1665" s="16">
        <v>70065030</v>
      </c>
      <c r="R1665" s="16" t="s">
        <v>43</v>
      </c>
      <c r="S1665" s="13">
        <f t="array" ref="S1665">INDEX(manifest_11Sep!$A$1:$V$3202,MATCH($B1665,manifest_11Sep!$B$1:$B$3202,0),MATCH(A.Arr9sepList!S$1,manifest_11Sep!$A$1:$V$1,0))</f>
        <v>0</v>
      </c>
    </row>
    <row r="1666" spans="1:19" ht="15.75" customHeight="1">
      <c r="A1666" s="13" t="str">
        <f t="array" ref="A1666">INDEX(manifest_11Sep!$A$1:$V$3202,MATCH($B1666,manifest_11Sep!$B$1:$B$3202,0),MATCH(A.Arr9sepList!A$1,manifest_11Sep!$A$1:$V$1,0))</f>
        <v>A</v>
      </c>
      <c r="B1666" s="3" t="s">
        <v>3727</v>
      </c>
      <c r="C1666" s="13" t="str">
        <f t="array" ref="C1666">INDEX(manifest_11Sep!$A$1:$V$3202,MATCH($B1666,manifest_11Sep!$B$1:$B$3202,0),MATCH(A.Arr9sepList!C$1,manifest_11Sep!$A$1:$V$1,0))</f>
        <v>FQNXS2NBRBK</v>
      </c>
      <c r="D1666" s="13">
        <f t="array" ref="D1666">INDEX(manifest_11Sep!$A$1:$V$3202,MATCH($B1666,manifest_11Sep!$B$1:$B$3202,0),MATCH(A.Arr9sepList!D$1,manifest_11Sep!$A$1:$V$1,0))</f>
        <v>0</v>
      </c>
      <c r="E1666" s="13" t="str">
        <f t="array" ref="E1666">INDEX(manifest_11Sep!$A$1:$V$3202,MATCH($B1666,manifest_11Sep!$B$1:$B$3202,0),MATCH(A.Arr9sepList!E$1,manifest_11Sep!$A$1:$V$1,0))</f>
        <v>Guest 1</v>
      </c>
      <c r="F1666" s="13" t="str">
        <f t="array" ref="F1666">INDEX(manifest_11Sep!$A$1:$V$3202,MATCH($B1666,manifest_11Sep!$B$1:$B$3202,0),MATCH(A.Arr9sepList!F$1,manifest_11Sep!$A$1:$V$1,0))</f>
        <v>Ulloa</v>
      </c>
      <c r="G1666" s="13">
        <f t="array" ref="G1666">INDEX(manifest_11Sep!$A$1:$V$3202,MATCH($B1666,manifest_11Sep!$B$1:$B$3202,0),MATCH(A.Arr9sepList!G$1,manifest_11Sep!$A$1:$V$1,0))</f>
        <v>0</v>
      </c>
      <c r="H1666" s="13" t="str">
        <f t="array" ref="H1666">INDEX(manifest_11Sep!$A$1:$V$3202,MATCH($B1666,manifest_11Sep!$B$1:$B$3202,0),MATCH(A.Arr9sepList!H$1,manifest_11Sep!$A$1:$V$1,0))</f>
        <v>Peter Ly</v>
      </c>
      <c r="I1666" s="13">
        <f t="array" ref="I1666">INDEX(manifest_11Sep!$A$1:$V$3202,MATCH($B1666,manifest_11Sep!$B$1:$B$3202,0),MATCH(A.Arr9sepList!I$1,manifest_11Sep!$A$1:$V$1,0))</f>
        <v>0</v>
      </c>
      <c r="J1666" s="13">
        <f t="array" ref="J1666">INDEX(manifest_11Sep!$A$1:$V$3202,MATCH($B1666,manifest_11Sep!$B$1:$B$3202,0),MATCH(A.Arr9sepList!J$1,manifest_11Sep!$A$1:$V$1,0))</f>
        <v>0</v>
      </c>
      <c r="K1666" s="27">
        <f t="array" ref="K1666">INDEX(manifest_11Sep!$A$1:$V$3202,MATCH($B1666,manifest_11Sep!$B$1:$B$3202,0),MATCH(A.Arr9sepList!K$1,manifest_11Sep!$A$1:$V$1,0))</f>
        <v>0</v>
      </c>
      <c r="L1666" s="14">
        <f t="array" ref="L1666">INDEX(manifest_11Sep!$A$1:$V$3202,MATCH($B1666,manifest_11Sep!$B$1:$B$3202,0),MATCH(A.Arr9sepList!L$1,manifest_11Sep!$A$1:$V$1,0))</f>
        <v>0</v>
      </c>
      <c r="M1666" s="13">
        <f t="array" ref="M1666">INDEX(manifest_11Sep!$A$1:$V$3202,MATCH($B1666,manifest_11Sep!$B$1:$B$3202,0),MATCH(A.Arr9sepList!M$1,manifest_11Sep!$A$1:$V$1,0))</f>
        <v>0</v>
      </c>
      <c r="N1666" s="13" t="str">
        <f t="array" ref="N1666">INDEX(manifest_11Sep!$A$1:$V$3202,MATCH($B1666,manifest_11Sep!$B$1:$B$3202,0),MATCH(A.Arr9sepList!N$1,manifest_11Sep!$A$1:$V$1,0))</f>
        <v>THE PLAZA</v>
      </c>
      <c r="O1666" s="15"/>
      <c r="P1666" s="13"/>
      <c r="Q1666" s="16">
        <v>70065030</v>
      </c>
      <c r="R1666" s="16" t="s">
        <v>43</v>
      </c>
      <c r="S1666" s="13">
        <f t="array" ref="S1666">INDEX(manifest_11Sep!$A$1:$V$3202,MATCH($B1666,manifest_11Sep!$B$1:$B$3202,0),MATCH(A.Arr9sepList!S$1,manifest_11Sep!$A$1:$V$1,0))</f>
        <v>0</v>
      </c>
    </row>
    <row r="1667" spans="1:19" ht="15.75" customHeight="1">
      <c r="A1667" s="13" t="str">
        <f t="array" ref="A1667">INDEX(manifest_11Sep!$A$1:$V$3202,MATCH($B1667,manifest_11Sep!$B$1:$B$3202,0),MATCH(A.Arr9sepList!A$1,manifest_11Sep!$A$1:$V$1,0))</f>
        <v>A</v>
      </c>
      <c r="B1667" s="3" t="s">
        <v>3734</v>
      </c>
      <c r="C1667" s="13" t="str">
        <f t="array" ref="C1667">INDEX(manifest_11Sep!$A$1:$V$3202,MATCH($B1667,manifest_11Sep!$B$1:$B$3202,0),MATCH(A.Arr9sepList!C$1,manifest_11Sep!$A$1:$V$1,0))</f>
        <v>3RNS3HRKW6L</v>
      </c>
      <c r="D1667" s="13" t="str">
        <f t="array" ref="D1667">INDEX(manifest_11Sep!$A$1:$V$3202,MATCH($B1667,manifest_11Sep!$B$1:$B$3202,0),MATCH(A.Arr9sepList!D$1,manifest_11Sep!$A$1:$V$1,0))</f>
        <v>Male</v>
      </c>
      <c r="E1667" s="13" t="str">
        <f t="array" ref="E1667">INDEX(manifest_11Sep!$A$1:$V$3202,MATCH($B1667,manifest_11Sep!$B$1:$B$3202,0),MATCH(A.Arr9sepList!E$1,manifest_11Sep!$A$1:$V$1,0))</f>
        <v>Jose Humberto</v>
      </c>
      <c r="F1667" s="13" t="str">
        <f t="array" ref="F1667">INDEX(manifest_11Sep!$A$1:$V$3202,MATCH($B1667,manifest_11Sep!$B$1:$B$3202,0),MATCH(A.Arr9sepList!F$1,manifest_11Sep!$A$1:$V$1,0))</f>
        <v>Aldama-Cazarez</v>
      </c>
      <c r="G1667" s="13">
        <f t="array" ref="G1667">INDEX(manifest_11Sep!$A$1:$V$3202,MATCH($B1667,manifest_11Sep!$B$1:$B$3202,0),MATCH(A.Arr9sepList!G$1,manifest_11Sep!$A$1:$V$1,0))</f>
        <v>0</v>
      </c>
      <c r="H1667" s="13" t="str">
        <f t="array" ref="H1667">INDEX(manifest_11Sep!$A$1:$V$3202,MATCH($B1667,manifest_11Sep!$B$1:$B$3202,0),MATCH(A.Arr9sepList!H$1,manifest_11Sep!$A$1:$V$1,0))</f>
        <v>Peter Ly</v>
      </c>
      <c r="I1667" s="13">
        <f t="array" ref="I1667">INDEX(manifest_11Sep!$A$1:$V$3202,MATCH($B1667,manifest_11Sep!$B$1:$B$3202,0),MATCH(A.Arr9sepList!I$1,manifest_11Sep!$A$1:$V$1,0))</f>
        <v>0</v>
      </c>
      <c r="J1667" s="13">
        <f t="array" ref="J1667">INDEX(manifest_11Sep!$A$1:$V$3202,MATCH($B1667,manifest_11Sep!$B$1:$B$3202,0),MATCH(A.Arr9sepList!J$1,manifest_11Sep!$A$1:$V$1,0))</f>
        <v>0</v>
      </c>
      <c r="K1667" s="27">
        <f t="array" ref="K1667">INDEX(manifest_11Sep!$A$1:$V$3202,MATCH($B1667,manifest_11Sep!$B$1:$B$3202,0),MATCH(A.Arr9sepList!K$1,manifest_11Sep!$A$1:$V$1,0))</f>
        <v>0</v>
      </c>
      <c r="L1667" s="14">
        <f t="array" ref="L1667">INDEX(manifest_11Sep!$A$1:$V$3202,MATCH($B1667,manifest_11Sep!$B$1:$B$3202,0),MATCH(A.Arr9sepList!L$1,manifest_11Sep!$A$1:$V$1,0))</f>
        <v>0</v>
      </c>
      <c r="M1667" s="13">
        <f t="array" ref="M1667">INDEX(manifest_11Sep!$A$1:$V$3202,MATCH($B1667,manifest_11Sep!$B$1:$B$3202,0),MATCH(A.Arr9sepList!M$1,manifest_11Sep!$A$1:$V$1,0))</f>
        <v>0</v>
      </c>
      <c r="N1667" s="13" t="str">
        <f t="array" ref="N1667">INDEX(manifest_11Sep!$A$1:$V$3202,MATCH($B1667,manifest_11Sep!$B$1:$B$3202,0),MATCH(A.Arr9sepList!N$1,manifest_11Sep!$A$1:$V$1,0))</f>
        <v>THE PLAZA</v>
      </c>
      <c r="O1667" s="15"/>
      <c r="P1667" s="13"/>
      <c r="Q1667" s="16">
        <v>70079271</v>
      </c>
      <c r="R1667" s="16" t="s">
        <v>35</v>
      </c>
      <c r="S1667" s="13">
        <f t="array" ref="S1667">INDEX(manifest_11Sep!$A$1:$V$3202,MATCH($B1667,manifest_11Sep!$B$1:$B$3202,0),MATCH(A.Arr9sepList!S$1,manifest_11Sep!$A$1:$V$1,0))</f>
        <v>0</v>
      </c>
    </row>
    <row r="1668" spans="1:19" ht="15.75" customHeight="1">
      <c r="A1668" s="13" t="str">
        <f t="array" ref="A1668">INDEX(manifest_11Sep!$A$1:$V$3202,MATCH($B1668,manifest_11Sep!$B$1:$B$3202,0),MATCH(A.Arr9sepList!A$1,manifest_11Sep!$A$1:$V$1,0))</f>
        <v>A</v>
      </c>
      <c r="B1668" s="3" t="s">
        <v>4006</v>
      </c>
      <c r="C1668" s="13" t="str">
        <f t="array" ref="C1668">INDEX(manifest_11Sep!$A$1:$V$3202,MATCH($B1668,manifest_11Sep!$B$1:$B$3202,0),MATCH(A.Arr9sepList!C$1,manifest_11Sep!$A$1:$V$1,0))</f>
        <v>SYN97HG9NVD</v>
      </c>
      <c r="D1668" s="13" t="str">
        <f t="array" ref="D1668">INDEX(manifest_11Sep!$A$1:$V$3202,MATCH($B1668,manifest_11Sep!$B$1:$B$3202,0),MATCH(A.Arr9sepList!D$1,manifest_11Sep!$A$1:$V$1,0))</f>
        <v>Female</v>
      </c>
      <c r="E1668" s="13" t="str">
        <f t="array" ref="E1668">INDEX(manifest_11Sep!$A$1:$V$3202,MATCH($B1668,manifest_11Sep!$B$1:$B$3202,0),MATCH(A.Arr9sepList!E$1,manifest_11Sep!$A$1:$V$1,0))</f>
        <v>Nnenna</v>
      </c>
      <c r="F1668" s="13" t="str">
        <f t="array" ref="F1668">INDEX(manifest_11Sep!$A$1:$V$3202,MATCH($B1668,manifest_11Sep!$B$1:$B$3202,0),MATCH(A.Arr9sepList!F$1,manifest_11Sep!$A$1:$V$1,0))</f>
        <v>Obi</v>
      </c>
      <c r="G1668" s="13">
        <f t="array" ref="G1668">INDEX(manifest_11Sep!$A$1:$V$3202,MATCH($B1668,manifest_11Sep!$B$1:$B$3202,0),MATCH(A.Arr9sepList!G$1,manifest_11Sep!$A$1:$V$1,0))</f>
        <v>55</v>
      </c>
      <c r="H1668" s="13" t="str">
        <f t="array" ref="H1668">INDEX(manifest_11Sep!$A$1:$V$3202,MATCH($B1668,manifest_11Sep!$B$1:$B$3202,0),MATCH(A.Arr9sepList!H$1,manifest_11Sep!$A$1:$V$1,0))</f>
        <v>Rhoda Emezienna</v>
      </c>
      <c r="I1668" s="13">
        <f t="array" ref="I1668">INDEX(manifest_11Sep!$A$1:$V$3202,MATCH($B1668,manifest_11Sep!$B$1:$B$3202,0),MATCH(A.Arr9sepList!I$1,manifest_11Sep!$A$1:$V$1,0))</f>
        <v>0</v>
      </c>
      <c r="J1668" s="13">
        <f t="array" ref="J1668">INDEX(manifest_11Sep!$A$1:$V$3202,MATCH($B1668,manifest_11Sep!$B$1:$B$3202,0),MATCH(A.Arr9sepList!J$1,manifest_11Sep!$A$1:$V$1,0))</f>
        <v>0</v>
      </c>
      <c r="K1668" s="27">
        <f t="array" ref="K1668">INDEX(manifest_11Sep!$A$1:$V$3202,MATCH($B1668,manifest_11Sep!$B$1:$B$3202,0),MATCH(A.Arr9sepList!K$1,manifest_11Sep!$A$1:$V$1,0))</f>
        <v>0</v>
      </c>
      <c r="L1668" s="14">
        <f t="array" ref="L1668">INDEX(manifest_11Sep!$A$1:$V$3202,MATCH($B1668,manifest_11Sep!$B$1:$B$3202,0),MATCH(A.Arr9sepList!L$1,manifest_11Sep!$A$1:$V$1,0))</f>
        <v>0</v>
      </c>
      <c r="M1668" s="13">
        <f t="array" ref="M1668">INDEX(manifest_11Sep!$A$1:$V$3202,MATCH($B1668,manifest_11Sep!$B$1:$B$3202,0),MATCH(A.Arr9sepList!M$1,manifest_11Sep!$A$1:$V$1,0))</f>
        <v>0</v>
      </c>
      <c r="N1668" s="13" t="str">
        <f t="array" ref="N1668">INDEX(manifest_11Sep!$A$1:$V$3202,MATCH($B1668,manifest_11Sep!$B$1:$B$3202,0),MATCH(A.Arr9sepList!N$1,manifest_11Sep!$A$1:$V$1,0))</f>
        <v>THE PLAZA</v>
      </c>
      <c r="O1668" s="15"/>
      <c r="P1668" s="13"/>
      <c r="Q1668" s="16">
        <v>70102062</v>
      </c>
      <c r="R1668" s="16" t="s">
        <v>43</v>
      </c>
      <c r="S1668" s="13">
        <f t="array" ref="S1668">INDEX(manifest_11Sep!$A$1:$V$3202,MATCH($B1668,manifest_11Sep!$B$1:$B$3202,0),MATCH(A.Arr9sepList!S$1,manifest_11Sep!$A$1:$V$1,0))</f>
        <v>0</v>
      </c>
    </row>
    <row r="1669" spans="1:19" ht="15.75" customHeight="1">
      <c r="A1669" s="13" t="str">
        <f t="array" ref="A1669">INDEX(manifest_11Sep!$A$1:$V$3202,MATCH($B1669,manifest_11Sep!$B$1:$B$3202,0),MATCH(A.Arr9sepList!A$1,manifest_11Sep!$A$1:$V$1,0))</f>
        <v>A</v>
      </c>
      <c r="B1669" s="3" t="s">
        <v>4589</v>
      </c>
      <c r="C1669" s="13" t="str">
        <f t="array" ref="C1669">INDEX(manifest_11Sep!$A$1:$V$3202,MATCH($B1669,manifest_11Sep!$B$1:$B$3202,0),MATCH(A.Arr9sepList!C$1,manifest_11Sep!$A$1:$V$1,0))</f>
        <v>59NMY599G8Z</v>
      </c>
      <c r="D1669" s="13" t="str">
        <f t="array" ref="D1669">INDEX(manifest_11Sep!$A$1:$V$3202,MATCH($B1669,manifest_11Sep!$B$1:$B$3202,0),MATCH(A.Arr9sepList!D$1,manifest_11Sep!$A$1:$V$1,0))</f>
        <v>Female</v>
      </c>
      <c r="E1669" s="13" t="str">
        <f t="array" ref="E1669">INDEX(manifest_11Sep!$A$1:$V$3202,MATCH($B1669,manifest_11Sep!$B$1:$B$3202,0),MATCH(A.Arr9sepList!E$1,manifest_11Sep!$A$1:$V$1,0))</f>
        <v>Jessica</v>
      </c>
      <c r="F1669" s="13" t="str">
        <f t="array" ref="F1669">INDEX(manifest_11Sep!$A$1:$V$3202,MATCH($B1669,manifest_11Sep!$B$1:$B$3202,0),MATCH(A.Arr9sepList!F$1,manifest_11Sep!$A$1:$V$1,0))</f>
        <v>Custodio</v>
      </c>
      <c r="G1669" s="13">
        <f t="array" ref="G1669">INDEX(manifest_11Sep!$A$1:$V$3202,MATCH($B1669,manifest_11Sep!$B$1:$B$3202,0),MATCH(A.Arr9sepList!G$1,manifest_11Sep!$A$1:$V$1,0))</f>
        <v>46</v>
      </c>
      <c r="H1669" s="13" t="str">
        <f t="array" ref="H1669">INDEX(manifest_11Sep!$A$1:$V$3202,MATCH($B1669,manifest_11Sep!$B$1:$B$3202,0),MATCH(A.Arr9sepList!H$1,manifest_11Sep!$A$1:$V$1,0))</f>
        <v>Yvonne Tran</v>
      </c>
      <c r="I1669" s="13" t="str">
        <f t="array" ref="I1669">INDEX(manifest_11Sep!$A$1:$V$3202,MATCH($B1669,manifest_11Sep!$B$1:$B$3202,0),MATCH(A.Arr9sepList!I$1,manifest_11Sep!$A$1:$V$1,0))</f>
        <v>American Airlines</v>
      </c>
      <c r="J1669" s="13" t="str">
        <f t="array" ref="J1669">INDEX(manifest_11Sep!$A$1:$V$3202,MATCH($B1669,manifest_11Sep!$B$1:$B$3202,0),MATCH(A.Arr9sepList!J$1,manifest_11Sep!$A$1:$V$1,0))</f>
        <v>AA 281</v>
      </c>
      <c r="K1669" s="13" t="str">
        <f t="array" ref="K1669">INDEX(manifest_11Sep!$A$1:$V$3202,MATCH($B1669,manifest_11Sep!$B$1:$B$3202,0),MATCH(A.Arr9sepList!K$1,manifest_11Sep!$A$1:$V$1,0))</f>
        <v>11-thg 9-25</v>
      </c>
      <c r="L1669" s="14">
        <f t="array" ref="L1669">INDEX(manifest_11Sep!$A$1:$V$3202,MATCH($B1669,manifest_11Sep!$B$1:$B$3202,0),MATCH(A.Arr9sepList!L$1,manifest_11Sep!$A$1:$V$1,0))</f>
        <v>0.64583333333333337</v>
      </c>
      <c r="M1669" s="13" t="str">
        <f t="array" ref="M1669">INDEX(manifest_11Sep!$A$1:$V$3202,MATCH($B1669,manifest_11Sep!$B$1:$B$3202,0),MATCH(A.Arr9sepList!M$1,manifest_11Sep!$A$1:$V$1,0))</f>
        <v>ICN-T1</v>
      </c>
      <c r="N1669" s="13" t="str">
        <f t="array" ref="N1669">INDEX(manifest_11Sep!$A$1:$V$3202,MATCH($B1669,manifest_11Sep!$B$1:$B$3202,0),MATCH(A.Arr9sepList!N$1,manifest_11Sep!$A$1:$V$1,0))</f>
        <v>THE PLAZA</v>
      </c>
      <c r="O1669" s="15"/>
      <c r="P1669" s="13"/>
      <c r="Q1669" s="16">
        <v>70065065</v>
      </c>
      <c r="R1669" s="16" t="s">
        <v>43</v>
      </c>
      <c r="S1669" s="13">
        <f t="array" ref="S1669">INDEX(manifest_11Sep!$A$1:$V$3202,MATCH($B1669,manifest_11Sep!$B$1:$B$3202,0),MATCH(A.Arr9sepList!S$1,manifest_11Sep!$A$1:$V$1,0))</f>
        <v>0</v>
      </c>
    </row>
    <row r="1670" spans="1:19" ht="15.75" customHeight="1">
      <c r="A1670" s="13" t="str">
        <f t="array" ref="A1670">INDEX(manifest_11Sep!$A$1:$V$3202,MATCH($B1670,manifest_11Sep!$B$1:$B$3202,0),MATCH(A.Arr9sepList!A$1,manifest_11Sep!$A$1:$V$1,0))</f>
        <v>A</v>
      </c>
      <c r="B1670" s="3" t="s">
        <v>4590</v>
      </c>
      <c r="C1670" s="13" t="str">
        <f t="array" ref="C1670">INDEX(manifest_11Sep!$A$1:$V$3202,MATCH($B1670,manifest_11Sep!$B$1:$B$3202,0),MATCH(A.Arr9sepList!C$1,manifest_11Sep!$A$1:$V$1,0))</f>
        <v>59NMY599G8Z</v>
      </c>
      <c r="D1670" s="13" t="str">
        <f t="array" ref="D1670">INDEX(manifest_11Sep!$A$1:$V$3202,MATCH($B1670,manifest_11Sep!$B$1:$B$3202,0),MATCH(A.Arr9sepList!D$1,manifest_11Sep!$A$1:$V$1,0))</f>
        <v>Male</v>
      </c>
      <c r="E1670" s="13" t="str">
        <f t="array" ref="E1670">INDEX(manifest_11Sep!$A$1:$V$3202,MATCH($B1670,manifest_11Sep!$B$1:$B$3202,0),MATCH(A.Arr9sepList!E$1,manifest_11Sep!$A$1:$V$1,0))</f>
        <v>Edward Daniel</v>
      </c>
      <c r="F1670" s="13" t="str">
        <f t="array" ref="F1670">INDEX(manifest_11Sep!$A$1:$V$3202,MATCH($B1670,manifest_11Sep!$B$1:$B$3202,0),MATCH(A.Arr9sepList!F$1,manifest_11Sep!$A$1:$V$1,0))</f>
        <v>Martinez</v>
      </c>
      <c r="G1670" s="13">
        <f t="array" ref="G1670">INDEX(manifest_11Sep!$A$1:$V$3202,MATCH($B1670,manifest_11Sep!$B$1:$B$3202,0),MATCH(A.Arr9sepList!G$1,manifest_11Sep!$A$1:$V$1,0))</f>
        <v>43</v>
      </c>
      <c r="H1670" s="13" t="str">
        <f t="array" ref="H1670">INDEX(manifest_11Sep!$A$1:$V$3202,MATCH($B1670,manifest_11Sep!$B$1:$B$3202,0),MATCH(A.Arr9sepList!H$1,manifest_11Sep!$A$1:$V$1,0))</f>
        <v>Yvonne Tran</v>
      </c>
      <c r="I1670" s="13" t="str">
        <f t="array" ref="I1670">INDEX(manifest_11Sep!$A$1:$V$3202,MATCH($B1670,manifest_11Sep!$B$1:$B$3202,0),MATCH(A.Arr9sepList!I$1,manifest_11Sep!$A$1:$V$1,0))</f>
        <v>American Airlines</v>
      </c>
      <c r="J1670" s="13" t="str">
        <f t="array" ref="J1670">INDEX(manifest_11Sep!$A$1:$V$3202,MATCH($B1670,manifest_11Sep!$B$1:$B$3202,0),MATCH(A.Arr9sepList!J$1,manifest_11Sep!$A$1:$V$1,0))</f>
        <v>AA 281</v>
      </c>
      <c r="K1670" s="13" t="str">
        <f t="array" ref="K1670">INDEX(manifest_11Sep!$A$1:$V$3202,MATCH($B1670,manifest_11Sep!$B$1:$B$3202,0),MATCH(A.Arr9sepList!K$1,manifest_11Sep!$A$1:$V$1,0))</f>
        <v>11-thg 9-25</v>
      </c>
      <c r="L1670" s="14">
        <f t="array" ref="L1670">INDEX(manifest_11Sep!$A$1:$V$3202,MATCH($B1670,manifest_11Sep!$B$1:$B$3202,0),MATCH(A.Arr9sepList!L$1,manifest_11Sep!$A$1:$V$1,0))</f>
        <v>0.64583333333333337</v>
      </c>
      <c r="M1670" s="13" t="str">
        <f t="array" ref="M1670">INDEX(manifest_11Sep!$A$1:$V$3202,MATCH($B1670,manifest_11Sep!$B$1:$B$3202,0),MATCH(A.Arr9sepList!M$1,manifest_11Sep!$A$1:$V$1,0))</f>
        <v>ICN-T1</v>
      </c>
      <c r="N1670" s="13" t="str">
        <f t="array" ref="N1670">INDEX(manifest_11Sep!$A$1:$V$3202,MATCH($B1670,manifest_11Sep!$B$1:$B$3202,0),MATCH(A.Arr9sepList!N$1,manifest_11Sep!$A$1:$V$1,0))</f>
        <v>THE PLAZA</v>
      </c>
      <c r="O1670" s="15"/>
      <c r="P1670" s="13"/>
      <c r="Q1670" s="16">
        <v>70065065</v>
      </c>
      <c r="R1670" s="16" t="s">
        <v>43</v>
      </c>
      <c r="S1670" s="13">
        <f t="array" ref="S1670">INDEX(manifest_11Sep!$A$1:$V$3202,MATCH($B1670,manifest_11Sep!$B$1:$B$3202,0),MATCH(A.Arr9sepList!S$1,manifest_11Sep!$A$1:$V$1,0))</f>
        <v>0</v>
      </c>
    </row>
    <row r="1671" spans="1:19" ht="15.75" customHeight="1">
      <c r="A1671" s="13" t="str">
        <f t="array" ref="A1671">INDEX(manifest_11Sep!$A$1:$V$3202,MATCH($B1671,manifest_11Sep!$B$1:$B$3202,0),MATCH(A.Arr9sepList!A$1,manifest_11Sep!$A$1:$V$1,0))</f>
        <v>A</v>
      </c>
      <c r="B1671" s="3" t="s">
        <v>4644</v>
      </c>
      <c r="C1671" s="13" t="str">
        <f t="array" ref="C1671">INDEX(manifest_11Sep!$A$1:$V$3202,MATCH($B1671,manifest_11Sep!$B$1:$B$3202,0),MATCH(A.Arr9sepList!C$1,manifest_11Sep!$A$1:$V$1,0))</f>
        <v>GCNBSRMNS2Y</v>
      </c>
      <c r="D1671" s="13" t="str">
        <f t="array" ref="D1671">INDEX(manifest_11Sep!$A$1:$V$3202,MATCH($B1671,manifest_11Sep!$B$1:$B$3202,0),MATCH(A.Arr9sepList!D$1,manifest_11Sep!$A$1:$V$1,0))</f>
        <v>Female</v>
      </c>
      <c r="E1671" s="13" t="str">
        <f t="array" ref="E1671">INDEX(manifest_11Sep!$A$1:$V$3202,MATCH($B1671,manifest_11Sep!$B$1:$B$3202,0),MATCH(A.Arr9sepList!E$1,manifest_11Sep!$A$1:$V$1,0))</f>
        <v>Silvia</v>
      </c>
      <c r="F1671" s="13" t="str">
        <f t="array" ref="F1671">INDEX(manifest_11Sep!$A$1:$V$3202,MATCH($B1671,manifest_11Sep!$B$1:$B$3202,0),MATCH(A.Arr9sepList!F$1,manifest_11Sep!$A$1:$V$1,0))</f>
        <v>Stewart Chamlee</v>
      </c>
      <c r="G1671" s="13">
        <f t="array" ref="G1671">INDEX(manifest_11Sep!$A$1:$V$3202,MATCH($B1671,manifest_11Sep!$B$1:$B$3202,0),MATCH(A.Arr9sepList!G$1,manifest_11Sep!$A$1:$V$1,0))</f>
        <v>58</v>
      </c>
      <c r="H1671" s="13" t="str">
        <f t="array" ref="H1671">INDEX(manifest_11Sep!$A$1:$V$3202,MATCH($B1671,manifest_11Sep!$B$1:$B$3202,0),MATCH(A.Arr9sepList!H$1,manifest_11Sep!$A$1:$V$1,0))</f>
        <v>Yvonne Tran</v>
      </c>
      <c r="I1671" s="13">
        <f t="array" ref="I1671">INDEX(manifest_11Sep!$A$1:$V$3202,MATCH($B1671,manifest_11Sep!$B$1:$B$3202,0),MATCH(A.Arr9sepList!I$1,manifest_11Sep!$A$1:$V$1,0))</f>
        <v>0</v>
      </c>
      <c r="J1671" s="13">
        <f t="array" ref="J1671">INDEX(manifest_11Sep!$A$1:$V$3202,MATCH($B1671,manifest_11Sep!$B$1:$B$3202,0),MATCH(A.Arr9sepList!J$1,manifest_11Sep!$A$1:$V$1,0))</f>
        <v>0</v>
      </c>
      <c r="K1671" s="27">
        <f t="array" ref="K1671">INDEX(manifest_11Sep!$A$1:$V$3202,MATCH($B1671,manifest_11Sep!$B$1:$B$3202,0),MATCH(A.Arr9sepList!K$1,manifest_11Sep!$A$1:$V$1,0))</f>
        <v>0</v>
      </c>
      <c r="L1671" s="14">
        <f t="array" ref="L1671">INDEX(manifest_11Sep!$A$1:$V$3202,MATCH($B1671,manifest_11Sep!$B$1:$B$3202,0),MATCH(A.Arr9sepList!L$1,manifest_11Sep!$A$1:$V$1,0))</f>
        <v>0</v>
      </c>
      <c r="M1671" s="13">
        <f t="array" ref="M1671">INDEX(manifest_11Sep!$A$1:$V$3202,MATCH($B1671,manifest_11Sep!$B$1:$B$3202,0),MATCH(A.Arr9sepList!M$1,manifest_11Sep!$A$1:$V$1,0))</f>
        <v>0</v>
      </c>
      <c r="N1671" s="13" t="str">
        <f t="array" ref="N1671">INDEX(manifest_11Sep!$A$1:$V$3202,MATCH($B1671,manifest_11Sep!$B$1:$B$3202,0),MATCH(A.Arr9sepList!N$1,manifest_11Sep!$A$1:$V$1,0))</f>
        <v>THE PLAZA</v>
      </c>
      <c r="O1671" s="15"/>
      <c r="P1671" s="13"/>
      <c r="Q1671" s="16">
        <v>70065077</v>
      </c>
      <c r="R1671" s="16" t="s">
        <v>35</v>
      </c>
      <c r="S1671" s="13">
        <f t="array" ref="S1671">INDEX(manifest_11Sep!$A$1:$V$3202,MATCH($B1671,manifest_11Sep!$B$1:$B$3202,0),MATCH(A.Arr9sepList!S$1,manifest_11Sep!$A$1:$V$1,0))</f>
        <v>0</v>
      </c>
    </row>
    <row r="1672" spans="1:19" ht="15.75" customHeight="1">
      <c r="A1672" s="13" t="str">
        <f t="array" ref="A1672">INDEX(manifest_11Sep!$A$1:$V$3202,MATCH($B1672,manifest_11Sep!$B$1:$B$3202,0),MATCH(A.Arr9sepList!A$1,manifest_11Sep!$A$1:$V$1,0))</f>
        <v>A</v>
      </c>
      <c r="B1672" s="3" t="s">
        <v>1551</v>
      </c>
      <c r="C1672" s="13" t="str">
        <f t="array" ref="C1672">INDEX(manifest_11Sep!$A$1:$V$3202,MATCH($B1672,manifest_11Sep!$B$1:$B$3202,0),MATCH(A.Arr9sepList!C$1,manifest_11Sep!$A$1:$V$1,0))</f>
        <v>S4N7PYZWDMF</v>
      </c>
      <c r="D1672" s="13" t="str">
        <f t="array" ref="D1672">INDEX(manifest_11Sep!$A$1:$V$3202,MATCH($B1672,manifest_11Sep!$B$1:$B$3202,0),MATCH(A.Arr9sepList!D$1,manifest_11Sep!$A$1:$V$1,0))</f>
        <v>Male</v>
      </c>
      <c r="E1672" s="13" t="str">
        <f t="array" ref="E1672">INDEX(manifest_11Sep!$A$1:$V$3202,MATCH($B1672,manifest_11Sep!$B$1:$B$3202,0),MATCH(A.Arr9sepList!E$1,manifest_11Sep!$A$1:$V$1,0))</f>
        <v>Robert Wayne</v>
      </c>
      <c r="F1672" s="13" t="str">
        <f t="array" ref="F1672">INDEX(manifest_11Sep!$A$1:$V$3202,MATCH($B1672,manifest_11Sep!$B$1:$B$3202,0),MATCH(A.Arr9sepList!F$1,manifest_11Sep!$A$1:$V$1,0))</f>
        <v>Thompson</v>
      </c>
      <c r="G1672" s="13">
        <f t="array" ref="G1672">INDEX(manifest_11Sep!$A$1:$V$3202,MATCH($B1672,manifest_11Sep!$B$1:$B$3202,0),MATCH(A.Arr9sepList!G$1,manifest_11Sep!$A$1:$V$1,0))</f>
        <v>47</v>
      </c>
      <c r="H1672" s="13" t="str">
        <f t="array" ref="H1672">INDEX(manifest_11Sep!$A$1:$V$3202,MATCH($B1672,manifest_11Sep!$B$1:$B$3202,0),MATCH(A.Arr9sepList!H$1,manifest_11Sep!$A$1:$V$1,0))</f>
        <v>Armando Gil</v>
      </c>
      <c r="I1672" s="13" t="str">
        <f t="array" ref="I1672">INDEX(manifest_11Sep!$A$1:$V$3202,MATCH($B1672,manifest_11Sep!$B$1:$B$3202,0),MATCH(A.Arr9sepList!I$1,manifest_11Sep!$A$1:$V$1,0))</f>
        <v>NO NEED</v>
      </c>
      <c r="J1672" s="13" t="str">
        <f t="array" ref="J1672">INDEX(manifest_11Sep!$A$1:$V$3202,MATCH($B1672,manifest_11Sep!$B$1:$B$3202,0),MATCH(A.Arr9sepList!J$1,manifest_11Sep!$A$1:$V$1,0))</f>
        <v>NO NEED</v>
      </c>
      <c r="K1672" s="27">
        <f t="array" ref="K1672">INDEX(manifest_11Sep!$A$1:$V$3202,MATCH($B1672,manifest_11Sep!$B$1:$B$3202,0),MATCH(A.Arr9sepList!K$1,manifest_11Sep!$A$1:$V$1,0))</f>
        <v>0</v>
      </c>
      <c r="L1672" s="14">
        <f t="array" ref="L1672">INDEX(manifest_11Sep!$A$1:$V$3202,MATCH($B1672,manifest_11Sep!$B$1:$B$3202,0),MATCH(A.Arr9sepList!L$1,manifest_11Sep!$A$1:$V$1,0))</f>
        <v>0</v>
      </c>
      <c r="M1672" s="13">
        <f t="array" ref="M1672">INDEX(manifest_11Sep!$A$1:$V$3202,MATCH($B1672,manifest_11Sep!$B$1:$B$3202,0),MATCH(A.Arr9sepList!M$1,manifest_11Sep!$A$1:$V$1,0))</f>
        <v>0</v>
      </c>
      <c r="N1672" s="13" t="str">
        <f t="array" ref="N1672">INDEX(manifest_11Sep!$A$1:$V$3202,MATCH($B1672,manifest_11Sep!$B$1:$B$3202,0),MATCH(A.Arr9sepList!N$1,manifest_11Sep!$A$1:$V$1,0))</f>
        <v>JW MARRIOTT</v>
      </c>
      <c r="O1672" s="15"/>
      <c r="P1672" s="13"/>
      <c r="Q1672" s="16">
        <v>75988936</v>
      </c>
      <c r="R1672" s="16" t="s">
        <v>61</v>
      </c>
      <c r="S1672" s="13" t="str">
        <f t="array" ref="S1672">INDEX(manifest_11Sep!$A$1:$V$3202,MATCH($B1672,manifest_11Sep!$B$1:$B$3202,0),MATCH(A.Arr9sepList!S$1,manifest_11Sep!$A$1:$V$1,0))</f>
        <v>Arrive at the Seoul Station on Sep 13, 1:47pm</v>
      </c>
    </row>
    <row r="1673" spans="1:19" ht="15.75" customHeight="1">
      <c r="A1673" s="13" t="str">
        <f t="array" ref="A1673">INDEX(manifest_11Sep!$A$1:$V$3202,MATCH($B1673,manifest_11Sep!$B$1:$B$3202,0),MATCH(A.Arr9sepList!A$1,manifest_11Sep!$A$1:$V$1,0))</f>
        <v>A</v>
      </c>
      <c r="B1673" s="3" t="s">
        <v>1554</v>
      </c>
      <c r="C1673" s="13" t="str">
        <f t="array" ref="C1673">INDEX(manifest_11Sep!$A$1:$V$3202,MATCH($B1673,manifest_11Sep!$B$1:$B$3202,0),MATCH(A.Arr9sepList!C$1,manifest_11Sep!$A$1:$V$1,0))</f>
        <v>S4N7PYZWDMF</v>
      </c>
      <c r="D1673" s="13" t="str">
        <f t="array" ref="D1673">INDEX(manifest_11Sep!$A$1:$V$3202,MATCH($B1673,manifest_11Sep!$B$1:$B$3202,0),MATCH(A.Arr9sepList!D$1,manifest_11Sep!$A$1:$V$1,0))</f>
        <v>Female</v>
      </c>
      <c r="E1673" s="13" t="str">
        <f t="array" ref="E1673">INDEX(manifest_11Sep!$A$1:$V$3202,MATCH($B1673,manifest_11Sep!$B$1:$B$3202,0),MATCH(A.Arr9sepList!E$1,manifest_11Sep!$A$1:$V$1,0))</f>
        <v>Soon Nom</v>
      </c>
      <c r="F1673" s="13" t="str">
        <f t="array" ref="F1673">INDEX(manifest_11Sep!$A$1:$V$3202,MATCH($B1673,manifest_11Sep!$B$1:$B$3202,0),MATCH(A.Arr9sepList!F$1,manifest_11Sep!$A$1:$V$1,0))</f>
        <v>Thornton</v>
      </c>
      <c r="G1673" s="13">
        <f t="array" ref="G1673">INDEX(manifest_11Sep!$A$1:$V$3202,MATCH($B1673,manifest_11Sep!$B$1:$B$3202,0),MATCH(A.Arr9sepList!G$1,manifest_11Sep!$A$1:$V$1,0))</f>
        <v>76</v>
      </c>
      <c r="H1673" s="13" t="str">
        <f t="array" ref="H1673">INDEX(manifest_11Sep!$A$1:$V$3202,MATCH($B1673,manifest_11Sep!$B$1:$B$3202,0),MATCH(A.Arr9sepList!H$1,manifest_11Sep!$A$1:$V$1,0))</f>
        <v>Armando Gil</v>
      </c>
      <c r="I1673" s="13" t="str">
        <f t="array" ref="I1673">INDEX(manifest_11Sep!$A$1:$V$3202,MATCH($B1673,manifest_11Sep!$B$1:$B$3202,0),MATCH(A.Arr9sepList!I$1,manifest_11Sep!$A$1:$V$1,0))</f>
        <v>NO NEED</v>
      </c>
      <c r="J1673" s="13" t="str">
        <f t="array" ref="J1673">INDEX(manifest_11Sep!$A$1:$V$3202,MATCH($B1673,manifest_11Sep!$B$1:$B$3202,0),MATCH(A.Arr9sepList!J$1,manifest_11Sep!$A$1:$V$1,0))</f>
        <v>NO NEED</v>
      </c>
      <c r="K1673" s="27">
        <f t="array" ref="K1673">INDEX(manifest_11Sep!$A$1:$V$3202,MATCH($B1673,manifest_11Sep!$B$1:$B$3202,0),MATCH(A.Arr9sepList!K$1,manifest_11Sep!$A$1:$V$1,0))</f>
        <v>0</v>
      </c>
      <c r="L1673" s="14">
        <f t="array" ref="L1673">INDEX(manifest_11Sep!$A$1:$V$3202,MATCH($B1673,manifest_11Sep!$B$1:$B$3202,0),MATCH(A.Arr9sepList!L$1,manifest_11Sep!$A$1:$V$1,0))</f>
        <v>0</v>
      </c>
      <c r="M1673" s="13">
        <f t="array" ref="M1673">INDEX(manifest_11Sep!$A$1:$V$3202,MATCH($B1673,manifest_11Sep!$B$1:$B$3202,0),MATCH(A.Arr9sepList!M$1,manifest_11Sep!$A$1:$V$1,0))</f>
        <v>0</v>
      </c>
      <c r="N1673" s="13" t="str">
        <f t="array" ref="N1673">INDEX(manifest_11Sep!$A$1:$V$3202,MATCH($B1673,manifest_11Sep!$B$1:$B$3202,0),MATCH(A.Arr9sepList!N$1,manifest_11Sep!$A$1:$V$1,0))</f>
        <v>JW MARRIOTT</v>
      </c>
      <c r="O1673" s="15"/>
      <c r="P1673" s="13"/>
      <c r="Q1673" s="16">
        <v>75988936</v>
      </c>
      <c r="R1673" s="16" t="s">
        <v>61</v>
      </c>
      <c r="S1673" s="13" t="str">
        <f t="array" ref="S1673">INDEX(manifest_11Sep!$A$1:$V$3202,MATCH($B1673,manifest_11Sep!$B$1:$B$3202,0),MATCH(A.Arr9sepList!S$1,manifest_11Sep!$A$1:$V$1,0))</f>
        <v>Arrive at the Seoul Station on Sep 13, 1:47pm</v>
      </c>
    </row>
    <row r="1674" spans="1:19" ht="15.75" customHeight="1">
      <c r="A1674" s="13" t="str">
        <f t="array" ref="A1674">INDEX(manifest_11Sep!$A$1:$V$3202,MATCH($B1674,manifest_11Sep!$B$1:$B$3202,0),MATCH(A.Arr9sepList!A$1,manifest_11Sep!$A$1:$V$1,0))</f>
        <v>A</v>
      </c>
      <c r="B1674" s="3" t="s">
        <v>1557</v>
      </c>
      <c r="C1674" s="13" t="str">
        <f t="array" ref="C1674">INDEX(manifest_11Sep!$A$1:$V$3202,MATCH($B1674,manifest_11Sep!$B$1:$B$3202,0),MATCH(A.Arr9sepList!C$1,manifest_11Sep!$A$1:$V$1,0))</f>
        <v>S4N7PYZWDMF</v>
      </c>
      <c r="D1674" s="13" t="str">
        <f t="array" ref="D1674">INDEX(manifest_11Sep!$A$1:$V$3202,MATCH($B1674,manifest_11Sep!$B$1:$B$3202,0),MATCH(A.Arr9sepList!D$1,manifest_11Sep!$A$1:$V$1,0))</f>
        <v>Male</v>
      </c>
      <c r="E1674" s="13" t="str">
        <f t="array" ref="E1674">INDEX(manifest_11Sep!$A$1:$V$3202,MATCH($B1674,manifest_11Sep!$B$1:$B$3202,0),MATCH(A.Arr9sepList!E$1,manifest_11Sep!$A$1:$V$1,0))</f>
        <v>Trey Kai</v>
      </c>
      <c r="F1674" s="13" t="str">
        <f t="array" ref="F1674">INDEX(manifest_11Sep!$A$1:$V$3202,MATCH($B1674,manifest_11Sep!$B$1:$B$3202,0),MATCH(A.Arr9sepList!F$1,manifest_11Sep!$A$1:$V$1,0))</f>
        <v>Thompson</v>
      </c>
      <c r="G1674" s="13">
        <f t="array" ref="G1674">INDEX(manifest_11Sep!$A$1:$V$3202,MATCH($B1674,manifest_11Sep!$B$1:$B$3202,0),MATCH(A.Arr9sepList!G$1,manifest_11Sep!$A$1:$V$1,0))</f>
        <v>9</v>
      </c>
      <c r="H1674" s="13" t="str">
        <f t="array" ref="H1674">INDEX(manifest_11Sep!$A$1:$V$3202,MATCH($B1674,manifest_11Sep!$B$1:$B$3202,0),MATCH(A.Arr9sepList!H$1,manifest_11Sep!$A$1:$V$1,0))</f>
        <v>Armando Gil</v>
      </c>
      <c r="I1674" s="13" t="str">
        <f t="array" ref="I1674">INDEX(manifest_11Sep!$A$1:$V$3202,MATCH($B1674,manifest_11Sep!$B$1:$B$3202,0),MATCH(A.Arr9sepList!I$1,manifest_11Sep!$A$1:$V$1,0))</f>
        <v>NO NEED</v>
      </c>
      <c r="J1674" s="13" t="str">
        <f t="array" ref="J1674">INDEX(manifest_11Sep!$A$1:$V$3202,MATCH($B1674,manifest_11Sep!$B$1:$B$3202,0),MATCH(A.Arr9sepList!J$1,manifest_11Sep!$A$1:$V$1,0))</f>
        <v>NO NEED</v>
      </c>
      <c r="K1674" s="27">
        <f t="array" ref="K1674">INDEX(manifest_11Sep!$A$1:$V$3202,MATCH($B1674,manifest_11Sep!$B$1:$B$3202,0),MATCH(A.Arr9sepList!K$1,manifest_11Sep!$A$1:$V$1,0))</f>
        <v>0</v>
      </c>
      <c r="L1674" s="14">
        <f t="array" ref="L1674">INDEX(manifest_11Sep!$A$1:$V$3202,MATCH($B1674,manifest_11Sep!$B$1:$B$3202,0),MATCH(A.Arr9sepList!L$1,manifest_11Sep!$A$1:$V$1,0))</f>
        <v>0</v>
      </c>
      <c r="M1674" s="13">
        <f t="array" ref="M1674">INDEX(manifest_11Sep!$A$1:$V$3202,MATCH($B1674,manifest_11Sep!$B$1:$B$3202,0),MATCH(A.Arr9sepList!M$1,manifest_11Sep!$A$1:$V$1,0))</f>
        <v>0</v>
      </c>
      <c r="N1674" s="13" t="str">
        <f t="array" ref="N1674">INDEX(manifest_11Sep!$A$1:$V$3202,MATCH($B1674,manifest_11Sep!$B$1:$B$3202,0),MATCH(A.Arr9sepList!N$1,manifest_11Sep!$A$1:$V$1,0))</f>
        <v>JW MARRIOTT</v>
      </c>
      <c r="O1674" s="15"/>
      <c r="P1674" s="13"/>
      <c r="Q1674" s="16">
        <v>75988936</v>
      </c>
      <c r="R1674" s="16" t="s">
        <v>61</v>
      </c>
      <c r="S1674" s="13" t="str">
        <f t="array" ref="S1674">INDEX(manifest_11Sep!$A$1:$V$3202,MATCH($B1674,manifest_11Sep!$B$1:$B$3202,0),MATCH(A.Arr9sepList!S$1,manifest_11Sep!$A$1:$V$1,0))</f>
        <v>Arrive at the Seoul Station on Sep 13, 1:47pm</v>
      </c>
    </row>
    <row r="1675" spans="1:19" ht="15.75" customHeight="1">
      <c r="A1675" s="13" t="str">
        <f t="array" ref="A1675">INDEX(manifest_11Sep!$A$1:$V$3202,MATCH($B1675,manifest_11Sep!$B$1:$B$3202,0),MATCH(A.Arr9sepList!A$1,manifest_11Sep!$A$1:$V$1,0))</f>
        <v>A</v>
      </c>
      <c r="B1675" s="3" t="s">
        <v>2042</v>
      </c>
      <c r="C1675" s="13" t="str">
        <f t="array" ref="C1675">INDEX(manifest_11Sep!$A$1:$V$3202,MATCH($B1675,manifest_11Sep!$B$1:$B$3202,0),MATCH(A.Arr9sepList!C$1,manifest_11Sep!$A$1:$V$1,0))</f>
        <v>K9NZTDVVGRW</v>
      </c>
      <c r="D1675" s="13" t="str">
        <f t="array" ref="D1675">INDEX(manifest_11Sep!$A$1:$V$3202,MATCH($B1675,manifest_11Sep!$B$1:$B$3202,0),MATCH(A.Arr9sepList!D$1,manifest_11Sep!$A$1:$V$1,0))</f>
        <v>Female</v>
      </c>
      <c r="E1675" s="13" t="str">
        <f t="array" ref="E1675">INDEX(manifest_11Sep!$A$1:$V$3202,MATCH($B1675,manifest_11Sep!$B$1:$B$3202,0),MATCH(A.Arr9sepList!E$1,manifest_11Sep!$A$1:$V$1,0))</f>
        <v>Geraldine Frances Larrazabal</v>
      </c>
      <c r="F1675" s="13" t="str">
        <f t="array" ref="F1675">INDEX(manifest_11Sep!$A$1:$V$3202,MATCH($B1675,manifest_11Sep!$B$1:$B$3202,0),MATCH(A.Arr9sepList!F$1,manifest_11Sep!$A$1:$V$1,0))</f>
        <v>Pagaduan</v>
      </c>
      <c r="G1675" s="13">
        <f t="array" ref="G1675">INDEX(manifest_11Sep!$A$1:$V$3202,MATCH($B1675,manifest_11Sep!$B$1:$B$3202,0),MATCH(A.Arr9sepList!G$1,manifest_11Sep!$A$1:$V$1,0))</f>
        <v>54</v>
      </c>
      <c r="H1675" s="13" t="str">
        <f t="array" ref="H1675">INDEX(manifest_11Sep!$A$1:$V$3202,MATCH($B1675,manifest_11Sep!$B$1:$B$3202,0),MATCH(A.Arr9sepList!H$1,manifest_11Sep!$A$1:$V$1,0))</f>
        <v>Dondon Dimailig</v>
      </c>
      <c r="I1675" s="13" t="str">
        <f t="array" ref="I1675">INDEX(manifest_11Sep!$A$1:$V$3202,MATCH($B1675,manifest_11Sep!$B$1:$B$3202,0),MATCH(A.Arr9sepList!I$1,manifest_11Sep!$A$1:$V$1,0))</f>
        <v>NO NEED</v>
      </c>
      <c r="J1675" s="13" t="str">
        <f t="array" ref="J1675">INDEX(manifest_11Sep!$A$1:$V$3202,MATCH($B1675,manifest_11Sep!$B$1:$B$3202,0),MATCH(A.Arr9sepList!J$1,manifest_11Sep!$A$1:$V$1,0))</f>
        <v>NO NEED</v>
      </c>
      <c r="K1675" s="27">
        <f t="array" ref="K1675">INDEX(manifest_11Sep!$A$1:$V$3202,MATCH($B1675,manifest_11Sep!$B$1:$B$3202,0),MATCH(A.Arr9sepList!K$1,manifest_11Sep!$A$1:$V$1,0))</f>
        <v>0</v>
      </c>
      <c r="L1675" s="14">
        <f t="array" ref="L1675">INDEX(manifest_11Sep!$A$1:$V$3202,MATCH($B1675,manifest_11Sep!$B$1:$B$3202,0),MATCH(A.Arr9sepList!L$1,manifest_11Sep!$A$1:$V$1,0))</f>
        <v>0</v>
      </c>
      <c r="M1675" s="13">
        <f t="array" ref="M1675">INDEX(manifest_11Sep!$A$1:$V$3202,MATCH($B1675,manifest_11Sep!$B$1:$B$3202,0),MATCH(A.Arr9sepList!M$1,manifest_11Sep!$A$1:$V$1,0))</f>
        <v>0</v>
      </c>
      <c r="N1675" s="13" t="str">
        <f t="array" ref="N1675">INDEX(manifest_11Sep!$A$1:$V$3202,MATCH($B1675,manifest_11Sep!$B$1:$B$3202,0),MATCH(A.Arr9sepList!N$1,manifest_11Sep!$A$1:$V$1,0))</f>
        <v>LOTTE</v>
      </c>
      <c r="O1675" s="15"/>
      <c r="P1675" s="13"/>
      <c r="Q1675" s="16">
        <v>15262349</v>
      </c>
      <c r="R1675" s="16" t="s">
        <v>43</v>
      </c>
      <c r="S1675" s="13" t="str">
        <f t="array" ref="S1675">INDEX(manifest_11Sep!$A$1:$V$3202,MATCH($B1675,manifest_11Sep!$B$1:$B$3202,0),MATCH(A.Arr9sepList!S$1,manifest_11Sep!$A$1:$V$1,0))</f>
        <v>arrive on Sep 12</v>
      </c>
    </row>
    <row r="1676" spans="1:19" ht="15.75" customHeight="1">
      <c r="A1676" s="13" t="str">
        <f t="array" ref="A1676">INDEX(manifest_11Sep!$A$1:$V$3202,MATCH($B1676,manifest_11Sep!$B$1:$B$3202,0),MATCH(A.Arr9sepList!A$1,manifest_11Sep!$A$1:$V$1,0))</f>
        <v>A</v>
      </c>
      <c r="B1676" s="3" t="s">
        <v>2047</v>
      </c>
      <c r="C1676" s="13" t="str">
        <f t="array" ref="C1676">INDEX(manifest_11Sep!$A$1:$V$3202,MATCH($B1676,manifest_11Sep!$B$1:$B$3202,0),MATCH(A.Arr9sepList!C$1,manifest_11Sep!$A$1:$V$1,0))</f>
        <v>K9NZTDVVGRW</v>
      </c>
      <c r="D1676" s="13" t="str">
        <f t="array" ref="D1676">INDEX(manifest_11Sep!$A$1:$V$3202,MATCH($B1676,manifest_11Sep!$B$1:$B$3202,0),MATCH(A.Arr9sepList!D$1,manifest_11Sep!$A$1:$V$1,0))</f>
        <v>Male</v>
      </c>
      <c r="E1676" s="13" t="str">
        <f t="array" ref="E1676">INDEX(manifest_11Sep!$A$1:$V$3202,MATCH($B1676,manifest_11Sep!$B$1:$B$3202,0),MATCH(A.Arr9sepList!E$1,manifest_11Sep!$A$1:$V$1,0))</f>
        <v>Rey Branzuela</v>
      </c>
      <c r="F1676" s="13" t="str">
        <f t="array" ref="F1676">INDEX(manifest_11Sep!$A$1:$V$3202,MATCH($B1676,manifest_11Sep!$B$1:$B$3202,0),MATCH(A.Arr9sepList!F$1,manifest_11Sep!$A$1:$V$1,0))</f>
        <v>Pagaduan</v>
      </c>
      <c r="G1676" s="13">
        <f t="array" ref="G1676">INDEX(manifest_11Sep!$A$1:$V$3202,MATCH($B1676,manifest_11Sep!$B$1:$B$3202,0),MATCH(A.Arr9sepList!G$1,manifest_11Sep!$A$1:$V$1,0))</f>
        <v>52</v>
      </c>
      <c r="H1676" s="13" t="str">
        <f t="array" ref="H1676">INDEX(manifest_11Sep!$A$1:$V$3202,MATCH($B1676,manifest_11Sep!$B$1:$B$3202,0),MATCH(A.Arr9sepList!H$1,manifest_11Sep!$A$1:$V$1,0))</f>
        <v>Dondon Dimailig</v>
      </c>
      <c r="I1676" s="13" t="str">
        <f t="array" ref="I1676">INDEX(manifest_11Sep!$A$1:$V$3202,MATCH($B1676,manifest_11Sep!$B$1:$B$3202,0),MATCH(A.Arr9sepList!I$1,manifest_11Sep!$A$1:$V$1,0))</f>
        <v>NO NEED</v>
      </c>
      <c r="J1676" s="13" t="str">
        <f t="array" ref="J1676">INDEX(manifest_11Sep!$A$1:$V$3202,MATCH($B1676,manifest_11Sep!$B$1:$B$3202,0),MATCH(A.Arr9sepList!J$1,manifest_11Sep!$A$1:$V$1,0))</f>
        <v>NO NEED</v>
      </c>
      <c r="K1676" s="27">
        <f t="array" ref="K1676">INDEX(manifest_11Sep!$A$1:$V$3202,MATCH($B1676,manifest_11Sep!$B$1:$B$3202,0),MATCH(A.Arr9sepList!K$1,manifest_11Sep!$A$1:$V$1,0))</f>
        <v>0</v>
      </c>
      <c r="L1676" s="14">
        <f t="array" ref="L1676">INDEX(manifest_11Sep!$A$1:$V$3202,MATCH($B1676,manifest_11Sep!$B$1:$B$3202,0),MATCH(A.Arr9sepList!L$1,manifest_11Sep!$A$1:$V$1,0))</f>
        <v>0</v>
      </c>
      <c r="M1676" s="13">
        <f t="array" ref="M1676">INDEX(manifest_11Sep!$A$1:$V$3202,MATCH($B1676,manifest_11Sep!$B$1:$B$3202,0),MATCH(A.Arr9sepList!M$1,manifest_11Sep!$A$1:$V$1,0))</f>
        <v>0</v>
      </c>
      <c r="N1676" s="13" t="str">
        <f t="array" ref="N1676">INDEX(manifest_11Sep!$A$1:$V$3202,MATCH($B1676,manifest_11Sep!$B$1:$B$3202,0),MATCH(A.Arr9sepList!N$1,manifest_11Sep!$A$1:$V$1,0))</f>
        <v>LOTTE</v>
      </c>
      <c r="O1676" s="15"/>
      <c r="P1676" s="13"/>
      <c r="Q1676" s="16">
        <v>15262349</v>
      </c>
      <c r="R1676" s="16" t="s">
        <v>43</v>
      </c>
      <c r="S1676" s="13" t="str">
        <f t="array" ref="S1676">INDEX(manifest_11Sep!$A$1:$V$3202,MATCH($B1676,manifest_11Sep!$B$1:$B$3202,0),MATCH(A.Arr9sepList!S$1,manifest_11Sep!$A$1:$V$1,0))</f>
        <v>arrive on Sep 12</v>
      </c>
    </row>
    <row r="1677" spans="1:19" ht="15.75" customHeight="1">
      <c r="A1677" s="13" t="str">
        <f t="array" ref="A1677">INDEX(manifest_11Sep!$A$1:$V$3202,MATCH($B1677,manifest_11Sep!$B$1:$B$3202,0),MATCH(A.Arr9sepList!A$1,manifest_11Sep!$A$1:$V$1,0))</f>
        <v>A</v>
      </c>
      <c r="B1677" s="3" t="s">
        <v>2049</v>
      </c>
      <c r="C1677" s="13" t="str">
        <f t="array" ref="C1677">INDEX(manifest_11Sep!$A$1:$V$3202,MATCH($B1677,manifest_11Sep!$B$1:$B$3202,0),MATCH(A.Arr9sepList!C$1,manifest_11Sep!$A$1:$V$1,0))</f>
        <v>K9NZTDVVGRW</v>
      </c>
      <c r="D1677" s="13" t="str">
        <f t="array" ref="D1677">INDEX(manifest_11Sep!$A$1:$V$3202,MATCH($B1677,manifest_11Sep!$B$1:$B$3202,0),MATCH(A.Arr9sepList!D$1,manifest_11Sep!$A$1:$V$1,0))</f>
        <v>Male</v>
      </c>
      <c r="E1677" s="13" t="str">
        <f t="array" ref="E1677">INDEX(manifest_11Sep!$A$1:$V$3202,MATCH($B1677,manifest_11Sep!$B$1:$B$3202,0),MATCH(A.Arr9sepList!E$1,manifest_11Sep!$A$1:$V$1,0))</f>
        <v>Mikel Alfonso Larrazabal</v>
      </c>
      <c r="F1677" s="13" t="str">
        <f t="array" ref="F1677">INDEX(manifest_11Sep!$A$1:$V$3202,MATCH($B1677,manifest_11Sep!$B$1:$B$3202,0),MATCH(A.Arr9sepList!F$1,manifest_11Sep!$A$1:$V$1,0))</f>
        <v>Pagaduan</v>
      </c>
      <c r="G1677" s="13">
        <f t="array" ref="G1677">INDEX(manifest_11Sep!$A$1:$V$3202,MATCH($B1677,manifest_11Sep!$B$1:$B$3202,0),MATCH(A.Arr9sepList!G$1,manifest_11Sep!$A$1:$V$1,0))</f>
        <v>21</v>
      </c>
      <c r="H1677" s="13" t="str">
        <f t="array" ref="H1677">INDEX(manifest_11Sep!$A$1:$V$3202,MATCH($B1677,manifest_11Sep!$B$1:$B$3202,0),MATCH(A.Arr9sepList!H$1,manifest_11Sep!$A$1:$V$1,0))</f>
        <v>Dondon Dimailig</v>
      </c>
      <c r="I1677" s="13" t="str">
        <f t="array" ref="I1677">INDEX(manifest_11Sep!$A$1:$V$3202,MATCH($B1677,manifest_11Sep!$B$1:$B$3202,0),MATCH(A.Arr9sepList!I$1,manifest_11Sep!$A$1:$V$1,0))</f>
        <v>NO NEED</v>
      </c>
      <c r="J1677" s="13" t="str">
        <f t="array" ref="J1677">INDEX(manifest_11Sep!$A$1:$V$3202,MATCH($B1677,manifest_11Sep!$B$1:$B$3202,0),MATCH(A.Arr9sepList!J$1,manifest_11Sep!$A$1:$V$1,0))</f>
        <v>NO NEED</v>
      </c>
      <c r="K1677" s="27">
        <f t="array" ref="K1677">INDEX(manifest_11Sep!$A$1:$V$3202,MATCH($B1677,manifest_11Sep!$B$1:$B$3202,0),MATCH(A.Arr9sepList!K$1,manifest_11Sep!$A$1:$V$1,0))</f>
        <v>0</v>
      </c>
      <c r="L1677" s="14">
        <f t="array" ref="L1677">INDEX(manifest_11Sep!$A$1:$V$3202,MATCH($B1677,manifest_11Sep!$B$1:$B$3202,0),MATCH(A.Arr9sepList!L$1,manifest_11Sep!$A$1:$V$1,0))</f>
        <v>0</v>
      </c>
      <c r="M1677" s="13">
        <f t="array" ref="M1677">INDEX(manifest_11Sep!$A$1:$V$3202,MATCH($B1677,manifest_11Sep!$B$1:$B$3202,0),MATCH(A.Arr9sepList!M$1,manifest_11Sep!$A$1:$V$1,0))</f>
        <v>0</v>
      </c>
      <c r="N1677" s="13" t="str">
        <f t="array" ref="N1677">INDEX(manifest_11Sep!$A$1:$V$3202,MATCH($B1677,manifest_11Sep!$B$1:$B$3202,0),MATCH(A.Arr9sepList!N$1,manifest_11Sep!$A$1:$V$1,0))</f>
        <v>LOTTE</v>
      </c>
      <c r="O1677" s="15"/>
      <c r="P1677" s="13"/>
      <c r="Q1677" s="16">
        <v>15262350</v>
      </c>
      <c r="R1677" s="16" t="s">
        <v>61</v>
      </c>
      <c r="S1677" s="13" t="str">
        <f t="array" ref="S1677">INDEX(manifest_11Sep!$A$1:$V$3202,MATCH($B1677,manifest_11Sep!$B$1:$B$3202,0),MATCH(A.Arr9sepList!S$1,manifest_11Sep!$A$1:$V$1,0))</f>
        <v>arrive on Sep 12</v>
      </c>
    </row>
    <row r="1678" spans="1:19" ht="15.75" customHeight="1">
      <c r="A1678" s="13" t="str">
        <f t="array" ref="A1678">INDEX(manifest_11Sep!$A$1:$V$3202,MATCH($B1678,manifest_11Sep!$B$1:$B$3202,0),MATCH(A.Arr9sepList!A$1,manifest_11Sep!$A$1:$V$1,0))</f>
        <v>A</v>
      </c>
      <c r="B1678" s="3" t="s">
        <v>2051</v>
      </c>
      <c r="C1678" s="13" t="str">
        <f t="array" ref="C1678">INDEX(manifest_11Sep!$A$1:$V$3202,MATCH($B1678,manifest_11Sep!$B$1:$B$3202,0),MATCH(A.Arr9sepList!C$1,manifest_11Sep!$A$1:$V$1,0))</f>
        <v>K9NZTDVVGRW</v>
      </c>
      <c r="D1678" s="13" t="str">
        <f t="array" ref="D1678">INDEX(manifest_11Sep!$A$1:$V$3202,MATCH($B1678,manifest_11Sep!$B$1:$B$3202,0),MATCH(A.Arr9sepList!D$1,manifest_11Sep!$A$1:$V$1,0))</f>
        <v>Female</v>
      </c>
      <c r="E1678" s="13" t="str">
        <f t="array" ref="E1678">INDEX(manifest_11Sep!$A$1:$V$3202,MATCH($B1678,manifest_11Sep!$B$1:$B$3202,0),MATCH(A.Arr9sepList!E$1,manifest_11Sep!$A$1:$V$1,0))</f>
        <v>Summer Joy</v>
      </c>
      <c r="F1678" s="13" t="str">
        <f t="array" ref="F1678">INDEX(manifest_11Sep!$A$1:$V$3202,MATCH($B1678,manifest_11Sep!$B$1:$B$3202,0),MATCH(A.Arr9sepList!F$1,manifest_11Sep!$A$1:$V$1,0))</f>
        <v>Pagaduan</v>
      </c>
      <c r="G1678" s="13">
        <f t="array" ref="G1678">INDEX(manifest_11Sep!$A$1:$V$3202,MATCH($B1678,manifest_11Sep!$B$1:$B$3202,0),MATCH(A.Arr9sepList!G$1,manifest_11Sep!$A$1:$V$1,0))</f>
        <v>27</v>
      </c>
      <c r="H1678" s="13" t="str">
        <f t="array" ref="H1678">INDEX(manifest_11Sep!$A$1:$V$3202,MATCH($B1678,manifest_11Sep!$B$1:$B$3202,0),MATCH(A.Arr9sepList!H$1,manifest_11Sep!$A$1:$V$1,0))</f>
        <v>Dondon Dimailig</v>
      </c>
      <c r="I1678" s="13" t="str">
        <f t="array" ref="I1678">INDEX(manifest_11Sep!$A$1:$V$3202,MATCH($B1678,manifest_11Sep!$B$1:$B$3202,0),MATCH(A.Arr9sepList!I$1,manifest_11Sep!$A$1:$V$1,0))</f>
        <v>NO NEED</v>
      </c>
      <c r="J1678" s="13" t="str">
        <f t="array" ref="J1678">INDEX(manifest_11Sep!$A$1:$V$3202,MATCH($B1678,manifest_11Sep!$B$1:$B$3202,0),MATCH(A.Arr9sepList!J$1,manifest_11Sep!$A$1:$V$1,0))</f>
        <v>NO NEED</v>
      </c>
      <c r="K1678" s="27">
        <f t="array" ref="K1678">INDEX(manifest_11Sep!$A$1:$V$3202,MATCH($B1678,manifest_11Sep!$B$1:$B$3202,0),MATCH(A.Arr9sepList!K$1,manifest_11Sep!$A$1:$V$1,0))</f>
        <v>0</v>
      </c>
      <c r="L1678" s="14">
        <f t="array" ref="L1678">INDEX(manifest_11Sep!$A$1:$V$3202,MATCH($B1678,manifest_11Sep!$B$1:$B$3202,0),MATCH(A.Arr9sepList!L$1,manifest_11Sep!$A$1:$V$1,0))</f>
        <v>0</v>
      </c>
      <c r="M1678" s="13">
        <f t="array" ref="M1678">INDEX(manifest_11Sep!$A$1:$V$3202,MATCH($B1678,manifest_11Sep!$B$1:$B$3202,0),MATCH(A.Arr9sepList!M$1,manifest_11Sep!$A$1:$V$1,0))</f>
        <v>0</v>
      </c>
      <c r="N1678" s="13" t="str">
        <f t="array" ref="N1678">INDEX(manifest_11Sep!$A$1:$V$3202,MATCH($B1678,manifest_11Sep!$B$1:$B$3202,0),MATCH(A.Arr9sepList!N$1,manifest_11Sep!$A$1:$V$1,0))</f>
        <v>LOTTE</v>
      </c>
      <c r="O1678" s="15"/>
      <c r="P1678" s="13"/>
      <c r="Q1678" s="16">
        <v>15262350</v>
      </c>
      <c r="R1678" s="16" t="s">
        <v>61</v>
      </c>
      <c r="S1678" s="13" t="str">
        <f t="array" ref="S1678">INDEX(manifest_11Sep!$A$1:$V$3202,MATCH($B1678,manifest_11Sep!$B$1:$B$3202,0),MATCH(A.Arr9sepList!S$1,manifest_11Sep!$A$1:$V$1,0))</f>
        <v>arrive on Sep 12</v>
      </c>
    </row>
    <row r="1679" spans="1:19" ht="15.75" customHeight="1">
      <c r="A1679" s="13" t="str">
        <f t="array" ref="A1679">INDEX(manifest_11Sep!$A$1:$V$3202,MATCH($B1679,manifest_11Sep!$B$1:$B$3202,0),MATCH(A.Arr9sepList!A$1,manifest_11Sep!$A$1:$V$1,0))</f>
        <v>A</v>
      </c>
      <c r="B1679" s="3" t="s">
        <v>2940</v>
      </c>
      <c r="C1679" s="13" t="str">
        <f t="array" ref="C1679">INDEX(manifest_11Sep!$A$1:$V$3202,MATCH($B1679,manifest_11Sep!$B$1:$B$3202,0),MATCH(A.Arr9sepList!C$1,manifest_11Sep!$A$1:$V$1,0))</f>
        <v>M3NS38Y2WSP</v>
      </c>
      <c r="D1679" s="13" t="str">
        <f t="array" ref="D1679">INDEX(manifest_11Sep!$A$1:$V$3202,MATCH($B1679,manifest_11Sep!$B$1:$B$3202,0),MATCH(A.Arr9sepList!D$1,manifest_11Sep!$A$1:$V$1,0))</f>
        <v>Male</v>
      </c>
      <c r="E1679" s="13" t="str">
        <f t="array" ref="E1679">INDEX(manifest_11Sep!$A$1:$V$3202,MATCH($B1679,manifest_11Sep!$B$1:$B$3202,0),MATCH(A.Arr9sepList!E$1,manifest_11Sep!$A$1:$V$1,0))</f>
        <v>Sang Yeon</v>
      </c>
      <c r="F1679" s="13" t="str">
        <f t="array" ref="F1679">INDEX(manifest_11Sep!$A$1:$V$3202,MATCH($B1679,manifest_11Sep!$B$1:$B$3202,0),MATCH(A.Arr9sepList!F$1,manifest_11Sep!$A$1:$V$1,0))</f>
        <v>Yoon</v>
      </c>
      <c r="G1679" s="13">
        <f t="array" ref="G1679">INDEX(manifest_11Sep!$A$1:$V$3202,MATCH($B1679,manifest_11Sep!$B$1:$B$3202,0),MATCH(A.Arr9sepList!G$1,manifest_11Sep!$A$1:$V$1,0))</f>
        <v>60</v>
      </c>
      <c r="H1679" s="13" t="str">
        <f t="array" ref="H1679">INDEX(manifest_11Sep!$A$1:$V$3202,MATCH($B1679,manifest_11Sep!$B$1:$B$3202,0),MATCH(A.Arr9sepList!H$1,manifest_11Sep!$A$1:$V$1,0))</f>
        <v>John Woo 2</v>
      </c>
      <c r="I1679" s="13" t="str">
        <f t="array" ref="I1679">INDEX(manifest_11Sep!$A$1:$V$3202,MATCH($B1679,manifest_11Sep!$B$1:$B$3202,0),MATCH(A.Arr9sepList!I$1,manifest_11Sep!$A$1:$V$1,0))</f>
        <v>NO NEED</v>
      </c>
      <c r="J1679" s="13" t="str">
        <f t="array" ref="J1679">INDEX(manifest_11Sep!$A$1:$V$3202,MATCH($B1679,manifest_11Sep!$B$1:$B$3202,0),MATCH(A.Arr9sepList!J$1,manifest_11Sep!$A$1:$V$1,0))</f>
        <v>NO NEED</v>
      </c>
      <c r="K1679" s="27">
        <f t="array" ref="K1679">INDEX(manifest_11Sep!$A$1:$V$3202,MATCH($B1679,manifest_11Sep!$B$1:$B$3202,0),MATCH(A.Arr9sepList!K$1,manifest_11Sep!$A$1:$V$1,0))</f>
        <v>0</v>
      </c>
      <c r="L1679" s="14">
        <f t="array" ref="L1679">INDEX(manifest_11Sep!$A$1:$V$3202,MATCH($B1679,manifest_11Sep!$B$1:$B$3202,0),MATCH(A.Arr9sepList!L$1,manifest_11Sep!$A$1:$V$1,0))</f>
        <v>0</v>
      </c>
      <c r="M1679" s="13">
        <f t="array" ref="M1679">INDEX(manifest_11Sep!$A$1:$V$3202,MATCH($B1679,manifest_11Sep!$B$1:$B$3202,0),MATCH(A.Arr9sepList!M$1,manifest_11Sep!$A$1:$V$1,0))</f>
        <v>0</v>
      </c>
      <c r="N1679" s="13" t="str">
        <f t="array" ref="N1679">INDEX(manifest_11Sep!$A$1:$V$3202,MATCH($B1679,manifest_11Sep!$B$1:$B$3202,0),MATCH(A.Arr9sepList!N$1,manifest_11Sep!$A$1:$V$1,0))</f>
        <v>LOTTE</v>
      </c>
      <c r="O1679" s="15"/>
      <c r="P1679" s="13"/>
      <c r="Q1679" s="16">
        <v>15262441</v>
      </c>
      <c r="R1679" s="16" t="s">
        <v>61</v>
      </c>
      <c r="S1679" s="13" t="str">
        <f t="array" ref="S1679">INDEX(manifest_11Sep!$A$1:$V$3202,MATCH($B1679,manifest_11Sep!$B$1:$B$3202,0),MATCH(A.Arr9sepList!S$1,manifest_11Sep!$A$1:$V$1,0))</f>
        <v>NO NEED airport transfer, living in Seoul</v>
      </c>
    </row>
    <row r="1680" spans="1:19" ht="15.75" customHeight="1">
      <c r="A1680" s="13" t="str">
        <f t="array" ref="A1680">INDEX(manifest_11Sep!$A$1:$V$3202,MATCH($B1680,manifest_11Sep!$B$1:$B$3202,0),MATCH(A.Arr9sepList!A$1,manifest_11Sep!$A$1:$V$1,0))</f>
        <v>A</v>
      </c>
      <c r="B1680" s="3" t="s">
        <v>2944</v>
      </c>
      <c r="C1680" s="13" t="str">
        <f t="array" ref="C1680">INDEX(manifest_11Sep!$A$1:$V$3202,MATCH($B1680,manifest_11Sep!$B$1:$B$3202,0),MATCH(A.Arr9sepList!C$1,manifest_11Sep!$A$1:$V$1,0))</f>
        <v>M3NS38Y2WSP</v>
      </c>
      <c r="D1680" s="13" t="str">
        <f t="array" ref="D1680">INDEX(manifest_11Sep!$A$1:$V$3202,MATCH($B1680,manifest_11Sep!$B$1:$B$3202,0),MATCH(A.Arr9sepList!D$1,manifest_11Sep!$A$1:$V$1,0))</f>
        <v>Male</v>
      </c>
      <c r="E1680" s="13" t="str">
        <f t="array" ref="E1680">INDEX(manifest_11Sep!$A$1:$V$3202,MATCH($B1680,manifest_11Sep!$B$1:$B$3202,0),MATCH(A.Arr9sepList!E$1,manifest_11Sep!$A$1:$V$1,0))</f>
        <v>Ilwan</v>
      </c>
      <c r="F1680" s="13" t="str">
        <f t="array" ref="F1680">INDEX(manifest_11Sep!$A$1:$V$3202,MATCH($B1680,manifest_11Sep!$B$1:$B$3202,0),MATCH(A.Arr9sepList!F$1,manifest_11Sep!$A$1:$V$1,0))</f>
        <v>Yun</v>
      </c>
      <c r="G1680" s="13">
        <f t="array" ref="G1680">INDEX(manifest_11Sep!$A$1:$V$3202,MATCH($B1680,manifest_11Sep!$B$1:$B$3202,0),MATCH(A.Arr9sepList!G$1,manifest_11Sep!$A$1:$V$1,0))</f>
        <v>64</v>
      </c>
      <c r="H1680" s="13" t="str">
        <f t="array" ref="H1680">INDEX(manifest_11Sep!$A$1:$V$3202,MATCH($B1680,manifest_11Sep!$B$1:$B$3202,0),MATCH(A.Arr9sepList!H$1,manifest_11Sep!$A$1:$V$1,0))</f>
        <v>John Woo 2</v>
      </c>
      <c r="I1680" s="13" t="str">
        <f t="array" ref="I1680">INDEX(manifest_11Sep!$A$1:$V$3202,MATCH($B1680,manifest_11Sep!$B$1:$B$3202,0),MATCH(A.Arr9sepList!I$1,manifest_11Sep!$A$1:$V$1,0))</f>
        <v>NO NEED</v>
      </c>
      <c r="J1680" s="13" t="str">
        <f t="array" ref="J1680">INDEX(manifest_11Sep!$A$1:$V$3202,MATCH($B1680,manifest_11Sep!$B$1:$B$3202,0),MATCH(A.Arr9sepList!J$1,manifest_11Sep!$A$1:$V$1,0))</f>
        <v>NO NEED</v>
      </c>
      <c r="K1680" s="27">
        <f t="array" ref="K1680">INDEX(manifest_11Sep!$A$1:$V$3202,MATCH($B1680,manifest_11Sep!$B$1:$B$3202,0),MATCH(A.Arr9sepList!K$1,manifest_11Sep!$A$1:$V$1,0))</f>
        <v>0</v>
      </c>
      <c r="L1680" s="14">
        <f t="array" ref="L1680">INDEX(manifest_11Sep!$A$1:$V$3202,MATCH($B1680,manifest_11Sep!$B$1:$B$3202,0),MATCH(A.Arr9sepList!L$1,manifest_11Sep!$A$1:$V$1,0))</f>
        <v>0</v>
      </c>
      <c r="M1680" s="13">
        <f t="array" ref="M1680">INDEX(manifest_11Sep!$A$1:$V$3202,MATCH($B1680,manifest_11Sep!$B$1:$B$3202,0),MATCH(A.Arr9sepList!M$1,manifest_11Sep!$A$1:$V$1,0))</f>
        <v>0</v>
      </c>
      <c r="N1680" s="13" t="str">
        <f t="array" ref="N1680">INDEX(manifest_11Sep!$A$1:$V$3202,MATCH($B1680,manifest_11Sep!$B$1:$B$3202,0),MATCH(A.Arr9sepList!N$1,manifest_11Sep!$A$1:$V$1,0))</f>
        <v>LOTTE</v>
      </c>
      <c r="O1680" s="15"/>
      <c r="P1680" s="13"/>
      <c r="Q1680" s="16">
        <v>15262441</v>
      </c>
      <c r="R1680" s="16" t="s">
        <v>61</v>
      </c>
      <c r="S1680" s="13" t="str">
        <f t="array" ref="S1680">INDEX(manifest_11Sep!$A$1:$V$3202,MATCH($B1680,manifest_11Sep!$B$1:$B$3202,0),MATCH(A.Arr9sepList!S$1,manifest_11Sep!$A$1:$V$1,0))</f>
        <v>NO NEED airport transfer, living in Seoul</v>
      </c>
    </row>
    <row r="1681" spans="1:19" ht="15.75" customHeight="1">
      <c r="A1681" s="13" t="str">
        <f t="array" ref="A1681">INDEX(manifest_11Sep!$A$1:$V$3202,MATCH($B1681,manifest_11Sep!$B$1:$B$3202,0),MATCH(A.Arr9sepList!A$1,manifest_11Sep!$A$1:$V$1,0))</f>
        <v>A</v>
      </c>
      <c r="B1681" s="3" t="s">
        <v>2947</v>
      </c>
      <c r="C1681" s="13" t="str">
        <f t="array" ref="C1681">INDEX(manifest_11Sep!$A$1:$V$3202,MATCH($B1681,manifest_11Sep!$B$1:$B$3202,0),MATCH(A.Arr9sepList!C$1,manifest_11Sep!$A$1:$V$1,0))</f>
        <v>M3NS38Y2WSP</v>
      </c>
      <c r="D1681" s="13" t="str">
        <f t="array" ref="D1681">INDEX(manifest_11Sep!$A$1:$V$3202,MATCH($B1681,manifest_11Sep!$B$1:$B$3202,0),MATCH(A.Arr9sepList!D$1,manifest_11Sep!$A$1:$V$1,0))</f>
        <v>Male</v>
      </c>
      <c r="E1681" s="13" t="str">
        <f t="array" ref="E1681">INDEX(manifest_11Sep!$A$1:$V$3202,MATCH($B1681,manifest_11Sep!$B$1:$B$3202,0),MATCH(A.Arr9sepList!E$1,manifest_11Sep!$A$1:$V$1,0))</f>
        <v>Iljae</v>
      </c>
      <c r="F1681" s="13" t="str">
        <f t="array" ref="F1681">INDEX(manifest_11Sep!$A$1:$V$3202,MATCH($B1681,manifest_11Sep!$B$1:$B$3202,0),MATCH(A.Arr9sepList!F$1,manifest_11Sep!$A$1:$V$1,0))</f>
        <v>Yoon</v>
      </c>
      <c r="G1681" s="13">
        <f t="array" ref="G1681">INDEX(manifest_11Sep!$A$1:$V$3202,MATCH($B1681,manifest_11Sep!$B$1:$B$3202,0),MATCH(A.Arr9sepList!G$1,manifest_11Sep!$A$1:$V$1,0))</f>
        <v>66</v>
      </c>
      <c r="H1681" s="13" t="str">
        <f t="array" ref="H1681">INDEX(manifest_11Sep!$A$1:$V$3202,MATCH($B1681,manifest_11Sep!$B$1:$B$3202,0),MATCH(A.Arr9sepList!H$1,manifest_11Sep!$A$1:$V$1,0))</f>
        <v>John Woo 2</v>
      </c>
      <c r="I1681" s="13" t="str">
        <f t="array" ref="I1681">INDEX(manifest_11Sep!$A$1:$V$3202,MATCH($B1681,manifest_11Sep!$B$1:$B$3202,0),MATCH(A.Arr9sepList!I$1,manifest_11Sep!$A$1:$V$1,0))</f>
        <v>NO NEED</v>
      </c>
      <c r="J1681" s="13" t="str">
        <f t="array" ref="J1681">INDEX(manifest_11Sep!$A$1:$V$3202,MATCH($B1681,manifest_11Sep!$B$1:$B$3202,0),MATCH(A.Arr9sepList!J$1,manifest_11Sep!$A$1:$V$1,0))</f>
        <v>NO NEED</v>
      </c>
      <c r="K1681" s="27">
        <f t="array" ref="K1681">INDEX(manifest_11Sep!$A$1:$V$3202,MATCH($B1681,manifest_11Sep!$B$1:$B$3202,0),MATCH(A.Arr9sepList!K$1,manifest_11Sep!$A$1:$V$1,0))</f>
        <v>0</v>
      </c>
      <c r="L1681" s="14">
        <f t="array" ref="L1681">INDEX(manifest_11Sep!$A$1:$V$3202,MATCH($B1681,manifest_11Sep!$B$1:$B$3202,0),MATCH(A.Arr9sepList!L$1,manifest_11Sep!$A$1:$V$1,0))</f>
        <v>0</v>
      </c>
      <c r="M1681" s="13">
        <f t="array" ref="M1681">INDEX(manifest_11Sep!$A$1:$V$3202,MATCH($B1681,manifest_11Sep!$B$1:$B$3202,0),MATCH(A.Arr9sepList!M$1,manifest_11Sep!$A$1:$V$1,0))</f>
        <v>0</v>
      </c>
      <c r="N1681" s="13" t="str">
        <f t="array" ref="N1681">INDEX(manifest_11Sep!$A$1:$V$3202,MATCH($B1681,manifest_11Sep!$B$1:$B$3202,0),MATCH(A.Arr9sepList!N$1,manifest_11Sep!$A$1:$V$1,0))</f>
        <v>LOTTE</v>
      </c>
      <c r="O1681" s="15"/>
      <c r="P1681" s="13"/>
      <c r="Q1681" s="16">
        <v>15262442</v>
      </c>
      <c r="R1681" s="16" t="s">
        <v>43</v>
      </c>
      <c r="S1681" s="13" t="str">
        <f t="array" ref="S1681">INDEX(manifest_11Sep!$A$1:$V$3202,MATCH($B1681,manifest_11Sep!$B$1:$B$3202,0),MATCH(A.Arr9sepList!S$1,manifest_11Sep!$A$1:$V$1,0))</f>
        <v>NO NEED airport transfer, living in Seoul</v>
      </c>
    </row>
    <row r="1682" spans="1:19" ht="15.75" customHeight="1">
      <c r="A1682" s="13" t="str">
        <f t="array" ref="A1682">INDEX(manifest_11Sep!$A$1:$V$3202,MATCH($B1682,manifest_11Sep!$B$1:$B$3202,0),MATCH(A.Arr9sepList!A$1,manifest_11Sep!$A$1:$V$1,0))</f>
        <v>A</v>
      </c>
      <c r="B1682" s="3" t="s">
        <v>2949</v>
      </c>
      <c r="C1682" s="13" t="str">
        <f t="array" ref="C1682">INDEX(manifest_11Sep!$A$1:$V$3202,MATCH($B1682,manifest_11Sep!$B$1:$B$3202,0),MATCH(A.Arr9sepList!C$1,manifest_11Sep!$A$1:$V$1,0))</f>
        <v>M3NS38Y2WSP</v>
      </c>
      <c r="D1682" s="13" t="str">
        <f t="array" ref="D1682">INDEX(manifest_11Sep!$A$1:$V$3202,MATCH($B1682,manifest_11Sep!$B$1:$B$3202,0),MATCH(A.Arr9sepList!D$1,manifest_11Sep!$A$1:$V$1,0))</f>
        <v>Female</v>
      </c>
      <c r="E1682" s="13" t="str">
        <f t="array" ref="E1682">INDEX(manifest_11Sep!$A$1:$V$3202,MATCH($B1682,manifest_11Sep!$B$1:$B$3202,0),MATCH(A.Arr9sepList!E$1,manifest_11Sep!$A$1:$V$1,0))</f>
        <v>Gyunghwa</v>
      </c>
      <c r="F1682" s="13" t="str">
        <f t="array" ref="F1682">INDEX(manifest_11Sep!$A$1:$V$3202,MATCH($B1682,manifest_11Sep!$B$1:$B$3202,0),MATCH(A.Arr9sepList!F$1,manifest_11Sep!$A$1:$V$1,0))</f>
        <v>Jeon</v>
      </c>
      <c r="G1682" s="13">
        <f t="array" ref="G1682">INDEX(manifest_11Sep!$A$1:$V$3202,MATCH($B1682,manifest_11Sep!$B$1:$B$3202,0),MATCH(A.Arr9sepList!G$1,manifest_11Sep!$A$1:$V$1,0))</f>
        <v>59</v>
      </c>
      <c r="H1682" s="13" t="str">
        <f t="array" ref="H1682">INDEX(manifest_11Sep!$A$1:$V$3202,MATCH($B1682,manifest_11Sep!$B$1:$B$3202,0),MATCH(A.Arr9sepList!H$1,manifest_11Sep!$A$1:$V$1,0))</f>
        <v>John Woo 2</v>
      </c>
      <c r="I1682" s="13" t="str">
        <f t="array" ref="I1682">INDEX(manifest_11Sep!$A$1:$V$3202,MATCH($B1682,manifest_11Sep!$B$1:$B$3202,0),MATCH(A.Arr9sepList!I$1,manifest_11Sep!$A$1:$V$1,0))</f>
        <v>NO NEED</v>
      </c>
      <c r="J1682" s="13" t="str">
        <f t="array" ref="J1682">INDEX(manifest_11Sep!$A$1:$V$3202,MATCH($B1682,manifest_11Sep!$B$1:$B$3202,0),MATCH(A.Arr9sepList!J$1,manifest_11Sep!$A$1:$V$1,0))</f>
        <v>NO NEED</v>
      </c>
      <c r="K1682" s="27">
        <f t="array" ref="K1682">INDEX(manifest_11Sep!$A$1:$V$3202,MATCH($B1682,manifest_11Sep!$B$1:$B$3202,0),MATCH(A.Arr9sepList!K$1,manifest_11Sep!$A$1:$V$1,0))</f>
        <v>0</v>
      </c>
      <c r="L1682" s="14">
        <f t="array" ref="L1682">INDEX(manifest_11Sep!$A$1:$V$3202,MATCH($B1682,manifest_11Sep!$B$1:$B$3202,0),MATCH(A.Arr9sepList!L$1,manifest_11Sep!$A$1:$V$1,0))</f>
        <v>0</v>
      </c>
      <c r="M1682" s="13">
        <f t="array" ref="M1682">INDEX(manifest_11Sep!$A$1:$V$3202,MATCH($B1682,manifest_11Sep!$B$1:$B$3202,0),MATCH(A.Arr9sepList!M$1,manifest_11Sep!$A$1:$V$1,0))</f>
        <v>0</v>
      </c>
      <c r="N1682" s="13" t="str">
        <f t="array" ref="N1682">INDEX(manifest_11Sep!$A$1:$V$3202,MATCH($B1682,manifest_11Sep!$B$1:$B$3202,0),MATCH(A.Arr9sepList!N$1,manifest_11Sep!$A$1:$V$1,0))</f>
        <v>LOTTE</v>
      </c>
      <c r="O1682" s="15"/>
      <c r="P1682" s="13"/>
      <c r="Q1682" s="16">
        <v>15262442</v>
      </c>
      <c r="R1682" s="16" t="s">
        <v>43</v>
      </c>
      <c r="S1682" s="13" t="str">
        <f t="array" ref="S1682">INDEX(manifest_11Sep!$A$1:$V$3202,MATCH($B1682,manifest_11Sep!$B$1:$B$3202,0),MATCH(A.Arr9sepList!S$1,manifest_11Sep!$A$1:$V$1,0))</f>
        <v>NO NEED airport transfer, living in Seoul</v>
      </c>
    </row>
    <row r="1683" spans="1:19" ht="15.75" customHeight="1">
      <c r="A1683" s="13" t="str">
        <f t="array" ref="A1683">INDEX(manifest_11Sep!$A$1:$V$3202,MATCH($B1683,manifest_11Sep!$B$1:$B$3202,0),MATCH(A.Arr9sepList!A$1,manifest_11Sep!$A$1:$V$1,0))</f>
        <v>A</v>
      </c>
      <c r="B1683" s="3" t="s">
        <v>2952</v>
      </c>
      <c r="C1683" s="13" t="str">
        <f t="array" ref="C1683">INDEX(manifest_11Sep!$A$1:$V$3202,MATCH($B1683,manifest_11Sep!$B$1:$B$3202,0),MATCH(A.Arr9sepList!C$1,manifest_11Sep!$A$1:$V$1,0))</f>
        <v>M3NS38Y2WSP</v>
      </c>
      <c r="D1683" s="13" t="str">
        <f t="array" ref="D1683">INDEX(manifest_11Sep!$A$1:$V$3202,MATCH($B1683,manifest_11Sep!$B$1:$B$3202,0),MATCH(A.Arr9sepList!D$1,manifest_11Sep!$A$1:$V$1,0))</f>
        <v>Male</v>
      </c>
      <c r="E1683" s="13" t="str">
        <f t="array" ref="E1683">INDEX(manifest_11Sep!$A$1:$V$3202,MATCH($B1683,manifest_11Sep!$B$1:$B$3202,0),MATCH(A.Arr9sepList!E$1,manifest_11Sep!$A$1:$V$1,0))</f>
        <v>Il Su</v>
      </c>
      <c r="F1683" s="13" t="str">
        <f t="array" ref="F1683">INDEX(manifest_11Sep!$A$1:$V$3202,MATCH($B1683,manifest_11Sep!$B$1:$B$3202,0),MATCH(A.Arr9sepList!F$1,manifest_11Sep!$A$1:$V$1,0))</f>
        <v>Yoon</v>
      </c>
      <c r="G1683" s="13">
        <f t="array" ref="G1683">INDEX(manifest_11Sep!$A$1:$V$3202,MATCH($B1683,manifest_11Sep!$B$1:$B$3202,0),MATCH(A.Arr9sepList!G$1,manifest_11Sep!$A$1:$V$1,0))</f>
        <v>62</v>
      </c>
      <c r="H1683" s="13" t="str">
        <f t="array" ref="H1683">INDEX(manifest_11Sep!$A$1:$V$3202,MATCH($B1683,manifest_11Sep!$B$1:$B$3202,0),MATCH(A.Arr9sepList!H$1,manifest_11Sep!$A$1:$V$1,0))</f>
        <v>John Woo 2</v>
      </c>
      <c r="I1683" s="13" t="str">
        <f t="array" ref="I1683">INDEX(manifest_11Sep!$A$1:$V$3202,MATCH($B1683,manifest_11Sep!$B$1:$B$3202,0),MATCH(A.Arr9sepList!I$1,manifest_11Sep!$A$1:$V$1,0))</f>
        <v>NO NEED</v>
      </c>
      <c r="J1683" s="13" t="str">
        <f t="array" ref="J1683">INDEX(manifest_11Sep!$A$1:$V$3202,MATCH($B1683,manifest_11Sep!$B$1:$B$3202,0),MATCH(A.Arr9sepList!J$1,manifest_11Sep!$A$1:$V$1,0))</f>
        <v>NO NEED</v>
      </c>
      <c r="K1683" s="27">
        <f t="array" ref="K1683">INDEX(manifest_11Sep!$A$1:$V$3202,MATCH($B1683,manifest_11Sep!$B$1:$B$3202,0),MATCH(A.Arr9sepList!K$1,manifest_11Sep!$A$1:$V$1,0))</f>
        <v>0</v>
      </c>
      <c r="L1683" s="14">
        <f t="array" ref="L1683">INDEX(manifest_11Sep!$A$1:$V$3202,MATCH($B1683,manifest_11Sep!$B$1:$B$3202,0),MATCH(A.Arr9sepList!L$1,manifest_11Sep!$A$1:$V$1,0))</f>
        <v>0</v>
      </c>
      <c r="M1683" s="13">
        <f t="array" ref="M1683">INDEX(manifest_11Sep!$A$1:$V$3202,MATCH($B1683,manifest_11Sep!$B$1:$B$3202,0),MATCH(A.Arr9sepList!M$1,manifest_11Sep!$A$1:$V$1,0))</f>
        <v>0</v>
      </c>
      <c r="N1683" s="13" t="str">
        <f t="array" ref="N1683">INDEX(manifest_11Sep!$A$1:$V$3202,MATCH($B1683,manifest_11Sep!$B$1:$B$3202,0),MATCH(A.Arr9sepList!N$1,manifest_11Sep!$A$1:$V$1,0))</f>
        <v>LOTTE</v>
      </c>
      <c r="O1683" s="15"/>
      <c r="P1683" s="13"/>
      <c r="Q1683" s="16">
        <v>15262443</v>
      </c>
      <c r="R1683" s="16" t="s">
        <v>43</v>
      </c>
      <c r="S1683" s="13" t="str">
        <f t="array" ref="S1683">INDEX(manifest_11Sep!$A$1:$V$3202,MATCH($B1683,manifest_11Sep!$B$1:$B$3202,0),MATCH(A.Arr9sepList!S$1,manifest_11Sep!$A$1:$V$1,0))</f>
        <v>NO NEED airport transfer, living in Seoul</v>
      </c>
    </row>
    <row r="1684" spans="1:19" ht="15.75" customHeight="1">
      <c r="A1684" s="13" t="str">
        <f t="array" ref="A1684">INDEX(manifest_11Sep!$A$1:$V$3202,MATCH($B1684,manifest_11Sep!$B$1:$B$3202,0),MATCH(A.Arr9sepList!A$1,manifest_11Sep!$A$1:$V$1,0))</f>
        <v>A</v>
      </c>
      <c r="B1684" s="3" t="s">
        <v>2954</v>
      </c>
      <c r="C1684" s="13" t="str">
        <f t="array" ref="C1684">INDEX(manifest_11Sep!$A$1:$V$3202,MATCH($B1684,manifest_11Sep!$B$1:$B$3202,0),MATCH(A.Arr9sepList!C$1,manifest_11Sep!$A$1:$V$1,0))</f>
        <v>M3NS38Y2WSP</v>
      </c>
      <c r="D1684" s="13" t="str">
        <f t="array" ref="D1684">INDEX(manifest_11Sep!$A$1:$V$3202,MATCH($B1684,manifest_11Sep!$B$1:$B$3202,0),MATCH(A.Arr9sepList!D$1,manifest_11Sep!$A$1:$V$1,0))</f>
        <v>Female</v>
      </c>
      <c r="E1684" s="13" t="str">
        <f t="array" ref="E1684">INDEX(manifest_11Sep!$A$1:$V$3202,MATCH($B1684,manifest_11Sep!$B$1:$B$3202,0),MATCH(A.Arr9sepList!E$1,manifest_11Sep!$A$1:$V$1,0))</f>
        <v>Youngran</v>
      </c>
      <c r="F1684" s="13" t="str">
        <f t="array" ref="F1684">INDEX(manifest_11Sep!$A$1:$V$3202,MATCH($B1684,manifest_11Sep!$B$1:$B$3202,0),MATCH(A.Arr9sepList!F$1,manifest_11Sep!$A$1:$V$1,0))</f>
        <v>Baek</v>
      </c>
      <c r="G1684" s="13">
        <f t="array" ref="G1684">INDEX(manifest_11Sep!$A$1:$V$3202,MATCH($B1684,manifest_11Sep!$B$1:$B$3202,0),MATCH(A.Arr9sepList!G$1,manifest_11Sep!$A$1:$V$1,0))</f>
        <v>60</v>
      </c>
      <c r="H1684" s="13" t="str">
        <f t="array" ref="H1684">INDEX(manifest_11Sep!$A$1:$V$3202,MATCH($B1684,manifest_11Sep!$B$1:$B$3202,0),MATCH(A.Arr9sepList!H$1,manifest_11Sep!$A$1:$V$1,0))</f>
        <v>John Woo 2</v>
      </c>
      <c r="I1684" s="13" t="str">
        <f t="array" ref="I1684">INDEX(manifest_11Sep!$A$1:$V$3202,MATCH($B1684,manifest_11Sep!$B$1:$B$3202,0),MATCH(A.Arr9sepList!I$1,manifest_11Sep!$A$1:$V$1,0))</f>
        <v>NO NEED</v>
      </c>
      <c r="J1684" s="13" t="str">
        <f t="array" ref="J1684">INDEX(manifest_11Sep!$A$1:$V$3202,MATCH($B1684,manifest_11Sep!$B$1:$B$3202,0),MATCH(A.Arr9sepList!J$1,manifest_11Sep!$A$1:$V$1,0))</f>
        <v>NO NEED</v>
      </c>
      <c r="K1684" s="27">
        <f t="array" ref="K1684">INDEX(manifest_11Sep!$A$1:$V$3202,MATCH($B1684,manifest_11Sep!$B$1:$B$3202,0),MATCH(A.Arr9sepList!K$1,manifest_11Sep!$A$1:$V$1,0))</f>
        <v>0</v>
      </c>
      <c r="L1684" s="14">
        <f t="array" ref="L1684">INDEX(manifest_11Sep!$A$1:$V$3202,MATCH($B1684,manifest_11Sep!$B$1:$B$3202,0),MATCH(A.Arr9sepList!L$1,manifest_11Sep!$A$1:$V$1,0))</f>
        <v>0</v>
      </c>
      <c r="M1684" s="13">
        <f t="array" ref="M1684">INDEX(manifest_11Sep!$A$1:$V$3202,MATCH($B1684,manifest_11Sep!$B$1:$B$3202,0),MATCH(A.Arr9sepList!M$1,manifest_11Sep!$A$1:$V$1,0))</f>
        <v>0</v>
      </c>
      <c r="N1684" s="13" t="str">
        <f t="array" ref="N1684">INDEX(manifest_11Sep!$A$1:$V$3202,MATCH($B1684,manifest_11Sep!$B$1:$B$3202,0),MATCH(A.Arr9sepList!N$1,manifest_11Sep!$A$1:$V$1,0))</f>
        <v>LOTTE</v>
      </c>
      <c r="O1684" s="15"/>
      <c r="P1684" s="13"/>
      <c r="Q1684" s="16">
        <v>15262443</v>
      </c>
      <c r="R1684" s="16" t="s">
        <v>43</v>
      </c>
      <c r="S1684" s="13" t="str">
        <f t="array" ref="S1684">INDEX(manifest_11Sep!$A$1:$V$3202,MATCH($B1684,manifest_11Sep!$B$1:$B$3202,0),MATCH(A.Arr9sepList!S$1,manifest_11Sep!$A$1:$V$1,0))</f>
        <v>NO NEED airport transfer, living in Seoul</v>
      </c>
    </row>
    <row r="1685" spans="1:19" ht="15.75" customHeight="1">
      <c r="A1685" s="13" t="str">
        <f t="array" ref="A1685">INDEX(manifest_11Sep!$A$1:$V$3202,MATCH($B1685,manifest_11Sep!$B$1:$B$3202,0),MATCH(A.Arr9sepList!A$1,manifest_11Sep!$A$1:$V$1,0))</f>
        <v>A</v>
      </c>
      <c r="B1685" s="3" t="s">
        <v>2829</v>
      </c>
      <c r="C1685" s="13" t="str">
        <f t="array" ref="C1685">INDEX(manifest_11Sep!$A$1:$V$3202,MATCH($B1685,manifest_11Sep!$B$1:$B$3202,0),MATCH(A.Arr9sepList!C$1,manifest_11Sep!$A$1:$V$1,0))</f>
        <v>MDNM6NFSRXR</v>
      </c>
      <c r="D1685" s="13" t="str">
        <f t="array" ref="D1685">INDEX(manifest_11Sep!$A$1:$V$3202,MATCH($B1685,manifest_11Sep!$B$1:$B$3202,0),MATCH(A.Arr9sepList!D$1,manifest_11Sep!$A$1:$V$1,0))</f>
        <v>Male</v>
      </c>
      <c r="E1685" s="13" t="str">
        <f t="array" ref="E1685">INDEX(manifest_11Sep!$A$1:$V$3202,MATCH($B1685,manifest_11Sep!$B$1:$B$3202,0),MATCH(A.Arr9sepList!E$1,manifest_11Sep!$A$1:$V$1,0))</f>
        <v>Thomas Taesuk</v>
      </c>
      <c r="F1685" s="13" t="str">
        <f t="array" ref="F1685">INDEX(manifest_11Sep!$A$1:$V$3202,MATCH($B1685,manifest_11Sep!$B$1:$B$3202,0),MATCH(A.Arr9sepList!F$1,manifest_11Sep!$A$1:$V$1,0))</f>
        <v>Chung</v>
      </c>
      <c r="G1685" s="13">
        <f t="array" ref="G1685">INDEX(manifest_11Sep!$A$1:$V$3202,MATCH($B1685,manifest_11Sep!$B$1:$B$3202,0),MATCH(A.Arr9sepList!G$1,manifest_11Sep!$A$1:$V$1,0))</f>
        <v>75</v>
      </c>
      <c r="H1685" s="13" t="str">
        <f t="array" ref="H1685">INDEX(manifest_11Sep!$A$1:$V$3202,MATCH($B1685,manifest_11Sep!$B$1:$B$3202,0),MATCH(A.Arr9sepList!H$1,manifest_11Sep!$A$1:$V$1,0))</f>
        <v>John Woo 1</v>
      </c>
      <c r="I1685" s="13" t="str">
        <f t="array" ref="I1685">INDEX(manifest_11Sep!$A$1:$V$3202,MATCH($B1685,manifest_11Sep!$B$1:$B$3202,0),MATCH(A.Arr9sepList!I$1,manifest_11Sep!$A$1:$V$1,0))</f>
        <v>NO NEED</v>
      </c>
      <c r="J1685" s="13" t="str">
        <f t="array" ref="J1685">INDEX(manifest_11Sep!$A$1:$V$3202,MATCH($B1685,manifest_11Sep!$B$1:$B$3202,0),MATCH(A.Arr9sepList!J$1,manifest_11Sep!$A$1:$V$1,0))</f>
        <v>NO NEED</v>
      </c>
      <c r="K1685" s="13" t="str">
        <f t="array" ref="K1685">INDEX(manifest_11Sep!$A$1:$V$3202,MATCH($B1685,manifest_11Sep!$B$1:$B$3202,0),MATCH(A.Arr9sepList!K$1,manifest_11Sep!$A$1:$V$1,0))</f>
        <v>11-thg 9-25</v>
      </c>
      <c r="L1685" s="14">
        <f t="array" ref="L1685">INDEX(manifest_11Sep!$A$1:$V$3202,MATCH($B1685,manifest_11Sep!$B$1:$B$3202,0),MATCH(A.Arr9sepList!L$1,manifest_11Sep!$A$1:$V$1,0))</f>
        <v>0</v>
      </c>
      <c r="M1685" s="13">
        <f t="array" ref="M1685">INDEX(manifest_11Sep!$A$1:$V$3202,MATCH($B1685,manifest_11Sep!$B$1:$B$3202,0),MATCH(A.Arr9sepList!M$1,manifest_11Sep!$A$1:$V$1,0))</f>
        <v>0</v>
      </c>
      <c r="N1685" s="13" t="str">
        <f t="array" ref="N1685">INDEX(manifest_11Sep!$A$1:$V$3202,MATCH($B1685,manifest_11Sep!$B$1:$B$3202,0),MATCH(A.Arr9sepList!N$1,manifest_11Sep!$A$1:$V$1,0))</f>
        <v>LOTTE</v>
      </c>
      <c r="O1685" s="15"/>
      <c r="P1685" s="13"/>
      <c r="Q1685" s="16">
        <v>15262423</v>
      </c>
      <c r="R1685" s="16" t="s">
        <v>61</v>
      </c>
      <c r="S1685" s="13">
        <f t="array" ref="S1685">INDEX(manifest_11Sep!$A$1:$V$3202,MATCH($B1685,manifest_11Sep!$B$1:$B$3202,0),MATCH(A.Arr9sepList!S$1,manifest_11Sep!$A$1:$V$1,0))</f>
        <v>0</v>
      </c>
    </row>
    <row r="1686" spans="1:19" ht="15.75" customHeight="1">
      <c r="A1686" s="13" t="str">
        <f t="array" ref="A1686">INDEX(manifest_11Sep!$A$1:$V$3202,MATCH($B1686,manifest_11Sep!$B$1:$B$3202,0),MATCH(A.Arr9sepList!A$1,manifest_11Sep!$A$1:$V$1,0))</f>
        <v>A</v>
      </c>
      <c r="B1686" s="3" t="s">
        <v>4478</v>
      </c>
      <c r="C1686" s="13" t="str">
        <f t="array" ref="C1686">INDEX(manifest_11Sep!$A$1:$V$3202,MATCH($B1686,manifest_11Sep!$B$1:$B$3202,0),MATCH(A.Arr9sepList!C$1,manifest_11Sep!$A$1:$V$1,0))</f>
        <v>WBNV22XW2LW</v>
      </c>
      <c r="D1686" s="13" t="str">
        <f t="array" ref="D1686">INDEX(manifest_11Sep!$A$1:$V$3202,MATCH($B1686,manifest_11Sep!$B$1:$B$3202,0),MATCH(A.Arr9sepList!D$1,manifest_11Sep!$A$1:$V$1,0))</f>
        <v>Female</v>
      </c>
      <c r="E1686" s="13" t="str">
        <f t="array" ref="E1686">INDEX(manifest_11Sep!$A$1:$V$3202,MATCH($B1686,manifest_11Sep!$B$1:$B$3202,0),MATCH(A.Arr9sepList!E$1,manifest_11Sep!$A$1:$V$1,0))</f>
        <v>Adrianna Ai-Xuan</v>
      </c>
      <c r="F1686" s="13" t="str">
        <f t="array" ref="F1686">INDEX(manifest_11Sep!$A$1:$V$3202,MATCH($B1686,manifest_11Sep!$B$1:$B$3202,0),MATCH(A.Arr9sepList!F$1,manifest_11Sep!$A$1:$V$1,0))</f>
        <v>Sam</v>
      </c>
      <c r="G1686" s="13">
        <f t="array" ref="G1686">INDEX(manifest_11Sep!$A$1:$V$3202,MATCH($B1686,manifest_11Sep!$B$1:$B$3202,0),MATCH(A.Arr9sepList!G$1,manifest_11Sep!$A$1:$V$1,0))</f>
        <v>22</v>
      </c>
      <c r="H1686" s="13" t="str">
        <f t="array" ref="H1686">INDEX(manifest_11Sep!$A$1:$V$3202,MATCH($B1686,manifest_11Sep!$B$1:$B$3202,0),MATCH(A.Arr9sepList!H$1,manifest_11Sep!$A$1:$V$1,0))</f>
        <v>Xuan Nguyen 2</v>
      </c>
      <c r="I1686" s="13" t="str">
        <f t="array" ref="I1686">INDEX(manifest_11Sep!$A$1:$V$3202,MATCH($B1686,manifest_11Sep!$B$1:$B$3202,0),MATCH(A.Arr9sepList!I$1,manifest_11Sep!$A$1:$V$1,0))</f>
        <v>NO NEED</v>
      </c>
      <c r="J1686" s="13" t="str">
        <f t="array" ref="J1686">INDEX(manifest_11Sep!$A$1:$V$3202,MATCH($B1686,manifest_11Sep!$B$1:$B$3202,0),MATCH(A.Arr9sepList!J$1,manifest_11Sep!$A$1:$V$1,0))</f>
        <v>NO NEED</v>
      </c>
      <c r="K1686" s="27">
        <f t="array" ref="K1686">INDEX(manifest_11Sep!$A$1:$V$3202,MATCH($B1686,manifest_11Sep!$B$1:$B$3202,0),MATCH(A.Arr9sepList!K$1,manifest_11Sep!$A$1:$V$1,0))</f>
        <v>0</v>
      </c>
      <c r="L1686" s="14">
        <f t="array" ref="L1686">INDEX(manifest_11Sep!$A$1:$V$3202,MATCH($B1686,manifest_11Sep!$B$1:$B$3202,0),MATCH(A.Arr9sepList!L$1,manifest_11Sep!$A$1:$V$1,0))</f>
        <v>0</v>
      </c>
      <c r="M1686" s="13">
        <f t="array" ref="M1686">INDEX(manifest_11Sep!$A$1:$V$3202,MATCH($B1686,manifest_11Sep!$B$1:$B$3202,0),MATCH(A.Arr9sepList!M$1,manifest_11Sep!$A$1:$V$1,0))</f>
        <v>0</v>
      </c>
      <c r="N1686" s="13" t="str">
        <f t="array" ref="N1686">INDEX(manifest_11Sep!$A$1:$V$3202,MATCH($B1686,manifest_11Sep!$B$1:$B$3202,0),MATCH(A.Arr9sepList!N$1,manifest_11Sep!$A$1:$V$1,0))</f>
        <v>INTER PARNAS</v>
      </c>
      <c r="O1686" s="15"/>
      <c r="P1686" s="13"/>
      <c r="Q1686" s="16">
        <v>64662676</v>
      </c>
      <c r="R1686" s="16" t="s">
        <v>61</v>
      </c>
      <c r="S1686" s="13">
        <f t="array" ref="S1686">INDEX(manifest_11Sep!$A$1:$V$3202,MATCH($B1686,manifest_11Sep!$B$1:$B$3202,0),MATCH(A.Arr9sepList!S$1,manifest_11Sep!$A$1:$V$1,0))</f>
        <v>0</v>
      </c>
    </row>
    <row r="1687" spans="1:19" ht="15.75" customHeight="1">
      <c r="A1687" s="13" t="str">
        <f t="array" ref="A1687">INDEX(manifest_11Sep!$A$1:$V$3202,MATCH($B1687,manifest_11Sep!$B$1:$B$3202,0),MATCH(A.Arr9sepList!A$1,manifest_11Sep!$A$1:$V$1,0))</f>
        <v>A</v>
      </c>
      <c r="B1687" s="3" t="s">
        <v>4480</v>
      </c>
      <c r="C1687" s="13" t="str">
        <f t="array" ref="C1687">INDEX(manifest_11Sep!$A$1:$V$3202,MATCH($B1687,manifest_11Sep!$B$1:$B$3202,0),MATCH(A.Arr9sepList!C$1,manifest_11Sep!$A$1:$V$1,0))</f>
        <v>WBNV22XW2LW</v>
      </c>
      <c r="D1687" s="13" t="str">
        <f t="array" ref="D1687">INDEX(manifest_11Sep!$A$1:$V$3202,MATCH($B1687,manifest_11Sep!$B$1:$B$3202,0),MATCH(A.Arr9sepList!D$1,manifest_11Sep!$A$1:$V$1,0))</f>
        <v>Female</v>
      </c>
      <c r="E1687" s="13" t="str">
        <f t="array" ref="E1687">INDEX(manifest_11Sep!$A$1:$V$3202,MATCH($B1687,manifest_11Sep!$B$1:$B$3202,0),MATCH(A.Arr9sepList!E$1,manifest_11Sep!$A$1:$V$1,0))</f>
        <v>Tessa Fu Xia</v>
      </c>
      <c r="F1687" s="13" t="str">
        <f t="array" ref="F1687">INDEX(manifest_11Sep!$A$1:$V$3202,MATCH($B1687,manifest_11Sep!$B$1:$B$3202,0),MATCH(A.Arr9sepList!F$1,manifest_11Sep!$A$1:$V$1,0))</f>
        <v>Pedersen</v>
      </c>
      <c r="G1687" s="13">
        <f t="array" ref="G1687">INDEX(manifest_11Sep!$A$1:$V$3202,MATCH($B1687,manifest_11Sep!$B$1:$B$3202,0),MATCH(A.Arr9sepList!G$1,manifest_11Sep!$A$1:$V$1,0))</f>
        <v>22</v>
      </c>
      <c r="H1687" s="13" t="str">
        <f t="array" ref="H1687">INDEX(manifest_11Sep!$A$1:$V$3202,MATCH($B1687,manifest_11Sep!$B$1:$B$3202,0),MATCH(A.Arr9sepList!H$1,manifest_11Sep!$A$1:$V$1,0))</f>
        <v>Xuan Nguyen 2</v>
      </c>
      <c r="I1687" s="13" t="str">
        <f t="array" ref="I1687">INDEX(manifest_11Sep!$A$1:$V$3202,MATCH($B1687,manifest_11Sep!$B$1:$B$3202,0),MATCH(A.Arr9sepList!I$1,manifest_11Sep!$A$1:$V$1,0))</f>
        <v>NO NEED</v>
      </c>
      <c r="J1687" s="13" t="str">
        <f t="array" ref="J1687">INDEX(manifest_11Sep!$A$1:$V$3202,MATCH($B1687,manifest_11Sep!$B$1:$B$3202,0),MATCH(A.Arr9sepList!J$1,manifest_11Sep!$A$1:$V$1,0))</f>
        <v>NO NEED</v>
      </c>
      <c r="K1687" s="27">
        <f t="array" ref="K1687">INDEX(manifest_11Sep!$A$1:$V$3202,MATCH($B1687,manifest_11Sep!$B$1:$B$3202,0),MATCH(A.Arr9sepList!K$1,manifest_11Sep!$A$1:$V$1,0))</f>
        <v>0</v>
      </c>
      <c r="L1687" s="14">
        <f t="array" ref="L1687">INDEX(manifest_11Sep!$A$1:$V$3202,MATCH($B1687,manifest_11Sep!$B$1:$B$3202,0),MATCH(A.Arr9sepList!L$1,manifest_11Sep!$A$1:$V$1,0))</f>
        <v>0</v>
      </c>
      <c r="M1687" s="13">
        <f t="array" ref="M1687">INDEX(manifest_11Sep!$A$1:$V$3202,MATCH($B1687,manifest_11Sep!$B$1:$B$3202,0),MATCH(A.Arr9sepList!M$1,manifest_11Sep!$A$1:$V$1,0))</f>
        <v>0</v>
      </c>
      <c r="N1687" s="13" t="str">
        <f t="array" ref="N1687">INDEX(manifest_11Sep!$A$1:$V$3202,MATCH($B1687,manifest_11Sep!$B$1:$B$3202,0),MATCH(A.Arr9sepList!N$1,manifest_11Sep!$A$1:$V$1,0))</f>
        <v>INTER PARNAS</v>
      </c>
      <c r="O1687" s="15"/>
      <c r="P1687" s="13"/>
      <c r="Q1687" s="16">
        <v>64662676</v>
      </c>
      <c r="R1687" s="16" t="s">
        <v>61</v>
      </c>
      <c r="S1687" s="13">
        <f t="array" ref="S1687">INDEX(manifest_11Sep!$A$1:$V$3202,MATCH($B1687,manifest_11Sep!$B$1:$B$3202,0),MATCH(A.Arr9sepList!S$1,manifest_11Sep!$A$1:$V$1,0))</f>
        <v>0</v>
      </c>
    </row>
    <row r="1688" spans="1:19" ht="15.75" customHeight="1">
      <c r="A1688" s="13" t="str">
        <f t="array" ref="A1688">INDEX(manifest_11Sep!$A$1:$V$3202,MATCH($B1688,manifest_11Sep!$B$1:$B$3202,0),MATCH(A.Arr9sepList!A$1,manifest_11Sep!$A$1:$V$1,0))</f>
        <v>A</v>
      </c>
      <c r="B1688" s="3" t="s">
        <v>4436</v>
      </c>
      <c r="C1688" s="13" t="str">
        <f t="array" ref="C1688">INDEX(manifest_11Sep!$A$1:$V$3202,MATCH($B1688,manifest_11Sep!$B$1:$B$3202,0),MATCH(A.Arr9sepList!C$1,manifest_11Sep!$A$1:$V$1,0))</f>
        <v>8NN4TGGPH3C</v>
      </c>
      <c r="D1688" s="13" t="str">
        <f t="array" ref="D1688">INDEX(manifest_11Sep!$A$1:$V$3202,MATCH($B1688,manifest_11Sep!$B$1:$B$3202,0),MATCH(A.Arr9sepList!D$1,manifest_11Sep!$A$1:$V$1,0))</f>
        <v>Male</v>
      </c>
      <c r="E1688" s="13" t="str">
        <f t="array" ref="E1688">INDEX(manifest_11Sep!$A$1:$V$3202,MATCH($B1688,manifest_11Sep!$B$1:$B$3202,0),MATCH(A.Arr9sepList!E$1,manifest_11Sep!$A$1:$V$1,0))</f>
        <v>Kim Howard</v>
      </c>
      <c r="F1688" s="13" t="str">
        <f t="array" ref="F1688">INDEX(manifest_11Sep!$A$1:$V$3202,MATCH($B1688,manifest_11Sep!$B$1:$B$3202,0),MATCH(A.Arr9sepList!F$1,manifest_11Sep!$A$1:$V$1,0))</f>
        <v>Leung</v>
      </c>
      <c r="G1688" s="13">
        <f t="array" ref="G1688">INDEX(manifest_11Sep!$A$1:$V$3202,MATCH($B1688,manifest_11Sep!$B$1:$B$3202,0),MATCH(A.Arr9sepList!G$1,manifest_11Sep!$A$1:$V$1,0))</f>
        <v>45</v>
      </c>
      <c r="H1688" s="13" t="str">
        <f t="array" ref="H1688">INDEX(manifest_11Sep!$A$1:$V$3202,MATCH($B1688,manifest_11Sep!$B$1:$B$3202,0),MATCH(A.Arr9sepList!H$1,manifest_11Sep!$A$1:$V$1,0))</f>
        <v>Xuan Nguyen 2</v>
      </c>
      <c r="I1688" s="13" t="str">
        <f t="array" ref="I1688">INDEX(manifest_11Sep!$A$1:$V$3202,MATCH($B1688,manifest_11Sep!$B$1:$B$3202,0),MATCH(A.Arr9sepList!I$1,manifest_11Sep!$A$1:$V$1,0))</f>
        <v>NO NEED</v>
      </c>
      <c r="J1688" s="13" t="str">
        <f t="array" ref="J1688">INDEX(manifest_11Sep!$A$1:$V$3202,MATCH($B1688,manifest_11Sep!$B$1:$B$3202,0),MATCH(A.Arr9sepList!J$1,manifest_11Sep!$A$1:$V$1,0))</f>
        <v>NO NEED</v>
      </c>
      <c r="K1688" s="27">
        <f t="array" ref="K1688">INDEX(manifest_11Sep!$A$1:$V$3202,MATCH($B1688,manifest_11Sep!$B$1:$B$3202,0),MATCH(A.Arr9sepList!K$1,manifest_11Sep!$A$1:$V$1,0))</f>
        <v>0</v>
      </c>
      <c r="L1688" s="14">
        <f t="array" ref="L1688">INDEX(manifest_11Sep!$A$1:$V$3202,MATCH($B1688,manifest_11Sep!$B$1:$B$3202,0),MATCH(A.Arr9sepList!L$1,manifest_11Sep!$A$1:$V$1,0))</f>
        <v>0</v>
      </c>
      <c r="M1688" s="13">
        <f t="array" ref="M1688">INDEX(manifest_11Sep!$A$1:$V$3202,MATCH($B1688,manifest_11Sep!$B$1:$B$3202,0),MATCH(A.Arr9sepList!M$1,manifest_11Sep!$A$1:$V$1,0))</f>
        <v>0</v>
      </c>
      <c r="N1688" s="13" t="str">
        <f t="array" ref="N1688">INDEX(manifest_11Sep!$A$1:$V$3202,MATCH($B1688,manifest_11Sep!$B$1:$B$3202,0),MATCH(A.Arr9sepList!N$1,manifest_11Sep!$A$1:$V$1,0))</f>
        <v>INTER PARNAS</v>
      </c>
      <c r="O1688" s="15"/>
      <c r="P1688" s="13"/>
      <c r="Q1688" s="16">
        <v>40399122</v>
      </c>
      <c r="R1688" s="16" t="s">
        <v>43</v>
      </c>
      <c r="S1688" s="13">
        <f t="array" ref="S1688">INDEX(manifest_11Sep!$A$1:$V$3202,MATCH($B1688,manifest_11Sep!$B$1:$B$3202,0),MATCH(A.Arr9sepList!S$1,manifest_11Sep!$A$1:$V$1,0))</f>
        <v>0</v>
      </c>
    </row>
    <row r="1689" spans="1:19" ht="15.75" customHeight="1">
      <c r="A1689" s="13" t="str">
        <f t="array" ref="A1689">INDEX(manifest_11Sep!$A$1:$V$3202,MATCH($B1689,manifest_11Sep!$B$1:$B$3202,0),MATCH(A.Arr9sepList!A$1,manifest_11Sep!$A$1:$V$1,0))</f>
        <v>A</v>
      </c>
      <c r="B1689" s="3" t="s">
        <v>4472</v>
      </c>
      <c r="C1689" s="13" t="str">
        <f t="array" ref="C1689">INDEX(manifest_11Sep!$A$1:$V$3202,MATCH($B1689,manifest_11Sep!$B$1:$B$3202,0),MATCH(A.Arr9sepList!C$1,manifest_11Sep!$A$1:$V$1,0))</f>
        <v>RXNJ8FSXLCN</v>
      </c>
      <c r="D1689" s="13" t="str">
        <f t="array" ref="D1689">INDEX(manifest_11Sep!$A$1:$V$3202,MATCH($B1689,manifest_11Sep!$B$1:$B$3202,0),MATCH(A.Arr9sepList!D$1,manifest_11Sep!$A$1:$V$1,0))</f>
        <v>Female</v>
      </c>
      <c r="E1689" s="13" t="str">
        <f t="array" ref="E1689">INDEX(manifest_11Sep!$A$1:$V$3202,MATCH($B1689,manifest_11Sep!$B$1:$B$3202,0),MATCH(A.Arr9sepList!E$1,manifest_11Sep!$A$1:$V$1,0))</f>
        <v>Giao-Linh</v>
      </c>
      <c r="F1689" s="13" t="str">
        <f t="array" ref="F1689">INDEX(manifest_11Sep!$A$1:$V$3202,MATCH($B1689,manifest_11Sep!$B$1:$B$3202,0),MATCH(A.Arr9sepList!F$1,manifest_11Sep!$A$1:$V$1,0))</f>
        <v>Dang</v>
      </c>
      <c r="G1689" s="13">
        <f t="array" ref="G1689">INDEX(manifest_11Sep!$A$1:$V$3202,MATCH($B1689,manifest_11Sep!$B$1:$B$3202,0),MATCH(A.Arr9sepList!G$1,manifest_11Sep!$A$1:$V$1,0))</f>
        <v>40</v>
      </c>
      <c r="H1689" s="13" t="str">
        <f t="array" ref="H1689">INDEX(manifest_11Sep!$A$1:$V$3202,MATCH($B1689,manifest_11Sep!$B$1:$B$3202,0),MATCH(A.Arr9sepList!H$1,manifest_11Sep!$A$1:$V$1,0))</f>
        <v>Xuan Nguyen 2</v>
      </c>
      <c r="I1689" s="13" t="str">
        <f t="array" ref="I1689">INDEX(manifest_11Sep!$A$1:$V$3202,MATCH($B1689,manifest_11Sep!$B$1:$B$3202,0),MATCH(A.Arr9sepList!I$1,manifest_11Sep!$A$1:$V$1,0))</f>
        <v>NO NEED</v>
      </c>
      <c r="J1689" s="13" t="str">
        <f t="array" ref="J1689">INDEX(manifest_11Sep!$A$1:$V$3202,MATCH($B1689,manifest_11Sep!$B$1:$B$3202,0),MATCH(A.Arr9sepList!J$1,manifest_11Sep!$A$1:$V$1,0))</f>
        <v>NO NEED</v>
      </c>
      <c r="K1689" s="27">
        <f t="array" ref="K1689">INDEX(manifest_11Sep!$A$1:$V$3202,MATCH($B1689,manifest_11Sep!$B$1:$B$3202,0),MATCH(A.Arr9sepList!K$1,manifest_11Sep!$A$1:$V$1,0))</f>
        <v>0</v>
      </c>
      <c r="L1689" s="14">
        <f t="array" ref="L1689">INDEX(manifest_11Sep!$A$1:$V$3202,MATCH($B1689,manifest_11Sep!$B$1:$B$3202,0),MATCH(A.Arr9sepList!L$1,manifest_11Sep!$A$1:$V$1,0))</f>
        <v>0</v>
      </c>
      <c r="M1689" s="13">
        <f t="array" ref="M1689">INDEX(manifest_11Sep!$A$1:$V$3202,MATCH($B1689,manifest_11Sep!$B$1:$B$3202,0),MATCH(A.Arr9sepList!M$1,manifest_11Sep!$A$1:$V$1,0))</f>
        <v>0</v>
      </c>
      <c r="N1689" s="13" t="str">
        <f t="array" ref="N1689">INDEX(manifest_11Sep!$A$1:$V$3202,MATCH($B1689,manifest_11Sep!$B$1:$B$3202,0),MATCH(A.Arr9sepList!N$1,manifest_11Sep!$A$1:$V$1,0))</f>
        <v>INTER PARNAS</v>
      </c>
      <c r="O1689" s="15"/>
      <c r="P1689" s="13"/>
      <c r="Q1689" s="16">
        <v>65340909</v>
      </c>
      <c r="R1689" s="16" t="s">
        <v>61</v>
      </c>
      <c r="S1689" s="13">
        <f t="array" ref="S1689">INDEX(manifest_11Sep!$A$1:$V$3202,MATCH($B1689,manifest_11Sep!$B$1:$B$3202,0),MATCH(A.Arr9sepList!S$1,manifest_11Sep!$A$1:$V$1,0))</f>
        <v>0</v>
      </c>
    </row>
    <row r="1690" spans="1:19" ht="15.75" customHeight="1">
      <c r="A1690" s="13" t="str">
        <f t="array" ref="A1690">INDEX(manifest_11Sep!$A$1:$V$3202,MATCH($B1690,manifest_11Sep!$B$1:$B$3202,0),MATCH(A.Arr9sepList!A$1,manifest_11Sep!$A$1:$V$1,0))</f>
        <v>A</v>
      </c>
      <c r="B1690" s="3" t="s">
        <v>3193</v>
      </c>
      <c r="C1690" s="13" t="str">
        <f t="array" ref="C1690">INDEX(manifest_11Sep!$A$1:$V$3202,MATCH($B1690,manifest_11Sep!$B$1:$B$3202,0),MATCH(A.Arr9sepList!C$1,manifest_11Sep!$A$1:$V$1,0))</f>
        <v>DZNDLRYDWSZ</v>
      </c>
      <c r="D1690" s="13" t="str">
        <f t="array" ref="D1690">INDEX(manifest_11Sep!$A$1:$V$3202,MATCH($B1690,manifest_11Sep!$B$1:$B$3202,0),MATCH(A.Arr9sepList!D$1,manifest_11Sep!$A$1:$V$1,0))</f>
        <v>Female</v>
      </c>
      <c r="E1690" s="13" t="str">
        <f t="array" ref="E1690">INDEX(manifest_11Sep!$A$1:$V$3202,MATCH($B1690,manifest_11Sep!$B$1:$B$3202,0),MATCH(A.Arr9sepList!E$1,manifest_11Sep!$A$1:$V$1,0))</f>
        <v>Tabitha J</v>
      </c>
      <c r="F1690" s="13" t="str">
        <f t="array" ref="F1690">INDEX(manifest_11Sep!$A$1:$V$3202,MATCH($B1690,manifest_11Sep!$B$1:$B$3202,0),MATCH(A.Arr9sepList!F$1,manifest_11Sep!$A$1:$V$1,0))</f>
        <v>Lee</v>
      </c>
      <c r="G1690" s="13">
        <f t="array" ref="G1690">INDEX(manifest_11Sep!$A$1:$V$3202,MATCH($B1690,manifest_11Sep!$B$1:$B$3202,0),MATCH(A.Arr9sepList!G$1,manifest_11Sep!$A$1:$V$1,0))</f>
        <v>70</v>
      </c>
      <c r="H1690" s="13" t="str">
        <f t="array" ref="H1690">INDEX(manifest_11Sep!$A$1:$V$3202,MATCH($B1690,manifest_11Sep!$B$1:$B$3202,0),MATCH(A.Arr9sepList!H$1,manifest_11Sep!$A$1:$V$1,0))</f>
        <v>Lijoy Thomas</v>
      </c>
      <c r="I1690" s="13" t="str">
        <f t="array" ref="I1690">INDEX(manifest_11Sep!$A$1:$V$3202,MATCH($B1690,manifest_11Sep!$B$1:$B$3202,0),MATCH(A.Arr9sepList!I$1,manifest_11Sep!$A$1:$V$1,0))</f>
        <v>NO NEED</v>
      </c>
      <c r="J1690" s="13" t="str">
        <f t="array" ref="J1690">INDEX(manifest_11Sep!$A$1:$V$3202,MATCH($B1690,manifest_11Sep!$B$1:$B$3202,0),MATCH(A.Arr9sepList!J$1,manifest_11Sep!$A$1:$V$1,0))</f>
        <v>NO NEED</v>
      </c>
      <c r="K1690" s="13" t="str">
        <f t="array" ref="K1690">INDEX(manifest_11Sep!$A$1:$V$3202,MATCH($B1690,manifest_11Sep!$B$1:$B$3202,0),MATCH(A.Arr9sepList!K$1,manifest_11Sep!$A$1:$V$1,0))</f>
        <v>11-thg 9-25</v>
      </c>
      <c r="L1690" s="14">
        <f t="array" ref="L1690">INDEX(manifest_11Sep!$A$1:$V$3202,MATCH($B1690,manifest_11Sep!$B$1:$B$3202,0),MATCH(A.Arr9sepList!L$1,manifest_11Sep!$A$1:$V$1,0))</f>
        <v>0.44097222222222221</v>
      </c>
      <c r="M1690" s="13" t="str">
        <f t="array" ref="M1690">INDEX(manifest_11Sep!$A$1:$V$3202,MATCH($B1690,manifest_11Sep!$B$1:$B$3202,0),MATCH(A.Arr9sepList!M$1,manifest_11Sep!$A$1:$V$1,0))</f>
        <v>ICN-T1</v>
      </c>
      <c r="N1690" s="13" t="str">
        <f t="array" ref="N1690">INDEX(manifest_11Sep!$A$1:$V$3202,MATCH($B1690,manifest_11Sep!$B$1:$B$3202,0),MATCH(A.Arr9sepList!N$1,manifest_11Sep!$A$1:$V$1,0))</f>
        <v>THE PLAZA</v>
      </c>
      <c r="O1690" s="15"/>
      <c r="P1690" s="13"/>
      <c r="Q1690" s="16">
        <v>70277591</v>
      </c>
      <c r="R1690" s="16" t="s">
        <v>61</v>
      </c>
      <c r="S1690" s="13" t="str">
        <f t="array" ref="S1690">INDEX(manifest_11Sep!$A$1:$V$3202,MATCH($B1690,manifest_11Sep!$B$1:$B$3202,0),MATCH(A.Arr9sepList!S$1,manifest_11Sep!$A$1:$V$1,0))</f>
        <v>NO NEED pick-up 11 Sep, UA 893</v>
      </c>
    </row>
    <row r="1691" spans="1:19" ht="15.75" customHeight="1">
      <c r="K1691" s="32"/>
      <c r="L1691" s="20"/>
      <c r="M1691" s="13"/>
      <c r="N1691" s="13"/>
      <c r="O1691" s="15"/>
      <c r="P1691" s="13"/>
      <c r="Q1691" s="33"/>
      <c r="R1691" s="33"/>
    </row>
    <row r="1692" spans="1:19" ht="15.75" customHeight="1">
      <c r="K1692" s="32"/>
      <c r="L1692" s="20"/>
      <c r="M1692" s="13"/>
      <c r="N1692" s="13"/>
      <c r="O1692" s="15"/>
      <c r="P1692" s="13"/>
      <c r="Q1692" s="33"/>
      <c r="R1692" s="33"/>
    </row>
    <row r="1693" spans="1:19" ht="15.75" customHeight="1">
      <c r="K1693" s="32"/>
      <c r="L1693" s="20"/>
      <c r="M1693" s="13"/>
      <c r="N1693" s="13"/>
      <c r="O1693" s="15"/>
      <c r="P1693" s="13"/>
      <c r="Q1693" s="33"/>
      <c r="R1693" s="33"/>
    </row>
    <row r="1694" spans="1:19" ht="15.75" customHeight="1">
      <c r="K1694" s="32"/>
      <c r="L1694" s="20"/>
      <c r="M1694" s="13"/>
      <c r="N1694" s="13"/>
      <c r="O1694" s="15"/>
      <c r="P1694" s="13"/>
      <c r="Q1694" s="33"/>
      <c r="R1694" s="33"/>
    </row>
    <row r="1695" spans="1:19" ht="15.75" customHeight="1">
      <c r="K1695" s="32"/>
      <c r="L1695" s="20"/>
      <c r="M1695" s="13"/>
      <c r="N1695" s="13"/>
      <c r="O1695" s="15"/>
      <c r="P1695" s="13"/>
      <c r="Q1695" s="33"/>
      <c r="R1695" s="33"/>
    </row>
    <row r="1696" spans="1:19" ht="15.75" customHeight="1">
      <c r="K1696" s="32"/>
      <c r="L1696" s="20"/>
      <c r="M1696" s="13"/>
      <c r="N1696" s="13"/>
      <c r="O1696" s="15"/>
      <c r="P1696" s="13"/>
      <c r="Q1696" s="33"/>
      <c r="R1696" s="33"/>
    </row>
    <row r="1697" spans="11:18" ht="15.75" customHeight="1">
      <c r="K1697" s="32"/>
      <c r="L1697" s="20"/>
      <c r="M1697" s="13"/>
      <c r="N1697" s="13"/>
      <c r="O1697" s="15"/>
      <c r="P1697" s="13"/>
      <c r="Q1697" s="33"/>
      <c r="R1697" s="33"/>
    </row>
    <row r="1698" spans="11:18" ht="15.75" customHeight="1">
      <c r="K1698" s="32"/>
      <c r="L1698" s="20"/>
      <c r="M1698" s="13"/>
      <c r="N1698" s="13"/>
      <c r="O1698" s="15"/>
      <c r="P1698" s="13"/>
      <c r="Q1698" s="33"/>
      <c r="R1698" s="33"/>
    </row>
    <row r="1699" spans="11:18" ht="15.75" customHeight="1">
      <c r="K1699" s="32"/>
      <c r="L1699" s="20"/>
      <c r="M1699" s="13"/>
      <c r="N1699" s="13"/>
      <c r="O1699" s="15"/>
      <c r="P1699" s="13"/>
      <c r="Q1699" s="33"/>
      <c r="R1699" s="33"/>
    </row>
    <row r="1700" spans="11:18" ht="15.75" customHeight="1">
      <c r="K1700" s="32"/>
      <c r="L1700" s="20"/>
      <c r="M1700" s="13"/>
      <c r="N1700" s="13"/>
      <c r="O1700" s="15"/>
      <c r="P1700" s="13"/>
      <c r="Q1700" s="33"/>
      <c r="R1700" s="33"/>
    </row>
    <row r="1701" spans="11:18" ht="15.75" customHeight="1">
      <c r="K1701" s="32"/>
      <c r="L1701" s="20"/>
      <c r="M1701" s="13"/>
      <c r="N1701" s="13"/>
      <c r="O1701" s="15"/>
      <c r="P1701" s="13"/>
      <c r="Q1701" s="33"/>
      <c r="R1701" s="33"/>
    </row>
    <row r="1702" spans="11:18" ht="15.75" customHeight="1">
      <c r="K1702" s="32"/>
      <c r="L1702" s="20"/>
      <c r="M1702" s="13"/>
      <c r="N1702" s="13"/>
      <c r="O1702" s="15"/>
      <c r="P1702" s="13"/>
      <c r="Q1702" s="33"/>
      <c r="R1702" s="33"/>
    </row>
    <row r="1703" spans="11:18" ht="15.75" customHeight="1">
      <c r="K1703" s="32"/>
      <c r="L1703" s="20"/>
      <c r="M1703" s="13"/>
      <c r="N1703" s="13"/>
      <c r="O1703" s="15"/>
      <c r="P1703" s="13"/>
      <c r="Q1703" s="33"/>
      <c r="R1703" s="33"/>
    </row>
    <row r="1704" spans="11:18" ht="15.75" customHeight="1">
      <c r="K1704" s="32"/>
      <c r="L1704" s="20"/>
      <c r="M1704" s="13"/>
      <c r="N1704" s="13"/>
      <c r="O1704" s="15"/>
      <c r="P1704" s="13"/>
      <c r="Q1704" s="33"/>
      <c r="R1704" s="33"/>
    </row>
    <row r="1705" spans="11:18" ht="15.75" customHeight="1">
      <c r="K1705" s="32"/>
      <c r="L1705" s="20"/>
      <c r="M1705" s="13"/>
      <c r="N1705" s="13"/>
      <c r="O1705" s="15"/>
      <c r="P1705" s="13"/>
      <c r="Q1705" s="33"/>
      <c r="R1705" s="33"/>
    </row>
    <row r="1706" spans="11:18" ht="15.75" customHeight="1">
      <c r="K1706" s="32"/>
      <c r="L1706" s="20"/>
      <c r="M1706" s="13"/>
      <c r="N1706" s="13"/>
      <c r="O1706" s="15"/>
      <c r="P1706" s="13"/>
      <c r="Q1706" s="33"/>
      <c r="R1706" s="33"/>
    </row>
    <row r="1707" spans="11:18" ht="15.75" customHeight="1">
      <c r="K1707" s="32"/>
      <c r="L1707" s="20"/>
      <c r="M1707" s="13"/>
      <c r="N1707" s="13"/>
      <c r="O1707" s="15"/>
      <c r="P1707" s="13"/>
      <c r="Q1707" s="33"/>
      <c r="R1707" s="33"/>
    </row>
    <row r="1708" spans="11:18" ht="15.75" customHeight="1">
      <c r="K1708" s="32"/>
      <c r="L1708" s="20"/>
      <c r="M1708" s="13"/>
      <c r="N1708" s="13"/>
      <c r="O1708" s="15"/>
      <c r="P1708" s="13"/>
      <c r="Q1708" s="33"/>
      <c r="R1708" s="33"/>
    </row>
    <row r="1709" spans="11:18" ht="15.75" customHeight="1">
      <c r="K1709" s="32"/>
      <c r="L1709" s="20"/>
      <c r="M1709" s="13"/>
      <c r="N1709" s="13"/>
      <c r="O1709" s="15"/>
      <c r="P1709" s="13"/>
      <c r="Q1709" s="33"/>
      <c r="R1709" s="33"/>
    </row>
    <row r="1710" spans="11:18" ht="15.75" customHeight="1">
      <c r="K1710" s="32"/>
      <c r="L1710" s="20"/>
      <c r="M1710" s="13"/>
      <c r="N1710" s="13"/>
      <c r="O1710" s="15"/>
      <c r="P1710" s="13"/>
      <c r="Q1710" s="33"/>
      <c r="R1710" s="33"/>
    </row>
    <row r="1711" spans="11:18" ht="15.75" customHeight="1">
      <c r="K1711" s="32"/>
      <c r="L1711" s="20"/>
      <c r="M1711" s="13"/>
      <c r="N1711" s="13"/>
      <c r="O1711" s="15"/>
      <c r="P1711" s="13"/>
      <c r="Q1711" s="33"/>
      <c r="R1711" s="33"/>
    </row>
    <row r="1712" spans="11:18" ht="15.75" customHeight="1">
      <c r="K1712" s="32"/>
      <c r="L1712" s="20"/>
      <c r="M1712" s="13"/>
      <c r="N1712" s="13"/>
      <c r="O1712" s="15"/>
      <c r="P1712" s="13"/>
      <c r="Q1712" s="33"/>
      <c r="R1712" s="33"/>
    </row>
    <row r="1713" spans="11:18" ht="15.75" customHeight="1">
      <c r="K1713" s="32"/>
      <c r="L1713" s="20"/>
      <c r="M1713" s="13"/>
      <c r="N1713" s="13"/>
      <c r="O1713" s="15"/>
      <c r="P1713" s="13"/>
      <c r="Q1713" s="33"/>
      <c r="R1713" s="33"/>
    </row>
    <row r="1714" spans="11:18" ht="15.75" customHeight="1">
      <c r="K1714" s="32"/>
      <c r="L1714" s="20"/>
      <c r="M1714" s="13"/>
      <c r="N1714" s="13"/>
      <c r="O1714" s="15"/>
      <c r="P1714" s="13"/>
      <c r="Q1714" s="33"/>
      <c r="R1714" s="33"/>
    </row>
    <row r="1715" spans="11:18" ht="15.75" customHeight="1">
      <c r="K1715" s="32"/>
      <c r="L1715" s="20"/>
      <c r="M1715" s="13"/>
      <c r="N1715" s="13"/>
      <c r="O1715" s="15"/>
      <c r="P1715" s="13"/>
      <c r="Q1715" s="33"/>
      <c r="R1715" s="33"/>
    </row>
    <row r="1716" spans="11:18" ht="15.75" customHeight="1">
      <c r="K1716" s="32"/>
      <c r="L1716" s="20"/>
      <c r="M1716" s="13"/>
      <c r="N1716" s="13"/>
      <c r="O1716" s="15"/>
      <c r="P1716" s="13"/>
      <c r="Q1716" s="33"/>
      <c r="R1716" s="33"/>
    </row>
    <row r="1717" spans="11:18" ht="15.75" customHeight="1">
      <c r="K1717" s="32"/>
      <c r="L1717" s="20"/>
      <c r="M1717" s="13"/>
      <c r="N1717" s="13"/>
      <c r="O1717" s="15"/>
      <c r="P1717" s="13"/>
      <c r="Q1717" s="33"/>
      <c r="R1717" s="33"/>
    </row>
    <row r="1718" spans="11:18" ht="15.75" customHeight="1">
      <c r="K1718" s="32"/>
      <c r="L1718" s="20"/>
      <c r="M1718" s="13"/>
      <c r="N1718" s="13"/>
      <c r="O1718" s="15"/>
      <c r="P1718" s="13"/>
      <c r="Q1718" s="33"/>
      <c r="R1718" s="33"/>
    </row>
    <row r="1719" spans="11:18" ht="15.75" customHeight="1">
      <c r="K1719" s="32"/>
      <c r="L1719" s="20"/>
      <c r="M1719" s="13"/>
      <c r="N1719" s="13"/>
      <c r="O1719" s="15"/>
      <c r="P1719" s="13"/>
      <c r="Q1719" s="33"/>
      <c r="R1719" s="33"/>
    </row>
    <row r="1720" spans="11:18" ht="15.75" customHeight="1">
      <c r="K1720" s="32"/>
      <c r="L1720" s="20"/>
      <c r="M1720" s="13"/>
      <c r="N1720" s="13"/>
      <c r="O1720" s="15"/>
      <c r="P1720" s="13"/>
      <c r="Q1720" s="33"/>
      <c r="R1720" s="33"/>
    </row>
    <row r="1721" spans="11:18" ht="15.75" customHeight="1">
      <c r="K1721" s="32"/>
      <c r="L1721" s="20"/>
      <c r="M1721" s="13"/>
      <c r="N1721" s="13"/>
      <c r="O1721" s="15"/>
      <c r="P1721" s="13"/>
      <c r="Q1721" s="33"/>
      <c r="R1721" s="33"/>
    </row>
    <row r="1722" spans="11:18" ht="15.75" customHeight="1">
      <c r="K1722" s="32"/>
      <c r="L1722" s="20"/>
      <c r="M1722" s="13"/>
      <c r="N1722" s="13"/>
      <c r="O1722" s="15"/>
      <c r="P1722" s="13"/>
      <c r="Q1722" s="33"/>
      <c r="R1722" s="33"/>
    </row>
    <row r="1723" spans="11:18" ht="15.75" customHeight="1">
      <c r="K1723" s="32"/>
      <c r="L1723" s="20"/>
      <c r="M1723" s="13"/>
      <c r="N1723" s="13"/>
      <c r="O1723" s="15"/>
      <c r="P1723" s="13"/>
      <c r="Q1723" s="33"/>
      <c r="R1723" s="33"/>
    </row>
    <row r="1724" spans="11:18" ht="15.75" customHeight="1">
      <c r="K1724" s="32"/>
      <c r="L1724" s="20"/>
      <c r="M1724" s="13"/>
      <c r="N1724" s="13"/>
      <c r="O1724" s="15"/>
      <c r="P1724" s="13"/>
      <c r="Q1724" s="33"/>
      <c r="R1724" s="33"/>
    </row>
    <row r="1725" spans="11:18" ht="15.75" customHeight="1">
      <c r="K1725" s="32"/>
      <c r="L1725" s="20"/>
      <c r="M1725" s="13"/>
      <c r="N1725" s="13"/>
      <c r="O1725" s="15"/>
      <c r="P1725" s="13"/>
      <c r="Q1725" s="33"/>
      <c r="R1725" s="33"/>
    </row>
    <row r="1726" spans="11:18" ht="15.75" customHeight="1">
      <c r="K1726" s="32"/>
      <c r="L1726" s="20"/>
      <c r="M1726" s="13"/>
      <c r="N1726" s="13"/>
      <c r="O1726" s="15"/>
      <c r="P1726" s="13"/>
      <c r="Q1726" s="33"/>
      <c r="R1726" s="33"/>
    </row>
    <row r="1727" spans="11:18" ht="15.75" customHeight="1">
      <c r="K1727" s="32"/>
      <c r="L1727" s="20"/>
      <c r="M1727" s="13"/>
      <c r="N1727" s="13"/>
      <c r="O1727" s="15"/>
      <c r="P1727" s="13"/>
      <c r="Q1727" s="33"/>
      <c r="R1727" s="33"/>
    </row>
    <row r="1728" spans="11:18" ht="15.75" customHeight="1">
      <c r="K1728" s="32"/>
      <c r="L1728" s="20"/>
      <c r="M1728" s="13"/>
      <c r="N1728" s="13"/>
      <c r="O1728" s="15"/>
      <c r="P1728" s="13"/>
      <c r="Q1728" s="33"/>
      <c r="R1728" s="33"/>
    </row>
    <row r="1729" spans="11:18" ht="15.75" customHeight="1">
      <c r="K1729" s="32"/>
      <c r="L1729" s="20"/>
      <c r="M1729" s="13"/>
      <c r="N1729" s="13"/>
      <c r="O1729" s="15"/>
      <c r="P1729" s="13"/>
      <c r="Q1729" s="33"/>
      <c r="R1729" s="33"/>
    </row>
    <row r="1730" spans="11:18" ht="15.75" customHeight="1">
      <c r="K1730" s="32"/>
      <c r="L1730" s="20"/>
      <c r="M1730" s="13"/>
      <c r="N1730" s="13"/>
      <c r="O1730" s="15"/>
      <c r="P1730" s="13"/>
      <c r="Q1730" s="33"/>
      <c r="R1730" s="33"/>
    </row>
    <row r="1731" spans="11:18" ht="15.75" customHeight="1">
      <c r="K1731" s="32"/>
      <c r="L1731" s="20"/>
      <c r="M1731" s="13"/>
      <c r="N1731" s="13"/>
      <c r="O1731" s="15"/>
      <c r="P1731" s="13"/>
      <c r="Q1731" s="33"/>
      <c r="R1731" s="33"/>
    </row>
    <row r="1732" spans="11:18" ht="15.75" customHeight="1">
      <c r="K1732" s="32"/>
      <c r="L1732" s="20"/>
      <c r="M1732" s="13"/>
      <c r="N1732" s="13"/>
      <c r="O1732" s="15"/>
      <c r="P1732" s="13"/>
      <c r="Q1732" s="33"/>
      <c r="R1732" s="33"/>
    </row>
    <row r="1733" spans="11:18" ht="15.75" customHeight="1">
      <c r="K1733" s="32"/>
      <c r="L1733" s="20"/>
      <c r="M1733" s="13"/>
      <c r="N1733" s="13"/>
      <c r="O1733" s="15"/>
      <c r="P1733" s="13"/>
      <c r="Q1733" s="33"/>
      <c r="R1733" s="33"/>
    </row>
    <row r="1734" spans="11:18" ht="15.75" customHeight="1">
      <c r="K1734" s="32"/>
      <c r="L1734" s="20"/>
      <c r="M1734" s="13"/>
      <c r="N1734" s="13"/>
      <c r="O1734" s="15"/>
      <c r="P1734" s="13"/>
      <c r="Q1734" s="33"/>
      <c r="R1734" s="33"/>
    </row>
    <row r="1735" spans="11:18" ht="15.75" customHeight="1">
      <c r="K1735" s="32"/>
      <c r="L1735" s="20"/>
      <c r="M1735" s="13"/>
      <c r="N1735" s="13"/>
      <c r="O1735" s="15"/>
      <c r="P1735" s="13"/>
      <c r="Q1735" s="33"/>
      <c r="R1735" s="33"/>
    </row>
    <row r="1736" spans="11:18" ht="15.75" customHeight="1">
      <c r="K1736" s="32"/>
      <c r="L1736" s="20"/>
      <c r="M1736" s="13"/>
      <c r="N1736" s="13"/>
      <c r="O1736" s="15"/>
      <c r="P1736" s="13"/>
      <c r="Q1736" s="33"/>
      <c r="R1736" s="33"/>
    </row>
    <row r="1737" spans="11:18" ht="15.75" customHeight="1">
      <c r="K1737" s="32"/>
      <c r="L1737" s="20"/>
      <c r="M1737" s="13"/>
      <c r="N1737" s="13"/>
      <c r="O1737" s="15"/>
      <c r="P1737" s="13"/>
      <c r="Q1737" s="33"/>
      <c r="R1737" s="33"/>
    </row>
    <row r="1738" spans="11:18" ht="15.75" customHeight="1">
      <c r="K1738" s="32"/>
      <c r="L1738" s="20"/>
      <c r="M1738" s="13"/>
      <c r="N1738" s="13"/>
      <c r="O1738" s="15"/>
      <c r="P1738" s="13"/>
      <c r="Q1738" s="33"/>
      <c r="R1738" s="33"/>
    </row>
    <row r="1739" spans="11:18" ht="15.75" customHeight="1">
      <c r="K1739" s="32"/>
      <c r="L1739" s="20"/>
      <c r="M1739" s="13"/>
      <c r="N1739" s="13"/>
      <c r="O1739" s="15"/>
      <c r="P1739" s="13"/>
      <c r="Q1739" s="33"/>
      <c r="R1739" s="33"/>
    </row>
    <row r="1740" spans="11:18" ht="15.75" customHeight="1">
      <c r="K1740" s="32"/>
      <c r="L1740" s="20"/>
      <c r="M1740" s="13"/>
      <c r="N1740" s="13"/>
      <c r="O1740" s="15"/>
      <c r="P1740" s="13"/>
      <c r="Q1740" s="33"/>
      <c r="R1740" s="33"/>
    </row>
    <row r="1741" spans="11:18" ht="15.75" customHeight="1">
      <c r="K1741" s="32"/>
      <c r="L1741" s="20"/>
      <c r="M1741" s="13"/>
      <c r="N1741" s="13"/>
      <c r="O1741" s="15"/>
      <c r="P1741" s="13"/>
      <c r="Q1741" s="33"/>
      <c r="R1741" s="33"/>
    </row>
    <row r="1742" spans="11:18" ht="15.75" customHeight="1">
      <c r="K1742" s="32"/>
      <c r="L1742" s="20"/>
      <c r="M1742" s="13"/>
      <c r="N1742" s="13"/>
      <c r="O1742" s="15"/>
      <c r="P1742" s="13"/>
      <c r="Q1742" s="33"/>
      <c r="R1742" s="33"/>
    </row>
    <row r="1743" spans="11:18" ht="15.75" customHeight="1">
      <c r="K1743" s="32"/>
      <c r="L1743" s="20"/>
      <c r="M1743" s="13"/>
      <c r="N1743" s="13"/>
      <c r="O1743" s="15"/>
      <c r="P1743" s="13"/>
      <c r="Q1743" s="33"/>
      <c r="R1743" s="33"/>
    </row>
    <row r="1744" spans="11:18" ht="15.75" customHeight="1">
      <c r="K1744" s="32"/>
      <c r="L1744" s="20"/>
      <c r="M1744" s="13"/>
      <c r="N1744" s="13"/>
      <c r="O1744" s="15"/>
      <c r="P1744" s="13"/>
      <c r="Q1744" s="33"/>
      <c r="R1744" s="33"/>
    </row>
    <row r="1745" spans="11:18" ht="15.75" customHeight="1">
      <c r="K1745" s="32"/>
      <c r="L1745" s="20"/>
      <c r="M1745" s="13"/>
      <c r="N1745" s="13"/>
      <c r="O1745" s="15"/>
      <c r="P1745" s="13"/>
      <c r="Q1745" s="33"/>
      <c r="R1745" s="33"/>
    </row>
    <row r="1746" spans="11:18" ht="15.75" customHeight="1">
      <c r="K1746" s="32"/>
      <c r="L1746" s="20"/>
      <c r="M1746" s="13"/>
      <c r="N1746" s="13"/>
      <c r="O1746" s="15"/>
      <c r="P1746" s="13"/>
      <c r="Q1746" s="33"/>
      <c r="R1746" s="33"/>
    </row>
    <row r="1747" spans="11:18" ht="15.75" customHeight="1">
      <c r="K1747" s="32"/>
      <c r="L1747" s="20"/>
      <c r="M1747" s="13"/>
      <c r="N1747" s="13"/>
      <c r="O1747" s="15"/>
      <c r="P1747" s="13"/>
      <c r="Q1747" s="33"/>
      <c r="R1747" s="33"/>
    </row>
    <row r="1748" spans="11:18" ht="15.75" customHeight="1">
      <c r="K1748" s="32"/>
      <c r="L1748" s="20"/>
      <c r="M1748" s="13"/>
      <c r="N1748" s="13"/>
      <c r="O1748" s="15"/>
      <c r="P1748" s="13"/>
      <c r="Q1748" s="33"/>
      <c r="R1748" s="33"/>
    </row>
    <row r="1749" spans="11:18" ht="15.75" customHeight="1">
      <c r="K1749" s="32"/>
      <c r="L1749" s="20"/>
      <c r="M1749" s="13"/>
      <c r="N1749" s="13"/>
      <c r="O1749" s="15"/>
      <c r="P1749" s="13"/>
      <c r="Q1749" s="33"/>
      <c r="R1749" s="33"/>
    </row>
    <row r="1750" spans="11:18" ht="15.75" customHeight="1">
      <c r="K1750" s="32"/>
      <c r="L1750" s="20"/>
      <c r="M1750" s="13"/>
      <c r="N1750" s="13"/>
      <c r="O1750" s="15"/>
      <c r="P1750" s="13"/>
      <c r="Q1750" s="33"/>
      <c r="R1750" s="33"/>
    </row>
    <row r="1751" spans="11:18" ht="15.75" customHeight="1">
      <c r="K1751" s="32"/>
      <c r="L1751" s="20"/>
      <c r="M1751" s="13"/>
      <c r="N1751" s="13"/>
      <c r="O1751" s="15"/>
      <c r="P1751" s="13"/>
      <c r="Q1751" s="33"/>
      <c r="R1751" s="33"/>
    </row>
    <row r="1752" spans="11:18" ht="15.75" customHeight="1">
      <c r="K1752" s="32"/>
      <c r="L1752" s="20"/>
      <c r="M1752" s="13"/>
      <c r="N1752" s="13"/>
      <c r="O1752" s="15"/>
      <c r="P1752" s="13"/>
      <c r="Q1752" s="33"/>
      <c r="R1752" s="33"/>
    </row>
    <row r="1753" spans="11:18" ht="15.75" customHeight="1">
      <c r="K1753" s="32"/>
      <c r="L1753" s="20"/>
      <c r="M1753" s="13"/>
      <c r="N1753" s="13"/>
      <c r="O1753" s="15"/>
      <c r="P1753" s="13"/>
      <c r="Q1753" s="33"/>
      <c r="R1753" s="33"/>
    </row>
    <row r="1754" spans="11:18" ht="15.75" customHeight="1">
      <c r="K1754" s="32"/>
      <c r="L1754" s="20"/>
      <c r="M1754" s="13"/>
      <c r="N1754" s="13"/>
      <c r="O1754" s="15"/>
      <c r="P1754" s="13"/>
      <c r="Q1754" s="33"/>
      <c r="R1754" s="33"/>
    </row>
    <row r="1755" spans="11:18" ht="15.75" customHeight="1">
      <c r="K1755" s="32"/>
      <c r="L1755" s="20"/>
      <c r="M1755" s="13"/>
      <c r="N1755" s="13"/>
      <c r="O1755" s="15"/>
      <c r="P1755" s="13"/>
      <c r="Q1755" s="33"/>
      <c r="R1755" s="33"/>
    </row>
    <row r="1756" spans="11:18" ht="15.75" customHeight="1">
      <c r="K1756" s="32"/>
      <c r="L1756" s="20"/>
      <c r="M1756" s="13"/>
      <c r="N1756" s="13"/>
      <c r="O1756" s="15"/>
      <c r="P1756" s="13"/>
      <c r="Q1756" s="33"/>
      <c r="R1756" s="33"/>
    </row>
    <row r="1757" spans="11:18" ht="15.75" customHeight="1">
      <c r="K1757" s="32"/>
      <c r="L1757" s="20"/>
      <c r="M1757" s="13"/>
      <c r="N1757" s="13"/>
      <c r="O1757" s="15"/>
      <c r="P1757" s="13"/>
      <c r="Q1757" s="33"/>
      <c r="R1757" s="33"/>
    </row>
    <row r="1758" spans="11:18" ht="15.75" customHeight="1">
      <c r="K1758" s="32"/>
      <c r="L1758" s="20"/>
      <c r="M1758" s="13"/>
      <c r="N1758" s="13"/>
      <c r="O1758" s="15"/>
      <c r="P1758" s="13"/>
      <c r="Q1758" s="33"/>
      <c r="R1758" s="33"/>
    </row>
    <row r="1759" spans="11:18" ht="15.75" customHeight="1">
      <c r="K1759" s="32"/>
      <c r="L1759" s="20"/>
      <c r="M1759" s="13"/>
      <c r="N1759" s="13"/>
      <c r="O1759" s="15"/>
      <c r="P1759" s="13"/>
      <c r="Q1759" s="33"/>
      <c r="R1759" s="33"/>
    </row>
    <row r="1760" spans="11:18" ht="15.75" customHeight="1">
      <c r="K1760" s="32"/>
      <c r="L1760" s="20"/>
      <c r="M1760" s="13"/>
      <c r="N1760" s="13"/>
      <c r="O1760" s="15"/>
      <c r="P1760" s="13"/>
      <c r="Q1760" s="33"/>
      <c r="R1760" s="33"/>
    </row>
    <row r="1761" spans="11:18" ht="15.75" customHeight="1">
      <c r="K1761" s="32"/>
      <c r="L1761" s="20"/>
      <c r="M1761" s="13"/>
      <c r="N1761" s="13"/>
      <c r="O1761" s="15"/>
      <c r="P1761" s="13"/>
      <c r="Q1761" s="33"/>
      <c r="R1761" s="33"/>
    </row>
    <row r="1762" spans="11:18" ht="15.75" customHeight="1">
      <c r="K1762" s="32"/>
      <c r="L1762" s="20"/>
      <c r="M1762" s="13"/>
      <c r="N1762" s="13"/>
      <c r="O1762" s="15"/>
      <c r="P1762" s="13"/>
      <c r="Q1762" s="33"/>
      <c r="R1762" s="33"/>
    </row>
    <row r="1763" spans="11:18" ht="15.75" customHeight="1">
      <c r="K1763" s="32"/>
      <c r="L1763" s="20"/>
      <c r="M1763" s="13"/>
      <c r="N1763" s="13"/>
      <c r="O1763" s="15"/>
      <c r="P1763" s="13"/>
      <c r="Q1763" s="33"/>
      <c r="R1763" s="33"/>
    </row>
    <row r="1764" spans="11:18" ht="15.75" customHeight="1">
      <c r="K1764" s="32"/>
      <c r="L1764" s="20"/>
      <c r="M1764" s="13"/>
      <c r="N1764" s="13"/>
      <c r="O1764" s="15"/>
      <c r="P1764" s="13"/>
      <c r="Q1764" s="33"/>
      <c r="R1764" s="33"/>
    </row>
    <row r="1765" spans="11:18" ht="15.75" customHeight="1">
      <c r="K1765" s="32"/>
      <c r="L1765" s="20"/>
      <c r="M1765" s="13"/>
      <c r="N1765" s="13"/>
      <c r="O1765" s="15"/>
      <c r="P1765" s="13"/>
      <c r="Q1765" s="33"/>
      <c r="R1765" s="33"/>
    </row>
    <row r="1766" spans="11:18" ht="15.75" customHeight="1">
      <c r="K1766" s="32"/>
      <c r="L1766" s="20"/>
      <c r="M1766" s="13"/>
      <c r="N1766" s="13"/>
      <c r="O1766" s="15"/>
      <c r="P1766" s="13"/>
      <c r="Q1766" s="33"/>
      <c r="R1766" s="33"/>
    </row>
    <row r="1767" spans="11:18" ht="15.75" customHeight="1">
      <c r="K1767" s="32"/>
      <c r="L1767" s="20"/>
      <c r="M1767" s="13"/>
      <c r="N1767" s="13"/>
      <c r="O1767" s="15"/>
      <c r="P1767" s="13"/>
      <c r="Q1767" s="33"/>
      <c r="R1767" s="33"/>
    </row>
    <row r="1768" spans="11:18" ht="15.75" customHeight="1">
      <c r="K1768" s="32"/>
      <c r="L1768" s="20"/>
      <c r="M1768" s="13"/>
      <c r="N1768" s="13"/>
      <c r="O1768" s="15"/>
      <c r="P1768" s="13"/>
      <c r="Q1768" s="33"/>
      <c r="R1768" s="33"/>
    </row>
    <row r="1769" spans="11:18" ht="15.75" customHeight="1">
      <c r="K1769" s="32"/>
      <c r="L1769" s="20"/>
      <c r="M1769" s="13"/>
      <c r="N1769" s="13"/>
      <c r="O1769" s="15"/>
      <c r="P1769" s="13"/>
      <c r="Q1769" s="33"/>
      <c r="R1769" s="33"/>
    </row>
    <row r="1770" spans="11:18" ht="15.75" customHeight="1">
      <c r="K1770" s="32"/>
      <c r="L1770" s="20"/>
      <c r="M1770" s="13"/>
      <c r="N1770" s="13"/>
      <c r="O1770" s="15"/>
      <c r="P1770" s="13"/>
      <c r="Q1770" s="33"/>
      <c r="R1770" s="33"/>
    </row>
    <row r="1771" spans="11:18" ht="15.75" customHeight="1">
      <c r="K1771" s="32"/>
      <c r="L1771" s="20"/>
      <c r="M1771" s="13"/>
      <c r="N1771" s="13"/>
      <c r="O1771" s="15"/>
      <c r="P1771" s="13"/>
      <c r="Q1771" s="33"/>
      <c r="R1771" s="33"/>
    </row>
    <row r="1772" spans="11:18" ht="15.75" customHeight="1">
      <c r="K1772" s="32"/>
      <c r="L1772" s="20"/>
      <c r="M1772" s="13"/>
      <c r="N1772" s="13"/>
      <c r="O1772" s="15"/>
      <c r="P1772" s="13"/>
      <c r="Q1772" s="33"/>
      <c r="R1772" s="33"/>
    </row>
    <row r="1773" spans="11:18" ht="15.75" customHeight="1">
      <c r="K1773" s="32"/>
      <c r="L1773" s="20"/>
      <c r="M1773" s="13"/>
      <c r="N1773" s="13"/>
      <c r="O1773" s="15"/>
      <c r="P1773" s="13"/>
      <c r="Q1773" s="33"/>
      <c r="R1773" s="33"/>
    </row>
    <row r="1774" spans="11:18" ht="15.75" customHeight="1">
      <c r="K1774" s="32"/>
      <c r="L1774" s="20"/>
      <c r="M1774" s="13"/>
      <c r="N1774" s="13"/>
      <c r="O1774" s="15"/>
      <c r="P1774" s="13"/>
      <c r="Q1774" s="33"/>
      <c r="R1774" s="33"/>
    </row>
    <row r="1775" spans="11:18" ht="15.75" customHeight="1">
      <c r="K1775" s="32"/>
      <c r="L1775" s="20"/>
      <c r="M1775" s="13"/>
      <c r="N1775" s="13"/>
      <c r="O1775" s="15"/>
      <c r="P1775" s="13"/>
      <c r="Q1775" s="33"/>
      <c r="R1775" s="33"/>
    </row>
    <row r="1776" spans="11:18" ht="15.75" customHeight="1">
      <c r="K1776" s="32"/>
      <c r="L1776" s="20"/>
      <c r="M1776" s="13"/>
      <c r="N1776" s="13"/>
      <c r="O1776" s="15"/>
      <c r="P1776" s="13"/>
      <c r="Q1776" s="33"/>
      <c r="R1776" s="33"/>
    </row>
    <row r="1777" spans="11:18" ht="15.75" customHeight="1">
      <c r="K1777" s="32"/>
      <c r="L1777" s="20"/>
      <c r="M1777" s="13"/>
      <c r="N1777" s="13"/>
      <c r="O1777" s="15"/>
      <c r="P1777" s="13"/>
      <c r="Q1777" s="33"/>
      <c r="R1777" s="33"/>
    </row>
    <row r="1778" spans="11:18" ht="15.75" customHeight="1">
      <c r="K1778" s="32"/>
      <c r="L1778" s="20"/>
      <c r="M1778" s="13"/>
      <c r="N1778" s="13"/>
      <c r="O1778" s="15"/>
      <c r="P1778" s="13"/>
      <c r="Q1778" s="33"/>
      <c r="R1778" s="33"/>
    </row>
    <row r="1779" spans="11:18" ht="15.75" customHeight="1">
      <c r="K1779" s="32"/>
      <c r="L1779" s="20"/>
      <c r="M1779" s="13"/>
      <c r="N1779" s="13"/>
      <c r="O1779" s="15"/>
      <c r="P1779" s="13"/>
      <c r="Q1779" s="33"/>
      <c r="R1779" s="33"/>
    </row>
    <row r="1780" spans="11:18" ht="15.75" customHeight="1">
      <c r="K1780" s="32"/>
      <c r="L1780" s="20"/>
      <c r="M1780" s="13"/>
      <c r="N1780" s="13"/>
      <c r="O1780" s="15"/>
      <c r="P1780" s="13"/>
      <c r="Q1780" s="33"/>
      <c r="R1780" s="33"/>
    </row>
    <row r="1781" spans="11:18" ht="15.75" customHeight="1">
      <c r="K1781" s="32"/>
      <c r="L1781" s="20"/>
      <c r="M1781" s="13"/>
      <c r="N1781" s="13"/>
      <c r="O1781" s="15"/>
      <c r="P1781" s="13"/>
      <c r="Q1781" s="33"/>
      <c r="R1781" s="33"/>
    </row>
    <row r="1782" spans="11:18" ht="15.75" customHeight="1">
      <c r="K1782" s="32"/>
      <c r="L1782" s="20"/>
      <c r="M1782" s="13"/>
      <c r="N1782" s="13"/>
      <c r="O1782" s="15"/>
      <c r="P1782" s="13"/>
      <c r="Q1782" s="33"/>
      <c r="R1782" s="33"/>
    </row>
    <row r="1783" spans="11:18" ht="15.75" customHeight="1">
      <c r="K1783" s="32"/>
      <c r="L1783" s="20"/>
      <c r="M1783" s="13"/>
      <c r="N1783" s="13"/>
      <c r="O1783" s="15"/>
      <c r="P1783" s="13"/>
      <c r="Q1783" s="33"/>
      <c r="R1783" s="33"/>
    </row>
    <row r="1784" spans="11:18" ht="15.75" customHeight="1">
      <c r="K1784" s="32"/>
      <c r="L1784" s="20"/>
      <c r="M1784" s="13"/>
      <c r="N1784" s="13"/>
      <c r="O1784" s="15"/>
      <c r="P1784" s="13"/>
      <c r="Q1784" s="33"/>
      <c r="R1784" s="33"/>
    </row>
    <row r="1785" spans="11:18" ht="15.75" customHeight="1">
      <c r="K1785" s="32"/>
      <c r="L1785" s="20"/>
      <c r="M1785" s="13"/>
      <c r="N1785" s="13"/>
      <c r="O1785" s="15"/>
      <c r="P1785" s="13"/>
      <c r="Q1785" s="33"/>
      <c r="R1785" s="33"/>
    </row>
    <row r="1786" spans="11:18" ht="15.75" customHeight="1">
      <c r="K1786" s="32"/>
      <c r="L1786" s="20"/>
      <c r="M1786" s="13"/>
      <c r="N1786" s="13"/>
      <c r="O1786" s="15"/>
      <c r="P1786" s="13"/>
      <c r="Q1786" s="33"/>
      <c r="R1786" s="33"/>
    </row>
    <row r="1787" spans="11:18" ht="15.75" customHeight="1">
      <c r="K1787" s="32"/>
      <c r="L1787" s="20"/>
      <c r="M1787" s="13"/>
      <c r="N1787" s="13"/>
      <c r="O1787" s="15"/>
      <c r="P1787" s="13"/>
      <c r="Q1787" s="33"/>
      <c r="R1787" s="33"/>
    </row>
    <row r="1788" spans="11:18" ht="15.75" customHeight="1">
      <c r="K1788" s="32"/>
      <c r="L1788" s="20"/>
      <c r="M1788" s="13"/>
      <c r="N1788" s="13"/>
      <c r="O1788" s="15"/>
      <c r="P1788" s="13"/>
      <c r="Q1788" s="33"/>
      <c r="R1788" s="33"/>
    </row>
    <row r="1789" spans="11:18" ht="15.75" customHeight="1">
      <c r="K1789" s="32"/>
      <c r="L1789" s="20"/>
      <c r="M1789" s="13"/>
      <c r="N1789" s="13"/>
      <c r="O1789" s="15"/>
      <c r="P1789" s="13"/>
      <c r="Q1789" s="33"/>
      <c r="R1789" s="33"/>
    </row>
    <row r="1790" spans="11:18" ht="15.75" customHeight="1">
      <c r="K1790" s="32"/>
      <c r="L1790" s="20"/>
      <c r="M1790" s="13"/>
      <c r="N1790" s="13"/>
      <c r="O1790" s="15"/>
      <c r="P1790" s="13"/>
      <c r="Q1790" s="33"/>
      <c r="R1790" s="33"/>
    </row>
    <row r="1791" spans="11:18" ht="15.75" customHeight="1">
      <c r="K1791" s="32"/>
      <c r="L1791" s="20"/>
      <c r="M1791" s="13"/>
      <c r="N1791" s="13"/>
      <c r="O1791" s="15"/>
      <c r="P1791" s="13"/>
      <c r="Q1791" s="33"/>
      <c r="R1791" s="33"/>
    </row>
    <row r="1792" spans="11:18" ht="15.75" customHeight="1">
      <c r="K1792" s="32"/>
      <c r="L1792" s="20"/>
      <c r="M1792" s="13"/>
      <c r="N1792" s="13"/>
      <c r="O1792" s="15"/>
      <c r="P1792" s="13"/>
      <c r="Q1792" s="33"/>
      <c r="R1792" s="33"/>
    </row>
    <row r="1793" spans="11:18" ht="15.75" customHeight="1">
      <c r="K1793" s="32"/>
      <c r="L1793" s="20"/>
      <c r="M1793" s="13"/>
      <c r="N1793" s="13"/>
      <c r="O1793" s="15"/>
      <c r="P1793" s="13"/>
      <c r="Q1793" s="33"/>
      <c r="R1793" s="33"/>
    </row>
    <row r="1794" spans="11:18" ht="15.75" customHeight="1">
      <c r="K1794" s="32"/>
      <c r="L1794" s="20"/>
      <c r="M1794" s="13"/>
      <c r="N1794" s="13"/>
      <c r="O1794" s="15"/>
      <c r="P1794" s="13"/>
      <c r="Q1794" s="33"/>
      <c r="R1794" s="33"/>
    </row>
    <row r="1795" spans="11:18" ht="15.75" customHeight="1">
      <c r="K1795" s="32"/>
      <c r="L1795" s="20"/>
      <c r="M1795" s="13"/>
      <c r="N1795" s="13"/>
      <c r="O1795" s="15"/>
      <c r="P1795" s="13"/>
      <c r="Q1795" s="33"/>
      <c r="R1795" s="33"/>
    </row>
    <row r="1796" spans="11:18" ht="15.75" customHeight="1">
      <c r="K1796" s="32"/>
      <c r="L1796" s="20"/>
      <c r="M1796" s="13"/>
      <c r="N1796" s="13"/>
      <c r="O1796" s="15"/>
      <c r="P1796" s="13"/>
      <c r="Q1796" s="33"/>
      <c r="R1796" s="33"/>
    </row>
    <row r="1797" spans="11:18" ht="15.75" customHeight="1">
      <c r="K1797" s="32"/>
      <c r="L1797" s="20"/>
      <c r="M1797" s="13"/>
      <c r="N1797" s="13"/>
      <c r="O1797" s="15"/>
      <c r="P1797" s="13"/>
      <c r="Q1797" s="33"/>
      <c r="R1797" s="33"/>
    </row>
    <row r="1798" spans="11:18" ht="15.75" customHeight="1">
      <c r="K1798" s="32"/>
      <c r="L1798" s="20"/>
      <c r="M1798" s="13"/>
      <c r="N1798" s="13"/>
      <c r="O1798" s="15"/>
      <c r="P1798" s="13"/>
      <c r="Q1798" s="33"/>
      <c r="R1798" s="33"/>
    </row>
    <row r="1799" spans="11:18" ht="15.75" customHeight="1">
      <c r="K1799" s="32"/>
      <c r="L1799" s="20"/>
      <c r="M1799" s="13"/>
      <c r="N1799" s="13"/>
      <c r="O1799" s="15"/>
      <c r="P1799" s="13"/>
      <c r="Q1799" s="33"/>
      <c r="R1799" s="33"/>
    </row>
    <row r="1800" spans="11:18" ht="15.75" customHeight="1">
      <c r="K1800" s="32"/>
      <c r="L1800" s="20"/>
      <c r="M1800" s="13"/>
      <c r="N1800" s="13"/>
      <c r="O1800" s="15"/>
      <c r="P1800" s="13"/>
      <c r="Q1800" s="33"/>
      <c r="R1800" s="33"/>
    </row>
    <row r="1801" spans="11:18" ht="15.75" customHeight="1">
      <c r="K1801" s="32"/>
      <c r="L1801" s="20"/>
      <c r="M1801" s="13"/>
      <c r="N1801" s="13"/>
      <c r="O1801" s="15"/>
      <c r="P1801" s="13"/>
      <c r="Q1801" s="33"/>
      <c r="R1801" s="33"/>
    </row>
    <row r="1802" spans="11:18" ht="15.75" customHeight="1">
      <c r="K1802" s="32"/>
      <c r="L1802" s="20"/>
      <c r="M1802" s="13"/>
      <c r="N1802" s="13"/>
      <c r="O1802" s="15"/>
      <c r="P1802" s="13"/>
      <c r="Q1802" s="33"/>
      <c r="R1802" s="33"/>
    </row>
    <row r="1803" spans="11:18" ht="15.75" customHeight="1">
      <c r="K1803" s="32"/>
      <c r="L1803" s="20"/>
      <c r="M1803" s="13"/>
      <c r="N1803" s="13"/>
      <c r="O1803" s="15"/>
      <c r="P1803" s="13"/>
      <c r="Q1803" s="33"/>
      <c r="R1803" s="33"/>
    </row>
    <row r="1804" spans="11:18" ht="15.75" customHeight="1">
      <c r="K1804" s="32"/>
      <c r="L1804" s="20"/>
      <c r="M1804" s="13"/>
      <c r="N1804" s="13"/>
      <c r="O1804" s="15"/>
      <c r="P1804" s="13"/>
      <c r="Q1804" s="33"/>
      <c r="R1804" s="33"/>
    </row>
    <row r="1805" spans="11:18" ht="15.75" customHeight="1">
      <c r="K1805" s="32"/>
      <c r="L1805" s="20"/>
      <c r="M1805" s="13"/>
      <c r="N1805" s="13"/>
      <c r="O1805" s="15"/>
      <c r="P1805" s="13"/>
      <c r="Q1805" s="33"/>
      <c r="R1805" s="33"/>
    </row>
    <row r="1806" spans="11:18" ht="15.75" customHeight="1">
      <c r="K1806" s="32"/>
      <c r="L1806" s="20"/>
      <c r="M1806" s="13"/>
      <c r="N1806" s="13"/>
      <c r="O1806" s="15"/>
      <c r="P1806" s="13"/>
      <c r="Q1806" s="33"/>
      <c r="R1806" s="33"/>
    </row>
    <row r="1807" spans="11:18" ht="15.75" customHeight="1">
      <c r="K1807" s="32"/>
      <c r="L1807" s="20"/>
      <c r="M1807" s="13"/>
      <c r="N1807" s="13"/>
      <c r="O1807" s="15"/>
      <c r="P1807" s="13"/>
      <c r="Q1807" s="33"/>
      <c r="R1807" s="33"/>
    </row>
    <row r="1808" spans="11:18" ht="15.75" customHeight="1">
      <c r="K1808" s="32"/>
      <c r="L1808" s="20"/>
      <c r="M1808" s="13"/>
      <c r="N1808" s="13"/>
      <c r="O1808" s="15"/>
      <c r="P1808" s="13"/>
      <c r="Q1808" s="33"/>
      <c r="R1808" s="33"/>
    </row>
    <row r="1809" spans="11:18" ht="15.75" customHeight="1">
      <c r="K1809" s="32"/>
      <c r="L1809" s="20"/>
      <c r="M1809" s="13"/>
      <c r="N1809" s="13"/>
      <c r="O1809" s="15"/>
      <c r="P1809" s="13"/>
      <c r="Q1809" s="33"/>
      <c r="R1809" s="33"/>
    </row>
    <row r="1810" spans="11:18" ht="15.75" customHeight="1">
      <c r="K1810" s="32"/>
      <c r="L1810" s="20"/>
      <c r="M1810" s="13"/>
      <c r="N1810" s="13"/>
      <c r="O1810" s="15"/>
      <c r="P1810" s="13"/>
      <c r="Q1810" s="33"/>
      <c r="R1810" s="33"/>
    </row>
    <row r="1811" spans="11:18" ht="15.75" customHeight="1">
      <c r="K1811" s="32"/>
      <c r="L1811" s="20"/>
      <c r="M1811" s="13"/>
      <c r="N1811" s="13"/>
      <c r="O1811" s="15"/>
      <c r="P1811" s="13"/>
      <c r="Q1811" s="33"/>
      <c r="R1811" s="33"/>
    </row>
    <row r="1812" spans="11:18" ht="15.75" customHeight="1">
      <c r="K1812" s="32"/>
      <c r="L1812" s="20"/>
      <c r="M1812" s="13"/>
      <c r="N1812" s="13"/>
      <c r="O1812" s="15"/>
      <c r="P1812" s="13"/>
      <c r="Q1812" s="33"/>
      <c r="R1812" s="33"/>
    </row>
    <row r="1813" spans="11:18" ht="15.75" customHeight="1">
      <c r="K1813" s="32"/>
      <c r="L1813" s="20"/>
      <c r="M1813" s="13"/>
      <c r="N1813" s="13"/>
      <c r="O1813" s="15"/>
      <c r="P1813" s="13"/>
      <c r="Q1813" s="33"/>
      <c r="R1813" s="33"/>
    </row>
    <row r="1814" spans="11:18" ht="15.75" customHeight="1">
      <c r="K1814" s="32"/>
      <c r="L1814" s="20"/>
      <c r="M1814" s="13"/>
      <c r="N1814" s="13"/>
      <c r="O1814" s="15"/>
      <c r="P1814" s="13"/>
      <c r="Q1814" s="33"/>
      <c r="R1814" s="33"/>
    </row>
    <row r="1815" spans="11:18" ht="15.75" customHeight="1">
      <c r="K1815" s="32"/>
      <c r="L1815" s="20"/>
      <c r="M1815" s="13"/>
      <c r="N1815" s="13"/>
      <c r="O1815" s="15"/>
      <c r="P1815" s="13"/>
      <c r="Q1815" s="33"/>
      <c r="R1815" s="33"/>
    </row>
    <row r="1816" spans="11:18" ht="15.75" customHeight="1">
      <c r="K1816" s="32"/>
      <c r="L1816" s="20"/>
      <c r="M1816" s="13"/>
      <c r="N1816" s="13"/>
      <c r="O1816" s="15"/>
      <c r="P1816" s="13"/>
      <c r="Q1816" s="33"/>
      <c r="R1816" s="33"/>
    </row>
    <row r="1817" spans="11:18" ht="15.75" customHeight="1">
      <c r="K1817" s="32"/>
      <c r="L1817" s="20"/>
      <c r="M1817" s="13"/>
      <c r="N1817" s="13"/>
      <c r="O1817" s="15"/>
      <c r="P1817" s="13"/>
      <c r="Q1817" s="33"/>
      <c r="R1817" s="33"/>
    </row>
    <row r="1818" spans="11:18" ht="15.75" customHeight="1">
      <c r="K1818" s="32"/>
      <c r="L1818" s="20"/>
      <c r="M1818" s="13"/>
      <c r="N1818" s="13"/>
      <c r="O1818" s="15"/>
      <c r="P1818" s="13"/>
      <c r="Q1818" s="33"/>
      <c r="R1818" s="33"/>
    </row>
    <row r="1819" spans="11:18" ht="15.75" customHeight="1">
      <c r="K1819" s="32"/>
      <c r="L1819" s="20"/>
      <c r="M1819" s="13"/>
      <c r="N1819" s="13"/>
      <c r="O1819" s="15"/>
      <c r="P1819" s="13"/>
      <c r="Q1819" s="33"/>
      <c r="R1819" s="33"/>
    </row>
    <row r="1820" spans="11:18" ht="15.75" customHeight="1">
      <c r="K1820" s="32"/>
      <c r="L1820" s="20"/>
      <c r="M1820" s="13"/>
      <c r="N1820" s="13"/>
      <c r="O1820" s="15"/>
      <c r="P1820" s="13"/>
      <c r="Q1820" s="33"/>
      <c r="R1820" s="33"/>
    </row>
    <row r="1821" spans="11:18" ht="15.75" customHeight="1">
      <c r="K1821" s="32"/>
      <c r="L1821" s="20"/>
      <c r="M1821" s="13"/>
      <c r="N1821" s="13"/>
      <c r="O1821" s="15"/>
      <c r="P1821" s="13"/>
      <c r="Q1821" s="33"/>
      <c r="R1821" s="33"/>
    </row>
    <row r="1822" spans="11:18" ht="15.75" customHeight="1">
      <c r="K1822" s="32"/>
      <c r="L1822" s="20"/>
      <c r="M1822" s="13"/>
      <c r="N1822" s="13"/>
      <c r="O1822" s="15"/>
      <c r="P1822" s="13"/>
      <c r="Q1822" s="33"/>
      <c r="R1822" s="33"/>
    </row>
    <row r="1823" spans="11:18" ht="15.75" customHeight="1">
      <c r="K1823" s="32"/>
      <c r="L1823" s="20"/>
      <c r="M1823" s="13"/>
      <c r="N1823" s="13"/>
      <c r="O1823" s="15"/>
      <c r="P1823" s="13"/>
      <c r="Q1823" s="33"/>
      <c r="R1823" s="33"/>
    </row>
    <row r="1824" spans="11:18" ht="15.75" customHeight="1">
      <c r="K1824" s="32"/>
      <c r="L1824" s="20"/>
      <c r="M1824" s="13"/>
      <c r="N1824" s="13"/>
      <c r="O1824" s="15"/>
      <c r="P1824" s="13"/>
      <c r="Q1824" s="33"/>
      <c r="R1824" s="33"/>
    </row>
    <row r="1825" spans="11:18" ht="15.75" customHeight="1">
      <c r="K1825" s="32"/>
      <c r="L1825" s="20"/>
      <c r="M1825" s="13"/>
      <c r="N1825" s="13"/>
      <c r="O1825" s="15"/>
      <c r="P1825" s="13"/>
      <c r="Q1825" s="33"/>
      <c r="R1825" s="33"/>
    </row>
    <row r="1826" spans="11:18" ht="15.75" customHeight="1">
      <c r="K1826" s="32"/>
      <c r="L1826" s="20"/>
      <c r="M1826" s="13"/>
      <c r="N1826" s="13"/>
      <c r="O1826" s="15"/>
      <c r="P1826" s="13"/>
      <c r="Q1826" s="33"/>
      <c r="R1826" s="33"/>
    </row>
    <row r="1827" spans="11:18" ht="15.75" customHeight="1">
      <c r="K1827" s="32"/>
      <c r="L1827" s="20"/>
      <c r="M1827" s="13"/>
      <c r="N1827" s="13"/>
      <c r="O1827" s="15"/>
      <c r="P1827" s="13"/>
      <c r="Q1827" s="33"/>
      <c r="R1827" s="33"/>
    </row>
    <row r="1828" spans="11:18" ht="15.75" customHeight="1">
      <c r="K1828" s="32"/>
      <c r="L1828" s="20"/>
      <c r="M1828" s="13"/>
      <c r="N1828" s="13"/>
      <c r="O1828" s="15"/>
      <c r="P1828" s="13"/>
      <c r="Q1828" s="33"/>
      <c r="R1828" s="33"/>
    </row>
    <row r="1829" spans="11:18" ht="15.75" customHeight="1">
      <c r="K1829" s="32"/>
      <c r="L1829" s="20"/>
      <c r="M1829" s="13"/>
      <c r="N1829" s="13"/>
      <c r="O1829" s="15"/>
      <c r="P1829" s="13"/>
      <c r="Q1829" s="33"/>
      <c r="R1829" s="33"/>
    </row>
    <row r="1830" spans="11:18" ht="15.75" customHeight="1">
      <c r="K1830" s="32"/>
      <c r="L1830" s="20"/>
      <c r="M1830" s="13"/>
      <c r="N1830" s="13"/>
      <c r="O1830" s="15"/>
      <c r="P1830" s="13"/>
      <c r="Q1830" s="33"/>
      <c r="R1830" s="33"/>
    </row>
    <row r="1831" spans="11:18" ht="15.75" customHeight="1">
      <c r="K1831" s="32"/>
      <c r="L1831" s="20"/>
      <c r="M1831" s="13"/>
      <c r="N1831" s="13"/>
      <c r="O1831" s="15"/>
      <c r="P1831" s="13"/>
      <c r="Q1831" s="33"/>
      <c r="R1831" s="33"/>
    </row>
    <row r="1832" spans="11:18" ht="15.75" customHeight="1">
      <c r="K1832" s="32"/>
      <c r="L1832" s="20"/>
      <c r="M1832" s="13"/>
      <c r="N1832" s="13"/>
      <c r="O1832" s="15"/>
      <c r="P1832" s="13"/>
      <c r="Q1832" s="33"/>
      <c r="R1832" s="33"/>
    </row>
    <row r="1833" spans="11:18" ht="15.75" customHeight="1">
      <c r="K1833" s="32"/>
      <c r="L1833" s="20"/>
      <c r="M1833" s="13"/>
      <c r="N1833" s="13"/>
      <c r="O1833" s="15"/>
      <c r="P1833" s="13"/>
      <c r="Q1833" s="33"/>
      <c r="R1833" s="33"/>
    </row>
    <row r="1834" spans="11:18" ht="15.75" customHeight="1">
      <c r="K1834" s="32"/>
      <c r="L1834" s="20"/>
      <c r="M1834" s="13"/>
      <c r="N1834" s="13"/>
      <c r="O1834" s="15"/>
      <c r="P1834" s="13"/>
      <c r="Q1834" s="33"/>
      <c r="R1834" s="33"/>
    </row>
    <row r="1835" spans="11:18" ht="15.75" customHeight="1">
      <c r="K1835" s="32"/>
      <c r="L1835" s="20"/>
      <c r="M1835" s="13"/>
      <c r="N1835" s="13"/>
      <c r="O1835" s="15"/>
      <c r="P1835" s="13"/>
      <c r="Q1835" s="33"/>
      <c r="R1835" s="33"/>
    </row>
    <row r="1836" spans="11:18" ht="15.75" customHeight="1">
      <c r="K1836" s="32"/>
      <c r="L1836" s="20"/>
      <c r="M1836" s="13"/>
      <c r="N1836" s="13"/>
      <c r="O1836" s="15"/>
      <c r="P1836" s="13"/>
      <c r="Q1836" s="33"/>
      <c r="R1836" s="33"/>
    </row>
    <row r="1837" spans="11:18" ht="15.75" customHeight="1">
      <c r="K1837" s="32"/>
      <c r="L1837" s="20"/>
      <c r="M1837" s="13"/>
      <c r="N1837" s="13"/>
      <c r="O1837" s="15"/>
      <c r="P1837" s="13"/>
      <c r="Q1837" s="33"/>
      <c r="R1837" s="33"/>
    </row>
    <row r="1838" spans="11:18" ht="15.75" customHeight="1">
      <c r="K1838" s="32"/>
      <c r="L1838" s="20"/>
      <c r="M1838" s="13"/>
      <c r="N1838" s="13"/>
      <c r="O1838" s="15"/>
      <c r="P1838" s="13"/>
      <c r="Q1838" s="33"/>
      <c r="R1838" s="33"/>
    </row>
    <row r="1839" spans="11:18" ht="15.75" customHeight="1">
      <c r="K1839" s="32"/>
      <c r="L1839" s="20"/>
      <c r="M1839" s="13"/>
      <c r="N1839" s="13"/>
      <c r="O1839" s="15"/>
      <c r="P1839" s="13"/>
      <c r="Q1839" s="33"/>
      <c r="R1839" s="33"/>
    </row>
    <row r="1840" spans="11:18" ht="15.75" customHeight="1">
      <c r="K1840" s="32"/>
      <c r="L1840" s="20"/>
      <c r="M1840" s="13"/>
      <c r="N1840" s="13"/>
      <c r="O1840" s="15"/>
      <c r="P1840" s="13"/>
      <c r="Q1840" s="33"/>
      <c r="R1840" s="33"/>
    </row>
    <row r="1841" spans="11:18" ht="15.75" customHeight="1">
      <c r="K1841" s="32"/>
      <c r="L1841" s="20"/>
      <c r="M1841" s="13"/>
      <c r="N1841" s="13"/>
      <c r="O1841" s="15"/>
      <c r="P1841" s="13"/>
      <c r="Q1841" s="33"/>
      <c r="R1841" s="33"/>
    </row>
    <row r="1842" spans="11:18" ht="15.75" customHeight="1">
      <c r="K1842" s="32"/>
      <c r="L1842" s="20"/>
      <c r="M1842" s="13"/>
      <c r="N1842" s="13"/>
      <c r="O1842" s="15"/>
      <c r="P1842" s="13"/>
      <c r="Q1842" s="33"/>
      <c r="R1842" s="33"/>
    </row>
    <row r="1843" spans="11:18" ht="15.75" customHeight="1">
      <c r="K1843" s="32"/>
      <c r="L1843" s="20"/>
      <c r="M1843" s="13"/>
      <c r="N1843" s="13"/>
      <c r="O1843" s="15"/>
      <c r="P1843" s="13"/>
      <c r="Q1843" s="33"/>
      <c r="R1843" s="33"/>
    </row>
    <row r="1844" spans="11:18" ht="15.75" customHeight="1">
      <c r="K1844" s="32"/>
      <c r="L1844" s="20"/>
      <c r="M1844" s="13"/>
      <c r="N1844" s="13"/>
      <c r="O1844" s="15"/>
      <c r="P1844" s="13"/>
      <c r="Q1844" s="33"/>
      <c r="R1844" s="33"/>
    </row>
    <row r="1845" spans="11:18" ht="15.75" customHeight="1">
      <c r="K1845" s="32"/>
      <c r="L1845" s="20"/>
      <c r="M1845" s="13"/>
      <c r="N1845" s="13"/>
      <c r="O1845" s="15"/>
      <c r="P1845" s="13"/>
      <c r="Q1845" s="33"/>
      <c r="R1845" s="33"/>
    </row>
    <row r="1846" spans="11:18" ht="15.75" customHeight="1">
      <c r="K1846" s="32"/>
      <c r="L1846" s="20"/>
      <c r="M1846" s="13"/>
      <c r="N1846" s="13"/>
      <c r="O1846" s="15"/>
      <c r="P1846" s="13"/>
      <c r="Q1846" s="33"/>
      <c r="R1846" s="33"/>
    </row>
    <row r="1847" spans="11:18" ht="15.75" customHeight="1">
      <c r="K1847" s="32"/>
      <c r="L1847" s="20"/>
      <c r="M1847" s="13"/>
      <c r="N1847" s="13"/>
      <c r="O1847" s="15"/>
      <c r="P1847" s="13"/>
      <c r="Q1847" s="33"/>
      <c r="R1847" s="33"/>
    </row>
    <row r="1848" spans="11:18" ht="15.75" customHeight="1">
      <c r="K1848" s="32"/>
      <c r="L1848" s="20"/>
      <c r="M1848" s="13"/>
      <c r="N1848" s="13"/>
      <c r="O1848" s="15"/>
      <c r="P1848" s="13"/>
      <c r="Q1848" s="33"/>
      <c r="R1848" s="33"/>
    </row>
    <row r="1849" spans="11:18" ht="15.75" customHeight="1">
      <c r="K1849" s="32"/>
      <c r="L1849" s="20"/>
      <c r="M1849" s="13"/>
      <c r="N1849" s="13"/>
      <c r="O1849" s="15"/>
      <c r="P1849" s="13"/>
      <c r="Q1849" s="33"/>
      <c r="R1849" s="33"/>
    </row>
    <row r="1850" spans="11:18" ht="15.75" customHeight="1">
      <c r="K1850" s="32"/>
      <c r="L1850" s="20"/>
      <c r="M1850" s="13"/>
      <c r="N1850" s="13"/>
      <c r="O1850" s="15"/>
      <c r="P1850" s="13"/>
      <c r="Q1850" s="33"/>
      <c r="R1850" s="33"/>
    </row>
    <row r="1851" spans="11:18" ht="15.75" customHeight="1">
      <c r="K1851" s="32"/>
      <c r="L1851" s="20"/>
      <c r="M1851" s="13"/>
      <c r="N1851" s="13"/>
      <c r="O1851" s="15"/>
      <c r="P1851" s="13"/>
      <c r="Q1851" s="33"/>
      <c r="R1851" s="33"/>
    </row>
    <row r="1852" spans="11:18" ht="15.75" customHeight="1">
      <c r="K1852" s="32"/>
      <c r="L1852" s="20"/>
      <c r="M1852" s="13"/>
      <c r="N1852" s="13"/>
      <c r="O1852" s="15"/>
      <c r="P1852" s="13"/>
      <c r="Q1852" s="33"/>
      <c r="R1852" s="33"/>
    </row>
    <row r="1853" spans="11:18" ht="15.75" customHeight="1">
      <c r="K1853" s="32"/>
      <c r="L1853" s="20"/>
      <c r="M1853" s="13"/>
      <c r="N1853" s="13"/>
      <c r="O1853" s="15"/>
      <c r="P1853" s="13"/>
      <c r="Q1853" s="33"/>
      <c r="R1853" s="33"/>
    </row>
    <row r="1854" spans="11:18" ht="15.75" customHeight="1">
      <c r="K1854" s="32"/>
      <c r="L1854" s="20"/>
      <c r="M1854" s="13"/>
      <c r="N1854" s="13"/>
      <c r="O1854" s="15"/>
      <c r="P1854" s="13"/>
      <c r="Q1854" s="33"/>
      <c r="R1854" s="33"/>
    </row>
    <row r="1855" spans="11:18" ht="15.75" customHeight="1">
      <c r="K1855" s="32"/>
      <c r="L1855" s="20"/>
      <c r="M1855" s="13"/>
      <c r="N1855" s="13"/>
      <c r="O1855" s="15"/>
      <c r="P1855" s="13"/>
      <c r="Q1855" s="33"/>
      <c r="R1855" s="33"/>
    </row>
    <row r="1856" spans="11:18" ht="15.75" customHeight="1">
      <c r="K1856" s="32"/>
      <c r="L1856" s="20"/>
      <c r="M1856" s="13"/>
      <c r="N1856" s="13"/>
      <c r="O1856" s="15"/>
      <c r="P1856" s="13"/>
      <c r="Q1856" s="33"/>
      <c r="R1856" s="33"/>
    </row>
    <row r="1857" spans="11:18" ht="15.75" customHeight="1">
      <c r="K1857" s="32"/>
      <c r="L1857" s="20"/>
      <c r="M1857" s="13"/>
      <c r="N1857" s="13"/>
      <c r="O1857" s="15"/>
      <c r="P1857" s="13"/>
      <c r="Q1857" s="33"/>
      <c r="R1857" s="33"/>
    </row>
    <row r="1858" spans="11:18" ht="15.75" customHeight="1">
      <c r="K1858" s="32"/>
      <c r="L1858" s="20"/>
      <c r="M1858" s="13"/>
      <c r="N1858" s="13"/>
      <c r="O1858" s="15"/>
      <c r="P1858" s="13"/>
      <c r="Q1858" s="33"/>
      <c r="R1858" s="33"/>
    </row>
    <row r="1859" spans="11:18" ht="15.75" customHeight="1">
      <c r="K1859" s="32"/>
      <c r="L1859" s="20"/>
      <c r="M1859" s="13"/>
      <c r="N1859" s="13"/>
      <c r="O1859" s="15"/>
      <c r="P1859" s="13"/>
      <c r="Q1859" s="33"/>
      <c r="R1859" s="33"/>
    </row>
    <row r="1860" spans="11:18" ht="15.75" customHeight="1">
      <c r="K1860" s="32"/>
      <c r="L1860" s="20"/>
      <c r="M1860" s="13"/>
      <c r="N1860" s="13"/>
      <c r="O1860" s="15"/>
      <c r="P1860" s="13"/>
      <c r="Q1860" s="33"/>
      <c r="R1860" s="33"/>
    </row>
    <row r="1861" spans="11:18" ht="15.75" customHeight="1">
      <c r="K1861" s="32"/>
      <c r="L1861" s="20"/>
      <c r="M1861" s="13"/>
      <c r="N1861" s="13"/>
      <c r="O1861" s="15"/>
      <c r="P1861" s="13"/>
      <c r="Q1861" s="33"/>
      <c r="R1861" s="33"/>
    </row>
    <row r="1862" spans="11:18" ht="15.75" customHeight="1">
      <c r="K1862" s="32"/>
      <c r="L1862" s="20"/>
      <c r="M1862" s="13"/>
      <c r="N1862" s="13"/>
      <c r="O1862" s="15"/>
      <c r="P1862" s="13"/>
      <c r="Q1862" s="33"/>
      <c r="R1862" s="33"/>
    </row>
    <row r="1863" spans="11:18" ht="15.75" customHeight="1">
      <c r="K1863" s="32"/>
      <c r="L1863" s="20"/>
      <c r="M1863" s="13"/>
      <c r="N1863" s="13"/>
      <c r="O1863" s="15"/>
      <c r="P1863" s="13"/>
      <c r="Q1863" s="33"/>
      <c r="R1863" s="33"/>
    </row>
    <row r="1864" spans="11:18" ht="15.75" customHeight="1">
      <c r="K1864" s="32"/>
      <c r="L1864" s="20"/>
      <c r="M1864" s="13"/>
      <c r="N1864" s="13"/>
      <c r="O1864" s="15"/>
      <c r="P1864" s="13"/>
      <c r="Q1864" s="33"/>
      <c r="R1864" s="33"/>
    </row>
    <row r="1865" spans="11:18" ht="15.75" customHeight="1">
      <c r="K1865" s="32"/>
      <c r="L1865" s="20"/>
      <c r="M1865" s="13"/>
      <c r="N1865" s="13"/>
      <c r="O1865" s="15"/>
      <c r="P1865" s="13"/>
      <c r="Q1865" s="33"/>
      <c r="R1865" s="33"/>
    </row>
    <row r="1866" spans="11:18" ht="15.75" customHeight="1">
      <c r="K1866" s="32"/>
      <c r="L1866" s="20"/>
      <c r="M1866" s="13"/>
      <c r="N1866" s="13"/>
      <c r="O1866" s="15"/>
      <c r="P1866" s="13"/>
      <c r="Q1866" s="33"/>
      <c r="R1866" s="33"/>
    </row>
    <row r="1867" spans="11:18" ht="15.75" customHeight="1">
      <c r="K1867" s="32"/>
      <c r="L1867" s="20"/>
      <c r="M1867" s="13"/>
      <c r="N1867" s="13"/>
      <c r="O1867" s="15"/>
      <c r="P1867" s="13"/>
      <c r="Q1867" s="33"/>
      <c r="R1867" s="33"/>
    </row>
    <row r="1868" spans="11:18" ht="15.75" customHeight="1">
      <c r="K1868" s="32"/>
      <c r="L1868" s="20"/>
      <c r="M1868" s="13"/>
      <c r="N1868" s="13"/>
      <c r="O1868" s="15"/>
      <c r="P1868" s="13"/>
      <c r="Q1868" s="33"/>
      <c r="R1868" s="33"/>
    </row>
    <row r="1869" spans="11:18" ht="15.75" customHeight="1">
      <c r="K1869" s="32"/>
      <c r="L1869" s="20"/>
      <c r="M1869" s="13"/>
      <c r="N1869" s="13"/>
      <c r="O1869" s="15"/>
      <c r="P1869" s="13"/>
      <c r="Q1869" s="33"/>
      <c r="R1869" s="33"/>
    </row>
    <row r="1870" spans="11:18" ht="15.75" customHeight="1">
      <c r="K1870" s="32"/>
      <c r="L1870" s="20"/>
      <c r="M1870" s="13"/>
      <c r="N1870" s="13"/>
      <c r="O1870" s="15"/>
      <c r="P1870" s="13"/>
      <c r="Q1870" s="33"/>
      <c r="R1870" s="33"/>
    </row>
    <row r="1871" spans="11:18" ht="15.75" customHeight="1">
      <c r="K1871" s="32"/>
      <c r="L1871" s="20"/>
      <c r="M1871" s="13"/>
      <c r="N1871" s="13"/>
      <c r="O1871" s="15"/>
      <c r="P1871" s="13"/>
      <c r="Q1871" s="33"/>
      <c r="R1871" s="33"/>
    </row>
    <row r="1872" spans="11:18" ht="15.75" customHeight="1">
      <c r="K1872" s="32"/>
      <c r="L1872" s="20"/>
      <c r="M1872" s="13"/>
      <c r="N1872" s="13"/>
      <c r="O1872" s="15"/>
      <c r="P1872" s="13"/>
      <c r="Q1872" s="33"/>
      <c r="R1872" s="33"/>
    </row>
    <row r="1873" spans="11:18" ht="15.75" customHeight="1">
      <c r="K1873" s="32"/>
      <c r="L1873" s="20"/>
      <c r="M1873" s="13"/>
      <c r="N1873" s="13"/>
      <c r="O1873" s="15"/>
      <c r="P1873" s="13"/>
      <c r="Q1873" s="33"/>
      <c r="R1873" s="33"/>
    </row>
    <row r="1874" spans="11:18" ht="15.75" customHeight="1">
      <c r="K1874" s="32"/>
      <c r="L1874" s="20"/>
      <c r="M1874" s="13"/>
      <c r="N1874" s="13"/>
      <c r="O1874" s="15"/>
      <c r="P1874" s="13"/>
      <c r="Q1874" s="33"/>
      <c r="R1874" s="33"/>
    </row>
    <row r="1875" spans="11:18" ht="15.75" customHeight="1">
      <c r="K1875" s="32"/>
      <c r="L1875" s="20"/>
      <c r="M1875" s="13"/>
      <c r="N1875" s="13"/>
      <c r="O1875" s="15"/>
      <c r="P1875" s="13"/>
      <c r="Q1875" s="33"/>
      <c r="R1875" s="33"/>
    </row>
    <row r="1876" spans="11:18" ht="15.75" customHeight="1">
      <c r="K1876" s="32"/>
      <c r="L1876" s="20"/>
      <c r="M1876" s="13"/>
      <c r="N1876" s="13"/>
      <c r="O1876" s="15"/>
      <c r="P1876" s="13"/>
      <c r="Q1876" s="33"/>
      <c r="R1876" s="33"/>
    </row>
    <row r="1877" spans="11:18" ht="15.75" customHeight="1">
      <c r="K1877" s="32"/>
      <c r="L1877" s="20"/>
      <c r="M1877" s="13"/>
      <c r="N1877" s="13"/>
      <c r="O1877" s="15"/>
      <c r="P1877" s="13"/>
      <c r="Q1877" s="33"/>
      <c r="R1877" s="33"/>
    </row>
    <row r="1878" spans="11:18" ht="15.75" customHeight="1">
      <c r="K1878" s="32"/>
      <c r="L1878" s="20"/>
      <c r="M1878" s="13"/>
      <c r="N1878" s="13"/>
      <c r="O1878" s="15"/>
      <c r="P1878" s="13"/>
      <c r="Q1878" s="33"/>
      <c r="R1878" s="33"/>
    </row>
    <row r="1879" spans="11:18" ht="15.75" customHeight="1">
      <c r="K1879" s="32"/>
      <c r="L1879" s="20"/>
      <c r="M1879" s="13"/>
      <c r="N1879" s="13"/>
      <c r="O1879" s="15"/>
      <c r="P1879" s="13"/>
      <c r="Q1879" s="33"/>
      <c r="R1879" s="33"/>
    </row>
    <row r="1880" spans="11:18" ht="15.75" customHeight="1">
      <c r="K1880" s="32"/>
      <c r="L1880" s="20"/>
      <c r="M1880" s="13"/>
      <c r="N1880" s="13"/>
      <c r="O1880" s="15"/>
      <c r="P1880" s="13"/>
      <c r="Q1880" s="33"/>
      <c r="R1880" s="33"/>
    </row>
    <row r="1881" spans="11:18" ht="15.75" customHeight="1">
      <c r="K1881" s="32"/>
      <c r="L1881" s="20"/>
      <c r="M1881" s="13"/>
      <c r="N1881" s="13"/>
      <c r="O1881" s="15"/>
      <c r="P1881" s="13"/>
      <c r="Q1881" s="33"/>
      <c r="R1881" s="33"/>
    </row>
    <row r="1882" spans="11:18" ht="15.75" customHeight="1">
      <c r="K1882" s="32"/>
      <c r="L1882" s="20"/>
      <c r="M1882" s="13"/>
      <c r="N1882" s="13"/>
      <c r="O1882" s="15"/>
      <c r="P1882" s="13"/>
      <c r="Q1882" s="33"/>
      <c r="R1882" s="33"/>
    </row>
    <row r="1883" spans="11:18" ht="15.75" customHeight="1">
      <c r="K1883" s="32"/>
      <c r="L1883" s="20"/>
      <c r="M1883" s="13"/>
      <c r="N1883" s="13"/>
      <c r="O1883" s="15"/>
      <c r="P1883" s="13"/>
      <c r="Q1883" s="33"/>
      <c r="R1883" s="33"/>
    </row>
    <row r="1884" spans="11:18" ht="15.75" customHeight="1">
      <c r="K1884" s="32"/>
      <c r="L1884" s="20"/>
      <c r="M1884" s="13"/>
      <c r="N1884" s="13"/>
      <c r="O1884" s="15"/>
      <c r="P1884" s="13"/>
      <c r="Q1884" s="33"/>
      <c r="R1884" s="33"/>
    </row>
  </sheetData>
  <autoFilter ref="A1:S1884" xr:uid="{00000000-0001-0000-0200-000000000000}"/>
  <conditionalFormatting sqref="K1:K1884">
    <cfRule type="beginsWith" dxfId="35" priority="16" operator="beginsWith" text="13">
      <formula>LEFT((K1),LEN("13"))=("13")</formula>
    </cfRule>
  </conditionalFormatting>
  <conditionalFormatting sqref="M1:M1468 M1470:M1884">
    <cfRule type="containsText" dxfId="34" priority="2" operator="containsText" text="T1">
      <formula>NOT(ISERROR(SEARCH(("T1"),(M1))))</formula>
    </cfRule>
    <cfRule type="containsText" dxfId="33" priority="3" operator="containsText" text="T2">
      <formula>NOT(ISERROR(SEARCH(("T2"),(M1))))</formula>
    </cfRule>
    <cfRule type="containsText" dxfId="32" priority="1" operator="containsText" text="GMP">
      <formula>NOT(ISERROR(SEARCH(("GMP"),(M1))))</formula>
    </cfRule>
  </conditionalFormatting>
  <conditionalFormatting sqref="N1:P1468 Q81:S81 Q180:S181 Q415:S416 Q455:S456 Q629:S629 Q846:S849 Q859:S862 Q877:S878 Q1018:S1018 Q1058:S1058 Q1073:S1074 Q1218:S1219 N1470:P1690 Q1472:S1495">
    <cfRule type="containsText" dxfId="31" priority="5" operator="containsText" text="INTER PARNAS">
      <formula>NOT(ISERROR(SEARCH(("INTER PARNAS"),(N1))))</formula>
    </cfRule>
    <cfRule type="containsText" dxfId="30" priority="6" operator="containsText" text="FAIRMONT">
      <formula>NOT(ISERROR(SEARCH(("FAIRMONT"),(N1))))</formula>
    </cfRule>
    <cfRule type="containsText" dxfId="29" priority="4" operator="containsText" text="JW MARRIOTT">
      <formula>NOT(ISERROR(SEARCH(("JW MARRIOTT"),(N1))))</formula>
    </cfRule>
    <cfRule type="containsText" dxfId="28" priority="7" operator="containsText" text="LOTTE">
      <formula>NOT(ISERROR(SEARCH(("LOTTE"),(N1))))</formula>
    </cfRule>
  </conditionalFormatting>
  <conditionalFormatting sqref="O5:P5 O12:P14 O62:P62 O94:P97 O750:P751">
    <cfRule type="containsText" dxfId="27" priority="9" operator="containsText" text="INTER PARNAS">
      <formula>NOT(ISERROR(SEARCH(("INTER PARNAS"),(O5))))</formula>
    </cfRule>
    <cfRule type="containsText" dxfId="26" priority="10" operator="containsText" text="FAIRMONT">
      <formula>NOT(ISERROR(SEARCH(("FAIRMONT"),(O5))))</formula>
    </cfRule>
    <cfRule type="containsText" dxfId="25" priority="11" operator="containsText" text="LOTTE">
      <formula>NOT(ISERROR(SEARCH(("LOTTE"),(O5))))</formula>
    </cfRule>
    <cfRule type="containsText" dxfId="24" priority="8" operator="containsText" text="JW MARRIOTT">
      <formula>NOT(ISERROR(SEARCH(("JW MARRIOTT"),(O5))))</formula>
    </cfRule>
  </conditionalFormatting>
  <pageMargins left="0.7" right="0.7" top="0.75" bottom="0.75" header="0" footer="0"/>
  <pageSetup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  <pageSetUpPr fitToPage="1"/>
  </sheetPr>
  <dimension ref="A1:AL1012"/>
  <sheetViews>
    <sheetView workbookViewId="0">
      <selection activeCell="B4" sqref="B4"/>
    </sheetView>
  </sheetViews>
  <sheetFormatPr baseColWidth="10" defaultColWidth="11.1640625" defaultRowHeight="15" customHeight="1"/>
  <cols>
    <col min="1" max="1" width="11.1640625" customWidth="1"/>
    <col min="2" max="4" width="10.1640625" customWidth="1"/>
    <col min="5" max="5" width="13.1640625" customWidth="1"/>
    <col min="6" max="6" width="8.1640625" customWidth="1"/>
    <col min="7" max="9" width="10.1640625" customWidth="1"/>
    <col min="10" max="10" width="9.1640625" customWidth="1"/>
    <col min="11" max="11" width="9" customWidth="1"/>
    <col min="12" max="16" width="10.1640625" customWidth="1"/>
    <col min="17" max="17" width="9" customWidth="1"/>
    <col min="18" max="18" width="14.83203125" customWidth="1"/>
    <col min="19" max="19" width="9" customWidth="1"/>
    <col min="20" max="20" width="10.1640625" customWidth="1"/>
    <col min="21" max="21" width="9" customWidth="1"/>
    <col min="22" max="22" width="10.33203125" customWidth="1"/>
    <col min="23" max="30" width="9" customWidth="1"/>
    <col min="31" max="31" width="11.5" customWidth="1"/>
    <col min="32" max="32" width="22.5" customWidth="1"/>
    <col min="33" max="33" width="11.1640625" customWidth="1"/>
    <col min="34" max="34" width="9" customWidth="1"/>
    <col min="35" max="36" width="10.1640625" customWidth="1"/>
    <col min="37" max="38" width="9" customWidth="1"/>
  </cols>
  <sheetData>
    <row r="1" spans="1:38" ht="22.5" customHeight="1">
      <c r="A1" s="315" t="s">
        <v>8588</v>
      </c>
      <c r="B1" s="295"/>
      <c r="C1" s="295"/>
      <c r="D1" s="295"/>
      <c r="E1" s="295"/>
      <c r="F1" s="295"/>
      <c r="G1" s="295"/>
      <c r="H1" s="295"/>
      <c r="I1" s="295"/>
      <c r="J1" s="295"/>
      <c r="K1" s="295"/>
      <c r="L1" s="295"/>
      <c r="M1" s="295"/>
      <c r="N1" s="295"/>
      <c r="O1" s="296"/>
      <c r="P1" s="39"/>
      <c r="Q1" s="40"/>
      <c r="R1" s="315" t="s">
        <v>8588</v>
      </c>
      <c r="S1" s="295"/>
      <c r="T1" s="295"/>
      <c r="U1" s="295"/>
      <c r="V1" s="295"/>
      <c r="W1" s="295"/>
      <c r="X1" s="295"/>
      <c r="Y1" s="295"/>
      <c r="Z1" s="295"/>
      <c r="AA1" s="295"/>
      <c r="AB1" s="295"/>
      <c r="AC1" s="295"/>
      <c r="AD1" s="295"/>
      <c r="AE1" s="296"/>
      <c r="AF1" s="41"/>
      <c r="AG1" s="41"/>
      <c r="AH1" s="41"/>
      <c r="AI1" s="41"/>
      <c r="AJ1" s="41"/>
      <c r="AK1" s="41"/>
      <c r="AL1" s="41"/>
    </row>
    <row r="2" spans="1:38" ht="15" customHeight="1">
      <c r="A2" s="306" t="s">
        <v>8589</v>
      </c>
      <c r="B2" s="308" t="s">
        <v>8590</v>
      </c>
      <c r="C2" s="308" t="s">
        <v>8591</v>
      </c>
      <c r="D2" s="306" t="s">
        <v>8592</v>
      </c>
      <c r="E2" s="306" t="s">
        <v>8593</v>
      </c>
      <c r="F2" s="306" t="s">
        <v>8594</v>
      </c>
      <c r="G2" s="304" t="s">
        <v>8595</v>
      </c>
      <c r="H2" s="295"/>
      <c r="I2" s="296"/>
      <c r="J2" s="298" t="s">
        <v>8596</v>
      </c>
      <c r="K2" s="43" t="s">
        <v>8597</v>
      </c>
      <c r="L2" s="44" t="s">
        <v>8598</v>
      </c>
      <c r="M2" s="44" t="s">
        <v>8599</v>
      </c>
      <c r="N2" s="44" t="s">
        <v>8600</v>
      </c>
      <c r="O2" s="44" t="s">
        <v>8601</v>
      </c>
      <c r="P2" s="45"/>
      <c r="Q2" s="45"/>
      <c r="R2" s="306" t="s">
        <v>8589</v>
      </c>
      <c r="S2" s="308" t="s">
        <v>8590</v>
      </c>
      <c r="T2" s="308" t="s">
        <v>8591</v>
      </c>
      <c r="U2" s="306" t="s">
        <v>8592</v>
      </c>
      <c r="V2" s="306" t="s">
        <v>8593</v>
      </c>
      <c r="W2" s="306" t="s">
        <v>8594</v>
      </c>
      <c r="X2" s="305" t="s">
        <v>8602</v>
      </c>
      <c r="Y2" s="296"/>
      <c r="Z2" s="298" t="s">
        <v>8596</v>
      </c>
      <c r="AA2" s="43" t="s">
        <v>8597</v>
      </c>
      <c r="AB2" s="44" t="s">
        <v>8598</v>
      </c>
      <c r="AC2" s="44" t="s">
        <v>8599</v>
      </c>
      <c r="AD2" s="44" t="s">
        <v>8600</v>
      </c>
      <c r="AE2" s="44" t="s">
        <v>8601</v>
      </c>
      <c r="AF2" s="46"/>
      <c r="AG2" s="47" t="s">
        <v>8603</v>
      </c>
      <c r="AH2" s="48" t="s">
        <v>8604</v>
      </c>
      <c r="AI2" s="48" t="s">
        <v>8605</v>
      </c>
      <c r="AJ2" s="48" t="s">
        <v>8606</v>
      </c>
      <c r="AK2" s="48" t="s">
        <v>8607</v>
      </c>
      <c r="AL2" s="48" t="s">
        <v>8608</v>
      </c>
    </row>
    <row r="3" spans="1:38" ht="15" customHeight="1">
      <c r="A3" s="299"/>
      <c r="B3" s="299"/>
      <c r="C3" s="299"/>
      <c r="D3" s="299"/>
      <c r="E3" s="299"/>
      <c r="F3" s="299"/>
      <c r="G3" s="49" t="s">
        <v>8609</v>
      </c>
      <c r="H3" s="49" t="s">
        <v>8610</v>
      </c>
      <c r="I3" s="49" t="s">
        <v>8611</v>
      </c>
      <c r="J3" s="299"/>
      <c r="K3" s="50" t="s">
        <v>8604</v>
      </c>
      <c r="L3" s="50" t="s">
        <v>8605</v>
      </c>
      <c r="M3" s="50" t="s">
        <v>8606</v>
      </c>
      <c r="N3" s="50" t="s">
        <v>8607</v>
      </c>
      <c r="O3" s="50" t="s">
        <v>8608</v>
      </c>
      <c r="P3" s="45"/>
      <c r="Q3" s="45"/>
      <c r="R3" s="299"/>
      <c r="S3" s="299"/>
      <c r="T3" s="299"/>
      <c r="U3" s="299"/>
      <c r="V3" s="299"/>
      <c r="W3" s="299"/>
      <c r="X3" s="51" t="s">
        <v>8612</v>
      </c>
      <c r="Y3" s="51" t="s">
        <v>8613</v>
      </c>
      <c r="Z3" s="299"/>
      <c r="AA3" s="50" t="s">
        <v>8604</v>
      </c>
      <c r="AB3" s="50" t="s">
        <v>8605</v>
      </c>
      <c r="AC3" s="50" t="s">
        <v>8606</v>
      </c>
      <c r="AD3" s="50" t="s">
        <v>8607</v>
      </c>
      <c r="AE3" s="50" t="s">
        <v>8608</v>
      </c>
      <c r="AF3" s="52"/>
      <c r="AG3" s="53" t="s">
        <v>8614</v>
      </c>
      <c r="AH3" s="53">
        <f t="shared" ref="AH3:AK3" si="0">M130</f>
        <v>7</v>
      </c>
      <c r="AI3" s="53">
        <f t="shared" si="0"/>
        <v>2</v>
      </c>
      <c r="AJ3" s="53">
        <f t="shared" si="0"/>
        <v>0</v>
      </c>
      <c r="AK3" s="53">
        <f t="shared" si="0"/>
        <v>3</v>
      </c>
      <c r="AL3" s="53">
        <v>0</v>
      </c>
    </row>
    <row r="4" spans="1:38" ht="15" customHeight="1">
      <c r="A4" s="307">
        <v>45913</v>
      </c>
      <c r="B4" s="54">
        <v>0.18055555555555555</v>
      </c>
      <c r="C4" s="54">
        <f t="shared" ref="C4:C9" si="1">B4+TIME(1,30,0)</f>
        <v>0.24305555555555555</v>
      </c>
      <c r="D4" s="303">
        <v>0.27083333333333331</v>
      </c>
      <c r="E4" s="55" t="s">
        <v>425</v>
      </c>
      <c r="F4" s="55"/>
      <c r="G4" s="55">
        <v>7</v>
      </c>
      <c r="H4" s="55"/>
      <c r="I4" s="55"/>
      <c r="J4" s="56">
        <f>SUM(G4:I10)</f>
        <v>67</v>
      </c>
      <c r="K4" s="55"/>
      <c r="L4" s="55"/>
      <c r="M4" s="55"/>
      <c r="N4" s="55">
        <v>2</v>
      </c>
      <c r="O4" s="55">
        <v>1</v>
      </c>
      <c r="P4" s="57"/>
      <c r="Q4" s="58"/>
      <c r="R4" s="307">
        <v>45913</v>
      </c>
      <c r="S4" s="54">
        <v>0.1736111111111111</v>
      </c>
      <c r="T4" s="54">
        <f t="shared" ref="T4:T6" si="2">S4+TIME(1,30,0)</f>
        <v>0.2361111111111111</v>
      </c>
      <c r="U4" s="303">
        <v>0.25694444444444442</v>
      </c>
      <c r="V4" s="55" t="s">
        <v>1432</v>
      </c>
      <c r="W4" s="55"/>
      <c r="X4" s="55">
        <v>1</v>
      </c>
      <c r="Y4" s="55"/>
      <c r="Z4" s="59">
        <f>SUM(X4:Y8)</f>
        <v>126</v>
      </c>
      <c r="AA4" s="55"/>
      <c r="AB4" s="55"/>
      <c r="AC4" s="55"/>
      <c r="AD4" s="55">
        <v>4</v>
      </c>
      <c r="AE4" s="55">
        <v>2</v>
      </c>
      <c r="AF4" s="57"/>
      <c r="AG4" s="46"/>
      <c r="AH4" s="46"/>
      <c r="AI4" s="46"/>
      <c r="AJ4" s="46"/>
      <c r="AK4" s="46"/>
      <c r="AL4" s="46"/>
    </row>
    <row r="5" spans="1:38" ht="15" customHeight="1">
      <c r="A5" s="301"/>
      <c r="B5" s="60">
        <v>0.18055555555555555</v>
      </c>
      <c r="C5" s="60">
        <f t="shared" si="1"/>
        <v>0.24305555555555555</v>
      </c>
      <c r="D5" s="301"/>
      <c r="E5" s="61" t="s">
        <v>184</v>
      </c>
      <c r="F5" s="61"/>
      <c r="G5" s="61">
        <v>21</v>
      </c>
      <c r="H5" s="61"/>
      <c r="I5" s="61">
        <v>12</v>
      </c>
      <c r="J5" s="62"/>
      <c r="K5" s="61"/>
      <c r="L5" s="61"/>
      <c r="M5" s="61"/>
      <c r="N5" s="61"/>
      <c r="O5" s="61"/>
      <c r="P5" s="57"/>
      <c r="Q5" s="58"/>
      <c r="R5" s="301"/>
      <c r="S5" s="60">
        <v>0.18055555555555555</v>
      </c>
      <c r="T5" s="60">
        <f t="shared" si="2"/>
        <v>0.24305555555555555</v>
      </c>
      <c r="U5" s="301"/>
      <c r="V5" s="61" t="s">
        <v>425</v>
      </c>
      <c r="W5" s="61"/>
      <c r="X5" s="61"/>
      <c r="Y5" s="61">
        <v>51</v>
      </c>
      <c r="Z5" s="62"/>
      <c r="AA5" s="61"/>
      <c r="AB5" s="61"/>
      <c r="AC5" s="61"/>
      <c r="AD5" s="61"/>
      <c r="AE5" s="61"/>
      <c r="AF5" s="57"/>
      <c r="AG5" s="47" t="s">
        <v>8615</v>
      </c>
      <c r="AH5" s="48" t="s">
        <v>8604</v>
      </c>
      <c r="AI5" s="48" t="s">
        <v>8605</v>
      </c>
      <c r="AJ5" s="48" t="s">
        <v>8606</v>
      </c>
      <c r="AK5" s="48" t="s">
        <v>8607</v>
      </c>
      <c r="AL5" s="48" t="s">
        <v>8608</v>
      </c>
    </row>
    <row r="6" spans="1:38" ht="15" customHeight="1">
      <c r="A6" s="301"/>
      <c r="B6" s="60">
        <v>0.1875</v>
      </c>
      <c r="C6" s="60">
        <f t="shared" si="1"/>
        <v>0.25</v>
      </c>
      <c r="D6" s="301"/>
      <c r="E6" s="61" t="s">
        <v>2489</v>
      </c>
      <c r="F6" s="61"/>
      <c r="G6" s="61">
        <v>2</v>
      </c>
      <c r="H6" s="61">
        <v>2</v>
      </c>
      <c r="I6" s="61"/>
      <c r="J6" s="62"/>
      <c r="K6" s="61"/>
      <c r="L6" s="61"/>
      <c r="M6" s="61"/>
      <c r="N6" s="61"/>
      <c r="O6" s="61"/>
      <c r="P6" s="57"/>
      <c r="Q6" s="58"/>
      <c r="R6" s="301"/>
      <c r="S6" s="60">
        <v>0.18055555555555555</v>
      </c>
      <c r="T6" s="60">
        <f t="shared" si="2"/>
        <v>0.24305555555555555</v>
      </c>
      <c r="U6" s="301"/>
      <c r="V6" s="61" t="s">
        <v>184</v>
      </c>
      <c r="W6" s="61"/>
      <c r="X6" s="61">
        <v>44</v>
      </c>
      <c r="Y6" s="61">
        <v>7</v>
      </c>
      <c r="Z6" s="62"/>
      <c r="AA6" s="61"/>
      <c r="AB6" s="61"/>
      <c r="AC6" s="61"/>
      <c r="AD6" s="61"/>
      <c r="AE6" s="61"/>
      <c r="AF6" s="57"/>
      <c r="AG6" s="53" t="s">
        <v>8616</v>
      </c>
      <c r="AH6" s="53">
        <f t="shared" ref="AH6:AL6" si="3">K63+AA49</f>
        <v>7</v>
      </c>
      <c r="AI6" s="53">
        <f t="shared" si="3"/>
        <v>6</v>
      </c>
      <c r="AJ6" s="53">
        <f t="shared" si="3"/>
        <v>0</v>
      </c>
      <c r="AK6" s="53">
        <f t="shared" si="3"/>
        <v>35</v>
      </c>
      <c r="AL6" s="53">
        <f t="shared" si="3"/>
        <v>9</v>
      </c>
    </row>
    <row r="7" spans="1:38" ht="15" customHeight="1">
      <c r="A7" s="301"/>
      <c r="B7" s="60">
        <v>0.1875</v>
      </c>
      <c r="C7" s="60">
        <f t="shared" si="1"/>
        <v>0.25</v>
      </c>
      <c r="D7" s="301"/>
      <c r="E7" s="61" t="s">
        <v>281</v>
      </c>
      <c r="F7" s="61"/>
      <c r="G7" s="61">
        <v>4</v>
      </c>
      <c r="H7" s="61">
        <v>3</v>
      </c>
      <c r="I7" s="63">
        <v>2</v>
      </c>
      <c r="J7" s="62"/>
      <c r="K7" s="61"/>
      <c r="L7" s="61"/>
      <c r="M7" s="61"/>
      <c r="N7" s="61"/>
      <c r="O7" s="61"/>
      <c r="P7" s="57"/>
      <c r="Q7" s="58"/>
      <c r="R7" s="301"/>
      <c r="S7" s="60">
        <v>0.18055555555555555</v>
      </c>
      <c r="T7" s="60">
        <f>S7+TIME(1,30,0)</f>
        <v>0.24305555555555555</v>
      </c>
      <c r="U7" s="301"/>
      <c r="V7" s="61" t="s">
        <v>425</v>
      </c>
      <c r="W7" s="61"/>
      <c r="X7" s="61">
        <v>2</v>
      </c>
      <c r="Y7" s="61"/>
      <c r="Z7" s="62"/>
      <c r="AA7" s="61"/>
      <c r="AB7" s="61"/>
      <c r="AC7" s="61"/>
      <c r="AD7" s="61"/>
      <c r="AE7" s="61"/>
      <c r="AF7" s="57"/>
      <c r="AG7" s="53" t="s">
        <v>8617</v>
      </c>
      <c r="AH7" s="53">
        <f t="shared" ref="AH7:AL7" si="4">K99+AA97</f>
        <v>3</v>
      </c>
      <c r="AI7" s="53">
        <f t="shared" si="4"/>
        <v>5</v>
      </c>
      <c r="AJ7" s="53">
        <f t="shared" si="4"/>
        <v>2</v>
      </c>
      <c r="AK7" s="53">
        <f t="shared" si="4"/>
        <v>12</v>
      </c>
      <c r="AL7" s="53">
        <f t="shared" si="4"/>
        <v>2</v>
      </c>
    </row>
    <row r="8" spans="1:38" ht="15" customHeight="1">
      <c r="A8" s="301"/>
      <c r="B8" s="60">
        <v>0.19444444444444445</v>
      </c>
      <c r="C8" s="60">
        <f t="shared" si="1"/>
        <v>0.25694444444444442</v>
      </c>
      <c r="D8" s="301"/>
      <c r="E8" s="61" t="s">
        <v>1657</v>
      </c>
      <c r="F8" s="61"/>
      <c r="G8" s="61"/>
      <c r="H8" s="61"/>
      <c r="I8" s="61">
        <v>8</v>
      </c>
      <c r="J8" s="62"/>
      <c r="K8" s="61"/>
      <c r="L8" s="61"/>
      <c r="M8" s="61"/>
      <c r="N8" s="61"/>
      <c r="O8" s="61"/>
      <c r="P8" s="57"/>
      <c r="Q8" s="58"/>
      <c r="R8" s="301"/>
      <c r="S8" s="64">
        <v>0.1875</v>
      </c>
      <c r="T8" s="64">
        <f t="shared" ref="T8:T10" si="5">S8+TIME(1,30,0)</f>
        <v>0.25</v>
      </c>
      <c r="U8" s="302"/>
      <c r="V8" s="65" t="s">
        <v>281</v>
      </c>
      <c r="W8" s="65"/>
      <c r="X8" s="65">
        <v>12</v>
      </c>
      <c r="Y8" s="65">
        <v>9</v>
      </c>
      <c r="Z8" s="66"/>
      <c r="AA8" s="65"/>
      <c r="AB8" s="65"/>
      <c r="AC8" s="65"/>
      <c r="AD8" s="65"/>
      <c r="AE8" s="65"/>
      <c r="AF8" s="57"/>
      <c r="AG8" s="67"/>
      <c r="AH8" s="67"/>
      <c r="AI8" s="67"/>
      <c r="AJ8" s="67"/>
      <c r="AK8" s="67"/>
      <c r="AL8" s="67"/>
    </row>
    <row r="9" spans="1:38" ht="15" customHeight="1">
      <c r="A9" s="301"/>
      <c r="B9" s="60">
        <v>0.2013888888888889</v>
      </c>
      <c r="C9" s="60">
        <f t="shared" si="1"/>
        <v>0.2638888888888889</v>
      </c>
      <c r="D9" s="301"/>
      <c r="E9" s="61" t="s">
        <v>1648</v>
      </c>
      <c r="F9" s="61"/>
      <c r="G9" s="61"/>
      <c r="H9" s="61"/>
      <c r="I9" s="61">
        <v>2</v>
      </c>
      <c r="J9" s="62"/>
      <c r="K9" s="61"/>
      <c r="L9" s="61"/>
      <c r="M9" s="61"/>
      <c r="N9" s="61"/>
      <c r="O9" s="61"/>
      <c r="P9" s="57"/>
      <c r="Q9" s="58"/>
      <c r="R9" s="301"/>
      <c r="S9" s="68">
        <v>0.2986111111111111</v>
      </c>
      <c r="T9" s="68">
        <f t="shared" si="5"/>
        <v>0.3611111111111111</v>
      </c>
      <c r="U9" s="69">
        <v>0.36805555555555558</v>
      </c>
      <c r="V9" s="70" t="s">
        <v>3156</v>
      </c>
      <c r="W9" s="70"/>
      <c r="X9" s="70">
        <v>2</v>
      </c>
      <c r="Y9" s="70"/>
      <c r="Z9" s="71">
        <f>SUM(X9:Y9)</f>
        <v>2</v>
      </c>
      <c r="AA9" s="70">
        <v>1</v>
      </c>
      <c r="AB9" s="70"/>
      <c r="AC9" s="70"/>
      <c r="AD9" s="70"/>
      <c r="AE9" s="70"/>
      <c r="AF9" s="57"/>
      <c r="AG9" s="67"/>
      <c r="AH9" s="67"/>
      <c r="AI9" s="67"/>
      <c r="AJ9" s="67"/>
      <c r="AK9" s="67"/>
      <c r="AL9" s="67"/>
    </row>
    <row r="10" spans="1:38" ht="15" customHeight="1">
      <c r="A10" s="301"/>
      <c r="B10" s="60">
        <v>0.2048611111111111</v>
      </c>
      <c r="C10" s="60">
        <f>B10+TIME(1,30,0)</f>
        <v>0.2673611111111111</v>
      </c>
      <c r="D10" s="299"/>
      <c r="E10" s="61" t="s">
        <v>377</v>
      </c>
      <c r="F10" s="61"/>
      <c r="G10" s="61">
        <v>4</v>
      </c>
      <c r="H10" s="61"/>
      <c r="I10" s="61"/>
      <c r="J10" s="62"/>
      <c r="K10" s="61"/>
      <c r="L10" s="61"/>
      <c r="M10" s="61"/>
      <c r="N10" s="61"/>
      <c r="O10" s="61"/>
      <c r="P10" s="57"/>
      <c r="Q10" s="58"/>
      <c r="R10" s="301"/>
      <c r="S10" s="72">
        <v>0.40277777777777779</v>
      </c>
      <c r="T10" s="72">
        <f t="shared" si="5"/>
        <v>0.46527777777777779</v>
      </c>
      <c r="U10" s="300">
        <v>0.47222222222222221</v>
      </c>
      <c r="V10" s="74" t="s">
        <v>389</v>
      </c>
      <c r="W10" s="74"/>
      <c r="X10" s="74">
        <v>4</v>
      </c>
      <c r="Y10" s="74"/>
      <c r="Z10" s="75">
        <f>SUM(X10:Y11)</f>
        <v>6</v>
      </c>
      <c r="AA10" s="74"/>
      <c r="AB10" s="74">
        <v>1</v>
      </c>
      <c r="AC10" s="74"/>
      <c r="AD10" s="74"/>
      <c r="AE10" s="74"/>
      <c r="AF10" s="57"/>
      <c r="AG10" s="67"/>
      <c r="AH10" s="67"/>
      <c r="AI10" s="67"/>
      <c r="AJ10" s="67"/>
      <c r="AK10" s="67"/>
      <c r="AL10" s="67"/>
    </row>
    <row r="11" spans="1:38" ht="15" customHeight="1">
      <c r="A11" s="301"/>
      <c r="B11" s="76"/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76"/>
      <c r="O11" s="76"/>
      <c r="P11" s="77"/>
      <c r="Q11" s="58"/>
      <c r="R11" s="301"/>
      <c r="S11" s="64">
        <v>0.40277777777777779</v>
      </c>
      <c r="T11" s="64">
        <f>S11+TIME(1,30,0)</f>
        <v>0.46527777777777779</v>
      </c>
      <c r="U11" s="302"/>
      <c r="V11" s="65" t="s">
        <v>4494</v>
      </c>
      <c r="W11" s="65"/>
      <c r="X11" s="65"/>
      <c r="Y11" s="65">
        <v>2</v>
      </c>
      <c r="Z11" s="66"/>
      <c r="AA11" s="65"/>
      <c r="AB11" s="65"/>
      <c r="AC11" s="65"/>
      <c r="AD11" s="65"/>
      <c r="AE11" s="65"/>
      <c r="AF11" s="57"/>
      <c r="AG11" s="67"/>
      <c r="AH11" s="67"/>
      <c r="AI11" s="67"/>
      <c r="AJ11" s="67"/>
      <c r="AK11" s="67"/>
      <c r="AL11" s="67"/>
    </row>
    <row r="12" spans="1:38" ht="15" customHeight="1">
      <c r="A12" s="301"/>
      <c r="B12" s="72">
        <v>0.24305555555555555</v>
      </c>
      <c r="C12" s="72">
        <f t="shared" ref="C12:C23" si="6">B12+TIME(1,30,0)</f>
        <v>0.30555555555555558</v>
      </c>
      <c r="D12" s="300">
        <v>0.34722222222222221</v>
      </c>
      <c r="E12" s="74" t="s">
        <v>3815</v>
      </c>
      <c r="F12" s="74"/>
      <c r="G12" s="74"/>
      <c r="H12" s="74">
        <v>5</v>
      </c>
      <c r="I12" s="74"/>
      <c r="J12" s="75">
        <f>SUM(G12:I15)</f>
        <v>18</v>
      </c>
      <c r="K12" s="74"/>
      <c r="L12" s="74"/>
      <c r="M12" s="74"/>
      <c r="N12" s="74">
        <v>1</v>
      </c>
      <c r="O12" s="74"/>
      <c r="P12" s="77"/>
      <c r="Q12" s="58"/>
      <c r="R12" s="301"/>
      <c r="S12" s="72">
        <v>0.45833333333333331</v>
      </c>
      <c r="T12" s="72">
        <f t="shared" ref="T12:T15" si="7">S12+TIME(1,30,0)</f>
        <v>0.52083333333333326</v>
      </c>
      <c r="U12" s="300">
        <v>0.52777777777777779</v>
      </c>
      <c r="V12" s="74" t="s">
        <v>298</v>
      </c>
      <c r="W12" s="74"/>
      <c r="X12" s="74">
        <v>2</v>
      </c>
      <c r="Y12" s="74"/>
      <c r="Z12" s="75">
        <f>SUM(X12:Y13)</f>
        <v>7</v>
      </c>
      <c r="AA12" s="74"/>
      <c r="AB12" s="74">
        <v>1</v>
      </c>
      <c r="AC12" s="74"/>
      <c r="AD12" s="74"/>
      <c r="AE12" s="74"/>
      <c r="AF12" s="57"/>
      <c r="AG12" s="67"/>
      <c r="AH12" s="67"/>
      <c r="AI12" s="67"/>
      <c r="AJ12" s="67"/>
      <c r="AK12" s="67"/>
      <c r="AL12" s="67"/>
    </row>
    <row r="13" spans="1:38" ht="15" customHeight="1">
      <c r="A13" s="301"/>
      <c r="B13" s="60">
        <v>0.25694444444444442</v>
      </c>
      <c r="C13" s="60">
        <f t="shared" si="6"/>
        <v>0.31944444444444442</v>
      </c>
      <c r="D13" s="301"/>
      <c r="E13" s="61" t="s">
        <v>405</v>
      </c>
      <c r="F13" s="61"/>
      <c r="G13" s="61">
        <v>1</v>
      </c>
      <c r="H13" s="61">
        <v>1</v>
      </c>
      <c r="I13" s="61"/>
      <c r="J13" s="62"/>
      <c r="K13" s="61"/>
      <c r="L13" s="61"/>
      <c r="M13" s="61"/>
      <c r="N13" s="61"/>
      <c r="O13" s="61"/>
      <c r="P13" s="57"/>
      <c r="Q13" s="58"/>
      <c r="R13" s="301"/>
      <c r="S13" s="64">
        <v>0.45833333333333331</v>
      </c>
      <c r="T13" s="64">
        <f t="shared" si="7"/>
        <v>0.52083333333333326</v>
      </c>
      <c r="U13" s="302"/>
      <c r="V13" s="65" t="s">
        <v>3200</v>
      </c>
      <c r="W13" s="65"/>
      <c r="X13" s="65">
        <v>5</v>
      </c>
      <c r="Y13" s="65"/>
      <c r="Z13" s="66"/>
      <c r="AA13" s="65"/>
      <c r="AB13" s="65"/>
      <c r="AC13" s="65"/>
      <c r="AD13" s="65"/>
      <c r="AE13" s="65"/>
      <c r="AF13" s="57"/>
      <c r="AG13" s="67"/>
      <c r="AH13" s="67"/>
      <c r="AI13" s="67"/>
      <c r="AJ13" s="67"/>
      <c r="AK13" s="67"/>
      <c r="AL13" s="67"/>
    </row>
    <row r="14" spans="1:38" ht="15" customHeight="1">
      <c r="A14" s="301"/>
      <c r="B14" s="60">
        <v>0.27083333333333331</v>
      </c>
      <c r="C14" s="60">
        <f t="shared" si="6"/>
        <v>0.33333333333333331</v>
      </c>
      <c r="D14" s="301"/>
      <c r="E14" s="61" t="s">
        <v>1611</v>
      </c>
      <c r="F14" s="61"/>
      <c r="G14" s="61"/>
      <c r="H14" s="61"/>
      <c r="I14" s="61">
        <v>6</v>
      </c>
      <c r="J14" s="62"/>
      <c r="K14" s="61"/>
      <c r="L14" s="61"/>
      <c r="M14" s="61"/>
      <c r="N14" s="61"/>
      <c r="O14" s="61"/>
      <c r="P14" s="57"/>
      <c r="Q14" s="58"/>
      <c r="R14" s="301"/>
      <c r="S14" s="72">
        <v>0.50694444444444442</v>
      </c>
      <c r="T14" s="72">
        <f t="shared" si="7"/>
        <v>0.56944444444444442</v>
      </c>
      <c r="U14" s="300">
        <v>0.59722222222222221</v>
      </c>
      <c r="V14" s="74" t="s">
        <v>252</v>
      </c>
      <c r="W14" s="74"/>
      <c r="X14" s="74">
        <v>3</v>
      </c>
      <c r="Y14" s="74"/>
      <c r="Z14" s="75">
        <f>SUM(X14:Y16)</f>
        <v>5</v>
      </c>
      <c r="AA14" s="74"/>
      <c r="AB14" s="74">
        <v>1</v>
      </c>
      <c r="AC14" s="74"/>
      <c r="AD14" s="74"/>
      <c r="AE14" s="74"/>
      <c r="AF14" s="57"/>
      <c r="AG14" s="67"/>
      <c r="AH14" s="67"/>
      <c r="AI14" s="67"/>
      <c r="AJ14" s="67"/>
      <c r="AK14" s="67"/>
      <c r="AL14" s="67"/>
    </row>
    <row r="15" spans="1:38" ht="15" customHeight="1">
      <c r="A15" s="301"/>
      <c r="B15" s="64">
        <v>0.27777777777777779</v>
      </c>
      <c r="C15" s="64">
        <f t="shared" si="6"/>
        <v>0.34027777777777779</v>
      </c>
      <c r="D15" s="302"/>
      <c r="E15" s="65" t="s">
        <v>3383</v>
      </c>
      <c r="F15" s="65"/>
      <c r="G15" s="65"/>
      <c r="H15" s="65"/>
      <c r="I15" s="65">
        <v>5</v>
      </c>
      <c r="J15" s="66"/>
      <c r="K15" s="65"/>
      <c r="L15" s="65"/>
      <c r="M15" s="65"/>
      <c r="N15" s="65"/>
      <c r="O15" s="65"/>
      <c r="P15" s="57"/>
      <c r="Q15" s="58"/>
      <c r="R15" s="301"/>
      <c r="S15" s="60">
        <v>0.52777777777777779</v>
      </c>
      <c r="T15" s="60">
        <f t="shared" si="7"/>
        <v>0.59027777777777779</v>
      </c>
      <c r="U15" s="301"/>
      <c r="V15" s="61" t="s">
        <v>3210</v>
      </c>
      <c r="W15" s="61"/>
      <c r="X15" s="61">
        <v>1</v>
      </c>
      <c r="Y15" s="61"/>
      <c r="Z15" s="62"/>
      <c r="AA15" s="61"/>
      <c r="AB15" s="61"/>
      <c r="AC15" s="61"/>
      <c r="AD15" s="61"/>
      <c r="AE15" s="61"/>
      <c r="AF15" s="57"/>
      <c r="AG15" s="67"/>
      <c r="AH15" s="67"/>
      <c r="AI15" s="67"/>
      <c r="AJ15" s="67"/>
      <c r="AK15" s="67"/>
      <c r="AL15" s="67"/>
    </row>
    <row r="16" spans="1:38" ht="15" customHeight="1">
      <c r="A16" s="301"/>
      <c r="B16" s="72">
        <v>0.2951388888888889</v>
      </c>
      <c r="C16" s="72">
        <f t="shared" si="6"/>
        <v>0.3576388888888889</v>
      </c>
      <c r="D16" s="300">
        <v>0.39930555555555558</v>
      </c>
      <c r="E16" s="74" t="s">
        <v>1604</v>
      </c>
      <c r="F16" s="74"/>
      <c r="G16" s="74"/>
      <c r="H16" s="74"/>
      <c r="I16" s="74">
        <v>3</v>
      </c>
      <c r="J16" s="75">
        <f>SUM(G16:I18)</f>
        <v>25</v>
      </c>
      <c r="K16" s="74"/>
      <c r="L16" s="74"/>
      <c r="M16" s="74"/>
      <c r="N16" s="74">
        <v>1</v>
      </c>
      <c r="O16" s="74"/>
      <c r="P16" s="57"/>
      <c r="Q16" s="58"/>
      <c r="R16" s="301"/>
      <c r="S16" s="64"/>
      <c r="T16" s="64">
        <v>0.5625</v>
      </c>
      <c r="U16" s="302"/>
      <c r="V16" s="65" t="s">
        <v>828</v>
      </c>
      <c r="W16" s="65" t="s">
        <v>8618</v>
      </c>
      <c r="X16" s="65">
        <v>1</v>
      </c>
      <c r="Y16" s="65"/>
      <c r="Z16" s="66"/>
      <c r="AA16" s="65"/>
      <c r="AB16" s="65"/>
      <c r="AC16" s="65"/>
      <c r="AD16" s="65"/>
      <c r="AE16" s="65"/>
      <c r="AF16" s="257" t="s">
        <v>8619</v>
      </c>
      <c r="AG16" s="67"/>
      <c r="AH16" s="67"/>
      <c r="AI16" s="67"/>
      <c r="AJ16" s="67"/>
      <c r="AK16" s="67"/>
      <c r="AL16" s="67"/>
    </row>
    <row r="17" spans="1:38" ht="15" customHeight="1">
      <c r="A17" s="301"/>
      <c r="B17" s="60">
        <v>0.30555555555555558</v>
      </c>
      <c r="C17" s="60">
        <f t="shared" si="6"/>
        <v>0.36805555555555558</v>
      </c>
      <c r="D17" s="301"/>
      <c r="E17" s="61" t="s">
        <v>2776</v>
      </c>
      <c r="F17" s="61"/>
      <c r="G17" s="61">
        <v>3</v>
      </c>
      <c r="H17" s="61">
        <v>3</v>
      </c>
      <c r="I17" s="61">
        <v>14</v>
      </c>
      <c r="J17" s="62"/>
      <c r="K17" s="61"/>
      <c r="L17" s="61"/>
      <c r="M17" s="61"/>
      <c r="N17" s="61"/>
      <c r="O17" s="61"/>
      <c r="P17" s="57"/>
      <c r="Q17" s="58"/>
      <c r="R17" s="301"/>
      <c r="S17" s="72">
        <v>0.58333333333333337</v>
      </c>
      <c r="T17" s="72">
        <f t="shared" ref="T17:T18" si="8">S17+TIME(1,30,0)</f>
        <v>0.64583333333333337</v>
      </c>
      <c r="U17" s="300">
        <v>0.69097222222222221</v>
      </c>
      <c r="V17" s="74" t="s">
        <v>4256</v>
      </c>
      <c r="W17" s="74"/>
      <c r="X17" s="74"/>
      <c r="Y17" s="74">
        <v>4</v>
      </c>
      <c r="Z17" s="75">
        <f>SUM(X17:Y20)</f>
        <v>23</v>
      </c>
      <c r="AA17" s="74"/>
      <c r="AB17" s="74"/>
      <c r="AC17" s="74"/>
      <c r="AD17" s="74">
        <v>1</v>
      </c>
      <c r="AE17" s="74"/>
      <c r="AF17" s="57"/>
      <c r="AG17" s="67"/>
      <c r="AH17" s="67"/>
      <c r="AI17" s="67"/>
      <c r="AJ17" s="67"/>
      <c r="AK17" s="67"/>
      <c r="AL17" s="67"/>
    </row>
    <row r="18" spans="1:38" ht="15" customHeight="1">
      <c r="A18" s="301"/>
      <c r="B18" s="64">
        <v>0.3298611111111111</v>
      </c>
      <c r="C18" s="64">
        <f t="shared" si="6"/>
        <v>0.3923611111111111</v>
      </c>
      <c r="D18" s="302"/>
      <c r="E18" s="65" t="s">
        <v>2365</v>
      </c>
      <c r="F18" s="65"/>
      <c r="G18" s="65">
        <v>2</v>
      </c>
      <c r="H18" s="65"/>
      <c r="I18" s="65"/>
      <c r="J18" s="66"/>
      <c r="K18" s="65"/>
      <c r="L18" s="65"/>
      <c r="M18" s="65"/>
      <c r="N18" s="65"/>
      <c r="O18" s="65"/>
      <c r="P18" s="57"/>
      <c r="Q18" s="58"/>
      <c r="R18" s="301"/>
      <c r="S18" s="60">
        <v>0.58680555555555558</v>
      </c>
      <c r="T18" s="60">
        <f t="shared" si="8"/>
        <v>0.64930555555555558</v>
      </c>
      <c r="U18" s="301"/>
      <c r="V18" s="61" t="s">
        <v>158</v>
      </c>
      <c r="W18" s="61"/>
      <c r="X18" s="61">
        <v>6</v>
      </c>
      <c r="Y18" s="61">
        <v>8</v>
      </c>
      <c r="Z18" s="62"/>
      <c r="AA18" s="61"/>
      <c r="AB18" s="61"/>
      <c r="AC18" s="61"/>
      <c r="AD18" s="61"/>
      <c r="AE18" s="61"/>
      <c r="AF18" s="57"/>
      <c r="AG18" s="67"/>
      <c r="AH18" s="67"/>
      <c r="AI18" s="67"/>
      <c r="AJ18" s="67"/>
      <c r="AK18" s="67"/>
      <c r="AL18" s="67"/>
    </row>
    <row r="19" spans="1:38" ht="15" customHeight="1">
      <c r="A19" s="301"/>
      <c r="B19" s="72">
        <v>0.3611111111111111</v>
      </c>
      <c r="C19" s="72">
        <f t="shared" si="6"/>
        <v>0.4236111111111111</v>
      </c>
      <c r="D19" s="300">
        <v>0.43055555555555558</v>
      </c>
      <c r="E19" s="74" t="s">
        <v>3670</v>
      </c>
      <c r="F19" s="74"/>
      <c r="G19" s="74"/>
      <c r="H19" s="74">
        <v>2</v>
      </c>
      <c r="I19" s="74"/>
      <c r="J19" s="75">
        <f>SUM(G19:I20)</f>
        <v>4</v>
      </c>
      <c r="K19" s="74">
        <v>1</v>
      </c>
      <c r="L19" s="74"/>
      <c r="M19" s="74"/>
      <c r="N19" s="74"/>
      <c r="O19" s="74"/>
      <c r="P19" s="57"/>
      <c r="Q19" s="58"/>
      <c r="R19" s="301"/>
      <c r="S19" s="60">
        <v>0.60763888888888884</v>
      </c>
      <c r="T19" s="60">
        <f>S19+TIME(1,30,0)</f>
        <v>0.67013888888888884</v>
      </c>
      <c r="U19" s="301"/>
      <c r="V19" s="61" t="s">
        <v>842</v>
      </c>
      <c r="W19" s="61"/>
      <c r="X19" s="61">
        <v>1</v>
      </c>
      <c r="Y19" s="61"/>
      <c r="Z19" s="62"/>
      <c r="AA19" s="61"/>
      <c r="AB19" s="61"/>
      <c r="AC19" s="61"/>
      <c r="AD19" s="61"/>
      <c r="AE19" s="61"/>
      <c r="AF19" s="57"/>
      <c r="AG19" s="67"/>
      <c r="AH19" s="67"/>
      <c r="AI19" s="67"/>
      <c r="AJ19" s="67"/>
      <c r="AK19" s="67"/>
      <c r="AL19" s="67"/>
    </row>
    <row r="20" spans="1:38" ht="15" customHeight="1">
      <c r="A20" s="301"/>
      <c r="B20" s="64">
        <v>0.3611111111111111</v>
      </c>
      <c r="C20" s="64">
        <f t="shared" si="6"/>
        <v>0.4236111111111111</v>
      </c>
      <c r="D20" s="302"/>
      <c r="E20" s="65" t="s">
        <v>2346</v>
      </c>
      <c r="F20" s="65"/>
      <c r="G20" s="65">
        <v>2</v>
      </c>
      <c r="H20" s="65"/>
      <c r="I20" s="65"/>
      <c r="J20" s="66"/>
      <c r="K20" s="65"/>
      <c r="L20" s="65"/>
      <c r="M20" s="65"/>
      <c r="N20" s="65"/>
      <c r="O20" s="65"/>
      <c r="P20" s="57"/>
      <c r="Q20" s="58"/>
      <c r="R20" s="301"/>
      <c r="S20" s="64">
        <v>0.62152777777777779</v>
      </c>
      <c r="T20" s="64">
        <f t="shared" ref="T20:T24" si="9">S20+TIME(1,30,0)</f>
        <v>0.68402777777777779</v>
      </c>
      <c r="U20" s="302"/>
      <c r="V20" s="65" t="s">
        <v>321</v>
      </c>
      <c r="W20" s="65"/>
      <c r="X20" s="65">
        <v>2</v>
      </c>
      <c r="Y20" s="65">
        <v>2</v>
      </c>
      <c r="Z20" s="66"/>
      <c r="AA20" s="65"/>
      <c r="AB20" s="65"/>
      <c r="AC20" s="65"/>
      <c r="AD20" s="65"/>
      <c r="AE20" s="65"/>
      <c r="AF20" s="57"/>
      <c r="AG20" s="67"/>
      <c r="AH20" s="67"/>
      <c r="AI20" s="67"/>
      <c r="AJ20" s="67"/>
      <c r="AK20" s="67"/>
      <c r="AL20" s="67"/>
    </row>
    <row r="21" spans="1:38" ht="15" customHeight="1">
      <c r="A21" s="301"/>
      <c r="B21" s="68">
        <v>0.40277777777777779</v>
      </c>
      <c r="C21" s="68">
        <f t="shared" si="6"/>
        <v>0.46527777777777779</v>
      </c>
      <c r="D21" s="69">
        <v>0.47222222222222221</v>
      </c>
      <c r="E21" s="70" t="s">
        <v>389</v>
      </c>
      <c r="F21" s="70"/>
      <c r="G21" s="70">
        <v>7</v>
      </c>
      <c r="H21" s="70"/>
      <c r="I21" s="70"/>
      <c r="J21" s="71">
        <f>SUM(G21:I21)</f>
        <v>7</v>
      </c>
      <c r="K21" s="70"/>
      <c r="L21" s="70">
        <v>1</v>
      </c>
      <c r="M21" s="70"/>
      <c r="N21" s="70"/>
      <c r="O21" s="70"/>
      <c r="P21" s="57"/>
      <c r="Q21" s="58"/>
      <c r="R21" s="301"/>
      <c r="S21" s="72">
        <v>0.625</v>
      </c>
      <c r="T21" s="72">
        <f t="shared" si="9"/>
        <v>0.6875</v>
      </c>
      <c r="U21" s="300">
        <v>0.72916666666666663</v>
      </c>
      <c r="V21" s="74" t="s">
        <v>115</v>
      </c>
      <c r="W21" s="74"/>
      <c r="X21" s="74">
        <v>40</v>
      </c>
      <c r="Y21" s="74">
        <v>4</v>
      </c>
      <c r="Z21" s="75">
        <f>SUM(X21:Y28)</f>
        <v>122</v>
      </c>
      <c r="AA21" s="74"/>
      <c r="AB21" s="74"/>
      <c r="AC21" s="74"/>
      <c r="AD21" s="74">
        <v>4</v>
      </c>
      <c r="AE21" s="74">
        <v>2</v>
      </c>
      <c r="AF21" s="57"/>
      <c r="AG21" s="67"/>
      <c r="AH21" s="67"/>
      <c r="AI21" s="67"/>
      <c r="AJ21" s="67"/>
      <c r="AK21" s="67"/>
      <c r="AL21" s="67"/>
    </row>
    <row r="22" spans="1:38" ht="15" customHeight="1">
      <c r="A22" s="301"/>
      <c r="B22" s="72">
        <v>0.45833333333333331</v>
      </c>
      <c r="C22" s="72">
        <f t="shared" si="6"/>
        <v>0.52083333333333326</v>
      </c>
      <c r="D22" s="300">
        <v>0.56597222222222221</v>
      </c>
      <c r="E22" s="74" t="s">
        <v>298</v>
      </c>
      <c r="F22" s="74"/>
      <c r="G22" s="74">
        <v>4</v>
      </c>
      <c r="H22" s="74">
        <v>14</v>
      </c>
      <c r="I22" s="74">
        <v>24</v>
      </c>
      <c r="J22" s="75">
        <f>SUM(G22:I25)</f>
        <v>65</v>
      </c>
      <c r="K22" s="74"/>
      <c r="L22" s="74"/>
      <c r="M22" s="74"/>
      <c r="N22" s="74">
        <v>2</v>
      </c>
      <c r="O22" s="74">
        <v>1</v>
      </c>
      <c r="P22" s="57"/>
      <c r="Q22" s="58"/>
      <c r="R22" s="301"/>
      <c r="S22" s="60">
        <v>0.63541666666666663</v>
      </c>
      <c r="T22" s="60">
        <f t="shared" si="9"/>
        <v>0.69791666666666663</v>
      </c>
      <c r="U22" s="301"/>
      <c r="V22" s="61" t="s">
        <v>2241</v>
      </c>
      <c r="W22" s="61"/>
      <c r="X22" s="61"/>
      <c r="Y22" s="61">
        <v>1</v>
      </c>
      <c r="Z22" s="62"/>
      <c r="AA22" s="61"/>
      <c r="AB22" s="61"/>
      <c r="AC22" s="61"/>
      <c r="AD22" s="61"/>
      <c r="AE22" s="61"/>
      <c r="AF22" s="57"/>
      <c r="AG22" s="67"/>
      <c r="AH22" s="67"/>
      <c r="AI22" s="67"/>
      <c r="AJ22" s="67"/>
      <c r="AK22" s="67"/>
      <c r="AL22" s="67"/>
    </row>
    <row r="23" spans="1:38" ht="15" customHeight="1">
      <c r="A23" s="301"/>
      <c r="B23" s="60">
        <v>0.47916666666666669</v>
      </c>
      <c r="C23" s="60">
        <f t="shared" si="6"/>
        <v>0.54166666666666674</v>
      </c>
      <c r="D23" s="301"/>
      <c r="E23" s="61" t="s">
        <v>213</v>
      </c>
      <c r="F23" s="61"/>
      <c r="G23" s="61">
        <v>15</v>
      </c>
      <c r="H23" s="61"/>
      <c r="I23" s="61"/>
      <c r="J23" s="62"/>
      <c r="K23" s="61"/>
      <c r="L23" s="61"/>
      <c r="M23" s="61"/>
      <c r="N23" s="61"/>
      <c r="O23" s="61"/>
      <c r="P23" s="57"/>
      <c r="Q23" s="58"/>
      <c r="R23" s="301"/>
      <c r="S23" s="60">
        <v>0.64583333333333337</v>
      </c>
      <c r="T23" s="60">
        <f t="shared" si="9"/>
        <v>0.70833333333333337</v>
      </c>
      <c r="U23" s="301"/>
      <c r="V23" s="61" t="s">
        <v>151</v>
      </c>
      <c r="W23" s="61"/>
      <c r="X23" s="61">
        <v>31</v>
      </c>
      <c r="Y23" s="61">
        <v>1</v>
      </c>
      <c r="Z23" s="62"/>
      <c r="AA23" s="61"/>
      <c r="AB23" s="61"/>
      <c r="AC23" s="61"/>
      <c r="AD23" s="61"/>
      <c r="AE23" s="61"/>
      <c r="AF23" s="57"/>
      <c r="AG23" s="67"/>
      <c r="AH23" s="67"/>
      <c r="AI23" s="67"/>
      <c r="AJ23" s="67"/>
      <c r="AK23" s="67"/>
      <c r="AL23" s="67"/>
    </row>
    <row r="24" spans="1:38" ht="15" customHeight="1">
      <c r="A24" s="301"/>
      <c r="B24" s="60">
        <v>0.4826388888888889</v>
      </c>
      <c r="C24" s="60">
        <f t="shared" ref="C24:C25" si="10">B24+TIME(1,30,0)</f>
        <v>0.54513888888888884</v>
      </c>
      <c r="D24" s="301"/>
      <c r="E24" s="61" t="s">
        <v>2735</v>
      </c>
      <c r="F24" s="61"/>
      <c r="G24" s="61"/>
      <c r="H24" s="61">
        <v>1</v>
      </c>
      <c r="I24" s="61">
        <v>4</v>
      </c>
      <c r="J24" s="62"/>
      <c r="K24" s="61"/>
      <c r="L24" s="61"/>
      <c r="M24" s="61"/>
      <c r="N24" s="61"/>
      <c r="O24" s="61"/>
      <c r="P24" s="57"/>
      <c r="Q24" s="58"/>
      <c r="R24" s="301"/>
      <c r="S24" s="60">
        <v>0.65625</v>
      </c>
      <c r="T24" s="60">
        <f t="shared" si="9"/>
        <v>0.71875</v>
      </c>
      <c r="U24" s="301"/>
      <c r="V24" s="61" t="s">
        <v>572</v>
      </c>
      <c r="W24" s="61"/>
      <c r="X24" s="61">
        <v>13</v>
      </c>
      <c r="Y24" s="61"/>
      <c r="Z24" s="62"/>
      <c r="AA24" s="61"/>
      <c r="AB24" s="61"/>
      <c r="AC24" s="61"/>
      <c r="AD24" s="61"/>
      <c r="AE24" s="61"/>
      <c r="AF24" s="57"/>
      <c r="AG24" s="67"/>
      <c r="AH24" s="67"/>
      <c r="AI24" s="67"/>
      <c r="AJ24" s="67"/>
      <c r="AK24" s="67"/>
      <c r="AL24" s="67"/>
    </row>
    <row r="25" spans="1:38" ht="15" customHeight="1">
      <c r="A25" s="301"/>
      <c r="B25" s="64">
        <v>0.49652777777777779</v>
      </c>
      <c r="C25" s="64">
        <f t="shared" si="10"/>
        <v>0.55902777777777779</v>
      </c>
      <c r="D25" s="302"/>
      <c r="E25" s="65" t="s">
        <v>2557</v>
      </c>
      <c r="F25" s="65"/>
      <c r="G25" s="65">
        <v>3</v>
      </c>
      <c r="H25" s="65"/>
      <c r="I25" s="65"/>
      <c r="J25" s="66"/>
      <c r="K25" s="65"/>
      <c r="L25" s="65"/>
      <c r="M25" s="65"/>
      <c r="N25" s="65"/>
      <c r="O25" s="65"/>
      <c r="P25" s="57"/>
      <c r="Q25" s="58"/>
      <c r="R25" s="301"/>
      <c r="S25" s="60"/>
      <c r="T25" s="60"/>
      <c r="U25" s="301"/>
      <c r="V25" s="61"/>
      <c r="W25" s="61"/>
      <c r="X25" s="61"/>
      <c r="Y25" s="61"/>
      <c r="Z25" s="62"/>
      <c r="AA25" s="61"/>
      <c r="AB25" s="61"/>
      <c r="AC25" s="61"/>
      <c r="AD25" s="61"/>
      <c r="AE25" s="61"/>
      <c r="AF25" s="57"/>
      <c r="AG25" s="67"/>
      <c r="AH25" s="67"/>
      <c r="AI25" s="67"/>
      <c r="AJ25" s="67"/>
      <c r="AK25" s="67"/>
      <c r="AL25" s="67"/>
    </row>
    <row r="26" spans="1:38" ht="15" customHeight="1">
      <c r="A26" s="301"/>
      <c r="B26" s="314"/>
      <c r="C26" s="72">
        <v>0.5625</v>
      </c>
      <c r="D26" s="300">
        <v>0.57638888888888884</v>
      </c>
      <c r="E26" s="74" t="s">
        <v>3089</v>
      </c>
      <c r="F26" s="74" t="s">
        <v>8618</v>
      </c>
      <c r="G26" s="74"/>
      <c r="H26" s="74">
        <v>1</v>
      </c>
      <c r="I26" s="74"/>
      <c r="J26" s="75">
        <f>SUM(G26:I29)</f>
        <v>24</v>
      </c>
      <c r="K26" s="74"/>
      <c r="L26" s="74"/>
      <c r="M26" s="74"/>
      <c r="N26" s="74">
        <v>1</v>
      </c>
      <c r="O26" s="74"/>
      <c r="P26" s="257" t="s">
        <v>8619</v>
      </c>
      <c r="Q26" s="58"/>
      <c r="R26" s="301"/>
      <c r="S26" s="60">
        <v>0.65625</v>
      </c>
      <c r="T26" s="60">
        <f>S26+TIME(1,30,0)</f>
        <v>0.71875</v>
      </c>
      <c r="U26" s="301"/>
      <c r="V26" s="61" t="s">
        <v>1537</v>
      </c>
      <c r="W26" s="61"/>
      <c r="X26" s="61">
        <v>2</v>
      </c>
      <c r="Y26" s="61">
        <v>15</v>
      </c>
      <c r="Z26" s="62"/>
      <c r="AA26" s="61"/>
      <c r="AB26" s="61"/>
      <c r="AC26" s="61"/>
      <c r="AD26" s="61"/>
      <c r="AE26" s="61"/>
      <c r="AF26" s="57"/>
      <c r="AG26" s="67"/>
      <c r="AH26" s="67"/>
      <c r="AI26" s="67"/>
      <c r="AJ26" s="67"/>
      <c r="AK26" s="67"/>
      <c r="AL26" s="67"/>
    </row>
    <row r="27" spans="1:38" ht="15" customHeight="1">
      <c r="A27" s="301"/>
      <c r="B27" s="301"/>
      <c r="C27" s="60">
        <v>0.5625</v>
      </c>
      <c r="D27" s="301"/>
      <c r="E27" s="61" t="s">
        <v>4635</v>
      </c>
      <c r="F27" s="61" t="s">
        <v>8618</v>
      </c>
      <c r="G27" s="61"/>
      <c r="H27" s="61"/>
      <c r="I27" s="61">
        <v>7</v>
      </c>
      <c r="J27" s="62"/>
      <c r="K27" s="61"/>
      <c r="L27" s="61"/>
      <c r="M27" s="61"/>
      <c r="N27" s="61"/>
      <c r="O27" s="61"/>
      <c r="P27" s="257" t="s">
        <v>8619</v>
      </c>
      <c r="Q27" s="58"/>
      <c r="R27" s="301"/>
      <c r="S27" s="60"/>
      <c r="T27" s="60"/>
      <c r="U27" s="301"/>
      <c r="V27" s="61"/>
      <c r="W27" s="61"/>
      <c r="X27" s="61"/>
      <c r="Y27" s="61"/>
      <c r="Z27" s="62"/>
      <c r="AA27" s="61"/>
      <c r="AB27" s="61"/>
      <c r="AC27" s="61"/>
      <c r="AD27" s="61"/>
      <c r="AE27" s="61"/>
      <c r="AF27" s="57"/>
      <c r="AG27" s="67"/>
      <c r="AH27" s="67"/>
      <c r="AI27" s="67"/>
      <c r="AJ27" s="67"/>
      <c r="AK27" s="67"/>
      <c r="AL27" s="67"/>
    </row>
    <row r="28" spans="1:38" ht="15" customHeight="1">
      <c r="A28" s="301"/>
      <c r="B28" s="299"/>
      <c r="C28" s="60">
        <v>0.5625</v>
      </c>
      <c r="D28" s="301"/>
      <c r="E28" s="61" t="s">
        <v>828</v>
      </c>
      <c r="F28" s="61" t="s">
        <v>8618</v>
      </c>
      <c r="G28" s="61"/>
      <c r="H28" s="61"/>
      <c r="I28" s="61">
        <v>4</v>
      </c>
      <c r="J28" s="62"/>
      <c r="K28" s="61"/>
      <c r="L28" s="61"/>
      <c r="M28" s="61"/>
      <c r="N28" s="61"/>
      <c r="O28" s="61"/>
      <c r="P28" s="257" t="s">
        <v>8619</v>
      </c>
      <c r="Q28" s="58"/>
      <c r="R28" s="301"/>
      <c r="S28" s="64">
        <v>0.65972222222222221</v>
      </c>
      <c r="T28" s="64">
        <f t="shared" ref="T28:T29" si="11">S28+TIME(1,30,0)</f>
        <v>0.72222222222222221</v>
      </c>
      <c r="U28" s="302"/>
      <c r="V28" s="65" t="s">
        <v>190</v>
      </c>
      <c r="W28" s="65"/>
      <c r="X28" s="65">
        <v>15</v>
      </c>
      <c r="Y28" s="65"/>
      <c r="Z28" s="66"/>
      <c r="AA28" s="65"/>
      <c r="AB28" s="65"/>
      <c r="AC28" s="65"/>
      <c r="AD28" s="65"/>
      <c r="AE28" s="65"/>
      <c r="AF28" s="57"/>
      <c r="AG28" s="67"/>
      <c r="AH28" s="67"/>
      <c r="AI28" s="67"/>
      <c r="AJ28" s="67"/>
      <c r="AK28" s="67"/>
      <c r="AL28" s="67"/>
    </row>
    <row r="29" spans="1:38" ht="15" customHeight="1">
      <c r="A29" s="301"/>
      <c r="B29" s="64">
        <v>0.50694444444444442</v>
      </c>
      <c r="C29" s="64">
        <f t="shared" ref="C29:C31" si="12">B29+TIME(1,30,0)</f>
        <v>0.56944444444444442</v>
      </c>
      <c r="D29" s="302"/>
      <c r="E29" s="65" t="s">
        <v>252</v>
      </c>
      <c r="F29" s="65"/>
      <c r="G29" s="65">
        <v>2</v>
      </c>
      <c r="H29" s="65">
        <v>10</v>
      </c>
      <c r="I29" s="65"/>
      <c r="J29" s="66"/>
      <c r="K29" s="65"/>
      <c r="L29" s="65"/>
      <c r="M29" s="65"/>
      <c r="N29" s="65"/>
      <c r="O29" s="65"/>
      <c r="P29" s="257"/>
      <c r="Q29" s="58"/>
      <c r="R29" s="301"/>
      <c r="S29" s="72">
        <v>0.67013888888888884</v>
      </c>
      <c r="T29" s="72">
        <f t="shared" si="11"/>
        <v>0.73263888888888884</v>
      </c>
      <c r="U29" s="300">
        <v>0.76041666666666663</v>
      </c>
      <c r="V29" s="74" t="s">
        <v>82</v>
      </c>
      <c r="W29" s="74"/>
      <c r="X29" s="74">
        <v>3</v>
      </c>
      <c r="Y29" s="74">
        <v>4</v>
      </c>
      <c r="Z29" s="75">
        <f>SUM(X29:Y35)</f>
        <v>21</v>
      </c>
      <c r="AA29" s="74"/>
      <c r="AB29" s="74"/>
      <c r="AC29" s="74"/>
      <c r="AD29" s="74">
        <v>1</v>
      </c>
      <c r="AE29" s="74"/>
      <c r="AF29" s="57"/>
      <c r="AG29" s="67"/>
      <c r="AH29" s="67"/>
      <c r="AI29" s="67"/>
      <c r="AJ29" s="67"/>
      <c r="AK29" s="67"/>
      <c r="AL29" s="67"/>
    </row>
    <row r="30" spans="1:38" ht="15" customHeight="1">
      <c r="A30" s="301"/>
      <c r="B30" s="72">
        <v>0.57638888888888884</v>
      </c>
      <c r="C30" s="72">
        <f t="shared" si="12"/>
        <v>0.63888888888888884</v>
      </c>
      <c r="D30" s="300">
        <v>0.67361111111111116</v>
      </c>
      <c r="E30" s="74" t="s">
        <v>1708</v>
      </c>
      <c r="F30" s="74"/>
      <c r="G30" s="74"/>
      <c r="H30" s="74"/>
      <c r="I30" s="74">
        <v>5</v>
      </c>
      <c r="J30" s="75">
        <f>SUM(G30:I35)</f>
        <v>51</v>
      </c>
      <c r="K30" s="74"/>
      <c r="L30" s="74"/>
      <c r="M30" s="74"/>
      <c r="N30" s="74">
        <v>2</v>
      </c>
      <c r="O30" s="74"/>
      <c r="P30" s="257"/>
      <c r="Q30" s="58"/>
      <c r="R30" s="301"/>
      <c r="S30" s="60"/>
      <c r="T30" s="60"/>
      <c r="U30" s="301"/>
      <c r="V30" s="61"/>
      <c r="W30" s="61"/>
      <c r="X30" s="61"/>
      <c r="Y30" s="61"/>
      <c r="Z30" s="62"/>
      <c r="AA30" s="61"/>
      <c r="AB30" s="61"/>
      <c r="AC30" s="61"/>
      <c r="AD30" s="61"/>
      <c r="AE30" s="61"/>
      <c r="AF30" s="57"/>
      <c r="AG30" s="67"/>
      <c r="AH30" s="67"/>
      <c r="AI30" s="67"/>
      <c r="AJ30" s="67"/>
      <c r="AK30" s="67"/>
      <c r="AL30" s="67"/>
    </row>
    <row r="31" spans="1:38" ht="15" customHeight="1">
      <c r="A31" s="301"/>
      <c r="B31" s="60">
        <v>0.58680555555555558</v>
      </c>
      <c r="C31" s="60">
        <f t="shared" si="12"/>
        <v>0.64930555555555558</v>
      </c>
      <c r="D31" s="301"/>
      <c r="E31" s="61" t="s">
        <v>158</v>
      </c>
      <c r="F31" s="61"/>
      <c r="G31" s="61">
        <v>23</v>
      </c>
      <c r="H31" s="61">
        <v>8</v>
      </c>
      <c r="I31" s="61">
        <v>9</v>
      </c>
      <c r="J31" s="62"/>
      <c r="K31" s="61"/>
      <c r="L31" s="61"/>
      <c r="M31" s="61"/>
      <c r="N31" s="61"/>
      <c r="O31" s="61"/>
      <c r="P31" s="57"/>
      <c r="Q31" s="58"/>
      <c r="R31" s="301"/>
      <c r="S31" s="60">
        <v>0.6875</v>
      </c>
      <c r="T31" s="60">
        <f>S31+TIME(1,30,0)</f>
        <v>0.75</v>
      </c>
      <c r="U31" s="301"/>
      <c r="V31" s="61" t="s">
        <v>598</v>
      </c>
      <c r="W31" s="61"/>
      <c r="X31" s="61">
        <v>4</v>
      </c>
      <c r="Y31" s="61"/>
      <c r="Z31" s="62"/>
      <c r="AA31" s="61"/>
      <c r="AB31" s="61"/>
      <c r="AC31" s="61"/>
      <c r="AD31" s="61"/>
      <c r="AE31" s="61"/>
      <c r="AF31" s="57"/>
      <c r="AG31" s="67"/>
      <c r="AH31" s="67"/>
      <c r="AI31" s="67"/>
      <c r="AJ31" s="67"/>
      <c r="AK31" s="67"/>
      <c r="AL31" s="67"/>
    </row>
    <row r="32" spans="1:38" ht="15" customHeight="1">
      <c r="A32" s="301"/>
      <c r="B32" s="78">
        <v>0.59027777777777779</v>
      </c>
      <c r="C32" s="60"/>
      <c r="D32" s="301"/>
      <c r="E32" s="63" t="s">
        <v>2098</v>
      </c>
      <c r="F32" s="61"/>
      <c r="G32" s="61"/>
      <c r="H32" s="63">
        <v>2</v>
      </c>
      <c r="I32" s="61"/>
      <c r="J32" s="62"/>
      <c r="K32" s="61"/>
      <c r="L32" s="61"/>
      <c r="M32" s="61"/>
      <c r="N32" s="61"/>
      <c r="O32" s="61"/>
      <c r="P32" s="57"/>
      <c r="Q32" s="58"/>
      <c r="R32" s="301"/>
      <c r="S32" s="60"/>
      <c r="T32" s="60"/>
      <c r="U32" s="301"/>
      <c r="V32" s="61"/>
      <c r="W32" s="61"/>
      <c r="X32" s="61"/>
      <c r="Y32" s="61"/>
      <c r="Z32" s="62"/>
      <c r="AA32" s="61"/>
      <c r="AB32" s="61"/>
      <c r="AC32" s="61"/>
      <c r="AD32" s="61"/>
      <c r="AE32" s="61"/>
      <c r="AF32" s="57"/>
      <c r="AG32" s="67"/>
      <c r="AH32" s="67"/>
      <c r="AI32" s="67"/>
      <c r="AJ32" s="67"/>
      <c r="AK32" s="67"/>
      <c r="AL32" s="67"/>
    </row>
    <row r="33" spans="1:38" ht="15" customHeight="1">
      <c r="A33" s="301"/>
      <c r="B33" s="60">
        <v>0.59375</v>
      </c>
      <c r="C33" s="60">
        <f>B33+TIME(1,30,0)</f>
        <v>0.65625</v>
      </c>
      <c r="D33" s="301"/>
      <c r="E33" s="61" t="s">
        <v>1780</v>
      </c>
      <c r="F33" s="61"/>
      <c r="G33" s="61"/>
      <c r="H33" s="61"/>
      <c r="I33" s="61">
        <v>1</v>
      </c>
      <c r="J33" s="62"/>
      <c r="K33" s="61"/>
      <c r="L33" s="61"/>
      <c r="M33" s="61"/>
      <c r="N33" s="61"/>
      <c r="O33" s="61"/>
      <c r="P33" s="57"/>
      <c r="Q33" s="58"/>
      <c r="R33" s="301"/>
      <c r="S33" s="60"/>
      <c r="T33" s="60"/>
      <c r="U33" s="301"/>
      <c r="V33" s="61"/>
      <c r="W33" s="61"/>
      <c r="X33" s="61"/>
      <c r="Y33" s="61"/>
      <c r="Z33" s="62"/>
      <c r="AA33" s="61"/>
      <c r="AB33" s="61"/>
      <c r="AC33" s="61"/>
      <c r="AD33" s="61"/>
      <c r="AE33" s="61"/>
      <c r="AF33" s="57"/>
      <c r="AG33" s="67"/>
      <c r="AH33" s="67"/>
      <c r="AI33" s="67"/>
      <c r="AJ33" s="67"/>
      <c r="AK33" s="67"/>
      <c r="AL33" s="67"/>
    </row>
    <row r="34" spans="1:38" ht="15" customHeight="1">
      <c r="A34" s="301"/>
      <c r="B34" s="60">
        <v>0.59722222222222221</v>
      </c>
      <c r="C34" s="60">
        <f t="shared" ref="C34:C41" si="13">B34+TIME(1,30,0)</f>
        <v>0.65972222222222221</v>
      </c>
      <c r="D34" s="301"/>
      <c r="E34" s="61" t="s">
        <v>1724</v>
      </c>
      <c r="F34" s="61"/>
      <c r="G34" s="61"/>
      <c r="H34" s="61"/>
      <c r="I34" s="61">
        <v>2</v>
      </c>
      <c r="J34" s="62"/>
      <c r="K34" s="61"/>
      <c r="L34" s="61"/>
      <c r="M34" s="61"/>
      <c r="N34" s="61"/>
      <c r="O34" s="61"/>
      <c r="P34" s="57"/>
      <c r="Q34" s="58"/>
      <c r="R34" s="301"/>
      <c r="S34" s="60">
        <v>0.69097222222222221</v>
      </c>
      <c r="T34" s="60">
        <f t="shared" ref="T34:T41" si="14">S34+TIME(1,30,0)</f>
        <v>0.75347222222222221</v>
      </c>
      <c r="U34" s="301"/>
      <c r="V34" s="61" t="s">
        <v>585</v>
      </c>
      <c r="W34" s="61"/>
      <c r="X34" s="61">
        <v>1</v>
      </c>
      <c r="Y34" s="61"/>
      <c r="Z34" s="62"/>
      <c r="AA34" s="61"/>
      <c r="AB34" s="61"/>
      <c r="AC34" s="61"/>
      <c r="AD34" s="61"/>
      <c r="AE34" s="61"/>
      <c r="AF34" s="57"/>
      <c r="AG34" s="67"/>
      <c r="AH34" s="67"/>
      <c r="AI34" s="67"/>
      <c r="AJ34" s="67"/>
      <c r="AK34" s="67"/>
      <c r="AL34" s="67"/>
    </row>
    <row r="35" spans="1:38" ht="15" customHeight="1">
      <c r="A35" s="301"/>
      <c r="B35" s="64">
        <v>0.60416666666666663</v>
      </c>
      <c r="C35" s="64">
        <f t="shared" si="13"/>
        <v>0.66666666666666663</v>
      </c>
      <c r="D35" s="302"/>
      <c r="E35" s="65" t="s">
        <v>1756</v>
      </c>
      <c r="F35" s="65"/>
      <c r="G35" s="65"/>
      <c r="H35" s="65"/>
      <c r="I35" s="65">
        <v>1</v>
      </c>
      <c r="J35" s="66"/>
      <c r="K35" s="65"/>
      <c r="L35" s="65"/>
      <c r="M35" s="65"/>
      <c r="N35" s="65"/>
      <c r="O35" s="65"/>
      <c r="P35" s="57"/>
      <c r="Q35" s="58"/>
      <c r="R35" s="301"/>
      <c r="S35" s="64">
        <v>0.69097222222222221</v>
      </c>
      <c r="T35" s="64">
        <f t="shared" si="14"/>
        <v>0.75347222222222221</v>
      </c>
      <c r="U35" s="302"/>
      <c r="V35" s="65" t="s">
        <v>1057</v>
      </c>
      <c r="W35" s="65"/>
      <c r="X35" s="65">
        <v>9</v>
      </c>
      <c r="Y35" s="65"/>
      <c r="Z35" s="66"/>
      <c r="AA35" s="65"/>
      <c r="AB35" s="65"/>
      <c r="AC35" s="65"/>
      <c r="AD35" s="65"/>
      <c r="AE35" s="65"/>
      <c r="AF35" s="57"/>
      <c r="AG35" s="67"/>
      <c r="AH35" s="67"/>
      <c r="AI35" s="67"/>
      <c r="AJ35" s="67"/>
      <c r="AK35" s="67"/>
      <c r="AL35" s="67"/>
    </row>
    <row r="36" spans="1:38" ht="15" customHeight="1">
      <c r="A36" s="301"/>
      <c r="B36" s="72">
        <v>0.61805555555555558</v>
      </c>
      <c r="C36" s="72">
        <f t="shared" si="13"/>
        <v>0.68055555555555558</v>
      </c>
      <c r="D36" s="300">
        <v>0.69791666666666663</v>
      </c>
      <c r="E36" s="74" t="s">
        <v>3142</v>
      </c>
      <c r="F36" s="74"/>
      <c r="G36" s="74"/>
      <c r="H36" s="74"/>
      <c r="I36" s="74">
        <v>4</v>
      </c>
      <c r="J36" s="75">
        <f>SUM(G36:I39)</f>
        <v>88</v>
      </c>
      <c r="K36" s="74"/>
      <c r="L36" s="74"/>
      <c r="M36" s="74"/>
      <c r="N36" s="74">
        <v>3</v>
      </c>
      <c r="O36" s="74">
        <v>1</v>
      </c>
      <c r="P36" s="57"/>
      <c r="Q36" s="58"/>
      <c r="R36" s="301"/>
      <c r="S36" s="72">
        <v>0.70833333333333337</v>
      </c>
      <c r="T36" s="72">
        <f t="shared" si="14"/>
        <v>0.77083333333333337</v>
      </c>
      <c r="U36" s="300">
        <v>0.81597222222222221</v>
      </c>
      <c r="V36" s="74" t="s">
        <v>1301</v>
      </c>
      <c r="W36" s="74"/>
      <c r="X36" s="74">
        <v>2</v>
      </c>
      <c r="Y36" s="74"/>
      <c r="Z36" s="75">
        <f>SUM(X36:Y41)</f>
        <v>16</v>
      </c>
      <c r="AA36" s="74"/>
      <c r="AB36" s="74"/>
      <c r="AC36" s="74"/>
      <c r="AD36" s="74">
        <v>1</v>
      </c>
      <c r="AE36" s="74"/>
      <c r="AF36" s="57"/>
      <c r="AG36" s="67"/>
      <c r="AH36" s="67"/>
      <c r="AI36" s="67"/>
      <c r="AJ36" s="67"/>
      <c r="AK36" s="67"/>
      <c r="AL36" s="67"/>
    </row>
    <row r="37" spans="1:38" ht="15" customHeight="1">
      <c r="A37" s="301"/>
      <c r="B37" s="60">
        <v>0.62152777777777779</v>
      </c>
      <c r="C37" s="60">
        <f t="shared" si="13"/>
        <v>0.68402777777777779</v>
      </c>
      <c r="D37" s="301"/>
      <c r="E37" s="61" t="s">
        <v>321</v>
      </c>
      <c r="F37" s="61"/>
      <c r="G37" s="61">
        <v>1</v>
      </c>
      <c r="H37" s="61">
        <v>4</v>
      </c>
      <c r="I37" s="61">
        <v>14</v>
      </c>
      <c r="J37" s="62"/>
      <c r="K37" s="61"/>
      <c r="L37" s="61"/>
      <c r="M37" s="61"/>
      <c r="N37" s="61"/>
      <c r="O37" s="61"/>
      <c r="P37" s="57"/>
      <c r="Q37" s="58"/>
      <c r="R37" s="301"/>
      <c r="S37" s="60">
        <v>0.70833333333333337</v>
      </c>
      <c r="T37" s="60">
        <f t="shared" si="14"/>
        <v>0.77083333333333337</v>
      </c>
      <c r="U37" s="301"/>
      <c r="V37" s="61" t="s">
        <v>755</v>
      </c>
      <c r="W37" s="61"/>
      <c r="X37" s="61">
        <v>2</v>
      </c>
      <c r="Y37" s="61"/>
      <c r="Z37" s="62"/>
      <c r="AA37" s="61"/>
      <c r="AB37" s="61"/>
      <c r="AC37" s="61"/>
      <c r="AD37" s="61"/>
      <c r="AE37" s="61"/>
      <c r="AF37" s="57"/>
      <c r="AG37" s="67"/>
      <c r="AH37" s="67"/>
      <c r="AI37" s="67"/>
      <c r="AJ37" s="67"/>
      <c r="AK37" s="67"/>
      <c r="AL37" s="67"/>
    </row>
    <row r="38" spans="1:38" ht="15" customHeight="1">
      <c r="A38" s="301"/>
      <c r="B38" s="60">
        <v>0.625</v>
      </c>
      <c r="C38" s="60">
        <f t="shared" si="13"/>
        <v>0.6875</v>
      </c>
      <c r="D38" s="301"/>
      <c r="E38" s="61" t="s">
        <v>115</v>
      </c>
      <c r="F38" s="61"/>
      <c r="G38" s="61">
        <v>5</v>
      </c>
      <c r="H38" s="61">
        <v>15</v>
      </c>
      <c r="I38" s="61">
        <v>27</v>
      </c>
      <c r="J38" s="62"/>
      <c r="K38" s="61"/>
      <c r="L38" s="61"/>
      <c r="M38" s="61"/>
      <c r="N38" s="61"/>
      <c r="O38" s="61"/>
      <c r="P38" s="57"/>
      <c r="Q38" s="58"/>
      <c r="R38" s="301"/>
      <c r="S38" s="60">
        <v>0.71180555555555558</v>
      </c>
      <c r="T38" s="60">
        <f t="shared" si="14"/>
        <v>0.77430555555555558</v>
      </c>
      <c r="U38" s="301"/>
      <c r="V38" s="61" t="s">
        <v>1267</v>
      </c>
      <c r="W38" s="61"/>
      <c r="X38" s="61">
        <v>4</v>
      </c>
      <c r="Y38" s="61"/>
      <c r="Z38" s="62"/>
      <c r="AA38" s="61"/>
      <c r="AB38" s="61"/>
      <c r="AC38" s="61"/>
      <c r="AD38" s="61"/>
      <c r="AE38" s="61"/>
      <c r="AF38" s="57"/>
      <c r="AG38" s="67"/>
      <c r="AH38" s="67"/>
      <c r="AI38" s="67"/>
      <c r="AJ38" s="67"/>
      <c r="AK38" s="67"/>
      <c r="AL38" s="67"/>
    </row>
    <row r="39" spans="1:38" ht="15" customHeight="1">
      <c r="A39" s="301"/>
      <c r="B39" s="64">
        <v>0.62847222222222221</v>
      </c>
      <c r="C39" s="64">
        <f t="shared" si="13"/>
        <v>0.69097222222222221</v>
      </c>
      <c r="D39" s="302"/>
      <c r="E39" s="65" t="s">
        <v>258</v>
      </c>
      <c r="F39" s="65"/>
      <c r="G39" s="65">
        <v>18</v>
      </c>
      <c r="H39" s="65"/>
      <c r="I39" s="65"/>
      <c r="J39" s="66"/>
      <c r="K39" s="65"/>
      <c r="L39" s="65"/>
      <c r="M39" s="65"/>
      <c r="N39" s="65"/>
      <c r="O39" s="65"/>
      <c r="P39" s="57"/>
      <c r="Q39" s="58"/>
      <c r="R39" s="301"/>
      <c r="S39" s="60">
        <v>0.72916666666666663</v>
      </c>
      <c r="T39" s="60">
        <f t="shared" si="14"/>
        <v>0.79166666666666663</v>
      </c>
      <c r="U39" s="301"/>
      <c r="V39" s="61" t="s">
        <v>65</v>
      </c>
      <c r="W39" s="61"/>
      <c r="X39" s="61"/>
      <c r="Y39" s="61">
        <v>2</v>
      </c>
      <c r="Z39" s="62"/>
      <c r="AA39" s="61"/>
      <c r="AB39" s="61"/>
      <c r="AC39" s="61"/>
      <c r="AD39" s="61"/>
      <c r="AE39" s="61"/>
      <c r="AF39" s="57"/>
      <c r="AG39" s="67"/>
      <c r="AH39" s="67"/>
      <c r="AI39" s="67"/>
      <c r="AJ39" s="67"/>
      <c r="AK39" s="67"/>
      <c r="AL39" s="67"/>
    </row>
    <row r="40" spans="1:38" ht="15" customHeight="1">
      <c r="A40" s="301"/>
      <c r="B40" s="72">
        <v>0.64583333333333337</v>
      </c>
      <c r="C40" s="72">
        <f t="shared" si="13"/>
        <v>0.70833333333333337</v>
      </c>
      <c r="D40" s="300">
        <v>0.73958333333333337</v>
      </c>
      <c r="E40" s="74" t="s">
        <v>151</v>
      </c>
      <c r="F40" s="74"/>
      <c r="G40" s="74">
        <v>22</v>
      </c>
      <c r="H40" s="74">
        <v>4</v>
      </c>
      <c r="I40" s="74">
        <v>32</v>
      </c>
      <c r="J40" s="75">
        <f>SUM(G40:I46)</f>
        <v>147</v>
      </c>
      <c r="K40" s="74"/>
      <c r="L40" s="74"/>
      <c r="M40" s="74"/>
      <c r="N40" s="74">
        <v>5</v>
      </c>
      <c r="O40" s="74">
        <v>2</v>
      </c>
      <c r="P40" s="57"/>
      <c r="Q40" s="58"/>
      <c r="R40" s="301"/>
      <c r="S40" s="60">
        <v>0.72916666666666663</v>
      </c>
      <c r="T40" s="60">
        <f t="shared" si="14"/>
        <v>0.79166666666666663</v>
      </c>
      <c r="U40" s="301"/>
      <c r="V40" s="61" t="s">
        <v>4384</v>
      </c>
      <c r="W40" s="61"/>
      <c r="X40" s="61">
        <v>2</v>
      </c>
      <c r="Y40" s="61"/>
      <c r="Z40" s="62"/>
      <c r="AA40" s="61"/>
      <c r="AB40" s="61"/>
      <c r="AC40" s="61"/>
      <c r="AD40" s="61"/>
      <c r="AE40" s="61"/>
      <c r="AF40" s="57"/>
      <c r="AG40" s="67"/>
      <c r="AH40" s="67"/>
      <c r="AI40" s="67"/>
      <c r="AJ40" s="67"/>
      <c r="AK40" s="67"/>
      <c r="AL40" s="67"/>
    </row>
    <row r="41" spans="1:38" ht="15" customHeight="1">
      <c r="A41" s="301"/>
      <c r="B41" s="60">
        <v>0.64930555555555558</v>
      </c>
      <c r="C41" s="60">
        <f t="shared" si="13"/>
        <v>0.71180555555555558</v>
      </c>
      <c r="D41" s="301"/>
      <c r="E41" s="61" t="s">
        <v>326</v>
      </c>
      <c r="F41" s="61"/>
      <c r="G41" s="61">
        <v>1</v>
      </c>
      <c r="H41" s="61"/>
      <c r="I41" s="61"/>
      <c r="J41" s="62"/>
      <c r="K41" s="61"/>
      <c r="L41" s="61"/>
      <c r="M41" s="61"/>
      <c r="N41" s="61"/>
      <c r="O41" s="61"/>
      <c r="P41" s="57"/>
      <c r="Q41" s="58"/>
      <c r="R41" s="301"/>
      <c r="S41" s="64">
        <v>0.74652777777777779</v>
      </c>
      <c r="T41" s="64">
        <f t="shared" si="14"/>
        <v>0.80902777777777779</v>
      </c>
      <c r="U41" s="302"/>
      <c r="V41" s="65" t="s">
        <v>578</v>
      </c>
      <c r="W41" s="65"/>
      <c r="X41" s="65"/>
      <c r="Y41" s="65">
        <v>4</v>
      </c>
      <c r="Z41" s="66"/>
      <c r="AA41" s="65"/>
      <c r="AB41" s="65"/>
      <c r="AC41" s="65"/>
      <c r="AD41" s="65"/>
      <c r="AE41" s="65"/>
      <c r="AF41" s="57"/>
      <c r="AG41" s="67"/>
      <c r="AH41" s="67"/>
      <c r="AI41" s="67"/>
      <c r="AJ41" s="67"/>
      <c r="AK41" s="67"/>
      <c r="AL41" s="67"/>
    </row>
    <row r="42" spans="1:38" ht="15" customHeight="1">
      <c r="A42" s="301"/>
      <c r="B42" s="60"/>
      <c r="C42" s="60"/>
      <c r="D42" s="301"/>
      <c r="E42" s="61"/>
      <c r="F42" s="61"/>
      <c r="G42" s="61"/>
      <c r="H42" s="61"/>
      <c r="I42" s="61"/>
      <c r="J42" s="62"/>
      <c r="K42" s="61"/>
      <c r="L42" s="61"/>
      <c r="M42" s="61"/>
      <c r="N42" s="61"/>
      <c r="O42" s="61"/>
      <c r="P42" s="57"/>
      <c r="Q42" s="58"/>
      <c r="R42" s="301"/>
      <c r="S42" s="72">
        <v>0.77430555555555558</v>
      </c>
      <c r="T42" s="72">
        <f>S42+TIME(1,30,0)</f>
        <v>0.83680555555555558</v>
      </c>
      <c r="U42" s="300">
        <v>0.85069444444444442</v>
      </c>
      <c r="V42" s="74" t="s">
        <v>4443</v>
      </c>
      <c r="W42" s="74"/>
      <c r="X42" s="74"/>
      <c r="Y42" s="74">
        <v>2</v>
      </c>
      <c r="Z42" s="75">
        <f>SUM(X42:Y43)</f>
        <v>11</v>
      </c>
      <c r="AA42" s="74">
        <v>1</v>
      </c>
      <c r="AB42" s="74">
        <v>1</v>
      </c>
      <c r="AC42" s="74"/>
      <c r="AD42" s="74"/>
      <c r="AE42" s="74"/>
      <c r="AF42" s="57"/>
      <c r="AG42" s="67"/>
      <c r="AH42" s="67"/>
      <c r="AI42" s="67"/>
      <c r="AJ42" s="67"/>
      <c r="AK42" s="67"/>
      <c r="AL42" s="67"/>
    </row>
    <row r="43" spans="1:38" ht="15" customHeight="1">
      <c r="A43" s="301"/>
      <c r="B43" s="60">
        <v>0.65625</v>
      </c>
      <c r="C43" s="60">
        <f t="shared" ref="C43:C62" si="15">B43+TIME(1,30,0)</f>
        <v>0.71875</v>
      </c>
      <c r="D43" s="301"/>
      <c r="E43" s="61" t="s">
        <v>572</v>
      </c>
      <c r="F43" s="61"/>
      <c r="G43" s="61">
        <v>0</v>
      </c>
      <c r="H43" s="61">
        <v>6</v>
      </c>
      <c r="I43" s="61"/>
      <c r="J43" s="62"/>
      <c r="K43" s="61"/>
      <c r="L43" s="61"/>
      <c r="M43" s="61"/>
      <c r="N43" s="61"/>
      <c r="O43" s="61"/>
      <c r="P43" s="57"/>
      <c r="Q43" s="58"/>
      <c r="R43" s="301"/>
      <c r="S43" s="64">
        <v>0.78125</v>
      </c>
      <c r="T43" s="64">
        <f t="shared" ref="T43:T48" si="16">S43+TIME(1,30,0)</f>
        <v>0.84375</v>
      </c>
      <c r="U43" s="302"/>
      <c r="V43" s="65" t="s">
        <v>28</v>
      </c>
      <c r="W43" s="65"/>
      <c r="X43" s="65">
        <v>9</v>
      </c>
      <c r="Y43" s="65"/>
      <c r="Z43" s="66"/>
      <c r="AA43" s="65"/>
      <c r="AB43" s="65"/>
      <c r="AC43" s="65"/>
      <c r="AD43" s="65"/>
      <c r="AE43" s="65"/>
      <c r="AF43" s="57"/>
      <c r="AG43" s="67"/>
      <c r="AH43" s="67"/>
      <c r="AI43" s="67"/>
      <c r="AJ43" s="67"/>
      <c r="AK43" s="67"/>
      <c r="AL43" s="67"/>
    </row>
    <row r="44" spans="1:38" ht="15" customHeight="1">
      <c r="A44" s="301"/>
      <c r="B44" s="60">
        <v>0.65625</v>
      </c>
      <c r="C44" s="60">
        <f t="shared" si="15"/>
        <v>0.71875</v>
      </c>
      <c r="D44" s="301"/>
      <c r="E44" s="61" t="s">
        <v>1537</v>
      </c>
      <c r="F44" s="61"/>
      <c r="G44" s="61">
        <v>1</v>
      </c>
      <c r="H44" s="61">
        <v>6</v>
      </c>
      <c r="I44" s="61">
        <v>5</v>
      </c>
      <c r="J44" s="62"/>
      <c r="K44" s="61"/>
      <c r="L44" s="61"/>
      <c r="M44" s="61"/>
      <c r="N44" s="61"/>
      <c r="O44" s="61"/>
      <c r="P44" s="57"/>
      <c r="Q44" s="58"/>
      <c r="R44" s="301"/>
      <c r="S44" s="72">
        <v>0.80555555555555558</v>
      </c>
      <c r="T44" s="72">
        <f t="shared" si="16"/>
        <v>0.86805555555555558</v>
      </c>
      <c r="U44" s="300">
        <v>0.88888888888888884</v>
      </c>
      <c r="V44" s="74" t="s">
        <v>1261</v>
      </c>
      <c r="W44" s="74"/>
      <c r="X44" s="74">
        <v>2</v>
      </c>
      <c r="Y44" s="74"/>
      <c r="Z44" s="75">
        <f>SUM(X44:Y45)</f>
        <v>3</v>
      </c>
      <c r="AA44" s="74">
        <v>1</v>
      </c>
      <c r="AB44" s="74"/>
      <c r="AC44" s="74"/>
      <c r="AD44" s="74"/>
      <c r="AE44" s="74"/>
      <c r="AF44" s="57"/>
      <c r="AG44" s="67"/>
      <c r="AH44" s="67"/>
      <c r="AI44" s="67"/>
      <c r="AJ44" s="67"/>
      <c r="AK44" s="67"/>
      <c r="AL44" s="67"/>
    </row>
    <row r="45" spans="1:38" ht="15" customHeight="1">
      <c r="A45" s="301"/>
      <c r="B45" s="60">
        <v>0.65972222222222221</v>
      </c>
      <c r="C45" s="60">
        <f t="shared" si="15"/>
        <v>0.72222222222222221</v>
      </c>
      <c r="D45" s="301"/>
      <c r="E45" s="61" t="s">
        <v>190</v>
      </c>
      <c r="F45" s="61"/>
      <c r="G45" s="61">
        <v>19</v>
      </c>
      <c r="H45" s="61"/>
      <c r="I45" s="61">
        <v>8</v>
      </c>
      <c r="J45" s="62"/>
      <c r="K45" s="61"/>
      <c r="L45" s="61"/>
      <c r="M45" s="61"/>
      <c r="N45" s="61"/>
      <c r="O45" s="61"/>
      <c r="P45" s="57"/>
      <c r="Q45" s="58"/>
      <c r="R45" s="301"/>
      <c r="S45" s="64">
        <v>0.81944444444444442</v>
      </c>
      <c r="T45" s="64">
        <f t="shared" si="16"/>
        <v>0.88194444444444442</v>
      </c>
      <c r="U45" s="302"/>
      <c r="V45" s="65" t="s">
        <v>2142</v>
      </c>
      <c r="W45" s="65"/>
      <c r="X45" s="65"/>
      <c r="Y45" s="65">
        <v>1</v>
      </c>
      <c r="Z45" s="66"/>
      <c r="AA45" s="65"/>
      <c r="AB45" s="65"/>
      <c r="AC45" s="65"/>
      <c r="AD45" s="65"/>
      <c r="AE45" s="65"/>
      <c r="AF45" s="57"/>
      <c r="AG45" s="67"/>
      <c r="AH45" s="67"/>
      <c r="AI45" s="67"/>
      <c r="AJ45" s="67"/>
      <c r="AK45" s="67"/>
      <c r="AL45" s="67"/>
    </row>
    <row r="46" spans="1:38" ht="15" customHeight="1">
      <c r="A46" s="301"/>
      <c r="B46" s="64">
        <v>0.67013888888888884</v>
      </c>
      <c r="C46" s="64">
        <f t="shared" si="15"/>
        <v>0.73263888888888884</v>
      </c>
      <c r="D46" s="302"/>
      <c r="E46" s="65" t="s">
        <v>82</v>
      </c>
      <c r="F46" s="65"/>
      <c r="G46" s="65">
        <v>29</v>
      </c>
      <c r="H46" s="65">
        <v>12</v>
      </c>
      <c r="I46" s="65">
        <v>2</v>
      </c>
      <c r="J46" s="66"/>
      <c r="K46" s="65"/>
      <c r="L46" s="65"/>
      <c r="M46" s="65"/>
      <c r="N46" s="65"/>
      <c r="O46" s="65"/>
      <c r="P46" s="57"/>
      <c r="Q46" s="58"/>
      <c r="R46" s="301"/>
      <c r="S46" s="72">
        <v>0.85416666666666663</v>
      </c>
      <c r="T46" s="72">
        <f t="shared" si="16"/>
        <v>0.91666666666666663</v>
      </c>
      <c r="U46" s="300">
        <v>0.95138888888888884</v>
      </c>
      <c r="V46" s="74" t="s">
        <v>665</v>
      </c>
      <c r="W46" s="74"/>
      <c r="X46" s="74">
        <v>16</v>
      </c>
      <c r="Y46" s="74">
        <v>3</v>
      </c>
      <c r="Z46" s="75">
        <f>SUM(X46:Y48)</f>
        <v>23</v>
      </c>
      <c r="AA46" s="74"/>
      <c r="AB46" s="74"/>
      <c r="AC46" s="74"/>
      <c r="AD46" s="74">
        <v>1</v>
      </c>
      <c r="AE46" s="74"/>
      <c r="AF46" s="57"/>
      <c r="AG46" s="67"/>
      <c r="AH46" s="67"/>
      <c r="AI46" s="67"/>
      <c r="AJ46" s="67"/>
      <c r="AK46" s="67"/>
      <c r="AL46" s="67"/>
    </row>
    <row r="47" spans="1:38" ht="15" customHeight="1">
      <c r="A47" s="301"/>
      <c r="B47" s="72">
        <v>0.68402777777777779</v>
      </c>
      <c r="C47" s="72">
        <f t="shared" si="15"/>
        <v>0.74652777777777779</v>
      </c>
      <c r="D47" s="300">
        <v>0.77430555555555558</v>
      </c>
      <c r="E47" s="74" t="s">
        <v>2761</v>
      </c>
      <c r="F47" s="74"/>
      <c r="G47" s="74"/>
      <c r="H47" s="74">
        <v>3</v>
      </c>
      <c r="I47" s="74"/>
      <c r="J47" s="75">
        <f>SUM(G47:I51)</f>
        <v>19</v>
      </c>
      <c r="K47" s="74"/>
      <c r="L47" s="74"/>
      <c r="M47" s="74"/>
      <c r="N47" s="74">
        <v>1</v>
      </c>
      <c r="O47" s="74"/>
      <c r="P47" s="57"/>
      <c r="Q47" s="58"/>
      <c r="R47" s="301"/>
      <c r="S47" s="60">
        <v>0.875</v>
      </c>
      <c r="T47" s="60">
        <f t="shared" si="16"/>
        <v>0.9375</v>
      </c>
      <c r="U47" s="301"/>
      <c r="V47" s="61" t="s">
        <v>4486</v>
      </c>
      <c r="W47" s="61"/>
      <c r="X47" s="61"/>
      <c r="Y47" s="61">
        <v>2</v>
      </c>
      <c r="Z47" s="62"/>
      <c r="AA47" s="61"/>
      <c r="AB47" s="61"/>
      <c r="AC47" s="61"/>
      <c r="AD47" s="61"/>
      <c r="AE47" s="61"/>
      <c r="AF47" s="57"/>
      <c r="AG47" s="67"/>
      <c r="AH47" s="67"/>
      <c r="AI47" s="67"/>
      <c r="AJ47" s="67"/>
      <c r="AK47" s="67"/>
      <c r="AL47" s="67"/>
    </row>
    <row r="48" spans="1:38" ht="15" customHeight="1">
      <c r="A48" s="301"/>
      <c r="B48" s="60">
        <v>0.68402777777777779</v>
      </c>
      <c r="C48" s="60">
        <f t="shared" si="15"/>
        <v>0.74652777777777779</v>
      </c>
      <c r="D48" s="301"/>
      <c r="E48" s="61" t="s">
        <v>3566</v>
      </c>
      <c r="F48" s="61"/>
      <c r="G48" s="61">
        <v>1</v>
      </c>
      <c r="H48" s="61"/>
      <c r="I48" s="61"/>
      <c r="J48" s="62"/>
      <c r="K48" s="61"/>
      <c r="L48" s="61"/>
      <c r="M48" s="61"/>
      <c r="N48" s="61"/>
      <c r="O48" s="61"/>
      <c r="P48" s="57"/>
      <c r="Q48" s="58"/>
      <c r="R48" s="299"/>
      <c r="S48" s="64">
        <v>0.88194444444444442</v>
      </c>
      <c r="T48" s="64">
        <f t="shared" si="16"/>
        <v>0.94444444444444442</v>
      </c>
      <c r="U48" s="302"/>
      <c r="V48" s="65" t="s">
        <v>1074</v>
      </c>
      <c r="W48" s="65"/>
      <c r="X48" s="65">
        <v>2</v>
      </c>
      <c r="Y48" s="65"/>
      <c r="Z48" s="66"/>
      <c r="AA48" s="65"/>
      <c r="AB48" s="65"/>
      <c r="AC48" s="65"/>
      <c r="AD48" s="65"/>
      <c r="AE48" s="65"/>
      <c r="AF48" s="57"/>
      <c r="AG48" s="67"/>
      <c r="AH48" s="67"/>
      <c r="AI48" s="67"/>
      <c r="AJ48" s="67"/>
      <c r="AK48" s="67"/>
      <c r="AL48" s="67"/>
    </row>
    <row r="49" spans="1:38" ht="22.5" customHeight="1">
      <c r="A49" s="301"/>
      <c r="B49" s="60">
        <v>0.6875</v>
      </c>
      <c r="C49" s="60">
        <f t="shared" si="15"/>
        <v>0.75</v>
      </c>
      <c r="D49" s="301"/>
      <c r="E49" s="61" t="s">
        <v>598</v>
      </c>
      <c r="F49" s="61"/>
      <c r="G49" s="61">
        <v>11</v>
      </c>
      <c r="H49" s="61"/>
      <c r="I49" s="61"/>
      <c r="J49" s="62"/>
      <c r="K49" s="61"/>
      <c r="L49" s="61"/>
      <c r="M49" s="61"/>
      <c r="N49" s="61"/>
      <c r="O49" s="61"/>
      <c r="P49" s="57"/>
      <c r="Q49" s="79"/>
      <c r="R49" s="294" t="s">
        <v>8620</v>
      </c>
      <c r="S49" s="295"/>
      <c r="T49" s="295"/>
      <c r="U49" s="295"/>
      <c r="V49" s="295"/>
      <c r="W49" s="296"/>
      <c r="X49" s="80">
        <f t="shared" ref="X49:AE49" si="17">SUM(X4:X48)</f>
        <v>243</v>
      </c>
      <c r="Y49" s="80">
        <f t="shared" si="17"/>
        <v>122</v>
      </c>
      <c r="Z49" s="81">
        <f t="shared" si="17"/>
        <v>365</v>
      </c>
      <c r="AA49" s="80">
        <f t="shared" si="17"/>
        <v>3</v>
      </c>
      <c r="AB49" s="80">
        <f t="shared" si="17"/>
        <v>4</v>
      </c>
      <c r="AC49" s="80">
        <f t="shared" si="17"/>
        <v>0</v>
      </c>
      <c r="AD49" s="80">
        <f t="shared" si="17"/>
        <v>12</v>
      </c>
      <c r="AE49" s="80">
        <f t="shared" si="17"/>
        <v>4</v>
      </c>
      <c r="AF49" s="57"/>
      <c r="AG49" s="67"/>
      <c r="AH49" s="67"/>
      <c r="AI49" s="67"/>
      <c r="AJ49" s="67"/>
      <c r="AK49" s="67"/>
      <c r="AL49" s="67"/>
    </row>
    <row r="50" spans="1:38" ht="15" customHeight="1">
      <c r="A50" s="301"/>
      <c r="B50" s="60">
        <v>0.69097222222222221</v>
      </c>
      <c r="C50" s="60">
        <f t="shared" si="15"/>
        <v>0.75347222222222221</v>
      </c>
      <c r="D50" s="301"/>
      <c r="E50" s="61" t="s">
        <v>585</v>
      </c>
      <c r="F50" s="61"/>
      <c r="G50" s="61"/>
      <c r="H50" s="61">
        <v>2</v>
      </c>
      <c r="I50" s="61"/>
      <c r="J50" s="62"/>
      <c r="K50" s="61"/>
      <c r="L50" s="61"/>
      <c r="M50" s="61"/>
      <c r="N50" s="61"/>
      <c r="O50" s="61"/>
      <c r="P50" s="57"/>
      <c r="Q50" s="67"/>
      <c r="R50" s="67"/>
      <c r="S50" s="67"/>
      <c r="T50" s="67"/>
      <c r="U50" s="67"/>
      <c r="V50" s="67"/>
      <c r="W50" s="67"/>
      <c r="X50" s="67"/>
      <c r="Y50" s="67"/>
      <c r="Z50" s="82"/>
      <c r="AA50" s="67" t="s">
        <v>8621</v>
      </c>
      <c r="AB50" s="67" t="s">
        <v>8622</v>
      </c>
      <c r="AC50" s="67" t="s">
        <v>8623</v>
      </c>
      <c r="AD50" s="67" t="s">
        <v>8624</v>
      </c>
      <c r="AE50" s="67" t="s">
        <v>8625</v>
      </c>
      <c r="AF50" s="57"/>
      <c r="AG50" s="67"/>
      <c r="AH50" s="67"/>
      <c r="AI50" s="67"/>
      <c r="AJ50" s="67"/>
      <c r="AK50" s="67"/>
      <c r="AL50" s="67"/>
    </row>
    <row r="51" spans="1:38" ht="15" customHeight="1">
      <c r="A51" s="301"/>
      <c r="B51" s="64">
        <v>0.70486111111111116</v>
      </c>
      <c r="C51" s="64">
        <f t="shared" si="15"/>
        <v>0.76736111111111116</v>
      </c>
      <c r="D51" s="302"/>
      <c r="E51" s="65" t="s">
        <v>2104</v>
      </c>
      <c r="F51" s="65"/>
      <c r="G51" s="65"/>
      <c r="H51" s="65">
        <v>2</v>
      </c>
      <c r="I51" s="65"/>
      <c r="J51" s="66"/>
      <c r="K51" s="65"/>
      <c r="L51" s="65"/>
      <c r="M51" s="65"/>
      <c r="N51" s="65"/>
      <c r="O51" s="65"/>
      <c r="P51" s="57"/>
      <c r="Q51" s="67"/>
      <c r="R51" s="67"/>
      <c r="S51" s="67"/>
      <c r="T51" s="67"/>
      <c r="U51" s="67"/>
      <c r="V51" s="67"/>
      <c r="W51" s="67"/>
      <c r="X51" s="67"/>
      <c r="Y51" s="67"/>
      <c r="Z51" s="82"/>
      <c r="AA51" s="67"/>
      <c r="AB51" s="67"/>
      <c r="AC51" s="67"/>
      <c r="AD51" s="67"/>
      <c r="AE51" s="67"/>
      <c r="AF51" s="67"/>
      <c r="AG51" s="67"/>
      <c r="AH51" s="67"/>
      <c r="AI51" s="67"/>
      <c r="AJ51" s="67"/>
      <c r="AK51" s="67"/>
      <c r="AL51" s="67"/>
    </row>
    <row r="52" spans="1:38" ht="15" customHeight="1">
      <c r="A52" s="301"/>
      <c r="B52" s="72">
        <v>0.72916666666666663</v>
      </c>
      <c r="C52" s="72">
        <f t="shared" si="15"/>
        <v>0.79166666666666663</v>
      </c>
      <c r="D52" s="300">
        <v>0.81597222222222221</v>
      </c>
      <c r="E52" s="74" t="s">
        <v>65</v>
      </c>
      <c r="F52" s="74"/>
      <c r="G52" s="74">
        <v>10</v>
      </c>
      <c r="H52" s="74">
        <v>19</v>
      </c>
      <c r="I52" s="74">
        <v>17</v>
      </c>
      <c r="J52" s="75">
        <f>SUM(G52:I53)</f>
        <v>52</v>
      </c>
      <c r="K52" s="74"/>
      <c r="L52" s="74"/>
      <c r="M52" s="74"/>
      <c r="N52" s="74">
        <v>2</v>
      </c>
      <c r="O52" s="74"/>
      <c r="P52" s="57"/>
      <c r="Q52" s="67"/>
      <c r="R52" s="83" t="s">
        <v>8626</v>
      </c>
      <c r="S52" s="84">
        <v>0.91666666666666663</v>
      </c>
      <c r="T52" s="85"/>
      <c r="U52" s="85"/>
      <c r="V52" s="85" t="s">
        <v>838</v>
      </c>
      <c r="W52" s="85"/>
      <c r="X52" s="85">
        <v>1</v>
      </c>
      <c r="Y52" s="67"/>
      <c r="Z52" s="82"/>
      <c r="AA52" s="67"/>
      <c r="AB52" s="67"/>
      <c r="AC52" s="67"/>
      <c r="AD52" s="67"/>
      <c r="AE52" s="67"/>
      <c r="AF52" s="67"/>
      <c r="AG52" s="67"/>
      <c r="AH52" s="67"/>
      <c r="AI52" s="67"/>
      <c r="AJ52" s="67"/>
      <c r="AK52" s="67"/>
      <c r="AL52" s="67"/>
    </row>
    <row r="53" spans="1:38" ht="15" customHeight="1">
      <c r="A53" s="301"/>
      <c r="B53" s="64">
        <v>0.74652777777777779</v>
      </c>
      <c r="C53" s="64">
        <f t="shared" si="15"/>
        <v>0.80902777777777779</v>
      </c>
      <c r="D53" s="302"/>
      <c r="E53" s="65" t="s">
        <v>578</v>
      </c>
      <c r="F53" s="65"/>
      <c r="G53" s="65"/>
      <c r="H53" s="65"/>
      <c r="I53" s="65">
        <v>6</v>
      </c>
      <c r="J53" s="66"/>
      <c r="K53" s="65"/>
      <c r="L53" s="65"/>
      <c r="M53" s="65"/>
      <c r="N53" s="65"/>
      <c r="O53" s="65"/>
      <c r="P53" s="57"/>
      <c r="Q53" s="67"/>
      <c r="R53" s="67"/>
      <c r="S53" s="67"/>
      <c r="T53" s="67"/>
      <c r="U53" s="67"/>
      <c r="V53" s="67"/>
      <c r="W53" s="67"/>
      <c r="X53" s="67"/>
      <c r="Y53" s="67"/>
      <c r="Z53" s="82"/>
      <c r="AA53" s="67"/>
      <c r="AB53" s="67"/>
      <c r="AC53" s="67"/>
      <c r="AD53" s="67"/>
      <c r="AE53" s="67"/>
      <c r="AF53" s="67"/>
      <c r="AG53" s="67"/>
      <c r="AH53" s="67"/>
      <c r="AI53" s="67"/>
      <c r="AJ53" s="67"/>
      <c r="AK53" s="67"/>
      <c r="AL53" s="67"/>
    </row>
    <row r="54" spans="1:38" ht="15" customHeight="1">
      <c r="A54" s="301"/>
      <c r="B54" s="72">
        <v>0.78125</v>
      </c>
      <c r="C54" s="72">
        <f t="shared" si="15"/>
        <v>0.84375</v>
      </c>
      <c r="D54" s="300">
        <v>0.87847222222222221</v>
      </c>
      <c r="E54" s="74" t="s">
        <v>28</v>
      </c>
      <c r="F54" s="74"/>
      <c r="G54" s="74">
        <v>20</v>
      </c>
      <c r="H54" s="74">
        <v>32</v>
      </c>
      <c r="I54" s="74">
        <v>7</v>
      </c>
      <c r="J54" s="75">
        <f>SUM(G54:I57)</f>
        <v>76</v>
      </c>
      <c r="K54" s="74"/>
      <c r="L54" s="74"/>
      <c r="M54" s="74"/>
      <c r="N54" s="74">
        <v>3</v>
      </c>
      <c r="O54" s="74"/>
      <c r="P54" s="57"/>
      <c r="Q54" s="67"/>
      <c r="R54" s="67"/>
      <c r="S54" s="67"/>
      <c r="T54" s="67"/>
      <c r="U54" s="67"/>
      <c r="V54" s="67"/>
      <c r="W54" s="67"/>
      <c r="X54" s="67"/>
      <c r="Y54" s="67"/>
      <c r="Z54" s="82"/>
      <c r="AA54" s="67"/>
      <c r="AB54" s="67"/>
      <c r="AC54" s="67"/>
      <c r="AD54" s="67"/>
      <c r="AE54" s="67"/>
      <c r="AF54" s="67"/>
      <c r="AG54" s="67"/>
      <c r="AH54" s="67"/>
      <c r="AI54" s="67"/>
      <c r="AJ54" s="67"/>
      <c r="AK54" s="67"/>
      <c r="AL54" s="67"/>
    </row>
    <row r="55" spans="1:38" ht="15" customHeight="1">
      <c r="A55" s="301"/>
      <c r="B55" s="60">
        <v>0.78819444444444442</v>
      </c>
      <c r="C55" s="60">
        <f t="shared" si="15"/>
        <v>0.85069444444444442</v>
      </c>
      <c r="D55" s="301"/>
      <c r="E55" s="61" t="s">
        <v>4571</v>
      </c>
      <c r="F55" s="61"/>
      <c r="G55" s="61"/>
      <c r="H55" s="61"/>
      <c r="I55" s="61">
        <v>1</v>
      </c>
      <c r="J55" s="62"/>
      <c r="K55" s="61"/>
      <c r="L55" s="61"/>
      <c r="M55" s="61"/>
      <c r="N55" s="61"/>
      <c r="O55" s="61"/>
      <c r="P55" s="57"/>
      <c r="Q55" s="67"/>
      <c r="R55" s="67"/>
      <c r="S55" s="67"/>
      <c r="T55" s="67"/>
      <c r="U55" s="67"/>
      <c r="V55" s="67"/>
      <c r="W55" s="67"/>
      <c r="X55" s="67"/>
      <c r="Y55" s="67"/>
      <c r="Z55" s="82"/>
      <c r="AA55" s="67"/>
      <c r="AB55" s="67"/>
      <c r="AC55" s="67"/>
      <c r="AD55" s="67"/>
      <c r="AE55" s="67"/>
      <c r="AF55" s="67"/>
      <c r="AG55" s="67"/>
      <c r="AH55" s="67"/>
      <c r="AI55" s="67"/>
      <c r="AJ55" s="67"/>
      <c r="AK55" s="67"/>
      <c r="AL55" s="67"/>
    </row>
    <row r="56" spans="1:38" ht="15" customHeight="1">
      <c r="A56" s="301"/>
      <c r="B56" s="60">
        <v>0.80555555555555558</v>
      </c>
      <c r="C56" s="60">
        <f t="shared" si="15"/>
        <v>0.86805555555555558</v>
      </c>
      <c r="D56" s="301"/>
      <c r="E56" s="61" t="s">
        <v>1261</v>
      </c>
      <c r="F56" s="61"/>
      <c r="G56" s="61">
        <v>2</v>
      </c>
      <c r="H56" s="61">
        <v>6</v>
      </c>
      <c r="I56" s="61">
        <v>3</v>
      </c>
      <c r="J56" s="62"/>
      <c r="K56" s="61"/>
      <c r="L56" s="61"/>
      <c r="M56" s="61"/>
      <c r="N56" s="61"/>
      <c r="O56" s="61"/>
      <c r="P56" s="57"/>
      <c r="Q56" s="67"/>
      <c r="R56" s="67"/>
      <c r="S56" s="67"/>
      <c r="T56" s="67"/>
      <c r="U56" s="67"/>
      <c r="V56" s="67"/>
      <c r="W56" s="67"/>
      <c r="X56" s="67"/>
      <c r="Y56" s="67"/>
      <c r="Z56" s="82"/>
      <c r="AA56" s="67"/>
      <c r="AB56" s="67"/>
      <c r="AC56" s="67"/>
      <c r="AD56" s="67"/>
      <c r="AE56" s="67"/>
      <c r="AF56" s="67"/>
      <c r="AG56" s="67"/>
      <c r="AH56" s="67"/>
      <c r="AI56" s="67"/>
      <c r="AJ56" s="67"/>
      <c r="AK56" s="67"/>
      <c r="AL56" s="67"/>
    </row>
    <row r="57" spans="1:38" ht="15" customHeight="1">
      <c r="A57" s="301"/>
      <c r="B57" s="64">
        <v>0.80902777777777779</v>
      </c>
      <c r="C57" s="64">
        <f t="shared" si="15"/>
        <v>0.87152777777777779</v>
      </c>
      <c r="D57" s="302"/>
      <c r="E57" s="65" t="s">
        <v>368</v>
      </c>
      <c r="F57" s="65"/>
      <c r="G57" s="65">
        <v>5</v>
      </c>
      <c r="H57" s="65"/>
      <c r="I57" s="65"/>
      <c r="J57" s="66"/>
      <c r="K57" s="65"/>
      <c r="L57" s="65"/>
      <c r="M57" s="65"/>
      <c r="N57" s="65"/>
      <c r="O57" s="65"/>
      <c r="P57" s="57"/>
      <c r="Q57" s="67"/>
      <c r="R57" s="67"/>
      <c r="S57" s="67"/>
      <c r="T57" s="67"/>
      <c r="U57" s="67"/>
      <c r="V57" s="67"/>
      <c r="W57" s="67"/>
      <c r="X57" s="67"/>
      <c r="Y57" s="67"/>
      <c r="Z57" s="82"/>
      <c r="AA57" s="67"/>
      <c r="AB57" s="67"/>
      <c r="AC57" s="67"/>
      <c r="AD57" s="67"/>
      <c r="AE57" s="67"/>
      <c r="AF57" s="67"/>
      <c r="AG57" s="67"/>
      <c r="AH57" s="67"/>
      <c r="AI57" s="67"/>
      <c r="AJ57" s="67"/>
      <c r="AK57" s="67"/>
      <c r="AL57" s="67"/>
    </row>
    <row r="58" spans="1:38" ht="15" customHeight="1">
      <c r="A58" s="301"/>
      <c r="B58" s="68">
        <v>0.81944444444444442</v>
      </c>
      <c r="C58" s="68">
        <f t="shared" si="15"/>
        <v>0.88194444444444442</v>
      </c>
      <c r="D58" s="69">
        <v>0.88888888888888884</v>
      </c>
      <c r="E58" s="70" t="s">
        <v>2142</v>
      </c>
      <c r="F58" s="70"/>
      <c r="G58" s="70"/>
      <c r="H58" s="70">
        <v>4</v>
      </c>
      <c r="I58" s="70">
        <v>1</v>
      </c>
      <c r="J58" s="71">
        <f>SUM(G58:I58)</f>
        <v>5</v>
      </c>
      <c r="K58" s="70"/>
      <c r="L58" s="70">
        <v>1</v>
      </c>
      <c r="M58" s="70"/>
      <c r="N58" s="70"/>
      <c r="O58" s="70"/>
      <c r="P58" s="57"/>
      <c r="Q58" s="67"/>
      <c r="R58" s="67"/>
      <c r="S58" s="67"/>
      <c r="T58" s="67"/>
      <c r="U58" s="67"/>
      <c r="V58" s="67"/>
      <c r="W58" s="67"/>
      <c r="X58" s="67"/>
      <c r="Y58" s="67"/>
      <c r="Z58" s="82"/>
      <c r="AA58" s="67"/>
      <c r="AB58" s="67"/>
      <c r="AC58" s="67"/>
      <c r="AD58" s="67"/>
      <c r="AE58" s="67"/>
      <c r="AF58" s="67"/>
      <c r="AG58" s="67"/>
      <c r="AH58" s="67"/>
      <c r="AI58" s="67"/>
      <c r="AJ58" s="67"/>
      <c r="AK58" s="67"/>
      <c r="AL58" s="67"/>
    </row>
    <row r="59" spans="1:38" ht="15" customHeight="1">
      <c r="A59" s="301"/>
      <c r="B59" s="72">
        <v>0.85416666666666663</v>
      </c>
      <c r="C59" s="72">
        <f t="shared" si="15"/>
        <v>0.91666666666666663</v>
      </c>
      <c r="D59" s="300">
        <v>0.93402777777777779</v>
      </c>
      <c r="E59" s="74" t="s">
        <v>665</v>
      </c>
      <c r="F59" s="74"/>
      <c r="G59" s="74">
        <v>2</v>
      </c>
      <c r="H59" s="74"/>
      <c r="I59" s="74"/>
      <c r="J59" s="75">
        <f>SUM(G59:I60)</f>
        <v>3</v>
      </c>
      <c r="K59" s="74">
        <v>1</v>
      </c>
      <c r="L59" s="74"/>
      <c r="M59" s="74"/>
      <c r="N59" s="74"/>
      <c r="O59" s="74"/>
      <c r="P59" s="57"/>
      <c r="Q59" s="67"/>
      <c r="R59" s="67"/>
      <c r="S59" s="67"/>
      <c r="T59" s="67"/>
      <c r="U59" s="67"/>
      <c r="V59" s="67"/>
      <c r="W59" s="67"/>
      <c r="X59" s="67"/>
      <c r="Y59" s="67"/>
      <c r="Z59" s="82"/>
      <c r="AA59" s="67"/>
      <c r="AB59" s="67"/>
      <c r="AC59" s="67"/>
      <c r="AD59" s="67"/>
      <c r="AE59" s="67"/>
      <c r="AF59" s="67"/>
      <c r="AG59" s="67"/>
      <c r="AH59" s="67"/>
      <c r="AI59" s="67"/>
      <c r="AJ59" s="67"/>
      <c r="AK59" s="67"/>
      <c r="AL59" s="67"/>
    </row>
    <row r="60" spans="1:38" ht="15" customHeight="1">
      <c r="A60" s="301"/>
      <c r="B60" s="64">
        <v>0.86458333333333337</v>
      </c>
      <c r="C60" s="64">
        <f t="shared" si="15"/>
        <v>0.92708333333333337</v>
      </c>
      <c r="D60" s="302"/>
      <c r="E60" s="65" t="s">
        <v>1761</v>
      </c>
      <c r="F60" s="65"/>
      <c r="G60" s="65"/>
      <c r="H60" s="65"/>
      <c r="I60" s="65">
        <v>1</v>
      </c>
      <c r="J60" s="66"/>
      <c r="K60" s="65"/>
      <c r="L60" s="65"/>
      <c r="M60" s="65"/>
      <c r="N60" s="65"/>
      <c r="O60" s="65"/>
      <c r="P60" s="57"/>
      <c r="Q60" s="67"/>
      <c r="R60" s="67"/>
      <c r="S60" s="67"/>
      <c r="T60" s="67"/>
      <c r="U60" s="67"/>
      <c r="V60" s="67"/>
      <c r="W60" s="67"/>
      <c r="X60" s="67"/>
      <c r="Y60" s="67"/>
      <c r="Z60" s="82"/>
      <c r="AA60" s="67"/>
      <c r="AB60" s="67"/>
      <c r="AC60" s="67"/>
      <c r="AD60" s="67"/>
      <c r="AE60" s="67"/>
      <c r="AF60" s="67"/>
      <c r="AG60" s="67"/>
      <c r="AH60" s="67"/>
      <c r="AI60" s="67"/>
      <c r="AJ60" s="67"/>
      <c r="AK60" s="67"/>
      <c r="AL60" s="67"/>
    </row>
    <row r="61" spans="1:38" ht="15" customHeight="1">
      <c r="A61" s="301"/>
      <c r="B61" s="68">
        <v>0.88888888888888884</v>
      </c>
      <c r="C61" s="68">
        <f t="shared" si="15"/>
        <v>0.95138888888888884</v>
      </c>
      <c r="D61" s="69">
        <v>0.95833333333333337</v>
      </c>
      <c r="E61" s="70" t="s">
        <v>2407</v>
      </c>
      <c r="F61" s="70"/>
      <c r="G61" s="70"/>
      <c r="H61" s="70"/>
      <c r="I61" s="70">
        <v>3</v>
      </c>
      <c r="J61" s="71">
        <f>SUM(G61:I61)</f>
        <v>3</v>
      </c>
      <c r="K61" s="70">
        <v>1</v>
      </c>
      <c r="L61" s="70"/>
      <c r="M61" s="70"/>
      <c r="N61" s="70"/>
      <c r="O61" s="70"/>
      <c r="P61" s="57"/>
      <c r="Q61" s="67"/>
      <c r="R61" s="67"/>
      <c r="S61" s="67"/>
      <c r="T61" s="67"/>
      <c r="U61" s="67"/>
      <c r="V61" s="67"/>
      <c r="W61" s="67"/>
      <c r="X61" s="67"/>
      <c r="Y61" s="67"/>
      <c r="Z61" s="82"/>
      <c r="AA61" s="67"/>
      <c r="AB61" s="67"/>
      <c r="AC61" s="67"/>
      <c r="AD61" s="67"/>
      <c r="AE61" s="67"/>
      <c r="AF61" s="67"/>
      <c r="AG61" s="67"/>
      <c r="AH61" s="67"/>
      <c r="AI61" s="67"/>
      <c r="AJ61" s="67"/>
      <c r="AK61" s="67"/>
      <c r="AL61" s="67"/>
    </row>
    <row r="62" spans="1:38" ht="15" customHeight="1">
      <c r="A62" s="301"/>
      <c r="B62" s="72">
        <v>0.98958333333333337</v>
      </c>
      <c r="C62" s="86">
        <f t="shared" si="15"/>
        <v>1.0520833333333335</v>
      </c>
      <c r="D62" s="87">
        <v>5.9027777777777776E-2</v>
      </c>
      <c r="E62" s="74" t="s">
        <v>1675</v>
      </c>
      <c r="F62" s="74"/>
      <c r="G62" s="74"/>
      <c r="H62" s="74">
        <v>2</v>
      </c>
      <c r="I62" s="74">
        <v>1</v>
      </c>
      <c r="J62" s="75">
        <f>SUM(H62:I62)</f>
        <v>3</v>
      </c>
      <c r="K62" s="74">
        <v>1</v>
      </c>
      <c r="L62" s="74"/>
      <c r="M62" s="74"/>
      <c r="N62" s="74"/>
      <c r="O62" s="74"/>
      <c r="P62" s="57"/>
      <c r="Q62" s="67"/>
      <c r="R62" s="67"/>
      <c r="S62" s="67"/>
      <c r="T62" s="67"/>
      <c r="U62" s="67"/>
      <c r="V62" s="67"/>
      <c r="W62" s="67"/>
      <c r="X62" s="67"/>
      <c r="Y62" s="67"/>
      <c r="Z62" s="82"/>
      <c r="AA62" s="67"/>
      <c r="AB62" s="67"/>
      <c r="AC62" s="67"/>
      <c r="AD62" s="67"/>
      <c r="AE62" s="67"/>
      <c r="AF62" s="67"/>
      <c r="AG62" s="67"/>
      <c r="AH62" s="67"/>
      <c r="AI62" s="67"/>
      <c r="AJ62" s="67"/>
      <c r="AK62" s="67"/>
      <c r="AL62" s="67"/>
    </row>
    <row r="63" spans="1:38" ht="22.5" customHeight="1">
      <c r="A63" s="294" t="s">
        <v>8620</v>
      </c>
      <c r="B63" s="295"/>
      <c r="C63" s="295"/>
      <c r="D63" s="295"/>
      <c r="E63" s="295"/>
      <c r="F63" s="296"/>
      <c r="G63" s="88">
        <f t="shared" ref="G63:I63" si="18">SUM(G4:G62)</f>
        <v>247</v>
      </c>
      <c r="H63" s="88">
        <f t="shared" si="18"/>
        <v>169</v>
      </c>
      <c r="I63" s="88">
        <f t="shared" si="18"/>
        <v>241</v>
      </c>
      <c r="J63" s="89">
        <f>SUM(J3:J62)</f>
        <v>657</v>
      </c>
      <c r="K63" s="88">
        <f t="shared" ref="K63:O63" si="19">SUM(K4:K62)</f>
        <v>4</v>
      </c>
      <c r="L63" s="88">
        <f t="shared" si="19"/>
        <v>2</v>
      </c>
      <c r="M63" s="88">
        <f t="shared" si="19"/>
        <v>0</v>
      </c>
      <c r="N63" s="88">
        <f t="shared" si="19"/>
        <v>23</v>
      </c>
      <c r="O63" s="88">
        <f t="shared" si="19"/>
        <v>5</v>
      </c>
      <c r="P63" s="57"/>
      <c r="Q63" s="67"/>
      <c r="R63" s="67"/>
      <c r="S63" s="67"/>
      <c r="T63" s="67"/>
      <c r="U63" s="67"/>
      <c r="V63" s="67"/>
      <c r="W63" s="67"/>
      <c r="X63" s="67"/>
      <c r="Y63" s="67"/>
      <c r="Z63" s="82"/>
      <c r="AA63" s="67"/>
      <c r="AB63" s="67"/>
      <c r="AC63" s="67"/>
      <c r="AD63" s="67"/>
      <c r="AE63" s="67"/>
      <c r="AF63" s="67"/>
      <c r="AG63" s="67"/>
      <c r="AH63" s="67"/>
      <c r="AI63" s="67"/>
      <c r="AJ63" s="67"/>
      <c r="AK63" s="67"/>
      <c r="AL63" s="67"/>
    </row>
    <row r="64" spans="1:38" ht="15" customHeight="1">
      <c r="A64" s="90"/>
      <c r="B64" s="90"/>
      <c r="C64" s="90"/>
      <c r="D64" s="90"/>
      <c r="E64" s="67"/>
      <c r="F64" s="67"/>
      <c r="G64" s="67"/>
      <c r="H64" s="67"/>
      <c r="I64" s="67"/>
      <c r="J64" s="82"/>
      <c r="K64" s="67" t="s">
        <v>8621</v>
      </c>
      <c r="L64" s="67" t="s">
        <v>8622</v>
      </c>
      <c r="M64" s="67" t="s">
        <v>8623</v>
      </c>
      <c r="N64" s="67" t="s">
        <v>8624</v>
      </c>
      <c r="O64" s="67" t="s">
        <v>8625</v>
      </c>
      <c r="P64" s="67"/>
      <c r="Q64" s="67"/>
      <c r="R64" s="67"/>
      <c r="S64" s="67"/>
      <c r="T64" s="67"/>
      <c r="U64" s="67"/>
      <c r="V64" s="67"/>
      <c r="W64" s="67"/>
      <c r="X64" s="67"/>
      <c r="Y64" s="67"/>
      <c r="Z64" s="82"/>
      <c r="AA64" s="67"/>
      <c r="AB64" s="67"/>
      <c r="AC64" s="67"/>
      <c r="AD64" s="67"/>
      <c r="AE64" s="67"/>
      <c r="AF64" s="67"/>
      <c r="AG64" s="67"/>
      <c r="AH64" s="67"/>
      <c r="AI64" s="67"/>
      <c r="AJ64" s="67"/>
      <c r="AK64" s="67"/>
      <c r="AL64" s="67"/>
    </row>
    <row r="65" spans="1:38" ht="15" customHeight="1">
      <c r="A65" s="90"/>
      <c r="B65" s="90"/>
      <c r="C65" s="90"/>
      <c r="D65" s="90"/>
      <c r="E65" s="67"/>
      <c r="F65" s="67"/>
      <c r="G65" s="67"/>
      <c r="H65" s="67"/>
      <c r="I65" s="67"/>
      <c r="J65" s="82"/>
      <c r="K65" s="67"/>
      <c r="L65" s="67"/>
      <c r="M65" s="67"/>
      <c r="N65" s="67"/>
      <c r="O65" s="67"/>
      <c r="P65" s="67"/>
      <c r="Q65" s="67"/>
      <c r="R65" s="67"/>
      <c r="S65" s="67"/>
      <c r="T65" s="67"/>
      <c r="U65" s="67"/>
      <c r="V65" s="67"/>
      <c r="W65" s="67"/>
      <c r="X65" s="67"/>
      <c r="Y65" s="67"/>
      <c r="Z65" s="82"/>
      <c r="AA65" s="67"/>
      <c r="AB65" s="67"/>
      <c r="AC65" s="67"/>
      <c r="AD65" s="67"/>
      <c r="AE65" s="67"/>
      <c r="AF65" s="67"/>
      <c r="AG65" s="67"/>
      <c r="AH65" s="67"/>
      <c r="AI65" s="67"/>
      <c r="AJ65" s="67"/>
      <c r="AK65" s="67"/>
      <c r="AL65" s="67"/>
    </row>
    <row r="66" spans="1:38" ht="15" customHeight="1">
      <c r="A66" s="67"/>
      <c r="B66" s="67"/>
      <c r="C66" s="67"/>
      <c r="D66" s="67"/>
      <c r="E66" s="67"/>
      <c r="F66" s="67"/>
      <c r="G66" s="67"/>
      <c r="H66" s="67"/>
      <c r="I66" s="67"/>
      <c r="J66" s="82"/>
      <c r="K66" s="67"/>
      <c r="L66" s="67"/>
      <c r="M66" s="67"/>
      <c r="N66" s="67"/>
      <c r="O66" s="67"/>
      <c r="P66" s="67"/>
      <c r="Q66" s="67"/>
      <c r="R66" s="67"/>
      <c r="S66" s="67"/>
      <c r="T66" s="67"/>
      <c r="U66" s="67"/>
      <c r="V66" s="67"/>
      <c r="W66" s="67"/>
      <c r="X66" s="67"/>
      <c r="Y66" s="67"/>
      <c r="Z66" s="82"/>
      <c r="AA66" s="67"/>
      <c r="AB66" s="67"/>
      <c r="AC66" s="67"/>
      <c r="AD66" s="67"/>
      <c r="AE66" s="67"/>
      <c r="AF66" s="67"/>
      <c r="AG66" s="67"/>
      <c r="AH66" s="67"/>
      <c r="AI66" s="67"/>
      <c r="AJ66" s="67"/>
      <c r="AK66" s="67"/>
      <c r="AL66" s="67"/>
    </row>
    <row r="67" spans="1:38" ht="22.5" customHeight="1">
      <c r="A67" s="309" t="s">
        <v>8627</v>
      </c>
      <c r="B67" s="295"/>
      <c r="C67" s="295"/>
      <c r="D67" s="295"/>
      <c r="E67" s="295"/>
      <c r="F67" s="295"/>
      <c r="G67" s="295"/>
      <c r="H67" s="295"/>
      <c r="I67" s="295"/>
      <c r="J67" s="295"/>
      <c r="K67" s="295"/>
      <c r="L67" s="295"/>
      <c r="M67" s="295"/>
      <c r="N67" s="295"/>
      <c r="O67" s="296"/>
      <c r="P67" s="91"/>
      <c r="Q67" s="92"/>
      <c r="R67" s="311" t="s">
        <v>8627</v>
      </c>
      <c r="S67" s="312"/>
      <c r="T67" s="312"/>
      <c r="U67" s="312"/>
      <c r="V67" s="312"/>
      <c r="W67" s="312"/>
      <c r="X67" s="312"/>
      <c r="Y67" s="312"/>
      <c r="Z67" s="312"/>
      <c r="AA67" s="312"/>
      <c r="AB67" s="312"/>
      <c r="AC67" s="312"/>
      <c r="AD67" s="312"/>
      <c r="AE67" s="313"/>
      <c r="AF67" s="93"/>
      <c r="AG67" s="93"/>
      <c r="AH67" s="93"/>
      <c r="AI67" s="93"/>
      <c r="AJ67" s="93"/>
      <c r="AK67" s="93"/>
      <c r="AL67" s="93"/>
    </row>
    <row r="68" spans="1:38" ht="15" customHeight="1">
      <c r="A68" s="306" t="s">
        <v>8589</v>
      </c>
      <c r="B68" s="308" t="s">
        <v>8590</v>
      </c>
      <c r="C68" s="310" t="s">
        <v>8591</v>
      </c>
      <c r="D68" s="94" t="s">
        <v>8592</v>
      </c>
      <c r="E68" s="306" t="s">
        <v>8593</v>
      </c>
      <c r="F68" s="306" t="s">
        <v>8594</v>
      </c>
      <c r="G68" s="304" t="s">
        <v>8595</v>
      </c>
      <c r="H68" s="295"/>
      <c r="I68" s="296"/>
      <c r="J68" s="298" t="s">
        <v>8596</v>
      </c>
      <c r="K68" s="43" t="s">
        <v>8597</v>
      </c>
      <c r="L68" s="44" t="s">
        <v>8598</v>
      </c>
      <c r="M68" s="44" t="s">
        <v>8599</v>
      </c>
      <c r="N68" s="44" t="s">
        <v>8600</v>
      </c>
      <c r="O68" s="44" t="s">
        <v>8601</v>
      </c>
      <c r="P68" s="45"/>
      <c r="Q68" s="45"/>
      <c r="R68" s="322" t="s">
        <v>8589</v>
      </c>
      <c r="S68" s="308" t="s">
        <v>8590</v>
      </c>
      <c r="T68" s="308" t="s">
        <v>8591</v>
      </c>
      <c r="U68" s="306" t="s">
        <v>8592</v>
      </c>
      <c r="V68" s="306" t="s">
        <v>8593</v>
      </c>
      <c r="W68" s="306" t="s">
        <v>8594</v>
      </c>
      <c r="X68" s="305" t="s">
        <v>8602</v>
      </c>
      <c r="Y68" s="296"/>
      <c r="Z68" s="298" t="s">
        <v>8596</v>
      </c>
      <c r="AA68" s="43" t="s">
        <v>8597</v>
      </c>
      <c r="AB68" s="44" t="s">
        <v>8598</v>
      </c>
      <c r="AC68" s="44" t="s">
        <v>8599</v>
      </c>
      <c r="AD68" s="44" t="s">
        <v>8600</v>
      </c>
      <c r="AE68" s="95" t="s">
        <v>8601</v>
      </c>
      <c r="AF68" s="46"/>
      <c r="AG68" s="46"/>
      <c r="AH68" s="46"/>
      <c r="AI68" s="46"/>
      <c r="AJ68" s="46"/>
      <c r="AK68" s="46"/>
      <c r="AL68" s="46"/>
    </row>
    <row r="69" spans="1:38" ht="15" customHeight="1">
      <c r="A69" s="299"/>
      <c r="B69" s="299"/>
      <c r="C69" s="299"/>
      <c r="D69" s="94" t="s">
        <v>8628</v>
      </c>
      <c r="E69" s="299"/>
      <c r="F69" s="299"/>
      <c r="G69" s="96" t="s">
        <v>8609</v>
      </c>
      <c r="H69" s="96" t="s">
        <v>8610</v>
      </c>
      <c r="I69" s="96" t="s">
        <v>8611</v>
      </c>
      <c r="J69" s="299"/>
      <c r="K69" s="97" t="s">
        <v>8604</v>
      </c>
      <c r="L69" s="97" t="s">
        <v>8605</v>
      </c>
      <c r="M69" s="97" t="s">
        <v>8606</v>
      </c>
      <c r="N69" s="97" t="s">
        <v>8607</v>
      </c>
      <c r="O69" s="97" t="s">
        <v>8608</v>
      </c>
      <c r="P69" s="52"/>
      <c r="Q69" s="45"/>
      <c r="R69" s="321"/>
      <c r="S69" s="299"/>
      <c r="T69" s="299"/>
      <c r="U69" s="299"/>
      <c r="V69" s="299"/>
      <c r="W69" s="299"/>
      <c r="X69" s="51" t="s">
        <v>8612</v>
      </c>
      <c r="Y69" s="51" t="s">
        <v>8613</v>
      </c>
      <c r="Z69" s="299"/>
      <c r="AA69" s="50" t="s">
        <v>8604</v>
      </c>
      <c r="AB69" s="50" t="s">
        <v>8605</v>
      </c>
      <c r="AC69" s="50" t="s">
        <v>8606</v>
      </c>
      <c r="AD69" s="50" t="s">
        <v>8607</v>
      </c>
      <c r="AE69" s="98" t="s">
        <v>8608</v>
      </c>
      <c r="AF69" s="52"/>
      <c r="AG69" s="46"/>
      <c r="AH69" s="46"/>
      <c r="AI69" s="46"/>
      <c r="AJ69" s="46"/>
      <c r="AK69" s="46"/>
      <c r="AL69" s="46"/>
    </row>
    <row r="70" spans="1:38" ht="15" customHeight="1">
      <c r="A70" s="307">
        <v>45913</v>
      </c>
      <c r="B70" s="64">
        <v>0.16666666666666666</v>
      </c>
      <c r="C70" s="64">
        <f t="shared" ref="C70:C98" si="20">B70+TIME(1,30,0)</f>
        <v>0.22916666666666666</v>
      </c>
      <c r="D70" s="99">
        <v>0.2361111111111111</v>
      </c>
      <c r="E70" s="65" t="s">
        <v>1696</v>
      </c>
      <c r="F70" s="65"/>
      <c r="G70" s="65">
        <v>1</v>
      </c>
      <c r="H70" s="65"/>
      <c r="I70" s="65">
        <v>4</v>
      </c>
      <c r="J70" s="66">
        <f>SUM(G70:I70)</f>
        <v>5</v>
      </c>
      <c r="K70" s="65"/>
      <c r="L70" s="65">
        <v>1</v>
      </c>
      <c r="M70" s="65"/>
      <c r="N70" s="65"/>
      <c r="O70" s="65"/>
      <c r="P70" s="57"/>
      <c r="Q70" s="58"/>
      <c r="R70" s="319">
        <v>45913</v>
      </c>
      <c r="S70" s="54">
        <v>0.20833333333333334</v>
      </c>
      <c r="T70" s="54">
        <f t="shared" ref="T70:T96" si="21">S70+TIME(1,30,0)</f>
        <v>0.27083333333333337</v>
      </c>
      <c r="U70" s="303">
        <v>0.29166666666666669</v>
      </c>
      <c r="V70" s="55" t="s">
        <v>4251</v>
      </c>
      <c r="W70" s="55"/>
      <c r="X70" s="55"/>
      <c r="Y70" s="55">
        <v>5</v>
      </c>
      <c r="Z70" s="100">
        <f>SUM(X70:Y72)</f>
        <v>9</v>
      </c>
      <c r="AA70" s="55"/>
      <c r="AB70" s="55"/>
      <c r="AC70" s="55">
        <v>1</v>
      </c>
      <c r="AD70" s="55"/>
      <c r="AE70" s="101"/>
      <c r="AF70" s="57"/>
      <c r="AG70" s="67"/>
      <c r="AH70" s="67"/>
      <c r="AI70" s="67"/>
      <c r="AJ70" s="67"/>
      <c r="AK70" s="67"/>
      <c r="AL70" s="67"/>
    </row>
    <row r="71" spans="1:38" ht="15" customHeight="1">
      <c r="A71" s="301"/>
      <c r="B71" s="72">
        <v>0.20833333333333334</v>
      </c>
      <c r="C71" s="72">
        <f t="shared" si="20"/>
        <v>0.27083333333333337</v>
      </c>
      <c r="D71" s="300">
        <v>0.29166666666666669</v>
      </c>
      <c r="E71" s="74" t="s">
        <v>3477</v>
      </c>
      <c r="F71" s="74"/>
      <c r="G71" s="74"/>
      <c r="H71" s="74"/>
      <c r="I71" s="74">
        <v>2</v>
      </c>
      <c r="J71" s="75">
        <f>SUM(G71:I74)</f>
        <v>28</v>
      </c>
      <c r="K71" s="74"/>
      <c r="L71" s="74"/>
      <c r="M71" s="74"/>
      <c r="N71" s="74">
        <v>1</v>
      </c>
      <c r="O71" s="74">
        <v>1</v>
      </c>
      <c r="P71" s="57"/>
      <c r="Q71" s="58"/>
      <c r="R71" s="320"/>
      <c r="S71" s="60">
        <v>0.20833333333333334</v>
      </c>
      <c r="T71" s="60">
        <f t="shared" si="21"/>
        <v>0.27083333333333337</v>
      </c>
      <c r="U71" s="301"/>
      <c r="V71" s="61" t="s">
        <v>1525</v>
      </c>
      <c r="W71" s="61"/>
      <c r="X71" s="61">
        <v>2</v>
      </c>
      <c r="Y71" s="61"/>
      <c r="Z71" s="102"/>
      <c r="AA71" s="61"/>
      <c r="AB71" s="61"/>
      <c r="AC71" s="61"/>
      <c r="AD71" s="61"/>
      <c r="AE71" s="103"/>
      <c r="AF71" s="57"/>
      <c r="AG71" s="67"/>
      <c r="AH71" s="67"/>
      <c r="AI71" s="67"/>
      <c r="AJ71" s="67"/>
      <c r="AK71" s="67"/>
      <c r="AL71" s="67"/>
    </row>
    <row r="72" spans="1:38" ht="15" customHeight="1">
      <c r="A72" s="301"/>
      <c r="B72" s="60">
        <v>0.20833333333333334</v>
      </c>
      <c r="C72" s="60">
        <f t="shared" si="20"/>
        <v>0.27083333333333337</v>
      </c>
      <c r="D72" s="301"/>
      <c r="E72" s="61" t="s">
        <v>1525</v>
      </c>
      <c r="F72" s="61"/>
      <c r="G72" s="61">
        <v>5</v>
      </c>
      <c r="H72" s="61">
        <v>1</v>
      </c>
      <c r="I72" s="61"/>
      <c r="J72" s="62"/>
      <c r="K72" s="61"/>
      <c r="L72" s="61"/>
      <c r="M72" s="61"/>
      <c r="N72" s="61"/>
      <c r="O72" s="61"/>
      <c r="P72" s="57"/>
      <c r="Q72" s="58"/>
      <c r="R72" s="320"/>
      <c r="S72" s="64">
        <v>0.22222222222222221</v>
      </c>
      <c r="T72" s="64">
        <f t="shared" si="21"/>
        <v>0.28472222222222221</v>
      </c>
      <c r="U72" s="302"/>
      <c r="V72" s="65" t="s">
        <v>1285</v>
      </c>
      <c r="W72" s="65"/>
      <c r="X72" s="65">
        <v>2</v>
      </c>
      <c r="Y72" s="65"/>
      <c r="Z72" s="104"/>
      <c r="AA72" s="65"/>
      <c r="AB72" s="65"/>
      <c r="AC72" s="65"/>
      <c r="AD72" s="65"/>
      <c r="AE72" s="105"/>
      <c r="AF72" s="57"/>
      <c r="AG72" s="67"/>
      <c r="AH72" s="67"/>
      <c r="AI72" s="67"/>
      <c r="AJ72" s="67"/>
      <c r="AK72" s="67"/>
      <c r="AL72" s="67"/>
    </row>
    <row r="73" spans="1:38" ht="15" customHeight="1">
      <c r="A73" s="301"/>
      <c r="B73" s="60">
        <v>0.20833333333333334</v>
      </c>
      <c r="C73" s="60">
        <f t="shared" si="20"/>
        <v>0.27083333333333337</v>
      </c>
      <c r="D73" s="301"/>
      <c r="E73" s="61" t="s">
        <v>2056</v>
      </c>
      <c r="F73" s="61"/>
      <c r="G73" s="61"/>
      <c r="H73" s="63">
        <v>19</v>
      </c>
      <c r="I73" s="61"/>
      <c r="J73" s="62"/>
      <c r="K73" s="61"/>
      <c r="L73" s="61"/>
      <c r="M73" s="61"/>
      <c r="N73" s="61"/>
      <c r="O73" s="61"/>
      <c r="P73" s="57"/>
      <c r="Q73" s="58"/>
      <c r="R73" s="320"/>
      <c r="S73" s="68">
        <v>0.30902777777777779</v>
      </c>
      <c r="T73" s="68">
        <f t="shared" si="21"/>
        <v>0.37152777777777779</v>
      </c>
      <c r="U73" s="69">
        <v>0.37847222222222221</v>
      </c>
      <c r="V73" s="70" t="s">
        <v>4365</v>
      </c>
      <c r="W73" s="70"/>
      <c r="X73" s="70">
        <v>2</v>
      </c>
      <c r="Y73" s="70"/>
      <c r="Z73" s="106">
        <f t="shared" ref="Z73:Z74" si="22">SUM(X73:Y73)</f>
        <v>2</v>
      </c>
      <c r="AA73" s="70">
        <v>1</v>
      </c>
      <c r="AB73" s="70"/>
      <c r="AC73" s="70"/>
      <c r="AD73" s="70"/>
      <c r="AE73" s="107"/>
      <c r="AF73" s="57"/>
      <c r="AG73" s="67"/>
      <c r="AH73" s="67"/>
      <c r="AI73" s="67"/>
      <c r="AJ73" s="67"/>
      <c r="AK73" s="67"/>
      <c r="AL73" s="67"/>
    </row>
    <row r="74" spans="1:38" ht="15" customHeight="1">
      <c r="A74" s="301"/>
      <c r="B74" s="64">
        <v>0.22222222222222221</v>
      </c>
      <c r="C74" s="64">
        <f t="shared" si="20"/>
        <v>0.28472222222222221</v>
      </c>
      <c r="D74" s="302"/>
      <c r="E74" s="65" t="s">
        <v>1285</v>
      </c>
      <c r="F74" s="65"/>
      <c r="G74" s="65">
        <v>1</v>
      </c>
      <c r="H74" s="65"/>
      <c r="I74" s="65"/>
      <c r="J74" s="66"/>
      <c r="K74" s="65"/>
      <c r="L74" s="65"/>
      <c r="M74" s="65"/>
      <c r="N74" s="65"/>
      <c r="O74" s="65"/>
      <c r="P74" s="57"/>
      <c r="Q74" s="58"/>
      <c r="R74" s="320"/>
      <c r="S74" s="108">
        <v>0.46875</v>
      </c>
      <c r="T74" s="108">
        <f t="shared" si="21"/>
        <v>0.53125</v>
      </c>
      <c r="U74" s="73">
        <v>0.53819444444444442</v>
      </c>
      <c r="V74" s="109" t="s">
        <v>310</v>
      </c>
      <c r="W74" s="109"/>
      <c r="X74" s="109">
        <v>12</v>
      </c>
      <c r="Y74" s="109"/>
      <c r="Z74" s="110">
        <f t="shared" si="22"/>
        <v>12</v>
      </c>
      <c r="AA74" s="109"/>
      <c r="AB74" s="109"/>
      <c r="AC74" s="109"/>
      <c r="AD74" s="109">
        <v>1</v>
      </c>
      <c r="AE74" s="111"/>
      <c r="AF74" s="258" t="s">
        <v>8629</v>
      </c>
      <c r="AG74" s="67"/>
      <c r="AH74" s="67"/>
      <c r="AI74" s="67"/>
      <c r="AJ74" s="67"/>
      <c r="AK74" s="67"/>
      <c r="AL74" s="67"/>
    </row>
    <row r="75" spans="1:38" ht="15" customHeight="1">
      <c r="A75" s="301"/>
      <c r="B75" s="72">
        <v>0.26041666666666669</v>
      </c>
      <c r="C75" s="72">
        <f t="shared" si="20"/>
        <v>0.32291666666666669</v>
      </c>
      <c r="D75" s="300">
        <v>0.36458333333333331</v>
      </c>
      <c r="E75" s="74" t="s">
        <v>3317</v>
      </c>
      <c r="F75" s="74"/>
      <c r="G75" s="74">
        <v>4</v>
      </c>
      <c r="H75" s="74"/>
      <c r="I75" s="74"/>
      <c r="J75" s="75">
        <f>SUM(G75:I76)</f>
        <v>6</v>
      </c>
      <c r="K75" s="74"/>
      <c r="L75" s="74">
        <v>1</v>
      </c>
      <c r="M75" s="74"/>
      <c r="N75" s="74"/>
      <c r="O75" s="74"/>
      <c r="P75" s="57"/>
      <c r="Q75" s="58"/>
      <c r="R75" s="320"/>
      <c r="S75" s="54">
        <v>0.46875</v>
      </c>
      <c r="T75" s="54">
        <f t="shared" si="21"/>
        <v>0.53125</v>
      </c>
      <c r="U75" s="303">
        <v>0.55902777777777779</v>
      </c>
      <c r="V75" s="55" t="s">
        <v>310</v>
      </c>
      <c r="W75" s="55"/>
      <c r="X75" s="55">
        <v>2</v>
      </c>
      <c r="Y75" s="55"/>
      <c r="Z75" s="100">
        <f>SUM(X75:Y76)</f>
        <v>3</v>
      </c>
      <c r="AA75" s="55">
        <v>1</v>
      </c>
      <c r="AB75" s="55"/>
      <c r="AC75" s="55"/>
      <c r="AD75" s="55"/>
      <c r="AE75" s="101"/>
      <c r="AF75" s="57"/>
      <c r="AG75" s="67"/>
      <c r="AH75" s="67"/>
      <c r="AI75" s="67"/>
      <c r="AJ75" s="67"/>
      <c r="AK75" s="67"/>
      <c r="AL75" s="67"/>
    </row>
    <row r="76" spans="1:38" ht="15" customHeight="1">
      <c r="A76" s="301"/>
      <c r="B76" s="64">
        <v>0.2951388888888889</v>
      </c>
      <c r="C76" s="64">
        <f t="shared" si="20"/>
        <v>0.3576388888888889</v>
      </c>
      <c r="D76" s="302"/>
      <c r="E76" s="65" t="s">
        <v>1864</v>
      </c>
      <c r="F76" s="65"/>
      <c r="G76" s="65"/>
      <c r="H76" s="65"/>
      <c r="I76" s="65">
        <v>2</v>
      </c>
      <c r="J76" s="66"/>
      <c r="K76" s="65"/>
      <c r="L76" s="65"/>
      <c r="M76" s="65"/>
      <c r="N76" s="65"/>
      <c r="O76" s="65"/>
      <c r="P76" s="57"/>
      <c r="Q76" s="58"/>
      <c r="R76" s="320"/>
      <c r="S76" s="64">
        <v>0.48958333333333331</v>
      </c>
      <c r="T76" s="64">
        <f t="shared" si="21"/>
        <v>0.55208333333333326</v>
      </c>
      <c r="U76" s="302"/>
      <c r="V76" s="65" t="s">
        <v>4288</v>
      </c>
      <c r="W76" s="65"/>
      <c r="X76" s="65"/>
      <c r="Y76" s="65">
        <v>1</v>
      </c>
      <c r="Z76" s="104"/>
      <c r="AA76" s="65"/>
      <c r="AB76" s="65"/>
      <c r="AC76" s="65"/>
      <c r="AD76" s="65"/>
      <c r="AE76" s="105"/>
      <c r="AF76" s="57"/>
      <c r="AG76" s="67"/>
      <c r="AH76" s="67"/>
      <c r="AI76" s="67"/>
      <c r="AJ76" s="67"/>
      <c r="AK76" s="67"/>
      <c r="AL76" s="67"/>
    </row>
    <row r="77" spans="1:38" ht="15" customHeight="1">
      <c r="A77" s="301"/>
      <c r="B77" s="68">
        <v>0.34375</v>
      </c>
      <c r="C77" s="68">
        <f t="shared" si="20"/>
        <v>0.40625</v>
      </c>
      <c r="D77" s="69">
        <v>0.41319444444444442</v>
      </c>
      <c r="E77" s="70" t="s">
        <v>3003</v>
      </c>
      <c r="F77" s="70"/>
      <c r="G77" s="70">
        <v>4</v>
      </c>
      <c r="H77" s="70"/>
      <c r="I77" s="70"/>
      <c r="J77" s="71">
        <f>SUM(G77:I77)</f>
        <v>4</v>
      </c>
      <c r="K77" s="70">
        <v>1</v>
      </c>
      <c r="L77" s="70"/>
      <c r="M77" s="70"/>
      <c r="N77" s="70"/>
      <c r="O77" s="70"/>
      <c r="P77" s="57"/>
      <c r="Q77" s="58"/>
      <c r="R77" s="320"/>
      <c r="S77" s="72">
        <v>0.58680555555555558</v>
      </c>
      <c r="T77" s="72">
        <f t="shared" si="21"/>
        <v>0.64930555555555558</v>
      </c>
      <c r="U77" s="300">
        <v>0.66666666666666663</v>
      </c>
      <c r="V77" s="74" t="s">
        <v>4118</v>
      </c>
      <c r="W77" s="74"/>
      <c r="X77" s="74"/>
      <c r="Y77" s="74">
        <v>3</v>
      </c>
      <c r="Z77" s="112">
        <f>SUM(X77:Y80)</f>
        <v>37</v>
      </c>
      <c r="AA77" s="74"/>
      <c r="AB77" s="74">
        <v>1</v>
      </c>
      <c r="AC77" s="74"/>
      <c r="AD77" s="74">
        <v>1</v>
      </c>
      <c r="AE77" s="113">
        <v>1</v>
      </c>
      <c r="AF77" s="57"/>
      <c r="AG77" s="67"/>
      <c r="AH77" s="67"/>
      <c r="AI77" s="67"/>
      <c r="AJ77" s="67"/>
      <c r="AK77" s="67"/>
      <c r="AL77" s="67"/>
    </row>
    <row r="78" spans="1:38" ht="15" customHeight="1">
      <c r="A78" s="301"/>
      <c r="B78" s="72">
        <v>0.46875</v>
      </c>
      <c r="C78" s="72">
        <f t="shared" si="20"/>
        <v>0.53125</v>
      </c>
      <c r="D78" s="300">
        <v>0.56597222222222221</v>
      </c>
      <c r="E78" s="74" t="s">
        <v>310</v>
      </c>
      <c r="F78" s="74"/>
      <c r="G78" s="74">
        <v>2</v>
      </c>
      <c r="H78" s="74"/>
      <c r="I78" s="74">
        <v>2</v>
      </c>
      <c r="J78" s="75">
        <f>SUM(G78:I79)</f>
        <v>5</v>
      </c>
      <c r="K78" s="74"/>
      <c r="L78" s="74">
        <v>1</v>
      </c>
      <c r="M78" s="74"/>
      <c r="N78" s="74"/>
      <c r="O78" s="74"/>
      <c r="P78" s="57"/>
      <c r="Q78" s="58"/>
      <c r="R78" s="320"/>
      <c r="S78" s="60">
        <v>0.58680555555555558</v>
      </c>
      <c r="T78" s="60">
        <f t="shared" si="21"/>
        <v>0.64930555555555558</v>
      </c>
      <c r="U78" s="301"/>
      <c r="V78" s="61" t="s">
        <v>4095</v>
      </c>
      <c r="W78" s="61"/>
      <c r="X78" s="61"/>
      <c r="Y78" s="61">
        <v>9</v>
      </c>
      <c r="Z78" s="102"/>
      <c r="AA78" s="61"/>
      <c r="AB78" s="61"/>
      <c r="AC78" s="61"/>
      <c r="AD78" s="61"/>
      <c r="AE78" s="103"/>
      <c r="AF78" s="57"/>
      <c r="AG78" s="67"/>
      <c r="AH78" s="67"/>
      <c r="AI78" s="67"/>
      <c r="AJ78" s="67"/>
      <c r="AK78" s="67"/>
      <c r="AL78" s="67"/>
    </row>
    <row r="79" spans="1:38" ht="15" customHeight="1">
      <c r="A79" s="301"/>
      <c r="B79" s="64">
        <v>0.49652777777777779</v>
      </c>
      <c r="C79" s="64">
        <f t="shared" si="20"/>
        <v>0.55902777777777779</v>
      </c>
      <c r="D79" s="302"/>
      <c r="E79" s="65" t="s">
        <v>3366</v>
      </c>
      <c r="F79" s="65"/>
      <c r="G79" s="65"/>
      <c r="H79" s="65"/>
      <c r="I79" s="65">
        <v>1</v>
      </c>
      <c r="J79" s="66"/>
      <c r="K79" s="65"/>
      <c r="L79" s="65"/>
      <c r="M79" s="65"/>
      <c r="N79" s="65"/>
      <c r="O79" s="65"/>
      <c r="P79" s="57"/>
      <c r="Q79" s="58"/>
      <c r="R79" s="320"/>
      <c r="S79" s="60">
        <v>0.59027777777777779</v>
      </c>
      <c r="T79" s="60">
        <f t="shared" si="21"/>
        <v>0.65277777777777779</v>
      </c>
      <c r="U79" s="301"/>
      <c r="V79" s="61" t="s">
        <v>40</v>
      </c>
      <c r="W79" s="61"/>
      <c r="X79" s="61">
        <v>18</v>
      </c>
      <c r="Y79" s="61">
        <v>5</v>
      </c>
      <c r="Z79" s="102"/>
      <c r="AA79" s="61"/>
      <c r="AB79" s="61"/>
      <c r="AC79" s="61"/>
      <c r="AD79" s="61"/>
      <c r="AE79" s="103"/>
      <c r="AF79" s="57"/>
      <c r="AG79" s="67"/>
      <c r="AH79" s="67"/>
      <c r="AI79" s="67"/>
      <c r="AJ79" s="67"/>
      <c r="AK79" s="67"/>
      <c r="AL79" s="67"/>
    </row>
    <row r="80" spans="1:38" ht="15" customHeight="1">
      <c r="A80" s="301"/>
      <c r="B80" s="72">
        <v>0.58680555555555558</v>
      </c>
      <c r="C80" s="72">
        <f t="shared" si="20"/>
        <v>0.64930555555555558</v>
      </c>
      <c r="D80" s="300">
        <v>0.67013888888888884</v>
      </c>
      <c r="E80" s="74" t="s">
        <v>1929</v>
      </c>
      <c r="F80" s="74"/>
      <c r="G80" s="74"/>
      <c r="H80" s="74"/>
      <c r="I80" s="74">
        <v>2</v>
      </c>
      <c r="J80" s="75">
        <f>SUM(G80:I82)</f>
        <v>26</v>
      </c>
      <c r="K80" s="74"/>
      <c r="L80" s="74"/>
      <c r="M80" s="74"/>
      <c r="N80" s="74">
        <v>1</v>
      </c>
      <c r="O80" s="74"/>
      <c r="P80" s="57"/>
      <c r="Q80" s="58"/>
      <c r="R80" s="320"/>
      <c r="S80" s="64">
        <v>0.59722222222222221</v>
      </c>
      <c r="T80" s="64">
        <f t="shared" si="21"/>
        <v>0.65972222222222221</v>
      </c>
      <c r="U80" s="302"/>
      <c r="V80" s="65" t="s">
        <v>4343</v>
      </c>
      <c r="W80" s="65"/>
      <c r="X80" s="65">
        <v>2</v>
      </c>
      <c r="Y80" s="65"/>
      <c r="Z80" s="104"/>
      <c r="AA80" s="65"/>
      <c r="AB80" s="65"/>
      <c r="AC80" s="65"/>
      <c r="AD80" s="65"/>
      <c r="AE80" s="105"/>
      <c r="AF80" s="57"/>
      <c r="AG80" s="67"/>
      <c r="AH80" s="67"/>
      <c r="AI80" s="67"/>
      <c r="AJ80" s="67"/>
      <c r="AK80" s="67"/>
      <c r="AL80" s="67"/>
    </row>
    <row r="81" spans="1:38" ht="15" customHeight="1">
      <c r="A81" s="301"/>
      <c r="B81" s="60">
        <v>0.59027777777777779</v>
      </c>
      <c r="C81" s="60">
        <f t="shared" si="20"/>
        <v>0.65277777777777779</v>
      </c>
      <c r="D81" s="301"/>
      <c r="E81" s="61" t="s">
        <v>40</v>
      </c>
      <c r="F81" s="61"/>
      <c r="G81" s="61">
        <v>3</v>
      </c>
      <c r="H81" s="61">
        <v>5</v>
      </c>
      <c r="I81" s="61">
        <v>10</v>
      </c>
      <c r="J81" s="62"/>
      <c r="K81" s="61"/>
      <c r="L81" s="61"/>
      <c r="M81" s="61"/>
      <c r="N81" s="61"/>
      <c r="O81" s="61"/>
      <c r="P81" s="57"/>
      <c r="Q81" s="58"/>
      <c r="R81" s="320"/>
      <c r="S81" s="72">
        <v>0.63888888888888884</v>
      </c>
      <c r="T81" s="72">
        <f t="shared" si="21"/>
        <v>0.70138888888888884</v>
      </c>
      <c r="U81" s="300">
        <v>0.72569444444444442</v>
      </c>
      <c r="V81" s="74" t="s">
        <v>174</v>
      </c>
      <c r="W81" s="74"/>
      <c r="X81" s="74">
        <v>1</v>
      </c>
      <c r="Y81" s="74">
        <v>5</v>
      </c>
      <c r="Z81" s="112">
        <f>SUM(X81:Y82)</f>
        <v>7</v>
      </c>
      <c r="AA81" s="74"/>
      <c r="AB81" s="74">
        <v>1</v>
      </c>
      <c r="AC81" s="74"/>
      <c r="AD81" s="74"/>
      <c r="AE81" s="113"/>
      <c r="AF81" s="57"/>
      <c r="AG81" s="67"/>
      <c r="AH81" s="67"/>
      <c r="AI81" s="67"/>
      <c r="AJ81" s="67"/>
      <c r="AK81" s="67"/>
      <c r="AL81" s="67"/>
    </row>
    <row r="82" spans="1:38" ht="15" customHeight="1">
      <c r="A82" s="301"/>
      <c r="B82" s="64">
        <v>0.60069444444444442</v>
      </c>
      <c r="C82" s="64">
        <f t="shared" si="20"/>
        <v>0.66319444444444442</v>
      </c>
      <c r="D82" s="302"/>
      <c r="E82" s="65" t="s">
        <v>413</v>
      </c>
      <c r="F82" s="65"/>
      <c r="G82" s="65">
        <v>4</v>
      </c>
      <c r="H82" s="65">
        <v>2</v>
      </c>
      <c r="I82" s="65"/>
      <c r="J82" s="66"/>
      <c r="K82" s="65"/>
      <c r="L82" s="65"/>
      <c r="M82" s="65"/>
      <c r="N82" s="65"/>
      <c r="O82" s="65"/>
      <c r="P82" s="57"/>
      <c r="Q82" s="58"/>
      <c r="R82" s="320"/>
      <c r="S82" s="64">
        <v>0.65625</v>
      </c>
      <c r="T82" s="64">
        <f t="shared" si="21"/>
        <v>0.71875</v>
      </c>
      <c r="U82" s="302"/>
      <c r="V82" s="65" t="s">
        <v>768</v>
      </c>
      <c r="W82" s="65"/>
      <c r="X82" s="65">
        <v>1</v>
      </c>
      <c r="Y82" s="65"/>
      <c r="Z82" s="104"/>
      <c r="AA82" s="65"/>
      <c r="AB82" s="65"/>
      <c r="AC82" s="65"/>
      <c r="AD82" s="65"/>
      <c r="AE82" s="105"/>
      <c r="AF82" s="57"/>
      <c r="AG82" s="67"/>
      <c r="AH82" s="67"/>
      <c r="AI82" s="67"/>
      <c r="AJ82" s="67"/>
      <c r="AK82" s="67"/>
      <c r="AL82" s="67"/>
    </row>
    <row r="83" spans="1:38" ht="15" customHeight="1">
      <c r="A83" s="301"/>
      <c r="B83" s="72">
        <v>0.63888888888888884</v>
      </c>
      <c r="C83" s="72">
        <f t="shared" si="20"/>
        <v>0.70138888888888884</v>
      </c>
      <c r="D83" s="300">
        <v>0.72222222222222221</v>
      </c>
      <c r="E83" s="74" t="s">
        <v>174</v>
      </c>
      <c r="F83" s="74"/>
      <c r="G83" s="74">
        <v>10</v>
      </c>
      <c r="H83" s="74">
        <v>5</v>
      </c>
      <c r="I83" s="74">
        <v>16</v>
      </c>
      <c r="J83" s="75">
        <f>SUM(G83:I84)</f>
        <v>36</v>
      </c>
      <c r="K83" s="74"/>
      <c r="L83" s="74"/>
      <c r="M83" s="74">
        <v>1</v>
      </c>
      <c r="N83" s="74">
        <v>1</v>
      </c>
      <c r="O83" s="74"/>
      <c r="P83" s="57"/>
      <c r="Q83" s="58"/>
      <c r="R83" s="320"/>
      <c r="S83" s="72">
        <v>0.68402777777777779</v>
      </c>
      <c r="T83" s="72">
        <f t="shared" si="21"/>
        <v>0.74652777777777779</v>
      </c>
      <c r="U83" s="300">
        <v>0.77777777777777779</v>
      </c>
      <c r="V83" s="74" t="s">
        <v>1135</v>
      </c>
      <c r="W83" s="74"/>
      <c r="X83" s="74">
        <v>2</v>
      </c>
      <c r="Y83" s="74">
        <v>1</v>
      </c>
      <c r="Z83" s="112">
        <f>SUM(X83:Y87)</f>
        <v>20</v>
      </c>
      <c r="AA83" s="74"/>
      <c r="AB83" s="74"/>
      <c r="AC83" s="74"/>
      <c r="AD83" s="74">
        <v>1</v>
      </c>
      <c r="AE83" s="113"/>
      <c r="AF83" s="57"/>
      <c r="AG83" s="67"/>
      <c r="AH83" s="67"/>
      <c r="AI83" s="67"/>
      <c r="AJ83" s="67"/>
      <c r="AK83" s="67"/>
      <c r="AL83" s="67"/>
    </row>
    <row r="84" spans="1:38" ht="15" customHeight="1">
      <c r="A84" s="301"/>
      <c r="B84" s="64">
        <v>0.65277777777777779</v>
      </c>
      <c r="C84" s="64">
        <f t="shared" si="20"/>
        <v>0.71527777777777779</v>
      </c>
      <c r="D84" s="302"/>
      <c r="E84" s="65" t="s">
        <v>2410</v>
      </c>
      <c r="F84" s="65"/>
      <c r="G84" s="65"/>
      <c r="H84" s="65"/>
      <c r="I84" s="65">
        <v>5</v>
      </c>
      <c r="J84" s="66"/>
      <c r="K84" s="65"/>
      <c r="L84" s="65"/>
      <c r="M84" s="65"/>
      <c r="N84" s="65"/>
      <c r="O84" s="65"/>
      <c r="P84" s="57"/>
      <c r="Q84" s="58"/>
      <c r="R84" s="320"/>
      <c r="S84" s="60">
        <v>0.6875</v>
      </c>
      <c r="T84" s="60">
        <f t="shared" si="21"/>
        <v>0.75</v>
      </c>
      <c r="U84" s="301"/>
      <c r="V84" s="61" t="s">
        <v>204</v>
      </c>
      <c r="W84" s="61"/>
      <c r="X84" s="61"/>
      <c r="Y84" s="61">
        <v>7</v>
      </c>
      <c r="Z84" s="102"/>
      <c r="AA84" s="61"/>
      <c r="AB84" s="61"/>
      <c r="AC84" s="61"/>
      <c r="AD84" s="61"/>
      <c r="AE84" s="103"/>
      <c r="AF84" s="57"/>
      <c r="AG84" s="67"/>
      <c r="AH84" s="67"/>
      <c r="AI84" s="67"/>
      <c r="AJ84" s="67"/>
      <c r="AK84" s="67"/>
      <c r="AL84" s="67"/>
    </row>
    <row r="85" spans="1:38" ht="15" customHeight="1">
      <c r="A85" s="301"/>
      <c r="B85" s="72">
        <v>0.68402777777777779</v>
      </c>
      <c r="C85" s="72">
        <f t="shared" si="20"/>
        <v>0.74652777777777779</v>
      </c>
      <c r="D85" s="300">
        <v>0.77083333333333337</v>
      </c>
      <c r="E85" s="74" t="s">
        <v>1135</v>
      </c>
      <c r="F85" s="74"/>
      <c r="G85" s="74">
        <v>4</v>
      </c>
      <c r="H85" s="74"/>
      <c r="I85" s="74">
        <v>11</v>
      </c>
      <c r="J85" s="75">
        <f>SUM(G85:I91)</f>
        <v>48</v>
      </c>
      <c r="K85" s="74"/>
      <c r="L85" s="74"/>
      <c r="M85" s="74"/>
      <c r="N85" s="74">
        <v>2</v>
      </c>
      <c r="O85" s="74"/>
      <c r="P85" s="57"/>
      <c r="Q85" s="58"/>
      <c r="R85" s="320"/>
      <c r="S85" s="60">
        <v>0.69444444444444442</v>
      </c>
      <c r="T85" s="60">
        <f t="shared" si="21"/>
        <v>0.75694444444444442</v>
      </c>
      <c r="U85" s="301"/>
      <c r="V85" s="61" t="s">
        <v>2128</v>
      </c>
      <c r="W85" s="61"/>
      <c r="X85" s="61">
        <v>1</v>
      </c>
      <c r="Y85" s="61">
        <v>3</v>
      </c>
      <c r="Z85" s="102"/>
      <c r="AA85" s="61"/>
      <c r="AB85" s="61"/>
      <c r="AC85" s="61"/>
      <c r="AD85" s="61"/>
      <c r="AE85" s="103"/>
      <c r="AF85" s="57"/>
      <c r="AG85" s="67"/>
      <c r="AH85" s="67"/>
      <c r="AI85" s="67"/>
      <c r="AJ85" s="67"/>
      <c r="AK85" s="67"/>
      <c r="AL85" s="67"/>
    </row>
    <row r="86" spans="1:38" ht="15" customHeight="1">
      <c r="A86" s="301"/>
      <c r="B86" s="60">
        <v>0.6875</v>
      </c>
      <c r="C86" s="60">
        <f t="shared" si="20"/>
        <v>0.75</v>
      </c>
      <c r="D86" s="301"/>
      <c r="E86" s="61" t="s">
        <v>204</v>
      </c>
      <c r="F86" s="61"/>
      <c r="G86" s="61">
        <v>5</v>
      </c>
      <c r="H86" s="61"/>
      <c r="I86" s="61">
        <v>7</v>
      </c>
      <c r="J86" s="62"/>
      <c r="K86" s="61"/>
      <c r="L86" s="61"/>
      <c r="M86" s="61"/>
      <c r="N86" s="61"/>
      <c r="O86" s="61"/>
      <c r="P86" s="57"/>
      <c r="Q86" s="58"/>
      <c r="R86" s="320"/>
      <c r="S86" s="60">
        <v>0.70138888888888884</v>
      </c>
      <c r="T86" s="60">
        <f t="shared" si="21"/>
        <v>0.76388888888888884</v>
      </c>
      <c r="U86" s="301"/>
      <c r="V86" s="61" t="s">
        <v>1296</v>
      </c>
      <c r="W86" s="61"/>
      <c r="X86" s="61">
        <v>1</v>
      </c>
      <c r="Y86" s="61"/>
      <c r="Z86" s="102"/>
      <c r="AA86" s="61"/>
      <c r="AB86" s="61"/>
      <c r="AC86" s="61"/>
      <c r="AD86" s="61"/>
      <c r="AE86" s="103"/>
      <c r="AF86" s="57"/>
      <c r="AG86" s="67"/>
      <c r="AH86" s="67"/>
      <c r="AI86" s="67"/>
      <c r="AJ86" s="67"/>
      <c r="AK86" s="67"/>
      <c r="AL86" s="67"/>
    </row>
    <row r="87" spans="1:38" ht="15" customHeight="1">
      <c r="A87" s="301"/>
      <c r="B87" s="60">
        <v>0.6875</v>
      </c>
      <c r="C87" s="60">
        <f t="shared" si="20"/>
        <v>0.75</v>
      </c>
      <c r="D87" s="301"/>
      <c r="E87" s="61" t="s">
        <v>3941</v>
      </c>
      <c r="F87" s="61"/>
      <c r="G87" s="61">
        <v>2</v>
      </c>
      <c r="H87" s="61"/>
      <c r="I87" s="61"/>
      <c r="J87" s="62"/>
      <c r="K87" s="61"/>
      <c r="L87" s="61"/>
      <c r="M87" s="61"/>
      <c r="N87" s="61"/>
      <c r="O87" s="61"/>
      <c r="P87" s="57"/>
      <c r="Q87" s="58"/>
      <c r="R87" s="320"/>
      <c r="S87" s="64">
        <v>0.70833333333333337</v>
      </c>
      <c r="T87" s="64">
        <f t="shared" si="21"/>
        <v>0.77083333333333337</v>
      </c>
      <c r="U87" s="302"/>
      <c r="V87" s="65" t="s">
        <v>2251</v>
      </c>
      <c r="W87" s="65"/>
      <c r="X87" s="65"/>
      <c r="Y87" s="65">
        <v>5</v>
      </c>
      <c r="Z87" s="104"/>
      <c r="AA87" s="65"/>
      <c r="AB87" s="65"/>
      <c r="AC87" s="65"/>
      <c r="AD87" s="65"/>
      <c r="AE87" s="105"/>
      <c r="AF87" s="57"/>
      <c r="AG87" s="67"/>
      <c r="AH87" s="67"/>
      <c r="AI87" s="67"/>
      <c r="AJ87" s="67"/>
      <c r="AK87" s="67"/>
      <c r="AL87" s="67"/>
    </row>
    <row r="88" spans="1:38" ht="15" customHeight="1">
      <c r="A88" s="301"/>
      <c r="B88" s="60">
        <v>0.69444444444444442</v>
      </c>
      <c r="C88" s="60">
        <f t="shared" si="20"/>
        <v>0.75694444444444442</v>
      </c>
      <c r="D88" s="301"/>
      <c r="E88" s="61" t="s">
        <v>1944</v>
      </c>
      <c r="F88" s="61"/>
      <c r="G88" s="61">
        <v>2</v>
      </c>
      <c r="H88" s="61"/>
      <c r="I88" s="61"/>
      <c r="J88" s="62"/>
      <c r="K88" s="61"/>
      <c r="L88" s="61"/>
      <c r="M88" s="61"/>
      <c r="N88" s="61"/>
      <c r="O88" s="61"/>
      <c r="P88" s="57"/>
      <c r="Q88" s="58"/>
      <c r="R88" s="320"/>
      <c r="S88" s="72">
        <v>0.72222222222222221</v>
      </c>
      <c r="T88" s="72">
        <f t="shared" si="21"/>
        <v>0.78472222222222221</v>
      </c>
      <c r="U88" s="300">
        <v>0.82638888888888884</v>
      </c>
      <c r="V88" s="74" t="s">
        <v>993</v>
      </c>
      <c r="W88" s="74"/>
      <c r="X88" s="74">
        <v>3</v>
      </c>
      <c r="Y88" s="74"/>
      <c r="Z88" s="114">
        <f>SUM(X88:Y96)</f>
        <v>51</v>
      </c>
      <c r="AA88" s="74"/>
      <c r="AB88" s="74"/>
      <c r="AC88" s="74"/>
      <c r="AD88" s="74">
        <v>2</v>
      </c>
      <c r="AE88" s="113"/>
      <c r="AF88" s="57"/>
      <c r="AG88" s="67"/>
      <c r="AH88" s="67"/>
      <c r="AI88" s="67"/>
      <c r="AJ88" s="67"/>
      <c r="AK88" s="67"/>
      <c r="AL88" s="67"/>
    </row>
    <row r="89" spans="1:38" ht="15" customHeight="1">
      <c r="A89" s="301"/>
      <c r="B89" s="60">
        <v>0.69444444444444442</v>
      </c>
      <c r="C89" s="60">
        <f t="shared" si="20"/>
        <v>0.75694444444444442</v>
      </c>
      <c r="D89" s="301"/>
      <c r="E89" s="61" t="s">
        <v>2128</v>
      </c>
      <c r="F89" s="61"/>
      <c r="G89" s="61">
        <v>2</v>
      </c>
      <c r="H89" s="61">
        <v>2</v>
      </c>
      <c r="I89" s="61">
        <v>8</v>
      </c>
      <c r="J89" s="62"/>
      <c r="K89" s="61"/>
      <c r="L89" s="61"/>
      <c r="M89" s="61"/>
      <c r="N89" s="61"/>
      <c r="O89" s="61"/>
      <c r="P89" s="57"/>
      <c r="Q89" s="58"/>
      <c r="R89" s="320"/>
      <c r="S89" s="60">
        <v>0.72222222222222221</v>
      </c>
      <c r="T89" s="60">
        <f t="shared" si="21"/>
        <v>0.78472222222222221</v>
      </c>
      <c r="U89" s="301"/>
      <c r="V89" s="61" t="s">
        <v>126</v>
      </c>
      <c r="W89" s="61"/>
      <c r="X89" s="63">
        <v>22</v>
      </c>
      <c r="Y89" s="61"/>
      <c r="Z89" s="102"/>
      <c r="AA89" s="61"/>
      <c r="AB89" s="61"/>
      <c r="AC89" s="61"/>
      <c r="AD89" s="61"/>
      <c r="AE89" s="103"/>
      <c r="AF89" s="57"/>
      <c r="AG89" s="67"/>
      <c r="AH89" s="67"/>
      <c r="AI89" s="67"/>
      <c r="AJ89" s="67"/>
      <c r="AK89" s="67"/>
      <c r="AL89" s="67"/>
    </row>
    <row r="90" spans="1:38" ht="15" customHeight="1">
      <c r="A90" s="301"/>
      <c r="B90" s="60">
        <v>0.70138888888888884</v>
      </c>
      <c r="C90" s="60">
        <f t="shared" si="20"/>
        <v>0.76388888888888884</v>
      </c>
      <c r="D90" s="301"/>
      <c r="E90" s="61" t="s">
        <v>209</v>
      </c>
      <c r="F90" s="61"/>
      <c r="G90" s="61">
        <v>1</v>
      </c>
      <c r="H90" s="61"/>
      <c r="I90" s="61">
        <v>4</v>
      </c>
      <c r="J90" s="62"/>
      <c r="K90" s="61"/>
      <c r="L90" s="61"/>
      <c r="M90" s="61"/>
      <c r="N90" s="61"/>
      <c r="O90" s="61"/>
      <c r="P90" s="57"/>
      <c r="Q90" s="58"/>
      <c r="R90" s="320"/>
      <c r="S90" s="60">
        <v>0.72569444444444442</v>
      </c>
      <c r="T90" s="60">
        <f t="shared" si="21"/>
        <v>0.78819444444444442</v>
      </c>
      <c r="U90" s="301"/>
      <c r="V90" s="61" t="s">
        <v>1151</v>
      </c>
      <c r="W90" s="61"/>
      <c r="X90" s="61">
        <v>3</v>
      </c>
      <c r="Y90" s="61"/>
      <c r="Z90" s="102"/>
      <c r="AA90" s="61"/>
      <c r="AB90" s="61"/>
      <c r="AC90" s="61"/>
      <c r="AD90" s="61"/>
      <c r="AE90" s="103"/>
      <c r="AF90" s="57"/>
      <c r="AG90" s="67"/>
      <c r="AH90" s="67"/>
      <c r="AI90" s="67"/>
      <c r="AJ90" s="67"/>
      <c r="AK90" s="67"/>
      <c r="AL90" s="67"/>
    </row>
    <row r="91" spans="1:38" ht="15" customHeight="1">
      <c r="A91" s="301"/>
      <c r="B91" s="64">
        <v>0.70138888888888884</v>
      </c>
      <c r="C91" s="64">
        <f t="shared" si="20"/>
        <v>0.76388888888888884</v>
      </c>
      <c r="D91" s="302"/>
      <c r="E91" s="65" t="s">
        <v>1296</v>
      </c>
      <c r="F91" s="65"/>
      <c r="G91" s="65"/>
      <c r="H91" s="65"/>
      <c r="I91" s="65"/>
      <c r="J91" s="66"/>
      <c r="K91" s="65"/>
      <c r="L91" s="65"/>
      <c r="M91" s="65"/>
      <c r="N91" s="65"/>
      <c r="O91" s="65"/>
      <c r="P91" s="57"/>
      <c r="Q91" s="58"/>
      <c r="R91" s="320"/>
      <c r="S91" s="60">
        <v>0.72569444444444442</v>
      </c>
      <c r="T91" s="60">
        <f t="shared" si="21"/>
        <v>0.78819444444444442</v>
      </c>
      <c r="U91" s="301"/>
      <c r="V91" s="61" t="s">
        <v>4372</v>
      </c>
      <c r="W91" s="61"/>
      <c r="X91" s="61">
        <v>4</v>
      </c>
      <c r="Y91" s="61"/>
      <c r="Z91" s="102"/>
      <c r="AA91" s="61"/>
      <c r="AB91" s="61"/>
      <c r="AC91" s="61"/>
      <c r="AD91" s="61"/>
      <c r="AE91" s="103"/>
      <c r="AF91" s="57"/>
      <c r="AG91" s="67"/>
      <c r="AH91" s="67"/>
      <c r="AI91" s="67"/>
      <c r="AJ91" s="67"/>
      <c r="AK91" s="67"/>
      <c r="AL91" s="67"/>
    </row>
    <row r="92" spans="1:38" ht="15" customHeight="1">
      <c r="A92" s="301"/>
      <c r="B92" s="72">
        <v>0.72222222222222221</v>
      </c>
      <c r="C92" s="72">
        <f t="shared" si="20"/>
        <v>0.78472222222222221</v>
      </c>
      <c r="D92" s="300">
        <v>0.8125</v>
      </c>
      <c r="E92" s="74" t="s">
        <v>51</v>
      </c>
      <c r="F92" s="74"/>
      <c r="G92" s="74">
        <v>1</v>
      </c>
      <c r="H92" s="74">
        <v>2</v>
      </c>
      <c r="I92" s="74">
        <v>16</v>
      </c>
      <c r="J92" s="75">
        <f>SUM(G92:I98)</f>
        <v>49</v>
      </c>
      <c r="K92" s="74"/>
      <c r="L92" s="74"/>
      <c r="M92" s="74"/>
      <c r="N92" s="74">
        <v>2</v>
      </c>
      <c r="O92" s="74"/>
      <c r="P92" s="57"/>
      <c r="Q92" s="58"/>
      <c r="R92" s="320"/>
      <c r="S92" s="60">
        <v>0.73611111111111116</v>
      </c>
      <c r="T92" s="60">
        <f t="shared" si="21"/>
        <v>0.79861111111111116</v>
      </c>
      <c r="U92" s="301"/>
      <c r="V92" s="61" t="s">
        <v>2854</v>
      </c>
      <c r="W92" s="61"/>
      <c r="X92" s="61"/>
      <c r="Y92" s="61">
        <v>6</v>
      </c>
      <c r="Z92" s="102"/>
      <c r="AA92" s="61"/>
      <c r="AB92" s="61"/>
      <c r="AC92" s="61"/>
      <c r="AD92" s="61"/>
      <c r="AE92" s="103"/>
      <c r="AF92" s="57"/>
      <c r="AG92" s="67"/>
      <c r="AH92" s="67"/>
      <c r="AI92" s="67"/>
      <c r="AJ92" s="67"/>
      <c r="AK92" s="67"/>
      <c r="AL92" s="67"/>
    </row>
    <row r="93" spans="1:38" ht="15" customHeight="1">
      <c r="A93" s="301"/>
      <c r="B93" s="60">
        <v>0.72222222222222221</v>
      </c>
      <c r="C93" s="60">
        <f t="shared" si="20"/>
        <v>0.78472222222222221</v>
      </c>
      <c r="D93" s="301"/>
      <c r="E93" s="61" t="s">
        <v>126</v>
      </c>
      <c r="F93" s="61"/>
      <c r="G93" s="61">
        <v>5</v>
      </c>
      <c r="H93" s="61">
        <v>1</v>
      </c>
      <c r="I93" s="61">
        <v>7</v>
      </c>
      <c r="J93" s="62"/>
      <c r="K93" s="61"/>
      <c r="L93" s="61"/>
      <c r="M93" s="61"/>
      <c r="N93" s="61"/>
      <c r="O93" s="61"/>
      <c r="P93" s="57"/>
      <c r="Q93" s="58"/>
      <c r="R93" s="320"/>
      <c r="S93" s="60">
        <v>0.73958333333333337</v>
      </c>
      <c r="T93" s="60">
        <f t="shared" si="21"/>
        <v>0.80208333333333337</v>
      </c>
      <c r="U93" s="301"/>
      <c r="V93" s="61" t="s">
        <v>631</v>
      </c>
      <c r="W93" s="61"/>
      <c r="X93" s="61">
        <v>2</v>
      </c>
      <c r="Y93" s="61"/>
      <c r="Z93" s="102"/>
      <c r="AA93" s="61"/>
      <c r="AB93" s="61"/>
      <c r="AC93" s="61"/>
      <c r="AD93" s="61"/>
      <c r="AE93" s="103"/>
      <c r="AF93" s="57"/>
      <c r="AG93" s="67"/>
      <c r="AH93" s="67"/>
      <c r="AI93" s="67"/>
      <c r="AJ93" s="67"/>
      <c r="AK93" s="67"/>
      <c r="AL93" s="67"/>
    </row>
    <row r="94" spans="1:38" ht="15" customHeight="1">
      <c r="A94" s="301"/>
      <c r="B94" s="60">
        <v>0.72222222222222221</v>
      </c>
      <c r="C94" s="60">
        <f t="shared" si="20"/>
        <v>0.78472222222222221</v>
      </c>
      <c r="D94" s="301"/>
      <c r="E94" s="61" t="s">
        <v>195</v>
      </c>
      <c r="F94" s="61"/>
      <c r="G94" s="61">
        <v>1</v>
      </c>
      <c r="H94" s="61"/>
      <c r="I94" s="61"/>
      <c r="J94" s="62"/>
      <c r="K94" s="61"/>
      <c r="L94" s="61"/>
      <c r="M94" s="61"/>
      <c r="N94" s="61"/>
      <c r="O94" s="61"/>
      <c r="P94" s="57"/>
      <c r="Q94" s="58"/>
      <c r="R94" s="320"/>
      <c r="S94" s="60">
        <v>0.73958333333333337</v>
      </c>
      <c r="T94" s="60">
        <f t="shared" si="21"/>
        <v>0.80208333333333337</v>
      </c>
      <c r="U94" s="301"/>
      <c r="V94" s="61" t="s">
        <v>620</v>
      </c>
      <c r="W94" s="61"/>
      <c r="X94" s="61">
        <v>6</v>
      </c>
      <c r="Y94" s="61"/>
      <c r="Z94" s="102"/>
      <c r="AA94" s="61"/>
      <c r="AB94" s="61"/>
      <c r="AC94" s="61"/>
      <c r="AD94" s="61"/>
      <c r="AE94" s="103"/>
      <c r="AF94" s="57"/>
      <c r="AG94" s="67"/>
      <c r="AH94" s="67"/>
      <c r="AI94" s="67"/>
      <c r="AJ94" s="67"/>
      <c r="AK94" s="67"/>
      <c r="AL94" s="67"/>
    </row>
    <row r="95" spans="1:38" ht="15" customHeight="1">
      <c r="A95" s="301"/>
      <c r="B95" s="60">
        <v>0.72222222222222221</v>
      </c>
      <c r="C95" s="60">
        <f t="shared" si="20"/>
        <v>0.78472222222222221</v>
      </c>
      <c r="D95" s="301"/>
      <c r="E95" s="61" t="s">
        <v>86</v>
      </c>
      <c r="F95" s="61"/>
      <c r="G95" s="61"/>
      <c r="H95" s="61">
        <v>7</v>
      </c>
      <c r="I95" s="61"/>
      <c r="J95" s="62"/>
      <c r="K95" s="61"/>
      <c r="L95" s="61"/>
      <c r="M95" s="61"/>
      <c r="N95" s="61"/>
      <c r="O95" s="61"/>
      <c r="P95" s="57"/>
      <c r="Q95" s="58"/>
      <c r="R95" s="320"/>
      <c r="S95" s="60">
        <v>0.74305555555555558</v>
      </c>
      <c r="T95" s="60">
        <f t="shared" si="21"/>
        <v>0.80555555555555558</v>
      </c>
      <c r="U95" s="301"/>
      <c r="V95" s="61" t="s">
        <v>1117</v>
      </c>
      <c r="W95" s="61"/>
      <c r="X95" s="61">
        <v>4</v>
      </c>
      <c r="Y95" s="61"/>
      <c r="Z95" s="102"/>
      <c r="AA95" s="61"/>
      <c r="AB95" s="61"/>
      <c r="AC95" s="61"/>
      <c r="AD95" s="61"/>
      <c r="AE95" s="103"/>
      <c r="AF95" s="57"/>
      <c r="AG95" s="67"/>
      <c r="AH95" s="67"/>
      <c r="AI95" s="67"/>
      <c r="AJ95" s="67"/>
      <c r="AK95" s="67"/>
      <c r="AL95" s="67"/>
    </row>
    <row r="96" spans="1:38" ht="15" customHeight="1">
      <c r="A96" s="301"/>
      <c r="B96" s="60">
        <v>0.72569444444444442</v>
      </c>
      <c r="C96" s="60">
        <f t="shared" si="20"/>
        <v>0.78819444444444442</v>
      </c>
      <c r="D96" s="301"/>
      <c r="E96" s="61" t="s">
        <v>1151</v>
      </c>
      <c r="F96" s="61"/>
      <c r="G96" s="61"/>
      <c r="H96" s="61">
        <v>4</v>
      </c>
      <c r="I96" s="61"/>
      <c r="J96" s="62"/>
      <c r="K96" s="61"/>
      <c r="L96" s="61"/>
      <c r="M96" s="61"/>
      <c r="N96" s="61"/>
      <c r="O96" s="61"/>
      <c r="P96" s="57"/>
      <c r="Q96" s="58"/>
      <c r="R96" s="321"/>
      <c r="S96" s="64">
        <v>0.75694444444444442</v>
      </c>
      <c r="T96" s="64">
        <f t="shared" si="21"/>
        <v>0.81944444444444442</v>
      </c>
      <c r="U96" s="302"/>
      <c r="V96" s="65" t="s">
        <v>956</v>
      </c>
      <c r="W96" s="65"/>
      <c r="X96" s="65">
        <v>1</v>
      </c>
      <c r="Y96" s="65"/>
      <c r="Z96" s="104"/>
      <c r="AA96" s="65"/>
      <c r="AB96" s="65"/>
      <c r="AC96" s="65"/>
      <c r="AD96" s="65"/>
      <c r="AE96" s="105"/>
      <c r="AF96" s="57"/>
      <c r="AG96" s="67"/>
      <c r="AH96" s="67"/>
      <c r="AI96" s="67"/>
      <c r="AJ96" s="67"/>
      <c r="AK96" s="67"/>
      <c r="AL96" s="67"/>
    </row>
    <row r="97" spans="1:38" ht="22.5" customHeight="1">
      <c r="A97" s="301"/>
      <c r="B97" s="60">
        <v>0.73611111111111116</v>
      </c>
      <c r="C97" s="60">
        <f t="shared" si="20"/>
        <v>0.79861111111111116</v>
      </c>
      <c r="D97" s="301"/>
      <c r="E97" s="61" t="s">
        <v>2854</v>
      </c>
      <c r="F97" s="61"/>
      <c r="G97" s="61"/>
      <c r="H97" s="61"/>
      <c r="I97" s="61">
        <v>4</v>
      </c>
      <c r="J97" s="62"/>
      <c r="K97" s="61"/>
      <c r="L97" s="61"/>
      <c r="M97" s="61"/>
      <c r="N97" s="61"/>
      <c r="O97" s="61"/>
      <c r="P97" s="57"/>
      <c r="Q97" s="79"/>
      <c r="R97" s="316" t="s">
        <v>8620</v>
      </c>
      <c r="S97" s="317"/>
      <c r="T97" s="317"/>
      <c r="U97" s="317"/>
      <c r="V97" s="317"/>
      <c r="W97" s="318"/>
      <c r="X97" s="115">
        <f t="shared" ref="X97:Y97" si="23">SUM(X70:X96)</f>
        <v>91</v>
      </c>
      <c r="Y97" s="115">
        <f t="shared" si="23"/>
        <v>50</v>
      </c>
      <c r="Z97" s="116">
        <f>SUM(Z70:Z96)</f>
        <v>141</v>
      </c>
      <c r="AA97" s="115">
        <f t="shared" ref="AA97:AE97" si="24">SUM(AA70:AA96)</f>
        <v>2</v>
      </c>
      <c r="AB97" s="115">
        <f t="shared" si="24"/>
        <v>2</v>
      </c>
      <c r="AC97" s="115">
        <f t="shared" si="24"/>
        <v>1</v>
      </c>
      <c r="AD97" s="115">
        <f t="shared" si="24"/>
        <v>5</v>
      </c>
      <c r="AE97" s="117">
        <f t="shared" si="24"/>
        <v>1</v>
      </c>
      <c r="AF97" s="57"/>
      <c r="AG97" s="67"/>
      <c r="AH97" s="67"/>
      <c r="AI97" s="67"/>
      <c r="AJ97" s="67"/>
      <c r="AK97" s="67"/>
      <c r="AL97" s="67"/>
    </row>
    <row r="98" spans="1:38" ht="15" customHeight="1">
      <c r="A98" s="299"/>
      <c r="B98" s="60">
        <v>0.74305555555555558</v>
      </c>
      <c r="C98" s="60">
        <f t="shared" si="20"/>
        <v>0.80555555555555558</v>
      </c>
      <c r="D98" s="299"/>
      <c r="E98" s="61" t="s">
        <v>3978</v>
      </c>
      <c r="F98" s="61"/>
      <c r="G98" s="61"/>
      <c r="H98" s="61"/>
      <c r="I98" s="61">
        <v>1</v>
      </c>
      <c r="J98" s="62"/>
      <c r="K98" s="61"/>
      <c r="L98" s="61"/>
      <c r="M98" s="61"/>
      <c r="N98" s="61"/>
      <c r="O98" s="61"/>
      <c r="P98" s="57"/>
      <c r="Q98" s="67"/>
      <c r="R98" s="67"/>
      <c r="S98" s="67"/>
      <c r="T98" s="67"/>
      <c r="U98" s="67"/>
      <c r="V98" s="67"/>
      <c r="W98" s="67"/>
      <c r="X98" s="67"/>
      <c r="Y98" s="67"/>
      <c r="Z98" s="82"/>
      <c r="AA98" s="67" t="s">
        <v>8621</v>
      </c>
      <c r="AB98" s="67" t="s">
        <v>8622</v>
      </c>
      <c r="AC98" s="67" t="s">
        <v>8623</v>
      </c>
      <c r="AD98" s="67" t="s">
        <v>8624</v>
      </c>
      <c r="AE98" s="67" t="s">
        <v>8625</v>
      </c>
      <c r="AF98" s="57"/>
      <c r="AG98" s="67"/>
      <c r="AH98" s="67"/>
      <c r="AI98" s="67"/>
      <c r="AJ98" s="67"/>
      <c r="AK98" s="67"/>
      <c r="AL98" s="67"/>
    </row>
    <row r="99" spans="1:38" ht="22.5" customHeight="1">
      <c r="A99" s="294" t="s">
        <v>8620</v>
      </c>
      <c r="B99" s="295"/>
      <c r="C99" s="295"/>
      <c r="D99" s="295"/>
      <c r="E99" s="295"/>
      <c r="F99" s="296"/>
      <c r="G99" s="88">
        <f t="shared" ref="G99:O99" si="25">SUM(G70:G98)</f>
        <v>57</v>
      </c>
      <c r="H99" s="88">
        <f t="shared" si="25"/>
        <v>48</v>
      </c>
      <c r="I99" s="88">
        <f t="shared" si="25"/>
        <v>102</v>
      </c>
      <c r="J99" s="89">
        <f t="shared" si="25"/>
        <v>207</v>
      </c>
      <c r="K99" s="88">
        <f t="shared" si="25"/>
        <v>1</v>
      </c>
      <c r="L99" s="88">
        <f t="shared" si="25"/>
        <v>3</v>
      </c>
      <c r="M99" s="88">
        <f t="shared" si="25"/>
        <v>1</v>
      </c>
      <c r="N99" s="88">
        <f t="shared" si="25"/>
        <v>7</v>
      </c>
      <c r="O99" s="88">
        <f t="shared" si="25"/>
        <v>1</v>
      </c>
      <c r="P99" s="57"/>
      <c r="Q99" s="67"/>
      <c r="R99" s="67"/>
      <c r="S99" s="67"/>
      <c r="T99" s="67"/>
      <c r="U99" s="67"/>
      <c r="V99" s="67"/>
      <c r="W99" s="67"/>
      <c r="X99" s="67"/>
      <c r="Y99" s="67"/>
      <c r="Z99" s="82"/>
      <c r="AA99" s="67"/>
      <c r="AB99" s="67"/>
      <c r="AC99" s="67"/>
      <c r="AD99" s="67"/>
      <c r="AE99" s="67"/>
      <c r="AF99" s="67"/>
      <c r="AG99" s="67"/>
      <c r="AH99" s="67"/>
      <c r="AI99" s="67"/>
      <c r="AJ99" s="67"/>
      <c r="AK99" s="67"/>
      <c r="AL99" s="67"/>
    </row>
    <row r="100" spans="1:38" ht="15" customHeight="1">
      <c r="A100" s="90"/>
      <c r="B100" s="90"/>
      <c r="C100" s="90"/>
      <c r="D100" s="90"/>
      <c r="E100" s="67"/>
      <c r="F100" s="67"/>
      <c r="G100" s="67"/>
      <c r="H100" s="67"/>
      <c r="I100" s="67"/>
      <c r="J100" s="67"/>
      <c r="K100" s="67" t="s">
        <v>8621</v>
      </c>
      <c r="L100" s="67" t="s">
        <v>8622</v>
      </c>
      <c r="M100" s="67" t="s">
        <v>8623</v>
      </c>
      <c r="N100" s="67" t="s">
        <v>8624</v>
      </c>
      <c r="O100" s="67" t="s">
        <v>8625</v>
      </c>
      <c r="P100" s="67"/>
      <c r="Q100" s="67"/>
      <c r="R100" s="67"/>
      <c r="S100" s="67"/>
      <c r="T100" s="67"/>
      <c r="U100" s="67"/>
      <c r="V100" s="67"/>
      <c r="W100" s="67"/>
      <c r="X100" s="67"/>
      <c r="Y100" s="67"/>
      <c r="Z100" s="82"/>
      <c r="AA100" s="67"/>
      <c r="AB100" s="67"/>
      <c r="AC100" s="67"/>
      <c r="AD100" s="67"/>
      <c r="AE100" s="67"/>
      <c r="AF100" s="67"/>
      <c r="AG100" s="67"/>
      <c r="AH100" s="67"/>
      <c r="AI100" s="67"/>
      <c r="AJ100" s="67"/>
      <c r="AK100" s="67"/>
      <c r="AL100" s="67"/>
    </row>
    <row r="101" spans="1:38" ht="15" customHeight="1">
      <c r="A101" s="83" t="s">
        <v>8630</v>
      </c>
      <c r="B101" s="84">
        <v>0.95138888888888884</v>
      </c>
      <c r="C101" s="85" t="s">
        <v>8631</v>
      </c>
      <c r="D101" s="85" t="s">
        <v>8631</v>
      </c>
      <c r="E101" s="85" t="s">
        <v>1837</v>
      </c>
      <c r="F101" s="67"/>
      <c r="G101" s="67"/>
      <c r="H101" s="67"/>
      <c r="I101" s="67">
        <v>1</v>
      </c>
      <c r="J101" s="67"/>
      <c r="K101" s="67"/>
      <c r="L101" s="67"/>
      <c r="M101" s="67"/>
      <c r="N101" s="67"/>
      <c r="O101" s="67"/>
      <c r="P101" s="67"/>
      <c r="Q101" s="67"/>
      <c r="R101" s="67"/>
      <c r="S101" s="67"/>
      <c r="T101" s="67"/>
      <c r="U101" s="67"/>
      <c r="V101" s="67"/>
      <c r="W101" s="67"/>
      <c r="X101" s="67"/>
      <c r="Y101" s="67"/>
      <c r="Z101" s="82"/>
      <c r="AA101" s="67"/>
      <c r="AB101" s="67"/>
      <c r="AC101" s="67"/>
      <c r="AD101" s="67"/>
      <c r="AE101" s="67"/>
      <c r="AF101" s="67"/>
      <c r="AG101" s="67"/>
      <c r="AH101" s="67"/>
      <c r="AI101" s="67"/>
      <c r="AJ101" s="67"/>
      <c r="AK101" s="67"/>
      <c r="AL101" s="67"/>
    </row>
    <row r="102" spans="1:38" ht="15" customHeight="1">
      <c r="A102" s="67"/>
      <c r="B102" s="67"/>
      <c r="C102" s="67"/>
      <c r="D102" s="67"/>
      <c r="E102" s="67"/>
      <c r="F102" s="67"/>
      <c r="G102" s="67"/>
      <c r="H102" s="67"/>
      <c r="I102" s="67"/>
      <c r="J102" s="67"/>
      <c r="K102" s="67"/>
      <c r="L102" s="67"/>
      <c r="M102" s="67"/>
      <c r="N102" s="67"/>
      <c r="O102" s="67"/>
      <c r="P102" s="67"/>
      <c r="Q102" s="67"/>
      <c r="R102" s="67"/>
      <c r="S102" s="67"/>
      <c r="T102" s="67"/>
      <c r="U102" s="67"/>
      <c r="V102" s="67"/>
      <c r="W102" s="67"/>
      <c r="X102" s="67"/>
      <c r="Y102" s="67"/>
      <c r="Z102" s="82"/>
      <c r="AA102" s="67"/>
      <c r="AB102" s="67"/>
      <c r="AC102" s="67"/>
      <c r="AD102" s="67"/>
      <c r="AE102" s="67"/>
      <c r="AF102" s="67"/>
      <c r="AG102" s="67"/>
      <c r="AH102" s="67"/>
      <c r="AI102" s="67"/>
      <c r="AJ102" s="67"/>
      <c r="AK102" s="67"/>
      <c r="AL102" s="67"/>
    </row>
    <row r="103" spans="1:38" ht="15" customHeight="1">
      <c r="A103" s="67"/>
      <c r="B103" s="67"/>
      <c r="C103" s="67"/>
      <c r="D103" s="67"/>
      <c r="E103" s="67"/>
      <c r="F103" s="67"/>
      <c r="G103" s="67"/>
      <c r="H103" s="67"/>
      <c r="I103" s="67"/>
      <c r="J103" s="67"/>
      <c r="K103" s="67"/>
      <c r="L103" s="67"/>
      <c r="M103" s="67"/>
      <c r="N103" s="67"/>
      <c r="O103" s="67"/>
      <c r="P103" s="67"/>
      <c r="Q103" s="67"/>
      <c r="R103" s="67"/>
      <c r="S103" s="67"/>
      <c r="T103" s="67"/>
      <c r="U103" s="67"/>
      <c r="V103" s="67"/>
      <c r="W103" s="67"/>
      <c r="X103" s="67"/>
      <c r="Y103" s="67"/>
      <c r="Z103" s="82"/>
      <c r="AA103" s="67"/>
      <c r="AB103" s="67"/>
      <c r="AC103" s="67"/>
      <c r="AD103" s="67"/>
      <c r="AE103" s="67"/>
      <c r="AF103" s="67"/>
      <c r="AG103" s="67"/>
      <c r="AH103" s="67"/>
      <c r="AI103" s="67"/>
      <c r="AJ103" s="67"/>
      <c r="AK103" s="67"/>
      <c r="AL103" s="67"/>
    </row>
    <row r="104" spans="1:38" ht="15" customHeight="1">
      <c r="A104" s="67"/>
      <c r="B104" s="67"/>
      <c r="C104" s="67"/>
      <c r="D104" s="67"/>
      <c r="E104" s="67"/>
      <c r="F104" s="67"/>
      <c r="G104" s="67"/>
      <c r="H104" s="67"/>
      <c r="I104" s="67"/>
      <c r="J104" s="67"/>
      <c r="K104" s="67"/>
      <c r="L104" s="67"/>
      <c r="M104" s="67"/>
      <c r="N104" s="67"/>
      <c r="O104" s="67"/>
      <c r="P104" s="67"/>
      <c r="Q104" s="67"/>
      <c r="R104" s="67"/>
      <c r="S104" s="67"/>
      <c r="T104" s="67"/>
      <c r="U104" s="67"/>
      <c r="V104" s="67"/>
      <c r="W104" s="67"/>
      <c r="X104" s="67"/>
      <c r="Y104" s="67"/>
      <c r="Z104" s="82"/>
      <c r="AA104" s="67"/>
      <c r="AB104" s="67"/>
      <c r="AC104" s="67"/>
      <c r="AD104" s="67"/>
      <c r="AE104" s="67"/>
      <c r="AF104" s="67"/>
      <c r="AG104" s="67"/>
      <c r="AH104" s="67"/>
      <c r="AI104" s="67"/>
      <c r="AJ104" s="67"/>
      <c r="AK104" s="67"/>
      <c r="AL104" s="67"/>
    </row>
    <row r="105" spans="1:38" ht="15" customHeight="1">
      <c r="A105" s="67"/>
      <c r="B105" s="67"/>
      <c r="C105" s="67"/>
      <c r="D105" s="67"/>
      <c r="E105" s="67"/>
      <c r="F105" s="67"/>
      <c r="G105" s="67"/>
      <c r="H105" s="67"/>
      <c r="I105" s="67"/>
      <c r="J105" s="67"/>
      <c r="K105" s="67"/>
      <c r="L105" s="67"/>
      <c r="M105" s="67"/>
      <c r="N105" s="67"/>
      <c r="O105" s="67"/>
      <c r="P105" s="67"/>
      <c r="Q105" s="67"/>
      <c r="R105" s="67"/>
      <c r="S105" s="67"/>
      <c r="T105" s="67"/>
      <c r="U105" s="67"/>
      <c r="V105" s="67"/>
      <c r="W105" s="67"/>
      <c r="X105" s="67"/>
      <c r="Y105" s="67"/>
      <c r="Z105" s="82"/>
      <c r="AA105" s="67"/>
      <c r="AB105" s="67"/>
      <c r="AC105" s="67"/>
      <c r="AD105" s="67"/>
      <c r="AE105" s="67"/>
      <c r="AF105" s="67"/>
      <c r="AG105" s="67"/>
      <c r="AH105" s="67"/>
      <c r="AI105" s="67"/>
      <c r="AJ105" s="67"/>
      <c r="AK105" s="67"/>
      <c r="AL105" s="67"/>
    </row>
    <row r="106" spans="1:38" ht="22.5" customHeight="1">
      <c r="A106" s="297" t="s">
        <v>8614</v>
      </c>
      <c r="B106" s="295"/>
      <c r="C106" s="295"/>
      <c r="D106" s="295"/>
      <c r="E106" s="295"/>
      <c r="F106" s="295"/>
      <c r="G106" s="295"/>
      <c r="H106" s="295"/>
      <c r="I106" s="295"/>
      <c r="J106" s="295"/>
      <c r="K106" s="295"/>
      <c r="L106" s="295"/>
      <c r="M106" s="295"/>
      <c r="N106" s="295"/>
      <c r="O106" s="295"/>
      <c r="P106" s="295"/>
      <c r="Q106" s="296"/>
      <c r="R106" s="259"/>
      <c r="S106" s="41"/>
      <c r="T106" s="41"/>
      <c r="U106" s="41"/>
      <c r="V106" s="41"/>
      <c r="W106" s="41"/>
      <c r="X106" s="41"/>
      <c r="Y106" s="41"/>
      <c r="Z106" s="118"/>
      <c r="AA106" s="41"/>
      <c r="AB106" s="41"/>
      <c r="AC106" s="41"/>
      <c r="AD106" s="41"/>
      <c r="AE106" s="41"/>
      <c r="AF106" s="41"/>
      <c r="AG106" s="41"/>
      <c r="AH106" s="41"/>
      <c r="AI106" s="41"/>
      <c r="AJ106" s="41"/>
      <c r="AK106" s="41"/>
      <c r="AL106" s="41"/>
    </row>
    <row r="107" spans="1:38" ht="15" customHeight="1">
      <c r="A107" s="306" t="s">
        <v>8589</v>
      </c>
      <c r="B107" s="308" t="s">
        <v>8590</v>
      </c>
      <c r="C107" s="308" t="s">
        <v>8591</v>
      </c>
      <c r="D107" s="94" t="s">
        <v>8592</v>
      </c>
      <c r="E107" s="306" t="s">
        <v>8593</v>
      </c>
      <c r="F107" s="306" t="s">
        <v>8632</v>
      </c>
      <c r="G107" s="304" t="s">
        <v>8595</v>
      </c>
      <c r="H107" s="295"/>
      <c r="I107" s="296"/>
      <c r="J107" s="305" t="s">
        <v>8602</v>
      </c>
      <c r="K107" s="296"/>
      <c r="L107" s="298" t="s">
        <v>8596</v>
      </c>
      <c r="M107" s="43" t="s">
        <v>8597</v>
      </c>
      <c r="N107" s="44" t="s">
        <v>8598</v>
      </c>
      <c r="O107" s="44" t="s">
        <v>8599</v>
      </c>
      <c r="P107" s="44" t="s">
        <v>8600</v>
      </c>
      <c r="Q107" s="44" t="s">
        <v>8601</v>
      </c>
      <c r="R107" s="259"/>
      <c r="S107" s="46"/>
      <c r="T107" s="46"/>
      <c r="U107" s="46"/>
      <c r="V107" s="46"/>
      <c r="W107" s="46"/>
      <c r="X107" s="46"/>
      <c r="Y107" s="46"/>
      <c r="Z107" s="119"/>
      <c r="AA107" s="46"/>
      <c r="AB107" s="46"/>
      <c r="AC107" s="46"/>
      <c r="AD107" s="46"/>
      <c r="AE107" s="46"/>
      <c r="AF107" s="46"/>
      <c r="AG107" s="46"/>
      <c r="AH107" s="46"/>
      <c r="AI107" s="46"/>
      <c r="AJ107" s="46"/>
      <c r="AK107" s="46"/>
      <c r="AL107" s="46"/>
    </row>
    <row r="108" spans="1:38" ht="15" customHeight="1">
      <c r="A108" s="299"/>
      <c r="B108" s="299"/>
      <c r="C108" s="299"/>
      <c r="D108" s="42" t="s">
        <v>8628</v>
      </c>
      <c r="E108" s="299"/>
      <c r="F108" s="299"/>
      <c r="G108" s="49" t="s">
        <v>8609</v>
      </c>
      <c r="H108" s="49" t="s">
        <v>8610</v>
      </c>
      <c r="I108" s="49" t="s">
        <v>8611</v>
      </c>
      <c r="J108" s="51" t="s">
        <v>8612</v>
      </c>
      <c r="K108" s="51" t="s">
        <v>8613</v>
      </c>
      <c r="L108" s="299"/>
      <c r="M108" s="50" t="s">
        <v>8604</v>
      </c>
      <c r="N108" s="50" t="s">
        <v>8605</v>
      </c>
      <c r="O108" s="50" t="s">
        <v>8606</v>
      </c>
      <c r="P108" s="50" t="s">
        <v>8607</v>
      </c>
      <c r="Q108" s="50" t="s">
        <v>8608</v>
      </c>
      <c r="R108" s="259"/>
      <c r="S108" s="45"/>
      <c r="T108" s="46"/>
      <c r="U108" s="46"/>
      <c r="V108" s="46"/>
      <c r="W108" s="46"/>
      <c r="X108" s="46"/>
      <c r="Y108" s="46"/>
      <c r="Z108" s="119"/>
      <c r="AA108" s="46"/>
      <c r="AB108" s="46"/>
      <c r="AC108" s="46"/>
      <c r="AD108" s="46"/>
      <c r="AE108" s="46"/>
      <c r="AF108" s="46"/>
      <c r="AG108" s="46"/>
      <c r="AH108" s="46"/>
      <c r="AI108" s="46"/>
      <c r="AJ108" s="46"/>
      <c r="AK108" s="46"/>
      <c r="AL108" s="46"/>
    </row>
    <row r="109" spans="1:38" ht="15" customHeight="1">
      <c r="A109" s="307">
        <v>45913</v>
      </c>
      <c r="B109" s="54">
        <v>0.44791666666666669</v>
      </c>
      <c r="C109" s="54">
        <f t="shared" ref="C109:C110" si="26">B109+TIME(0,40,0)</f>
        <v>0.47569444444444448</v>
      </c>
      <c r="D109" s="303">
        <v>0.49652777777777779</v>
      </c>
      <c r="E109" s="55" t="s">
        <v>2211</v>
      </c>
      <c r="F109" s="55" t="s">
        <v>481</v>
      </c>
      <c r="G109" s="55"/>
      <c r="H109" s="55">
        <v>2</v>
      </c>
      <c r="I109" s="55"/>
      <c r="J109" s="55"/>
      <c r="K109" s="55"/>
      <c r="L109" s="59">
        <f>SUM(G109:K111)</f>
        <v>6</v>
      </c>
      <c r="M109" s="55"/>
      <c r="N109" s="55">
        <v>1</v>
      </c>
      <c r="O109" s="55"/>
      <c r="P109" s="120"/>
      <c r="Q109" s="120"/>
      <c r="R109" s="259"/>
      <c r="S109" s="67"/>
      <c r="T109" s="67"/>
      <c r="U109" s="67"/>
      <c r="V109" s="67"/>
      <c r="W109" s="67"/>
      <c r="X109" s="67"/>
      <c r="Y109" s="67"/>
      <c r="Z109" s="82"/>
      <c r="AA109" s="67"/>
      <c r="AB109" s="67"/>
      <c r="AC109" s="67"/>
      <c r="AD109" s="67"/>
      <c r="AE109" s="67"/>
      <c r="AF109" s="67"/>
      <c r="AG109" s="67"/>
      <c r="AH109" s="67"/>
      <c r="AI109" s="67"/>
      <c r="AJ109" s="67"/>
      <c r="AK109" s="67"/>
      <c r="AL109" s="67"/>
    </row>
    <row r="110" spans="1:38" ht="15" customHeight="1">
      <c r="A110" s="301"/>
      <c r="B110" s="60">
        <v>0.4548611111111111</v>
      </c>
      <c r="C110" s="60">
        <f t="shared" si="26"/>
        <v>0.4826388888888889</v>
      </c>
      <c r="D110" s="301"/>
      <c r="E110" s="61" t="s">
        <v>3657</v>
      </c>
      <c r="F110" s="61" t="s">
        <v>481</v>
      </c>
      <c r="G110" s="61"/>
      <c r="H110" s="61">
        <v>2</v>
      </c>
      <c r="I110" s="61"/>
      <c r="J110" s="61"/>
      <c r="K110" s="61"/>
      <c r="L110" s="62"/>
      <c r="M110" s="61"/>
      <c r="N110" s="61"/>
      <c r="O110" s="61"/>
      <c r="P110" s="61"/>
      <c r="Q110" s="61"/>
      <c r="R110" s="259"/>
      <c r="S110" s="67"/>
      <c r="T110" s="67"/>
      <c r="U110" s="67"/>
      <c r="V110" s="67"/>
      <c r="W110" s="67"/>
      <c r="X110" s="67"/>
      <c r="Y110" s="67"/>
      <c r="Z110" s="82"/>
      <c r="AA110" s="67"/>
      <c r="AB110" s="67"/>
      <c r="AC110" s="67"/>
      <c r="AD110" s="67"/>
      <c r="AE110" s="67"/>
      <c r="AF110" s="67"/>
      <c r="AG110" s="67"/>
      <c r="AH110" s="67"/>
      <c r="AI110" s="67"/>
      <c r="AJ110" s="67"/>
      <c r="AK110" s="67"/>
      <c r="AL110" s="67"/>
    </row>
    <row r="111" spans="1:38" ht="15" customHeight="1">
      <c r="A111" s="301"/>
      <c r="B111" s="64">
        <v>0.47916666666666669</v>
      </c>
      <c r="C111" s="121"/>
      <c r="D111" s="302"/>
      <c r="E111" s="65" t="s">
        <v>2538</v>
      </c>
      <c r="F111" s="65" t="s">
        <v>481</v>
      </c>
      <c r="G111" s="65">
        <v>2</v>
      </c>
      <c r="H111" s="65"/>
      <c r="I111" s="65"/>
      <c r="J111" s="65"/>
      <c r="K111" s="65"/>
      <c r="L111" s="66"/>
      <c r="M111" s="65"/>
      <c r="N111" s="65"/>
      <c r="O111" s="65"/>
      <c r="P111" s="65"/>
      <c r="Q111" s="65"/>
      <c r="R111" s="259"/>
      <c r="S111" s="257"/>
      <c r="T111" s="257"/>
      <c r="U111" s="67"/>
      <c r="V111" s="67"/>
      <c r="W111" s="67"/>
      <c r="X111" s="67"/>
      <c r="Y111" s="67"/>
      <c r="Z111" s="82"/>
      <c r="AA111" s="67"/>
      <c r="AB111" s="67"/>
      <c r="AC111" s="67"/>
      <c r="AD111" s="67"/>
      <c r="AE111" s="67"/>
      <c r="AF111" s="67"/>
      <c r="AG111" s="67"/>
      <c r="AH111" s="67"/>
      <c r="AI111" s="67"/>
      <c r="AJ111" s="67"/>
      <c r="AK111" s="67"/>
      <c r="AL111" s="67"/>
    </row>
    <row r="112" spans="1:38" ht="15" customHeight="1">
      <c r="A112" s="301"/>
      <c r="B112" s="68">
        <v>0.4861111111111111</v>
      </c>
      <c r="C112" s="68">
        <f>B112+TIME(0,40,0)</f>
        <v>0.51388888888888884</v>
      </c>
      <c r="D112" s="69">
        <v>0.52777777777777779</v>
      </c>
      <c r="E112" s="70" t="s">
        <v>3225</v>
      </c>
      <c r="F112" s="70" t="s">
        <v>481</v>
      </c>
      <c r="G112" s="70"/>
      <c r="H112" s="70"/>
      <c r="I112" s="70"/>
      <c r="J112" s="70">
        <v>1</v>
      </c>
      <c r="K112" s="70"/>
      <c r="L112" s="71">
        <f>SUM(G112:K112)</f>
        <v>1</v>
      </c>
      <c r="M112" s="70">
        <v>1</v>
      </c>
      <c r="N112" s="70"/>
      <c r="O112" s="70"/>
      <c r="P112" s="70"/>
      <c r="Q112" s="70"/>
      <c r="R112" s="259"/>
      <c r="S112" s="67"/>
      <c r="T112" s="67"/>
      <c r="U112" s="67"/>
      <c r="V112" s="67"/>
      <c r="W112" s="67"/>
      <c r="X112" s="67"/>
      <c r="Y112" s="67"/>
      <c r="Z112" s="82"/>
      <c r="AA112" s="67"/>
      <c r="AB112" s="67"/>
      <c r="AC112" s="67"/>
      <c r="AD112" s="67"/>
      <c r="AE112" s="67"/>
      <c r="AF112" s="67"/>
      <c r="AG112" s="67"/>
      <c r="AH112" s="67"/>
      <c r="AI112" s="67"/>
      <c r="AJ112" s="67"/>
      <c r="AK112" s="67"/>
      <c r="AL112" s="67"/>
    </row>
    <row r="113" spans="1:38" ht="15" customHeight="1">
      <c r="A113" s="301"/>
      <c r="B113" s="72">
        <v>0.54861111111111116</v>
      </c>
      <c r="C113" s="72">
        <f>B113+TIME(1,0,0)</f>
        <v>0.59027777777777779</v>
      </c>
      <c r="D113" s="122">
        <v>0.59722222222222221</v>
      </c>
      <c r="E113" s="74" t="s">
        <v>670</v>
      </c>
      <c r="F113" s="74" t="s">
        <v>671</v>
      </c>
      <c r="G113" s="74"/>
      <c r="H113" s="74"/>
      <c r="I113" s="74"/>
      <c r="J113" s="74">
        <v>7</v>
      </c>
      <c r="K113" s="74"/>
      <c r="L113" s="75">
        <v>8</v>
      </c>
      <c r="M113" s="74"/>
      <c r="N113" s="74">
        <v>1</v>
      </c>
      <c r="O113" s="74"/>
      <c r="P113" s="74"/>
      <c r="Q113" s="74"/>
      <c r="R113" s="259"/>
      <c r="S113" s="67"/>
      <c r="T113" s="67"/>
      <c r="U113" s="67"/>
      <c r="V113" s="67"/>
      <c r="W113" s="67"/>
      <c r="X113" s="67"/>
      <c r="Y113" s="67"/>
      <c r="Z113" s="82"/>
      <c r="AA113" s="67"/>
      <c r="AB113" s="67"/>
      <c r="AC113" s="67"/>
      <c r="AD113" s="67"/>
      <c r="AE113" s="67"/>
      <c r="AF113" s="67"/>
      <c r="AG113" s="67"/>
      <c r="AH113" s="67"/>
      <c r="AI113" s="67"/>
      <c r="AJ113" s="67"/>
      <c r="AK113" s="67"/>
      <c r="AL113" s="67"/>
    </row>
    <row r="114" spans="1:38" ht="15" customHeight="1">
      <c r="A114" s="301"/>
      <c r="B114" s="68">
        <v>0.55555555555555558</v>
      </c>
      <c r="C114" s="68">
        <f>B114+TIME(0,40,0)</f>
        <v>0.58333333333333337</v>
      </c>
      <c r="D114" s="69">
        <v>0.58333333333333337</v>
      </c>
      <c r="E114" s="70" t="s">
        <v>4433</v>
      </c>
      <c r="F114" s="70" t="s">
        <v>481</v>
      </c>
      <c r="G114" s="70"/>
      <c r="H114" s="70"/>
      <c r="I114" s="70"/>
      <c r="J114" s="70"/>
      <c r="K114" s="70">
        <v>1</v>
      </c>
      <c r="L114" s="71"/>
      <c r="M114" s="70"/>
      <c r="N114" s="70"/>
      <c r="O114" s="70"/>
      <c r="P114" s="70"/>
      <c r="Q114" s="70"/>
      <c r="R114" s="259"/>
      <c r="S114" s="67"/>
      <c r="T114" s="67"/>
      <c r="U114" s="67"/>
      <c r="V114" s="67"/>
      <c r="W114" s="67"/>
      <c r="X114" s="67"/>
      <c r="Y114" s="67"/>
      <c r="Z114" s="82"/>
      <c r="AA114" s="67"/>
      <c r="AB114" s="67"/>
      <c r="AC114" s="67"/>
      <c r="AD114" s="67"/>
      <c r="AE114" s="67"/>
      <c r="AF114" s="67"/>
      <c r="AG114" s="67"/>
      <c r="AH114" s="67"/>
      <c r="AI114" s="67"/>
      <c r="AJ114" s="67"/>
      <c r="AK114" s="67"/>
      <c r="AL114" s="67"/>
    </row>
    <row r="115" spans="1:38" ht="15" customHeight="1">
      <c r="A115" s="301"/>
      <c r="B115" s="108">
        <v>0.53472222222222221</v>
      </c>
      <c r="C115" s="108">
        <f>B115+TIME(1,0,0)</f>
        <v>0.57638888888888884</v>
      </c>
      <c r="D115" s="73">
        <v>0.59027777777777779</v>
      </c>
      <c r="E115" s="109" t="s">
        <v>2610</v>
      </c>
      <c r="F115" s="109" t="s">
        <v>671</v>
      </c>
      <c r="G115" s="109">
        <v>2</v>
      </c>
      <c r="H115" s="109"/>
      <c r="I115" s="109"/>
      <c r="J115" s="109"/>
      <c r="K115" s="109"/>
      <c r="L115" s="123">
        <f>SUM(G115:K116)</f>
        <v>4</v>
      </c>
      <c r="M115" s="109">
        <v>1</v>
      </c>
      <c r="N115" s="109"/>
      <c r="O115" s="109"/>
      <c r="P115" s="109"/>
      <c r="Q115" s="109"/>
      <c r="R115" s="259"/>
      <c r="S115" s="67"/>
      <c r="T115" s="67"/>
      <c r="U115" s="67"/>
      <c r="V115" s="67"/>
      <c r="W115" s="67"/>
      <c r="X115" s="67"/>
      <c r="Y115" s="67"/>
      <c r="Z115" s="82"/>
      <c r="AA115" s="67"/>
      <c r="AB115" s="67"/>
      <c r="AC115" s="67"/>
      <c r="AD115" s="67"/>
      <c r="AE115" s="67"/>
      <c r="AF115" s="67"/>
      <c r="AG115" s="67"/>
      <c r="AH115" s="67"/>
      <c r="AI115" s="67"/>
      <c r="AJ115" s="67"/>
      <c r="AK115" s="67"/>
      <c r="AL115" s="67"/>
    </row>
    <row r="116" spans="1:38" ht="15" customHeight="1">
      <c r="A116" s="301"/>
      <c r="B116" s="64">
        <v>0.56944444444444442</v>
      </c>
      <c r="C116" s="64">
        <f t="shared" ref="C116:C128" si="27">B116+TIME(0,40,0)</f>
        <v>0.59722222222222221</v>
      </c>
      <c r="D116" s="99">
        <v>0.61111111111111116</v>
      </c>
      <c r="E116" s="65" t="s">
        <v>2877</v>
      </c>
      <c r="F116" s="65" t="s">
        <v>481</v>
      </c>
      <c r="G116" s="65"/>
      <c r="H116" s="65">
        <v>2</v>
      </c>
      <c r="I116" s="65"/>
      <c r="J116" s="65"/>
      <c r="K116" s="65"/>
      <c r="L116" s="66"/>
      <c r="M116" s="65"/>
      <c r="N116" s="65"/>
      <c r="O116" s="65"/>
      <c r="P116" s="65"/>
      <c r="Q116" s="65"/>
      <c r="R116" s="259"/>
      <c r="S116" s="67"/>
      <c r="T116" s="67"/>
      <c r="U116" s="67"/>
      <c r="V116" s="67"/>
      <c r="W116" s="67"/>
      <c r="X116" s="67"/>
      <c r="Y116" s="67"/>
      <c r="Z116" s="82"/>
      <c r="AA116" s="67"/>
      <c r="AB116" s="67"/>
      <c r="AC116" s="67"/>
      <c r="AD116" s="67"/>
      <c r="AE116" s="67"/>
      <c r="AF116" s="67"/>
      <c r="AG116" s="67"/>
      <c r="AH116" s="67"/>
      <c r="AI116" s="67"/>
      <c r="AJ116" s="67"/>
      <c r="AK116" s="67"/>
      <c r="AL116" s="67"/>
    </row>
    <row r="117" spans="1:38" ht="15" customHeight="1">
      <c r="A117" s="301"/>
      <c r="B117" s="108">
        <v>0.61111111111111116</v>
      </c>
      <c r="C117" s="108">
        <f t="shared" si="27"/>
        <v>0.63888888888888895</v>
      </c>
      <c r="D117" s="300">
        <v>0.66666666666666663</v>
      </c>
      <c r="E117" s="109" t="s">
        <v>2496</v>
      </c>
      <c r="F117" s="109" t="s">
        <v>481</v>
      </c>
      <c r="G117" s="109">
        <v>3</v>
      </c>
      <c r="H117" s="109"/>
      <c r="I117" s="109"/>
      <c r="J117" s="109"/>
      <c r="K117" s="109"/>
      <c r="L117" s="123">
        <f>SUM(G117:K119)</f>
        <v>22</v>
      </c>
      <c r="M117" s="124"/>
      <c r="N117" s="109"/>
      <c r="O117" s="109"/>
      <c r="P117" s="109">
        <v>1</v>
      </c>
      <c r="Q117" s="109"/>
      <c r="R117" s="259"/>
      <c r="S117" s="67"/>
      <c r="T117" s="67"/>
      <c r="U117" s="67"/>
      <c r="V117" s="67"/>
      <c r="W117" s="67"/>
      <c r="X117" s="67"/>
      <c r="Y117" s="67"/>
      <c r="Z117" s="82"/>
      <c r="AA117" s="67"/>
      <c r="AB117" s="67"/>
      <c r="AC117" s="67"/>
      <c r="AD117" s="67"/>
      <c r="AE117" s="67"/>
      <c r="AF117" s="67"/>
      <c r="AG117" s="67"/>
      <c r="AH117" s="67"/>
      <c r="AI117" s="67"/>
      <c r="AJ117" s="67"/>
      <c r="AK117" s="67"/>
      <c r="AL117" s="67"/>
    </row>
    <row r="118" spans="1:38" ht="15" customHeight="1">
      <c r="A118" s="301"/>
      <c r="B118" s="60">
        <v>0.61111111111111116</v>
      </c>
      <c r="C118" s="60">
        <f t="shared" si="27"/>
        <v>0.63888888888888895</v>
      </c>
      <c r="D118" s="301"/>
      <c r="E118" s="61" t="s">
        <v>3911</v>
      </c>
      <c r="F118" s="61" t="s">
        <v>481</v>
      </c>
      <c r="G118" s="61"/>
      <c r="H118" s="61"/>
      <c r="I118" s="61"/>
      <c r="J118" s="61"/>
      <c r="K118" s="61">
        <v>2</v>
      </c>
      <c r="L118" s="62"/>
      <c r="M118" s="61"/>
      <c r="N118" s="61"/>
      <c r="O118" s="61"/>
      <c r="P118" s="61"/>
      <c r="Q118" s="61"/>
      <c r="R118" s="259"/>
      <c r="S118" s="67"/>
      <c r="T118" s="67"/>
      <c r="U118" s="67"/>
      <c r="V118" s="67"/>
      <c r="W118" s="67"/>
      <c r="X118" s="67"/>
      <c r="Y118" s="67"/>
      <c r="Z118" s="82"/>
      <c r="AA118" s="67"/>
      <c r="AB118" s="67"/>
      <c r="AC118" s="67"/>
      <c r="AD118" s="67"/>
      <c r="AE118" s="67"/>
      <c r="AF118" s="67"/>
      <c r="AG118" s="67"/>
      <c r="AH118" s="67"/>
      <c r="AI118" s="67"/>
      <c r="AJ118" s="67"/>
      <c r="AK118" s="67"/>
      <c r="AL118" s="67"/>
    </row>
    <row r="119" spans="1:38" ht="15" customHeight="1">
      <c r="A119" s="301"/>
      <c r="B119" s="64">
        <v>0.625</v>
      </c>
      <c r="C119" s="64">
        <f t="shared" si="27"/>
        <v>0.65277777777777779</v>
      </c>
      <c r="D119" s="302"/>
      <c r="E119" s="65" t="s">
        <v>2525</v>
      </c>
      <c r="F119" s="65" t="s">
        <v>481</v>
      </c>
      <c r="G119" s="65">
        <v>17</v>
      </c>
      <c r="H119" s="65"/>
      <c r="I119" s="65"/>
      <c r="J119" s="65"/>
      <c r="K119" s="65"/>
      <c r="L119" s="66"/>
      <c r="M119" s="65"/>
      <c r="N119" s="65"/>
      <c r="O119" s="65"/>
      <c r="P119" s="65"/>
      <c r="Q119" s="65"/>
      <c r="R119" s="259"/>
      <c r="S119" s="67"/>
      <c r="T119" s="67"/>
      <c r="U119" s="67"/>
      <c r="V119" s="67"/>
      <c r="W119" s="67"/>
      <c r="X119" s="67"/>
      <c r="Y119" s="67"/>
      <c r="Z119" s="82"/>
      <c r="AA119" s="67"/>
      <c r="AB119" s="67"/>
      <c r="AC119" s="67"/>
      <c r="AD119" s="67"/>
      <c r="AE119" s="67"/>
      <c r="AF119" s="67"/>
      <c r="AG119" s="67"/>
      <c r="AH119" s="67"/>
      <c r="AI119" s="67"/>
      <c r="AJ119" s="67"/>
      <c r="AK119" s="67"/>
      <c r="AL119" s="67"/>
    </row>
    <row r="120" spans="1:38" ht="15" customHeight="1">
      <c r="A120" s="301"/>
      <c r="B120" s="72">
        <v>0.65625</v>
      </c>
      <c r="C120" s="72">
        <f t="shared" si="27"/>
        <v>0.68402777777777779</v>
      </c>
      <c r="D120" s="300">
        <v>0.71875</v>
      </c>
      <c r="E120" s="74" t="s">
        <v>2214</v>
      </c>
      <c r="F120" s="74" t="s">
        <v>481</v>
      </c>
      <c r="G120" s="74"/>
      <c r="H120" s="74">
        <v>3</v>
      </c>
      <c r="I120" s="74"/>
      <c r="J120" s="74"/>
      <c r="K120" s="74"/>
      <c r="L120" s="75">
        <f>SUM(G120:K121)</f>
        <v>15</v>
      </c>
      <c r="M120" s="74"/>
      <c r="N120" s="74"/>
      <c r="O120" s="74"/>
      <c r="P120" s="74">
        <v>1</v>
      </c>
      <c r="Q120" s="74"/>
      <c r="R120" s="259"/>
      <c r="S120" s="67"/>
      <c r="T120" s="67"/>
      <c r="U120" s="67"/>
      <c r="V120" s="67"/>
      <c r="W120" s="67"/>
      <c r="X120" s="67"/>
      <c r="Y120" s="67"/>
      <c r="Z120" s="82"/>
      <c r="AA120" s="67"/>
      <c r="AB120" s="67"/>
      <c r="AC120" s="67"/>
      <c r="AD120" s="67"/>
      <c r="AE120" s="67"/>
      <c r="AF120" s="67"/>
      <c r="AG120" s="67"/>
      <c r="AH120" s="67"/>
      <c r="AI120" s="67"/>
      <c r="AJ120" s="67"/>
      <c r="AK120" s="67"/>
      <c r="AL120" s="67"/>
    </row>
    <row r="121" spans="1:38" ht="15" customHeight="1">
      <c r="A121" s="301"/>
      <c r="B121" s="68">
        <v>0.67708333333333337</v>
      </c>
      <c r="C121" s="68">
        <f t="shared" si="27"/>
        <v>0.70486111111111116</v>
      </c>
      <c r="D121" s="302"/>
      <c r="E121" s="70" t="s">
        <v>1576</v>
      </c>
      <c r="F121" s="70" t="s">
        <v>481</v>
      </c>
      <c r="G121" s="70"/>
      <c r="H121" s="70">
        <v>12</v>
      </c>
      <c r="I121" s="70"/>
      <c r="J121" s="70"/>
      <c r="K121" s="70"/>
      <c r="L121" s="71"/>
      <c r="M121" s="70"/>
      <c r="N121" s="70"/>
      <c r="O121" s="70"/>
      <c r="P121" s="70"/>
      <c r="Q121" s="70"/>
      <c r="R121" s="259"/>
      <c r="S121" s="67"/>
      <c r="T121" s="67"/>
      <c r="U121" s="67"/>
      <c r="V121" s="67"/>
      <c r="W121" s="67"/>
      <c r="X121" s="67"/>
      <c r="Y121" s="67"/>
      <c r="Z121" s="82"/>
      <c r="AA121" s="67"/>
      <c r="AB121" s="67"/>
      <c r="AC121" s="67"/>
      <c r="AD121" s="67"/>
      <c r="AE121" s="67"/>
      <c r="AF121" s="67"/>
      <c r="AG121" s="67"/>
      <c r="AH121" s="67"/>
      <c r="AI121" s="67"/>
      <c r="AJ121" s="67"/>
      <c r="AK121" s="67"/>
      <c r="AL121" s="67"/>
    </row>
    <row r="122" spans="1:38" ht="15" customHeight="1">
      <c r="A122" s="301"/>
      <c r="B122" s="68">
        <v>0.69097222222222221</v>
      </c>
      <c r="C122" s="68">
        <f t="shared" si="27"/>
        <v>0.71875</v>
      </c>
      <c r="D122" s="69">
        <f t="shared" ref="D122:D124" si="28">C122+TIME(0,20,0)</f>
        <v>0.73263888888888884</v>
      </c>
      <c r="E122" s="70" t="s">
        <v>3903</v>
      </c>
      <c r="F122" s="70" t="s">
        <v>481</v>
      </c>
      <c r="G122" s="70"/>
      <c r="H122" s="70"/>
      <c r="I122" s="70"/>
      <c r="J122" s="70"/>
      <c r="K122" s="70">
        <v>3</v>
      </c>
      <c r="L122" s="71">
        <f t="shared" ref="L122:L124" si="29">SUM(G122:K122)</f>
        <v>3</v>
      </c>
      <c r="M122" s="70">
        <v>1</v>
      </c>
      <c r="N122" s="70"/>
      <c r="O122" s="70"/>
      <c r="P122" s="70"/>
      <c r="Q122" s="70"/>
      <c r="R122" s="259"/>
      <c r="S122" s="67"/>
      <c r="T122" s="67"/>
      <c r="U122" s="67"/>
      <c r="V122" s="67"/>
      <c r="W122" s="67"/>
      <c r="X122" s="67"/>
      <c r="Y122" s="67"/>
      <c r="Z122" s="82"/>
      <c r="AA122" s="67"/>
      <c r="AB122" s="67"/>
      <c r="AC122" s="67"/>
      <c r="AD122" s="67"/>
      <c r="AE122" s="67"/>
      <c r="AF122" s="67"/>
      <c r="AG122" s="67"/>
      <c r="AH122" s="67"/>
      <c r="AI122" s="67"/>
      <c r="AJ122" s="67"/>
      <c r="AK122" s="67"/>
      <c r="AL122" s="67"/>
    </row>
    <row r="123" spans="1:38" ht="15" customHeight="1">
      <c r="A123" s="301"/>
      <c r="B123" s="68">
        <v>0.70486111111111116</v>
      </c>
      <c r="C123" s="68">
        <f t="shared" si="27"/>
        <v>0.73263888888888895</v>
      </c>
      <c r="D123" s="69">
        <f t="shared" si="28"/>
        <v>0.74652777777777779</v>
      </c>
      <c r="E123" s="70" t="s">
        <v>2749</v>
      </c>
      <c r="F123" s="70" t="s">
        <v>481</v>
      </c>
      <c r="G123" s="70"/>
      <c r="H123" s="70">
        <v>3</v>
      </c>
      <c r="I123" s="70"/>
      <c r="J123" s="70"/>
      <c r="K123" s="70"/>
      <c r="L123" s="71">
        <f t="shared" si="29"/>
        <v>3</v>
      </c>
      <c r="M123" s="70">
        <v>1</v>
      </c>
      <c r="N123" s="70"/>
      <c r="O123" s="70"/>
      <c r="P123" s="70"/>
      <c r="Q123" s="70"/>
      <c r="R123" s="259"/>
      <c r="S123" s="67"/>
      <c r="T123" s="67"/>
      <c r="U123" s="67"/>
      <c r="V123" s="67"/>
      <c r="W123" s="67"/>
      <c r="X123" s="67"/>
      <c r="Y123" s="67"/>
      <c r="Z123" s="82"/>
      <c r="AA123" s="67"/>
      <c r="AB123" s="67"/>
      <c r="AC123" s="67"/>
      <c r="AD123" s="67"/>
      <c r="AE123" s="67"/>
      <c r="AF123" s="67"/>
      <c r="AG123" s="67"/>
      <c r="AH123" s="67"/>
      <c r="AI123" s="67"/>
      <c r="AJ123" s="67"/>
      <c r="AK123" s="67"/>
      <c r="AL123" s="67"/>
    </row>
    <row r="124" spans="1:38" ht="15" customHeight="1">
      <c r="A124" s="301"/>
      <c r="B124" s="68">
        <v>0.72222222222222221</v>
      </c>
      <c r="C124" s="68">
        <f t="shared" si="27"/>
        <v>0.75</v>
      </c>
      <c r="D124" s="69">
        <f t="shared" si="28"/>
        <v>0.76388888888888884</v>
      </c>
      <c r="E124" s="70" t="s">
        <v>1517</v>
      </c>
      <c r="F124" s="70" t="s">
        <v>481</v>
      </c>
      <c r="G124" s="70"/>
      <c r="H124" s="70"/>
      <c r="I124" s="70"/>
      <c r="J124" s="70">
        <v>2</v>
      </c>
      <c r="K124" s="70"/>
      <c r="L124" s="71">
        <f t="shared" si="29"/>
        <v>2</v>
      </c>
      <c r="M124" s="70">
        <v>1</v>
      </c>
      <c r="N124" s="70"/>
      <c r="O124" s="70"/>
      <c r="P124" s="70"/>
      <c r="Q124" s="70"/>
      <c r="R124" s="259"/>
      <c r="S124" s="67"/>
      <c r="T124" s="67"/>
      <c r="U124" s="67"/>
      <c r="V124" s="67"/>
      <c r="W124" s="67"/>
      <c r="X124" s="67"/>
      <c r="Y124" s="67"/>
      <c r="Z124" s="82"/>
      <c r="AA124" s="67"/>
      <c r="AB124" s="67"/>
      <c r="AC124" s="67"/>
      <c r="AD124" s="67"/>
      <c r="AE124" s="67"/>
      <c r="AF124" s="67"/>
      <c r="AG124" s="67"/>
      <c r="AH124" s="67"/>
      <c r="AI124" s="67"/>
      <c r="AJ124" s="67"/>
      <c r="AK124" s="67"/>
      <c r="AL124" s="67"/>
    </row>
    <row r="125" spans="1:38" ht="15" customHeight="1">
      <c r="A125" s="301"/>
      <c r="B125" s="72">
        <v>0.73263888888888884</v>
      </c>
      <c r="C125" s="72">
        <f t="shared" si="27"/>
        <v>0.76041666666666663</v>
      </c>
      <c r="D125" s="300">
        <v>0.8125</v>
      </c>
      <c r="E125" s="74" t="s">
        <v>3809</v>
      </c>
      <c r="F125" s="74" t="s">
        <v>481</v>
      </c>
      <c r="G125" s="74"/>
      <c r="H125" s="74">
        <v>2</v>
      </c>
      <c r="I125" s="74"/>
      <c r="J125" s="74"/>
      <c r="K125" s="74"/>
      <c r="L125" s="75">
        <f>SUM(G125:K127)</f>
        <v>13</v>
      </c>
      <c r="M125" s="74"/>
      <c r="N125" s="74"/>
      <c r="O125" s="74"/>
      <c r="P125" s="74">
        <v>1</v>
      </c>
      <c r="Q125" s="74"/>
      <c r="R125" s="259"/>
      <c r="S125" s="67"/>
      <c r="T125" s="67"/>
      <c r="U125" s="67"/>
      <c r="V125" s="67"/>
      <c r="W125" s="67"/>
      <c r="X125" s="67"/>
      <c r="Y125" s="67"/>
      <c r="Z125" s="82"/>
      <c r="AA125" s="67"/>
      <c r="AB125" s="67"/>
      <c r="AC125" s="67"/>
      <c r="AD125" s="67"/>
      <c r="AE125" s="67"/>
      <c r="AF125" s="67"/>
      <c r="AG125" s="67"/>
      <c r="AH125" s="67"/>
      <c r="AI125" s="67"/>
      <c r="AJ125" s="67"/>
      <c r="AK125" s="67"/>
      <c r="AL125" s="67"/>
    </row>
    <row r="126" spans="1:38" ht="15" customHeight="1">
      <c r="A126" s="301"/>
      <c r="B126" s="72">
        <v>0.73611111111111116</v>
      </c>
      <c r="C126" s="72">
        <f t="shared" si="27"/>
        <v>0.76388888888888895</v>
      </c>
      <c r="D126" s="301"/>
      <c r="E126" s="74" t="s">
        <v>2791</v>
      </c>
      <c r="F126" s="74" t="s">
        <v>481</v>
      </c>
      <c r="G126" s="74"/>
      <c r="H126" s="74">
        <v>5</v>
      </c>
      <c r="I126" s="74"/>
      <c r="J126" s="74"/>
      <c r="K126" s="74"/>
      <c r="L126" s="75"/>
      <c r="M126" s="74"/>
      <c r="N126" s="74"/>
      <c r="O126" s="74"/>
      <c r="P126" s="74"/>
      <c r="Q126" s="74"/>
      <c r="R126" s="259"/>
      <c r="S126" s="67"/>
      <c r="T126" s="67"/>
      <c r="U126" s="67"/>
      <c r="V126" s="67"/>
      <c r="W126" s="67"/>
      <c r="X126" s="67"/>
      <c r="Y126" s="67"/>
      <c r="Z126" s="82"/>
      <c r="AA126" s="67"/>
      <c r="AB126" s="67"/>
      <c r="AC126" s="67"/>
      <c r="AD126" s="67"/>
      <c r="AE126" s="67"/>
      <c r="AF126" s="67"/>
      <c r="AG126" s="67"/>
      <c r="AH126" s="67"/>
      <c r="AI126" s="67"/>
      <c r="AJ126" s="67"/>
      <c r="AK126" s="67"/>
      <c r="AL126" s="67"/>
    </row>
    <row r="127" spans="1:38" ht="15" customHeight="1">
      <c r="A127" s="301"/>
      <c r="B127" s="64">
        <v>0.77083333333333337</v>
      </c>
      <c r="C127" s="64">
        <f t="shared" si="27"/>
        <v>0.79861111111111116</v>
      </c>
      <c r="D127" s="302"/>
      <c r="E127" s="65" t="s">
        <v>2920</v>
      </c>
      <c r="F127" s="65" t="s">
        <v>481</v>
      </c>
      <c r="G127" s="65"/>
      <c r="H127" s="65">
        <v>6</v>
      </c>
      <c r="I127" s="65"/>
      <c r="J127" s="65"/>
      <c r="K127" s="65"/>
      <c r="L127" s="66"/>
      <c r="M127" s="65"/>
      <c r="N127" s="65"/>
      <c r="O127" s="65"/>
      <c r="P127" s="65"/>
      <c r="Q127" s="65"/>
      <c r="R127" s="259"/>
      <c r="S127" s="67"/>
      <c r="T127" s="67"/>
      <c r="U127" s="67"/>
      <c r="V127" s="67"/>
      <c r="W127" s="67"/>
      <c r="X127" s="67"/>
      <c r="Y127" s="67"/>
      <c r="Z127" s="82"/>
      <c r="AA127" s="67"/>
      <c r="AB127" s="67"/>
      <c r="AC127" s="67"/>
      <c r="AD127" s="67"/>
      <c r="AE127" s="67"/>
      <c r="AF127" s="67"/>
      <c r="AG127" s="67"/>
      <c r="AH127" s="67"/>
      <c r="AI127" s="67"/>
      <c r="AJ127" s="67"/>
      <c r="AK127" s="67"/>
      <c r="AL127" s="67"/>
    </row>
    <row r="128" spans="1:38" ht="15" customHeight="1">
      <c r="A128" s="301"/>
      <c r="B128" s="68">
        <v>0.92013888888888884</v>
      </c>
      <c r="C128" s="68">
        <f t="shared" si="27"/>
        <v>0.94791666666666663</v>
      </c>
      <c r="D128" s="69">
        <v>0.95138888888888884</v>
      </c>
      <c r="E128" s="70" t="s">
        <v>1178</v>
      </c>
      <c r="F128" s="70" t="s">
        <v>671</v>
      </c>
      <c r="G128" s="70"/>
      <c r="H128" s="70"/>
      <c r="I128" s="70"/>
      <c r="J128" s="70">
        <v>2</v>
      </c>
      <c r="K128" s="70"/>
      <c r="L128" s="71">
        <f t="shared" ref="L128:L129" si="30">SUM(G128:K128)</f>
        <v>2</v>
      </c>
      <c r="M128" s="70">
        <v>1</v>
      </c>
      <c r="N128" s="70"/>
      <c r="O128" s="70"/>
      <c r="P128" s="70"/>
      <c r="Q128" s="70"/>
      <c r="R128" s="259"/>
      <c r="S128" s="67"/>
      <c r="T128" s="67"/>
      <c r="U128" s="67"/>
      <c r="V128" s="67"/>
      <c r="W128" s="67"/>
      <c r="X128" s="67"/>
      <c r="Y128" s="67"/>
      <c r="Z128" s="82"/>
      <c r="AA128" s="67"/>
      <c r="AB128" s="67"/>
      <c r="AC128" s="67"/>
      <c r="AD128" s="67"/>
      <c r="AE128" s="67"/>
      <c r="AF128" s="67"/>
      <c r="AG128" s="67"/>
      <c r="AH128" s="67"/>
      <c r="AI128" s="67"/>
      <c r="AJ128" s="67"/>
      <c r="AK128" s="67"/>
      <c r="AL128" s="67"/>
    </row>
    <row r="129" spans="1:38" ht="15" customHeight="1">
      <c r="A129" s="299"/>
      <c r="B129" s="72">
        <v>0.93055555555555558</v>
      </c>
      <c r="C129" s="72">
        <f>B129+TIME(1,0,0)</f>
        <v>0.97222222222222221</v>
      </c>
      <c r="D129" s="122">
        <f>C129+TIME(0,20,0)</f>
        <v>0.98611111111111105</v>
      </c>
      <c r="E129" s="74" t="s">
        <v>3492</v>
      </c>
      <c r="F129" s="74" t="s">
        <v>671</v>
      </c>
      <c r="G129" s="74"/>
      <c r="H129" s="74"/>
      <c r="I129" s="74">
        <v>2</v>
      </c>
      <c r="J129" s="74"/>
      <c r="K129" s="74"/>
      <c r="L129" s="75">
        <f t="shared" si="30"/>
        <v>2</v>
      </c>
      <c r="M129" s="74">
        <v>1</v>
      </c>
      <c r="N129" s="74"/>
      <c r="O129" s="74"/>
      <c r="P129" s="74"/>
      <c r="Q129" s="74"/>
      <c r="R129" s="259"/>
      <c r="S129" s="67"/>
      <c r="T129" s="67"/>
      <c r="U129" s="67"/>
      <c r="V129" s="67"/>
      <c r="W129" s="67"/>
      <c r="X129" s="67"/>
      <c r="Y129" s="67"/>
      <c r="Z129" s="82"/>
      <c r="AA129" s="67"/>
      <c r="AB129" s="67"/>
      <c r="AC129" s="67"/>
      <c r="AD129" s="67"/>
      <c r="AE129" s="67"/>
      <c r="AF129" s="67"/>
      <c r="AG129" s="67"/>
      <c r="AH129" s="67"/>
      <c r="AI129" s="67"/>
      <c r="AJ129" s="67"/>
      <c r="AK129" s="67"/>
      <c r="AL129" s="67"/>
    </row>
    <row r="130" spans="1:38" ht="22.5" customHeight="1">
      <c r="A130" s="294" t="s">
        <v>8620</v>
      </c>
      <c r="B130" s="295"/>
      <c r="C130" s="295"/>
      <c r="D130" s="295"/>
      <c r="E130" s="295"/>
      <c r="F130" s="296"/>
      <c r="G130" s="88">
        <f>SUM(G109:G129)</f>
        <v>24</v>
      </c>
      <c r="H130" s="88">
        <f t="shared" ref="H130:Q130" si="31">SUM(H109:H129)</f>
        <v>37</v>
      </c>
      <c r="I130" s="88">
        <f t="shared" si="31"/>
        <v>2</v>
      </c>
      <c r="J130" s="88">
        <f t="shared" si="31"/>
        <v>12</v>
      </c>
      <c r="K130" s="88">
        <f t="shared" si="31"/>
        <v>6</v>
      </c>
      <c r="L130" s="89">
        <f t="shared" si="31"/>
        <v>81</v>
      </c>
      <c r="M130" s="88">
        <f t="shared" si="31"/>
        <v>7</v>
      </c>
      <c r="N130" s="88">
        <f t="shared" si="31"/>
        <v>2</v>
      </c>
      <c r="O130" s="88">
        <f t="shared" si="31"/>
        <v>0</v>
      </c>
      <c r="P130" s="88">
        <f t="shared" si="31"/>
        <v>3</v>
      </c>
      <c r="Q130" s="88">
        <f t="shared" si="31"/>
        <v>0</v>
      </c>
      <c r="R130" s="259"/>
      <c r="S130" s="125"/>
      <c r="T130" s="67"/>
      <c r="U130" s="67"/>
      <c r="V130" s="67"/>
      <c r="W130" s="67"/>
      <c r="X130" s="67"/>
      <c r="Y130" s="67"/>
      <c r="Z130" s="82"/>
      <c r="AA130" s="67"/>
      <c r="AB130" s="67"/>
      <c r="AC130" s="67"/>
      <c r="AD130" s="67"/>
      <c r="AE130" s="67"/>
      <c r="AF130" s="67"/>
      <c r="AG130" s="67"/>
      <c r="AH130" s="67"/>
      <c r="AI130" s="67"/>
      <c r="AJ130" s="67"/>
      <c r="AK130" s="67"/>
      <c r="AL130" s="67"/>
    </row>
    <row r="131" spans="1:38" ht="15" customHeight="1">
      <c r="A131" s="90"/>
      <c r="B131" s="90"/>
      <c r="C131" s="90"/>
      <c r="D131" s="90"/>
      <c r="E131" s="67"/>
      <c r="F131" s="67"/>
      <c r="G131" s="67"/>
      <c r="H131" s="67"/>
      <c r="I131" s="67"/>
      <c r="J131" s="67"/>
      <c r="K131" s="67"/>
      <c r="L131" s="67"/>
      <c r="M131" s="67" t="s">
        <v>8621</v>
      </c>
      <c r="N131" s="67" t="s">
        <v>8622</v>
      </c>
      <c r="O131" s="67" t="s">
        <v>8623</v>
      </c>
      <c r="P131" s="67" t="s">
        <v>8624</v>
      </c>
      <c r="Q131" s="67" t="s">
        <v>8625</v>
      </c>
      <c r="R131" s="259"/>
      <c r="S131" s="260"/>
      <c r="T131" s="67"/>
      <c r="U131" s="67"/>
      <c r="V131" s="67"/>
      <c r="W131" s="67"/>
      <c r="X131" s="67"/>
      <c r="Y131" s="67"/>
      <c r="Z131" s="82"/>
      <c r="AA131" s="67"/>
      <c r="AB131" s="67"/>
      <c r="AC131" s="67"/>
      <c r="AD131" s="67"/>
      <c r="AE131" s="67"/>
      <c r="AF131" s="67"/>
      <c r="AG131" s="67"/>
      <c r="AH131" s="67"/>
      <c r="AI131" s="67"/>
      <c r="AJ131" s="67"/>
      <c r="AK131" s="67"/>
      <c r="AL131" s="67"/>
    </row>
    <row r="132" spans="1:38" ht="15" customHeight="1">
      <c r="A132" s="90"/>
      <c r="B132" s="90"/>
      <c r="C132" s="90"/>
      <c r="D132" s="90"/>
      <c r="E132" s="67"/>
      <c r="F132" s="67"/>
      <c r="G132" s="67"/>
      <c r="H132" s="67"/>
      <c r="I132" s="67"/>
      <c r="J132" s="67"/>
      <c r="K132" s="67"/>
      <c r="L132" s="67"/>
      <c r="M132" s="67"/>
      <c r="N132" s="67"/>
      <c r="O132" s="67"/>
      <c r="P132" s="67"/>
      <c r="Q132" s="259"/>
      <c r="R132" s="259"/>
      <c r="S132" s="67"/>
      <c r="T132" s="67"/>
      <c r="U132" s="67"/>
      <c r="V132" s="67"/>
      <c r="W132" s="67"/>
      <c r="X132" s="67"/>
      <c r="Y132" s="67"/>
      <c r="Z132" s="82"/>
      <c r="AA132" s="67"/>
      <c r="AB132" s="67"/>
      <c r="AC132" s="67"/>
      <c r="AD132" s="67"/>
      <c r="AE132" s="67"/>
      <c r="AF132" s="67"/>
      <c r="AG132" s="67"/>
      <c r="AH132" s="67"/>
      <c r="AI132" s="67"/>
      <c r="AJ132" s="67"/>
      <c r="AK132" s="67"/>
      <c r="AL132" s="67"/>
    </row>
    <row r="133" spans="1:38" ht="15" customHeight="1">
      <c r="A133" s="90"/>
      <c r="B133" s="90"/>
      <c r="C133" s="90"/>
      <c r="D133" s="67"/>
      <c r="E133" s="67"/>
      <c r="F133" s="67"/>
      <c r="G133" s="67"/>
      <c r="H133" s="67"/>
      <c r="I133" s="67"/>
      <c r="J133" s="67"/>
      <c r="K133" s="67"/>
      <c r="L133" s="67"/>
      <c r="M133" s="67"/>
      <c r="N133" s="67"/>
      <c r="O133" s="67"/>
      <c r="P133" s="67"/>
      <c r="Q133" s="67"/>
      <c r="R133" s="67"/>
      <c r="S133" s="67"/>
      <c r="T133" s="67"/>
      <c r="U133" s="67"/>
      <c r="V133" s="67"/>
      <c r="W133" s="67"/>
      <c r="X133" s="67"/>
      <c r="Y133" s="67"/>
      <c r="Z133" s="82"/>
      <c r="AA133" s="67"/>
      <c r="AB133" s="67"/>
      <c r="AC133" s="67"/>
      <c r="AD133" s="67"/>
      <c r="AE133" s="67"/>
      <c r="AF133" s="67"/>
      <c r="AG133" s="67"/>
      <c r="AH133" s="67"/>
      <c r="AI133" s="67"/>
      <c r="AJ133" s="67"/>
      <c r="AK133" s="67"/>
      <c r="AL133" s="67"/>
    </row>
    <row r="134" spans="1:38" ht="15.75" customHeight="1">
      <c r="A134" s="90"/>
      <c r="B134" s="90"/>
      <c r="C134" s="90"/>
      <c r="D134" s="90"/>
      <c r="E134" s="67"/>
      <c r="F134" s="67"/>
      <c r="G134" s="67"/>
      <c r="H134" s="67"/>
      <c r="I134" s="67"/>
      <c r="J134" s="67"/>
      <c r="K134" s="67"/>
      <c r="L134" s="67"/>
      <c r="M134" s="67"/>
      <c r="N134" s="67"/>
      <c r="O134" s="67"/>
      <c r="P134" s="67"/>
      <c r="Q134" s="67"/>
      <c r="R134" s="67"/>
      <c r="S134" s="67"/>
      <c r="T134" s="67"/>
      <c r="U134" s="67"/>
      <c r="V134" s="67"/>
      <c r="W134" s="67"/>
      <c r="X134" s="67"/>
      <c r="Y134" s="67"/>
      <c r="Z134" s="82"/>
      <c r="AA134" s="67"/>
      <c r="AB134" s="67"/>
      <c r="AC134" s="67"/>
      <c r="AD134" s="67"/>
      <c r="AE134" s="67"/>
      <c r="AF134" s="67"/>
      <c r="AG134" s="67"/>
      <c r="AH134" s="67"/>
      <c r="AI134" s="67"/>
      <c r="AJ134" s="67"/>
      <c r="AK134" s="67"/>
      <c r="AL134" s="67"/>
    </row>
    <row r="135" spans="1:38" ht="15.75" customHeight="1">
      <c r="A135" s="90"/>
      <c r="B135" s="90"/>
      <c r="C135" s="90"/>
      <c r="D135" s="90"/>
      <c r="E135" s="67"/>
      <c r="F135" s="67"/>
      <c r="G135" s="67"/>
      <c r="H135" s="67"/>
      <c r="I135" s="67"/>
      <c r="J135" s="67"/>
      <c r="K135" s="67"/>
      <c r="L135" s="67"/>
      <c r="M135" s="67"/>
      <c r="N135" s="67"/>
      <c r="O135" s="67"/>
      <c r="P135" s="67"/>
      <c r="Q135" s="67"/>
      <c r="R135" s="67"/>
      <c r="S135" s="67"/>
      <c r="T135" s="67"/>
      <c r="U135" s="67"/>
      <c r="V135" s="67"/>
      <c r="W135" s="67"/>
      <c r="X135" s="67"/>
      <c r="Y135" s="67"/>
      <c r="Z135" s="82"/>
      <c r="AA135" s="67"/>
      <c r="AB135" s="67"/>
      <c r="AC135" s="67"/>
      <c r="AD135" s="67"/>
      <c r="AE135" s="67"/>
      <c r="AF135" s="67"/>
      <c r="AG135" s="67"/>
      <c r="AH135" s="67"/>
      <c r="AI135" s="67"/>
      <c r="AJ135" s="67"/>
      <c r="AK135" s="67"/>
      <c r="AL135" s="67"/>
    </row>
    <row r="136" spans="1:38" ht="15.75" customHeight="1">
      <c r="A136" s="90"/>
      <c r="B136" s="90"/>
      <c r="C136" s="90"/>
      <c r="D136" s="67"/>
      <c r="E136" s="67"/>
      <c r="F136" s="67"/>
      <c r="G136" s="67"/>
      <c r="H136" s="67"/>
      <c r="I136" s="67"/>
      <c r="J136" s="67"/>
      <c r="K136" s="67"/>
      <c r="L136" s="67"/>
      <c r="M136" s="67"/>
      <c r="N136" s="67"/>
      <c r="O136" s="67"/>
      <c r="P136" s="67"/>
      <c r="Q136" s="67"/>
      <c r="R136" s="67"/>
      <c r="S136" s="67"/>
      <c r="T136" s="67"/>
      <c r="U136" s="67"/>
      <c r="V136" s="67"/>
      <c r="W136" s="67"/>
      <c r="X136" s="67"/>
      <c r="Y136" s="67"/>
      <c r="Z136" s="82"/>
      <c r="AA136" s="67"/>
      <c r="AB136" s="67"/>
      <c r="AC136" s="67"/>
      <c r="AD136" s="67"/>
      <c r="AE136" s="67"/>
      <c r="AF136" s="67"/>
      <c r="AG136" s="67"/>
      <c r="AH136" s="67"/>
      <c r="AI136" s="67"/>
      <c r="AJ136" s="67"/>
      <c r="AK136" s="67"/>
      <c r="AL136" s="67"/>
    </row>
    <row r="137" spans="1:38" ht="15.75" customHeight="1">
      <c r="A137" s="90"/>
      <c r="B137" s="90"/>
      <c r="C137" s="90"/>
      <c r="D137" s="90"/>
      <c r="E137" s="67"/>
      <c r="F137" s="67"/>
      <c r="G137" s="67"/>
      <c r="H137" s="67"/>
      <c r="I137" s="67"/>
      <c r="J137" s="67"/>
      <c r="K137" s="67"/>
      <c r="L137" s="67"/>
      <c r="M137" s="67"/>
      <c r="N137" s="67"/>
      <c r="O137" s="67"/>
      <c r="P137" s="67"/>
      <c r="Q137" s="67"/>
      <c r="R137" s="67"/>
      <c r="S137" s="67"/>
      <c r="T137" s="67"/>
      <c r="U137" s="67"/>
      <c r="V137" s="67"/>
      <c r="W137" s="67"/>
      <c r="X137" s="67"/>
      <c r="Y137" s="67"/>
      <c r="Z137" s="82"/>
      <c r="AA137" s="67"/>
      <c r="AB137" s="67"/>
      <c r="AC137" s="67"/>
      <c r="AD137" s="67"/>
      <c r="AE137" s="67"/>
      <c r="AF137" s="67"/>
      <c r="AG137" s="67"/>
      <c r="AH137" s="67"/>
      <c r="AI137" s="67"/>
      <c r="AJ137" s="67"/>
      <c r="AK137" s="67"/>
      <c r="AL137" s="67"/>
    </row>
    <row r="138" spans="1:38" ht="15.75" customHeight="1">
      <c r="A138" s="67"/>
      <c r="B138" s="67"/>
      <c r="C138" s="67"/>
      <c r="D138" s="67"/>
      <c r="E138" s="67"/>
      <c r="F138" s="67"/>
      <c r="G138" s="67"/>
      <c r="H138" s="67"/>
      <c r="I138" s="67"/>
      <c r="J138" s="67"/>
      <c r="K138" s="67"/>
      <c r="L138" s="67"/>
      <c r="M138" s="67"/>
      <c r="N138" s="67"/>
      <c r="O138" s="67"/>
      <c r="P138" s="67"/>
      <c r="Q138" s="67"/>
      <c r="R138" s="67"/>
      <c r="S138" s="67"/>
      <c r="T138" s="67"/>
      <c r="U138" s="67"/>
      <c r="V138" s="67"/>
      <c r="W138" s="67"/>
      <c r="X138" s="67"/>
      <c r="Y138" s="67"/>
      <c r="Z138" s="82"/>
      <c r="AA138" s="67"/>
      <c r="AB138" s="67"/>
      <c r="AC138" s="67"/>
      <c r="AD138" s="67"/>
      <c r="AE138" s="67"/>
      <c r="AF138" s="67"/>
      <c r="AG138" s="67"/>
      <c r="AH138" s="67"/>
      <c r="AI138" s="67"/>
      <c r="AJ138" s="67"/>
      <c r="AK138" s="67"/>
      <c r="AL138" s="67"/>
    </row>
    <row r="139" spans="1:38" ht="15.75" customHeight="1">
      <c r="A139" s="67"/>
      <c r="B139" s="67"/>
      <c r="C139" s="67"/>
      <c r="D139" s="67"/>
      <c r="E139" s="67"/>
      <c r="F139" s="67"/>
      <c r="G139" s="67"/>
      <c r="H139" s="67"/>
      <c r="I139" s="67"/>
      <c r="J139" s="67"/>
      <c r="K139" s="67"/>
      <c r="L139" s="67"/>
      <c r="M139" s="67"/>
      <c r="N139" s="67"/>
      <c r="O139" s="67"/>
      <c r="P139" s="67"/>
      <c r="Q139" s="67"/>
      <c r="R139" s="67"/>
      <c r="S139" s="67"/>
      <c r="T139" s="67"/>
      <c r="U139" s="67"/>
      <c r="V139" s="67"/>
      <c r="W139" s="67"/>
      <c r="X139" s="67"/>
      <c r="Y139" s="67"/>
      <c r="Z139" s="82"/>
      <c r="AA139" s="67"/>
      <c r="AB139" s="67"/>
      <c r="AC139" s="67"/>
      <c r="AD139" s="67"/>
      <c r="AE139" s="67"/>
      <c r="AF139" s="67"/>
      <c r="AG139" s="67"/>
      <c r="AH139" s="67"/>
      <c r="AI139" s="67"/>
      <c r="AJ139" s="67"/>
      <c r="AK139" s="67"/>
      <c r="AL139" s="67"/>
    </row>
    <row r="140" spans="1:38" ht="15.75" customHeight="1">
      <c r="A140" s="67"/>
      <c r="B140" s="67"/>
      <c r="C140" s="67"/>
      <c r="D140" s="67"/>
      <c r="E140" s="67"/>
      <c r="F140" s="67"/>
      <c r="G140" s="67"/>
      <c r="H140" s="67"/>
      <c r="I140" s="67"/>
      <c r="J140" s="67"/>
      <c r="K140" s="67"/>
      <c r="L140" s="67"/>
      <c r="M140" s="67"/>
      <c r="N140" s="67"/>
      <c r="O140" s="67"/>
      <c r="P140" s="67"/>
      <c r="Q140" s="67"/>
      <c r="R140" s="67"/>
      <c r="S140" s="67"/>
      <c r="T140" s="67"/>
      <c r="U140" s="67"/>
      <c r="V140" s="67"/>
      <c r="W140" s="67"/>
      <c r="X140" s="67"/>
      <c r="Y140" s="67"/>
      <c r="Z140" s="82"/>
      <c r="AA140" s="67"/>
      <c r="AB140" s="67"/>
      <c r="AC140" s="67"/>
      <c r="AD140" s="67"/>
      <c r="AE140" s="67"/>
      <c r="AF140" s="67"/>
      <c r="AG140" s="67"/>
      <c r="AH140" s="67"/>
      <c r="AI140" s="67"/>
      <c r="AJ140" s="67"/>
      <c r="AK140" s="67"/>
      <c r="AL140" s="67"/>
    </row>
    <row r="141" spans="1:38" ht="15.75" customHeight="1">
      <c r="A141" s="67"/>
      <c r="B141" s="67"/>
      <c r="C141" s="67"/>
      <c r="D141" s="67"/>
      <c r="E141" s="67"/>
      <c r="F141" s="67"/>
      <c r="G141" s="67"/>
      <c r="H141" s="67"/>
      <c r="I141" s="67"/>
      <c r="J141" s="67"/>
      <c r="K141" s="67"/>
      <c r="L141" s="67"/>
      <c r="M141" s="67"/>
      <c r="N141" s="67"/>
      <c r="O141" s="67"/>
      <c r="P141" s="67"/>
      <c r="Q141" s="67"/>
      <c r="R141" s="67"/>
      <c r="S141" s="67"/>
      <c r="T141" s="67"/>
      <c r="U141" s="67"/>
      <c r="V141" s="67"/>
      <c r="W141" s="67"/>
      <c r="X141" s="67"/>
      <c r="Y141" s="67"/>
      <c r="Z141" s="82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</row>
    <row r="142" spans="1:38" ht="15.75" customHeight="1">
      <c r="A142" s="67"/>
      <c r="B142" s="67"/>
      <c r="C142" s="67"/>
      <c r="D142" s="67"/>
      <c r="E142" s="67"/>
      <c r="F142" s="67"/>
      <c r="G142" s="67"/>
      <c r="H142" s="67"/>
      <c r="I142" s="67"/>
      <c r="J142" s="67"/>
      <c r="K142" s="67"/>
      <c r="L142" s="67"/>
      <c r="M142" s="67"/>
      <c r="N142" s="67"/>
      <c r="O142" s="67"/>
      <c r="P142" s="67"/>
      <c r="Q142" s="67"/>
      <c r="R142" s="67"/>
      <c r="S142" s="67"/>
      <c r="T142" s="67"/>
      <c r="U142" s="67"/>
      <c r="V142" s="67"/>
      <c r="W142" s="67"/>
      <c r="X142" s="67"/>
      <c r="Y142" s="67"/>
      <c r="Z142" s="82"/>
      <c r="AA142" s="67"/>
      <c r="AB142" s="67"/>
      <c r="AC142" s="67"/>
      <c r="AD142" s="67"/>
      <c r="AE142" s="67"/>
      <c r="AF142" s="67"/>
      <c r="AG142" s="67"/>
      <c r="AH142" s="67"/>
      <c r="AI142" s="67"/>
      <c r="AJ142" s="67"/>
      <c r="AK142" s="67"/>
      <c r="AL142" s="67"/>
    </row>
    <row r="143" spans="1:38" ht="15.75" customHeight="1">
      <c r="A143" s="67"/>
      <c r="B143" s="67"/>
      <c r="C143" s="67"/>
      <c r="D143" s="67"/>
      <c r="E143" s="67"/>
      <c r="F143" s="67"/>
      <c r="G143" s="67"/>
      <c r="H143" s="67"/>
      <c r="I143" s="67"/>
      <c r="J143" s="67"/>
      <c r="K143" s="67"/>
      <c r="L143" s="67"/>
      <c r="M143" s="67"/>
      <c r="N143" s="67"/>
      <c r="O143" s="67"/>
      <c r="P143" s="67"/>
      <c r="Q143" s="67"/>
      <c r="R143" s="67"/>
      <c r="S143" s="67"/>
      <c r="T143" s="67"/>
      <c r="U143" s="67"/>
      <c r="V143" s="67"/>
      <c r="W143" s="67"/>
      <c r="X143" s="67"/>
      <c r="Y143" s="67"/>
      <c r="Z143" s="82"/>
      <c r="AA143" s="67"/>
      <c r="AB143" s="67"/>
      <c r="AC143" s="67"/>
      <c r="AD143" s="67"/>
      <c r="AE143" s="67"/>
      <c r="AF143" s="67"/>
      <c r="AG143" s="67"/>
      <c r="AH143" s="67"/>
      <c r="AI143" s="67"/>
      <c r="AJ143" s="67"/>
      <c r="AK143" s="67"/>
      <c r="AL143" s="67"/>
    </row>
    <row r="144" spans="1:38" ht="15.75" customHeight="1">
      <c r="A144" s="67"/>
      <c r="B144" s="67"/>
      <c r="C144" s="67"/>
      <c r="D144" s="67"/>
      <c r="E144" s="67"/>
      <c r="F144" s="67"/>
      <c r="G144" s="67"/>
      <c r="H144" s="67"/>
      <c r="I144" s="67"/>
      <c r="J144" s="67"/>
      <c r="K144" s="67"/>
      <c r="L144" s="67"/>
      <c r="M144" s="67"/>
      <c r="N144" s="67"/>
      <c r="O144" s="67"/>
      <c r="P144" s="67"/>
      <c r="Q144" s="67"/>
      <c r="R144" s="67"/>
      <c r="S144" s="67"/>
      <c r="T144" s="67"/>
      <c r="U144" s="67"/>
      <c r="V144" s="67"/>
      <c r="W144" s="67"/>
      <c r="X144" s="67"/>
      <c r="Y144" s="67"/>
      <c r="Z144" s="82"/>
      <c r="AA144" s="67"/>
      <c r="AB144" s="67"/>
      <c r="AC144" s="67"/>
      <c r="AD144" s="67"/>
      <c r="AE144" s="67"/>
      <c r="AF144" s="67"/>
      <c r="AG144" s="67"/>
      <c r="AH144" s="67"/>
      <c r="AI144" s="67"/>
      <c r="AJ144" s="67"/>
      <c r="AK144" s="67"/>
      <c r="AL144" s="67"/>
    </row>
    <row r="145" spans="1:38" ht="15.75" customHeight="1">
      <c r="A145" s="67"/>
      <c r="B145" s="67"/>
      <c r="C145" s="67"/>
      <c r="D145" s="67"/>
      <c r="E145" s="67"/>
      <c r="F145" s="67"/>
      <c r="G145" s="67"/>
      <c r="H145" s="67"/>
      <c r="I145" s="67"/>
      <c r="J145" s="67"/>
      <c r="K145" s="67"/>
      <c r="L145" s="67"/>
      <c r="M145" s="67"/>
      <c r="N145" s="67"/>
      <c r="O145" s="67"/>
      <c r="P145" s="67"/>
      <c r="Q145" s="67"/>
      <c r="R145" s="67"/>
      <c r="S145" s="67"/>
      <c r="T145" s="67"/>
      <c r="U145" s="67"/>
      <c r="V145" s="67"/>
      <c r="W145" s="67"/>
      <c r="X145" s="67"/>
      <c r="Y145" s="67"/>
      <c r="Z145" s="82"/>
      <c r="AA145" s="67"/>
      <c r="AB145" s="67"/>
      <c r="AC145" s="67"/>
      <c r="AD145" s="67"/>
      <c r="AE145" s="67"/>
      <c r="AF145" s="67"/>
      <c r="AG145" s="67"/>
      <c r="AH145" s="67"/>
      <c r="AI145" s="67"/>
      <c r="AJ145" s="67"/>
      <c r="AK145" s="67"/>
      <c r="AL145" s="67"/>
    </row>
    <row r="146" spans="1:38" ht="15.75" customHeight="1">
      <c r="A146" s="67"/>
      <c r="B146" s="67"/>
      <c r="C146" s="67"/>
      <c r="D146" s="67"/>
      <c r="E146" s="67"/>
      <c r="F146" s="67"/>
      <c r="G146" s="67"/>
      <c r="H146" s="67"/>
      <c r="I146" s="67"/>
      <c r="J146" s="67"/>
      <c r="K146" s="67"/>
      <c r="L146" s="67"/>
      <c r="M146" s="67"/>
      <c r="N146" s="67"/>
      <c r="O146" s="67"/>
      <c r="P146" s="67"/>
      <c r="Q146" s="67"/>
      <c r="R146" s="67"/>
      <c r="S146" s="67"/>
      <c r="T146" s="67"/>
      <c r="U146" s="67"/>
      <c r="V146" s="67"/>
      <c r="W146" s="67"/>
      <c r="X146" s="67"/>
      <c r="Y146" s="67"/>
      <c r="Z146" s="82"/>
      <c r="AA146" s="67"/>
      <c r="AB146" s="67"/>
      <c r="AC146" s="67"/>
      <c r="AD146" s="67"/>
      <c r="AE146" s="67"/>
      <c r="AF146" s="67"/>
      <c r="AG146" s="67"/>
      <c r="AH146" s="67"/>
      <c r="AI146" s="67"/>
      <c r="AJ146" s="67"/>
      <c r="AK146" s="67"/>
      <c r="AL146" s="67"/>
    </row>
    <row r="147" spans="1:38" ht="15.75" customHeight="1">
      <c r="A147" s="67"/>
      <c r="B147" s="67"/>
      <c r="C147" s="67"/>
      <c r="D147" s="67"/>
      <c r="E147" s="67"/>
      <c r="F147" s="67"/>
      <c r="G147" s="67"/>
      <c r="H147" s="67"/>
      <c r="I147" s="67"/>
      <c r="J147" s="67"/>
      <c r="K147" s="67"/>
      <c r="L147" s="67"/>
      <c r="M147" s="67"/>
      <c r="N147" s="67"/>
      <c r="O147" s="67"/>
      <c r="P147" s="67"/>
      <c r="Q147" s="67"/>
      <c r="R147" s="67"/>
      <c r="S147" s="67"/>
      <c r="T147" s="67"/>
      <c r="U147" s="67"/>
      <c r="V147" s="67"/>
      <c r="W147" s="67"/>
      <c r="X147" s="67"/>
      <c r="Y147" s="67"/>
      <c r="Z147" s="82"/>
      <c r="AA147" s="67"/>
      <c r="AB147" s="67"/>
      <c r="AC147" s="67"/>
      <c r="AD147" s="67"/>
      <c r="AE147" s="67"/>
      <c r="AF147" s="67"/>
      <c r="AG147" s="67"/>
      <c r="AH147" s="67"/>
      <c r="AI147" s="67"/>
      <c r="AJ147" s="67"/>
      <c r="AK147" s="67"/>
      <c r="AL147" s="67"/>
    </row>
    <row r="148" spans="1:38" ht="15.75" customHeight="1">
      <c r="A148" s="67"/>
      <c r="B148" s="67"/>
      <c r="C148" s="67"/>
      <c r="D148" s="67"/>
      <c r="E148" s="67"/>
      <c r="F148" s="67"/>
      <c r="G148" s="67"/>
      <c r="H148" s="67"/>
      <c r="I148" s="67"/>
      <c r="J148" s="67"/>
      <c r="K148" s="67"/>
      <c r="L148" s="67"/>
      <c r="M148" s="67"/>
      <c r="N148" s="67"/>
      <c r="O148" s="67"/>
      <c r="P148" s="67"/>
      <c r="Q148" s="67"/>
      <c r="R148" s="67"/>
      <c r="S148" s="67"/>
      <c r="T148" s="67"/>
      <c r="U148" s="67"/>
      <c r="V148" s="67"/>
      <c r="W148" s="67"/>
      <c r="X148" s="67"/>
      <c r="Y148" s="67"/>
      <c r="Z148" s="82"/>
      <c r="AA148" s="67"/>
      <c r="AB148" s="67"/>
      <c r="AC148" s="67"/>
      <c r="AD148" s="67"/>
      <c r="AE148" s="67"/>
      <c r="AF148" s="67"/>
      <c r="AG148" s="67"/>
      <c r="AH148" s="67"/>
      <c r="AI148" s="67"/>
      <c r="AJ148" s="67"/>
      <c r="AK148" s="67"/>
      <c r="AL148" s="67"/>
    </row>
    <row r="149" spans="1:38" ht="15.75" customHeight="1">
      <c r="A149" s="67"/>
      <c r="B149" s="67"/>
      <c r="C149" s="67"/>
      <c r="D149" s="67"/>
      <c r="E149" s="67"/>
      <c r="F149" s="67"/>
      <c r="G149" s="67"/>
      <c r="H149" s="67"/>
      <c r="I149" s="67"/>
      <c r="J149" s="67"/>
      <c r="K149" s="67"/>
      <c r="L149" s="67"/>
      <c r="M149" s="67"/>
      <c r="N149" s="67"/>
      <c r="O149" s="67"/>
      <c r="P149" s="67"/>
      <c r="Q149" s="67"/>
      <c r="R149" s="67"/>
      <c r="S149" s="67"/>
      <c r="T149" s="67"/>
      <c r="U149" s="67"/>
      <c r="V149" s="67"/>
      <c r="W149" s="67"/>
      <c r="X149" s="67"/>
      <c r="Y149" s="67"/>
      <c r="Z149" s="82"/>
      <c r="AA149" s="67"/>
      <c r="AB149" s="67"/>
      <c r="AC149" s="67"/>
      <c r="AD149" s="67"/>
      <c r="AE149" s="67"/>
      <c r="AF149" s="67"/>
      <c r="AG149" s="67"/>
      <c r="AH149" s="67"/>
      <c r="AI149" s="67"/>
      <c r="AJ149" s="67"/>
      <c r="AK149" s="67"/>
      <c r="AL149" s="67"/>
    </row>
    <row r="150" spans="1:38" ht="15.75" customHeight="1">
      <c r="A150" s="67"/>
      <c r="B150" s="67"/>
      <c r="C150" s="67"/>
      <c r="D150" s="67"/>
      <c r="E150" s="67"/>
      <c r="F150" s="67"/>
      <c r="G150" s="67"/>
      <c r="H150" s="67"/>
      <c r="I150" s="67"/>
      <c r="J150" s="67"/>
      <c r="K150" s="67"/>
      <c r="L150" s="67"/>
      <c r="M150" s="67"/>
      <c r="N150" s="67"/>
      <c r="O150" s="67"/>
      <c r="P150" s="67"/>
      <c r="Q150" s="67"/>
      <c r="R150" s="67"/>
      <c r="S150" s="67"/>
      <c r="T150" s="67"/>
      <c r="U150" s="67"/>
      <c r="V150" s="67"/>
      <c r="W150" s="67"/>
      <c r="X150" s="67"/>
      <c r="Y150" s="67"/>
      <c r="Z150" s="82"/>
      <c r="AA150" s="67"/>
      <c r="AB150" s="67"/>
      <c r="AC150" s="67"/>
      <c r="AD150" s="67"/>
      <c r="AE150" s="67"/>
      <c r="AF150" s="67"/>
      <c r="AG150" s="67"/>
      <c r="AH150" s="67"/>
      <c r="AI150" s="67"/>
      <c r="AJ150" s="67"/>
      <c r="AK150" s="67"/>
      <c r="AL150" s="67"/>
    </row>
    <row r="151" spans="1:38" ht="15.75" customHeight="1">
      <c r="A151" s="67"/>
      <c r="B151" s="67"/>
      <c r="C151" s="67"/>
      <c r="D151" s="67"/>
      <c r="E151" s="67"/>
      <c r="F151" s="67"/>
      <c r="G151" s="67"/>
      <c r="H151" s="67"/>
      <c r="I151" s="67"/>
      <c r="J151" s="67"/>
      <c r="K151" s="67"/>
      <c r="L151" s="67"/>
      <c r="M151" s="67"/>
      <c r="N151" s="67"/>
      <c r="O151" s="67"/>
      <c r="P151" s="67"/>
      <c r="Q151" s="67"/>
      <c r="R151" s="67"/>
      <c r="S151" s="67"/>
      <c r="T151" s="67"/>
      <c r="U151" s="67"/>
      <c r="V151" s="67"/>
      <c r="W151" s="67"/>
      <c r="X151" s="67"/>
      <c r="Y151" s="67"/>
      <c r="Z151" s="82"/>
      <c r="AA151" s="67"/>
      <c r="AB151" s="67"/>
      <c r="AC151" s="67"/>
      <c r="AD151" s="67"/>
      <c r="AE151" s="67"/>
      <c r="AF151" s="67"/>
      <c r="AG151" s="67"/>
      <c r="AH151" s="67"/>
      <c r="AI151" s="67"/>
      <c r="AJ151" s="67"/>
      <c r="AK151" s="67"/>
      <c r="AL151" s="67"/>
    </row>
    <row r="152" spans="1:38" ht="15.75" customHeight="1">
      <c r="A152" s="67"/>
      <c r="B152" s="67"/>
      <c r="C152" s="67"/>
      <c r="D152" s="67"/>
      <c r="E152" s="67"/>
      <c r="F152" s="67"/>
      <c r="G152" s="67"/>
      <c r="H152" s="67"/>
      <c r="I152" s="67"/>
      <c r="J152" s="67"/>
      <c r="K152" s="67"/>
      <c r="L152" s="67"/>
      <c r="M152" s="67"/>
      <c r="N152" s="67"/>
      <c r="O152" s="67"/>
      <c r="P152" s="67"/>
      <c r="Q152" s="67"/>
      <c r="R152" s="67"/>
      <c r="S152" s="67"/>
      <c r="T152" s="67"/>
      <c r="U152" s="67"/>
      <c r="V152" s="67"/>
      <c r="W152" s="67"/>
      <c r="X152" s="67"/>
      <c r="Y152" s="67"/>
      <c r="Z152" s="82"/>
      <c r="AA152" s="67"/>
      <c r="AB152" s="67"/>
      <c r="AC152" s="67"/>
      <c r="AD152" s="67"/>
      <c r="AE152" s="67"/>
      <c r="AF152" s="67"/>
      <c r="AG152" s="67"/>
      <c r="AH152" s="67"/>
      <c r="AI152" s="67"/>
      <c r="AJ152" s="67"/>
      <c r="AK152" s="67"/>
      <c r="AL152" s="67"/>
    </row>
    <row r="153" spans="1:38" ht="15.75" customHeight="1">
      <c r="A153" s="67"/>
      <c r="B153" s="67"/>
      <c r="C153" s="67"/>
      <c r="D153" s="67"/>
      <c r="E153" s="67"/>
      <c r="F153" s="67"/>
      <c r="G153" s="67"/>
      <c r="H153" s="67"/>
      <c r="I153" s="67"/>
      <c r="J153" s="67"/>
      <c r="K153" s="67"/>
      <c r="L153" s="67"/>
      <c r="M153" s="67"/>
      <c r="N153" s="67"/>
      <c r="O153" s="67"/>
      <c r="P153" s="67"/>
      <c r="Q153" s="67"/>
      <c r="R153" s="67"/>
      <c r="S153" s="67"/>
      <c r="T153" s="67"/>
      <c r="U153" s="67"/>
      <c r="V153" s="67"/>
      <c r="W153" s="67"/>
      <c r="X153" s="67"/>
      <c r="Y153" s="67"/>
      <c r="Z153" s="82"/>
      <c r="AA153" s="67"/>
      <c r="AB153" s="67"/>
      <c r="AC153" s="67"/>
      <c r="AD153" s="67"/>
      <c r="AE153" s="67"/>
      <c r="AF153" s="67"/>
      <c r="AG153" s="67"/>
      <c r="AH153" s="67"/>
      <c r="AI153" s="67"/>
      <c r="AJ153" s="67"/>
      <c r="AK153" s="67"/>
      <c r="AL153" s="67"/>
    </row>
    <row r="154" spans="1:38" ht="15.75" customHeight="1">
      <c r="A154" s="67"/>
      <c r="B154" s="67"/>
      <c r="C154" s="67"/>
      <c r="D154" s="67"/>
      <c r="E154" s="67"/>
      <c r="F154" s="67"/>
      <c r="G154" s="67"/>
      <c r="H154" s="67"/>
      <c r="I154" s="67"/>
      <c r="J154" s="67"/>
      <c r="K154" s="67"/>
      <c r="L154" s="67"/>
      <c r="M154" s="67"/>
      <c r="N154" s="67"/>
      <c r="O154" s="67"/>
      <c r="P154" s="67"/>
      <c r="Q154" s="67"/>
      <c r="R154" s="67"/>
      <c r="S154" s="67"/>
      <c r="T154" s="67"/>
      <c r="U154" s="67"/>
      <c r="V154" s="67"/>
      <c r="W154" s="67"/>
      <c r="X154" s="67"/>
      <c r="Y154" s="67"/>
      <c r="Z154" s="82"/>
      <c r="AA154" s="67"/>
      <c r="AB154" s="67"/>
      <c r="AC154" s="67"/>
      <c r="AD154" s="67"/>
      <c r="AE154" s="67"/>
      <c r="AF154" s="67"/>
      <c r="AG154" s="67"/>
      <c r="AH154" s="67"/>
      <c r="AI154" s="67"/>
      <c r="AJ154" s="67"/>
      <c r="AK154" s="67"/>
      <c r="AL154" s="67"/>
    </row>
    <row r="155" spans="1:38" ht="15.75" customHeight="1">
      <c r="A155" s="67"/>
      <c r="B155" s="67"/>
      <c r="C155" s="67"/>
      <c r="D155" s="67"/>
      <c r="E155" s="67"/>
      <c r="F155" s="67"/>
      <c r="G155" s="67"/>
      <c r="H155" s="67"/>
      <c r="I155" s="67"/>
      <c r="J155" s="67"/>
      <c r="K155" s="67"/>
      <c r="L155" s="67"/>
      <c r="M155" s="67"/>
      <c r="N155" s="67"/>
      <c r="O155" s="67"/>
      <c r="P155" s="67"/>
      <c r="Q155" s="67"/>
      <c r="R155" s="67"/>
      <c r="S155" s="67"/>
      <c r="T155" s="67"/>
      <c r="U155" s="67"/>
      <c r="V155" s="67"/>
      <c r="W155" s="67"/>
      <c r="X155" s="67"/>
      <c r="Y155" s="67"/>
      <c r="Z155" s="82"/>
      <c r="AA155" s="67"/>
      <c r="AB155" s="67"/>
      <c r="AC155" s="67"/>
      <c r="AD155" s="67"/>
      <c r="AE155" s="67"/>
      <c r="AF155" s="67"/>
      <c r="AG155" s="67"/>
      <c r="AH155" s="67"/>
      <c r="AI155" s="67"/>
      <c r="AJ155" s="67"/>
      <c r="AK155" s="67"/>
      <c r="AL155" s="67"/>
    </row>
    <row r="156" spans="1:38" ht="15.75" customHeight="1">
      <c r="A156" s="67"/>
      <c r="B156" s="67"/>
      <c r="C156" s="67"/>
      <c r="D156" s="67"/>
      <c r="E156" s="67"/>
      <c r="F156" s="67"/>
      <c r="G156" s="67"/>
      <c r="H156" s="67"/>
      <c r="I156" s="67"/>
      <c r="J156" s="67"/>
      <c r="K156" s="67"/>
      <c r="L156" s="67"/>
      <c r="M156" s="67"/>
      <c r="N156" s="67"/>
      <c r="O156" s="67"/>
      <c r="P156" s="67"/>
      <c r="Q156" s="67"/>
      <c r="R156" s="67"/>
      <c r="S156" s="67"/>
      <c r="T156" s="67"/>
      <c r="U156" s="67"/>
      <c r="V156" s="67"/>
      <c r="W156" s="67"/>
      <c r="X156" s="67"/>
      <c r="Y156" s="67"/>
      <c r="Z156" s="82"/>
      <c r="AA156" s="67"/>
      <c r="AB156" s="67"/>
      <c r="AC156" s="67"/>
      <c r="AD156" s="67"/>
      <c r="AE156" s="67"/>
      <c r="AF156" s="67"/>
      <c r="AG156" s="67"/>
      <c r="AH156" s="67"/>
      <c r="AI156" s="67"/>
      <c r="AJ156" s="67"/>
      <c r="AK156" s="67"/>
      <c r="AL156" s="67"/>
    </row>
    <row r="157" spans="1:38" ht="15.75" customHeight="1">
      <c r="A157" s="67"/>
      <c r="B157" s="67"/>
      <c r="C157" s="67"/>
      <c r="D157" s="67"/>
      <c r="E157" s="67"/>
      <c r="F157" s="67"/>
      <c r="G157" s="67"/>
      <c r="H157" s="67"/>
      <c r="I157" s="67"/>
      <c r="J157" s="67"/>
      <c r="K157" s="67"/>
      <c r="L157" s="67"/>
      <c r="M157" s="67"/>
      <c r="N157" s="67"/>
      <c r="O157" s="67"/>
      <c r="P157" s="67"/>
      <c r="Q157" s="67"/>
      <c r="R157" s="67"/>
      <c r="S157" s="67"/>
      <c r="T157" s="67"/>
      <c r="U157" s="67"/>
      <c r="V157" s="67"/>
      <c r="W157" s="67"/>
      <c r="X157" s="67"/>
      <c r="Y157" s="67"/>
      <c r="Z157" s="82"/>
      <c r="AA157" s="67"/>
      <c r="AB157" s="67"/>
      <c r="AC157" s="67"/>
      <c r="AD157" s="67"/>
      <c r="AE157" s="67"/>
      <c r="AF157" s="67"/>
      <c r="AG157" s="67"/>
      <c r="AH157" s="67"/>
      <c r="AI157" s="67"/>
      <c r="AJ157" s="67"/>
      <c r="AK157" s="67"/>
      <c r="AL157" s="67"/>
    </row>
    <row r="158" spans="1:38" ht="15.75" customHeight="1">
      <c r="A158" s="67"/>
      <c r="B158" s="67"/>
      <c r="C158" s="67"/>
      <c r="D158" s="67"/>
      <c r="E158" s="67"/>
      <c r="F158" s="67"/>
      <c r="G158" s="67"/>
      <c r="H158" s="67"/>
      <c r="I158" s="67"/>
      <c r="J158" s="67"/>
      <c r="K158" s="67"/>
      <c r="L158" s="67"/>
      <c r="M158" s="67"/>
      <c r="N158" s="67"/>
      <c r="O158" s="67"/>
      <c r="P158" s="67"/>
      <c r="Q158" s="67"/>
      <c r="R158" s="67"/>
      <c r="S158" s="67"/>
      <c r="T158" s="67"/>
      <c r="U158" s="67"/>
      <c r="V158" s="67"/>
      <c r="W158" s="67"/>
      <c r="X158" s="67"/>
      <c r="Y158" s="67"/>
      <c r="Z158" s="82"/>
      <c r="AA158" s="67"/>
      <c r="AB158" s="67"/>
      <c r="AC158" s="67"/>
      <c r="AD158" s="67"/>
      <c r="AE158" s="67"/>
      <c r="AF158" s="67"/>
      <c r="AG158" s="67"/>
      <c r="AH158" s="67"/>
      <c r="AI158" s="67"/>
      <c r="AJ158" s="67"/>
      <c r="AK158" s="67"/>
      <c r="AL158" s="67"/>
    </row>
    <row r="159" spans="1:38" ht="15.75" customHeight="1">
      <c r="A159" s="67"/>
      <c r="B159" s="67"/>
      <c r="C159" s="67"/>
      <c r="D159" s="67"/>
      <c r="E159" s="67"/>
      <c r="F159" s="67"/>
      <c r="G159" s="67"/>
      <c r="H159" s="67"/>
      <c r="I159" s="67"/>
      <c r="J159" s="67"/>
      <c r="K159" s="67"/>
      <c r="L159" s="67"/>
      <c r="M159" s="67"/>
      <c r="N159" s="67"/>
      <c r="O159" s="67"/>
      <c r="P159" s="67"/>
      <c r="Q159" s="67"/>
      <c r="R159" s="67"/>
      <c r="S159" s="67"/>
      <c r="T159" s="67"/>
      <c r="U159" s="67"/>
      <c r="V159" s="67"/>
      <c r="W159" s="67"/>
      <c r="X159" s="67"/>
      <c r="Y159" s="67"/>
      <c r="Z159" s="82"/>
      <c r="AA159" s="67"/>
      <c r="AB159" s="67"/>
      <c r="AC159" s="67"/>
      <c r="AD159" s="67"/>
      <c r="AE159" s="67"/>
      <c r="AF159" s="67"/>
      <c r="AG159" s="67"/>
      <c r="AH159" s="67"/>
      <c r="AI159" s="67"/>
      <c r="AJ159" s="67"/>
      <c r="AK159" s="67"/>
      <c r="AL159" s="67"/>
    </row>
    <row r="160" spans="1:38" ht="15.75" customHeight="1">
      <c r="A160" s="67"/>
      <c r="B160" s="67"/>
      <c r="C160" s="67"/>
      <c r="D160" s="67"/>
      <c r="E160" s="67"/>
      <c r="F160" s="67"/>
      <c r="G160" s="67"/>
      <c r="H160" s="67"/>
      <c r="I160" s="67"/>
      <c r="J160" s="67"/>
      <c r="K160" s="67"/>
      <c r="L160" s="67"/>
      <c r="M160" s="67"/>
      <c r="N160" s="67"/>
      <c r="O160" s="67"/>
      <c r="P160" s="67"/>
      <c r="Q160" s="67"/>
      <c r="R160" s="67"/>
      <c r="S160" s="67"/>
      <c r="T160" s="67"/>
      <c r="U160" s="67"/>
      <c r="V160" s="67"/>
      <c r="W160" s="67"/>
      <c r="X160" s="67"/>
      <c r="Y160" s="67"/>
      <c r="Z160" s="82"/>
      <c r="AA160" s="67"/>
      <c r="AB160" s="67"/>
      <c r="AC160" s="67"/>
      <c r="AD160" s="67"/>
      <c r="AE160" s="67"/>
      <c r="AF160" s="67"/>
      <c r="AG160" s="67"/>
      <c r="AH160" s="67"/>
      <c r="AI160" s="67"/>
      <c r="AJ160" s="67"/>
      <c r="AK160" s="67"/>
      <c r="AL160" s="67"/>
    </row>
    <row r="161" spans="1:38" ht="15.75" customHeight="1">
      <c r="A161" s="67"/>
      <c r="B161" s="67"/>
      <c r="C161" s="67"/>
      <c r="D161" s="67"/>
      <c r="E161" s="67"/>
      <c r="F161" s="67"/>
      <c r="G161" s="67"/>
      <c r="H161" s="67"/>
      <c r="I161" s="67"/>
      <c r="J161" s="67"/>
      <c r="K161" s="67"/>
      <c r="L161" s="67"/>
      <c r="M161" s="67"/>
      <c r="N161" s="67"/>
      <c r="O161" s="67"/>
      <c r="P161" s="67"/>
      <c r="Q161" s="67"/>
      <c r="R161" s="67"/>
      <c r="S161" s="67"/>
      <c r="T161" s="67"/>
      <c r="U161" s="67"/>
      <c r="V161" s="67"/>
      <c r="W161" s="67"/>
      <c r="X161" s="67"/>
      <c r="Y161" s="67"/>
      <c r="Z161" s="82"/>
      <c r="AA161" s="67"/>
      <c r="AB161" s="67"/>
      <c r="AC161" s="67"/>
      <c r="AD161" s="67"/>
      <c r="AE161" s="67"/>
      <c r="AF161" s="67"/>
      <c r="AG161" s="67"/>
      <c r="AH161" s="67"/>
      <c r="AI161" s="67"/>
      <c r="AJ161" s="67"/>
      <c r="AK161" s="67"/>
      <c r="AL161" s="67"/>
    </row>
    <row r="162" spans="1:38" ht="15.75" customHeight="1">
      <c r="A162" s="67"/>
      <c r="B162" s="67"/>
      <c r="C162" s="67"/>
      <c r="D162" s="67"/>
      <c r="E162" s="67"/>
      <c r="F162" s="67"/>
      <c r="G162" s="67"/>
      <c r="H162" s="67"/>
      <c r="I162" s="67"/>
      <c r="J162" s="67"/>
      <c r="K162" s="67"/>
      <c r="L162" s="67"/>
      <c r="M162" s="67"/>
      <c r="N162" s="67"/>
      <c r="O162" s="67"/>
      <c r="P162" s="67"/>
      <c r="Q162" s="67"/>
      <c r="R162" s="67"/>
      <c r="S162" s="67"/>
      <c r="T162" s="67"/>
      <c r="U162" s="67"/>
      <c r="V162" s="67"/>
      <c r="W162" s="67"/>
      <c r="X162" s="67"/>
      <c r="Y162" s="67"/>
      <c r="Z162" s="82"/>
      <c r="AA162" s="67"/>
      <c r="AB162" s="67"/>
      <c r="AC162" s="67"/>
      <c r="AD162" s="67"/>
      <c r="AE162" s="67"/>
      <c r="AF162" s="67"/>
      <c r="AG162" s="67"/>
      <c r="AH162" s="67"/>
      <c r="AI162" s="67"/>
      <c r="AJ162" s="67"/>
      <c r="AK162" s="67"/>
      <c r="AL162" s="67"/>
    </row>
    <row r="163" spans="1:38" ht="15.75" customHeight="1">
      <c r="A163" s="67"/>
      <c r="B163" s="67"/>
      <c r="C163" s="67"/>
      <c r="D163" s="67"/>
      <c r="E163" s="67"/>
      <c r="F163" s="67"/>
      <c r="G163" s="67"/>
      <c r="H163" s="67"/>
      <c r="I163" s="67"/>
      <c r="J163" s="67"/>
      <c r="K163" s="67"/>
      <c r="L163" s="67"/>
      <c r="M163" s="67"/>
      <c r="N163" s="67"/>
      <c r="O163" s="67"/>
      <c r="P163" s="67"/>
      <c r="Q163" s="67"/>
      <c r="R163" s="67"/>
      <c r="S163" s="67"/>
      <c r="T163" s="67"/>
      <c r="U163" s="67"/>
      <c r="V163" s="67"/>
      <c r="W163" s="67"/>
      <c r="X163" s="67"/>
      <c r="Y163" s="67"/>
      <c r="Z163" s="82"/>
      <c r="AA163" s="67"/>
      <c r="AB163" s="67"/>
      <c r="AC163" s="67"/>
      <c r="AD163" s="67"/>
      <c r="AE163" s="67"/>
      <c r="AF163" s="67"/>
      <c r="AG163" s="67"/>
      <c r="AH163" s="67"/>
      <c r="AI163" s="67"/>
      <c r="AJ163" s="67"/>
      <c r="AK163" s="67"/>
      <c r="AL163" s="67"/>
    </row>
    <row r="164" spans="1:38" ht="15.75" customHeight="1">
      <c r="A164" s="67"/>
      <c r="B164" s="67"/>
      <c r="C164" s="67"/>
      <c r="D164" s="67"/>
      <c r="E164" s="67"/>
      <c r="F164" s="67"/>
      <c r="G164" s="67"/>
      <c r="H164" s="67"/>
      <c r="I164" s="67"/>
      <c r="J164" s="67"/>
      <c r="K164" s="67"/>
      <c r="L164" s="67"/>
      <c r="M164" s="67"/>
      <c r="N164" s="67"/>
      <c r="O164" s="67"/>
      <c r="P164" s="67"/>
      <c r="Q164" s="67"/>
      <c r="R164" s="67"/>
      <c r="S164" s="67"/>
      <c r="T164" s="67"/>
      <c r="U164" s="67"/>
      <c r="V164" s="67"/>
      <c r="W164" s="67"/>
      <c r="X164" s="67"/>
      <c r="Y164" s="67"/>
      <c r="Z164" s="82"/>
      <c r="AA164" s="67"/>
      <c r="AB164" s="67"/>
      <c r="AC164" s="67"/>
      <c r="AD164" s="67"/>
      <c r="AE164" s="67"/>
      <c r="AF164" s="67"/>
      <c r="AG164" s="67"/>
      <c r="AH164" s="67"/>
      <c r="AI164" s="67"/>
      <c r="AJ164" s="67"/>
      <c r="AK164" s="67"/>
      <c r="AL164" s="67"/>
    </row>
    <row r="165" spans="1:38" ht="15.75" customHeight="1">
      <c r="A165" s="67"/>
      <c r="B165" s="67"/>
      <c r="C165" s="67"/>
      <c r="D165" s="67"/>
      <c r="E165" s="67"/>
      <c r="F165" s="67"/>
      <c r="G165" s="67"/>
      <c r="H165" s="67"/>
      <c r="I165" s="67"/>
      <c r="J165" s="67"/>
      <c r="K165" s="67"/>
      <c r="L165" s="67"/>
      <c r="M165" s="67"/>
      <c r="N165" s="67"/>
      <c r="O165" s="67"/>
      <c r="P165" s="67"/>
      <c r="Q165" s="67"/>
      <c r="R165" s="67"/>
      <c r="S165" s="67"/>
      <c r="T165" s="67"/>
      <c r="U165" s="67"/>
      <c r="V165" s="67"/>
      <c r="W165" s="67"/>
      <c r="X165" s="67"/>
      <c r="Y165" s="67"/>
      <c r="Z165" s="82"/>
      <c r="AA165" s="67"/>
      <c r="AB165" s="67"/>
      <c r="AC165" s="67"/>
      <c r="AD165" s="67"/>
      <c r="AE165" s="67"/>
      <c r="AF165" s="67"/>
      <c r="AG165" s="67"/>
      <c r="AH165" s="67"/>
      <c r="AI165" s="67"/>
      <c r="AJ165" s="67"/>
      <c r="AK165" s="67"/>
      <c r="AL165" s="67"/>
    </row>
    <row r="166" spans="1:38" ht="15.75" customHeight="1">
      <c r="A166" s="67"/>
      <c r="B166" s="67"/>
      <c r="C166" s="67"/>
      <c r="D166" s="67"/>
      <c r="E166" s="67"/>
      <c r="F166" s="67"/>
      <c r="G166" s="67"/>
      <c r="H166" s="67"/>
      <c r="I166" s="67"/>
      <c r="J166" s="67"/>
      <c r="K166" s="67"/>
      <c r="L166" s="67"/>
      <c r="M166" s="67"/>
      <c r="N166" s="67"/>
      <c r="O166" s="67"/>
      <c r="P166" s="67"/>
      <c r="Q166" s="67"/>
      <c r="R166" s="67"/>
      <c r="S166" s="67"/>
      <c r="T166" s="67"/>
      <c r="U166" s="67"/>
      <c r="V166" s="67"/>
      <c r="W166" s="67"/>
      <c r="X166" s="67"/>
      <c r="Y166" s="67"/>
      <c r="Z166" s="82"/>
      <c r="AA166" s="67"/>
      <c r="AB166" s="67"/>
      <c r="AC166" s="67"/>
      <c r="AD166" s="67"/>
      <c r="AE166" s="67"/>
      <c r="AF166" s="67"/>
      <c r="AG166" s="67"/>
      <c r="AH166" s="67"/>
      <c r="AI166" s="67"/>
      <c r="AJ166" s="67"/>
      <c r="AK166" s="67"/>
      <c r="AL166" s="67"/>
    </row>
    <row r="167" spans="1:38" ht="15.75" customHeight="1">
      <c r="A167" s="67"/>
      <c r="B167" s="67"/>
      <c r="C167" s="67"/>
      <c r="D167" s="67"/>
      <c r="E167" s="67"/>
      <c r="F167" s="67"/>
      <c r="G167" s="67"/>
      <c r="H167" s="67"/>
      <c r="I167" s="67"/>
      <c r="J167" s="67"/>
      <c r="K167" s="67"/>
      <c r="L167" s="67"/>
      <c r="M167" s="67"/>
      <c r="N167" s="67"/>
      <c r="O167" s="67"/>
      <c r="P167" s="67"/>
      <c r="Q167" s="67"/>
      <c r="R167" s="67"/>
      <c r="S167" s="67"/>
      <c r="T167" s="67"/>
      <c r="U167" s="67"/>
      <c r="V167" s="67"/>
      <c r="W167" s="67"/>
      <c r="X167" s="67"/>
      <c r="Y167" s="67"/>
      <c r="Z167" s="82"/>
      <c r="AA167" s="67"/>
      <c r="AB167" s="67"/>
      <c r="AC167" s="67"/>
      <c r="AD167" s="67"/>
      <c r="AE167" s="67"/>
      <c r="AF167" s="67"/>
      <c r="AG167" s="67"/>
      <c r="AH167" s="67"/>
      <c r="AI167" s="67"/>
      <c r="AJ167" s="67"/>
      <c r="AK167" s="67"/>
      <c r="AL167" s="67"/>
    </row>
    <row r="168" spans="1:38" ht="15.75" customHeight="1">
      <c r="A168" s="67"/>
      <c r="B168" s="67"/>
      <c r="C168" s="67"/>
      <c r="D168" s="67"/>
      <c r="E168" s="67"/>
      <c r="F168" s="67"/>
      <c r="G168" s="67"/>
      <c r="H168" s="67"/>
      <c r="I168" s="67"/>
      <c r="J168" s="67"/>
      <c r="K168" s="67"/>
      <c r="L168" s="67"/>
      <c r="M168" s="67"/>
      <c r="N168" s="67"/>
      <c r="O168" s="67"/>
      <c r="P168" s="67"/>
      <c r="Q168" s="67"/>
      <c r="R168" s="67"/>
      <c r="S168" s="67"/>
      <c r="T168" s="67"/>
      <c r="U168" s="67"/>
      <c r="V168" s="67"/>
      <c r="W168" s="67"/>
      <c r="X168" s="67"/>
      <c r="Y168" s="67"/>
      <c r="Z168" s="82"/>
      <c r="AA168" s="67"/>
      <c r="AB168" s="67"/>
      <c r="AC168" s="67"/>
      <c r="AD168" s="67"/>
      <c r="AE168" s="67"/>
      <c r="AF168" s="67"/>
      <c r="AG168" s="67"/>
      <c r="AH168" s="67"/>
      <c r="AI168" s="67"/>
      <c r="AJ168" s="67"/>
      <c r="AK168" s="67"/>
      <c r="AL168" s="67"/>
    </row>
    <row r="169" spans="1:38" ht="15.75" customHeight="1">
      <c r="A169" s="67"/>
      <c r="B169" s="67"/>
      <c r="C169" s="67"/>
      <c r="D169" s="67"/>
      <c r="E169" s="67"/>
      <c r="F169" s="67"/>
      <c r="G169" s="67"/>
      <c r="H169" s="67"/>
      <c r="I169" s="67"/>
      <c r="J169" s="67"/>
      <c r="K169" s="67"/>
      <c r="L169" s="67"/>
      <c r="M169" s="67"/>
      <c r="N169" s="67"/>
      <c r="O169" s="67"/>
      <c r="P169" s="67"/>
      <c r="Q169" s="67"/>
      <c r="R169" s="67"/>
      <c r="S169" s="67"/>
      <c r="T169" s="67"/>
      <c r="U169" s="67"/>
      <c r="V169" s="67"/>
      <c r="W169" s="67"/>
      <c r="X169" s="67"/>
      <c r="Y169" s="67"/>
      <c r="Z169" s="82"/>
      <c r="AA169" s="67"/>
      <c r="AB169" s="67"/>
      <c r="AC169" s="67"/>
      <c r="AD169" s="67"/>
      <c r="AE169" s="67"/>
      <c r="AF169" s="67"/>
      <c r="AG169" s="67"/>
      <c r="AH169" s="67"/>
      <c r="AI169" s="67"/>
      <c r="AJ169" s="67"/>
      <c r="AK169" s="67"/>
      <c r="AL169" s="67"/>
    </row>
    <row r="170" spans="1:38" ht="15.75" customHeight="1">
      <c r="A170" s="67"/>
      <c r="B170" s="67"/>
      <c r="C170" s="67"/>
      <c r="D170" s="67"/>
      <c r="E170" s="67"/>
      <c r="F170" s="67"/>
      <c r="G170" s="67"/>
      <c r="H170" s="67"/>
      <c r="I170" s="67"/>
      <c r="J170" s="67"/>
      <c r="K170" s="67"/>
      <c r="L170" s="67"/>
      <c r="M170" s="67"/>
      <c r="N170" s="67"/>
      <c r="O170" s="67"/>
      <c r="P170" s="67"/>
      <c r="Q170" s="67"/>
      <c r="R170" s="67"/>
      <c r="S170" s="67"/>
      <c r="T170" s="67"/>
      <c r="U170" s="67"/>
      <c r="V170" s="67"/>
      <c r="W170" s="67"/>
      <c r="X170" s="67"/>
      <c r="Y170" s="67"/>
      <c r="Z170" s="82"/>
      <c r="AA170" s="67"/>
      <c r="AB170" s="67"/>
      <c r="AC170" s="67"/>
      <c r="AD170" s="67"/>
      <c r="AE170" s="67"/>
      <c r="AF170" s="67"/>
      <c r="AG170" s="67"/>
      <c r="AH170" s="67"/>
      <c r="AI170" s="67"/>
      <c r="AJ170" s="67"/>
      <c r="AK170" s="67"/>
      <c r="AL170" s="67"/>
    </row>
    <row r="171" spans="1:38" ht="15.75" customHeight="1">
      <c r="A171" s="67"/>
      <c r="B171" s="67"/>
      <c r="C171" s="67"/>
      <c r="D171" s="67"/>
      <c r="E171" s="67"/>
      <c r="F171" s="67"/>
      <c r="G171" s="67"/>
      <c r="H171" s="67"/>
      <c r="I171" s="67"/>
      <c r="J171" s="67"/>
      <c r="K171" s="67"/>
      <c r="L171" s="67"/>
      <c r="M171" s="67"/>
      <c r="N171" s="67"/>
      <c r="O171" s="67"/>
      <c r="P171" s="67"/>
      <c r="Q171" s="67"/>
      <c r="R171" s="67"/>
      <c r="S171" s="67"/>
      <c r="T171" s="67"/>
      <c r="U171" s="67"/>
      <c r="V171" s="67"/>
      <c r="W171" s="67"/>
      <c r="X171" s="67"/>
      <c r="Y171" s="67"/>
      <c r="Z171" s="82"/>
      <c r="AA171" s="67"/>
      <c r="AB171" s="67"/>
      <c r="AC171" s="67"/>
      <c r="AD171" s="67"/>
      <c r="AE171" s="67"/>
      <c r="AF171" s="67"/>
      <c r="AG171" s="67"/>
      <c r="AH171" s="67"/>
      <c r="AI171" s="67"/>
      <c r="AJ171" s="67"/>
      <c r="AK171" s="67"/>
      <c r="AL171" s="67"/>
    </row>
    <row r="172" spans="1:38" ht="15.75" customHeight="1">
      <c r="A172" s="67"/>
      <c r="B172" s="67"/>
      <c r="C172" s="67"/>
      <c r="D172" s="67"/>
      <c r="E172" s="67"/>
      <c r="F172" s="67"/>
      <c r="G172" s="67"/>
      <c r="H172" s="67"/>
      <c r="I172" s="67"/>
      <c r="J172" s="67"/>
      <c r="K172" s="67"/>
      <c r="L172" s="67"/>
      <c r="M172" s="67"/>
      <c r="N172" s="67"/>
      <c r="O172" s="67"/>
      <c r="P172" s="67"/>
      <c r="Q172" s="67"/>
      <c r="R172" s="67"/>
      <c r="S172" s="67"/>
      <c r="T172" s="67"/>
      <c r="U172" s="67"/>
      <c r="V172" s="67"/>
      <c r="W172" s="67"/>
      <c r="X172" s="67"/>
      <c r="Y172" s="67"/>
      <c r="Z172" s="82"/>
      <c r="AA172" s="67"/>
      <c r="AB172" s="67"/>
      <c r="AC172" s="67"/>
      <c r="AD172" s="67"/>
      <c r="AE172" s="67"/>
      <c r="AF172" s="67"/>
      <c r="AG172" s="67"/>
      <c r="AH172" s="67"/>
      <c r="AI172" s="67"/>
      <c r="AJ172" s="67"/>
      <c r="AK172" s="67"/>
      <c r="AL172" s="67"/>
    </row>
    <row r="173" spans="1:38" ht="15.75" customHeight="1">
      <c r="A173" s="67"/>
      <c r="B173" s="67"/>
      <c r="C173" s="67"/>
      <c r="D173" s="67"/>
      <c r="E173" s="67"/>
      <c r="F173" s="67"/>
      <c r="G173" s="67"/>
      <c r="H173" s="67"/>
      <c r="I173" s="67"/>
      <c r="J173" s="67"/>
      <c r="K173" s="67"/>
      <c r="L173" s="67"/>
      <c r="M173" s="67"/>
      <c r="N173" s="67"/>
      <c r="O173" s="67"/>
      <c r="P173" s="67"/>
      <c r="Q173" s="67"/>
      <c r="R173" s="67"/>
      <c r="S173" s="67"/>
      <c r="T173" s="67"/>
      <c r="U173" s="67"/>
      <c r="V173" s="67"/>
      <c r="W173" s="67"/>
      <c r="X173" s="67"/>
      <c r="Y173" s="67"/>
      <c r="Z173" s="82"/>
      <c r="AA173" s="67"/>
      <c r="AB173" s="67"/>
      <c r="AC173" s="67"/>
      <c r="AD173" s="67"/>
      <c r="AE173" s="67"/>
      <c r="AF173" s="67"/>
      <c r="AG173" s="67"/>
      <c r="AH173" s="67"/>
      <c r="AI173" s="67"/>
      <c r="AJ173" s="67"/>
      <c r="AK173" s="67"/>
      <c r="AL173" s="67"/>
    </row>
    <row r="174" spans="1:38" ht="15.75" customHeight="1">
      <c r="A174" s="67"/>
      <c r="B174" s="67"/>
      <c r="C174" s="67"/>
      <c r="D174" s="67"/>
      <c r="E174" s="67"/>
      <c r="F174" s="67"/>
      <c r="G174" s="67"/>
      <c r="H174" s="67"/>
      <c r="I174" s="67"/>
      <c r="J174" s="67"/>
      <c r="K174" s="67"/>
      <c r="L174" s="67"/>
      <c r="M174" s="67"/>
      <c r="N174" s="67"/>
      <c r="O174" s="67"/>
      <c r="P174" s="67"/>
      <c r="Q174" s="67"/>
      <c r="R174" s="67"/>
      <c r="S174" s="67"/>
      <c r="T174" s="67"/>
      <c r="U174" s="67"/>
      <c r="V174" s="67"/>
      <c r="W174" s="67"/>
      <c r="X174" s="67"/>
      <c r="Y174" s="67"/>
      <c r="Z174" s="82"/>
      <c r="AA174" s="67"/>
      <c r="AB174" s="67"/>
      <c r="AC174" s="67"/>
      <c r="AD174" s="67"/>
      <c r="AE174" s="67"/>
      <c r="AF174" s="67"/>
      <c r="AG174" s="67"/>
      <c r="AH174" s="67"/>
      <c r="AI174" s="67"/>
      <c r="AJ174" s="67"/>
      <c r="AK174" s="67"/>
      <c r="AL174" s="67"/>
    </row>
    <row r="175" spans="1:38" ht="15.75" customHeight="1">
      <c r="A175" s="67"/>
      <c r="B175" s="67"/>
      <c r="C175" s="67"/>
      <c r="D175" s="67"/>
      <c r="E175" s="67"/>
      <c r="F175" s="67"/>
      <c r="G175" s="67"/>
      <c r="H175" s="67"/>
      <c r="I175" s="67"/>
      <c r="J175" s="82"/>
      <c r="K175" s="67"/>
      <c r="L175" s="67"/>
      <c r="M175" s="67"/>
      <c r="N175" s="67"/>
      <c r="O175" s="67"/>
      <c r="P175" s="67"/>
      <c r="Q175" s="67"/>
      <c r="R175" s="67"/>
      <c r="S175" s="67"/>
      <c r="T175" s="67"/>
      <c r="U175" s="67"/>
      <c r="V175" s="67"/>
      <c r="W175" s="67"/>
      <c r="X175" s="67"/>
      <c r="Y175" s="67"/>
      <c r="Z175" s="82"/>
      <c r="AA175" s="67"/>
      <c r="AB175" s="67"/>
      <c r="AC175" s="67"/>
      <c r="AD175" s="67"/>
      <c r="AE175" s="67"/>
      <c r="AF175" s="67"/>
      <c r="AG175" s="67"/>
      <c r="AH175" s="67"/>
      <c r="AI175" s="67"/>
      <c r="AJ175" s="67"/>
      <c r="AK175" s="67"/>
      <c r="AL175" s="67"/>
    </row>
    <row r="176" spans="1:38" ht="15.75" customHeight="1">
      <c r="A176" s="67"/>
      <c r="B176" s="67"/>
      <c r="C176" s="67"/>
      <c r="D176" s="67"/>
      <c r="E176" s="67"/>
      <c r="F176" s="67"/>
      <c r="G176" s="67"/>
      <c r="H176" s="67"/>
      <c r="I176" s="67"/>
      <c r="J176" s="82"/>
      <c r="K176" s="67"/>
      <c r="L176" s="67"/>
      <c r="M176" s="67"/>
      <c r="N176" s="67"/>
      <c r="O176" s="67"/>
      <c r="P176" s="67"/>
      <c r="Q176" s="67"/>
      <c r="R176" s="67"/>
      <c r="S176" s="67"/>
      <c r="T176" s="67"/>
      <c r="U176" s="67"/>
      <c r="V176" s="67"/>
      <c r="W176" s="67"/>
      <c r="X176" s="67"/>
      <c r="Y176" s="67"/>
      <c r="Z176" s="82"/>
      <c r="AA176" s="67"/>
      <c r="AB176" s="67"/>
      <c r="AC176" s="67"/>
      <c r="AD176" s="67"/>
      <c r="AE176" s="67"/>
      <c r="AF176" s="67"/>
      <c r="AG176" s="67"/>
      <c r="AH176" s="67"/>
      <c r="AI176" s="67"/>
      <c r="AJ176" s="67"/>
      <c r="AK176" s="67"/>
      <c r="AL176" s="67"/>
    </row>
    <row r="177" spans="1:38" ht="15.75" customHeight="1">
      <c r="A177" s="67"/>
      <c r="B177" s="67"/>
      <c r="C177" s="67"/>
      <c r="D177" s="67"/>
      <c r="E177" s="67"/>
      <c r="F177" s="67"/>
      <c r="G177" s="67"/>
      <c r="H177" s="67"/>
      <c r="I177" s="67"/>
      <c r="J177" s="82"/>
      <c r="K177" s="67"/>
      <c r="L177" s="67"/>
      <c r="M177" s="67"/>
      <c r="N177" s="67"/>
      <c r="O177" s="67"/>
      <c r="P177" s="67"/>
      <c r="Q177" s="67"/>
      <c r="R177" s="67"/>
      <c r="S177" s="67"/>
      <c r="T177" s="67"/>
      <c r="U177" s="67"/>
      <c r="V177" s="67"/>
      <c r="W177" s="67"/>
      <c r="X177" s="67"/>
      <c r="Y177" s="67"/>
      <c r="Z177" s="82"/>
      <c r="AA177" s="67"/>
      <c r="AB177" s="67"/>
      <c r="AC177" s="67"/>
      <c r="AD177" s="67"/>
      <c r="AE177" s="67"/>
      <c r="AF177" s="67"/>
      <c r="AG177" s="67"/>
      <c r="AH177" s="67"/>
      <c r="AI177" s="67"/>
      <c r="AJ177" s="67"/>
      <c r="AK177" s="67"/>
      <c r="AL177" s="67"/>
    </row>
    <row r="178" spans="1:38" ht="15.75" customHeight="1">
      <c r="A178" s="67"/>
      <c r="B178" s="67"/>
      <c r="C178" s="67"/>
      <c r="D178" s="67"/>
      <c r="E178" s="67"/>
      <c r="F178" s="67"/>
      <c r="G178" s="67"/>
      <c r="H178" s="67"/>
      <c r="I178" s="67"/>
      <c r="J178" s="82"/>
      <c r="K178" s="67"/>
      <c r="L178" s="67"/>
      <c r="M178" s="67"/>
      <c r="N178" s="67"/>
      <c r="O178" s="67"/>
      <c r="P178" s="67"/>
      <c r="Q178" s="67"/>
      <c r="R178" s="67"/>
      <c r="S178" s="67"/>
      <c r="T178" s="67"/>
      <c r="U178" s="67"/>
      <c r="V178" s="67"/>
      <c r="W178" s="67"/>
      <c r="X178" s="67"/>
      <c r="Y178" s="67"/>
      <c r="Z178" s="82"/>
      <c r="AA178" s="67"/>
      <c r="AB178" s="67"/>
      <c r="AC178" s="67"/>
      <c r="AD178" s="67"/>
      <c r="AE178" s="67"/>
      <c r="AF178" s="67"/>
      <c r="AG178" s="67"/>
      <c r="AH178" s="67"/>
      <c r="AI178" s="67"/>
      <c r="AJ178" s="67"/>
      <c r="AK178" s="67"/>
      <c r="AL178" s="67"/>
    </row>
    <row r="179" spans="1:38" ht="15.75" customHeight="1">
      <c r="A179" s="67"/>
      <c r="B179" s="67"/>
      <c r="C179" s="67"/>
      <c r="D179" s="67"/>
      <c r="E179" s="67"/>
      <c r="F179" s="67"/>
      <c r="G179" s="67"/>
      <c r="H179" s="67"/>
      <c r="I179" s="67"/>
      <c r="J179" s="82"/>
      <c r="K179" s="67"/>
      <c r="L179" s="67"/>
      <c r="M179" s="67"/>
      <c r="N179" s="67"/>
      <c r="O179" s="67"/>
      <c r="P179" s="67"/>
      <c r="Q179" s="67"/>
      <c r="R179" s="67"/>
      <c r="S179" s="67"/>
      <c r="T179" s="67"/>
      <c r="U179" s="67"/>
      <c r="V179" s="67"/>
      <c r="W179" s="67"/>
      <c r="X179" s="67"/>
      <c r="Y179" s="67"/>
      <c r="Z179" s="82"/>
      <c r="AA179" s="67"/>
      <c r="AB179" s="67"/>
      <c r="AC179" s="67"/>
      <c r="AD179" s="67"/>
      <c r="AE179" s="67"/>
      <c r="AF179" s="67"/>
      <c r="AG179" s="67"/>
      <c r="AH179" s="67"/>
      <c r="AI179" s="67"/>
      <c r="AJ179" s="67"/>
      <c r="AK179" s="67"/>
      <c r="AL179" s="67"/>
    </row>
    <row r="180" spans="1:38" ht="15.75" customHeight="1">
      <c r="A180" s="67"/>
      <c r="B180" s="67"/>
      <c r="C180" s="67"/>
      <c r="D180" s="67"/>
      <c r="E180" s="67"/>
      <c r="F180" s="67"/>
      <c r="G180" s="67"/>
      <c r="H180" s="67"/>
      <c r="I180" s="67"/>
      <c r="J180" s="82"/>
      <c r="K180" s="67"/>
      <c r="L180" s="67"/>
      <c r="M180" s="67"/>
      <c r="N180" s="67"/>
      <c r="O180" s="67"/>
      <c r="P180" s="67"/>
      <c r="Q180" s="67"/>
      <c r="R180" s="67"/>
      <c r="S180" s="67"/>
      <c r="T180" s="67"/>
      <c r="U180" s="67"/>
      <c r="V180" s="67"/>
      <c r="W180" s="67"/>
      <c r="X180" s="67"/>
      <c r="Y180" s="67"/>
      <c r="Z180" s="82"/>
      <c r="AA180" s="67"/>
      <c r="AB180" s="67"/>
      <c r="AC180" s="67"/>
      <c r="AD180" s="67"/>
      <c r="AE180" s="67"/>
      <c r="AF180" s="67"/>
      <c r="AG180" s="67"/>
      <c r="AH180" s="67"/>
      <c r="AI180" s="67"/>
      <c r="AJ180" s="67"/>
      <c r="AK180" s="67"/>
      <c r="AL180" s="67"/>
    </row>
    <row r="181" spans="1:38" ht="15.75" customHeight="1">
      <c r="A181" s="67"/>
      <c r="B181" s="67"/>
      <c r="C181" s="67"/>
      <c r="D181" s="67"/>
      <c r="E181" s="67"/>
      <c r="F181" s="67"/>
      <c r="G181" s="67"/>
      <c r="H181" s="67"/>
      <c r="I181" s="67"/>
      <c r="J181" s="82"/>
      <c r="K181" s="67"/>
      <c r="L181" s="67"/>
      <c r="M181" s="67"/>
      <c r="N181" s="67"/>
      <c r="O181" s="67"/>
      <c r="P181" s="67"/>
      <c r="Q181" s="67"/>
      <c r="R181" s="67"/>
      <c r="S181" s="67"/>
      <c r="T181" s="67"/>
      <c r="U181" s="67"/>
      <c r="V181" s="67"/>
      <c r="W181" s="67"/>
      <c r="X181" s="67"/>
      <c r="Y181" s="67"/>
      <c r="Z181" s="82"/>
      <c r="AA181" s="67"/>
      <c r="AB181" s="67"/>
      <c r="AC181" s="67"/>
      <c r="AD181" s="67"/>
      <c r="AE181" s="67"/>
      <c r="AF181" s="67"/>
      <c r="AG181" s="67"/>
      <c r="AH181" s="67"/>
      <c r="AI181" s="67"/>
      <c r="AJ181" s="67"/>
      <c r="AK181" s="67"/>
      <c r="AL181" s="67"/>
    </row>
    <row r="182" spans="1:38" ht="15.75" customHeight="1">
      <c r="A182" s="67"/>
      <c r="B182" s="67"/>
      <c r="C182" s="67"/>
      <c r="D182" s="67"/>
      <c r="E182" s="67"/>
      <c r="F182" s="67"/>
      <c r="G182" s="67"/>
      <c r="H182" s="67"/>
      <c r="I182" s="67"/>
      <c r="J182" s="82"/>
      <c r="K182" s="67"/>
      <c r="L182" s="67"/>
      <c r="M182" s="67"/>
      <c r="N182" s="67"/>
      <c r="O182" s="67"/>
      <c r="P182" s="67"/>
      <c r="Q182" s="67"/>
      <c r="R182" s="67"/>
      <c r="S182" s="67"/>
      <c r="T182" s="67"/>
      <c r="U182" s="67"/>
      <c r="V182" s="67"/>
      <c r="W182" s="67"/>
      <c r="X182" s="67"/>
      <c r="Y182" s="67"/>
      <c r="Z182" s="82"/>
      <c r="AA182" s="67"/>
      <c r="AB182" s="67"/>
      <c r="AC182" s="67"/>
      <c r="AD182" s="67"/>
      <c r="AE182" s="67"/>
      <c r="AF182" s="67"/>
      <c r="AG182" s="67"/>
      <c r="AH182" s="67"/>
      <c r="AI182" s="67"/>
      <c r="AJ182" s="67"/>
      <c r="AK182" s="67"/>
      <c r="AL182" s="67"/>
    </row>
    <row r="183" spans="1:38" ht="15.75" customHeight="1">
      <c r="A183" s="67"/>
      <c r="B183" s="67"/>
      <c r="C183" s="67"/>
      <c r="D183" s="67"/>
      <c r="E183" s="67"/>
      <c r="F183" s="67"/>
      <c r="G183" s="67"/>
      <c r="H183" s="67"/>
      <c r="I183" s="67"/>
      <c r="J183" s="82"/>
      <c r="K183" s="67"/>
      <c r="L183" s="67"/>
      <c r="M183" s="67"/>
      <c r="N183" s="67"/>
      <c r="O183" s="67"/>
      <c r="P183" s="67"/>
      <c r="Q183" s="67"/>
      <c r="R183" s="67"/>
      <c r="S183" s="67"/>
      <c r="T183" s="67"/>
      <c r="U183" s="67"/>
      <c r="V183" s="67"/>
      <c r="W183" s="67"/>
      <c r="X183" s="67"/>
      <c r="Y183" s="67"/>
      <c r="Z183" s="82"/>
      <c r="AA183" s="67"/>
      <c r="AB183" s="67"/>
      <c r="AC183" s="67"/>
      <c r="AD183" s="67"/>
      <c r="AE183" s="67"/>
      <c r="AF183" s="67"/>
      <c r="AG183" s="67"/>
      <c r="AH183" s="67"/>
      <c r="AI183" s="67"/>
      <c r="AJ183" s="67"/>
      <c r="AK183" s="67"/>
      <c r="AL183" s="67"/>
    </row>
    <row r="184" spans="1:38" ht="15.75" customHeight="1">
      <c r="A184" s="67"/>
      <c r="B184" s="67"/>
      <c r="C184" s="67"/>
      <c r="D184" s="67"/>
      <c r="E184" s="67"/>
      <c r="F184" s="67"/>
      <c r="G184" s="67"/>
      <c r="H184" s="67"/>
      <c r="I184" s="67"/>
      <c r="J184" s="82"/>
      <c r="K184" s="67"/>
      <c r="L184" s="67"/>
      <c r="M184" s="67"/>
      <c r="N184" s="67"/>
      <c r="O184" s="67"/>
      <c r="P184" s="67"/>
      <c r="Q184" s="67"/>
      <c r="R184" s="67"/>
      <c r="S184" s="67"/>
      <c r="T184" s="67"/>
      <c r="U184" s="67"/>
      <c r="V184" s="67"/>
      <c r="W184" s="67"/>
      <c r="X184" s="67"/>
      <c r="Y184" s="67"/>
      <c r="Z184" s="82"/>
      <c r="AA184" s="67"/>
      <c r="AB184" s="67"/>
      <c r="AC184" s="67"/>
      <c r="AD184" s="67"/>
      <c r="AE184" s="67"/>
      <c r="AF184" s="67"/>
      <c r="AG184" s="67"/>
      <c r="AH184" s="67"/>
      <c r="AI184" s="67"/>
      <c r="AJ184" s="67"/>
      <c r="AK184" s="67"/>
      <c r="AL184" s="67"/>
    </row>
    <row r="185" spans="1:38" ht="15.75" customHeight="1">
      <c r="A185" s="67"/>
      <c r="B185" s="67"/>
      <c r="C185" s="67"/>
      <c r="D185" s="67"/>
      <c r="E185" s="67"/>
      <c r="F185" s="67"/>
      <c r="G185" s="67"/>
      <c r="H185" s="67"/>
      <c r="I185" s="67"/>
      <c r="J185" s="82"/>
      <c r="K185" s="67"/>
      <c r="L185" s="67"/>
      <c r="M185" s="67"/>
      <c r="N185" s="67"/>
      <c r="O185" s="67"/>
      <c r="P185" s="67"/>
      <c r="Q185" s="67"/>
      <c r="R185" s="67"/>
      <c r="S185" s="67"/>
      <c r="T185" s="67"/>
      <c r="U185" s="67"/>
      <c r="V185" s="67"/>
      <c r="W185" s="67"/>
      <c r="X185" s="67"/>
      <c r="Y185" s="67"/>
      <c r="Z185" s="82"/>
      <c r="AA185" s="67"/>
      <c r="AB185" s="67"/>
      <c r="AC185" s="67"/>
      <c r="AD185" s="67"/>
      <c r="AE185" s="67"/>
      <c r="AF185" s="67"/>
      <c r="AG185" s="67"/>
      <c r="AH185" s="67"/>
      <c r="AI185" s="67"/>
      <c r="AJ185" s="67"/>
      <c r="AK185" s="67"/>
      <c r="AL185" s="67"/>
    </row>
    <row r="186" spans="1:38" ht="15.75" customHeight="1">
      <c r="A186" s="67"/>
      <c r="B186" s="67"/>
      <c r="C186" s="67"/>
      <c r="D186" s="67"/>
      <c r="E186" s="67"/>
      <c r="F186" s="67"/>
      <c r="G186" s="67"/>
      <c r="H186" s="67"/>
      <c r="I186" s="67"/>
      <c r="J186" s="82"/>
      <c r="K186" s="67"/>
      <c r="L186" s="67"/>
      <c r="M186" s="67"/>
      <c r="N186" s="67"/>
      <c r="O186" s="67"/>
      <c r="P186" s="67"/>
      <c r="Q186" s="67"/>
      <c r="R186" s="67"/>
      <c r="S186" s="67"/>
      <c r="T186" s="67"/>
      <c r="U186" s="67"/>
      <c r="V186" s="67"/>
      <c r="W186" s="67"/>
      <c r="X186" s="67"/>
      <c r="Y186" s="67"/>
      <c r="Z186" s="82"/>
      <c r="AA186" s="67"/>
      <c r="AB186" s="67"/>
      <c r="AC186" s="67"/>
      <c r="AD186" s="67"/>
      <c r="AE186" s="67"/>
      <c r="AF186" s="67"/>
      <c r="AG186" s="67"/>
      <c r="AH186" s="67"/>
      <c r="AI186" s="67"/>
      <c r="AJ186" s="67"/>
      <c r="AK186" s="67"/>
      <c r="AL186" s="67"/>
    </row>
    <row r="187" spans="1:38" ht="15.75" customHeight="1">
      <c r="A187" s="67"/>
      <c r="B187" s="67"/>
      <c r="C187" s="67"/>
      <c r="D187" s="67"/>
      <c r="E187" s="67"/>
      <c r="F187" s="67"/>
      <c r="G187" s="67"/>
      <c r="H187" s="67"/>
      <c r="I187" s="67"/>
      <c r="J187" s="82"/>
      <c r="K187" s="67"/>
      <c r="L187" s="67"/>
      <c r="M187" s="67"/>
      <c r="N187" s="67"/>
      <c r="O187" s="67"/>
      <c r="P187" s="67"/>
      <c r="Q187" s="67"/>
      <c r="R187" s="67"/>
      <c r="S187" s="67"/>
      <c r="T187" s="67"/>
      <c r="U187" s="67"/>
      <c r="V187" s="67"/>
      <c r="W187" s="67"/>
      <c r="X187" s="67"/>
      <c r="Y187" s="67"/>
      <c r="Z187" s="82"/>
      <c r="AA187" s="67"/>
      <c r="AB187" s="67"/>
      <c r="AC187" s="67"/>
      <c r="AD187" s="67"/>
      <c r="AE187" s="67"/>
      <c r="AF187" s="67"/>
      <c r="AG187" s="67"/>
      <c r="AH187" s="67"/>
      <c r="AI187" s="67"/>
      <c r="AJ187" s="67"/>
      <c r="AK187" s="67"/>
      <c r="AL187" s="67"/>
    </row>
    <row r="188" spans="1:38" ht="15.75" customHeight="1">
      <c r="A188" s="67"/>
      <c r="B188" s="67"/>
      <c r="C188" s="67"/>
      <c r="D188" s="67"/>
      <c r="E188" s="67"/>
      <c r="F188" s="67"/>
      <c r="G188" s="67"/>
      <c r="H188" s="67"/>
      <c r="I188" s="67"/>
      <c r="J188" s="82"/>
      <c r="K188" s="67"/>
      <c r="L188" s="67"/>
      <c r="M188" s="67"/>
      <c r="N188" s="67"/>
      <c r="O188" s="67"/>
      <c r="P188" s="67"/>
      <c r="Q188" s="67"/>
      <c r="R188" s="67"/>
      <c r="S188" s="67"/>
      <c r="T188" s="67"/>
      <c r="U188" s="67"/>
      <c r="V188" s="67"/>
      <c r="W188" s="67"/>
      <c r="X188" s="67"/>
      <c r="Y188" s="67"/>
      <c r="Z188" s="82"/>
      <c r="AA188" s="67"/>
      <c r="AB188" s="67"/>
      <c r="AC188" s="67"/>
      <c r="AD188" s="67"/>
      <c r="AE188" s="67"/>
      <c r="AF188" s="67"/>
      <c r="AG188" s="67"/>
      <c r="AH188" s="67"/>
      <c r="AI188" s="67"/>
      <c r="AJ188" s="67"/>
      <c r="AK188" s="67"/>
      <c r="AL188" s="67"/>
    </row>
    <row r="189" spans="1:38" ht="15.75" customHeight="1">
      <c r="A189" s="67"/>
      <c r="B189" s="67"/>
      <c r="C189" s="67"/>
      <c r="D189" s="67"/>
      <c r="E189" s="67"/>
      <c r="F189" s="67"/>
      <c r="G189" s="67"/>
      <c r="H189" s="67"/>
      <c r="I189" s="67"/>
      <c r="J189" s="82"/>
      <c r="K189" s="67"/>
      <c r="L189" s="67"/>
      <c r="M189" s="67"/>
      <c r="N189" s="67"/>
      <c r="O189" s="67"/>
      <c r="P189" s="67"/>
      <c r="Q189" s="67"/>
      <c r="R189" s="67"/>
      <c r="S189" s="67"/>
      <c r="T189" s="67"/>
      <c r="U189" s="67"/>
      <c r="V189" s="67"/>
      <c r="W189" s="67"/>
      <c r="X189" s="67"/>
      <c r="Y189" s="67"/>
      <c r="Z189" s="82"/>
      <c r="AA189" s="67"/>
      <c r="AB189" s="67"/>
      <c r="AC189" s="67"/>
      <c r="AD189" s="67"/>
      <c r="AE189" s="67"/>
      <c r="AF189" s="67"/>
      <c r="AG189" s="67"/>
      <c r="AH189" s="67"/>
      <c r="AI189" s="67"/>
      <c r="AJ189" s="67"/>
      <c r="AK189" s="67"/>
      <c r="AL189" s="67"/>
    </row>
    <row r="190" spans="1:38" ht="15.75" customHeight="1">
      <c r="A190" s="67"/>
      <c r="B190" s="67"/>
      <c r="C190" s="67"/>
      <c r="D190" s="67"/>
      <c r="E190" s="67"/>
      <c r="F190" s="67"/>
      <c r="G190" s="67"/>
      <c r="H190" s="67"/>
      <c r="I190" s="67"/>
      <c r="J190" s="82"/>
      <c r="K190" s="67"/>
      <c r="L190" s="67"/>
      <c r="M190" s="67"/>
      <c r="N190" s="67"/>
      <c r="O190" s="67"/>
      <c r="P190" s="67"/>
      <c r="Q190" s="67"/>
      <c r="R190" s="67"/>
      <c r="S190" s="67"/>
      <c r="T190" s="67"/>
      <c r="U190" s="67"/>
      <c r="V190" s="67"/>
      <c r="W190" s="67"/>
      <c r="X190" s="67"/>
      <c r="Y190" s="67"/>
      <c r="Z190" s="82"/>
      <c r="AA190" s="67"/>
      <c r="AB190" s="67"/>
      <c r="AC190" s="67"/>
      <c r="AD190" s="67"/>
      <c r="AE190" s="67"/>
      <c r="AF190" s="67"/>
      <c r="AG190" s="67"/>
      <c r="AH190" s="67"/>
      <c r="AI190" s="67"/>
      <c r="AJ190" s="67"/>
      <c r="AK190" s="67"/>
      <c r="AL190" s="67"/>
    </row>
    <row r="191" spans="1:38" ht="15.75" customHeight="1">
      <c r="A191" s="67"/>
      <c r="B191" s="67"/>
      <c r="C191" s="67"/>
      <c r="D191" s="67"/>
      <c r="E191" s="67"/>
      <c r="F191" s="67"/>
      <c r="G191" s="67"/>
      <c r="H191" s="67"/>
      <c r="I191" s="67"/>
      <c r="J191" s="82"/>
      <c r="K191" s="67"/>
      <c r="L191" s="67"/>
      <c r="M191" s="67"/>
      <c r="N191" s="67"/>
      <c r="O191" s="67"/>
      <c r="P191" s="67"/>
      <c r="Q191" s="67"/>
      <c r="R191" s="67"/>
      <c r="S191" s="67"/>
      <c r="T191" s="67"/>
      <c r="U191" s="67"/>
      <c r="V191" s="67"/>
      <c r="W191" s="67"/>
      <c r="X191" s="67"/>
      <c r="Y191" s="67"/>
      <c r="Z191" s="82"/>
      <c r="AA191" s="67"/>
      <c r="AB191" s="67"/>
      <c r="AC191" s="67"/>
      <c r="AD191" s="67"/>
      <c r="AE191" s="67"/>
      <c r="AF191" s="67"/>
      <c r="AG191" s="67"/>
      <c r="AH191" s="67"/>
      <c r="AI191" s="67"/>
      <c r="AJ191" s="67"/>
      <c r="AK191" s="67"/>
      <c r="AL191" s="67"/>
    </row>
    <row r="192" spans="1:38" ht="15.75" customHeight="1">
      <c r="A192" s="67"/>
      <c r="B192" s="67"/>
      <c r="C192" s="67"/>
      <c r="D192" s="67"/>
      <c r="E192" s="67"/>
      <c r="F192" s="67"/>
      <c r="G192" s="67"/>
      <c r="H192" s="67"/>
      <c r="I192" s="67"/>
      <c r="J192" s="82"/>
      <c r="K192" s="67"/>
      <c r="L192" s="67"/>
      <c r="M192" s="67"/>
      <c r="N192" s="67"/>
      <c r="O192" s="67"/>
      <c r="P192" s="67"/>
      <c r="Q192" s="67"/>
      <c r="R192" s="67"/>
      <c r="S192" s="67"/>
      <c r="T192" s="67"/>
      <c r="U192" s="67"/>
      <c r="V192" s="67"/>
      <c r="W192" s="67"/>
      <c r="X192" s="67"/>
      <c r="Y192" s="67"/>
      <c r="Z192" s="82"/>
      <c r="AA192" s="67"/>
      <c r="AB192" s="67"/>
      <c r="AC192" s="67"/>
      <c r="AD192" s="67"/>
      <c r="AE192" s="67"/>
      <c r="AF192" s="67"/>
      <c r="AG192" s="67"/>
      <c r="AH192" s="67"/>
      <c r="AI192" s="67"/>
      <c r="AJ192" s="67"/>
      <c r="AK192" s="67"/>
      <c r="AL192" s="67"/>
    </row>
    <row r="193" spans="1:38" ht="15.75" customHeight="1">
      <c r="A193" s="67"/>
      <c r="B193" s="67"/>
      <c r="C193" s="67"/>
      <c r="D193" s="67"/>
      <c r="E193" s="67"/>
      <c r="F193" s="67"/>
      <c r="G193" s="67"/>
      <c r="H193" s="67"/>
      <c r="I193" s="67"/>
      <c r="J193" s="82"/>
      <c r="K193" s="67"/>
      <c r="L193" s="67"/>
      <c r="M193" s="67"/>
      <c r="N193" s="67"/>
      <c r="O193" s="67"/>
      <c r="P193" s="67"/>
      <c r="Q193" s="67"/>
      <c r="R193" s="67"/>
      <c r="S193" s="67"/>
      <c r="T193" s="67"/>
      <c r="U193" s="67"/>
      <c r="V193" s="67"/>
      <c r="W193" s="67"/>
      <c r="X193" s="67"/>
      <c r="Y193" s="67"/>
      <c r="Z193" s="82"/>
      <c r="AA193" s="67"/>
      <c r="AB193" s="67"/>
      <c r="AC193" s="67"/>
      <c r="AD193" s="67"/>
      <c r="AE193" s="67"/>
      <c r="AF193" s="67"/>
      <c r="AG193" s="67"/>
      <c r="AH193" s="67"/>
      <c r="AI193" s="67"/>
      <c r="AJ193" s="67"/>
      <c r="AK193" s="67"/>
      <c r="AL193" s="67"/>
    </row>
    <row r="194" spans="1:38" ht="15.75" customHeight="1">
      <c r="A194" s="67"/>
      <c r="B194" s="67"/>
      <c r="C194" s="67"/>
      <c r="D194" s="67"/>
      <c r="E194" s="67"/>
      <c r="F194" s="67"/>
      <c r="G194" s="67"/>
      <c r="H194" s="67"/>
      <c r="I194" s="67"/>
      <c r="J194" s="82"/>
      <c r="K194" s="67"/>
      <c r="L194" s="67"/>
      <c r="M194" s="67"/>
      <c r="N194" s="67"/>
      <c r="O194" s="67"/>
      <c r="P194" s="67"/>
      <c r="Q194" s="67"/>
      <c r="R194" s="67"/>
      <c r="S194" s="67"/>
      <c r="T194" s="67"/>
      <c r="U194" s="67"/>
      <c r="V194" s="67"/>
      <c r="W194" s="67"/>
      <c r="X194" s="67"/>
      <c r="Y194" s="67"/>
      <c r="Z194" s="82"/>
      <c r="AA194" s="67"/>
      <c r="AB194" s="67"/>
      <c r="AC194" s="67"/>
      <c r="AD194" s="67"/>
      <c r="AE194" s="67"/>
      <c r="AF194" s="67"/>
      <c r="AG194" s="67"/>
      <c r="AH194" s="67"/>
      <c r="AI194" s="67"/>
      <c r="AJ194" s="67"/>
      <c r="AK194" s="67"/>
      <c r="AL194" s="67"/>
    </row>
    <row r="195" spans="1:38" ht="15.75" customHeight="1">
      <c r="A195" s="67"/>
      <c r="B195" s="67"/>
      <c r="C195" s="67"/>
      <c r="D195" s="67"/>
      <c r="E195" s="67"/>
      <c r="F195" s="67"/>
      <c r="G195" s="67"/>
      <c r="H195" s="67"/>
      <c r="I195" s="67"/>
      <c r="J195" s="82"/>
      <c r="K195" s="67"/>
      <c r="L195" s="67"/>
      <c r="M195" s="67"/>
      <c r="N195" s="67"/>
      <c r="O195" s="67"/>
      <c r="P195" s="67"/>
      <c r="Q195" s="67"/>
      <c r="R195" s="67"/>
      <c r="S195" s="67"/>
      <c r="T195" s="67"/>
      <c r="U195" s="67"/>
      <c r="V195" s="67"/>
      <c r="W195" s="67"/>
      <c r="X195" s="67"/>
      <c r="Y195" s="67"/>
      <c r="Z195" s="82"/>
      <c r="AA195" s="67"/>
      <c r="AB195" s="67"/>
      <c r="AC195" s="67"/>
      <c r="AD195" s="67"/>
      <c r="AE195" s="67"/>
      <c r="AF195" s="67"/>
      <c r="AG195" s="67"/>
      <c r="AH195" s="67"/>
      <c r="AI195" s="67"/>
      <c r="AJ195" s="67"/>
      <c r="AK195" s="67"/>
      <c r="AL195" s="67"/>
    </row>
    <row r="196" spans="1:38" ht="15.75" customHeight="1">
      <c r="A196" s="67"/>
      <c r="B196" s="67"/>
      <c r="C196" s="67"/>
      <c r="D196" s="67"/>
      <c r="E196" s="67"/>
      <c r="F196" s="67"/>
      <c r="G196" s="67"/>
      <c r="H196" s="67"/>
      <c r="I196" s="67"/>
      <c r="J196" s="82"/>
      <c r="K196" s="67"/>
      <c r="L196" s="67"/>
      <c r="M196" s="67"/>
      <c r="N196" s="67"/>
      <c r="O196" s="67"/>
      <c r="P196" s="67"/>
      <c r="Q196" s="67"/>
      <c r="R196" s="67"/>
      <c r="S196" s="67"/>
      <c r="T196" s="67"/>
      <c r="U196" s="67"/>
      <c r="V196" s="67"/>
      <c r="W196" s="67"/>
      <c r="X196" s="67"/>
      <c r="Y196" s="67"/>
      <c r="Z196" s="82"/>
      <c r="AA196" s="67"/>
      <c r="AB196" s="67"/>
      <c r="AC196" s="67"/>
      <c r="AD196" s="67"/>
      <c r="AE196" s="67"/>
      <c r="AF196" s="67"/>
      <c r="AG196" s="67"/>
      <c r="AH196" s="67"/>
      <c r="AI196" s="67"/>
      <c r="AJ196" s="67"/>
      <c r="AK196" s="67"/>
      <c r="AL196" s="67"/>
    </row>
    <row r="197" spans="1:38" ht="15.75" customHeight="1">
      <c r="A197" s="67"/>
      <c r="B197" s="67"/>
      <c r="C197" s="67"/>
      <c r="D197" s="67"/>
      <c r="E197" s="67"/>
      <c r="F197" s="67"/>
      <c r="G197" s="67"/>
      <c r="H197" s="67"/>
      <c r="I197" s="67"/>
      <c r="J197" s="82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7"/>
      <c r="V197" s="67"/>
      <c r="W197" s="67"/>
      <c r="X197" s="67"/>
      <c r="Y197" s="67"/>
      <c r="Z197" s="82"/>
      <c r="AA197" s="67"/>
      <c r="AB197" s="67"/>
      <c r="AC197" s="67"/>
      <c r="AD197" s="67"/>
      <c r="AE197" s="67"/>
      <c r="AF197" s="67"/>
      <c r="AG197" s="67"/>
      <c r="AH197" s="67"/>
      <c r="AI197" s="67"/>
      <c r="AJ197" s="67"/>
      <c r="AK197" s="67"/>
      <c r="AL197" s="67"/>
    </row>
    <row r="198" spans="1:38" ht="15.75" customHeight="1">
      <c r="A198" s="67"/>
      <c r="B198" s="67"/>
      <c r="C198" s="67"/>
      <c r="D198" s="67"/>
      <c r="E198" s="67"/>
      <c r="F198" s="67"/>
      <c r="G198" s="67"/>
      <c r="H198" s="67"/>
      <c r="I198" s="67"/>
      <c r="J198" s="82"/>
      <c r="K198" s="67"/>
      <c r="L198" s="67"/>
      <c r="M198" s="67"/>
      <c r="N198" s="67"/>
      <c r="O198" s="67"/>
      <c r="P198" s="67"/>
      <c r="Q198" s="67"/>
      <c r="R198" s="67"/>
      <c r="S198" s="67"/>
      <c r="T198" s="67"/>
      <c r="U198" s="67"/>
      <c r="V198" s="67"/>
      <c r="W198" s="67"/>
      <c r="X198" s="67"/>
      <c r="Y198" s="67"/>
      <c r="Z198" s="82"/>
      <c r="AA198" s="67"/>
      <c r="AB198" s="67"/>
      <c r="AC198" s="67"/>
      <c r="AD198" s="67"/>
      <c r="AE198" s="67"/>
      <c r="AF198" s="67"/>
      <c r="AG198" s="67"/>
      <c r="AH198" s="67"/>
      <c r="AI198" s="67"/>
      <c r="AJ198" s="67"/>
      <c r="AK198" s="67"/>
      <c r="AL198" s="67"/>
    </row>
    <row r="199" spans="1:38" ht="15.75" customHeight="1">
      <c r="A199" s="67"/>
      <c r="B199" s="67"/>
      <c r="C199" s="67"/>
      <c r="D199" s="67"/>
      <c r="E199" s="67"/>
      <c r="F199" s="67"/>
      <c r="G199" s="67"/>
      <c r="H199" s="67"/>
      <c r="I199" s="67"/>
      <c r="J199" s="82"/>
      <c r="K199" s="67"/>
      <c r="L199" s="67"/>
      <c r="M199" s="67"/>
      <c r="N199" s="67"/>
      <c r="O199" s="67"/>
      <c r="P199" s="67"/>
      <c r="Q199" s="67"/>
      <c r="R199" s="67"/>
      <c r="S199" s="67"/>
      <c r="T199" s="67"/>
      <c r="U199" s="67"/>
      <c r="V199" s="67"/>
      <c r="W199" s="67"/>
      <c r="X199" s="67"/>
      <c r="Y199" s="67"/>
      <c r="Z199" s="82"/>
      <c r="AA199" s="67"/>
      <c r="AB199" s="67"/>
      <c r="AC199" s="67"/>
      <c r="AD199" s="67"/>
      <c r="AE199" s="67"/>
      <c r="AF199" s="67"/>
      <c r="AG199" s="67"/>
      <c r="AH199" s="67"/>
      <c r="AI199" s="67"/>
      <c r="AJ199" s="67"/>
      <c r="AK199" s="67"/>
      <c r="AL199" s="67"/>
    </row>
    <row r="200" spans="1:38" ht="15.75" customHeight="1">
      <c r="A200" s="67"/>
      <c r="B200" s="67"/>
      <c r="C200" s="67"/>
      <c r="D200" s="67"/>
      <c r="E200" s="67"/>
      <c r="F200" s="67"/>
      <c r="G200" s="67"/>
      <c r="H200" s="67"/>
      <c r="I200" s="67"/>
      <c r="J200" s="82"/>
      <c r="K200" s="67"/>
      <c r="L200" s="67"/>
      <c r="M200" s="67"/>
      <c r="N200" s="67"/>
      <c r="O200" s="67"/>
      <c r="P200" s="67"/>
      <c r="Q200" s="67"/>
      <c r="R200" s="67"/>
      <c r="S200" s="67"/>
      <c r="T200" s="67"/>
      <c r="U200" s="67"/>
      <c r="V200" s="67"/>
      <c r="W200" s="67"/>
      <c r="X200" s="67"/>
      <c r="Y200" s="67"/>
      <c r="Z200" s="82"/>
      <c r="AA200" s="67"/>
      <c r="AB200" s="67"/>
      <c r="AC200" s="67"/>
      <c r="AD200" s="67"/>
      <c r="AE200" s="67"/>
      <c r="AF200" s="67"/>
      <c r="AG200" s="67"/>
      <c r="AH200" s="67"/>
      <c r="AI200" s="67"/>
      <c r="AJ200" s="67"/>
      <c r="AK200" s="67"/>
      <c r="AL200" s="67"/>
    </row>
    <row r="201" spans="1:38" ht="15.75" customHeight="1">
      <c r="A201" s="67"/>
      <c r="B201" s="67"/>
      <c r="C201" s="67"/>
      <c r="D201" s="67"/>
      <c r="E201" s="67"/>
      <c r="F201" s="67"/>
      <c r="G201" s="67"/>
      <c r="H201" s="67"/>
      <c r="I201" s="67"/>
      <c r="J201" s="82"/>
      <c r="K201" s="67"/>
      <c r="L201" s="67"/>
      <c r="M201" s="67"/>
      <c r="N201" s="67"/>
      <c r="O201" s="67"/>
      <c r="P201" s="67"/>
      <c r="Q201" s="67"/>
      <c r="R201" s="67"/>
      <c r="S201" s="67"/>
      <c r="T201" s="67"/>
      <c r="U201" s="67"/>
      <c r="V201" s="67"/>
      <c r="W201" s="67"/>
      <c r="X201" s="67"/>
      <c r="Y201" s="67"/>
      <c r="Z201" s="82"/>
      <c r="AA201" s="67"/>
      <c r="AB201" s="67"/>
      <c r="AC201" s="67"/>
      <c r="AD201" s="67"/>
      <c r="AE201" s="67"/>
      <c r="AF201" s="67"/>
      <c r="AG201" s="67"/>
      <c r="AH201" s="67"/>
      <c r="AI201" s="67"/>
      <c r="AJ201" s="67"/>
      <c r="AK201" s="67"/>
      <c r="AL201" s="67"/>
    </row>
    <row r="202" spans="1:38" ht="15.75" customHeight="1">
      <c r="A202" s="67"/>
      <c r="B202" s="67"/>
      <c r="C202" s="67"/>
      <c r="D202" s="67"/>
      <c r="E202" s="67"/>
      <c r="F202" s="67"/>
      <c r="G202" s="67"/>
      <c r="H202" s="67"/>
      <c r="I202" s="67"/>
      <c r="J202" s="82"/>
      <c r="K202" s="67"/>
      <c r="L202" s="67"/>
      <c r="M202" s="67"/>
      <c r="N202" s="67"/>
      <c r="O202" s="67"/>
      <c r="P202" s="67"/>
      <c r="Q202" s="67"/>
      <c r="R202" s="67"/>
      <c r="S202" s="67"/>
      <c r="T202" s="67"/>
      <c r="U202" s="67"/>
      <c r="V202" s="67"/>
      <c r="W202" s="67"/>
      <c r="X202" s="67"/>
      <c r="Y202" s="67"/>
      <c r="Z202" s="82"/>
      <c r="AA202" s="67"/>
      <c r="AB202" s="67"/>
      <c r="AC202" s="67"/>
      <c r="AD202" s="67"/>
      <c r="AE202" s="67"/>
      <c r="AF202" s="67"/>
      <c r="AG202" s="67"/>
      <c r="AH202" s="67"/>
      <c r="AI202" s="67"/>
      <c r="AJ202" s="67"/>
      <c r="AK202" s="67"/>
      <c r="AL202" s="67"/>
    </row>
    <row r="203" spans="1:38" ht="15.75" customHeight="1">
      <c r="A203" s="67"/>
      <c r="B203" s="67"/>
      <c r="C203" s="67"/>
      <c r="D203" s="67"/>
      <c r="E203" s="67"/>
      <c r="F203" s="67"/>
      <c r="G203" s="67"/>
      <c r="H203" s="67"/>
      <c r="I203" s="67"/>
      <c r="J203" s="82"/>
      <c r="K203" s="67"/>
      <c r="L203" s="67"/>
      <c r="M203" s="67"/>
      <c r="N203" s="67"/>
      <c r="O203" s="67"/>
      <c r="P203" s="67"/>
      <c r="Q203" s="67"/>
      <c r="R203" s="67"/>
      <c r="S203" s="67"/>
      <c r="T203" s="67"/>
      <c r="U203" s="67"/>
      <c r="V203" s="67"/>
      <c r="W203" s="67"/>
      <c r="X203" s="67"/>
      <c r="Y203" s="67"/>
      <c r="Z203" s="82"/>
      <c r="AA203" s="67"/>
      <c r="AB203" s="67"/>
      <c r="AC203" s="67"/>
      <c r="AD203" s="67"/>
      <c r="AE203" s="67"/>
      <c r="AF203" s="67"/>
      <c r="AG203" s="67"/>
      <c r="AH203" s="67"/>
      <c r="AI203" s="67"/>
      <c r="AJ203" s="67"/>
      <c r="AK203" s="67"/>
      <c r="AL203" s="67"/>
    </row>
    <row r="204" spans="1:38" ht="15.75" customHeight="1">
      <c r="A204" s="67"/>
      <c r="B204" s="67"/>
      <c r="C204" s="67"/>
      <c r="D204" s="67"/>
      <c r="E204" s="67"/>
      <c r="F204" s="67"/>
      <c r="G204" s="67"/>
      <c r="H204" s="67"/>
      <c r="I204" s="67"/>
      <c r="J204" s="82"/>
      <c r="K204" s="67"/>
      <c r="L204" s="67"/>
      <c r="M204" s="67"/>
      <c r="N204" s="67"/>
      <c r="O204" s="67"/>
      <c r="P204" s="67"/>
      <c r="Q204" s="67"/>
      <c r="R204" s="67"/>
      <c r="S204" s="67"/>
      <c r="T204" s="67"/>
      <c r="U204" s="67"/>
      <c r="V204" s="67"/>
      <c r="W204" s="67"/>
      <c r="X204" s="67"/>
      <c r="Y204" s="67"/>
      <c r="Z204" s="82"/>
      <c r="AA204" s="67"/>
      <c r="AB204" s="67"/>
      <c r="AC204" s="67"/>
      <c r="AD204" s="67"/>
      <c r="AE204" s="67"/>
      <c r="AF204" s="67"/>
      <c r="AG204" s="67"/>
      <c r="AH204" s="67"/>
      <c r="AI204" s="67"/>
      <c r="AJ204" s="67"/>
      <c r="AK204" s="67"/>
      <c r="AL204" s="67"/>
    </row>
    <row r="205" spans="1:38" ht="15.75" customHeight="1">
      <c r="A205" s="67"/>
      <c r="B205" s="67"/>
      <c r="C205" s="67"/>
      <c r="D205" s="67"/>
      <c r="E205" s="67"/>
      <c r="F205" s="67"/>
      <c r="G205" s="67"/>
      <c r="H205" s="67"/>
      <c r="I205" s="67"/>
      <c r="J205" s="82"/>
      <c r="K205" s="67"/>
      <c r="L205" s="67"/>
      <c r="M205" s="67"/>
      <c r="N205" s="67"/>
      <c r="O205" s="67"/>
      <c r="P205" s="67"/>
      <c r="Q205" s="67"/>
      <c r="R205" s="67"/>
      <c r="S205" s="67"/>
      <c r="T205" s="67"/>
      <c r="U205" s="67"/>
      <c r="V205" s="67"/>
      <c r="W205" s="67"/>
      <c r="X205" s="67"/>
      <c r="Y205" s="67"/>
      <c r="Z205" s="82"/>
      <c r="AA205" s="67"/>
      <c r="AB205" s="67"/>
      <c r="AC205" s="67"/>
      <c r="AD205" s="67"/>
      <c r="AE205" s="67"/>
      <c r="AF205" s="67"/>
      <c r="AG205" s="67"/>
      <c r="AH205" s="67"/>
      <c r="AI205" s="67"/>
      <c r="AJ205" s="67"/>
      <c r="AK205" s="67"/>
      <c r="AL205" s="67"/>
    </row>
    <row r="206" spans="1:38" ht="15.75" customHeight="1">
      <c r="A206" s="67"/>
      <c r="B206" s="67"/>
      <c r="C206" s="67"/>
      <c r="D206" s="67"/>
      <c r="E206" s="67"/>
      <c r="F206" s="67"/>
      <c r="G206" s="67"/>
      <c r="H206" s="67"/>
      <c r="I206" s="67"/>
      <c r="J206" s="82"/>
      <c r="K206" s="67"/>
      <c r="L206" s="67"/>
      <c r="M206" s="67"/>
      <c r="N206" s="67"/>
      <c r="O206" s="67"/>
      <c r="P206" s="67"/>
      <c r="Q206" s="67"/>
      <c r="R206" s="67"/>
      <c r="S206" s="67"/>
      <c r="T206" s="67"/>
      <c r="U206" s="67"/>
      <c r="V206" s="67"/>
      <c r="W206" s="67"/>
      <c r="X206" s="67"/>
      <c r="Y206" s="67"/>
      <c r="Z206" s="82"/>
      <c r="AA206" s="67"/>
      <c r="AB206" s="67"/>
      <c r="AC206" s="67"/>
      <c r="AD206" s="67"/>
      <c r="AE206" s="67"/>
      <c r="AF206" s="67"/>
      <c r="AG206" s="67"/>
      <c r="AH206" s="67"/>
      <c r="AI206" s="67"/>
      <c r="AJ206" s="67"/>
      <c r="AK206" s="67"/>
      <c r="AL206" s="67"/>
    </row>
    <row r="207" spans="1:38" ht="15.75" customHeight="1">
      <c r="A207" s="67"/>
      <c r="B207" s="67"/>
      <c r="C207" s="67"/>
      <c r="D207" s="67"/>
      <c r="E207" s="67"/>
      <c r="F207" s="67"/>
      <c r="G207" s="67"/>
      <c r="H207" s="67"/>
      <c r="I207" s="67"/>
      <c r="J207" s="82"/>
      <c r="K207" s="67"/>
      <c r="L207" s="67"/>
      <c r="M207" s="67"/>
      <c r="N207" s="67"/>
      <c r="O207" s="67"/>
      <c r="P207" s="67"/>
      <c r="Q207" s="67"/>
      <c r="R207" s="67"/>
      <c r="S207" s="67"/>
      <c r="T207" s="67"/>
      <c r="U207" s="67"/>
      <c r="V207" s="67"/>
      <c r="W207" s="67"/>
      <c r="X207" s="67"/>
      <c r="Y207" s="67"/>
      <c r="Z207" s="82"/>
      <c r="AA207" s="67"/>
      <c r="AB207" s="67"/>
      <c r="AC207" s="67"/>
      <c r="AD207" s="67"/>
      <c r="AE207" s="67"/>
      <c r="AF207" s="67"/>
      <c r="AG207" s="67"/>
      <c r="AH207" s="67"/>
      <c r="AI207" s="67"/>
      <c r="AJ207" s="67"/>
      <c r="AK207" s="67"/>
      <c r="AL207" s="67"/>
    </row>
    <row r="208" spans="1:38" ht="15.75" customHeight="1">
      <c r="A208" s="67"/>
      <c r="B208" s="67"/>
      <c r="C208" s="67"/>
      <c r="D208" s="67"/>
      <c r="E208" s="67"/>
      <c r="F208" s="67"/>
      <c r="G208" s="67"/>
      <c r="H208" s="67"/>
      <c r="I208" s="67"/>
      <c r="J208" s="82"/>
      <c r="K208" s="67"/>
      <c r="L208" s="67"/>
      <c r="M208" s="67"/>
      <c r="N208" s="67"/>
      <c r="O208" s="67"/>
      <c r="P208" s="67"/>
      <c r="Q208" s="67"/>
      <c r="R208" s="67"/>
      <c r="S208" s="67"/>
      <c r="T208" s="67"/>
      <c r="U208" s="67"/>
      <c r="V208" s="67"/>
      <c r="W208" s="67"/>
      <c r="X208" s="67"/>
      <c r="Y208" s="67"/>
      <c r="Z208" s="82"/>
      <c r="AA208" s="67"/>
      <c r="AB208" s="67"/>
      <c r="AC208" s="67"/>
      <c r="AD208" s="67"/>
      <c r="AE208" s="67"/>
      <c r="AF208" s="67"/>
      <c r="AG208" s="67"/>
      <c r="AH208" s="67"/>
      <c r="AI208" s="67"/>
      <c r="AJ208" s="67"/>
      <c r="AK208" s="67"/>
      <c r="AL208" s="67"/>
    </row>
    <row r="209" spans="1:38" ht="15.75" customHeight="1">
      <c r="A209" s="67"/>
      <c r="B209" s="67"/>
      <c r="C209" s="67"/>
      <c r="D209" s="67"/>
      <c r="E209" s="67"/>
      <c r="F209" s="67"/>
      <c r="G209" s="67"/>
      <c r="H209" s="67"/>
      <c r="I209" s="67"/>
      <c r="J209" s="82"/>
      <c r="K209" s="67"/>
      <c r="L209" s="67"/>
      <c r="M209" s="67"/>
      <c r="N209" s="67"/>
      <c r="O209" s="67"/>
      <c r="P209" s="67"/>
      <c r="Q209" s="67"/>
      <c r="R209" s="67"/>
      <c r="S209" s="67"/>
      <c r="T209" s="67"/>
      <c r="U209" s="67"/>
      <c r="V209" s="67"/>
      <c r="W209" s="67"/>
      <c r="X209" s="67"/>
      <c r="Y209" s="67"/>
      <c r="Z209" s="82"/>
      <c r="AA209" s="67"/>
      <c r="AB209" s="67"/>
      <c r="AC209" s="67"/>
      <c r="AD209" s="67"/>
      <c r="AE209" s="67"/>
      <c r="AF209" s="67"/>
      <c r="AG209" s="67"/>
      <c r="AH209" s="67"/>
      <c r="AI209" s="67"/>
      <c r="AJ209" s="67"/>
      <c r="AK209" s="67"/>
      <c r="AL209" s="67"/>
    </row>
    <row r="210" spans="1:38" ht="15.75" customHeight="1">
      <c r="A210" s="67"/>
      <c r="B210" s="67"/>
      <c r="C210" s="67"/>
      <c r="D210" s="67"/>
      <c r="E210" s="67"/>
      <c r="F210" s="67"/>
      <c r="G210" s="67"/>
      <c r="H210" s="67"/>
      <c r="I210" s="67"/>
      <c r="J210" s="82"/>
      <c r="K210" s="67"/>
      <c r="L210" s="67"/>
      <c r="M210" s="67"/>
      <c r="N210" s="67"/>
      <c r="O210" s="67"/>
      <c r="P210" s="67"/>
      <c r="Q210" s="67"/>
      <c r="R210" s="67"/>
      <c r="S210" s="67"/>
      <c r="T210" s="67"/>
      <c r="U210" s="67"/>
      <c r="V210" s="67"/>
      <c r="W210" s="67"/>
      <c r="X210" s="67"/>
      <c r="Y210" s="67"/>
      <c r="Z210" s="82"/>
      <c r="AA210" s="67"/>
      <c r="AB210" s="67"/>
      <c r="AC210" s="67"/>
      <c r="AD210" s="67"/>
      <c r="AE210" s="67"/>
      <c r="AF210" s="67"/>
      <c r="AG210" s="67"/>
      <c r="AH210" s="67"/>
      <c r="AI210" s="67"/>
      <c r="AJ210" s="67"/>
      <c r="AK210" s="67"/>
      <c r="AL210" s="67"/>
    </row>
    <row r="211" spans="1:38" ht="15.75" customHeight="1">
      <c r="A211" s="67"/>
      <c r="B211" s="67"/>
      <c r="C211" s="67"/>
      <c r="D211" s="67"/>
      <c r="E211" s="67"/>
      <c r="F211" s="67"/>
      <c r="G211" s="67"/>
      <c r="H211" s="67"/>
      <c r="I211" s="67"/>
      <c r="J211" s="82"/>
      <c r="K211" s="67"/>
      <c r="L211" s="67"/>
      <c r="M211" s="67"/>
      <c r="N211" s="67"/>
      <c r="O211" s="67"/>
      <c r="P211" s="67"/>
      <c r="Q211" s="67"/>
      <c r="R211" s="67"/>
      <c r="S211" s="67"/>
      <c r="T211" s="67"/>
      <c r="U211" s="67"/>
      <c r="V211" s="67"/>
      <c r="W211" s="67"/>
      <c r="X211" s="67"/>
      <c r="Y211" s="67"/>
      <c r="Z211" s="82"/>
      <c r="AA211" s="67"/>
      <c r="AB211" s="67"/>
      <c r="AC211" s="67"/>
      <c r="AD211" s="67"/>
      <c r="AE211" s="67"/>
      <c r="AF211" s="67"/>
      <c r="AG211" s="67"/>
      <c r="AH211" s="67"/>
      <c r="AI211" s="67"/>
      <c r="AJ211" s="67"/>
      <c r="AK211" s="67"/>
      <c r="AL211" s="67"/>
    </row>
    <row r="212" spans="1:38" ht="15.75" customHeight="1">
      <c r="A212" s="67"/>
      <c r="B212" s="67"/>
      <c r="C212" s="67"/>
      <c r="D212" s="67"/>
      <c r="E212" s="67"/>
      <c r="F212" s="67"/>
      <c r="G212" s="67"/>
      <c r="H212" s="67"/>
      <c r="I212" s="67"/>
      <c r="J212" s="82"/>
      <c r="K212" s="67"/>
      <c r="L212" s="67"/>
      <c r="M212" s="67"/>
      <c r="N212" s="67"/>
      <c r="O212" s="67"/>
      <c r="P212" s="67"/>
      <c r="Q212" s="67"/>
      <c r="R212" s="67"/>
      <c r="S212" s="67"/>
      <c r="T212" s="67"/>
      <c r="U212" s="67"/>
      <c r="V212" s="67"/>
      <c r="W212" s="67"/>
      <c r="X212" s="67"/>
      <c r="Y212" s="67"/>
      <c r="Z212" s="82"/>
      <c r="AA212" s="67"/>
      <c r="AB212" s="67"/>
      <c r="AC212" s="67"/>
      <c r="AD212" s="67"/>
      <c r="AE212" s="67"/>
      <c r="AF212" s="67"/>
      <c r="AG212" s="67"/>
      <c r="AH212" s="67"/>
      <c r="AI212" s="67"/>
      <c r="AJ212" s="67"/>
      <c r="AK212" s="67"/>
      <c r="AL212" s="67"/>
    </row>
    <row r="213" spans="1:38" ht="15.75" customHeight="1">
      <c r="A213" s="67"/>
      <c r="B213" s="67"/>
      <c r="C213" s="67"/>
      <c r="D213" s="67"/>
      <c r="E213" s="67"/>
      <c r="F213" s="67"/>
      <c r="G213" s="67"/>
      <c r="H213" s="67"/>
      <c r="I213" s="67"/>
      <c r="J213" s="82"/>
      <c r="K213" s="67"/>
      <c r="L213" s="67"/>
      <c r="M213" s="67"/>
      <c r="N213" s="67"/>
      <c r="O213" s="67"/>
      <c r="P213" s="67"/>
      <c r="Q213" s="67"/>
      <c r="R213" s="67"/>
      <c r="S213" s="67"/>
      <c r="T213" s="67"/>
      <c r="U213" s="67"/>
      <c r="V213" s="67"/>
      <c r="W213" s="67"/>
      <c r="X213" s="67"/>
      <c r="Y213" s="67"/>
      <c r="Z213" s="82"/>
      <c r="AA213" s="67"/>
      <c r="AB213" s="67"/>
      <c r="AC213" s="67"/>
      <c r="AD213" s="67"/>
      <c r="AE213" s="67"/>
      <c r="AF213" s="67"/>
      <c r="AG213" s="67"/>
      <c r="AH213" s="67"/>
      <c r="AI213" s="67"/>
      <c r="AJ213" s="67"/>
      <c r="AK213" s="67"/>
      <c r="AL213" s="67"/>
    </row>
    <row r="214" spans="1:38" ht="15.75" customHeight="1">
      <c r="A214" s="67"/>
      <c r="B214" s="67"/>
      <c r="C214" s="67"/>
      <c r="D214" s="67"/>
      <c r="E214" s="67"/>
      <c r="F214" s="67"/>
      <c r="G214" s="67"/>
      <c r="H214" s="67"/>
      <c r="I214" s="67"/>
      <c r="J214" s="82"/>
      <c r="K214" s="67"/>
      <c r="L214" s="67"/>
      <c r="M214" s="67"/>
      <c r="N214" s="67"/>
      <c r="O214" s="67"/>
      <c r="P214" s="67"/>
      <c r="Q214" s="67"/>
      <c r="R214" s="67"/>
      <c r="S214" s="67"/>
      <c r="T214" s="67"/>
      <c r="U214" s="67"/>
      <c r="V214" s="67"/>
      <c r="W214" s="67"/>
      <c r="X214" s="67"/>
      <c r="Y214" s="67"/>
      <c r="Z214" s="82"/>
      <c r="AA214" s="67"/>
      <c r="AB214" s="67"/>
      <c r="AC214" s="67"/>
      <c r="AD214" s="67"/>
      <c r="AE214" s="67"/>
      <c r="AF214" s="67"/>
      <c r="AG214" s="67"/>
      <c r="AH214" s="67"/>
      <c r="AI214" s="67"/>
      <c r="AJ214" s="67"/>
      <c r="AK214" s="67"/>
      <c r="AL214" s="67"/>
    </row>
    <row r="215" spans="1:38" ht="15.75" customHeight="1">
      <c r="A215" s="67"/>
      <c r="B215" s="67"/>
      <c r="C215" s="67"/>
      <c r="D215" s="67"/>
      <c r="E215" s="67"/>
      <c r="F215" s="67"/>
      <c r="G215" s="67"/>
      <c r="H215" s="67"/>
      <c r="I215" s="67"/>
      <c r="J215" s="82"/>
      <c r="K215" s="67"/>
      <c r="L215" s="67"/>
      <c r="M215" s="67"/>
      <c r="N215" s="67"/>
      <c r="O215" s="67"/>
      <c r="P215" s="67"/>
      <c r="Q215" s="67"/>
      <c r="R215" s="67"/>
      <c r="S215" s="67"/>
      <c r="T215" s="67"/>
      <c r="U215" s="67"/>
      <c r="V215" s="67"/>
      <c r="W215" s="67"/>
      <c r="X215" s="67"/>
      <c r="Y215" s="67"/>
      <c r="Z215" s="82"/>
      <c r="AA215" s="67"/>
      <c r="AB215" s="67"/>
      <c r="AC215" s="67"/>
      <c r="AD215" s="67"/>
      <c r="AE215" s="67"/>
      <c r="AF215" s="67"/>
      <c r="AG215" s="67"/>
      <c r="AH215" s="67"/>
      <c r="AI215" s="67"/>
      <c r="AJ215" s="67"/>
      <c r="AK215" s="67"/>
      <c r="AL215" s="67"/>
    </row>
    <row r="216" spans="1:38" ht="15.75" customHeight="1">
      <c r="A216" s="67"/>
      <c r="B216" s="67"/>
      <c r="C216" s="67"/>
      <c r="D216" s="67"/>
      <c r="E216" s="67"/>
      <c r="F216" s="67"/>
      <c r="G216" s="67"/>
      <c r="H216" s="67"/>
      <c r="I216" s="67"/>
      <c r="J216" s="82"/>
      <c r="K216" s="67"/>
      <c r="L216" s="67"/>
      <c r="M216" s="67"/>
      <c r="N216" s="67"/>
      <c r="O216" s="67"/>
      <c r="P216" s="67"/>
      <c r="Q216" s="67"/>
      <c r="R216" s="67"/>
      <c r="S216" s="67"/>
      <c r="T216" s="67"/>
      <c r="U216" s="67"/>
      <c r="V216" s="67"/>
      <c r="W216" s="67"/>
      <c r="X216" s="67"/>
      <c r="Y216" s="67"/>
      <c r="Z216" s="82"/>
      <c r="AA216" s="67"/>
      <c r="AB216" s="67"/>
      <c r="AC216" s="67"/>
      <c r="AD216" s="67"/>
      <c r="AE216" s="67"/>
      <c r="AF216" s="67"/>
      <c r="AG216" s="67"/>
      <c r="AH216" s="67"/>
      <c r="AI216" s="67"/>
      <c r="AJ216" s="67"/>
      <c r="AK216" s="67"/>
      <c r="AL216" s="67"/>
    </row>
    <row r="217" spans="1:38" ht="15.75" customHeight="1">
      <c r="A217" s="67"/>
      <c r="B217" s="67"/>
      <c r="C217" s="67"/>
      <c r="D217" s="67"/>
      <c r="E217" s="67"/>
      <c r="F217" s="67"/>
      <c r="G217" s="67"/>
      <c r="H217" s="67"/>
      <c r="I217" s="67"/>
      <c r="J217" s="82"/>
      <c r="K217" s="67"/>
      <c r="L217" s="67"/>
      <c r="M217" s="67"/>
      <c r="N217" s="67"/>
      <c r="O217" s="67"/>
      <c r="P217" s="67"/>
      <c r="Q217" s="67"/>
      <c r="R217" s="67"/>
      <c r="S217" s="67"/>
      <c r="T217" s="67"/>
      <c r="U217" s="67"/>
      <c r="V217" s="67"/>
      <c r="W217" s="67"/>
      <c r="X217" s="67"/>
      <c r="Y217" s="67"/>
      <c r="Z217" s="82"/>
      <c r="AA217" s="67"/>
      <c r="AB217" s="67"/>
      <c r="AC217" s="67"/>
      <c r="AD217" s="67"/>
      <c r="AE217" s="67"/>
      <c r="AF217" s="67"/>
      <c r="AG217" s="67"/>
      <c r="AH217" s="67"/>
      <c r="AI217" s="67"/>
      <c r="AJ217" s="67"/>
      <c r="AK217" s="67"/>
      <c r="AL217" s="67"/>
    </row>
    <row r="218" spans="1:38" ht="15.75" customHeight="1">
      <c r="A218" s="67"/>
      <c r="B218" s="67"/>
      <c r="C218" s="67"/>
      <c r="D218" s="67"/>
      <c r="E218" s="67"/>
      <c r="F218" s="67"/>
      <c r="G218" s="67"/>
      <c r="H218" s="67"/>
      <c r="I218" s="67"/>
      <c r="J218" s="82"/>
      <c r="K218" s="67"/>
      <c r="L218" s="67"/>
      <c r="M218" s="67"/>
      <c r="N218" s="67"/>
      <c r="O218" s="67"/>
      <c r="P218" s="67"/>
      <c r="Q218" s="67"/>
      <c r="R218" s="67"/>
      <c r="S218" s="67"/>
      <c r="T218" s="67"/>
      <c r="U218" s="67"/>
      <c r="V218" s="67"/>
      <c r="W218" s="67"/>
      <c r="X218" s="67"/>
      <c r="Y218" s="67"/>
      <c r="Z218" s="82"/>
      <c r="AA218" s="67"/>
      <c r="AB218" s="67"/>
      <c r="AC218" s="67"/>
      <c r="AD218" s="67"/>
      <c r="AE218" s="67"/>
      <c r="AF218" s="67"/>
      <c r="AG218" s="67"/>
      <c r="AH218" s="67"/>
      <c r="AI218" s="67"/>
      <c r="AJ218" s="67"/>
      <c r="AK218" s="67"/>
      <c r="AL218" s="67"/>
    </row>
    <row r="219" spans="1:38" ht="15.75" customHeight="1">
      <c r="A219" s="67"/>
      <c r="B219" s="67"/>
      <c r="C219" s="67"/>
      <c r="D219" s="67"/>
      <c r="E219" s="67"/>
      <c r="F219" s="67"/>
      <c r="G219" s="67"/>
      <c r="H219" s="67"/>
      <c r="I219" s="67"/>
      <c r="J219" s="82"/>
      <c r="K219" s="67"/>
      <c r="L219" s="67"/>
      <c r="M219" s="67"/>
      <c r="N219" s="67"/>
      <c r="O219" s="67"/>
      <c r="P219" s="67"/>
      <c r="Q219" s="67"/>
      <c r="R219" s="67"/>
      <c r="S219" s="67"/>
      <c r="T219" s="67"/>
      <c r="U219" s="67"/>
      <c r="V219" s="67"/>
      <c r="W219" s="67"/>
      <c r="X219" s="67"/>
      <c r="Y219" s="67"/>
      <c r="Z219" s="82"/>
      <c r="AA219" s="67"/>
      <c r="AB219" s="67"/>
      <c r="AC219" s="67"/>
      <c r="AD219" s="67"/>
      <c r="AE219" s="67"/>
      <c r="AF219" s="67"/>
      <c r="AG219" s="67"/>
      <c r="AH219" s="67"/>
      <c r="AI219" s="67"/>
      <c r="AJ219" s="67"/>
      <c r="AK219" s="67"/>
      <c r="AL219" s="67"/>
    </row>
    <row r="220" spans="1:38" ht="15.75" customHeight="1">
      <c r="A220" s="67"/>
      <c r="B220" s="67"/>
      <c r="C220" s="67"/>
      <c r="D220" s="67"/>
      <c r="E220" s="67"/>
      <c r="F220" s="67"/>
      <c r="G220" s="67"/>
      <c r="H220" s="67"/>
      <c r="I220" s="67"/>
      <c r="J220" s="82"/>
      <c r="K220" s="67"/>
      <c r="L220" s="67"/>
      <c r="M220" s="67"/>
      <c r="N220" s="67"/>
      <c r="O220" s="67"/>
      <c r="P220" s="67"/>
      <c r="Q220" s="67"/>
      <c r="R220" s="67"/>
      <c r="S220" s="67"/>
      <c r="T220" s="67"/>
      <c r="U220" s="67"/>
      <c r="V220" s="67"/>
      <c r="W220" s="67"/>
      <c r="X220" s="67"/>
      <c r="Y220" s="67"/>
      <c r="Z220" s="82"/>
      <c r="AA220" s="67"/>
      <c r="AB220" s="67"/>
      <c r="AC220" s="67"/>
      <c r="AD220" s="67"/>
      <c r="AE220" s="67"/>
      <c r="AF220" s="67"/>
      <c r="AG220" s="67"/>
      <c r="AH220" s="67"/>
      <c r="AI220" s="67"/>
      <c r="AJ220" s="67"/>
      <c r="AK220" s="67"/>
      <c r="AL220" s="67"/>
    </row>
    <row r="221" spans="1:38" ht="15.75" customHeight="1">
      <c r="A221" s="67"/>
      <c r="B221" s="67"/>
      <c r="C221" s="67"/>
      <c r="D221" s="67"/>
      <c r="E221" s="67"/>
      <c r="F221" s="67"/>
      <c r="G221" s="67"/>
      <c r="H221" s="67"/>
      <c r="I221" s="67"/>
      <c r="J221" s="82"/>
      <c r="K221" s="67"/>
      <c r="L221" s="67"/>
      <c r="M221" s="67"/>
      <c r="N221" s="67"/>
      <c r="O221" s="67"/>
      <c r="P221" s="67"/>
      <c r="Q221" s="67"/>
      <c r="R221" s="67"/>
      <c r="S221" s="67"/>
      <c r="T221" s="67"/>
      <c r="U221" s="67"/>
      <c r="V221" s="67"/>
      <c r="W221" s="67"/>
      <c r="X221" s="67"/>
      <c r="Y221" s="67"/>
      <c r="Z221" s="82"/>
      <c r="AA221" s="67"/>
      <c r="AB221" s="67"/>
      <c r="AC221" s="67"/>
      <c r="AD221" s="67"/>
      <c r="AE221" s="67"/>
      <c r="AF221" s="67"/>
      <c r="AG221" s="67"/>
      <c r="AH221" s="67"/>
      <c r="AI221" s="67"/>
      <c r="AJ221" s="67"/>
      <c r="AK221" s="67"/>
      <c r="AL221" s="67"/>
    </row>
    <row r="222" spans="1:38" ht="15.75" customHeight="1">
      <c r="A222" s="67"/>
      <c r="B222" s="67"/>
      <c r="C222" s="67"/>
      <c r="D222" s="67"/>
      <c r="E222" s="67"/>
      <c r="F222" s="67"/>
      <c r="G222" s="67"/>
      <c r="H222" s="67"/>
      <c r="I222" s="67"/>
      <c r="J222" s="82"/>
      <c r="K222" s="67"/>
      <c r="L222" s="67"/>
      <c r="M222" s="67"/>
      <c r="N222" s="67"/>
      <c r="O222" s="67"/>
      <c r="P222" s="67"/>
      <c r="Q222" s="67"/>
      <c r="R222" s="67"/>
      <c r="S222" s="67"/>
      <c r="T222" s="67"/>
      <c r="U222" s="67"/>
      <c r="V222" s="67"/>
      <c r="W222" s="67"/>
      <c r="X222" s="67"/>
      <c r="Y222" s="67"/>
      <c r="Z222" s="82"/>
      <c r="AA222" s="67"/>
      <c r="AB222" s="67"/>
      <c r="AC222" s="67"/>
      <c r="AD222" s="67"/>
      <c r="AE222" s="67"/>
      <c r="AF222" s="67"/>
      <c r="AG222" s="67"/>
      <c r="AH222" s="67"/>
      <c r="AI222" s="67"/>
      <c r="AJ222" s="67"/>
      <c r="AK222" s="67"/>
      <c r="AL222" s="67"/>
    </row>
    <row r="223" spans="1:38" ht="15.75" customHeight="1">
      <c r="A223" s="67"/>
      <c r="B223" s="67"/>
      <c r="C223" s="67"/>
      <c r="D223" s="67"/>
      <c r="E223" s="67"/>
      <c r="F223" s="67"/>
      <c r="G223" s="67"/>
      <c r="H223" s="67"/>
      <c r="I223" s="67"/>
      <c r="J223" s="82"/>
      <c r="K223" s="67"/>
      <c r="L223" s="67"/>
      <c r="M223" s="67"/>
      <c r="N223" s="67"/>
      <c r="O223" s="67"/>
      <c r="P223" s="67"/>
      <c r="Q223" s="67"/>
      <c r="R223" s="67"/>
      <c r="S223" s="67"/>
      <c r="T223" s="67"/>
      <c r="U223" s="67"/>
      <c r="V223" s="67"/>
      <c r="W223" s="67"/>
      <c r="X223" s="67"/>
      <c r="Y223" s="67"/>
      <c r="Z223" s="82"/>
      <c r="AA223" s="67"/>
      <c r="AB223" s="67"/>
      <c r="AC223" s="67"/>
      <c r="AD223" s="67"/>
      <c r="AE223" s="67"/>
      <c r="AF223" s="67"/>
      <c r="AG223" s="67"/>
      <c r="AH223" s="67"/>
      <c r="AI223" s="67"/>
      <c r="AJ223" s="67"/>
      <c r="AK223" s="67"/>
      <c r="AL223" s="67"/>
    </row>
    <row r="224" spans="1:38" ht="15.75" customHeight="1">
      <c r="A224" s="67"/>
      <c r="B224" s="67"/>
      <c r="C224" s="67"/>
      <c r="D224" s="67"/>
      <c r="E224" s="67"/>
      <c r="F224" s="67"/>
      <c r="G224" s="67"/>
      <c r="H224" s="67"/>
      <c r="I224" s="67"/>
      <c r="J224" s="82"/>
      <c r="K224" s="67"/>
      <c r="L224" s="67"/>
      <c r="M224" s="67"/>
      <c r="N224" s="67"/>
      <c r="O224" s="67"/>
      <c r="P224" s="67"/>
      <c r="Q224" s="67"/>
      <c r="R224" s="67"/>
      <c r="S224" s="67"/>
      <c r="T224" s="67"/>
      <c r="U224" s="67"/>
      <c r="V224" s="67"/>
      <c r="W224" s="67"/>
      <c r="X224" s="67"/>
      <c r="Y224" s="67"/>
      <c r="Z224" s="82"/>
      <c r="AA224" s="67"/>
      <c r="AB224" s="67"/>
      <c r="AC224" s="67"/>
      <c r="AD224" s="67"/>
      <c r="AE224" s="67"/>
      <c r="AF224" s="67"/>
      <c r="AG224" s="67"/>
      <c r="AH224" s="67"/>
      <c r="AI224" s="67"/>
      <c r="AJ224" s="67"/>
      <c r="AK224" s="67"/>
      <c r="AL224" s="67"/>
    </row>
    <row r="225" spans="1:38" ht="15.75" customHeight="1">
      <c r="A225" s="67"/>
      <c r="B225" s="67"/>
      <c r="C225" s="67"/>
      <c r="D225" s="67"/>
      <c r="E225" s="67"/>
      <c r="F225" s="67"/>
      <c r="G225" s="67"/>
      <c r="H225" s="67"/>
      <c r="I225" s="67"/>
      <c r="J225" s="82"/>
      <c r="K225" s="67"/>
      <c r="L225" s="67"/>
      <c r="M225" s="67"/>
      <c r="N225" s="67"/>
      <c r="O225" s="67"/>
      <c r="P225" s="67"/>
      <c r="Q225" s="67"/>
      <c r="R225" s="67"/>
      <c r="S225" s="67"/>
      <c r="T225" s="67"/>
      <c r="U225" s="67"/>
      <c r="V225" s="67"/>
      <c r="W225" s="67"/>
      <c r="X225" s="67"/>
      <c r="Y225" s="67"/>
      <c r="Z225" s="82"/>
      <c r="AA225" s="67"/>
      <c r="AB225" s="67"/>
      <c r="AC225" s="67"/>
      <c r="AD225" s="67"/>
      <c r="AE225" s="67"/>
      <c r="AF225" s="67"/>
      <c r="AG225" s="67"/>
      <c r="AH225" s="67"/>
      <c r="AI225" s="67"/>
      <c r="AJ225" s="67"/>
      <c r="AK225" s="67"/>
      <c r="AL225" s="67"/>
    </row>
    <row r="226" spans="1:38" ht="15.75" customHeight="1">
      <c r="A226" s="67"/>
      <c r="B226" s="67"/>
      <c r="C226" s="67"/>
      <c r="D226" s="67"/>
      <c r="E226" s="67"/>
      <c r="F226" s="67"/>
      <c r="G226" s="67"/>
      <c r="H226" s="67"/>
      <c r="I226" s="67"/>
      <c r="J226" s="82"/>
      <c r="K226" s="67"/>
      <c r="L226" s="67"/>
      <c r="M226" s="67"/>
      <c r="N226" s="67"/>
      <c r="O226" s="67"/>
      <c r="P226" s="67"/>
      <c r="Q226" s="67"/>
      <c r="R226" s="67"/>
      <c r="S226" s="67"/>
      <c r="T226" s="67"/>
      <c r="U226" s="67"/>
      <c r="V226" s="67"/>
      <c r="W226" s="67"/>
      <c r="X226" s="67"/>
      <c r="Y226" s="67"/>
      <c r="Z226" s="82"/>
      <c r="AA226" s="67"/>
      <c r="AB226" s="67"/>
      <c r="AC226" s="67"/>
      <c r="AD226" s="67"/>
      <c r="AE226" s="67"/>
      <c r="AF226" s="67"/>
      <c r="AG226" s="67"/>
      <c r="AH226" s="67"/>
      <c r="AI226" s="67"/>
      <c r="AJ226" s="67"/>
      <c r="AK226" s="67"/>
      <c r="AL226" s="67"/>
    </row>
    <row r="227" spans="1:38" ht="15.75" customHeight="1">
      <c r="A227" s="67"/>
      <c r="B227" s="67"/>
      <c r="C227" s="67"/>
      <c r="D227" s="67"/>
      <c r="E227" s="67"/>
      <c r="F227" s="67"/>
      <c r="G227" s="67"/>
      <c r="H227" s="67"/>
      <c r="I227" s="67"/>
      <c r="J227" s="82"/>
      <c r="K227" s="67"/>
      <c r="L227" s="67"/>
      <c r="M227" s="67"/>
      <c r="N227" s="67"/>
      <c r="O227" s="67"/>
      <c r="P227" s="67"/>
      <c r="Q227" s="67"/>
      <c r="R227" s="67"/>
      <c r="S227" s="67"/>
      <c r="T227" s="67"/>
      <c r="U227" s="67"/>
      <c r="V227" s="67"/>
      <c r="W227" s="67"/>
      <c r="X227" s="67"/>
      <c r="Y227" s="67"/>
      <c r="Z227" s="82"/>
      <c r="AA227" s="67"/>
      <c r="AB227" s="67"/>
      <c r="AC227" s="67"/>
      <c r="AD227" s="67"/>
      <c r="AE227" s="67"/>
      <c r="AF227" s="67"/>
      <c r="AG227" s="67"/>
      <c r="AH227" s="67"/>
      <c r="AI227" s="67"/>
      <c r="AJ227" s="67"/>
      <c r="AK227" s="67"/>
      <c r="AL227" s="67"/>
    </row>
    <row r="228" spans="1:38" ht="15.75" customHeight="1">
      <c r="A228" s="67"/>
      <c r="B228" s="67"/>
      <c r="C228" s="67"/>
      <c r="D228" s="67"/>
      <c r="E228" s="67"/>
      <c r="F228" s="67"/>
      <c r="G228" s="67"/>
      <c r="H228" s="67"/>
      <c r="I228" s="67"/>
      <c r="J228" s="82"/>
      <c r="K228" s="67"/>
      <c r="L228" s="67"/>
      <c r="M228" s="67"/>
      <c r="N228" s="67"/>
      <c r="O228" s="67"/>
      <c r="P228" s="67"/>
      <c r="Q228" s="67"/>
      <c r="R228" s="67"/>
      <c r="S228" s="67"/>
      <c r="T228" s="67"/>
      <c r="U228" s="67"/>
      <c r="V228" s="67"/>
      <c r="W228" s="67"/>
      <c r="X228" s="67"/>
      <c r="Y228" s="67"/>
      <c r="Z228" s="82"/>
      <c r="AA228" s="67"/>
      <c r="AB228" s="67"/>
      <c r="AC228" s="67"/>
      <c r="AD228" s="67"/>
      <c r="AE228" s="67"/>
      <c r="AF228" s="67"/>
      <c r="AG228" s="67"/>
      <c r="AH228" s="67"/>
      <c r="AI228" s="67"/>
      <c r="AJ228" s="67"/>
      <c r="AK228" s="67"/>
      <c r="AL228" s="67"/>
    </row>
    <row r="229" spans="1:38" ht="15.75" customHeight="1">
      <c r="A229" s="67"/>
      <c r="B229" s="67"/>
      <c r="C229" s="67"/>
      <c r="D229" s="67"/>
      <c r="E229" s="67"/>
      <c r="F229" s="67"/>
      <c r="G229" s="67"/>
      <c r="H229" s="67"/>
      <c r="I229" s="67"/>
      <c r="J229" s="82"/>
      <c r="K229" s="67"/>
      <c r="L229" s="67"/>
      <c r="M229" s="67"/>
      <c r="N229" s="67"/>
      <c r="O229" s="67"/>
      <c r="P229" s="67"/>
      <c r="Q229" s="67"/>
      <c r="R229" s="67"/>
      <c r="S229" s="67"/>
      <c r="T229" s="67"/>
      <c r="U229" s="67"/>
      <c r="V229" s="67"/>
      <c r="W229" s="67"/>
      <c r="X229" s="67"/>
      <c r="Y229" s="67"/>
      <c r="Z229" s="82"/>
      <c r="AA229" s="67"/>
      <c r="AB229" s="67"/>
      <c r="AC229" s="67"/>
      <c r="AD229" s="67"/>
      <c r="AE229" s="67"/>
      <c r="AF229" s="67"/>
      <c r="AG229" s="67"/>
      <c r="AH229" s="67"/>
      <c r="AI229" s="67"/>
      <c r="AJ229" s="67"/>
      <c r="AK229" s="67"/>
      <c r="AL229" s="67"/>
    </row>
    <row r="230" spans="1:38" ht="15.75" customHeight="1">
      <c r="A230" s="67"/>
      <c r="B230" s="67"/>
      <c r="C230" s="67"/>
      <c r="D230" s="67"/>
      <c r="E230" s="67"/>
      <c r="F230" s="67"/>
      <c r="G230" s="67"/>
      <c r="H230" s="67"/>
      <c r="I230" s="67"/>
      <c r="J230" s="82"/>
      <c r="K230" s="67"/>
      <c r="L230" s="67"/>
      <c r="M230" s="67"/>
      <c r="N230" s="67"/>
      <c r="O230" s="67"/>
      <c r="P230" s="67"/>
      <c r="Q230" s="67"/>
      <c r="R230" s="67"/>
      <c r="S230" s="67"/>
      <c r="T230" s="67"/>
      <c r="U230" s="67"/>
      <c r="V230" s="67"/>
      <c r="W230" s="67"/>
      <c r="X230" s="67"/>
      <c r="Y230" s="67"/>
      <c r="Z230" s="82"/>
      <c r="AA230" s="67"/>
      <c r="AB230" s="67"/>
      <c r="AC230" s="67"/>
      <c r="AD230" s="67"/>
      <c r="AE230" s="67"/>
      <c r="AF230" s="67"/>
      <c r="AG230" s="67"/>
      <c r="AH230" s="67"/>
      <c r="AI230" s="67"/>
      <c r="AJ230" s="67"/>
      <c r="AK230" s="67"/>
      <c r="AL230" s="67"/>
    </row>
    <row r="231" spans="1:38" ht="15.75" customHeight="1">
      <c r="A231" s="67"/>
      <c r="B231" s="67"/>
      <c r="C231" s="67"/>
      <c r="D231" s="67"/>
      <c r="E231" s="67"/>
      <c r="F231" s="67"/>
      <c r="G231" s="67"/>
      <c r="H231" s="67"/>
      <c r="I231" s="67"/>
      <c r="J231" s="82"/>
      <c r="K231" s="67"/>
      <c r="L231" s="67"/>
      <c r="M231" s="67"/>
      <c r="N231" s="67"/>
      <c r="O231" s="67"/>
      <c r="P231" s="67"/>
      <c r="Q231" s="67"/>
      <c r="R231" s="67"/>
      <c r="S231" s="67"/>
      <c r="T231" s="67"/>
      <c r="U231" s="67"/>
      <c r="V231" s="67"/>
      <c r="W231" s="67"/>
      <c r="X231" s="67"/>
      <c r="Y231" s="67"/>
      <c r="Z231" s="82"/>
      <c r="AA231" s="67"/>
      <c r="AB231" s="67"/>
      <c r="AC231" s="67"/>
      <c r="AD231" s="67"/>
      <c r="AE231" s="67"/>
      <c r="AF231" s="67"/>
      <c r="AG231" s="67"/>
      <c r="AH231" s="67"/>
      <c r="AI231" s="67"/>
      <c r="AJ231" s="67"/>
      <c r="AK231" s="67"/>
      <c r="AL231" s="67"/>
    </row>
    <row r="232" spans="1:38" ht="15.75" customHeight="1">
      <c r="A232" s="67"/>
      <c r="B232" s="67"/>
      <c r="C232" s="67"/>
      <c r="D232" s="67"/>
      <c r="E232" s="67"/>
      <c r="F232" s="67"/>
      <c r="G232" s="67"/>
      <c r="H232" s="67"/>
      <c r="I232" s="67"/>
      <c r="J232" s="82"/>
      <c r="K232" s="67"/>
      <c r="L232" s="67"/>
      <c r="M232" s="67"/>
      <c r="N232" s="67"/>
      <c r="O232" s="67"/>
      <c r="P232" s="67"/>
      <c r="Q232" s="67"/>
      <c r="R232" s="67"/>
      <c r="S232" s="67"/>
      <c r="T232" s="67"/>
      <c r="U232" s="67"/>
      <c r="V232" s="67"/>
      <c r="W232" s="67"/>
      <c r="X232" s="67"/>
      <c r="Y232" s="67"/>
      <c r="Z232" s="82"/>
      <c r="AA232" s="67"/>
      <c r="AB232" s="67"/>
      <c r="AC232" s="67"/>
      <c r="AD232" s="67"/>
      <c r="AE232" s="67"/>
      <c r="AF232" s="67"/>
      <c r="AG232" s="67"/>
      <c r="AH232" s="67"/>
      <c r="AI232" s="67"/>
      <c r="AJ232" s="67"/>
      <c r="AK232" s="67"/>
      <c r="AL232" s="67"/>
    </row>
    <row r="233" spans="1:38" ht="15.75" customHeight="1">
      <c r="A233" s="67"/>
      <c r="B233" s="67"/>
      <c r="C233" s="67"/>
      <c r="D233" s="67"/>
      <c r="E233" s="67"/>
      <c r="F233" s="67"/>
      <c r="G233" s="67"/>
      <c r="H233" s="67"/>
      <c r="I233" s="67"/>
      <c r="J233" s="82"/>
      <c r="K233" s="67"/>
      <c r="L233" s="67"/>
      <c r="M233" s="67"/>
      <c r="N233" s="67"/>
      <c r="O233" s="67"/>
      <c r="P233" s="67"/>
      <c r="Q233" s="67"/>
      <c r="R233" s="67"/>
      <c r="S233" s="67"/>
      <c r="T233" s="67"/>
      <c r="U233" s="67"/>
      <c r="V233" s="67"/>
      <c r="W233" s="67"/>
      <c r="X233" s="67"/>
      <c r="Y233" s="67"/>
      <c r="Z233" s="82"/>
      <c r="AA233" s="67"/>
      <c r="AB233" s="67"/>
      <c r="AC233" s="67"/>
      <c r="AD233" s="67"/>
      <c r="AE233" s="67"/>
      <c r="AF233" s="67"/>
      <c r="AG233" s="67"/>
      <c r="AH233" s="67"/>
      <c r="AI233" s="67"/>
      <c r="AJ233" s="67"/>
      <c r="AK233" s="67"/>
      <c r="AL233" s="67"/>
    </row>
    <row r="234" spans="1:38" ht="15.75" customHeight="1">
      <c r="A234" s="67"/>
      <c r="B234" s="67"/>
      <c r="C234" s="67"/>
      <c r="D234" s="67"/>
      <c r="E234" s="67"/>
      <c r="F234" s="67"/>
      <c r="G234" s="67"/>
      <c r="H234" s="67"/>
      <c r="I234" s="67"/>
      <c r="J234" s="82"/>
      <c r="K234" s="67"/>
      <c r="L234" s="67"/>
      <c r="M234" s="67"/>
      <c r="N234" s="67"/>
      <c r="O234" s="67"/>
      <c r="P234" s="67"/>
      <c r="Q234" s="67"/>
      <c r="R234" s="67"/>
      <c r="S234" s="67"/>
      <c r="T234" s="67"/>
      <c r="U234" s="67"/>
      <c r="V234" s="67"/>
      <c r="W234" s="67"/>
      <c r="X234" s="67"/>
      <c r="Y234" s="67"/>
      <c r="Z234" s="82"/>
      <c r="AA234" s="67"/>
      <c r="AB234" s="67"/>
      <c r="AC234" s="67"/>
      <c r="AD234" s="67"/>
      <c r="AE234" s="67"/>
      <c r="AF234" s="67"/>
      <c r="AG234" s="67"/>
      <c r="AH234" s="67"/>
      <c r="AI234" s="67"/>
      <c r="AJ234" s="67"/>
      <c r="AK234" s="67"/>
      <c r="AL234" s="67"/>
    </row>
    <row r="235" spans="1:38" ht="15.75" customHeight="1">
      <c r="A235" s="67"/>
      <c r="B235" s="67"/>
      <c r="C235" s="67"/>
      <c r="D235" s="67"/>
      <c r="E235" s="67"/>
      <c r="F235" s="67"/>
      <c r="G235" s="67"/>
      <c r="H235" s="67"/>
      <c r="I235" s="67"/>
      <c r="J235" s="82"/>
      <c r="K235" s="67"/>
      <c r="L235" s="67"/>
      <c r="M235" s="67"/>
      <c r="N235" s="67"/>
      <c r="O235" s="67"/>
      <c r="P235" s="67"/>
      <c r="Q235" s="67"/>
      <c r="R235" s="67"/>
      <c r="S235" s="67"/>
      <c r="T235" s="67"/>
      <c r="U235" s="67"/>
      <c r="V235" s="67"/>
      <c r="W235" s="67"/>
      <c r="X235" s="67"/>
      <c r="Y235" s="67"/>
      <c r="Z235" s="82"/>
      <c r="AA235" s="67"/>
      <c r="AB235" s="67"/>
      <c r="AC235" s="67"/>
      <c r="AD235" s="67"/>
      <c r="AE235" s="67"/>
      <c r="AF235" s="67"/>
      <c r="AG235" s="67"/>
      <c r="AH235" s="67"/>
      <c r="AI235" s="67"/>
      <c r="AJ235" s="67"/>
      <c r="AK235" s="67"/>
      <c r="AL235" s="67"/>
    </row>
    <row r="236" spans="1:38" ht="15.75" customHeight="1">
      <c r="A236" s="67"/>
      <c r="B236" s="67"/>
      <c r="C236" s="67"/>
      <c r="D236" s="67"/>
      <c r="E236" s="67"/>
      <c r="F236" s="67"/>
      <c r="G236" s="67"/>
      <c r="H236" s="67"/>
      <c r="I236" s="67"/>
      <c r="J236" s="82"/>
      <c r="K236" s="67"/>
      <c r="L236" s="67"/>
      <c r="M236" s="67"/>
      <c r="N236" s="67"/>
      <c r="O236" s="67"/>
      <c r="P236" s="67"/>
      <c r="Q236" s="67"/>
      <c r="R236" s="67"/>
      <c r="S236" s="67"/>
      <c r="T236" s="67"/>
      <c r="U236" s="67"/>
      <c r="V236" s="67"/>
      <c r="W236" s="67"/>
      <c r="X236" s="67"/>
      <c r="Y236" s="67"/>
      <c r="Z236" s="82"/>
      <c r="AA236" s="67"/>
      <c r="AB236" s="67"/>
      <c r="AC236" s="67"/>
      <c r="AD236" s="67"/>
      <c r="AE236" s="67"/>
      <c r="AF236" s="67"/>
      <c r="AG236" s="67"/>
      <c r="AH236" s="67"/>
      <c r="AI236" s="67"/>
      <c r="AJ236" s="67"/>
      <c r="AK236" s="67"/>
      <c r="AL236" s="67"/>
    </row>
    <row r="237" spans="1:38" ht="15.75" customHeight="1">
      <c r="A237" s="67"/>
      <c r="B237" s="67"/>
      <c r="C237" s="67"/>
      <c r="D237" s="67"/>
      <c r="E237" s="67"/>
      <c r="F237" s="67"/>
      <c r="G237" s="67"/>
      <c r="H237" s="67"/>
      <c r="I237" s="67"/>
      <c r="J237" s="82"/>
      <c r="K237" s="67"/>
      <c r="L237" s="67"/>
      <c r="M237" s="67"/>
      <c r="N237" s="67"/>
      <c r="O237" s="67"/>
      <c r="P237" s="67"/>
      <c r="Q237" s="67"/>
      <c r="R237" s="67"/>
      <c r="S237" s="67"/>
      <c r="T237" s="67"/>
      <c r="U237" s="67"/>
      <c r="V237" s="67"/>
      <c r="W237" s="67"/>
      <c r="X237" s="67"/>
      <c r="Y237" s="67"/>
      <c r="Z237" s="82"/>
      <c r="AA237" s="67"/>
      <c r="AB237" s="67"/>
      <c r="AC237" s="67"/>
      <c r="AD237" s="67"/>
      <c r="AE237" s="67"/>
      <c r="AF237" s="67"/>
      <c r="AG237" s="67"/>
      <c r="AH237" s="67"/>
      <c r="AI237" s="67"/>
      <c r="AJ237" s="67"/>
      <c r="AK237" s="67"/>
      <c r="AL237" s="67"/>
    </row>
    <row r="238" spans="1:38" ht="15.75" customHeight="1">
      <c r="A238" s="67"/>
      <c r="B238" s="67"/>
      <c r="C238" s="67"/>
      <c r="D238" s="67"/>
      <c r="E238" s="67"/>
      <c r="F238" s="67"/>
      <c r="G238" s="67"/>
      <c r="H238" s="67"/>
      <c r="I238" s="67"/>
      <c r="J238" s="82"/>
      <c r="K238" s="67"/>
      <c r="L238" s="67"/>
      <c r="M238" s="67"/>
      <c r="N238" s="67"/>
      <c r="O238" s="67"/>
      <c r="P238" s="67"/>
      <c r="Q238" s="67"/>
      <c r="R238" s="67"/>
      <c r="S238" s="67"/>
      <c r="T238" s="67"/>
      <c r="U238" s="67"/>
      <c r="V238" s="67"/>
      <c r="W238" s="67"/>
      <c r="X238" s="67"/>
      <c r="Y238" s="67"/>
      <c r="Z238" s="82"/>
      <c r="AA238" s="67"/>
      <c r="AB238" s="67"/>
      <c r="AC238" s="67"/>
      <c r="AD238" s="67"/>
      <c r="AE238" s="67"/>
      <c r="AF238" s="67"/>
      <c r="AG238" s="67"/>
      <c r="AH238" s="67"/>
      <c r="AI238" s="67"/>
      <c r="AJ238" s="67"/>
      <c r="AK238" s="67"/>
      <c r="AL238" s="67"/>
    </row>
    <row r="239" spans="1:38" ht="15.75" customHeight="1">
      <c r="A239" s="67"/>
      <c r="B239" s="67"/>
      <c r="C239" s="67"/>
      <c r="D239" s="67"/>
      <c r="E239" s="67"/>
      <c r="F239" s="67"/>
      <c r="G239" s="67"/>
      <c r="H239" s="67"/>
      <c r="I239" s="67"/>
      <c r="J239" s="82"/>
      <c r="K239" s="67"/>
      <c r="L239" s="67"/>
      <c r="M239" s="67"/>
      <c r="N239" s="67"/>
      <c r="O239" s="67"/>
      <c r="P239" s="67"/>
      <c r="Q239" s="67"/>
      <c r="R239" s="67"/>
      <c r="S239" s="67"/>
      <c r="T239" s="67"/>
      <c r="U239" s="67"/>
      <c r="V239" s="67"/>
      <c r="W239" s="67"/>
      <c r="X239" s="67"/>
      <c r="Y239" s="67"/>
      <c r="Z239" s="82"/>
      <c r="AA239" s="67"/>
      <c r="AB239" s="67"/>
      <c r="AC239" s="67"/>
      <c r="AD239" s="67"/>
      <c r="AE239" s="67"/>
      <c r="AF239" s="67"/>
      <c r="AG239" s="67"/>
      <c r="AH239" s="67"/>
      <c r="AI239" s="67"/>
      <c r="AJ239" s="67"/>
      <c r="AK239" s="67"/>
      <c r="AL239" s="67"/>
    </row>
    <row r="240" spans="1:38" ht="15.75" customHeight="1">
      <c r="A240" s="67"/>
      <c r="B240" s="67"/>
      <c r="C240" s="67"/>
      <c r="D240" s="67"/>
      <c r="E240" s="67"/>
      <c r="F240" s="67"/>
      <c r="G240" s="67"/>
      <c r="H240" s="67"/>
      <c r="I240" s="67"/>
      <c r="J240" s="82"/>
      <c r="K240" s="67"/>
      <c r="L240" s="67"/>
      <c r="M240" s="67"/>
      <c r="N240" s="67"/>
      <c r="O240" s="67"/>
      <c r="P240" s="67"/>
      <c r="Q240" s="67"/>
      <c r="R240" s="67"/>
      <c r="S240" s="67"/>
      <c r="T240" s="67"/>
      <c r="U240" s="67"/>
      <c r="V240" s="67"/>
      <c r="W240" s="67"/>
      <c r="X240" s="67"/>
      <c r="Y240" s="67"/>
      <c r="Z240" s="82"/>
      <c r="AA240" s="67"/>
      <c r="AB240" s="67"/>
      <c r="AC240" s="67"/>
      <c r="AD240" s="67"/>
      <c r="AE240" s="67"/>
      <c r="AF240" s="67"/>
      <c r="AG240" s="67"/>
      <c r="AH240" s="67"/>
      <c r="AI240" s="67"/>
      <c r="AJ240" s="67"/>
      <c r="AK240" s="67"/>
      <c r="AL240" s="67"/>
    </row>
    <row r="241" spans="1:38" ht="15.75" customHeight="1">
      <c r="A241" s="67"/>
      <c r="B241" s="67"/>
      <c r="C241" s="67"/>
      <c r="D241" s="67"/>
      <c r="E241" s="67"/>
      <c r="F241" s="67"/>
      <c r="G241" s="67"/>
      <c r="H241" s="67"/>
      <c r="I241" s="67"/>
      <c r="J241" s="82"/>
      <c r="K241" s="67"/>
      <c r="L241" s="67"/>
      <c r="M241" s="67"/>
      <c r="N241" s="67"/>
      <c r="O241" s="67"/>
      <c r="P241" s="67"/>
      <c r="Q241" s="67"/>
      <c r="R241" s="67"/>
      <c r="S241" s="67"/>
      <c r="T241" s="67"/>
      <c r="U241" s="67"/>
      <c r="V241" s="67"/>
      <c r="W241" s="67"/>
      <c r="X241" s="67"/>
      <c r="Y241" s="67"/>
      <c r="Z241" s="82"/>
      <c r="AA241" s="67"/>
      <c r="AB241" s="67"/>
      <c r="AC241" s="67"/>
      <c r="AD241" s="67"/>
      <c r="AE241" s="67"/>
      <c r="AF241" s="67"/>
      <c r="AG241" s="67"/>
      <c r="AH241" s="67"/>
      <c r="AI241" s="67"/>
      <c r="AJ241" s="67"/>
      <c r="AK241" s="67"/>
      <c r="AL241" s="67"/>
    </row>
    <row r="242" spans="1:38" ht="15.75" customHeight="1">
      <c r="A242" s="67"/>
      <c r="B242" s="67"/>
      <c r="C242" s="67"/>
      <c r="D242" s="67"/>
      <c r="E242" s="67"/>
      <c r="F242" s="67"/>
      <c r="G242" s="67"/>
      <c r="H242" s="67"/>
      <c r="I242" s="67"/>
      <c r="J242" s="82"/>
      <c r="K242" s="67"/>
      <c r="L242" s="67"/>
      <c r="M242" s="67"/>
      <c r="N242" s="67"/>
      <c r="O242" s="67"/>
      <c r="P242" s="67"/>
      <c r="Q242" s="67"/>
      <c r="R242" s="67"/>
      <c r="S242" s="67"/>
      <c r="T242" s="67"/>
      <c r="U242" s="67"/>
      <c r="V242" s="67"/>
      <c r="W242" s="67"/>
      <c r="X242" s="67"/>
      <c r="Y242" s="67"/>
      <c r="Z242" s="82"/>
      <c r="AA242" s="67"/>
      <c r="AB242" s="67"/>
      <c r="AC242" s="67"/>
      <c r="AD242" s="67"/>
      <c r="AE242" s="67"/>
      <c r="AF242" s="67"/>
      <c r="AG242" s="67"/>
      <c r="AH242" s="67"/>
      <c r="AI242" s="67"/>
      <c r="AJ242" s="67"/>
      <c r="AK242" s="67"/>
      <c r="AL242" s="67"/>
    </row>
    <row r="243" spans="1:38" ht="15.75" customHeight="1">
      <c r="A243" s="67"/>
      <c r="B243" s="67"/>
      <c r="C243" s="67"/>
      <c r="D243" s="67"/>
      <c r="E243" s="67"/>
      <c r="F243" s="67"/>
      <c r="G243" s="67"/>
      <c r="H243" s="67"/>
      <c r="I243" s="67"/>
      <c r="J243" s="82"/>
      <c r="K243" s="67"/>
      <c r="L243" s="67"/>
      <c r="M243" s="67"/>
      <c r="N243" s="67"/>
      <c r="O243" s="67"/>
      <c r="P243" s="67"/>
      <c r="Q243" s="67"/>
      <c r="R243" s="67"/>
      <c r="S243" s="67"/>
      <c r="T243" s="67"/>
      <c r="U243" s="67"/>
      <c r="V243" s="67"/>
      <c r="W243" s="67"/>
      <c r="X243" s="67"/>
      <c r="Y243" s="67"/>
      <c r="Z243" s="82"/>
      <c r="AA243" s="67"/>
      <c r="AB243" s="67"/>
      <c r="AC243" s="67"/>
      <c r="AD243" s="67"/>
      <c r="AE243" s="67"/>
      <c r="AF243" s="67"/>
      <c r="AG243" s="67"/>
      <c r="AH243" s="67"/>
      <c r="AI243" s="67"/>
      <c r="AJ243" s="67"/>
      <c r="AK243" s="67"/>
      <c r="AL243" s="67"/>
    </row>
    <row r="244" spans="1:38" ht="15.75" customHeight="1">
      <c r="A244" s="67"/>
      <c r="B244" s="67"/>
      <c r="C244" s="67"/>
      <c r="D244" s="67"/>
      <c r="E244" s="67"/>
      <c r="F244" s="67"/>
      <c r="G244" s="67"/>
      <c r="H244" s="67"/>
      <c r="I244" s="67"/>
      <c r="J244" s="82"/>
      <c r="K244" s="67"/>
      <c r="L244" s="67"/>
      <c r="M244" s="67"/>
      <c r="N244" s="67"/>
      <c r="O244" s="67"/>
      <c r="P244" s="67"/>
      <c r="Q244" s="67"/>
      <c r="R244" s="67"/>
      <c r="S244" s="67"/>
      <c r="T244" s="67"/>
      <c r="U244" s="67"/>
      <c r="V244" s="67"/>
      <c r="W244" s="67"/>
      <c r="X244" s="67"/>
      <c r="Y244" s="67"/>
      <c r="Z244" s="82"/>
      <c r="AA244" s="67"/>
      <c r="AB244" s="67"/>
      <c r="AC244" s="67"/>
      <c r="AD244" s="67"/>
      <c r="AE244" s="67"/>
      <c r="AF244" s="67"/>
      <c r="AG244" s="67"/>
      <c r="AH244" s="67"/>
      <c r="AI244" s="67"/>
      <c r="AJ244" s="67"/>
      <c r="AK244" s="67"/>
      <c r="AL244" s="67"/>
    </row>
    <row r="245" spans="1:38" ht="15.75" customHeight="1">
      <c r="A245" s="67"/>
      <c r="B245" s="67"/>
      <c r="C245" s="67"/>
      <c r="D245" s="67"/>
      <c r="E245" s="67"/>
      <c r="F245" s="67"/>
      <c r="G245" s="67"/>
      <c r="H245" s="67"/>
      <c r="I245" s="67"/>
      <c r="J245" s="82"/>
      <c r="K245" s="67"/>
      <c r="L245" s="67"/>
      <c r="M245" s="67"/>
      <c r="N245" s="67"/>
      <c r="O245" s="67"/>
      <c r="P245" s="67"/>
      <c r="Q245" s="67"/>
      <c r="R245" s="67"/>
      <c r="S245" s="67"/>
      <c r="T245" s="67"/>
      <c r="U245" s="67"/>
      <c r="V245" s="67"/>
      <c r="W245" s="67"/>
      <c r="X245" s="67"/>
      <c r="Y245" s="67"/>
      <c r="Z245" s="82"/>
      <c r="AA245" s="67"/>
      <c r="AB245" s="67"/>
      <c r="AC245" s="67"/>
      <c r="AD245" s="67"/>
      <c r="AE245" s="67"/>
      <c r="AF245" s="67"/>
      <c r="AG245" s="67"/>
      <c r="AH245" s="67"/>
      <c r="AI245" s="67"/>
      <c r="AJ245" s="67"/>
      <c r="AK245" s="67"/>
      <c r="AL245" s="67"/>
    </row>
    <row r="246" spans="1:38" ht="15.75" customHeight="1">
      <c r="A246" s="67"/>
      <c r="B246" s="67"/>
      <c r="C246" s="67"/>
      <c r="D246" s="67"/>
      <c r="E246" s="67"/>
      <c r="F246" s="67"/>
      <c r="G246" s="67"/>
      <c r="H246" s="67"/>
      <c r="I246" s="67"/>
      <c r="J246" s="82"/>
      <c r="K246" s="67"/>
      <c r="L246" s="67"/>
      <c r="M246" s="67"/>
      <c r="N246" s="67"/>
      <c r="O246" s="67"/>
      <c r="P246" s="67"/>
      <c r="Q246" s="67"/>
      <c r="R246" s="67"/>
      <c r="S246" s="67"/>
      <c r="T246" s="67"/>
      <c r="U246" s="67"/>
      <c r="V246" s="67"/>
      <c r="W246" s="67"/>
      <c r="X246" s="67"/>
      <c r="Y246" s="67"/>
      <c r="Z246" s="82"/>
      <c r="AA246" s="67"/>
      <c r="AB246" s="67"/>
      <c r="AC246" s="67"/>
      <c r="AD246" s="67"/>
      <c r="AE246" s="67"/>
      <c r="AF246" s="67"/>
      <c r="AG246" s="67"/>
      <c r="AH246" s="67"/>
      <c r="AI246" s="67"/>
      <c r="AJ246" s="67"/>
      <c r="AK246" s="67"/>
      <c r="AL246" s="67"/>
    </row>
    <row r="247" spans="1:38" ht="15.75" customHeight="1">
      <c r="A247" s="67"/>
      <c r="B247" s="67"/>
      <c r="C247" s="67"/>
      <c r="D247" s="67"/>
      <c r="E247" s="67"/>
      <c r="F247" s="67"/>
      <c r="G247" s="67"/>
      <c r="H247" s="67"/>
      <c r="I247" s="67"/>
      <c r="J247" s="82"/>
      <c r="K247" s="67"/>
      <c r="L247" s="67"/>
      <c r="M247" s="67"/>
      <c r="N247" s="67"/>
      <c r="O247" s="67"/>
      <c r="P247" s="67"/>
      <c r="Q247" s="67"/>
      <c r="R247" s="67"/>
      <c r="S247" s="67"/>
      <c r="T247" s="67"/>
      <c r="U247" s="67"/>
      <c r="V247" s="67"/>
      <c r="W247" s="67"/>
      <c r="X247" s="67"/>
      <c r="Y247" s="67"/>
      <c r="Z247" s="82"/>
      <c r="AA247" s="67"/>
      <c r="AB247" s="67"/>
      <c r="AC247" s="67"/>
      <c r="AD247" s="67"/>
      <c r="AE247" s="67"/>
      <c r="AF247" s="67"/>
      <c r="AG247" s="67"/>
      <c r="AH247" s="67"/>
      <c r="AI247" s="67"/>
      <c r="AJ247" s="67"/>
      <c r="AK247" s="67"/>
      <c r="AL247" s="67"/>
    </row>
    <row r="248" spans="1:38" ht="15.75" customHeight="1">
      <c r="A248" s="67"/>
      <c r="B248" s="67"/>
      <c r="C248" s="67"/>
      <c r="D248" s="67"/>
      <c r="E248" s="67"/>
      <c r="F248" s="67"/>
      <c r="G248" s="67"/>
      <c r="H248" s="67"/>
      <c r="I248" s="67"/>
      <c r="J248" s="82"/>
      <c r="K248" s="67"/>
      <c r="L248" s="67"/>
      <c r="M248" s="67"/>
      <c r="N248" s="67"/>
      <c r="O248" s="67"/>
      <c r="P248" s="67"/>
      <c r="Q248" s="67"/>
      <c r="R248" s="67"/>
      <c r="S248" s="67"/>
      <c r="T248" s="67"/>
      <c r="U248" s="67"/>
      <c r="V248" s="67"/>
      <c r="W248" s="67"/>
      <c r="X248" s="67"/>
      <c r="Y248" s="67"/>
      <c r="Z248" s="82"/>
      <c r="AA248" s="67"/>
      <c r="AB248" s="67"/>
      <c r="AC248" s="67"/>
      <c r="AD248" s="67"/>
      <c r="AE248" s="67"/>
      <c r="AF248" s="67"/>
      <c r="AG248" s="67"/>
      <c r="AH248" s="67"/>
      <c r="AI248" s="67"/>
      <c r="AJ248" s="67"/>
      <c r="AK248" s="67"/>
      <c r="AL248" s="67"/>
    </row>
    <row r="249" spans="1:38" ht="15.75" customHeight="1">
      <c r="A249" s="67"/>
      <c r="B249" s="67"/>
      <c r="C249" s="67"/>
      <c r="D249" s="67"/>
      <c r="E249" s="67"/>
      <c r="F249" s="67"/>
      <c r="G249" s="67"/>
      <c r="H249" s="67"/>
      <c r="I249" s="67"/>
      <c r="J249" s="82"/>
      <c r="K249" s="67"/>
      <c r="L249" s="67"/>
      <c r="M249" s="67"/>
      <c r="N249" s="67"/>
      <c r="O249" s="67"/>
      <c r="P249" s="67"/>
      <c r="Q249" s="67"/>
      <c r="R249" s="67"/>
      <c r="S249" s="67"/>
      <c r="T249" s="67"/>
      <c r="U249" s="67"/>
      <c r="V249" s="67"/>
      <c r="W249" s="67"/>
      <c r="X249" s="67"/>
      <c r="Y249" s="67"/>
      <c r="Z249" s="82"/>
      <c r="AA249" s="67"/>
      <c r="AB249" s="67"/>
      <c r="AC249" s="67"/>
      <c r="AD249" s="67"/>
      <c r="AE249" s="67"/>
      <c r="AF249" s="67"/>
      <c r="AG249" s="67"/>
      <c r="AH249" s="67"/>
      <c r="AI249" s="67"/>
      <c r="AJ249" s="67"/>
      <c r="AK249" s="67"/>
      <c r="AL249" s="67"/>
    </row>
    <row r="250" spans="1:38" ht="15.75" customHeight="1">
      <c r="A250" s="67"/>
      <c r="B250" s="67"/>
      <c r="C250" s="67"/>
      <c r="D250" s="67"/>
      <c r="E250" s="67"/>
      <c r="F250" s="67"/>
      <c r="G250" s="67"/>
      <c r="H250" s="67"/>
      <c r="I250" s="67"/>
      <c r="J250" s="82"/>
      <c r="K250" s="67"/>
      <c r="L250" s="67"/>
      <c r="M250" s="67"/>
      <c r="N250" s="67"/>
      <c r="O250" s="67"/>
      <c r="P250" s="67"/>
      <c r="Q250" s="67"/>
      <c r="R250" s="67"/>
      <c r="S250" s="67"/>
      <c r="T250" s="67"/>
      <c r="U250" s="67"/>
      <c r="V250" s="67"/>
      <c r="W250" s="67"/>
      <c r="X250" s="67"/>
      <c r="Y250" s="67"/>
      <c r="Z250" s="82"/>
      <c r="AA250" s="67"/>
      <c r="AB250" s="67"/>
      <c r="AC250" s="67"/>
      <c r="AD250" s="67"/>
      <c r="AE250" s="67"/>
      <c r="AF250" s="67"/>
      <c r="AG250" s="67"/>
      <c r="AH250" s="67"/>
      <c r="AI250" s="67"/>
      <c r="AJ250" s="67"/>
      <c r="AK250" s="67"/>
      <c r="AL250" s="67"/>
    </row>
    <row r="251" spans="1:38" ht="15.75" customHeight="1">
      <c r="A251" s="67"/>
      <c r="B251" s="67"/>
      <c r="C251" s="67"/>
      <c r="D251" s="67"/>
      <c r="E251" s="67"/>
      <c r="F251" s="67"/>
      <c r="G251" s="67"/>
      <c r="H251" s="67"/>
      <c r="I251" s="67"/>
      <c r="J251" s="82"/>
      <c r="K251" s="67"/>
      <c r="L251" s="67"/>
      <c r="M251" s="67"/>
      <c r="N251" s="67"/>
      <c r="O251" s="67"/>
      <c r="P251" s="67"/>
      <c r="Q251" s="67"/>
      <c r="R251" s="67"/>
      <c r="S251" s="67"/>
      <c r="T251" s="67"/>
      <c r="U251" s="67"/>
      <c r="V251" s="67"/>
      <c r="W251" s="67"/>
      <c r="X251" s="67"/>
      <c r="Y251" s="67"/>
      <c r="Z251" s="82"/>
      <c r="AA251" s="67"/>
      <c r="AB251" s="67"/>
      <c r="AC251" s="67"/>
      <c r="AD251" s="67"/>
      <c r="AE251" s="67"/>
      <c r="AF251" s="67"/>
      <c r="AG251" s="67"/>
      <c r="AH251" s="67"/>
      <c r="AI251" s="67"/>
      <c r="AJ251" s="67"/>
      <c r="AK251" s="67"/>
      <c r="AL251" s="67"/>
    </row>
    <row r="252" spans="1:38" ht="15.75" customHeight="1">
      <c r="A252" s="67"/>
      <c r="B252" s="67"/>
      <c r="C252" s="67"/>
      <c r="D252" s="67"/>
      <c r="E252" s="67"/>
      <c r="F252" s="67"/>
      <c r="G252" s="67"/>
      <c r="H252" s="67"/>
      <c r="I252" s="67"/>
      <c r="J252" s="82"/>
      <c r="K252" s="67"/>
      <c r="L252" s="67"/>
      <c r="M252" s="67"/>
      <c r="N252" s="67"/>
      <c r="O252" s="67"/>
      <c r="P252" s="67"/>
      <c r="Q252" s="67"/>
      <c r="R252" s="67"/>
      <c r="S252" s="67"/>
      <c r="T252" s="67"/>
      <c r="U252" s="67"/>
      <c r="V252" s="67"/>
      <c r="W252" s="67"/>
      <c r="X252" s="67"/>
      <c r="Y252" s="67"/>
      <c r="Z252" s="82"/>
      <c r="AA252" s="67"/>
      <c r="AB252" s="67"/>
      <c r="AC252" s="67"/>
      <c r="AD252" s="67"/>
      <c r="AE252" s="67"/>
      <c r="AF252" s="67"/>
      <c r="AG252" s="67"/>
      <c r="AH252" s="67"/>
      <c r="AI252" s="67"/>
      <c r="AJ252" s="67"/>
      <c r="AK252" s="67"/>
      <c r="AL252" s="67"/>
    </row>
    <row r="253" spans="1:38" ht="15.75" customHeight="1">
      <c r="A253" s="67"/>
      <c r="B253" s="67"/>
      <c r="C253" s="67"/>
      <c r="D253" s="67"/>
      <c r="E253" s="67"/>
      <c r="F253" s="67"/>
      <c r="G253" s="67"/>
      <c r="H253" s="67"/>
      <c r="I253" s="67"/>
      <c r="J253" s="82"/>
      <c r="K253" s="67"/>
      <c r="L253" s="67"/>
      <c r="M253" s="67"/>
      <c r="N253" s="67"/>
      <c r="O253" s="67"/>
      <c r="P253" s="67"/>
      <c r="Q253" s="67"/>
      <c r="R253" s="67"/>
      <c r="S253" s="67"/>
      <c r="T253" s="67"/>
      <c r="U253" s="67"/>
      <c r="V253" s="67"/>
      <c r="W253" s="67"/>
      <c r="X253" s="67"/>
      <c r="Y253" s="67"/>
      <c r="Z253" s="82"/>
      <c r="AA253" s="67"/>
      <c r="AB253" s="67"/>
      <c r="AC253" s="67"/>
      <c r="AD253" s="67"/>
      <c r="AE253" s="67"/>
      <c r="AF253" s="67"/>
      <c r="AG253" s="67"/>
      <c r="AH253" s="67"/>
      <c r="AI253" s="67"/>
      <c r="AJ253" s="67"/>
      <c r="AK253" s="67"/>
      <c r="AL253" s="67"/>
    </row>
    <row r="254" spans="1:38" ht="15.75" customHeight="1">
      <c r="A254" s="67"/>
      <c r="B254" s="67"/>
      <c r="C254" s="67"/>
      <c r="D254" s="67"/>
      <c r="E254" s="67"/>
      <c r="F254" s="67"/>
      <c r="G254" s="67"/>
      <c r="H254" s="67"/>
      <c r="I254" s="67"/>
      <c r="J254" s="82"/>
      <c r="K254" s="67"/>
      <c r="L254" s="67"/>
      <c r="M254" s="67"/>
      <c r="N254" s="67"/>
      <c r="O254" s="67"/>
      <c r="P254" s="67"/>
      <c r="Q254" s="67"/>
      <c r="R254" s="67"/>
      <c r="S254" s="67"/>
      <c r="T254" s="67"/>
      <c r="U254" s="67"/>
      <c r="V254" s="67"/>
      <c r="W254" s="67"/>
      <c r="X254" s="67"/>
      <c r="Y254" s="67"/>
      <c r="Z254" s="82"/>
      <c r="AA254" s="67"/>
      <c r="AB254" s="67"/>
      <c r="AC254" s="67"/>
      <c r="AD254" s="67"/>
      <c r="AE254" s="67"/>
      <c r="AF254" s="67"/>
      <c r="AG254" s="67"/>
      <c r="AH254" s="67"/>
      <c r="AI254" s="67"/>
      <c r="AJ254" s="67"/>
      <c r="AK254" s="67"/>
      <c r="AL254" s="67"/>
    </row>
    <row r="255" spans="1:38" ht="15.75" customHeight="1">
      <c r="A255" s="67"/>
      <c r="B255" s="67"/>
      <c r="C255" s="67"/>
      <c r="D255" s="67"/>
      <c r="E255" s="67"/>
      <c r="F255" s="67"/>
      <c r="G255" s="67"/>
      <c r="H255" s="67"/>
      <c r="I255" s="67"/>
      <c r="J255" s="82"/>
      <c r="K255" s="67"/>
      <c r="L255" s="67"/>
      <c r="M255" s="67"/>
      <c r="N255" s="67"/>
      <c r="O255" s="67"/>
      <c r="P255" s="67"/>
      <c r="Q255" s="67"/>
      <c r="R255" s="67"/>
      <c r="S255" s="67"/>
      <c r="T255" s="67"/>
      <c r="U255" s="67"/>
      <c r="V255" s="67"/>
      <c r="W255" s="67"/>
      <c r="X255" s="67"/>
      <c r="Y255" s="67"/>
      <c r="Z255" s="82"/>
      <c r="AA255" s="67"/>
      <c r="AB255" s="67"/>
      <c r="AC255" s="67"/>
      <c r="AD255" s="67"/>
      <c r="AE255" s="67"/>
      <c r="AF255" s="67"/>
      <c r="AG255" s="67"/>
      <c r="AH255" s="67"/>
      <c r="AI255" s="67"/>
      <c r="AJ255" s="67"/>
      <c r="AK255" s="67"/>
      <c r="AL255" s="67"/>
    </row>
    <row r="256" spans="1:38" ht="15.75" customHeight="1">
      <c r="A256" s="67"/>
      <c r="B256" s="67"/>
      <c r="C256" s="67"/>
      <c r="D256" s="67"/>
      <c r="E256" s="67"/>
      <c r="F256" s="67"/>
      <c r="G256" s="67"/>
      <c r="H256" s="67"/>
      <c r="I256" s="67"/>
      <c r="J256" s="82"/>
      <c r="K256" s="67"/>
      <c r="L256" s="67"/>
      <c r="M256" s="67"/>
      <c r="N256" s="67"/>
      <c r="O256" s="67"/>
      <c r="P256" s="67"/>
      <c r="Q256" s="67"/>
      <c r="R256" s="67"/>
      <c r="S256" s="67"/>
      <c r="T256" s="67"/>
      <c r="U256" s="67"/>
      <c r="V256" s="67"/>
      <c r="W256" s="67"/>
      <c r="X256" s="67"/>
      <c r="Y256" s="67"/>
      <c r="Z256" s="82"/>
      <c r="AA256" s="67"/>
      <c r="AB256" s="67"/>
      <c r="AC256" s="67"/>
      <c r="AD256" s="67"/>
      <c r="AE256" s="67"/>
      <c r="AF256" s="67"/>
      <c r="AG256" s="67"/>
      <c r="AH256" s="67"/>
      <c r="AI256" s="67"/>
      <c r="AJ256" s="67"/>
      <c r="AK256" s="67"/>
      <c r="AL256" s="67"/>
    </row>
    <row r="257" spans="1:38" ht="15.75" customHeight="1">
      <c r="A257" s="67"/>
      <c r="B257" s="67"/>
      <c r="C257" s="67"/>
      <c r="D257" s="67"/>
      <c r="E257" s="67"/>
      <c r="F257" s="67"/>
      <c r="G257" s="67"/>
      <c r="H257" s="67"/>
      <c r="I257" s="67"/>
      <c r="J257" s="82"/>
      <c r="K257" s="67"/>
      <c r="L257" s="67"/>
      <c r="M257" s="67"/>
      <c r="N257" s="67"/>
      <c r="O257" s="67"/>
      <c r="P257" s="67"/>
      <c r="Q257" s="67"/>
      <c r="R257" s="67"/>
      <c r="S257" s="67"/>
      <c r="T257" s="67"/>
      <c r="U257" s="67"/>
      <c r="V257" s="67"/>
      <c r="W257" s="67"/>
      <c r="X257" s="67"/>
      <c r="Y257" s="67"/>
      <c r="Z257" s="82"/>
      <c r="AA257" s="67"/>
      <c r="AB257" s="67"/>
      <c r="AC257" s="67"/>
      <c r="AD257" s="67"/>
      <c r="AE257" s="67"/>
      <c r="AF257" s="67"/>
      <c r="AG257" s="67"/>
      <c r="AH257" s="67"/>
      <c r="AI257" s="67"/>
      <c r="AJ257" s="67"/>
      <c r="AK257" s="67"/>
      <c r="AL257" s="67"/>
    </row>
    <row r="258" spans="1:38" ht="15.75" customHeight="1">
      <c r="A258" s="67"/>
      <c r="B258" s="67"/>
      <c r="C258" s="67"/>
      <c r="D258" s="67"/>
      <c r="E258" s="67"/>
      <c r="F258" s="67"/>
      <c r="G258" s="67"/>
      <c r="H258" s="67"/>
      <c r="I258" s="67"/>
      <c r="J258" s="82"/>
      <c r="K258" s="67"/>
      <c r="L258" s="67"/>
      <c r="M258" s="67"/>
      <c r="N258" s="67"/>
      <c r="O258" s="67"/>
      <c r="P258" s="67"/>
      <c r="Q258" s="67"/>
      <c r="R258" s="67"/>
      <c r="S258" s="67"/>
      <c r="T258" s="67"/>
      <c r="U258" s="67"/>
      <c r="V258" s="67"/>
      <c r="W258" s="67"/>
      <c r="X258" s="67"/>
      <c r="Y258" s="67"/>
      <c r="Z258" s="82"/>
      <c r="AA258" s="67"/>
      <c r="AB258" s="67"/>
      <c r="AC258" s="67"/>
      <c r="AD258" s="67"/>
      <c r="AE258" s="67"/>
      <c r="AF258" s="67"/>
      <c r="AG258" s="67"/>
      <c r="AH258" s="67"/>
      <c r="AI258" s="67"/>
      <c r="AJ258" s="67"/>
      <c r="AK258" s="67"/>
      <c r="AL258" s="67"/>
    </row>
    <row r="259" spans="1:38" ht="15.75" customHeight="1">
      <c r="A259" s="67"/>
      <c r="B259" s="67"/>
      <c r="C259" s="67"/>
      <c r="D259" s="67"/>
      <c r="E259" s="67"/>
      <c r="F259" s="67"/>
      <c r="G259" s="67"/>
      <c r="H259" s="67"/>
      <c r="I259" s="67"/>
      <c r="J259" s="82"/>
      <c r="K259" s="67"/>
      <c r="L259" s="67"/>
      <c r="M259" s="67"/>
      <c r="N259" s="67"/>
      <c r="O259" s="67"/>
      <c r="P259" s="67"/>
      <c r="Q259" s="67"/>
      <c r="R259" s="67"/>
      <c r="S259" s="67"/>
      <c r="T259" s="67"/>
      <c r="U259" s="67"/>
      <c r="V259" s="67"/>
      <c r="W259" s="67"/>
      <c r="X259" s="67"/>
      <c r="Y259" s="67"/>
      <c r="Z259" s="82"/>
      <c r="AA259" s="67"/>
      <c r="AB259" s="67"/>
      <c r="AC259" s="67"/>
      <c r="AD259" s="67"/>
      <c r="AE259" s="67"/>
      <c r="AF259" s="67"/>
      <c r="AG259" s="67"/>
      <c r="AH259" s="67"/>
      <c r="AI259" s="67"/>
      <c r="AJ259" s="67"/>
      <c r="AK259" s="67"/>
      <c r="AL259" s="67"/>
    </row>
    <row r="260" spans="1:38" ht="15.75" customHeight="1">
      <c r="A260" s="67"/>
      <c r="B260" s="67"/>
      <c r="C260" s="67"/>
      <c r="D260" s="67"/>
      <c r="E260" s="67"/>
      <c r="F260" s="67"/>
      <c r="G260" s="67"/>
      <c r="H260" s="67"/>
      <c r="I260" s="67"/>
      <c r="J260" s="82"/>
      <c r="K260" s="67"/>
      <c r="L260" s="67"/>
      <c r="M260" s="67"/>
      <c r="N260" s="67"/>
      <c r="O260" s="67"/>
      <c r="P260" s="67"/>
      <c r="Q260" s="67"/>
      <c r="R260" s="67"/>
      <c r="S260" s="67"/>
      <c r="T260" s="67"/>
      <c r="U260" s="67"/>
      <c r="V260" s="67"/>
      <c r="W260" s="67"/>
      <c r="X260" s="67"/>
      <c r="Y260" s="67"/>
      <c r="Z260" s="82"/>
      <c r="AA260" s="67"/>
      <c r="AB260" s="67"/>
      <c r="AC260" s="67"/>
      <c r="AD260" s="67"/>
      <c r="AE260" s="67"/>
      <c r="AF260" s="67"/>
      <c r="AG260" s="67"/>
      <c r="AH260" s="67"/>
      <c r="AI260" s="67"/>
      <c r="AJ260" s="67"/>
      <c r="AK260" s="67"/>
      <c r="AL260" s="67"/>
    </row>
    <row r="261" spans="1:38" ht="15.75" customHeight="1">
      <c r="A261" s="67"/>
      <c r="B261" s="67"/>
      <c r="C261" s="67"/>
      <c r="D261" s="67"/>
      <c r="E261" s="67"/>
      <c r="F261" s="67"/>
      <c r="G261" s="67"/>
      <c r="H261" s="67"/>
      <c r="I261" s="67"/>
      <c r="J261" s="82"/>
      <c r="K261" s="67"/>
      <c r="L261" s="67"/>
      <c r="M261" s="67"/>
      <c r="N261" s="67"/>
      <c r="O261" s="67"/>
      <c r="P261" s="67"/>
      <c r="Q261" s="67"/>
      <c r="R261" s="67"/>
      <c r="S261" s="67"/>
      <c r="T261" s="67"/>
      <c r="U261" s="67"/>
      <c r="V261" s="67"/>
      <c r="W261" s="67"/>
      <c r="X261" s="67"/>
      <c r="Y261" s="67"/>
      <c r="Z261" s="82"/>
      <c r="AA261" s="67"/>
      <c r="AB261" s="67"/>
      <c r="AC261" s="67"/>
      <c r="AD261" s="67"/>
      <c r="AE261" s="67"/>
      <c r="AF261" s="67"/>
      <c r="AG261" s="67"/>
      <c r="AH261" s="67"/>
      <c r="AI261" s="67"/>
      <c r="AJ261" s="67"/>
      <c r="AK261" s="67"/>
      <c r="AL261" s="67"/>
    </row>
    <row r="262" spans="1:38" ht="15.75" customHeight="1">
      <c r="A262" s="67"/>
      <c r="B262" s="67"/>
      <c r="C262" s="67"/>
      <c r="D262" s="67"/>
      <c r="E262" s="67"/>
      <c r="F262" s="67"/>
      <c r="G262" s="67"/>
      <c r="H262" s="67"/>
      <c r="I262" s="67"/>
      <c r="J262" s="82"/>
      <c r="K262" s="67"/>
      <c r="L262" s="67"/>
      <c r="M262" s="67"/>
      <c r="N262" s="67"/>
      <c r="O262" s="67"/>
      <c r="P262" s="67"/>
      <c r="Q262" s="67"/>
      <c r="R262" s="67"/>
      <c r="S262" s="67"/>
      <c r="T262" s="67"/>
      <c r="U262" s="67"/>
      <c r="V262" s="67"/>
      <c r="W262" s="67"/>
      <c r="X262" s="67"/>
      <c r="Y262" s="67"/>
      <c r="Z262" s="82"/>
      <c r="AA262" s="67"/>
      <c r="AB262" s="67"/>
      <c r="AC262" s="67"/>
      <c r="AD262" s="67"/>
      <c r="AE262" s="67"/>
      <c r="AF262" s="67"/>
      <c r="AG262" s="67"/>
      <c r="AH262" s="67"/>
      <c r="AI262" s="67"/>
      <c r="AJ262" s="67"/>
      <c r="AK262" s="67"/>
      <c r="AL262" s="67"/>
    </row>
    <row r="263" spans="1:38" ht="15.75" customHeight="1">
      <c r="A263" s="67"/>
      <c r="B263" s="67"/>
      <c r="C263" s="67"/>
      <c r="D263" s="67"/>
      <c r="E263" s="67"/>
      <c r="F263" s="67"/>
      <c r="G263" s="67"/>
      <c r="H263" s="67"/>
      <c r="I263" s="67"/>
      <c r="J263" s="82"/>
      <c r="K263" s="67"/>
      <c r="L263" s="67"/>
      <c r="M263" s="67"/>
      <c r="N263" s="67"/>
      <c r="O263" s="67"/>
      <c r="P263" s="67"/>
      <c r="Q263" s="67"/>
      <c r="R263" s="67"/>
      <c r="S263" s="67"/>
      <c r="T263" s="67"/>
      <c r="U263" s="67"/>
      <c r="V263" s="67"/>
      <c r="W263" s="67"/>
      <c r="X263" s="67"/>
      <c r="Y263" s="67"/>
      <c r="Z263" s="82"/>
      <c r="AA263" s="67"/>
      <c r="AB263" s="67"/>
      <c r="AC263" s="67"/>
      <c r="AD263" s="67"/>
      <c r="AE263" s="67"/>
      <c r="AF263" s="67"/>
      <c r="AG263" s="67"/>
      <c r="AH263" s="67"/>
      <c r="AI263" s="67"/>
      <c r="AJ263" s="67"/>
      <c r="AK263" s="67"/>
      <c r="AL263" s="67"/>
    </row>
    <row r="264" spans="1:38" ht="15.75" customHeight="1">
      <c r="A264" s="67"/>
      <c r="B264" s="67"/>
      <c r="C264" s="67"/>
      <c r="D264" s="67"/>
      <c r="E264" s="67"/>
      <c r="F264" s="67"/>
      <c r="G264" s="67"/>
      <c r="H264" s="67"/>
      <c r="I264" s="67"/>
      <c r="J264" s="82"/>
      <c r="K264" s="67"/>
      <c r="L264" s="67"/>
      <c r="M264" s="67"/>
      <c r="N264" s="67"/>
      <c r="O264" s="67"/>
      <c r="P264" s="67"/>
      <c r="Q264" s="67"/>
      <c r="R264" s="67"/>
      <c r="S264" s="67"/>
      <c r="T264" s="67"/>
      <c r="U264" s="67"/>
      <c r="V264" s="67"/>
      <c r="W264" s="67"/>
      <c r="X264" s="67"/>
      <c r="Y264" s="67"/>
      <c r="Z264" s="82"/>
      <c r="AA264" s="67"/>
      <c r="AB264" s="67"/>
      <c r="AC264" s="67"/>
      <c r="AD264" s="67"/>
      <c r="AE264" s="67"/>
      <c r="AF264" s="67"/>
      <c r="AG264" s="67"/>
      <c r="AH264" s="67"/>
      <c r="AI264" s="67"/>
      <c r="AJ264" s="67"/>
      <c r="AK264" s="67"/>
      <c r="AL264" s="67"/>
    </row>
    <row r="265" spans="1:38" ht="15.75" customHeight="1">
      <c r="A265" s="67"/>
      <c r="B265" s="67"/>
      <c r="C265" s="67"/>
      <c r="D265" s="67"/>
      <c r="E265" s="67"/>
      <c r="F265" s="67"/>
      <c r="G265" s="67"/>
      <c r="H265" s="67"/>
      <c r="I265" s="67"/>
      <c r="J265" s="82"/>
      <c r="K265" s="67"/>
      <c r="L265" s="67"/>
      <c r="M265" s="67"/>
      <c r="N265" s="67"/>
      <c r="O265" s="67"/>
      <c r="P265" s="67"/>
      <c r="Q265" s="67"/>
      <c r="R265" s="67"/>
      <c r="S265" s="67"/>
      <c r="T265" s="67"/>
      <c r="U265" s="67"/>
      <c r="V265" s="67"/>
      <c r="W265" s="67"/>
      <c r="X265" s="67"/>
      <c r="Y265" s="67"/>
      <c r="Z265" s="82"/>
      <c r="AA265" s="67"/>
      <c r="AB265" s="67"/>
      <c r="AC265" s="67"/>
      <c r="AD265" s="67"/>
      <c r="AE265" s="67"/>
      <c r="AF265" s="67"/>
      <c r="AG265" s="67"/>
      <c r="AH265" s="67"/>
      <c r="AI265" s="67"/>
      <c r="AJ265" s="67"/>
      <c r="AK265" s="67"/>
      <c r="AL265" s="67"/>
    </row>
    <row r="266" spans="1:38" ht="15.75" customHeight="1">
      <c r="A266" s="67"/>
      <c r="B266" s="67"/>
      <c r="C266" s="67"/>
      <c r="D266" s="67"/>
      <c r="E266" s="67"/>
      <c r="F266" s="67"/>
      <c r="G266" s="67"/>
      <c r="H266" s="67"/>
      <c r="I266" s="67"/>
      <c r="J266" s="82"/>
      <c r="K266" s="67"/>
      <c r="L266" s="67"/>
      <c r="M266" s="67"/>
      <c r="N266" s="67"/>
      <c r="O266" s="67"/>
      <c r="P266" s="67"/>
      <c r="Q266" s="67"/>
      <c r="R266" s="67"/>
      <c r="S266" s="67"/>
      <c r="T266" s="67"/>
      <c r="U266" s="67"/>
      <c r="V266" s="67"/>
      <c r="W266" s="67"/>
      <c r="X266" s="67"/>
      <c r="Y266" s="67"/>
      <c r="Z266" s="82"/>
      <c r="AA266" s="67"/>
      <c r="AB266" s="67"/>
      <c r="AC266" s="67"/>
      <c r="AD266" s="67"/>
      <c r="AE266" s="67"/>
      <c r="AF266" s="67"/>
      <c r="AG266" s="67"/>
      <c r="AH266" s="67"/>
      <c r="AI266" s="67"/>
      <c r="AJ266" s="67"/>
      <c r="AK266" s="67"/>
      <c r="AL266" s="67"/>
    </row>
    <row r="267" spans="1:38" ht="15.75" customHeight="1">
      <c r="A267" s="67"/>
      <c r="B267" s="67"/>
      <c r="C267" s="67"/>
      <c r="D267" s="67"/>
      <c r="E267" s="67"/>
      <c r="F267" s="67"/>
      <c r="G267" s="67"/>
      <c r="H267" s="67"/>
      <c r="I267" s="67"/>
      <c r="J267" s="82"/>
      <c r="K267" s="67"/>
      <c r="L267" s="67"/>
      <c r="M267" s="67"/>
      <c r="N267" s="67"/>
      <c r="O267" s="67"/>
      <c r="P267" s="67"/>
      <c r="Q267" s="67"/>
      <c r="R267" s="67"/>
      <c r="S267" s="67"/>
      <c r="T267" s="67"/>
      <c r="U267" s="67"/>
      <c r="V267" s="67"/>
      <c r="W267" s="67"/>
      <c r="X267" s="67"/>
      <c r="Y267" s="67"/>
      <c r="Z267" s="82"/>
      <c r="AA267" s="67"/>
      <c r="AB267" s="67"/>
      <c r="AC267" s="67"/>
      <c r="AD267" s="67"/>
      <c r="AE267" s="67"/>
      <c r="AF267" s="67"/>
      <c r="AG267" s="67"/>
      <c r="AH267" s="67"/>
      <c r="AI267" s="67"/>
      <c r="AJ267" s="67"/>
      <c r="AK267" s="67"/>
      <c r="AL267" s="67"/>
    </row>
    <row r="268" spans="1:38" ht="15.75" customHeight="1">
      <c r="A268" s="67"/>
      <c r="B268" s="67"/>
      <c r="C268" s="67"/>
      <c r="D268" s="67"/>
      <c r="E268" s="67"/>
      <c r="F268" s="67"/>
      <c r="G268" s="67"/>
      <c r="H268" s="67"/>
      <c r="I268" s="67"/>
      <c r="J268" s="82"/>
      <c r="K268" s="67"/>
      <c r="L268" s="67"/>
      <c r="M268" s="67"/>
      <c r="N268" s="67"/>
      <c r="O268" s="67"/>
      <c r="P268" s="67"/>
      <c r="Q268" s="67"/>
      <c r="R268" s="67"/>
      <c r="S268" s="67"/>
      <c r="T268" s="67"/>
      <c r="U268" s="67"/>
      <c r="V268" s="67"/>
      <c r="W268" s="67"/>
      <c r="X268" s="67"/>
      <c r="Y268" s="67"/>
      <c r="Z268" s="82"/>
      <c r="AA268" s="67"/>
      <c r="AB268" s="67"/>
      <c r="AC268" s="67"/>
      <c r="AD268" s="67"/>
      <c r="AE268" s="67"/>
      <c r="AF268" s="67"/>
      <c r="AG268" s="67"/>
      <c r="AH268" s="67"/>
      <c r="AI268" s="67"/>
      <c r="AJ268" s="67"/>
      <c r="AK268" s="67"/>
      <c r="AL268" s="67"/>
    </row>
    <row r="269" spans="1:38" ht="15.75" customHeight="1">
      <c r="A269" s="67"/>
      <c r="B269" s="67"/>
      <c r="C269" s="67"/>
      <c r="D269" s="67"/>
      <c r="E269" s="67"/>
      <c r="F269" s="67"/>
      <c r="G269" s="67"/>
      <c r="H269" s="67"/>
      <c r="I269" s="67"/>
      <c r="J269" s="82"/>
      <c r="K269" s="67"/>
      <c r="L269" s="67"/>
      <c r="M269" s="67"/>
      <c r="N269" s="67"/>
      <c r="O269" s="67"/>
      <c r="P269" s="67"/>
      <c r="Q269" s="67"/>
      <c r="R269" s="67"/>
      <c r="S269" s="67"/>
      <c r="T269" s="67"/>
      <c r="U269" s="67"/>
      <c r="V269" s="67"/>
      <c r="W269" s="67"/>
      <c r="X269" s="67"/>
      <c r="Y269" s="67"/>
      <c r="Z269" s="82"/>
      <c r="AA269" s="67"/>
      <c r="AB269" s="67"/>
      <c r="AC269" s="67"/>
      <c r="AD269" s="67"/>
      <c r="AE269" s="67"/>
      <c r="AF269" s="67"/>
      <c r="AG269" s="67"/>
      <c r="AH269" s="67"/>
      <c r="AI269" s="67"/>
      <c r="AJ269" s="67"/>
      <c r="AK269" s="67"/>
      <c r="AL269" s="67"/>
    </row>
    <row r="270" spans="1:38" ht="15.75" customHeight="1">
      <c r="A270" s="67"/>
      <c r="B270" s="67"/>
      <c r="C270" s="67"/>
      <c r="D270" s="67"/>
      <c r="E270" s="67"/>
      <c r="F270" s="67"/>
      <c r="G270" s="67"/>
      <c r="H270" s="67"/>
      <c r="I270" s="67"/>
      <c r="J270" s="82"/>
      <c r="K270" s="67"/>
      <c r="L270" s="67"/>
      <c r="M270" s="67"/>
      <c r="N270" s="67"/>
      <c r="O270" s="67"/>
      <c r="P270" s="67"/>
      <c r="Q270" s="67"/>
      <c r="R270" s="67"/>
      <c r="S270" s="67"/>
      <c r="T270" s="67"/>
      <c r="U270" s="67"/>
      <c r="V270" s="67"/>
      <c r="W270" s="67"/>
      <c r="X270" s="67"/>
      <c r="Y270" s="67"/>
      <c r="Z270" s="82"/>
      <c r="AA270" s="67"/>
      <c r="AB270" s="67"/>
      <c r="AC270" s="67"/>
      <c r="AD270" s="67"/>
      <c r="AE270" s="67"/>
      <c r="AF270" s="67"/>
      <c r="AG270" s="67"/>
      <c r="AH270" s="67"/>
      <c r="AI270" s="67"/>
      <c r="AJ270" s="67"/>
      <c r="AK270" s="67"/>
      <c r="AL270" s="67"/>
    </row>
    <row r="271" spans="1:38" ht="15.75" customHeight="1">
      <c r="A271" s="67"/>
      <c r="B271" s="67"/>
      <c r="C271" s="67"/>
      <c r="D271" s="67"/>
      <c r="E271" s="67"/>
      <c r="F271" s="67"/>
      <c r="G271" s="67"/>
      <c r="H271" s="67"/>
      <c r="I271" s="67"/>
      <c r="J271" s="82"/>
      <c r="K271" s="67"/>
      <c r="L271" s="67"/>
      <c r="M271" s="67"/>
      <c r="N271" s="67"/>
      <c r="O271" s="67"/>
      <c r="P271" s="67"/>
      <c r="Q271" s="67"/>
      <c r="R271" s="67"/>
      <c r="S271" s="67"/>
      <c r="T271" s="67"/>
      <c r="U271" s="67"/>
      <c r="V271" s="67"/>
      <c r="W271" s="67"/>
      <c r="X271" s="67"/>
      <c r="Y271" s="67"/>
      <c r="Z271" s="82"/>
      <c r="AA271" s="67"/>
      <c r="AB271" s="67"/>
      <c r="AC271" s="67"/>
      <c r="AD271" s="67"/>
      <c r="AE271" s="67"/>
      <c r="AF271" s="67"/>
      <c r="AG271" s="67"/>
      <c r="AH271" s="67"/>
      <c r="AI271" s="67"/>
      <c r="AJ271" s="67"/>
      <c r="AK271" s="67"/>
      <c r="AL271" s="67"/>
    </row>
    <row r="272" spans="1:38" ht="15.75" customHeight="1">
      <c r="A272" s="67"/>
      <c r="B272" s="67"/>
      <c r="C272" s="67"/>
      <c r="D272" s="67"/>
      <c r="E272" s="67"/>
      <c r="F272" s="67"/>
      <c r="G272" s="67"/>
      <c r="H272" s="67"/>
      <c r="I272" s="67"/>
      <c r="J272" s="82"/>
      <c r="K272" s="67"/>
      <c r="L272" s="67"/>
      <c r="M272" s="67"/>
      <c r="N272" s="67"/>
      <c r="O272" s="67"/>
      <c r="P272" s="67"/>
      <c r="Q272" s="67"/>
      <c r="R272" s="67"/>
      <c r="S272" s="67"/>
      <c r="T272" s="67"/>
      <c r="U272" s="67"/>
      <c r="V272" s="67"/>
      <c r="W272" s="67"/>
      <c r="X272" s="67"/>
      <c r="Y272" s="67"/>
      <c r="Z272" s="82"/>
      <c r="AA272" s="67"/>
      <c r="AB272" s="67"/>
      <c r="AC272" s="67"/>
      <c r="AD272" s="67"/>
      <c r="AE272" s="67"/>
      <c r="AF272" s="67"/>
      <c r="AG272" s="67"/>
      <c r="AH272" s="67"/>
      <c r="AI272" s="67"/>
      <c r="AJ272" s="67"/>
      <c r="AK272" s="67"/>
      <c r="AL272" s="67"/>
    </row>
    <row r="273" spans="1:38" ht="15.75" customHeight="1">
      <c r="A273" s="67"/>
      <c r="B273" s="67"/>
      <c r="C273" s="67"/>
      <c r="D273" s="67"/>
      <c r="E273" s="67"/>
      <c r="F273" s="67"/>
      <c r="G273" s="67"/>
      <c r="H273" s="67"/>
      <c r="I273" s="67"/>
      <c r="J273" s="82"/>
      <c r="K273" s="67"/>
      <c r="L273" s="67"/>
      <c r="M273" s="67"/>
      <c r="N273" s="67"/>
      <c r="O273" s="67"/>
      <c r="P273" s="67"/>
      <c r="Q273" s="67"/>
      <c r="R273" s="67"/>
      <c r="S273" s="67"/>
      <c r="T273" s="67"/>
      <c r="U273" s="67"/>
      <c r="V273" s="67"/>
      <c r="W273" s="67"/>
      <c r="X273" s="67"/>
      <c r="Y273" s="67"/>
      <c r="Z273" s="82"/>
      <c r="AA273" s="67"/>
      <c r="AB273" s="67"/>
      <c r="AC273" s="67"/>
      <c r="AD273" s="67"/>
      <c r="AE273" s="67"/>
      <c r="AF273" s="67"/>
      <c r="AG273" s="67"/>
      <c r="AH273" s="67"/>
      <c r="AI273" s="67"/>
      <c r="AJ273" s="67"/>
      <c r="AK273" s="67"/>
      <c r="AL273" s="67"/>
    </row>
    <row r="274" spans="1:38" ht="15.75" customHeight="1">
      <c r="A274" s="67"/>
      <c r="B274" s="67"/>
      <c r="C274" s="67"/>
      <c r="D274" s="67"/>
      <c r="E274" s="67"/>
      <c r="F274" s="67"/>
      <c r="G274" s="67"/>
      <c r="H274" s="67"/>
      <c r="I274" s="67"/>
      <c r="J274" s="82"/>
      <c r="K274" s="67"/>
      <c r="L274" s="67"/>
      <c r="M274" s="67"/>
      <c r="N274" s="67"/>
      <c r="O274" s="67"/>
      <c r="P274" s="67"/>
      <c r="Q274" s="67"/>
      <c r="R274" s="67"/>
      <c r="S274" s="67"/>
      <c r="T274" s="67"/>
      <c r="U274" s="67"/>
      <c r="V274" s="67"/>
      <c r="W274" s="67"/>
      <c r="X274" s="67"/>
      <c r="Y274" s="67"/>
      <c r="Z274" s="82"/>
      <c r="AA274" s="67"/>
      <c r="AB274" s="67"/>
      <c r="AC274" s="67"/>
      <c r="AD274" s="67"/>
      <c r="AE274" s="67"/>
      <c r="AF274" s="67"/>
      <c r="AG274" s="67"/>
      <c r="AH274" s="67"/>
      <c r="AI274" s="67"/>
      <c r="AJ274" s="67"/>
      <c r="AK274" s="67"/>
      <c r="AL274" s="67"/>
    </row>
    <row r="275" spans="1:38" ht="15.75" customHeight="1">
      <c r="A275" s="67"/>
      <c r="B275" s="67"/>
      <c r="C275" s="67"/>
      <c r="D275" s="67"/>
      <c r="E275" s="67"/>
      <c r="F275" s="67"/>
      <c r="G275" s="67"/>
      <c r="H275" s="67"/>
      <c r="I275" s="67"/>
      <c r="J275" s="82"/>
      <c r="K275" s="67"/>
      <c r="L275" s="67"/>
      <c r="M275" s="67"/>
      <c r="N275" s="67"/>
      <c r="O275" s="67"/>
      <c r="P275" s="67"/>
      <c r="Q275" s="67"/>
      <c r="R275" s="67"/>
      <c r="S275" s="67"/>
      <c r="T275" s="67"/>
      <c r="U275" s="67"/>
      <c r="V275" s="67"/>
      <c r="W275" s="67"/>
      <c r="X275" s="67"/>
      <c r="Y275" s="67"/>
      <c r="Z275" s="82"/>
      <c r="AA275" s="67"/>
      <c r="AB275" s="67"/>
      <c r="AC275" s="67"/>
      <c r="AD275" s="67"/>
      <c r="AE275" s="67"/>
      <c r="AF275" s="67"/>
      <c r="AG275" s="67"/>
      <c r="AH275" s="67"/>
      <c r="AI275" s="67"/>
      <c r="AJ275" s="67"/>
      <c r="AK275" s="67"/>
      <c r="AL275" s="67"/>
    </row>
    <row r="276" spans="1:38" ht="15.75" customHeight="1">
      <c r="A276" s="67"/>
      <c r="B276" s="67"/>
      <c r="C276" s="67"/>
      <c r="D276" s="67"/>
      <c r="E276" s="67"/>
      <c r="F276" s="67"/>
      <c r="G276" s="67"/>
      <c r="H276" s="67"/>
      <c r="I276" s="67"/>
      <c r="J276" s="82"/>
      <c r="K276" s="67"/>
      <c r="L276" s="67"/>
      <c r="M276" s="67"/>
      <c r="N276" s="67"/>
      <c r="O276" s="67"/>
      <c r="P276" s="67"/>
      <c r="Q276" s="67"/>
      <c r="R276" s="67"/>
      <c r="S276" s="67"/>
      <c r="T276" s="67"/>
      <c r="U276" s="67"/>
      <c r="V276" s="67"/>
      <c r="W276" s="67"/>
      <c r="X276" s="67"/>
      <c r="Y276" s="67"/>
      <c r="Z276" s="82"/>
      <c r="AA276" s="67"/>
      <c r="AB276" s="67"/>
      <c r="AC276" s="67"/>
      <c r="AD276" s="67"/>
      <c r="AE276" s="67"/>
      <c r="AF276" s="67"/>
      <c r="AG276" s="67"/>
      <c r="AH276" s="67"/>
      <c r="AI276" s="67"/>
      <c r="AJ276" s="67"/>
      <c r="AK276" s="67"/>
      <c r="AL276" s="67"/>
    </row>
    <row r="277" spans="1:38" ht="15.75" customHeight="1">
      <c r="A277" s="67"/>
      <c r="B277" s="67"/>
      <c r="C277" s="67"/>
      <c r="D277" s="67"/>
      <c r="E277" s="67"/>
      <c r="F277" s="67"/>
      <c r="G277" s="67"/>
      <c r="H277" s="67"/>
      <c r="I277" s="67"/>
      <c r="J277" s="82"/>
      <c r="K277" s="67"/>
      <c r="L277" s="67"/>
      <c r="M277" s="67"/>
      <c r="N277" s="67"/>
      <c r="O277" s="67"/>
      <c r="P277" s="67"/>
      <c r="Q277" s="67"/>
      <c r="R277" s="67"/>
      <c r="S277" s="67"/>
      <c r="T277" s="67"/>
      <c r="U277" s="67"/>
      <c r="V277" s="67"/>
      <c r="W277" s="67"/>
      <c r="X277" s="67"/>
      <c r="Y277" s="67"/>
      <c r="Z277" s="82"/>
      <c r="AA277" s="67"/>
      <c r="AB277" s="67"/>
      <c r="AC277" s="67"/>
      <c r="AD277" s="67"/>
      <c r="AE277" s="67"/>
      <c r="AF277" s="67"/>
      <c r="AG277" s="67"/>
      <c r="AH277" s="67"/>
      <c r="AI277" s="67"/>
      <c r="AJ277" s="67"/>
      <c r="AK277" s="67"/>
      <c r="AL277" s="67"/>
    </row>
    <row r="278" spans="1:38" ht="15.75" customHeight="1">
      <c r="A278" s="67"/>
      <c r="B278" s="67"/>
      <c r="C278" s="67"/>
      <c r="D278" s="67"/>
      <c r="E278" s="67"/>
      <c r="F278" s="67"/>
      <c r="G278" s="67"/>
      <c r="H278" s="67"/>
      <c r="I278" s="67"/>
      <c r="J278" s="82"/>
      <c r="K278" s="67"/>
      <c r="L278" s="67"/>
      <c r="M278" s="67"/>
      <c r="N278" s="67"/>
      <c r="O278" s="67"/>
      <c r="P278" s="67"/>
      <c r="Q278" s="67"/>
      <c r="R278" s="67"/>
      <c r="S278" s="67"/>
      <c r="T278" s="67"/>
      <c r="U278" s="67"/>
      <c r="V278" s="67"/>
      <c r="W278" s="67"/>
      <c r="X278" s="67"/>
      <c r="Y278" s="67"/>
      <c r="Z278" s="82"/>
      <c r="AA278" s="67"/>
      <c r="AB278" s="67"/>
      <c r="AC278" s="67"/>
      <c r="AD278" s="67"/>
      <c r="AE278" s="67"/>
      <c r="AF278" s="67"/>
      <c r="AG278" s="67"/>
      <c r="AH278" s="67"/>
      <c r="AI278" s="67"/>
      <c r="AJ278" s="67"/>
      <c r="AK278" s="67"/>
      <c r="AL278" s="67"/>
    </row>
    <row r="279" spans="1:38" ht="15.75" customHeight="1">
      <c r="A279" s="67"/>
      <c r="B279" s="67"/>
      <c r="C279" s="67"/>
      <c r="D279" s="67"/>
      <c r="E279" s="67"/>
      <c r="F279" s="67"/>
      <c r="G279" s="67"/>
      <c r="H279" s="67"/>
      <c r="I279" s="67"/>
      <c r="J279" s="82"/>
      <c r="K279" s="67"/>
      <c r="L279" s="67"/>
      <c r="M279" s="67"/>
      <c r="N279" s="67"/>
      <c r="O279" s="67"/>
      <c r="P279" s="67"/>
      <c r="Q279" s="67"/>
      <c r="R279" s="67"/>
      <c r="S279" s="67"/>
      <c r="T279" s="67"/>
      <c r="U279" s="67"/>
      <c r="V279" s="67"/>
      <c r="W279" s="67"/>
      <c r="X279" s="67"/>
      <c r="Y279" s="67"/>
      <c r="Z279" s="82"/>
      <c r="AA279" s="67"/>
      <c r="AB279" s="67"/>
      <c r="AC279" s="67"/>
      <c r="AD279" s="67"/>
      <c r="AE279" s="67"/>
      <c r="AF279" s="67"/>
      <c r="AG279" s="67"/>
      <c r="AH279" s="67"/>
      <c r="AI279" s="67"/>
      <c r="AJ279" s="67"/>
      <c r="AK279" s="67"/>
      <c r="AL279" s="67"/>
    </row>
    <row r="280" spans="1:38" ht="15.75" customHeight="1">
      <c r="A280" s="67"/>
      <c r="B280" s="67"/>
      <c r="C280" s="67"/>
      <c r="D280" s="67"/>
      <c r="E280" s="67"/>
      <c r="F280" s="67"/>
      <c r="G280" s="67"/>
      <c r="H280" s="67"/>
      <c r="I280" s="67"/>
      <c r="J280" s="82"/>
      <c r="K280" s="67"/>
      <c r="L280" s="67"/>
      <c r="M280" s="67"/>
      <c r="N280" s="67"/>
      <c r="O280" s="67"/>
      <c r="P280" s="67"/>
      <c r="Q280" s="67"/>
      <c r="R280" s="67"/>
      <c r="S280" s="67"/>
      <c r="T280" s="67"/>
      <c r="U280" s="67"/>
      <c r="V280" s="67"/>
      <c r="W280" s="67"/>
      <c r="X280" s="67"/>
      <c r="Y280" s="67"/>
      <c r="Z280" s="82"/>
      <c r="AA280" s="67"/>
      <c r="AB280" s="67"/>
      <c r="AC280" s="67"/>
      <c r="AD280" s="67"/>
      <c r="AE280" s="67"/>
      <c r="AF280" s="67"/>
      <c r="AG280" s="67"/>
      <c r="AH280" s="67"/>
      <c r="AI280" s="67"/>
      <c r="AJ280" s="67"/>
      <c r="AK280" s="67"/>
      <c r="AL280" s="67"/>
    </row>
    <row r="281" spans="1:38" ht="15.75" customHeight="1">
      <c r="A281" s="67"/>
      <c r="B281" s="67"/>
      <c r="C281" s="67"/>
      <c r="D281" s="67"/>
      <c r="E281" s="67"/>
      <c r="F281" s="67"/>
      <c r="G281" s="67"/>
      <c r="H281" s="67"/>
      <c r="I281" s="67"/>
      <c r="J281" s="82"/>
      <c r="K281" s="67"/>
      <c r="L281" s="67"/>
      <c r="M281" s="67"/>
      <c r="N281" s="67"/>
      <c r="O281" s="67"/>
      <c r="P281" s="67"/>
      <c r="Q281" s="67"/>
      <c r="R281" s="67"/>
      <c r="S281" s="67"/>
      <c r="T281" s="67"/>
      <c r="U281" s="67"/>
      <c r="V281" s="67"/>
      <c r="W281" s="67"/>
      <c r="X281" s="67"/>
      <c r="Y281" s="67"/>
      <c r="Z281" s="82"/>
      <c r="AA281" s="67"/>
      <c r="AB281" s="67"/>
      <c r="AC281" s="67"/>
      <c r="AD281" s="67"/>
      <c r="AE281" s="67"/>
      <c r="AF281" s="67"/>
      <c r="AG281" s="67"/>
      <c r="AH281" s="67"/>
      <c r="AI281" s="67"/>
      <c r="AJ281" s="67"/>
      <c r="AK281" s="67"/>
      <c r="AL281" s="67"/>
    </row>
    <row r="282" spans="1:38" ht="15.75" customHeight="1">
      <c r="A282" s="67"/>
      <c r="B282" s="67"/>
      <c r="C282" s="67"/>
      <c r="D282" s="67"/>
      <c r="E282" s="67"/>
      <c r="F282" s="67"/>
      <c r="G282" s="67"/>
      <c r="H282" s="67"/>
      <c r="I282" s="67"/>
      <c r="J282" s="82"/>
      <c r="K282" s="67"/>
      <c r="L282" s="67"/>
      <c r="M282" s="67"/>
      <c r="N282" s="67"/>
      <c r="O282" s="67"/>
      <c r="P282" s="67"/>
      <c r="Q282" s="67"/>
      <c r="R282" s="67"/>
      <c r="S282" s="67"/>
      <c r="T282" s="67"/>
      <c r="U282" s="67"/>
      <c r="V282" s="67"/>
      <c r="W282" s="67"/>
      <c r="X282" s="67"/>
      <c r="Y282" s="67"/>
      <c r="Z282" s="82"/>
      <c r="AA282" s="67"/>
      <c r="AB282" s="67"/>
      <c r="AC282" s="67"/>
      <c r="AD282" s="67"/>
      <c r="AE282" s="67"/>
      <c r="AF282" s="67"/>
      <c r="AG282" s="67"/>
      <c r="AH282" s="67"/>
      <c r="AI282" s="67"/>
      <c r="AJ282" s="67"/>
      <c r="AK282" s="67"/>
      <c r="AL282" s="67"/>
    </row>
    <row r="283" spans="1:38" ht="15.75" customHeight="1">
      <c r="A283" s="67"/>
      <c r="B283" s="67"/>
      <c r="C283" s="67"/>
      <c r="D283" s="67"/>
      <c r="E283" s="67"/>
      <c r="F283" s="67"/>
      <c r="G283" s="67"/>
      <c r="H283" s="67"/>
      <c r="I283" s="67"/>
      <c r="J283" s="82"/>
      <c r="K283" s="67"/>
      <c r="L283" s="67"/>
      <c r="M283" s="67"/>
      <c r="N283" s="67"/>
      <c r="O283" s="67"/>
      <c r="P283" s="67"/>
      <c r="Q283" s="67"/>
      <c r="R283" s="67"/>
      <c r="S283" s="67"/>
      <c r="T283" s="67"/>
      <c r="U283" s="67"/>
      <c r="V283" s="67"/>
      <c r="W283" s="67"/>
      <c r="X283" s="67"/>
      <c r="Y283" s="67"/>
      <c r="Z283" s="82"/>
      <c r="AA283" s="67"/>
      <c r="AB283" s="67"/>
      <c r="AC283" s="67"/>
      <c r="AD283" s="67"/>
      <c r="AE283" s="67"/>
      <c r="AF283" s="67"/>
      <c r="AG283" s="67"/>
      <c r="AH283" s="67"/>
      <c r="AI283" s="67"/>
      <c r="AJ283" s="67"/>
      <c r="AK283" s="67"/>
      <c r="AL283" s="67"/>
    </row>
    <row r="284" spans="1:38" ht="15.75" customHeight="1">
      <c r="A284" s="67"/>
      <c r="B284" s="67"/>
      <c r="C284" s="67"/>
      <c r="D284" s="67"/>
      <c r="E284" s="67"/>
      <c r="F284" s="67"/>
      <c r="G284" s="67"/>
      <c r="H284" s="67"/>
      <c r="I284" s="67"/>
      <c r="J284" s="82"/>
      <c r="K284" s="67"/>
      <c r="L284" s="67"/>
      <c r="M284" s="67"/>
      <c r="N284" s="67"/>
      <c r="O284" s="67"/>
      <c r="P284" s="67"/>
      <c r="Q284" s="67"/>
      <c r="R284" s="67"/>
      <c r="S284" s="67"/>
      <c r="T284" s="67"/>
      <c r="U284" s="67"/>
      <c r="V284" s="67"/>
      <c r="W284" s="67"/>
      <c r="X284" s="67"/>
      <c r="Y284" s="67"/>
      <c r="Z284" s="82"/>
      <c r="AA284" s="67"/>
      <c r="AB284" s="67"/>
      <c r="AC284" s="67"/>
      <c r="AD284" s="67"/>
      <c r="AE284" s="67"/>
      <c r="AF284" s="67"/>
      <c r="AG284" s="67"/>
      <c r="AH284" s="67"/>
      <c r="AI284" s="67"/>
      <c r="AJ284" s="67"/>
      <c r="AK284" s="67"/>
      <c r="AL284" s="67"/>
    </row>
    <row r="285" spans="1:38" ht="15.75" customHeight="1">
      <c r="A285" s="67"/>
      <c r="B285" s="67"/>
      <c r="C285" s="67"/>
      <c r="D285" s="67"/>
      <c r="E285" s="67"/>
      <c r="F285" s="67"/>
      <c r="G285" s="67"/>
      <c r="H285" s="67"/>
      <c r="I285" s="67"/>
      <c r="J285" s="82"/>
      <c r="K285" s="67"/>
      <c r="L285" s="67"/>
      <c r="M285" s="67"/>
      <c r="N285" s="67"/>
      <c r="O285" s="67"/>
      <c r="P285" s="67"/>
      <c r="Q285" s="67"/>
      <c r="R285" s="67"/>
      <c r="S285" s="67"/>
      <c r="T285" s="67"/>
      <c r="U285" s="67"/>
      <c r="V285" s="67"/>
      <c r="W285" s="67"/>
      <c r="X285" s="67"/>
      <c r="Y285" s="67"/>
      <c r="Z285" s="82"/>
      <c r="AA285" s="67"/>
      <c r="AB285" s="67"/>
      <c r="AC285" s="67"/>
      <c r="AD285" s="67"/>
      <c r="AE285" s="67"/>
      <c r="AF285" s="67"/>
      <c r="AG285" s="67"/>
      <c r="AH285" s="67"/>
      <c r="AI285" s="67"/>
      <c r="AJ285" s="67"/>
      <c r="AK285" s="67"/>
      <c r="AL285" s="67"/>
    </row>
    <row r="286" spans="1:38" ht="15.75" customHeight="1">
      <c r="A286" s="67"/>
      <c r="B286" s="67"/>
      <c r="C286" s="67"/>
      <c r="D286" s="67"/>
      <c r="E286" s="67"/>
      <c r="F286" s="67"/>
      <c r="G286" s="67"/>
      <c r="H286" s="67"/>
      <c r="I286" s="67"/>
      <c r="J286" s="82"/>
      <c r="K286" s="67"/>
      <c r="L286" s="67"/>
      <c r="M286" s="67"/>
      <c r="N286" s="67"/>
      <c r="O286" s="67"/>
      <c r="P286" s="67"/>
      <c r="Q286" s="67"/>
      <c r="R286" s="67"/>
      <c r="S286" s="67"/>
      <c r="T286" s="67"/>
      <c r="U286" s="67"/>
      <c r="V286" s="67"/>
      <c r="W286" s="67"/>
      <c r="X286" s="67"/>
      <c r="Y286" s="67"/>
      <c r="Z286" s="82"/>
      <c r="AA286" s="67"/>
      <c r="AB286" s="67"/>
      <c r="AC286" s="67"/>
      <c r="AD286" s="67"/>
      <c r="AE286" s="67"/>
      <c r="AF286" s="67"/>
      <c r="AG286" s="67"/>
      <c r="AH286" s="67"/>
      <c r="AI286" s="67"/>
      <c r="AJ286" s="67"/>
      <c r="AK286" s="67"/>
      <c r="AL286" s="67"/>
    </row>
    <row r="287" spans="1:38" ht="15.75" customHeight="1">
      <c r="A287" s="67"/>
      <c r="B287" s="67"/>
      <c r="C287" s="67"/>
      <c r="D287" s="67"/>
      <c r="E287" s="67"/>
      <c r="F287" s="67"/>
      <c r="G287" s="67"/>
      <c r="H287" s="67"/>
      <c r="I287" s="67"/>
      <c r="J287" s="82"/>
      <c r="K287" s="67"/>
      <c r="L287" s="67"/>
      <c r="M287" s="67"/>
      <c r="N287" s="67"/>
      <c r="O287" s="67"/>
      <c r="P287" s="67"/>
      <c r="Q287" s="67"/>
      <c r="R287" s="67"/>
      <c r="S287" s="67"/>
      <c r="T287" s="67"/>
      <c r="U287" s="67"/>
      <c r="V287" s="67"/>
      <c r="W287" s="67"/>
      <c r="X287" s="67"/>
      <c r="Y287" s="67"/>
      <c r="Z287" s="82"/>
      <c r="AA287" s="67"/>
      <c r="AB287" s="67"/>
      <c r="AC287" s="67"/>
      <c r="AD287" s="67"/>
      <c r="AE287" s="67"/>
      <c r="AF287" s="67"/>
      <c r="AG287" s="67"/>
      <c r="AH287" s="67"/>
      <c r="AI287" s="67"/>
      <c r="AJ287" s="67"/>
      <c r="AK287" s="67"/>
      <c r="AL287" s="67"/>
    </row>
    <row r="288" spans="1:38" ht="15.75" customHeight="1">
      <c r="A288" s="67"/>
      <c r="B288" s="67"/>
      <c r="C288" s="67"/>
      <c r="D288" s="67"/>
      <c r="E288" s="67"/>
      <c r="F288" s="67"/>
      <c r="G288" s="67"/>
      <c r="H288" s="67"/>
      <c r="I288" s="67"/>
      <c r="J288" s="82"/>
      <c r="K288" s="67"/>
      <c r="L288" s="67"/>
      <c r="M288" s="67"/>
      <c r="N288" s="67"/>
      <c r="O288" s="67"/>
      <c r="P288" s="67"/>
      <c r="Q288" s="67"/>
      <c r="R288" s="67"/>
      <c r="S288" s="67"/>
      <c r="T288" s="67"/>
      <c r="U288" s="67"/>
      <c r="V288" s="67"/>
      <c r="W288" s="67"/>
      <c r="X288" s="67"/>
      <c r="Y288" s="67"/>
      <c r="Z288" s="82"/>
      <c r="AA288" s="67"/>
      <c r="AB288" s="67"/>
      <c r="AC288" s="67"/>
      <c r="AD288" s="67"/>
      <c r="AE288" s="67"/>
      <c r="AF288" s="67"/>
      <c r="AG288" s="67"/>
      <c r="AH288" s="67"/>
      <c r="AI288" s="67"/>
      <c r="AJ288" s="67"/>
      <c r="AK288" s="67"/>
      <c r="AL288" s="67"/>
    </row>
    <row r="289" spans="1:38" ht="15.75" customHeight="1">
      <c r="A289" s="67"/>
      <c r="B289" s="67"/>
      <c r="C289" s="67"/>
      <c r="D289" s="67"/>
      <c r="E289" s="67"/>
      <c r="F289" s="67"/>
      <c r="G289" s="67"/>
      <c r="H289" s="67"/>
      <c r="I289" s="67"/>
      <c r="J289" s="82"/>
      <c r="K289" s="67"/>
      <c r="L289" s="67"/>
      <c r="M289" s="67"/>
      <c r="N289" s="67"/>
      <c r="O289" s="67"/>
      <c r="P289" s="67"/>
      <c r="Q289" s="67"/>
      <c r="R289" s="67"/>
      <c r="S289" s="67"/>
      <c r="T289" s="67"/>
      <c r="U289" s="67"/>
      <c r="V289" s="67"/>
      <c r="W289" s="67"/>
      <c r="X289" s="67"/>
      <c r="Y289" s="67"/>
      <c r="Z289" s="82"/>
      <c r="AA289" s="67"/>
      <c r="AB289" s="67"/>
      <c r="AC289" s="67"/>
      <c r="AD289" s="67"/>
      <c r="AE289" s="67"/>
      <c r="AF289" s="67"/>
      <c r="AG289" s="67"/>
      <c r="AH289" s="67"/>
      <c r="AI289" s="67"/>
      <c r="AJ289" s="67"/>
      <c r="AK289" s="67"/>
      <c r="AL289" s="67"/>
    </row>
    <row r="290" spans="1:38" ht="15.75" customHeight="1">
      <c r="A290" s="67"/>
      <c r="B290" s="67"/>
      <c r="C290" s="67"/>
      <c r="D290" s="67"/>
      <c r="E290" s="67"/>
      <c r="F290" s="67"/>
      <c r="G290" s="67"/>
      <c r="H290" s="67"/>
      <c r="I290" s="67"/>
      <c r="J290" s="82"/>
      <c r="K290" s="67"/>
      <c r="L290" s="67"/>
      <c r="M290" s="67"/>
      <c r="N290" s="67"/>
      <c r="O290" s="67"/>
      <c r="P290" s="67"/>
      <c r="Q290" s="67"/>
      <c r="R290" s="67"/>
      <c r="S290" s="67"/>
      <c r="T290" s="67"/>
      <c r="U290" s="67"/>
      <c r="V290" s="67"/>
      <c r="W290" s="67"/>
      <c r="X290" s="67"/>
      <c r="Y290" s="67"/>
      <c r="Z290" s="82"/>
      <c r="AA290" s="67"/>
      <c r="AB290" s="67"/>
      <c r="AC290" s="67"/>
      <c r="AD290" s="67"/>
      <c r="AE290" s="67"/>
      <c r="AF290" s="67"/>
      <c r="AG290" s="67"/>
      <c r="AH290" s="67"/>
      <c r="AI290" s="67"/>
      <c r="AJ290" s="67"/>
      <c r="AK290" s="67"/>
      <c r="AL290" s="67"/>
    </row>
    <row r="291" spans="1:38" ht="15.75" customHeight="1">
      <c r="A291" s="67"/>
      <c r="B291" s="67"/>
      <c r="C291" s="67"/>
      <c r="D291" s="67"/>
      <c r="E291" s="67"/>
      <c r="F291" s="67"/>
      <c r="G291" s="67"/>
      <c r="H291" s="67"/>
      <c r="I291" s="67"/>
      <c r="J291" s="82"/>
      <c r="K291" s="67"/>
      <c r="L291" s="67"/>
      <c r="M291" s="67"/>
      <c r="N291" s="67"/>
      <c r="O291" s="67"/>
      <c r="P291" s="67"/>
      <c r="Q291" s="67"/>
      <c r="R291" s="67"/>
      <c r="S291" s="67"/>
      <c r="T291" s="67"/>
      <c r="U291" s="67"/>
      <c r="V291" s="67"/>
      <c r="W291" s="67"/>
      <c r="X291" s="67"/>
      <c r="Y291" s="67"/>
      <c r="Z291" s="82"/>
      <c r="AA291" s="67"/>
      <c r="AB291" s="67"/>
      <c r="AC291" s="67"/>
      <c r="AD291" s="67"/>
      <c r="AE291" s="67"/>
      <c r="AF291" s="67"/>
      <c r="AG291" s="67"/>
      <c r="AH291" s="67"/>
      <c r="AI291" s="67"/>
      <c r="AJ291" s="67"/>
      <c r="AK291" s="67"/>
      <c r="AL291" s="67"/>
    </row>
    <row r="292" spans="1:38" ht="15.75" customHeight="1">
      <c r="A292" s="67"/>
      <c r="B292" s="67"/>
      <c r="C292" s="67"/>
      <c r="D292" s="67"/>
      <c r="E292" s="67"/>
      <c r="F292" s="67"/>
      <c r="G292" s="67"/>
      <c r="H292" s="67"/>
      <c r="I292" s="67"/>
      <c r="J292" s="82"/>
      <c r="K292" s="67"/>
      <c r="L292" s="67"/>
      <c r="M292" s="67"/>
      <c r="N292" s="67"/>
      <c r="O292" s="67"/>
      <c r="P292" s="67"/>
      <c r="Q292" s="67"/>
      <c r="R292" s="67"/>
      <c r="S292" s="67"/>
      <c r="T292" s="67"/>
      <c r="U292" s="67"/>
      <c r="V292" s="67"/>
      <c r="W292" s="67"/>
      <c r="X292" s="67"/>
      <c r="Y292" s="67"/>
      <c r="Z292" s="82"/>
      <c r="AA292" s="67"/>
      <c r="AB292" s="67"/>
      <c r="AC292" s="67"/>
      <c r="AD292" s="67"/>
      <c r="AE292" s="67"/>
      <c r="AF292" s="67"/>
      <c r="AG292" s="67"/>
      <c r="AH292" s="67"/>
      <c r="AI292" s="67"/>
      <c r="AJ292" s="67"/>
      <c r="AK292" s="67"/>
      <c r="AL292" s="67"/>
    </row>
    <row r="293" spans="1:38" ht="15.75" customHeight="1">
      <c r="A293" s="67"/>
      <c r="B293" s="67"/>
      <c r="C293" s="67"/>
      <c r="D293" s="67"/>
      <c r="E293" s="67"/>
      <c r="F293" s="67"/>
      <c r="G293" s="67"/>
      <c r="H293" s="67"/>
      <c r="I293" s="67"/>
      <c r="J293" s="82"/>
      <c r="K293" s="67"/>
      <c r="L293" s="67"/>
      <c r="M293" s="67"/>
      <c r="N293" s="67"/>
      <c r="O293" s="67"/>
      <c r="P293" s="67"/>
      <c r="Q293" s="67"/>
      <c r="R293" s="67"/>
      <c r="S293" s="67"/>
      <c r="T293" s="67"/>
      <c r="U293" s="67"/>
      <c r="V293" s="67"/>
      <c r="W293" s="67"/>
      <c r="X293" s="67"/>
      <c r="Y293" s="67"/>
      <c r="Z293" s="82"/>
      <c r="AA293" s="67"/>
      <c r="AB293" s="67"/>
      <c r="AC293" s="67"/>
      <c r="AD293" s="67"/>
      <c r="AE293" s="67"/>
      <c r="AF293" s="67"/>
      <c r="AG293" s="67"/>
      <c r="AH293" s="67"/>
      <c r="AI293" s="67"/>
      <c r="AJ293" s="67"/>
      <c r="AK293" s="67"/>
      <c r="AL293" s="67"/>
    </row>
    <row r="294" spans="1:38" ht="15.75" customHeight="1">
      <c r="A294" s="67"/>
      <c r="B294" s="67"/>
      <c r="C294" s="67"/>
      <c r="D294" s="67"/>
      <c r="E294" s="67"/>
      <c r="F294" s="67"/>
      <c r="G294" s="67"/>
      <c r="H294" s="67"/>
      <c r="I294" s="67"/>
      <c r="J294" s="82"/>
      <c r="K294" s="67"/>
      <c r="L294" s="67"/>
      <c r="M294" s="67"/>
      <c r="N294" s="67"/>
      <c r="O294" s="67"/>
      <c r="P294" s="67"/>
      <c r="Q294" s="67"/>
      <c r="R294" s="67"/>
      <c r="S294" s="67"/>
      <c r="T294" s="67"/>
      <c r="U294" s="67"/>
      <c r="V294" s="67"/>
      <c r="W294" s="67"/>
      <c r="X294" s="67"/>
      <c r="Y294" s="67"/>
      <c r="Z294" s="82"/>
      <c r="AA294" s="67"/>
      <c r="AB294" s="67"/>
      <c r="AC294" s="67"/>
      <c r="AD294" s="67"/>
      <c r="AE294" s="67"/>
      <c r="AF294" s="67"/>
      <c r="AG294" s="67"/>
      <c r="AH294" s="67"/>
      <c r="AI294" s="67"/>
      <c r="AJ294" s="67"/>
      <c r="AK294" s="67"/>
      <c r="AL294" s="67"/>
    </row>
    <row r="295" spans="1:38" ht="15.75" customHeight="1">
      <c r="A295" s="67"/>
      <c r="B295" s="67"/>
      <c r="C295" s="67"/>
      <c r="D295" s="67"/>
      <c r="E295" s="67"/>
      <c r="F295" s="67"/>
      <c r="G295" s="67"/>
      <c r="H295" s="67"/>
      <c r="I295" s="67"/>
      <c r="J295" s="82"/>
      <c r="K295" s="67"/>
      <c r="L295" s="67"/>
      <c r="M295" s="67"/>
      <c r="N295" s="67"/>
      <c r="O295" s="67"/>
      <c r="P295" s="67"/>
      <c r="Q295" s="67"/>
      <c r="R295" s="67"/>
      <c r="S295" s="67"/>
      <c r="T295" s="67"/>
      <c r="U295" s="67"/>
      <c r="V295" s="67"/>
      <c r="W295" s="67"/>
      <c r="X295" s="67"/>
      <c r="Y295" s="67"/>
      <c r="Z295" s="82"/>
      <c r="AA295" s="67"/>
      <c r="AB295" s="67"/>
      <c r="AC295" s="67"/>
      <c r="AD295" s="67"/>
      <c r="AE295" s="67"/>
      <c r="AF295" s="67"/>
      <c r="AG295" s="67"/>
      <c r="AH295" s="67"/>
      <c r="AI295" s="67"/>
      <c r="AJ295" s="67"/>
      <c r="AK295" s="67"/>
      <c r="AL295" s="67"/>
    </row>
    <row r="296" spans="1:38" ht="15.75" customHeight="1">
      <c r="A296" s="67"/>
      <c r="B296" s="67"/>
      <c r="C296" s="67"/>
      <c r="D296" s="67"/>
      <c r="E296" s="67"/>
      <c r="F296" s="67"/>
      <c r="G296" s="67"/>
      <c r="H296" s="67"/>
      <c r="I296" s="67"/>
      <c r="J296" s="82"/>
      <c r="K296" s="67"/>
      <c r="L296" s="67"/>
      <c r="M296" s="67"/>
      <c r="N296" s="67"/>
      <c r="O296" s="67"/>
      <c r="P296" s="67"/>
      <c r="Q296" s="67"/>
      <c r="R296" s="67"/>
      <c r="S296" s="67"/>
      <c r="T296" s="67"/>
      <c r="U296" s="67"/>
      <c r="V296" s="67"/>
      <c r="W296" s="67"/>
      <c r="X296" s="67"/>
      <c r="Y296" s="67"/>
      <c r="Z296" s="82"/>
      <c r="AA296" s="67"/>
      <c r="AB296" s="67"/>
      <c r="AC296" s="67"/>
      <c r="AD296" s="67"/>
      <c r="AE296" s="67"/>
      <c r="AF296" s="67"/>
      <c r="AG296" s="67"/>
      <c r="AH296" s="67"/>
      <c r="AI296" s="67"/>
      <c r="AJ296" s="67"/>
      <c r="AK296" s="67"/>
      <c r="AL296" s="67"/>
    </row>
    <row r="297" spans="1:38" ht="15.75" customHeight="1">
      <c r="A297" s="67"/>
      <c r="B297" s="67"/>
      <c r="C297" s="67"/>
      <c r="D297" s="67"/>
      <c r="E297" s="67"/>
      <c r="F297" s="67"/>
      <c r="G297" s="67"/>
      <c r="H297" s="67"/>
      <c r="I297" s="67"/>
      <c r="J297" s="82"/>
      <c r="K297" s="67"/>
      <c r="L297" s="67"/>
      <c r="M297" s="67"/>
      <c r="N297" s="67"/>
      <c r="O297" s="67"/>
      <c r="P297" s="67"/>
      <c r="Q297" s="67"/>
      <c r="R297" s="67"/>
      <c r="S297" s="67"/>
      <c r="T297" s="67"/>
      <c r="U297" s="67"/>
      <c r="V297" s="67"/>
      <c r="W297" s="67"/>
      <c r="X297" s="67"/>
      <c r="Y297" s="67"/>
      <c r="Z297" s="82"/>
      <c r="AA297" s="67"/>
      <c r="AB297" s="67"/>
      <c r="AC297" s="67"/>
      <c r="AD297" s="67"/>
      <c r="AE297" s="67"/>
      <c r="AF297" s="67"/>
      <c r="AG297" s="67"/>
      <c r="AH297" s="67"/>
      <c r="AI297" s="67"/>
      <c r="AJ297" s="67"/>
      <c r="AK297" s="67"/>
      <c r="AL297" s="67"/>
    </row>
    <row r="298" spans="1:38" ht="15.75" customHeight="1">
      <c r="A298" s="67"/>
      <c r="B298" s="67"/>
      <c r="C298" s="67"/>
      <c r="D298" s="67"/>
      <c r="E298" s="67"/>
      <c r="F298" s="67"/>
      <c r="G298" s="67"/>
      <c r="H298" s="67"/>
      <c r="I298" s="67"/>
      <c r="J298" s="82"/>
      <c r="K298" s="67"/>
      <c r="L298" s="67"/>
      <c r="M298" s="67"/>
      <c r="N298" s="67"/>
      <c r="O298" s="67"/>
      <c r="P298" s="67"/>
      <c r="Q298" s="67"/>
      <c r="R298" s="67"/>
      <c r="S298" s="67"/>
      <c r="T298" s="67"/>
      <c r="U298" s="67"/>
      <c r="V298" s="67"/>
      <c r="W298" s="67"/>
      <c r="X298" s="67"/>
      <c r="Y298" s="67"/>
      <c r="Z298" s="82"/>
      <c r="AA298" s="67"/>
      <c r="AB298" s="67"/>
      <c r="AC298" s="67"/>
      <c r="AD298" s="67"/>
      <c r="AE298" s="67"/>
      <c r="AF298" s="67"/>
      <c r="AG298" s="67"/>
      <c r="AH298" s="67"/>
      <c r="AI298" s="67"/>
      <c r="AJ298" s="67"/>
      <c r="AK298" s="67"/>
      <c r="AL298" s="67"/>
    </row>
    <row r="299" spans="1:38" ht="15.75" customHeight="1">
      <c r="A299" s="67"/>
      <c r="B299" s="67"/>
      <c r="C299" s="67"/>
      <c r="D299" s="67"/>
      <c r="E299" s="67"/>
      <c r="F299" s="67"/>
      <c r="G299" s="67"/>
      <c r="H299" s="67"/>
      <c r="I299" s="67"/>
      <c r="J299" s="82"/>
      <c r="K299" s="67"/>
      <c r="L299" s="67"/>
      <c r="M299" s="67"/>
      <c r="N299" s="67"/>
      <c r="O299" s="67"/>
      <c r="P299" s="67"/>
      <c r="Q299" s="67"/>
      <c r="R299" s="67"/>
      <c r="S299" s="67"/>
      <c r="T299" s="67"/>
      <c r="U299" s="67"/>
      <c r="V299" s="67"/>
      <c r="W299" s="67"/>
      <c r="X299" s="67"/>
      <c r="Y299" s="67"/>
      <c r="Z299" s="82"/>
      <c r="AA299" s="67"/>
      <c r="AB299" s="67"/>
      <c r="AC299" s="67"/>
      <c r="AD299" s="67"/>
      <c r="AE299" s="67"/>
      <c r="AF299" s="67"/>
      <c r="AG299" s="67"/>
      <c r="AH299" s="67"/>
      <c r="AI299" s="67"/>
      <c r="AJ299" s="67"/>
      <c r="AK299" s="67"/>
      <c r="AL299" s="67"/>
    </row>
    <row r="300" spans="1:38" ht="15.75" customHeight="1">
      <c r="A300" s="67"/>
      <c r="B300" s="67"/>
      <c r="C300" s="67"/>
      <c r="D300" s="67"/>
      <c r="E300" s="67"/>
      <c r="F300" s="67"/>
      <c r="G300" s="67"/>
      <c r="H300" s="67"/>
      <c r="I300" s="67"/>
      <c r="J300" s="82"/>
      <c r="K300" s="67"/>
      <c r="L300" s="67"/>
      <c r="M300" s="67"/>
      <c r="N300" s="67"/>
      <c r="O300" s="67"/>
      <c r="P300" s="67"/>
      <c r="Q300" s="67"/>
      <c r="R300" s="67"/>
      <c r="S300" s="67"/>
      <c r="T300" s="67"/>
      <c r="U300" s="67"/>
      <c r="V300" s="67"/>
      <c r="W300" s="67"/>
      <c r="X300" s="67"/>
      <c r="Y300" s="67"/>
      <c r="Z300" s="82"/>
      <c r="AA300" s="67"/>
      <c r="AB300" s="67"/>
      <c r="AC300" s="67"/>
      <c r="AD300" s="67"/>
      <c r="AE300" s="67"/>
      <c r="AF300" s="67"/>
      <c r="AG300" s="67"/>
      <c r="AH300" s="67"/>
      <c r="AI300" s="67"/>
      <c r="AJ300" s="67"/>
      <c r="AK300" s="67"/>
      <c r="AL300" s="67"/>
    </row>
    <row r="301" spans="1:38" ht="15.75" customHeight="1">
      <c r="A301" s="67"/>
      <c r="B301" s="67"/>
      <c r="C301" s="67"/>
      <c r="D301" s="67"/>
      <c r="E301" s="67"/>
      <c r="F301" s="67"/>
      <c r="G301" s="67"/>
      <c r="H301" s="67"/>
      <c r="I301" s="67"/>
      <c r="J301" s="82"/>
      <c r="K301" s="67"/>
      <c r="L301" s="67"/>
      <c r="M301" s="67"/>
      <c r="N301" s="67"/>
      <c r="O301" s="67"/>
      <c r="P301" s="67"/>
      <c r="Q301" s="67"/>
      <c r="R301" s="67"/>
      <c r="S301" s="67"/>
      <c r="T301" s="67"/>
      <c r="U301" s="67"/>
      <c r="V301" s="67"/>
      <c r="W301" s="67"/>
      <c r="X301" s="67"/>
      <c r="Y301" s="67"/>
      <c r="Z301" s="82"/>
      <c r="AA301" s="67"/>
      <c r="AB301" s="67"/>
      <c r="AC301" s="67"/>
      <c r="AD301" s="67"/>
      <c r="AE301" s="67"/>
      <c r="AF301" s="67"/>
      <c r="AG301" s="67"/>
      <c r="AH301" s="67"/>
      <c r="AI301" s="67"/>
      <c r="AJ301" s="67"/>
      <c r="AK301" s="67"/>
      <c r="AL301" s="67"/>
    </row>
    <row r="302" spans="1:38" ht="15.75" customHeight="1">
      <c r="A302" s="67"/>
      <c r="B302" s="67"/>
      <c r="C302" s="67"/>
      <c r="D302" s="67"/>
      <c r="E302" s="67"/>
      <c r="F302" s="67"/>
      <c r="G302" s="67"/>
      <c r="H302" s="67"/>
      <c r="I302" s="67"/>
      <c r="J302" s="82"/>
      <c r="K302" s="67"/>
      <c r="L302" s="67"/>
      <c r="M302" s="67"/>
      <c r="N302" s="67"/>
      <c r="O302" s="67"/>
      <c r="P302" s="67"/>
      <c r="Q302" s="67"/>
      <c r="R302" s="67"/>
      <c r="S302" s="67"/>
      <c r="T302" s="67"/>
      <c r="U302" s="67"/>
      <c r="V302" s="67"/>
      <c r="W302" s="67"/>
      <c r="X302" s="67"/>
      <c r="Y302" s="67"/>
      <c r="Z302" s="82"/>
      <c r="AA302" s="67"/>
      <c r="AB302" s="67"/>
      <c r="AC302" s="67"/>
      <c r="AD302" s="67"/>
      <c r="AE302" s="67"/>
      <c r="AF302" s="67"/>
      <c r="AG302" s="67"/>
      <c r="AH302" s="67"/>
      <c r="AI302" s="67"/>
      <c r="AJ302" s="67"/>
      <c r="AK302" s="67"/>
      <c r="AL302" s="67"/>
    </row>
    <row r="303" spans="1:38" ht="15.75" customHeight="1">
      <c r="A303" s="67"/>
      <c r="B303" s="67"/>
      <c r="C303" s="67"/>
      <c r="D303" s="67"/>
      <c r="E303" s="67"/>
      <c r="F303" s="67"/>
      <c r="G303" s="67"/>
      <c r="H303" s="67"/>
      <c r="I303" s="67"/>
      <c r="J303" s="82"/>
      <c r="K303" s="67"/>
      <c r="L303" s="67"/>
      <c r="M303" s="67"/>
      <c r="N303" s="67"/>
      <c r="O303" s="67"/>
      <c r="P303" s="67"/>
      <c r="Q303" s="67"/>
      <c r="R303" s="67"/>
      <c r="S303" s="67"/>
      <c r="T303" s="67"/>
      <c r="U303" s="67"/>
      <c r="V303" s="67"/>
      <c r="W303" s="67"/>
      <c r="X303" s="67"/>
      <c r="Y303" s="67"/>
      <c r="Z303" s="82"/>
      <c r="AA303" s="67"/>
      <c r="AB303" s="67"/>
      <c r="AC303" s="67"/>
      <c r="AD303" s="67"/>
      <c r="AE303" s="67"/>
      <c r="AF303" s="67"/>
      <c r="AG303" s="67"/>
      <c r="AH303" s="67"/>
      <c r="AI303" s="67"/>
      <c r="AJ303" s="67"/>
      <c r="AK303" s="67"/>
      <c r="AL303" s="67"/>
    </row>
    <row r="304" spans="1:38" ht="15.75" customHeight="1">
      <c r="A304" s="67"/>
      <c r="B304" s="67"/>
      <c r="C304" s="67"/>
      <c r="D304" s="67"/>
      <c r="E304" s="67"/>
      <c r="F304" s="67"/>
      <c r="G304" s="67"/>
      <c r="H304" s="67"/>
      <c r="I304" s="67"/>
      <c r="J304" s="82"/>
      <c r="K304" s="67"/>
      <c r="L304" s="67"/>
      <c r="M304" s="67"/>
      <c r="N304" s="67"/>
      <c r="O304" s="67"/>
      <c r="P304" s="67"/>
      <c r="Q304" s="67"/>
      <c r="R304" s="67"/>
      <c r="S304" s="67"/>
      <c r="T304" s="67"/>
      <c r="U304" s="67"/>
      <c r="V304" s="67"/>
      <c r="W304" s="67"/>
      <c r="X304" s="67"/>
      <c r="Y304" s="67"/>
      <c r="Z304" s="82"/>
      <c r="AA304" s="67"/>
      <c r="AB304" s="67"/>
      <c r="AC304" s="67"/>
      <c r="AD304" s="67"/>
      <c r="AE304" s="67"/>
      <c r="AF304" s="67"/>
      <c r="AG304" s="67"/>
      <c r="AH304" s="67"/>
      <c r="AI304" s="67"/>
      <c r="AJ304" s="67"/>
      <c r="AK304" s="67"/>
      <c r="AL304" s="67"/>
    </row>
    <row r="305" spans="1:38" ht="15.75" customHeight="1">
      <c r="A305" s="67"/>
      <c r="B305" s="67"/>
      <c r="C305" s="67"/>
      <c r="D305" s="67"/>
      <c r="E305" s="67"/>
      <c r="F305" s="67"/>
      <c r="G305" s="67"/>
      <c r="H305" s="67"/>
      <c r="I305" s="67"/>
      <c r="J305" s="82"/>
      <c r="K305" s="67"/>
      <c r="L305" s="67"/>
      <c r="M305" s="67"/>
      <c r="N305" s="67"/>
      <c r="O305" s="67"/>
      <c r="P305" s="67"/>
      <c r="Q305" s="67"/>
      <c r="R305" s="67"/>
      <c r="S305" s="67"/>
      <c r="T305" s="67"/>
      <c r="U305" s="67"/>
      <c r="V305" s="67"/>
      <c r="W305" s="67"/>
      <c r="X305" s="67"/>
      <c r="Y305" s="67"/>
      <c r="Z305" s="82"/>
      <c r="AA305" s="67"/>
      <c r="AB305" s="67"/>
      <c r="AC305" s="67"/>
      <c r="AD305" s="67"/>
      <c r="AE305" s="67"/>
      <c r="AF305" s="67"/>
      <c r="AG305" s="67"/>
      <c r="AH305" s="67"/>
      <c r="AI305" s="67"/>
      <c r="AJ305" s="67"/>
      <c r="AK305" s="67"/>
      <c r="AL305" s="67"/>
    </row>
    <row r="306" spans="1:38" ht="15.75" customHeight="1">
      <c r="A306" s="67"/>
      <c r="B306" s="67"/>
      <c r="C306" s="67"/>
      <c r="D306" s="67"/>
      <c r="E306" s="67"/>
      <c r="F306" s="67"/>
      <c r="G306" s="67"/>
      <c r="H306" s="67"/>
      <c r="I306" s="67"/>
      <c r="J306" s="82"/>
      <c r="K306" s="67"/>
      <c r="L306" s="67"/>
      <c r="M306" s="67"/>
      <c r="N306" s="67"/>
      <c r="O306" s="67"/>
      <c r="P306" s="67"/>
      <c r="Q306" s="67"/>
      <c r="R306" s="67"/>
      <c r="S306" s="67"/>
      <c r="T306" s="67"/>
      <c r="U306" s="67"/>
      <c r="V306" s="67"/>
      <c r="W306" s="67"/>
      <c r="X306" s="67"/>
      <c r="Y306" s="67"/>
      <c r="Z306" s="82"/>
      <c r="AA306" s="67"/>
      <c r="AB306" s="67"/>
      <c r="AC306" s="67"/>
      <c r="AD306" s="67"/>
      <c r="AE306" s="67"/>
      <c r="AF306" s="67"/>
      <c r="AG306" s="67"/>
      <c r="AH306" s="67"/>
      <c r="AI306" s="67"/>
      <c r="AJ306" s="67"/>
      <c r="AK306" s="67"/>
      <c r="AL306" s="67"/>
    </row>
    <row r="307" spans="1:38" ht="15.75" customHeight="1">
      <c r="A307" s="67"/>
      <c r="B307" s="67"/>
      <c r="C307" s="67"/>
      <c r="D307" s="67"/>
      <c r="E307" s="67"/>
      <c r="F307" s="67"/>
      <c r="G307" s="67"/>
      <c r="H307" s="67"/>
      <c r="I307" s="67"/>
      <c r="J307" s="82"/>
      <c r="K307" s="67"/>
      <c r="L307" s="67"/>
      <c r="M307" s="67"/>
      <c r="N307" s="67"/>
      <c r="O307" s="67"/>
      <c r="P307" s="67"/>
      <c r="Q307" s="67"/>
      <c r="R307" s="67"/>
      <c r="S307" s="67"/>
      <c r="T307" s="67"/>
      <c r="U307" s="67"/>
      <c r="V307" s="67"/>
      <c r="W307" s="67"/>
      <c r="X307" s="67"/>
      <c r="Y307" s="67"/>
      <c r="Z307" s="82"/>
      <c r="AA307" s="67"/>
      <c r="AB307" s="67"/>
      <c r="AC307" s="67"/>
      <c r="AD307" s="67"/>
      <c r="AE307" s="67"/>
      <c r="AF307" s="67"/>
      <c r="AG307" s="67"/>
      <c r="AH307" s="67"/>
      <c r="AI307" s="67"/>
      <c r="AJ307" s="67"/>
      <c r="AK307" s="67"/>
      <c r="AL307" s="67"/>
    </row>
    <row r="308" spans="1:38" ht="15.75" customHeight="1">
      <c r="A308" s="67"/>
      <c r="B308" s="67"/>
      <c r="C308" s="67"/>
      <c r="D308" s="67"/>
      <c r="E308" s="67"/>
      <c r="F308" s="67"/>
      <c r="G308" s="67"/>
      <c r="H308" s="67"/>
      <c r="I308" s="67"/>
      <c r="J308" s="82"/>
      <c r="K308" s="67"/>
      <c r="L308" s="67"/>
      <c r="M308" s="67"/>
      <c r="N308" s="67"/>
      <c r="O308" s="67"/>
      <c r="P308" s="67"/>
      <c r="Q308" s="67"/>
      <c r="R308" s="67"/>
      <c r="S308" s="67"/>
      <c r="T308" s="67"/>
      <c r="U308" s="67"/>
      <c r="V308" s="67"/>
      <c r="W308" s="67"/>
      <c r="X308" s="67"/>
      <c r="Y308" s="67"/>
      <c r="Z308" s="82"/>
      <c r="AA308" s="67"/>
      <c r="AB308" s="67"/>
      <c r="AC308" s="67"/>
      <c r="AD308" s="67"/>
      <c r="AE308" s="67"/>
      <c r="AF308" s="67"/>
      <c r="AG308" s="67"/>
      <c r="AH308" s="67"/>
      <c r="AI308" s="67"/>
      <c r="AJ308" s="67"/>
      <c r="AK308" s="67"/>
      <c r="AL308" s="67"/>
    </row>
    <row r="309" spans="1:38" ht="15.75" customHeight="1">
      <c r="A309" s="67"/>
      <c r="B309" s="67"/>
      <c r="C309" s="67"/>
      <c r="D309" s="67"/>
      <c r="E309" s="67"/>
      <c r="F309" s="67"/>
      <c r="G309" s="67"/>
      <c r="H309" s="67"/>
      <c r="I309" s="67"/>
      <c r="J309" s="82"/>
      <c r="K309" s="67"/>
      <c r="L309" s="67"/>
      <c r="M309" s="67"/>
      <c r="N309" s="67"/>
      <c r="O309" s="67"/>
      <c r="P309" s="67"/>
      <c r="Q309" s="67"/>
      <c r="R309" s="67"/>
      <c r="S309" s="67"/>
      <c r="T309" s="67"/>
      <c r="U309" s="67"/>
      <c r="V309" s="67"/>
      <c r="W309" s="67"/>
      <c r="X309" s="67"/>
      <c r="Y309" s="67"/>
      <c r="Z309" s="82"/>
      <c r="AA309" s="67"/>
      <c r="AB309" s="67"/>
      <c r="AC309" s="67"/>
      <c r="AD309" s="67"/>
      <c r="AE309" s="67"/>
      <c r="AF309" s="67"/>
      <c r="AG309" s="67"/>
      <c r="AH309" s="67"/>
      <c r="AI309" s="67"/>
      <c r="AJ309" s="67"/>
      <c r="AK309" s="67"/>
      <c r="AL309" s="67"/>
    </row>
    <row r="310" spans="1:38" ht="15.75" customHeight="1">
      <c r="A310" s="67"/>
      <c r="B310" s="67"/>
      <c r="C310" s="67"/>
      <c r="D310" s="67"/>
      <c r="E310" s="67"/>
      <c r="F310" s="67"/>
      <c r="G310" s="67"/>
      <c r="H310" s="67"/>
      <c r="I310" s="67"/>
      <c r="J310" s="82"/>
      <c r="K310" s="67"/>
      <c r="L310" s="67"/>
      <c r="M310" s="67"/>
      <c r="N310" s="67"/>
      <c r="O310" s="67"/>
      <c r="P310" s="67"/>
      <c r="Q310" s="67"/>
      <c r="R310" s="67"/>
      <c r="S310" s="67"/>
      <c r="T310" s="67"/>
      <c r="U310" s="67"/>
      <c r="V310" s="67"/>
      <c r="W310" s="67"/>
      <c r="X310" s="67"/>
      <c r="Y310" s="67"/>
      <c r="Z310" s="82"/>
      <c r="AA310" s="67"/>
      <c r="AB310" s="67"/>
      <c r="AC310" s="67"/>
      <c r="AD310" s="67"/>
      <c r="AE310" s="67"/>
      <c r="AF310" s="67"/>
      <c r="AG310" s="67"/>
      <c r="AH310" s="67"/>
      <c r="AI310" s="67"/>
      <c r="AJ310" s="67"/>
      <c r="AK310" s="67"/>
      <c r="AL310" s="67"/>
    </row>
    <row r="311" spans="1:38" ht="15.75" customHeight="1">
      <c r="A311" s="67"/>
      <c r="B311" s="67"/>
      <c r="C311" s="67"/>
      <c r="D311" s="67"/>
      <c r="E311" s="67"/>
      <c r="F311" s="67"/>
      <c r="G311" s="67"/>
      <c r="H311" s="67"/>
      <c r="I311" s="67"/>
      <c r="J311" s="82"/>
      <c r="K311" s="67"/>
      <c r="L311" s="67"/>
      <c r="M311" s="67"/>
      <c r="N311" s="67"/>
      <c r="O311" s="67"/>
      <c r="P311" s="67"/>
      <c r="Q311" s="67"/>
      <c r="R311" s="67"/>
      <c r="S311" s="67"/>
      <c r="T311" s="67"/>
      <c r="U311" s="67"/>
      <c r="V311" s="67"/>
      <c r="W311" s="67"/>
      <c r="X311" s="67"/>
      <c r="Y311" s="67"/>
      <c r="Z311" s="82"/>
      <c r="AA311" s="67"/>
      <c r="AB311" s="67"/>
      <c r="AC311" s="67"/>
      <c r="AD311" s="67"/>
      <c r="AE311" s="67"/>
      <c r="AF311" s="67"/>
      <c r="AG311" s="67"/>
      <c r="AH311" s="67"/>
      <c r="AI311" s="67"/>
      <c r="AJ311" s="67"/>
      <c r="AK311" s="67"/>
      <c r="AL311" s="67"/>
    </row>
    <row r="312" spans="1:38" ht="15.75" customHeight="1">
      <c r="A312" s="67"/>
      <c r="B312" s="67"/>
      <c r="C312" s="67"/>
      <c r="D312" s="67"/>
      <c r="E312" s="67"/>
      <c r="F312" s="67"/>
      <c r="G312" s="67"/>
      <c r="H312" s="67"/>
      <c r="I312" s="67"/>
      <c r="J312" s="82"/>
      <c r="K312" s="67"/>
      <c r="L312" s="67"/>
      <c r="M312" s="67"/>
      <c r="N312" s="67"/>
      <c r="O312" s="67"/>
      <c r="P312" s="67"/>
      <c r="Q312" s="67"/>
      <c r="R312" s="67"/>
      <c r="S312" s="67"/>
      <c r="T312" s="67"/>
      <c r="U312" s="67"/>
      <c r="V312" s="67"/>
      <c r="W312" s="67"/>
      <c r="X312" s="67"/>
      <c r="Y312" s="67"/>
      <c r="Z312" s="82"/>
      <c r="AA312" s="67"/>
      <c r="AB312" s="67"/>
      <c r="AC312" s="67"/>
      <c r="AD312" s="67"/>
      <c r="AE312" s="67"/>
      <c r="AF312" s="67"/>
      <c r="AG312" s="67"/>
      <c r="AH312" s="67"/>
      <c r="AI312" s="67"/>
      <c r="AJ312" s="67"/>
      <c r="AK312" s="67"/>
      <c r="AL312" s="67"/>
    </row>
    <row r="313" spans="1:38" ht="15.75" customHeight="1">
      <c r="A313" s="67"/>
      <c r="B313" s="67"/>
      <c r="C313" s="67"/>
      <c r="D313" s="67"/>
      <c r="E313" s="67"/>
      <c r="F313" s="67"/>
      <c r="G313" s="67"/>
      <c r="H313" s="67"/>
      <c r="I313" s="67"/>
      <c r="J313" s="82"/>
      <c r="K313" s="67"/>
      <c r="L313" s="67"/>
      <c r="M313" s="67"/>
      <c r="N313" s="67"/>
      <c r="O313" s="67"/>
      <c r="P313" s="67"/>
      <c r="Q313" s="67"/>
      <c r="R313" s="67"/>
      <c r="S313" s="67"/>
      <c r="T313" s="67"/>
      <c r="U313" s="67"/>
      <c r="V313" s="67"/>
      <c r="W313" s="67"/>
      <c r="X313" s="67"/>
      <c r="Y313" s="67"/>
      <c r="Z313" s="82"/>
      <c r="AA313" s="67"/>
      <c r="AB313" s="67"/>
      <c r="AC313" s="67"/>
      <c r="AD313" s="67"/>
      <c r="AE313" s="67"/>
      <c r="AF313" s="67"/>
      <c r="AG313" s="67"/>
      <c r="AH313" s="67"/>
      <c r="AI313" s="67"/>
      <c r="AJ313" s="67"/>
      <c r="AK313" s="67"/>
      <c r="AL313" s="67"/>
    </row>
    <row r="314" spans="1:38" ht="15.75" customHeight="1">
      <c r="A314" s="67"/>
      <c r="B314" s="67"/>
      <c r="C314" s="67"/>
      <c r="D314" s="67"/>
      <c r="E314" s="67"/>
      <c r="F314" s="67"/>
      <c r="G314" s="67"/>
      <c r="H314" s="67"/>
      <c r="I314" s="67"/>
      <c r="J314" s="82"/>
      <c r="K314" s="67"/>
      <c r="L314" s="67"/>
      <c r="M314" s="67"/>
      <c r="N314" s="67"/>
      <c r="O314" s="67"/>
      <c r="P314" s="67"/>
      <c r="Q314" s="67"/>
      <c r="R314" s="67"/>
      <c r="S314" s="67"/>
      <c r="T314" s="67"/>
      <c r="U314" s="67"/>
      <c r="V314" s="67"/>
      <c r="W314" s="67"/>
      <c r="X314" s="67"/>
      <c r="Y314" s="67"/>
      <c r="Z314" s="82"/>
      <c r="AA314" s="67"/>
      <c r="AB314" s="67"/>
      <c r="AC314" s="67"/>
      <c r="AD314" s="67"/>
      <c r="AE314" s="67"/>
      <c r="AF314" s="67"/>
      <c r="AG314" s="67"/>
      <c r="AH314" s="67"/>
      <c r="AI314" s="67"/>
      <c r="AJ314" s="67"/>
      <c r="AK314" s="67"/>
      <c r="AL314" s="67"/>
    </row>
    <row r="315" spans="1:38" ht="15.75" customHeight="1">
      <c r="A315" s="67"/>
      <c r="B315" s="67"/>
      <c r="C315" s="67"/>
      <c r="D315" s="67"/>
      <c r="E315" s="67"/>
      <c r="F315" s="67"/>
      <c r="G315" s="67"/>
      <c r="H315" s="67"/>
      <c r="I315" s="67"/>
      <c r="J315" s="82"/>
      <c r="K315" s="67"/>
      <c r="L315" s="67"/>
      <c r="M315" s="67"/>
      <c r="N315" s="67"/>
      <c r="O315" s="67"/>
      <c r="P315" s="67"/>
      <c r="Q315" s="67"/>
      <c r="R315" s="67"/>
      <c r="S315" s="67"/>
      <c r="T315" s="67"/>
      <c r="U315" s="67"/>
      <c r="V315" s="67"/>
      <c r="W315" s="67"/>
      <c r="X315" s="67"/>
      <c r="Y315" s="67"/>
      <c r="Z315" s="82"/>
      <c r="AA315" s="67"/>
      <c r="AB315" s="67"/>
      <c r="AC315" s="67"/>
      <c r="AD315" s="67"/>
      <c r="AE315" s="67"/>
      <c r="AF315" s="67"/>
      <c r="AG315" s="67"/>
      <c r="AH315" s="67"/>
      <c r="AI315" s="67"/>
      <c r="AJ315" s="67"/>
      <c r="AK315" s="67"/>
      <c r="AL315" s="67"/>
    </row>
    <row r="316" spans="1:38" ht="15.75" customHeight="1">
      <c r="A316" s="67"/>
      <c r="B316" s="67"/>
      <c r="C316" s="67"/>
      <c r="D316" s="67"/>
      <c r="E316" s="67"/>
      <c r="F316" s="67"/>
      <c r="G316" s="67"/>
      <c r="H316" s="67"/>
      <c r="I316" s="67"/>
      <c r="J316" s="82"/>
      <c r="K316" s="67"/>
      <c r="L316" s="67"/>
      <c r="M316" s="67"/>
      <c r="N316" s="67"/>
      <c r="O316" s="67"/>
      <c r="P316" s="67"/>
      <c r="Q316" s="67"/>
      <c r="R316" s="67"/>
      <c r="S316" s="67"/>
      <c r="T316" s="67"/>
      <c r="U316" s="67"/>
      <c r="V316" s="67"/>
      <c r="W316" s="67"/>
      <c r="X316" s="67"/>
      <c r="Y316" s="67"/>
      <c r="Z316" s="82"/>
      <c r="AA316" s="67"/>
      <c r="AB316" s="67"/>
      <c r="AC316" s="67"/>
      <c r="AD316" s="67"/>
      <c r="AE316" s="67"/>
      <c r="AF316" s="67"/>
      <c r="AG316" s="67"/>
      <c r="AH316" s="67"/>
      <c r="AI316" s="67"/>
      <c r="AJ316" s="67"/>
      <c r="AK316" s="67"/>
      <c r="AL316" s="67"/>
    </row>
    <row r="317" spans="1:38" ht="15.75" customHeight="1">
      <c r="A317" s="67"/>
      <c r="B317" s="67"/>
      <c r="C317" s="67"/>
      <c r="D317" s="67"/>
      <c r="E317" s="67"/>
      <c r="F317" s="67"/>
      <c r="G317" s="67"/>
      <c r="H317" s="67"/>
      <c r="I317" s="67"/>
      <c r="J317" s="82"/>
      <c r="K317" s="67"/>
      <c r="L317" s="67"/>
      <c r="M317" s="67"/>
      <c r="N317" s="67"/>
      <c r="O317" s="67"/>
      <c r="P317" s="67"/>
      <c r="Q317" s="67"/>
      <c r="R317" s="67"/>
      <c r="S317" s="67"/>
      <c r="T317" s="67"/>
      <c r="U317" s="67"/>
      <c r="V317" s="67"/>
      <c r="W317" s="67"/>
      <c r="X317" s="67"/>
      <c r="Y317" s="67"/>
      <c r="Z317" s="82"/>
      <c r="AA317" s="67"/>
      <c r="AB317" s="67"/>
      <c r="AC317" s="67"/>
      <c r="AD317" s="67"/>
      <c r="AE317" s="67"/>
      <c r="AF317" s="67"/>
      <c r="AG317" s="67"/>
      <c r="AH317" s="67"/>
      <c r="AI317" s="67"/>
      <c r="AJ317" s="67"/>
      <c r="AK317" s="67"/>
      <c r="AL317" s="67"/>
    </row>
    <row r="318" spans="1:38" ht="15.75" customHeight="1">
      <c r="A318" s="67"/>
      <c r="B318" s="67"/>
      <c r="C318" s="67"/>
      <c r="D318" s="67"/>
      <c r="E318" s="67"/>
      <c r="F318" s="67"/>
      <c r="G318" s="67"/>
      <c r="H318" s="67"/>
      <c r="I318" s="67"/>
      <c r="J318" s="82"/>
      <c r="K318" s="67"/>
      <c r="L318" s="67"/>
      <c r="M318" s="67"/>
      <c r="N318" s="67"/>
      <c r="O318" s="67"/>
      <c r="P318" s="67"/>
      <c r="Q318" s="67"/>
      <c r="R318" s="67"/>
      <c r="S318" s="67"/>
      <c r="T318" s="67"/>
      <c r="U318" s="67"/>
      <c r="V318" s="67"/>
      <c r="W318" s="67"/>
      <c r="X318" s="67"/>
      <c r="Y318" s="67"/>
      <c r="Z318" s="82"/>
      <c r="AA318" s="67"/>
      <c r="AB318" s="67"/>
      <c r="AC318" s="67"/>
      <c r="AD318" s="67"/>
      <c r="AE318" s="67"/>
      <c r="AF318" s="67"/>
      <c r="AG318" s="67"/>
      <c r="AH318" s="67"/>
      <c r="AI318" s="67"/>
      <c r="AJ318" s="67"/>
      <c r="AK318" s="67"/>
      <c r="AL318" s="67"/>
    </row>
    <row r="319" spans="1:38" ht="15.75" customHeight="1">
      <c r="A319" s="67"/>
      <c r="B319" s="67"/>
      <c r="C319" s="67"/>
      <c r="D319" s="67"/>
      <c r="E319" s="67"/>
      <c r="F319" s="67"/>
      <c r="G319" s="67"/>
      <c r="H319" s="67"/>
      <c r="I319" s="67"/>
      <c r="J319" s="82"/>
      <c r="K319" s="67"/>
      <c r="L319" s="67"/>
      <c r="M319" s="67"/>
      <c r="N319" s="67"/>
      <c r="O319" s="67"/>
      <c r="P319" s="67"/>
      <c r="Q319" s="67"/>
      <c r="R319" s="67"/>
      <c r="S319" s="67"/>
      <c r="T319" s="67"/>
      <c r="U319" s="67"/>
      <c r="V319" s="67"/>
      <c r="W319" s="67"/>
      <c r="X319" s="67"/>
      <c r="Y319" s="67"/>
      <c r="Z319" s="82"/>
      <c r="AA319" s="67"/>
      <c r="AB319" s="67"/>
      <c r="AC319" s="67"/>
      <c r="AD319" s="67"/>
      <c r="AE319" s="67"/>
      <c r="AF319" s="67"/>
      <c r="AG319" s="67"/>
      <c r="AH319" s="67"/>
      <c r="AI319" s="67"/>
      <c r="AJ319" s="67"/>
      <c r="AK319" s="67"/>
      <c r="AL319" s="67"/>
    </row>
    <row r="320" spans="1:38" ht="15.75" customHeight="1">
      <c r="A320" s="67"/>
      <c r="B320" s="67"/>
      <c r="C320" s="67"/>
      <c r="D320" s="67"/>
      <c r="E320" s="67"/>
      <c r="F320" s="67"/>
      <c r="G320" s="67"/>
      <c r="H320" s="67"/>
      <c r="I320" s="67"/>
      <c r="J320" s="82"/>
      <c r="K320" s="67"/>
      <c r="L320" s="67"/>
      <c r="M320" s="67"/>
      <c r="N320" s="67"/>
      <c r="O320" s="67"/>
      <c r="P320" s="67"/>
      <c r="Q320" s="67"/>
      <c r="R320" s="67"/>
      <c r="S320" s="67"/>
      <c r="T320" s="67"/>
      <c r="U320" s="67"/>
      <c r="V320" s="67"/>
      <c r="W320" s="67"/>
      <c r="X320" s="67"/>
      <c r="Y320" s="67"/>
      <c r="Z320" s="82"/>
      <c r="AA320" s="67"/>
      <c r="AB320" s="67"/>
      <c r="AC320" s="67"/>
      <c r="AD320" s="67"/>
      <c r="AE320" s="67"/>
      <c r="AF320" s="67"/>
      <c r="AG320" s="67"/>
      <c r="AH320" s="67"/>
      <c r="AI320" s="67"/>
      <c r="AJ320" s="67"/>
      <c r="AK320" s="67"/>
      <c r="AL320" s="67"/>
    </row>
    <row r="321" spans="1:38" ht="15.75" customHeight="1">
      <c r="A321" s="67"/>
      <c r="B321" s="67"/>
      <c r="C321" s="67"/>
      <c r="D321" s="67"/>
      <c r="E321" s="67"/>
      <c r="F321" s="67"/>
      <c r="G321" s="67"/>
      <c r="H321" s="67"/>
      <c r="I321" s="67"/>
      <c r="J321" s="82"/>
      <c r="K321" s="67"/>
      <c r="L321" s="67"/>
      <c r="M321" s="67"/>
      <c r="N321" s="67"/>
      <c r="O321" s="67"/>
      <c r="P321" s="67"/>
      <c r="Q321" s="67"/>
      <c r="R321" s="67"/>
      <c r="S321" s="67"/>
      <c r="T321" s="67"/>
      <c r="U321" s="67"/>
      <c r="V321" s="67"/>
      <c r="W321" s="67"/>
      <c r="X321" s="67"/>
      <c r="Y321" s="67"/>
      <c r="Z321" s="82"/>
      <c r="AA321" s="67"/>
      <c r="AB321" s="67"/>
      <c r="AC321" s="67"/>
      <c r="AD321" s="67"/>
      <c r="AE321" s="67"/>
      <c r="AF321" s="67"/>
      <c r="AG321" s="67"/>
      <c r="AH321" s="67"/>
      <c r="AI321" s="67"/>
      <c r="AJ321" s="67"/>
      <c r="AK321" s="67"/>
      <c r="AL321" s="67"/>
    </row>
    <row r="322" spans="1:38" ht="15.75" customHeight="1">
      <c r="A322" s="67"/>
      <c r="B322" s="67"/>
      <c r="C322" s="67"/>
      <c r="D322" s="67"/>
      <c r="E322" s="67"/>
      <c r="F322" s="67"/>
      <c r="G322" s="67"/>
      <c r="H322" s="67"/>
      <c r="I322" s="67"/>
      <c r="J322" s="82"/>
      <c r="K322" s="67"/>
      <c r="L322" s="67"/>
      <c r="M322" s="67"/>
      <c r="N322" s="67"/>
      <c r="O322" s="67"/>
      <c r="P322" s="67"/>
      <c r="Q322" s="67"/>
      <c r="R322" s="67"/>
      <c r="S322" s="67"/>
      <c r="T322" s="67"/>
      <c r="U322" s="67"/>
      <c r="V322" s="67"/>
      <c r="W322" s="67"/>
      <c r="X322" s="67"/>
      <c r="Y322" s="67"/>
      <c r="Z322" s="82"/>
      <c r="AA322" s="67"/>
      <c r="AB322" s="67"/>
      <c r="AC322" s="67"/>
      <c r="AD322" s="67"/>
      <c r="AE322" s="67"/>
      <c r="AF322" s="67"/>
      <c r="AG322" s="67"/>
      <c r="AH322" s="67"/>
      <c r="AI322" s="67"/>
      <c r="AJ322" s="67"/>
      <c r="AK322" s="67"/>
      <c r="AL322" s="67"/>
    </row>
    <row r="323" spans="1:38" ht="15.75" customHeight="1">
      <c r="A323" s="67"/>
      <c r="B323" s="67"/>
      <c r="C323" s="67"/>
      <c r="D323" s="67"/>
      <c r="E323" s="67"/>
      <c r="F323" s="67"/>
      <c r="G323" s="67"/>
      <c r="H323" s="67"/>
      <c r="I323" s="67"/>
      <c r="J323" s="82"/>
      <c r="K323" s="67"/>
      <c r="L323" s="67"/>
      <c r="M323" s="67"/>
      <c r="N323" s="67"/>
      <c r="O323" s="67"/>
      <c r="P323" s="67"/>
      <c r="Q323" s="67"/>
      <c r="R323" s="67"/>
      <c r="S323" s="67"/>
      <c r="T323" s="67"/>
      <c r="U323" s="67"/>
      <c r="V323" s="67"/>
      <c r="W323" s="67"/>
      <c r="X323" s="67"/>
      <c r="Y323" s="67"/>
      <c r="Z323" s="82"/>
      <c r="AA323" s="67"/>
      <c r="AB323" s="67"/>
      <c r="AC323" s="67"/>
      <c r="AD323" s="67"/>
      <c r="AE323" s="67"/>
      <c r="AF323" s="67"/>
      <c r="AG323" s="67"/>
      <c r="AH323" s="67"/>
      <c r="AI323" s="67"/>
      <c r="AJ323" s="67"/>
      <c r="AK323" s="67"/>
      <c r="AL323" s="67"/>
    </row>
    <row r="324" spans="1:38" ht="15.75" customHeight="1">
      <c r="A324" s="67"/>
      <c r="B324" s="67"/>
      <c r="C324" s="67"/>
      <c r="D324" s="67"/>
      <c r="E324" s="67"/>
      <c r="F324" s="67"/>
      <c r="G324" s="67"/>
      <c r="H324" s="67"/>
      <c r="I324" s="67"/>
      <c r="J324" s="82"/>
      <c r="K324" s="67"/>
      <c r="L324" s="67"/>
      <c r="M324" s="67"/>
      <c r="N324" s="67"/>
      <c r="O324" s="67"/>
      <c r="P324" s="67"/>
      <c r="Q324" s="67"/>
      <c r="R324" s="67"/>
      <c r="S324" s="67"/>
      <c r="T324" s="67"/>
      <c r="U324" s="67"/>
      <c r="V324" s="67"/>
      <c r="W324" s="67"/>
      <c r="X324" s="67"/>
      <c r="Y324" s="67"/>
      <c r="Z324" s="82"/>
      <c r="AA324" s="67"/>
      <c r="AB324" s="67"/>
      <c r="AC324" s="67"/>
      <c r="AD324" s="67"/>
      <c r="AE324" s="67"/>
      <c r="AF324" s="67"/>
      <c r="AG324" s="67"/>
      <c r="AH324" s="67"/>
      <c r="AI324" s="67"/>
      <c r="AJ324" s="67"/>
      <c r="AK324" s="67"/>
      <c r="AL324" s="67"/>
    </row>
    <row r="325" spans="1:38" ht="15.75" customHeight="1">
      <c r="A325" s="67"/>
      <c r="B325" s="67"/>
      <c r="C325" s="67"/>
      <c r="D325" s="67"/>
      <c r="E325" s="67"/>
      <c r="F325" s="67"/>
      <c r="G325" s="67"/>
      <c r="H325" s="67"/>
      <c r="I325" s="67"/>
      <c r="J325" s="82"/>
      <c r="K325" s="67"/>
      <c r="L325" s="67"/>
      <c r="M325" s="67"/>
      <c r="N325" s="67"/>
      <c r="O325" s="67"/>
      <c r="P325" s="67"/>
      <c r="Q325" s="67"/>
      <c r="R325" s="67"/>
      <c r="S325" s="67"/>
      <c r="T325" s="67"/>
      <c r="U325" s="67"/>
      <c r="V325" s="67"/>
      <c r="W325" s="67"/>
      <c r="X325" s="67"/>
      <c r="Y325" s="67"/>
      <c r="Z325" s="82"/>
      <c r="AA325" s="67"/>
      <c r="AB325" s="67"/>
      <c r="AC325" s="67"/>
      <c r="AD325" s="67"/>
      <c r="AE325" s="67"/>
      <c r="AF325" s="67"/>
      <c r="AG325" s="67"/>
      <c r="AH325" s="67"/>
      <c r="AI325" s="67"/>
      <c r="AJ325" s="67"/>
      <c r="AK325" s="67"/>
      <c r="AL325" s="67"/>
    </row>
    <row r="326" spans="1:38" ht="15.75" customHeight="1">
      <c r="A326" s="67"/>
      <c r="B326" s="67"/>
      <c r="C326" s="67"/>
      <c r="D326" s="67"/>
      <c r="E326" s="67"/>
      <c r="F326" s="67"/>
      <c r="G326" s="67"/>
      <c r="H326" s="67"/>
      <c r="I326" s="67"/>
      <c r="J326" s="82"/>
      <c r="K326" s="67"/>
      <c r="L326" s="67"/>
      <c r="M326" s="67"/>
      <c r="N326" s="67"/>
      <c r="O326" s="67"/>
      <c r="P326" s="67"/>
      <c r="Q326" s="67"/>
      <c r="R326" s="67"/>
      <c r="S326" s="67"/>
      <c r="T326" s="67"/>
      <c r="U326" s="67"/>
      <c r="V326" s="67"/>
      <c r="W326" s="67"/>
      <c r="X326" s="67"/>
      <c r="Y326" s="67"/>
      <c r="Z326" s="82"/>
      <c r="AA326" s="67"/>
      <c r="AB326" s="67"/>
      <c r="AC326" s="67"/>
      <c r="AD326" s="67"/>
      <c r="AE326" s="67"/>
      <c r="AF326" s="67"/>
      <c r="AG326" s="67"/>
      <c r="AH326" s="67"/>
      <c r="AI326" s="67"/>
      <c r="AJ326" s="67"/>
      <c r="AK326" s="67"/>
      <c r="AL326" s="67"/>
    </row>
    <row r="327" spans="1:38" ht="15.75" customHeight="1">
      <c r="A327" s="67"/>
      <c r="B327" s="67"/>
      <c r="C327" s="67"/>
      <c r="D327" s="67"/>
      <c r="E327" s="67"/>
      <c r="F327" s="67"/>
      <c r="G327" s="67"/>
      <c r="H327" s="67"/>
      <c r="I327" s="67"/>
      <c r="J327" s="82"/>
      <c r="K327" s="67"/>
      <c r="L327" s="67"/>
      <c r="M327" s="67"/>
      <c r="N327" s="67"/>
      <c r="O327" s="67"/>
      <c r="P327" s="67"/>
      <c r="Q327" s="67"/>
      <c r="R327" s="67"/>
      <c r="S327" s="67"/>
      <c r="T327" s="67"/>
      <c r="U327" s="67"/>
      <c r="V327" s="67"/>
      <c r="W327" s="67"/>
      <c r="X327" s="67"/>
      <c r="Y327" s="67"/>
      <c r="Z327" s="82"/>
      <c r="AA327" s="67"/>
      <c r="AB327" s="67"/>
      <c r="AC327" s="67"/>
      <c r="AD327" s="67"/>
      <c r="AE327" s="67"/>
      <c r="AF327" s="67"/>
      <c r="AG327" s="67"/>
      <c r="AH327" s="67"/>
      <c r="AI327" s="67"/>
      <c r="AJ327" s="67"/>
      <c r="AK327" s="67"/>
      <c r="AL327" s="67"/>
    </row>
    <row r="328" spans="1:38" ht="15.75" customHeight="1">
      <c r="A328" s="67"/>
      <c r="B328" s="67"/>
      <c r="C328" s="67"/>
      <c r="D328" s="67"/>
      <c r="E328" s="67"/>
      <c r="F328" s="67"/>
      <c r="G328" s="67"/>
      <c r="H328" s="67"/>
      <c r="I328" s="67"/>
      <c r="J328" s="82"/>
      <c r="K328" s="67"/>
      <c r="L328" s="67"/>
      <c r="M328" s="67"/>
      <c r="N328" s="67"/>
      <c r="O328" s="67"/>
      <c r="P328" s="67"/>
      <c r="Q328" s="67"/>
      <c r="R328" s="67"/>
      <c r="S328" s="67"/>
      <c r="T328" s="67"/>
      <c r="U328" s="67"/>
      <c r="V328" s="67"/>
      <c r="W328" s="67"/>
      <c r="X328" s="67"/>
      <c r="Y328" s="67"/>
      <c r="Z328" s="82"/>
      <c r="AA328" s="67"/>
      <c r="AB328" s="67"/>
      <c r="AC328" s="67"/>
      <c r="AD328" s="67"/>
      <c r="AE328" s="67"/>
      <c r="AF328" s="67"/>
      <c r="AG328" s="67"/>
      <c r="AH328" s="67"/>
      <c r="AI328" s="67"/>
      <c r="AJ328" s="67"/>
      <c r="AK328" s="67"/>
      <c r="AL328" s="67"/>
    </row>
    <row r="329" spans="1:38" ht="15.75" customHeight="1">
      <c r="A329" s="67"/>
      <c r="B329" s="67"/>
      <c r="C329" s="67"/>
      <c r="D329" s="67"/>
      <c r="E329" s="67"/>
      <c r="F329" s="67"/>
      <c r="G329" s="67"/>
      <c r="H329" s="67"/>
      <c r="I329" s="67"/>
      <c r="J329" s="82"/>
      <c r="K329" s="67"/>
      <c r="L329" s="67"/>
      <c r="M329" s="67"/>
      <c r="N329" s="67"/>
      <c r="O329" s="67"/>
      <c r="P329" s="67"/>
      <c r="Q329" s="67"/>
      <c r="R329" s="67"/>
      <c r="S329" s="67"/>
      <c r="T329" s="67"/>
      <c r="U329" s="67"/>
      <c r="V329" s="67"/>
      <c r="W329" s="67"/>
      <c r="X329" s="67"/>
      <c r="Y329" s="67"/>
      <c r="Z329" s="82"/>
      <c r="AA329" s="67"/>
      <c r="AB329" s="67"/>
      <c r="AC329" s="67"/>
      <c r="AD329" s="67"/>
      <c r="AE329" s="67"/>
      <c r="AF329" s="67"/>
      <c r="AG329" s="67"/>
      <c r="AH329" s="67"/>
      <c r="AI329" s="67"/>
      <c r="AJ329" s="67"/>
      <c r="AK329" s="67"/>
      <c r="AL329" s="67"/>
    </row>
    <row r="330" spans="1:38" ht="15.75" customHeight="1">
      <c r="A330" s="67"/>
      <c r="B330" s="67"/>
      <c r="C330" s="67"/>
      <c r="D330" s="67"/>
      <c r="E330" s="67"/>
      <c r="F330" s="67"/>
      <c r="G330" s="67"/>
      <c r="H330" s="67"/>
      <c r="I330" s="67"/>
      <c r="J330" s="82"/>
      <c r="K330" s="67"/>
      <c r="L330" s="67"/>
      <c r="M330" s="67"/>
      <c r="N330" s="67"/>
      <c r="O330" s="67"/>
      <c r="P330" s="67"/>
      <c r="Q330" s="67"/>
      <c r="R330" s="67"/>
      <c r="S330" s="67"/>
      <c r="T330" s="67"/>
      <c r="U330" s="67"/>
      <c r="V330" s="67"/>
      <c r="W330" s="67"/>
      <c r="X330" s="67"/>
      <c r="Y330" s="67"/>
      <c r="Z330" s="82"/>
      <c r="AA330" s="67"/>
      <c r="AB330" s="67"/>
      <c r="AC330" s="67"/>
      <c r="AD330" s="67"/>
      <c r="AE330" s="67"/>
      <c r="AF330" s="67"/>
      <c r="AG330" s="67"/>
      <c r="AH330" s="67"/>
      <c r="AI330" s="67"/>
      <c r="AJ330" s="67"/>
      <c r="AK330" s="67"/>
      <c r="AL330" s="67"/>
    </row>
    <row r="331" spans="1:38" ht="15.75" customHeight="1">
      <c r="A331" s="67"/>
      <c r="B331" s="67"/>
      <c r="C331" s="67"/>
      <c r="D331" s="67"/>
      <c r="E331" s="67"/>
      <c r="F331" s="67"/>
      <c r="G331" s="67"/>
      <c r="H331" s="67"/>
      <c r="I331" s="67"/>
      <c r="J331" s="82"/>
      <c r="K331" s="67"/>
      <c r="L331" s="67"/>
      <c r="M331" s="67"/>
      <c r="N331" s="67"/>
      <c r="O331" s="67"/>
      <c r="P331" s="67"/>
      <c r="Q331" s="67"/>
      <c r="R331" s="67"/>
      <c r="S331" s="67"/>
      <c r="T331" s="67"/>
      <c r="U331" s="67"/>
      <c r="V331" s="67"/>
      <c r="W331" s="67"/>
      <c r="X331" s="67"/>
      <c r="Y331" s="67"/>
      <c r="Z331" s="82"/>
      <c r="AA331" s="67"/>
      <c r="AB331" s="67"/>
      <c r="AC331" s="67"/>
      <c r="AD331" s="67"/>
      <c r="AE331" s="67"/>
      <c r="AF331" s="67"/>
      <c r="AG331" s="67"/>
      <c r="AH331" s="67"/>
      <c r="AI331" s="67"/>
      <c r="AJ331" s="67"/>
      <c r="AK331" s="67"/>
      <c r="AL331" s="67"/>
    </row>
    <row r="332" spans="1:38" ht="15.75" customHeight="1">
      <c r="A332" s="67"/>
      <c r="B332" s="67"/>
      <c r="C332" s="67"/>
      <c r="D332" s="67"/>
      <c r="E332" s="67"/>
      <c r="F332" s="67"/>
      <c r="G332" s="67"/>
      <c r="H332" s="67"/>
      <c r="I332" s="67"/>
      <c r="J332" s="82"/>
      <c r="K332" s="67"/>
      <c r="L332" s="67"/>
      <c r="M332" s="67"/>
      <c r="N332" s="67"/>
      <c r="O332" s="67"/>
      <c r="P332" s="67"/>
      <c r="Q332" s="67"/>
      <c r="R332" s="67"/>
      <c r="S332" s="67"/>
      <c r="T332" s="67"/>
      <c r="U332" s="67"/>
      <c r="V332" s="67"/>
      <c r="W332" s="67"/>
      <c r="X332" s="67"/>
      <c r="Y332" s="67"/>
      <c r="Z332" s="82"/>
      <c r="AA332" s="67"/>
      <c r="AB332" s="67"/>
      <c r="AC332" s="67"/>
      <c r="AD332" s="67"/>
      <c r="AE332" s="67"/>
      <c r="AF332" s="67"/>
      <c r="AG332" s="67"/>
      <c r="AH332" s="67"/>
      <c r="AI332" s="67"/>
      <c r="AJ332" s="67"/>
      <c r="AK332" s="67"/>
      <c r="AL332" s="67"/>
    </row>
    <row r="333" spans="1:38" ht="15.75" customHeight="1">
      <c r="A333" s="67"/>
      <c r="B333" s="67"/>
      <c r="C333" s="67"/>
      <c r="D333" s="67"/>
      <c r="E333" s="67"/>
      <c r="F333" s="67"/>
      <c r="G333" s="67"/>
      <c r="H333" s="67"/>
      <c r="I333" s="67"/>
      <c r="J333" s="82"/>
      <c r="K333" s="67"/>
      <c r="L333" s="67"/>
      <c r="M333" s="67"/>
      <c r="N333" s="67"/>
      <c r="O333" s="67"/>
      <c r="P333" s="67"/>
      <c r="Q333" s="67"/>
      <c r="R333" s="67"/>
      <c r="S333" s="67"/>
      <c r="T333" s="67"/>
      <c r="U333" s="67"/>
      <c r="V333" s="67"/>
      <c r="W333" s="67"/>
      <c r="X333" s="67"/>
      <c r="Y333" s="67"/>
      <c r="Z333" s="82"/>
      <c r="AA333" s="67"/>
      <c r="AB333" s="67"/>
      <c r="AC333" s="67"/>
      <c r="AD333" s="67"/>
      <c r="AE333" s="67"/>
      <c r="AF333" s="67"/>
      <c r="AG333" s="67"/>
      <c r="AH333" s="67"/>
      <c r="AI333" s="67"/>
      <c r="AJ333" s="67"/>
      <c r="AK333" s="67"/>
      <c r="AL333" s="67"/>
    </row>
    <row r="334" spans="1:38" ht="15.75" customHeight="1">
      <c r="A334" s="67"/>
      <c r="B334" s="67"/>
      <c r="C334" s="67"/>
      <c r="D334" s="67"/>
      <c r="E334" s="67"/>
      <c r="F334" s="67"/>
      <c r="G334" s="67"/>
      <c r="H334" s="67"/>
      <c r="I334" s="67"/>
      <c r="J334" s="82"/>
      <c r="K334" s="67"/>
      <c r="L334" s="67"/>
      <c r="M334" s="67"/>
      <c r="N334" s="67"/>
      <c r="O334" s="67"/>
      <c r="P334" s="67"/>
      <c r="Q334" s="67"/>
      <c r="R334" s="67"/>
      <c r="S334" s="67"/>
      <c r="T334" s="67"/>
      <c r="U334" s="67"/>
      <c r="V334" s="67"/>
      <c r="W334" s="67"/>
      <c r="X334" s="67"/>
      <c r="Y334" s="67"/>
      <c r="Z334" s="82"/>
      <c r="AA334" s="67"/>
      <c r="AB334" s="67"/>
      <c r="AC334" s="67"/>
      <c r="AD334" s="67"/>
      <c r="AE334" s="67"/>
      <c r="AF334" s="67"/>
      <c r="AG334" s="67"/>
      <c r="AH334" s="67"/>
      <c r="AI334" s="67"/>
      <c r="AJ334" s="67"/>
      <c r="AK334" s="67"/>
      <c r="AL334" s="67"/>
    </row>
    <row r="335" spans="1:38" ht="15.75" customHeight="1">
      <c r="A335" s="67"/>
      <c r="B335" s="67"/>
      <c r="C335" s="67"/>
      <c r="D335" s="67"/>
      <c r="E335" s="67"/>
      <c r="F335" s="67"/>
      <c r="G335" s="67"/>
      <c r="H335" s="67"/>
      <c r="I335" s="67"/>
      <c r="J335" s="82"/>
      <c r="K335" s="67"/>
      <c r="L335" s="67"/>
      <c r="M335" s="67"/>
      <c r="N335" s="67"/>
      <c r="O335" s="67"/>
      <c r="P335" s="67"/>
      <c r="Q335" s="67"/>
      <c r="R335" s="67"/>
      <c r="S335" s="67"/>
      <c r="T335" s="67"/>
      <c r="U335" s="67"/>
      <c r="V335" s="67"/>
      <c r="W335" s="67"/>
      <c r="X335" s="67"/>
      <c r="Y335" s="67"/>
      <c r="Z335" s="82"/>
      <c r="AA335" s="67"/>
      <c r="AB335" s="67"/>
      <c r="AC335" s="67"/>
      <c r="AD335" s="67"/>
      <c r="AE335" s="67"/>
      <c r="AF335" s="67"/>
      <c r="AG335" s="67"/>
      <c r="AH335" s="67"/>
      <c r="AI335" s="67"/>
      <c r="AJ335" s="67"/>
      <c r="AK335" s="67"/>
      <c r="AL335" s="67"/>
    </row>
    <row r="336" spans="1:38" ht="15.75" customHeight="1">
      <c r="A336" s="67"/>
      <c r="B336" s="67"/>
      <c r="C336" s="67"/>
      <c r="D336" s="67"/>
      <c r="E336" s="67"/>
      <c r="F336" s="67"/>
      <c r="G336" s="67"/>
      <c r="H336" s="67"/>
      <c r="I336" s="67"/>
      <c r="J336" s="82"/>
      <c r="K336" s="67"/>
      <c r="L336" s="67"/>
      <c r="M336" s="67"/>
      <c r="N336" s="67"/>
      <c r="O336" s="67"/>
      <c r="P336" s="67"/>
      <c r="Q336" s="67"/>
      <c r="R336" s="67"/>
      <c r="S336" s="67"/>
      <c r="T336" s="67"/>
      <c r="U336" s="67"/>
      <c r="V336" s="67"/>
      <c r="W336" s="67"/>
      <c r="X336" s="67"/>
      <c r="Y336" s="67"/>
      <c r="Z336" s="82"/>
      <c r="AA336" s="67"/>
      <c r="AB336" s="67"/>
      <c r="AC336" s="67"/>
      <c r="AD336" s="67"/>
      <c r="AE336" s="67"/>
      <c r="AF336" s="67"/>
      <c r="AG336" s="67"/>
      <c r="AH336" s="67"/>
      <c r="AI336" s="67"/>
      <c r="AJ336" s="67"/>
      <c r="AK336" s="67"/>
      <c r="AL336" s="67"/>
    </row>
    <row r="337" spans="1:38" ht="15.75" customHeight="1">
      <c r="A337" s="67"/>
      <c r="B337" s="67"/>
      <c r="C337" s="67"/>
      <c r="D337" s="67"/>
      <c r="E337" s="67"/>
      <c r="F337" s="67"/>
      <c r="G337" s="67"/>
      <c r="H337" s="67"/>
      <c r="I337" s="67"/>
      <c r="J337" s="82"/>
      <c r="K337" s="67"/>
      <c r="L337" s="67"/>
      <c r="M337" s="67"/>
      <c r="N337" s="67"/>
      <c r="O337" s="67"/>
      <c r="P337" s="67"/>
      <c r="Q337" s="67"/>
      <c r="R337" s="67"/>
      <c r="S337" s="67"/>
      <c r="T337" s="67"/>
      <c r="U337" s="67"/>
      <c r="V337" s="67"/>
      <c r="W337" s="67"/>
      <c r="X337" s="67"/>
      <c r="Y337" s="67"/>
      <c r="Z337" s="82"/>
      <c r="AA337" s="67"/>
      <c r="AB337" s="67"/>
      <c r="AC337" s="67"/>
      <c r="AD337" s="67"/>
      <c r="AE337" s="67"/>
      <c r="AF337" s="67"/>
      <c r="AG337" s="67"/>
      <c r="AH337" s="67"/>
      <c r="AI337" s="67"/>
      <c r="AJ337" s="67"/>
      <c r="AK337" s="67"/>
      <c r="AL337" s="67"/>
    </row>
    <row r="338" spans="1:38" ht="15.75" customHeight="1">
      <c r="A338" s="67"/>
      <c r="B338" s="67"/>
      <c r="C338" s="67"/>
      <c r="D338" s="67"/>
      <c r="E338" s="67"/>
      <c r="F338" s="67"/>
      <c r="G338" s="67"/>
      <c r="H338" s="67"/>
      <c r="I338" s="67"/>
      <c r="J338" s="82"/>
      <c r="K338" s="67"/>
      <c r="L338" s="67"/>
      <c r="M338" s="67"/>
      <c r="N338" s="67"/>
      <c r="O338" s="67"/>
      <c r="P338" s="67"/>
      <c r="Q338" s="67"/>
      <c r="R338" s="67"/>
      <c r="S338" s="67"/>
      <c r="T338" s="67"/>
      <c r="U338" s="67"/>
      <c r="V338" s="67"/>
      <c r="W338" s="67"/>
      <c r="X338" s="67"/>
      <c r="Y338" s="67"/>
      <c r="Z338" s="82"/>
      <c r="AA338" s="67"/>
      <c r="AB338" s="67"/>
      <c r="AC338" s="67"/>
      <c r="AD338" s="67"/>
      <c r="AE338" s="67"/>
      <c r="AF338" s="67"/>
      <c r="AG338" s="67"/>
      <c r="AH338" s="67"/>
      <c r="AI338" s="67"/>
      <c r="AJ338" s="67"/>
      <c r="AK338" s="67"/>
      <c r="AL338" s="67"/>
    </row>
    <row r="339" spans="1:38" ht="15.75" customHeight="1">
      <c r="A339" s="67"/>
      <c r="B339" s="67"/>
      <c r="C339" s="67"/>
      <c r="D339" s="67"/>
      <c r="E339" s="67"/>
      <c r="F339" s="67"/>
      <c r="G339" s="67"/>
      <c r="H339" s="67"/>
      <c r="I339" s="67"/>
      <c r="J339" s="82"/>
      <c r="K339" s="67"/>
      <c r="L339" s="67"/>
      <c r="M339" s="67"/>
      <c r="N339" s="67"/>
      <c r="O339" s="67"/>
      <c r="P339" s="67"/>
      <c r="Q339" s="67"/>
      <c r="R339" s="67"/>
      <c r="S339" s="67"/>
      <c r="T339" s="67"/>
      <c r="U339" s="67"/>
      <c r="V339" s="67"/>
      <c r="W339" s="67"/>
      <c r="X339" s="67"/>
      <c r="Y339" s="67"/>
      <c r="Z339" s="82"/>
      <c r="AA339" s="67"/>
      <c r="AB339" s="67"/>
      <c r="AC339" s="67"/>
      <c r="AD339" s="67"/>
      <c r="AE339" s="67"/>
      <c r="AF339" s="67"/>
      <c r="AG339" s="67"/>
      <c r="AH339" s="67"/>
      <c r="AI339" s="67"/>
      <c r="AJ339" s="67"/>
      <c r="AK339" s="67"/>
      <c r="AL339" s="67"/>
    </row>
    <row r="340" spans="1:38" ht="15.75" customHeight="1">
      <c r="A340" s="67"/>
      <c r="B340" s="67"/>
      <c r="C340" s="67"/>
      <c r="D340" s="67"/>
      <c r="E340" s="67"/>
      <c r="F340" s="67"/>
      <c r="G340" s="67"/>
      <c r="H340" s="67"/>
      <c r="I340" s="67"/>
      <c r="J340" s="82"/>
      <c r="K340" s="67"/>
      <c r="L340" s="67"/>
      <c r="M340" s="67"/>
      <c r="N340" s="67"/>
      <c r="O340" s="67"/>
      <c r="P340" s="67"/>
      <c r="Q340" s="67"/>
      <c r="R340" s="67"/>
      <c r="S340" s="67"/>
      <c r="T340" s="67"/>
      <c r="U340" s="67"/>
      <c r="V340" s="67"/>
      <c r="W340" s="67"/>
      <c r="X340" s="67"/>
      <c r="Y340" s="67"/>
      <c r="Z340" s="82"/>
      <c r="AA340" s="67"/>
      <c r="AB340" s="67"/>
      <c r="AC340" s="67"/>
      <c r="AD340" s="67"/>
      <c r="AE340" s="67"/>
      <c r="AF340" s="67"/>
      <c r="AG340" s="67"/>
      <c r="AH340" s="67"/>
      <c r="AI340" s="67"/>
      <c r="AJ340" s="67"/>
      <c r="AK340" s="67"/>
      <c r="AL340" s="67"/>
    </row>
    <row r="341" spans="1:38" ht="15.75" customHeight="1">
      <c r="A341" s="67"/>
      <c r="B341" s="67"/>
      <c r="C341" s="67"/>
      <c r="D341" s="67"/>
      <c r="E341" s="67"/>
      <c r="F341" s="67"/>
      <c r="G341" s="67"/>
      <c r="H341" s="67"/>
      <c r="I341" s="67"/>
      <c r="J341" s="82"/>
      <c r="K341" s="67"/>
      <c r="L341" s="67"/>
      <c r="M341" s="67"/>
      <c r="N341" s="67"/>
      <c r="O341" s="67"/>
      <c r="P341" s="67"/>
      <c r="Q341" s="67"/>
      <c r="R341" s="67"/>
      <c r="S341" s="67"/>
      <c r="T341" s="67"/>
      <c r="U341" s="67"/>
      <c r="V341" s="67"/>
      <c r="W341" s="67"/>
      <c r="X341" s="67"/>
      <c r="Y341" s="67"/>
      <c r="Z341" s="82"/>
      <c r="AA341" s="67"/>
      <c r="AB341" s="67"/>
      <c r="AC341" s="67"/>
      <c r="AD341" s="67"/>
      <c r="AE341" s="67"/>
      <c r="AF341" s="67"/>
      <c r="AG341" s="67"/>
      <c r="AH341" s="67"/>
      <c r="AI341" s="67"/>
      <c r="AJ341" s="67"/>
      <c r="AK341" s="67"/>
      <c r="AL341" s="67"/>
    </row>
    <row r="342" spans="1:38" ht="15.75" customHeight="1">
      <c r="A342" s="67"/>
      <c r="B342" s="67"/>
      <c r="C342" s="67"/>
      <c r="D342" s="67"/>
      <c r="E342" s="67"/>
      <c r="F342" s="67"/>
      <c r="G342" s="67"/>
      <c r="H342" s="67"/>
      <c r="I342" s="67"/>
      <c r="J342" s="82"/>
      <c r="K342" s="67"/>
      <c r="L342" s="67"/>
      <c r="M342" s="67"/>
      <c r="N342" s="67"/>
      <c r="O342" s="67"/>
      <c r="P342" s="67"/>
      <c r="Q342" s="67"/>
      <c r="R342" s="67"/>
      <c r="S342" s="67"/>
      <c r="T342" s="67"/>
      <c r="U342" s="67"/>
      <c r="V342" s="67"/>
      <c r="W342" s="67"/>
      <c r="X342" s="67"/>
      <c r="Y342" s="67"/>
      <c r="Z342" s="82"/>
      <c r="AA342" s="67"/>
      <c r="AB342" s="67"/>
      <c r="AC342" s="67"/>
      <c r="AD342" s="67"/>
      <c r="AE342" s="67"/>
      <c r="AF342" s="67"/>
      <c r="AG342" s="67"/>
      <c r="AH342" s="67"/>
      <c r="AI342" s="67"/>
      <c r="AJ342" s="67"/>
      <c r="AK342" s="67"/>
      <c r="AL342" s="67"/>
    </row>
    <row r="343" spans="1:38" ht="15.75" customHeight="1">
      <c r="A343" s="67"/>
      <c r="B343" s="67"/>
      <c r="C343" s="67"/>
      <c r="D343" s="67"/>
      <c r="E343" s="67"/>
      <c r="F343" s="67"/>
      <c r="G343" s="67"/>
      <c r="H343" s="67"/>
      <c r="I343" s="67"/>
      <c r="J343" s="82"/>
      <c r="K343" s="67"/>
      <c r="L343" s="67"/>
      <c r="M343" s="67"/>
      <c r="N343" s="67"/>
      <c r="O343" s="67"/>
      <c r="P343" s="67"/>
      <c r="Q343" s="67"/>
      <c r="R343" s="67"/>
      <c r="S343" s="67"/>
      <c r="T343" s="67"/>
      <c r="U343" s="67"/>
      <c r="V343" s="67"/>
      <c r="W343" s="67"/>
      <c r="X343" s="67"/>
      <c r="Y343" s="67"/>
      <c r="Z343" s="82"/>
      <c r="AA343" s="67"/>
      <c r="AB343" s="67"/>
      <c r="AC343" s="67"/>
      <c r="AD343" s="67"/>
      <c r="AE343" s="67"/>
      <c r="AF343" s="67"/>
      <c r="AG343" s="67"/>
      <c r="AH343" s="67"/>
      <c r="AI343" s="67"/>
      <c r="AJ343" s="67"/>
      <c r="AK343" s="67"/>
      <c r="AL343" s="67"/>
    </row>
    <row r="344" spans="1:38" ht="15.75" customHeight="1">
      <c r="A344" s="67"/>
      <c r="B344" s="67"/>
      <c r="C344" s="67"/>
      <c r="D344" s="67"/>
      <c r="E344" s="67"/>
      <c r="F344" s="67"/>
      <c r="G344" s="67"/>
      <c r="H344" s="67"/>
      <c r="I344" s="67"/>
      <c r="J344" s="82"/>
      <c r="K344" s="67"/>
      <c r="L344" s="67"/>
      <c r="M344" s="67"/>
      <c r="N344" s="67"/>
      <c r="O344" s="67"/>
      <c r="P344" s="67"/>
      <c r="Q344" s="67"/>
      <c r="R344" s="67"/>
      <c r="S344" s="67"/>
      <c r="T344" s="67"/>
      <c r="U344" s="67"/>
      <c r="V344" s="67"/>
      <c r="W344" s="67"/>
      <c r="X344" s="67"/>
      <c r="Y344" s="67"/>
      <c r="Z344" s="82"/>
      <c r="AA344" s="67"/>
      <c r="AB344" s="67"/>
      <c r="AC344" s="67"/>
      <c r="AD344" s="67"/>
      <c r="AE344" s="67"/>
      <c r="AF344" s="67"/>
      <c r="AG344" s="67"/>
      <c r="AH344" s="67"/>
      <c r="AI344" s="67"/>
      <c r="AJ344" s="67"/>
      <c r="AK344" s="67"/>
      <c r="AL344" s="67"/>
    </row>
    <row r="345" spans="1:38" ht="15.75" customHeight="1">
      <c r="A345" s="67"/>
      <c r="B345" s="67"/>
      <c r="C345" s="67"/>
      <c r="D345" s="67"/>
      <c r="E345" s="67"/>
      <c r="F345" s="67"/>
      <c r="G345" s="67"/>
      <c r="H345" s="67"/>
      <c r="I345" s="67"/>
      <c r="J345" s="82"/>
      <c r="K345" s="67"/>
      <c r="L345" s="67"/>
      <c r="M345" s="67"/>
      <c r="N345" s="67"/>
      <c r="O345" s="67"/>
      <c r="P345" s="67"/>
      <c r="Q345" s="67"/>
      <c r="R345" s="67"/>
      <c r="S345" s="67"/>
      <c r="T345" s="67"/>
      <c r="U345" s="67"/>
      <c r="V345" s="67"/>
      <c r="W345" s="67"/>
      <c r="X345" s="67"/>
      <c r="Y345" s="67"/>
      <c r="Z345" s="82"/>
      <c r="AA345" s="67"/>
      <c r="AB345" s="67"/>
      <c r="AC345" s="67"/>
      <c r="AD345" s="67"/>
      <c r="AE345" s="67"/>
      <c r="AF345" s="67"/>
      <c r="AG345" s="67"/>
      <c r="AH345" s="67"/>
      <c r="AI345" s="67"/>
      <c r="AJ345" s="67"/>
      <c r="AK345" s="67"/>
      <c r="AL345" s="67"/>
    </row>
    <row r="346" spans="1:38" ht="15.75" customHeight="1">
      <c r="A346" s="67"/>
      <c r="B346" s="67"/>
      <c r="C346" s="67"/>
      <c r="D346" s="67"/>
      <c r="E346" s="67"/>
      <c r="F346" s="67"/>
      <c r="G346" s="67"/>
      <c r="H346" s="67"/>
      <c r="I346" s="67"/>
      <c r="J346" s="82"/>
      <c r="K346" s="67"/>
      <c r="L346" s="67"/>
      <c r="M346" s="67"/>
      <c r="N346" s="67"/>
      <c r="O346" s="67"/>
      <c r="P346" s="67"/>
      <c r="Q346" s="67"/>
      <c r="R346" s="67"/>
      <c r="S346" s="67"/>
      <c r="T346" s="67"/>
      <c r="U346" s="67"/>
      <c r="V346" s="67"/>
      <c r="W346" s="67"/>
      <c r="X346" s="67"/>
      <c r="Y346" s="67"/>
      <c r="Z346" s="82"/>
      <c r="AA346" s="67"/>
      <c r="AB346" s="67"/>
      <c r="AC346" s="67"/>
      <c r="AD346" s="67"/>
      <c r="AE346" s="67"/>
      <c r="AF346" s="67"/>
      <c r="AG346" s="67"/>
      <c r="AH346" s="67"/>
      <c r="AI346" s="67"/>
      <c r="AJ346" s="67"/>
      <c r="AK346" s="67"/>
      <c r="AL346" s="67"/>
    </row>
    <row r="347" spans="1:38" ht="15.75" customHeight="1">
      <c r="A347" s="67"/>
      <c r="B347" s="67"/>
      <c r="C347" s="67"/>
      <c r="D347" s="67"/>
      <c r="E347" s="67"/>
      <c r="F347" s="67"/>
      <c r="G347" s="67"/>
      <c r="H347" s="67"/>
      <c r="I347" s="67"/>
      <c r="J347" s="82"/>
      <c r="K347" s="67"/>
      <c r="L347" s="67"/>
      <c r="M347" s="67"/>
      <c r="N347" s="67"/>
      <c r="O347" s="67"/>
      <c r="P347" s="67"/>
      <c r="Q347" s="67"/>
      <c r="R347" s="67"/>
      <c r="S347" s="67"/>
      <c r="T347" s="67"/>
      <c r="U347" s="67"/>
      <c r="V347" s="67"/>
      <c r="W347" s="67"/>
      <c r="X347" s="67"/>
      <c r="Y347" s="67"/>
      <c r="Z347" s="82"/>
      <c r="AA347" s="67"/>
      <c r="AB347" s="67"/>
      <c r="AC347" s="67"/>
      <c r="AD347" s="67"/>
      <c r="AE347" s="67"/>
      <c r="AF347" s="67"/>
      <c r="AG347" s="67"/>
      <c r="AH347" s="67"/>
      <c r="AI347" s="67"/>
      <c r="AJ347" s="67"/>
      <c r="AK347" s="67"/>
      <c r="AL347" s="67"/>
    </row>
    <row r="348" spans="1:38" ht="15.75" customHeight="1">
      <c r="A348" s="67"/>
      <c r="B348" s="67"/>
      <c r="C348" s="67"/>
      <c r="D348" s="67"/>
      <c r="E348" s="67"/>
      <c r="F348" s="67"/>
      <c r="G348" s="67"/>
      <c r="H348" s="67"/>
      <c r="I348" s="67"/>
      <c r="J348" s="82"/>
      <c r="K348" s="67"/>
      <c r="L348" s="67"/>
      <c r="M348" s="67"/>
      <c r="N348" s="67"/>
      <c r="O348" s="67"/>
      <c r="P348" s="67"/>
      <c r="Q348" s="67"/>
      <c r="R348" s="67"/>
      <c r="S348" s="67"/>
      <c r="T348" s="67"/>
      <c r="U348" s="67"/>
      <c r="V348" s="67"/>
      <c r="W348" s="67"/>
      <c r="X348" s="67"/>
      <c r="Y348" s="67"/>
      <c r="Z348" s="82"/>
      <c r="AA348" s="67"/>
      <c r="AB348" s="67"/>
      <c r="AC348" s="67"/>
      <c r="AD348" s="67"/>
      <c r="AE348" s="67"/>
      <c r="AF348" s="67"/>
      <c r="AG348" s="67"/>
      <c r="AH348" s="67"/>
      <c r="AI348" s="67"/>
      <c r="AJ348" s="67"/>
      <c r="AK348" s="67"/>
      <c r="AL348" s="67"/>
    </row>
    <row r="349" spans="1:38" ht="15.75" customHeight="1">
      <c r="A349" s="67"/>
      <c r="B349" s="67"/>
      <c r="C349" s="67"/>
      <c r="D349" s="67"/>
      <c r="E349" s="67"/>
      <c r="F349" s="67"/>
      <c r="G349" s="67"/>
      <c r="H349" s="67"/>
      <c r="I349" s="67"/>
      <c r="J349" s="82"/>
      <c r="K349" s="67"/>
      <c r="L349" s="67"/>
      <c r="M349" s="67"/>
      <c r="N349" s="67"/>
      <c r="O349" s="67"/>
      <c r="P349" s="67"/>
      <c r="Q349" s="67"/>
      <c r="R349" s="67"/>
      <c r="S349" s="67"/>
      <c r="T349" s="67"/>
      <c r="U349" s="67"/>
      <c r="V349" s="67"/>
      <c r="W349" s="67"/>
      <c r="X349" s="67"/>
      <c r="Y349" s="67"/>
      <c r="Z349" s="82"/>
      <c r="AA349" s="67"/>
      <c r="AB349" s="67"/>
      <c r="AC349" s="67"/>
      <c r="AD349" s="67"/>
      <c r="AE349" s="67"/>
      <c r="AF349" s="67"/>
      <c r="AG349" s="67"/>
      <c r="AH349" s="67"/>
      <c r="AI349" s="67"/>
      <c r="AJ349" s="67"/>
      <c r="AK349" s="67"/>
      <c r="AL349" s="67"/>
    </row>
    <row r="350" spans="1:38" ht="15.75" customHeight="1">
      <c r="A350" s="67"/>
      <c r="B350" s="67"/>
      <c r="C350" s="67"/>
      <c r="D350" s="67"/>
      <c r="E350" s="67"/>
      <c r="F350" s="67"/>
      <c r="G350" s="67"/>
      <c r="H350" s="67"/>
      <c r="I350" s="67"/>
      <c r="J350" s="82"/>
      <c r="K350" s="67"/>
      <c r="L350" s="67"/>
      <c r="M350" s="67"/>
      <c r="N350" s="67"/>
      <c r="O350" s="67"/>
      <c r="P350" s="67"/>
      <c r="Q350" s="67"/>
      <c r="R350" s="67"/>
      <c r="S350" s="67"/>
      <c r="T350" s="67"/>
      <c r="U350" s="67"/>
      <c r="V350" s="67"/>
      <c r="W350" s="67"/>
      <c r="X350" s="67"/>
      <c r="Y350" s="67"/>
      <c r="Z350" s="82"/>
      <c r="AA350" s="67"/>
      <c r="AB350" s="67"/>
      <c r="AC350" s="67"/>
      <c r="AD350" s="67"/>
      <c r="AE350" s="67"/>
      <c r="AF350" s="67"/>
      <c r="AG350" s="67"/>
      <c r="AH350" s="67"/>
      <c r="AI350" s="67"/>
      <c r="AJ350" s="67"/>
      <c r="AK350" s="67"/>
      <c r="AL350" s="67"/>
    </row>
    <row r="351" spans="1:38" ht="15.75" customHeight="1">
      <c r="A351" s="67"/>
      <c r="B351" s="67"/>
      <c r="C351" s="67"/>
      <c r="D351" s="67"/>
      <c r="E351" s="67"/>
      <c r="F351" s="67"/>
      <c r="G351" s="67"/>
      <c r="H351" s="67"/>
      <c r="I351" s="67"/>
      <c r="J351" s="82"/>
      <c r="K351" s="67"/>
      <c r="L351" s="67"/>
      <c r="M351" s="67"/>
      <c r="N351" s="67"/>
      <c r="O351" s="67"/>
      <c r="P351" s="67"/>
      <c r="Q351" s="67"/>
      <c r="R351" s="67"/>
      <c r="S351" s="67"/>
      <c r="T351" s="67"/>
      <c r="U351" s="67"/>
      <c r="V351" s="67"/>
      <c r="W351" s="67"/>
      <c r="X351" s="67"/>
      <c r="Y351" s="67"/>
      <c r="Z351" s="82"/>
      <c r="AA351" s="67"/>
      <c r="AB351" s="67"/>
      <c r="AC351" s="67"/>
      <c r="AD351" s="67"/>
      <c r="AE351" s="67"/>
      <c r="AF351" s="67"/>
      <c r="AG351" s="67"/>
      <c r="AH351" s="67"/>
      <c r="AI351" s="67"/>
      <c r="AJ351" s="67"/>
      <c r="AK351" s="67"/>
      <c r="AL351" s="67"/>
    </row>
    <row r="352" spans="1:38" ht="15.75" customHeight="1">
      <c r="A352" s="67"/>
      <c r="B352" s="67"/>
      <c r="C352" s="67"/>
      <c r="D352" s="67"/>
      <c r="E352" s="67"/>
      <c r="F352" s="67"/>
      <c r="G352" s="67"/>
      <c r="H352" s="67"/>
      <c r="I352" s="67"/>
      <c r="J352" s="82"/>
      <c r="K352" s="67"/>
      <c r="L352" s="67"/>
      <c r="M352" s="67"/>
      <c r="N352" s="67"/>
      <c r="O352" s="67"/>
      <c r="P352" s="67"/>
      <c r="Q352" s="67"/>
      <c r="R352" s="67"/>
      <c r="S352" s="67"/>
      <c r="T352" s="67"/>
      <c r="U352" s="67"/>
      <c r="V352" s="67"/>
      <c r="W352" s="67"/>
      <c r="X352" s="67"/>
      <c r="Y352" s="67"/>
      <c r="Z352" s="82"/>
      <c r="AA352" s="67"/>
      <c r="AB352" s="67"/>
      <c r="AC352" s="67"/>
      <c r="AD352" s="67"/>
      <c r="AE352" s="67"/>
      <c r="AF352" s="67"/>
      <c r="AG352" s="67"/>
      <c r="AH352" s="67"/>
      <c r="AI352" s="67"/>
      <c r="AJ352" s="67"/>
      <c r="AK352" s="67"/>
      <c r="AL352" s="67"/>
    </row>
    <row r="353" spans="1:38" ht="15.75" customHeight="1">
      <c r="A353" s="67"/>
      <c r="B353" s="67"/>
      <c r="C353" s="67"/>
      <c r="D353" s="67"/>
      <c r="E353" s="67"/>
      <c r="F353" s="67"/>
      <c r="G353" s="67"/>
      <c r="H353" s="67"/>
      <c r="I353" s="67"/>
      <c r="J353" s="82"/>
      <c r="K353" s="67"/>
      <c r="L353" s="67"/>
      <c r="M353" s="67"/>
      <c r="N353" s="67"/>
      <c r="O353" s="67"/>
      <c r="P353" s="67"/>
      <c r="Q353" s="67"/>
      <c r="R353" s="67"/>
      <c r="S353" s="67"/>
      <c r="T353" s="67"/>
      <c r="U353" s="67"/>
      <c r="V353" s="67"/>
      <c r="W353" s="67"/>
      <c r="X353" s="67"/>
      <c r="Y353" s="67"/>
      <c r="Z353" s="82"/>
      <c r="AA353" s="67"/>
      <c r="AB353" s="67"/>
      <c r="AC353" s="67"/>
      <c r="AD353" s="67"/>
      <c r="AE353" s="67"/>
      <c r="AF353" s="67"/>
      <c r="AG353" s="67"/>
      <c r="AH353" s="67"/>
      <c r="AI353" s="67"/>
      <c r="AJ353" s="67"/>
      <c r="AK353" s="67"/>
      <c r="AL353" s="67"/>
    </row>
    <row r="354" spans="1:38" ht="15.75" customHeight="1">
      <c r="A354" s="67"/>
      <c r="B354" s="67"/>
      <c r="C354" s="67"/>
      <c r="D354" s="67"/>
      <c r="E354" s="67"/>
      <c r="F354" s="67"/>
      <c r="G354" s="67"/>
      <c r="H354" s="67"/>
      <c r="I354" s="67"/>
      <c r="J354" s="82"/>
      <c r="K354" s="67"/>
      <c r="L354" s="67"/>
      <c r="M354" s="67"/>
      <c r="N354" s="67"/>
      <c r="O354" s="67"/>
      <c r="P354" s="67"/>
      <c r="Q354" s="67"/>
      <c r="R354" s="67"/>
      <c r="S354" s="67"/>
      <c r="T354" s="67"/>
      <c r="U354" s="67"/>
      <c r="V354" s="67"/>
      <c r="W354" s="67"/>
      <c r="X354" s="67"/>
      <c r="Y354" s="67"/>
      <c r="Z354" s="82"/>
      <c r="AA354" s="67"/>
      <c r="AB354" s="67"/>
      <c r="AC354" s="67"/>
      <c r="AD354" s="67"/>
      <c r="AE354" s="67"/>
      <c r="AF354" s="67"/>
      <c r="AG354" s="67"/>
      <c r="AH354" s="67"/>
      <c r="AI354" s="67"/>
      <c r="AJ354" s="67"/>
      <c r="AK354" s="67"/>
      <c r="AL354" s="67"/>
    </row>
    <row r="355" spans="1:38" ht="15.75" customHeight="1">
      <c r="A355" s="67"/>
      <c r="B355" s="67"/>
      <c r="C355" s="67"/>
      <c r="D355" s="67"/>
      <c r="E355" s="67"/>
      <c r="F355" s="67"/>
      <c r="G355" s="67"/>
      <c r="H355" s="67"/>
      <c r="I355" s="67"/>
      <c r="J355" s="82"/>
      <c r="K355" s="67"/>
      <c r="L355" s="67"/>
      <c r="M355" s="67"/>
      <c r="N355" s="67"/>
      <c r="O355" s="67"/>
      <c r="P355" s="67"/>
      <c r="Q355" s="67"/>
      <c r="R355" s="67"/>
      <c r="S355" s="67"/>
      <c r="T355" s="67"/>
      <c r="U355" s="67"/>
      <c r="V355" s="67"/>
      <c r="W355" s="67"/>
      <c r="X355" s="67"/>
      <c r="Y355" s="67"/>
      <c r="Z355" s="82"/>
      <c r="AA355" s="67"/>
      <c r="AB355" s="67"/>
      <c r="AC355" s="67"/>
      <c r="AD355" s="67"/>
      <c r="AE355" s="67"/>
      <c r="AF355" s="67"/>
      <c r="AG355" s="67"/>
      <c r="AH355" s="67"/>
      <c r="AI355" s="67"/>
      <c r="AJ355" s="67"/>
      <c r="AK355" s="67"/>
      <c r="AL355" s="67"/>
    </row>
    <row r="356" spans="1:38" ht="15.75" customHeight="1">
      <c r="A356" s="67"/>
      <c r="B356" s="67"/>
      <c r="C356" s="67"/>
      <c r="D356" s="67"/>
      <c r="E356" s="67"/>
      <c r="F356" s="67"/>
      <c r="G356" s="67"/>
      <c r="H356" s="67"/>
      <c r="I356" s="67"/>
      <c r="J356" s="82"/>
      <c r="K356" s="67"/>
      <c r="L356" s="67"/>
      <c r="M356" s="67"/>
      <c r="N356" s="67"/>
      <c r="O356" s="67"/>
      <c r="P356" s="67"/>
      <c r="Q356" s="67"/>
      <c r="R356" s="67"/>
      <c r="S356" s="67"/>
      <c r="T356" s="67"/>
      <c r="U356" s="67"/>
      <c r="V356" s="67"/>
      <c r="W356" s="67"/>
      <c r="X356" s="67"/>
      <c r="Y356" s="67"/>
      <c r="Z356" s="82"/>
      <c r="AA356" s="67"/>
      <c r="AB356" s="67"/>
      <c r="AC356" s="67"/>
      <c r="AD356" s="67"/>
      <c r="AE356" s="67"/>
      <c r="AF356" s="67"/>
      <c r="AG356" s="67"/>
      <c r="AH356" s="67"/>
      <c r="AI356" s="67"/>
      <c r="AJ356" s="67"/>
      <c r="AK356" s="67"/>
      <c r="AL356" s="67"/>
    </row>
    <row r="357" spans="1:38" ht="15.75" customHeight="1">
      <c r="A357" s="67"/>
      <c r="B357" s="67"/>
      <c r="C357" s="67"/>
      <c r="D357" s="67"/>
      <c r="E357" s="67"/>
      <c r="F357" s="67"/>
      <c r="G357" s="67"/>
      <c r="H357" s="67"/>
      <c r="I357" s="67"/>
      <c r="J357" s="82"/>
      <c r="K357" s="67"/>
      <c r="L357" s="67"/>
      <c r="M357" s="67"/>
      <c r="N357" s="67"/>
      <c r="O357" s="67"/>
      <c r="P357" s="67"/>
      <c r="Q357" s="67"/>
      <c r="R357" s="67"/>
      <c r="S357" s="67"/>
      <c r="T357" s="67"/>
      <c r="U357" s="67"/>
      <c r="V357" s="67"/>
      <c r="W357" s="67"/>
      <c r="X357" s="67"/>
      <c r="Y357" s="67"/>
      <c r="Z357" s="82"/>
      <c r="AA357" s="67"/>
      <c r="AB357" s="67"/>
      <c r="AC357" s="67"/>
      <c r="AD357" s="67"/>
      <c r="AE357" s="67"/>
      <c r="AF357" s="67"/>
      <c r="AG357" s="67"/>
      <c r="AH357" s="67"/>
      <c r="AI357" s="67"/>
      <c r="AJ357" s="67"/>
      <c r="AK357" s="67"/>
      <c r="AL357" s="67"/>
    </row>
    <row r="358" spans="1:38" ht="15.75" customHeight="1">
      <c r="A358" s="67"/>
      <c r="B358" s="67"/>
      <c r="C358" s="67"/>
      <c r="D358" s="67"/>
      <c r="E358" s="67"/>
      <c r="F358" s="67"/>
      <c r="G358" s="67"/>
      <c r="H358" s="67"/>
      <c r="I358" s="67"/>
      <c r="J358" s="82"/>
      <c r="K358" s="67"/>
      <c r="L358" s="67"/>
      <c r="M358" s="67"/>
      <c r="N358" s="67"/>
      <c r="O358" s="67"/>
      <c r="P358" s="67"/>
      <c r="Q358" s="67"/>
      <c r="R358" s="67"/>
      <c r="S358" s="67"/>
      <c r="T358" s="67"/>
      <c r="U358" s="67"/>
      <c r="V358" s="67"/>
      <c r="W358" s="67"/>
      <c r="X358" s="67"/>
      <c r="Y358" s="67"/>
      <c r="Z358" s="82"/>
      <c r="AA358" s="67"/>
      <c r="AB358" s="67"/>
      <c r="AC358" s="67"/>
      <c r="AD358" s="67"/>
      <c r="AE358" s="67"/>
      <c r="AF358" s="67"/>
      <c r="AG358" s="67"/>
      <c r="AH358" s="67"/>
      <c r="AI358" s="67"/>
      <c r="AJ358" s="67"/>
      <c r="AK358" s="67"/>
      <c r="AL358" s="67"/>
    </row>
    <row r="359" spans="1:38" ht="15.75" customHeight="1">
      <c r="A359" s="67"/>
      <c r="B359" s="67"/>
      <c r="C359" s="67"/>
      <c r="D359" s="67"/>
      <c r="E359" s="67"/>
      <c r="F359" s="67"/>
      <c r="G359" s="67"/>
      <c r="H359" s="67"/>
      <c r="I359" s="67"/>
      <c r="J359" s="82"/>
      <c r="K359" s="67"/>
      <c r="L359" s="67"/>
      <c r="M359" s="67"/>
      <c r="N359" s="67"/>
      <c r="O359" s="67"/>
      <c r="P359" s="67"/>
      <c r="Q359" s="67"/>
      <c r="R359" s="67"/>
      <c r="S359" s="67"/>
      <c r="T359" s="67"/>
      <c r="U359" s="67"/>
      <c r="V359" s="67"/>
      <c r="W359" s="67"/>
      <c r="X359" s="67"/>
      <c r="Y359" s="67"/>
      <c r="Z359" s="82"/>
      <c r="AA359" s="67"/>
      <c r="AB359" s="67"/>
      <c r="AC359" s="67"/>
      <c r="AD359" s="67"/>
      <c r="AE359" s="67"/>
      <c r="AF359" s="67"/>
      <c r="AG359" s="67"/>
      <c r="AH359" s="67"/>
      <c r="AI359" s="67"/>
      <c r="AJ359" s="67"/>
      <c r="AK359" s="67"/>
      <c r="AL359" s="67"/>
    </row>
    <row r="360" spans="1:38" ht="15.75" customHeight="1">
      <c r="A360" s="67"/>
      <c r="B360" s="67"/>
      <c r="C360" s="67"/>
      <c r="D360" s="67"/>
      <c r="E360" s="67"/>
      <c r="F360" s="67"/>
      <c r="G360" s="67"/>
      <c r="H360" s="67"/>
      <c r="I360" s="67"/>
      <c r="J360" s="82"/>
      <c r="K360" s="67"/>
      <c r="L360" s="67"/>
      <c r="M360" s="67"/>
      <c r="N360" s="67"/>
      <c r="O360" s="67"/>
      <c r="P360" s="67"/>
      <c r="Q360" s="67"/>
      <c r="R360" s="67"/>
      <c r="S360" s="67"/>
      <c r="T360" s="67"/>
      <c r="U360" s="67"/>
      <c r="V360" s="67"/>
      <c r="W360" s="67"/>
      <c r="X360" s="67"/>
      <c r="Y360" s="67"/>
      <c r="Z360" s="82"/>
      <c r="AA360" s="67"/>
      <c r="AB360" s="67"/>
      <c r="AC360" s="67"/>
      <c r="AD360" s="67"/>
      <c r="AE360" s="67"/>
      <c r="AF360" s="67"/>
      <c r="AG360" s="67"/>
      <c r="AH360" s="67"/>
      <c r="AI360" s="67"/>
      <c r="AJ360" s="67"/>
      <c r="AK360" s="67"/>
      <c r="AL360" s="67"/>
    </row>
    <row r="361" spans="1:38" ht="15.75" customHeight="1">
      <c r="A361" s="67"/>
      <c r="B361" s="67"/>
      <c r="C361" s="67"/>
      <c r="D361" s="67"/>
      <c r="E361" s="67"/>
      <c r="F361" s="67"/>
      <c r="G361" s="67"/>
      <c r="H361" s="67"/>
      <c r="I361" s="67"/>
      <c r="J361" s="82"/>
      <c r="K361" s="67"/>
      <c r="L361" s="67"/>
      <c r="M361" s="67"/>
      <c r="N361" s="67"/>
      <c r="O361" s="67"/>
      <c r="P361" s="67"/>
      <c r="Q361" s="67"/>
      <c r="R361" s="67"/>
      <c r="S361" s="67"/>
      <c r="T361" s="67"/>
      <c r="U361" s="67"/>
      <c r="V361" s="67"/>
      <c r="W361" s="67"/>
      <c r="X361" s="67"/>
      <c r="Y361" s="67"/>
      <c r="Z361" s="82"/>
      <c r="AA361" s="67"/>
      <c r="AB361" s="67"/>
      <c r="AC361" s="67"/>
      <c r="AD361" s="67"/>
      <c r="AE361" s="67"/>
      <c r="AF361" s="67"/>
      <c r="AG361" s="67"/>
      <c r="AH361" s="67"/>
      <c r="AI361" s="67"/>
      <c r="AJ361" s="67"/>
      <c r="AK361" s="67"/>
      <c r="AL361" s="67"/>
    </row>
    <row r="362" spans="1:38" ht="15.75" customHeight="1">
      <c r="A362" s="67"/>
      <c r="B362" s="67"/>
      <c r="C362" s="67"/>
      <c r="D362" s="67"/>
      <c r="E362" s="67"/>
      <c r="F362" s="67"/>
      <c r="G362" s="67"/>
      <c r="H362" s="67"/>
      <c r="I362" s="67"/>
      <c r="J362" s="82"/>
      <c r="K362" s="67"/>
      <c r="L362" s="67"/>
      <c r="M362" s="67"/>
      <c r="N362" s="67"/>
      <c r="O362" s="67"/>
      <c r="P362" s="67"/>
      <c r="Q362" s="67"/>
      <c r="R362" s="67"/>
      <c r="S362" s="67"/>
      <c r="T362" s="67"/>
      <c r="U362" s="67"/>
      <c r="V362" s="67"/>
      <c r="W362" s="67"/>
      <c r="X362" s="67"/>
      <c r="Y362" s="67"/>
      <c r="Z362" s="82"/>
      <c r="AA362" s="67"/>
      <c r="AB362" s="67"/>
      <c r="AC362" s="67"/>
      <c r="AD362" s="67"/>
      <c r="AE362" s="67"/>
      <c r="AF362" s="67"/>
      <c r="AG362" s="67"/>
      <c r="AH362" s="67"/>
      <c r="AI362" s="67"/>
      <c r="AJ362" s="67"/>
      <c r="AK362" s="67"/>
      <c r="AL362" s="67"/>
    </row>
    <row r="363" spans="1:38" ht="15.75" customHeight="1">
      <c r="A363" s="67"/>
      <c r="B363" s="67"/>
      <c r="C363" s="67"/>
      <c r="D363" s="67"/>
      <c r="E363" s="67"/>
      <c r="F363" s="67"/>
      <c r="G363" s="67"/>
      <c r="H363" s="67"/>
      <c r="I363" s="67"/>
      <c r="J363" s="82"/>
      <c r="K363" s="67"/>
      <c r="L363" s="67"/>
      <c r="M363" s="67"/>
      <c r="N363" s="67"/>
      <c r="O363" s="67"/>
      <c r="P363" s="67"/>
      <c r="Q363" s="67"/>
      <c r="R363" s="67"/>
      <c r="S363" s="67"/>
      <c r="T363" s="67"/>
      <c r="U363" s="67"/>
      <c r="V363" s="67"/>
      <c r="W363" s="67"/>
      <c r="X363" s="67"/>
      <c r="Y363" s="67"/>
      <c r="Z363" s="82"/>
      <c r="AA363" s="67"/>
      <c r="AB363" s="67"/>
      <c r="AC363" s="67"/>
      <c r="AD363" s="67"/>
      <c r="AE363" s="67"/>
      <c r="AF363" s="67"/>
      <c r="AG363" s="67"/>
      <c r="AH363" s="67"/>
      <c r="AI363" s="67"/>
      <c r="AJ363" s="67"/>
      <c r="AK363" s="67"/>
      <c r="AL363" s="67"/>
    </row>
    <row r="364" spans="1:38" ht="15.75" customHeight="1">
      <c r="A364" s="67"/>
      <c r="B364" s="67"/>
      <c r="C364" s="67"/>
      <c r="D364" s="67"/>
      <c r="E364" s="67"/>
      <c r="F364" s="67"/>
      <c r="G364" s="67"/>
      <c r="H364" s="67"/>
      <c r="I364" s="67"/>
      <c r="J364" s="82"/>
      <c r="K364" s="67"/>
      <c r="L364" s="67"/>
      <c r="M364" s="67"/>
      <c r="N364" s="67"/>
      <c r="O364" s="67"/>
      <c r="P364" s="67"/>
      <c r="Q364" s="67"/>
      <c r="R364" s="67"/>
      <c r="S364" s="67"/>
      <c r="T364" s="67"/>
      <c r="U364" s="67"/>
      <c r="V364" s="67"/>
      <c r="W364" s="67"/>
      <c r="X364" s="67"/>
      <c r="Y364" s="67"/>
      <c r="Z364" s="82"/>
      <c r="AA364" s="67"/>
      <c r="AB364" s="67"/>
      <c r="AC364" s="67"/>
      <c r="AD364" s="67"/>
      <c r="AE364" s="67"/>
      <c r="AF364" s="67"/>
      <c r="AG364" s="67"/>
      <c r="AH364" s="67"/>
      <c r="AI364" s="67"/>
      <c r="AJ364" s="67"/>
      <c r="AK364" s="67"/>
      <c r="AL364" s="67"/>
    </row>
    <row r="365" spans="1:38" ht="15.75" customHeight="1">
      <c r="A365" s="67"/>
      <c r="B365" s="67"/>
      <c r="C365" s="67"/>
      <c r="D365" s="67"/>
      <c r="E365" s="67"/>
      <c r="F365" s="67"/>
      <c r="G365" s="67"/>
      <c r="H365" s="67"/>
      <c r="I365" s="67"/>
      <c r="J365" s="82"/>
      <c r="K365" s="67"/>
      <c r="L365" s="67"/>
      <c r="M365" s="67"/>
      <c r="N365" s="67"/>
      <c r="O365" s="67"/>
      <c r="P365" s="67"/>
      <c r="Q365" s="67"/>
      <c r="R365" s="67"/>
      <c r="S365" s="67"/>
      <c r="T365" s="67"/>
      <c r="U365" s="67"/>
      <c r="V365" s="67"/>
      <c r="W365" s="67"/>
      <c r="X365" s="67"/>
      <c r="Y365" s="67"/>
      <c r="Z365" s="82"/>
      <c r="AA365" s="67"/>
      <c r="AB365" s="67"/>
      <c r="AC365" s="67"/>
      <c r="AD365" s="67"/>
      <c r="AE365" s="67"/>
      <c r="AF365" s="67"/>
      <c r="AG365" s="67"/>
      <c r="AH365" s="67"/>
      <c r="AI365" s="67"/>
      <c r="AJ365" s="67"/>
      <c r="AK365" s="67"/>
      <c r="AL365" s="67"/>
    </row>
    <row r="366" spans="1:38" ht="15.75" customHeight="1">
      <c r="A366" s="67"/>
      <c r="B366" s="67"/>
      <c r="C366" s="67"/>
      <c r="D366" s="67"/>
      <c r="E366" s="67"/>
      <c r="F366" s="67"/>
      <c r="G366" s="67"/>
      <c r="H366" s="67"/>
      <c r="I366" s="67"/>
      <c r="J366" s="82"/>
      <c r="K366" s="67"/>
      <c r="L366" s="67"/>
      <c r="M366" s="67"/>
      <c r="N366" s="67"/>
      <c r="O366" s="67"/>
      <c r="P366" s="67"/>
      <c r="Q366" s="67"/>
      <c r="R366" s="67"/>
      <c r="S366" s="67"/>
      <c r="T366" s="67"/>
      <c r="U366" s="67"/>
      <c r="V366" s="67"/>
      <c r="W366" s="67"/>
      <c r="X366" s="67"/>
      <c r="Y366" s="67"/>
      <c r="Z366" s="82"/>
      <c r="AA366" s="67"/>
      <c r="AB366" s="67"/>
      <c r="AC366" s="67"/>
      <c r="AD366" s="67"/>
      <c r="AE366" s="67"/>
      <c r="AF366" s="67"/>
      <c r="AG366" s="67"/>
      <c r="AH366" s="67"/>
      <c r="AI366" s="67"/>
      <c r="AJ366" s="67"/>
      <c r="AK366" s="67"/>
      <c r="AL366" s="67"/>
    </row>
    <row r="367" spans="1:38" ht="15.75" customHeight="1">
      <c r="A367" s="67"/>
      <c r="B367" s="67"/>
      <c r="C367" s="67"/>
      <c r="D367" s="67"/>
      <c r="E367" s="67"/>
      <c r="F367" s="67"/>
      <c r="G367" s="67"/>
      <c r="H367" s="67"/>
      <c r="I367" s="67"/>
      <c r="J367" s="82"/>
      <c r="K367" s="67"/>
      <c r="L367" s="67"/>
      <c r="M367" s="67"/>
      <c r="N367" s="67"/>
      <c r="O367" s="67"/>
      <c r="P367" s="67"/>
      <c r="Q367" s="67"/>
      <c r="R367" s="67"/>
      <c r="S367" s="67"/>
      <c r="T367" s="67"/>
      <c r="U367" s="67"/>
      <c r="V367" s="67"/>
      <c r="W367" s="67"/>
      <c r="X367" s="67"/>
      <c r="Y367" s="67"/>
      <c r="Z367" s="82"/>
      <c r="AA367" s="67"/>
      <c r="AB367" s="67"/>
      <c r="AC367" s="67"/>
      <c r="AD367" s="67"/>
      <c r="AE367" s="67"/>
      <c r="AF367" s="67"/>
      <c r="AG367" s="67"/>
      <c r="AH367" s="67"/>
      <c r="AI367" s="67"/>
      <c r="AJ367" s="67"/>
      <c r="AK367" s="67"/>
      <c r="AL367" s="67"/>
    </row>
    <row r="368" spans="1:38" ht="15.75" customHeight="1">
      <c r="A368" s="67"/>
      <c r="B368" s="67"/>
      <c r="C368" s="67"/>
      <c r="D368" s="67"/>
      <c r="E368" s="67"/>
      <c r="F368" s="67"/>
      <c r="G368" s="67"/>
      <c r="H368" s="67"/>
      <c r="I368" s="67"/>
      <c r="J368" s="82"/>
      <c r="K368" s="67"/>
      <c r="L368" s="67"/>
      <c r="M368" s="67"/>
      <c r="N368" s="67"/>
      <c r="O368" s="67"/>
      <c r="P368" s="67"/>
      <c r="Q368" s="67"/>
      <c r="R368" s="67"/>
      <c r="S368" s="67"/>
      <c r="T368" s="67"/>
      <c r="U368" s="67"/>
      <c r="V368" s="67"/>
      <c r="W368" s="67"/>
      <c r="X368" s="67"/>
      <c r="Y368" s="67"/>
      <c r="Z368" s="82"/>
      <c r="AA368" s="67"/>
      <c r="AB368" s="67"/>
      <c r="AC368" s="67"/>
      <c r="AD368" s="67"/>
      <c r="AE368" s="67"/>
      <c r="AF368" s="67"/>
      <c r="AG368" s="67"/>
      <c r="AH368" s="67"/>
      <c r="AI368" s="67"/>
      <c r="AJ368" s="67"/>
      <c r="AK368" s="67"/>
      <c r="AL368" s="67"/>
    </row>
    <row r="369" spans="1:38" ht="15.75" customHeight="1">
      <c r="A369" s="67"/>
      <c r="B369" s="67"/>
      <c r="C369" s="67"/>
      <c r="D369" s="67"/>
      <c r="E369" s="67"/>
      <c r="F369" s="67"/>
      <c r="G369" s="67"/>
      <c r="H369" s="67"/>
      <c r="I369" s="67"/>
      <c r="J369" s="82"/>
      <c r="K369" s="67"/>
      <c r="L369" s="67"/>
      <c r="M369" s="67"/>
      <c r="N369" s="67"/>
      <c r="O369" s="67"/>
      <c r="P369" s="67"/>
      <c r="Q369" s="67"/>
      <c r="R369" s="67"/>
      <c r="S369" s="67"/>
      <c r="T369" s="67"/>
      <c r="U369" s="67"/>
      <c r="V369" s="67"/>
      <c r="W369" s="67"/>
      <c r="X369" s="67"/>
      <c r="Y369" s="67"/>
      <c r="Z369" s="82"/>
      <c r="AA369" s="67"/>
      <c r="AB369" s="67"/>
      <c r="AC369" s="67"/>
      <c r="AD369" s="67"/>
      <c r="AE369" s="67"/>
      <c r="AF369" s="67"/>
      <c r="AG369" s="67"/>
      <c r="AH369" s="67"/>
      <c r="AI369" s="67"/>
      <c r="AJ369" s="67"/>
      <c r="AK369" s="67"/>
      <c r="AL369" s="67"/>
    </row>
    <row r="370" spans="1:38" ht="15.75" customHeight="1">
      <c r="A370" s="67"/>
      <c r="B370" s="67"/>
      <c r="C370" s="67"/>
      <c r="D370" s="67"/>
      <c r="E370" s="67"/>
      <c r="F370" s="67"/>
      <c r="G370" s="67"/>
      <c r="H370" s="67"/>
      <c r="I370" s="67"/>
      <c r="J370" s="82"/>
      <c r="K370" s="67"/>
      <c r="L370" s="67"/>
      <c r="M370" s="67"/>
      <c r="N370" s="67"/>
      <c r="O370" s="67"/>
      <c r="P370" s="67"/>
      <c r="Q370" s="67"/>
      <c r="R370" s="67"/>
      <c r="S370" s="67"/>
      <c r="T370" s="67"/>
      <c r="U370" s="67"/>
      <c r="V370" s="67"/>
      <c r="W370" s="67"/>
      <c r="X370" s="67"/>
      <c r="Y370" s="67"/>
      <c r="Z370" s="82"/>
      <c r="AA370" s="67"/>
      <c r="AB370" s="67"/>
      <c r="AC370" s="67"/>
      <c r="AD370" s="67"/>
      <c r="AE370" s="67"/>
      <c r="AF370" s="67"/>
      <c r="AG370" s="67"/>
      <c r="AH370" s="67"/>
      <c r="AI370" s="67"/>
      <c r="AJ370" s="67"/>
      <c r="AK370" s="67"/>
      <c r="AL370" s="67"/>
    </row>
    <row r="371" spans="1:38" ht="15.75" customHeight="1">
      <c r="A371" s="67"/>
      <c r="B371" s="67"/>
      <c r="C371" s="67"/>
      <c r="D371" s="67"/>
      <c r="E371" s="67"/>
      <c r="F371" s="67"/>
      <c r="G371" s="67"/>
      <c r="H371" s="67"/>
      <c r="I371" s="67"/>
      <c r="J371" s="82"/>
      <c r="K371" s="67"/>
      <c r="L371" s="67"/>
      <c r="M371" s="67"/>
      <c r="N371" s="67"/>
      <c r="O371" s="67"/>
      <c r="P371" s="67"/>
      <c r="Q371" s="67"/>
      <c r="R371" s="67"/>
      <c r="S371" s="67"/>
      <c r="T371" s="67"/>
      <c r="U371" s="67"/>
      <c r="V371" s="67"/>
      <c r="W371" s="67"/>
      <c r="X371" s="67"/>
      <c r="Y371" s="67"/>
      <c r="Z371" s="82"/>
      <c r="AA371" s="67"/>
      <c r="AB371" s="67"/>
      <c r="AC371" s="67"/>
      <c r="AD371" s="67"/>
      <c r="AE371" s="67"/>
      <c r="AF371" s="67"/>
      <c r="AG371" s="67"/>
      <c r="AH371" s="67"/>
      <c r="AI371" s="67"/>
      <c r="AJ371" s="67"/>
      <c r="AK371" s="67"/>
      <c r="AL371" s="67"/>
    </row>
    <row r="372" spans="1:38" ht="15.75" customHeight="1">
      <c r="A372" s="67"/>
      <c r="B372" s="67"/>
      <c r="C372" s="67"/>
      <c r="D372" s="67"/>
      <c r="E372" s="67"/>
      <c r="F372" s="67"/>
      <c r="G372" s="67"/>
      <c r="H372" s="67"/>
      <c r="I372" s="67"/>
      <c r="J372" s="82"/>
      <c r="K372" s="67"/>
      <c r="L372" s="67"/>
      <c r="M372" s="67"/>
      <c r="N372" s="67"/>
      <c r="O372" s="67"/>
      <c r="P372" s="67"/>
      <c r="Q372" s="67"/>
      <c r="R372" s="67"/>
      <c r="S372" s="67"/>
      <c r="T372" s="67"/>
      <c r="U372" s="67"/>
      <c r="V372" s="67"/>
      <c r="W372" s="67"/>
      <c r="X372" s="67"/>
      <c r="Y372" s="67"/>
      <c r="Z372" s="82"/>
      <c r="AA372" s="67"/>
      <c r="AB372" s="67"/>
      <c r="AC372" s="67"/>
      <c r="AD372" s="67"/>
      <c r="AE372" s="67"/>
      <c r="AF372" s="67"/>
      <c r="AG372" s="67"/>
      <c r="AH372" s="67"/>
      <c r="AI372" s="67"/>
      <c r="AJ372" s="67"/>
      <c r="AK372" s="67"/>
      <c r="AL372" s="67"/>
    </row>
    <row r="373" spans="1:38" ht="15.75" customHeight="1">
      <c r="A373" s="67"/>
      <c r="B373" s="67"/>
      <c r="C373" s="67"/>
      <c r="D373" s="67"/>
      <c r="E373" s="67"/>
      <c r="F373" s="67"/>
      <c r="G373" s="67"/>
      <c r="H373" s="67"/>
      <c r="I373" s="67"/>
      <c r="J373" s="82"/>
      <c r="K373" s="67"/>
      <c r="L373" s="67"/>
      <c r="M373" s="67"/>
      <c r="N373" s="67"/>
      <c r="O373" s="67"/>
      <c r="P373" s="67"/>
      <c r="Q373" s="67"/>
      <c r="R373" s="67"/>
      <c r="S373" s="67"/>
      <c r="T373" s="67"/>
      <c r="U373" s="67"/>
      <c r="V373" s="67"/>
      <c r="W373" s="67"/>
      <c r="X373" s="67"/>
      <c r="Y373" s="67"/>
      <c r="Z373" s="82"/>
      <c r="AA373" s="67"/>
      <c r="AB373" s="67"/>
      <c r="AC373" s="67"/>
      <c r="AD373" s="67"/>
      <c r="AE373" s="67"/>
      <c r="AF373" s="67"/>
      <c r="AG373" s="67"/>
      <c r="AH373" s="67"/>
      <c r="AI373" s="67"/>
      <c r="AJ373" s="67"/>
      <c r="AK373" s="67"/>
      <c r="AL373" s="67"/>
    </row>
    <row r="374" spans="1:38" ht="15.75" customHeight="1">
      <c r="A374" s="67"/>
      <c r="B374" s="67"/>
      <c r="C374" s="67"/>
      <c r="D374" s="67"/>
      <c r="E374" s="67"/>
      <c r="F374" s="67"/>
      <c r="G374" s="67"/>
      <c r="H374" s="67"/>
      <c r="I374" s="67"/>
      <c r="J374" s="82"/>
      <c r="K374" s="67"/>
      <c r="L374" s="67"/>
      <c r="M374" s="67"/>
      <c r="N374" s="67"/>
      <c r="O374" s="67"/>
      <c r="P374" s="67"/>
      <c r="Q374" s="67"/>
      <c r="R374" s="67"/>
      <c r="S374" s="67"/>
      <c r="T374" s="67"/>
      <c r="U374" s="67"/>
      <c r="V374" s="67"/>
      <c r="W374" s="67"/>
      <c r="X374" s="67"/>
      <c r="Y374" s="67"/>
      <c r="Z374" s="82"/>
      <c r="AA374" s="67"/>
      <c r="AB374" s="67"/>
      <c r="AC374" s="67"/>
      <c r="AD374" s="67"/>
      <c r="AE374" s="67"/>
      <c r="AF374" s="67"/>
      <c r="AG374" s="67"/>
      <c r="AH374" s="67"/>
      <c r="AI374" s="67"/>
      <c r="AJ374" s="67"/>
      <c r="AK374" s="67"/>
      <c r="AL374" s="67"/>
    </row>
    <row r="375" spans="1:38" ht="15.75" customHeight="1">
      <c r="A375" s="67"/>
      <c r="B375" s="67"/>
      <c r="C375" s="67"/>
      <c r="D375" s="67"/>
      <c r="E375" s="67"/>
      <c r="F375" s="67"/>
      <c r="G375" s="67"/>
      <c r="H375" s="67"/>
      <c r="I375" s="67"/>
      <c r="J375" s="82"/>
      <c r="K375" s="67"/>
      <c r="L375" s="67"/>
      <c r="M375" s="67"/>
      <c r="N375" s="67"/>
      <c r="O375" s="67"/>
      <c r="P375" s="67"/>
      <c r="Q375" s="67"/>
      <c r="R375" s="67"/>
      <c r="S375" s="67"/>
      <c r="T375" s="67"/>
      <c r="U375" s="67"/>
      <c r="V375" s="67"/>
      <c r="W375" s="67"/>
      <c r="X375" s="67"/>
      <c r="Y375" s="67"/>
      <c r="Z375" s="82"/>
      <c r="AA375" s="67"/>
      <c r="AB375" s="67"/>
      <c r="AC375" s="67"/>
      <c r="AD375" s="67"/>
      <c r="AE375" s="67"/>
      <c r="AF375" s="67"/>
      <c r="AG375" s="67"/>
      <c r="AH375" s="67"/>
      <c r="AI375" s="67"/>
      <c r="AJ375" s="67"/>
      <c r="AK375" s="67"/>
      <c r="AL375" s="67"/>
    </row>
    <row r="376" spans="1:38" ht="15.75" customHeight="1">
      <c r="A376" s="67"/>
      <c r="B376" s="67"/>
      <c r="C376" s="67"/>
      <c r="D376" s="67"/>
      <c r="E376" s="67"/>
      <c r="F376" s="67"/>
      <c r="G376" s="67"/>
      <c r="H376" s="67"/>
      <c r="I376" s="67"/>
      <c r="J376" s="82"/>
      <c r="K376" s="67"/>
      <c r="L376" s="67"/>
      <c r="M376" s="67"/>
      <c r="N376" s="67"/>
      <c r="O376" s="67"/>
      <c r="P376" s="67"/>
      <c r="Q376" s="67"/>
      <c r="R376" s="67"/>
      <c r="S376" s="67"/>
      <c r="T376" s="67"/>
      <c r="U376" s="67"/>
      <c r="V376" s="67"/>
      <c r="W376" s="67"/>
      <c r="X376" s="67"/>
      <c r="Y376" s="67"/>
      <c r="Z376" s="82"/>
      <c r="AA376" s="67"/>
      <c r="AB376" s="67"/>
      <c r="AC376" s="67"/>
      <c r="AD376" s="67"/>
      <c r="AE376" s="67"/>
      <c r="AF376" s="67"/>
      <c r="AG376" s="67"/>
      <c r="AH376" s="67"/>
      <c r="AI376" s="67"/>
      <c r="AJ376" s="67"/>
      <c r="AK376" s="67"/>
      <c r="AL376" s="67"/>
    </row>
    <row r="377" spans="1:38" ht="15.75" customHeight="1">
      <c r="A377" s="67"/>
      <c r="B377" s="67"/>
      <c r="C377" s="67"/>
      <c r="D377" s="67"/>
      <c r="E377" s="67"/>
      <c r="F377" s="67"/>
      <c r="G377" s="67"/>
      <c r="H377" s="67"/>
      <c r="I377" s="67"/>
      <c r="J377" s="82"/>
      <c r="K377" s="67"/>
      <c r="L377" s="67"/>
      <c r="M377" s="67"/>
      <c r="N377" s="67"/>
      <c r="O377" s="67"/>
      <c r="P377" s="67"/>
      <c r="Q377" s="67"/>
      <c r="R377" s="67"/>
      <c r="S377" s="67"/>
      <c r="T377" s="67"/>
      <c r="U377" s="67"/>
      <c r="V377" s="67"/>
      <c r="W377" s="67"/>
      <c r="X377" s="67"/>
      <c r="Y377" s="67"/>
      <c r="Z377" s="82"/>
      <c r="AA377" s="67"/>
      <c r="AB377" s="67"/>
      <c r="AC377" s="67"/>
      <c r="AD377" s="67"/>
      <c r="AE377" s="67"/>
      <c r="AF377" s="67"/>
      <c r="AG377" s="67"/>
      <c r="AH377" s="67"/>
      <c r="AI377" s="67"/>
      <c r="AJ377" s="67"/>
      <c r="AK377" s="67"/>
      <c r="AL377" s="67"/>
    </row>
    <row r="378" spans="1:38" ht="15.75" customHeight="1">
      <c r="A378" s="67"/>
      <c r="B378" s="67"/>
      <c r="C378" s="67"/>
      <c r="D378" s="67"/>
      <c r="E378" s="67"/>
      <c r="F378" s="67"/>
      <c r="G378" s="67"/>
      <c r="H378" s="67"/>
      <c r="I378" s="67"/>
      <c r="J378" s="82"/>
      <c r="K378" s="67"/>
      <c r="L378" s="67"/>
      <c r="M378" s="67"/>
      <c r="N378" s="67"/>
      <c r="O378" s="67"/>
      <c r="P378" s="67"/>
      <c r="Q378" s="67"/>
      <c r="R378" s="67"/>
      <c r="S378" s="67"/>
      <c r="T378" s="67"/>
      <c r="U378" s="67"/>
      <c r="V378" s="67"/>
      <c r="W378" s="67"/>
      <c r="X378" s="67"/>
      <c r="Y378" s="67"/>
      <c r="Z378" s="82"/>
      <c r="AA378" s="67"/>
      <c r="AB378" s="67"/>
      <c r="AC378" s="67"/>
      <c r="AD378" s="67"/>
      <c r="AE378" s="67"/>
      <c r="AF378" s="67"/>
      <c r="AG378" s="67"/>
      <c r="AH378" s="67"/>
      <c r="AI378" s="67"/>
      <c r="AJ378" s="67"/>
      <c r="AK378" s="67"/>
      <c r="AL378" s="67"/>
    </row>
    <row r="379" spans="1:38" ht="15.75" customHeight="1">
      <c r="A379" s="67"/>
      <c r="B379" s="67"/>
      <c r="C379" s="67"/>
      <c r="D379" s="67"/>
      <c r="E379" s="67"/>
      <c r="F379" s="67"/>
      <c r="G379" s="67"/>
      <c r="H379" s="67"/>
      <c r="I379" s="67"/>
      <c r="J379" s="82"/>
      <c r="K379" s="67"/>
      <c r="L379" s="67"/>
      <c r="M379" s="67"/>
      <c r="N379" s="67"/>
      <c r="O379" s="67"/>
      <c r="P379" s="67"/>
      <c r="Q379" s="67"/>
      <c r="R379" s="67"/>
      <c r="S379" s="67"/>
      <c r="T379" s="67"/>
      <c r="U379" s="67"/>
      <c r="V379" s="67"/>
      <c r="W379" s="67"/>
      <c r="X379" s="67"/>
      <c r="Y379" s="67"/>
      <c r="Z379" s="82"/>
      <c r="AA379" s="67"/>
      <c r="AB379" s="67"/>
      <c r="AC379" s="67"/>
      <c r="AD379" s="67"/>
      <c r="AE379" s="67"/>
      <c r="AF379" s="67"/>
      <c r="AG379" s="67"/>
      <c r="AH379" s="67"/>
      <c r="AI379" s="67"/>
      <c r="AJ379" s="67"/>
      <c r="AK379" s="67"/>
      <c r="AL379" s="67"/>
    </row>
    <row r="380" spans="1:38" ht="15.75" customHeight="1">
      <c r="A380" s="67"/>
      <c r="B380" s="67"/>
      <c r="C380" s="67"/>
      <c r="D380" s="67"/>
      <c r="E380" s="67"/>
      <c r="F380" s="67"/>
      <c r="G380" s="67"/>
      <c r="H380" s="67"/>
      <c r="I380" s="67"/>
      <c r="J380" s="82"/>
      <c r="K380" s="67"/>
      <c r="L380" s="67"/>
      <c r="M380" s="67"/>
      <c r="N380" s="67"/>
      <c r="O380" s="67"/>
      <c r="P380" s="67"/>
      <c r="Q380" s="67"/>
      <c r="R380" s="67"/>
      <c r="S380" s="67"/>
      <c r="T380" s="67"/>
      <c r="U380" s="67"/>
      <c r="V380" s="67"/>
      <c r="W380" s="67"/>
      <c r="X380" s="67"/>
      <c r="Y380" s="67"/>
      <c r="Z380" s="82"/>
      <c r="AA380" s="67"/>
      <c r="AB380" s="67"/>
      <c r="AC380" s="67"/>
      <c r="AD380" s="67"/>
      <c r="AE380" s="67"/>
      <c r="AF380" s="67"/>
      <c r="AG380" s="67"/>
      <c r="AH380" s="67"/>
      <c r="AI380" s="67"/>
      <c r="AJ380" s="67"/>
      <c r="AK380" s="67"/>
      <c r="AL380" s="67"/>
    </row>
    <row r="381" spans="1:38" ht="15.75" customHeight="1">
      <c r="A381" s="67"/>
      <c r="B381" s="67"/>
      <c r="C381" s="67"/>
      <c r="D381" s="67"/>
      <c r="E381" s="67"/>
      <c r="F381" s="67"/>
      <c r="G381" s="67"/>
      <c r="H381" s="67"/>
      <c r="I381" s="67"/>
      <c r="J381" s="82"/>
      <c r="K381" s="67"/>
      <c r="L381" s="67"/>
      <c r="M381" s="67"/>
      <c r="N381" s="67"/>
      <c r="O381" s="67"/>
      <c r="P381" s="67"/>
      <c r="Q381" s="67"/>
      <c r="R381" s="67"/>
      <c r="S381" s="67"/>
      <c r="T381" s="67"/>
      <c r="U381" s="67"/>
      <c r="V381" s="67"/>
      <c r="W381" s="67"/>
      <c r="X381" s="67"/>
      <c r="Y381" s="67"/>
      <c r="Z381" s="82"/>
      <c r="AA381" s="67"/>
      <c r="AB381" s="67"/>
      <c r="AC381" s="67"/>
      <c r="AD381" s="67"/>
      <c r="AE381" s="67"/>
      <c r="AF381" s="67"/>
      <c r="AG381" s="67"/>
      <c r="AH381" s="67"/>
      <c r="AI381" s="67"/>
      <c r="AJ381" s="67"/>
      <c r="AK381" s="67"/>
      <c r="AL381" s="67"/>
    </row>
    <row r="382" spans="1:38" ht="15.75" customHeight="1">
      <c r="A382" s="67"/>
      <c r="B382" s="67"/>
      <c r="C382" s="67"/>
      <c r="D382" s="67"/>
      <c r="E382" s="67"/>
      <c r="F382" s="67"/>
      <c r="G382" s="67"/>
      <c r="H382" s="67"/>
      <c r="I382" s="67"/>
      <c r="J382" s="82"/>
      <c r="K382" s="67"/>
      <c r="L382" s="67"/>
      <c r="M382" s="67"/>
      <c r="N382" s="67"/>
      <c r="O382" s="67"/>
      <c r="P382" s="67"/>
      <c r="Q382" s="67"/>
      <c r="R382" s="67"/>
      <c r="S382" s="67"/>
      <c r="T382" s="67"/>
      <c r="U382" s="67"/>
      <c r="V382" s="67"/>
      <c r="W382" s="67"/>
      <c r="X382" s="67"/>
      <c r="Y382" s="67"/>
      <c r="Z382" s="82"/>
      <c r="AA382" s="67"/>
      <c r="AB382" s="67"/>
      <c r="AC382" s="67"/>
      <c r="AD382" s="67"/>
      <c r="AE382" s="67"/>
      <c r="AF382" s="67"/>
      <c r="AG382" s="67"/>
      <c r="AH382" s="67"/>
      <c r="AI382" s="67"/>
      <c r="AJ382" s="67"/>
      <c r="AK382" s="67"/>
      <c r="AL382" s="67"/>
    </row>
    <row r="383" spans="1:38" ht="15.75" customHeight="1">
      <c r="A383" s="67"/>
      <c r="B383" s="67"/>
      <c r="C383" s="67"/>
      <c r="D383" s="67"/>
      <c r="E383" s="67"/>
      <c r="F383" s="67"/>
      <c r="G383" s="67"/>
      <c r="H383" s="67"/>
      <c r="I383" s="67"/>
      <c r="J383" s="82"/>
      <c r="K383" s="67"/>
      <c r="L383" s="67"/>
      <c r="M383" s="67"/>
      <c r="N383" s="67"/>
      <c r="O383" s="67"/>
      <c r="P383" s="67"/>
      <c r="Q383" s="67"/>
      <c r="R383" s="67"/>
      <c r="S383" s="67"/>
      <c r="T383" s="67"/>
      <c r="U383" s="67"/>
      <c r="V383" s="67"/>
      <c r="W383" s="67"/>
      <c r="X383" s="67"/>
      <c r="Y383" s="67"/>
      <c r="Z383" s="82"/>
      <c r="AA383" s="67"/>
      <c r="AB383" s="67"/>
      <c r="AC383" s="67"/>
      <c r="AD383" s="67"/>
      <c r="AE383" s="67"/>
      <c r="AF383" s="67"/>
      <c r="AG383" s="67"/>
      <c r="AH383" s="67"/>
      <c r="AI383" s="67"/>
      <c r="AJ383" s="67"/>
      <c r="AK383" s="67"/>
      <c r="AL383" s="67"/>
    </row>
    <row r="384" spans="1:38" ht="15.75" customHeight="1">
      <c r="A384" s="67"/>
      <c r="B384" s="67"/>
      <c r="C384" s="67"/>
      <c r="D384" s="67"/>
      <c r="E384" s="67"/>
      <c r="F384" s="67"/>
      <c r="G384" s="67"/>
      <c r="H384" s="67"/>
      <c r="I384" s="67"/>
      <c r="J384" s="82"/>
      <c r="K384" s="67"/>
      <c r="L384" s="67"/>
      <c r="M384" s="67"/>
      <c r="N384" s="67"/>
      <c r="O384" s="67"/>
      <c r="P384" s="67"/>
      <c r="Q384" s="67"/>
      <c r="R384" s="67"/>
      <c r="S384" s="67"/>
      <c r="T384" s="67"/>
      <c r="U384" s="67"/>
      <c r="V384" s="67"/>
      <c r="W384" s="67"/>
      <c r="X384" s="67"/>
      <c r="Y384" s="67"/>
      <c r="Z384" s="82"/>
      <c r="AA384" s="67"/>
      <c r="AB384" s="67"/>
      <c r="AC384" s="67"/>
      <c r="AD384" s="67"/>
      <c r="AE384" s="67"/>
      <c r="AF384" s="67"/>
      <c r="AG384" s="67"/>
      <c r="AH384" s="67"/>
      <c r="AI384" s="67"/>
      <c r="AJ384" s="67"/>
      <c r="AK384" s="67"/>
      <c r="AL384" s="67"/>
    </row>
    <row r="385" spans="1:38" ht="15.75" customHeight="1">
      <c r="A385" s="67"/>
      <c r="B385" s="67"/>
      <c r="C385" s="67"/>
      <c r="D385" s="67"/>
      <c r="E385" s="67"/>
      <c r="F385" s="67"/>
      <c r="G385" s="67"/>
      <c r="H385" s="67"/>
      <c r="I385" s="67"/>
      <c r="J385" s="82"/>
      <c r="K385" s="67"/>
      <c r="L385" s="67"/>
      <c r="M385" s="67"/>
      <c r="N385" s="67"/>
      <c r="O385" s="67"/>
      <c r="P385" s="67"/>
      <c r="Q385" s="67"/>
      <c r="R385" s="67"/>
      <c r="S385" s="67"/>
      <c r="T385" s="67"/>
      <c r="U385" s="67"/>
      <c r="V385" s="67"/>
      <c r="W385" s="67"/>
      <c r="X385" s="67"/>
      <c r="Y385" s="67"/>
      <c r="Z385" s="82"/>
      <c r="AA385" s="67"/>
      <c r="AB385" s="67"/>
      <c r="AC385" s="67"/>
      <c r="AD385" s="67"/>
      <c r="AE385" s="67"/>
      <c r="AF385" s="67"/>
      <c r="AG385" s="67"/>
      <c r="AH385" s="67"/>
      <c r="AI385" s="67"/>
      <c r="AJ385" s="67"/>
      <c r="AK385" s="67"/>
      <c r="AL385" s="67"/>
    </row>
    <row r="386" spans="1:38" ht="15.75" customHeight="1">
      <c r="A386" s="67"/>
      <c r="B386" s="67"/>
      <c r="C386" s="67"/>
      <c r="D386" s="67"/>
      <c r="E386" s="67"/>
      <c r="F386" s="67"/>
      <c r="G386" s="67"/>
      <c r="H386" s="67"/>
      <c r="I386" s="67"/>
      <c r="J386" s="82"/>
      <c r="K386" s="67"/>
      <c r="L386" s="67"/>
      <c r="M386" s="67"/>
      <c r="N386" s="67"/>
      <c r="O386" s="67"/>
      <c r="P386" s="67"/>
      <c r="Q386" s="67"/>
      <c r="R386" s="67"/>
      <c r="S386" s="67"/>
      <c r="T386" s="67"/>
      <c r="U386" s="67"/>
      <c r="V386" s="67"/>
      <c r="W386" s="67"/>
      <c r="X386" s="67"/>
      <c r="Y386" s="67"/>
      <c r="Z386" s="82"/>
      <c r="AA386" s="67"/>
      <c r="AB386" s="67"/>
      <c r="AC386" s="67"/>
      <c r="AD386" s="67"/>
      <c r="AE386" s="67"/>
      <c r="AF386" s="67"/>
      <c r="AG386" s="67"/>
      <c r="AH386" s="67"/>
      <c r="AI386" s="67"/>
      <c r="AJ386" s="67"/>
      <c r="AK386" s="67"/>
      <c r="AL386" s="67"/>
    </row>
    <row r="387" spans="1:38" ht="15.75" customHeight="1">
      <c r="A387" s="67"/>
      <c r="B387" s="67"/>
      <c r="C387" s="67"/>
      <c r="D387" s="67"/>
      <c r="E387" s="67"/>
      <c r="F387" s="67"/>
      <c r="G387" s="67"/>
      <c r="H387" s="67"/>
      <c r="I387" s="67"/>
      <c r="J387" s="82"/>
      <c r="K387" s="67"/>
      <c r="L387" s="67"/>
      <c r="M387" s="67"/>
      <c r="N387" s="67"/>
      <c r="O387" s="67"/>
      <c r="P387" s="67"/>
      <c r="Q387" s="67"/>
      <c r="R387" s="67"/>
      <c r="S387" s="67"/>
      <c r="T387" s="67"/>
      <c r="U387" s="67"/>
      <c r="V387" s="67"/>
      <c r="W387" s="67"/>
      <c r="X387" s="67"/>
      <c r="Y387" s="67"/>
      <c r="Z387" s="82"/>
      <c r="AA387" s="67"/>
      <c r="AB387" s="67"/>
      <c r="AC387" s="67"/>
      <c r="AD387" s="67"/>
      <c r="AE387" s="67"/>
      <c r="AF387" s="67"/>
      <c r="AG387" s="67"/>
      <c r="AH387" s="67"/>
      <c r="AI387" s="67"/>
      <c r="AJ387" s="67"/>
      <c r="AK387" s="67"/>
      <c r="AL387" s="67"/>
    </row>
    <row r="388" spans="1:38" ht="15.75" customHeight="1">
      <c r="A388" s="67"/>
      <c r="B388" s="67"/>
      <c r="C388" s="67"/>
      <c r="D388" s="67"/>
      <c r="E388" s="67"/>
      <c r="F388" s="67"/>
      <c r="G388" s="67"/>
      <c r="H388" s="67"/>
      <c r="I388" s="67"/>
      <c r="J388" s="82"/>
      <c r="K388" s="67"/>
      <c r="L388" s="67"/>
      <c r="M388" s="67"/>
      <c r="N388" s="67"/>
      <c r="O388" s="67"/>
      <c r="P388" s="67"/>
      <c r="Q388" s="67"/>
      <c r="R388" s="67"/>
      <c r="S388" s="67"/>
      <c r="T388" s="67"/>
      <c r="U388" s="67"/>
      <c r="V388" s="67"/>
      <c r="W388" s="67"/>
      <c r="X388" s="67"/>
      <c r="Y388" s="67"/>
      <c r="Z388" s="82"/>
      <c r="AA388" s="67"/>
      <c r="AB388" s="67"/>
      <c r="AC388" s="67"/>
      <c r="AD388" s="67"/>
      <c r="AE388" s="67"/>
      <c r="AF388" s="67"/>
      <c r="AG388" s="67"/>
      <c r="AH388" s="67"/>
      <c r="AI388" s="67"/>
      <c r="AJ388" s="67"/>
      <c r="AK388" s="67"/>
      <c r="AL388" s="67"/>
    </row>
    <row r="389" spans="1:38" ht="15.75" customHeight="1">
      <c r="A389" s="67"/>
      <c r="B389" s="67"/>
      <c r="C389" s="67"/>
      <c r="D389" s="67"/>
      <c r="E389" s="67"/>
      <c r="F389" s="67"/>
      <c r="G389" s="67"/>
      <c r="H389" s="67"/>
      <c r="I389" s="67"/>
      <c r="J389" s="82"/>
      <c r="K389" s="67"/>
      <c r="L389" s="67"/>
      <c r="M389" s="67"/>
      <c r="N389" s="67"/>
      <c r="O389" s="67"/>
      <c r="P389" s="67"/>
      <c r="Q389" s="67"/>
      <c r="R389" s="67"/>
      <c r="S389" s="67"/>
      <c r="T389" s="67"/>
      <c r="U389" s="67"/>
      <c r="V389" s="67"/>
      <c r="W389" s="67"/>
      <c r="X389" s="67"/>
      <c r="Y389" s="67"/>
      <c r="Z389" s="82"/>
      <c r="AA389" s="67"/>
      <c r="AB389" s="67"/>
      <c r="AC389" s="67"/>
      <c r="AD389" s="67"/>
      <c r="AE389" s="67"/>
      <c r="AF389" s="67"/>
      <c r="AG389" s="67"/>
      <c r="AH389" s="67"/>
      <c r="AI389" s="67"/>
      <c r="AJ389" s="67"/>
      <c r="AK389" s="67"/>
      <c r="AL389" s="67"/>
    </row>
    <row r="390" spans="1:38" ht="15.75" customHeight="1">
      <c r="A390" s="67"/>
      <c r="B390" s="67"/>
      <c r="C390" s="67"/>
      <c r="D390" s="67"/>
      <c r="E390" s="67"/>
      <c r="F390" s="67"/>
      <c r="G390" s="67"/>
      <c r="H390" s="67"/>
      <c r="I390" s="67"/>
      <c r="J390" s="82"/>
      <c r="K390" s="67"/>
      <c r="L390" s="67"/>
      <c r="M390" s="67"/>
      <c r="N390" s="67"/>
      <c r="O390" s="67"/>
      <c r="P390" s="67"/>
      <c r="Q390" s="67"/>
      <c r="R390" s="67"/>
      <c r="S390" s="67"/>
      <c r="T390" s="67"/>
      <c r="U390" s="67"/>
      <c r="V390" s="67"/>
      <c r="W390" s="67"/>
      <c r="X390" s="67"/>
      <c r="Y390" s="67"/>
      <c r="Z390" s="82"/>
      <c r="AA390" s="67"/>
      <c r="AB390" s="67"/>
      <c r="AC390" s="67"/>
      <c r="AD390" s="67"/>
      <c r="AE390" s="67"/>
      <c r="AF390" s="67"/>
      <c r="AG390" s="67"/>
      <c r="AH390" s="67"/>
      <c r="AI390" s="67"/>
      <c r="AJ390" s="67"/>
      <c r="AK390" s="67"/>
      <c r="AL390" s="67"/>
    </row>
    <row r="391" spans="1:38" ht="15.75" customHeight="1">
      <c r="A391" s="67"/>
      <c r="B391" s="67"/>
      <c r="C391" s="67"/>
      <c r="D391" s="67"/>
      <c r="E391" s="67"/>
      <c r="F391" s="67"/>
      <c r="G391" s="67"/>
      <c r="H391" s="67"/>
      <c r="I391" s="67"/>
      <c r="J391" s="82"/>
      <c r="K391" s="67"/>
      <c r="L391" s="67"/>
      <c r="M391" s="67"/>
      <c r="N391" s="67"/>
      <c r="O391" s="67"/>
      <c r="P391" s="67"/>
      <c r="Q391" s="67"/>
      <c r="R391" s="67"/>
      <c r="S391" s="67"/>
      <c r="T391" s="67"/>
      <c r="U391" s="67"/>
      <c r="V391" s="67"/>
      <c r="W391" s="67"/>
      <c r="X391" s="67"/>
      <c r="Y391" s="67"/>
      <c r="Z391" s="82"/>
      <c r="AA391" s="67"/>
      <c r="AB391" s="67"/>
      <c r="AC391" s="67"/>
      <c r="AD391" s="67"/>
      <c r="AE391" s="67"/>
      <c r="AF391" s="67"/>
      <c r="AG391" s="67"/>
      <c r="AH391" s="67"/>
      <c r="AI391" s="67"/>
      <c r="AJ391" s="67"/>
      <c r="AK391" s="67"/>
      <c r="AL391" s="67"/>
    </row>
    <row r="392" spans="1:38" ht="15.75" customHeight="1">
      <c r="A392" s="67"/>
      <c r="B392" s="67"/>
      <c r="C392" s="67"/>
      <c r="D392" s="67"/>
      <c r="E392" s="67"/>
      <c r="F392" s="67"/>
      <c r="G392" s="67"/>
      <c r="H392" s="67"/>
      <c r="I392" s="67"/>
      <c r="J392" s="82"/>
      <c r="K392" s="67"/>
      <c r="L392" s="67"/>
      <c r="M392" s="67"/>
      <c r="N392" s="67"/>
      <c r="O392" s="67"/>
      <c r="P392" s="67"/>
      <c r="Q392" s="67"/>
      <c r="R392" s="67"/>
      <c r="S392" s="67"/>
      <c r="T392" s="67"/>
      <c r="U392" s="67"/>
      <c r="V392" s="67"/>
      <c r="W392" s="67"/>
      <c r="X392" s="67"/>
      <c r="Y392" s="67"/>
      <c r="Z392" s="82"/>
      <c r="AA392" s="67"/>
      <c r="AB392" s="67"/>
      <c r="AC392" s="67"/>
      <c r="AD392" s="67"/>
      <c r="AE392" s="67"/>
      <c r="AF392" s="67"/>
      <c r="AG392" s="67"/>
      <c r="AH392" s="67"/>
      <c r="AI392" s="67"/>
      <c r="AJ392" s="67"/>
      <c r="AK392" s="67"/>
      <c r="AL392" s="67"/>
    </row>
    <row r="393" spans="1:38" ht="15.75" customHeight="1">
      <c r="A393" s="67"/>
      <c r="B393" s="67"/>
      <c r="C393" s="67"/>
      <c r="D393" s="67"/>
      <c r="E393" s="67"/>
      <c r="F393" s="67"/>
      <c r="G393" s="67"/>
      <c r="H393" s="67"/>
      <c r="I393" s="67"/>
      <c r="J393" s="82"/>
      <c r="K393" s="67"/>
      <c r="L393" s="67"/>
      <c r="M393" s="67"/>
      <c r="N393" s="67"/>
      <c r="O393" s="67"/>
      <c r="P393" s="67"/>
      <c r="Q393" s="67"/>
      <c r="R393" s="67"/>
      <c r="S393" s="67"/>
      <c r="T393" s="67"/>
      <c r="U393" s="67"/>
      <c r="V393" s="67"/>
      <c r="W393" s="67"/>
      <c r="X393" s="67"/>
      <c r="Y393" s="67"/>
      <c r="Z393" s="82"/>
      <c r="AA393" s="67"/>
      <c r="AB393" s="67"/>
      <c r="AC393" s="67"/>
      <c r="AD393" s="67"/>
      <c r="AE393" s="67"/>
      <c r="AF393" s="67"/>
      <c r="AG393" s="67"/>
      <c r="AH393" s="67"/>
      <c r="AI393" s="67"/>
      <c r="AJ393" s="67"/>
      <c r="AK393" s="67"/>
      <c r="AL393" s="67"/>
    </row>
    <row r="394" spans="1:38" ht="15.75" customHeight="1">
      <c r="A394" s="67"/>
      <c r="B394" s="67"/>
      <c r="C394" s="67"/>
      <c r="D394" s="67"/>
      <c r="E394" s="67"/>
      <c r="F394" s="67"/>
      <c r="G394" s="67"/>
      <c r="H394" s="67"/>
      <c r="I394" s="67"/>
      <c r="J394" s="82"/>
      <c r="K394" s="67"/>
      <c r="L394" s="67"/>
      <c r="M394" s="67"/>
      <c r="N394" s="67"/>
      <c r="O394" s="67"/>
      <c r="P394" s="67"/>
      <c r="Q394" s="67"/>
      <c r="R394" s="67"/>
      <c r="S394" s="67"/>
      <c r="T394" s="67"/>
      <c r="U394" s="67"/>
      <c r="V394" s="67"/>
      <c r="W394" s="67"/>
      <c r="X394" s="67"/>
      <c r="Y394" s="67"/>
      <c r="Z394" s="82"/>
      <c r="AA394" s="67"/>
      <c r="AB394" s="67"/>
      <c r="AC394" s="67"/>
      <c r="AD394" s="67"/>
      <c r="AE394" s="67"/>
      <c r="AF394" s="67"/>
      <c r="AG394" s="67"/>
      <c r="AH394" s="67"/>
      <c r="AI394" s="67"/>
      <c r="AJ394" s="67"/>
      <c r="AK394" s="67"/>
      <c r="AL394" s="67"/>
    </row>
    <row r="395" spans="1:38" ht="15.75" customHeight="1">
      <c r="A395" s="67"/>
      <c r="B395" s="67"/>
      <c r="C395" s="67"/>
      <c r="D395" s="67"/>
      <c r="E395" s="67"/>
      <c r="F395" s="67"/>
      <c r="G395" s="67"/>
      <c r="H395" s="67"/>
      <c r="I395" s="67"/>
      <c r="J395" s="82"/>
      <c r="K395" s="67"/>
      <c r="L395" s="67"/>
      <c r="M395" s="67"/>
      <c r="N395" s="67"/>
      <c r="O395" s="67"/>
      <c r="P395" s="67"/>
      <c r="Q395" s="67"/>
      <c r="R395" s="67"/>
      <c r="S395" s="67"/>
      <c r="T395" s="67"/>
      <c r="U395" s="67"/>
      <c r="V395" s="67"/>
      <c r="W395" s="67"/>
      <c r="X395" s="67"/>
      <c r="Y395" s="67"/>
      <c r="Z395" s="82"/>
      <c r="AA395" s="67"/>
      <c r="AB395" s="67"/>
      <c r="AC395" s="67"/>
      <c r="AD395" s="67"/>
      <c r="AE395" s="67"/>
      <c r="AF395" s="67"/>
      <c r="AG395" s="67"/>
      <c r="AH395" s="67"/>
      <c r="AI395" s="67"/>
      <c r="AJ395" s="67"/>
      <c r="AK395" s="67"/>
      <c r="AL395" s="67"/>
    </row>
    <row r="396" spans="1:38" ht="15.75" customHeight="1">
      <c r="A396" s="67"/>
      <c r="B396" s="67"/>
      <c r="C396" s="67"/>
      <c r="D396" s="67"/>
      <c r="E396" s="67"/>
      <c r="F396" s="67"/>
      <c r="G396" s="67"/>
      <c r="H396" s="67"/>
      <c r="I396" s="67"/>
      <c r="J396" s="82"/>
      <c r="K396" s="67"/>
      <c r="L396" s="67"/>
      <c r="M396" s="67"/>
      <c r="N396" s="67"/>
      <c r="O396" s="67"/>
      <c r="P396" s="67"/>
      <c r="Q396" s="67"/>
      <c r="R396" s="67"/>
      <c r="S396" s="67"/>
      <c r="T396" s="67"/>
      <c r="U396" s="67"/>
      <c r="V396" s="67"/>
      <c r="W396" s="67"/>
      <c r="X396" s="67"/>
      <c r="Y396" s="67"/>
      <c r="Z396" s="82"/>
      <c r="AA396" s="67"/>
      <c r="AB396" s="67"/>
      <c r="AC396" s="67"/>
      <c r="AD396" s="67"/>
      <c r="AE396" s="67"/>
      <c r="AF396" s="67"/>
      <c r="AG396" s="67"/>
      <c r="AH396" s="67"/>
      <c r="AI396" s="67"/>
      <c r="AJ396" s="67"/>
      <c r="AK396" s="67"/>
      <c r="AL396" s="67"/>
    </row>
    <row r="397" spans="1:38" ht="15.75" customHeight="1">
      <c r="A397" s="67"/>
      <c r="B397" s="67"/>
      <c r="C397" s="67"/>
      <c r="D397" s="67"/>
      <c r="E397" s="67"/>
      <c r="F397" s="67"/>
      <c r="G397" s="67"/>
      <c r="H397" s="67"/>
      <c r="I397" s="67"/>
      <c r="J397" s="82"/>
      <c r="K397" s="67"/>
      <c r="L397" s="67"/>
      <c r="M397" s="67"/>
      <c r="N397" s="67"/>
      <c r="O397" s="67"/>
      <c r="P397" s="67"/>
      <c r="Q397" s="67"/>
      <c r="R397" s="67"/>
      <c r="S397" s="67"/>
      <c r="T397" s="67"/>
      <c r="U397" s="67"/>
      <c r="V397" s="67"/>
      <c r="W397" s="67"/>
      <c r="X397" s="67"/>
      <c r="Y397" s="67"/>
      <c r="Z397" s="82"/>
      <c r="AA397" s="67"/>
      <c r="AB397" s="67"/>
      <c r="AC397" s="67"/>
      <c r="AD397" s="67"/>
      <c r="AE397" s="67"/>
      <c r="AF397" s="67"/>
      <c r="AG397" s="67"/>
      <c r="AH397" s="67"/>
      <c r="AI397" s="67"/>
      <c r="AJ397" s="67"/>
      <c r="AK397" s="67"/>
      <c r="AL397" s="67"/>
    </row>
    <row r="398" spans="1:38" ht="15.75" customHeight="1">
      <c r="A398" s="67"/>
      <c r="B398" s="67"/>
      <c r="C398" s="67"/>
      <c r="D398" s="67"/>
      <c r="E398" s="67"/>
      <c r="F398" s="67"/>
      <c r="G398" s="67"/>
      <c r="H398" s="67"/>
      <c r="I398" s="67"/>
      <c r="J398" s="82"/>
      <c r="K398" s="67"/>
      <c r="L398" s="67"/>
      <c r="M398" s="67"/>
      <c r="N398" s="67"/>
      <c r="O398" s="67"/>
      <c r="P398" s="67"/>
      <c r="Q398" s="67"/>
      <c r="R398" s="67"/>
      <c r="S398" s="67"/>
      <c r="T398" s="67"/>
      <c r="U398" s="67"/>
      <c r="V398" s="67"/>
      <c r="W398" s="67"/>
      <c r="X398" s="67"/>
      <c r="Y398" s="67"/>
      <c r="Z398" s="82"/>
      <c r="AA398" s="67"/>
      <c r="AB398" s="67"/>
      <c r="AC398" s="67"/>
      <c r="AD398" s="67"/>
      <c r="AE398" s="67"/>
      <c r="AF398" s="67"/>
      <c r="AG398" s="67"/>
      <c r="AH398" s="67"/>
      <c r="AI398" s="67"/>
      <c r="AJ398" s="67"/>
      <c r="AK398" s="67"/>
      <c r="AL398" s="67"/>
    </row>
    <row r="399" spans="1:38" ht="15.75" customHeight="1">
      <c r="A399" s="67"/>
      <c r="B399" s="67"/>
      <c r="C399" s="67"/>
      <c r="D399" s="67"/>
      <c r="E399" s="67"/>
      <c r="F399" s="67"/>
      <c r="G399" s="67"/>
      <c r="H399" s="67"/>
      <c r="I399" s="67"/>
      <c r="J399" s="82"/>
      <c r="K399" s="67"/>
      <c r="L399" s="67"/>
      <c r="M399" s="67"/>
      <c r="N399" s="67"/>
      <c r="O399" s="67"/>
      <c r="P399" s="67"/>
      <c r="Q399" s="67"/>
      <c r="R399" s="67"/>
      <c r="S399" s="67"/>
      <c r="T399" s="67"/>
      <c r="U399" s="67"/>
      <c r="V399" s="67"/>
      <c r="W399" s="67"/>
      <c r="X399" s="67"/>
      <c r="Y399" s="67"/>
      <c r="Z399" s="82"/>
      <c r="AA399" s="67"/>
      <c r="AB399" s="67"/>
      <c r="AC399" s="67"/>
      <c r="AD399" s="67"/>
      <c r="AE399" s="67"/>
      <c r="AF399" s="67"/>
      <c r="AG399" s="67"/>
      <c r="AH399" s="67"/>
      <c r="AI399" s="67"/>
      <c r="AJ399" s="67"/>
      <c r="AK399" s="67"/>
      <c r="AL399" s="67"/>
    </row>
    <row r="400" spans="1:38" ht="15.75" customHeight="1">
      <c r="A400" s="67"/>
      <c r="B400" s="67"/>
      <c r="C400" s="67"/>
      <c r="D400" s="67"/>
      <c r="E400" s="67"/>
      <c r="F400" s="67"/>
      <c r="G400" s="67"/>
      <c r="H400" s="67"/>
      <c r="I400" s="67"/>
      <c r="J400" s="82"/>
      <c r="K400" s="67"/>
      <c r="L400" s="67"/>
      <c r="M400" s="67"/>
      <c r="N400" s="67"/>
      <c r="O400" s="67"/>
      <c r="P400" s="67"/>
      <c r="Q400" s="67"/>
      <c r="R400" s="67"/>
      <c r="S400" s="67"/>
      <c r="T400" s="67"/>
      <c r="U400" s="67"/>
      <c r="V400" s="67"/>
      <c r="W400" s="67"/>
      <c r="X400" s="67"/>
      <c r="Y400" s="67"/>
      <c r="Z400" s="82"/>
      <c r="AA400" s="67"/>
      <c r="AB400" s="67"/>
      <c r="AC400" s="67"/>
      <c r="AD400" s="67"/>
      <c r="AE400" s="67"/>
      <c r="AF400" s="67"/>
      <c r="AG400" s="67"/>
      <c r="AH400" s="67"/>
      <c r="AI400" s="67"/>
      <c r="AJ400" s="67"/>
      <c r="AK400" s="67"/>
      <c r="AL400" s="67"/>
    </row>
    <row r="401" spans="1:38" ht="15.75" customHeight="1">
      <c r="A401" s="67"/>
      <c r="B401" s="67"/>
      <c r="C401" s="67"/>
      <c r="D401" s="67"/>
      <c r="E401" s="67"/>
      <c r="F401" s="67"/>
      <c r="G401" s="67"/>
      <c r="H401" s="67"/>
      <c r="I401" s="67"/>
      <c r="J401" s="82"/>
      <c r="K401" s="67"/>
      <c r="L401" s="67"/>
      <c r="M401" s="67"/>
      <c r="N401" s="67"/>
      <c r="O401" s="67"/>
      <c r="P401" s="67"/>
      <c r="Q401" s="67"/>
      <c r="R401" s="67"/>
      <c r="S401" s="67"/>
      <c r="T401" s="67"/>
      <c r="U401" s="67"/>
      <c r="V401" s="67"/>
      <c r="W401" s="67"/>
      <c r="X401" s="67"/>
      <c r="Y401" s="67"/>
      <c r="Z401" s="82"/>
      <c r="AA401" s="67"/>
      <c r="AB401" s="67"/>
      <c r="AC401" s="67"/>
      <c r="AD401" s="67"/>
      <c r="AE401" s="67"/>
      <c r="AF401" s="67"/>
      <c r="AG401" s="67"/>
      <c r="AH401" s="67"/>
      <c r="AI401" s="67"/>
      <c r="AJ401" s="67"/>
      <c r="AK401" s="67"/>
      <c r="AL401" s="67"/>
    </row>
    <row r="402" spans="1:38" ht="15.75" customHeight="1">
      <c r="A402" s="67"/>
      <c r="B402" s="67"/>
      <c r="C402" s="67"/>
      <c r="D402" s="67"/>
      <c r="E402" s="67"/>
      <c r="F402" s="67"/>
      <c r="G402" s="67"/>
      <c r="H402" s="67"/>
      <c r="I402" s="67"/>
      <c r="J402" s="82"/>
      <c r="K402" s="67"/>
      <c r="L402" s="67"/>
      <c r="M402" s="67"/>
      <c r="N402" s="67"/>
      <c r="O402" s="67"/>
      <c r="P402" s="67"/>
      <c r="Q402" s="67"/>
      <c r="R402" s="67"/>
      <c r="S402" s="67"/>
      <c r="T402" s="67"/>
      <c r="U402" s="67"/>
      <c r="V402" s="67"/>
      <c r="W402" s="67"/>
      <c r="X402" s="67"/>
      <c r="Y402" s="67"/>
      <c r="Z402" s="82"/>
      <c r="AA402" s="67"/>
      <c r="AB402" s="67"/>
      <c r="AC402" s="67"/>
      <c r="AD402" s="67"/>
      <c r="AE402" s="67"/>
      <c r="AF402" s="67"/>
      <c r="AG402" s="67"/>
      <c r="AH402" s="67"/>
      <c r="AI402" s="67"/>
      <c r="AJ402" s="67"/>
      <c r="AK402" s="67"/>
      <c r="AL402" s="67"/>
    </row>
    <row r="403" spans="1:38" ht="15.75" customHeight="1">
      <c r="A403" s="67"/>
      <c r="B403" s="67"/>
      <c r="C403" s="67"/>
      <c r="D403" s="67"/>
      <c r="E403" s="67"/>
      <c r="F403" s="67"/>
      <c r="G403" s="67"/>
      <c r="H403" s="67"/>
      <c r="I403" s="67"/>
      <c r="J403" s="82"/>
      <c r="K403" s="67"/>
      <c r="L403" s="67"/>
      <c r="M403" s="67"/>
      <c r="N403" s="67"/>
      <c r="O403" s="67"/>
      <c r="P403" s="67"/>
      <c r="Q403" s="67"/>
      <c r="R403" s="67"/>
      <c r="S403" s="67"/>
      <c r="T403" s="67"/>
      <c r="U403" s="67"/>
      <c r="V403" s="67"/>
      <c r="W403" s="67"/>
      <c r="X403" s="67"/>
      <c r="Y403" s="67"/>
      <c r="Z403" s="82"/>
      <c r="AA403" s="67"/>
      <c r="AB403" s="67"/>
      <c r="AC403" s="67"/>
      <c r="AD403" s="67"/>
      <c r="AE403" s="67"/>
      <c r="AF403" s="67"/>
      <c r="AG403" s="67"/>
      <c r="AH403" s="67"/>
      <c r="AI403" s="67"/>
      <c r="AJ403" s="67"/>
      <c r="AK403" s="67"/>
      <c r="AL403" s="67"/>
    </row>
    <row r="404" spans="1:38" ht="15.75" customHeight="1">
      <c r="A404" s="67"/>
      <c r="B404" s="67"/>
      <c r="C404" s="67"/>
      <c r="D404" s="67"/>
      <c r="E404" s="67"/>
      <c r="F404" s="67"/>
      <c r="G404" s="67"/>
      <c r="H404" s="67"/>
      <c r="I404" s="67"/>
      <c r="J404" s="82"/>
      <c r="K404" s="67"/>
      <c r="L404" s="67"/>
      <c r="M404" s="67"/>
      <c r="N404" s="67"/>
      <c r="O404" s="67"/>
      <c r="P404" s="67"/>
      <c r="Q404" s="67"/>
      <c r="R404" s="67"/>
      <c r="S404" s="67"/>
      <c r="T404" s="67"/>
      <c r="U404" s="67"/>
      <c r="V404" s="67"/>
      <c r="W404" s="67"/>
      <c r="X404" s="67"/>
      <c r="Y404" s="67"/>
      <c r="Z404" s="82"/>
      <c r="AA404" s="67"/>
      <c r="AB404" s="67"/>
      <c r="AC404" s="67"/>
      <c r="AD404" s="67"/>
      <c r="AE404" s="67"/>
      <c r="AF404" s="67"/>
      <c r="AG404" s="67"/>
      <c r="AH404" s="67"/>
      <c r="AI404" s="67"/>
      <c r="AJ404" s="67"/>
      <c r="AK404" s="67"/>
      <c r="AL404" s="67"/>
    </row>
    <row r="405" spans="1:38" ht="15.75" customHeight="1">
      <c r="A405" s="67"/>
      <c r="B405" s="67"/>
      <c r="C405" s="67"/>
      <c r="D405" s="67"/>
      <c r="E405" s="67"/>
      <c r="F405" s="67"/>
      <c r="G405" s="67"/>
      <c r="H405" s="67"/>
      <c r="I405" s="67"/>
      <c r="J405" s="82"/>
      <c r="K405" s="67"/>
      <c r="L405" s="67"/>
      <c r="M405" s="67"/>
      <c r="N405" s="67"/>
      <c r="O405" s="67"/>
      <c r="P405" s="67"/>
      <c r="Q405" s="67"/>
      <c r="R405" s="67"/>
      <c r="S405" s="67"/>
      <c r="T405" s="67"/>
      <c r="U405" s="67"/>
      <c r="V405" s="67"/>
      <c r="W405" s="67"/>
      <c r="X405" s="67"/>
      <c r="Y405" s="67"/>
      <c r="Z405" s="82"/>
      <c r="AA405" s="67"/>
      <c r="AB405" s="67"/>
      <c r="AC405" s="67"/>
      <c r="AD405" s="67"/>
      <c r="AE405" s="67"/>
      <c r="AF405" s="67"/>
      <c r="AG405" s="67"/>
      <c r="AH405" s="67"/>
      <c r="AI405" s="67"/>
      <c r="AJ405" s="67"/>
      <c r="AK405" s="67"/>
      <c r="AL405" s="67"/>
    </row>
    <row r="406" spans="1:38" ht="15.75" customHeight="1">
      <c r="A406" s="67"/>
      <c r="B406" s="67"/>
      <c r="C406" s="67"/>
      <c r="D406" s="67"/>
      <c r="E406" s="67"/>
      <c r="F406" s="67"/>
      <c r="G406" s="67"/>
      <c r="H406" s="67"/>
      <c r="I406" s="67"/>
      <c r="J406" s="82"/>
      <c r="K406" s="67"/>
      <c r="L406" s="67"/>
      <c r="M406" s="67"/>
      <c r="N406" s="67"/>
      <c r="O406" s="67"/>
      <c r="P406" s="67"/>
      <c r="Q406" s="67"/>
      <c r="R406" s="67"/>
      <c r="S406" s="67"/>
      <c r="T406" s="67"/>
      <c r="U406" s="67"/>
      <c r="V406" s="67"/>
      <c r="W406" s="67"/>
      <c r="X406" s="67"/>
      <c r="Y406" s="67"/>
      <c r="Z406" s="82"/>
      <c r="AA406" s="67"/>
      <c r="AB406" s="67"/>
      <c r="AC406" s="67"/>
      <c r="AD406" s="67"/>
      <c r="AE406" s="67"/>
      <c r="AF406" s="67"/>
      <c r="AG406" s="67"/>
      <c r="AH406" s="67"/>
      <c r="AI406" s="67"/>
      <c r="AJ406" s="67"/>
      <c r="AK406" s="67"/>
      <c r="AL406" s="67"/>
    </row>
    <row r="407" spans="1:38" ht="15.75" customHeight="1">
      <c r="A407" s="67"/>
      <c r="B407" s="67"/>
      <c r="C407" s="67"/>
      <c r="D407" s="67"/>
      <c r="E407" s="67"/>
      <c r="F407" s="67"/>
      <c r="G407" s="67"/>
      <c r="H407" s="67"/>
      <c r="I407" s="67"/>
      <c r="J407" s="82"/>
      <c r="K407" s="67"/>
      <c r="L407" s="67"/>
      <c r="M407" s="67"/>
      <c r="N407" s="67"/>
      <c r="O407" s="67"/>
      <c r="P407" s="67"/>
      <c r="Q407" s="67"/>
      <c r="R407" s="67"/>
      <c r="S407" s="67"/>
      <c r="T407" s="67"/>
      <c r="U407" s="67"/>
      <c r="V407" s="67"/>
      <c r="W407" s="67"/>
      <c r="X407" s="67"/>
      <c r="Y407" s="67"/>
      <c r="Z407" s="82"/>
      <c r="AA407" s="67"/>
      <c r="AB407" s="67"/>
      <c r="AC407" s="67"/>
      <c r="AD407" s="67"/>
      <c r="AE407" s="67"/>
      <c r="AF407" s="67"/>
      <c r="AG407" s="67"/>
      <c r="AH407" s="67"/>
      <c r="AI407" s="67"/>
      <c r="AJ407" s="67"/>
      <c r="AK407" s="67"/>
      <c r="AL407" s="67"/>
    </row>
    <row r="408" spans="1:38" ht="15.75" customHeight="1">
      <c r="A408" s="67"/>
      <c r="B408" s="67"/>
      <c r="C408" s="67"/>
      <c r="D408" s="67"/>
      <c r="E408" s="67"/>
      <c r="F408" s="67"/>
      <c r="G408" s="67"/>
      <c r="H408" s="67"/>
      <c r="I408" s="67"/>
      <c r="J408" s="82"/>
      <c r="K408" s="67"/>
      <c r="L408" s="67"/>
      <c r="M408" s="67"/>
      <c r="N408" s="67"/>
      <c r="O408" s="67"/>
      <c r="P408" s="67"/>
      <c r="Q408" s="67"/>
      <c r="R408" s="67"/>
      <c r="S408" s="67"/>
      <c r="T408" s="67"/>
      <c r="U408" s="67"/>
      <c r="V408" s="67"/>
      <c r="W408" s="67"/>
      <c r="X408" s="67"/>
      <c r="Y408" s="67"/>
      <c r="Z408" s="82"/>
      <c r="AA408" s="67"/>
      <c r="AB408" s="67"/>
      <c r="AC408" s="67"/>
      <c r="AD408" s="67"/>
      <c r="AE408" s="67"/>
      <c r="AF408" s="67"/>
      <c r="AG408" s="67"/>
      <c r="AH408" s="67"/>
      <c r="AI408" s="67"/>
      <c r="AJ408" s="67"/>
      <c r="AK408" s="67"/>
      <c r="AL408" s="67"/>
    </row>
    <row r="409" spans="1:38" ht="15.75" customHeight="1">
      <c r="A409" s="67"/>
      <c r="B409" s="67"/>
      <c r="C409" s="67"/>
      <c r="D409" s="67"/>
      <c r="E409" s="67"/>
      <c r="F409" s="67"/>
      <c r="G409" s="67"/>
      <c r="H409" s="67"/>
      <c r="I409" s="67"/>
      <c r="J409" s="82"/>
      <c r="K409" s="67"/>
      <c r="L409" s="67"/>
      <c r="M409" s="67"/>
      <c r="N409" s="67"/>
      <c r="O409" s="67"/>
      <c r="P409" s="67"/>
      <c r="Q409" s="67"/>
      <c r="R409" s="67"/>
      <c r="S409" s="67"/>
      <c r="T409" s="67"/>
      <c r="U409" s="67"/>
      <c r="V409" s="67"/>
      <c r="W409" s="67"/>
      <c r="X409" s="67"/>
      <c r="Y409" s="67"/>
      <c r="Z409" s="82"/>
      <c r="AA409" s="67"/>
      <c r="AB409" s="67"/>
      <c r="AC409" s="67"/>
      <c r="AD409" s="67"/>
      <c r="AE409" s="67"/>
      <c r="AF409" s="67"/>
      <c r="AG409" s="67"/>
      <c r="AH409" s="67"/>
      <c r="AI409" s="67"/>
      <c r="AJ409" s="67"/>
      <c r="AK409" s="67"/>
      <c r="AL409" s="67"/>
    </row>
    <row r="410" spans="1:38" ht="15.75" customHeight="1">
      <c r="A410" s="67"/>
      <c r="B410" s="67"/>
      <c r="C410" s="67"/>
      <c r="D410" s="67"/>
      <c r="E410" s="67"/>
      <c r="F410" s="67"/>
      <c r="G410" s="67"/>
      <c r="H410" s="67"/>
      <c r="I410" s="67"/>
      <c r="J410" s="82"/>
      <c r="K410" s="67"/>
      <c r="L410" s="67"/>
      <c r="M410" s="67"/>
      <c r="N410" s="67"/>
      <c r="O410" s="67"/>
      <c r="P410" s="67"/>
      <c r="Q410" s="67"/>
      <c r="R410" s="67"/>
      <c r="S410" s="67"/>
      <c r="T410" s="67"/>
      <c r="U410" s="67"/>
      <c r="V410" s="67"/>
      <c r="W410" s="67"/>
      <c r="X410" s="67"/>
      <c r="Y410" s="67"/>
      <c r="Z410" s="82"/>
      <c r="AA410" s="67"/>
      <c r="AB410" s="67"/>
      <c r="AC410" s="67"/>
      <c r="AD410" s="67"/>
      <c r="AE410" s="67"/>
      <c r="AF410" s="67"/>
      <c r="AG410" s="67"/>
      <c r="AH410" s="67"/>
      <c r="AI410" s="67"/>
      <c r="AJ410" s="67"/>
      <c r="AK410" s="67"/>
      <c r="AL410" s="67"/>
    </row>
    <row r="411" spans="1:38" ht="15.75" customHeight="1">
      <c r="A411" s="67"/>
      <c r="B411" s="67"/>
      <c r="C411" s="67"/>
      <c r="D411" s="67"/>
      <c r="E411" s="67"/>
      <c r="F411" s="67"/>
      <c r="G411" s="67"/>
      <c r="H411" s="67"/>
      <c r="I411" s="67"/>
      <c r="J411" s="82"/>
      <c r="K411" s="67"/>
      <c r="L411" s="67"/>
      <c r="M411" s="67"/>
      <c r="N411" s="67"/>
      <c r="O411" s="67"/>
      <c r="P411" s="67"/>
      <c r="Q411" s="67"/>
      <c r="R411" s="67"/>
      <c r="S411" s="67"/>
      <c r="T411" s="67"/>
      <c r="U411" s="67"/>
      <c r="V411" s="67"/>
      <c r="W411" s="67"/>
      <c r="X411" s="67"/>
      <c r="Y411" s="67"/>
      <c r="Z411" s="82"/>
      <c r="AA411" s="67"/>
      <c r="AB411" s="67"/>
      <c r="AC411" s="67"/>
      <c r="AD411" s="67"/>
      <c r="AE411" s="67"/>
      <c r="AF411" s="67"/>
      <c r="AG411" s="67"/>
      <c r="AH411" s="67"/>
      <c r="AI411" s="67"/>
      <c r="AJ411" s="67"/>
      <c r="AK411" s="67"/>
      <c r="AL411" s="67"/>
    </row>
    <row r="412" spans="1:38" ht="15.75" customHeight="1">
      <c r="A412" s="67"/>
      <c r="B412" s="67"/>
      <c r="C412" s="67"/>
      <c r="D412" s="67"/>
      <c r="E412" s="67"/>
      <c r="F412" s="67"/>
      <c r="G412" s="67"/>
      <c r="H412" s="67"/>
      <c r="I412" s="67"/>
      <c r="J412" s="82"/>
      <c r="K412" s="67"/>
      <c r="L412" s="67"/>
      <c r="M412" s="67"/>
      <c r="N412" s="67"/>
      <c r="O412" s="67"/>
      <c r="P412" s="67"/>
      <c r="Q412" s="67"/>
      <c r="R412" s="67"/>
      <c r="S412" s="67"/>
      <c r="T412" s="67"/>
      <c r="U412" s="67"/>
      <c r="V412" s="67"/>
      <c r="W412" s="67"/>
      <c r="X412" s="67"/>
      <c r="Y412" s="67"/>
      <c r="Z412" s="82"/>
      <c r="AA412" s="67"/>
      <c r="AB412" s="67"/>
      <c r="AC412" s="67"/>
      <c r="AD412" s="67"/>
      <c r="AE412" s="67"/>
      <c r="AF412" s="67"/>
      <c r="AG412" s="67"/>
      <c r="AH412" s="67"/>
      <c r="AI412" s="67"/>
      <c r="AJ412" s="67"/>
      <c r="AK412" s="67"/>
      <c r="AL412" s="67"/>
    </row>
    <row r="413" spans="1:38" ht="15.75" customHeight="1">
      <c r="A413" s="67"/>
      <c r="B413" s="67"/>
      <c r="C413" s="67"/>
      <c r="D413" s="67"/>
      <c r="E413" s="67"/>
      <c r="F413" s="67"/>
      <c r="G413" s="67"/>
      <c r="H413" s="67"/>
      <c r="I413" s="67"/>
      <c r="J413" s="82"/>
      <c r="K413" s="67"/>
      <c r="L413" s="67"/>
      <c r="M413" s="67"/>
      <c r="N413" s="67"/>
      <c r="O413" s="67"/>
      <c r="P413" s="67"/>
      <c r="Q413" s="67"/>
      <c r="R413" s="67"/>
      <c r="S413" s="67"/>
      <c r="T413" s="67"/>
      <c r="U413" s="67"/>
      <c r="V413" s="67"/>
      <c r="W413" s="67"/>
      <c r="X413" s="67"/>
      <c r="Y413" s="67"/>
      <c r="Z413" s="82"/>
      <c r="AA413" s="67"/>
      <c r="AB413" s="67"/>
      <c r="AC413" s="67"/>
      <c r="AD413" s="67"/>
      <c r="AE413" s="67"/>
      <c r="AF413" s="67"/>
      <c r="AG413" s="67"/>
      <c r="AH413" s="67"/>
      <c r="AI413" s="67"/>
      <c r="AJ413" s="67"/>
      <c r="AK413" s="67"/>
      <c r="AL413" s="67"/>
    </row>
    <row r="414" spans="1:38" ht="15.75" customHeight="1">
      <c r="A414" s="67"/>
      <c r="B414" s="67"/>
      <c r="C414" s="67"/>
      <c r="D414" s="67"/>
      <c r="E414" s="67"/>
      <c r="F414" s="67"/>
      <c r="G414" s="67"/>
      <c r="H414" s="67"/>
      <c r="I414" s="67"/>
      <c r="J414" s="82"/>
      <c r="K414" s="67"/>
      <c r="L414" s="67"/>
      <c r="M414" s="67"/>
      <c r="N414" s="67"/>
      <c r="O414" s="67"/>
      <c r="P414" s="67"/>
      <c r="Q414" s="67"/>
      <c r="R414" s="67"/>
      <c r="S414" s="67"/>
      <c r="T414" s="67"/>
      <c r="U414" s="67"/>
      <c r="V414" s="67"/>
      <c r="W414" s="67"/>
      <c r="X414" s="67"/>
      <c r="Y414" s="67"/>
      <c r="Z414" s="82"/>
      <c r="AA414" s="67"/>
      <c r="AB414" s="67"/>
      <c r="AC414" s="67"/>
      <c r="AD414" s="67"/>
      <c r="AE414" s="67"/>
      <c r="AF414" s="67"/>
      <c r="AG414" s="67"/>
      <c r="AH414" s="67"/>
      <c r="AI414" s="67"/>
      <c r="AJ414" s="67"/>
      <c r="AK414" s="67"/>
      <c r="AL414" s="67"/>
    </row>
    <row r="415" spans="1:38" ht="15.75" customHeight="1">
      <c r="A415" s="67"/>
      <c r="B415" s="67"/>
      <c r="C415" s="67"/>
      <c r="D415" s="67"/>
      <c r="E415" s="67"/>
      <c r="F415" s="67"/>
      <c r="G415" s="67"/>
      <c r="H415" s="67"/>
      <c r="I415" s="67"/>
      <c r="J415" s="82"/>
      <c r="K415" s="67"/>
      <c r="L415" s="67"/>
      <c r="M415" s="67"/>
      <c r="N415" s="67"/>
      <c r="O415" s="67"/>
      <c r="P415" s="67"/>
      <c r="Q415" s="67"/>
      <c r="R415" s="67"/>
      <c r="S415" s="67"/>
      <c r="T415" s="67"/>
      <c r="U415" s="67"/>
      <c r="V415" s="67"/>
      <c r="W415" s="67"/>
      <c r="X415" s="67"/>
      <c r="Y415" s="67"/>
      <c r="Z415" s="82"/>
      <c r="AA415" s="67"/>
      <c r="AB415" s="67"/>
      <c r="AC415" s="67"/>
      <c r="AD415" s="67"/>
      <c r="AE415" s="67"/>
      <c r="AF415" s="67"/>
      <c r="AG415" s="67"/>
      <c r="AH415" s="67"/>
      <c r="AI415" s="67"/>
      <c r="AJ415" s="67"/>
      <c r="AK415" s="67"/>
      <c r="AL415" s="67"/>
    </row>
    <row r="416" spans="1:38" ht="15.75" customHeight="1">
      <c r="A416" s="67"/>
      <c r="B416" s="67"/>
      <c r="C416" s="67"/>
      <c r="D416" s="67"/>
      <c r="E416" s="67"/>
      <c r="F416" s="67"/>
      <c r="G416" s="67"/>
      <c r="H416" s="67"/>
      <c r="I416" s="67"/>
      <c r="J416" s="82"/>
      <c r="K416" s="67"/>
      <c r="L416" s="67"/>
      <c r="M416" s="67"/>
      <c r="N416" s="67"/>
      <c r="O416" s="67"/>
      <c r="P416" s="67"/>
      <c r="Q416" s="67"/>
      <c r="R416" s="67"/>
      <c r="S416" s="67"/>
      <c r="T416" s="67"/>
      <c r="U416" s="67"/>
      <c r="V416" s="67"/>
      <c r="W416" s="67"/>
      <c r="X416" s="67"/>
      <c r="Y416" s="67"/>
      <c r="Z416" s="82"/>
      <c r="AA416" s="67"/>
      <c r="AB416" s="67"/>
      <c r="AC416" s="67"/>
      <c r="AD416" s="67"/>
      <c r="AE416" s="67"/>
      <c r="AF416" s="67"/>
      <c r="AG416" s="67"/>
      <c r="AH416" s="67"/>
      <c r="AI416" s="67"/>
      <c r="AJ416" s="67"/>
      <c r="AK416" s="67"/>
      <c r="AL416" s="67"/>
    </row>
    <row r="417" spans="1:38" ht="15.75" customHeight="1">
      <c r="A417" s="67"/>
      <c r="B417" s="67"/>
      <c r="C417" s="67"/>
      <c r="D417" s="67"/>
      <c r="E417" s="67"/>
      <c r="F417" s="67"/>
      <c r="G417" s="67"/>
      <c r="H417" s="67"/>
      <c r="I417" s="67"/>
      <c r="J417" s="82"/>
      <c r="K417" s="67"/>
      <c r="L417" s="67"/>
      <c r="M417" s="67"/>
      <c r="N417" s="67"/>
      <c r="O417" s="67"/>
      <c r="P417" s="67"/>
      <c r="Q417" s="67"/>
      <c r="R417" s="67"/>
      <c r="S417" s="67"/>
      <c r="T417" s="67"/>
      <c r="U417" s="67"/>
      <c r="V417" s="67"/>
      <c r="W417" s="67"/>
      <c r="X417" s="67"/>
      <c r="Y417" s="67"/>
      <c r="Z417" s="82"/>
      <c r="AA417" s="67"/>
      <c r="AB417" s="67"/>
      <c r="AC417" s="67"/>
      <c r="AD417" s="67"/>
      <c r="AE417" s="67"/>
      <c r="AF417" s="67"/>
      <c r="AG417" s="67"/>
      <c r="AH417" s="67"/>
      <c r="AI417" s="67"/>
      <c r="AJ417" s="67"/>
      <c r="AK417" s="67"/>
      <c r="AL417" s="67"/>
    </row>
    <row r="418" spans="1:38" ht="15.75" customHeight="1">
      <c r="A418" s="67"/>
      <c r="B418" s="67"/>
      <c r="C418" s="67"/>
      <c r="D418" s="67"/>
      <c r="E418" s="67"/>
      <c r="F418" s="67"/>
      <c r="G418" s="67"/>
      <c r="H418" s="67"/>
      <c r="I418" s="67"/>
      <c r="J418" s="82"/>
      <c r="K418" s="67"/>
      <c r="L418" s="67"/>
      <c r="M418" s="67"/>
      <c r="N418" s="67"/>
      <c r="O418" s="67"/>
      <c r="P418" s="67"/>
      <c r="Q418" s="67"/>
      <c r="R418" s="67"/>
      <c r="S418" s="67"/>
      <c r="T418" s="67"/>
      <c r="U418" s="67"/>
      <c r="V418" s="67"/>
      <c r="W418" s="67"/>
      <c r="X418" s="67"/>
      <c r="Y418" s="67"/>
      <c r="Z418" s="82"/>
      <c r="AA418" s="67"/>
      <c r="AB418" s="67"/>
      <c r="AC418" s="67"/>
      <c r="AD418" s="67"/>
      <c r="AE418" s="67"/>
      <c r="AF418" s="67"/>
      <c r="AG418" s="67"/>
      <c r="AH418" s="67"/>
      <c r="AI418" s="67"/>
      <c r="AJ418" s="67"/>
      <c r="AK418" s="67"/>
      <c r="AL418" s="67"/>
    </row>
    <row r="419" spans="1:38" ht="15.75" customHeight="1">
      <c r="A419" s="67"/>
      <c r="B419" s="67"/>
      <c r="C419" s="67"/>
      <c r="D419" s="67"/>
      <c r="E419" s="67"/>
      <c r="F419" s="67"/>
      <c r="G419" s="67"/>
      <c r="H419" s="67"/>
      <c r="I419" s="67"/>
      <c r="J419" s="82"/>
      <c r="K419" s="67"/>
      <c r="L419" s="67"/>
      <c r="M419" s="67"/>
      <c r="N419" s="67"/>
      <c r="O419" s="67"/>
      <c r="P419" s="67"/>
      <c r="Q419" s="67"/>
      <c r="R419" s="67"/>
      <c r="S419" s="67"/>
      <c r="T419" s="67"/>
      <c r="U419" s="67"/>
      <c r="V419" s="67"/>
      <c r="W419" s="67"/>
      <c r="X419" s="67"/>
      <c r="Y419" s="67"/>
      <c r="Z419" s="82"/>
      <c r="AA419" s="67"/>
      <c r="AB419" s="67"/>
      <c r="AC419" s="67"/>
      <c r="AD419" s="67"/>
      <c r="AE419" s="67"/>
      <c r="AF419" s="67"/>
      <c r="AG419" s="67"/>
      <c r="AH419" s="67"/>
      <c r="AI419" s="67"/>
      <c r="AJ419" s="67"/>
      <c r="AK419" s="67"/>
      <c r="AL419" s="67"/>
    </row>
    <row r="420" spans="1:38" ht="15.75" customHeight="1">
      <c r="A420" s="67"/>
      <c r="B420" s="67"/>
      <c r="C420" s="67"/>
      <c r="D420" s="67"/>
      <c r="E420" s="67"/>
      <c r="F420" s="67"/>
      <c r="G420" s="67"/>
      <c r="H420" s="67"/>
      <c r="I420" s="67"/>
      <c r="J420" s="82"/>
      <c r="K420" s="67"/>
      <c r="L420" s="67"/>
      <c r="M420" s="67"/>
      <c r="N420" s="67"/>
      <c r="O420" s="67"/>
      <c r="P420" s="67"/>
      <c r="Q420" s="67"/>
      <c r="R420" s="67"/>
      <c r="S420" s="67"/>
      <c r="T420" s="67"/>
      <c r="U420" s="67"/>
      <c r="V420" s="67"/>
      <c r="W420" s="67"/>
      <c r="X420" s="67"/>
      <c r="Y420" s="67"/>
      <c r="Z420" s="82"/>
      <c r="AA420" s="67"/>
      <c r="AB420" s="67"/>
      <c r="AC420" s="67"/>
      <c r="AD420" s="67"/>
      <c r="AE420" s="67"/>
      <c r="AF420" s="67"/>
      <c r="AG420" s="67"/>
      <c r="AH420" s="67"/>
      <c r="AI420" s="67"/>
      <c r="AJ420" s="67"/>
      <c r="AK420" s="67"/>
      <c r="AL420" s="67"/>
    </row>
    <row r="421" spans="1:38" ht="15.75" customHeight="1">
      <c r="A421" s="67"/>
      <c r="B421" s="67"/>
      <c r="C421" s="67"/>
      <c r="D421" s="67"/>
      <c r="E421" s="67"/>
      <c r="F421" s="67"/>
      <c r="G421" s="67"/>
      <c r="H421" s="67"/>
      <c r="I421" s="67"/>
      <c r="J421" s="82"/>
      <c r="K421" s="67"/>
      <c r="L421" s="67"/>
      <c r="M421" s="67"/>
      <c r="N421" s="67"/>
      <c r="O421" s="67"/>
      <c r="P421" s="67"/>
      <c r="Q421" s="67"/>
      <c r="R421" s="67"/>
      <c r="S421" s="67"/>
      <c r="T421" s="67"/>
      <c r="U421" s="67"/>
      <c r="V421" s="67"/>
      <c r="W421" s="67"/>
      <c r="X421" s="67"/>
      <c r="Y421" s="67"/>
      <c r="Z421" s="82"/>
      <c r="AA421" s="67"/>
      <c r="AB421" s="67"/>
      <c r="AC421" s="67"/>
      <c r="AD421" s="67"/>
      <c r="AE421" s="67"/>
      <c r="AF421" s="67"/>
      <c r="AG421" s="67"/>
      <c r="AH421" s="67"/>
      <c r="AI421" s="67"/>
      <c r="AJ421" s="67"/>
      <c r="AK421" s="67"/>
      <c r="AL421" s="67"/>
    </row>
    <row r="422" spans="1:38" ht="15.75" customHeight="1">
      <c r="A422" s="67"/>
      <c r="B422" s="67"/>
      <c r="C422" s="67"/>
      <c r="D422" s="67"/>
      <c r="E422" s="67"/>
      <c r="F422" s="67"/>
      <c r="G422" s="67"/>
      <c r="H422" s="67"/>
      <c r="I422" s="67"/>
      <c r="J422" s="82"/>
      <c r="K422" s="67"/>
      <c r="L422" s="67"/>
      <c r="M422" s="67"/>
      <c r="N422" s="67"/>
      <c r="O422" s="67"/>
      <c r="P422" s="67"/>
      <c r="Q422" s="67"/>
      <c r="R422" s="67"/>
      <c r="S422" s="67"/>
      <c r="T422" s="67"/>
      <c r="U422" s="67"/>
      <c r="V422" s="67"/>
      <c r="W422" s="67"/>
      <c r="X422" s="67"/>
      <c r="Y422" s="67"/>
      <c r="Z422" s="82"/>
      <c r="AA422" s="67"/>
      <c r="AB422" s="67"/>
      <c r="AC422" s="67"/>
      <c r="AD422" s="67"/>
      <c r="AE422" s="67"/>
      <c r="AF422" s="67"/>
      <c r="AG422" s="67"/>
      <c r="AH422" s="67"/>
      <c r="AI422" s="67"/>
      <c r="AJ422" s="67"/>
      <c r="AK422" s="67"/>
      <c r="AL422" s="67"/>
    </row>
    <row r="423" spans="1:38" ht="15.75" customHeight="1">
      <c r="A423" s="67"/>
      <c r="B423" s="67"/>
      <c r="C423" s="67"/>
      <c r="D423" s="67"/>
      <c r="E423" s="67"/>
      <c r="F423" s="67"/>
      <c r="G423" s="67"/>
      <c r="H423" s="67"/>
      <c r="I423" s="67"/>
      <c r="J423" s="82"/>
      <c r="K423" s="67"/>
      <c r="L423" s="67"/>
      <c r="M423" s="67"/>
      <c r="N423" s="67"/>
      <c r="O423" s="67"/>
      <c r="P423" s="67"/>
      <c r="Q423" s="67"/>
      <c r="R423" s="67"/>
      <c r="S423" s="67"/>
      <c r="T423" s="67"/>
      <c r="U423" s="67"/>
      <c r="V423" s="67"/>
      <c r="W423" s="67"/>
      <c r="X423" s="67"/>
      <c r="Y423" s="67"/>
      <c r="Z423" s="82"/>
      <c r="AA423" s="67"/>
      <c r="AB423" s="67"/>
      <c r="AC423" s="67"/>
      <c r="AD423" s="67"/>
      <c r="AE423" s="67"/>
      <c r="AF423" s="67"/>
      <c r="AG423" s="67"/>
      <c r="AH423" s="67"/>
      <c r="AI423" s="67"/>
      <c r="AJ423" s="67"/>
      <c r="AK423" s="67"/>
      <c r="AL423" s="67"/>
    </row>
    <row r="424" spans="1:38" ht="15.75" customHeight="1">
      <c r="A424" s="67"/>
      <c r="B424" s="67"/>
      <c r="C424" s="67"/>
      <c r="D424" s="67"/>
      <c r="E424" s="67"/>
      <c r="F424" s="67"/>
      <c r="G424" s="67"/>
      <c r="H424" s="67"/>
      <c r="I424" s="67"/>
      <c r="J424" s="82"/>
      <c r="K424" s="67"/>
      <c r="L424" s="67"/>
      <c r="M424" s="67"/>
      <c r="N424" s="67"/>
      <c r="O424" s="67"/>
      <c r="P424" s="67"/>
      <c r="Q424" s="67"/>
      <c r="R424" s="67"/>
      <c r="S424" s="67"/>
      <c r="T424" s="67"/>
      <c r="U424" s="67"/>
      <c r="V424" s="67"/>
      <c r="W424" s="67"/>
      <c r="X424" s="67"/>
      <c r="Y424" s="67"/>
      <c r="Z424" s="82"/>
      <c r="AA424" s="67"/>
      <c r="AB424" s="67"/>
      <c r="AC424" s="67"/>
      <c r="AD424" s="67"/>
      <c r="AE424" s="67"/>
      <c r="AF424" s="67"/>
      <c r="AG424" s="67"/>
      <c r="AH424" s="67"/>
      <c r="AI424" s="67"/>
      <c r="AJ424" s="67"/>
      <c r="AK424" s="67"/>
      <c r="AL424" s="67"/>
    </row>
    <row r="425" spans="1:38" ht="15.75" customHeight="1">
      <c r="A425" s="67"/>
      <c r="B425" s="67"/>
      <c r="C425" s="67"/>
      <c r="D425" s="67"/>
      <c r="E425" s="67"/>
      <c r="F425" s="67"/>
      <c r="G425" s="67"/>
      <c r="H425" s="67"/>
      <c r="I425" s="67"/>
      <c r="J425" s="82"/>
      <c r="K425" s="67"/>
      <c r="L425" s="67"/>
      <c r="M425" s="67"/>
      <c r="N425" s="67"/>
      <c r="O425" s="67"/>
      <c r="P425" s="67"/>
      <c r="Q425" s="67"/>
      <c r="R425" s="67"/>
      <c r="S425" s="67"/>
      <c r="T425" s="67"/>
      <c r="U425" s="67"/>
      <c r="V425" s="67"/>
      <c r="W425" s="67"/>
      <c r="X425" s="67"/>
      <c r="Y425" s="67"/>
      <c r="Z425" s="82"/>
      <c r="AA425" s="67"/>
      <c r="AB425" s="67"/>
      <c r="AC425" s="67"/>
      <c r="AD425" s="67"/>
      <c r="AE425" s="67"/>
      <c r="AF425" s="67"/>
      <c r="AG425" s="67"/>
      <c r="AH425" s="67"/>
      <c r="AI425" s="67"/>
      <c r="AJ425" s="67"/>
      <c r="AK425" s="67"/>
      <c r="AL425" s="67"/>
    </row>
    <row r="426" spans="1:38" ht="15.75" customHeight="1">
      <c r="A426" s="67"/>
      <c r="B426" s="67"/>
      <c r="C426" s="67"/>
      <c r="D426" s="67"/>
      <c r="E426" s="67"/>
      <c r="F426" s="67"/>
      <c r="G426" s="67"/>
      <c r="H426" s="67"/>
      <c r="I426" s="67"/>
      <c r="J426" s="82"/>
      <c r="K426" s="67"/>
      <c r="L426" s="67"/>
      <c r="M426" s="67"/>
      <c r="N426" s="67"/>
      <c r="O426" s="67"/>
      <c r="P426" s="67"/>
      <c r="Q426" s="67"/>
      <c r="R426" s="67"/>
      <c r="S426" s="67"/>
      <c r="T426" s="67"/>
      <c r="U426" s="67"/>
      <c r="V426" s="67"/>
      <c r="W426" s="67"/>
      <c r="X426" s="67"/>
      <c r="Y426" s="67"/>
      <c r="Z426" s="82"/>
      <c r="AA426" s="67"/>
      <c r="AB426" s="67"/>
      <c r="AC426" s="67"/>
      <c r="AD426" s="67"/>
      <c r="AE426" s="67"/>
      <c r="AF426" s="67"/>
      <c r="AG426" s="67"/>
      <c r="AH426" s="67"/>
      <c r="AI426" s="67"/>
      <c r="AJ426" s="67"/>
      <c r="AK426" s="67"/>
      <c r="AL426" s="67"/>
    </row>
    <row r="427" spans="1:38" ht="15.75" customHeight="1">
      <c r="A427" s="67"/>
      <c r="B427" s="67"/>
      <c r="C427" s="67"/>
      <c r="D427" s="67"/>
      <c r="E427" s="67"/>
      <c r="F427" s="67"/>
      <c r="G427" s="67"/>
      <c r="H427" s="67"/>
      <c r="I427" s="67"/>
      <c r="J427" s="82"/>
      <c r="K427" s="67"/>
      <c r="L427" s="67"/>
      <c r="M427" s="67"/>
      <c r="N427" s="67"/>
      <c r="O427" s="67"/>
      <c r="P427" s="67"/>
      <c r="Q427" s="67"/>
      <c r="R427" s="67"/>
      <c r="S427" s="67"/>
      <c r="T427" s="67"/>
      <c r="U427" s="67"/>
      <c r="V427" s="67"/>
      <c r="W427" s="67"/>
      <c r="X427" s="67"/>
      <c r="Y427" s="67"/>
      <c r="Z427" s="82"/>
      <c r="AA427" s="67"/>
      <c r="AB427" s="67"/>
      <c r="AC427" s="67"/>
      <c r="AD427" s="67"/>
      <c r="AE427" s="67"/>
      <c r="AF427" s="67"/>
      <c r="AG427" s="67"/>
      <c r="AH427" s="67"/>
      <c r="AI427" s="67"/>
      <c r="AJ427" s="67"/>
      <c r="AK427" s="67"/>
      <c r="AL427" s="67"/>
    </row>
    <row r="428" spans="1:38" ht="15.75" customHeight="1">
      <c r="A428" s="67"/>
      <c r="B428" s="67"/>
      <c r="C428" s="67"/>
      <c r="D428" s="67"/>
      <c r="E428" s="67"/>
      <c r="F428" s="67"/>
      <c r="G428" s="67"/>
      <c r="H428" s="67"/>
      <c r="I428" s="67"/>
      <c r="J428" s="82"/>
      <c r="K428" s="67"/>
      <c r="L428" s="67"/>
      <c r="M428" s="67"/>
      <c r="N428" s="67"/>
      <c r="O428" s="67"/>
      <c r="P428" s="67"/>
      <c r="Q428" s="67"/>
      <c r="R428" s="67"/>
      <c r="S428" s="67"/>
      <c r="T428" s="67"/>
      <c r="U428" s="67"/>
      <c r="V428" s="67"/>
      <c r="W428" s="67"/>
      <c r="X428" s="67"/>
      <c r="Y428" s="67"/>
      <c r="Z428" s="82"/>
      <c r="AA428" s="67"/>
      <c r="AB428" s="67"/>
      <c r="AC428" s="67"/>
      <c r="AD428" s="67"/>
      <c r="AE428" s="67"/>
      <c r="AF428" s="67"/>
      <c r="AG428" s="67"/>
      <c r="AH428" s="67"/>
      <c r="AI428" s="67"/>
      <c r="AJ428" s="67"/>
      <c r="AK428" s="67"/>
      <c r="AL428" s="67"/>
    </row>
    <row r="429" spans="1:38" ht="15.75" customHeight="1">
      <c r="A429" s="67"/>
      <c r="B429" s="67"/>
      <c r="C429" s="67"/>
      <c r="D429" s="67"/>
      <c r="E429" s="67"/>
      <c r="F429" s="67"/>
      <c r="G429" s="67"/>
      <c r="H429" s="67"/>
      <c r="I429" s="67"/>
      <c r="J429" s="82"/>
      <c r="K429" s="67"/>
      <c r="L429" s="67"/>
      <c r="M429" s="67"/>
      <c r="N429" s="67"/>
      <c r="O429" s="67"/>
      <c r="P429" s="67"/>
      <c r="Q429" s="67"/>
      <c r="R429" s="67"/>
      <c r="S429" s="67"/>
      <c r="T429" s="67"/>
      <c r="U429" s="67"/>
      <c r="V429" s="67"/>
      <c r="W429" s="67"/>
      <c r="X429" s="67"/>
      <c r="Y429" s="67"/>
      <c r="Z429" s="82"/>
      <c r="AA429" s="67"/>
      <c r="AB429" s="67"/>
      <c r="AC429" s="67"/>
      <c r="AD429" s="67"/>
      <c r="AE429" s="67"/>
      <c r="AF429" s="67"/>
      <c r="AG429" s="67"/>
      <c r="AH429" s="67"/>
      <c r="AI429" s="67"/>
      <c r="AJ429" s="67"/>
      <c r="AK429" s="67"/>
      <c r="AL429" s="67"/>
    </row>
    <row r="430" spans="1:38" ht="15.75" customHeight="1">
      <c r="A430" s="67"/>
      <c r="B430" s="67"/>
      <c r="C430" s="67"/>
      <c r="D430" s="67"/>
      <c r="E430" s="67"/>
      <c r="F430" s="67"/>
      <c r="G430" s="67"/>
      <c r="H430" s="67"/>
      <c r="I430" s="67"/>
      <c r="J430" s="82"/>
      <c r="K430" s="67"/>
      <c r="L430" s="67"/>
      <c r="M430" s="67"/>
      <c r="N430" s="67"/>
      <c r="O430" s="67"/>
      <c r="P430" s="67"/>
      <c r="Q430" s="67"/>
      <c r="R430" s="67"/>
      <c r="S430" s="67"/>
      <c r="T430" s="67"/>
      <c r="U430" s="67"/>
      <c r="V430" s="67"/>
      <c r="W430" s="67"/>
      <c r="X430" s="67"/>
      <c r="Y430" s="67"/>
      <c r="Z430" s="82"/>
      <c r="AA430" s="67"/>
      <c r="AB430" s="67"/>
      <c r="AC430" s="67"/>
      <c r="AD430" s="67"/>
      <c r="AE430" s="67"/>
      <c r="AF430" s="67"/>
      <c r="AG430" s="67"/>
      <c r="AH430" s="67"/>
      <c r="AI430" s="67"/>
      <c r="AJ430" s="67"/>
      <c r="AK430" s="67"/>
      <c r="AL430" s="67"/>
    </row>
    <row r="431" spans="1:38" ht="15.75" customHeight="1">
      <c r="A431" s="67"/>
      <c r="B431" s="67"/>
      <c r="C431" s="67"/>
      <c r="D431" s="67"/>
      <c r="E431" s="67"/>
      <c r="F431" s="67"/>
      <c r="G431" s="67"/>
      <c r="H431" s="67"/>
      <c r="I431" s="67"/>
      <c r="J431" s="82"/>
      <c r="K431" s="67"/>
      <c r="L431" s="67"/>
      <c r="M431" s="67"/>
      <c r="N431" s="67"/>
      <c r="O431" s="67"/>
      <c r="P431" s="67"/>
      <c r="Q431" s="67"/>
      <c r="R431" s="67"/>
      <c r="S431" s="67"/>
      <c r="T431" s="67"/>
      <c r="U431" s="67"/>
      <c r="V431" s="67"/>
      <c r="W431" s="67"/>
      <c r="X431" s="67"/>
      <c r="Y431" s="67"/>
      <c r="Z431" s="82"/>
      <c r="AA431" s="67"/>
      <c r="AB431" s="67"/>
      <c r="AC431" s="67"/>
      <c r="AD431" s="67"/>
      <c r="AE431" s="67"/>
      <c r="AF431" s="67"/>
      <c r="AG431" s="67"/>
      <c r="AH431" s="67"/>
      <c r="AI431" s="67"/>
      <c r="AJ431" s="67"/>
      <c r="AK431" s="67"/>
      <c r="AL431" s="67"/>
    </row>
    <row r="432" spans="1:38" ht="15.75" customHeight="1">
      <c r="A432" s="67"/>
      <c r="B432" s="67"/>
      <c r="C432" s="67"/>
      <c r="D432" s="67"/>
      <c r="E432" s="67"/>
      <c r="F432" s="67"/>
      <c r="G432" s="67"/>
      <c r="H432" s="67"/>
      <c r="I432" s="67"/>
      <c r="J432" s="82"/>
      <c r="K432" s="67"/>
      <c r="L432" s="67"/>
      <c r="M432" s="67"/>
      <c r="N432" s="67"/>
      <c r="O432" s="67"/>
      <c r="P432" s="67"/>
      <c r="Q432" s="67"/>
      <c r="R432" s="67"/>
      <c r="S432" s="67"/>
      <c r="T432" s="67"/>
      <c r="U432" s="67"/>
      <c r="V432" s="67"/>
      <c r="W432" s="67"/>
      <c r="X432" s="67"/>
      <c r="Y432" s="67"/>
      <c r="Z432" s="82"/>
      <c r="AA432" s="67"/>
      <c r="AB432" s="67"/>
      <c r="AC432" s="67"/>
      <c r="AD432" s="67"/>
      <c r="AE432" s="67"/>
      <c r="AF432" s="67"/>
      <c r="AG432" s="67"/>
      <c r="AH432" s="67"/>
      <c r="AI432" s="67"/>
      <c r="AJ432" s="67"/>
      <c r="AK432" s="67"/>
      <c r="AL432" s="67"/>
    </row>
    <row r="433" spans="1:38" ht="15.75" customHeight="1">
      <c r="A433" s="67"/>
      <c r="B433" s="67"/>
      <c r="C433" s="67"/>
      <c r="D433" s="67"/>
      <c r="E433" s="67"/>
      <c r="F433" s="67"/>
      <c r="G433" s="67"/>
      <c r="H433" s="67"/>
      <c r="I433" s="67"/>
      <c r="J433" s="82"/>
      <c r="K433" s="67"/>
      <c r="L433" s="67"/>
      <c r="M433" s="67"/>
      <c r="N433" s="67"/>
      <c r="O433" s="67"/>
      <c r="P433" s="67"/>
      <c r="Q433" s="67"/>
      <c r="R433" s="67"/>
      <c r="S433" s="67"/>
      <c r="T433" s="67"/>
      <c r="U433" s="67"/>
      <c r="V433" s="67"/>
      <c r="W433" s="67"/>
      <c r="X433" s="67"/>
      <c r="Y433" s="67"/>
      <c r="Z433" s="82"/>
      <c r="AA433" s="67"/>
      <c r="AB433" s="67"/>
      <c r="AC433" s="67"/>
      <c r="AD433" s="67"/>
      <c r="AE433" s="67"/>
      <c r="AF433" s="67"/>
      <c r="AG433" s="67"/>
      <c r="AH433" s="67"/>
      <c r="AI433" s="67"/>
      <c r="AJ433" s="67"/>
      <c r="AK433" s="67"/>
      <c r="AL433" s="67"/>
    </row>
    <row r="434" spans="1:38" ht="15.75" customHeight="1">
      <c r="A434" s="67"/>
      <c r="B434" s="67"/>
      <c r="C434" s="67"/>
      <c r="D434" s="67"/>
      <c r="E434" s="67"/>
      <c r="F434" s="67"/>
      <c r="G434" s="67"/>
      <c r="H434" s="67"/>
      <c r="I434" s="67"/>
      <c r="J434" s="82"/>
      <c r="K434" s="67"/>
      <c r="L434" s="67"/>
      <c r="M434" s="67"/>
      <c r="N434" s="67"/>
      <c r="O434" s="67"/>
      <c r="P434" s="67"/>
      <c r="Q434" s="67"/>
      <c r="R434" s="67"/>
      <c r="S434" s="67"/>
      <c r="T434" s="67"/>
      <c r="U434" s="67"/>
      <c r="V434" s="67"/>
      <c r="W434" s="67"/>
      <c r="X434" s="67"/>
      <c r="Y434" s="67"/>
      <c r="Z434" s="82"/>
      <c r="AA434" s="67"/>
      <c r="AB434" s="67"/>
      <c r="AC434" s="67"/>
      <c r="AD434" s="67"/>
      <c r="AE434" s="67"/>
      <c r="AF434" s="67"/>
      <c r="AG434" s="67"/>
      <c r="AH434" s="67"/>
      <c r="AI434" s="67"/>
      <c r="AJ434" s="67"/>
      <c r="AK434" s="67"/>
      <c r="AL434" s="67"/>
    </row>
    <row r="435" spans="1:38" ht="15.75" customHeight="1">
      <c r="A435" s="67"/>
      <c r="B435" s="67"/>
      <c r="C435" s="67"/>
      <c r="D435" s="67"/>
      <c r="E435" s="67"/>
      <c r="F435" s="67"/>
      <c r="G435" s="67"/>
      <c r="H435" s="67"/>
      <c r="I435" s="67"/>
      <c r="J435" s="82"/>
      <c r="K435" s="67"/>
      <c r="L435" s="67"/>
      <c r="M435" s="67"/>
      <c r="N435" s="67"/>
      <c r="O435" s="67"/>
      <c r="P435" s="67"/>
      <c r="Q435" s="67"/>
      <c r="R435" s="67"/>
      <c r="S435" s="67"/>
      <c r="T435" s="67"/>
      <c r="U435" s="67"/>
      <c r="V435" s="67"/>
      <c r="W435" s="67"/>
      <c r="X435" s="67"/>
      <c r="Y435" s="67"/>
      <c r="Z435" s="82"/>
      <c r="AA435" s="67"/>
      <c r="AB435" s="67"/>
      <c r="AC435" s="67"/>
      <c r="AD435" s="67"/>
      <c r="AE435" s="67"/>
      <c r="AF435" s="67"/>
      <c r="AG435" s="67"/>
      <c r="AH435" s="67"/>
      <c r="AI435" s="67"/>
      <c r="AJ435" s="67"/>
      <c r="AK435" s="67"/>
      <c r="AL435" s="67"/>
    </row>
    <row r="436" spans="1:38" ht="15.75" customHeight="1">
      <c r="A436" s="67"/>
      <c r="B436" s="67"/>
      <c r="C436" s="67"/>
      <c r="D436" s="67"/>
      <c r="E436" s="67"/>
      <c r="F436" s="67"/>
      <c r="G436" s="67"/>
      <c r="H436" s="67"/>
      <c r="I436" s="67"/>
      <c r="J436" s="82"/>
      <c r="K436" s="67"/>
      <c r="L436" s="67"/>
      <c r="M436" s="67"/>
      <c r="N436" s="67"/>
      <c r="O436" s="67"/>
      <c r="P436" s="67"/>
      <c r="Q436" s="67"/>
      <c r="R436" s="67"/>
      <c r="S436" s="67"/>
      <c r="T436" s="67"/>
      <c r="U436" s="67"/>
      <c r="V436" s="67"/>
      <c r="W436" s="67"/>
      <c r="X436" s="67"/>
      <c r="Y436" s="67"/>
      <c r="Z436" s="82"/>
      <c r="AA436" s="67"/>
      <c r="AB436" s="67"/>
      <c r="AC436" s="67"/>
      <c r="AD436" s="67"/>
      <c r="AE436" s="67"/>
      <c r="AF436" s="67"/>
      <c r="AG436" s="67"/>
      <c r="AH436" s="67"/>
      <c r="AI436" s="67"/>
      <c r="AJ436" s="67"/>
      <c r="AK436" s="67"/>
      <c r="AL436" s="67"/>
    </row>
    <row r="437" spans="1:38" ht="15.75" customHeight="1">
      <c r="A437" s="67"/>
      <c r="B437" s="67"/>
      <c r="C437" s="67"/>
      <c r="D437" s="67"/>
      <c r="E437" s="67"/>
      <c r="F437" s="67"/>
      <c r="G437" s="67"/>
      <c r="H437" s="67"/>
      <c r="I437" s="67"/>
      <c r="J437" s="82"/>
      <c r="K437" s="67"/>
      <c r="L437" s="67"/>
      <c r="M437" s="67"/>
      <c r="N437" s="67"/>
      <c r="O437" s="67"/>
      <c r="P437" s="67"/>
      <c r="Q437" s="67"/>
      <c r="R437" s="67"/>
      <c r="S437" s="67"/>
      <c r="T437" s="67"/>
      <c r="U437" s="67"/>
      <c r="V437" s="67"/>
      <c r="W437" s="67"/>
      <c r="X437" s="67"/>
      <c r="Y437" s="67"/>
      <c r="Z437" s="82"/>
      <c r="AA437" s="67"/>
      <c r="AB437" s="67"/>
      <c r="AC437" s="67"/>
      <c r="AD437" s="67"/>
      <c r="AE437" s="67"/>
      <c r="AF437" s="67"/>
      <c r="AG437" s="67"/>
      <c r="AH437" s="67"/>
      <c r="AI437" s="67"/>
      <c r="AJ437" s="67"/>
      <c r="AK437" s="67"/>
      <c r="AL437" s="67"/>
    </row>
    <row r="438" spans="1:38" ht="15.75" customHeight="1">
      <c r="A438" s="67"/>
      <c r="B438" s="67"/>
      <c r="C438" s="67"/>
      <c r="D438" s="67"/>
      <c r="E438" s="67"/>
      <c r="F438" s="67"/>
      <c r="G438" s="67"/>
      <c r="H438" s="67"/>
      <c r="I438" s="67"/>
      <c r="J438" s="82"/>
      <c r="K438" s="67"/>
      <c r="L438" s="67"/>
      <c r="M438" s="67"/>
      <c r="N438" s="67"/>
      <c r="O438" s="67"/>
      <c r="P438" s="67"/>
      <c r="Q438" s="67"/>
      <c r="R438" s="67"/>
      <c r="S438" s="67"/>
      <c r="T438" s="67"/>
      <c r="U438" s="67"/>
      <c r="V438" s="67"/>
      <c r="W438" s="67"/>
      <c r="X438" s="67"/>
      <c r="Y438" s="67"/>
      <c r="Z438" s="82"/>
      <c r="AA438" s="67"/>
      <c r="AB438" s="67"/>
      <c r="AC438" s="67"/>
      <c r="AD438" s="67"/>
      <c r="AE438" s="67"/>
      <c r="AF438" s="67"/>
      <c r="AG438" s="67"/>
      <c r="AH438" s="67"/>
      <c r="AI438" s="67"/>
      <c r="AJ438" s="67"/>
      <c r="AK438" s="67"/>
      <c r="AL438" s="67"/>
    </row>
    <row r="439" spans="1:38" ht="15.75" customHeight="1">
      <c r="A439" s="67"/>
      <c r="B439" s="67"/>
      <c r="C439" s="67"/>
      <c r="D439" s="67"/>
      <c r="E439" s="67"/>
      <c r="F439" s="67"/>
      <c r="G439" s="67"/>
      <c r="H439" s="67"/>
      <c r="I439" s="67"/>
      <c r="J439" s="82"/>
      <c r="K439" s="67"/>
      <c r="L439" s="67"/>
      <c r="M439" s="67"/>
      <c r="N439" s="67"/>
      <c r="O439" s="67"/>
      <c r="P439" s="67"/>
      <c r="Q439" s="67"/>
      <c r="R439" s="67"/>
      <c r="S439" s="67"/>
      <c r="T439" s="67"/>
      <c r="U439" s="67"/>
      <c r="V439" s="67"/>
      <c r="W439" s="67"/>
      <c r="X439" s="67"/>
      <c r="Y439" s="67"/>
      <c r="Z439" s="82"/>
      <c r="AA439" s="67"/>
      <c r="AB439" s="67"/>
      <c r="AC439" s="67"/>
      <c r="AD439" s="67"/>
      <c r="AE439" s="67"/>
      <c r="AF439" s="67"/>
      <c r="AG439" s="67"/>
      <c r="AH439" s="67"/>
      <c r="AI439" s="67"/>
      <c r="AJ439" s="67"/>
      <c r="AK439" s="67"/>
      <c r="AL439" s="67"/>
    </row>
    <row r="440" spans="1:38" ht="15.75" customHeight="1">
      <c r="A440" s="67"/>
      <c r="B440" s="67"/>
      <c r="C440" s="67"/>
      <c r="D440" s="67"/>
      <c r="E440" s="67"/>
      <c r="F440" s="67"/>
      <c r="G440" s="67"/>
      <c r="H440" s="67"/>
      <c r="I440" s="67"/>
      <c r="J440" s="82"/>
      <c r="K440" s="67"/>
      <c r="L440" s="67"/>
      <c r="M440" s="67"/>
      <c r="N440" s="67"/>
      <c r="O440" s="67"/>
      <c r="P440" s="67"/>
      <c r="Q440" s="67"/>
      <c r="R440" s="67"/>
      <c r="S440" s="67"/>
      <c r="T440" s="67"/>
      <c r="U440" s="67"/>
      <c r="V440" s="67"/>
      <c r="W440" s="67"/>
      <c r="X440" s="67"/>
      <c r="Y440" s="67"/>
      <c r="Z440" s="82"/>
      <c r="AA440" s="67"/>
      <c r="AB440" s="67"/>
      <c r="AC440" s="67"/>
      <c r="AD440" s="67"/>
      <c r="AE440" s="67"/>
      <c r="AF440" s="67"/>
      <c r="AG440" s="67"/>
      <c r="AH440" s="67"/>
      <c r="AI440" s="67"/>
      <c r="AJ440" s="67"/>
      <c r="AK440" s="67"/>
      <c r="AL440" s="67"/>
    </row>
    <row r="441" spans="1:38" ht="15.75" customHeight="1">
      <c r="A441" s="67"/>
      <c r="B441" s="67"/>
      <c r="C441" s="67"/>
      <c r="D441" s="67"/>
      <c r="E441" s="67"/>
      <c r="F441" s="67"/>
      <c r="G441" s="67"/>
      <c r="H441" s="67"/>
      <c r="I441" s="67"/>
      <c r="J441" s="82"/>
      <c r="K441" s="67"/>
      <c r="L441" s="67"/>
      <c r="M441" s="67"/>
      <c r="N441" s="67"/>
      <c r="O441" s="67"/>
      <c r="P441" s="67"/>
      <c r="Q441" s="67"/>
      <c r="R441" s="67"/>
      <c r="S441" s="67"/>
      <c r="T441" s="67"/>
      <c r="U441" s="67"/>
      <c r="V441" s="67"/>
      <c r="W441" s="67"/>
      <c r="X441" s="67"/>
      <c r="Y441" s="67"/>
      <c r="Z441" s="82"/>
      <c r="AA441" s="67"/>
      <c r="AB441" s="67"/>
      <c r="AC441" s="67"/>
      <c r="AD441" s="67"/>
      <c r="AE441" s="67"/>
      <c r="AF441" s="67"/>
      <c r="AG441" s="67"/>
      <c r="AH441" s="67"/>
      <c r="AI441" s="67"/>
      <c r="AJ441" s="67"/>
      <c r="AK441" s="67"/>
      <c r="AL441" s="67"/>
    </row>
    <row r="442" spans="1:38" ht="15.75" customHeight="1">
      <c r="A442" s="67"/>
      <c r="B442" s="67"/>
      <c r="C442" s="67"/>
      <c r="D442" s="67"/>
      <c r="E442" s="67"/>
      <c r="F442" s="67"/>
      <c r="G442" s="67"/>
      <c r="H442" s="67"/>
      <c r="I442" s="67"/>
      <c r="J442" s="82"/>
      <c r="K442" s="67"/>
      <c r="L442" s="67"/>
      <c r="M442" s="67"/>
      <c r="N442" s="67"/>
      <c r="O442" s="67"/>
      <c r="P442" s="67"/>
      <c r="Q442" s="67"/>
      <c r="R442" s="67"/>
      <c r="S442" s="67"/>
      <c r="T442" s="67"/>
      <c r="U442" s="67"/>
      <c r="V442" s="67"/>
      <c r="W442" s="67"/>
      <c r="X442" s="67"/>
      <c r="Y442" s="67"/>
      <c r="Z442" s="82"/>
      <c r="AA442" s="67"/>
      <c r="AB442" s="67"/>
      <c r="AC442" s="67"/>
      <c r="AD442" s="67"/>
      <c r="AE442" s="67"/>
      <c r="AF442" s="67"/>
      <c r="AG442" s="67"/>
      <c r="AH442" s="67"/>
      <c r="AI442" s="67"/>
      <c r="AJ442" s="67"/>
      <c r="AK442" s="67"/>
      <c r="AL442" s="67"/>
    </row>
    <row r="443" spans="1:38" ht="15.75" customHeight="1">
      <c r="A443" s="67"/>
      <c r="B443" s="67"/>
      <c r="C443" s="67"/>
      <c r="D443" s="67"/>
      <c r="E443" s="67"/>
      <c r="F443" s="67"/>
      <c r="G443" s="67"/>
      <c r="H443" s="67"/>
      <c r="I443" s="67"/>
      <c r="J443" s="82"/>
      <c r="K443" s="67"/>
      <c r="L443" s="67"/>
      <c r="M443" s="67"/>
      <c r="N443" s="67"/>
      <c r="O443" s="67"/>
      <c r="P443" s="67"/>
      <c r="Q443" s="67"/>
      <c r="R443" s="67"/>
      <c r="S443" s="67"/>
      <c r="T443" s="67"/>
      <c r="U443" s="67"/>
      <c r="V443" s="67"/>
      <c r="W443" s="67"/>
      <c r="X443" s="67"/>
      <c r="Y443" s="67"/>
      <c r="Z443" s="82"/>
      <c r="AA443" s="67"/>
      <c r="AB443" s="67"/>
      <c r="AC443" s="67"/>
      <c r="AD443" s="67"/>
      <c r="AE443" s="67"/>
      <c r="AF443" s="67"/>
      <c r="AG443" s="67"/>
      <c r="AH443" s="67"/>
      <c r="AI443" s="67"/>
      <c r="AJ443" s="67"/>
      <c r="AK443" s="67"/>
      <c r="AL443" s="67"/>
    </row>
    <row r="444" spans="1:38" ht="15.75" customHeight="1">
      <c r="A444" s="67"/>
      <c r="B444" s="67"/>
      <c r="C444" s="67"/>
      <c r="D444" s="67"/>
      <c r="E444" s="67"/>
      <c r="F444" s="67"/>
      <c r="G444" s="67"/>
      <c r="H444" s="67"/>
      <c r="I444" s="67"/>
      <c r="J444" s="82"/>
      <c r="K444" s="67"/>
      <c r="L444" s="67"/>
      <c r="M444" s="67"/>
      <c r="N444" s="67"/>
      <c r="O444" s="67"/>
      <c r="P444" s="67"/>
      <c r="Q444" s="67"/>
      <c r="R444" s="67"/>
      <c r="S444" s="67"/>
      <c r="T444" s="67"/>
      <c r="U444" s="67"/>
      <c r="V444" s="67"/>
      <c r="W444" s="67"/>
      <c r="X444" s="67"/>
      <c r="Y444" s="67"/>
      <c r="Z444" s="82"/>
      <c r="AA444" s="67"/>
      <c r="AB444" s="67"/>
      <c r="AC444" s="67"/>
      <c r="AD444" s="67"/>
      <c r="AE444" s="67"/>
      <c r="AF444" s="67"/>
      <c r="AG444" s="67"/>
      <c r="AH444" s="67"/>
      <c r="AI444" s="67"/>
      <c r="AJ444" s="67"/>
      <c r="AK444" s="67"/>
      <c r="AL444" s="67"/>
    </row>
    <row r="445" spans="1:38" ht="15.75" customHeight="1">
      <c r="A445" s="67"/>
      <c r="B445" s="67"/>
      <c r="C445" s="67"/>
      <c r="D445" s="67"/>
      <c r="E445" s="67"/>
      <c r="F445" s="67"/>
      <c r="G445" s="67"/>
      <c r="H445" s="67"/>
      <c r="I445" s="67"/>
      <c r="J445" s="82"/>
      <c r="K445" s="67"/>
      <c r="L445" s="67"/>
      <c r="M445" s="67"/>
      <c r="N445" s="67"/>
      <c r="O445" s="67"/>
      <c r="P445" s="67"/>
      <c r="Q445" s="67"/>
      <c r="R445" s="67"/>
      <c r="S445" s="67"/>
      <c r="T445" s="67"/>
      <c r="U445" s="67"/>
      <c r="V445" s="67"/>
      <c r="W445" s="67"/>
      <c r="X445" s="67"/>
      <c r="Y445" s="67"/>
      <c r="Z445" s="82"/>
      <c r="AA445" s="67"/>
      <c r="AB445" s="67"/>
      <c r="AC445" s="67"/>
      <c r="AD445" s="67"/>
      <c r="AE445" s="67"/>
      <c r="AF445" s="67"/>
      <c r="AG445" s="67"/>
      <c r="AH445" s="67"/>
      <c r="AI445" s="67"/>
      <c r="AJ445" s="67"/>
      <c r="AK445" s="67"/>
      <c r="AL445" s="67"/>
    </row>
    <row r="446" spans="1:38" ht="15.75" customHeight="1">
      <c r="A446" s="67"/>
      <c r="B446" s="67"/>
      <c r="C446" s="67"/>
      <c r="D446" s="67"/>
      <c r="E446" s="67"/>
      <c r="F446" s="67"/>
      <c r="G446" s="67"/>
      <c r="H446" s="67"/>
      <c r="I446" s="67"/>
      <c r="J446" s="82"/>
      <c r="K446" s="67"/>
      <c r="L446" s="67"/>
      <c r="M446" s="67"/>
      <c r="N446" s="67"/>
      <c r="O446" s="67"/>
      <c r="P446" s="67"/>
      <c r="Q446" s="67"/>
      <c r="R446" s="67"/>
      <c r="S446" s="67"/>
      <c r="T446" s="67"/>
      <c r="U446" s="67"/>
      <c r="V446" s="67"/>
      <c r="W446" s="67"/>
      <c r="X446" s="67"/>
      <c r="Y446" s="67"/>
      <c r="Z446" s="82"/>
      <c r="AA446" s="67"/>
      <c r="AB446" s="67"/>
      <c r="AC446" s="67"/>
      <c r="AD446" s="67"/>
      <c r="AE446" s="67"/>
      <c r="AF446" s="67"/>
      <c r="AG446" s="67"/>
      <c r="AH446" s="67"/>
      <c r="AI446" s="67"/>
      <c r="AJ446" s="67"/>
      <c r="AK446" s="67"/>
      <c r="AL446" s="67"/>
    </row>
    <row r="447" spans="1:38" ht="15.75" customHeight="1">
      <c r="A447" s="67"/>
      <c r="B447" s="67"/>
      <c r="C447" s="67"/>
      <c r="D447" s="67"/>
      <c r="E447" s="67"/>
      <c r="F447" s="67"/>
      <c r="G447" s="67"/>
      <c r="H447" s="67"/>
      <c r="I447" s="67"/>
      <c r="J447" s="82"/>
      <c r="K447" s="67"/>
      <c r="L447" s="67"/>
      <c r="M447" s="67"/>
      <c r="N447" s="67"/>
      <c r="O447" s="67"/>
      <c r="P447" s="67"/>
      <c r="Q447" s="67"/>
      <c r="R447" s="67"/>
      <c r="S447" s="67"/>
      <c r="T447" s="67"/>
      <c r="U447" s="67"/>
      <c r="V447" s="67"/>
      <c r="W447" s="67"/>
      <c r="X447" s="67"/>
      <c r="Y447" s="67"/>
      <c r="Z447" s="82"/>
      <c r="AA447" s="67"/>
      <c r="AB447" s="67"/>
      <c r="AC447" s="67"/>
      <c r="AD447" s="67"/>
      <c r="AE447" s="67"/>
      <c r="AF447" s="67"/>
      <c r="AG447" s="67"/>
      <c r="AH447" s="67"/>
      <c r="AI447" s="67"/>
      <c r="AJ447" s="67"/>
      <c r="AK447" s="67"/>
      <c r="AL447" s="67"/>
    </row>
    <row r="448" spans="1:38" ht="15.75" customHeight="1">
      <c r="A448" s="67"/>
      <c r="B448" s="67"/>
      <c r="C448" s="67"/>
      <c r="D448" s="67"/>
      <c r="E448" s="67"/>
      <c r="F448" s="67"/>
      <c r="G448" s="67"/>
      <c r="H448" s="67"/>
      <c r="I448" s="67"/>
      <c r="J448" s="82"/>
      <c r="K448" s="67"/>
      <c r="L448" s="67"/>
      <c r="M448" s="67"/>
      <c r="N448" s="67"/>
      <c r="O448" s="67"/>
      <c r="P448" s="67"/>
      <c r="Q448" s="67"/>
      <c r="R448" s="67"/>
      <c r="S448" s="67"/>
      <c r="T448" s="67"/>
      <c r="U448" s="67"/>
      <c r="V448" s="67"/>
      <c r="W448" s="67"/>
      <c r="X448" s="67"/>
      <c r="Y448" s="67"/>
      <c r="Z448" s="82"/>
      <c r="AA448" s="67"/>
      <c r="AB448" s="67"/>
      <c r="AC448" s="67"/>
      <c r="AD448" s="67"/>
      <c r="AE448" s="67"/>
      <c r="AF448" s="67"/>
      <c r="AG448" s="67"/>
      <c r="AH448" s="67"/>
      <c r="AI448" s="67"/>
      <c r="AJ448" s="67"/>
      <c r="AK448" s="67"/>
      <c r="AL448" s="67"/>
    </row>
    <row r="449" spans="1:38" ht="15.75" customHeight="1">
      <c r="A449" s="67"/>
      <c r="B449" s="67"/>
      <c r="C449" s="67"/>
      <c r="D449" s="67"/>
      <c r="E449" s="67"/>
      <c r="F449" s="67"/>
      <c r="G449" s="67"/>
      <c r="H449" s="67"/>
      <c r="I449" s="67"/>
      <c r="J449" s="82"/>
      <c r="K449" s="67"/>
      <c r="L449" s="67"/>
      <c r="M449" s="67"/>
      <c r="N449" s="67"/>
      <c r="O449" s="67"/>
      <c r="P449" s="67"/>
      <c r="Q449" s="67"/>
      <c r="R449" s="67"/>
      <c r="S449" s="67"/>
      <c r="T449" s="67"/>
      <c r="U449" s="67"/>
      <c r="V449" s="67"/>
      <c r="W449" s="67"/>
      <c r="X449" s="67"/>
      <c r="Y449" s="67"/>
      <c r="Z449" s="82"/>
      <c r="AA449" s="67"/>
      <c r="AB449" s="67"/>
      <c r="AC449" s="67"/>
      <c r="AD449" s="67"/>
      <c r="AE449" s="67"/>
      <c r="AF449" s="67"/>
      <c r="AG449" s="67"/>
      <c r="AH449" s="67"/>
      <c r="AI449" s="67"/>
      <c r="AJ449" s="67"/>
      <c r="AK449" s="67"/>
      <c r="AL449" s="67"/>
    </row>
    <row r="450" spans="1:38" ht="15.75" customHeight="1">
      <c r="A450" s="67"/>
      <c r="B450" s="67"/>
      <c r="C450" s="67"/>
      <c r="D450" s="67"/>
      <c r="E450" s="67"/>
      <c r="F450" s="67"/>
      <c r="G450" s="67"/>
      <c r="H450" s="67"/>
      <c r="I450" s="67"/>
      <c r="J450" s="82"/>
      <c r="K450" s="67"/>
      <c r="L450" s="67"/>
      <c r="M450" s="67"/>
      <c r="N450" s="67"/>
      <c r="O450" s="67"/>
      <c r="P450" s="67"/>
      <c r="Q450" s="67"/>
      <c r="R450" s="67"/>
      <c r="S450" s="67"/>
      <c r="T450" s="67"/>
      <c r="U450" s="67"/>
      <c r="V450" s="67"/>
      <c r="W450" s="67"/>
      <c r="X450" s="67"/>
      <c r="Y450" s="67"/>
      <c r="Z450" s="82"/>
      <c r="AA450" s="67"/>
      <c r="AB450" s="67"/>
      <c r="AC450" s="67"/>
      <c r="AD450" s="67"/>
      <c r="AE450" s="67"/>
      <c r="AF450" s="67"/>
      <c r="AG450" s="67"/>
      <c r="AH450" s="67"/>
      <c r="AI450" s="67"/>
      <c r="AJ450" s="67"/>
      <c r="AK450" s="67"/>
      <c r="AL450" s="67"/>
    </row>
    <row r="451" spans="1:38" ht="15.75" customHeight="1">
      <c r="A451" s="67"/>
      <c r="B451" s="67"/>
      <c r="C451" s="67"/>
      <c r="D451" s="67"/>
      <c r="E451" s="67"/>
      <c r="F451" s="67"/>
      <c r="G451" s="67"/>
      <c r="H451" s="67"/>
      <c r="I451" s="67"/>
      <c r="J451" s="82"/>
      <c r="K451" s="67"/>
      <c r="L451" s="67"/>
      <c r="M451" s="67"/>
      <c r="N451" s="67"/>
      <c r="O451" s="67"/>
      <c r="P451" s="67"/>
      <c r="Q451" s="67"/>
      <c r="R451" s="67"/>
      <c r="S451" s="67"/>
      <c r="T451" s="67"/>
      <c r="U451" s="67"/>
      <c r="V451" s="67"/>
      <c r="W451" s="67"/>
      <c r="X451" s="67"/>
      <c r="Y451" s="67"/>
      <c r="Z451" s="82"/>
      <c r="AA451" s="67"/>
      <c r="AB451" s="67"/>
      <c r="AC451" s="67"/>
      <c r="AD451" s="67"/>
      <c r="AE451" s="67"/>
      <c r="AF451" s="67"/>
      <c r="AG451" s="67"/>
      <c r="AH451" s="67"/>
      <c r="AI451" s="67"/>
      <c r="AJ451" s="67"/>
      <c r="AK451" s="67"/>
      <c r="AL451" s="67"/>
    </row>
    <row r="452" spans="1:38" ht="15.75" customHeight="1">
      <c r="A452" s="67"/>
      <c r="B452" s="67"/>
      <c r="C452" s="67"/>
      <c r="D452" s="67"/>
      <c r="E452" s="67"/>
      <c r="F452" s="67"/>
      <c r="G452" s="67"/>
      <c r="H452" s="67"/>
      <c r="I452" s="67"/>
      <c r="J452" s="82"/>
      <c r="K452" s="67"/>
      <c r="L452" s="67"/>
      <c r="M452" s="67"/>
      <c r="N452" s="67"/>
      <c r="O452" s="67"/>
      <c r="P452" s="67"/>
      <c r="Q452" s="67"/>
      <c r="R452" s="67"/>
      <c r="S452" s="67"/>
      <c r="T452" s="67"/>
      <c r="U452" s="67"/>
      <c r="V452" s="67"/>
      <c r="W452" s="67"/>
      <c r="X452" s="67"/>
      <c r="Y452" s="67"/>
      <c r="Z452" s="82"/>
      <c r="AA452" s="67"/>
      <c r="AB452" s="67"/>
      <c r="AC452" s="67"/>
      <c r="AD452" s="67"/>
      <c r="AE452" s="67"/>
      <c r="AF452" s="67"/>
      <c r="AG452" s="67"/>
      <c r="AH452" s="67"/>
      <c r="AI452" s="67"/>
      <c r="AJ452" s="67"/>
      <c r="AK452" s="67"/>
      <c r="AL452" s="67"/>
    </row>
    <row r="453" spans="1:38" ht="15.75" customHeight="1">
      <c r="A453" s="67"/>
      <c r="B453" s="67"/>
      <c r="C453" s="67"/>
      <c r="D453" s="67"/>
      <c r="E453" s="67"/>
      <c r="F453" s="67"/>
      <c r="G453" s="67"/>
      <c r="H453" s="67"/>
      <c r="I453" s="67"/>
      <c r="J453" s="82"/>
      <c r="K453" s="67"/>
      <c r="L453" s="67"/>
      <c r="M453" s="67"/>
      <c r="N453" s="67"/>
      <c r="O453" s="67"/>
      <c r="P453" s="67"/>
      <c r="Q453" s="67"/>
      <c r="R453" s="67"/>
      <c r="S453" s="67"/>
      <c r="T453" s="67"/>
      <c r="U453" s="67"/>
      <c r="V453" s="67"/>
      <c r="W453" s="67"/>
      <c r="X453" s="67"/>
      <c r="Y453" s="67"/>
      <c r="Z453" s="82"/>
      <c r="AA453" s="67"/>
      <c r="AB453" s="67"/>
      <c r="AC453" s="67"/>
      <c r="AD453" s="67"/>
      <c r="AE453" s="67"/>
      <c r="AF453" s="67"/>
      <c r="AG453" s="67"/>
      <c r="AH453" s="67"/>
      <c r="AI453" s="67"/>
      <c r="AJ453" s="67"/>
      <c r="AK453" s="67"/>
      <c r="AL453" s="67"/>
    </row>
    <row r="454" spans="1:38" ht="15.75" customHeight="1">
      <c r="A454" s="67"/>
      <c r="B454" s="67"/>
      <c r="C454" s="67"/>
      <c r="D454" s="67"/>
      <c r="E454" s="67"/>
      <c r="F454" s="67"/>
      <c r="G454" s="67"/>
      <c r="H454" s="67"/>
      <c r="I454" s="67"/>
      <c r="J454" s="82"/>
      <c r="K454" s="67"/>
      <c r="L454" s="67"/>
      <c r="M454" s="67"/>
      <c r="N454" s="67"/>
      <c r="O454" s="67"/>
      <c r="P454" s="67"/>
      <c r="Q454" s="67"/>
      <c r="R454" s="67"/>
      <c r="S454" s="67"/>
      <c r="T454" s="67"/>
      <c r="U454" s="67"/>
      <c r="V454" s="67"/>
      <c r="W454" s="67"/>
      <c r="X454" s="67"/>
      <c r="Y454" s="67"/>
      <c r="Z454" s="82"/>
      <c r="AA454" s="67"/>
      <c r="AB454" s="67"/>
      <c r="AC454" s="67"/>
      <c r="AD454" s="67"/>
      <c r="AE454" s="67"/>
      <c r="AF454" s="67"/>
      <c r="AG454" s="67"/>
      <c r="AH454" s="67"/>
      <c r="AI454" s="67"/>
      <c r="AJ454" s="67"/>
      <c r="AK454" s="67"/>
      <c r="AL454" s="67"/>
    </row>
    <row r="455" spans="1:38" ht="15.75" customHeight="1">
      <c r="A455" s="67"/>
      <c r="B455" s="67"/>
      <c r="C455" s="67"/>
      <c r="D455" s="67"/>
      <c r="E455" s="67"/>
      <c r="F455" s="67"/>
      <c r="G455" s="67"/>
      <c r="H455" s="67"/>
      <c r="I455" s="67"/>
      <c r="J455" s="82"/>
      <c r="K455" s="67"/>
      <c r="L455" s="67"/>
      <c r="M455" s="67"/>
      <c r="N455" s="67"/>
      <c r="O455" s="67"/>
      <c r="P455" s="67"/>
      <c r="Q455" s="67"/>
      <c r="R455" s="67"/>
      <c r="S455" s="67"/>
      <c r="T455" s="67"/>
      <c r="U455" s="67"/>
      <c r="V455" s="67"/>
      <c r="W455" s="67"/>
      <c r="X455" s="67"/>
      <c r="Y455" s="67"/>
      <c r="Z455" s="82"/>
      <c r="AA455" s="67"/>
      <c r="AB455" s="67"/>
      <c r="AC455" s="67"/>
      <c r="AD455" s="67"/>
      <c r="AE455" s="67"/>
      <c r="AF455" s="67"/>
      <c r="AG455" s="67"/>
      <c r="AH455" s="67"/>
      <c r="AI455" s="67"/>
      <c r="AJ455" s="67"/>
      <c r="AK455" s="67"/>
      <c r="AL455" s="67"/>
    </row>
    <row r="456" spans="1:38" ht="15.75" customHeight="1">
      <c r="A456" s="67"/>
      <c r="B456" s="67"/>
      <c r="C456" s="67"/>
      <c r="D456" s="67"/>
      <c r="E456" s="67"/>
      <c r="F456" s="67"/>
      <c r="G456" s="67"/>
      <c r="H456" s="67"/>
      <c r="I456" s="67"/>
      <c r="J456" s="82"/>
      <c r="K456" s="67"/>
      <c r="L456" s="67"/>
      <c r="M456" s="67"/>
      <c r="N456" s="67"/>
      <c r="O456" s="67"/>
      <c r="P456" s="67"/>
      <c r="Q456" s="67"/>
      <c r="R456" s="67"/>
      <c r="S456" s="67"/>
      <c r="T456" s="67"/>
      <c r="U456" s="67"/>
      <c r="V456" s="67"/>
      <c r="W456" s="67"/>
      <c r="X456" s="67"/>
      <c r="Y456" s="67"/>
      <c r="Z456" s="82"/>
      <c r="AA456" s="67"/>
      <c r="AB456" s="67"/>
      <c r="AC456" s="67"/>
      <c r="AD456" s="67"/>
      <c r="AE456" s="67"/>
      <c r="AF456" s="67"/>
      <c r="AG456" s="67"/>
      <c r="AH456" s="67"/>
      <c r="AI456" s="67"/>
      <c r="AJ456" s="67"/>
      <c r="AK456" s="67"/>
      <c r="AL456" s="67"/>
    </row>
    <row r="457" spans="1:38" ht="15.75" customHeight="1">
      <c r="A457" s="67"/>
      <c r="B457" s="67"/>
      <c r="C457" s="67"/>
      <c r="D457" s="67"/>
      <c r="E457" s="67"/>
      <c r="F457" s="67"/>
      <c r="G457" s="67"/>
      <c r="H457" s="67"/>
      <c r="I457" s="67"/>
      <c r="J457" s="82"/>
      <c r="K457" s="67"/>
      <c r="L457" s="67"/>
      <c r="M457" s="67"/>
      <c r="N457" s="67"/>
      <c r="O457" s="67"/>
      <c r="P457" s="67"/>
      <c r="Q457" s="67"/>
      <c r="R457" s="67"/>
      <c r="S457" s="67"/>
      <c r="T457" s="67"/>
      <c r="U457" s="67"/>
      <c r="V457" s="67"/>
      <c r="W457" s="67"/>
      <c r="X457" s="67"/>
      <c r="Y457" s="67"/>
      <c r="Z457" s="82"/>
      <c r="AA457" s="67"/>
      <c r="AB457" s="67"/>
      <c r="AC457" s="67"/>
      <c r="AD457" s="67"/>
      <c r="AE457" s="67"/>
      <c r="AF457" s="67"/>
      <c r="AG457" s="67"/>
      <c r="AH457" s="67"/>
      <c r="AI457" s="67"/>
      <c r="AJ457" s="67"/>
      <c r="AK457" s="67"/>
      <c r="AL457" s="67"/>
    </row>
    <row r="458" spans="1:38" ht="15.75" customHeight="1">
      <c r="A458" s="67"/>
      <c r="B458" s="67"/>
      <c r="C458" s="67"/>
      <c r="D458" s="67"/>
      <c r="E458" s="67"/>
      <c r="F458" s="67"/>
      <c r="G458" s="67"/>
      <c r="H458" s="67"/>
      <c r="I458" s="67"/>
      <c r="J458" s="82"/>
      <c r="K458" s="67"/>
      <c r="L458" s="67"/>
      <c r="M458" s="67"/>
      <c r="N458" s="67"/>
      <c r="O458" s="67"/>
      <c r="P458" s="67"/>
      <c r="Q458" s="67"/>
      <c r="R458" s="67"/>
      <c r="S458" s="67"/>
      <c r="T458" s="67"/>
      <c r="U458" s="67"/>
      <c r="V458" s="67"/>
      <c r="W458" s="67"/>
      <c r="X458" s="67"/>
      <c r="Y458" s="67"/>
      <c r="Z458" s="82"/>
      <c r="AA458" s="67"/>
      <c r="AB458" s="67"/>
      <c r="AC458" s="67"/>
      <c r="AD458" s="67"/>
      <c r="AE458" s="67"/>
      <c r="AF458" s="67"/>
      <c r="AG458" s="67"/>
      <c r="AH458" s="67"/>
      <c r="AI458" s="67"/>
      <c r="AJ458" s="67"/>
      <c r="AK458" s="67"/>
      <c r="AL458" s="67"/>
    </row>
    <row r="459" spans="1:38" ht="15.75" customHeight="1">
      <c r="A459" s="67"/>
      <c r="B459" s="67"/>
      <c r="C459" s="67"/>
      <c r="D459" s="67"/>
      <c r="E459" s="67"/>
      <c r="F459" s="67"/>
      <c r="G459" s="67"/>
      <c r="H459" s="67"/>
      <c r="I459" s="67"/>
      <c r="J459" s="82"/>
      <c r="K459" s="67"/>
      <c r="L459" s="67"/>
      <c r="M459" s="67"/>
      <c r="N459" s="67"/>
      <c r="O459" s="67"/>
      <c r="P459" s="67"/>
      <c r="Q459" s="67"/>
      <c r="R459" s="67"/>
      <c r="S459" s="67"/>
      <c r="T459" s="67"/>
      <c r="U459" s="67"/>
      <c r="V459" s="67"/>
      <c r="W459" s="67"/>
      <c r="X459" s="67"/>
      <c r="Y459" s="67"/>
      <c r="Z459" s="82"/>
      <c r="AA459" s="67"/>
      <c r="AB459" s="67"/>
      <c r="AC459" s="67"/>
      <c r="AD459" s="67"/>
      <c r="AE459" s="67"/>
      <c r="AF459" s="67"/>
      <c r="AG459" s="67"/>
      <c r="AH459" s="67"/>
      <c r="AI459" s="67"/>
      <c r="AJ459" s="67"/>
      <c r="AK459" s="67"/>
      <c r="AL459" s="67"/>
    </row>
    <row r="460" spans="1:38" ht="15.75" customHeight="1">
      <c r="A460" s="67"/>
      <c r="B460" s="67"/>
      <c r="C460" s="67"/>
      <c r="D460" s="67"/>
      <c r="E460" s="67"/>
      <c r="F460" s="67"/>
      <c r="G460" s="67"/>
      <c r="H460" s="67"/>
      <c r="I460" s="67"/>
      <c r="J460" s="82"/>
      <c r="K460" s="67"/>
      <c r="L460" s="67"/>
      <c r="M460" s="67"/>
      <c r="N460" s="67"/>
      <c r="O460" s="67"/>
      <c r="P460" s="67"/>
      <c r="Q460" s="67"/>
      <c r="R460" s="67"/>
      <c r="S460" s="67"/>
      <c r="T460" s="67"/>
      <c r="U460" s="67"/>
      <c r="V460" s="67"/>
      <c r="W460" s="67"/>
      <c r="X460" s="67"/>
      <c r="Y460" s="67"/>
      <c r="Z460" s="82"/>
      <c r="AA460" s="67"/>
      <c r="AB460" s="67"/>
      <c r="AC460" s="67"/>
      <c r="AD460" s="67"/>
      <c r="AE460" s="67"/>
      <c r="AF460" s="67"/>
      <c r="AG460" s="67"/>
      <c r="AH460" s="67"/>
      <c r="AI460" s="67"/>
      <c r="AJ460" s="67"/>
      <c r="AK460" s="67"/>
      <c r="AL460" s="67"/>
    </row>
    <row r="461" spans="1:38" ht="15.75" customHeight="1">
      <c r="A461" s="67"/>
      <c r="B461" s="67"/>
      <c r="C461" s="67"/>
      <c r="D461" s="67"/>
      <c r="E461" s="67"/>
      <c r="F461" s="67"/>
      <c r="G461" s="67"/>
      <c r="H461" s="67"/>
      <c r="I461" s="67"/>
      <c r="J461" s="82"/>
      <c r="K461" s="67"/>
      <c r="L461" s="67"/>
      <c r="M461" s="67"/>
      <c r="N461" s="67"/>
      <c r="O461" s="67"/>
      <c r="P461" s="67"/>
      <c r="Q461" s="67"/>
      <c r="R461" s="67"/>
      <c r="S461" s="67"/>
      <c r="T461" s="67"/>
      <c r="U461" s="67"/>
      <c r="V461" s="67"/>
      <c r="W461" s="67"/>
      <c r="X461" s="67"/>
      <c r="Y461" s="67"/>
      <c r="Z461" s="82"/>
      <c r="AA461" s="67"/>
      <c r="AB461" s="67"/>
      <c r="AC461" s="67"/>
      <c r="AD461" s="67"/>
      <c r="AE461" s="67"/>
      <c r="AF461" s="67"/>
      <c r="AG461" s="67"/>
      <c r="AH461" s="67"/>
      <c r="AI461" s="67"/>
      <c r="AJ461" s="67"/>
      <c r="AK461" s="67"/>
      <c r="AL461" s="67"/>
    </row>
    <row r="462" spans="1:38" ht="15.75" customHeight="1">
      <c r="A462" s="67"/>
      <c r="B462" s="67"/>
      <c r="C462" s="67"/>
      <c r="D462" s="67"/>
      <c r="E462" s="67"/>
      <c r="F462" s="67"/>
      <c r="G462" s="67"/>
      <c r="H462" s="67"/>
      <c r="I462" s="67"/>
      <c r="J462" s="82"/>
      <c r="K462" s="67"/>
      <c r="L462" s="67"/>
      <c r="M462" s="67"/>
      <c r="N462" s="67"/>
      <c r="O462" s="67"/>
      <c r="P462" s="67"/>
      <c r="Q462" s="67"/>
      <c r="R462" s="67"/>
      <c r="S462" s="67"/>
      <c r="T462" s="67"/>
      <c r="U462" s="67"/>
      <c r="V462" s="67"/>
      <c r="W462" s="67"/>
      <c r="X462" s="67"/>
      <c r="Y462" s="67"/>
      <c r="Z462" s="82"/>
      <c r="AA462" s="67"/>
      <c r="AB462" s="67"/>
      <c r="AC462" s="67"/>
      <c r="AD462" s="67"/>
      <c r="AE462" s="67"/>
      <c r="AF462" s="67"/>
      <c r="AG462" s="67"/>
      <c r="AH462" s="67"/>
      <c r="AI462" s="67"/>
      <c r="AJ462" s="67"/>
      <c r="AK462" s="67"/>
      <c r="AL462" s="67"/>
    </row>
    <row r="463" spans="1:38" ht="15.75" customHeight="1">
      <c r="A463" s="67"/>
      <c r="B463" s="67"/>
      <c r="C463" s="67"/>
      <c r="D463" s="67"/>
      <c r="E463" s="67"/>
      <c r="F463" s="67"/>
      <c r="G463" s="67"/>
      <c r="H463" s="67"/>
      <c r="I463" s="67"/>
      <c r="J463" s="82"/>
      <c r="K463" s="67"/>
      <c r="L463" s="67"/>
      <c r="M463" s="67"/>
      <c r="N463" s="67"/>
      <c r="O463" s="67"/>
      <c r="P463" s="67"/>
      <c r="Q463" s="67"/>
      <c r="R463" s="67"/>
      <c r="S463" s="67"/>
      <c r="T463" s="67"/>
      <c r="U463" s="67"/>
      <c r="V463" s="67"/>
      <c r="W463" s="67"/>
      <c r="X463" s="67"/>
      <c r="Y463" s="67"/>
      <c r="Z463" s="82"/>
      <c r="AA463" s="67"/>
      <c r="AB463" s="67"/>
      <c r="AC463" s="67"/>
      <c r="AD463" s="67"/>
      <c r="AE463" s="67"/>
      <c r="AF463" s="67"/>
      <c r="AG463" s="67"/>
      <c r="AH463" s="67"/>
      <c r="AI463" s="67"/>
      <c r="AJ463" s="67"/>
      <c r="AK463" s="67"/>
      <c r="AL463" s="67"/>
    </row>
    <row r="464" spans="1:38" ht="15.75" customHeight="1">
      <c r="A464" s="67"/>
      <c r="B464" s="67"/>
      <c r="C464" s="67"/>
      <c r="D464" s="67"/>
      <c r="E464" s="67"/>
      <c r="F464" s="67"/>
      <c r="G464" s="67"/>
      <c r="H464" s="67"/>
      <c r="I464" s="67"/>
      <c r="J464" s="82"/>
      <c r="K464" s="67"/>
      <c r="L464" s="67"/>
      <c r="M464" s="67"/>
      <c r="N464" s="67"/>
      <c r="O464" s="67"/>
      <c r="P464" s="67"/>
      <c r="Q464" s="67"/>
      <c r="R464" s="67"/>
      <c r="S464" s="67"/>
      <c r="T464" s="67"/>
      <c r="U464" s="67"/>
      <c r="V464" s="67"/>
      <c r="W464" s="67"/>
      <c r="X464" s="67"/>
      <c r="Y464" s="67"/>
      <c r="Z464" s="82"/>
      <c r="AA464" s="67"/>
      <c r="AB464" s="67"/>
      <c r="AC464" s="67"/>
      <c r="AD464" s="67"/>
      <c r="AE464" s="67"/>
      <c r="AF464" s="67"/>
      <c r="AG464" s="67"/>
      <c r="AH464" s="67"/>
      <c r="AI464" s="67"/>
      <c r="AJ464" s="67"/>
      <c r="AK464" s="67"/>
      <c r="AL464" s="67"/>
    </row>
    <row r="465" spans="1:38" ht="15.75" customHeight="1">
      <c r="A465" s="67"/>
      <c r="B465" s="67"/>
      <c r="C465" s="67"/>
      <c r="D465" s="67"/>
      <c r="E465" s="67"/>
      <c r="F465" s="67"/>
      <c r="G465" s="67"/>
      <c r="H465" s="67"/>
      <c r="I465" s="67"/>
      <c r="J465" s="82"/>
      <c r="K465" s="67"/>
      <c r="L465" s="67"/>
      <c r="M465" s="67"/>
      <c r="N465" s="67"/>
      <c r="O465" s="67"/>
      <c r="P465" s="67"/>
      <c r="Q465" s="67"/>
      <c r="R465" s="67"/>
      <c r="S465" s="67"/>
      <c r="T465" s="67"/>
      <c r="U465" s="67"/>
      <c r="V465" s="67"/>
      <c r="W465" s="67"/>
      <c r="X465" s="67"/>
      <c r="Y465" s="67"/>
      <c r="Z465" s="82"/>
      <c r="AA465" s="67"/>
      <c r="AB465" s="67"/>
      <c r="AC465" s="67"/>
      <c r="AD465" s="67"/>
      <c r="AE465" s="67"/>
      <c r="AF465" s="67"/>
      <c r="AG465" s="67"/>
      <c r="AH465" s="67"/>
      <c r="AI465" s="67"/>
      <c r="AJ465" s="67"/>
      <c r="AK465" s="67"/>
      <c r="AL465" s="67"/>
    </row>
    <row r="466" spans="1:38" ht="15.75" customHeight="1">
      <c r="A466" s="67"/>
      <c r="B466" s="67"/>
      <c r="C466" s="67"/>
      <c r="D466" s="67"/>
      <c r="E466" s="67"/>
      <c r="F466" s="67"/>
      <c r="G466" s="67"/>
      <c r="H466" s="67"/>
      <c r="I466" s="67"/>
      <c r="J466" s="82"/>
      <c r="K466" s="67"/>
      <c r="L466" s="67"/>
      <c r="M466" s="67"/>
      <c r="N466" s="67"/>
      <c r="O466" s="67"/>
      <c r="P466" s="67"/>
      <c r="Q466" s="67"/>
      <c r="R466" s="67"/>
      <c r="S466" s="67"/>
      <c r="T466" s="67"/>
      <c r="U466" s="67"/>
      <c r="V466" s="67"/>
      <c r="W466" s="67"/>
      <c r="X466" s="67"/>
      <c r="Y466" s="67"/>
      <c r="Z466" s="82"/>
      <c r="AA466" s="67"/>
      <c r="AB466" s="67"/>
      <c r="AC466" s="67"/>
      <c r="AD466" s="67"/>
      <c r="AE466" s="67"/>
      <c r="AF466" s="67"/>
      <c r="AG466" s="67"/>
      <c r="AH466" s="67"/>
      <c r="AI466" s="67"/>
      <c r="AJ466" s="67"/>
      <c r="AK466" s="67"/>
      <c r="AL466" s="67"/>
    </row>
    <row r="467" spans="1:38" ht="15.75" customHeight="1">
      <c r="A467" s="67"/>
      <c r="B467" s="67"/>
      <c r="C467" s="67"/>
      <c r="D467" s="67"/>
      <c r="E467" s="67"/>
      <c r="F467" s="67"/>
      <c r="G467" s="67"/>
      <c r="H467" s="67"/>
      <c r="I467" s="67"/>
      <c r="J467" s="82"/>
      <c r="K467" s="67"/>
      <c r="L467" s="67"/>
      <c r="M467" s="67"/>
      <c r="N467" s="67"/>
      <c r="O467" s="67"/>
      <c r="P467" s="67"/>
      <c r="Q467" s="67"/>
      <c r="R467" s="67"/>
      <c r="S467" s="67"/>
      <c r="T467" s="67"/>
      <c r="U467" s="67"/>
      <c r="V467" s="67"/>
      <c r="W467" s="67"/>
      <c r="X467" s="67"/>
      <c r="Y467" s="67"/>
      <c r="Z467" s="82"/>
      <c r="AA467" s="67"/>
      <c r="AB467" s="67"/>
      <c r="AC467" s="67"/>
      <c r="AD467" s="67"/>
      <c r="AE467" s="67"/>
      <c r="AF467" s="67"/>
      <c r="AG467" s="67"/>
      <c r="AH467" s="67"/>
      <c r="AI467" s="67"/>
      <c r="AJ467" s="67"/>
      <c r="AK467" s="67"/>
      <c r="AL467" s="67"/>
    </row>
    <row r="468" spans="1:38" ht="15.75" customHeight="1">
      <c r="A468" s="67"/>
      <c r="B468" s="67"/>
      <c r="C468" s="67"/>
      <c r="D468" s="67"/>
      <c r="E468" s="67"/>
      <c r="F468" s="67"/>
      <c r="G468" s="67"/>
      <c r="H468" s="67"/>
      <c r="I468" s="67"/>
      <c r="J468" s="82"/>
      <c r="K468" s="67"/>
      <c r="L468" s="67"/>
      <c r="M468" s="67"/>
      <c r="N468" s="67"/>
      <c r="O468" s="67"/>
      <c r="P468" s="67"/>
      <c r="Q468" s="67"/>
      <c r="R468" s="67"/>
      <c r="S468" s="67"/>
      <c r="T468" s="67"/>
      <c r="U468" s="67"/>
      <c r="V468" s="67"/>
      <c r="W468" s="67"/>
      <c r="X468" s="67"/>
      <c r="Y468" s="67"/>
      <c r="Z468" s="82"/>
      <c r="AA468" s="67"/>
      <c r="AB468" s="67"/>
      <c r="AC468" s="67"/>
      <c r="AD468" s="67"/>
      <c r="AE468" s="67"/>
      <c r="AF468" s="67"/>
      <c r="AG468" s="67"/>
      <c r="AH468" s="67"/>
      <c r="AI468" s="67"/>
      <c r="AJ468" s="67"/>
      <c r="AK468" s="67"/>
      <c r="AL468" s="67"/>
    </row>
    <row r="469" spans="1:38" ht="15.75" customHeight="1">
      <c r="A469" s="67"/>
      <c r="B469" s="67"/>
      <c r="C469" s="67"/>
      <c r="D469" s="67"/>
      <c r="E469" s="67"/>
      <c r="F469" s="67"/>
      <c r="G469" s="67"/>
      <c r="H469" s="67"/>
      <c r="I469" s="67"/>
      <c r="J469" s="82"/>
      <c r="K469" s="67"/>
      <c r="L469" s="67"/>
      <c r="M469" s="67"/>
      <c r="N469" s="67"/>
      <c r="O469" s="67"/>
      <c r="P469" s="67"/>
      <c r="Q469" s="67"/>
      <c r="R469" s="67"/>
      <c r="S469" s="67"/>
      <c r="T469" s="67"/>
      <c r="U469" s="67"/>
      <c r="V469" s="67"/>
      <c r="W469" s="67"/>
      <c r="X469" s="67"/>
      <c r="Y469" s="67"/>
      <c r="Z469" s="82"/>
      <c r="AA469" s="67"/>
      <c r="AB469" s="67"/>
      <c r="AC469" s="67"/>
      <c r="AD469" s="67"/>
      <c r="AE469" s="67"/>
      <c r="AF469" s="67"/>
      <c r="AG469" s="67"/>
      <c r="AH469" s="67"/>
      <c r="AI469" s="67"/>
      <c r="AJ469" s="67"/>
      <c r="AK469" s="67"/>
      <c r="AL469" s="67"/>
    </row>
    <row r="470" spans="1:38" ht="15.75" customHeight="1">
      <c r="A470" s="67"/>
      <c r="B470" s="67"/>
      <c r="C470" s="67"/>
      <c r="D470" s="67"/>
      <c r="E470" s="67"/>
      <c r="F470" s="67"/>
      <c r="G470" s="67"/>
      <c r="H470" s="67"/>
      <c r="I470" s="67"/>
      <c r="J470" s="82"/>
      <c r="K470" s="67"/>
      <c r="L470" s="67"/>
      <c r="M470" s="67"/>
      <c r="N470" s="67"/>
      <c r="O470" s="67"/>
      <c r="P470" s="67"/>
      <c r="Q470" s="67"/>
      <c r="R470" s="67"/>
      <c r="S470" s="67"/>
      <c r="T470" s="67"/>
      <c r="U470" s="67"/>
      <c r="V470" s="67"/>
      <c r="W470" s="67"/>
      <c r="X470" s="67"/>
      <c r="Y470" s="67"/>
      <c r="Z470" s="82"/>
      <c r="AA470" s="67"/>
      <c r="AB470" s="67"/>
      <c r="AC470" s="67"/>
      <c r="AD470" s="67"/>
      <c r="AE470" s="67"/>
      <c r="AF470" s="67"/>
      <c r="AG470" s="67"/>
      <c r="AH470" s="67"/>
      <c r="AI470" s="67"/>
      <c r="AJ470" s="67"/>
      <c r="AK470" s="67"/>
      <c r="AL470" s="67"/>
    </row>
    <row r="471" spans="1:38" ht="15.75" customHeight="1">
      <c r="A471" s="67"/>
      <c r="B471" s="67"/>
      <c r="C471" s="67"/>
      <c r="D471" s="67"/>
      <c r="E471" s="67"/>
      <c r="F471" s="67"/>
      <c r="G471" s="67"/>
      <c r="H471" s="67"/>
      <c r="I471" s="67"/>
      <c r="J471" s="82"/>
      <c r="K471" s="67"/>
      <c r="L471" s="67"/>
      <c r="M471" s="67"/>
      <c r="N471" s="67"/>
      <c r="O471" s="67"/>
      <c r="P471" s="67"/>
      <c r="Q471" s="67"/>
      <c r="R471" s="67"/>
      <c r="S471" s="67"/>
      <c r="T471" s="67"/>
      <c r="U471" s="67"/>
      <c r="V471" s="67"/>
      <c r="W471" s="67"/>
      <c r="X471" s="67"/>
      <c r="Y471" s="67"/>
      <c r="Z471" s="82"/>
      <c r="AA471" s="67"/>
      <c r="AB471" s="67"/>
      <c r="AC471" s="67"/>
      <c r="AD471" s="67"/>
      <c r="AE471" s="67"/>
      <c r="AF471" s="67"/>
      <c r="AG471" s="67"/>
      <c r="AH471" s="67"/>
      <c r="AI471" s="67"/>
      <c r="AJ471" s="67"/>
      <c r="AK471" s="67"/>
      <c r="AL471" s="67"/>
    </row>
    <row r="472" spans="1:38" ht="15.75" customHeight="1">
      <c r="A472" s="67"/>
      <c r="B472" s="67"/>
      <c r="C472" s="67"/>
      <c r="D472" s="67"/>
      <c r="E472" s="67"/>
      <c r="F472" s="67"/>
      <c r="G472" s="67"/>
      <c r="H472" s="67"/>
      <c r="I472" s="67"/>
      <c r="J472" s="82"/>
      <c r="K472" s="67"/>
      <c r="L472" s="67"/>
      <c r="M472" s="67"/>
      <c r="N472" s="67"/>
      <c r="O472" s="67"/>
      <c r="P472" s="67"/>
      <c r="Q472" s="67"/>
      <c r="R472" s="67"/>
      <c r="S472" s="67"/>
      <c r="T472" s="67"/>
      <c r="U472" s="67"/>
      <c r="V472" s="67"/>
      <c r="W472" s="67"/>
      <c r="X472" s="67"/>
      <c r="Y472" s="67"/>
      <c r="Z472" s="82"/>
      <c r="AA472" s="67"/>
      <c r="AB472" s="67"/>
      <c r="AC472" s="67"/>
      <c r="AD472" s="67"/>
      <c r="AE472" s="67"/>
      <c r="AF472" s="67"/>
      <c r="AG472" s="67"/>
      <c r="AH472" s="67"/>
      <c r="AI472" s="67"/>
      <c r="AJ472" s="67"/>
      <c r="AK472" s="67"/>
      <c r="AL472" s="67"/>
    </row>
    <row r="473" spans="1:38" ht="15.75" customHeight="1">
      <c r="A473" s="67"/>
      <c r="B473" s="67"/>
      <c r="C473" s="67"/>
      <c r="D473" s="67"/>
      <c r="E473" s="67"/>
      <c r="F473" s="67"/>
      <c r="G473" s="67"/>
      <c r="H473" s="67"/>
      <c r="I473" s="67"/>
      <c r="J473" s="82"/>
      <c r="K473" s="67"/>
      <c r="L473" s="67"/>
      <c r="M473" s="67"/>
      <c r="N473" s="67"/>
      <c r="O473" s="67"/>
      <c r="P473" s="67"/>
      <c r="Q473" s="67"/>
      <c r="R473" s="67"/>
      <c r="S473" s="67"/>
      <c r="T473" s="67"/>
      <c r="U473" s="67"/>
      <c r="V473" s="67"/>
      <c r="W473" s="67"/>
      <c r="X473" s="67"/>
      <c r="Y473" s="67"/>
      <c r="Z473" s="82"/>
      <c r="AA473" s="67"/>
      <c r="AB473" s="67"/>
      <c r="AC473" s="67"/>
      <c r="AD473" s="67"/>
      <c r="AE473" s="67"/>
      <c r="AF473" s="67"/>
      <c r="AG473" s="67"/>
      <c r="AH473" s="67"/>
      <c r="AI473" s="67"/>
      <c r="AJ473" s="67"/>
      <c r="AK473" s="67"/>
      <c r="AL473" s="67"/>
    </row>
    <row r="474" spans="1:38" ht="15.75" customHeight="1">
      <c r="A474" s="67"/>
      <c r="B474" s="67"/>
      <c r="C474" s="67"/>
      <c r="D474" s="67"/>
      <c r="E474" s="67"/>
      <c r="F474" s="67"/>
      <c r="G474" s="67"/>
      <c r="H474" s="67"/>
      <c r="I474" s="67"/>
      <c r="J474" s="82"/>
      <c r="K474" s="67"/>
      <c r="L474" s="67"/>
      <c r="M474" s="67"/>
      <c r="N474" s="67"/>
      <c r="O474" s="67"/>
      <c r="P474" s="67"/>
      <c r="Q474" s="67"/>
      <c r="R474" s="67"/>
      <c r="S474" s="67"/>
      <c r="T474" s="67"/>
      <c r="U474" s="67"/>
      <c r="V474" s="67"/>
      <c r="W474" s="67"/>
      <c r="X474" s="67"/>
      <c r="Y474" s="67"/>
      <c r="Z474" s="82"/>
      <c r="AA474" s="67"/>
      <c r="AB474" s="67"/>
      <c r="AC474" s="67"/>
      <c r="AD474" s="67"/>
      <c r="AE474" s="67"/>
      <c r="AF474" s="67"/>
      <c r="AG474" s="67"/>
      <c r="AH474" s="67"/>
      <c r="AI474" s="67"/>
      <c r="AJ474" s="67"/>
      <c r="AK474" s="67"/>
      <c r="AL474" s="67"/>
    </row>
    <row r="475" spans="1:38" ht="15.75" customHeight="1">
      <c r="A475" s="67"/>
      <c r="B475" s="67"/>
      <c r="C475" s="67"/>
      <c r="D475" s="67"/>
      <c r="E475" s="67"/>
      <c r="F475" s="67"/>
      <c r="G475" s="67"/>
      <c r="H475" s="67"/>
      <c r="I475" s="67"/>
      <c r="J475" s="82"/>
      <c r="K475" s="67"/>
      <c r="L475" s="67"/>
      <c r="M475" s="67"/>
      <c r="N475" s="67"/>
      <c r="O475" s="67"/>
      <c r="P475" s="67"/>
      <c r="Q475" s="67"/>
      <c r="R475" s="67"/>
      <c r="S475" s="67"/>
      <c r="T475" s="67"/>
      <c r="U475" s="67"/>
      <c r="V475" s="67"/>
      <c r="W475" s="67"/>
      <c r="X475" s="67"/>
      <c r="Y475" s="67"/>
      <c r="Z475" s="82"/>
      <c r="AA475" s="67"/>
      <c r="AB475" s="67"/>
      <c r="AC475" s="67"/>
      <c r="AD475" s="67"/>
      <c r="AE475" s="67"/>
      <c r="AF475" s="67"/>
      <c r="AG475" s="67"/>
      <c r="AH475" s="67"/>
      <c r="AI475" s="67"/>
      <c r="AJ475" s="67"/>
      <c r="AK475" s="67"/>
      <c r="AL475" s="67"/>
    </row>
    <row r="476" spans="1:38" ht="15.75" customHeight="1">
      <c r="A476" s="67"/>
      <c r="B476" s="67"/>
      <c r="C476" s="67"/>
      <c r="D476" s="67"/>
      <c r="E476" s="67"/>
      <c r="F476" s="67"/>
      <c r="G476" s="67"/>
      <c r="H476" s="67"/>
      <c r="I476" s="67"/>
      <c r="J476" s="82"/>
      <c r="K476" s="67"/>
      <c r="L476" s="67"/>
      <c r="M476" s="67"/>
      <c r="N476" s="67"/>
      <c r="O476" s="67"/>
      <c r="P476" s="67"/>
      <c r="Q476" s="67"/>
      <c r="R476" s="67"/>
      <c r="S476" s="67"/>
      <c r="T476" s="67"/>
      <c r="U476" s="67"/>
      <c r="V476" s="67"/>
      <c r="W476" s="67"/>
      <c r="X476" s="67"/>
      <c r="Y476" s="67"/>
      <c r="Z476" s="82"/>
      <c r="AA476" s="67"/>
      <c r="AB476" s="67"/>
      <c r="AC476" s="67"/>
      <c r="AD476" s="67"/>
      <c r="AE476" s="67"/>
      <c r="AF476" s="67"/>
      <c r="AG476" s="67"/>
      <c r="AH476" s="67"/>
      <c r="AI476" s="67"/>
      <c r="AJ476" s="67"/>
      <c r="AK476" s="67"/>
      <c r="AL476" s="67"/>
    </row>
    <row r="477" spans="1:38" ht="15.75" customHeight="1">
      <c r="A477" s="67"/>
      <c r="B477" s="67"/>
      <c r="C477" s="67"/>
      <c r="D477" s="67"/>
      <c r="E477" s="67"/>
      <c r="F477" s="67"/>
      <c r="G477" s="67"/>
      <c r="H477" s="67"/>
      <c r="I477" s="67"/>
      <c r="J477" s="82"/>
      <c r="K477" s="67"/>
      <c r="L477" s="67"/>
      <c r="M477" s="67"/>
      <c r="N477" s="67"/>
      <c r="O477" s="67"/>
      <c r="P477" s="67"/>
      <c r="Q477" s="67"/>
      <c r="R477" s="67"/>
      <c r="S477" s="67"/>
      <c r="T477" s="67"/>
      <c r="U477" s="67"/>
      <c r="V477" s="67"/>
      <c r="W477" s="67"/>
      <c r="X477" s="67"/>
      <c r="Y477" s="67"/>
      <c r="Z477" s="82"/>
      <c r="AA477" s="67"/>
      <c r="AB477" s="67"/>
      <c r="AC477" s="67"/>
      <c r="AD477" s="67"/>
      <c r="AE477" s="67"/>
      <c r="AF477" s="67"/>
      <c r="AG477" s="67"/>
      <c r="AH477" s="67"/>
      <c r="AI477" s="67"/>
      <c r="AJ477" s="67"/>
      <c r="AK477" s="67"/>
      <c r="AL477" s="67"/>
    </row>
    <row r="478" spans="1:38" ht="15.75" customHeight="1">
      <c r="A478" s="67"/>
      <c r="B478" s="67"/>
      <c r="C478" s="67"/>
      <c r="D478" s="67"/>
      <c r="E478" s="67"/>
      <c r="F478" s="67"/>
      <c r="G478" s="67"/>
      <c r="H478" s="67"/>
      <c r="I478" s="67"/>
      <c r="J478" s="82"/>
      <c r="K478" s="67"/>
      <c r="L478" s="67"/>
      <c r="M478" s="67"/>
      <c r="N478" s="67"/>
      <c r="O478" s="67"/>
      <c r="P478" s="67"/>
      <c r="Q478" s="67"/>
      <c r="R478" s="67"/>
      <c r="S478" s="67"/>
      <c r="T478" s="67"/>
      <c r="U478" s="67"/>
      <c r="V478" s="67"/>
      <c r="W478" s="67"/>
      <c r="X478" s="67"/>
      <c r="Y478" s="67"/>
      <c r="Z478" s="82"/>
      <c r="AA478" s="67"/>
      <c r="AB478" s="67"/>
      <c r="AC478" s="67"/>
      <c r="AD478" s="67"/>
      <c r="AE478" s="67"/>
      <c r="AF478" s="67"/>
      <c r="AG478" s="67"/>
      <c r="AH478" s="67"/>
      <c r="AI478" s="67"/>
      <c r="AJ478" s="67"/>
      <c r="AK478" s="67"/>
      <c r="AL478" s="67"/>
    </row>
    <row r="479" spans="1:38" ht="15.75" customHeight="1">
      <c r="A479" s="67"/>
      <c r="B479" s="67"/>
      <c r="C479" s="67"/>
      <c r="D479" s="67"/>
      <c r="E479" s="67"/>
      <c r="F479" s="67"/>
      <c r="G479" s="67"/>
      <c r="H479" s="67"/>
      <c r="I479" s="67"/>
      <c r="J479" s="82"/>
      <c r="K479" s="67"/>
      <c r="L479" s="67"/>
      <c r="M479" s="67"/>
      <c r="N479" s="67"/>
      <c r="O479" s="67"/>
      <c r="P479" s="67"/>
      <c r="Q479" s="67"/>
      <c r="R479" s="67"/>
      <c r="S479" s="67"/>
      <c r="T479" s="67"/>
      <c r="U479" s="67"/>
      <c r="V479" s="67"/>
      <c r="W479" s="67"/>
      <c r="X479" s="67"/>
      <c r="Y479" s="67"/>
      <c r="Z479" s="82"/>
      <c r="AA479" s="67"/>
      <c r="AB479" s="67"/>
      <c r="AC479" s="67"/>
      <c r="AD479" s="67"/>
      <c r="AE479" s="67"/>
      <c r="AF479" s="67"/>
      <c r="AG479" s="67"/>
      <c r="AH479" s="67"/>
      <c r="AI479" s="67"/>
      <c r="AJ479" s="67"/>
      <c r="AK479" s="67"/>
      <c r="AL479" s="67"/>
    </row>
    <row r="480" spans="1:38" ht="15.75" customHeight="1">
      <c r="A480" s="67"/>
      <c r="B480" s="67"/>
      <c r="C480" s="67"/>
      <c r="D480" s="67"/>
      <c r="E480" s="67"/>
      <c r="F480" s="67"/>
      <c r="G480" s="67"/>
      <c r="H480" s="67"/>
      <c r="I480" s="67"/>
      <c r="J480" s="82"/>
      <c r="K480" s="67"/>
      <c r="L480" s="67"/>
      <c r="M480" s="67"/>
      <c r="N480" s="67"/>
      <c r="O480" s="67"/>
      <c r="P480" s="67"/>
      <c r="Q480" s="67"/>
      <c r="R480" s="67"/>
      <c r="S480" s="67"/>
      <c r="T480" s="67"/>
      <c r="U480" s="67"/>
      <c r="V480" s="67"/>
      <c r="W480" s="67"/>
      <c r="X480" s="67"/>
      <c r="Y480" s="67"/>
      <c r="Z480" s="82"/>
      <c r="AA480" s="67"/>
      <c r="AB480" s="67"/>
      <c r="AC480" s="67"/>
      <c r="AD480" s="67"/>
      <c r="AE480" s="67"/>
      <c r="AF480" s="67"/>
      <c r="AG480" s="67"/>
      <c r="AH480" s="67"/>
      <c r="AI480" s="67"/>
      <c r="AJ480" s="67"/>
      <c r="AK480" s="67"/>
      <c r="AL480" s="67"/>
    </row>
    <row r="481" spans="1:38" ht="15.75" customHeight="1">
      <c r="A481" s="67"/>
      <c r="B481" s="67"/>
      <c r="C481" s="67"/>
      <c r="D481" s="67"/>
      <c r="E481" s="67"/>
      <c r="F481" s="67"/>
      <c r="G481" s="67"/>
      <c r="H481" s="67"/>
      <c r="I481" s="67"/>
      <c r="J481" s="82"/>
      <c r="K481" s="67"/>
      <c r="L481" s="67"/>
      <c r="M481" s="67"/>
      <c r="N481" s="67"/>
      <c r="O481" s="67"/>
      <c r="P481" s="67"/>
      <c r="Q481" s="67"/>
      <c r="R481" s="67"/>
      <c r="S481" s="67"/>
      <c r="T481" s="67"/>
      <c r="U481" s="67"/>
      <c r="V481" s="67"/>
      <c r="W481" s="67"/>
      <c r="X481" s="67"/>
      <c r="Y481" s="67"/>
      <c r="Z481" s="82"/>
      <c r="AA481" s="67"/>
      <c r="AB481" s="67"/>
      <c r="AC481" s="67"/>
      <c r="AD481" s="67"/>
      <c r="AE481" s="67"/>
      <c r="AF481" s="67"/>
      <c r="AG481" s="67"/>
      <c r="AH481" s="67"/>
      <c r="AI481" s="67"/>
      <c r="AJ481" s="67"/>
      <c r="AK481" s="67"/>
      <c r="AL481" s="67"/>
    </row>
    <row r="482" spans="1:38" ht="15.75" customHeight="1">
      <c r="A482" s="67"/>
      <c r="B482" s="67"/>
      <c r="C482" s="67"/>
      <c r="D482" s="67"/>
      <c r="E482" s="67"/>
      <c r="F482" s="67"/>
      <c r="G482" s="67"/>
      <c r="H482" s="67"/>
      <c r="I482" s="67"/>
      <c r="J482" s="82"/>
      <c r="K482" s="67"/>
      <c r="L482" s="67"/>
      <c r="M482" s="67"/>
      <c r="N482" s="67"/>
      <c r="O482" s="67"/>
      <c r="P482" s="67"/>
      <c r="Q482" s="67"/>
      <c r="R482" s="67"/>
      <c r="S482" s="67"/>
      <c r="T482" s="67"/>
      <c r="U482" s="67"/>
      <c r="V482" s="67"/>
      <c r="W482" s="67"/>
      <c r="X482" s="67"/>
      <c r="Y482" s="67"/>
      <c r="Z482" s="82"/>
      <c r="AA482" s="67"/>
      <c r="AB482" s="67"/>
      <c r="AC482" s="67"/>
      <c r="AD482" s="67"/>
      <c r="AE482" s="67"/>
      <c r="AF482" s="67"/>
      <c r="AG482" s="67"/>
      <c r="AH482" s="67"/>
      <c r="AI482" s="67"/>
      <c r="AJ482" s="67"/>
      <c r="AK482" s="67"/>
      <c r="AL482" s="67"/>
    </row>
    <row r="483" spans="1:38" ht="15.75" customHeight="1">
      <c r="A483" s="67"/>
      <c r="B483" s="67"/>
      <c r="C483" s="67"/>
      <c r="D483" s="67"/>
      <c r="E483" s="67"/>
      <c r="F483" s="67"/>
      <c r="G483" s="67"/>
      <c r="H483" s="67"/>
      <c r="I483" s="67"/>
      <c r="J483" s="82"/>
      <c r="K483" s="67"/>
      <c r="L483" s="67"/>
      <c r="M483" s="67"/>
      <c r="N483" s="67"/>
      <c r="O483" s="67"/>
      <c r="P483" s="67"/>
      <c r="Q483" s="67"/>
      <c r="R483" s="67"/>
      <c r="S483" s="67"/>
      <c r="T483" s="67"/>
      <c r="U483" s="67"/>
      <c r="V483" s="67"/>
      <c r="W483" s="67"/>
      <c r="X483" s="67"/>
      <c r="Y483" s="67"/>
      <c r="Z483" s="82"/>
      <c r="AA483" s="67"/>
      <c r="AB483" s="67"/>
      <c r="AC483" s="67"/>
      <c r="AD483" s="67"/>
      <c r="AE483" s="67"/>
      <c r="AF483" s="67"/>
      <c r="AG483" s="67"/>
      <c r="AH483" s="67"/>
      <c r="AI483" s="67"/>
      <c r="AJ483" s="67"/>
      <c r="AK483" s="67"/>
      <c r="AL483" s="67"/>
    </row>
    <row r="484" spans="1:38" ht="15.75" customHeight="1">
      <c r="A484" s="67"/>
      <c r="B484" s="67"/>
      <c r="C484" s="67"/>
      <c r="D484" s="67"/>
      <c r="E484" s="67"/>
      <c r="F484" s="67"/>
      <c r="G484" s="67"/>
      <c r="H484" s="67"/>
      <c r="I484" s="67"/>
      <c r="J484" s="82"/>
      <c r="K484" s="67"/>
      <c r="L484" s="67"/>
      <c r="M484" s="67"/>
      <c r="N484" s="67"/>
      <c r="O484" s="67"/>
      <c r="P484" s="67"/>
      <c r="Q484" s="67"/>
      <c r="R484" s="67"/>
      <c r="S484" s="67"/>
      <c r="T484" s="67"/>
      <c r="U484" s="67"/>
      <c r="V484" s="67"/>
      <c r="W484" s="67"/>
      <c r="X484" s="67"/>
      <c r="Y484" s="67"/>
      <c r="Z484" s="82"/>
      <c r="AA484" s="67"/>
      <c r="AB484" s="67"/>
      <c r="AC484" s="67"/>
      <c r="AD484" s="67"/>
      <c r="AE484" s="67"/>
      <c r="AF484" s="67"/>
      <c r="AG484" s="67"/>
      <c r="AH484" s="67"/>
      <c r="AI484" s="67"/>
      <c r="AJ484" s="67"/>
      <c r="AK484" s="67"/>
      <c r="AL484" s="67"/>
    </row>
    <row r="485" spans="1:38" ht="15.75" customHeight="1">
      <c r="A485" s="67"/>
      <c r="B485" s="67"/>
      <c r="C485" s="67"/>
      <c r="D485" s="67"/>
      <c r="E485" s="67"/>
      <c r="F485" s="67"/>
      <c r="G485" s="67"/>
      <c r="H485" s="67"/>
      <c r="I485" s="67"/>
      <c r="J485" s="82"/>
      <c r="K485" s="67"/>
      <c r="L485" s="67"/>
      <c r="M485" s="67"/>
      <c r="N485" s="67"/>
      <c r="O485" s="67"/>
      <c r="P485" s="67"/>
      <c r="Q485" s="67"/>
      <c r="R485" s="67"/>
      <c r="S485" s="67"/>
      <c r="T485" s="67"/>
      <c r="U485" s="67"/>
      <c r="V485" s="67"/>
      <c r="W485" s="67"/>
      <c r="X485" s="67"/>
      <c r="Y485" s="67"/>
      <c r="Z485" s="82"/>
      <c r="AA485" s="67"/>
      <c r="AB485" s="67"/>
      <c r="AC485" s="67"/>
      <c r="AD485" s="67"/>
      <c r="AE485" s="67"/>
      <c r="AF485" s="67"/>
      <c r="AG485" s="67"/>
      <c r="AH485" s="67"/>
      <c r="AI485" s="67"/>
      <c r="AJ485" s="67"/>
      <c r="AK485" s="67"/>
      <c r="AL485" s="67"/>
    </row>
    <row r="486" spans="1:38" ht="15.75" customHeight="1">
      <c r="A486" s="67"/>
      <c r="B486" s="67"/>
      <c r="C486" s="67"/>
      <c r="D486" s="67"/>
      <c r="E486" s="67"/>
      <c r="F486" s="67"/>
      <c r="G486" s="67"/>
      <c r="H486" s="67"/>
      <c r="I486" s="67"/>
      <c r="J486" s="82"/>
      <c r="K486" s="67"/>
      <c r="L486" s="67"/>
      <c r="M486" s="67"/>
      <c r="N486" s="67"/>
      <c r="O486" s="67"/>
      <c r="P486" s="67"/>
      <c r="Q486" s="67"/>
      <c r="R486" s="67"/>
      <c r="S486" s="67"/>
      <c r="T486" s="67"/>
      <c r="U486" s="67"/>
      <c r="V486" s="67"/>
      <c r="W486" s="67"/>
      <c r="X486" s="67"/>
      <c r="Y486" s="67"/>
      <c r="Z486" s="82"/>
      <c r="AA486" s="67"/>
      <c r="AB486" s="67"/>
      <c r="AC486" s="67"/>
      <c r="AD486" s="67"/>
      <c r="AE486" s="67"/>
      <c r="AF486" s="67"/>
      <c r="AG486" s="67"/>
      <c r="AH486" s="67"/>
      <c r="AI486" s="67"/>
      <c r="AJ486" s="67"/>
      <c r="AK486" s="67"/>
      <c r="AL486" s="67"/>
    </row>
    <row r="487" spans="1:38" ht="15.75" customHeight="1">
      <c r="A487" s="67"/>
      <c r="B487" s="67"/>
      <c r="C487" s="67"/>
      <c r="D487" s="67"/>
      <c r="E487" s="67"/>
      <c r="F487" s="67"/>
      <c r="G487" s="67"/>
      <c r="H487" s="67"/>
      <c r="I487" s="67"/>
      <c r="J487" s="82"/>
      <c r="K487" s="67"/>
      <c r="L487" s="67"/>
      <c r="M487" s="67"/>
      <c r="N487" s="67"/>
      <c r="O487" s="67"/>
      <c r="P487" s="67"/>
      <c r="Q487" s="67"/>
      <c r="R487" s="67"/>
      <c r="S487" s="67"/>
      <c r="T487" s="67"/>
      <c r="U487" s="67"/>
      <c r="V487" s="67"/>
      <c r="W487" s="67"/>
      <c r="X487" s="67"/>
      <c r="Y487" s="67"/>
      <c r="Z487" s="82"/>
      <c r="AA487" s="67"/>
      <c r="AB487" s="67"/>
      <c r="AC487" s="67"/>
      <c r="AD487" s="67"/>
      <c r="AE487" s="67"/>
      <c r="AF487" s="67"/>
      <c r="AG487" s="67"/>
      <c r="AH487" s="67"/>
      <c r="AI487" s="67"/>
      <c r="AJ487" s="67"/>
      <c r="AK487" s="67"/>
      <c r="AL487" s="67"/>
    </row>
    <row r="488" spans="1:38" ht="15.75" customHeight="1">
      <c r="A488" s="67"/>
      <c r="B488" s="67"/>
      <c r="C488" s="67"/>
      <c r="D488" s="67"/>
      <c r="E488" s="67"/>
      <c r="F488" s="67"/>
      <c r="G488" s="67"/>
      <c r="H488" s="67"/>
      <c r="I488" s="67"/>
      <c r="J488" s="82"/>
      <c r="K488" s="67"/>
      <c r="L488" s="67"/>
      <c r="M488" s="67"/>
      <c r="N488" s="67"/>
      <c r="O488" s="67"/>
      <c r="P488" s="67"/>
      <c r="Q488" s="67"/>
      <c r="R488" s="67"/>
      <c r="S488" s="67"/>
      <c r="T488" s="67"/>
      <c r="U488" s="67"/>
      <c r="V488" s="67"/>
      <c r="W488" s="67"/>
      <c r="X488" s="67"/>
      <c r="Y488" s="67"/>
      <c r="Z488" s="82"/>
      <c r="AA488" s="67"/>
      <c r="AB488" s="67"/>
      <c r="AC488" s="67"/>
      <c r="AD488" s="67"/>
      <c r="AE488" s="67"/>
      <c r="AF488" s="67"/>
      <c r="AG488" s="67"/>
      <c r="AH488" s="67"/>
      <c r="AI488" s="67"/>
      <c r="AJ488" s="67"/>
      <c r="AK488" s="67"/>
      <c r="AL488" s="67"/>
    </row>
    <row r="489" spans="1:38" ht="15.75" customHeight="1">
      <c r="A489" s="67"/>
      <c r="B489" s="67"/>
      <c r="C489" s="67"/>
      <c r="D489" s="67"/>
      <c r="E489" s="67"/>
      <c r="F489" s="67"/>
      <c r="G489" s="67"/>
      <c r="H489" s="67"/>
      <c r="I489" s="67"/>
      <c r="J489" s="82"/>
      <c r="K489" s="67"/>
      <c r="L489" s="67"/>
      <c r="M489" s="67"/>
      <c r="N489" s="67"/>
      <c r="O489" s="67"/>
      <c r="P489" s="67"/>
      <c r="Q489" s="67"/>
      <c r="R489" s="67"/>
      <c r="S489" s="67"/>
      <c r="T489" s="67"/>
      <c r="U489" s="67"/>
      <c r="V489" s="67"/>
      <c r="W489" s="67"/>
      <c r="X489" s="67"/>
      <c r="Y489" s="67"/>
      <c r="Z489" s="82"/>
      <c r="AA489" s="67"/>
      <c r="AB489" s="67"/>
      <c r="AC489" s="67"/>
      <c r="AD489" s="67"/>
      <c r="AE489" s="67"/>
      <c r="AF489" s="67"/>
      <c r="AG489" s="67"/>
      <c r="AH489" s="67"/>
      <c r="AI489" s="67"/>
      <c r="AJ489" s="67"/>
      <c r="AK489" s="67"/>
      <c r="AL489" s="67"/>
    </row>
    <row r="490" spans="1:38" ht="15.75" customHeight="1">
      <c r="A490" s="67"/>
      <c r="B490" s="67"/>
      <c r="C490" s="67"/>
      <c r="D490" s="67"/>
      <c r="E490" s="67"/>
      <c r="F490" s="67"/>
      <c r="G490" s="67"/>
      <c r="H490" s="67"/>
      <c r="I490" s="67"/>
      <c r="J490" s="82"/>
      <c r="K490" s="67"/>
      <c r="L490" s="67"/>
      <c r="M490" s="67"/>
      <c r="N490" s="67"/>
      <c r="O490" s="67"/>
      <c r="P490" s="67"/>
      <c r="Q490" s="67"/>
      <c r="R490" s="67"/>
      <c r="S490" s="67"/>
      <c r="T490" s="67"/>
      <c r="U490" s="67"/>
      <c r="V490" s="67"/>
      <c r="W490" s="67"/>
      <c r="X490" s="67"/>
      <c r="Y490" s="67"/>
      <c r="Z490" s="82"/>
      <c r="AA490" s="67"/>
      <c r="AB490" s="67"/>
      <c r="AC490" s="67"/>
      <c r="AD490" s="67"/>
      <c r="AE490" s="67"/>
      <c r="AF490" s="67"/>
      <c r="AG490" s="67"/>
      <c r="AH490" s="67"/>
      <c r="AI490" s="67"/>
      <c r="AJ490" s="67"/>
      <c r="AK490" s="67"/>
      <c r="AL490" s="67"/>
    </row>
    <row r="491" spans="1:38" ht="15.75" customHeight="1">
      <c r="A491" s="67"/>
      <c r="B491" s="67"/>
      <c r="C491" s="67"/>
      <c r="D491" s="67"/>
      <c r="E491" s="67"/>
      <c r="F491" s="67"/>
      <c r="G491" s="67"/>
      <c r="H491" s="67"/>
      <c r="I491" s="67"/>
      <c r="J491" s="82"/>
      <c r="K491" s="67"/>
      <c r="L491" s="67"/>
      <c r="M491" s="67"/>
      <c r="N491" s="67"/>
      <c r="O491" s="67"/>
      <c r="P491" s="67"/>
      <c r="Q491" s="67"/>
      <c r="R491" s="67"/>
      <c r="S491" s="67"/>
      <c r="T491" s="67"/>
      <c r="U491" s="67"/>
      <c r="V491" s="67"/>
      <c r="W491" s="67"/>
      <c r="X491" s="67"/>
      <c r="Y491" s="67"/>
      <c r="Z491" s="82"/>
      <c r="AA491" s="67"/>
      <c r="AB491" s="67"/>
      <c r="AC491" s="67"/>
      <c r="AD491" s="67"/>
      <c r="AE491" s="67"/>
      <c r="AF491" s="67"/>
      <c r="AG491" s="67"/>
      <c r="AH491" s="67"/>
      <c r="AI491" s="67"/>
      <c r="AJ491" s="67"/>
      <c r="AK491" s="67"/>
      <c r="AL491" s="67"/>
    </row>
    <row r="492" spans="1:38" ht="15.75" customHeight="1">
      <c r="A492" s="67"/>
      <c r="B492" s="67"/>
      <c r="C492" s="67"/>
      <c r="D492" s="67"/>
      <c r="E492" s="67"/>
      <c r="F492" s="67"/>
      <c r="G492" s="67"/>
      <c r="H492" s="67"/>
      <c r="I492" s="67"/>
      <c r="J492" s="82"/>
      <c r="K492" s="67"/>
      <c r="L492" s="67"/>
      <c r="M492" s="67"/>
      <c r="N492" s="67"/>
      <c r="O492" s="67"/>
      <c r="P492" s="67"/>
      <c r="Q492" s="67"/>
      <c r="R492" s="67"/>
      <c r="S492" s="67"/>
      <c r="T492" s="67"/>
      <c r="U492" s="67"/>
      <c r="V492" s="67"/>
      <c r="W492" s="67"/>
      <c r="X492" s="67"/>
      <c r="Y492" s="67"/>
      <c r="Z492" s="82"/>
      <c r="AA492" s="67"/>
      <c r="AB492" s="67"/>
      <c r="AC492" s="67"/>
      <c r="AD492" s="67"/>
      <c r="AE492" s="67"/>
      <c r="AF492" s="67"/>
      <c r="AG492" s="67"/>
      <c r="AH492" s="67"/>
      <c r="AI492" s="67"/>
      <c r="AJ492" s="67"/>
      <c r="AK492" s="67"/>
      <c r="AL492" s="67"/>
    </row>
    <row r="493" spans="1:38" ht="15.75" customHeight="1">
      <c r="A493" s="67"/>
      <c r="B493" s="67"/>
      <c r="C493" s="67"/>
      <c r="D493" s="67"/>
      <c r="E493" s="67"/>
      <c r="F493" s="67"/>
      <c r="G493" s="67"/>
      <c r="H493" s="67"/>
      <c r="I493" s="67"/>
      <c r="J493" s="82"/>
      <c r="K493" s="67"/>
      <c r="L493" s="67"/>
      <c r="M493" s="67"/>
      <c r="N493" s="67"/>
      <c r="O493" s="67"/>
      <c r="P493" s="67"/>
      <c r="Q493" s="67"/>
      <c r="R493" s="67"/>
      <c r="S493" s="67"/>
      <c r="T493" s="67"/>
      <c r="U493" s="67"/>
      <c r="V493" s="67"/>
      <c r="W493" s="67"/>
      <c r="X493" s="67"/>
      <c r="Y493" s="67"/>
      <c r="Z493" s="82"/>
      <c r="AA493" s="67"/>
      <c r="AB493" s="67"/>
      <c r="AC493" s="67"/>
      <c r="AD493" s="67"/>
      <c r="AE493" s="67"/>
      <c r="AF493" s="67"/>
      <c r="AG493" s="67"/>
      <c r="AH493" s="67"/>
      <c r="AI493" s="67"/>
      <c r="AJ493" s="67"/>
      <c r="AK493" s="67"/>
      <c r="AL493" s="67"/>
    </row>
    <row r="494" spans="1:38" ht="15.75" customHeight="1">
      <c r="A494" s="67"/>
      <c r="B494" s="67"/>
      <c r="C494" s="67"/>
      <c r="D494" s="67"/>
      <c r="E494" s="67"/>
      <c r="F494" s="67"/>
      <c r="G494" s="67"/>
      <c r="H494" s="67"/>
      <c r="I494" s="67"/>
      <c r="J494" s="82"/>
      <c r="K494" s="67"/>
      <c r="L494" s="67"/>
      <c r="M494" s="67"/>
      <c r="N494" s="67"/>
      <c r="O494" s="67"/>
      <c r="P494" s="67"/>
      <c r="Q494" s="67"/>
      <c r="R494" s="67"/>
      <c r="S494" s="67"/>
      <c r="T494" s="67"/>
      <c r="U494" s="67"/>
      <c r="V494" s="67"/>
      <c r="W494" s="67"/>
      <c r="X494" s="67"/>
      <c r="Y494" s="67"/>
      <c r="Z494" s="82"/>
      <c r="AA494" s="67"/>
      <c r="AB494" s="67"/>
      <c r="AC494" s="67"/>
      <c r="AD494" s="67"/>
      <c r="AE494" s="67"/>
      <c r="AF494" s="67"/>
      <c r="AG494" s="67"/>
      <c r="AH494" s="67"/>
      <c r="AI494" s="67"/>
      <c r="AJ494" s="67"/>
      <c r="AK494" s="67"/>
      <c r="AL494" s="67"/>
    </row>
    <row r="495" spans="1:38" ht="15.75" customHeight="1">
      <c r="A495" s="67"/>
      <c r="B495" s="67"/>
      <c r="C495" s="67"/>
      <c r="D495" s="67"/>
      <c r="E495" s="67"/>
      <c r="F495" s="67"/>
      <c r="G495" s="67"/>
      <c r="H495" s="67"/>
      <c r="I495" s="67"/>
      <c r="J495" s="82"/>
      <c r="K495" s="67"/>
      <c r="L495" s="67"/>
      <c r="M495" s="67"/>
      <c r="N495" s="67"/>
      <c r="O495" s="67"/>
      <c r="P495" s="67"/>
      <c r="Q495" s="67"/>
      <c r="R495" s="67"/>
      <c r="S495" s="67"/>
      <c r="T495" s="67"/>
      <c r="U495" s="67"/>
      <c r="V495" s="67"/>
      <c r="W495" s="67"/>
      <c r="X495" s="67"/>
      <c r="Y495" s="67"/>
      <c r="Z495" s="82"/>
      <c r="AA495" s="67"/>
      <c r="AB495" s="67"/>
      <c r="AC495" s="67"/>
      <c r="AD495" s="67"/>
      <c r="AE495" s="67"/>
      <c r="AF495" s="67"/>
      <c r="AG495" s="67"/>
      <c r="AH495" s="67"/>
      <c r="AI495" s="67"/>
      <c r="AJ495" s="67"/>
      <c r="AK495" s="67"/>
      <c r="AL495" s="67"/>
    </row>
    <row r="496" spans="1:38" ht="15.75" customHeight="1">
      <c r="A496" s="67"/>
      <c r="B496" s="67"/>
      <c r="C496" s="67"/>
      <c r="D496" s="67"/>
      <c r="E496" s="67"/>
      <c r="F496" s="67"/>
      <c r="G496" s="67"/>
      <c r="H496" s="67"/>
      <c r="I496" s="67"/>
      <c r="J496" s="82"/>
      <c r="K496" s="67"/>
      <c r="L496" s="67"/>
      <c r="M496" s="67"/>
      <c r="N496" s="67"/>
      <c r="O496" s="67"/>
      <c r="P496" s="67"/>
      <c r="Q496" s="67"/>
      <c r="R496" s="67"/>
      <c r="S496" s="67"/>
      <c r="T496" s="67"/>
      <c r="U496" s="67"/>
      <c r="V496" s="67"/>
      <c r="W496" s="67"/>
      <c r="X496" s="67"/>
      <c r="Y496" s="67"/>
      <c r="Z496" s="82"/>
      <c r="AA496" s="67"/>
      <c r="AB496" s="67"/>
      <c r="AC496" s="67"/>
      <c r="AD496" s="67"/>
      <c r="AE496" s="67"/>
      <c r="AF496" s="67"/>
      <c r="AG496" s="67"/>
      <c r="AH496" s="67"/>
      <c r="AI496" s="67"/>
      <c r="AJ496" s="67"/>
      <c r="AK496" s="67"/>
      <c r="AL496" s="67"/>
    </row>
    <row r="497" spans="1:38" ht="15.75" customHeight="1">
      <c r="A497" s="67"/>
      <c r="B497" s="67"/>
      <c r="C497" s="67"/>
      <c r="D497" s="67"/>
      <c r="E497" s="67"/>
      <c r="F497" s="67"/>
      <c r="G497" s="67"/>
      <c r="H497" s="67"/>
      <c r="I497" s="67"/>
      <c r="J497" s="82"/>
      <c r="K497" s="67"/>
      <c r="L497" s="67"/>
      <c r="M497" s="67"/>
      <c r="N497" s="67"/>
      <c r="O497" s="67"/>
      <c r="P497" s="67"/>
      <c r="Q497" s="67"/>
      <c r="R497" s="67"/>
      <c r="S497" s="67"/>
      <c r="T497" s="67"/>
      <c r="U497" s="67"/>
      <c r="V497" s="67"/>
      <c r="W497" s="67"/>
      <c r="X497" s="67"/>
      <c r="Y497" s="67"/>
      <c r="Z497" s="82"/>
      <c r="AA497" s="67"/>
      <c r="AB497" s="67"/>
      <c r="AC497" s="67"/>
      <c r="AD497" s="67"/>
      <c r="AE497" s="67"/>
      <c r="AF497" s="67"/>
      <c r="AG497" s="67"/>
      <c r="AH497" s="67"/>
      <c r="AI497" s="67"/>
      <c r="AJ497" s="67"/>
      <c r="AK497" s="67"/>
      <c r="AL497" s="67"/>
    </row>
    <row r="498" spans="1:38" ht="15.75" customHeight="1">
      <c r="A498" s="67"/>
      <c r="B498" s="67"/>
      <c r="C498" s="67"/>
      <c r="D498" s="67"/>
      <c r="E498" s="67"/>
      <c r="F498" s="67"/>
      <c r="G498" s="67"/>
      <c r="H498" s="67"/>
      <c r="I498" s="67"/>
      <c r="J498" s="82"/>
      <c r="K498" s="67"/>
      <c r="L498" s="67"/>
      <c r="M498" s="67"/>
      <c r="N498" s="67"/>
      <c r="O498" s="67"/>
      <c r="P498" s="67"/>
      <c r="Q498" s="67"/>
      <c r="R498" s="67"/>
      <c r="S498" s="67"/>
      <c r="T498" s="67"/>
      <c r="U498" s="67"/>
      <c r="V498" s="67"/>
      <c r="W498" s="67"/>
      <c r="X498" s="67"/>
      <c r="Y498" s="67"/>
      <c r="Z498" s="82"/>
      <c r="AA498" s="67"/>
      <c r="AB498" s="67"/>
      <c r="AC498" s="67"/>
      <c r="AD498" s="67"/>
      <c r="AE498" s="67"/>
      <c r="AF498" s="67"/>
      <c r="AG498" s="67"/>
      <c r="AH498" s="67"/>
      <c r="AI498" s="67"/>
      <c r="AJ498" s="67"/>
      <c r="AK498" s="67"/>
      <c r="AL498" s="67"/>
    </row>
    <row r="499" spans="1:38" ht="15.75" customHeight="1">
      <c r="A499" s="67"/>
      <c r="B499" s="67"/>
      <c r="C499" s="67"/>
      <c r="D499" s="67"/>
      <c r="E499" s="67"/>
      <c r="F499" s="67"/>
      <c r="G499" s="67"/>
      <c r="H499" s="67"/>
      <c r="I499" s="67"/>
      <c r="J499" s="82"/>
      <c r="K499" s="67"/>
      <c r="L499" s="67"/>
      <c r="M499" s="67"/>
      <c r="N499" s="67"/>
      <c r="O499" s="67"/>
      <c r="P499" s="67"/>
      <c r="Q499" s="67"/>
      <c r="R499" s="67"/>
      <c r="S499" s="67"/>
      <c r="T499" s="67"/>
      <c r="U499" s="67"/>
      <c r="V499" s="67"/>
      <c r="W499" s="67"/>
      <c r="X499" s="67"/>
      <c r="Y499" s="67"/>
      <c r="Z499" s="82"/>
      <c r="AA499" s="67"/>
      <c r="AB499" s="67"/>
      <c r="AC499" s="67"/>
      <c r="AD499" s="67"/>
      <c r="AE499" s="67"/>
      <c r="AF499" s="67"/>
      <c r="AG499" s="67"/>
      <c r="AH499" s="67"/>
      <c r="AI499" s="67"/>
      <c r="AJ499" s="67"/>
      <c r="AK499" s="67"/>
      <c r="AL499" s="67"/>
    </row>
    <row r="500" spans="1:38" ht="15.75" customHeight="1">
      <c r="A500" s="67"/>
      <c r="B500" s="67"/>
      <c r="C500" s="67"/>
      <c r="D500" s="67"/>
      <c r="E500" s="67"/>
      <c r="F500" s="67"/>
      <c r="G500" s="67"/>
      <c r="H500" s="67"/>
      <c r="I500" s="67"/>
      <c r="J500" s="82"/>
      <c r="K500" s="67"/>
      <c r="L500" s="67"/>
      <c r="M500" s="67"/>
      <c r="N500" s="67"/>
      <c r="O500" s="67"/>
      <c r="P500" s="67"/>
      <c r="Q500" s="67"/>
      <c r="R500" s="67"/>
      <c r="S500" s="67"/>
      <c r="T500" s="67"/>
      <c r="U500" s="67"/>
      <c r="V500" s="67"/>
      <c r="W500" s="67"/>
      <c r="X500" s="67"/>
      <c r="Y500" s="67"/>
      <c r="Z500" s="82"/>
      <c r="AA500" s="67"/>
      <c r="AB500" s="67"/>
      <c r="AC500" s="67"/>
      <c r="AD500" s="67"/>
      <c r="AE500" s="67"/>
      <c r="AF500" s="67"/>
      <c r="AG500" s="67"/>
      <c r="AH500" s="67"/>
      <c r="AI500" s="67"/>
      <c r="AJ500" s="67"/>
      <c r="AK500" s="67"/>
      <c r="AL500" s="67"/>
    </row>
    <row r="501" spans="1:38" ht="15.75" customHeight="1">
      <c r="A501" s="67"/>
      <c r="B501" s="67"/>
      <c r="C501" s="67"/>
      <c r="D501" s="67"/>
      <c r="E501" s="67"/>
      <c r="F501" s="67"/>
      <c r="G501" s="67"/>
      <c r="H501" s="67"/>
      <c r="I501" s="67"/>
      <c r="J501" s="82"/>
      <c r="K501" s="67"/>
      <c r="L501" s="67"/>
      <c r="M501" s="67"/>
      <c r="N501" s="67"/>
      <c r="O501" s="67"/>
      <c r="P501" s="67"/>
      <c r="Q501" s="67"/>
      <c r="R501" s="67"/>
      <c r="S501" s="67"/>
      <c r="T501" s="67"/>
      <c r="U501" s="67"/>
      <c r="V501" s="67"/>
      <c r="W501" s="67"/>
      <c r="X501" s="67"/>
      <c r="Y501" s="67"/>
      <c r="Z501" s="82"/>
      <c r="AA501" s="67"/>
      <c r="AB501" s="67"/>
      <c r="AC501" s="67"/>
      <c r="AD501" s="67"/>
      <c r="AE501" s="67"/>
      <c r="AF501" s="67"/>
      <c r="AG501" s="67"/>
      <c r="AH501" s="67"/>
      <c r="AI501" s="67"/>
      <c r="AJ501" s="67"/>
      <c r="AK501" s="67"/>
      <c r="AL501" s="67"/>
    </row>
    <row r="502" spans="1:38" ht="15.75" customHeight="1">
      <c r="A502" s="67"/>
      <c r="B502" s="67"/>
      <c r="C502" s="67"/>
      <c r="D502" s="67"/>
      <c r="E502" s="67"/>
      <c r="F502" s="67"/>
      <c r="G502" s="67"/>
      <c r="H502" s="67"/>
      <c r="I502" s="67"/>
      <c r="J502" s="82"/>
      <c r="K502" s="67"/>
      <c r="L502" s="67"/>
      <c r="M502" s="67"/>
      <c r="N502" s="67"/>
      <c r="O502" s="67"/>
      <c r="P502" s="67"/>
      <c r="Q502" s="67"/>
      <c r="R502" s="67"/>
      <c r="S502" s="67"/>
      <c r="T502" s="67"/>
      <c r="U502" s="67"/>
      <c r="V502" s="67"/>
      <c r="W502" s="67"/>
      <c r="X502" s="67"/>
      <c r="Y502" s="67"/>
      <c r="Z502" s="82"/>
      <c r="AA502" s="67"/>
      <c r="AB502" s="67"/>
      <c r="AC502" s="67"/>
      <c r="AD502" s="67"/>
      <c r="AE502" s="67"/>
      <c r="AF502" s="67"/>
      <c r="AG502" s="67"/>
      <c r="AH502" s="67"/>
      <c r="AI502" s="67"/>
      <c r="AJ502" s="67"/>
      <c r="AK502" s="67"/>
      <c r="AL502" s="67"/>
    </row>
    <row r="503" spans="1:38" ht="15.75" customHeight="1">
      <c r="A503" s="67"/>
      <c r="B503" s="67"/>
      <c r="C503" s="67"/>
      <c r="D503" s="67"/>
      <c r="E503" s="67"/>
      <c r="F503" s="67"/>
      <c r="G503" s="67"/>
      <c r="H503" s="67"/>
      <c r="I503" s="67"/>
      <c r="J503" s="82"/>
      <c r="K503" s="67"/>
      <c r="L503" s="67"/>
      <c r="M503" s="67"/>
      <c r="N503" s="67"/>
      <c r="O503" s="67"/>
      <c r="P503" s="67"/>
      <c r="Q503" s="67"/>
      <c r="R503" s="67"/>
      <c r="S503" s="67"/>
      <c r="T503" s="67"/>
      <c r="U503" s="67"/>
      <c r="V503" s="67"/>
      <c r="W503" s="67"/>
      <c r="X503" s="67"/>
      <c r="Y503" s="67"/>
      <c r="Z503" s="82"/>
      <c r="AA503" s="67"/>
      <c r="AB503" s="67"/>
      <c r="AC503" s="67"/>
      <c r="AD503" s="67"/>
      <c r="AE503" s="67"/>
      <c r="AF503" s="67"/>
      <c r="AG503" s="67"/>
      <c r="AH503" s="67"/>
      <c r="AI503" s="67"/>
      <c r="AJ503" s="67"/>
      <c r="AK503" s="67"/>
      <c r="AL503" s="67"/>
    </row>
    <row r="504" spans="1:38" ht="15.75" customHeight="1">
      <c r="A504" s="67"/>
      <c r="B504" s="67"/>
      <c r="C504" s="67"/>
      <c r="D504" s="67"/>
      <c r="E504" s="67"/>
      <c r="F504" s="67"/>
      <c r="G504" s="67"/>
      <c r="H504" s="67"/>
      <c r="I504" s="67"/>
      <c r="J504" s="82"/>
      <c r="K504" s="67"/>
      <c r="L504" s="67"/>
      <c r="M504" s="67"/>
      <c r="N504" s="67"/>
      <c r="O504" s="67"/>
      <c r="P504" s="67"/>
      <c r="Q504" s="67"/>
      <c r="R504" s="67"/>
      <c r="S504" s="67"/>
      <c r="T504" s="67"/>
      <c r="U504" s="67"/>
      <c r="V504" s="67"/>
      <c r="W504" s="67"/>
      <c r="X504" s="67"/>
      <c r="Y504" s="67"/>
      <c r="Z504" s="82"/>
      <c r="AA504" s="67"/>
      <c r="AB504" s="67"/>
      <c r="AC504" s="67"/>
      <c r="AD504" s="67"/>
      <c r="AE504" s="67"/>
      <c r="AF504" s="67"/>
      <c r="AG504" s="67"/>
      <c r="AH504" s="67"/>
      <c r="AI504" s="67"/>
      <c r="AJ504" s="67"/>
      <c r="AK504" s="67"/>
      <c r="AL504" s="67"/>
    </row>
    <row r="505" spans="1:38" ht="15.75" customHeight="1">
      <c r="A505" s="67"/>
      <c r="B505" s="67"/>
      <c r="C505" s="67"/>
      <c r="D505" s="67"/>
      <c r="E505" s="67"/>
      <c r="F505" s="67"/>
      <c r="G505" s="67"/>
      <c r="H505" s="67"/>
      <c r="I505" s="67"/>
      <c r="J505" s="82"/>
      <c r="K505" s="67"/>
      <c r="L505" s="67"/>
      <c r="M505" s="67"/>
      <c r="N505" s="67"/>
      <c r="O505" s="67"/>
      <c r="P505" s="67"/>
      <c r="Q505" s="67"/>
      <c r="R505" s="67"/>
      <c r="S505" s="67"/>
      <c r="T505" s="67"/>
      <c r="U505" s="67"/>
      <c r="V505" s="67"/>
      <c r="W505" s="67"/>
      <c r="X505" s="67"/>
      <c r="Y505" s="67"/>
      <c r="Z505" s="82"/>
      <c r="AA505" s="67"/>
      <c r="AB505" s="67"/>
      <c r="AC505" s="67"/>
      <c r="AD505" s="67"/>
      <c r="AE505" s="67"/>
      <c r="AF505" s="67"/>
      <c r="AG505" s="67"/>
      <c r="AH505" s="67"/>
      <c r="AI505" s="67"/>
      <c r="AJ505" s="67"/>
      <c r="AK505" s="67"/>
      <c r="AL505" s="67"/>
    </row>
    <row r="506" spans="1:38" ht="15.75" customHeight="1">
      <c r="A506" s="67"/>
      <c r="B506" s="67"/>
      <c r="C506" s="67"/>
      <c r="D506" s="67"/>
      <c r="E506" s="67"/>
      <c r="F506" s="67"/>
      <c r="G506" s="67"/>
      <c r="H506" s="67"/>
      <c r="I506" s="67"/>
      <c r="J506" s="82"/>
      <c r="K506" s="67"/>
      <c r="L506" s="67"/>
      <c r="M506" s="67"/>
      <c r="N506" s="67"/>
      <c r="O506" s="67"/>
      <c r="P506" s="67"/>
      <c r="Q506" s="67"/>
      <c r="R506" s="67"/>
      <c r="S506" s="67"/>
      <c r="T506" s="67"/>
      <c r="U506" s="67"/>
      <c r="V506" s="67"/>
      <c r="W506" s="67"/>
      <c r="X506" s="67"/>
      <c r="Y506" s="67"/>
      <c r="Z506" s="82"/>
      <c r="AA506" s="67"/>
      <c r="AB506" s="67"/>
      <c r="AC506" s="67"/>
      <c r="AD506" s="67"/>
      <c r="AE506" s="67"/>
      <c r="AF506" s="67"/>
      <c r="AG506" s="67"/>
      <c r="AH506" s="67"/>
      <c r="AI506" s="67"/>
      <c r="AJ506" s="67"/>
      <c r="AK506" s="67"/>
      <c r="AL506" s="67"/>
    </row>
    <row r="507" spans="1:38" ht="15.75" customHeight="1">
      <c r="A507" s="67"/>
      <c r="B507" s="67"/>
      <c r="C507" s="67"/>
      <c r="D507" s="67"/>
      <c r="E507" s="67"/>
      <c r="F507" s="67"/>
      <c r="G507" s="67"/>
      <c r="H507" s="67"/>
      <c r="I507" s="67"/>
      <c r="J507" s="82"/>
      <c r="K507" s="67"/>
      <c r="L507" s="67"/>
      <c r="M507" s="67"/>
      <c r="N507" s="67"/>
      <c r="O507" s="67"/>
      <c r="P507" s="67"/>
      <c r="Q507" s="67"/>
      <c r="R507" s="67"/>
      <c r="S507" s="67"/>
      <c r="T507" s="67"/>
      <c r="U507" s="67"/>
      <c r="V507" s="67"/>
      <c r="W507" s="67"/>
      <c r="X507" s="67"/>
      <c r="Y507" s="67"/>
      <c r="Z507" s="82"/>
      <c r="AA507" s="67"/>
      <c r="AB507" s="67"/>
      <c r="AC507" s="67"/>
      <c r="AD507" s="67"/>
      <c r="AE507" s="67"/>
      <c r="AF507" s="67"/>
      <c r="AG507" s="67"/>
      <c r="AH507" s="67"/>
      <c r="AI507" s="67"/>
      <c r="AJ507" s="67"/>
      <c r="AK507" s="67"/>
      <c r="AL507" s="67"/>
    </row>
    <row r="508" spans="1:38" ht="15.75" customHeight="1">
      <c r="A508" s="67"/>
      <c r="B508" s="67"/>
      <c r="C508" s="67"/>
      <c r="D508" s="67"/>
      <c r="E508" s="67"/>
      <c r="F508" s="67"/>
      <c r="G508" s="67"/>
      <c r="H508" s="67"/>
      <c r="I508" s="67"/>
      <c r="J508" s="82"/>
      <c r="K508" s="67"/>
      <c r="L508" s="67"/>
      <c r="M508" s="67"/>
      <c r="N508" s="67"/>
      <c r="O508" s="67"/>
      <c r="P508" s="67"/>
      <c r="Q508" s="67"/>
      <c r="R508" s="67"/>
      <c r="S508" s="67"/>
      <c r="T508" s="67"/>
      <c r="U508" s="67"/>
      <c r="V508" s="67"/>
      <c r="W508" s="67"/>
      <c r="X508" s="67"/>
      <c r="Y508" s="67"/>
      <c r="Z508" s="82"/>
      <c r="AA508" s="67"/>
      <c r="AB508" s="67"/>
      <c r="AC508" s="67"/>
      <c r="AD508" s="67"/>
      <c r="AE508" s="67"/>
      <c r="AF508" s="67"/>
      <c r="AG508" s="67"/>
      <c r="AH508" s="67"/>
      <c r="AI508" s="67"/>
      <c r="AJ508" s="67"/>
      <c r="AK508" s="67"/>
      <c r="AL508" s="67"/>
    </row>
    <row r="509" spans="1:38" ht="15.75" customHeight="1">
      <c r="A509" s="67"/>
      <c r="B509" s="67"/>
      <c r="C509" s="67"/>
      <c r="D509" s="67"/>
      <c r="E509" s="67"/>
      <c r="F509" s="67"/>
      <c r="G509" s="67"/>
      <c r="H509" s="67"/>
      <c r="I509" s="67"/>
      <c r="J509" s="82"/>
      <c r="K509" s="67"/>
      <c r="L509" s="67"/>
      <c r="M509" s="67"/>
      <c r="N509" s="67"/>
      <c r="O509" s="67"/>
      <c r="P509" s="67"/>
      <c r="Q509" s="67"/>
      <c r="R509" s="67"/>
      <c r="S509" s="67"/>
      <c r="T509" s="67"/>
      <c r="U509" s="67"/>
      <c r="V509" s="67"/>
      <c r="W509" s="67"/>
      <c r="X509" s="67"/>
      <c r="Y509" s="67"/>
      <c r="Z509" s="82"/>
      <c r="AA509" s="67"/>
      <c r="AB509" s="67"/>
      <c r="AC509" s="67"/>
      <c r="AD509" s="67"/>
      <c r="AE509" s="67"/>
      <c r="AF509" s="67"/>
      <c r="AG509" s="67"/>
      <c r="AH509" s="67"/>
      <c r="AI509" s="67"/>
      <c r="AJ509" s="67"/>
      <c r="AK509" s="67"/>
      <c r="AL509" s="67"/>
    </row>
    <row r="510" spans="1:38" ht="15.75" customHeight="1">
      <c r="A510" s="67"/>
      <c r="B510" s="67"/>
      <c r="C510" s="67"/>
      <c r="D510" s="67"/>
      <c r="E510" s="67"/>
      <c r="F510" s="67"/>
      <c r="G510" s="67"/>
      <c r="H510" s="67"/>
      <c r="I510" s="67"/>
      <c r="J510" s="82"/>
      <c r="K510" s="67"/>
      <c r="L510" s="67"/>
      <c r="M510" s="67"/>
      <c r="N510" s="67"/>
      <c r="O510" s="67"/>
      <c r="P510" s="67"/>
      <c r="Q510" s="67"/>
      <c r="R510" s="67"/>
      <c r="S510" s="67"/>
      <c r="T510" s="67"/>
      <c r="U510" s="67"/>
      <c r="V510" s="67"/>
      <c r="W510" s="67"/>
      <c r="X510" s="67"/>
      <c r="Y510" s="67"/>
      <c r="Z510" s="82"/>
      <c r="AA510" s="67"/>
      <c r="AB510" s="67"/>
      <c r="AC510" s="67"/>
      <c r="AD510" s="67"/>
      <c r="AE510" s="67"/>
      <c r="AF510" s="67"/>
      <c r="AG510" s="67"/>
      <c r="AH510" s="67"/>
      <c r="AI510" s="67"/>
      <c r="AJ510" s="67"/>
      <c r="AK510" s="67"/>
      <c r="AL510" s="67"/>
    </row>
    <row r="511" spans="1:38" ht="15.75" customHeight="1">
      <c r="A511" s="67"/>
      <c r="B511" s="67"/>
      <c r="C511" s="67"/>
      <c r="D511" s="67"/>
      <c r="E511" s="67"/>
      <c r="F511" s="67"/>
      <c r="G511" s="67"/>
      <c r="H511" s="67"/>
      <c r="I511" s="67"/>
      <c r="J511" s="82"/>
      <c r="K511" s="67"/>
      <c r="L511" s="67"/>
      <c r="M511" s="67"/>
      <c r="N511" s="67"/>
      <c r="O511" s="67"/>
      <c r="P511" s="67"/>
      <c r="Q511" s="67"/>
      <c r="R511" s="67"/>
      <c r="S511" s="67"/>
      <c r="T511" s="67"/>
      <c r="U511" s="67"/>
      <c r="V511" s="67"/>
      <c r="W511" s="67"/>
      <c r="X511" s="67"/>
      <c r="Y511" s="67"/>
      <c r="Z511" s="82"/>
      <c r="AA511" s="67"/>
      <c r="AB511" s="67"/>
      <c r="AC511" s="67"/>
      <c r="AD511" s="67"/>
      <c r="AE511" s="67"/>
      <c r="AF511" s="67"/>
      <c r="AG511" s="67"/>
      <c r="AH511" s="67"/>
      <c r="AI511" s="67"/>
      <c r="AJ511" s="67"/>
      <c r="AK511" s="67"/>
      <c r="AL511" s="67"/>
    </row>
    <row r="512" spans="1:38" ht="15.75" customHeight="1">
      <c r="A512" s="67"/>
      <c r="B512" s="67"/>
      <c r="C512" s="67"/>
      <c r="D512" s="67"/>
      <c r="E512" s="67"/>
      <c r="F512" s="67"/>
      <c r="G512" s="67"/>
      <c r="H512" s="67"/>
      <c r="I512" s="67"/>
      <c r="J512" s="82"/>
      <c r="K512" s="67"/>
      <c r="L512" s="67"/>
      <c r="M512" s="67"/>
      <c r="N512" s="67"/>
      <c r="O512" s="67"/>
      <c r="P512" s="67"/>
      <c r="Q512" s="67"/>
      <c r="R512" s="67"/>
      <c r="S512" s="67"/>
      <c r="T512" s="67"/>
      <c r="U512" s="67"/>
      <c r="V512" s="67"/>
      <c r="W512" s="67"/>
      <c r="X512" s="67"/>
      <c r="Y512" s="67"/>
      <c r="Z512" s="82"/>
      <c r="AA512" s="67"/>
      <c r="AB512" s="67"/>
      <c r="AC512" s="67"/>
      <c r="AD512" s="67"/>
      <c r="AE512" s="67"/>
      <c r="AF512" s="67"/>
      <c r="AG512" s="67"/>
      <c r="AH512" s="67"/>
      <c r="AI512" s="67"/>
      <c r="AJ512" s="67"/>
      <c r="AK512" s="67"/>
      <c r="AL512" s="67"/>
    </row>
    <row r="513" spans="1:38" ht="15.75" customHeight="1">
      <c r="A513" s="67"/>
      <c r="B513" s="67"/>
      <c r="C513" s="67"/>
      <c r="D513" s="67"/>
      <c r="E513" s="67"/>
      <c r="F513" s="67"/>
      <c r="G513" s="67"/>
      <c r="H513" s="67"/>
      <c r="I513" s="67"/>
      <c r="J513" s="82"/>
      <c r="K513" s="67"/>
      <c r="L513" s="67"/>
      <c r="M513" s="67"/>
      <c r="N513" s="67"/>
      <c r="O513" s="67"/>
      <c r="P513" s="67"/>
      <c r="Q513" s="67"/>
      <c r="R513" s="67"/>
      <c r="S513" s="67"/>
      <c r="T513" s="67"/>
      <c r="U513" s="67"/>
      <c r="V513" s="67"/>
      <c r="W513" s="67"/>
      <c r="X513" s="67"/>
      <c r="Y513" s="67"/>
      <c r="Z513" s="82"/>
      <c r="AA513" s="67"/>
      <c r="AB513" s="67"/>
      <c r="AC513" s="67"/>
      <c r="AD513" s="67"/>
      <c r="AE513" s="67"/>
      <c r="AF513" s="67"/>
      <c r="AG513" s="67"/>
      <c r="AH513" s="67"/>
      <c r="AI513" s="67"/>
      <c r="AJ513" s="67"/>
      <c r="AK513" s="67"/>
      <c r="AL513" s="67"/>
    </row>
    <row r="514" spans="1:38" ht="15.75" customHeight="1">
      <c r="A514" s="67"/>
      <c r="B514" s="67"/>
      <c r="C514" s="67"/>
      <c r="D514" s="67"/>
      <c r="E514" s="67"/>
      <c r="F514" s="67"/>
      <c r="G514" s="67"/>
      <c r="H514" s="67"/>
      <c r="I514" s="67"/>
      <c r="J514" s="82"/>
      <c r="K514" s="67"/>
      <c r="L514" s="67"/>
      <c r="M514" s="67"/>
      <c r="N514" s="67"/>
      <c r="O514" s="67"/>
      <c r="P514" s="67"/>
      <c r="Q514" s="67"/>
      <c r="R514" s="67"/>
      <c r="S514" s="67"/>
      <c r="T514" s="67"/>
      <c r="U514" s="67"/>
      <c r="V514" s="67"/>
      <c r="W514" s="67"/>
      <c r="X514" s="67"/>
      <c r="Y514" s="67"/>
      <c r="Z514" s="82"/>
      <c r="AA514" s="67"/>
      <c r="AB514" s="67"/>
      <c r="AC514" s="67"/>
      <c r="AD514" s="67"/>
      <c r="AE514" s="67"/>
      <c r="AF514" s="67"/>
      <c r="AG514" s="67"/>
      <c r="AH514" s="67"/>
      <c r="AI514" s="67"/>
      <c r="AJ514" s="67"/>
      <c r="AK514" s="67"/>
      <c r="AL514" s="67"/>
    </row>
    <row r="515" spans="1:38" ht="15.75" customHeight="1">
      <c r="A515" s="67"/>
      <c r="B515" s="67"/>
      <c r="C515" s="67"/>
      <c r="D515" s="67"/>
      <c r="E515" s="67"/>
      <c r="F515" s="67"/>
      <c r="G515" s="67"/>
      <c r="H515" s="67"/>
      <c r="I515" s="67"/>
      <c r="J515" s="82"/>
      <c r="K515" s="67"/>
      <c r="L515" s="67"/>
      <c r="M515" s="67"/>
      <c r="N515" s="67"/>
      <c r="O515" s="67"/>
      <c r="P515" s="67"/>
      <c r="Q515" s="67"/>
      <c r="R515" s="67"/>
      <c r="S515" s="67"/>
      <c r="T515" s="67"/>
      <c r="U515" s="67"/>
      <c r="V515" s="67"/>
      <c r="W515" s="67"/>
      <c r="X515" s="67"/>
      <c r="Y515" s="67"/>
      <c r="Z515" s="82"/>
      <c r="AA515" s="67"/>
      <c r="AB515" s="67"/>
      <c r="AC515" s="67"/>
      <c r="AD515" s="67"/>
      <c r="AE515" s="67"/>
      <c r="AF515" s="67"/>
      <c r="AG515" s="67"/>
      <c r="AH515" s="67"/>
      <c r="AI515" s="67"/>
      <c r="AJ515" s="67"/>
      <c r="AK515" s="67"/>
      <c r="AL515" s="67"/>
    </row>
    <row r="516" spans="1:38" ht="15.75" customHeight="1">
      <c r="A516" s="67"/>
      <c r="B516" s="67"/>
      <c r="C516" s="67"/>
      <c r="D516" s="67"/>
      <c r="E516" s="67"/>
      <c r="F516" s="67"/>
      <c r="G516" s="67"/>
      <c r="H516" s="67"/>
      <c r="I516" s="67"/>
      <c r="J516" s="82"/>
      <c r="K516" s="67"/>
      <c r="L516" s="67"/>
      <c r="M516" s="67"/>
      <c r="N516" s="67"/>
      <c r="O516" s="67"/>
      <c r="P516" s="67"/>
      <c r="Q516" s="67"/>
      <c r="R516" s="67"/>
      <c r="S516" s="67"/>
      <c r="T516" s="67"/>
      <c r="U516" s="67"/>
      <c r="V516" s="67"/>
      <c r="W516" s="67"/>
      <c r="X516" s="67"/>
      <c r="Y516" s="67"/>
      <c r="Z516" s="82"/>
      <c r="AA516" s="67"/>
      <c r="AB516" s="67"/>
      <c r="AC516" s="67"/>
      <c r="AD516" s="67"/>
      <c r="AE516" s="67"/>
      <c r="AF516" s="67"/>
      <c r="AG516" s="67"/>
      <c r="AH516" s="67"/>
      <c r="AI516" s="67"/>
      <c r="AJ516" s="67"/>
      <c r="AK516" s="67"/>
      <c r="AL516" s="67"/>
    </row>
    <row r="517" spans="1:38" ht="15.75" customHeight="1">
      <c r="A517" s="67"/>
      <c r="B517" s="67"/>
      <c r="C517" s="67"/>
      <c r="D517" s="67"/>
      <c r="E517" s="67"/>
      <c r="F517" s="67"/>
      <c r="G517" s="67"/>
      <c r="H517" s="67"/>
      <c r="I517" s="67"/>
      <c r="J517" s="82"/>
      <c r="K517" s="67"/>
      <c r="L517" s="67"/>
      <c r="M517" s="67"/>
      <c r="N517" s="67"/>
      <c r="O517" s="67"/>
      <c r="P517" s="67"/>
      <c r="Q517" s="67"/>
      <c r="R517" s="67"/>
      <c r="S517" s="67"/>
      <c r="T517" s="67"/>
      <c r="U517" s="67"/>
      <c r="V517" s="67"/>
      <c r="W517" s="67"/>
      <c r="X517" s="67"/>
      <c r="Y517" s="67"/>
      <c r="Z517" s="82"/>
      <c r="AA517" s="67"/>
      <c r="AB517" s="67"/>
      <c r="AC517" s="67"/>
      <c r="AD517" s="67"/>
      <c r="AE517" s="67"/>
      <c r="AF517" s="67"/>
      <c r="AG517" s="67"/>
      <c r="AH517" s="67"/>
      <c r="AI517" s="67"/>
      <c r="AJ517" s="67"/>
      <c r="AK517" s="67"/>
      <c r="AL517" s="67"/>
    </row>
    <row r="518" spans="1:38" ht="15.75" customHeight="1">
      <c r="A518" s="67"/>
      <c r="B518" s="67"/>
      <c r="C518" s="67"/>
      <c r="D518" s="67"/>
      <c r="E518" s="67"/>
      <c r="F518" s="67"/>
      <c r="G518" s="67"/>
      <c r="H518" s="67"/>
      <c r="I518" s="67"/>
      <c r="J518" s="82"/>
      <c r="K518" s="67"/>
      <c r="L518" s="67"/>
      <c r="M518" s="67"/>
      <c r="N518" s="67"/>
      <c r="O518" s="67"/>
      <c r="P518" s="67"/>
      <c r="Q518" s="67"/>
      <c r="R518" s="67"/>
      <c r="S518" s="67"/>
      <c r="T518" s="67"/>
      <c r="U518" s="67"/>
      <c r="V518" s="67"/>
      <c r="W518" s="67"/>
      <c r="X518" s="67"/>
      <c r="Y518" s="67"/>
      <c r="Z518" s="82"/>
      <c r="AA518" s="67"/>
      <c r="AB518" s="67"/>
      <c r="AC518" s="67"/>
      <c r="AD518" s="67"/>
      <c r="AE518" s="67"/>
      <c r="AF518" s="67"/>
      <c r="AG518" s="67"/>
      <c r="AH518" s="67"/>
      <c r="AI518" s="67"/>
      <c r="AJ518" s="67"/>
      <c r="AK518" s="67"/>
      <c r="AL518" s="67"/>
    </row>
    <row r="519" spans="1:38" ht="15.75" customHeight="1">
      <c r="A519" s="67"/>
      <c r="B519" s="67"/>
      <c r="C519" s="67"/>
      <c r="D519" s="67"/>
      <c r="E519" s="67"/>
      <c r="F519" s="67"/>
      <c r="G519" s="67"/>
      <c r="H519" s="67"/>
      <c r="I519" s="67"/>
      <c r="J519" s="82"/>
      <c r="K519" s="67"/>
      <c r="L519" s="67"/>
      <c r="M519" s="67"/>
      <c r="N519" s="67"/>
      <c r="O519" s="67"/>
      <c r="P519" s="67"/>
      <c r="Q519" s="67"/>
      <c r="R519" s="67"/>
      <c r="S519" s="67"/>
      <c r="T519" s="67"/>
      <c r="U519" s="67"/>
      <c r="V519" s="67"/>
      <c r="W519" s="67"/>
      <c r="X519" s="67"/>
      <c r="Y519" s="67"/>
      <c r="Z519" s="82"/>
      <c r="AA519" s="67"/>
      <c r="AB519" s="67"/>
      <c r="AC519" s="67"/>
      <c r="AD519" s="67"/>
      <c r="AE519" s="67"/>
      <c r="AF519" s="67"/>
      <c r="AG519" s="67"/>
      <c r="AH519" s="67"/>
      <c r="AI519" s="67"/>
      <c r="AJ519" s="67"/>
      <c r="AK519" s="67"/>
      <c r="AL519" s="67"/>
    </row>
    <row r="520" spans="1:38" ht="15.75" customHeight="1">
      <c r="A520" s="67"/>
      <c r="B520" s="67"/>
      <c r="C520" s="67"/>
      <c r="D520" s="67"/>
      <c r="E520" s="67"/>
      <c r="F520" s="67"/>
      <c r="G520" s="67"/>
      <c r="H520" s="67"/>
      <c r="I520" s="67"/>
      <c r="J520" s="82"/>
      <c r="K520" s="67"/>
      <c r="L520" s="67"/>
      <c r="M520" s="67"/>
      <c r="N520" s="67"/>
      <c r="O520" s="67"/>
      <c r="P520" s="67"/>
      <c r="Q520" s="67"/>
      <c r="R520" s="67"/>
      <c r="S520" s="67"/>
      <c r="T520" s="67"/>
      <c r="U520" s="67"/>
      <c r="V520" s="67"/>
      <c r="W520" s="67"/>
      <c r="X520" s="67"/>
      <c r="Y520" s="67"/>
      <c r="Z520" s="82"/>
      <c r="AA520" s="67"/>
      <c r="AB520" s="67"/>
      <c r="AC520" s="67"/>
      <c r="AD520" s="67"/>
      <c r="AE520" s="67"/>
      <c r="AF520" s="67"/>
      <c r="AG520" s="67"/>
      <c r="AH520" s="67"/>
      <c r="AI520" s="67"/>
      <c r="AJ520" s="67"/>
      <c r="AK520" s="67"/>
      <c r="AL520" s="67"/>
    </row>
    <row r="521" spans="1:38" ht="15.75" customHeight="1">
      <c r="A521" s="67"/>
      <c r="B521" s="67"/>
      <c r="C521" s="67"/>
      <c r="D521" s="67"/>
      <c r="E521" s="67"/>
      <c r="F521" s="67"/>
      <c r="G521" s="67"/>
      <c r="H521" s="67"/>
      <c r="I521" s="67"/>
      <c r="J521" s="82"/>
      <c r="K521" s="67"/>
      <c r="L521" s="67"/>
      <c r="M521" s="67"/>
      <c r="N521" s="67"/>
      <c r="O521" s="67"/>
      <c r="P521" s="67"/>
      <c r="Q521" s="67"/>
      <c r="R521" s="67"/>
      <c r="S521" s="67"/>
      <c r="T521" s="67"/>
      <c r="U521" s="67"/>
      <c r="V521" s="67"/>
      <c r="W521" s="67"/>
      <c r="X521" s="67"/>
      <c r="Y521" s="67"/>
      <c r="Z521" s="82"/>
      <c r="AA521" s="67"/>
      <c r="AB521" s="67"/>
      <c r="AC521" s="67"/>
      <c r="AD521" s="67"/>
      <c r="AE521" s="67"/>
      <c r="AF521" s="67"/>
      <c r="AG521" s="67"/>
      <c r="AH521" s="67"/>
      <c r="AI521" s="67"/>
      <c r="AJ521" s="67"/>
      <c r="AK521" s="67"/>
      <c r="AL521" s="67"/>
    </row>
    <row r="522" spans="1:38" ht="15.75" customHeight="1">
      <c r="A522" s="67"/>
      <c r="B522" s="67"/>
      <c r="C522" s="67"/>
      <c r="D522" s="67"/>
      <c r="E522" s="67"/>
      <c r="F522" s="67"/>
      <c r="G522" s="67"/>
      <c r="H522" s="67"/>
      <c r="I522" s="67"/>
      <c r="J522" s="82"/>
      <c r="K522" s="67"/>
      <c r="L522" s="67"/>
      <c r="M522" s="67"/>
      <c r="N522" s="67"/>
      <c r="O522" s="67"/>
      <c r="P522" s="67"/>
      <c r="Q522" s="67"/>
      <c r="R522" s="67"/>
      <c r="S522" s="67"/>
      <c r="T522" s="67"/>
      <c r="U522" s="67"/>
      <c r="V522" s="67"/>
      <c r="W522" s="67"/>
      <c r="X522" s="67"/>
      <c r="Y522" s="67"/>
      <c r="Z522" s="82"/>
      <c r="AA522" s="67"/>
      <c r="AB522" s="67"/>
      <c r="AC522" s="67"/>
      <c r="AD522" s="67"/>
      <c r="AE522" s="67"/>
      <c r="AF522" s="67"/>
      <c r="AG522" s="67"/>
      <c r="AH522" s="67"/>
      <c r="AI522" s="67"/>
      <c r="AJ522" s="67"/>
      <c r="AK522" s="67"/>
      <c r="AL522" s="67"/>
    </row>
    <row r="523" spans="1:38" ht="15.75" customHeight="1">
      <c r="A523" s="67"/>
      <c r="B523" s="67"/>
      <c r="C523" s="67"/>
      <c r="D523" s="67"/>
      <c r="E523" s="67"/>
      <c r="F523" s="67"/>
      <c r="G523" s="67"/>
      <c r="H523" s="67"/>
      <c r="I523" s="67"/>
      <c r="J523" s="82"/>
      <c r="K523" s="67"/>
      <c r="L523" s="67"/>
      <c r="M523" s="67"/>
      <c r="N523" s="67"/>
      <c r="O523" s="67"/>
      <c r="P523" s="67"/>
      <c r="Q523" s="67"/>
      <c r="R523" s="67"/>
      <c r="S523" s="67"/>
      <c r="T523" s="67"/>
      <c r="U523" s="67"/>
      <c r="V523" s="67"/>
      <c r="W523" s="67"/>
      <c r="X523" s="67"/>
      <c r="Y523" s="67"/>
      <c r="Z523" s="82"/>
      <c r="AA523" s="67"/>
      <c r="AB523" s="67"/>
      <c r="AC523" s="67"/>
      <c r="AD523" s="67"/>
      <c r="AE523" s="67"/>
      <c r="AF523" s="67"/>
      <c r="AG523" s="67"/>
      <c r="AH523" s="67"/>
      <c r="AI523" s="67"/>
      <c r="AJ523" s="67"/>
      <c r="AK523" s="67"/>
      <c r="AL523" s="67"/>
    </row>
    <row r="524" spans="1:38" ht="15.75" customHeight="1">
      <c r="A524" s="67"/>
      <c r="B524" s="67"/>
      <c r="C524" s="67"/>
      <c r="D524" s="67"/>
      <c r="E524" s="67"/>
      <c r="F524" s="67"/>
      <c r="G524" s="67"/>
      <c r="H524" s="67"/>
      <c r="I524" s="67"/>
      <c r="J524" s="82"/>
      <c r="K524" s="67"/>
      <c r="L524" s="67"/>
      <c r="M524" s="67"/>
      <c r="N524" s="67"/>
      <c r="O524" s="67"/>
      <c r="P524" s="67"/>
      <c r="Q524" s="67"/>
      <c r="R524" s="67"/>
      <c r="S524" s="67"/>
      <c r="T524" s="67"/>
      <c r="U524" s="67"/>
      <c r="V524" s="67"/>
      <c r="W524" s="67"/>
      <c r="X524" s="67"/>
      <c r="Y524" s="67"/>
      <c r="Z524" s="82"/>
      <c r="AA524" s="67"/>
      <c r="AB524" s="67"/>
      <c r="AC524" s="67"/>
      <c r="AD524" s="67"/>
      <c r="AE524" s="67"/>
      <c r="AF524" s="67"/>
      <c r="AG524" s="67"/>
      <c r="AH524" s="67"/>
      <c r="AI524" s="67"/>
      <c r="AJ524" s="67"/>
      <c r="AK524" s="67"/>
      <c r="AL524" s="67"/>
    </row>
    <row r="525" spans="1:38" ht="15.75" customHeight="1">
      <c r="A525" s="67"/>
      <c r="B525" s="67"/>
      <c r="C525" s="67"/>
      <c r="D525" s="67"/>
      <c r="E525" s="67"/>
      <c r="F525" s="67"/>
      <c r="G525" s="67"/>
      <c r="H525" s="67"/>
      <c r="I525" s="67"/>
      <c r="J525" s="82"/>
      <c r="K525" s="67"/>
      <c r="L525" s="67"/>
      <c r="M525" s="67"/>
      <c r="N525" s="67"/>
      <c r="O525" s="67"/>
      <c r="P525" s="67"/>
      <c r="Q525" s="67"/>
      <c r="R525" s="67"/>
      <c r="S525" s="67"/>
      <c r="T525" s="67"/>
      <c r="U525" s="67"/>
      <c r="V525" s="67"/>
      <c r="W525" s="67"/>
      <c r="X525" s="67"/>
      <c r="Y525" s="67"/>
      <c r="Z525" s="82"/>
      <c r="AA525" s="67"/>
      <c r="AB525" s="67"/>
      <c r="AC525" s="67"/>
      <c r="AD525" s="67"/>
      <c r="AE525" s="67"/>
      <c r="AF525" s="67"/>
      <c r="AG525" s="67"/>
      <c r="AH525" s="67"/>
      <c r="AI525" s="67"/>
      <c r="AJ525" s="67"/>
      <c r="AK525" s="67"/>
      <c r="AL525" s="67"/>
    </row>
    <row r="526" spans="1:38" ht="15.75" customHeight="1">
      <c r="A526" s="67"/>
      <c r="B526" s="67"/>
      <c r="C526" s="67"/>
      <c r="D526" s="67"/>
      <c r="E526" s="67"/>
      <c r="F526" s="67"/>
      <c r="G526" s="67"/>
      <c r="H526" s="67"/>
      <c r="I526" s="67"/>
      <c r="J526" s="82"/>
      <c r="K526" s="67"/>
      <c r="L526" s="67"/>
      <c r="M526" s="67"/>
      <c r="N526" s="67"/>
      <c r="O526" s="67"/>
      <c r="P526" s="67"/>
      <c r="Q526" s="67"/>
      <c r="R526" s="67"/>
      <c r="S526" s="67"/>
      <c r="T526" s="67"/>
      <c r="U526" s="67"/>
      <c r="V526" s="67"/>
      <c r="W526" s="67"/>
      <c r="X526" s="67"/>
      <c r="Y526" s="67"/>
      <c r="Z526" s="82"/>
      <c r="AA526" s="67"/>
      <c r="AB526" s="67"/>
      <c r="AC526" s="67"/>
      <c r="AD526" s="67"/>
      <c r="AE526" s="67"/>
      <c r="AF526" s="67"/>
      <c r="AG526" s="67"/>
      <c r="AH526" s="67"/>
      <c r="AI526" s="67"/>
      <c r="AJ526" s="67"/>
      <c r="AK526" s="67"/>
      <c r="AL526" s="67"/>
    </row>
    <row r="527" spans="1:38" ht="15.75" customHeight="1">
      <c r="A527" s="67"/>
      <c r="B527" s="67"/>
      <c r="C527" s="67"/>
      <c r="D527" s="67"/>
      <c r="E527" s="67"/>
      <c r="F527" s="67"/>
      <c r="G527" s="67"/>
      <c r="H527" s="67"/>
      <c r="I527" s="67"/>
      <c r="J527" s="82"/>
      <c r="K527" s="67"/>
      <c r="L527" s="67"/>
      <c r="M527" s="67"/>
      <c r="N527" s="67"/>
      <c r="O527" s="67"/>
      <c r="P527" s="67"/>
      <c r="Q527" s="67"/>
      <c r="R527" s="67"/>
      <c r="S527" s="67"/>
      <c r="T527" s="67"/>
      <c r="U527" s="67"/>
      <c r="V527" s="67"/>
      <c r="W527" s="67"/>
      <c r="X527" s="67"/>
      <c r="Y527" s="67"/>
      <c r="Z527" s="82"/>
      <c r="AA527" s="67"/>
      <c r="AB527" s="67"/>
      <c r="AC527" s="67"/>
      <c r="AD527" s="67"/>
      <c r="AE527" s="67"/>
      <c r="AF527" s="67"/>
      <c r="AG527" s="67"/>
      <c r="AH527" s="67"/>
      <c r="AI527" s="67"/>
      <c r="AJ527" s="67"/>
      <c r="AK527" s="67"/>
      <c r="AL527" s="67"/>
    </row>
    <row r="528" spans="1:38" ht="15.75" customHeight="1">
      <c r="A528" s="67"/>
      <c r="B528" s="67"/>
      <c r="C528" s="67"/>
      <c r="D528" s="67"/>
      <c r="E528" s="67"/>
      <c r="F528" s="67"/>
      <c r="G528" s="67"/>
      <c r="H528" s="67"/>
      <c r="I528" s="67"/>
      <c r="J528" s="82"/>
      <c r="K528" s="67"/>
      <c r="L528" s="67"/>
      <c r="M528" s="67"/>
      <c r="N528" s="67"/>
      <c r="O528" s="67"/>
      <c r="P528" s="67"/>
      <c r="Q528" s="67"/>
      <c r="R528" s="67"/>
      <c r="S528" s="67"/>
      <c r="T528" s="67"/>
      <c r="U528" s="67"/>
      <c r="V528" s="67"/>
      <c r="W528" s="67"/>
      <c r="X528" s="67"/>
      <c r="Y528" s="67"/>
      <c r="Z528" s="82"/>
      <c r="AA528" s="67"/>
      <c r="AB528" s="67"/>
      <c r="AC528" s="67"/>
      <c r="AD528" s="67"/>
      <c r="AE528" s="67"/>
      <c r="AF528" s="67"/>
      <c r="AG528" s="67"/>
      <c r="AH528" s="67"/>
      <c r="AI528" s="67"/>
      <c r="AJ528" s="67"/>
      <c r="AK528" s="67"/>
      <c r="AL528" s="67"/>
    </row>
    <row r="529" spans="1:38" ht="15.75" customHeight="1">
      <c r="A529" s="67"/>
      <c r="B529" s="67"/>
      <c r="C529" s="67"/>
      <c r="D529" s="67"/>
      <c r="E529" s="67"/>
      <c r="F529" s="67"/>
      <c r="G529" s="67"/>
      <c r="H529" s="67"/>
      <c r="I529" s="67"/>
      <c r="J529" s="82"/>
      <c r="K529" s="67"/>
      <c r="L529" s="67"/>
      <c r="M529" s="67"/>
      <c r="N529" s="67"/>
      <c r="O529" s="67"/>
      <c r="P529" s="67"/>
      <c r="Q529" s="67"/>
      <c r="R529" s="67"/>
      <c r="S529" s="67"/>
      <c r="T529" s="67"/>
      <c r="U529" s="67"/>
      <c r="V529" s="67"/>
      <c r="W529" s="67"/>
      <c r="X529" s="67"/>
      <c r="Y529" s="67"/>
      <c r="Z529" s="82"/>
      <c r="AA529" s="67"/>
      <c r="AB529" s="67"/>
      <c r="AC529" s="67"/>
      <c r="AD529" s="67"/>
      <c r="AE529" s="67"/>
      <c r="AF529" s="67"/>
      <c r="AG529" s="67"/>
      <c r="AH529" s="67"/>
      <c r="AI529" s="67"/>
      <c r="AJ529" s="67"/>
      <c r="AK529" s="67"/>
      <c r="AL529" s="67"/>
    </row>
    <row r="530" spans="1:38" ht="15.75" customHeight="1">
      <c r="A530" s="67"/>
      <c r="B530" s="67"/>
      <c r="C530" s="67"/>
      <c r="D530" s="67"/>
      <c r="E530" s="67"/>
      <c r="F530" s="67"/>
      <c r="G530" s="67"/>
      <c r="H530" s="67"/>
      <c r="I530" s="67"/>
      <c r="J530" s="82"/>
      <c r="K530" s="67"/>
      <c r="L530" s="67"/>
      <c r="M530" s="67"/>
      <c r="N530" s="67"/>
      <c r="O530" s="67"/>
      <c r="P530" s="67"/>
      <c r="Q530" s="67"/>
      <c r="R530" s="67"/>
      <c r="S530" s="67"/>
      <c r="T530" s="67"/>
      <c r="U530" s="67"/>
      <c r="V530" s="67"/>
      <c r="W530" s="67"/>
      <c r="X530" s="67"/>
      <c r="Y530" s="67"/>
      <c r="Z530" s="82"/>
      <c r="AA530" s="67"/>
      <c r="AB530" s="67"/>
      <c r="AC530" s="67"/>
      <c r="AD530" s="67"/>
      <c r="AE530" s="67"/>
      <c r="AF530" s="67"/>
      <c r="AG530" s="67"/>
      <c r="AH530" s="67"/>
      <c r="AI530" s="67"/>
      <c r="AJ530" s="67"/>
      <c r="AK530" s="67"/>
      <c r="AL530" s="67"/>
    </row>
    <row r="531" spans="1:38" ht="15.75" customHeight="1">
      <c r="A531" s="67"/>
      <c r="B531" s="67"/>
      <c r="C531" s="67"/>
      <c r="D531" s="67"/>
      <c r="E531" s="67"/>
      <c r="F531" s="67"/>
      <c r="G531" s="67"/>
      <c r="H531" s="67"/>
      <c r="I531" s="67"/>
      <c r="J531" s="82"/>
      <c r="K531" s="67"/>
      <c r="L531" s="67"/>
      <c r="M531" s="67"/>
      <c r="N531" s="67"/>
      <c r="O531" s="67"/>
      <c r="P531" s="67"/>
      <c r="Q531" s="67"/>
      <c r="R531" s="67"/>
      <c r="S531" s="67"/>
      <c r="T531" s="67"/>
      <c r="U531" s="67"/>
      <c r="V531" s="67"/>
      <c r="W531" s="67"/>
      <c r="X531" s="67"/>
      <c r="Y531" s="67"/>
      <c r="Z531" s="82"/>
      <c r="AA531" s="67"/>
      <c r="AB531" s="67"/>
      <c r="AC531" s="67"/>
      <c r="AD531" s="67"/>
      <c r="AE531" s="67"/>
      <c r="AF531" s="67"/>
      <c r="AG531" s="67"/>
      <c r="AH531" s="67"/>
      <c r="AI531" s="67"/>
      <c r="AJ531" s="67"/>
      <c r="AK531" s="67"/>
      <c r="AL531" s="67"/>
    </row>
    <row r="532" spans="1:38" ht="15.75" customHeight="1">
      <c r="A532" s="67"/>
      <c r="B532" s="67"/>
      <c r="C532" s="67"/>
      <c r="D532" s="67"/>
      <c r="E532" s="67"/>
      <c r="F532" s="67"/>
      <c r="G532" s="67"/>
      <c r="H532" s="67"/>
      <c r="I532" s="67"/>
      <c r="J532" s="82"/>
      <c r="K532" s="67"/>
      <c r="L532" s="67"/>
      <c r="M532" s="67"/>
      <c r="N532" s="67"/>
      <c r="O532" s="67"/>
      <c r="P532" s="67"/>
      <c r="Q532" s="67"/>
      <c r="R532" s="67"/>
      <c r="S532" s="67"/>
      <c r="T532" s="67"/>
      <c r="U532" s="67"/>
      <c r="V532" s="67"/>
      <c r="W532" s="67"/>
      <c r="X532" s="67"/>
      <c r="Y532" s="67"/>
      <c r="Z532" s="82"/>
      <c r="AA532" s="67"/>
      <c r="AB532" s="67"/>
      <c r="AC532" s="67"/>
      <c r="AD532" s="67"/>
      <c r="AE532" s="67"/>
      <c r="AF532" s="67"/>
      <c r="AG532" s="67"/>
      <c r="AH532" s="67"/>
      <c r="AI532" s="67"/>
      <c r="AJ532" s="67"/>
      <c r="AK532" s="67"/>
      <c r="AL532" s="67"/>
    </row>
    <row r="533" spans="1:38" ht="15.75" customHeight="1">
      <c r="A533" s="67"/>
      <c r="B533" s="67"/>
      <c r="C533" s="67"/>
      <c r="D533" s="67"/>
      <c r="E533" s="67"/>
      <c r="F533" s="67"/>
      <c r="G533" s="67"/>
      <c r="H533" s="67"/>
      <c r="I533" s="67"/>
      <c r="J533" s="82"/>
      <c r="K533" s="67"/>
      <c r="L533" s="67"/>
      <c r="M533" s="67"/>
      <c r="N533" s="67"/>
      <c r="O533" s="67"/>
      <c r="P533" s="67"/>
      <c r="Q533" s="67"/>
      <c r="R533" s="67"/>
      <c r="S533" s="67"/>
      <c r="T533" s="67"/>
      <c r="U533" s="67"/>
      <c r="V533" s="67"/>
      <c r="W533" s="67"/>
      <c r="X533" s="67"/>
      <c r="Y533" s="67"/>
      <c r="Z533" s="82"/>
      <c r="AA533" s="67"/>
      <c r="AB533" s="67"/>
      <c r="AC533" s="67"/>
      <c r="AD533" s="67"/>
      <c r="AE533" s="67"/>
      <c r="AF533" s="67"/>
      <c r="AG533" s="67"/>
      <c r="AH533" s="67"/>
      <c r="AI533" s="67"/>
      <c r="AJ533" s="67"/>
      <c r="AK533" s="67"/>
      <c r="AL533" s="67"/>
    </row>
    <row r="534" spans="1:38" ht="15.75" customHeight="1">
      <c r="A534" s="67"/>
      <c r="B534" s="67"/>
      <c r="C534" s="67"/>
      <c r="D534" s="67"/>
      <c r="E534" s="67"/>
      <c r="F534" s="67"/>
      <c r="G534" s="67"/>
      <c r="H534" s="67"/>
      <c r="I534" s="67"/>
      <c r="J534" s="82"/>
      <c r="K534" s="67"/>
      <c r="L534" s="67"/>
      <c r="M534" s="67"/>
      <c r="N534" s="67"/>
      <c r="O534" s="67"/>
      <c r="P534" s="67"/>
      <c r="Q534" s="67"/>
      <c r="R534" s="67"/>
      <c r="S534" s="67"/>
      <c r="T534" s="67"/>
      <c r="U534" s="67"/>
      <c r="V534" s="67"/>
      <c r="W534" s="67"/>
      <c r="X534" s="67"/>
      <c r="Y534" s="67"/>
      <c r="Z534" s="82"/>
      <c r="AA534" s="67"/>
      <c r="AB534" s="67"/>
      <c r="AC534" s="67"/>
      <c r="AD534" s="67"/>
      <c r="AE534" s="67"/>
      <c r="AF534" s="67"/>
      <c r="AG534" s="67"/>
      <c r="AH534" s="67"/>
      <c r="AI534" s="67"/>
      <c r="AJ534" s="67"/>
      <c r="AK534" s="67"/>
      <c r="AL534" s="67"/>
    </row>
    <row r="535" spans="1:38" ht="15.75" customHeight="1">
      <c r="A535" s="67"/>
      <c r="B535" s="67"/>
      <c r="C535" s="67"/>
      <c r="D535" s="67"/>
      <c r="E535" s="67"/>
      <c r="F535" s="67"/>
      <c r="G535" s="67"/>
      <c r="H535" s="67"/>
      <c r="I535" s="67"/>
      <c r="J535" s="82"/>
      <c r="K535" s="67"/>
      <c r="L535" s="67"/>
      <c r="M535" s="67"/>
      <c r="N535" s="67"/>
      <c r="O535" s="67"/>
      <c r="P535" s="67"/>
      <c r="Q535" s="67"/>
      <c r="R535" s="67"/>
      <c r="S535" s="67"/>
      <c r="T535" s="67"/>
      <c r="U535" s="67"/>
      <c r="V535" s="67"/>
      <c r="W535" s="67"/>
      <c r="X535" s="67"/>
      <c r="Y535" s="67"/>
      <c r="Z535" s="82"/>
      <c r="AA535" s="67"/>
      <c r="AB535" s="67"/>
      <c r="AC535" s="67"/>
      <c r="AD535" s="67"/>
      <c r="AE535" s="67"/>
      <c r="AF535" s="67"/>
      <c r="AG535" s="67"/>
      <c r="AH535" s="67"/>
      <c r="AI535" s="67"/>
      <c r="AJ535" s="67"/>
      <c r="AK535" s="67"/>
      <c r="AL535" s="67"/>
    </row>
    <row r="536" spans="1:38" ht="15.75" customHeight="1">
      <c r="A536" s="67"/>
      <c r="B536" s="67"/>
      <c r="C536" s="67"/>
      <c r="D536" s="67"/>
      <c r="E536" s="67"/>
      <c r="F536" s="67"/>
      <c r="G536" s="67"/>
      <c r="H536" s="67"/>
      <c r="I536" s="67"/>
      <c r="J536" s="82"/>
      <c r="K536" s="67"/>
      <c r="L536" s="67"/>
      <c r="M536" s="67"/>
      <c r="N536" s="67"/>
      <c r="O536" s="67"/>
      <c r="P536" s="67"/>
      <c r="Q536" s="67"/>
      <c r="R536" s="67"/>
      <c r="S536" s="67"/>
      <c r="T536" s="67"/>
      <c r="U536" s="67"/>
      <c r="V536" s="67"/>
      <c r="W536" s="67"/>
      <c r="X536" s="67"/>
      <c r="Y536" s="67"/>
      <c r="Z536" s="82"/>
      <c r="AA536" s="67"/>
      <c r="AB536" s="67"/>
      <c r="AC536" s="67"/>
      <c r="AD536" s="67"/>
      <c r="AE536" s="67"/>
      <c r="AF536" s="67"/>
      <c r="AG536" s="67"/>
      <c r="AH536" s="67"/>
      <c r="AI536" s="67"/>
      <c r="AJ536" s="67"/>
      <c r="AK536" s="67"/>
      <c r="AL536" s="67"/>
    </row>
    <row r="537" spans="1:38" ht="15.75" customHeight="1">
      <c r="A537" s="67"/>
      <c r="B537" s="67"/>
      <c r="C537" s="67"/>
      <c r="D537" s="67"/>
      <c r="E537" s="67"/>
      <c r="F537" s="67"/>
      <c r="G537" s="67"/>
      <c r="H537" s="67"/>
      <c r="I537" s="67"/>
      <c r="J537" s="82"/>
      <c r="K537" s="67"/>
      <c r="L537" s="67"/>
      <c r="M537" s="67"/>
      <c r="N537" s="67"/>
      <c r="O537" s="67"/>
      <c r="P537" s="67"/>
      <c r="Q537" s="67"/>
      <c r="R537" s="67"/>
      <c r="S537" s="67"/>
      <c r="T537" s="67"/>
      <c r="U537" s="67"/>
      <c r="V537" s="67"/>
      <c r="W537" s="67"/>
      <c r="X537" s="67"/>
      <c r="Y537" s="67"/>
      <c r="Z537" s="82"/>
      <c r="AA537" s="67"/>
      <c r="AB537" s="67"/>
      <c r="AC537" s="67"/>
      <c r="AD537" s="67"/>
      <c r="AE537" s="67"/>
      <c r="AF537" s="67"/>
      <c r="AG537" s="67"/>
      <c r="AH537" s="67"/>
      <c r="AI537" s="67"/>
      <c r="AJ537" s="67"/>
      <c r="AK537" s="67"/>
      <c r="AL537" s="67"/>
    </row>
    <row r="538" spans="1:38" ht="15.75" customHeight="1">
      <c r="A538" s="67"/>
      <c r="B538" s="67"/>
      <c r="C538" s="67"/>
      <c r="D538" s="67"/>
      <c r="E538" s="67"/>
      <c r="F538" s="67"/>
      <c r="G538" s="67"/>
      <c r="H538" s="67"/>
      <c r="I538" s="67"/>
      <c r="J538" s="82"/>
      <c r="K538" s="67"/>
      <c r="L538" s="67"/>
      <c r="M538" s="67"/>
      <c r="N538" s="67"/>
      <c r="O538" s="67"/>
      <c r="P538" s="67"/>
      <c r="Q538" s="67"/>
      <c r="R538" s="67"/>
      <c r="S538" s="67"/>
      <c r="T538" s="67"/>
      <c r="U538" s="67"/>
      <c r="V538" s="67"/>
      <c r="W538" s="67"/>
      <c r="X538" s="67"/>
      <c r="Y538" s="67"/>
      <c r="Z538" s="82"/>
      <c r="AA538" s="67"/>
      <c r="AB538" s="67"/>
      <c r="AC538" s="67"/>
      <c r="AD538" s="67"/>
      <c r="AE538" s="67"/>
      <c r="AF538" s="67"/>
      <c r="AG538" s="67"/>
      <c r="AH538" s="67"/>
      <c r="AI538" s="67"/>
      <c r="AJ538" s="67"/>
      <c r="AK538" s="67"/>
      <c r="AL538" s="67"/>
    </row>
    <row r="539" spans="1:38" ht="15.75" customHeight="1">
      <c r="A539" s="67"/>
      <c r="B539" s="67"/>
      <c r="C539" s="67"/>
      <c r="D539" s="67"/>
      <c r="E539" s="67"/>
      <c r="F539" s="67"/>
      <c r="G539" s="67"/>
      <c r="H539" s="67"/>
      <c r="I539" s="67"/>
      <c r="J539" s="82"/>
      <c r="K539" s="67"/>
      <c r="L539" s="67"/>
      <c r="M539" s="67"/>
      <c r="N539" s="67"/>
      <c r="O539" s="67"/>
      <c r="P539" s="67"/>
      <c r="Q539" s="67"/>
      <c r="R539" s="67"/>
      <c r="S539" s="67"/>
      <c r="T539" s="67"/>
      <c r="U539" s="67"/>
      <c r="V539" s="67"/>
      <c r="W539" s="67"/>
      <c r="X539" s="67"/>
      <c r="Y539" s="67"/>
      <c r="Z539" s="82"/>
      <c r="AA539" s="67"/>
      <c r="AB539" s="67"/>
      <c r="AC539" s="67"/>
      <c r="AD539" s="67"/>
      <c r="AE539" s="67"/>
      <c r="AF539" s="67"/>
      <c r="AG539" s="67"/>
      <c r="AH539" s="67"/>
      <c r="AI539" s="67"/>
      <c r="AJ539" s="67"/>
      <c r="AK539" s="67"/>
      <c r="AL539" s="67"/>
    </row>
    <row r="540" spans="1:38" ht="15.75" customHeight="1">
      <c r="A540" s="67"/>
      <c r="B540" s="67"/>
      <c r="C540" s="67"/>
      <c r="D540" s="67"/>
      <c r="E540" s="67"/>
      <c r="F540" s="67"/>
      <c r="G540" s="67"/>
      <c r="H540" s="67"/>
      <c r="I540" s="67"/>
      <c r="J540" s="82"/>
      <c r="K540" s="67"/>
      <c r="L540" s="67"/>
      <c r="M540" s="67"/>
      <c r="N540" s="67"/>
      <c r="O540" s="67"/>
      <c r="P540" s="67"/>
      <c r="Q540" s="67"/>
      <c r="R540" s="67"/>
      <c r="S540" s="67"/>
      <c r="T540" s="67"/>
      <c r="U540" s="67"/>
      <c r="V540" s="67"/>
      <c r="W540" s="67"/>
      <c r="X540" s="67"/>
      <c r="Y540" s="67"/>
      <c r="Z540" s="82"/>
      <c r="AA540" s="67"/>
      <c r="AB540" s="67"/>
      <c r="AC540" s="67"/>
      <c r="AD540" s="67"/>
      <c r="AE540" s="67"/>
      <c r="AF540" s="67"/>
      <c r="AG540" s="67"/>
      <c r="AH540" s="67"/>
      <c r="AI540" s="67"/>
      <c r="AJ540" s="67"/>
      <c r="AK540" s="67"/>
      <c r="AL540" s="67"/>
    </row>
    <row r="541" spans="1:38" ht="15.75" customHeight="1">
      <c r="A541" s="67"/>
      <c r="B541" s="67"/>
      <c r="C541" s="67"/>
      <c r="D541" s="67"/>
      <c r="E541" s="67"/>
      <c r="F541" s="67"/>
      <c r="G541" s="67"/>
      <c r="H541" s="67"/>
      <c r="I541" s="67"/>
      <c r="J541" s="82"/>
      <c r="K541" s="67"/>
      <c r="L541" s="67"/>
      <c r="M541" s="67"/>
      <c r="N541" s="67"/>
      <c r="O541" s="67"/>
      <c r="P541" s="67"/>
      <c r="Q541" s="67"/>
      <c r="R541" s="67"/>
      <c r="S541" s="67"/>
      <c r="T541" s="67"/>
      <c r="U541" s="67"/>
      <c r="V541" s="67"/>
      <c r="W541" s="67"/>
      <c r="X541" s="67"/>
      <c r="Y541" s="67"/>
      <c r="Z541" s="82"/>
      <c r="AA541" s="67"/>
      <c r="AB541" s="67"/>
      <c r="AC541" s="67"/>
      <c r="AD541" s="67"/>
      <c r="AE541" s="67"/>
      <c r="AF541" s="67"/>
      <c r="AG541" s="67"/>
      <c r="AH541" s="67"/>
      <c r="AI541" s="67"/>
      <c r="AJ541" s="67"/>
      <c r="AK541" s="67"/>
      <c r="AL541" s="67"/>
    </row>
    <row r="542" spans="1:38" ht="15.75" customHeight="1">
      <c r="A542" s="67"/>
      <c r="B542" s="67"/>
      <c r="C542" s="67"/>
      <c r="D542" s="67"/>
      <c r="E542" s="67"/>
      <c r="F542" s="67"/>
      <c r="G542" s="67"/>
      <c r="H542" s="67"/>
      <c r="I542" s="67"/>
      <c r="J542" s="82"/>
      <c r="K542" s="67"/>
      <c r="L542" s="67"/>
      <c r="M542" s="67"/>
      <c r="N542" s="67"/>
      <c r="O542" s="67"/>
      <c r="P542" s="67"/>
      <c r="Q542" s="67"/>
      <c r="R542" s="67"/>
      <c r="S542" s="67"/>
      <c r="T542" s="67"/>
      <c r="U542" s="67"/>
      <c r="V542" s="67"/>
      <c r="W542" s="67"/>
      <c r="X542" s="67"/>
      <c r="Y542" s="67"/>
      <c r="Z542" s="82"/>
      <c r="AA542" s="67"/>
      <c r="AB542" s="67"/>
      <c r="AC542" s="67"/>
      <c r="AD542" s="67"/>
      <c r="AE542" s="67"/>
      <c r="AF542" s="67"/>
      <c r="AG542" s="67"/>
      <c r="AH542" s="67"/>
      <c r="AI542" s="67"/>
      <c r="AJ542" s="67"/>
      <c r="AK542" s="67"/>
      <c r="AL542" s="67"/>
    </row>
    <row r="543" spans="1:38" ht="15.75" customHeight="1">
      <c r="A543" s="67"/>
      <c r="B543" s="67"/>
      <c r="C543" s="67"/>
      <c r="D543" s="67"/>
      <c r="E543" s="67"/>
      <c r="F543" s="67"/>
      <c r="G543" s="67"/>
      <c r="H543" s="67"/>
      <c r="I543" s="67"/>
      <c r="J543" s="82"/>
      <c r="K543" s="67"/>
      <c r="L543" s="67"/>
      <c r="M543" s="67"/>
      <c r="N543" s="67"/>
      <c r="O543" s="67"/>
      <c r="P543" s="67"/>
      <c r="Q543" s="67"/>
      <c r="R543" s="67"/>
      <c r="S543" s="67"/>
      <c r="T543" s="67"/>
      <c r="U543" s="67"/>
      <c r="V543" s="67"/>
      <c r="W543" s="67"/>
      <c r="X543" s="67"/>
      <c r="Y543" s="67"/>
      <c r="Z543" s="82"/>
      <c r="AA543" s="67"/>
      <c r="AB543" s="67"/>
      <c r="AC543" s="67"/>
      <c r="AD543" s="67"/>
      <c r="AE543" s="67"/>
      <c r="AF543" s="67"/>
      <c r="AG543" s="67"/>
      <c r="AH543" s="67"/>
      <c r="AI543" s="67"/>
      <c r="AJ543" s="67"/>
      <c r="AK543" s="67"/>
      <c r="AL543" s="67"/>
    </row>
    <row r="544" spans="1:38" ht="15.75" customHeight="1">
      <c r="A544" s="67"/>
      <c r="B544" s="67"/>
      <c r="C544" s="67"/>
      <c r="D544" s="67"/>
      <c r="E544" s="67"/>
      <c r="F544" s="67"/>
      <c r="G544" s="67"/>
      <c r="H544" s="67"/>
      <c r="I544" s="67"/>
      <c r="J544" s="82"/>
      <c r="K544" s="67"/>
      <c r="L544" s="67"/>
      <c r="M544" s="67"/>
      <c r="N544" s="67"/>
      <c r="O544" s="67"/>
      <c r="P544" s="67"/>
      <c r="Q544" s="67"/>
      <c r="R544" s="67"/>
      <c r="S544" s="67"/>
      <c r="T544" s="67"/>
      <c r="U544" s="67"/>
      <c r="V544" s="67"/>
      <c r="W544" s="67"/>
      <c r="X544" s="67"/>
      <c r="Y544" s="67"/>
      <c r="Z544" s="82"/>
      <c r="AA544" s="67"/>
      <c r="AB544" s="67"/>
      <c r="AC544" s="67"/>
      <c r="AD544" s="67"/>
      <c r="AE544" s="67"/>
      <c r="AF544" s="67"/>
      <c r="AG544" s="67"/>
      <c r="AH544" s="67"/>
      <c r="AI544" s="67"/>
      <c r="AJ544" s="67"/>
      <c r="AK544" s="67"/>
      <c r="AL544" s="67"/>
    </row>
    <row r="545" spans="1:38" ht="15.75" customHeight="1">
      <c r="A545" s="67"/>
      <c r="B545" s="67"/>
      <c r="C545" s="67"/>
      <c r="D545" s="67"/>
      <c r="E545" s="67"/>
      <c r="F545" s="67"/>
      <c r="G545" s="67"/>
      <c r="H545" s="67"/>
      <c r="I545" s="67"/>
      <c r="J545" s="82"/>
      <c r="K545" s="67"/>
      <c r="L545" s="67"/>
      <c r="M545" s="67"/>
      <c r="N545" s="67"/>
      <c r="O545" s="67"/>
      <c r="P545" s="67"/>
      <c r="Q545" s="67"/>
      <c r="R545" s="67"/>
      <c r="S545" s="67"/>
      <c r="T545" s="67"/>
      <c r="U545" s="67"/>
      <c r="V545" s="67"/>
      <c r="W545" s="67"/>
      <c r="X545" s="67"/>
      <c r="Y545" s="67"/>
      <c r="Z545" s="82"/>
      <c r="AA545" s="67"/>
      <c r="AB545" s="67"/>
      <c r="AC545" s="67"/>
      <c r="AD545" s="67"/>
      <c r="AE545" s="67"/>
      <c r="AF545" s="67"/>
      <c r="AG545" s="67"/>
      <c r="AH545" s="67"/>
      <c r="AI545" s="67"/>
      <c r="AJ545" s="67"/>
      <c r="AK545" s="67"/>
      <c r="AL545" s="67"/>
    </row>
    <row r="546" spans="1:38" ht="15.75" customHeight="1">
      <c r="A546" s="67"/>
      <c r="B546" s="67"/>
      <c r="C546" s="67"/>
      <c r="D546" s="67"/>
      <c r="E546" s="67"/>
      <c r="F546" s="67"/>
      <c r="G546" s="67"/>
      <c r="H546" s="67"/>
      <c r="I546" s="67"/>
      <c r="J546" s="82"/>
      <c r="K546" s="67"/>
      <c r="L546" s="67"/>
      <c r="M546" s="67"/>
      <c r="N546" s="67"/>
      <c r="O546" s="67"/>
      <c r="P546" s="67"/>
      <c r="Q546" s="67"/>
      <c r="R546" s="67"/>
      <c r="S546" s="67"/>
      <c r="T546" s="67"/>
      <c r="U546" s="67"/>
      <c r="V546" s="67"/>
      <c r="W546" s="67"/>
      <c r="X546" s="67"/>
      <c r="Y546" s="67"/>
      <c r="Z546" s="82"/>
      <c r="AA546" s="67"/>
      <c r="AB546" s="67"/>
      <c r="AC546" s="67"/>
      <c r="AD546" s="67"/>
      <c r="AE546" s="67"/>
      <c r="AF546" s="67"/>
      <c r="AG546" s="67"/>
      <c r="AH546" s="67"/>
      <c r="AI546" s="67"/>
      <c r="AJ546" s="67"/>
      <c r="AK546" s="67"/>
      <c r="AL546" s="67"/>
    </row>
    <row r="547" spans="1:38" ht="15.75" customHeight="1">
      <c r="A547" s="67"/>
      <c r="B547" s="67"/>
      <c r="C547" s="67"/>
      <c r="D547" s="67"/>
      <c r="E547" s="67"/>
      <c r="F547" s="67"/>
      <c r="G547" s="67"/>
      <c r="H547" s="67"/>
      <c r="I547" s="67"/>
      <c r="J547" s="82"/>
      <c r="K547" s="67"/>
      <c r="L547" s="67"/>
      <c r="M547" s="67"/>
      <c r="N547" s="67"/>
      <c r="O547" s="67"/>
      <c r="P547" s="67"/>
      <c r="Q547" s="67"/>
      <c r="R547" s="67"/>
      <c r="S547" s="67"/>
      <c r="T547" s="67"/>
      <c r="U547" s="67"/>
      <c r="V547" s="67"/>
      <c r="W547" s="67"/>
      <c r="X547" s="67"/>
      <c r="Y547" s="67"/>
      <c r="Z547" s="82"/>
      <c r="AA547" s="67"/>
      <c r="AB547" s="67"/>
      <c r="AC547" s="67"/>
      <c r="AD547" s="67"/>
      <c r="AE547" s="67"/>
      <c r="AF547" s="67"/>
      <c r="AG547" s="67"/>
      <c r="AH547" s="67"/>
      <c r="AI547" s="67"/>
      <c r="AJ547" s="67"/>
      <c r="AK547" s="67"/>
      <c r="AL547" s="67"/>
    </row>
    <row r="548" spans="1:38" ht="15.75" customHeight="1">
      <c r="A548" s="67"/>
      <c r="B548" s="67"/>
      <c r="C548" s="67"/>
      <c r="D548" s="67"/>
      <c r="E548" s="67"/>
      <c r="F548" s="67"/>
      <c r="G548" s="67"/>
      <c r="H548" s="67"/>
      <c r="I548" s="67"/>
      <c r="J548" s="82"/>
      <c r="K548" s="67"/>
      <c r="L548" s="67"/>
      <c r="M548" s="67"/>
      <c r="N548" s="67"/>
      <c r="O548" s="67"/>
      <c r="P548" s="67"/>
      <c r="Q548" s="67"/>
      <c r="R548" s="67"/>
      <c r="S548" s="67"/>
      <c r="T548" s="67"/>
      <c r="U548" s="67"/>
      <c r="V548" s="67"/>
      <c r="W548" s="67"/>
      <c r="X548" s="67"/>
      <c r="Y548" s="67"/>
      <c r="Z548" s="82"/>
      <c r="AA548" s="67"/>
      <c r="AB548" s="67"/>
      <c r="AC548" s="67"/>
      <c r="AD548" s="67"/>
      <c r="AE548" s="67"/>
      <c r="AF548" s="67"/>
      <c r="AG548" s="67"/>
      <c r="AH548" s="67"/>
      <c r="AI548" s="67"/>
      <c r="AJ548" s="67"/>
      <c r="AK548" s="67"/>
      <c r="AL548" s="67"/>
    </row>
    <row r="549" spans="1:38" ht="15.75" customHeight="1">
      <c r="A549" s="67"/>
      <c r="B549" s="67"/>
      <c r="C549" s="67"/>
      <c r="D549" s="67"/>
      <c r="E549" s="67"/>
      <c r="F549" s="67"/>
      <c r="G549" s="67"/>
      <c r="H549" s="67"/>
      <c r="I549" s="67"/>
      <c r="J549" s="82"/>
      <c r="K549" s="67"/>
      <c r="L549" s="67"/>
      <c r="M549" s="67"/>
      <c r="N549" s="67"/>
      <c r="O549" s="67"/>
      <c r="P549" s="67"/>
      <c r="Q549" s="67"/>
      <c r="R549" s="67"/>
      <c r="S549" s="67"/>
      <c r="T549" s="67"/>
      <c r="U549" s="67"/>
      <c r="V549" s="67"/>
      <c r="W549" s="67"/>
      <c r="X549" s="67"/>
      <c r="Y549" s="67"/>
      <c r="Z549" s="82"/>
      <c r="AA549" s="67"/>
      <c r="AB549" s="67"/>
      <c r="AC549" s="67"/>
      <c r="AD549" s="67"/>
      <c r="AE549" s="67"/>
      <c r="AF549" s="67"/>
      <c r="AG549" s="67"/>
      <c r="AH549" s="67"/>
      <c r="AI549" s="67"/>
      <c r="AJ549" s="67"/>
      <c r="AK549" s="67"/>
      <c r="AL549" s="67"/>
    </row>
    <row r="550" spans="1:38" ht="15.75" customHeight="1">
      <c r="A550" s="67"/>
      <c r="B550" s="67"/>
      <c r="C550" s="67"/>
      <c r="D550" s="67"/>
      <c r="E550" s="67"/>
      <c r="F550" s="67"/>
      <c r="G550" s="67"/>
      <c r="H550" s="67"/>
      <c r="I550" s="67"/>
      <c r="J550" s="82"/>
      <c r="K550" s="67"/>
      <c r="L550" s="67"/>
      <c r="M550" s="67"/>
      <c r="N550" s="67"/>
      <c r="O550" s="67"/>
      <c r="P550" s="67"/>
      <c r="Q550" s="67"/>
      <c r="R550" s="67"/>
      <c r="S550" s="67"/>
      <c r="T550" s="67"/>
      <c r="U550" s="67"/>
      <c r="V550" s="67"/>
      <c r="W550" s="67"/>
      <c r="X550" s="67"/>
      <c r="Y550" s="67"/>
      <c r="Z550" s="82"/>
      <c r="AA550" s="67"/>
      <c r="AB550" s="67"/>
      <c r="AC550" s="67"/>
      <c r="AD550" s="67"/>
      <c r="AE550" s="67"/>
      <c r="AF550" s="67"/>
      <c r="AG550" s="67"/>
      <c r="AH550" s="67"/>
      <c r="AI550" s="67"/>
      <c r="AJ550" s="67"/>
      <c r="AK550" s="67"/>
      <c r="AL550" s="67"/>
    </row>
    <row r="551" spans="1:38" ht="15.75" customHeight="1">
      <c r="A551" s="67"/>
      <c r="B551" s="67"/>
      <c r="C551" s="67"/>
      <c r="D551" s="67"/>
      <c r="E551" s="67"/>
      <c r="F551" s="67"/>
      <c r="G551" s="67"/>
      <c r="H551" s="67"/>
      <c r="I551" s="67"/>
      <c r="J551" s="82"/>
      <c r="K551" s="67"/>
      <c r="L551" s="67"/>
      <c r="M551" s="67"/>
      <c r="N551" s="67"/>
      <c r="O551" s="67"/>
      <c r="P551" s="67"/>
      <c r="Q551" s="67"/>
      <c r="R551" s="67"/>
      <c r="S551" s="67"/>
      <c r="T551" s="67"/>
      <c r="U551" s="67"/>
      <c r="V551" s="67"/>
      <c r="W551" s="67"/>
      <c r="X551" s="67"/>
      <c r="Y551" s="67"/>
      <c r="Z551" s="82"/>
      <c r="AA551" s="67"/>
      <c r="AB551" s="67"/>
      <c r="AC551" s="67"/>
      <c r="AD551" s="67"/>
      <c r="AE551" s="67"/>
      <c r="AF551" s="67"/>
      <c r="AG551" s="67"/>
      <c r="AH551" s="67"/>
      <c r="AI551" s="67"/>
      <c r="AJ551" s="67"/>
      <c r="AK551" s="67"/>
      <c r="AL551" s="67"/>
    </row>
    <row r="552" spans="1:38" ht="15.75" customHeight="1">
      <c r="A552" s="67"/>
      <c r="B552" s="67"/>
      <c r="C552" s="67"/>
      <c r="D552" s="67"/>
      <c r="E552" s="67"/>
      <c r="F552" s="67"/>
      <c r="G552" s="67"/>
      <c r="H552" s="67"/>
      <c r="I552" s="67"/>
      <c r="J552" s="82"/>
      <c r="K552" s="67"/>
      <c r="L552" s="67"/>
      <c r="M552" s="67"/>
      <c r="N552" s="67"/>
      <c r="O552" s="67"/>
      <c r="P552" s="67"/>
      <c r="Q552" s="67"/>
      <c r="R552" s="67"/>
      <c r="S552" s="67"/>
      <c r="T552" s="67"/>
      <c r="U552" s="67"/>
      <c r="V552" s="67"/>
      <c r="W552" s="67"/>
      <c r="X552" s="67"/>
      <c r="Y552" s="67"/>
      <c r="Z552" s="82"/>
      <c r="AA552" s="67"/>
      <c r="AB552" s="67"/>
      <c r="AC552" s="67"/>
      <c r="AD552" s="67"/>
      <c r="AE552" s="67"/>
      <c r="AF552" s="67"/>
      <c r="AG552" s="67"/>
      <c r="AH552" s="67"/>
      <c r="AI552" s="67"/>
      <c r="AJ552" s="67"/>
      <c r="AK552" s="67"/>
      <c r="AL552" s="67"/>
    </row>
    <row r="553" spans="1:38" ht="15.75" customHeight="1">
      <c r="A553" s="67"/>
      <c r="B553" s="67"/>
      <c r="C553" s="67"/>
      <c r="D553" s="67"/>
      <c r="E553" s="67"/>
      <c r="F553" s="67"/>
      <c r="G553" s="67"/>
      <c r="H553" s="67"/>
      <c r="I553" s="67"/>
      <c r="J553" s="82"/>
      <c r="K553" s="67"/>
      <c r="L553" s="67"/>
      <c r="M553" s="67"/>
      <c r="N553" s="67"/>
      <c r="O553" s="67"/>
      <c r="P553" s="67"/>
      <c r="Q553" s="67"/>
      <c r="R553" s="67"/>
      <c r="S553" s="67"/>
      <c r="T553" s="67"/>
      <c r="U553" s="67"/>
      <c r="V553" s="67"/>
      <c r="W553" s="67"/>
      <c r="X553" s="67"/>
      <c r="Y553" s="67"/>
      <c r="Z553" s="82"/>
      <c r="AA553" s="67"/>
      <c r="AB553" s="67"/>
      <c r="AC553" s="67"/>
      <c r="AD553" s="67"/>
      <c r="AE553" s="67"/>
      <c r="AF553" s="67"/>
      <c r="AG553" s="67"/>
      <c r="AH553" s="67"/>
      <c r="AI553" s="67"/>
      <c r="AJ553" s="67"/>
      <c r="AK553" s="67"/>
      <c r="AL553" s="67"/>
    </row>
    <row r="554" spans="1:38" ht="15.75" customHeight="1">
      <c r="A554" s="67"/>
      <c r="B554" s="67"/>
      <c r="C554" s="67"/>
      <c r="D554" s="67"/>
      <c r="E554" s="67"/>
      <c r="F554" s="67"/>
      <c r="G554" s="67"/>
      <c r="H554" s="67"/>
      <c r="I554" s="67"/>
      <c r="J554" s="82"/>
      <c r="K554" s="67"/>
      <c r="L554" s="67"/>
      <c r="M554" s="67"/>
      <c r="N554" s="67"/>
      <c r="O554" s="67"/>
      <c r="P554" s="67"/>
      <c r="Q554" s="67"/>
      <c r="R554" s="67"/>
      <c r="S554" s="67"/>
      <c r="T554" s="67"/>
      <c r="U554" s="67"/>
      <c r="V554" s="67"/>
      <c r="W554" s="67"/>
      <c r="X554" s="67"/>
      <c r="Y554" s="67"/>
      <c r="Z554" s="82"/>
      <c r="AA554" s="67"/>
      <c r="AB554" s="67"/>
      <c r="AC554" s="67"/>
      <c r="AD554" s="67"/>
      <c r="AE554" s="67"/>
      <c r="AF554" s="67"/>
      <c r="AG554" s="67"/>
      <c r="AH554" s="67"/>
      <c r="AI554" s="67"/>
      <c r="AJ554" s="67"/>
      <c r="AK554" s="67"/>
      <c r="AL554" s="67"/>
    </row>
    <row r="555" spans="1:38" ht="15.75" customHeight="1">
      <c r="A555" s="67"/>
      <c r="B555" s="67"/>
      <c r="C555" s="67"/>
      <c r="D555" s="67"/>
      <c r="E555" s="67"/>
      <c r="F555" s="67"/>
      <c r="G555" s="67"/>
      <c r="H555" s="67"/>
      <c r="I555" s="67"/>
      <c r="J555" s="82"/>
      <c r="K555" s="67"/>
      <c r="L555" s="67"/>
      <c r="M555" s="67"/>
      <c r="N555" s="67"/>
      <c r="O555" s="67"/>
      <c r="P555" s="67"/>
      <c r="Q555" s="67"/>
      <c r="R555" s="67"/>
      <c r="S555" s="67"/>
      <c r="T555" s="67"/>
      <c r="U555" s="67"/>
      <c r="V555" s="67"/>
      <c r="W555" s="67"/>
      <c r="X555" s="67"/>
      <c r="Y555" s="67"/>
      <c r="Z555" s="82"/>
      <c r="AA555" s="67"/>
      <c r="AB555" s="67"/>
      <c r="AC555" s="67"/>
      <c r="AD555" s="67"/>
      <c r="AE555" s="67"/>
      <c r="AF555" s="67"/>
      <c r="AG555" s="67"/>
      <c r="AH555" s="67"/>
      <c r="AI555" s="67"/>
      <c r="AJ555" s="67"/>
      <c r="AK555" s="67"/>
      <c r="AL555" s="67"/>
    </row>
    <row r="556" spans="1:38" ht="15.75" customHeight="1">
      <c r="A556" s="67"/>
      <c r="B556" s="67"/>
      <c r="C556" s="67"/>
      <c r="D556" s="67"/>
      <c r="E556" s="67"/>
      <c r="F556" s="67"/>
      <c r="G556" s="67"/>
      <c r="H556" s="67"/>
      <c r="I556" s="67"/>
      <c r="J556" s="82"/>
      <c r="K556" s="67"/>
      <c r="L556" s="67"/>
      <c r="M556" s="67"/>
      <c r="N556" s="67"/>
      <c r="O556" s="67"/>
      <c r="P556" s="67"/>
      <c r="Q556" s="67"/>
      <c r="R556" s="67"/>
      <c r="S556" s="67"/>
      <c r="T556" s="67"/>
      <c r="U556" s="67"/>
      <c r="V556" s="67"/>
      <c r="W556" s="67"/>
      <c r="X556" s="67"/>
      <c r="Y556" s="67"/>
      <c r="Z556" s="82"/>
      <c r="AA556" s="67"/>
      <c r="AB556" s="67"/>
      <c r="AC556" s="67"/>
      <c r="AD556" s="67"/>
      <c r="AE556" s="67"/>
      <c r="AF556" s="67"/>
      <c r="AG556" s="67"/>
      <c r="AH556" s="67"/>
      <c r="AI556" s="67"/>
      <c r="AJ556" s="67"/>
      <c r="AK556" s="67"/>
      <c r="AL556" s="67"/>
    </row>
    <row r="557" spans="1:38" ht="15.75" customHeight="1">
      <c r="A557" s="67"/>
      <c r="B557" s="67"/>
      <c r="C557" s="67"/>
      <c r="D557" s="67"/>
      <c r="E557" s="67"/>
      <c r="F557" s="67"/>
      <c r="G557" s="67"/>
      <c r="H557" s="67"/>
      <c r="I557" s="67"/>
      <c r="J557" s="82"/>
      <c r="K557" s="67"/>
      <c r="L557" s="67"/>
      <c r="M557" s="67"/>
      <c r="N557" s="67"/>
      <c r="O557" s="67"/>
      <c r="P557" s="67"/>
      <c r="Q557" s="67"/>
      <c r="R557" s="67"/>
      <c r="S557" s="67"/>
      <c r="T557" s="67"/>
      <c r="U557" s="67"/>
      <c r="V557" s="67"/>
      <c r="W557" s="67"/>
      <c r="X557" s="67"/>
      <c r="Y557" s="67"/>
      <c r="Z557" s="82"/>
      <c r="AA557" s="67"/>
      <c r="AB557" s="67"/>
      <c r="AC557" s="67"/>
      <c r="AD557" s="67"/>
      <c r="AE557" s="67"/>
      <c r="AF557" s="67"/>
      <c r="AG557" s="67"/>
      <c r="AH557" s="67"/>
      <c r="AI557" s="67"/>
      <c r="AJ557" s="67"/>
      <c r="AK557" s="67"/>
      <c r="AL557" s="67"/>
    </row>
    <row r="558" spans="1:38" ht="15.75" customHeight="1">
      <c r="A558" s="67"/>
      <c r="B558" s="67"/>
      <c r="C558" s="67"/>
      <c r="D558" s="67"/>
      <c r="E558" s="67"/>
      <c r="F558" s="67"/>
      <c r="G558" s="67"/>
      <c r="H558" s="67"/>
      <c r="I558" s="67"/>
      <c r="J558" s="82"/>
      <c r="K558" s="67"/>
      <c r="L558" s="67"/>
      <c r="M558" s="67"/>
      <c r="N558" s="67"/>
      <c r="O558" s="67"/>
      <c r="P558" s="67"/>
      <c r="Q558" s="67"/>
      <c r="R558" s="67"/>
      <c r="S558" s="67"/>
      <c r="T558" s="67"/>
      <c r="U558" s="67"/>
      <c r="V558" s="67"/>
      <c r="W558" s="67"/>
      <c r="X558" s="67"/>
      <c r="Y558" s="67"/>
      <c r="Z558" s="82"/>
      <c r="AA558" s="67"/>
      <c r="AB558" s="67"/>
      <c r="AC558" s="67"/>
      <c r="AD558" s="67"/>
      <c r="AE558" s="67"/>
      <c r="AF558" s="67"/>
      <c r="AG558" s="67"/>
      <c r="AH558" s="67"/>
      <c r="AI558" s="67"/>
      <c r="AJ558" s="67"/>
      <c r="AK558" s="67"/>
      <c r="AL558" s="67"/>
    </row>
    <row r="559" spans="1:38" ht="15.75" customHeight="1">
      <c r="A559" s="67"/>
      <c r="B559" s="67"/>
      <c r="C559" s="67"/>
      <c r="D559" s="67"/>
      <c r="E559" s="67"/>
      <c r="F559" s="67"/>
      <c r="G559" s="67"/>
      <c r="H559" s="67"/>
      <c r="I559" s="67"/>
      <c r="J559" s="82"/>
      <c r="K559" s="67"/>
      <c r="L559" s="67"/>
      <c r="M559" s="67"/>
      <c r="N559" s="67"/>
      <c r="O559" s="67"/>
      <c r="P559" s="67"/>
      <c r="Q559" s="67"/>
      <c r="R559" s="67"/>
      <c r="S559" s="67"/>
      <c r="T559" s="67"/>
      <c r="U559" s="67"/>
      <c r="V559" s="67"/>
      <c r="W559" s="67"/>
      <c r="X559" s="67"/>
      <c r="Y559" s="67"/>
      <c r="Z559" s="82"/>
      <c r="AA559" s="67"/>
      <c r="AB559" s="67"/>
      <c r="AC559" s="67"/>
      <c r="AD559" s="67"/>
      <c r="AE559" s="67"/>
      <c r="AF559" s="67"/>
      <c r="AG559" s="67"/>
      <c r="AH559" s="67"/>
      <c r="AI559" s="67"/>
      <c r="AJ559" s="67"/>
      <c r="AK559" s="67"/>
      <c r="AL559" s="67"/>
    </row>
    <row r="560" spans="1:38" ht="15.75" customHeight="1">
      <c r="A560" s="67"/>
      <c r="B560" s="67"/>
      <c r="C560" s="67"/>
      <c r="D560" s="67"/>
      <c r="E560" s="67"/>
      <c r="F560" s="67"/>
      <c r="G560" s="67"/>
      <c r="H560" s="67"/>
      <c r="I560" s="67"/>
      <c r="J560" s="82"/>
      <c r="K560" s="67"/>
      <c r="L560" s="67"/>
      <c r="M560" s="67"/>
      <c r="N560" s="67"/>
      <c r="O560" s="67"/>
      <c r="P560" s="67"/>
      <c r="Q560" s="67"/>
      <c r="R560" s="67"/>
      <c r="S560" s="67"/>
      <c r="T560" s="67"/>
      <c r="U560" s="67"/>
      <c r="V560" s="67"/>
      <c r="W560" s="67"/>
      <c r="X560" s="67"/>
      <c r="Y560" s="67"/>
      <c r="Z560" s="82"/>
      <c r="AA560" s="67"/>
      <c r="AB560" s="67"/>
      <c r="AC560" s="67"/>
      <c r="AD560" s="67"/>
      <c r="AE560" s="67"/>
      <c r="AF560" s="67"/>
      <c r="AG560" s="67"/>
      <c r="AH560" s="67"/>
      <c r="AI560" s="67"/>
      <c r="AJ560" s="67"/>
      <c r="AK560" s="67"/>
      <c r="AL560" s="67"/>
    </row>
    <row r="561" spans="1:38" ht="15.75" customHeight="1">
      <c r="A561" s="67"/>
      <c r="B561" s="67"/>
      <c r="C561" s="67"/>
      <c r="D561" s="67"/>
      <c r="E561" s="67"/>
      <c r="F561" s="67"/>
      <c r="G561" s="67"/>
      <c r="H561" s="67"/>
      <c r="I561" s="67"/>
      <c r="J561" s="82"/>
      <c r="K561" s="67"/>
      <c r="L561" s="67"/>
      <c r="M561" s="67"/>
      <c r="N561" s="67"/>
      <c r="O561" s="67"/>
      <c r="P561" s="67"/>
      <c r="Q561" s="67"/>
      <c r="R561" s="67"/>
      <c r="S561" s="67"/>
      <c r="T561" s="67"/>
      <c r="U561" s="67"/>
      <c r="V561" s="67"/>
      <c r="W561" s="67"/>
      <c r="X561" s="67"/>
      <c r="Y561" s="67"/>
      <c r="Z561" s="82"/>
      <c r="AA561" s="67"/>
      <c r="AB561" s="67"/>
      <c r="AC561" s="67"/>
      <c r="AD561" s="67"/>
      <c r="AE561" s="67"/>
      <c r="AF561" s="67"/>
      <c r="AG561" s="67"/>
      <c r="AH561" s="67"/>
      <c r="AI561" s="67"/>
      <c r="AJ561" s="67"/>
      <c r="AK561" s="67"/>
      <c r="AL561" s="67"/>
    </row>
    <row r="562" spans="1:38" ht="15.75" customHeight="1">
      <c r="A562" s="67"/>
      <c r="B562" s="67"/>
      <c r="C562" s="67"/>
      <c r="D562" s="67"/>
      <c r="E562" s="67"/>
      <c r="F562" s="67"/>
      <c r="G562" s="67"/>
      <c r="H562" s="67"/>
      <c r="I562" s="67"/>
      <c r="J562" s="82"/>
      <c r="K562" s="67"/>
      <c r="L562" s="67"/>
      <c r="M562" s="67"/>
      <c r="N562" s="67"/>
      <c r="O562" s="67"/>
      <c r="P562" s="67"/>
      <c r="Q562" s="67"/>
      <c r="R562" s="67"/>
      <c r="S562" s="67"/>
      <c r="T562" s="67"/>
      <c r="U562" s="67"/>
      <c r="V562" s="67"/>
      <c r="W562" s="67"/>
      <c r="X562" s="67"/>
      <c r="Y562" s="67"/>
      <c r="Z562" s="82"/>
      <c r="AA562" s="67"/>
      <c r="AB562" s="67"/>
      <c r="AC562" s="67"/>
      <c r="AD562" s="67"/>
      <c r="AE562" s="67"/>
      <c r="AF562" s="67"/>
      <c r="AG562" s="67"/>
      <c r="AH562" s="67"/>
      <c r="AI562" s="67"/>
      <c r="AJ562" s="67"/>
      <c r="AK562" s="67"/>
      <c r="AL562" s="67"/>
    </row>
    <row r="563" spans="1:38" ht="15.75" customHeight="1">
      <c r="A563" s="67"/>
      <c r="B563" s="67"/>
      <c r="C563" s="67"/>
      <c r="D563" s="67"/>
      <c r="E563" s="67"/>
      <c r="F563" s="67"/>
      <c r="G563" s="67"/>
      <c r="H563" s="67"/>
      <c r="I563" s="67"/>
      <c r="J563" s="82"/>
      <c r="K563" s="67"/>
      <c r="L563" s="67"/>
      <c r="M563" s="67"/>
      <c r="N563" s="67"/>
      <c r="O563" s="67"/>
      <c r="P563" s="67"/>
      <c r="Q563" s="67"/>
      <c r="R563" s="67"/>
      <c r="S563" s="67"/>
      <c r="T563" s="67"/>
      <c r="U563" s="67"/>
      <c r="V563" s="67"/>
      <c r="W563" s="67"/>
      <c r="X563" s="67"/>
      <c r="Y563" s="67"/>
      <c r="Z563" s="82"/>
      <c r="AA563" s="67"/>
      <c r="AB563" s="67"/>
      <c r="AC563" s="67"/>
      <c r="AD563" s="67"/>
      <c r="AE563" s="67"/>
      <c r="AF563" s="67"/>
      <c r="AG563" s="67"/>
      <c r="AH563" s="67"/>
      <c r="AI563" s="67"/>
      <c r="AJ563" s="67"/>
      <c r="AK563" s="67"/>
      <c r="AL563" s="67"/>
    </row>
    <row r="564" spans="1:38" ht="15.75" customHeight="1">
      <c r="A564" s="67"/>
      <c r="B564" s="67"/>
      <c r="C564" s="67"/>
      <c r="D564" s="67"/>
      <c r="E564" s="67"/>
      <c r="F564" s="67"/>
      <c r="G564" s="67"/>
      <c r="H564" s="67"/>
      <c r="I564" s="67"/>
      <c r="J564" s="82"/>
      <c r="K564" s="67"/>
      <c r="L564" s="67"/>
      <c r="M564" s="67"/>
      <c r="N564" s="67"/>
      <c r="O564" s="67"/>
      <c r="P564" s="67"/>
      <c r="Q564" s="67"/>
      <c r="R564" s="67"/>
      <c r="S564" s="67"/>
      <c r="T564" s="67"/>
      <c r="U564" s="67"/>
      <c r="V564" s="67"/>
      <c r="W564" s="67"/>
      <c r="X564" s="67"/>
      <c r="Y564" s="67"/>
      <c r="Z564" s="82"/>
      <c r="AA564" s="67"/>
      <c r="AB564" s="67"/>
      <c r="AC564" s="67"/>
      <c r="AD564" s="67"/>
      <c r="AE564" s="67"/>
      <c r="AF564" s="67"/>
      <c r="AG564" s="67"/>
      <c r="AH564" s="67"/>
      <c r="AI564" s="67"/>
      <c r="AJ564" s="67"/>
      <c r="AK564" s="67"/>
      <c r="AL564" s="67"/>
    </row>
    <row r="565" spans="1:38" ht="15.75" customHeight="1">
      <c r="A565" s="67"/>
      <c r="B565" s="67"/>
      <c r="C565" s="67"/>
      <c r="D565" s="67"/>
      <c r="E565" s="67"/>
      <c r="F565" s="67"/>
      <c r="G565" s="67"/>
      <c r="H565" s="67"/>
      <c r="I565" s="67"/>
      <c r="J565" s="82"/>
      <c r="K565" s="67"/>
      <c r="L565" s="67"/>
      <c r="M565" s="67"/>
      <c r="N565" s="67"/>
      <c r="O565" s="67"/>
      <c r="P565" s="67"/>
      <c r="Q565" s="67"/>
      <c r="R565" s="67"/>
      <c r="S565" s="67"/>
      <c r="T565" s="67"/>
      <c r="U565" s="67"/>
      <c r="V565" s="67"/>
      <c r="W565" s="67"/>
      <c r="X565" s="67"/>
      <c r="Y565" s="67"/>
      <c r="Z565" s="82"/>
      <c r="AA565" s="67"/>
      <c r="AB565" s="67"/>
      <c r="AC565" s="67"/>
      <c r="AD565" s="67"/>
      <c r="AE565" s="67"/>
      <c r="AF565" s="67"/>
      <c r="AG565" s="67"/>
      <c r="AH565" s="67"/>
      <c r="AI565" s="67"/>
      <c r="AJ565" s="67"/>
      <c r="AK565" s="67"/>
      <c r="AL565" s="67"/>
    </row>
    <row r="566" spans="1:38" ht="15.75" customHeight="1">
      <c r="A566" s="67"/>
      <c r="B566" s="67"/>
      <c r="C566" s="67"/>
      <c r="D566" s="67"/>
      <c r="E566" s="67"/>
      <c r="F566" s="67"/>
      <c r="G566" s="67"/>
      <c r="H566" s="67"/>
      <c r="I566" s="67"/>
      <c r="J566" s="82"/>
      <c r="K566" s="67"/>
      <c r="L566" s="67"/>
      <c r="M566" s="67"/>
      <c r="N566" s="67"/>
      <c r="O566" s="67"/>
      <c r="P566" s="67"/>
      <c r="Q566" s="67"/>
      <c r="R566" s="67"/>
      <c r="S566" s="67"/>
      <c r="T566" s="67"/>
      <c r="U566" s="67"/>
      <c r="V566" s="67"/>
      <c r="W566" s="67"/>
      <c r="X566" s="67"/>
      <c r="Y566" s="67"/>
      <c r="Z566" s="82"/>
      <c r="AA566" s="67"/>
      <c r="AB566" s="67"/>
      <c r="AC566" s="67"/>
      <c r="AD566" s="67"/>
      <c r="AE566" s="67"/>
      <c r="AF566" s="67"/>
      <c r="AG566" s="67"/>
      <c r="AH566" s="67"/>
      <c r="AI566" s="67"/>
      <c r="AJ566" s="67"/>
      <c r="AK566" s="67"/>
      <c r="AL566" s="67"/>
    </row>
    <row r="567" spans="1:38" ht="15.75" customHeight="1">
      <c r="A567" s="67"/>
      <c r="B567" s="67"/>
      <c r="C567" s="67"/>
      <c r="D567" s="67"/>
      <c r="E567" s="67"/>
      <c r="F567" s="67"/>
      <c r="G567" s="67"/>
      <c r="H567" s="67"/>
      <c r="I567" s="67"/>
      <c r="J567" s="82"/>
      <c r="K567" s="67"/>
      <c r="L567" s="67"/>
      <c r="M567" s="67"/>
      <c r="N567" s="67"/>
      <c r="O567" s="67"/>
      <c r="P567" s="67"/>
      <c r="Q567" s="67"/>
      <c r="R567" s="67"/>
      <c r="S567" s="67"/>
      <c r="T567" s="67"/>
      <c r="U567" s="67"/>
      <c r="V567" s="67"/>
      <c r="W567" s="67"/>
      <c r="X567" s="67"/>
      <c r="Y567" s="67"/>
      <c r="Z567" s="82"/>
      <c r="AA567" s="67"/>
      <c r="AB567" s="67"/>
      <c r="AC567" s="67"/>
      <c r="AD567" s="67"/>
      <c r="AE567" s="67"/>
      <c r="AF567" s="67"/>
      <c r="AG567" s="67"/>
      <c r="AH567" s="67"/>
      <c r="AI567" s="67"/>
      <c r="AJ567" s="67"/>
      <c r="AK567" s="67"/>
      <c r="AL567" s="67"/>
    </row>
    <row r="568" spans="1:38" ht="15.75" customHeight="1">
      <c r="A568" s="67"/>
      <c r="B568" s="67"/>
      <c r="C568" s="67"/>
      <c r="D568" s="67"/>
      <c r="E568" s="67"/>
      <c r="F568" s="67"/>
      <c r="G568" s="67"/>
      <c r="H568" s="67"/>
      <c r="I568" s="67"/>
      <c r="J568" s="82"/>
      <c r="K568" s="67"/>
      <c r="L568" s="67"/>
      <c r="M568" s="67"/>
      <c r="N568" s="67"/>
      <c r="O568" s="67"/>
      <c r="P568" s="67"/>
      <c r="Q568" s="67"/>
      <c r="R568" s="67"/>
      <c r="S568" s="67"/>
      <c r="T568" s="67"/>
      <c r="U568" s="67"/>
      <c r="V568" s="67"/>
      <c r="W568" s="67"/>
      <c r="X568" s="67"/>
      <c r="Y568" s="67"/>
      <c r="Z568" s="82"/>
      <c r="AA568" s="67"/>
      <c r="AB568" s="67"/>
      <c r="AC568" s="67"/>
      <c r="AD568" s="67"/>
      <c r="AE568" s="67"/>
      <c r="AF568" s="67"/>
      <c r="AG568" s="67"/>
      <c r="AH568" s="67"/>
      <c r="AI568" s="67"/>
      <c r="AJ568" s="67"/>
      <c r="AK568" s="67"/>
      <c r="AL568" s="67"/>
    </row>
    <row r="569" spans="1:38" ht="15.75" customHeight="1">
      <c r="A569" s="67"/>
      <c r="B569" s="67"/>
      <c r="C569" s="67"/>
      <c r="D569" s="67"/>
      <c r="E569" s="67"/>
      <c r="F569" s="67"/>
      <c r="G569" s="67"/>
      <c r="H569" s="67"/>
      <c r="I569" s="67"/>
      <c r="J569" s="82"/>
      <c r="K569" s="67"/>
      <c r="L569" s="67"/>
      <c r="M569" s="67"/>
      <c r="N569" s="67"/>
      <c r="O569" s="67"/>
      <c r="P569" s="67"/>
      <c r="Q569" s="67"/>
      <c r="R569" s="67"/>
      <c r="S569" s="67"/>
      <c r="T569" s="67"/>
      <c r="U569" s="67"/>
      <c r="V569" s="67"/>
      <c r="W569" s="67"/>
      <c r="X569" s="67"/>
      <c r="Y569" s="67"/>
      <c r="Z569" s="82"/>
      <c r="AA569" s="67"/>
      <c r="AB569" s="67"/>
      <c r="AC569" s="67"/>
      <c r="AD569" s="67"/>
      <c r="AE569" s="67"/>
      <c r="AF569" s="67"/>
      <c r="AG569" s="67"/>
      <c r="AH569" s="67"/>
      <c r="AI569" s="67"/>
      <c r="AJ569" s="67"/>
      <c r="AK569" s="67"/>
      <c r="AL569" s="67"/>
    </row>
    <row r="570" spans="1:38" ht="15.75" customHeight="1">
      <c r="A570" s="67"/>
      <c r="B570" s="67"/>
      <c r="C570" s="67"/>
      <c r="D570" s="67"/>
      <c r="E570" s="67"/>
      <c r="F570" s="67"/>
      <c r="G570" s="67"/>
      <c r="H570" s="67"/>
      <c r="I570" s="67"/>
      <c r="J570" s="82"/>
      <c r="K570" s="67"/>
      <c r="L570" s="67"/>
      <c r="M570" s="67"/>
      <c r="N570" s="67"/>
      <c r="O570" s="67"/>
      <c r="P570" s="67"/>
      <c r="Q570" s="67"/>
      <c r="R570" s="67"/>
      <c r="S570" s="67"/>
      <c r="T570" s="67"/>
      <c r="U570" s="67"/>
      <c r="V570" s="67"/>
      <c r="W570" s="67"/>
      <c r="X570" s="67"/>
      <c r="Y570" s="67"/>
      <c r="Z570" s="82"/>
      <c r="AA570" s="67"/>
      <c r="AB570" s="67"/>
      <c r="AC570" s="67"/>
      <c r="AD570" s="67"/>
      <c r="AE570" s="67"/>
      <c r="AF570" s="67"/>
      <c r="AG570" s="67"/>
      <c r="AH570" s="67"/>
      <c r="AI570" s="67"/>
      <c r="AJ570" s="67"/>
      <c r="AK570" s="67"/>
      <c r="AL570" s="67"/>
    </row>
    <row r="571" spans="1:38" ht="15.75" customHeight="1">
      <c r="A571" s="67"/>
      <c r="B571" s="67"/>
      <c r="C571" s="67"/>
      <c r="D571" s="67"/>
      <c r="E571" s="67"/>
      <c r="F571" s="67"/>
      <c r="G571" s="67"/>
      <c r="H571" s="67"/>
      <c r="I571" s="67"/>
      <c r="J571" s="82"/>
      <c r="K571" s="67"/>
      <c r="L571" s="67"/>
      <c r="M571" s="67"/>
      <c r="N571" s="67"/>
      <c r="O571" s="67"/>
      <c r="P571" s="67"/>
      <c r="Q571" s="67"/>
      <c r="R571" s="67"/>
      <c r="S571" s="67"/>
      <c r="T571" s="67"/>
      <c r="U571" s="67"/>
      <c r="V571" s="67"/>
      <c r="W571" s="67"/>
      <c r="X571" s="67"/>
      <c r="Y571" s="67"/>
      <c r="Z571" s="82"/>
      <c r="AA571" s="67"/>
      <c r="AB571" s="67"/>
      <c r="AC571" s="67"/>
      <c r="AD571" s="67"/>
      <c r="AE571" s="67"/>
      <c r="AF571" s="67"/>
      <c r="AG571" s="67"/>
      <c r="AH571" s="67"/>
      <c r="AI571" s="67"/>
      <c r="AJ571" s="67"/>
      <c r="AK571" s="67"/>
      <c r="AL571" s="67"/>
    </row>
    <row r="572" spans="1:38" ht="15.75" customHeight="1">
      <c r="A572" s="67"/>
      <c r="B572" s="67"/>
      <c r="C572" s="67"/>
      <c r="D572" s="67"/>
      <c r="E572" s="67"/>
      <c r="F572" s="67"/>
      <c r="G572" s="67"/>
      <c r="H572" s="67"/>
      <c r="I572" s="67"/>
      <c r="J572" s="82"/>
      <c r="K572" s="67"/>
      <c r="L572" s="67"/>
      <c r="M572" s="67"/>
      <c r="N572" s="67"/>
      <c r="O572" s="67"/>
      <c r="P572" s="67"/>
      <c r="Q572" s="67"/>
      <c r="R572" s="67"/>
      <c r="S572" s="67"/>
      <c r="T572" s="67"/>
      <c r="U572" s="67"/>
      <c r="V572" s="67"/>
      <c r="W572" s="67"/>
      <c r="X572" s="67"/>
      <c r="Y572" s="67"/>
      <c r="Z572" s="82"/>
      <c r="AA572" s="67"/>
      <c r="AB572" s="67"/>
      <c r="AC572" s="67"/>
      <c r="AD572" s="67"/>
      <c r="AE572" s="67"/>
      <c r="AF572" s="67"/>
      <c r="AG572" s="67"/>
      <c r="AH572" s="67"/>
      <c r="AI572" s="67"/>
      <c r="AJ572" s="67"/>
      <c r="AK572" s="67"/>
      <c r="AL572" s="67"/>
    </row>
    <row r="573" spans="1:38" ht="15.75" customHeight="1">
      <c r="A573" s="67"/>
      <c r="B573" s="67"/>
      <c r="C573" s="67"/>
      <c r="D573" s="67"/>
      <c r="E573" s="67"/>
      <c r="F573" s="67"/>
      <c r="G573" s="67"/>
      <c r="H573" s="67"/>
      <c r="I573" s="67"/>
      <c r="J573" s="82"/>
      <c r="K573" s="67"/>
      <c r="L573" s="67"/>
      <c r="M573" s="67"/>
      <c r="N573" s="67"/>
      <c r="O573" s="67"/>
      <c r="P573" s="67"/>
      <c r="Q573" s="67"/>
      <c r="R573" s="67"/>
      <c r="S573" s="67"/>
      <c r="T573" s="67"/>
      <c r="U573" s="67"/>
      <c r="V573" s="67"/>
      <c r="W573" s="67"/>
      <c r="X573" s="67"/>
      <c r="Y573" s="67"/>
      <c r="Z573" s="82"/>
      <c r="AA573" s="67"/>
      <c r="AB573" s="67"/>
      <c r="AC573" s="67"/>
      <c r="AD573" s="67"/>
      <c r="AE573" s="67"/>
      <c r="AF573" s="67"/>
      <c r="AG573" s="67"/>
      <c r="AH573" s="67"/>
      <c r="AI573" s="67"/>
      <c r="AJ573" s="67"/>
      <c r="AK573" s="67"/>
      <c r="AL573" s="67"/>
    </row>
    <row r="574" spans="1:38" ht="15.75" customHeight="1">
      <c r="A574" s="67"/>
      <c r="B574" s="67"/>
      <c r="C574" s="67"/>
      <c r="D574" s="67"/>
      <c r="E574" s="67"/>
      <c r="F574" s="67"/>
      <c r="G574" s="67"/>
      <c r="H574" s="67"/>
      <c r="I574" s="67"/>
      <c r="J574" s="82"/>
      <c r="K574" s="67"/>
      <c r="L574" s="67"/>
      <c r="M574" s="67"/>
      <c r="N574" s="67"/>
      <c r="O574" s="67"/>
      <c r="P574" s="67"/>
      <c r="Q574" s="67"/>
      <c r="R574" s="67"/>
      <c r="S574" s="67"/>
      <c r="T574" s="67"/>
      <c r="U574" s="67"/>
      <c r="V574" s="67"/>
      <c r="W574" s="67"/>
      <c r="X574" s="67"/>
      <c r="Y574" s="67"/>
      <c r="Z574" s="82"/>
      <c r="AA574" s="67"/>
      <c r="AB574" s="67"/>
      <c r="AC574" s="67"/>
      <c r="AD574" s="67"/>
      <c r="AE574" s="67"/>
      <c r="AF574" s="67"/>
      <c r="AG574" s="67"/>
      <c r="AH574" s="67"/>
      <c r="AI574" s="67"/>
      <c r="AJ574" s="67"/>
      <c r="AK574" s="67"/>
      <c r="AL574" s="67"/>
    </row>
    <row r="575" spans="1:38" ht="15.75" customHeight="1">
      <c r="A575" s="67"/>
      <c r="B575" s="67"/>
      <c r="C575" s="67"/>
      <c r="D575" s="67"/>
      <c r="E575" s="67"/>
      <c r="F575" s="67"/>
      <c r="G575" s="67"/>
      <c r="H575" s="67"/>
      <c r="I575" s="67"/>
      <c r="J575" s="82"/>
      <c r="K575" s="67"/>
      <c r="L575" s="67"/>
      <c r="M575" s="67"/>
      <c r="N575" s="67"/>
      <c r="O575" s="67"/>
      <c r="P575" s="67"/>
      <c r="Q575" s="67"/>
      <c r="R575" s="67"/>
      <c r="S575" s="67"/>
      <c r="T575" s="67"/>
      <c r="U575" s="67"/>
      <c r="V575" s="67"/>
      <c r="W575" s="67"/>
      <c r="X575" s="67"/>
      <c r="Y575" s="67"/>
      <c r="Z575" s="82"/>
      <c r="AA575" s="67"/>
      <c r="AB575" s="67"/>
      <c r="AC575" s="67"/>
      <c r="AD575" s="67"/>
      <c r="AE575" s="67"/>
      <c r="AF575" s="67"/>
      <c r="AG575" s="67"/>
      <c r="AH575" s="67"/>
      <c r="AI575" s="67"/>
      <c r="AJ575" s="67"/>
      <c r="AK575" s="67"/>
      <c r="AL575" s="67"/>
    </row>
    <row r="576" spans="1:38" ht="15.75" customHeight="1">
      <c r="A576" s="67"/>
      <c r="B576" s="67"/>
      <c r="C576" s="67"/>
      <c r="D576" s="67"/>
      <c r="E576" s="67"/>
      <c r="F576" s="67"/>
      <c r="G576" s="67"/>
      <c r="H576" s="67"/>
      <c r="I576" s="67"/>
      <c r="J576" s="82"/>
      <c r="K576" s="67"/>
      <c r="L576" s="67"/>
      <c r="M576" s="67"/>
      <c r="N576" s="67"/>
      <c r="O576" s="67"/>
      <c r="P576" s="67"/>
      <c r="Q576" s="67"/>
      <c r="R576" s="67"/>
      <c r="S576" s="67"/>
      <c r="T576" s="67"/>
      <c r="U576" s="67"/>
      <c r="V576" s="67"/>
      <c r="W576" s="67"/>
      <c r="X576" s="67"/>
      <c r="Y576" s="67"/>
      <c r="Z576" s="82"/>
      <c r="AA576" s="67"/>
      <c r="AB576" s="67"/>
      <c r="AC576" s="67"/>
      <c r="AD576" s="67"/>
      <c r="AE576" s="67"/>
      <c r="AF576" s="67"/>
      <c r="AG576" s="67"/>
      <c r="AH576" s="67"/>
      <c r="AI576" s="67"/>
      <c r="AJ576" s="67"/>
      <c r="AK576" s="67"/>
      <c r="AL576" s="67"/>
    </row>
    <row r="577" spans="1:38" ht="15.75" customHeight="1">
      <c r="A577" s="67"/>
      <c r="B577" s="67"/>
      <c r="C577" s="67"/>
      <c r="D577" s="67"/>
      <c r="E577" s="67"/>
      <c r="F577" s="67"/>
      <c r="G577" s="67"/>
      <c r="H577" s="67"/>
      <c r="I577" s="67"/>
      <c r="J577" s="82"/>
      <c r="K577" s="67"/>
      <c r="L577" s="67"/>
      <c r="M577" s="67"/>
      <c r="N577" s="67"/>
      <c r="O577" s="67"/>
      <c r="P577" s="67"/>
      <c r="Q577" s="67"/>
      <c r="R577" s="67"/>
      <c r="S577" s="67"/>
      <c r="T577" s="67"/>
      <c r="U577" s="67"/>
      <c r="V577" s="67"/>
      <c r="W577" s="67"/>
      <c r="X577" s="67"/>
      <c r="Y577" s="67"/>
      <c r="Z577" s="82"/>
      <c r="AA577" s="67"/>
      <c r="AB577" s="67"/>
      <c r="AC577" s="67"/>
      <c r="AD577" s="67"/>
      <c r="AE577" s="67"/>
      <c r="AF577" s="67"/>
      <c r="AG577" s="67"/>
      <c r="AH577" s="67"/>
      <c r="AI577" s="67"/>
      <c r="AJ577" s="67"/>
      <c r="AK577" s="67"/>
      <c r="AL577" s="67"/>
    </row>
    <row r="578" spans="1:38" ht="15.75" customHeight="1">
      <c r="A578" s="67"/>
      <c r="B578" s="67"/>
      <c r="C578" s="67"/>
      <c r="D578" s="67"/>
      <c r="E578" s="67"/>
      <c r="F578" s="67"/>
      <c r="G578" s="67"/>
      <c r="H578" s="67"/>
      <c r="I578" s="67"/>
      <c r="J578" s="82"/>
      <c r="K578" s="67"/>
      <c r="L578" s="67"/>
      <c r="M578" s="67"/>
      <c r="N578" s="67"/>
      <c r="O578" s="67"/>
      <c r="P578" s="67"/>
      <c r="Q578" s="67"/>
      <c r="R578" s="67"/>
      <c r="S578" s="67"/>
      <c r="T578" s="67"/>
      <c r="U578" s="67"/>
      <c r="V578" s="67"/>
      <c r="W578" s="67"/>
      <c r="X578" s="67"/>
      <c r="Y578" s="67"/>
      <c r="Z578" s="82"/>
      <c r="AA578" s="67"/>
      <c r="AB578" s="67"/>
      <c r="AC578" s="67"/>
      <c r="AD578" s="67"/>
      <c r="AE578" s="67"/>
      <c r="AF578" s="67"/>
      <c r="AG578" s="67"/>
      <c r="AH578" s="67"/>
      <c r="AI578" s="67"/>
      <c r="AJ578" s="67"/>
      <c r="AK578" s="67"/>
      <c r="AL578" s="67"/>
    </row>
    <row r="579" spans="1:38" ht="15.75" customHeight="1">
      <c r="A579" s="67"/>
      <c r="B579" s="67"/>
      <c r="C579" s="67"/>
      <c r="D579" s="67"/>
      <c r="E579" s="67"/>
      <c r="F579" s="67"/>
      <c r="G579" s="67"/>
      <c r="H579" s="67"/>
      <c r="I579" s="67"/>
      <c r="J579" s="82"/>
      <c r="K579" s="67"/>
      <c r="L579" s="67"/>
      <c r="M579" s="67"/>
      <c r="N579" s="67"/>
      <c r="O579" s="67"/>
      <c r="P579" s="67"/>
      <c r="Q579" s="67"/>
      <c r="R579" s="67"/>
      <c r="S579" s="67"/>
      <c r="T579" s="67"/>
      <c r="U579" s="67"/>
      <c r="V579" s="67"/>
      <c r="W579" s="67"/>
      <c r="X579" s="67"/>
      <c r="Y579" s="67"/>
      <c r="Z579" s="82"/>
      <c r="AA579" s="67"/>
      <c r="AB579" s="67"/>
      <c r="AC579" s="67"/>
      <c r="AD579" s="67"/>
      <c r="AE579" s="67"/>
      <c r="AF579" s="67"/>
      <c r="AG579" s="67"/>
      <c r="AH579" s="67"/>
      <c r="AI579" s="67"/>
      <c r="AJ579" s="67"/>
      <c r="AK579" s="67"/>
      <c r="AL579" s="67"/>
    </row>
    <row r="580" spans="1:38" ht="15.75" customHeight="1">
      <c r="A580" s="67"/>
      <c r="B580" s="67"/>
      <c r="C580" s="67"/>
      <c r="D580" s="67"/>
      <c r="E580" s="67"/>
      <c r="F580" s="67"/>
      <c r="G580" s="67"/>
      <c r="H580" s="67"/>
      <c r="I580" s="67"/>
      <c r="J580" s="82"/>
      <c r="K580" s="67"/>
      <c r="L580" s="67"/>
      <c r="M580" s="67"/>
      <c r="N580" s="67"/>
      <c r="O580" s="67"/>
      <c r="P580" s="67"/>
      <c r="Q580" s="67"/>
      <c r="R580" s="67"/>
      <c r="S580" s="67"/>
      <c r="T580" s="67"/>
      <c r="U580" s="67"/>
      <c r="V580" s="67"/>
      <c r="W580" s="67"/>
      <c r="X580" s="67"/>
      <c r="Y580" s="67"/>
      <c r="Z580" s="82"/>
      <c r="AA580" s="67"/>
      <c r="AB580" s="67"/>
      <c r="AC580" s="67"/>
      <c r="AD580" s="67"/>
      <c r="AE580" s="67"/>
      <c r="AF580" s="67"/>
      <c r="AG580" s="67"/>
      <c r="AH580" s="67"/>
      <c r="AI580" s="67"/>
      <c r="AJ580" s="67"/>
      <c r="AK580" s="67"/>
      <c r="AL580" s="67"/>
    </row>
    <row r="581" spans="1:38" ht="15.75" customHeight="1">
      <c r="A581" s="67"/>
      <c r="B581" s="67"/>
      <c r="C581" s="67"/>
      <c r="D581" s="67"/>
      <c r="E581" s="67"/>
      <c r="F581" s="67"/>
      <c r="G581" s="67"/>
      <c r="H581" s="67"/>
      <c r="I581" s="67"/>
      <c r="J581" s="82"/>
      <c r="K581" s="67"/>
      <c r="L581" s="67"/>
      <c r="M581" s="67"/>
      <c r="N581" s="67"/>
      <c r="O581" s="67"/>
      <c r="P581" s="67"/>
      <c r="Q581" s="67"/>
      <c r="R581" s="67"/>
      <c r="S581" s="67"/>
      <c r="T581" s="67"/>
      <c r="U581" s="67"/>
      <c r="V581" s="67"/>
      <c r="W581" s="67"/>
      <c r="X581" s="67"/>
      <c r="Y581" s="67"/>
      <c r="Z581" s="82"/>
      <c r="AA581" s="67"/>
      <c r="AB581" s="67"/>
      <c r="AC581" s="67"/>
      <c r="AD581" s="67"/>
      <c r="AE581" s="67"/>
      <c r="AF581" s="67"/>
      <c r="AG581" s="67"/>
      <c r="AH581" s="67"/>
      <c r="AI581" s="67"/>
      <c r="AJ581" s="67"/>
      <c r="AK581" s="67"/>
      <c r="AL581" s="67"/>
    </row>
    <row r="582" spans="1:38" ht="15.75" customHeight="1">
      <c r="A582" s="67"/>
      <c r="B582" s="67"/>
      <c r="C582" s="67"/>
      <c r="D582" s="67"/>
      <c r="E582" s="67"/>
      <c r="F582" s="67"/>
      <c r="G582" s="67"/>
      <c r="H582" s="67"/>
      <c r="I582" s="67"/>
      <c r="J582" s="82"/>
      <c r="K582" s="67"/>
      <c r="L582" s="67"/>
      <c r="M582" s="67"/>
      <c r="N582" s="67"/>
      <c r="O582" s="67"/>
      <c r="P582" s="67"/>
      <c r="Q582" s="67"/>
      <c r="R582" s="67"/>
      <c r="S582" s="67"/>
      <c r="T582" s="67"/>
      <c r="U582" s="67"/>
      <c r="V582" s="67"/>
      <c r="W582" s="67"/>
      <c r="X582" s="67"/>
      <c r="Y582" s="67"/>
      <c r="Z582" s="82"/>
      <c r="AA582" s="67"/>
      <c r="AB582" s="67"/>
      <c r="AC582" s="67"/>
      <c r="AD582" s="67"/>
      <c r="AE582" s="67"/>
      <c r="AF582" s="67"/>
      <c r="AG582" s="67"/>
      <c r="AH582" s="67"/>
      <c r="AI582" s="67"/>
      <c r="AJ582" s="67"/>
      <c r="AK582" s="67"/>
      <c r="AL582" s="67"/>
    </row>
    <row r="583" spans="1:38" ht="15.75" customHeight="1">
      <c r="A583" s="67"/>
      <c r="B583" s="67"/>
      <c r="C583" s="67"/>
      <c r="D583" s="67"/>
      <c r="E583" s="67"/>
      <c r="F583" s="67"/>
      <c r="G583" s="67"/>
      <c r="H583" s="67"/>
      <c r="I583" s="67"/>
      <c r="J583" s="82"/>
      <c r="K583" s="67"/>
      <c r="L583" s="67"/>
      <c r="M583" s="67"/>
      <c r="N583" s="67"/>
      <c r="O583" s="67"/>
      <c r="P583" s="67"/>
      <c r="Q583" s="67"/>
      <c r="R583" s="67"/>
      <c r="S583" s="67"/>
      <c r="T583" s="67"/>
      <c r="U583" s="67"/>
      <c r="V583" s="67"/>
      <c r="W583" s="67"/>
      <c r="X583" s="67"/>
      <c r="Y583" s="67"/>
      <c r="Z583" s="82"/>
      <c r="AA583" s="67"/>
      <c r="AB583" s="67"/>
      <c r="AC583" s="67"/>
      <c r="AD583" s="67"/>
      <c r="AE583" s="67"/>
      <c r="AF583" s="67"/>
      <c r="AG583" s="67"/>
      <c r="AH583" s="67"/>
      <c r="AI583" s="67"/>
      <c r="AJ583" s="67"/>
      <c r="AK583" s="67"/>
      <c r="AL583" s="67"/>
    </row>
    <row r="584" spans="1:38" ht="15.75" customHeight="1">
      <c r="A584" s="67"/>
      <c r="B584" s="67"/>
      <c r="C584" s="67"/>
      <c r="D584" s="67"/>
      <c r="E584" s="67"/>
      <c r="F584" s="67"/>
      <c r="G584" s="67"/>
      <c r="H584" s="67"/>
      <c r="I584" s="67"/>
      <c r="J584" s="82"/>
      <c r="K584" s="67"/>
      <c r="L584" s="67"/>
      <c r="M584" s="67"/>
      <c r="N584" s="67"/>
      <c r="O584" s="67"/>
      <c r="P584" s="67"/>
      <c r="Q584" s="67"/>
      <c r="R584" s="67"/>
      <c r="S584" s="67"/>
      <c r="T584" s="67"/>
      <c r="U584" s="67"/>
      <c r="V584" s="67"/>
      <c r="W584" s="67"/>
      <c r="X584" s="67"/>
      <c r="Y584" s="67"/>
      <c r="Z584" s="82"/>
      <c r="AA584" s="67"/>
      <c r="AB584" s="67"/>
      <c r="AC584" s="67"/>
      <c r="AD584" s="67"/>
      <c r="AE584" s="67"/>
      <c r="AF584" s="67"/>
      <c r="AG584" s="67"/>
      <c r="AH584" s="67"/>
      <c r="AI584" s="67"/>
      <c r="AJ584" s="67"/>
      <c r="AK584" s="67"/>
      <c r="AL584" s="67"/>
    </row>
    <row r="585" spans="1:38" ht="15.75" customHeight="1">
      <c r="A585" s="67"/>
      <c r="B585" s="67"/>
      <c r="C585" s="67"/>
      <c r="D585" s="67"/>
      <c r="E585" s="67"/>
      <c r="F585" s="67"/>
      <c r="G585" s="67"/>
      <c r="H585" s="67"/>
      <c r="I585" s="67"/>
      <c r="J585" s="82"/>
      <c r="K585" s="67"/>
      <c r="L585" s="67"/>
      <c r="M585" s="67"/>
      <c r="N585" s="67"/>
      <c r="O585" s="67"/>
      <c r="P585" s="67"/>
      <c r="Q585" s="67"/>
      <c r="R585" s="67"/>
      <c r="S585" s="67"/>
      <c r="T585" s="67"/>
      <c r="U585" s="67"/>
      <c r="V585" s="67"/>
      <c r="W585" s="67"/>
      <c r="X585" s="67"/>
      <c r="Y585" s="67"/>
      <c r="Z585" s="82"/>
      <c r="AA585" s="67"/>
      <c r="AB585" s="67"/>
      <c r="AC585" s="67"/>
      <c r="AD585" s="67"/>
      <c r="AE585" s="67"/>
      <c r="AF585" s="67"/>
      <c r="AG585" s="67"/>
      <c r="AH585" s="67"/>
      <c r="AI585" s="67"/>
      <c r="AJ585" s="67"/>
      <c r="AK585" s="67"/>
      <c r="AL585" s="67"/>
    </row>
    <row r="586" spans="1:38" ht="15.75" customHeight="1">
      <c r="A586" s="67"/>
      <c r="B586" s="67"/>
      <c r="C586" s="67"/>
      <c r="D586" s="67"/>
      <c r="E586" s="67"/>
      <c r="F586" s="67"/>
      <c r="G586" s="67"/>
      <c r="H586" s="67"/>
      <c r="I586" s="67"/>
      <c r="J586" s="82"/>
      <c r="K586" s="67"/>
      <c r="L586" s="67"/>
      <c r="M586" s="67"/>
      <c r="N586" s="67"/>
      <c r="O586" s="67"/>
      <c r="P586" s="67"/>
      <c r="Q586" s="67"/>
      <c r="R586" s="67"/>
      <c r="S586" s="67"/>
      <c r="T586" s="67"/>
      <c r="U586" s="67"/>
      <c r="V586" s="67"/>
      <c r="W586" s="67"/>
      <c r="X586" s="67"/>
      <c r="Y586" s="67"/>
      <c r="Z586" s="82"/>
      <c r="AA586" s="67"/>
      <c r="AB586" s="67"/>
      <c r="AC586" s="67"/>
      <c r="AD586" s="67"/>
      <c r="AE586" s="67"/>
      <c r="AF586" s="67"/>
      <c r="AG586" s="67"/>
      <c r="AH586" s="67"/>
      <c r="AI586" s="67"/>
      <c r="AJ586" s="67"/>
      <c r="AK586" s="67"/>
      <c r="AL586" s="67"/>
    </row>
    <row r="587" spans="1:38" ht="15.75" customHeight="1">
      <c r="A587" s="67"/>
      <c r="B587" s="67"/>
      <c r="C587" s="67"/>
      <c r="D587" s="67"/>
      <c r="E587" s="67"/>
      <c r="F587" s="67"/>
      <c r="G587" s="67"/>
      <c r="H587" s="67"/>
      <c r="I587" s="67"/>
      <c r="J587" s="82"/>
      <c r="K587" s="67"/>
      <c r="L587" s="67"/>
      <c r="M587" s="67"/>
      <c r="N587" s="67"/>
      <c r="O587" s="67"/>
      <c r="P587" s="67"/>
      <c r="Q587" s="67"/>
      <c r="R587" s="67"/>
      <c r="S587" s="67"/>
      <c r="T587" s="67"/>
      <c r="U587" s="67"/>
      <c r="V587" s="67"/>
      <c r="W587" s="67"/>
      <c r="X587" s="67"/>
      <c r="Y587" s="67"/>
      <c r="Z587" s="82"/>
      <c r="AA587" s="67"/>
      <c r="AB587" s="67"/>
      <c r="AC587" s="67"/>
      <c r="AD587" s="67"/>
      <c r="AE587" s="67"/>
      <c r="AF587" s="67"/>
      <c r="AG587" s="67"/>
      <c r="AH587" s="67"/>
      <c r="AI587" s="67"/>
      <c r="AJ587" s="67"/>
      <c r="AK587" s="67"/>
      <c r="AL587" s="67"/>
    </row>
    <row r="588" spans="1:38" ht="15.75" customHeight="1">
      <c r="A588" s="67"/>
      <c r="B588" s="67"/>
      <c r="C588" s="67"/>
      <c r="D588" s="67"/>
      <c r="E588" s="67"/>
      <c r="F588" s="67"/>
      <c r="G588" s="67"/>
      <c r="H588" s="67"/>
      <c r="I588" s="67"/>
      <c r="J588" s="82"/>
      <c r="K588" s="67"/>
      <c r="L588" s="67"/>
      <c r="M588" s="67"/>
      <c r="N588" s="67"/>
      <c r="O588" s="67"/>
      <c r="P588" s="67"/>
      <c r="Q588" s="67"/>
      <c r="R588" s="67"/>
      <c r="S588" s="67"/>
      <c r="T588" s="67"/>
      <c r="U588" s="67"/>
      <c r="V588" s="67"/>
      <c r="W588" s="67"/>
      <c r="X588" s="67"/>
      <c r="Y588" s="67"/>
      <c r="Z588" s="82"/>
      <c r="AA588" s="67"/>
      <c r="AB588" s="67"/>
      <c r="AC588" s="67"/>
      <c r="AD588" s="67"/>
      <c r="AE588" s="67"/>
      <c r="AF588" s="67"/>
      <c r="AG588" s="67"/>
      <c r="AH588" s="67"/>
      <c r="AI588" s="67"/>
      <c r="AJ588" s="67"/>
      <c r="AK588" s="67"/>
      <c r="AL588" s="67"/>
    </row>
    <row r="589" spans="1:38" ht="15.75" customHeight="1">
      <c r="A589" s="67"/>
      <c r="B589" s="67"/>
      <c r="C589" s="67"/>
      <c r="D589" s="67"/>
      <c r="E589" s="67"/>
      <c r="F589" s="67"/>
      <c r="G589" s="67"/>
      <c r="H589" s="67"/>
      <c r="I589" s="67"/>
      <c r="J589" s="82"/>
      <c r="K589" s="67"/>
      <c r="L589" s="67"/>
      <c r="M589" s="67"/>
      <c r="N589" s="67"/>
      <c r="O589" s="67"/>
      <c r="P589" s="67"/>
      <c r="Q589" s="67"/>
      <c r="R589" s="67"/>
      <c r="S589" s="67"/>
      <c r="T589" s="67"/>
      <c r="U589" s="67"/>
      <c r="V589" s="67"/>
      <c r="W589" s="67"/>
      <c r="X589" s="67"/>
      <c r="Y589" s="67"/>
      <c r="Z589" s="82"/>
      <c r="AA589" s="67"/>
      <c r="AB589" s="67"/>
      <c r="AC589" s="67"/>
      <c r="AD589" s="67"/>
      <c r="AE589" s="67"/>
      <c r="AF589" s="67"/>
      <c r="AG589" s="67"/>
      <c r="AH589" s="67"/>
      <c r="AI589" s="67"/>
      <c r="AJ589" s="67"/>
      <c r="AK589" s="67"/>
      <c r="AL589" s="67"/>
    </row>
    <row r="590" spans="1:38" ht="15.75" customHeight="1">
      <c r="A590" s="67"/>
      <c r="B590" s="67"/>
      <c r="C590" s="67"/>
      <c r="D590" s="67"/>
      <c r="E590" s="67"/>
      <c r="F590" s="67"/>
      <c r="G590" s="67"/>
      <c r="H590" s="67"/>
      <c r="I590" s="67"/>
      <c r="J590" s="82"/>
      <c r="K590" s="67"/>
      <c r="L590" s="67"/>
      <c r="M590" s="67"/>
      <c r="N590" s="67"/>
      <c r="O590" s="67"/>
      <c r="P590" s="67"/>
      <c r="Q590" s="67"/>
      <c r="R590" s="67"/>
      <c r="S590" s="67"/>
      <c r="T590" s="67"/>
      <c r="U590" s="67"/>
      <c r="V590" s="67"/>
      <c r="W590" s="67"/>
      <c r="X590" s="67"/>
      <c r="Y590" s="67"/>
      <c r="Z590" s="82"/>
      <c r="AA590" s="67"/>
      <c r="AB590" s="67"/>
      <c r="AC590" s="67"/>
      <c r="AD590" s="67"/>
      <c r="AE590" s="67"/>
      <c r="AF590" s="67"/>
      <c r="AG590" s="67"/>
      <c r="AH590" s="67"/>
      <c r="AI590" s="67"/>
      <c r="AJ590" s="67"/>
      <c r="AK590" s="67"/>
      <c r="AL590" s="67"/>
    </row>
    <row r="591" spans="1:38" ht="15.75" customHeight="1">
      <c r="A591" s="67"/>
      <c r="B591" s="67"/>
      <c r="C591" s="67"/>
      <c r="D591" s="67"/>
      <c r="E591" s="67"/>
      <c r="F591" s="67"/>
      <c r="G591" s="67"/>
      <c r="H591" s="67"/>
      <c r="I591" s="67"/>
      <c r="J591" s="82"/>
      <c r="K591" s="67"/>
      <c r="L591" s="67"/>
      <c r="M591" s="67"/>
      <c r="N591" s="67"/>
      <c r="O591" s="67"/>
      <c r="P591" s="67"/>
      <c r="Q591" s="67"/>
      <c r="R591" s="67"/>
      <c r="S591" s="67"/>
      <c r="T591" s="67"/>
      <c r="U591" s="67"/>
      <c r="V591" s="67"/>
      <c r="W591" s="67"/>
      <c r="X591" s="67"/>
      <c r="Y591" s="67"/>
      <c r="Z591" s="82"/>
      <c r="AA591" s="67"/>
      <c r="AB591" s="67"/>
      <c r="AC591" s="67"/>
      <c r="AD591" s="67"/>
      <c r="AE591" s="67"/>
      <c r="AF591" s="67"/>
      <c r="AG591" s="67"/>
      <c r="AH591" s="67"/>
      <c r="AI591" s="67"/>
      <c r="AJ591" s="67"/>
      <c r="AK591" s="67"/>
      <c r="AL591" s="67"/>
    </row>
    <row r="592" spans="1:38" ht="15.75" customHeight="1">
      <c r="A592" s="67"/>
      <c r="B592" s="67"/>
      <c r="C592" s="67"/>
      <c r="D592" s="67"/>
      <c r="E592" s="67"/>
      <c r="F592" s="67"/>
      <c r="G592" s="67"/>
      <c r="H592" s="67"/>
      <c r="I592" s="67"/>
      <c r="J592" s="82"/>
      <c r="K592" s="67"/>
      <c r="L592" s="67"/>
      <c r="M592" s="67"/>
      <c r="N592" s="67"/>
      <c r="O592" s="67"/>
      <c r="P592" s="67"/>
      <c r="Q592" s="67"/>
      <c r="R592" s="67"/>
      <c r="S592" s="67"/>
      <c r="T592" s="67"/>
      <c r="U592" s="67"/>
      <c r="V592" s="67"/>
      <c r="W592" s="67"/>
      <c r="X592" s="67"/>
      <c r="Y592" s="67"/>
      <c r="Z592" s="82"/>
      <c r="AA592" s="67"/>
      <c r="AB592" s="67"/>
      <c r="AC592" s="67"/>
      <c r="AD592" s="67"/>
      <c r="AE592" s="67"/>
      <c r="AF592" s="67"/>
      <c r="AG592" s="67"/>
      <c r="AH592" s="67"/>
      <c r="AI592" s="67"/>
      <c r="AJ592" s="67"/>
      <c r="AK592" s="67"/>
      <c r="AL592" s="67"/>
    </row>
    <row r="593" spans="1:38" ht="15.75" customHeight="1">
      <c r="A593" s="67"/>
      <c r="B593" s="67"/>
      <c r="C593" s="67"/>
      <c r="D593" s="67"/>
      <c r="E593" s="67"/>
      <c r="F593" s="67"/>
      <c r="G593" s="67"/>
      <c r="H593" s="67"/>
      <c r="I593" s="67"/>
      <c r="J593" s="82"/>
      <c r="K593" s="67"/>
      <c r="L593" s="67"/>
      <c r="M593" s="67"/>
      <c r="N593" s="67"/>
      <c r="O593" s="67"/>
      <c r="P593" s="67"/>
      <c r="Q593" s="67"/>
      <c r="R593" s="67"/>
      <c r="S593" s="67"/>
      <c r="T593" s="67"/>
      <c r="U593" s="67"/>
      <c r="V593" s="67"/>
      <c r="W593" s="67"/>
      <c r="X593" s="67"/>
      <c r="Y593" s="67"/>
      <c r="Z593" s="82"/>
      <c r="AA593" s="67"/>
      <c r="AB593" s="67"/>
      <c r="AC593" s="67"/>
      <c r="AD593" s="67"/>
      <c r="AE593" s="67"/>
      <c r="AF593" s="67"/>
      <c r="AG593" s="67"/>
      <c r="AH593" s="67"/>
      <c r="AI593" s="67"/>
      <c r="AJ593" s="67"/>
      <c r="AK593" s="67"/>
      <c r="AL593" s="67"/>
    </row>
    <row r="594" spans="1:38" ht="15.75" customHeight="1">
      <c r="A594" s="67"/>
      <c r="B594" s="67"/>
      <c r="C594" s="67"/>
      <c r="D594" s="67"/>
      <c r="E594" s="67"/>
      <c r="F594" s="67"/>
      <c r="G594" s="67"/>
      <c r="H594" s="67"/>
      <c r="I594" s="67"/>
      <c r="J594" s="82"/>
      <c r="K594" s="67"/>
      <c r="L594" s="67"/>
      <c r="M594" s="67"/>
      <c r="N594" s="67"/>
      <c r="O594" s="67"/>
      <c r="P594" s="67"/>
      <c r="Q594" s="67"/>
      <c r="R594" s="67"/>
      <c r="S594" s="67"/>
      <c r="T594" s="67"/>
      <c r="U594" s="67"/>
      <c r="V594" s="67"/>
      <c r="W594" s="67"/>
      <c r="X594" s="67"/>
      <c r="Y594" s="67"/>
      <c r="Z594" s="82"/>
      <c r="AA594" s="67"/>
      <c r="AB594" s="67"/>
      <c r="AC594" s="67"/>
      <c r="AD594" s="67"/>
      <c r="AE594" s="67"/>
      <c r="AF594" s="67"/>
      <c r="AG594" s="67"/>
      <c r="AH594" s="67"/>
      <c r="AI594" s="67"/>
      <c r="AJ594" s="67"/>
      <c r="AK594" s="67"/>
      <c r="AL594" s="67"/>
    </row>
    <row r="595" spans="1:38" ht="15.75" customHeight="1">
      <c r="A595" s="67"/>
      <c r="B595" s="67"/>
      <c r="C595" s="67"/>
      <c r="D595" s="67"/>
      <c r="E595" s="67"/>
      <c r="F595" s="67"/>
      <c r="G595" s="67"/>
      <c r="H595" s="67"/>
      <c r="I595" s="67"/>
      <c r="J595" s="82"/>
      <c r="K595" s="67"/>
      <c r="L595" s="67"/>
      <c r="M595" s="67"/>
      <c r="N595" s="67"/>
      <c r="O595" s="67"/>
      <c r="P595" s="67"/>
      <c r="Q595" s="67"/>
      <c r="R595" s="67"/>
      <c r="S595" s="67"/>
      <c r="T595" s="67"/>
      <c r="U595" s="67"/>
      <c r="V595" s="67"/>
      <c r="W595" s="67"/>
      <c r="X595" s="67"/>
      <c r="Y595" s="67"/>
      <c r="Z595" s="82"/>
      <c r="AA595" s="67"/>
      <c r="AB595" s="67"/>
      <c r="AC595" s="67"/>
      <c r="AD595" s="67"/>
      <c r="AE595" s="67"/>
      <c r="AF595" s="67"/>
      <c r="AG595" s="67"/>
      <c r="AH595" s="67"/>
      <c r="AI595" s="67"/>
      <c r="AJ595" s="67"/>
      <c r="AK595" s="67"/>
      <c r="AL595" s="67"/>
    </row>
    <row r="596" spans="1:38" ht="15.75" customHeight="1">
      <c r="A596" s="67"/>
      <c r="B596" s="67"/>
      <c r="C596" s="67"/>
      <c r="D596" s="67"/>
      <c r="E596" s="67"/>
      <c r="F596" s="67"/>
      <c r="G596" s="67"/>
      <c r="H596" s="67"/>
      <c r="I596" s="67"/>
      <c r="J596" s="82"/>
      <c r="K596" s="67"/>
      <c r="L596" s="67"/>
      <c r="M596" s="67"/>
      <c r="N596" s="67"/>
      <c r="O596" s="67"/>
      <c r="P596" s="67"/>
      <c r="Q596" s="67"/>
      <c r="R596" s="67"/>
      <c r="S596" s="67"/>
      <c r="T596" s="67"/>
      <c r="U596" s="67"/>
      <c r="V596" s="67"/>
      <c r="W596" s="67"/>
      <c r="X596" s="67"/>
      <c r="Y596" s="67"/>
      <c r="Z596" s="82"/>
      <c r="AA596" s="67"/>
      <c r="AB596" s="67"/>
      <c r="AC596" s="67"/>
      <c r="AD596" s="67"/>
      <c r="AE596" s="67"/>
      <c r="AF596" s="67"/>
      <c r="AG596" s="67"/>
      <c r="AH596" s="67"/>
      <c r="AI596" s="67"/>
      <c r="AJ596" s="67"/>
      <c r="AK596" s="67"/>
      <c r="AL596" s="67"/>
    </row>
    <row r="597" spans="1:38" ht="15.75" customHeight="1">
      <c r="A597" s="67"/>
      <c r="B597" s="67"/>
      <c r="C597" s="67"/>
      <c r="D597" s="67"/>
      <c r="E597" s="67"/>
      <c r="F597" s="67"/>
      <c r="G597" s="67"/>
      <c r="H597" s="67"/>
      <c r="I597" s="67"/>
      <c r="J597" s="82"/>
      <c r="K597" s="67"/>
      <c r="L597" s="67"/>
      <c r="M597" s="67"/>
      <c r="N597" s="67"/>
      <c r="O597" s="67"/>
      <c r="P597" s="67"/>
      <c r="Q597" s="67"/>
      <c r="R597" s="67"/>
      <c r="S597" s="67"/>
      <c r="T597" s="67"/>
      <c r="U597" s="67"/>
      <c r="V597" s="67"/>
      <c r="W597" s="67"/>
      <c r="X597" s="67"/>
      <c r="Y597" s="67"/>
      <c r="Z597" s="82"/>
      <c r="AA597" s="67"/>
      <c r="AB597" s="67"/>
      <c r="AC597" s="67"/>
      <c r="AD597" s="67"/>
      <c r="AE597" s="67"/>
      <c r="AF597" s="67"/>
      <c r="AG597" s="67"/>
      <c r="AH597" s="67"/>
      <c r="AI597" s="67"/>
      <c r="AJ597" s="67"/>
      <c r="AK597" s="67"/>
      <c r="AL597" s="67"/>
    </row>
    <row r="598" spans="1:38" ht="15.75" customHeight="1">
      <c r="A598" s="67"/>
      <c r="B598" s="67"/>
      <c r="C598" s="67"/>
      <c r="D598" s="67"/>
      <c r="E598" s="67"/>
      <c r="F598" s="67"/>
      <c r="G598" s="67"/>
      <c r="H598" s="67"/>
      <c r="I598" s="67"/>
      <c r="J598" s="82"/>
      <c r="K598" s="67"/>
      <c r="L598" s="67"/>
      <c r="M598" s="67"/>
      <c r="N598" s="67"/>
      <c r="O598" s="67"/>
      <c r="P598" s="67"/>
      <c r="Q598" s="67"/>
      <c r="R598" s="67"/>
      <c r="S598" s="67"/>
      <c r="T598" s="67"/>
      <c r="U598" s="67"/>
      <c r="V598" s="67"/>
      <c r="W598" s="67"/>
      <c r="X598" s="67"/>
      <c r="Y598" s="67"/>
      <c r="Z598" s="82"/>
      <c r="AA598" s="67"/>
      <c r="AB598" s="67"/>
      <c r="AC598" s="67"/>
      <c r="AD598" s="67"/>
      <c r="AE598" s="67"/>
      <c r="AF598" s="67"/>
      <c r="AG598" s="67"/>
      <c r="AH598" s="67"/>
      <c r="AI598" s="67"/>
      <c r="AJ598" s="67"/>
      <c r="AK598" s="67"/>
      <c r="AL598" s="67"/>
    </row>
    <row r="599" spans="1:38" ht="15.75" customHeight="1">
      <c r="A599" s="67"/>
      <c r="B599" s="67"/>
      <c r="C599" s="67"/>
      <c r="D599" s="67"/>
      <c r="E599" s="67"/>
      <c r="F599" s="67"/>
      <c r="G599" s="67"/>
      <c r="H599" s="67"/>
      <c r="I599" s="67"/>
      <c r="J599" s="82"/>
      <c r="K599" s="67"/>
      <c r="L599" s="67"/>
      <c r="M599" s="67"/>
      <c r="N599" s="67"/>
      <c r="O599" s="67"/>
      <c r="P599" s="67"/>
      <c r="Q599" s="67"/>
      <c r="R599" s="67"/>
      <c r="S599" s="67"/>
      <c r="T599" s="67"/>
      <c r="U599" s="67"/>
      <c r="V599" s="67"/>
      <c r="W599" s="67"/>
      <c r="X599" s="67"/>
      <c r="Y599" s="67"/>
      <c r="Z599" s="82"/>
      <c r="AA599" s="67"/>
      <c r="AB599" s="67"/>
      <c r="AC599" s="67"/>
      <c r="AD599" s="67"/>
      <c r="AE599" s="67"/>
      <c r="AF599" s="67"/>
      <c r="AG599" s="67"/>
      <c r="AH599" s="67"/>
      <c r="AI599" s="67"/>
      <c r="AJ599" s="67"/>
      <c r="AK599" s="67"/>
      <c r="AL599" s="67"/>
    </row>
    <row r="600" spans="1:38" ht="15.75" customHeight="1">
      <c r="A600" s="67"/>
      <c r="B600" s="67"/>
      <c r="C600" s="67"/>
      <c r="D600" s="67"/>
      <c r="E600" s="67"/>
      <c r="F600" s="67"/>
      <c r="G600" s="67"/>
      <c r="H600" s="67"/>
      <c r="I600" s="67"/>
      <c r="J600" s="82"/>
      <c r="K600" s="67"/>
      <c r="L600" s="67"/>
      <c r="M600" s="67"/>
      <c r="N600" s="67"/>
      <c r="O600" s="67"/>
      <c r="P600" s="67"/>
      <c r="Q600" s="67"/>
      <c r="R600" s="67"/>
      <c r="S600" s="67"/>
      <c r="T600" s="67"/>
      <c r="U600" s="67"/>
      <c r="V600" s="67"/>
      <c r="W600" s="67"/>
      <c r="X600" s="67"/>
      <c r="Y600" s="67"/>
      <c r="Z600" s="82"/>
      <c r="AA600" s="67"/>
      <c r="AB600" s="67"/>
      <c r="AC600" s="67"/>
      <c r="AD600" s="67"/>
      <c r="AE600" s="67"/>
      <c r="AF600" s="67"/>
      <c r="AG600" s="67"/>
      <c r="AH600" s="67"/>
      <c r="AI600" s="67"/>
      <c r="AJ600" s="67"/>
      <c r="AK600" s="67"/>
      <c r="AL600" s="67"/>
    </row>
    <row r="601" spans="1:38" ht="15.75" customHeight="1">
      <c r="A601" s="67"/>
      <c r="B601" s="67"/>
      <c r="C601" s="67"/>
      <c r="D601" s="67"/>
      <c r="E601" s="67"/>
      <c r="F601" s="67"/>
      <c r="G601" s="67"/>
      <c r="H601" s="67"/>
      <c r="I601" s="67"/>
      <c r="J601" s="82"/>
      <c r="K601" s="67"/>
      <c r="L601" s="67"/>
      <c r="M601" s="67"/>
      <c r="N601" s="67"/>
      <c r="O601" s="67"/>
      <c r="P601" s="67"/>
      <c r="Q601" s="67"/>
      <c r="R601" s="67"/>
      <c r="S601" s="67"/>
      <c r="T601" s="67"/>
      <c r="U601" s="67"/>
      <c r="V601" s="67"/>
      <c r="W601" s="67"/>
      <c r="X601" s="67"/>
      <c r="Y601" s="67"/>
      <c r="Z601" s="82"/>
      <c r="AA601" s="67"/>
      <c r="AB601" s="67"/>
      <c r="AC601" s="67"/>
      <c r="AD601" s="67"/>
      <c r="AE601" s="67"/>
      <c r="AF601" s="67"/>
      <c r="AG601" s="67"/>
      <c r="AH601" s="67"/>
      <c r="AI601" s="67"/>
      <c r="AJ601" s="67"/>
      <c r="AK601" s="67"/>
      <c r="AL601" s="67"/>
    </row>
    <row r="602" spans="1:38" ht="15.75" customHeight="1">
      <c r="A602" s="67"/>
      <c r="B602" s="67"/>
      <c r="C602" s="67"/>
      <c r="D602" s="67"/>
      <c r="E602" s="67"/>
      <c r="F602" s="67"/>
      <c r="G602" s="67"/>
      <c r="H602" s="67"/>
      <c r="I602" s="67"/>
      <c r="J602" s="82"/>
      <c r="K602" s="67"/>
      <c r="L602" s="67"/>
      <c r="M602" s="67"/>
      <c r="N602" s="67"/>
      <c r="O602" s="67"/>
      <c r="P602" s="67"/>
      <c r="Q602" s="67"/>
      <c r="R602" s="67"/>
      <c r="S602" s="67"/>
      <c r="T602" s="67"/>
      <c r="U602" s="67"/>
      <c r="V602" s="67"/>
      <c r="W602" s="67"/>
      <c r="X602" s="67"/>
      <c r="Y602" s="67"/>
      <c r="Z602" s="82"/>
      <c r="AA602" s="67"/>
      <c r="AB602" s="67"/>
      <c r="AC602" s="67"/>
      <c r="AD602" s="67"/>
      <c r="AE602" s="67"/>
      <c r="AF602" s="67"/>
      <c r="AG602" s="67"/>
      <c r="AH602" s="67"/>
      <c r="AI602" s="67"/>
      <c r="AJ602" s="67"/>
      <c r="AK602" s="67"/>
      <c r="AL602" s="67"/>
    </row>
    <row r="603" spans="1:38" ht="15.75" customHeight="1">
      <c r="A603" s="67"/>
      <c r="B603" s="67"/>
      <c r="C603" s="67"/>
      <c r="D603" s="67"/>
      <c r="E603" s="67"/>
      <c r="F603" s="67"/>
      <c r="G603" s="67"/>
      <c r="H603" s="67"/>
      <c r="I603" s="67"/>
      <c r="J603" s="82"/>
      <c r="K603" s="67"/>
      <c r="L603" s="67"/>
      <c r="M603" s="67"/>
      <c r="N603" s="67"/>
      <c r="O603" s="67"/>
      <c r="P603" s="67"/>
      <c r="Q603" s="67"/>
      <c r="R603" s="67"/>
      <c r="S603" s="67"/>
      <c r="T603" s="67"/>
      <c r="U603" s="67"/>
      <c r="V603" s="67"/>
      <c r="W603" s="67"/>
      <c r="X603" s="67"/>
      <c r="Y603" s="67"/>
      <c r="Z603" s="82"/>
      <c r="AA603" s="67"/>
      <c r="AB603" s="67"/>
      <c r="AC603" s="67"/>
      <c r="AD603" s="67"/>
      <c r="AE603" s="67"/>
      <c r="AF603" s="67"/>
      <c r="AG603" s="67"/>
      <c r="AH603" s="67"/>
      <c r="AI603" s="67"/>
      <c r="AJ603" s="67"/>
      <c r="AK603" s="67"/>
      <c r="AL603" s="67"/>
    </row>
    <row r="604" spans="1:38" ht="15.75" customHeight="1">
      <c r="A604" s="67"/>
      <c r="B604" s="67"/>
      <c r="C604" s="67"/>
      <c r="D604" s="67"/>
      <c r="E604" s="67"/>
      <c r="F604" s="67"/>
      <c r="G604" s="67"/>
      <c r="H604" s="67"/>
      <c r="I604" s="67"/>
      <c r="J604" s="82"/>
      <c r="K604" s="67"/>
      <c r="L604" s="67"/>
      <c r="M604" s="67"/>
      <c r="N604" s="67"/>
      <c r="O604" s="67"/>
      <c r="P604" s="67"/>
      <c r="Q604" s="67"/>
      <c r="R604" s="67"/>
      <c r="S604" s="67"/>
      <c r="T604" s="67"/>
      <c r="U604" s="67"/>
      <c r="V604" s="67"/>
      <c r="W604" s="67"/>
      <c r="X604" s="67"/>
      <c r="Y604" s="67"/>
      <c r="Z604" s="82"/>
      <c r="AA604" s="67"/>
      <c r="AB604" s="67"/>
      <c r="AC604" s="67"/>
      <c r="AD604" s="67"/>
      <c r="AE604" s="67"/>
      <c r="AF604" s="67"/>
      <c r="AG604" s="67"/>
      <c r="AH604" s="67"/>
      <c r="AI604" s="67"/>
      <c r="AJ604" s="67"/>
      <c r="AK604" s="67"/>
      <c r="AL604" s="67"/>
    </row>
    <row r="605" spans="1:38" ht="15.75" customHeight="1">
      <c r="A605" s="67"/>
      <c r="B605" s="67"/>
      <c r="C605" s="67"/>
      <c r="D605" s="67"/>
      <c r="E605" s="67"/>
      <c r="F605" s="67"/>
      <c r="G605" s="67"/>
      <c r="H605" s="67"/>
      <c r="I605" s="67"/>
      <c r="J605" s="82"/>
      <c r="K605" s="67"/>
      <c r="L605" s="67"/>
      <c r="M605" s="67"/>
      <c r="N605" s="67"/>
      <c r="O605" s="67"/>
      <c r="P605" s="67"/>
      <c r="Q605" s="67"/>
      <c r="R605" s="67"/>
      <c r="S605" s="67"/>
      <c r="T605" s="67"/>
      <c r="U605" s="67"/>
      <c r="V605" s="67"/>
      <c r="W605" s="67"/>
      <c r="X605" s="67"/>
      <c r="Y605" s="67"/>
      <c r="Z605" s="82"/>
      <c r="AA605" s="67"/>
      <c r="AB605" s="67"/>
      <c r="AC605" s="67"/>
      <c r="AD605" s="67"/>
      <c r="AE605" s="67"/>
      <c r="AF605" s="67"/>
      <c r="AG605" s="67"/>
      <c r="AH605" s="67"/>
      <c r="AI605" s="67"/>
      <c r="AJ605" s="67"/>
      <c r="AK605" s="67"/>
      <c r="AL605" s="67"/>
    </row>
    <row r="606" spans="1:38" ht="15.75" customHeight="1">
      <c r="A606" s="67"/>
      <c r="B606" s="67"/>
      <c r="C606" s="67"/>
      <c r="D606" s="67"/>
      <c r="E606" s="67"/>
      <c r="F606" s="67"/>
      <c r="G606" s="67"/>
      <c r="H606" s="67"/>
      <c r="I606" s="67"/>
      <c r="J606" s="82"/>
      <c r="K606" s="67"/>
      <c r="L606" s="67"/>
      <c r="M606" s="67"/>
      <c r="N606" s="67"/>
      <c r="O606" s="67"/>
      <c r="P606" s="67"/>
      <c r="Q606" s="67"/>
      <c r="R606" s="67"/>
      <c r="S606" s="67"/>
      <c r="T606" s="67"/>
      <c r="U606" s="67"/>
      <c r="V606" s="67"/>
      <c r="W606" s="67"/>
      <c r="X606" s="67"/>
      <c r="Y606" s="67"/>
      <c r="Z606" s="82"/>
      <c r="AA606" s="67"/>
      <c r="AB606" s="67"/>
      <c r="AC606" s="67"/>
      <c r="AD606" s="67"/>
      <c r="AE606" s="67"/>
      <c r="AF606" s="67"/>
      <c r="AG606" s="67"/>
      <c r="AH606" s="67"/>
      <c r="AI606" s="67"/>
      <c r="AJ606" s="67"/>
      <c r="AK606" s="67"/>
      <c r="AL606" s="67"/>
    </row>
    <row r="607" spans="1:38" ht="15.75" customHeight="1">
      <c r="A607" s="67"/>
      <c r="B607" s="67"/>
      <c r="C607" s="67"/>
      <c r="D607" s="67"/>
      <c r="E607" s="67"/>
      <c r="F607" s="67"/>
      <c r="G607" s="67"/>
      <c r="H607" s="67"/>
      <c r="I607" s="67"/>
      <c r="J607" s="82"/>
      <c r="K607" s="67"/>
      <c r="L607" s="67"/>
      <c r="M607" s="67"/>
      <c r="N607" s="67"/>
      <c r="O607" s="67"/>
      <c r="P607" s="67"/>
      <c r="Q607" s="67"/>
      <c r="R607" s="67"/>
      <c r="S607" s="67"/>
      <c r="T607" s="67"/>
      <c r="U607" s="67"/>
      <c r="V607" s="67"/>
      <c r="W607" s="67"/>
      <c r="X607" s="67"/>
      <c r="Y607" s="67"/>
      <c r="Z607" s="82"/>
      <c r="AA607" s="67"/>
      <c r="AB607" s="67"/>
      <c r="AC607" s="67"/>
      <c r="AD607" s="67"/>
      <c r="AE607" s="67"/>
      <c r="AF607" s="67"/>
      <c r="AG607" s="67"/>
      <c r="AH607" s="67"/>
      <c r="AI607" s="67"/>
      <c r="AJ607" s="67"/>
      <c r="AK607" s="67"/>
      <c r="AL607" s="67"/>
    </row>
    <row r="608" spans="1:38" ht="15.75" customHeight="1">
      <c r="A608" s="67"/>
      <c r="B608" s="67"/>
      <c r="C608" s="67"/>
      <c r="D608" s="67"/>
      <c r="E608" s="67"/>
      <c r="F608" s="67"/>
      <c r="G608" s="67"/>
      <c r="H608" s="67"/>
      <c r="I608" s="67"/>
      <c r="J608" s="82"/>
      <c r="K608" s="67"/>
      <c r="L608" s="67"/>
      <c r="M608" s="67"/>
      <c r="N608" s="67"/>
      <c r="O608" s="67"/>
      <c r="P608" s="67"/>
      <c r="Q608" s="67"/>
      <c r="R608" s="67"/>
      <c r="S608" s="67"/>
      <c r="T608" s="67"/>
      <c r="U608" s="67"/>
      <c r="V608" s="67"/>
      <c r="W608" s="67"/>
      <c r="X608" s="67"/>
      <c r="Y608" s="67"/>
      <c r="Z608" s="82"/>
      <c r="AA608" s="67"/>
      <c r="AB608" s="67"/>
      <c r="AC608" s="67"/>
      <c r="AD608" s="67"/>
      <c r="AE608" s="67"/>
      <c r="AF608" s="67"/>
      <c r="AG608" s="67"/>
      <c r="AH608" s="67"/>
      <c r="AI608" s="67"/>
      <c r="AJ608" s="67"/>
      <c r="AK608" s="67"/>
      <c r="AL608" s="67"/>
    </row>
    <row r="609" spans="1:38" ht="15.75" customHeight="1">
      <c r="A609" s="67"/>
      <c r="B609" s="67"/>
      <c r="C609" s="67"/>
      <c r="D609" s="67"/>
      <c r="E609" s="67"/>
      <c r="F609" s="67"/>
      <c r="G609" s="67"/>
      <c r="H609" s="67"/>
      <c r="I609" s="67"/>
      <c r="J609" s="82"/>
      <c r="K609" s="67"/>
      <c r="L609" s="67"/>
      <c r="M609" s="67"/>
      <c r="N609" s="67"/>
      <c r="O609" s="67"/>
      <c r="P609" s="67"/>
      <c r="Q609" s="67"/>
      <c r="R609" s="67"/>
      <c r="S609" s="67"/>
      <c r="T609" s="67"/>
      <c r="U609" s="67"/>
      <c r="V609" s="67"/>
      <c r="W609" s="67"/>
      <c r="X609" s="67"/>
      <c r="Y609" s="67"/>
      <c r="Z609" s="82"/>
      <c r="AA609" s="67"/>
      <c r="AB609" s="67"/>
      <c r="AC609" s="67"/>
      <c r="AD609" s="67"/>
      <c r="AE609" s="67"/>
      <c r="AF609" s="67"/>
      <c r="AG609" s="67"/>
      <c r="AH609" s="67"/>
      <c r="AI609" s="67"/>
      <c r="AJ609" s="67"/>
      <c r="AK609" s="67"/>
      <c r="AL609" s="67"/>
    </row>
    <row r="610" spans="1:38" ht="15.75" customHeight="1">
      <c r="A610" s="67"/>
      <c r="B610" s="67"/>
      <c r="C610" s="67"/>
      <c r="D610" s="67"/>
      <c r="E610" s="67"/>
      <c r="F610" s="67"/>
      <c r="G610" s="67"/>
      <c r="H610" s="67"/>
      <c r="I610" s="67"/>
      <c r="J610" s="82"/>
      <c r="K610" s="67"/>
      <c r="L610" s="67"/>
      <c r="M610" s="67"/>
      <c r="N610" s="67"/>
      <c r="O610" s="67"/>
      <c r="P610" s="67"/>
      <c r="Q610" s="67"/>
      <c r="R610" s="67"/>
      <c r="S610" s="67"/>
      <c r="T610" s="67"/>
      <c r="U610" s="67"/>
      <c r="V610" s="67"/>
      <c r="W610" s="67"/>
      <c r="X610" s="67"/>
      <c r="Y610" s="67"/>
      <c r="Z610" s="82"/>
      <c r="AA610" s="67"/>
      <c r="AB610" s="67"/>
      <c r="AC610" s="67"/>
      <c r="AD610" s="67"/>
      <c r="AE610" s="67"/>
      <c r="AF610" s="67"/>
      <c r="AG610" s="67"/>
      <c r="AH610" s="67"/>
      <c r="AI610" s="67"/>
      <c r="AJ610" s="67"/>
      <c r="AK610" s="67"/>
      <c r="AL610" s="67"/>
    </row>
    <row r="611" spans="1:38" ht="15.75" customHeight="1">
      <c r="A611" s="67"/>
      <c r="B611" s="67"/>
      <c r="C611" s="67"/>
      <c r="D611" s="67"/>
      <c r="E611" s="67"/>
      <c r="F611" s="67"/>
      <c r="G611" s="67"/>
      <c r="H611" s="67"/>
      <c r="I611" s="67"/>
      <c r="J611" s="82"/>
      <c r="K611" s="67"/>
      <c r="L611" s="67"/>
      <c r="M611" s="67"/>
      <c r="N611" s="67"/>
      <c r="O611" s="67"/>
      <c r="P611" s="67"/>
      <c r="Q611" s="67"/>
      <c r="R611" s="67"/>
      <c r="S611" s="67"/>
      <c r="T611" s="67"/>
      <c r="U611" s="67"/>
      <c r="V611" s="67"/>
      <c r="W611" s="67"/>
      <c r="X611" s="67"/>
      <c r="Y611" s="67"/>
      <c r="Z611" s="82"/>
      <c r="AA611" s="67"/>
      <c r="AB611" s="67"/>
      <c r="AC611" s="67"/>
      <c r="AD611" s="67"/>
      <c r="AE611" s="67"/>
      <c r="AF611" s="67"/>
      <c r="AG611" s="67"/>
      <c r="AH611" s="67"/>
      <c r="AI611" s="67"/>
      <c r="AJ611" s="67"/>
      <c r="AK611" s="67"/>
      <c r="AL611" s="67"/>
    </row>
    <row r="612" spans="1:38" ht="15.75" customHeight="1">
      <c r="A612" s="67"/>
      <c r="B612" s="67"/>
      <c r="C612" s="67"/>
      <c r="D612" s="67"/>
      <c r="E612" s="67"/>
      <c r="F612" s="67"/>
      <c r="G612" s="67"/>
      <c r="H612" s="67"/>
      <c r="I612" s="67"/>
      <c r="J612" s="82"/>
      <c r="K612" s="67"/>
      <c r="L612" s="67"/>
      <c r="M612" s="67"/>
      <c r="N612" s="67"/>
      <c r="O612" s="67"/>
      <c r="P612" s="67"/>
      <c r="Q612" s="67"/>
      <c r="R612" s="67"/>
      <c r="S612" s="67"/>
      <c r="T612" s="67"/>
      <c r="U612" s="67"/>
      <c r="V612" s="67"/>
      <c r="W612" s="67"/>
      <c r="X612" s="67"/>
      <c r="Y612" s="67"/>
      <c r="Z612" s="82"/>
      <c r="AA612" s="67"/>
      <c r="AB612" s="67"/>
      <c r="AC612" s="67"/>
      <c r="AD612" s="67"/>
      <c r="AE612" s="67"/>
      <c r="AF612" s="67"/>
      <c r="AG612" s="67"/>
      <c r="AH612" s="67"/>
      <c r="AI612" s="67"/>
      <c r="AJ612" s="67"/>
      <c r="AK612" s="67"/>
      <c r="AL612" s="67"/>
    </row>
    <row r="613" spans="1:38" ht="15.75" customHeight="1">
      <c r="A613" s="67"/>
      <c r="B613" s="67"/>
      <c r="C613" s="67"/>
      <c r="D613" s="67"/>
      <c r="E613" s="67"/>
      <c r="F613" s="67"/>
      <c r="G613" s="67"/>
      <c r="H613" s="67"/>
      <c r="I613" s="67"/>
      <c r="J613" s="82"/>
      <c r="K613" s="67"/>
      <c r="L613" s="67"/>
      <c r="M613" s="67"/>
      <c r="N613" s="67"/>
      <c r="O613" s="67"/>
      <c r="P613" s="67"/>
      <c r="Q613" s="67"/>
      <c r="R613" s="67"/>
      <c r="S613" s="67"/>
      <c r="T613" s="67"/>
      <c r="U613" s="67"/>
      <c r="V613" s="67"/>
      <c r="W613" s="67"/>
      <c r="X613" s="67"/>
      <c r="Y613" s="67"/>
      <c r="Z613" s="82"/>
      <c r="AA613" s="67"/>
      <c r="AB613" s="67"/>
      <c r="AC613" s="67"/>
      <c r="AD613" s="67"/>
      <c r="AE613" s="67"/>
      <c r="AF613" s="67"/>
      <c r="AG613" s="67"/>
      <c r="AH613" s="67"/>
      <c r="AI613" s="67"/>
      <c r="AJ613" s="67"/>
      <c r="AK613" s="67"/>
      <c r="AL613" s="67"/>
    </row>
    <row r="614" spans="1:38" ht="15.75" customHeight="1">
      <c r="A614" s="67"/>
      <c r="B614" s="67"/>
      <c r="C614" s="67"/>
      <c r="D614" s="67"/>
      <c r="E614" s="67"/>
      <c r="F614" s="67"/>
      <c r="G614" s="67"/>
      <c r="H614" s="67"/>
      <c r="I614" s="67"/>
      <c r="J614" s="82"/>
      <c r="K614" s="67"/>
      <c r="L614" s="67"/>
      <c r="M614" s="67"/>
      <c r="N614" s="67"/>
      <c r="O614" s="67"/>
      <c r="P614" s="67"/>
      <c r="Q614" s="67"/>
      <c r="R614" s="67"/>
      <c r="S614" s="67"/>
      <c r="T614" s="67"/>
      <c r="U614" s="67"/>
      <c r="V614" s="67"/>
      <c r="W614" s="67"/>
      <c r="X614" s="67"/>
      <c r="Y614" s="67"/>
      <c r="Z614" s="82"/>
      <c r="AA614" s="67"/>
      <c r="AB614" s="67"/>
      <c r="AC614" s="67"/>
      <c r="AD614" s="67"/>
      <c r="AE614" s="67"/>
      <c r="AF614" s="67"/>
      <c r="AG614" s="67"/>
      <c r="AH614" s="67"/>
      <c r="AI614" s="67"/>
      <c r="AJ614" s="67"/>
      <c r="AK614" s="67"/>
      <c r="AL614" s="67"/>
    </row>
    <row r="615" spans="1:38" ht="15.75" customHeight="1">
      <c r="A615" s="67"/>
      <c r="B615" s="67"/>
      <c r="C615" s="67"/>
      <c r="D615" s="67"/>
      <c r="E615" s="67"/>
      <c r="F615" s="67"/>
      <c r="G615" s="67"/>
      <c r="H615" s="67"/>
      <c r="I615" s="67"/>
      <c r="J615" s="82"/>
      <c r="K615" s="67"/>
      <c r="L615" s="67"/>
      <c r="M615" s="67"/>
      <c r="N615" s="67"/>
      <c r="O615" s="67"/>
      <c r="P615" s="67"/>
      <c r="Q615" s="67"/>
      <c r="R615" s="67"/>
      <c r="S615" s="67"/>
      <c r="T615" s="67"/>
      <c r="U615" s="67"/>
      <c r="V615" s="67"/>
      <c r="W615" s="67"/>
      <c r="X615" s="67"/>
      <c r="Y615" s="67"/>
      <c r="Z615" s="82"/>
      <c r="AA615" s="67"/>
      <c r="AB615" s="67"/>
      <c r="AC615" s="67"/>
      <c r="AD615" s="67"/>
      <c r="AE615" s="67"/>
      <c r="AF615" s="67"/>
      <c r="AG615" s="67"/>
      <c r="AH615" s="67"/>
      <c r="AI615" s="67"/>
      <c r="AJ615" s="67"/>
      <c r="AK615" s="67"/>
      <c r="AL615" s="67"/>
    </row>
    <row r="616" spans="1:38" ht="15.75" customHeight="1">
      <c r="A616" s="67"/>
      <c r="B616" s="67"/>
      <c r="C616" s="67"/>
      <c r="D616" s="67"/>
      <c r="E616" s="67"/>
      <c r="F616" s="67"/>
      <c r="G616" s="67"/>
      <c r="H616" s="67"/>
      <c r="I616" s="67"/>
      <c r="J616" s="82"/>
      <c r="K616" s="67"/>
      <c r="L616" s="67"/>
      <c r="M616" s="67"/>
      <c r="N616" s="67"/>
      <c r="O616" s="67"/>
      <c r="P616" s="67"/>
      <c r="Q616" s="67"/>
      <c r="R616" s="67"/>
      <c r="S616" s="67"/>
      <c r="T616" s="67"/>
      <c r="U616" s="67"/>
      <c r="V616" s="67"/>
      <c r="W616" s="67"/>
      <c r="X616" s="67"/>
      <c r="Y616" s="67"/>
      <c r="Z616" s="82"/>
      <c r="AA616" s="67"/>
      <c r="AB616" s="67"/>
      <c r="AC616" s="67"/>
      <c r="AD616" s="67"/>
      <c r="AE616" s="67"/>
      <c r="AF616" s="67"/>
      <c r="AG616" s="67"/>
      <c r="AH616" s="67"/>
      <c r="AI616" s="67"/>
      <c r="AJ616" s="67"/>
      <c r="AK616" s="67"/>
      <c r="AL616" s="67"/>
    </row>
    <row r="617" spans="1:38" ht="15.75" customHeight="1">
      <c r="A617" s="67"/>
      <c r="B617" s="67"/>
      <c r="C617" s="67"/>
      <c r="D617" s="67"/>
      <c r="E617" s="67"/>
      <c r="F617" s="67"/>
      <c r="G617" s="67"/>
      <c r="H617" s="67"/>
      <c r="I617" s="67"/>
      <c r="J617" s="82"/>
      <c r="K617" s="67"/>
      <c r="L617" s="67"/>
      <c r="M617" s="67"/>
      <c r="N617" s="67"/>
      <c r="O617" s="67"/>
      <c r="P617" s="67"/>
      <c r="Q617" s="67"/>
      <c r="R617" s="67"/>
      <c r="S617" s="67"/>
      <c r="T617" s="67"/>
      <c r="U617" s="67"/>
      <c r="V617" s="67"/>
      <c r="W617" s="67"/>
      <c r="X617" s="67"/>
      <c r="Y617" s="67"/>
      <c r="Z617" s="82"/>
      <c r="AA617" s="67"/>
      <c r="AB617" s="67"/>
      <c r="AC617" s="67"/>
      <c r="AD617" s="67"/>
      <c r="AE617" s="67"/>
      <c r="AF617" s="67"/>
      <c r="AG617" s="67"/>
      <c r="AH617" s="67"/>
      <c r="AI617" s="67"/>
      <c r="AJ617" s="67"/>
      <c r="AK617" s="67"/>
      <c r="AL617" s="67"/>
    </row>
    <row r="618" spans="1:38" ht="15.75" customHeight="1">
      <c r="A618" s="67"/>
      <c r="B618" s="67"/>
      <c r="C618" s="67"/>
      <c r="D618" s="67"/>
      <c r="E618" s="67"/>
      <c r="F618" s="67"/>
      <c r="G618" s="67"/>
      <c r="H618" s="67"/>
      <c r="I618" s="67"/>
      <c r="J618" s="82"/>
      <c r="K618" s="67"/>
      <c r="L618" s="67"/>
      <c r="M618" s="67"/>
      <c r="N618" s="67"/>
      <c r="O618" s="67"/>
      <c r="P618" s="67"/>
      <c r="Q618" s="67"/>
      <c r="R618" s="67"/>
      <c r="S618" s="67"/>
      <c r="T618" s="67"/>
      <c r="U618" s="67"/>
      <c r="V618" s="67"/>
      <c r="W618" s="67"/>
      <c r="X618" s="67"/>
      <c r="Y618" s="67"/>
      <c r="Z618" s="82"/>
      <c r="AA618" s="67"/>
      <c r="AB618" s="67"/>
      <c r="AC618" s="67"/>
      <c r="AD618" s="67"/>
      <c r="AE618" s="67"/>
      <c r="AF618" s="67"/>
      <c r="AG618" s="67"/>
      <c r="AH618" s="67"/>
      <c r="AI618" s="67"/>
      <c r="AJ618" s="67"/>
      <c r="AK618" s="67"/>
      <c r="AL618" s="67"/>
    </row>
    <row r="619" spans="1:38" ht="15.75" customHeight="1">
      <c r="A619" s="67"/>
      <c r="B619" s="67"/>
      <c r="C619" s="67"/>
      <c r="D619" s="67"/>
      <c r="E619" s="67"/>
      <c r="F619" s="67"/>
      <c r="G619" s="67"/>
      <c r="H619" s="67"/>
      <c r="I619" s="67"/>
      <c r="J619" s="82"/>
      <c r="K619" s="67"/>
      <c r="L619" s="67"/>
      <c r="M619" s="67"/>
      <c r="N619" s="67"/>
      <c r="O619" s="67"/>
      <c r="P619" s="67"/>
      <c r="Q619" s="67"/>
      <c r="R619" s="67"/>
      <c r="S619" s="67"/>
      <c r="T619" s="67"/>
      <c r="U619" s="67"/>
      <c r="V619" s="67"/>
      <c r="W619" s="67"/>
      <c r="X619" s="67"/>
      <c r="Y619" s="67"/>
      <c r="Z619" s="82"/>
      <c r="AA619" s="67"/>
      <c r="AB619" s="67"/>
      <c r="AC619" s="67"/>
      <c r="AD619" s="67"/>
      <c r="AE619" s="67"/>
      <c r="AF619" s="67"/>
      <c r="AG619" s="67"/>
      <c r="AH619" s="67"/>
      <c r="AI619" s="67"/>
      <c r="AJ619" s="67"/>
      <c r="AK619" s="67"/>
      <c r="AL619" s="67"/>
    </row>
    <row r="620" spans="1:38" ht="15.75" customHeight="1">
      <c r="A620" s="67"/>
      <c r="B620" s="67"/>
      <c r="C620" s="67"/>
      <c r="D620" s="67"/>
      <c r="E620" s="67"/>
      <c r="F620" s="67"/>
      <c r="G620" s="67"/>
      <c r="H620" s="67"/>
      <c r="I620" s="67"/>
      <c r="J620" s="82"/>
      <c r="K620" s="67"/>
      <c r="L620" s="67"/>
      <c r="M620" s="67"/>
      <c r="N620" s="67"/>
      <c r="O620" s="67"/>
      <c r="P620" s="67"/>
      <c r="Q620" s="67"/>
      <c r="R620" s="67"/>
      <c r="S620" s="67"/>
      <c r="T620" s="67"/>
      <c r="U620" s="67"/>
      <c r="V620" s="67"/>
      <c r="W620" s="67"/>
      <c r="X620" s="67"/>
      <c r="Y620" s="67"/>
      <c r="Z620" s="82"/>
      <c r="AA620" s="67"/>
      <c r="AB620" s="67"/>
      <c r="AC620" s="67"/>
      <c r="AD620" s="67"/>
      <c r="AE620" s="67"/>
      <c r="AF620" s="67"/>
      <c r="AG620" s="67"/>
      <c r="AH620" s="67"/>
      <c r="AI620" s="67"/>
      <c r="AJ620" s="67"/>
      <c r="AK620" s="67"/>
      <c r="AL620" s="67"/>
    </row>
    <row r="621" spans="1:38" ht="15.75" customHeight="1">
      <c r="A621" s="67"/>
      <c r="B621" s="67"/>
      <c r="C621" s="67"/>
      <c r="D621" s="67"/>
      <c r="E621" s="67"/>
      <c r="F621" s="67"/>
      <c r="G621" s="67"/>
      <c r="H621" s="67"/>
      <c r="I621" s="67"/>
      <c r="J621" s="82"/>
      <c r="K621" s="67"/>
      <c r="L621" s="67"/>
      <c r="M621" s="67"/>
      <c r="N621" s="67"/>
      <c r="O621" s="67"/>
      <c r="P621" s="67"/>
      <c r="Q621" s="67"/>
      <c r="R621" s="67"/>
      <c r="S621" s="67"/>
      <c r="T621" s="67"/>
      <c r="U621" s="67"/>
      <c r="V621" s="67"/>
      <c r="W621" s="67"/>
      <c r="X621" s="67"/>
      <c r="Y621" s="67"/>
      <c r="Z621" s="82"/>
      <c r="AA621" s="67"/>
      <c r="AB621" s="67"/>
      <c r="AC621" s="67"/>
      <c r="AD621" s="67"/>
      <c r="AE621" s="67"/>
      <c r="AF621" s="67"/>
      <c r="AG621" s="67"/>
      <c r="AH621" s="67"/>
      <c r="AI621" s="67"/>
      <c r="AJ621" s="67"/>
      <c r="AK621" s="67"/>
      <c r="AL621" s="67"/>
    </row>
    <row r="622" spans="1:38" ht="15.75" customHeight="1">
      <c r="A622" s="67"/>
      <c r="B622" s="67"/>
      <c r="C622" s="67"/>
      <c r="D622" s="67"/>
      <c r="E622" s="67"/>
      <c r="F622" s="67"/>
      <c r="G622" s="67"/>
      <c r="H622" s="67"/>
      <c r="I622" s="67"/>
      <c r="J622" s="82"/>
      <c r="K622" s="67"/>
      <c r="L622" s="67"/>
      <c r="M622" s="67"/>
      <c r="N622" s="67"/>
      <c r="O622" s="67"/>
      <c r="P622" s="67"/>
      <c r="Q622" s="67"/>
      <c r="R622" s="67"/>
      <c r="S622" s="67"/>
      <c r="T622" s="67"/>
      <c r="U622" s="67"/>
      <c r="V622" s="67"/>
      <c r="W622" s="67"/>
      <c r="X622" s="67"/>
      <c r="Y622" s="67"/>
      <c r="Z622" s="82"/>
      <c r="AA622" s="67"/>
      <c r="AB622" s="67"/>
      <c r="AC622" s="67"/>
      <c r="AD622" s="67"/>
      <c r="AE622" s="67"/>
      <c r="AF622" s="67"/>
      <c r="AG622" s="67"/>
      <c r="AH622" s="67"/>
      <c r="AI622" s="67"/>
      <c r="AJ622" s="67"/>
      <c r="AK622" s="67"/>
      <c r="AL622" s="67"/>
    </row>
    <row r="623" spans="1:38" ht="15.75" customHeight="1">
      <c r="A623" s="67"/>
      <c r="B623" s="67"/>
      <c r="C623" s="67"/>
      <c r="D623" s="67"/>
      <c r="E623" s="67"/>
      <c r="F623" s="67"/>
      <c r="G623" s="67"/>
      <c r="H623" s="67"/>
      <c r="I623" s="67"/>
      <c r="J623" s="82"/>
      <c r="K623" s="67"/>
      <c r="L623" s="67"/>
      <c r="M623" s="67"/>
      <c r="N623" s="67"/>
      <c r="O623" s="67"/>
      <c r="P623" s="67"/>
      <c r="Q623" s="67"/>
      <c r="R623" s="67"/>
      <c r="S623" s="67"/>
      <c r="T623" s="67"/>
      <c r="U623" s="67"/>
      <c r="V623" s="67"/>
      <c r="W623" s="67"/>
      <c r="X623" s="67"/>
      <c r="Y623" s="67"/>
      <c r="Z623" s="82"/>
      <c r="AA623" s="67"/>
      <c r="AB623" s="67"/>
      <c r="AC623" s="67"/>
      <c r="AD623" s="67"/>
      <c r="AE623" s="67"/>
      <c r="AF623" s="67"/>
      <c r="AG623" s="67"/>
      <c r="AH623" s="67"/>
      <c r="AI623" s="67"/>
      <c r="AJ623" s="67"/>
      <c r="AK623" s="67"/>
      <c r="AL623" s="67"/>
    </row>
    <row r="624" spans="1:38" ht="15.75" customHeight="1">
      <c r="A624" s="67"/>
      <c r="B624" s="67"/>
      <c r="C624" s="67"/>
      <c r="D624" s="67"/>
      <c r="E624" s="67"/>
      <c r="F624" s="67"/>
      <c r="G624" s="67"/>
      <c r="H624" s="67"/>
      <c r="I624" s="67"/>
      <c r="J624" s="82"/>
      <c r="K624" s="67"/>
      <c r="L624" s="67"/>
      <c r="M624" s="67"/>
      <c r="N624" s="67"/>
      <c r="O624" s="67"/>
      <c r="P624" s="67"/>
      <c r="Q624" s="67"/>
      <c r="R624" s="67"/>
      <c r="S624" s="67"/>
      <c r="T624" s="67"/>
      <c r="U624" s="67"/>
      <c r="V624" s="67"/>
      <c r="W624" s="67"/>
      <c r="X624" s="67"/>
      <c r="Y624" s="67"/>
      <c r="Z624" s="82"/>
      <c r="AA624" s="67"/>
      <c r="AB624" s="67"/>
      <c r="AC624" s="67"/>
      <c r="AD624" s="67"/>
      <c r="AE624" s="67"/>
      <c r="AF624" s="67"/>
      <c r="AG624" s="67"/>
      <c r="AH624" s="67"/>
      <c r="AI624" s="67"/>
      <c r="AJ624" s="67"/>
      <c r="AK624" s="67"/>
      <c r="AL624" s="67"/>
    </row>
    <row r="625" spans="1:38" ht="15.75" customHeight="1">
      <c r="A625" s="67"/>
      <c r="B625" s="67"/>
      <c r="C625" s="67"/>
      <c r="D625" s="67"/>
      <c r="E625" s="67"/>
      <c r="F625" s="67"/>
      <c r="G625" s="67"/>
      <c r="H625" s="67"/>
      <c r="I625" s="67"/>
      <c r="J625" s="82"/>
      <c r="K625" s="67"/>
      <c r="L625" s="67"/>
      <c r="M625" s="67"/>
      <c r="N625" s="67"/>
      <c r="O625" s="67"/>
      <c r="P625" s="67"/>
      <c r="Q625" s="67"/>
      <c r="R625" s="67"/>
      <c r="S625" s="67"/>
      <c r="T625" s="67"/>
      <c r="U625" s="67"/>
      <c r="V625" s="67"/>
      <c r="W625" s="67"/>
      <c r="X625" s="67"/>
      <c r="Y625" s="67"/>
      <c r="Z625" s="82"/>
      <c r="AA625" s="67"/>
      <c r="AB625" s="67"/>
      <c r="AC625" s="67"/>
      <c r="AD625" s="67"/>
      <c r="AE625" s="67"/>
      <c r="AF625" s="67"/>
      <c r="AG625" s="67"/>
      <c r="AH625" s="67"/>
      <c r="AI625" s="67"/>
      <c r="AJ625" s="67"/>
      <c r="AK625" s="67"/>
      <c r="AL625" s="67"/>
    </row>
    <row r="626" spans="1:38" ht="15.75" customHeight="1">
      <c r="A626" s="67"/>
      <c r="B626" s="67"/>
      <c r="C626" s="67"/>
      <c r="D626" s="67"/>
      <c r="E626" s="67"/>
      <c r="F626" s="67"/>
      <c r="G626" s="67"/>
      <c r="H626" s="67"/>
      <c r="I626" s="67"/>
      <c r="J626" s="82"/>
      <c r="K626" s="67"/>
      <c r="L626" s="67"/>
      <c r="M626" s="67"/>
      <c r="N626" s="67"/>
      <c r="O626" s="67"/>
      <c r="P626" s="67"/>
      <c r="Q626" s="67"/>
      <c r="R626" s="67"/>
      <c r="S626" s="67"/>
      <c r="T626" s="67"/>
      <c r="U626" s="67"/>
      <c r="V626" s="67"/>
      <c r="W626" s="67"/>
      <c r="X626" s="67"/>
      <c r="Y626" s="67"/>
      <c r="Z626" s="82"/>
      <c r="AA626" s="67"/>
      <c r="AB626" s="67"/>
      <c r="AC626" s="67"/>
      <c r="AD626" s="67"/>
      <c r="AE626" s="67"/>
      <c r="AF626" s="67"/>
      <c r="AG626" s="67"/>
      <c r="AH626" s="67"/>
      <c r="AI626" s="67"/>
      <c r="AJ626" s="67"/>
      <c r="AK626" s="67"/>
      <c r="AL626" s="67"/>
    </row>
    <row r="627" spans="1:38" ht="15.75" customHeight="1">
      <c r="A627" s="67"/>
      <c r="B627" s="67"/>
      <c r="C627" s="67"/>
      <c r="D627" s="67"/>
      <c r="E627" s="67"/>
      <c r="F627" s="67"/>
      <c r="G627" s="67"/>
      <c r="H627" s="67"/>
      <c r="I627" s="67"/>
      <c r="J627" s="82"/>
      <c r="K627" s="67"/>
      <c r="L627" s="67"/>
      <c r="M627" s="67"/>
      <c r="N627" s="67"/>
      <c r="O627" s="67"/>
      <c r="P627" s="67"/>
      <c r="Q627" s="67"/>
      <c r="R627" s="67"/>
      <c r="S627" s="67"/>
      <c r="T627" s="67"/>
      <c r="U627" s="67"/>
      <c r="V627" s="67"/>
      <c r="W627" s="67"/>
      <c r="X627" s="67"/>
      <c r="Y627" s="67"/>
      <c r="Z627" s="82"/>
      <c r="AA627" s="67"/>
      <c r="AB627" s="67"/>
      <c r="AC627" s="67"/>
      <c r="AD627" s="67"/>
      <c r="AE627" s="67"/>
      <c r="AF627" s="67"/>
      <c r="AG627" s="67"/>
      <c r="AH627" s="67"/>
      <c r="AI627" s="67"/>
      <c r="AJ627" s="67"/>
      <c r="AK627" s="67"/>
      <c r="AL627" s="67"/>
    </row>
    <row r="628" spans="1:38" ht="15.75" customHeight="1">
      <c r="A628" s="67"/>
      <c r="B628" s="67"/>
      <c r="C628" s="67"/>
      <c r="D628" s="67"/>
      <c r="E628" s="67"/>
      <c r="F628" s="67"/>
      <c r="G628" s="67"/>
      <c r="H628" s="67"/>
      <c r="I628" s="67"/>
      <c r="J628" s="82"/>
      <c r="K628" s="67"/>
      <c r="L628" s="67"/>
      <c r="M628" s="67"/>
      <c r="N628" s="67"/>
      <c r="O628" s="67"/>
      <c r="P628" s="67"/>
      <c r="Q628" s="67"/>
      <c r="R628" s="67"/>
      <c r="S628" s="67"/>
      <c r="T628" s="67"/>
      <c r="U628" s="67"/>
      <c r="V628" s="67"/>
      <c r="W628" s="67"/>
      <c r="X628" s="67"/>
      <c r="Y628" s="67"/>
      <c r="Z628" s="82"/>
      <c r="AA628" s="67"/>
      <c r="AB628" s="67"/>
      <c r="AC628" s="67"/>
      <c r="AD628" s="67"/>
      <c r="AE628" s="67"/>
      <c r="AF628" s="67"/>
      <c r="AG628" s="67"/>
      <c r="AH628" s="67"/>
      <c r="AI628" s="67"/>
      <c r="AJ628" s="67"/>
      <c r="AK628" s="67"/>
      <c r="AL628" s="67"/>
    </row>
    <row r="629" spans="1:38" ht="15.75" customHeight="1">
      <c r="A629" s="67"/>
      <c r="B629" s="67"/>
      <c r="C629" s="67"/>
      <c r="D629" s="67"/>
      <c r="E629" s="67"/>
      <c r="F629" s="67"/>
      <c r="G629" s="67"/>
      <c r="H629" s="67"/>
      <c r="I629" s="67"/>
      <c r="J629" s="82"/>
      <c r="K629" s="67"/>
      <c r="L629" s="67"/>
      <c r="M629" s="67"/>
      <c r="N629" s="67"/>
      <c r="O629" s="67"/>
      <c r="P629" s="67"/>
      <c r="Q629" s="67"/>
      <c r="R629" s="67"/>
      <c r="S629" s="67"/>
      <c r="T629" s="67"/>
      <c r="U629" s="67"/>
      <c r="V629" s="67"/>
      <c r="W629" s="67"/>
      <c r="X629" s="67"/>
      <c r="Y629" s="67"/>
      <c r="Z629" s="82"/>
      <c r="AA629" s="67"/>
      <c r="AB629" s="67"/>
      <c r="AC629" s="67"/>
      <c r="AD629" s="67"/>
      <c r="AE629" s="67"/>
      <c r="AF629" s="67"/>
      <c r="AG629" s="67"/>
      <c r="AH629" s="67"/>
      <c r="AI629" s="67"/>
      <c r="AJ629" s="67"/>
      <c r="AK629" s="67"/>
      <c r="AL629" s="67"/>
    </row>
    <row r="630" spans="1:38" ht="15.75" customHeight="1">
      <c r="A630" s="67"/>
      <c r="B630" s="67"/>
      <c r="C630" s="67"/>
      <c r="D630" s="67"/>
      <c r="E630" s="67"/>
      <c r="F630" s="67"/>
      <c r="G630" s="67"/>
      <c r="H630" s="67"/>
      <c r="I630" s="67"/>
      <c r="J630" s="82"/>
      <c r="K630" s="67"/>
      <c r="L630" s="67"/>
      <c r="M630" s="67"/>
      <c r="N630" s="67"/>
      <c r="O630" s="67"/>
      <c r="P630" s="67"/>
      <c r="Q630" s="67"/>
      <c r="R630" s="67"/>
      <c r="S630" s="67"/>
      <c r="T630" s="67"/>
      <c r="U630" s="67"/>
      <c r="V630" s="67"/>
      <c r="W630" s="67"/>
      <c r="X630" s="67"/>
      <c r="Y630" s="67"/>
      <c r="Z630" s="82"/>
      <c r="AA630" s="67"/>
      <c r="AB630" s="67"/>
      <c r="AC630" s="67"/>
      <c r="AD630" s="67"/>
      <c r="AE630" s="67"/>
      <c r="AF630" s="67"/>
      <c r="AG630" s="67"/>
      <c r="AH630" s="67"/>
      <c r="AI630" s="67"/>
      <c r="AJ630" s="67"/>
      <c r="AK630" s="67"/>
      <c r="AL630" s="67"/>
    </row>
    <row r="631" spans="1:38" ht="15.75" customHeight="1">
      <c r="A631" s="67"/>
      <c r="B631" s="67"/>
      <c r="C631" s="67"/>
      <c r="D631" s="67"/>
      <c r="E631" s="67"/>
      <c r="F631" s="67"/>
      <c r="G631" s="67"/>
      <c r="H631" s="67"/>
      <c r="I631" s="67"/>
      <c r="J631" s="82"/>
      <c r="K631" s="67"/>
      <c r="L631" s="67"/>
      <c r="M631" s="67"/>
      <c r="N631" s="67"/>
      <c r="O631" s="67"/>
      <c r="P631" s="67"/>
      <c r="Q631" s="67"/>
      <c r="R631" s="67"/>
      <c r="S631" s="67"/>
      <c r="T631" s="67"/>
      <c r="U631" s="67"/>
      <c r="V631" s="67"/>
      <c r="W631" s="67"/>
      <c r="X631" s="67"/>
      <c r="Y631" s="67"/>
      <c r="Z631" s="82"/>
      <c r="AA631" s="67"/>
      <c r="AB631" s="67"/>
      <c r="AC631" s="67"/>
      <c r="AD631" s="67"/>
      <c r="AE631" s="67"/>
      <c r="AF631" s="67"/>
      <c r="AG631" s="67"/>
      <c r="AH631" s="67"/>
      <c r="AI631" s="67"/>
      <c r="AJ631" s="67"/>
      <c r="AK631" s="67"/>
      <c r="AL631" s="67"/>
    </row>
    <row r="632" spans="1:38" ht="15.75" customHeight="1">
      <c r="A632" s="67"/>
      <c r="B632" s="67"/>
      <c r="C632" s="67"/>
      <c r="D632" s="67"/>
      <c r="E632" s="67"/>
      <c r="F632" s="67"/>
      <c r="G632" s="67"/>
      <c r="H632" s="67"/>
      <c r="I632" s="67"/>
      <c r="J632" s="82"/>
      <c r="K632" s="67"/>
      <c r="L632" s="67"/>
      <c r="M632" s="67"/>
      <c r="N632" s="67"/>
      <c r="O632" s="67"/>
      <c r="P632" s="67"/>
      <c r="Q632" s="67"/>
      <c r="R632" s="67"/>
      <c r="S632" s="67"/>
      <c r="T632" s="67"/>
      <c r="U632" s="67"/>
      <c r="V632" s="67"/>
      <c r="W632" s="67"/>
      <c r="X632" s="67"/>
      <c r="Y632" s="67"/>
      <c r="Z632" s="82"/>
      <c r="AA632" s="67"/>
      <c r="AB632" s="67"/>
      <c r="AC632" s="67"/>
      <c r="AD632" s="67"/>
      <c r="AE632" s="67"/>
      <c r="AF632" s="67"/>
      <c r="AG632" s="67"/>
      <c r="AH632" s="67"/>
      <c r="AI632" s="67"/>
      <c r="AJ632" s="67"/>
      <c r="AK632" s="67"/>
      <c r="AL632" s="67"/>
    </row>
    <row r="633" spans="1:38" ht="15.75" customHeight="1">
      <c r="A633" s="67"/>
      <c r="B633" s="67"/>
      <c r="C633" s="67"/>
      <c r="D633" s="67"/>
      <c r="E633" s="67"/>
      <c r="F633" s="67"/>
      <c r="G633" s="67"/>
      <c r="H633" s="67"/>
      <c r="I633" s="67"/>
      <c r="J633" s="82"/>
      <c r="K633" s="67"/>
      <c r="L633" s="67"/>
      <c r="M633" s="67"/>
      <c r="N633" s="67"/>
      <c r="O633" s="67"/>
      <c r="P633" s="67"/>
      <c r="Q633" s="67"/>
      <c r="R633" s="67"/>
      <c r="S633" s="67"/>
      <c r="T633" s="67"/>
      <c r="U633" s="67"/>
      <c r="V633" s="67"/>
      <c r="W633" s="67"/>
      <c r="X633" s="67"/>
      <c r="Y633" s="67"/>
      <c r="Z633" s="82"/>
      <c r="AA633" s="67"/>
      <c r="AB633" s="67"/>
      <c r="AC633" s="67"/>
      <c r="AD633" s="67"/>
      <c r="AE633" s="67"/>
      <c r="AF633" s="67"/>
      <c r="AG633" s="67"/>
      <c r="AH633" s="67"/>
      <c r="AI633" s="67"/>
      <c r="AJ633" s="67"/>
      <c r="AK633" s="67"/>
      <c r="AL633" s="67"/>
    </row>
    <row r="634" spans="1:38" ht="15.75" customHeight="1">
      <c r="A634" s="67"/>
      <c r="B634" s="67"/>
      <c r="C634" s="67"/>
      <c r="D634" s="67"/>
      <c r="E634" s="67"/>
      <c r="F634" s="67"/>
      <c r="G634" s="67"/>
      <c r="H634" s="67"/>
      <c r="I634" s="67"/>
      <c r="J634" s="82"/>
      <c r="K634" s="67"/>
      <c r="L634" s="67"/>
      <c r="M634" s="67"/>
      <c r="N634" s="67"/>
      <c r="O634" s="67"/>
      <c r="P634" s="67"/>
      <c r="Q634" s="67"/>
      <c r="R634" s="67"/>
      <c r="S634" s="67"/>
      <c r="T634" s="67"/>
      <c r="U634" s="67"/>
      <c r="V634" s="67"/>
      <c r="W634" s="67"/>
      <c r="X634" s="67"/>
      <c r="Y634" s="67"/>
      <c r="Z634" s="82"/>
      <c r="AA634" s="67"/>
      <c r="AB634" s="67"/>
      <c r="AC634" s="67"/>
      <c r="AD634" s="67"/>
      <c r="AE634" s="67"/>
      <c r="AF634" s="67"/>
      <c r="AG634" s="67"/>
      <c r="AH634" s="67"/>
      <c r="AI634" s="67"/>
      <c r="AJ634" s="67"/>
      <c r="AK634" s="67"/>
      <c r="AL634" s="67"/>
    </row>
    <row r="635" spans="1:38" ht="15.75" customHeight="1">
      <c r="A635" s="67"/>
      <c r="B635" s="67"/>
      <c r="C635" s="67"/>
      <c r="D635" s="67"/>
      <c r="E635" s="67"/>
      <c r="F635" s="67"/>
      <c r="G635" s="67"/>
      <c r="H635" s="67"/>
      <c r="I635" s="67"/>
      <c r="J635" s="82"/>
      <c r="K635" s="67"/>
      <c r="L635" s="67"/>
      <c r="M635" s="67"/>
      <c r="N635" s="67"/>
      <c r="O635" s="67"/>
      <c r="P635" s="67"/>
      <c r="Q635" s="67"/>
      <c r="R635" s="67"/>
      <c r="S635" s="67"/>
      <c r="T635" s="67"/>
      <c r="U635" s="67"/>
      <c r="V635" s="67"/>
      <c r="W635" s="67"/>
      <c r="X635" s="67"/>
      <c r="Y635" s="67"/>
      <c r="Z635" s="82"/>
      <c r="AA635" s="67"/>
      <c r="AB635" s="67"/>
      <c r="AC635" s="67"/>
      <c r="AD635" s="67"/>
      <c r="AE635" s="67"/>
      <c r="AF635" s="67"/>
      <c r="AG635" s="67"/>
      <c r="AH635" s="67"/>
      <c r="AI635" s="67"/>
      <c r="AJ635" s="67"/>
      <c r="AK635" s="67"/>
      <c r="AL635" s="67"/>
    </row>
    <row r="636" spans="1:38" ht="15.75" customHeight="1">
      <c r="A636" s="67"/>
      <c r="B636" s="67"/>
      <c r="C636" s="67"/>
      <c r="D636" s="67"/>
      <c r="E636" s="67"/>
      <c r="F636" s="67"/>
      <c r="G636" s="67"/>
      <c r="H636" s="67"/>
      <c r="I636" s="67"/>
      <c r="J636" s="82"/>
      <c r="K636" s="67"/>
      <c r="L636" s="67"/>
      <c r="M636" s="67"/>
      <c r="N636" s="67"/>
      <c r="O636" s="67"/>
      <c r="P636" s="67"/>
      <c r="Q636" s="67"/>
      <c r="R636" s="67"/>
      <c r="S636" s="67"/>
      <c r="T636" s="67"/>
      <c r="U636" s="67"/>
      <c r="V636" s="67"/>
      <c r="W636" s="67"/>
      <c r="X636" s="67"/>
      <c r="Y636" s="67"/>
      <c r="Z636" s="82"/>
      <c r="AA636" s="67"/>
      <c r="AB636" s="67"/>
      <c r="AC636" s="67"/>
      <c r="AD636" s="67"/>
      <c r="AE636" s="67"/>
      <c r="AF636" s="67"/>
      <c r="AG636" s="67"/>
      <c r="AH636" s="67"/>
      <c r="AI636" s="67"/>
      <c r="AJ636" s="67"/>
      <c r="AK636" s="67"/>
      <c r="AL636" s="67"/>
    </row>
    <row r="637" spans="1:38" ht="15.75" customHeight="1">
      <c r="A637" s="67"/>
      <c r="B637" s="67"/>
      <c r="C637" s="67"/>
      <c r="D637" s="67"/>
      <c r="E637" s="67"/>
      <c r="F637" s="67"/>
      <c r="G637" s="67"/>
      <c r="H637" s="67"/>
      <c r="I637" s="67"/>
      <c r="J637" s="82"/>
      <c r="K637" s="67"/>
      <c r="L637" s="67"/>
      <c r="M637" s="67"/>
      <c r="N637" s="67"/>
      <c r="O637" s="67"/>
      <c r="P637" s="67"/>
      <c r="Q637" s="67"/>
      <c r="R637" s="67"/>
      <c r="S637" s="67"/>
      <c r="T637" s="67"/>
      <c r="U637" s="67"/>
      <c r="V637" s="67"/>
      <c r="W637" s="67"/>
      <c r="X637" s="67"/>
      <c r="Y637" s="67"/>
      <c r="Z637" s="82"/>
      <c r="AA637" s="67"/>
      <c r="AB637" s="67"/>
      <c r="AC637" s="67"/>
      <c r="AD637" s="67"/>
      <c r="AE637" s="67"/>
      <c r="AF637" s="67"/>
      <c r="AG637" s="67"/>
      <c r="AH637" s="67"/>
      <c r="AI637" s="67"/>
      <c r="AJ637" s="67"/>
      <c r="AK637" s="67"/>
      <c r="AL637" s="67"/>
    </row>
    <row r="638" spans="1:38" ht="15.75" customHeight="1">
      <c r="A638" s="67"/>
      <c r="B638" s="67"/>
      <c r="C638" s="67"/>
      <c r="D638" s="67"/>
      <c r="E638" s="67"/>
      <c r="F638" s="67"/>
      <c r="G638" s="67"/>
      <c r="H638" s="67"/>
      <c r="I638" s="67"/>
      <c r="J638" s="82"/>
      <c r="K638" s="67"/>
      <c r="L638" s="67"/>
      <c r="M638" s="67"/>
      <c r="N638" s="67"/>
      <c r="O638" s="67"/>
      <c r="P638" s="67"/>
      <c r="Q638" s="67"/>
      <c r="R638" s="67"/>
      <c r="S638" s="67"/>
      <c r="T638" s="67"/>
      <c r="U638" s="67"/>
      <c r="V638" s="67"/>
      <c r="W638" s="67"/>
      <c r="X638" s="67"/>
      <c r="Y638" s="67"/>
      <c r="Z638" s="82"/>
      <c r="AA638" s="67"/>
      <c r="AB638" s="67"/>
      <c r="AC638" s="67"/>
      <c r="AD638" s="67"/>
      <c r="AE638" s="67"/>
      <c r="AF638" s="67"/>
      <c r="AG638" s="67"/>
      <c r="AH638" s="67"/>
      <c r="AI638" s="67"/>
      <c r="AJ638" s="67"/>
      <c r="AK638" s="67"/>
      <c r="AL638" s="67"/>
    </row>
    <row r="639" spans="1:38" ht="15.75" customHeight="1">
      <c r="A639" s="67"/>
      <c r="B639" s="67"/>
      <c r="C639" s="67"/>
      <c r="D639" s="67"/>
      <c r="E639" s="67"/>
      <c r="F639" s="67"/>
      <c r="G639" s="67"/>
      <c r="H639" s="67"/>
      <c r="I639" s="67"/>
      <c r="J639" s="82"/>
      <c r="K639" s="67"/>
      <c r="L639" s="67"/>
      <c r="M639" s="67"/>
      <c r="N639" s="67"/>
      <c r="O639" s="67"/>
      <c r="P639" s="67"/>
      <c r="Q639" s="67"/>
      <c r="R639" s="67"/>
      <c r="S639" s="67"/>
      <c r="T639" s="67"/>
      <c r="U639" s="67"/>
      <c r="V639" s="67"/>
      <c r="W639" s="67"/>
      <c r="X639" s="67"/>
      <c r="Y639" s="67"/>
      <c r="Z639" s="82"/>
      <c r="AA639" s="67"/>
      <c r="AB639" s="67"/>
      <c r="AC639" s="67"/>
      <c r="AD639" s="67"/>
      <c r="AE639" s="67"/>
      <c r="AF639" s="67"/>
      <c r="AG639" s="67"/>
      <c r="AH639" s="67"/>
      <c r="AI639" s="67"/>
      <c r="AJ639" s="67"/>
      <c r="AK639" s="67"/>
      <c r="AL639" s="67"/>
    </row>
    <row r="640" spans="1:38" ht="15.75" customHeight="1">
      <c r="A640" s="67"/>
      <c r="B640" s="67"/>
      <c r="C640" s="67"/>
      <c r="D640" s="67"/>
      <c r="E640" s="67"/>
      <c r="F640" s="67"/>
      <c r="G640" s="67"/>
      <c r="H640" s="67"/>
      <c r="I640" s="67"/>
      <c r="J640" s="82"/>
      <c r="K640" s="67"/>
      <c r="L640" s="67"/>
      <c r="M640" s="67"/>
      <c r="N640" s="67"/>
      <c r="O640" s="67"/>
      <c r="P640" s="67"/>
      <c r="Q640" s="67"/>
      <c r="R640" s="67"/>
      <c r="S640" s="67"/>
      <c r="T640" s="67"/>
      <c r="U640" s="67"/>
      <c r="V640" s="67"/>
      <c r="W640" s="67"/>
      <c r="X640" s="67"/>
      <c r="Y640" s="67"/>
      <c r="Z640" s="82"/>
      <c r="AA640" s="67"/>
      <c r="AB640" s="67"/>
      <c r="AC640" s="67"/>
      <c r="AD640" s="67"/>
      <c r="AE640" s="67"/>
      <c r="AF640" s="67"/>
      <c r="AG640" s="67"/>
      <c r="AH640" s="67"/>
      <c r="AI640" s="67"/>
      <c r="AJ640" s="67"/>
      <c r="AK640" s="67"/>
      <c r="AL640" s="67"/>
    </row>
    <row r="641" spans="1:38" ht="15.75" customHeight="1">
      <c r="A641" s="67"/>
      <c r="B641" s="67"/>
      <c r="C641" s="67"/>
      <c r="D641" s="67"/>
      <c r="E641" s="67"/>
      <c r="F641" s="67"/>
      <c r="G641" s="67"/>
      <c r="H641" s="67"/>
      <c r="I641" s="67"/>
      <c r="J641" s="82"/>
      <c r="K641" s="67"/>
      <c r="L641" s="67"/>
      <c r="M641" s="67"/>
      <c r="N641" s="67"/>
      <c r="O641" s="67"/>
      <c r="P641" s="67"/>
      <c r="Q641" s="67"/>
      <c r="R641" s="67"/>
      <c r="S641" s="67"/>
      <c r="T641" s="67"/>
      <c r="U641" s="67"/>
      <c r="V641" s="67"/>
      <c r="W641" s="67"/>
      <c r="X641" s="67"/>
      <c r="Y641" s="67"/>
      <c r="Z641" s="82"/>
      <c r="AA641" s="67"/>
      <c r="AB641" s="67"/>
      <c r="AC641" s="67"/>
      <c r="AD641" s="67"/>
      <c r="AE641" s="67"/>
      <c r="AF641" s="67"/>
      <c r="AG641" s="67"/>
      <c r="AH641" s="67"/>
      <c r="AI641" s="67"/>
      <c r="AJ641" s="67"/>
      <c r="AK641" s="67"/>
      <c r="AL641" s="67"/>
    </row>
    <row r="642" spans="1:38" ht="15.75" customHeight="1">
      <c r="A642" s="67"/>
      <c r="B642" s="67"/>
      <c r="C642" s="67"/>
      <c r="D642" s="67"/>
      <c r="E642" s="67"/>
      <c r="F642" s="67"/>
      <c r="G642" s="67"/>
      <c r="H642" s="67"/>
      <c r="I642" s="67"/>
      <c r="J642" s="82"/>
      <c r="K642" s="67"/>
      <c r="L642" s="67"/>
      <c r="M642" s="67"/>
      <c r="N642" s="67"/>
      <c r="O642" s="67"/>
      <c r="P642" s="67"/>
      <c r="Q642" s="67"/>
      <c r="R642" s="67"/>
      <c r="S642" s="67"/>
      <c r="T642" s="67"/>
      <c r="U642" s="67"/>
      <c r="V642" s="67"/>
      <c r="W642" s="67"/>
      <c r="X642" s="67"/>
      <c r="Y642" s="67"/>
      <c r="Z642" s="82"/>
      <c r="AA642" s="67"/>
      <c r="AB642" s="67"/>
      <c r="AC642" s="67"/>
      <c r="AD642" s="67"/>
      <c r="AE642" s="67"/>
      <c r="AF642" s="67"/>
      <c r="AG642" s="67"/>
      <c r="AH642" s="67"/>
      <c r="AI642" s="67"/>
      <c r="AJ642" s="67"/>
      <c r="AK642" s="67"/>
      <c r="AL642" s="67"/>
    </row>
    <row r="643" spans="1:38" ht="15.75" customHeight="1">
      <c r="A643" s="67"/>
      <c r="B643" s="67"/>
      <c r="C643" s="67"/>
      <c r="D643" s="67"/>
      <c r="E643" s="67"/>
      <c r="F643" s="67"/>
      <c r="G643" s="67"/>
      <c r="H643" s="67"/>
      <c r="I643" s="67"/>
      <c r="J643" s="82"/>
      <c r="K643" s="67"/>
      <c r="L643" s="67"/>
      <c r="M643" s="67"/>
      <c r="N643" s="67"/>
      <c r="O643" s="67"/>
      <c r="P643" s="67"/>
      <c r="Q643" s="67"/>
      <c r="R643" s="67"/>
      <c r="S643" s="67"/>
      <c r="T643" s="67"/>
      <c r="U643" s="67"/>
      <c r="V643" s="67"/>
      <c r="W643" s="67"/>
      <c r="X643" s="67"/>
      <c r="Y643" s="67"/>
      <c r="Z643" s="82"/>
      <c r="AA643" s="67"/>
      <c r="AB643" s="67"/>
      <c r="AC643" s="67"/>
      <c r="AD643" s="67"/>
      <c r="AE643" s="67"/>
      <c r="AF643" s="67"/>
      <c r="AG643" s="67"/>
      <c r="AH643" s="67"/>
      <c r="AI643" s="67"/>
      <c r="AJ643" s="67"/>
      <c r="AK643" s="67"/>
      <c r="AL643" s="67"/>
    </row>
    <row r="644" spans="1:38" ht="15.75" customHeight="1">
      <c r="A644" s="67"/>
      <c r="B644" s="67"/>
      <c r="C644" s="67"/>
      <c r="D644" s="67"/>
      <c r="E644" s="67"/>
      <c r="F644" s="67"/>
      <c r="G644" s="67"/>
      <c r="H644" s="67"/>
      <c r="I644" s="67"/>
      <c r="J644" s="82"/>
      <c r="K644" s="67"/>
      <c r="L644" s="67"/>
      <c r="M644" s="67"/>
      <c r="N644" s="67"/>
      <c r="O644" s="67"/>
      <c r="P644" s="67"/>
      <c r="Q644" s="67"/>
      <c r="R644" s="67"/>
      <c r="S644" s="67"/>
      <c r="T644" s="67"/>
      <c r="U644" s="67"/>
      <c r="V644" s="67"/>
      <c r="W644" s="67"/>
      <c r="X644" s="67"/>
      <c r="Y644" s="67"/>
      <c r="Z644" s="82"/>
      <c r="AA644" s="67"/>
      <c r="AB644" s="67"/>
      <c r="AC644" s="67"/>
      <c r="AD644" s="67"/>
      <c r="AE644" s="67"/>
      <c r="AF644" s="67"/>
      <c r="AG644" s="67"/>
      <c r="AH644" s="67"/>
      <c r="AI644" s="67"/>
      <c r="AJ644" s="67"/>
      <c r="AK644" s="67"/>
      <c r="AL644" s="67"/>
    </row>
    <row r="645" spans="1:38" ht="15.75" customHeight="1">
      <c r="A645" s="67"/>
      <c r="B645" s="67"/>
      <c r="C645" s="67"/>
      <c r="D645" s="67"/>
      <c r="E645" s="67"/>
      <c r="F645" s="67"/>
      <c r="G645" s="67"/>
      <c r="H645" s="67"/>
      <c r="I645" s="67"/>
      <c r="J645" s="82"/>
      <c r="K645" s="67"/>
      <c r="L645" s="67"/>
      <c r="M645" s="67"/>
      <c r="N645" s="67"/>
      <c r="O645" s="67"/>
      <c r="P645" s="67"/>
      <c r="Q645" s="67"/>
      <c r="R645" s="67"/>
      <c r="S645" s="67"/>
      <c r="T645" s="67"/>
      <c r="U645" s="67"/>
      <c r="V645" s="67"/>
      <c r="W645" s="67"/>
      <c r="X645" s="67"/>
      <c r="Y645" s="67"/>
      <c r="Z645" s="82"/>
      <c r="AA645" s="67"/>
      <c r="AB645" s="67"/>
      <c r="AC645" s="67"/>
      <c r="AD645" s="67"/>
      <c r="AE645" s="67"/>
      <c r="AF645" s="67"/>
      <c r="AG645" s="67"/>
      <c r="AH645" s="67"/>
      <c r="AI645" s="67"/>
      <c r="AJ645" s="67"/>
      <c r="AK645" s="67"/>
      <c r="AL645" s="67"/>
    </row>
    <row r="646" spans="1:38" ht="15.75" customHeight="1">
      <c r="A646" s="67"/>
      <c r="B646" s="67"/>
      <c r="C646" s="67"/>
      <c r="D646" s="67"/>
      <c r="E646" s="67"/>
      <c r="F646" s="67"/>
      <c r="G646" s="67"/>
      <c r="H646" s="67"/>
      <c r="I646" s="67"/>
      <c r="J646" s="82"/>
      <c r="K646" s="67"/>
      <c r="L646" s="67"/>
      <c r="M646" s="67"/>
      <c r="N646" s="67"/>
      <c r="O646" s="67"/>
      <c r="P646" s="67"/>
      <c r="Q646" s="67"/>
      <c r="R646" s="67"/>
      <c r="S646" s="67"/>
      <c r="T646" s="67"/>
      <c r="U646" s="67"/>
      <c r="V646" s="67"/>
      <c r="W646" s="67"/>
      <c r="X646" s="67"/>
      <c r="Y646" s="67"/>
      <c r="Z646" s="82"/>
      <c r="AA646" s="67"/>
      <c r="AB646" s="67"/>
      <c r="AC646" s="67"/>
      <c r="AD646" s="67"/>
      <c r="AE646" s="67"/>
      <c r="AF646" s="67"/>
      <c r="AG646" s="67"/>
      <c r="AH646" s="67"/>
      <c r="AI646" s="67"/>
      <c r="AJ646" s="67"/>
      <c r="AK646" s="67"/>
      <c r="AL646" s="67"/>
    </row>
    <row r="647" spans="1:38" ht="15.75" customHeight="1">
      <c r="A647" s="67"/>
      <c r="B647" s="67"/>
      <c r="C647" s="67"/>
      <c r="D647" s="67"/>
      <c r="E647" s="67"/>
      <c r="F647" s="67"/>
      <c r="G647" s="67"/>
      <c r="H647" s="67"/>
      <c r="I647" s="67"/>
      <c r="J647" s="82"/>
      <c r="K647" s="67"/>
      <c r="L647" s="67"/>
      <c r="M647" s="67"/>
      <c r="N647" s="67"/>
      <c r="O647" s="67"/>
      <c r="P647" s="67"/>
      <c r="Q647" s="67"/>
      <c r="R647" s="67"/>
      <c r="S647" s="67"/>
      <c r="T647" s="67"/>
      <c r="U647" s="67"/>
      <c r="V647" s="67"/>
      <c r="W647" s="67"/>
      <c r="X647" s="67"/>
      <c r="Y647" s="67"/>
      <c r="Z647" s="82"/>
      <c r="AA647" s="67"/>
      <c r="AB647" s="67"/>
      <c r="AC647" s="67"/>
      <c r="AD647" s="67"/>
      <c r="AE647" s="67"/>
      <c r="AF647" s="67"/>
      <c r="AG647" s="67"/>
      <c r="AH647" s="67"/>
      <c r="AI647" s="67"/>
      <c r="AJ647" s="67"/>
      <c r="AK647" s="67"/>
      <c r="AL647" s="67"/>
    </row>
    <row r="648" spans="1:38" ht="15.75" customHeight="1">
      <c r="A648" s="67"/>
      <c r="B648" s="67"/>
      <c r="C648" s="67"/>
      <c r="D648" s="67"/>
      <c r="E648" s="67"/>
      <c r="F648" s="67"/>
      <c r="G648" s="67"/>
      <c r="H648" s="67"/>
      <c r="I648" s="67"/>
      <c r="J648" s="82"/>
      <c r="K648" s="67"/>
      <c r="L648" s="67"/>
      <c r="M648" s="67"/>
      <c r="N648" s="67"/>
      <c r="O648" s="67"/>
      <c r="P648" s="67"/>
      <c r="Q648" s="67"/>
      <c r="R648" s="67"/>
      <c r="S648" s="67"/>
      <c r="T648" s="67"/>
      <c r="U648" s="67"/>
      <c r="V648" s="67"/>
      <c r="W648" s="67"/>
      <c r="X648" s="67"/>
      <c r="Y648" s="67"/>
      <c r="Z648" s="82"/>
      <c r="AA648" s="67"/>
      <c r="AB648" s="67"/>
      <c r="AC648" s="67"/>
      <c r="AD648" s="67"/>
      <c r="AE648" s="67"/>
      <c r="AF648" s="67"/>
      <c r="AG648" s="67"/>
      <c r="AH648" s="67"/>
      <c r="AI648" s="67"/>
      <c r="AJ648" s="67"/>
      <c r="AK648" s="67"/>
      <c r="AL648" s="67"/>
    </row>
    <row r="649" spans="1:38" ht="15.75" customHeight="1">
      <c r="A649" s="67"/>
      <c r="B649" s="67"/>
      <c r="C649" s="67"/>
      <c r="D649" s="67"/>
      <c r="E649" s="67"/>
      <c r="F649" s="67"/>
      <c r="G649" s="67"/>
      <c r="H649" s="67"/>
      <c r="I649" s="67"/>
      <c r="J649" s="82"/>
      <c r="K649" s="67"/>
      <c r="L649" s="67"/>
      <c r="M649" s="67"/>
      <c r="N649" s="67"/>
      <c r="O649" s="67"/>
      <c r="P649" s="67"/>
      <c r="Q649" s="67"/>
      <c r="R649" s="67"/>
      <c r="S649" s="67"/>
      <c r="T649" s="67"/>
      <c r="U649" s="67"/>
      <c r="V649" s="67"/>
      <c r="W649" s="67"/>
      <c r="X649" s="67"/>
      <c r="Y649" s="67"/>
      <c r="Z649" s="82"/>
      <c r="AA649" s="67"/>
      <c r="AB649" s="67"/>
      <c r="AC649" s="67"/>
      <c r="AD649" s="67"/>
      <c r="AE649" s="67"/>
      <c r="AF649" s="67"/>
      <c r="AG649" s="67"/>
      <c r="AH649" s="67"/>
      <c r="AI649" s="67"/>
      <c r="AJ649" s="67"/>
      <c r="AK649" s="67"/>
      <c r="AL649" s="67"/>
    </row>
    <row r="650" spans="1:38" ht="15.75" customHeight="1">
      <c r="A650" s="67"/>
      <c r="B650" s="67"/>
      <c r="C650" s="67"/>
      <c r="D650" s="67"/>
      <c r="E650" s="67"/>
      <c r="F650" s="67"/>
      <c r="G650" s="67"/>
      <c r="H650" s="67"/>
      <c r="I650" s="67"/>
      <c r="J650" s="82"/>
      <c r="K650" s="67"/>
      <c r="L650" s="67"/>
      <c r="M650" s="67"/>
      <c r="N650" s="67"/>
      <c r="O650" s="67"/>
      <c r="P650" s="67"/>
      <c r="Q650" s="67"/>
      <c r="R650" s="67"/>
      <c r="S650" s="67"/>
      <c r="T650" s="67"/>
      <c r="U650" s="67"/>
      <c r="V650" s="67"/>
      <c r="W650" s="67"/>
      <c r="X650" s="67"/>
      <c r="Y650" s="67"/>
      <c r="Z650" s="82"/>
      <c r="AA650" s="67"/>
      <c r="AB650" s="67"/>
      <c r="AC650" s="67"/>
      <c r="AD650" s="67"/>
      <c r="AE650" s="67"/>
      <c r="AF650" s="67"/>
      <c r="AG650" s="67"/>
      <c r="AH650" s="67"/>
      <c r="AI650" s="67"/>
      <c r="AJ650" s="67"/>
      <c r="AK650" s="67"/>
      <c r="AL650" s="67"/>
    </row>
    <row r="651" spans="1:38" ht="15.75" customHeight="1">
      <c r="A651" s="67"/>
      <c r="B651" s="67"/>
      <c r="C651" s="67"/>
      <c r="D651" s="67"/>
      <c r="E651" s="67"/>
      <c r="F651" s="67"/>
      <c r="G651" s="67"/>
      <c r="H651" s="67"/>
      <c r="I651" s="67"/>
      <c r="J651" s="82"/>
      <c r="K651" s="67"/>
      <c r="L651" s="67"/>
      <c r="M651" s="67"/>
      <c r="N651" s="67"/>
      <c r="O651" s="67"/>
      <c r="P651" s="67"/>
      <c r="Q651" s="67"/>
      <c r="R651" s="67"/>
      <c r="S651" s="67"/>
      <c r="T651" s="67"/>
      <c r="U651" s="67"/>
      <c r="V651" s="67"/>
      <c r="W651" s="67"/>
      <c r="X651" s="67"/>
      <c r="Y651" s="67"/>
      <c r="Z651" s="82"/>
      <c r="AA651" s="67"/>
      <c r="AB651" s="67"/>
      <c r="AC651" s="67"/>
      <c r="AD651" s="67"/>
      <c r="AE651" s="67"/>
      <c r="AF651" s="67"/>
      <c r="AG651" s="67"/>
      <c r="AH651" s="67"/>
      <c r="AI651" s="67"/>
      <c r="AJ651" s="67"/>
      <c r="AK651" s="67"/>
      <c r="AL651" s="67"/>
    </row>
    <row r="652" spans="1:38" ht="15.75" customHeight="1">
      <c r="A652" s="67"/>
      <c r="B652" s="67"/>
      <c r="C652" s="67"/>
      <c r="D652" s="67"/>
      <c r="E652" s="67"/>
      <c r="F652" s="67"/>
      <c r="G652" s="67"/>
      <c r="H652" s="67"/>
      <c r="I652" s="67"/>
      <c r="J652" s="82"/>
      <c r="K652" s="67"/>
      <c r="L652" s="67"/>
      <c r="M652" s="67"/>
      <c r="N652" s="67"/>
      <c r="O652" s="67"/>
      <c r="P652" s="67"/>
      <c r="Q652" s="67"/>
      <c r="R652" s="67"/>
      <c r="S652" s="67"/>
      <c r="T652" s="67"/>
      <c r="U652" s="67"/>
      <c r="V652" s="67"/>
      <c r="W652" s="67"/>
      <c r="X652" s="67"/>
      <c r="Y652" s="67"/>
      <c r="Z652" s="82"/>
      <c r="AA652" s="67"/>
      <c r="AB652" s="67"/>
      <c r="AC652" s="67"/>
      <c r="AD652" s="67"/>
      <c r="AE652" s="67"/>
      <c r="AF652" s="67"/>
      <c r="AG652" s="67"/>
      <c r="AH652" s="67"/>
      <c r="AI652" s="67"/>
      <c r="AJ652" s="67"/>
      <c r="AK652" s="67"/>
      <c r="AL652" s="67"/>
    </row>
    <row r="653" spans="1:38" ht="15.75" customHeight="1">
      <c r="A653" s="67"/>
      <c r="B653" s="67"/>
      <c r="C653" s="67"/>
      <c r="D653" s="67"/>
      <c r="E653" s="67"/>
      <c r="F653" s="67"/>
      <c r="G653" s="67"/>
      <c r="H653" s="67"/>
      <c r="I653" s="67"/>
      <c r="J653" s="82"/>
      <c r="K653" s="67"/>
      <c r="L653" s="67"/>
      <c r="M653" s="67"/>
      <c r="N653" s="67"/>
      <c r="O653" s="67"/>
      <c r="P653" s="67"/>
      <c r="Q653" s="67"/>
      <c r="R653" s="67"/>
      <c r="S653" s="67"/>
      <c r="T653" s="67"/>
      <c r="U653" s="67"/>
      <c r="V653" s="67"/>
      <c r="W653" s="67"/>
      <c r="X653" s="67"/>
      <c r="Y653" s="67"/>
      <c r="Z653" s="82"/>
      <c r="AA653" s="67"/>
      <c r="AB653" s="67"/>
      <c r="AC653" s="67"/>
      <c r="AD653" s="67"/>
      <c r="AE653" s="67"/>
      <c r="AF653" s="67"/>
      <c r="AG653" s="67"/>
      <c r="AH653" s="67"/>
      <c r="AI653" s="67"/>
      <c r="AJ653" s="67"/>
      <c r="AK653" s="67"/>
      <c r="AL653" s="67"/>
    </row>
    <row r="654" spans="1:38" ht="15.75" customHeight="1">
      <c r="A654" s="67"/>
      <c r="B654" s="67"/>
      <c r="C654" s="67"/>
      <c r="D654" s="67"/>
      <c r="E654" s="67"/>
      <c r="F654" s="67"/>
      <c r="G654" s="67"/>
      <c r="H654" s="67"/>
      <c r="I654" s="67"/>
      <c r="J654" s="82"/>
      <c r="K654" s="67"/>
      <c r="L654" s="67"/>
      <c r="M654" s="67"/>
      <c r="N654" s="67"/>
      <c r="O654" s="67"/>
      <c r="P654" s="67"/>
      <c r="Q654" s="67"/>
      <c r="R654" s="67"/>
      <c r="S654" s="67"/>
      <c r="T654" s="67"/>
      <c r="U654" s="67"/>
      <c r="V654" s="67"/>
      <c r="W654" s="67"/>
      <c r="X654" s="67"/>
      <c r="Y654" s="67"/>
      <c r="Z654" s="82"/>
      <c r="AA654" s="67"/>
      <c r="AB654" s="67"/>
      <c r="AC654" s="67"/>
      <c r="AD654" s="67"/>
      <c r="AE654" s="67"/>
      <c r="AF654" s="67"/>
      <c r="AG654" s="67"/>
      <c r="AH654" s="67"/>
      <c r="AI654" s="67"/>
      <c r="AJ654" s="67"/>
      <c r="AK654" s="67"/>
      <c r="AL654" s="67"/>
    </row>
    <row r="655" spans="1:38" ht="15.75" customHeight="1">
      <c r="A655" s="67"/>
      <c r="B655" s="67"/>
      <c r="C655" s="67"/>
      <c r="D655" s="67"/>
      <c r="E655" s="67"/>
      <c r="F655" s="67"/>
      <c r="G655" s="67"/>
      <c r="H655" s="67"/>
      <c r="I655" s="67"/>
      <c r="J655" s="82"/>
      <c r="K655" s="67"/>
      <c r="L655" s="67"/>
      <c r="M655" s="67"/>
      <c r="N655" s="67"/>
      <c r="O655" s="67"/>
      <c r="P655" s="67"/>
      <c r="Q655" s="67"/>
      <c r="R655" s="67"/>
      <c r="S655" s="67"/>
      <c r="T655" s="67"/>
      <c r="U655" s="67"/>
      <c r="V655" s="67"/>
      <c r="W655" s="67"/>
      <c r="X655" s="67"/>
      <c r="Y655" s="67"/>
      <c r="Z655" s="82"/>
      <c r="AA655" s="67"/>
      <c r="AB655" s="67"/>
      <c r="AC655" s="67"/>
      <c r="AD655" s="67"/>
      <c r="AE655" s="67"/>
      <c r="AF655" s="67"/>
      <c r="AG655" s="67"/>
      <c r="AH655" s="67"/>
      <c r="AI655" s="67"/>
      <c r="AJ655" s="67"/>
      <c r="AK655" s="67"/>
      <c r="AL655" s="67"/>
    </row>
    <row r="656" spans="1:38" ht="15.75" customHeight="1">
      <c r="A656" s="67"/>
      <c r="B656" s="67"/>
      <c r="C656" s="67"/>
      <c r="D656" s="67"/>
      <c r="E656" s="67"/>
      <c r="F656" s="67"/>
      <c r="G656" s="67"/>
      <c r="H656" s="67"/>
      <c r="I656" s="67"/>
      <c r="J656" s="82"/>
      <c r="K656" s="67"/>
      <c r="L656" s="67"/>
      <c r="M656" s="67"/>
      <c r="N656" s="67"/>
      <c r="O656" s="67"/>
      <c r="P656" s="67"/>
      <c r="Q656" s="67"/>
      <c r="R656" s="67"/>
      <c r="S656" s="67"/>
      <c r="T656" s="67"/>
      <c r="U656" s="67"/>
      <c r="V656" s="67"/>
      <c r="W656" s="67"/>
      <c r="X656" s="67"/>
      <c r="Y656" s="67"/>
      <c r="Z656" s="82"/>
      <c r="AA656" s="67"/>
      <c r="AB656" s="67"/>
      <c r="AC656" s="67"/>
      <c r="AD656" s="67"/>
      <c r="AE656" s="67"/>
      <c r="AF656" s="67"/>
      <c r="AG656" s="67"/>
      <c r="AH656" s="67"/>
      <c r="AI656" s="67"/>
      <c r="AJ656" s="67"/>
      <c r="AK656" s="67"/>
      <c r="AL656" s="67"/>
    </row>
    <row r="657" spans="1:38" ht="15.75" customHeight="1">
      <c r="A657" s="67"/>
      <c r="B657" s="67"/>
      <c r="C657" s="67"/>
      <c r="D657" s="67"/>
      <c r="E657" s="67"/>
      <c r="F657" s="67"/>
      <c r="G657" s="67"/>
      <c r="H657" s="67"/>
      <c r="I657" s="67"/>
      <c r="J657" s="82"/>
      <c r="K657" s="67"/>
      <c r="L657" s="67"/>
      <c r="M657" s="67"/>
      <c r="N657" s="67"/>
      <c r="O657" s="67"/>
      <c r="P657" s="67"/>
      <c r="Q657" s="67"/>
      <c r="R657" s="67"/>
      <c r="S657" s="67"/>
      <c r="T657" s="67"/>
      <c r="U657" s="67"/>
      <c r="V657" s="67"/>
      <c r="W657" s="67"/>
      <c r="X657" s="67"/>
      <c r="Y657" s="67"/>
      <c r="Z657" s="82"/>
      <c r="AA657" s="67"/>
      <c r="AB657" s="67"/>
      <c r="AC657" s="67"/>
      <c r="AD657" s="67"/>
      <c r="AE657" s="67"/>
      <c r="AF657" s="67"/>
      <c r="AG657" s="67"/>
      <c r="AH657" s="67"/>
      <c r="AI657" s="67"/>
      <c r="AJ657" s="67"/>
      <c r="AK657" s="67"/>
      <c r="AL657" s="67"/>
    </row>
    <row r="658" spans="1:38" ht="15.75" customHeight="1">
      <c r="A658" s="67"/>
      <c r="B658" s="67"/>
      <c r="C658" s="67"/>
      <c r="D658" s="67"/>
      <c r="E658" s="67"/>
      <c r="F658" s="67"/>
      <c r="G658" s="67"/>
      <c r="H658" s="67"/>
      <c r="I658" s="67"/>
      <c r="J658" s="82"/>
      <c r="K658" s="67"/>
      <c r="L658" s="67"/>
      <c r="M658" s="67"/>
      <c r="N658" s="67"/>
      <c r="O658" s="67"/>
      <c r="P658" s="67"/>
      <c r="Q658" s="67"/>
      <c r="R658" s="67"/>
      <c r="S658" s="67"/>
      <c r="T658" s="67"/>
      <c r="U658" s="67"/>
      <c r="V658" s="67"/>
      <c r="W658" s="67"/>
      <c r="X658" s="67"/>
      <c r="Y658" s="67"/>
      <c r="Z658" s="82"/>
      <c r="AA658" s="67"/>
      <c r="AB658" s="67"/>
      <c r="AC658" s="67"/>
      <c r="AD658" s="67"/>
      <c r="AE658" s="67"/>
      <c r="AF658" s="67"/>
      <c r="AG658" s="67"/>
      <c r="AH658" s="67"/>
      <c r="AI658" s="67"/>
      <c r="AJ658" s="67"/>
      <c r="AK658" s="67"/>
      <c r="AL658" s="67"/>
    </row>
    <row r="659" spans="1:38" ht="15.75" customHeight="1">
      <c r="A659" s="67"/>
      <c r="B659" s="67"/>
      <c r="C659" s="67"/>
      <c r="D659" s="67"/>
      <c r="E659" s="67"/>
      <c r="F659" s="67"/>
      <c r="G659" s="67"/>
      <c r="H659" s="67"/>
      <c r="I659" s="67"/>
      <c r="J659" s="82"/>
      <c r="K659" s="67"/>
      <c r="L659" s="67"/>
      <c r="M659" s="67"/>
      <c r="N659" s="67"/>
      <c r="O659" s="67"/>
      <c r="P659" s="67"/>
      <c r="Q659" s="67"/>
      <c r="R659" s="67"/>
      <c r="S659" s="67"/>
      <c r="T659" s="67"/>
      <c r="U659" s="67"/>
      <c r="V659" s="67"/>
      <c r="W659" s="67"/>
      <c r="X659" s="67"/>
      <c r="Y659" s="67"/>
      <c r="Z659" s="82"/>
      <c r="AA659" s="67"/>
      <c r="AB659" s="67"/>
      <c r="AC659" s="67"/>
      <c r="AD659" s="67"/>
      <c r="AE659" s="67"/>
      <c r="AF659" s="67"/>
      <c r="AG659" s="67"/>
      <c r="AH659" s="67"/>
      <c r="AI659" s="67"/>
      <c r="AJ659" s="67"/>
      <c r="AK659" s="67"/>
      <c r="AL659" s="67"/>
    </row>
    <row r="660" spans="1:38" ht="15.75" customHeight="1">
      <c r="A660" s="67"/>
      <c r="B660" s="67"/>
      <c r="C660" s="67"/>
      <c r="D660" s="67"/>
      <c r="E660" s="67"/>
      <c r="F660" s="67"/>
      <c r="G660" s="67"/>
      <c r="H660" s="67"/>
      <c r="I660" s="67"/>
      <c r="J660" s="82"/>
      <c r="K660" s="67"/>
      <c r="L660" s="67"/>
      <c r="M660" s="67"/>
      <c r="N660" s="67"/>
      <c r="O660" s="67"/>
      <c r="P660" s="67"/>
      <c r="Q660" s="67"/>
      <c r="R660" s="67"/>
      <c r="S660" s="67"/>
      <c r="T660" s="67"/>
      <c r="U660" s="67"/>
      <c r="V660" s="67"/>
      <c r="W660" s="67"/>
      <c r="X660" s="67"/>
      <c r="Y660" s="67"/>
      <c r="Z660" s="82"/>
      <c r="AA660" s="67"/>
      <c r="AB660" s="67"/>
      <c r="AC660" s="67"/>
      <c r="AD660" s="67"/>
      <c r="AE660" s="67"/>
      <c r="AF660" s="67"/>
      <c r="AG660" s="67"/>
      <c r="AH660" s="67"/>
      <c r="AI660" s="67"/>
      <c r="AJ660" s="67"/>
      <c r="AK660" s="67"/>
      <c r="AL660" s="67"/>
    </row>
    <row r="661" spans="1:38" ht="15.75" customHeight="1">
      <c r="A661" s="67"/>
      <c r="B661" s="67"/>
      <c r="C661" s="67"/>
      <c r="D661" s="67"/>
      <c r="E661" s="67"/>
      <c r="F661" s="67"/>
      <c r="G661" s="67"/>
      <c r="H661" s="67"/>
      <c r="I661" s="67"/>
      <c r="J661" s="82"/>
      <c r="K661" s="67"/>
      <c r="L661" s="67"/>
      <c r="M661" s="67"/>
      <c r="N661" s="67"/>
      <c r="O661" s="67"/>
      <c r="P661" s="67"/>
      <c r="Q661" s="67"/>
      <c r="R661" s="67"/>
      <c r="S661" s="67"/>
      <c r="T661" s="67"/>
      <c r="U661" s="67"/>
      <c r="V661" s="67"/>
      <c r="W661" s="67"/>
      <c r="X661" s="67"/>
      <c r="Y661" s="67"/>
      <c r="Z661" s="82"/>
      <c r="AA661" s="67"/>
      <c r="AB661" s="67"/>
      <c r="AC661" s="67"/>
      <c r="AD661" s="67"/>
      <c r="AE661" s="67"/>
      <c r="AF661" s="67"/>
      <c r="AG661" s="67"/>
      <c r="AH661" s="67"/>
      <c r="AI661" s="67"/>
      <c r="AJ661" s="67"/>
      <c r="AK661" s="67"/>
      <c r="AL661" s="67"/>
    </row>
    <row r="662" spans="1:38" ht="15.75" customHeight="1">
      <c r="A662" s="67"/>
      <c r="B662" s="67"/>
      <c r="C662" s="67"/>
      <c r="D662" s="67"/>
      <c r="E662" s="67"/>
      <c r="F662" s="67"/>
      <c r="G662" s="67"/>
      <c r="H662" s="67"/>
      <c r="I662" s="67"/>
      <c r="J662" s="82"/>
      <c r="K662" s="67"/>
      <c r="L662" s="67"/>
      <c r="M662" s="67"/>
      <c r="N662" s="67"/>
      <c r="O662" s="67"/>
      <c r="P662" s="67"/>
      <c r="Q662" s="67"/>
      <c r="R662" s="67"/>
      <c r="S662" s="67"/>
      <c r="T662" s="67"/>
      <c r="U662" s="67"/>
      <c r="V662" s="67"/>
      <c r="W662" s="67"/>
      <c r="X662" s="67"/>
      <c r="Y662" s="67"/>
      <c r="Z662" s="82"/>
      <c r="AA662" s="67"/>
      <c r="AB662" s="67"/>
      <c r="AC662" s="67"/>
      <c r="AD662" s="67"/>
      <c r="AE662" s="67"/>
      <c r="AF662" s="67"/>
      <c r="AG662" s="67"/>
      <c r="AH662" s="67"/>
      <c r="AI662" s="67"/>
      <c r="AJ662" s="67"/>
      <c r="AK662" s="67"/>
      <c r="AL662" s="67"/>
    </row>
    <row r="663" spans="1:38" ht="15.75" customHeight="1">
      <c r="A663" s="67"/>
      <c r="B663" s="67"/>
      <c r="C663" s="67"/>
      <c r="D663" s="67"/>
      <c r="E663" s="67"/>
      <c r="F663" s="67"/>
      <c r="G663" s="67"/>
      <c r="H663" s="67"/>
      <c r="I663" s="67"/>
      <c r="J663" s="82"/>
      <c r="K663" s="67"/>
      <c r="L663" s="67"/>
      <c r="M663" s="67"/>
      <c r="N663" s="67"/>
      <c r="O663" s="67"/>
      <c r="P663" s="67"/>
      <c r="Q663" s="67"/>
      <c r="R663" s="67"/>
      <c r="S663" s="67"/>
      <c r="T663" s="67"/>
      <c r="U663" s="67"/>
      <c r="V663" s="67"/>
      <c r="W663" s="67"/>
      <c r="X663" s="67"/>
      <c r="Y663" s="67"/>
      <c r="Z663" s="82"/>
      <c r="AA663" s="67"/>
      <c r="AB663" s="67"/>
      <c r="AC663" s="67"/>
      <c r="AD663" s="67"/>
      <c r="AE663" s="67"/>
      <c r="AF663" s="67"/>
      <c r="AG663" s="67"/>
      <c r="AH663" s="67"/>
      <c r="AI663" s="67"/>
      <c r="AJ663" s="67"/>
      <c r="AK663" s="67"/>
      <c r="AL663" s="67"/>
    </row>
    <row r="664" spans="1:38" ht="15.75" customHeight="1">
      <c r="A664" s="67"/>
      <c r="B664" s="67"/>
      <c r="C664" s="67"/>
      <c r="D664" s="67"/>
      <c r="E664" s="67"/>
      <c r="F664" s="67"/>
      <c r="G664" s="67"/>
      <c r="H664" s="67"/>
      <c r="I664" s="67"/>
      <c r="J664" s="82"/>
      <c r="K664" s="67"/>
      <c r="L664" s="67"/>
      <c r="M664" s="67"/>
      <c r="N664" s="67"/>
      <c r="O664" s="67"/>
      <c r="P664" s="67"/>
      <c r="Q664" s="67"/>
      <c r="R664" s="67"/>
      <c r="S664" s="67"/>
      <c r="T664" s="67"/>
      <c r="U664" s="67"/>
      <c r="V664" s="67"/>
      <c r="W664" s="67"/>
      <c r="X664" s="67"/>
      <c r="Y664" s="67"/>
      <c r="Z664" s="82"/>
      <c r="AA664" s="67"/>
      <c r="AB664" s="67"/>
      <c r="AC664" s="67"/>
      <c r="AD664" s="67"/>
      <c r="AE664" s="67"/>
      <c r="AF664" s="67"/>
      <c r="AG664" s="67"/>
      <c r="AH664" s="67"/>
      <c r="AI664" s="67"/>
      <c r="AJ664" s="67"/>
      <c r="AK664" s="67"/>
      <c r="AL664" s="67"/>
    </row>
    <row r="665" spans="1:38" ht="15.75" customHeight="1">
      <c r="A665" s="67"/>
      <c r="B665" s="67"/>
      <c r="C665" s="67"/>
      <c r="D665" s="67"/>
      <c r="E665" s="67"/>
      <c r="F665" s="67"/>
      <c r="G665" s="67"/>
      <c r="H665" s="67"/>
      <c r="I665" s="67"/>
      <c r="J665" s="82"/>
      <c r="K665" s="67"/>
      <c r="L665" s="67"/>
      <c r="M665" s="67"/>
      <c r="N665" s="67"/>
      <c r="O665" s="67"/>
      <c r="P665" s="67"/>
      <c r="Q665" s="67"/>
      <c r="R665" s="67"/>
      <c r="S665" s="67"/>
      <c r="T665" s="67"/>
      <c r="U665" s="67"/>
      <c r="V665" s="67"/>
      <c r="W665" s="67"/>
      <c r="X665" s="67"/>
      <c r="Y665" s="67"/>
      <c r="Z665" s="82"/>
      <c r="AA665" s="67"/>
      <c r="AB665" s="67"/>
      <c r="AC665" s="67"/>
      <c r="AD665" s="67"/>
      <c r="AE665" s="67"/>
      <c r="AF665" s="67"/>
      <c r="AG665" s="67"/>
      <c r="AH665" s="67"/>
      <c r="AI665" s="67"/>
      <c r="AJ665" s="67"/>
      <c r="AK665" s="67"/>
      <c r="AL665" s="67"/>
    </row>
    <row r="666" spans="1:38" ht="15.75" customHeight="1">
      <c r="A666" s="67"/>
      <c r="B666" s="67"/>
      <c r="C666" s="67"/>
      <c r="D666" s="67"/>
      <c r="E666" s="67"/>
      <c r="F666" s="67"/>
      <c r="G666" s="67"/>
      <c r="H666" s="67"/>
      <c r="I666" s="67"/>
      <c r="J666" s="82"/>
      <c r="K666" s="67"/>
      <c r="L666" s="67"/>
      <c r="M666" s="67"/>
      <c r="N666" s="67"/>
      <c r="O666" s="67"/>
      <c r="P666" s="67"/>
      <c r="Q666" s="67"/>
      <c r="R666" s="67"/>
      <c r="S666" s="67"/>
      <c r="T666" s="67"/>
      <c r="U666" s="67"/>
      <c r="V666" s="67"/>
      <c r="W666" s="67"/>
      <c r="X666" s="67"/>
      <c r="Y666" s="67"/>
      <c r="Z666" s="82"/>
      <c r="AA666" s="67"/>
      <c r="AB666" s="67"/>
      <c r="AC666" s="67"/>
      <c r="AD666" s="67"/>
      <c r="AE666" s="67"/>
      <c r="AF666" s="67"/>
      <c r="AG666" s="67"/>
      <c r="AH666" s="67"/>
      <c r="AI666" s="67"/>
      <c r="AJ666" s="67"/>
      <c r="AK666" s="67"/>
      <c r="AL666" s="67"/>
    </row>
    <row r="667" spans="1:38" ht="15.75" customHeight="1">
      <c r="A667" s="67"/>
      <c r="B667" s="67"/>
      <c r="C667" s="67"/>
      <c r="D667" s="67"/>
      <c r="E667" s="67"/>
      <c r="F667" s="67"/>
      <c r="G667" s="67"/>
      <c r="H667" s="67"/>
      <c r="I667" s="67"/>
      <c r="J667" s="82"/>
      <c r="K667" s="67"/>
      <c r="L667" s="67"/>
      <c r="M667" s="67"/>
      <c r="N667" s="67"/>
      <c r="O667" s="67"/>
      <c r="P667" s="67"/>
      <c r="Q667" s="67"/>
      <c r="R667" s="67"/>
      <c r="S667" s="67"/>
      <c r="T667" s="67"/>
      <c r="U667" s="67"/>
      <c r="V667" s="67"/>
      <c r="W667" s="67"/>
      <c r="X667" s="67"/>
      <c r="Y667" s="67"/>
      <c r="Z667" s="82"/>
      <c r="AA667" s="67"/>
      <c r="AB667" s="67"/>
      <c r="AC667" s="67"/>
      <c r="AD667" s="67"/>
      <c r="AE667" s="67"/>
      <c r="AF667" s="67"/>
      <c r="AG667" s="67"/>
      <c r="AH667" s="67"/>
      <c r="AI667" s="67"/>
      <c r="AJ667" s="67"/>
      <c r="AK667" s="67"/>
      <c r="AL667" s="67"/>
    </row>
    <row r="668" spans="1:38" ht="15.75" customHeight="1">
      <c r="A668" s="67"/>
      <c r="B668" s="67"/>
      <c r="C668" s="67"/>
      <c r="D668" s="67"/>
      <c r="E668" s="67"/>
      <c r="F668" s="67"/>
      <c r="G668" s="67"/>
      <c r="H668" s="67"/>
      <c r="I668" s="67"/>
      <c r="J668" s="82"/>
      <c r="K668" s="67"/>
      <c r="L668" s="67"/>
      <c r="M668" s="67"/>
      <c r="N668" s="67"/>
      <c r="O668" s="67"/>
      <c r="P668" s="67"/>
      <c r="Q668" s="67"/>
      <c r="R668" s="67"/>
      <c r="S668" s="67"/>
      <c r="T668" s="67"/>
      <c r="U668" s="67"/>
      <c r="V668" s="67"/>
      <c r="W668" s="67"/>
      <c r="X668" s="67"/>
      <c r="Y668" s="67"/>
      <c r="Z668" s="82"/>
      <c r="AA668" s="67"/>
      <c r="AB668" s="67"/>
      <c r="AC668" s="67"/>
      <c r="AD668" s="67"/>
      <c r="AE668" s="67"/>
      <c r="AF668" s="67"/>
      <c r="AG668" s="67"/>
      <c r="AH668" s="67"/>
      <c r="AI668" s="67"/>
      <c r="AJ668" s="67"/>
      <c r="AK668" s="67"/>
      <c r="AL668" s="67"/>
    </row>
    <row r="669" spans="1:38" ht="15.75" customHeight="1">
      <c r="A669" s="67"/>
      <c r="B669" s="67"/>
      <c r="C669" s="67"/>
      <c r="D669" s="67"/>
      <c r="E669" s="67"/>
      <c r="F669" s="67"/>
      <c r="G669" s="67"/>
      <c r="H669" s="67"/>
      <c r="I669" s="67"/>
      <c r="J669" s="82"/>
      <c r="K669" s="67"/>
      <c r="L669" s="67"/>
      <c r="M669" s="67"/>
      <c r="N669" s="67"/>
      <c r="O669" s="67"/>
      <c r="P669" s="67"/>
      <c r="Q669" s="67"/>
      <c r="R669" s="67"/>
      <c r="S669" s="67"/>
      <c r="T669" s="67"/>
      <c r="U669" s="67"/>
      <c r="V669" s="67"/>
      <c r="W669" s="67"/>
      <c r="X669" s="67"/>
      <c r="Y669" s="67"/>
      <c r="Z669" s="82"/>
      <c r="AA669" s="67"/>
      <c r="AB669" s="67"/>
      <c r="AC669" s="67"/>
      <c r="AD669" s="67"/>
      <c r="AE669" s="67"/>
      <c r="AF669" s="67"/>
      <c r="AG669" s="67"/>
      <c r="AH669" s="67"/>
      <c r="AI669" s="67"/>
      <c r="AJ669" s="67"/>
      <c r="AK669" s="67"/>
      <c r="AL669" s="67"/>
    </row>
    <row r="670" spans="1:38" ht="15.75" customHeight="1">
      <c r="A670" s="67"/>
      <c r="B670" s="67"/>
      <c r="C670" s="67"/>
      <c r="D670" s="67"/>
      <c r="E670" s="67"/>
      <c r="F670" s="67"/>
      <c r="G670" s="67"/>
      <c r="H670" s="67"/>
      <c r="I670" s="67"/>
      <c r="J670" s="82"/>
      <c r="K670" s="67"/>
      <c r="L670" s="67"/>
      <c r="M670" s="67"/>
      <c r="N670" s="67"/>
      <c r="O670" s="67"/>
      <c r="P670" s="67"/>
      <c r="Q670" s="67"/>
      <c r="R670" s="67"/>
      <c r="S670" s="67"/>
      <c r="T670" s="67"/>
      <c r="U670" s="67"/>
      <c r="V670" s="67"/>
      <c r="W670" s="67"/>
      <c r="X670" s="67"/>
      <c r="Y670" s="67"/>
      <c r="Z670" s="82"/>
      <c r="AA670" s="67"/>
      <c r="AB670" s="67"/>
      <c r="AC670" s="67"/>
      <c r="AD670" s="67"/>
      <c r="AE670" s="67"/>
      <c r="AF670" s="67"/>
      <c r="AG670" s="67"/>
      <c r="AH670" s="67"/>
      <c r="AI670" s="67"/>
      <c r="AJ670" s="67"/>
      <c r="AK670" s="67"/>
      <c r="AL670" s="67"/>
    </row>
    <row r="671" spans="1:38" ht="15.75" customHeight="1">
      <c r="A671" s="67"/>
      <c r="B671" s="67"/>
      <c r="C671" s="67"/>
      <c r="D671" s="67"/>
      <c r="E671" s="67"/>
      <c r="F671" s="67"/>
      <c r="G671" s="67"/>
      <c r="H671" s="67"/>
      <c r="I671" s="67"/>
      <c r="J671" s="82"/>
      <c r="K671" s="67"/>
      <c r="L671" s="67"/>
      <c r="M671" s="67"/>
      <c r="N671" s="67"/>
      <c r="O671" s="67"/>
      <c r="P671" s="67"/>
      <c r="Q671" s="67"/>
      <c r="R671" s="67"/>
      <c r="S671" s="67"/>
      <c r="T671" s="67"/>
      <c r="U671" s="67"/>
      <c r="V671" s="67"/>
      <c r="W671" s="67"/>
      <c r="X671" s="67"/>
      <c r="Y671" s="67"/>
      <c r="Z671" s="82"/>
      <c r="AA671" s="67"/>
      <c r="AB671" s="67"/>
      <c r="AC671" s="67"/>
      <c r="AD671" s="67"/>
      <c r="AE671" s="67"/>
      <c r="AF671" s="67"/>
      <c r="AG671" s="67"/>
      <c r="AH671" s="67"/>
      <c r="AI671" s="67"/>
      <c r="AJ671" s="67"/>
      <c r="AK671" s="67"/>
      <c r="AL671" s="67"/>
    </row>
    <row r="672" spans="1:38" ht="15.75" customHeight="1">
      <c r="A672" s="67"/>
      <c r="B672" s="67"/>
      <c r="C672" s="67"/>
      <c r="D672" s="67"/>
      <c r="E672" s="67"/>
      <c r="F672" s="67"/>
      <c r="G672" s="67"/>
      <c r="H672" s="67"/>
      <c r="I672" s="67"/>
      <c r="J672" s="82"/>
      <c r="K672" s="67"/>
      <c r="L672" s="67"/>
      <c r="M672" s="67"/>
      <c r="N672" s="67"/>
      <c r="O672" s="67"/>
      <c r="P672" s="67"/>
      <c r="Q672" s="67"/>
      <c r="R672" s="67"/>
      <c r="S672" s="67"/>
      <c r="T672" s="67"/>
      <c r="U672" s="67"/>
      <c r="V672" s="67"/>
      <c r="W672" s="67"/>
      <c r="X672" s="67"/>
      <c r="Y672" s="67"/>
      <c r="Z672" s="82"/>
      <c r="AA672" s="67"/>
      <c r="AB672" s="67"/>
      <c r="AC672" s="67"/>
      <c r="AD672" s="67"/>
      <c r="AE672" s="67"/>
      <c r="AF672" s="67"/>
      <c r="AG672" s="67"/>
      <c r="AH672" s="67"/>
      <c r="AI672" s="67"/>
      <c r="AJ672" s="67"/>
      <c r="AK672" s="67"/>
      <c r="AL672" s="67"/>
    </row>
    <row r="673" spans="1:38" ht="15.75" customHeight="1">
      <c r="A673" s="67"/>
      <c r="B673" s="67"/>
      <c r="C673" s="67"/>
      <c r="D673" s="67"/>
      <c r="E673" s="67"/>
      <c r="F673" s="67"/>
      <c r="G673" s="67"/>
      <c r="H673" s="67"/>
      <c r="I673" s="67"/>
      <c r="J673" s="82"/>
      <c r="K673" s="67"/>
      <c r="L673" s="67"/>
      <c r="M673" s="67"/>
      <c r="N673" s="67"/>
      <c r="O673" s="67"/>
      <c r="P673" s="67"/>
      <c r="Q673" s="67"/>
      <c r="R673" s="67"/>
      <c r="S673" s="67"/>
      <c r="T673" s="67"/>
      <c r="U673" s="67"/>
      <c r="V673" s="67"/>
      <c r="W673" s="67"/>
      <c r="X673" s="67"/>
      <c r="Y673" s="67"/>
      <c r="Z673" s="82"/>
      <c r="AA673" s="67"/>
      <c r="AB673" s="67"/>
      <c r="AC673" s="67"/>
      <c r="AD673" s="67"/>
      <c r="AE673" s="67"/>
      <c r="AF673" s="67"/>
      <c r="AG673" s="67"/>
      <c r="AH673" s="67"/>
      <c r="AI673" s="67"/>
      <c r="AJ673" s="67"/>
      <c r="AK673" s="67"/>
      <c r="AL673" s="67"/>
    </row>
    <row r="674" spans="1:38" ht="15.75" customHeight="1">
      <c r="A674" s="67"/>
      <c r="B674" s="67"/>
      <c r="C674" s="67"/>
      <c r="D674" s="67"/>
      <c r="E674" s="67"/>
      <c r="F674" s="67"/>
      <c r="G674" s="67"/>
      <c r="H674" s="67"/>
      <c r="I674" s="67"/>
      <c r="J674" s="82"/>
      <c r="K674" s="67"/>
      <c r="L674" s="67"/>
      <c r="M674" s="67"/>
      <c r="N674" s="67"/>
      <c r="O674" s="67"/>
      <c r="P674" s="67"/>
      <c r="Q674" s="67"/>
      <c r="R674" s="67"/>
      <c r="S674" s="67"/>
      <c r="T674" s="67"/>
      <c r="U674" s="67"/>
      <c r="V674" s="67"/>
      <c r="W674" s="67"/>
      <c r="X674" s="67"/>
      <c r="Y674" s="67"/>
      <c r="Z674" s="82"/>
      <c r="AA674" s="67"/>
      <c r="AB674" s="67"/>
      <c r="AC674" s="67"/>
      <c r="AD674" s="67"/>
      <c r="AE674" s="67"/>
      <c r="AF674" s="67"/>
      <c r="AG674" s="67"/>
      <c r="AH674" s="67"/>
      <c r="AI674" s="67"/>
      <c r="AJ674" s="67"/>
      <c r="AK674" s="67"/>
      <c r="AL674" s="67"/>
    </row>
    <row r="675" spans="1:38" ht="15.75" customHeight="1">
      <c r="A675" s="67"/>
      <c r="B675" s="67"/>
      <c r="C675" s="67"/>
      <c r="D675" s="67"/>
      <c r="E675" s="67"/>
      <c r="F675" s="67"/>
      <c r="G675" s="67"/>
      <c r="H675" s="67"/>
      <c r="I675" s="67"/>
      <c r="J675" s="82"/>
      <c r="K675" s="67"/>
      <c r="L675" s="67"/>
      <c r="M675" s="67"/>
      <c r="N675" s="67"/>
      <c r="O675" s="67"/>
      <c r="P675" s="67"/>
      <c r="Q675" s="67"/>
      <c r="R675" s="67"/>
      <c r="S675" s="67"/>
      <c r="T675" s="67"/>
      <c r="U675" s="67"/>
      <c r="V675" s="67"/>
      <c r="W675" s="67"/>
      <c r="X675" s="67"/>
      <c r="Y675" s="67"/>
      <c r="Z675" s="82"/>
      <c r="AA675" s="67"/>
      <c r="AB675" s="67"/>
      <c r="AC675" s="67"/>
      <c r="AD675" s="67"/>
      <c r="AE675" s="67"/>
      <c r="AF675" s="67"/>
      <c r="AG675" s="67"/>
      <c r="AH675" s="67"/>
      <c r="AI675" s="67"/>
      <c r="AJ675" s="67"/>
      <c r="AK675" s="67"/>
      <c r="AL675" s="67"/>
    </row>
    <row r="676" spans="1:38" ht="15.75" customHeight="1">
      <c r="A676" s="67"/>
      <c r="B676" s="67"/>
      <c r="C676" s="67"/>
      <c r="D676" s="67"/>
      <c r="E676" s="67"/>
      <c r="F676" s="67"/>
      <c r="G676" s="67"/>
      <c r="H676" s="67"/>
      <c r="I676" s="67"/>
      <c r="J676" s="82"/>
      <c r="K676" s="67"/>
      <c r="L676" s="67"/>
      <c r="M676" s="67"/>
      <c r="N676" s="67"/>
      <c r="O676" s="67"/>
      <c r="P676" s="67"/>
      <c r="Q676" s="67"/>
      <c r="R676" s="67"/>
      <c r="S676" s="67"/>
      <c r="T676" s="67"/>
      <c r="U676" s="67"/>
      <c r="V676" s="67"/>
      <c r="W676" s="67"/>
      <c r="X676" s="67"/>
      <c r="Y676" s="67"/>
      <c r="Z676" s="82"/>
      <c r="AA676" s="67"/>
      <c r="AB676" s="67"/>
      <c r="AC676" s="67"/>
      <c r="AD676" s="67"/>
      <c r="AE676" s="67"/>
      <c r="AF676" s="67"/>
      <c r="AG676" s="67"/>
      <c r="AH676" s="67"/>
      <c r="AI676" s="67"/>
      <c r="AJ676" s="67"/>
      <c r="AK676" s="67"/>
      <c r="AL676" s="67"/>
    </row>
    <row r="677" spans="1:38" ht="15.75" customHeight="1">
      <c r="A677" s="67"/>
      <c r="B677" s="67"/>
      <c r="C677" s="67"/>
      <c r="D677" s="67"/>
      <c r="E677" s="67"/>
      <c r="F677" s="67"/>
      <c r="G677" s="67"/>
      <c r="H677" s="67"/>
      <c r="I677" s="67"/>
      <c r="J677" s="82"/>
      <c r="K677" s="67"/>
      <c r="L677" s="67"/>
      <c r="M677" s="67"/>
      <c r="N677" s="67"/>
      <c r="O677" s="67"/>
      <c r="P677" s="67"/>
      <c r="Q677" s="67"/>
      <c r="R677" s="67"/>
      <c r="S677" s="67"/>
      <c r="T677" s="67"/>
      <c r="U677" s="67"/>
      <c r="V677" s="67"/>
      <c r="W677" s="67"/>
      <c r="X677" s="67"/>
      <c r="Y677" s="67"/>
      <c r="Z677" s="82"/>
      <c r="AA677" s="67"/>
      <c r="AB677" s="67"/>
      <c r="AC677" s="67"/>
      <c r="AD677" s="67"/>
      <c r="AE677" s="67"/>
      <c r="AF677" s="67"/>
      <c r="AG677" s="67"/>
      <c r="AH677" s="67"/>
      <c r="AI677" s="67"/>
      <c r="AJ677" s="67"/>
      <c r="AK677" s="67"/>
      <c r="AL677" s="67"/>
    </row>
    <row r="678" spans="1:38" ht="15.75" customHeight="1">
      <c r="A678" s="67"/>
      <c r="B678" s="67"/>
      <c r="C678" s="67"/>
      <c r="D678" s="67"/>
      <c r="E678" s="67"/>
      <c r="F678" s="67"/>
      <c r="G678" s="67"/>
      <c r="H678" s="67"/>
      <c r="I678" s="67"/>
      <c r="J678" s="82"/>
      <c r="K678" s="67"/>
      <c r="L678" s="67"/>
      <c r="M678" s="67"/>
      <c r="N678" s="67"/>
      <c r="O678" s="67"/>
      <c r="P678" s="67"/>
      <c r="Q678" s="67"/>
      <c r="R678" s="67"/>
      <c r="S678" s="67"/>
      <c r="T678" s="67"/>
      <c r="U678" s="67"/>
      <c r="V678" s="67"/>
      <c r="W678" s="67"/>
      <c r="X678" s="67"/>
      <c r="Y678" s="67"/>
      <c r="Z678" s="82"/>
      <c r="AA678" s="67"/>
      <c r="AB678" s="67"/>
      <c r="AC678" s="67"/>
      <c r="AD678" s="67"/>
      <c r="AE678" s="67"/>
      <c r="AF678" s="67"/>
      <c r="AG678" s="67"/>
      <c r="AH678" s="67"/>
      <c r="AI678" s="67"/>
      <c r="AJ678" s="67"/>
      <c r="AK678" s="67"/>
      <c r="AL678" s="67"/>
    </row>
    <row r="679" spans="1:38" ht="15.75" customHeight="1">
      <c r="A679" s="67"/>
      <c r="B679" s="67"/>
      <c r="C679" s="67"/>
      <c r="D679" s="67"/>
      <c r="E679" s="67"/>
      <c r="F679" s="67"/>
      <c r="G679" s="67"/>
      <c r="H679" s="67"/>
      <c r="I679" s="67"/>
      <c r="J679" s="82"/>
      <c r="K679" s="67"/>
      <c r="L679" s="67"/>
      <c r="M679" s="67"/>
      <c r="N679" s="67"/>
      <c r="O679" s="67"/>
      <c r="P679" s="67"/>
      <c r="Q679" s="67"/>
      <c r="R679" s="67"/>
      <c r="S679" s="67"/>
      <c r="T679" s="67"/>
      <c r="U679" s="67"/>
      <c r="V679" s="67"/>
      <c r="W679" s="67"/>
      <c r="X679" s="67"/>
      <c r="Y679" s="67"/>
      <c r="Z679" s="82"/>
      <c r="AA679" s="67"/>
      <c r="AB679" s="67"/>
      <c r="AC679" s="67"/>
      <c r="AD679" s="67"/>
      <c r="AE679" s="67"/>
      <c r="AF679" s="67"/>
      <c r="AG679" s="67"/>
      <c r="AH679" s="67"/>
      <c r="AI679" s="67"/>
      <c r="AJ679" s="67"/>
      <c r="AK679" s="67"/>
      <c r="AL679" s="67"/>
    </row>
    <row r="680" spans="1:38" ht="15.75" customHeight="1">
      <c r="A680" s="67"/>
      <c r="B680" s="67"/>
      <c r="C680" s="67"/>
      <c r="D680" s="67"/>
      <c r="E680" s="67"/>
      <c r="F680" s="67"/>
      <c r="G680" s="67"/>
      <c r="H680" s="67"/>
      <c r="I680" s="67"/>
      <c r="J680" s="82"/>
      <c r="K680" s="67"/>
      <c r="L680" s="67"/>
      <c r="M680" s="67"/>
      <c r="N680" s="67"/>
      <c r="O680" s="67"/>
      <c r="P680" s="67"/>
      <c r="Q680" s="67"/>
      <c r="R680" s="67"/>
      <c r="S680" s="67"/>
      <c r="T680" s="67"/>
      <c r="U680" s="67"/>
      <c r="V680" s="67"/>
      <c r="W680" s="67"/>
      <c r="X680" s="67"/>
      <c r="Y680" s="67"/>
      <c r="Z680" s="82"/>
      <c r="AA680" s="67"/>
      <c r="AB680" s="67"/>
      <c r="AC680" s="67"/>
      <c r="AD680" s="67"/>
      <c r="AE680" s="67"/>
      <c r="AF680" s="67"/>
      <c r="AG680" s="67"/>
      <c r="AH680" s="67"/>
      <c r="AI680" s="67"/>
      <c r="AJ680" s="67"/>
      <c r="AK680" s="67"/>
      <c r="AL680" s="67"/>
    </row>
    <row r="681" spans="1:38" ht="15.75" customHeight="1">
      <c r="A681" s="67"/>
      <c r="B681" s="67"/>
      <c r="C681" s="67"/>
      <c r="D681" s="67"/>
      <c r="E681" s="67"/>
      <c r="F681" s="67"/>
      <c r="G681" s="67"/>
      <c r="H681" s="67"/>
      <c r="I681" s="67"/>
      <c r="J681" s="82"/>
      <c r="K681" s="67"/>
      <c r="L681" s="67"/>
      <c r="M681" s="67"/>
      <c r="N681" s="67"/>
      <c r="O681" s="67"/>
      <c r="P681" s="67"/>
      <c r="Q681" s="67"/>
      <c r="R681" s="67"/>
      <c r="S681" s="67"/>
      <c r="T681" s="67"/>
      <c r="U681" s="67"/>
      <c r="V681" s="67"/>
      <c r="W681" s="67"/>
      <c r="X681" s="67"/>
      <c r="Y681" s="67"/>
      <c r="Z681" s="82"/>
      <c r="AA681" s="67"/>
      <c r="AB681" s="67"/>
      <c r="AC681" s="67"/>
      <c r="AD681" s="67"/>
      <c r="AE681" s="67"/>
      <c r="AF681" s="67"/>
      <c r="AG681" s="67"/>
      <c r="AH681" s="67"/>
      <c r="AI681" s="67"/>
      <c r="AJ681" s="67"/>
      <c r="AK681" s="67"/>
      <c r="AL681" s="67"/>
    </row>
    <row r="682" spans="1:38" ht="15.75" customHeight="1">
      <c r="A682" s="67"/>
      <c r="B682" s="67"/>
      <c r="C682" s="67"/>
      <c r="D682" s="67"/>
      <c r="E682" s="67"/>
      <c r="F682" s="67"/>
      <c r="G682" s="67"/>
      <c r="H682" s="67"/>
      <c r="I682" s="67"/>
      <c r="J682" s="82"/>
      <c r="K682" s="67"/>
      <c r="L682" s="67"/>
      <c r="M682" s="67"/>
      <c r="N682" s="67"/>
      <c r="O682" s="67"/>
      <c r="P682" s="67"/>
      <c r="Q682" s="67"/>
      <c r="R682" s="67"/>
      <c r="S682" s="67"/>
      <c r="T682" s="67"/>
      <c r="U682" s="67"/>
      <c r="V682" s="67"/>
      <c r="W682" s="67"/>
      <c r="X682" s="67"/>
      <c r="Y682" s="67"/>
      <c r="Z682" s="82"/>
      <c r="AA682" s="67"/>
      <c r="AB682" s="67"/>
      <c r="AC682" s="67"/>
      <c r="AD682" s="67"/>
      <c r="AE682" s="67"/>
      <c r="AF682" s="67"/>
      <c r="AG682" s="67"/>
      <c r="AH682" s="67"/>
      <c r="AI682" s="67"/>
      <c r="AJ682" s="67"/>
      <c r="AK682" s="67"/>
      <c r="AL682" s="67"/>
    </row>
    <row r="683" spans="1:38" ht="15.75" customHeight="1">
      <c r="A683" s="67"/>
      <c r="B683" s="67"/>
      <c r="C683" s="67"/>
      <c r="D683" s="67"/>
      <c r="E683" s="67"/>
      <c r="F683" s="67"/>
      <c r="G683" s="67"/>
      <c r="H683" s="67"/>
      <c r="I683" s="67"/>
      <c r="J683" s="82"/>
      <c r="K683" s="67"/>
      <c r="L683" s="67"/>
      <c r="M683" s="67"/>
      <c r="N683" s="67"/>
      <c r="O683" s="67"/>
      <c r="P683" s="67"/>
      <c r="Q683" s="67"/>
      <c r="R683" s="67"/>
      <c r="S683" s="67"/>
      <c r="T683" s="67"/>
      <c r="U683" s="67"/>
      <c r="V683" s="67"/>
      <c r="W683" s="67"/>
      <c r="X683" s="67"/>
      <c r="Y683" s="67"/>
      <c r="Z683" s="82"/>
      <c r="AA683" s="67"/>
      <c r="AB683" s="67"/>
      <c r="AC683" s="67"/>
      <c r="AD683" s="67"/>
      <c r="AE683" s="67"/>
      <c r="AF683" s="67"/>
      <c r="AG683" s="67"/>
      <c r="AH683" s="67"/>
      <c r="AI683" s="67"/>
      <c r="AJ683" s="67"/>
      <c r="AK683" s="67"/>
      <c r="AL683" s="67"/>
    </row>
    <row r="684" spans="1:38" ht="15.75" customHeight="1">
      <c r="A684" s="67"/>
      <c r="B684" s="67"/>
      <c r="C684" s="67"/>
      <c r="D684" s="67"/>
      <c r="E684" s="67"/>
      <c r="F684" s="67"/>
      <c r="G684" s="67"/>
      <c r="H684" s="67"/>
      <c r="I684" s="67"/>
      <c r="J684" s="82"/>
      <c r="K684" s="67"/>
      <c r="L684" s="67"/>
      <c r="M684" s="67"/>
      <c r="N684" s="67"/>
      <c r="O684" s="67"/>
      <c r="P684" s="67"/>
      <c r="Q684" s="67"/>
      <c r="R684" s="67"/>
      <c r="S684" s="67"/>
      <c r="T684" s="67"/>
      <c r="U684" s="67"/>
      <c r="V684" s="67"/>
      <c r="W684" s="67"/>
      <c r="X684" s="67"/>
      <c r="Y684" s="67"/>
      <c r="Z684" s="82"/>
      <c r="AA684" s="67"/>
      <c r="AB684" s="67"/>
      <c r="AC684" s="67"/>
      <c r="AD684" s="67"/>
      <c r="AE684" s="67"/>
      <c r="AF684" s="67"/>
      <c r="AG684" s="67"/>
      <c r="AH684" s="67"/>
      <c r="AI684" s="67"/>
      <c r="AJ684" s="67"/>
      <c r="AK684" s="67"/>
      <c r="AL684" s="67"/>
    </row>
    <row r="685" spans="1:38" ht="15.75" customHeight="1">
      <c r="A685" s="67"/>
      <c r="B685" s="67"/>
      <c r="C685" s="67"/>
      <c r="D685" s="67"/>
      <c r="E685" s="67"/>
      <c r="F685" s="67"/>
      <c r="G685" s="67"/>
      <c r="H685" s="67"/>
      <c r="I685" s="67"/>
      <c r="J685" s="82"/>
      <c r="K685" s="67"/>
      <c r="L685" s="67"/>
      <c r="M685" s="67"/>
      <c r="N685" s="67"/>
      <c r="O685" s="67"/>
      <c r="P685" s="67"/>
      <c r="Q685" s="67"/>
      <c r="R685" s="67"/>
      <c r="S685" s="67"/>
      <c r="T685" s="67"/>
      <c r="U685" s="67"/>
      <c r="V685" s="67"/>
      <c r="W685" s="67"/>
      <c r="X685" s="67"/>
      <c r="Y685" s="67"/>
      <c r="Z685" s="82"/>
      <c r="AA685" s="67"/>
      <c r="AB685" s="67"/>
      <c r="AC685" s="67"/>
      <c r="AD685" s="67"/>
      <c r="AE685" s="67"/>
      <c r="AF685" s="67"/>
      <c r="AG685" s="67"/>
      <c r="AH685" s="67"/>
      <c r="AI685" s="67"/>
      <c r="AJ685" s="67"/>
      <c r="AK685" s="67"/>
      <c r="AL685" s="67"/>
    </row>
    <row r="686" spans="1:38" ht="15.75" customHeight="1">
      <c r="A686" s="67"/>
      <c r="B686" s="67"/>
      <c r="C686" s="67"/>
      <c r="D686" s="67"/>
      <c r="E686" s="67"/>
      <c r="F686" s="67"/>
      <c r="G686" s="67"/>
      <c r="H686" s="67"/>
      <c r="I686" s="67"/>
      <c r="J686" s="82"/>
      <c r="K686" s="67"/>
      <c r="L686" s="67"/>
      <c r="M686" s="67"/>
      <c r="N686" s="67"/>
      <c r="O686" s="67"/>
      <c r="P686" s="67"/>
      <c r="Q686" s="67"/>
      <c r="R686" s="67"/>
      <c r="S686" s="67"/>
      <c r="T686" s="67"/>
      <c r="U686" s="67"/>
      <c r="V686" s="67"/>
      <c r="W686" s="67"/>
      <c r="X686" s="67"/>
      <c r="Y686" s="67"/>
      <c r="Z686" s="82"/>
      <c r="AA686" s="67"/>
      <c r="AB686" s="67"/>
      <c r="AC686" s="67"/>
      <c r="AD686" s="67"/>
      <c r="AE686" s="67"/>
      <c r="AF686" s="67"/>
      <c r="AG686" s="67"/>
      <c r="AH686" s="67"/>
      <c r="AI686" s="67"/>
      <c r="AJ686" s="67"/>
      <c r="AK686" s="67"/>
      <c r="AL686" s="67"/>
    </row>
    <row r="687" spans="1:38" ht="15.75" customHeight="1">
      <c r="A687" s="67"/>
      <c r="B687" s="67"/>
      <c r="C687" s="67"/>
      <c r="D687" s="67"/>
      <c r="E687" s="67"/>
      <c r="F687" s="67"/>
      <c r="G687" s="67"/>
      <c r="H687" s="67"/>
      <c r="I687" s="67"/>
      <c r="J687" s="82"/>
      <c r="K687" s="67"/>
      <c r="L687" s="67"/>
      <c r="M687" s="67"/>
      <c r="N687" s="67"/>
      <c r="O687" s="67"/>
      <c r="P687" s="67"/>
      <c r="Q687" s="67"/>
      <c r="R687" s="67"/>
      <c r="S687" s="67"/>
      <c r="T687" s="67"/>
      <c r="U687" s="67"/>
      <c r="V687" s="67"/>
      <c r="W687" s="67"/>
      <c r="X687" s="67"/>
      <c r="Y687" s="67"/>
      <c r="Z687" s="82"/>
      <c r="AA687" s="67"/>
      <c r="AB687" s="67"/>
      <c r="AC687" s="67"/>
      <c r="AD687" s="67"/>
      <c r="AE687" s="67"/>
      <c r="AF687" s="67"/>
      <c r="AG687" s="67"/>
      <c r="AH687" s="67"/>
      <c r="AI687" s="67"/>
      <c r="AJ687" s="67"/>
      <c r="AK687" s="67"/>
      <c r="AL687" s="67"/>
    </row>
    <row r="688" spans="1:38" ht="15.75" customHeight="1">
      <c r="A688" s="67"/>
      <c r="B688" s="67"/>
      <c r="C688" s="67"/>
      <c r="D688" s="67"/>
      <c r="E688" s="67"/>
      <c r="F688" s="67"/>
      <c r="G688" s="67"/>
      <c r="H688" s="67"/>
      <c r="I688" s="67"/>
      <c r="J688" s="82"/>
      <c r="K688" s="67"/>
      <c r="L688" s="67"/>
      <c r="M688" s="67"/>
      <c r="N688" s="67"/>
      <c r="O688" s="67"/>
      <c r="P688" s="67"/>
      <c r="Q688" s="67"/>
      <c r="R688" s="67"/>
      <c r="S688" s="67"/>
      <c r="T688" s="67"/>
      <c r="U688" s="67"/>
      <c r="V688" s="67"/>
      <c r="W688" s="67"/>
      <c r="X688" s="67"/>
      <c r="Y688" s="67"/>
      <c r="Z688" s="82"/>
      <c r="AA688" s="67"/>
      <c r="AB688" s="67"/>
      <c r="AC688" s="67"/>
      <c r="AD688" s="67"/>
      <c r="AE688" s="67"/>
      <c r="AF688" s="67"/>
      <c r="AG688" s="67"/>
      <c r="AH688" s="67"/>
      <c r="AI688" s="67"/>
      <c r="AJ688" s="67"/>
      <c r="AK688" s="67"/>
      <c r="AL688" s="67"/>
    </row>
    <row r="689" spans="1:38" ht="15.75" customHeight="1">
      <c r="A689" s="67"/>
      <c r="B689" s="67"/>
      <c r="C689" s="67"/>
      <c r="D689" s="67"/>
      <c r="E689" s="67"/>
      <c r="F689" s="67"/>
      <c r="G689" s="67"/>
      <c r="H689" s="67"/>
      <c r="I689" s="67"/>
      <c r="J689" s="82"/>
      <c r="K689" s="67"/>
      <c r="L689" s="67"/>
      <c r="M689" s="67"/>
      <c r="N689" s="67"/>
      <c r="O689" s="67"/>
      <c r="P689" s="67"/>
      <c r="Q689" s="67"/>
      <c r="R689" s="67"/>
      <c r="S689" s="67"/>
      <c r="T689" s="67"/>
      <c r="U689" s="67"/>
      <c r="V689" s="67"/>
      <c r="W689" s="67"/>
      <c r="X689" s="67"/>
      <c r="Y689" s="67"/>
      <c r="Z689" s="82"/>
      <c r="AA689" s="67"/>
      <c r="AB689" s="67"/>
      <c r="AC689" s="67"/>
      <c r="AD689" s="67"/>
      <c r="AE689" s="67"/>
      <c r="AF689" s="67"/>
      <c r="AG689" s="67"/>
      <c r="AH689" s="67"/>
      <c r="AI689" s="67"/>
      <c r="AJ689" s="67"/>
      <c r="AK689" s="67"/>
      <c r="AL689" s="67"/>
    </row>
    <row r="690" spans="1:38" ht="15.75" customHeight="1">
      <c r="A690" s="67"/>
      <c r="B690" s="67"/>
      <c r="C690" s="67"/>
      <c r="D690" s="67"/>
      <c r="E690" s="67"/>
      <c r="F690" s="67"/>
      <c r="G690" s="67"/>
      <c r="H690" s="67"/>
      <c r="I690" s="67"/>
      <c r="J690" s="82"/>
      <c r="K690" s="67"/>
      <c r="L690" s="67"/>
      <c r="M690" s="67"/>
      <c r="N690" s="67"/>
      <c r="O690" s="67"/>
      <c r="P690" s="67"/>
      <c r="Q690" s="67"/>
      <c r="R690" s="67"/>
      <c r="S690" s="67"/>
      <c r="T690" s="67"/>
      <c r="U690" s="67"/>
      <c r="V690" s="67"/>
      <c r="W690" s="67"/>
      <c r="X690" s="67"/>
      <c r="Y690" s="67"/>
      <c r="Z690" s="82"/>
      <c r="AA690" s="67"/>
      <c r="AB690" s="67"/>
      <c r="AC690" s="67"/>
      <c r="AD690" s="67"/>
      <c r="AE690" s="67"/>
      <c r="AF690" s="67"/>
      <c r="AG690" s="67"/>
      <c r="AH690" s="67"/>
      <c r="AI690" s="67"/>
      <c r="AJ690" s="67"/>
      <c r="AK690" s="67"/>
      <c r="AL690" s="67"/>
    </row>
    <row r="691" spans="1:38" ht="15.75" customHeight="1">
      <c r="A691" s="67"/>
      <c r="B691" s="67"/>
      <c r="C691" s="67"/>
      <c r="D691" s="67"/>
      <c r="E691" s="67"/>
      <c r="F691" s="67"/>
      <c r="G691" s="67"/>
      <c r="H691" s="67"/>
      <c r="I691" s="67"/>
      <c r="J691" s="82"/>
      <c r="K691" s="67"/>
      <c r="L691" s="67"/>
      <c r="M691" s="67"/>
      <c r="N691" s="67"/>
      <c r="O691" s="67"/>
      <c r="P691" s="67"/>
      <c r="Q691" s="67"/>
      <c r="R691" s="67"/>
      <c r="S691" s="67"/>
      <c r="T691" s="67"/>
      <c r="U691" s="67"/>
      <c r="V691" s="67"/>
      <c r="W691" s="67"/>
      <c r="X691" s="67"/>
      <c r="Y691" s="67"/>
      <c r="Z691" s="82"/>
      <c r="AA691" s="67"/>
      <c r="AB691" s="67"/>
      <c r="AC691" s="67"/>
      <c r="AD691" s="67"/>
      <c r="AE691" s="67"/>
      <c r="AF691" s="67"/>
      <c r="AG691" s="67"/>
      <c r="AH691" s="67"/>
      <c r="AI691" s="67"/>
      <c r="AJ691" s="67"/>
      <c r="AK691" s="67"/>
      <c r="AL691" s="67"/>
    </row>
    <row r="692" spans="1:38" ht="15.75" customHeight="1">
      <c r="A692" s="67"/>
      <c r="B692" s="67"/>
      <c r="C692" s="67"/>
      <c r="D692" s="67"/>
      <c r="E692" s="67"/>
      <c r="F692" s="67"/>
      <c r="G692" s="67"/>
      <c r="H692" s="67"/>
      <c r="I692" s="67"/>
      <c r="J692" s="82"/>
      <c r="K692" s="67"/>
      <c r="L692" s="67"/>
      <c r="M692" s="67"/>
      <c r="N692" s="67"/>
      <c r="O692" s="67"/>
      <c r="P692" s="67"/>
      <c r="Q692" s="67"/>
      <c r="R692" s="67"/>
      <c r="S692" s="67"/>
      <c r="T692" s="67"/>
      <c r="U692" s="67"/>
      <c r="V692" s="67"/>
      <c r="W692" s="67"/>
      <c r="X692" s="67"/>
      <c r="Y692" s="67"/>
      <c r="Z692" s="82"/>
      <c r="AA692" s="67"/>
      <c r="AB692" s="67"/>
      <c r="AC692" s="67"/>
      <c r="AD692" s="67"/>
      <c r="AE692" s="67"/>
      <c r="AF692" s="67"/>
      <c r="AG692" s="67"/>
      <c r="AH692" s="67"/>
      <c r="AI692" s="67"/>
      <c r="AJ692" s="67"/>
      <c r="AK692" s="67"/>
      <c r="AL692" s="67"/>
    </row>
    <row r="693" spans="1:38" ht="15.75" customHeight="1">
      <c r="A693" s="67"/>
      <c r="B693" s="67"/>
      <c r="C693" s="67"/>
      <c r="D693" s="67"/>
      <c r="E693" s="67"/>
      <c r="F693" s="67"/>
      <c r="G693" s="67"/>
      <c r="H693" s="67"/>
      <c r="I693" s="67"/>
      <c r="J693" s="82"/>
      <c r="K693" s="67"/>
      <c r="L693" s="67"/>
      <c r="M693" s="67"/>
      <c r="N693" s="67"/>
      <c r="O693" s="67"/>
      <c r="P693" s="67"/>
      <c r="Q693" s="67"/>
      <c r="R693" s="67"/>
      <c r="S693" s="67"/>
      <c r="T693" s="67"/>
      <c r="U693" s="67"/>
      <c r="V693" s="67"/>
      <c r="W693" s="67"/>
      <c r="X693" s="67"/>
      <c r="Y693" s="67"/>
      <c r="Z693" s="82"/>
      <c r="AA693" s="67"/>
      <c r="AB693" s="67"/>
      <c r="AC693" s="67"/>
      <c r="AD693" s="67"/>
      <c r="AE693" s="67"/>
      <c r="AF693" s="67"/>
      <c r="AG693" s="67"/>
      <c r="AH693" s="67"/>
      <c r="AI693" s="67"/>
      <c r="AJ693" s="67"/>
      <c r="AK693" s="67"/>
      <c r="AL693" s="67"/>
    </row>
    <row r="694" spans="1:38" ht="15.75" customHeight="1">
      <c r="A694" s="67"/>
      <c r="B694" s="67"/>
      <c r="C694" s="67"/>
      <c r="D694" s="67"/>
      <c r="E694" s="67"/>
      <c r="F694" s="67"/>
      <c r="G694" s="67"/>
      <c r="H694" s="67"/>
      <c r="I694" s="67"/>
      <c r="J694" s="82"/>
      <c r="K694" s="67"/>
      <c r="L694" s="67"/>
      <c r="M694" s="67"/>
      <c r="N694" s="67"/>
      <c r="O694" s="67"/>
      <c r="P694" s="67"/>
      <c r="Q694" s="67"/>
      <c r="R694" s="67"/>
      <c r="S694" s="67"/>
      <c r="T694" s="67"/>
      <c r="U694" s="67"/>
      <c r="V694" s="67"/>
      <c r="W694" s="67"/>
      <c r="X694" s="67"/>
      <c r="Y694" s="67"/>
      <c r="Z694" s="82"/>
      <c r="AA694" s="67"/>
      <c r="AB694" s="67"/>
      <c r="AC694" s="67"/>
      <c r="AD694" s="67"/>
      <c r="AE694" s="67"/>
      <c r="AF694" s="67"/>
      <c r="AG694" s="67"/>
      <c r="AH694" s="67"/>
      <c r="AI694" s="67"/>
      <c r="AJ694" s="67"/>
      <c r="AK694" s="67"/>
      <c r="AL694" s="67"/>
    </row>
    <row r="695" spans="1:38" ht="15.75" customHeight="1">
      <c r="A695" s="67"/>
      <c r="B695" s="67"/>
      <c r="C695" s="67"/>
      <c r="D695" s="67"/>
      <c r="E695" s="67"/>
      <c r="F695" s="67"/>
      <c r="G695" s="67"/>
      <c r="H695" s="67"/>
      <c r="I695" s="67"/>
      <c r="J695" s="82"/>
      <c r="K695" s="67"/>
      <c r="L695" s="67"/>
      <c r="M695" s="67"/>
      <c r="N695" s="67"/>
      <c r="O695" s="67"/>
      <c r="P695" s="67"/>
      <c r="Q695" s="67"/>
      <c r="R695" s="67"/>
      <c r="S695" s="67"/>
      <c r="T695" s="67"/>
      <c r="U695" s="67"/>
      <c r="V695" s="67"/>
      <c r="W695" s="67"/>
      <c r="X695" s="67"/>
      <c r="Y695" s="67"/>
      <c r="Z695" s="82"/>
      <c r="AA695" s="67"/>
      <c r="AB695" s="67"/>
      <c r="AC695" s="67"/>
      <c r="AD695" s="67"/>
      <c r="AE695" s="67"/>
      <c r="AF695" s="67"/>
      <c r="AG695" s="67"/>
      <c r="AH695" s="67"/>
      <c r="AI695" s="67"/>
      <c r="AJ695" s="67"/>
      <c r="AK695" s="67"/>
      <c r="AL695" s="67"/>
    </row>
    <row r="696" spans="1:38" ht="15.75" customHeight="1">
      <c r="A696" s="67"/>
      <c r="B696" s="67"/>
      <c r="C696" s="67"/>
      <c r="D696" s="67"/>
      <c r="E696" s="67"/>
      <c r="F696" s="67"/>
      <c r="G696" s="67"/>
      <c r="H696" s="67"/>
      <c r="I696" s="67"/>
      <c r="J696" s="82"/>
      <c r="K696" s="67"/>
      <c r="L696" s="67"/>
      <c r="M696" s="67"/>
      <c r="N696" s="67"/>
      <c r="O696" s="67"/>
      <c r="P696" s="67"/>
      <c r="Q696" s="67"/>
      <c r="R696" s="67"/>
      <c r="S696" s="67"/>
      <c r="T696" s="67"/>
      <c r="U696" s="67"/>
      <c r="V696" s="67"/>
      <c r="W696" s="67"/>
      <c r="X696" s="67"/>
      <c r="Y696" s="67"/>
      <c r="Z696" s="82"/>
      <c r="AA696" s="67"/>
      <c r="AB696" s="67"/>
      <c r="AC696" s="67"/>
      <c r="AD696" s="67"/>
      <c r="AE696" s="67"/>
      <c r="AF696" s="67"/>
      <c r="AG696" s="67"/>
      <c r="AH696" s="67"/>
      <c r="AI696" s="67"/>
      <c r="AJ696" s="67"/>
      <c r="AK696" s="67"/>
      <c r="AL696" s="67"/>
    </row>
    <row r="697" spans="1:38" ht="15.75" customHeight="1">
      <c r="A697" s="67"/>
      <c r="B697" s="67"/>
      <c r="C697" s="67"/>
      <c r="D697" s="67"/>
      <c r="E697" s="67"/>
      <c r="F697" s="67"/>
      <c r="G697" s="67"/>
      <c r="H697" s="67"/>
      <c r="I697" s="67"/>
      <c r="J697" s="82"/>
      <c r="K697" s="67"/>
      <c r="L697" s="67"/>
      <c r="M697" s="67"/>
      <c r="N697" s="67"/>
      <c r="O697" s="67"/>
      <c r="P697" s="67"/>
      <c r="Q697" s="67"/>
      <c r="R697" s="67"/>
      <c r="S697" s="67"/>
      <c r="T697" s="67"/>
      <c r="U697" s="67"/>
      <c r="V697" s="67"/>
      <c r="W697" s="67"/>
      <c r="X697" s="67"/>
      <c r="Y697" s="67"/>
      <c r="Z697" s="82"/>
      <c r="AA697" s="67"/>
      <c r="AB697" s="67"/>
      <c r="AC697" s="67"/>
      <c r="AD697" s="67"/>
      <c r="AE697" s="67"/>
      <c r="AF697" s="67"/>
      <c r="AG697" s="67"/>
      <c r="AH697" s="67"/>
      <c r="AI697" s="67"/>
      <c r="AJ697" s="67"/>
      <c r="AK697" s="67"/>
      <c r="AL697" s="67"/>
    </row>
    <row r="698" spans="1:38" ht="15.75" customHeight="1">
      <c r="A698" s="67"/>
      <c r="B698" s="67"/>
      <c r="C698" s="67"/>
      <c r="D698" s="67"/>
      <c r="E698" s="67"/>
      <c r="F698" s="67"/>
      <c r="G698" s="67"/>
      <c r="H698" s="67"/>
      <c r="I698" s="67"/>
      <c r="J698" s="82"/>
      <c r="K698" s="67"/>
      <c r="L698" s="67"/>
      <c r="M698" s="67"/>
      <c r="N698" s="67"/>
      <c r="O698" s="67"/>
      <c r="P698" s="67"/>
      <c r="Q698" s="67"/>
      <c r="R698" s="67"/>
      <c r="S698" s="67"/>
      <c r="T698" s="67"/>
      <c r="U698" s="67"/>
      <c r="V698" s="67"/>
      <c r="W698" s="67"/>
      <c r="X698" s="67"/>
      <c r="Y698" s="67"/>
      <c r="Z698" s="82"/>
      <c r="AA698" s="67"/>
      <c r="AB698" s="67"/>
      <c r="AC698" s="67"/>
      <c r="AD698" s="67"/>
      <c r="AE698" s="67"/>
      <c r="AF698" s="67"/>
      <c r="AG698" s="67"/>
      <c r="AH698" s="67"/>
      <c r="AI698" s="67"/>
      <c r="AJ698" s="67"/>
      <c r="AK698" s="67"/>
      <c r="AL698" s="67"/>
    </row>
    <row r="699" spans="1:38" ht="15.75" customHeight="1">
      <c r="A699" s="67"/>
      <c r="B699" s="67"/>
      <c r="C699" s="67"/>
      <c r="D699" s="67"/>
      <c r="E699" s="67"/>
      <c r="F699" s="67"/>
      <c r="G699" s="67"/>
      <c r="H699" s="67"/>
      <c r="I699" s="67"/>
      <c r="J699" s="82"/>
      <c r="K699" s="67"/>
      <c r="L699" s="67"/>
      <c r="M699" s="67"/>
      <c r="N699" s="67"/>
      <c r="O699" s="67"/>
      <c r="P699" s="67"/>
      <c r="Q699" s="67"/>
      <c r="R699" s="67"/>
      <c r="S699" s="67"/>
      <c r="T699" s="67"/>
      <c r="U699" s="67"/>
      <c r="V699" s="67"/>
      <c r="W699" s="67"/>
      <c r="X699" s="67"/>
      <c r="Y699" s="67"/>
      <c r="Z699" s="82"/>
      <c r="AA699" s="67"/>
      <c r="AB699" s="67"/>
      <c r="AC699" s="67"/>
      <c r="AD699" s="67"/>
      <c r="AE699" s="67"/>
      <c r="AF699" s="67"/>
      <c r="AG699" s="67"/>
      <c r="AH699" s="67"/>
      <c r="AI699" s="67"/>
      <c r="AJ699" s="67"/>
      <c r="AK699" s="67"/>
      <c r="AL699" s="67"/>
    </row>
    <row r="700" spans="1:38" ht="15.75" customHeight="1">
      <c r="A700" s="67"/>
      <c r="B700" s="67"/>
      <c r="C700" s="67"/>
      <c r="D700" s="67"/>
      <c r="E700" s="67"/>
      <c r="F700" s="67"/>
      <c r="G700" s="67"/>
      <c r="H700" s="67"/>
      <c r="I700" s="67"/>
      <c r="J700" s="82"/>
      <c r="K700" s="67"/>
      <c r="L700" s="67"/>
      <c r="M700" s="67"/>
      <c r="N700" s="67"/>
      <c r="O700" s="67"/>
      <c r="P700" s="67"/>
      <c r="Q700" s="67"/>
      <c r="R700" s="67"/>
      <c r="S700" s="67"/>
      <c r="T700" s="67"/>
      <c r="U700" s="67"/>
      <c r="V700" s="67"/>
      <c r="W700" s="67"/>
      <c r="X700" s="67"/>
      <c r="Y700" s="67"/>
      <c r="Z700" s="82"/>
      <c r="AA700" s="67"/>
      <c r="AB700" s="67"/>
      <c r="AC700" s="67"/>
      <c r="AD700" s="67"/>
      <c r="AE700" s="67"/>
      <c r="AF700" s="67"/>
      <c r="AG700" s="67"/>
      <c r="AH700" s="67"/>
      <c r="AI700" s="67"/>
      <c r="AJ700" s="67"/>
      <c r="AK700" s="67"/>
      <c r="AL700" s="67"/>
    </row>
    <row r="701" spans="1:38" ht="15.75" customHeight="1">
      <c r="A701" s="67"/>
      <c r="B701" s="67"/>
      <c r="C701" s="67"/>
      <c r="D701" s="67"/>
      <c r="E701" s="67"/>
      <c r="F701" s="67"/>
      <c r="G701" s="67"/>
      <c r="H701" s="67"/>
      <c r="I701" s="67"/>
      <c r="J701" s="82"/>
      <c r="K701" s="67"/>
      <c r="L701" s="67"/>
      <c r="M701" s="67"/>
      <c r="N701" s="67"/>
      <c r="O701" s="67"/>
      <c r="P701" s="67"/>
      <c r="Q701" s="67"/>
      <c r="R701" s="67"/>
      <c r="S701" s="67"/>
      <c r="T701" s="67"/>
      <c r="U701" s="67"/>
      <c r="V701" s="67"/>
      <c r="W701" s="67"/>
      <c r="X701" s="67"/>
      <c r="Y701" s="67"/>
      <c r="Z701" s="82"/>
      <c r="AA701" s="67"/>
      <c r="AB701" s="67"/>
      <c r="AC701" s="67"/>
      <c r="AD701" s="67"/>
      <c r="AE701" s="67"/>
      <c r="AF701" s="67"/>
      <c r="AG701" s="67"/>
      <c r="AH701" s="67"/>
      <c r="AI701" s="67"/>
      <c r="AJ701" s="67"/>
      <c r="AK701" s="67"/>
      <c r="AL701" s="67"/>
    </row>
    <row r="702" spans="1:38" ht="15.75" customHeight="1">
      <c r="A702" s="67"/>
      <c r="B702" s="67"/>
      <c r="C702" s="67"/>
      <c r="D702" s="67"/>
      <c r="E702" s="67"/>
      <c r="F702" s="67"/>
      <c r="G702" s="67"/>
      <c r="H702" s="67"/>
      <c r="I702" s="67"/>
      <c r="J702" s="82"/>
      <c r="K702" s="67"/>
      <c r="L702" s="67"/>
      <c r="M702" s="67"/>
      <c r="N702" s="67"/>
      <c r="O702" s="67"/>
      <c r="P702" s="67"/>
      <c r="Q702" s="67"/>
      <c r="R702" s="67"/>
      <c r="S702" s="67"/>
      <c r="T702" s="67"/>
      <c r="U702" s="67"/>
      <c r="V702" s="67"/>
      <c r="W702" s="67"/>
      <c r="X702" s="67"/>
      <c r="Y702" s="67"/>
      <c r="Z702" s="82"/>
      <c r="AA702" s="67"/>
      <c r="AB702" s="67"/>
      <c r="AC702" s="67"/>
      <c r="AD702" s="67"/>
      <c r="AE702" s="67"/>
      <c r="AF702" s="67"/>
      <c r="AG702" s="67"/>
      <c r="AH702" s="67"/>
      <c r="AI702" s="67"/>
      <c r="AJ702" s="67"/>
      <c r="AK702" s="67"/>
      <c r="AL702" s="67"/>
    </row>
    <row r="703" spans="1:38" ht="15.75" customHeight="1">
      <c r="A703" s="67"/>
      <c r="B703" s="67"/>
      <c r="C703" s="67"/>
      <c r="D703" s="67"/>
      <c r="E703" s="67"/>
      <c r="F703" s="67"/>
      <c r="G703" s="67"/>
      <c r="H703" s="67"/>
      <c r="I703" s="67"/>
      <c r="J703" s="82"/>
      <c r="K703" s="67"/>
      <c r="L703" s="67"/>
      <c r="M703" s="67"/>
      <c r="N703" s="67"/>
      <c r="O703" s="67"/>
      <c r="P703" s="67"/>
      <c r="Q703" s="67"/>
      <c r="R703" s="67"/>
      <c r="S703" s="67"/>
      <c r="T703" s="67"/>
      <c r="U703" s="67"/>
      <c r="V703" s="67"/>
      <c r="W703" s="67"/>
      <c r="X703" s="67"/>
      <c r="Y703" s="67"/>
      <c r="Z703" s="82"/>
      <c r="AA703" s="67"/>
      <c r="AB703" s="67"/>
      <c r="AC703" s="67"/>
      <c r="AD703" s="67"/>
      <c r="AE703" s="67"/>
      <c r="AF703" s="67"/>
      <c r="AG703" s="67"/>
      <c r="AH703" s="67"/>
      <c r="AI703" s="67"/>
      <c r="AJ703" s="67"/>
      <c r="AK703" s="67"/>
      <c r="AL703" s="67"/>
    </row>
    <row r="704" spans="1:38" ht="15.75" customHeight="1">
      <c r="A704" s="67"/>
      <c r="B704" s="67"/>
      <c r="C704" s="67"/>
      <c r="D704" s="67"/>
      <c r="E704" s="67"/>
      <c r="F704" s="67"/>
      <c r="G704" s="67"/>
      <c r="H704" s="67"/>
      <c r="I704" s="67"/>
      <c r="J704" s="82"/>
      <c r="K704" s="67"/>
      <c r="L704" s="67"/>
      <c r="M704" s="67"/>
      <c r="N704" s="67"/>
      <c r="O704" s="67"/>
      <c r="P704" s="67"/>
      <c r="Q704" s="67"/>
      <c r="R704" s="67"/>
      <c r="S704" s="67"/>
      <c r="T704" s="67"/>
      <c r="U704" s="67"/>
      <c r="V704" s="67"/>
      <c r="W704" s="67"/>
      <c r="X704" s="67"/>
      <c r="Y704" s="67"/>
      <c r="Z704" s="82"/>
      <c r="AA704" s="67"/>
      <c r="AB704" s="67"/>
      <c r="AC704" s="67"/>
      <c r="AD704" s="67"/>
      <c r="AE704" s="67"/>
      <c r="AF704" s="67"/>
      <c r="AG704" s="67"/>
      <c r="AH704" s="67"/>
      <c r="AI704" s="67"/>
      <c r="AJ704" s="67"/>
      <c r="AK704" s="67"/>
      <c r="AL704" s="67"/>
    </row>
    <row r="705" spans="1:38" ht="15.75" customHeight="1">
      <c r="A705" s="67"/>
      <c r="B705" s="67"/>
      <c r="C705" s="67"/>
      <c r="D705" s="67"/>
      <c r="E705" s="67"/>
      <c r="F705" s="67"/>
      <c r="G705" s="67"/>
      <c r="H705" s="67"/>
      <c r="I705" s="67"/>
      <c r="J705" s="82"/>
      <c r="K705" s="67"/>
      <c r="L705" s="67"/>
      <c r="M705" s="67"/>
      <c r="N705" s="67"/>
      <c r="O705" s="67"/>
      <c r="P705" s="67"/>
      <c r="Q705" s="67"/>
      <c r="R705" s="67"/>
      <c r="S705" s="67"/>
      <c r="T705" s="67"/>
      <c r="U705" s="67"/>
      <c r="V705" s="67"/>
      <c r="W705" s="67"/>
      <c r="X705" s="67"/>
      <c r="Y705" s="67"/>
      <c r="Z705" s="82"/>
      <c r="AA705" s="67"/>
      <c r="AB705" s="67"/>
      <c r="AC705" s="67"/>
      <c r="AD705" s="67"/>
      <c r="AE705" s="67"/>
      <c r="AF705" s="67"/>
      <c r="AG705" s="67"/>
      <c r="AH705" s="67"/>
      <c r="AI705" s="67"/>
      <c r="AJ705" s="67"/>
      <c r="AK705" s="67"/>
      <c r="AL705" s="67"/>
    </row>
    <row r="706" spans="1:38" ht="15.75" customHeight="1">
      <c r="A706" s="67"/>
      <c r="B706" s="67"/>
      <c r="C706" s="67"/>
      <c r="D706" s="67"/>
      <c r="E706" s="67"/>
      <c r="F706" s="67"/>
      <c r="G706" s="67"/>
      <c r="H706" s="67"/>
      <c r="I706" s="67"/>
      <c r="J706" s="82"/>
      <c r="K706" s="67"/>
      <c r="L706" s="67"/>
      <c r="M706" s="67"/>
      <c r="N706" s="67"/>
      <c r="O706" s="67"/>
      <c r="P706" s="67"/>
      <c r="Q706" s="67"/>
      <c r="R706" s="67"/>
      <c r="S706" s="67"/>
      <c r="T706" s="67"/>
      <c r="U706" s="67"/>
      <c r="V706" s="67"/>
      <c r="W706" s="67"/>
      <c r="X706" s="67"/>
      <c r="Y706" s="67"/>
      <c r="Z706" s="82"/>
      <c r="AA706" s="67"/>
      <c r="AB706" s="67"/>
      <c r="AC706" s="67"/>
      <c r="AD706" s="67"/>
      <c r="AE706" s="67"/>
      <c r="AF706" s="67"/>
      <c r="AG706" s="67"/>
      <c r="AH706" s="67"/>
      <c r="AI706" s="67"/>
      <c r="AJ706" s="67"/>
      <c r="AK706" s="67"/>
      <c r="AL706" s="67"/>
    </row>
    <row r="707" spans="1:38" ht="15.75" customHeight="1">
      <c r="A707" s="67"/>
      <c r="B707" s="67"/>
      <c r="C707" s="67"/>
      <c r="D707" s="67"/>
      <c r="E707" s="67"/>
      <c r="F707" s="67"/>
      <c r="G707" s="67"/>
      <c r="H707" s="67"/>
      <c r="I707" s="67"/>
      <c r="J707" s="82"/>
      <c r="K707" s="67"/>
      <c r="L707" s="67"/>
      <c r="M707" s="67"/>
      <c r="N707" s="67"/>
      <c r="O707" s="67"/>
      <c r="P707" s="67"/>
      <c r="Q707" s="67"/>
      <c r="R707" s="67"/>
      <c r="S707" s="67"/>
      <c r="T707" s="67"/>
      <c r="U707" s="67"/>
      <c r="V707" s="67"/>
      <c r="W707" s="67"/>
      <c r="X707" s="67"/>
      <c r="Y707" s="67"/>
      <c r="Z707" s="82"/>
      <c r="AA707" s="67"/>
      <c r="AB707" s="67"/>
      <c r="AC707" s="67"/>
      <c r="AD707" s="67"/>
      <c r="AE707" s="67"/>
      <c r="AF707" s="67"/>
      <c r="AG707" s="67"/>
      <c r="AH707" s="67"/>
      <c r="AI707" s="67"/>
      <c r="AJ707" s="67"/>
      <c r="AK707" s="67"/>
      <c r="AL707" s="67"/>
    </row>
    <row r="708" spans="1:38" ht="15.75" customHeight="1">
      <c r="A708" s="67"/>
      <c r="B708" s="67"/>
      <c r="C708" s="67"/>
      <c r="D708" s="67"/>
      <c r="E708" s="67"/>
      <c r="F708" s="67"/>
      <c r="G708" s="67"/>
      <c r="H708" s="67"/>
      <c r="I708" s="67"/>
      <c r="J708" s="82"/>
      <c r="K708" s="67"/>
      <c r="L708" s="67"/>
      <c r="M708" s="67"/>
      <c r="N708" s="67"/>
      <c r="O708" s="67"/>
      <c r="P708" s="67"/>
      <c r="Q708" s="67"/>
      <c r="R708" s="67"/>
      <c r="S708" s="67"/>
      <c r="T708" s="67"/>
      <c r="U708" s="67"/>
      <c r="V708" s="67"/>
      <c r="W708" s="67"/>
      <c r="X708" s="67"/>
      <c r="Y708" s="67"/>
      <c r="Z708" s="82"/>
      <c r="AA708" s="67"/>
      <c r="AB708" s="67"/>
      <c r="AC708" s="67"/>
      <c r="AD708" s="67"/>
      <c r="AE708" s="67"/>
      <c r="AF708" s="67"/>
      <c r="AG708" s="67"/>
      <c r="AH708" s="67"/>
      <c r="AI708" s="67"/>
      <c r="AJ708" s="67"/>
      <c r="AK708" s="67"/>
      <c r="AL708" s="67"/>
    </row>
    <row r="709" spans="1:38" ht="15.75" customHeight="1">
      <c r="A709" s="67"/>
      <c r="B709" s="67"/>
      <c r="C709" s="67"/>
      <c r="D709" s="67"/>
      <c r="E709" s="67"/>
      <c r="F709" s="67"/>
      <c r="G709" s="67"/>
      <c r="H709" s="67"/>
      <c r="I709" s="67"/>
      <c r="J709" s="82"/>
      <c r="K709" s="67"/>
      <c r="L709" s="67"/>
      <c r="M709" s="67"/>
      <c r="N709" s="67"/>
      <c r="O709" s="67"/>
      <c r="P709" s="67"/>
      <c r="Q709" s="67"/>
      <c r="R709" s="67"/>
      <c r="S709" s="67"/>
      <c r="T709" s="67"/>
      <c r="U709" s="67"/>
      <c r="V709" s="67"/>
      <c r="W709" s="67"/>
      <c r="X709" s="67"/>
      <c r="Y709" s="67"/>
      <c r="Z709" s="82"/>
      <c r="AA709" s="67"/>
      <c r="AB709" s="67"/>
      <c r="AC709" s="67"/>
      <c r="AD709" s="67"/>
      <c r="AE709" s="67"/>
      <c r="AF709" s="67"/>
      <c r="AG709" s="67"/>
      <c r="AH709" s="67"/>
      <c r="AI709" s="67"/>
      <c r="AJ709" s="67"/>
      <c r="AK709" s="67"/>
      <c r="AL709" s="67"/>
    </row>
    <row r="710" spans="1:38" ht="15.75" customHeight="1">
      <c r="A710" s="67"/>
      <c r="B710" s="67"/>
      <c r="C710" s="67"/>
      <c r="D710" s="67"/>
      <c r="E710" s="67"/>
      <c r="F710" s="67"/>
      <c r="G710" s="67"/>
      <c r="H710" s="67"/>
      <c r="I710" s="67"/>
      <c r="J710" s="82"/>
      <c r="K710" s="67"/>
      <c r="L710" s="67"/>
      <c r="M710" s="67"/>
      <c r="N710" s="67"/>
      <c r="O710" s="67"/>
      <c r="P710" s="67"/>
      <c r="Q710" s="67"/>
      <c r="R710" s="67"/>
      <c r="S710" s="67"/>
      <c r="T710" s="67"/>
      <c r="U710" s="67"/>
      <c r="V710" s="67"/>
      <c r="W710" s="67"/>
      <c r="X710" s="67"/>
      <c r="Y710" s="67"/>
      <c r="Z710" s="82"/>
      <c r="AA710" s="67"/>
      <c r="AB710" s="67"/>
      <c r="AC710" s="67"/>
      <c r="AD710" s="67"/>
      <c r="AE710" s="67"/>
      <c r="AF710" s="67"/>
      <c r="AG710" s="67"/>
      <c r="AH710" s="67"/>
      <c r="AI710" s="67"/>
      <c r="AJ710" s="67"/>
      <c r="AK710" s="67"/>
      <c r="AL710" s="67"/>
    </row>
    <row r="711" spans="1:38" ht="15.75" customHeight="1">
      <c r="A711" s="67"/>
      <c r="B711" s="67"/>
      <c r="C711" s="67"/>
      <c r="D711" s="67"/>
      <c r="E711" s="67"/>
      <c r="F711" s="67"/>
      <c r="G711" s="67"/>
      <c r="H711" s="67"/>
      <c r="I711" s="67"/>
      <c r="J711" s="82"/>
      <c r="K711" s="67"/>
      <c r="L711" s="67"/>
      <c r="M711" s="67"/>
      <c r="N711" s="67"/>
      <c r="O711" s="67"/>
      <c r="P711" s="67"/>
      <c r="Q711" s="67"/>
      <c r="R711" s="67"/>
      <c r="S711" s="67"/>
      <c r="T711" s="67"/>
      <c r="U711" s="67"/>
      <c r="V711" s="67"/>
      <c r="W711" s="67"/>
      <c r="X711" s="67"/>
      <c r="Y711" s="67"/>
      <c r="Z711" s="82"/>
      <c r="AA711" s="67"/>
      <c r="AB711" s="67"/>
      <c r="AC711" s="67"/>
      <c r="AD711" s="67"/>
      <c r="AE711" s="67"/>
      <c r="AF711" s="67"/>
      <c r="AG711" s="67"/>
      <c r="AH711" s="67"/>
      <c r="AI711" s="67"/>
      <c r="AJ711" s="67"/>
      <c r="AK711" s="67"/>
      <c r="AL711" s="67"/>
    </row>
    <row r="712" spans="1:38" ht="15.75" customHeight="1">
      <c r="A712" s="67"/>
      <c r="B712" s="67"/>
      <c r="C712" s="67"/>
      <c r="D712" s="67"/>
      <c r="E712" s="67"/>
      <c r="F712" s="67"/>
      <c r="G712" s="67"/>
      <c r="H712" s="67"/>
      <c r="I712" s="67"/>
      <c r="J712" s="82"/>
      <c r="K712" s="67"/>
      <c r="L712" s="67"/>
      <c r="M712" s="67"/>
      <c r="N712" s="67"/>
      <c r="O712" s="67"/>
      <c r="P712" s="67"/>
      <c r="Q712" s="67"/>
      <c r="R712" s="67"/>
      <c r="S712" s="67"/>
      <c r="T712" s="67"/>
      <c r="U712" s="67"/>
      <c r="V712" s="67"/>
      <c r="W712" s="67"/>
      <c r="X712" s="67"/>
      <c r="Y712" s="67"/>
      <c r="Z712" s="82"/>
      <c r="AA712" s="67"/>
      <c r="AB712" s="67"/>
      <c r="AC712" s="67"/>
      <c r="AD712" s="67"/>
      <c r="AE712" s="67"/>
      <c r="AF712" s="67"/>
      <c r="AG712" s="67"/>
      <c r="AH712" s="67"/>
      <c r="AI712" s="67"/>
      <c r="AJ712" s="67"/>
      <c r="AK712" s="67"/>
      <c r="AL712" s="67"/>
    </row>
    <row r="713" spans="1:38" ht="15.75" customHeight="1">
      <c r="A713" s="67"/>
      <c r="B713" s="67"/>
      <c r="C713" s="67"/>
      <c r="D713" s="67"/>
      <c r="E713" s="67"/>
      <c r="F713" s="67"/>
      <c r="G713" s="67"/>
      <c r="H713" s="67"/>
      <c r="I713" s="67"/>
      <c r="J713" s="82"/>
      <c r="K713" s="67"/>
      <c r="L713" s="67"/>
      <c r="M713" s="67"/>
      <c r="N713" s="67"/>
      <c r="O713" s="67"/>
      <c r="P713" s="67"/>
      <c r="Q713" s="67"/>
      <c r="R713" s="67"/>
      <c r="S713" s="67"/>
      <c r="T713" s="67"/>
      <c r="U713" s="67"/>
      <c r="V713" s="67"/>
      <c r="W713" s="67"/>
      <c r="X713" s="67"/>
      <c r="Y713" s="67"/>
      <c r="Z713" s="82"/>
      <c r="AA713" s="67"/>
      <c r="AB713" s="67"/>
      <c r="AC713" s="67"/>
      <c r="AD713" s="67"/>
      <c r="AE713" s="67"/>
      <c r="AF713" s="67"/>
      <c r="AG713" s="67"/>
      <c r="AH713" s="67"/>
      <c r="AI713" s="67"/>
      <c r="AJ713" s="67"/>
      <c r="AK713" s="67"/>
      <c r="AL713" s="67"/>
    </row>
    <row r="714" spans="1:38" ht="15.75" customHeight="1">
      <c r="A714" s="67"/>
      <c r="B714" s="67"/>
      <c r="C714" s="67"/>
      <c r="D714" s="67"/>
      <c r="E714" s="67"/>
      <c r="F714" s="67"/>
      <c r="G714" s="67"/>
      <c r="H714" s="67"/>
      <c r="I714" s="67"/>
      <c r="J714" s="82"/>
      <c r="K714" s="67"/>
      <c r="L714" s="67"/>
      <c r="M714" s="67"/>
      <c r="N714" s="67"/>
      <c r="O714" s="67"/>
      <c r="P714" s="67"/>
      <c r="Q714" s="67"/>
      <c r="R714" s="67"/>
      <c r="S714" s="67"/>
      <c r="T714" s="67"/>
      <c r="U714" s="67"/>
      <c r="V714" s="67"/>
      <c r="W714" s="67"/>
      <c r="X714" s="67"/>
      <c r="Y714" s="67"/>
      <c r="Z714" s="82"/>
      <c r="AA714" s="67"/>
      <c r="AB714" s="67"/>
      <c r="AC714" s="67"/>
      <c r="AD714" s="67"/>
      <c r="AE714" s="67"/>
      <c r="AF714" s="67"/>
      <c r="AG714" s="67"/>
      <c r="AH714" s="67"/>
      <c r="AI714" s="67"/>
      <c r="AJ714" s="67"/>
      <c r="AK714" s="67"/>
      <c r="AL714" s="67"/>
    </row>
    <row r="715" spans="1:38" ht="15.75" customHeight="1">
      <c r="A715" s="67"/>
      <c r="B715" s="67"/>
      <c r="C715" s="67"/>
      <c r="D715" s="67"/>
      <c r="E715" s="67"/>
      <c r="F715" s="67"/>
      <c r="G715" s="67"/>
      <c r="H715" s="67"/>
      <c r="I715" s="67"/>
      <c r="J715" s="82"/>
      <c r="K715" s="67"/>
      <c r="L715" s="67"/>
      <c r="M715" s="67"/>
      <c r="N715" s="67"/>
      <c r="O715" s="67"/>
      <c r="P715" s="67"/>
      <c r="Q715" s="67"/>
      <c r="R715" s="67"/>
      <c r="S715" s="67"/>
      <c r="T715" s="67"/>
      <c r="U715" s="67"/>
      <c r="V715" s="67"/>
      <c r="W715" s="67"/>
      <c r="X715" s="67"/>
      <c r="Y715" s="67"/>
      <c r="Z715" s="82"/>
      <c r="AA715" s="67"/>
      <c r="AB715" s="67"/>
      <c r="AC715" s="67"/>
      <c r="AD715" s="67"/>
      <c r="AE715" s="67"/>
      <c r="AF715" s="67"/>
      <c r="AG715" s="67"/>
      <c r="AH715" s="67"/>
      <c r="AI715" s="67"/>
      <c r="AJ715" s="67"/>
      <c r="AK715" s="67"/>
      <c r="AL715" s="67"/>
    </row>
    <row r="716" spans="1:38" ht="15.75" customHeight="1">
      <c r="A716" s="67"/>
      <c r="B716" s="67"/>
      <c r="C716" s="67"/>
      <c r="D716" s="67"/>
      <c r="E716" s="67"/>
      <c r="F716" s="67"/>
      <c r="G716" s="67"/>
      <c r="H716" s="67"/>
      <c r="I716" s="67"/>
      <c r="J716" s="82"/>
      <c r="K716" s="67"/>
      <c r="L716" s="67"/>
      <c r="M716" s="67"/>
      <c r="N716" s="67"/>
      <c r="O716" s="67"/>
      <c r="P716" s="67"/>
      <c r="Q716" s="67"/>
      <c r="R716" s="67"/>
      <c r="S716" s="67"/>
      <c r="T716" s="67"/>
      <c r="U716" s="67"/>
      <c r="V716" s="67"/>
      <c r="W716" s="67"/>
      <c r="X716" s="67"/>
      <c r="Y716" s="67"/>
      <c r="Z716" s="82"/>
      <c r="AA716" s="67"/>
      <c r="AB716" s="67"/>
      <c r="AC716" s="67"/>
      <c r="AD716" s="67"/>
      <c r="AE716" s="67"/>
      <c r="AF716" s="67"/>
      <c r="AG716" s="67"/>
      <c r="AH716" s="67"/>
      <c r="AI716" s="67"/>
      <c r="AJ716" s="67"/>
      <c r="AK716" s="67"/>
      <c r="AL716" s="67"/>
    </row>
    <row r="717" spans="1:38" ht="15.75" customHeight="1">
      <c r="A717" s="67"/>
      <c r="B717" s="67"/>
      <c r="C717" s="67"/>
      <c r="D717" s="67"/>
      <c r="E717" s="67"/>
      <c r="F717" s="67"/>
      <c r="G717" s="67"/>
      <c r="H717" s="67"/>
      <c r="I717" s="67"/>
      <c r="J717" s="82"/>
      <c r="K717" s="67"/>
      <c r="L717" s="67"/>
      <c r="M717" s="67"/>
      <c r="N717" s="67"/>
      <c r="O717" s="67"/>
      <c r="P717" s="67"/>
      <c r="Q717" s="67"/>
      <c r="R717" s="67"/>
      <c r="S717" s="67"/>
      <c r="T717" s="67"/>
      <c r="U717" s="67"/>
      <c r="V717" s="67"/>
      <c r="W717" s="67"/>
      <c r="X717" s="67"/>
      <c r="Y717" s="67"/>
      <c r="Z717" s="82"/>
      <c r="AA717" s="67"/>
      <c r="AB717" s="67"/>
      <c r="AC717" s="67"/>
      <c r="AD717" s="67"/>
      <c r="AE717" s="67"/>
      <c r="AF717" s="67"/>
      <c r="AG717" s="67"/>
      <c r="AH717" s="67"/>
      <c r="AI717" s="67"/>
      <c r="AJ717" s="67"/>
      <c r="AK717" s="67"/>
      <c r="AL717" s="67"/>
    </row>
    <row r="718" spans="1:38" ht="15.75" customHeight="1">
      <c r="A718" s="67"/>
      <c r="B718" s="67"/>
      <c r="C718" s="67"/>
      <c r="D718" s="67"/>
      <c r="E718" s="67"/>
      <c r="F718" s="67"/>
      <c r="G718" s="67"/>
      <c r="H718" s="67"/>
      <c r="I718" s="67"/>
      <c r="J718" s="82"/>
      <c r="K718" s="67"/>
      <c r="L718" s="67"/>
      <c r="M718" s="67"/>
      <c r="N718" s="67"/>
      <c r="O718" s="67"/>
      <c r="P718" s="67"/>
      <c r="Q718" s="67"/>
      <c r="R718" s="67"/>
      <c r="S718" s="67"/>
      <c r="T718" s="67"/>
      <c r="U718" s="67"/>
      <c r="V718" s="67"/>
      <c r="W718" s="67"/>
      <c r="X718" s="67"/>
      <c r="Y718" s="67"/>
      <c r="Z718" s="82"/>
      <c r="AA718" s="67"/>
      <c r="AB718" s="67"/>
      <c r="AC718" s="67"/>
      <c r="AD718" s="67"/>
      <c r="AE718" s="67"/>
      <c r="AF718" s="67"/>
      <c r="AG718" s="67"/>
      <c r="AH718" s="67"/>
      <c r="AI718" s="67"/>
      <c r="AJ718" s="67"/>
      <c r="AK718" s="67"/>
      <c r="AL718" s="67"/>
    </row>
    <row r="719" spans="1:38" ht="15.75" customHeight="1">
      <c r="A719" s="67"/>
      <c r="B719" s="67"/>
      <c r="C719" s="67"/>
      <c r="D719" s="67"/>
      <c r="E719" s="67"/>
      <c r="F719" s="67"/>
      <c r="G719" s="67"/>
      <c r="H719" s="67"/>
      <c r="I719" s="67"/>
      <c r="J719" s="82"/>
      <c r="K719" s="67"/>
      <c r="L719" s="67"/>
      <c r="M719" s="67"/>
      <c r="N719" s="67"/>
      <c r="O719" s="67"/>
      <c r="P719" s="67"/>
      <c r="Q719" s="67"/>
      <c r="R719" s="67"/>
      <c r="S719" s="67"/>
      <c r="T719" s="67"/>
      <c r="U719" s="67"/>
      <c r="V719" s="67"/>
      <c r="W719" s="67"/>
      <c r="X719" s="67"/>
      <c r="Y719" s="67"/>
      <c r="Z719" s="82"/>
      <c r="AA719" s="67"/>
      <c r="AB719" s="67"/>
      <c r="AC719" s="67"/>
      <c r="AD719" s="67"/>
      <c r="AE719" s="67"/>
      <c r="AF719" s="67"/>
      <c r="AG719" s="67"/>
      <c r="AH719" s="67"/>
      <c r="AI719" s="67"/>
      <c r="AJ719" s="67"/>
      <c r="AK719" s="67"/>
      <c r="AL719" s="67"/>
    </row>
    <row r="720" spans="1:38" ht="15.75" customHeight="1">
      <c r="A720" s="67"/>
      <c r="B720" s="67"/>
      <c r="C720" s="67"/>
      <c r="D720" s="67"/>
      <c r="E720" s="67"/>
      <c r="F720" s="67"/>
      <c r="G720" s="67"/>
      <c r="H720" s="67"/>
      <c r="I720" s="67"/>
      <c r="J720" s="82"/>
      <c r="K720" s="67"/>
      <c r="L720" s="67"/>
      <c r="M720" s="67"/>
      <c r="N720" s="67"/>
      <c r="O720" s="67"/>
      <c r="P720" s="67"/>
      <c r="Q720" s="67"/>
      <c r="R720" s="67"/>
      <c r="S720" s="67"/>
      <c r="T720" s="67"/>
      <c r="U720" s="67"/>
      <c r="V720" s="67"/>
      <c r="W720" s="67"/>
      <c r="X720" s="67"/>
      <c r="Y720" s="67"/>
      <c r="Z720" s="82"/>
      <c r="AA720" s="67"/>
      <c r="AB720" s="67"/>
      <c r="AC720" s="67"/>
      <c r="AD720" s="67"/>
      <c r="AE720" s="67"/>
      <c r="AF720" s="67"/>
      <c r="AG720" s="67"/>
      <c r="AH720" s="67"/>
      <c r="AI720" s="67"/>
      <c r="AJ720" s="67"/>
      <c r="AK720" s="67"/>
      <c r="AL720" s="67"/>
    </row>
    <row r="721" spans="1:38" ht="15.75" customHeight="1">
      <c r="A721" s="67"/>
      <c r="B721" s="67"/>
      <c r="C721" s="67"/>
      <c r="D721" s="67"/>
      <c r="E721" s="67"/>
      <c r="F721" s="67"/>
      <c r="G721" s="67"/>
      <c r="H721" s="67"/>
      <c r="I721" s="67"/>
      <c r="J721" s="82"/>
      <c r="K721" s="67"/>
      <c r="L721" s="67"/>
      <c r="M721" s="67"/>
      <c r="N721" s="67"/>
      <c r="O721" s="67"/>
      <c r="P721" s="67"/>
      <c r="Q721" s="67"/>
      <c r="R721" s="67"/>
      <c r="S721" s="67"/>
      <c r="T721" s="67"/>
      <c r="U721" s="67"/>
      <c r="V721" s="67"/>
      <c r="W721" s="67"/>
      <c r="X721" s="67"/>
      <c r="Y721" s="67"/>
      <c r="Z721" s="82"/>
      <c r="AA721" s="67"/>
      <c r="AB721" s="67"/>
      <c r="AC721" s="67"/>
      <c r="AD721" s="67"/>
      <c r="AE721" s="67"/>
      <c r="AF721" s="67"/>
      <c r="AG721" s="67"/>
      <c r="AH721" s="67"/>
      <c r="AI721" s="67"/>
      <c r="AJ721" s="67"/>
      <c r="AK721" s="67"/>
      <c r="AL721" s="67"/>
    </row>
    <row r="722" spans="1:38" ht="15.75" customHeight="1">
      <c r="A722" s="67"/>
      <c r="B722" s="67"/>
      <c r="C722" s="67"/>
      <c r="D722" s="67"/>
      <c r="E722" s="67"/>
      <c r="F722" s="67"/>
      <c r="G722" s="67"/>
      <c r="H722" s="67"/>
      <c r="I722" s="67"/>
      <c r="J722" s="82"/>
      <c r="K722" s="67"/>
      <c r="L722" s="67"/>
      <c r="M722" s="67"/>
      <c r="N722" s="67"/>
      <c r="O722" s="67"/>
      <c r="P722" s="67"/>
      <c r="Q722" s="67"/>
      <c r="R722" s="67"/>
      <c r="S722" s="67"/>
      <c r="T722" s="67"/>
      <c r="U722" s="67"/>
      <c r="V722" s="67"/>
      <c r="W722" s="67"/>
      <c r="X722" s="67"/>
      <c r="Y722" s="67"/>
      <c r="Z722" s="82"/>
      <c r="AA722" s="67"/>
      <c r="AB722" s="67"/>
      <c r="AC722" s="67"/>
      <c r="AD722" s="67"/>
      <c r="AE722" s="67"/>
      <c r="AF722" s="67"/>
      <c r="AG722" s="67"/>
      <c r="AH722" s="67"/>
      <c r="AI722" s="67"/>
      <c r="AJ722" s="67"/>
      <c r="AK722" s="67"/>
      <c r="AL722" s="67"/>
    </row>
    <row r="723" spans="1:38" ht="15.75" customHeight="1">
      <c r="A723" s="67"/>
      <c r="B723" s="67"/>
      <c r="C723" s="67"/>
      <c r="D723" s="67"/>
      <c r="E723" s="67"/>
      <c r="F723" s="67"/>
      <c r="G723" s="67"/>
      <c r="H723" s="67"/>
      <c r="I723" s="67"/>
      <c r="J723" s="82"/>
      <c r="K723" s="67"/>
      <c r="L723" s="67"/>
      <c r="M723" s="67"/>
      <c r="N723" s="67"/>
      <c r="O723" s="67"/>
      <c r="P723" s="67"/>
      <c r="Q723" s="67"/>
      <c r="R723" s="67"/>
      <c r="S723" s="67"/>
      <c r="T723" s="67"/>
      <c r="U723" s="67"/>
      <c r="V723" s="67"/>
      <c r="W723" s="67"/>
      <c r="X723" s="67"/>
      <c r="Y723" s="67"/>
      <c r="Z723" s="82"/>
      <c r="AA723" s="67"/>
      <c r="AB723" s="67"/>
      <c r="AC723" s="67"/>
      <c r="AD723" s="67"/>
      <c r="AE723" s="67"/>
      <c r="AF723" s="67"/>
      <c r="AG723" s="67"/>
      <c r="AH723" s="67"/>
      <c r="AI723" s="67"/>
      <c r="AJ723" s="67"/>
      <c r="AK723" s="67"/>
      <c r="AL723" s="67"/>
    </row>
    <row r="724" spans="1:38" ht="15.75" customHeight="1">
      <c r="A724" s="67"/>
      <c r="B724" s="67"/>
      <c r="C724" s="67"/>
      <c r="D724" s="67"/>
      <c r="E724" s="67"/>
      <c r="F724" s="67"/>
      <c r="G724" s="67"/>
      <c r="H724" s="67"/>
      <c r="I724" s="67"/>
      <c r="J724" s="82"/>
      <c r="K724" s="67"/>
      <c r="L724" s="67"/>
      <c r="M724" s="67"/>
      <c r="N724" s="67"/>
      <c r="O724" s="67"/>
      <c r="P724" s="67"/>
      <c r="Q724" s="67"/>
      <c r="R724" s="67"/>
      <c r="S724" s="67"/>
      <c r="T724" s="67"/>
      <c r="U724" s="67"/>
      <c r="V724" s="67"/>
      <c r="W724" s="67"/>
      <c r="X724" s="67"/>
      <c r="Y724" s="67"/>
      <c r="Z724" s="82"/>
      <c r="AA724" s="67"/>
      <c r="AB724" s="67"/>
      <c r="AC724" s="67"/>
      <c r="AD724" s="67"/>
      <c r="AE724" s="67"/>
      <c r="AF724" s="67"/>
      <c r="AG724" s="67"/>
      <c r="AH724" s="67"/>
      <c r="AI724" s="67"/>
      <c r="AJ724" s="67"/>
      <c r="AK724" s="67"/>
      <c r="AL724" s="67"/>
    </row>
    <row r="725" spans="1:38" ht="15.75" customHeight="1">
      <c r="A725" s="67"/>
      <c r="B725" s="67"/>
      <c r="C725" s="67"/>
      <c r="D725" s="67"/>
      <c r="E725" s="67"/>
      <c r="F725" s="67"/>
      <c r="G725" s="67"/>
      <c r="H725" s="67"/>
      <c r="I725" s="67"/>
      <c r="J725" s="82"/>
      <c r="K725" s="67"/>
      <c r="L725" s="67"/>
      <c r="M725" s="67"/>
      <c r="N725" s="67"/>
      <c r="O725" s="67"/>
      <c r="P725" s="67"/>
      <c r="Q725" s="67"/>
      <c r="R725" s="67"/>
      <c r="S725" s="67"/>
      <c r="T725" s="67"/>
      <c r="U725" s="67"/>
      <c r="V725" s="67"/>
      <c r="W725" s="67"/>
      <c r="X725" s="67"/>
      <c r="Y725" s="67"/>
      <c r="Z725" s="82"/>
      <c r="AA725" s="67"/>
      <c r="AB725" s="67"/>
      <c r="AC725" s="67"/>
      <c r="AD725" s="67"/>
      <c r="AE725" s="67"/>
      <c r="AF725" s="67"/>
      <c r="AG725" s="67"/>
      <c r="AH725" s="67"/>
      <c r="AI725" s="67"/>
      <c r="AJ725" s="67"/>
      <c r="AK725" s="67"/>
      <c r="AL725" s="67"/>
    </row>
    <row r="726" spans="1:38" ht="15.75" customHeight="1">
      <c r="A726" s="67"/>
      <c r="B726" s="67"/>
      <c r="C726" s="67"/>
      <c r="D726" s="67"/>
      <c r="E726" s="67"/>
      <c r="F726" s="67"/>
      <c r="G726" s="67"/>
      <c r="H726" s="67"/>
      <c r="I726" s="67"/>
      <c r="J726" s="82"/>
      <c r="K726" s="67"/>
      <c r="L726" s="67"/>
      <c r="M726" s="67"/>
      <c r="N726" s="67"/>
      <c r="O726" s="67"/>
      <c r="P726" s="67"/>
      <c r="Q726" s="67"/>
      <c r="R726" s="67"/>
      <c r="S726" s="67"/>
      <c r="T726" s="67"/>
      <c r="U726" s="67"/>
      <c r="V726" s="67"/>
      <c r="W726" s="67"/>
      <c r="X726" s="67"/>
      <c r="Y726" s="67"/>
      <c r="Z726" s="82"/>
      <c r="AA726" s="67"/>
      <c r="AB726" s="67"/>
      <c r="AC726" s="67"/>
      <c r="AD726" s="67"/>
      <c r="AE726" s="67"/>
      <c r="AF726" s="67"/>
      <c r="AG726" s="67"/>
      <c r="AH726" s="67"/>
      <c r="AI726" s="67"/>
      <c r="AJ726" s="67"/>
      <c r="AK726" s="67"/>
      <c r="AL726" s="67"/>
    </row>
    <row r="727" spans="1:38" ht="15.75" customHeight="1">
      <c r="A727" s="67"/>
      <c r="B727" s="67"/>
      <c r="C727" s="67"/>
      <c r="D727" s="67"/>
      <c r="E727" s="67"/>
      <c r="F727" s="67"/>
      <c r="G727" s="67"/>
      <c r="H727" s="67"/>
      <c r="I727" s="67"/>
      <c r="J727" s="82"/>
      <c r="K727" s="67"/>
      <c r="L727" s="67"/>
      <c r="M727" s="67"/>
      <c r="N727" s="67"/>
      <c r="O727" s="67"/>
      <c r="P727" s="67"/>
      <c r="Q727" s="67"/>
      <c r="R727" s="67"/>
      <c r="S727" s="67"/>
      <c r="T727" s="67"/>
      <c r="U727" s="67"/>
      <c r="V727" s="67"/>
      <c r="W727" s="67"/>
      <c r="X727" s="67"/>
      <c r="Y727" s="67"/>
      <c r="Z727" s="82"/>
      <c r="AA727" s="67"/>
      <c r="AB727" s="67"/>
      <c r="AC727" s="67"/>
      <c r="AD727" s="67"/>
      <c r="AE727" s="67"/>
      <c r="AF727" s="67"/>
      <c r="AG727" s="67"/>
      <c r="AH727" s="67"/>
      <c r="AI727" s="67"/>
      <c r="AJ727" s="67"/>
      <c r="AK727" s="67"/>
      <c r="AL727" s="67"/>
    </row>
    <row r="728" spans="1:38" ht="15.75" customHeight="1">
      <c r="A728" s="67"/>
      <c r="B728" s="67"/>
      <c r="C728" s="67"/>
      <c r="D728" s="67"/>
      <c r="E728" s="67"/>
      <c r="F728" s="67"/>
      <c r="G728" s="67"/>
      <c r="H728" s="67"/>
      <c r="I728" s="67"/>
      <c r="J728" s="82"/>
      <c r="K728" s="67"/>
      <c r="L728" s="67"/>
      <c r="M728" s="67"/>
      <c r="N728" s="67"/>
      <c r="O728" s="67"/>
      <c r="P728" s="67"/>
      <c r="Q728" s="67"/>
      <c r="R728" s="67"/>
      <c r="S728" s="67"/>
      <c r="T728" s="67"/>
      <c r="U728" s="67"/>
      <c r="V728" s="67"/>
      <c r="W728" s="67"/>
      <c r="X728" s="67"/>
      <c r="Y728" s="67"/>
      <c r="Z728" s="82"/>
      <c r="AA728" s="67"/>
      <c r="AB728" s="67"/>
      <c r="AC728" s="67"/>
      <c r="AD728" s="67"/>
      <c r="AE728" s="67"/>
      <c r="AF728" s="67"/>
      <c r="AG728" s="67"/>
      <c r="AH728" s="67"/>
      <c r="AI728" s="67"/>
      <c r="AJ728" s="67"/>
      <c r="AK728" s="67"/>
      <c r="AL728" s="67"/>
    </row>
    <row r="729" spans="1:38" ht="15.75" customHeight="1">
      <c r="A729" s="67"/>
      <c r="B729" s="67"/>
      <c r="C729" s="67"/>
      <c r="D729" s="67"/>
      <c r="E729" s="67"/>
      <c r="F729" s="67"/>
      <c r="G729" s="67"/>
      <c r="H729" s="67"/>
      <c r="I729" s="67"/>
      <c r="J729" s="82"/>
      <c r="K729" s="67"/>
      <c r="L729" s="67"/>
      <c r="M729" s="67"/>
      <c r="N729" s="67"/>
      <c r="O729" s="67"/>
      <c r="P729" s="67"/>
      <c r="Q729" s="67"/>
      <c r="R729" s="67"/>
      <c r="S729" s="67"/>
      <c r="T729" s="67"/>
      <c r="U729" s="67"/>
      <c r="V729" s="67"/>
      <c r="W729" s="67"/>
      <c r="X729" s="67"/>
      <c r="Y729" s="67"/>
      <c r="Z729" s="82"/>
      <c r="AA729" s="67"/>
      <c r="AB729" s="67"/>
      <c r="AC729" s="67"/>
      <c r="AD729" s="67"/>
      <c r="AE729" s="67"/>
      <c r="AF729" s="67"/>
      <c r="AG729" s="67"/>
      <c r="AH729" s="67"/>
      <c r="AI729" s="67"/>
      <c r="AJ729" s="67"/>
      <c r="AK729" s="67"/>
      <c r="AL729" s="67"/>
    </row>
    <row r="730" spans="1:38" ht="15.75" customHeight="1">
      <c r="A730" s="67"/>
      <c r="B730" s="67"/>
      <c r="C730" s="67"/>
      <c r="D730" s="67"/>
      <c r="E730" s="67"/>
      <c r="F730" s="67"/>
      <c r="G730" s="67"/>
      <c r="H730" s="67"/>
      <c r="I730" s="67"/>
      <c r="J730" s="82"/>
      <c r="K730" s="67"/>
      <c r="L730" s="67"/>
      <c r="M730" s="67"/>
      <c r="N730" s="67"/>
      <c r="O730" s="67"/>
      <c r="P730" s="67"/>
      <c r="Q730" s="67"/>
      <c r="R730" s="67"/>
      <c r="S730" s="67"/>
      <c r="T730" s="67"/>
      <c r="U730" s="67"/>
      <c r="V730" s="67"/>
      <c r="W730" s="67"/>
      <c r="X730" s="67"/>
      <c r="Y730" s="67"/>
      <c r="Z730" s="82"/>
      <c r="AA730" s="67"/>
      <c r="AB730" s="67"/>
      <c r="AC730" s="67"/>
      <c r="AD730" s="67"/>
      <c r="AE730" s="67"/>
      <c r="AF730" s="67"/>
      <c r="AG730" s="67"/>
      <c r="AH730" s="67"/>
      <c r="AI730" s="67"/>
      <c r="AJ730" s="67"/>
      <c r="AK730" s="67"/>
      <c r="AL730" s="67"/>
    </row>
    <row r="731" spans="1:38" ht="15.75" customHeight="1">
      <c r="A731" s="67"/>
      <c r="B731" s="67"/>
      <c r="C731" s="67"/>
      <c r="D731" s="67"/>
      <c r="E731" s="67"/>
      <c r="F731" s="67"/>
      <c r="G731" s="67"/>
      <c r="H731" s="67"/>
      <c r="I731" s="67"/>
      <c r="J731" s="82"/>
      <c r="K731" s="67"/>
      <c r="L731" s="67"/>
      <c r="M731" s="67"/>
      <c r="N731" s="67"/>
      <c r="O731" s="67"/>
      <c r="P731" s="67"/>
      <c r="Q731" s="67"/>
      <c r="R731" s="67"/>
      <c r="S731" s="67"/>
      <c r="T731" s="67"/>
      <c r="U731" s="67"/>
      <c r="V731" s="67"/>
      <c r="W731" s="67"/>
      <c r="X731" s="67"/>
      <c r="Y731" s="67"/>
      <c r="Z731" s="82"/>
      <c r="AA731" s="67"/>
      <c r="AB731" s="67"/>
      <c r="AC731" s="67"/>
      <c r="AD731" s="67"/>
      <c r="AE731" s="67"/>
      <c r="AF731" s="67"/>
      <c r="AG731" s="67"/>
      <c r="AH731" s="67"/>
      <c r="AI731" s="67"/>
      <c r="AJ731" s="67"/>
      <c r="AK731" s="67"/>
      <c r="AL731" s="67"/>
    </row>
    <row r="732" spans="1:38" ht="15.75" customHeight="1">
      <c r="A732" s="67"/>
      <c r="B732" s="67"/>
      <c r="C732" s="67"/>
      <c r="D732" s="67"/>
      <c r="E732" s="67"/>
      <c r="F732" s="67"/>
      <c r="G732" s="67"/>
      <c r="H732" s="67"/>
      <c r="I732" s="67"/>
      <c r="J732" s="82"/>
      <c r="K732" s="67"/>
      <c r="L732" s="67"/>
      <c r="M732" s="67"/>
      <c r="N732" s="67"/>
      <c r="O732" s="67"/>
      <c r="P732" s="67"/>
      <c r="Q732" s="67"/>
      <c r="R732" s="67"/>
      <c r="S732" s="67"/>
      <c r="T732" s="67"/>
      <c r="U732" s="67"/>
      <c r="V732" s="67"/>
      <c r="W732" s="67"/>
      <c r="X732" s="67"/>
      <c r="Y732" s="67"/>
      <c r="Z732" s="82"/>
      <c r="AA732" s="67"/>
      <c r="AB732" s="67"/>
      <c r="AC732" s="67"/>
      <c r="AD732" s="67"/>
      <c r="AE732" s="67"/>
      <c r="AF732" s="67"/>
      <c r="AG732" s="67"/>
      <c r="AH732" s="67"/>
      <c r="AI732" s="67"/>
      <c r="AJ732" s="67"/>
      <c r="AK732" s="67"/>
      <c r="AL732" s="67"/>
    </row>
    <row r="733" spans="1:38" ht="15.75" customHeight="1">
      <c r="A733" s="67"/>
      <c r="B733" s="67"/>
      <c r="C733" s="67"/>
      <c r="D733" s="67"/>
      <c r="E733" s="67"/>
      <c r="F733" s="67"/>
      <c r="G733" s="67"/>
      <c r="H733" s="67"/>
      <c r="I733" s="67"/>
      <c r="J733" s="82"/>
      <c r="K733" s="67"/>
      <c r="L733" s="67"/>
      <c r="M733" s="67"/>
      <c r="N733" s="67"/>
      <c r="O733" s="67"/>
      <c r="P733" s="67"/>
      <c r="Q733" s="67"/>
      <c r="R733" s="67"/>
      <c r="S733" s="67"/>
      <c r="T733" s="67"/>
      <c r="U733" s="67"/>
      <c r="V733" s="67"/>
      <c r="W733" s="67"/>
      <c r="X733" s="67"/>
      <c r="Y733" s="67"/>
      <c r="Z733" s="82"/>
      <c r="AA733" s="67"/>
      <c r="AB733" s="67"/>
      <c r="AC733" s="67"/>
      <c r="AD733" s="67"/>
      <c r="AE733" s="67"/>
      <c r="AF733" s="67"/>
      <c r="AG733" s="67"/>
      <c r="AH733" s="67"/>
      <c r="AI733" s="67"/>
      <c r="AJ733" s="67"/>
      <c r="AK733" s="67"/>
      <c r="AL733" s="67"/>
    </row>
    <row r="734" spans="1:38" ht="15.75" customHeight="1">
      <c r="A734" s="67"/>
      <c r="B734" s="67"/>
      <c r="C734" s="67"/>
      <c r="D734" s="67"/>
      <c r="E734" s="67"/>
      <c r="F734" s="67"/>
      <c r="G734" s="67"/>
      <c r="H734" s="67"/>
      <c r="I734" s="67"/>
      <c r="J734" s="82"/>
      <c r="K734" s="67"/>
      <c r="L734" s="67"/>
      <c r="M734" s="67"/>
      <c r="N734" s="67"/>
      <c r="O734" s="67"/>
      <c r="P734" s="67"/>
      <c r="Q734" s="67"/>
      <c r="R734" s="67"/>
      <c r="S734" s="67"/>
      <c r="T734" s="67"/>
      <c r="U734" s="67"/>
      <c r="V734" s="67"/>
      <c r="W734" s="67"/>
      <c r="X734" s="67"/>
      <c r="Y734" s="67"/>
      <c r="Z734" s="82"/>
      <c r="AA734" s="67"/>
      <c r="AB734" s="67"/>
      <c r="AC734" s="67"/>
      <c r="AD734" s="67"/>
      <c r="AE734" s="67"/>
      <c r="AF734" s="67"/>
      <c r="AG734" s="67"/>
      <c r="AH734" s="67"/>
      <c r="AI734" s="67"/>
      <c r="AJ734" s="67"/>
      <c r="AK734" s="67"/>
      <c r="AL734" s="67"/>
    </row>
    <row r="735" spans="1:38" ht="15.75" customHeight="1">
      <c r="A735" s="67"/>
      <c r="B735" s="67"/>
      <c r="C735" s="67"/>
      <c r="D735" s="67"/>
      <c r="E735" s="67"/>
      <c r="F735" s="67"/>
      <c r="G735" s="67"/>
      <c r="H735" s="67"/>
      <c r="I735" s="67"/>
      <c r="J735" s="82"/>
      <c r="K735" s="67"/>
      <c r="L735" s="67"/>
      <c r="M735" s="67"/>
      <c r="N735" s="67"/>
      <c r="O735" s="67"/>
      <c r="P735" s="67"/>
      <c r="Q735" s="67"/>
      <c r="R735" s="67"/>
      <c r="S735" s="67"/>
      <c r="T735" s="67"/>
      <c r="U735" s="67"/>
      <c r="V735" s="67"/>
      <c r="W735" s="67"/>
      <c r="X735" s="67"/>
      <c r="Y735" s="67"/>
      <c r="Z735" s="82"/>
      <c r="AA735" s="67"/>
      <c r="AB735" s="67"/>
      <c r="AC735" s="67"/>
      <c r="AD735" s="67"/>
      <c r="AE735" s="67"/>
      <c r="AF735" s="67"/>
      <c r="AG735" s="67"/>
      <c r="AH735" s="67"/>
      <c r="AI735" s="67"/>
      <c r="AJ735" s="67"/>
      <c r="AK735" s="67"/>
      <c r="AL735" s="67"/>
    </row>
    <row r="736" spans="1:38" ht="15.75" customHeight="1">
      <c r="A736" s="67"/>
      <c r="B736" s="67"/>
      <c r="C736" s="67"/>
      <c r="D736" s="67"/>
      <c r="E736" s="67"/>
      <c r="F736" s="67"/>
      <c r="G736" s="67"/>
      <c r="H736" s="67"/>
      <c r="I736" s="67"/>
      <c r="J736" s="82"/>
      <c r="K736" s="67"/>
      <c r="L736" s="67"/>
      <c r="M736" s="67"/>
      <c r="N736" s="67"/>
      <c r="O736" s="67"/>
      <c r="P736" s="67"/>
      <c r="Q736" s="67"/>
      <c r="R736" s="67"/>
      <c r="S736" s="67"/>
      <c r="T736" s="67"/>
      <c r="U736" s="67"/>
      <c r="V736" s="67"/>
      <c r="W736" s="67"/>
      <c r="X736" s="67"/>
      <c r="Y736" s="67"/>
      <c r="Z736" s="82"/>
      <c r="AA736" s="67"/>
      <c r="AB736" s="67"/>
      <c r="AC736" s="67"/>
      <c r="AD736" s="67"/>
      <c r="AE736" s="67"/>
      <c r="AF736" s="67"/>
      <c r="AG736" s="67"/>
      <c r="AH736" s="67"/>
      <c r="AI736" s="67"/>
      <c r="AJ736" s="67"/>
      <c r="AK736" s="67"/>
      <c r="AL736" s="67"/>
    </row>
    <row r="737" spans="1:38" ht="15.75" customHeight="1">
      <c r="A737" s="67"/>
      <c r="B737" s="67"/>
      <c r="C737" s="67"/>
      <c r="D737" s="67"/>
      <c r="E737" s="67"/>
      <c r="F737" s="67"/>
      <c r="G737" s="67"/>
      <c r="H737" s="67"/>
      <c r="I737" s="67"/>
      <c r="J737" s="82"/>
      <c r="K737" s="67"/>
      <c r="L737" s="67"/>
      <c r="M737" s="67"/>
      <c r="N737" s="67"/>
      <c r="O737" s="67"/>
      <c r="P737" s="67"/>
      <c r="Q737" s="67"/>
      <c r="R737" s="67"/>
      <c r="S737" s="67"/>
      <c r="T737" s="67"/>
      <c r="U737" s="67"/>
      <c r="V737" s="67"/>
      <c r="W737" s="67"/>
      <c r="X737" s="67"/>
      <c r="Y737" s="67"/>
      <c r="Z737" s="82"/>
      <c r="AA737" s="67"/>
      <c r="AB737" s="67"/>
      <c r="AC737" s="67"/>
      <c r="AD737" s="67"/>
      <c r="AE737" s="67"/>
      <c r="AF737" s="67"/>
      <c r="AG737" s="67"/>
      <c r="AH737" s="67"/>
      <c r="AI737" s="67"/>
      <c r="AJ737" s="67"/>
      <c r="AK737" s="67"/>
      <c r="AL737" s="67"/>
    </row>
    <row r="738" spans="1:38" ht="15.75" customHeight="1">
      <c r="A738" s="67"/>
      <c r="B738" s="67"/>
      <c r="C738" s="67"/>
      <c r="D738" s="67"/>
      <c r="E738" s="67"/>
      <c r="F738" s="67"/>
      <c r="G738" s="67"/>
      <c r="H738" s="67"/>
      <c r="I738" s="67"/>
      <c r="J738" s="82"/>
      <c r="K738" s="67"/>
      <c r="L738" s="67"/>
      <c r="M738" s="67"/>
      <c r="N738" s="67"/>
      <c r="O738" s="67"/>
      <c r="P738" s="67"/>
      <c r="Q738" s="67"/>
      <c r="R738" s="67"/>
      <c r="S738" s="67"/>
      <c r="T738" s="67"/>
      <c r="U738" s="67"/>
      <c r="V738" s="67"/>
      <c r="W738" s="67"/>
      <c r="X738" s="67"/>
      <c r="Y738" s="67"/>
      <c r="Z738" s="82"/>
      <c r="AA738" s="67"/>
      <c r="AB738" s="67"/>
      <c r="AC738" s="67"/>
      <c r="AD738" s="67"/>
      <c r="AE738" s="67"/>
      <c r="AF738" s="67"/>
      <c r="AG738" s="67"/>
      <c r="AH738" s="67"/>
      <c r="AI738" s="67"/>
      <c r="AJ738" s="67"/>
      <c r="AK738" s="67"/>
      <c r="AL738" s="67"/>
    </row>
    <row r="739" spans="1:38" ht="15.75" customHeight="1">
      <c r="A739" s="67"/>
      <c r="B739" s="67"/>
      <c r="C739" s="67"/>
      <c r="D739" s="67"/>
      <c r="E739" s="67"/>
      <c r="F739" s="67"/>
      <c r="G739" s="67"/>
      <c r="H739" s="67"/>
      <c r="I739" s="67"/>
      <c r="J739" s="82"/>
      <c r="K739" s="67"/>
      <c r="L739" s="67"/>
      <c r="M739" s="67"/>
      <c r="N739" s="67"/>
      <c r="O739" s="67"/>
      <c r="P739" s="67"/>
      <c r="Q739" s="67"/>
      <c r="R739" s="67"/>
      <c r="S739" s="67"/>
      <c r="T739" s="67"/>
      <c r="U739" s="67"/>
      <c r="V739" s="67"/>
      <c r="W739" s="67"/>
      <c r="X739" s="67"/>
      <c r="Y739" s="67"/>
      <c r="Z739" s="82"/>
      <c r="AA739" s="67"/>
      <c r="AB739" s="67"/>
      <c r="AC739" s="67"/>
      <c r="AD739" s="67"/>
      <c r="AE739" s="67"/>
      <c r="AF739" s="67"/>
      <c r="AG739" s="67"/>
      <c r="AH739" s="67"/>
      <c r="AI739" s="67"/>
      <c r="AJ739" s="67"/>
      <c r="AK739" s="67"/>
      <c r="AL739" s="67"/>
    </row>
    <row r="740" spans="1:38" ht="15.75" customHeight="1">
      <c r="A740" s="67"/>
      <c r="B740" s="67"/>
      <c r="C740" s="67"/>
      <c r="D740" s="67"/>
      <c r="E740" s="67"/>
      <c r="F740" s="67"/>
      <c r="G740" s="67"/>
      <c r="H740" s="67"/>
      <c r="I740" s="67"/>
      <c r="J740" s="82"/>
      <c r="K740" s="67"/>
      <c r="L740" s="67"/>
      <c r="M740" s="67"/>
      <c r="N740" s="67"/>
      <c r="O740" s="67"/>
      <c r="P740" s="67"/>
      <c r="Q740" s="67"/>
      <c r="R740" s="67"/>
      <c r="S740" s="67"/>
      <c r="T740" s="67"/>
      <c r="U740" s="67"/>
      <c r="V740" s="67"/>
      <c r="W740" s="67"/>
      <c r="X740" s="67"/>
      <c r="Y740" s="67"/>
      <c r="Z740" s="82"/>
      <c r="AA740" s="67"/>
      <c r="AB740" s="67"/>
      <c r="AC740" s="67"/>
      <c r="AD740" s="67"/>
      <c r="AE740" s="67"/>
      <c r="AF740" s="67"/>
      <c r="AG740" s="67"/>
      <c r="AH740" s="67"/>
      <c r="AI740" s="67"/>
      <c r="AJ740" s="67"/>
      <c r="AK740" s="67"/>
      <c r="AL740" s="67"/>
    </row>
    <row r="741" spans="1:38" ht="15.75" customHeight="1">
      <c r="A741" s="67"/>
      <c r="B741" s="67"/>
      <c r="C741" s="67"/>
      <c r="D741" s="67"/>
      <c r="E741" s="67"/>
      <c r="F741" s="67"/>
      <c r="G741" s="67"/>
      <c r="H741" s="67"/>
      <c r="I741" s="67"/>
      <c r="J741" s="82"/>
      <c r="K741" s="67"/>
      <c r="L741" s="67"/>
      <c r="M741" s="67"/>
      <c r="N741" s="67"/>
      <c r="O741" s="67"/>
      <c r="P741" s="67"/>
      <c r="Q741" s="67"/>
      <c r="R741" s="67"/>
      <c r="S741" s="67"/>
      <c r="T741" s="67"/>
      <c r="U741" s="67"/>
      <c r="V741" s="67"/>
      <c r="W741" s="67"/>
      <c r="X741" s="67"/>
      <c r="Y741" s="67"/>
      <c r="Z741" s="82"/>
      <c r="AA741" s="67"/>
      <c r="AB741" s="67"/>
      <c r="AC741" s="67"/>
      <c r="AD741" s="67"/>
      <c r="AE741" s="67"/>
      <c r="AF741" s="67"/>
      <c r="AG741" s="67"/>
      <c r="AH741" s="67"/>
      <c r="AI741" s="67"/>
      <c r="AJ741" s="67"/>
      <c r="AK741" s="67"/>
      <c r="AL741" s="67"/>
    </row>
    <row r="742" spans="1:38" ht="15.75" customHeight="1">
      <c r="A742" s="67"/>
      <c r="B742" s="67"/>
      <c r="C742" s="67"/>
      <c r="D742" s="67"/>
      <c r="E742" s="67"/>
      <c r="F742" s="67"/>
      <c r="G742" s="67"/>
      <c r="H742" s="67"/>
      <c r="I742" s="67"/>
      <c r="J742" s="82"/>
      <c r="K742" s="67"/>
      <c r="L742" s="67"/>
      <c r="M742" s="67"/>
      <c r="N742" s="67"/>
      <c r="O742" s="67"/>
      <c r="P742" s="67"/>
      <c r="Q742" s="67"/>
      <c r="R742" s="67"/>
      <c r="S742" s="67"/>
      <c r="T742" s="67"/>
      <c r="U742" s="67"/>
      <c r="V742" s="67"/>
      <c r="W742" s="67"/>
      <c r="X742" s="67"/>
      <c r="Y742" s="67"/>
      <c r="Z742" s="82"/>
      <c r="AA742" s="67"/>
      <c r="AB742" s="67"/>
      <c r="AC742" s="67"/>
      <c r="AD742" s="67"/>
      <c r="AE742" s="67"/>
      <c r="AF742" s="67"/>
      <c r="AG742" s="67"/>
      <c r="AH742" s="67"/>
      <c r="AI742" s="67"/>
      <c r="AJ742" s="67"/>
      <c r="AK742" s="67"/>
      <c r="AL742" s="67"/>
    </row>
    <row r="743" spans="1:38" ht="15.75" customHeight="1">
      <c r="A743" s="67"/>
      <c r="B743" s="67"/>
      <c r="C743" s="67"/>
      <c r="D743" s="67"/>
      <c r="E743" s="67"/>
      <c r="F743" s="67"/>
      <c r="G743" s="67"/>
      <c r="H743" s="67"/>
      <c r="I743" s="67"/>
      <c r="J743" s="82"/>
      <c r="K743" s="67"/>
      <c r="L743" s="67"/>
      <c r="M743" s="67"/>
      <c r="N743" s="67"/>
      <c r="O743" s="67"/>
      <c r="P743" s="67"/>
      <c r="Q743" s="67"/>
      <c r="R743" s="67"/>
      <c r="S743" s="67"/>
      <c r="T743" s="67"/>
      <c r="U743" s="67"/>
      <c r="V743" s="67"/>
      <c r="W743" s="67"/>
      <c r="X743" s="67"/>
      <c r="Y743" s="67"/>
      <c r="Z743" s="82"/>
      <c r="AA743" s="67"/>
      <c r="AB743" s="67"/>
      <c r="AC743" s="67"/>
      <c r="AD743" s="67"/>
      <c r="AE743" s="67"/>
      <c r="AF743" s="67"/>
      <c r="AG743" s="67"/>
      <c r="AH743" s="67"/>
      <c r="AI743" s="67"/>
      <c r="AJ743" s="67"/>
      <c r="AK743" s="67"/>
      <c r="AL743" s="67"/>
    </row>
    <row r="744" spans="1:38" ht="15.75" customHeight="1">
      <c r="A744" s="67"/>
      <c r="B744" s="67"/>
      <c r="C744" s="67"/>
      <c r="D744" s="67"/>
      <c r="E744" s="67"/>
      <c r="F744" s="67"/>
      <c r="G744" s="67"/>
      <c r="H744" s="67"/>
      <c r="I744" s="67"/>
      <c r="J744" s="82"/>
      <c r="K744" s="67"/>
      <c r="L744" s="67"/>
      <c r="M744" s="67"/>
      <c r="N744" s="67"/>
      <c r="O744" s="67"/>
      <c r="P744" s="67"/>
      <c r="Q744" s="67"/>
      <c r="R744" s="67"/>
      <c r="S744" s="67"/>
      <c r="T744" s="67"/>
      <c r="U744" s="67"/>
      <c r="V744" s="67"/>
      <c r="W744" s="67"/>
      <c r="X744" s="67"/>
      <c r="Y744" s="67"/>
      <c r="Z744" s="82"/>
      <c r="AA744" s="67"/>
      <c r="AB744" s="67"/>
      <c r="AC744" s="67"/>
      <c r="AD744" s="67"/>
      <c r="AE744" s="67"/>
      <c r="AF744" s="67"/>
      <c r="AG744" s="67"/>
      <c r="AH744" s="67"/>
      <c r="AI744" s="67"/>
      <c r="AJ744" s="67"/>
      <c r="AK744" s="67"/>
      <c r="AL744" s="67"/>
    </row>
    <row r="745" spans="1:38" ht="15.75" customHeight="1">
      <c r="A745" s="67"/>
      <c r="B745" s="67"/>
      <c r="C745" s="67"/>
      <c r="D745" s="67"/>
      <c r="E745" s="67"/>
      <c r="F745" s="67"/>
      <c r="G745" s="67"/>
      <c r="H745" s="67"/>
      <c r="I745" s="67"/>
      <c r="J745" s="82"/>
      <c r="K745" s="67"/>
      <c r="L745" s="67"/>
      <c r="M745" s="67"/>
      <c r="N745" s="67"/>
      <c r="O745" s="67"/>
      <c r="P745" s="67"/>
      <c r="Q745" s="67"/>
      <c r="R745" s="67"/>
      <c r="S745" s="67"/>
      <c r="T745" s="67"/>
      <c r="U745" s="67"/>
      <c r="V745" s="67"/>
      <c r="W745" s="67"/>
      <c r="X745" s="67"/>
      <c r="Y745" s="67"/>
      <c r="Z745" s="82"/>
      <c r="AA745" s="67"/>
      <c r="AB745" s="67"/>
      <c r="AC745" s="67"/>
      <c r="AD745" s="67"/>
      <c r="AE745" s="67"/>
      <c r="AF745" s="67"/>
      <c r="AG745" s="67"/>
      <c r="AH745" s="67"/>
      <c r="AI745" s="67"/>
      <c r="AJ745" s="67"/>
      <c r="AK745" s="67"/>
      <c r="AL745" s="67"/>
    </row>
    <row r="746" spans="1:38" ht="15.75" customHeight="1">
      <c r="A746" s="67"/>
      <c r="B746" s="67"/>
      <c r="C746" s="67"/>
      <c r="D746" s="67"/>
      <c r="E746" s="67"/>
      <c r="F746" s="67"/>
      <c r="G746" s="67"/>
      <c r="H746" s="67"/>
      <c r="I746" s="67"/>
      <c r="J746" s="82"/>
      <c r="K746" s="67"/>
      <c r="L746" s="67"/>
      <c r="M746" s="67"/>
      <c r="N746" s="67"/>
      <c r="O746" s="67"/>
      <c r="P746" s="67"/>
      <c r="Q746" s="67"/>
      <c r="R746" s="67"/>
      <c r="S746" s="67"/>
      <c r="T746" s="67"/>
      <c r="U746" s="67"/>
      <c r="V746" s="67"/>
      <c r="W746" s="67"/>
      <c r="X746" s="67"/>
      <c r="Y746" s="67"/>
      <c r="Z746" s="82"/>
      <c r="AA746" s="67"/>
      <c r="AB746" s="67"/>
      <c r="AC746" s="67"/>
      <c r="AD746" s="67"/>
      <c r="AE746" s="67"/>
      <c r="AF746" s="67"/>
      <c r="AG746" s="67"/>
      <c r="AH746" s="67"/>
      <c r="AI746" s="67"/>
      <c r="AJ746" s="67"/>
      <c r="AK746" s="67"/>
      <c r="AL746" s="67"/>
    </row>
    <row r="747" spans="1:38" ht="15.75" customHeight="1">
      <c r="A747" s="67"/>
      <c r="B747" s="67"/>
      <c r="C747" s="67"/>
      <c r="D747" s="67"/>
      <c r="E747" s="67"/>
      <c r="F747" s="67"/>
      <c r="G747" s="67"/>
      <c r="H747" s="67"/>
      <c r="I747" s="67"/>
      <c r="J747" s="82"/>
      <c r="K747" s="67"/>
      <c r="L747" s="67"/>
      <c r="M747" s="67"/>
      <c r="N747" s="67"/>
      <c r="O747" s="67"/>
      <c r="P747" s="67"/>
      <c r="Q747" s="67"/>
      <c r="R747" s="67"/>
      <c r="S747" s="67"/>
      <c r="T747" s="67"/>
      <c r="U747" s="67"/>
      <c r="V747" s="67"/>
      <c r="W747" s="67"/>
      <c r="X747" s="67"/>
      <c r="Y747" s="67"/>
      <c r="Z747" s="82"/>
      <c r="AA747" s="67"/>
      <c r="AB747" s="67"/>
      <c r="AC747" s="67"/>
      <c r="AD747" s="67"/>
      <c r="AE747" s="67"/>
      <c r="AF747" s="67"/>
      <c r="AG747" s="67"/>
      <c r="AH747" s="67"/>
      <c r="AI747" s="67"/>
      <c r="AJ747" s="67"/>
      <c r="AK747" s="67"/>
      <c r="AL747" s="67"/>
    </row>
    <row r="748" spans="1:38" ht="15.75" customHeight="1">
      <c r="A748" s="67"/>
      <c r="B748" s="67"/>
      <c r="C748" s="67"/>
      <c r="D748" s="67"/>
      <c r="E748" s="67"/>
      <c r="F748" s="67"/>
      <c r="G748" s="67"/>
      <c r="H748" s="67"/>
      <c r="I748" s="67"/>
      <c r="J748" s="82"/>
      <c r="K748" s="67"/>
      <c r="L748" s="67"/>
      <c r="M748" s="67"/>
      <c r="N748" s="67"/>
      <c r="O748" s="67"/>
      <c r="P748" s="67"/>
      <c r="Q748" s="67"/>
      <c r="R748" s="67"/>
      <c r="S748" s="67"/>
      <c r="T748" s="67"/>
      <c r="U748" s="67"/>
      <c r="V748" s="67"/>
      <c r="W748" s="67"/>
      <c r="X748" s="67"/>
      <c r="Y748" s="67"/>
      <c r="Z748" s="82"/>
      <c r="AA748" s="67"/>
      <c r="AB748" s="67"/>
      <c r="AC748" s="67"/>
      <c r="AD748" s="67"/>
      <c r="AE748" s="67"/>
      <c r="AF748" s="67"/>
      <c r="AG748" s="67"/>
      <c r="AH748" s="67"/>
      <c r="AI748" s="67"/>
      <c r="AJ748" s="67"/>
      <c r="AK748" s="67"/>
      <c r="AL748" s="67"/>
    </row>
    <row r="749" spans="1:38" ht="15.75" customHeight="1">
      <c r="A749" s="67"/>
      <c r="B749" s="67"/>
      <c r="C749" s="67"/>
      <c r="D749" s="67"/>
      <c r="E749" s="67"/>
      <c r="F749" s="67"/>
      <c r="G749" s="67"/>
      <c r="H749" s="67"/>
      <c r="I749" s="67"/>
      <c r="J749" s="82"/>
      <c r="K749" s="67"/>
      <c r="L749" s="67"/>
      <c r="M749" s="67"/>
      <c r="N749" s="67"/>
      <c r="O749" s="67"/>
      <c r="P749" s="67"/>
      <c r="Q749" s="67"/>
      <c r="R749" s="67"/>
      <c r="S749" s="67"/>
      <c r="T749" s="67"/>
      <c r="U749" s="67"/>
      <c r="V749" s="67"/>
      <c r="W749" s="67"/>
      <c r="X749" s="67"/>
      <c r="Y749" s="67"/>
      <c r="Z749" s="82"/>
      <c r="AA749" s="67"/>
      <c r="AB749" s="67"/>
      <c r="AC749" s="67"/>
      <c r="AD749" s="67"/>
      <c r="AE749" s="67"/>
      <c r="AF749" s="67"/>
      <c r="AG749" s="67"/>
      <c r="AH749" s="67"/>
      <c r="AI749" s="67"/>
      <c r="AJ749" s="67"/>
      <c r="AK749" s="67"/>
      <c r="AL749" s="67"/>
    </row>
    <row r="750" spans="1:38" ht="15.75" customHeight="1">
      <c r="A750" s="67"/>
      <c r="B750" s="67"/>
      <c r="C750" s="67"/>
      <c r="D750" s="67"/>
      <c r="E750" s="67"/>
      <c r="F750" s="67"/>
      <c r="G750" s="67"/>
      <c r="H750" s="67"/>
      <c r="I750" s="67"/>
      <c r="J750" s="82"/>
      <c r="K750" s="67"/>
      <c r="L750" s="67"/>
      <c r="M750" s="67"/>
      <c r="N750" s="67"/>
      <c r="O750" s="67"/>
      <c r="P750" s="67"/>
      <c r="Q750" s="67"/>
      <c r="R750" s="67"/>
      <c r="S750" s="67"/>
      <c r="T750" s="67"/>
      <c r="U750" s="67"/>
      <c r="V750" s="67"/>
      <c r="W750" s="67"/>
      <c r="X750" s="67"/>
      <c r="Y750" s="67"/>
      <c r="Z750" s="82"/>
      <c r="AA750" s="67"/>
      <c r="AB750" s="67"/>
      <c r="AC750" s="67"/>
      <c r="AD750" s="67"/>
      <c r="AE750" s="67"/>
      <c r="AF750" s="67"/>
      <c r="AG750" s="67"/>
      <c r="AH750" s="67"/>
      <c r="AI750" s="67"/>
      <c r="AJ750" s="67"/>
      <c r="AK750" s="67"/>
      <c r="AL750" s="67"/>
    </row>
    <row r="751" spans="1:38" ht="15.75" customHeight="1">
      <c r="A751" s="67"/>
      <c r="B751" s="67"/>
      <c r="C751" s="67"/>
      <c r="D751" s="67"/>
      <c r="E751" s="67"/>
      <c r="F751" s="67"/>
      <c r="G751" s="67"/>
      <c r="H751" s="67"/>
      <c r="I751" s="67"/>
      <c r="J751" s="82"/>
      <c r="K751" s="67"/>
      <c r="L751" s="67"/>
      <c r="M751" s="67"/>
      <c r="N751" s="67"/>
      <c r="O751" s="67"/>
      <c r="P751" s="67"/>
      <c r="Q751" s="67"/>
      <c r="R751" s="67"/>
      <c r="S751" s="67"/>
      <c r="T751" s="67"/>
      <c r="U751" s="67"/>
      <c r="V751" s="67"/>
      <c r="W751" s="67"/>
      <c r="X751" s="67"/>
      <c r="Y751" s="67"/>
      <c r="Z751" s="82"/>
      <c r="AA751" s="67"/>
      <c r="AB751" s="67"/>
      <c r="AC751" s="67"/>
      <c r="AD751" s="67"/>
      <c r="AE751" s="67"/>
      <c r="AF751" s="67"/>
      <c r="AG751" s="67"/>
      <c r="AH751" s="67"/>
      <c r="AI751" s="67"/>
      <c r="AJ751" s="67"/>
      <c r="AK751" s="67"/>
      <c r="AL751" s="67"/>
    </row>
    <row r="752" spans="1:38" ht="15.75" customHeight="1">
      <c r="A752" s="67"/>
      <c r="B752" s="67"/>
      <c r="C752" s="67"/>
      <c r="D752" s="67"/>
      <c r="E752" s="67"/>
      <c r="F752" s="67"/>
      <c r="G752" s="67"/>
      <c r="H752" s="67"/>
      <c r="I752" s="67"/>
      <c r="J752" s="82"/>
      <c r="K752" s="67"/>
      <c r="L752" s="67"/>
      <c r="M752" s="67"/>
      <c r="N752" s="67"/>
      <c r="O752" s="67"/>
      <c r="P752" s="67"/>
      <c r="Q752" s="67"/>
      <c r="R752" s="67"/>
      <c r="S752" s="67"/>
      <c r="T752" s="67"/>
      <c r="U752" s="67"/>
      <c r="V752" s="67"/>
      <c r="W752" s="67"/>
      <c r="X752" s="67"/>
      <c r="Y752" s="67"/>
      <c r="Z752" s="82"/>
      <c r="AA752" s="67"/>
      <c r="AB752" s="67"/>
      <c r="AC752" s="67"/>
      <c r="AD752" s="67"/>
      <c r="AE752" s="67"/>
      <c r="AF752" s="67"/>
      <c r="AG752" s="67"/>
      <c r="AH752" s="67"/>
      <c r="AI752" s="67"/>
      <c r="AJ752" s="67"/>
      <c r="AK752" s="67"/>
      <c r="AL752" s="67"/>
    </row>
    <row r="753" spans="1:38" ht="15.75" customHeight="1">
      <c r="A753" s="67"/>
      <c r="B753" s="67"/>
      <c r="C753" s="67"/>
      <c r="D753" s="67"/>
      <c r="E753" s="67"/>
      <c r="F753" s="67"/>
      <c r="G753" s="67"/>
      <c r="H753" s="67"/>
      <c r="I753" s="67"/>
      <c r="J753" s="82"/>
      <c r="K753" s="67"/>
      <c r="L753" s="67"/>
      <c r="M753" s="67"/>
      <c r="N753" s="67"/>
      <c r="O753" s="67"/>
      <c r="P753" s="67"/>
      <c r="Q753" s="67"/>
      <c r="R753" s="67"/>
      <c r="S753" s="67"/>
      <c r="T753" s="67"/>
      <c r="U753" s="67"/>
      <c r="V753" s="67"/>
      <c r="W753" s="67"/>
      <c r="X753" s="67"/>
      <c r="Y753" s="67"/>
      <c r="Z753" s="82"/>
      <c r="AA753" s="67"/>
      <c r="AB753" s="67"/>
      <c r="AC753" s="67"/>
      <c r="AD753" s="67"/>
      <c r="AE753" s="67"/>
      <c r="AF753" s="67"/>
      <c r="AG753" s="67"/>
      <c r="AH753" s="67"/>
      <c r="AI753" s="67"/>
      <c r="AJ753" s="67"/>
      <c r="AK753" s="67"/>
      <c r="AL753" s="67"/>
    </row>
    <row r="754" spans="1:38" ht="15.75" customHeight="1">
      <c r="A754" s="67"/>
      <c r="B754" s="67"/>
      <c r="C754" s="67"/>
      <c r="D754" s="67"/>
      <c r="E754" s="67"/>
      <c r="F754" s="67"/>
      <c r="G754" s="67"/>
      <c r="H754" s="67"/>
      <c r="I754" s="67"/>
      <c r="J754" s="82"/>
      <c r="K754" s="67"/>
      <c r="L754" s="67"/>
      <c r="M754" s="67"/>
      <c r="N754" s="67"/>
      <c r="O754" s="67"/>
      <c r="P754" s="67"/>
      <c r="Q754" s="67"/>
      <c r="R754" s="67"/>
      <c r="S754" s="67"/>
      <c r="T754" s="67"/>
      <c r="U754" s="67"/>
      <c r="V754" s="67"/>
      <c r="W754" s="67"/>
      <c r="X754" s="67"/>
      <c r="Y754" s="67"/>
      <c r="Z754" s="82"/>
      <c r="AA754" s="67"/>
      <c r="AB754" s="67"/>
      <c r="AC754" s="67"/>
      <c r="AD754" s="67"/>
      <c r="AE754" s="67"/>
      <c r="AF754" s="67"/>
      <c r="AG754" s="67"/>
      <c r="AH754" s="67"/>
      <c r="AI754" s="67"/>
      <c r="AJ754" s="67"/>
      <c r="AK754" s="67"/>
      <c r="AL754" s="67"/>
    </row>
    <row r="755" spans="1:38" ht="15.75" customHeight="1">
      <c r="A755" s="67"/>
      <c r="B755" s="67"/>
      <c r="C755" s="67"/>
      <c r="D755" s="67"/>
      <c r="E755" s="67"/>
      <c r="F755" s="67"/>
      <c r="G755" s="67"/>
      <c r="H755" s="67"/>
      <c r="I755" s="67"/>
      <c r="J755" s="82"/>
      <c r="K755" s="67"/>
      <c r="L755" s="67"/>
      <c r="M755" s="67"/>
      <c r="N755" s="67"/>
      <c r="O755" s="67"/>
      <c r="P755" s="67"/>
      <c r="Q755" s="67"/>
      <c r="R755" s="67"/>
      <c r="S755" s="67"/>
      <c r="T755" s="67"/>
      <c r="U755" s="67"/>
      <c r="V755" s="67"/>
      <c r="W755" s="67"/>
      <c r="X755" s="67"/>
      <c r="Y755" s="67"/>
      <c r="Z755" s="82"/>
      <c r="AA755" s="67"/>
      <c r="AB755" s="67"/>
      <c r="AC755" s="67"/>
      <c r="AD755" s="67"/>
      <c r="AE755" s="67"/>
      <c r="AF755" s="67"/>
      <c r="AG755" s="67"/>
      <c r="AH755" s="67"/>
      <c r="AI755" s="67"/>
      <c r="AJ755" s="67"/>
      <c r="AK755" s="67"/>
      <c r="AL755" s="67"/>
    </row>
    <row r="756" spans="1:38" ht="15.75" customHeight="1">
      <c r="A756" s="67"/>
      <c r="B756" s="67"/>
      <c r="C756" s="67"/>
      <c r="D756" s="67"/>
      <c r="E756" s="67"/>
      <c r="F756" s="67"/>
      <c r="G756" s="67"/>
      <c r="H756" s="67"/>
      <c r="I756" s="67"/>
      <c r="J756" s="82"/>
      <c r="K756" s="67"/>
      <c r="L756" s="67"/>
      <c r="M756" s="67"/>
      <c r="N756" s="67"/>
      <c r="O756" s="67"/>
      <c r="P756" s="67"/>
      <c r="Q756" s="67"/>
      <c r="R756" s="67"/>
      <c r="S756" s="67"/>
      <c r="T756" s="67"/>
      <c r="U756" s="67"/>
      <c r="V756" s="67"/>
      <c r="W756" s="67"/>
      <c r="X756" s="67"/>
      <c r="Y756" s="67"/>
      <c r="Z756" s="82"/>
      <c r="AA756" s="67"/>
      <c r="AB756" s="67"/>
      <c r="AC756" s="67"/>
      <c r="AD756" s="67"/>
      <c r="AE756" s="67"/>
      <c r="AF756" s="67"/>
      <c r="AG756" s="67"/>
      <c r="AH756" s="67"/>
      <c r="AI756" s="67"/>
      <c r="AJ756" s="67"/>
      <c r="AK756" s="67"/>
      <c r="AL756" s="67"/>
    </row>
    <row r="757" spans="1:38" ht="15.75" customHeight="1">
      <c r="A757" s="67"/>
      <c r="B757" s="67"/>
      <c r="C757" s="67"/>
      <c r="D757" s="67"/>
      <c r="E757" s="67"/>
      <c r="F757" s="67"/>
      <c r="G757" s="67"/>
      <c r="H757" s="67"/>
      <c r="I757" s="67"/>
      <c r="J757" s="82"/>
      <c r="K757" s="67"/>
      <c r="L757" s="67"/>
      <c r="M757" s="67"/>
      <c r="N757" s="67"/>
      <c r="O757" s="67"/>
      <c r="P757" s="67"/>
      <c r="Q757" s="67"/>
      <c r="R757" s="67"/>
      <c r="S757" s="67"/>
      <c r="T757" s="67"/>
      <c r="U757" s="67"/>
      <c r="V757" s="67"/>
      <c r="W757" s="67"/>
      <c r="X757" s="67"/>
      <c r="Y757" s="67"/>
      <c r="Z757" s="82"/>
      <c r="AA757" s="67"/>
      <c r="AB757" s="67"/>
      <c r="AC757" s="67"/>
      <c r="AD757" s="67"/>
      <c r="AE757" s="67"/>
      <c r="AF757" s="67"/>
      <c r="AG757" s="67"/>
      <c r="AH757" s="67"/>
      <c r="AI757" s="67"/>
      <c r="AJ757" s="67"/>
      <c r="AK757" s="67"/>
      <c r="AL757" s="67"/>
    </row>
    <row r="758" spans="1:38" ht="15.75" customHeight="1">
      <c r="A758" s="67"/>
      <c r="B758" s="67"/>
      <c r="C758" s="67"/>
      <c r="D758" s="67"/>
      <c r="E758" s="67"/>
      <c r="F758" s="67"/>
      <c r="G758" s="67"/>
      <c r="H758" s="67"/>
      <c r="I758" s="67"/>
      <c r="J758" s="82"/>
      <c r="K758" s="67"/>
      <c r="L758" s="67"/>
      <c r="M758" s="67"/>
      <c r="N758" s="67"/>
      <c r="O758" s="67"/>
      <c r="P758" s="67"/>
      <c r="Q758" s="67"/>
      <c r="R758" s="67"/>
      <c r="S758" s="67"/>
      <c r="T758" s="67"/>
      <c r="U758" s="67"/>
      <c r="V758" s="67"/>
      <c r="W758" s="67"/>
      <c r="X758" s="67"/>
      <c r="Y758" s="67"/>
      <c r="Z758" s="82"/>
      <c r="AA758" s="67"/>
      <c r="AB758" s="67"/>
      <c r="AC758" s="67"/>
      <c r="AD758" s="67"/>
      <c r="AE758" s="67"/>
      <c r="AF758" s="67"/>
      <c r="AG758" s="67"/>
      <c r="AH758" s="67"/>
      <c r="AI758" s="67"/>
      <c r="AJ758" s="67"/>
      <c r="AK758" s="67"/>
      <c r="AL758" s="67"/>
    </row>
    <row r="759" spans="1:38" ht="15.75" customHeight="1">
      <c r="A759" s="67"/>
      <c r="B759" s="67"/>
      <c r="C759" s="67"/>
      <c r="D759" s="67"/>
      <c r="E759" s="67"/>
      <c r="F759" s="67"/>
      <c r="G759" s="67"/>
      <c r="H759" s="67"/>
      <c r="I759" s="67"/>
      <c r="J759" s="82"/>
      <c r="K759" s="67"/>
      <c r="L759" s="67"/>
      <c r="M759" s="67"/>
      <c r="N759" s="67"/>
      <c r="O759" s="67"/>
      <c r="P759" s="67"/>
      <c r="Q759" s="67"/>
      <c r="R759" s="67"/>
      <c r="S759" s="67"/>
      <c r="T759" s="67"/>
      <c r="U759" s="67"/>
      <c r="V759" s="67"/>
      <c r="W759" s="67"/>
      <c r="X759" s="67"/>
      <c r="Y759" s="67"/>
      <c r="Z759" s="82"/>
      <c r="AA759" s="67"/>
      <c r="AB759" s="67"/>
      <c r="AC759" s="67"/>
      <c r="AD759" s="67"/>
      <c r="AE759" s="67"/>
      <c r="AF759" s="67"/>
      <c r="AG759" s="67"/>
      <c r="AH759" s="67"/>
      <c r="AI759" s="67"/>
      <c r="AJ759" s="67"/>
      <c r="AK759" s="67"/>
      <c r="AL759" s="67"/>
    </row>
    <row r="760" spans="1:38" ht="15.75" customHeight="1">
      <c r="A760" s="67"/>
      <c r="B760" s="67"/>
      <c r="C760" s="67"/>
      <c r="D760" s="67"/>
      <c r="E760" s="67"/>
      <c r="F760" s="67"/>
      <c r="G760" s="67"/>
      <c r="H760" s="67"/>
      <c r="I760" s="67"/>
      <c r="J760" s="82"/>
      <c r="K760" s="67"/>
      <c r="L760" s="67"/>
      <c r="M760" s="67"/>
      <c r="N760" s="67"/>
      <c r="O760" s="67"/>
      <c r="P760" s="67"/>
      <c r="Q760" s="67"/>
      <c r="R760" s="67"/>
      <c r="S760" s="67"/>
      <c r="T760" s="67"/>
      <c r="U760" s="67"/>
      <c r="V760" s="67"/>
      <c r="W760" s="67"/>
      <c r="X760" s="67"/>
      <c r="Y760" s="67"/>
      <c r="Z760" s="82"/>
      <c r="AA760" s="67"/>
      <c r="AB760" s="67"/>
      <c r="AC760" s="67"/>
      <c r="AD760" s="67"/>
      <c r="AE760" s="67"/>
      <c r="AF760" s="67"/>
      <c r="AG760" s="67"/>
      <c r="AH760" s="67"/>
      <c r="AI760" s="67"/>
      <c r="AJ760" s="67"/>
      <c r="AK760" s="67"/>
      <c r="AL760" s="67"/>
    </row>
    <row r="761" spans="1:38" ht="15.75" customHeight="1">
      <c r="A761" s="67"/>
      <c r="B761" s="67"/>
      <c r="C761" s="67"/>
      <c r="D761" s="67"/>
      <c r="E761" s="67"/>
      <c r="F761" s="67"/>
      <c r="G761" s="67"/>
      <c r="H761" s="67"/>
      <c r="I761" s="67"/>
      <c r="J761" s="82"/>
      <c r="K761" s="67"/>
      <c r="L761" s="67"/>
      <c r="M761" s="67"/>
      <c r="N761" s="67"/>
      <c r="O761" s="67"/>
      <c r="P761" s="67"/>
      <c r="Q761" s="67"/>
      <c r="R761" s="67"/>
      <c r="S761" s="67"/>
      <c r="T761" s="67"/>
      <c r="U761" s="67"/>
      <c r="V761" s="67"/>
      <c r="W761" s="67"/>
      <c r="X761" s="67"/>
      <c r="Y761" s="67"/>
      <c r="Z761" s="82"/>
      <c r="AA761" s="67"/>
      <c r="AB761" s="67"/>
      <c r="AC761" s="67"/>
      <c r="AD761" s="67"/>
      <c r="AE761" s="67"/>
      <c r="AF761" s="67"/>
      <c r="AG761" s="67"/>
      <c r="AH761" s="67"/>
      <c r="AI761" s="67"/>
      <c r="AJ761" s="67"/>
      <c r="AK761" s="67"/>
      <c r="AL761" s="67"/>
    </row>
    <row r="762" spans="1:38" ht="15.75" customHeight="1">
      <c r="A762" s="67"/>
      <c r="B762" s="67"/>
      <c r="C762" s="67"/>
      <c r="D762" s="67"/>
      <c r="E762" s="67"/>
      <c r="F762" s="67"/>
      <c r="G762" s="67"/>
      <c r="H762" s="67"/>
      <c r="I762" s="67"/>
      <c r="J762" s="82"/>
      <c r="K762" s="67"/>
      <c r="L762" s="67"/>
      <c r="M762" s="67"/>
      <c r="N762" s="67"/>
      <c r="O762" s="67"/>
      <c r="P762" s="67"/>
      <c r="Q762" s="67"/>
      <c r="R762" s="67"/>
      <c r="S762" s="67"/>
      <c r="T762" s="67"/>
      <c r="U762" s="67"/>
      <c r="V762" s="67"/>
      <c r="W762" s="67"/>
      <c r="X762" s="67"/>
      <c r="Y762" s="67"/>
      <c r="Z762" s="82"/>
      <c r="AA762" s="67"/>
      <c r="AB762" s="67"/>
      <c r="AC762" s="67"/>
      <c r="AD762" s="67"/>
      <c r="AE762" s="67"/>
      <c r="AF762" s="67"/>
      <c r="AG762" s="67"/>
      <c r="AH762" s="67"/>
      <c r="AI762" s="67"/>
      <c r="AJ762" s="67"/>
      <c r="AK762" s="67"/>
      <c r="AL762" s="67"/>
    </row>
    <row r="763" spans="1:38" ht="15.75" customHeight="1">
      <c r="A763" s="67"/>
      <c r="B763" s="67"/>
      <c r="C763" s="67"/>
      <c r="D763" s="67"/>
      <c r="E763" s="67"/>
      <c r="F763" s="67"/>
      <c r="G763" s="67"/>
      <c r="H763" s="67"/>
      <c r="I763" s="67"/>
      <c r="J763" s="82"/>
      <c r="K763" s="67"/>
      <c r="L763" s="67"/>
      <c r="M763" s="67"/>
      <c r="N763" s="67"/>
      <c r="O763" s="67"/>
      <c r="P763" s="67"/>
      <c r="Q763" s="67"/>
      <c r="R763" s="67"/>
      <c r="S763" s="67"/>
      <c r="T763" s="67"/>
      <c r="U763" s="67"/>
      <c r="V763" s="67"/>
      <c r="W763" s="67"/>
      <c r="X763" s="67"/>
      <c r="Y763" s="67"/>
      <c r="Z763" s="82"/>
      <c r="AA763" s="67"/>
      <c r="AB763" s="67"/>
      <c r="AC763" s="67"/>
      <c r="AD763" s="67"/>
      <c r="AE763" s="67"/>
      <c r="AF763" s="67"/>
      <c r="AG763" s="67"/>
      <c r="AH763" s="67"/>
      <c r="AI763" s="67"/>
      <c r="AJ763" s="67"/>
      <c r="AK763" s="67"/>
      <c r="AL763" s="67"/>
    </row>
    <row r="764" spans="1:38" ht="15.75" customHeight="1">
      <c r="A764" s="67"/>
      <c r="B764" s="67"/>
      <c r="C764" s="67"/>
      <c r="D764" s="67"/>
      <c r="E764" s="67"/>
      <c r="F764" s="67"/>
      <c r="G764" s="67"/>
      <c r="H764" s="67"/>
      <c r="I764" s="67"/>
      <c r="J764" s="82"/>
      <c r="K764" s="67"/>
      <c r="L764" s="67"/>
      <c r="M764" s="67"/>
      <c r="N764" s="67"/>
      <c r="O764" s="67"/>
      <c r="P764" s="67"/>
      <c r="Q764" s="67"/>
      <c r="R764" s="67"/>
      <c r="S764" s="67"/>
      <c r="T764" s="67"/>
      <c r="U764" s="67"/>
      <c r="V764" s="67"/>
      <c r="W764" s="67"/>
      <c r="X764" s="67"/>
      <c r="Y764" s="67"/>
      <c r="Z764" s="82"/>
      <c r="AA764" s="67"/>
      <c r="AB764" s="67"/>
      <c r="AC764" s="67"/>
      <c r="AD764" s="67"/>
      <c r="AE764" s="67"/>
      <c r="AF764" s="67"/>
      <c r="AG764" s="67"/>
      <c r="AH764" s="67"/>
      <c r="AI764" s="67"/>
      <c r="AJ764" s="67"/>
      <c r="AK764" s="67"/>
      <c r="AL764" s="67"/>
    </row>
    <row r="765" spans="1:38" ht="15.75" customHeight="1">
      <c r="A765" s="67"/>
      <c r="B765" s="67"/>
      <c r="C765" s="67"/>
      <c r="D765" s="67"/>
      <c r="E765" s="67"/>
      <c r="F765" s="67"/>
      <c r="G765" s="67"/>
      <c r="H765" s="67"/>
      <c r="I765" s="67"/>
      <c r="J765" s="82"/>
      <c r="K765" s="67"/>
      <c r="L765" s="67"/>
      <c r="M765" s="67"/>
      <c r="N765" s="67"/>
      <c r="O765" s="67"/>
      <c r="P765" s="67"/>
      <c r="Q765" s="67"/>
      <c r="R765" s="67"/>
      <c r="S765" s="67"/>
      <c r="T765" s="67"/>
      <c r="U765" s="67"/>
      <c r="V765" s="67"/>
      <c r="W765" s="67"/>
      <c r="X765" s="67"/>
      <c r="Y765" s="67"/>
      <c r="Z765" s="82"/>
      <c r="AA765" s="67"/>
      <c r="AB765" s="67"/>
      <c r="AC765" s="67"/>
      <c r="AD765" s="67"/>
      <c r="AE765" s="67"/>
      <c r="AF765" s="67"/>
      <c r="AG765" s="67"/>
      <c r="AH765" s="67"/>
      <c r="AI765" s="67"/>
      <c r="AJ765" s="67"/>
      <c r="AK765" s="67"/>
      <c r="AL765" s="67"/>
    </row>
    <row r="766" spans="1:38" ht="15.75" customHeight="1">
      <c r="A766" s="67"/>
      <c r="B766" s="67"/>
      <c r="C766" s="67"/>
      <c r="D766" s="67"/>
      <c r="E766" s="67"/>
      <c r="F766" s="67"/>
      <c r="G766" s="67"/>
      <c r="H766" s="67"/>
      <c r="I766" s="67"/>
      <c r="J766" s="82"/>
      <c r="K766" s="67"/>
      <c r="L766" s="67"/>
      <c r="M766" s="67"/>
      <c r="N766" s="67"/>
      <c r="O766" s="67"/>
      <c r="P766" s="67"/>
      <c r="Q766" s="67"/>
      <c r="R766" s="67"/>
      <c r="S766" s="67"/>
      <c r="T766" s="67"/>
      <c r="U766" s="67"/>
      <c r="V766" s="67"/>
      <c r="W766" s="67"/>
      <c r="X766" s="67"/>
      <c r="Y766" s="67"/>
      <c r="Z766" s="82"/>
      <c r="AA766" s="67"/>
      <c r="AB766" s="67"/>
      <c r="AC766" s="67"/>
      <c r="AD766" s="67"/>
      <c r="AE766" s="67"/>
      <c r="AF766" s="67"/>
      <c r="AG766" s="67"/>
      <c r="AH766" s="67"/>
      <c r="AI766" s="67"/>
      <c r="AJ766" s="67"/>
      <c r="AK766" s="67"/>
      <c r="AL766" s="67"/>
    </row>
    <row r="767" spans="1:38" ht="15.75" customHeight="1">
      <c r="A767" s="67"/>
      <c r="B767" s="67"/>
      <c r="C767" s="67"/>
      <c r="D767" s="67"/>
      <c r="E767" s="67"/>
      <c r="F767" s="67"/>
      <c r="G767" s="67"/>
      <c r="H767" s="67"/>
      <c r="I767" s="67"/>
      <c r="J767" s="82"/>
      <c r="K767" s="67"/>
      <c r="L767" s="67"/>
      <c r="M767" s="67"/>
      <c r="N767" s="67"/>
      <c r="O767" s="67"/>
      <c r="P767" s="67"/>
      <c r="Q767" s="67"/>
      <c r="R767" s="67"/>
      <c r="S767" s="67"/>
      <c r="T767" s="67"/>
      <c r="U767" s="67"/>
      <c r="V767" s="67"/>
      <c r="W767" s="67"/>
      <c r="X767" s="67"/>
      <c r="Y767" s="67"/>
      <c r="Z767" s="82"/>
      <c r="AA767" s="67"/>
      <c r="AB767" s="67"/>
      <c r="AC767" s="67"/>
      <c r="AD767" s="67"/>
      <c r="AE767" s="67"/>
      <c r="AF767" s="67"/>
      <c r="AG767" s="67"/>
      <c r="AH767" s="67"/>
      <c r="AI767" s="67"/>
      <c r="AJ767" s="67"/>
      <c r="AK767" s="67"/>
      <c r="AL767" s="67"/>
    </row>
    <row r="768" spans="1:38" ht="15.75" customHeight="1">
      <c r="A768" s="67"/>
      <c r="B768" s="67"/>
      <c r="C768" s="67"/>
      <c r="D768" s="67"/>
      <c r="E768" s="67"/>
      <c r="F768" s="67"/>
      <c r="G768" s="67"/>
      <c r="H768" s="67"/>
      <c r="I768" s="67"/>
      <c r="J768" s="82"/>
      <c r="K768" s="67"/>
      <c r="L768" s="67"/>
      <c r="M768" s="67"/>
      <c r="N768" s="67"/>
      <c r="O768" s="67"/>
      <c r="P768" s="67"/>
      <c r="Q768" s="67"/>
      <c r="R768" s="67"/>
      <c r="S768" s="67"/>
      <c r="T768" s="67"/>
      <c r="U768" s="67"/>
      <c r="V768" s="67"/>
      <c r="W768" s="67"/>
      <c r="X768" s="67"/>
      <c r="Y768" s="67"/>
      <c r="Z768" s="82"/>
      <c r="AA768" s="67"/>
      <c r="AB768" s="67"/>
      <c r="AC768" s="67"/>
      <c r="AD768" s="67"/>
      <c r="AE768" s="67"/>
      <c r="AF768" s="67"/>
      <c r="AG768" s="67"/>
      <c r="AH768" s="67"/>
      <c r="AI768" s="67"/>
      <c r="AJ768" s="67"/>
      <c r="AK768" s="67"/>
      <c r="AL768" s="67"/>
    </row>
    <row r="769" spans="1:38" ht="15.75" customHeight="1">
      <c r="A769" s="67"/>
      <c r="B769" s="67"/>
      <c r="C769" s="67"/>
      <c r="D769" s="67"/>
      <c r="E769" s="67"/>
      <c r="F769" s="67"/>
      <c r="G769" s="67"/>
      <c r="H769" s="67"/>
      <c r="I769" s="67"/>
      <c r="J769" s="82"/>
      <c r="K769" s="67"/>
      <c r="L769" s="67"/>
      <c r="M769" s="67"/>
      <c r="N769" s="67"/>
      <c r="O769" s="67"/>
      <c r="P769" s="67"/>
      <c r="Q769" s="67"/>
      <c r="R769" s="67"/>
      <c r="S769" s="67"/>
      <c r="T769" s="67"/>
      <c r="U769" s="67"/>
      <c r="V769" s="67"/>
      <c r="W769" s="67"/>
      <c r="X769" s="67"/>
      <c r="Y769" s="67"/>
      <c r="Z769" s="82"/>
      <c r="AA769" s="67"/>
      <c r="AB769" s="67"/>
      <c r="AC769" s="67"/>
      <c r="AD769" s="67"/>
      <c r="AE769" s="67"/>
      <c r="AF769" s="67"/>
      <c r="AG769" s="67"/>
      <c r="AH769" s="67"/>
      <c r="AI769" s="67"/>
      <c r="AJ769" s="67"/>
      <c r="AK769" s="67"/>
      <c r="AL769" s="67"/>
    </row>
    <row r="770" spans="1:38" ht="15.75" customHeight="1">
      <c r="A770" s="67"/>
      <c r="B770" s="67"/>
      <c r="C770" s="67"/>
      <c r="D770" s="67"/>
      <c r="E770" s="67"/>
      <c r="F770" s="67"/>
      <c r="G770" s="67"/>
      <c r="H770" s="67"/>
      <c r="I770" s="67"/>
      <c r="J770" s="82"/>
      <c r="K770" s="67"/>
      <c r="L770" s="67"/>
      <c r="M770" s="67"/>
      <c r="N770" s="67"/>
      <c r="O770" s="67"/>
      <c r="P770" s="67"/>
      <c r="Q770" s="67"/>
      <c r="R770" s="67"/>
      <c r="S770" s="67"/>
      <c r="T770" s="67"/>
      <c r="U770" s="67"/>
      <c r="V770" s="67"/>
      <c r="W770" s="67"/>
      <c r="X770" s="67"/>
      <c r="Y770" s="67"/>
      <c r="Z770" s="82"/>
      <c r="AA770" s="67"/>
      <c r="AB770" s="67"/>
      <c r="AC770" s="67"/>
      <c r="AD770" s="67"/>
      <c r="AE770" s="67"/>
      <c r="AF770" s="67"/>
      <c r="AG770" s="67"/>
      <c r="AH770" s="67"/>
      <c r="AI770" s="67"/>
      <c r="AJ770" s="67"/>
      <c r="AK770" s="67"/>
      <c r="AL770" s="67"/>
    </row>
    <row r="771" spans="1:38" ht="15.75" customHeight="1">
      <c r="A771" s="67"/>
      <c r="B771" s="67"/>
      <c r="C771" s="67"/>
      <c r="D771" s="67"/>
      <c r="E771" s="67"/>
      <c r="F771" s="67"/>
      <c r="G771" s="67"/>
      <c r="H771" s="67"/>
      <c r="I771" s="67"/>
      <c r="J771" s="82"/>
      <c r="K771" s="67"/>
      <c r="L771" s="67"/>
      <c r="M771" s="67"/>
      <c r="N771" s="67"/>
      <c r="O771" s="67"/>
      <c r="P771" s="67"/>
      <c r="Q771" s="67"/>
      <c r="R771" s="67"/>
      <c r="S771" s="67"/>
      <c r="T771" s="67"/>
      <c r="U771" s="67"/>
      <c r="V771" s="67"/>
      <c r="W771" s="67"/>
      <c r="X771" s="67"/>
      <c r="Y771" s="67"/>
      <c r="Z771" s="82"/>
      <c r="AA771" s="67"/>
      <c r="AB771" s="67"/>
      <c r="AC771" s="67"/>
      <c r="AD771" s="67"/>
      <c r="AE771" s="67"/>
      <c r="AF771" s="67"/>
      <c r="AG771" s="67"/>
      <c r="AH771" s="67"/>
      <c r="AI771" s="67"/>
      <c r="AJ771" s="67"/>
      <c r="AK771" s="67"/>
      <c r="AL771" s="67"/>
    </row>
    <row r="772" spans="1:38" ht="15.75" customHeight="1">
      <c r="A772" s="67"/>
      <c r="B772" s="67"/>
      <c r="C772" s="67"/>
      <c r="D772" s="67"/>
      <c r="E772" s="67"/>
      <c r="F772" s="67"/>
      <c r="G772" s="67"/>
      <c r="H772" s="67"/>
      <c r="I772" s="67"/>
      <c r="J772" s="82"/>
      <c r="K772" s="67"/>
      <c r="L772" s="67"/>
      <c r="M772" s="67"/>
      <c r="N772" s="67"/>
      <c r="O772" s="67"/>
      <c r="P772" s="67"/>
      <c r="Q772" s="67"/>
      <c r="R772" s="67"/>
      <c r="S772" s="67"/>
      <c r="T772" s="67"/>
      <c r="U772" s="67"/>
      <c r="V772" s="67"/>
      <c r="W772" s="67"/>
      <c r="X772" s="67"/>
      <c r="Y772" s="67"/>
      <c r="Z772" s="82"/>
      <c r="AA772" s="67"/>
      <c r="AB772" s="67"/>
      <c r="AC772" s="67"/>
      <c r="AD772" s="67"/>
      <c r="AE772" s="67"/>
      <c r="AF772" s="67"/>
      <c r="AG772" s="67"/>
      <c r="AH772" s="67"/>
      <c r="AI772" s="67"/>
      <c r="AJ772" s="67"/>
      <c r="AK772" s="67"/>
      <c r="AL772" s="67"/>
    </row>
    <row r="773" spans="1:38" ht="15.75" customHeight="1">
      <c r="A773" s="67"/>
      <c r="B773" s="67"/>
      <c r="C773" s="67"/>
      <c r="D773" s="67"/>
      <c r="E773" s="67"/>
      <c r="F773" s="67"/>
      <c r="G773" s="67"/>
      <c r="H773" s="67"/>
      <c r="I773" s="67"/>
      <c r="J773" s="82"/>
      <c r="K773" s="67"/>
      <c r="L773" s="67"/>
      <c r="M773" s="67"/>
      <c r="N773" s="67"/>
      <c r="O773" s="67"/>
      <c r="P773" s="67"/>
      <c r="Q773" s="67"/>
      <c r="R773" s="67"/>
      <c r="S773" s="67"/>
      <c r="T773" s="67"/>
      <c r="U773" s="67"/>
      <c r="V773" s="67"/>
      <c r="W773" s="67"/>
      <c r="X773" s="67"/>
      <c r="Y773" s="67"/>
      <c r="Z773" s="82"/>
      <c r="AA773" s="67"/>
      <c r="AB773" s="67"/>
      <c r="AC773" s="67"/>
      <c r="AD773" s="67"/>
      <c r="AE773" s="67"/>
      <c r="AF773" s="67"/>
      <c r="AG773" s="67"/>
      <c r="AH773" s="67"/>
      <c r="AI773" s="67"/>
      <c r="AJ773" s="67"/>
      <c r="AK773" s="67"/>
      <c r="AL773" s="67"/>
    </row>
    <row r="774" spans="1:38" ht="15.75" customHeight="1">
      <c r="A774" s="67"/>
      <c r="B774" s="67"/>
      <c r="C774" s="67"/>
      <c r="D774" s="67"/>
      <c r="E774" s="67"/>
      <c r="F774" s="67"/>
      <c r="G774" s="67"/>
      <c r="H774" s="67"/>
      <c r="I774" s="67"/>
      <c r="J774" s="82"/>
      <c r="K774" s="67"/>
      <c r="L774" s="67"/>
      <c r="M774" s="67"/>
      <c r="N774" s="67"/>
      <c r="O774" s="67"/>
      <c r="P774" s="67"/>
      <c r="Q774" s="67"/>
      <c r="R774" s="67"/>
      <c r="S774" s="67"/>
      <c r="T774" s="67"/>
      <c r="U774" s="67"/>
      <c r="V774" s="67"/>
      <c r="W774" s="67"/>
      <c r="X774" s="67"/>
      <c r="Y774" s="67"/>
      <c r="Z774" s="82"/>
      <c r="AA774" s="67"/>
      <c r="AB774" s="67"/>
      <c r="AC774" s="67"/>
      <c r="AD774" s="67"/>
      <c r="AE774" s="67"/>
      <c r="AF774" s="67"/>
      <c r="AG774" s="67"/>
      <c r="AH774" s="67"/>
      <c r="AI774" s="67"/>
      <c r="AJ774" s="67"/>
      <c r="AK774" s="67"/>
      <c r="AL774" s="67"/>
    </row>
    <row r="775" spans="1:38" ht="15.75" customHeight="1">
      <c r="A775" s="67"/>
      <c r="B775" s="67"/>
      <c r="C775" s="67"/>
      <c r="D775" s="67"/>
      <c r="E775" s="67"/>
      <c r="F775" s="67"/>
      <c r="G775" s="67"/>
      <c r="H775" s="67"/>
      <c r="I775" s="67"/>
      <c r="J775" s="82"/>
      <c r="K775" s="67"/>
      <c r="L775" s="67"/>
      <c r="M775" s="67"/>
      <c r="N775" s="67"/>
      <c r="O775" s="67"/>
      <c r="P775" s="67"/>
      <c r="Q775" s="67"/>
      <c r="R775" s="67"/>
      <c r="S775" s="67"/>
      <c r="T775" s="67"/>
      <c r="U775" s="67"/>
      <c r="V775" s="67"/>
      <c r="W775" s="67"/>
      <c r="X775" s="67"/>
      <c r="Y775" s="67"/>
      <c r="Z775" s="82"/>
      <c r="AA775" s="67"/>
      <c r="AB775" s="67"/>
      <c r="AC775" s="67"/>
      <c r="AD775" s="67"/>
      <c r="AE775" s="67"/>
      <c r="AF775" s="67"/>
      <c r="AG775" s="67"/>
      <c r="AH775" s="67"/>
      <c r="AI775" s="67"/>
      <c r="AJ775" s="67"/>
      <c r="AK775" s="67"/>
      <c r="AL775" s="67"/>
    </row>
    <row r="776" spans="1:38" ht="15.75" customHeight="1">
      <c r="A776" s="67"/>
      <c r="B776" s="67"/>
      <c r="C776" s="67"/>
      <c r="D776" s="67"/>
      <c r="E776" s="67"/>
      <c r="F776" s="67"/>
      <c r="G776" s="67"/>
      <c r="H776" s="67"/>
      <c r="I776" s="67"/>
      <c r="J776" s="82"/>
      <c r="K776" s="67"/>
      <c r="L776" s="67"/>
      <c r="M776" s="67"/>
      <c r="N776" s="67"/>
      <c r="O776" s="67"/>
      <c r="P776" s="67"/>
      <c r="Q776" s="67"/>
      <c r="R776" s="67"/>
      <c r="S776" s="67"/>
      <c r="T776" s="67"/>
      <c r="U776" s="67"/>
      <c r="V776" s="67"/>
      <c r="W776" s="67"/>
      <c r="X776" s="67"/>
      <c r="Y776" s="67"/>
      <c r="Z776" s="82"/>
      <c r="AA776" s="67"/>
      <c r="AB776" s="67"/>
      <c r="AC776" s="67"/>
      <c r="AD776" s="67"/>
      <c r="AE776" s="67"/>
      <c r="AF776" s="67"/>
      <c r="AG776" s="67"/>
      <c r="AH776" s="67"/>
      <c r="AI776" s="67"/>
      <c r="AJ776" s="67"/>
      <c r="AK776" s="67"/>
      <c r="AL776" s="67"/>
    </row>
    <row r="777" spans="1:38" ht="15.75" customHeight="1">
      <c r="A777" s="67"/>
      <c r="B777" s="67"/>
      <c r="C777" s="67"/>
      <c r="D777" s="67"/>
      <c r="E777" s="67"/>
      <c r="F777" s="67"/>
      <c r="G777" s="67"/>
      <c r="H777" s="67"/>
      <c r="I777" s="67"/>
      <c r="J777" s="82"/>
      <c r="K777" s="67"/>
      <c r="L777" s="67"/>
      <c r="M777" s="67"/>
      <c r="N777" s="67"/>
      <c r="O777" s="67"/>
      <c r="P777" s="67"/>
      <c r="Q777" s="67"/>
      <c r="R777" s="67"/>
      <c r="S777" s="67"/>
      <c r="T777" s="67"/>
      <c r="U777" s="67"/>
      <c r="V777" s="67"/>
      <c r="W777" s="67"/>
      <c r="X777" s="67"/>
      <c r="Y777" s="67"/>
      <c r="Z777" s="82"/>
      <c r="AA777" s="67"/>
      <c r="AB777" s="67"/>
      <c r="AC777" s="67"/>
      <c r="AD777" s="67"/>
      <c r="AE777" s="67"/>
      <c r="AF777" s="67"/>
      <c r="AG777" s="67"/>
      <c r="AH777" s="67"/>
      <c r="AI777" s="67"/>
      <c r="AJ777" s="67"/>
      <c r="AK777" s="67"/>
      <c r="AL777" s="67"/>
    </row>
    <row r="778" spans="1:38" ht="15.75" customHeight="1">
      <c r="A778" s="67"/>
      <c r="B778" s="67"/>
      <c r="C778" s="67"/>
      <c r="D778" s="67"/>
      <c r="E778" s="67"/>
      <c r="F778" s="67"/>
      <c r="G778" s="67"/>
      <c r="H778" s="67"/>
      <c r="I778" s="67"/>
      <c r="J778" s="82"/>
      <c r="K778" s="67"/>
      <c r="L778" s="67"/>
      <c r="M778" s="67"/>
      <c r="N778" s="67"/>
      <c r="O778" s="67"/>
      <c r="P778" s="67"/>
      <c r="Q778" s="67"/>
      <c r="R778" s="67"/>
      <c r="S778" s="67"/>
      <c r="T778" s="67"/>
      <c r="U778" s="67"/>
      <c r="V778" s="67"/>
      <c r="W778" s="67"/>
      <c r="X778" s="67"/>
      <c r="Y778" s="67"/>
      <c r="Z778" s="82"/>
      <c r="AA778" s="67"/>
      <c r="AB778" s="67"/>
      <c r="AC778" s="67"/>
      <c r="AD778" s="67"/>
      <c r="AE778" s="67"/>
      <c r="AF778" s="67"/>
      <c r="AG778" s="67"/>
      <c r="AH778" s="67"/>
      <c r="AI778" s="67"/>
      <c r="AJ778" s="67"/>
      <c r="AK778" s="67"/>
      <c r="AL778" s="67"/>
    </row>
    <row r="779" spans="1:38" ht="15.75" customHeight="1">
      <c r="A779" s="67"/>
      <c r="B779" s="67"/>
      <c r="C779" s="67"/>
      <c r="D779" s="67"/>
      <c r="E779" s="67"/>
      <c r="F779" s="67"/>
      <c r="G779" s="67"/>
      <c r="H779" s="67"/>
      <c r="I779" s="67"/>
      <c r="J779" s="82"/>
      <c r="K779" s="67"/>
      <c r="L779" s="67"/>
      <c r="M779" s="67"/>
      <c r="N779" s="67"/>
      <c r="O779" s="67"/>
      <c r="P779" s="67"/>
      <c r="Q779" s="67"/>
      <c r="R779" s="67"/>
      <c r="S779" s="67"/>
      <c r="T779" s="67"/>
      <c r="U779" s="67"/>
      <c r="V779" s="67"/>
      <c r="W779" s="67"/>
      <c r="X779" s="67"/>
      <c r="Y779" s="67"/>
      <c r="Z779" s="82"/>
      <c r="AA779" s="67"/>
      <c r="AB779" s="67"/>
      <c r="AC779" s="67"/>
      <c r="AD779" s="67"/>
      <c r="AE779" s="67"/>
      <c r="AF779" s="67"/>
      <c r="AG779" s="67"/>
      <c r="AH779" s="67"/>
      <c r="AI779" s="67"/>
      <c r="AJ779" s="67"/>
      <c r="AK779" s="67"/>
      <c r="AL779" s="67"/>
    </row>
    <row r="780" spans="1:38" ht="15.75" customHeight="1">
      <c r="A780" s="67"/>
      <c r="B780" s="67"/>
      <c r="C780" s="67"/>
      <c r="D780" s="67"/>
      <c r="E780" s="67"/>
      <c r="F780" s="67"/>
      <c r="G780" s="67"/>
      <c r="H780" s="67"/>
      <c r="I780" s="67"/>
      <c r="J780" s="82"/>
      <c r="K780" s="67"/>
      <c r="L780" s="67"/>
      <c r="M780" s="67"/>
      <c r="N780" s="67"/>
      <c r="O780" s="67"/>
      <c r="P780" s="67"/>
      <c r="Q780" s="67"/>
      <c r="R780" s="67"/>
      <c r="S780" s="67"/>
      <c r="T780" s="67"/>
      <c r="U780" s="67"/>
      <c r="V780" s="67"/>
      <c r="W780" s="67"/>
      <c r="X780" s="67"/>
      <c r="Y780" s="67"/>
      <c r="Z780" s="82"/>
      <c r="AA780" s="67"/>
      <c r="AB780" s="67"/>
      <c r="AC780" s="67"/>
      <c r="AD780" s="67"/>
      <c r="AE780" s="67"/>
      <c r="AF780" s="67"/>
      <c r="AG780" s="67"/>
      <c r="AH780" s="67"/>
      <c r="AI780" s="67"/>
      <c r="AJ780" s="67"/>
      <c r="AK780" s="67"/>
      <c r="AL780" s="67"/>
    </row>
    <row r="781" spans="1:38" ht="15.75" customHeight="1">
      <c r="A781" s="67"/>
      <c r="B781" s="67"/>
      <c r="C781" s="67"/>
      <c r="D781" s="67"/>
      <c r="E781" s="67"/>
      <c r="F781" s="67"/>
      <c r="G781" s="67"/>
      <c r="H781" s="67"/>
      <c r="I781" s="67"/>
      <c r="J781" s="82"/>
      <c r="K781" s="67"/>
      <c r="L781" s="67"/>
      <c r="M781" s="67"/>
      <c r="N781" s="67"/>
      <c r="O781" s="67"/>
      <c r="P781" s="67"/>
      <c r="Q781" s="67"/>
      <c r="R781" s="67"/>
      <c r="S781" s="67"/>
      <c r="T781" s="67"/>
      <c r="U781" s="67"/>
      <c r="V781" s="67"/>
      <c r="W781" s="67"/>
      <c r="X781" s="67"/>
      <c r="Y781" s="67"/>
      <c r="Z781" s="82"/>
      <c r="AA781" s="67"/>
      <c r="AB781" s="67"/>
      <c r="AC781" s="67"/>
      <c r="AD781" s="67"/>
      <c r="AE781" s="67"/>
      <c r="AF781" s="67"/>
      <c r="AG781" s="67"/>
      <c r="AH781" s="67"/>
      <c r="AI781" s="67"/>
      <c r="AJ781" s="67"/>
      <c r="AK781" s="67"/>
      <c r="AL781" s="67"/>
    </row>
    <row r="782" spans="1:38" ht="15.75" customHeight="1">
      <c r="A782" s="67"/>
      <c r="B782" s="67"/>
      <c r="C782" s="67"/>
      <c r="D782" s="67"/>
      <c r="E782" s="67"/>
      <c r="F782" s="67"/>
      <c r="G782" s="67"/>
      <c r="H782" s="67"/>
      <c r="I782" s="67"/>
      <c r="J782" s="82"/>
      <c r="K782" s="67"/>
      <c r="L782" s="67"/>
      <c r="M782" s="67"/>
      <c r="N782" s="67"/>
      <c r="O782" s="67"/>
      <c r="P782" s="67"/>
      <c r="Q782" s="67"/>
      <c r="R782" s="67"/>
      <c r="S782" s="67"/>
      <c r="T782" s="67"/>
      <c r="U782" s="67"/>
      <c r="V782" s="67"/>
      <c r="W782" s="67"/>
      <c r="X782" s="67"/>
      <c r="Y782" s="67"/>
      <c r="Z782" s="82"/>
      <c r="AA782" s="67"/>
      <c r="AB782" s="67"/>
      <c r="AC782" s="67"/>
      <c r="AD782" s="67"/>
      <c r="AE782" s="67"/>
      <c r="AF782" s="67"/>
      <c r="AG782" s="67"/>
      <c r="AH782" s="67"/>
      <c r="AI782" s="67"/>
      <c r="AJ782" s="67"/>
      <c r="AK782" s="67"/>
      <c r="AL782" s="67"/>
    </row>
    <row r="783" spans="1:38" ht="15.75" customHeight="1">
      <c r="A783" s="67"/>
      <c r="B783" s="67"/>
      <c r="C783" s="67"/>
      <c r="D783" s="67"/>
      <c r="E783" s="67"/>
      <c r="F783" s="67"/>
      <c r="G783" s="67"/>
      <c r="H783" s="67"/>
      <c r="I783" s="67"/>
      <c r="J783" s="82"/>
      <c r="K783" s="67"/>
      <c r="L783" s="67"/>
      <c r="M783" s="67"/>
      <c r="N783" s="67"/>
      <c r="O783" s="67"/>
      <c r="P783" s="67"/>
      <c r="Q783" s="67"/>
      <c r="R783" s="67"/>
      <c r="S783" s="67"/>
      <c r="T783" s="67"/>
      <c r="U783" s="67"/>
      <c r="V783" s="67"/>
      <c r="W783" s="67"/>
      <c r="X783" s="67"/>
      <c r="Y783" s="67"/>
      <c r="Z783" s="82"/>
      <c r="AA783" s="67"/>
      <c r="AB783" s="67"/>
      <c r="AC783" s="67"/>
      <c r="AD783" s="67"/>
      <c r="AE783" s="67"/>
      <c r="AF783" s="67"/>
      <c r="AG783" s="67"/>
      <c r="AH783" s="67"/>
      <c r="AI783" s="67"/>
      <c r="AJ783" s="67"/>
      <c r="AK783" s="67"/>
      <c r="AL783" s="67"/>
    </row>
    <row r="784" spans="1:38" ht="15.75" customHeight="1">
      <c r="A784" s="67"/>
      <c r="B784" s="67"/>
      <c r="C784" s="67"/>
      <c r="D784" s="67"/>
      <c r="E784" s="67"/>
      <c r="F784" s="67"/>
      <c r="G784" s="67"/>
      <c r="H784" s="67"/>
      <c r="I784" s="67"/>
      <c r="J784" s="82"/>
      <c r="K784" s="67"/>
      <c r="L784" s="67"/>
      <c r="M784" s="67"/>
      <c r="N784" s="67"/>
      <c r="O784" s="67"/>
      <c r="P784" s="67"/>
      <c r="Q784" s="67"/>
      <c r="R784" s="67"/>
      <c r="S784" s="67"/>
      <c r="T784" s="67"/>
      <c r="U784" s="67"/>
      <c r="V784" s="67"/>
      <c r="W784" s="67"/>
      <c r="X784" s="67"/>
      <c r="Y784" s="67"/>
      <c r="Z784" s="82"/>
      <c r="AA784" s="67"/>
      <c r="AB784" s="67"/>
      <c r="AC784" s="67"/>
      <c r="AD784" s="67"/>
      <c r="AE784" s="67"/>
      <c r="AF784" s="67"/>
      <c r="AG784" s="67"/>
      <c r="AH784" s="67"/>
      <c r="AI784" s="67"/>
      <c r="AJ784" s="67"/>
      <c r="AK784" s="67"/>
      <c r="AL784" s="67"/>
    </row>
    <row r="785" spans="1:38" ht="15.75" customHeight="1">
      <c r="A785" s="67"/>
      <c r="B785" s="67"/>
      <c r="C785" s="67"/>
      <c r="D785" s="67"/>
      <c r="E785" s="67"/>
      <c r="F785" s="67"/>
      <c r="G785" s="67"/>
      <c r="H785" s="67"/>
      <c r="I785" s="67"/>
      <c r="J785" s="82"/>
      <c r="K785" s="67"/>
      <c r="L785" s="67"/>
      <c r="M785" s="67"/>
      <c r="N785" s="67"/>
      <c r="O785" s="67"/>
      <c r="P785" s="67"/>
      <c r="Q785" s="67"/>
      <c r="R785" s="67"/>
      <c r="S785" s="67"/>
      <c r="T785" s="67"/>
      <c r="U785" s="67"/>
      <c r="V785" s="67"/>
      <c r="W785" s="67"/>
      <c r="X785" s="67"/>
      <c r="Y785" s="67"/>
      <c r="Z785" s="82"/>
      <c r="AA785" s="67"/>
      <c r="AB785" s="67"/>
      <c r="AC785" s="67"/>
      <c r="AD785" s="67"/>
      <c r="AE785" s="67"/>
      <c r="AF785" s="67"/>
      <c r="AG785" s="67"/>
      <c r="AH785" s="67"/>
      <c r="AI785" s="67"/>
      <c r="AJ785" s="67"/>
      <c r="AK785" s="67"/>
      <c r="AL785" s="67"/>
    </row>
    <row r="786" spans="1:38" ht="15.75" customHeight="1">
      <c r="A786" s="67"/>
      <c r="B786" s="67"/>
      <c r="C786" s="67"/>
      <c r="D786" s="67"/>
      <c r="E786" s="67"/>
      <c r="F786" s="67"/>
      <c r="G786" s="67"/>
      <c r="H786" s="67"/>
      <c r="I786" s="67"/>
      <c r="J786" s="82"/>
      <c r="K786" s="67"/>
      <c r="L786" s="67"/>
      <c r="M786" s="67"/>
      <c r="N786" s="67"/>
      <c r="O786" s="67"/>
      <c r="P786" s="67"/>
      <c r="Q786" s="67"/>
      <c r="R786" s="67"/>
      <c r="S786" s="67"/>
      <c r="T786" s="67"/>
      <c r="U786" s="67"/>
      <c r="V786" s="67"/>
      <c r="W786" s="67"/>
      <c r="X786" s="67"/>
      <c r="Y786" s="67"/>
      <c r="Z786" s="82"/>
      <c r="AA786" s="67"/>
      <c r="AB786" s="67"/>
      <c r="AC786" s="67"/>
      <c r="AD786" s="67"/>
      <c r="AE786" s="67"/>
      <c r="AF786" s="67"/>
      <c r="AG786" s="67"/>
      <c r="AH786" s="67"/>
      <c r="AI786" s="67"/>
      <c r="AJ786" s="67"/>
      <c r="AK786" s="67"/>
      <c r="AL786" s="67"/>
    </row>
    <row r="787" spans="1:38" ht="15.75" customHeight="1">
      <c r="A787" s="67"/>
      <c r="B787" s="67"/>
      <c r="C787" s="67"/>
      <c r="D787" s="67"/>
      <c r="E787" s="67"/>
      <c r="F787" s="67"/>
      <c r="G787" s="67"/>
      <c r="H787" s="67"/>
      <c r="I787" s="67"/>
      <c r="J787" s="82"/>
      <c r="K787" s="67"/>
      <c r="L787" s="67"/>
      <c r="M787" s="67"/>
      <c r="N787" s="67"/>
      <c r="O787" s="67"/>
      <c r="P787" s="67"/>
      <c r="Q787" s="67"/>
      <c r="R787" s="67"/>
      <c r="S787" s="67"/>
      <c r="T787" s="67"/>
      <c r="U787" s="67"/>
      <c r="V787" s="67"/>
      <c r="W787" s="67"/>
      <c r="X787" s="67"/>
      <c r="Y787" s="67"/>
      <c r="Z787" s="82"/>
      <c r="AA787" s="67"/>
      <c r="AB787" s="67"/>
      <c r="AC787" s="67"/>
      <c r="AD787" s="67"/>
      <c r="AE787" s="67"/>
      <c r="AF787" s="67"/>
      <c r="AG787" s="67"/>
      <c r="AH787" s="67"/>
      <c r="AI787" s="67"/>
      <c r="AJ787" s="67"/>
      <c r="AK787" s="67"/>
      <c r="AL787" s="67"/>
    </row>
    <row r="788" spans="1:38" ht="15.75" customHeight="1">
      <c r="A788" s="67"/>
      <c r="B788" s="67"/>
      <c r="C788" s="67"/>
      <c r="D788" s="67"/>
      <c r="E788" s="67"/>
      <c r="F788" s="67"/>
      <c r="G788" s="67"/>
      <c r="H788" s="67"/>
      <c r="I788" s="67"/>
      <c r="J788" s="82"/>
      <c r="K788" s="67"/>
      <c r="L788" s="67"/>
      <c r="M788" s="67"/>
      <c r="N788" s="67"/>
      <c r="O788" s="67"/>
      <c r="P788" s="67"/>
      <c r="Q788" s="67"/>
      <c r="R788" s="67"/>
      <c r="S788" s="67"/>
      <c r="T788" s="67"/>
      <c r="U788" s="67"/>
      <c r="V788" s="67"/>
      <c r="W788" s="67"/>
      <c r="X788" s="67"/>
      <c r="Y788" s="67"/>
      <c r="Z788" s="82"/>
      <c r="AA788" s="67"/>
      <c r="AB788" s="67"/>
      <c r="AC788" s="67"/>
      <c r="AD788" s="67"/>
      <c r="AE788" s="67"/>
      <c r="AF788" s="67"/>
      <c r="AG788" s="67"/>
      <c r="AH788" s="67"/>
      <c r="AI788" s="67"/>
      <c r="AJ788" s="67"/>
      <c r="AK788" s="67"/>
      <c r="AL788" s="67"/>
    </row>
    <row r="789" spans="1:38" ht="15.75" customHeight="1">
      <c r="A789" s="67"/>
      <c r="B789" s="67"/>
      <c r="C789" s="67"/>
      <c r="D789" s="67"/>
      <c r="E789" s="67"/>
      <c r="F789" s="67"/>
      <c r="G789" s="67"/>
      <c r="H789" s="67"/>
      <c r="I789" s="67"/>
      <c r="J789" s="82"/>
      <c r="K789" s="67"/>
      <c r="L789" s="67"/>
      <c r="M789" s="67"/>
      <c r="N789" s="67"/>
      <c r="O789" s="67"/>
      <c r="P789" s="67"/>
      <c r="Q789" s="67"/>
      <c r="R789" s="67"/>
      <c r="S789" s="67"/>
      <c r="T789" s="67"/>
      <c r="U789" s="67"/>
      <c r="V789" s="67"/>
      <c r="W789" s="67"/>
      <c r="X789" s="67"/>
      <c r="Y789" s="67"/>
      <c r="Z789" s="82"/>
      <c r="AA789" s="67"/>
      <c r="AB789" s="67"/>
      <c r="AC789" s="67"/>
      <c r="AD789" s="67"/>
      <c r="AE789" s="67"/>
      <c r="AF789" s="67"/>
      <c r="AG789" s="67"/>
      <c r="AH789" s="67"/>
      <c r="AI789" s="67"/>
      <c r="AJ789" s="67"/>
      <c r="AK789" s="67"/>
      <c r="AL789" s="67"/>
    </row>
    <row r="790" spans="1:38" ht="15.75" customHeight="1">
      <c r="A790" s="67"/>
      <c r="B790" s="67"/>
      <c r="C790" s="67"/>
      <c r="D790" s="67"/>
      <c r="E790" s="67"/>
      <c r="F790" s="67"/>
      <c r="G790" s="67"/>
      <c r="H790" s="67"/>
      <c r="I790" s="67"/>
      <c r="J790" s="82"/>
      <c r="K790" s="67"/>
      <c r="L790" s="67"/>
      <c r="M790" s="67"/>
      <c r="N790" s="67"/>
      <c r="O790" s="67"/>
      <c r="P790" s="67"/>
      <c r="Q790" s="67"/>
      <c r="R790" s="67"/>
      <c r="S790" s="67"/>
      <c r="T790" s="67"/>
      <c r="U790" s="67"/>
      <c r="V790" s="67"/>
      <c r="W790" s="67"/>
      <c r="X790" s="67"/>
      <c r="Y790" s="67"/>
      <c r="Z790" s="82"/>
      <c r="AA790" s="67"/>
      <c r="AB790" s="67"/>
      <c r="AC790" s="67"/>
      <c r="AD790" s="67"/>
      <c r="AE790" s="67"/>
      <c r="AF790" s="67"/>
      <c r="AG790" s="67"/>
      <c r="AH790" s="67"/>
      <c r="AI790" s="67"/>
      <c r="AJ790" s="67"/>
      <c r="AK790" s="67"/>
      <c r="AL790" s="67"/>
    </row>
    <row r="791" spans="1:38" ht="15.75" customHeight="1">
      <c r="A791" s="67"/>
      <c r="B791" s="67"/>
      <c r="C791" s="67"/>
      <c r="D791" s="67"/>
      <c r="E791" s="67"/>
      <c r="F791" s="67"/>
      <c r="G791" s="67"/>
      <c r="H791" s="67"/>
      <c r="I791" s="67"/>
      <c r="J791" s="82"/>
      <c r="K791" s="67"/>
      <c r="L791" s="67"/>
      <c r="M791" s="67"/>
      <c r="N791" s="67"/>
      <c r="O791" s="67"/>
      <c r="P791" s="67"/>
      <c r="Q791" s="67"/>
      <c r="R791" s="67"/>
      <c r="S791" s="67"/>
      <c r="T791" s="67"/>
      <c r="U791" s="67"/>
      <c r="V791" s="67"/>
      <c r="W791" s="67"/>
      <c r="X791" s="67"/>
      <c r="Y791" s="67"/>
      <c r="Z791" s="82"/>
      <c r="AA791" s="67"/>
      <c r="AB791" s="67"/>
      <c r="AC791" s="67"/>
      <c r="AD791" s="67"/>
      <c r="AE791" s="67"/>
      <c r="AF791" s="67"/>
      <c r="AG791" s="67"/>
      <c r="AH791" s="67"/>
      <c r="AI791" s="67"/>
      <c r="AJ791" s="67"/>
      <c r="AK791" s="67"/>
      <c r="AL791" s="67"/>
    </row>
    <row r="792" spans="1:38" ht="15.75" customHeight="1">
      <c r="A792" s="67"/>
      <c r="B792" s="67"/>
      <c r="C792" s="67"/>
      <c r="D792" s="67"/>
      <c r="E792" s="67"/>
      <c r="F792" s="67"/>
      <c r="G792" s="67"/>
      <c r="H792" s="67"/>
      <c r="I792" s="67"/>
      <c r="J792" s="82"/>
      <c r="K792" s="67"/>
      <c r="L792" s="67"/>
      <c r="M792" s="67"/>
      <c r="N792" s="67"/>
      <c r="O792" s="67"/>
      <c r="P792" s="67"/>
      <c r="Q792" s="67"/>
      <c r="R792" s="67"/>
      <c r="S792" s="67"/>
      <c r="T792" s="67"/>
      <c r="U792" s="67"/>
      <c r="V792" s="67"/>
      <c r="W792" s="67"/>
      <c r="X792" s="67"/>
      <c r="Y792" s="67"/>
      <c r="Z792" s="82"/>
      <c r="AA792" s="67"/>
      <c r="AB792" s="67"/>
      <c r="AC792" s="67"/>
      <c r="AD792" s="67"/>
      <c r="AE792" s="67"/>
      <c r="AF792" s="67"/>
      <c r="AG792" s="67"/>
      <c r="AH792" s="67"/>
      <c r="AI792" s="67"/>
      <c r="AJ792" s="67"/>
      <c r="AK792" s="67"/>
      <c r="AL792" s="67"/>
    </row>
    <row r="793" spans="1:38" ht="15.75" customHeight="1">
      <c r="A793" s="67"/>
      <c r="B793" s="67"/>
      <c r="C793" s="67"/>
      <c r="D793" s="67"/>
      <c r="E793" s="67"/>
      <c r="F793" s="67"/>
      <c r="G793" s="67"/>
      <c r="H793" s="67"/>
      <c r="I793" s="67"/>
      <c r="J793" s="82"/>
      <c r="K793" s="67"/>
      <c r="L793" s="67"/>
      <c r="M793" s="67"/>
      <c r="N793" s="67"/>
      <c r="O793" s="67"/>
      <c r="P793" s="67"/>
      <c r="Q793" s="67"/>
      <c r="R793" s="67"/>
      <c r="S793" s="67"/>
      <c r="T793" s="67"/>
      <c r="U793" s="67"/>
      <c r="V793" s="67"/>
      <c r="W793" s="67"/>
      <c r="X793" s="67"/>
      <c r="Y793" s="67"/>
      <c r="Z793" s="82"/>
      <c r="AA793" s="67"/>
      <c r="AB793" s="67"/>
      <c r="AC793" s="67"/>
      <c r="AD793" s="67"/>
      <c r="AE793" s="67"/>
      <c r="AF793" s="67"/>
      <c r="AG793" s="67"/>
      <c r="AH793" s="67"/>
      <c r="AI793" s="67"/>
      <c r="AJ793" s="67"/>
      <c r="AK793" s="67"/>
      <c r="AL793" s="67"/>
    </row>
    <row r="794" spans="1:38" ht="15.75" customHeight="1">
      <c r="A794" s="67"/>
      <c r="B794" s="67"/>
      <c r="C794" s="67"/>
      <c r="D794" s="67"/>
      <c r="E794" s="67"/>
      <c r="F794" s="67"/>
      <c r="G794" s="67"/>
      <c r="H794" s="67"/>
      <c r="I794" s="67"/>
      <c r="J794" s="82"/>
      <c r="K794" s="67"/>
      <c r="L794" s="67"/>
      <c r="M794" s="67"/>
      <c r="N794" s="67"/>
      <c r="O794" s="67"/>
      <c r="P794" s="67"/>
      <c r="Q794" s="67"/>
      <c r="R794" s="67"/>
      <c r="S794" s="67"/>
      <c r="T794" s="67"/>
      <c r="U794" s="67"/>
      <c r="V794" s="67"/>
      <c r="W794" s="67"/>
      <c r="X794" s="67"/>
      <c r="Y794" s="67"/>
      <c r="Z794" s="82"/>
      <c r="AA794" s="67"/>
      <c r="AB794" s="67"/>
      <c r="AC794" s="67"/>
      <c r="AD794" s="67"/>
      <c r="AE794" s="67"/>
      <c r="AF794" s="67"/>
      <c r="AG794" s="67"/>
      <c r="AH794" s="67"/>
      <c r="AI794" s="67"/>
      <c r="AJ794" s="67"/>
      <c r="AK794" s="67"/>
      <c r="AL794" s="67"/>
    </row>
    <row r="795" spans="1:38" ht="15.75" customHeight="1">
      <c r="A795" s="67"/>
      <c r="B795" s="67"/>
      <c r="C795" s="67"/>
      <c r="D795" s="67"/>
      <c r="E795" s="67"/>
      <c r="F795" s="67"/>
      <c r="G795" s="67"/>
      <c r="H795" s="67"/>
      <c r="I795" s="67"/>
      <c r="J795" s="82"/>
      <c r="K795" s="67"/>
      <c r="L795" s="67"/>
      <c r="M795" s="67"/>
      <c r="N795" s="67"/>
      <c r="O795" s="67"/>
      <c r="P795" s="67"/>
      <c r="Q795" s="67"/>
      <c r="R795" s="67"/>
      <c r="S795" s="67"/>
      <c r="T795" s="67"/>
      <c r="U795" s="67"/>
      <c r="V795" s="67"/>
      <c r="W795" s="67"/>
      <c r="X795" s="67"/>
      <c r="Y795" s="67"/>
      <c r="Z795" s="82"/>
      <c r="AA795" s="67"/>
      <c r="AB795" s="67"/>
      <c r="AC795" s="67"/>
      <c r="AD795" s="67"/>
      <c r="AE795" s="67"/>
      <c r="AF795" s="67"/>
      <c r="AG795" s="67"/>
      <c r="AH795" s="67"/>
      <c r="AI795" s="67"/>
      <c r="AJ795" s="67"/>
      <c r="AK795" s="67"/>
      <c r="AL795" s="67"/>
    </row>
    <row r="796" spans="1:38" ht="15.75" customHeight="1">
      <c r="A796" s="67"/>
      <c r="B796" s="67"/>
      <c r="C796" s="67"/>
      <c r="D796" s="67"/>
      <c r="E796" s="67"/>
      <c r="F796" s="67"/>
      <c r="G796" s="67"/>
      <c r="H796" s="67"/>
      <c r="I796" s="67"/>
      <c r="J796" s="82"/>
      <c r="K796" s="67"/>
      <c r="L796" s="67"/>
      <c r="M796" s="67"/>
      <c r="N796" s="67"/>
      <c r="O796" s="67"/>
      <c r="P796" s="67"/>
      <c r="Q796" s="67"/>
      <c r="R796" s="67"/>
      <c r="S796" s="67"/>
      <c r="T796" s="67"/>
      <c r="U796" s="67"/>
      <c r="V796" s="67"/>
      <c r="W796" s="67"/>
      <c r="X796" s="67"/>
      <c r="Y796" s="67"/>
      <c r="Z796" s="82"/>
      <c r="AA796" s="67"/>
      <c r="AB796" s="67"/>
      <c r="AC796" s="67"/>
      <c r="AD796" s="67"/>
      <c r="AE796" s="67"/>
      <c r="AF796" s="67"/>
      <c r="AG796" s="67"/>
      <c r="AH796" s="67"/>
      <c r="AI796" s="67"/>
      <c r="AJ796" s="67"/>
      <c r="AK796" s="67"/>
      <c r="AL796" s="67"/>
    </row>
    <row r="797" spans="1:38" ht="15.75" customHeight="1">
      <c r="A797" s="67"/>
      <c r="B797" s="67"/>
      <c r="C797" s="67"/>
      <c r="D797" s="67"/>
      <c r="E797" s="67"/>
      <c r="F797" s="67"/>
      <c r="G797" s="67"/>
      <c r="H797" s="67"/>
      <c r="I797" s="67"/>
      <c r="J797" s="82"/>
      <c r="K797" s="67"/>
      <c r="L797" s="67"/>
      <c r="M797" s="67"/>
      <c r="N797" s="67"/>
      <c r="O797" s="67"/>
      <c r="P797" s="67"/>
      <c r="Q797" s="67"/>
      <c r="R797" s="67"/>
      <c r="S797" s="67"/>
      <c r="T797" s="67"/>
      <c r="U797" s="67"/>
      <c r="V797" s="67"/>
      <c r="W797" s="67"/>
      <c r="X797" s="67"/>
      <c r="Y797" s="67"/>
      <c r="Z797" s="82"/>
      <c r="AA797" s="67"/>
      <c r="AB797" s="67"/>
      <c r="AC797" s="67"/>
      <c r="AD797" s="67"/>
      <c r="AE797" s="67"/>
      <c r="AF797" s="67"/>
      <c r="AG797" s="67"/>
      <c r="AH797" s="67"/>
      <c r="AI797" s="67"/>
      <c r="AJ797" s="67"/>
      <c r="AK797" s="67"/>
      <c r="AL797" s="67"/>
    </row>
    <row r="798" spans="1:38" ht="15.75" customHeight="1">
      <c r="A798" s="67"/>
      <c r="B798" s="67"/>
      <c r="C798" s="67"/>
      <c r="D798" s="67"/>
      <c r="E798" s="67"/>
      <c r="F798" s="67"/>
      <c r="G798" s="67"/>
      <c r="H798" s="67"/>
      <c r="I798" s="67"/>
      <c r="J798" s="82"/>
      <c r="K798" s="67"/>
      <c r="L798" s="67"/>
      <c r="M798" s="67"/>
      <c r="N798" s="67"/>
      <c r="O798" s="67"/>
      <c r="P798" s="67"/>
      <c r="Q798" s="67"/>
      <c r="R798" s="67"/>
      <c r="S798" s="67"/>
      <c r="T798" s="67"/>
      <c r="U798" s="67"/>
      <c r="V798" s="67"/>
      <c r="W798" s="67"/>
      <c r="X798" s="67"/>
      <c r="Y798" s="67"/>
      <c r="Z798" s="82"/>
      <c r="AA798" s="67"/>
      <c r="AB798" s="67"/>
      <c r="AC798" s="67"/>
      <c r="AD798" s="67"/>
      <c r="AE798" s="67"/>
      <c r="AF798" s="67"/>
      <c r="AG798" s="67"/>
      <c r="AH798" s="67"/>
      <c r="AI798" s="67"/>
      <c r="AJ798" s="67"/>
      <c r="AK798" s="67"/>
      <c r="AL798" s="67"/>
    </row>
    <row r="799" spans="1:38" ht="15.75" customHeight="1">
      <c r="A799" s="67"/>
      <c r="B799" s="67"/>
      <c r="C799" s="67"/>
      <c r="D799" s="67"/>
      <c r="E799" s="67"/>
      <c r="F799" s="67"/>
      <c r="G799" s="67"/>
      <c r="H799" s="67"/>
      <c r="I799" s="67"/>
      <c r="J799" s="82"/>
      <c r="K799" s="67"/>
      <c r="L799" s="67"/>
      <c r="M799" s="67"/>
      <c r="N799" s="67"/>
      <c r="O799" s="67"/>
      <c r="P799" s="67"/>
      <c r="Q799" s="67"/>
      <c r="R799" s="67"/>
      <c r="S799" s="67"/>
      <c r="T799" s="67"/>
      <c r="U799" s="67"/>
      <c r="V799" s="67"/>
      <c r="W799" s="67"/>
      <c r="X799" s="67"/>
      <c r="Y799" s="67"/>
      <c r="Z799" s="82"/>
      <c r="AA799" s="67"/>
      <c r="AB799" s="67"/>
      <c r="AC799" s="67"/>
      <c r="AD799" s="67"/>
      <c r="AE799" s="67"/>
      <c r="AF799" s="67"/>
      <c r="AG799" s="67"/>
      <c r="AH799" s="67"/>
      <c r="AI799" s="67"/>
      <c r="AJ799" s="67"/>
      <c r="AK799" s="67"/>
      <c r="AL799" s="67"/>
    </row>
    <row r="800" spans="1:38" ht="15.75" customHeight="1">
      <c r="A800" s="67"/>
      <c r="B800" s="67"/>
      <c r="C800" s="67"/>
      <c r="D800" s="67"/>
      <c r="E800" s="67"/>
      <c r="F800" s="67"/>
      <c r="G800" s="67"/>
      <c r="H800" s="67"/>
      <c r="I800" s="67"/>
      <c r="J800" s="82"/>
      <c r="K800" s="67"/>
      <c r="L800" s="67"/>
      <c r="M800" s="67"/>
      <c r="N800" s="67"/>
      <c r="O800" s="67"/>
      <c r="P800" s="67"/>
      <c r="Q800" s="67"/>
      <c r="R800" s="67"/>
      <c r="S800" s="67"/>
      <c r="T800" s="67"/>
      <c r="U800" s="67"/>
      <c r="V800" s="67"/>
      <c r="W800" s="67"/>
      <c r="X800" s="67"/>
      <c r="Y800" s="67"/>
      <c r="Z800" s="82"/>
      <c r="AA800" s="67"/>
      <c r="AB800" s="67"/>
      <c r="AC800" s="67"/>
      <c r="AD800" s="67"/>
      <c r="AE800" s="67"/>
      <c r="AF800" s="67"/>
      <c r="AG800" s="67"/>
      <c r="AH800" s="67"/>
      <c r="AI800" s="67"/>
      <c r="AJ800" s="67"/>
      <c r="AK800" s="67"/>
      <c r="AL800" s="67"/>
    </row>
    <row r="801" spans="1:38" ht="15.75" customHeight="1">
      <c r="A801" s="67"/>
      <c r="B801" s="67"/>
      <c r="C801" s="67"/>
      <c r="D801" s="67"/>
      <c r="E801" s="67"/>
      <c r="F801" s="67"/>
      <c r="G801" s="67"/>
      <c r="H801" s="67"/>
      <c r="I801" s="67"/>
      <c r="J801" s="82"/>
      <c r="K801" s="67"/>
      <c r="L801" s="67"/>
      <c r="M801" s="67"/>
      <c r="N801" s="67"/>
      <c r="O801" s="67"/>
      <c r="P801" s="67"/>
      <c r="Q801" s="67"/>
      <c r="R801" s="67"/>
      <c r="S801" s="67"/>
      <c r="T801" s="67"/>
      <c r="U801" s="67"/>
      <c r="V801" s="67"/>
      <c r="W801" s="67"/>
      <c r="X801" s="67"/>
      <c r="Y801" s="67"/>
      <c r="Z801" s="82"/>
      <c r="AA801" s="67"/>
      <c r="AB801" s="67"/>
      <c r="AC801" s="67"/>
      <c r="AD801" s="67"/>
      <c r="AE801" s="67"/>
      <c r="AF801" s="67"/>
      <c r="AG801" s="67"/>
      <c r="AH801" s="67"/>
      <c r="AI801" s="67"/>
      <c r="AJ801" s="67"/>
      <c r="AK801" s="67"/>
      <c r="AL801" s="67"/>
    </row>
    <row r="802" spans="1:38" ht="15.75" customHeight="1">
      <c r="A802" s="67"/>
      <c r="B802" s="67"/>
      <c r="C802" s="67"/>
      <c r="D802" s="67"/>
      <c r="E802" s="67"/>
      <c r="F802" s="67"/>
      <c r="G802" s="67"/>
      <c r="H802" s="67"/>
      <c r="I802" s="67"/>
      <c r="J802" s="82"/>
      <c r="K802" s="67"/>
      <c r="L802" s="67"/>
      <c r="M802" s="67"/>
      <c r="N802" s="67"/>
      <c r="O802" s="67"/>
      <c r="P802" s="67"/>
      <c r="Q802" s="67"/>
      <c r="R802" s="67"/>
      <c r="S802" s="67"/>
      <c r="T802" s="67"/>
      <c r="U802" s="67"/>
      <c r="V802" s="67"/>
      <c r="W802" s="67"/>
      <c r="X802" s="67"/>
      <c r="Y802" s="67"/>
      <c r="Z802" s="82"/>
      <c r="AA802" s="67"/>
      <c r="AB802" s="67"/>
      <c r="AC802" s="67"/>
      <c r="AD802" s="67"/>
      <c r="AE802" s="67"/>
      <c r="AF802" s="67"/>
      <c r="AG802" s="67"/>
      <c r="AH802" s="67"/>
      <c r="AI802" s="67"/>
      <c r="AJ802" s="67"/>
      <c r="AK802" s="67"/>
      <c r="AL802" s="67"/>
    </row>
    <row r="803" spans="1:38" ht="15.75" customHeight="1">
      <c r="A803" s="67"/>
      <c r="B803" s="67"/>
      <c r="C803" s="67"/>
      <c r="D803" s="67"/>
      <c r="E803" s="67"/>
      <c r="F803" s="67"/>
      <c r="G803" s="67"/>
      <c r="H803" s="67"/>
      <c r="I803" s="67"/>
      <c r="J803" s="82"/>
      <c r="K803" s="67"/>
      <c r="L803" s="67"/>
      <c r="M803" s="67"/>
      <c r="N803" s="67"/>
      <c r="O803" s="67"/>
      <c r="P803" s="67"/>
      <c r="Q803" s="67"/>
      <c r="R803" s="67"/>
      <c r="S803" s="67"/>
      <c r="T803" s="67"/>
      <c r="U803" s="67"/>
      <c r="V803" s="67"/>
      <c r="W803" s="67"/>
      <c r="X803" s="67"/>
      <c r="Y803" s="67"/>
      <c r="Z803" s="82"/>
      <c r="AA803" s="67"/>
      <c r="AB803" s="67"/>
      <c r="AC803" s="67"/>
      <c r="AD803" s="67"/>
      <c r="AE803" s="67"/>
      <c r="AF803" s="67"/>
      <c r="AG803" s="67"/>
      <c r="AH803" s="67"/>
      <c r="AI803" s="67"/>
      <c r="AJ803" s="67"/>
      <c r="AK803" s="67"/>
      <c r="AL803" s="67"/>
    </row>
    <row r="804" spans="1:38" ht="15.75" customHeight="1">
      <c r="A804" s="67"/>
      <c r="B804" s="67"/>
      <c r="C804" s="67"/>
      <c r="D804" s="67"/>
      <c r="E804" s="67"/>
      <c r="F804" s="67"/>
      <c r="G804" s="67"/>
      <c r="H804" s="67"/>
      <c r="I804" s="67"/>
      <c r="J804" s="82"/>
      <c r="K804" s="67"/>
      <c r="L804" s="67"/>
      <c r="M804" s="67"/>
      <c r="N804" s="67"/>
      <c r="O804" s="67"/>
      <c r="P804" s="67"/>
      <c r="Q804" s="67"/>
      <c r="R804" s="67"/>
      <c r="S804" s="67"/>
      <c r="T804" s="67"/>
      <c r="U804" s="67"/>
      <c r="V804" s="67"/>
      <c r="W804" s="67"/>
      <c r="X804" s="67"/>
      <c r="Y804" s="67"/>
      <c r="Z804" s="82"/>
      <c r="AA804" s="67"/>
      <c r="AB804" s="67"/>
      <c r="AC804" s="67"/>
      <c r="AD804" s="67"/>
      <c r="AE804" s="67"/>
      <c r="AF804" s="67"/>
      <c r="AG804" s="67"/>
      <c r="AH804" s="67"/>
      <c r="AI804" s="67"/>
      <c r="AJ804" s="67"/>
      <c r="AK804" s="67"/>
      <c r="AL804" s="67"/>
    </row>
    <row r="805" spans="1:38" ht="15.75" customHeight="1">
      <c r="A805" s="67"/>
      <c r="B805" s="67"/>
      <c r="C805" s="67"/>
      <c r="D805" s="67"/>
      <c r="E805" s="67"/>
      <c r="F805" s="67"/>
      <c r="G805" s="67"/>
      <c r="H805" s="67"/>
      <c r="I805" s="67"/>
      <c r="J805" s="82"/>
      <c r="K805" s="67"/>
      <c r="L805" s="67"/>
      <c r="M805" s="67"/>
      <c r="N805" s="67"/>
      <c r="O805" s="67"/>
      <c r="P805" s="67"/>
      <c r="Q805" s="67"/>
      <c r="R805" s="67"/>
      <c r="S805" s="67"/>
      <c r="T805" s="67"/>
      <c r="U805" s="67"/>
      <c r="V805" s="67"/>
      <c r="W805" s="67"/>
      <c r="X805" s="67"/>
      <c r="Y805" s="67"/>
      <c r="Z805" s="82"/>
      <c r="AA805" s="67"/>
      <c r="AB805" s="67"/>
      <c r="AC805" s="67"/>
      <c r="AD805" s="67"/>
      <c r="AE805" s="67"/>
      <c r="AF805" s="67"/>
      <c r="AG805" s="67"/>
      <c r="AH805" s="67"/>
      <c r="AI805" s="67"/>
      <c r="AJ805" s="67"/>
      <c r="AK805" s="67"/>
      <c r="AL805" s="67"/>
    </row>
    <row r="806" spans="1:38" ht="15.75" customHeight="1">
      <c r="A806" s="67"/>
      <c r="B806" s="67"/>
      <c r="C806" s="67"/>
      <c r="D806" s="67"/>
      <c r="E806" s="67"/>
      <c r="F806" s="67"/>
      <c r="G806" s="67"/>
      <c r="H806" s="67"/>
      <c r="I806" s="67"/>
      <c r="J806" s="82"/>
      <c r="K806" s="67"/>
      <c r="L806" s="67"/>
      <c r="M806" s="67"/>
      <c r="N806" s="67"/>
      <c r="O806" s="67"/>
      <c r="P806" s="67"/>
      <c r="Q806" s="67"/>
      <c r="R806" s="67"/>
      <c r="S806" s="67"/>
      <c r="T806" s="67"/>
      <c r="U806" s="67"/>
      <c r="V806" s="67"/>
      <c r="W806" s="67"/>
      <c r="X806" s="67"/>
      <c r="Y806" s="67"/>
      <c r="Z806" s="82"/>
      <c r="AA806" s="67"/>
      <c r="AB806" s="67"/>
      <c r="AC806" s="67"/>
      <c r="AD806" s="67"/>
      <c r="AE806" s="67"/>
      <c r="AF806" s="67"/>
      <c r="AG806" s="67"/>
      <c r="AH806" s="67"/>
      <c r="AI806" s="67"/>
      <c r="AJ806" s="67"/>
      <c r="AK806" s="67"/>
      <c r="AL806" s="67"/>
    </row>
    <row r="807" spans="1:38" ht="15.75" customHeight="1">
      <c r="A807" s="67"/>
      <c r="B807" s="67"/>
      <c r="C807" s="67"/>
      <c r="D807" s="67"/>
      <c r="E807" s="67"/>
      <c r="F807" s="67"/>
      <c r="G807" s="67"/>
      <c r="H807" s="67"/>
      <c r="I807" s="67"/>
      <c r="J807" s="82"/>
      <c r="K807" s="67"/>
      <c r="L807" s="67"/>
      <c r="M807" s="67"/>
      <c r="N807" s="67"/>
      <c r="O807" s="67"/>
      <c r="P807" s="67"/>
      <c r="Q807" s="67"/>
      <c r="R807" s="67"/>
      <c r="S807" s="67"/>
      <c r="T807" s="67"/>
      <c r="U807" s="67"/>
      <c r="V807" s="67"/>
      <c r="W807" s="67"/>
      <c r="X807" s="67"/>
      <c r="Y807" s="67"/>
      <c r="Z807" s="82"/>
      <c r="AA807" s="67"/>
      <c r="AB807" s="67"/>
      <c r="AC807" s="67"/>
      <c r="AD807" s="67"/>
      <c r="AE807" s="67"/>
      <c r="AF807" s="67"/>
      <c r="AG807" s="67"/>
      <c r="AH807" s="67"/>
      <c r="AI807" s="67"/>
      <c r="AJ807" s="67"/>
      <c r="AK807" s="67"/>
      <c r="AL807" s="67"/>
    </row>
    <row r="808" spans="1:38" ht="15.75" customHeight="1">
      <c r="A808" s="67"/>
      <c r="B808" s="67"/>
      <c r="C808" s="67"/>
      <c r="D808" s="67"/>
      <c r="E808" s="67"/>
      <c r="F808" s="67"/>
      <c r="G808" s="67"/>
      <c r="H808" s="67"/>
      <c r="I808" s="67"/>
      <c r="J808" s="82"/>
      <c r="K808" s="67"/>
      <c r="L808" s="67"/>
      <c r="M808" s="67"/>
      <c r="N808" s="67"/>
      <c r="O808" s="67"/>
      <c r="P808" s="67"/>
      <c r="Q808" s="67"/>
      <c r="R808" s="67"/>
      <c r="S808" s="67"/>
      <c r="T808" s="67"/>
      <c r="U808" s="67"/>
      <c r="V808" s="67"/>
      <c r="W808" s="67"/>
      <c r="X808" s="67"/>
      <c r="Y808" s="67"/>
      <c r="Z808" s="82"/>
      <c r="AA808" s="67"/>
      <c r="AB808" s="67"/>
      <c r="AC808" s="67"/>
      <c r="AD808" s="67"/>
      <c r="AE808" s="67"/>
      <c r="AF808" s="67"/>
      <c r="AG808" s="67"/>
      <c r="AH808" s="67"/>
      <c r="AI808" s="67"/>
      <c r="AJ808" s="67"/>
      <c r="AK808" s="67"/>
      <c r="AL808" s="67"/>
    </row>
    <row r="809" spans="1:38" ht="15.75" customHeight="1">
      <c r="A809" s="67"/>
      <c r="B809" s="67"/>
      <c r="C809" s="67"/>
      <c r="D809" s="67"/>
      <c r="E809" s="67"/>
      <c r="F809" s="67"/>
      <c r="G809" s="67"/>
      <c r="H809" s="67"/>
      <c r="I809" s="67"/>
      <c r="J809" s="82"/>
      <c r="K809" s="67"/>
      <c r="L809" s="67"/>
      <c r="M809" s="67"/>
      <c r="N809" s="67"/>
      <c r="O809" s="67"/>
      <c r="P809" s="67"/>
      <c r="Q809" s="67"/>
      <c r="R809" s="67"/>
      <c r="S809" s="67"/>
      <c r="T809" s="67"/>
      <c r="U809" s="67"/>
      <c r="V809" s="67"/>
      <c r="W809" s="67"/>
      <c r="X809" s="67"/>
      <c r="Y809" s="67"/>
      <c r="Z809" s="82"/>
      <c r="AA809" s="67"/>
      <c r="AB809" s="67"/>
      <c r="AC809" s="67"/>
      <c r="AD809" s="67"/>
      <c r="AE809" s="67"/>
      <c r="AF809" s="67"/>
      <c r="AG809" s="67"/>
      <c r="AH809" s="67"/>
      <c r="AI809" s="67"/>
      <c r="AJ809" s="67"/>
      <c r="AK809" s="67"/>
      <c r="AL809" s="67"/>
    </row>
    <row r="810" spans="1:38" ht="15.75" customHeight="1">
      <c r="A810" s="67"/>
      <c r="B810" s="67"/>
      <c r="C810" s="67"/>
      <c r="D810" s="67"/>
      <c r="E810" s="67"/>
      <c r="F810" s="67"/>
      <c r="G810" s="67"/>
      <c r="H810" s="67"/>
      <c r="I810" s="67"/>
      <c r="J810" s="82"/>
      <c r="K810" s="67"/>
      <c r="L810" s="67"/>
      <c r="M810" s="67"/>
      <c r="N810" s="67"/>
      <c r="O810" s="67"/>
      <c r="P810" s="67"/>
      <c r="Q810" s="67"/>
      <c r="R810" s="67"/>
      <c r="S810" s="67"/>
      <c r="T810" s="67"/>
      <c r="U810" s="67"/>
      <c r="V810" s="67"/>
      <c r="W810" s="67"/>
      <c r="X810" s="67"/>
      <c r="Y810" s="67"/>
      <c r="Z810" s="82"/>
      <c r="AA810" s="67"/>
      <c r="AB810" s="67"/>
      <c r="AC810" s="67"/>
      <c r="AD810" s="67"/>
      <c r="AE810" s="67"/>
      <c r="AF810" s="67"/>
      <c r="AG810" s="67"/>
      <c r="AH810" s="67"/>
      <c r="AI810" s="67"/>
      <c r="AJ810" s="67"/>
      <c r="AK810" s="67"/>
      <c r="AL810" s="67"/>
    </row>
    <row r="811" spans="1:38" ht="15.75" customHeight="1">
      <c r="A811" s="67"/>
      <c r="B811" s="67"/>
      <c r="C811" s="67"/>
      <c r="D811" s="67"/>
      <c r="E811" s="67"/>
      <c r="F811" s="67"/>
      <c r="G811" s="67"/>
      <c r="H811" s="67"/>
      <c r="I811" s="67"/>
      <c r="J811" s="82"/>
      <c r="K811" s="67"/>
      <c r="L811" s="67"/>
      <c r="M811" s="67"/>
      <c r="N811" s="67"/>
      <c r="O811" s="67"/>
      <c r="P811" s="67"/>
      <c r="Q811" s="67"/>
      <c r="R811" s="67"/>
      <c r="S811" s="67"/>
      <c r="T811" s="67"/>
      <c r="U811" s="67"/>
      <c r="V811" s="67"/>
      <c r="W811" s="67"/>
      <c r="X811" s="67"/>
      <c r="Y811" s="67"/>
      <c r="Z811" s="82"/>
      <c r="AA811" s="67"/>
      <c r="AB811" s="67"/>
      <c r="AC811" s="67"/>
      <c r="AD811" s="67"/>
      <c r="AE811" s="67"/>
      <c r="AF811" s="67"/>
      <c r="AG811" s="67"/>
      <c r="AH811" s="67"/>
      <c r="AI811" s="67"/>
      <c r="AJ811" s="67"/>
      <c r="AK811" s="67"/>
      <c r="AL811" s="67"/>
    </row>
    <row r="812" spans="1:38" ht="15.75" customHeight="1">
      <c r="A812" s="67"/>
      <c r="B812" s="67"/>
      <c r="C812" s="67"/>
      <c r="D812" s="67"/>
      <c r="E812" s="67"/>
      <c r="F812" s="67"/>
      <c r="G812" s="67"/>
      <c r="H812" s="67"/>
      <c r="I812" s="67"/>
      <c r="J812" s="82"/>
      <c r="K812" s="67"/>
      <c r="L812" s="67"/>
      <c r="M812" s="67"/>
      <c r="N812" s="67"/>
      <c r="O812" s="67"/>
      <c r="P812" s="67"/>
      <c r="Q812" s="67"/>
      <c r="R812" s="67"/>
      <c r="S812" s="67"/>
      <c r="T812" s="67"/>
      <c r="U812" s="67"/>
      <c r="V812" s="67"/>
      <c r="W812" s="67"/>
      <c r="X812" s="67"/>
      <c r="Y812" s="67"/>
      <c r="Z812" s="82"/>
      <c r="AA812" s="67"/>
      <c r="AB812" s="67"/>
      <c r="AC812" s="67"/>
      <c r="AD812" s="67"/>
      <c r="AE812" s="67"/>
      <c r="AF812" s="67"/>
      <c r="AG812" s="67"/>
      <c r="AH812" s="67"/>
      <c r="AI812" s="67"/>
      <c r="AJ812" s="67"/>
      <c r="AK812" s="67"/>
      <c r="AL812" s="67"/>
    </row>
    <row r="813" spans="1:38" ht="15.75" customHeight="1">
      <c r="A813" s="67"/>
      <c r="B813" s="67"/>
      <c r="C813" s="67"/>
      <c r="D813" s="67"/>
      <c r="E813" s="67"/>
      <c r="F813" s="67"/>
      <c r="G813" s="67"/>
      <c r="H813" s="67"/>
      <c r="I813" s="67"/>
      <c r="J813" s="82"/>
      <c r="K813" s="67"/>
      <c r="L813" s="67"/>
      <c r="M813" s="67"/>
      <c r="N813" s="67"/>
      <c r="O813" s="67"/>
      <c r="P813" s="67"/>
      <c r="Q813" s="67"/>
      <c r="R813" s="67"/>
      <c r="S813" s="67"/>
      <c r="T813" s="67"/>
      <c r="U813" s="67"/>
      <c r="V813" s="67"/>
      <c r="W813" s="67"/>
      <c r="X813" s="67"/>
      <c r="Y813" s="67"/>
      <c r="Z813" s="82"/>
      <c r="AA813" s="67"/>
      <c r="AB813" s="67"/>
      <c r="AC813" s="67"/>
      <c r="AD813" s="67"/>
      <c r="AE813" s="67"/>
      <c r="AF813" s="67"/>
      <c r="AG813" s="67"/>
      <c r="AH813" s="67"/>
      <c r="AI813" s="67"/>
      <c r="AJ813" s="67"/>
      <c r="AK813" s="67"/>
      <c r="AL813" s="67"/>
    </row>
    <row r="814" spans="1:38" ht="15.75" customHeight="1">
      <c r="A814" s="67"/>
      <c r="B814" s="67"/>
      <c r="C814" s="67"/>
      <c r="D814" s="67"/>
      <c r="E814" s="67"/>
      <c r="F814" s="67"/>
      <c r="G814" s="67"/>
      <c r="H814" s="67"/>
      <c r="I814" s="67"/>
      <c r="J814" s="82"/>
      <c r="K814" s="67"/>
      <c r="L814" s="67"/>
      <c r="M814" s="67"/>
      <c r="N814" s="67"/>
      <c r="O814" s="67"/>
      <c r="P814" s="67"/>
      <c r="Q814" s="67"/>
      <c r="R814" s="67"/>
      <c r="S814" s="67"/>
      <c r="T814" s="67"/>
      <c r="U814" s="67"/>
      <c r="V814" s="67"/>
      <c r="W814" s="67"/>
      <c r="X814" s="67"/>
      <c r="Y814" s="67"/>
      <c r="Z814" s="82"/>
      <c r="AA814" s="67"/>
      <c r="AB814" s="67"/>
      <c r="AC814" s="67"/>
      <c r="AD814" s="67"/>
      <c r="AE814" s="67"/>
      <c r="AF814" s="67"/>
      <c r="AG814" s="67"/>
      <c r="AH814" s="67"/>
      <c r="AI814" s="67"/>
      <c r="AJ814" s="67"/>
      <c r="AK814" s="67"/>
      <c r="AL814" s="67"/>
    </row>
    <row r="815" spans="1:38" ht="15.75" customHeight="1">
      <c r="A815" s="67"/>
      <c r="B815" s="67"/>
      <c r="C815" s="67"/>
      <c r="D815" s="67"/>
      <c r="E815" s="67"/>
      <c r="F815" s="67"/>
      <c r="G815" s="67"/>
      <c r="H815" s="67"/>
      <c r="I815" s="67"/>
      <c r="J815" s="82"/>
      <c r="K815" s="67"/>
      <c r="L815" s="67"/>
      <c r="M815" s="67"/>
      <c r="N815" s="67"/>
      <c r="O815" s="67"/>
      <c r="P815" s="67"/>
      <c r="Q815" s="67"/>
      <c r="R815" s="67"/>
      <c r="S815" s="67"/>
      <c r="T815" s="67"/>
      <c r="U815" s="67"/>
      <c r="V815" s="67"/>
      <c r="W815" s="67"/>
      <c r="X815" s="67"/>
      <c r="Y815" s="67"/>
      <c r="Z815" s="82"/>
      <c r="AA815" s="67"/>
      <c r="AB815" s="67"/>
      <c r="AC815" s="67"/>
      <c r="AD815" s="67"/>
      <c r="AE815" s="67"/>
      <c r="AF815" s="67"/>
      <c r="AG815" s="67"/>
      <c r="AH815" s="67"/>
      <c r="AI815" s="67"/>
      <c r="AJ815" s="67"/>
      <c r="AK815" s="67"/>
      <c r="AL815" s="67"/>
    </row>
    <row r="816" spans="1:38" ht="15.75" customHeight="1">
      <c r="A816" s="67"/>
      <c r="B816" s="67"/>
      <c r="C816" s="67"/>
      <c r="D816" s="67"/>
      <c r="E816" s="67"/>
      <c r="F816" s="67"/>
      <c r="G816" s="67"/>
      <c r="H816" s="67"/>
      <c r="I816" s="67"/>
      <c r="J816" s="82"/>
      <c r="K816" s="67"/>
      <c r="L816" s="67"/>
      <c r="M816" s="67"/>
      <c r="N816" s="67"/>
      <c r="O816" s="67"/>
      <c r="P816" s="67"/>
      <c r="Q816" s="67"/>
      <c r="R816" s="67"/>
      <c r="S816" s="67"/>
      <c r="T816" s="67"/>
      <c r="U816" s="67"/>
      <c r="V816" s="67"/>
      <c r="W816" s="67"/>
      <c r="X816" s="67"/>
      <c r="Y816" s="67"/>
      <c r="Z816" s="82"/>
      <c r="AA816" s="67"/>
      <c r="AB816" s="67"/>
      <c r="AC816" s="67"/>
      <c r="AD816" s="67"/>
      <c r="AE816" s="67"/>
      <c r="AF816" s="67"/>
      <c r="AG816" s="67"/>
      <c r="AH816" s="67"/>
      <c r="AI816" s="67"/>
      <c r="AJ816" s="67"/>
      <c r="AK816" s="67"/>
      <c r="AL816" s="67"/>
    </row>
    <row r="817" spans="1:38" ht="15.75" customHeight="1">
      <c r="A817" s="67"/>
      <c r="B817" s="67"/>
      <c r="C817" s="67"/>
      <c r="D817" s="67"/>
      <c r="E817" s="67"/>
      <c r="F817" s="67"/>
      <c r="G817" s="67"/>
      <c r="H817" s="67"/>
      <c r="I817" s="67"/>
      <c r="J817" s="82"/>
      <c r="K817" s="67"/>
      <c r="L817" s="67"/>
      <c r="M817" s="67"/>
      <c r="N817" s="67"/>
      <c r="O817" s="67"/>
      <c r="P817" s="67"/>
      <c r="Q817" s="67"/>
      <c r="R817" s="67"/>
      <c r="S817" s="67"/>
      <c r="T817" s="67"/>
      <c r="U817" s="67"/>
      <c r="V817" s="67"/>
      <c r="W817" s="67"/>
      <c r="X817" s="67"/>
      <c r="Y817" s="67"/>
      <c r="Z817" s="82"/>
      <c r="AA817" s="67"/>
      <c r="AB817" s="67"/>
      <c r="AC817" s="67"/>
      <c r="AD817" s="67"/>
      <c r="AE817" s="67"/>
      <c r="AF817" s="67"/>
      <c r="AG817" s="67"/>
      <c r="AH817" s="67"/>
      <c r="AI817" s="67"/>
      <c r="AJ817" s="67"/>
      <c r="AK817" s="67"/>
      <c r="AL817" s="67"/>
    </row>
    <row r="818" spans="1:38" ht="15.75" customHeight="1">
      <c r="A818" s="67"/>
      <c r="B818" s="67"/>
      <c r="C818" s="67"/>
      <c r="D818" s="67"/>
      <c r="E818" s="67"/>
      <c r="F818" s="67"/>
      <c r="G818" s="67"/>
      <c r="H818" s="67"/>
      <c r="I818" s="67"/>
      <c r="J818" s="82"/>
      <c r="K818" s="67"/>
      <c r="L818" s="67"/>
      <c r="M818" s="67"/>
      <c r="N818" s="67"/>
      <c r="O818" s="67"/>
      <c r="P818" s="67"/>
      <c r="Q818" s="67"/>
      <c r="R818" s="67"/>
      <c r="S818" s="67"/>
      <c r="T818" s="67"/>
      <c r="U818" s="67"/>
      <c r="V818" s="67"/>
      <c r="W818" s="67"/>
      <c r="X818" s="67"/>
      <c r="Y818" s="67"/>
      <c r="Z818" s="82"/>
      <c r="AA818" s="67"/>
      <c r="AB818" s="67"/>
      <c r="AC818" s="67"/>
      <c r="AD818" s="67"/>
      <c r="AE818" s="67"/>
      <c r="AF818" s="67"/>
      <c r="AG818" s="67"/>
      <c r="AH818" s="67"/>
      <c r="AI818" s="67"/>
      <c r="AJ818" s="67"/>
      <c r="AK818" s="67"/>
      <c r="AL818" s="67"/>
    </row>
    <row r="819" spans="1:38" ht="15.75" customHeight="1">
      <c r="A819" s="67"/>
      <c r="B819" s="67"/>
      <c r="C819" s="67"/>
      <c r="D819" s="67"/>
      <c r="E819" s="67"/>
      <c r="F819" s="67"/>
      <c r="G819" s="67"/>
      <c r="H819" s="67"/>
      <c r="I819" s="67"/>
      <c r="J819" s="82"/>
      <c r="K819" s="67"/>
      <c r="L819" s="67"/>
      <c r="M819" s="67"/>
      <c r="N819" s="67"/>
      <c r="O819" s="67"/>
      <c r="P819" s="67"/>
      <c r="Q819" s="67"/>
      <c r="R819" s="67"/>
      <c r="S819" s="67"/>
      <c r="T819" s="67"/>
      <c r="U819" s="67"/>
      <c r="V819" s="67"/>
      <c r="W819" s="67"/>
      <c r="X819" s="67"/>
      <c r="Y819" s="67"/>
      <c r="Z819" s="82"/>
      <c r="AA819" s="67"/>
      <c r="AB819" s="67"/>
      <c r="AC819" s="67"/>
      <c r="AD819" s="67"/>
      <c r="AE819" s="67"/>
      <c r="AF819" s="67"/>
      <c r="AG819" s="67"/>
      <c r="AH819" s="67"/>
      <c r="AI819" s="67"/>
      <c r="AJ819" s="67"/>
      <c r="AK819" s="67"/>
      <c r="AL819" s="67"/>
    </row>
    <row r="820" spans="1:38" ht="15.75" customHeight="1">
      <c r="A820" s="67"/>
      <c r="B820" s="67"/>
      <c r="C820" s="67"/>
      <c r="D820" s="67"/>
      <c r="E820" s="67"/>
      <c r="F820" s="67"/>
      <c r="G820" s="67"/>
      <c r="H820" s="67"/>
      <c r="I820" s="67"/>
      <c r="J820" s="82"/>
      <c r="K820" s="67"/>
      <c r="L820" s="67"/>
      <c r="M820" s="67"/>
      <c r="N820" s="67"/>
      <c r="O820" s="67"/>
      <c r="P820" s="67"/>
      <c r="Q820" s="67"/>
      <c r="R820" s="67"/>
      <c r="S820" s="67"/>
      <c r="T820" s="67"/>
      <c r="U820" s="67"/>
      <c r="V820" s="67"/>
      <c r="W820" s="67"/>
      <c r="X820" s="67"/>
      <c r="Y820" s="67"/>
      <c r="Z820" s="82"/>
      <c r="AA820" s="67"/>
      <c r="AB820" s="67"/>
      <c r="AC820" s="67"/>
      <c r="AD820" s="67"/>
      <c r="AE820" s="67"/>
      <c r="AF820" s="67"/>
      <c r="AG820" s="67"/>
      <c r="AH820" s="67"/>
      <c r="AI820" s="67"/>
      <c r="AJ820" s="67"/>
      <c r="AK820" s="67"/>
      <c r="AL820" s="67"/>
    </row>
    <row r="821" spans="1:38" ht="15.75" customHeight="1">
      <c r="A821" s="67"/>
      <c r="B821" s="67"/>
      <c r="C821" s="67"/>
      <c r="D821" s="67"/>
      <c r="E821" s="67"/>
      <c r="F821" s="67"/>
      <c r="G821" s="67"/>
      <c r="H821" s="67"/>
      <c r="I821" s="67"/>
      <c r="J821" s="82"/>
      <c r="K821" s="67"/>
      <c r="L821" s="67"/>
      <c r="M821" s="67"/>
      <c r="N821" s="67"/>
      <c r="O821" s="67"/>
      <c r="P821" s="67"/>
      <c r="Q821" s="67"/>
      <c r="R821" s="67"/>
      <c r="S821" s="67"/>
      <c r="T821" s="67"/>
      <c r="U821" s="67"/>
      <c r="V821" s="67"/>
      <c r="W821" s="67"/>
      <c r="X821" s="67"/>
      <c r="Y821" s="67"/>
      <c r="Z821" s="82"/>
      <c r="AA821" s="67"/>
      <c r="AB821" s="67"/>
      <c r="AC821" s="67"/>
      <c r="AD821" s="67"/>
      <c r="AE821" s="67"/>
      <c r="AF821" s="67"/>
      <c r="AG821" s="67"/>
      <c r="AH821" s="67"/>
      <c r="AI821" s="67"/>
      <c r="AJ821" s="67"/>
      <c r="AK821" s="67"/>
      <c r="AL821" s="67"/>
    </row>
    <row r="822" spans="1:38" ht="15.75" customHeight="1">
      <c r="A822" s="67"/>
      <c r="B822" s="67"/>
      <c r="C822" s="67"/>
      <c r="D822" s="67"/>
      <c r="E822" s="67"/>
      <c r="F822" s="67"/>
      <c r="G822" s="67"/>
      <c r="H822" s="67"/>
      <c r="I822" s="67"/>
      <c r="J822" s="82"/>
      <c r="K822" s="67"/>
      <c r="L822" s="67"/>
      <c r="M822" s="67"/>
      <c r="N822" s="67"/>
      <c r="O822" s="67"/>
      <c r="P822" s="67"/>
      <c r="Q822" s="67"/>
      <c r="R822" s="67"/>
      <c r="S822" s="67"/>
      <c r="T822" s="67"/>
      <c r="U822" s="67"/>
      <c r="V822" s="67"/>
      <c r="W822" s="67"/>
      <c r="X822" s="67"/>
      <c r="Y822" s="67"/>
      <c r="Z822" s="82"/>
      <c r="AA822" s="67"/>
      <c r="AB822" s="67"/>
      <c r="AC822" s="67"/>
      <c r="AD822" s="67"/>
      <c r="AE822" s="67"/>
      <c r="AF822" s="67"/>
      <c r="AG822" s="67"/>
      <c r="AH822" s="67"/>
      <c r="AI822" s="67"/>
      <c r="AJ822" s="67"/>
      <c r="AK822" s="67"/>
      <c r="AL822" s="67"/>
    </row>
    <row r="823" spans="1:38" ht="15.75" customHeight="1">
      <c r="A823" s="67"/>
      <c r="B823" s="67"/>
      <c r="C823" s="67"/>
      <c r="D823" s="67"/>
      <c r="E823" s="67"/>
      <c r="F823" s="67"/>
      <c r="G823" s="67"/>
      <c r="H823" s="67"/>
      <c r="I823" s="67"/>
      <c r="J823" s="82"/>
      <c r="K823" s="67"/>
      <c r="L823" s="67"/>
      <c r="M823" s="67"/>
      <c r="N823" s="67"/>
      <c r="O823" s="67"/>
      <c r="P823" s="67"/>
      <c r="Q823" s="67"/>
      <c r="R823" s="67"/>
      <c r="S823" s="67"/>
      <c r="T823" s="67"/>
      <c r="U823" s="67"/>
      <c r="V823" s="67"/>
      <c r="W823" s="67"/>
      <c r="X823" s="67"/>
      <c r="Y823" s="67"/>
      <c r="Z823" s="82"/>
      <c r="AA823" s="67"/>
      <c r="AB823" s="67"/>
      <c r="AC823" s="67"/>
      <c r="AD823" s="67"/>
      <c r="AE823" s="67"/>
      <c r="AF823" s="67"/>
      <c r="AG823" s="67"/>
      <c r="AH823" s="67"/>
      <c r="AI823" s="67"/>
      <c r="AJ823" s="67"/>
      <c r="AK823" s="67"/>
      <c r="AL823" s="67"/>
    </row>
    <row r="824" spans="1:38" ht="15.75" customHeight="1">
      <c r="A824" s="67"/>
      <c r="B824" s="67"/>
      <c r="C824" s="67"/>
      <c r="D824" s="67"/>
      <c r="E824" s="67"/>
      <c r="F824" s="67"/>
      <c r="G824" s="67"/>
      <c r="H824" s="67"/>
      <c r="I824" s="67"/>
      <c r="J824" s="82"/>
      <c r="K824" s="67"/>
      <c r="L824" s="67"/>
      <c r="M824" s="67"/>
      <c r="N824" s="67"/>
      <c r="O824" s="67"/>
      <c r="P824" s="67"/>
      <c r="Q824" s="67"/>
      <c r="R824" s="67"/>
      <c r="S824" s="67"/>
      <c r="T824" s="67"/>
      <c r="U824" s="67"/>
      <c r="V824" s="67"/>
      <c r="W824" s="67"/>
      <c r="X824" s="67"/>
      <c r="Y824" s="67"/>
      <c r="Z824" s="82"/>
      <c r="AA824" s="67"/>
      <c r="AB824" s="67"/>
      <c r="AC824" s="67"/>
      <c r="AD824" s="67"/>
      <c r="AE824" s="67"/>
      <c r="AF824" s="67"/>
      <c r="AG824" s="67"/>
      <c r="AH824" s="67"/>
      <c r="AI824" s="67"/>
      <c r="AJ824" s="67"/>
      <c r="AK824" s="67"/>
      <c r="AL824" s="67"/>
    </row>
    <row r="825" spans="1:38" ht="15.75" customHeight="1">
      <c r="A825" s="67"/>
      <c r="B825" s="67"/>
      <c r="C825" s="67"/>
      <c r="D825" s="67"/>
      <c r="E825" s="67"/>
      <c r="F825" s="67"/>
      <c r="G825" s="67"/>
      <c r="H825" s="67"/>
      <c r="I825" s="67"/>
      <c r="J825" s="82"/>
      <c r="K825" s="67"/>
      <c r="L825" s="67"/>
      <c r="M825" s="67"/>
      <c r="N825" s="67"/>
      <c r="O825" s="67"/>
      <c r="P825" s="67"/>
      <c r="Q825" s="67"/>
      <c r="R825" s="67"/>
      <c r="S825" s="67"/>
      <c r="T825" s="67"/>
      <c r="U825" s="67"/>
      <c r="V825" s="67"/>
      <c r="W825" s="67"/>
      <c r="X825" s="67"/>
      <c r="Y825" s="67"/>
      <c r="Z825" s="82"/>
      <c r="AA825" s="67"/>
      <c r="AB825" s="67"/>
      <c r="AC825" s="67"/>
      <c r="AD825" s="67"/>
      <c r="AE825" s="67"/>
      <c r="AF825" s="67"/>
      <c r="AG825" s="67"/>
      <c r="AH825" s="67"/>
      <c r="AI825" s="67"/>
      <c r="AJ825" s="67"/>
      <c r="AK825" s="67"/>
      <c r="AL825" s="67"/>
    </row>
    <row r="826" spans="1:38" ht="15.75" customHeight="1">
      <c r="A826" s="67"/>
      <c r="B826" s="67"/>
      <c r="C826" s="67"/>
      <c r="D826" s="67"/>
      <c r="E826" s="67"/>
      <c r="F826" s="67"/>
      <c r="G826" s="67"/>
      <c r="H826" s="67"/>
      <c r="I826" s="67"/>
      <c r="J826" s="82"/>
      <c r="K826" s="67"/>
      <c r="L826" s="67"/>
      <c r="M826" s="67"/>
      <c r="N826" s="67"/>
      <c r="O826" s="67"/>
      <c r="P826" s="67"/>
      <c r="Q826" s="67"/>
      <c r="R826" s="67"/>
      <c r="S826" s="67"/>
      <c r="T826" s="67"/>
      <c r="U826" s="67"/>
      <c r="V826" s="67"/>
      <c r="W826" s="67"/>
      <c r="X826" s="67"/>
      <c r="Y826" s="67"/>
      <c r="Z826" s="82"/>
      <c r="AA826" s="67"/>
      <c r="AB826" s="67"/>
      <c r="AC826" s="67"/>
      <c r="AD826" s="67"/>
      <c r="AE826" s="67"/>
      <c r="AF826" s="67"/>
      <c r="AG826" s="67"/>
      <c r="AH826" s="67"/>
      <c r="AI826" s="67"/>
      <c r="AJ826" s="67"/>
      <c r="AK826" s="67"/>
      <c r="AL826" s="67"/>
    </row>
    <row r="827" spans="1:38" ht="15.75" customHeight="1">
      <c r="A827" s="67"/>
      <c r="B827" s="67"/>
      <c r="C827" s="67"/>
      <c r="D827" s="67"/>
      <c r="E827" s="67"/>
      <c r="F827" s="67"/>
      <c r="G827" s="67"/>
      <c r="H827" s="67"/>
      <c r="I827" s="67"/>
      <c r="J827" s="82"/>
      <c r="K827" s="67"/>
      <c r="L827" s="67"/>
      <c r="M827" s="67"/>
      <c r="N827" s="67"/>
      <c r="O827" s="67"/>
      <c r="P827" s="67"/>
      <c r="Q827" s="67"/>
      <c r="R827" s="67"/>
      <c r="S827" s="67"/>
      <c r="T827" s="67"/>
      <c r="U827" s="67"/>
      <c r="V827" s="67"/>
      <c r="W827" s="67"/>
      <c r="X827" s="67"/>
      <c r="Y827" s="67"/>
      <c r="Z827" s="82"/>
      <c r="AA827" s="67"/>
      <c r="AB827" s="67"/>
      <c r="AC827" s="67"/>
      <c r="AD827" s="67"/>
      <c r="AE827" s="67"/>
      <c r="AF827" s="67"/>
      <c r="AG827" s="67"/>
      <c r="AH827" s="67"/>
      <c r="AI827" s="67"/>
      <c r="AJ827" s="67"/>
      <c r="AK827" s="67"/>
      <c r="AL827" s="67"/>
    </row>
    <row r="828" spans="1:38" ht="15.75" customHeight="1">
      <c r="A828" s="67"/>
      <c r="B828" s="67"/>
      <c r="C828" s="67"/>
      <c r="D828" s="67"/>
      <c r="E828" s="67"/>
      <c r="F828" s="67"/>
      <c r="G828" s="67"/>
      <c r="H828" s="67"/>
      <c r="I828" s="67"/>
      <c r="J828" s="82"/>
      <c r="K828" s="67"/>
      <c r="L828" s="67"/>
      <c r="M828" s="67"/>
      <c r="N828" s="67"/>
      <c r="O828" s="67"/>
      <c r="P828" s="67"/>
      <c r="Q828" s="67"/>
      <c r="R828" s="67"/>
      <c r="S828" s="67"/>
      <c r="T828" s="67"/>
      <c r="U828" s="67"/>
      <c r="V828" s="67"/>
      <c r="W828" s="67"/>
      <c r="X828" s="67"/>
      <c r="Y828" s="67"/>
      <c r="Z828" s="82"/>
      <c r="AA828" s="67"/>
      <c r="AB828" s="67"/>
      <c r="AC828" s="67"/>
      <c r="AD828" s="67"/>
      <c r="AE828" s="67"/>
      <c r="AF828" s="67"/>
      <c r="AG828" s="67"/>
      <c r="AH828" s="67"/>
      <c r="AI828" s="67"/>
      <c r="AJ828" s="67"/>
      <c r="AK828" s="67"/>
      <c r="AL828" s="67"/>
    </row>
    <row r="829" spans="1:38" ht="15.75" customHeight="1">
      <c r="A829" s="67"/>
      <c r="B829" s="67"/>
      <c r="C829" s="67"/>
      <c r="D829" s="67"/>
      <c r="E829" s="67"/>
      <c r="F829" s="67"/>
      <c r="G829" s="67"/>
      <c r="H829" s="67"/>
      <c r="I829" s="67"/>
      <c r="J829" s="82"/>
      <c r="K829" s="67"/>
      <c r="L829" s="67"/>
      <c r="M829" s="67"/>
      <c r="N829" s="67"/>
      <c r="O829" s="67"/>
      <c r="P829" s="67"/>
      <c r="Q829" s="67"/>
      <c r="R829" s="67"/>
      <c r="S829" s="67"/>
      <c r="T829" s="67"/>
      <c r="U829" s="67"/>
      <c r="V829" s="67"/>
      <c r="W829" s="67"/>
      <c r="X829" s="67"/>
      <c r="Y829" s="67"/>
      <c r="Z829" s="82"/>
      <c r="AA829" s="67"/>
      <c r="AB829" s="67"/>
      <c r="AC829" s="67"/>
      <c r="AD829" s="67"/>
      <c r="AE829" s="67"/>
      <c r="AF829" s="67"/>
      <c r="AG829" s="67"/>
      <c r="AH829" s="67"/>
      <c r="AI829" s="67"/>
      <c r="AJ829" s="67"/>
      <c r="AK829" s="67"/>
      <c r="AL829" s="67"/>
    </row>
    <row r="830" spans="1:38" ht="15.75" customHeight="1">
      <c r="A830" s="67"/>
      <c r="B830" s="67"/>
      <c r="C830" s="67"/>
      <c r="D830" s="67"/>
      <c r="E830" s="67"/>
      <c r="F830" s="67"/>
      <c r="G830" s="67"/>
      <c r="H830" s="67"/>
      <c r="I830" s="67"/>
      <c r="J830" s="82"/>
      <c r="K830" s="67"/>
      <c r="L830" s="67"/>
      <c r="M830" s="67"/>
      <c r="N830" s="67"/>
      <c r="O830" s="67"/>
      <c r="P830" s="67"/>
      <c r="Q830" s="67"/>
      <c r="R830" s="67"/>
      <c r="S830" s="67"/>
      <c r="T830" s="67"/>
      <c r="U830" s="67"/>
      <c r="V830" s="67"/>
      <c r="W830" s="67"/>
      <c r="X830" s="67"/>
      <c r="Y830" s="67"/>
      <c r="Z830" s="82"/>
      <c r="AA830" s="67"/>
      <c r="AB830" s="67"/>
      <c r="AC830" s="67"/>
      <c r="AD830" s="67"/>
      <c r="AE830" s="67"/>
      <c r="AF830" s="67"/>
      <c r="AG830" s="67"/>
      <c r="AH830" s="67"/>
      <c r="AI830" s="67"/>
      <c r="AJ830" s="67"/>
      <c r="AK830" s="67"/>
      <c r="AL830" s="67"/>
    </row>
    <row r="831" spans="1:38" ht="15.75" customHeight="1">
      <c r="A831" s="67"/>
      <c r="B831" s="67"/>
      <c r="C831" s="67"/>
      <c r="D831" s="67"/>
      <c r="E831" s="67"/>
      <c r="F831" s="67"/>
      <c r="G831" s="67"/>
      <c r="H831" s="67"/>
      <c r="I831" s="67"/>
      <c r="J831" s="82"/>
      <c r="K831" s="67"/>
      <c r="L831" s="67"/>
      <c r="M831" s="67"/>
      <c r="N831" s="67"/>
      <c r="O831" s="67"/>
      <c r="P831" s="67"/>
      <c r="Q831" s="67"/>
      <c r="R831" s="67"/>
      <c r="S831" s="67"/>
      <c r="T831" s="67"/>
      <c r="U831" s="67"/>
      <c r="V831" s="67"/>
      <c r="W831" s="67"/>
      <c r="X831" s="67"/>
      <c r="Y831" s="67"/>
      <c r="Z831" s="82"/>
      <c r="AA831" s="67"/>
      <c r="AB831" s="67"/>
      <c r="AC831" s="67"/>
      <c r="AD831" s="67"/>
      <c r="AE831" s="67"/>
      <c r="AF831" s="67"/>
      <c r="AG831" s="67"/>
      <c r="AH831" s="67"/>
      <c r="AI831" s="67"/>
      <c r="AJ831" s="67"/>
      <c r="AK831" s="67"/>
      <c r="AL831" s="67"/>
    </row>
    <row r="832" spans="1:38" ht="15.75" customHeight="1">
      <c r="A832" s="67"/>
      <c r="B832" s="67"/>
      <c r="C832" s="67"/>
      <c r="D832" s="67"/>
      <c r="E832" s="67"/>
      <c r="F832" s="67"/>
      <c r="G832" s="67"/>
      <c r="H832" s="67"/>
      <c r="I832" s="67"/>
      <c r="J832" s="82"/>
      <c r="K832" s="67"/>
      <c r="L832" s="67"/>
      <c r="M832" s="67"/>
      <c r="N832" s="67"/>
      <c r="O832" s="67"/>
      <c r="P832" s="67"/>
      <c r="Q832" s="67"/>
      <c r="R832" s="67"/>
      <c r="S832" s="67"/>
      <c r="T832" s="67"/>
      <c r="U832" s="67"/>
      <c r="V832" s="67"/>
      <c r="W832" s="67"/>
      <c r="X832" s="67"/>
      <c r="Y832" s="67"/>
      <c r="Z832" s="82"/>
      <c r="AA832" s="67"/>
      <c r="AB832" s="67"/>
      <c r="AC832" s="67"/>
      <c r="AD832" s="67"/>
      <c r="AE832" s="67"/>
      <c r="AF832" s="67"/>
      <c r="AG832" s="67"/>
      <c r="AH832" s="67"/>
      <c r="AI832" s="67"/>
      <c r="AJ832" s="67"/>
      <c r="AK832" s="67"/>
      <c r="AL832" s="67"/>
    </row>
    <row r="833" spans="1:38" ht="15.75" customHeight="1">
      <c r="A833" s="67"/>
      <c r="B833" s="67"/>
      <c r="C833" s="67"/>
      <c r="D833" s="67"/>
      <c r="E833" s="67"/>
      <c r="F833" s="67"/>
      <c r="G833" s="67"/>
      <c r="H833" s="67"/>
      <c r="I833" s="67"/>
      <c r="J833" s="82"/>
      <c r="K833" s="67"/>
      <c r="L833" s="67"/>
      <c r="M833" s="67"/>
      <c r="N833" s="67"/>
      <c r="O833" s="67"/>
      <c r="P833" s="67"/>
      <c r="Q833" s="67"/>
      <c r="R833" s="67"/>
      <c r="S833" s="67"/>
      <c r="T833" s="67"/>
      <c r="U833" s="67"/>
      <c r="V833" s="67"/>
      <c r="W833" s="67"/>
      <c r="X833" s="67"/>
      <c r="Y833" s="67"/>
      <c r="Z833" s="82"/>
      <c r="AA833" s="67"/>
      <c r="AB833" s="67"/>
      <c r="AC833" s="67"/>
      <c r="AD833" s="67"/>
      <c r="AE833" s="67"/>
      <c r="AF833" s="67"/>
      <c r="AG833" s="67"/>
      <c r="AH833" s="67"/>
      <c r="AI833" s="67"/>
      <c r="AJ833" s="67"/>
      <c r="AK833" s="67"/>
      <c r="AL833" s="67"/>
    </row>
    <row r="834" spans="1:38" ht="15.75" customHeight="1">
      <c r="A834" s="67"/>
      <c r="B834" s="67"/>
      <c r="C834" s="67"/>
      <c r="D834" s="67"/>
      <c r="E834" s="67"/>
      <c r="F834" s="67"/>
      <c r="G834" s="67"/>
      <c r="H834" s="67"/>
      <c r="I834" s="67"/>
      <c r="J834" s="82"/>
      <c r="K834" s="67"/>
      <c r="L834" s="67"/>
      <c r="M834" s="67"/>
      <c r="N834" s="67"/>
      <c r="O834" s="67"/>
      <c r="P834" s="67"/>
      <c r="Q834" s="67"/>
      <c r="R834" s="67"/>
      <c r="S834" s="67"/>
      <c r="T834" s="67"/>
      <c r="U834" s="67"/>
      <c r="V834" s="67"/>
      <c r="W834" s="67"/>
      <c r="X834" s="67"/>
      <c r="Y834" s="67"/>
      <c r="Z834" s="82"/>
      <c r="AA834" s="67"/>
      <c r="AB834" s="67"/>
      <c r="AC834" s="67"/>
      <c r="AD834" s="67"/>
      <c r="AE834" s="67"/>
      <c r="AF834" s="67"/>
      <c r="AG834" s="67"/>
      <c r="AH834" s="67"/>
      <c r="AI834" s="67"/>
      <c r="AJ834" s="67"/>
      <c r="AK834" s="67"/>
      <c r="AL834" s="67"/>
    </row>
    <row r="835" spans="1:38" ht="15.75" customHeight="1">
      <c r="A835" s="67"/>
      <c r="B835" s="67"/>
      <c r="C835" s="67"/>
      <c r="D835" s="67"/>
      <c r="E835" s="67"/>
      <c r="F835" s="67"/>
      <c r="G835" s="67"/>
      <c r="H835" s="67"/>
      <c r="I835" s="67"/>
      <c r="J835" s="82"/>
      <c r="K835" s="67"/>
      <c r="L835" s="67"/>
      <c r="M835" s="67"/>
      <c r="N835" s="67"/>
      <c r="O835" s="67"/>
      <c r="P835" s="67"/>
      <c r="Q835" s="67"/>
      <c r="R835" s="67"/>
      <c r="S835" s="67"/>
      <c r="T835" s="67"/>
      <c r="U835" s="67"/>
      <c r="V835" s="67"/>
      <c r="W835" s="67"/>
      <c r="X835" s="67"/>
      <c r="Y835" s="67"/>
      <c r="Z835" s="82"/>
      <c r="AA835" s="67"/>
      <c r="AB835" s="67"/>
      <c r="AC835" s="67"/>
      <c r="AD835" s="67"/>
      <c r="AE835" s="67"/>
      <c r="AF835" s="67"/>
      <c r="AG835" s="67"/>
      <c r="AH835" s="67"/>
      <c r="AI835" s="67"/>
      <c r="AJ835" s="67"/>
      <c r="AK835" s="67"/>
      <c r="AL835" s="67"/>
    </row>
    <row r="836" spans="1:38" ht="15.75" customHeight="1">
      <c r="A836" s="67"/>
      <c r="B836" s="67"/>
      <c r="C836" s="67"/>
      <c r="D836" s="67"/>
      <c r="E836" s="67"/>
      <c r="F836" s="67"/>
      <c r="G836" s="67"/>
      <c r="H836" s="67"/>
      <c r="I836" s="67"/>
      <c r="J836" s="82"/>
      <c r="K836" s="67"/>
      <c r="L836" s="67"/>
      <c r="M836" s="67"/>
      <c r="N836" s="67"/>
      <c r="O836" s="67"/>
      <c r="P836" s="67"/>
      <c r="Q836" s="67"/>
      <c r="R836" s="67"/>
      <c r="S836" s="67"/>
      <c r="T836" s="67"/>
      <c r="U836" s="67"/>
      <c r="V836" s="67"/>
      <c r="W836" s="67"/>
      <c r="X836" s="67"/>
      <c r="Y836" s="67"/>
      <c r="Z836" s="82"/>
      <c r="AA836" s="67"/>
      <c r="AB836" s="67"/>
      <c r="AC836" s="67"/>
      <c r="AD836" s="67"/>
      <c r="AE836" s="67"/>
      <c r="AF836" s="67"/>
      <c r="AG836" s="67"/>
      <c r="AH836" s="67"/>
      <c r="AI836" s="67"/>
      <c r="AJ836" s="67"/>
      <c r="AK836" s="67"/>
      <c r="AL836" s="67"/>
    </row>
    <row r="837" spans="1:38" ht="15.75" customHeight="1">
      <c r="A837" s="67"/>
      <c r="B837" s="67"/>
      <c r="C837" s="67"/>
      <c r="D837" s="67"/>
      <c r="E837" s="67"/>
      <c r="F837" s="67"/>
      <c r="G837" s="67"/>
      <c r="H837" s="67"/>
      <c r="I837" s="67"/>
      <c r="J837" s="82"/>
      <c r="K837" s="67"/>
      <c r="L837" s="67"/>
      <c r="M837" s="67"/>
      <c r="N837" s="67"/>
      <c r="O837" s="67"/>
      <c r="P837" s="67"/>
      <c r="Q837" s="67"/>
      <c r="R837" s="67"/>
      <c r="S837" s="67"/>
      <c r="T837" s="67"/>
      <c r="U837" s="67"/>
      <c r="V837" s="67"/>
      <c r="W837" s="67"/>
      <c r="X837" s="67"/>
      <c r="Y837" s="67"/>
      <c r="Z837" s="82"/>
      <c r="AA837" s="67"/>
      <c r="AB837" s="67"/>
      <c r="AC837" s="67"/>
      <c r="AD837" s="67"/>
      <c r="AE837" s="67"/>
      <c r="AF837" s="67"/>
      <c r="AG837" s="67"/>
      <c r="AH837" s="67"/>
      <c r="AI837" s="67"/>
      <c r="AJ837" s="67"/>
      <c r="AK837" s="67"/>
      <c r="AL837" s="67"/>
    </row>
    <row r="838" spans="1:38" ht="15.75" customHeight="1">
      <c r="A838" s="67"/>
      <c r="B838" s="67"/>
      <c r="C838" s="67"/>
      <c r="D838" s="67"/>
      <c r="E838" s="67"/>
      <c r="F838" s="67"/>
      <c r="G838" s="67"/>
      <c r="H838" s="67"/>
      <c r="I838" s="67"/>
      <c r="J838" s="82"/>
      <c r="K838" s="67"/>
      <c r="L838" s="67"/>
      <c r="M838" s="67"/>
      <c r="N838" s="67"/>
      <c r="O838" s="67"/>
      <c r="P838" s="67"/>
      <c r="Q838" s="67"/>
      <c r="R838" s="67"/>
      <c r="S838" s="67"/>
      <c r="T838" s="67"/>
      <c r="U838" s="67"/>
      <c r="V838" s="67"/>
      <c r="W838" s="67"/>
      <c r="X838" s="67"/>
      <c r="Y838" s="67"/>
      <c r="Z838" s="82"/>
      <c r="AA838" s="67"/>
      <c r="AB838" s="67"/>
      <c r="AC838" s="67"/>
      <c r="AD838" s="67"/>
      <c r="AE838" s="67"/>
      <c r="AF838" s="67"/>
      <c r="AG838" s="67"/>
      <c r="AH838" s="67"/>
      <c r="AI838" s="67"/>
      <c r="AJ838" s="67"/>
      <c r="AK838" s="67"/>
      <c r="AL838" s="67"/>
    </row>
    <row r="839" spans="1:38" ht="15.75" customHeight="1">
      <c r="A839" s="67"/>
      <c r="B839" s="67"/>
      <c r="C839" s="67"/>
      <c r="D839" s="67"/>
      <c r="E839" s="67"/>
      <c r="F839" s="67"/>
      <c r="G839" s="67"/>
      <c r="H839" s="67"/>
      <c r="I839" s="67"/>
      <c r="J839" s="82"/>
      <c r="K839" s="67"/>
      <c r="L839" s="67"/>
      <c r="M839" s="67"/>
      <c r="N839" s="67"/>
      <c r="O839" s="67"/>
      <c r="P839" s="67"/>
      <c r="Q839" s="67"/>
      <c r="R839" s="67"/>
      <c r="S839" s="67"/>
      <c r="T839" s="67"/>
      <c r="U839" s="67"/>
      <c r="V839" s="67"/>
      <c r="W839" s="67"/>
      <c r="X839" s="67"/>
      <c r="Y839" s="67"/>
      <c r="Z839" s="82"/>
      <c r="AA839" s="67"/>
      <c r="AB839" s="67"/>
      <c r="AC839" s="67"/>
      <c r="AD839" s="67"/>
      <c r="AE839" s="67"/>
      <c r="AF839" s="67"/>
      <c r="AG839" s="67"/>
      <c r="AH839" s="67"/>
      <c r="AI839" s="67"/>
      <c r="AJ839" s="67"/>
      <c r="AK839" s="67"/>
      <c r="AL839" s="67"/>
    </row>
    <row r="840" spans="1:38" ht="15.75" customHeight="1">
      <c r="A840" s="67"/>
      <c r="B840" s="67"/>
      <c r="C840" s="67"/>
      <c r="D840" s="67"/>
      <c r="E840" s="67"/>
      <c r="F840" s="67"/>
      <c r="G840" s="67"/>
      <c r="H840" s="67"/>
      <c r="I840" s="67"/>
      <c r="J840" s="82"/>
      <c r="K840" s="67"/>
      <c r="L840" s="67"/>
      <c r="M840" s="67"/>
      <c r="N840" s="67"/>
      <c r="O840" s="67"/>
      <c r="P840" s="67"/>
      <c r="Q840" s="67"/>
      <c r="R840" s="67"/>
      <c r="S840" s="67"/>
      <c r="T840" s="67"/>
      <c r="U840" s="67"/>
      <c r="V840" s="67"/>
      <c r="W840" s="67"/>
      <c r="X840" s="67"/>
      <c r="Y840" s="67"/>
      <c r="Z840" s="82"/>
      <c r="AA840" s="67"/>
      <c r="AB840" s="67"/>
      <c r="AC840" s="67"/>
      <c r="AD840" s="67"/>
      <c r="AE840" s="67"/>
      <c r="AF840" s="67"/>
      <c r="AG840" s="67"/>
      <c r="AH840" s="67"/>
      <c r="AI840" s="67"/>
      <c r="AJ840" s="67"/>
      <c r="AK840" s="67"/>
      <c r="AL840" s="67"/>
    </row>
    <row r="841" spans="1:38" ht="15.75" customHeight="1">
      <c r="A841" s="67"/>
      <c r="B841" s="67"/>
      <c r="C841" s="67"/>
      <c r="D841" s="67"/>
      <c r="E841" s="67"/>
      <c r="F841" s="67"/>
      <c r="G841" s="67"/>
      <c r="H841" s="67"/>
      <c r="I841" s="67"/>
      <c r="J841" s="82"/>
      <c r="K841" s="67"/>
      <c r="L841" s="67"/>
      <c r="M841" s="67"/>
      <c r="N841" s="67"/>
      <c r="O841" s="67"/>
      <c r="P841" s="67"/>
      <c r="Q841" s="67"/>
      <c r="R841" s="67"/>
      <c r="S841" s="67"/>
      <c r="T841" s="67"/>
      <c r="U841" s="67"/>
      <c r="V841" s="67"/>
      <c r="W841" s="67"/>
      <c r="X841" s="67"/>
      <c r="Y841" s="67"/>
      <c r="Z841" s="82"/>
      <c r="AA841" s="67"/>
      <c r="AB841" s="67"/>
      <c r="AC841" s="67"/>
      <c r="AD841" s="67"/>
      <c r="AE841" s="67"/>
      <c r="AF841" s="67"/>
      <c r="AG841" s="67"/>
      <c r="AH841" s="67"/>
      <c r="AI841" s="67"/>
      <c r="AJ841" s="67"/>
      <c r="AK841" s="67"/>
      <c r="AL841" s="67"/>
    </row>
    <row r="842" spans="1:38" ht="15.75" customHeight="1">
      <c r="A842" s="67"/>
      <c r="B842" s="67"/>
      <c r="C842" s="67"/>
      <c r="D842" s="67"/>
      <c r="E842" s="67"/>
      <c r="F842" s="67"/>
      <c r="G842" s="67"/>
      <c r="H842" s="67"/>
      <c r="I842" s="67"/>
      <c r="J842" s="82"/>
      <c r="K842" s="67"/>
      <c r="L842" s="67"/>
      <c r="M842" s="67"/>
      <c r="N842" s="67"/>
      <c r="O842" s="67"/>
      <c r="P842" s="67"/>
      <c r="Q842" s="67"/>
      <c r="R842" s="67"/>
      <c r="S842" s="67"/>
      <c r="T842" s="67"/>
      <c r="U842" s="67"/>
      <c r="V842" s="67"/>
      <c r="W842" s="67"/>
      <c r="X842" s="67"/>
      <c r="Y842" s="67"/>
      <c r="Z842" s="82"/>
      <c r="AA842" s="67"/>
      <c r="AB842" s="67"/>
      <c r="AC842" s="67"/>
      <c r="AD842" s="67"/>
      <c r="AE842" s="67"/>
      <c r="AF842" s="67"/>
      <c r="AG842" s="67"/>
      <c r="AH842" s="67"/>
      <c r="AI842" s="67"/>
      <c r="AJ842" s="67"/>
      <c r="AK842" s="67"/>
      <c r="AL842" s="67"/>
    </row>
    <row r="843" spans="1:38" ht="15.75" customHeight="1">
      <c r="A843" s="67"/>
      <c r="B843" s="67"/>
      <c r="C843" s="67"/>
      <c r="D843" s="67"/>
      <c r="E843" s="67"/>
      <c r="F843" s="67"/>
      <c r="G843" s="67"/>
      <c r="H843" s="67"/>
      <c r="I843" s="67"/>
      <c r="J843" s="82"/>
      <c r="K843" s="67"/>
      <c r="L843" s="67"/>
      <c r="M843" s="67"/>
      <c r="N843" s="67"/>
      <c r="O843" s="67"/>
      <c r="P843" s="67"/>
      <c r="Q843" s="67"/>
      <c r="R843" s="67"/>
      <c r="S843" s="67"/>
      <c r="T843" s="67"/>
      <c r="U843" s="67"/>
      <c r="V843" s="67"/>
      <c r="W843" s="67"/>
      <c r="X843" s="67"/>
      <c r="Y843" s="67"/>
      <c r="Z843" s="82"/>
      <c r="AA843" s="67"/>
      <c r="AB843" s="67"/>
      <c r="AC843" s="67"/>
      <c r="AD843" s="67"/>
      <c r="AE843" s="67"/>
      <c r="AF843" s="67"/>
      <c r="AG843" s="67"/>
      <c r="AH843" s="67"/>
      <c r="AI843" s="67"/>
      <c r="AJ843" s="67"/>
      <c r="AK843" s="67"/>
      <c r="AL843" s="67"/>
    </row>
    <row r="844" spans="1:38" ht="15.75" customHeight="1">
      <c r="A844" s="67"/>
      <c r="B844" s="67"/>
      <c r="C844" s="67"/>
      <c r="D844" s="67"/>
      <c r="E844" s="67"/>
      <c r="F844" s="67"/>
      <c r="G844" s="67"/>
      <c r="H844" s="67"/>
      <c r="I844" s="67"/>
      <c r="J844" s="82"/>
      <c r="K844" s="67"/>
      <c r="L844" s="67"/>
      <c r="M844" s="67"/>
      <c r="N844" s="67"/>
      <c r="O844" s="67"/>
      <c r="P844" s="67"/>
      <c r="Q844" s="67"/>
      <c r="R844" s="67"/>
      <c r="S844" s="67"/>
      <c r="T844" s="67"/>
      <c r="U844" s="67"/>
      <c r="V844" s="67"/>
      <c r="W844" s="67"/>
      <c r="X844" s="67"/>
      <c r="Y844" s="67"/>
      <c r="Z844" s="82"/>
      <c r="AA844" s="67"/>
      <c r="AB844" s="67"/>
      <c r="AC844" s="67"/>
      <c r="AD844" s="67"/>
      <c r="AE844" s="67"/>
      <c r="AF844" s="67"/>
      <c r="AG844" s="67"/>
      <c r="AH844" s="67"/>
      <c r="AI844" s="67"/>
      <c r="AJ844" s="67"/>
      <c r="AK844" s="67"/>
      <c r="AL844" s="67"/>
    </row>
    <row r="845" spans="1:38" ht="15.75" customHeight="1">
      <c r="A845" s="67"/>
      <c r="B845" s="67"/>
      <c r="C845" s="67"/>
      <c r="D845" s="67"/>
      <c r="E845" s="67"/>
      <c r="F845" s="67"/>
      <c r="G845" s="67"/>
      <c r="H845" s="67"/>
      <c r="I845" s="67"/>
      <c r="J845" s="82"/>
      <c r="K845" s="67"/>
      <c r="L845" s="67"/>
      <c r="M845" s="67"/>
      <c r="N845" s="67"/>
      <c r="O845" s="67"/>
      <c r="P845" s="67"/>
      <c r="Q845" s="67"/>
      <c r="R845" s="67"/>
      <c r="S845" s="67"/>
      <c r="T845" s="67"/>
      <c r="U845" s="67"/>
      <c r="V845" s="67"/>
      <c r="W845" s="67"/>
      <c r="X845" s="67"/>
      <c r="Y845" s="67"/>
      <c r="Z845" s="82"/>
      <c r="AA845" s="67"/>
      <c r="AB845" s="67"/>
      <c r="AC845" s="67"/>
      <c r="AD845" s="67"/>
      <c r="AE845" s="67"/>
      <c r="AF845" s="67"/>
      <c r="AG845" s="67"/>
      <c r="AH845" s="67"/>
      <c r="AI845" s="67"/>
      <c r="AJ845" s="67"/>
      <c r="AK845" s="67"/>
      <c r="AL845" s="67"/>
    </row>
    <row r="846" spans="1:38" ht="15.75" customHeight="1">
      <c r="A846" s="67"/>
      <c r="B846" s="67"/>
      <c r="C846" s="67"/>
      <c r="D846" s="67"/>
      <c r="E846" s="67"/>
      <c r="F846" s="67"/>
      <c r="G846" s="67"/>
      <c r="H846" s="67"/>
      <c r="I846" s="67"/>
      <c r="J846" s="82"/>
      <c r="K846" s="67"/>
      <c r="L846" s="67"/>
      <c r="M846" s="67"/>
      <c r="N846" s="67"/>
      <c r="O846" s="67"/>
      <c r="P846" s="67"/>
      <c r="Q846" s="67"/>
      <c r="R846" s="67"/>
      <c r="S846" s="67"/>
      <c r="T846" s="67"/>
      <c r="U846" s="67"/>
      <c r="V846" s="67"/>
      <c r="W846" s="67"/>
      <c r="X846" s="67"/>
      <c r="Y846" s="67"/>
      <c r="Z846" s="82"/>
      <c r="AA846" s="67"/>
      <c r="AB846" s="67"/>
      <c r="AC846" s="67"/>
      <c r="AD846" s="67"/>
      <c r="AE846" s="67"/>
      <c r="AF846" s="67"/>
      <c r="AG846" s="67"/>
      <c r="AH846" s="67"/>
      <c r="AI846" s="67"/>
      <c r="AJ846" s="67"/>
      <c r="AK846" s="67"/>
      <c r="AL846" s="67"/>
    </row>
    <row r="847" spans="1:38" ht="15.75" customHeight="1">
      <c r="A847" s="67"/>
      <c r="B847" s="67"/>
      <c r="C847" s="67"/>
      <c r="D847" s="67"/>
      <c r="E847" s="67"/>
      <c r="F847" s="67"/>
      <c r="G847" s="67"/>
      <c r="H847" s="67"/>
      <c r="I847" s="67"/>
      <c r="J847" s="82"/>
      <c r="K847" s="67"/>
      <c r="L847" s="67"/>
      <c r="M847" s="67"/>
      <c r="N847" s="67"/>
      <c r="O847" s="67"/>
      <c r="P847" s="67"/>
      <c r="Q847" s="67"/>
      <c r="R847" s="67"/>
      <c r="S847" s="67"/>
      <c r="T847" s="67"/>
      <c r="U847" s="67"/>
      <c r="V847" s="67"/>
      <c r="W847" s="67"/>
      <c r="X847" s="67"/>
      <c r="Y847" s="67"/>
      <c r="Z847" s="82"/>
      <c r="AA847" s="67"/>
      <c r="AB847" s="67"/>
      <c r="AC847" s="67"/>
      <c r="AD847" s="67"/>
      <c r="AE847" s="67"/>
      <c r="AF847" s="67"/>
      <c r="AG847" s="67"/>
      <c r="AH847" s="67"/>
      <c r="AI847" s="67"/>
      <c r="AJ847" s="67"/>
      <c r="AK847" s="67"/>
      <c r="AL847" s="67"/>
    </row>
    <row r="848" spans="1:38" ht="15.75" customHeight="1">
      <c r="A848" s="67"/>
      <c r="B848" s="67"/>
      <c r="C848" s="67"/>
      <c r="D848" s="67"/>
      <c r="E848" s="67"/>
      <c r="F848" s="67"/>
      <c r="G848" s="67"/>
      <c r="H848" s="67"/>
      <c r="I848" s="67"/>
      <c r="J848" s="82"/>
      <c r="K848" s="67"/>
      <c r="L848" s="67"/>
      <c r="M848" s="67"/>
      <c r="N848" s="67"/>
      <c r="O848" s="67"/>
      <c r="P848" s="67"/>
      <c r="Q848" s="67"/>
      <c r="R848" s="67"/>
      <c r="S848" s="67"/>
      <c r="T848" s="67"/>
      <c r="U848" s="67"/>
      <c r="V848" s="67"/>
      <c r="W848" s="67"/>
      <c r="X848" s="67"/>
      <c r="Y848" s="67"/>
      <c r="Z848" s="82"/>
      <c r="AA848" s="67"/>
      <c r="AB848" s="67"/>
      <c r="AC848" s="67"/>
      <c r="AD848" s="67"/>
      <c r="AE848" s="67"/>
      <c r="AF848" s="67"/>
      <c r="AG848" s="67"/>
      <c r="AH848" s="67"/>
      <c r="AI848" s="67"/>
      <c r="AJ848" s="67"/>
      <c r="AK848" s="67"/>
      <c r="AL848" s="67"/>
    </row>
    <row r="849" spans="1:38" ht="15.75" customHeight="1">
      <c r="A849" s="67"/>
      <c r="B849" s="67"/>
      <c r="C849" s="67"/>
      <c r="D849" s="67"/>
      <c r="E849" s="67"/>
      <c r="F849" s="67"/>
      <c r="G849" s="67"/>
      <c r="H849" s="67"/>
      <c r="I849" s="67"/>
      <c r="J849" s="82"/>
      <c r="K849" s="67"/>
      <c r="L849" s="67"/>
      <c r="M849" s="67"/>
      <c r="N849" s="67"/>
      <c r="O849" s="67"/>
      <c r="P849" s="67"/>
      <c r="Q849" s="67"/>
      <c r="R849" s="67"/>
      <c r="S849" s="67"/>
      <c r="T849" s="67"/>
      <c r="U849" s="67"/>
      <c r="V849" s="67"/>
      <c r="W849" s="67"/>
      <c r="X849" s="67"/>
      <c r="Y849" s="67"/>
      <c r="Z849" s="82"/>
      <c r="AA849" s="67"/>
      <c r="AB849" s="67"/>
      <c r="AC849" s="67"/>
      <c r="AD849" s="67"/>
      <c r="AE849" s="67"/>
      <c r="AF849" s="67"/>
      <c r="AG849" s="67"/>
      <c r="AH849" s="67"/>
      <c r="AI849" s="67"/>
      <c r="AJ849" s="67"/>
      <c r="AK849" s="67"/>
      <c r="AL849" s="67"/>
    </row>
    <row r="850" spans="1:38" ht="15.75" customHeight="1">
      <c r="A850" s="67"/>
      <c r="B850" s="67"/>
      <c r="C850" s="67"/>
      <c r="D850" s="67"/>
      <c r="E850" s="67"/>
      <c r="F850" s="67"/>
      <c r="G850" s="67"/>
      <c r="H850" s="67"/>
      <c r="I850" s="67"/>
      <c r="J850" s="82"/>
      <c r="K850" s="67"/>
      <c r="L850" s="67"/>
      <c r="M850" s="67"/>
      <c r="N850" s="67"/>
      <c r="O850" s="67"/>
      <c r="P850" s="67"/>
      <c r="Q850" s="67"/>
      <c r="R850" s="67"/>
      <c r="S850" s="67"/>
      <c r="T850" s="67"/>
      <c r="U850" s="67"/>
      <c r="V850" s="67"/>
      <c r="W850" s="67"/>
      <c r="X850" s="67"/>
      <c r="Y850" s="67"/>
      <c r="Z850" s="82"/>
      <c r="AA850" s="67"/>
      <c r="AB850" s="67"/>
      <c r="AC850" s="67"/>
      <c r="AD850" s="67"/>
      <c r="AE850" s="67"/>
      <c r="AF850" s="67"/>
      <c r="AG850" s="67"/>
      <c r="AH850" s="67"/>
      <c r="AI850" s="67"/>
      <c r="AJ850" s="67"/>
      <c r="AK850" s="67"/>
      <c r="AL850" s="67"/>
    </row>
    <row r="851" spans="1:38" ht="15.75" customHeight="1">
      <c r="A851" s="67"/>
      <c r="B851" s="67"/>
      <c r="C851" s="67"/>
      <c r="D851" s="67"/>
      <c r="E851" s="67"/>
      <c r="F851" s="67"/>
      <c r="G851" s="67"/>
      <c r="H851" s="67"/>
      <c r="I851" s="67"/>
      <c r="J851" s="82"/>
      <c r="K851" s="67"/>
      <c r="L851" s="67"/>
      <c r="M851" s="67"/>
      <c r="N851" s="67"/>
      <c r="O851" s="67"/>
      <c r="P851" s="67"/>
      <c r="Q851" s="67"/>
      <c r="R851" s="67"/>
      <c r="S851" s="67"/>
      <c r="T851" s="67"/>
      <c r="U851" s="67"/>
      <c r="V851" s="67"/>
      <c r="W851" s="67"/>
      <c r="X851" s="67"/>
      <c r="Y851" s="67"/>
      <c r="Z851" s="82"/>
      <c r="AA851" s="67"/>
      <c r="AB851" s="67"/>
      <c r="AC851" s="67"/>
      <c r="AD851" s="67"/>
      <c r="AE851" s="67"/>
      <c r="AF851" s="67"/>
      <c r="AG851" s="67"/>
      <c r="AH851" s="67"/>
      <c r="AI851" s="67"/>
      <c r="AJ851" s="67"/>
      <c r="AK851" s="67"/>
      <c r="AL851" s="67"/>
    </row>
    <row r="852" spans="1:38" ht="15.75" customHeight="1">
      <c r="A852" s="67"/>
      <c r="B852" s="67"/>
      <c r="C852" s="67"/>
      <c r="D852" s="67"/>
      <c r="E852" s="67"/>
      <c r="F852" s="67"/>
      <c r="G852" s="67"/>
      <c r="H852" s="67"/>
      <c r="I852" s="67"/>
      <c r="J852" s="82"/>
      <c r="K852" s="67"/>
      <c r="L852" s="67"/>
      <c r="M852" s="67"/>
      <c r="N852" s="67"/>
      <c r="O852" s="67"/>
      <c r="P852" s="67"/>
      <c r="Q852" s="67"/>
      <c r="R852" s="67"/>
      <c r="S852" s="67"/>
      <c r="T852" s="67"/>
      <c r="U852" s="67"/>
      <c r="V852" s="67"/>
      <c r="W852" s="67"/>
      <c r="X852" s="67"/>
      <c r="Y852" s="67"/>
      <c r="Z852" s="82"/>
      <c r="AA852" s="67"/>
      <c r="AB852" s="67"/>
      <c r="AC852" s="67"/>
      <c r="AD852" s="67"/>
      <c r="AE852" s="67"/>
      <c r="AF852" s="67"/>
      <c r="AG852" s="67"/>
      <c r="AH852" s="67"/>
      <c r="AI852" s="67"/>
      <c r="AJ852" s="67"/>
      <c r="AK852" s="67"/>
      <c r="AL852" s="67"/>
    </row>
    <row r="853" spans="1:38" ht="15.75" customHeight="1">
      <c r="A853" s="67"/>
      <c r="B853" s="67"/>
      <c r="C853" s="67"/>
      <c r="D853" s="67"/>
      <c r="E853" s="67"/>
      <c r="F853" s="67"/>
      <c r="G853" s="67"/>
      <c r="H853" s="67"/>
      <c r="I853" s="67"/>
      <c r="J853" s="82"/>
      <c r="K853" s="67"/>
      <c r="L853" s="67"/>
      <c r="M853" s="67"/>
      <c r="N853" s="67"/>
      <c r="O853" s="67"/>
      <c r="P853" s="67"/>
      <c r="Q853" s="67"/>
      <c r="R853" s="67"/>
      <c r="S853" s="67"/>
      <c r="T853" s="67"/>
      <c r="U853" s="67"/>
      <c r="V853" s="67"/>
      <c r="W853" s="67"/>
      <c r="X853" s="67"/>
      <c r="Y853" s="67"/>
      <c r="Z853" s="82"/>
      <c r="AA853" s="67"/>
      <c r="AB853" s="67"/>
      <c r="AC853" s="67"/>
      <c r="AD853" s="67"/>
      <c r="AE853" s="67"/>
      <c r="AF853" s="67"/>
      <c r="AG853" s="67"/>
      <c r="AH853" s="67"/>
      <c r="AI853" s="67"/>
      <c r="AJ853" s="67"/>
      <c r="AK853" s="67"/>
      <c r="AL853" s="67"/>
    </row>
    <row r="854" spans="1:38" ht="15.75" customHeight="1">
      <c r="A854" s="67"/>
      <c r="B854" s="67"/>
      <c r="C854" s="67"/>
      <c r="D854" s="67"/>
      <c r="E854" s="67"/>
      <c r="F854" s="67"/>
      <c r="G854" s="67"/>
      <c r="H854" s="67"/>
      <c r="I854" s="67"/>
      <c r="J854" s="82"/>
      <c r="K854" s="67"/>
      <c r="L854" s="67"/>
      <c r="M854" s="67"/>
      <c r="N854" s="67"/>
      <c r="O854" s="67"/>
      <c r="P854" s="67"/>
      <c r="Q854" s="67"/>
      <c r="R854" s="67"/>
      <c r="S854" s="67"/>
      <c r="T854" s="67"/>
      <c r="U854" s="67"/>
      <c r="V854" s="67"/>
      <c r="W854" s="67"/>
      <c r="X854" s="67"/>
      <c r="Y854" s="67"/>
      <c r="Z854" s="82"/>
      <c r="AA854" s="67"/>
      <c r="AB854" s="67"/>
      <c r="AC854" s="67"/>
      <c r="AD854" s="67"/>
      <c r="AE854" s="67"/>
      <c r="AF854" s="67"/>
      <c r="AG854" s="67"/>
      <c r="AH854" s="67"/>
      <c r="AI854" s="67"/>
      <c r="AJ854" s="67"/>
      <c r="AK854" s="67"/>
      <c r="AL854" s="67"/>
    </row>
    <row r="855" spans="1:38" ht="15.75" customHeight="1">
      <c r="A855" s="67"/>
      <c r="B855" s="67"/>
      <c r="C855" s="67"/>
      <c r="D855" s="67"/>
      <c r="E855" s="67"/>
      <c r="F855" s="67"/>
      <c r="G855" s="67"/>
      <c r="H855" s="67"/>
      <c r="I855" s="67"/>
      <c r="J855" s="82"/>
      <c r="K855" s="67"/>
      <c r="L855" s="67"/>
      <c r="M855" s="67"/>
      <c r="N855" s="67"/>
      <c r="O855" s="67"/>
      <c r="P855" s="67"/>
      <c r="Q855" s="67"/>
      <c r="R855" s="67"/>
      <c r="S855" s="67"/>
      <c r="T855" s="67"/>
      <c r="U855" s="67"/>
      <c r="V855" s="67"/>
      <c r="W855" s="67"/>
      <c r="X855" s="67"/>
      <c r="Y855" s="67"/>
      <c r="Z855" s="82"/>
      <c r="AA855" s="67"/>
      <c r="AB855" s="67"/>
      <c r="AC855" s="67"/>
      <c r="AD855" s="67"/>
      <c r="AE855" s="67"/>
      <c r="AF855" s="67"/>
      <c r="AG855" s="67"/>
      <c r="AH855" s="67"/>
      <c r="AI855" s="67"/>
      <c r="AJ855" s="67"/>
      <c r="AK855" s="67"/>
      <c r="AL855" s="67"/>
    </row>
    <row r="856" spans="1:38" ht="15.75" customHeight="1">
      <c r="A856" s="67"/>
      <c r="B856" s="67"/>
      <c r="C856" s="67"/>
      <c r="D856" s="67"/>
      <c r="E856" s="67"/>
      <c r="F856" s="67"/>
      <c r="G856" s="67"/>
      <c r="H856" s="67"/>
      <c r="I856" s="67"/>
      <c r="J856" s="82"/>
      <c r="K856" s="67"/>
      <c r="L856" s="67"/>
      <c r="M856" s="67"/>
      <c r="N856" s="67"/>
      <c r="O856" s="67"/>
      <c r="P856" s="67"/>
      <c r="Q856" s="67"/>
      <c r="R856" s="67"/>
      <c r="S856" s="67"/>
      <c r="T856" s="67"/>
      <c r="U856" s="67"/>
      <c r="V856" s="67"/>
      <c r="W856" s="67"/>
      <c r="X856" s="67"/>
      <c r="Y856" s="67"/>
      <c r="Z856" s="82"/>
      <c r="AA856" s="67"/>
      <c r="AB856" s="67"/>
      <c r="AC856" s="67"/>
      <c r="AD856" s="67"/>
      <c r="AE856" s="67"/>
      <c r="AF856" s="67"/>
      <c r="AG856" s="67"/>
      <c r="AH856" s="67"/>
      <c r="AI856" s="67"/>
      <c r="AJ856" s="67"/>
      <c r="AK856" s="67"/>
      <c r="AL856" s="67"/>
    </row>
    <row r="857" spans="1:38" ht="15.75" customHeight="1">
      <c r="A857" s="67"/>
      <c r="B857" s="67"/>
      <c r="C857" s="67"/>
      <c r="D857" s="67"/>
      <c r="E857" s="67"/>
      <c r="F857" s="67"/>
      <c r="G857" s="67"/>
      <c r="H857" s="67"/>
      <c r="I857" s="67"/>
      <c r="J857" s="82"/>
      <c r="K857" s="67"/>
      <c r="L857" s="67"/>
      <c r="M857" s="67"/>
      <c r="N857" s="67"/>
      <c r="O857" s="67"/>
      <c r="P857" s="67"/>
      <c r="Q857" s="67"/>
      <c r="R857" s="67"/>
      <c r="S857" s="67"/>
      <c r="T857" s="67"/>
      <c r="U857" s="67"/>
      <c r="V857" s="67"/>
      <c r="W857" s="67"/>
      <c r="X857" s="67"/>
      <c r="Y857" s="67"/>
      <c r="Z857" s="82"/>
      <c r="AA857" s="67"/>
      <c r="AB857" s="67"/>
      <c r="AC857" s="67"/>
      <c r="AD857" s="67"/>
      <c r="AE857" s="67"/>
      <c r="AF857" s="67"/>
      <c r="AG857" s="67"/>
      <c r="AH857" s="67"/>
      <c r="AI857" s="67"/>
      <c r="AJ857" s="67"/>
      <c r="AK857" s="67"/>
      <c r="AL857" s="67"/>
    </row>
    <row r="858" spans="1:38" ht="15.75" customHeight="1">
      <c r="A858" s="67"/>
      <c r="B858" s="67"/>
      <c r="C858" s="67"/>
      <c r="D858" s="67"/>
      <c r="E858" s="67"/>
      <c r="F858" s="67"/>
      <c r="G858" s="67"/>
      <c r="H858" s="67"/>
      <c r="I858" s="67"/>
      <c r="J858" s="82"/>
      <c r="K858" s="67"/>
      <c r="L858" s="67"/>
      <c r="M858" s="67"/>
      <c r="N858" s="67"/>
      <c r="O858" s="67"/>
      <c r="P858" s="67"/>
      <c r="Q858" s="67"/>
      <c r="R858" s="67"/>
      <c r="S858" s="67"/>
      <c r="T858" s="67"/>
      <c r="U858" s="67"/>
      <c r="V858" s="67"/>
      <c r="W858" s="67"/>
      <c r="X858" s="67"/>
      <c r="Y858" s="67"/>
      <c r="Z858" s="82"/>
      <c r="AA858" s="67"/>
      <c r="AB858" s="67"/>
      <c r="AC858" s="67"/>
      <c r="AD858" s="67"/>
      <c r="AE858" s="67"/>
      <c r="AF858" s="67"/>
      <c r="AG858" s="67"/>
      <c r="AH858" s="67"/>
      <c r="AI858" s="67"/>
      <c r="AJ858" s="67"/>
      <c r="AK858" s="67"/>
      <c r="AL858" s="67"/>
    </row>
    <row r="859" spans="1:38" ht="15.75" customHeight="1">
      <c r="A859" s="67"/>
      <c r="B859" s="67"/>
      <c r="C859" s="67"/>
      <c r="D859" s="67"/>
      <c r="E859" s="67"/>
      <c r="F859" s="67"/>
      <c r="G859" s="67"/>
      <c r="H859" s="67"/>
      <c r="I859" s="67"/>
      <c r="J859" s="82"/>
      <c r="K859" s="67"/>
      <c r="L859" s="67"/>
      <c r="M859" s="67"/>
      <c r="N859" s="67"/>
      <c r="O859" s="67"/>
      <c r="P859" s="67"/>
      <c r="Q859" s="67"/>
      <c r="R859" s="67"/>
      <c r="S859" s="67"/>
      <c r="T859" s="67"/>
      <c r="U859" s="67"/>
      <c r="V859" s="67"/>
      <c r="W859" s="67"/>
      <c r="X859" s="67"/>
      <c r="Y859" s="67"/>
      <c r="Z859" s="82"/>
      <c r="AA859" s="67"/>
      <c r="AB859" s="67"/>
      <c r="AC859" s="67"/>
      <c r="AD859" s="67"/>
      <c r="AE859" s="67"/>
      <c r="AF859" s="67"/>
      <c r="AG859" s="67"/>
      <c r="AH859" s="67"/>
      <c r="AI859" s="67"/>
      <c r="AJ859" s="67"/>
      <c r="AK859" s="67"/>
      <c r="AL859" s="67"/>
    </row>
    <row r="860" spans="1:38" ht="15.75" customHeight="1">
      <c r="A860" s="67"/>
      <c r="B860" s="67"/>
      <c r="C860" s="67"/>
      <c r="D860" s="67"/>
      <c r="E860" s="67"/>
      <c r="F860" s="67"/>
      <c r="G860" s="67"/>
      <c r="H860" s="67"/>
      <c r="I860" s="67"/>
      <c r="J860" s="82"/>
      <c r="K860" s="67"/>
      <c r="L860" s="67"/>
      <c r="M860" s="67"/>
      <c r="N860" s="67"/>
      <c r="O860" s="67"/>
      <c r="P860" s="67"/>
      <c r="Q860" s="67"/>
      <c r="R860" s="67"/>
      <c r="S860" s="67"/>
      <c r="T860" s="67"/>
      <c r="U860" s="67"/>
      <c r="V860" s="67"/>
      <c r="W860" s="67"/>
      <c r="X860" s="67"/>
      <c r="Y860" s="67"/>
      <c r="Z860" s="82"/>
      <c r="AA860" s="67"/>
      <c r="AB860" s="67"/>
      <c r="AC860" s="67"/>
      <c r="AD860" s="67"/>
      <c r="AE860" s="67"/>
      <c r="AF860" s="67"/>
      <c r="AG860" s="67"/>
      <c r="AH860" s="67"/>
      <c r="AI860" s="67"/>
      <c r="AJ860" s="67"/>
      <c r="AK860" s="67"/>
      <c r="AL860" s="67"/>
    </row>
    <row r="861" spans="1:38" ht="15.75" customHeight="1">
      <c r="A861" s="67"/>
      <c r="B861" s="67"/>
      <c r="C861" s="67"/>
      <c r="D861" s="67"/>
      <c r="E861" s="67"/>
      <c r="F861" s="67"/>
      <c r="G861" s="67"/>
      <c r="H861" s="67"/>
      <c r="I861" s="67"/>
      <c r="J861" s="82"/>
      <c r="K861" s="67"/>
      <c r="L861" s="67"/>
      <c r="M861" s="67"/>
      <c r="N861" s="67"/>
      <c r="O861" s="67"/>
      <c r="P861" s="67"/>
      <c r="Q861" s="67"/>
      <c r="R861" s="67"/>
      <c r="S861" s="67"/>
      <c r="T861" s="67"/>
      <c r="U861" s="67"/>
      <c r="V861" s="67"/>
      <c r="W861" s="67"/>
      <c r="X861" s="67"/>
      <c r="Y861" s="67"/>
      <c r="Z861" s="82"/>
      <c r="AA861" s="67"/>
      <c r="AB861" s="67"/>
      <c r="AC861" s="67"/>
      <c r="AD861" s="67"/>
      <c r="AE861" s="67"/>
      <c r="AF861" s="67"/>
      <c r="AG861" s="67"/>
      <c r="AH861" s="67"/>
      <c r="AI861" s="67"/>
      <c r="AJ861" s="67"/>
      <c r="AK861" s="67"/>
      <c r="AL861" s="67"/>
    </row>
    <row r="862" spans="1:38" ht="15.75" customHeight="1">
      <c r="A862" s="67"/>
      <c r="B862" s="67"/>
      <c r="C862" s="67"/>
      <c r="D862" s="67"/>
      <c r="E862" s="67"/>
      <c r="F862" s="67"/>
      <c r="G862" s="67"/>
      <c r="H862" s="67"/>
      <c r="I862" s="67"/>
      <c r="J862" s="82"/>
      <c r="K862" s="67"/>
      <c r="L862" s="67"/>
      <c r="M862" s="67"/>
      <c r="N862" s="67"/>
      <c r="O862" s="67"/>
      <c r="P862" s="67"/>
      <c r="Q862" s="67"/>
      <c r="R862" s="67"/>
      <c r="S862" s="67"/>
      <c r="T862" s="67"/>
      <c r="U862" s="67"/>
      <c r="V862" s="67"/>
      <c r="W862" s="67"/>
      <c r="X862" s="67"/>
      <c r="Y862" s="67"/>
      <c r="Z862" s="82"/>
      <c r="AA862" s="67"/>
      <c r="AB862" s="67"/>
      <c r="AC862" s="67"/>
      <c r="AD862" s="67"/>
      <c r="AE862" s="67"/>
      <c r="AF862" s="67"/>
      <c r="AG862" s="67"/>
      <c r="AH862" s="67"/>
      <c r="AI862" s="67"/>
      <c r="AJ862" s="67"/>
      <c r="AK862" s="67"/>
      <c r="AL862" s="67"/>
    </row>
    <row r="863" spans="1:38" ht="15.75" customHeight="1">
      <c r="A863" s="67"/>
      <c r="B863" s="67"/>
      <c r="C863" s="67"/>
      <c r="D863" s="67"/>
      <c r="E863" s="67"/>
      <c r="F863" s="67"/>
      <c r="G863" s="67"/>
      <c r="H863" s="67"/>
      <c r="I863" s="67"/>
      <c r="J863" s="82"/>
      <c r="K863" s="67"/>
      <c r="L863" s="67"/>
      <c r="M863" s="67"/>
      <c r="N863" s="67"/>
      <c r="O863" s="67"/>
      <c r="P863" s="67"/>
      <c r="Q863" s="67"/>
      <c r="R863" s="67"/>
      <c r="S863" s="67"/>
      <c r="T863" s="67"/>
      <c r="U863" s="67"/>
      <c r="V863" s="67"/>
      <c r="W863" s="67"/>
      <c r="X863" s="67"/>
      <c r="Y863" s="67"/>
      <c r="Z863" s="82"/>
      <c r="AA863" s="67"/>
      <c r="AB863" s="67"/>
      <c r="AC863" s="67"/>
      <c r="AD863" s="67"/>
      <c r="AE863" s="67"/>
      <c r="AF863" s="67"/>
      <c r="AG863" s="67"/>
      <c r="AH863" s="67"/>
      <c r="AI863" s="67"/>
      <c r="AJ863" s="67"/>
      <c r="AK863" s="67"/>
      <c r="AL863" s="67"/>
    </row>
    <row r="864" spans="1:38" ht="15.75" customHeight="1">
      <c r="A864" s="67"/>
      <c r="B864" s="67"/>
      <c r="C864" s="67"/>
      <c r="D864" s="67"/>
      <c r="E864" s="67"/>
      <c r="F864" s="67"/>
      <c r="G864" s="67"/>
      <c r="H864" s="67"/>
      <c r="I864" s="67"/>
      <c r="J864" s="82"/>
      <c r="K864" s="67"/>
      <c r="L864" s="67"/>
      <c r="M864" s="67"/>
      <c r="N864" s="67"/>
      <c r="O864" s="67"/>
      <c r="P864" s="67"/>
      <c r="Q864" s="67"/>
      <c r="R864" s="67"/>
      <c r="S864" s="67"/>
      <c r="T864" s="67"/>
      <c r="U864" s="67"/>
      <c r="V864" s="67"/>
      <c r="W864" s="67"/>
      <c r="X864" s="67"/>
      <c r="Y864" s="67"/>
      <c r="Z864" s="82"/>
      <c r="AA864" s="67"/>
      <c r="AB864" s="67"/>
      <c r="AC864" s="67"/>
      <c r="AD864" s="67"/>
      <c r="AE864" s="67"/>
      <c r="AF864" s="67"/>
      <c r="AG864" s="67"/>
      <c r="AH864" s="67"/>
      <c r="AI864" s="67"/>
      <c r="AJ864" s="67"/>
      <c r="AK864" s="67"/>
      <c r="AL864" s="67"/>
    </row>
    <row r="865" spans="1:38" ht="15.75" customHeight="1">
      <c r="A865" s="67"/>
      <c r="B865" s="67"/>
      <c r="C865" s="67"/>
      <c r="D865" s="67"/>
      <c r="E865" s="67"/>
      <c r="F865" s="67"/>
      <c r="G865" s="67"/>
      <c r="H865" s="67"/>
      <c r="I865" s="67"/>
      <c r="J865" s="82"/>
      <c r="K865" s="67"/>
      <c r="L865" s="67"/>
      <c r="M865" s="67"/>
      <c r="N865" s="67"/>
      <c r="O865" s="67"/>
      <c r="P865" s="67"/>
      <c r="Q865" s="67"/>
      <c r="R865" s="67"/>
      <c r="S865" s="67"/>
      <c r="T865" s="67"/>
      <c r="U865" s="67"/>
      <c r="V865" s="67"/>
      <c r="W865" s="67"/>
      <c r="X865" s="67"/>
      <c r="Y865" s="67"/>
      <c r="Z865" s="82"/>
      <c r="AA865" s="67"/>
      <c r="AB865" s="67"/>
      <c r="AC865" s="67"/>
      <c r="AD865" s="67"/>
      <c r="AE865" s="67"/>
      <c r="AF865" s="67"/>
      <c r="AG865" s="67"/>
      <c r="AH865" s="67"/>
      <c r="AI865" s="67"/>
      <c r="AJ865" s="67"/>
      <c r="AK865" s="67"/>
      <c r="AL865" s="67"/>
    </row>
    <row r="866" spans="1:38" ht="15.75" customHeight="1">
      <c r="A866" s="67"/>
      <c r="B866" s="67"/>
      <c r="C866" s="67"/>
      <c r="D866" s="67"/>
      <c r="E866" s="67"/>
      <c r="F866" s="67"/>
      <c r="G866" s="67"/>
      <c r="H866" s="67"/>
      <c r="I866" s="67"/>
      <c r="J866" s="82"/>
      <c r="K866" s="67"/>
      <c r="L866" s="67"/>
      <c r="M866" s="67"/>
      <c r="N866" s="67"/>
      <c r="O866" s="67"/>
      <c r="P866" s="67"/>
      <c r="Q866" s="67"/>
      <c r="R866" s="67"/>
      <c r="S866" s="67"/>
      <c r="T866" s="67"/>
      <c r="U866" s="67"/>
      <c r="V866" s="67"/>
      <c r="W866" s="67"/>
      <c r="X866" s="67"/>
      <c r="Y866" s="67"/>
      <c r="Z866" s="82"/>
      <c r="AA866" s="67"/>
      <c r="AB866" s="67"/>
      <c r="AC866" s="67"/>
      <c r="AD866" s="67"/>
      <c r="AE866" s="67"/>
      <c r="AF866" s="67"/>
      <c r="AG866" s="67"/>
      <c r="AH866" s="67"/>
      <c r="AI866" s="67"/>
      <c r="AJ866" s="67"/>
      <c r="AK866" s="67"/>
      <c r="AL866" s="67"/>
    </row>
    <row r="867" spans="1:38" ht="15.75" customHeight="1">
      <c r="A867" s="67"/>
      <c r="B867" s="67"/>
      <c r="C867" s="67"/>
      <c r="D867" s="67"/>
      <c r="E867" s="67"/>
      <c r="F867" s="67"/>
      <c r="G867" s="67"/>
      <c r="H867" s="67"/>
      <c r="I867" s="67"/>
      <c r="J867" s="82"/>
      <c r="K867" s="67"/>
      <c r="L867" s="67"/>
      <c r="M867" s="67"/>
      <c r="N867" s="67"/>
      <c r="O867" s="67"/>
      <c r="P867" s="67"/>
      <c r="Q867" s="67"/>
      <c r="R867" s="67"/>
      <c r="S867" s="67"/>
      <c r="T867" s="67"/>
      <c r="U867" s="67"/>
      <c r="V867" s="67"/>
      <c r="W867" s="67"/>
      <c r="X867" s="67"/>
      <c r="Y867" s="67"/>
      <c r="Z867" s="82"/>
      <c r="AA867" s="67"/>
      <c r="AB867" s="67"/>
      <c r="AC867" s="67"/>
      <c r="AD867" s="67"/>
      <c r="AE867" s="67"/>
      <c r="AF867" s="67"/>
      <c r="AG867" s="67"/>
      <c r="AH867" s="67"/>
      <c r="AI867" s="67"/>
      <c r="AJ867" s="67"/>
      <c r="AK867" s="67"/>
      <c r="AL867" s="67"/>
    </row>
    <row r="868" spans="1:38" ht="15.75" customHeight="1">
      <c r="A868" s="67"/>
      <c r="B868" s="67"/>
      <c r="C868" s="67"/>
      <c r="D868" s="67"/>
      <c r="E868" s="67"/>
      <c r="F868" s="67"/>
      <c r="G868" s="67"/>
      <c r="H868" s="67"/>
      <c r="I868" s="67"/>
      <c r="J868" s="82"/>
      <c r="K868" s="67"/>
      <c r="L868" s="67"/>
      <c r="M868" s="67"/>
      <c r="N868" s="67"/>
      <c r="O868" s="67"/>
      <c r="P868" s="67"/>
      <c r="Q868" s="67"/>
      <c r="R868" s="67"/>
      <c r="S868" s="67"/>
      <c r="T868" s="67"/>
      <c r="U868" s="67"/>
      <c r="V868" s="67"/>
      <c r="W868" s="67"/>
      <c r="X868" s="67"/>
      <c r="Y868" s="67"/>
      <c r="Z868" s="82"/>
      <c r="AA868" s="67"/>
      <c r="AB868" s="67"/>
      <c r="AC868" s="67"/>
      <c r="AD868" s="67"/>
      <c r="AE868" s="67"/>
      <c r="AF868" s="67"/>
      <c r="AG868" s="67"/>
      <c r="AH868" s="67"/>
      <c r="AI868" s="67"/>
      <c r="AJ868" s="67"/>
      <c r="AK868" s="67"/>
      <c r="AL868" s="67"/>
    </row>
    <row r="869" spans="1:38" ht="15.75" customHeight="1">
      <c r="A869" s="67"/>
      <c r="B869" s="67"/>
      <c r="C869" s="67"/>
      <c r="D869" s="67"/>
      <c r="E869" s="67"/>
      <c r="F869" s="67"/>
      <c r="G869" s="67"/>
      <c r="H869" s="67"/>
      <c r="I869" s="67"/>
      <c r="J869" s="82"/>
      <c r="K869" s="67"/>
      <c r="L869" s="67"/>
      <c r="M869" s="67"/>
      <c r="N869" s="67"/>
      <c r="O869" s="67"/>
      <c r="P869" s="67"/>
      <c r="Q869" s="67"/>
      <c r="R869" s="67"/>
      <c r="S869" s="67"/>
      <c r="T869" s="67"/>
      <c r="U869" s="67"/>
      <c r="V869" s="67"/>
      <c r="W869" s="67"/>
      <c r="X869" s="67"/>
      <c r="Y869" s="67"/>
      <c r="Z869" s="82"/>
      <c r="AA869" s="67"/>
      <c r="AB869" s="67"/>
      <c r="AC869" s="67"/>
      <c r="AD869" s="67"/>
      <c r="AE869" s="67"/>
      <c r="AF869" s="67"/>
      <c r="AG869" s="67"/>
      <c r="AH869" s="67"/>
      <c r="AI869" s="67"/>
      <c r="AJ869" s="67"/>
      <c r="AK869" s="67"/>
      <c r="AL869" s="67"/>
    </row>
    <row r="870" spans="1:38" ht="15.75" customHeight="1">
      <c r="A870" s="67"/>
      <c r="B870" s="67"/>
      <c r="C870" s="67"/>
      <c r="D870" s="67"/>
      <c r="E870" s="67"/>
      <c r="F870" s="67"/>
      <c r="G870" s="67"/>
      <c r="H870" s="67"/>
      <c r="I870" s="67"/>
      <c r="J870" s="82"/>
      <c r="K870" s="67"/>
      <c r="L870" s="67"/>
      <c r="M870" s="67"/>
      <c r="N870" s="67"/>
      <c r="O870" s="67"/>
      <c r="P870" s="67"/>
      <c r="Q870" s="67"/>
      <c r="R870" s="67"/>
      <c r="S870" s="67"/>
      <c r="T870" s="67"/>
      <c r="U870" s="67"/>
      <c r="V870" s="67"/>
      <c r="W870" s="67"/>
      <c r="X870" s="67"/>
      <c r="Y870" s="67"/>
      <c r="Z870" s="82"/>
      <c r="AA870" s="67"/>
      <c r="AB870" s="67"/>
      <c r="AC870" s="67"/>
      <c r="AD870" s="67"/>
      <c r="AE870" s="67"/>
      <c r="AF870" s="67"/>
      <c r="AG870" s="67"/>
      <c r="AH870" s="67"/>
      <c r="AI870" s="67"/>
      <c r="AJ870" s="67"/>
      <c r="AK870" s="67"/>
      <c r="AL870" s="67"/>
    </row>
    <row r="871" spans="1:38" ht="15.75" customHeight="1">
      <c r="A871" s="67"/>
      <c r="B871" s="67"/>
      <c r="C871" s="67"/>
      <c r="D871" s="67"/>
      <c r="E871" s="67"/>
      <c r="F871" s="67"/>
      <c r="G871" s="67"/>
      <c r="H871" s="67"/>
      <c r="I871" s="67"/>
      <c r="J871" s="82"/>
      <c r="K871" s="67"/>
      <c r="L871" s="67"/>
      <c r="M871" s="67"/>
      <c r="N871" s="67"/>
      <c r="O871" s="67"/>
      <c r="P871" s="67"/>
      <c r="Q871" s="67"/>
      <c r="R871" s="67"/>
      <c r="S871" s="67"/>
      <c r="T871" s="67"/>
      <c r="U871" s="67"/>
      <c r="V871" s="67"/>
      <c r="W871" s="67"/>
      <c r="X871" s="67"/>
      <c r="Y871" s="67"/>
      <c r="Z871" s="82"/>
      <c r="AA871" s="67"/>
      <c r="AB871" s="67"/>
      <c r="AC871" s="67"/>
      <c r="AD871" s="67"/>
      <c r="AE871" s="67"/>
      <c r="AF871" s="67"/>
      <c r="AG871" s="67"/>
      <c r="AH871" s="67"/>
      <c r="AI871" s="67"/>
      <c r="AJ871" s="67"/>
      <c r="AK871" s="67"/>
      <c r="AL871" s="67"/>
    </row>
    <row r="872" spans="1:38" ht="15.75" customHeight="1">
      <c r="A872" s="67"/>
      <c r="B872" s="67"/>
      <c r="C872" s="67"/>
      <c r="D872" s="67"/>
      <c r="E872" s="67"/>
      <c r="F872" s="67"/>
      <c r="G872" s="67"/>
      <c r="H872" s="67"/>
      <c r="I872" s="67"/>
      <c r="J872" s="82"/>
      <c r="K872" s="67"/>
      <c r="L872" s="67"/>
      <c r="M872" s="67"/>
      <c r="N872" s="67"/>
      <c r="O872" s="67"/>
      <c r="P872" s="67"/>
      <c r="Q872" s="67"/>
      <c r="R872" s="67"/>
      <c r="S872" s="67"/>
      <c r="T872" s="67"/>
      <c r="U872" s="67"/>
      <c r="V872" s="67"/>
      <c r="W872" s="67"/>
      <c r="X872" s="67"/>
      <c r="Y872" s="67"/>
      <c r="Z872" s="82"/>
      <c r="AA872" s="67"/>
      <c r="AB872" s="67"/>
      <c r="AC872" s="67"/>
      <c r="AD872" s="67"/>
      <c r="AE872" s="67"/>
      <c r="AF872" s="67"/>
      <c r="AG872" s="67"/>
      <c r="AH872" s="67"/>
      <c r="AI872" s="67"/>
      <c r="AJ872" s="67"/>
      <c r="AK872" s="67"/>
      <c r="AL872" s="67"/>
    </row>
    <row r="873" spans="1:38" ht="15.75" customHeight="1">
      <c r="A873" s="67"/>
      <c r="B873" s="67"/>
      <c r="C873" s="67"/>
      <c r="D873" s="67"/>
      <c r="E873" s="67"/>
      <c r="F873" s="67"/>
      <c r="G873" s="67"/>
      <c r="H873" s="67"/>
      <c r="I873" s="67"/>
      <c r="J873" s="82"/>
      <c r="K873" s="67"/>
      <c r="L873" s="67"/>
      <c r="M873" s="67"/>
      <c r="N873" s="67"/>
      <c r="O873" s="67"/>
      <c r="P873" s="67"/>
      <c r="Q873" s="67"/>
      <c r="R873" s="67"/>
      <c r="S873" s="67"/>
      <c r="T873" s="67"/>
      <c r="U873" s="67"/>
      <c r="V873" s="67"/>
      <c r="W873" s="67"/>
      <c r="X873" s="67"/>
      <c r="Y873" s="67"/>
      <c r="Z873" s="82"/>
      <c r="AA873" s="67"/>
      <c r="AB873" s="67"/>
      <c r="AC873" s="67"/>
      <c r="AD873" s="67"/>
      <c r="AE873" s="67"/>
      <c r="AF873" s="67"/>
      <c r="AG873" s="67"/>
      <c r="AH873" s="67"/>
      <c r="AI873" s="67"/>
      <c r="AJ873" s="67"/>
      <c r="AK873" s="67"/>
      <c r="AL873" s="67"/>
    </row>
    <row r="874" spans="1:38" ht="15.75" customHeight="1">
      <c r="A874" s="67"/>
      <c r="B874" s="67"/>
      <c r="C874" s="67"/>
      <c r="D874" s="67"/>
      <c r="E874" s="67"/>
      <c r="F874" s="67"/>
      <c r="G874" s="67"/>
      <c r="H874" s="67"/>
      <c r="I874" s="67"/>
      <c r="J874" s="82"/>
      <c r="K874" s="67"/>
      <c r="L874" s="67"/>
      <c r="M874" s="67"/>
      <c r="N874" s="67"/>
      <c r="O874" s="67"/>
      <c r="P874" s="67"/>
      <c r="Q874" s="67"/>
      <c r="R874" s="67"/>
      <c r="S874" s="67"/>
      <c r="T874" s="67"/>
      <c r="U874" s="67"/>
      <c r="V874" s="67"/>
      <c r="W874" s="67"/>
      <c r="X874" s="67"/>
      <c r="Y874" s="67"/>
      <c r="Z874" s="82"/>
      <c r="AA874" s="67"/>
      <c r="AB874" s="67"/>
      <c r="AC874" s="67"/>
      <c r="AD874" s="67"/>
      <c r="AE874" s="67"/>
      <c r="AF874" s="67"/>
      <c r="AG874" s="67"/>
      <c r="AH874" s="67"/>
      <c r="AI874" s="67"/>
      <c r="AJ874" s="67"/>
      <c r="AK874" s="67"/>
      <c r="AL874" s="67"/>
    </row>
    <row r="875" spans="1:38" ht="15.75" customHeight="1">
      <c r="A875" s="67"/>
      <c r="B875" s="67"/>
      <c r="C875" s="67"/>
      <c r="D875" s="67"/>
      <c r="E875" s="67"/>
      <c r="F875" s="67"/>
      <c r="G875" s="67"/>
      <c r="H875" s="67"/>
      <c r="I875" s="67"/>
      <c r="J875" s="82"/>
      <c r="K875" s="67"/>
      <c r="L875" s="67"/>
      <c r="M875" s="67"/>
      <c r="N875" s="67"/>
      <c r="O875" s="67"/>
      <c r="P875" s="67"/>
      <c r="Q875" s="67"/>
      <c r="R875" s="67"/>
      <c r="S875" s="67"/>
      <c r="T875" s="67"/>
      <c r="U875" s="67"/>
      <c r="V875" s="67"/>
      <c r="W875" s="67"/>
      <c r="X875" s="67"/>
      <c r="Y875" s="67"/>
      <c r="Z875" s="82"/>
      <c r="AA875" s="67"/>
      <c r="AB875" s="67"/>
      <c r="AC875" s="67"/>
      <c r="AD875" s="67"/>
      <c r="AE875" s="67"/>
      <c r="AF875" s="67"/>
      <c r="AG875" s="67"/>
      <c r="AH875" s="67"/>
      <c r="AI875" s="67"/>
      <c r="AJ875" s="67"/>
      <c r="AK875" s="67"/>
      <c r="AL875" s="67"/>
    </row>
    <row r="876" spans="1:38" ht="15.75" customHeight="1">
      <c r="A876" s="67"/>
      <c r="B876" s="67"/>
      <c r="C876" s="67"/>
      <c r="D876" s="67"/>
      <c r="E876" s="67"/>
      <c r="F876" s="67"/>
      <c r="G876" s="67"/>
      <c r="H876" s="67"/>
      <c r="I876" s="67"/>
      <c r="J876" s="82"/>
      <c r="K876" s="67"/>
      <c r="L876" s="67"/>
      <c r="M876" s="67"/>
      <c r="N876" s="67"/>
      <c r="O876" s="67"/>
      <c r="P876" s="67"/>
      <c r="Q876" s="67"/>
      <c r="R876" s="67"/>
      <c r="S876" s="67"/>
      <c r="T876" s="67"/>
      <c r="U876" s="67"/>
      <c r="V876" s="67"/>
      <c r="W876" s="67"/>
      <c r="X876" s="67"/>
      <c r="Y876" s="67"/>
      <c r="Z876" s="82"/>
      <c r="AA876" s="67"/>
      <c r="AB876" s="67"/>
      <c r="AC876" s="67"/>
      <c r="AD876" s="67"/>
      <c r="AE876" s="67"/>
      <c r="AF876" s="67"/>
      <c r="AG876" s="67"/>
      <c r="AH876" s="67"/>
      <c r="AI876" s="67"/>
      <c r="AJ876" s="67"/>
      <c r="AK876" s="67"/>
      <c r="AL876" s="67"/>
    </row>
    <row r="877" spans="1:38" ht="15.75" customHeight="1">
      <c r="A877" s="67"/>
      <c r="B877" s="67"/>
      <c r="C877" s="67"/>
      <c r="D877" s="67"/>
      <c r="E877" s="67"/>
      <c r="F877" s="67"/>
      <c r="G877" s="67"/>
      <c r="H877" s="67"/>
      <c r="I877" s="67"/>
      <c r="J877" s="82"/>
      <c r="K877" s="67"/>
      <c r="L877" s="67"/>
      <c r="M877" s="67"/>
      <c r="N877" s="67"/>
      <c r="O877" s="67"/>
      <c r="P877" s="67"/>
      <c r="Q877" s="67"/>
      <c r="R877" s="67"/>
      <c r="S877" s="67"/>
      <c r="T877" s="67"/>
      <c r="U877" s="67"/>
      <c r="V877" s="67"/>
      <c r="W877" s="67"/>
      <c r="X877" s="67"/>
      <c r="Y877" s="67"/>
      <c r="Z877" s="82"/>
      <c r="AA877" s="67"/>
      <c r="AB877" s="67"/>
      <c r="AC877" s="67"/>
      <c r="AD877" s="67"/>
      <c r="AE877" s="67"/>
      <c r="AF877" s="67"/>
      <c r="AG877" s="67"/>
      <c r="AH877" s="67"/>
      <c r="AI877" s="67"/>
      <c r="AJ877" s="67"/>
      <c r="AK877" s="67"/>
      <c r="AL877" s="67"/>
    </row>
    <row r="878" spans="1:38" ht="15.75" customHeight="1">
      <c r="A878" s="67"/>
      <c r="B878" s="67"/>
      <c r="C878" s="67"/>
      <c r="D878" s="67"/>
      <c r="E878" s="67"/>
      <c r="F878" s="67"/>
      <c r="G878" s="67"/>
      <c r="H878" s="67"/>
      <c r="I878" s="67"/>
      <c r="J878" s="82"/>
      <c r="K878" s="67"/>
      <c r="L878" s="67"/>
      <c r="M878" s="67"/>
      <c r="N878" s="67"/>
      <c r="O878" s="67"/>
      <c r="P878" s="67"/>
      <c r="Q878" s="67"/>
      <c r="R878" s="67"/>
      <c r="S878" s="67"/>
      <c r="T878" s="67"/>
      <c r="U878" s="67"/>
      <c r="V878" s="67"/>
      <c r="W878" s="67"/>
      <c r="X878" s="67"/>
      <c r="Y878" s="67"/>
      <c r="Z878" s="82"/>
      <c r="AA878" s="67"/>
      <c r="AB878" s="67"/>
      <c r="AC878" s="67"/>
      <c r="AD878" s="67"/>
      <c r="AE878" s="67"/>
      <c r="AF878" s="67"/>
      <c r="AG878" s="67"/>
      <c r="AH878" s="67"/>
      <c r="AI878" s="67"/>
      <c r="AJ878" s="67"/>
      <c r="AK878" s="67"/>
      <c r="AL878" s="67"/>
    </row>
    <row r="879" spans="1:38" ht="15.75" customHeight="1">
      <c r="A879" s="67"/>
      <c r="B879" s="67"/>
      <c r="C879" s="67"/>
      <c r="D879" s="67"/>
      <c r="E879" s="67"/>
      <c r="F879" s="67"/>
      <c r="G879" s="67"/>
      <c r="H879" s="67"/>
      <c r="I879" s="67"/>
      <c r="J879" s="82"/>
      <c r="K879" s="67"/>
      <c r="L879" s="67"/>
      <c r="M879" s="67"/>
      <c r="N879" s="67"/>
      <c r="O879" s="67"/>
      <c r="P879" s="67"/>
      <c r="Q879" s="67"/>
      <c r="R879" s="67"/>
      <c r="S879" s="67"/>
      <c r="T879" s="67"/>
      <c r="U879" s="67"/>
      <c r="V879" s="67"/>
      <c r="W879" s="67"/>
      <c r="X879" s="67"/>
      <c r="Y879" s="67"/>
      <c r="Z879" s="82"/>
      <c r="AA879" s="67"/>
      <c r="AB879" s="67"/>
      <c r="AC879" s="67"/>
      <c r="AD879" s="67"/>
      <c r="AE879" s="67"/>
      <c r="AF879" s="67"/>
      <c r="AG879" s="67"/>
      <c r="AH879" s="67"/>
      <c r="AI879" s="67"/>
      <c r="AJ879" s="67"/>
      <c r="AK879" s="67"/>
      <c r="AL879" s="67"/>
    </row>
    <row r="880" spans="1:38" ht="15.75" customHeight="1">
      <c r="A880" s="67"/>
      <c r="B880" s="67"/>
      <c r="C880" s="67"/>
      <c r="D880" s="67"/>
      <c r="E880" s="67"/>
      <c r="F880" s="67"/>
      <c r="G880" s="67"/>
      <c r="H880" s="67"/>
      <c r="I880" s="67"/>
      <c r="J880" s="82"/>
      <c r="K880" s="67"/>
      <c r="L880" s="67"/>
      <c r="M880" s="67"/>
      <c r="N880" s="67"/>
      <c r="O880" s="67"/>
      <c r="P880" s="67"/>
      <c r="Q880" s="67"/>
      <c r="R880" s="67"/>
      <c r="S880" s="67"/>
      <c r="T880" s="67"/>
      <c r="U880" s="67"/>
      <c r="V880" s="67"/>
      <c r="W880" s="67"/>
      <c r="X880" s="67"/>
      <c r="Y880" s="67"/>
      <c r="Z880" s="82"/>
      <c r="AA880" s="67"/>
      <c r="AB880" s="67"/>
      <c r="AC880" s="67"/>
      <c r="AD880" s="67"/>
      <c r="AE880" s="67"/>
      <c r="AF880" s="67"/>
      <c r="AG880" s="67"/>
      <c r="AH880" s="67"/>
      <c r="AI880" s="67"/>
      <c r="AJ880" s="67"/>
      <c r="AK880" s="67"/>
      <c r="AL880" s="67"/>
    </row>
    <row r="881" spans="1:38" ht="15.75" customHeight="1">
      <c r="A881" s="67"/>
      <c r="B881" s="67"/>
      <c r="C881" s="67"/>
      <c r="D881" s="67"/>
      <c r="E881" s="67"/>
      <c r="F881" s="67"/>
      <c r="G881" s="67"/>
      <c r="H881" s="67"/>
      <c r="I881" s="67"/>
      <c r="J881" s="82"/>
      <c r="K881" s="67"/>
      <c r="L881" s="67"/>
      <c r="M881" s="67"/>
      <c r="N881" s="67"/>
      <c r="O881" s="67"/>
      <c r="P881" s="67"/>
      <c r="Q881" s="67"/>
      <c r="R881" s="67"/>
      <c r="S881" s="67"/>
      <c r="T881" s="67"/>
      <c r="U881" s="67"/>
      <c r="V881" s="67"/>
      <c r="W881" s="67"/>
      <c r="X881" s="67"/>
      <c r="Y881" s="67"/>
      <c r="Z881" s="82"/>
      <c r="AA881" s="67"/>
      <c r="AB881" s="67"/>
      <c r="AC881" s="67"/>
      <c r="AD881" s="67"/>
      <c r="AE881" s="67"/>
      <c r="AF881" s="67"/>
      <c r="AG881" s="67"/>
      <c r="AH881" s="67"/>
      <c r="AI881" s="67"/>
      <c r="AJ881" s="67"/>
      <c r="AK881" s="67"/>
      <c r="AL881" s="67"/>
    </row>
    <row r="882" spans="1:38" ht="15.75" customHeight="1">
      <c r="A882" s="67"/>
      <c r="B882" s="67"/>
      <c r="C882" s="67"/>
      <c r="D882" s="67"/>
      <c r="E882" s="67"/>
      <c r="F882" s="67"/>
      <c r="G882" s="67"/>
      <c r="H882" s="67"/>
      <c r="I882" s="67"/>
      <c r="J882" s="82"/>
      <c r="K882" s="67"/>
      <c r="L882" s="67"/>
      <c r="M882" s="67"/>
      <c r="N882" s="67"/>
      <c r="O882" s="67"/>
      <c r="P882" s="67"/>
      <c r="Q882" s="67"/>
      <c r="R882" s="67"/>
      <c r="S882" s="67"/>
      <c r="T882" s="67"/>
      <c r="U882" s="67"/>
      <c r="V882" s="67"/>
      <c r="W882" s="67"/>
      <c r="X882" s="67"/>
      <c r="Y882" s="67"/>
      <c r="Z882" s="82"/>
      <c r="AA882" s="67"/>
      <c r="AB882" s="67"/>
      <c r="AC882" s="67"/>
      <c r="AD882" s="67"/>
      <c r="AE882" s="67"/>
      <c r="AF882" s="67"/>
      <c r="AG882" s="67"/>
      <c r="AH882" s="67"/>
      <c r="AI882" s="67"/>
      <c r="AJ882" s="67"/>
      <c r="AK882" s="67"/>
      <c r="AL882" s="67"/>
    </row>
    <row r="883" spans="1:38" ht="15.75" customHeight="1">
      <c r="A883" s="67"/>
      <c r="B883" s="67"/>
      <c r="C883" s="67"/>
      <c r="D883" s="67"/>
      <c r="E883" s="67"/>
      <c r="F883" s="67"/>
      <c r="G883" s="67"/>
      <c r="H883" s="67"/>
      <c r="I883" s="67"/>
      <c r="J883" s="82"/>
      <c r="K883" s="67"/>
      <c r="L883" s="67"/>
      <c r="M883" s="67"/>
      <c r="N883" s="67"/>
      <c r="O883" s="67"/>
      <c r="P883" s="67"/>
      <c r="Q883" s="67"/>
      <c r="R883" s="67"/>
      <c r="S883" s="67"/>
      <c r="T883" s="67"/>
      <c r="U883" s="67"/>
      <c r="V883" s="67"/>
      <c r="W883" s="67"/>
      <c r="X883" s="67"/>
      <c r="Y883" s="67"/>
      <c r="Z883" s="82"/>
      <c r="AA883" s="67"/>
      <c r="AB883" s="67"/>
      <c r="AC883" s="67"/>
      <c r="AD883" s="67"/>
      <c r="AE883" s="67"/>
      <c r="AF883" s="67"/>
      <c r="AG883" s="67"/>
      <c r="AH883" s="67"/>
      <c r="AI883" s="67"/>
      <c r="AJ883" s="67"/>
      <c r="AK883" s="67"/>
      <c r="AL883" s="67"/>
    </row>
    <row r="884" spans="1:38" ht="15.75" customHeight="1">
      <c r="A884" s="67"/>
      <c r="B884" s="67"/>
      <c r="C884" s="67"/>
      <c r="D884" s="67"/>
      <c r="E884" s="67"/>
      <c r="F884" s="67"/>
      <c r="G884" s="67"/>
      <c r="H884" s="67"/>
      <c r="I884" s="67"/>
      <c r="J884" s="82"/>
      <c r="K884" s="67"/>
      <c r="L884" s="67"/>
      <c r="M884" s="67"/>
      <c r="N884" s="67"/>
      <c r="O884" s="67"/>
      <c r="P884" s="67"/>
      <c r="Q884" s="67"/>
      <c r="R884" s="67"/>
      <c r="S884" s="67"/>
      <c r="T884" s="67"/>
      <c r="U884" s="67"/>
      <c r="V884" s="67"/>
      <c r="W884" s="67"/>
      <c r="X884" s="67"/>
      <c r="Y884" s="67"/>
      <c r="Z884" s="82"/>
      <c r="AA884" s="67"/>
      <c r="AB884" s="67"/>
      <c r="AC884" s="67"/>
      <c r="AD884" s="67"/>
      <c r="AE884" s="67"/>
      <c r="AF884" s="67"/>
      <c r="AG884" s="67"/>
      <c r="AH884" s="67"/>
      <c r="AI884" s="67"/>
      <c r="AJ884" s="67"/>
      <c r="AK884" s="67"/>
      <c r="AL884" s="67"/>
    </row>
    <row r="885" spans="1:38" ht="15.75" customHeight="1">
      <c r="A885" s="67"/>
      <c r="B885" s="67"/>
      <c r="C885" s="67"/>
      <c r="D885" s="67"/>
      <c r="E885" s="67"/>
      <c r="F885" s="67"/>
      <c r="G885" s="67"/>
      <c r="H885" s="67"/>
      <c r="I885" s="67"/>
      <c r="J885" s="82"/>
      <c r="K885" s="67"/>
      <c r="L885" s="67"/>
      <c r="M885" s="67"/>
      <c r="N885" s="67"/>
      <c r="O885" s="67"/>
      <c r="P885" s="67"/>
      <c r="Q885" s="67"/>
      <c r="R885" s="67"/>
      <c r="S885" s="67"/>
      <c r="T885" s="67"/>
      <c r="U885" s="67"/>
      <c r="V885" s="67"/>
      <c r="W885" s="67"/>
      <c r="X885" s="67"/>
      <c r="Y885" s="67"/>
      <c r="Z885" s="82"/>
      <c r="AA885" s="67"/>
      <c r="AB885" s="67"/>
      <c r="AC885" s="67"/>
      <c r="AD885" s="67"/>
      <c r="AE885" s="67"/>
      <c r="AF885" s="67"/>
      <c r="AG885" s="67"/>
      <c r="AH885" s="67"/>
      <c r="AI885" s="67"/>
      <c r="AJ885" s="67"/>
      <c r="AK885" s="67"/>
      <c r="AL885" s="67"/>
    </row>
    <row r="886" spans="1:38" ht="15.75" customHeight="1">
      <c r="A886" s="67"/>
      <c r="B886" s="67"/>
      <c r="C886" s="67"/>
      <c r="D886" s="67"/>
      <c r="E886" s="67"/>
      <c r="F886" s="67"/>
      <c r="G886" s="67"/>
      <c r="H886" s="67"/>
      <c r="I886" s="67"/>
      <c r="J886" s="82"/>
      <c r="K886" s="67"/>
      <c r="L886" s="67"/>
      <c r="M886" s="67"/>
      <c r="N886" s="67"/>
      <c r="O886" s="67"/>
      <c r="P886" s="67"/>
      <c r="Q886" s="67"/>
      <c r="R886" s="67"/>
      <c r="S886" s="67"/>
      <c r="T886" s="67"/>
      <c r="U886" s="67"/>
      <c r="V886" s="67"/>
      <c r="W886" s="67"/>
      <c r="X886" s="67"/>
      <c r="Y886" s="67"/>
      <c r="Z886" s="82"/>
      <c r="AA886" s="67"/>
      <c r="AB886" s="67"/>
      <c r="AC886" s="67"/>
      <c r="AD886" s="67"/>
      <c r="AE886" s="67"/>
      <c r="AF886" s="67"/>
      <c r="AG886" s="67"/>
      <c r="AH886" s="67"/>
      <c r="AI886" s="67"/>
      <c r="AJ886" s="67"/>
      <c r="AK886" s="67"/>
      <c r="AL886" s="67"/>
    </row>
    <row r="887" spans="1:38" ht="15.75" customHeight="1">
      <c r="A887" s="67"/>
      <c r="B887" s="67"/>
      <c r="C887" s="67"/>
      <c r="D887" s="67"/>
      <c r="E887" s="67"/>
      <c r="F887" s="67"/>
      <c r="G887" s="67"/>
      <c r="H887" s="67"/>
      <c r="I887" s="67"/>
      <c r="J887" s="82"/>
      <c r="K887" s="67"/>
      <c r="L887" s="67"/>
      <c r="M887" s="67"/>
      <c r="N887" s="67"/>
      <c r="O887" s="67"/>
      <c r="P887" s="67"/>
      <c r="Q887" s="67"/>
      <c r="R887" s="67"/>
      <c r="S887" s="67"/>
      <c r="T887" s="67"/>
      <c r="U887" s="67"/>
      <c r="V887" s="67"/>
      <c r="W887" s="67"/>
      <c r="X887" s="67"/>
      <c r="Y887" s="67"/>
      <c r="Z887" s="82"/>
      <c r="AA887" s="67"/>
      <c r="AB887" s="67"/>
      <c r="AC887" s="67"/>
      <c r="AD887" s="67"/>
      <c r="AE887" s="67"/>
      <c r="AF887" s="67"/>
      <c r="AG887" s="67"/>
      <c r="AH887" s="67"/>
      <c r="AI887" s="67"/>
      <c r="AJ887" s="67"/>
      <c r="AK887" s="67"/>
      <c r="AL887" s="67"/>
    </row>
    <row r="888" spans="1:38" ht="15.75" customHeight="1">
      <c r="A888" s="67"/>
      <c r="B888" s="67"/>
      <c r="C888" s="67"/>
      <c r="D888" s="67"/>
      <c r="E888" s="67"/>
      <c r="F888" s="67"/>
      <c r="G888" s="67"/>
      <c r="H888" s="67"/>
      <c r="I888" s="67"/>
      <c r="J888" s="82"/>
      <c r="K888" s="67"/>
      <c r="L888" s="67"/>
      <c r="M888" s="67"/>
      <c r="N888" s="67"/>
      <c r="O888" s="67"/>
      <c r="P888" s="67"/>
      <c r="Q888" s="67"/>
      <c r="R888" s="67"/>
      <c r="S888" s="67"/>
      <c r="T888" s="67"/>
      <c r="U888" s="67"/>
      <c r="V888" s="67"/>
      <c r="W888" s="67"/>
      <c r="X888" s="67"/>
      <c r="Y888" s="67"/>
      <c r="Z888" s="82"/>
      <c r="AA888" s="67"/>
      <c r="AB888" s="67"/>
      <c r="AC888" s="67"/>
      <c r="AD888" s="67"/>
      <c r="AE888" s="67"/>
      <c r="AF888" s="67"/>
      <c r="AG888" s="67"/>
      <c r="AH888" s="67"/>
      <c r="AI888" s="67"/>
      <c r="AJ888" s="67"/>
      <c r="AK888" s="67"/>
      <c r="AL888" s="67"/>
    </row>
    <row r="889" spans="1:38" ht="15.75" customHeight="1">
      <c r="A889" s="67"/>
      <c r="B889" s="67"/>
      <c r="C889" s="67"/>
      <c r="D889" s="67"/>
      <c r="E889" s="67"/>
      <c r="F889" s="67"/>
      <c r="G889" s="67"/>
      <c r="H889" s="67"/>
      <c r="I889" s="67"/>
      <c r="J889" s="82"/>
      <c r="K889" s="67"/>
      <c r="L889" s="67"/>
      <c r="M889" s="67"/>
      <c r="N889" s="67"/>
      <c r="O889" s="67"/>
      <c r="P889" s="67"/>
      <c r="Q889" s="67"/>
      <c r="R889" s="67"/>
      <c r="S889" s="67"/>
      <c r="T889" s="67"/>
      <c r="U889" s="67"/>
      <c r="V889" s="67"/>
      <c r="W889" s="67"/>
      <c r="X889" s="67"/>
      <c r="Y889" s="67"/>
      <c r="Z889" s="82"/>
      <c r="AA889" s="67"/>
      <c r="AB889" s="67"/>
      <c r="AC889" s="67"/>
      <c r="AD889" s="67"/>
      <c r="AE889" s="67"/>
      <c r="AF889" s="67"/>
      <c r="AG889" s="67"/>
      <c r="AH889" s="67"/>
      <c r="AI889" s="67"/>
      <c r="AJ889" s="67"/>
      <c r="AK889" s="67"/>
      <c r="AL889" s="67"/>
    </row>
    <row r="890" spans="1:38" ht="15.75" customHeight="1">
      <c r="A890" s="67"/>
      <c r="B890" s="67"/>
      <c r="C890" s="67"/>
      <c r="D890" s="67"/>
      <c r="E890" s="67"/>
      <c r="F890" s="67"/>
      <c r="G890" s="67"/>
      <c r="H890" s="67"/>
      <c r="I890" s="67"/>
      <c r="J890" s="82"/>
      <c r="K890" s="67"/>
      <c r="L890" s="67"/>
      <c r="M890" s="67"/>
      <c r="N890" s="67"/>
      <c r="O890" s="67"/>
      <c r="P890" s="67"/>
      <c r="Q890" s="67"/>
      <c r="R890" s="67"/>
      <c r="S890" s="67"/>
      <c r="T890" s="67"/>
      <c r="U890" s="67"/>
      <c r="V890" s="67"/>
      <c r="W890" s="67"/>
      <c r="X890" s="67"/>
      <c r="Y890" s="67"/>
      <c r="Z890" s="82"/>
      <c r="AA890" s="67"/>
      <c r="AB890" s="67"/>
      <c r="AC890" s="67"/>
      <c r="AD890" s="67"/>
      <c r="AE890" s="67"/>
      <c r="AF890" s="67"/>
      <c r="AG890" s="67"/>
      <c r="AH890" s="67"/>
      <c r="AI890" s="67"/>
      <c r="AJ890" s="67"/>
      <c r="AK890" s="67"/>
      <c r="AL890" s="67"/>
    </row>
    <row r="891" spans="1:38" ht="15.75" customHeight="1">
      <c r="A891" s="67"/>
      <c r="B891" s="67"/>
      <c r="C891" s="67"/>
      <c r="D891" s="67"/>
      <c r="E891" s="67"/>
      <c r="F891" s="67"/>
      <c r="G891" s="67"/>
      <c r="H891" s="67"/>
      <c r="I891" s="67"/>
      <c r="J891" s="82"/>
      <c r="K891" s="67"/>
      <c r="L891" s="67"/>
      <c r="M891" s="67"/>
      <c r="N891" s="67"/>
      <c r="O891" s="67"/>
      <c r="P891" s="67"/>
      <c r="Q891" s="67"/>
      <c r="R891" s="67"/>
      <c r="S891" s="67"/>
      <c r="T891" s="67"/>
      <c r="U891" s="67"/>
      <c r="V891" s="67"/>
      <c r="W891" s="67"/>
      <c r="X891" s="67"/>
      <c r="Y891" s="67"/>
      <c r="Z891" s="82"/>
      <c r="AA891" s="67"/>
      <c r="AB891" s="67"/>
      <c r="AC891" s="67"/>
      <c r="AD891" s="67"/>
      <c r="AE891" s="67"/>
      <c r="AF891" s="67"/>
      <c r="AG891" s="67"/>
      <c r="AH891" s="67"/>
      <c r="AI891" s="67"/>
      <c r="AJ891" s="67"/>
      <c r="AK891" s="67"/>
      <c r="AL891" s="67"/>
    </row>
    <row r="892" spans="1:38" ht="15.75" customHeight="1">
      <c r="A892" s="67"/>
      <c r="B892" s="67"/>
      <c r="C892" s="67"/>
      <c r="D892" s="67"/>
      <c r="E892" s="67"/>
      <c r="F892" s="67"/>
      <c r="G892" s="67"/>
      <c r="H892" s="67"/>
      <c r="I892" s="67"/>
      <c r="J892" s="82"/>
      <c r="K892" s="67"/>
      <c r="L892" s="67"/>
      <c r="M892" s="67"/>
      <c r="N892" s="67"/>
      <c r="O892" s="67"/>
      <c r="P892" s="67"/>
      <c r="Q892" s="67"/>
      <c r="R892" s="67"/>
      <c r="S892" s="67"/>
      <c r="T892" s="67"/>
      <c r="U892" s="67"/>
      <c r="V892" s="67"/>
      <c r="W892" s="67"/>
      <c r="X892" s="67"/>
      <c r="Y892" s="67"/>
      <c r="Z892" s="82"/>
      <c r="AA892" s="67"/>
      <c r="AB892" s="67"/>
      <c r="AC892" s="67"/>
      <c r="AD892" s="67"/>
      <c r="AE892" s="67"/>
      <c r="AF892" s="67"/>
      <c r="AG892" s="67"/>
      <c r="AH892" s="67"/>
      <c r="AI892" s="67"/>
      <c r="AJ892" s="67"/>
      <c r="AK892" s="67"/>
      <c r="AL892" s="67"/>
    </row>
    <row r="893" spans="1:38" ht="15.75" customHeight="1">
      <c r="A893" s="67"/>
      <c r="B893" s="67"/>
      <c r="C893" s="67"/>
      <c r="D893" s="67"/>
      <c r="E893" s="67"/>
      <c r="F893" s="67"/>
      <c r="G893" s="67"/>
      <c r="H893" s="67"/>
      <c r="I893" s="67"/>
      <c r="J893" s="82"/>
      <c r="K893" s="67"/>
      <c r="L893" s="67"/>
      <c r="M893" s="67"/>
      <c r="N893" s="67"/>
      <c r="O893" s="67"/>
      <c r="P893" s="67"/>
      <c r="Q893" s="67"/>
      <c r="R893" s="67"/>
      <c r="S893" s="67"/>
      <c r="T893" s="67"/>
      <c r="U893" s="67"/>
      <c r="V893" s="67"/>
      <c r="W893" s="67"/>
      <c r="X893" s="67"/>
      <c r="Y893" s="67"/>
      <c r="Z893" s="82"/>
      <c r="AA893" s="67"/>
      <c r="AB893" s="67"/>
      <c r="AC893" s="67"/>
      <c r="AD893" s="67"/>
      <c r="AE893" s="67"/>
      <c r="AF893" s="67"/>
      <c r="AG893" s="67"/>
      <c r="AH893" s="67"/>
      <c r="AI893" s="67"/>
      <c r="AJ893" s="67"/>
      <c r="AK893" s="67"/>
      <c r="AL893" s="67"/>
    </row>
    <row r="894" spans="1:38" ht="15.75" customHeight="1">
      <c r="A894" s="67"/>
      <c r="B894" s="67"/>
      <c r="C894" s="67"/>
      <c r="D894" s="67"/>
      <c r="E894" s="67"/>
      <c r="F894" s="67"/>
      <c r="G894" s="67"/>
      <c r="H894" s="67"/>
      <c r="I894" s="67"/>
      <c r="J894" s="82"/>
      <c r="K894" s="67"/>
      <c r="L894" s="67"/>
      <c r="M894" s="67"/>
      <c r="N894" s="67"/>
      <c r="O894" s="67"/>
      <c r="P894" s="67"/>
      <c r="Q894" s="67"/>
      <c r="R894" s="67"/>
      <c r="S894" s="67"/>
      <c r="T894" s="67"/>
      <c r="U894" s="67"/>
      <c r="V894" s="67"/>
      <c r="W894" s="67"/>
      <c r="X894" s="67"/>
      <c r="Y894" s="67"/>
      <c r="Z894" s="82"/>
      <c r="AA894" s="67"/>
      <c r="AB894" s="67"/>
      <c r="AC894" s="67"/>
      <c r="AD894" s="67"/>
      <c r="AE894" s="67"/>
      <c r="AF894" s="67"/>
      <c r="AG894" s="67"/>
      <c r="AH894" s="67"/>
      <c r="AI894" s="67"/>
      <c r="AJ894" s="67"/>
      <c r="AK894" s="67"/>
      <c r="AL894" s="67"/>
    </row>
    <row r="895" spans="1:38" ht="15.75" customHeight="1">
      <c r="A895" s="67"/>
      <c r="B895" s="67"/>
      <c r="C895" s="67"/>
      <c r="D895" s="67"/>
      <c r="E895" s="67"/>
      <c r="F895" s="67"/>
      <c r="G895" s="67"/>
      <c r="H895" s="67"/>
      <c r="I895" s="67"/>
      <c r="J895" s="82"/>
      <c r="K895" s="67"/>
      <c r="L895" s="67"/>
      <c r="M895" s="67"/>
      <c r="N895" s="67"/>
      <c r="O895" s="67"/>
      <c r="P895" s="67"/>
      <c r="Q895" s="67"/>
      <c r="R895" s="67"/>
      <c r="S895" s="67"/>
      <c r="T895" s="67"/>
      <c r="U895" s="67"/>
      <c r="V895" s="67"/>
      <c r="W895" s="67"/>
      <c r="X895" s="67"/>
      <c r="Y895" s="67"/>
      <c r="Z895" s="82"/>
      <c r="AA895" s="67"/>
      <c r="AB895" s="67"/>
      <c r="AC895" s="67"/>
      <c r="AD895" s="67"/>
      <c r="AE895" s="67"/>
      <c r="AF895" s="67"/>
      <c r="AG895" s="67"/>
      <c r="AH895" s="67"/>
      <c r="AI895" s="67"/>
      <c r="AJ895" s="67"/>
      <c r="AK895" s="67"/>
      <c r="AL895" s="67"/>
    </row>
    <row r="896" spans="1:38" ht="15.75" customHeight="1">
      <c r="A896" s="67"/>
      <c r="B896" s="67"/>
      <c r="C896" s="67"/>
      <c r="D896" s="67"/>
      <c r="E896" s="67"/>
      <c r="F896" s="67"/>
      <c r="G896" s="67"/>
      <c r="H896" s="67"/>
      <c r="I896" s="67"/>
      <c r="J896" s="82"/>
      <c r="K896" s="67"/>
      <c r="L896" s="67"/>
      <c r="M896" s="67"/>
      <c r="N896" s="67"/>
      <c r="O896" s="67"/>
      <c r="P896" s="67"/>
      <c r="Q896" s="67"/>
      <c r="R896" s="67"/>
      <c r="S896" s="67"/>
      <c r="T896" s="67"/>
      <c r="U896" s="67"/>
      <c r="V896" s="67"/>
      <c r="W896" s="67"/>
      <c r="X896" s="67"/>
      <c r="Y896" s="67"/>
      <c r="Z896" s="82"/>
      <c r="AA896" s="67"/>
      <c r="AB896" s="67"/>
      <c r="AC896" s="67"/>
      <c r="AD896" s="67"/>
      <c r="AE896" s="67"/>
      <c r="AF896" s="67"/>
      <c r="AG896" s="67"/>
      <c r="AH896" s="67"/>
      <c r="AI896" s="67"/>
      <c r="AJ896" s="67"/>
      <c r="AK896" s="67"/>
      <c r="AL896" s="67"/>
    </row>
    <row r="897" spans="1:38" ht="15.75" customHeight="1">
      <c r="A897" s="67"/>
      <c r="B897" s="67"/>
      <c r="C897" s="67"/>
      <c r="D897" s="67"/>
      <c r="E897" s="67"/>
      <c r="F897" s="67"/>
      <c r="G897" s="67"/>
      <c r="H897" s="67"/>
      <c r="I897" s="67"/>
      <c r="J897" s="82"/>
      <c r="K897" s="67"/>
      <c r="L897" s="67"/>
      <c r="M897" s="67"/>
      <c r="N897" s="67"/>
      <c r="O897" s="67"/>
      <c r="P897" s="67"/>
      <c r="Q897" s="67"/>
      <c r="R897" s="67"/>
      <c r="S897" s="67"/>
      <c r="T897" s="67"/>
      <c r="U897" s="67"/>
      <c r="V897" s="67"/>
      <c r="W897" s="67"/>
      <c r="X897" s="67"/>
      <c r="Y897" s="67"/>
      <c r="Z897" s="82"/>
      <c r="AA897" s="67"/>
      <c r="AB897" s="67"/>
      <c r="AC897" s="67"/>
      <c r="AD897" s="67"/>
      <c r="AE897" s="67"/>
      <c r="AF897" s="67"/>
      <c r="AG897" s="67"/>
      <c r="AH897" s="67"/>
      <c r="AI897" s="67"/>
      <c r="AJ897" s="67"/>
      <c r="AK897" s="67"/>
      <c r="AL897" s="67"/>
    </row>
    <row r="898" spans="1:38" ht="15.75" customHeight="1">
      <c r="A898" s="67"/>
      <c r="B898" s="67"/>
      <c r="C898" s="67"/>
      <c r="D898" s="67"/>
      <c r="E898" s="67"/>
      <c r="F898" s="67"/>
      <c r="G898" s="67"/>
      <c r="H898" s="67"/>
      <c r="I898" s="67"/>
      <c r="J898" s="82"/>
      <c r="K898" s="67"/>
      <c r="L898" s="67"/>
      <c r="M898" s="67"/>
      <c r="N898" s="67"/>
      <c r="O898" s="67"/>
      <c r="P898" s="67"/>
      <c r="Q898" s="67"/>
      <c r="R898" s="67"/>
      <c r="S898" s="67"/>
      <c r="T898" s="67"/>
      <c r="U898" s="67"/>
      <c r="V898" s="67"/>
      <c r="W898" s="67"/>
      <c r="X898" s="67"/>
      <c r="Y898" s="67"/>
      <c r="Z898" s="82"/>
      <c r="AA898" s="67"/>
      <c r="AB898" s="67"/>
      <c r="AC898" s="67"/>
      <c r="AD898" s="67"/>
      <c r="AE898" s="67"/>
      <c r="AF898" s="67"/>
      <c r="AG898" s="67"/>
      <c r="AH898" s="67"/>
      <c r="AI898" s="67"/>
      <c r="AJ898" s="67"/>
      <c r="AK898" s="67"/>
      <c r="AL898" s="67"/>
    </row>
    <row r="899" spans="1:38" ht="15.75" customHeight="1">
      <c r="A899" s="67"/>
      <c r="B899" s="67"/>
      <c r="C899" s="67"/>
      <c r="D899" s="67"/>
      <c r="E899" s="67"/>
      <c r="F899" s="67"/>
      <c r="G899" s="67"/>
      <c r="H899" s="67"/>
      <c r="I899" s="67"/>
      <c r="J899" s="82"/>
      <c r="K899" s="67"/>
      <c r="L899" s="67"/>
      <c r="M899" s="67"/>
      <c r="N899" s="67"/>
      <c r="O899" s="67"/>
      <c r="P899" s="67"/>
      <c r="Q899" s="67"/>
      <c r="R899" s="67"/>
      <c r="S899" s="67"/>
      <c r="T899" s="67"/>
      <c r="U899" s="67"/>
      <c r="V899" s="67"/>
      <c r="W899" s="67"/>
      <c r="X899" s="67"/>
      <c r="Y899" s="67"/>
      <c r="Z899" s="82"/>
      <c r="AA899" s="67"/>
      <c r="AB899" s="67"/>
      <c r="AC899" s="67"/>
      <c r="AD899" s="67"/>
      <c r="AE899" s="67"/>
      <c r="AF899" s="67"/>
      <c r="AG899" s="67"/>
      <c r="AH899" s="67"/>
      <c r="AI899" s="67"/>
      <c r="AJ899" s="67"/>
      <c r="AK899" s="67"/>
      <c r="AL899" s="67"/>
    </row>
    <row r="900" spans="1:38" ht="15.75" customHeight="1">
      <c r="A900" s="67"/>
      <c r="B900" s="67"/>
      <c r="C900" s="67"/>
      <c r="D900" s="67"/>
      <c r="E900" s="67"/>
      <c r="F900" s="67"/>
      <c r="G900" s="67"/>
      <c r="H900" s="67"/>
      <c r="I900" s="67"/>
      <c r="J900" s="82"/>
      <c r="K900" s="67"/>
      <c r="L900" s="67"/>
      <c r="M900" s="67"/>
      <c r="N900" s="67"/>
      <c r="O900" s="67"/>
      <c r="P900" s="67"/>
      <c r="Q900" s="67"/>
      <c r="R900" s="67"/>
      <c r="S900" s="67"/>
      <c r="T900" s="67"/>
      <c r="U900" s="67"/>
      <c r="V900" s="67"/>
      <c r="W900" s="67"/>
      <c r="X900" s="67"/>
      <c r="Y900" s="67"/>
      <c r="Z900" s="82"/>
      <c r="AA900" s="67"/>
      <c r="AB900" s="67"/>
      <c r="AC900" s="67"/>
      <c r="AD900" s="67"/>
      <c r="AE900" s="67"/>
      <c r="AF900" s="67"/>
      <c r="AG900" s="67"/>
      <c r="AH900" s="67"/>
      <c r="AI900" s="67"/>
      <c r="AJ900" s="67"/>
      <c r="AK900" s="67"/>
      <c r="AL900" s="67"/>
    </row>
    <row r="901" spans="1:38" ht="15.75" customHeight="1">
      <c r="A901" s="67"/>
      <c r="B901" s="67"/>
      <c r="C901" s="67"/>
      <c r="D901" s="67"/>
      <c r="E901" s="67"/>
      <c r="F901" s="67"/>
      <c r="G901" s="67"/>
      <c r="H901" s="67"/>
      <c r="I901" s="67"/>
      <c r="J901" s="82"/>
      <c r="K901" s="67"/>
      <c r="L901" s="67"/>
      <c r="M901" s="67"/>
      <c r="N901" s="67"/>
      <c r="O901" s="67"/>
      <c r="P901" s="67"/>
      <c r="Q901" s="67"/>
      <c r="R901" s="67"/>
      <c r="S901" s="67"/>
      <c r="T901" s="67"/>
      <c r="U901" s="67"/>
      <c r="V901" s="67"/>
      <c r="W901" s="67"/>
      <c r="X901" s="67"/>
      <c r="Y901" s="67"/>
      <c r="Z901" s="82"/>
      <c r="AA901" s="67"/>
      <c r="AB901" s="67"/>
      <c r="AC901" s="67"/>
      <c r="AD901" s="67"/>
      <c r="AE901" s="67"/>
      <c r="AF901" s="67"/>
      <c r="AG901" s="67"/>
      <c r="AH901" s="67"/>
      <c r="AI901" s="67"/>
      <c r="AJ901" s="67"/>
      <c r="AK901" s="67"/>
      <c r="AL901" s="67"/>
    </row>
    <row r="902" spans="1:38" ht="15.75" customHeight="1">
      <c r="A902" s="67"/>
      <c r="B902" s="67"/>
      <c r="C902" s="67"/>
      <c r="D902" s="67"/>
      <c r="E902" s="67"/>
      <c r="F902" s="67"/>
      <c r="G902" s="67"/>
      <c r="H902" s="67"/>
      <c r="I902" s="67"/>
      <c r="J902" s="82"/>
      <c r="K902" s="67"/>
      <c r="L902" s="67"/>
      <c r="M902" s="67"/>
      <c r="N902" s="67"/>
      <c r="O902" s="67"/>
      <c r="P902" s="67"/>
      <c r="Q902" s="67"/>
      <c r="R902" s="67"/>
      <c r="S902" s="67"/>
      <c r="T902" s="67"/>
      <c r="U902" s="67"/>
      <c r="V902" s="67"/>
      <c r="W902" s="67"/>
      <c r="X902" s="67"/>
      <c r="Y902" s="67"/>
      <c r="Z902" s="82"/>
      <c r="AA902" s="67"/>
      <c r="AB902" s="67"/>
      <c r="AC902" s="67"/>
      <c r="AD902" s="67"/>
      <c r="AE902" s="67"/>
      <c r="AF902" s="67"/>
      <c r="AG902" s="67"/>
      <c r="AH902" s="67"/>
      <c r="AI902" s="67"/>
      <c r="AJ902" s="67"/>
      <c r="AK902" s="67"/>
      <c r="AL902" s="67"/>
    </row>
    <row r="903" spans="1:38" ht="15.75" customHeight="1">
      <c r="A903" s="67"/>
      <c r="B903" s="67"/>
      <c r="C903" s="67"/>
      <c r="D903" s="67"/>
      <c r="E903" s="67"/>
      <c r="F903" s="67"/>
      <c r="G903" s="67"/>
      <c r="H903" s="67"/>
      <c r="I903" s="67"/>
      <c r="J903" s="82"/>
      <c r="K903" s="67"/>
      <c r="L903" s="67"/>
      <c r="M903" s="67"/>
      <c r="N903" s="67"/>
      <c r="O903" s="67"/>
      <c r="P903" s="67"/>
      <c r="Q903" s="67"/>
      <c r="R903" s="67"/>
      <c r="S903" s="67"/>
      <c r="T903" s="67"/>
      <c r="U903" s="67"/>
      <c r="V903" s="67"/>
      <c r="W903" s="67"/>
      <c r="X903" s="67"/>
      <c r="Y903" s="67"/>
      <c r="Z903" s="82"/>
      <c r="AA903" s="67"/>
      <c r="AB903" s="67"/>
      <c r="AC903" s="67"/>
      <c r="AD903" s="67"/>
      <c r="AE903" s="67"/>
      <c r="AF903" s="67"/>
      <c r="AG903" s="67"/>
      <c r="AH903" s="67"/>
      <c r="AI903" s="67"/>
      <c r="AJ903" s="67"/>
      <c r="AK903" s="67"/>
      <c r="AL903" s="67"/>
    </row>
    <row r="904" spans="1:38" ht="15.75" customHeight="1">
      <c r="A904" s="67"/>
      <c r="B904" s="67"/>
      <c r="C904" s="67"/>
      <c r="D904" s="67"/>
      <c r="E904" s="67"/>
      <c r="F904" s="67"/>
      <c r="G904" s="67"/>
      <c r="H904" s="67"/>
      <c r="I904" s="67"/>
      <c r="J904" s="82"/>
      <c r="K904" s="67"/>
      <c r="L904" s="67"/>
      <c r="M904" s="67"/>
      <c r="N904" s="67"/>
      <c r="O904" s="67"/>
      <c r="P904" s="67"/>
      <c r="Q904" s="67"/>
      <c r="R904" s="67"/>
      <c r="S904" s="67"/>
      <c r="T904" s="67"/>
      <c r="U904" s="67"/>
      <c r="V904" s="67"/>
      <c r="W904" s="67"/>
      <c r="X904" s="67"/>
      <c r="Y904" s="67"/>
      <c r="Z904" s="82"/>
      <c r="AA904" s="67"/>
      <c r="AB904" s="67"/>
      <c r="AC904" s="67"/>
      <c r="AD904" s="67"/>
      <c r="AE904" s="67"/>
      <c r="AF904" s="67"/>
      <c r="AG904" s="67"/>
      <c r="AH904" s="67"/>
      <c r="AI904" s="67"/>
      <c r="AJ904" s="67"/>
      <c r="AK904" s="67"/>
      <c r="AL904" s="67"/>
    </row>
    <row r="905" spans="1:38" ht="15.75" customHeight="1">
      <c r="A905" s="67"/>
      <c r="B905" s="67"/>
      <c r="C905" s="67"/>
      <c r="D905" s="67"/>
      <c r="E905" s="67"/>
      <c r="F905" s="67"/>
      <c r="G905" s="67"/>
      <c r="H905" s="67"/>
      <c r="I905" s="67"/>
      <c r="J905" s="82"/>
      <c r="K905" s="67"/>
      <c r="L905" s="67"/>
      <c r="M905" s="67"/>
      <c r="N905" s="67"/>
      <c r="O905" s="67"/>
      <c r="P905" s="67"/>
      <c r="Q905" s="67"/>
      <c r="R905" s="67"/>
      <c r="S905" s="67"/>
      <c r="T905" s="67"/>
      <c r="U905" s="67"/>
      <c r="V905" s="67"/>
      <c r="W905" s="67"/>
      <c r="X905" s="67"/>
      <c r="Y905" s="67"/>
      <c r="Z905" s="82"/>
      <c r="AA905" s="67"/>
      <c r="AB905" s="67"/>
      <c r="AC905" s="67"/>
      <c r="AD905" s="67"/>
      <c r="AE905" s="67"/>
      <c r="AF905" s="67"/>
      <c r="AG905" s="67"/>
      <c r="AH905" s="67"/>
      <c r="AI905" s="67"/>
      <c r="AJ905" s="67"/>
      <c r="AK905" s="67"/>
      <c r="AL905" s="67"/>
    </row>
    <row r="906" spans="1:38" ht="15.75" customHeight="1">
      <c r="A906" s="67"/>
      <c r="B906" s="67"/>
      <c r="C906" s="67"/>
      <c r="D906" s="67"/>
      <c r="E906" s="67"/>
      <c r="F906" s="67"/>
      <c r="G906" s="67"/>
      <c r="H906" s="67"/>
      <c r="I906" s="67"/>
      <c r="J906" s="82"/>
      <c r="K906" s="67"/>
      <c r="L906" s="67"/>
      <c r="M906" s="67"/>
      <c r="N906" s="67"/>
      <c r="O906" s="67"/>
      <c r="P906" s="67"/>
      <c r="Q906" s="67"/>
      <c r="R906" s="67"/>
      <c r="S906" s="67"/>
      <c r="T906" s="67"/>
      <c r="U906" s="67"/>
      <c r="V906" s="67"/>
      <c r="W906" s="67"/>
      <c r="X906" s="67"/>
      <c r="Y906" s="67"/>
      <c r="Z906" s="82"/>
      <c r="AA906" s="67"/>
      <c r="AB906" s="67"/>
      <c r="AC906" s="67"/>
      <c r="AD906" s="67"/>
      <c r="AE906" s="67"/>
      <c r="AF906" s="67"/>
      <c r="AG906" s="67"/>
      <c r="AH906" s="67"/>
      <c r="AI906" s="67"/>
      <c r="AJ906" s="67"/>
      <c r="AK906" s="67"/>
      <c r="AL906" s="67"/>
    </row>
    <row r="907" spans="1:38" ht="15.75" customHeight="1">
      <c r="A907" s="67"/>
      <c r="B907" s="67"/>
      <c r="C907" s="67"/>
      <c r="D907" s="67"/>
      <c r="E907" s="67"/>
      <c r="F907" s="67"/>
      <c r="G907" s="67"/>
      <c r="H907" s="67"/>
      <c r="I907" s="67"/>
      <c r="J907" s="82"/>
      <c r="K907" s="67"/>
      <c r="L907" s="67"/>
      <c r="M907" s="67"/>
      <c r="N907" s="67"/>
      <c r="O907" s="67"/>
      <c r="P907" s="67"/>
      <c r="Q907" s="67"/>
      <c r="R907" s="67"/>
      <c r="S907" s="67"/>
      <c r="T907" s="67"/>
      <c r="U907" s="67"/>
      <c r="V907" s="67"/>
      <c r="W907" s="67"/>
      <c r="X907" s="67"/>
      <c r="Y907" s="67"/>
      <c r="Z907" s="82"/>
      <c r="AA907" s="67"/>
      <c r="AB907" s="67"/>
      <c r="AC907" s="67"/>
      <c r="AD907" s="67"/>
      <c r="AE907" s="67"/>
      <c r="AF907" s="67"/>
      <c r="AG907" s="67"/>
      <c r="AH907" s="67"/>
      <c r="AI907" s="67"/>
      <c r="AJ907" s="67"/>
      <c r="AK907" s="67"/>
      <c r="AL907" s="67"/>
    </row>
    <row r="908" spans="1:38" ht="15.75" customHeight="1">
      <c r="A908" s="67"/>
      <c r="B908" s="67"/>
      <c r="C908" s="67"/>
      <c r="D908" s="67"/>
      <c r="E908" s="67"/>
      <c r="F908" s="67"/>
      <c r="G908" s="67"/>
      <c r="H908" s="67"/>
      <c r="I908" s="67"/>
      <c r="J908" s="82"/>
      <c r="K908" s="67"/>
      <c r="L908" s="67"/>
      <c r="M908" s="67"/>
      <c r="N908" s="67"/>
      <c r="O908" s="67"/>
      <c r="P908" s="67"/>
      <c r="Q908" s="67"/>
      <c r="R908" s="67"/>
      <c r="S908" s="67"/>
      <c r="T908" s="67"/>
      <c r="U908" s="67"/>
      <c r="V908" s="67"/>
      <c r="W908" s="67"/>
      <c r="X908" s="67"/>
      <c r="Y908" s="67"/>
      <c r="Z908" s="82"/>
      <c r="AA908" s="67"/>
      <c r="AB908" s="67"/>
      <c r="AC908" s="67"/>
      <c r="AD908" s="67"/>
      <c r="AE908" s="67"/>
      <c r="AF908" s="67"/>
      <c r="AG908" s="67"/>
      <c r="AH908" s="67"/>
      <c r="AI908" s="67"/>
      <c r="AJ908" s="67"/>
      <c r="AK908" s="67"/>
      <c r="AL908" s="67"/>
    </row>
    <row r="909" spans="1:38" ht="15.75" customHeight="1">
      <c r="A909" s="67"/>
      <c r="B909" s="67"/>
      <c r="C909" s="67"/>
      <c r="D909" s="67"/>
      <c r="E909" s="67"/>
      <c r="F909" s="67"/>
      <c r="G909" s="67"/>
      <c r="H909" s="67"/>
      <c r="I909" s="67"/>
      <c r="J909" s="82"/>
      <c r="K909" s="67"/>
      <c r="L909" s="67"/>
      <c r="M909" s="67"/>
      <c r="N909" s="67"/>
      <c r="O909" s="67"/>
      <c r="P909" s="67"/>
      <c r="Q909" s="67"/>
      <c r="R909" s="67"/>
      <c r="S909" s="67"/>
      <c r="T909" s="67"/>
      <c r="U909" s="67"/>
      <c r="V909" s="67"/>
      <c r="W909" s="67"/>
      <c r="X909" s="67"/>
      <c r="Y909" s="67"/>
      <c r="Z909" s="82"/>
      <c r="AA909" s="67"/>
      <c r="AB909" s="67"/>
      <c r="AC909" s="67"/>
      <c r="AD909" s="67"/>
      <c r="AE909" s="67"/>
      <c r="AF909" s="67"/>
      <c r="AG909" s="67"/>
      <c r="AH909" s="67"/>
      <c r="AI909" s="67"/>
      <c r="AJ909" s="67"/>
      <c r="AK909" s="67"/>
      <c r="AL909" s="67"/>
    </row>
    <row r="910" spans="1:38" ht="15.75" customHeight="1">
      <c r="A910" s="67"/>
      <c r="B910" s="67"/>
      <c r="C910" s="67"/>
      <c r="D910" s="67"/>
      <c r="E910" s="67"/>
      <c r="F910" s="67"/>
      <c r="G910" s="67"/>
      <c r="H910" s="67"/>
      <c r="I910" s="67"/>
      <c r="J910" s="82"/>
      <c r="K910" s="67"/>
      <c r="L910" s="67"/>
      <c r="M910" s="67"/>
      <c r="N910" s="67"/>
      <c r="O910" s="67"/>
      <c r="P910" s="67"/>
      <c r="Q910" s="67"/>
      <c r="R910" s="67"/>
      <c r="S910" s="67"/>
      <c r="T910" s="67"/>
      <c r="U910" s="67"/>
      <c r="V910" s="67"/>
      <c r="W910" s="67"/>
      <c r="X910" s="67"/>
      <c r="Y910" s="67"/>
      <c r="Z910" s="82"/>
      <c r="AA910" s="67"/>
      <c r="AB910" s="67"/>
      <c r="AC910" s="67"/>
      <c r="AD910" s="67"/>
      <c r="AE910" s="67"/>
      <c r="AF910" s="67"/>
      <c r="AG910" s="67"/>
      <c r="AH910" s="67"/>
      <c r="AI910" s="67"/>
      <c r="AJ910" s="67"/>
      <c r="AK910" s="67"/>
      <c r="AL910" s="67"/>
    </row>
    <row r="911" spans="1:38" ht="15.75" customHeight="1">
      <c r="A911" s="67"/>
      <c r="B911" s="67"/>
      <c r="C911" s="67"/>
      <c r="D911" s="67"/>
      <c r="E911" s="67"/>
      <c r="F911" s="67"/>
      <c r="G911" s="67"/>
      <c r="H911" s="67"/>
      <c r="I911" s="67"/>
      <c r="J911" s="82"/>
      <c r="K911" s="67"/>
      <c r="L911" s="67"/>
      <c r="M911" s="67"/>
      <c r="N911" s="67"/>
      <c r="O911" s="67"/>
      <c r="P911" s="67"/>
      <c r="Q911" s="67"/>
      <c r="R911" s="67"/>
      <c r="S911" s="67"/>
      <c r="T911" s="67"/>
      <c r="U911" s="67"/>
      <c r="V911" s="67"/>
      <c r="W911" s="67"/>
      <c r="X911" s="67"/>
      <c r="Y911" s="67"/>
      <c r="Z911" s="82"/>
      <c r="AA911" s="67"/>
      <c r="AB911" s="67"/>
      <c r="AC911" s="67"/>
      <c r="AD911" s="67"/>
      <c r="AE911" s="67"/>
      <c r="AF911" s="67"/>
      <c r="AG911" s="67"/>
      <c r="AH911" s="67"/>
      <c r="AI911" s="67"/>
      <c r="AJ911" s="67"/>
      <c r="AK911" s="67"/>
      <c r="AL911" s="67"/>
    </row>
    <row r="912" spans="1:38" ht="15.75" customHeight="1">
      <c r="A912" s="67"/>
      <c r="B912" s="67"/>
      <c r="C912" s="67"/>
      <c r="D912" s="67"/>
      <c r="E912" s="67"/>
      <c r="F912" s="67"/>
      <c r="G912" s="67"/>
      <c r="H912" s="67"/>
      <c r="I912" s="67"/>
      <c r="J912" s="82"/>
      <c r="K912" s="67"/>
      <c r="L912" s="67"/>
      <c r="M912" s="67"/>
      <c r="N912" s="67"/>
      <c r="O912" s="67"/>
      <c r="P912" s="67"/>
      <c r="Q912" s="67"/>
      <c r="R912" s="67"/>
      <c r="S912" s="67"/>
      <c r="T912" s="67"/>
      <c r="U912" s="67"/>
      <c r="V912" s="67"/>
      <c r="W912" s="67"/>
      <c r="X912" s="67"/>
      <c r="Y912" s="67"/>
      <c r="Z912" s="82"/>
      <c r="AA912" s="67"/>
      <c r="AB912" s="67"/>
      <c r="AC912" s="67"/>
      <c r="AD912" s="67"/>
      <c r="AE912" s="67"/>
      <c r="AF912" s="67"/>
      <c r="AG912" s="67"/>
      <c r="AH912" s="67"/>
      <c r="AI912" s="67"/>
      <c r="AJ912" s="67"/>
      <c r="AK912" s="67"/>
      <c r="AL912" s="67"/>
    </row>
    <row r="913" spans="1:38" ht="15.75" customHeight="1">
      <c r="A913" s="67"/>
      <c r="B913" s="67"/>
      <c r="C913" s="67"/>
      <c r="D913" s="67"/>
      <c r="E913" s="67"/>
      <c r="F913" s="67"/>
      <c r="G913" s="67"/>
      <c r="H913" s="67"/>
      <c r="I913" s="67"/>
      <c r="J913" s="82"/>
      <c r="K913" s="67"/>
      <c r="L913" s="67"/>
      <c r="M913" s="67"/>
      <c r="N913" s="67"/>
      <c r="O913" s="67"/>
      <c r="P913" s="67"/>
      <c r="Q913" s="67"/>
      <c r="R913" s="67"/>
      <c r="S913" s="67"/>
      <c r="T913" s="67"/>
      <c r="U913" s="67"/>
      <c r="V913" s="67"/>
      <c r="W913" s="67"/>
      <c r="X913" s="67"/>
      <c r="Y913" s="67"/>
      <c r="Z913" s="82"/>
      <c r="AA913" s="67"/>
      <c r="AB913" s="67"/>
      <c r="AC913" s="67"/>
      <c r="AD913" s="67"/>
      <c r="AE913" s="67"/>
      <c r="AF913" s="67"/>
      <c r="AG913" s="67"/>
      <c r="AH913" s="67"/>
      <c r="AI913" s="67"/>
      <c r="AJ913" s="67"/>
      <c r="AK913" s="67"/>
      <c r="AL913" s="67"/>
    </row>
    <row r="914" spans="1:38" ht="15.75" customHeight="1">
      <c r="A914" s="67"/>
      <c r="B914" s="67"/>
      <c r="C914" s="67"/>
      <c r="D914" s="67"/>
      <c r="E914" s="67"/>
      <c r="F914" s="67"/>
      <c r="G914" s="67"/>
      <c r="H914" s="67"/>
      <c r="I914" s="67"/>
      <c r="J914" s="82"/>
      <c r="K914" s="67"/>
      <c r="L914" s="67"/>
      <c r="M914" s="67"/>
      <c r="N914" s="67"/>
      <c r="O914" s="67"/>
      <c r="P914" s="67"/>
      <c r="Q914" s="67"/>
      <c r="R914" s="67"/>
      <c r="S914" s="67"/>
      <c r="T914" s="67"/>
      <c r="U914" s="67"/>
      <c r="V914" s="67"/>
      <c r="W914" s="67"/>
      <c r="X914" s="67"/>
      <c r="Y914" s="67"/>
      <c r="Z914" s="82"/>
      <c r="AA914" s="67"/>
      <c r="AB914" s="67"/>
      <c r="AC914" s="67"/>
      <c r="AD914" s="67"/>
      <c r="AE914" s="67"/>
      <c r="AF914" s="67"/>
      <c r="AG914" s="67"/>
      <c r="AH914" s="67"/>
      <c r="AI914" s="67"/>
      <c r="AJ914" s="67"/>
      <c r="AK914" s="67"/>
      <c r="AL914" s="67"/>
    </row>
    <row r="915" spans="1:38" ht="15.75" customHeight="1">
      <c r="A915" s="67"/>
      <c r="B915" s="67"/>
      <c r="C915" s="67"/>
      <c r="D915" s="67"/>
      <c r="E915" s="67"/>
      <c r="F915" s="67"/>
      <c r="G915" s="67"/>
      <c r="H915" s="67"/>
      <c r="I915" s="67"/>
      <c r="J915" s="82"/>
      <c r="K915" s="67"/>
      <c r="L915" s="67"/>
      <c r="M915" s="67"/>
      <c r="N915" s="67"/>
      <c r="O915" s="67"/>
      <c r="P915" s="67"/>
      <c r="Q915" s="67"/>
      <c r="R915" s="67"/>
      <c r="S915" s="67"/>
      <c r="T915" s="67"/>
      <c r="U915" s="67"/>
      <c r="V915" s="67"/>
      <c r="W915" s="67"/>
      <c r="X915" s="67"/>
      <c r="Y915" s="67"/>
      <c r="Z915" s="82"/>
      <c r="AA915" s="67"/>
      <c r="AB915" s="67"/>
      <c r="AC915" s="67"/>
      <c r="AD915" s="67"/>
      <c r="AE915" s="67"/>
      <c r="AF915" s="67"/>
      <c r="AG915" s="67"/>
      <c r="AH915" s="67"/>
      <c r="AI915" s="67"/>
      <c r="AJ915" s="67"/>
      <c r="AK915" s="67"/>
      <c r="AL915" s="67"/>
    </row>
    <row r="916" spans="1:38" ht="15.75" customHeight="1">
      <c r="A916" s="67"/>
      <c r="B916" s="67"/>
      <c r="C916" s="67"/>
      <c r="D916" s="67"/>
      <c r="E916" s="67"/>
      <c r="F916" s="67"/>
      <c r="G916" s="67"/>
      <c r="H916" s="67"/>
      <c r="I916" s="67"/>
      <c r="J916" s="82"/>
      <c r="K916" s="67"/>
      <c r="L916" s="67"/>
      <c r="M916" s="67"/>
      <c r="N916" s="67"/>
      <c r="O916" s="67"/>
      <c r="P916" s="67"/>
      <c r="Q916" s="67"/>
      <c r="R916" s="67"/>
      <c r="S916" s="67"/>
      <c r="T916" s="67"/>
      <c r="U916" s="67"/>
      <c r="V916" s="67"/>
      <c r="W916" s="67"/>
      <c r="X916" s="67"/>
      <c r="Y916" s="67"/>
      <c r="Z916" s="82"/>
      <c r="AA916" s="67"/>
      <c r="AB916" s="67"/>
      <c r="AC916" s="67"/>
      <c r="AD916" s="67"/>
      <c r="AE916" s="67"/>
      <c r="AF916" s="67"/>
      <c r="AG916" s="67"/>
      <c r="AH916" s="67"/>
      <c r="AI916" s="67"/>
      <c r="AJ916" s="67"/>
      <c r="AK916" s="67"/>
      <c r="AL916" s="67"/>
    </row>
    <row r="917" spans="1:38" ht="15.75" customHeight="1">
      <c r="A917" s="67"/>
      <c r="B917" s="67"/>
      <c r="C917" s="67"/>
      <c r="D917" s="67"/>
      <c r="E917" s="67"/>
      <c r="F917" s="67"/>
      <c r="G917" s="67"/>
      <c r="H917" s="67"/>
      <c r="I917" s="67"/>
      <c r="J917" s="82"/>
      <c r="K917" s="67"/>
      <c r="L917" s="67"/>
      <c r="M917" s="67"/>
      <c r="N917" s="67"/>
      <c r="O917" s="67"/>
      <c r="P917" s="67"/>
      <c r="Q917" s="67"/>
      <c r="R917" s="67"/>
      <c r="S917" s="67"/>
      <c r="T917" s="67"/>
      <c r="U917" s="67"/>
      <c r="V917" s="67"/>
      <c r="W917" s="67"/>
      <c r="X917" s="67"/>
      <c r="Y917" s="67"/>
      <c r="Z917" s="82"/>
      <c r="AA917" s="67"/>
      <c r="AB917" s="67"/>
      <c r="AC917" s="67"/>
      <c r="AD917" s="67"/>
      <c r="AE917" s="67"/>
      <c r="AF917" s="67"/>
      <c r="AG917" s="67"/>
      <c r="AH917" s="67"/>
      <c r="AI917" s="67"/>
      <c r="AJ917" s="67"/>
      <c r="AK917" s="67"/>
      <c r="AL917" s="67"/>
    </row>
    <row r="918" spans="1:38" ht="15.75" customHeight="1">
      <c r="A918" s="67"/>
      <c r="B918" s="67"/>
      <c r="C918" s="67"/>
      <c r="D918" s="67"/>
      <c r="E918" s="67"/>
      <c r="F918" s="67"/>
      <c r="G918" s="67"/>
      <c r="H918" s="67"/>
      <c r="I918" s="67"/>
      <c r="J918" s="82"/>
      <c r="K918" s="67"/>
      <c r="L918" s="67"/>
      <c r="M918" s="67"/>
      <c r="N918" s="67"/>
      <c r="O918" s="67"/>
      <c r="P918" s="67"/>
      <c r="Q918" s="67"/>
      <c r="R918" s="67"/>
      <c r="S918" s="67"/>
      <c r="T918" s="67"/>
      <c r="U918" s="67"/>
      <c r="V918" s="67"/>
      <c r="W918" s="67"/>
      <c r="X918" s="67"/>
      <c r="Y918" s="67"/>
      <c r="Z918" s="82"/>
      <c r="AA918" s="67"/>
      <c r="AB918" s="67"/>
      <c r="AC918" s="67"/>
      <c r="AD918" s="67"/>
      <c r="AE918" s="67"/>
      <c r="AF918" s="67"/>
      <c r="AG918" s="67"/>
      <c r="AH918" s="67"/>
      <c r="AI918" s="67"/>
      <c r="AJ918" s="67"/>
      <c r="AK918" s="67"/>
      <c r="AL918" s="67"/>
    </row>
    <row r="919" spans="1:38" ht="15.75" customHeight="1">
      <c r="A919" s="67"/>
      <c r="B919" s="67"/>
      <c r="C919" s="67"/>
      <c r="D919" s="67"/>
      <c r="E919" s="67"/>
      <c r="F919" s="67"/>
      <c r="G919" s="67"/>
      <c r="H919" s="67"/>
      <c r="I919" s="67"/>
      <c r="J919" s="82"/>
      <c r="K919" s="67"/>
      <c r="L919" s="67"/>
      <c r="M919" s="67"/>
      <c r="N919" s="67"/>
      <c r="O919" s="67"/>
      <c r="P919" s="67"/>
      <c r="Q919" s="67"/>
      <c r="R919" s="67"/>
      <c r="S919" s="67"/>
      <c r="T919" s="67"/>
      <c r="U919" s="67"/>
      <c r="V919" s="67"/>
      <c r="W919" s="67"/>
      <c r="X919" s="67"/>
      <c r="Y919" s="67"/>
      <c r="Z919" s="82"/>
      <c r="AA919" s="67"/>
      <c r="AB919" s="67"/>
      <c r="AC919" s="67"/>
      <c r="AD919" s="67"/>
      <c r="AE919" s="67"/>
      <c r="AF919" s="67"/>
      <c r="AG919" s="67"/>
      <c r="AH919" s="67"/>
      <c r="AI919" s="67"/>
      <c r="AJ919" s="67"/>
      <c r="AK919" s="67"/>
      <c r="AL919" s="67"/>
    </row>
    <row r="920" spans="1:38" ht="15.75" customHeight="1">
      <c r="A920" s="67"/>
      <c r="B920" s="67"/>
      <c r="C920" s="67"/>
      <c r="D920" s="67"/>
      <c r="E920" s="67"/>
      <c r="F920" s="67"/>
      <c r="G920" s="67"/>
      <c r="H920" s="67"/>
      <c r="I920" s="67"/>
      <c r="J920" s="82"/>
      <c r="K920" s="67"/>
      <c r="L920" s="67"/>
      <c r="M920" s="67"/>
      <c r="N920" s="67"/>
      <c r="O920" s="67"/>
      <c r="P920" s="67"/>
      <c r="Q920" s="67"/>
      <c r="R920" s="67"/>
      <c r="S920" s="67"/>
      <c r="T920" s="67"/>
      <c r="U920" s="67"/>
      <c r="V920" s="67"/>
      <c r="W920" s="67"/>
      <c r="X920" s="67"/>
      <c r="Y920" s="67"/>
      <c r="Z920" s="82"/>
      <c r="AA920" s="67"/>
      <c r="AB920" s="67"/>
      <c r="AC920" s="67"/>
      <c r="AD920" s="67"/>
      <c r="AE920" s="67"/>
      <c r="AF920" s="67"/>
      <c r="AG920" s="67"/>
      <c r="AH920" s="67"/>
      <c r="AI920" s="67"/>
      <c r="AJ920" s="67"/>
      <c r="AK920" s="67"/>
      <c r="AL920" s="67"/>
    </row>
    <row r="921" spans="1:38" ht="15.75" customHeight="1">
      <c r="A921" s="67"/>
      <c r="B921" s="67"/>
      <c r="C921" s="67"/>
      <c r="D921" s="67"/>
      <c r="E921" s="67"/>
      <c r="F921" s="67"/>
      <c r="G921" s="67"/>
      <c r="H921" s="67"/>
      <c r="I921" s="67"/>
      <c r="J921" s="82"/>
      <c r="K921" s="67"/>
      <c r="L921" s="67"/>
      <c r="M921" s="67"/>
      <c r="N921" s="67"/>
      <c r="O921" s="67"/>
      <c r="P921" s="67"/>
      <c r="Q921" s="67"/>
      <c r="R921" s="67"/>
      <c r="S921" s="67"/>
      <c r="T921" s="67"/>
      <c r="U921" s="67"/>
      <c r="V921" s="67"/>
      <c r="W921" s="67"/>
      <c r="X921" s="67"/>
      <c r="Y921" s="67"/>
      <c r="Z921" s="82"/>
      <c r="AA921" s="67"/>
      <c r="AB921" s="67"/>
      <c r="AC921" s="67"/>
      <c r="AD921" s="67"/>
      <c r="AE921" s="67"/>
      <c r="AF921" s="67"/>
      <c r="AG921" s="67"/>
      <c r="AH921" s="67"/>
      <c r="AI921" s="67"/>
      <c r="AJ921" s="67"/>
      <c r="AK921" s="67"/>
      <c r="AL921" s="67"/>
    </row>
    <row r="922" spans="1:38" ht="15.75" customHeight="1">
      <c r="A922" s="67"/>
      <c r="B922" s="67"/>
      <c r="C922" s="67"/>
      <c r="D922" s="67"/>
      <c r="E922" s="67"/>
      <c r="F922" s="67"/>
      <c r="G922" s="67"/>
      <c r="H922" s="67"/>
      <c r="I922" s="67"/>
      <c r="J922" s="82"/>
      <c r="K922" s="67"/>
      <c r="L922" s="67"/>
      <c r="M922" s="67"/>
      <c r="N922" s="67"/>
      <c r="O922" s="67"/>
      <c r="P922" s="67"/>
      <c r="Q922" s="67"/>
      <c r="R922" s="67"/>
      <c r="S922" s="67"/>
      <c r="T922" s="67"/>
      <c r="U922" s="67"/>
      <c r="V922" s="67"/>
      <c r="W922" s="67"/>
      <c r="X922" s="67"/>
      <c r="Y922" s="67"/>
      <c r="Z922" s="82"/>
      <c r="AA922" s="67"/>
      <c r="AB922" s="67"/>
      <c r="AC922" s="67"/>
      <c r="AD922" s="67"/>
      <c r="AE922" s="67"/>
      <c r="AF922" s="67"/>
      <c r="AG922" s="67"/>
      <c r="AH922" s="67"/>
      <c r="AI922" s="67"/>
      <c r="AJ922" s="67"/>
      <c r="AK922" s="67"/>
      <c r="AL922" s="67"/>
    </row>
    <row r="923" spans="1:38" ht="15.75" customHeight="1">
      <c r="A923" s="67"/>
      <c r="B923" s="67"/>
      <c r="C923" s="67"/>
      <c r="D923" s="67"/>
      <c r="E923" s="67"/>
      <c r="F923" s="67"/>
      <c r="G923" s="67"/>
      <c r="H923" s="67"/>
      <c r="I923" s="67"/>
      <c r="J923" s="82"/>
      <c r="K923" s="67"/>
      <c r="L923" s="67"/>
      <c r="M923" s="67"/>
      <c r="N923" s="67"/>
      <c r="O923" s="67"/>
      <c r="P923" s="67"/>
      <c r="Q923" s="67"/>
      <c r="R923" s="67"/>
      <c r="S923" s="67"/>
      <c r="T923" s="67"/>
      <c r="U923" s="67"/>
      <c r="V923" s="67"/>
      <c r="W923" s="67"/>
      <c r="X923" s="67"/>
      <c r="Y923" s="67"/>
      <c r="Z923" s="82"/>
      <c r="AA923" s="67"/>
      <c r="AB923" s="67"/>
      <c r="AC923" s="67"/>
      <c r="AD923" s="67"/>
      <c r="AE923" s="67"/>
      <c r="AF923" s="67"/>
      <c r="AG923" s="67"/>
      <c r="AH923" s="67"/>
      <c r="AI923" s="67"/>
      <c r="AJ923" s="67"/>
      <c r="AK923" s="67"/>
      <c r="AL923" s="67"/>
    </row>
    <row r="924" spans="1:38" ht="15.75" customHeight="1">
      <c r="A924" s="67"/>
      <c r="B924" s="67"/>
      <c r="C924" s="67"/>
      <c r="D924" s="67"/>
      <c r="E924" s="67"/>
      <c r="F924" s="67"/>
      <c r="G924" s="67"/>
      <c r="H924" s="67"/>
      <c r="I924" s="67"/>
      <c r="J924" s="82"/>
      <c r="K924" s="67"/>
      <c r="L924" s="67"/>
      <c r="M924" s="67"/>
      <c r="N924" s="67"/>
      <c r="O924" s="67"/>
      <c r="P924" s="67"/>
      <c r="Q924" s="67"/>
      <c r="R924" s="67"/>
      <c r="S924" s="67"/>
      <c r="T924" s="67"/>
      <c r="U924" s="67"/>
      <c r="V924" s="67"/>
      <c r="W924" s="67"/>
      <c r="X924" s="67"/>
      <c r="Y924" s="67"/>
      <c r="Z924" s="82"/>
      <c r="AA924" s="67"/>
      <c r="AB924" s="67"/>
      <c r="AC924" s="67"/>
      <c r="AD924" s="67"/>
      <c r="AE924" s="67"/>
      <c r="AF924" s="67"/>
      <c r="AG924" s="67"/>
      <c r="AH924" s="67"/>
      <c r="AI924" s="67"/>
      <c r="AJ924" s="67"/>
      <c r="AK924" s="67"/>
      <c r="AL924" s="67"/>
    </row>
    <row r="925" spans="1:38" ht="15.75" customHeight="1">
      <c r="A925" s="67"/>
      <c r="B925" s="67"/>
      <c r="C925" s="67"/>
      <c r="D925" s="67"/>
      <c r="E925" s="67"/>
      <c r="F925" s="67"/>
      <c r="G925" s="67"/>
      <c r="H925" s="67"/>
      <c r="I925" s="67"/>
      <c r="J925" s="82"/>
      <c r="K925" s="67"/>
      <c r="L925" s="67"/>
      <c r="M925" s="67"/>
      <c r="N925" s="67"/>
      <c r="O925" s="67"/>
      <c r="P925" s="67"/>
      <c r="Q925" s="67"/>
      <c r="R925" s="67"/>
      <c r="S925" s="67"/>
      <c r="T925" s="67"/>
      <c r="U925" s="67"/>
      <c r="V925" s="67"/>
      <c r="W925" s="67"/>
      <c r="X925" s="67"/>
      <c r="Y925" s="67"/>
      <c r="Z925" s="82"/>
      <c r="AA925" s="67"/>
      <c r="AB925" s="67"/>
      <c r="AC925" s="67"/>
      <c r="AD925" s="67"/>
      <c r="AE925" s="67"/>
      <c r="AF925" s="67"/>
      <c r="AG925" s="67"/>
      <c r="AH925" s="67"/>
      <c r="AI925" s="67"/>
      <c r="AJ925" s="67"/>
      <c r="AK925" s="67"/>
      <c r="AL925" s="67"/>
    </row>
    <row r="926" spans="1:38" ht="15.75" customHeight="1">
      <c r="A926" s="67"/>
      <c r="B926" s="67"/>
      <c r="C926" s="67"/>
      <c r="D926" s="67"/>
      <c r="E926" s="67"/>
      <c r="F926" s="67"/>
      <c r="G926" s="67"/>
      <c r="H926" s="67"/>
      <c r="I926" s="67"/>
      <c r="J926" s="82"/>
      <c r="K926" s="67"/>
      <c r="L926" s="67"/>
      <c r="M926" s="67"/>
      <c r="N926" s="67"/>
      <c r="O926" s="67"/>
      <c r="P926" s="67"/>
      <c r="Q926" s="67"/>
      <c r="R926" s="67"/>
      <c r="S926" s="67"/>
      <c r="T926" s="67"/>
      <c r="U926" s="67"/>
      <c r="V926" s="67"/>
      <c r="W926" s="67"/>
      <c r="X926" s="67"/>
      <c r="Y926" s="67"/>
      <c r="Z926" s="82"/>
      <c r="AA926" s="67"/>
      <c r="AB926" s="67"/>
      <c r="AC926" s="67"/>
      <c r="AD926" s="67"/>
      <c r="AE926" s="67"/>
      <c r="AF926" s="67"/>
      <c r="AG926" s="67"/>
      <c r="AH926" s="67"/>
      <c r="AI926" s="67"/>
      <c r="AJ926" s="67"/>
      <c r="AK926" s="67"/>
      <c r="AL926" s="67"/>
    </row>
    <row r="927" spans="1:38" ht="15.75" customHeight="1">
      <c r="A927" s="67"/>
      <c r="B927" s="67"/>
      <c r="C927" s="67"/>
      <c r="D927" s="67"/>
      <c r="E927" s="67"/>
      <c r="F927" s="67"/>
      <c r="G927" s="67"/>
      <c r="H927" s="67"/>
      <c r="I927" s="67"/>
      <c r="J927" s="82"/>
      <c r="K927" s="67"/>
      <c r="L927" s="67"/>
      <c r="M927" s="67"/>
      <c r="N927" s="67"/>
      <c r="O927" s="67"/>
      <c r="P927" s="67"/>
      <c r="Q927" s="67"/>
      <c r="R927" s="67"/>
      <c r="S927" s="67"/>
      <c r="T927" s="67"/>
      <c r="U927" s="67"/>
      <c r="V927" s="67"/>
      <c r="W927" s="67"/>
      <c r="X927" s="67"/>
      <c r="Y927" s="67"/>
      <c r="Z927" s="82"/>
      <c r="AA927" s="67"/>
      <c r="AB927" s="67"/>
      <c r="AC927" s="67"/>
      <c r="AD927" s="67"/>
      <c r="AE927" s="67"/>
      <c r="AF927" s="67"/>
      <c r="AG927" s="67"/>
      <c r="AH927" s="67"/>
      <c r="AI927" s="67"/>
      <c r="AJ927" s="67"/>
      <c r="AK927" s="67"/>
      <c r="AL927" s="67"/>
    </row>
    <row r="928" spans="1:38" ht="15.75" customHeight="1">
      <c r="A928" s="67"/>
      <c r="B928" s="67"/>
      <c r="C928" s="67"/>
      <c r="D928" s="67"/>
      <c r="E928" s="67"/>
      <c r="F928" s="67"/>
      <c r="G928" s="67"/>
      <c r="H928" s="67"/>
      <c r="I928" s="67"/>
      <c r="J928" s="82"/>
      <c r="K928" s="67"/>
      <c r="L928" s="67"/>
      <c r="M928" s="67"/>
      <c r="N928" s="67"/>
      <c r="O928" s="67"/>
      <c r="P928" s="67"/>
      <c r="Q928" s="67"/>
      <c r="R928" s="67"/>
      <c r="S928" s="67"/>
      <c r="T928" s="67"/>
      <c r="U928" s="67"/>
      <c r="V928" s="67"/>
      <c r="W928" s="67"/>
      <c r="X928" s="67"/>
      <c r="Y928" s="67"/>
      <c r="Z928" s="82"/>
      <c r="AA928" s="67"/>
      <c r="AB928" s="67"/>
      <c r="AC928" s="67"/>
      <c r="AD928" s="67"/>
      <c r="AE928" s="67"/>
      <c r="AF928" s="67"/>
      <c r="AG928" s="67"/>
      <c r="AH928" s="67"/>
      <c r="AI928" s="67"/>
      <c r="AJ928" s="67"/>
      <c r="AK928" s="67"/>
      <c r="AL928" s="67"/>
    </row>
    <row r="929" spans="1:38" ht="15.75" customHeight="1">
      <c r="A929" s="67"/>
      <c r="B929" s="67"/>
      <c r="C929" s="67"/>
      <c r="D929" s="67"/>
      <c r="E929" s="67"/>
      <c r="F929" s="67"/>
      <c r="G929" s="67"/>
      <c r="H929" s="67"/>
      <c r="I929" s="67"/>
      <c r="J929" s="82"/>
      <c r="K929" s="67"/>
      <c r="L929" s="67"/>
      <c r="M929" s="67"/>
      <c r="N929" s="67"/>
      <c r="O929" s="67"/>
      <c r="P929" s="67"/>
      <c r="Q929" s="67"/>
      <c r="R929" s="67"/>
      <c r="S929" s="67"/>
      <c r="T929" s="67"/>
      <c r="U929" s="67"/>
      <c r="V929" s="67"/>
      <c r="W929" s="67"/>
      <c r="X929" s="67"/>
      <c r="Y929" s="67"/>
      <c r="Z929" s="82"/>
      <c r="AA929" s="67"/>
      <c r="AB929" s="67"/>
      <c r="AC929" s="67"/>
      <c r="AD929" s="67"/>
      <c r="AE929" s="67"/>
      <c r="AF929" s="67"/>
      <c r="AG929" s="67"/>
      <c r="AH929" s="67"/>
      <c r="AI929" s="67"/>
      <c r="AJ929" s="67"/>
      <c r="AK929" s="67"/>
      <c r="AL929" s="67"/>
    </row>
    <row r="930" spans="1:38" ht="15.75" customHeight="1">
      <c r="A930" s="67"/>
      <c r="B930" s="67"/>
      <c r="C930" s="67"/>
      <c r="D930" s="67"/>
      <c r="E930" s="67"/>
      <c r="F930" s="67"/>
      <c r="G930" s="67"/>
      <c r="H930" s="67"/>
      <c r="I930" s="67"/>
      <c r="J930" s="82"/>
      <c r="K930" s="67"/>
      <c r="L930" s="67"/>
      <c r="M930" s="67"/>
      <c r="N930" s="67"/>
      <c r="O930" s="67"/>
      <c r="P930" s="67"/>
      <c r="Q930" s="67"/>
      <c r="R930" s="67"/>
      <c r="S930" s="67"/>
      <c r="T930" s="67"/>
      <c r="U930" s="67"/>
      <c r="V930" s="67"/>
      <c r="W930" s="67"/>
      <c r="X930" s="67"/>
      <c r="Y930" s="67"/>
      <c r="Z930" s="82"/>
      <c r="AA930" s="67"/>
      <c r="AB930" s="67"/>
      <c r="AC930" s="67"/>
      <c r="AD930" s="67"/>
      <c r="AE930" s="67"/>
      <c r="AF930" s="67"/>
      <c r="AG930" s="67"/>
      <c r="AH930" s="67"/>
      <c r="AI930" s="67"/>
      <c r="AJ930" s="67"/>
      <c r="AK930" s="67"/>
      <c r="AL930" s="67"/>
    </row>
    <row r="931" spans="1:38" ht="15.75" customHeight="1">
      <c r="A931" s="67"/>
      <c r="B931" s="67"/>
      <c r="C931" s="67"/>
      <c r="D931" s="67"/>
      <c r="E931" s="67"/>
      <c r="F931" s="67"/>
      <c r="G931" s="67"/>
      <c r="H931" s="67"/>
      <c r="I931" s="67"/>
      <c r="J931" s="82"/>
      <c r="K931" s="67"/>
      <c r="L931" s="67"/>
      <c r="M931" s="67"/>
      <c r="N931" s="67"/>
      <c r="O931" s="67"/>
      <c r="P931" s="67"/>
      <c r="Q931" s="67"/>
      <c r="R931" s="67"/>
      <c r="S931" s="67"/>
      <c r="T931" s="67"/>
      <c r="U931" s="67"/>
      <c r="V931" s="67"/>
      <c r="W931" s="67"/>
      <c r="X931" s="67"/>
      <c r="Y931" s="67"/>
      <c r="Z931" s="82"/>
      <c r="AA931" s="67"/>
      <c r="AB931" s="67"/>
      <c r="AC931" s="67"/>
      <c r="AD931" s="67"/>
      <c r="AE931" s="67"/>
      <c r="AF931" s="67"/>
      <c r="AG931" s="67"/>
      <c r="AH931" s="67"/>
      <c r="AI931" s="67"/>
      <c r="AJ931" s="67"/>
      <c r="AK931" s="67"/>
      <c r="AL931" s="67"/>
    </row>
    <row r="932" spans="1:38" ht="15.75" customHeight="1">
      <c r="A932" s="67"/>
      <c r="B932" s="67"/>
      <c r="C932" s="67"/>
      <c r="D932" s="67"/>
      <c r="E932" s="67"/>
      <c r="F932" s="67"/>
      <c r="G932" s="67"/>
      <c r="H932" s="67"/>
      <c r="I932" s="67"/>
      <c r="J932" s="82"/>
      <c r="K932" s="67"/>
      <c r="L932" s="67"/>
      <c r="M932" s="67"/>
      <c r="N932" s="67"/>
      <c r="O932" s="67"/>
      <c r="P932" s="67"/>
      <c r="Q932" s="67"/>
      <c r="R932" s="67"/>
      <c r="S932" s="67"/>
      <c r="T932" s="67"/>
      <c r="U932" s="67"/>
      <c r="V932" s="67"/>
      <c r="W932" s="67"/>
      <c r="X932" s="67"/>
      <c r="Y932" s="67"/>
      <c r="Z932" s="82"/>
      <c r="AA932" s="67"/>
      <c r="AB932" s="67"/>
      <c r="AC932" s="67"/>
      <c r="AD932" s="67"/>
      <c r="AE932" s="67"/>
      <c r="AF932" s="67"/>
      <c r="AG932" s="67"/>
      <c r="AH932" s="67"/>
      <c r="AI932" s="67"/>
      <c r="AJ932" s="67"/>
      <c r="AK932" s="67"/>
      <c r="AL932" s="67"/>
    </row>
    <row r="933" spans="1:38" ht="15.75" customHeight="1">
      <c r="A933" s="67"/>
      <c r="B933" s="67"/>
      <c r="C933" s="67"/>
      <c r="D933" s="67"/>
      <c r="E933" s="67"/>
      <c r="F933" s="67"/>
      <c r="G933" s="67"/>
      <c r="H933" s="67"/>
      <c r="I933" s="67"/>
      <c r="J933" s="82"/>
      <c r="K933" s="67"/>
      <c r="L933" s="67"/>
      <c r="M933" s="67"/>
      <c r="N933" s="67"/>
      <c r="O933" s="67"/>
      <c r="P933" s="67"/>
      <c r="Q933" s="67"/>
      <c r="R933" s="67"/>
      <c r="S933" s="67"/>
      <c r="T933" s="67"/>
      <c r="U933" s="67"/>
      <c r="V933" s="67"/>
      <c r="W933" s="67"/>
      <c r="X933" s="67"/>
      <c r="Y933" s="67"/>
      <c r="Z933" s="82"/>
      <c r="AA933" s="67"/>
      <c r="AB933" s="67"/>
      <c r="AC933" s="67"/>
      <c r="AD933" s="67"/>
      <c r="AE933" s="67"/>
      <c r="AF933" s="67"/>
      <c r="AG933" s="67"/>
      <c r="AH933" s="67"/>
      <c r="AI933" s="67"/>
      <c r="AJ933" s="67"/>
      <c r="AK933" s="67"/>
      <c r="AL933" s="67"/>
    </row>
    <row r="934" spans="1:38" ht="15.75" customHeight="1">
      <c r="A934" s="67"/>
      <c r="B934" s="67"/>
      <c r="C934" s="67"/>
      <c r="D934" s="67"/>
      <c r="E934" s="67"/>
      <c r="F934" s="67"/>
      <c r="G934" s="67"/>
      <c r="H934" s="67"/>
      <c r="I934" s="67"/>
      <c r="J934" s="82"/>
      <c r="K934" s="67"/>
      <c r="L934" s="67"/>
      <c r="M934" s="67"/>
      <c r="N934" s="67"/>
      <c r="O934" s="67"/>
      <c r="P934" s="67"/>
      <c r="Q934" s="67"/>
      <c r="R934" s="67"/>
      <c r="S934" s="67"/>
      <c r="T934" s="67"/>
      <c r="U934" s="67"/>
      <c r="V934" s="67"/>
      <c r="W934" s="67"/>
      <c r="X934" s="67"/>
      <c r="Y934" s="67"/>
      <c r="Z934" s="82"/>
      <c r="AA934" s="67"/>
      <c r="AB934" s="67"/>
      <c r="AC934" s="67"/>
      <c r="AD934" s="67"/>
      <c r="AE934" s="67"/>
      <c r="AF934" s="67"/>
      <c r="AG934" s="67"/>
      <c r="AH934" s="67"/>
      <c r="AI934" s="67"/>
      <c r="AJ934" s="67"/>
      <c r="AK934" s="67"/>
      <c r="AL934" s="67"/>
    </row>
    <row r="935" spans="1:38" ht="15.75" customHeight="1">
      <c r="A935" s="67"/>
      <c r="B935" s="67"/>
      <c r="C935" s="67"/>
      <c r="D935" s="67"/>
      <c r="E935" s="67"/>
      <c r="F935" s="67"/>
      <c r="G935" s="67"/>
      <c r="H935" s="67"/>
      <c r="I935" s="67"/>
      <c r="J935" s="82"/>
      <c r="K935" s="67"/>
      <c r="L935" s="67"/>
      <c r="M935" s="67"/>
      <c r="N935" s="67"/>
      <c r="O935" s="67"/>
      <c r="P935" s="67"/>
      <c r="Q935" s="67"/>
      <c r="R935" s="67"/>
      <c r="S935" s="67"/>
      <c r="T935" s="67"/>
      <c r="U935" s="67"/>
      <c r="V935" s="67"/>
      <c r="W935" s="67"/>
      <c r="X935" s="67"/>
      <c r="Y935" s="67"/>
      <c r="Z935" s="82"/>
      <c r="AA935" s="67"/>
      <c r="AB935" s="67"/>
      <c r="AC935" s="67"/>
      <c r="AD935" s="67"/>
      <c r="AE935" s="67"/>
      <c r="AF935" s="67"/>
      <c r="AG935" s="67"/>
      <c r="AH935" s="67"/>
      <c r="AI935" s="67"/>
      <c r="AJ935" s="67"/>
      <c r="AK935" s="67"/>
      <c r="AL935" s="67"/>
    </row>
    <row r="936" spans="1:38" ht="15.75" customHeight="1">
      <c r="A936" s="67"/>
      <c r="B936" s="67"/>
      <c r="C936" s="67"/>
      <c r="D936" s="67"/>
      <c r="E936" s="67"/>
      <c r="F936" s="67"/>
      <c r="G936" s="67"/>
      <c r="H936" s="67"/>
      <c r="I936" s="67"/>
      <c r="J936" s="82"/>
      <c r="K936" s="67"/>
      <c r="L936" s="67"/>
      <c r="M936" s="67"/>
      <c r="N936" s="67"/>
      <c r="O936" s="67"/>
      <c r="P936" s="67"/>
      <c r="Q936" s="67"/>
      <c r="R936" s="67"/>
      <c r="S936" s="67"/>
      <c r="T936" s="67"/>
      <c r="U936" s="67"/>
      <c r="V936" s="67"/>
      <c r="W936" s="67"/>
      <c r="X936" s="67"/>
      <c r="Y936" s="67"/>
      <c r="Z936" s="82"/>
      <c r="AA936" s="67"/>
      <c r="AB936" s="67"/>
      <c r="AC936" s="67"/>
      <c r="AD936" s="67"/>
      <c r="AE936" s="67"/>
      <c r="AF936" s="67"/>
      <c r="AG936" s="67"/>
      <c r="AH936" s="67"/>
      <c r="AI936" s="67"/>
      <c r="AJ936" s="67"/>
      <c r="AK936" s="67"/>
      <c r="AL936" s="67"/>
    </row>
    <row r="937" spans="1:38" ht="15.75" customHeight="1">
      <c r="A937" s="67"/>
      <c r="B937" s="67"/>
      <c r="C937" s="67"/>
      <c r="D937" s="67"/>
      <c r="E937" s="67"/>
      <c r="F937" s="67"/>
      <c r="G937" s="67"/>
      <c r="H937" s="67"/>
      <c r="I937" s="67"/>
      <c r="J937" s="82"/>
      <c r="K937" s="67"/>
      <c r="L937" s="67"/>
      <c r="M937" s="67"/>
      <c r="N937" s="67"/>
      <c r="O937" s="67"/>
      <c r="P937" s="67"/>
      <c r="Q937" s="67"/>
      <c r="R937" s="67"/>
      <c r="S937" s="67"/>
      <c r="T937" s="67"/>
      <c r="U937" s="67"/>
      <c r="V937" s="67"/>
      <c r="W937" s="67"/>
      <c r="X937" s="67"/>
      <c r="Y937" s="67"/>
      <c r="Z937" s="82"/>
      <c r="AA937" s="67"/>
      <c r="AB937" s="67"/>
      <c r="AC937" s="67"/>
      <c r="AD937" s="67"/>
      <c r="AE937" s="67"/>
      <c r="AF937" s="67"/>
      <c r="AG937" s="67"/>
      <c r="AH937" s="67"/>
      <c r="AI937" s="67"/>
      <c r="AJ937" s="67"/>
      <c r="AK937" s="67"/>
      <c r="AL937" s="67"/>
    </row>
    <row r="938" spans="1:38" ht="15.75" customHeight="1">
      <c r="A938" s="67"/>
      <c r="B938" s="67"/>
      <c r="C938" s="67"/>
      <c r="D938" s="67"/>
      <c r="E938" s="67"/>
      <c r="F938" s="67"/>
      <c r="G938" s="67"/>
      <c r="H938" s="67"/>
      <c r="I938" s="67"/>
      <c r="J938" s="82"/>
      <c r="K938" s="67"/>
      <c r="L938" s="67"/>
      <c r="M938" s="67"/>
      <c r="N938" s="67"/>
      <c r="O938" s="67"/>
      <c r="P938" s="67"/>
      <c r="Q938" s="67"/>
      <c r="R938" s="67"/>
      <c r="S938" s="67"/>
      <c r="T938" s="67"/>
      <c r="U938" s="67"/>
      <c r="V938" s="67"/>
      <c r="W938" s="67"/>
      <c r="X938" s="67"/>
      <c r="Y938" s="67"/>
      <c r="Z938" s="82"/>
      <c r="AA938" s="67"/>
      <c r="AB938" s="67"/>
      <c r="AC938" s="67"/>
      <c r="AD938" s="67"/>
      <c r="AE938" s="67"/>
      <c r="AF938" s="67"/>
      <c r="AG938" s="67"/>
      <c r="AH938" s="67"/>
      <c r="AI938" s="67"/>
      <c r="AJ938" s="67"/>
      <c r="AK938" s="67"/>
      <c r="AL938" s="67"/>
    </row>
    <row r="939" spans="1:38" ht="15.75" customHeight="1">
      <c r="A939" s="67"/>
      <c r="B939" s="67"/>
      <c r="C939" s="67"/>
      <c r="D939" s="67"/>
      <c r="E939" s="67"/>
      <c r="F939" s="67"/>
      <c r="G939" s="67"/>
      <c r="H939" s="67"/>
      <c r="I939" s="67"/>
      <c r="J939" s="82"/>
      <c r="K939" s="67"/>
      <c r="L939" s="67"/>
      <c r="M939" s="67"/>
      <c r="N939" s="67"/>
      <c r="O939" s="67"/>
      <c r="P939" s="67"/>
      <c r="Q939" s="67"/>
      <c r="R939" s="67"/>
      <c r="S939" s="67"/>
      <c r="T939" s="67"/>
      <c r="U939" s="67"/>
      <c r="V939" s="67"/>
      <c r="W939" s="67"/>
      <c r="X939" s="67"/>
      <c r="Y939" s="67"/>
      <c r="Z939" s="82"/>
      <c r="AA939" s="67"/>
      <c r="AB939" s="67"/>
      <c r="AC939" s="67"/>
      <c r="AD939" s="67"/>
      <c r="AE939" s="67"/>
      <c r="AF939" s="67"/>
      <c r="AG939" s="67"/>
      <c r="AH939" s="67"/>
      <c r="AI939" s="67"/>
      <c r="AJ939" s="67"/>
      <c r="AK939" s="67"/>
      <c r="AL939" s="67"/>
    </row>
    <row r="940" spans="1:38" ht="15.75" customHeight="1">
      <c r="A940" s="67"/>
      <c r="B940" s="67"/>
      <c r="C940" s="67"/>
      <c r="D940" s="67"/>
      <c r="E940" s="67"/>
      <c r="F940" s="67"/>
      <c r="G940" s="67"/>
      <c r="H940" s="67"/>
      <c r="I940" s="67"/>
      <c r="J940" s="82"/>
      <c r="K940" s="67"/>
      <c r="L940" s="67"/>
      <c r="M940" s="67"/>
      <c r="N940" s="67"/>
      <c r="O940" s="67"/>
      <c r="P940" s="67"/>
      <c r="Q940" s="67"/>
      <c r="R940" s="67"/>
      <c r="S940" s="67"/>
      <c r="T940" s="67"/>
      <c r="U940" s="67"/>
      <c r="V940" s="67"/>
      <c r="W940" s="67"/>
      <c r="X940" s="67"/>
      <c r="Y940" s="67"/>
      <c r="Z940" s="82"/>
      <c r="AA940" s="67"/>
      <c r="AB940" s="67"/>
      <c r="AC940" s="67"/>
      <c r="AD940" s="67"/>
      <c r="AE940" s="67"/>
      <c r="AF940" s="67"/>
      <c r="AG940" s="67"/>
      <c r="AH940" s="67"/>
      <c r="AI940" s="67"/>
      <c r="AJ940" s="67"/>
      <c r="AK940" s="67"/>
      <c r="AL940" s="67"/>
    </row>
    <row r="941" spans="1:38" ht="15.75" customHeight="1">
      <c r="A941" s="67"/>
      <c r="B941" s="67"/>
      <c r="C941" s="67"/>
      <c r="D941" s="67"/>
      <c r="E941" s="67"/>
      <c r="F941" s="67"/>
      <c r="G941" s="67"/>
      <c r="H941" s="67"/>
      <c r="I941" s="67"/>
      <c r="J941" s="82"/>
      <c r="K941" s="67"/>
      <c r="L941" s="67"/>
      <c r="M941" s="67"/>
      <c r="N941" s="67"/>
      <c r="O941" s="67"/>
      <c r="P941" s="67"/>
      <c r="Q941" s="67"/>
      <c r="R941" s="67"/>
      <c r="S941" s="67"/>
      <c r="T941" s="67"/>
      <c r="U941" s="67"/>
      <c r="V941" s="67"/>
      <c r="W941" s="67"/>
      <c r="X941" s="67"/>
      <c r="Y941" s="67"/>
      <c r="Z941" s="82"/>
      <c r="AA941" s="67"/>
      <c r="AB941" s="67"/>
      <c r="AC941" s="67"/>
      <c r="AD941" s="67"/>
      <c r="AE941" s="67"/>
      <c r="AF941" s="67"/>
      <c r="AG941" s="67"/>
      <c r="AH941" s="67"/>
      <c r="AI941" s="67"/>
      <c r="AJ941" s="67"/>
      <c r="AK941" s="67"/>
      <c r="AL941" s="67"/>
    </row>
    <row r="942" spans="1:38" ht="15.75" customHeight="1">
      <c r="A942" s="67"/>
      <c r="B942" s="67"/>
      <c r="C942" s="67"/>
      <c r="D942" s="67"/>
      <c r="E942" s="67"/>
      <c r="F942" s="67"/>
      <c r="G942" s="67"/>
      <c r="H942" s="67"/>
      <c r="I942" s="67"/>
      <c r="J942" s="82"/>
      <c r="K942" s="67"/>
      <c r="L942" s="67"/>
      <c r="M942" s="67"/>
      <c r="N942" s="67"/>
      <c r="O942" s="67"/>
      <c r="P942" s="67"/>
      <c r="Q942" s="67"/>
      <c r="R942" s="67"/>
      <c r="S942" s="67"/>
      <c r="T942" s="67"/>
      <c r="U942" s="67"/>
      <c r="V942" s="67"/>
      <c r="W942" s="67"/>
      <c r="X942" s="67"/>
      <c r="Y942" s="67"/>
      <c r="Z942" s="82"/>
      <c r="AA942" s="67"/>
      <c r="AB942" s="67"/>
      <c r="AC942" s="67"/>
      <c r="AD942" s="67"/>
      <c r="AE942" s="67"/>
      <c r="AF942" s="67"/>
      <c r="AG942" s="67"/>
      <c r="AH942" s="67"/>
      <c r="AI942" s="67"/>
      <c r="AJ942" s="67"/>
      <c r="AK942" s="67"/>
      <c r="AL942" s="67"/>
    </row>
    <row r="943" spans="1:38" ht="15.75" customHeight="1">
      <c r="A943" s="67"/>
      <c r="B943" s="67"/>
      <c r="C943" s="67"/>
      <c r="D943" s="67"/>
      <c r="E943" s="67"/>
      <c r="F943" s="67"/>
      <c r="G943" s="67"/>
      <c r="H943" s="67"/>
      <c r="I943" s="67"/>
      <c r="J943" s="82"/>
      <c r="K943" s="67"/>
      <c r="L943" s="67"/>
      <c r="M943" s="67"/>
      <c r="N943" s="67"/>
      <c r="O943" s="67"/>
      <c r="P943" s="67"/>
      <c r="Q943" s="67"/>
      <c r="R943" s="67"/>
      <c r="S943" s="67"/>
      <c r="T943" s="67"/>
      <c r="U943" s="67"/>
      <c r="V943" s="67"/>
      <c r="W943" s="67"/>
      <c r="X943" s="67"/>
      <c r="Y943" s="67"/>
      <c r="Z943" s="82"/>
      <c r="AA943" s="67"/>
      <c r="AB943" s="67"/>
      <c r="AC943" s="67"/>
      <c r="AD943" s="67"/>
      <c r="AE943" s="67"/>
      <c r="AF943" s="67"/>
      <c r="AG943" s="67"/>
      <c r="AH943" s="67"/>
      <c r="AI943" s="67"/>
      <c r="AJ943" s="67"/>
      <c r="AK943" s="67"/>
      <c r="AL943" s="67"/>
    </row>
    <row r="944" spans="1:38" ht="15.75" customHeight="1">
      <c r="A944" s="67"/>
      <c r="B944" s="67"/>
      <c r="C944" s="67"/>
      <c r="D944" s="67"/>
      <c r="E944" s="67"/>
      <c r="F944" s="67"/>
      <c r="G944" s="67"/>
      <c r="H944" s="67"/>
      <c r="I944" s="67"/>
      <c r="J944" s="82"/>
      <c r="K944" s="67"/>
      <c r="L944" s="67"/>
      <c r="M944" s="67"/>
      <c r="N944" s="67"/>
      <c r="O944" s="67"/>
      <c r="P944" s="67"/>
      <c r="Q944" s="67"/>
      <c r="R944" s="67"/>
      <c r="S944" s="67"/>
      <c r="T944" s="67"/>
      <c r="U944" s="67"/>
      <c r="V944" s="67"/>
      <c r="W944" s="67"/>
      <c r="X944" s="67"/>
      <c r="Y944" s="67"/>
      <c r="Z944" s="82"/>
      <c r="AA944" s="67"/>
      <c r="AB944" s="67"/>
      <c r="AC944" s="67"/>
      <c r="AD944" s="67"/>
      <c r="AE944" s="67"/>
      <c r="AF944" s="67"/>
      <c r="AG944" s="67"/>
      <c r="AH944" s="67"/>
      <c r="AI944" s="67"/>
      <c r="AJ944" s="67"/>
      <c r="AK944" s="67"/>
      <c r="AL944" s="67"/>
    </row>
    <row r="945" spans="1:38" ht="15.75" customHeight="1">
      <c r="A945" s="67"/>
      <c r="B945" s="67"/>
      <c r="C945" s="67"/>
      <c r="D945" s="67"/>
      <c r="E945" s="67"/>
      <c r="F945" s="67"/>
      <c r="G945" s="67"/>
      <c r="H945" s="67"/>
      <c r="I945" s="67"/>
      <c r="J945" s="82"/>
      <c r="K945" s="67"/>
      <c r="L945" s="67"/>
      <c r="M945" s="67"/>
      <c r="N945" s="67"/>
      <c r="O945" s="67"/>
      <c r="P945" s="67"/>
      <c r="Q945" s="67"/>
      <c r="R945" s="67"/>
      <c r="S945" s="67"/>
      <c r="T945" s="67"/>
      <c r="U945" s="67"/>
      <c r="V945" s="67"/>
      <c r="W945" s="67"/>
      <c r="X945" s="67"/>
      <c r="Y945" s="67"/>
      <c r="Z945" s="82"/>
      <c r="AA945" s="67"/>
      <c r="AB945" s="67"/>
      <c r="AC945" s="67"/>
      <c r="AD945" s="67"/>
      <c r="AE945" s="67"/>
      <c r="AF945" s="67"/>
      <c r="AG945" s="67"/>
      <c r="AH945" s="67"/>
      <c r="AI945" s="67"/>
      <c r="AJ945" s="67"/>
      <c r="AK945" s="67"/>
      <c r="AL945" s="67"/>
    </row>
    <row r="946" spans="1:38" ht="15.75" customHeight="1">
      <c r="A946" s="67"/>
      <c r="B946" s="67"/>
      <c r="C946" s="67"/>
      <c r="D946" s="67"/>
      <c r="E946" s="67"/>
      <c r="F946" s="67"/>
      <c r="G946" s="67"/>
      <c r="H946" s="67"/>
      <c r="I946" s="67"/>
      <c r="J946" s="82"/>
      <c r="K946" s="67"/>
      <c r="L946" s="67"/>
      <c r="M946" s="67"/>
      <c r="N946" s="67"/>
      <c r="O946" s="67"/>
      <c r="P946" s="67"/>
      <c r="Q946" s="67"/>
      <c r="R946" s="67"/>
      <c r="S946" s="67"/>
      <c r="T946" s="67"/>
      <c r="U946" s="67"/>
      <c r="V946" s="67"/>
      <c r="W946" s="67"/>
      <c r="X946" s="67"/>
      <c r="Y946" s="67"/>
      <c r="Z946" s="82"/>
      <c r="AA946" s="67"/>
      <c r="AB946" s="67"/>
      <c r="AC946" s="67"/>
      <c r="AD946" s="67"/>
      <c r="AE946" s="67"/>
      <c r="AF946" s="67"/>
      <c r="AG946" s="67"/>
      <c r="AH946" s="67"/>
      <c r="AI946" s="67"/>
      <c r="AJ946" s="67"/>
      <c r="AK946" s="67"/>
      <c r="AL946" s="67"/>
    </row>
    <row r="947" spans="1:38" ht="15.75" customHeight="1">
      <c r="A947" s="67"/>
      <c r="B947" s="67"/>
      <c r="C947" s="67"/>
      <c r="D947" s="67"/>
      <c r="E947" s="67"/>
      <c r="F947" s="67"/>
      <c r="G947" s="67"/>
      <c r="H947" s="67"/>
      <c r="I947" s="67"/>
      <c r="J947" s="82"/>
      <c r="K947" s="67"/>
      <c r="L947" s="67"/>
      <c r="M947" s="67"/>
      <c r="N947" s="67"/>
      <c r="O947" s="67"/>
      <c r="P947" s="67"/>
      <c r="Q947" s="67"/>
      <c r="R947" s="67"/>
      <c r="S947" s="67"/>
      <c r="T947" s="67"/>
      <c r="U947" s="67"/>
      <c r="V947" s="67"/>
      <c r="W947" s="67"/>
      <c r="X947" s="67"/>
      <c r="Y947" s="67"/>
      <c r="Z947" s="82"/>
      <c r="AA947" s="67"/>
      <c r="AB947" s="67"/>
      <c r="AC947" s="67"/>
      <c r="AD947" s="67"/>
      <c r="AE947" s="67"/>
      <c r="AF947" s="67"/>
      <c r="AG947" s="67"/>
      <c r="AH947" s="67"/>
      <c r="AI947" s="67"/>
      <c r="AJ947" s="67"/>
      <c r="AK947" s="67"/>
      <c r="AL947" s="67"/>
    </row>
    <row r="948" spans="1:38" ht="15.75" customHeight="1">
      <c r="A948" s="67"/>
      <c r="B948" s="67"/>
      <c r="C948" s="67"/>
      <c r="D948" s="67"/>
      <c r="E948" s="67"/>
      <c r="F948" s="67"/>
      <c r="G948" s="67"/>
      <c r="H948" s="67"/>
      <c r="I948" s="67"/>
      <c r="J948" s="82"/>
      <c r="K948" s="67"/>
      <c r="L948" s="67"/>
      <c r="M948" s="67"/>
      <c r="N948" s="67"/>
      <c r="O948" s="67"/>
      <c r="P948" s="67"/>
      <c r="Q948" s="67"/>
      <c r="R948" s="67"/>
      <c r="S948" s="67"/>
      <c r="T948" s="67"/>
      <c r="U948" s="67"/>
      <c r="V948" s="67"/>
      <c r="W948" s="67"/>
      <c r="X948" s="67"/>
      <c r="Y948" s="67"/>
      <c r="Z948" s="82"/>
      <c r="AA948" s="67"/>
      <c r="AB948" s="67"/>
      <c r="AC948" s="67"/>
      <c r="AD948" s="67"/>
      <c r="AE948" s="67"/>
      <c r="AF948" s="67"/>
      <c r="AG948" s="67"/>
      <c r="AH948" s="67"/>
      <c r="AI948" s="67"/>
      <c r="AJ948" s="67"/>
      <c r="AK948" s="67"/>
      <c r="AL948" s="67"/>
    </row>
    <row r="949" spans="1:38" ht="15.75" customHeight="1">
      <c r="A949" s="67"/>
      <c r="B949" s="67"/>
      <c r="C949" s="67"/>
      <c r="D949" s="67"/>
      <c r="E949" s="67"/>
      <c r="F949" s="67"/>
      <c r="G949" s="67"/>
      <c r="H949" s="67"/>
      <c r="I949" s="67"/>
      <c r="J949" s="82"/>
      <c r="K949" s="67"/>
      <c r="L949" s="67"/>
      <c r="M949" s="67"/>
      <c r="N949" s="67"/>
      <c r="O949" s="67"/>
      <c r="P949" s="67"/>
      <c r="Q949" s="67"/>
      <c r="R949" s="67"/>
      <c r="S949" s="67"/>
      <c r="T949" s="67"/>
      <c r="U949" s="67"/>
      <c r="V949" s="67"/>
      <c r="W949" s="67"/>
      <c r="X949" s="67"/>
      <c r="Y949" s="67"/>
      <c r="Z949" s="82"/>
      <c r="AA949" s="67"/>
      <c r="AB949" s="67"/>
      <c r="AC949" s="67"/>
      <c r="AD949" s="67"/>
      <c r="AE949" s="67"/>
      <c r="AF949" s="67"/>
      <c r="AG949" s="67"/>
      <c r="AH949" s="67"/>
      <c r="AI949" s="67"/>
      <c r="AJ949" s="67"/>
      <c r="AK949" s="67"/>
      <c r="AL949" s="67"/>
    </row>
    <row r="950" spans="1:38" ht="15.75" customHeight="1">
      <c r="A950" s="67"/>
      <c r="B950" s="67"/>
      <c r="C950" s="67"/>
      <c r="D950" s="67"/>
      <c r="E950" s="67"/>
      <c r="F950" s="67"/>
      <c r="G950" s="67"/>
      <c r="H950" s="67"/>
      <c r="I950" s="67"/>
      <c r="J950" s="82"/>
      <c r="K950" s="67"/>
      <c r="L950" s="67"/>
      <c r="M950" s="67"/>
      <c r="N950" s="67"/>
      <c r="O950" s="67"/>
      <c r="P950" s="67"/>
      <c r="Q950" s="67"/>
      <c r="R950" s="67"/>
      <c r="S950" s="67"/>
      <c r="T950" s="67"/>
      <c r="U950" s="67"/>
      <c r="V950" s="67"/>
      <c r="W950" s="67"/>
      <c r="X950" s="67"/>
      <c r="Y950" s="67"/>
      <c r="Z950" s="82"/>
      <c r="AA950" s="67"/>
      <c r="AB950" s="67"/>
      <c r="AC950" s="67"/>
      <c r="AD950" s="67"/>
      <c r="AE950" s="67"/>
      <c r="AF950" s="67"/>
      <c r="AG950" s="67"/>
      <c r="AH950" s="67"/>
      <c r="AI950" s="67"/>
      <c r="AJ950" s="67"/>
      <c r="AK950" s="67"/>
      <c r="AL950" s="67"/>
    </row>
    <row r="951" spans="1:38" ht="15.75" customHeight="1">
      <c r="A951" s="67"/>
      <c r="B951" s="67"/>
      <c r="C951" s="67"/>
      <c r="D951" s="67"/>
      <c r="E951" s="67"/>
      <c r="F951" s="67"/>
      <c r="G951" s="67"/>
      <c r="H951" s="67"/>
      <c r="I951" s="67"/>
      <c r="J951" s="82"/>
      <c r="K951" s="67"/>
      <c r="L951" s="67"/>
      <c r="M951" s="67"/>
      <c r="N951" s="67"/>
      <c r="O951" s="67"/>
      <c r="P951" s="67"/>
      <c r="Q951" s="67"/>
      <c r="R951" s="67"/>
      <c r="S951" s="67"/>
      <c r="T951" s="67"/>
      <c r="U951" s="67"/>
      <c r="V951" s="67"/>
      <c r="W951" s="67"/>
      <c r="X951" s="67"/>
      <c r="Y951" s="67"/>
      <c r="Z951" s="82"/>
      <c r="AA951" s="67"/>
      <c r="AB951" s="67"/>
      <c r="AC951" s="67"/>
      <c r="AD951" s="67"/>
      <c r="AE951" s="67"/>
      <c r="AF951" s="67"/>
      <c r="AG951" s="67"/>
      <c r="AH951" s="67"/>
      <c r="AI951" s="67"/>
      <c r="AJ951" s="67"/>
      <c r="AK951" s="67"/>
      <c r="AL951" s="67"/>
    </row>
    <row r="952" spans="1:38" ht="15.75" customHeight="1">
      <c r="A952" s="67"/>
      <c r="B952" s="67"/>
      <c r="C952" s="67"/>
      <c r="D952" s="67"/>
      <c r="E952" s="67"/>
      <c r="F952" s="67"/>
      <c r="G952" s="67"/>
      <c r="H952" s="67"/>
      <c r="I952" s="67"/>
      <c r="J952" s="82"/>
      <c r="K952" s="67"/>
      <c r="L952" s="67"/>
      <c r="M952" s="67"/>
      <c r="N952" s="67"/>
      <c r="O952" s="67"/>
      <c r="P952" s="67"/>
      <c r="Q952" s="67"/>
      <c r="R952" s="67"/>
      <c r="S952" s="67"/>
      <c r="T952" s="67"/>
      <c r="U952" s="67"/>
      <c r="V952" s="67"/>
      <c r="W952" s="67"/>
      <c r="X952" s="67"/>
      <c r="Y952" s="67"/>
      <c r="Z952" s="82"/>
      <c r="AA952" s="67"/>
      <c r="AB952" s="67"/>
      <c r="AC952" s="67"/>
      <c r="AD952" s="67"/>
      <c r="AE952" s="67"/>
      <c r="AF952" s="67"/>
      <c r="AG952" s="67"/>
      <c r="AH952" s="67"/>
      <c r="AI952" s="67"/>
      <c r="AJ952" s="67"/>
      <c r="AK952" s="67"/>
      <c r="AL952" s="67"/>
    </row>
    <row r="953" spans="1:38" ht="15.75" customHeight="1">
      <c r="A953" s="67"/>
      <c r="B953" s="67"/>
      <c r="C953" s="67"/>
      <c r="D953" s="67"/>
      <c r="E953" s="67"/>
      <c r="F953" s="67"/>
      <c r="G953" s="67"/>
      <c r="H953" s="67"/>
      <c r="I953" s="67"/>
      <c r="J953" s="82"/>
      <c r="K953" s="67"/>
      <c r="L953" s="67"/>
      <c r="M953" s="67"/>
      <c r="N953" s="67"/>
      <c r="O953" s="67"/>
      <c r="P953" s="67"/>
      <c r="Q953" s="67"/>
      <c r="R953" s="67"/>
      <c r="S953" s="67"/>
      <c r="T953" s="67"/>
      <c r="U953" s="67"/>
      <c r="V953" s="67"/>
      <c r="W953" s="67"/>
      <c r="X953" s="67"/>
      <c r="Y953" s="67"/>
      <c r="Z953" s="82"/>
      <c r="AA953" s="67"/>
      <c r="AB953" s="67"/>
      <c r="AC953" s="67"/>
      <c r="AD953" s="67"/>
      <c r="AE953" s="67"/>
      <c r="AF953" s="67"/>
      <c r="AG953" s="67"/>
      <c r="AH953" s="67"/>
      <c r="AI953" s="67"/>
      <c r="AJ953" s="67"/>
      <c r="AK953" s="67"/>
      <c r="AL953" s="67"/>
    </row>
    <row r="954" spans="1:38" ht="15.75" customHeight="1">
      <c r="A954" s="67"/>
      <c r="B954" s="67"/>
      <c r="C954" s="67"/>
      <c r="D954" s="67"/>
      <c r="E954" s="67"/>
      <c r="F954" s="67"/>
      <c r="G954" s="67"/>
      <c r="H954" s="67"/>
      <c r="I954" s="67"/>
      <c r="J954" s="82"/>
      <c r="K954" s="67"/>
      <c r="L954" s="67"/>
      <c r="M954" s="67"/>
      <c r="N954" s="67"/>
      <c r="O954" s="67"/>
      <c r="P954" s="67"/>
      <c r="Q954" s="67"/>
      <c r="R954" s="67"/>
      <c r="S954" s="67"/>
      <c r="T954" s="67"/>
      <c r="U954" s="67"/>
      <c r="V954" s="67"/>
      <c r="W954" s="67"/>
      <c r="X954" s="67"/>
      <c r="Y954" s="67"/>
      <c r="Z954" s="82"/>
      <c r="AA954" s="67"/>
      <c r="AB954" s="67"/>
      <c r="AC954" s="67"/>
      <c r="AD954" s="67"/>
      <c r="AE954" s="67"/>
      <c r="AF954" s="67"/>
      <c r="AG954" s="67"/>
      <c r="AH954" s="67"/>
      <c r="AI954" s="67"/>
      <c r="AJ954" s="67"/>
      <c r="AK954" s="67"/>
      <c r="AL954" s="67"/>
    </row>
    <row r="955" spans="1:38" ht="15.75" customHeight="1">
      <c r="A955" s="67"/>
      <c r="B955" s="67"/>
      <c r="C955" s="67"/>
      <c r="D955" s="67"/>
      <c r="E955" s="67"/>
      <c r="F955" s="67"/>
      <c r="G955" s="67"/>
      <c r="H955" s="67"/>
      <c r="I955" s="67"/>
      <c r="J955" s="82"/>
      <c r="K955" s="67"/>
      <c r="L955" s="67"/>
      <c r="M955" s="67"/>
      <c r="N955" s="67"/>
      <c r="O955" s="67"/>
      <c r="P955" s="67"/>
      <c r="Q955" s="67"/>
      <c r="R955" s="67"/>
      <c r="S955" s="67"/>
      <c r="T955" s="67"/>
      <c r="U955" s="67"/>
      <c r="V955" s="67"/>
      <c r="W955" s="67"/>
      <c r="X955" s="67"/>
      <c r="Y955" s="67"/>
      <c r="Z955" s="82"/>
      <c r="AA955" s="67"/>
      <c r="AB955" s="67"/>
      <c r="AC955" s="67"/>
      <c r="AD955" s="67"/>
      <c r="AE955" s="67"/>
      <c r="AF955" s="67"/>
      <c r="AG955" s="67"/>
      <c r="AH955" s="67"/>
      <c r="AI955" s="67"/>
      <c r="AJ955" s="67"/>
      <c r="AK955" s="67"/>
      <c r="AL955" s="67"/>
    </row>
    <row r="956" spans="1:38" ht="15.75" customHeight="1">
      <c r="A956" s="67"/>
      <c r="B956" s="67"/>
      <c r="C956" s="67"/>
      <c r="D956" s="67"/>
      <c r="E956" s="67"/>
      <c r="F956" s="67"/>
      <c r="G956" s="67"/>
      <c r="H956" s="67"/>
      <c r="I956" s="67"/>
      <c r="J956" s="82"/>
      <c r="K956" s="67"/>
      <c r="L956" s="67"/>
      <c r="M956" s="67"/>
      <c r="N956" s="67"/>
      <c r="O956" s="67"/>
      <c r="P956" s="67"/>
      <c r="Q956" s="67"/>
      <c r="R956" s="67"/>
      <c r="S956" s="67"/>
      <c r="T956" s="67"/>
      <c r="U956" s="67"/>
      <c r="V956" s="67"/>
      <c r="W956" s="67"/>
      <c r="X956" s="67"/>
      <c r="Y956" s="67"/>
      <c r="Z956" s="82"/>
      <c r="AA956" s="67"/>
      <c r="AB956" s="67"/>
      <c r="AC956" s="67"/>
      <c r="AD956" s="67"/>
      <c r="AE956" s="67"/>
      <c r="AF956" s="67"/>
      <c r="AG956" s="67"/>
      <c r="AH956" s="67"/>
      <c r="AI956" s="67"/>
      <c r="AJ956" s="67"/>
      <c r="AK956" s="67"/>
      <c r="AL956" s="67"/>
    </row>
    <row r="957" spans="1:38" ht="15.75" customHeight="1">
      <c r="A957" s="67"/>
      <c r="B957" s="67"/>
      <c r="C957" s="67"/>
      <c r="D957" s="67"/>
      <c r="E957" s="67"/>
      <c r="F957" s="67"/>
      <c r="G957" s="67"/>
      <c r="H957" s="67"/>
      <c r="I957" s="67"/>
      <c r="J957" s="82"/>
      <c r="K957" s="67"/>
      <c r="L957" s="67"/>
      <c r="M957" s="67"/>
      <c r="N957" s="67"/>
      <c r="O957" s="67"/>
      <c r="P957" s="67"/>
      <c r="Q957" s="67"/>
      <c r="R957" s="67"/>
      <c r="S957" s="67"/>
      <c r="T957" s="67"/>
      <c r="U957" s="67"/>
      <c r="V957" s="67"/>
      <c r="W957" s="67"/>
      <c r="X957" s="67"/>
      <c r="Y957" s="67"/>
      <c r="Z957" s="82"/>
      <c r="AA957" s="67"/>
      <c r="AB957" s="67"/>
      <c r="AC957" s="67"/>
      <c r="AD957" s="67"/>
      <c r="AE957" s="67"/>
      <c r="AF957" s="67"/>
      <c r="AG957" s="67"/>
      <c r="AH957" s="67"/>
      <c r="AI957" s="67"/>
      <c r="AJ957" s="67"/>
      <c r="AK957" s="67"/>
      <c r="AL957" s="67"/>
    </row>
    <row r="958" spans="1:38" ht="15.75" customHeight="1">
      <c r="A958" s="67"/>
      <c r="B958" s="67"/>
      <c r="C958" s="67"/>
      <c r="D958" s="67"/>
      <c r="E958" s="67"/>
      <c r="F958" s="67"/>
      <c r="G958" s="67"/>
      <c r="H958" s="67"/>
      <c r="I958" s="67"/>
      <c r="J958" s="82"/>
      <c r="K958" s="67"/>
      <c r="L958" s="67"/>
      <c r="M958" s="67"/>
      <c r="N958" s="67"/>
      <c r="O958" s="67"/>
      <c r="P958" s="67"/>
      <c r="Q958" s="67"/>
      <c r="R958" s="67"/>
      <c r="S958" s="67"/>
      <c r="T958" s="67"/>
      <c r="U958" s="67"/>
      <c r="V958" s="67"/>
      <c r="W958" s="67"/>
      <c r="X958" s="67"/>
      <c r="Y958" s="67"/>
      <c r="Z958" s="82"/>
      <c r="AA958" s="67"/>
      <c r="AB958" s="67"/>
      <c r="AC958" s="67"/>
      <c r="AD958" s="67"/>
      <c r="AE958" s="67"/>
      <c r="AF958" s="67"/>
      <c r="AG958" s="67"/>
      <c r="AH958" s="67"/>
      <c r="AI958" s="67"/>
      <c r="AJ958" s="67"/>
      <c r="AK958" s="67"/>
      <c r="AL958" s="67"/>
    </row>
    <row r="959" spans="1:38" ht="15.75" customHeight="1">
      <c r="A959" s="67"/>
      <c r="B959" s="67"/>
      <c r="C959" s="67"/>
      <c r="D959" s="67"/>
      <c r="E959" s="67"/>
      <c r="F959" s="67"/>
      <c r="G959" s="67"/>
      <c r="H959" s="67"/>
      <c r="I959" s="67"/>
      <c r="J959" s="82"/>
      <c r="K959" s="67"/>
      <c r="L959" s="67"/>
      <c r="M959" s="67"/>
      <c r="N959" s="67"/>
      <c r="O959" s="67"/>
      <c r="P959" s="67"/>
      <c r="Q959" s="67"/>
      <c r="R959" s="67"/>
      <c r="S959" s="67"/>
      <c r="T959" s="67"/>
      <c r="U959" s="67"/>
      <c r="V959" s="67"/>
      <c r="W959" s="67"/>
      <c r="X959" s="67"/>
      <c r="Y959" s="67"/>
      <c r="Z959" s="82"/>
      <c r="AA959" s="67"/>
      <c r="AB959" s="67"/>
      <c r="AC959" s="67"/>
      <c r="AD959" s="67"/>
      <c r="AE959" s="67"/>
      <c r="AF959" s="67"/>
      <c r="AG959" s="67"/>
      <c r="AH959" s="67"/>
      <c r="AI959" s="67"/>
      <c r="AJ959" s="67"/>
      <c r="AK959" s="67"/>
      <c r="AL959" s="67"/>
    </row>
    <row r="960" spans="1:38" ht="15.75" customHeight="1">
      <c r="A960" s="67"/>
      <c r="B960" s="67"/>
      <c r="C960" s="67"/>
      <c r="D960" s="67"/>
      <c r="E960" s="67"/>
      <c r="F960" s="67"/>
      <c r="G960" s="67"/>
      <c r="H960" s="67"/>
      <c r="I960" s="67"/>
      <c r="J960" s="82"/>
      <c r="K960" s="67"/>
      <c r="L960" s="67"/>
      <c r="M960" s="67"/>
      <c r="N960" s="67"/>
      <c r="O960" s="67"/>
      <c r="P960" s="67"/>
      <c r="Q960" s="67"/>
      <c r="R960" s="67"/>
      <c r="S960" s="67"/>
      <c r="T960" s="67"/>
      <c r="U960" s="67"/>
      <c r="V960" s="67"/>
      <c r="W960" s="67"/>
      <c r="X960" s="67"/>
      <c r="Y960" s="67"/>
      <c r="Z960" s="82"/>
      <c r="AA960" s="67"/>
      <c r="AB960" s="67"/>
      <c r="AC960" s="67"/>
      <c r="AD960" s="67"/>
      <c r="AE960" s="67"/>
      <c r="AF960" s="67"/>
      <c r="AG960" s="67"/>
      <c r="AH960" s="67"/>
      <c r="AI960" s="67"/>
      <c r="AJ960" s="67"/>
      <c r="AK960" s="67"/>
      <c r="AL960" s="67"/>
    </row>
    <row r="961" spans="1:38" ht="15.75" customHeight="1">
      <c r="A961" s="67"/>
      <c r="B961" s="67"/>
      <c r="C961" s="67"/>
      <c r="D961" s="67"/>
      <c r="E961" s="67"/>
      <c r="F961" s="67"/>
      <c r="G961" s="67"/>
      <c r="H961" s="67"/>
      <c r="I961" s="67"/>
      <c r="J961" s="82"/>
      <c r="K961" s="67"/>
      <c r="L961" s="67"/>
      <c r="M961" s="67"/>
      <c r="N961" s="67"/>
      <c r="O961" s="67"/>
      <c r="P961" s="67"/>
      <c r="Q961" s="67"/>
      <c r="R961" s="67"/>
      <c r="S961" s="67"/>
      <c r="T961" s="67"/>
      <c r="U961" s="67"/>
      <c r="V961" s="67"/>
      <c r="W961" s="67"/>
      <c r="X961" s="67"/>
      <c r="Y961" s="67"/>
      <c r="Z961" s="82"/>
      <c r="AA961" s="67"/>
      <c r="AB961" s="67"/>
      <c r="AC961" s="67"/>
      <c r="AD961" s="67"/>
      <c r="AE961" s="67"/>
      <c r="AF961" s="67"/>
      <c r="AG961" s="67"/>
      <c r="AH961" s="67"/>
      <c r="AI961" s="67"/>
      <c r="AJ961" s="67"/>
      <c r="AK961" s="67"/>
      <c r="AL961" s="67"/>
    </row>
    <row r="962" spans="1:38" ht="15.75" customHeight="1">
      <c r="A962" s="67"/>
      <c r="B962" s="67"/>
      <c r="C962" s="67"/>
      <c r="D962" s="67"/>
      <c r="E962" s="67"/>
      <c r="F962" s="67"/>
      <c r="G962" s="67"/>
      <c r="H962" s="67"/>
      <c r="I962" s="67"/>
      <c r="J962" s="82"/>
      <c r="K962" s="67"/>
      <c r="L962" s="67"/>
      <c r="M962" s="67"/>
      <c r="N962" s="67"/>
      <c r="O962" s="67"/>
      <c r="P962" s="67"/>
      <c r="Q962" s="67"/>
      <c r="R962" s="67"/>
      <c r="S962" s="67"/>
      <c r="T962" s="67"/>
      <c r="U962" s="67"/>
      <c r="V962" s="67"/>
      <c r="W962" s="67"/>
      <c r="X962" s="67"/>
      <c r="Y962" s="67"/>
      <c r="Z962" s="82"/>
      <c r="AA962" s="67"/>
      <c r="AB962" s="67"/>
      <c r="AC962" s="67"/>
      <c r="AD962" s="67"/>
      <c r="AE962" s="67"/>
      <c r="AF962" s="67"/>
      <c r="AG962" s="67"/>
      <c r="AH962" s="67"/>
      <c r="AI962" s="67"/>
      <c r="AJ962" s="67"/>
      <c r="AK962" s="67"/>
      <c r="AL962" s="67"/>
    </row>
    <row r="963" spans="1:38" ht="15.75" customHeight="1">
      <c r="A963" s="67"/>
      <c r="B963" s="67"/>
      <c r="C963" s="67"/>
      <c r="D963" s="67"/>
      <c r="E963" s="67"/>
      <c r="F963" s="67"/>
      <c r="G963" s="67"/>
      <c r="H963" s="67"/>
      <c r="I963" s="67"/>
      <c r="J963" s="82"/>
      <c r="K963" s="67"/>
      <c r="L963" s="67"/>
      <c r="M963" s="67"/>
      <c r="N963" s="67"/>
      <c r="O963" s="67"/>
      <c r="P963" s="67"/>
      <c r="Q963" s="67"/>
      <c r="R963" s="67"/>
      <c r="S963" s="67"/>
      <c r="T963" s="67"/>
      <c r="U963" s="67"/>
      <c r="V963" s="67"/>
      <c r="W963" s="67"/>
      <c r="X963" s="67"/>
      <c r="Y963" s="67"/>
      <c r="Z963" s="82"/>
      <c r="AA963" s="67"/>
      <c r="AB963" s="67"/>
      <c r="AC963" s="67"/>
      <c r="AD963" s="67"/>
      <c r="AE963" s="67"/>
      <c r="AF963" s="67"/>
      <c r="AG963" s="67"/>
      <c r="AH963" s="67"/>
      <c r="AI963" s="67"/>
      <c r="AJ963" s="67"/>
      <c r="AK963" s="67"/>
      <c r="AL963" s="67"/>
    </row>
    <row r="964" spans="1:38" ht="15.75" customHeight="1">
      <c r="A964" s="67"/>
      <c r="B964" s="67"/>
      <c r="C964" s="67"/>
      <c r="D964" s="67"/>
      <c r="E964" s="67"/>
      <c r="F964" s="67"/>
      <c r="G964" s="67"/>
      <c r="H964" s="67"/>
      <c r="I964" s="67"/>
      <c r="J964" s="82"/>
      <c r="K964" s="67"/>
      <c r="L964" s="67"/>
      <c r="M964" s="67"/>
      <c r="N964" s="67"/>
      <c r="O964" s="67"/>
      <c r="P964" s="67"/>
      <c r="Q964" s="67"/>
      <c r="R964" s="67"/>
      <c r="S964" s="67"/>
      <c r="T964" s="67"/>
      <c r="U964" s="67"/>
      <c r="V964" s="67"/>
      <c r="W964" s="67"/>
      <c r="X964" s="67"/>
      <c r="Y964" s="67"/>
      <c r="Z964" s="82"/>
      <c r="AA964" s="67"/>
      <c r="AB964" s="67"/>
      <c r="AC964" s="67"/>
      <c r="AD964" s="67"/>
      <c r="AE964" s="67"/>
      <c r="AF964" s="67"/>
      <c r="AG964" s="67"/>
      <c r="AH964" s="67"/>
      <c r="AI964" s="67"/>
      <c r="AJ964" s="67"/>
      <c r="AK964" s="67"/>
      <c r="AL964" s="67"/>
    </row>
    <row r="965" spans="1:38" ht="15.75" customHeight="1">
      <c r="A965" s="67"/>
      <c r="B965" s="67"/>
      <c r="C965" s="67"/>
      <c r="D965" s="67"/>
      <c r="E965" s="67"/>
      <c r="F965" s="67"/>
      <c r="G965" s="67"/>
      <c r="H965" s="67"/>
      <c r="I965" s="67"/>
      <c r="J965" s="82"/>
      <c r="K965" s="67"/>
      <c r="L965" s="67"/>
      <c r="M965" s="67"/>
      <c r="N965" s="67"/>
      <c r="O965" s="67"/>
      <c r="P965" s="67"/>
      <c r="Q965" s="67"/>
      <c r="R965" s="67"/>
      <c r="S965" s="67"/>
      <c r="T965" s="67"/>
      <c r="U965" s="67"/>
      <c r="V965" s="67"/>
      <c r="W965" s="67"/>
      <c r="X965" s="67"/>
      <c r="Y965" s="67"/>
      <c r="Z965" s="82"/>
      <c r="AA965" s="67"/>
      <c r="AB965" s="67"/>
      <c r="AC965" s="67"/>
      <c r="AD965" s="67"/>
      <c r="AE965" s="67"/>
      <c r="AF965" s="67"/>
      <c r="AG965" s="67"/>
      <c r="AH965" s="67"/>
      <c r="AI965" s="67"/>
      <c r="AJ965" s="67"/>
      <c r="AK965" s="67"/>
      <c r="AL965" s="67"/>
    </row>
    <row r="966" spans="1:38" ht="15.75" customHeight="1">
      <c r="A966" s="67"/>
      <c r="B966" s="67"/>
      <c r="C966" s="67"/>
      <c r="D966" s="67"/>
      <c r="E966" s="67"/>
      <c r="F966" s="67"/>
      <c r="G966" s="67"/>
      <c r="H966" s="67"/>
      <c r="I966" s="67"/>
      <c r="J966" s="82"/>
      <c r="K966" s="67"/>
      <c r="L966" s="67"/>
      <c r="M966" s="67"/>
      <c r="N966" s="67"/>
      <c r="O966" s="67"/>
      <c r="P966" s="67"/>
      <c r="Q966" s="67"/>
      <c r="R966" s="67"/>
      <c r="S966" s="67"/>
      <c r="T966" s="67"/>
      <c r="U966" s="67"/>
      <c r="V966" s="67"/>
      <c r="W966" s="67"/>
      <c r="X966" s="67"/>
      <c r="Y966" s="67"/>
      <c r="Z966" s="82"/>
      <c r="AA966" s="67"/>
      <c r="AB966" s="67"/>
      <c r="AC966" s="67"/>
      <c r="AD966" s="67"/>
      <c r="AE966" s="67"/>
      <c r="AF966" s="67"/>
      <c r="AG966" s="67"/>
      <c r="AH966" s="67"/>
      <c r="AI966" s="67"/>
      <c r="AJ966" s="67"/>
      <c r="AK966" s="67"/>
      <c r="AL966" s="67"/>
    </row>
    <row r="967" spans="1:38" ht="15.75" customHeight="1">
      <c r="A967" s="67"/>
      <c r="B967" s="67"/>
      <c r="C967" s="67"/>
      <c r="D967" s="67"/>
      <c r="E967" s="67"/>
      <c r="F967" s="67"/>
      <c r="G967" s="67"/>
      <c r="H967" s="67"/>
      <c r="I967" s="67"/>
      <c r="J967" s="82"/>
      <c r="K967" s="67"/>
      <c r="L967" s="67"/>
      <c r="M967" s="67"/>
      <c r="N967" s="67"/>
      <c r="O967" s="67"/>
      <c r="P967" s="67"/>
      <c r="Q967" s="67"/>
      <c r="R967" s="67"/>
      <c r="S967" s="67"/>
      <c r="T967" s="67"/>
      <c r="U967" s="67"/>
      <c r="V967" s="67"/>
      <c r="W967" s="67"/>
      <c r="X967" s="67"/>
      <c r="Y967" s="67"/>
      <c r="Z967" s="82"/>
      <c r="AA967" s="67"/>
      <c r="AB967" s="67"/>
      <c r="AC967" s="67"/>
      <c r="AD967" s="67"/>
      <c r="AE967" s="67"/>
      <c r="AF967" s="67"/>
      <c r="AG967" s="67"/>
      <c r="AH967" s="67"/>
      <c r="AI967" s="67"/>
      <c r="AJ967" s="67"/>
      <c r="AK967" s="67"/>
      <c r="AL967" s="67"/>
    </row>
    <row r="968" spans="1:38" ht="15.75" customHeight="1">
      <c r="A968" s="67"/>
      <c r="B968" s="67"/>
      <c r="C968" s="67"/>
      <c r="D968" s="67"/>
      <c r="E968" s="67"/>
      <c r="F968" s="67"/>
      <c r="G968" s="67"/>
      <c r="H968" s="67"/>
      <c r="I968" s="67"/>
      <c r="J968" s="82"/>
      <c r="K968" s="67"/>
      <c r="L968" s="67"/>
      <c r="M968" s="67"/>
      <c r="N968" s="67"/>
      <c r="O968" s="67"/>
      <c r="P968" s="67"/>
      <c r="Q968" s="67"/>
      <c r="R968" s="67"/>
      <c r="S968" s="67"/>
      <c r="T968" s="67"/>
      <c r="U968" s="67"/>
      <c r="V968" s="67"/>
      <c r="W968" s="67"/>
      <c r="X968" s="67"/>
      <c r="Y968" s="67"/>
      <c r="Z968" s="82"/>
      <c r="AA968" s="67"/>
      <c r="AB968" s="67"/>
      <c r="AC968" s="67"/>
      <c r="AD968" s="67"/>
      <c r="AE968" s="67"/>
      <c r="AF968" s="67"/>
      <c r="AG968" s="67"/>
      <c r="AH968" s="67"/>
      <c r="AI968" s="67"/>
      <c r="AJ968" s="67"/>
      <c r="AK968" s="67"/>
      <c r="AL968" s="67"/>
    </row>
    <row r="969" spans="1:38" ht="15.75" customHeight="1">
      <c r="A969" s="67"/>
      <c r="B969" s="67"/>
      <c r="C969" s="67"/>
      <c r="D969" s="67"/>
      <c r="E969" s="67"/>
      <c r="F969" s="67"/>
      <c r="G969" s="67"/>
      <c r="H969" s="67"/>
      <c r="I969" s="67"/>
      <c r="J969" s="82"/>
      <c r="K969" s="67"/>
      <c r="L969" s="67"/>
      <c r="M969" s="67"/>
      <c r="N969" s="67"/>
      <c r="O969" s="67"/>
      <c r="P969" s="67"/>
      <c r="Q969" s="67"/>
      <c r="R969" s="67"/>
      <c r="S969" s="67"/>
      <c r="T969" s="67"/>
      <c r="U969" s="67"/>
      <c r="V969" s="67"/>
      <c r="W969" s="67"/>
      <c r="X969" s="67"/>
      <c r="Y969" s="67"/>
      <c r="Z969" s="82"/>
      <c r="AA969" s="67"/>
      <c r="AB969" s="67"/>
      <c r="AC969" s="67"/>
      <c r="AD969" s="67"/>
      <c r="AE969" s="67"/>
      <c r="AF969" s="67"/>
      <c r="AG969" s="67"/>
      <c r="AH969" s="67"/>
      <c r="AI969" s="67"/>
      <c r="AJ969" s="67"/>
      <c r="AK969" s="67"/>
      <c r="AL969" s="67"/>
    </row>
    <row r="970" spans="1:38" ht="15.75" customHeight="1">
      <c r="A970" s="67"/>
      <c r="B970" s="67"/>
      <c r="C970" s="67"/>
      <c r="D970" s="67"/>
      <c r="E970" s="67"/>
      <c r="F970" s="67"/>
      <c r="G970" s="67"/>
      <c r="H970" s="67"/>
      <c r="I970" s="67"/>
      <c r="J970" s="82"/>
      <c r="K970" s="67"/>
      <c r="L970" s="67"/>
      <c r="M970" s="67"/>
      <c r="N970" s="67"/>
      <c r="O970" s="67"/>
      <c r="P970" s="67"/>
      <c r="Q970" s="67"/>
      <c r="R970" s="67"/>
      <c r="S970" s="67"/>
      <c r="T970" s="67"/>
      <c r="U970" s="67"/>
      <c r="V970" s="67"/>
      <c r="W970" s="67"/>
      <c r="X970" s="67"/>
      <c r="Y970" s="67"/>
      <c r="Z970" s="82"/>
      <c r="AA970" s="67"/>
      <c r="AB970" s="67"/>
      <c r="AC970" s="67"/>
      <c r="AD970" s="67"/>
      <c r="AE970" s="67"/>
      <c r="AF970" s="67"/>
      <c r="AG970" s="67"/>
      <c r="AH970" s="67"/>
      <c r="AI970" s="67"/>
      <c r="AJ970" s="67"/>
      <c r="AK970" s="67"/>
      <c r="AL970" s="67"/>
    </row>
    <row r="971" spans="1:38" ht="15.75" customHeight="1">
      <c r="A971" s="67"/>
      <c r="B971" s="67"/>
      <c r="C971" s="67"/>
      <c r="D971" s="67"/>
      <c r="E971" s="67"/>
      <c r="F971" s="67"/>
      <c r="G971" s="67"/>
      <c r="H971" s="67"/>
      <c r="I971" s="67"/>
      <c r="J971" s="82"/>
      <c r="K971" s="67"/>
      <c r="L971" s="67"/>
      <c r="M971" s="67"/>
      <c r="N971" s="67"/>
      <c r="O971" s="67"/>
      <c r="P971" s="67"/>
      <c r="Q971" s="67"/>
      <c r="R971" s="67"/>
      <c r="S971" s="67"/>
      <c r="T971" s="67"/>
      <c r="U971" s="67"/>
      <c r="V971" s="67"/>
      <c r="W971" s="67"/>
      <c r="X971" s="67"/>
      <c r="Y971" s="67"/>
      <c r="Z971" s="82"/>
      <c r="AA971" s="67"/>
      <c r="AB971" s="67"/>
      <c r="AC971" s="67"/>
      <c r="AD971" s="67"/>
      <c r="AE971" s="67"/>
      <c r="AF971" s="67"/>
      <c r="AG971" s="67"/>
      <c r="AH971" s="67"/>
      <c r="AI971" s="67"/>
      <c r="AJ971" s="67"/>
      <c r="AK971" s="67"/>
      <c r="AL971" s="67"/>
    </row>
    <row r="972" spans="1:38" ht="15.75" customHeight="1">
      <c r="A972" s="67"/>
      <c r="B972" s="67"/>
      <c r="C972" s="67"/>
      <c r="D972" s="67"/>
      <c r="E972" s="67"/>
      <c r="F972" s="67"/>
      <c r="G972" s="67"/>
      <c r="H972" s="67"/>
      <c r="I972" s="67"/>
      <c r="J972" s="82"/>
      <c r="K972" s="67"/>
      <c r="L972" s="67"/>
      <c r="M972" s="67"/>
      <c r="N972" s="67"/>
      <c r="O972" s="67"/>
      <c r="P972" s="67"/>
      <c r="Q972" s="67"/>
      <c r="R972" s="67"/>
      <c r="S972" s="67"/>
      <c r="T972" s="67"/>
      <c r="U972" s="67"/>
      <c r="V972" s="67"/>
      <c r="W972" s="67"/>
      <c r="X972" s="67"/>
      <c r="Y972" s="67"/>
      <c r="Z972" s="82"/>
      <c r="AA972" s="67"/>
      <c r="AB972" s="67"/>
      <c r="AC972" s="67"/>
      <c r="AD972" s="67"/>
      <c r="AE972" s="67"/>
      <c r="AF972" s="67"/>
      <c r="AG972" s="67"/>
      <c r="AH972" s="67"/>
      <c r="AI972" s="67"/>
      <c r="AJ972" s="67"/>
      <c r="AK972" s="67"/>
      <c r="AL972" s="67"/>
    </row>
    <row r="973" spans="1:38" ht="15.75" customHeight="1">
      <c r="A973" s="67"/>
      <c r="B973" s="67"/>
      <c r="C973" s="67"/>
      <c r="D973" s="67"/>
      <c r="E973" s="67"/>
      <c r="F973" s="67"/>
      <c r="G973" s="67"/>
      <c r="H973" s="67"/>
      <c r="I973" s="67"/>
      <c r="J973" s="82"/>
      <c r="K973" s="67"/>
      <c r="L973" s="67"/>
      <c r="M973" s="67"/>
      <c r="N973" s="67"/>
      <c r="O973" s="67"/>
      <c r="P973" s="67"/>
      <c r="Q973" s="67"/>
      <c r="R973" s="67"/>
      <c r="S973" s="67"/>
      <c r="T973" s="67"/>
      <c r="U973" s="67"/>
      <c r="V973" s="67"/>
      <c r="W973" s="67"/>
      <c r="X973" s="67"/>
      <c r="Y973" s="67"/>
      <c r="Z973" s="82"/>
      <c r="AA973" s="67"/>
      <c r="AB973" s="67"/>
      <c r="AC973" s="67"/>
      <c r="AD973" s="67"/>
      <c r="AE973" s="67"/>
      <c r="AF973" s="67"/>
      <c r="AG973" s="67"/>
      <c r="AH973" s="67"/>
      <c r="AI973" s="67"/>
      <c r="AJ973" s="67"/>
      <c r="AK973" s="67"/>
      <c r="AL973" s="67"/>
    </row>
    <row r="974" spans="1:38" ht="15.75" customHeight="1">
      <c r="A974" s="67"/>
      <c r="B974" s="67"/>
      <c r="C974" s="67"/>
      <c r="D974" s="67"/>
      <c r="E974" s="67"/>
      <c r="F974" s="67"/>
      <c r="G974" s="67"/>
      <c r="H974" s="67"/>
      <c r="I974" s="67"/>
      <c r="J974" s="82"/>
      <c r="K974" s="67"/>
      <c r="L974" s="67"/>
      <c r="M974" s="67"/>
      <c r="N974" s="67"/>
      <c r="O974" s="67"/>
      <c r="P974" s="67"/>
      <c r="Q974" s="67"/>
      <c r="R974" s="67"/>
      <c r="S974" s="67"/>
      <c r="T974" s="67"/>
      <c r="U974" s="67"/>
      <c r="V974" s="67"/>
      <c r="W974" s="67"/>
      <c r="X974" s="67"/>
      <c r="Y974" s="67"/>
      <c r="Z974" s="82"/>
      <c r="AA974" s="67"/>
      <c r="AB974" s="67"/>
      <c r="AC974" s="67"/>
      <c r="AD974" s="67"/>
      <c r="AE974" s="67"/>
      <c r="AF974" s="67"/>
      <c r="AG974" s="67"/>
      <c r="AH974" s="67"/>
      <c r="AI974" s="67"/>
      <c r="AJ974" s="67"/>
      <c r="AK974" s="67"/>
      <c r="AL974" s="67"/>
    </row>
    <row r="975" spans="1:38" ht="15.75" customHeight="1">
      <c r="A975" s="67"/>
      <c r="B975" s="67"/>
      <c r="C975" s="67"/>
      <c r="D975" s="67"/>
      <c r="E975" s="67"/>
      <c r="F975" s="67"/>
      <c r="G975" s="67"/>
      <c r="H975" s="67"/>
      <c r="I975" s="67"/>
      <c r="J975" s="82"/>
      <c r="K975" s="67"/>
      <c r="L975" s="67"/>
      <c r="M975" s="67"/>
      <c r="N975" s="67"/>
      <c r="O975" s="67"/>
      <c r="P975" s="67"/>
      <c r="Q975" s="67"/>
      <c r="R975" s="67"/>
      <c r="S975" s="67"/>
      <c r="T975" s="67"/>
      <c r="U975" s="67"/>
      <c r="V975" s="67"/>
      <c r="W975" s="67"/>
      <c r="X975" s="67"/>
      <c r="Y975" s="67"/>
      <c r="Z975" s="82"/>
      <c r="AA975" s="67"/>
      <c r="AB975" s="67"/>
      <c r="AC975" s="67"/>
      <c r="AD975" s="67"/>
      <c r="AE975" s="67"/>
      <c r="AF975" s="67"/>
      <c r="AG975" s="67"/>
      <c r="AH975" s="67"/>
      <c r="AI975" s="67"/>
      <c r="AJ975" s="67"/>
      <c r="AK975" s="67"/>
      <c r="AL975" s="67"/>
    </row>
    <row r="976" spans="1:38" ht="15.75" customHeight="1">
      <c r="A976" s="67"/>
      <c r="B976" s="67"/>
      <c r="C976" s="67"/>
      <c r="D976" s="67"/>
      <c r="E976" s="67"/>
      <c r="F976" s="67"/>
      <c r="G976" s="67"/>
      <c r="H976" s="67"/>
      <c r="I976" s="67"/>
      <c r="J976" s="82"/>
      <c r="K976" s="67"/>
      <c r="L976" s="67"/>
      <c r="M976" s="67"/>
      <c r="N976" s="67"/>
      <c r="O976" s="67"/>
      <c r="P976" s="67"/>
      <c r="Q976" s="67"/>
      <c r="R976" s="67"/>
      <c r="S976" s="67"/>
      <c r="T976" s="67"/>
      <c r="U976" s="67"/>
      <c r="V976" s="67"/>
      <c r="W976" s="67"/>
      <c r="X976" s="67"/>
      <c r="Y976" s="67"/>
      <c r="Z976" s="82"/>
      <c r="AA976" s="67"/>
      <c r="AB976" s="67"/>
      <c r="AC976" s="67"/>
      <c r="AD976" s="67"/>
      <c r="AE976" s="67"/>
      <c r="AF976" s="67"/>
      <c r="AG976" s="67"/>
      <c r="AH976" s="67"/>
      <c r="AI976" s="67"/>
      <c r="AJ976" s="67"/>
      <c r="AK976" s="67"/>
      <c r="AL976" s="67"/>
    </row>
    <row r="977" spans="1:38" ht="15.75" customHeight="1">
      <c r="A977" s="67"/>
      <c r="B977" s="67"/>
      <c r="C977" s="67"/>
      <c r="D977" s="67"/>
      <c r="E977" s="67"/>
      <c r="F977" s="67"/>
      <c r="G977" s="67"/>
      <c r="H977" s="67"/>
      <c r="I977" s="67"/>
      <c r="J977" s="82"/>
      <c r="K977" s="67"/>
      <c r="L977" s="67"/>
      <c r="M977" s="67"/>
      <c r="N977" s="67"/>
      <c r="O977" s="67"/>
      <c r="P977" s="67"/>
      <c r="Q977" s="67"/>
      <c r="R977" s="67"/>
      <c r="S977" s="67"/>
      <c r="T977" s="67"/>
      <c r="U977" s="67"/>
      <c r="V977" s="67"/>
      <c r="W977" s="67"/>
      <c r="X977" s="67"/>
      <c r="Y977" s="67"/>
      <c r="Z977" s="82"/>
      <c r="AA977" s="67"/>
      <c r="AB977" s="67"/>
      <c r="AC977" s="67"/>
      <c r="AD977" s="67"/>
      <c r="AE977" s="67"/>
      <c r="AF977" s="67"/>
      <c r="AG977" s="67"/>
      <c r="AH977" s="67"/>
      <c r="AI977" s="67"/>
      <c r="AJ977" s="67"/>
      <c r="AK977" s="67"/>
      <c r="AL977" s="67"/>
    </row>
    <row r="978" spans="1:38" ht="15.75" customHeight="1">
      <c r="A978" s="67"/>
      <c r="B978" s="67"/>
      <c r="C978" s="67"/>
      <c r="D978" s="67"/>
      <c r="E978" s="67"/>
      <c r="F978" s="67"/>
      <c r="G978" s="67"/>
      <c r="H978" s="67"/>
      <c r="I978" s="67"/>
      <c r="J978" s="82"/>
      <c r="K978" s="67"/>
      <c r="L978" s="67"/>
      <c r="M978" s="67"/>
      <c r="N978" s="67"/>
      <c r="O978" s="67"/>
      <c r="P978" s="67"/>
      <c r="Q978" s="67"/>
      <c r="R978" s="67"/>
      <c r="S978" s="67"/>
      <c r="T978" s="67"/>
      <c r="U978" s="67"/>
      <c r="V978" s="67"/>
      <c r="W978" s="67"/>
      <c r="X978" s="67"/>
      <c r="Y978" s="67"/>
      <c r="Z978" s="82"/>
      <c r="AA978" s="67"/>
      <c r="AB978" s="67"/>
      <c r="AC978" s="67"/>
      <c r="AD978" s="67"/>
      <c r="AE978" s="67"/>
      <c r="AF978" s="67"/>
      <c r="AG978" s="67"/>
      <c r="AH978" s="67"/>
      <c r="AI978" s="67"/>
      <c r="AJ978" s="67"/>
      <c r="AK978" s="67"/>
      <c r="AL978" s="67"/>
    </row>
    <row r="979" spans="1:38" ht="15.75" customHeight="1">
      <c r="A979" s="67"/>
      <c r="B979" s="67"/>
      <c r="C979" s="67"/>
      <c r="D979" s="67"/>
      <c r="E979" s="67"/>
      <c r="F979" s="67"/>
      <c r="G979" s="67"/>
      <c r="H979" s="67"/>
      <c r="I979" s="67"/>
      <c r="J979" s="82"/>
      <c r="K979" s="67"/>
      <c r="L979" s="67"/>
      <c r="M979" s="67"/>
      <c r="N979" s="67"/>
      <c r="O979" s="67"/>
      <c r="P979" s="67"/>
      <c r="Q979" s="67"/>
      <c r="R979" s="67"/>
      <c r="S979" s="67"/>
      <c r="T979" s="67"/>
      <c r="U979" s="67"/>
      <c r="V979" s="67"/>
      <c r="W979" s="67"/>
      <c r="X979" s="67"/>
      <c r="Y979" s="67"/>
      <c r="Z979" s="82"/>
      <c r="AA979" s="67"/>
      <c r="AB979" s="67"/>
      <c r="AC979" s="67"/>
      <c r="AD979" s="67"/>
      <c r="AE979" s="67"/>
      <c r="AF979" s="67"/>
      <c r="AG979" s="67"/>
      <c r="AH979" s="67"/>
      <c r="AI979" s="67"/>
      <c r="AJ979" s="67"/>
      <c r="AK979" s="67"/>
      <c r="AL979" s="67"/>
    </row>
    <row r="980" spans="1:38" ht="15.75" customHeight="1">
      <c r="A980" s="67"/>
      <c r="B980" s="67"/>
      <c r="C980" s="67"/>
      <c r="D980" s="67"/>
      <c r="E980" s="67"/>
      <c r="F980" s="67"/>
      <c r="G980" s="67"/>
      <c r="H980" s="67"/>
      <c r="I980" s="67"/>
      <c r="J980" s="82"/>
      <c r="K980" s="67"/>
      <c r="L980" s="67"/>
      <c r="M980" s="67"/>
      <c r="N980" s="67"/>
      <c r="O980" s="67"/>
      <c r="P980" s="67"/>
      <c r="Q980" s="67"/>
      <c r="R980" s="67"/>
      <c r="S980" s="67"/>
      <c r="T980" s="67"/>
      <c r="U980" s="67"/>
      <c r="V980" s="67"/>
      <c r="W980" s="67"/>
      <c r="X980" s="67"/>
      <c r="Y980" s="67"/>
      <c r="Z980" s="82"/>
      <c r="AA980" s="67"/>
      <c r="AB980" s="67"/>
      <c r="AC980" s="67"/>
      <c r="AD980" s="67"/>
      <c r="AE980" s="67"/>
      <c r="AF980" s="67"/>
      <c r="AG980" s="67"/>
      <c r="AH980" s="67"/>
      <c r="AI980" s="67"/>
      <c r="AJ980" s="67"/>
      <c r="AK980" s="67"/>
      <c r="AL980" s="67"/>
    </row>
    <row r="981" spans="1:38" ht="15.75" customHeight="1">
      <c r="A981" s="67"/>
      <c r="B981" s="67"/>
      <c r="C981" s="67"/>
      <c r="D981" s="67"/>
      <c r="E981" s="67"/>
      <c r="F981" s="67"/>
      <c r="G981" s="67"/>
      <c r="H981" s="67"/>
      <c r="I981" s="67"/>
      <c r="J981" s="82"/>
      <c r="K981" s="67"/>
      <c r="L981" s="67"/>
      <c r="M981" s="67"/>
      <c r="N981" s="67"/>
      <c r="O981" s="67"/>
      <c r="P981" s="67"/>
      <c r="Q981" s="67"/>
      <c r="R981" s="67"/>
      <c r="S981" s="67"/>
      <c r="T981" s="67"/>
      <c r="U981" s="67"/>
      <c r="V981" s="67"/>
      <c r="W981" s="67"/>
      <c r="X981" s="67"/>
      <c r="Y981" s="67"/>
      <c r="Z981" s="82"/>
      <c r="AA981" s="67"/>
      <c r="AB981" s="67"/>
      <c r="AC981" s="67"/>
      <c r="AD981" s="67"/>
      <c r="AE981" s="67"/>
      <c r="AF981" s="67"/>
      <c r="AG981" s="67"/>
      <c r="AH981" s="67"/>
      <c r="AI981" s="67"/>
      <c r="AJ981" s="67"/>
      <c r="AK981" s="67"/>
      <c r="AL981" s="67"/>
    </row>
    <row r="982" spans="1:38" ht="15.75" customHeight="1">
      <c r="A982" s="67"/>
      <c r="B982" s="67"/>
      <c r="C982" s="67"/>
      <c r="D982" s="67"/>
      <c r="E982" s="67"/>
      <c r="F982" s="67"/>
      <c r="G982" s="67"/>
      <c r="H982" s="67"/>
      <c r="I982" s="67"/>
      <c r="J982" s="82"/>
      <c r="K982" s="67"/>
      <c r="L982" s="67"/>
      <c r="M982" s="67"/>
      <c r="N982" s="67"/>
      <c r="O982" s="67"/>
      <c r="P982" s="67"/>
      <c r="Q982" s="67"/>
      <c r="R982" s="67"/>
      <c r="S982" s="67"/>
      <c r="T982" s="67"/>
      <c r="U982" s="67"/>
      <c r="V982" s="67"/>
      <c r="W982" s="67"/>
      <c r="X982" s="67"/>
      <c r="Y982" s="67"/>
      <c r="Z982" s="82"/>
      <c r="AA982" s="67"/>
      <c r="AB982" s="67"/>
      <c r="AC982" s="67"/>
      <c r="AD982" s="67"/>
      <c r="AE982" s="67"/>
      <c r="AF982" s="67"/>
      <c r="AG982" s="67"/>
      <c r="AH982" s="67"/>
      <c r="AI982" s="67"/>
      <c r="AJ982" s="67"/>
      <c r="AK982" s="67"/>
      <c r="AL982" s="67"/>
    </row>
    <row r="983" spans="1:38" ht="15.75" customHeight="1">
      <c r="A983" s="67"/>
      <c r="B983" s="67"/>
      <c r="C983" s="67"/>
      <c r="D983" s="67"/>
      <c r="E983" s="67"/>
      <c r="F983" s="67"/>
      <c r="G983" s="67"/>
      <c r="H983" s="67"/>
      <c r="I983" s="67"/>
      <c r="J983" s="82"/>
      <c r="K983" s="67"/>
      <c r="L983" s="67"/>
      <c r="M983" s="67"/>
      <c r="N983" s="67"/>
      <c r="O983" s="67"/>
      <c r="P983" s="67"/>
      <c r="Q983" s="67"/>
      <c r="R983" s="67"/>
      <c r="S983" s="67"/>
      <c r="T983" s="67"/>
      <c r="U983" s="67"/>
      <c r="V983" s="67"/>
      <c r="W983" s="67"/>
      <c r="X983" s="67"/>
      <c r="Y983" s="67"/>
      <c r="Z983" s="82"/>
      <c r="AA983" s="67"/>
      <c r="AB983" s="67"/>
      <c r="AC983" s="67"/>
      <c r="AD983" s="67"/>
      <c r="AE983" s="67"/>
      <c r="AF983" s="67"/>
      <c r="AG983" s="67"/>
      <c r="AH983" s="67"/>
      <c r="AI983" s="67"/>
      <c r="AJ983" s="67"/>
      <c r="AK983" s="67"/>
      <c r="AL983" s="67"/>
    </row>
    <row r="984" spans="1:38" ht="15.75" customHeight="1">
      <c r="A984" s="67"/>
      <c r="B984" s="67"/>
      <c r="C984" s="67"/>
      <c r="D984" s="67"/>
      <c r="E984" s="67"/>
      <c r="F984" s="67"/>
      <c r="G984" s="67"/>
      <c r="H984" s="67"/>
      <c r="I984" s="67"/>
      <c r="J984" s="82"/>
      <c r="K984" s="67"/>
      <c r="L984" s="67"/>
      <c r="M984" s="67"/>
      <c r="N984" s="67"/>
      <c r="O984" s="67"/>
      <c r="P984" s="67"/>
      <c r="Q984" s="67"/>
      <c r="R984" s="67"/>
      <c r="S984" s="67"/>
      <c r="T984" s="67"/>
      <c r="U984" s="67"/>
      <c r="V984" s="67"/>
      <c r="W984" s="67"/>
      <c r="X984" s="67"/>
      <c r="Y984" s="67"/>
      <c r="Z984" s="82"/>
      <c r="AA984" s="67"/>
      <c r="AB984" s="67"/>
      <c r="AC984" s="67"/>
      <c r="AD984" s="67"/>
      <c r="AE984" s="67"/>
      <c r="AF984" s="67"/>
      <c r="AG984" s="67"/>
      <c r="AH984" s="67"/>
      <c r="AI984" s="67"/>
      <c r="AJ984" s="67"/>
      <c r="AK984" s="67"/>
      <c r="AL984" s="67"/>
    </row>
    <row r="985" spans="1:38" ht="15.75" customHeight="1">
      <c r="A985" s="67"/>
      <c r="B985" s="67"/>
      <c r="C985" s="67"/>
      <c r="D985" s="67"/>
      <c r="E985" s="67"/>
      <c r="F985" s="67"/>
      <c r="G985" s="67"/>
      <c r="H985" s="67"/>
      <c r="I985" s="67"/>
      <c r="J985" s="82"/>
      <c r="K985" s="67"/>
      <c r="L985" s="67"/>
      <c r="M985" s="67"/>
      <c r="N985" s="67"/>
      <c r="O985" s="67"/>
      <c r="P985" s="67"/>
      <c r="Q985" s="67"/>
      <c r="R985" s="67"/>
      <c r="S985" s="67"/>
      <c r="T985" s="67"/>
      <c r="U985" s="67"/>
      <c r="V985" s="67"/>
      <c r="W985" s="67"/>
      <c r="X985" s="67"/>
      <c r="Y985" s="67"/>
      <c r="Z985" s="82"/>
      <c r="AA985" s="67"/>
      <c r="AB985" s="67"/>
      <c r="AC985" s="67"/>
      <c r="AD985" s="67"/>
      <c r="AE985" s="67"/>
      <c r="AF985" s="67"/>
      <c r="AG985" s="67"/>
      <c r="AH985" s="67"/>
      <c r="AI985" s="67"/>
      <c r="AJ985" s="67"/>
      <c r="AK985" s="67"/>
      <c r="AL985" s="67"/>
    </row>
    <row r="986" spans="1:38" ht="15.75" customHeight="1">
      <c r="A986" s="67"/>
      <c r="B986" s="67"/>
      <c r="C986" s="67"/>
      <c r="D986" s="67"/>
      <c r="E986" s="67"/>
      <c r="F986" s="67"/>
      <c r="G986" s="67"/>
      <c r="H986" s="67"/>
      <c r="I986" s="67"/>
      <c r="J986" s="82"/>
      <c r="K986" s="67"/>
      <c r="L986" s="67"/>
      <c r="M986" s="67"/>
      <c r="N986" s="67"/>
      <c r="O986" s="67"/>
      <c r="P986" s="67"/>
      <c r="Q986" s="67"/>
      <c r="R986" s="67"/>
      <c r="S986" s="67"/>
      <c r="T986" s="67"/>
      <c r="U986" s="67"/>
      <c r="V986" s="67"/>
      <c r="W986" s="67"/>
      <c r="X986" s="67"/>
      <c r="Y986" s="67"/>
      <c r="Z986" s="82"/>
      <c r="AA986" s="67"/>
      <c r="AB986" s="67"/>
      <c r="AC986" s="67"/>
      <c r="AD986" s="67"/>
      <c r="AE986" s="67"/>
      <c r="AF986" s="67"/>
      <c r="AG986" s="67"/>
      <c r="AH986" s="67"/>
      <c r="AI986" s="67"/>
      <c r="AJ986" s="67"/>
      <c r="AK986" s="67"/>
      <c r="AL986" s="67"/>
    </row>
    <row r="987" spans="1:38" ht="15.75" customHeight="1">
      <c r="A987" s="67"/>
      <c r="B987" s="67"/>
      <c r="C987" s="67"/>
      <c r="D987" s="67"/>
      <c r="E987" s="67"/>
      <c r="F987" s="67"/>
      <c r="G987" s="67"/>
      <c r="H987" s="67"/>
      <c r="I987" s="67"/>
      <c r="J987" s="82"/>
      <c r="K987" s="67"/>
      <c r="L987" s="67"/>
      <c r="M987" s="67"/>
      <c r="N987" s="67"/>
      <c r="O987" s="67"/>
      <c r="P987" s="67"/>
      <c r="Q987" s="67"/>
      <c r="R987" s="67"/>
      <c r="S987" s="67"/>
      <c r="T987" s="67"/>
      <c r="U987" s="67"/>
      <c r="V987" s="67"/>
      <c r="W987" s="67"/>
      <c r="X987" s="67"/>
      <c r="Y987" s="67"/>
      <c r="Z987" s="82"/>
      <c r="AA987" s="67"/>
      <c r="AB987" s="67"/>
      <c r="AC987" s="67"/>
      <c r="AD987" s="67"/>
      <c r="AE987" s="67"/>
      <c r="AF987" s="67"/>
      <c r="AG987" s="67"/>
      <c r="AH987" s="67"/>
      <c r="AI987" s="67"/>
      <c r="AJ987" s="67"/>
      <c r="AK987" s="67"/>
      <c r="AL987" s="67"/>
    </row>
    <row r="988" spans="1:38" ht="15.75" customHeight="1">
      <c r="A988" s="67"/>
      <c r="B988" s="67"/>
      <c r="C988" s="67"/>
      <c r="D988" s="67"/>
      <c r="E988" s="67"/>
      <c r="F988" s="67"/>
      <c r="G988" s="67"/>
      <c r="H988" s="67"/>
      <c r="I988" s="67"/>
      <c r="J988" s="82"/>
      <c r="K988" s="67"/>
      <c r="L988" s="67"/>
      <c r="M988" s="67"/>
      <c r="N988" s="67"/>
      <c r="O988" s="67"/>
      <c r="P988" s="67"/>
      <c r="Q988" s="67"/>
      <c r="R988" s="67"/>
      <c r="S988" s="67"/>
      <c r="T988" s="67"/>
      <c r="U988" s="67"/>
      <c r="V988" s="67"/>
      <c r="W988" s="67"/>
      <c r="X988" s="67"/>
      <c r="Y988" s="67"/>
      <c r="Z988" s="82"/>
      <c r="AA988" s="67"/>
      <c r="AB988" s="67"/>
      <c r="AC988" s="67"/>
      <c r="AD988" s="67"/>
      <c r="AE988" s="67"/>
      <c r="AF988" s="67"/>
      <c r="AG988" s="67"/>
      <c r="AH988" s="67"/>
      <c r="AI988" s="67"/>
      <c r="AJ988" s="67"/>
      <c r="AK988" s="67"/>
      <c r="AL988" s="67"/>
    </row>
    <row r="989" spans="1:38" ht="15.75" customHeight="1">
      <c r="A989" s="67"/>
      <c r="B989" s="67"/>
      <c r="C989" s="67"/>
      <c r="D989" s="67"/>
      <c r="E989" s="67"/>
      <c r="F989" s="67"/>
      <c r="G989" s="67"/>
      <c r="H989" s="67"/>
      <c r="I989" s="67"/>
      <c r="J989" s="82"/>
      <c r="K989" s="67"/>
      <c r="L989" s="67"/>
      <c r="M989" s="67"/>
      <c r="N989" s="67"/>
      <c r="O989" s="67"/>
      <c r="P989" s="67"/>
      <c r="Q989" s="67"/>
      <c r="R989" s="67"/>
      <c r="S989" s="67"/>
      <c r="T989" s="67"/>
      <c r="U989" s="67"/>
      <c r="V989" s="67"/>
      <c r="W989" s="67"/>
      <c r="X989" s="67"/>
      <c r="Y989" s="67"/>
      <c r="Z989" s="82"/>
      <c r="AA989" s="67"/>
      <c r="AB989" s="67"/>
      <c r="AC989" s="67"/>
      <c r="AD989" s="67"/>
      <c r="AE989" s="67"/>
      <c r="AF989" s="67"/>
      <c r="AG989" s="67"/>
      <c r="AH989" s="67"/>
      <c r="AI989" s="67"/>
      <c r="AJ989" s="67"/>
      <c r="AK989" s="67"/>
      <c r="AL989" s="67"/>
    </row>
    <row r="990" spans="1:38" ht="15.75" customHeight="1">
      <c r="A990" s="67"/>
      <c r="B990" s="67"/>
      <c r="C990" s="67"/>
      <c r="D990" s="67"/>
      <c r="E990" s="67"/>
      <c r="F990" s="67"/>
      <c r="G990" s="67"/>
      <c r="H990" s="67"/>
      <c r="I990" s="67"/>
      <c r="J990" s="82"/>
      <c r="K990" s="67"/>
      <c r="L990" s="67"/>
      <c r="M990" s="67"/>
      <c r="N990" s="67"/>
      <c r="O990" s="67"/>
      <c r="P990" s="67"/>
      <c r="Q990" s="67"/>
      <c r="R990" s="67"/>
      <c r="S990" s="67"/>
      <c r="T990" s="67"/>
      <c r="U990" s="67"/>
      <c r="V990" s="67"/>
      <c r="W990" s="67"/>
      <c r="X990" s="67"/>
      <c r="Y990" s="67"/>
      <c r="Z990" s="82"/>
      <c r="AA990" s="67"/>
      <c r="AB990" s="67"/>
      <c r="AC990" s="67"/>
      <c r="AD990" s="67"/>
      <c r="AE990" s="67"/>
      <c r="AF990" s="67"/>
      <c r="AG990" s="67"/>
      <c r="AH990" s="67"/>
      <c r="AI990" s="67"/>
      <c r="AJ990" s="67"/>
      <c r="AK990" s="67"/>
      <c r="AL990" s="67"/>
    </row>
    <row r="991" spans="1:38" ht="15.75" customHeight="1">
      <c r="A991" s="67"/>
      <c r="B991" s="67"/>
      <c r="C991" s="67"/>
      <c r="D991" s="67"/>
      <c r="E991" s="67"/>
      <c r="F991" s="67"/>
      <c r="G991" s="67"/>
      <c r="H991" s="67"/>
      <c r="I991" s="67"/>
      <c r="J991" s="82"/>
      <c r="K991" s="67"/>
      <c r="L991" s="67"/>
      <c r="M991" s="67"/>
      <c r="N991" s="67"/>
      <c r="O991" s="67"/>
      <c r="P991" s="67"/>
      <c r="Q991" s="67"/>
      <c r="R991" s="67"/>
      <c r="S991" s="67"/>
      <c r="T991" s="67"/>
      <c r="U991" s="67"/>
      <c r="V991" s="67"/>
      <c r="W991" s="67"/>
      <c r="X991" s="67"/>
      <c r="Y991" s="67"/>
      <c r="Z991" s="82"/>
      <c r="AA991" s="67"/>
      <c r="AB991" s="67"/>
      <c r="AC991" s="67"/>
      <c r="AD991" s="67"/>
      <c r="AE991" s="67"/>
      <c r="AF991" s="67"/>
      <c r="AG991" s="67"/>
      <c r="AH991" s="67"/>
      <c r="AI991" s="67"/>
      <c r="AJ991" s="67"/>
      <c r="AK991" s="67"/>
      <c r="AL991" s="67"/>
    </row>
    <row r="992" spans="1:38" ht="15.75" customHeight="1">
      <c r="A992" s="67"/>
      <c r="B992" s="67"/>
      <c r="C992" s="67"/>
      <c r="D992" s="67"/>
      <c r="E992" s="67"/>
      <c r="F992" s="67"/>
      <c r="G992" s="67"/>
      <c r="H992" s="67"/>
      <c r="I992" s="67"/>
      <c r="J992" s="82"/>
      <c r="K992" s="67"/>
      <c r="L992" s="67"/>
      <c r="M992" s="67"/>
      <c r="N992" s="67"/>
      <c r="O992" s="67"/>
      <c r="P992" s="67"/>
      <c r="Q992" s="67"/>
      <c r="R992" s="67"/>
      <c r="S992" s="67"/>
      <c r="T992" s="67"/>
      <c r="U992" s="67"/>
      <c r="V992" s="67"/>
      <c r="W992" s="67"/>
      <c r="X992" s="67"/>
      <c r="Y992" s="67"/>
      <c r="Z992" s="82"/>
      <c r="AA992" s="67"/>
      <c r="AB992" s="67"/>
      <c r="AC992" s="67"/>
      <c r="AD992" s="67"/>
      <c r="AE992" s="67"/>
      <c r="AF992" s="67"/>
      <c r="AG992" s="67"/>
      <c r="AH992" s="67"/>
      <c r="AI992" s="67"/>
      <c r="AJ992" s="67"/>
      <c r="AK992" s="67"/>
      <c r="AL992" s="67"/>
    </row>
    <row r="993" spans="1:38" ht="15.75" customHeight="1">
      <c r="A993" s="67"/>
      <c r="B993" s="67"/>
      <c r="C993" s="67"/>
      <c r="D993" s="67"/>
      <c r="E993" s="67"/>
      <c r="F993" s="67"/>
      <c r="G993" s="67"/>
      <c r="H993" s="67"/>
      <c r="I993" s="67"/>
      <c r="J993" s="82"/>
      <c r="K993" s="67"/>
      <c r="L993" s="67"/>
      <c r="M993" s="67"/>
      <c r="N993" s="67"/>
      <c r="O993" s="67"/>
      <c r="P993" s="67"/>
      <c r="Q993" s="67"/>
      <c r="R993" s="67"/>
      <c r="S993" s="67"/>
      <c r="T993" s="67"/>
      <c r="U993" s="67"/>
      <c r="V993" s="67"/>
      <c r="W993" s="67"/>
      <c r="X993" s="67"/>
      <c r="Y993" s="67"/>
      <c r="Z993" s="82"/>
      <c r="AA993" s="67"/>
      <c r="AB993" s="67"/>
      <c r="AC993" s="67"/>
      <c r="AD993" s="67"/>
      <c r="AE993" s="67"/>
      <c r="AF993" s="67"/>
      <c r="AG993" s="67"/>
      <c r="AH993" s="67"/>
      <c r="AI993" s="67"/>
      <c r="AJ993" s="67"/>
      <c r="AK993" s="67"/>
      <c r="AL993" s="67"/>
    </row>
    <row r="994" spans="1:38" ht="15.75" customHeight="1">
      <c r="A994" s="67"/>
      <c r="B994" s="67"/>
      <c r="C994" s="67"/>
      <c r="D994" s="67"/>
      <c r="E994" s="67"/>
      <c r="F994" s="67"/>
      <c r="G994" s="67"/>
      <c r="H994" s="67"/>
      <c r="I994" s="67"/>
      <c r="J994" s="82"/>
      <c r="K994" s="67"/>
      <c r="L994" s="67"/>
      <c r="M994" s="67"/>
      <c r="N994" s="67"/>
      <c r="O994" s="67"/>
      <c r="P994" s="67"/>
      <c r="Q994" s="67"/>
      <c r="R994" s="67"/>
      <c r="S994" s="67"/>
      <c r="T994" s="67"/>
      <c r="U994" s="67"/>
      <c r="V994" s="67"/>
      <c r="W994" s="67"/>
      <c r="X994" s="67"/>
      <c r="Y994" s="67"/>
      <c r="Z994" s="82"/>
      <c r="AA994" s="67"/>
      <c r="AB994" s="67"/>
      <c r="AC994" s="67"/>
      <c r="AD994" s="67"/>
      <c r="AE994" s="67"/>
      <c r="AF994" s="67"/>
      <c r="AG994" s="67"/>
      <c r="AH994" s="67"/>
      <c r="AI994" s="67"/>
      <c r="AJ994" s="67"/>
      <c r="AK994" s="67"/>
      <c r="AL994" s="67"/>
    </row>
    <row r="995" spans="1:38" ht="15.75" customHeight="1">
      <c r="A995" s="67"/>
      <c r="B995" s="67"/>
      <c r="C995" s="67"/>
      <c r="D995" s="67"/>
      <c r="E995" s="67"/>
      <c r="F995" s="67"/>
      <c r="G995" s="67"/>
      <c r="H995" s="67"/>
      <c r="I995" s="67"/>
      <c r="J995" s="82"/>
      <c r="K995" s="67"/>
      <c r="L995" s="67"/>
      <c r="M995" s="67"/>
      <c r="N995" s="67"/>
      <c r="O995" s="67"/>
      <c r="P995" s="67"/>
      <c r="Q995" s="67"/>
      <c r="R995" s="67"/>
      <c r="S995" s="67"/>
      <c r="T995" s="67"/>
      <c r="U995" s="67"/>
      <c r="V995" s="67"/>
      <c r="W995" s="67"/>
      <c r="X995" s="67"/>
      <c r="Y995" s="67"/>
      <c r="Z995" s="82"/>
      <c r="AA995" s="67"/>
      <c r="AB995" s="67"/>
      <c r="AC995" s="67"/>
      <c r="AD995" s="67"/>
      <c r="AE995" s="67"/>
      <c r="AF995" s="67"/>
      <c r="AG995" s="67"/>
      <c r="AH995" s="67"/>
      <c r="AI995" s="67"/>
      <c r="AJ995" s="67"/>
      <c r="AK995" s="67"/>
      <c r="AL995" s="67"/>
    </row>
    <row r="996" spans="1:38" ht="15.75" customHeight="1">
      <c r="A996" s="67"/>
      <c r="B996" s="67"/>
      <c r="C996" s="67"/>
      <c r="D996" s="67"/>
      <c r="E996" s="67"/>
      <c r="F996" s="67"/>
      <c r="G996" s="67"/>
      <c r="H996" s="67"/>
      <c r="I996" s="67"/>
      <c r="J996" s="82"/>
      <c r="K996" s="67"/>
      <c r="L996" s="67"/>
      <c r="M996" s="67"/>
      <c r="N996" s="67"/>
      <c r="O996" s="67"/>
      <c r="P996" s="67"/>
      <c r="Q996" s="67"/>
      <c r="R996" s="67"/>
      <c r="S996" s="67"/>
      <c r="T996" s="67"/>
      <c r="U996" s="67"/>
      <c r="V996" s="67"/>
      <c r="W996" s="67"/>
      <c r="X996" s="67"/>
      <c r="Y996" s="67"/>
      <c r="Z996" s="82"/>
      <c r="AA996" s="67"/>
      <c r="AB996" s="67"/>
      <c r="AC996" s="67"/>
      <c r="AD996" s="67"/>
      <c r="AE996" s="67"/>
      <c r="AF996" s="67"/>
      <c r="AG996" s="67"/>
      <c r="AH996" s="67"/>
      <c r="AI996" s="67"/>
      <c r="AJ996" s="67"/>
      <c r="AK996" s="67"/>
      <c r="AL996" s="67"/>
    </row>
    <row r="997" spans="1:38" ht="15.75" customHeight="1">
      <c r="A997" s="67"/>
      <c r="B997" s="67"/>
      <c r="C997" s="67"/>
      <c r="D997" s="67"/>
      <c r="E997" s="67"/>
      <c r="F997" s="67"/>
      <c r="G997" s="67"/>
      <c r="H997" s="67"/>
      <c r="I997" s="67"/>
      <c r="J997" s="82"/>
      <c r="K997" s="67"/>
      <c r="L997" s="67"/>
      <c r="M997" s="67"/>
      <c r="N997" s="67"/>
      <c r="O997" s="67"/>
      <c r="P997" s="67"/>
      <c r="Q997" s="67"/>
      <c r="R997" s="67"/>
      <c r="S997" s="67"/>
      <c r="T997" s="67"/>
      <c r="U997" s="67"/>
      <c r="V997" s="67"/>
      <c r="W997" s="67"/>
      <c r="X997" s="67"/>
      <c r="Y997" s="67"/>
      <c r="Z997" s="82"/>
      <c r="AA997" s="67"/>
      <c r="AB997" s="67"/>
      <c r="AC997" s="67"/>
      <c r="AD997" s="67"/>
      <c r="AE997" s="67"/>
      <c r="AF997" s="67"/>
      <c r="AG997" s="67"/>
      <c r="AH997" s="67"/>
      <c r="AI997" s="67"/>
      <c r="AJ997" s="67"/>
      <c r="AK997" s="67"/>
      <c r="AL997" s="67"/>
    </row>
    <row r="998" spans="1:38" ht="15.75" customHeight="1">
      <c r="A998" s="67"/>
      <c r="B998" s="67"/>
      <c r="C998" s="67"/>
      <c r="D998" s="67"/>
      <c r="E998" s="67"/>
      <c r="F998" s="67"/>
      <c r="G998" s="67"/>
      <c r="H998" s="67"/>
      <c r="I998" s="67"/>
      <c r="J998" s="82"/>
      <c r="K998" s="67"/>
      <c r="L998" s="67"/>
      <c r="M998" s="67"/>
      <c r="N998" s="67"/>
      <c r="O998" s="67"/>
      <c r="P998" s="67"/>
      <c r="Q998" s="67"/>
      <c r="R998" s="67"/>
      <c r="S998" s="67"/>
      <c r="T998" s="67"/>
      <c r="U998" s="67"/>
      <c r="V998" s="67"/>
      <c r="W998" s="67"/>
      <c r="X998" s="67"/>
      <c r="Y998" s="67"/>
      <c r="Z998" s="82"/>
      <c r="AA998" s="67"/>
      <c r="AB998" s="67"/>
      <c r="AC998" s="67"/>
      <c r="AD998" s="67"/>
      <c r="AE998" s="67"/>
      <c r="AF998" s="67"/>
      <c r="AG998" s="67"/>
      <c r="AH998" s="67"/>
      <c r="AI998" s="67"/>
      <c r="AJ998" s="67"/>
      <c r="AK998" s="67"/>
      <c r="AL998" s="67"/>
    </row>
    <row r="999" spans="1:38" ht="15.75" customHeight="1">
      <c r="A999" s="67"/>
      <c r="B999" s="67"/>
      <c r="C999" s="67"/>
      <c r="D999" s="67"/>
      <c r="E999" s="67"/>
      <c r="F999" s="67"/>
      <c r="G999" s="67"/>
      <c r="H999" s="67"/>
      <c r="I999" s="67"/>
      <c r="J999" s="82"/>
      <c r="K999" s="67"/>
      <c r="L999" s="67"/>
      <c r="M999" s="67"/>
      <c r="N999" s="67"/>
      <c r="O999" s="67"/>
      <c r="P999" s="67"/>
      <c r="Q999" s="67"/>
      <c r="R999" s="67"/>
      <c r="S999" s="67"/>
      <c r="T999" s="67"/>
      <c r="U999" s="67"/>
      <c r="V999" s="67"/>
      <c r="W999" s="67"/>
      <c r="X999" s="67"/>
      <c r="Y999" s="67"/>
      <c r="Z999" s="82"/>
      <c r="AA999" s="67"/>
      <c r="AB999" s="67"/>
      <c r="AC999" s="67"/>
      <c r="AD999" s="67"/>
      <c r="AE999" s="67"/>
      <c r="AF999" s="67"/>
      <c r="AG999" s="67"/>
      <c r="AH999" s="67"/>
      <c r="AI999" s="67"/>
      <c r="AJ999" s="67"/>
      <c r="AK999" s="67"/>
      <c r="AL999" s="67"/>
    </row>
    <row r="1000" spans="1:38" ht="15.75" customHeight="1">
      <c r="A1000" s="67"/>
      <c r="B1000" s="67"/>
      <c r="C1000" s="67"/>
      <c r="D1000" s="67"/>
      <c r="E1000" s="67"/>
      <c r="F1000" s="67"/>
      <c r="G1000" s="67"/>
      <c r="H1000" s="67"/>
      <c r="I1000" s="67"/>
      <c r="J1000" s="82"/>
      <c r="K1000" s="67"/>
      <c r="L1000" s="67"/>
      <c r="M1000" s="67"/>
      <c r="N1000" s="67"/>
      <c r="O1000" s="67"/>
      <c r="P1000" s="67"/>
      <c r="Q1000" s="67"/>
      <c r="R1000" s="67"/>
      <c r="S1000" s="67"/>
      <c r="T1000" s="67"/>
      <c r="U1000" s="67"/>
      <c r="V1000" s="67"/>
      <c r="W1000" s="67"/>
      <c r="X1000" s="67"/>
      <c r="Y1000" s="67"/>
      <c r="Z1000" s="82"/>
      <c r="AA1000" s="67"/>
      <c r="AB1000" s="67"/>
      <c r="AC1000" s="67"/>
      <c r="AD1000" s="67"/>
      <c r="AE1000" s="67"/>
      <c r="AF1000" s="67"/>
      <c r="AG1000" s="67"/>
      <c r="AH1000" s="67"/>
      <c r="AI1000" s="67"/>
      <c r="AJ1000" s="67"/>
      <c r="AK1000" s="67"/>
      <c r="AL1000" s="67"/>
    </row>
    <row r="1001" spans="1:38" ht="15.75" customHeight="1">
      <c r="A1001" s="67"/>
      <c r="B1001" s="67"/>
      <c r="C1001" s="67"/>
      <c r="D1001" s="67"/>
      <c r="E1001" s="67"/>
      <c r="F1001" s="67"/>
      <c r="G1001" s="67"/>
      <c r="H1001" s="67"/>
      <c r="I1001" s="67"/>
      <c r="J1001" s="82"/>
      <c r="K1001" s="67"/>
      <c r="L1001" s="67"/>
      <c r="M1001" s="67"/>
      <c r="N1001" s="67"/>
      <c r="O1001" s="67"/>
      <c r="P1001" s="67"/>
      <c r="Q1001" s="67"/>
      <c r="R1001" s="67"/>
      <c r="S1001" s="67"/>
      <c r="T1001" s="67"/>
      <c r="U1001" s="67"/>
      <c r="V1001" s="67"/>
      <c r="W1001" s="67"/>
      <c r="X1001" s="67"/>
      <c r="Y1001" s="67"/>
      <c r="Z1001" s="82"/>
      <c r="AA1001" s="67"/>
      <c r="AB1001" s="67"/>
      <c r="AC1001" s="67"/>
      <c r="AD1001" s="67"/>
      <c r="AE1001" s="67"/>
      <c r="AF1001" s="67"/>
      <c r="AG1001" s="67"/>
      <c r="AH1001" s="67"/>
      <c r="AI1001" s="67"/>
      <c r="AJ1001" s="67"/>
      <c r="AK1001" s="67"/>
      <c r="AL1001" s="67"/>
    </row>
    <row r="1002" spans="1:38" ht="15.75" customHeight="1">
      <c r="A1002" s="67"/>
      <c r="B1002" s="67"/>
      <c r="C1002" s="67"/>
      <c r="D1002" s="67"/>
      <c r="E1002" s="67"/>
      <c r="F1002" s="67"/>
      <c r="G1002" s="67"/>
      <c r="H1002" s="67"/>
      <c r="I1002" s="67"/>
      <c r="J1002" s="82"/>
      <c r="K1002" s="67"/>
      <c r="L1002" s="67"/>
      <c r="M1002" s="67"/>
      <c r="N1002" s="67"/>
      <c r="O1002" s="67"/>
      <c r="P1002" s="67"/>
      <c r="Q1002" s="67"/>
      <c r="R1002" s="67"/>
      <c r="S1002" s="67"/>
      <c r="T1002" s="67"/>
      <c r="U1002" s="67"/>
      <c r="V1002" s="67"/>
      <c r="W1002" s="67"/>
      <c r="X1002" s="67"/>
      <c r="Y1002" s="67"/>
      <c r="Z1002" s="82"/>
      <c r="AA1002" s="67"/>
      <c r="AB1002" s="67"/>
      <c r="AC1002" s="67"/>
      <c r="AD1002" s="67"/>
      <c r="AE1002" s="67"/>
      <c r="AF1002" s="67"/>
      <c r="AG1002" s="67"/>
      <c r="AH1002" s="67"/>
      <c r="AI1002" s="67"/>
      <c r="AJ1002" s="67"/>
      <c r="AK1002" s="67"/>
      <c r="AL1002" s="67"/>
    </row>
    <row r="1003" spans="1:38" ht="15.75" customHeight="1">
      <c r="A1003" s="67"/>
      <c r="B1003" s="67"/>
      <c r="C1003" s="67"/>
      <c r="D1003" s="67"/>
      <c r="E1003" s="67"/>
      <c r="F1003" s="67"/>
      <c r="G1003" s="67"/>
      <c r="H1003" s="67"/>
      <c r="I1003" s="67"/>
      <c r="J1003" s="82"/>
      <c r="K1003" s="67"/>
      <c r="L1003" s="67"/>
      <c r="M1003" s="67"/>
      <c r="N1003" s="67"/>
      <c r="O1003" s="67"/>
      <c r="P1003" s="67"/>
      <c r="Q1003" s="67"/>
      <c r="R1003" s="67"/>
      <c r="S1003" s="67"/>
      <c r="T1003" s="67"/>
      <c r="U1003" s="67"/>
      <c r="V1003" s="67"/>
      <c r="W1003" s="67"/>
      <c r="X1003" s="67"/>
      <c r="Y1003" s="67"/>
      <c r="Z1003" s="82"/>
      <c r="AA1003" s="67"/>
      <c r="AB1003" s="67"/>
      <c r="AC1003" s="67"/>
      <c r="AD1003" s="67"/>
      <c r="AE1003" s="67"/>
      <c r="AF1003" s="67"/>
      <c r="AG1003" s="67"/>
      <c r="AH1003" s="67"/>
      <c r="AI1003" s="67"/>
      <c r="AJ1003" s="67"/>
      <c r="AK1003" s="67"/>
      <c r="AL1003" s="67"/>
    </row>
    <row r="1004" spans="1:38" ht="15.75" customHeight="1">
      <c r="A1004" s="67"/>
      <c r="B1004" s="67"/>
      <c r="C1004" s="67"/>
      <c r="D1004" s="67"/>
      <c r="E1004" s="67"/>
      <c r="F1004" s="67"/>
      <c r="G1004" s="67"/>
      <c r="H1004" s="67"/>
      <c r="I1004" s="67"/>
      <c r="J1004" s="82"/>
      <c r="K1004" s="67"/>
      <c r="L1004" s="67"/>
      <c r="M1004" s="67"/>
      <c r="N1004" s="67"/>
      <c r="O1004" s="67"/>
      <c r="P1004" s="67"/>
      <c r="Q1004" s="67"/>
      <c r="R1004" s="67"/>
      <c r="S1004" s="67"/>
      <c r="T1004" s="67"/>
      <c r="U1004" s="67"/>
      <c r="V1004" s="67"/>
      <c r="W1004" s="67"/>
      <c r="X1004" s="67"/>
      <c r="Y1004" s="67"/>
      <c r="Z1004" s="82"/>
      <c r="AA1004" s="67"/>
      <c r="AB1004" s="67"/>
      <c r="AC1004" s="67"/>
      <c r="AD1004" s="67"/>
      <c r="AE1004" s="67"/>
      <c r="AF1004" s="67"/>
      <c r="AG1004" s="67"/>
      <c r="AH1004" s="67"/>
      <c r="AI1004" s="67"/>
      <c r="AJ1004" s="67"/>
      <c r="AK1004" s="67"/>
      <c r="AL1004" s="67"/>
    </row>
    <row r="1005" spans="1:38" ht="15.75" customHeight="1">
      <c r="A1005" s="67"/>
      <c r="B1005" s="67"/>
      <c r="C1005" s="67"/>
      <c r="D1005" s="67"/>
      <c r="E1005" s="67"/>
      <c r="F1005" s="67"/>
      <c r="G1005" s="67"/>
      <c r="H1005" s="67"/>
      <c r="I1005" s="67"/>
      <c r="J1005" s="82"/>
      <c r="K1005" s="67"/>
      <c r="L1005" s="67"/>
      <c r="M1005" s="67"/>
      <c r="N1005" s="67"/>
      <c r="O1005" s="67"/>
      <c r="P1005" s="67"/>
      <c r="Q1005" s="67"/>
      <c r="R1005" s="67"/>
      <c r="S1005" s="67"/>
      <c r="T1005" s="67"/>
      <c r="U1005" s="67"/>
      <c r="V1005" s="67"/>
      <c r="W1005" s="67"/>
      <c r="X1005" s="67"/>
      <c r="Y1005" s="67"/>
      <c r="Z1005" s="82"/>
      <c r="AA1005" s="67"/>
      <c r="AB1005" s="67"/>
      <c r="AC1005" s="67"/>
      <c r="AD1005" s="67"/>
      <c r="AE1005" s="67"/>
      <c r="AF1005" s="67"/>
      <c r="AG1005" s="67"/>
      <c r="AH1005" s="67"/>
      <c r="AI1005" s="67"/>
      <c r="AJ1005" s="67"/>
      <c r="AK1005" s="67"/>
      <c r="AL1005" s="67"/>
    </row>
    <row r="1006" spans="1:38" ht="15.75" customHeight="1">
      <c r="A1006" s="67"/>
      <c r="B1006" s="67"/>
      <c r="C1006" s="67"/>
      <c r="D1006" s="67"/>
      <c r="E1006" s="67"/>
      <c r="F1006" s="67"/>
      <c r="G1006" s="67"/>
      <c r="H1006" s="67"/>
      <c r="I1006" s="67"/>
      <c r="J1006" s="82"/>
      <c r="K1006" s="67"/>
      <c r="L1006" s="67"/>
      <c r="M1006" s="67"/>
      <c r="N1006" s="67"/>
      <c r="O1006" s="67"/>
      <c r="P1006" s="67"/>
      <c r="Q1006" s="67"/>
      <c r="R1006" s="67"/>
      <c r="S1006" s="67"/>
      <c r="T1006" s="67"/>
      <c r="U1006" s="67"/>
      <c r="V1006" s="67"/>
      <c r="W1006" s="67"/>
      <c r="X1006" s="67"/>
      <c r="Y1006" s="67"/>
      <c r="Z1006" s="82"/>
      <c r="AA1006" s="67"/>
      <c r="AB1006" s="67"/>
      <c r="AC1006" s="67"/>
      <c r="AD1006" s="67"/>
      <c r="AE1006" s="67"/>
      <c r="AF1006" s="67"/>
      <c r="AG1006" s="67"/>
      <c r="AH1006" s="67"/>
      <c r="AI1006" s="67"/>
      <c r="AJ1006" s="67"/>
      <c r="AK1006" s="67"/>
      <c r="AL1006" s="67"/>
    </row>
    <row r="1007" spans="1:38" ht="15.75" customHeight="1">
      <c r="A1007" s="67"/>
      <c r="B1007" s="67"/>
      <c r="C1007" s="67"/>
      <c r="D1007" s="67"/>
      <c r="E1007" s="67"/>
      <c r="F1007" s="67"/>
      <c r="G1007" s="67"/>
      <c r="H1007" s="67"/>
      <c r="I1007" s="67"/>
      <c r="J1007" s="82"/>
      <c r="K1007" s="67"/>
      <c r="L1007" s="67"/>
      <c r="M1007" s="67"/>
      <c r="N1007" s="67"/>
      <c r="O1007" s="67"/>
      <c r="P1007" s="67"/>
      <c r="Q1007" s="67"/>
      <c r="R1007" s="67"/>
      <c r="S1007" s="67"/>
      <c r="T1007" s="67"/>
      <c r="U1007" s="67"/>
      <c r="V1007" s="67"/>
      <c r="W1007" s="67"/>
      <c r="X1007" s="67"/>
      <c r="Y1007" s="67"/>
      <c r="Z1007" s="82"/>
      <c r="AA1007" s="67"/>
      <c r="AB1007" s="67"/>
      <c r="AC1007" s="67"/>
      <c r="AD1007" s="67"/>
      <c r="AE1007" s="67"/>
      <c r="AF1007" s="67"/>
      <c r="AG1007" s="67"/>
      <c r="AH1007" s="67"/>
      <c r="AI1007" s="67"/>
      <c r="AJ1007" s="67"/>
      <c r="AK1007" s="67"/>
      <c r="AL1007" s="67"/>
    </row>
    <row r="1008" spans="1:38" ht="15.75" customHeight="1">
      <c r="A1008" s="67"/>
      <c r="B1008" s="67"/>
      <c r="C1008" s="67"/>
      <c r="D1008" s="67"/>
      <c r="E1008" s="67"/>
      <c r="F1008" s="67"/>
      <c r="G1008" s="67"/>
      <c r="H1008" s="67"/>
      <c r="I1008" s="67"/>
      <c r="J1008" s="82"/>
      <c r="K1008" s="67"/>
      <c r="L1008" s="67"/>
      <c r="M1008" s="67"/>
      <c r="N1008" s="67"/>
      <c r="O1008" s="67"/>
      <c r="P1008" s="67"/>
      <c r="Q1008" s="67"/>
      <c r="R1008" s="67"/>
      <c r="S1008" s="67"/>
      <c r="T1008" s="67"/>
      <c r="U1008" s="67"/>
      <c r="V1008" s="67"/>
      <c r="W1008" s="67"/>
      <c r="X1008" s="67"/>
      <c r="Y1008" s="67"/>
      <c r="Z1008" s="82"/>
      <c r="AA1008" s="67"/>
      <c r="AB1008" s="67"/>
      <c r="AC1008" s="67"/>
      <c r="AD1008" s="67"/>
      <c r="AE1008" s="67"/>
      <c r="AF1008" s="67"/>
      <c r="AG1008" s="67"/>
      <c r="AH1008" s="67"/>
      <c r="AI1008" s="67"/>
      <c r="AJ1008" s="67"/>
      <c r="AK1008" s="67"/>
      <c r="AL1008" s="67"/>
    </row>
    <row r="1009" spans="1:38" ht="15.75" customHeight="1">
      <c r="A1009" s="67"/>
      <c r="B1009" s="67"/>
      <c r="C1009" s="67"/>
      <c r="D1009" s="67"/>
      <c r="E1009" s="67"/>
      <c r="F1009" s="67"/>
      <c r="G1009" s="67"/>
      <c r="H1009" s="67"/>
      <c r="I1009" s="67"/>
      <c r="J1009" s="82"/>
      <c r="K1009" s="67"/>
      <c r="L1009" s="67"/>
      <c r="M1009" s="67"/>
      <c r="N1009" s="67"/>
      <c r="O1009" s="67"/>
      <c r="P1009" s="67"/>
      <c r="Q1009" s="67"/>
      <c r="R1009" s="67"/>
      <c r="S1009" s="67"/>
      <c r="T1009" s="67"/>
      <c r="U1009" s="67"/>
      <c r="V1009" s="67"/>
      <c r="W1009" s="67"/>
      <c r="X1009" s="67"/>
      <c r="Y1009" s="67"/>
      <c r="Z1009" s="82"/>
      <c r="AA1009" s="67"/>
      <c r="AB1009" s="67"/>
      <c r="AC1009" s="67"/>
      <c r="AD1009" s="67"/>
      <c r="AE1009" s="67"/>
      <c r="AF1009" s="67"/>
      <c r="AG1009" s="67"/>
      <c r="AH1009" s="67"/>
      <c r="AI1009" s="67"/>
      <c r="AJ1009" s="67"/>
      <c r="AK1009" s="67"/>
      <c r="AL1009" s="67"/>
    </row>
    <row r="1010" spans="1:38" ht="15.75" customHeight="1">
      <c r="A1010" s="67"/>
      <c r="B1010" s="67"/>
      <c r="C1010" s="67"/>
      <c r="D1010" s="67"/>
      <c r="E1010" s="67"/>
      <c r="F1010" s="67"/>
      <c r="G1010" s="67"/>
      <c r="H1010" s="67"/>
      <c r="I1010" s="67"/>
      <c r="J1010" s="82"/>
      <c r="K1010" s="67"/>
      <c r="L1010" s="67"/>
      <c r="M1010" s="67"/>
      <c r="N1010" s="67"/>
      <c r="O1010" s="67"/>
      <c r="P1010" s="67"/>
      <c r="Q1010" s="67"/>
      <c r="R1010" s="67"/>
      <c r="S1010" s="67"/>
      <c r="T1010" s="67"/>
      <c r="U1010" s="67"/>
      <c r="V1010" s="67"/>
      <c r="W1010" s="67"/>
      <c r="X1010" s="67"/>
      <c r="Y1010" s="67"/>
      <c r="Z1010" s="82"/>
      <c r="AA1010" s="67"/>
      <c r="AB1010" s="67"/>
      <c r="AC1010" s="67"/>
      <c r="AD1010" s="67"/>
      <c r="AE1010" s="67"/>
      <c r="AF1010" s="67"/>
      <c r="AG1010" s="67"/>
      <c r="AH1010" s="67"/>
      <c r="AI1010" s="67"/>
      <c r="AJ1010" s="67"/>
      <c r="AK1010" s="67"/>
      <c r="AL1010" s="67"/>
    </row>
    <row r="1011" spans="1:38" ht="15.75" customHeight="1">
      <c r="A1011" s="67"/>
      <c r="B1011" s="67"/>
      <c r="C1011" s="67"/>
      <c r="D1011" s="67"/>
      <c r="E1011" s="67"/>
      <c r="F1011" s="67"/>
      <c r="G1011" s="67"/>
      <c r="H1011" s="67"/>
      <c r="I1011" s="67"/>
      <c r="J1011" s="82"/>
      <c r="K1011" s="67"/>
      <c r="L1011" s="67"/>
      <c r="M1011" s="67"/>
      <c r="N1011" s="67"/>
      <c r="O1011" s="67"/>
      <c r="P1011" s="67"/>
      <c r="Q1011" s="67"/>
      <c r="R1011" s="67"/>
      <c r="S1011" s="67"/>
      <c r="T1011" s="67"/>
      <c r="U1011" s="67"/>
      <c r="V1011" s="67"/>
      <c r="W1011" s="67"/>
      <c r="X1011" s="67"/>
      <c r="Y1011" s="67"/>
      <c r="Z1011" s="82"/>
      <c r="AA1011" s="67"/>
      <c r="AB1011" s="67"/>
      <c r="AC1011" s="67"/>
      <c r="AD1011" s="67"/>
      <c r="AE1011" s="67"/>
      <c r="AF1011" s="67"/>
      <c r="AG1011" s="67"/>
      <c r="AH1011" s="67"/>
      <c r="AI1011" s="67"/>
      <c r="AJ1011" s="67"/>
      <c r="AK1011" s="67"/>
      <c r="AL1011" s="67"/>
    </row>
    <row r="1012" spans="1:38" ht="15.75" customHeight="1">
      <c r="A1012" s="67"/>
      <c r="B1012" s="67"/>
      <c r="C1012" s="67"/>
      <c r="D1012" s="67"/>
      <c r="E1012" s="67"/>
      <c r="F1012" s="67"/>
      <c r="G1012" s="67"/>
      <c r="H1012" s="67"/>
      <c r="I1012" s="67"/>
      <c r="J1012" s="82"/>
      <c r="K1012" s="67"/>
      <c r="L1012" s="67"/>
      <c r="M1012" s="67"/>
      <c r="N1012" s="67"/>
      <c r="O1012" s="67"/>
      <c r="P1012" s="67"/>
      <c r="Q1012" s="67"/>
      <c r="R1012" s="67"/>
      <c r="S1012" s="67"/>
      <c r="T1012" s="67"/>
      <c r="U1012" s="67"/>
      <c r="V1012" s="67"/>
      <c r="W1012" s="67"/>
      <c r="X1012" s="67"/>
      <c r="Y1012" s="67"/>
      <c r="Z1012" s="82"/>
      <c r="AA1012" s="67"/>
      <c r="AB1012" s="67"/>
      <c r="AC1012" s="67"/>
      <c r="AD1012" s="67"/>
      <c r="AE1012" s="67"/>
      <c r="AF1012" s="67"/>
      <c r="AG1012" s="67"/>
      <c r="AH1012" s="67"/>
      <c r="AI1012" s="67"/>
      <c r="AJ1012" s="67"/>
      <c r="AK1012" s="67"/>
      <c r="AL1012" s="67"/>
    </row>
  </sheetData>
  <mergeCells count="96">
    <mergeCell ref="U88:U96"/>
    <mergeCell ref="R97:W97"/>
    <mergeCell ref="X68:Y68"/>
    <mergeCell ref="Z68:Z69"/>
    <mergeCell ref="U70:U72"/>
    <mergeCell ref="U75:U76"/>
    <mergeCell ref="U77:U80"/>
    <mergeCell ref="U81:U82"/>
    <mergeCell ref="U83:U87"/>
    <mergeCell ref="R70:R96"/>
    <mergeCell ref="R68:R69"/>
    <mergeCell ref="S68:S69"/>
    <mergeCell ref="T68:T69"/>
    <mergeCell ref="U68:U69"/>
    <mergeCell ref="V68:V69"/>
    <mergeCell ref="W68:W69"/>
    <mergeCell ref="W2:W3"/>
    <mergeCell ref="X2:Y2"/>
    <mergeCell ref="A1:O1"/>
    <mergeCell ref="R1:AE1"/>
    <mergeCell ref="A2:A3"/>
    <mergeCell ref="B2:B3"/>
    <mergeCell ref="C2:C3"/>
    <mergeCell ref="D2:D3"/>
    <mergeCell ref="E2:E3"/>
    <mergeCell ref="Z2:Z3"/>
    <mergeCell ref="U2:U3"/>
    <mergeCell ref="V2:V3"/>
    <mergeCell ref="J2:J3"/>
    <mergeCell ref="R2:R3"/>
    <mergeCell ref="S2:S3"/>
    <mergeCell ref="T2:T3"/>
    <mergeCell ref="R67:AE67"/>
    <mergeCell ref="D22:D25"/>
    <mergeCell ref="B26:B28"/>
    <mergeCell ref="D19:D20"/>
    <mergeCell ref="U4:U8"/>
    <mergeCell ref="U10:U11"/>
    <mergeCell ref="U12:U13"/>
    <mergeCell ref="U14:U16"/>
    <mergeCell ref="U17:U20"/>
    <mergeCell ref="U21:U28"/>
    <mergeCell ref="U36:U41"/>
    <mergeCell ref="U42:U43"/>
    <mergeCell ref="U44:U45"/>
    <mergeCell ref="U46:U48"/>
    <mergeCell ref="R49:W49"/>
    <mergeCell ref="U29:U35"/>
    <mergeCell ref="R4:R48"/>
    <mergeCell ref="B68:B69"/>
    <mergeCell ref="C68:C69"/>
    <mergeCell ref="E68:E69"/>
    <mergeCell ref="J68:J69"/>
    <mergeCell ref="D26:D29"/>
    <mergeCell ref="D30:D35"/>
    <mergeCell ref="F68:F69"/>
    <mergeCell ref="G68:I68"/>
    <mergeCell ref="D36:D39"/>
    <mergeCell ref="D40:D46"/>
    <mergeCell ref="D47:D51"/>
    <mergeCell ref="D52:D53"/>
    <mergeCell ref="A63:F63"/>
    <mergeCell ref="A4:A62"/>
    <mergeCell ref="D54:D57"/>
    <mergeCell ref="D80:D82"/>
    <mergeCell ref="F2:F3"/>
    <mergeCell ref="G2:I2"/>
    <mergeCell ref="D4:D10"/>
    <mergeCell ref="D12:D15"/>
    <mergeCell ref="D16:D18"/>
    <mergeCell ref="D59:D60"/>
    <mergeCell ref="A67:O67"/>
    <mergeCell ref="A68:A69"/>
    <mergeCell ref="A70:A98"/>
    <mergeCell ref="D71:D74"/>
    <mergeCell ref="D75:D76"/>
    <mergeCell ref="D78:D79"/>
    <mergeCell ref="A130:F130"/>
    <mergeCell ref="D109:D111"/>
    <mergeCell ref="G107:I107"/>
    <mergeCell ref="J107:K107"/>
    <mergeCell ref="E107:E108"/>
    <mergeCell ref="F107:F108"/>
    <mergeCell ref="A107:A108"/>
    <mergeCell ref="A109:A129"/>
    <mergeCell ref="D117:D119"/>
    <mergeCell ref="D120:D121"/>
    <mergeCell ref="D125:D127"/>
    <mergeCell ref="B107:B108"/>
    <mergeCell ref="C107:C108"/>
    <mergeCell ref="A99:F99"/>
    <mergeCell ref="A106:Q106"/>
    <mergeCell ref="L107:L108"/>
    <mergeCell ref="D92:D98"/>
    <mergeCell ref="D83:D84"/>
    <mergeCell ref="D85:D91"/>
  </mergeCells>
  <pageMargins left="0.25" right="0.25" top="0.75" bottom="0.75" header="0" footer="0"/>
  <pageSetup paperSize="8" fitToHeight="0" orientation="landscape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>
    <tabColor rgb="FFC5E0B3"/>
  </sheetPr>
  <dimension ref="A1:AF1725"/>
  <sheetViews>
    <sheetView tabSelected="1" workbookViewId="0">
      <pane ySplit="1" topLeftCell="A816" activePane="bottomLeft" state="frozen"/>
      <selection pane="bottomLeft" activeCell="I826" sqref="I826"/>
    </sheetView>
  </sheetViews>
  <sheetFormatPr baseColWidth="10" defaultColWidth="11.1640625" defaultRowHeight="16"/>
  <cols>
    <col min="1" max="1" width="7.5" customWidth="1"/>
    <col min="2" max="2" width="17.5" customWidth="1"/>
    <col min="3" max="3" width="17.1640625" customWidth="1"/>
    <col min="4" max="4" width="8.83203125" customWidth="1"/>
    <col min="5" max="5" width="24.5" customWidth="1"/>
    <col min="6" max="6" width="16.83203125" customWidth="1"/>
    <col min="7" max="7" width="4.1640625" customWidth="1"/>
    <col min="8" max="8" width="16.83203125" customWidth="1"/>
    <col min="9" max="9" width="20.1640625" customWidth="1"/>
    <col min="10" max="10" width="14.5" customWidth="1"/>
    <col min="11" max="11" width="13.1640625" customWidth="1"/>
    <col min="12" max="12" width="11.5" customWidth="1"/>
    <col min="13" max="13" width="9" customWidth="1"/>
    <col min="14" max="18" width="15" customWidth="1"/>
    <col min="19" max="19" width="60" customWidth="1"/>
    <col min="20" max="20" width="15.6640625" customWidth="1"/>
    <col min="21" max="21" width="15.83203125" customWidth="1"/>
    <col min="22" max="22" width="8.83203125" customWidth="1"/>
    <col min="23" max="23" width="15" customWidth="1"/>
    <col min="24" max="30" width="8.83203125" customWidth="1"/>
    <col min="31" max="31" width="19.5" customWidth="1"/>
    <col min="32" max="32" width="8.83203125" customWidth="1"/>
  </cols>
  <sheetData>
    <row r="1" spans="1:32" ht="41" customHeight="1">
      <c r="A1" s="281" t="s">
        <v>0</v>
      </c>
      <c r="B1" s="281" t="s">
        <v>1</v>
      </c>
      <c r="C1" s="281" t="s">
        <v>2</v>
      </c>
      <c r="D1" s="281" t="s">
        <v>3</v>
      </c>
      <c r="E1" s="281" t="s">
        <v>4</v>
      </c>
      <c r="F1" s="281" t="s">
        <v>5</v>
      </c>
      <c r="G1" s="281" t="s">
        <v>6</v>
      </c>
      <c r="H1" s="281" t="s">
        <v>7</v>
      </c>
      <c r="I1" s="282" t="s">
        <v>13</v>
      </c>
      <c r="J1" s="282" t="s">
        <v>14</v>
      </c>
      <c r="K1" s="283" t="s">
        <v>15</v>
      </c>
      <c r="L1" s="284" t="s">
        <v>16</v>
      </c>
      <c r="M1" s="285" t="s">
        <v>17</v>
      </c>
      <c r="N1" s="282" t="s">
        <v>18</v>
      </c>
      <c r="O1" s="286" t="s">
        <v>8576</v>
      </c>
      <c r="P1" s="287" t="s">
        <v>8633</v>
      </c>
      <c r="Q1" s="288" t="s">
        <v>8578</v>
      </c>
      <c r="R1" s="288" t="s">
        <v>8579</v>
      </c>
      <c r="S1" s="282" t="s">
        <v>19</v>
      </c>
      <c r="T1" s="3"/>
      <c r="U1" s="3"/>
      <c r="V1" s="3"/>
      <c r="W1" s="3"/>
    </row>
    <row r="2" spans="1:32" ht="23" hidden="1">
      <c r="A2" s="261" t="s">
        <v>8634</v>
      </c>
      <c r="B2" s="262"/>
      <c r="C2" s="262"/>
      <c r="D2" s="262"/>
      <c r="E2" s="262"/>
      <c r="F2" s="262"/>
      <c r="G2" s="262"/>
      <c r="H2" s="262"/>
      <c r="I2" s="262"/>
      <c r="J2" s="262"/>
      <c r="K2" s="263"/>
      <c r="L2" s="264"/>
      <c r="M2" s="237"/>
      <c r="N2" s="262"/>
      <c r="O2" s="265"/>
      <c r="P2" s="262"/>
      <c r="Q2" s="262"/>
      <c r="R2" s="262"/>
      <c r="S2" s="262"/>
      <c r="T2" s="237"/>
      <c r="U2" s="237"/>
    </row>
    <row r="3" spans="1:32" hidden="1">
      <c r="A3" s="13" t="str">
        <f t="array" ref="A3">INDEX(manifest_11Sep!$A$1:$V$3202,MATCH($B3,manifest_11Sep!$B$1:$B$3202,0),MATCH(A.Dep9SepList!A$1,manifest_11Sep!$A$1:$V$1,0))</f>
        <v>A</v>
      </c>
      <c r="B3" s="13" t="s">
        <v>476</v>
      </c>
      <c r="C3" s="13" t="str">
        <f t="array" ref="C3">INDEX(manifest_11Sep!$A$1:$V$3202,MATCH($B3,manifest_11Sep!$B$1:$B$3202,0),MATCH(A.Dep9SepList!C$1,manifest_11Sep!$A$1:$V$1,0))</f>
        <v>D7N45CLJRHT</v>
      </c>
      <c r="D3" s="13" t="str">
        <f t="array" ref="D3">INDEX(manifest_11Sep!$A$1:$V$3202,MATCH($B3,manifest_11Sep!$B$1:$B$3202,0),MATCH(A.Dep9SepList!D$1,manifest_11Sep!$A$1:$V$1,0))</f>
        <v>Female</v>
      </c>
      <c r="E3" s="13" t="str">
        <f t="array" ref="E3">INDEX(manifest_11Sep!$A$1:$V$3202,MATCH($B3,manifest_11Sep!$B$1:$B$3202,0),MATCH(A.Dep9SepList!E$1,manifest_11Sep!$A$1:$V$1,0))</f>
        <v>Andrea Baduria</v>
      </c>
      <c r="F3" s="13" t="str">
        <f t="array" ref="F3">INDEX(manifest_11Sep!$A$1:$V$3202,MATCH($B3,manifest_11Sep!$B$1:$B$3202,0),MATCH(A.Dep9SepList!F$1,manifest_11Sep!$A$1:$V$1,0))</f>
        <v>Ross</v>
      </c>
      <c r="G3" s="13">
        <f t="array" ref="G3">INDEX(manifest_11Sep!$A$1:$V$3202,MATCH($B3,manifest_11Sep!$B$1:$B$3202,0),MATCH(A.Dep9SepList!G$1,manifest_11Sep!$A$1:$V$1,0))</f>
        <v>66</v>
      </c>
      <c r="H3" s="13" t="str">
        <f t="array" ref="H3">INDEX(manifest_11Sep!$A$1:$V$3202,MATCH($B3,manifest_11Sep!$B$1:$B$3202,0),MATCH(A.Dep9SepList!H$1,manifest_11Sep!$A$1:$V$1,0))</f>
        <v>Alicia Nguyen 2</v>
      </c>
      <c r="I3" s="13" t="str">
        <f t="array" ref="I3">INDEX(manifest_11Sep!$A$1:$V$3202,MATCH($B3,manifest_11Sep!$B$1:$B$3202,0),MATCH(A.Dep9SepList!I$1,manifest_11Sep!$A$1:$V$1,0))</f>
        <v>Jeju Air</v>
      </c>
      <c r="J3" s="13" t="str">
        <f t="array" ref="J3">INDEX(manifest_11Sep!$A$1:$V$3202,MATCH($B3,manifest_11Sep!$B$1:$B$3202,0),MATCH(A.Dep9SepList!J$1,manifest_11Sep!$A$1:$V$1,0))</f>
        <v>7C 109</v>
      </c>
      <c r="K3" s="32" t="str">
        <f t="array" ref="K3">INDEX(manifest_11Sep!$A$1:$V$3202,MATCH($B3,manifest_11Sep!$B$1:$B$3202,0),MATCH(A.Dep9SepList!K$1,manifest_11Sep!$A$1:$V$1,0))</f>
        <v>18-thg 9-25</v>
      </c>
      <c r="L3" s="20">
        <f t="array" ref="L3">INDEX(manifest_11Sep!$A$1:$V$3202,MATCH($B3,manifest_11Sep!$B$1:$B$3202,0),MATCH(A.Dep9SepList!L$1,manifest_11Sep!$A$1:$V$1,0))</f>
        <v>0.37152777777777779</v>
      </c>
      <c r="M3" s="13" t="str">
        <f t="array" ref="M3">INDEX(manifest_11Sep!$A$1:$V$3202,MATCH($B3,manifest_11Sep!$B$1:$B$3202,0),MATCH(A.Dep9SepList!M$1,manifest_11Sep!$A$1:$V$1,0))</f>
        <v>GMP-D</v>
      </c>
      <c r="N3" s="13" t="str">
        <f t="array" ref="N3">INDEX(manifest_11Sep!$A$1:$V$3202,MATCH($B3,manifest_11Sep!$B$1:$B$3202,0),MATCH(A.Dep9SepList!N$1,manifest_11Sep!$A$1:$V$1,0))</f>
        <v>FAIRMONT</v>
      </c>
      <c r="O3" s="31">
        <f>COUNTA(N3:N6)</f>
        <v>4</v>
      </c>
      <c r="P3" s="20" t="e" cm="1" vm="1">
        <f t="array" aca="1" ref="P3" ca="1">IF(J3="","",_xlfn.XLOOKUP(J3&amp;N3,'A.Departure Grouping'!AQ:AQ&amp;'A.Departure Grouping'!AP:AP,'A.Departure Grouping'!AR:AR,"",0))</f>
        <v>#NAME?</v>
      </c>
      <c r="Q3" s="13">
        <v>462710766</v>
      </c>
      <c r="R3" s="13" t="s">
        <v>43</v>
      </c>
      <c r="S3" s="13">
        <f t="array" ref="S3">INDEX(manifest_11Sep!$A$1:$V$3202,MATCH($B3,manifest_11Sep!$B$1:$B$3202,0),MATCH(A.Dep9SepList!S$1,manifest_11Sep!$A$1:$V$1,0))</f>
        <v>0</v>
      </c>
      <c r="T3" s="17"/>
      <c r="W3" s="3" t="s">
        <v>32</v>
      </c>
    </row>
    <row r="4" spans="1:32" hidden="1">
      <c r="A4" s="13" t="str">
        <f t="array" ref="A4">INDEX(manifest_11Sep!$A$1:$V$3202,MATCH($B4,manifest_11Sep!$B$1:$B$3202,0),MATCH(A.Dep9SepList!A$1,manifest_11Sep!$A$1:$V$1,0))</f>
        <v>A</v>
      </c>
      <c r="B4" s="13" t="s">
        <v>482</v>
      </c>
      <c r="C4" s="13" t="str">
        <f t="array" ref="C4">INDEX(manifest_11Sep!$A$1:$V$3202,MATCH($B4,manifest_11Sep!$B$1:$B$3202,0),MATCH(A.Dep9SepList!C$1,manifest_11Sep!$A$1:$V$1,0))</f>
        <v>D7N45CLJRHT</v>
      </c>
      <c r="D4" s="13" t="str">
        <f t="array" ref="D4">INDEX(manifest_11Sep!$A$1:$V$3202,MATCH($B4,manifest_11Sep!$B$1:$B$3202,0),MATCH(A.Dep9SepList!D$1,manifest_11Sep!$A$1:$V$1,0))</f>
        <v>Male</v>
      </c>
      <c r="E4" s="13" t="str">
        <f t="array" ref="E4">INDEX(manifest_11Sep!$A$1:$V$3202,MATCH($B4,manifest_11Sep!$B$1:$B$3202,0),MATCH(A.Dep9SepList!E$1,manifest_11Sep!$A$1:$V$1,0))</f>
        <v>James Boggs</v>
      </c>
      <c r="F4" s="13" t="str">
        <f t="array" ref="F4">INDEX(manifest_11Sep!$A$1:$V$3202,MATCH($B4,manifest_11Sep!$B$1:$B$3202,0),MATCH(A.Dep9SepList!F$1,manifest_11Sep!$A$1:$V$1,0))</f>
        <v>Ross</v>
      </c>
      <c r="G4" s="13">
        <f t="array" ref="G4">INDEX(manifest_11Sep!$A$1:$V$3202,MATCH($B4,manifest_11Sep!$B$1:$B$3202,0),MATCH(A.Dep9SepList!G$1,manifest_11Sep!$A$1:$V$1,0))</f>
        <v>70</v>
      </c>
      <c r="H4" s="13" t="str">
        <f t="array" ref="H4">INDEX(manifest_11Sep!$A$1:$V$3202,MATCH($B4,manifest_11Sep!$B$1:$B$3202,0),MATCH(A.Dep9SepList!H$1,manifest_11Sep!$A$1:$V$1,0))</f>
        <v>Alicia Nguyen 2</v>
      </c>
      <c r="I4" s="13" t="str">
        <f t="array" ref="I4">INDEX(manifest_11Sep!$A$1:$V$3202,MATCH($B4,manifest_11Sep!$B$1:$B$3202,0),MATCH(A.Dep9SepList!I$1,manifest_11Sep!$A$1:$V$1,0))</f>
        <v>Jeju Air</v>
      </c>
      <c r="J4" s="13" t="str">
        <f t="array" ref="J4">INDEX(manifest_11Sep!$A$1:$V$3202,MATCH($B4,manifest_11Sep!$B$1:$B$3202,0),MATCH(A.Dep9SepList!J$1,manifest_11Sep!$A$1:$V$1,0))</f>
        <v>7C 109</v>
      </c>
      <c r="K4" s="32" t="str">
        <f t="array" ref="K4">INDEX(manifest_11Sep!$A$1:$V$3202,MATCH($B4,manifest_11Sep!$B$1:$B$3202,0),MATCH(A.Dep9SepList!K$1,manifest_11Sep!$A$1:$V$1,0))</f>
        <v>18-thg 9-25</v>
      </c>
      <c r="L4" s="20">
        <f t="array" ref="L4">INDEX(manifest_11Sep!$A$1:$V$3202,MATCH($B4,manifest_11Sep!$B$1:$B$3202,0),MATCH(A.Dep9SepList!L$1,manifest_11Sep!$A$1:$V$1,0))</f>
        <v>0.37152777777777779</v>
      </c>
      <c r="M4" s="13" t="str">
        <f t="array" ref="M4">INDEX(manifest_11Sep!$A$1:$V$3202,MATCH($B4,manifest_11Sep!$B$1:$B$3202,0),MATCH(A.Dep9SepList!M$1,manifest_11Sep!$A$1:$V$1,0))</f>
        <v>GMP-D</v>
      </c>
      <c r="N4" s="13" t="str">
        <f t="array" ref="N4">INDEX(manifest_11Sep!$A$1:$V$3202,MATCH($B4,manifest_11Sep!$B$1:$B$3202,0),MATCH(A.Dep9SepList!N$1,manifest_11Sep!$A$1:$V$1,0))</f>
        <v>FAIRMONT</v>
      </c>
      <c r="O4" s="31"/>
      <c r="P4" s="20" t="e" cm="1" vm="1">
        <f t="array" aca="1" ref="P4" ca="1">IF(J4="","",_xlfn.XLOOKUP(J4&amp;N4,'A.Departure Grouping'!AQ:AQ&amp;'A.Departure Grouping'!AP:AP,'A.Departure Grouping'!AR:AR,"",0))</f>
        <v>#NAME?</v>
      </c>
      <c r="Q4" s="13">
        <v>462710766</v>
      </c>
      <c r="R4" s="13" t="s">
        <v>43</v>
      </c>
      <c r="S4" s="13">
        <f t="array" ref="S4">INDEX(manifest_11Sep!$A$1:$V$3202,MATCH($B4,manifest_11Sep!$B$1:$B$3202,0),MATCH(A.Dep9SepList!S$1,manifest_11Sep!$A$1:$V$1,0))</f>
        <v>0</v>
      </c>
      <c r="T4" s="17"/>
    </row>
    <row r="5" spans="1:32" hidden="1">
      <c r="A5" s="13" t="str">
        <f t="array" ref="A5">INDEX(manifest_11Sep!$A$1:$V$3202,MATCH($B5,manifest_11Sep!$B$1:$B$3202,0),MATCH(A.Dep9SepList!A$1,manifest_11Sep!$A$1:$V$1,0))</f>
        <v>A</v>
      </c>
      <c r="B5" s="13" t="s">
        <v>491</v>
      </c>
      <c r="C5" s="13" t="str">
        <f t="array" ref="C5">INDEX(manifest_11Sep!$A$1:$V$3202,MATCH($B5,manifest_11Sep!$B$1:$B$3202,0),MATCH(A.Dep9SepList!C$1,manifest_11Sep!$A$1:$V$1,0))</f>
        <v>CJNWVY9K7WS</v>
      </c>
      <c r="D5" s="13" t="str">
        <f t="array" ref="D5">INDEX(manifest_11Sep!$A$1:$V$3202,MATCH($B5,manifest_11Sep!$B$1:$B$3202,0),MATCH(A.Dep9SepList!D$1,manifest_11Sep!$A$1:$V$1,0))</f>
        <v>Female</v>
      </c>
      <c r="E5" s="13" t="str">
        <f t="array" ref="E5">INDEX(manifest_11Sep!$A$1:$V$3202,MATCH($B5,manifest_11Sep!$B$1:$B$3202,0),MATCH(A.Dep9SepList!E$1,manifest_11Sep!$A$1:$V$1,0))</f>
        <v>Maria</v>
      </c>
      <c r="F5" s="13" t="str">
        <f t="array" ref="F5">INDEX(manifest_11Sep!$A$1:$V$3202,MATCH($B5,manifest_11Sep!$B$1:$B$3202,0),MATCH(A.Dep9SepList!F$1,manifest_11Sep!$A$1:$V$1,0))</f>
        <v>Beane</v>
      </c>
      <c r="G5" s="13">
        <f t="array" ref="G5">INDEX(manifest_11Sep!$A$1:$V$3202,MATCH($B5,manifest_11Sep!$B$1:$B$3202,0),MATCH(A.Dep9SepList!G$1,manifest_11Sep!$A$1:$V$1,0))</f>
        <v>63</v>
      </c>
      <c r="H5" s="13" t="str">
        <f t="array" ref="H5">INDEX(manifest_11Sep!$A$1:$V$3202,MATCH($B5,manifest_11Sep!$B$1:$B$3202,0),MATCH(A.Dep9SepList!H$1,manifest_11Sep!$A$1:$V$1,0))</f>
        <v>Alicia Nguyen 2</v>
      </c>
      <c r="I5" s="13" t="str">
        <f t="array" ref="I5">INDEX(manifest_11Sep!$A$1:$V$3202,MATCH($B5,manifest_11Sep!$B$1:$B$3202,0),MATCH(A.Dep9SepList!I$1,manifest_11Sep!$A$1:$V$1,0))</f>
        <v>Jeju Air</v>
      </c>
      <c r="J5" s="13" t="str">
        <f t="array" ref="J5">INDEX(manifest_11Sep!$A$1:$V$3202,MATCH($B5,manifest_11Sep!$B$1:$B$3202,0),MATCH(A.Dep9SepList!J$1,manifest_11Sep!$A$1:$V$1,0))</f>
        <v>7C 109</v>
      </c>
      <c r="K5" s="32" t="str">
        <f t="array" ref="K5">INDEX(manifest_11Sep!$A$1:$V$3202,MATCH($B5,manifest_11Sep!$B$1:$B$3202,0),MATCH(A.Dep9SepList!K$1,manifest_11Sep!$A$1:$V$1,0))</f>
        <v>18-thg 9-25</v>
      </c>
      <c r="L5" s="20">
        <f t="array" ref="L5">INDEX(manifest_11Sep!$A$1:$V$3202,MATCH($B5,manifest_11Sep!$B$1:$B$3202,0),MATCH(A.Dep9SepList!L$1,manifest_11Sep!$A$1:$V$1,0))</f>
        <v>0.37152777777777779</v>
      </c>
      <c r="M5" s="13" t="str">
        <f t="array" ref="M5">INDEX(manifest_11Sep!$A$1:$V$3202,MATCH($B5,manifest_11Sep!$B$1:$B$3202,0),MATCH(A.Dep9SepList!M$1,manifest_11Sep!$A$1:$V$1,0))</f>
        <v>GMP-D</v>
      </c>
      <c r="N5" s="13" t="str">
        <f t="array" ref="N5">INDEX(manifest_11Sep!$A$1:$V$3202,MATCH($B5,manifest_11Sep!$B$1:$B$3202,0),MATCH(A.Dep9SepList!N$1,manifest_11Sep!$A$1:$V$1,0))</f>
        <v>FAIRMONT</v>
      </c>
      <c r="O5" s="31"/>
      <c r="P5" s="20" t="e" cm="1" vm="1">
        <f t="array" aca="1" ref="P5" ca="1">IF(J5="","",_xlfn.XLOOKUP(J5&amp;N5,'A.Departure Grouping'!AQ:AQ&amp;'A.Departure Grouping'!AP:AP,'A.Departure Grouping'!AR:AR,"",0))</f>
        <v>#NAME?</v>
      </c>
      <c r="Q5" s="13">
        <v>462710768</v>
      </c>
      <c r="R5" s="13" t="s">
        <v>43</v>
      </c>
      <c r="S5" s="13">
        <f t="array" ref="S5">INDEX(manifest_11Sep!$A$1:$V$3202,MATCH($B5,manifest_11Sep!$B$1:$B$3202,0),MATCH(A.Dep9SepList!S$1,manifest_11Sep!$A$1:$V$1,0))</f>
        <v>0</v>
      </c>
      <c r="T5" s="17"/>
    </row>
    <row r="6" spans="1:32" hidden="1">
      <c r="A6" s="13" t="str">
        <f t="array" ref="A6">INDEX(manifest_11Sep!$A$1:$V$3202,MATCH($B6,manifest_11Sep!$B$1:$B$3202,0),MATCH(A.Dep9SepList!A$1,manifest_11Sep!$A$1:$V$1,0))</f>
        <v>A</v>
      </c>
      <c r="B6" s="13" t="s">
        <v>494</v>
      </c>
      <c r="C6" s="13" t="str">
        <f t="array" ref="C6">INDEX(manifest_11Sep!$A$1:$V$3202,MATCH($B6,manifest_11Sep!$B$1:$B$3202,0),MATCH(A.Dep9SepList!C$1,manifest_11Sep!$A$1:$V$1,0))</f>
        <v>CJNWVY9K7WS</v>
      </c>
      <c r="D6" s="13" t="str">
        <f t="array" ref="D6">INDEX(manifest_11Sep!$A$1:$V$3202,MATCH($B6,manifest_11Sep!$B$1:$B$3202,0),MATCH(A.Dep9SepList!D$1,manifest_11Sep!$A$1:$V$1,0))</f>
        <v>Male</v>
      </c>
      <c r="E6" s="13" t="str">
        <f t="array" ref="E6">INDEX(manifest_11Sep!$A$1:$V$3202,MATCH($B6,manifest_11Sep!$B$1:$B$3202,0),MATCH(A.Dep9SepList!E$1,manifest_11Sep!$A$1:$V$1,0))</f>
        <v>Theodore Elliot</v>
      </c>
      <c r="F6" s="13" t="str">
        <f t="array" ref="F6">INDEX(manifest_11Sep!$A$1:$V$3202,MATCH($B6,manifest_11Sep!$B$1:$B$3202,0),MATCH(A.Dep9SepList!F$1,manifest_11Sep!$A$1:$V$1,0))</f>
        <v>Beane</v>
      </c>
      <c r="G6" s="13">
        <f t="array" ref="G6">INDEX(manifest_11Sep!$A$1:$V$3202,MATCH($B6,manifest_11Sep!$B$1:$B$3202,0),MATCH(A.Dep9SepList!G$1,manifest_11Sep!$A$1:$V$1,0))</f>
        <v>66</v>
      </c>
      <c r="H6" s="13" t="str">
        <f t="array" ref="H6">INDEX(manifest_11Sep!$A$1:$V$3202,MATCH($B6,manifest_11Sep!$B$1:$B$3202,0),MATCH(A.Dep9SepList!H$1,manifest_11Sep!$A$1:$V$1,0))</f>
        <v>Alicia Nguyen 2</v>
      </c>
      <c r="I6" s="13" t="str">
        <f t="array" ref="I6">INDEX(manifest_11Sep!$A$1:$V$3202,MATCH($B6,manifest_11Sep!$B$1:$B$3202,0),MATCH(A.Dep9SepList!I$1,manifest_11Sep!$A$1:$V$1,0))</f>
        <v>Jeju Air</v>
      </c>
      <c r="J6" s="13" t="str">
        <f t="array" ref="J6">INDEX(manifest_11Sep!$A$1:$V$3202,MATCH($B6,manifest_11Sep!$B$1:$B$3202,0),MATCH(A.Dep9SepList!J$1,manifest_11Sep!$A$1:$V$1,0))</f>
        <v>7C 109</v>
      </c>
      <c r="K6" s="32" t="str">
        <f t="array" ref="K6">INDEX(manifest_11Sep!$A$1:$V$3202,MATCH($B6,manifest_11Sep!$B$1:$B$3202,0),MATCH(A.Dep9SepList!K$1,manifest_11Sep!$A$1:$V$1,0))</f>
        <v>18-thg 9-25</v>
      </c>
      <c r="L6" s="20">
        <f t="array" ref="L6">INDEX(manifest_11Sep!$A$1:$V$3202,MATCH($B6,manifest_11Sep!$B$1:$B$3202,0),MATCH(A.Dep9SepList!L$1,manifest_11Sep!$A$1:$V$1,0))</f>
        <v>0.37152777777777779</v>
      </c>
      <c r="M6" s="13" t="str">
        <f t="array" ref="M6">INDEX(manifest_11Sep!$A$1:$V$3202,MATCH($B6,manifest_11Sep!$B$1:$B$3202,0),MATCH(A.Dep9SepList!M$1,manifest_11Sep!$A$1:$V$1,0))</f>
        <v>GMP-D</v>
      </c>
      <c r="N6" s="13" t="str">
        <f t="array" ref="N6">INDEX(manifest_11Sep!$A$1:$V$3202,MATCH($B6,manifest_11Sep!$B$1:$B$3202,0),MATCH(A.Dep9SepList!N$1,manifest_11Sep!$A$1:$V$1,0))</f>
        <v>FAIRMONT</v>
      </c>
      <c r="O6" s="31"/>
      <c r="P6" s="20" t="e" cm="1" vm="1">
        <f t="array" aca="1" ref="P6" ca="1">IF(J6="","",_xlfn.XLOOKUP(J6&amp;N6,'A.Departure Grouping'!AQ:AQ&amp;'A.Departure Grouping'!AP:AP,'A.Departure Grouping'!AR:AR,"",0))</f>
        <v>#NAME?</v>
      </c>
      <c r="Q6" s="13">
        <v>462710768</v>
      </c>
      <c r="R6" s="13" t="s">
        <v>43</v>
      </c>
      <c r="S6" s="13">
        <f t="array" ref="S6">INDEX(manifest_11Sep!$A$1:$V$3202,MATCH($B6,manifest_11Sep!$B$1:$B$3202,0),MATCH(A.Dep9SepList!S$1,manifest_11Sep!$A$1:$V$1,0))</f>
        <v>0</v>
      </c>
      <c r="T6" s="17"/>
    </row>
    <row r="7" spans="1:32" hidden="1">
      <c r="A7" s="229" t="str">
        <f t="array" ref="A7">INDEX(manifest_11Sep!$A$1:$V$3202,MATCH($B7,manifest_11Sep!$B$1:$B$3202,0),MATCH(A.Dep9SepList!A$1,manifest_11Sep!$A$1:$V$1,0))</f>
        <v>A</v>
      </c>
      <c r="B7" s="229" t="s">
        <v>3047</v>
      </c>
      <c r="C7" s="229" t="str">
        <f t="array" ref="C7">INDEX(manifest_11Sep!$A$1:$V$3202,MATCH($B7,manifest_11Sep!$B$1:$B$3202,0),MATCH(A.Dep9SepList!C$1,manifest_11Sep!$A$1:$V$1,0))</f>
        <v>B3NSJK83GWX</v>
      </c>
      <c r="D7" s="229" t="str">
        <f t="array" ref="D7">INDEX(manifest_11Sep!$A$1:$V$3202,MATCH($B7,manifest_11Sep!$B$1:$B$3202,0),MATCH(A.Dep9SepList!D$1,manifest_11Sep!$A$1:$V$1,0))</f>
        <v>Female</v>
      </c>
      <c r="E7" s="229" t="str">
        <f t="array" ref="E7">INDEX(manifest_11Sep!$A$1:$V$3202,MATCH($B7,manifest_11Sep!$B$1:$B$3202,0),MATCH(A.Dep9SepList!E$1,manifest_11Sep!$A$1:$V$1,0))</f>
        <v>Mackenzie Loureece Dabu</v>
      </c>
      <c r="F7" s="229" t="str">
        <f t="array" ref="F7">INDEX(manifest_11Sep!$A$1:$V$3202,MATCH($B7,manifest_11Sep!$B$1:$B$3202,0),MATCH(A.Dep9SepList!F$1,manifest_11Sep!$A$1:$V$1,0))</f>
        <v>Mercado</v>
      </c>
      <c r="G7" s="229">
        <f t="array" ref="G7">INDEX(manifest_11Sep!$A$1:$V$3202,MATCH($B7,manifest_11Sep!$B$1:$B$3202,0),MATCH(A.Dep9SepList!G$1,manifest_11Sep!$A$1:$V$1,0))</f>
        <v>6</v>
      </c>
      <c r="H7" s="229" t="str">
        <f t="array" ref="H7">INDEX(manifest_11Sep!$A$1:$V$3202,MATCH($B7,manifest_11Sep!$B$1:$B$3202,0),MATCH(A.Dep9SepList!H$1,manifest_11Sep!$A$1:$V$1,0))</f>
        <v>Karen Chin</v>
      </c>
      <c r="I7" s="229" t="str">
        <f t="array" ref="I7">INDEX(manifest_11Sep!$A$1:$V$3202,MATCH($B7,manifest_11Sep!$B$1:$B$3202,0),MATCH(A.Dep9SepList!I$1,manifest_11Sep!$A$1:$V$1,0))</f>
        <v>T'way Air</v>
      </c>
      <c r="J7" s="229" t="str">
        <f t="array" ref="J7">INDEX(manifest_11Sep!$A$1:$V$3202,MATCH($B7,manifest_11Sep!$B$1:$B$3202,0),MATCH(A.Dep9SepList!J$1,manifest_11Sep!$A$1:$V$1,0))</f>
        <v>TW 707</v>
      </c>
      <c r="K7" s="234" t="str">
        <f t="array" ref="K7">INDEX(manifest_11Sep!$A$1:$V$3202,MATCH($B7,manifest_11Sep!$B$1:$B$3202,0),MATCH(A.Dep9SepList!K$1,manifest_11Sep!$A$1:$V$1,0))</f>
        <v>18-thg 9-25</v>
      </c>
      <c r="L7" s="235">
        <f t="array" ref="L7">INDEX(manifest_11Sep!$A$1:$V$3202,MATCH($B7,manifest_11Sep!$B$1:$B$3202,0),MATCH(A.Dep9SepList!L$1,manifest_11Sep!$A$1:$V$1,0))</f>
        <v>0.40625</v>
      </c>
      <c r="M7" s="229" t="str">
        <f t="array" ref="M7">INDEX(manifest_11Sep!$A$1:$V$3202,MATCH($B7,manifest_11Sep!$B$1:$B$3202,0),MATCH(A.Dep9SepList!M$1,manifest_11Sep!$A$1:$V$1,0))</f>
        <v>GMP-D</v>
      </c>
      <c r="N7" s="229" t="str">
        <f t="array" ref="N7">INDEX(manifest_11Sep!$A$1:$V$3202,MATCH($B7,manifest_11Sep!$B$1:$B$3202,0),MATCH(A.Dep9SepList!N$1,manifest_11Sep!$A$1:$V$1,0))</f>
        <v>FAIRMONT</v>
      </c>
      <c r="O7" s="256">
        <f>COUNTA(N7:N9)</f>
        <v>3</v>
      </c>
      <c r="P7" s="235" t="e" cm="1" vm="1">
        <f t="array" aca="1" ref="P7" ca="1">IF(J7="","",_xlfn.XLOOKUP(J7&amp;N7,'A.Departure Grouping'!AQ:AQ&amp;'A.Departure Grouping'!AP:AP,'A.Departure Grouping'!AR:AR,"",0))</f>
        <v>#NAME?</v>
      </c>
      <c r="Q7" s="229">
        <v>462710851</v>
      </c>
      <c r="R7" s="229" t="s">
        <v>43</v>
      </c>
      <c r="S7" s="229">
        <f t="array" ref="S7">INDEX(manifest_11Sep!$A$1:$V$3202,MATCH($B7,manifest_11Sep!$B$1:$B$3202,0),MATCH(A.Dep9SepList!S$1,manifest_11Sep!$A$1:$V$1,0))</f>
        <v>0</v>
      </c>
      <c r="T7" s="17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</row>
    <row r="8" spans="1:32" hidden="1">
      <c r="A8" s="13" t="str">
        <f t="array" ref="A8">INDEX(manifest_11Sep!$A$1:$V$3202,MATCH($B8,manifest_11Sep!$B$1:$B$3202,0),MATCH(A.Dep9SepList!A$1,manifest_11Sep!$A$1:$V$1,0))</f>
        <v>A</v>
      </c>
      <c r="B8" s="3" t="s">
        <v>3041</v>
      </c>
      <c r="C8" s="13" t="str">
        <f t="array" ref="C8">INDEX(manifest_11Sep!$A$1:$V$3202,MATCH($B8,manifest_11Sep!$B$1:$B$3202,0),MATCH(A.Dep9SepList!C$1,manifest_11Sep!$A$1:$V$1,0))</f>
        <v>B3NSJK83GWX</v>
      </c>
      <c r="D8" s="13" t="str">
        <f t="array" ref="D8">INDEX(manifest_11Sep!$A$1:$V$3202,MATCH($B8,manifest_11Sep!$B$1:$B$3202,0),MATCH(A.Dep9SepList!D$1,manifest_11Sep!$A$1:$V$1,0))</f>
        <v>Male</v>
      </c>
      <c r="E8" s="13" t="str">
        <f t="array" ref="E8">INDEX(manifest_11Sep!$A$1:$V$3202,MATCH($B8,manifest_11Sep!$B$1:$B$3202,0),MATCH(A.Dep9SepList!E$1,manifest_11Sep!$A$1:$V$1,0))</f>
        <v>Mark Anthony Sison</v>
      </c>
      <c r="F8" s="13" t="str">
        <f t="array" ref="F8">INDEX(manifest_11Sep!$A$1:$V$3202,MATCH($B8,manifest_11Sep!$B$1:$B$3202,0),MATCH(A.Dep9SepList!F$1,manifest_11Sep!$A$1:$V$1,0))</f>
        <v>Mercado</v>
      </c>
      <c r="G8" s="13">
        <f t="array" ref="G8">INDEX(manifest_11Sep!$A$1:$V$3202,MATCH($B8,manifest_11Sep!$B$1:$B$3202,0),MATCH(A.Dep9SepList!G$1,manifest_11Sep!$A$1:$V$1,0))</f>
        <v>38</v>
      </c>
      <c r="H8" s="13" t="str">
        <f t="array" ref="H8">INDEX(manifest_11Sep!$A$1:$V$3202,MATCH($B8,manifest_11Sep!$B$1:$B$3202,0),MATCH(A.Dep9SepList!H$1,manifest_11Sep!$A$1:$V$1,0))</f>
        <v>Karen Chin</v>
      </c>
      <c r="I8" s="13" t="str">
        <f t="array" ref="I8">INDEX(manifest_11Sep!$A$1:$V$3202,MATCH($B8,manifest_11Sep!$B$1:$B$3202,0),MATCH(A.Dep9SepList!I$1,manifest_11Sep!$A$1:$V$1,0))</f>
        <v>T'way Air</v>
      </c>
      <c r="J8" s="13" t="str">
        <f t="array" ref="J8">INDEX(manifest_11Sep!$A$1:$V$3202,MATCH($B8,manifest_11Sep!$B$1:$B$3202,0),MATCH(A.Dep9SepList!J$1,manifest_11Sep!$A$1:$V$1,0))</f>
        <v>TW 707</v>
      </c>
      <c r="K8" s="32" t="str">
        <f t="array" ref="K8">INDEX(manifest_11Sep!$A$1:$V$3202,MATCH($B8,manifest_11Sep!$B$1:$B$3202,0),MATCH(A.Dep9SepList!K$1,manifest_11Sep!$A$1:$V$1,0))</f>
        <v>18-thg 9-25</v>
      </c>
      <c r="L8" s="20">
        <f t="array" ref="L8">INDEX(manifest_11Sep!$A$1:$V$3202,MATCH($B8,manifest_11Sep!$B$1:$B$3202,0),MATCH(A.Dep9SepList!L$1,manifest_11Sep!$A$1:$V$1,0))</f>
        <v>0.40625</v>
      </c>
      <c r="M8" s="13" t="str">
        <f t="array" ref="M8">INDEX(manifest_11Sep!$A$1:$V$3202,MATCH($B8,manifest_11Sep!$B$1:$B$3202,0),MATCH(A.Dep9SepList!M$1,manifest_11Sep!$A$1:$V$1,0))</f>
        <v>GMP-D</v>
      </c>
      <c r="N8" s="13" t="str">
        <f t="array" ref="N8">INDEX(manifest_11Sep!$A$1:$V$3202,MATCH($B8,manifest_11Sep!$B$1:$B$3202,0),MATCH(A.Dep9SepList!N$1,manifest_11Sep!$A$1:$V$1,0))</f>
        <v>FAIRMONT</v>
      </c>
      <c r="O8" s="31"/>
      <c r="P8" s="20" t="e" cm="1" vm="1">
        <f t="array" aca="1" ref="P8" ca="1">IF(J8="","",_xlfn.XLOOKUP(J8&amp;N8,'A.Departure Grouping'!AQ:AQ&amp;'A.Departure Grouping'!AP:AP,'A.Departure Grouping'!AR:AR,"",0))</f>
        <v>#NAME?</v>
      </c>
      <c r="Q8" s="13">
        <v>462710851</v>
      </c>
      <c r="R8" s="13" t="s">
        <v>43</v>
      </c>
      <c r="S8" s="13">
        <f t="array" ref="S8">INDEX(manifest_11Sep!$A$1:$V$3202,MATCH($B8,manifest_11Sep!$B$1:$B$3202,0),MATCH(A.Dep9SepList!S$1,manifest_11Sep!$A$1:$V$1,0))</f>
        <v>0</v>
      </c>
      <c r="T8" s="17"/>
      <c r="V8" s="13"/>
    </row>
    <row r="9" spans="1:32" hidden="1">
      <c r="A9" s="13" t="str">
        <f t="array" ref="A9">INDEX(manifest_11Sep!$A$1:$V$3202,MATCH($B9,manifest_11Sep!$B$1:$B$3202,0),MATCH(A.Dep9SepList!A$1,manifest_11Sep!$A$1:$V$1,0))</f>
        <v>A</v>
      </c>
      <c r="B9" s="3" t="s">
        <v>3045</v>
      </c>
      <c r="C9" s="13" t="str">
        <f t="array" ref="C9">INDEX(manifest_11Sep!$A$1:$V$3202,MATCH($B9,manifest_11Sep!$B$1:$B$3202,0),MATCH(A.Dep9SepList!C$1,manifest_11Sep!$A$1:$V$1,0))</f>
        <v>B3NSJK83GWX</v>
      </c>
      <c r="D9" s="13" t="str">
        <f t="array" ref="D9">INDEX(manifest_11Sep!$A$1:$V$3202,MATCH($B9,manifest_11Sep!$B$1:$B$3202,0),MATCH(A.Dep9SepList!D$1,manifest_11Sep!$A$1:$V$1,0))</f>
        <v>Female</v>
      </c>
      <c r="E9" s="13" t="str">
        <f t="array" ref="E9">INDEX(manifest_11Sep!$A$1:$V$3202,MATCH($B9,manifest_11Sep!$B$1:$B$3202,0),MATCH(A.Dep9SepList!E$1,manifest_11Sep!$A$1:$V$1,0))</f>
        <v>Lourence Dabu</v>
      </c>
      <c r="F9" s="13" t="str">
        <f t="array" ref="F9">INDEX(manifest_11Sep!$A$1:$V$3202,MATCH($B9,manifest_11Sep!$B$1:$B$3202,0),MATCH(A.Dep9SepList!F$1,manifest_11Sep!$A$1:$V$1,0))</f>
        <v>Mercado</v>
      </c>
      <c r="G9" s="13">
        <f t="array" ref="G9">INDEX(manifest_11Sep!$A$1:$V$3202,MATCH($B9,manifest_11Sep!$B$1:$B$3202,0),MATCH(A.Dep9SepList!G$1,manifest_11Sep!$A$1:$V$1,0))</f>
        <v>36</v>
      </c>
      <c r="H9" s="13" t="str">
        <f t="array" ref="H9">INDEX(manifest_11Sep!$A$1:$V$3202,MATCH($B9,manifest_11Sep!$B$1:$B$3202,0),MATCH(A.Dep9SepList!H$1,manifest_11Sep!$A$1:$V$1,0))</f>
        <v>Karen Chin</v>
      </c>
      <c r="I9" s="13" t="str">
        <f t="array" ref="I9">INDEX(manifest_11Sep!$A$1:$V$3202,MATCH($B9,manifest_11Sep!$B$1:$B$3202,0),MATCH(A.Dep9SepList!I$1,manifest_11Sep!$A$1:$V$1,0))</f>
        <v>T'way Air</v>
      </c>
      <c r="J9" s="13" t="str">
        <f t="array" ref="J9">INDEX(manifest_11Sep!$A$1:$V$3202,MATCH($B9,manifest_11Sep!$B$1:$B$3202,0),MATCH(A.Dep9SepList!J$1,manifest_11Sep!$A$1:$V$1,0))</f>
        <v>TW 707</v>
      </c>
      <c r="K9" s="32" t="str">
        <f t="array" ref="K9">INDEX(manifest_11Sep!$A$1:$V$3202,MATCH($B9,manifest_11Sep!$B$1:$B$3202,0),MATCH(A.Dep9SepList!K$1,manifest_11Sep!$A$1:$V$1,0))</f>
        <v>18-thg 9-25</v>
      </c>
      <c r="L9" s="20">
        <f t="array" ref="L9">INDEX(manifest_11Sep!$A$1:$V$3202,MATCH($B9,manifest_11Sep!$B$1:$B$3202,0),MATCH(A.Dep9SepList!L$1,manifest_11Sep!$A$1:$V$1,0))</f>
        <v>0.40625</v>
      </c>
      <c r="M9" s="13" t="str">
        <f t="array" ref="M9">INDEX(manifest_11Sep!$A$1:$V$3202,MATCH($B9,manifest_11Sep!$B$1:$B$3202,0),MATCH(A.Dep9SepList!M$1,manifest_11Sep!$A$1:$V$1,0))</f>
        <v>GMP-D</v>
      </c>
      <c r="N9" s="13" t="str">
        <f t="array" ref="N9">INDEX(manifest_11Sep!$A$1:$V$3202,MATCH($B9,manifest_11Sep!$B$1:$B$3202,0),MATCH(A.Dep9SepList!N$1,manifest_11Sep!$A$1:$V$1,0))</f>
        <v>FAIRMONT</v>
      </c>
      <c r="O9" s="31"/>
      <c r="P9" s="20" t="e" cm="1" vm="1">
        <f t="array" aca="1" ref="P9" ca="1">IF(J9="","",_xlfn.XLOOKUP(J9&amp;N9,'A.Departure Grouping'!AQ:AQ&amp;'A.Departure Grouping'!AP:AP,'A.Departure Grouping'!AR:AR,"",0))</f>
        <v>#NAME?</v>
      </c>
      <c r="Q9" s="13">
        <v>462710851</v>
      </c>
      <c r="R9" s="13" t="s">
        <v>43</v>
      </c>
      <c r="S9" s="13">
        <f t="array" ref="S9">INDEX(manifest_11Sep!$A$1:$V$3202,MATCH($B9,manifest_11Sep!$B$1:$B$3202,0),MATCH(A.Dep9SepList!S$1,manifest_11Sep!$A$1:$V$1,0))</f>
        <v>0</v>
      </c>
      <c r="T9" s="17"/>
      <c r="V9" s="13"/>
    </row>
    <row r="10" spans="1:32" hidden="1">
      <c r="A10" s="229" t="str">
        <f t="array" ref="A10">INDEX(manifest_11Sep!$A$1:$V$3202,MATCH($B10,manifest_11Sep!$B$1:$B$3202,0),MATCH(A.Dep9SepList!A$1,manifest_11Sep!$A$1:$V$1,0))</f>
        <v>A</v>
      </c>
      <c r="B10" s="229" t="s">
        <v>2535</v>
      </c>
      <c r="C10" s="229" t="str">
        <f t="array" ref="C10">INDEX(manifest_11Sep!$A$1:$V$3202,MATCH($B10,manifest_11Sep!$B$1:$B$3202,0),MATCH(A.Dep9SepList!C$1,manifest_11Sep!$A$1:$V$1,0))</f>
        <v>TXNC5MZFN98</v>
      </c>
      <c r="D10" s="229" t="str">
        <f t="array" ref="D10">INDEX(manifest_11Sep!$A$1:$V$3202,MATCH($B10,manifest_11Sep!$B$1:$B$3202,0),MATCH(A.Dep9SepList!D$1,manifest_11Sep!$A$1:$V$1,0))</f>
        <v>Female</v>
      </c>
      <c r="E10" s="229" t="str">
        <f t="array" ref="E10">INDEX(manifest_11Sep!$A$1:$V$3202,MATCH($B10,manifest_11Sep!$B$1:$B$3202,0),MATCH(A.Dep9SepList!E$1,manifest_11Sep!$A$1:$V$1,0))</f>
        <v>Maria Jan Luv Santos</v>
      </c>
      <c r="F10" s="229" t="str">
        <f t="array" ref="F10">INDEX(manifest_11Sep!$A$1:$V$3202,MATCH($B10,manifest_11Sep!$B$1:$B$3202,0),MATCH(A.Dep9SepList!F$1,manifest_11Sep!$A$1:$V$1,0))</f>
        <v>Lagasca Borja</v>
      </c>
      <c r="G10" s="229">
        <f t="array" ref="G10">INDEX(manifest_11Sep!$A$1:$V$3202,MATCH($B10,manifest_11Sep!$B$1:$B$3202,0),MATCH(A.Dep9SepList!G$1,manifest_11Sep!$A$1:$V$1,0))</f>
        <v>53</v>
      </c>
      <c r="H10" s="229" t="str">
        <f t="array" ref="H10">INDEX(manifest_11Sep!$A$1:$V$3202,MATCH($B10,manifest_11Sep!$B$1:$B$3202,0),MATCH(A.Dep9SepList!H$1,manifest_11Sep!$A$1:$V$1,0))</f>
        <v>Joen De Las Penas</v>
      </c>
      <c r="I10" s="229" t="str">
        <f t="array" ref="I10">INDEX(manifest_11Sep!$A$1:$V$3202,MATCH($B10,manifest_11Sep!$B$1:$B$3202,0),MATCH(A.Dep9SepList!I$1,manifest_11Sep!$A$1:$V$1,0))</f>
        <v>Japan Airlines</v>
      </c>
      <c r="J10" s="229" t="str">
        <f t="array" ref="J10">INDEX(manifest_11Sep!$A$1:$V$3202,MATCH($B10,manifest_11Sep!$B$1:$B$3202,0),MATCH(A.Dep9SepList!J$1,manifest_11Sep!$A$1:$V$1,0))</f>
        <v>JL 92</v>
      </c>
      <c r="K10" s="234" t="str">
        <f t="array" ref="K10">INDEX(manifest_11Sep!$A$1:$V$3202,MATCH($B10,manifest_11Sep!$B$1:$B$3202,0),MATCH(A.Dep9SepList!K$1,manifest_11Sep!$A$1:$V$1,0))</f>
        <v>18-thg 9-25</v>
      </c>
      <c r="L10" s="235">
        <f t="array" ref="L10">INDEX(manifest_11Sep!$A$1:$V$3202,MATCH($B10,manifest_11Sep!$B$1:$B$3202,0),MATCH(A.Dep9SepList!L$1,manifest_11Sep!$A$1:$V$1,0))</f>
        <v>0.50347222222222221</v>
      </c>
      <c r="M10" s="229" t="str">
        <f t="array" ref="M10">INDEX(manifest_11Sep!$A$1:$V$3202,MATCH($B10,manifest_11Sep!$B$1:$B$3202,0),MATCH(A.Dep9SepList!M$1,manifest_11Sep!$A$1:$V$1,0))</f>
        <v>GMP-I</v>
      </c>
      <c r="N10" s="229" t="str">
        <f t="array" ref="N10">INDEX(manifest_11Sep!$A$1:$V$3202,MATCH($B10,manifest_11Sep!$B$1:$B$3202,0),MATCH(A.Dep9SepList!N$1,manifest_11Sep!$A$1:$V$1,0))</f>
        <v>FAIRMONT</v>
      </c>
      <c r="O10" s="256">
        <f>COUNTA(N10:N11)</f>
        <v>2</v>
      </c>
      <c r="P10" s="235" t="e" cm="1" vm="1">
        <f t="array" aca="1" ref="P10" ca="1">IF(J10="","",_xlfn.XLOOKUP(J10&amp;N10,'A.Departure Grouping'!AQ:AQ&amp;'A.Departure Grouping'!AP:AP,'A.Departure Grouping'!AR:AR,"",0))</f>
        <v>#NAME?</v>
      </c>
      <c r="Q10" s="229">
        <v>462710820</v>
      </c>
      <c r="R10" s="229" t="s">
        <v>43</v>
      </c>
      <c r="S10" s="229" t="str">
        <f t="array" ref="S10">INDEX(manifest_11Sep!$A$1:$V$3202,MATCH($B10,manifest_11Sep!$B$1:$B$3202,0),MATCH(A.Dep9SepList!S$1,manifest_11Sep!$A$1:$V$1,0))</f>
        <v>arrive 12Sep - GMP, pick-up on 13Sep @ 11:30, GMP-D</v>
      </c>
      <c r="T10" s="17"/>
    </row>
    <row r="11" spans="1:32" hidden="1">
      <c r="A11" s="13" t="str">
        <f t="array" ref="A11">INDEX(manifest_11Sep!$A$1:$V$3202,MATCH($B11,manifest_11Sep!$B$1:$B$3202,0),MATCH(A.Dep9SepList!A$1,manifest_11Sep!$A$1:$V$1,0))</f>
        <v>A</v>
      </c>
      <c r="B11" s="13" t="s">
        <v>2541</v>
      </c>
      <c r="C11" s="13" t="str">
        <f t="array" ref="C11">INDEX(manifest_11Sep!$A$1:$V$3202,MATCH($B11,manifest_11Sep!$B$1:$B$3202,0),MATCH(A.Dep9SepList!C$1,manifest_11Sep!$A$1:$V$1,0))</f>
        <v>TXNC5MZFN98</v>
      </c>
      <c r="D11" s="13" t="str">
        <f t="array" ref="D11">INDEX(manifest_11Sep!$A$1:$V$3202,MATCH($B11,manifest_11Sep!$B$1:$B$3202,0),MATCH(A.Dep9SepList!D$1,manifest_11Sep!$A$1:$V$1,0))</f>
        <v>Male</v>
      </c>
      <c r="E11" s="13" t="str">
        <f t="array" ref="E11">INDEX(manifest_11Sep!$A$1:$V$3202,MATCH($B11,manifest_11Sep!$B$1:$B$3202,0),MATCH(A.Dep9SepList!E$1,manifest_11Sep!$A$1:$V$1,0))</f>
        <v>Amado James Boco</v>
      </c>
      <c r="F11" s="13" t="str">
        <f t="array" ref="F11">INDEX(manifest_11Sep!$A$1:$V$3202,MATCH($B11,manifest_11Sep!$B$1:$B$3202,0),MATCH(A.Dep9SepList!F$1,manifest_11Sep!$A$1:$V$1,0))</f>
        <v>Borja</v>
      </c>
      <c r="G11" s="13">
        <f t="array" ref="G11">INDEX(manifest_11Sep!$A$1:$V$3202,MATCH($B11,manifest_11Sep!$B$1:$B$3202,0),MATCH(A.Dep9SepList!G$1,manifest_11Sep!$A$1:$V$1,0))</f>
        <v>54</v>
      </c>
      <c r="H11" s="13" t="str">
        <f t="array" ref="H11">INDEX(manifest_11Sep!$A$1:$V$3202,MATCH($B11,manifest_11Sep!$B$1:$B$3202,0),MATCH(A.Dep9SepList!H$1,manifest_11Sep!$A$1:$V$1,0))</f>
        <v>Joen De Las Penas</v>
      </c>
      <c r="I11" s="13" t="str">
        <f t="array" ref="I11">INDEX(manifest_11Sep!$A$1:$V$3202,MATCH($B11,manifest_11Sep!$B$1:$B$3202,0),MATCH(A.Dep9SepList!I$1,manifest_11Sep!$A$1:$V$1,0))</f>
        <v>Japan Airlines</v>
      </c>
      <c r="J11" s="13" t="str">
        <f t="array" ref="J11">INDEX(manifest_11Sep!$A$1:$V$3202,MATCH($B11,manifest_11Sep!$B$1:$B$3202,0),MATCH(A.Dep9SepList!J$1,manifest_11Sep!$A$1:$V$1,0))</f>
        <v>JL 92</v>
      </c>
      <c r="K11" s="32" t="str">
        <f t="array" ref="K11">INDEX(manifest_11Sep!$A$1:$V$3202,MATCH($B11,manifest_11Sep!$B$1:$B$3202,0),MATCH(A.Dep9SepList!K$1,manifest_11Sep!$A$1:$V$1,0))</f>
        <v>18-thg 9-25</v>
      </c>
      <c r="L11" s="20">
        <f t="array" ref="L11">INDEX(manifest_11Sep!$A$1:$V$3202,MATCH($B11,manifest_11Sep!$B$1:$B$3202,0),MATCH(A.Dep9SepList!L$1,manifest_11Sep!$A$1:$V$1,0))</f>
        <v>0.50347222222222221</v>
      </c>
      <c r="M11" s="13" t="str">
        <f t="array" ref="M11">INDEX(manifest_11Sep!$A$1:$V$3202,MATCH($B11,manifest_11Sep!$B$1:$B$3202,0),MATCH(A.Dep9SepList!M$1,manifest_11Sep!$A$1:$V$1,0))</f>
        <v>GMP-I</v>
      </c>
      <c r="N11" s="13" t="str">
        <f t="array" ref="N11">INDEX(manifest_11Sep!$A$1:$V$3202,MATCH($B11,manifest_11Sep!$B$1:$B$3202,0),MATCH(A.Dep9SepList!N$1,manifest_11Sep!$A$1:$V$1,0))</f>
        <v>FAIRMONT</v>
      </c>
      <c r="O11" s="31"/>
      <c r="P11" s="20" t="e" cm="1" vm="1">
        <f t="array" aca="1" ref="P11" ca="1">IF(J11="","",_xlfn.XLOOKUP(J11&amp;N11,'A.Departure Grouping'!AQ:AQ&amp;'A.Departure Grouping'!AP:AP,'A.Departure Grouping'!AR:AR,"",0))</f>
        <v>#NAME?</v>
      </c>
      <c r="Q11" s="13">
        <v>462710820</v>
      </c>
      <c r="R11" s="13" t="s">
        <v>43</v>
      </c>
      <c r="S11" s="13" t="str">
        <f t="array" ref="S11">INDEX(manifest_11Sep!$A$1:$V$3202,MATCH($B11,manifest_11Sep!$B$1:$B$3202,0),MATCH(A.Dep9SepList!S$1,manifest_11Sep!$A$1:$V$1,0))</f>
        <v>arrive 12Sep - GMP, pick-up on 13Sep @ 11:30, GMP-D</v>
      </c>
      <c r="T11" s="17"/>
    </row>
    <row r="12" spans="1:32" hidden="1">
      <c r="A12" s="229" t="str">
        <f t="array" ref="A12">INDEX(manifest_11Sep!$A$1:$V$3202,MATCH($B12,manifest_11Sep!$B$1:$B$3202,0),MATCH(A.Dep9SepList!A$1,manifest_11Sep!$A$1:$V$1,0))</f>
        <v>A</v>
      </c>
      <c r="B12" s="229" t="s">
        <v>3255</v>
      </c>
      <c r="C12" s="229" t="str">
        <f t="array" ref="C12">INDEX(manifest_11Sep!$A$1:$V$3202,MATCH($B12,manifest_11Sep!$B$1:$B$3202,0),MATCH(A.Dep9SepList!C$1,manifest_11Sep!$A$1:$V$1,0))</f>
        <v>9MN4C2YGP2F</v>
      </c>
      <c r="D12" s="229" t="str">
        <f t="array" ref="D12">INDEX(manifest_11Sep!$A$1:$V$3202,MATCH($B12,manifest_11Sep!$B$1:$B$3202,0),MATCH(A.Dep9SepList!D$1,manifest_11Sep!$A$1:$V$1,0))</f>
        <v>Female</v>
      </c>
      <c r="E12" s="229" t="str">
        <f t="array" ref="E12">INDEX(manifest_11Sep!$A$1:$V$3202,MATCH($B12,manifest_11Sep!$B$1:$B$3202,0),MATCH(A.Dep9SepList!E$1,manifest_11Sep!$A$1:$V$1,0))</f>
        <v>Rosalie Manero</v>
      </c>
      <c r="F12" s="229" t="str">
        <f t="array" ref="F12">INDEX(manifest_11Sep!$A$1:$V$3202,MATCH($B12,manifest_11Sep!$B$1:$B$3202,0),MATCH(A.Dep9SepList!F$1,manifest_11Sep!$A$1:$V$1,0))</f>
        <v>Ferrer</v>
      </c>
      <c r="G12" s="229">
        <f t="array" ref="G12">INDEX(manifest_11Sep!$A$1:$V$3202,MATCH($B12,manifest_11Sep!$B$1:$B$3202,0),MATCH(A.Dep9SepList!G$1,manifest_11Sep!$A$1:$V$1,0))</f>
        <v>63</v>
      </c>
      <c r="H12" s="229" t="str">
        <f t="array" ref="H12">INDEX(manifest_11Sep!$A$1:$V$3202,MATCH($B12,manifest_11Sep!$B$1:$B$3202,0),MATCH(A.Dep9SepList!H$1,manifest_11Sep!$A$1:$V$1,0))</f>
        <v>Liz Zetazate</v>
      </c>
      <c r="I12" s="229" t="str">
        <f t="array" ref="I12">INDEX(manifest_11Sep!$A$1:$V$3202,MATCH($B12,manifest_11Sep!$B$1:$B$3202,0),MATCH(A.Dep9SepList!I$1,manifest_11Sep!$A$1:$V$1,0))</f>
        <v>Jeju Air</v>
      </c>
      <c r="J12" s="229" t="str">
        <f t="array" ref="J12">INDEX(manifest_11Sep!$A$1:$V$3202,MATCH($B12,manifest_11Sep!$B$1:$B$3202,0),MATCH(A.Dep9SepList!J$1,manifest_11Sep!$A$1:$V$1,0))</f>
        <v>7C 1327</v>
      </c>
      <c r="K12" s="234" t="str">
        <f t="array" ref="K12">INDEX(manifest_11Sep!$A$1:$V$3202,MATCH($B12,manifest_11Sep!$B$1:$B$3202,0),MATCH(A.Dep9SepList!K$1,manifest_11Sep!$A$1:$V$1,0))</f>
        <v>18-thg 9-25</v>
      </c>
      <c r="L12" s="235">
        <f t="array" ref="L12">INDEX(manifest_11Sep!$A$1:$V$3202,MATCH($B12,manifest_11Sep!$B$1:$B$3202,0),MATCH(A.Dep9SepList!L$1,manifest_11Sep!$A$1:$V$1,0))</f>
        <v>0.58333333333333337</v>
      </c>
      <c r="M12" s="229" t="str">
        <f t="array" ref="M12">INDEX(manifest_11Sep!$A$1:$V$3202,MATCH($B12,manifest_11Sep!$B$1:$B$3202,0),MATCH(A.Dep9SepList!M$1,manifest_11Sep!$A$1:$V$1,0))</f>
        <v>GMP-I</v>
      </c>
      <c r="N12" s="229" t="str">
        <f t="array" ref="N12">INDEX(manifest_11Sep!$A$1:$V$3202,MATCH($B12,manifest_11Sep!$B$1:$B$3202,0),MATCH(A.Dep9SepList!N$1,manifest_11Sep!$A$1:$V$1,0))</f>
        <v>FAIRMONT</v>
      </c>
      <c r="O12" s="256">
        <f>COUNTA(N12:N14)</f>
        <v>3</v>
      </c>
      <c r="P12" s="235" t="e" cm="1" vm="1">
        <f t="array" aca="1" ref="P12" ca="1">IF(J12="","",_xlfn.XLOOKUP(J12&amp;N12,'A.Departure Grouping'!AQ:AQ&amp;'A.Departure Grouping'!AP:AP,'A.Departure Grouping'!AR:AR,"",0))</f>
        <v>#NAME?</v>
      </c>
      <c r="Q12" s="229">
        <v>462710858</v>
      </c>
      <c r="R12" s="229" t="s">
        <v>61</v>
      </c>
      <c r="S12" s="229">
        <f t="array" ref="S12">INDEX(manifest_11Sep!$A$1:$V$3202,MATCH($B12,manifest_11Sep!$B$1:$B$3202,0),MATCH(A.Dep9SepList!S$1,manifest_11Sep!$A$1:$V$1,0))</f>
        <v>0</v>
      </c>
      <c r="T12" s="17"/>
    </row>
    <row r="13" spans="1:32" hidden="1">
      <c r="A13" s="13" t="str">
        <f t="array" ref="A13">INDEX(manifest_11Sep!$A$1:$V$3202,MATCH($B13,manifest_11Sep!$B$1:$B$3202,0),MATCH(A.Dep9SepList!A$1,manifest_11Sep!$A$1:$V$1,0))</f>
        <v>A</v>
      </c>
      <c r="B13" s="13" t="s">
        <v>3337</v>
      </c>
      <c r="C13" s="13" t="str">
        <f t="array" ref="C13">INDEX(manifest_11Sep!$A$1:$V$3202,MATCH($B13,manifest_11Sep!$B$1:$B$3202,0),MATCH(A.Dep9SepList!C$1,manifest_11Sep!$A$1:$V$1,0))</f>
        <v>JPN4RLTR7VD</v>
      </c>
      <c r="D13" s="13" t="str">
        <f t="array" ref="D13">INDEX(manifest_11Sep!$A$1:$V$3202,MATCH($B13,manifest_11Sep!$B$1:$B$3202,0),MATCH(A.Dep9SepList!D$1,manifest_11Sep!$A$1:$V$1,0))</f>
        <v>Female</v>
      </c>
      <c r="E13" s="13" t="str">
        <f t="array" ref="E13">INDEX(manifest_11Sep!$A$1:$V$3202,MATCH($B13,manifest_11Sep!$B$1:$B$3202,0),MATCH(A.Dep9SepList!E$1,manifest_11Sep!$A$1:$V$1,0))</f>
        <v>Sarah</v>
      </c>
      <c r="F13" s="13" t="str">
        <f t="array" ref="F13">INDEX(manifest_11Sep!$A$1:$V$3202,MATCH($B13,manifest_11Sep!$B$1:$B$3202,0),MATCH(A.Dep9SepList!F$1,manifest_11Sep!$A$1:$V$1,0))</f>
        <v>Felipe</v>
      </c>
      <c r="G13" s="13">
        <f t="array" ref="G13">INDEX(manifest_11Sep!$A$1:$V$3202,MATCH($B13,manifest_11Sep!$B$1:$B$3202,0),MATCH(A.Dep9SepList!G$1,manifest_11Sep!$A$1:$V$1,0))</f>
        <v>53</v>
      </c>
      <c r="H13" s="13" t="str">
        <f t="array" ref="H13">INDEX(manifest_11Sep!$A$1:$V$3202,MATCH($B13,manifest_11Sep!$B$1:$B$3202,0),MATCH(A.Dep9SepList!H$1,manifest_11Sep!$A$1:$V$1,0))</f>
        <v>Lynne Romero</v>
      </c>
      <c r="I13" s="13" t="str">
        <f t="array" ref="I13">INDEX(manifest_11Sep!$A$1:$V$3202,MATCH($B13,manifest_11Sep!$B$1:$B$3202,0),MATCH(A.Dep9SepList!I$1,manifest_11Sep!$A$1:$V$1,0))</f>
        <v>Jeju Air</v>
      </c>
      <c r="J13" s="13" t="str">
        <f t="array" ref="J13">INDEX(manifest_11Sep!$A$1:$V$3202,MATCH($B13,manifest_11Sep!$B$1:$B$3202,0),MATCH(A.Dep9SepList!J$1,manifest_11Sep!$A$1:$V$1,0))</f>
        <v>7C 1327</v>
      </c>
      <c r="K13" s="32" t="str">
        <f t="array" ref="K13">INDEX(manifest_11Sep!$A$1:$V$3202,MATCH($B13,manifest_11Sep!$B$1:$B$3202,0),MATCH(A.Dep9SepList!K$1,manifest_11Sep!$A$1:$V$1,0))</f>
        <v>18-thg 9-25</v>
      </c>
      <c r="L13" s="20">
        <f t="array" ref="L13">INDEX(manifest_11Sep!$A$1:$V$3202,MATCH($B13,manifest_11Sep!$B$1:$B$3202,0),MATCH(A.Dep9SepList!L$1,manifest_11Sep!$A$1:$V$1,0))</f>
        <v>0.58333333333333337</v>
      </c>
      <c r="M13" s="13" t="str">
        <f t="array" ref="M13">INDEX(manifest_11Sep!$A$1:$V$3202,MATCH($B13,manifest_11Sep!$B$1:$B$3202,0),MATCH(A.Dep9SepList!M$1,manifest_11Sep!$A$1:$V$1,0))</f>
        <v>GMP-I</v>
      </c>
      <c r="N13" s="13" t="str">
        <f t="array" ref="N13">INDEX(manifest_11Sep!$A$1:$V$3202,MATCH($B13,manifest_11Sep!$B$1:$B$3202,0),MATCH(A.Dep9SepList!N$1,manifest_11Sep!$A$1:$V$1,0))</f>
        <v>FAIRMONT</v>
      </c>
      <c r="O13" s="31"/>
      <c r="P13" s="20" t="e" cm="1" vm="1">
        <f t="array" aca="1" ref="P13" ca="1">IF(J13="","",_xlfn.XLOOKUP(J13&amp;N13,'A.Departure Grouping'!AQ:AQ&amp;'A.Departure Grouping'!AP:AP,'A.Departure Grouping'!AR:AR,"",0))</f>
        <v>#NAME?</v>
      </c>
      <c r="Q13" s="13">
        <v>462710865</v>
      </c>
      <c r="R13" s="13" t="s">
        <v>43</v>
      </c>
      <c r="S13" s="13">
        <f t="array" ref="S13">INDEX(manifest_11Sep!$A$1:$V$3202,MATCH($B13,manifest_11Sep!$B$1:$B$3202,0),MATCH(A.Dep9SepList!S$1,manifest_11Sep!$A$1:$V$1,0))</f>
        <v>0</v>
      </c>
      <c r="T13" s="17"/>
    </row>
    <row r="14" spans="1:32" hidden="1">
      <c r="A14" s="13" t="str">
        <f t="array" ref="A14">INDEX(manifest_11Sep!$A$1:$V$3202,MATCH($B14,manifest_11Sep!$B$1:$B$3202,0),MATCH(A.Dep9SepList!A$1,manifest_11Sep!$A$1:$V$1,0))</f>
        <v>A</v>
      </c>
      <c r="B14" s="13" t="s">
        <v>3340</v>
      </c>
      <c r="C14" s="13" t="str">
        <f t="array" ref="C14">INDEX(manifest_11Sep!$A$1:$V$3202,MATCH($B14,manifest_11Sep!$B$1:$B$3202,0),MATCH(A.Dep9SepList!C$1,manifest_11Sep!$A$1:$V$1,0))</f>
        <v>JPN4RLTR7VD</v>
      </c>
      <c r="D14" s="13" t="str">
        <f t="array" ref="D14">INDEX(manifest_11Sep!$A$1:$V$3202,MATCH($B14,manifest_11Sep!$B$1:$B$3202,0),MATCH(A.Dep9SepList!D$1,manifest_11Sep!$A$1:$V$1,0))</f>
        <v>Male</v>
      </c>
      <c r="E14" s="13" t="str">
        <f t="array" ref="E14">INDEX(manifest_11Sep!$A$1:$V$3202,MATCH($B14,manifest_11Sep!$B$1:$B$3202,0),MATCH(A.Dep9SepList!E$1,manifest_11Sep!$A$1:$V$1,0))</f>
        <v>Vivencio Cabantog</v>
      </c>
      <c r="F14" s="13" t="str">
        <f t="array" ref="F14">INDEX(manifest_11Sep!$A$1:$V$3202,MATCH($B14,manifest_11Sep!$B$1:$B$3202,0),MATCH(A.Dep9SepList!F$1,manifest_11Sep!$A$1:$V$1,0))</f>
        <v>Felipe</v>
      </c>
      <c r="G14" s="13">
        <f t="array" ref="G14">INDEX(manifest_11Sep!$A$1:$V$3202,MATCH($B14,manifest_11Sep!$B$1:$B$3202,0),MATCH(A.Dep9SepList!G$1,manifest_11Sep!$A$1:$V$1,0))</f>
        <v>54</v>
      </c>
      <c r="H14" s="13" t="str">
        <f t="array" ref="H14">INDEX(manifest_11Sep!$A$1:$V$3202,MATCH($B14,manifest_11Sep!$B$1:$B$3202,0),MATCH(A.Dep9SepList!H$1,manifest_11Sep!$A$1:$V$1,0))</f>
        <v>Lynne Romero</v>
      </c>
      <c r="I14" s="13" t="str">
        <f t="array" ref="I14">INDEX(manifest_11Sep!$A$1:$V$3202,MATCH($B14,manifest_11Sep!$B$1:$B$3202,0),MATCH(A.Dep9SepList!I$1,manifest_11Sep!$A$1:$V$1,0))</f>
        <v>Jeju Air</v>
      </c>
      <c r="J14" s="13" t="str">
        <f t="array" ref="J14">INDEX(manifest_11Sep!$A$1:$V$3202,MATCH($B14,manifest_11Sep!$B$1:$B$3202,0),MATCH(A.Dep9SepList!J$1,manifest_11Sep!$A$1:$V$1,0))</f>
        <v>7C 1327</v>
      </c>
      <c r="K14" s="32" t="str">
        <f t="array" ref="K14">INDEX(manifest_11Sep!$A$1:$V$3202,MATCH($B14,manifest_11Sep!$B$1:$B$3202,0),MATCH(A.Dep9SepList!K$1,manifest_11Sep!$A$1:$V$1,0))</f>
        <v>18-thg 9-25</v>
      </c>
      <c r="L14" s="20">
        <f t="array" ref="L14">INDEX(manifest_11Sep!$A$1:$V$3202,MATCH($B14,manifest_11Sep!$B$1:$B$3202,0),MATCH(A.Dep9SepList!L$1,manifest_11Sep!$A$1:$V$1,0))</f>
        <v>0.58333333333333337</v>
      </c>
      <c r="M14" s="13" t="str">
        <f t="array" ref="M14">INDEX(manifest_11Sep!$A$1:$V$3202,MATCH($B14,manifest_11Sep!$B$1:$B$3202,0),MATCH(A.Dep9SepList!M$1,manifest_11Sep!$A$1:$V$1,0))</f>
        <v>GMP-I</v>
      </c>
      <c r="N14" s="13" t="str">
        <f t="array" ref="N14">INDEX(manifest_11Sep!$A$1:$V$3202,MATCH($B14,manifest_11Sep!$B$1:$B$3202,0),MATCH(A.Dep9SepList!N$1,manifest_11Sep!$A$1:$V$1,0))</f>
        <v>FAIRMONT</v>
      </c>
      <c r="O14" s="31"/>
      <c r="P14" s="20" t="e" cm="1" vm="1">
        <f t="array" aca="1" ref="P14" ca="1">IF(J14="","",_xlfn.XLOOKUP(J14&amp;N14,'A.Departure Grouping'!AQ:AQ&amp;'A.Departure Grouping'!AP:AP,'A.Departure Grouping'!AR:AR,"",0))</f>
        <v>#NAME?</v>
      </c>
      <c r="Q14" s="13">
        <v>462710865</v>
      </c>
      <c r="R14" s="13" t="s">
        <v>43</v>
      </c>
      <c r="S14" s="13">
        <f t="array" ref="S14">INDEX(manifest_11Sep!$A$1:$V$3202,MATCH($B14,manifest_11Sep!$B$1:$B$3202,0),MATCH(A.Dep9SepList!S$1,manifest_11Sep!$A$1:$V$1,0))</f>
        <v>0</v>
      </c>
      <c r="T14" s="17"/>
    </row>
    <row r="15" spans="1:32" hidden="1">
      <c r="A15" s="229"/>
      <c r="B15" s="229"/>
      <c r="C15" s="229"/>
      <c r="D15" s="229"/>
      <c r="E15" s="229"/>
      <c r="F15" s="229"/>
      <c r="G15" s="229"/>
      <c r="H15" s="229"/>
      <c r="I15" s="229"/>
      <c r="J15" s="229"/>
      <c r="K15" s="234"/>
      <c r="L15" s="235"/>
      <c r="M15" s="229"/>
      <c r="N15" s="229"/>
      <c r="O15" s="256"/>
      <c r="P15" s="235" t="str" cm="1">
        <f t="array" ref="P15">IF(J15="","",_xlfn.XLOOKUP(J15&amp;N15,'A.Departure Grouping'!AQ:AQ&amp;'A.Departure Grouping'!AP:AP,'A.Departure Grouping'!AR:AR,"",0))</f>
        <v/>
      </c>
      <c r="Q15" s="229" t="s">
        <v>8635</v>
      </c>
      <c r="R15" s="229" t="s">
        <v>8635</v>
      </c>
      <c r="S15" s="229"/>
      <c r="T15" s="13"/>
    </row>
    <row r="16" spans="1:32" ht="23" hidden="1">
      <c r="A16" s="261" t="s">
        <v>8636</v>
      </c>
      <c r="B16" s="262"/>
      <c r="C16" s="262"/>
      <c r="D16" s="262"/>
      <c r="E16" s="262"/>
      <c r="F16" s="262"/>
      <c r="G16" s="262"/>
      <c r="H16" s="262"/>
      <c r="I16" s="262"/>
      <c r="J16" s="262"/>
      <c r="K16" s="263"/>
      <c r="L16" s="264"/>
      <c r="M16" s="237"/>
      <c r="N16" s="262"/>
      <c r="O16" s="265"/>
      <c r="P16" s="264" t="str" cm="1">
        <f t="array" ref="P16">IF(J16="","",_xlfn.XLOOKUP(J16&amp;N16,'A.Departure Grouping'!AQ:AQ&amp;'A.Departure Grouping'!AP:AP,'A.Departure Grouping'!AR:AR,"",0))</f>
        <v/>
      </c>
      <c r="Q16" s="262" t="s">
        <v>8635</v>
      </c>
      <c r="R16" s="262" t="s">
        <v>8635</v>
      </c>
      <c r="S16" s="262"/>
      <c r="T16" s="237"/>
      <c r="U16" s="237"/>
    </row>
    <row r="17" spans="1:32" hidden="1">
      <c r="A17" s="13" t="str">
        <f t="array" ref="A17">INDEX(manifest_11Sep!$A$1:$V$3202,MATCH($B17,manifest_11Sep!$B$1:$B$3202,0),MATCH(A.Dep9SepList!A$1,manifest_11Sep!$A$1:$V$1,0))</f>
        <v>A</v>
      </c>
      <c r="B17" s="13" t="s">
        <v>192</v>
      </c>
      <c r="C17" s="13" t="str">
        <f t="array" ref="C17">INDEX(manifest_11Sep!$A$1:$V$3202,MATCH($B17,manifest_11Sep!$B$1:$B$3202,0),MATCH(A.Dep9SepList!C$1,manifest_11Sep!$A$1:$V$1,0))</f>
        <v>95NN33GQCFZ</v>
      </c>
      <c r="D17" s="13" t="str">
        <f t="array" ref="D17">INDEX(manifest_11Sep!$A$1:$V$3202,MATCH($B17,manifest_11Sep!$B$1:$B$3202,0),MATCH(A.Dep9SepList!D$1,manifest_11Sep!$A$1:$V$1,0))</f>
        <v>Male</v>
      </c>
      <c r="E17" s="13" t="str">
        <f t="array" ref="E17">INDEX(manifest_11Sep!$A$1:$V$3202,MATCH($B17,manifest_11Sep!$B$1:$B$3202,0),MATCH(A.Dep9SepList!E$1,manifest_11Sep!$A$1:$V$1,0))</f>
        <v>Daniel Gregory</v>
      </c>
      <c r="F17" s="13" t="str">
        <f t="array" ref="F17">INDEX(manifest_11Sep!$A$1:$V$3202,MATCH($B17,manifest_11Sep!$B$1:$B$3202,0),MATCH(A.Dep9SepList!F$1,manifest_11Sep!$A$1:$V$1,0))</f>
        <v>Chabino</v>
      </c>
      <c r="G17" s="13">
        <f t="array" ref="G17">INDEX(manifest_11Sep!$A$1:$V$3202,MATCH($B17,manifest_11Sep!$B$1:$B$3202,0),MATCH(A.Dep9SepList!G$1,manifest_11Sep!$A$1:$V$1,0))</f>
        <v>54</v>
      </c>
      <c r="H17" s="13" t="str">
        <f t="array" ref="H17">INDEX(manifest_11Sep!$A$1:$V$3202,MATCH($B17,manifest_11Sep!$B$1:$B$3202,0),MATCH(A.Dep9SepList!H$1,manifest_11Sep!$A$1:$V$1,0))</f>
        <v>Alicia Nguyen 1</v>
      </c>
      <c r="I17" s="13" t="str">
        <f t="array" ref="I17">INDEX(manifest_11Sep!$A$1:$V$3202,MATCH($B17,manifest_11Sep!$B$1:$B$3202,0),MATCH(A.Dep9SepList!I$1,manifest_11Sep!$A$1:$V$1,0))</f>
        <v>Philippine Airlines</v>
      </c>
      <c r="J17" s="13" t="str">
        <f t="array" ref="J17">INDEX(manifest_11Sep!$A$1:$V$3202,MATCH($B17,manifest_11Sep!$B$1:$B$3202,0),MATCH(A.Dep9SepList!J$1,manifest_11Sep!$A$1:$V$1,0))</f>
        <v>PR 485</v>
      </c>
      <c r="K17" s="32" t="str">
        <f t="array" ref="K17">INDEX(manifest_11Sep!$A$1:$V$3202,MATCH($B17,manifest_11Sep!$B$1:$B$3202,0),MATCH(A.Dep9SepList!K$1,manifest_11Sep!$A$1:$V$1,0))</f>
        <v>18-thg 9-25</v>
      </c>
      <c r="L17" s="20">
        <f t="array" ref="L17">INDEX(manifest_11Sep!$A$1:$V$3202,MATCH($B17,manifest_11Sep!$B$1:$B$3202,0),MATCH(A.Dep9SepList!L$1,manifest_11Sep!$A$1:$V$1,0))</f>
        <v>0.28819444444444442</v>
      </c>
      <c r="M17" s="13" t="str">
        <f t="array" ref="M17">INDEX(manifest_11Sep!$A$1:$V$3202,MATCH($B17,manifest_11Sep!$B$1:$B$3202,0),MATCH(A.Dep9SepList!M$1,manifest_11Sep!$A$1:$V$1,0))</f>
        <v>ICN-T1</v>
      </c>
      <c r="N17" s="13" t="str">
        <f t="array" ref="N17">INDEX(manifest_11Sep!$A$1:$V$3202,MATCH($B17,manifest_11Sep!$B$1:$B$3202,0),MATCH(A.Dep9SepList!N$1,manifest_11Sep!$A$1:$V$1,0))</f>
        <v>FAIRMONT</v>
      </c>
      <c r="O17" s="31">
        <f>COUNTA(N17)</f>
        <v>1</v>
      </c>
      <c r="P17" s="20" t="e" cm="1" vm="1">
        <f t="array" aca="1" ref="P17" ca="1">IF(J17="","",_xlfn.XLOOKUP(J17&amp;N17,'A.Departure Grouping'!AQ:AQ&amp;'A.Departure Grouping'!AP:AP,'A.Departure Grouping'!AR:AR,"",0))</f>
        <v>#NAME?</v>
      </c>
      <c r="Q17" s="13">
        <v>462710474</v>
      </c>
      <c r="R17" s="13" t="s">
        <v>43</v>
      </c>
      <c r="S17" s="13">
        <f t="array" ref="S17">INDEX(manifest_11Sep!$A$1:$V$3202,MATCH($B17,manifest_11Sep!$B$1:$B$3202,0),MATCH(A.Dep9SepList!S$1,manifest_11Sep!$A$1:$V$1,0))</f>
        <v>0</v>
      </c>
      <c r="T17" s="17"/>
    </row>
    <row r="18" spans="1:32" hidden="1">
      <c r="A18" s="229" t="str">
        <f t="array" ref="A18">INDEX(manifest_11Sep!$A$1:$V$3202,MATCH($B18,manifest_11Sep!$B$1:$B$3202,0),MATCH(A.Dep9SepList!A$1,manifest_11Sep!$A$1:$V$1,0))</f>
        <v>A</v>
      </c>
      <c r="B18" s="229" t="s">
        <v>288</v>
      </c>
      <c r="C18" s="229" t="str">
        <f t="array" ref="C18">INDEX(manifest_11Sep!$A$1:$V$3202,MATCH($B18,manifest_11Sep!$B$1:$B$3202,0),MATCH(A.Dep9SepList!C$1,manifest_11Sep!$A$1:$V$1,0))</f>
        <v>2TN8TPHYRPP</v>
      </c>
      <c r="D18" s="229" t="str">
        <f t="array" ref="D18">INDEX(manifest_11Sep!$A$1:$V$3202,MATCH($B18,manifest_11Sep!$B$1:$B$3202,0),MATCH(A.Dep9SepList!D$1,manifest_11Sep!$A$1:$V$1,0))</f>
        <v>Male</v>
      </c>
      <c r="E18" s="229" t="str">
        <f t="array" ref="E18">INDEX(manifest_11Sep!$A$1:$V$3202,MATCH($B18,manifest_11Sep!$B$1:$B$3202,0),MATCH(A.Dep9SepList!E$1,manifest_11Sep!$A$1:$V$1,0))</f>
        <v>Andre Troy</v>
      </c>
      <c r="F18" s="229" t="str">
        <f t="array" ref="F18">INDEX(manifest_11Sep!$A$1:$V$3202,MATCH($B18,manifest_11Sep!$B$1:$B$3202,0),MATCH(A.Dep9SepList!F$1,manifest_11Sep!$A$1:$V$1,0))</f>
        <v>Proverbs</v>
      </c>
      <c r="G18" s="229">
        <f t="array" ref="G18">INDEX(manifest_11Sep!$A$1:$V$3202,MATCH($B18,manifest_11Sep!$B$1:$B$3202,0),MATCH(A.Dep9SepList!G$1,manifest_11Sep!$A$1:$V$1,0))</f>
        <v>65</v>
      </c>
      <c r="H18" s="229" t="str">
        <f t="array" ref="H18">INDEX(manifest_11Sep!$A$1:$V$3202,MATCH($B18,manifest_11Sep!$B$1:$B$3202,0),MATCH(A.Dep9SepList!H$1,manifest_11Sep!$A$1:$V$1,0))</f>
        <v>Alicia Nguyen 2</v>
      </c>
      <c r="I18" s="229" t="str">
        <f t="array" ref="I18">INDEX(manifest_11Sep!$A$1:$V$3202,MATCH($B18,manifest_11Sep!$B$1:$B$3202,0),MATCH(A.Dep9SepList!I$1,manifest_11Sep!$A$1:$V$1,0))</f>
        <v>Korean Air</v>
      </c>
      <c r="J18" s="229" t="str">
        <f t="array" ref="J18">INDEX(manifest_11Sep!$A$1:$V$3202,MATCH($B18,manifest_11Sep!$B$1:$B$3202,0),MATCH(A.Dep9SepList!J$1,manifest_11Sep!$A$1:$V$1,0))</f>
        <v>KE 621</v>
      </c>
      <c r="K18" s="234" t="str">
        <f t="array" ref="K18">INDEX(manifest_11Sep!$A$1:$V$3202,MATCH($B18,manifest_11Sep!$B$1:$B$3202,0),MATCH(A.Dep9SepList!K$1,manifest_11Sep!$A$1:$V$1,0))</f>
        <v>18-thg 9-25</v>
      </c>
      <c r="L18" s="235">
        <f t="array" ref="L18">INDEX(manifest_11Sep!$A$1:$V$3202,MATCH($B18,manifest_11Sep!$B$1:$B$3202,0),MATCH(A.Dep9SepList!L$1,manifest_11Sep!$A$1:$V$1,0))</f>
        <v>0.3263888888888889</v>
      </c>
      <c r="M18" s="229" t="str">
        <f t="array" ref="M18">INDEX(manifest_11Sep!$A$1:$V$3202,MATCH($B18,manifest_11Sep!$B$1:$B$3202,0),MATCH(A.Dep9SepList!M$1,manifest_11Sep!$A$1:$V$1,0))</f>
        <v>ICN-T2</v>
      </c>
      <c r="N18" s="229" t="str">
        <f t="array" ref="N18">INDEX(manifest_11Sep!$A$1:$V$3202,MATCH($B18,manifest_11Sep!$B$1:$B$3202,0),MATCH(A.Dep9SepList!N$1,manifest_11Sep!$A$1:$V$1,0))</f>
        <v>FAIRMONT</v>
      </c>
      <c r="O18" s="256">
        <f>COUNTA(N18:N26)</f>
        <v>9</v>
      </c>
      <c r="P18" s="235" t="e" cm="1" vm="1">
        <f t="array" aca="1" ref="P18" ca="1">IF(J18="","",_xlfn.XLOOKUP(J18&amp;N18,'A.Departure Grouping'!AQ:AQ&amp;'A.Departure Grouping'!AP:AP,'A.Departure Grouping'!AR:AR,"",0))</f>
        <v>#NAME?</v>
      </c>
      <c r="Q18" s="229">
        <v>462710739</v>
      </c>
      <c r="R18" s="229" t="s">
        <v>43</v>
      </c>
      <c r="S18" s="229">
        <f t="array" ref="S18">INDEX(manifest_11Sep!$A$1:$V$3202,MATCH($B18,manifest_11Sep!$B$1:$B$3202,0),MATCH(A.Dep9SepList!S$1,manifest_11Sep!$A$1:$V$1,0))</f>
        <v>0</v>
      </c>
      <c r="T18" s="17"/>
    </row>
    <row r="19" spans="1:32" hidden="1">
      <c r="A19" s="13" t="str">
        <f t="array" ref="A19">INDEX(manifest_11Sep!$A$1:$V$3202,MATCH($B19,manifest_11Sep!$B$1:$B$3202,0),MATCH(A.Dep9SepList!A$1,manifest_11Sep!$A$1:$V$1,0))</f>
        <v>A</v>
      </c>
      <c r="B19" s="13" t="s">
        <v>293</v>
      </c>
      <c r="C19" s="13" t="str">
        <f t="array" ref="C19">INDEX(manifest_11Sep!$A$1:$V$3202,MATCH($B19,manifest_11Sep!$B$1:$B$3202,0),MATCH(A.Dep9SepList!C$1,manifest_11Sep!$A$1:$V$1,0))</f>
        <v>2TN8TPHYRPP</v>
      </c>
      <c r="D19" s="13" t="str">
        <f t="array" ref="D19">INDEX(manifest_11Sep!$A$1:$V$3202,MATCH($B19,manifest_11Sep!$B$1:$B$3202,0),MATCH(A.Dep9SepList!D$1,manifest_11Sep!$A$1:$V$1,0))</f>
        <v>Female</v>
      </c>
      <c r="E19" s="13" t="str">
        <f t="array" ref="E19">INDEX(manifest_11Sep!$A$1:$V$3202,MATCH($B19,manifest_11Sep!$B$1:$B$3202,0),MATCH(A.Dep9SepList!E$1,manifest_11Sep!$A$1:$V$1,0))</f>
        <v>Josefa Balanon</v>
      </c>
      <c r="F19" s="13" t="str">
        <f t="array" ref="F19">INDEX(manifest_11Sep!$A$1:$V$3202,MATCH($B19,manifest_11Sep!$B$1:$B$3202,0),MATCH(A.Dep9SepList!F$1,manifest_11Sep!$A$1:$V$1,0))</f>
        <v>Proverbs</v>
      </c>
      <c r="G19" s="13">
        <f t="array" ref="G19">INDEX(manifest_11Sep!$A$1:$V$3202,MATCH($B19,manifest_11Sep!$B$1:$B$3202,0),MATCH(A.Dep9SepList!G$1,manifest_11Sep!$A$1:$V$1,0))</f>
        <v>64</v>
      </c>
      <c r="H19" s="13" t="str">
        <f t="array" ref="H19">INDEX(manifest_11Sep!$A$1:$V$3202,MATCH($B19,manifest_11Sep!$B$1:$B$3202,0),MATCH(A.Dep9SepList!H$1,manifest_11Sep!$A$1:$V$1,0))</f>
        <v>Alicia Nguyen 2</v>
      </c>
      <c r="I19" s="13" t="str">
        <f t="array" ref="I19">INDEX(manifest_11Sep!$A$1:$V$3202,MATCH($B19,manifest_11Sep!$B$1:$B$3202,0),MATCH(A.Dep9SepList!I$1,manifest_11Sep!$A$1:$V$1,0))</f>
        <v>Korean Air</v>
      </c>
      <c r="J19" s="13" t="str">
        <f t="array" ref="J19">INDEX(manifest_11Sep!$A$1:$V$3202,MATCH($B19,manifest_11Sep!$B$1:$B$3202,0),MATCH(A.Dep9SepList!J$1,manifest_11Sep!$A$1:$V$1,0))</f>
        <v>KE 621</v>
      </c>
      <c r="K19" s="32" t="str">
        <f t="array" ref="K19">INDEX(manifest_11Sep!$A$1:$V$3202,MATCH($B19,manifest_11Sep!$B$1:$B$3202,0),MATCH(A.Dep9SepList!K$1,manifest_11Sep!$A$1:$V$1,0))</f>
        <v>18-thg 9-25</v>
      </c>
      <c r="L19" s="20">
        <f t="array" ref="L19">INDEX(manifest_11Sep!$A$1:$V$3202,MATCH($B19,manifest_11Sep!$B$1:$B$3202,0),MATCH(A.Dep9SepList!L$1,manifest_11Sep!$A$1:$V$1,0))</f>
        <v>0.3263888888888889</v>
      </c>
      <c r="M19" s="13" t="str">
        <f t="array" ref="M19">INDEX(manifest_11Sep!$A$1:$V$3202,MATCH($B19,manifest_11Sep!$B$1:$B$3202,0),MATCH(A.Dep9SepList!M$1,manifest_11Sep!$A$1:$V$1,0))</f>
        <v>ICN-T2</v>
      </c>
      <c r="N19" s="13" t="str">
        <f t="array" ref="N19">INDEX(manifest_11Sep!$A$1:$V$3202,MATCH($B19,manifest_11Sep!$B$1:$B$3202,0),MATCH(A.Dep9SepList!N$1,manifest_11Sep!$A$1:$V$1,0))</f>
        <v>FAIRMONT</v>
      </c>
      <c r="O19" s="31"/>
      <c r="P19" s="20" t="e" cm="1" vm="1">
        <f t="array" aca="1" ref="P19" ca="1">IF(J19="","",_xlfn.XLOOKUP(J19&amp;N19,'A.Departure Grouping'!AQ:AQ&amp;'A.Departure Grouping'!AP:AP,'A.Departure Grouping'!AR:AR,"",0))</f>
        <v>#NAME?</v>
      </c>
      <c r="Q19" s="13">
        <v>462710739</v>
      </c>
      <c r="R19" s="13" t="s">
        <v>43</v>
      </c>
      <c r="S19" s="13">
        <f t="array" ref="S19">INDEX(manifest_11Sep!$A$1:$V$3202,MATCH($B19,manifest_11Sep!$B$1:$B$3202,0),MATCH(A.Dep9SepList!S$1,manifest_11Sep!$A$1:$V$1,0))</f>
        <v>0</v>
      </c>
      <c r="T19" s="17"/>
      <c r="AE19" s="3" t="s">
        <v>8637</v>
      </c>
      <c r="AF19" s="13"/>
    </row>
    <row r="20" spans="1:32" hidden="1">
      <c r="A20" s="13" t="str">
        <f t="array" ref="A20">INDEX(manifest_11Sep!$A$1:$V$3202,MATCH($B20,manifest_11Sep!$B$1:$B$3202,0),MATCH(A.Dep9SepList!A$1,manifest_11Sep!$A$1:$V$1,0))</f>
        <v>A</v>
      </c>
      <c r="B20" s="13" t="s">
        <v>441</v>
      </c>
      <c r="C20" s="13" t="str">
        <f t="array" ref="C20">INDEX(manifest_11Sep!$A$1:$V$3202,MATCH($B20,manifest_11Sep!$B$1:$B$3202,0),MATCH(A.Dep9SepList!C$1,manifest_11Sep!$A$1:$V$1,0))</f>
        <v>V3N6YF9FZ78</v>
      </c>
      <c r="D20" s="13" t="str">
        <f t="array" ref="D20">INDEX(manifest_11Sep!$A$1:$V$3202,MATCH($B20,manifest_11Sep!$B$1:$B$3202,0),MATCH(A.Dep9SepList!D$1,manifest_11Sep!$A$1:$V$1,0))</f>
        <v>Female</v>
      </c>
      <c r="E20" s="13" t="str">
        <f t="array" ref="E20">INDEX(manifest_11Sep!$A$1:$V$3202,MATCH($B20,manifest_11Sep!$B$1:$B$3202,0),MATCH(A.Dep9SepList!E$1,manifest_11Sep!$A$1:$V$1,0))</f>
        <v>Zenaida</v>
      </c>
      <c r="F20" s="13" t="str">
        <f t="array" ref="F20">INDEX(manifest_11Sep!$A$1:$V$3202,MATCH($B20,manifest_11Sep!$B$1:$B$3202,0),MATCH(A.Dep9SepList!F$1,manifest_11Sep!$A$1:$V$1,0))</f>
        <v>Fernandez</v>
      </c>
      <c r="G20" s="13">
        <f t="array" ref="G20">INDEX(manifest_11Sep!$A$1:$V$3202,MATCH($B20,manifest_11Sep!$B$1:$B$3202,0),MATCH(A.Dep9SepList!G$1,manifest_11Sep!$A$1:$V$1,0))</f>
        <v>68</v>
      </c>
      <c r="H20" s="13" t="str">
        <f t="array" ref="H20">INDEX(manifest_11Sep!$A$1:$V$3202,MATCH($B20,manifest_11Sep!$B$1:$B$3202,0),MATCH(A.Dep9SepList!H$1,manifest_11Sep!$A$1:$V$1,0))</f>
        <v>Alicia Nguyen 2</v>
      </c>
      <c r="I20" s="13" t="str">
        <f t="array" ref="I20">INDEX(manifest_11Sep!$A$1:$V$3202,MATCH($B20,manifest_11Sep!$B$1:$B$3202,0),MATCH(A.Dep9SepList!I$1,manifest_11Sep!$A$1:$V$1,0))</f>
        <v>Korean Air</v>
      </c>
      <c r="J20" s="13" t="str">
        <f t="array" ref="J20">INDEX(manifest_11Sep!$A$1:$V$3202,MATCH($B20,manifest_11Sep!$B$1:$B$3202,0),MATCH(A.Dep9SepList!J$1,manifest_11Sep!$A$1:$V$1,0))</f>
        <v>KE 621</v>
      </c>
      <c r="K20" s="32" t="str">
        <f t="array" ref="K20">INDEX(manifest_11Sep!$A$1:$V$3202,MATCH($B20,manifest_11Sep!$B$1:$B$3202,0),MATCH(A.Dep9SepList!K$1,manifest_11Sep!$A$1:$V$1,0))</f>
        <v>18-thg 9-25</v>
      </c>
      <c r="L20" s="20">
        <f t="array" ref="L20">INDEX(manifest_11Sep!$A$1:$V$3202,MATCH($B20,manifest_11Sep!$B$1:$B$3202,0),MATCH(A.Dep9SepList!L$1,manifest_11Sep!$A$1:$V$1,0))</f>
        <v>0.3263888888888889</v>
      </c>
      <c r="M20" s="13" t="str">
        <f t="array" ref="M20">INDEX(manifest_11Sep!$A$1:$V$3202,MATCH($B20,manifest_11Sep!$B$1:$B$3202,0),MATCH(A.Dep9SepList!M$1,manifest_11Sep!$A$1:$V$1,0))</f>
        <v>ICN-T2</v>
      </c>
      <c r="N20" s="13" t="str">
        <f t="array" ref="N20">INDEX(manifest_11Sep!$A$1:$V$3202,MATCH($B20,manifest_11Sep!$B$1:$B$3202,0),MATCH(A.Dep9SepList!N$1,manifest_11Sep!$A$1:$V$1,0))</f>
        <v>FAIRMONT</v>
      </c>
      <c r="O20" s="31"/>
      <c r="P20" s="20" t="e" cm="1" vm="1">
        <f t="array" aca="1" ref="P20" ca="1">IF(J20="","",_xlfn.XLOOKUP(J20&amp;N20,'A.Departure Grouping'!AQ:AQ&amp;'A.Departure Grouping'!AP:AP,'A.Departure Grouping'!AR:AR,"",0))</f>
        <v>#NAME?</v>
      </c>
      <c r="Q20" s="13">
        <v>462710760</v>
      </c>
      <c r="R20" s="13" t="s">
        <v>43</v>
      </c>
      <c r="S20" s="13">
        <f t="array" ref="S20">INDEX(manifest_11Sep!$A$1:$V$3202,MATCH($B20,manifest_11Sep!$B$1:$B$3202,0),MATCH(A.Dep9SepList!S$1,manifest_11Sep!$A$1:$V$1,0))</f>
        <v>0</v>
      </c>
      <c r="T20" s="17"/>
      <c r="AE20" s="3" t="s">
        <v>8638</v>
      </c>
      <c r="AF20" s="13"/>
    </row>
    <row r="21" spans="1:32" hidden="1">
      <c r="A21" s="13" t="str">
        <f t="array" ref="A21">INDEX(manifest_11Sep!$A$1:$V$3202,MATCH($B21,manifest_11Sep!$B$1:$B$3202,0),MATCH(A.Dep9SepList!A$1,manifest_11Sep!$A$1:$V$1,0))</f>
        <v>A</v>
      </c>
      <c r="B21" s="13" t="s">
        <v>444</v>
      </c>
      <c r="C21" s="13" t="str">
        <f t="array" ref="C21">INDEX(manifest_11Sep!$A$1:$V$3202,MATCH($B21,manifest_11Sep!$B$1:$B$3202,0),MATCH(A.Dep9SepList!C$1,manifest_11Sep!$A$1:$V$1,0))</f>
        <v>V3N6YF9FZ78</v>
      </c>
      <c r="D21" s="13" t="str">
        <f t="array" ref="D21">INDEX(manifest_11Sep!$A$1:$V$3202,MATCH($B21,manifest_11Sep!$B$1:$B$3202,0),MATCH(A.Dep9SepList!D$1,manifest_11Sep!$A$1:$V$1,0))</f>
        <v>Male</v>
      </c>
      <c r="E21" s="13" t="str">
        <f t="array" ref="E21">INDEX(manifest_11Sep!$A$1:$V$3202,MATCH($B21,manifest_11Sep!$B$1:$B$3202,0),MATCH(A.Dep9SepList!E$1,manifest_11Sep!$A$1:$V$1,0))</f>
        <v>Gregorio</v>
      </c>
      <c r="F21" s="13" t="str">
        <f t="array" ref="F21">INDEX(manifest_11Sep!$A$1:$V$3202,MATCH($B21,manifest_11Sep!$B$1:$B$3202,0),MATCH(A.Dep9SepList!F$1,manifest_11Sep!$A$1:$V$1,0))</f>
        <v>Fernandez</v>
      </c>
      <c r="G21" s="13">
        <f t="array" ref="G21">INDEX(manifest_11Sep!$A$1:$V$3202,MATCH($B21,manifest_11Sep!$B$1:$B$3202,0),MATCH(A.Dep9SepList!G$1,manifest_11Sep!$A$1:$V$1,0))</f>
        <v>79</v>
      </c>
      <c r="H21" s="13" t="str">
        <f t="array" ref="H21">INDEX(manifest_11Sep!$A$1:$V$3202,MATCH($B21,manifest_11Sep!$B$1:$B$3202,0),MATCH(A.Dep9SepList!H$1,manifest_11Sep!$A$1:$V$1,0))</f>
        <v>Alicia Nguyen 2</v>
      </c>
      <c r="I21" s="13" t="str">
        <f t="array" ref="I21">INDEX(manifest_11Sep!$A$1:$V$3202,MATCH($B21,manifest_11Sep!$B$1:$B$3202,0),MATCH(A.Dep9SepList!I$1,manifest_11Sep!$A$1:$V$1,0))</f>
        <v>Korean Air</v>
      </c>
      <c r="J21" s="13" t="str">
        <f t="array" ref="J21">INDEX(manifest_11Sep!$A$1:$V$3202,MATCH($B21,manifest_11Sep!$B$1:$B$3202,0),MATCH(A.Dep9SepList!J$1,manifest_11Sep!$A$1:$V$1,0))</f>
        <v>KE 621</v>
      </c>
      <c r="K21" s="32" t="str">
        <f t="array" ref="K21">INDEX(manifest_11Sep!$A$1:$V$3202,MATCH($B21,manifest_11Sep!$B$1:$B$3202,0),MATCH(A.Dep9SepList!K$1,manifest_11Sep!$A$1:$V$1,0))</f>
        <v>18-thg 9-25</v>
      </c>
      <c r="L21" s="20">
        <f t="array" ref="L21">INDEX(manifest_11Sep!$A$1:$V$3202,MATCH($B21,manifest_11Sep!$B$1:$B$3202,0),MATCH(A.Dep9SepList!L$1,manifest_11Sep!$A$1:$V$1,0))</f>
        <v>0.3263888888888889</v>
      </c>
      <c r="M21" s="13" t="str">
        <f t="array" ref="M21">INDEX(manifest_11Sep!$A$1:$V$3202,MATCH($B21,manifest_11Sep!$B$1:$B$3202,0),MATCH(A.Dep9SepList!M$1,manifest_11Sep!$A$1:$V$1,0))</f>
        <v>ICN-T2</v>
      </c>
      <c r="N21" s="13" t="str">
        <f t="array" ref="N21">INDEX(manifest_11Sep!$A$1:$V$3202,MATCH($B21,manifest_11Sep!$B$1:$B$3202,0),MATCH(A.Dep9SepList!N$1,manifest_11Sep!$A$1:$V$1,0))</f>
        <v>FAIRMONT</v>
      </c>
      <c r="O21" s="31"/>
      <c r="P21" s="20" t="e" cm="1" vm="1">
        <f t="array" aca="1" ref="P21" ca="1">IF(J21="","",_xlfn.XLOOKUP(J21&amp;N21,'A.Departure Grouping'!AQ:AQ&amp;'A.Departure Grouping'!AP:AP,'A.Departure Grouping'!AR:AR,"",0))</f>
        <v>#NAME?</v>
      </c>
      <c r="Q21" s="13">
        <v>462710760</v>
      </c>
      <c r="R21" s="13" t="s">
        <v>43</v>
      </c>
      <c r="S21" s="13">
        <f t="array" ref="S21">INDEX(manifest_11Sep!$A$1:$V$3202,MATCH($B21,manifest_11Sep!$B$1:$B$3202,0),MATCH(A.Dep9SepList!S$1,manifest_11Sep!$A$1:$V$1,0))</f>
        <v>0</v>
      </c>
      <c r="T21" s="17"/>
      <c r="AE21" s="3" t="s">
        <v>8639</v>
      </c>
      <c r="AF21" s="13"/>
    </row>
    <row r="22" spans="1:32" hidden="1">
      <c r="A22" s="13" t="str">
        <f t="array" ref="A22">INDEX(manifest_11Sep!$A$1:$V$3202,MATCH($B22,manifest_11Sep!$B$1:$B$3202,0),MATCH(A.Dep9SepList!A$1,manifest_11Sep!$A$1:$V$1,0))</f>
        <v>A</v>
      </c>
      <c r="B22" s="13" t="s">
        <v>422</v>
      </c>
      <c r="C22" s="13" t="str">
        <f t="array" ref="C22">INDEX(manifest_11Sep!$A$1:$V$3202,MATCH($B22,manifest_11Sep!$B$1:$B$3202,0),MATCH(A.Dep9SepList!C$1,manifest_11Sep!$A$1:$V$1,0))</f>
        <v>2NN5X225NVN</v>
      </c>
      <c r="D22" s="13" t="str">
        <f t="array" ref="D22">INDEX(manifest_11Sep!$A$1:$V$3202,MATCH($B22,manifest_11Sep!$B$1:$B$3202,0),MATCH(A.Dep9SepList!D$1,manifest_11Sep!$A$1:$V$1,0))</f>
        <v>Male</v>
      </c>
      <c r="E22" s="13" t="str">
        <f t="array" ref="E22">INDEX(manifest_11Sep!$A$1:$V$3202,MATCH($B22,manifest_11Sep!$B$1:$B$3202,0),MATCH(A.Dep9SepList!E$1,manifest_11Sep!$A$1:$V$1,0))</f>
        <v>Francisco Casanova</v>
      </c>
      <c r="F22" s="13" t="str">
        <f t="array" ref="F22">INDEX(manifest_11Sep!$A$1:$V$3202,MATCH($B22,manifest_11Sep!$B$1:$B$3202,0),MATCH(A.Dep9SepList!F$1,manifest_11Sep!$A$1:$V$1,0))</f>
        <v>Halili</v>
      </c>
      <c r="G22" s="13">
        <f t="array" ref="G22">INDEX(manifest_11Sep!$A$1:$V$3202,MATCH($B22,manifest_11Sep!$B$1:$B$3202,0),MATCH(A.Dep9SepList!G$1,manifest_11Sep!$A$1:$V$1,0))</f>
        <v>64</v>
      </c>
      <c r="H22" s="13" t="str">
        <f t="array" ref="H22">INDEX(manifest_11Sep!$A$1:$V$3202,MATCH($B22,manifest_11Sep!$B$1:$B$3202,0),MATCH(A.Dep9SepList!H$1,manifest_11Sep!$A$1:$V$1,0))</f>
        <v>Alicia Nguyen 2</v>
      </c>
      <c r="I22" s="13" t="str">
        <f t="array" ref="I22">INDEX(manifest_11Sep!$A$1:$V$3202,MATCH($B22,manifest_11Sep!$B$1:$B$3202,0),MATCH(A.Dep9SepList!I$1,manifest_11Sep!$A$1:$V$1,0))</f>
        <v>Asiana Airlines</v>
      </c>
      <c r="J22" s="13" t="str">
        <f t="array" ref="J22">INDEX(manifest_11Sep!$A$1:$V$3202,MATCH($B22,manifest_11Sep!$B$1:$B$3202,0),MATCH(A.Dep9SepList!J$1,manifest_11Sep!$A$1:$V$1,0))</f>
        <v>OZ 701</v>
      </c>
      <c r="K22" s="32" t="str">
        <f t="array" ref="K22">INDEX(manifest_11Sep!$A$1:$V$3202,MATCH($B22,manifest_11Sep!$B$1:$B$3202,0),MATCH(A.Dep9SepList!K$1,manifest_11Sep!$A$1:$V$1,0))</f>
        <v>18-thg 9-25</v>
      </c>
      <c r="L22" s="20">
        <f t="array" ref="L22">INDEX(manifest_11Sep!$A$1:$V$3202,MATCH($B22,manifest_11Sep!$B$1:$B$3202,0),MATCH(A.Dep9SepList!L$1,manifest_11Sep!$A$1:$V$1,0))</f>
        <v>0.3263888888888889</v>
      </c>
      <c r="M22" s="13" t="str">
        <f t="array" ref="M22">INDEX(manifest_11Sep!$A$1:$V$3202,MATCH($B22,manifest_11Sep!$B$1:$B$3202,0),MATCH(A.Dep9SepList!M$1,manifest_11Sep!$A$1:$V$1,0))</f>
        <v>ICN-T1</v>
      </c>
      <c r="N22" s="13" t="str">
        <f t="array" ref="N22">INDEX(manifest_11Sep!$A$1:$V$3202,MATCH($B22,manifest_11Sep!$B$1:$B$3202,0),MATCH(A.Dep9SepList!N$1,manifest_11Sep!$A$1:$V$1,0))</f>
        <v>FAIRMONT</v>
      </c>
      <c r="O22" s="31"/>
      <c r="P22" s="20" t="e" cm="1" vm="1">
        <f t="array" aca="1" ref="P22" ca="1">IF(J22="","",_xlfn.XLOOKUP(J22&amp;N22,'A.Departure Grouping'!AQ:AQ&amp;'A.Departure Grouping'!AP:AP,'A.Departure Grouping'!AR:AR,"",0))</f>
        <v>#NAME?</v>
      </c>
      <c r="Q22" s="13">
        <v>462710757</v>
      </c>
      <c r="R22" s="13" t="s">
        <v>43</v>
      </c>
      <c r="S22" s="13">
        <f t="array" ref="S22">INDEX(manifest_11Sep!$A$1:$V$3202,MATCH($B22,manifest_11Sep!$B$1:$B$3202,0),MATCH(A.Dep9SepList!S$1,manifest_11Sep!$A$1:$V$1,0))</f>
        <v>0</v>
      </c>
      <c r="T22" s="17"/>
      <c r="AE22" s="3" t="s">
        <v>8640</v>
      </c>
      <c r="AF22" s="13"/>
    </row>
    <row r="23" spans="1:32" hidden="1">
      <c r="A23" s="13" t="str">
        <f t="array" ref="A23">INDEX(manifest_11Sep!$A$1:$V$3202,MATCH($B23,manifest_11Sep!$B$1:$B$3202,0),MATCH(A.Dep9SepList!A$1,manifest_11Sep!$A$1:$V$1,0))</f>
        <v>A</v>
      </c>
      <c r="B23" s="13" t="s">
        <v>427</v>
      </c>
      <c r="C23" s="13" t="str">
        <f t="array" ref="C23">INDEX(manifest_11Sep!$A$1:$V$3202,MATCH($B23,manifest_11Sep!$B$1:$B$3202,0),MATCH(A.Dep9SepList!C$1,manifest_11Sep!$A$1:$V$1,0))</f>
        <v>2NN5X225NVN</v>
      </c>
      <c r="D23" s="13" t="str">
        <f t="array" ref="D23">INDEX(manifest_11Sep!$A$1:$V$3202,MATCH($B23,manifest_11Sep!$B$1:$B$3202,0),MATCH(A.Dep9SepList!D$1,manifest_11Sep!$A$1:$V$1,0))</f>
        <v>Female</v>
      </c>
      <c r="E23" s="13" t="str">
        <f t="array" ref="E23">INDEX(manifest_11Sep!$A$1:$V$3202,MATCH($B23,manifest_11Sep!$B$1:$B$3202,0),MATCH(A.Dep9SepList!E$1,manifest_11Sep!$A$1:$V$1,0))</f>
        <v>Evangeline Silvano</v>
      </c>
      <c r="F23" s="13" t="str">
        <f t="array" ref="F23">INDEX(manifest_11Sep!$A$1:$V$3202,MATCH($B23,manifest_11Sep!$B$1:$B$3202,0),MATCH(A.Dep9SepList!F$1,manifest_11Sep!$A$1:$V$1,0))</f>
        <v>Halili</v>
      </c>
      <c r="G23" s="13">
        <f t="array" ref="G23">INDEX(manifest_11Sep!$A$1:$V$3202,MATCH($B23,manifest_11Sep!$B$1:$B$3202,0),MATCH(A.Dep9SepList!G$1,manifest_11Sep!$A$1:$V$1,0))</f>
        <v>61</v>
      </c>
      <c r="H23" s="13" t="str">
        <f t="array" ref="H23">INDEX(manifest_11Sep!$A$1:$V$3202,MATCH($B23,manifest_11Sep!$B$1:$B$3202,0),MATCH(A.Dep9SepList!H$1,manifest_11Sep!$A$1:$V$1,0))</f>
        <v>Alicia Nguyen 2</v>
      </c>
      <c r="I23" s="13" t="str">
        <f t="array" ref="I23">INDEX(manifest_11Sep!$A$1:$V$3202,MATCH($B23,manifest_11Sep!$B$1:$B$3202,0),MATCH(A.Dep9SepList!I$1,manifest_11Sep!$A$1:$V$1,0))</f>
        <v>Asiana Airlines</v>
      </c>
      <c r="J23" s="13" t="str">
        <f t="array" ref="J23">INDEX(manifest_11Sep!$A$1:$V$3202,MATCH($B23,manifest_11Sep!$B$1:$B$3202,0),MATCH(A.Dep9SepList!J$1,manifest_11Sep!$A$1:$V$1,0))</f>
        <v>OZ 701</v>
      </c>
      <c r="K23" s="32" t="str">
        <f t="array" ref="K23">INDEX(manifest_11Sep!$A$1:$V$3202,MATCH($B23,manifest_11Sep!$B$1:$B$3202,0),MATCH(A.Dep9SepList!K$1,manifest_11Sep!$A$1:$V$1,0))</f>
        <v>18-thg 9-25</v>
      </c>
      <c r="L23" s="20">
        <f t="array" ref="L23">INDEX(manifest_11Sep!$A$1:$V$3202,MATCH($B23,manifest_11Sep!$B$1:$B$3202,0),MATCH(A.Dep9SepList!L$1,manifest_11Sep!$A$1:$V$1,0))</f>
        <v>0.3263888888888889</v>
      </c>
      <c r="M23" s="13" t="str">
        <f t="array" ref="M23">INDEX(manifest_11Sep!$A$1:$V$3202,MATCH($B23,manifest_11Sep!$B$1:$B$3202,0),MATCH(A.Dep9SepList!M$1,manifest_11Sep!$A$1:$V$1,0))</f>
        <v>ICN-T1</v>
      </c>
      <c r="N23" s="13" t="str">
        <f t="array" ref="N23">INDEX(manifest_11Sep!$A$1:$V$3202,MATCH($B23,manifest_11Sep!$B$1:$B$3202,0),MATCH(A.Dep9SepList!N$1,manifest_11Sep!$A$1:$V$1,0))</f>
        <v>FAIRMONT</v>
      </c>
      <c r="O23" s="31"/>
      <c r="P23" s="20" t="e" cm="1" vm="1">
        <f t="array" aca="1" ref="P23" ca="1">IF(J23="","",_xlfn.XLOOKUP(J23&amp;N23,'A.Departure Grouping'!AQ:AQ&amp;'A.Departure Grouping'!AP:AP,'A.Departure Grouping'!AR:AR,"",0))</f>
        <v>#NAME?</v>
      </c>
      <c r="Q23" s="13">
        <v>462710757</v>
      </c>
      <c r="R23" s="13" t="s">
        <v>43</v>
      </c>
      <c r="S23" s="13">
        <f t="array" ref="S23">INDEX(manifest_11Sep!$A$1:$V$3202,MATCH($B23,manifest_11Sep!$B$1:$B$3202,0),MATCH(A.Dep9SepList!S$1,manifest_11Sep!$A$1:$V$1,0))</f>
        <v>0</v>
      </c>
      <c r="T23" s="17"/>
      <c r="AE23" s="3" t="s">
        <v>8641</v>
      </c>
      <c r="AF23" s="13"/>
    </row>
    <row r="24" spans="1:32" hidden="1">
      <c r="A24" s="13" t="str">
        <f t="array" ref="A24">INDEX(manifest_11Sep!$A$1:$V$3202,MATCH($B24,manifest_11Sep!$B$1:$B$3202,0),MATCH(A.Dep9SepList!A$1,manifest_11Sep!$A$1:$V$1,0))</f>
        <v>A</v>
      </c>
      <c r="B24" s="13" t="s">
        <v>429</v>
      </c>
      <c r="C24" s="13" t="str">
        <f t="array" ref="C24">INDEX(manifest_11Sep!$A$1:$V$3202,MATCH($B24,manifest_11Sep!$B$1:$B$3202,0),MATCH(A.Dep9SepList!C$1,manifest_11Sep!$A$1:$V$1,0))</f>
        <v>TNN4SWSBW7Q</v>
      </c>
      <c r="D24" s="13" t="str">
        <f t="array" ref="D24">INDEX(manifest_11Sep!$A$1:$V$3202,MATCH($B24,manifest_11Sep!$B$1:$B$3202,0),MATCH(A.Dep9SepList!D$1,manifest_11Sep!$A$1:$V$1,0))</f>
        <v>Male</v>
      </c>
      <c r="E24" s="13" t="str">
        <f t="array" ref="E24">INDEX(manifest_11Sep!$A$1:$V$3202,MATCH($B24,manifest_11Sep!$B$1:$B$3202,0),MATCH(A.Dep9SepList!E$1,manifest_11Sep!$A$1:$V$1,0))</f>
        <v>Jared Roi Masangkay</v>
      </c>
      <c r="F24" s="13" t="str">
        <f t="array" ref="F24">INDEX(manifest_11Sep!$A$1:$V$3202,MATCH($B24,manifest_11Sep!$B$1:$B$3202,0),MATCH(A.Dep9SepList!F$1,manifest_11Sep!$A$1:$V$1,0))</f>
        <v>Sayo</v>
      </c>
      <c r="G24" s="13">
        <f t="array" ref="G24">INDEX(manifest_11Sep!$A$1:$V$3202,MATCH($B24,manifest_11Sep!$B$1:$B$3202,0),MATCH(A.Dep9SepList!G$1,manifest_11Sep!$A$1:$V$1,0))</f>
        <v>38</v>
      </c>
      <c r="H24" s="13" t="str">
        <f t="array" ref="H24">INDEX(manifest_11Sep!$A$1:$V$3202,MATCH($B24,manifest_11Sep!$B$1:$B$3202,0),MATCH(A.Dep9SepList!H$1,manifest_11Sep!$A$1:$V$1,0))</f>
        <v>Alicia Nguyen 2</v>
      </c>
      <c r="I24" s="13" t="str">
        <f t="array" ref="I24">INDEX(manifest_11Sep!$A$1:$V$3202,MATCH($B24,manifest_11Sep!$B$1:$B$3202,0),MATCH(A.Dep9SepList!I$1,manifest_11Sep!$A$1:$V$1,0))</f>
        <v>Asiana Airlines</v>
      </c>
      <c r="J24" s="13" t="str">
        <f t="array" ref="J24">INDEX(manifest_11Sep!$A$1:$V$3202,MATCH($B24,manifest_11Sep!$B$1:$B$3202,0),MATCH(A.Dep9SepList!J$1,manifest_11Sep!$A$1:$V$1,0))</f>
        <v>OZ 701</v>
      </c>
      <c r="K24" s="32" t="str">
        <f t="array" ref="K24">INDEX(manifest_11Sep!$A$1:$V$3202,MATCH($B24,manifest_11Sep!$B$1:$B$3202,0),MATCH(A.Dep9SepList!K$1,manifest_11Sep!$A$1:$V$1,0))</f>
        <v>18-thg 9-25</v>
      </c>
      <c r="L24" s="20">
        <f t="array" ref="L24">INDEX(manifest_11Sep!$A$1:$V$3202,MATCH($B24,manifest_11Sep!$B$1:$B$3202,0),MATCH(A.Dep9SepList!L$1,manifest_11Sep!$A$1:$V$1,0))</f>
        <v>0.3263888888888889</v>
      </c>
      <c r="M24" s="13" t="str">
        <f t="array" ref="M24">INDEX(manifest_11Sep!$A$1:$V$3202,MATCH($B24,manifest_11Sep!$B$1:$B$3202,0),MATCH(A.Dep9SepList!M$1,manifest_11Sep!$A$1:$V$1,0))</f>
        <v>ICN-T1</v>
      </c>
      <c r="N24" s="13" t="str">
        <f t="array" ref="N24">INDEX(manifest_11Sep!$A$1:$V$3202,MATCH($B24,manifest_11Sep!$B$1:$B$3202,0),MATCH(A.Dep9SepList!N$1,manifest_11Sep!$A$1:$V$1,0))</f>
        <v>FAIRMONT</v>
      </c>
      <c r="O24" s="31"/>
      <c r="P24" s="20" t="e" cm="1" vm="1">
        <f t="array" aca="1" ref="P24" ca="1">IF(J24="","",_xlfn.XLOOKUP(J24&amp;N24,'A.Departure Grouping'!AQ:AQ&amp;'A.Departure Grouping'!AP:AP,'A.Departure Grouping'!AR:AR,"",0))</f>
        <v>#NAME?</v>
      </c>
      <c r="Q24" s="13">
        <v>462710758</v>
      </c>
      <c r="R24" s="13" t="s">
        <v>61</v>
      </c>
      <c r="S24" s="13">
        <f t="array" ref="S24">INDEX(manifest_11Sep!$A$1:$V$3202,MATCH($B24,manifest_11Sep!$B$1:$B$3202,0),MATCH(A.Dep9SepList!S$1,manifest_11Sep!$A$1:$V$1,0))</f>
        <v>0</v>
      </c>
      <c r="T24" s="17"/>
      <c r="AE24" s="3" t="s">
        <v>8642</v>
      </c>
      <c r="AF24" s="13"/>
    </row>
    <row r="25" spans="1:32" hidden="1">
      <c r="A25" s="13" t="str">
        <f t="array" ref="A25">INDEX(manifest_11Sep!$A$1:$V$3202,MATCH($B25,manifest_11Sep!$B$1:$B$3202,0),MATCH(A.Dep9SepList!A$1,manifest_11Sep!$A$1:$V$1,0))</f>
        <v>A</v>
      </c>
      <c r="B25" s="13" t="s">
        <v>432</v>
      </c>
      <c r="C25" s="13" t="str">
        <f t="array" ref="C25">INDEX(manifest_11Sep!$A$1:$V$3202,MATCH($B25,manifest_11Sep!$B$1:$B$3202,0),MATCH(A.Dep9SepList!C$1,manifest_11Sep!$A$1:$V$1,0))</f>
        <v>TNN4SWSBW7Q</v>
      </c>
      <c r="D25" s="13" t="str">
        <f t="array" ref="D25">INDEX(manifest_11Sep!$A$1:$V$3202,MATCH($B25,manifest_11Sep!$B$1:$B$3202,0),MATCH(A.Dep9SepList!D$1,manifest_11Sep!$A$1:$V$1,0))</f>
        <v>Female</v>
      </c>
      <c r="E25" s="13" t="str">
        <f t="array" ref="E25">INDEX(manifest_11Sep!$A$1:$V$3202,MATCH($B25,manifest_11Sep!$B$1:$B$3202,0),MATCH(A.Dep9SepList!E$1,manifest_11Sep!$A$1:$V$1,0))</f>
        <v>Erliza Dizon</v>
      </c>
      <c r="F25" s="13" t="str">
        <f t="array" ref="F25">INDEX(manifest_11Sep!$A$1:$V$3202,MATCH($B25,manifest_11Sep!$B$1:$B$3202,0),MATCH(A.Dep9SepList!F$1,manifest_11Sep!$A$1:$V$1,0))</f>
        <v>Solis</v>
      </c>
      <c r="G25" s="13">
        <f t="array" ref="G25">INDEX(manifest_11Sep!$A$1:$V$3202,MATCH($B25,manifest_11Sep!$B$1:$B$3202,0),MATCH(A.Dep9SepList!G$1,manifest_11Sep!$A$1:$V$1,0))</f>
        <v>69</v>
      </c>
      <c r="H25" s="13" t="str">
        <f t="array" ref="H25">INDEX(manifest_11Sep!$A$1:$V$3202,MATCH($B25,manifest_11Sep!$B$1:$B$3202,0),MATCH(A.Dep9SepList!H$1,manifest_11Sep!$A$1:$V$1,0))</f>
        <v>Alicia Nguyen 2</v>
      </c>
      <c r="I25" s="13" t="str">
        <f t="array" ref="I25">INDEX(manifest_11Sep!$A$1:$V$3202,MATCH($B25,manifest_11Sep!$B$1:$B$3202,0),MATCH(A.Dep9SepList!I$1,manifest_11Sep!$A$1:$V$1,0))</f>
        <v>Asiana Airlines</v>
      </c>
      <c r="J25" s="13" t="str">
        <f t="array" ref="J25">INDEX(manifest_11Sep!$A$1:$V$3202,MATCH($B25,manifest_11Sep!$B$1:$B$3202,0),MATCH(A.Dep9SepList!J$1,manifest_11Sep!$A$1:$V$1,0))</f>
        <v>OZ 701</v>
      </c>
      <c r="K25" s="32" t="str">
        <f t="array" ref="K25">INDEX(manifest_11Sep!$A$1:$V$3202,MATCH($B25,manifest_11Sep!$B$1:$B$3202,0),MATCH(A.Dep9SepList!K$1,manifest_11Sep!$A$1:$V$1,0))</f>
        <v>18-thg 9-25</v>
      </c>
      <c r="L25" s="20">
        <f t="array" ref="L25">INDEX(manifest_11Sep!$A$1:$V$3202,MATCH($B25,manifest_11Sep!$B$1:$B$3202,0),MATCH(A.Dep9SepList!L$1,manifest_11Sep!$A$1:$V$1,0))</f>
        <v>0.3263888888888889</v>
      </c>
      <c r="M25" s="13" t="str">
        <f t="array" ref="M25">INDEX(manifest_11Sep!$A$1:$V$3202,MATCH($B25,manifest_11Sep!$B$1:$B$3202,0),MATCH(A.Dep9SepList!M$1,manifest_11Sep!$A$1:$V$1,0))</f>
        <v>ICN-T1</v>
      </c>
      <c r="N25" s="13" t="str">
        <f t="array" ref="N25">INDEX(manifest_11Sep!$A$1:$V$3202,MATCH($B25,manifest_11Sep!$B$1:$B$3202,0),MATCH(A.Dep9SepList!N$1,manifest_11Sep!$A$1:$V$1,0))</f>
        <v>FAIRMONT</v>
      </c>
      <c r="O25" s="31"/>
      <c r="P25" s="20" t="e" cm="1" vm="1">
        <f t="array" aca="1" ref="P25" ca="1">IF(J25="","",_xlfn.XLOOKUP(J25&amp;N25,'A.Departure Grouping'!AQ:AQ&amp;'A.Departure Grouping'!AP:AP,'A.Departure Grouping'!AR:AR,"",0))</f>
        <v>#NAME?</v>
      </c>
      <c r="Q25" s="13">
        <v>462710758</v>
      </c>
      <c r="R25" s="13" t="s">
        <v>61</v>
      </c>
      <c r="S25" s="13">
        <f t="array" ref="S25">INDEX(manifest_11Sep!$A$1:$V$3202,MATCH($B25,manifest_11Sep!$B$1:$B$3202,0),MATCH(A.Dep9SepList!S$1,manifest_11Sep!$A$1:$V$1,0))</f>
        <v>0</v>
      </c>
      <c r="T25" s="17"/>
      <c r="AE25" s="3" t="s">
        <v>8643</v>
      </c>
    </row>
    <row r="26" spans="1:32" hidden="1">
      <c r="A26" s="13" t="str">
        <f t="array" ref="A26">INDEX(manifest_11Sep!$A$1:$V$3202,MATCH($B26,manifest_11Sep!$B$1:$B$3202,0),MATCH(A.Dep9SepList!A$1,manifest_11Sep!$A$1:$V$1,0))</f>
        <v>A</v>
      </c>
      <c r="B26" s="13" t="s">
        <v>484</v>
      </c>
      <c r="C26" s="13" t="str">
        <f t="array" ref="C26">INDEX(manifest_11Sep!$A$1:$V$3202,MATCH($B26,manifest_11Sep!$B$1:$B$3202,0),MATCH(A.Dep9SepList!C$1,manifest_11Sep!$A$1:$V$1,0))</f>
        <v>FKNKYLTM6M9</v>
      </c>
      <c r="D26" s="13" t="str">
        <f t="array" ref="D26">INDEX(manifest_11Sep!$A$1:$V$3202,MATCH($B26,manifest_11Sep!$B$1:$B$3202,0),MATCH(A.Dep9SepList!D$1,manifest_11Sep!$A$1:$V$1,0))</f>
        <v>Female</v>
      </c>
      <c r="E26" s="13" t="str">
        <f t="array" ref="E26">INDEX(manifest_11Sep!$A$1:$V$3202,MATCH($B26,manifest_11Sep!$B$1:$B$3202,0),MATCH(A.Dep9SepList!E$1,manifest_11Sep!$A$1:$V$1,0))</f>
        <v>Angelina Bautista</v>
      </c>
      <c r="F26" s="13" t="str">
        <f t="array" ref="F26">INDEX(manifest_11Sep!$A$1:$V$3202,MATCH($B26,manifest_11Sep!$B$1:$B$3202,0),MATCH(A.Dep9SepList!F$1,manifest_11Sep!$A$1:$V$1,0))</f>
        <v>De La Rosa</v>
      </c>
      <c r="G26" s="13">
        <f t="array" ref="G26">INDEX(manifest_11Sep!$A$1:$V$3202,MATCH($B26,manifest_11Sep!$B$1:$B$3202,0),MATCH(A.Dep9SepList!G$1,manifest_11Sep!$A$1:$V$1,0))</f>
        <v>74</v>
      </c>
      <c r="H26" s="13" t="str">
        <f t="array" ref="H26">INDEX(manifest_11Sep!$A$1:$V$3202,MATCH($B26,manifest_11Sep!$B$1:$B$3202,0),MATCH(A.Dep9SepList!H$1,manifest_11Sep!$A$1:$V$1,0))</f>
        <v>Alicia Nguyen 2</v>
      </c>
      <c r="I26" s="13" t="str">
        <f t="array" ref="I26">INDEX(manifest_11Sep!$A$1:$V$3202,MATCH($B26,manifest_11Sep!$B$1:$B$3202,0),MATCH(A.Dep9SepList!I$1,manifest_11Sep!$A$1:$V$1,0))</f>
        <v>Asiana Airlines</v>
      </c>
      <c r="J26" s="13" t="str">
        <f t="array" ref="J26">INDEX(manifest_11Sep!$A$1:$V$3202,MATCH($B26,manifest_11Sep!$B$1:$B$3202,0),MATCH(A.Dep9SepList!J$1,manifest_11Sep!$A$1:$V$1,0))</f>
        <v>OZ 701</v>
      </c>
      <c r="K26" s="32" t="str">
        <f t="array" ref="K26">INDEX(manifest_11Sep!$A$1:$V$3202,MATCH($B26,manifest_11Sep!$B$1:$B$3202,0),MATCH(A.Dep9SepList!K$1,manifest_11Sep!$A$1:$V$1,0))</f>
        <v>18-thg 9-25</v>
      </c>
      <c r="L26" s="20">
        <f t="array" ref="L26">INDEX(manifest_11Sep!$A$1:$V$3202,MATCH($B26,manifest_11Sep!$B$1:$B$3202,0),MATCH(A.Dep9SepList!L$1,manifest_11Sep!$A$1:$V$1,0))</f>
        <v>0.3263888888888889</v>
      </c>
      <c r="M26" s="13" t="str">
        <f t="array" ref="M26">INDEX(manifest_11Sep!$A$1:$V$3202,MATCH($B26,manifest_11Sep!$B$1:$B$3202,0),MATCH(A.Dep9SepList!M$1,manifest_11Sep!$A$1:$V$1,0))</f>
        <v>ICN-T1</v>
      </c>
      <c r="N26" s="13" t="str">
        <f t="array" ref="N26">INDEX(manifest_11Sep!$A$1:$V$3202,MATCH($B26,manifest_11Sep!$B$1:$B$3202,0),MATCH(A.Dep9SepList!N$1,manifest_11Sep!$A$1:$V$1,0))</f>
        <v>FAIRMONT</v>
      </c>
      <c r="O26" s="31"/>
      <c r="P26" s="20" t="e" cm="1" vm="1">
        <f t="array" aca="1" ref="P26" ca="1">IF(J26="","",_xlfn.XLOOKUP(J26&amp;N26,'A.Departure Grouping'!AQ:AQ&amp;'A.Departure Grouping'!AP:AP,'A.Departure Grouping'!AR:AR,"",0))</f>
        <v>#NAME?</v>
      </c>
      <c r="Q26" s="13">
        <v>462710767</v>
      </c>
      <c r="R26" s="13" t="s">
        <v>43</v>
      </c>
      <c r="S26" s="13">
        <f t="array" ref="S26">INDEX(manifest_11Sep!$A$1:$V$3202,MATCH($B26,manifest_11Sep!$B$1:$B$3202,0),MATCH(A.Dep9SepList!S$1,manifest_11Sep!$A$1:$V$1,0))</f>
        <v>0</v>
      </c>
      <c r="T26" s="17"/>
    </row>
    <row r="27" spans="1:32" hidden="1">
      <c r="A27" s="229" t="str">
        <f t="array" ref="A27">INDEX(manifest_11Sep!$A$1:$V$3202,MATCH($B27,manifest_11Sep!$B$1:$B$3202,0),MATCH(A.Dep9SepList!A$1,manifest_11Sep!$A$1:$V$1,0))</f>
        <v>A</v>
      </c>
      <c r="B27" s="229" t="s">
        <v>2501</v>
      </c>
      <c r="C27" s="229" t="str">
        <f t="array" ref="C27">INDEX(manifest_11Sep!$A$1:$V$3202,MATCH($B27,manifest_11Sep!$B$1:$B$3202,0),MATCH(A.Dep9SepList!C$1,manifest_11Sep!$A$1:$V$1,0))</f>
        <v>GGN92BVZJLX</v>
      </c>
      <c r="D27" s="229" t="str">
        <f t="array" ref="D27">INDEX(manifest_11Sep!$A$1:$V$3202,MATCH($B27,manifest_11Sep!$B$1:$B$3202,0),MATCH(A.Dep9SepList!D$1,manifest_11Sep!$A$1:$V$1,0))</f>
        <v>Female</v>
      </c>
      <c r="E27" s="229" t="str">
        <f t="array" ref="E27">INDEX(manifest_11Sep!$A$1:$V$3202,MATCH($B27,manifest_11Sep!$B$1:$B$3202,0),MATCH(A.Dep9SepList!E$1,manifest_11Sep!$A$1:$V$1,0))</f>
        <v>Juliet Grace Guzman</v>
      </c>
      <c r="F27" s="229" t="str">
        <f t="array" ref="F27">INDEX(manifest_11Sep!$A$1:$V$3202,MATCH($B27,manifest_11Sep!$B$1:$B$3202,0),MATCH(A.Dep9SepList!F$1,manifest_11Sep!$A$1:$V$1,0))</f>
        <v>Sanchez</v>
      </c>
      <c r="G27" s="229">
        <f t="array" ref="G27">INDEX(manifest_11Sep!$A$1:$V$3202,MATCH($B27,manifest_11Sep!$B$1:$B$3202,0),MATCH(A.Dep9SepList!G$1,manifest_11Sep!$A$1:$V$1,0))</f>
        <v>66</v>
      </c>
      <c r="H27" s="229" t="str">
        <f t="array" ref="H27">INDEX(manifest_11Sep!$A$1:$V$3202,MATCH($B27,manifest_11Sep!$B$1:$B$3202,0),MATCH(A.Dep9SepList!H$1,manifest_11Sep!$A$1:$V$1,0))</f>
        <v>Joen De Las Penas</v>
      </c>
      <c r="I27" s="229" t="str">
        <f t="array" ref="I27">INDEX(manifest_11Sep!$A$1:$V$3202,MATCH($B27,manifest_11Sep!$B$1:$B$3202,0),MATCH(A.Dep9SepList!I$1,manifest_11Sep!$A$1:$V$1,0))</f>
        <v>Asiana Airlines</v>
      </c>
      <c r="J27" s="229" t="str">
        <f t="array" ref="J27">INDEX(manifest_11Sep!$A$1:$V$3202,MATCH($B27,manifest_11Sep!$B$1:$B$3202,0),MATCH(A.Dep9SepList!J$1,manifest_11Sep!$A$1:$V$1,0))</f>
        <v>OZ 102</v>
      </c>
      <c r="K27" s="234" t="str">
        <f t="array" ref="K27">INDEX(manifest_11Sep!$A$1:$V$3202,MATCH($B27,manifest_11Sep!$B$1:$B$3202,0),MATCH(A.Dep9SepList!K$1,manifest_11Sep!$A$1:$V$1,0))</f>
        <v>18-thg 9-25</v>
      </c>
      <c r="L27" s="235">
        <f t="array" ref="L27">INDEX(manifest_11Sep!$A$1:$V$3202,MATCH($B27,manifest_11Sep!$B$1:$B$3202,0),MATCH(A.Dep9SepList!L$1,manifest_11Sep!$A$1:$V$1,0))</f>
        <v>0.375</v>
      </c>
      <c r="M27" s="229" t="str">
        <f t="array" ref="M27">INDEX(manifest_11Sep!$A$1:$V$3202,MATCH($B27,manifest_11Sep!$B$1:$B$3202,0),MATCH(A.Dep9SepList!M$1,manifest_11Sep!$A$1:$V$1,0))</f>
        <v>ICN-T1</v>
      </c>
      <c r="N27" s="229" t="str">
        <f t="array" ref="N27">INDEX(manifest_11Sep!$A$1:$V$3202,MATCH($B27,manifest_11Sep!$B$1:$B$3202,0),MATCH(A.Dep9SepList!N$1,manifest_11Sep!$A$1:$V$1,0))</f>
        <v>FAIRMONT</v>
      </c>
      <c r="O27" s="256">
        <f>COUNTA(N27:N31)</f>
        <v>5</v>
      </c>
      <c r="P27" s="235" t="e" cm="1" vm="1">
        <f t="array" aca="1" ref="P27" ca="1">IF(J27="","",_xlfn.XLOOKUP(J27&amp;N27,'A.Departure Grouping'!AQ:AQ&amp;'A.Departure Grouping'!AP:AP,'A.Departure Grouping'!AR:AR,"",0))</f>
        <v>#NAME?</v>
      </c>
      <c r="Q27" s="229">
        <v>462710813</v>
      </c>
      <c r="R27" s="229" t="s">
        <v>43</v>
      </c>
      <c r="S27" s="229">
        <f t="array" ref="S27">INDEX(manifest_11Sep!$A$1:$V$3202,MATCH($B27,manifest_11Sep!$B$1:$B$3202,0),MATCH(A.Dep9SepList!S$1,manifest_11Sep!$A$1:$V$1,0))</f>
        <v>0</v>
      </c>
      <c r="T27" s="13"/>
    </row>
    <row r="28" spans="1:32" hidden="1">
      <c r="A28" s="13" t="str">
        <f t="array" ref="A28">INDEX(manifest_11Sep!$A$1:$V$3202,MATCH($B28,manifest_11Sep!$B$1:$B$3202,0),MATCH(A.Dep9SepList!A$1,manifest_11Sep!$A$1:$V$1,0))</f>
        <v>A</v>
      </c>
      <c r="B28" s="13" t="s">
        <v>2504</v>
      </c>
      <c r="C28" s="13" t="str">
        <f t="array" ref="C28">INDEX(manifest_11Sep!$A$1:$V$3202,MATCH($B28,manifest_11Sep!$B$1:$B$3202,0),MATCH(A.Dep9SepList!C$1,manifest_11Sep!$A$1:$V$1,0))</f>
        <v>GGN92BVZJLX</v>
      </c>
      <c r="D28" s="13" t="str">
        <f t="array" ref="D28">INDEX(manifest_11Sep!$A$1:$V$3202,MATCH($B28,manifest_11Sep!$B$1:$B$3202,0),MATCH(A.Dep9SepList!D$1,manifest_11Sep!$A$1:$V$1,0))</f>
        <v>Female</v>
      </c>
      <c r="E28" s="13" t="str">
        <f t="array" ref="E28">INDEX(manifest_11Sep!$A$1:$V$3202,MATCH($B28,manifest_11Sep!$B$1:$B$3202,0),MATCH(A.Dep9SepList!E$1,manifest_11Sep!$A$1:$V$1,0))</f>
        <v>Susan Guzman</v>
      </c>
      <c r="F28" s="13" t="str">
        <f t="array" ref="F28">INDEX(manifest_11Sep!$A$1:$V$3202,MATCH($B28,manifest_11Sep!$B$1:$B$3202,0),MATCH(A.Dep9SepList!F$1,manifest_11Sep!$A$1:$V$1,0))</f>
        <v>Sanchez</v>
      </c>
      <c r="G28" s="13">
        <f t="array" ref="G28">INDEX(manifest_11Sep!$A$1:$V$3202,MATCH($B28,manifest_11Sep!$B$1:$B$3202,0),MATCH(A.Dep9SepList!G$1,manifest_11Sep!$A$1:$V$1,0))</f>
        <v>64</v>
      </c>
      <c r="H28" s="13" t="str">
        <f t="array" ref="H28">INDEX(manifest_11Sep!$A$1:$V$3202,MATCH($B28,manifest_11Sep!$B$1:$B$3202,0),MATCH(A.Dep9SepList!H$1,manifest_11Sep!$A$1:$V$1,0))</f>
        <v>Joen De Las Penas</v>
      </c>
      <c r="I28" s="13" t="str">
        <f t="array" ref="I28">INDEX(manifest_11Sep!$A$1:$V$3202,MATCH($B28,manifest_11Sep!$B$1:$B$3202,0),MATCH(A.Dep9SepList!I$1,manifest_11Sep!$A$1:$V$1,0))</f>
        <v>Asiana Airlines</v>
      </c>
      <c r="J28" s="13" t="str">
        <f t="array" ref="J28">INDEX(manifest_11Sep!$A$1:$V$3202,MATCH($B28,manifest_11Sep!$B$1:$B$3202,0),MATCH(A.Dep9SepList!J$1,manifest_11Sep!$A$1:$V$1,0))</f>
        <v>OZ 102</v>
      </c>
      <c r="K28" s="32" t="str">
        <f t="array" ref="K28">INDEX(manifest_11Sep!$A$1:$V$3202,MATCH($B28,manifest_11Sep!$B$1:$B$3202,0),MATCH(A.Dep9SepList!K$1,manifest_11Sep!$A$1:$V$1,0))</f>
        <v>18-thg 9-25</v>
      </c>
      <c r="L28" s="20">
        <f t="array" ref="L28">INDEX(manifest_11Sep!$A$1:$V$3202,MATCH($B28,manifest_11Sep!$B$1:$B$3202,0),MATCH(A.Dep9SepList!L$1,manifest_11Sep!$A$1:$V$1,0))</f>
        <v>0.375</v>
      </c>
      <c r="M28" s="13" t="str">
        <f t="array" ref="M28">INDEX(manifest_11Sep!$A$1:$V$3202,MATCH($B28,manifest_11Sep!$B$1:$B$3202,0),MATCH(A.Dep9SepList!M$1,manifest_11Sep!$A$1:$V$1,0))</f>
        <v>ICN-T1</v>
      </c>
      <c r="N28" s="13" t="str">
        <f t="array" ref="N28">INDEX(manifest_11Sep!$A$1:$V$3202,MATCH($B28,manifest_11Sep!$B$1:$B$3202,0),MATCH(A.Dep9SepList!N$1,manifest_11Sep!$A$1:$V$1,0))</f>
        <v>FAIRMONT</v>
      </c>
      <c r="O28" s="31"/>
      <c r="P28" s="20" t="e" cm="1" vm="1">
        <f t="array" aca="1" ref="P28" ca="1">IF(J28="","",_xlfn.XLOOKUP(J28&amp;N28,'A.Departure Grouping'!AQ:AQ&amp;'A.Departure Grouping'!AP:AP,'A.Departure Grouping'!AR:AR,"",0))</f>
        <v>#NAME?</v>
      </c>
      <c r="Q28" s="13">
        <v>462710813</v>
      </c>
      <c r="R28" s="13" t="s">
        <v>43</v>
      </c>
      <c r="S28" s="13">
        <f t="array" ref="S28">INDEX(manifest_11Sep!$A$1:$V$3202,MATCH($B28,manifest_11Sep!$B$1:$B$3202,0),MATCH(A.Dep9SepList!S$1,manifest_11Sep!$A$1:$V$1,0))</f>
        <v>0</v>
      </c>
      <c r="T28" s="13"/>
    </row>
    <row r="29" spans="1:32" hidden="1">
      <c r="A29" s="13" t="str">
        <f t="array" ref="A29">INDEX(manifest_11Sep!$A$1:$V$3202,MATCH($B29,manifest_11Sep!$B$1:$B$3202,0),MATCH(A.Dep9SepList!A$1,manifest_11Sep!$A$1:$V$1,0))</f>
        <v>A</v>
      </c>
      <c r="B29" s="13" t="s">
        <v>2551</v>
      </c>
      <c r="C29" s="13" t="str">
        <f t="array" ref="C29">INDEX(manifest_11Sep!$A$1:$V$3202,MATCH($B29,manifest_11Sep!$B$1:$B$3202,0),MATCH(A.Dep9SepList!C$1,manifest_11Sep!$A$1:$V$1,0))</f>
        <v>RXNRDC5JT6G</v>
      </c>
      <c r="D29" s="13" t="str">
        <f t="array" ref="D29">INDEX(manifest_11Sep!$A$1:$V$3202,MATCH($B29,manifest_11Sep!$B$1:$B$3202,0),MATCH(A.Dep9SepList!D$1,manifest_11Sep!$A$1:$V$1,0))</f>
        <v>Female</v>
      </c>
      <c r="E29" s="13" t="str">
        <f t="array" ref="E29">INDEX(manifest_11Sep!$A$1:$V$3202,MATCH($B29,manifest_11Sep!$B$1:$B$3202,0),MATCH(A.Dep9SepList!E$1,manifest_11Sep!$A$1:$V$1,0))</f>
        <v>Juanita Lacuesta</v>
      </c>
      <c r="F29" s="13" t="str">
        <f t="array" ref="F29">INDEX(manifest_11Sep!$A$1:$V$3202,MATCH($B29,manifest_11Sep!$B$1:$B$3202,0),MATCH(A.Dep9SepList!F$1,manifest_11Sep!$A$1:$V$1,0))</f>
        <v>Orquia</v>
      </c>
      <c r="G29" s="13">
        <f t="array" ref="G29">INDEX(manifest_11Sep!$A$1:$V$3202,MATCH($B29,manifest_11Sep!$B$1:$B$3202,0),MATCH(A.Dep9SepList!G$1,manifest_11Sep!$A$1:$V$1,0))</f>
        <v>68</v>
      </c>
      <c r="H29" s="13" t="str">
        <f t="array" ref="H29">INDEX(manifest_11Sep!$A$1:$V$3202,MATCH($B29,manifest_11Sep!$B$1:$B$3202,0),MATCH(A.Dep9SepList!H$1,manifest_11Sep!$A$1:$V$1,0))</f>
        <v>Joen De Las Penas</v>
      </c>
      <c r="I29" s="13" t="str">
        <f t="array" ref="I29">INDEX(manifest_11Sep!$A$1:$V$3202,MATCH($B29,manifest_11Sep!$B$1:$B$3202,0),MATCH(A.Dep9SepList!I$1,manifest_11Sep!$A$1:$V$1,0))</f>
        <v>Asiana Airlines</v>
      </c>
      <c r="J29" s="13" t="str">
        <f t="array" ref="J29">INDEX(manifest_11Sep!$A$1:$V$3202,MATCH($B29,manifest_11Sep!$B$1:$B$3202,0),MATCH(A.Dep9SepList!J$1,manifest_11Sep!$A$1:$V$1,0))</f>
        <v>OZ 102</v>
      </c>
      <c r="K29" s="32" t="str">
        <f t="array" ref="K29">INDEX(manifest_11Sep!$A$1:$V$3202,MATCH($B29,manifest_11Sep!$B$1:$B$3202,0),MATCH(A.Dep9SepList!K$1,manifest_11Sep!$A$1:$V$1,0))</f>
        <v>18-thg 9-25</v>
      </c>
      <c r="L29" s="20">
        <f t="array" ref="L29">INDEX(manifest_11Sep!$A$1:$V$3202,MATCH($B29,manifest_11Sep!$B$1:$B$3202,0),MATCH(A.Dep9SepList!L$1,manifest_11Sep!$A$1:$V$1,0))</f>
        <v>0.375</v>
      </c>
      <c r="M29" s="13" t="str">
        <f t="array" ref="M29">INDEX(manifest_11Sep!$A$1:$V$3202,MATCH($B29,manifest_11Sep!$B$1:$B$3202,0),MATCH(A.Dep9SepList!M$1,manifest_11Sep!$A$1:$V$1,0))</f>
        <v>ICN-T1</v>
      </c>
      <c r="N29" s="13" t="str">
        <f t="array" ref="N29">INDEX(manifest_11Sep!$A$1:$V$3202,MATCH($B29,manifest_11Sep!$B$1:$B$3202,0),MATCH(A.Dep9SepList!N$1,manifest_11Sep!$A$1:$V$1,0))</f>
        <v>FAIRMONT</v>
      </c>
      <c r="O29" s="31"/>
      <c r="P29" s="20" t="e" cm="1" vm="1">
        <f t="array" aca="1" ref="P29" ca="1">IF(J29="","",_xlfn.XLOOKUP(J29&amp;N29,'A.Departure Grouping'!AQ:AQ&amp;'A.Departure Grouping'!AP:AP,'A.Departure Grouping'!AR:AR,"",0))</f>
        <v>#NAME?</v>
      </c>
      <c r="Q29" s="13">
        <v>462710822</v>
      </c>
      <c r="R29" s="13" t="s">
        <v>43</v>
      </c>
      <c r="S29" s="13">
        <f t="array" ref="S29">INDEX(manifest_11Sep!$A$1:$V$3202,MATCH($B29,manifest_11Sep!$B$1:$B$3202,0),MATCH(A.Dep9SepList!S$1,manifest_11Sep!$A$1:$V$1,0))</f>
        <v>0</v>
      </c>
      <c r="T29" s="13"/>
    </row>
    <row r="30" spans="1:32" hidden="1">
      <c r="A30" s="13" t="str">
        <f t="array" ref="A30">INDEX(manifest_11Sep!$A$1:$V$3202,MATCH($B30,manifest_11Sep!$B$1:$B$3202,0),MATCH(A.Dep9SepList!A$1,manifest_11Sep!$A$1:$V$1,0))</f>
        <v>A</v>
      </c>
      <c r="B30" s="13" t="s">
        <v>1941</v>
      </c>
      <c r="C30" s="13" t="str">
        <f t="array" ref="C30">INDEX(manifest_11Sep!$A$1:$V$3202,MATCH($B30,manifest_11Sep!$B$1:$B$3202,0),MATCH(A.Dep9SepList!C$1,manifest_11Sep!$A$1:$V$1,0))</f>
        <v>HLN7VX42KYK</v>
      </c>
      <c r="D30" s="13" t="str">
        <f t="array" ref="D30">INDEX(manifest_11Sep!$A$1:$V$3202,MATCH($B30,manifest_11Sep!$B$1:$B$3202,0),MATCH(A.Dep9SepList!D$1,manifest_11Sep!$A$1:$V$1,0))</f>
        <v>Male</v>
      </c>
      <c r="E30" s="13" t="str">
        <f t="array" ref="E30">INDEX(manifest_11Sep!$A$1:$V$3202,MATCH($B30,manifest_11Sep!$B$1:$B$3202,0),MATCH(A.Dep9SepList!E$1,manifest_11Sep!$A$1:$V$1,0))</f>
        <v>Freeborn</v>
      </c>
      <c r="F30" s="13" t="str">
        <f t="array" ref="F30">INDEX(manifest_11Sep!$A$1:$V$3202,MATCH($B30,manifest_11Sep!$B$1:$B$3202,0),MATCH(A.Dep9SepList!F$1,manifest_11Sep!$A$1:$V$1,0))</f>
        <v>Ukpede</v>
      </c>
      <c r="G30" s="13">
        <f t="array" ref="G30">INDEX(manifest_11Sep!$A$1:$V$3202,MATCH($B30,manifest_11Sep!$B$1:$B$3202,0),MATCH(A.Dep9SepList!G$1,manifest_11Sep!$A$1:$V$1,0))</f>
        <v>59</v>
      </c>
      <c r="H30" s="13" t="str">
        <f t="array" ref="H30">INDEX(manifest_11Sep!$A$1:$V$3202,MATCH($B30,manifest_11Sep!$B$1:$B$3202,0),MATCH(A.Dep9SepList!H$1,manifest_11Sep!$A$1:$V$1,0))</f>
        <v>Donatus Onwuanaegbule</v>
      </c>
      <c r="I30" s="13" t="str">
        <f t="array" ref="I30">INDEX(manifest_11Sep!$A$1:$V$3202,MATCH($B30,manifest_11Sep!$B$1:$B$3202,0),MATCH(A.Dep9SepList!I$1,manifest_11Sep!$A$1:$V$1,0))</f>
        <v>Delta</v>
      </c>
      <c r="J30" s="13" t="str">
        <f t="array" ref="J30">INDEX(manifest_11Sep!$A$1:$V$3202,MATCH($B30,manifest_11Sep!$B$1:$B$3202,0),MATCH(A.Dep9SepList!J$1,manifest_11Sep!$A$1:$V$1,0))</f>
        <v>DL 7869</v>
      </c>
      <c r="K30" s="32" t="str">
        <f t="array" ref="K30">INDEX(manifest_11Sep!$A$1:$V$3202,MATCH($B30,manifest_11Sep!$B$1:$B$3202,0),MATCH(A.Dep9SepList!K$1,manifest_11Sep!$A$1:$V$1,0))</f>
        <v>18-thg 9-25</v>
      </c>
      <c r="L30" s="20">
        <f t="array" ref="L30">INDEX(manifest_11Sep!$A$1:$V$3202,MATCH($B30,manifest_11Sep!$B$1:$B$3202,0),MATCH(A.Dep9SepList!L$1,manifest_11Sep!$A$1:$V$1,0))</f>
        <v>0.39583333333333331</v>
      </c>
      <c r="M30" s="13" t="str">
        <f t="array" ref="M30">INDEX(manifest_11Sep!$A$1:$V$3202,MATCH($B30,manifest_11Sep!$B$1:$B$3202,0),MATCH(A.Dep9SepList!M$1,manifest_11Sep!$A$1:$V$1,0))</f>
        <v>ICN-T2</v>
      </c>
      <c r="N30" s="13" t="str">
        <f t="array" ref="N30">INDEX(manifest_11Sep!$A$1:$V$3202,MATCH($B30,manifest_11Sep!$B$1:$B$3202,0),MATCH(A.Dep9SepList!N$1,manifest_11Sep!$A$1:$V$1,0))</f>
        <v>FAIRMONT</v>
      </c>
      <c r="O30" s="31"/>
      <c r="P30" s="20" t="e" cm="1" vm="1">
        <f t="array" aca="1" ref="P30" ca="1">IF(J30="","",_xlfn.XLOOKUP(J30&amp;N30,'A.Departure Grouping'!AQ:AQ&amp;'A.Departure Grouping'!AP:AP,'A.Departure Grouping'!AR:AR,"",0))</f>
        <v>#NAME?</v>
      </c>
      <c r="Q30" s="13">
        <v>462710782</v>
      </c>
      <c r="R30" s="13" t="s">
        <v>43</v>
      </c>
      <c r="S30" s="13">
        <f t="array" ref="S30">INDEX(manifest_11Sep!$A$1:$V$3202,MATCH($B30,manifest_11Sep!$B$1:$B$3202,0),MATCH(A.Dep9SepList!S$1,manifest_11Sep!$A$1:$V$1,0))</f>
        <v>0</v>
      </c>
      <c r="T30" s="17"/>
    </row>
    <row r="31" spans="1:32" hidden="1">
      <c r="A31" s="13" t="str">
        <f t="array" ref="A31">INDEX(manifest_11Sep!$A$1:$V$3202,MATCH($B31,manifest_11Sep!$B$1:$B$3202,0),MATCH(A.Dep9SepList!A$1,manifest_11Sep!$A$1:$V$1,0))</f>
        <v>A</v>
      </c>
      <c r="B31" s="13" t="s">
        <v>1945</v>
      </c>
      <c r="C31" s="13" t="str">
        <f t="array" ref="C31">INDEX(manifest_11Sep!$A$1:$V$3202,MATCH($B31,manifest_11Sep!$B$1:$B$3202,0),MATCH(A.Dep9SepList!C$1,manifest_11Sep!$A$1:$V$1,0))</f>
        <v>HLN7VX42KYK</v>
      </c>
      <c r="D31" s="13" t="str">
        <f t="array" ref="D31">INDEX(manifest_11Sep!$A$1:$V$3202,MATCH($B31,manifest_11Sep!$B$1:$B$3202,0),MATCH(A.Dep9SepList!D$1,manifest_11Sep!$A$1:$V$1,0))</f>
        <v>Female</v>
      </c>
      <c r="E31" s="13" t="str">
        <f t="array" ref="E31">INDEX(manifest_11Sep!$A$1:$V$3202,MATCH($B31,manifest_11Sep!$B$1:$B$3202,0),MATCH(A.Dep9SepList!E$1,manifest_11Sep!$A$1:$V$1,0))</f>
        <v>Freebie Ovwe</v>
      </c>
      <c r="F31" s="13" t="str">
        <f t="array" ref="F31">INDEX(manifest_11Sep!$A$1:$V$3202,MATCH($B31,manifest_11Sep!$B$1:$B$3202,0),MATCH(A.Dep9SepList!F$1,manifest_11Sep!$A$1:$V$1,0))</f>
        <v>Ukpede</v>
      </c>
      <c r="G31" s="13">
        <f t="array" ref="G31">INDEX(manifest_11Sep!$A$1:$V$3202,MATCH($B31,manifest_11Sep!$B$1:$B$3202,0),MATCH(A.Dep9SepList!G$1,manifest_11Sep!$A$1:$V$1,0))</f>
        <v>55</v>
      </c>
      <c r="H31" s="13" t="str">
        <f t="array" ref="H31">INDEX(manifest_11Sep!$A$1:$V$3202,MATCH($B31,manifest_11Sep!$B$1:$B$3202,0),MATCH(A.Dep9SepList!H$1,manifest_11Sep!$A$1:$V$1,0))</f>
        <v>Donatus Onwuanaegbule</v>
      </c>
      <c r="I31" s="13" t="str">
        <f t="array" ref="I31">INDEX(manifest_11Sep!$A$1:$V$3202,MATCH($B31,manifest_11Sep!$B$1:$B$3202,0),MATCH(A.Dep9SepList!I$1,manifest_11Sep!$A$1:$V$1,0))</f>
        <v>Delta</v>
      </c>
      <c r="J31" s="13" t="str">
        <f t="array" ref="J31">INDEX(manifest_11Sep!$A$1:$V$3202,MATCH($B31,manifest_11Sep!$B$1:$B$3202,0),MATCH(A.Dep9SepList!J$1,manifest_11Sep!$A$1:$V$1,0))</f>
        <v>DL 7869</v>
      </c>
      <c r="K31" s="32" t="str">
        <f t="array" ref="K31">INDEX(manifest_11Sep!$A$1:$V$3202,MATCH($B31,manifest_11Sep!$B$1:$B$3202,0),MATCH(A.Dep9SepList!K$1,manifest_11Sep!$A$1:$V$1,0))</f>
        <v>18-thg 9-25</v>
      </c>
      <c r="L31" s="20">
        <f t="array" ref="L31">INDEX(manifest_11Sep!$A$1:$V$3202,MATCH($B31,manifest_11Sep!$B$1:$B$3202,0),MATCH(A.Dep9SepList!L$1,manifest_11Sep!$A$1:$V$1,0))</f>
        <v>0.39583333333333331</v>
      </c>
      <c r="M31" s="13" t="str">
        <f t="array" ref="M31">INDEX(manifest_11Sep!$A$1:$V$3202,MATCH($B31,manifest_11Sep!$B$1:$B$3202,0),MATCH(A.Dep9SepList!M$1,manifest_11Sep!$A$1:$V$1,0))</f>
        <v>ICN-T2</v>
      </c>
      <c r="N31" s="13" t="str">
        <f t="array" ref="N31">INDEX(manifest_11Sep!$A$1:$V$3202,MATCH($B31,manifest_11Sep!$B$1:$B$3202,0),MATCH(A.Dep9SepList!N$1,manifest_11Sep!$A$1:$V$1,0))</f>
        <v>FAIRMONT</v>
      </c>
      <c r="O31" s="31"/>
      <c r="P31" s="20" t="e" cm="1" vm="1">
        <f t="array" aca="1" ref="P31" ca="1">IF(J31="","",_xlfn.XLOOKUP(J31&amp;N31,'A.Departure Grouping'!AQ:AQ&amp;'A.Departure Grouping'!AP:AP,'A.Departure Grouping'!AR:AR,"",0))</f>
        <v>#NAME?</v>
      </c>
      <c r="Q31" s="13">
        <v>462710782</v>
      </c>
      <c r="R31" s="13" t="s">
        <v>43</v>
      </c>
      <c r="S31" s="13">
        <f t="array" ref="S31">INDEX(manifest_11Sep!$A$1:$V$3202,MATCH($B31,manifest_11Sep!$B$1:$B$3202,0),MATCH(A.Dep9SepList!S$1,manifest_11Sep!$A$1:$V$1,0))</f>
        <v>0</v>
      </c>
      <c r="T31" s="17"/>
    </row>
    <row r="32" spans="1:32" hidden="1">
      <c r="A32" s="229" t="str">
        <f t="array" ref="A32">INDEX(manifest_11Sep!$A$1:$V$3202,MATCH($B32,manifest_11Sep!$B$1:$B$3202,0),MATCH(A.Dep9SepList!A$1,manifest_11Sep!$A$1:$V$1,0))</f>
        <v>A</v>
      </c>
      <c r="B32" s="229" t="s">
        <v>446</v>
      </c>
      <c r="C32" s="229" t="str">
        <f t="array" ref="C32">INDEX(manifest_11Sep!$A$1:$V$3202,MATCH($B32,manifest_11Sep!$B$1:$B$3202,0),MATCH(A.Dep9SepList!C$1,manifest_11Sep!$A$1:$V$1,0))</f>
        <v>G4N6JZ9LSBW</v>
      </c>
      <c r="D32" s="229" t="str">
        <f t="array" ref="D32">INDEX(manifest_11Sep!$A$1:$V$3202,MATCH($B32,manifest_11Sep!$B$1:$B$3202,0),MATCH(A.Dep9SepList!D$1,manifest_11Sep!$A$1:$V$1,0))</f>
        <v>Female</v>
      </c>
      <c r="E32" s="229" t="str">
        <f t="array" ref="E32">INDEX(manifest_11Sep!$A$1:$V$3202,MATCH($B32,manifest_11Sep!$B$1:$B$3202,0),MATCH(A.Dep9SepList!E$1,manifest_11Sep!$A$1:$V$1,0))</f>
        <v>Joanna Thieu</v>
      </c>
      <c r="F32" s="229" t="str">
        <f t="array" ref="F32">INDEX(manifest_11Sep!$A$1:$V$3202,MATCH($B32,manifest_11Sep!$B$1:$B$3202,0),MATCH(A.Dep9SepList!F$1,manifest_11Sep!$A$1:$V$1,0))</f>
        <v>Ngo</v>
      </c>
      <c r="G32" s="229">
        <f t="array" ref="G32">INDEX(manifest_11Sep!$A$1:$V$3202,MATCH($B32,manifest_11Sep!$B$1:$B$3202,0),MATCH(A.Dep9SepList!G$1,manifest_11Sep!$A$1:$V$1,0))</f>
        <v>59</v>
      </c>
      <c r="H32" s="229" t="str">
        <f t="array" ref="H32">INDEX(manifest_11Sep!$A$1:$V$3202,MATCH($B32,manifest_11Sep!$B$1:$B$3202,0),MATCH(A.Dep9SepList!H$1,manifest_11Sep!$A$1:$V$1,0))</f>
        <v>Alicia Nguyen 2</v>
      </c>
      <c r="I32" s="229" t="str">
        <f t="array" ref="I32">INDEX(manifest_11Sep!$A$1:$V$3202,MATCH($B32,manifest_11Sep!$B$1:$B$3202,0),MATCH(A.Dep9SepList!I$1,manifest_11Sep!$A$1:$V$1,0))</f>
        <v>Vietnam Airlines</v>
      </c>
      <c r="J32" s="229" t="str">
        <f t="array" ref="J32">INDEX(manifest_11Sep!$A$1:$V$3202,MATCH($B32,manifest_11Sep!$B$1:$B$3202,0),MATCH(A.Dep9SepList!J$1,manifest_11Sep!$A$1:$V$1,0))</f>
        <v>VN 417</v>
      </c>
      <c r="K32" s="234" t="str">
        <f t="array" ref="K32">INDEX(manifest_11Sep!$A$1:$V$3202,MATCH($B32,manifest_11Sep!$B$1:$B$3202,0),MATCH(A.Dep9SepList!K$1,manifest_11Sep!$A$1:$V$1,0))</f>
        <v>18-thg 9-25</v>
      </c>
      <c r="L32" s="235">
        <f t="array" ref="L32">INDEX(manifest_11Sep!$A$1:$V$3202,MATCH($B32,manifest_11Sep!$B$1:$B$3202,0),MATCH(A.Dep9SepList!L$1,manifest_11Sep!$A$1:$V$1,0))</f>
        <v>0.4201388888888889</v>
      </c>
      <c r="M32" s="229" t="str">
        <f t="array" ref="M32">INDEX(manifest_11Sep!$A$1:$V$3202,MATCH($B32,manifest_11Sep!$B$1:$B$3202,0),MATCH(A.Dep9SepList!M$1,manifest_11Sep!$A$1:$V$1,0))</f>
        <v>ICN-T1</v>
      </c>
      <c r="N32" s="229" t="str">
        <f t="array" ref="N32">INDEX(manifest_11Sep!$A$1:$V$3202,MATCH($B32,manifest_11Sep!$B$1:$B$3202,0),MATCH(A.Dep9SepList!N$1,manifest_11Sep!$A$1:$V$1,0))</f>
        <v>FAIRMONT</v>
      </c>
      <c r="O32" s="256">
        <f>COUNTA(N32:N41)</f>
        <v>10</v>
      </c>
      <c r="P32" s="235" t="e" cm="1" vm="1">
        <f t="array" aca="1" ref="P32" ca="1">IF(J32="","",_xlfn.XLOOKUP(J32&amp;N32,'A.Departure Grouping'!AQ:AQ&amp;'A.Departure Grouping'!AP:AP,'A.Departure Grouping'!AR:AR,"",0))</f>
        <v>#NAME?</v>
      </c>
      <c r="Q32" s="229">
        <v>462710761</v>
      </c>
      <c r="R32" s="229" t="s">
        <v>43</v>
      </c>
      <c r="S32" s="229">
        <f t="array" ref="S32">INDEX(manifest_11Sep!$A$1:$V$3202,MATCH($B32,manifest_11Sep!$B$1:$B$3202,0),MATCH(A.Dep9SepList!S$1,manifest_11Sep!$A$1:$V$1,0))</f>
        <v>0</v>
      </c>
      <c r="T32" s="17"/>
    </row>
    <row r="33" spans="1:20" hidden="1">
      <c r="A33" s="13" t="str">
        <f t="array" ref="A33">INDEX(manifest_11Sep!$A$1:$V$3202,MATCH($B33,manifest_11Sep!$B$1:$B$3202,0),MATCH(A.Dep9SepList!A$1,manifest_11Sep!$A$1:$V$1,0))</f>
        <v>A</v>
      </c>
      <c r="B33" s="13" t="s">
        <v>451</v>
      </c>
      <c r="C33" s="13" t="str">
        <f t="array" ref="C33">INDEX(manifest_11Sep!$A$1:$V$3202,MATCH($B33,manifest_11Sep!$B$1:$B$3202,0),MATCH(A.Dep9SepList!C$1,manifest_11Sep!$A$1:$V$1,0))</f>
        <v>G4N6JZ9LSBW</v>
      </c>
      <c r="D33" s="13" t="str">
        <f t="array" ref="D33">INDEX(manifest_11Sep!$A$1:$V$3202,MATCH($B33,manifest_11Sep!$B$1:$B$3202,0),MATCH(A.Dep9SepList!D$1,manifest_11Sep!$A$1:$V$1,0))</f>
        <v>Male</v>
      </c>
      <c r="E33" s="13" t="str">
        <f t="array" ref="E33">INDEX(manifest_11Sep!$A$1:$V$3202,MATCH($B33,manifest_11Sep!$B$1:$B$3202,0),MATCH(A.Dep9SepList!E$1,manifest_11Sep!$A$1:$V$1,0))</f>
        <v>Tai Chan</v>
      </c>
      <c r="F33" s="13" t="str">
        <f t="array" ref="F33">INDEX(manifest_11Sep!$A$1:$V$3202,MATCH($B33,manifest_11Sep!$B$1:$B$3202,0),MATCH(A.Dep9SepList!F$1,manifest_11Sep!$A$1:$V$1,0))</f>
        <v>Ngo</v>
      </c>
      <c r="G33" s="13">
        <f t="array" ref="G33">INDEX(manifest_11Sep!$A$1:$V$3202,MATCH($B33,manifest_11Sep!$B$1:$B$3202,0),MATCH(A.Dep9SepList!G$1,manifest_11Sep!$A$1:$V$1,0))</f>
        <v>61</v>
      </c>
      <c r="H33" s="13" t="str">
        <f t="array" ref="H33">INDEX(manifest_11Sep!$A$1:$V$3202,MATCH($B33,manifest_11Sep!$B$1:$B$3202,0),MATCH(A.Dep9SepList!H$1,manifest_11Sep!$A$1:$V$1,0))</f>
        <v>Alicia Nguyen 2</v>
      </c>
      <c r="I33" s="13" t="str">
        <f t="array" ref="I33">INDEX(manifest_11Sep!$A$1:$V$3202,MATCH($B33,manifest_11Sep!$B$1:$B$3202,0),MATCH(A.Dep9SepList!I$1,manifest_11Sep!$A$1:$V$1,0))</f>
        <v>Vietnam Airlines</v>
      </c>
      <c r="J33" s="13" t="str">
        <f t="array" ref="J33">INDEX(manifest_11Sep!$A$1:$V$3202,MATCH($B33,manifest_11Sep!$B$1:$B$3202,0),MATCH(A.Dep9SepList!J$1,manifest_11Sep!$A$1:$V$1,0))</f>
        <v>VN 417</v>
      </c>
      <c r="K33" s="32" t="str">
        <f t="array" ref="K33">INDEX(manifest_11Sep!$A$1:$V$3202,MATCH($B33,manifest_11Sep!$B$1:$B$3202,0),MATCH(A.Dep9SepList!K$1,manifest_11Sep!$A$1:$V$1,0))</f>
        <v>18-thg 9-25</v>
      </c>
      <c r="L33" s="20">
        <f t="array" ref="L33">INDEX(manifest_11Sep!$A$1:$V$3202,MATCH($B33,manifest_11Sep!$B$1:$B$3202,0),MATCH(A.Dep9SepList!L$1,manifest_11Sep!$A$1:$V$1,0))</f>
        <v>0.4201388888888889</v>
      </c>
      <c r="M33" s="13" t="str">
        <f t="array" ref="M33">INDEX(manifest_11Sep!$A$1:$V$3202,MATCH($B33,manifest_11Sep!$B$1:$B$3202,0),MATCH(A.Dep9SepList!M$1,manifest_11Sep!$A$1:$V$1,0))</f>
        <v>ICN-T1</v>
      </c>
      <c r="N33" s="13" t="str">
        <f t="array" ref="N33">INDEX(manifest_11Sep!$A$1:$V$3202,MATCH($B33,manifest_11Sep!$B$1:$B$3202,0),MATCH(A.Dep9SepList!N$1,manifest_11Sep!$A$1:$V$1,0))</f>
        <v>FAIRMONT</v>
      </c>
      <c r="O33" s="31"/>
      <c r="P33" s="20" t="e" cm="1" vm="1">
        <f t="array" aca="1" ref="P33" ca="1">IF(J33="","",_xlfn.XLOOKUP(J33&amp;N33,'A.Departure Grouping'!AQ:AQ&amp;'A.Departure Grouping'!AP:AP,'A.Departure Grouping'!AR:AR,"",0))</f>
        <v>#NAME?</v>
      </c>
      <c r="Q33" s="13">
        <v>462710761</v>
      </c>
      <c r="R33" s="13" t="s">
        <v>43</v>
      </c>
      <c r="S33" s="13">
        <f t="array" ref="S33">INDEX(manifest_11Sep!$A$1:$V$3202,MATCH($B33,manifest_11Sep!$B$1:$B$3202,0),MATCH(A.Dep9SepList!S$1,manifest_11Sep!$A$1:$V$1,0))</f>
        <v>0</v>
      </c>
      <c r="T33" s="17"/>
    </row>
    <row r="34" spans="1:20" hidden="1">
      <c r="A34" s="13" t="str">
        <f t="array" ref="A34">INDEX(manifest_11Sep!$A$1:$V$3202,MATCH($B34,manifest_11Sep!$B$1:$B$3202,0),MATCH(A.Dep9SepList!A$1,manifest_11Sep!$A$1:$V$1,0))</f>
        <v>A</v>
      </c>
      <c r="B34" s="13" t="s">
        <v>460</v>
      </c>
      <c r="C34" s="13" t="str">
        <f t="array" ref="C34">INDEX(manifest_11Sep!$A$1:$V$3202,MATCH($B34,manifest_11Sep!$B$1:$B$3202,0),MATCH(A.Dep9SepList!C$1,manifest_11Sep!$A$1:$V$1,0))</f>
        <v>9GNF58NC6KP</v>
      </c>
      <c r="D34" s="13" t="str">
        <f t="array" ref="D34">INDEX(manifest_11Sep!$A$1:$V$3202,MATCH($B34,manifest_11Sep!$B$1:$B$3202,0),MATCH(A.Dep9SepList!D$1,manifest_11Sep!$A$1:$V$1,0))</f>
        <v>Female</v>
      </c>
      <c r="E34" s="13" t="str">
        <f t="array" ref="E34">INDEX(manifest_11Sep!$A$1:$V$3202,MATCH($B34,manifest_11Sep!$B$1:$B$3202,0),MATCH(A.Dep9SepList!E$1,manifest_11Sep!$A$1:$V$1,0))</f>
        <v>Tiffany Ha Thieu</v>
      </c>
      <c r="F34" s="13" t="str">
        <f t="array" ref="F34">INDEX(manifest_11Sep!$A$1:$V$3202,MATCH($B34,manifest_11Sep!$B$1:$B$3202,0),MATCH(A.Dep9SepList!F$1,manifest_11Sep!$A$1:$V$1,0))</f>
        <v>Hoang</v>
      </c>
      <c r="G34" s="13">
        <f t="array" ref="G34">INDEX(manifest_11Sep!$A$1:$V$3202,MATCH($B34,manifest_11Sep!$B$1:$B$3202,0),MATCH(A.Dep9SepList!G$1,manifest_11Sep!$A$1:$V$1,0))</f>
        <v>55</v>
      </c>
      <c r="H34" s="13" t="str">
        <f t="array" ref="H34">INDEX(manifest_11Sep!$A$1:$V$3202,MATCH($B34,manifest_11Sep!$B$1:$B$3202,0),MATCH(A.Dep9SepList!H$1,manifest_11Sep!$A$1:$V$1,0))</f>
        <v>Alicia Nguyen 2</v>
      </c>
      <c r="I34" s="13" t="str">
        <f t="array" ref="I34">INDEX(manifest_11Sep!$A$1:$V$3202,MATCH($B34,manifest_11Sep!$B$1:$B$3202,0),MATCH(A.Dep9SepList!I$1,manifest_11Sep!$A$1:$V$1,0))</f>
        <v>Vietnam Airlines</v>
      </c>
      <c r="J34" s="13" t="str">
        <f t="array" ref="J34">INDEX(manifest_11Sep!$A$1:$V$3202,MATCH($B34,manifest_11Sep!$B$1:$B$3202,0),MATCH(A.Dep9SepList!J$1,manifest_11Sep!$A$1:$V$1,0))</f>
        <v>VN 417</v>
      </c>
      <c r="K34" s="32" t="str">
        <f t="array" ref="K34">INDEX(manifest_11Sep!$A$1:$V$3202,MATCH($B34,manifest_11Sep!$B$1:$B$3202,0),MATCH(A.Dep9SepList!K$1,manifest_11Sep!$A$1:$V$1,0))</f>
        <v>18-thg 9-25</v>
      </c>
      <c r="L34" s="20">
        <f t="array" ref="L34">INDEX(manifest_11Sep!$A$1:$V$3202,MATCH($B34,manifest_11Sep!$B$1:$B$3202,0),MATCH(A.Dep9SepList!L$1,manifest_11Sep!$A$1:$V$1,0))</f>
        <v>0.4201388888888889</v>
      </c>
      <c r="M34" s="13" t="str">
        <f t="array" ref="M34">INDEX(manifest_11Sep!$A$1:$V$3202,MATCH($B34,manifest_11Sep!$B$1:$B$3202,0),MATCH(A.Dep9SepList!M$1,manifest_11Sep!$A$1:$V$1,0))</f>
        <v>ICN-T1</v>
      </c>
      <c r="N34" s="13" t="str">
        <f t="array" ref="N34">INDEX(manifest_11Sep!$A$1:$V$3202,MATCH($B34,manifest_11Sep!$B$1:$B$3202,0),MATCH(A.Dep9SepList!N$1,manifest_11Sep!$A$1:$V$1,0))</f>
        <v>FAIRMONT</v>
      </c>
      <c r="O34" s="31"/>
      <c r="P34" s="20" t="e" cm="1" vm="1">
        <f t="array" aca="1" ref="P34" ca="1">IF(J34="","",_xlfn.XLOOKUP(J34&amp;N34,'A.Departure Grouping'!AQ:AQ&amp;'A.Departure Grouping'!AP:AP,'A.Departure Grouping'!AR:AR,"",0))</f>
        <v>#NAME?</v>
      </c>
      <c r="Q34" s="13">
        <v>462710763</v>
      </c>
      <c r="R34" s="13" t="s">
        <v>35</v>
      </c>
      <c r="S34" s="13">
        <f t="array" ref="S34">INDEX(manifest_11Sep!$A$1:$V$3202,MATCH($B34,manifest_11Sep!$B$1:$B$3202,0),MATCH(A.Dep9SepList!S$1,manifest_11Sep!$A$1:$V$1,0))</f>
        <v>0</v>
      </c>
      <c r="T34" s="17"/>
    </row>
    <row r="35" spans="1:20" hidden="1">
      <c r="A35" s="13" t="str">
        <f t="array" ref="A35">INDEX(manifest_11Sep!$A$1:$V$3202,MATCH($B35,manifest_11Sep!$B$1:$B$3202,0),MATCH(A.Dep9SepList!A$1,manifest_11Sep!$A$1:$V$1,0))</f>
        <v>A</v>
      </c>
      <c r="B35" s="13" t="s">
        <v>2331</v>
      </c>
      <c r="C35" s="13" t="str">
        <f t="array" ref="C35">INDEX(manifest_11Sep!$A$1:$V$3202,MATCH($B35,manifest_11Sep!$B$1:$B$3202,0),MATCH(A.Dep9SepList!C$1,manifest_11Sep!$A$1:$V$1,0))</f>
        <v>RHN7V4L7PJV</v>
      </c>
      <c r="D35" s="13" t="str">
        <f t="array" ref="D35">INDEX(manifest_11Sep!$A$1:$V$3202,MATCH($B35,manifest_11Sep!$B$1:$B$3202,0),MATCH(A.Dep9SepList!D$1,manifest_11Sep!$A$1:$V$1,0))</f>
        <v>Male</v>
      </c>
      <c r="E35" s="13" t="str">
        <f t="array" ref="E35">INDEX(manifest_11Sep!$A$1:$V$3202,MATCH($B35,manifest_11Sep!$B$1:$B$3202,0),MATCH(A.Dep9SepList!E$1,manifest_11Sep!$A$1:$V$1,0))</f>
        <v>Eddie Deangelo</v>
      </c>
      <c r="F35" s="13" t="str">
        <f t="array" ref="F35">INDEX(manifest_11Sep!$A$1:$V$3202,MATCH($B35,manifest_11Sep!$B$1:$B$3202,0),MATCH(A.Dep9SepList!F$1,manifest_11Sep!$A$1:$V$1,0))</f>
        <v>Northington</v>
      </c>
      <c r="G35" s="13">
        <f t="array" ref="G35">INDEX(manifest_11Sep!$A$1:$V$3202,MATCH($B35,manifest_11Sep!$B$1:$B$3202,0),MATCH(A.Dep9SepList!G$1,manifest_11Sep!$A$1:$V$1,0))</f>
        <v>38</v>
      </c>
      <c r="H35" s="13" t="str">
        <f t="array" ref="H35">INDEX(manifest_11Sep!$A$1:$V$3202,MATCH($B35,manifest_11Sep!$B$1:$B$3202,0),MATCH(A.Dep9SepList!H$1,manifest_11Sep!$A$1:$V$1,0))</f>
        <v>J.B. Nguyen</v>
      </c>
      <c r="I35" s="13" t="str">
        <f t="array" ref="I35">INDEX(manifest_11Sep!$A$1:$V$3202,MATCH($B35,manifest_11Sep!$B$1:$B$3202,0),MATCH(A.Dep9SepList!I$1,manifest_11Sep!$A$1:$V$1,0))</f>
        <v>Delta</v>
      </c>
      <c r="J35" s="13" t="str">
        <f t="array" ref="J35">INDEX(manifest_11Sep!$A$1:$V$3202,MATCH($B35,manifest_11Sep!$B$1:$B$3202,0),MATCH(A.Dep9SepList!J$1,manifest_11Sep!$A$1:$V$1,0))</f>
        <v>DL 158</v>
      </c>
      <c r="K35" s="32" t="str">
        <f t="array" ref="K35">INDEX(manifest_11Sep!$A$1:$V$3202,MATCH($B35,manifest_11Sep!$B$1:$B$3202,0),MATCH(A.Dep9SepList!K$1,manifest_11Sep!$A$1:$V$1,0))</f>
        <v>18-thg 9-25</v>
      </c>
      <c r="L35" s="20">
        <f t="array" ref="L35">INDEX(manifest_11Sep!$A$1:$V$3202,MATCH($B35,manifest_11Sep!$B$1:$B$3202,0),MATCH(A.Dep9SepList!L$1,manifest_11Sep!$A$1:$V$1,0))</f>
        <v>0.42708333333333331</v>
      </c>
      <c r="M35" s="13" t="str">
        <f t="array" ref="M35">INDEX(manifest_11Sep!$A$1:$V$3202,MATCH($B35,manifest_11Sep!$B$1:$B$3202,0),MATCH(A.Dep9SepList!M$1,manifest_11Sep!$A$1:$V$1,0))</f>
        <v>ICN-T2</v>
      </c>
      <c r="N35" s="13" t="str">
        <f t="array" ref="N35">INDEX(manifest_11Sep!$A$1:$V$3202,MATCH($B35,manifest_11Sep!$B$1:$B$3202,0),MATCH(A.Dep9SepList!N$1,manifest_11Sep!$A$1:$V$1,0))</f>
        <v>FAIRMONT</v>
      </c>
      <c r="O35" s="31"/>
      <c r="P35" s="20" t="e" cm="1" vm="1">
        <f t="array" aca="1" ref="P35" ca="1">IF(J35="","",_xlfn.XLOOKUP(J35&amp;N35,'A.Departure Grouping'!AQ:AQ&amp;'A.Departure Grouping'!AP:AP,'A.Departure Grouping'!AR:AR,"",0))</f>
        <v>#NAME?</v>
      </c>
      <c r="Q35" s="13">
        <v>462710792</v>
      </c>
      <c r="R35" s="13" t="s">
        <v>43</v>
      </c>
      <c r="S35" s="13">
        <f t="array" ref="S35">INDEX(manifest_11Sep!$A$1:$V$3202,MATCH($B35,manifest_11Sep!$B$1:$B$3202,0),MATCH(A.Dep9SepList!S$1,manifest_11Sep!$A$1:$V$1,0))</f>
        <v>0</v>
      </c>
      <c r="T35" s="17"/>
    </row>
    <row r="36" spans="1:20" hidden="1">
      <c r="A36" s="13" t="str">
        <f t="array" ref="A36">INDEX(manifest_11Sep!$A$1:$V$3202,MATCH($B36,manifest_11Sep!$B$1:$B$3202,0),MATCH(A.Dep9SepList!A$1,manifest_11Sep!$A$1:$V$1,0))</f>
        <v>A</v>
      </c>
      <c r="B36" s="13" t="s">
        <v>2335</v>
      </c>
      <c r="C36" s="13" t="str">
        <f t="array" ref="C36">INDEX(manifest_11Sep!$A$1:$V$3202,MATCH($B36,manifest_11Sep!$B$1:$B$3202,0),MATCH(A.Dep9SepList!C$1,manifest_11Sep!$A$1:$V$1,0))</f>
        <v>RHN7V4L7PJV</v>
      </c>
      <c r="D36" s="13" t="str">
        <f t="array" ref="D36">INDEX(manifest_11Sep!$A$1:$V$3202,MATCH($B36,manifest_11Sep!$B$1:$B$3202,0),MATCH(A.Dep9SepList!D$1,manifest_11Sep!$A$1:$V$1,0))</f>
        <v>Female</v>
      </c>
      <c r="E36" s="13" t="str">
        <f t="array" ref="E36">INDEX(manifest_11Sep!$A$1:$V$3202,MATCH($B36,manifest_11Sep!$B$1:$B$3202,0),MATCH(A.Dep9SepList!E$1,manifest_11Sep!$A$1:$V$1,0))</f>
        <v>Northington Lanice</v>
      </c>
      <c r="F36" s="13" t="str">
        <f t="array" ref="F36">INDEX(manifest_11Sep!$A$1:$V$3202,MATCH($B36,manifest_11Sep!$B$1:$B$3202,0),MATCH(A.Dep9SepList!F$1,manifest_11Sep!$A$1:$V$1,0))</f>
        <v>Shaina</v>
      </c>
      <c r="G36" s="13">
        <f t="array" ref="G36">INDEX(manifest_11Sep!$A$1:$V$3202,MATCH($B36,manifest_11Sep!$B$1:$B$3202,0),MATCH(A.Dep9SepList!G$1,manifest_11Sep!$A$1:$V$1,0))</f>
        <v>36</v>
      </c>
      <c r="H36" s="13" t="str">
        <f t="array" ref="H36">INDEX(manifest_11Sep!$A$1:$V$3202,MATCH($B36,manifest_11Sep!$B$1:$B$3202,0),MATCH(A.Dep9SepList!H$1,manifest_11Sep!$A$1:$V$1,0))</f>
        <v>J.B. Nguyen</v>
      </c>
      <c r="I36" s="13" t="str">
        <f t="array" ref="I36">INDEX(manifest_11Sep!$A$1:$V$3202,MATCH($B36,manifest_11Sep!$B$1:$B$3202,0),MATCH(A.Dep9SepList!I$1,manifest_11Sep!$A$1:$V$1,0))</f>
        <v>Delta</v>
      </c>
      <c r="J36" s="13" t="str">
        <f t="array" ref="J36">INDEX(manifest_11Sep!$A$1:$V$3202,MATCH($B36,manifest_11Sep!$B$1:$B$3202,0),MATCH(A.Dep9SepList!J$1,manifest_11Sep!$A$1:$V$1,0))</f>
        <v>DL 158</v>
      </c>
      <c r="K36" s="32" t="str">
        <f t="array" ref="K36">INDEX(manifest_11Sep!$A$1:$V$3202,MATCH($B36,manifest_11Sep!$B$1:$B$3202,0),MATCH(A.Dep9SepList!K$1,manifest_11Sep!$A$1:$V$1,0))</f>
        <v>18-thg 9-25</v>
      </c>
      <c r="L36" s="20">
        <f t="array" ref="L36">INDEX(manifest_11Sep!$A$1:$V$3202,MATCH($B36,manifest_11Sep!$B$1:$B$3202,0),MATCH(A.Dep9SepList!L$1,manifest_11Sep!$A$1:$V$1,0))</f>
        <v>0.42708333333333331</v>
      </c>
      <c r="M36" s="13" t="str">
        <f t="array" ref="M36">INDEX(manifest_11Sep!$A$1:$V$3202,MATCH($B36,manifest_11Sep!$B$1:$B$3202,0),MATCH(A.Dep9SepList!M$1,manifest_11Sep!$A$1:$V$1,0))</f>
        <v>ICN-T2</v>
      </c>
      <c r="N36" s="13" t="str">
        <f t="array" ref="N36">INDEX(manifest_11Sep!$A$1:$V$3202,MATCH($B36,manifest_11Sep!$B$1:$B$3202,0),MATCH(A.Dep9SepList!N$1,manifest_11Sep!$A$1:$V$1,0))</f>
        <v>FAIRMONT</v>
      </c>
      <c r="O36" s="31"/>
      <c r="P36" s="20" t="e" cm="1" vm="1">
        <f t="array" aca="1" ref="P36" ca="1">IF(J36="","",_xlfn.XLOOKUP(J36&amp;N36,'A.Departure Grouping'!AQ:AQ&amp;'A.Departure Grouping'!AP:AP,'A.Departure Grouping'!AR:AR,"",0))</f>
        <v>#NAME?</v>
      </c>
      <c r="Q36" s="13">
        <v>462710792</v>
      </c>
      <c r="R36" s="13" t="s">
        <v>43</v>
      </c>
      <c r="S36" s="13">
        <f t="array" ref="S36">INDEX(manifest_11Sep!$A$1:$V$3202,MATCH($B36,manifest_11Sep!$B$1:$B$3202,0),MATCH(A.Dep9SepList!S$1,manifest_11Sep!$A$1:$V$1,0))</f>
        <v>0</v>
      </c>
      <c r="T36" s="17"/>
    </row>
    <row r="37" spans="1:20" hidden="1">
      <c r="A37" s="13" t="str">
        <f t="array" ref="A37">INDEX(manifest_11Sep!$A$1:$V$3202,MATCH($B37,manifest_11Sep!$B$1:$B$3202,0),MATCH(A.Dep9SepList!A$1,manifest_11Sep!$A$1:$V$1,0))</f>
        <v>A</v>
      </c>
      <c r="B37" s="13" t="s">
        <v>2338</v>
      </c>
      <c r="C37" s="13" t="str">
        <f t="array" ref="C37">INDEX(manifest_11Sep!$A$1:$V$3202,MATCH($B37,manifest_11Sep!$B$1:$B$3202,0),MATCH(A.Dep9SepList!C$1,manifest_11Sep!$A$1:$V$1,0))</f>
        <v>RHN7V4L7PJV</v>
      </c>
      <c r="D37" s="13" t="str">
        <f t="array" ref="D37">INDEX(manifest_11Sep!$A$1:$V$3202,MATCH($B37,manifest_11Sep!$B$1:$B$3202,0),MATCH(A.Dep9SepList!D$1,manifest_11Sep!$A$1:$V$1,0))</f>
        <v>Male</v>
      </c>
      <c r="E37" s="13" t="str">
        <f t="array" ref="E37">INDEX(manifest_11Sep!$A$1:$V$3202,MATCH($B37,manifest_11Sep!$B$1:$B$3202,0),MATCH(A.Dep9SepList!E$1,manifest_11Sep!$A$1:$V$1,0))</f>
        <v>Eddie Emmanuel</v>
      </c>
      <c r="F37" s="13" t="str">
        <f t="array" ref="F37">INDEX(manifest_11Sep!$A$1:$V$3202,MATCH($B37,manifest_11Sep!$B$1:$B$3202,0),MATCH(A.Dep9SepList!F$1,manifest_11Sep!$A$1:$V$1,0))</f>
        <v>Northington</v>
      </c>
      <c r="G37" s="13">
        <f t="array" ref="G37">INDEX(manifest_11Sep!$A$1:$V$3202,MATCH($B37,manifest_11Sep!$B$1:$B$3202,0),MATCH(A.Dep9SepList!G$1,manifest_11Sep!$A$1:$V$1,0))</f>
        <v>12</v>
      </c>
      <c r="H37" s="13" t="str">
        <f t="array" ref="H37">INDEX(manifest_11Sep!$A$1:$V$3202,MATCH($B37,manifest_11Sep!$B$1:$B$3202,0),MATCH(A.Dep9SepList!H$1,manifest_11Sep!$A$1:$V$1,0))</f>
        <v>J.B. Nguyen</v>
      </c>
      <c r="I37" s="13" t="str">
        <f t="array" ref="I37">INDEX(manifest_11Sep!$A$1:$V$3202,MATCH($B37,manifest_11Sep!$B$1:$B$3202,0),MATCH(A.Dep9SepList!I$1,manifest_11Sep!$A$1:$V$1,0))</f>
        <v>Delta</v>
      </c>
      <c r="J37" s="13" t="str">
        <f t="array" ref="J37">INDEX(manifest_11Sep!$A$1:$V$3202,MATCH($B37,manifest_11Sep!$B$1:$B$3202,0),MATCH(A.Dep9SepList!J$1,manifest_11Sep!$A$1:$V$1,0))</f>
        <v>DL 158</v>
      </c>
      <c r="K37" s="32" t="str">
        <f t="array" ref="K37">INDEX(manifest_11Sep!$A$1:$V$3202,MATCH($B37,manifest_11Sep!$B$1:$B$3202,0),MATCH(A.Dep9SepList!K$1,manifest_11Sep!$A$1:$V$1,0))</f>
        <v>18-thg 9-25</v>
      </c>
      <c r="L37" s="20">
        <f t="array" ref="L37">INDEX(manifest_11Sep!$A$1:$V$3202,MATCH($B37,manifest_11Sep!$B$1:$B$3202,0),MATCH(A.Dep9SepList!L$1,manifest_11Sep!$A$1:$V$1,0))</f>
        <v>0.42708333333333331</v>
      </c>
      <c r="M37" s="13" t="str">
        <f t="array" ref="M37">INDEX(manifest_11Sep!$A$1:$V$3202,MATCH($B37,manifest_11Sep!$B$1:$B$3202,0),MATCH(A.Dep9SepList!M$1,manifest_11Sep!$A$1:$V$1,0))</f>
        <v>ICN-T2</v>
      </c>
      <c r="N37" s="13" t="str">
        <f t="array" ref="N37">INDEX(manifest_11Sep!$A$1:$V$3202,MATCH($B37,manifest_11Sep!$B$1:$B$3202,0),MATCH(A.Dep9SepList!N$1,manifest_11Sep!$A$1:$V$1,0))</f>
        <v>FAIRMONT</v>
      </c>
      <c r="O37" s="31"/>
      <c r="P37" s="20" t="e" cm="1" vm="1">
        <f t="array" aca="1" ref="P37" ca="1">IF(J37="","",_xlfn.XLOOKUP(J37&amp;N37,'A.Departure Grouping'!AQ:AQ&amp;'A.Departure Grouping'!AP:AP,'A.Departure Grouping'!AR:AR,"",0))</f>
        <v>#NAME?</v>
      </c>
      <c r="Q37" s="13">
        <v>462710793</v>
      </c>
      <c r="R37" s="13" t="s">
        <v>35</v>
      </c>
      <c r="S37" s="13">
        <f t="array" ref="S37">INDEX(manifest_11Sep!$A$1:$V$3202,MATCH($B37,manifest_11Sep!$B$1:$B$3202,0),MATCH(A.Dep9SepList!S$1,manifest_11Sep!$A$1:$V$1,0))</f>
        <v>0</v>
      </c>
      <c r="T37" s="17"/>
    </row>
    <row r="38" spans="1:20" hidden="1">
      <c r="A38" s="13" t="str">
        <f t="array" ref="A38">INDEX(manifest_11Sep!$A$1:$V$3202,MATCH($B38,manifest_11Sep!$B$1:$B$3202,0),MATCH(A.Dep9SepList!A$1,manifest_11Sep!$A$1:$V$1,0))</f>
        <v>A</v>
      </c>
      <c r="B38" s="13" t="s">
        <v>2340</v>
      </c>
      <c r="C38" s="13" t="str">
        <f t="array" ref="C38">INDEX(manifest_11Sep!$A$1:$V$3202,MATCH($B38,manifest_11Sep!$B$1:$B$3202,0),MATCH(A.Dep9SepList!C$1,manifest_11Sep!$A$1:$V$1,0))</f>
        <v>RHN7V4L7PJV</v>
      </c>
      <c r="D38" s="13" t="str">
        <f t="array" ref="D38">INDEX(manifest_11Sep!$A$1:$V$3202,MATCH($B38,manifest_11Sep!$B$1:$B$3202,0),MATCH(A.Dep9SepList!D$1,manifest_11Sep!$A$1:$V$1,0))</f>
        <v>Male</v>
      </c>
      <c r="E38" s="13" t="str">
        <f t="array" ref="E38">INDEX(manifest_11Sep!$A$1:$V$3202,MATCH($B38,manifest_11Sep!$B$1:$B$3202,0),MATCH(A.Dep9SepList!E$1,manifest_11Sep!$A$1:$V$1,0))</f>
        <v>Eli</v>
      </c>
      <c r="F38" s="13" t="str">
        <f t="array" ref="F38">INDEX(manifest_11Sep!$A$1:$V$3202,MATCH($B38,manifest_11Sep!$B$1:$B$3202,0),MATCH(A.Dep9SepList!F$1,manifest_11Sep!$A$1:$V$1,0))</f>
        <v>Northington</v>
      </c>
      <c r="G38" s="13">
        <f t="array" ref="G38">INDEX(manifest_11Sep!$A$1:$V$3202,MATCH($B38,manifest_11Sep!$B$1:$B$3202,0),MATCH(A.Dep9SepList!G$1,manifest_11Sep!$A$1:$V$1,0))</f>
        <v>7</v>
      </c>
      <c r="H38" s="13" t="str">
        <f t="array" ref="H38">INDEX(manifest_11Sep!$A$1:$V$3202,MATCH($B38,manifest_11Sep!$B$1:$B$3202,0),MATCH(A.Dep9SepList!H$1,manifest_11Sep!$A$1:$V$1,0))</f>
        <v>J.B. Nguyen</v>
      </c>
      <c r="I38" s="13" t="str">
        <f t="array" ref="I38">INDEX(manifest_11Sep!$A$1:$V$3202,MATCH($B38,manifest_11Sep!$B$1:$B$3202,0),MATCH(A.Dep9SepList!I$1,manifest_11Sep!$A$1:$V$1,0))</f>
        <v>Delta</v>
      </c>
      <c r="J38" s="13" t="str">
        <f t="array" ref="J38">INDEX(manifest_11Sep!$A$1:$V$3202,MATCH($B38,manifest_11Sep!$B$1:$B$3202,0),MATCH(A.Dep9SepList!J$1,manifest_11Sep!$A$1:$V$1,0))</f>
        <v>DL 158</v>
      </c>
      <c r="K38" s="32" t="str">
        <f t="array" ref="K38">INDEX(manifest_11Sep!$A$1:$V$3202,MATCH($B38,manifest_11Sep!$B$1:$B$3202,0),MATCH(A.Dep9SepList!K$1,manifest_11Sep!$A$1:$V$1,0))</f>
        <v>18-thg 9-25</v>
      </c>
      <c r="L38" s="20">
        <f t="array" ref="L38">INDEX(manifest_11Sep!$A$1:$V$3202,MATCH($B38,manifest_11Sep!$B$1:$B$3202,0),MATCH(A.Dep9SepList!L$1,manifest_11Sep!$A$1:$V$1,0))</f>
        <v>0.42708333333333331</v>
      </c>
      <c r="M38" s="13" t="str">
        <f t="array" ref="M38">INDEX(manifest_11Sep!$A$1:$V$3202,MATCH($B38,manifest_11Sep!$B$1:$B$3202,0),MATCH(A.Dep9SepList!M$1,manifest_11Sep!$A$1:$V$1,0))</f>
        <v>ICN-T2</v>
      </c>
      <c r="N38" s="13" t="str">
        <f t="array" ref="N38">INDEX(manifest_11Sep!$A$1:$V$3202,MATCH($B38,manifest_11Sep!$B$1:$B$3202,0),MATCH(A.Dep9SepList!N$1,manifest_11Sep!$A$1:$V$1,0))</f>
        <v>FAIRMONT</v>
      </c>
      <c r="O38" s="31"/>
      <c r="P38" s="20" t="e" cm="1" vm="1">
        <f t="array" aca="1" ref="P38" ca="1">IF(J38="","",_xlfn.XLOOKUP(J38&amp;N38,'A.Departure Grouping'!AQ:AQ&amp;'A.Departure Grouping'!AP:AP,'A.Departure Grouping'!AR:AR,"",0))</f>
        <v>#NAME?</v>
      </c>
      <c r="Q38" s="13">
        <v>462710793</v>
      </c>
      <c r="R38" s="13" t="s">
        <v>35</v>
      </c>
      <c r="S38" s="13">
        <f t="array" ref="S38">INDEX(manifest_11Sep!$A$1:$V$3202,MATCH($B38,manifest_11Sep!$B$1:$B$3202,0),MATCH(A.Dep9SepList!S$1,manifest_11Sep!$A$1:$V$1,0))</f>
        <v>0</v>
      </c>
      <c r="T38" s="17"/>
    </row>
    <row r="39" spans="1:20" hidden="1">
      <c r="A39" s="13" t="str">
        <f t="array" ref="A39">INDEX(manifest_11Sep!$A$1:$V$3202,MATCH($B39,manifest_11Sep!$B$1:$B$3202,0),MATCH(A.Dep9SepList!A$1,manifest_11Sep!$A$1:$V$1,0))</f>
        <v>A</v>
      </c>
      <c r="B39" s="13" t="s">
        <v>542</v>
      </c>
      <c r="C39" s="13" t="str">
        <f t="array" ref="C39">INDEX(manifest_11Sep!$A$1:$V$3202,MATCH($B39,manifest_11Sep!$B$1:$B$3202,0),MATCH(A.Dep9SepList!C$1,manifest_11Sep!$A$1:$V$1,0))</f>
        <v>BFNX8HXXHHN</v>
      </c>
      <c r="D39" s="13" t="str">
        <f t="array" ref="D39">INDEX(manifest_11Sep!$A$1:$V$3202,MATCH($B39,manifest_11Sep!$B$1:$B$3202,0),MATCH(A.Dep9SepList!D$1,manifest_11Sep!$A$1:$V$1,0))</f>
        <v>Male</v>
      </c>
      <c r="E39" s="13" t="str">
        <f t="array" ref="E39">INDEX(manifest_11Sep!$A$1:$V$3202,MATCH($B39,manifest_11Sep!$B$1:$B$3202,0),MATCH(A.Dep9SepList!E$1,manifest_11Sep!$A$1:$V$1,0))</f>
        <v>Harpal Singh</v>
      </c>
      <c r="F39" s="13" t="str">
        <f t="array" ref="F39">INDEX(manifest_11Sep!$A$1:$V$3202,MATCH($B39,manifest_11Sep!$B$1:$B$3202,0),MATCH(A.Dep9SepList!F$1,manifest_11Sep!$A$1:$V$1,0))</f>
        <v>Bhangu</v>
      </c>
      <c r="G39" s="13">
        <f t="array" ref="G39">INDEX(manifest_11Sep!$A$1:$V$3202,MATCH($B39,manifest_11Sep!$B$1:$B$3202,0),MATCH(A.Dep9SepList!G$1,manifest_11Sep!$A$1:$V$1,0))</f>
        <v>55</v>
      </c>
      <c r="H39" s="13" t="str">
        <f t="array" ref="H39">INDEX(manifest_11Sep!$A$1:$V$3202,MATCH($B39,manifest_11Sep!$B$1:$B$3202,0),MATCH(A.Dep9SepList!H$1,manifest_11Sep!$A$1:$V$1,0))</f>
        <v>Alicia Nguyen 2</v>
      </c>
      <c r="I39" s="13" t="str">
        <f t="array" ref="I39">INDEX(manifest_11Sep!$A$1:$V$3202,MATCH($B39,manifest_11Sep!$B$1:$B$3202,0),MATCH(A.Dep9SepList!I$1,manifest_11Sep!$A$1:$V$1,0))</f>
        <v>Thai Airways</v>
      </c>
      <c r="J39" s="13" t="str">
        <f t="array" ref="J39">INDEX(manifest_11Sep!$A$1:$V$3202,MATCH($B39,manifest_11Sep!$B$1:$B$3202,0),MATCH(A.Dep9SepList!J$1,manifest_11Sep!$A$1:$V$1,0))</f>
        <v>TG 657</v>
      </c>
      <c r="K39" s="32" t="str">
        <f t="array" ref="K39">INDEX(manifest_11Sep!$A$1:$V$3202,MATCH($B39,manifest_11Sep!$B$1:$B$3202,0),MATCH(A.Dep9SepList!K$1,manifest_11Sep!$A$1:$V$1,0))</f>
        <v>18-thg 9-25</v>
      </c>
      <c r="L39" s="20">
        <f t="array" ref="L39">INDEX(manifest_11Sep!$A$1:$V$3202,MATCH($B39,manifest_11Sep!$B$1:$B$3202,0),MATCH(A.Dep9SepList!L$1,manifest_11Sep!$A$1:$V$1,0))</f>
        <v>0.43055555555555558</v>
      </c>
      <c r="M39" s="13" t="str">
        <f t="array" ref="M39">INDEX(manifest_11Sep!$A$1:$V$3202,MATCH($B39,manifest_11Sep!$B$1:$B$3202,0),MATCH(A.Dep9SepList!M$1,manifest_11Sep!$A$1:$V$1,0))</f>
        <v>ICN-T1</v>
      </c>
      <c r="N39" s="13" t="str">
        <f t="array" ref="N39">INDEX(manifest_11Sep!$A$1:$V$3202,MATCH($B39,manifest_11Sep!$B$1:$B$3202,0),MATCH(A.Dep9SepList!N$1,manifest_11Sep!$A$1:$V$1,0))</f>
        <v>FAIRMONT</v>
      </c>
      <c r="O39" s="31"/>
      <c r="P39" s="20" t="e" cm="1" vm="1">
        <f t="array" aca="1" ref="P39" ca="1">IF(J39="","",_xlfn.XLOOKUP(J39&amp;N39,'A.Departure Grouping'!AQ:AQ&amp;'A.Departure Grouping'!AP:AP,'A.Departure Grouping'!AR:AR,"",0))</f>
        <v>#NAME?</v>
      </c>
      <c r="Q39" s="13">
        <v>462710777</v>
      </c>
      <c r="R39" s="13" t="s">
        <v>43</v>
      </c>
      <c r="S39" s="13">
        <f t="array" ref="S39">INDEX(manifest_11Sep!$A$1:$V$3202,MATCH($B39,manifest_11Sep!$B$1:$B$3202,0),MATCH(A.Dep9SepList!S$1,manifest_11Sep!$A$1:$V$1,0))</f>
        <v>0</v>
      </c>
      <c r="T39" s="13"/>
    </row>
    <row r="40" spans="1:20" hidden="1">
      <c r="A40" s="13" t="str">
        <f t="array" ref="A40">INDEX(manifest_11Sep!$A$1:$V$3202,MATCH($B40,manifest_11Sep!$B$1:$B$3202,0),MATCH(A.Dep9SepList!A$1,manifest_11Sep!$A$1:$V$1,0))</f>
        <v>A</v>
      </c>
      <c r="B40" s="13" t="s">
        <v>547</v>
      </c>
      <c r="C40" s="13" t="str">
        <f t="array" ref="C40">INDEX(manifest_11Sep!$A$1:$V$3202,MATCH($B40,manifest_11Sep!$B$1:$B$3202,0),MATCH(A.Dep9SepList!C$1,manifest_11Sep!$A$1:$V$1,0))</f>
        <v>BFNX8HXXHHN</v>
      </c>
      <c r="D40" s="13" t="str">
        <f t="array" ref="D40">INDEX(manifest_11Sep!$A$1:$V$3202,MATCH($B40,manifest_11Sep!$B$1:$B$3202,0),MATCH(A.Dep9SepList!D$1,manifest_11Sep!$A$1:$V$1,0))</f>
        <v>Female</v>
      </c>
      <c r="E40" s="13" t="str">
        <f t="array" ref="E40">INDEX(manifest_11Sep!$A$1:$V$3202,MATCH($B40,manifest_11Sep!$B$1:$B$3202,0),MATCH(A.Dep9SepList!E$1,manifest_11Sep!$A$1:$V$1,0))</f>
        <v>Harmit Kaur</v>
      </c>
      <c r="F40" s="13" t="str">
        <f t="array" ref="F40">INDEX(manifest_11Sep!$A$1:$V$3202,MATCH($B40,manifest_11Sep!$B$1:$B$3202,0),MATCH(A.Dep9SepList!F$1,manifest_11Sep!$A$1:$V$1,0))</f>
        <v>Bhangu</v>
      </c>
      <c r="G40" s="13">
        <f t="array" ref="G40">INDEX(manifest_11Sep!$A$1:$V$3202,MATCH($B40,manifest_11Sep!$B$1:$B$3202,0),MATCH(A.Dep9SepList!G$1,manifest_11Sep!$A$1:$V$1,0))</f>
        <v>48</v>
      </c>
      <c r="H40" s="13" t="str">
        <f t="array" ref="H40">INDEX(manifest_11Sep!$A$1:$V$3202,MATCH($B40,manifest_11Sep!$B$1:$B$3202,0),MATCH(A.Dep9SepList!H$1,manifest_11Sep!$A$1:$V$1,0))</f>
        <v>Alicia Nguyen 2</v>
      </c>
      <c r="I40" s="13" t="str">
        <f t="array" ref="I40">INDEX(manifest_11Sep!$A$1:$V$3202,MATCH($B40,manifest_11Sep!$B$1:$B$3202,0),MATCH(A.Dep9SepList!I$1,manifest_11Sep!$A$1:$V$1,0))</f>
        <v>Thai Airways</v>
      </c>
      <c r="J40" s="13" t="str">
        <f t="array" ref="J40">INDEX(manifest_11Sep!$A$1:$V$3202,MATCH($B40,manifest_11Sep!$B$1:$B$3202,0),MATCH(A.Dep9SepList!J$1,manifest_11Sep!$A$1:$V$1,0))</f>
        <v>TG 657</v>
      </c>
      <c r="K40" s="32" t="str">
        <f t="array" ref="K40">INDEX(manifest_11Sep!$A$1:$V$3202,MATCH($B40,manifest_11Sep!$B$1:$B$3202,0),MATCH(A.Dep9SepList!K$1,manifest_11Sep!$A$1:$V$1,0))</f>
        <v>18-thg 9-25</v>
      </c>
      <c r="L40" s="20">
        <f t="array" ref="L40">INDEX(manifest_11Sep!$A$1:$V$3202,MATCH($B40,manifest_11Sep!$B$1:$B$3202,0),MATCH(A.Dep9SepList!L$1,manifest_11Sep!$A$1:$V$1,0))</f>
        <v>0.43055555555555558</v>
      </c>
      <c r="M40" s="13" t="str">
        <f t="array" ref="M40">INDEX(manifest_11Sep!$A$1:$V$3202,MATCH($B40,manifest_11Sep!$B$1:$B$3202,0),MATCH(A.Dep9SepList!M$1,manifest_11Sep!$A$1:$V$1,0))</f>
        <v>ICN-T1</v>
      </c>
      <c r="N40" s="13" t="str">
        <f t="array" ref="N40">INDEX(manifest_11Sep!$A$1:$V$3202,MATCH($B40,manifest_11Sep!$B$1:$B$3202,0),MATCH(A.Dep9SepList!N$1,manifest_11Sep!$A$1:$V$1,0))</f>
        <v>FAIRMONT</v>
      </c>
      <c r="O40" s="31"/>
      <c r="P40" s="20" t="e" cm="1" vm="1">
        <f t="array" aca="1" ref="P40" ca="1">IF(J40="","",_xlfn.XLOOKUP(J40&amp;N40,'A.Departure Grouping'!AQ:AQ&amp;'A.Departure Grouping'!AP:AP,'A.Departure Grouping'!AR:AR,"",0))</f>
        <v>#NAME?</v>
      </c>
      <c r="Q40" s="13">
        <v>462710777</v>
      </c>
      <c r="R40" s="13" t="s">
        <v>43</v>
      </c>
      <c r="S40" s="13">
        <f t="array" ref="S40">INDEX(manifest_11Sep!$A$1:$V$3202,MATCH($B40,manifest_11Sep!$B$1:$B$3202,0),MATCH(A.Dep9SepList!S$1,manifest_11Sep!$A$1:$V$1,0))</f>
        <v>0</v>
      </c>
      <c r="T40" s="13"/>
    </row>
    <row r="41" spans="1:20" hidden="1">
      <c r="A41" s="13" t="str">
        <f t="array" ref="A41">INDEX(manifest_11Sep!$A$1:$V$3202,MATCH($B41,manifest_11Sep!$B$1:$B$3202,0),MATCH(A.Dep9SepList!A$1,manifest_11Sep!$A$1:$V$1,0))</f>
        <v>A</v>
      </c>
      <c r="B41" s="13" t="s">
        <v>453</v>
      </c>
      <c r="C41" s="13" t="str">
        <f t="array" ref="C41">INDEX(manifest_11Sep!$A$1:$V$3202,MATCH($B41,manifest_11Sep!$B$1:$B$3202,0),MATCH(A.Dep9SepList!C$1,manifest_11Sep!$A$1:$V$1,0))</f>
        <v>WZNHSCH8RKY</v>
      </c>
      <c r="D41" s="13" t="str">
        <f t="array" ref="D41">INDEX(manifest_11Sep!$A$1:$V$3202,MATCH($B41,manifest_11Sep!$B$1:$B$3202,0),MATCH(A.Dep9SepList!D$1,manifest_11Sep!$A$1:$V$1,0))</f>
        <v>Female</v>
      </c>
      <c r="E41" s="13" t="str">
        <f t="array" ref="E41">INDEX(manifest_11Sep!$A$1:$V$3202,MATCH($B41,manifest_11Sep!$B$1:$B$3202,0),MATCH(A.Dep9SepList!E$1,manifest_11Sep!$A$1:$V$1,0))</f>
        <v>Melissa</v>
      </c>
      <c r="F41" s="13" t="str">
        <f t="array" ref="F41">INDEX(manifest_11Sep!$A$1:$V$3202,MATCH($B41,manifest_11Sep!$B$1:$B$3202,0),MATCH(A.Dep9SepList!F$1,manifest_11Sep!$A$1:$V$1,0))</f>
        <v>Chang</v>
      </c>
      <c r="G41" s="13">
        <f t="array" ref="G41">INDEX(manifest_11Sep!$A$1:$V$3202,MATCH($B41,manifest_11Sep!$B$1:$B$3202,0),MATCH(A.Dep9SepList!G$1,manifest_11Sep!$A$1:$V$1,0))</f>
        <v>50</v>
      </c>
      <c r="H41" s="13" t="str">
        <f t="array" ref="H41">INDEX(manifest_11Sep!$A$1:$V$3202,MATCH($B41,manifest_11Sep!$B$1:$B$3202,0),MATCH(A.Dep9SepList!H$1,manifest_11Sep!$A$1:$V$1,0))</f>
        <v>Alicia Nguyen 2</v>
      </c>
      <c r="I41" s="13" t="str">
        <f t="array" ref="I41">INDEX(manifest_11Sep!$A$1:$V$3202,MATCH($B41,manifest_11Sep!$B$1:$B$3202,0),MATCH(A.Dep9SepList!I$1,manifest_11Sep!$A$1:$V$1,0))</f>
        <v>Korean Air</v>
      </c>
      <c r="J41" s="13" t="str">
        <f t="array" ref="J41">INDEX(manifest_11Sep!$A$1:$V$3202,MATCH($B41,manifest_11Sep!$B$1:$B$3202,0),MATCH(A.Dep9SepList!J$1,manifest_11Sep!$A$1:$V$1,0))</f>
        <v>KE 185</v>
      </c>
      <c r="K41" s="32" t="str">
        <f t="array" ref="K41">INDEX(manifest_11Sep!$A$1:$V$3202,MATCH($B41,manifest_11Sep!$B$1:$B$3202,0),MATCH(A.Dep9SepList!K$1,manifest_11Sep!$A$1:$V$1,0))</f>
        <v>18-thg 9-25</v>
      </c>
      <c r="L41" s="20">
        <f t="array" ref="L41">INDEX(manifest_11Sep!$A$1:$V$3202,MATCH($B41,manifest_11Sep!$B$1:$B$3202,0),MATCH(A.Dep9SepList!L$1,manifest_11Sep!$A$1:$V$1,0))</f>
        <v>0.4375</v>
      </c>
      <c r="M41" s="13" t="str">
        <f t="array" ref="M41">INDEX(manifest_11Sep!$A$1:$V$3202,MATCH($B41,manifest_11Sep!$B$1:$B$3202,0),MATCH(A.Dep9SepList!M$1,manifest_11Sep!$A$1:$V$1,0))</f>
        <v>ICN-T2</v>
      </c>
      <c r="N41" s="13" t="str">
        <f t="array" ref="N41">INDEX(manifest_11Sep!$A$1:$V$3202,MATCH($B41,manifest_11Sep!$B$1:$B$3202,0),MATCH(A.Dep9SepList!N$1,manifest_11Sep!$A$1:$V$1,0))</f>
        <v>FAIRMONT</v>
      </c>
      <c r="O41" s="31"/>
      <c r="P41" s="20" t="e" cm="1" vm="1">
        <f t="array" aca="1" ref="P41" ca="1">IF(J41="","",_xlfn.XLOOKUP(J41&amp;N41,'A.Departure Grouping'!AQ:AQ&amp;'A.Departure Grouping'!AP:AP,'A.Departure Grouping'!AR:AR,"",0))</f>
        <v>#NAME?</v>
      </c>
      <c r="Q41" s="13">
        <v>462710762</v>
      </c>
      <c r="R41" s="13" t="s">
        <v>43</v>
      </c>
      <c r="S41" s="13">
        <f t="array" ref="S41">INDEX(manifest_11Sep!$A$1:$V$3202,MATCH($B41,manifest_11Sep!$B$1:$B$3202,0),MATCH(A.Dep9SepList!S$1,manifest_11Sep!$A$1:$V$1,0))</f>
        <v>0</v>
      </c>
      <c r="T41" s="17"/>
    </row>
    <row r="42" spans="1:20" hidden="1">
      <c r="A42" s="229" t="str">
        <f t="array" ref="A42">INDEX(manifest_11Sep!$A$1:$V$3202,MATCH($B42,manifest_11Sep!$B$1:$B$3202,0),MATCH(A.Dep9SepList!A$1,manifest_11Sep!$A$1:$V$1,0))</f>
        <v>A</v>
      </c>
      <c r="B42" s="229" t="s">
        <v>1589</v>
      </c>
      <c r="C42" s="229" t="str">
        <f t="array" ref="C42">INDEX(manifest_11Sep!$A$1:$V$3202,MATCH($B42,manifest_11Sep!$B$1:$B$3202,0),MATCH(A.Dep9SepList!C$1,manifest_11Sep!$A$1:$V$1,0))</f>
        <v>GGNBWNGRZPQ</v>
      </c>
      <c r="D42" s="229" t="str">
        <f t="array" ref="D42">INDEX(manifest_11Sep!$A$1:$V$3202,MATCH($B42,manifest_11Sep!$B$1:$B$3202,0),MATCH(A.Dep9SepList!D$1,manifest_11Sep!$A$1:$V$1,0))</f>
        <v>Male</v>
      </c>
      <c r="E42" s="229" t="str">
        <f t="array" ref="E42">INDEX(manifest_11Sep!$A$1:$V$3202,MATCH($B42,manifest_11Sep!$B$1:$B$3202,0),MATCH(A.Dep9SepList!E$1,manifest_11Sep!$A$1:$V$1,0))</f>
        <v>Jeremy Paul</v>
      </c>
      <c r="F42" s="229" t="str">
        <f t="array" ref="F42">INDEX(manifest_11Sep!$A$1:$V$3202,MATCH($B42,manifest_11Sep!$B$1:$B$3202,0),MATCH(A.Dep9SepList!F$1,manifest_11Sep!$A$1:$V$1,0))</f>
        <v>Ferrer</v>
      </c>
      <c r="G42" s="229">
        <f t="array" ref="G42">INDEX(manifest_11Sep!$A$1:$V$3202,MATCH($B42,manifest_11Sep!$B$1:$B$3202,0),MATCH(A.Dep9SepList!G$1,manifest_11Sep!$A$1:$V$1,0))</f>
        <v>25</v>
      </c>
      <c r="H42" s="229" t="str">
        <f t="array" ref="H42">INDEX(manifest_11Sep!$A$1:$V$3202,MATCH($B42,manifest_11Sep!$B$1:$B$3202,0),MATCH(A.Dep9SepList!H$1,manifest_11Sep!$A$1:$V$1,0))</f>
        <v>Bernard Demeterio</v>
      </c>
      <c r="I42" s="229" t="str">
        <f t="array" ref="I42">INDEX(manifest_11Sep!$A$1:$V$3202,MATCH($B42,manifest_11Sep!$B$1:$B$3202,0),MATCH(A.Dep9SepList!I$1,manifest_11Sep!$A$1:$V$1,0))</f>
        <v>Malaysia Airlines</v>
      </c>
      <c r="J42" s="229" t="str">
        <f t="array" ref="J42">INDEX(manifest_11Sep!$A$1:$V$3202,MATCH($B42,manifest_11Sep!$B$1:$B$3202,0),MATCH(A.Dep9SepList!J$1,manifest_11Sep!$A$1:$V$1,0))</f>
        <v>MH 67</v>
      </c>
      <c r="K42" s="234" t="str">
        <f t="array" ref="K42">INDEX(manifest_11Sep!$A$1:$V$3202,MATCH($B42,manifest_11Sep!$B$1:$B$3202,0),MATCH(A.Dep9SepList!K$1,manifest_11Sep!$A$1:$V$1,0))</f>
        <v>18-thg 9-25</v>
      </c>
      <c r="L42" s="235">
        <f t="array" ref="L42">INDEX(manifest_11Sep!$A$1:$V$3202,MATCH($B42,manifest_11Sep!$B$1:$B$3202,0),MATCH(A.Dep9SepList!L$1,manifest_11Sep!$A$1:$V$1,0))</f>
        <v>0.45833333333333331</v>
      </c>
      <c r="M42" s="229" t="str">
        <f t="array" ref="M42">INDEX(manifest_11Sep!$A$1:$V$3202,MATCH($B42,manifest_11Sep!$B$1:$B$3202,0),MATCH(A.Dep9SepList!M$1,manifest_11Sep!$A$1:$V$1,0))</f>
        <v>ICN-T1</v>
      </c>
      <c r="N42" s="229" t="str">
        <f t="array" ref="N42">INDEX(manifest_11Sep!$A$1:$V$3202,MATCH($B42,manifest_11Sep!$B$1:$B$3202,0),MATCH(A.Dep9SepList!N$1,manifest_11Sep!$A$1:$V$1,0))</f>
        <v>FAIRMONT</v>
      </c>
      <c r="O42" s="256">
        <f>COUNTA(N42:N57)</f>
        <v>16</v>
      </c>
      <c r="P42" s="235" t="e" cm="1" vm="1">
        <f t="array" aca="1" ref="P42" ca="1">IF(J42="","",_xlfn.XLOOKUP(J42&amp;N42,'A.Departure Grouping'!AQ:AQ&amp;'A.Departure Grouping'!AP:AP,'A.Departure Grouping'!AR:AR,"",0))</f>
        <v>#NAME?</v>
      </c>
      <c r="Q42" s="229">
        <v>462710778</v>
      </c>
      <c r="R42" s="229" t="s">
        <v>61</v>
      </c>
      <c r="S42" s="229">
        <f t="array" ref="S42">INDEX(manifest_11Sep!$A$1:$V$3202,MATCH($B42,manifest_11Sep!$B$1:$B$3202,0),MATCH(A.Dep9SepList!S$1,manifest_11Sep!$A$1:$V$1,0))</f>
        <v>0</v>
      </c>
      <c r="T42" s="17"/>
    </row>
    <row r="43" spans="1:20" hidden="1">
      <c r="A43" s="13" t="str">
        <f t="array" ref="A43">INDEX(manifest_11Sep!$A$1:$V$3202,MATCH($B43,manifest_11Sep!$B$1:$B$3202,0),MATCH(A.Dep9SepList!A$1,manifest_11Sep!$A$1:$V$1,0))</f>
        <v>A</v>
      </c>
      <c r="B43" s="13" t="s">
        <v>1594</v>
      </c>
      <c r="C43" s="13" t="str">
        <f t="array" ref="C43">INDEX(manifest_11Sep!$A$1:$V$3202,MATCH($B43,manifest_11Sep!$B$1:$B$3202,0),MATCH(A.Dep9SepList!C$1,manifest_11Sep!$A$1:$V$1,0))</f>
        <v>GGNBWNGRZPQ</v>
      </c>
      <c r="D43" s="13" t="str">
        <f t="array" ref="D43">INDEX(manifest_11Sep!$A$1:$V$3202,MATCH($B43,manifest_11Sep!$B$1:$B$3202,0),MATCH(A.Dep9SepList!D$1,manifest_11Sep!$A$1:$V$1,0))</f>
        <v>Male</v>
      </c>
      <c r="E43" s="13" t="str">
        <f t="array" ref="E43">INDEX(manifest_11Sep!$A$1:$V$3202,MATCH($B43,manifest_11Sep!$B$1:$B$3202,0),MATCH(A.Dep9SepList!E$1,manifest_11Sep!$A$1:$V$1,0))</f>
        <v>Carlito</v>
      </c>
      <c r="F43" s="13" t="str">
        <f t="array" ref="F43">INDEX(manifest_11Sep!$A$1:$V$3202,MATCH($B43,manifest_11Sep!$B$1:$B$3202,0),MATCH(A.Dep9SepList!F$1,manifest_11Sep!$A$1:$V$1,0))</f>
        <v>Ferrer</v>
      </c>
      <c r="G43" s="13">
        <f t="array" ref="G43">INDEX(manifest_11Sep!$A$1:$V$3202,MATCH($B43,manifest_11Sep!$B$1:$B$3202,0),MATCH(A.Dep9SepList!G$1,manifest_11Sep!$A$1:$V$1,0))</f>
        <v>61</v>
      </c>
      <c r="H43" s="13" t="str">
        <f t="array" ref="H43">INDEX(manifest_11Sep!$A$1:$V$3202,MATCH($B43,manifest_11Sep!$B$1:$B$3202,0),MATCH(A.Dep9SepList!H$1,manifest_11Sep!$A$1:$V$1,0))</f>
        <v>Bernard Demeterio</v>
      </c>
      <c r="I43" s="13" t="str">
        <f t="array" ref="I43">INDEX(manifest_11Sep!$A$1:$V$3202,MATCH($B43,manifest_11Sep!$B$1:$B$3202,0),MATCH(A.Dep9SepList!I$1,manifest_11Sep!$A$1:$V$1,0))</f>
        <v>Malaysia Airlines</v>
      </c>
      <c r="J43" s="13" t="str">
        <f t="array" ref="J43">INDEX(manifest_11Sep!$A$1:$V$3202,MATCH($B43,manifest_11Sep!$B$1:$B$3202,0),MATCH(A.Dep9SepList!J$1,manifest_11Sep!$A$1:$V$1,0))</f>
        <v>MH 67</v>
      </c>
      <c r="K43" s="32" t="str">
        <f t="array" ref="K43">INDEX(manifest_11Sep!$A$1:$V$3202,MATCH($B43,manifest_11Sep!$B$1:$B$3202,0),MATCH(A.Dep9SepList!K$1,manifest_11Sep!$A$1:$V$1,0))</f>
        <v>18-thg 9-25</v>
      </c>
      <c r="L43" s="20">
        <f t="array" ref="L43">INDEX(manifest_11Sep!$A$1:$V$3202,MATCH($B43,manifest_11Sep!$B$1:$B$3202,0),MATCH(A.Dep9SepList!L$1,manifest_11Sep!$A$1:$V$1,0))</f>
        <v>0.45833333333333331</v>
      </c>
      <c r="M43" s="13" t="str">
        <f t="array" ref="M43">INDEX(manifest_11Sep!$A$1:$V$3202,MATCH($B43,manifest_11Sep!$B$1:$B$3202,0),MATCH(A.Dep9SepList!M$1,manifest_11Sep!$A$1:$V$1,0))</f>
        <v>ICN-T1</v>
      </c>
      <c r="N43" s="13" t="str">
        <f t="array" ref="N43">INDEX(manifest_11Sep!$A$1:$V$3202,MATCH($B43,manifest_11Sep!$B$1:$B$3202,0),MATCH(A.Dep9SepList!N$1,manifest_11Sep!$A$1:$V$1,0))</f>
        <v>FAIRMONT</v>
      </c>
      <c r="O43" s="31"/>
      <c r="P43" s="20" t="e" cm="1" vm="1">
        <f t="array" aca="1" ref="P43" ca="1">IF(J43="","",_xlfn.XLOOKUP(J43&amp;N43,'A.Departure Grouping'!AQ:AQ&amp;'A.Departure Grouping'!AP:AP,'A.Departure Grouping'!AR:AR,"",0))</f>
        <v>#NAME?</v>
      </c>
      <c r="Q43" s="13">
        <v>462710778</v>
      </c>
      <c r="R43" s="13" t="s">
        <v>61</v>
      </c>
      <c r="S43" s="13">
        <f t="array" ref="S43">INDEX(manifest_11Sep!$A$1:$V$3202,MATCH($B43,manifest_11Sep!$B$1:$B$3202,0),MATCH(A.Dep9SepList!S$1,manifest_11Sep!$A$1:$V$1,0))</f>
        <v>0</v>
      </c>
      <c r="T43" s="17"/>
    </row>
    <row r="44" spans="1:20" hidden="1">
      <c r="A44" s="13" t="str">
        <f t="array" ref="A44">INDEX(manifest_11Sep!$A$1:$V$3202,MATCH($B44,manifest_11Sep!$B$1:$B$3202,0),MATCH(A.Dep9SepList!A$1,manifest_11Sep!$A$1:$V$1,0))</f>
        <v>A</v>
      </c>
      <c r="B44" s="13" t="s">
        <v>1596</v>
      </c>
      <c r="C44" s="13" t="str">
        <f t="array" ref="C44">INDEX(manifest_11Sep!$A$1:$V$3202,MATCH($B44,manifest_11Sep!$B$1:$B$3202,0),MATCH(A.Dep9SepList!C$1,manifest_11Sep!$A$1:$V$1,0))</f>
        <v>GGNBWNGRZPQ</v>
      </c>
      <c r="D44" s="13" t="str">
        <f t="array" ref="D44">INDEX(manifest_11Sep!$A$1:$V$3202,MATCH($B44,manifest_11Sep!$B$1:$B$3202,0),MATCH(A.Dep9SepList!D$1,manifest_11Sep!$A$1:$V$1,0))</f>
        <v>Female</v>
      </c>
      <c r="E44" s="13" t="str">
        <f t="array" ref="E44">INDEX(manifest_11Sep!$A$1:$V$3202,MATCH($B44,manifest_11Sep!$B$1:$B$3202,0),MATCH(A.Dep9SepList!E$1,manifest_11Sep!$A$1:$V$1,0))</f>
        <v>Johannah Thea</v>
      </c>
      <c r="F44" s="13" t="str">
        <f t="array" ref="F44">INDEX(manifest_11Sep!$A$1:$V$3202,MATCH($B44,manifest_11Sep!$B$1:$B$3202,0),MATCH(A.Dep9SepList!F$1,manifest_11Sep!$A$1:$V$1,0))</f>
        <v>Ferrer</v>
      </c>
      <c r="G44" s="13">
        <f t="array" ref="G44">INDEX(manifest_11Sep!$A$1:$V$3202,MATCH($B44,manifest_11Sep!$B$1:$B$3202,0),MATCH(A.Dep9SepList!G$1,manifest_11Sep!$A$1:$V$1,0))</f>
        <v>21</v>
      </c>
      <c r="H44" s="13" t="str">
        <f t="array" ref="H44">INDEX(manifest_11Sep!$A$1:$V$3202,MATCH($B44,manifest_11Sep!$B$1:$B$3202,0),MATCH(A.Dep9SepList!H$1,manifest_11Sep!$A$1:$V$1,0))</f>
        <v>Bernard Demeterio</v>
      </c>
      <c r="I44" s="13" t="str">
        <f t="array" ref="I44">INDEX(manifest_11Sep!$A$1:$V$3202,MATCH($B44,manifest_11Sep!$B$1:$B$3202,0),MATCH(A.Dep9SepList!I$1,manifest_11Sep!$A$1:$V$1,0))</f>
        <v>Malaysia Airlines</v>
      </c>
      <c r="J44" s="13" t="str">
        <f t="array" ref="J44">INDEX(manifest_11Sep!$A$1:$V$3202,MATCH($B44,manifest_11Sep!$B$1:$B$3202,0),MATCH(A.Dep9SepList!J$1,manifest_11Sep!$A$1:$V$1,0))</f>
        <v>MH 67</v>
      </c>
      <c r="K44" s="32" t="str">
        <f t="array" ref="K44">INDEX(manifest_11Sep!$A$1:$V$3202,MATCH($B44,manifest_11Sep!$B$1:$B$3202,0),MATCH(A.Dep9SepList!K$1,manifest_11Sep!$A$1:$V$1,0))</f>
        <v>18-thg 9-25</v>
      </c>
      <c r="L44" s="20">
        <f t="array" ref="L44">INDEX(manifest_11Sep!$A$1:$V$3202,MATCH($B44,manifest_11Sep!$B$1:$B$3202,0),MATCH(A.Dep9SepList!L$1,manifest_11Sep!$A$1:$V$1,0))</f>
        <v>0.45833333333333331</v>
      </c>
      <c r="M44" s="13" t="str">
        <f t="array" ref="M44">INDEX(manifest_11Sep!$A$1:$V$3202,MATCH($B44,manifest_11Sep!$B$1:$B$3202,0),MATCH(A.Dep9SepList!M$1,manifest_11Sep!$A$1:$V$1,0))</f>
        <v>ICN-T1</v>
      </c>
      <c r="N44" s="13" t="str">
        <f t="array" ref="N44">INDEX(manifest_11Sep!$A$1:$V$3202,MATCH($B44,manifest_11Sep!$B$1:$B$3202,0),MATCH(A.Dep9SepList!N$1,manifest_11Sep!$A$1:$V$1,0))</f>
        <v>FAIRMONT</v>
      </c>
      <c r="O44" s="31"/>
      <c r="P44" s="20" t="e" cm="1" vm="1">
        <f t="array" aca="1" ref="P44" ca="1">IF(J44="","",_xlfn.XLOOKUP(J44&amp;N44,'A.Departure Grouping'!AQ:AQ&amp;'A.Departure Grouping'!AP:AP,'A.Departure Grouping'!AR:AR,"",0))</f>
        <v>#NAME?</v>
      </c>
      <c r="Q44" s="13">
        <v>462710779</v>
      </c>
      <c r="R44" s="13" t="s">
        <v>43</v>
      </c>
      <c r="S44" s="13">
        <f t="array" ref="S44">INDEX(manifest_11Sep!$A$1:$V$3202,MATCH($B44,manifest_11Sep!$B$1:$B$3202,0),MATCH(A.Dep9SepList!S$1,manifest_11Sep!$A$1:$V$1,0))</f>
        <v>0</v>
      </c>
      <c r="T44" s="17"/>
    </row>
    <row r="45" spans="1:20" hidden="1">
      <c r="A45" s="13" t="str">
        <f t="array" ref="A45">INDEX(manifest_11Sep!$A$1:$V$3202,MATCH($B45,manifest_11Sep!$B$1:$B$3202,0),MATCH(A.Dep9SepList!A$1,manifest_11Sep!$A$1:$V$1,0))</f>
        <v>A</v>
      </c>
      <c r="B45" s="13" t="s">
        <v>1598</v>
      </c>
      <c r="C45" s="13" t="str">
        <f t="array" ref="C45">INDEX(manifest_11Sep!$A$1:$V$3202,MATCH($B45,manifest_11Sep!$B$1:$B$3202,0),MATCH(A.Dep9SepList!C$1,manifest_11Sep!$A$1:$V$1,0))</f>
        <v>GGNBWNGRZPQ</v>
      </c>
      <c r="D45" s="13" t="str">
        <f t="array" ref="D45">INDEX(manifest_11Sep!$A$1:$V$3202,MATCH($B45,manifest_11Sep!$B$1:$B$3202,0),MATCH(A.Dep9SepList!D$1,manifest_11Sep!$A$1:$V$1,0))</f>
        <v>Female</v>
      </c>
      <c r="E45" s="13" t="str">
        <f t="array" ref="E45">INDEX(manifest_11Sep!$A$1:$V$3202,MATCH($B45,manifest_11Sep!$B$1:$B$3202,0),MATCH(A.Dep9SepList!E$1,manifest_11Sep!$A$1:$V$1,0))</f>
        <v>Lilibeth</v>
      </c>
      <c r="F45" s="13" t="str">
        <f t="array" ref="F45">INDEX(manifest_11Sep!$A$1:$V$3202,MATCH($B45,manifest_11Sep!$B$1:$B$3202,0),MATCH(A.Dep9SepList!F$1,manifest_11Sep!$A$1:$V$1,0))</f>
        <v>Reyes</v>
      </c>
      <c r="G45" s="13">
        <f t="array" ref="G45">INDEX(manifest_11Sep!$A$1:$V$3202,MATCH($B45,manifest_11Sep!$B$1:$B$3202,0),MATCH(A.Dep9SepList!G$1,manifest_11Sep!$A$1:$V$1,0))</f>
        <v>58</v>
      </c>
      <c r="H45" s="13" t="str">
        <f t="array" ref="H45">INDEX(manifest_11Sep!$A$1:$V$3202,MATCH($B45,manifest_11Sep!$B$1:$B$3202,0),MATCH(A.Dep9SepList!H$1,manifest_11Sep!$A$1:$V$1,0))</f>
        <v>Bernard Demeterio</v>
      </c>
      <c r="I45" s="13" t="str">
        <f t="array" ref="I45">INDEX(manifest_11Sep!$A$1:$V$3202,MATCH($B45,manifest_11Sep!$B$1:$B$3202,0),MATCH(A.Dep9SepList!I$1,manifest_11Sep!$A$1:$V$1,0))</f>
        <v>Malaysia Airlines</v>
      </c>
      <c r="J45" s="13" t="str">
        <f t="array" ref="J45">INDEX(manifest_11Sep!$A$1:$V$3202,MATCH($B45,manifest_11Sep!$B$1:$B$3202,0),MATCH(A.Dep9SepList!J$1,manifest_11Sep!$A$1:$V$1,0))</f>
        <v>MH 67</v>
      </c>
      <c r="K45" s="32" t="str">
        <f t="array" ref="K45">INDEX(manifest_11Sep!$A$1:$V$3202,MATCH($B45,manifest_11Sep!$B$1:$B$3202,0),MATCH(A.Dep9SepList!K$1,manifest_11Sep!$A$1:$V$1,0))</f>
        <v>18-thg 9-25</v>
      </c>
      <c r="L45" s="20">
        <f t="array" ref="L45">INDEX(manifest_11Sep!$A$1:$V$3202,MATCH($B45,manifest_11Sep!$B$1:$B$3202,0),MATCH(A.Dep9SepList!L$1,manifest_11Sep!$A$1:$V$1,0))</f>
        <v>0.45833333333333331</v>
      </c>
      <c r="M45" s="13" t="str">
        <f t="array" ref="M45">INDEX(manifest_11Sep!$A$1:$V$3202,MATCH($B45,manifest_11Sep!$B$1:$B$3202,0),MATCH(A.Dep9SepList!M$1,manifest_11Sep!$A$1:$V$1,0))</f>
        <v>ICN-T1</v>
      </c>
      <c r="N45" s="13" t="str">
        <f t="array" ref="N45">INDEX(manifest_11Sep!$A$1:$V$3202,MATCH($B45,manifest_11Sep!$B$1:$B$3202,0),MATCH(A.Dep9SepList!N$1,manifest_11Sep!$A$1:$V$1,0))</f>
        <v>FAIRMONT</v>
      </c>
      <c r="O45" s="31"/>
      <c r="P45" s="20" t="e" cm="1" vm="1">
        <f t="array" aca="1" ref="P45" ca="1">IF(J45="","",_xlfn.XLOOKUP(J45&amp;N45,'A.Departure Grouping'!AQ:AQ&amp;'A.Departure Grouping'!AP:AP,'A.Departure Grouping'!AR:AR,"",0))</f>
        <v>#NAME?</v>
      </c>
      <c r="Q45" s="13">
        <v>462710779</v>
      </c>
      <c r="R45" s="13" t="s">
        <v>43</v>
      </c>
      <c r="S45" s="13">
        <f t="array" ref="S45">INDEX(manifest_11Sep!$A$1:$V$3202,MATCH($B45,manifest_11Sep!$B$1:$B$3202,0),MATCH(A.Dep9SepList!S$1,manifest_11Sep!$A$1:$V$1,0))</f>
        <v>0</v>
      </c>
      <c r="T45" s="17"/>
    </row>
    <row r="46" spans="1:20" hidden="1">
      <c r="A46" s="13" t="str">
        <f t="array" ref="A46">INDEX(manifest_11Sep!$A$1:$V$3202,MATCH($B46,manifest_11Sep!$B$1:$B$3202,0),MATCH(A.Dep9SepList!A$1,manifest_11Sep!$A$1:$V$1,0))</f>
        <v>A</v>
      </c>
      <c r="B46" s="13" t="s">
        <v>2311</v>
      </c>
      <c r="C46" s="13" t="str">
        <f t="array" ref="C46">INDEX(manifest_11Sep!$A$1:$V$3202,MATCH($B46,manifest_11Sep!$B$1:$B$3202,0),MATCH(A.Dep9SepList!C$1,manifest_11Sep!$A$1:$V$1,0))</f>
        <v>NJNCKG5Q26Y</v>
      </c>
      <c r="D46" s="13" t="str">
        <f t="array" ref="D46">INDEX(manifest_11Sep!$A$1:$V$3202,MATCH($B46,manifest_11Sep!$B$1:$B$3202,0),MATCH(A.Dep9SepList!D$1,manifest_11Sep!$A$1:$V$1,0))</f>
        <v>Male</v>
      </c>
      <c r="E46" s="13" t="str">
        <f t="array" ref="E46">INDEX(manifest_11Sep!$A$1:$V$3202,MATCH($B46,manifest_11Sep!$B$1:$B$3202,0),MATCH(A.Dep9SepList!E$1,manifest_11Sep!$A$1:$V$1,0))</f>
        <v>Akindayo Olushola</v>
      </c>
      <c r="F46" s="13" t="str">
        <f t="array" ref="F46">INDEX(manifest_11Sep!$A$1:$V$3202,MATCH($B46,manifest_11Sep!$B$1:$B$3202,0),MATCH(A.Dep9SepList!F$1,manifest_11Sep!$A$1:$V$1,0))</f>
        <v>Ilesanmi</v>
      </c>
      <c r="G46" s="13">
        <f t="array" ref="G46">INDEX(manifest_11Sep!$A$1:$V$3202,MATCH($B46,manifest_11Sep!$B$1:$B$3202,0),MATCH(A.Dep9SepList!G$1,manifest_11Sep!$A$1:$V$1,0))</f>
        <v>44</v>
      </c>
      <c r="H46" s="13" t="str">
        <f t="array" ref="H46">INDEX(manifest_11Sep!$A$1:$V$3202,MATCH($B46,manifest_11Sep!$B$1:$B$3202,0),MATCH(A.Dep9SepList!H$1,manifest_11Sep!$A$1:$V$1,0))</f>
        <v>J.B. Nguyen</v>
      </c>
      <c r="I46" s="13" t="str">
        <f t="array" ref="I46">INDEX(manifest_11Sep!$A$1:$V$3202,MATCH($B46,manifest_11Sep!$B$1:$B$3202,0),MATCH(A.Dep9SepList!I$1,manifest_11Sep!$A$1:$V$1,0))</f>
        <v>VietJet Air</v>
      </c>
      <c r="J46" s="13" t="str">
        <f t="array" ref="J46">INDEX(manifest_11Sep!$A$1:$V$3202,MATCH($B46,manifest_11Sep!$B$1:$B$3202,0),MATCH(A.Dep9SepList!J$1,manifest_11Sep!$A$1:$V$1,0))</f>
        <v>VJ 961</v>
      </c>
      <c r="K46" s="32" t="str">
        <f t="array" ref="K46">INDEX(manifest_11Sep!$A$1:$V$3202,MATCH($B46,manifest_11Sep!$B$1:$B$3202,0),MATCH(A.Dep9SepList!K$1,manifest_11Sep!$A$1:$V$1,0))</f>
        <v>18-thg 9-25</v>
      </c>
      <c r="L46" s="20">
        <f t="array" ref="L46">INDEX(manifest_11Sep!$A$1:$V$3202,MATCH($B46,manifest_11Sep!$B$1:$B$3202,0),MATCH(A.Dep9SepList!L$1,manifest_11Sep!$A$1:$V$1,0))</f>
        <v>0.46180555555555558</v>
      </c>
      <c r="M46" s="13" t="str">
        <f t="array" ref="M46">INDEX(manifest_11Sep!$A$1:$V$3202,MATCH($B46,manifest_11Sep!$B$1:$B$3202,0),MATCH(A.Dep9SepList!M$1,manifest_11Sep!$A$1:$V$1,0))</f>
        <v>ICN-T1</v>
      </c>
      <c r="N46" s="13" t="str">
        <f t="array" ref="N46">INDEX(manifest_11Sep!$A$1:$V$3202,MATCH($B46,manifest_11Sep!$B$1:$B$3202,0),MATCH(A.Dep9SepList!N$1,manifest_11Sep!$A$1:$V$1,0))</f>
        <v>FAIRMONT</v>
      </c>
      <c r="O46" s="31"/>
      <c r="P46" s="20" t="e" cm="1" vm="1">
        <f t="array" aca="1" ref="P46" ca="1">IF(J46="","",_xlfn.XLOOKUP(J46&amp;N46,'A.Departure Grouping'!AQ:AQ&amp;'A.Departure Grouping'!AP:AP,'A.Departure Grouping'!AR:AR,"",0))</f>
        <v>#NAME?</v>
      </c>
      <c r="Q46" s="13">
        <v>462710788</v>
      </c>
      <c r="R46" s="13" t="s">
        <v>35</v>
      </c>
      <c r="S46" s="13">
        <f t="array" ref="S46">INDEX(manifest_11Sep!$A$1:$V$3202,MATCH($B46,manifest_11Sep!$B$1:$B$3202,0),MATCH(A.Dep9SepList!S$1,manifest_11Sep!$A$1:$V$1,0))</f>
        <v>0</v>
      </c>
      <c r="T46" s="13"/>
    </row>
    <row r="47" spans="1:20" hidden="1">
      <c r="A47" s="13" t="str">
        <f t="array" ref="A47">INDEX(manifest_11Sep!$A$1:$V$3202,MATCH($B47,manifest_11Sep!$B$1:$B$3202,0),MATCH(A.Dep9SepList!A$1,manifest_11Sep!$A$1:$V$1,0))</f>
        <v>A</v>
      </c>
      <c r="B47" s="13" t="s">
        <v>254</v>
      </c>
      <c r="C47" s="13" t="str">
        <f t="array" ref="C47">INDEX(manifest_11Sep!$A$1:$V$3202,MATCH($B47,manifest_11Sep!$B$1:$B$3202,0),MATCH(A.Dep9SepList!C$1,manifest_11Sep!$A$1:$V$1,0))</f>
        <v>MYN285MPKN5</v>
      </c>
      <c r="D47" s="13" t="str">
        <f t="array" ref="D47">INDEX(manifest_11Sep!$A$1:$V$3202,MATCH($B47,manifest_11Sep!$B$1:$B$3202,0),MATCH(A.Dep9SepList!D$1,manifest_11Sep!$A$1:$V$1,0))</f>
        <v>Female</v>
      </c>
      <c r="E47" s="13" t="str">
        <f t="array" ref="E47">INDEX(manifest_11Sep!$A$1:$V$3202,MATCH($B47,manifest_11Sep!$B$1:$B$3202,0),MATCH(A.Dep9SepList!E$1,manifest_11Sep!$A$1:$V$1,0))</f>
        <v>Phoebe Lhyn</v>
      </c>
      <c r="F47" s="13" t="str">
        <f t="array" ref="F47">INDEX(manifest_11Sep!$A$1:$V$3202,MATCH($B47,manifest_11Sep!$B$1:$B$3202,0),MATCH(A.Dep9SepList!F$1,manifest_11Sep!$A$1:$V$1,0))</f>
        <v>Robles</v>
      </c>
      <c r="G47" s="13">
        <f t="array" ref="G47">INDEX(manifest_11Sep!$A$1:$V$3202,MATCH($B47,manifest_11Sep!$B$1:$B$3202,0),MATCH(A.Dep9SepList!G$1,manifest_11Sep!$A$1:$V$1,0))</f>
        <v>29</v>
      </c>
      <c r="H47" s="13" t="str">
        <f t="array" ref="H47">INDEX(manifest_11Sep!$A$1:$V$3202,MATCH($B47,manifest_11Sep!$B$1:$B$3202,0),MATCH(A.Dep9SepList!H$1,manifest_11Sep!$A$1:$V$1,0))</f>
        <v>Alicia Nguyen 1</v>
      </c>
      <c r="I47" s="13" t="str">
        <f t="array" ref="I47">INDEX(manifest_11Sep!$A$1:$V$3202,MATCH($B47,manifest_11Sep!$B$1:$B$3202,0),MATCH(A.Dep9SepList!I$1,manifest_11Sep!$A$1:$V$1,0))</f>
        <v>United Airlines</v>
      </c>
      <c r="J47" s="13" t="str">
        <f t="array" ref="J47">INDEX(manifest_11Sep!$A$1:$V$3202,MATCH($B47,manifest_11Sep!$B$1:$B$3202,0),MATCH(A.Dep9SepList!J$1,manifest_11Sep!$A$1:$V$1,0))</f>
        <v>UA 806</v>
      </c>
      <c r="K47" s="32" t="str">
        <f t="array" ref="K47">INDEX(manifest_11Sep!$A$1:$V$3202,MATCH($B47,manifest_11Sep!$B$1:$B$3202,0),MATCH(A.Dep9SepList!K$1,manifest_11Sep!$A$1:$V$1,0))</f>
        <v>18-thg 9-25</v>
      </c>
      <c r="L47" s="20">
        <f t="array" ref="L47">INDEX(manifest_11Sep!$A$1:$V$3202,MATCH($B47,manifest_11Sep!$B$1:$B$3202,0),MATCH(A.Dep9SepList!L$1,manifest_11Sep!$A$1:$V$1,0))</f>
        <v>0.47916666666666669</v>
      </c>
      <c r="M47" s="13" t="str">
        <f t="array" ref="M47">INDEX(manifest_11Sep!$A$1:$V$3202,MATCH($B47,manifest_11Sep!$B$1:$B$3202,0),MATCH(A.Dep9SepList!M$1,manifest_11Sep!$A$1:$V$1,0))</f>
        <v>ICN-T1</v>
      </c>
      <c r="N47" s="13" t="str">
        <f t="array" ref="N47">INDEX(manifest_11Sep!$A$1:$V$3202,MATCH($B47,manifest_11Sep!$B$1:$B$3202,0),MATCH(A.Dep9SepList!N$1,manifest_11Sep!$A$1:$V$1,0))</f>
        <v>FAIRMONT</v>
      </c>
      <c r="O47" s="31"/>
      <c r="P47" s="20" t="e" cm="1" vm="1">
        <f t="array" aca="1" ref="P47" ca="1">IF(J47="","",_xlfn.XLOOKUP(J47&amp;N47,'A.Departure Grouping'!AQ:AQ&amp;'A.Departure Grouping'!AP:AP,'A.Departure Grouping'!AR:AR,"",0))</f>
        <v>#NAME?</v>
      </c>
      <c r="Q47" s="13">
        <v>462710733</v>
      </c>
      <c r="R47" s="13" t="s">
        <v>43</v>
      </c>
      <c r="S47" s="13">
        <f t="array" ref="S47">INDEX(manifest_11Sep!$A$1:$V$3202,MATCH($B47,manifest_11Sep!$B$1:$B$3202,0),MATCH(A.Dep9SepList!S$1,manifest_11Sep!$A$1:$V$1,0))</f>
        <v>0</v>
      </c>
      <c r="T47" s="17"/>
    </row>
    <row r="48" spans="1:20" hidden="1">
      <c r="A48" s="13" t="str">
        <f t="array" ref="A48">INDEX(manifest_11Sep!$A$1:$V$3202,MATCH($B48,manifest_11Sep!$B$1:$B$3202,0),MATCH(A.Dep9SepList!A$1,manifest_11Sep!$A$1:$V$1,0))</f>
        <v>A</v>
      </c>
      <c r="B48" s="13" t="s">
        <v>259</v>
      </c>
      <c r="C48" s="13" t="str">
        <f t="array" ref="C48">INDEX(manifest_11Sep!$A$1:$V$3202,MATCH($B48,manifest_11Sep!$B$1:$B$3202,0),MATCH(A.Dep9SepList!C$1,manifest_11Sep!$A$1:$V$1,0))</f>
        <v>MYN285MPKN5</v>
      </c>
      <c r="D48" s="13" t="str">
        <f t="array" ref="D48">INDEX(manifest_11Sep!$A$1:$V$3202,MATCH($B48,manifest_11Sep!$B$1:$B$3202,0),MATCH(A.Dep9SepList!D$1,manifest_11Sep!$A$1:$V$1,0))</f>
        <v>Male</v>
      </c>
      <c r="E48" s="13" t="str">
        <f t="array" ref="E48">INDEX(manifest_11Sep!$A$1:$V$3202,MATCH($B48,manifest_11Sep!$B$1:$B$3202,0),MATCH(A.Dep9SepList!E$1,manifest_11Sep!$A$1:$V$1,0))</f>
        <v>Murry</v>
      </c>
      <c r="F48" s="13" t="str">
        <f t="array" ref="F48">INDEX(manifest_11Sep!$A$1:$V$3202,MATCH($B48,manifest_11Sep!$B$1:$B$3202,0),MATCH(A.Dep9SepList!F$1,manifest_11Sep!$A$1:$V$1,0))</f>
        <v>Gaerlan</v>
      </c>
      <c r="G48" s="13">
        <f t="array" ref="G48">INDEX(manifest_11Sep!$A$1:$V$3202,MATCH($B48,manifest_11Sep!$B$1:$B$3202,0),MATCH(A.Dep9SepList!G$1,manifest_11Sep!$A$1:$V$1,0))</f>
        <v>57</v>
      </c>
      <c r="H48" s="13" t="str">
        <f t="array" ref="H48">INDEX(manifest_11Sep!$A$1:$V$3202,MATCH($B48,manifest_11Sep!$B$1:$B$3202,0),MATCH(A.Dep9SepList!H$1,manifest_11Sep!$A$1:$V$1,0))</f>
        <v>Alicia Nguyen 1</v>
      </c>
      <c r="I48" s="13" t="str">
        <f t="array" ref="I48">INDEX(manifest_11Sep!$A$1:$V$3202,MATCH($B48,manifest_11Sep!$B$1:$B$3202,0),MATCH(A.Dep9SepList!I$1,manifest_11Sep!$A$1:$V$1,0))</f>
        <v>United Airlines</v>
      </c>
      <c r="J48" s="13" t="str">
        <f t="array" ref="J48">INDEX(manifest_11Sep!$A$1:$V$3202,MATCH($B48,manifest_11Sep!$B$1:$B$3202,0),MATCH(A.Dep9SepList!J$1,manifest_11Sep!$A$1:$V$1,0))</f>
        <v>UA 806</v>
      </c>
      <c r="K48" s="32" t="str">
        <f t="array" ref="K48">INDEX(manifest_11Sep!$A$1:$V$3202,MATCH($B48,manifest_11Sep!$B$1:$B$3202,0),MATCH(A.Dep9SepList!K$1,manifest_11Sep!$A$1:$V$1,0))</f>
        <v>18-thg 9-25</v>
      </c>
      <c r="L48" s="20">
        <f t="array" ref="L48">INDEX(manifest_11Sep!$A$1:$V$3202,MATCH($B48,manifest_11Sep!$B$1:$B$3202,0),MATCH(A.Dep9SepList!L$1,manifest_11Sep!$A$1:$V$1,0))</f>
        <v>0.47916666666666669</v>
      </c>
      <c r="M48" s="13" t="str">
        <f t="array" ref="M48">INDEX(manifest_11Sep!$A$1:$V$3202,MATCH($B48,manifest_11Sep!$B$1:$B$3202,0),MATCH(A.Dep9SepList!M$1,manifest_11Sep!$A$1:$V$1,0))</f>
        <v>ICN-T1</v>
      </c>
      <c r="N48" s="13" t="str">
        <f t="array" ref="N48">INDEX(manifest_11Sep!$A$1:$V$3202,MATCH($B48,manifest_11Sep!$B$1:$B$3202,0),MATCH(A.Dep9SepList!N$1,manifest_11Sep!$A$1:$V$1,0))</f>
        <v>FAIRMONT</v>
      </c>
      <c r="O48" s="31"/>
      <c r="P48" s="20" t="e" cm="1" vm="1">
        <f t="array" aca="1" ref="P48" ca="1">IF(J48="","",_xlfn.XLOOKUP(J48&amp;N48,'A.Departure Grouping'!AQ:AQ&amp;'A.Departure Grouping'!AP:AP,'A.Departure Grouping'!AR:AR,"",0))</f>
        <v>#NAME?</v>
      </c>
      <c r="Q48" s="13">
        <v>462710733</v>
      </c>
      <c r="R48" s="13" t="s">
        <v>43</v>
      </c>
      <c r="S48" s="13">
        <f t="array" ref="S48">INDEX(manifest_11Sep!$A$1:$V$3202,MATCH($B48,manifest_11Sep!$B$1:$B$3202,0),MATCH(A.Dep9SepList!S$1,manifest_11Sep!$A$1:$V$1,0))</f>
        <v>0</v>
      </c>
      <c r="T48" s="17"/>
    </row>
    <row r="49" spans="1:20" hidden="1">
      <c r="A49" s="13" t="str">
        <f t="array" ref="A49">INDEX(manifest_11Sep!$A$1:$V$3202,MATCH($B49,manifest_11Sep!$B$1:$B$3202,0),MATCH(A.Dep9SepList!A$1,manifest_11Sep!$A$1:$V$1,0))</f>
        <v>A</v>
      </c>
      <c r="B49" s="13" t="s">
        <v>262</v>
      </c>
      <c r="C49" s="13" t="str">
        <f t="array" ref="C49">INDEX(manifest_11Sep!$A$1:$V$3202,MATCH($B49,manifest_11Sep!$B$1:$B$3202,0),MATCH(A.Dep9SepList!C$1,manifest_11Sep!$A$1:$V$1,0))</f>
        <v>P9NGLZRFH7P</v>
      </c>
      <c r="D49" s="13" t="str">
        <f t="array" ref="D49">INDEX(manifest_11Sep!$A$1:$V$3202,MATCH($B49,manifest_11Sep!$B$1:$B$3202,0),MATCH(A.Dep9SepList!D$1,manifest_11Sep!$A$1:$V$1,0))</f>
        <v>Female</v>
      </c>
      <c r="E49" s="13" t="str">
        <f t="array" ref="E49">INDEX(manifest_11Sep!$A$1:$V$3202,MATCH($B49,manifest_11Sep!$B$1:$B$3202,0),MATCH(A.Dep9SepList!E$1,manifest_11Sep!$A$1:$V$1,0))</f>
        <v>Rosalinda Barcelon</v>
      </c>
      <c r="F49" s="13" t="str">
        <f t="array" ref="F49">INDEX(manifest_11Sep!$A$1:$V$3202,MATCH($B49,manifest_11Sep!$B$1:$B$3202,0),MATCH(A.Dep9SepList!F$1,manifest_11Sep!$A$1:$V$1,0))</f>
        <v>Amacan</v>
      </c>
      <c r="G49" s="13">
        <f t="array" ref="G49">INDEX(manifest_11Sep!$A$1:$V$3202,MATCH($B49,manifest_11Sep!$B$1:$B$3202,0),MATCH(A.Dep9SepList!G$1,manifest_11Sep!$A$1:$V$1,0))</f>
        <v>51</v>
      </c>
      <c r="H49" s="13" t="str">
        <f t="array" ref="H49">INDEX(manifest_11Sep!$A$1:$V$3202,MATCH($B49,manifest_11Sep!$B$1:$B$3202,0),MATCH(A.Dep9SepList!H$1,manifest_11Sep!$A$1:$V$1,0))</f>
        <v>Alicia Nguyen 1</v>
      </c>
      <c r="I49" s="13" t="str">
        <f t="array" ref="I49">INDEX(manifest_11Sep!$A$1:$V$3202,MATCH($B49,manifest_11Sep!$B$1:$B$3202,0),MATCH(A.Dep9SepList!I$1,manifest_11Sep!$A$1:$V$1,0))</f>
        <v>United Airlines</v>
      </c>
      <c r="J49" s="13" t="str">
        <f t="array" ref="J49">INDEX(manifest_11Sep!$A$1:$V$3202,MATCH($B49,manifest_11Sep!$B$1:$B$3202,0),MATCH(A.Dep9SepList!J$1,manifest_11Sep!$A$1:$V$1,0))</f>
        <v>UA 806</v>
      </c>
      <c r="K49" s="32" t="str">
        <f t="array" ref="K49">INDEX(manifest_11Sep!$A$1:$V$3202,MATCH($B49,manifest_11Sep!$B$1:$B$3202,0),MATCH(A.Dep9SepList!K$1,manifest_11Sep!$A$1:$V$1,0))</f>
        <v>18-thg 9-25</v>
      </c>
      <c r="L49" s="20">
        <f t="array" ref="L49">INDEX(manifest_11Sep!$A$1:$V$3202,MATCH($B49,manifest_11Sep!$B$1:$B$3202,0),MATCH(A.Dep9SepList!L$1,manifest_11Sep!$A$1:$V$1,0))</f>
        <v>0.47916666666666669</v>
      </c>
      <c r="M49" s="13" t="str">
        <f t="array" ref="M49">INDEX(manifest_11Sep!$A$1:$V$3202,MATCH($B49,manifest_11Sep!$B$1:$B$3202,0),MATCH(A.Dep9SepList!M$1,manifest_11Sep!$A$1:$V$1,0))</f>
        <v>ICN-T1</v>
      </c>
      <c r="N49" s="13" t="str">
        <f t="array" ref="N49">INDEX(manifest_11Sep!$A$1:$V$3202,MATCH($B49,manifest_11Sep!$B$1:$B$3202,0),MATCH(A.Dep9SepList!N$1,manifest_11Sep!$A$1:$V$1,0))</f>
        <v>FAIRMONT</v>
      </c>
      <c r="O49" s="31"/>
      <c r="P49" s="20" t="e" cm="1" vm="1">
        <f t="array" aca="1" ref="P49" ca="1">IF(J49="","",_xlfn.XLOOKUP(J49&amp;N49,'A.Departure Grouping'!AQ:AQ&amp;'A.Departure Grouping'!AP:AP,'A.Departure Grouping'!AR:AR,"",0))</f>
        <v>#NAME?</v>
      </c>
      <c r="Q49" s="13">
        <v>462710734</v>
      </c>
      <c r="R49" s="13" t="s">
        <v>43</v>
      </c>
      <c r="S49" s="13">
        <f t="array" ref="S49">INDEX(manifest_11Sep!$A$1:$V$3202,MATCH($B49,manifest_11Sep!$B$1:$B$3202,0),MATCH(A.Dep9SepList!S$1,manifest_11Sep!$A$1:$V$1,0))</f>
        <v>0</v>
      </c>
      <c r="T49" s="17"/>
    </row>
    <row r="50" spans="1:20" hidden="1">
      <c r="A50" s="13" t="str">
        <f t="array" ref="A50">INDEX(manifest_11Sep!$A$1:$V$3202,MATCH($B50,manifest_11Sep!$B$1:$B$3202,0),MATCH(A.Dep9SepList!A$1,manifest_11Sep!$A$1:$V$1,0))</f>
        <v>A</v>
      </c>
      <c r="B50" s="13" t="s">
        <v>265</v>
      </c>
      <c r="C50" s="13" t="str">
        <f t="array" ref="C50">INDEX(manifest_11Sep!$A$1:$V$3202,MATCH($B50,manifest_11Sep!$B$1:$B$3202,0),MATCH(A.Dep9SepList!C$1,manifest_11Sep!$A$1:$V$1,0))</f>
        <v>P9NGLZRFH7P</v>
      </c>
      <c r="D50" s="13" t="str">
        <f t="array" ref="D50">INDEX(manifest_11Sep!$A$1:$V$3202,MATCH($B50,manifest_11Sep!$B$1:$B$3202,0),MATCH(A.Dep9SepList!D$1,manifest_11Sep!$A$1:$V$1,0))</f>
        <v>Male</v>
      </c>
      <c r="E50" s="13" t="str">
        <f t="array" ref="E50">INDEX(manifest_11Sep!$A$1:$V$3202,MATCH($B50,manifest_11Sep!$B$1:$B$3202,0),MATCH(A.Dep9SepList!E$1,manifest_11Sep!$A$1:$V$1,0))</f>
        <v>Justin Brian Millare</v>
      </c>
      <c r="F50" s="13" t="str">
        <f t="array" ref="F50">INDEX(manifest_11Sep!$A$1:$V$3202,MATCH($B50,manifest_11Sep!$B$1:$B$3202,0),MATCH(A.Dep9SepList!F$1,manifest_11Sep!$A$1:$V$1,0))</f>
        <v>Esteban</v>
      </c>
      <c r="G50" s="13">
        <f t="array" ref="G50">INDEX(manifest_11Sep!$A$1:$V$3202,MATCH($B50,manifest_11Sep!$B$1:$B$3202,0),MATCH(A.Dep9SepList!G$1,manifest_11Sep!$A$1:$V$1,0))</f>
        <v>26</v>
      </c>
      <c r="H50" s="13" t="str">
        <f t="array" ref="H50">INDEX(manifest_11Sep!$A$1:$V$3202,MATCH($B50,manifest_11Sep!$B$1:$B$3202,0),MATCH(A.Dep9SepList!H$1,manifest_11Sep!$A$1:$V$1,0))</f>
        <v>Alicia Nguyen 1</v>
      </c>
      <c r="I50" s="13" t="str">
        <f t="array" ref="I50">INDEX(manifest_11Sep!$A$1:$V$3202,MATCH($B50,manifest_11Sep!$B$1:$B$3202,0),MATCH(A.Dep9SepList!I$1,manifest_11Sep!$A$1:$V$1,0))</f>
        <v>United Airlines</v>
      </c>
      <c r="J50" s="13" t="str">
        <f t="array" ref="J50">INDEX(manifest_11Sep!$A$1:$V$3202,MATCH($B50,manifest_11Sep!$B$1:$B$3202,0),MATCH(A.Dep9SepList!J$1,manifest_11Sep!$A$1:$V$1,0))</f>
        <v>UA 806</v>
      </c>
      <c r="K50" s="32" t="str">
        <f t="array" ref="K50">INDEX(manifest_11Sep!$A$1:$V$3202,MATCH($B50,manifest_11Sep!$B$1:$B$3202,0),MATCH(A.Dep9SepList!K$1,manifest_11Sep!$A$1:$V$1,0))</f>
        <v>18-thg 9-25</v>
      </c>
      <c r="L50" s="20">
        <f t="array" ref="L50">INDEX(manifest_11Sep!$A$1:$V$3202,MATCH($B50,manifest_11Sep!$B$1:$B$3202,0),MATCH(A.Dep9SepList!L$1,manifest_11Sep!$A$1:$V$1,0))</f>
        <v>0.47916666666666669</v>
      </c>
      <c r="M50" s="13" t="str">
        <f t="array" ref="M50">INDEX(manifest_11Sep!$A$1:$V$3202,MATCH($B50,manifest_11Sep!$B$1:$B$3202,0),MATCH(A.Dep9SepList!M$1,manifest_11Sep!$A$1:$V$1,0))</f>
        <v>ICN-T1</v>
      </c>
      <c r="N50" s="13" t="str">
        <f t="array" ref="N50">INDEX(manifest_11Sep!$A$1:$V$3202,MATCH($B50,manifest_11Sep!$B$1:$B$3202,0),MATCH(A.Dep9SepList!N$1,manifest_11Sep!$A$1:$V$1,0))</f>
        <v>FAIRMONT</v>
      </c>
      <c r="O50" s="31"/>
      <c r="P50" s="20" t="e" cm="1" vm="1">
        <f t="array" aca="1" ref="P50" ca="1">IF(J50="","",_xlfn.XLOOKUP(J50&amp;N50,'A.Departure Grouping'!AQ:AQ&amp;'A.Departure Grouping'!AP:AP,'A.Departure Grouping'!AR:AR,"",0))</f>
        <v>#NAME?</v>
      </c>
      <c r="Q50" s="13">
        <v>462710734</v>
      </c>
      <c r="R50" s="13" t="s">
        <v>43</v>
      </c>
      <c r="S50" s="13">
        <f t="array" ref="S50">INDEX(manifest_11Sep!$A$1:$V$3202,MATCH($B50,manifest_11Sep!$B$1:$B$3202,0),MATCH(A.Dep9SepList!S$1,manifest_11Sep!$A$1:$V$1,0))</f>
        <v>0</v>
      </c>
      <c r="T50" s="17"/>
    </row>
    <row r="51" spans="1:20" hidden="1">
      <c r="A51" s="13" t="str">
        <f t="array" ref="A51">INDEX(manifest_11Sep!$A$1:$V$3202,MATCH($B51,manifest_11Sep!$B$1:$B$3202,0),MATCH(A.Dep9SepList!A$1,manifest_11Sep!$A$1:$V$1,0))</f>
        <v>A</v>
      </c>
      <c r="B51" s="13" t="s">
        <v>268</v>
      </c>
      <c r="C51" s="13" t="str">
        <f t="array" ref="C51">INDEX(manifest_11Sep!$A$1:$V$3202,MATCH($B51,manifest_11Sep!$B$1:$B$3202,0),MATCH(A.Dep9SepList!C$1,manifest_11Sep!$A$1:$V$1,0))</f>
        <v>76NZLZPHCBG</v>
      </c>
      <c r="D51" s="13" t="str">
        <f t="array" ref="D51">INDEX(manifest_11Sep!$A$1:$V$3202,MATCH($B51,manifest_11Sep!$B$1:$B$3202,0),MATCH(A.Dep9SepList!D$1,manifest_11Sep!$A$1:$V$1,0))</f>
        <v>Female</v>
      </c>
      <c r="E51" s="13" t="str">
        <f t="array" ref="E51">INDEX(manifest_11Sep!$A$1:$V$3202,MATCH($B51,manifest_11Sep!$B$1:$B$3202,0),MATCH(A.Dep9SepList!E$1,manifest_11Sep!$A$1:$V$1,0))</f>
        <v>Roshni</v>
      </c>
      <c r="F51" s="13" t="str">
        <f t="array" ref="F51">INDEX(manifest_11Sep!$A$1:$V$3202,MATCH($B51,manifest_11Sep!$B$1:$B$3202,0),MATCH(A.Dep9SepList!F$1,manifest_11Sep!$A$1:$V$1,0))</f>
        <v>Maharaj</v>
      </c>
      <c r="G51" s="13">
        <f t="array" ref="G51">INDEX(manifest_11Sep!$A$1:$V$3202,MATCH($B51,manifest_11Sep!$B$1:$B$3202,0),MATCH(A.Dep9SepList!G$1,manifest_11Sep!$A$1:$V$1,0))</f>
        <v>64</v>
      </c>
      <c r="H51" s="13" t="str">
        <f t="array" ref="H51">INDEX(manifest_11Sep!$A$1:$V$3202,MATCH($B51,manifest_11Sep!$B$1:$B$3202,0),MATCH(A.Dep9SepList!H$1,manifest_11Sep!$A$1:$V$1,0))</f>
        <v>Alicia Nguyen 1</v>
      </c>
      <c r="I51" s="13" t="str">
        <f t="array" ref="I51">INDEX(manifest_11Sep!$A$1:$V$3202,MATCH($B51,manifest_11Sep!$B$1:$B$3202,0),MATCH(A.Dep9SepList!I$1,manifest_11Sep!$A$1:$V$1,0))</f>
        <v>United Airlines</v>
      </c>
      <c r="J51" s="13" t="str">
        <f t="array" ref="J51">INDEX(manifest_11Sep!$A$1:$V$3202,MATCH($B51,manifest_11Sep!$B$1:$B$3202,0),MATCH(A.Dep9SepList!J$1,manifest_11Sep!$A$1:$V$1,0))</f>
        <v>UA 806</v>
      </c>
      <c r="K51" s="32" t="str">
        <f t="array" ref="K51">INDEX(manifest_11Sep!$A$1:$V$3202,MATCH($B51,manifest_11Sep!$B$1:$B$3202,0),MATCH(A.Dep9SepList!K$1,manifest_11Sep!$A$1:$V$1,0))</f>
        <v>18-thg 9-25</v>
      </c>
      <c r="L51" s="20">
        <f t="array" ref="L51">INDEX(manifest_11Sep!$A$1:$V$3202,MATCH($B51,manifest_11Sep!$B$1:$B$3202,0),MATCH(A.Dep9SepList!L$1,manifest_11Sep!$A$1:$V$1,0))</f>
        <v>0.47916666666666669</v>
      </c>
      <c r="M51" s="13" t="str">
        <f t="array" ref="M51">INDEX(manifest_11Sep!$A$1:$V$3202,MATCH($B51,manifest_11Sep!$B$1:$B$3202,0),MATCH(A.Dep9SepList!M$1,manifest_11Sep!$A$1:$V$1,0))</f>
        <v>ICN-T1</v>
      </c>
      <c r="N51" s="13" t="str">
        <f t="array" ref="N51">INDEX(manifest_11Sep!$A$1:$V$3202,MATCH($B51,manifest_11Sep!$B$1:$B$3202,0),MATCH(A.Dep9SepList!N$1,manifest_11Sep!$A$1:$V$1,0))</f>
        <v>FAIRMONT</v>
      </c>
      <c r="O51" s="31"/>
      <c r="P51" s="20" t="e" cm="1" vm="1">
        <f t="array" aca="1" ref="P51" ca="1">IF(J51="","",_xlfn.XLOOKUP(J51&amp;N51,'A.Departure Grouping'!AQ:AQ&amp;'A.Departure Grouping'!AP:AP,'A.Departure Grouping'!AR:AR,"",0))</f>
        <v>#NAME?</v>
      </c>
      <c r="Q51" s="13">
        <v>462710735</v>
      </c>
      <c r="R51" s="13" t="s">
        <v>61</v>
      </c>
      <c r="S51" s="13">
        <f t="array" ref="S51">INDEX(manifest_11Sep!$A$1:$V$3202,MATCH($B51,manifest_11Sep!$B$1:$B$3202,0),MATCH(A.Dep9SepList!S$1,manifest_11Sep!$A$1:$V$1,0))</f>
        <v>0</v>
      </c>
      <c r="T51" s="17"/>
    </row>
    <row r="52" spans="1:20" hidden="1">
      <c r="A52" s="13" t="str">
        <f t="array" ref="A52">INDEX(manifest_11Sep!$A$1:$V$3202,MATCH($B52,manifest_11Sep!$B$1:$B$3202,0),MATCH(A.Dep9SepList!A$1,manifest_11Sep!$A$1:$V$1,0))</f>
        <v>A</v>
      </c>
      <c r="B52" s="13" t="s">
        <v>271</v>
      </c>
      <c r="C52" s="13" t="str">
        <f t="array" ref="C52">INDEX(manifest_11Sep!$A$1:$V$3202,MATCH($B52,manifest_11Sep!$B$1:$B$3202,0),MATCH(A.Dep9SepList!C$1,manifest_11Sep!$A$1:$V$1,0))</f>
        <v>76NZLZPHCBG</v>
      </c>
      <c r="D52" s="13" t="str">
        <f t="array" ref="D52">INDEX(manifest_11Sep!$A$1:$V$3202,MATCH($B52,manifest_11Sep!$B$1:$B$3202,0),MATCH(A.Dep9SepList!D$1,manifest_11Sep!$A$1:$V$1,0))</f>
        <v>Female</v>
      </c>
      <c r="E52" s="13" t="str">
        <f t="array" ref="E52">INDEX(manifest_11Sep!$A$1:$V$3202,MATCH($B52,manifest_11Sep!$B$1:$B$3202,0),MATCH(A.Dep9SepList!E$1,manifest_11Sep!$A$1:$V$1,0))</f>
        <v>Joycelyn Rosary Barcelon</v>
      </c>
      <c r="F52" s="13" t="str">
        <f t="array" ref="F52">INDEX(manifest_11Sep!$A$1:$V$3202,MATCH($B52,manifest_11Sep!$B$1:$B$3202,0),MATCH(A.Dep9SepList!F$1,manifest_11Sep!$A$1:$V$1,0))</f>
        <v>Castro</v>
      </c>
      <c r="G52" s="13">
        <f t="array" ref="G52">INDEX(manifest_11Sep!$A$1:$V$3202,MATCH($B52,manifest_11Sep!$B$1:$B$3202,0),MATCH(A.Dep9SepList!G$1,manifest_11Sep!$A$1:$V$1,0))</f>
        <v>23</v>
      </c>
      <c r="H52" s="13" t="str">
        <f t="array" ref="H52">INDEX(manifest_11Sep!$A$1:$V$3202,MATCH($B52,manifest_11Sep!$B$1:$B$3202,0),MATCH(A.Dep9SepList!H$1,manifest_11Sep!$A$1:$V$1,0))</f>
        <v>Alicia Nguyen 1</v>
      </c>
      <c r="I52" s="13" t="str">
        <f t="array" ref="I52">INDEX(manifest_11Sep!$A$1:$V$3202,MATCH($B52,manifest_11Sep!$B$1:$B$3202,0),MATCH(A.Dep9SepList!I$1,manifest_11Sep!$A$1:$V$1,0))</f>
        <v>United Airlines</v>
      </c>
      <c r="J52" s="13" t="str">
        <f t="array" ref="J52">INDEX(manifest_11Sep!$A$1:$V$3202,MATCH($B52,manifest_11Sep!$B$1:$B$3202,0),MATCH(A.Dep9SepList!J$1,manifest_11Sep!$A$1:$V$1,0))</f>
        <v>UA 806</v>
      </c>
      <c r="K52" s="32" t="str">
        <f t="array" ref="K52">INDEX(manifest_11Sep!$A$1:$V$3202,MATCH($B52,manifest_11Sep!$B$1:$B$3202,0),MATCH(A.Dep9SepList!K$1,manifest_11Sep!$A$1:$V$1,0))</f>
        <v>18-thg 9-25</v>
      </c>
      <c r="L52" s="20">
        <f t="array" ref="L52">INDEX(manifest_11Sep!$A$1:$V$3202,MATCH($B52,manifest_11Sep!$B$1:$B$3202,0),MATCH(A.Dep9SepList!L$1,manifest_11Sep!$A$1:$V$1,0))</f>
        <v>0.47916666666666669</v>
      </c>
      <c r="M52" s="13" t="str">
        <f t="array" ref="M52">INDEX(manifest_11Sep!$A$1:$V$3202,MATCH($B52,manifest_11Sep!$B$1:$B$3202,0),MATCH(A.Dep9SepList!M$1,manifest_11Sep!$A$1:$V$1,0))</f>
        <v>ICN-T1</v>
      </c>
      <c r="N52" s="13" t="str">
        <f t="array" ref="N52">INDEX(manifest_11Sep!$A$1:$V$3202,MATCH($B52,manifest_11Sep!$B$1:$B$3202,0),MATCH(A.Dep9SepList!N$1,manifest_11Sep!$A$1:$V$1,0))</f>
        <v>FAIRMONT</v>
      </c>
      <c r="O52" s="31"/>
      <c r="P52" s="20" t="e" cm="1" vm="1">
        <f t="array" aca="1" ref="P52" ca="1">IF(J52="","",_xlfn.XLOOKUP(J52&amp;N52,'A.Departure Grouping'!AQ:AQ&amp;'A.Departure Grouping'!AP:AP,'A.Departure Grouping'!AR:AR,"",0))</f>
        <v>#NAME?</v>
      </c>
      <c r="Q52" s="13">
        <v>462710735</v>
      </c>
      <c r="R52" s="13" t="s">
        <v>61</v>
      </c>
      <c r="S52" s="13">
        <f t="array" ref="S52">INDEX(manifest_11Sep!$A$1:$V$3202,MATCH($B52,manifest_11Sep!$B$1:$B$3202,0),MATCH(A.Dep9SepList!S$1,manifest_11Sep!$A$1:$V$1,0))</f>
        <v>0</v>
      </c>
      <c r="T52" s="17"/>
    </row>
    <row r="53" spans="1:20" hidden="1">
      <c r="A53" s="13" t="str">
        <f t="array" ref="A53">INDEX(manifest_11Sep!$A$1:$V$3202,MATCH($B53,manifest_11Sep!$B$1:$B$3202,0),MATCH(A.Dep9SepList!A$1,manifest_11Sep!$A$1:$V$1,0))</f>
        <v>A</v>
      </c>
      <c r="B53" s="13" t="s">
        <v>457</v>
      </c>
      <c r="C53" s="13" t="str">
        <f t="array" ref="C53">INDEX(manifest_11Sep!$A$1:$V$3202,MATCH($B53,manifest_11Sep!$B$1:$B$3202,0),MATCH(A.Dep9SepList!C$1,manifest_11Sep!$A$1:$V$1,0))</f>
        <v>WZNHSCH8RKY</v>
      </c>
      <c r="D53" s="13" t="str">
        <f t="array" ref="D53">INDEX(manifest_11Sep!$A$1:$V$3202,MATCH($B53,manifest_11Sep!$B$1:$B$3202,0),MATCH(A.Dep9SepList!D$1,manifest_11Sep!$A$1:$V$1,0))</f>
        <v>Female</v>
      </c>
      <c r="E53" s="13" t="str">
        <f t="array" ref="E53">INDEX(manifest_11Sep!$A$1:$V$3202,MATCH($B53,manifest_11Sep!$B$1:$B$3202,0),MATCH(A.Dep9SepList!E$1,manifest_11Sep!$A$1:$V$1,0))</f>
        <v>Denise T.</v>
      </c>
      <c r="F53" s="13" t="str">
        <f t="array" ref="F53">INDEX(manifest_11Sep!$A$1:$V$3202,MATCH($B53,manifest_11Sep!$B$1:$B$3202,0),MATCH(A.Dep9SepList!F$1,manifest_11Sep!$A$1:$V$1,0))</f>
        <v>Vong</v>
      </c>
      <c r="G53" s="13">
        <f t="array" ref="G53">INDEX(manifest_11Sep!$A$1:$V$3202,MATCH($B53,manifest_11Sep!$B$1:$B$3202,0),MATCH(A.Dep9SepList!G$1,manifest_11Sep!$A$1:$V$1,0))</f>
        <v>37</v>
      </c>
      <c r="H53" s="13" t="str">
        <f t="array" ref="H53">INDEX(manifest_11Sep!$A$1:$V$3202,MATCH($B53,manifest_11Sep!$B$1:$B$3202,0),MATCH(A.Dep9SepList!H$1,manifest_11Sep!$A$1:$V$1,0))</f>
        <v>Alicia Nguyen 2</v>
      </c>
      <c r="I53" s="13" t="str">
        <f t="array" ref="I53">INDEX(manifest_11Sep!$A$1:$V$3202,MATCH($B53,manifest_11Sep!$B$1:$B$3202,0),MATCH(A.Dep9SepList!I$1,manifest_11Sep!$A$1:$V$1,0))</f>
        <v>United Airlines</v>
      </c>
      <c r="J53" s="13" t="str">
        <f t="array" ref="J53">INDEX(manifest_11Sep!$A$1:$V$3202,MATCH($B53,manifest_11Sep!$B$1:$B$3202,0),MATCH(A.Dep9SepList!J$1,manifest_11Sep!$A$1:$V$1,0))</f>
        <v>UA 806</v>
      </c>
      <c r="K53" s="32" t="str">
        <f t="array" ref="K53">INDEX(manifest_11Sep!$A$1:$V$3202,MATCH($B53,manifest_11Sep!$B$1:$B$3202,0),MATCH(A.Dep9SepList!K$1,manifest_11Sep!$A$1:$V$1,0))</f>
        <v>18-thg 9-25</v>
      </c>
      <c r="L53" s="20">
        <f t="array" ref="L53">INDEX(manifest_11Sep!$A$1:$V$3202,MATCH($B53,manifest_11Sep!$B$1:$B$3202,0),MATCH(A.Dep9SepList!L$1,manifest_11Sep!$A$1:$V$1,0))</f>
        <v>0.47916666666666669</v>
      </c>
      <c r="M53" s="13" t="str">
        <f t="array" ref="M53">INDEX(manifest_11Sep!$A$1:$V$3202,MATCH($B53,manifest_11Sep!$B$1:$B$3202,0),MATCH(A.Dep9SepList!M$1,manifest_11Sep!$A$1:$V$1,0))</f>
        <v>ICN-T1</v>
      </c>
      <c r="N53" s="13" t="str">
        <f t="array" ref="N53">INDEX(manifest_11Sep!$A$1:$V$3202,MATCH($B53,manifest_11Sep!$B$1:$B$3202,0),MATCH(A.Dep9SepList!N$1,manifest_11Sep!$A$1:$V$1,0))</f>
        <v>FAIRMONT</v>
      </c>
      <c r="O53" s="31"/>
      <c r="P53" s="20" t="e" cm="1" vm="1">
        <f t="array" aca="1" ref="P53" ca="1">IF(J53="","",_xlfn.XLOOKUP(J53&amp;N53,'A.Departure Grouping'!AQ:AQ&amp;'A.Departure Grouping'!AP:AP,'A.Departure Grouping'!AR:AR,"",0))</f>
        <v>#NAME?</v>
      </c>
      <c r="Q53" s="13">
        <v>462710762</v>
      </c>
      <c r="R53" s="13" t="s">
        <v>43</v>
      </c>
      <c r="S53" s="13">
        <f t="array" ref="S53">INDEX(manifest_11Sep!$A$1:$V$3202,MATCH($B53,manifest_11Sep!$B$1:$B$3202,0),MATCH(A.Dep9SepList!S$1,manifest_11Sep!$A$1:$V$1,0))</f>
        <v>0</v>
      </c>
      <c r="T53" s="17"/>
    </row>
    <row r="54" spans="1:20" hidden="1">
      <c r="A54" s="13" t="str">
        <f t="array" ref="A54">INDEX(manifest_11Sep!$A$1:$V$3202,MATCH($B54,manifest_11Sep!$B$1:$B$3202,0),MATCH(A.Dep9SepList!A$1,manifest_11Sep!$A$1:$V$1,0))</f>
        <v>A</v>
      </c>
      <c r="B54" s="13" t="s">
        <v>469</v>
      </c>
      <c r="C54" s="13" t="str">
        <f t="array" ref="C54">INDEX(manifest_11Sep!$A$1:$V$3202,MATCH($B54,manifest_11Sep!$B$1:$B$3202,0),MATCH(A.Dep9SepList!C$1,manifest_11Sep!$A$1:$V$1,0))</f>
        <v>G6NPWHHY6ZL</v>
      </c>
      <c r="D54" s="13" t="str">
        <f t="array" ref="D54">INDEX(manifest_11Sep!$A$1:$V$3202,MATCH($B54,manifest_11Sep!$B$1:$B$3202,0),MATCH(A.Dep9SepList!D$1,manifest_11Sep!$A$1:$V$1,0))</f>
        <v>Male</v>
      </c>
      <c r="E54" s="13" t="str">
        <f t="array" ref="E54">INDEX(manifest_11Sep!$A$1:$V$3202,MATCH($B54,manifest_11Sep!$B$1:$B$3202,0),MATCH(A.Dep9SepList!E$1,manifest_11Sep!$A$1:$V$1,0))</f>
        <v>Irving</v>
      </c>
      <c r="F54" s="13" t="str">
        <f t="array" ref="F54">INDEX(manifest_11Sep!$A$1:$V$3202,MATCH($B54,manifest_11Sep!$B$1:$B$3202,0),MATCH(A.Dep9SepList!F$1,manifest_11Sep!$A$1:$V$1,0))</f>
        <v>Joe</v>
      </c>
      <c r="G54" s="13">
        <f t="array" ref="G54">INDEX(manifest_11Sep!$A$1:$V$3202,MATCH($B54,manifest_11Sep!$B$1:$B$3202,0),MATCH(A.Dep9SepList!G$1,manifest_11Sep!$A$1:$V$1,0))</f>
        <v>74</v>
      </c>
      <c r="H54" s="13" t="str">
        <f t="array" ref="H54">INDEX(manifest_11Sep!$A$1:$V$3202,MATCH($B54,manifest_11Sep!$B$1:$B$3202,0),MATCH(A.Dep9SepList!H$1,manifest_11Sep!$A$1:$V$1,0))</f>
        <v>Alicia Nguyen 2</v>
      </c>
      <c r="I54" s="13" t="str">
        <f t="array" ref="I54">INDEX(manifest_11Sep!$A$1:$V$3202,MATCH($B54,manifest_11Sep!$B$1:$B$3202,0),MATCH(A.Dep9SepList!I$1,manifest_11Sep!$A$1:$V$1,0))</f>
        <v>United Airlines</v>
      </c>
      <c r="J54" s="13" t="str">
        <f t="array" ref="J54">INDEX(manifest_11Sep!$A$1:$V$3202,MATCH($B54,manifest_11Sep!$B$1:$B$3202,0),MATCH(A.Dep9SepList!J$1,manifest_11Sep!$A$1:$V$1,0))</f>
        <v>UA 806</v>
      </c>
      <c r="K54" s="32" t="str">
        <f t="array" ref="K54">INDEX(manifest_11Sep!$A$1:$V$3202,MATCH($B54,manifest_11Sep!$B$1:$B$3202,0),MATCH(A.Dep9SepList!K$1,manifest_11Sep!$A$1:$V$1,0))</f>
        <v>18-thg 9-25</v>
      </c>
      <c r="L54" s="20">
        <f t="array" ref="L54">INDEX(manifest_11Sep!$A$1:$V$3202,MATCH($B54,manifest_11Sep!$B$1:$B$3202,0),MATCH(A.Dep9SepList!L$1,manifest_11Sep!$A$1:$V$1,0))</f>
        <v>0.47916666666666669</v>
      </c>
      <c r="M54" s="13" t="str">
        <f t="array" ref="M54">INDEX(manifest_11Sep!$A$1:$V$3202,MATCH($B54,manifest_11Sep!$B$1:$B$3202,0),MATCH(A.Dep9SepList!M$1,manifest_11Sep!$A$1:$V$1,0))</f>
        <v>ICN-T1</v>
      </c>
      <c r="N54" s="13" t="str">
        <f t="array" ref="N54">INDEX(manifest_11Sep!$A$1:$V$3202,MATCH($B54,manifest_11Sep!$B$1:$B$3202,0),MATCH(A.Dep9SepList!N$1,manifest_11Sep!$A$1:$V$1,0))</f>
        <v>FAIRMONT</v>
      </c>
      <c r="O54" s="31"/>
      <c r="P54" s="20" t="e" cm="1" vm="1">
        <f t="array" aca="1" ref="P54" ca="1">IF(J54="","",_xlfn.XLOOKUP(J54&amp;N54,'A.Departure Grouping'!AQ:AQ&amp;'A.Departure Grouping'!AP:AP,'A.Departure Grouping'!AR:AR,"",0))</f>
        <v>#NAME?</v>
      </c>
      <c r="Q54" s="13">
        <v>462710765</v>
      </c>
      <c r="R54" s="13" t="s">
        <v>43</v>
      </c>
      <c r="S54" s="13">
        <f t="array" ref="S54">INDEX(manifest_11Sep!$A$1:$V$3202,MATCH($B54,manifest_11Sep!$B$1:$B$3202,0),MATCH(A.Dep9SepList!S$1,manifest_11Sep!$A$1:$V$1,0))</f>
        <v>0</v>
      </c>
      <c r="T54" s="13"/>
    </row>
    <row r="55" spans="1:20" hidden="1">
      <c r="A55" s="13" t="str">
        <f t="array" ref="A55">INDEX(manifest_11Sep!$A$1:$V$3202,MATCH($B55,manifest_11Sep!$B$1:$B$3202,0),MATCH(A.Dep9SepList!A$1,manifest_11Sep!$A$1:$V$1,0))</f>
        <v>A</v>
      </c>
      <c r="B55" s="13" t="s">
        <v>473</v>
      </c>
      <c r="C55" s="13" t="str">
        <f t="array" ref="C55">INDEX(manifest_11Sep!$A$1:$V$3202,MATCH($B55,manifest_11Sep!$B$1:$B$3202,0),MATCH(A.Dep9SepList!C$1,manifest_11Sep!$A$1:$V$1,0))</f>
        <v>G6NPWHHY6ZL</v>
      </c>
      <c r="D55" s="13" t="str">
        <f t="array" ref="D55">INDEX(manifest_11Sep!$A$1:$V$3202,MATCH($B55,manifest_11Sep!$B$1:$B$3202,0),MATCH(A.Dep9SepList!D$1,manifest_11Sep!$A$1:$V$1,0))</f>
        <v>Female</v>
      </c>
      <c r="E55" s="13" t="str">
        <f t="array" ref="E55">INDEX(manifest_11Sep!$A$1:$V$3202,MATCH($B55,manifest_11Sep!$B$1:$B$3202,0),MATCH(A.Dep9SepList!E$1,manifest_11Sep!$A$1:$V$1,0))</f>
        <v>Helen M</v>
      </c>
      <c r="F55" s="13" t="str">
        <f t="array" ref="F55">INDEX(manifest_11Sep!$A$1:$V$3202,MATCH($B55,manifest_11Sep!$B$1:$B$3202,0),MATCH(A.Dep9SepList!F$1,manifest_11Sep!$A$1:$V$1,0))</f>
        <v>Wong-Joe</v>
      </c>
      <c r="G55" s="13">
        <f t="array" ref="G55">INDEX(manifest_11Sep!$A$1:$V$3202,MATCH($B55,manifest_11Sep!$B$1:$B$3202,0),MATCH(A.Dep9SepList!G$1,manifest_11Sep!$A$1:$V$1,0))</f>
        <v>67</v>
      </c>
      <c r="H55" s="13" t="str">
        <f t="array" ref="H55">INDEX(manifest_11Sep!$A$1:$V$3202,MATCH($B55,manifest_11Sep!$B$1:$B$3202,0),MATCH(A.Dep9SepList!H$1,manifest_11Sep!$A$1:$V$1,0))</f>
        <v>Alicia Nguyen 2</v>
      </c>
      <c r="I55" s="13" t="str">
        <f t="array" ref="I55">INDEX(manifest_11Sep!$A$1:$V$3202,MATCH($B55,manifest_11Sep!$B$1:$B$3202,0),MATCH(A.Dep9SepList!I$1,manifest_11Sep!$A$1:$V$1,0))</f>
        <v>United Airlines</v>
      </c>
      <c r="J55" s="13" t="str">
        <f t="array" ref="J55">INDEX(manifest_11Sep!$A$1:$V$3202,MATCH($B55,manifest_11Sep!$B$1:$B$3202,0),MATCH(A.Dep9SepList!J$1,manifest_11Sep!$A$1:$V$1,0))</f>
        <v>UA 806</v>
      </c>
      <c r="K55" s="32" t="str">
        <f t="array" ref="K55">INDEX(manifest_11Sep!$A$1:$V$3202,MATCH($B55,manifest_11Sep!$B$1:$B$3202,0),MATCH(A.Dep9SepList!K$1,manifest_11Sep!$A$1:$V$1,0))</f>
        <v>18-thg 9-25</v>
      </c>
      <c r="L55" s="20">
        <f t="array" ref="L55">INDEX(manifest_11Sep!$A$1:$V$3202,MATCH($B55,manifest_11Sep!$B$1:$B$3202,0),MATCH(A.Dep9SepList!L$1,manifest_11Sep!$A$1:$V$1,0))</f>
        <v>0.47916666666666669</v>
      </c>
      <c r="M55" s="13" t="str">
        <f t="array" ref="M55">INDEX(manifest_11Sep!$A$1:$V$3202,MATCH($B55,manifest_11Sep!$B$1:$B$3202,0),MATCH(A.Dep9SepList!M$1,manifest_11Sep!$A$1:$V$1,0))</f>
        <v>ICN-T1</v>
      </c>
      <c r="N55" s="13" t="str">
        <f t="array" ref="N55">INDEX(manifest_11Sep!$A$1:$V$3202,MATCH($B55,manifest_11Sep!$B$1:$B$3202,0),MATCH(A.Dep9SepList!N$1,manifest_11Sep!$A$1:$V$1,0))</f>
        <v>FAIRMONT</v>
      </c>
      <c r="O55" s="31"/>
      <c r="P55" s="20" t="e" cm="1" vm="1">
        <f t="array" aca="1" ref="P55" ca="1">IF(J55="","",_xlfn.XLOOKUP(J55&amp;N55,'A.Departure Grouping'!AQ:AQ&amp;'A.Departure Grouping'!AP:AP,'A.Departure Grouping'!AR:AR,"",0))</f>
        <v>#NAME?</v>
      </c>
      <c r="Q55" s="13">
        <v>462710765</v>
      </c>
      <c r="R55" s="13" t="s">
        <v>43</v>
      </c>
      <c r="S55" s="13">
        <f t="array" ref="S55">INDEX(manifest_11Sep!$A$1:$V$3202,MATCH($B55,manifest_11Sep!$B$1:$B$3202,0),MATCH(A.Dep9SepList!S$1,manifest_11Sep!$A$1:$V$1,0))</f>
        <v>0</v>
      </c>
      <c r="T55" s="13"/>
    </row>
    <row r="56" spans="1:20" hidden="1">
      <c r="A56" s="13" t="str">
        <f t="array" ref="A56">INDEX(manifest_11Sep!$A$1:$V$3202,MATCH($B56,manifest_11Sep!$B$1:$B$3202,0),MATCH(A.Dep9SepList!A$1,manifest_11Sep!$A$1:$V$1,0))</f>
        <v>A</v>
      </c>
      <c r="B56" s="13" t="s">
        <v>2586</v>
      </c>
      <c r="C56" s="13" t="str">
        <f t="array" ref="C56">INDEX(manifest_11Sep!$A$1:$V$3202,MATCH($B56,manifest_11Sep!$B$1:$B$3202,0),MATCH(A.Dep9SepList!C$1,manifest_11Sep!$A$1:$V$1,0))</f>
        <v>8JNZH8D3XK2</v>
      </c>
      <c r="D56" s="13" t="str">
        <f t="array" ref="D56">INDEX(manifest_11Sep!$A$1:$V$3202,MATCH($B56,manifest_11Sep!$B$1:$B$3202,0),MATCH(A.Dep9SepList!D$1,manifest_11Sep!$A$1:$V$1,0))</f>
        <v>Female</v>
      </c>
      <c r="E56" s="13" t="str">
        <f t="array" ref="E56">INDEX(manifest_11Sep!$A$1:$V$3202,MATCH($B56,manifest_11Sep!$B$1:$B$3202,0),MATCH(A.Dep9SepList!E$1,manifest_11Sep!$A$1:$V$1,0))</f>
        <v>Shahn</v>
      </c>
      <c r="F56" s="13" t="str">
        <f t="array" ref="F56">INDEX(manifest_11Sep!$A$1:$V$3202,MATCH($B56,manifest_11Sep!$B$1:$B$3202,0),MATCH(A.Dep9SepList!F$1,manifest_11Sep!$A$1:$V$1,0))</f>
        <v>Ligon</v>
      </c>
      <c r="G56" s="13">
        <f t="array" ref="G56">INDEX(manifest_11Sep!$A$1:$V$3202,MATCH($B56,manifest_11Sep!$B$1:$B$3202,0),MATCH(A.Dep9SepList!G$1,manifest_11Sep!$A$1:$V$1,0))</f>
        <v>57</v>
      </c>
      <c r="H56" s="13" t="str">
        <f t="array" ref="H56">INDEX(manifest_11Sep!$A$1:$V$3202,MATCH($B56,manifest_11Sep!$B$1:$B$3202,0),MATCH(A.Dep9SepList!H$1,manifest_11Sep!$A$1:$V$1,0))</f>
        <v>Joen De Las Penas</v>
      </c>
      <c r="I56" s="13" t="str">
        <f t="array" ref="I56">INDEX(manifest_11Sep!$A$1:$V$3202,MATCH($B56,manifest_11Sep!$B$1:$B$3202,0),MATCH(A.Dep9SepList!I$1,manifest_11Sep!$A$1:$V$1,0))</f>
        <v>United Airlines</v>
      </c>
      <c r="J56" s="13" t="str">
        <f t="array" ref="J56">INDEX(manifest_11Sep!$A$1:$V$3202,MATCH($B56,manifest_11Sep!$B$1:$B$3202,0),MATCH(A.Dep9SepList!J$1,manifest_11Sep!$A$1:$V$1,0))</f>
        <v>UA 806</v>
      </c>
      <c r="K56" s="32" t="str">
        <f t="array" ref="K56">INDEX(manifest_11Sep!$A$1:$V$3202,MATCH($B56,manifest_11Sep!$B$1:$B$3202,0),MATCH(A.Dep9SepList!K$1,manifest_11Sep!$A$1:$V$1,0))</f>
        <v>18-thg 9-25</v>
      </c>
      <c r="L56" s="20">
        <f t="array" ref="L56">INDEX(manifest_11Sep!$A$1:$V$3202,MATCH($B56,manifest_11Sep!$B$1:$B$3202,0),MATCH(A.Dep9SepList!L$1,manifest_11Sep!$A$1:$V$1,0))</f>
        <v>0.47916666666666669</v>
      </c>
      <c r="M56" s="13" t="str">
        <f t="array" ref="M56">INDEX(manifest_11Sep!$A$1:$V$3202,MATCH($B56,manifest_11Sep!$B$1:$B$3202,0),MATCH(A.Dep9SepList!M$1,manifest_11Sep!$A$1:$V$1,0))</f>
        <v>ICN-T1</v>
      </c>
      <c r="N56" s="13" t="str">
        <f t="array" ref="N56">INDEX(manifest_11Sep!$A$1:$V$3202,MATCH($B56,manifest_11Sep!$B$1:$B$3202,0),MATCH(A.Dep9SepList!N$1,manifest_11Sep!$A$1:$V$1,0))</f>
        <v>FAIRMONT</v>
      </c>
      <c r="O56" s="31"/>
      <c r="P56" s="20" t="e" cm="1" vm="1">
        <f t="array" aca="1" ref="P56" ca="1">IF(J56="","",_xlfn.XLOOKUP(J56&amp;N56,'A.Departure Grouping'!AQ:AQ&amp;'A.Departure Grouping'!AP:AP,'A.Departure Grouping'!AR:AR,"",0))</f>
        <v>#NAME?</v>
      </c>
      <c r="Q56" s="13">
        <v>462710829</v>
      </c>
      <c r="R56" s="13" t="s">
        <v>43</v>
      </c>
      <c r="S56" s="13">
        <f t="array" ref="S56">INDEX(manifest_11Sep!$A$1:$V$3202,MATCH($B56,manifest_11Sep!$B$1:$B$3202,0),MATCH(A.Dep9SepList!S$1,manifest_11Sep!$A$1:$V$1,0))</f>
        <v>0</v>
      </c>
      <c r="T56" s="17"/>
    </row>
    <row r="57" spans="1:20" hidden="1">
      <c r="A57" s="13" t="str">
        <f t="array" ref="A57">INDEX(manifest_11Sep!$A$1:$V$3202,MATCH($B57,manifest_11Sep!$B$1:$B$3202,0),MATCH(A.Dep9SepList!A$1,manifest_11Sep!$A$1:$V$1,0))</f>
        <v>A</v>
      </c>
      <c r="B57" s="13" t="s">
        <v>2589</v>
      </c>
      <c r="C57" s="13" t="str">
        <f t="array" ref="C57">INDEX(manifest_11Sep!$A$1:$V$3202,MATCH($B57,manifest_11Sep!$B$1:$B$3202,0),MATCH(A.Dep9SepList!C$1,manifest_11Sep!$A$1:$V$1,0))</f>
        <v>8JNZH8D3XK2</v>
      </c>
      <c r="D57" s="13" t="str">
        <f t="array" ref="D57">INDEX(manifest_11Sep!$A$1:$V$3202,MATCH($B57,manifest_11Sep!$B$1:$B$3202,0),MATCH(A.Dep9SepList!D$1,manifest_11Sep!$A$1:$V$1,0))</f>
        <v>Female</v>
      </c>
      <c r="E57" s="13" t="str">
        <f t="array" ref="E57">INDEX(manifest_11Sep!$A$1:$V$3202,MATCH($B57,manifest_11Sep!$B$1:$B$3202,0),MATCH(A.Dep9SepList!E$1,manifest_11Sep!$A$1:$V$1,0))</f>
        <v>Adria La Chelle</v>
      </c>
      <c r="F57" s="13" t="str">
        <f t="array" ref="F57">INDEX(manifest_11Sep!$A$1:$V$3202,MATCH($B57,manifest_11Sep!$B$1:$B$3202,0),MATCH(A.Dep9SepList!F$1,manifest_11Sep!$A$1:$V$1,0))</f>
        <v>Jenkins</v>
      </c>
      <c r="G57" s="13">
        <f t="array" ref="G57">INDEX(manifest_11Sep!$A$1:$V$3202,MATCH($B57,manifest_11Sep!$B$1:$B$3202,0),MATCH(A.Dep9SepList!G$1,manifest_11Sep!$A$1:$V$1,0))</f>
        <v>60</v>
      </c>
      <c r="H57" s="13" t="str">
        <f t="array" ref="H57">INDEX(manifest_11Sep!$A$1:$V$3202,MATCH($B57,manifest_11Sep!$B$1:$B$3202,0),MATCH(A.Dep9SepList!H$1,manifest_11Sep!$A$1:$V$1,0))</f>
        <v>Joen De Las Penas</v>
      </c>
      <c r="I57" s="13" t="str">
        <f t="array" ref="I57">INDEX(manifest_11Sep!$A$1:$V$3202,MATCH($B57,manifest_11Sep!$B$1:$B$3202,0),MATCH(A.Dep9SepList!I$1,manifest_11Sep!$A$1:$V$1,0))</f>
        <v>United Airlines</v>
      </c>
      <c r="J57" s="13" t="str">
        <f t="array" ref="J57">INDEX(manifest_11Sep!$A$1:$V$3202,MATCH($B57,manifest_11Sep!$B$1:$B$3202,0),MATCH(A.Dep9SepList!J$1,manifest_11Sep!$A$1:$V$1,0))</f>
        <v>UA 806</v>
      </c>
      <c r="K57" s="32" t="str">
        <f t="array" ref="K57">INDEX(manifest_11Sep!$A$1:$V$3202,MATCH($B57,manifest_11Sep!$B$1:$B$3202,0),MATCH(A.Dep9SepList!K$1,manifest_11Sep!$A$1:$V$1,0))</f>
        <v>18-thg 9-25</v>
      </c>
      <c r="L57" s="20">
        <f t="array" ref="L57">INDEX(manifest_11Sep!$A$1:$V$3202,MATCH($B57,manifest_11Sep!$B$1:$B$3202,0),MATCH(A.Dep9SepList!L$1,manifest_11Sep!$A$1:$V$1,0))</f>
        <v>0.47916666666666669</v>
      </c>
      <c r="M57" s="13" t="str">
        <f t="array" ref="M57">INDEX(manifest_11Sep!$A$1:$V$3202,MATCH($B57,manifest_11Sep!$B$1:$B$3202,0),MATCH(A.Dep9SepList!M$1,manifest_11Sep!$A$1:$V$1,0))</f>
        <v>ICN-T1</v>
      </c>
      <c r="N57" s="13" t="str">
        <f t="array" ref="N57">INDEX(manifest_11Sep!$A$1:$V$3202,MATCH($B57,manifest_11Sep!$B$1:$B$3202,0),MATCH(A.Dep9SepList!N$1,manifest_11Sep!$A$1:$V$1,0))</f>
        <v>FAIRMONT</v>
      </c>
      <c r="O57" s="31"/>
      <c r="P57" s="20" t="e" cm="1" vm="1">
        <f t="array" aca="1" ref="P57" ca="1">IF(J57="","",_xlfn.XLOOKUP(J57&amp;N57,'A.Departure Grouping'!AQ:AQ&amp;'A.Departure Grouping'!AP:AP,'A.Departure Grouping'!AR:AR,"",0))</f>
        <v>#NAME?</v>
      </c>
      <c r="Q57" s="13">
        <v>462710829</v>
      </c>
      <c r="R57" s="13" t="s">
        <v>43</v>
      </c>
      <c r="S57" s="13" t="str">
        <f t="array" ref="S57">INDEX(manifest_11Sep!$A$1:$V$3202,MATCH($B57,manifest_11Sep!$B$1:$B$3202,0),MATCH(A.Dep9SepList!S$1,manifest_11Sep!$A$1:$V$1,0))</f>
        <v>still not inform the departure flight, temporarly departure with Invitee</v>
      </c>
      <c r="T57" s="17"/>
    </row>
    <row r="58" spans="1:20" hidden="1">
      <c r="A58" s="229" t="str">
        <f t="array" ref="A58">INDEX(manifest_11Sep!$A$1:$V$3202,MATCH($B58,manifest_11Sep!$B$1:$B$3202,0),MATCH(A.Dep9SepList!A$1,manifest_11Sep!$A$1:$V$1,0))</f>
        <v>A</v>
      </c>
      <c r="B58" s="229" t="s">
        <v>2493</v>
      </c>
      <c r="C58" s="229" t="str">
        <f t="array" ref="C58">INDEX(manifest_11Sep!$A$1:$V$3202,MATCH($B58,manifest_11Sep!$B$1:$B$3202,0),MATCH(A.Dep9SepList!C$1,manifest_11Sep!$A$1:$V$1,0))</f>
        <v>7TN5Q8CM4HS</v>
      </c>
      <c r="D58" s="229" t="str">
        <f t="array" ref="D58">INDEX(manifest_11Sep!$A$1:$V$3202,MATCH($B58,manifest_11Sep!$B$1:$B$3202,0),MATCH(A.Dep9SepList!D$1,manifest_11Sep!$A$1:$V$1,0))</f>
        <v>Female</v>
      </c>
      <c r="E58" s="229" t="str">
        <f t="array" ref="E58">INDEX(manifest_11Sep!$A$1:$V$3202,MATCH($B58,manifest_11Sep!$B$1:$B$3202,0),MATCH(A.Dep9SepList!E$1,manifest_11Sep!$A$1:$V$1,0))</f>
        <v>Alicia</v>
      </c>
      <c r="F58" s="229" t="str">
        <f t="array" ref="F58">INDEX(manifest_11Sep!$A$1:$V$3202,MATCH($B58,manifest_11Sep!$B$1:$B$3202,0),MATCH(A.Dep9SepList!F$1,manifest_11Sep!$A$1:$V$1,0))</f>
        <v>Dalao</v>
      </c>
      <c r="G58" s="229">
        <f t="array" ref="G58">INDEX(manifest_11Sep!$A$1:$V$3202,MATCH($B58,manifest_11Sep!$B$1:$B$3202,0),MATCH(A.Dep9SepList!G$1,manifest_11Sep!$A$1:$V$1,0))</f>
        <v>61</v>
      </c>
      <c r="H58" s="229" t="str">
        <f t="array" ref="H58">INDEX(manifest_11Sep!$A$1:$V$3202,MATCH($B58,manifest_11Sep!$B$1:$B$3202,0),MATCH(A.Dep9SepList!H$1,manifest_11Sep!$A$1:$V$1,0))</f>
        <v>Joen De Las Penas</v>
      </c>
      <c r="I58" s="229" t="str">
        <f t="array" ref="I58">INDEX(manifest_11Sep!$A$1:$V$3202,MATCH($B58,manifest_11Sep!$B$1:$B$3202,0),MATCH(A.Dep9SepList!I$1,manifest_11Sep!$A$1:$V$1,0))</f>
        <v>Asiana Airlines</v>
      </c>
      <c r="J58" s="229" t="str">
        <f t="array" ref="J58">INDEX(manifest_11Sep!$A$1:$V$3202,MATCH($B58,manifest_11Sep!$B$1:$B$3202,0),MATCH(A.Dep9SepList!J$1,manifest_11Sep!$A$1:$V$1,0))</f>
        <v>OZ 202</v>
      </c>
      <c r="K58" s="234" t="str">
        <f t="array" ref="K58">INDEX(manifest_11Sep!$A$1:$V$3202,MATCH($B58,manifest_11Sep!$B$1:$B$3202,0),MATCH(A.Dep9SepList!K$1,manifest_11Sep!$A$1:$V$1,0))</f>
        <v>18-thg 9-25</v>
      </c>
      <c r="L58" s="235">
        <f t="array" ref="L58">INDEX(manifest_11Sep!$A$1:$V$3202,MATCH($B58,manifest_11Sep!$B$1:$B$3202,0),MATCH(A.Dep9SepList!L$1,manifest_11Sep!$A$1:$V$1,0))</f>
        <v>0.52777777777777779</v>
      </c>
      <c r="M58" s="229" t="str">
        <f t="array" ref="M58">INDEX(manifest_11Sep!$A$1:$V$3202,MATCH($B58,manifest_11Sep!$B$1:$B$3202,0),MATCH(A.Dep9SepList!M$1,manifest_11Sep!$A$1:$V$1,0))</f>
        <v>ICN-T1</v>
      </c>
      <c r="N58" s="229" t="str">
        <f t="array" ref="N58">INDEX(manifest_11Sep!$A$1:$V$3202,MATCH($B58,manifest_11Sep!$B$1:$B$3202,0),MATCH(A.Dep9SepList!N$1,manifest_11Sep!$A$1:$V$1,0))</f>
        <v>FAIRMONT</v>
      </c>
      <c r="O58" s="256">
        <f>COUNTA(N58:N76)</f>
        <v>19</v>
      </c>
      <c r="P58" s="235" t="e" cm="1" vm="1">
        <f t="array" aca="1" ref="P58" ca="1">IF(J58="","",_xlfn.XLOOKUP(J58&amp;N58,'A.Departure Grouping'!AQ:AQ&amp;'A.Departure Grouping'!AP:AP,'A.Departure Grouping'!AR:AR,"",0))</f>
        <v>#NAME?</v>
      </c>
      <c r="Q58" s="229">
        <v>462710812</v>
      </c>
      <c r="R58" s="229" t="s">
        <v>43</v>
      </c>
      <c r="S58" s="229">
        <f t="array" ref="S58">INDEX(manifest_11Sep!$A$1:$V$3202,MATCH($B58,manifest_11Sep!$B$1:$B$3202,0),MATCH(A.Dep9SepList!S$1,manifest_11Sep!$A$1:$V$1,0))</f>
        <v>0</v>
      </c>
      <c r="T58" s="17"/>
    </row>
    <row r="59" spans="1:20" hidden="1">
      <c r="A59" s="13" t="str">
        <f t="array" ref="A59">INDEX(manifest_11Sep!$A$1:$V$3202,MATCH($B59,manifest_11Sep!$B$1:$B$3202,0),MATCH(A.Dep9SepList!A$1,manifest_11Sep!$A$1:$V$1,0))</f>
        <v>A</v>
      </c>
      <c r="B59" s="13" t="s">
        <v>318</v>
      </c>
      <c r="C59" s="13" t="str">
        <f t="array" ref="C59">INDEX(manifest_11Sep!$A$1:$V$3202,MATCH($B59,manifest_11Sep!$B$1:$B$3202,0),MATCH(A.Dep9SepList!C$1,manifest_11Sep!$A$1:$V$1,0))</f>
        <v>GYNR24LJP3C</v>
      </c>
      <c r="D59" s="13" t="str">
        <f t="array" ref="D59">INDEX(manifest_11Sep!$A$1:$V$3202,MATCH($B59,manifest_11Sep!$B$1:$B$3202,0),MATCH(A.Dep9SepList!D$1,manifest_11Sep!$A$1:$V$1,0))</f>
        <v>Male</v>
      </c>
      <c r="E59" s="13" t="str">
        <f t="array" ref="E59">INDEX(manifest_11Sep!$A$1:$V$3202,MATCH($B59,manifest_11Sep!$B$1:$B$3202,0),MATCH(A.Dep9SepList!E$1,manifest_11Sep!$A$1:$V$1,0))</f>
        <v>Mohamed Riyaz</v>
      </c>
      <c r="F59" s="13" t="str">
        <f t="array" ref="F59">INDEX(manifest_11Sep!$A$1:$V$3202,MATCH($B59,manifest_11Sep!$B$1:$B$3202,0),MATCH(A.Dep9SepList!F$1,manifest_11Sep!$A$1:$V$1,0))</f>
        <v>Zavahir</v>
      </c>
      <c r="G59" s="13">
        <f t="array" ref="G59">INDEX(manifest_11Sep!$A$1:$V$3202,MATCH($B59,manifest_11Sep!$B$1:$B$3202,0),MATCH(A.Dep9SepList!G$1,manifest_11Sep!$A$1:$V$1,0))</f>
        <v>52</v>
      </c>
      <c r="H59" s="13" t="str">
        <f t="array" ref="H59">INDEX(manifest_11Sep!$A$1:$V$3202,MATCH($B59,manifest_11Sep!$B$1:$B$3202,0),MATCH(A.Dep9SepList!H$1,manifest_11Sep!$A$1:$V$1,0))</f>
        <v>Alicia Nguyen 2</v>
      </c>
      <c r="I59" s="13" t="str">
        <f t="array" ref="I59">INDEX(manifest_11Sep!$A$1:$V$3202,MATCH($B59,manifest_11Sep!$B$1:$B$3202,0),MATCH(A.Dep9SepList!I$1,manifest_11Sep!$A$1:$V$1,0))</f>
        <v>Air Premia</v>
      </c>
      <c r="J59" s="13" t="str">
        <f t="array" ref="J59">INDEX(manifest_11Sep!$A$1:$V$3202,MATCH($B59,manifest_11Sep!$B$1:$B$3202,0),MATCH(A.Dep9SepList!J$1,manifest_11Sep!$A$1:$V$1,0))</f>
        <v>YP 101</v>
      </c>
      <c r="K59" s="32" t="str">
        <f t="array" ref="K59">INDEX(manifest_11Sep!$A$1:$V$3202,MATCH($B59,manifest_11Sep!$B$1:$B$3202,0),MATCH(A.Dep9SepList!K$1,manifest_11Sep!$A$1:$V$1,0))</f>
        <v>18-thg 9-25</v>
      </c>
      <c r="L59" s="20">
        <f t="array" ref="L59">INDEX(manifest_11Sep!$A$1:$V$3202,MATCH($B59,manifest_11Sep!$B$1:$B$3202,0),MATCH(A.Dep9SepList!L$1,manifest_11Sep!$A$1:$V$1,0))</f>
        <v>0.53125</v>
      </c>
      <c r="M59" s="13" t="str">
        <f t="array" ref="M59">INDEX(manifest_11Sep!$A$1:$V$3202,MATCH($B59,manifest_11Sep!$B$1:$B$3202,0),MATCH(A.Dep9SepList!M$1,manifest_11Sep!$A$1:$V$1,0))</f>
        <v>ICN-T1</v>
      </c>
      <c r="N59" s="13" t="str">
        <f t="array" ref="N59">INDEX(manifest_11Sep!$A$1:$V$3202,MATCH($B59,manifest_11Sep!$B$1:$B$3202,0),MATCH(A.Dep9SepList!N$1,manifest_11Sep!$A$1:$V$1,0))</f>
        <v>FAIRMONT</v>
      </c>
      <c r="O59" s="31"/>
      <c r="P59" s="20" t="e" cm="1" vm="1">
        <f t="array" aca="1" ref="P59" ca="1">IF(J59="","",_xlfn.XLOOKUP(J59&amp;N59,'A.Departure Grouping'!AQ:AQ&amp;'A.Departure Grouping'!AP:AP,'A.Departure Grouping'!AR:AR,"",0))</f>
        <v>#NAME?</v>
      </c>
      <c r="Q59" s="13">
        <v>462710743</v>
      </c>
      <c r="R59" s="13" t="s">
        <v>35</v>
      </c>
      <c r="S59" s="13">
        <f t="array" ref="S59">INDEX(manifest_11Sep!$A$1:$V$3202,MATCH($B59,manifest_11Sep!$B$1:$B$3202,0),MATCH(A.Dep9SepList!S$1,manifest_11Sep!$A$1:$V$1,0))</f>
        <v>0</v>
      </c>
      <c r="T59" s="17"/>
    </row>
    <row r="60" spans="1:20" hidden="1">
      <c r="A60" s="13" t="str">
        <f t="array" ref="A60">INDEX(manifest_11Sep!$A$1:$V$3202,MATCH($B60,manifest_11Sep!$B$1:$B$3202,0),MATCH(A.Dep9SepList!A$1,manifest_11Sep!$A$1:$V$1,0))</f>
        <v>A</v>
      </c>
      <c r="B60" s="13" t="s">
        <v>435</v>
      </c>
      <c r="C60" s="13" t="str">
        <f t="array" ref="C60">INDEX(manifest_11Sep!$A$1:$V$3202,MATCH($B60,manifest_11Sep!$B$1:$B$3202,0),MATCH(A.Dep9SepList!C$1,manifest_11Sep!$A$1:$V$1,0))</f>
        <v>KSNSMZ447WP</v>
      </c>
      <c r="D60" s="13" t="str">
        <f t="array" ref="D60">INDEX(manifest_11Sep!$A$1:$V$3202,MATCH($B60,manifest_11Sep!$B$1:$B$3202,0),MATCH(A.Dep9SepList!D$1,manifest_11Sep!$A$1:$V$1,0))</f>
        <v>Female</v>
      </c>
      <c r="E60" s="13" t="str">
        <f t="array" ref="E60">INDEX(manifest_11Sep!$A$1:$V$3202,MATCH($B60,manifest_11Sep!$B$1:$B$3202,0),MATCH(A.Dep9SepList!E$1,manifest_11Sep!$A$1:$V$1,0))</f>
        <v>Yolanda Gentuya</v>
      </c>
      <c r="F60" s="13" t="str">
        <f t="array" ref="F60">INDEX(manifest_11Sep!$A$1:$V$3202,MATCH($B60,manifest_11Sep!$B$1:$B$3202,0),MATCH(A.Dep9SepList!F$1,manifest_11Sep!$A$1:$V$1,0))</f>
        <v>Soldevilla</v>
      </c>
      <c r="G60" s="13">
        <f t="array" ref="G60">INDEX(manifest_11Sep!$A$1:$V$3202,MATCH($B60,manifest_11Sep!$B$1:$B$3202,0),MATCH(A.Dep9SepList!G$1,manifest_11Sep!$A$1:$V$1,0))</f>
        <v>61</v>
      </c>
      <c r="H60" s="13" t="str">
        <f t="array" ref="H60">INDEX(manifest_11Sep!$A$1:$V$3202,MATCH($B60,manifest_11Sep!$B$1:$B$3202,0),MATCH(A.Dep9SepList!H$1,manifest_11Sep!$A$1:$V$1,0))</f>
        <v>Alicia Nguyen 2</v>
      </c>
      <c r="I60" s="13" t="str">
        <f t="array" ref="I60">INDEX(manifest_11Sep!$A$1:$V$3202,MATCH($B60,manifest_11Sep!$B$1:$B$3202,0),MATCH(A.Dep9SepList!I$1,manifest_11Sep!$A$1:$V$1,0))</f>
        <v>Air Premia</v>
      </c>
      <c r="J60" s="13" t="str">
        <f t="array" ref="J60">INDEX(manifest_11Sep!$A$1:$V$3202,MATCH($B60,manifest_11Sep!$B$1:$B$3202,0),MATCH(A.Dep9SepList!J$1,manifest_11Sep!$A$1:$V$1,0))</f>
        <v>YP 101</v>
      </c>
      <c r="K60" s="32" t="str">
        <f t="array" ref="K60">INDEX(manifest_11Sep!$A$1:$V$3202,MATCH($B60,manifest_11Sep!$B$1:$B$3202,0),MATCH(A.Dep9SepList!K$1,manifest_11Sep!$A$1:$V$1,0))</f>
        <v>18-thg 9-25</v>
      </c>
      <c r="L60" s="20">
        <f t="array" ref="L60">INDEX(manifest_11Sep!$A$1:$V$3202,MATCH($B60,manifest_11Sep!$B$1:$B$3202,0),MATCH(A.Dep9SepList!L$1,manifest_11Sep!$A$1:$V$1,0))</f>
        <v>0.53125</v>
      </c>
      <c r="M60" s="13" t="str">
        <f t="array" ref="M60">INDEX(manifest_11Sep!$A$1:$V$3202,MATCH($B60,manifest_11Sep!$B$1:$B$3202,0),MATCH(A.Dep9SepList!M$1,manifest_11Sep!$A$1:$V$1,0))</f>
        <v>ICN-T1</v>
      </c>
      <c r="N60" s="13" t="str">
        <f t="array" ref="N60">INDEX(manifest_11Sep!$A$1:$V$3202,MATCH($B60,manifest_11Sep!$B$1:$B$3202,0),MATCH(A.Dep9SepList!N$1,manifest_11Sep!$A$1:$V$1,0))</f>
        <v>FAIRMONT</v>
      </c>
      <c r="O60" s="31"/>
      <c r="P60" s="20" t="e" cm="1" vm="1">
        <f t="array" aca="1" ref="P60" ca="1">IF(J60="","",_xlfn.XLOOKUP(J60&amp;N60,'A.Departure Grouping'!AQ:AQ&amp;'A.Departure Grouping'!AP:AP,'A.Departure Grouping'!AR:AR,"",0))</f>
        <v>#NAME?</v>
      </c>
      <c r="Q60" s="13">
        <v>462710759</v>
      </c>
      <c r="R60" s="13" t="s">
        <v>43</v>
      </c>
      <c r="S60" s="13">
        <f t="array" ref="S60">INDEX(manifest_11Sep!$A$1:$V$3202,MATCH($B60,manifest_11Sep!$B$1:$B$3202,0),MATCH(A.Dep9SepList!S$1,manifest_11Sep!$A$1:$V$1,0))</f>
        <v>0</v>
      </c>
      <c r="T60" s="17"/>
    </row>
    <row r="61" spans="1:20" hidden="1">
      <c r="A61" s="13" t="str">
        <f t="array" ref="A61">INDEX(manifest_11Sep!$A$1:$V$3202,MATCH($B61,manifest_11Sep!$B$1:$B$3202,0),MATCH(A.Dep9SepList!A$1,manifest_11Sep!$A$1:$V$1,0))</f>
        <v>A</v>
      </c>
      <c r="B61" s="13" t="s">
        <v>438</v>
      </c>
      <c r="C61" s="13" t="str">
        <f t="array" ref="C61">INDEX(manifest_11Sep!$A$1:$V$3202,MATCH($B61,manifest_11Sep!$B$1:$B$3202,0),MATCH(A.Dep9SepList!C$1,manifest_11Sep!$A$1:$V$1,0))</f>
        <v>KSNSMZ447WP</v>
      </c>
      <c r="D61" s="13" t="str">
        <f t="array" ref="D61">INDEX(manifest_11Sep!$A$1:$V$3202,MATCH($B61,manifest_11Sep!$B$1:$B$3202,0),MATCH(A.Dep9SepList!D$1,manifest_11Sep!$A$1:$V$1,0))</f>
        <v>Female</v>
      </c>
      <c r="E61" s="13" t="str">
        <f t="array" ref="E61">INDEX(manifest_11Sep!$A$1:$V$3202,MATCH($B61,manifest_11Sep!$B$1:$B$3202,0),MATCH(A.Dep9SepList!E$1,manifest_11Sep!$A$1:$V$1,0))</f>
        <v>Josie Guintivano</v>
      </c>
      <c r="F61" s="13" t="str">
        <f t="array" ref="F61">INDEX(manifest_11Sep!$A$1:$V$3202,MATCH($B61,manifest_11Sep!$B$1:$B$3202,0),MATCH(A.Dep9SepList!F$1,manifest_11Sep!$A$1:$V$1,0))</f>
        <v>De Leon</v>
      </c>
      <c r="G61" s="13">
        <f t="array" ref="G61">INDEX(manifest_11Sep!$A$1:$V$3202,MATCH($B61,manifest_11Sep!$B$1:$B$3202,0),MATCH(A.Dep9SepList!G$1,manifest_11Sep!$A$1:$V$1,0))</f>
        <v>68</v>
      </c>
      <c r="H61" s="13" t="str">
        <f t="array" ref="H61">INDEX(manifest_11Sep!$A$1:$V$3202,MATCH($B61,manifest_11Sep!$B$1:$B$3202,0),MATCH(A.Dep9SepList!H$1,manifest_11Sep!$A$1:$V$1,0))</f>
        <v>Alicia Nguyen 2</v>
      </c>
      <c r="I61" s="13" t="str">
        <f t="array" ref="I61">INDEX(manifest_11Sep!$A$1:$V$3202,MATCH($B61,manifest_11Sep!$B$1:$B$3202,0),MATCH(A.Dep9SepList!I$1,manifest_11Sep!$A$1:$V$1,0))</f>
        <v>Air Premia</v>
      </c>
      <c r="J61" s="13" t="str">
        <f t="array" ref="J61">INDEX(manifest_11Sep!$A$1:$V$3202,MATCH($B61,manifest_11Sep!$B$1:$B$3202,0),MATCH(A.Dep9SepList!J$1,manifest_11Sep!$A$1:$V$1,0))</f>
        <v>YP 101</v>
      </c>
      <c r="K61" s="32" t="str">
        <f t="array" ref="K61">INDEX(manifest_11Sep!$A$1:$V$3202,MATCH($B61,manifest_11Sep!$B$1:$B$3202,0),MATCH(A.Dep9SepList!K$1,manifest_11Sep!$A$1:$V$1,0))</f>
        <v>18-thg 9-25</v>
      </c>
      <c r="L61" s="20">
        <f t="array" ref="L61">INDEX(manifest_11Sep!$A$1:$V$3202,MATCH($B61,manifest_11Sep!$B$1:$B$3202,0),MATCH(A.Dep9SepList!L$1,manifest_11Sep!$A$1:$V$1,0))</f>
        <v>0.53125</v>
      </c>
      <c r="M61" s="13" t="str">
        <f t="array" ref="M61">INDEX(manifest_11Sep!$A$1:$V$3202,MATCH($B61,manifest_11Sep!$B$1:$B$3202,0),MATCH(A.Dep9SepList!M$1,manifest_11Sep!$A$1:$V$1,0))</f>
        <v>ICN-T1</v>
      </c>
      <c r="N61" s="13" t="str">
        <f t="array" ref="N61">INDEX(manifest_11Sep!$A$1:$V$3202,MATCH($B61,manifest_11Sep!$B$1:$B$3202,0),MATCH(A.Dep9SepList!N$1,manifest_11Sep!$A$1:$V$1,0))</f>
        <v>FAIRMONT</v>
      </c>
      <c r="O61" s="31"/>
      <c r="P61" s="20" t="e" cm="1" vm="1">
        <f t="array" aca="1" ref="P61" ca="1">IF(J61="","",_xlfn.XLOOKUP(J61&amp;N61,'A.Departure Grouping'!AQ:AQ&amp;'A.Departure Grouping'!AP:AP,'A.Departure Grouping'!AR:AR,"",0))</f>
        <v>#NAME?</v>
      </c>
      <c r="Q61" s="13">
        <v>462710759</v>
      </c>
      <c r="R61" s="13" t="s">
        <v>43</v>
      </c>
      <c r="S61" s="13">
        <f t="array" ref="S61">INDEX(manifest_11Sep!$A$1:$V$3202,MATCH($B61,manifest_11Sep!$B$1:$B$3202,0),MATCH(A.Dep9SepList!S$1,manifest_11Sep!$A$1:$V$1,0))</f>
        <v>0</v>
      </c>
      <c r="T61" s="17"/>
    </row>
    <row r="62" spans="1:20" hidden="1">
      <c r="A62" s="13" t="str">
        <f t="array" ref="A62">INDEX(manifest_11Sep!$A$1:$V$3202,MATCH($B62,manifest_11Sep!$B$1:$B$3202,0),MATCH(A.Dep9SepList!A$1,manifest_11Sep!$A$1:$V$1,0))</f>
        <v>A</v>
      </c>
      <c r="B62" s="13" t="s">
        <v>2342</v>
      </c>
      <c r="C62" s="13" t="str">
        <f t="array" ref="C62">INDEX(manifest_11Sep!$A$1:$V$3202,MATCH($B62,manifest_11Sep!$B$1:$B$3202,0),MATCH(A.Dep9SepList!C$1,manifest_11Sep!$A$1:$V$1,0))</f>
        <v>TBN5TKK8TXF</v>
      </c>
      <c r="D62" s="13" t="str">
        <f t="array" ref="D62">INDEX(manifest_11Sep!$A$1:$V$3202,MATCH($B62,manifest_11Sep!$B$1:$B$3202,0),MATCH(A.Dep9SepList!D$1,manifest_11Sep!$A$1:$V$1,0))</f>
        <v>Male</v>
      </c>
      <c r="E62" s="13" t="str">
        <f t="array" ref="E62">INDEX(manifest_11Sep!$A$1:$V$3202,MATCH($B62,manifest_11Sep!$B$1:$B$3202,0),MATCH(A.Dep9SepList!E$1,manifest_11Sep!$A$1:$V$1,0))</f>
        <v>Jameel Islaam</v>
      </c>
      <c r="F62" s="13" t="str">
        <f t="array" ref="F62">INDEX(manifest_11Sep!$A$1:$V$3202,MATCH($B62,manifest_11Sep!$B$1:$B$3202,0),MATCH(A.Dep9SepList!F$1,manifest_11Sep!$A$1:$V$1,0))</f>
        <v>Muhammad</v>
      </c>
      <c r="G62" s="13">
        <f t="array" ref="G62">INDEX(manifest_11Sep!$A$1:$V$3202,MATCH($B62,manifest_11Sep!$B$1:$B$3202,0),MATCH(A.Dep9SepList!G$1,manifest_11Sep!$A$1:$V$1,0))</f>
        <v>31</v>
      </c>
      <c r="H62" s="13" t="str">
        <f t="array" ref="H62">INDEX(manifest_11Sep!$A$1:$V$3202,MATCH($B62,manifest_11Sep!$B$1:$B$3202,0),MATCH(A.Dep9SepList!H$1,manifest_11Sep!$A$1:$V$1,0))</f>
        <v>J.B. Nguyen</v>
      </c>
      <c r="I62" s="13" t="str">
        <f t="array" ref="I62">INDEX(manifest_11Sep!$A$1:$V$3202,MATCH($B62,manifest_11Sep!$B$1:$B$3202,0),MATCH(A.Dep9SepList!I$1,manifest_11Sep!$A$1:$V$1,0))</f>
        <v>Air Premia</v>
      </c>
      <c r="J62" s="13" t="str">
        <f t="array" ref="J62">INDEX(manifest_11Sep!$A$1:$V$3202,MATCH($B62,manifest_11Sep!$B$1:$B$3202,0),MATCH(A.Dep9SepList!J$1,manifest_11Sep!$A$1:$V$1,0))</f>
        <v>YP 101</v>
      </c>
      <c r="K62" s="32" t="str">
        <f t="array" ref="K62">INDEX(manifest_11Sep!$A$1:$V$3202,MATCH($B62,manifest_11Sep!$B$1:$B$3202,0),MATCH(A.Dep9SepList!K$1,manifest_11Sep!$A$1:$V$1,0))</f>
        <v>18-thg 9-25</v>
      </c>
      <c r="L62" s="20">
        <f t="array" ref="L62">INDEX(manifest_11Sep!$A$1:$V$3202,MATCH($B62,manifest_11Sep!$B$1:$B$3202,0),MATCH(A.Dep9SepList!L$1,manifest_11Sep!$A$1:$V$1,0))</f>
        <v>0.53125</v>
      </c>
      <c r="M62" s="13" t="str">
        <f t="array" ref="M62">INDEX(manifest_11Sep!$A$1:$V$3202,MATCH($B62,manifest_11Sep!$B$1:$B$3202,0),MATCH(A.Dep9SepList!M$1,manifest_11Sep!$A$1:$V$1,0))</f>
        <v>ICN-T1</v>
      </c>
      <c r="N62" s="13" t="str">
        <f t="array" ref="N62">INDEX(manifest_11Sep!$A$1:$V$3202,MATCH($B62,manifest_11Sep!$B$1:$B$3202,0),MATCH(A.Dep9SepList!N$1,manifest_11Sep!$A$1:$V$1,0))</f>
        <v>FAIRMONT</v>
      </c>
      <c r="O62" s="31"/>
      <c r="P62" s="20" t="e" cm="1" vm="1">
        <f t="array" aca="1" ref="P62" ca="1">IF(J62="","",_xlfn.XLOOKUP(J62&amp;N62,'A.Departure Grouping'!AQ:AQ&amp;'A.Departure Grouping'!AP:AP,'A.Departure Grouping'!AR:AR,"",0))</f>
        <v>#NAME?</v>
      </c>
      <c r="Q62" s="13">
        <v>462710794</v>
      </c>
      <c r="R62" s="13" t="s">
        <v>43</v>
      </c>
      <c r="S62" s="13">
        <f t="array" ref="S62">INDEX(manifest_11Sep!$A$1:$V$3202,MATCH($B62,manifest_11Sep!$B$1:$B$3202,0),MATCH(A.Dep9SepList!S$1,manifest_11Sep!$A$1:$V$1,0))</f>
        <v>0</v>
      </c>
      <c r="T62" s="17"/>
    </row>
    <row r="63" spans="1:20" ht="17" hidden="1">
      <c r="A63" s="13" t="str">
        <f t="array" ref="A63">INDEX(manifest_11Sep!$A$1:$V$3202,MATCH($B63,manifest_11Sep!$B$1:$B$3202,0),MATCH(A.Dep9SepList!A$1,manifest_11Sep!$A$1:$V$1,0))</f>
        <v>A</v>
      </c>
      <c r="B63" s="13" t="s">
        <v>2347</v>
      </c>
      <c r="C63" s="13" t="str">
        <f t="array" ref="C63">INDEX(manifest_11Sep!$A$1:$V$3202,MATCH($B63,manifest_11Sep!$B$1:$B$3202,0),MATCH(A.Dep9SepList!C$1,manifest_11Sep!$A$1:$V$1,0))</f>
        <v>TBN5TKK8TXF</v>
      </c>
      <c r="D63" s="13" t="str">
        <f t="array" ref="D63">INDEX(manifest_11Sep!$A$1:$V$3202,MATCH($B63,manifest_11Sep!$B$1:$B$3202,0),MATCH(A.Dep9SepList!D$1,manifest_11Sep!$A$1:$V$1,0))</f>
        <v>Female</v>
      </c>
      <c r="E63" s="13" t="str">
        <f t="array" ref="E63">INDEX(manifest_11Sep!$A$1:$V$3202,MATCH($B63,manifest_11Sep!$B$1:$B$3202,0),MATCH(A.Dep9SepList!E$1,manifest_11Sep!$A$1:$V$1,0))</f>
        <v>Britney Shnika</v>
      </c>
      <c r="F63" s="13" t="str">
        <f t="array" ref="F63">INDEX(manifest_11Sep!$A$1:$V$3202,MATCH($B63,manifest_11Sep!$B$1:$B$3202,0),MATCH(A.Dep9SepList!F$1,manifest_11Sep!$A$1:$V$1,0))</f>
        <v>Veal</v>
      </c>
      <c r="G63" s="13">
        <f t="array" ref="G63">INDEX(manifest_11Sep!$A$1:$V$3202,MATCH($B63,manifest_11Sep!$B$1:$B$3202,0),MATCH(A.Dep9SepList!G$1,manifest_11Sep!$A$1:$V$1,0))</f>
        <v>33</v>
      </c>
      <c r="H63" s="13" t="str">
        <f t="array" ref="H63">INDEX(manifest_11Sep!$A$1:$V$3202,MATCH($B63,manifest_11Sep!$B$1:$B$3202,0),MATCH(A.Dep9SepList!H$1,manifest_11Sep!$A$1:$V$1,0))</f>
        <v>J.B. Nguyen</v>
      </c>
      <c r="I63" s="13" t="str">
        <f t="array" ref="I63">INDEX(manifest_11Sep!$A$1:$V$3202,MATCH($B63,manifest_11Sep!$B$1:$B$3202,0),MATCH(A.Dep9SepList!I$1,manifest_11Sep!$A$1:$V$1,0))</f>
        <v>Air Premia</v>
      </c>
      <c r="J63" s="13" t="str">
        <f t="array" ref="J63">INDEX(manifest_11Sep!$A$1:$V$3202,MATCH($B63,manifest_11Sep!$B$1:$B$3202,0),MATCH(A.Dep9SepList!J$1,manifest_11Sep!$A$1:$V$1,0))</f>
        <v>YP 101</v>
      </c>
      <c r="K63" s="32" t="str">
        <f t="array" ref="K63">INDEX(manifest_11Sep!$A$1:$V$3202,MATCH($B63,manifest_11Sep!$B$1:$B$3202,0),MATCH(A.Dep9SepList!K$1,manifest_11Sep!$A$1:$V$1,0))</f>
        <v>18-thg 9-25</v>
      </c>
      <c r="L63" s="20">
        <f t="array" ref="L63">INDEX(manifest_11Sep!$A$1:$V$3202,MATCH($B63,manifest_11Sep!$B$1:$B$3202,0),MATCH(A.Dep9SepList!L$1,manifest_11Sep!$A$1:$V$1,0))</f>
        <v>0.53125</v>
      </c>
      <c r="M63" s="13" t="str">
        <f t="array" ref="M63">INDEX(manifest_11Sep!$A$1:$V$3202,MATCH($B63,manifest_11Sep!$B$1:$B$3202,0),MATCH(A.Dep9SepList!M$1,manifest_11Sep!$A$1:$V$1,0))</f>
        <v>ICN-T1</v>
      </c>
      <c r="N63" s="13" t="str">
        <f t="array" ref="N63">INDEX(manifest_11Sep!$A$1:$V$3202,MATCH($B63,manifest_11Sep!$B$1:$B$3202,0),MATCH(A.Dep9SepList!N$1,manifest_11Sep!$A$1:$V$1,0))</f>
        <v>FAIRMONT</v>
      </c>
      <c r="O63" s="128"/>
      <c r="P63" s="280" t="e" cm="1" vm="1">
        <f t="array" aca="1" ref="P63" ca="1">IF(J63="","",_xlfn.XLOOKUP(J63&amp;N63,'A.Departure Grouping'!AQ:AQ&amp;'A.Departure Grouping'!AP:AP,'A.Departure Grouping'!AR:AR,"",0))</f>
        <v>#NAME?</v>
      </c>
      <c r="Q63" s="21">
        <v>462710794</v>
      </c>
      <c r="R63" s="21" t="s">
        <v>43</v>
      </c>
      <c r="S63" s="13">
        <f t="array" ref="S63">INDEX(manifest_11Sep!$A$1:$V$3202,MATCH($B63,manifest_11Sep!$B$1:$B$3202,0),MATCH(A.Dep9SepList!S$1,manifest_11Sep!$A$1:$V$1,0))</f>
        <v>0</v>
      </c>
      <c r="T63" s="17"/>
    </row>
    <row r="64" spans="1:20" ht="17" hidden="1">
      <c r="A64" s="13" t="str">
        <f t="array" ref="A64">INDEX(manifest_11Sep!$A$1:$V$3202,MATCH($B64,manifest_11Sep!$B$1:$B$3202,0),MATCH(A.Dep9SepList!A$1,manifest_11Sep!$A$1:$V$1,0))</f>
        <v>A</v>
      </c>
      <c r="B64" s="13" t="s">
        <v>3562</v>
      </c>
      <c r="C64" s="13" t="str">
        <f t="array" ref="C64">INDEX(manifest_11Sep!$A$1:$V$3202,MATCH($B64,manifest_11Sep!$B$1:$B$3202,0),MATCH(A.Dep9SepList!C$1,manifest_11Sep!$A$1:$V$1,0))</f>
        <v>Y7NN9L83RGC</v>
      </c>
      <c r="D64" s="13" t="str">
        <f t="array" ref="D64">INDEX(manifest_11Sep!$A$1:$V$3202,MATCH($B64,manifest_11Sep!$B$1:$B$3202,0),MATCH(A.Dep9SepList!D$1,manifest_11Sep!$A$1:$V$1,0))</f>
        <v>Female</v>
      </c>
      <c r="E64" s="13" t="str">
        <f t="array" ref="E64">INDEX(manifest_11Sep!$A$1:$V$3202,MATCH($B64,manifest_11Sep!$B$1:$B$3202,0),MATCH(A.Dep9SepList!E$1,manifest_11Sep!$A$1:$V$1,0))</f>
        <v>Tessica Thao</v>
      </c>
      <c r="F64" s="13" t="str">
        <f t="array" ref="F64">INDEX(manifest_11Sep!$A$1:$V$3202,MATCH($B64,manifest_11Sep!$B$1:$B$3202,0),MATCH(A.Dep9SepList!F$1,manifest_11Sep!$A$1:$V$1,0))</f>
        <v>Le</v>
      </c>
      <c r="G64" s="13">
        <f t="array" ref="G64">INDEX(manifest_11Sep!$A$1:$V$3202,MATCH($B64,manifest_11Sep!$B$1:$B$3202,0),MATCH(A.Dep9SepList!G$1,manifest_11Sep!$A$1:$V$1,0))</f>
        <v>51</v>
      </c>
      <c r="H64" s="13" t="str">
        <f t="array" ref="H64">INDEX(manifest_11Sep!$A$1:$V$3202,MATCH($B64,manifest_11Sep!$B$1:$B$3202,0),MATCH(A.Dep9SepList!H$1,manifest_11Sep!$A$1:$V$1,0))</f>
        <v>Michelle Hong</v>
      </c>
      <c r="I64" s="13" t="str">
        <f t="array" ref="I64">INDEX(manifest_11Sep!$A$1:$V$3202,MATCH($B64,manifest_11Sep!$B$1:$B$3202,0),MATCH(A.Dep9SepList!I$1,manifest_11Sep!$A$1:$V$1,0))</f>
        <v>Air Premia</v>
      </c>
      <c r="J64" s="13" t="str">
        <f t="array" ref="J64">INDEX(manifest_11Sep!$A$1:$V$3202,MATCH($B64,manifest_11Sep!$B$1:$B$3202,0),MATCH(A.Dep9SepList!J$1,manifest_11Sep!$A$1:$V$1,0))</f>
        <v>YP 101</v>
      </c>
      <c r="K64" s="32" t="str">
        <f t="array" ref="K64">INDEX(manifest_11Sep!$A$1:$V$3202,MATCH($B64,manifest_11Sep!$B$1:$B$3202,0),MATCH(A.Dep9SepList!K$1,manifest_11Sep!$A$1:$V$1,0))</f>
        <v>18-thg 9-25</v>
      </c>
      <c r="L64" s="20">
        <f t="array" ref="L64">INDEX(manifest_11Sep!$A$1:$V$3202,MATCH($B64,manifest_11Sep!$B$1:$B$3202,0),MATCH(A.Dep9SepList!L$1,manifest_11Sep!$A$1:$V$1,0))</f>
        <v>0.53125</v>
      </c>
      <c r="M64" s="13" t="str">
        <f t="array" ref="M64">INDEX(manifest_11Sep!$A$1:$V$3202,MATCH($B64,manifest_11Sep!$B$1:$B$3202,0),MATCH(A.Dep9SepList!M$1,manifest_11Sep!$A$1:$V$1,0))</f>
        <v>ICN-T1</v>
      </c>
      <c r="N64" s="13" t="str">
        <f t="array" ref="N64">INDEX(manifest_11Sep!$A$1:$V$3202,MATCH($B64,manifest_11Sep!$B$1:$B$3202,0),MATCH(A.Dep9SepList!N$1,manifest_11Sep!$A$1:$V$1,0))</f>
        <v>FAIRMONT</v>
      </c>
      <c r="O64" s="128"/>
      <c r="P64" s="280" t="e" cm="1" vm="1">
        <f t="array" aca="1" ref="P64" ca="1">IF(J64="","",_xlfn.XLOOKUP(J64&amp;N64,'A.Departure Grouping'!AQ:AQ&amp;'A.Departure Grouping'!AP:AP,'A.Departure Grouping'!AR:AR,"",0))</f>
        <v>#NAME?</v>
      </c>
      <c r="Q64" s="21">
        <v>462710879</v>
      </c>
      <c r="R64" s="21" t="s">
        <v>61</v>
      </c>
      <c r="S64" s="13">
        <f t="array" ref="S64">INDEX(manifest_11Sep!$A$1:$V$3202,MATCH($B64,manifest_11Sep!$B$1:$B$3202,0),MATCH(A.Dep9SepList!S$1,manifest_11Sep!$A$1:$V$1,0))</f>
        <v>0</v>
      </c>
      <c r="T64" s="17"/>
    </row>
    <row r="65" spans="1:20" hidden="1">
      <c r="A65" s="13" t="str">
        <f t="array" ref="A65">INDEX(manifest_11Sep!$A$1:$V$3202,MATCH($B65,manifest_11Sep!$B$1:$B$3202,0),MATCH(A.Dep9SepList!A$1,manifest_11Sep!$A$1:$V$1,0))</f>
        <v>A</v>
      </c>
      <c r="B65" s="13" t="s">
        <v>3564</v>
      </c>
      <c r="C65" s="13" t="str">
        <f t="array" ref="C65">INDEX(manifest_11Sep!$A$1:$V$3202,MATCH($B65,manifest_11Sep!$B$1:$B$3202,0),MATCH(A.Dep9SepList!C$1,manifest_11Sep!$A$1:$V$1,0))</f>
        <v>Y7NN9L83RGC</v>
      </c>
      <c r="D65" s="13" t="str">
        <f t="array" ref="D65">INDEX(manifest_11Sep!$A$1:$V$3202,MATCH($B65,manifest_11Sep!$B$1:$B$3202,0),MATCH(A.Dep9SepList!D$1,manifest_11Sep!$A$1:$V$1,0))</f>
        <v>Female</v>
      </c>
      <c r="E65" s="13" t="str">
        <f t="array" ref="E65">INDEX(manifest_11Sep!$A$1:$V$3202,MATCH($B65,manifest_11Sep!$B$1:$B$3202,0),MATCH(A.Dep9SepList!E$1,manifest_11Sep!$A$1:$V$1,0))</f>
        <v>Song Phuc</v>
      </c>
      <c r="F65" s="13" t="str">
        <f t="array" ref="F65">INDEX(manifest_11Sep!$A$1:$V$3202,MATCH($B65,manifest_11Sep!$B$1:$B$3202,0),MATCH(A.Dep9SepList!F$1,manifest_11Sep!$A$1:$V$1,0))</f>
        <v>Nguyen</v>
      </c>
      <c r="G65" s="13">
        <f t="array" ref="G65">INDEX(manifest_11Sep!$A$1:$V$3202,MATCH($B65,manifest_11Sep!$B$1:$B$3202,0),MATCH(A.Dep9SepList!G$1,manifest_11Sep!$A$1:$V$1,0))</f>
        <v>43</v>
      </c>
      <c r="H65" s="13" t="str">
        <f t="array" ref="H65">INDEX(manifest_11Sep!$A$1:$V$3202,MATCH($B65,manifest_11Sep!$B$1:$B$3202,0),MATCH(A.Dep9SepList!H$1,manifest_11Sep!$A$1:$V$1,0))</f>
        <v>Michelle Hong</v>
      </c>
      <c r="I65" s="13" t="str">
        <f t="array" ref="I65">INDEX(manifest_11Sep!$A$1:$V$3202,MATCH($B65,manifest_11Sep!$B$1:$B$3202,0),MATCH(A.Dep9SepList!I$1,manifest_11Sep!$A$1:$V$1,0))</f>
        <v>Air Premia</v>
      </c>
      <c r="J65" s="13" t="str">
        <f t="array" ref="J65">INDEX(manifest_11Sep!$A$1:$V$3202,MATCH($B65,manifest_11Sep!$B$1:$B$3202,0),MATCH(A.Dep9SepList!J$1,manifest_11Sep!$A$1:$V$1,0))</f>
        <v>YP 101</v>
      </c>
      <c r="K65" s="32" t="str">
        <f t="array" ref="K65">INDEX(manifest_11Sep!$A$1:$V$3202,MATCH($B65,manifest_11Sep!$B$1:$B$3202,0),MATCH(A.Dep9SepList!K$1,manifest_11Sep!$A$1:$V$1,0))</f>
        <v>18-thg 9-25</v>
      </c>
      <c r="L65" s="20">
        <f t="array" ref="L65">INDEX(manifest_11Sep!$A$1:$V$3202,MATCH($B65,manifest_11Sep!$B$1:$B$3202,0),MATCH(A.Dep9SepList!L$1,manifest_11Sep!$A$1:$V$1,0))</f>
        <v>0.53125</v>
      </c>
      <c r="M65" s="13" t="str">
        <f t="array" ref="M65">INDEX(manifest_11Sep!$A$1:$V$3202,MATCH($B65,manifest_11Sep!$B$1:$B$3202,0),MATCH(A.Dep9SepList!M$1,manifest_11Sep!$A$1:$V$1,0))</f>
        <v>ICN-T1</v>
      </c>
      <c r="N65" s="13" t="str">
        <f t="array" ref="N65">INDEX(manifest_11Sep!$A$1:$V$3202,MATCH($B65,manifest_11Sep!$B$1:$B$3202,0),MATCH(A.Dep9SepList!N$1,manifest_11Sep!$A$1:$V$1,0))</f>
        <v>FAIRMONT</v>
      </c>
      <c r="O65" s="31"/>
      <c r="P65" s="20" t="e" cm="1" vm="1">
        <f t="array" aca="1" ref="P65" ca="1">IF(J65="","",_xlfn.XLOOKUP(J65&amp;N65,'A.Departure Grouping'!AQ:AQ&amp;'A.Departure Grouping'!AP:AP,'A.Departure Grouping'!AR:AR,"",0))</f>
        <v>#NAME?</v>
      </c>
      <c r="Q65" s="13">
        <v>462710879</v>
      </c>
      <c r="R65" s="13" t="s">
        <v>61</v>
      </c>
      <c r="S65" s="13">
        <f t="array" ref="S65">INDEX(manifest_11Sep!$A$1:$V$3202,MATCH($B65,manifest_11Sep!$B$1:$B$3202,0),MATCH(A.Dep9SepList!S$1,manifest_11Sep!$A$1:$V$1,0))</f>
        <v>0</v>
      </c>
      <c r="T65" s="17"/>
    </row>
    <row r="66" spans="1:20" hidden="1">
      <c r="A66" s="13" t="str">
        <f t="array" ref="A66">INDEX(manifest_11Sep!$A$1:$V$3202,MATCH($B66,manifest_11Sep!$B$1:$B$3202,0),MATCH(A.Dep9SepList!A$1,manifest_11Sep!$A$1:$V$1,0))</f>
        <v>A</v>
      </c>
      <c r="B66" s="13" t="s">
        <v>3572</v>
      </c>
      <c r="C66" s="13" t="str">
        <f t="array" ref="C66">INDEX(manifest_11Sep!$A$1:$V$3202,MATCH($B66,manifest_11Sep!$B$1:$B$3202,0),MATCH(A.Dep9SepList!C$1,manifest_11Sep!$A$1:$V$1,0))</f>
        <v>7JN8JBC6LZR</v>
      </c>
      <c r="D66" s="13" t="str">
        <f t="array" ref="D66">INDEX(manifest_11Sep!$A$1:$V$3202,MATCH($B66,manifest_11Sep!$B$1:$B$3202,0),MATCH(A.Dep9SepList!D$1,manifest_11Sep!$A$1:$V$1,0))</f>
        <v>Female</v>
      </c>
      <c r="E66" s="13" t="str">
        <f t="array" ref="E66">INDEX(manifest_11Sep!$A$1:$V$3202,MATCH($B66,manifest_11Sep!$B$1:$B$3202,0),MATCH(A.Dep9SepList!E$1,manifest_11Sep!$A$1:$V$1,0))</f>
        <v>Nancy</v>
      </c>
      <c r="F66" s="13" t="str">
        <f t="array" ref="F66">INDEX(manifest_11Sep!$A$1:$V$3202,MATCH($B66,manifest_11Sep!$B$1:$B$3202,0),MATCH(A.Dep9SepList!F$1,manifest_11Sep!$A$1:$V$1,0))</f>
        <v>Nou</v>
      </c>
      <c r="G66" s="13">
        <f t="array" ref="G66">INDEX(manifest_11Sep!$A$1:$V$3202,MATCH($B66,manifest_11Sep!$B$1:$B$3202,0),MATCH(A.Dep9SepList!G$1,manifest_11Sep!$A$1:$V$1,0))</f>
        <v>35</v>
      </c>
      <c r="H66" s="13" t="str">
        <f t="array" ref="H66">INDEX(manifest_11Sep!$A$1:$V$3202,MATCH($B66,manifest_11Sep!$B$1:$B$3202,0),MATCH(A.Dep9SepList!H$1,manifest_11Sep!$A$1:$V$1,0))</f>
        <v>Michelle Hong</v>
      </c>
      <c r="I66" s="13" t="str">
        <f t="array" ref="I66">INDEX(manifest_11Sep!$A$1:$V$3202,MATCH($B66,manifest_11Sep!$B$1:$B$3202,0),MATCH(A.Dep9SepList!I$1,manifest_11Sep!$A$1:$V$1,0))</f>
        <v>Air Premia</v>
      </c>
      <c r="J66" s="13" t="str">
        <f t="array" ref="J66">INDEX(manifest_11Sep!$A$1:$V$3202,MATCH($B66,manifest_11Sep!$B$1:$B$3202,0),MATCH(A.Dep9SepList!J$1,manifest_11Sep!$A$1:$V$1,0))</f>
        <v>YP 101</v>
      </c>
      <c r="K66" s="32" t="str">
        <f t="array" ref="K66">INDEX(manifest_11Sep!$A$1:$V$3202,MATCH($B66,manifest_11Sep!$B$1:$B$3202,0),MATCH(A.Dep9SepList!K$1,manifest_11Sep!$A$1:$V$1,0))</f>
        <v>18-thg 9-25</v>
      </c>
      <c r="L66" s="20">
        <f t="array" ref="L66">INDEX(manifest_11Sep!$A$1:$V$3202,MATCH($B66,manifest_11Sep!$B$1:$B$3202,0),MATCH(A.Dep9SepList!L$1,manifest_11Sep!$A$1:$V$1,0))</f>
        <v>0.53125</v>
      </c>
      <c r="M66" s="13" t="str">
        <f t="array" ref="M66">INDEX(manifest_11Sep!$A$1:$V$3202,MATCH($B66,manifest_11Sep!$B$1:$B$3202,0),MATCH(A.Dep9SepList!M$1,manifest_11Sep!$A$1:$V$1,0))</f>
        <v>ICN-T1</v>
      </c>
      <c r="N66" s="13" t="str">
        <f t="array" ref="N66">INDEX(manifest_11Sep!$A$1:$V$3202,MATCH($B66,manifest_11Sep!$B$1:$B$3202,0),MATCH(A.Dep9SepList!N$1,manifest_11Sep!$A$1:$V$1,0))</f>
        <v>FAIRMONT</v>
      </c>
      <c r="O66" s="31"/>
      <c r="P66" s="20" t="e" cm="1" vm="1">
        <f t="array" aca="1" ref="P66" ca="1">IF(J66="","",_xlfn.XLOOKUP(J66&amp;N66,'A.Departure Grouping'!AQ:AQ&amp;'A.Departure Grouping'!AP:AP,'A.Departure Grouping'!AR:AR,"",0))</f>
        <v>#NAME?</v>
      </c>
      <c r="Q66" s="13">
        <v>462710881</v>
      </c>
      <c r="R66" s="13" t="s">
        <v>43</v>
      </c>
      <c r="S66" s="13">
        <f t="array" ref="S66">INDEX(manifest_11Sep!$A$1:$V$3202,MATCH($B66,manifest_11Sep!$B$1:$B$3202,0),MATCH(A.Dep9SepList!S$1,manifest_11Sep!$A$1:$V$1,0))</f>
        <v>0</v>
      </c>
      <c r="T66" s="17"/>
    </row>
    <row r="67" spans="1:20" hidden="1">
      <c r="A67" s="13" t="str">
        <f t="array" ref="A67">INDEX(manifest_11Sep!$A$1:$V$3202,MATCH($B67,manifest_11Sep!$B$1:$B$3202,0),MATCH(A.Dep9SepList!A$1,manifest_11Sep!$A$1:$V$1,0))</f>
        <v>A</v>
      </c>
      <c r="B67" s="13" t="s">
        <v>3574</v>
      </c>
      <c r="C67" s="13" t="str">
        <f t="array" ref="C67">INDEX(manifest_11Sep!$A$1:$V$3202,MATCH($B67,manifest_11Sep!$B$1:$B$3202,0),MATCH(A.Dep9SepList!C$1,manifest_11Sep!$A$1:$V$1,0))</f>
        <v>7JN8JBC6LZR</v>
      </c>
      <c r="D67" s="13" t="str">
        <f t="array" ref="D67">INDEX(manifest_11Sep!$A$1:$V$3202,MATCH($B67,manifest_11Sep!$B$1:$B$3202,0),MATCH(A.Dep9SepList!D$1,manifest_11Sep!$A$1:$V$1,0))</f>
        <v>Male</v>
      </c>
      <c r="E67" s="13" t="str">
        <f t="array" ref="E67">INDEX(manifest_11Sep!$A$1:$V$3202,MATCH($B67,manifest_11Sep!$B$1:$B$3202,0),MATCH(A.Dep9SepList!E$1,manifest_11Sep!$A$1:$V$1,0))</f>
        <v>Vong Komar</v>
      </c>
      <c r="F67" s="13" t="str">
        <f t="array" ref="F67">INDEX(manifest_11Sep!$A$1:$V$3202,MATCH($B67,manifest_11Sep!$B$1:$B$3202,0),MATCH(A.Dep9SepList!F$1,manifest_11Sep!$A$1:$V$1,0))</f>
        <v>Saly</v>
      </c>
      <c r="G67" s="13">
        <f t="array" ref="G67">INDEX(manifest_11Sep!$A$1:$V$3202,MATCH($B67,manifest_11Sep!$B$1:$B$3202,0),MATCH(A.Dep9SepList!G$1,manifest_11Sep!$A$1:$V$1,0))</f>
        <v>38</v>
      </c>
      <c r="H67" s="13" t="str">
        <f t="array" ref="H67">INDEX(manifest_11Sep!$A$1:$V$3202,MATCH($B67,manifest_11Sep!$B$1:$B$3202,0),MATCH(A.Dep9SepList!H$1,manifest_11Sep!$A$1:$V$1,0))</f>
        <v>Michelle Hong</v>
      </c>
      <c r="I67" s="13" t="str">
        <f t="array" ref="I67">INDEX(manifest_11Sep!$A$1:$V$3202,MATCH($B67,manifest_11Sep!$B$1:$B$3202,0),MATCH(A.Dep9SepList!I$1,manifest_11Sep!$A$1:$V$1,0))</f>
        <v>Air Premia</v>
      </c>
      <c r="J67" s="13" t="str">
        <f t="array" ref="J67">INDEX(manifest_11Sep!$A$1:$V$3202,MATCH($B67,manifest_11Sep!$B$1:$B$3202,0),MATCH(A.Dep9SepList!J$1,manifest_11Sep!$A$1:$V$1,0))</f>
        <v>YP 101</v>
      </c>
      <c r="K67" s="32" t="str">
        <f t="array" ref="K67">INDEX(manifest_11Sep!$A$1:$V$3202,MATCH($B67,manifest_11Sep!$B$1:$B$3202,0),MATCH(A.Dep9SepList!K$1,manifest_11Sep!$A$1:$V$1,0))</f>
        <v>18-thg 9-25</v>
      </c>
      <c r="L67" s="20">
        <f t="array" ref="L67">INDEX(manifest_11Sep!$A$1:$V$3202,MATCH($B67,manifest_11Sep!$B$1:$B$3202,0),MATCH(A.Dep9SepList!L$1,manifest_11Sep!$A$1:$V$1,0))</f>
        <v>0.53125</v>
      </c>
      <c r="M67" s="13" t="str">
        <f t="array" ref="M67">INDEX(manifest_11Sep!$A$1:$V$3202,MATCH($B67,manifest_11Sep!$B$1:$B$3202,0),MATCH(A.Dep9SepList!M$1,manifest_11Sep!$A$1:$V$1,0))</f>
        <v>ICN-T1</v>
      </c>
      <c r="N67" s="13" t="str">
        <f t="array" ref="N67">INDEX(manifest_11Sep!$A$1:$V$3202,MATCH($B67,manifest_11Sep!$B$1:$B$3202,0),MATCH(A.Dep9SepList!N$1,manifest_11Sep!$A$1:$V$1,0))</f>
        <v>FAIRMONT</v>
      </c>
      <c r="O67" s="31"/>
      <c r="P67" s="20" t="e" cm="1" vm="1">
        <f t="array" aca="1" ref="P67" ca="1">IF(J67="","",_xlfn.XLOOKUP(J67&amp;N67,'A.Departure Grouping'!AQ:AQ&amp;'A.Departure Grouping'!AP:AP,'A.Departure Grouping'!AR:AR,"",0))</f>
        <v>#NAME?</v>
      </c>
      <c r="Q67" s="13">
        <v>462710881</v>
      </c>
      <c r="R67" s="13" t="s">
        <v>43</v>
      </c>
      <c r="S67" s="13">
        <f t="array" ref="S67">INDEX(manifest_11Sep!$A$1:$V$3202,MATCH($B67,manifest_11Sep!$B$1:$B$3202,0),MATCH(A.Dep9SepList!S$1,manifest_11Sep!$A$1:$V$1,0))</f>
        <v>0</v>
      </c>
      <c r="T67" s="17"/>
    </row>
    <row r="68" spans="1:20" hidden="1">
      <c r="A68" s="13" t="str">
        <f t="array" ref="A68">INDEX(manifest_11Sep!$A$1:$V$3202,MATCH($B68,manifest_11Sep!$B$1:$B$3202,0),MATCH(A.Dep9SepList!A$1,manifest_11Sep!$A$1:$V$1,0))</f>
        <v>A</v>
      </c>
      <c r="B68" s="13" t="s">
        <v>3577</v>
      </c>
      <c r="C68" s="13" t="str">
        <f t="array" ref="C68">INDEX(manifest_11Sep!$A$1:$V$3202,MATCH($B68,manifest_11Sep!$B$1:$B$3202,0),MATCH(A.Dep9SepList!C$1,manifest_11Sep!$A$1:$V$1,0))</f>
        <v>7JN8JBC6LZR</v>
      </c>
      <c r="D68" s="13" t="str">
        <f t="array" ref="D68">INDEX(manifest_11Sep!$A$1:$V$3202,MATCH($B68,manifest_11Sep!$B$1:$B$3202,0),MATCH(A.Dep9SepList!D$1,manifest_11Sep!$A$1:$V$1,0))</f>
        <v>Female</v>
      </c>
      <c r="E68" s="13" t="str">
        <f t="array" ref="E68">INDEX(manifest_11Sep!$A$1:$V$3202,MATCH($B68,manifest_11Sep!$B$1:$B$3202,0),MATCH(A.Dep9SepList!E$1,manifest_11Sep!$A$1:$V$1,0))</f>
        <v>Evelynn</v>
      </c>
      <c r="F68" s="13" t="str">
        <f t="array" ref="F68">INDEX(manifest_11Sep!$A$1:$V$3202,MATCH($B68,manifest_11Sep!$B$1:$B$3202,0),MATCH(A.Dep9SepList!F$1,manifest_11Sep!$A$1:$V$1,0))</f>
        <v>Nou-Vong</v>
      </c>
      <c r="G68" s="13">
        <f t="array" ref="G68">INDEX(manifest_11Sep!$A$1:$V$3202,MATCH($B68,manifest_11Sep!$B$1:$B$3202,0),MATCH(A.Dep9SepList!G$1,manifest_11Sep!$A$1:$V$1,0))</f>
        <v>5</v>
      </c>
      <c r="H68" s="13" t="str">
        <f t="array" ref="H68">INDEX(manifest_11Sep!$A$1:$V$3202,MATCH($B68,manifest_11Sep!$B$1:$B$3202,0),MATCH(A.Dep9SepList!H$1,manifest_11Sep!$A$1:$V$1,0))</f>
        <v>Michelle Hong</v>
      </c>
      <c r="I68" s="13" t="str">
        <f t="array" ref="I68">INDEX(manifest_11Sep!$A$1:$V$3202,MATCH($B68,manifest_11Sep!$B$1:$B$3202,0),MATCH(A.Dep9SepList!I$1,manifest_11Sep!$A$1:$V$1,0))</f>
        <v>Air Premia</v>
      </c>
      <c r="J68" s="13" t="str">
        <f t="array" ref="J68">INDEX(manifest_11Sep!$A$1:$V$3202,MATCH($B68,manifest_11Sep!$B$1:$B$3202,0),MATCH(A.Dep9SepList!J$1,manifest_11Sep!$A$1:$V$1,0))</f>
        <v>YP 101</v>
      </c>
      <c r="K68" s="32" t="str">
        <f t="array" ref="K68">INDEX(manifest_11Sep!$A$1:$V$3202,MATCH($B68,manifest_11Sep!$B$1:$B$3202,0),MATCH(A.Dep9SepList!K$1,manifest_11Sep!$A$1:$V$1,0))</f>
        <v>18-thg 9-25</v>
      </c>
      <c r="L68" s="20">
        <f t="array" ref="L68">INDEX(manifest_11Sep!$A$1:$V$3202,MATCH($B68,manifest_11Sep!$B$1:$B$3202,0),MATCH(A.Dep9SepList!L$1,manifest_11Sep!$A$1:$V$1,0))</f>
        <v>0.53125</v>
      </c>
      <c r="M68" s="13" t="str">
        <f t="array" ref="M68">INDEX(manifest_11Sep!$A$1:$V$3202,MATCH($B68,manifest_11Sep!$B$1:$B$3202,0),MATCH(A.Dep9SepList!M$1,manifest_11Sep!$A$1:$V$1,0))</f>
        <v>ICN-T1</v>
      </c>
      <c r="N68" s="13" t="str">
        <f t="array" ref="N68">INDEX(manifest_11Sep!$A$1:$V$3202,MATCH($B68,manifest_11Sep!$B$1:$B$3202,0),MATCH(A.Dep9SepList!N$1,manifest_11Sep!$A$1:$V$1,0))</f>
        <v>FAIRMONT</v>
      </c>
      <c r="O68" s="31"/>
      <c r="P68" s="20" t="e" cm="1" vm="1">
        <f t="array" aca="1" ref="P68" ca="1">IF(J68="","",_xlfn.XLOOKUP(J68&amp;N68,'A.Departure Grouping'!AQ:AQ&amp;'A.Departure Grouping'!AP:AP,'A.Departure Grouping'!AR:AR,"",0))</f>
        <v>#NAME?</v>
      </c>
      <c r="Q68" s="13">
        <v>462710881</v>
      </c>
      <c r="R68" s="13" t="s">
        <v>43</v>
      </c>
      <c r="S68" s="13">
        <f t="array" ref="S68">INDEX(manifest_11Sep!$A$1:$V$3202,MATCH($B68,manifest_11Sep!$B$1:$B$3202,0),MATCH(A.Dep9SepList!S$1,manifest_11Sep!$A$1:$V$1,0))</f>
        <v>0</v>
      </c>
      <c r="T68" s="17"/>
    </row>
    <row r="69" spans="1:20" hidden="1">
      <c r="A69" s="13" t="str">
        <f t="array" ref="A69">INDEX(manifest_11Sep!$A$1:$V$3202,MATCH($B69,manifest_11Sep!$B$1:$B$3202,0),MATCH(A.Dep9SepList!A$1,manifest_11Sep!$A$1:$V$1,0))</f>
        <v>A</v>
      </c>
      <c r="B69" s="13" t="s">
        <v>3580</v>
      </c>
      <c r="C69" s="13" t="str">
        <f t="array" ref="C69">INDEX(manifest_11Sep!$A$1:$V$3202,MATCH($B69,manifest_11Sep!$B$1:$B$3202,0),MATCH(A.Dep9SepList!C$1,manifest_11Sep!$A$1:$V$1,0))</f>
        <v>7JN8JBC6LZR</v>
      </c>
      <c r="D69" s="13" t="str">
        <f t="array" ref="D69">INDEX(manifest_11Sep!$A$1:$V$3202,MATCH($B69,manifest_11Sep!$B$1:$B$3202,0),MATCH(A.Dep9SepList!D$1,manifest_11Sep!$A$1:$V$1,0))</f>
        <v>Female</v>
      </c>
      <c r="E69" s="13" t="str">
        <f t="array" ref="E69">INDEX(manifest_11Sep!$A$1:$V$3202,MATCH($B69,manifest_11Sep!$B$1:$B$3202,0),MATCH(A.Dep9SepList!E$1,manifest_11Sep!$A$1:$V$1,0))</f>
        <v>Elizabella</v>
      </c>
      <c r="F69" s="13" t="str">
        <f t="array" ref="F69">INDEX(manifest_11Sep!$A$1:$V$3202,MATCH($B69,manifest_11Sep!$B$1:$B$3202,0),MATCH(A.Dep9SepList!F$1,manifest_11Sep!$A$1:$V$1,0))</f>
        <v>Nouvong</v>
      </c>
      <c r="G69" s="13">
        <f t="array" ref="G69">INDEX(manifest_11Sep!$A$1:$V$3202,MATCH($B69,manifest_11Sep!$B$1:$B$3202,0),MATCH(A.Dep9SepList!G$1,manifest_11Sep!$A$1:$V$1,0))</f>
        <v>12</v>
      </c>
      <c r="H69" s="13" t="str">
        <f t="array" ref="H69">INDEX(manifest_11Sep!$A$1:$V$3202,MATCH($B69,manifest_11Sep!$B$1:$B$3202,0),MATCH(A.Dep9SepList!H$1,manifest_11Sep!$A$1:$V$1,0))</f>
        <v>Michelle Hong</v>
      </c>
      <c r="I69" s="13" t="str">
        <f t="array" ref="I69">INDEX(manifest_11Sep!$A$1:$V$3202,MATCH($B69,manifest_11Sep!$B$1:$B$3202,0),MATCH(A.Dep9SepList!I$1,manifest_11Sep!$A$1:$V$1,0))</f>
        <v>Air Premia</v>
      </c>
      <c r="J69" s="13" t="str">
        <f t="array" ref="J69">INDEX(manifest_11Sep!$A$1:$V$3202,MATCH($B69,manifest_11Sep!$B$1:$B$3202,0),MATCH(A.Dep9SepList!J$1,manifest_11Sep!$A$1:$V$1,0))</f>
        <v>YP 101</v>
      </c>
      <c r="K69" s="32" t="str">
        <f t="array" ref="K69">INDEX(manifest_11Sep!$A$1:$V$3202,MATCH($B69,manifest_11Sep!$B$1:$B$3202,0),MATCH(A.Dep9SepList!K$1,manifest_11Sep!$A$1:$V$1,0))</f>
        <v>18-thg 9-25</v>
      </c>
      <c r="L69" s="20">
        <f t="array" ref="L69">INDEX(manifest_11Sep!$A$1:$V$3202,MATCH($B69,manifest_11Sep!$B$1:$B$3202,0),MATCH(A.Dep9SepList!L$1,manifest_11Sep!$A$1:$V$1,0))</f>
        <v>0.53125</v>
      </c>
      <c r="M69" s="13" t="str">
        <f t="array" ref="M69">INDEX(manifest_11Sep!$A$1:$V$3202,MATCH($B69,manifest_11Sep!$B$1:$B$3202,0),MATCH(A.Dep9SepList!M$1,manifest_11Sep!$A$1:$V$1,0))</f>
        <v>ICN-T1</v>
      </c>
      <c r="N69" s="13" t="str">
        <f t="array" ref="N69">INDEX(manifest_11Sep!$A$1:$V$3202,MATCH($B69,manifest_11Sep!$B$1:$B$3202,0),MATCH(A.Dep9SepList!N$1,manifest_11Sep!$A$1:$V$1,0))</f>
        <v>FAIRMONT</v>
      </c>
      <c r="O69" s="31"/>
      <c r="P69" s="20" t="e" cm="1" vm="1">
        <f t="array" aca="1" ref="P69" ca="1">IF(J69="","",_xlfn.XLOOKUP(J69&amp;N69,'A.Departure Grouping'!AQ:AQ&amp;'A.Departure Grouping'!AP:AP,'A.Departure Grouping'!AR:AR,"",0))</f>
        <v>#NAME?</v>
      </c>
      <c r="Q69" s="13">
        <v>462710882</v>
      </c>
      <c r="R69" s="13" t="s">
        <v>43</v>
      </c>
      <c r="S69" s="13">
        <f t="array" ref="S69">INDEX(manifest_11Sep!$A$1:$V$3202,MATCH($B69,manifest_11Sep!$B$1:$B$3202,0),MATCH(A.Dep9SepList!S$1,manifest_11Sep!$A$1:$V$1,0))</f>
        <v>0</v>
      </c>
      <c r="T69" s="17"/>
    </row>
    <row r="70" spans="1:20" hidden="1">
      <c r="A70" s="13" t="str">
        <f t="array" ref="A70">INDEX(manifest_11Sep!$A$1:$V$3202,MATCH($B70,manifest_11Sep!$B$1:$B$3202,0),MATCH(A.Dep9SepList!A$1,manifest_11Sep!$A$1:$V$1,0))</f>
        <v>A</v>
      </c>
      <c r="B70" s="13" t="s">
        <v>3583</v>
      </c>
      <c r="C70" s="13" t="str">
        <f t="array" ref="C70">INDEX(manifest_11Sep!$A$1:$V$3202,MATCH($B70,manifest_11Sep!$B$1:$B$3202,0),MATCH(A.Dep9SepList!C$1,manifest_11Sep!$A$1:$V$1,0))</f>
        <v>7JN8JBC6LZR</v>
      </c>
      <c r="D70" s="13" t="str">
        <f t="array" ref="D70">INDEX(manifest_11Sep!$A$1:$V$3202,MATCH($B70,manifest_11Sep!$B$1:$B$3202,0),MATCH(A.Dep9SepList!D$1,manifest_11Sep!$A$1:$V$1,0))</f>
        <v>Female</v>
      </c>
      <c r="E70" s="13" t="str">
        <f t="array" ref="E70">INDEX(manifest_11Sep!$A$1:$V$3202,MATCH($B70,manifest_11Sep!$B$1:$B$3202,0),MATCH(A.Dep9SepList!E$1,manifest_11Sep!$A$1:$V$1,0))</f>
        <v>Kimly</v>
      </c>
      <c r="F70" s="13" t="str">
        <f t="array" ref="F70">INDEX(manifest_11Sep!$A$1:$V$3202,MATCH($B70,manifest_11Sep!$B$1:$B$3202,0),MATCH(A.Dep9SepList!F$1,manifest_11Sep!$A$1:$V$1,0))</f>
        <v>Heng</v>
      </c>
      <c r="G70" s="13">
        <f t="array" ref="G70">INDEX(manifest_11Sep!$A$1:$V$3202,MATCH($B70,manifest_11Sep!$B$1:$B$3202,0),MATCH(A.Dep9SepList!G$1,manifest_11Sep!$A$1:$V$1,0))</f>
        <v>52</v>
      </c>
      <c r="H70" s="13" t="str">
        <f t="array" ref="H70">INDEX(manifest_11Sep!$A$1:$V$3202,MATCH($B70,manifest_11Sep!$B$1:$B$3202,0),MATCH(A.Dep9SepList!H$1,manifest_11Sep!$A$1:$V$1,0))</f>
        <v>Michelle Hong</v>
      </c>
      <c r="I70" s="13" t="str">
        <f t="array" ref="I70">INDEX(manifest_11Sep!$A$1:$V$3202,MATCH($B70,manifest_11Sep!$B$1:$B$3202,0),MATCH(A.Dep9SepList!I$1,manifest_11Sep!$A$1:$V$1,0))</f>
        <v>Air Premia</v>
      </c>
      <c r="J70" s="13" t="str">
        <f t="array" ref="J70">INDEX(manifest_11Sep!$A$1:$V$3202,MATCH($B70,manifest_11Sep!$B$1:$B$3202,0),MATCH(A.Dep9SepList!J$1,manifest_11Sep!$A$1:$V$1,0))</f>
        <v>YP 101</v>
      </c>
      <c r="K70" s="32" t="str">
        <f t="array" ref="K70">INDEX(manifest_11Sep!$A$1:$V$3202,MATCH($B70,manifest_11Sep!$B$1:$B$3202,0),MATCH(A.Dep9SepList!K$1,manifest_11Sep!$A$1:$V$1,0))</f>
        <v>18-thg 9-25</v>
      </c>
      <c r="L70" s="20">
        <f t="array" ref="L70">INDEX(manifest_11Sep!$A$1:$V$3202,MATCH($B70,manifest_11Sep!$B$1:$B$3202,0),MATCH(A.Dep9SepList!L$1,manifest_11Sep!$A$1:$V$1,0))</f>
        <v>0.53125</v>
      </c>
      <c r="M70" s="13" t="str">
        <f t="array" ref="M70">INDEX(manifest_11Sep!$A$1:$V$3202,MATCH($B70,manifest_11Sep!$B$1:$B$3202,0),MATCH(A.Dep9SepList!M$1,manifest_11Sep!$A$1:$V$1,0))</f>
        <v>ICN-T1</v>
      </c>
      <c r="N70" s="13" t="str">
        <f t="array" ref="N70">INDEX(manifest_11Sep!$A$1:$V$3202,MATCH($B70,manifest_11Sep!$B$1:$B$3202,0),MATCH(A.Dep9SepList!N$1,manifest_11Sep!$A$1:$V$1,0))</f>
        <v>FAIRMONT</v>
      </c>
      <c r="O70" s="31"/>
      <c r="P70" s="20" t="e" cm="1" vm="1">
        <f t="array" aca="1" ref="P70" ca="1">IF(J70="","",_xlfn.XLOOKUP(J70&amp;N70,'A.Departure Grouping'!AQ:AQ&amp;'A.Departure Grouping'!AP:AP,'A.Departure Grouping'!AR:AR,"",0))</f>
        <v>#NAME?</v>
      </c>
      <c r="Q70" s="13">
        <v>462710882</v>
      </c>
      <c r="R70" s="13" t="s">
        <v>43</v>
      </c>
      <c r="S70" s="13">
        <f t="array" ref="S70">INDEX(manifest_11Sep!$A$1:$V$3202,MATCH($B70,manifest_11Sep!$B$1:$B$3202,0),MATCH(A.Dep9SepList!S$1,manifest_11Sep!$A$1:$V$1,0))</f>
        <v>0</v>
      </c>
      <c r="T70" s="17"/>
    </row>
    <row r="71" spans="1:20" hidden="1">
      <c r="A71" s="13" t="str">
        <f t="array" ref="A71">INDEX(manifest_11Sep!$A$1:$V$3202,MATCH($B71,manifest_11Sep!$B$1:$B$3202,0),MATCH(A.Dep9SepList!A$1,manifest_11Sep!$A$1:$V$1,0))</f>
        <v>A</v>
      </c>
      <c r="B71" s="13" t="s">
        <v>3586</v>
      </c>
      <c r="C71" s="13" t="str">
        <f t="array" ref="C71">INDEX(manifest_11Sep!$A$1:$V$3202,MATCH($B71,manifest_11Sep!$B$1:$B$3202,0),MATCH(A.Dep9SepList!C$1,manifest_11Sep!$A$1:$V$1,0))</f>
        <v>7JN8JBC6LZR</v>
      </c>
      <c r="D71" s="13" t="str">
        <f t="array" ref="D71">INDEX(manifest_11Sep!$A$1:$V$3202,MATCH($B71,manifest_11Sep!$B$1:$B$3202,0),MATCH(A.Dep9SepList!D$1,manifest_11Sep!$A$1:$V$1,0))</f>
        <v>Female</v>
      </c>
      <c r="E71" s="13" t="str">
        <f t="array" ref="E71">INDEX(manifest_11Sep!$A$1:$V$3202,MATCH($B71,manifest_11Sep!$B$1:$B$3202,0),MATCH(A.Dep9SepList!E$1,manifest_11Sep!$A$1:$V$1,0))</f>
        <v>Davy</v>
      </c>
      <c r="F71" s="13" t="str">
        <f t="array" ref="F71">INDEX(manifest_11Sep!$A$1:$V$3202,MATCH($B71,manifest_11Sep!$B$1:$B$3202,0),MATCH(A.Dep9SepList!F$1,manifest_11Sep!$A$1:$V$1,0))</f>
        <v>Soy-Eipe</v>
      </c>
      <c r="G71" s="13">
        <f t="array" ref="G71">INDEX(manifest_11Sep!$A$1:$V$3202,MATCH($B71,manifest_11Sep!$B$1:$B$3202,0),MATCH(A.Dep9SepList!G$1,manifest_11Sep!$A$1:$V$1,0))</f>
        <v>52</v>
      </c>
      <c r="H71" s="13" t="str">
        <f t="array" ref="H71">INDEX(manifest_11Sep!$A$1:$V$3202,MATCH($B71,manifest_11Sep!$B$1:$B$3202,0),MATCH(A.Dep9SepList!H$1,manifest_11Sep!$A$1:$V$1,0))</f>
        <v>Michelle Hong</v>
      </c>
      <c r="I71" s="13" t="str">
        <f t="array" ref="I71">INDEX(manifest_11Sep!$A$1:$V$3202,MATCH($B71,manifest_11Sep!$B$1:$B$3202,0),MATCH(A.Dep9SepList!I$1,manifest_11Sep!$A$1:$V$1,0))</f>
        <v>Air Premia</v>
      </c>
      <c r="J71" s="13" t="str">
        <f t="array" ref="J71">INDEX(manifest_11Sep!$A$1:$V$3202,MATCH($B71,manifest_11Sep!$B$1:$B$3202,0),MATCH(A.Dep9SepList!J$1,manifest_11Sep!$A$1:$V$1,0))</f>
        <v>YP 101</v>
      </c>
      <c r="K71" s="32" t="str">
        <f t="array" ref="K71">INDEX(manifest_11Sep!$A$1:$V$3202,MATCH($B71,manifest_11Sep!$B$1:$B$3202,0),MATCH(A.Dep9SepList!K$1,manifest_11Sep!$A$1:$V$1,0))</f>
        <v>18-thg 9-25</v>
      </c>
      <c r="L71" s="20">
        <f t="array" ref="L71">INDEX(manifest_11Sep!$A$1:$V$3202,MATCH($B71,manifest_11Sep!$B$1:$B$3202,0),MATCH(A.Dep9SepList!L$1,manifest_11Sep!$A$1:$V$1,0))</f>
        <v>0.53125</v>
      </c>
      <c r="M71" s="13" t="str">
        <f t="array" ref="M71">INDEX(manifest_11Sep!$A$1:$V$3202,MATCH($B71,manifest_11Sep!$B$1:$B$3202,0),MATCH(A.Dep9SepList!M$1,manifest_11Sep!$A$1:$V$1,0))</f>
        <v>ICN-T1</v>
      </c>
      <c r="N71" s="13" t="str">
        <f t="array" ref="N71">INDEX(manifest_11Sep!$A$1:$V$3202,MATCH($B71,manifest_11Sep!$B$1:$B$3202,0),MATCH(A.Dep9SepList!N$1,manifest_11Sep!$A$1:$V$1,0))</f>
        <v>FAIRMONT</v>
      </c>
      <c r="O71" s="31"/>
      <c r="P71" s="20" t="e" cm="1" vm="1">
        <f t="array" aca="1" ref="P71" ca="1">IF(J71="","",_xlfn.XLOOKUP(J71&amp;N71,'A.Departure Grouping'!AQ:AQ&amp;'A.Departure Grouping'!AP:AP,'A.Departure Grouping'!AR:AR,"",0))</f>
        <v>#NAME?</v>
      </c>
      <c r="Q71" s="13">
        <v>462710883</v>
      </c>
      <c r="R71" s="13" t="s">
        <v>61</v>
      </c>
      <c r="S71" s="13">
        <f t="array" ref="S71">INDEX(manifest_11Sep!$A$1:$V$3202,MATCH($B71,manifest_11Sep!$B$1:$B$3202,0),MATCH(A.Dep9SepList!S$1,manifest_11Sep!$A$1:$V$1,0))</f>
        <v>0</v>
      </c>
      <c r="T71" s="17"/>
    </row>
    <row r="72" spans="1:20" hidden="1">
      <c r="A72" s="13" t="str">
        <f t="array" ref="A72">INDEX(manifest_11Sep!$A$1:$V$3202,MATCH($B72,manifest_11Sep!$B$1:$B$3202,0),MATCH(A.Dep9SepList!A$1,manifest_11Sep!$A$1:$V$1,0))</f>
        <v>A</v>
      </c>
      <c r="B72" s="13" t="s">
        <v>3589</v>
      </c>
      <c r="C72" s="13" t="str">
        <f t="array" ref="C72">INDEX(manifest_11Sep!$A$1:$V$3202,MATCH($B72,manifest_11Sep!$B$1:$B$3202,0),MATCH(A.Dep9SepList!C$1,manifest_11Sep!$A$1:$V$1,0))</f>
        <v>7JN8JBC6LZR</v>
      </c>
      <c r="D72" s="13" t="str">
        <f t="array" ref="D72">INDEX(manifest_11Sep!$A$1:$V$3202,MATCH($B72,manifest_11Sep!$B$1:$B$3202,0),MATCH(A.Dep9SepList!D$1,manifest_11Sep!$A$1:$V$1,0))</f>
        <v>Female</v>
      </c>
      <c r="E72" s="13" t="str">
        <f t="array" ref="E72">INDEX(manifest_11Sep!$A$1:$V$3202,MATCH($B72,manifest_11Sep!$B$1:$B$3202,0),MATCH(A.Dep9SepList!E$1,manifest_11Sep!$A$1:$V$1,0))</f>
        <v>Brionie</v>
      </c>
      <c r="F72" s="13" t="str">
        <f t="array" ref="F72">INDEX(manifest_11Sep!$A$1:$V$3202,MATCH($B72,manifest_11Sep!$B$1:$B$3202,0),MATCH(A.Dep9SepList!F$1,manifest_11Sep!$A$1:$V$1,0))</f>
        <v>Peou</v>
      </c>
      <c r="G72" s="13">
        <f t="array" ref="G72">INDEX(manifest_11Sep!$A$1:$V$3202,MATCH($B72,manifest_11Sep!$B$1:$B$3202,0),MATCH(A.Dep9SepList!G$1,manifest_11Sep!$A$1:$V$1,0))</f>
        <v>44</v>
      </c>
      <c r="H72" s="13" t="str">
        <f t="array" ref="H72">INDEX(manifest_11Sep!$A$1:$V$3202,MATCH($B72,manifest_11Sep!$B$1:$B$3202,0),MATCH(A.Dep9SepList!H$1,manifest_11Sep!$A$1:$V$1,0))</f>
        <v>Michelle Hong</v>
      </c>
      <c r="I72" s="13" t="str">
        <f t="array" ref="I72">INDEX(manifest_11Sep!$A$1:$V$3202,MATCH($B72,manifest_11Sep!$B$1:$B$3202,0),MATCH(A.Dep9SepList!I$1,manifest_11Sep!$A$1:$V$1,0))</f>
        <v>Air Premia</v>
      </c>
      <c r="J72" s="13" t="str">
        <f t="array" ref="J72">INDEX(manifest_11Sep!$A$1:$V$3202,MATCH($B72,manifest_11Sep!$B$1:$B$3202,0),MATCH(A.Dep9SepList!J$1,manifest_11Sep!$A$1:$V$1,0))</f>
        <v>YP 101</v>
      </c>
      <c r="K72" s="32" t="str">
        <f t="array" ref="K72">INDEX(manifest_11Sep!$A$1:$V$3202,MATCH($B72,manifest_11Sep!$B$1:$B$3202,0),MATCH(A.Dep9SepList!K$1,manifest_11Sep!$A$1:$V$1,0))</f>
        <v>18-thg 9-25</v>
      </c>
      <c r="L72" s="20">
        <f t="array" ref="L72">INDEX(manifest_11Sep!$A$1:$V$3202,MATCH($B72,manifest_11Sep!$B$1:$B$3202,0),MATCH(A.Dep9SepList!L$1,manifest_11Sep!$A$1:$V$1,0))</f>
        <v>0.53125</v>
      </c>
      <c r="M72" s="13" t="str">
        <f t="array" ref="M72">INDEX(manifest_11Sep!$A$1:$V$3202,MATCH($B72,manifest_11Sep!$B$1:$B$3202,0),MATCH(A.Dep9SepList!M$1,manifest_11Sep!$A$1:$V$1,0))</f>
        <v>ICN-T1</v>
      </c>
      <c r="N72" s="13" t="str">
        <f t="array" ref="N72">INDEX(manifest_11Sep!$A$1:$V$3202,MATCH($B72,manifest_11Sep!$B$1:$B$3202,0),MATCH(A.Dep9SepList!N$1,manifest_11Sep!$A$1:$V$1,0))</f>
        <v>FAIRMONT</v>
      </c>
      <c r="O72" s="31"/>
      <c r="P72" s="20" t="e" cm="1" vm="1">
        <f t="array" aca="1" ref="P72" ca="1">IF(J72="","",_xlfn.XLOOKUP(J72&amp;N72,'A.Departure Grouping'!AQ:AQ&amp;'A.Departure Grouping'!AP:AP,'A.Departure Grouping'!AR:AR,"",0))</f>
        <v>#NAME?</v>
      </c>
      <c r="Q72" s="13">
        <v>462710883</v>
      </c>
      <c r="R72" s="13" t="s">
        <v>61</v>
      </c>
      <c r="S72" s="13">
        <f t="array" ref="S72">INDEX(manifest_11Sep!$A$1:$V$3202,MATCH($B72,manifest_11Sep!$B$1:$B$3202,0),MATCH(A.Dep9SepList!S$1,manifest_11Sep!$A$1:$V$1,0))</f>
        <v>0</v>
      </c>
      <c r="T72" s="17"/>
    </row>
    <row r="73" spans="1:20" hidden="1">
      <c r="A73" s="13" t="str">
        <f t="array" ref="A73">INDEX(manifest_11Sep!$A$1:$V$3202,MATCH($B73,manifest_11Sep!$B$1:$B$3202,0),MATCH(A.Dep9SepList!A$1,manifest_11Sep!$A$1:$V$1,0))</f>
        <v>A</v>
      </c>
      <c r="B73" s="13" t="s">
        <v>3592</v>
      </c>
      <c r="C73" s="13" t="str">
        <f t="array" ref="C73">INDEX(manifest_11Sep!$A$1:$V$3202,MATCH($B73,manifest_11Sep!$B$1:$B$3202,0),MATCH(A.Dep9SepList!C$1,manifest_11Sep!$A$1:$V$1,0))</f>
        <v>LZNBK3GDCC3</v>
      </c>
      <c r="D73" s="13" t="str">
        <f t="array" ref="D73">INDEX(manifest_11Sep!$A$1:$V$3202,MATCH($B73,manifest_11Sep!$B$1:$B$3202,0),MATCH(A.Dep9SepList!D$1,manifest_11Sep!$A$1:$V$1,0))</f>
        <v>Female</v>
      </c>
      <c r="E73" s="13" t="str">
        <f t="array" ref="E73">INDEX(manifest_11Sep!$A$1:$V$3202,MATCH($B73,manifest_11Sep!$B$1:$B$3202,0),MATCH(A.Dep9SepList!E$1,manifest_11Sep!$A$1:$V$1,0))</f>
        <v>Sayteang</v>
      </c>
      <c r="F73" s="13" t="str">
        <f t="array" ref="F73">INDEX(manifest_11Sep!$A$1:$V$3202,MATCH($B73,manifest_11Sep!$B$1:$B$3202,0),MATCH(A.Dep9SepList!F$1,manifest_11Sep!$A$1:$V$1,0))</f>
        <v>Chhuo</v>
      </c>
      <c r="G73" s="13">
        <f t="array" ref="G73">INDEX(manifest_11Sep!$A$1:$V$3202,MATCH($B73,manifest_11Sep!$B$1:$B$3202,0),MATCH(A.Dep9SepList!G$1,manifest_11Sep!$A$1:$V$1,0))</f>
        <v>51</v>
      </c>
      <c r="H73" s="13" t="str">
        <f t="array" ref="H73">INDEX(manifest_11Sep!$A$1:$V$3202,MATCH($B73,manifest_11Sep!$B$1:$B$3202,0),MATCH(A.Dep9SepList!H$1,manifest_11Sep!$A$1:$V$1,0))</f>
        <v>Michelle Hong</v>
      </c>
      <c r="I73" s="13" t="str">
        <f t="array" ref="I73">INDEX(manifest_11Sep!$A$1:$V$3202,MATCH($B73,manifest_11Sep!$B$1:$B$3202,0),MATCH(A.Dep9SepList!I$1,manifest_11Sep!$A$1:$V$1,0))</f>
        <v>Air Premia</v>
      </c>
      <c r="J73" s="13" t="str">
        <f t="array" ref="J73">INDEX(manifest_11Sep!$A$1:$V$3202,MATCH($B73,manifest_11Sep!$B$1:$B$3202,0),MATCH(A.Dep9SepList!J$1,manifest_11Sep!$A$1:$V$1,0))</f>
        <v>YP 101</v>
      </c>
      <c r="K73" s="32" t="str">
        <f t="array" ref="K73">INDEX(manifest_11Sep!$A$1:$V$3202,MATCH($B73,manifest_11Sep!$B$1:$B$3202,0),MATCH(A.Dep9SepList!K$1,manifest_11Sep!$A$1:$V$1,0))</f>
        <v>18-thg 9-25</v>
      </c>
      <c r="L73" s="20">
        <f t="array" ref="L73">INDEX(manifest_11Sep!$A$1:$V$3202,MATCH($B73,manifest_11Sep!$B$1:$B$3202,0),MATCH(A.Dep9SepList!L$1,manifest_11Sep!$A$1:$V$1,0))</f>
        <v>0.53125</v>
      </c>
      <c r="M73" s="13" t="str">
        <f t="array" ref="M73">INDEX(manifest_11Sep!$A$1:$V$3202,MATCH($B73,manifest_11Sep!$B$1:$B$3202,0),MATCH(A.Dep9SepList!M$1,manifest_11Sep!$A$1:$V$1,0))</f>
        <v>ICN-T1</v>
      </c>
      <c r="N73" s="13" t="str">
        <f t="array" ref="N73">INDEX(manifest_11Sep!$A$1:$V$3202,MATCH($B73,manifest_11Sep!$B$1:$B$3202,0),MATCH(A.Dep9SepList!N$1,manifest_11Sep!$A$1:$V$1,0))</f>
        <v>FAIRMONT</v>
      </c>
      <c r="O73" s="31"/>
      <c r="P73" s="20" t="e" cm="1" vm="1">
        <f t="array" aca="1" ref="P73" ca="1">IF(J73="","",_xlfn.XLOOKUP(J73&amp;N73,'A.Departure Grouping'!AQ:AQ&amp;'A.Departure Grouping'!AP:AP,'A.Departure Grouping'!AR:AR,"",0))</f>
        <v>#NAME?</v>
      </c>
      <c r="Q73" s="13">
        <v>462710884</v>
      </c>
      <c r="R73" s="13" t="s">
        <v>43</v>
      </c>
      <c r="S73" s="13">
        <f t="array" ref="S73">INDEX(manifest_11Sep!$A$1:$V$3202,MATCH($B73,manifest_11Sep!$B$1:$B$3202,0),MATCH(A.Dep9SepList!S$1,manifest_11Sep!$A$1:$V$1,0))</f>
        <v>0</v>
      </c>
      <c r="T73" s="17"/>
    </row>
    <row r="74" spans="1:20" hidden="1">
      <c r="A74" s="13" t="str">
        <f t="array" ref="A74">INDEX(manifest_11Sep!$A$1:$V$3202,MATCH($B74,manifest_11Sep!$B$1:$B$3202,0),MATCH(A.Dep9SepList!A$1,manifest_11Sep!$A$1:$V$1,0))</f>
        <v>A</v>
      </c>
      <c r="B74" s="13" t="s">
        <v>3595</v>
      </c>
      <c r="C74" s="13" t="str">
        <f t="array" ref="C74">INDEX(manifest_11Sep!$A$1:$V$3202,MATCH($B74,manifest_11Sep!$B$1:$B$3202,0),MATCH(A.Dep9SepList!C$1,manifest_11Sep!$A$1:$V$1,0))</f>
        <v>LZNBK3GDCC3</v>
      </c>
      <c r="D74" s="13" t="str">
        <f t="array" ref="D74">INDEX(manifest_11Sep!$A$1:$V$3202,MATCH($B74,manifest_11Sep!$B$1:$B$3202,0),MATCH(A.Dep9SepList!D$1,manifest_11Sep!$A$1:$V$1,0))</f>
        <v>Female</v>
      </c>
      <c r="E74" s="13" t="str">
        <f t="array" ref="E74">INDEX(manifest_11Sep!$A$1:$V$3202,MATCH($B74,manifest_11Sep!$B$1:$B$3202,0),MATCH(A.Dep9SepList!E$1,manifest_11Sep!$A$1:$V$1,0))</f>
        <v>Bella</v>
      </c>
      <c r="F74" s="13" t="str">
        <f t="array" ref="F74">INDEX(manifest_11Sep!$A$1:$V$3202,MATCH($B74,manifest_11Sep!$B$1:$B$3202,0),MATCH(A.Dep9SepList!F$1,manifest_11Sep!$A$1:$V$1,0))</f>
        <v>Samrith</v>
      </c>
      <c r="G74" s="13">
        <f t="array" ref="G74">INDEX(manifest_11Sep!$A$1:$V$3202,MATCH($B74,manifest_11Sep!$B$1:$B$3202,0),MATCH(A.Dep9SepList!G$1,manifest_11Sep!$A$1:$V$1,0))</f>
        <v>13</v>
      </c>
      <c r="H74" s="13" t="str">
        <f t="array" ref="H74">INDEX(manifest_11Sep!$A$1:$V$3202,MATCH($B74,manifest_11Sep!$B$1:$B$3202,0),MATCH(A.Dep9SepList!H$1,manifest_11Sep!$A$1:$V$1,0))</f>
        <v>Michelle Hong</v>
      </c>
      <c r="I74" s="13" t="str">
        <f t="array" ref="I74">INDEX(manifest_11Sep!$A$1:$V$3202,MATCH($B74,manifest_11Sep!$B$1:$B$3202,0),MATCH(A.Dep9SepList!I$1,manifest_11Sep!$A$1:$V$1,0))</f>
        <v>Air Premia</v>
      </c>
      <c r="J74" s="13" t="str">
        <f t="array" ref="J74">INDEX(manifest_11Sep!$A$1:$V$3202,MATCH($B74,manifest_11Sep!$B$1:$B$3202,0),MATCH(A.Dep9SepList!J$1,manifest_11Sep!$A$1:$V$1,0))</f>
        <v>YP 101</v>
      </c>
      <c r="K74" s="32" t="str">
        <f t="array" ref="K74">INDEX(manifest_11Sep!$A$1:$V$3202,MATCH($B74,manifest_11Sep!$B$1:$B$3202,0),MATCH(A.Dep9SepList!K$1,manifest_11Sep!$A$1:$V$1,0))</f>
        <v>18-thg 9-25</v>
      </c>
      <c r="L74" s="20">
        <f t="array" ref="L74">INDEX(manifest_11Sep!$A$1:$V$3202,MATCH($B74,manifest_11Sep!$B$1:$B$3202,0),MATCH(A.Dep9SepList!L$1,manifest_11Sep!$A$1:$V$1,0))</f>
        <v>0.53125</v>
      </c>
      <c r="M74" s="13" t="str">
        <f t="array" ref="M74">INDEX(manifest_11Sep!$A$1:$V$3202,MATCH($B74,manifest_11Sep!$B$1:$B$3202,0),MATCH(A.Dep9SepList!M$1,manifest_11Sep!$A$1:$V$1,0))</f>
        <v>ICN-T1</v>
      </c>
      <c r="N74" s="13" t="str">
        <f t="array" ref="N74">INDEX(manifest_11Sep!$A$1:$V$3202,MATCH($B74,manifest_11Sep!$B$1:$B$3202,0),MATCH(A.Dep9SepList!N$1,manifest_11Sep!$A$1:$V$1,0))</f>
        <v>FAIRMONT</v>
      </c>
      <c r="O74" s="31"/>
      <c r="P74" s="20" t="e" cm="1" vm="1">
        <f t="array" aca="1" ref="P74" ca="1">IF(J74="","",_xlfn.XLOOKUP(J74&amp;N74,'A.Departure Grouping'!AQ:AQ&amp;'A.Departure Grouping'!AP:AP,'A.Departure Grouping'!AR:AR,"",0))</f>
        <v>#NAME?</v>
      </c>
      <c r="Q74" s="13">
        <v>462710884</v>
      </c>
      <c r="R74" s="13" t="s">
        <v>43</v>
      </c>
      <c r="S74" s="13">
        <f t="array" ref="S74">INDEX(manifest_11Sep!$A$1:$V$3202,MATCH($B74,manifest_11Sep!$B$1:$B$3202,0),MATCH(A.Dep9SepList!S$1,manifest_11Sep!$A$1:$V$1,0))</f>
        <v>0</v>
      </c>
      <c r="T74" s="17"/>
    </row>
    <row r="75" spans="1:20" hidden="1">
      <c r="A75" s="13" t="str">
        <f t="array" ref="A75">INDEX(manifest_11Sep!$A$1:$V$3202,MATCH($B75,manifest_11Sep!$B$1:$B$3202,0),MATCH(A.Dep9SepList!A$1,manifest_11Sep!$A$1:$V$1,0))</f>
        <v>A</v>
      </c>
      <c r="B75" s="13" t="s">
        <v>2368</v>
      </c>
      <c r="C75" s="13" t="str">
        <f t="array" ref="C75">INDEX(manifest_11Sep!$A$1:$V$3202,MATCH($B75,manifest_11Sep!$B$1:$B$3202,0),MATCH(A.Dep9SepList!C$1,manifest_11Sep!$A$1:$V$1,0))</f>
        <v>8VNBM62N33Q</v>
      </c>
      <c r="D75" s="13" t="str">
        <f t="array" ref="D75">INDEX(manifest_11Sep!$A$1:$V$3202,MATCH($B75,manifest_11Sep!$B$1:$B$3202,0),MATCH(A.Dep9SepList!D$1,manifest_11Sep!$A$1:$V$1,0))</f>
        <v>Male</v>
      </c>
      <c r="E75" s="13" t="str">
        <f t="array" ref="E75">INDEX(manifest_11Sep!$A$1:$V$3202,MATCH($B75,manifest_11Sep!$B$1:$B$3202,0),MATCH(A.Dep9SepList!E$1,manifest_11Sep!$A$1:$V$1,0))</f>
        <v>Martin Alonzo</v>
      </c>
      <c r="F75" s="13" t="str">
        <f t="array" ref="F75">INDEX(manifest_11Sep!$A$1:$V$3202,MATCH($B75,manifest_11Sep!$B$1:$B$3202,0),MATCH(A.Dep9SepList!F$1,manifest_11Sep!$A$1:$V$1,0))</f>
        <v>Martinez</v>
      </c>
      <c r="G75" s="13">
        <f t="array" ref="G75">INDEX(manifest_11Sep!$A$1:$V$3202,MATCH($B75,manifest_11Sep!$B$1:$B$3202,0),MATCH(A.Dep9SepList!G$1,manifest_11Sep!$A$1:$V$1,0))</f>
        <v>39</v>
      </c>
      <c r="H75" s="13" t="str">
        <f t="array" ref="H75">INDEX(manifest_11Sep!$A$1:$V$3202,MATCH($B75,manifest_11Sep!$B$1:$B$3202,0),MATCH(A.Dep9SepList!H$1,manifest_11Sep!$A$1:$V$1,0))</f>
        <v>J.B. Nguyen</v>
      </c>
      <c r="I75" s="13" t="str">
        <f t="array" ref="I75">INDEX(manifest_11Sep!$A$1:$V$3202,MATCH($B75,manifest_11Sep!$B$1:$B$3202,0),MATCH(A.Dep9SepList!I$1,manifest_11Sep!$A$1:$V$1,0))</f>
        <v>Zipair Tokyo</v>
      </c>
      <c r="J75" s="13" t="str">
        <f t="array" ref="J75">INDEX(manifest_11Sep!$A$1:$V$3202,MATCH($B75,manifest_11Sep!$B$1:$B$3202,0),MATCH(A.Dep9SepList!J$1,manifest_11Sep!$A$1:$V$1,0))</f>
        <v>ZG 42</v>
      </c>
      <c r="K75" s="32" t="str">
        <f t="array" ref="K75">INDEX(manifest_11Sep!$A$1:$V$3202,MATCH($B75,manifest_11Sep!$B$1:$B$3202,0),MATCH(A.Dep9SepList!K$1,manifest_11Sep!$A$1:$V$1,0))</f>
        <v>18-thg 9-25</v>
      </c>
      <c r="L75" s="20">
        <f t="array" ref="L75">INDEX(manifest_11Sep!$A$1:$V$3202,MATCH($B75,manifest_11Sep!$B$1:$B$3202,0),MATCH(A.Dep9SepList!L$1,manifest_11Sep!$A$1:$V$1,0))</f>
        <v>0.53819444444444442</v>
      </c>
      <c r="M75" s="13" t="str">
        <f t="array" ref="M75">INDEX(manifest_11Sep!$A$1:$V$3202,MATCH($B75,manifest_11Sep!$B$1:$B$3202,0),MATCH(A.Dep9SepList!M$1,manifest_11Sep!$A$1:$V$1,0))</f>
        <v>ICN-T1</v>
      </c>
      <c r="N75" s="13" t="str">
        <f t="array" ref="N75">INDEX(manifest_11Sep!$A$1:$V$3202,MATCH($B75,manifest_11Sep!$B$1:$B$3202,0),MATCH(A.Dep9SepList!N$1,manifest_11Sep!$A$1:$V$1,0))</f>
        <v>FAIRMONT</v>
      </c>
      <c r="O75" s="31"/>
      <c r="P75" s="20" t="e" cm="1" vm="1">
        <f t="array" aca="1" ref="P75" ca="1">IF(J75="","",_xlfn.XLOOKUP(J75&amp;N75,'A.Departure Grouping'!AQ:AQ&amp;'A.Departure Grouping'!AP:AP,'A.Departure Grouping'!AR:AR,"",0))</f>
        <v>#NAME?</v>
      </c>
      <c r="Q75" s="13">
        <v>462710799</v>
      </c>
      <c r="R75" s="13" t="s">
        <v>43</v>
      </c>
      <c r="S75" s="13">
        <f t="array" ref="S75">INDEX(manifest_11Sep!$A$1:$V$3202,MATCH($B75,manifest_11Sep!$B$1:$B$3202,0),MATCH(A.Dep9SepList!S$1,manifest_11Sep!$A$1:$V$1,0))</f>
        <v>0</v>
      </c>
      <c r="T75" s="17"/>
    </row>
    <row r="76" spans="1:20" hidden="1">
      <c r="A76" s="13" t="str">
        <f t="array" ref="A76">INDEX(manifest_11Sep!$A$1:$V$3202,MATCH($B76,manifest_11Sep!$B$1:$B$3202,0),MATCH(A.Dep9SepList!A$1,manifest_11Sep!$A$1:$V$1,0))</f>
        <v>A</v>
      </c>
      <c r="B76" s="13" t="s">
        <v>2370</v>
      </c>
      <c r="C76" s="13" t="str">
        <f t="array" ref="C76">INDEX(manifest_11Sep!$A$1:$V$3202,MATCH($B76,manifest_11Sep!$B$1:$B$3202,0),MATCH(A.Dep9SepList!C$1,manifest_11Sep!$A$1:$V$1,0))</f>
        <v>8VNBM62N33Q</v>
      </c>
      <c r="D76" s="13" t="str">
        <f t="array" ref="D76">INDEX(manifest_11Sep!$A$1:$V$3202,MATCH($B76,manifest_11Sep!$B$1:$B$3202,0),MATCH(A.Dep9SepList!D$1,manifest_11Sep!$A$1:$V$1,0))</f>
        <v>Male</v>
      </c>
      <c r="E76" s="13" t="str">
        <f t="array" ref="E76">INDEX(manifest_11Sep!$A$1:$V$3202,MATCH($B76,manifest_11Sep!$B$1:$B$3202,0),MATCH(A.Dep9SepList!E$1,manifest_11Sep!$A$1:$V$1,0))</f>
        <v>Stevie Hendrix</v>
      </c>
      <c r="F76" s="13" t="str">
        <f t="array" ref="F76">INDEX(manifest_11Sep!$A$1:$V$3202,MATCH($B76,manifest_11Sep!$B$1:$B$3202,0),MATCH(A.Dep9SepList!F$1,manifest_11Sep!$A$1:$V$1,0))</f>
        <v>Martinez</v>
      </c>
      <c r="G76" s="13">
        <f t="array" ref="G76">INDEX(manifest_11Sep!$A$1:$V$3202,MATCH($B76,manifest_11Sep!$B$1:$B$3202,0),MATCH(A.Dep9SepList!G$1,manifest_11Sep!$A$1:$V$1,0))</f>
        <v>33</v>
      </c>
      <c r="H76" s="13" t="str">
        <f t="array" ref="H76">INDEX(manifest_11Sep!$A$1:$V$3202,MATCH($B76,manifest_11Sep!$B$1:$B$3202,0),MATCH(A.Dep9SepList!H$1,manifest_11Sep!$A$1:$V$1,0))</f>
        <v>J.B. Nguyen</v>
      </c>
      <c r="I76" s="13" t="str">
        <f t="array" ref="I76">INDEX(manifest_11Sep!$A$1:$V$3202,MATCH($B76,manifest_11Sep!$B$1:$B$3202,0),MATCH(A.Dep9SepList!I$1,manifest_11Sep!$A$1:$V$1,0))</f>
        <v>Zipair Tokyo</v>
      </c>
      <c r="J76" s="13" t="str">
        <f t="array" ref="J76">INDEX(manifest_11Sep!$A$1:$V$3202,MATCH($B76,manifest_11Sep!$B$1:$B$3202,0),MATCH(A.Dep9SepList!J$1,manifest_11Sep!$A$1:$V$1,0))</f>
        <v>ZG 42</v>
      </c>
      <c r="K76" s="32" t="str">
        <f t="array" ref="K76">INDEX(manifest_11Sep!$A$1:$V$3202,MATCH($B76,manifest_11Sep!$B$1:$B$3202,0),MATCH(A.Dep9SepList!K$1,manifest_11Sep!$A$1:$V$1,0))</f>
        <v>18-thg 9-25</v>
      </c>
      <c r="L76" s="20">
        <f t="array" ref="L76">INDEX(manifest_11Sep!$A$1:$V$3202,MATCH($B76,manifest_11Sep!$B$1:$B$3202,0),MATCH(A.Dep9SepList!L$1,manifest_11Sep!$A$1:$V$1,0))</f>
        <v>0.53819444444444442</v>
      </c>
      <c r="M76" s="13" t="str">
        <f t="array" ref="M76">INDEX(manifest_11Sep!$A$1:$V$3202,MATCH($B76,manifest_11Sep!$B$1:$B$3202,0),MATCH(A.Dep9SepList!M$1,manifest_11Sep!$A$1:$V$1,0))</f>
        <v>ICN-T1</v>
      </c>
      <c r="N76" s="13" t="str">
        <f t="array" ref="N76">INDEX(manifest_11Sep!$A$1:$V$3202,MATCH($B76,manifest_11Sep!$B$1:$B$3202,0),MATCH(A.Dep9SepList!N$1,manifest_11Sep!$A$1:$V$1,0))</f>
        <v>FAIRMONT</v>
      </c>
      <c r="O76" s="31"/>
      <c r="P76" s="20" t="e" cm="1" vm="1">
        <f t="array" aca="1" ref="P76" ca="1">IF(J76="","",_xlfn.XLOOKUP(J76&amp;N76,'A.Departure Grouping'!AQ:AQ&amp;'A.Departure Grouping'!AP:AP,'A.Departure Grouping'!AR:AR,"",0))</f>
        <v>#NAME?</v>
      </c>
      <c r="Q76" s="13">
        <v>462710799</v>
      </c>
      <c r="R76" s="13" t="s">
        <v>43</v>
      </c>
      <c r="S76" s="13">
        <f t="array" ref="S76">INDEX(manifest_11Sep!$A$1:$V$3202,MATCH($B76,manifest_11Sep!$B$1:$B$3202,0),MATCH(A.Dep9SepList!S$1,manifest_11Sep!$A$1:$V$1,0))</f>
        <v>0</v>
      </c>
      <c r="T76" s="17"/>
    </row>
    <row r="77" spans="1:20" hidden="1">
      <c r="A77" s="229" t="str">
        <f t="array" ref="A77">INDEX(manifest_11Sep!$A$1:$V$3202,MATCH($B77,manifest_11Sep!$B$1:$B$3202,0),MATCH(A.Dep9SepList!A$1,manifest_11Sep!$A$1:$V$1,0))</f>
        <v>A</v>
      </c>
      <c r="B77" s="229" t="s">
        <v>528</v>
      </c>
      <c r="C77" s="229" t="str">
        <f t="array" ref="C77">INDEX(manifest_11Sep!$A$1:$V$3202,MATCH($B77,manifest_11Sep!$B$1:$B$3202,0),MATCH(A.Dep9SepList!C$1,manifest_11Sep!$A$1:$V$1,0))</f>
        <v>ZYNFBJPY2K9</v>
      </c>
      <c r="D77" s="229" t="str">
        <f t="array" ref="D77">INDEX(manifest_11Sep!$A$1:$V$3202,MATCH($B77,manifest_11Sep!$B$1:$B$3202,0),MATCH(A.Dep9SepList!D$1,manifest_11Sep!$A$1:$V$1,0))</f>
        <v>Male</v>
      </c>
      <c r="E77" s="229" t="str">
        <f t="array" ref="E77">INDEX(manifest_11Sep!$A$1:$V$3202,MATCH($B77,manifest_11Sep!$B$1:$B$3202,0),MATCH(A.Dep9SepList!E$1,manifest_11Sep!$A$1:$V$1,0))</f>
        <v>Ankhang</v>
      </c>
      <c r="F77" s="229" t="str">
        <f t="array" ref="F77">INDEX(manifest_11Sep!$A$1:$V$3202,MATCH($B77,manifest_11Sep!$B$1:$B$3202,0),MATCH(A.Dep9SepList!F$1,manifest_11Sep!$A$1:$V$1,0))</f>
        <v>Nguyen</v>
      </c>
      <c r="G77" s="229">
        <f t="array" ref="G77">INDEX(manifest_11Sep!$A$1:$V$3202,MATCH($B77,manifest_11Sep!$B$1:$B$3202,0),MATCH(A.Dep9SepList!G$1,manifest_11Sep!$A$1:$V$1,0))</f>
        <v>31</v>
      </c>
      <c r="H77" s="229" t="str">
        <f t="array" ref="H77">INDEX(manifest_11Sep!$A$1:$V$3202,MATCH($B77,manifest_11Sep!$B$1:$B$3202,0),MATCH(A.Dep9SepList!H$1,manifest_11Sep!$A$1:$V$1,0))</f>
        <v>Alicia Nguyen 2</v>
      </c>
      <c r="I77" s="229" t="str">
        <f t="array" ref="I77">INDEX(manifest_11Sep!$A$1:$V$3202,MATCH($B77,manifest_11Sep!$B$1:$B$3202,0),MATCH(A.Dep9SepList!I$1,manifest_11Sep!$A$1:$V$1,0))</f>
        <v>Air Japan</v>
      </c>
      <c r="J77" s="229" t="str">
        <f t="array" ref="J77">INDEX(manifest_11Sep!$A$1:$V$3202,MATCH($B77,manifest_11Sep!$B$1:$B$3202,0),MATCH(A.Dep9SepList!J$1,manifest_11Sep!$A$1:$V$1,0))</f>
        <v>NQ 122</v>
      </c>
      <c r="K77" s="234" t="str">
        <f t="array" ref="K77">INDEX(manifest_11Sep!$A$1:$V$3202,MATCH($B77,manifest_11Sep!$B$1:$B$3202,0),MATCH(A.Dep9SepList!K$1,manifest_11Sep!$A$1:$V$1,0))</f>
        <v>18-thg 9-25</v>
      </c>
      <c r="L77" s="235">
        <f t="array" ref="L77">INDEX(manifest_11Sep!$A$1:$V$3202,MATCH($B77,manifest_11Sep!$B$1:$B$3202,0),MATCH(A.Dep9SepList!L$1,manifest_11Sep!$A$1:$V$1,0))</f>
        <v>0.56597222222222221</v>
      </c>
      <c r="M77" s="229" t="str">
        <f t="array" ref="M77">INDEX(manifest_11Sep!$A$1:$V$3202,MATCH($B77,manifest_11Sep!$B$1:$B$3202,0),MATCH(A.Dep9SepList!M$1,manifest_11Sep!$A$1:$V$1,0))</f>
        <v>ICN-T1</v>
      </c>
      <c r="N77" s="229" t="str">
        <f t="array" ref="N77">INDEX(manifest_11Sep!$A$1:$V$3202,MATCH($B77,manifest_11Sep!$B$1:$B$3202,0),MATCH(A.Dep9SepList!N$1,manifest_11Sep!$A$1:$V$1,0))</f>
        <v>FAIRMONT</v>
      </c>
      <c r="O77" s="256">
        <f>COUNTA(N77:N90)</f>
        <v>14</v>
      </c>
      <c r="P77" s="235" t="e" cm="1" vm="1">
        <f t="array" aca="1" ref="P77" ca="1">IF(J77="","",_xlfn.XLOOKUP(J77&amp;N77,'A.Departure Grouping'!AQ:AQ&amp;'A.Departure Grouping'!AP:AP,'A.Departure Grouping'!AR:AR,"",0))</f>
        <v>#NAME?</v>
      </c>
      <c r="Q77" s="229">
        <v>462710775</v>
      </c>
      <c r="R77" s="229" t="s">
        <v>61</v>
      </c>
      <c r="S77" s="229">
        <f t="array" ref="S77">INDEX(manifest_11Sep!$A$1:$V$3202,MATCH($B77,manifest_11Sep!$B$1:$B$3202,0),MATCH(A.Dep9SepList!S$1,manifest_11Sep!$A$1:$V$1,0))</f>
        <v>0</v>
      </c>
      <c r="T77" s="17"/>
    </row>
    <row r="78" spans="1:20" hidden="1">
      <c r="A78" s="13" t="str">
        <f t="array" ref="A78">INDEX(manifest_11Sep!$A$1:$V$3202,MATCH($B78,manifest_11Sep!$B$1:$B$3202,0),MATCH(A.Dep9SepList!A$1,manifest_11Sep!$A$1:$V$1,0))</f>
        <v>A</v>
      </c>
      <c r="B78" s="13" t="s">
        <v>2506</v>
      </c>
      <c r="C78" s="13" t="str">
        <f t="array" ref="C78">INDEX(manifest_11Sep!$A$1:$V$3202,MATCH($B78,manifest_11Sep!$B$1:$B$3202,0),MATCH(A.Dep9SepList!C$1,manifest_11Sep!$A$1:$V$1,0))</f>
        <v>WLNMQCQJ2TJ</v>
      </c>
      <c r="D78" s="13" t="str">
        <f t="array" ref="D78">INDEX(manifest_11Sep!$A$1:$V$3202,MATCH($B78,manifest_11Sep!$B$1:$B$3202,0),MATCH(A.Dep9SepList!D$1,manifest_11Sep!$A$1:$V$1,0))</f>
        <v>Male</v>
      </c>
      <c r="E78" s="13" t="str">
        <f t="array" ref="E78">INDEX(manifest_11Sep!$A$1:$V$3202,MATCH($B78,manifest_11Sep!$B$1:$B$3202,0),MATCH(A.Dep9SepList!E$1,manifest_11Sep!$A$1:$V$1,0))</f>
        <v>George Njuguna</v>
      </c>
      <c r="F78" s="13" t="str">
        <f t="array" ref="F78">INDEX(manifest_11Sep!$A$1:$V$3202,MATCH($B78,manifest_11Sep!$B$1:$B$3202,0),MATCH(A.Dep9SepList!F$1,manifest_11Sep!$A$1:$V$1,0))</f>
        <v>Njau</v>
      </c>
      <c r="G78" s="13">
        <f t="array" ref="G78">INDEX(manifest_11Sep!$A$1:$V$3202,MATCH($B78,manifest_11Sep!$B$1:$B$3202,0),MATCH(A.Dep9SepList!G$1,manifest_11Sep!$A$1:$V$1,0))</f>
        <v>66</v>
      </c>
      <c r="H78" s="13" t="str">
        <f t="array" ref="H78">INDEX(manifest_11Sep!$A$1:$V$3202,MATCH($B78,manifest_11Sep!$B$1:$B$3202,0),MATCH(A.Dep9SepList!H$1,manifest_11Sep!$A$1:$V$1,0))</f>
        <v>Joen De Las Penas</v>
      </c>
      <c r="I78" s="13" t="str">
        <f t="array" ref="I78">INDEX(manifest_11Sep!$A$1:$V$3202,MATCH($B78,manifest_11Sep!$B$1:$B$3202,0),MATCH(A.Dep9SepList!I$1,manifest_11Sep!$A$1:$V$1,0))</f>
        <v>Cathay Pacific</v>
      </c>
      <c r="J78" s="13" t="str">
        <f t="array" ref="J78">INDEX(manifest_11Sep!$A$1:$V$3202,MATCH($B78,manifest_11Sep!$B$1:$B$3202,0),MATCH(A.Dep9SepList!J$1,manifest_11Sep!$A$1:$V$1,0))</f>
        <v>CX 439</v>
      </c>
      <c r="K78" s="32" t="str">
        <f t="array" ref="K78">INDEX(manifest_11Sep!$A$1:$V$3202,MATCH($B78,manifest_11Sep!$B$1:$B$3202,0),MATCH(A.Dep9SepList!K$1,manifest_11Sep!$A$1:$V$1,0))</f>
        <v>18-thg 9-25</v>
      </c>
      <c r="L78" s="20">
        <f t="array" ref="L78">INDEX(manifest_11Sep!$A$1:$V$3202,MATCH($B78,manifest_11Sep!$B$1:$B$3202,0),MATCH(A.Dep9SepList!L$1,manifest_11Sep!$A$1:$V$1,0))</f>
        <v>0.56944444444444442</v>
      </c>
      <c r="M78" s="13" t="str">
        <f t="array" ref="M78">INDEX(manifest_11Sep!$A$1:$V$3202,MATCH($B78,manifest_11Sep!$B$1:$B$3202,0),MATCH(A.Dep9SepList!M$1,manifest_11Sep!$A$1:$V$1,0))</f>
        <v>ICN-T1</v>
      </c>
      <c r="N78" s="13" t="str">
        <f t="array" ref="N78">INDEX(manifest_11Sep!$A$1:$V$3202,MATCH($B78,manifest_11Sep!$B$1:$B$3202,0),MATCH(A.Dep9SepList!N$1,manifest_11Sep!$A$1:$V$1,0))</f>
        <v>FAIRMONT</v>
      </c>
      <c r="O78" s="31"/>
      <c r="P78" s="20" t="e" cm="1" vm="1">
        <f t="array" aca="1" ref="P78" ca="1">IF(J78="","",_xlfn.XLOOKUP(J78&amp;N78,'A.Departure Grouping'!AQ:AQ&amp;'A.Departure Grouping'!AP:AP,'A.Departure Grouping'!AR:AR,"",0))</f>
        <v>#NAME?</v>
      </c>
      <c r="Q78" s="13">
        <v>462710814</v>
      </c>
      <c r="R78" s="13" t="s">
        <v>43</v>
      </c>
      <c r="S78" s="13">
        <f t="array" ref="S78">INDEX(manifest_11Sep!$A$1:$V$3202,MATCH($B78,manifest_11Sep!$B$1:$B$3202,0),MATCH(A.Dep9SepList!S$1,manifest_11Sep!$A$1:$V$1,0))</f>
        <v>0</v>
      </c>
      <c r="T78" s="17"/>
    </row>
    <row r="79" spans="1:20" hidden="1">
      <c r="A79" s="13" t="str">
        <f t="array" ref="A79">INDEX(manifest_11Sep!$A$1:$V$3202,MATCH($B79,manifest_11Sep!$B$1:$B$3202,0),MATCH(A.Dep9SepList!A$1,manifest_11Sep!$A$1:$V$1,0))</f>
        <v>A</v>
      </c>
      <c r="B79" s="13" t="s">
        <v>2509</v>
      </c>
      <c r="C79" s="13" t="str">
        <f t="array" ref="C79">INDEX(manifest_11Sep!$A$1:$V$3202,MATCH($B79,manifest_11Sep!$B$1:$B$3202,0),MATCH(A.Dep9SepList!C$1,manifest_11Sep!$A$1:$V$1,0))</f>
        <v>WLNMQCQJ2TJ</v>
      </c>
      <c r="D79" s="13" t="str">
        <f t="array" ref="D79">INDEX(manifest_11Sep!$A$1:$V$3202,MATCH($B79,manifest_11Sep!$B$1:$B$3202,0),MATCH(A.Dep9SepList!D$1,manifest_11Sep!$A$1:$V$1,0))</f>
        <v>Female</v>
      </c>
      <c r="E79" s="13" t="str">
        <f t="array" ref="E79">INDEX(manifest_11Sep!$A$1:$V$3202,MATCH($B79,manifest_11Sep!$B$1:$B$3202,0),MATCH(A.Dep9SepList!E$1,manifest_11Sep!$A$1:$V$1,0))</f>
        <v>Lucy Mukami</v>
      </c>
      <c r="F79" s="13" t="str">
        <f t="array" ref="F79">INDEX(manifest_11Sep!$A$1:$V$3202,MATCH($B79,manifest_11Sep!$B$1:$B$3202,0),MATCH(A.Dep9SepList!F$1,manifest_11Sep!$A$1:$V$1,0))</f>
        <v>Njuguna</v>
      </c>
      <c r="G79" s="13">
        <f t="array" ref="G79">INDEX(manifest_11Sep!$A$1:$V$3202,MATCH($B79,manifest_11Sep!$B$1:$B$3202,0),MATCH(A.Dep9SepList!G$1,manifest_11Sep!$A$1:$V$1,0))</f>
        <v>65</v>
      </c>
      <c r="H79" s="13" t="str">
        <f t="array" ref="H79">INDEX(manifest_11Sep!$A$1:$V$3202,MATCH($B79,manifest_11Sep!$B$1:$B$3202,0),MATCH(A.Dep9SepList!H$1,manifest_11Sep!$A$1:$V$1,0))</f>
        <v>Joen De Las Penas</v>
      </c>
      <c r="I79" s="13" t="str">
        <f t="array" ref="I79">INDEX(manifest_11Sep!$A$1:$V$3202,MATCH($B79,manifest_11Sep!$B$1:$B$3202,0),MATCH(A.Dep9SepList!I$1,manifest_11Sep!$A$1:$V$1,0))</f>
        <v>Cathay Pacific</v>
      </c>
      <c r="J79" s="13" t="str">
        <f t="array" ref="J79">INDEX(manifest_11Sep!$A$1:$V$3202,MATCH($B79,manifest_11Sep!$B$1:$B$3202,0),MATCH(A.Dep9SepList!J$1,manifest_11Sep!$A$1:$V$1,0))</f>
        <v>CX 439</v>
      </c>
      <c r="K79" s="32" t="str">
        <f t="array" ref="K79">INDEX(manifest_11Sep!$A$1:$V$3202,MATCH($B79,manifest_11Sep!$B$1:$B$3202,0),MATCH(A.Dep9SepList!K$1,manifest_11Sep!$A$1:$V$1,0))</f>
        <v>18-thg 9-25</v>
      </c>
      <c r="L79" s="20">
        <f t="array" ref="L79">INDEX(manifest_11Sep!$A$1:$V$3202,MATCH($B79,manifest_11Sep!$B$1:$B$3202,0),MATCH(A.Dep9SepList!L$1,manifest_11Sep!$A$1:$V$1,0))</f>
        <v>0.56944444444444442</v>
      </c>
      <c r="M79" s="13" t="str">
        <f t="array" ref="M79">INDEX(manifest_11Sep!$A$1:$V$3202,MATCH($B79,manifest_11Sep!$B$1:$B$3202,0),MATCH(A.Dep9SepList!M$1,manifest_11Sep!$A$1:$V$1,0))</f>
        <v>ICN-T1</v>
      </c>
      <c r="N79" s="13" t="str">
        <f t="array" ref="N79">INDEX(manifest_11Sep!$A$1:$V$3202,MATCH($B79,manifest_11Sep!$B$1:$B$3202,0),MATCH(A.Dep9SepList!N$1,manifest_11Sep!$A$1:$V$1,0))</f>
        <v>FAIRMONT</v>
      </c>
      <c r="O79" s="31"/>
      <c r="P79" s="20" t="e" cm="1" vm="1">
        <f t="array" aca="1" ref="P79" ca="1">IF(J79="","",_xlfn.XLOOKUP(J79&amp;N79,'A.Departure Grouping'!AQ:AQ&amp;'A.Departure Grouping'!AP:AP,'A.Departure Grouping'!AR:AR,"",0))</f>
        <v>#NAME?</v>
      </c>
      <c r="Q79" s="13">
        <v>462710814</v>
      </c>
      <c r="R79" s="13" t="s">
        <v>43</v>
      </c>
      <c r="S79" s="13">
        <f t="array" ref="S79">INDEX(manifest_11Sep!$A$1:$V$3202,MATCH($B79,manifest_11Sep!$B$1:$B$3202,0),MATCH(A.Dep9SepList!S$1,manifest_11Sep!$A$1:$V$1,0))</f>
        <v>0</v>
      </c>
      <c r="T79" s="17"/>
    </row>
    <row r="80" spans="1:20" hidden="1">
      <c r="A80" s="13" t="str">
        <f t="array" ref="A80">INDEX(manifest_11Sep!$A$1:$V$3202,MATCH($B80,manifest_11Sep!$B$1:$B$3202,0),MATCH(A.Dep9SepList!A$1,manifest_11Sep!$A$1:$V$1,0))</f>
        <v>A</v>
      </c>
      <c r="B80" s="13" t="s">
        <v>2512</v>
      </c>
      <c r="C80" s="13" t="str">
        <f t="array" ref="C80">INDEX(manifest_11Sep!$A$1:$V$3202,MATCH($B80,manifest_11Sep!$B$1:$B$3202,0),MATCH(A.Dep9SepList!C$1,manifest_11Sep!$A$1:$V$1,0))</f>
        <v>WLNMQCQJ2TJ</v>
      </c>
      <c r="D80" s="13" t="str">
        <f t="array" ref="D80">INDEX(manifest_11Sep!$A$1:$V$3202,MATCH($B80,manifest_11Sep!$B$1:$B$3202,0),MATCH(A.Dep9SepList!D$1,manifest_11Sep!$A$1:$V$1,0))</f>
        <v>Female</v>
      </c>
      <c r="E80" s="13" t="str">
        <f t="array" ref="E80">INDEX(manifest_11Sep!$A$1:$V$3202,MATCH($B80,manifest_11Sep!$B$1:$B$3202,0),MATCH(A.Dep9SepList!E$1,manifest_11Sep!$A$1:$V$1,0))</f>
        <v>Maureen Wanjiru</v>
      </c>
      <c r="F80" s="13" t="str">
        <f t="array" ref="F80">INDEX(manifest_11Sep!$A$1:$V$3202,MATCH($B80,manifest_11Sep!$B$1:$B$3202,0),MATCH(A.Dep9SepList!F$1,manifest_11Sep!$A$1:$V$1,0))</f>
        <v>Njuguna</v>
      </c>
      <c r="G80" s="13">
        <f t="array" ref="G80">INDEX(manifest_11Sep!$A$1:$V$3202,MATCH($B80,manifest_11Sep!$B$1:$B$3202,0),MATCH(A.Dep9SepList!G$1,manifest_11Sep!$A$1:$V$1,0))</f>
        <v>35</v>
      </c>
      <c r="H80" s="13" t="str">
        <f t="array" ref="H80">INDEX(manifest_11Sep!$A$1:$V$3202,MATCH($B80,manifest_11Sep!$B$1:$B$3202,0),MATCH(A.Dep9SepList!H$1,manifest_11Sep!$A$1:$V$1,0))</f>
        <v>Joen De Las Penas</v>
      </c>
      <c r="I80" s="13" t="str">
        <f t="array" ref="I80">INDEX(manifest_11Sep!$A$1:$V$3202,MATCH($B80,manifest_11Sep!$B$1:$B$3202,0),MATCH(A.Dep9SepList!I$1,manifest_11Sep!$A$1:$V$1,0))</f>
        <v>Cathay Pacific</v>
      </c>
      <c r="J80" s="13" t="str">
        <f t="array" ref="J80">INDEX(manifest_11Sep!$A$1:$V$3202,MATCH($B80,manifest_11Sep!$B$1:$B$3202,0),MATCH(A.Dep9SepList!J$1,manifest_11Sep!$A$1:$V$1,0))</f>
        <v>CX 439</v>
      </c>
      <c r="K80" s="32" t="str">
        <f t="array" ref="K80">INDEX(manifest_11Sep!$A$1:$V$3202,MATCH($B80,manifest_11Sep!$B$1:$B$3202,0),MATCH(A.Dep9SepList!K$1,manifest_11Sep!$A$1:$V$1,0))</f>
        <v>18-thg 9-25</v>
      </c>
      <c r="L80" s="20">
        <f t="array" ref="L80">INDEX(manifest_11Sep!$A$1:$V$3202,MATCH($B80,manifest_11Sep!$B$1:$B$3202,0),MATCH(A.Dep9SepList!L$1,manifest_11Sep!$A$1:$V$1,0))</f>
        <v>0.56944444444444442</v>
      </c>
      <c r="M80" s="13" t="str">
        <f t="array" ref="M80">INDEX(manifest_11Sep!$A$1:$V$3202,MATCH($B80,manifest_11Sep!$B$1:$B$3202,0),MATCH(A.Dep9SepList!M$1,manifest_11Sep!$A$1:$V$1,0))</f>
        <v>ICN-T1</v>
      </c>
      <c r="N80" s="13" t="str">
        <f t="array" ref="N80">INDEX(manifest_11Sep!$A$1:$V$3202,MATCH($B80,manifest_11Sep!$B$1:$B$3202,0),MATCH(A.Dep9SepList!N$1,manifest_11Sep!$A$1:$V$1,0))</f>
        <v>FAIRMONT</v>
      </c>
      <c r="O80" s="31"/>
      <c r="P80" s="20" t="e" cm="1" vm="1">
        <f t="array" aca="1" ref="P80" ca="1">IF(J80="","",_xlfn.XLOOKUP(J80&amp;N80,'A.Departure Grouping'!AQ:AQ&amp;'A.Departure Grouping'!AP:AP,'A.Departure Grouping'!AR:AR,"",0))</f>
        <v>#NAME?</v>
      </c>
      <c r="Q80" s="13">
        <v>462710815</v>
      </c>
      <c r="R80" s="13" t="s">
        <v>43</v>
      </c>
      <c r="S80" s="13">
        <f t="array" ref="S80">INDEX(manifest_11Sep!$A$1:$V$3202,MATCH($B80,manifest_11Sep!$B$1:$B$3202,0),MATCH(A.Dep9SepList!S$1,manifest_11Sep!$A$1:$V$1,0))</f>
        <v>0</v>
      </c>
      <c r="T80" s="17"/>
    </row>
    <row r="81" spans="1:21" hidden="1">
      <c r="A81" s="13" t="str">
        <f t="array" ref="A81">INDEX(manifest_11Sep!$A$1:$V$3202,MATCH($B81,manifest_11Sep!$B$1:$B$3202,0),MATCH(A.Dep9SepList!A$1,manifest_11Sep!$A$1:$V$1,0))</f>
        <v>A</v>
      </c>
      <c r="B81" s="13" t="s">
        <v>2514</v>
      </c>
      <c r="C81" s="13" t="str">
        <f t="array" ref="C81">INDEX(manifest_11Sep!$A$1:$V$3202,MATCH($B81,manifest_11Sep!$B$1:$B$3202,0),MATCH(A.Dep9SepList!C$1,manifest_11Sep!$A$1:$V$1,0))</f>
        <v>WLNMQCQJ2TJ</v>
      </c>
      <c r="D81" s="13" t="str">
        <f t="array" ref="D81">INDEX(manifest_11Sep!$A$1:$V$3202,MATCH($B81,manifest_11Sep!$B$1:$B$3202,0),MATCH(A.Dep9SepList!D$1,manifest_11Sep!$A$1:$V$1,0))</f>
        <v>Female</v>
      </c>
      <c r="E81" s="13" t="str">
        <f t="array" ref="E81">INDEX(manifest_11Sep!$A$1:$V$3202,MATCH($B81,manifest_11Sep!$B$1:$B$3202,0),MATCH(A.Dep9SepList!E$1,manifest_11Sep!$A$1:$V$1,0))</f>
        <v>Martha Mugure</v>
      </c>
      <c r="F81" s="13" t="str">
        <f t="array" ref="F81">INDEX(manifest_11Sep!$A$1:$V$3202,MATCH($B81,manifest_11Sep!$B$1:$B$3202,0),MATCH(A.Dep9SepList!F$1,manifest_11Sep!$A$1:$V$1,0))</f>
        <v>Njuguna</v>
      </c>
      <c r="G81" s="13">
        <f t="array" ref="G81">INDEX(manifest_11Sep!$A$1:$V$3202,MATCH($B81,manifest_11Sep!$B$1:$B$3202,0),MATCH(A.Dep9SepList!G$1,manifest_11Sep!$A$1:$V$1,0))</f>
        <v>31</v>
      </c>
      <c r="H81" s="13" t="str">
        <f t="array" ref="H81">INDEX(manifest_11Sep!$A$1:$V$3202,MATCH($B81,manifest_11Sep!$B$1:$B$3202,0),MATCH(A.Dep9SepList!H$1,manifest_11Sep!$A$1:$V$1,0))</f>
        <v>Joen De Las Penas</v>
      </c>
      <c r="I81" s="13" t="str">
        <f t="array" ref="I81">INDEX(manifest_11Sep!$A$1:$V$3202,MATCH($B81,manifest_11Sep!$B$1:$B$3202,0),MATCH(A.Dep9SepList!I$1,manifest_11Sep!$A$1:$V$1,0))</f>
        <v>Cathay Pacific</v>
      </c>
      <c r="J81" s="13" t="str">
        <f t="array" ref="J81">INDEX(manifest_11Sep!$A$1:$V$3202,MATCH($B81,manifest_11Sep!$B$1:$B$3202,0),MATCH(A.Dep9SepList!J$1,manifest_11Sep!$A$1:$V$1,0))</f>
        <v>CX 439</v>
      </c>
      <c r="K81" s="32" t="str">
        <f t="array" ref="K81">INDEX(manifest_11Sep!$A$1:$V$3202,MATCH($B81,manifest_11Sep!$B$1:$B$3202,0),MATCH(A.Dep9SepList!K$1,manifest_11Sep!$A$1:$V$1,0))</f>
        <v>18-thg 9-25</v>
      </c>
      <c r="L81" s="20">
        <f t="array" ref="L81">INDEX(manifest_11Sep!$A$1:$V$3202,MATCH($B81,manifest_11Sep!$B$1:$B$3202,0),MATCH(A.Dep9SepList!L$1,manifest_11Sep!$A$1:$V$1,0))</f>
        <v>0.56944444444444442</v>
      </c>
      <c r="M81" s="13" t="str">
        <f t="array" ref="M81">INDEX(manifest_11Sep!$A$1:$V$3202,MATCH($B81,manifest_11Sep!$B$1:$B$3202,0),MATCH(A.Dep9SepList!M$1,manifest_11Sep!$A$1:$V$1,0))</f>
        <v>ICN-T1</v>
      </c>
      <c r="N81" s="13" t="str">
        <f t="array" ref="N81">INDEX(manifest_11Sep!$A$1:$V$3202,MATCH($B81,manifest_11Sep!$B$1:$B$3202,0),MATCH(A.Dep9SepList!N$1,manifest_11Sep!$A$1:$V$1,0))</f>
        <v>FAIRMONT</v>
      </c>
      <c r="O81" s="31"/>
      <c r="P81" s="20" t="e" cm="1" vm="1">
        <f t="array" aca="1" ref="P81" ca="1">IF(J81="","",_xlfn.XLOOKUP(J81&amp;N81,'A.Departure Grouping'!AQ:AQ&amp;'A.Departure Grouping'!AP:AP,'A.Departure Grouping'!AR:AR,"",0))</f>
        <v>#NAME?</v>
      </c>
      <c r="Q81" s="13">
        <v>462710815</v>
      </c>
      <c r="R81" s="13" t="s">
        <v>43</v>
      </c>
      <c r="S81" s="13">
        <f t="array" ref="S81">INDEX(manifest_11Sep!$A$1:$V$3202,MATCH($B81,manifest_11Sep!$B$1:$B$3202,0),MATCH(A.Dep9SepList!S$1,manifest_11Sep!$A$1:$V$1,0))</f>
        <v>0</v>
      </c>
      <c r="T81" s="17"/>
    </row>
    <row r="82" spans="1:21" hidden="1">
      <c r="A82" s="13" t="str">
        <f t="array" ref="A82">INDEX(manifest_11Sep!$A$1:$V$3202,MATCH($B82,manifest_11Sep!$B$1:$B$3202,0),MATCH(A.Dep9SepList!A$1,manifest_11Sep!$A$1:$V$1,0))</f>
        <v>A</v>
      </c>
      <c r="B82" s="13" t="s">
        <v>2516</v>
      </c>
      <c r="C82" s="13" t="str">
        <f t="array" ref="C82">INDEX(manifest_11Sep!$A$1:$V$3202,MATCH($B82,manifest_11Sep!$B$1:$B$3202,0),MATCH(A.Dep9SepList!C$1,manifest_11Sep!$A$1:$V$1,0))</f>
        <v>WLNMQCQJ2TJ</v>
      </c>
      <c r="D82" s="13" t="str">
        <f t="array" ref="D82">INDEX(manifest_11Sep!$A$1:$V$3202,MATCH($B82,manifest_11Sep!$B$1:$B$3202,0),MATCH(A.Dep9SepList!D$1,manifest_11Sep!$A$1:$V$1,0))</f>
        <v>Male</v>
      </c>
      <c r="E82" s="13" t="str">
        <f t="array" ref="E82">INDEX(manifest_11Sep!$A$1:$V$3202,MATCH($B82,manifest_11Sep!$B$1:$B$3202,0),MATCH(A.Dep9SepList!E$1,manifest_11Sep!$A$1:$V$1,0))</f>
        <v>Maurice Njau</v>
      </c>
      <c r="F82" s="13" t="str">
        <f t="array" ref="F82">INDEX(manifest_11Sep!$A$1:$V$3202,MATCH($B82,manifest_11Sep!$B$1:$B$3202,0),MATCH(A.Dep9SepList!F$1,manifest_11Sep!$A$1:$V$1,0))</f>
        <v>Njuguna</v>
      </c>
      <c r="G82" s="13">
        <f t="array" ref="G82">INDEX(manifest_11Sep!$A$1:$V$3202,MATCH($B82,manifest_11Sep!$B$1:$B$3202,0),MATCH(A.Dep9SepList!G$1,manifest_11Sep!$A$1:$V$1,0))</f>
        <v>37</v>
      </c>
      <c r="H82" s="13" t="str">
        <f t="array" ref="H82">INDEX(manifest_11Sep!$A$1:$V$3202,MATCH($B82,manifest_11Sep!$B$1:$B$3202,0),MATCH(A.Dep9SepList!H$1,manifest_11Sep!$A$1:$V$1,0))</f>
        <v>Joen De Las Penas</v>
      </c>
      <c r="I82" s="13" t="str">
        <f t="array" ref="I82">INDEX(manifest_11Sep!$A$1:$V$3202,MATCH($B82,manifest_11Sep!$B$1:$B$3202,0),MATCH(A.Dep9SepList!I$1,manifest_11Sep!$A$1:$V$1,0))</f>
        <v>Cathay Pacific</v>
      </c>
      <c r="J82" s="13" t="str">
        <f t="array" ref="J82">INDEX(manifest_11Sep!$A$1:$V$3202,MATCH($B82,manifest_11Sep!$B$1:$B$3202,0),MATCH(A.Dep9SepList!J$1,manifest_11Sep!$A$1:$V$1,0))</f>
        <v>CX 439</v>
      </c>
      <c r="K82" s="32" t="str">
        <f t="array" ref="K82">INDEX(manifest_11Sep!$A$1:$V$3202,MATCH($B82,manifest_11Sep!$B$1:$B$3202,0),MATCH(A.Dep9SepList!K$1,manifest_11Sep!$A$1:$V$1,0))</f>
        <v>18-thg 9-25</v>
      </c>
      <c r="L82" s="20">
        <f t="array" ref="L82">INDEX(manifest_11Sep!$A$1:$V$3202,MATCH($B82,manifest_11Sep!$B$1:$B$3202,0),MATCH(A.Dep9SepList!L$1,manifest_11Sep!$A$1:$V$1,0))</f>
        <v>0.56944444444444442</v>
      </c>
      <c r="M82" s="13" t="str">
        <f t="array" ref="M82">INDEX(manifest_11Sep!$A$1:$V$3202,MATCH($B82,manifest_11Sep!$B$1:$B$3202,0),MATCH(A.Dep9SepList!M$1,manifest_11Sep!$A$1:$V$1,0))</f>
        <v>ICN-T1</v>
      </c>
      <c r="N82" s="13" t="str">
        <f t="array" ref="N82">INDEX(manifest_11Sep!$A$1:$V$3202,MATCH($B82,manifest_11Sep!$B$1:$B$3202,0),MATCH(A.Dep9SepList!N$1,manifest_11Sep!$A$1:$V$1,0))</f>
        <v>FAIRMONT</v>
      </c>
      <c r="O82" s="31"/>
      <c r="P82" s="20" t="e" cm="1" vm="1">
        <f t="array" aca="1" ref="P82" ca="1">IF(J82="","",_xlfn.XLOOKUP(J82&amp;N82,'A.Departure Grouping'!AQ:AQ&amp;'A.Departure Grouping'!AP:AP,'A.Departure Grouping'!AR:AR,"",0))</f>
        <v>#NAME?</v>
      </c>
      <c r="Q82" s="13">
        <v>462710816</v>
      </c>
      <c r="R82" s="13" t="s">
        <v>35</v>
      </c>
      <c r="S82" s="13">
        <f t="array" ref="S82">INDEX(manifest_11Sep!$A$1:$V$3202,MATCH($B82,manifest_11Sep!$B$1:$B$3202,0),MATCH(A.Dep9SepList!S$1,manifest_11Sep!$A$1:$V$1,0))</f>
        <v>0</v>
      </c>
      <c r="T82" s="17"/>
    </row>
    <row r="83" spans="1:21" hidden="1">
      <c r="A83" s="13" t="str">
        <f t="array" ref="A83">INDEX(manifest_11Sep!$A$1:$V$3202,MATCH($B83,manifest_11Sep!$B$1:$B$3202,0),MATCH(A.Dep9SepList!A$1,manifest_11Sep!$A$1:$V$1,0))</f>
        <v>A</v>
      </c>
      <c r="B83" s="13" t="s">
        <v>2518</v>
      </c>
      <c r="C83" s="13" t="str">
        <f t="array" ref="C83">INDEX(manifest_11Sep!$A$1:$V$3202,MATCH($B83,manifest_11Sep!$B$1:$B$3202,0),MATCH(A.Dep9SepList!C$1,manifest_11Sep!$A$1:$V$1,0))</f>
        <v>WLNMQCQJ2TJ</v>
      </c>
      <c r="D83" s="13" t="str">
        <f t="array" ref="D83">INDEX(manifest_11Sep!$A$1:$V$3202,MATCH($B83,manifest_11Sep!$B$1:$B$3202,0),MATCH(A.Dep9SepList!D$1,manifest_11Sep!$A$1:$V$1,0))</f>
        <v>Female</v>
      </c>
      <c r="E83" s="13" t="str">
        <f t="array" ref="E83">INDEX(manifest_11Sep!$A$1:$V$3202,MATCH($B83,manifest_11Sep!$B$1:$B$3202,0),MATCH(A.Dep9SepList!E$1,manifest_11Sep!$A$1:$V$1,0))</f>
        <v>Malia Mukami</v>
      </c>
      <c r="F83" s="13" t="str">
        <f t="array" ref="F83">INDEX(manifest_11Sep!$A$1:$V$3202,MATCH($B83,manifest_11Sep!$B$1:$B$3202,0),MATCH(A.Dep9SepList!F$1,manifest_11Sep!$A$1:$V$1,0))</f>
        <v>Njau</v>
      </c>
      <c r="G83" s="13">
        <f t="array" ref="G83">INDEX(manifest_11Sep!$A$1:$V$3202,MATCH($B83,manifest_11Sep!$B$1:$B$3202,0),MATCH(A.Dep9SepList!G$1,manifest_11Sep!$A$1:$V$1,0))</f>
        <v>4</v>
      </c>
      <c r="H83" s="13" t="str">
        <f t="array" ref="H83">INDEX(manifest_11Sep!$A$1:$V$3202,MATCH($B83,manifest_11Sep!$B$1:$B$3202,0),MATCH(A.Dep9SepList!H$1,manifest_11Sep!$A$1:$V$1,0))</f>
        <v>Joen De Las Penas</v>
      </c>
      <c r="I83" s="13" t="str">
        <f t="array" ref="I83">INDEX(manifest_11Sep!$A$1:$V$3202,MATCH($B83,manifest_11Sep!$B$1:$B$3202,0),MATCH(A.Dep9SepList!I$1,manifest_11Sep!$A$1:$V$1,0))</f>
        <v>Cathay Pacific</v>
      </c>
      <c r="J83" s="13" t="str">
        <f t="array" ref="J83">INDEX(manifest_11Sep!$A$1:$V$3202,MATCH($B83,manifest_11Sep!$B$1:$B$3202,0),MATCH(A.Dep9SepList!J$1,manifest_11Sep!$A$1:$V$1,0))</f>
        <v>CX 439</v>
      </c>
      <c r="K83" s="32" t="str">
        <f t="array" ref="K83">INDEX(manifest_11Sep!$A$1:$V$3202,MATCH($B83,manifest_11Sep!$B$1:$B$3202,0),MATCH(A.Dep9SepList!K$1,manifest_11Sep!$A$1:$V$1,0))</f>
        <v>18-thg 9-25</v>
      </c>
      <c r="L83" s="20">
        <f t="array" ref="L83">INDEX(manifest_11Sep!$A$1:$V$3202,MATCH($B83,manifest_11Sep!$B$1:$B$3202,0),MATCH(A.Dep9SepList!L$1,manifest_11Sep!$A$1:$V$1,0))</f>
        <v>0.56944444444444442</v>
      </c>
      <c r="M83" s="13" t="str">
        <f t="array" ref="M83">INDEX(manifest_11Sep!$A$1:$V$3202,MATCH($B83,manifest_11Sep!$B$1:$B$3202,0),MATCH(A.Dep9SepList!M$1,manifest_11Sep!$A$1:$V$1,0))</f>
        <v>ICN-T1</v>
      </c>
      <c r="N83" s="13" t="str">
        <f t="array" ref="N83">INDEX(manifest_11Sep!$A$1:$V$3202,MATCH($B83,manifest_11Sep!$B$1:$B$3202,0),MATCH(A.Dep9SepList!N$1,manifest_11Sep!$A$1:$V$1,0))</f>
        <v>FAIRMONT</v>
      </c>
      <c r="O83" s="31"/>
      <c r="P83" s="20" t="e" cm="1" vm="1">
        <f t="array" aca="1" ref="P83" ca="1">IF(J83="","",_xlfn.XLOOKUP(J83&amp;N83,'A.Departure Grouping'!AQ:AQ&amp;'A.Departure Grouping'!AP:AP,'A.Departure Grouping'!AR:AR,"",0))</f>
        <v>#NAME?</v>
      </c>
      <c r="Q83" s="13">
        <v>462710816</v>
      </c>
      <c r="R83" s="13" t="s">
        <v>35</v>
      </c>
      <c r="S83" s="13">
        <f t="array" ref="S83">INDEX(manifest_11Sep!$A$1:$V$3202,MATCH($B83,manifest_11Sep!$B$1:$B$3202,0),MATCH(A.Dep9SepList!S$1,manifest_11Sep!$A$1:$V$1,0))</f>
        <v>0</v>
      </c>
      <c r="T83" s="17"/>
    </row>
    <row r="84" spans="1:21" hidden="1">
      <c r="A84" s="13" t="str">
        <f t="array" ref="A84">INDEX(manifest_11Sep!$A$1:$V$3202,MATCH($B84,manifest_11Sep!$B$1:$B$3202,0),MATCH(A.Dep9SepList!A$1,manifest_11Sep!$A$1:$V$1,0))</f>
        <v>A</v>
      </c>
      <c r="B84" s="13" t="s">
        <v>2520</v>
      </c>
      <c r="C84" s="13" t="str">
        <f t="array" ref="C84">INDEX(manifest_11Sep!$A$1:$V$3202,MATCH($B84,manifest_11Sep!$B$1:$B$3202,0),MATCH(A.Dep9SepList!C$1,manifest_11Sep!$A$1:$V$1,0))</f>
        <v>6YNQJJKHX3V</v>
      </c>
      <c r="D84" s="13" t="str">
        <f t="array" ref="D84">INDEX(manifest_11Sep!$A$1:$V$3202,MATCH($B84,manifest_11Sep!$B$1:$B$3202,0),MATCH(A.Dep9SepList!D$1,manifest_11Sep!$A$1:$V$1,0))</f>
        <v>Male</v>
      </c>
      <c r="E84" s="13" t="str">
        <f t="array" ref="E84">INDEX(manifest_11Sep!$A$1:$V$3202,MATCH($B84,manifest_11Sep!$B$1:$B$3202,0),MATCH(A.Dep9SepList!E$1,manifest_11Sep!$A$1:$V$1,0))</f>
        <v>James Nganga</v>
      </c>
      <c r="F84" s="13" t="str">
        <f t="array" ref="F84">INDEX(manifest_11Sep!$A$1:$V$3202,MATCH($B84,manifest_11Sep!$B$1:$B$3202,0),MATCH(A.Dep9SepList!F$1,manifest_11Sep!$A$1:$V$1,0))</f>
        <v>Kihika</v>
      </c>
      <c r="G84" s="13">
        <f t="array" ref="G84">INDEX(manifest_11Sep!$A$1:$V$3202,MATCH($B84,manifest_11Sep!$B$1:$B$3202,0),MATCH(A.Dep9SepList!G$1,manifest_11Sep!$A$1:$V$1,0))</f>
        <v>56</v>
      </c>
      <c r="H84" s="13" t="str">
        <f t="array" ref="H84">INDEX(manifest_11Sep!$A$1:$V$3202,MATCH($B84,manifest_11Sep!$B$1:$B$3202,0),MATCH(A.Dep9SepList!H$1,manifest_11Sep!$A$1:$V$1,0))</f>
        <v>Joen De Las Penas</v>
      </c>
      <c r="I84" s="13" t="str">
        <f t="array" ref="I84">INDEX(manifest_11Sep!$A$1:$V$3202,MATCH($B84,manifest_11Sep!$B$1:$B$3202,0),MATCH(A.Dep9SepList!I$1,manifest_11Sep!$A$1:$V$1,0))</f>
        <v>Cathay Pacific</v>
      </c>
      <c r="J84" s="13" t="str">
        <f t="array" ref="J84">INDEX(manifest_11Sep!$A$1:$V$3202,MATCH($B84,manifest_11Sep!$B$1:$B$3202,0),MATCH(A.Dep9SepList!J$1,manifest_11Sep!$A$1:$V$1,0))</f>
        <v>CX 439</v>
      </c>
      <c r="K84" s="32" t="str">
        <f t="array" ref="K84">INDEX(manifest_11Sep!$A$1:$V$3202,MATCH($B84,manifest_11Sep!$B$1:$B$3202,0),MATCH(A.Dep9SepList!K$1,manifest_11Sep!$A$1:$V$1,0))</f>
        <v>18-thg 9-25</v>
      </c>
      <c r="L84" s="20">
        <f t="array" ref="L84">INDEX(manifest_11Sep!$A$1:$V$3202,MATCH($B84,manifest_11Sep!$B$1:$B$3202,0),MATCH(A.Dep9SepList!L$1,manifest_11Sep!$A$1:$V$1,0))</f>
        <v>0.56944444444444442</v>
      </c>
      <c r="M84" s="13" t="str">
        <f t="array" ref="M84">INDEX(manifest_11Sep!$A$1:$V$3202,MATCH($B84,manifest_11Sep!$B$1:$B$3202,0),MATCH(A.Dep9SepList!M$1,manifest_11Sep!$A$1:$V$1,0))</f>
        <v>ICN-T1</v>
      </c>
      <c r="N84" s="13" t="str">
        <f t="array" ref="N84">INDEX(manifest_11Sep!$A$1:$V$3202,MATCH($B84,manifest_11Sep!$B$1:$B$3202,0),MATCH(A.Dep9SepList!N$1,manifest_11Sep!$A$1:$V$1,0))</f>
        <v>FAIRMONT</v>
      </c>
      <c r="O84" s="31"/>
      <c r="P84" s="20" t="e" cm="1" vm="1">
        <f t="array" aca="1" ref="P84" ca="1">IF(J84="","",_xlfn.XLOOKUP(J84&amp;N84,'A.Departure Grouping'!AQ:AQ&amp;'A.Departure Grouping'!AP:AP,'A.Departure Grouping'!AR:AR,"",0))</f>
        <v>#NAME?</v>
      </c>
      <c r="Q84" s="13">
        <v>462710818</v>
      </c>
      <c r="R84" s="13" t="s">
        <v>61</v>
      </c>
      <c r="S84" s="13">
        <f t="array" ref="S84">INDEX(manifest_11Sep!$A$1:$V$3202,MATCH($B84,manifest_11Sep!$B$1:$B$3202,0),MATCH(A.Dep9SepList!S$1,manifest_11Sep!$A$1:$V$1,0))</f>
        <v>0</v>
      </c>
      <c r="T84" s="17"/>
    </row>
    <row r="85" spans="1:21" hidden="1">
      <c r="A85" s="13" t="str">
        <f t="array" ref="A85">INDEX(manifest_11Sep!$A$1:$V$3202,MATCH($B85,manifest_11Sep!$B$1:$B$3202,0),MATCH(A.Dep9SepList!A$1,manifest_11Sep!$A$1:$V$1,0))</f>
        <v>A</v>
      </c>
      <c r="B85" s="13" t="s">
        <v>3513</v>
      </c>
      <c r="C85" s="13" t="str">
        <f t="array" ref="C85">INDEX(manifest_11Sep!$A$1:$V$3202,MATCH($B85,manifest_11Sep!$B$1:$B$3202,0),MATCH(A.Dep9SepList!C$1,manifest_11Sep!$A$1:$V$1,0))</f>
        <v>VWNYPXBMLNP</v>
      </c>
      <c r="D85" s="13" t="str">
        <f t="array" ref="D85">INDEX(manifest_11Sep!$A$1:$V$3202,MATCH($B85,manifest_11Sep!$B$1:$B$3202,0),MATCH(A.Dep9SepList!D$1,manifest_11Sep!$A$1:$V$1,0))</f>
        <v>Female</v>
      </c>
      <c r="E85" s="13" t="str">
        <f t="array" ref="E85">INDEX(manifest_11Sep!$A$1:$V$3202,MATCH($B85,manifest_11Sep!$B$1:$B$3202,0),MATCH(A.Dep9SepList!E$1,manifest_11Sep!$A$1:$V$1,0))</f>
        <v>Anh Thi</v>
      </c>
      <c r="F85" s="13" t="str">
        <f t="array" ref="F85">INDEX(manifest_11Sep!$A$1:$V$3202,MATCH($B85,manifest_11Sep!$B$1:$B$3202,0),MATCH(A.Dep9SepList!F$1,manifest_11Sep!$A$1:$V$1,0))</f>
        <v>Nguyen</v>
      </c>
      <c r="G85" s="13">
        <f t="array" ref="G85">INDEX(manifest_11Sep!$A$1:$V$3202,MATCH($B85,manifest_11Sep!$B$1:$B$3202,0),MATCH(A.Dep9SepList!G$1,manifest_11Sep!$A$1:$V$1,0))</f>
        <v>51</v>
      </c>
      <c r="H85" s="13" t="str">
        <f t="array" ref="H85">INDEX(manifest_11Sep!$A$1:$V$3202,MATCH($B85,manifest_11Sep!$B$1:$B$3202,0),MATCH(A.Dep9SepList!H$1,manifest_11Sep!$A$1:$V$1,0))</f>
        <v>Michelle Hong</v>
      </c>
      <c r="I85" s="13" t="str">
        <f t="array" ref="I85">INDEX(manifest_11Sep!$A$1:$V$3202,MATCH($B85,manifest_11Sep!$B$1:$B$3202,0),MATCH(A.Dep9SepList!I$1,manifest_11Sep!$A$1:$V$1,0))</f>
        <v>Cathay Pacific</v>
      </c>
      <c r="J85" s="13" t="str">
        <f t="array" ref="J85">INDEX(manifest_11Sep!$A$1:$V$3202,MATCH($B85,manifest_11Sep!$B$1:$B$3202,0),MATCH(A.Dep9SepList!J$1,manifest_11Sep!$A$1:$V$1,0))</f>
        <v>CX 439</v>
      </c>
      <c r="K85" s="32" t="str">
        <f t="array" ref="K85">INDEX(manifest_11Sep!$A$1:$V$3202,MATCH($B85,manifest_11Sep!$B$1:$B$3202,0),MATCH(A.Dep9SepList!K$1,manifest_11Sep!$A$1:$V$1,0))</f>
        <v>18-thg 9-25</v>
      </c>
      <c r="L85" s="20">
        <f t="array" ref="L85">INDEX(manifest_11Sep!$A$1:$V$3202,MATCH($B85,manifest_11Sep!$B$1:$B$3202,0),MATCH(A.Dep9SepList!L$1,manifest_11Sep!$A$1:$V$1,0))</f>
        <v>0.56944444444444442</v>
      </c>
      <c r="M85" s="13" t="str">
        <f t="array" ref="M85">INDEX(manifest_11Sep!$A$1:$V$3202,MATCH($B85,manifest_11Sep!$B$1:$B$3202,0),MATCH(A.Dep9SepList!M$1,manifest_11Sep!$A$1:$V$1,0))</f>
        <v>ICN-T1</v>
      </c>
      <c r="N85" s="13" t="str">
        <f t="array" ref="N85">INDEX(manifest_11Sep!$A$1:$V$3202,MATCH($B85,manifest_11Sep!$B$1:$B$3202,0),MATCH(A.Dep9SepList!N$1,manifest_11Sep!$A$1:$V$1,0))</f>
        <v>FAIRMONT</v>
      </c>
      <c r="O85" s="31"/>
      <c r="P85" s="20" t="e" cm="1" vm="1">
        <f t="array" aca="1" ref="P85" ca="1">IF(J85="","",_xlfn.XLOOKUP(J85&amp;N85,'A.Departure Grouping'!AQ:AQ&amp;'A.Departure Grouping'!AP:AP,'A.Departure Grouping'!AR:AR,"",0))</f>
        <v>#NAME?</v>
      </c>
      <c r="Q85" s="13">
        <v>462710868</v>
      </c>
      <c r="R85" s="13" t="s">
        <v>43</v>
      </c>
      <c r="S85" s="13">
        <f t="array" ref="S85">INDEX(manifest_11Sep!$A$1:$V$3202,MATCH($B85,manifest_11Sep!$B$1:$B$3202,0),MATCH(A.Dep9SepList!S$1,manifest_11Sep!$A$1:$V$1,0))</f>
        <v>0</v>
      </c>
      <c r="T85" s="17"/>
    </row>
    <row r="86" spans="1:21" hidden="1">
      <c r="A86" s="13" t="str">
        <f t="array" ref="A86">INDEX(manifest_11Sep!$A$1:$V$3202,MATCH($B86,manifest_11Sep!$B$1:$B$3202,0),MATCH(A.Dep9SepList!A$1,manifest_11Sep!$A$1:$V$1,0))</f>
        <v>A</v>
      </c>
      <c r="B86" s="13" t="s">
        <v>3518</v>
      </c>
      <c r="C86" s="13" t="str">
        <f t="array" ref="C86">INDEX(manifest_11Sep!$A$1:$V$3202,MATCH($B86,manifest_11Sep!$B$1:$B$3202,0),MATCH(A.Dep9SepList!C$1,manifest_11Sep!$A$1:$V$1,0))</f>
        <v>VWNYPXBMLNP</v>
      </c>
      <c r="D86" s="13" t="str">
        <f t="array" ref="D86">INDEX(manifest_11Sep!$A$1:$V$3202,MATCH($B86,manifest_11Sep!$B$1:$B$3202,0),MATCH(A.Dep9SepList!D$1,manifest_11Sep!$A$1:$V$1,0))</f>
        <v>Male</v>
      </c>
      <c r="E86" s="13" t="str">
        <f t="array" ref="E86">INDEX(manifest_11Sep!$A$1:$V$3202,MATCH($B86,manifest_11Sep!$B$1:$B$3202,0),MATCH(A.Dep9SepList!E$1,manifest_11Sep!$A$1:$V$1,0))</f>
        <v>Kevin Khanh</v>
      </c>
      <c r="F86" s="13" t="str">
        <f t="array" ref="F86">INDEX(manifest_11Sep!$A$1:$V$3202,MATCH($B86,manifest_11Sep!$B$1:$B$3202,0),MATCH(A.Dep9SepList!F$1,manifest_11Sep!$A$1:$V$1,0))</f>
        <v>Nguyen</v>
      </c>
      <c r="G86" s="13">
        <f t="array" ref="G86">INDEX(manifest_11Sep!$A$1:$V$3202,MATCH($B86,manifest_11Sep!$B$1:$B$3202,0),MATCH(A.Dep9SepList!G$1,manifest_11Sep!$A$1:$V$1,0))</f>
        <v>10</v>
      </c>
      <c r="H86" s="13" t="str">
        <f t="array" ref="H86">INDEX(manifest_11Sep!$A$1:$V$3202,MATCH($B86,manifest_11Sep!$B$1:$B$3202,0),MATCH(A.Dep9SepList!H$1,manifest_11Sep!$A$1:$V$1,0))</f>
        <v>Michelle Hong</v>
      </c>
      <c r="I86" s="13" t="str">
        <f t="array" ref="I86">INDEX(manifest_11Sep!$A$1:$V$3202,MATCH($B86,manifest_11Sep!$B$1:$B$3202,0),MATCH(A.Dep9SepList!I$1,manifest_11Sep!$A$1:$V$1,0))</f>
        <v>Cathay Pacific</v>
      </c>
      <c r="J86" s="13" t="str">
        <f t="array" ref="J86">INDEX(manifest_11Sep!$A$1:$V$3202,MATCH($B86,manifest_11Sep!$B$1:$B$3202,0),MATCH(A.Dep9SepList!J$1,manifest_11Sep!$A$1:$V$1,0))</f>
        <v>CX 439</v>
      </c>
      <c r="K86" s="32" t="str">
        <f t="array" ref="K86">INDEX(manifest_11Sep!$A$1:$V$3202,MATCH($B86,manifest_11Sep!$B$1:$B$3202,0),MATCH(A.Dep9SepList!K$1,manifest_11Sep!$A$1:$V$1,0))</f>
        <v>18-thg 9-25</v>
      </c>
      <c r="L86" s="20">
        <f t="array" ref="L86">INDEX(manifest_11Sep!$A$1:$V$3202,MATCH($B86,manifest_11Sep!$B$1:$B$3202,0),MATCH(A.Dep9SepList!L$1,manifest_11Sep!$A$1:$V$1,0))</f>
        <v>0.56944444444444442</v>
      </c>
      <c r="M86" s="13" t="str">
        <f t="array" ref="M86">INDEX(manifest_11Sep!$A$1:$V$3202,MATCH($B86,manifest_11Sep!$B$1:$B$3202,0),MATCH(A.Dep9SepList!M$1,manifest_11Sep!$A$1:$V$1,0))</f>
        <v>ICN-T1</v>
      </c>
      <c r="N86" s="13" t="str">
        <f t="array" ref="N86">INDEX(manifest_11Sep!$A$1:$V$3202,MATCH($B86,manifest_11Sep!$B$1:$B$3202,0),MATCH(A.Dep9SepList!N$1,manifest_11Sep!$A$1:$V$1,0))</f>
        <v>FAIRMONT</v>
      </c>
      <c r="O86" s="31"/>
      <c r="P86" s="20" t="e" cm="1" vm="1">
        <f t="array" aca="1" ref="P86" ca="1">IF(J86="","",_xlfn.XLOOKUP(J86&amp;N86,'A.Departure Grouping'!AQ:AQ&amp;'A.Departure Grouping'!AP:AP,'A.Departure Grouping'!AR:AR,"",0))</f>
        <v>#NAME?</v>
      </c>
      <c r="Q86" s="13">
        <v>462710868</v>
      </c>
      <c r="R86" s="13" t="s">
        <v>43</v>
      </c>
      <c r="S86" s="13">
        <f t="array" ref="S86">INDEX(manifest_11Sep!$A$1:$V$3202,MATCH($B86,manifest_11Sep!$B$1:$B$3202,0),MATCH(A.Dep9SepList!S$1,manifest_11Sep!$A$1:$V$1,0))</f>
        <v>0</v>
      </c>
      <c r="T86" s="17"/>
    </row>
    <row r="87" spans="1:21" hidden="1">
      <c r="A87" s="13" t="str">
        <f t="array" ref="A87">INDEX(manifest_11Sep!$A$1:$V$3202,MATCH($B87,manifest_11Sep!$B$1:$B$3202,0),MATCH(A.Dep9SepList!A$1,manifest_11Sep!$A$1:$V$1,0))</f>
        <v>A</v>
      </c>
      <c r="B87" s="13" t="s">
        <v>3520</v>
      </c>
      <c r="C87" s="13" t="str">
        <f t="array" ref="C87">INDEX(manifest_11Sep!$A$1:$V$3202,MATCH($B87,manifest_11Sep!$B$1:$B$3202,0),MATCH(A.Dep9SepList!C$1,manifest_11Sep!$A$1:$V$1,0))</f>
        <v>YQNYBJXXY74</v>
      </c>
      <c r="D87" s="13" t="str">
        <f t="array" ref="D87">INDEX(manifest_11Sep!$A$1:$V$3202,MATCH($B87,manifest_11Sep!$B$1:$B$3202,0),MATCH(A.Dep9SepList!D$1,manifest_11Sep!$A$1:$V$1,0))</f>
        <v>Female</v>
      </c>
      <c r="E87" s="13" t="str">
        <f t="array" ref="E87">INDEX(manifest_11Sep!$A$1:$V$3202,MATCH($B87,manifest_11Sep!$B$1:$B$3202,0),MATCH(A.Dep9SepList!E$1,manifest_11Sep!$A$1:$V$1,0))</f>
        <v>Huong</v>
      </c>
      <c r="F87" s="13" t="str">
        <f t="array" ref="F87">INDEX(manifest_11Sep!$A$1:$V$3202,MATCH($B87,manifest_11Sep!$B$1:$B$3202,0),MATCH(A.Dep9SepList!F$1,manifest_11Sep!$A$1:$V$1,0))</f>
        <v>Pham</v>
      </c>
      <c r="G87" s="13">
        <f t="array" ref="G87">INDEX(manifest_11Sep!$A$1:$V$3202,MATCH($B87,manifest_11Sep!$B$1:$B$3202,0),MATCH(A.Dep9SepList!G$1,manifest_11Sep!$A$1:$V$1,0))</f>
        <v>52</v>
      </c>
      <c r="H87" s="13" t="str">
        <f t="array" ref="H87">INDEX(manifest_11Sep!$A$1:$V$3202,MATCH($B87,manifest_11Sep!$B$1:$B$3202,0),MATCH(A.Dep9SepList!H$1,manifest_11Sep!$A$1:$V$1,0))</f>
        <v>Michelle Hong</v>
      </c>
      <c r="I87" s="13" t="str">
        <f t="array" ref="I87">INDEX(manifest_11Sep!$A$1:$V$3202,MATCH($B87,manifest_11Sep!$B$1:$B$3202,0),MATCH(A.Dep9SepList!I$1,manifest_11Sep!$A$1:$V$1,0))</f>
        <v>Cathay Pacific</v>
      </c>
      <c r="J87" s="13" t="str">
        <f t="array" ref="J87">INDEX(manifest_11Sep!$A$1:$V$3202,MATCH($B87,manifest_11Sep!$B$1:$B$3202,0),MATCH(A.Dep9SepList!J$1,manifest_11Sep!$A$1:$V$1,0))</f>
        <v>CX 439</v>
      </c>
      <c r="K87" s="32" t="str">
        <f t="array" ref="K87">INDEX(manifest_11Sep!$A$1:$V$3202,MATCH($B87,manifest_11Sep!$B$1:$B$3202,0),MATCH(A.Dep9SepList!K$1,manifest_11Sep!$A$1:$V$1,0))</f>
        <v>18-thg 9-25</v>
      </c>
      <c r="L87" s="20">
        <f t="array" ref="L87">INDEX(manifest_11Sep!$A$1:$V$3202,MATCH($B87,manifest_11Sep!$B$1:$B$3202,0),MATCH(A.Dep9SepList!L$1,manifest_11Sep!$A$1:$V$1,0))</f>
        <v>0.56944444444444442</v>
      </c>
      <c r="M87" s="13" t="str">
        <f t="array" ref="M87">INDEX(manifest_11Sep!$A$1:$V$3202,MATCH($B87,manifest_11Sep!$B$1:$B$3202,0),MATCH(A.Dep9SepList!M$1,manifest_11Sep!$A$1:$V$1,0))</f>
        <v>ICN-T1</v>
      </c>
      <c r="N87" s="13" t="str">
        <f t="array" ref="N87">INDEX(manifest_11Sep!$A$1:$V$3202,MATCH($B87,manifest_11Sep!$B$1:$B$3202,0),MATCH(A.Dep9SepList!N$1,manifest_11Sep!$A$1:$V$1,0))</f>
        <v>FAIRMONT</v>
      </c>
      <c r="O87" s="31"/>
      <c r="P87" s="20" t="e" cm="1" vm="1">
        <f t="array" aca="1" ref="P87" ca="1">IF(J87="","",_xlfn.XLOOKUP(J87&amp;N87,'A.Departure Grouping'!AQ:AQ&amp;'A.Departure Grouping'!AP:AP,'A.Departure Grouping'!AR:AR,"",0))</f>
        <v>#NAME?</v>
      </c>
      <c r="Q87" s="13">
        <v>462710869</v>
      </c>
      <c r="R87" s="13" t="s">
        <v>43</v>
      </c>
      <c r="S87" s="13" t="str">
        <f t="array" ref="S87">INDEX(manifest_11Sep!$A$1:$V$3202,MATCH($B87,manifest_11Sep!$B$1:$B$3202,0),MATCH(A.Dep9SepList!S$1,manifest_11Sep!$A$1:$V$1,0))</f>
        <v>OT: for Invitee</v>
      </c>
      <c r="T87" s="17"/>
    </row>
    <row r="88" spans="1:21" hidden="1">
      <c r="A88" s="13" t="str">
        <f t="array" ref="A88">INDEX(manifest_11Sep!$A$1:$V$3202,MATCH($B88,manifest_11Sep!$B$1:$B$3202,0),MATCH(A.Dep9SepList!A$1,manifest_11Sep!$A$1:$V$1,0))</f>
        <v>A</v>
      </c>
      <c r="B88" s="13" t="s">
        <v>3554</v>
      </c>
      <c r="C88" s="13" t="str">
        <f t="array" ref="C88">INDEX(manifest_11Sep!$A$1:$V$3202,MATCH($B88,manifest_11Sep!$B$1:$B$3202,0),MATCH(A.Dep9SepList!C$1,manifest_11Sep!$A$1:$V$1,0))</f>
        <v>HGNXY3M6Q2M</v>
      </c>
      <c r="D88" s="13" t="str">
        <f t="array" ref="D88">INDEX(manifest_11Sep!$A$1:$V$3202,MATCH($B88,manifest_11Sep!$B$1:$B$3202,0),MATCH(A.Dep9SepList!D$1,manifest_11Sep!$A$1:$V$1,0))</f>
        <v>Female</v>
      </c>
      <c r="E88" s="13" t="str">
        <f t="array" ref="E88">INDEX(manifest_11Sep!$A$1:$V$3202,MATCH($B88,manifest_11Sep!$B$1:$B$3202,0),MATCH(A.Dep9SepList!E$1,manifest_11Sep!$A$1:$V$1,0))</f>
        <v>Pauline</v>
      </c>
      <c r="F88" s="13" t="str">
        <f t="array" ref="F88">INDEX(manifest_11Sep!$A$1:$V$3202,MATCH($B88,manifest_11Sep!$B$1:$B$3202,0),MATCH(A.Dep9SepList!F$1,manifest_11Sep!$A$1:$V$1,0))</f>
        <v>To</v>
      </c>
      <c r="G88" s="13">
        <f t="array" ref="G88">INDEX(manifest_11Sep!$A$1:$V$3202,MATCH($B88,manifest_11Sep!$B$1:$B$3202,0),MATCH(A.Dep9SepList!G$1,manifest_11Sep!$A$1:$V$1,0))</f>
        <v>46</v>
      </c>
      <c r="H88" s="13" t="str">
        <f t="array" ref="H88">INDEX(manifest_11Sep!$A$1:$V$3202,MATCH($B88,manifest_11Sep!$B$1:$B$3202,0),MATCH(A.Dep9SepList!H$1,manifest_11Sep!$A$1:$V$1,0))</f>
        <v>Michelle Hong</v>
      </c>
      <c r="I88" s="13" t="str">
        <f t="array" ref="I88">INDEX(manifest_11Sep!$A$1:$V$3202,MATCH($B88,manifest_11Sep!$B$1:$B$3202,0),MATCH(A.Dep9SepList!I$1,manifest_11Sep!$A$1:$V$1,0))</f>
        <v>Cathay Pacific</v>
      </c>
      <c r="J88" s="13" t="str">
        <f t="array" ref="J88">INDEX(manifest_11Sep!$A$1:$V$3202,MATCH($B88,manifest_11Sep!$B$1:$B$3202,0),MATCH(A.Dep9SepList!J$1,manifest_11Sep!$A$1:$V$1,0))</f>
        <v>CX 439</v>
      </c>
      <c r="K88" s="32" t="str">
        <f t="array" ref="K88">INDEX(manifest_11Sep!$A$1:$V$3202,MATCH($B88,manifest_11Sep!$B$1:$B$3202,0),MATCH(A.Dep9SepList!K$1,manifest_11Sep!$A$1:$V$1,0))</f>
        <v>18-thg 9-25</v>
      </c>
      <c r="L88" s="20">
        <f t="array" ref="L88">INDEX(manifest_11Sep!$A$1:$V$3202,MATCH($B88,manifest_11Sep!$B$1:$B$3202,0),MATCH(A.Dep9SepList!L$1,manifest_11Sep!$A$1:$V$1,0))</f>
        <v>0.56944444444444442</v>
      </c>
      <c r="M88" s="13" t="str">
        <f t="array" ref="M88">INDEX(manifest_11Sep!$A$1:$V$3202,MATCH($B88,manifest_11Sep!$B$1:$B$3202,0),MATCH(A.Dep9SepList!M$1,manifest_11Sep!$A$1:$V$1,0))</f>
        <v>ICN-T1</v>
      </c>
      <c r="N88" s="13" t="str">
        <f t="array" ref="N88">INDEX(manifest_11Sep!$A$1:$V$3202,MATCH($B88,manifest_11Sep!$B$1:$B$3202,0),MATCH(A.Dep9SepList!N$1,manifest_11Sep!$A$1:$V$1,0))</f>
        <v>FAIRMONT</v>
      </c>
      <c r="O88" s="31"/>
      <c r="P88" s="20" t="e" cm="1" vm="1">
        <f t="array" aca="1" ref="P88" ca="1">IF(J88="","",_xlfn.XLOOKUP(J88&amp;N88,'A.Departure Grouping'!AQ:AQ&amp;'A.Departure Grouping'!AP:AP,'A.Departure Grouping'!AR:AR,"",0))</f>
        <v>#NAME?</v>
      </c>
      <c r="Q88" s="13">
        <v>462710877</v>
      </c>
      <c r="R88" s="13" t="s">
        <v>43</v>
      </c>
      <c r="S88" s="13">
        <f t="array" ref="S88">INDEX(manifest_11Sep!$A$1:$V$3202,MATCH($B88,manifest_11Sep!$B$1:$B$3202,0),MATCH(A.Dep9SepList!S$1,manifest_11Sep!$A$1:$V$1,0))</f>
        <v>0</v>
      </c>
      <c r="T88" s="17"/>
    </row>
    <row r="89" spans="1:21" hidden="1">
      <c r="A89" s="13" t="str">
        <f t="array" ref="A89">INDEX(manifest_11Sep!$A$1:$V$3202,MATCH($B89,manifest_11Sep!$B$1:$B$3202,0),MATCH(A.Dep9SepList!A$1,manifest_11Sep!$A$1:$V$1,0))</f>
        <v>A</v>
      </c>
      <c r="B89" s="13" t="s">
        <v>3556</v>
      </c>
      <c r="C89" s="13" t="str">
        <f t="array" ref="C89">INDEX(manifest_11Sep!$A$1:$V$3202,MATCH($B89,manifest_11Sep!$B$1:$B$3202,0),MATCH(A.Dep9SepList!C$1,manifest_11Sep!$A$1:$V$1,0))</f>
        <v>HGNXY3M6Q2M</v>
      </c>
      <c r="D89" s="13" t="str">
        <f t="array" ref="D89">INDEX(manifest_11Sep!$A$1:$V$3202,MATCH($B89,manifest_11Sep!$B$1:$B$3202,0),MATCH(A.Dep9SepList!D$1,manifest_11Sep!$A$1:$V$1,0))</f>
        <v>Female</v>
      </c>
      <c r="E89" s="13" t="str">
        <f t="array" ref="E89">INDEX(manifest_11Sep!$A$1:$V$3202,MATCH($B89,manifest_11Sep!$B$1:$B$3202,0),MATCH(A.Dep9SepList!E$1,manifest_11Sep!$A$1:$V$1,0))</f>
        <v>Julianne</v>
      </c>
      <c r="F89" s="13" t="str">
        <f t="array" ref="F89">INDEX(manifest_11Sep!$A$1:$V$3202,MATCH($B89,manifest_11Sep!$B$1:$B$3202,0),MATCH(A.Dep9SepList!F$1,manifest_11Sep!$A$1:$V$1,0))</f>
        <v>Tran</v>
      </c>
      <c r="G89" s="13">
        <f t="array" ref="G89">INDEX(manifest_11Sep!$A$1:$V$3202,MATCH($B89,manifest_11Sep!$B$1:$B$3202,0),MATCH(A.Dep9SepList!G$1,manifest_11Sep!$A$1:$V$1,0))</f>
        <v>13</v>
      </c>
      <c r="H89" s="13" t="str">
        <f t="array" ref="H89">INDEX(manifest_11Sep!$A$1:$V$3202,MATCH($B89,manifest_11Sep!$B$1:$B$3202,0),MATCH(A.Dep9SepList!H$1,manifest_11Sep!$A$1:$V$1,0))</f>
        <v>Michelle Hong</v>
      </c>
      <c r="I89" s="13" t="str">
        <f t="array" ref="I89">INDEX(manifest_11Sep!$A$1:$V$3202,MATCH($B89,manifest_11Sep!$B$1:$B$3202,0),MATCH(A.Dep9SepList!I$1,manifest_11Sep!$A$1:$V$1,0))</f>
        <v>Cathay Pacific</v>
      </c>
      <c r="J89" s="13" t="str">
        <f t="array" ref="J89">INDEX(manifest_11Sep!$A$1:$V$3202,MATCH($B89,manifest_11Sep!$B$1:$B$3202,0),MATCH(A.Dep9SepList!J$1,manifest_11Sep!$A$1:$V$1,0))</f>
        <v>CX 439</v>
      </c>
      <c r="K89" s="32" t="str">
        <f t="array" ref="K89">INDEX(manifest_11Sep!$A$1:$V$3202,MATCH($B89,manifest_11Sep!$B$1:$B$3202,0),MATCH(A.Dep9SepList!K$1,manifest_11Sep!$A$1:$V$1,0))</f>
        <v>18-thg 9-25</v>
      </c>
      <c r="L89" s="20">
        <f t="array" ref="L89">INDEX(manifest_11Sep!$A$1:$V$3202,MATCH($B89,manifest_11Sep!$B$1:$B$3202,0),MATCH(A.Dep9SepList!L$1,manifest_11Sep!$A$1:$V$1,0))</f>
        <v>0.56944444444444442</v>
      </c>
      <c r="M89" s="13" t="str">
        <f t="array" ref="M89">INDEX(manifest_11Sep!$A$1:$V$3202,MATCH($B89,manifest_11Sep!$B$1:$B$3202,0),MATCH(A.Dep9SepList!M$1,manifest_11Sep!$A$1:$V$1,0))</f>
        <v>ICN-T1</v>
      </c>
      <c r="N89" s="13" t="str">
        <f t="array" ref="N89">INDEX(manifest_11Sep!$A$1:$V$3202,MATCH($B89,manifest_11Sep!$B$1:$B$3202,0),MATCH(A.Dep9SepList!N$1,manifest_11Sep!$A$1:$V$1,0))</f>
        <v>FAIRMONT</v>
      </c>
      <c r="O89" s="31"/>
      <c r="P89" s="20" t="e" cm="1" vm="1">
        <f t="array" aca="1" ref="P89" ca="1">IF(J89="","",_xlfn.XLOOKUP(J89&amp;N89,'A.Departure Grouping'!AQ:AQ&amp;'A.Departure Grouping'!AP:AP,'A.Departure Grouping'!AR:AR,"",0))</f>
        <v>#NAME?</v>
      </c>
      <c r="Q89" s="13">
        <v>462710877</v>
      </c>
      <c r="R89" s="13" t="s">
        <v>43</v>
      </c>
      <c r="S89" s="13">
        <f t="array" ref="S89">INDEX(manifest_11Sep!$A$1:$V$3202,MATCH($B89,manifest_11Sep!$B$1:$B$3202,0),MATCH(A.Dep9SepList!S$1,manifest_11Sep!$A$1:$V$1,0))</f>
        <v>0</v>
      </c>
      <c r="T89" s="17"/>
    </row>
    <row r="90" spans="1:21" hidden="1">
      <c r="A90" s="13" t="str">
        <f t="array" ref="A90">INDEX(manifest_11Sep!$A$1:$V$3202,MATCH($B90,manifest_11Sep!$B$1:$B$3202,0),MATCH(A.Dep9SepList!A$1,manifest_11Sep!$A$1:$V$1,0))</f>
        <v>A</v>
      </c>
      <c r="B90" s="13" t="s">
        <v>487</v>
      </c>
      <c r="C90" s="13" t="str">
        <f t="array" ref="C90">INDEX(manifest_11Sep!$A$1:$V$3202,MATCH($B90,manifest_11Sep!$B$1:$B$3202,0),MATCH(A.Dep9SepList!C$1,manifest_11Sep!$A$1:$V$1,0))</f>
        <v>FKNKYLTM6M9</v>
      </c>
      <c r="D90" s="13" t="str">
        <f t="array" ref="D90">INDEX(manifest_11Sep!$A$1:$V$3202,MATCH($B90,manifest_11Sep!$B$1:$B$3202,0),MATCH(A.Dep9SepList!D$1,manifest_11Sep!$A$1:$V$1,0))</f>
        <v>Male</v>
      </c>
      <c r="E90" s="13" t="str">
        <f t="array" ref="E90">INDEX(manifest_11Sep!$A$1:$V$3202,MATCH($B90,manifest_11Sep!$B$1:$B$3202,0),MATCH(A.Dep9SepList!E$1,manifest_11Sep!$A$1:$V$1,0))</f>
        <v>Higinio</v>
      </c>
      <c r="F90" s="13" t="str">
        <f t="array" ref="F90">INDEX(manifest_11Sep!$A$1:$V$3202,MATCH($B90,manifest_11Sep!$B$1:$B$3202,0),MATCH(A.Dep9SepList!F$1,manifest_11Sep!$A$1:$V$1,0))</f>
        <v>Santiago</v>
      </c>
      <c r="G90" s="13">
        <f t="array" ref="G90">INDEX(manifest_11Sep!$A$1:$V$3202,MATCH($B90,manifest_11Sep!$B$1:$B$3202,0),MATCH(A.Dep9SepList!G$1,manifest_11Sep!$A$1:$V$1,0))</f>
        <v>67</v>
      </c>
      <c r="H90" s="13" t="str">
        <f t="array" ref="H90">INDEX(manifest_11Sep!$A$1:$V$3202,MATCH($B90,manifest_11Sep!$B$1:$B$3202,0),MATCH(A.Dep9SepList!H$1,manifest_11Sep!$A$1:$V$1,0))</f>
        <v>Alicia Nguyen 2</v>
      </c>
      <c r="I90" s="13" t="str">
        <f t="array" ref="I90">INDEX(manifest_11Sep!$A$1:$V$3202,MATCH($B90,manifest_11Sep!$B$1:$B$3202,0),MATCH(A.Dep9SepList!I$1,manifest_11Sep!$A$1:$V$1,0))</f>
        <v>Cathay Pacific</v>
      </c>
      <c r="J90" s="13" t="str">
        <f t="array" ref="J90">INDEX(manifest_11Sep!$A$1:$V$3202,MATCH($B90,manifest_11Sep!$B$1:$B$3202,0),MATCH(A.Dep9SepList!J$1,manifest_11Sep!$A$1:$V$1,0))</f>
        <v>CX 439</v>
      </c>
      <c r="K90" s="32" t="str">
        <f t="array" ref="K90">INDEX(manifest_11Sep!$A$1:$V$3202,MATCH($B90,manifest_11Sep!$B$1:$B$3202,0),MATCH(A.Dep9SepList!K$1,manifest_11Sep!$A$1:$V$1,0))</f>
        <v>18-thg 9-25</v>
      </c>
      <c r="L90" s="20">
        <f t="array" ref="L90">INDEX(manifest_11Sep!$A$1:$V$3202,MATCH($B90,manifest_11Sep!$B$1:$B$3202,0),MATCH(A.Dep9SepList!L$1,manifest_11Sep!$A$1:$V$1,0))</f>
        <v>0.56944444444444442</v>
      </c>
      <c r="M90" s="13" t="str">
        <f t="array" ref="M90">INDEX(manifest_11Sep!$A$1:$V$3202,MATCH($B90,manifest_11Sep!$B$1:$B$3202,0),MATCH(A.Dep9SepList!M$1,manifest_11Sep!$A$1:$V$1,0))</f>
        <v>ICN-T1</v>
      </c>
      <c r="N90" s="13" t="str">
        <f t="array" ref="N90">INDEX(manifest_11Sep!$A$1:$V$3202,MATCH($B90,manifest_11Sep!$B$1:$B$3202,0),MATCH(A.Dep9SepList!N$1,manifest_11Sep!$A$1:$V$1,0))</f>
        <v>FAIRMONT</v>
      </c>
      <c r="O90" s="31"/>
      <c r="P90" s="20" t="e" cm="1" vm="1">
        <f t="array" aca="1" ref="P90" ca="1">IF(J90="","",_xlfn.XLOOKUP(J90&amp;N90,'A.Departure Grouping'!AQ:AQ&amp;'A.Departure Grouping'!AP:AP,'A.Departure Grouping'!AR:AR,"",0))</f>
        <v>#NAME?</v>
      </c>
      <c r="Q90" s="13">
        <v>462710767</v>
      </c>
      <c r="R90" s="13" t="s">
        <v>43</v>
      </c>
      <c r="S90" s="13">
        <f t="array" ref="S90">INDEX(manifest_11Sep!$A$1:$V$3202,MATCH($B90,manifest_11Sep!$B$1:$B$3202,0),MATCH(A.Dep9SepList!S$1,manifest_11Sep!$A$1:$V$1,0))</f>
        <v>0</v>
      </c>
      <c r="T90" s="17"/>
      <c r="U90" s="3"/>
    </row>
    <row r="91" spans="1:21" hidden="1">
      <c r="A91" s="229" t="str">
        <f t="array" ref="A91">INDEX(manifest_11Sep!$A$1:$V$3202,MATCH($B91,manifest_11Sep!$B$1:$B$3202,0),MATCH(A.Dep9SepList!A$1,manifest_11Sep!$A$1:$V$1,0))</f>
        <v>A</v>
      </c>
      <c r="B91" s="229" t="s">
        <v>295</v>
      </c>
      <c r="C91" s="229" t="str">
        <f t="array" ref="C91">INDEX(manifest_11Sep!$A$1:$V$3202,MATCH($B91,manifest_11Sep!$B$1:$B$3202,0),MATCH(A.Dep9SepList!C$1,manifest_11Sep!$A$1:$V$1,0))</f>
        <v>J9NS76MBH9S</v>
      </c>
      <c r="D91" s="229" t="str">
        <f t="array" ref="D91">INDEX(manifest_11Sep!$A$1:$V$3202,MATCH($B91,manifest_11Sep!$B$1:$B$3202,0),MATCH(A.Dep9SepList!D$1,manifest_11Sep!$A$1:$V$1,0))</f>
        <v>Male</v>
      </c>
      <c r="E91" s="229" t="str">
        <f t="array" ref="E91">INDEX(manifest_11Sep!$A$1:$V$3202,MATCH($B91,manifest_11Sep!$B$1:$B$3202,0),MATCH(A.Dep9SepList!E$1,manifest_11Sep!$A$1:$V$1,0))</f>
        <v>Ard Henry</v>
      </c>
      <c r="F91" s="229" t="str">
        <f t="array" ref="F91">INDEX(manifest_11Sep!$A$1:$V$3202,MATCH($B91,manifest_11Sep!$B$1:$B$3202,0),MATCH(A.Dep9SepList!F$1,manifest_11Sep!$A$1:$V$1,0))</f>
        <v>Binwag</v>
      </c>
      <c r="G91" s="229">
        <f t="array" ref="G91">INDEX(manifest_11Sep!$A$1:$V$3202,MATCH($B91,manifest_11Sep!$B$1:$B$3202,0),MATCH(A.Dep9SepList!G$1,manifest_11Sep!$A$1:$V$1,0))</f>
        <v>53</v>
      </c>
      <c r="H91" s="229" t="str">
        <f t="array" ref="H91">INDEX(manifest_11Sep!$A$1:$V$3202,MATCH($B91,manifest_11Sep!$B$1:$B$3202,0),MATCH(A.Dep9SepList!H$1,manifest_11Sep!$A$1:$V$1,0))</f>
        <v>Alicia Nguyen 2</v>
      </c>
      <c r="I91" s="229" t="str">
        <f t="array" ref="I91">INDEX(manifest_11Sep!$A$1:$V$3202,MATCH($B91,manifest_11Sep!$B$1:$B$3202,0),MATCH(A.Dep9SepList!I$1,manifest_11Sep!$A$1:$V$1,0))</f>
        <v>All Nippon Airways</v>
      </c>
      <c r="J91" s="229" t="str">
        <f t="array" ref="J91">INDEX(manifest_11Sep!$A$1:$V$3202,MATCH($B91,manifest_11Sep!$B$1:$B$3202,0),MATCH(A.Dep9SepList!J$1,manifest_11Sep!$A$1:$V$1,0))</f>
        <v>NH 6954</v>
      </c>
      <c r="K91" s="234" t="str">
        <f t="array" ref="K91">INDEX(manifest_11Sep!$A$1:$V$3202,MATCH($B91,manifest_11Sep!$B$1:$B$3202,0),MATCH(A.Dep9SepList!K$1,manifest_11Sep!$A$1:$V$1,0))</f>
        <v>18-thg 9-25</v>
      </c>
      <c r="L91" s="235">
        <f t="array" ref="L91">INDEX(manifest_11Sep!$A$1:$V$3202,MATCH($B91,manifest_11Sep!$B$1:$B$3202,0),MATCH(A.Dep9SepList!L$1,manifest_11Sep!$A$1:$V$1,0))</f>
        <v>0.58680555555555558</v>
      </c>
      <c r="M91" s="229" t="str">
        <f t="array" ref="M91">INDEX(manifest_11Sep!$A$1:$V$3202,MATCH($B91,manifest_11Sep!$B$1:$B$3202,0),MATCH(A.Dep9SepList!M$1,manifest_11Sep!$A$1:$V$1,0))</f>
        <v>ICN-T1</v>
      </c>
      <c r="N91" s="229" t="str">
        <f t="array" ref="N91">INDEX(manifest_11Sep!$A$1:$V$3202,MATCH($B91,manifest_11Sep!$B$1:$B$3202,0),MATCH(A.Dep9SepList!N$1,manifest_11Sep!$A$1:$V$1,0))</f>
        <v>FAIRMONT</v>
      </c>
      <c r="O91" s="256">
        <f>COUNTA(N91:N100)</f>
        <v>10</v>
      </c>
      <c r="P91" s="235" t="e" cm="1" vm="1">
        <f t="array" aca="1" ref="P91" ca="1">IF(J91="","",_xlfn.XLOOKUP(J91&amp;N91,'A.Departure Grouping'!AQ:AQ&amp;'A.Departure Grouping'!AP:AP,'A.Departure Grouping'!AR:AR,"",0))</f>
        <v>#NAME?</v>
      </c>
      <c r="Q91" s="229">
        <v>462710740</v>
      </c>
      <c r="R91" s="229" t="s">
        <v>43</v>
      </c>
      <c r="S91" s="229" t="str">
        <f t="array" ref="S91">INDEX(manifest_11Sep!$A$1:$V$3202,MATCH($B91,manifest_11Sep!$B$1:$B$3202,0),MATCH(A.Dep9SepList!S$1,manifest_11Sep!$A$1:$V$1,0))</f>
        <v>Arrive on Sep 10, stay another hotel until 13 Sep</v>
      </c>
      <c r="T91" s="17"/>
    </row>
    <row r="92" spans="1:21" hidden="1">
      <c r="A92" s="13" t="str">
        <f t="array" ref="A92">INDEX(manifest_11Sep!$A$1:$V$3202,MATCH($B92,manifest_11Sep!$B$1:$B$3202,0),MATCH(A.Dep9SepList!A$1,manifest_11Sep!$A$1:$V$1,0))</f>
        <v>A</v>
      </c>
      <c r="B92" s="13" t="s">
        <v>303</v>
      </c>
      <c r="C92" s="13" t="str">
        <f t="array" ref="C92">INDEX(manifest_11Sep!$A$1:$V$3202,MATCH($B92,manifest_11Sep!$B$1:$B$3202,0),MATCH(A.Dep9SepList!C$1,manifest_11Sep!$A$1:$V$1,0))</f>
        <v>J9NS76MBH9S</v>
      </c>
      <c r="D92" s="13" t="str">
        <f t="array" ref="D92">INDEX(manifest_11Sep!$A$1:$V$3202,MATCH($B92,manifest_11Sep!$B$1:$B$3202,0),MATCH(A.Dep9SepList!D$1,manifest_11Sep!$A$1:$V$1,0))</f>
        <v>Female</v>
      </c>
      <c r="E92" s="13" t="str">
        <f t="array" ref="E92">INDEX(manifest_11Sep!$A$1:$V$3202,MATCH($B92,manifest_11Sep!$B$1:$B$3202,0),MATCH(A.Dep9SepList!E$1,manifest_11Sep!$A$1:$V$1,0))</f>
        <v>Jocelyn</v>
      </c>
      <c r="F92" s="13" t="str">
        <f t="array" ref="F92">INDEX(manifest_11Sep!$A$1:$V$3202,MATCH($B92,manifest_11Sep!$B$1:$B$3202,0),MATCH(A.Dep9SepList!F$1,manifest_11Sep!$A$1:$V$1,0))</f>
        <v>Punzalan-Binwag</v>
      </c>
      <c r="G92" s="13">
        <f t="array" ref="G92">INDEX(manifest_11Sep!$A$1:$V$3202,MATCH($B92,manifest_11Sep!$B$1:$B$3202,0),MATCH(A.Dep9SepList!G$1,manifest_11Sep!$A$1:$V$1,0))</f>
        <v>53</v>
      </c>
      <c r="H92" s="13" t="str">
        <f t="array" ref="H92">INDEX(manifest_11Sep!$A$1:$V$3202,MATCH($B92,manifest_11Sep!$B$1:$B$3202,0),MATCH(A.Dep9SepList!H$1,manifest_11Sep!$A$1:$V$1,0))</f>
        <v>Alicia Nguyen 2</v>
      </c>
      <c r="I92" s="13" t="str">
        <f t="array" ref="I92">INDEX(manifest_11Sep!$A$1:$V$3202,MATCH($B92,manifest_11Sep!$B$1:$B$3202,0),MATCH(A.Dep9SepList!I$1,manifest_11Sep!$A$1:$V$1,0))</f>
        <v>All Nippon Airways</v>
      </c>
      <c r="J92" s="13" t="str">
        <f t="array" ref="J92">INDEX(manifest_11Sep!$A$1:$V$3202,MATCH($B92,manifest_11Sep!$B$1:$B$3202,0),MATCH(A.Dep9SepList!J$1,manifest_11Sep!$A$1:$V$1,0))</f>
        <v>NH 6954</v>
      </c>
      <c r="K92" s="32" t="str">
        <f t="array" ref="K92">INDEX(manifest_11Sep!$A$1:$V$3202,MATCH($B92,manifest_11Sep!$B$1:$B$3202,0),MATCH(A.Dep9SepList!K$1,manifest_11Sep!$A$1:$V$1,0))</f>
        <v>18-thg 9-25</v>
      </c>
      <c r="L92" s="20">
        <f t="array" ref="L92">INDEX(manifest_11Sep!$A$1:$V$3202,MATCH($B92,manifest_11Sep!$B$1:$B$3202,0),MATCH(A.Dep9SepList!L$1,manifest_11Sep!$A$1:$V$1,0))</f>
        <v>0.58680555555555558</v>
      </c>
      <c r="M92" s="13" t="str">
        <f t="array" ref="M92">INDEX(manifest_11Sep!$A$1:$V$3202,MATCH($B92,manifest_11Sep!$B$1:$B$3202,0),MATCH(A.Dep9SepList!M$1,manifest_11Sep!$A$1:$V$1,0))</f>
        <v>ICN-T1</v>
      </c>
      <c r="N92" s="13" t="str">
        <f t="array" ref="N92">INDEX(manifest_11Sep!$A$1:$V$3202,MATCH($B92,manifest_11Sep!$B$1:$B$3202,0),MATCH(A.Dep9SepList!N$1,manifest_11Sep!$A$1:$V$1,0))</f>
        <v>FAIRMONT</v>
      </c>
      <c r="O92" s="31"/>
      <c r="P92" s="20" t="e" cm="1" vm="1">
        <f t="array" aca="1" ref="P92" ca="1">IF(J92="","",_xlfn.XLOOKUP(J92&amp;N92,'A.Departure Grouping'!AQ:AQ&amp;'A.Departure Grouping'!AP:AP,'A.Departure Grouping'!AR:AR,"",0))</f>
        <v>#NAME?</v>
      </c>
      <c r="Q92" s="13">
        <v>462710740</v>
      </c>
      <c r="R92" s="13" t="s">
        <v>43</v>
      </c>
      <c r="S92" s="13" t="str">
        <f t="array" ref="S92">INDEX(manifest_11Sep!$A$1:$V$3202,MATCH($B92,manifest_11Sep!$B$1:$B$3202,0),MATCH(A.Dep9SepList!S$1,manifest_11Sep!$A$1:$V$1,0))</f>
        <v>Arrive on Sep 10, stay another hotel until 13 Sep</v>
      </c>
      <c r="T92" s="17"/>
    </row>
    <row r="93" spans="1:21" hidden="1">
      <c r="A93" s="13" t="str">
        <f t="array" ref="A93">INDEX(manifest_11Sep!$A$1:$V$3202,MATCH($B93,manifest_11Sep!$B$1:$B$3202,0),MATCH(A.Dep9SepList!A$1,manifest_11Sep!$A$1:$V$1,0))</f>
        <v>A</v>
      </c>
      <c r="B93" s="13" t="s">
        <v>330</v>
      </c>
      <c r="C93" s="13" t="str">
        <f t="array" ref="C93">INDEX(manifest_11Sep!$A$1:$V$3202,MATCH($B93,manifest_11Sep!$B$1:$B$3202,0),MATCH(A.Dep9SepList!C$1,manifest_11Sep!$A$1:$V$1,0))</f>
        <v>CPNVJ46D4RV</v>
      </c>
      <c r="D93" s="13" t="str">
        <f t="array" ref="D93">INDEX(manifest_11Sep!$A$1:$V$3202,MATCH($B93,manifest_11Sep!$B$1:$B$3202,0),MATCH(A.Dep9SepList!D$1,manifest_11Sep!$A$1:$V$1,0))</f>
        <v>Male</v>
      </c>
      <c r="E93" s="13" t="str">
        <f t="array" ref="E93">INDEX(manifest_11Sep!$A$1:$V$3202,MATCH($B93,manifest_11Sep!$B$1:$B$3202,0),MATCH(A.Dep9SepList!E$1,manifest_11Sep!$A$1:$V$1,0))</f>
        <v>Rommel Barcelona</v>
      </c>
      <c r="F93" s="13" t="str">
        <f t="array" ref="F93">INDEX(manifest_11Sep!$A$1:$V$3202,MATCH($B93,manifest_11Sep!$B$1:$B$3202,0),MATCH(A.Dep9SepList!F$1,manifest_11Sep!$A$1:$V$1,0))</f>
        <v>Ramos</v>
      </c>
      <c r="G93" s="13">
        <f t="array" ref="G93">INDEX(manifest_11Sep!$A$1:$V$3202,MATCH($B93,manifest_11Sep!$B$1:$B$3202,0),MATCH(A.Dep9SepList!G$1,manifest_11Sep!$A$1:$V$1,0))</f>
        <v>52</v>
      </c>
      <c r="H93" s="13" t="str">
        <f t="array" ref="H93">INDEX(manifest_11Sep!$A$1:$V$3202,MATCH($B93,manifest_11Sep!$B$1:$B$3202,0),MATCH(A.Dep9SepList!H$1,manifest_11Sep!$A$1:$V$1,0))</f>
        <v>Alicia Nguyen 2</v>
      </c>
      <c r="I93" s="13" t="str">
        <f t="array" ref="I93">INDEX(manifest_11Sep!$A$1:$V$3202,MATCH($B93,manifest_11Sep!$B$1:$B$3202,0),MATCH(A.Dep9SepList!I$1,manifest_11Sep!$A$1:$V$1,0))</f>
        <v>All Nippon Airways</v>
      </c>
      <c r="J93" s="13" t="str">
        <f t="array" ref="J93">INDEX(manifest_11Sep!$A$1:$V$3202,MATCH($B93,manifest_11Sep!$B$1:$B$3202,0),MATCH(A.Dep9SepList!J$1,manifest_11Sep!$A$1:$V$1,0))</f>
        <v>NH 6954</v>
      </c>
      <c r="K93" s="32" t="str">
        <f t="array" ref="K93">INDEX(manifest_11Sep!$A$1:$V$3202,MATCH($B93,manifest_11Sep!$B$1:$B$3202,0),MATCH(A.Dep9SepList!K$1,manifest_11Sep!$A$1:$V$1,0))</f>
        <v>18-thg 9-25</v>
      </c>
      <c r="L93" s="20">
        <f t="array" ref="L93">INDEX(manifest_11Sep!$A$1:$V$3202,MATCH($B93,manifest_11Sep!$B$1:$B$3202,0),MATCH(A.Dep9SepList!L$1,manifest_11Sep!$A$1:$V$1,0))</f>
        <v>0.58680555555555558</v>
      </c>
      <c r="M93" s="13" t="str">
        <f t="array" ref="M93">INDEX(manifest_11Sep!$A$1:$V$3202,MATCH($B93,manifest_11Sep!$B$1:$B$3202,0),MATCH(A.Dep9SepList!M$1,manifest_11Sep!$A$1:$V$1,0))</f>
        <v>ICN-T1</v>
      </c>
      <c r="N93" s="13" t="str">
        <f t="array" ref="N93">INDEX(manifest_11Sep!$A$1:$V$3202,MATCH($B93,manifest_11Sep!$B$1:$B$3202,0),MATCH(A.Dep9SepList!N$1,manifest_11Sep!$A$1:$V$1,0))</f>
        <v>FAIRMONT</v>
      </c>
      <c r="O93" s="31"/>
      <c r="P93" s="20" t="e" cm="1" vm="1">
        <f t="array" aca="1" ref="P93" ca="1">IF(J93="","",_xlfn.XLOOKUP(J93&amp;N93,'A.Departure Grouping'!AQ:AQ&amp;'A.Departure Grouping'!AP:AP,'A.Departure Grouping'!AR:AR,"",0))</f>
        <v>#NAME?</v>
      </c>
      <c r="Q93" s="13">
        <v>462710745</v>
      </c>
      <c r="R93" s="13" t="s">
        <v>43</v>
      </c>
      <c r="S93" s="13">
        <f t="array" ref="S93">INDEX(manifest_11Sep!$A$1:$V$3202,MATCH($B93,manifest_11Sep!$B$1:$B$3202,0),MATCH(A.Dep9SepList!S$1,manifest_11Sep!$A$1:$V$1,0))</f>
        <v>0</v>
      </c>
      <c r="T93" s="17"/>
    </row>
    <row r="94" spans="1:21" hidden="1">
      <c r="A94" s="13" t="str">
        <f t="array" ref="A94">INDEX(manifest_11Sep!$A$1:$V$3202,MATCH($B94,manifest_11Sep!$B$1:$B$3202,0),MATCH(A.Dep9SepList!A$1,manifest_11Sep!$A$1:$V$1,0))</f>
        <v>A</v>
      </c>
      <c r="B94" s="13" t="s">
        <v>333</v>
      </c>
      <c r="C94" s="13" t="str">
        <f t="array" ref="C94">INDEX(manifest_11Sep!$A$1:$V$3202,MATCH($B94,manifest_11Sep!$B$1:$B$3202,0),MATCH(A.Dep9SepList!C$1,manifest_11Sep!$A$1:$V$1,0))</f>
        <v>CPNVJ46D4RV</v>
      </c>
      <c r="D94" s="13" t="str">
        <f t="array" ref="D94">INDEX(manifest_11Sep!$A$1:$V$3202,MATCH($B94,manifest_11Sep!$B$1:$B$3202,0),MATCH(A.Dep9SepList!D$1,manifest_11Sep!$A$1:$V$1,0))</f>
        <v>Female</v>
      </c>
      <c r="E94" s="13" t="str">
        <f t="array" ref="E94">INDEX(manifest_11Sep!$A$1:$V$3202,MATCH($B94,manifest_11Sep!$B$1:$B$3202,0),MATCH(A.Dep9SepList!E$1,manifest_11Sep!$A$1:$V$1,0))</f>
        <v>Mariavita</v>
      </c>
      <c r="F94" s="13" t="str">
        <f t="array" ref="F94">INDEX(manifest_11Sep!$A$1:$V$3202,MATCH($B94,manifest_11Sep!$B$1:$B$3202,0),MATCH(A.Dep9SepList!F$1,manifest_11Sep!$A$1:$V$1,0))</f>
        <v>Marinas</v>
      </c>
      <c r="G94" s="13">
        <f t="array" ref="G94">INDEX(manifest_11Sep!$A$1:$V$3202,MATCH($B94,manifest_11Sep!$B$1:$B$3202,0),MATCH(A.Dep9SepList!G$1,manifest_11Sep!$A$1:$V$1,0))</f>
        <v>63</v>
      </c>
      <c r="H94" s="13" t="str">
        <f t="array" ref="H94">INDEX(manifest_11Sep!$A$1:$V$3202,MATCH($B94,manifest_11Sep!$B$1:$B$3202,0),MATCH(A.Dep9SepList!H$1,manifest_11Sep!$A$1:$V$1,0))</f>
        <v>Alicia Nguyen 2</v>
      </c>
      <c r="I94" s="13" t="str">
        <f t="array" ref="I94">INDEX(manifest_11Sep!$A$1:$V$3202,MATCH($B94,manifest_11Sep!$B$1:$B$3202,0),MATCH(A.Dep9SepList!I$1,manifest_11Sep!$A$1:$V$1,0))</f>
        <v>All Nippon Airways</v>
      </c>
      <c r="J94" s="13" t="str">
        <f t="array" ref="J94">INDEX(manifest_11Sep!$A$1:$V$3202,MATCH($B94,manifest_11Sep!$B$1:$B$3202,0),MATCH(A.Dep9SepList!J$1,manifest_11Sep!$A$1:$V$1,0))</f>
        <v>NH 6954</v>
      </c>
      <c r="K94" s="32" t="str">
        <f t="array" ref="K94">INDEX(manifest_11Sep!$A$1:$V$3202,MATCH($B94,manifest_11Sep!$B$1:$B$3202,0),MATCH(A.Dep9SepList!K$1,manifest_11Sep!$A$1:$V$1,0))</f>
        <v>18-thg 9-25</v>
      </c>
      <c r="L94" s="20">
        <f t="array" ref="L94">INDEX(manifest_11Sep!$A$1:$V$3202,MATCH($B94,manifest_11Sep!$B$1:$B$3202,0),MATCH(A.Dep9SepList!L$1,manifest_11Sep!$A$1:$V$1,0))</f>
        <v>0.58680555555555558</v>
      </c>
      <c r="M94" s="13" t="str">
        <f t="array" ref="M94">INDEX(manifest_11Sep!$A$1:$V$3202,MATCH($B94,manifest_11Sep!$B$1:$B$3202,0),MATCH(A.Dep9SepList!M$1,manifest_11Sep!$A$1:$V$1,0))</f>
        <v>ICN-T1</v>
      </c>
      <c r="N94" s="13" t="str">
        <f t="array" ref="N94">INDEX(manifest_11Sep!$A$1:$V$3202,MATCH($B94,manifest_11Sep!$B$1:$B$3202,0),MATCH(A.Dep9SepList!N$1,manifest_11Sep!$A$1:$V$1,0))</f>
        <v>FAIRMONT</v>
      </c>
      <c r="O94" s="31"/>
      <c r="P94" s="20" t="e" cm="1" vm="1">
        <f t="array" aca="1" ref="P94" ca="1">IF(J94="","",_xlfn.XLOOKUP(J94&amp;N94,'A.Departure Grouping'!AQ:AQ&amp;'A.Departure Grouping'!AP:AP,'A.Departure Grouping'!AR:AR,"",0))</f>
        <v>#NAME?</v>
      </c>
      <c r="Q94" s="13">
        <v>462710745</v>
      </c>
      <c r="R94" s="13" t="s">
        <v>43</v>
      </c>
      <c r="S94" s="13">
        <f t="array" ref="S94">INDEX(manifest_11Sep!$A$1:$V$3202,MATCH($B94,manifest_11Sep!$B$1:$B$3202,0),MATCH(A.Dep9SepList!S$1,manifest_11Sep!$A$1:$V$1,0))</f>
        <v>0</v>
      </c>
      <c r="T94" s="17"/>
    </row>
    <row r="95" spans="1:21" hidden="1">
      <c r="A95" s="13" t="str">
        <f t="array" ref="A95">INDEX(manifest_11Sep!$A$1:$V$3202,MATCH($B95,manifest_11Sep!$B$1:$B$3202,0),MATCH(A.Dep9SepList!A$1,manifest_11Sep!$A$1:$V$1,0))</f>
        <v>A</v>
      </c>
      <c r="B95" s="13" t="s">
        <v>306</v>
      </c>
      <c r="C95" s="13" t="str">
        <f t="array" ref="C95">INDEX(manifest_11Sep!$A$1:$V$3202,MATCH($B95,manifest_11Sep!$B$1:$B$3202,0),MATCH(A.Dep9SepList!C$1,manifest_11Sep!$A$1:$V$1,0))</f>
        <v>2RNCJJK5XXV</v>
      </c>
      <c r="D95" s="13" t="str">
        <f t="array" ref="D95">INDEX(manifest_11Sep!$A$1:$V$3202,MATCH($B95,manifest_11Sep!$B$1:$B$3202,0),MATCH(A.Dep9SepList!D$1,manifest_11Sep!$A$1:$V$1,0))</f>
        <v>Male</v>
      </c>
      <c r="E95" s="13" t="str">
        <f t="array" ref="E95">INDEX(manifest_11Sep!$A$1:$V$3202,MATCH($B95,manifest_11Sep!$B$1:$B$3202,0),MATCH(A.Dep9SepList!E$1,manifest_11Sep!$A$1:$V$1,0))</f>
        <v>Elmer Valentin</v>
      </c>
      <c r="F95" s="13" t="str">
        <f t="array" ref="F95">INDEX(manifest_11Sep!$A$1:$V$3202,MATCH($B95,manifest_11Sep!$B$1:$B$3202,0),MATCH(A.Dep9SepList!F$1,manifest_11Sep!$A$1:$V$1,0))</f>
        <v>Alvarado</v>
      </c>
      <c r="G95" s="13">
        <f t="array" ref="G95">INDEX(manifest_11Sep!$A$1:$V$3202,MATCH($B95,manifest_11Sep!$B$1:$B$3202,0),MATCH(A.Dep9SepList!G$1,manifest_11Sep!$A$1:$V$1,0))</f>
        <v>63</v>
      </c>
      <c r="H95" s="13" t="str">
        <f t="array" ref="H95">INDEX(manifest_11Sep!$A$1:$V$3202,MATCH($B95,manifest_11Sep!$B$1:$B$3202,0),MATCH(A.Dep9SepList!H$1,manifest_11Sep!$A$1:$V$1,0))</f>
        <v>Alicia Nguyen 2</v>
      </c>
      <c r="I95" s="13" t="str">
        <f t="array" ref="I95">INDEX(manifest_11Sep!$A$1:$V$3202,MATCH($B95,manifest_11Sep!$B$1:$B$3202,0),MATCH(A.Dep9SepList!I$1,manifest_11Sep!$A$1:$V$1,0))</f>
        <v>Asiana Airlines</v>
      </c>
      <c r="J95" s="13" t="str">
        <f t="array" ref="J95">INDEX(manifest_11Sep!$A$1:$V$3202,MATCH($B95,manifest_11Sep!$B$1:$B$3202,0),MATCH(A.Dep9SepList!J$1,manifest_11Sep!$A$1:$V$1,0))</f>
        <v>OZ 114</v>
      </c>
      <c r="K95" s="32" t="str">
        <f t="array" ref="K95">INDEX(manifest_11Sep!$A$1:$V$3202,MATCH($B95,manifest_11Sep!$B$1:$B$3202,0),MATCH(A.Dep9SepList!K$1,manifest_11Sep!$A$1:$V$1,0))</f>
        <v>18-thg 9-25</v>
      </c>
      <c r="L95" s="20">
        <f t="array" ref="L95">INDEX(manifest_11Sep!$A$1:$V$3202,MATCH($B95,manifest_11Sep!$B$1:$B$3202,0),MATCH(A.Dep9SepList!L$1,manifest_11Sep!$A$1:$V$1,0))</f>
        <v>0.58680555555555558</v>
      </c>
      <c r="M95" s="13" t="str">
        <f t="array" ref="M95">INDEX(manifest_11Sep!$A$1:$V$3202,MATCH($B95,manifest_11Sep!$B$1:$B$3202,0),MATCH(A.Dep9SepList!M$1,manifest_11Sep!$A$1:$V$1,0))</f>
        <v>ICN-T1</v>
      </c>
      <c r="N95" s="13" t="str">
        <f t="array" ref="N95">INDEX(manifest_11Sep!$A$1:$V$3202,MATCH($B95,manifest_11Sep!$B$1:$B$3202,0),MATCH(A.Dep9SepList!N$1,manifest_11Sep!$A$1:$V$1,0))</f>
        <v>FAIRMONT</v>
      </c>
      <c r="O95" s="31"/>
      <c r="P95" s="20" t="e" cm="1" vm="1">
        <f t="array" aca="1" ref="P95" ca="1">IF(J95="","",_xlfn.XLOOKUP(J95&amp;N95,'A.Departure Grouping'!AQ:AQ&amp;'A.Departure Grouping'!AP:AP,'A.Departure Grouping'!AR:AR,"",0))</f>
        <v>#NAME?</v>
      </c>
      <c r="Q95" s="13">
        <v>462710741</v>
      </c>
      <c r="R95" s="13" t="s">
        <v>43</v>
      </c>
      <c r="S95" s="13">
        <f t="array" ref="S95">INDEX(manifest_11Sep!$A$1:$V$3202,MATCH($B95,manifest_11Sep!$B$1:$B$3202,0),MATCH(A.Dep9SepList!S$1,manifest_11Sep!$A$1:$V$1,0))</f>
        <v>0</v>
      </c>
      <c r="T95" s="17"/>
    </row>
    <row r="96" spans="1:21" hidden="1">
      <c r="A96" s="13" t="str">
        <f t="array" ref="A96">INDEX(manifest_11Sep!$A$1:$V$3202,MATCH($B96,manifest_11Sep!$B$1:$B$3202,0),MATCH(A.Dep9SepList!A$1,manifest_11Sep!$A$1:$V$1,0))</f>
        <v>A</v>
      </c>
      <c r="B96" s="13" t="s">
        <v>312</v>
      </c>
      <c r="C96" s="13" t="str">
        <f t="array" ref="C96">INDEX(manifest_11Sep!$A$1:$V$3202,MATCH($B96,manifest_11Sep!$B$1:$B$3202,0),MATCH(A.Dep9SepList!C$1,manifest_11Sep!$A$1:$V$1,0))</f>
        <v>2RNCJJK5XXV</v>
      </c>
      <c r="D96" s="13" t="str">
        <f t="array" ref="D96">INDEX(manifest_11Sep!$A$1:$V$3202,MATCH($B96,manifest_11Sep!$B$1:$B$3202,0),MATCH(A.Dep9SepList!D$1,manifest_11Sep!$A$1:$V$1,0))</f>
        <v>Female</v>
      </c>
      <c r="E96" s="13" t="str">
        <f t="array" ref="E96">INDEX(manifest_11Sep!$A$1:$V$3202,MATCH($B96,manifest_11Sep!$B$1:$B$3202,0),MATCH(A.Dep9SepList!E$1,manifest_11Sep!$A$1:$V$1,0))</f>
        <v>Andrea Dugay</v>
      </c>
      <c r="F96" s="13" t="str">
        <f t="array" ref="F96">INDEX(manifest_11Sep!$A$1:$V$3202,MATCH($B96,manifest_11Sep!$B$1:$B$3202,0),MATCH(A.Dep9SepList!F$1,manifest_11Sep!$A$1:$V$1,0))</f>
        <v>Alvarado</v>
      </c>
      <c r="G96" s="13">
        <f t="array" ref="G96">INDEX(manifest_11Sep!$A$1:$V$3202,MATCH($B96,manifest_11Sep!$B$1:$B$3202,0),MATCH(A.Dep9SepList!G$1,manifest_11Sep!$A$1:$V$1,0))</f>
        <v>67</v>
      </c>
      <c r="H96" s="13" t="str">
        <f t="array" ref="H96">INDEX(manifest_11Sep!$A$1:$V$3202,MATCH($B96,manifest_11Sep!$B$1:$B$3202,0),MATCH(A.Dep9SepList!H$1,manifest_11Sep!$A$1:$V$1,0))</f>
        <v>Alicia Nguyen 2</v>
      </c>
      <c r="I96" s="13" t="str">
        <f t="array" ref="I96">INDEX(manifest_11Sep!$A$1:$V$3202,MATCH($B96,manifest_11Sep!$B$1:$B$3202,0),MATCH(A.Dep9SepList!I$1,manifest_11Sep!$A$1:$V$1,0))</f>
        <v>Asiana Airlines</v>
      </c>
      <c r="J96" s="13" t="str">
        <f t="array" ref="J96">INDEX(manifest_11Sep!$A$1:$V$3202,MATCH($B96,manifest_11Sep!$B$1:$B$3202,0),MATCH(A.Dep9SepList!J$1,manifest_11Sep!$A$1:$V$1,0))</f>
        <v>OZ 114</v>
      </c>
      <c r="K96" s="32" t="str">
        <f t="array" ref="K96">INDEX(manifest_11Sep!$A$1:$V$3202,MATCH($B96,manifest_11Sep!$B$1:$B$3202,0),MATCH(A.Dep9SepList!K$1,manifest_11Sep!$A$1:$V$1,0))</f>
        <v>18-thg 9-25</v>
      </c>
      <c r="L96" s="20">
        <f t="array" ref="L96">INDEX(manifest_11Sep!$A$1:$V$3202,MATCH($B96,manifest_11Sep!$B$1:$B$3202,0),MATCH(A.Dep9SepList!L$1,manifest_11Sep!$A$1:$V$1,0))</f>
        <v>0.58680555555555558</v>
      </c>
      <c r="M96" s="13" t="str">
        <f t="array" ref="M96">INDEX(manifest_11Sep!$A$1:$V$3202,MATCH($B96,manifest_11Sep!$B$1:$B$3202,0),MATCH(A.Dep9SepList!M$1,manifest_11Sep!$A$1:$V$1,0))</f>
        <v>ICN-T1</v>
      </c>
      <c r="N96" s="13" t="str">
        <f t="array" ref="N96">INDEX(manifest_11Sep!$A$1:$V$3202,MATCH($B96,manifest_11Sep!$B$1:$B$3202,0),MATCH(A.Dep9SepList!N$1,manifest_11Sep!$A$1:$V$1,0))</f>
        <v>FAIRMONT</v>
      </c>
      <c r="O96" s="31"/>
      <c r="P96" s="20" t="e" cm="1" vm="1">
        <f t="array" aca="1" ref="P96" ca="1">IF(J96="","",_xlfn.XLOOKUP(J96&amp;N96,'A.Departure Grouping'!AQ:AQ&amp;'A.Departure Grouping'!AP:AP,'A.Departure Grouping'!AR:AR,"",0))</f>
        <v>#NAME?</v>
      </c>
      <c r="Q96" s="13">
        <v>462710741</v>
      </c>
      <c r="R96" s="13" t="s">
        <v>43</v>
      </c>
      <c r="S96" s="13">
        <f t="array" ref="S96">INDEX(manifest_11Sep!$A$1:$V$3202,MATCH($B96,manifest_11Sep!$B$1:$B$3202,0),MATCH(A.Dep9SepList!S$1,manifest_11Sep!$A$1:$V$1,0))</f>
        <v>0</v>
      </c>
      <c r="T96" s="17"/>
    </row>
    <row r="97" spans="1:20" hidden="1">
      <c r="A97" s="13" t="str">
        <f t="array" ref="A97">INDEX(manifest_11Sep!$A$1:$V$3202,MATCH($B97,manifest_11Sep!$B$1:$B$3202,0),MATCH(A.Dep9SepList!A$1,manifest_11Sep!$A$1:$V$1,0))</f>
        <v>A</v>
      </c>
      <c r="B97" s="13" t="s">
        <v>327</v>
      </c>
      <c r="C97" s="13" t="str">
        <f t="array" ref="C97">INDEX(manifest_11Sep!$A$1:$V$3202,MATCH($B97,manifest_11Sep!$B$1:$B$3202,0),MATCH(A.Dep9SepList!C$1,manifest_11Sep!$A$1:$V$1,0))</f>
        <v>RHNCYJM23YG</v>
      </c>
      <c r="D97" s="13" t="str">
        <f t="array" ref="D97">INDEX(manifest_11Sep!$A$1:$V$3202,MATCH($B97,manifest_11Sep!$B$1:$B$3202,0),MATCH(A.Dep9SepList!D$1,manifest_11Sep!$A$1:$V$1,0))</f>
        <v>Female</v>
      </c>
      <c r="E97" s="13" t="str">
        <f t="array" ref="E97">INDEX(manifest_11Sep!$A$1:$V$3202,MATCH($B97,manifest_11Sep!$B$1:$B$3202,0),MATCH(A.Dep9SepList!E$1,manifest_11Sep!$A$1:$V$1,0))</f>
        <v>Anna Marie</v>
      </c>
      <c r="F97" s="13" t="str">
        <f t="array" ref="F97">INDEX(manifest_11Sep!$A$1:$V$3202,MATCH($B97,manifest_11Sep!$B$1:$B$3202,0),MATCH(A.Dep9SepList!F$1,manifest_11Sep!$A$1:$V$1,0))</f>
        <v>Eulona</v>
      </c>
      <c r="G97" s="13">
        <f t="array" ref="G97">INDEX(manifest_11Sep!$A$1:$V$3202,MATCH($B97,manifest_11Sep!$B$1:$B$3202,0),MATCH(A.Dep9SepList!G$1,manifest_11Sep!$A$1:$V$1,0))</f>
        <v>67</v>
      </c>
      <c r="H97" s="13" t="str">
        <f t="array" ref="H97">INDEX(manifest_11Sep!$A$1:$V$3202,MATCH($B97,manifest_11Sep!$B$1:$B$3202,0),MATCH(A.Dep9SepList!H$1,manifest_11Sep!$A$1:$V$1,0))</f>
        <v>Alicia Nguyen 2</v>
      </c>
      <c r="I97" s="13" t="str">
        <f t="array" ref="I97">INDEX(manifest_11Sep!$A$1:$V$3202,MATCH($B97,manifest_11Sep!$B$1:$B$3202,0),MATCH(A.Dep9SepList!I$1,manifest_11Sep!$A$1:$V$1,0))</f>
        <v>Asiana Airlines</v>
      </c>
      <c r="J97" s="13" t="str">
        <f t="array" ref="J97">INDEX(manifest_11Sep!$A$1:$V$3202,MATCH($B97,manifest_11Sep!$B$1:$B$3202,0),MATCH(A.Dep9SepList!J$1,manifest_11Sep!$A$1:$V$1,0))</f>
        <v>OZ 114</v>
      </c>
      <c r="K97" s="32" t="str">
        <f t="array" ref="K97">INDEX(manifest_11Sep!$A$1:$V$3202,MATCH($B97,manifest_11Sep!$B$1:$B$3202,0),MATCH(A.Dep9SepList!K$1,manifest_11Sep!$A$1:$V$1,0))</f>
        <v>18-thg 9-25</v>
      </c>
      <c r="L97" s="20">
        <f t="array" ref="L97">INDEX(manifest_11Sep!$A$1:$V$3202,MATCH($B97,manifest_11Sep!$B$1:$B$3202,0),MATCH(A.Dep9SepList!L$1,manifest_11Sep!$A$1:$V$1,0))</f>
        <v>0.58680555555555558</v>
      </c>
      <c r="M97" s="13" t="str">
        <f t="array" ref="M97">INDEX(manifest_11Sep!$A$1:$V$3202,MATCH($B97,manifest_11Sep!$B$1:$B$3202,0),MATCH(A.Dep9SepList!M$1,manifest_11Sep!$A$1:$V$1,0))</f>
        <v>ICN-T1</v>
      </c>
      <c r="N97" s="13" t="str">
        <f t="array" ref="N97">INDEX(manifest_11Sep!$A$1:$V$3202,MATCH($B97,manifest_11Sep!$B$1:$B$3202,0),MATCH(A.Dep9SepList!N$1,manifest_11Sep!$A$1:$V$1,0))</f>
        <v>FAIRMONT</v>
      </c>
      <c r="O97" s="31"/>
      <c r="P97" s="20" t="e" cm="1" vm="1">
        <f t="array" aca="1" ref="P97" ca="1">IF(J97="","",_xlfn.XLOOKUP(J97&amp;N97,'A.Departure Grouping'!AQ:AQ&amp;'A.Departure Grouping'!AP:AP,'A.Departure Grouping'!AR:AR,"",0))</f>
        <v>#NAME?</v>
      </c>
      <c r="Q97" s="13">
        <v>462710744</v>
      </c>
      <c r="R97" s="13" t="s">
        <v>61</v>
      </c>
      <c r="S97" s="13">
        <f t="array" ref="S97">INDEX(manifest_11Sep!$A$1:$V$3202,MATCH($B97,manifest_11Sep!$B$1:$B$3202,0),MATCH(A.Dep9SepList!S$1,manifest_11Sep!$A$1:$V$1,0))</f>
        <v>0</v>
      </c>
      <c r="T97" s="17"/>
    </row>
    <row r="98" spans="1:20" hidden="1">
      <c r="A98" s="13" t="str">
        <f t="array" ref="A98">INDEX(manifest_11Sep!$A$1:$V$3202,MATCH($B98,manifest_11Sep!$B$1:$B$3202,0),MATCH(A.Dep9SepList!A$1,manifest_11Sep!$A$1:$V$1,0))</f>
        <v>A</v>
      </c>
      <c r="B98" s="13" t="s">
        <v>2576</v>
      </c>
      <c r="C98" s="13" t="str">
        <f t="array" ref="C98">INDEX(manifest_11Sep!$A$1:$V$3202,MATCH($B98,manifest_11Sep!$B$1:$B$3202,0),MATCH(A.Dep9SepList!C$1,manifest_11Sep!$A$1:$V$1,0))</f>
        <v>9LNRMHV32B5</v>
      </c>
      <c r="D98" s="13" t="str">
        <f t="array" ref="D98">INDEX(manifest_11Sep!$A$1:$V$3202,MATCH($B98,manifest_11Sep!$B$1:$B$3202,0),MATCH(A.Dep9SepList!D$1,manifest_11Sep!$A$1:$V$1,0))</f>
        <v>Male</v>
      </c>
      <c r="E98" s="13" t="str">
        <f t="array" ref="E98">INDEX(manifest_11Sep!$A$1:$V$3202,MATCH($B98,manifest_11Sep!$B$1:$B$3202,0),MATCH(A.Dep9SepList!E$1,manifest_11Sep!$A$1:$V$1,0))</f>
        <v>Ricky Alex Castillo</v>
      </c>
      <c r="F98" s="13" t="str">
        <f t="array" ref="F98">INDEX(manifest_11Sep!$A$1:$V$3202,MATCH($B98,manifest_11Sep!$B$1:$B$3202,0),MATCH(A.Dep9SepList!F$1,manifest_11Sep!$A$1:$V$1,0))</f>
        <v>De Los Santos Jr</v>
      </c>
      <c r="G98" s="13">
        <f t="array" ref="G98">INDEX(manifest_11Sep!$A$1:$V$3202,MATCH($B98,manifest_11Sep!$B$1:$B$3202,0),MATCH(A.Dep9SepList!G$1,manifest_11Sep!$A$1:$V$1,0))</f>
        <v>37</v>
      </c>
      <c r="H98" s="13" t="str">
        <f t="array" ref="H98">INDEX(manifest_11Sep!$A$1:$V$3202,MATCH($B98,manifest_11Sep!$B$1:$B$3202,0),MATCH(A.Dep9SepList!H$1,manifest_11Sep!$A$1:$V$1,0))</f>
        <v>Joen De Las Penas</v>
      </c>
      <c r="I98" s="13" t="str">
        <f t="array" ref="I98">INDEX(manifest_11Sep!$A$1:$V$3202,MATCH($B98,manifest_11Sep!$B$1:$B$3202,0),MATCH(A.Dep9SepList!I$1,manifest_11Sep!$A$1:$V$1,0))</f>
        <v>Asiana Airlines</v>
      </c>
      <c r="J98" s="13" t="str">
        <f t="array" ref="J98">INDEX(manifest_11Sep!$A$1:$V$3202,MATCH($B98,manifest_11Sep!$B$1:$B$3202,0),MATCH(A.Dep9SepList!J$1,manifest_11Sep!$A$1:$V$1,0))</f>
        <v>OZ 114</v>
      </c>
      <c r="K98" s="32" t="str">
        <f t="array" ref="K98">INDEX(manifest_11Sep!$A$1:$V$3202,MATCH($B98,manifest_11Sep!$B$1:$B$3202,0),MATCH(A.Dep9SepList!K$1,manifest_11Sep!$A$1:$V$1,0))</f>
        <v>18-thg 9-25</v>
      </c>
      <c r="L98" s="20">
        <f t="array" ref="L98">INDEX(manifest_11Sep!$A$1:$V$3202,MATCH($B98,manifest_11Sep!$B$1:$B$3202,0),MATCH(A.Dep9SepList!L$1,manifest_11Sep!$A$1:$V$1,0))</f>
        <v>0.58680555555555558</v>
      </c>
      <c r="M98" s="13" t="str">
        <f t="array" ref="M98">INDEX(manifest_11Sep!$A$1:$V$3202,MATCH($B98,manifest_11Sep!$B$1:$B$3202,0),MATCH(A.Dep9SepList!M$1,manifest_11Sep!$A$1:$V$1,0))</f>
        <v>ICN-T1</v>
      </c>
      <c r="N98" s="13" t="str">
        <f t="array" ref="N98">INDEX(manifest_11Sep!$A$1:$V$3202,MATCH($B98,manifest_11Sep!$B$1:$B$3202,0),MATCH(A.Dep9SepList!N$1,manifest_11Sep!$A$1:$V$1,0))</f>
        <v>FAIRMONT</v>
      </c>
      <c r="O98" s="31"/>
      <c r="P98" s="20" t="e" cm="1" vm="1">
        <f t="array" aca="1" ref="P98" ca="1">IF(J98="","",_xlfn.XLOOKUP(J98&amp;N98,'A.Departure Grouping'!AQ:AQ&amp;'A.Departure Grouping'!AP:AP,'A.Departure Grouping'!AR:AR,"",0))</f>
        <v>#NAME?</v>
      </c>
      <c r="Q98" s="13">
        <v>462710827</v>
      </c>
      <c r="R98" s="13" t="s">
        <v>43</v>
      </c>
      <c r="S98" s="13">
        <f t="array" ref="S98">INDEX(manifest_11Sep!$A$1:$V$3202,MATCH($B98,manifest_11Sep!$B$1:$B$3202,0),MATCH(A.Dep9SepList!S$1,manifest_11Sep!$A$1:$V$1,0))</f>
        <v>0</v>
      </c>
      <c r="T98" s="13"/>
    </row>
    <row r="99" spans="1:20" hidden="1">
      <c r="A99" s="13" t="str">
        <f t="array" ref="A99">INDEX(manifest_11Sep!$A$1:$V$3202,MATCH($B99,manifest_11Sep!$B$1:$B$3202,0),MATCH(A.Dep9SepList!A$1,manifest_11Sep!$A$1:$V$1,0))</f>
        <v>A</v>
      </c>
      <c r="B99" s="13" t="s">
        <v>2579</v>
      </c>
      <c r="C99" s="13" t="str">
        <f t="array" ref="C99">INDEX(manifest_11Sep!$A$1:$V$3202,MATCH($B99,manifest_11Sep!$B$1:$B$3202,0),MATCH(A.Dep9SepList!C$1,manifest_11Sep!$A$1:$V$1,0))</f>
        <v>9LNRMHV32B5</v>
      </c>
      <c r="D99" s="13" t="str">
        <f t="array" ref="D99">INDEX(manifest_11Sep!$A$1:$V$3202,MATCH($B99,manifest_11Sep!$B$1:$B$3202,0),MATCH(A.Dep9SepList!D$1,manifest_11Sep!$A$1:$V$1,0))</f>
        <v>Female</v>
      </c>
      <c r="E99" s="13" t="str">
        <f t="array" ref="E99">INDEX(manifest_11Sep!$A$1:$V$3202,MATCH($B99,manifest_11Sep!$B$1:$B$3202,0),MATCH(A.Dep9SepList!E$1,manifest_11Sep!$A$1:$V$1,0))</f>
        <v>Jillayne Alyse Bandoma</v>
      </c>
      <c r="F99" s="13" t="str">
        <f t="array" ref="F99">INDEX(manifest_11Sep!$A$1:$V$3202,MATCH($B99,manifest_11Sep!$B$1:$B$3202,0),MATCH(A.Dep9SepList!F$1,manifest_11Sep!$A$1:$V$1,0))</f>
        <v>Durol</v>
      </c>
      <c r="G99" s="13">
        <f t="array" ref="G99">INDEX(manifest_11Sep!$A$1:$V$3202,MATCH($B99,manifest_11Sep!$B$1:$B$3202,0),MATCH(A.Dep9SepList!G$1,manifest_11Sep!$A$1:$V$1,0))</f>
        <v>33</v>
      </c>
      <c r="H99" s="13" t="str">
        <f t="array" ref="H99">INDEX(manifest_11Sep!$A$1:$V$3202,MATCH($B99,manifest_11Sep!$B$1:$B$3202,0),MATCH(A.Dep9SepList!H$1,manifest_11Sep!$A$1:$V$1,0))</f>
        <v>Joen De Las Penas</v>
      </c>
      <c r="I99" s="13" t="str">
        <f t="array" ref="I99">INDEX(manifest_11Sep!$A$1:$V$3202,MATCH($B99,manifest_11Sep!$B$1:$B$3202,0),MATCH(A.Dep9SepList!I$1,manifest_11Sep!$A$1:$V$1,0))</f>
        <v>Asiana Airlines</v>
      </c>
      <c r="J99" s="13" t="str">
        <f t="array" ref="J99">INDEX(manifest_11Sep!$A$1:$V$3202,MATCH($B99,manifest_11Sep!$B$1:$B$3202,0),MATCH(A.Dep9SepList!J$1,manifest_11Sep!$A$1:$V$1,0))</f>
        <v>OZ 114</v>
      </c>
      <c r="K99" s="32" t="str">
        <f t="array" ref="K99">INDEX(manifest_11Sep!$A$1:$V$3202,MATCH($B99,manifest_11Sep!$B$1:$B$3202,0),MATCH(A.Dep9SepList!K$1,manifest_11Sep!$A$1:$V$1,0))</f>
        <v>18-thg 9-25</v>
      </c>
      <c r="L99" s="20">
        <f t="array" ref="L99">INDEX(manifest_11Sep!$A$1:$V$3202,MATCH($B99,manifest_11Sep!$B$1:$B$3202,0),MATCH(A.Dep9SepList!L$1,manifest_11Sep!$A$1:$V$1,0))</f>
        <v>0.58680555555555558</v>
      </c>
      <c r="M99" s="13" t="str">
        <f t="array" ref="M99">INDEX(manifest_11Sep!$A$1:$V$3202,MATCH($B99,manifest_11Sep!$B$1:$B$3202,0),MATCH(A.Dep9SepList!M$1,manifest_11Sep!$A$1:$V$1,0))</f>
        <v>ICN-T1</v>
      </c>
      <c r="N99" s="13" t="str">
        <f t="array" ref="N99">INDEX(manifest_11Sep!$A$1:$V$3202,MATCH($B99,manifest_11Sep!$B$1:$B$3202,0),MATCH(A.Dep9SepList!N$1,manifest_11Sep!$A$1:$V$1,0))</f>
        <v>FAIRMONT</v>
      </c>
      <c r="O99" s="31"/>
      <c r="P99" s="20" t="e" cm="1" vm="1">
        <f t="array" aca="1" ref="P99" ca="1">IF(J99="","",_xlfn.XLOOKUP(J99&amp;N99,'A.Departure Grouping'!AQ:AQ&amp;'A.Departure Grouping'!AP:AP,'A.Departure Grouping'!AR:AR,"",0))</f>
        <v>#NAME?</v>
      </c>
      <c r="Q99" s="13">
        <v>462710827</v>
      </c>
      <c r="R99" s="13" t="s">
        <v>43</v>
      </c>
      <c r="S99" s="13">
        <f t="array" ref="S99">INDEX(manifest_11Sep!$A$1:$V$3202,MATCH($B99,manifest_11Sep!$B$1:$B$3202,0),MATCH(A.Dep9SepList!S$1,manifest_11Sep!$A$1:$V$1,0))</f>
        <v>0</v>
      </c>
      <c r="T99" s="13"/>
    </row>
    <row r="100" spans="1:20" hidden="1">
      <c r="A100" s="13" t="str">
        <f t="array" ref="A100">INDEX(manifest_11Sep!$A$1:$V$3202,MATCH($B100,manifest_11Sep!$B$1:$B$3202,0),MATCH(A.Dep9SepList!A$1,manifest_11Sep!$A$1:$V$1,0))</f>
        <v>A</v>
      </c>
      <c r="B100" s="13" t="s">
        <v>2523</v>
      </c>
      <c r="C100" s="13" t="str">
        <f t="array" ref="C100">INDEX(manifest_11Sep!$A$1:$V$3202,MATCH($B100,manifest_11Sep!$B$1:$B$3202,0),MATCH(A.Dep9SepList!C$1,manifest_11Sep!$A$1:$V$1,0))</f>
        <v>6YNQJJKHX3V</v>
      </c>
      <c r="D100" s="13" t="str">
        <f t="array" ref="D100">INDEX(manifest_11Sep!$A$1:$V$3202,MATCH($B100,manifest_11Sep!$B$1:$B$3202,0),MATCH(A.Dep9SepList!D$1,manifest_11Sep!$A$1:$V$1,0))</f>
        <v>Male</v>
      </c>
      <c r="E100" s="13" t="str">
        <f t="array" ref="E100">INDEX(manifest_11Sep!$A$1:$V$3202,MATCH($B100,manifest_11Sep!$B$1:$B$3202,0),MATCH(A.Dep9SepList!E$1,manifest_11Sep!$A$1:$V$1,0))</f>
        <v>Yao Zong</v>
      </c>
      <c r="F100" s="13" t="str">
        <f t="array" ref="F100">INDEX(manifest_11Sep!$A$1:$V$3202,MATCH($B100,manifest_11Sep!$B$1:$B$3202,0),MATCH(A.Dep9SepList!F$1,manifest_11Sep!$A$1:$V$1,0))</f>
        <v>Lu</v>
      </c>
      <c r="G100" s="13">
        <f t="array" ref="G100">INDEX(manifest_11Sep!$A$1:$V$3202,MATCH($B100,manifest_11Sep!$B$1:$B$3202,0),MATCH(A.Dep9SepList!G$1,manifest_11Sep!$A$1:$V$1,0))</f>
        <v>44</v>
      </c>
      <c r="H100" s="13" t="str">
        <f t="array" ref="H100">INDEX(manifest_11Sep!$A$1:$V$3202,MATCH($B100,manifest_11Sep!$B$1:$B$3202,0),MATCH(A.Dep9SepList!H$1,manifest_11Sep!$A$1:$V$1,0))</f>
        <v>Joen De Las Penas</v>
      </c>
      <c r="I100" s="13" t="str">
        <f t="array" ref="I100">INDEX(manifest_11Sep!$A$1:$V$3202,MATCH($B100,manifest_11Sep!$B$1:$B$3202,0),MATCH(A.Dep9SepList!I$1,manifest_11Sep!$A$1:$V$1,0))</f>
        <v>Air China</v>
      </c>
      <c r="J100" s="13" t="str">
        <f t="array" ref="J100">INDEX(manifest_11Sep!$A$1:$V$3202,MATCH($B100,manifest_11Sep!$B$1:$B$3202,0),MATCH(A.Dep9SepList!J$1,manifest_11Sep!$A$1:$V$1,0))</f>
        <v>CA 440</v>
      </c>
      <c r="K100" s="32" t="str">
        <f t="array" ref="K100">INDEX(manifest_11Sep!$A$1:$V$3202,MATCH($B100,manifest_11Sep!$B$1:$B$3202,0),MATCH(A.Dep9SepList!K$1,manifest_11Sep!$A$1:$V$1,0))</f>
        <v>18-thg 9-25</v>
      </c>
      <c r="L100" s="20">
        <f t="array" ref="L100">INDEX(manifest_11Sep!$A$1:$V$3202,MATCH($B100,manifest_11Sep!$B$1:$B$3202,0),MATCH(A.Dep9SepList!L$1,manifest_11Sep!$A$1:$V$1,0))</f>
        <v>0.59027777777777779</v>
      </c>
      <c r="M100" s="13" t="str">
        <f t="array" ref="M100">INDEX(manifest_11Sep!$A$1:$V$3202,MATCH($B100,manifest_11Sep!$B$1:$B$3202,0),MATCH(A.Dep9SepList!M$1,manifest_11Sep!$A$1:$V$1,0))</f>
        <v>ICN-T1</v>
      </c>
      <c r="N100" s="13" t="str">
        <f t="array" ref="N100">INDEX(manifest_11Sep!$A$1:$V$3202,MATCH($B100,manifest_11Sep!$B$1:$B$3202,0),MATCH(A.Dep9SepList!N$1,manifest_11Sep!$A$1:$V$1,0))</f>
        <v>FAIRMONT</v>
      </c>
      <c r="O100" s="31"/>
      <c r="P100" s="20" t="e" cm="1" vm="1">
        <f t="array" aca="1" ref="P100" ca="1">IF(J100="","",_xlfn.XLOOKUP(J100&amp;N100,'A.Departure Grouping'!AQ:AQ&amp;'A.Departure Grouping'!AP:AP,'A.Departure Grouping'!AR:AR,"",0))</f>
        <v>#NAME?</v>
      </c>
      <c r="Q100" s="13">
        <v>462710818</v>
      </c>
      <c r="R100" s="13" t="s">
        <v>61</v>
      </c>
      <c r="S100" s="13" t="str">
        <f t="array" ref="S100">INDEX(manifest_11Sep!$A$1:$V$3202,MATCH($B100,manifest_11Sep!$B$1:$B$3202,0),MATCH(A.Dep9SepList!S$1,manifest_11Sep!$A$1:$V$1,0))</f>
        <v>assign photo book for guest, Yao Lu</v>
      </c>
      <c r="T100" s="17"/>
    </row>
    <row r="101" spans="1:20" hidden="1">
      <c r="A101" s="229" t="str">
        <f t="array" ref="A101">INDEX(manifest_11Sep!$A$1:$V$3202,MATCH($B101,manifest_11Sep!$B$1:$B$3202,0),MATCH(A.Dep9SepList!A$1,manifest_11Sep!$A$1:$V$1,0))</f>
        <v>A</v>
      </c>
      <c r="B101" s="229" t="s">
        <v>402</v>
      </c>
      <c r="C101" s="229" t="str">
        <f t="array" ref="C101">INDEX(manifest_11Sep!$A$1:$V$3202,MATCH($B101,manifest_11Sep!$B$1:$B$3202,0),MATCH(A.Dep9SepList!C$1,manifest_11Sep!$A$1:$V$1,0))</f>
        <v>CTN4L3XTSVR</v>
      </c>
      <c r="D101" s="229" t="str">
        <f t="array" ref="D101">INDEX(manifest_11Sep!$A$1:$V$3202,MATCH($B101,manifest_11Sep!$B$1:$B$3202,0),MATCH(A.Dep9SepList!D$1,manifest_11Sep!$A$1:$V$1,0))</f>
        <v>Female</v>
      </c>
      <c r="E101" s="229" t="str">
        <f t="array" ref="E101">INDEX(manifest_11Sep!$A$1:$V$3202,MATCH($B101,manifest_11Sep!$B$1:$B$3202,0),MATCH(A.Dep9SepList!E$1,manifest_11Sep!$A$1:$V$1,0))</f>
        <v>Ummu Hani</v>
      </c>
      <c r="F101" s="229" t="str">
        <f t="array" ref="F101">INDEX(manifest_11Sep!$A$1:$V$3202,MATCH($B101,manifest_11Sep!$B$1:$B$3202,0),MATCH(A.Dep9SepList!F$1,manifest_11Sep!$A$1:$V$1,0))</f>
        <v>White</v>
      </c>
      <c r="G101" s="229">
        <f t="array" ref="G101">INDEX(manifest_11Sep!$A$1:$V$3202,MATCH($B101,manifest_11Sep!$B$1:$B$3202,0),MATCH(A.Dep9SepList!G$1,manifest_11Sep!$A$1:$V$1,0))</f>
        <v>49</v>
      </c>
      <c r="H101" s="229" t="str">
        <f t="array" ref="H101">INDEX(manifest_11Sep!$A$1:$V$3202,MATCH($B101,manifest_11Sep!$B$1:$B$3202,0),MATCH(A.Dep9SepList!H$1,manifest_11Sep!$A$1:$V$1,0))</f>
        <v>Alicia Nguyen 2</v>
      </c>
      <c r="I101" s="229" t="str">
        <f t="array" ref="I101">INDEX(manifest_11Sep!$A$1:$V$3202,MATCH($B101,manifest_11Sep!$B$1:$B$3202,0),MATCH(A.Dep9SepList!I$1,manifest_11Sep!$A$1:$V$1,0))</f>
        <v>Asiana Airlines</v>
      </c>
      <c r="J101" s="229" t="str">
        <f t="array" ref="J101">INDEX(manifest_11Sep!$A$1:$V$3202,MATCH($B101,manifest_11Sep!$B$1:$B$3202,0),MATCH(A.Dep9SepList!J$1,manifest_11Sep!$A$1:$V$1,0))</f>
        <v>OZ 761</v>
      </c>
      <c r="K101" s="234" t="str">
        <f t="array" ref="K101">INDEX(manifest_11Sep!$A$1:$V$3202,MATCH($B101,manifest_11Sep!$B$1:$B$3202,0),MATCH(A.Dep9SepList!K$1,manifest_11Sep!$A$1:$V$1,0))</f>
        <v>18-thg 9-25</v>
      </c>
      <c r="L101" s="235">
        <f t="array" ref="L101">INDEX(manifest_11Sep!$A$1:$V$3202,MATCH($B101,manifest_11Sep!$B$1:$B$3202,0),MATCH(A.Dep9SepList!L$1,manifest_11Sep!$A$1:$V$1,0))</f>
        <v>0.62152777777777779</v>
      </c>
      <c r="M101" s="229" t="str">
        <f t="array" ref="M101">INDEX(manifest_11Sep!$A$1:$V$3202,MATCH($B101,manifest_11Sep!$B$1:$B$3202,0),MATCH(A.Dep9SepList!M$1,manifest_11Sep!$A$1:$V$1,0))</f>
        <v>ICN-T1</v>
      </c>
      <c r="N101" s="229" t="str">
        <f t="array" ref="N101">INDEX(manifest_11Sep!$A$1:$V$3202,MATCH($B101,manifest_11Sep!$B$1:$B$3202,0),MATCH(A.Dep9SepList!N$1,manifest_11Sep!$A$1:$V$1,0))</f>
        <v>FAIRMONT</v>
      </c>
      <c r="O101" s="256">
        <f>COUNTA(N101:N108)</f>
        <v>8</v>
      </c>
      <c r="P101" s="235" t="e" cm="1" vm="1">
        <f t="array" aca="1" ref="P101" ca="1">IF(J101="","",_xlfn.XLOOKUP(J101&amp;N101,'A.Departure Grouping'!AQ:AQ&amp;'A.Departure Grouping'!AP:AP,'A.Departure Grouping'!AR:AR,"",0))</f>
        <v>#NAME?</v>
      </c>
      <c r="Q101" s="229">
        <v>462710754</v>
      </c>
      <c r="R101" s="229" t="s">
        <v>61</v>
      </c>
      <c r="S101" s="229">
        <f t="array" ref="S101">INDEX(manifest_11Sep!$A$1:$V$3202,MATCH($B101,manifest_11Sep!$B$1:$B$3202,0),MATCH(A.Dep9SepList!S$1,manifest_11Sep!$A$1:$V$1,0))</f>
        <v>0</v>
      </c>
      <c r="T101" s="13"/>
    </row>
    <row r="102" spans="1:20" hidden="1">
      <c r="A102" s="13" t="str">
        <f t="array" ref="A102">INDEX(manifest_11Sep!$A$1:$V$3202,MATCH($B102,manifest_11Sep!$B$1:$B$3202,0),MATCH(A.Dep9SepList!A$1,manifest_11Sep!$A$1:$V$1,0))</f>
        <v>A</v>
      </c>
      <c r="B102" s="13" t="s">
        <v>3032</v>
      </c>
      <c r="C102" s="13" t="str">
        <f t="array" ref="C102">INDEX(manifest_11Sep!$A$1:$V$3202,MATCH($B102,manifest_11Sep!$B$1:$B$3202,0),MATCH(A.Dep9SepList!C$1,manifest_11Sep!$A$1:$V$1,0))</f>
        <v>8GNRTR8CXS6</v>
      </c>
      <c r="D102" s="13" t="str">
        <f t="array" ref="D102">INDEX(manifest_11Sep!$A$1:$V$3202,MATCH($B102,manifest_11Sep!$B$1:$B$3202,0),MATCH(A.Dep9SepList!D$1,manifest_11Sep!$A$1:$V$1,0))</f>
        <v>Female</v>
      </c>
      <c r="E102" s="13" t="str">
        <f t="array" ref="E102">INDEX(manifest_11Sep!$A$1:$V$3202,MATCH($B102,manifest_11Sep!$B$1:$B$3202,0),MATCH(A.Dep9SepList!E$1,manifest_11Sep!$A$1:$V$1,0))</f>
        <v>Noel</v>
      </c>
      <c r="F102" s="13" t="str">
        <f t="array" ref="F102">INDEX(manifest_11Sep!$A$1:$V$3202,MATCH($B102,manifest_11Sep!$B$1:$B$3202,0),MATCH(A.Dep9SepList!F$1,manifest_11Sep!$A$1:$V$1,0))</f>
        <v>Mak</v>
      </c>
      <c r="G102" s="13">
        <f t="array" ref="G102">INDEX(manifest_11Sep!$A$1:$V$3202,MATCH($B102,manifest_11Sep!$B$1:$B$3202,0),MATCH(A.Dep9SepList!G$1,manifest_11Sep!$A$1:$V$1,0))</f>
        <v>56</v>
      </c>
      <c r="H102" s="13" t="str">
        <f t="array" ref="H102">INDEX(manifest_11Sep!$A$1:$V$3202,MATCH($B102,manifest_11Sep!$B$1:$B$3202,0),MATCH(A.Dep9SepList!H$1,manifest_11Sep!$A$1:$V$1,0))</f>
        <v>Karen Chin</v>
      </c>
      <c r="I102" s="13" t="str">
        <f t="array" ref="I102">INDEX(manifest_11Sep!$A$1:$V$3202,MATCH($B102,manifest_11Sep!$B$1:$B$3202,0),MATCH(A.Dep9SepList!I$1,manifest_11Sep!$A$1:$V$1,0))</f>
        <v>Cathay Pacific</v>
      </c>
      <c r="J102" s="13" t="str">
        <f t="array" ref="J102">INDEX(manifest_11Sep!$A$1:$V$3202,MATCH($B102,manifest_11Sep!$B$1:$B$3202,0),MATCH(A.Dep9SepList!J$1,manifest_11Sep!$A$1:$V$1,0))</f>
        <v>CX 411</v>
      </c>
      <c r="K102" s="32" t="str">
        <f t="array" ref="K102">INDEX(manifest_11Sep!$A$1:$V$3202,MATCH($B102,manifest_11Sep!$B$1:$B$3202,0),MATCH(A.Dep9SepList!K$1,manifest_11Sep!$A$1:$V$1,0))</f>
        <v>18-thg 9-25</v>
      </c>
      <c r="L102" s="20">
        <f t="array" ref="L102">INDEX(manifest_11Sep!$A$1:$V$3202,MATCH($B102,manifest_11Sep!$B$1:$B$3202,0),MATCH(A.Dep9SepList!L$1,manifest_11Sep!$A$1:$V$1,0))</f>
        <v>0.625</v>
      </c>
      <c r="M102" s="13" t="str">
        <f t="array" ref="M102">INDEX(manifest_11Sep!$A$1:$V$3202,MATCH($B102,manifest_11Sep!$B$1:$B$3202,0),MATCH(A.Dep9SepList!M$1,manifest_11Sep!$A$1:$V$1,0))</f>
        <v>ICN-T1</v>
      </c>
      <c r="N102" s="13" t="str">
        <f t="array" ref="N102">INDEX(manifest_11Sep!$A$1:$V$3202,MATCH($B102,manifest_11Sep!$B$1:$B$3202,0),MATCH(A.Dep9SepList!N$1,manifest_11Sep!$A$1:$V$1,0))</f>
        <v>FAIRMONT</v>
      </c>
      <c r="O102" s="31"/>
      <c r="P102" s="20" t="e" cm="1" vm="1">
        <f t="array" aca="1" ref="P102" ca="1">IF(J102="","",_xlfn.XLOOKUP(J102&amp;N102,'A.Departure Grouping'!AQ:AQ&amp;'A.Departure Grouping'!AP:AP,'A.Departure Grouping'!AR:AR,"",0))</f>
        <v>#NAME?</v>
      </c>
      <c r="Q102" s="13">
        <v>462110047</v>
      </c>
      <c r="R102" s="13" t="s">
        <v>35</v>
      </c>
      <c r="S102" s="13" t="str">
        <f t="array" ref="S102">INDEX(manifest_11Sep!$A$1:$V$3202,MATCH($B102,manifest_11Sep!$B$1:$B$3202,0),MATCH(A.Dep9SepList!S$1,manifest_11Sep!$A$1:$V$1,0))</f>
        <v>Pre: 1 night for 1 SGL on Sept 12</v>
      </c>
      <c r="T102" s="13"/>
    </row>
    <row r="103" spans="1:20" hidden="1">
      <c r="A103" s="13" t="str">
        <f t="array" ref="A103">INDEX(manifest_11Sep!$A$1:$V$3202,MATCH($B103,manifest_11Sep!$B$1:$B$3202,0),MATCH(A.Dep9SepList!A$1,manifest_11Sep!$A$1:$V$1,0))</f>
        <v>A</v>
      </c>
      <c r="B103" s="13" t="s">
        <v>153</v>
      </c>
      <c r="C103" s="13" t="str">
        <f t="array" ref="C103">INDEX(manifest_11Sep!$A$1:$V$3202,MATCH($B103,manifest_11Sep!$B$1:$B$3202,0),MATCH(A.Dep9SepList!C$1,manifest_11Sep!$A$1:$V$1,0))</f>
        <v>NZN2Z5XYY4M</v>
      </c>
      <c r="D103" s="13" t="str">
        <f t="array" ref="D103">INDEX(manifest_11Sep!$A$1:$V$3202,MATCH($B103,manifest_11Sep!$B$1:$B$3202,0),MATCH(A.Dep9SepList!D$1,manifest_11Sep!$A$1:$V$1,0))</f>
        <v>Male</v>
      </c>
      <c r="E103" s="13" t="str">
        <f t="array" ref="E103">INDEX(manifest_11Sep!$A$1:$V$3202,MATCH($B103,manifest_11Sep!$B$1:$B$3202,0),MATCH(A.Dep9SepList!E$1,manifest_11Sep!$A$1:$V$1,0))</f>
        <v>Himawan</v>
      </c>
      <c r="F103" s="13" t="str">
        <f t="array" ref="F103">INDEX(manifest_11Sep!$A$1:$V$3202,MATCH($B103,manifest_11Sep!$B$1:$B$3202,0),MATCH(A.Dep9SepList!F$1,manifest_11Sep!$A$1:$V$1,0))</f>
        <v>Brasali</v>
      </c>
      <c r="G103" s="13">
        <f t="array" ref="G103">INDEX(manifest_11Sep!$A$1:$V$3202,MATCH($B103,manifest_11Sep!$B$1:$B$3202,0),MATCH(A.Dep9SepList!G$1,manifest_11Sep!$A$1:$V$1,0))</f>
        <v>60</v>
      </c>
      <c r="H103" s="13" t="str">
        <f t="array" ref="H103">INDEX(manifest_11Sep!$A$1:$V$3202,MATCH($B103,manifest_11Sep!$B$1:$B$3202,0),MATCH(A.Dep9SepList!H$1,manifest_11Sep!$A$1:$V$1,0))</f>
        <v>Alicia Nguyen 1</v>
      </c>
      <c r="I103" s="13" t="str">
        <f t="array" ref="I103">INDEX(manifest_11Sep!$A$1:$V$3202,MATCH($B103,manifest_11Sep!$B$1:$B$3202,0),MATCH(A.Dep9SepList!I$1,manifest_11Sep!$A$1:$V$1,0))</f>
        <v>Cathay Pacific</v>
      </c>
      <c r="J103" s="13" t="str">
        <f t="array" ref="J103">INDEX(manifest_11Sep!$A$1:$V$3202,MATCH($B103,manifest_11Sep!$B$1:$B$3202,0),MATCH(A.Dep9SepList!J$1,manifest_11Sep!$A$1:$V$1,0))</f>
        <v>CX 411</v>
      </c>
      <c r="K103" s="32" t="str">
        <f t="array" ref="K103">INDEX(manifest_11Sep!$A$1:$V$3202,MATCH($B103,manifest_11Sep!$B$1:$B$3202,0),MATCH(A.Dep9SepList!K$1,manifest_11Sep!$A$1:$V$1,0))</f>
        <v>18-thg 9-25</v>
      </c>
      <c r="L103" s="20">
        <f t="array" ref="L103">INDEX(manifest_11Sep!$A$1:$V$3202,MATCH($B103,manifest_11Sep!$B$1:$B$3202,0),MATCH(A.Dep9SepList!L$1,manifest_11Sep!$A$1:$V$1,0))</f>
        <v>0.63194444444444442</v>
      </c>
      <c r="M103" s="13" t="str">
        <f t="array" ref="M103">INDEX(manifest_11Sep!$A$1:$V$3202,MATCH($B103,manifest_11Sep!$B$1:$B$3202,0),MATCH(A.Dep9SepList!M$1,manifest_11Sep!$A$1:$V$1,0))</f>
        <v>ICN-T1</v>
      </c>
      <c r="N103" s="13" t="str">
        <f t="array" ref="N103">INDEX(manifest_11Sep!$A$1:$V$3202,MATCH($B103,manifest_11Sep!$B$1:$B$3202,0),MATCH(A.Dep9SepList!N$1,manifest_11Sep!$A$1:$V$1,0))</f>
        <v>FAIRMONT</v>
      </c>
      <c r="O103" s="31"/>
      <c r="P103" s="20" t="e" cm="1" vm="1">
        <f t="array" aca="1" ref="P103" ca="1">IF(J103="","",_xlfn.XLOOKUP(J103&amp;N103,'A.Departure Grouping'!AQ:AQ&amp;'A.Departure Grouping'!AP:AP,'A.Departure Grouping'!AR:AR,"",0))</f>
        <v>#NAME?</v>
      </c>
      <c r="Q103" s="13">
        <v>462710469</v>
      </c>
      <c r="R103" s="13" t="s">
        <v>43</v>
      </c>
      <c r="S103" s="13" t="str">
        <f t="array" ref="S103">INDEX(manifest_11Sep!$A$1:$V$3202,MATCH($B103,manifest_11Sep!$B$1:$B$3202,0),MATCH(A.Dep9SepList!S$1,manifest_11Sep!$A$1:$V$1,0))</f>
        <v>Busan -&gt; Incheon Airport train station, @ 18:00</v>
      </c>
      <c r="T103" s="13"/>
    </row>
    <row r="104" spans="1:20" hidden="1">
      <c r="A104" s="13" t="str">
        <f t="array" ref="A104">INDEX(manifest_11Sep!$A$1:$V$3202,MATCH($B104,manifest_11Sep!$B$1:$B$3202,0),MATCH(A.Dep9SepList!A$1,manifest_11Sep!$A$1:$V$1,0))</f>
        <v>A</v>
      </c>
      <c r="B104" s="13" t="s">
        <v>162</v>
      </c>
      <c r="C104" s="13" t="str">
        <f t="array" ref="C104">INDEX(manifest_11Sep!$A$1:$V$3202,MATCH($B104,manifest_11Sep!$B$1:$B$3202,0),MATCH(A.Dep9SepList!C$1,manifest_11Sep!$A$1:$V$1,0))</f>
        <v>NZN2Z5XYY4M</v>
      </c>
      <c r="D104" s="13" t="str">
        <f t="array" ref="D104">INDEX(manifest_11Sep!$A$1:$V$3202,MATCH($B104,manifest_11Sep!$B$1:$B$3202,0),MATCH(A.Dep9SepList!D$1,manifest_11Sep!$A$1:$V$1,0))</f>
        <v>Female</v>
      </c>
      <c r="E104" s="13" t="str">
        <f t="array" ref="E104">INDEX(manifest_11Sep!$A$1:$V$3202,MATCH($B104,manifest_11Sep!$B$1:$B$3202,0),MATCH(A.Dep9SepList!E$1,manifest_11Sep!$A$1:$V$1,0))</f>
        <v>Liliana Chandra</v>
      </c>
      <c r="F104" s="13" t="str">
        <f t="array" ref="F104">INDEX(manifest_11Sep!$A$1:$V$3202,MATCH($B104,manifest_11Sep!$B$1:$B$3202,0),MATCH(A.Dep9SepList!F$1,manifest_11Sep!$A$1:$V$1,0))</f>
        <v>Brasali</v>
      </c>
      <c r="G104" s="13">
        <f t="array" ref="G104">INDEX(manifest_11Sep!$A$1:$V$3202,MATCH($B104,manifest_11Sep!$B$1:$B$3202,0),MATCH(A.Dep9SepList!G$1,manifest_11Sep!$A$1:$V$1,0))</f>
        <v>61</v>
      </c>
      <c r="H104" s="13" t="str">
        <f t="array" ref="H104">INDEX(manifest_11Sep!$A$1:$V$3202,MATCH($B104,manifest_11Sep!$B$1:$B$3202,0),MATCH(A.Dep9SepList!H$1,manifest_11Sep!$A$1:$V$1,0))</f>
        <v>Alicia Nguyen 1</v>
      </c>
      <c r="I104" s="13" t="str">
        <f t="array" ref="I104">INDEX(manifest_11Sep!$A$1:$V$3202,MATCH($B104,manifest_11Sep!$B$1:$B$3202,0),MATCH(A.Dep9SepList!I$1,manifest_11Sep!$A$1:$V$1,0))</f>
        <v>Cathay Pacific</v>
      </c>
      <c r="J104" s="13" t="str">
        <f t="array" ref="J104">INDEX(manifest_11Sep!$A$1:$V$3202,MATCH($B104,manifest_11Sep!$B$1:$B$3202,0),MATCH(A.Dep9SepList!J$1,manifest_11Sep!$A$1:$V$1,0))</f>
        <v>CX 411</v>
      </c>
      <c r="K104" s="32" t="str">
        <f t="array" ref="K104">INDEX(manifest_11Sep!$A$1:$V$3202,MATCH($B104,manifest_11Sep!$B$1:$B$3202,0),MATCH(A.Dep9SepList!K$1,manifest_11Sep!$A$1:$V$1,0))</f>
        <v>18-thg 9-25</v>
      </c>
      <c r="L104" s="20">
        <f t="array" ref="L104">INDEX(manifest_11Sep!$A$1:$V$3202,MATCH($B104,manifest_11Sep!$B$1:$B$3202,0),MATCH(A.Dep9SepList!L$1,manifest_11Sep!$A$1:$V$1,0))</f>
        <v>0.63194444444444442</v>
      </c>
      <c r="M104" s="13" t="str">
        <f t="array" ref="M104">INDEX(manifest_11Sep!$A$1:$V$3202,MATCH($B104,manifest_11Sep!$B$1:$B$3202,0),MATCH(A.Dep9SepList!M$1,manifest_11Sep!$A$1:$V$1,0))</f>
        <v>ICN-T1</v>
      </c>
      <c r="N104" s="13" t="str">
        <f t="array" ref="N104">INDEX(manifest_11Sep!$A$1:$V$3202,MATCH($B104,manifest_11Sep!$B$1:$B$3202,0),MATCH(A.Dep9SepList!N$1,manifest_11Sep!$A$1:$V$1,0))</f>
        <v>FAIRMONT</v>
      </c>
      <c r="O104" s="31"/>
      <c r="P104" s="20" t="e" cm="1" vm="1">
        <f t="array" aca="1" ref="P104" ca="1">IF(J104="","",_xlfn.XLOOKUP(J104&amp;N104,'A.Departure Grouping'!AQ:AQ&amp;'A.Departure Grouping'!AP:AP,'A.Departure Grouping'!AR:AR,"",0))</f>
        <v>#NAME?</v>
      </c>
      <c r="Q104" s="13">
        <v>462710469</v>
      </c>
      <c r="R104" s="13" t="s">
        <v>43</v>
      </c>
      <c r="S104" s="13" t="str">
        <f t="array" ref="S104">INDEX(manifest_11Sep!$A$1:$V$3202,MATCH($B104,manifest_11Sep!$B$1:$B$3202,0),MATCH(A.Dep9SepList!S$1,manifest_11Sep!$A$1:$V$1,0))</f>
        <v>Busan -&gt; Incheon Airport train station, @ 18:00</v>
      </c>
      <c r="T104" s="13"/>
    </row>
    <row r="105" spans="1:20" hidden="1">
      <c r="A105" s="13" t="str">
        <f t="array" ref="A105">INDEX(manifest_11Sep!$A$1:$V$3202,MATCH($B105,manifest_11Sep!$B$1:$B$3202,0),MATCH(A.Dep9SepList!A$1,manifest_11Sep!$A$1:$V$1,0))</f>
        <v>A</v>
      </c>
      <c r="B105" s="13" t="s">
        <v>168</v>
      </c>
      <c r="C105" s="13" t="str">
        <f t="array" ref="C105">INDEX(manifest_11Sep!$A$1:$V$3202,MATCH($B105,manifest_11Sep!$B$1:$B$3202,0),MATCH(A.Dep9SepList!C$1,manifest_11Sep!$A$1:$V$1,0))</f>
        <v>PYN6VPQG6T9</v>
      </c>
      <c r="D105" s="13" t="str">
        <f t="array" ref="D105">INDEX(manifest_11Sep!$A$1:$V$3202,MATCH($B105,manifest_11Sep!$B$1:$B$3202,0),MATCH(A.Dep9SepList!D$1,manifest_11Sep!$A$1:$V$1,0))</f>
        <v>Female</v>
      </c>
      <c r="E105" s="13" t="str">
        <f t="array" ref="E105">INDEX(manifest_11Sep!$A$1:$V$3202,MATCH($B105,manifest_11Sep!$B$1:$B$3202,0),MATCH(A.Dep9SepList!E$1,manifest_11Sep!$A$1:$V$1,0))</f>
        <v>Kennedydouglas</v>
      </c>
      <c r="F105" s="13" t="str">
        <f t="array" ref="F105">INDEX(manifest_11Sep!$A$1:$V$3202,MATCH($B105,manifest_11Sep!$B$1:$B$3202,0),MATCH(A.Dep9SepList!F$1,manifest_11Sep!$A$1:$V$1,0))</f>
        <v>Jean</v>
      </c>
      <c r="G105" s="13">
        <f t="array" ref="G105">INDEX(manifest_11Sep!$A$1:$V$3202,MATCH($B105,manifest_11Sep!$B$1:$B$3202,0),MATCH(A.Dep9SepList!G$1,manifest_11Sep!$A$1:$V$1,0))</f>
        <v>70</v>
      </c>
      <c r="H105" s="13" t="str">
        <f t="array" ref="H105">INDEX(manifest_11Sep!$A$1:$V$3202,MATCH($B105,manifest_11Sep!$B$1:$B$3202,0),MATCH(A.Dep9SepList!H$1,manifest_11Sep!$A$1:$V$1,0))</f>
        <v>Alicia Nguyen 1</v>
      </c>
      <c r="I105" s="13" t="str">
        <f t="array" ref="I105">INDEX(manifest_11Sep!$A$1:$V$3202,MATCH($B105,manifest_11Sep!$B$1:$B$3202,0),MATCH(A.Dep9SepList!I$1,manifest_11Sep!$A$1:$V$1,0))</f>
        <v>Cathay Pacific</v>
      </c>
      <c r="J105" s="13" t="str">
        <f t="array" ref="J105">INDEX(manifest_11Sep!$A$1:$V$3202,MATCH($B105,manifest_11Sep!$B$1:$B$3202,0),MATCH(A.Dep9SepList!J$1,manifest_11Sep!$A$1:$V$1,0))</f>
        <v>CX 411</v>
      </c>
      <c r="K105" s="32" t="str">
        <f t="array" ref="K105">INDEX(manifest_11Sep!$A$1:$V$3202,MATCH($B105,manifest_11Sep!$B$1:$B$3202,0),MATCH(A.Dep9SepList!K$1,manifest_11Sep!$A$1:$V$1,0))</f>
        <v>18-thg 9-25</v>
      </c>
      <c r="L105" s="20">
        <f t="array" ref="L105">INDEX(manifest_11Sep!$A$1:$V$3202,MATCH($B105,manifest_11Sep!$B$1:$B$3202,0),MATCH(A.Dep9SepList!L$1,manifest_11Sep!$A$1:$V$1,0))</f>
        <v>0.63194444444444442</v>
      </c>
      <c r="M105" s="13" t="str">
        <f t="array" ref="M105">INDEX(manifest_11Sep!$A$1:$V$3202,MATCH($B105,manifest_11Sep!$B$1:$B$3202,0),MATCH(A.Dep9SepList!M$1,manifest_11Sep!$A$1:$V$1,0))</f>
        <v>ICN-T1</v>
      </c>
      <c r="N105" s="13" t="str">
        <f t="array" ref="N105">INDEX(manifest_11Sep!$A$1:$V$3202,MATCH($B105,manifest_11Sep!$B$1:$B$3202,0),MATCH(A.Dep9SepList!N$1,manifest_11Sep!$A$1:$V$1,0))</f>
        <v>FAIRMONT</v>
      </c>
      <c r="O105" s="31"/>
      <c r="P105" s="20" t="e" cm="1" vm="1">
        <f t="array" aca="1" ref="P105" ca="1">IF(J105="","",_xlfn.XLOOKUP(J105&amp;N105,'A.Departure Grouping'!AQ:AQ&amp;'A.Departure Grouping'!AP:AP,'A.Departure Grouping'!AR:AR,"",0))</f>
        <v>#NAME?</v>
      </c>
      <c r="Q105" s="13">
        <v>462710470</v>
      </c>
      <c r="R105" s="13" t="s">
        <v>43</v>
      </c>
      <c r="S105" s="13" t="str">
        <f t="array" ref="S105">INDEX(manifest_11Sep!$A$1:$V$3202,MATCH($B105,manifest_11Sep!$B$1:$B$3202,0),MATCH(A.Dep9SepList!S$1,manifest_11Sep!$A$1:$V$1,0))</f>
        <v>Busan -&gt; Incheon Airport train station, @ 18:00</v>
      </c>
      <c r="T105" s="13"/>
    </row>
    <row r="106" spans="1:20" hidden="1">
      <c r="A106" s="13" t="str">
        <f t="array" ref="A106">INDEX(manifest_11Sep!$A$1:$V$3202,MATCH($B106,manifest_11Sep!$B$1:$B$3202,0),MATCH(A.Dep9SepList!A$1,manifest_11Sep!$A$1:$V$1,0))</f>
        <v>A</v>
      </c>
      <c r="B106" s="13" t="s">
        <v>3938</v>
      </c>
      <c r="C106" s="13" t="str">
        <f t="array" ref="C106">INDEX(manifest_11Sep!$A$1:$V$3202,MATCH($B106,manifest_11Sep!$B$1:$B$3202,0),MATCH(A.Dep9SepList!C$1,manifest_11Sep!$A$1:$V$1,0))</f>
        <v>GMN7YSVSFC2</v>
      </c>
      <c r="D106" s="13" t="str">
        <f t="array" ref="D106">INDEX(manifest_11Sep!$A$1:$V$3202,MATCH($B106,manifest_11Sep!$B$1:$B$3202,0),MATCH(A.Dep9SepList!D$1,manifest_11Sep!$A$1:$V$1,0))</f>
        <v>Female</v>
      </c>
      <c r="E106" s="13" t="str">
        <f t="array" ref="E106">INDEX(manifest_11Sep!$A$1:$V$3202,MATCH($B106,manifest_11Sep!$B$1:$B$3202,0),MATCH(A.Dep9SepList!E$1,manifest_11Sep!$A$1:$V$1,0))</f>
        <v>Yolinda Pirote</v>
      </c>
      <c r="F106" s="13" t="str">
        <f t="array" ref="F106">INDEX(manifest_11Sep!$A$1:$V$3202,MATCH($B106,manifest_11Sep!$B$1:$B$3202,0),MATCH(A.Dep9SepList!F$1,manifest_11Sep!$A$1:$V$1,0))</f>
        <v>Bengco</v>
      </c>
      <c r="G106" s="13">
        <f t="array" ref="G106">INDEX(manifest_11Sep!$A$1:$V$3202,MATCH($B106,manifest_11Sep!$B$1:$B$3202,0),MATCH(A.Dep9SepList!G$1,manifest_11Sep!$A$1:$V$1,0))</f>
        <v>70</v>
      </c>
      <c r="H106" s="13" t="str">
        <f t="array" ref="H106">INDEX(manifest_11Sep!$A$1:$V$3202,MATCH($B106,manifest_11Sep!$B$1:$B$3202,0),MATCH(A.Dep9SepList!H$1,manifest_11Sep!$A$1:$V$1,0))</f>
        <v>Ramon Cunamay</v>
      </c>
      <c r="I106" s="13" t="str">
        <f t="array" ref="I106">INDEX(manifest_11Sep!$A$1:$V$3202,MATCH($B106,manifest_11Sep!$B$1:$B$3202,0),MATCH(A.Dep9SepList!I$1,manifest_11Sep!$A$1:$V$1,0))</f>
        <v>Cathay Pacific</v>
      </c>
      <c r="J106" s="13" t="str">
        <f t="array" ref="J106">INDEX(manifest_11Sep!$A$1:$V$3202,MATCH($B106,manifest_11Sep!$B$1:$B$3202,0),MATCH(A.Dep9SepList!J$1,manifest_11Sep!$A$1:$V$1,0))</f>
        <v>CX 411</v>
      </c>
      <c r="K106" s="32" t="str">
        <f t="array" ref="K106">INDEX(manifest_11Sep!$A$1:$V$3202,MATCH($B106,manifest_11Sep!$B$1:$B$3202,0),MATCH(A.Dep9SepList!K$1,manifest_11Sep!$A$1:$V$1,0))</f>
        <v>18-thg 9-25</v>
      </c>
      <c r="L106" s="20">
        <f t="array" ref="L106">INDEX(manifest_11Sep!$A$1:$V$3202,MATCH($B106,manifest_11Sep!$B$1:$B$3202,0),MATCH(A.Dep9SepList!L$1,manifest_11Sep!$A$1:$V$1,0))</f>
        <v>0.63194444444444442</v>
      </c>
      <c r="M106" s="13" t="str">
        <f t="array" ref="M106">INDEX(manifest_11Sep!$A$1:$V$3202,MATCH($B106,manifest_11Sep!$B$1:$B$3202,0),MATCH(A.Dep9SepList!M$1,manifest_11Sep!$A$1:$V$1,0))</f>
        <v>ICN-T1</v>
      </c>
      <c r="N106" s="13" t="str">
        <f t="array" ref="N106">INDEX(manifest_11Sep!$A$1:$V$3202,MATCH($B106,manifest_11Sep!$B$1:$B$3202,0),MATCH(A.Dep9SepList!N$1,manifest_11Sep!$A$1:$V$1,0))</f>
        <v>FAIRMONT</v>
      </c>
      <c r="O106" s="31"/>
      <c r="P106" s="20" t="e" cm="1" vm="1">
        <f t="array" aca="1" ref="P106" ca="1">IF(J106="","",_xlfn.XLOOKUP(J106&amp;N106,'A.Departure Grouping'!AQ:AQ&amp;'A.Departure Grouping'!AP:AP,'A.Departure Grouping'!AR:AR,"",0))</f>
        <v>#NAME?</v>
      </c>
      <c r="Q106" s="13">
        <v>462710895</v>
      </c>
      <c r="R106" s="13" t="s">
        <v>43</v>
      </c>
      <c r="S106" s="13" t="str">
        <f t="array" ref="S106">INDEX(manifest_11Sep!$A$1:$V$3202,MATCH($B106,manifest_11Sep!$B$1:$B$3202,0),MATCH(A.Dep9SepList!S$1,manifest_11Sep!$A$1:$V$1,0))</f>
        <v>CANCEL request: có yêu cầu cancel (có photo + Heritage)</v>
      </c>
      <c r="T106" s="17"/>
    </row>
    <row r="107" spans="1:20" hidden="1">
      <c r="A107" s="13" t="str">
        <f t="array" ref="A107">INDEX(manifest_11Sep!$A$1:$V$3202,MATCH($B107,manifest_11Sep!$B$1:$B$3202,0),MATCH(A.Dep9SepList!A$1,manifest_11Sep!$A$1:$V$1,0))</f>
        <v>A</v>
      </c>
      <c r="B107" s="13" t="s">
        <v>3943</v>
      </c>
      <c r="C107" s="13" t="str">
        <f t="array" ref="C107">INDEX(manifest_11Sep!$A$1:$V$3202,MATCH($B107,manifest_11Sep!$B$1:$B$3202,0),MATCH(A.Dep9SepList!C$1,manifest_11Sep!$A$1:$V$1,0))</f>
        <v>GMN7YSVSFC2</v>
      </c>
      <c r="D107" s="13" t="str">
        <f t="array" ref="D107">INDEX(manifest_11Sep!$A$1:$V$3202,MATCH($B107,manifest_11Sep!$B$1:$B$3202,0),MATCH(A.Dep9SepList!D$1,manifest_11Sep!$A$1:$V$1,0))</f>
        <v>Male</v>
      </c>
      <c r="E107" s="13" t="str">
        <f t="array" ref="E107">INDEX(manifest_11Sep!$A$1:$V$3202,MATCH($B107,manifest_11Sep!$B$1:$B$3202,0),MATCH(A.Dep9SepList!E$1,manifest_11Sep!$A$1:$V$1,0))</f>
        <v>Jose Juvida</v>
      </c>
      <c r="F107" s="13" t="str">
        <f t="array" ref="F107">INDEX(manifest_11Sep!$A$1:$V$3202,MATCH($B107,manifest_11Sep!$B$1:$B$3202,0),MATCH(A.Dep9SepList!F$1,manifest_11Sep!$A$1:$V$1,0))</f>
        <v>Bengco Jr</v>
      </c>
      <c r="G107" s="13">
        <f t="array" ref="G107">INDEX(manifest_11Sep!$A$1:$V$3202,MATCH($B107,manifest_11Sep!$B$1:$B$3202,0),MATCH(A.Dep9SepList!G$1,manifest_11Sep!$A$1:$V$1,0))</f>
        <v>70</v>
      </c>
      <c r="H107" s="13" t="str">
        <f t="array" ref="H107">INDEX(manifest_11Sep!$A$1:$V$3202,MATCH($B107,manifest_11Sep!$B$1:$B$3202,0),MATCH(A.Dep9SepList!H$1,manifest_11Sep!$A$1:$V$1,0))</f>
        <v>Ramon Cunamay</v>
      </c>
      <c r="I107" s="13" t="str">
        <f t="array" ref="I107">INDEX(manifest_11Sep!$A$1:$V$3202,MATCH($B107,manifest_11Sep!$B$1:$B$3202,0),MATCH(A.Dep9SepList!I$1,manifest_11Sep!$A$1:$V$1,0))</f>
        <v>Cathay Pacific</v>
      </c>
      <c r="J107" s="13" t="str">
        <f t="array" ref="J107">INDEX(manifest_11Sep!$A$1:$V$3202,MATCH($B107,manifest_11Sep!$B$1:$B$3202,0),MATCH(A.Dep9SepList!J$1,manifest_11Sep!$A$1:$V$1,0))</f>
        <v>CX 411</v>
      </c>
      <c r="K107" s="32" t="str">
        <f t="array" ref="K107">INDEX(manifest_11Sep!$A$1:$V$3202,MATCH($B107,manifest_11Sep!$B$1:$B$3202,0),MATCH(A.Dep9SepList!K$1,manifest_11Sep!$A$1:$V$1,0))</f>
        <v>18-thg 9-25</v>
      </c>
      <c r="L107" s="20">
        <f t="array" ref="L107">INDEX(manifest_11Sep!$A$1:$V$3202,MATCH($B107,manifest_11Sep!$B$1:$B$3202,0),MATCH(A.Dep9SepList!L$1,manifest_11Sep!$A$1:$V$1,0))</f>
        <v>0.63194444444444442</v>
      </c>
      <c r="M107" s="13" t="str">
        <f t="array" ref="M107">INDEX(manifest_11Sep!$A$1:$V$3202,MATCH($B107,manifest_11Sep!$B$1:$B$3202,0),MATCH(A.Dep9SepList!M$1,manifest_11Sep!$A$1:$V$1,0))</f>
        <v>ICN-T1</v>
      </c>
      <c r="N107" s="13" t="str">
        <f t="array" ref="N107">INDEX(manifest_11Sep!$A$1:$V$3202,MATCH($B107,manifest_11Sep!$B$1:$B$3202,0),MATCH(A.Dep9SepList!N$1,manifest_11Sep!$A$1:$V$1,0))</f>
        <v>FAIRMONT</v>
      </c>
      <c r="O107" s="31"/>
      <c r="P107" s="20" t="e" cm="1" vm="1">
        <f t="array" aca="1" ref="P107" ca="1">IF(J107="","",_xlfn.XLOOKUP(J107&amp;N107,'A.Departure Grouping'!AQ:AQ&amp;'A.Departure Grouping'!AP:AP,'A.Departure Grouping'!AR:AR,"",0))</f>
        <v>#NAME?</v>
      </c>
      <c r="Q107" s="13">
        <v>462710895</v>
      </c>
      <c r="R107" s="13" t="s">
        <v>43</v>
      </c>
      <c r="S107" s="13" t="str">
        <f t="array" ref="S107">INDEX(manifest_11Sep!$A$1:$V$3202,MATCH($B107,manifest_11Sep!$B$1:$B$3202,0),MATCH(A.Dep9SepList!S$1,manifest_11Sep!$A$1:$V$1,0))</f>
        <v>CANCEL request: có yêu cầu cancel (có photo + Heritage)</v>
      </c>
      <c r="T107" s="17"/>
    </row>
    <row r="108" spans="1:20" hidden="1">
      <c r="A108" s="13" t="str">
        <f t="array" ref="A108">INDEX(manifest_11Sep!$A$1:$V$3202,MATCH($B108,manifest_11Sep!$B$1:$B$3202,0),MATCH(A.Dep9SepList!A$1,manifest_11Sep!$A$1:$V$1,0))</f>
        <v>A</v>
      </c>
      <c r="B108" s="13" t="s">
        <v>164</v>
      </c>
      <c r="C108" s="13" t="str">
        <f t="array" ref="C108">INDEX(manifest_11Sep!$A$1:$V$3202,MATCH($B108,manifest_11Sep!$B$1:$B$3202,0),MATCH(A.Dep9SepList!C$1,manifest_11Sep!$A$1:$V$1,0))</f>
        <v>PYN6VPQG6T9</v>
      </c>
      <c r="D108" s="13" t="str">
        <f t="array" ref="D108">INDEX(manifest_11Sep!$A$1:$V$3202,MATCH($B108,manifest_11Sep!$B$1:$B$3202,0),MATCH(A.Dep9SepList!D$1,manifest_11Sep!$A$1:$V$1,0))</f>
        <v>Female</v>
      </c>
      <c r="E108" s="13" t="str">
        <f t="array" ref="E108">INDEX(manifest_11Sep!$A$1:$V$3202,MATCH($B108,manifest_11Sep!$B$1:$B$3202,0),MATCH(A.Dep9SepList!E$1,manifest_11Sep!$A$1:$V$1,0))</f>
        <v>Shoufie Rusli</v>
      </c>
      <c r="F108" s="13" t="str">
        <f t="array" ref="F108">INDEX(manifest_11Sep!$A$1:$V$3202,MATCH($B108,manifest_11Sep!$B$1:$B$3202,0),MATCH(A.Dep9SepList!F$1,manifest_11Sep!$A$1:$V$1,0))</f>
        <v>Nakamura</v>
      </c>
      <c r="G108" s="13">
        <f t="array" ref="G108">INDEX(manifest_11Sep!$A$1:$V$3202,MATCH($B108,manifest_11Sep!$B$1:$B$3202,0),MATCH(A.Dep9SepList!G$1,manifest_11Sep!$A$1:$V$1,0))</f>
        <v>64</v>
      </c>
      <c r="H108" s="13" t="str">
        <f t="array" ref="H108">INDEX(manifest_11Sep!$A$1:$V$3202,MATCH($B108,manifest_11Sep!$B$1:$B$3202,0),MATCH(A.Dep9SepList!H$1,manifest_11Sep!$A$1:$V$1,0))</f>
        <v>Alicia Nguyen 1</v>
      </c>
      <c r="I108" s="13" t="str">
        <f t="array" ref="I108">INDEX(manifest_11Sep!$A$1:$V$3202,MATCH($B108,manifest_11Sep!$B$1:$B$3202,0),MATCH(A.Dep9SepList!I$1,manifest_11Sep!$A$1:$V$1,0))</f>
        <v>Korean Air</v>
      </c>
      <c r="J108" s="13" t="str">
        <f t="array" ref="J108">INDEX(manifest_11Sep!$A$1:$V$3202,MATCH($B108,manifest_11Sep!$B$1:$B$3202,0),MATCH(A.Dep9SepList!J$1,manifest_11Sep!$A$1:$V$1,0))</f>
        <v>KE 627</v>
      </c>
      <c r="K108" s="32" t="str">
        <f t="array" ref="K108">INDEX(manifest_11Sep!$A$1:$V$3202,MATCH($B108,manifest_11Sep!$B$1:$B$3202,0),MATCH(A.Dep9SepList!K$1,manifest_11Sep!$A$1:$V$1,0))</f>
        <v>18-thg 9-25</v>
      </c>
      <c r="L108" s="20">
        <f t="array" ref="L108">INDEX(manifest_11Sep!$A$1:$V$3202,MATCH($B108,manifest_11Sep!$B$1:$B$3202,0),MATCH(A.Dep9SepList!L$1,manifest_11Sep!$A$1:$V$1,0))</f>
        <v>0.63194444444444442</v>
      </c>
      <c r="M108" s="13" t="str">
        <f t="array" ref="M108">INDEX(manifest_11Sep!$A$1:$V$3202,MATCH($B108,manifest_11Sep!$B$1:$B$3202,0),MATCH(A.Dep9SepList!M$1,manifest_11Sep!$A$1:$V$1,0))</f>
        <v>ICN-T2</v>
      </c>
      <c r="N108" s="13" t="str">
        <f t="array" ref="N108">INDEX(manifest_11Sep!$A$1:$V$3202,MATCH($B108,manifest_11Sep!$B$1:$B$3202,0),MATCH(A.Dep9SepList!N$1,manifest_11Sep!$A$1:$V$1,0))</f>
        <v>FAIRMONT</v>
      </c>
      <c r="O108" s="31"/>
      <c r="P108" s="20" t="e" cm="1" vm="1">
        <f t="array" aca="1" ref="P108" ca="1">IF(J108="","",_xlfn.XLOOKUP(J108&amp;N108,'A.Departure Grouping'!AQ:AQ&amp;'A.Departure Grouping'!AP:AP,'A.Departure Grouping'!AR:AR,"",0))</f>
        <v>#NAME?</v>
      </c>
      <c r="Q108" s="13">
        <v>462710470</v>
      </c>
      <c r="R108" s="13" t="s">
        <v>43</v>
      </c>
      <c r="S108" s="13" t="str">
        <f t="array" ref="S108">INDEX(manifest_11Sep!$A$1:$V$3202,MATCH($B108,manifest_11Sep!$B$1:$B$3202,0),MATCH(A.Dep9SepList!S$1,manifest_11Sep!$A$1:$V$1,0))</f>
        <v>Busan -&gt; Incheon Airport train station, @ 18:00</v>
      </c>
      <c r="T108" s="13"/>
    </row>
    <row r="109" spans="1:20" hidden="1">
      <c r="A109" s="229" t="str">
        <f t="array" ref="A109">INDEX(manifest_11Sep!$A$1:$V$3202,MATCH($B109,manifest_11Sep!$B$1:$B$3202,0),MATCH(A.Dep9SepList!A$1,manifest_11Sep!$A$1:$V$1,0))</f>
        <v>A</v>
      </c>
      <c r="B109" s="229" t="s">
        <v>237</v>
      </c>
      <c r="C109" s="229" t="str">
        <f t="array" ref="C109">INDEX(manifest_11Sep!$A$1:$V$3202,MATCH($B109,manifest_11Sep!$B$1:$B$3202,0),MATCH(A.Dep9SepList!C$1,manifest_11Sep!$A$1:$V$1,0))</f>
        <v>M4NTGBJQJY4</v>
      </c>
      <c r="D109" s="229" t="str">
        <f t="array" ref="D109">INDEX(manifest_11Sep!$A$1:$V$3202,MATCH($B109,manifest_11Sep!$B$1:$B$3202,0),MATCH(A.Dep9SepList!D$1,manifest_11Sep!$A$1:$V$1,0))</f>
        <v>Female</v>
      </c>
      <c r="E109" s="229" t="str">
        <f t="array" ref="E109">INDEX(manifest_11Sep!$A$1:$V$3202,MATCH($B109,manifest_11Sep!$B$1:$B$3202,0),MATCH(A.Dep9SepList!E$1,manifest_11Sep!$A$1:$V$1,0))</f>
        <v>Stephanie Montes</v>
      </c>
      <c r="F109" s="229" t="str">
        <f t="array" ref="F109">INDEX(manifest_11Sep!$A$1:$V$3202,MATCH($B109,manifest_11Sep!$B$1:$B$3202,0),MATCH(A.Dep9SepList!F$1,manifest_11Sep!$A$1:$V$1,0))</f>
        <v>Dumandan</v>
      </c>
      <c r="G109" s="229">
        <f t="array" ref="G109">INDEX(manifest_11Sep!$A$1:$V$3202,MATCH($B109,manifest_11Sep!$B$1:$B$3202,0),MATCH(A.Dep9SepList!G$1,manifest_11Sep!$A$1:$V$1,0))</f>
        <v>46</v>
      </c>
      <c r="H109" s="229" t="str">
        <f t="array" ref="H109">INDEX(manifest_11Sep!$A$1:$V$3202,MATCH($B109,manifest_11Sep!$B$1:$B$3202,0),MATCH(A.Dep9SepList!H$1,manifest_11Sep!$A$1:$V$1,0))</f>
        <v>Alicia Nguyen 1</v>
      </c>
      <c r="I109" s="229" t="str">
        <f t="array" ref="I109">INDEX(manifest_11Sep!$A$1:$V$3202,MATCH($B109,manifest_11Sep!$B$1:$B$3202,0),MATCH(A.Dep9SepList!I$1,manifest_11Sep!$A$1:$V$1,0))</f>
        <v>Korean Air</v>
      </c>
      <c r="J109" s="229" t="str">
        <f t="array" ref="J109">INDEX(manifest_11Sep!$A$1:$V$3202,MATCH($B109,manifest_11Sep!$B$1:$B$3202,0),MATCH(A.Dep9SepList!J$1,manifest_11Sep!$A$1:$V$1,0))</f>
        <v>KE 23</v>
      </c>
      <c r="K109" s="234" t="str">
        <f t="array" ref="K109">INDEX(manifest_11Sep!$A$1:$V$3202,MATCH($B109,manifest_11Sep!$B$1:$B$3202,0),MATCH(A.Dep9SepList!K$1,manifest_11Sep!$A$1:$V$1,0))</f>
        <v>18-thg 9-25</v>
      </c>
      <c r="L109" s="235">
        <f t="array" ref="L109">INDEX(manifest_11Sep!$A$1:$V$3202,MATCH($B109,manifest_11Sep!$B$1:$B$3202,0),MATCH(A.Dep9SepList!L$1,manifest_11Sep!$A$1:$V$1,0))</f>
        <v>0.66666666666666663</v>
      </c>
      <c r="M109" s="229" t="str">
        <f t="array" ref="M109">INDEX(manifest_11Sep!$A$1:$V$3202,MATCH($B109,manifest_11Sep!$B$1:$B$3202,0),MATCH(A.Dep9SepList!M$1,manifest_11Sep!$A$1:$V$1,0))</f>
        <v>ICN-T2</v>
      </c>
      <c r="N109" s="229" t="str">
        <f t="array" ref="N109">INDEX(manifest_11Sep!$A$1:$V$3202,MATCH($B109,manifest_11Sep!$B$1:$B$3202,0),MATCH(A.Dep9SepList!N$1,manifest_11Sep!$A$1:$V$1,0))</f>
        <v>FAIRMONT</v>
      </c>
      <c r="O109" s="256">
        <f>COUNTA(N109:N115)</f>
        <v>7</v>
      </c>
      <c r="P109" s="235" t="e" cm="1" vm="1">
        <f t="array" aca="1" ref="P109" ca="1">IF(J109="","",_xlfn.XLOOKUP(J109&amp;N109,'A.Departure Grouping'!AQ:AQ&amp;'A.Departure Grouping'!AP:AP,'A.Departure Grouping'!AR:AR,"",0))</f>
        <v>#NAME?</v>
      </c>
      <c r="Q109" s="229">
        <v>462710730</v>
      </c>
      <c r="R109" s="229" t="s">
        <v>61</v>
      </c>
      <c r="S109" s="229">
        <f t="array" ref="S109">INDEX(manifest_11Sep!$A$1:$V$3202,MATCH($B109,manifest_11Sep!$B$1:$B$3202,0),MATCH(A.Dep9SepList!S$1,manifest_11Sep!$A$1:$V$1,0))</f>
        <v>0</v>
      </c>
      <c r="T109" s="13"/>
    </row>
    <row r="110" spans="1:20" hidden="1">
      <c r="A110" s="13" t="str">
        <f t="array" ref="A110">INDEX(manifest_11Sep!$A$1:$V$3202,MATCH($B110,manifest_11Sep!$B$1:$B$3202,0),MATCH(A.Dep9SepList!A$1,manifest_11Sep!$A$1:$V$1,0))</f>
        <v>A</v>
      </c>
      <c r="B110" s="13" t="s">
        <v>314</v>
      </c>
      <c r="C110" s="13" t="str">
        <f t="array" ref="C110">INDEX(manifest_11Sep!$A$1:$V$3202,MATCH($B110,manifest_11Sep!$B$1:$B$3202,0),MATCH(A.Dep9SepList!C$1,manifest_11Sep!$A$1:$V$1,0))</f>
        <v>79NRQP3LZJF</v>
      </c>
      <c r="D110" s="13" t="str">
        <f t="array" ref="D110">INDEX(manifest_11Sep!$A$1:$V$3202,MATCH($B110,manifest_11Sep!$B$1:$B$3202,0),MATCH(A.Dep9SepList!D$1,manifest_11Sep!$A$1:$V$1,0))</f>
        <v>Male</v>
      </c>
      <c r="E110" s="13" t="str">
        <f t="array" ref="E110">INDEX(manifest_11Sep!$A$1:$V$3202,MATCH($B110,manifest_11Sep!$B$1:$B$3202,0),MATCH(A.Dep9SepList!E$1,manifest_11Sep!$A$1:$V$1,0))</f>
        <v>John Michael</v>
      </c>
      <c r="F110" s="13" t="str">
        <f t="array" ref="F110">INDEX(manifest_11Sep!$A$1:$V$3202,MATCH($B110,manifest_11Sep!$B$1:$B$3202,0),MATCH(A.Dep9SepList!F$1,manifest_11Sep!$A$1:$V$1,0))</f>
        <v>Elliott</v>
      </c>
      <c r="G110" s="13">
        <f t="array" ref="G110">INDEX(manifest_11Sep!$A$1:$V$3202,MATCH($B110,manifest_11Sep!$B$1:$B$3202,0),MATCH(A.Dep9SepList!G$1,manifest_11Sep!$A$1:$V$1,0))</f>
        <v>63</v>
      </c>
      <c r="H110" s="13" t="str">
        <f t="array" ref="H110">INDEX(manifest_11Sep!$A$1:$V$3202,MATCH($B110,manifest_11Sep!$B$1:$B$3202,0),MATCH(A.Dep9SepList!H$1,manifest_11Sep!$A$1:$V$1,0))</f>
        <v>Alicia Nguyen 2</v>
      </c>
      <c r="I110" s="13" t="str">
        <f t="array" ref="I110">INDEX(manifest_11Sep!$A$1:$V$3202,MATCH($B110,manifest_11Sep!$B$1:$B$3202,0),MATCH(A.Dep9SepList!I$1,manifest_11Sep!$A$1:$V$1,0))</f>
        <v>Korean Air</v>
      </c>
      <c r="J110" s="13" t="str">
        <f t="array" ref="J110">INDEX(manifest_11Sep!$A$1:$V$3202,MATCH($B110,manifest_11Sep!$B$1:$B$3202,0),MATCH(A.Dep9SepList!J$1,manifest_11Sep!$A$1:$V$1,0))</f>
        <v>KE 23</v>
      </c>
      <c r="K110" s="32" t="str">
        <f t="array" ref="K110">INDEX(manifest_11Sep!$A$1:$V$3202,MATCH($B110,manifest_11Sep!$B$1:$B$3202,0),MATCH(A.Dep9SepList!K$1,manifest_11Sep!$A$1:$V$1,0))</f>
        <v>18-thg 9-25</v>
      </c>
      <c r="L110" s="20">
        <f t="array" ref="L110">INDEX(manifest_11Sep!$A$1:$V$3202,MATCH($B110,manifest_11Sep!$B$1:$B$3202,0),MATCH(A.Dep9SepList!L$1,manifest_11Sep!$A$1:$V$1,0))</f>
        <v>0.66666666666666663</v>
      </c>
      <c r="M110" s="13" t="str">
        <f t="array" ref="M110">INDEX(manifest_11Sep!$A$1:$V$3202,MATCH($B110,manifest_11Sep!$B$1:$B$3202,0),MATCH(A.Dep9SepList!M$1,manifest_11Sep!$A$1:$V$1,0))</f>
        <v>ICN-T2</v>
      </c>
      <c r="N110" s="13" t="str">
        <f t="array" ref="N110">INDEX(manifest_11Sep!$A$1:$V$3202,MATCH($B110,manifest_11Sep!$B$1:$B$3202,0),MATCH(A.Dep9SepList!N$1,manifest_11Sep!$A$1:$V$1,0))</f>
        <v>FAIRMONT</v>
      </c>
      <c r="O110" s="31"/>
      <c r="P110" s="20" t="e" cm="1" vm="1">
        <f t="array" aca="1" ref="P110" ca="1">IF(J110="","",_xlfn.XLOOKUP(J110&amp;N110,'A.Departure Grouping'!AQ:AQ&amp;'A.Departure Grouping'!AP:AP,'A.Departure Grouping'!AR:AR,"",0))</f>
        <v>#NAME?</v>
      </c>
      <c r="Q110" s="13">
        <v>462710742</v>
      </c>
      <c r="R110" s="13" t="s">
        <v>35</v>
      </c>
      <c r="S110" s="13" t="str">
        <f t="array" ref="S110">INDEX(manifest_11Sep!$A$1:$V$3202,MATCH($B110,manifest_11Sep!$B$1:$B$3202,0),MATCH(A.Dep9SepList!S$1,manifest_11Sep!$A$1:$V$1,0))</f>
        <v>Rooming: Request room on 5th floor or lower</v>
      </c>
      <c r="T110" s="13"/>
    </row>
    <row r="111" spans="1:20" hidden="1">
      <c r="A111" s="13" t="str">
        <f t="array" ref="A111">INDEX(manifest_11Sep!$A$1:$V$3202,MATCH($B111,manifest_11Sep!$B$1:$B$3202,0),MATCH(A.Dep9SepList!A$1,manifest_11Sep!$A$1:$V$1,0))</f>
        <v>A</v>
      </c>
      <c r="B111" s="13" t="s">
        <v>2547</v>
      </c>
      <c r="C111" s="13" t="str">
        <f t="array" ref="C111">INDEX(manifest_11Sep!$A$1:$V$3202,MATCH($B111,manifest_11Sep!$B$1:$B$3202,0),MATCH(A.Dep9SepList!C$1,manifest_11Sep!$A$1:$V$1,0))</f>
        <v>RXNRDC5JT6G</v>
      </c>
      <c r="D111" s="13" t="str">
        <f t="array" ref="D111">INDEX(manifest_11Sep!$A$1:$V$3202,MATCH($B111,manifest_11Sep!$B$1:$B$3202,0),MATCH(A.Dep9SepList!D$1,manifest_11Sep!$A$1:$V$1,0))</f>
        <v>Female</v>
      </c>
      <c r="E111" s="13" t="str">
        <f t="array" ref="E111">INDEX(manifest_11Sep!$A$1:$V$3202,MATCH($B111,manifest_11Sep!$B$1:$B$3202,0),MATCH(A.Dep9SepList!E$1,manifest_11Sep!$A$1:$V$1,0))</f>
        <v>Maryann</v>
      </c>
      <c r="F111" s="13" t="str">
        <f t="array" ref="F111">INDEX(manifest_11Sep!$A$1:$V$3202,MATCH($B111,manifest_11Sep!$B$1:$B$3202,0),MATCH(A.Dep9SepList!F$1,manifest_11Sep!$A$1:$V$1,0))</f>
        <v>Orlowski</v>
      </c>
      <c r="G111" s="13">
        <f t="array" ref="G111">INDEX(manifest_11Sep!$A$1:$V$3202,MATCH($B111,manifest_11Sep!$B$1:$B$3202,0),MATCH(A.Dep9SepList!G$1,manifest_11Sep!$A$1:$V$1,0))</f>
        <v>58</v>
      </c>
      <c r="H111" s="13" t="str">
        <f t="array" ref="H111">INDEX(manifest_11Sep!$A$1:$V$3202,MATCH($B111,manifest_11Sep!$B$1:$B$3202,0),MATCH(A.Dep9SepList!H$1,manifest_11Sep!$A$1:$V$1,0))</f>
        <v>Joen De Las Penas</v>
      </c>
      <c r="I111" s="13" t="str">
        <f t="array" ref="I111">INDEX(manifest_11Sep!$A$1:$V$3202,MATCH($B111,manifest_11Sep!$B$1:$B$3202,0),MATCH(A.Dep9SepList!I$1,manifest_11Sep!$A$1:$V$1,0))</f>
        <v>Korean Air</v>
      </c>
      <c r="J111" s="13" t="str">
        <f t="array" ref="J111">INDEX(manifest_11Sep!$A$1:$V$3202,MATCH($B111,manifest_11Sep!$B$1:$B$3202,0),MATCH(A.Dep9SepList!J$1,manifest_11Sep!$A$1:$V$1,0))</f>
        <v>KE 23</v>
      </c>
      <c r="K111" s="32" t="str">
        <f t="array" ref="K111">INDEX(manifest_11Sep!$A$1:$V$3202,MATCH($B111,manifest_11Sep!$B$1:$B$3202,0),MATCH(A.Dep9SepList!K$1,manifest_11Sep!$A$1:$V$1,0))</f>
        <v>18-thg 9-25</v>
      </c>
      <c r="L111" s="20">
        <f t="array" ref="L111">INDEX(manifest_11Sep!$A$1:$V$3202,MATCH($B111,manifest_11Sep!$B$1:$B$3202,0),MATCH(A.Dep9SepList!L$1,manifest_11Sep!$A$1:$V$1,0))</f>
        <v>0.66666666666666663</v>
      </c>
      <c r="M111" s="13" t="str">
        <f t="array" ref="M111">INDEX(manifest_11Sep!$A$1:$V$3202,MATCH($B111,manifest_11Sep!$B$1:$B$3202,0),MATCH(A.Dep9SepList!M$1,manifest_11Sep!$A$1:$V$1,0))</f>
        <v>ICN-T2</v>
      </c>
      <c r="N111" s="13" t="str">
        <f t="array" ref="N111">INDEX(manifest_11Sep!$A$1:$V$3202,MATCH($B111,manifest_11Sep!$B$1:$B$3202,0),MATCH(A.Dep9SepList!N$1,manifest_11Sep!$A$1:$V$1,0))</f>
        <v>FAIRMONT</v>
      </c>
      <c r="O111" s="31"/>
      <c r="P111" s="20" t="e" cm="1" vm="1">
        <f t="array" aca="1" ref="P111" ca="1">IF(J111="","",_xlfn.XLOOKUP(J111&amp;N111,'A.Departure Grouping'!AQ:AQ&amp;'A.Departure Grouping'!AP:AP,'A.Departure Grouping'!AR:AR,"",0))</f>
        <v>#NAME?</v>
      </c>
      <c r="Q111" s="13">
        <v>462710822</v>
      </c>
      <c r="R111" s="13" t="s">
        <v>43</v>
      </c>
      <c r="S111" s="13" t="str">
        <f t="array" ref="S111">INDEX(manifest_11Sep!$A$1:$V$3202,MATCH($B111,manifest_11Sep!$B$1:$B$3202,0),MATCH(A.Dep9SepList!S$1,manifest_11Sep!$A$1:$V$1,0))</f>
        <v>OT: NATURE + WELLNESS for Invitee</v>
      </c>
      <c r="T111" s="17"/>
    </row>
    <row r="112" spans="1:20" hidden="1">
      <c r="A112" s="13" t="str">
        <f t="array" ref="A112">INDEX(manifest_11Sep!$A$1:$V$3202,MATCH($B112,manifest_11Sep!$B$1:$B$3202,0),MATCH(A.Dep9SepList!A$1,manifest_11Sep!$A$1:$V$1,0))</f>
        <v>A</v>
      </c>
      <c r="B112" s="13" t="s">
        <v>2600</v>
      </c>
      <c r="C112" s="13" t="str">
        <f t="array" ref="C112">INDEX(manifest_11Sep!$A$1:$V$3202,MATCH($B112,manifest_11Sep!$B$1:$B$3202,0),MATCH(A.Dep9SepList!C$1,manifest_11Sep!$A$1:$V$1,0))</f>
        <v>MHNHWZ7XCBR</v>
      </c>
      <c r="D112" s="13" t="str">
        <f t="array" ref="D112">INDEX(manifest_11Sep!$A$1:$V$3202,MATCH($B112,manifest_11Sep!$B$1:$B$3202,0),MATCH(A.Dep9SepList!D$1,manifest_11Sep!$A$1:$V$1,0))</f>
        <v>Female</v>
      </c>
      <c r="E112" s="13" t="str">
        <f t="array" ref="E112">INDEX(manifest_11Sep!$A$1:$V$3202,MATCH($B112,manifest_11Sep!$B$1:$B$3202,0),MATCH(A.Dep9SepList!E$1,manifest_11Sep!$A$1:$V$1,0))</f>
        <v>Noreen</v>
      </c>
      <c r="F112" s="13" t="str">
        <f t="array" ref="F112">INDEX(manifest_11Sep!$A$1:$V$3202,MATCH($B112,manifest_11Sep!$B$1:$B$3202,0),MATCH(A.Dep9SepList!F$1,manifest_11Sep!$A$1:$V$1,0))</f>
        <v>Pinzon</v>
      </c>
      <c r="G112" s="13">
        <f t="array" ref="G112">INDEX(manifest_11Sep!$A$1:$V$3202,MATCH($B112,manifest_11Sep!$B$1:$B$3202,0),MATCH(A.Dep9SepList!G$1,manifest_11Sep!$A$1:$V$1,0))</f>
        <v>54</v>
      </c>
      <c r="H112" s="13" t="str">
        <f t="array" ref="H112">INDEX(manifest_11Sep!$A$1:$V$3202,MATCH($B112,manifest_11Sep!$B$1:$B$3202,0),MATCH(A.Dep9SepList!H$1,manifest_11Sep!$A$1:$V$1,0))</f>
        <v>Joen De Las Penas</v>
      </c>
      <c r="I112" s="13" t="str">
        <f t="array" ref="I112">INDEX(manifest_11Sep!$A$1:$V$3202,MATCH($B112,manifest_11Sep!$B$1:$B$3202,0),MATCH(A.Dep9SepList!I$1,manifest_11Sep!$A$1:$V$1,0))</f>
        <v>Korean Air</v>
      </c>
      <c r="J112" s="13" t="str">
        <f t="array" ref="J112">INDEX(manifest_11Sep!$A$1:$V$3202,MATCH($B112,manifest_11Sep!$B$1:$B$3202,0),MATCH(A.Dep9SepList!J$1,manifest_11Sep!$A$1:$V$1,0))</f>
        <v>KE 23</v>
      </c>
      <c r="K112" s="32" t="str">
        <f t="array" ref="K112">INDEX(manifest_11Sep!$A$1:$V$3202,MATCH($B112,manifest_11Sep!$B$1:$B$3202,0),MATCH(A.Dep9SepList!K$1,manifest_11Sep!$A$1:$V$1,0))</f>
        <v>18-thg 9-25</v>
      </c>
      <c r="L112" s="20">
        <f t="array" ref="L112">INDEX(manifest_11Sep!$A$1:$V$3202,MATCH($B112,manifest_11Sep!$B$1:$B$3202,0),MATCH(A.Dep9SepList!L$1,manifest_11Sep!$A$1:$V$1,0))</f>
        <v>0.66666666666666663</v>
      </c>
      <c r="M112" s="13" t="str">
        <f t="array" ref="M112">INDEX(manifest_11Sep!$A$1:$V$3202,MATCH($B112,manifest_11Sep!$B$1:$B$3202,0),MATCH(A.Dep9SepList!M$1,manifest_11Sep!$A$1:$V$1,0))</f>
        <v>ICN-T2</v>
      </c>
      <c r="N112" s="13" t="str">
        <f t="array" ref="N112">INDEX(manifest_11Sep!$A$1:$V$3202,MATCH($B112,manifest_11Sep!$B$1:$B$3202,0),MATCH(A.Dep9SepList!N$1,manifest_11Sep!$A$1:$V$1,0))</f>
        <v>FAIRMONT</v>
      </c>
      <c r="O112" s="31"/>
      <c r="P112" s="20" t="e" cm="1" vm="1">
        <f t="array" aca="1" ref="P112" ca="1">IF(J112="","",_xlfn.XLOOKUP(J112&amp;N112,'A.Departure Grouping'!AQ:AQ&amp;'A.Departure Grouping'!AP:AP,'A.Departure Grouping'!AR:AR,"",0))</f>
        <v>#NAME?</v>
      </c>
      <c r="Q112" s="13">
        <v>462710832</v>
      </c>
      <c r="R112" s="13" t="s">
        <v>43</v>
      </c>
      <c r="S112" s="13">
        <f t="array" ref="S112">INDEX(manifest_11Sep!$A$1:$V$3202,MATCH($B112,manifest_11Sep!$B$1:$B$3202,0),MATCH(A.Dep9SepList!S$1,manifest_11Sep!$A$1:$V$1,0))</f>
        <v>0</v>
      </c>
      <c r="T112" s="17"/>
    </row>
    <row r="113" spans="1:20" hidden="1">
      <c r="A113" s="13" t="str">
        <f t="array" ref="A113">INDEX(manifest_11Sep!$A$1:$V$3202,MATCH($B113,manifest_11Sep!$B$1:$B$3202,0),MATCH(A.Dep9SepList!A$1,manifest_11Sep!$A$1:$V$1,0))</f>
        <v>A</v>
      </c>
      <c r="B113" s="13" t="s">
        <v>2603</v>
      </c>
      <c r="C113" s="13" t="str">
        <f t="array" ref="C113">INDEX(manifest_11Sep!$A$1:$V$3202,MATCH($B113,manifest_11Sep!$B$1:$B$3202,0),MATCH(A.Dep9SepList!C$1,manifest_11Sep!$A$1:$V$1,0))</f>
        <v>MHNHWZ7XCBR</v>
      </c>
      <c r="D113" s="13" t="str">
        <f t="array" ref="D113">INDEX(manifest_11Sep!$A$1:$V$3202,MATCH($B113,manifest_11Sep!$B$1:$B$3202,0),MATCH(A.Dep9SepList!D$1,manifest_11Sep!$A$1:$V$1,0))</f>
        <v>Female</v>
      </c>
      <c r="E113" s="13" t="str">
        <f t="array" ref="E113">INDEX(manifest_11Sep!$A$1:$V$3202,MATCH($B113,manifest_11Sep!$B$1:$B$3202,0),MATCH(A.Dep9SepList!E$1,manifest_11Sep!$A$1:$V$1,0))</f>
        <v>Asia Gianelle</v>
      </c>
      <c r="F113" s="13" t="str">
        <f t="array" ref="F113">INDEX(manifest_11Sep!$A$1:$V$3202,MATCH($B113,manifest_11Sep!$B$1:$B$3202,0),MATCH(A.Dep9SepList!F$1,manifest_11Sep!$A$1:$V$1,0))</f>
        <v>Pinzon</v>
      </c>
      <c r="G113" s="13">
        <f t="array" ref="G113">INDEX(manifest_11Sep!$A$1:$V$3202,MATCH($B113,manifest_11Sep!$B$1:$B$3202,0),MATCH(A.Dep9SepList!G$1,manifest_11Sep!$A$1:$V$1,0))</f>
        <v>21</v>
      </c>
      <c r="H113" s="13" t="str">
        <f t="array" ref="H113">INDEX(manifest_11Sep!$A$1:$V$3202,MATCH($B113,manifest_11Sep!$B$1:$B$3202,0),MATCH(A.Dep9SepList!H$1,manifest_11Sep!$A$1:$V$1,0))</f>
        <v>Joen De Las Penas</v>
      </c>
      <c r="I113" s="13" t="str">
        <f t="array" ref="I113">INDEX(manifest_11Sep!$A$1:$V$3202,MATCH($B113,manifest_11Sep!$B$1:$B$3202,0),MATCH(A.Dep9SepList!I$1,manifest_11Sep!$A$1:$V$1,0))</f>
        <v>Korean Air</v>
      </c>
      <c r="J113" s="13" t="str">
        <f t="array" ref="J113">INDEX(manifest_11Sep!$A$1:$V$3202,MATCH($B113,manifest_11Sep!$B$1:$B$3202,0),MATCH(A.Dep9SepList!J$1,manifest_11Sep!$A$1:$V$1,0))</f>
        <v>KE 23</v>
      </c>
      <c r="K113" s="32" t="str">
        <f t="array" ref="K113">INDEX(manifest_11Sep!$A$1:$V$3202,MATCH($B113,manifest_11Sep!$B$1:$B$3202,0),MATCH(A.Dep9SepList!K$1,manifest_11Sep!$A$1:$V$1,0))</f>
        <v>18-thg 9-25</v>
      </c>
      <c r="L113" s="20">
        <f t="array" ref="L113">INDEX(manifest_11Sep!$A$1:$V$3202,MATCH($B113,manifest_11Sep!$B$1:$B$3202,0),MATCH(A.Dep9SepList!L$1,manifest_11Sep!$A$1:$V$1,0))</f>
        <v>0.66666666666666663</v>
      </c>
      <c r="M113" s="13" t="str">
        <f t="array" ref="M113">INDEX(manifest_11Sep!$A$1:$V$3202,MATCH($B113,manifest_11Sep!$B$1:$B$3202,0),MATCH(A.Dep9SepList!M$1,manifest_11Sep!$A$1:$V$1,0))</f>
        <v>ICN-T2</v>
      </c>
      <c r="N113" s="13" t="str">
        <f t="array" ref="N113">INDEX(manifest_11Sep!$A$1:$V$3202,MATCH($B113,manifest_11Sep!$B$1:$B$3202,0),MATCH(A.Dep9SepList!N$1,manifest_11Sep!$A$1:$V$1,0))</f>
        <v>FAIRMONT</v>
      </c>
      <c r="O113" s="31"/>
      <c r="P113" s="20" t="e" cm="1" vm="1">
        <f t="array" aca="1" ref="P113" ca="1">IF(J113="","",_xlfn.XLOOKUP(J113&amp;N113,'A.Departure Grouping'!AQ:AQ&amp;'A.Departure Grouping'!AP:AP,'A.Departure Grouping'!AR:AR,"",0))</f>
        <v>#NAME?</v>
      </c>
      <c r="Q113" s="13">
        <v>462710832</v>
      </c>
      <c r="R113" s="13" t="s">
        <v>43</v>
      </c>
      <c r="S113" s="13">
        <f t="array" ref="S113">INDEX(manifest_11Sep!$A$1:$V$3202,MATCH($B113,manifest_11Sep!$B$1:$B$3202,0),MATCH(A.Dep9SepList!S$1,manifest_11Sep!$A$1:$V$1,0))</f>
        <v>0</v>
      </c>
      <c r="T113" s="17"/>
    </row>
    <row r="114" spans="1:20" hidden="1">
      <c r="A114" s="13" t="str">
        <f t="array" ref="A114">INDEX(manifest_11Sep!$A$1:$V$3202,MATCH($B114,manifest_11Sep!$B$1:$B$3202,0),MATCH(A.Dep9SepList!A$1,manifest_11Sep!$A$1:$V$1,0))</f>
        <v>A</v>
      </c>
      <c r="B114" s="13" t="s">
        <v>323</v>
      </c>
      <c r="C114" s="13" t="str">
        <f t="array" ref="C114">INDEX(manifest_11Sep!$A$1:$V$3202,MATCH($B114,manifest_11Sep!$B$1:$B$3202,0),MATCH(A.Dep9SepList!C$1,manifest_11Sep!$A$1:$V$1,0))</f>
        <v>RHNCYJM23YG</v>
      </c>
      <c r="D114" s="13" t="str">
        <f t="array" ref="D114">INDEX(manifest_11Sep!$A$1:$V$3202,MATCH($B114,manifest_11Sep!$B$1:$B$3202,0),MATCH(A.Dep9SepList!D$1,manifest_11Sep!$A$1:$V$1,0))</f>
        <v>Female</v>
      </c>
      <c r="E114" s="13" t="str">
        <f t="array" ref="E114">INDEX(manifest_11Sep!$A$1:$V$3202,MATCH($B114,manifest_11Sep!$B$1:$B$3202,0),MATCH(A.Dep9SepList!E$1,manifest_11Sep!$A$1:$V$1,0))</f>
        <v>Riquaza</v>
      </c>
      <c r="F114" s="13" t="str">
        <f t="array" ref="F114">INDEX(manifest_11Sep!$A$1:$V$3202,MATCH($B114,manifest_11Sep!$B$1:$B$3202,0),MATCH(A.Dep9SepList!F$1,manifest_11Sep!$A$1:$V$1,0))</f>
        <v>Zavahir</v>
      </c>
      <c r="G114" s="13">
        <f t="array" ref="G114">INDEX(manifest_11Sep!$A$1:$V$3202,MATCH($B114,manifest_11Sep!$B$1:$B$3202,0),MATCH(A.Dep9SepList!G$1,manifest_11Sep!$A$1:$V$1,0))</f>
        <v>58</v>
      </c>
      <c r="H114" s="13" t="str">
        <f t="array" ref="H114">INDEX(manifest_11Sep!$A$1:$V$3202,MATCH($B114,manifest_11Sep!$B$1:$B$3202,0),MATCH(A.Dep9SepList!H$1,manifest_11Sep!$A$1:$V$1,0))</f>
        <v>Alicia Nguyen 2</v>
      </c>
      <c r="I114" s="13" t="str">
        <f t="array" ref="I114">INDEX(manifest_11Sep!$A$1:$V$3202,MATCH($B114,manifest_11Sep!$B$1:$B$3202,0),MATCH(A.Dep9SepList!I$1,manifest_11Sep!$A$1:$V$1,0))</f>
        <v>Delta</v>
      </c>
      <c r="J114" s="13" t="str">
        <f t="array" ref="J114">INDEX(manifest_11Sep!$A$1:$V$3202,MATCH($B114,manifest_11Sep!$B$1:$B$3202,0),MATCH(A.Dep9SepList!J$1,manifest_11Sep!$A$1:$V$1,0))</f>
        <v>DL 188</v>
      </c>
      <c r="K114" s="32" t="str">
        <f t="array" ref="K114">INDEX(manifest_11Sep!$A$1:$V$3202,MATCH($B114,manifest_11Sep!$B$1:$B$3202,0),MATCH(A.Dep9SepList!K$1,manifest_11Sep!$A$1:$V$1,0))</f>
        <v>18-thg 9-25</v>
      </c>
      <c r="L114" s="20">
        <f t="array" ref="L114">INDEX(manifest_11Sep!$A$1:$V$3202,MATCH($B114,manifest_11Sep!$B$1:$B$3202,0),MATCH(A.Dep9SepList!L$1,manifest_11Sep!$A$1:$V$1,0))</f>
        <v>0.68402777777777779</v>
      </c>
      <c r="M114" s="13" t="str">
        <f t="array" ref="M114">INDEX(manifest_11Sep!$A$1:$V$3202,MATCH($B114,manifest_11Sep!$B$1:$B$3202,0),MATCH(A.Dep9SepList!M$1,manifest_11Sep!$A$1:$V$1,0))</f>
        <v>ICN-T2</v>
      </c>
      <c r="N114" s="13" t="str">
        <f t="array" ref="N114">INDEX(manifest_11Sep!$A$1:$V$3202,MATCH($B114,manifest_11Sep!$B$1:$B$3202,0),MATCH(A.Dep9SepList!N$1,manifest_11Sep!$A$1:$V$1,0))</f>
        <v>FAIRMONT</v>
      </c>
      <c r="O114" s="31"/>
      <c r="P114" s="20" t="e" cm="1" vm="1">
        <f t="array" aca="1" ref="P114" ca="1">IF(J114="","",_xlfn.XLOOKUP(J114&amp;N114,'A.Departure Grouping'!AQ:AQ&amp;'A.Departure Grouping'!AP:AP,'A.Departure Grouping'!AR:AR,"",0))</f>
        <v>#NAME?</v>
      </c>
      <c r="Q114" s="13">
        <v>462710744</v>
      </c>
      <c r="R114" s="13" t="s">
        <v>61</v>
      </c>
      <c r="S114" s="13">
        <f t="array" ref="S114">INDEX(manifest_11Sep!$A$1:$V$3202,MATCH($B114,manifest_11Sep!$B$1:$B$3202,0),MATCH(A.Dep9SepList!S$1,manifest_11Sep!$A$1:$V$1,0))</f>
        <v>0</v>
      </c>
      <c r="T114" s="17"/>
    </row>
    <row r="115" spans="1:20" hidden="1">
      <c r="A115" s="13" t="str">
        <f t="array" ref="A115">INDEX(manifest_11Sep!$A$1:$V$3202,MATCH($B115,manifest_11Sep!$B$1:$B$3202,0),MATCH(A.Dep9SepList!A$1,manifest_11Sep!$A$1:$V$1,0))</f>
        <v>A</v>
      </c>
      <c r="B115" s="13" t="s">
        <v>1954</v>
      </c>
      <c r="C115" s="13" t="str">
        <f t="array" ref="C115">INDEX(manifest_11Sep!$A$1:$V$3202,MATCH($B115,manifest_11Sep!$B$1:$B$3202,0),MATCH(A.Dep9SepList!C$1,manifest_11Sep!$A$1:$V$1,0))</f>
        <v>85NKFBTHHYW</v>
      </c>
      <c r="D115" s="13" t="str">
        <f t="array" ref="D115">INDEX(manifest_11Sep!$A$1:$V$3202,MATCH($B115,manifest_11Sep!$B$1:$B$3202,0),MATCH(A.Dep9SepList!D$1,manifest_11Sep!$A$1:$V$1,0))</f>
        <v>Female</v>
      </c>
      <c r="E115" s="13" t="str">
        <f t="array" ref="E115">INDEX(manifest_11Sep!$A$1:$V$3202,MATCH($B115,manifest_11Sep!$B$1:$B$3202,0),MATCH(A.Dep9SepList!E$1,manifest_11Sep!$A$1:$V$1,0))</f>
        <v>Justina Abimbola</v>
      </c>
      <c r="F115" s="13" t="str">
        <f t="array" ref="F115">INDEX(manifest_11Sep!$A$1:$V$3202,MATCH($B115,manifest_11Sep!$B$1:$B$3202,0),MATCH(A.Dep9SepList!F$1,manifest_11Sep!$A$1:$V$1,0))</f>
        <v>Olu-Alakija</v>
      </c>
      <c r="G115" s="13">
        <f t="array" ref="G115">INDEX(manifest_11Sep!$A$1:$V$3202,MATCH($B115,manifest_11Sep!$B$1:$B$3202,0),MATCH(A.Dep9SepList!G$1,manifest_11Sep!$A$1:$V$1,0))</f>
        <v>61</v>
      </c>
      <c r="H115" s="13" t="str">
        <f t="array" ref="H115">INDEX(manifest_11Sep!$A$1:$V$3202,MATCH($B115,manifest_11Sep!$B$1:$B$3202,0),MATCH(A.Dep9SepList!H$1,manifest_11Sep!$A$1:$V$1,0))</f>
        <v>Donatus Onwuanaegbule</v>
      </c>
      <c r="I115" s="13" t="str">
        <f t="array" ref="I115">INDEX(manifest_11Sep!$A$1:$V$3202,MATCH($B115,manifest_11Sep!$B$1:$B$3202,0),MATCH(A.Dep9SepList!I$1,manifest_11Sep!$A$1:$V$1,0))</f>
        <v>Delta</v>
      </c>
      <c r="J115" s="13" t="str">
        <f t="array" ref="J115">INDEX(manifest_11Sep!$A$1:$V$3202,MATCH($B115,manifest_11Sep!$B$1:$B$3202,0),MATCH(A.Dep9SepList!J$1,manifest_11Sep!$A$1:$V$1,0))</f>
        <v>DL 188</v>
      </c>
      <c r="K115" s="32" t="str">
        <f t="array" ref="K115">INDEX(manifest_11Sep!$A$1:$V$3202,MATCH($B115,manifest_11Sep!$B$1:$B$3202,0),MATCH(A.Dep9SepList!K$1,manifest_11Sep!$A$1:$V$1,0))</f>
        <v>18-thg 9-25</v>
      </c>
      <c r="L115" s="20">
        <f t="array" ref="L115">INDEX(manifest_11Sep!$A$1:$V$3202,MATCH($B115,manifest_11Sep!$B$1:$B$3202,0),MATCH(A.Dep9SepList!L$1,manifest_11Sep!$A$1:$V$1,0))</f>
        <v>0.68402777777777779</v>
      </c>
      <c r="M115" s="13" t="str">
        <f t="array" ref="M115">INDEX(manifest_11Sep!$A$1:$V$3202,MATCH($B115,manifest_11Sep!$B$1:$B$3202,0),MATCH(A.Dep9SepList!M$1,manifest_11Sep!$A$1:$V$1,0))</f>
        <v>ICN-T2</v>
      </c>
      <c r="N115" s="13" t="str">
        <f t="array" ref="N115">INDEX(manifest_11Sep!$A$1:$V$3202,MATCH($B115,manifest_11Sep!$B$1:$B$3202,0),MATCH(A.Dep9SepList!N$1,manifest_11Sep!$A$1:$V$1,0))</f>
        <v>FAIRMONT</v>
      </c>
      <c r="O115" s="31"/>
      <c r="P115" s="20" t="e" cm="1" vm="1">
        <f t="array" aca="1" ref="P115" ca="1">IF(J115="","",_xlfn.XLOOKUP(J115&amp;N115,'A.Departure Grouping'!AQ:AQ&amp;'A.Departure Grouping'!AP:AP,'A.Departure Grouping'!AR:AR,"",0))</f>
        <v>#NAME?</v>
      </c>
      <c r="Q115" s="13">
        <v>462710784</v>
      </c>
      <c r="R115" s="13" t="s">
        <v>61</v>
      </c>
      <c r="S115" s="13">
        <f t="array" ref="S115">INDEX(manifest_11Sep!$A$1:$V$3202,MATCH($B115,manifest_11Sep!$B$1:$B$3202,0),MATCH(A.Dep9SepList!S$1,manifest_11Sep!$A$1:$V$1,0))</f>
        <v>0</v>
      </c>
      <c r="T115" s="17"/>
    </row>
    <row r="116" spans="1:20" hidden="1">
      <c r="A116" s="229" t="str">
        <f t="array" ref="A116">INDEX(manifest_11Sep!$A$1:$V$3202,MATCH($B116,manifest_11Sep!$B$1:$B$3202,0),MATCH(A.Dep9SepList!A$1,manifest_11Sep!$A$1:$V$1,0))</f>
        <v>A</v>
      </c>
      <c r="B116" s="229" t="s">
        <v>181</v>
      </c>
      <c r="C116" s="229" t="str">
        <f t="array" ref="C116">INDEX(manifest_11Sep!$A$1:$V$3202,MATCH($B116,manifest_11Sep!$B$1:$B$3202,0),MATCH(A.Dep9SepList!C$1,manifest_11Sep!$A$1:$V$1,0))</f>
        <v>JQNQMVF25YP</v>
      </c>
      <c r="D116" s="229" t="str">
        <f t="array" ref="D116">INDEX(manifest_11Sep!$A$1:$V$3202,MATCH($B116,manifest_11Sep!$B$1:$B$3202,0),MATCH(A.Dep9SepList!D$1,manifest_11Sep!$A$1:$V$1,0))</f>
        <v>Male</v>
      </c>
      <c r="E116" s="229" t="str">
        <f t="array" ref="E116">INDEX(manifest_11Sep!$A$1:$V$3202,MATCH($B116,manifest_11Sep!$B$1:$B$3202,0),MATCH(A.Dep9SepList!E$1,manifest_11Sep!$A$1:$V$1,0))</f>
        <v>Brian Mercado</v>
      </c>
      <c r="F116" s="229" t="str">
        <f t="array" ref="F116">INDEX(manifest_11Sep!$A$1:$V$3202,MATCH($B116,manifest_11Sep!$B$1:$B$3202,0),MATCH(A.Dep9SepList!F$1,manifest_11Sep!$A$1:$V$1,0))</f>
        <v>Berdiago</v>
      </c>
      <c r="G116" s="229">
        <f t="array" ref="G116">INDEX(manifest_11Sep!$A$1:$V$3202,MATCH($B116,manifest_11Sep!$B$1:$B$3202,0),MATCH(A.Dep9SepList!G$1,manifest_11Sep!$A$1:$V$1,0))</f>
        <v>34</v>
      </c>
      <c r="H116" s="229" t="str">
        <f t="array" ref="H116">INDEX(manifest_11Sep!$A$1:$V$3202,MATCH($B116,manifest_11Sep!$B$1:$B$3202,0),MATCH(A.Dep9SepList!H$1,manifest_11Sep!$A$1:$V$1,0))</f>
        <v>Alicia Nguyen 1</v>
      </c>
      <c r="I116" s="229" t="str">
        <f t="array" ref="I116">INDEX(manifest_11Sep!$A$1:$V$3202,MATCH($B116,manifest_11Sep!$B$1:$B$3202,0),MATCH(A.Dep9SepList!I$1,manifest_11Sep!$A$1:$V$1,0))</f>
        <v>United Airlines</v>
      </c>
      <c r="J116" s="229" t="str">
        <f t="array" ref="J116">INDEX(manifest_11Sep!$A$1:$V$3202,MATCH($B116,manifest_11Sep!$B$1:$B$3202,0),MATCH(A.Dep9SepList!J$1,manifest_11Sep!$A$1:$V$1,0))</f>
        <v>UA 892</v>
      </c>
      <c r="K116" s="234" t="str">
        <f t="array" ref="K116">INDEX(manifest_11Sep!$A$1:$V$3202,MATCH($B116,manifest_11Sep!$B$1:$B$3202,0),MATCH(A.Dep9SepList!K$1,manifest_11Sep!$A$1:$V$1,0))</f>
        <v>18-thg 9-25</v>
      </c>
      <c r="L116" s="235">
        <f t="array" ref="L116">INDEX(manifest_11Sep!$A$1:$V$3202,MATCH($B116,manifest_11Sep!$B$1:$B$3202,0),MATCH(A.Dep9SepList!L$1,manifest_11Sep!$A$1:$V$1,0))</f>
        <v>0.70138888888888884</v>
      </c>
      <c r="M116" s="229" t="str">
        <f t="array" ref="M116">INDEX(manifest_11Sep!$A$1:$V$3202,MATCH($B116,manifest_11Sep!$B$1:$B$3202,0),MATCH(A.Dep9SepList!M$1,manifest_11Sep!$A$1:$V$1,0))</f>
        <v>ICN-T1</v>
      </c>
      <c r="N116" s="229" t="str">
        <f t="array" ref="N116">INDEX(manifest_11Sep!$A$1:$V$3202,MATCH($B116,manifest_11Sep!$B$1:$B$3202,0),MATCH(A.Dep9SepList!N$1,manifest_11Sep!$A$1:$V$1,0))</f>
        <v>FAIRMONT</v>
      </c>
      <c r="O116" s="256">
        <f>COUNTA(N116:N123)</f>
        <v>8</v>
      </c>
      <c r="P116" s="235" t="e" cm="1" vm="1">
        <f t="array" aca="1" ref="P116" ca="1">IF(J116="","",_xlfn.XLOOKUP(J116&amp;N116,'A.Departure Grouping'!AQ:AQ&amp;'A.Departure Grouping'!AP:AP,'A.Departure Grouping'!AR:AR,"",0))</f>
        <v>#NAME?</v>
      </c>
      <c r="Q116" s="229">
        <v>462710472</v>
      </c>
      <c r="R116" s="229" t="s">
        <v>61</v>
      </c>
      <c r="S116" s="229">
        <f t="array" ref="S116">INDEX(manifest_11Sep!$A$1:$V$3202,MATCH($B116,manifest_11Sep!$B$1:$B$3202,0),MATCH(A.Dep9SepList!S$1,manifest_11Sep!$A$1:$V$1,0))</f>
        <v>0</v>
      </c>
      <c r="T116" s="17"/>
    </row>
    <row r="117" spans="1:20" hidden="1">
      <c r="A117" s="13" t="str">
        <f t="array" ref="A117">INDEX(manifest_11Sep!$A$1:$V$3202,MATCH($B117,manifest_11Sep!$B$1:$B$3202,0),MATCH(A.Dep9SepList!A$1,manifest_11Sep!$A$1:$V$1,0))</f>
        <v>A</v>
      </c>
      <c r="B117" s="13" t="s">
        <v>1936</v>
      </c>
      <c r="C117" s="13" t="str">
        <f t="array" ref="C117">INDEX(manifest_11Sep!$A$1:$V$3202,MATCH($B117,manifest_11Sep!$B$1:$B$3202,0),MATCH(A.Dep9SepList!C$1,manifest_11Sep!$A$1:$V$1,0))</f>
        <v>NMNH9L7MB5B</v>
      </c>
      <c r="D117" s="13" t="str">
        <f t="array" ref="D117">INDEX(manifest_11Sep!$A$1:$V$3202,MATCH($B117,manifest_11Sep!$B$1:$B$3202,0),MATCH(A.Dep9SepList!D$1,manifest_11Sep!$A$1:$V$1,0))</f>
        <v>Male</v>
      </c>
      <c r="E117" s="13" t="str">
        <f t="array" ref="E117">INDEX(manifest_11Sep!$A$1:$V$3202,MATCH($B117,manifest_11Sep!$B$1:$B$3202,0),MATCH(A.Dep9SepList!E$1,manifest_11Sep!$A$1:$V$1,0))</f>
        <v>Donatus</v>
      </c>
      <c r="F117" s="13" t="str">
        <f t="array" ref="F117">INDEX(manifest_11Sep!$A$1:$V$3202,MATCH($B117,manifest_11Sep!$B$1:$B$3202,0),MATCH(A.Dep9SepList!F$1,manifest_11Sep!$A$1:$V$1,0))</f>
        <v>Onwuanaegbule</v>
      </c>
      <c r="G117" s="13">
        <f t="array" ref="G117">INDEX(manifest_11Sep!$A$1:$V$3202,MATCH($B117,manifest_11Sep!$B$1:$B$3202,0),MATCH(A.Dep9SepList!G$1,manifest_11Sep!$A$1:$V$1,0))</f>
        <v>66</v>
      </c>
      <c r="H117" s="13" t="str">
        <f t="array" ref="H117">INDEX(manifest_11Sep!$A$1:$V$3202,MATCH($B117,manifest_11Sep!$B$1:$B$3202,0),MATCH(A.Dep9SepList!H$1,manifest_11Sep!$A$1:$V$1,0))</f>
        <v>Donatus Onwuanaegbule</v>
      </c>
      <c r="I117" s="13" t="str">
        <f t="array" ref="I117">INDEX(manifest_11Sep!$A$1:$V$3202,MATCH($B117,manifest_11Sep!$B$1:$B$3202,0),MATCH(A.Dep9SepList!I$1,manifest_11Sep!$A$1:$V$1,0))</f>
        <v>United Airlines</v>
      </c>
      <c r="J117" s="13" t="str">
        <f t="array" ref="J117">INDEX(manifest_11Sep!$A$1:$V$3202,MATCH($B117,manifest_11Sep!$B$1:$B$3202,0),MATCH(A.Dep9SepList!J$1,manifest_11Sep!$A$1:$V$1,0))</f>
        <v>UA 892</v>
      </c>
      <c r="K117" s="32" t="str">
        <f t="array" ref="K117">INDEX(manifest_11Sep!$A$1:$V$3202,MATCH($B117,manifest_11Sep!$B$1:$B$3202,0),MATCH(A.Dep9SepList!K$1,manifest_11Sep!$A$1:$V$1,0))</f>
        <v>18-thg 9-25</v>
      </c>
      <c r="L117" s="20">
        <f t="array" ref="L117">INDEX(manifest_11Sep!$A$1:$V$3202,MATCH($B117,manifest_11Sep!$B$1:$B$3202,0),MATCH(A.Dep9SepList!L$1,manifest_11Sep!$A$1:$V$1,0))</f>
        <v>0.70138888888888884</v>
      </c>
      <c r="M117" s="13" t="str">
        <f t="array" ref="M117">INDEX(manifest_11Sep!$A$1:$V$3202,MATCH($B117,manifest_11Sep!$B$1:$B$3202,0),MATCH(A.Dep9SepList!M$1,manifest_11Sep!$A$1:$V$1,0))</f>
        <v>ICN-T1</v>
      </c>
      <c r="N117" s="13" t="str">
        <f t="array" ref="N117">INDEX(manifest_11Sep!$A$1:$V$3202,MATCH($B117,manifest_11Sep!$B$1:$B$3202,0),MATCH(A.Dep9SepList!N$1,manifest_11Sep!$A$1:$V$1,0))</f>
        <v>FAIRMONT</v>
      </c>
      <c r="O117" s="31"/>
      <c r="P117" s="20" t="e" cm="1" vm="1">
        <f t="array" aca="1" ref="P117" ca="1">IF(J117="","",_xlfn.XLOOKUP(J117&amp;N117,'A.Departure Grouping'!AQ:AQ&amp;'A.Departure Grouping'!AP:AP,'A.Departure Grouping'!AR:AR,"",0))</f>
        <v>#NAME?</v>
      </c>
      <c r="Q117" s="13">
        <v>462710781</v>
      </c>
      <c r="R117" s="13" t="s">
        <v>43</v>
      </c>
      <c r="S117" s="13">
        <f t="array" ref="S117">INDEX(manifest_11Sep!$A$1:$V$3202,MATCH($B117,manifest_11Sep!$B$1:$B$3202,0),MATCH(A.Dep9SepList!S$1,manifest_11Sep!$A$1:$V$1,0))</f>
        <v>0</v>
      </c>
      <c r="T117" s="17"/>
    </row>
    <row r="118" spans="1:20" hidden="1">
      <c r="A118" s="13" t="str">
        <f t="array" ref="A118">INDEX(manifest_11Sep!$A$1:$V$3202,MATCH($B118,manifest_11Sep!$B$1:$B$3202,0),MATCH(A.Dep9SepList!A$1,manifest_11Sep!$A$1:$V$1,0))</f>
        <v>A</v>
      </c>
      <c r="B118" s="13" t="s">
        <v>1939</v>
      </c>
      <c r="C118" s="13" t="str">
        <f t="array" ref="C118">INDEX(manifest_11Sep!$A$1:$V$3202,MATCH($B118,manifest_11Sep!$B$1:$B$3202,0),MATCH(A.Dep9SepList!C$1,manifest_11Sep!$A$1:$V$1,0))</f>
        <v>NMNH9L7MB5B</v>
      </c>
      <c r="D118" s="13" t="str">
        <f t="array" ref="D118">INDEX(manifest_11Sep!$A$1:$V$3202,MATCH($B118,manifest_11Sep!$B$1:$B$3202,0),MATCH(A.Dep9SepList!D$1,manifest_11Sep!$A$1:$V$1,0))</f>
        <v>Female</v>
      </c>
      <c r="E118" s="13" t="str">
        <f t="array" ref="E118">INDEX(manifest_11Sep!$A$1:$V$3202,MATCH($B118,manifest_11Sep!$B$1:$B$3202,0),MATCH(A.Dep9SepList!E$1,manifest_11Sep!$A$1:$V$1,0))</f>
        <v>Appolonia Nnediogo</v>
      </c>
      <c r="F118" s="13" t="str">
        <f t="array" ref="F118">INDEX(manifest_11Sep!$A$1:$V$3202,MATCH($B118,manifest_11Sep!$B$1:$B$3202,0),MATCH(A.Dep9SepList!F$1,manifest_11Sep!$A$1:$V$1,0))</f>
        <v>Onwuanaegbule</v>
      </c>
      <c r="G118" s="13">
        <f t="array" ref="G118">INDEX(manifest_11Sep!$A$1:$V$3202,MATCH($B118,manifest_11Sep!$B$1:$B$3202,0),MATCH(A.Dep9SepList!G$1,manifest_11Sep!$A$1:$V$1,0))</f>
        <v>61</v>
      </c>
      <c r="H118" s="13" t="str">
        <f t="array" ref="H118">INDEX(manifest_11Sep!$A$1:$V$3202,MATCH($B118,manifest_11Sep!$B$1:$B$3202,0),MATCH(A.Dep9SepList!H$1,manifest_11Sep!$A$1:$V$1,0))</f>
        <v>Donatus Onwuanaegbule</v>
      </c>
      <c r="I118" s="13" t="str">
        <f t="array" ref="I118">INDEX(manifest_11Sep!$A$1:$V$3202,MATCH($B118,manifest_11Sep!$B$1:$B$3202,0),MATCH(A.Dep9SepList!I$1,manifest_11Sep!$A$1:$V$1,0))</f>
        <v>United Airlines</v>
      </c>
      <c r="J118" s="13" t="str">
        <f t="array" ref="J118">INDEX(manifest_11Sep!$A$1:$V$3202,MATCH($B118,manifest_11Sep!$B$1:$B$3202,0),MATCH(A.Dep9SepList!J$1,manifest_11Sep!$A$1:$V$1,0))</f>
        <v>UA 892</v>
      </c>
      <c r="K118" s="32" t="str">
        <f t="array" ref="K118">INDEX(manifest_11Sep!$A$1:$V$3202,MATCH($B118,manifest_11Sep!$B$1:$B$3202,0),MATCH(A.Dep9SepList!K$1,manifest_11Sep!$A$1:$V$1,0))</f>
        <v>18-thg 9-25</v>
      </c>
      <c r="L118" s="20">
        <f t="array" ref="L118">INDEX(manifest_11Sep!$A$1:$V$3202,MATCH($B118,manifest_11Sep!$B$1:$B$3202,0),MATCH(A.Dep9SepList!L$1,manifest_11Sep!$A$1:$V$1,0))</f>
        <v>0.70138888888888884</v>
      </c>
      <c r="M118" s="13" t="str">
        <f t="array" ref="M118">INDEX(manifest_11Sep!$A$1:$V$3202,MATCH($B118,manifest_11Sep!$B$1:$B$3202,0),MATCH(A.Dep9SepList!M$1,manifest_11Sep!$A$1:$V$1,0))</f>
        <v>ICN-T1</v>
      </c>
      <c r="N118" s="13" t="str">
        <f t="array" ref="N118">INDEX(manifest_11Sep!$A$1:$V$3202,MATCH($B118,manifest_11Sep!$B$1:$B$3202,0),MATCH(A.Dep9SepList!N$1,manifest_11Sep!$A$1:$V$1,0))</f>
        <v>FAIRMONT</v>
      </c>
      <c r="O118" s="31"/>
      <c r="P118" s="20" t="e" cm="1" vm="1">
        <f t="array" aca="1" ref="P118" ca="1">IF(J118="","",_xlfn.XLOOKUP(J118&amp;N118,'A.Departure Grouping'!AQ:AQ&amp;'A.Departure Grouping'!AP:AP,'A.Departure Grouping'!AR:AR,"",0))</f>
        <v>#NAME?</v>
      </c>
      <c r="Q118" s="13">
        <v>462710781</v>
      </c>
      <c r="R118" s="13" t="s">
        <v>43</v>
      </c>
      <c r="S118" s="13">
        <f t="array" ref="S118">INDEX(manifest_11Sep!$A$1:$V$3202,MATCH($B118,manifest_11Sep!$B$1:$B$3202,0),MATCH(A.Dep9SepList!S$1,manifest_11Sep!$A$1:$V$1,0))</f>
        <v>0</v>
      </c>
      <c r="T118" s="17"/>
    </row>
    <row r="119" spans="1:20" hidden="1">
      <c r="A119" s="13" t="str">
        <f t="array" ref="A119">INDEX(manifest_11Sep!$A$1:$V$3202,MATCH($B119,manifest_11Sep!$B$1:$B$3202,0),MATCH(A.Dep9SepList!A$1,manifest_11Sep!$A$1:$V$1,0))</f>
        <v>A</v>
      </c>
      <c r="B119" s="13" t="s">
        <v>3924</v>
      </c>
      <c r="C119" s="13" t="str">
        <f t="array" ref="C119">INDEX(manifest_11Sep!$A$1:$V$3202,MATCH($B119,manifest_11Sep!$B$1:$B$3202,0),MATCH(A.Dep9SepList!C$1,manifest_11Sep!$A$1:$V$1,0))</f>
        <v>VTNWGCPWDGK</v>
      </c>
      <c r="D119" s="13" t="str">
        <f t="array" ref="D119">INDEX(manifest_11Sep!$A$1:$V$3202,MATCH($B119,manifest_11Sep!$B$1:$B$3202,0),MATCH(A.Dep9SepList!D$1,manifest_11Sep!$A$1:$V$1,0))</f>
        <v>Male</v>
      </c>
      <c r="E119" s="13" t="str">
        <f t="array" ref="E119">INDEX(manifest_11Sep!$A$1:$V$3202,MATCH($B119,manifest_11Sep!$B$1:$B$3202,0),MATCH(A.Dep9SepList!E$1,manifest_11Sep!$A$1:$V$1,0))</f>
        <v>Francisco Gabriel</v>
      </c>
      <c r="F119" s="13" t="str">
        <f t="array" ref="F119">INDEX(manifest_11Sep!$A$1:$V$3202,MATCH($B119,manifest_11Sep!$B$1:$B$3202,0),MATCH(A.Dep9SepList!F$1,manifest_11Sep!$A$1:$V$1,0))</f>
        <v>Campos Bautista</v>
      </c>
      <c r="G119" s="13">
        <f t="array" ref="G119">INDEX(manifest_11Sep!$A$1:$V$3202,MATCH($B119,manifest_11Sep!$B$1:$B$3202,0),MATCH(A.Dep9SepList!G$1,manifest_11Sep!$A$1:$V$1,0))</f>
        <v>36</v>
      </c>
      <c r="H119" s="13" t="str">
        <f t="array" ref="H119">INDEX(manifest_11Sep!$A$1:$V$3202,MATCH($B119,manifest_11Sep!$B$1:$B$3202,0),MATCH(A.Dep9SepList!H$1,manifest_11Sep!$A$1:$V$1,0))</f>
        <v>Ramon Cunamay</v>
      </c>
      <c r="I119" s="13" t="str">
        <f t="array" ref="I119">INDEX(manifest_11Sep!$A$1:$V$3202,MATCH($B119,manifest_11Sep!$B$1:$B$3202,0),MATCH(A.Dep9SepList!I$1,manifest_11Sep!$A$1:$V$1,0))</f>
        <v>United Airlines</v>
      </c>
      <c r="J119" s="13" t="str">
        <f t="array" ref="J119">INDEX(manifest_11Sep!$A$1:$V$3202,MATCH($B119,manifest_11Sep!$B$1:$B$3202,0),MATCH(A.Dep9SepList!J$1,manifest_11Sep!$A$1:$V$1,0))</f>
        <v>UA 892</v>
      </c>
      <c r="K119" s="32" t="str">
        <f t="array" ref="K119">INDEX(manifest_11Sep!$A$1:$V$3202,MATCH($B119,manifest_11Sep!$B$1:$B$3202,0),MATCH(A.Dep9SepList!K$1,manifest_11Sep!$A$1:$V$1,0))</f>
        <v>18-thg 9-25</v>
      </c>
      <c r="L119" s="20">
        <f t="array" ref="L119">INDEX(manifest_11Sep!$A$1:$V$3202,MATCH($B119,manifest_11Sep!$B$1:$B$3202,0),MATCH(A.Dep9SepList!L$1,manifest_11Sep!$A$1:$V$1,0))</f>
        <v>0.70138888888888884</v>
      </c>
      <c r="M119" s="13" t="str">
        <f t="array" ref="M119">INDEX(manifest_11Sep!$A$1:$V$3202,MATCH($B119,manifest_11Sep!$B$1:$B$3202,0),MATCH(A.Dep9SepList!M$1,manifest_11Sep!$A$1:$V$1,0))</f>
        <v>ICN-T1</v>
      </c>
      <c r="N119" s="13" t="str">
        <f t="array" ref="N119">INDEX(manifest_11Sep!$A$1:$V$3202,MATCH($B119,manifest_11Sep!$B$1:$B$3202,0),MATCH(A.Dep9SepList!N$1,manifest_11Sep!$A$1:$V$1,0))</f>
        <v>FAIRMONT</v>
      </c>
      <c r="O119" s="31"/>
      <c r="P119" s="20" t="e" cm="1" vm="1">
        <f t="array" aca="1" ref="P119" ca="1">IF(J119="","",_xlfn.XLOOKUP(J119&amp;N119,'A.Departure Grouping'!AQ:AQ&amp;'A.Departure Grouping'!AP:AP,'A.Departure Grouping'!AR:AR,"",0))</f>
        <v>#NAME?</v>
      </c>
      <c r="Q119" s="13">
        <v>462710893</v>
      </c>
      <c r="R119" s="13" t="s">
        <v>43</v>
      </c>
      <c r="S119" s="13">
        <f t="array" ref="S119">INDEX(manifest_11Sep!$A$1:$V$3202,MATCH($B119,manifest_11Sep!$B$1:$B$3202,0),MATCH(A.Dep9SepList!S$1,manifest_11Sep!$A$1:$V$1,0))</f>
        <v>0</v>
      </c>
      <c r="T119" s="17"/>
    </row>
    <row r="120" spans="1:20" hidden="1">
      <c r="A120" s="13" t="str">
        <f t="array" ref="A120">INDEX(manifest_11Sep!$A$1:$V$3202,MATCH($B120,manifest_11Sep!$B$1:$B$3202,0),MATCH(A.Dep9SepList!A$1,manifest_11Sep!$A$1:$V$1,0))</f>
        <v>A</v>
      </c>
      <c r="B120" s="13" t="s">
        <v>3927</v>
      </c>
      <c r="C120" s="13" t="str">
        <f t="array" ref="C120">INDEX(manifest_11Sep!$A$1:$V$3202,MATCH($B120,manifest_11Sep!$B$1:$B$3202,0),MATCH(A.Dep9SepList!C$1,manifest_11Sep!$A$1:$V$1,0))</f>
        <v>VTNWGCPWDGK</v>
      </c>
      <c r="D120" s="13" t="str">
        <f t="array" ref="D120">INDEX(manifest_11Sep!$A$1:$V$3202,MATCH($B120,manifest_11Sep!$B$1:$B$3202,0),MATCH(A.Dep9SepList!D$1,manifest_11Sep!$A$1:$V$1,0))</f>
        <v>Female</v>
      </c>
      <c r="E120" s="13" t="str">
        <f t="array" ref="E120">INDEX(manifest_11Sep!$A$1:$V$3202,MATCH($B120,manifest_11Sep!$B$1:$B$3202,0),MATCH(A.Dep9SepList!E$1,manifest_11Sep!$A$1:$V$1,0))</f>
        <v>Emily Marie</v>
      </c>
      <c r="F120" s="13" t="str">
        <f t="array" ref="F120">INDEX(manifest_11Sep!$A$1:$V$3202,MATCH($B120,manifest_11Sep!$B$1:$B$3202,0),MATCH(A.Dep9SepList!F$1,manifest_11Sep!$A$1:$V$1,0))</f>
        <v>Kent</v>
      </c>
      <c r="G120" s="13">
        <f t="array" ref="G120">INDEX(manifest_11Sep!$A$1:$V$3202,MATCH($B120,manifest_11Sep!$B$1:$B$3202,0),MATCH(A.Dep9SepList!G$1,manifest_11Sep!$A$1:$V$1,0))</f>
        <v>36</v>
      </c>
      <c r="H120" s="13" t="str">
        <f t="array" ref="H120">INDEX(manifest_11Sep!$A$1:$V$3202,MATCH($B120,manifest_11Sep!$B$1:$B$3202,0),MATCH(A.Dep9SepList!H$1,manifest_11Sep!$A$1:$V$1,0))</f>
        <v>Ramon Cunamay</v>
      </c>
      <c r="I120" s="13" t="str">
        <f t="array" ref="I120">INDEX(manifest_11Sep!$A$1:$V$3202,MATCH($B120,manifest_11Sep!$B$1:$B$3202,0),MATCH(A.Dep9SepList!I$1,manifest_11Sep!$A$1:$V$1,0))</f>
        <v>United Airlines</v>
      </c>
      <c r="J120" s="13" t="str">
        <f t="array" ref="J120">INDEX(manifest_11Sep!$A$1:$V$3202,MATCH($B120,manifest_11Sep!$B$1:$B$3202,0),MATCH(A.Dep9SepList!J$1,manifest_11Sep!$A$1:$V$1,0))</f>
        <v>UA 892</v>
      </c>
      <c r="K120" s="32" t="str">
        <f t="array" ref="K120">INDEX(manifest_11Sep!$A$1:$V$3202,MATCH($B120,manifest_11Sep!$B$1:$B$3202,0),MATCH(A.Dep9SepList!K$1,manifest_11Sep!$A$1:$V$1,0))</f>
        <v>18-thg 9-25</v>
      </c>
      <c r="L120" s="20">
        <f t="array" ref="L120">INDEX(manifest_11Sep!$A$1:$V$3202,MATCH($B120,manifest_11Sep!$B$1:$B$3202,0),MATCH(A.Dep9SepList!L$1,manifest_11Sep!$A$1:$V$1,0))</f>
        <v>0.70138888888888884</v>
      </c>
      <c r="M120" s="13" t="str">
        <f t="array" ref="M120">INDEX(manifest_11Sep!$A$1:$V$3202,MATCH($B120,manifest_11Sep!$B$1:$B$3202,0),MATCH(A.Dep9SepList!M$1,manifest_11Sep!$A$1:$V$1,0))</f>
        <v>ICN-T1</v>
      </c>
      <c r="N120" s="13" t="str">
        <f t="array" ref="N120">INDEX(manifest_11Sep!$A$1:$V$3202,MATCH($B120,manifest_11Sep!$B$1:$B$3202,0),MATCH(A.Dep9SepList!N$1,manifest_11Sep!$A$1:$V$1,0))</f>
        <v>FAIRMONT</v>
      </c>
      <c r="O120" s="31"/>
      <c r="P120" s="20" t="e" cm="1" vm="1">
        <f t="array" aca="1" ref="P120" ca="1">IF(J120="","",_xlfn.XLOOKUP(J120&amp;N120,'A.Departure Grouping'!AQ:AQ&amp;'A.Departure Grouping'!AP:AP,'A.Departure Grouping'!AR:AR,"",0))</f>
        <v>#NAME?</v>
      </c>
      <c r="Q120" s="13">
        <v>462710893</v>
      </c>
      <c r="R120" s="13" t="s">
        <v>43</v>
      </c>
      <c r="S120" s="13">
        <f t="array" ref="S120">INDEX(manifest_11Sep!$A$1:$V$3202,MATCH($B120,manifest_11Sep!$B$1:$B$3202,0),MATCH(A.Dep9SepList!S$1,manifest_11Sep!$A$1:$V$1,0))</f>
        <v>0</v>
      </c>
      <c r="T120" s="17"/>
    </row>
    <row r="121" spans="1:20" hidden="1">
      <c r="A121" s="13" t="str">
        <f t="array" ref="A121">INDEX(manifest_11Sep!$A$1:$V$3202,MATCH($B121,manifest_11Sep!$B$1:$B$3202,0),MATCH(A.Dep9SepList!A$1,manifest_11Sep!$A$1:$V$1,0))</f>
        <v>A</v>
      </c>
      <c r="B121" s="13" t="s">
        <v>3930</v>
      </c>
      <c r="C121" s="13" t="str">
        <f t="array" ref="C121">INDEX(manifest_11Sep!$A$1:$V$3202,MATCH($B121,manifest_11Sep!$B$1:$B$3202,0),MATCH(A.Dep9SepList!C$1,manifest_11Sep!$A$1:$V$1,0))</f>
        <v>VTNWGCPWDGK</v>
      </c>
      <c r="D121" s="13" t="str">
        <f t="array" ref="D121">INDEX(manifest_11Sep!$A$1:$V$3202,MATCH($B121,manifest_11Sep!$B$1:$B$3202,0),MATCH(A.Dep9SepList!D$1,manifest_11Sep!$A$1:$V$1,0))</f>
        <v>Female</v>
      </c>
      <c r="E121" s="13" t="str">
        <f t="array" ref="E121">INDEX(manifest_11Sep!$A$1:$V$3202,MATCH($B121,manifest_11Sep!$B$1:$B$3202,0),MATCH(A.Dep9SepList!E$1,manifest_11Sep!$A$1:$V$1,0))</f>
        <v>Rosie James Kent</v>
      </c>
      <c r="F121" s="13" t="str">
        <f t="array" ref="F121">INDEX(manifest_11Sep!$A$1:$V$3202,MATCH($B121,manifest_11Sep!$B$1:$B$3202,0),MATCH(A.Dep9SepList!F$1,manifest_11Sep!$A$1:$V$1,0))</f>
        <v>Bautista</v>
      </c>
      <c r="G121" s="13">
        <f t="array" ref="G121">INDEX(manifest_11Sep!$A$1:$V$3202,MATCH($B121,manifest_11Sep!$B$1:$B$3202,0),MATCH(A.Dep9SepList!G$1,manifest_11Sep!$A$1:$V$1,0))</f>
        <v>1</v>
      </c>
      <c r="H121" s="13" t="str">
        <f t="array" ref="H121">INDEX(manifest_11Sep!$A$1:$V$3202,MATCH($B121,manifest_11Sep!$B$1:$B$3202,0),MATCH(A.Dep9SepList!H$1,manifest_11Sep!$A$1:$V$1,0))</f>
        <v>Ramon Cunamay</v>
      </c>
      <c r="I121" s="13" t="str">
        <f t="array" ref="I121">INDEX(manifest_11Sep!$A$1:$V$3202,MATCH($B121,manifest_11Sep!$B$1:$B$3202,0),MATCH(A.Dep9SepList!I$1,manifest_11Sep!$A$1:$V$1,0))</f>
        <v>United Airlines</v>
      </c>
      <c r="J121" s="13" t="str">
        <f t="array" ref="J121">INDEX(manifest_11Sep!$A$1:$V$3202,MATCH($B121,manifest_11Sep!$B$1:$B$3202,0),MATCH(A.Dep9SepList!J$1,manifest_11Sep!$A$1:$V$1,0))</f>
        <v>UA 892</v>
      </c>
      <c r="K121" s="32" t="str">
        <f t="array" ref="K121">INDEX(manifest_11Sep!$A$1:$V$3202,MATCH($B121,manifest_11Sep!$B$1:$B$3202,0),MATCH(A.Dep9SepList!K$1,manifest_11Sep!$A$1:$V$1,0))</f>
        <v>18-thg 9-25</v>
      </c>
      <c r="L121" s="20">
        <f t="array" ref="L121">INDEX(manifest_11Sep!$A$1:$V$3202,MATCH($B121,manifest_11Sep!$B$1:$B$3202,0),MATCH(A.Dep9SepList!L$1,manifest_11Sep!$A$1:$V$1,0))</f>
        <v>0.70138888888888884</v>
      </c>
      <c r="M121" s="13" t="str">
        <f t="array" ref="M121">INDEX(manifest_11Sep!$A$1:$V$3202,MATCH($B121,manifest_11Sep!$B$1:$B$3202,0),MATCH(A.Dep9SepList!M$1,manifest_11Sep!$A$1:$V$1,0))</f>
        <v>ICN-T1</v>
      </c>
      <c r="N121" s="13" t="str">
        <f t="array" ref="N121">INDEX(manifest_11Sep!$A$1:$V$3202,MATCH($B121,manifest_11Sep!$B$1:$B$3202,0),MATCH(A.Dep9SepList!N$1,manifest_11Sep!$A$1:$V$1,0))</f>
        <v>FAIRMONT</v>
      </c>
      <c r="O121" s="31"/>
      <c r="P121" s="20" t="e" cm="1" vm="1">
        <f t="array" aca="1" ref="P121" ca="1">IF(J121="","",_xlfn.XLOOKUP(J121&amp;N121,'A.Departure Grouping'!AQ:AQ&amp;'A.Departure Grouping'!AP:AP,'A.Departure Grouping'!AR:AR,"",0))</f>
        <v>#NAME?</v>
      </c>
      <c r="Q121" s="13">
        <v>462710893</v>
      </c>
      <c r="R121" s="13" t="s">
        <v>43</v>
      </c>
      <c r="S121" s="13">
        <f t="array" ref="S121">INDEX(manifest_11Sep!$A$1:$V$3202,MATCH($B121,manifest_11Sep!$B$1:$B$3202,0),MATCH(A.Dep9SepList!S$1,manifest_11Sep!$A$1:$V$1,0))</f>
        <v>0</v>
      </c>
      <c r="T121" s="17"/>
    </row>
    <row r="122" spans="1:20" hidden="1">
      <c r="A122" s="13" t="str">
        <f t="array" ref="A122">INDEX(manifest_11Sep!$A$1:$V$3202,MATCH($B122,manifest_11Sep!$B$1:$B$3202,0),MATCH(A.Dep9SepList!A$1,manifest_11Sep!$A$1:$V$1,0))</f>
        <v>A</v>
      </c>
      <c r="B122" s="13" t="s">
        <v>3932</v>
      </c>
      <c r="C122" s="13" t="str">
        <f t="array" ref="C122">INDEX(manifest_11Sep!$A$1:$V$3202,MATCH($B122,manifest_11Sep!$B$1:$B$3202,0),MATCH(A.Dep9SepList!C$1,manifest_11Sep!$A$1:$V$1,0))</f>
        <v>N8N8MNT29SW</v>
      </c>
      <c r="D122" s="13" t="str">
        <f t="array" ref="D122">INDEX(manifest_11Sep!$A$1:$V$3202,MATCH($B122,manifest_11Sep!$B$1:$B$3202,0),MATCH(A.Dep9SepList!D$1,manifest_11Sep!$A$1:$V$1,0))</f>
        <v>Male</v>
      </c>
      <c r="E122" s="13" t="str">
        <f t="array" ref="E122">INDEX(manifest_11Sep!$A$1:$V$3202,MATCH($B122,manifest_11Sep!$B$1:$B$3202,0),MATCH(A.Dep9SepList!E$1,manifest_11Sep!$A$1:$V$1,0))</f>
        <v>Joseph Lejano</v>
      </c>
      <c r="F122" s="13" t="str">
        <f t="array" ref="F122">INDEX(manifest_11Sep!$A$1:$V$3202,MATCH($B122,manifest_11Sep!$B$1:$B$3202,0),MATCH(A.Dep9SepList!F$1,manifest_11Sep!$A$1:$V$1,0))</f>
        <v>Bautista</v>
      </c>
      <c r="G122" s="13">
        <f t="array" ref="G122">INDEX(manifest_11Sep!$A$1:$V$3202,MATCH($B122,manifest_11Sep!$B$1:$B$3202,0),MATCH(A.Dep9SepList!G$1,manifest_11Sep!$A$1:$V$1,0))</f>
        <v>53</v>
      </c>
      <c r="H122" s="13" t="str">
        <f t="array" ref="H122">INDEX(manifest_11Sep!$A$1:$V$3202,MATCH($B122,manifest_11Sep!$B$1:$B$3202,0),MATCH(A.Dep9SepList!H$1,manifest_11Sep!$A$1:$V$1,0))</f>
        <v>Ramon Cunamay</v>
      </c>
      <c r="I122" s="13" t="str">
        <f t="array" ref="I122">INDEX(manifest_11Sep!$A$1:$V$3202,MATCH($B122,manifest_11Sep!$B$1:$B$3202,0),MATCH(A.Dep9SepList!I$1,manifest_11Sep!$A$1:$V$1,0))</f>
        <v>United Airlines</v>
      </c>
      <c r="J122" s="13" t="str">
        <f t="array" ref="J122">INDEX(manifest_11Sep!$A$1:$V$3202,MATCH($B122,manifest_11Sep!$B$1:$B$3202,0),MATCH(A.Dep9SepList!J$1,manifest_11Sep!$A$1:$V$1,0))</f>
        <v>UA 892</v>
      </c>
      <c r="K122" s="32" t="str">
        <f t="array" ref="K122">INDEX(manifest_11Sep!$A$1:$V$3202,MATCH($B122,manifest_11Sep!$B$1:$B$3202,0),MATCH(A.Dep9SepList!K$1,manifest_11Sep!$A$1:$V$1,0))</f>
        <v>18-thg 9-25</v>
      </c>
      <c r="L122" s="20">
        <f t="array" ref="L122">INDEX(manifest_11Sep!$A$1:$V$3202,MATCH($B122,manifest_11Sep!$B$1:$B$3202,0),MATCH(A.Dep9SepList!L$1,manifest_11Sep!$A$1:$V$1,0))</f>
        <v>0.70138888888888884</v>
      </c>
      <c r="M122" s="13" t="str">
        <f t="array" ref="M122">INDEX(manifest_11Sep!$A$1:$V$3202,MATCH($B122,manifest_11Sep!$B$1:$B$3202,0),MATCH(A.Dep9SepList!M$1,manifest_11Sep!$A$1:$V$1,0))</f>
        <v>ICN-T1</v>
      </c>
      <c r="N122" s="13" t="str">
        <f t="array" ref="N122">INDEX(manifest_11Sep!$A$1:$V$3202,MATCH($B122,manifest_11Sep!$B$1:$B$3202,0),MATCH(A.Dep9SepList!N$1,manifest_11Sep!$A$1:$V$1,0))</f>
        <v>FAIRMONT</v>
      </c>
      <c r="O122" s="31"/>
      <c r="P122" s="20" t="e" cm="1" vm="1">
        <f t="array" aca="1" ref="P122" ca="1">IF(J122="","",_xlfn.XLOOKUP(J122&amp;N122,'A.Departure Grouping'!AQ:AQ&amp;'A.Departure Grouping'!AP:AP,'A.Departure Grouping'!AR:AR,"",0))</f>
        <v>#NAME?</v>
      </c>
      <c r="Q122" s="13">
        <v>462710894</v>
      </c>
      <c r="R122" s="13" t="s">
        <v>43</v>
      </c>
      <c r="S122" s="13" t="str">
        <f t="array" ref="S122">INDEX(manifest_11Sep!$A$1:$V$3202,MATCH($B122,manifest_11Sep!$B$1:$B$3202,0),MATCH(A.Dep9SepList!S$1,manifest_11Sep!$A$1:$V$1,0))</f>
        <v>same flight with cfm #VTNWGCPWDGK</v>
      </c>
      <c r="T122" s="17"/>
    </row>
    <row r="123" spans="1:20" hidden="1">
      <c r="A123" s="13" t="str">
        <f t="array" ref="A123">INDEX(manifest_11Sep!$A$1:$V$3202,MATCH($B123,manifest_11Sep!$B$1:$B$3202,0),MATCH(A.Dep9SepList!A$1,manifest_11Sep!$A$1:$V$1,0))</f>
        <v>A</v>
      </c>
      <c r="B123" s="13" t="s">
        <v>3935</v>
      </c>
      <c r="C123" s="13" t="str">
        <f t="array" ref="C123">INDEX(manifest_11Sep!$A$1:$V$3202,MATCH($B123,manifest_11Sep!$B$1:$B$3202,0),MATCH(A.Dep9SepList!C$1,manifest_11Sep!$A$1:$V$1,0))</f>
        <v>N8N8MNT29SW</v>
      </c>
      <c r="D123" s="13" t="str">
        <f t="array" ref="D123">INDEX(manifest_11Sep!$A$1:$V$3202,MATCH($B123,manifest_11Sep!$B$1:$B$3202,0),MATCH(A.Dep9SepList!D$1,manifest_11Sep!$A$1:$V$1,0))</f>
        <v>Female</v>
      </c>
      <c r="E123" s="13" t="str">
        <f t="array" ref="E123">INDEX(manifest_11Sep!$A$1:$V$3202,MATCH($B123,manifest_11Sep!$B$1:$B$3202,0),MATCH(A.Dep9SepList!E$1,manifest_11Sep!$A$1:$V$1,0))</f>
        <v>Yvonne</v>
      </c>
      <c r="F123" s="13" t="str">
        <f t="array" ref="F123">INDEX(manifest_11Sep!$A$1:$V$3202,MATCH($B123,manifest_11Sep!$B$1:$B$3202,0),MATCH(A.Dep9SepList!F$1,manifest_11Sep!$A$1:$V$1,0))</f>
        <v>Mcclain</v>
      </c>
      <c r="G123" s="13">
        <f t="array" ref="G123">INDEX(manifest_11Sep!$A$1:$V$3202,MATCH($B123,manifest_11Sep!$B$1:$B$3202,0),MATCH(A.Dep9SepList!G$1,manifest_11Sep!$A$1:$V$1,0))</f>
        <v>50</v>
      </c>
      <c r="H123" s="13" t="str">
        <f t="array" ref="H123">INDEX(manifest_11Sep!$A$1:$V$3202,MATCH($B123,manifest_11Sep!$B$1:$B$3202,0),MATCH(A.Dep9SepList!H$1,manifest_11Sep!$A$1:$V$1,0))</f>
        <v>Ramon Cunamay</v>
      </c>
      <c r="I123" s="13" t="str">
        <f t="array" ref="I123">INDEX(manifest_11Sep!$A$1:$V$3202,MATCH($B123,manifest_11Sep!$B$1:$B$3202,0),MATCH(A.Dep9SepList!I$1,manifest_11Sep!$A$1:$V$1,0))</f>
        <v>United Airlines</v>
      </c>
      <c r="J123" s="13" t="str">
        <f t="array" ref="J123">INDEX(manifest_11Sep!$A$1:$V$3202,MATCH($B123,manifest_11Sep!$B$1:$B$3202,0),MATCH(A.Dep9SepList!J$1,manifest_11Sep!$A$1:$V$1,0))</f>
        <v>UA 892</v>
      </c>
      <c r="K123" s="32" t="str">
        <f t="array" ref="K123">INDEX(manifest_11Sep!$A$1:$V$3202,MATCH($B123,manifest_11Sep!$B$1:$B$3202,0),MATCH(A.Dep9SepList!K$1,manifest_11Sep!$A$1:$V$1,0))</f>
        <v>18-thg 9-25</v>
      </c>
      <c r="L123" s="20">
        <f t="array" ref="L123">INDEX(manifest_11Sep!$A$1:$V$3202,MATCH($B123,manifest_11Sep!$B$1:$B$3202,0),MATCH(A.Dep9SepList!L$1,manifest_11Sep!$A$1:$V$1,0))</f>
        <v>0.70138888888888884</v>
      </c>
      <c r="M123" s="13" t="str">
        <f t="array" ref="M123">INDEX(manifest_11Sep!$A$1:$V$3202,MATCH($B123,manifest_11Sep!$B$1:$B$3202,0),MATCH(A.Dep9SepList!M$1,manifest_11Sep!$A$1:$V$1,0))</f>
        <v>ICN-T1</v>
      </c>
      <c r="N123" s="13" t="str">
        <f t="array" ref="N123">INDEX(manifest_11Sep!$A$1:$V$3202,MATCH($B123,manifest_11Sep!$B$1:$B$3202,0),MATCH(A.Dep9SepList!N$1,manifest_11Sep!$A$1:$V$1,0))</f>
        <v>FAIRMONT</v>
      </c>
      <c r="O123" s="31"/>
      <c r="P123" s="20" t="e" cm="1" vm="1">
        <f t="array" aca="1" ref="P123" ca="1">IF(J123="","",_xlfn.XLOOKUP(J123&amp;N123,'A.Departure Grouping'!AQ:AQ&amp;'A.Departure Grouping'!AP:AP,'A.Departure Grouping'!AR:AR,"",0))</f>
        <v>#NAME?</v>
      </c>
      <c r="Q123" s="13">
        <v>462710894</v>
      </c>
      <c r="R123" s="13" t="s">
        <v>43</v>
      </c>
      <c r="S123" s="13">
        <f t="array" ref="S123">INDEX(manifest_11Sep!$A$1:$V$3202,MATCH($B123,manifest_11Sep!$B$1:$B$3202,0),MATCH(A.Dep9SepList!S$1,manifest_11Sep!$A$1:$V$1,0))</f>
        <v>0</v>
      </c>
      <c r="T123" s="17"/>
    </row>
    <row r="124" spans="1:20" hidden="1">
      <c r="A124" s="229" t="str">
        <f t="array" ref="A124">INDEX(manifest_11Sep!$A$1:$V$3202,MATCH($B124,manifest_11Sep!$B$1:$B$3202,0),MATCH(A.Dep9SepList!A$1,manifest_11Sep!$A$1:$V$1,0))</f>
        <v>A</v>
      </c>
      <c r="B124" s="229" t="s">
        <v>352</v>
      </c>
      <c r="C124" s="229" t="str">
        <f t="array" ref="C124">INDEX(manifest_11Sep!$A$1:$V$3202,MATCH($B124,manifest_11Sep!$B$1:$B$3202,0),MATCH(A.Dep9SepList!C$1,manifest_11Sep!$A$1:$V$1,0))</f>
        <v>9HN7LWDDZJL</v>
      </c>
      <c r="D124" s="229" t="str">
        <f t="array" ref="D124">INDEX(manifest_11Sep!$A$1:$V$3202,MATCH($B124,manifest_11Sep!$B$1:$B$3202,0),MATCH(A.Dep9SepList!D$1,manifest_11Sep!$A$1:$V$1,0))</f>
        <v>Female</v>
      </c>
      <c r="E124" s="229" t="str">
        <f t="array" ref="E124">INDEX(manifest_11Sep!$A$1:$V$3202,MATCH($B124,manifest_11Sep!$B$1:$B$3202,0),MATCH(A.Dep9SepList!E$1,manifest_11Sep!$A$1:$V$1,0))</f>
        <v>Ivanka</v>
      </c>
      <c r="F124" s="229" t="str">
        <f t="array" ref="F124">INDEX(manifest_11Sep!$A$1:$V$3202,MATCH($B124,manifest_11Sep!$B$1:$B$3202,0),MATCH(A.Dep9SepList!F$1,manifest_11Sep!$A$1:$V$1,0))</f>
        <v>Liao</v>
      </c>
      <c r="G124" s="229">
        <f t="array" ref="G124">INDEX(manifest_11Sep!$A$1:$V$3202,MATCH($B124,manifest_11Sep!$B$1:$B$3202,0),MATCH(A.Dep9SepList!G$1,manifest_11Sep!$A$1:$V$1,0))</f>
        <v>48</v>
      </c>
      <c r="H124" s="229" t="str">
        <f t="array" ref="H124">INDEX(manifest_11Sep!$A$1:$V$3202,MATCH($B124,manifest_11Sep!$B$1:$B$3202,0),MATCH(A.Dep9SepList!H$1,manifest_11Sep!$A$1:$V$1,0))</f>
        <v>Alicia Nguyen 2</v>
      </c>
      <c r="I124" s="229" t="str">
        <f t="array" ref="I124">INDEX(manifest_11Sep!$A$1:$V$3202,MATCH($B124,manifest_11Sep!$B$1:$B$3202,0),MATCH(A.Dep9SepList!I$1,manifest_11Sep!$A$1:$V$1,0))</f>
        <v>American Airlines</v>
      </c>
      <c r="J124" s="229" t="str">
        <f t="array" ref="J124">INDEX(manifest_11Sep!$A$1:$V$3202,MATCH($B124,manifest_11Sep!$B$1:$B$3202,0),MATCH(A.Dep9SepList!J$1,manifest_11Sep!$A$1:$V$1,0))</f>
        <v>AA 280</v>
      </c>
      <c r="K124" s="234" t="str">
        <f t="array" ref="K124">INDEX(manifest_11Sep!$A$1:$V$3202,MATCH($B124,manifest_11Sep!$B$1:$B$3202,0),MATCH(A.Dep9SepList!K$1,manifest_11Sep!$A$1:$V$1,0))</f>
        <v>18-thg 9-25</v>
      </c>
      <c r="L124" s="235">
        <f t="array" ref="L124">INDEX(manifest_11Sep!$A$1:$V$3202,MATCH($B124,manifest_11Sep!$B$1:$B$3202,0),MATCH(A.Dep9SepList!L$1,manifest_11Sep!$A$1:$V$1,0))</f>
        <v>0.72569444444444442</v>
      </c>
      <c r="M124" s="229" t="str">
        <f t="array" ref="M124">INDEX(manifest_11Sep!$A$1:$V$3202,MATCH($B124,manifest_11Sep!$B$1:$B$3202,0),MATCH(A.Dep9SepList!M$1,manifest_11Sep!$A$1:$V$1,0))</f>
        <v>ICN-T1</v>
      </c>
      <c r="N124" s="229" t="str">
        <f t="array" ref="N124">INDEX(manifest_11Sep!$A$1:$V$3202,MATCH($B124,manifest_11Sep!$B$1:$B$3202,0),MATCH(A.Dep9SepList!N$1,manifest_11Sep!$A$1:$V$1,0))</f>
        <v>FAIRMONT</v>
      </c>
      <c r="O124" s="256">
        <f>COUNTA(N124:N146)</f>
        <v>23</v>
      </c>
      <c r="P124" s="235" t="e" cm="1" vm="1">
        <f t="array" aca="1" ref="P124" ca="1">IF(J124="","",_xlfn.XLOOKUP(J124&amp;N124,'A.Departure Grouping'!AQ:AQ&amp;'A.Departure Grouping'!AP:AP,'A.Departure Grouping'!AR:AR,"",0))</f>
        <v>#NAME?</v>
      </c>
      <c r="Q124" s="229">
        <v>462710747</v>
      </c>
      <c r="R124" s="229" t="s">
        <v>43</v>
      </c>
      <c r="S124" s="229">
        <f t="array" ref="S124">INDEX(manifest_11Sep!$A$1:$V$3202,MATCH($B124,manifest_11Sep!$B$1:$B$3202,0),MATCH(A.Dep9SepList!S$1,manifest_11Sep!$A$1:$V$1,0))</f>
        <v>0</v>
      </c>
      <c r="T124" s="13"/>
    </row>
    <row r="125" spans="1:20" hidden="1">
      <c r="A125" s="13" t="str">
        <f t="array" ref="A125">INDEX(manifest_11Sep!$A$1:$V$3202,MATCH($B125,manifest_11Sep!$B$1:$B$3202,0),MATCH(A.Dep9SepList!A$1,manifest_11Sep!$A$1:$V$1,0))</f>
        <v>A</v>
      </c>
      <c r="B125" s="13" t="s">
        <v>355</v>
      </c>
      <c r="C125" s="13" t="str">
        <f t="array" ref="C125">INDEX(manifest_11Sep!$A$1:$V$3202,MATCH($B125,manifest_11Sep!$B$1:$B$3202,0),MATCH(A.Dep9SepList!C$1,manifest_11Sep!$A$1:$V$1,0))</f>
        <v>9HN7LWDDZJL</v>
      </c>
      <c r="D125" s="13" t="str">
        <f t="array" ref="D125">INDEX(manifest_11Sep!$A$1:$V$3202,MATCH($B125,manifest_11Sep!$B$1:$B$3202,0),MATCH(A.Dep9SepList!D$1,manifest_11Sep!$A$1:$V$1,0))</f>
        <v>Male</v>
      </c>
      <c r="E125" s="13" t="str">
        <f t="array" ref="E125">INDEX(manifest_11Sep!$A$1:$V$3202,MATCH($B125,manifest_11Sep!$B$1:$B$3202,0),MATCH(A.Dep9SepList!E$1,manifest_11Sep!$A$1:$V$1,0))</f>
        <v>Iswandy</v>
      </c>
      <c r="F125" s="13" t="str">
        <f t="array" ref="F125">INDEX(manifest_11Sep!$A$1:$V$3202,MATCH($B125,manifest_11Sep!$B$1:$B$3202,0),MATCH(A.Dep9SepList!F$1,manifest_11Sep!$A$1:$V$1,0))</f>
        <v>Wong</v>
      </c>
      <c r="G125" s="13">
        <f t="array" ref="G125">INDEX(manifest_11Sep!$A$1:$V$3202,MATCH($B125,manifest_11Sep!$B$1:$B$3202,0),MATCH(A.Dep9SepList!G$1,manifest_11Sep!$A$1:$V$1,0))</f>
        <v>57</v>
      </c>
      <c r="H125" s="13" t="str">
        <f t="array" ref="H125">INDEX(manifest_11Sep!$A$1:$V$3202,MATCH($B125,manifest_11Sep!$B$1:$B$3202,0),MATCH(A.Dep9SepList!H$1,manifest_11Sep!$A$1:$V$1,0))</f>
        <v>Alicia Nguyen 2</v>
      </c>
      <c r="I125" s="13" t="str">
        <f t="array" ref="I125">INDEX(manifest_11Sep!$A$1:$V$3202,MATCH($B125,manifest_11Sep!$B$1:$B$3202,0),MATCH(A.Dep9SepList!I$1,manifest_11Sep!$A$1:$V$1,0))</f>
        <v>American Airlines</v>
      </c>
      <c r="J125" s="13" t="str">
        <f t="array" ref="J125">INDEX(manifest_11Sep!$A$1:$V$3202,MATCH($B125,manifest_11Sep!$B$1:$B$3202,0),MATCH(A.Dep9SepList!J$1,manifest_11Sep!$A$1:$V$1,0))</f>
        <v>AA 280</v>
      </c>
      <c r="K125" s="32" t="str">
        <f t="array" ref="K125">INDEX(manifest_11Sep!$A$1:$V$3202,MATCH($B125,manifest_11Sep!$B$1:$B$3202,0),MATCH(A.Dep9SepList!K$1,manifest_11Sep!$A$1:$V$1,0))</f>
        <v>18-thg 9-25</v>
      </c>
      <c r="L125" s="20">
        <f t="array" ref="L125">INDEX(manifest_11Sep!$A$1:$V$3202,MATCH($B125,manifest_11Sep!$B$1:$B$3202,0),MATCH(A.Dep9SepList!L$1,manifest_11Sep!$A$1:$V$1,0))</f>
        <v>0.72569444444444442</v>
      </c>
      <c r="M125" s="13" t="str">
        <f t="array" ref="M125">INDEX(manifest_11Sep!$A$1:$V$3202,MATCH($B125,manifest_11Sep!$B$1:$B$3202,0),MATCH(A.Dep9SepList!M$1,manifest_11Sep!$A$1:$V$1,0))</f>
        <v>ICN-T1</v>
      </c>
      <c r="N125" s="13" t="str">
        <f t="array" ref="N125">INDEX(manifest_11Sep!$A$1:$V$3202,MATCH($B125,manifest_11Sep!$B$1:$B$3202,0),MATCH(A.Dep9SepList!N$1,manifest_11Sep!$A$1:$V$1,0))</f>
        <v>FAIRMONT</v>
      </c>
      <c r="O125" s="31"/>
      <c r="P125" s="20" t="e" cm="1" vm="1">
        <f t="array" aca="1" ref="P125" ca="1">IF(J125="","",_xlfn.XLOOKUP(J125&amp;N125,'A.Departure Grouping'!AQ:AQ&amp;'A.Departure Grouping'!AP:AP,'A.Departure Grouping'!AR:AR,"",0))</f>
        <v>#NAME?</v>
      </c>
      <c r="Q125" s="13">
        <v>462710747</v>
      </c>
      <c r="R125" s="13" t="s">
        <v>43</v>
      </c>
      <c r="S125" s="13">
        <f t="array" ref="S125">INDEX(manifest_11Sep!$A$1:$V$3202,MATCH($B125,manifest_11Sep!$B$1:$B$3202,0),MATCH(A.Dep9SepList!S$1,manifest_11Sep!$A$1:$V$1,0))</f>
        <v>0</v>
      </c>
      <c r="T125" s="13"/>
    </row>
    <row r="126" spans="1:20" hidden="1">
      <c r="A126" s="13" t="str">
        <f t="array" ref="A126">INDEX(manifest_11Sep!$A$1:$V$3202,MATCH($B126,manifest_11Sep!$B$1:$B$3202,0),MATCH(A.Dep9SepList!A$1,manifest_11Sep!$A$1:$V$1,0))</f>
        <v>A</v>
      </c>
      <c r="B126" s="13" t="s">
        <v>358</v>
      </c>
      <c r="C126" s="13" t="str">
        <f t="array" ref="C126">INDEX(manifest_11Sep!$A$1:$V$3202,MATCH($B126,manifest_11Sep!$B$1:$B$3202,0),MATCH(A.Dep9SepList!C$1,manifest_11Sep!$A$1:$V$1,0))</f>
        <v>ZFN9BNNWLRC</v>
      </c>
      <c r="D126" s="13" t="str">
        <f t="array" ref="D126">INDEX(manifest_11Sep!$A$1:$V$3202,MATCH($B126,manifest_11Sep!$B$1:$B$3202,0),MATCH(A.Dep9SepList!D$1,manifest_11Sep!$A$1:$V$1,0))</f>
        <v>Female</v>
      </c>
      <c r="E126" s="13" t="str">
        <f t="array" ref="E126">INDEX(manifest_11Sep!$A$1:$V$3202,MATCH($B126,manifest_11Sep!$B$1:$B$3202,0),MATCH(A.Dep9SepList!E$1,manifest_11Sep!$A$1:$V$1,0))</f>
        <v>Merlin</v>
      </c>
      <c r="F126" s="13" t="str">
        <f t="array" ref="F126">INDEX(manifest_11Sep!$A$1:$V$3202,MATCH($B126,manifest_11Sep!$B$1:$B$3202,0),MATCH(A.Dep9SepList!F$1,manifest_11Sep!$A$1:$V$1,0))</f>
        <v>Wahyudi</v>
      </c>
      <c r="G126" s="13">
        <f t="array" ref="G126">INDEX(manifest_11Sep!$A$1:$V$3202,MATCH($B126,manifest_11Sep!$B$1:$B$3202,0),MATCH(A.Dep9SepList!G$1,manifest_11Sep!$A$1:$V$1,0))</f>
        <v>53</v>
      </c>
      <c r="H126" s="13" t="str">
        <f t="array" ref="H126">INDEX(manifest_11Sep!$A$1:$V$3202,MATCH($B126,manifest_11Sep!$B$1:$B$3202,0),MATCH(A.Dep9SepList!H$1,manifest_11Sep!$A$1:$V$1,0))</f>
        <v>Alicia Nguyen 2</v>
      </c>
      <c r="I126" s="13" t="str">
        <f t="array" ref="I126">INDEX(manifest_11Sep!$A$1:$V$3202,MATCH($B126,manifest_11Sep!$B$1:$B$3202,0),MATCH(A.Dep9SepList!I$1,manifest_11Sep!$A$1:$V$1,0))</f>
        <v>American Airlines</v>
      </c>
      <c r="J126" s="13" t="str">
        <f t="array" ref="J126">INDEX(manifest_11Sep!$A$1:$V$3202,MATCH($B126,manifest_11Sep!$B$1:$B$3202,0),MATCH(A.Dep9SepList!J$1,manifest_11Sep!$A$1:$V$1,0))</f>
        <v>AA 280</v>
      </c>
      <c r="K126" s="32" t="str">
        <f t="array" ref="K126">INDEX(manifest_11Sep!$A$1:$V$3202,MATCH($B126,manifest_11Sep!$B$1:$B$3202,0),MATCH(A.Dep9SepList!K$1,manifest_11Sep!$A$1:$V$1,0))</f>
        <v>18-thg 9-25</v>
      </c>
      <c r="L126" s="20">
        <f t="array" ref="L126">INDEX(manifest_11Sep!$A$1:$V$3202,MATCH($B126,manifest_11Sep!$B$1:$B$3202,0),MATCH(A.Dep9SepList!L$1,manifest_11Sep!$A$1:$V$1,0))</f>
        <v>0.72569444444444442</v>
      </c>
      <c r="M126" s="13" t="str">
        <f t="array" ref="M126">INDEX(manifest_11Sep!$A$1:$V$3202,MATCH($B126,manifest_11Sep!$B$1:$B$3202,0),MATCH(A.Dep9SepList!M$1,manifest_11Sep!$A$1:$V$1,0))</f>
        <v>ICN-T1</v>
      </c>
      <c r="N126" s="13" t="str">
        <f t="array" ref="N126">INDEX(manifest_11Sep!$A$1:$V$3202,MATCH($B126,manifest_11Sep!$B$1:$B$3202,0),MATCH(A.Dep9SepList!N$1,manifest_11Sep!$A$1:$V$1,0))</f>
        <v>FAIRMONT</v>
      </c>
      <c r="O126" s="31"/>
      <c r="P126" s="20" t="e" cm="1" vm="1">
        <f t="array" aca="1" ref="P126" ca="1">IF(J126="","",_xlfn.XLOOKUP(J126&amp;N126,'A.Departure Grouping'!AQ:AQ&amp;'A.Departure Grouping'!AP:AP,'A.Departure Grouping'!AR:AR,"",0))</f>
        <v>#NAME?</v>
      </c>
      <c r="Q126" s="13">
        <v>462710748</v>
      </c>
      <c r="R126" s="13" t="s">
        <v>43</v>
      </c>
      <c r="S126" s="13">
        <f t="array" ref="S126">INDEX(manifest_11Sep!$A$1:$V$3202,MATCH($B126,manifest_11Sep!$B$1:$B$3202,0),MATCH(A.Dep9SepList!S$1,manifest_11Sep!$A$1:$V$1,0))</f>
        <v>0</v>
      </c>
      <c r="T126" s="13"/>
    </row>
    <row r="127" spans="1:20" hidden="1">
      <c r="A127" s="13" t="str">
        <f t="array" ref="A127">INDEX(manifest_11Sep!$A$1:$V$3202,MATCH($B127,manifest_11Sep!$B$1:$B$3202,0),MATCH(A.Dep9SepList!A$1,manifest_11Sep!$A$1:$V$1,0))</f>
        <v>A</v>
      </c>
      <c r="B127" s="13" t="s">
        <v>362</v>
      </c>
      <c r="C127" s="13" t="str">
        <f t="array" ref="C127">INDEX(manifest_11Sep!$A$1:$V$3202,MATCH($B127,manifest_11Sep!$B$1:$B$3202,0),MATCH(A.Dep9SepList!C$1,manifest_11Sep!$A$1:$V$1,0))</f>
        <v>ZFN9BNNWLRC</v>
      </c>
      <c r="D127" s="13" t="str">
        <f t="array" ref="D127">INDEX(manifest_11Sep!$A$1:$V$3202,MATCH($B127,manifest_11Sep!$B$1:$B$3202,0),MATCH(A.Dep9SepList!D$1,manifest_11Sep!$A$1:$V$1,0))</f>
        <v>Female</v>
      </c>
      <c r="E127" s="13" t="str">
        <f t="array" ref="E127">INDEX(manifest_11Sep!$A$1:$V$3202,MATCH($B127,manifest_11Sep!$B$1:$B$3202,0),MATCH(A.Dep9SepList!E$1,manifest_11Sep!$A$1:$V$1,0))</f>
        <v>Brianna</v>
      </c>
      <c r="F127" s="13" t="str">
        <f t="array" ref="F127">INDEX(manifest_11Sep!$A$1:$V$3202,MATCH($B127,manifest_11Sep!$B$1:$B$3202,0),MATCH(A.Dep9SepList!F$1,manifest_11Sep!$A$1:$V$1,0))</f>
        <v>Wahyudi</v>
      </c>
      <c r="G127" s="13">
        <f t="array" ref="G127">INDEX(manifest_11Sep!$A$1:$V$3202,MATCH($B127,manifest_11Sep!$B$1:$B$3202,0),MATCH(A.Dep9SepList!G$1,manifest_11Sep!$A$1:$V$1,0))</f>
        <v>23</v>
      </c>
      <c r="H127" s="13" t="str">
        <f t="array" ref="H127">INDEX(manifest_11Sep!$A$1:$V$3202,MATCH($B127,manifest_11Sep!$B$1:$B$3202,0),MATCH(A.Dep9SepList!H$1,manifest_11Sep!$A$1:$V$1,0))</f>
        <v>Alicia Nguyen 2</v>
      </c>
      <c r="I127" s="13" t="str">
        <f t="array" ref="I127">INDEX(manifest_11Sep!$A$1:$V$3202,MATCH($B127,manifest_11Sep!$B$1:$B$3202,0),MATCH(A.Dep9SepList!I$1,manifest_11Sep!$A$1:$V$1,0))</f>
        <v>American Airlines</v>
      </c>
      <c r="J127" s="13" t="str">
        <f t="array" ref="J127">INDEX(manifest_11Sep!$A$1:$V$3202,MATCH($B127,manifest_11Sep!$B$1:$B$3202,0),MATCH(A.Dep9SepList!J$1,manifest_11Sep!$A$1:$V$1,0))</f>
        <v>AA 280</v>
      </c>
      <c r="K127" s="32" t="str">
        <f t="array" ref="K127">INDEX(manifest_11Sep!$A$1:$V$3202,MATCH($B127,manifest_11Sep!$B$1:$B$3202,0),MATCH(A.Dep9SepList!K$1,manifest_11Sep!$A$1:$V$1,0))</f>
        <v>18-thg 9-25</v>
      </c>
      <c r="L127" s="20">
        <f t="array" ref="L127">INDEX(manifest_11Sep!$A$1:$V$3202,MATCH($B127,manifest_11Sep!$B$1:$B$3202,0),MATCH(A.Dep9SepList!L$1,manifest_11Sep!$A$1:$V$1,0))</f>
        <v>0.72569444444444442</v>
      </c>
      <c r="M127" s="13" t="str">
        <f t="array" ref="M127">INDEX(manifest_11Sep!$A$1:$V$3202,MATCH($B127,manifest_11Sep!$B$1:$B$3202,0),MATCH(A.Dep9SepList!M$1,manifest_11Sep!$A$1:$V$1,0))</f>
        <v>ICN-T1</v>
      </c>
      <c r="N127" s="13" t="str">
        <f t="array" ref="N127">INDEX(manifest_11Sep!$A$1:$V$3202,MATCH($B127,manifest_11Sep!$B$1:$B$3202,0),MATCH(A.Dep9SepList!N$1,manifest_11Sep!$A$1:$V$1,0))</f>
        <v>FAIRMONT</v>
      </c>
      <c r="O127" s="31"/>
      <c r="P127" s="20" t="e" cm="1" vm="1">
        <f t="array" aca="1" ref="P127" ca="1">IF(J127="","",_xlfn.XLOOKUP(J127&amp;N127,'A.Departure Grouping'!AQ:AQ&amp;'A.Departure Grouping'!AP:AP,'A.Departure Grouping'!AR:AR,"",0))</f>
        <v>#NAME?</v>
      </c>
      <c r="Q127" s="13">
        <v>462710748</v>
      </c>
      <c r="R127" s="13" t="s">
        <v>43</v>
      </c>
      <c r="S127" s="13">
        <f t="array" ref="S127">INDEX(manifest_11Sep!$A$1:$V$3202,MATCH($B127,manifest_11Sep!$B$1:$B$3202,0),MATCH(A.Dep9SepList!S$1,manifest_11Sep!$A$1:$V$1,0))</f>
        <v>0</v>
      </c>
      <c r="T127" s="13"/>
    </row>
    <row r="128" spans="1:20" hidden="1">
      <c r="A128" s="13" t="str">
        <f t="array" ref="A128">INDEX(manifest_11Sep!$A$1:$V$3202,MATCH($B128,manifest_11Sep!$B$1:$B$3202,0),MATCH(A.Dep9SepList!A$1,manifest_11Sep!$A$1:$V$1,0))</f>
        <v>A</v>
      </c>
      <c r="B128" s="13" t="s">
        <v>1932</v>
      </c>
      <c r="C128" s="13" t="str">
        <f t="array" ref="C128">INDEX(manifest_11Sep!$A$1:$V$3202,MATCH($B128,manifest_11Sep!$B$1:$B$3202,0),MATCH(A.Dep9SepList!C$1,manifest_11Sep!$A$1:$V$1,0))</f>
        <v>2FNQMRSVQXR</v>
      </c>
      <c r="D128" s="13" t="str">
        <f t="array" ref="D128">INDEX(manifest_11Sep!$A$1:$V$3202,MATCH($B128,manifest_11Sep!$B$1:$B$3202,0),MATCH(A.Dep9SepList!D$1,manifest_11Sep!$A$1:$V$1,0))</f>
        <v>Female</v>
      </c>
      <c r="E128" s="13" t="str">
        <f t="array" ref="E128">INDEX(manifest_11Sep!$A$1:$V$3202,MATCH($B128,manifest_11Sep!$B$1:$B$3202,0),MATCH(A.Dep9SepList!E$1,manifest_11Sep!$A$1:$V$1,0))</f>
        <v>Chimatara</v>
      </c>
      <c r="F128" s="13" t="str">
        <f t="array" ref="F128">INDEX(manifest_11Sep!$A$1:$V$3202,MATCH($B128,manifest_11Sep!$B$1:$B$3202,0),MATCH(A.Dep9SepList!F$1,manifest_11Sep!$A$1:$V$1,0))</f>
        <v>Nwoke</v>
      </c>
      <c r="G128" s="13">
        <f t="array" ref="G128">INDEX(manifest_11Sep!$A$1:$V$3202,MATCH($B128,manifest_11Sep!$B$1:$B$3202,0),MATCH(A.Dep9SepList!G$1,manifest_11Sep!$A$1:$V$1,0))</f>
        <v>62</v>
      </c>
      <c r="H128" s="13" t="str">
        <f t="array" ref="H128">INDEX(manifest_11Sep!$A$1:$V$3202,MATCH($B128,manifest_11Sep!$B$1:$B$3202,0),MATCH(A.Dep9SepList!H$1,manifest_11Sep!$A$1:$V$1,0))</f>
        <v>Donatus Onwuanaegbule</v>
      </c>
      <c r="I128" s="13" t="str">
        <f t="array" ref="I128">INDEX(manifest_11Sep!$A$1:$V$3202,MATCH($B128,manifest_11Sep!$B$1:$B$3202,0),MATCH(A.Dep9SepList!I$1,manifest_11Sep!$A$1:$V$1,0))</f>
        <v>American Airlines</v>
      </c>
      <c r="J128" s="13" t="str">
        <f t="array" ref="J128">INDEX(manifest_11Sep!$A$1:$V$3202,MATCH($B128,manifest_11Sep!$B$1:$B$3202,0),MATCH(A.Dep9SepList!J$1,manifest_11Sep!$A$1:$V$1,0))</f>
        <v>AA 280</v>
      </c>
      <c r="K128" s="32" t="str">
        <f t="array" ref="K128">INDEX(manifest_11Sep!$A$1:$V$3202,MATCH($B128,manifest_11Sep!$B$1:$B$3202,0),MATCH(A.Dep9SepList!K$1,manifest_11Sep!$A$1:$V$1,0))</f>
        <v>18-thg 9-25</v>
      </c>
      <c r="L128" s="20">
        <f t="array" ref="L128">INDEX(manifest_11Sep!$A$1:$V$3202,MATCH($B128,manifest_11Sep!$B$1:$B$3202,0),MATCH(A.Dep9SepList!L$1,manifest_11Sep!$A$1:$V$1,0))</f>
        <v>0.72569444444444442</v>
      </c>
      <c r="M128" s="13" t="str">
        <f t="array" ref="M128">INDEX(manifest_11Sep!$A$1:$V$3202,MATCH($B128,manifest_11Sep!$B$1:$B$3202,0),MATCH(A.Dep9SepList!M$1,manifest_11Sep!$A$1:$V$1,0))</f>
        <v>ICN-T1</v>
      </c>
      <c r="N128" s="13" t="str">
        <f t="array" ref="N128">INDEX(manifest_11Sep!$A$1:$V$3202,MATCH($B128,manifest_11Sep!$B$1:$B$3202,0),MATCH(A.Dep9SepList!N$1,manifest_11Sep!$A$1:$V$1,0))</f>
        <v>FAIRMONT</v>
      </c>
      <c r="O128" s="31"/>
      <c r="P128" s="20" t="e" cm="1" vm="1">
        <f t="array" aca="1" ref="P128" ca="1">IF(J128="","",_xlfn.XLOOKUP(J128&amp;N128,'A.Departure Grouping'!AQ:AQ&amp;'A.Departure Grouping'!AP:AP,'A.Departure Grouping'!AR:AR,"",0))</f>
        <v>#NAME?</v>
      </c>
      <c r="Q128" s="13">
        <v>462710780</v>
      </c>
      <c r="R128" s="13" t="s">
        <v>35</v>
      </c>
      <c r="S128" s="13">
        <f t="array" ref="S128">INDEX(manifest_11Sep!$A$1:$V$3202,MATCH($B128,manifest_11Sep!$B$1:$B$3202,0),MATCH(A.Dep9SepList!S$1,manifest_11Sep!$A$1:$V$1,0))</f>
        <v>0</v>
      </c>
      <c r="T128" s="17"/>
    </row>
    <row r="129" spans="1:22" hidden="1">
      <c r="A129" s="13" t="str">
        <f t="array" ref="A129">INDEX(manifest_11Sep!$A$1:$V$3202,MATCH($B129,manifest_11Sep!$B$1:$B$3202,0),MATCH(A.Dep9SepList!A$1,manifest_11Sep!$A$1:$V$1,0))</f>
        <v>A</v>
      </c>
      <c r="B129" s="13" t="s">
        <v>1947</v>
      </c>
      <c r="C129" s="13" t="str">
        <f t="array" ref="C129">INDEX(manifest_11Sep!$A$1:$V$3202,MATCH($B129,manifest_11Sep!$B$1:$B$3202,0),MATCH(A.Dep9SepList!C$1,manifest_11Sep!$A$1:$V$1,0))</f>
        <v>QVN44TYB43B</v>
      </c>
      <c r="D129" s="13" t="str">
        <f t="array" ref="D129">INDEX(manifest_11Sep!$A$1:$V$3202,MATCH($B129,manifest_11Sep!$B$1:$B$3202,0),MATCH(A.Dep9SepList!D$1,manifest_11Sep!$A$1:$V$1,0))</f>
        <v>Female</v>
      </c>
      <c r="E129" s="13" t="str">
        <f t="array" ref="E129">INDEX(manifest_11Sep!$A$1:$V$3202,MATCH($B129,manifest_11Sep!$B$1:$B$3202,0),MATCH(A.Dep9SepList!E$1,manifest_11Sep!$A$1:$V$1,0))</f>
        <v>Gladys Obiageli</v>
      </c>
      <c r="F129" s="13" t="str">
        <f t="array" ref="F129">INDEX(manifest_11Sep!$A$1:$V$3202,MATCH($B129,manifest_11Sep!$B$1:$B$3202,0),MATCH(A.Dep9SepList!F$1,manifest_11Sep!$A$1:$V$1,0))</f>
        <v>Oramasionwu</v>
      </c>
      <c r="G129" s="13">
        <f t="array" ref="G129">INDEX(manifest_11Sep!$A$1:$V$3202,MATCH($B129,manifest_11Sep!$B$1:$B$3202,0),MATCH(A.Dep9SepList!G$1,manifest_11Sep!$A$1:$V$1,0))</f>
        <v>73</v>
      </c>
      <c r="H129" s="13" t="str">
        <f t="array" ref="H129">INDEX(manifest_11Sep!$A$1:$V$3202,MATCH($B129,manifest_11Sep!$B$1:$B$3202,0),MATCH(A.Dep9SepList!H$1,manifest_11Sep!$A$1:$V$1,0))</f>
        <v>Donatus Onwuanaegbule</v>
      </c>
      <c r="I129" s="13" t="str">
        <f t="array" ref="I129">INDEX(manifest_11Sep!$A$1:$V$3202,MATCH($B129,manifest_11Sep!$B$1:$B$3202,0),MATCH(A.Dep9SepList!I$1,manifest_11Sep!$A$1:$V$1,0))</f>
        <v>American Airlines</v>
      </c>
      <c r="J129" s="13" t="str">
        <f t="array" ref="J129">INDEX(manifest_11Sep!$A$1:$V$3202,MATCH($B129,manifest_11Sep!$B$1:$B$3202,0),MATCH(A.Dep9SepList!J$1,manifest_11Sep!$A$1:$V$1,0))</f>
        <v>AA 280</v>
      </c>
      <c r="K129" s="32" t="str">
        <f t="array" ref="K129">INDEX(manifest_11Sep!$A$1:$V$3202,MATCH($B129,manifest_11Sep!$B$1:$B$3202,0),MATCH(A.Dep9SepList!K$1,manifest_11Sep!$A$1:$V$1,0))</f>
        <v>18-thg 9-25</v>
      </c>
      <c r="L129" s="20">
        <f t="array" ref="L129">INDEX(manifest_11Sep!$A$1:$V$3202,MATCH($B129,manifest_11Sep!$B$1:$B$3202,0),MATCH(A.Dep9SepList!L$1,manifest_11Sep!$A$1:$V$1,0))</f>
        <v>0.72569444444444442</v>
      </c>
      <c r="M129" s="13" t="str">
        <f t="array" ref="M129">INDEX(manifest_11Sep!$A$1:$V$3202,MATCH($B129,manifest_11Sep!$B$1:$B$3202,0),MATCH(A.Dep9SepList!M$1,manifest_11Sep!$A$1:$V$1,0))</f>
        <v>ICN-T1</v>
      </c>
      <c r="N129" s="13" t="str">
        <f t="array" ref="N129">INDEX(manifest_11Sep!$A$1:$V$3202,MATCH($B129,manifest_11Sep!$B$1:$B$3202,0),MATCH(A.Dep9SepList!N$1,manifest_11Sep!$A$1:$V$1,0))</f>
        <v>FAIRMONT</v>
      </c>
      <c r="O129" s="31"/>
      <c r="P129" s="20" t="e" cm="1" vm="1">
        <f t="array" aca="1" ref="P129" ca="1">IF(J129="","",_xlfn.XLOOKUP(J129&amp;N129,'A.Departure Grouping'!AQ:AQ&amp;'A.Departure Grouping'!AP:AP,'A.Departure Grouping'!AR:AR,"",0))</f>
        <v>#NAME?</v>
      </c>
      <c r="Q129" s="13">
        <v>462710783</v>
      </c>
      <c r="R129" s="13" t="s">
        <v>61</v>
      </c>
      <c r="S129" s="13">
        <f t="array" ref="S129">INDEX(manifest_11Sep!$A$1:$V$3202,MATCH($B129,manifest_11Sep!$B$1:$B$3202,0),MATCH(A.Dep9SepList!S$1,manifest_11Sep!$A$1:$V$1,0))</f>
        <v>0</v>
      </c>
      <c r="T129" s="13"/>
    </row>
    <row r="130" spans="1:22" hidden="1">
      <c r="A130" s="13" t="str">
        <f t="array" ref="A130">INDEX(manifest_11Sep!$A$1:$V$3202,MATCH($B130,manifest_11Sep!$B$1:$B$3202,0),MATCH(A.Dep9SepList!A$1,manifest_11Sep!$A$1:$V$1,0))</f>
        <v>A</v>
      </c>
      <c r="B130" s="13" t="s">
        <v>1957</v>
      </c>
      <c r="C130" s="13" t="str">
        <f t="array" ref="C130">INDEX(manifest_11Sep!$A$1:$V$3202,MATCH($B130,manifest_11Sep!$B$1:$B$3202,0),MATCH(A.Dep9SepList!C$1,manifest_11Sep!$A$1:$V$1,0))</f>
        <v>85NKFBTHHYW</v>
      </c>
      <c r="D130" s="13" t="str">
        <f t="array" ref="D130">INDEX(manifest_11Sep!$A$1:$V$3202,MATCH($B130,manifest_11Sep!$B$1:$B$3202,0),MATCH(A.Dep9SepList!D$1,manifest_11Sep!$A$1:$V$1,0))</f>
        <v>Female</v>
      </c>
      <c r="E130" s="13" t="str">
        <f t="array" ref="E130">INDEX(manifest_11Sep!$A$1:$V$3202,MATCH($B130,manifest_11Sep!$B$1:$B$3202,0),MATCH(A.Dep9SepList!E$1,manifest_11Sep!$A$1:$V$1,0))</f>
        <v>Justina Chinasa</v>
      </c>
      <c r="F130" s="13" t="str">
        <f t="array" ref="F130">INDEX(manifest_11Sep!$A$1:$V$3202,MATCH($B130,manifest_11Sep!$B$1:$B$3202,0),MATCH(A.Dep9SepList!F$1,manifest_11Sep!$A$1:$V$1,0))</f>
        <v>Ekezie</v>
      </c>
      <c r="G130" s="13">
        <f t="array" ref="G130">INDEX(manifest_11Sep!$A$1:$V$3202,MATCH($B130,manifest_11Sep!$B$1:$B$3202,0),MATCH(A.Dep9SepList!G$1,manifest_11Sep!$A$1:$V$1,0))</f>
        <v>54</v>
      </c>
      <c r="H130" s="13" t="str">
        <f t="array" ref="H130">INDEX(manifest_11Sep!$A$1:$V$3202,MATCH($B130,manifest_11Sep!$B$1:$B$3202,0),MATCH(A.Dep9SepList!H$1,manifest_11Sep!$A$1:$V$1,0))</f>
        <v>Donatus Onwuanaegbule</v>
      </c>
      <c r="I130" s="13" t="str">
        <f t="array" ref="I130">INDEX(manifest_11Sep!$A$1:$V$3202,MATCH($B130,manifest_11Sep!$B$1:$B$3202,0),MATCH(A.Dep9SepList!I$1,manifest_11Sep!$A$1:$V$1,0))</f>
        <v>American Airlines</v>
      </c>
      <c r="J130" s="13" t="str">
        <f t="array" ref="J130">INDEX(manifest_11Sep!$A$1:$V$3202,MATCH($B130,manifest_11Sep!$B$1:$B$3202,0),MATCH(A.Dep9SepList!J$1,manifest_11Sep!$A$1:$V$1,0))</f>
        <v>AA 280</v>
      </c>
      <c r="K130" s="32" t="str">
        <f t="array" ref="K130">INDEX(manifest_11Sep!$A$1:$V$3202,MATCH($B130,manifest_11Sep!$B$1:$B$3202,0),MATCH(A.Dep9SepList!K$1,manifest_11Sep!$A$1:$V$1,0))</f>
        <v>18-thg 9-25</v>
      </c>
      <c r="L130" s="20">
        <f t="array" ref="L130">INDEX(manifest_11Sep!$A$1:$V$3202,MATCH($B130,manifest_11Sep!$B$1:$B$3202,0),MATCH(A.Dep9SepList!L$1,manifest_11Sep!$A$1:$V$1,0))</f>
        <v>0.72569444444444442</v>
      </c>
      <c r="M130" s="13" t="str">
        <f t="array" ref="M130">INDEX(manifest_11Sep!$A$1:$V$3202,MATCH($B130,manifest_11Sep!$B$1:$B$3202,0),MATCH(A.Dep9SepList!M$1,manifest_11Sep!$A$1:$V$1,0))</f>
        <v>ICN-T1</v>
      </c>
      <c r="N130" s="13" t="str">
        <f t="array" ref="N130">INDEX(manifest_11Sep!$A$1:$V$3202,MATCH($B130,manifest_11Sep!$B$1:$B$3202,0),MATCH(A.Dep9SepList!N$1,manifest_11Sep!$A$1:$V$1,0))</f>
        <v>FAIRMONT</v>
      </c>
      <c r="O130" s="31"/>
      <c r="P130" s="20" t="e" cm="1" vm="1">
        <f t="array" aca="1" ref="P130" ca="1">IF(J130="","",_xlfn.XLOOKUP(J130&amp;N130,'A.Departure Grouping'!AQ:AQ&amp;'A.Departure Grouping'!AP:AP,'A.Departure Grouping'!AR:AR,"",0))</f>
        <v>#NAME?</v>
      </c>
      <c r="Q130" s="13">
        <v>462710784</v>
      </c>
      <c r="R130" s="13" t="s">
        <v>61</v>
      </c>
      <c r="S130" s="13">
        <f t="array" ref="S130">INDEX(manifest_11Sep!$A$1:$V$3202,MATCH($B130,manifest_11Sep!$B$1:$B$3202,0),MATCH(A.Dep9SepList!S$1,manifest_11Sep!$A$1:$V$1,0))</f>
        <v>0</v>
      </c>
      <c r="T130" s="17"/>
    </row>
    <row r="131" spans="1:22" hidden="1">
      <c r="A131" s="13" t="str">
        <f t="array" ref="A131">INDEX(manifest_11Sep!$A$1:$V$3202,MATCH($B131,manifest_11Sep!$B$1:$B$3202,0),MATCH(A.Dep9SepList!A$1,manifest_11Sep!$A$1:$V$1,0))</f>
        <v>A</v>
      </c>
      <c r="B131" s="13" t="s">
        <v>1960</v>
      </c>
      <c r="C131" s="13" t="str">
        <f t="array" ref="C131">INDEX(manifest_11Sep!$A$1:$V$3202,MATCH($B131,manifest_11Sep!$B$1:$B$3202,0),MATCH(A.Dep9SepList!C$1,manifest_11Sep!$A$1:$V$1,0))</f>
        <v>GZNK8Z6R86T</v>
      </c>
      <c r="D131" s="13" t="str">
        <f t="array" ref="D131">INDEX(manifest_11Sep!$A$1:$V$3202,MATCH($B131,manifest_11Sep!$B$1:$B$3202,0),MATCH(A.Dep9SepList!D$1,manifest_11Sep!$A$1:$V$1,0))</f>
        <v>Female</v>
      </c>
      <c r="E131" s="13" t="str">
        <f t="array" ref="E131">INDEX(manifest_11Sep!$A$1:$V$3202,MATCH($B131,manifest_11Sep!$B$1:$B$3202,0),MATCH(A.Dep9SepList!E$1,manifest_11Sep!$A$1:$V$1,0))</f>
        <v>Olabisi Tokunbo</v>
      </c>
      <c r="F131" s="13" t="str">
        <f t="array" ref="F131">INDEX(manifest_11Sep!$A$1:$V$3202,MATCH($B131,manifest_11Sep!$B$1:$B$3202,0),MATCH(A.Dep9SepList!F$1,manifest_11Sep!$A$1:$V$1,0))</f>
        <v>Omehe</v>
      </c>
      <c r="G131" s="13">
        <f t="array" ref="G131">INDEX(manifest_11Sep!$A$1:$V$3202,MATCH($B131,manifest_11Sep!$B$1:$B$3202,0),MATCH(A.Dep9SepList!G$1,manifest_11Sep!$A$1:$V$1,0))</f>
        <v>56</v>
      </c>
      <c r="H131" s="13" t="str">
        <f t="array" ref="H131">INDEX(manifest_11Sep!$A$1:$V$3202,MATCH($B131,manifest_11Sep!$B$1:$B$3202,0),MATCH(A.Dep9SepList!H$1,manifest_11Sep!$A$1:$V$1,0))</f>
        <v>Donatus Onwuanaegbule</v>
      </c>
      <c r="I131" s="13" t="str">
        <f t="array" ref="I131">INDEX(manifest_11Sep!$A$1:$V$3202,MATCH($B131,manifest_11Sep!$B$1:$B$3202,0),MATCH(A.Dep9SepList!I$1,manifest_11Sep!$A$1:$V$1,0))</f>
        <v>American Airlines</v>
      </c>
      <c r="J131" s="13" t="str">
        <f t="array" ref="J131">INDEX(manifest_11Sep!$A$1:$V$3202,MATCH($B131,manifest_11Sep!$B$1:$B$3202,0),MATCH(A.Dep9SepList!J$1,manifest_11Sep!$A$1:$V$1,0))</f>
        <v>AA 280</v>
      </c>
      <c r="K131" s="32" t="str">
        <f t="array" ref="K131">INDEX(manifest_11Sep!$A$1:$V$3202,MATCH($B131,manifest_11Sep!$B$1:$B$3202,0),MATCH(A.Dep9SepList!K$1,manifest_11Sep!$A$1:$V$1,0))</f>
        <v>18-thg 9-25</v>
      </c>
      <c r="L131" s="20">
        <f t="array" ref="L131">INDEX(manifest_11Sep!$A$1:$V$3202,MATCH($B131,manifest_11Sep!$B$1:$B$3202,0),MATCH(A.Dep9SepList!L$1,manifest_11Sep!$A$1:$V$1,0))</f>
        <v>0.72569444444444442</v>
      </c>
      <c r="M131" s="13" t="str">
        <f t="array" ref="M131">INDEX(manifest_11Sep!$A$1:$V$3202,MATCH($B131,manifest_11Sep!$B$1:$B$3202,0),MATCH(A.Dep9SepList!M$1,manifest_11Sep!$A$1:$V$1,0))</f>
        <v>ICN-T1</v>
      </c>
      <c r="N131" s="13" t="str">
        <f t="array" ref="N131">INDEX(manifest_11Sep!$A$1:$V$3202,MATCH($B131,manifest_11Sep!$B$1:$B$3202,0),MATCH(A.Dep9SepList!N$1,manifest_11Sep!$A$1:$V$1,0))</f>
        <v>FAIRMONT</v>
      </c>
      <c r="O131" s="31"/>
      <c r="P131" s="20" t="e" cm="1" vm="1">
        <f t="array" aca="1" ref="P131" ca="1">IF(J131="","",_xlfn.XLOOKUP(J131&amp;N131,'A.Departure Grouping'!AQ:AQ&amp;'A.Departure Grouping'!AP:AP,'A.Departure Grouping'!AR:AR,"",0))</f>
        <v>#NAME?</v>
      </c>
      <c r="Q131" s="13">
        <v>462710785</v>
      </c>
      <c r="R131" s="13" t="s">
        <v>61</v>
      </c>
      <c r="S131" s="13">
        <f t="array" ref="S131">INDEX(manifest_11Sep!$A$1:$V$3202,MATCH($B131,manifest_11Sep!$B$1:$B$3202,0),MATCH(A.Dep9SepList!S$1,manifest_11Sep!$A$1:$V$1,0))</f>
        <v>0</v>
      </c>
      <c r="T131" s="13"/>
    </row>
    <row r="132" spans="1:22" hidden="1">
      <c r="A132" s="13" t="str">
        <f t="array" ref="A132">INDEX(manifest_11Sep!$A$1:$V$3202,MATCH($B132,manifest_11Sep!$B$1:$B$3202,0),MATCH(A.Dep9SepList!A$1,manifest_11Sep!$A$1:$V$1,0))</f>
        <v>A</v>
      </c>
      <c r="B132" s="13" t="s">
        <v>1963</v>
      </c>
      <c r="C132" s="13" t="str">
        <f t="array" ref="C132">INDEX(manifest_11Sep!$A$1:$V$3202,MATCH($B132,manifest_11Sep!$B$1:$B$3202,0),MATCH(A.Dep9SepList!C$1,manifest_11Sep!$A$1:$V$1,0))</f>
        <v>GZNK8Z6R86T</v>
      </c>
      <c r="D132" s="13" t="str">
        <f t="array" ref="D132">INDEX(manifest_11Sep!$A$1:$V$3202,MATCH($B132,manifest_11Sep!$B$1:$B$3202,0),MATCH(A.Dep9SepList!D$1,manifest_11Sep!$A$1:$V$1,0))</f>
        <v>Female</v>
      </c>
      <c r="E132" s="13" t="str">
        <f t="array" ref="E132">INDEX(manifest_11Sep!$A$1:$V$3202,MATCH($B132,manifest_11Sep!$B$1:$B$3202,0),MATCH(A.Dep9SepList!E$1,manifest_11Sep!$A$1:$V$1,0))</f>
        <v>Patsy Ndidiamaka</v>
      </c>
      <c r="F132" s="13" t="str">
        <f t="array" ref="F132">INDEX(manifest_11Sep!$A$1:$V$3202,MATCH($B132,manifest_11Sep!$B$1:$B$3202,0),MATCH(A.Dep9SepList!F$1,manifest_11Sep!$A$1:$V$1,0))</f>
        <v>Iroha</v>
      </c>
      <c r="G132" s="13">
        <f t="array" ref="G132">INDEX(manifest_11Sep!$A$1:$V$3202,MATCH($B132,manifest_11Sep!$B$1:$B$3202,0),MATCH(A.Dep9SepList!G$1,manifest_11Sep!$A$1:$V$1,0))</f>
        <v>53</v>
      </c>
      <c r="H132" s="13" t="str">
        <f t="array" ref="H132">INDEX(manifest_11Sep!$A$1:$V$3202,MATCH($B132,manifest_11Sep!$B$1:$B$3202,0),MATCH(A.Dep9SepList!H$1,manifest_11Sep!$A$1:$V$1,0))</f>
        <v>Donatus Onwuanaegbule</v>
      </c>
      <c r="I132" s="13" t="str">
        <f t="array" ref="I132">INDEX(manifest_11Sep!$A$1:$V$3202,MATCH($B132,manifest_11Sep!$B$1:$B$3202,0),MATCH(A.Dep9SepList!I$1,manifest_11Sep!$A$1:$V$1,0))</f>
        <v>American Airlines</v>
      </c>
      <c r="J132" s="13" t="str">
        <f t="array" ref="J132">INDEX(manifest_11Sep!$A$1:$V$3202,MATCH($B132,manifest_11Sep!$B$1:$B$3202,0),MATCH(A.Dep9SepList!J$1,manifest_11Sep!$A$1:$V$1,0))</f>
        <v>AA 280</v>
      </c>
      <c r="K132" s="32" t="str">
        <f t="array" ref="K132">INDEX(manifest_11Sep!$A$1:$V$3202,MATCH($B132,manifest_11Sep!$B$1:$B$3202,0),MATCH(A.Dep9SepList!K$1,manifest_11Sep!$A$1:$V$1,0))</f>
        <v>18-thg 9-25</v>
      </c>
      <c r="L132" s="20">
        <f t="array" ref="L132">INDEX(manifest_11Sep!$A$1:$V$3202,MATCH($B132,manifest_11Sep!$B$1:$B$3202,0),MATCH(A.Dep9SepList!L$1,manifest_11Sep!$A$1:$V$1,0))</f>
        <v>0.72569444444444442</v>
      </c>
      <c r="M132" s="13" t="str">
        <f t="array" ref="M132">INDEX(manifest_11Sep!$A$1:$V$3202,MATCH($B132,manifest_11Sep!$B$1:$B$3202,0),MATCH(A.Dep9SepList!M$1,manifest_11Sep!$A$1:$V$1,0))</f>
        <v>ICN-T1</v>
      </c>
      <c r="N132" s="13" t="str">
        <f t="array" ref="N132">INDEX(manifest_11Sep!$A$1:$V$3202,MATCH($B132,manifest_11Sep!$B$1:$B$3202,0),MATCH(A.Dep9SepList!N$1,manifest_11Sep!$A$1:$V$1,0))</f>
        <v>FAIRMONT</v>
      </c>
      <c r="O132" s="31"/>
      <c r="P132" s="20" t="e" cm="1" vm="1">
        <f t="array" aca="1" ref="P132" ca="1">IF(J132="","",_xlfn.XLOOKUP(J132&amp;N132,'A.Departure Grouping'!AQ:AQ&amp;'A.Departure Grouping'!AP:AP,'A.Departure Grouping'!AR:AR,"",0))</f>
        <v>#NAME?</v>
      </c>
      <c r="Q132" s="13">
        <v>462710785</v>
      </c>
      <c r="R132" s="13" t="s">
        <v>61</v>
      </c>
      <c r="S132" s="13">
        <f t="array" ref="S132">INDEX(manifest_11Sep!$A$1:$V$3202,MATCH($B132,manifest_11Sep!$B$1:$B$3202,0),MATCH(A.Dep9SepList!S$1,manifest_11Sep!$A$1:$V$1,0))</f>
        <v>0</v>
      </c>
      <c r="T132" s="13"/>
    </row>
    <row r="133" spans="1:22" hidden="1">
      <c r="A133" s="13" t="str">
        <f t="array" ref="A133">INDEX(manifest_11Sep!$A$1:$V$3202,MATCH($B133,manifest_11Sep!$B$1:$B$3202,0),MATCH(A.Dep9SepList!A$1,manifest_11Sep!$A$1:$V$1,0))</f>
        <v>A</v>
      </c>
      <c r="B133" s="13" t="s">
        <v>1966</v>
      </c>
      <c r="C133" s="13" t="str">
        <f t="array" ref="C133">INDEX(manifest_11Sep!$A$1:$V$3202,MATCH($B133,manifest_11Sep!$B$1:$B$3202,0),MATCH(A.Dep9SepList!C$1,manifest_11Sep!$A$1:$V$1,0))</f>
        <v>4BNXK2BDVV7</v>
      </c>
      <c r="D133" s="13" t="str">
        <f t="array" ref="D133">INDEX(manifest_11Sep!$A$1:$V$3202,MATCH($B133,manifest_11Sep!$B$1:$B$3202,0),MATCH(A.Dep9SepList!D$1,manifest_11Sep!$A$1:$V$1,0))</f>
        <v>Female</v>
      </c>
      <c r="E133" s="13" t="str">
        <f t="array" ref="E133">INDEX(manifest_11Sep!$A$1:$V$3202,MATCH($B133,manifest_11Sep!$B$1:$B$3202,0),MATCH(A.Dep9SepList!E$1,manifest_11Sep!$A$1:$V$1,0))</f>
        <v>Promise Nma</v>
      </c>
      <c r="F133" s="13" t="str">
        <f t="array" ref="F133">INDEX(manifest_11Sep!$A$1:$V$3202,MATCH($B133,manifest_11Sep!$B$1:$B$3202,0),MATCH(A.Dep9SepList!F$1,manifest_11Sep!$A$1:$V$1,0))</f>
        <v>Igboanugo</v>
      </c>
      <c r="G133" s="13">
        <f t="array" ref="G133">INDEX(manifest_11Sep!$A$1:$V$3202,MATCH($B133,manifest_11Sep!$B$1:$B$3202,0),MATCH(A.Dep9SepList!G$1,manifest_11Sep!$A$1:$V$1,0))</f>
        <v>56</v>
      </c>
      <c r="H133" s="13" t="str">
        <f t="array" ref="H133">INDEX(manifest_11Sep!$A$1:$V$3202,MATCH($B133,manifest_11Sep!$B$1:$B$3202,0),MATCH(A.Dep9SepList!H$1,manifest_11Sep!$A$1:$V$1,0))</f>
        <v>Donatus Onwuanaegbule</v>
      </c>
      <c r="I133" s="13" t="str">
        <f t="array" ref="I133">INDEX(manifest_11Sep!$A$1:$V$3202,MATCH($B133,manifest_11Sep!$B$1:$B$3202,0),MATCH(A.Dep9SepList!I$1,manifest_11Sep!$A$1:$V$1,0))</f>
        <v>American Airlines</v>
      </c>
      <c r="J133" s="13" t="str">
        <f t="array" ref="J133">INDEX(manifest_11Sep!$A$1:$V$3202,MATCH($B133,manifest_11Sep!$B$1:$B$3202,0),MATCH(A.Dep9SepList!J$1,manifest_11Sep!$A$1:$V$1,0))</f>
        <v>AA 280</v>
      </c>
      <c r="K133" s="32" t="str">
        <f t="array" ref="K133">INDEX(manifest_11Sep!$A$1:$V$3202,MATCH($B133,manifest_11Sep!$B$1:$B$3202,0),MATCH(A.Dep9SepList!K$1,manifest_11Sep!$A$1:$V$1,0))</f>
        <v>18-thg 9-25</v>
      </c>
      <c r="L133" s="20">
        <f t="array" ref="L133">INDEX(manifest_11Sep!$A$1:$V$3202,MATCH($B133,manifest_11Sep!$B$1:$B$3202,0),MATCH(A.Dep9SepList!L$1,manifest_11Sep!$A$1:$V$1,0))</f>
        <v>0.72569444444444442</v>
      </c>
      <c r="M133" s="13" t="str">
        <f t="array" ref="M133">INDEX(manifest_11Sep!$A$1:$V$3202,MATCH($B133,manifest_11Sep!$B$1:$B$3202,0),MATCH(A.Dep9SepList!M$1,manifest_11Sep!$A$1:$V$1,0))</f>
        <v>ICN-T1</v>
      </c>
      <c r="N133" s="13" t="str">
        <f t="array" ref="N133">INDEX(manifest_11Sep!$A$1:$V$3202,MATCH($B133,manifest_11Sep!$B$1:$B$3202,0),MATCH(A.Dep9SepList!N$1,manifest_11Sep!$A$1:$V$1,0))</f>
        <v>FAIRMONT</v>
      </c>
      <c r="O133" s="31"/>
      <c r="P133" s="20" t="e" cm="1" vm="1">
        <f t="array" aca="1" ref="P133" ca="1">IF(J133="","",_xlfn.XLOOKUP(J133&amp;N133,'A.Departure Grouping'!AQ:AQ&amp;'A.Departure Grouping'!AP:AP,'A.Departure Grouping'!AR:AR,"",0))</f>
        <v>#NAME?</v>
      </c>
      <c r="Q133" s="13">
        <v>462710786</v>
      </c>
      <c r="R133" s="13" t="s">
        <v>61</v>
      </c>
      <c r="S133" s="13">
        <f t="array" ref="S133">INDEX(manifest_11Sep!$A$1:$V$3202,MATCH($B133,manifest_11Sep!$B$1:$B$3202,0),MATCH(A.Dep9SepList!S$1,manifest_11Sep!$A$1:$V$1,0))</f>
        <v>0</v>
      </c>
      <c r="T133" s="17"/>
    </row>
    <row r="134" spans="1:22" hidden="1">
      <c r="A134" s="13" t="str">
        <f t="array" ref="A134">INDEX(manifest_11Sep!$A$1:$V$3202,MATCH($B134,manifest_11Sep!$B$1:$B$3202,0),MATCH(A.Dep9SepList!A$1,manifest_11Sep!$A$1:$V$1,0))</f>
        <v>A</v>
      </c>
      <c r="B134" s="13" t="s">
        <v>1969</v>
      </c>
      <c r="C134" s="13" t="str">
        <f t="array" ref="C134">INDEX(manifest_11Sep!$A$1:$V$3202,MATCH($B134,manifest_11Sep!$B$1:$B$3202,0),MATCH(A.Dep9SepList!C$1,manifest_11Sep!$A$1:$V$1,0))</f>
        <v>4BNXK2BDVV7</v>
      </c>
      <c r="D134" s="13" t="str">
        <f t="array" ref="D134">INDEX(manifest_11Sep!$A$1:$V$3202,MATCH($B134,manifest_11Sep!$B$1:$B$3202,0),MATCH(A.Dep9SepList!D$1,manifest_11Sep!$A$1:$V$1,0))</f>
        <v>Female</v>
      </c>
      <c r="E134" s="13" t="str">
        <f t="array" ref="E134">INDEX(manifest_11Sep!$A$1:$V$3202,MATCH($B134,manifest_11Sep!$B$1:$B$3202,0),MATCH(A.Dep9SepList!E$1,manifest_11Sep!$A$1:$V$1,0))</f>
        <v>Obiageri Oby</v>
      </c>
      <c r="F134" s="13" t="str">
        <f t="array" ref="F134">INDEX(manifest_11Sep!$A$1:$V$3202,MATCH($B134,manifest_11Sep!$B$1:$B$3202,0),MATCH(A.Dep9SepList!F$1,manifest_11Sep!$A$1:$V$1,0))</f>
        <v>Okoroafor</v>
      </c>
      <c r="G134" s="13">
        <f t="array" ref="G134">INDEX(manifest_11Sep!$A$1:$V$3202,MATCH($B134,manifest_11Sep!$B$1:$B$3202,0),MATCH(A.Dep9SepList!G$1,manifest_11Sep!$A$1:$V$1,0))</f>
        <v>51</v>
      </c>
      <c r="H134" s="13" t="str">
        <f t="array" ref="H134">INDEX(manifest_11Sep!$A$1:$V$3202,MATCH($B134,manifest_11Sep!$B$1:$B$3202,0),MATCH(A.Dep9SepList!H$1,manifest_11Sep!$A$1:$V$1,0))</f>
        <v>Donatus Onwuanaegbule</v>
      </c>
      <c r="I134" s="13" t="str">
        <f t="array" ref="I134">INDEX(manifest_11Sep!$A$1:$V$3202,MATCH($B134,manifest_11Sep!$B$1:$B$3202,0),MATCH(A.Dep9SepList!I$1,manifest_11Sep!$A$1:$V$1,0))</f>
        <v>American Airlines</v>
      </c>
      <c r="J134" s="13" t="str">
        <f t="array" ref="J134">INDEX(manifest_11Sep!$A$1:$V$3202,MATCH($B134,manifest_11Sep!$B$1:$B$3202,0),MATCH(A.Dep9SepList!J$1,manifest_11Sep!$A$1:$V$1,0))</f>
        <v>AA 280</v>
      </c>
      <c r="K134" s="32" t="str">
        <f t="array" ref="K134">INDEX(manifest_11Sep!$A$1:$V$3202,MATCH($B134,manifest_11Sep!$B$1:$B$3202,0),MATCH(A.Dep9SepList!K$1,manifest_11Sep!$A$1:$V$1,0))</f>
        <v>18-thg 9-25</v>
      </c>
      <c r="L134" s="20">
        <f t="array" ref="L134">INDEX(manifest_11Sep!$A$1:$V$3202,MATCH($B134,manifest_11Sep!$B$1:$B$3202,0),MATCH(A.Dep9SepList!L$1,manifest_11Sep!$A$1:$V$1,0))</f>
        <v>0.72569444444444442</v>
      </c>
      <c r="M134" s="13" t="str">
        <f t="array" ref="M134">INDEX(manifest_11Sep!$A$1:$V$3202,MATCH($B134,manifest_11Sep!$B$1:$B$3202,0),MATCH(A.Dep9SepList!M$1,manifest_11Sep!$A$1:$V$1,0))</f>
        <v>ICN-T1</v>
      </c>
      <c r="N134" s="13" t="str">
        <f t="array" ref="N134">INDEX(manifest_11Sep!$A$1:$V$3202,MATCH($B134,manifest_11Sep!$B$1:$B$3202,0),MATCH(A.Dep9SepList!N$1,manifest_11Sep!$A$1:$V$1,0))</f>
        <v>FAIRMONT</v>
      </c>
      <c r="O134" s="31"/>
      <c r="P134" s="20" t="e" cm="1" vm="1">
        <f t="array" aca="1" ref="P134" ca="1">IF(J134="","",_xlfn.XLOOKUP(J134&amp;N134,'A.Departure Grouping'!AQ:AQ&amp;'A.Departure Grouping'!AP:AP,'A.Departure Grouping'!AR:AR,"",0))</f>
        <v>#NAME?</v>
      </c>
      <c r="Q134" s="13">
        <v>462710786</v>
      </c>
      <c r="R134" s="13" t="s">
        <v>61</v>
      </c>
      <c r="S134" s="13">
        <f t="array" ref="S134">INDEX(manifest_11Sep!$A$1:$V$3202,MATCH($B134,manifest_11Sep!$B$1:$B$3202,0),MATCH(A.Dep9SepList!S$1,manifest_11Sep!$A$1:$V$1,0))</f>
        <v>0</v>
      </c>
      <c r="T134" s="17"/>
    </row>
    <row r="135" spans="1:22" hidden="1">
      <c r="A135" s="13" t="str">
        <f t="array" ref="A135">INDEX(manifest_11Sep!$A$1:$V$3202,MATCH($B135,manifest_11Sep!$B$1:$B$3202,0),MATCH(A.Dep9SepList!A$1,manifest_11Sep!$A$1:$V$1,0))</f>
        <v>A</v>
      </c>
      <c r="B135" s="13" t="s">
        <v>1972</v>
      </c>
      <c r="C135" s="13" t="str">
        <f t="array" ref="C135">INDEX(manifest_11Sep!$A$1:$V$3202,MATCH($B135,manifest_11Sep!$B$1:$B$3202,0),MATCH(A.Dep9SepList!C$1,manifest_11Sep!$A$1:$V$1,0))</f>
        <v>SKNVZT6TB4P</v>
      </c>
      <c r="D135" s="13" t="str">
        <f t="array" ref="D135">INDEX(manifest_11Sep!$A$1:$V$3202,MATCH($B135,manifest_11Sep!$B$1:$B$3202,0),MATCH(A.Dep9SepList!D$1,manifest_11Sep!$A$1:$V$1,0))</f>
        <v>Female</v>
      </c>
      <c r="E135" s="13" t="str">
        <f t="array" ref="E135">INDEX(manifest_11Sep!$A$1:$V$3202,MATCH($B135,manifest_11Sep!$B$1:$B$3202,0),MATCH(A.Dep9SepList!E$1,manifest_11Sep!$A$1:$V$1,0))</f>
        <v>Prisca Chinelo</v>
      </c>
      <c r="F135" s="13" t="str">
        <f t="array" ref="F135">INDEX(manifest_11Sep!$A$1:$V$3202,MATCH($B135,manifest_11Sep!$B$1:$B$3202,0),MATCH(A.Dep9SepList!F$1,manifest_11Sep!$A$1:$V$1,0))</f>
        <v>Okonkwo</v>
      </c>
      <c r="G135" s="13">
        <f t="array" ref="G135">INDEX(manifest_11Sep!$A$1:$V$3202,MATCH($B135,manifest_11Sep!$B$1:$B$3202,0),MATCH(A.Dep9SepList!G$1,manifest_11Sep!$A$1:$V$1,0))</f>
        <v>48</v>
      </c>
      <c r="H135" s="13" t="str">
        <f t="array" ref="H135">INDEX(manifest_11Sep!$A$1:$V$3202,MATCH($B135,manifest_11Sep!$B$1:$B$3202,0),MATCH(A.Dep9SepList!H$1,manifest_11Sep!$A$1:$V$1,0))</f>
        <v>Donatus Onwuanaegbule</v>
      </c>
      <c r="I135" s="13" t="str">
        <f t="array" ref="I135">INDEX(manifest_11Sep!$A$1:$V$3202,MATCH($B135,manifest_11Sep!$B$1:$B$3202,0),MATCH(A.Dep9SepList!I$1,manifest_11Sep!$A$1:$V$1,0))</f>
        <v>American Airlines</v>
      </c>
      <c r="J135" s="13" t="str">
        <f t="array" ref="J135">INDEX(manifest_11Sep!$A$1:$V$3202,MATCH($B135,manifest_11Sep!$B$1:$B$3202,0),MATCH(A.Dep9SepList!J$1,manifest_11Sep!$A$1:$V$1,0))</f>
        <v>AA 280</v>
      </c>
      <c r="K135" s="32" t="str">
        <f t="array" ref="K135">INDEX(manifest_11Sep!$A$1:$V$3202,MATCH($B135,manifest_11Sep!$B$1:$B$3202,0),MATCH(A.Dep9SepList!K$1,manifest_11Sep!$A$1:$V$1,0))</f>
        <v>18-thg 9-25</v>
      </c>
      <c r="L135" s="20">
        <f t="array" ref="L135">INDEX(manifest_11Sep!$A$1:$V$3202,MATCH($B135,manifest_11Sep!$B$1:$B$3202,0),MATCH(A.Dep9SepList!L$1,manifest_11Sep!$A$1:$V$1,0))</f>
        <v>0.72569444444444442</v>
      </c>
      <c r="M135" s="13" t="str">
        <f t="array" ref="M135">INDEX(manifest_11Sep!$A$1:$V$3202,MATCH($B135,manifest_11Sep!$B$1:$B$3202,0),MATCH(A.Dep9SepList!M$1,manifest_11Sep!$A$1:$V$1,0))</f>
        <v>ICN-T1</v>
      </c>
      <c r="N135" s="13" t="str">
        <f t="array" ref="N135">INDEX(manifest_11Sep!$A$1:$V$3202,MATCH($B135,manifest_11Sep!$B$1:$B$3202,0),MATCH(A.Dep9SepList!N$1,manifest_11Sep!$A$1:$V$1,0))</f>
        <v>FAIRMONT</v>
      </c>
      <c r="O135" s="31"/>
      <c r="P135" s="20" t="e" cm="1" vm="1">
        <f t="array" aca="1" ref="P135" ca="1">IF(J135="","",_xlfn.XLOOKUP(J135&amp;N135,'A.Departure Grouping'!AQ:AQ&amp;'A.Departure Grouping'!AP:AP,'A.Departure Grouping'!AR:AR,"",0))</f>
        <v>#NAME?</v>
      </c>
      <c r="Q135" s="13">
        <v>462710787</v>
      </c>
      <c r="R135" s="13" t="s">
        <v>61</v>
      </c>
      <c r="S135" s="13">
        <f t="array" ref="S135">INDEX(manifest_11Sep!$A$1:$V$3202,MATCH($B135,manifest_11Sep!$B$1:$B$3202,0),MATCH(A.Dep9SepList!S$1,manifest_11Sep!$A$1:$V$1,0))</f>
        <v>0</v>
      </c>
      <c r="T135" s="17"/>
    </row>
    <row r="136" spans="1:22" hidden="1">
      <c r="A136" s="13" t="str">
        <f t="array" ref="A136">INDEX(manifest_11Sep!$A$1:$V$3202,MATCH($B136,manifest_11Sep!$B$1:$B$3202,0),MATCH(A.Dep9SepList!A$1,manifest_11Sep!$A$1:$V$1,0))</f>
        <v>A</v>
      </c>
      <c r="B136" s="13" t="s">
        <v>1975</v>
      </c>
      <c r="C136" s="13" t="str">
        <f t="array" ref="C136">INDEX(manifest_11Sep!$A$1:$V$3202,MATCH($B136,manifest_11Sep!$B$1:$B$3202,0),MATCH(A.Dep9SepList!C$1,manifest_11Sep!$A$1:$V$1,0))</f>
        <v>SKNVZT6TB4P</v>
      </c>
      <c r="D136" s="13" t="str">
        <f t="array" ref="D136">INDEX(manifest_11Sep!$A$1:$V$3202,MATCH($B136,manifest_11Sep!$B$1:$B$3202,0),MATCH(A.Dep9SepList!D$1,manifest_11Sep!$A$1:$V$1,0))</f>
        <v>Female</v>
      </c>
      <c r="E136" s="13" t="str">
        <f t="array" ref="E136">INDEX(manifest_11Sep!$A$1:$V$3202,MATCH($B136,manifest_11Sep!$B$1:$B$3202,0),MATCH(A.Dep9SepList!E$1,manifest_11Sep!$A$1:$V$1,0))</f>
        <v>Chinonso</v>
      </c>
      <c r="F136" s="13" t="str">
        <f t="array" ref="F136">INDEX(manifest_11Sep!$A$1:$V$3202,MATCH($B136,manifest_11Sep!$B$1:$B$3202,0),MATCH(A.Dep9SepList!F$1,manifest_11Sep!$A$1:$V$1,0))</f>
        <v>Okoye</v>
      </c>
      <c r="G136" s="13">
        <f t="array" ref="G136">INDEX(manifest_11Sep!$A$1:$V$3202,MATCH($B136,manifest_11Sep!$B$1:$B$3202,0),MATCH(A.Dep9SepList!G$1,manifest_11Sep!$A$1:$V$1,0))</f>
        <v>41</v>
      </c>
      <c r="H136" s="13" t="str">
        <f t="array" ref="H136">INDEX(manifest_11Sep!$A$1:$V$3202,MATCH($B136,manifest_11Sep!$B$1:$B$3202,0),MATCH(A.Dep9SepList!H$1,manifest_11Sep!$A$1:$V$1,0))</f>
        <v>Donatus Onwuanaegbule</v>
      </c>
      <c r="I136" s="13" t="str">
        <f t="array" ref="I136">INDEX(manifest_11Sep!$A$1:$V$3202,MATCH($B136,manifest_11Sep!$B$1:$B$3202,0),MATCH(A.Dep9SepList!I$1,manifest_11Sep!$A$1:$V$1,0))</f>
        <v>American Airlines</v>
      </c>
      <c r="J136" s="13" t="str">
        <f t="array" ref="J136">INDEX(manifest_11Sep!$A$1:$V$3202,MATCH($B136,manifest_11Sep!$B$1:$B$3202,0),MATCH(A.Dep9SepList!J$1,manifest_11Sep!$A$1:$V$1,0))</f>
        <v>AA 280</v>
      </c>
      <c r="K136" s="32" t="str">
        <f t="array" ref="K136">INDEX(manifest_11Sep!$A$1:$V$3202,MATCH($B136,manifest_11Sep!$B$1:$B$3202,0),MATCH(A.Dep9SepList!K$1,manifest_11Sep!$A$1:$V$1,0))</f>
        <v>18-thg 9-25</v>
      </c>
      <c r="L136" s="20">
        <f t="array" ref="L136">INDEX(manifest_11Sep!$A$1:$V$3202,MATCH($B136,manifest_11Sep!$B$1:$B$3202,0),MATCH(A.Dep9SepList!L$1,manifest_11Sep!$A$1:$V$1,0))</f>
        <v>0.72569444444444442</v>
      </c>
      <c r="M136" s="13" t="str">
        <f t="array" ref="M136">INDEX(manifest_11Sep!$A$1:$V$3202,MATCH($B136,manifest_11Sep!$B$1:$B$3202,0),MATCH(A.Dep9SepList!M$1,manifest_11Sep!$A$1:$V$1,0))</f>
        <v>ICN-T1</v>
      </c>
      <c r="N136" s="13" t="str">
        <f t="array" ref="N136">INDEX(manifest_11Sep!$A$1:$V$3202,MATCH($B136,manifest_11Sep!$B$1:$B$3202,0),MATCH(A.Dep9SepList!N$1,manifest_11Sep!$A$1:$V$1,0))</f>
        <v>FAIRMONT</v>
      </c>
      <c r="O136" s="31"/>
      <c r="P136" s="20" t="e" cm="1" vm="1">
        <f t="array" aca="1" ref="P136" ca="1">IF(J136="","",_xlfn.XLOOKUP(J136&amp;N136,'A.Departure Grouping'!AQ:AQ&amp;'A.Departure Grouping'!AP:AP,'A.Departure Grouping'!AR:AR,"",0))</f>
        <v>#NAME?</v>
      </c>
      <c r="Q136" s="13">
        <v>462710787</v>
      </c>
      <c r="R136" s="13" t="s">
        <v>61</v>
      </c>
      <c r="S136" s="13">
        <f t="array" ref="S136">INDEX(manifest_11Sep!$A$1:$V$3202,MATCH($B136,manifest_11Sep!$B$1:$B$3202,0),MATCH(A.Dep9SepList!S$1,manifest_11Sep!$A$1:$V$1,0))</f>
        <v>0</v>
      </c>
      <c r="T136" s="17"/>
    </row>
    <row r="137" spans="1:22" hidden="1">
      <c r="A137" s="13" t="str">
        <f t="array" ref="A137">INDEX(manifest_11Sep!$A$1:$V$3202,MATCH($B137,manifest_11Sep!$B$1:$B$3202,0),MATCH(A.Dep9SepList!A$1,manifest_11Sep!$A$1:$V$1,0))</f>
        <v>A</v>
      </c>
      <c r="B137" s="13" t="s">
        <v>2361</v>
      </c>
      <c r="C137" s="13" t="str">
        <f t="array" ref="C137">INDEX(manifest_11Sep!$A$1:$V$3202,MATCH($B137,manifest_11Sep!$B$1:$B$3202,0),MATCH(A.Dep9SepList!C$1,manifest_11Sep!$A$1:$V$1,0))</f>
        <v>JTNR3QLQCWM</v>
      </c>
      <c r="D137" s="13" t="str">
        <f t="array" ref="D137">INDEX(manifest_11Sep!$A$1:$V$3202,MATCH($B137,manifest_11Sep!$B$1:$B$3202,0),MATCH(A.Dep9SepList!D$1,manifest_11Sep!$A$1:$V$1,0))</f>
        <v>Male</v>
      </c>
      <c r="E137" s="13" t="str">
        <f t="array" ref="E137">INDEX(manifest_11Sep!$A$1:$V$3202,MATCH($B137,manifest_11Sep!$B$1:$B$3202,0),MATCH(A.Dep9SepList!E$1,manifest_11Sep!$A$1:$V$1,0))</f>
        <v>Peter Emeka</v>
      </c>
      <c r="F137" s="13" t="str">
        <f t="array" ref="F137">INDEX(manifest_11Sep!$A$1:$V$3202,MATCH($B137,manifest_11Sep!$B$1:$B$3202,0),MATCH(A.Dep9SepList!F$1,manifest_11Sep!$A$1:$V$1,0))</f>
        <v>Ezekiel</v>
      </c>
      <c r="G137" s="13">
        <f t="array" ref="G137">INDEX(manifest_11Sep!$A$1:$V$3202,MATCH($B137,manifest_11Sep!$B$1:$B$3202,0),MATCH(A.Dep9SepList!G$1,manifest_11Sep!$A$1:$V$1,0))</f>
        <v>63</v>
      </c>
      <c r="H137" s="13" t="str">
        <f t="array" ref="H137">INDEX(manifest_11Sep!$A$1:$V$3202,MATCH($B137,manifest_11Sep!$B$1:$B$3202,0),MATCH(A.Dep9SepList!H$1,manifest_11Sep!$A$1:$V$1,0))</f>
        <v>J.B. Nguyen</v>
      </c>
      <c r="I137" s="13" t="str">
        <f t="array" ref="I137">INDEX(manifest_11Sep!$A$1:$V$3202,MATCH($B137,manifest_11Sep!$B$1:$B$3202,0),MATCH(A.Dep9SepList!I$1,manifest_11Sep!$A$1:$V$1,0))</f>
        <v>American Airlines</v>
      </c>
      <c r="J137" s="13" t="str">
        <f t="array" ref="J137">INDEX(manifest_11Sep!$A$1:$V$3202,MATCH($B137,manifest_11Sep!$B$1:$B$3202,0),MATCH(A.Dep9SepList!J$1,manifest_11Sep!$A$1:$V$1,0))</f>
        <v>AA 280</v>
      </c>
      <c r="K137" s="32" t="str">
        <f t="array" ref="K137">INDEX(manifest_11Sep!$A$1:$V$3202,MATCH($B137,manifest_11Sep!$B$1:$B$3202,0),MATCH(A.Dep9SepList!K$1,manifest_11Sep!$A$1:$V$1,0))</f>
        <v>18-thg 9-25</v>
      </c>
      <c r="L137" s="20">
        <f t="array" ref="L137">INDEX(manifest_11Sep!$A$1:$V$3202,MATCH($B137,manifest_11Sep!$B$1:$B$3202,0),MATCH(A.Dep9SepList!L$1,manifest_11Sep!$A$1:$V$1,0))</f>
        <v>0.72569444444444442</v>
      </c>
      <c r="M137" s="13" t="str">
        <f t="array" ref="M137">INDEX(manifest_11Sep!$A$1:$V$3202,MATCH($B137,manifest_11Sep!$B$1:$B$3202,0),MATCH(A.Dep9SepList!M$1,manifest_11Sep!$A$1:$V$1,0))</f>
        <v>ICN-T1</v>
      </c>
      <c r="N137" s="13" t="str">
        <f t="array" ref="N137">INDEX(manifest_11Sep!$A$1:$V$3202,MATCH($B137,manifest_11Sep!$B$1:$B$3202,0),MATCH(A.Dep9SepList!N$1,manifest_11Sep!$A$1:$V$1,0))</f>
        <v>FAIRMONT</v>
      </c>
      <c r="O137" s="31"/>
      <c r="P137" s="20" t="e" cm="1" vm="1">
        <f t="array" aca="1" ref="P137" ca="1">IF(J137="","",_xlfn.XLOOKUP(J137&amp;N137,'A.Departure Grouping'!AQ:AQ&amp;'A.Departure Grouping'!AP:AP,'A.Departure Grouping'!AR:AR,"",0))</f>
        <v>#NAME?</v>
      </c>
      <c r="Q137" s="13">
        <v>462710797</v>
      </c>
      <c r="R137" s="13" t="s">
        <v>35</v>
      </c>
      <c r="S137" s="13">
        <f t="array" ref="S137">INDEX(manifest_11Sep!$A$1:$V$3202,MATCH($B137,manifest_11Sep!$B$1:$B$3202,0),MATCH(A.Dep9SepList!S$1,manifest_11Sep!$A$1:$V$1,0))</f>
        <v>0</v>
      </c>
      <c r="T137" s="17"/>
    </row>
    <row r="138" spans="1:22" hidden="1">
      <c r="A138" s="13" t="str">
        <f t="array" ref="A138">INDEX(manifest_11Sep!$A$1:$V$3202,MATCH($B138,manifest_11Sep!$B$1:$B$3202,0),MATCH(A.Dep9SepList!A$1,manifest_11Sep!$A$1:$V$1,0))</f>
        <v>A</v>
      </c>
      <c r="B138" s="13" t="s">
        <v>2378</v>
      </c>
      <c r="C138" s="13" t="str">
        <f t="array" ref="C138">INDEX(manifest_11Sep!$A$1:$V$3202,MATCH($B138,manifest_11Sep!$B$1:$B$3202,0),MATCH(A.Dep9SepList!C$1,manifest_11Sep!$A$1:$V$1,0))</f>
        <v>KVNPPJY47VR</v>
      </c>
      <c r="D138" s="13" t="str">
        <f t="array" ref="D138">INDEX(manifest_11Sep!$A$1:$V$3202,MATCH($B138,manifest_11Sep!$B$1:$B$3202,0),MATCH(A.Dep9SepList!D$1,manifest_11Sep!$A$1:$V$1,0))</f>
        <v>Male</v>
      </c>
      <c r="E138" s="13" t="str">
        <f t="array" ref="E138">INDEX(manifest_11Sep!$A$1:$V$3202,MATCH($B138,manifest_11Sep!$B$1:$B$3202,0),MATCH(A.Dep9SepList!E$1,manifest_11Sep!$A$1:$V$1,0))</f>
        <v>Dinh</v>
      </c>
      <c r="F138" s="13" t="str">
        <f t="array" ref="F138">INDEX(manifest_11Sep!$A$1:$V$3202,MATCH($B138,manifest_11Sep!$B$1:$B$3202,0),MATCH(A.Dep9SepList!F$1,manifest_11Sep!$A$1:$V$1,0))</f>
        <v>Truong</v>
      </c>
      <c r="G138" s="13">
        <f t="array" ref="G138">INDEX(manifest_11Sep!$A$1:$V$3202,MATCH($B138,manifest_11Sep!$B$1:$B$3202,0),MATCH(A.Dep9SepList!G$1,manifest_11Sep!$A$1:$V$1,0))</f>
        <v>35</v>
      </c>
      <c r="H138" s="13" t="str">
        <f t="array" ref="H138">INDEX(manifest_11Sep!$A$1:$V$3202,MATCH($B138,manifest_11Sep!$B$1:$B$3202,0),MATCH(A.Dep9SepList!H$1,manifest_11Sep!$A$1:$V$1,0))</f>
        <v>J.B. Nguyen</v>
      </c>
      <c r="I138" s="13" t="str">
        <f t="array" ref="I138">INDEX(manifest_11Sep!$A$1:$V$3202,MATCH($B138,manifest_11Sep!$B$1:$B$3202,0),MATCH(A.Dep9SepList!I$1,manifest_11Sep!$A$1:$V$1,0))</f>
        <v>American Airlines</v>
      </c>
      <c r="J138" s="13" t="str">
        <f t="array" ref="J138">INDEX(manifest_11Sep!$A$1:$V$3202,MATCH($B138,manifest_11Sep!$B$1:$B$3202,0),MATCH(A.Dep9SepList!J$1,manifest_11Sep!$A$1:$V$1,0))</f>
        <v>AA 280</v>
      </c>
      <c r="K138" s="32" t="str">
        <f t="array" ref="K138">INDEX(manifest_11Sep!$A$1:$V$3202,MATCH($B138,manifest_11Sep!$B$1:$B$3202,0),MATCH(A.Dep9SepList!K$1,manifest_11Sep!$A$1:$V$1,0))</f>
        <v>18-thg 9-25</v>
      </c>
      <c r="L138" s="20">
        <f t="array" ref="L138">INDEX(manifest_11Sep!$A$1:$V$3202,MATCH($B138,manifest_11Sep!$B$1:$B$3202,0),MATCH(A.Dep9SepList!L$1,manifest_11Sep!$A$1:$V$1,0))</f>
        <v>0.72569444444444442</v>
      </c>
      <c r="M138" s="13" t="str">
        <f t="array" ref="M138">INDEX(manifest_11Sep!$A$1:$V$3202,MATCH($B138,manifest_11Sep!$B$1:$B$3202,0),MATCH(A.Dep9SepList!M$1,manifest_11Sep!$A$1:$V$1,0))</f>
        <v>ICN-T1</v>
      </c>
      <c r="N138" s="13" t="str">
        <f t="array" ref="N138">INDEX(manifest_11Sep!$A$1:$V$3202,MATCH($B138,manifest_11Sep!$B$1:$B$3202,0),MATCH(A.Dep9SepList!N$1,manifest_11Sep!$A$1:$V$1,0))</f>
        <v>FAIRMONT</v>
      </c>
      <c r="O138" s="31"/>
      <c r="P138" s="20" t="e" cm="1" vm="1">
        <f t="array" aca="1" ref="P138" ca="1">IF(J138="","",_xlfn.XLOOKUP(J138&amp;N138,'A.Departure Grouping'!AQ:AQ&amp;'A.Departure Grouping'!AP:AP,'A.Departure Grouping'!AR:AR,"",0))</f>
        <v>#NAME?</v>
      </c>
      <c r="Q138" s="13">
        <v>462710801</v>
      </c>
      <c r="R138" s="13" t="s">
        <v>43</v>
      </c>
      <c r="S138" s="13" t="str">
        <f t="array" ref="S138">INDEX(manifest_11Sep!$A$1:$V$3202,MATCH($B138,manifest_11Sep!$B$1:$B$3202,0),MATCH(A.Dep9SepList!S$1,manifest_11Sep!$A$1:$V$1,0))</f>
        <v>Rooming: Approved: 1 rooms having 1 kid + 1 child</v>
      </c>
      <c r="T138" s="17"/>
    </row>
    <row r="139" spans="1:22" hidden="1">
      <c r="A139" s="13" t="str">
        <f t="array" ref="A139">INDEX(manifest_11Sep!$A$1:$V$3202,MATCH($B139,manifest_11Sep!$B$1:$B$3202,0),MATCH(A.Dep9SepList!A$1,manifest_11Sep!$A$1:$V$1,0))</f>
        <v>A</v>
      </c>
      <c r="B139" s="13" t="s">
        <v>2380</v>
      </c>
      <c r="C139" s="13" t="str">
        <f t="array" ref="C139">INDEX(manifest_11Sep!$A$1:$V$3202,MATCH($B139,manifest_11Sep!$B$1:$B$3202,0),MATCH(A.Dep9SepList!C$1,manifest_11Sep!$A$1:$V$1,0))</f>
        <v>KVNPPJY47VR</v>
      </c>
      <c r="D139" s="13" t="str">
        <f t="array" ref="D139">INDEX(manifest_11Sep!$A$1:$V$3202,MATCH($B139,manifest_11Sep!$B$1:$B$3202,0),MATCH(A.Dep9SepList!D$1,manifest_11Sep!$A$1:$V$1,0))</f>
        <v>Female</v>
      </c>
      <c r="E139" s="13" t="str">
        <f t="array" ref="E139">INDEX(manifest_11Sep!$A$1:$V$3202,MATCH($B139,manifest_11Sep!$B$1:$B$3202,0),MATCH(A.Dep9SepList!E$1,manifest_11Sep!$A$1:$V$1,0))</f>
        <v>Trang Thi My</v>
      </c>
      <c r="F139" s="13" t="str">
        <f t="array" ref="F139">INDEX(manifest_11Sep!$A$1:$V$3202,MATCH($B139,manifest_11Sep!$B$1:$B$3202,0),MATCH(A.Dep9SepList!F$1,manifest_11Sep!$A$1:$V$1,0))</f>
        <v>Tran</v>
      </c>
      <c r="G139" s="13">
        <f t="array" ref="G139">INDEX(manifest_11Sep!$A$1:$V$3202,MATCH($B139,manifest_11Sep!$B$1:$B$3202,0),MATCH(A.Dep9SepList!G$1,manifest_11Sep!$A$1:$V$1,0))</f>
        <v>28</v>
      </c>
      <c r="H139" s="13" t="str">
        <f t="array" ref="H139">INDEX(manifest_11Sep!$A$1:$V$3202,MATCH($B139,manifest_11Sep!$B$1:$B$3202,0),MATCH(A.Dep9SepList!H$1,manifest_11Sep!$A$1:$V$1,0))</f>
        <v>J.B. Nguyen</v>
      </c>
      <c r="I139" s="13" t="str">
        <f t="array" ref="I139">INDEX(manifest_11Sep!$A$1:$V$3202,MATCH($B139,manifest_11Sep!$B$1:$B$3202,0),MATCH(A.Dep9SepList!I$1,manifest_11Sep!$A$1:$V$1,0))</f>
        <v>American Airlines</v>
      </c>
      <c r="J139" s="13" t="str">
        <f t="array" ref="J139">INDEX(manifest_11Sep!$A$1:$V$3202,MATCH($B139,manifest_11Sep!$B$1:$B$3202,0),MATCH(A.Dep9SepList!J$1,manifest_11Sep!$A$1:$V$1,0))</f>
        <v>AA 280</v>
      </c>
      <c r="K139" s="32" t="str">
        <f t="array" ref="K139">INDEX(manifest_11Sep!$A$1:$V$3202,MATCH($B139,manifest_11Sep!$B$1:$B$3202,0),MATCH(A.Dep9SepList!K$1,manifest_11Sep!$A$1:$V$1,0))</f>
        <v>18-thg 9-25</v>
      </c>
      <c r="L139" s="20">
        <f t="array" ref="L139">INDEX(manifest_11Sep!$A$1:$V$3202,MATCH($B139,manifest_11Sep!$B$1:$B$3202,0),MATCH(A.Dep9SepList!L$1,manifest_11Sep!$A$1:$V$1,0))</f>
        <v>0.72569444444444442</v>
      </c>
      <c r="M139" s="13" t="str">
        <f t="array" ref="M139">INDEX(manifest_11Sep!$A$1:$V$3202,MATCH($B139,manifest_11Sep!$B$1:$B$3202,0),MATCH(A.Dep9SepList!M$1,manifest_11Sep!$A$1:$V$1,0))</f>
        <v>ICN-T1</v>
      </c>
      <c r="N139" s="13" t="str">
        <f t="array" ref="N139">INDEX(manifest_11Sep!$A$1:$V$3202,MATCH($B139,manifest_11Sep!$B$1:$B$3202,0),MATCH(A.Dep9SepList!N$1,manifest_11Sep!$A$1:$V$1,0))</f>
        <v>FAIRMONT</v>
      </c>
      <c r="O139" s="31"/>
      <c r="P139" s="20" t="e" cm="1" vm="1">
        <f t="array" aca="1" ref="P139" ca="1">IF(J139="","",_xlfn.XLOOKUP(J139&amp;N139,'A.Departure Grouping'!AQ:AQ&amp;'A.Departure Grouping'!AP:AP,'A.Departure Grouping'!AR:AR,"",0))</f>
        <v>#NAME?</v>
      </c>
      <c r="Q139" s="13">
        <v>462710801</v>
      </c>
      <c r="R139" s="13" t="s">
        <v>43</v>
      </c>
      <c r="S139" s="13">
        <f t="array" ref="S139">INDEX(manifest_11Sep!$A$1:$V$3202,MATCH($B139,manifest_11Sep!$B$1:$B$3202,0),MATCH(A.Dep9SepList!S$1,manifest_11Sep!$A$1:$V$1,0))</f>
        <v>0</v>
      </c>
      <c r="T139" s="17"/>
    </row>
    <row r="140" spans="1:22" hidden="1">
      <c r="A140" s="13" t="str">
        <f t="array" ref="A140">INDEX(manifest_11Sep!$A$1:$V$3202,MATCH($B140,manifest_11Sep!$B$1:$B$3202,0),MATCH(A.Dep9SepList!A$1,manifest_11Sep!$A$1:$V$1,0))</f>
        <v>A</v>
      </c>
      <c r="B140" s="13" t="s">
        <v>2391</v>
      </c>
      <c r="C140" s="13" t="str">
        <f t="array" ref="C140">INDEX(manifest_11Sep!$A$1:$V$3202,MATCH($B140,manifest_11Sep!$B$1:$B$3202,0),MATCH(A.Dep9SepList!C$1,manifest_11Sep!$A$1:$V$1,0))</f>
        <v>RWNKFF2DKYN</v>
      </c>
      <c r="D140" s="13" t="str">
        <f t="array" ref="D140">INDEX(manifest_11Sep!$A$1:$V$3202,MATCH($B140,manifest_11Sep!$B$1:$B$3202,0),MATCH(A.Dep9SepList!D$1,manifest_11Sep!$A$1:$V$1,0))</f>
        <v>Female</v>
      </c>
      <c r="E140" s="13" t="str">
        <f t="array" ref="E140">INDEX(manifest_11Sep!$A$1:$V$3202,MATCH($B140,manifest_11Sep!$B$1:$B$3202,0),MATCH(A.Dep9SepList!E$1,manifest_11Sep!$A$1:$V$1,0))</f>
        <v>Michelle Hue Mai</v>
      </c>
      <c r="F140" s="13" t="str">
        <f t="array" ref="F140">INDEX(manifest_11Sep!$A$1:$V$3202,MATCH($B140,manifest_11Sep!$B$1:$B$3202,0),MATCH(A.Dep9SepList!F$1,manifest_11Sep!$A$1:$V$1,0))</f>
        <v>Nguyen</v>
      </c>
      <c r="G140" s="13">
        <f t="array" ref="G140">INDEX(manifest_11Sep!$A$1:$V$3202,MATCH($B140,manifest_11Sep!$B$1:$B$3202,0),MATCH(A.Dep9SepList!G$1,manifest_11Sep!$A$1:$V$1,0))</f>
        <v>56</v>
      </c>
      <c r="H140" s="13" t="str">
        <f t="array" ref="H140">INDEX(manifest_11Sep!$A$1:$V$3202,MATCH($B140,manifest_11Sep!$B$1:$B$3202,0),MATCH(A.Dep9SepList!H$1,manifest_11Sep!$A$1:$V$1,0))</f>
        <v>J.B. Nguyen</v>
      </c>
      <c r="I140" s="13" t="str">
        <f t="array" ref="I140">INDEX(manifest_11Sep!$A$1:$V$3202,MATCH($B140,manifest_11Sep!$B$1:$B$3202,0),MATCH(A.Dep9SepList!I$1,manifest_11Sep!$A$1:$V$1,0))</f>
        <v>American Airlines</v>
      </c>
      <c r="J140" s="13" t="str">
        <f t="array" ref="J140">INDEX(manifest_11Sep!$A$1:$V$3202,MATCH($B140,manifest_11Sep!$B$1:$B$3202,0),MATCH(A.Dep9SepList!J$1,manifest_11Sep!$A$1:$V$1,0))</f>
        <v>AA 280</v>
      </c>
      <c r="K140" s="32" t="str">
        <f t="array" ref="K140">INDEX(manifest_11Sep!$A$1:$V$3202,MATCH($B140,manifest_11Sep!$B$1:$B$3202,0),MATCH(A.Dep9SepList!K$1,manifest_11Sep!$A$1:$V$1,0))</f>
        <v>18-thg 9-25</v>
      </c>
      <c r="L140" s="20">
        <f t="array" ref="L140">INDEX(manifest_11Sep!$A$1:$V$3202,MATCH($B140,manifest_11Sep!$B$1:$B$3202,0),MATCH(A.Dep9SepList!L$1,manifest_11Sep!$A$1:$V$1,0))</f>
        <v>0.72569444444444442</v>
      </c>
      <c r="M140" s="13" t="str">
        <f t="array" ref="M140">INDEX(manifest_11Sep!$A$1:$V$3202,MATCH($B140,manifest_11Sep!$B$1:$B$3202,0),MATCH(A.Dep9SepList!M$1,manifest_11Sep!$A$1:$V$1,0))</f>
        <v>ICN-T1</v>
      </c>
      <c r="N140" s="13" t="str">
        <f t="array" ref="N140">INDEX(manifest_11Sep!$A$1:$V$3202,MATCH($B140,manifest_11Sep!$B$1:$B$3202,0),MATCH(A.Dep9SepList!N$1,manifest_11Sep!$A$1:$V$1,0))</f>
        <v>FAIRMONT</v>
      </c>
      <c r="O140" s="31"/>
      <c r="P140" s="20" t="e" cm="1" vm="1">
        <f t="array" aca="1" ref="P140" ca="1">IF(J140="","",_xlfn.XLOOKUP(J140&amp;N140,'A.Departure Grouping'!AQ:AQ&amp;'A.Departure Grouping'!AP:AP,'A.Departure Grouping'!AR:AR,"",0))</f>
        <v>#NAME?</v>
      </c>
      <c r="Q140" s="13">
        <v>462710803</v>
      </c>
      <c r="R140" s="13" t="s">
        <v>43</v>
      </c>
      <c r="S140" s="13">
        <f t="array" ref="S140">INDEX(manifest_11Sep!$A$1:$V$3202,MATCH($B140,manifest_11Sep!$B$1:$B$3202,0),MATCH(A.Dep9SepList!S$1,manifest_11Sep!$A$1:$V$1,0))</f>
        <v>0</v>
      </c>
      <c r="T140" s="17"/>
    </row>
    <row r="141" spans="1:22" hidden="1">
      <c r="A141" s="13" t="str">
        <f t="array" ref="A141">INDEX(manifest_11Sep!$A$1:$V$3202,MATCH($B141,manifest_11Sep!$B$1:$B$3202,0),MATCH(A.Dep9SepList!A$1,manifest_11Sep!$A$1:$V$1,0))</f>
        <v>A</v>
      </c>
      <c r="B141" s="13" t="s">
        <v>2393</v>
      </c>
      <c r="C141" s="13" t="str">
        <f t="array" ref="C141">INDEX(manifest_11Sep!$A$1:$V$3202,MATCH($B141,manifest_11Sep!$B$1:$B$3202,0),MATCH(A.Dep9SepList!C$1,manifest_11Sep!$A$1:$V$1,0))</f>
        <v>RWNKFF2DKYN</v>
      </c>
      <c r="D141" s="13" t="str">
        <f t="array" ref="D141">INDEX(manifest_11Sep!$A$1:$V$3202,MATCH($B141,manifest_11Sep!$B$1:$B$3202,0),MATCH(A.Dep9SepList!D$1,manifest_11Sep!$A$1:$V$1,0))</f>
        <v>Male</v>
      </c>
      <c r="E141" s="13" t="str">
        <f t="array" ref="E141">INDEX(manifest_11Sep!$A$1:$V$3202,MATCH($B141,manifest_11Sep!$B$1:$B$3202,0),MATCH(A.Dep9SepList!E$1,manifest_11Sep!$A$1:$V$1,0))</f>
        <v>Loc Huu</v>
      </c>
      <c r="F141" s="13" t="str">
        <f t="array" ref="F141">INDEX(manifest_11Sep!$A$1:$V$3202,MATCH($B141,manifest_11Sep!$B$1:$B$3202,0),MATCH(A.Dep9SepList!F$1,manifest_11Sep!$A$1:$V$1,0))</f>
        <v>Nguyen</v>
      </c>
      <c r="G141" s="13">
        <f t="array" ref="G141">INDEX(manifest_11Sep!$A$1:$V$3202,MATCH($B141,manifest_11Sep!$B$1:$B$3202,0),MATCH(A.Dep9SepList!G$1,manifest_11Sep!$A$1:$V$1,0))</f>
        <v>60</v>
      </c>
      <c r="H141" s="13" t="str">
        <f t="array" ref="H141">INDEX(manifest_11Sep!$A$1:$V$3202,MATCH($B141,manifest_11Sep!$B$1:$B$3202,0),MATCH(A.Dep9SepList!H$1,manifest_11Sep!$A$1:$V$1,0))</f>
        <v>J.B. Nguyen</v>
      </c>
      <c r="I141" s="13" t="str">
        <f t="array" ref="I141">INDEX(manifest_11Sep!$A$1:$V$3202,MATCH($B141,manifest_11Sep!$B$1:$B$3202,0),MATCH(A.Dep9SepList!I$1,manifest_11Sep!$A$1:$V$1,0))</f>
        <v>American Airlines</v>
      </c>
      <c r="J141" s="13" t="str">
        <f t="array" ref="J141">INDEX(manifest_11Sep!$A$1:$V$3202,MATCH($B141,manifest_11Sep!$B$1:$B$3202,0),MATCH(A.Dep9SepList!J$1,manifest_11Sep!$A$1:$V$1,0))</f>
        <v>AA 280</v>
      </c>
      <c r="K141" s="32" t="str">
        <f t="array" ref="K141">INDEX(manifest_11Sep!$A$1:$V$3202,MATCH($B141,manifest_11Sep!$B$1:$B$3202,0),MATCH(A.Dep9SepList!K$1,manifest_11Sep!$A$1:$V$1,0))</f>
        <v>18-thg 9-25</v>
      </c>
      <c r="L141" s="20">
        <f t="array" ref="L141">INDEX(manifest_11Sep!$A$1:$V$3202,MATCH($B141,manifest_11Sep!$B$1:$B$3202,0),MATCH(A.Dep9SepList!L$1,manifest_11Sep!$A$1:$V$1,0))</f>
        <v>0.72569444444444442</v>
      </c>
      <c r="M141" s="13" t="str">
        <f t="array" ref="M141">INDEX(manifest_11Sep!$A$1:$V$3202,MATCH($B141,manifest_11Sep!$B$1:$B$3202,0),MATCH(A.Dep9SepList!M$1,manifest_11Sep!$A$1:$V$1,0))</f>
        <v>ICN-T1</v>
      </c>
      <c r="N141" s="13" t="str">
        <f t="array" ref="N141">INDEX(manifest_11Sep!$A$1:$V$3202,MATCH($B141,manifest_11Sep!$B$1:$B$3202,0),MATCH(A.Dep9SepList!N$1,manifest_11Sep!$A$1:$V$1,0))</f>
        <v>FAIRMONT</v>
      </c>
      <c r="O141" s="31"/>
      <c r="P141" s="20" t="e" cm="1" vm="1">
        <f t="array" aca="1" ref="P141" ca="1">IF(J141="","",_xlfn.XLOOKUP(J141&amp;N141,'A.Departure Grouping'!AQ:AQ&amp;'A.Departure Grouping'!AP:AP,'A.Departure Grouping'!AR:AR,"",0))</f>
        <v>#NAME?</v>
      </c>
      <c r="Q141" s="13">
        <v>462710803</v>
      </c>
      <c r="R141" s="13" t="s">
        <v>43</v>
      </c>
      <c r="S141" s="13">
        <f t="array" ref="S141">INDEX(manifest_11Sep!$A$1:$V$3202,MATCH($B141,manifest_11Sep!$B$1:$B$3202,0),MATCH(A.Dep9SepList!S$1,manifest_11Sep!$A$1:$V$1,0))</f>
        <v>0</v>
      </c>
      <c r="T141" s="17"/>
    </row>
    <row r="142" spans="1:22" hidden="1">
      <c r="A142" s="13" t="str">
        <f t="array" ref="A142">INDEX(manifest_11Sep!$A$1:$V$3202,MATCH($B142,manifest_11Sep!$B$1:$B$3202,0),MATCH(A.Dep9SepList!A$1,manifest_11Sep!$A$1:$V$1,0))</f>
        <v>A</v>
      </c>
      <c r="B142" s="13" t="s">
        <v>3570</v>
      </c>
      <c r="C142" s="13" t="str">
        <f t="array" ref="C142">INDEX(manifest_11Sep!$A$1:$V$3202,MATCH($B142,manifest_11Sep!$B$1:$B$3202,0),MATCH(A.Dep9SepList!C$1,manifest_11Sep!$A$1:$V$1,0))</f>
        <v>J9NPF2CYQL9</v>
      </c>
      <c r="D142" s="13" t="str">
        <f t="array" ref="D142">INDEX(manifest_11Sep!$A$1:$V$3202,MATCH($B142,manifest_11Sep!$B$1:$B$3202,0),MATCH(A.Dep9SepList!D$1,manifest_11Sep!$A$1:$V$1,0))</f>
        <v>Female</v>
      </c>
      <c r="E142" s="13" t="str">
        <f t="array" ref="E142">INDEX(manifest_11Sep!$A$1:$V$3202,MATCH($B142,manifest_11Sep!$B$1:$B$3202,0),MATCH(A.Dep9SepList!E$1,manifest_11Sep!$A$1:$V$1,0))</f>
        <v>Ma</v>
      </c>
      <c r="F142" s="13" t="str">
        <f t="array" ref="F142">INDEX(manifest_11Sep!$A$1:$V$3202,MATCH($B142,manifest_11Sep!$B$1:$B$3202,0),MATCH(A.Dep9SepList!F$1,manifest_11Sep!$A$1:$V$1,0))</f>
        <v>Lee</v>
      </c>
      <c r="G142" s="13">
        <f t="array" ref="G142">INDEX(manifest_11Sep!$A$1:$V$3202,MATCH($B142,manifest_11Sep!$B$1:$B$3202,0),MATCH(A.Dep9SepList!G$1,manifest_11Sep!$A$1:$V$1,0))</f>
        <v>41</v>
      </c>
      <c r="H142" s="13" t="str">
        <f t="array" ref="H142">INDEX(manifest_11Sep!$A$1:$V$3202,MATCH($B142,manifest_11Sep!$B$1:$B$3202,0),MATCH(A.Dep9SepList!H$1,manifest_11Sep!$A$1:$V$1,0))</f>
        <v>Michelle Hong</v>
      </c>
      <c r="I142" s="13" t="str">
        <f t="array" ref="I142">INDEX(manifest_11Sep!$A$1:$V$3202,MATCH($B142,manifest_11Sep!$B$1:$B$3202,0),MATCH(A.Dep9SepList!I$1,manifest_11Sep!$A$1:$V$1,0))</f>
        <v>American Airlines</v>
      </c>
      <c r="J142" s="13" t="str">
        <f t="array" ref="J142">INDEX(manifest_11Sep!$A$1:$V$3202,MATCH($B142,manifest_11Sep!$B$1:$B$3202,0),MATCH(A.Dep9SepList!J$1,manifest_11Sep!$A$1:$V$1,0))</f>
        <v>AA 280</v>
      </c>
      <c r="K142" s="32" t="str">
        <f t="array" ref="K142">INDEX(manifest_11Sep!$A$1:$V$3202,MATCH($B142,manifest_11Sep!$B$1:$B$3202,0),MATCH(A.Dep9SepList!K$1,manifest_11Sep!$A$1:$V$1,0))</f>
        <v>18-thg 9-25</v>
      </c>
      <c r="L142" s="20">
        <f t="array" ref="L142">INDEX(manifest_11Sep!$A$1:$V$3202,MATCH($B142,manifest_11Sep!$B$1:$B$3202,0),MATCH(A.Dep9SepList!L$1,manifest_11Sep!$A$1:$V$1,0))</f>
        <v>0.72569444444444442</v>
      </c>
      <c r="M142" s="13" t="str">
        <f t="array" ref="M142">INDEX(manifest_11Sep!$A$1:$V$3202,MATCH($B142,manifest_11Sep!$B$1:$B$3202,0),MATCH(A.Dep9SepList!M$1,manifest_11Sep!$A$1:$V$1,0))</f>
        <v>ICN-T1</v>
      </c>
      <c r="N142" s="13" t="str">
        <f t="array" ref="N142">INDEX(manifest_11Sep!$A$1:$V$3202,MATCH($B142,manifest_11Sep!$B$1:$B$3202,0),MATCH(A.Dep9SepList!N$1,manifest_11Sep!$A$1:$V$1,0))</f>
        <v>FAIRMONT</v>
      </c>
      <c r="O142" s="31"/>
      <c r="P142" s="20" t="e" cm="1" vm="1">
        <f t="array" aca="1" ref="P142" ca="1">IF(J142="","",_xlfn.XLOOKUP(J142&amp;N142,'A.Departure Grouping'!AQ:AQ&amp;'A.Departure Grouping'!AP:AP,'A.Departure Grouping'!AR:AR,"",0))</f>
        <v>#NAME?</v>
      </c>
      <c r="Q142" s="13">
        <v>462710880</v>
      </c>
      <c r="R142" s="13" t="s">
        <v>61</v>
      </c>
      <c r="S142" s="13">
        <f t="array" ref="S142">INDEX(manifest_11Sep!$A$1:$V$3202,MATCH($B142,manifest_11Sep!$B$1:$B$3202,0),MATCH(A.Dep9SepList!S$1,manifest_11Sep!$A$1:$V$1,0))</f>
        <v>0</v>
      </c>
      <c r="T142" s="17"/>
    </row>
    <row r="143" spans="1:22" hidden="1">
      <c r="A143" s="13" t="str">
        <f t="array" ref="A143">INDEX(manifest_11Sep!$A$1:$V$3202,MATCH($B143,manifest_11Sep!$B$1:$B$3202,0),MATCH(A.Dep9SepList!A$1,manifest_11Sep!$A$1:$V$1,0))</f>
        <v>A</v>
      </c>
      <c r="B143" s="26" t="s">
        <v>2384</v>
      </c>
      <c r="C143" s="13" t="str">
        <f t="array" ref="C143">INDEX(manifest_11Sep!$A$1:$V$3202,MATCH($B143,manifest_11Sep!$B$1:$B$3202,0),MATCH(A.Dep9SepList!C$1,manifest_11Sep!$A$1:$V$1,0))</f>
        <v>KVNPPJY47VR</v>
      </c>
      <c r="D143" s="13" t="str">
        <f t="array" ref="D143">INDEX(manifest_11Sep!$A$1:$V$3202,MATCH($B143,manifest_11Sep!$B$1:$B$3202,0),MATCH(A.Dep9SepList!D$1,manifest_11Sep!$A$1:$V$1,0))</f>
        <v>Female</v>
      </c>
      <c r="E143" s="13" t="str">
        <f t="array" ref="E143">INDEX(manifest_11Sep!$A$1:$V$3202,MATCH($B143,manifest_11Sep!$B$1:$B$3202,0),MATCH(A.Dep9SepList!E$1,manifest_11Sep!$A$1:$V$1,0))</f>
        <v>Lainey</v>
      </c>
      <c r="F143" s="13" t="str">
        <f t="array" ref="F143">INDEX(manifest_11Sep!$A$1:$V$3202,MATCH($B143,manifest_11Sep!$B$1:$B$3202,0),MATCH(A.Dep9SepList!F$1,manifest_11Sep!$A$1:$V$1,0))</f>
        <v>Truong</v>
      </c>
      <c r="G143" s="13">
        <f t="array" ref="G143">INDEX(manifest_11Sep!$A$1:$V$3202,MATCH($B143,manifest_11Sep!$B$1:$B$3202,0),MATCH(A.Dep9SepList!G$1,manifest_11Sep!$A$1:$V$1,0))</f>
        <v>3</v>
      </c>
      <c r="H143" s="13" t="str">
        <f t="array" ref="H143">INDEX(manifest_11Sep!$A$1:$V$3202,MATCH($B143,manifest_11Sep!$B$1:$B$3202,0),MATCH(A.Dep9SepList!H$1,manifest_11Sep!$A$1:$V$1,0))</f>
        <v>J.B. Nguyen</v>
      </c>
      <c r="I143" s="13" t="str">
        <f t="array" ref="I143">INDEX(manifest_11Sep!$A$1:$V$3202,MATCH($B143,manifest_11Sep!$B$1:$B$3202,0),MATCH(A.Dep9SepList!I$1,manifest_11Sep!$A$1:$V$1,0))</f>
        <v>American Airlines</v>
      </c>
      <c r="J143" s="13" t="str">
        <f t="array" ref="J143">INDEX(manifest_11Sep!$A$1:$V$3202,MATCH($B143,manifest_11Sep!$B$1:$B$3202,0),MATCH(A.Dep9SepList!J$1,manifest_11Sep!$A$1:$V$1,0))</f>
        <v>AA 280</v>
      </c>
      <c r="K143" s="32" t="str">
        <f t="array" ref="K143">INDEX(manifest_11Sep!$A$1:$V$3202,MATCH($B143,manifest_11Sep!$B$1:$B$3202,0),MATCH(A.Dep9SepList!K$1,manifest_11Sep!$A$1:$V$1,0))</f>
        <v>18-thg 9-25</v>
      </c>
      <c r="L143" s="20">
        <f t="array" ref="L143">INDEX(manifest_11Sep!$A$1:$V$3202,MATCH($B143,manifest_11Sep!$B$1:$B$3202,0),MATCH(A.Dep9SepList!L$1,manifest_11Sep!$A$1:$V$1,0))</f>
        <v>0.72569444444444442</v>
      </c>
      <c r="M143" s="13" t="str">
        <f t="array" ref="M143">INDEX(manifest_11Sep!$A$1:$V$3202,MATCH($B143,manifest_11Sep!$B$1:$B$3202,0),MATCH(A.Dep9SepList!M$1,manifest_11Sep!$A$1:$V$1,0))</f>
        <v>ICN-T1</v>
      </c>
      <c r="N143" s="13" t="str">
        <f t="array" ref="N143">INDEX(manifest_11Sep!$A$1:$V$3202,MATCH($B143,manifest_11Sep!$B$1:$B$3202,0),MATCH(A.Dep9SepList!N$1,manifest_11Sep!$A$1:$V$1,0))</f>
        <v>FAIRMONT</v>
      </c>
      <c r="O143" s="31"/>
      <c r="P143" s="20" t="e" cm="1" vm="1">
        <f t="array" aca="1" ref="P143" ca="1">IF(J143="","",_xlfn.XLOOKUP(J143&amp;N143,'A.Departure Grouping'!AQ:AQ&amp;'A.Departure Grouping'!AP:AP,'A.Departure Grouping'!AR:AR,"",0))</f>
        <v>#NAME?</v>
      </c>
      <c r="Q143" s="13">
        <v>462710801</v>
      </c>
      <c r="R143" s="13" t="s">
        <v>43</v>
      </c>
      <c r="S143" s="13">
        <f t="array" ref="S143">INDEX(manifest_11Sep!$A$1:$V$3202,MATCH($B143,manifest_11Sep!$B$1:$B$3202,0),MATCH(A.Dep9SepList!S$1,manifest_11Sep!$A$1:$V$1,0))</f>
        <v>0</v>
      </c>
      <c r="T143" s="17"/>
      <c r="V143" s="3"/>
    </row>
    <row r="144" spans="1:22" hidden="1">
      <c r="A144" s="13" t="str">
        <f t="array" ref="A144">INDEX(manifest_11Sep!$A$1:$V$3202,MATCH($B144,manifest_11Sep!$B$1:$B$3202,0),MATCH(A.Dep9SepList!A$1,manifest_11Sep!$A$1:$V$1,0))</f>
        <v>A</v>
      </c>
      <c r="B144" s="26" t="s">
        <v>2382</v>
      </c>
      <c r="C144" s="13" t="str">
        <f t="array" ref="C144">INDEX(manifest_11Sep!$A$1:$V$3202,MATCH($B144,manifest_11Sep!$B$1:$B$3202,0),MATCH(A.Dep9SepList!C$1,manifest_11Sep!$A$1:$V$1,0))</f>
        <v>KVNPPJY47VR</v>
      </c>
      <c r="D144" s="13" t="str">
        <f t="array" ref="D144">INDEX(manifest_11Sep!$A$1:$V$3202,MATCH($B144,manifest_11Sep!$B$1:$B$3202,0),MATCH(A.Dep9SepList!D$1,manifest_11Sep!$A$1:$V$1,0))</f>
        <v>Male</v>
      </c>
      <c r="E144" s="13" t="str">
        <f t="array" ref="E144">INDEX(manifest_11Sep!$A$1:$V$3202,MATCH($B144,manifest_11Sep!$B$1:$B$3202,0),MATCH(A.Dep9SepList!E$1,manifest_11Sep!$A$1:$V$1,0))</f>
        <v>Hung Minh</v>
      </c>
      <c r="F144" s="13" t="str">
        <f t="array" ref="F144">INDEX(manifest_11Sep!$A$1:$V$3202,MATCH($B144,manifest_11Sep!$B$1:$B$3202,0),MATCH(A.Dep9SepList!F$1,manifest_11Sep!$A$1:$V$1,0))</f>
        <v>Truong</v>
      </c>
      <c r="G144" s="13">
        <f t="array" ref="G144">INDEX(manifest_11Sep!$A$1:$V$3202,MATCH($B144,manifest_11Sep!$B$1:$B$3202,0),MATCH(A.Dep9SepList!G$1,manifest_11Sep!$A$1:$V$1,0))</f>
        <v>5</v>
      </c>
      <c r="H144" s="13" t="str">
        <f t="array" ref="H144">INDEX(manifest_11Sep!$A$1:$V$3202,MATCH($B144,manifest_11Sep!$B$1:$B$3202,0),MATCH(A.Dep9SepList!H$1,manifest_11Sep!$A$1:$V$1,0))</f>
        <v>J.B. Nguyen</v>
      </c>
      <c r="I144" s="13" t="str">
        <f t="array" ref="I144">INDEX(manifest_11Sep!$A$1:$V$3202,MATCH($B144,manifest_11Sep!$B$1:$B$3202,0),MATCH(A.Dep9SepList!I$1,manifest_11Sep!$A$1:$V$1,0))</f>
        <v>American Airlines</v>
      </c>
      <c r="J144" s="13" t="str">
        <f t="array" ref="J144">INDEX(manifest_11Sep!$A$1:$V$3202,MATCH($B144,manifest_11Sep!$B$1:$B$3202,0),MATCH(A.Dep9SepList!J$1,manifest_11Sep!$A$1:$V$1,0))</f>
        <v>AA 280</v>
      </c>
      <c r="K144" s="32" t="str">
        <f t="array" ref="K144">INDEX(manifest_11Sep!$A$1:$V$3202,MATCH($B144,manifest_11Sep!$B$1:$B$3202,0),MATCH(A.Dep9SepList!K$1,manifest_11Sep!$A$1:$V$1,0))</f>
        <v>18-thg 9-25</v>
      </c>
      <c r="L144" s="20">
        <f t="array" ref="L144">INDEX(manifest_11Sep!$A$1:$V$3202,MATCH($B144,manifest_11Sep!$B$1:$B$3202,0),MATCH(A.Dep9SepList!L$1,manifest_11Sep!$A$1:$V$1,0))</f>
        <v>0.72569444444444442</v>
      </c>
      <c r="M144" s="13" t="str">
        <f t="array" ref="M144">INDEX(manifest_11Sep!$A$1:$V$3202,MATCH($B144,manifest_11Sep!$B$1:$B$3202,0),MATCH(A.Dep9SepList!M$1,manifest_11Sep!$A$1:$V$1,0))</f>
        <v>ICN-T1</v>
      </c>
      <c r="N144" s="13" t="str">
        <f t="array" ref="N144">INDEX(manifest_11Sep!$A$1:$V$3202,MATCH($B144,manifest_11Sep!$B$1:$B$3202,0),MATCH(A.Dep9SepList!N$1,manifest_11Sep!$A$1:$V$1,0))</f>
        <v>FAIRMONT</v>
      </c>
      <c r="O144" s="31"/>
      <c r="P144" s="20" t="e" cm="1" vm="1">
        <f t="array" aca="1" ref="P144" ca="1">IF(J144="","",_xlfn.XLOOKUP(J144&amp;N144,'A.Departure Grouping'!AQ:AQ&amp;'A.Departure Grouping'!AP:AP,'A.Departure Grouping'!AR:AR,"",0))</f>
        <v>#NAME?</v>
      </c>
      <c r="Q144" s="13">
        <v>462710801</v>
      </c>
      <c r="R144" s="13" t="s">
        <v>43</v>
      </c>
      <c r="S144" s="13">
        <f t="array" ref="S144">INDEX(manifest_11Sep!$A$1:$V$3202,MATCH($B144,manifest_11Sep!$B$1:$B$3202,0),MATCH(A.Dep9SepList!S$1,manifest_11Sep!$A$1:$V$1,0))</f>
        <v>0</v>
      </c>
      <c r="T144" s="17"/>
      <c r="V144" s="3"/>
    </row>
    <row r="145" spans="1:21" hidden="1">
      <c r="A145" s="13" t="str">
        <f t="array" ref="A145">INDEX(manifest_11Sep!$A$1:$V$3202,MATCH($B145,manifest_11Sep!$B$1:$B$3202,0),MATCH(A.Dep9SepList!A$1,manifest_11Sep!$A$1:$V$1,0))</f>
        <v>A</v>
      </c>
      <c r="B145" s="13" t="s">
        <v>3331</v>
      </c>
      <c r="C145" s="13" t="str">
        <f t="array" ref="C145">INDEX(manifest_11Sep!$A$1:$V$3202,MATCH($B145,manifest_11Sep!$B$1:$B$3202,0),MATCH(A.Dep9SepList!C$1,manifest_11Sep!$A$1:$V$1,0))</f>
        <v>ZLN46F39Q36</v>
      </c>
      <c r="D145" s="13" t="str">
        <f t="array" ref="D145">INDEX(manifest_11Sep!$A$1:$V$3202,MATCH($B145,manifest_11Sep!$B$1:$B$3202,0),MATCH(A.Dep9SepList!D$1,manifest_11Sep!$A$1:$V$1,0))</f>
        <v>Female</v>
      </c>
      <c r="E145" s="13" t="str">
        <f t="array" ref="E145">INDEX(manifest_11Sep!$A$1:$V$3202,MATCH($B145,manifest_11Sep!$B$1:$B$3202,0),MATCH(A.Dep9SepList!E$1,manifest_11Sep!$A$1:$V$1,0))</f>
        <v>Mercedita Soriano</v>
      </c>
      <c r="F145" s="13" t="str">
        <f t="array" ref="F145">INDEX(manifest_11Sep!$A$1:$V$3202,MATCH($B145,manifest_11Sep!$B$1:$B$3202,0),MATCH(A.Dep9SepList!F$1,manifest_11Sep!$A$1:$V$1,0))</f>
        <v>Carlos</v>
      </c>
      <c r="G145" s="13">
        <f t="array" ref="G145">INDEX(manifest_11Sep!$A$1:$V$3202,MATCH($B145,manifest_11Sep!$B$1:$B$3202,0),MATCH(A.Dep9SepList!G$1,manifest_11Sep!$A$1:$V$1,0))</f>
        <v>52</v>
      </c>
      <c r="H145" s="13" t="str">
        <f t="array" ref="H145">INDEX(manifest_11Sep!$A$1:$V$3202,MATCH($B145,manifest_11Sep!$B$1:$B$3202,0),MATCH(A.Dep9SepList!H$1,manifest_11Sep!$A$1:$V$1,0))</f>
        <v>Lynne Romero</v>
      </c>
      <c r="I145" s="13" t="str">
        <f t="array" ref="I145">INDEX(manifest_11Sep!$A$1:$V$3202,MATCH($B145,manifest_11Sep!$B$1:$B$3202,0),MATCH(A.Dep9SepList!I$1,manifest_11Sep!$A$1:$V$1,0))</f>
        <v>Air Canada</v>
      </c>
      <c r="J145" s="13" t="str">
        <f t="array" ref="J145">INDEX(manifest_11Sep!$A$1:$V$3202,MATCH($B145,manifest_11Sep!$B$1:$B$3202,0),MATCH(A.Dep9SepList!J$1,manifest_11Sep!$A$1:$V$1,0))</f>
        <v>AC 64</v>
      </c>
      <c r="K145" s="32" t="str">
        <f t="array" ref="K145">INDEX(manifest_11Sep!$A$1:$V$3202,MATCH($B145,manifest_11Sep!$B$1:$B$3202,0),MATCH(A.Dep9SepList!K$1,manifest_11Sep!$A$1:$V$1,0))</f>
        <v>18-thg 9-25</v>
      </c>
      <c r="L145" s="20">
        <f t="array" ref="L145">INDEX(manifest_11Sep!$A$1:$V$3202,MATCH($B145,manifest_11Sep!$B$1:$B$3202,0),MATCH(A.Dep9SepList!L$1,manifest_11Sep!$A$1:$V$1,0))</f>
        <v>0.73958333333333337</v>
      </c>
      <c r="M145" s="13" t="str">
        <f t="array" ref="M145">INDEX(manifest_11Sep!$A$1:$V$3202,MATCH($B145,manifest_11Sep!$B$1:$B$3202,0),MATCH(A.Dep9SepList!M$1,manifest_11Sep!$A$1:$V$1,0))</f>
        <v>ICN-T1</v>
      </c>
      <c r="N145" s="13" t="str">
        <f t="array" ref="N145">INDEX(manifest_11Sep!$A$1:$V$3202,MATCH($B145,manifest_11Sep!$B$1:$B$3202,0),MATCH(A.Dep9SepList!N$1,manifest_11Sep!$A$1:$V$1,0))</f>
        <v>FAIRMONT</v>
      </c>
      <c r="O145" s="31"/>
      <c r="P145" s="20" t="e" cm="1" vm="1">
        <f t="array" aca="1" ref="P145" ca="1">IF(J145="","",_xlfn.XLOOKUP(J145&amp;N145,'A.Departure Grouping'!AQ:AQ&amp;'A.Departure Grouping'!AP:AP,'A.Departure Grouping'!AR:AR,"",0))</f>
        <v>#NAME?</v>
      </c>
      <c r="Q145" s="13">
        <v>462710864</v>
      </c>
      <c r="R145" s="13" t="s">
        <v>61</v>
      </c>
      <c r="S145" s="13">
        <f t="array" ref="S145">INDEX(manifest_11Sep!$A$1:$V$3202,MATCH($B145,manifest_11Sep!$B$1:$B$3202,0),MATCH(A.Dep9SepList!S$1,manifest_11Sep!$A$1:$V$1,0))</f>
        <v>0</v>
      </c>
      <c r="T145" s="17"/>
    </row>
    <row r="146" spans="1:21" hidden="1">
      <c r="A146" s="13" t="str">
        <f t="array" ref="A146">INDEX(manifest_11Sep!$A$1:$V$3202,MATCH($B146,manifest_11Sep!$B$1:$B$3202,0),MATCH(A.Dep9SepList!A$1,manifest_11Sep!$A$1:$V$1,0))</f>
        <v>A</v>
      </c>
      <c r="B146" s="13" t="s">
        <v>3334</v>
      </c>
      <c r="C146" s="13" t="str">
        <f t="array" ref="C146">INDEX(manifest_11Sep!$A$1:$V$3202,MATCH($B146,manifest_11Sep!$B$1:$B$3202,0),MATCH(A.Dep9SepList!C$1,manifest_11Sep!$A$1:$V$1,0))</f>
        <v>ZLN46F39Q36</v>
      </c>
      <c r="D146" s="13" t="str">
        <f t="array" ref="D146">INDEX(manifest_11Sep!$A$1:$V$3202,MATCH($B146,manifest_11Sep!$B$1:$B$3202,0),MATCH(A.Dep9SepList!D$1,manifest_11Sep!$A$1:$V$1,0))</f>
        <v>Male</v>
      </c>
      <c r="E146" s="13" t="str">
        <f t="array" ref="E146">INDEX(manifest_11Sep!$A$1:$V$3202,MATCH($B146,manifest_11Sep!$B$1:$B$3202,0),MATCH(A.Dep9SepList!E$1,manifest_11Sep!$A$1:$V$1,0))</f>
        <v>King R-Jay</v>
      </c>
      <c r="F146" s="13" t="str">
        <f t="array" ref="F146">INDEX(manifest_11Sep!$A$1:$V$3202,MATCH($B146,manifest_11Sep!$B$1:$B$3202,0),MATCH(A.Dep9SepList!F$1,manifest_11Sep!$A$1:$V$1,0))</f>
        <v>Baquiran</v>
      </c>
      <c r="G146" s="13">
        <f t="array" ref="G146">INDEX(manifest_11Sep!$A$1:$V$3202,MATCH($B146,manifest_11Sep!$B$1:$B$3202,0),MATCH(A.Dep9SepList!G$1,manifest_11Sep!$A$1:$V$1,0))</f>
        <v>22</v>
      </c>
      <c r="H146" s="13" t="str">
        <f t="array" ref="H146">INDEX(manifest_11Sep!$A$1:$V$3202,MATCH($B146,manifest_11Sep!$B$1:$B$3202,0),MATCH(A.Dep9SepList!H$1,manifest_11Sep!$A$1:$V$1,0))</f>
        <v>Lynne Romero</v>
      </c>
      <c r="I146" s="13" t="str">
        <f t="array" ref="I146">INDEX(manifest_11Sep!$A$1:$V$3202,MATCH($B146,manifest_11Sep!$B$1:$B$3202,0),MATCH(A.Dep9SepList!I$1,manifest_11Sep!$A$1:$V$1,0))</f>
        <v>Air Canada</v>
      </c>
      <c r="J146" s="13" t="str">
        <f t="array" ref="J146">INDEX(manifest_11Sep!$A$1:$V$3202,MATCH($B146,manifest_11Sep!$B$1:$B$3202,0),MATCH(A.Dep9SepList!J$1,manifest_11Sep!$A$1:$V$1,0))</f>
        <v>AC 64</v>
      </c>
      <c r="K146" s="32" t="str">
        <f t="array" ref="K146">INDEX(manifest_11Sep!$A$1:$V$3202,MATCH($B146,manifest_11Sep!$B$1:$B$3202,0),MATCH(A.Dep9SepList!K$1,manifest_11Sep!$A$1:$V$1,0))</f>
        <v>18-thg 9-25</v>
      </c>
      <c r="L146" s="20">
        <f t="array" ref="L146">INDEX(manifest_11Sep!$A$1:$V$3202,MATCH($B146,manifest_11Sep!$B$1:$B$3202,0),MATCH(A.Dep9SepList!L$1,manifest_11Sep!$A$1:$V$1,0))</f>
        <v>0.73958333333333337</v>
      </c>
      <c r="M146" s="13" t="str">
        <f t="array" ref="M146">INDEX(manifest_11Sep!$A$1:$V$3202,MATCH($B146,manifest_11Sep!$B$1:$B$3202,0),MATCH(A.Dep9SepList!M$1,manifest_11Sep!$A$1:$V$1,0))</f>
        <v>ICN-T1</v>
      </c>
      <c r="N146" s="13" t="str">
        <f t="array" ref="N146">INDEX(manifest_11Sep!$A$1:$V$3202,MATCH($B146,manifest_11Sep!$B$1:$B$3202,0),MATCH(A.Dep9SepList!N$1,manifest_11Sep!$A$1:$V$1,0))</f>
        <v>FAIRMONT</v>
      </c>
      <c r="O146" s="31"/>
      <c r="P146" s="20" t="e" cm="1" vm="1">
        <f t="array" aca="1" ref="P146" ca="1">IF(J146="","",_xlfn.XLOOKUP(J146&amp;N146,'A.Departure Grouping'!AQ:AQ&amp;'A.Departure Grouping'!AP:AP,'A.Departure Grouping'!AR:AR,"",0))</f>
        <v>#NAME?</v>
      </c>
      <c r="Q146" s="13">
        <v>462710864</v>
      </c>
      <c r="R146" s="13" t="s">
        <v>61</v>
      </c>
      <c r="S146" s="13">
        <f t="array" ref="S146">INDEX(manifest_11Sep!$A$1:$V$3202,MATCH($B146,manifest_11Sep!$B$1:$B$3202,0),MATCH(A.Dep9SepList!S$1,manifest_11Sep!$A$1:$V$1,0))</f>
        <v>0</v>
      </c>
      <c r="T146" s="17"/>
    </row>
    <row r="147" spans="1:21" hidden="1">
      <c r="A147" s="229" t="str">
        <f t="array" ref="A147">INDEX(manifest_11Sep!$A$1:$V$3202,MATCH($B147,manifest_11Sep!$B$1:$B$3202,0),MATCH(A.Dep9SepList!A$1,manifest_11Sep!$A$1:$V$1,0))</f>
        <v>A</v>
      </c>
      <c r="B147" s="229" t="s">
        <v>364</v>
      </c>
      <c r="C147" s="229" t="str">
        <f t="array" ref="C147">INDEX(manifest_11Sep!$A$1:$V$3202,MATCH($B147,manifest_11Sep!$B$1:$B$3202,0),MATCH(A.Dep9SepList!C$1,manifest_11Sep!$A$1:$V$1,0))</f>
        <v>ZRN3HTKHVM2</v>
      </c>
      <c r="D147" s="229" t="str">
        <f t="array" ref="D147">INDEX(manifest_11Sep!$A$1:$V$3202,MATCH($B147,manifest_11Sep!$B$1:$B$3202,0),MATCH(A.Dep9SepList!D$1,manifest_11Sep!$A$1:$V$1,0))</f>
        <v>Female</v>
      </c>
      <c r="E147" s="229" t="str">
        <f t="array" ref="E147">INDEX(manifest_11Sep!$A$1:$V$3202,MATCH($B147,manifest_11Sep!$B$1:$B$3202,0),MATCH(A.Dep9SepList!E$1,manifest_11Sep!$A$1:$V$1,0))</f>
        <v>Mi Ha</v>
      </c>
      <c r="F147" s="229" t="str">
        <f t="array" ref="F147">INDEX(manifest_11Sep!$A$1:$V$3202,MATCH($B147,manifest_11Sep!$B$1:$B$3202,0),MATCH(A.Dep9SepList!F$1,manifest_11Sep!$A$1:$V$1,0))</f>
        <v>Vo</v>
      </c>
      <c r="G147" s="229">
        <f t="array" ref="G147">INDEX(manifest_11Sep!$A$1:$V$3202,MATCH($B147,manifest_11Sep!$B$1:$B$3202,0),MATCH(A.Dep9SepList!G$1,manifest_11Sep!$A$1:$V$1,0))</f>
        <v>29</v>
      </c>
      <c r="H147" s="229" t="str">
        <f t="array" ref="H147">INDEX(manifest_11Sep!$A$1:$V$3202,MATCH($B147,manifest_11Sep!$B$1:$B$3202,0),MATCH(A.Dep9SepList!H$1,manifest_11Sep!$A$1:$V$1,0))</f>
        <v>Alicia Nguyen 2</v>
      </c>
      <c r="I147" s="229" t="str">
        <f t="array" ref="I147">INDEX(manifest_11Sep!$A$1:$V$3202,MATCH($B147,manifest_11Sep!$B$1:$B$3202,0),MATCH(A.Dep9SepList!I$1,manifest_11Sep!$A$1:$V$1,0))</f>
        <v>Delta</v>
      </c>
      <c r="J147" s="229" t="str">
        <f t="array" ref="J147">INDEX(manifest_11Sep!$A$1:$V$3202,MATCH($B147,manifest_11Sep!$B$1:$B$3202,0),MATCH(A.Dep9SepList!J$1,manifest_11Sep!$A$1:$V$1,0))</f>
        <v>DL 170</v>
      </c>
      <c r="K147" s="234" t="str">
        <f t="array" ref="K147">INDEX(manifest_11Sep!$A$1:$V$3202,MATCH($B147,manifest_11Sep!$B$1:$B$3202,0),MATCH(A.Dep9SepList!K$1,manifest_11Sep!$A$1:$V$1,0))</f>
        <v>18-thg 9-25</v>
      </c>
      <c r="L147" s="235">
        <f t="array" ref="L147">INDEX(manifest_11Sep!$A$1:$V$3202,MATCH($B147,manifest_11Sep!$B$1:$B$3202,0),MATCH(A.Dep9SepList!L$1,manifest_11Sep!$A$1:$V$1,0))</f>
        <v>0.77777777777777779</v>
      </c>
      <c r="M147" s="229" t="str">
        <f t="array" ref="M147">INDEX(manifest_11Sep!$A$1:$V$3202,MATCH($B147,manifest_11Sep!$B$1:$B$3202,0),MATCH(A.Dep9SepList!M$1,manifest_11Sep!$A$1:$V$1,0))</f>
        <v>ICN-T2</v>
      </c>
      <c r="N147" s="229" t="str">
        <f t="array" ref="N147">INDEX(manifest_11Sep!$A$1:$V$3202,MATCH($B147,manifest_11Sep!$B$1:$B$3202,0),MATCH(A.Dep9SepList!N$1,manifest_11Sep!$A$1:$V$1,0))</f>
        <v>FAIRMONT</v>
      </c>
      <c r="O147" s="256">
        <f>COUNTA(N147:N181)</f>
        <v>35</v>
      </c>
      <c r="P147" s="235" t="e" cm="1" vm="1">
        <f t="array" aca="1" ref="P147" ca="1">IF(J147="","",_xlfn.XLOOKUP(J147&amp;N147,'A.Departure Grouping'!AQ:AQ&amp;'A.Departure Grouping'!AP:AP,'A.Departure Grouping'!AR:AR,"",0))</f>
        <v>#NAME?</v>
      </c>
      <c r="Q147" s="229">
        <v>462710749</v>
      </c>
      <c r="R147" s="229" t="s">
        <v>43</v>
      </c>
      <c r="S147" s="229">
        <f t="array" ref="S147">INDEX(manifest_11Sep!$A$1:$V$3202,MATCH($B147,manifest_11Sep!$B$1:$B$3202,0),MATCH(A.Dep9SepList!S$1,manifest_11Sep!$A$1:$V$1,0))</f>
        <v>0</v>
      </c>
      <c r="T147" s="17"/>
    </row>
    <row r="148" spans="1:21" hidden="1">
      <c r="A148" s="13" t="str">
        <f t="array" ref="A148">INDEX(manifest_11Sep!$A$1:$V$3202,MATCH($B148,manifest_11Sep!$B$1:$B$3202,0),MATCH(A.Dep9SepList!A$1,manifest_11Sep!$A$1:$V$1,0))</f>
        <v>A</v>
      </c>
      <c r="B148" s="13" t="s">
        <v>370</v>
      </c>
      <c r="C148" s="13" t="str">
        <f t="array" ref="C148">INDEX(manifest_11Sep!$A$1:$V$3202,MATCH($B148,manifest_11Sep!$B$1:$B$3202,0),MATCH(A.Dep9SepList!C$1,manifest_11Sep!$A$1:$V$1,0))</f>
        <v>ZRN3HTKHVM2</v>
      </c>
      <c r="D148" s="13" t="str">
        <f t="array" ref="D148">INDEX(manifest_11Sep!$A$1:$V$3202,MATCH($B148,manifest_11Sep!$B$1:$B$3202,0),MATCH(A.Dep9SepList!D$1,manifest_11Sep!$A$1:$V$1,0))</f>
        <v>Male</v>
      </c>
      <c r="E148" s="13" t="str">
        <f t="array" ref="E148">INDEX(manifest_11Sep!$A$1:$V$3202,MATCH($B148,manifest_11Sep!$B$1:$B$3202,0),MATCH(A.Dep9SepList!E$1,manifest_11Sep!$A$1:$V$1,0))</f>
        <v>David</v>
      </c>
      <c r="F148" s="13" t="str">
        <f t="array" ref="F148">INDEX(manifest_11Sep!$A$1:$V$3202,MATCH($B148,manifest_11Sep!$B$1:$B$3202,0),MATCH(A.Dep9SepList!F$1,manifest_11Sep!$A$1:$V$1,0))</f>
        <v>Nghe</v>
      </c>
      <c r="G148" s="13">
        <f t="array" ref="G148">INDEX(manifest_11Sep!$A$1:$V$3202,MATCH($B148,manifest_11Sep!$B$1:$B$3202,0),MATCH(A.Dep9SepList!G$1,manifest_11Sep!$A$1:$V$1,0))</f>
        <v>32</v>
      </c>
      <c r="H148" s="13" t="str">
        <f t="array" ref="H148">INDEX(manifest_11Sep!$A$1:$V$3202,MATCH($B148,manifest_11Sep!$B$1:$B$3202,0),MATCH(A.Dep9SepList!H$1,manifest_11Sep!$A$1:$V$1,0))</f>
        <v>Alicia Nguyen 2</v>
      </c>
      <c r="I148" s="13" t="str">
        <f t="array" ref="I148">INDEX(manifest_11Sep!$A$1:$V$3202,MATCH($B148,manifest_11Sep!$B$1:$B$3202,0),MATCH(A.Dep9SepList!I$1,manifest_11Sep!$A$1:$V$1,0))</f>
        <v>Delta</v>
      </c>
      <c r="J148" s="13" t="str">
        <f t="array" ref="J148">INDEX(manifest_11Sep!$A$1:$V$3202,MATCH($B148,manifest_11Sep!$B$1:$B$3202,0),MATCH(A.Dep9SepList!J$1,manifest_11Sep!$A$1:$V$1,0))</f>
        <v>DL 170</v>
      </c>
      <c r="K148" s="32" t="str">
        <f t="array" ref="K148">INDEX(manifest_11Sep!$A$1:$V$3202,MATCH($B148,manifest_11Sep!$B$1:$B$3202,0),MATCH(A.Dep9SepList!K$1,manifest_11Sep!$A$1:$V$1,0))</f>
        <v>18-thg 9-25</v>
      </c>
      <c r="L148" s="20">
        <f t="array" ref="L148">INDEX(manifest_11Sep!$A$1:$V$3202,MATCH($B148,manifest_11Sep!$B$1:$B$3202,0),MATCH(A.Dep9SepList!L$1,manifest_11Sep!$A$1:$V$1,0))</f>
        <v>0.77777777777777779</v>
      </c>
      <c r="M148" s="13" t="str">
        <f t="array" ref="M148">INDEX(manifest_11Sep!$A$1:$V$3202,MATCH($B148,manifest_11Sep!$B$1:$B$3202,0),MATCH(A.Dep9SepList!M$1,manifest_11Sep!$A$1:$V$1,0))</f>
        <v>ICN-T2</v>
      </c>
      <c r="N148" s="13" t="str">
        <f t="array" ref="N148">INDEX(manifest_11Sep!$A$1:$V$3202,MATCH($B148,manifest_11Sep!$B$1:$B$3202,0),MATCH(A.Dep9SepList!N$1,manifest_11Sep!$A$1:$V$1,0))</f>
        <v>FAIRMONT</v>
      </c>
      <c r="O148" s="31"/>
      <c r="P148" s="20" t="e" cm="1" vm="1">
        <f t="array" aca="1" ref="P148" ca="1">IF(J148="","",_xlfn.XLOOKUP(J148&amp;N148,'A.Departure Grouping'!AQ:AQ&amp;'A.Departure Grouping'!AP:AP,'A.Departure Grouping'!AR:AR,"",0))</f>
        <v>#NAME?</v>
      </c>
      <c r="Q148" s="13">
        <v>462710749</v>
      </c>
      <c r="R148" s="13" t="s">
        <v>43</v>
      </c>
      <c r="S148" s="13">
        <f t="array" ref="S148">INDEX(manifest_11Sep!$A$1:$V$3202,MATCH($B148,manifest_11Sep!$B$1:$B$3202,0),MATCH(A.Dep9SepList!S$1,manifest_11Sep!$A$1:$V$1,0))</f>
        <v>0</v>
      </c>
      <c r="T148" s="17"/>
    </row>
    <row r="149" spans="1:21" hidden="1">
      <c r="A149" s="13" t="str">
        <f t="array" ref="A149">INDEX(manifest_11Sep!$A$1:$V$3202,MATCH($B149,manifest_11Sep!$B$1:$B$3202,0),MATCH(A.Dep9SepList!A$1,manifest_11Sep!$A$1:$V$1,0))</f>
        <v>A</v>
      </c>
      <c r="B149" s="13" t="s">
        <v>373</v>
      </c>
      <c r="C149" s="13" t="str">
        <f t="array" ref="C149">INDEX(manifest_11Sep!$A$1:$V$3202,MATCH($B149,manifest_11Sep!$B$1:$B$3202,0),MATCH(A.Dep9SepList!C$1,manifest_11Sep!$A$1:$V$1,0))</f>
        <v>ZRN3HTKHVM2</v>
      </c>
      <c r="D149" s="13" t="str">
        <f t="array" ref="D149">INDEX(manifest_11Sep!$A$1:$V$3202,MATCH($B149,manifest_11Sep!$B$1:$B$3202,0),MATCH(A.Dep9SepList!D$1,manifest_11Sep!$A$1:$V$1,0))</f>
        <v>Female</v>
      </c>
      <c r="E149" s="13" t="str">
        <f t="array" ref="E149">INDEX(manifest_11Sep!$A$1:$V$3202,MATCH($B149,manifest_11Sep!$B$1:$B$3202,0),MATCH(A.Dep9SepList!E$1,manifest_11Sep!$A$1:$V$1,0))</f>
        <v>Aivy</v>
      </c>
      <c r="F149" s="13" t="str">
        <f t="array" ref="F149">INDEX(manifest_11Sep!$A$1:$V$3202,MATCH($B149,manifest_11Sep!$B$1:$B$3202,0),MATCH(A.Dep9SepList!F$1,manifest_11Sep!$A$1:$V$1,0))</f>
        <v>Nghe</v>
      </c>
      <c r="G149" s="13">
        <f t="array" ref="G149">INDEX(manifest_11Sep!$A$1:$V$3202,MATCH($B149,manifest_11Sep!$B$1:$B$3202,0),MATCH(A.Dep9SepList!G$1,manifest_11Sep!$A$1:$V$1,0))</f>
        <v>4</v>
      </c>
      <c r="H149" s="13" t="str">
        <f t="array" ref="H149">INDEX(manifest_11Sep!$A$1:$V$3202,MATCH($B149,manifest_11Sep!$B$1:$B$3202,0),MATCH(A.Dep9SepList!H$1,manifest_11Sep!$A$1:$V$1,0))</f>
        <v>Alicia Nguyen 2</v>
      </c>
      <c r="I149" s="13" t="str">
        <f t="array" ref="I149">INDEX(manifest_11Sep!$A$1:$V$3202,MATCH($B149,manifest_11Sep!$B$1:$B$3202,0),MATCH(A.Dep9SepList!I$1,manifest_11Sep!$A$1:$V$1,0))</f>
        <v>Delta</v>
      </c>
      <c r="J149" s="13" t="str">
        <f t="array" ref="J149">INDEX(manifest_11Sep!$A$1:$V$3202,MATCH($B149,manifest_11Sep!$B$1:$B$3202,0),MATCH(A.Dep9SepList!J$1,manifest_11Sep!$A$1:$V$1,0))</f>
        <v>DL 170</v>
      </c>
      <c r="K149" s="32" t="str">
        <f t="array" ref="K149">INDEX(manifest_11Sep!$A$1:$V$3202,MATCH($B149,manifest_11Sep!$B$1:$B$3202,0),MATCH(A.Dep9SepList!K$1,manifest_11Sep!$A$1:$V$1,0))</f>
        <v>18-thg 9-25</v>
      </c>
      <c r="L149" s="20">
        <f t="array" ref="L149">INDEX(manifest_11Sep!$A$1:$V$3202,MATCH($B149,manifest_11Sep!$B$1:$B$3202,0),MATCH(A.Dep9SepList!L$1,manifest_11Sep!$A$1:$V$1,0))</f>
        <v>0.77777777777777779</v>
      </c>
      <c r="M149" s="13" t="str">
        <f t="array" ref="M149">INDEX(manifest_11Sep!$A$1:$V$3202,MATCH($B149,manifest_11Sep!$B$1:$B$3202,0),MATCH(A.Dep9SepList!M$1,manifest_11Sep!$A$1:$V$1,0))</f>
        <v>ICN-T2</v>
      </c>
      <c r="N149" s="13" t="str">
        <f t="array" ref="N149">INDEX(manifest_11Sep!$A$1:$V$3202,MATCH($B149,manifest_11Sep!$B$1:$B$3202,0),MATCH(A.Dep9SepList!N$1,manifest_11Sep!$A$1:$V$1,0))</f>
        <v>FAIRMONT</v>
      </c>
      <c r="O149" s="31"/>
      <c r="P149" s="20" t="e" cm="1" vm="1">
        <f t="array" aca="1" ref="P149" ca="1">IF(J149="","",_xlfn.XLOOKUP(J149&amp;N149,'A.Departure Grouping'!AQ:AQ&amp;'A.Departure Grouping'!AP:AP,'A.Departure Grouping'!AR:AR,"",0))</f>
        <v>#NAME?</v>
      </c>
      <c r="Q149" s="13">
        <v>462710749</v>
      </c>
      <c r="R149" s="13" t="s">
        <v>43</v>
      </c>
      <c r="S149" s="13">
        <f t="array" ref="S149">INDEX(manifest_11Sep!$A$1:$V$3202,MATCH($B149,manifest_11Sep!$B$1:$B$3202,0),MATCH(A.Dep9SepList!S$1,manifest_11Sep!$A$1:$V$1,0))</f>
        <v>0</v>
      </c>
      <c r="T149" s="17"/>
    </row>
    <row r="150" spans="1:21" hidden="1">
      <c r="A150" s="13" t="str">
        <f t="array" ref="A150">INDEX(manifest_11Sep!$A$1:$V$3202,MATCH($B150,manifest_11Sep!$B$1:$B$3202,0),MATCH(A.Dep9SepList!A$1,manifest_11Sep!$A$1:$V$1,0))</f>
        <v>A</v>
      </c>
      <c r="B150" s="13" t="s">
        <v>407</v>
      </c>
      <c r="C150" s="13" t="str">
        <f t="array" ref="C150">INDEX(manifest_11Sep!$A$1:$V$3202,MATCH($B150,manifest_11Sep!$B$1:$B$3202,0),MATCH(A.Dep9SepList!C$1,manifest_11Sep!$A$1:$V$1,0))</f>
        <v>CTN4L3XTSVR</v>
      </c>
      <c r="D150" s="13" t="str">
        <f t="array" ref="D150">INDEX(manifest_11Sep!$A$1:$V$3202,MATCH($B150,manifest_11Sep!$B$1:$B$3202,0),MATCH(A.Dep9SepList!D$1,manifest_11Sep!$A$1:$V$1,0))</f>
        <v>Female</v>
      </c>
      <c r="E150" s="13" t="str">
        <f t="array" ref="E150">INDEX(manifest_11Sep!$A$1:$V$3202,MATCH($B150,manifest_11Sep!$B$1:$B$3202,0),MATCH(A.Dep9SepList!E$1,manifest_11Sep!$A$1:$V$1,0))</f>
        <v>Jilisa Imani</v>
      </c>
      <c r="F150" s="13" t="str">
        <f t="array" ref="F150">INDEX(manifest_11Sep!$A$1:$V$3202,MATCH($B150,manifest_11Sep!$B$1:$B$3202,0),MATCH(A.Dep9SepList!F$1,manifest_11Sep!$A$1:$V$1,0))</f>
        <v>Mccullough</v>
      </c>
      <c r="G150" s="13">
        <f t="array" ref="G150">INDEX(manifest_11Sep!$A$1:$V$3202,MATCH($B150,manifest_11Sep!$B$1:$B$3202,0),MATCH(A.Dep9SepList!G$1,manifest_11Sep!$A$1:$V$1,0))</f>
        <v>29</v>
      </c>
      <c r="H150" s="13" t="str">
        <f t="array" ref="H150">INDEX(manifest_11Sep!$A$1:$V$3202,MATCH($B150,manifest_11Sep!$B$1:$B$3202,0),MATCH(A.Dep9SepList!H$1,manifest_11Sep!$A$1:$V$1,0))</f>
        <v>Alicia Nguyen 2</v>
      </c>
      <c r="I150" s="13" t="str">
        <f t="array" ref="I150">INDEX(manifest_11Sep!$A$1:$V$3202,MATCH($B150,manifest_11Sep!$B$1:$B$3202,0),MATCH(A.Dep9SepList!I$1,manifest_11Sep!$A$1:$V$1,0))</f>
        <v>Delta</v>
      </c>
      <c r="J150" s="13" t="str">
        <f t="array" ref="J150">INDEX(manifest_11Sep!$A$1:$V$3202,MATCH($B150,manifest_11Sep!$B$1:$B$3202,0),MATCH(A.Dep9SepList!J$1,manifest_11Sep!$A$1:$V$1,0))</f>
        <v>DL 170</v>
      </c>
      <c r="K150" s="32" t="str">
        <f t="array" ref="K150">INDEX(manifest_11Sep!$A$1:$V$3202,MATCH($B150,manifest_11Sep!$B$1:$B$3202,0),MATCH(A.Dep9SepList!K$1,manifest_11Sep!$A$1:$V$1,0))</f>
        <v>18-thg 9-25</v>
      </c>
      <c r="L150" s="20">
        <f t="array" ref="L150">INDEX(manifest_11Sep!$A$1:$V$3202,MATCH($B150,manifest_11Sep!$B$1:$B$3202,0),MATCH(A.Dep9SepList!L$1,manifest_11Sep!$A$1:$V$1,0))</f>
        <v>0.77777777777777779</v>
      </c>
      <c r="M150" s="13" t="str">
        <f t="array" ref="M150">INDEX(manifest_11Sep!$A$1:$V$3202,MATCH($B150,manifest_11Sep!$B$1:$B$3202,0),MATCH(A.Dep9SepList!M$1,manifest_11Sep!$A$1:$V$1,0))</f>
        <v>ICN-T2</v>
      </c>
      <c r="N150" s="13" t="str">
        <f t="array" ref="N150">INDEX(manifest_11Sep!$A$1:$V$3202,MATCH($B150,manifest_11Sep!$B$1:$B$3202,0),MATCH(A.Dep9SepList!N$1,manifest_11Sep!$A$1:$V$1,0))</f>
        <v>FAIRMONT</v>
      </c>
      <c r="O150" s="31"/>
      <c r="P150" s="20" t="e" cm="1" vm="1">
        <f t="array" aca="1" ref="P150" ca="1">IF(J150="","",_xlfn.XLOOKUP(J150&amp;N150,'A.Departure Grouping'!AQ:AQ&amp;'A.Departure Grouping'!AP:AP,'A.Departure Grouping'!AR:AR,"",0))</f>
        <v>#NAME?</v>
      </c>
      <c r="Q150" s="13">
        <v>462710754</v>
      </c>
      <c r="R150" s="13" t="s">
        <v>61</v>
      </c>
      <c r="S150" s="13">
        <f t="array" ref="S150">INDEX(manifest_11Sep!$A$1:$V$3202,MATCH($B150,manifest_11Sep!$B$1:$B$3202,0),MATCH(A.Dep9SepList!S$1,manifest_11Sep!$A$1:$V$1,0))</f>
        <v>0</v>
      </c>
      <c r="T150" s="17"/>
    </row>
    <row r="151" spans="1:21" hidden="1">
      <c r="A151" s="13" t="str">
        <f t="array" ref="A151">INDEX(manifest_11Sep!$A$1:$V$3202,MATCH($B151,manifest_11Sep!$B$1:$B$3202,0),MATCH(A.Dep9SepList!A$1,manifest_11Sep!$A$1:$V$1,0))</f>
        <v>A</v>
      </c>
      <c r="B151" s="13" t="s">
        <v>534</v>
      </c>
      <c r="C151" s="13" t="str">
        <f t="array" ref="C151">INDEX(manifest_11Sep!$A$1:$V$3202,MATCH($B151,manifest_11Sep!$B$1:$B$3202,0),MATCH(A.Dep9SepList!C$1,manifest_11Sep!$A$1:$V$1,0))</f>
        <v>ZYNFBJPY2K9</v>
      </c>
      <c r="D151" s="13" t="str">
        <f t="array" ref="D151">INDEX(manifest_11Sep!$A$1:$V$3202,MATCH($B151,manifest_11Sep!$B$1:$B$3202,0),MATCH(A.Dep9SepList!D$1,manifest_11Sep!$A$1:$V$1,0))</f>
        <v>Male</v>
      </c>
      <c r="E151" s="13" t="str">
        <f t="array" ref="E151">INDEX(manifest_11Sep!$A$1:$V$3202,MATCH($B151,manifest_11Sep!$B$1:$B$3202,0),MATCH(A.Dep9SepList!E$1,manifest_11Sep!$A$1:$V$1,0))</f>
        <v>Lucas</v>
      </c>
      <c r="F151" s="13" t="str">
        <f t="array" ref="F151">INDEX(manifest_11Sep!$A$1:$V$3202,MATCH($B151,manifest_11Sep!$B$1:$B$3202,0),MATCH(A.Dep9SepList!F$1,manifest_11Sep!$A$1:$V$1,0))</f>
        <v>Nghe</v>
      </c>
      <c r="G151" s="13">
        <f t="array" ref="G151">INDEX(manifest_11Sep!$A$1:$V$3202,MATCH($B151,manifest_11Sep!$B$1:$B$3202,0),MATCH(A.Dep9SepList!G$1,manifest_11Sep!$A$1:$V$1,0))</f>
        <v>2</v>
      </c>
      <c r="H151" s="13" t="str">
        <f t="array" ref="H151">INDEX(manifest_11Sep!$A$1:$V$3202,MATCH($B151,manifest_11Sep!$B$1:$B$3202,0),MATCH(A.Dep9SepList!H$1,manifest_11Sep!$A$1:$V$1,0))</f>
        <v>Alicia Nguyen 2</v>
      </c>
      <c r="I151" s="13" t="str">
        <f t="array" ref="I151">INDEX(manifest_11Sep!$A$1:$V$3202,MATCH($B151,manifest_11Sep!$B$1:$B$3202,0),MATCH(A.Dep9SepList!I$1,manifest_11Sep!$A$1:$V$1,0))</f>
        <v>Delta</v>
      </c>
      <c r="J151" s="13" t="str">
        <f t="array" ref="J151">INDEX(manifest_11Sep!$A$1:$V$3202,MATCH($B151,manifest_11Sep!$B$1:$B$3202,0),MATCH(A.Dep9SepList!J$1,manifest_11Sep!$A$1:$V$1,0))</f>
        <v>DL 170</v>
      </c>
      <c r="K151" s="32" t="str">
        <f t="array" ref="K151">INDEX(manifest_11Sep!$A$1:$V$3202,MATCH($B151,manifest_11Sep!$B$1:$B$3202,0),MATCH(A.Dep9SepList!K$1,manifest_11Sep!$A$1:$V$1,0))</f>
        <v>18-thg 9-25</v>
      </c>
      <c r="L151" s="20">
        <f t="array" ref="L151">INDEX(manifest_11Sep!$A$1:$V$3202,MATCH($B151,manifest_11Sep!$B$1:$B$3202,0),MATCH(A.Dep9SepList!L$1,manifest_11Sep!$A$1:$V$1,0))</f>
        <v>0.77777777777777779</v>
      </c>
      <c r="M151" s="13" t="str">
        <f t="array" ref="M151">INDEX(manifest_11Sep!$A$1:$V$3202,MATCH($B151,manifest_11Sep!$B$1:$B$3202,0),MATCH(A.Dep9SepList!M$1,manifest_11Sep!$A$1:$V$1,0))</f>
        <v>ICN-T2</v>
      </c>
      <c r="N151" s="13" t="str">
        <f t="array" ref="N151">INDEX(manifest_11Sep!$A$1:$V$3202,MATCH($B151,manifest_11Sep!$B$1:$B$3202,0),MATCH(A.Dep9SepList!N$1,manifest_11Sep!$A$1:$V$1,0))</f>
        <v>FAIRMONT</v>
      </c>
      <c r="O151" s="31"/>
      <c r="P151" s="20" t="e" cm="1" vm="1">
        <f t="array" aca="1" ref="P151" ca="1">IF(J151="","",_xlfn.XLOOKUP(J151&amp;N151,'A.Departure Grouping'!AQ:AQ&amp;'A.Departure Grouping'!AP:AP,'A.Departure Grouping'!AR:AR,"",0))</f>
        <v>#NAME?</v>
      </c>
      <c r="Q151" s="13">
        <v>462710775</v>
      </c>
      <c r="R151" s="13" t="s">
        <v>61</v>
      </c>
      <c r="S151" s="13">
        <f t="array" ref="S151">INDEX(manifest_11Sep!$A$1:$V$3202,MATCH($B151,manifest_11Sep!$B$1:$B$3202,0),MATCH(A.Dep9SepList!S$1,manifest_11Sep!$A$1:$V$1,0))</f>
        <v>0</v>
      </c>
      <c r="T151" s="17"/>
    </row>
    <row r="152" spans="1:21" hidden="1">
      <c r="A152" s="13" t="str">
        <f t="array" ref="A152">INDEX(manifest_11Sep!$A$1:$V$3202,MATCH($B152,manifest_11Sep!$B$1:$B$3202,0),MATCH(A.Dep9SepList!A$1,manifest_11Sep!$A$1:$V$1,0))</f>
        <v>A</v>
      </c>
      <c r="B152" s="13" t="s">
        <v>3000</v>
      </c>
      <c r="C152" s="13" t="str">
        <f t="array" ref="C152">INDEX(manifest_11Sep!$A$1:$V$3202,MATCH($B152,manifest_11Sep!$B$1:$B$3202,0),MATCH(A.Dep9SepList!C$1,manifest_11Sep!$A$1:$V$1,0))</f>
        <v>9DNRSQV3YY6</v>
      </c>
      <c r="D152" s="13" t="str">
        <f t="array" ref="D152">INDEX(manifest_11Sep!$A$1:$V$3202,MATCH($B152,manifest_11Sep!$B$1:$B$3202,0),MATCH(A.Dep9SepList!D$1,manifest_11Sep!$A$1:$V$1,0))</f>
        <v>Female</v>
      </c>
      <c r="E152" s="13" t="str">
        <f t="array" ref="E152">INDEX(manifest_11Sep!$A$1:$V$3202,MATCH($B152,manifest_11Sep!$B$1:$B$3202,0),MATCH(A.Dep9SepList!E$1,manifest_11Sep!$A$1:$V$1,0))</f>
        <v>Jamie</v>
      </c>
      <c r="F152" s="13" t="str">
        <f t="array" ref="F152">INDEX(manifest_11Sep!$A$1:$V$3202,MATCH($B152,manifest_11Sep!$B$1:$B$3202,0),MATCH(A.Dep9SepList!F$1,manifest_11Sep!$A$1:$V$1,0))</f>
        <v>Montgomery</v>
      </c>
      <c r="G152" s="13">
        <f t="array" ref="G152">INDEX(manifest_11Sep!$A$1:$V$3202,MATCH($B152,manifest_11Sep!$B$1:$B$3202,0),MATCH(A.Dep9SepList!G$1,manifest_11Sep!$A$1:$V$1,0))</f>
        <v>42</v>
      </c>
      <c r="H152" s="13" t="str">
        <f t="array" ref="H152">INDEX(manifest_11Sep!$A$1:$V$3202,MATCH($B152,manifest_11Sep!$B$1:$B$3202,0),MATCH(A.Dep9SepList!H$1,manifest_11Sep!$A$1:$V$1,0))</f>
        <v>Karen Chin</v>
      </c>
      <c r="I152" s="13" t="str">
        <f t="array" ref="I152">INDEX(manifest_11Sep!$A$1:$V$3202,MATCH($B152,manifest_11Sep!$B$1:$B$3202,0),MATCH(A.Dep9SepList!I$1,manifest_11Sep!$A$1:$V$1,0))</f>
        <v>Korean Air</v>
      </c>
      <c r="J152" s="13" t="str">
        <f t="array" ref="J152">INDEX(manifest_11Sep!$A$1:$V$3202,MATCH($B152,manifest_11Sep!$B$1:$B$3202,0),MATCH(A.Dep9SepList!J$1,manifest_11Sep!$A$1:$V$1,0))</f>
        <v>KE 71</v>
      </c>
      <c r="K152" s="32" t="str">
        <f t="array" ref="K152">INDEX(manifest_11Sep!$A$1:$V$3202,MATCH($B152,manifest_11Sep!$B$1:$B$3202,0),MATCH(A.Dep9SepList!K$1,manifest_11Sep!$A$1:$V$1,0))</f>
        <v>18-thg 9-25</v>
      </c>
      <c r="L152" s="20">
        <f t="array" ref="L152">INDEX(manifest_11Sep!$A$1:$V$3202,MATCH($B152,manifest_11Sep!$B$1:$B$3202,0),MATCH(A.Dep9SepList!L$1,manifest_11Sep!$A$1:$V$1,0))</f>
        <v>0.78125</v>
      </c>
      <c r="M152" s="13" t="str">
        <f t="array" ref="M152">INDEX(manifest_11Sep!$A$1:$V$3202,MATCH($B152,manifest_11Sep!$B$1:$B$3202,0),MATCH(A.Dep9SepList!M$1,manifest_11Sep!$A$1:$V$1,0))</f>
        <v>ICN-T2</v>
      </c>
      <c r="N152" s="13" t="str">
        <f t="array" ref="N152">INDEX(manifest_11Sep!$A$1:$V$3202,MATCH($B152,manifest_11Sep!$B$1:$B$3202,0),MATCH(A.Dep9SepList!N$1,manifest_11Sep!$A$1:$V$1,0))</f>
        <v>FAIRMONT</v>
      </c>
      <c r="O152" s="31"/>
      <c r="P152" s="20" t="e" cm="1" vm="1">
        <f t="array" aca="1" ref="P152" ca="1">IF(J152="","",_xlfn.XLOOKUP(J152&amp;N152,'A.Departure Grouping'!AQ:AQ&amp;'A.Departure Grouping'!AP:AP,'A.Departure Grouping'!AR:AR,"",0))</f>
        <v>#NAME?</v>
      </c>
      <c r="Q152" s="13">
        <v>462710846</v>
      </c>
      <c r="R152" s="13" t="s">
        <v>43</v>
      </c>
      <c r="S152" s="13">
        <f t="array" ref="S152">INDEX(manifest_11Sep!$A$1:$V$3202,MATCH($B152,manifest_11Sep!$B$1:$B$3202,0),MATCH(A.Dep9SepList!S$1,manifest_11Sep!$A$1:$V$1,0))</f>
        <v>0</v>
      </c>
      <c r="T152" s="17"/>
    </row>
    <row r="153" spans="1:21" hidden="1">
      <c r="A153" s="13" t="str">
        <f t="array" ref="A153">INDEX(manifest_11Sep!$A$1:$V$3202,MATCH($B153,manifest_11Sep!$B$1:$B$3202,0),MATCH(A.Dep9SepList!A$1,manifest_11Sep!$A$1:$V$1,0))</f>
        <v>A</v>
      </c>
      <c r="B153" s="13" t="s">
        <v>410</v>
      </c>
      <c r="C153" s="13" t="str">
        <f t="array" ref="C153">INDEX(manifest_11Sep!$A$1:$V$3202,MATCH($B153,manifest_11Sep!$B$1:$B$3202,0),MATCH(A.Dep9SepList!C$1,manifest_11Sep!$A$1:$V$1,0))</f>
        <v>YMNRGYTFSMF</v>
      </c>
      <c r="D153" s="13" t="str">
        <f t="array" ref="D153">INDEX(manifest_11Sep!$A$1:$V$3202,MATCH($B153,manifest_11Sep!$B$1:$B$3202,0),MATCH(A.Dep9SepList!D$1,manifest_11Sep!$A$1:$V$1,0))</f>
        <v>Male</v>
      </c>
      <c r="E153" s="13" t="str">
        <f t="array" ref="E153">INDEX(manifest_11Sep!$A$1:$V$3202,MATCH($B153,manifest_11Sep!$B$1:$B$3202,0),MATCH(A.Dep9SepList!E$1,manifest_11Sep!$A$1:$V$1,0))</f>
        <v>David Khuong</v>
      </c>
      <c r="F153" s="13" t="str">
        <f t="array" ref="F153">INDEX(manifest_11Sep!$A$1:$V$3202,MATCH($B153,manifest_11Sep!$B$1:$B$3202,0),MATCH(A.Dep9SepList!F$1,manifest_11Sep!$A$1:$V$1,0))</f>
        <v>Pham</v>
      </c>
      <c r="G153" s="13">
        <f t="array" ref="G153">INDEX(manifest_11Sep!$A$1:$V$3202,MATCH($B153,manifest_11Sep!$B$1:$B$3202,0),MATCH(A.Dep9SepList!G$1,manifest_11Sep!$A$1:$V$1,0))</f>
        <v>63</v>
      </c>
      <c r="H153" s="13" t="str">
        <f t="array" ref="H153">INDEX(manifest_11Sep!$A$1:$V$3202,MATCH($B153,manifest_11Sep!$B$1:$B$3202,0),MATCH(A.Dep9SepList!H$1,manifest_11Sep!$A$1:$V$1,0))</f>
        <v>Alicia Nguyen 2</v>
      </c>
      <c r="I153" s="13" t="str">
        <f t="array" ref="I153">INDEX(manifest_11Sep!$A$1:$V$3202,MATCH($B153,manifest_11Sep!$B$1:$B$3202,0),MATCH(A.Dep9SepList!I$1,manifest_11Sep!$A$1:$V$1,0))</f>
        <v>Delta</v>
      </c>
      <c r="J153" s="13" t="str">
        <f t="array" ref="J153">INDEX(manifest_11Sep!$A$1:$V$3202,MATCH($B153,manifest_11Sep!$B$1:$B$3202,0),MATCH(A.Dep9SepList!J$1,manifest_11Sep!$A$1:$V$1,0))</f>
        <v>DL 26</v>
      </c>
      <c r="K153" s="32" t="str">
        <f t="array" ref="K153">INDEX(manifest_11Sep!$A$1:$V$3202,MATCH($B153,manifest_11Sep!$B$1:$B$3202,0),MATCH(A.Dep9SepList!K$1,manifest_11Sep!$A$1:$V$1,0))</f>
        <v>18-thg 9-25</v>
      </c>
      <c r="L153" s="20">
        <f t="array" ref="L153">INDEX(manifest_11Sep!$A$1:$V$3202,MATCH($B153,manifest_11Sep!$B$1:$B$3202,0),MATCH(A.Dep9SepList!L$1,manifest_11Sep!$A$1:$V$1,0))</f>
        <v>0.78472222222222221</v>
      </c>
      <c r="M153" s="13" t="str">
        <f t="array" ref="M153">INDEX(manifest_11Sep!$A$1:$V$3202,MATCH($B153,manifest_11Sep!$B$1:$B$3202,0),MATCH(A.Dep9SepList!M$1,manifest_11Sep!$A$1:$V$1,0))</f>
        <v>ICN-T2</v>
      </c>
      <c r="N153" s="13" t="str">
        <f t="array" ref="N153">INDEX(manifest_11Sep!$A$1:$V$3202,MATCH($B153,manifest_11Sep!$B$1:$B$3202,0),MATCH(A.Dep9SepList!N$1,manifest_11Sep!$A$1:$V$1,0))</f>
        <v>FAIRMONT</v>
      </c>
      <c r="O153" s="31"/>
      <c r="P153" s="20" t="e" cm="1" vm="1">
        <f t="array" aca="1" ref="P153" ca="1">IF(J153="","",_xlfn.XLOOKUP(J153&amp;N153,'A.Departure Grouping'!AQ:AQ&amp;'A.Departure Grouping'!AP:AP,'A.Departure Grouping'!AR:AR,"",0))</f>
        <v>#NAME?</v>
      </c>
      <c r="Q153" s="13">
        <v>462710755</v>
      </c>
      <c r="R153" s="13" t="s">
        <v>43</v>
      </c>
      <c r="S153" s="13">
        <f t="array" ref="S153">INDEX(manifest_11Sep!$A$1:$V$3202,MATCH($B153,manifest_11Sep!$B$1:$B$3202,0),MATCH(A.Dep9SepList!S$1,manifest_11Sep!$A$1:$V$1,0))</f>
        <v>0</v>
      </c>
      <c r="T153" s="17"/>
    </row>
    <row r="154" spans="1:21" hidden="1">
      <c r="A154" s="13" t="str">
        <f t="array" ref="A154">INDEX(manifest_11Sep!$A$1:$V$3202,MATCH($B154,manifest_11Sep!$B$1:$B$3202,0),MATCH(A.Dep9SepList!A$1,manifest_11Sep!$A$1:$V$1,0))</f>
        <v>A</v>
      </c>
      <c r="B154" s="13" t="s">
        <v>415</v>
      </c>
      <c r="C154" s="13" t="str">
        <f t="array" ref="C154">INDEX(manifest_11Sep!$A$1:$V$3202,MATCH($B154,manifest_11Sep!$B$1:$B$3202,0),MATCH(A.Dep9SepList!C$1,manifest_11Sep!$A$1:$V$1,0))</f>
        <v>YMNRGYTFSMF</v>
      </c>
      <c r="D154" s="13" t="str">
        <f t="array" ref="D154">INDEX(manifest_11Sep!$A$1:$V$3202,MATCH($B154,manifest_11Sep!$B$1:$B$3202,0),MATCH(A.Dep9SepList!D$1,manifest_11Sep!$A$1:$V$1,0))</f>
        <v>Female</v>
      </c>
      <c r="E154" s="13" t="str">
        <f t="array" ref="E154">INDEX(manifest_11Sep!$A$1:$V$3202,MATCH($B154,manifest_11Sep!$B$1:$B$3202,0),MATCH(A.Dep9SepList!E$1,manifest_11Sep!$A$1:$V$1,0))</f>
        <v>Ava</v>
      </c>
      <c r="F154" s="13" t="str">
        <f t="array" ref="F154">INDEX(manifest_11Sep!$A$1:$V$3202,MATCH($B154,manifest_11Sep!$B$1:$B$3202,0),MATCH(A.Dep9SepList!F$1,manifest_11Sep!$A$1:$V$1,0))</f>
        <v>Nguyen</v>
      </c>
      <c r="G154" s="13">
        <f t="array" ref="G154">INDEX(manifest_11Sep!$A$1:$V$3202,MATCH($B154,manifest_11Sep!$B$1:$B$3202,0),MATCH(A.Dep9SepList!G$1,manifest_11Sep!$A$1:$V$1,0))</f>
        <v>40</v>
      </c>
      <c r="H154" s="13" t="str">
        <f t="array" ref="H154">INDEX(manifest_11Sep!$A$1:$V$3202,MATCH($B154,manifest_11Sep!$B$1:$B$3202,0),MATCH(A.Dep9SepList!H$1,manifest_11Sep!$A$1:$V$1,0))</f>
        <v>Alicia Nguyen 2</v>
      </c>
      <c r="I154" s="13" t="str">
        <f t="array" ref="I154">INDEX(manifest_11Sep!$A$1:$V$3202,MATCH($B154,manifest_11Sep!$B$1:$B$3202,0),MATCH(A.Dep9SepList!I$1,manifest_11Sep!$A$1:$V$1,0))</f>
        <v>Delta</v>
      </c>
      <c r="J154" s="13" t="str">
        <f t="array" ref="J154">INDEX(manifest_11Sep!$A$1:$V$3202,MATCH($B154,manifest_11Sep!$B$1:$B$3202,0),MATCH(A.Dep9SepList!J$1,manifest_11Sep!$A$1:$V$1,0))</f>
        <v>DL 26</v>
      </c>
      <c r="K154" s="32" t="str">
        <f t="array" ref="K154">INDEX(manifest_11Sep!$A$1:$V$3202,MATCH($B154,manifest_11Sep!$B$1:$B$3202,0),MATCH(A.Dep9SepList!K$1,manifest_11Sep!$A$1:$V$1,0))</f>
        <v>18-thg 9-25</v>
      </c>
      <c r="L154" s="20">
        <f t="array" ref="L154">INDEX(manifest_11Sep!$A$1:$V$3202,MATCH($B154,manifest_11Sep!$B$1:$B$3202,0),MATCH(A.Dep9SepList!L$1,manifest_11Sep!$A$1:$V$1,0))</f>
        <v>0.78472222222222221</v>
      </c>
      <c r="M154" s="13" t="str">
        <f t="array" ref="M154">INDEX(manifest_11Sep!$A$1:$V$3202,MATCH($B154,manifest_11Sep!$B$1:$B$3202,0),MATCH(A.Dep9SepList!M$1,manifest_11Sep!$A$1:$V$1,0))</f>
        <v>ICN-T2</v>
      </c>
      <c r="N154" s="13" t="str">
        <f t="array" ref="N154">INDEX(manifest_11Sep!$A$1:$V$3202,MATCH($B154,manifest_11Sep!$B$1:$B$3202,0),MATCH(A.Dep9SepList!N$1,manifest_11Sep!$A$1:$V$1,0))</f>
        <v>FAIRMONT</v>
      </c>
      <c r="O154" s="31"/>
      <c r="P154" s="20" t="e" cm="1" vm="1">
        <f t="array" aca="1" ref="P154" ca="1">IF(J154="","",_xlfn.XLOOKUP(J154&amp;N154,'A.Departure Grouping'!AQ:AQ&amp;'A.Departure Grouping'!AP:AP,'A.Departure Grouping'!AR:AR,"",0))</f>
        <v>#NAME?</v>
      </c>
      <c r="Q154" s="13">
        <v>462710755</v>
      </c>
      <c r="R154" s="13" t="s">
        <v>43</v>
      </c>
      <c r="S154" s="13">
        <f t="array" ref="S154">INDEX(manifest_11Sep!$A$1:$V$3202,MATCH($B154,manifest_11Sep!$B$1:$B$3202,0),MATCH(A.Dep9SepList!S$1,manifest_11Sep!$A$1:$V$1,0))</f>
        <v>0</v>
      </c>
      <c r="T154" s="17"/>
    </row>
    <row r="155" spans="1:21" hidden="1">
      <c r="A155" s="13" t="str">
        <f t="array" ref="A155">INDEX(manifest_11Sep!$A$1:$V$3202,MATCH($B155,manifest_11Sep!$B$1:$B$3202,0),MATCH(A.Dep9SepList!A$1,manifest_11Sep!$A$1:$V$1,0))</f>
        <v>A</v>
      </c>
      <c r="B155" s="13" t="s">
        <v>417</v>
      </c>
      <c r="C155" s="13" t="str">
        <f t="array" ref="C155">INDEX(manifest_11Sep!$A$1:$V$3202,MATCH($B155,manifest_11Sep!$B$1:$B$3202,0),MATCH(A.Dep9SepList!C$1,manifest_11Sep!$A$1:$V$1,0))</f>
        <v>RHNKWQ6YXJR</v>
      </c>
      <c r="D155" s="13" t="str">
        <f t="array" ref="D155">INDEX(manifest_11Sep!$A$1:$V$3202,MATCH($B155,manifest_11Sep!$B$1:$B$3202,0),MATCH(A.Dep9SepList!D$1,manifest_11Sep!$A$1:$V$1,0))</f>
        <v>Female</v>
      </c>
      <c r="E155" s="13" t="str">
        <f t="array" ref="E155">INDEX(manifest_11Sep!$A$1:$V$3202,MATCH($B155,manifest_11Sep!$B$1:$B$3202,0),MATCH(A.Dep9SepList!E$1,manifest_11Sep!$A$1:$V$1,0))</f>
        <v>Hanh Ngoc</v>
      </c>
      <c r="F155" s="13" t="str">
        <f t="array" ref="F155">INDEX(manifest_11Sep!$A$1:$V$3202,MATCH($B155,manifest_11Sep!$B$1:$B$3202,0),MATCH(A.Dep9SepList!F$1,manifest_11Sep!$A$1:$V$1,0))</f>
        <v>Dang</v>
      </c>
      <c r="G155" s="13">
        <f t="array" ref="G155">INDEX(manifest_11Sep!$A$1:$V$3202,MATCH($B155,manifest_11Sep!$B$1:$B$3202,0),MATCH(A.Dep9SepList!G$1,manifest_11Sep!$A$1:$V$1,0))</f>
        <v>60</v>
      </c>
      <c r="H155" s="13" t="str">
        <f t="array" ref="H155">INDEX(manifest_11Sep!$A$1:$V$3202,MATCH($B155,manifest_11Sep!$B$1:$B$3202,0),MATCH(A.Dep9SepList!H$1,manifest_11Sep!$A$1:$V$1,0))</f>
        <v>Alicia Nguyen 2</v>
      </c>
      <c r="I155" s="13" t="str">
        <f t="array" ref="I155">INDEX(manifest_11Sep!$A$1:$V$3202,MATCH($B155,manifest_11Sep!$B$1:$B$3202,0),MATCH(A.Dep9SepList!I$1,manifest_11Sep!$A$1:$V$1,0))</f>
        <v>Delta</v>
      </c>
      <c r="J155" s="13" t="str">
        <f t="array" ref="J155">INDEX(manifest_11Sep!$A$1:$V$3202,MATCH($B155,manifest_11Sep!$B$1:$B$3202,0),MATCH(A.Dep9SepList!J$1,manifest_11Sep!$A$1:$V$1,0))</f>
        <v>DL 26</v>
      </c>
      <c r="K155" s="32" t="str">
        <f t="array" ref="K155">INDEX(manifest_11Sep!$A$1:$V$3202,MATCH($B155,manifest_11Sep!$B$1:$B$3202,0),MATCH(A.Dep9SepList!K$1,manifest_11Sep!$A$1:$V$1,0))</f>
        <v>18-thg 9-25</v>
      </c>
      <c r="L155" s="20">
        <f t="array" ref="L155">INDEX(manifest_11Sep!$A$1:$V$3202,MATCH($B155,manifest_11Sep!$B$1:$B$3202,0),MATCH(A.Dep9SepList!L$1,manifest_11Sep!$A$1:$V$1,0))</f>
        <v>0.78472222222222221</v>
      </c>
      <c r="M155" s="13" t="str">
        <f t="array" ref="M155">INDEX(manifest_11Sep!$A$1:$V$3202,MATCH($B155,manifest_11Sep!$B$1:$B$3202,0),MATCH(A.Dep9SepList!M$1,manifest_11Sep!$A$1:$V$1,0))</f>
        <v>ICN-T2</v>
      </c>
      <c r="N155" s="13" t="str">
        <f t="array" ref="N155">INDEX(manifest_11Sep!$A$1:$V$3202,MATCH($B155,manifest_11Sep!$B$1:$B$3202,0),MATCH(A.Dep9SepList!N$1,manifest_11Sep!$A$1:$V$1,0))</f>
        <v>FAIRMONT</v>
      </c>
      <c r="O155" s="31"/>
      <c r="P155" s="20" t="e" cm="1" vm="1">
        <f t="array" aca="1" ref="P155" ca="1">IF(J155="","",_xlfn.XLOOKUP(J155&amp;N155,'A.Departure Grouping'!AQ:AQ&amp;'A.Departure Grouping'!AP:AP,'A.Departure Grouping'!AR:AR,"",0))</f>
        <v>#NAME?</v>
      </c>
      <c r="Q155" s="13">
        <v>462710756</v>
      </c>
      <c r="R155" s="13" t="s">
        <v>43</v>
      </c>
      <c r="S155" s="13">
        <f t="array" ref="S155">INDEX(manifest_11Sep!$A$1:$V$3202,MATCH($B155,manifest_11Sep!$B$1:$B$3202,0),MATCH(A.Dep9SepList!S$1,manifest_11Sep!$A$1:$V$1,0))</f>
        <v>0</v>
      </c>
      <c r="T155" s="17"/>
    </row>
    <row r="156" spans="1:21" hidden="1">
      <c r="A156" s="13" t="str">
        <f t="array" ref="A156">INDEX(manifest_11Sep!$A$1:$V$3202,MATCH($B156,manifest_11Sep!$B$1:$B$3202,0),MATCH(A.Dep9SepList!A$1,manifest_11Sep!$A$1:$V$1,0))</f>
        <v>A</v>
      </c>
      <c r="B156" s="13" t="s">
        <v>420</v>
      </c>
      <c r="C156" s="13" t="str">
        <f t="array" ref="C156">INDEX(manifest_11Sep!$A$1:$V$3202,MATCH($B156,manifest_11Sep!$B$1:$B$3202,0),MATCH(A.Dep9SepList!C$1,manifest_11Sep!$A$1:$V$1,0))</f>
        <v>RHNKWQ6YXJR</v>
      </c>
      <c r="D156" s="13" t="str">
        <f t="array" ref="D156">INDEX(manifest_11Sep!$A$1:$V$3202,MATCH($B156,manifest_11Sep!$B$1:$B$3202,0),MATCH(A.Dep9SepList!D$1,manifest_11Sep!$A$1:$V$1,0))</f>
        <v>Female</v>
      </c>
      <c r="E156" s="13" t="str">
        <f t="array" ref="E156">INDEX(manifest_11Sep!$A$1:$V$3202,MATCH($B156,manifest_11Sep!$B$1:$B$3202,0),MATCH(A.Dep9SepList!E$1,manifest_11Sep!$A$1:$V$1,0))</f>
        <v>Xuan Thi-Nhu</v>
      </c>
      <c r="F156" s="13" t="str">
        <f t="array" ref="F156">INDEX(manifest_11Sep!$A$1:$V$3202,MATCH($B156,manifest_11Sep!$B$1:$B$3202,0),MATCH(A.Dep9SepList!F$1,manifest_11Sep!$A$1:$V$1,0))</f>
        <v>Pham</v>
      </c>
      <c r="G156" s="13">
        <f t="array" ref="G156">INDEX(manifest_11Sep!$A$1:$V$3202,MATCH($B156,manifest_11Sep!$B$1:$B$3202,0),MATCH(A.Dep9SepList!G$1,manifest_11Sep!$A$1:$V$1,0))</f>
        <v>59</v>
      </c>
      <c r="H156" s="13" t="str">
        <f t="array" ref="H156">INDEX(manifest_11Sep!$A$1:$V$3202,MATCH($B156,manifest_11Sep!$B$1:$B$3202,0),MATCH(A.Dep9SepList!H$1,manifest_11Sep!$A$1:$V$1,0))</f>
        <v>Alicia Nguyen 2</v>
      </c>
      <c r="I156" s="13" t="str">
        <f t="array" ref="I156">INDEX(manifest_11Sep!$A$1:$V$3202,MATCH($B156,manifest_11Sep!$B$1:$B$3202,0),MATCH(A.Dep9SepList!I$1,manifest_11Sep!$A$1:$V$1,0))</f>
        <v>Delta</v>
      </c>
      <c r="J156" s="13" t="str">
        <f t="array" ref="J156">INDEX(manifest_11Sep!$A$1:$V$3202,MATCH($B156,manifest_11Sep!$B$1:$B$3202,0),MATCH(A.Dep9SepList!J$1,manifest_11Sep!$A$1:$V$1,0))</f>
        <v>DL 26</v>
      </c>
      <c r="K156" s="32" t="str">
        <f t="array" ref="K156">INDEX(manifest_11Sep!$A$1:$V$3202,MATCH($B156,manifest_11Sep!$B$1:$B$3202,0),MATCH(A.Dep9SepList!K$1,manifest_11Sep!$A$1:$V$1,0))</f>
        <v>18-thg 9-25</v>
      </c>
      <c r="L156" s="20">
        <f t="array" ref="L156">INDEX(manifest_11Sep!$A$1:$V$3202,MATCH($B156,manifest_11Sep!$B$1:$B$3202,0),MATCH(A.Dep9SepList!L$1,manifest_11Sep!$A$1:$V$1,0))</f>
        <v>0.78472222222222221</v>
      </c>
      <c r="M156" s="13" t="str">
        <f t="array" ref="M156">INDEX(manifest_11Sep!$A$1:$V$3202,MATCH($B156,manifest_11Sep!$B$1:$B$3202,0),MATCH(A.Dep9SepList!M$1,manifest_11Sep!$A$1:$V$1,0))</f>
        <v>ICN-T2</v>
      </c>
      <c r="N156" s="13" t="str">
        <f t="array" ref="N156">INDEX(manifest_11Sep!$A$1:$V$3202,MATCH($B156,manifest_11Sep!$B$1:$B$3202,0),MATCH(A.Dep9SepList!N$1,manifest_11Sep!$A$1:$V$1,0))</f>
        <v>FAIRMONT</v>
      </c>
      <c r="O156" s="31"/>
      <c r="P156" s="20" t="e" cm="1" vm="1">
        <f t="array" aca="1" ref="P156" ca="1">IF(J156="","",_xlfn.XLOOKUP(J156&amp;N156,'A.Departure Grouping'!AQ:AQ&amp;'A.Departure Grouping'!AP:AP,'A.Departure Grouping'!AR:AR,"",0))</f>
        <v>#NAME?</v>
      </c>
      <c r="Q156" s="13">
        <v>462710756</v>
      </c>
      <c r="R156" s="13" t="s">
        <v>43</v>
      </c>
      <c r="S156" s="13">
        <f t="array" ref="S156">INDEX(manifest_11Sep!$A$1:$V$3202,MATCH($B156,manifest_11Sep!$B$1:$B$3202,0),MATCH(A.Dep9SepList!S$1,manifest_11Sep!$A$1:$V$1,0))</f>
        <v>0</v>
      </c>
      <c r="T156" s="17"/>
    </row>
    <row r="157" spans="1:21" hidden="1">
      <c r="A157" s="13" t="str">
        <f t="array" ref="A157">INDEX(manifest_11Sep!$A$1:$V$3202,MATCH($B157,manifest_11Sep!$B$1:$B$3202,0),MATCH(A.Dep9SepList!A$1,manifest_11Sep!$A$1:$V$1,0))</f>
        <v>A</v>
      </c>
      <c r="B157" s="13" t="s">
        <v>2322</v>
      </c>
      <c r="C157" s="13" t="str">
        <f t="array" ref="C157">INDEX(manifest_11Sep!$A$1:$V$3202,MATCH($B157,manifest_11Sep!$B$1:$B$3202,0),MATCH(A.Dep9SepList!C$1,manifest_11Sep!$A$1:$V$1,0))</f>
        <v>LPNLNCWGC89</v>
      </c>
      <c r="D157" s="13" t="str">
        <f t="array" ref="D157">INDEX(manifest_11Sep!$A$1:$V$3202,MATCH($B157,manifest_11Sep!$B$1:$B$3202,0),MATCH(A.Dep9SepList!D$1,manifest_11Sep!$A$1:$V$1,0))</f>
        <v>Female</v>
      </c>
      <c r="E157" s="13" t="str">
        <f t="array" ref="E157">INDEX(manifest_11Sep!$A$1:$V$3202,MATCH($B157,manifest_11Sep!$B$1:$B$3202,0),MATCH(A.Dep9SepList!E$1,manifest_11Sep!$A$1:$V$1,0))</f>
        <v>Christina Saraya</v>
      </c>
      <c r="F157" s="13" t="str">
        <f t="array" ref="F157">INDEX(manifest_11Sep!$A$1:$V$3202,MATCH($B157,manifest_11Sep!$B$1:$B$3202,0),MATCH(A.Dep9SepList!F$1,manifest_11Sep!$A$1:$V$1,0))</f>
        <v>Mc Kenzie</v>
      </c>
      <c r="G157" s="13">
        <f t="array" ref="G157">INDEX(manifest_11Sep!$A$1:$V$3202,MATCH($B157,manifest_11Sep!$B$1:$B$3202,0),MATCH(A.Dep9SepList!G$1,manifest_11Sep!$A$1:$V$1,0))</f>
        <v>28</v>
      </c>
      <c r="H157" s="13" t="str">
        <f t="array" ref="H157">INDEX(manifest_11Sep!$A$1:$V$3202,MATCH($B157,manifest_11Sep!$B$1:$B$3202,0),MATCH(A.Dep9SepList!H$1,manifest_11Sep!$A$1:$V$1,0))</f>
        <v>J.B. Nguyen</v>
      </c>
      <c r="I157" s="13" t="str">
        <f t="array" ref="I157">INDEX(manifest_11Sep!$A$1:$V$3202,MATCH($B157,manifest_11Sep!$B$1:$B$3202,0),MATCH(A.Dep9SepList!I$1,manifest_11Sep!$A$1:$V$1,0))</f>
        <v>Delta</v>
      </c>
      <c r="J157" s="13" t="str">
        <f t="array" ref="J157">INDEX(manifest_11Sep!$A$1:$V$3202,MATCH($B157,manifest_11Sep!$B$1:$B$3202,0),MATCH(A.Dep9SepList!J$1,manifest_11Sep!$A$1:$V$1,0))</f>
        <v>DL 26</v>
      </c>
      <c r="K157" s="32" t="str">
        <f t="array" ref="K157">INDEX(manifest_11Sep!$A$1:$V$3202,MATCH($B157,manifest_11Sep!$B$1:$B$3202,0),MATCH(A.Dep9SepList!K$1,manifest_11Sep!$A$1:$V$1,0))</f>
        <v>18-thg 9-25</v>
      </c>
      <c r="L157" s="20">
        <f t="array" ref="L157">INDEX(manifest_11Sep!$A$1:$V$3202,MATCH($B157,manifest_11Sep!$B$1:$B$3202,0),MATCH(A.Dep9SepList!L$1,manifest_11Sep!$A$1:$V$1,0))</f>
        <v>0.78472222222222221</v>
      </c>
      <c r="M157" s="13" t="str">
        <f t="array" ref="M157">INDEX(manifest_11Sep!$A$1:$V$3202,MATCH($B157,manifest_11Sep!$B$1:$B$3202,0),MATCH(A.Dep9SepList!M$1,manifest_11Sep!$A$1:$V$1,0))</f>
        <v>ICN-T2</v>
      </c>
      <c r="N157" s="13" t="str">
        <f t="array" ref="N157">INDEX(manifest_11Sep!$A$1:$V$3202,MATCH($B157,manifest_11Sep!$B$1:$B$3202,0),MATCH(A.Dep9SepList!N$1,manifest_11Sep!$A$1:$V$1,0))</f>
        <v>FAIRMONT</v>
      </c>
      <c r="O157" s="31"/>
      <c r="P157" s="20" t="e" cm="1" vm="1">
        <f t="array" aca="1" ref="P157" ca="1">IF(J157="","",_xlfn.XLOOKUP(J157&amp;N157,'A.Departure Grouping'!AQ:AQ&amp;'A.Departure Grouping'!AP:AP,'A.Departure Grouping'!AR:AR,"",0))</f>
        <v>#NAME?</v>
      </c>
      <c r="Q157" s="13">
        <v>462710790</v>
      </c>
      <c r="R157" s="13" t="s">
        <v>43</v>
      </c>
      <c r="S157" s="13">
        <f t="array" ref="S157">INDEX(manifest_11Sep!$A$1:$V$3202,MATCH($B157,manifest_11Sep!$B$1:$B$3202,0),MATCH(A.Dep9SepList!S$1,manifest_11Sep!$A$1:$V$1,0))</f>
        <v>0</v>
      </c>
      <c r="T157" s="13"/>
    </row>
    <row r="158" spans="1:21" hidden="1">
      <c r="A158" s="13" t="str">
        <f t="array" ref="A158">INDEX(manifest_11Sep!$A$1:$V$3202,MATCH($B158,manifest_11Sep!$B$1:$B$3202,0),MATCH(A.Dep9SepList!A$1,manifest_11Sep!$A$1:$V$1,0))</f>
        <v>A</v>
      </c>
      <c r="B158" s="13" t="s">
        <v>2325</v>
      </c>
      <c r="C158" s="13" t="str">
        <f t="array" ref="C158">INDEX(manifest_11Sep!$A$1:$V$3202,MATCH($B158,manifest_11Sep!$B$1:$B$3202,0),MATCH(A.Dep9SepList!C$1,manifest_11Sep!$A$1:$V$1,0))</f>
        <v>LPNLNCWGC89</v>
      </c>
      <c r="D158" s="13" t="str">
        <f t="array" ref="D158">INDEX(manifest_11Sep!$A$1:$V$3202,MATCH($B158,manifest_11Sep!$B$1:$B$3202,0),MATCH(A.Dep9SepList!D$1,manifest_11Sep!$A$1:$V$1,0))</f>
        <v>Female</v>
      </c>
      <c r="E158" s="13" t="str">
        <f t="array" ref="E158">INDEX(manifest_11Sep!$A$1:$V$3202,MATCH($B158,manifest_11Sep!$B$1:$B$3202,0),MATCH(A.Dep9SepList!E$1,manifest_11Sep!$A$1:$V$1,0))</f>
        <v>Raynell Alexsis</v>
      </c>
      <c r="F158" s="13" t="str">
        <f t="array" ref="F158">INDEX(manifest_11Sep!$A$1:$V$3202,MATCH($B158,manifest_11Sep!$B$1:$B$3202,0),MATCH(A.Dep9SepList!F$1,manifest_11Sep!$A$1:$V$1,0))</f>
        <v>Mc Kenzie</v>
      </c>
      <c r="G158" s="13">
        <f t="array" ref="G158">INDEX(manifest_11Sep!$A$1:$V$3202,MATCH($B158,manifest_11Sep!$B$1:$B$3202,0),MATCH(A.Dep9SepList!G$1,manifest_11Sep!$A$1:$V$1,0))</f>
        <v>30</v>
      </c>
      <c r="H158" s="13" t="str">
        <f t="array" ref="H158">INDEX(manifest_11Sep!$A$1:$V$3202,MATCH($B158,manifest_11Sep!$B$1:$B$3202,0),MATCH(A.Dep9SepList!H$1,manifest_11Sep!$A$1:$V$1,0))</f>
        <v>J.B. Nguyen</v>
      </c>
      <c r="I158" s="13" t="str">
        <f t="array" ref="I158">INDEX(manifest_11Sep!$A$1:$V$3202,MATCH($B158,manifest_11Sep!$B$1:$B$3202,0),MATCH(A.Dep9SepList!I$1,manifest_11Sep!$A$1:$V$1,0))</f>
        <v>Delta</v>
      </c>
      <c r="J158" s="13" t="str">
        <f t="array" ref="J158">INDEX(manifest_11Sep!$A$1:$V$3202,MATCH($B158,manifest_11Sep!$B$1:$B$3202,0),MATCH(A.Dep9SepList!J$1,manifest_11Sep!$A$1:$V$1,0))</f>
        <v>DL 26</v>
      </c>
      <c r="K158" s="32" t="str">
        <f t="array" ref="K158">INDEX(manifest_11Sep!$A$1:$V$3202,MATCH($B158,manifest_11Sep!$B$1:$B$3202,0),MATCH(A.Dep9SepList!K$1,manifest_11Sep!$A$1:$V$1,0))</f>
        <v>18-thg 9-25</v>
      </c>
      <c r="L158" s="20">
        <f t="array" ref="L158">INDEX(manifest_11Sep!$A$1:$V$3202,MATCH($B158,manifest_11Sep!$B$1:$B$3202,0),MATCH(A.Dep9SepList!L$1,manifest_11Sep!$A$1:$V$1,0))</f>
        <v>0.78472222222222221</v>
      </c>
      <c r="M158" s="13" t="str">
        <f t="array" ref="M158">INDEX(manifest_11Sep!$A$1:$V$3202,MATCH($B158,manifest_11Sep!$B$1:$B$3202,0),MATCH(A.Dep9SepList!M$1,manifest_11Sep!$A$1:$V$1,0))</f>
        <v>ICN-T2</v>
      </c>
      <c r="N158" s="13" t="str">
        <f t="array" ref="N158">INDEX(manifest_11Sep!$A$1:$V$3202,MATCH($B158,manifest_11Sep!$B$1:$B$3202,0),MATCH(A.Dep9SepList!N$1,manifest_11Sep!$A$1:$V$1,0))</f>
        <v>FAIRMONT</v>
      </c>
      <c r="O158" s="31"/>
      <c r="P158" s="20" t="e" cm="1" vm="1">
        <f t="array" aca="1" ref="P158" ca="1">IF(J158="","",_xlfn.XLOOKUP(J158&amp;N158,'A.Departure Grouping'!AQ:AQ&amp;'A.Departure Grouping'!AP:AP,'A.Departure Grouping'!AR:AR,"",0))</f>
        <v>#NAME?</v>
      </c>
      <c r="Q158" s="13">
        <v>462710790</v>
      </c>
      <c r="R158" s="13" t="s">
        <v>43</v>
      </c>
      <c r="S158" s="13">
        <f t="array" ref="S158">INDEX(manifest_11Sep!$A$1:$V$3202,MATCH($B158,manifest_11Sep!$B$1:$B$3202,0),MATCH(A.Dep9SepList!S$1,manifest_11Sep!$A$1:$V$1,0))</f>
        <v>0</v>
      </c>
      <c r="T158" s="13"/>
    </row>
    <row r="159" spans="1:21" hidden="1">
      <c r="A159" s="13" t="str">
        <f t="array" ref="A159">INDEX(manifest_11Sep!$A$1:$V$3202,MATCH($B159,manifest_11Sep!$B$1:$B$3202,0),MATCH(A.Dep9SepList!A$1,manifest_11Sep!$A$1:$V$1,0))</f>
        <v>A</v>
      </c>
      <c r="B159" s="13" t="s">
        <v>2327</v>
      </c>
      <c r="C159" s="13" t="str">
        <f t="array" ref="C159">INDEX(manifest_11Sep!$A$1:$V$3202,MATCH($B159,manifest_11Sep!$B$1:$B$3202,0),MATCH(A.Dep9SepList!C$1,manifest_11Sep!$A$1:$V$1,0))</f>
        <v>4ZNF2SY6DXR</v>
      </c>
      <c r="D159" s="13" t="str">
        <f t="array" ref="D159">INDEX(manifest_11Sep!$A$1:$V$3202,MATCH($B159,manifest_11Sep!$B$1:$B$3202,0),MATCH(A.Dep9SepList!D$1,manifest_11Sep!$A$1:$V$1,0))</f>
        <v>Female</v>
      </c>
      <c r="E159" s="13" t="str">
        <f t="array" ref="E159">INDEX(manifest_11Sep!$A$1:$V$3202,MATCH($B159,manifest_11Sep!$B$1:$B$3202,0),MATCH(A.Dep9SepList!E$1,manifest_11Sep!$A$1:$V$1,0))</f>
        <v>Clorine Coral</v>
      </c>
      <c r="F159" s="13" t="str">
        <f t="array" ref="F159">INDEX(manifest_11Sep!$A$1:$V$3202,MATCH($B159,manifest_11Sep!$B$1:$B$3202,0),MATCH(A.Dep9SepList!F$1,manifest_11Sep!$A$1:$V$1,0))</f>
        <v>Mc Kenzie</v>
      </c>
      <c r="G159" s="13">
        <f t="array" ref="G159">INDEX(manifest_11Sep!$A$1:$V$3202,MATCH($B159,manifest_11Sep!$B$1:$B$3202,0),MATCH(A.Dep9SepList!G$1,manifest_11Sep!$A$1:$V$1,0))</f>
        <v>61</v>
      </c>
      <c r="H159" s="13" t="str">
        <f t="array" ref="H159">INDEX(manifest_11Sep!$A$1:$V$3202,MATCH($B159,manifest_11Sep!$B$1:$B$3202,0),MATCH(A.Dep9SepList!H$1,manifest_11Sep!$A$1:$V$1,0))</f>
        <v>J.B. Nguyen</v>
      </c>
      <c r="I159" s="13" t="str">
        <f t="array" ref="I159">INDEX(manifest_11Sep!$A$1:$V$3202,MATCH($B159,manifest_11Sep!$B$1:$B$3202,0),MATCH(A.Dep9SepList!I$1,manifest_11Sep!$A$1:$V$1,0))</f>
        <v>Delta</v>
      </c>
      <c r="J159" s="13" t="str">
        <f t="array" ref="J159">INDEX(manifest_11Sep!$A$1:$V$3202,MATCH($B159,manifest_11Sep!$B$1:$B$3202,0),MATCH(A.Dep9SepList!J$1,manifest_11Sep!$A$1:$V$1,0))</f>
        <v>DL 26</v>
      </c>
      <c r="K159" s="32" t="str">
        <f t="array" ref="K159">INDEX(manifest_11Sep!$A$1:$V$3202,MATCH($B159,manifest_11Sep!$B$1:$B$3202,0),MATCH(A.Dep9SepList!K$1,manifest_11Sep!$A$1:$V$1,0))</f>
        <v>18-thg 9-25</v>
      </c>
      <c r="L159" s="20">
        <f t="array" ref="L159">INDEX(manifest_11Sep!$A$1:$V$3202,MATCH($B159,manifest_11Sep!$B$1:$B$3202,0),MATCH(A.Dep9SepList!L$1,manifest_11Sep!$A$1:$V$1,0))</f>
        <v>0.78472222222222221</v>
      </c>
      <c r="M159" s="13" t="str">
        <f t="array" ref="M159">INDEX(manifest_11Sep!$A$1:$V$3202,MATCH($B159,manifest_11Sep!$B$1:$B$3202,0),MATCH(A.Dep9SepList!M$1,manifest_11Sep!$A$1:$V$1,0))</f>
        <v>ICN-T2</v>
      </c>
      <c r="N159" s="13" t="str">
        <f t="array" ref="N159">INDEX(manifest_11Sep!$A$1:$V$3202,MATCH($B159,manifest_11Sep!$B$1:$B$3202,0),MATCH(A.Dep9SepList!N$1,manifest_11Sep!$A$1:$V$1,0))</f>
        <v>FAIRMONT</v>
      </c>
      <c r="O159" s="31"/>
      <c r="P159" s="20" t="e" cm="1" vm="1">
        <f t="array" aca="1" ref="P159" ca="1">IF(J159="","",_xlfn.XLOOKUP(J159&amp;N159,'A.Departure Grouping'!AQ:AQ&amp;'A.Departure Grouping'!AP:AP,'A.Departure Grouping'!AR:AR,"",0))</f>
        <v>#NAME?</v>
      </c>
      <c r="Q159" s="13">
        <v>462710791</v>
      </c>
      <c r="R159" s="13" t="s">
        <v>43</v>
      </c>
      <c r="S159" s="13">
        <f t="array" ref="S159">INDEX(manifest_11Sep!$A$1:$V$3202,MATCH($B159,manifest_11Sep!$B$1:$B$3202,0),MATCH(A.Dep9SepList!S$1,manifest_11Sep!$A$1:$V$1,0))</f>
        <v>0</v>
      </c>
      <c r="T159" s="17"/>
    </row>
    <row r="160" spans="1:21" hidden="1">
      <c r="A160" s="13" t="str">
        <f t="array" ref="A160">INDEX(manifest_11Sep!$A$1:$V$3202,MATCH($B160,manifest_11Sep!$B$1:$B$3202,0),MATCH(A.Dep9SepList!A$1,manifest_11Sep!$A$1:$V$1,0))</f>
        <v>A</v>
      </c>
      <c r="B160" s="3" t="s">
        <v>2329</v>
      </c>
      <c r="C160" s="13" t="str">
        <f t="array" ref="C160">INDEX(manifest_11Sep!$A$1:$V$3202,MATCH($B160,manifest_11Sep!$B$1:$B$3202,0),MATCH(A.Dep9SepList!C$1,manifest_11Sep!$A$1:$V$1,0))</f>
        <v>4ZNF2SY6DXR</v>
      </c>
      <c r="D160" s="13" t="str">
        <f t="array" ref="D160">INDEX(manifest_11Sep!$A$1:$V$3202,MATCH($B160,manifest_11Sep!$B$1:$B$3202,0),MATCH(A.Dep9SepList!D$1,manifest_11Sep!$A$1:$V$1,0))</f>
        <v>Male</v>
      </c>
      <c r="E160" s="13" t="str">
        <f t="array" ref="E160">INDEX(manifest_11Sep!$A$1:$V$3202,MATCH($B160,manifest_11Sep!$B$1:$B$3202,0),MATCH(A.Dep9SepList!E$1,manifest_11Sep!$A$1:$V$1,0))</f>
        <v>Aubrey Francis</v>
      </c>
      <c r="F160" s="13" t="str">
        <f t="array" ref="F160">INDEX(manifest_11Sep!$A$1:$V$3202,MATCH($B160,manifest_11Sep!$B$1:$B$3202,0),MATCH(A.Dep9SepList!F$1,manifest_11Sep!$A$1:$V$1,0))</f>
        <v>Mc Kenzie</v>
      </c>
      <c r="G160" s="13">
        <f t="array" ref="G160">INDEX(manifest_11Sep!$A$1:$V$3202,MATCH($B160,manifest_11Sep!$B$1:$B$3202,0),MATCH(A.Dep9SepList!G$1,manifest_11Sep!$A$1:$V$1,0))</f>
        <v>63</v>
      </c>
      <c r="H160" s="13" t="str">
        <f t="array" ref="H160">INDEX(manifest_11Sep!$A$1:$V$3202,MATCH($B160,manifest_11Sep!$B$1:$B$3202,0),MATCH(A.Dep9SepList!H$1,manifest_11Sep!$A$1:$V$1,0))</f>
        <v>J.B. Nguyen</v>
      </c>
      <c r="I160" s="13" t="str">
        <f t="array" ref="I160">INDEX(manifest_11Sep!$A$1:$V$3202,MATCH($B160,manifest_11Sep!$B$1:$B$3202,0),MATCH(A.Dep9SepList!I$1,manifest_11Sep!$A$1:$V$1,0))</f>
        <v>Delta</v>
      </c>
      <c r="J160" s="13" t="str">
        <f t="array" ref="J160">INDEX(manifest_11Sep!$A$1:$V$3202,MATCH($B160,manifest_11Sep!$B$1:$B$3202,0),MATCH(A.Dep9SepList!J$1,manifest_11Sep!$A$1:$V$1,0))</f>
        <v>DL 26</v>
      </c>
      <c r="K160" s="32" t="str">
        <f t="array" ref="K160">INDEX(manifest_11Sep!$A$1:$V$3202,MATCH($B160,manifest_11Sep!$B$1:$B$3202,0),MATCH(A.Dep9SepList!K$1,manifest_11Sep!$A$1:$V$1,0))</f>
        <v>18-thg 9-25</v>
      </c>
      <c r="L160" s="20">
        <f t="array" ref="L160">INDEX(manifest_11Sep!$A$1:$V$3202,MATCH($B160,manifest_11Sep!$B$1:$B$3202,0),MATCH(A.Dep9SepList!L$1,manifest_11Sep!$A$1:$V$1,0))</f>
        <v>0.78472222222222221</v>
      </c>
      <c r="M160" s="13" t="str">
        <f t="array" ref="M160">INDEX(manifest_11Sep!$A$1:$V$3202,MATCH($B160,manifest_11Sep!$B$1:$B$3202,0),MATCH(A.Dep9SepList!M$1,manifest_11Sep!$A$1:$V$1,0))</f>
        <v>ICN-T2</v>
      </c>
      <c r="N160" s="13" t="str">
        <f t="array" ref="N160">INDEX(manifest_11Sep!$A$1:$V$3202,MATCH($B160,manifest_11Sep!$B$1:$B$3202,0),MATCH(A.Dep9SepList!N$1,manifest_11Sep!$A$1:$V$1,0))</f>
        <v>FAIRMONT</v>
      </c>
      <c r="O160" s="31"/>
      <c r="P160" s="20" t="e" cm="1" vm="1">
        <f t="array" aca="1" ref="P160" ca="1">IF(J160="","",_xlfn.XLOOKUP(J160&amp;N160,'A.Departure Grouping'!AQ:AQ&amp;'A.Departure Grouping'!AP:AP,'A.Departure Grouping'!AR:AR,"",0))</f>
        <v>#NAME?</v>
      </c>
      <c r="Q160" s="13">
        <v>462710791</v>
      </c>
      <c r="R160" s="13" t="s">
        <v>43</v>
      </c>
      <c r="S160" s="13">
        <f t="array" ref="S160">INDEX(manifest_11Sep!$A$1:$V$3202,MATCH($B160,manifest_11Sep!$B$1:$B$3202,0),MATCH(A.Dep9SepList!S$1,manifest_11Sep!$A$1:$V$1,0))</f>
        <v>0</v>
      </c>
      <c r="T160" s="17"/>
      <c r="U160" s="3"/>
    </row>
    <row r="161" spans="1:32" hidden="1">
      <c r="A161" s="13" t="str">
        <f t="array" ref="A161">INDEX(manifest_11Sep!$A$1:$V$3202,MATCH($B161,manifest_11Sep!$B$1:$B$3202,0),MATCH(A.Dep9SepList!A$1,manifest_11Sep!$A$1:$V$1,0))</f>
        <v>A</v>
      </c>
      <c r="B161" s="13" t="s">
        <v>2395</v>
      </c>
      <c r="C161" s="13" t="str">
        <f t="array" ref="C161">INDEX(manifest_11Sep!$A$1:$V$3202,MATCH($B161,manifest_11Sep!$B$1:$B$3202,0),MATCH(A.Dep9SepList!C$1,manifest_11Sep!$A$1:$V$1,0))</f>
        <v>86NHRSFFGBZ</v>
      </c>
      <c r="D161" s="13" t="str">
        <f t="array" ref="D161">INDEX(manifest_11Sep!$A$1:$V$3202,MATCH($B161,manifest_11Sep!$B$1:$B$3202,0),MATCH(A.Dep9SepList!D$1,manifest_11Sep!$A$1:$V$1,0))</f>
        <v>Male</v>
      </c>
      <c r="E161" s="13" t="str">
        <f t="array" ref="E161">INDEX(manifest_11Sep!$A$1:$V$3202,MATCH($B161,manifest_11Sep!$B$1:$B$3202,0),MATCH(A.Dep9SepList!E$1,manifest_11Sep!$A$1:$V$1,0))</f>
        <v>Tuyen</v>
      </c>
      <c r="F161" s="13" t="str">
        <f t="array" ref="F161">INDEX(manifest_11Sep!$A$1:$V$3202,MATCH($B161,manifest_11Sep!$B$1:$B$3202,0),MATCH(A.Dep9SepList!F$1,manifest_11Sep!$A$1:$V$1,0))</f>
        <v>Nguyen</v>
      </c>
      <c r="G161" s="13">
        <f t="array" ref="G161">INDEX(manifest_11Sep!$A$1:$V$3202,MATCH($B161,manifest_11Sep!$B$1:$B$3202,0),MATCH(A.Dep9SepList!G$1,manifest_11Sep!$A$1:$V$1,0))</f>
        <v>49</v>
      </c>
      <c r="H161" s="13" t="str">
        <f t="array" ref="H161">INDEX(manifest_11Sep!$A$1:$V$3202,MATCH($B161,manifest_11Sep!$B$1:$B$3202,0),MATCH(A.Dep9SepList!H$1,manifest_11Sep!$A$1:$V$1,0))</f>
        <v>J.B. Nguyen</v>
      </c>
      <c r="I161" s="13" t="str">
        <f t="array" ref="I161">INDEX(manifest_11Sep!$A$1:$V$3202,MATCH($B161,manifest_11Sep!$B$1:$B$3202,0),MATCH(A.Dep9SepList!I$1,manifest_11Sep!$A$1:$V$1,0))</f>
        <v>Delta</v>
      </c>
      <c r="J161" s="13" t="str">
        <f t="array" ref="J161">INDEX(manifest_11Sep!$A$1:$V$3202,MATCH($B161,manifest_11Sep!$B$1:$B$3202,0),MATCH(A.Dep9SepList!J$1,manifest_11Sep!$A$1:$V$1,0))</f>
        <v>DL 26</v>
      </c>
      <c r="K161" s="32" t="str">
        <f t="array" ref="K161">INDEX(manifest_11Sep!$A$1:$V$3202,MATCH($B161,manifest_11Sep!$B$1:$B$3202,0),MATCH(A.Dep9SepList!K$1,manifest_11Sep!$A$1:$V$1,0))</f>
        <v>18-thg 9-25</v>
      </c>
      <c r="L161" s="20">
        <f t="array" ref="L161">INDEX(manifest_11Sep!$A$1:$V$3202,MATCH($B161,manifest_11Sep!$B$1:$B$3202,0),MATCH(A.Dep9SepList!L$1,manifest_11Sep!$A$1:$V$1,0))</f>
        <v>0.78472222222222221</v>
      </c>
      <c r="M161" s="13" t="str">
        <f t="array" ref="M161">INDEX(manifest_11Sep!$A$1:$V$3202,MATCH($B161,manifest_11Sep!$B$1:$B$3202,0),MATCH(A.Dep9SepList!M$1,manifest_11Sep!$A$1:$V$1,0))</f>
        <v>ICN-T2</v>
      </c>
      <c r="N161" s="13" t="str">
        <f t="array" ref="N161">INDEX(manifest_11Sep!$A$1:$V$3202,MATCH($B161,manifest_11Sep!$B$1:$B$3202,0),MATCH(A.Dep9SepList!N$1,manifest_11Sep!$A$1:$V$1,0))</f>
        <v>FAIRMONT</v>
      </c>
      <c r="O161" s="31"/>
      <c r="P161" s="20" t="e" cm="1" vm="1">
        <f t="array" aca="1" ref="P161" ca="1">IF(J161="","",_xlfn.XLOOKUP(J161&amp;N161,'A.Departure Grouping'!AQ:AQ&amp;'A.Departure Grouping'!AP:AP,'A.Departure Grouping'!AR:AR,"",0))</f>
        <v>#NAME?</v>
      </c>
      <c r="Q161" s="13">
        <v>462710804</v>
      </c>
      <c r="R161" s="13" t="s">
        <v>43</v>
      </c>
      <c r="S161" s="13">
        <f t="array" ref="S161">INDEX(manifest_11Sep!$A$1:$V$3202,MATCH($B161,manifest_11Sep!$B$1:$B$3202,0),MATCH(A.Dep9SepList!S$1,manifest_11Sep!$A$1:$V$1,0))</f>
        <v>0</v>
      </c>
      <c r="T161" s="17"/>
    </row>
    <row r="162" spans="1:32" hidden="1">
      <c r="A162" s="13" t="str">
        <f t="array" ref="A162">INDEX(manifest_11Sep!$A$1:$V$3202,MATCH($B162,manifest_11Sep!$B$1:$B$3202,0),MATCH(A.Dep9SepList!A$1,manifest_11Sep!$A$1:$V$1,0))</f>
        <v>A</v>
      </c>
      <c r="B162" s="13" t="s">
        <v>2398</v>
      </c>
      <c r="C162" s="13" t="str">
        <f t="array" ref="C162">INDEX(manifest_11Sep!$A$1:$V$3202,MATCH($B162,manifest_11Sep!$B$1:$B$3202,0),MATCH(A.Dep9SepList!C$1,manifest_11Sep!$A$1:$V$1,0))</f>
        <v>86NHRSFFGBZ</v>
      </c>
      <c r="D162" s="13" t="str">
        <f t="array" ref="D162">INDEX(manifest_11Sep!$A$1:$V$3202,MATCH($B162,manifest_11Sep!$B$1:$B$3202,0),MATCH(A.Dep9SepList!D$1,manifest_11Sep!$A$1:$V$1,0))</f>
        <v>Female</v>
      </c>
      <c r="E162" s="13" t="str">
        <f t="array" ref="E162">INDEX(manifest_11Sep!$A$1:$V$3202,MATCH($B162,manifest_11Sep!$B$1:$B$3202,0),MATCH(A.Dep9SepList!E$1,manifest_11Sep!$A$1:$V$1,0))</f>
        <v>Chau</v>
      </c>
      <c r="F162" s="13" t="str">
        <f t="array" ref="F162">INDEX(manifest_11Sep!$A$1:$V$3202,MATCH($B162,manifest_11Sep!$B$1:$B$3202,0),MATCH(A.Dep9SepList!F$1,manifest_11Sep!$A$1:$V$1,0))</f>
        <v>Dang</v>
      </c>
      <c r="G162" s="13">
        <f t="array" ref="G162">INDEX(manifest_11Sep!$A$1:$V$3202,MATCH($B162,manifest_11Sep!$B$1:$B$3202,0),MATCH(A.Dep9SepList!G$1,manifest_11Sep!$A$1:$V$1,0))</f>
        <v>42</v>
      </c>
      <c r="H162" s="13" t="str">
        <f t="array" ref="H162">INDEX(manifest_11Sep!$A$1:$V$3202,MATCH($B162,manifest_11Sep!$B$1:$B$3202,0),MATCH(A.Dep9SepList!H$1,manifest_11Sep!$A$1:$V$1,0))</f>
        <v>J.B. Nguyen</v>
      </c>
      <c r="I162" s="13" t="str">
        <f t="array" ref="I162">INDEX(manifest_11Sep!$A$1:$V$3202,MATCH($B162,manifest_11Sep!$B$1:$B$3202,0),MATCH(A.Dep9SepList!I$1,manifest_11Sep!$A$1:$V$1,0))</f>
        <v>Delta</v>
      </c>
      <c r="J162" s="13" t="str">
        <f t="array" ref="J162">INDEX(manifest_11Sep!$A$1:$V$3202,MATCH($B162,manifest_11Sep!$B$1:$B$3202,0),MATCH(A.Dep9SepList!J$1,manifest_11Sep!$A$1:$V$1,0))</f>
        <v>DL 26</v>
      </c>
      <c r="K162" s="32" t="str">
        <f t="array" ref="K162">INDEX(manifest_11Sep!$A$1:$V$3202,MATCH($B162,manifest_11Sep!$B$1:$B$3202,0),MATCH(A.Dep9SepList!K$1,manifest_11Sep!$A$1:$V$1,0))</f>
        <v>18-thg 9-25</v>
      </c>
      <c r="L162" s="20">
        <f t="array" ref="L162">INDEX(manifest_11Sep!$A$1:$V$3202,MATCH($B162,manifest_11Sep!$B$1:$B$3202,0),MATCH(A.Dep9SepList!L$1,manifest_11Sep!$A$1:$V$1,0))</f>
        <v>0.78472222222222221</v>
      </c>
      <c r="M162" s="13" t="str">
        <f t="array" ref="M162">INDEX(manifest_11Sep!$A$1:$V$3202,MATCH($B162,manifest_11Sep!$B$1:$B$3202,0),MATCH(A.Dep9SepList!M$1,manifest_11Sep!$A$1:$V$1,0))</f>
        <v>ICN-T2</v>
      </c>
      <c r="N162" s="13" t="str">
        <f t="array" ref="N162">INDEX(manifest_11Sep!$A$1:$V$3202,MATCH($B162,manifest_11Sep!$B$1:$B$3202,0),MATCH(A.Dep9SepList!N$1,manifest_11Sep!$A$1:$V$1,0))</f>
        <v>FAIRMONT</v>
      </c>
      <c r="O162" s="31"/>
      <c r="P162" s="20" t="e" cm="1" vm="1">
        <f t="array" aca="1" ref="P162" ca="1">IF(J162="","",_xlfn.XLOOKUP(J162&amp;N162,'A.Departure Grouping'!AQ:AQ&amp;'A.Departure Grouping'!AP:AP,'A.Departure Grouping'!AR:AR,"",0))</f>
        <v>#NAME?</v>
      </c>
      <c r="Q162" s="13">
        <v>462710804</v>
      </c>
      <c r="R162" s="13" t="s">
        <v>43</v>
      </c>
      <c r="S162" s="13">
        <f t="array" ref="S162">INDEX(manifest_11Sep!$A$1:$V$3202,MATCH($B162,manifest_11Sep!$B$1:$B$3202,0),MATCH(A.Dep9SepList!S$1,manifest_11Sep!$A$1:$V$1,0))</f>
        <v>0</v>
      </c>
      <c r="T162" s="17"/>
    </row>
    <row r="163" spans="1:32" hidden="1">
      <c r="A163" s="13" t="str">
        <f t="array" ref="A163">INDEX(manifest_11Sep!$A$1:$V$3202,MATCH($B163,manifest_11Sep!$B$1:$B$3202,0),MATCH(A.Dep9SepList!A$1,manifest_11Sep!$A$1:$V$1,0))</f>
        <v>A</v>
      </c>
      <c r="B163" s="3" t="s">
        <v>3523</v>
      </c>
      <c r="C163" s="13" t="str">
        <f t="array" ref="C163">INDEX(manifest_11Sep!$A$1:$V$3202,MATCH($B163,manifest_11Sep!$B$1:$B$3202,0),MATCH(A.Dep9SepList!C$1,manifest_11Sep!$A$1:$V$1,0))</f>
        <v>YQNYBJXXY74</v>
      </c>
      <c r="D163" s="13" t="str">
        <f t="array" ref="D163">INDEX(manifest_11Sep!$A$1:$V$3202,MATCH($B163,manifest_11Sep!$B$1:$B$3202,0),MATCH(A.Dep9SepList!D$1,manifest_11Sep!$A$1:$V$1,0))</f>
        <v>Female</v>
      </c>
      <c r="E163" s="13" t="str">
        <f t="array" ref="E163">INDEX(manifest_11Sep!$A$1:$V$3202,MATCH($B163,manifest_11Sep!$B$1:$B$3202,0),MATCH(A.Dep9SepList!E$1,manifest_11Sep!$A$1:$V$1,0))</f>
        <v>Thuy Ngoc</v>
      </c>
      <c r="F163" s="13" t="str">
        <f t="array" ref="F163">INDEX(manifest_11Sep!$A$1:$V$3202,MATCH($B163,manifest_11Sep!$B$1:$B$3202,0),MATCH(A.Dep9SepList!F$1,manifest_11Sep!$A$1:$V$1,0))</f>
        <v>Duong</v>
      </c>
      <c r="G163" s="13">
        <f t="array" ref="G163">INDEX(manifest_11Sep!$A$1:$V$3202,MATCH($B163,manifest_11Sep!$B$1:$B$3202,0),MATCH(A.Dep9SepList!G$1,manifest_11Sep!$A$1:$V$1,0))</f>
        <v>41</v>
      </c>
      <c r="H163" s="13" t="str">
        <f t="array" ref="H163">INDEX(manifest_11Sep!$A$1:$V$3202,MATCH($B163,manifest_11Sep!$B$1:$B$3202,0),MATCH(A.Dep9SepList!H$1,manifest_11Sep!$A$1:$V$1,0))</f>
        <v>Michelle Hong</v>
      </c>
      <c r="I163" s="13" t="str">
        <f t="array" ref="I163">INDEX(manifest_11Sep!$A$1:$V$3202,MATCH($B163,manifest_11Sep!$B$1:$B$3202,0),MATCH(A.Dep9SepList!I$1,manifest_11Sep!$A$1:$V$1,0))</f>
        <v>Delta</v>
      </c>
      <c r="J163" s="13" t="str">
        <f t="array" ref="J163">INDEX(manifest_11Sep!$A$1:$V$3202,MATCH($B163,manifest_11Sep!$B$1:$B$3202,0),MATCH(A.Dep9SepList!J$1,manifest_11Sep!$A$1:$V$1,0))</f>
        <v>DL 26</v>
      </c>
      <c r="K163" s="32" t="str">
        <f t="array" ref="K163">INDEX(manifest_11Sep!$A$1:$V$3202,MATCH($B163,manifest_11Sep!$B$1:$B$3202,0),MATCH(A.Dep9SepList!K$1,manifest_11Sep!$A$1:$V$1,0))</f>
        <v>18-thg 9-25</v>
      </c>
      <c r="L163" s="20">
        <f t="array" ref="L163">INDEX(manifest_11Sep!$A$1:$V$3202,MATCH($B163,manifest_11Sep!$B$1:$B$3202,0),MATCH(A.Dep9SepList!L$1,manifest_11Sep!$A$1:$V$1,0))</f>
        <v>0.78472222222222221</v>
      </c>
      <c r="M163" s="13" t="str">
        <f t="array" ref="M163">INDEX(manifest_11Sep!$A$1:$V$3202,MATCH($B163,manifest_11Sep!$B$1:$B$3202,0),MATCH(A.Dep9SepList!M$1,manifest_11Sep!$A$1:$V$1,0))</f>
        <v>ICN-T2</v>
      </c>
      <c r="N163" s="13" t="str">
        <f t="array" ref="N163">INDEX(manifest_11Sep!$A$1:$V$3202,MATCH($B163,manifest_11Sep!$B$1:$B$3202,0),MATCH(A.Dep9SepList!N$1,manifest_11Sep!$A$1:$V$1,0))</f>
        <v>FAIRMONT</v>
      </c>
      <c r="O163" s="31"/>
      <c r="P163" s="20" t="e" cm="1" vm="1">
        <f t="array" aca="1" ref="P163" ca="1">IF(J163="","",_xlfn.XLOOKUP(J163&amp;N163,'A.Departure Grouping'!AQ:AQ&amp;'A.Departure Grouping'!AP:AP,'A.Departure Grouping'!AR:AR,"",0))</f>
        <v>#NAME?</v>
      </c>
      <c r="Q163" s="13">
        <v>462710869</v>
      </c>
      <c r="R163" s="13" t="s">
        <v>43</v>
      </c>
      <c r="S163" s="13">
        <f t="array" ref="S163">INDEX(manifest_11Sep!$A$1:$V$3202,MATCH($B163,manifest_11Sep!$B$1:$B$3202,0),MATCH(A.Dep9SepList!S$1,manifest_11Sep!$A$1:$V$1,0))</f>
        <v>0</v>
      </c>
      <c r="T163" s="17"/>
      <c r="U163" s="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</row>
    <row r="164" spans="1:32" hidden="1">
      <c r="A164" s="13" t="str">
        <f t="array" ref="A164">INDEX(manifest_11Sep!$A$1:$V$3202,MATCH($B164,manifest_11Sep!$B$1:$B$3202,0),MATCH(A.Dep9SepList!A$1,manifest_11Sep!$A$1:$V$1,0))</f>
        <v>A</v>
      </c>
      <c r="B164" s="13" t="s">
        <v>2486</v>
      </c>
      <c r="C164" s="13" t="str">
        <f t="array" ref="C164">INDEX(manifest_11Sep!$A$1:$V$3202,MATCH($B164,manifest_11Sep!$B$1:$B$3202,0),MATCH(A.Dep9SepList!C$1,manifest_11Sep!$A$1:$V$1,0))</f>
        <v>Q9NLB9JY99M</v>
      </c>
      <c r="D164" s="13" t="str">
        <f t="array" ref="D164">INDEX(manifest_11Sep!$A$1:$V$3202,MATCH($B164,manifest_11Sep!$B$1:$B$3202,0),MATCH(A.Dep9SepList!D$1,manifest_11Sep!$A$1:$V$1,0))</f>
        <v>Female</v>
      </c>
      <c r="E164" s="13" t="str">
        <f t="array" ref="E164">INDEX(manifest_11Sep!$A$1:$V$3202,MATCH($B164,manifest_11Sep!$B$1:$B$3202,0),MATCH(A.Dep9SepList!E$1,manifest_11Sep!$A$1:$V$1,0))</f>
        <v>Nancy Bantolo</v>
      </c>
      <c r="F164" s="13" t="str">
        <f t="array" ref="F164">INDEX(manifest_11Sep!$A$1:$V$3202,MATCH($B164,manifest_11Sep!$B$1:$B$3202,0),MATCH(A.Dep9SepList!F$1,manifest_11Sep!$A$1:$V$1,0))</f>
        <v>Rosalem</v>
      </c>
      <c r="G164" s="13">
        <f t="array" ref="G164">INDEX(manifest_11Sep!$A$1:$V$3202,MATCH($B164,manifest_11Sep!$B$1:$B$3202,0),MATCH(A.Dep9SepList!G$1,manifest_11Sep!$A$1:$V$1,0))</f>
        <v>51</v>
      </c>
      <c r="H164" s="13" t="str">
        <f t="array" ref="H164">INDEX(manifest_11Sep!$A$1:$V$3202,MATCH($B164,manifest_11Sep!$B$1:$B$3202,0),MATCH(A.Dep9SepList!H$1,manifest_11Sep!$A$1:$V$1,0))</f>
        <v>Jefferson Nillo</v>
      </c>
      <c r="I164" s="13" t="str">
        <f t="array" ref="I164">INDEX(manifest_11Sep!$A$1:$V$3202,MATCH($B164,manifest_11Sep!$B$1:$B$3202,0),MATCH(A.Dep9SepList!I$1,manifest_11Sep!$A$1:$V$1,0))</f>
        <v>Jeju Air</v>
      </c>
      <c r="J164" s="13" t="str">
        <f t="array" ref="J164">INDEX(manifest_11Sep!$A$1:$V$3202,MATCH($B164,manifest_11Sep!$B$1:$B$3202,0),MATCH(A.Dep9SepList!J$1,manifest_11Sep!$A$1:$V$1,0))</f>
        <v>7C 2103</v>
      </c>
      <c r="K164" s="32" t="str">
        <f t="array" ref="K164">INDEX(manifest_11Sep!$A$1:$V$3202,MATCH($B164,manifest_11Sep!$B$1:$B$3202,0),MATCH(A.Dep9SepList!K$1,manifest_11Sep!$A$1:$V$1,0))</f>
        <v>18-thg 9-25</v>
      </c>
      <c r="L164" s="20">
        <f t="array" ref="L164">INDEX(manifest_11Sep!$A$1:$V$3202,MATCH($B164,manifest_11Sep!$B$1:$B$3202,0),MATCH(A.Dep9SepList!L$1,manifest_11Sep!$A$1:$V$1,0))</f>
        <v>0.79513888888888884</v>
      </c>
      <c r="M164" s="13" t="str">
        <f t="array" ref="M164">INDEX(manifest_11Sep!$A$1:$V$3202,MATCH($B164,manifest_11Sep!$B$1:$B$3202,0),MATCH(A.Dep9SepList!M$1,manifest_11Sep!$A$1:$V$1,0))</f>
        <v>ICN-T1</v>
      </c>
      <c r="N164" s="13" t="str">
        <f t="array" ref="N164">INDEX(manifest_11Sep!$A$1:$V$3202,MATCH($B164,manifest_11Sep!$B$1:$B$3202,0),MATCH(A.Dep9SepList!N$1,manifest_11Sep!$A$1:$V$1,0))</f>
        <v>FAIRMONT</v>
      </c>
      <c r="O164" s="31"/>
      <c r="P164" s="20" t="e" cm="1" vm="1">
        <f t="array" aca="1" ref="P164" ca="1">IF(J164="","",_xlfn.XLOOKUP(J164&amp;N164,'A.Departure Grouping'!AQ:AQ&amp;'A.Departure Grouping'!AP:AP,'A.Departure Grouping'!AR:AR,"",0))</f>
        <v>#NAME?</v>
      </c>
      <c r="Q164" s="13">
        <v>462710810</v>
      </c>
      <c r="R164" s="13" t="s">
        <v>43</v>
      </c>
      <c r="S164" s="13">
        <f t="array" ref="S164">INDEX(manifest_11Sep!$A$1:$V$3202,MATCH($B164,manifest_11Sep!$B$1:$B$3202,0),MATCH(A.Dep9SepList!S$1,manifest_11Sep!$A$1:$V$1,0))</f>
        <v>0</v>
      </c>
      <c r="T164" s="17"/>
    </row>
    <row r="165" spans="1:32" hidden="1">
      <c r="A165" s="13" t="str">
        <f t="array" ref="A165">INDEX(manifest_11Sep!$A$1:$V$3202,MATCH($B165,manifest_11Sep!$B$1:$B$3202,0),MATCH(A.Dep9SepList!A$1,manifest_11Sep!$A$1:$V$1,0))</f>
        <v>A</v>
      </c>
      <c r="B165" s="13" t="s">
        <v>2490</v>
      </c>
      <c r="C165" s="13" t="str">
        <f t="array" ref="C165">INDEX(manifest_11Sep!$A$1:$V$3202,MATCH($B165,manifest_11Sep!$B$1:$B$3202,0),MATCH(A.Dep9SepList!C$1,manifest_11Sep!$A$1:$V$1,0))</f>
        <v>Q9NLB9JY99M</v>
      </c>
      <c r="D165" s="13" t="str">
        <f t="array" ref="D165">INDEX(manifest_11Sep!$A$1:$V$3202,MATCH($B165,manifest_11Sep!$B$1:$B$3202,0),MATCH(A.Dep9SepList!D$1,manifest_11Sep!$A$1:$V$1,0))</f>
        <v>Male</v>
      </c>
      <c r="E165" s="13" t="str">
        <f t="array" ref="E165">INDEX(manifest_11Sep!$A$1:$V$3202,MATCH($B165,manifest_11Sep!$B$1:$B$3202,0),MATCH(A.Dep9SepList!E$1,manifest_11Sep!$A$1:$V$1,0))</f>
        <v>Claro Jr Santos</v>
      </c>
      <c r="F165" s="13" t="str">
        <f t="array" ref="F165">INDEX(manifest_11Sep!$A$1:$V$3202,MATCH($B165,manifest_11Sep!$B$1:$B$3202,0),MATCH(A.Dep9SepList!F$1,manifest_11Sep!$A$1:$V$1,0))</f>
        <v>Caluza</v>
      </c>
      <c r="G165" s="13">
        <f t="array" ref="G165">INDEX(manifest_11Sep!$A$1:$V$3202,MATCH($B165,manifest_11Sep!$B$1:$B$3202,0),MATCH(A.Dep9SepList!G$1,manifest_11Sep!$A$1:$V$1,0))</f>
        <v>46</v>
      </c>
      <c r="H165" s="13" t="str">
        <f t="array" ref="H165">INDEX(manifest_11Sep!$A$1:$V$3202,MATCH($B165,manifest_11Sep!$B$1:$B$3202,0),MATCH(A.Dep9SepList!H$1,manifest_11Sep!$A$1:$V$1,0))</f>
        <v>Jefferson Nillo</v>
      </c>
      <c r="I165" s="13" t="str">
        <f t="array" ref="I165">INDEX(manifest_11Sep!$A$1:$V$3202,MATCH($B165,manifest_11Sep!$B$1:$B$3202,0),MATCH(A.Dep9SepList!I$1,manifest_11Sep!$A$1:$V$1,0))</f>
        <v>Jeju Air</v>
      </c>
      <c r="J165" s="13" t="str">
        <f t="array" ref="J165">INDEX(manifest_11Sep!$A$1:$V$3202,MATCH($B165,manifest_11Sep!$B$1:$B$3202,0),MATCH(A.Dep9SepList!J$1,manifest_11Sep!$A$1:$V$1,0))</f>
        <v>7C 2103</v>
      </c>
      <c r="K165" s="32" t="str">
        <f t="array" ref="K165">INDEX(manifest_11Sep!$A$1:$V$3202,MATCH($B165,manifest_11Sep!$B$1:$B$3202,0),MATCH(A.Dep9SepList!K$1,manifest_11Sep!$A$1:$V$1,0))</f>
        <v>18-thg 9-25</v>
      </c>
      <c r="L165" s="20">
        <f t="array" ref="L165">INDEX(manifest_11Sep!$A$1:$V$3202,MATCH($B165,manifest_11Sep!$B$1:$B$3202,0),MATCH(A.Dep9SepList!L$1,manifest_11Sep!$A$1:$V$1,0))</f>
        <v>0.79513888888888884</v>
      </c>
      <c r="M165" s="13" t="str">
        <f t="array" ref="M165">INDEX(manifest_11Sep!$A$1:$V$3202,MATCH($B165,manifest_11Sep!$B$1:$B$3202,0),MATCH(A.Dep9SepList!M$1,manifest_11Sep!$A$1:$V$1,0))</f>
        <v>ICN-T1</v>
      </c>
      <c r="N165" s="13" t="str">
        <f t="array" ref="N165">INDEX(manifest_11Sep!$A$1:$V$3202,MATCH($B165,manifest_11Sep!$B$1:$B$3202,0),MATCH(A.Dep9SepList!N$1,manifest_11Sep!$A$1:$V$1,0))</f>
        <v>FAIRMONT</v>
      </c>
      <c r="O165" s="31"/>
      <c r="P165" s="20" t="e" cm="1" vm="1">
        <f t="array" aca="1" ref="P165" ca="1">IF(J165="","",_xlfn.XLOOKUP(J165&amp;N165,'A.Departure Grouping'!AQ:AQ&amp;'A.Departure Grouping'!AP:AP,'A.Departure Grouping'!AR:AR,"",0))</f>
        <v>#NAME?</v>
      </c>
      <c r="Q165" s="13">
        <v>462710810</v>
      </c>
      <c r="R165" s="13" t="s">
        <v>43</v>
      </c>
      <c r="S165" s="13">
        <f t="array" ref="S165">INDEX(manifest_11Sep!$A$1:$V$3202,MATCH($B165,manifest_11Sep!$B$1:$B$3202,0),MATCH(A.Dep9SepList!S$1,manifest_11Sep!$A$1:$V$1,0))</f>
        <v>0</v>
      </c>
      <c r="T165" s="17"/>
    </row>
    <row r="166" spans="1:32" hidden="1">
      <c r="A166" s="13" t="str">
        <f t="array" ref="A166">INDEX(manifest_11Sep!$A$1:$V$3202,MATCH($B166,manifest_11Sep!$B$1:$B$3202,0),MATCH(A.Dep9SepList!A$1,manifest_11Sep!$A$1:$V$1,0))</f>
        <v>A</v>
      </c>
      <c r="B166" s="13" t="s">
        <v>2593</v>
      </c>
      <c r="C166" s="13" t="str">
        <f t="array" ref="C166">INDEX(manifest_11Sep!$A$1:$V$3202,MATCH($B166,manifest_11Sep!$B$1:$B$3202,0),MATCH(A.Dep9SepList!C$1,manifest_11Sep!$A$1:$V$1,0))</f>
        <v>Y4NFYHCCG2H</v>
      </c>
      <c r="D166" s="13" t="str">
        <f t="array" ref="D166">INDEX(manifest_11Sep!$A$1:$V$3202,MATCH($B166,manifest_11Sep!$B$1:$B$3202,0),MATCH(A.Dep9SepList!D$1,manifest_11Sep!$A$1:$V$1,0))</f>
        <v>Male</v>
      </c>
      <c r="E166" s="13" t="str">
        <f t="array" ref="E166">INDEX(manifest_11Sep!$A$1:$V$3202,MATCH($B166,manifest_11Sep!$B$1:$B$3202,0),MATCH(A.Dep9SepList!E$1,manifest_11Sep!$A$1:$V$1,0))</f>
        <v>Vincent Mark C</v>
      </c>
      <c r="F166" s="13" t="str">
        <f t="array" ref="F166">INDEX(manifest_11Sep!$A$1:$V$3202,MATCH($B166,manifest_11Sep!$B$1:$B$3202,0),MATCH(A.Dep9SepList!F$1,manifest_11Sep!$A$1:$V$1,0))</f>
        <v>Mariano</v>
      </c>
      <c r="G166" s="13">
        <f t="array" ref="G166">INDEX(manifest_11Sep!$A$1:$V$3202,MATCH($B166,manifest_11Sep!$B$1:$B$3202,0),MATCH(A.Dep9SepList!G$1,manifest_11Sep!$A$1:$V$1,0))</f>
        <v>39</v>
      </c>
      <c r="H166" s="13" t="str">
        <f t="array" ref="H166">INDEX(manifest_11Sep!$A$1:$V$3202,MATCH($B166,manifest_11Sep!$B$1:$B$3202,0),MATCH(A.Dep9SepList!H$1,manifest_11Sep!$A$1:$V$1,0))</f>
        <v>Joen De Las Penas</v>
      </c>
      <c r="I166" s="13" t="str">
        <f t="array" ref="I166">INDEX(manifest_11Sep!$A$1:$V$3202,MATCH($B166,manifest_11Sep!$B$1:$B$3202,0),MATCH(A.Dep9SepList!I$1,manifest_11Sep!$A$1:$V$1,0))</f>
        <v>Jeju Air</v>
      </c>
      <c r="J166" s="13" t="str">
        <f t="array" ref="J166">INDEX(manifest_11Sep!$A$1:$V$3202,MATCH($B166,manifest_11Sep!$B$1:$B$3202,0),MATCH(A.Dep9SepList!J$1,manifest_11Sep!$A$1:$V$1,0))</f>
        <v>7C 2103</v>
      </c>
      <c r="K166" s="32" t="str">
        <f t="array" ref="K166">INDEX(manifest_11Sep!$A$1:$V$3202,MATCH($B166,manifest_11Sep!$B$1:$B$3202,0),MATCH(A.Dep9SepList!K$1,manifest_11Sep!$A$1:$V$1,0))</f>
        <v>18-thg 9-25</v>
      </c>
      <c r="L166" s="20">
        <f t="array" ref="L166">INDEX(manifest_11Sep!$A$1:$V$3202,MATCH($B166,manifest_11Sep!$B$1:$B$3202,0),MATCH(A.Dep9SepList!L$1,manifest_11Sep!$A$1:$V$1,0))</f>
        <v>0.79513888888888884</v>
      </c>
      <c r="M166" s="13" t="str">
        <f t="array" ref="M166">INDEX(manifest_11Sep!$A$1:$V$3202,MATCH($B166,manifest_11Sep!$B$1:$B$3202,0),MATCH(A.Dep9SepList!M$1,manifest_11Sep!$A$1:$V$1,0))</f>
        <v>ICN-T1</v>
      </c>
      <c r="N166" s="13" t="str">
        <f t="array" ref="N166">INDEX(manifest_11Sep!$A$1:$V$3202,MATCH($B166,manifest_11Sep!$B$1:$B$3202,0),MATCH(A.Dep9SepList!N$1,manifest_11Sep!$A$1:$V$1,0))</f>
        <v>FAIRMONT</v>
      </c>
      <c r="O166" s="31"/>
      <c r="P166" s="20" t="e" cm="1" vm="1">
        <f t="array" aca="1" ref="P166" ca="1">IF(J166="","",_xlfn.XLOOKUP(J166&amp;N166,'A.Departure Grouping'!AQ:AQ&amp;'A.Departure Grouping'!AP:AP,'A.Departure Grouping'!AR:AR,"",0))</f>
        <v>#NAME?</v>
      </c>
      <c r="Q166" s="13">
        <v>462710830</v>
      </c>
      <c r="R166" s="13" t="s">
        <v>35</v>
      </c>
      <c r="S166" s="13">
        <f t="array" ref="S166">INDEX(manifest_11Sep!$A$1:$V$3202,MATCH($B166,manifest_11Sep!$B$1:$B$3202,0),MATCH(A.Dep9SepList!S$1,manifest_11Sep!$A$1:$V$1,0))</f>
        <v>0</v>
      </c>
      <c r="T166" s="17"/>
    </row>
    <row r="167" spans="1:32" hidden="1">
      <c r="A167" s="13" t="str">
        <f t="array" ref="A167">INDEX(manifest_11Sep!$A$1:$V$3202,MATCH($B167,manifest_11Sep!$B$1:$B$3202,0),MATCH(A.Dep9SepList!A$1,manifest_11Sep!$A$1:$V$1,0))</f>
        <v>A</v>
      </c>
      <c r="B167" s="13" t="s">
        <v>2596</v>
      </c>
      <c r="C167" s="13" t="str">
        <f t="array" ref="C167">INDEX(manifest_11Sep!$A$1:$V$3202,MATCH($B167,manifest_11Sep!$B$1:$B$3202,0),MATCH(A.Dep9SepList!C$1,manifest_11Sep!$A$1:$V$1,0))</f>
        <v>3SN7CQKYLP6</v>
      </c>
      <c r="D167" s="13" t="str">
        <f t="array" ref="D167">INDEX(manifest_11Sep!$A$1:$V$3202,MATCH($B167,manifest_11Sep!$B$1:$B$3202,0),MATCH(A.Dep9SepList!D$1,manifest_11Sep!$A$1:$V$1,0))</f>
        <v>Male</v>
      </c>
      <c r="E167" s="13" t="str">
        <f t="array" ref="E167">INDEX(manifest_11Sep!$A$1:$V$3202,MATCH($B167,manifest_11Sep!$B$1:$B$3202,0),MATCH(A.Dep9SepList!E$1,manifest_11Sep!$A$1:$V$1,0))</f>
        <v>Virgilio Mauril</v>
      </c>
      <c r="F167" s="13" t="str">
        <f t="array" ref="F167">INDEX(manifest_11Sep!$A$1:$V$3202,MATCH($B167,manifest_11Sep!$B$1:$B$3202,0),MATCH(A.Dep9SepList!F$1,manifest_11Sep!$A$1:$V$1,0))</f>
        <v>Mariano</v>
      </c>
      <c r="G167" s="13">
        <f t="array" ref="G167">INDEX(manifest_11Sep!$A$1:$V$3202,MATCH($B167,manifest_11Sep!$B$1:$B$3202,0),MATCH(A.Dep9SepList!G$1,manifest_11Sep!$A$1:$V$1,0))</f>
        <v>68</v>
      </c>
      <c r="H167" s="13" t="str">
        <f t="array" ref="H167">INDEX(manifest_11Sep!$A$1:$V$3202,MATCH($B167,manifest_11Sep!$B$1:$B$3202,0),MATCH(A.Dep9SepList!H$1,manifest_11Sep!$A$1:$V$1,0))</f>
        <v>Joen De Las Penas</v>
      </c>
      <c r="I167" s="13" t="str">
        <f t="array" ref="I167">INDEX(manifest_11Sep!$A$1:$V$3202,MATCH($B167,manifest_11Sep!$B$1:$B$3202,0),MATCH(A.Dep9SepList!I$1,manifest_11Sep!$A$1:$V$1,0))</f>
        <v>Jeju Air</v>
      </c>
      <c r="J167" s="13" t="str">
        <f t="array" ref="J167">INDEX(manifest_11Sep!$A$1:$V$3202,MATCH($B167,manifest_11Sep!$B$1:$B$3202,0),MATCH(A.Dep9SepList!J$1,manifest_11Sep!$A$1:$V$1,0))</f>
        <v>7C 2103</v>
      </c>
      <c r="K167" s="32" t="str">
        <f t="array" ref="K167">INDEX(manifest_11Sep!$A$1:$V$3202,MATCH($B167,manifest_11Sep!$B$1:$B$3202,0),MATCH(A.Dep9SepList!K$1,manifest_11Sep!$A$1:$V$1,0))</f>
        <v>18-thg 9-25</v>
      </c>
      <c r="L167" s="20">
        <f t="array" ref="L167">INDEX(manifest_11Sep!$A$1:$V$3202,MATCH($B167,manifest_11Sep!$B$1:$B$3202,0),MATCH(A.Dep9SepList!L$1,manifest_11Sep!$A$1:$V$1,0))</f>
        <v>0.79513888888888884</v>
      </c>
      <c r="M167" s="13" t="str">
        <f t="array" ref="M167">INDEX(manifest_11Sep!$A$1:$V$3202,MATCH($B167,manifest_11Sep!$B$1:$B$3202,0),MATCH(A.Dep9SepList!M$1,manifest_11Sep!$A$1:$V$1,0))</f>
        <v>ICN-T1</v>
      </c>
      <c r="N167" s="13" t="str">
        <f t="array" ref="N167">INDEX(manifest_11Sep!$A$1:$V$3202,MATCH($B167,manifest_11Sep!$B$1:$B$3202,0),MATCH(A.Dep9SepList!N$1,manifest_11Sep!$A$1:$V$1,0))</f>
        <v>FAIRMONT</v>
      </c>
      <c r="O167" s="31"/>
      <c r="P167" s="20" t="e" cm="1" vm="1">
        <f t="array" aca="1" ref="P167" ca="1">IF(J167="","",_xlfn.XLOOKUP(J167&amp;N167,'A.Departure Grouping'!AQ:AQ&amp;'A.Departure Grouping'!AP:AP,'A.Departure Grouping'!AR:AR,"",0))</f>
        <v>#NAME?</v>
      </c>
      <c r="Q167" s="13">
        <v>462710831</v>
      </c>
      <c r="R167" s="13" t="s">
        <v>43</v>
      </c>
      <c r="S167" s="13">
        <f t="array" ref="S167">INDEX(manifest_11Sep!$A$1:$V$3202,MATCH($B167,manifest_11Sep!$B$1:$B$3202,0),MATCH(A.Dep9SepList!S$1,manifest_11Sep!$A$1:$V$1,0))</f>
        <v>0</v>
      </c>
      <c r="T167" s="17"/>
    </row>
    <row r="168" spans="1:32" hidden="1">
      <c r="A168" s="13" t="str">
        <f t="array" ref="A168">INDEX(manifest_11Sep!$A$1:$V$3202,MATCH($B168,manifest_11Sep!$B$1:$B$3202,0),MATCH(A.Dep9SepList!A$1,manifest_11Sep!$A$1:$V$1,0))</f>
        <v>A</v>
      </c>
      <c r="B168" s="13" t="s">
        <v>2598</v>
      </c>
      <c r="C168" s="13" t="str">
        <f t="array" ref="C168">INDEX(manifest_11Sep!$A$1:$V$3202,MATCH($B168,manifest_11Sep!$B$1:$B$3202,0),MATCH(A.Dep9SepList!C$1,manifest_11Sep!$A$1:$V$1,0))</f>
        <v>3SN7CQKYLP6</v>
      </c>
      <c r="D168" s="13" t="str">
        <f t="array" ref="D168">INDEX(manifest_11Sep!$A$1:$V$3202,MATCH($B168,manifest_11Sep!$B$1:$B$3202,0),MATCH(A.Dep9SepList!D$1,manifest_11Sep!$A$1:$V$1,0))</f>
        <v>Female</v>
      </c>
      <c r="E168" s="13" t="str">
        <f t="array" ref="E168">INDEX(manifest_11Sep!$A$1:$V$3202,MATCH($B168,manifest_11Sep!$B$1:$B$3202,0),MATCH(A.Dep9SepList!E$1,manifest_11Sep!$A$1:$V$1,0))</f>
        <v>Josephine</v>
      </c>
      <c r="F168" s="13" t="str">
        <f t="array" ref="F168">INDEX(manifest_11Sep!$A$1:$V$3202,MATCH($B168,manifest_11Sep!$B$1:$B$3202,0),MATCH(A.Dep9SepList!F$1,manifest_11Sep!$A$1:$V$1,0))</f>
        <v>Mariano</v>
      </c>
      <c r="G168" s="13">
        <f t="array" ref="G168">INDEX(manifest_11Sep!$A$1:$V$3202,MATCH($B168,manifest_11Sep!$B$1:$B$3202,0),MATCH(A.Dep9SepList!G$1,manifest_11Sep!$A$1:$V$1,0))</f>
        <v>67</v>
      </c>
      <c r="H168" s="13" t="str">
        <f t="array" ref="H168">INDEX(manifest_11Sep!$A$1:$V$3202,MATCH($B168,manifest_11Sep!$B$1:$B$3202,0),MATCH(A.Dep9SepList!H$1,manifest_11Sep!$A$1:$V$1,0))</f>
        <v>Joen De Las Penas</v>
      </c>
      <c r="I168" s="13" t="str">
        <f t="array" ref="I168">INDEX(manifest_11Sep!$A$1:$V$3202,MATCH($B168,manifest_11Sep!$B$1:$B$3202,0),MATCH(A.Dep9SepList!I$1,manifest_11Sep!$A$1:$V$1,0))</f>
        <v>Jeju Air</v>
      </c>
      <c r="J168" s="13" t="str">
        <f t="array" ref="J168">INDEX(manifest_11Sep!$A$1:$V$3202,MATCH($B168,manifest_11Sep!$B$1:$B$3202,0),MATCH(A.Dep9SepList!J$1,manifest_11Sep!$A$1:$V$1,0))</f>
        <v>7C 2103</v>
      </c>
      <c r="K168" s="32" t="str">
        <f t="array" ref="K168">INDEX(manifest_11Sep!$A$1:$V$3202,MATCH($B168,manifest_11Sep!$B$1:$B$3202,0),MATCH(A.Dep9SepList!K$1,manifest_11Sep!$A$1:$V$1,0))</f>
        <v>18-thg 9-25</v>
      </c>
      <c r="L168" s="20">
        <f t="array" ref="L168">INDEX(manifest_11Sep!$A$1:$V$3202,MATCH($B168,manifest_11Sep!$B$1:$B$3202,0),MATCH(A.Dep9SepList!L$1,manifest_11Sep!$A$1:$V$1,0))</f>
        <v>0.79513888888888884</v>
      </c>
      <c r="M168" s="13" t="str">
        <f t="array" ref="M168">INDEX(manifest_11Sep!$A$1:$V$3202,MATCH($B168,manifest_11Sep!$B$1:$B$3202,0),MATCH(A.Dep9SepList!M$1,manifest_11Sep!$A$1:$V$1,0))</f>
        <v>ICN-T1</v>
      </c>
      <c r="N168" s="13" t="str">
        <f t="array" ref="N168">INDEX(manifest_11Sep!$A$1:$V$3202,MATCH($B168,manifest_11Sep!$B$1:$B$3202,0),MATCH(A.Dep9SepList!N$1,manifest_11Sep!$A$1:$V$1,0))</f>
        <v>FAIRMONT</v>
      </c>
      <c r="O168" s="31"/>
      <c r="P168" s="20" t="e" cm="1" vm="1">
        <f t="array" aca="1" ref="P168" ca="1">IF(J168="","",_xlfn.XLOOKUP(J168&amp;N168,'A.Departure Grouping'!AQ:AQ&amp;'A.Departure Grouping'!AP:AP,'A.Departure Grouping'!AR:AR,"",0))</f>
        <v>#NAME?</v>
      </c>
      <c r="Q168" s="13">
        <v>462710831</v>
      </c>
      <c r="R168" s="13" t="s">
        <v>43</v>
      </c>
      <c r="S168" s="13">
        <f t="array" ref="S168">INDEX(manifest_11Sep!$A$1:$V$3202,MATCH($B168,manifest_11Sep!$B$1:$B$3202,0),MATCH(A.Dep9SepList!S$1,manifest_11Sep!$A$1:$V$1,0))</f>
        <v>0</v>
      </c>
      <c r="T168" s="17"/>
    </row>
    <row r="169" spans="1:32" hidden="1">
      <c r="A169" s="13" t="str">
        <f t="array" ref="A169">INDEX(manifest_11Sep!$A$1:$V$3202,MATCH($B169,manifest_11Sep!$B$1:$B$3202,0),MATCH(A.Dep9SepList!A$1,manifest_11Sep!$A$1:$V$1,0))</f>
        <v>A</v>
      </c>
      <c r="B169" s="13" t="s">
        <v>3004</v>
      </c>
      <c r="C169" s="13" t="str">
        <f t="array" ref="C169">INDEX(manifest_11Sep!$A$1:$V$3202,MATCH($B169,manifest_11Sep!$B$1:$B$3202,0),MATCH(A.Dep9SepList!C$1,manifest_11Sep!$A$1:$V$1,0))</f>
        <v>9DNRSQV3YY6</v>
      </c>
      <c r="D169" s="13" t="str">
        <f t="array" ref="D169">INDEX(manifest_11Sep!$A$1:$V$3202,MATCH($B169,manifest_11Sep!$B$1:$B$3202,0),MATCH(A.Dep9SepList!D$1,manifest_11Sep!$A$1:$V$1,0))</f>
        <v>Female</v>
      </c>
      <c r="E169" s="13" t="str">
        <f t="array" ref="E169">INDEX(manifest_11Sep!$A$1:$V$3202,MATCH($B169,manifest_11Sep!$B$1:$B$3202,0),MATCH(A.Dep9SepList!E$1,manifest_11Sep!$A$1:$V$1,0))</f>
        <v>Jenalyn Castillo</v>
      </c>
      <c r="F169" s="13" t="str">
        <f t="array" ref="F169">INDEX(manifest_11Sep!$A$1:$V$3202,MATCH($B169,manifest_11Sep!$B$1:$B$3202,0),MATCH(A.Dep9SepList!F$1,manifest_11Sep!$A$1:$V$1,0))</f>
        <v>Soriano</v>
      </c>
      <c r="G169" s="13">
        <f t="array" ref="G169">INDEX(manifest_11Sep!$A$1:$V$3202,MATCH($B169,manifest_11Sep!$B$1:$B$3202,0),MATCH(A.Dep9SepList!G$1,manifest_11Sep!$A$1:$V$1,0))</f>
        <v>42</v>
      </c>
      <c r="H169" s="13" t="str">
        <f t="array" ref="H169">INDEX(manifest_11Sep!$A$1:$V$3202,MATCH($B169,manifest_11Sep!$B$1:$B$3202,0),MATCH(A.Dep9SepList!H$1,manifest_11Sep!$A$1:$V$1,0))</f>
        <v>Karen Chin</v>
      </c>
      <c r="I169" s="13" t="str">
        <f t="array" ref="I169">INDEX(manifest_11Sep!$A$1:$V$3202,MATCH($B169,manifest_11Sep!$B$1:$B$3202,0),MATCH(A.Dep9SepList!I$1,manifest_11Sep!$A$1:$V$1,0))</f>
        <v>Jeju Air</v>
      </c>
      <c r="J169" s="13" t="str">
        <f t="array" ref="J169">INDEX(manifest_11Sep!$A$1:$V$3202,MATCH($B169,manifest_11Sep!$B$1:$B$3202,0),MATCH(A.Dep9SepList!J$1,manifest_11Sep!$A$1:$V$1,0))</f>
        <v>7C 2103</v>
      </c>
      <c r="K169" s="32" t="str">
        <f t="array" ref="K169">INDEX(manifest_11Sep!$A$1:$V$3202,MATCH($B169,manifest_11Sep!$B$1:$B$3202,0),MATCH(A.Dep9SepList!K$1,manifest_11Sep!$A$1:$V$1,0))</f>
        <v>18-thg 9-25</v>
      </c>
      <c r="L169" s="20">
        <f t="array" ref="L169">INDEX(manifest_11Sep!$A$1:$V$3202,MATCH($B169,manifest_11Sep!$B$1:$B$3202,0),MATCH(A.Dep9SepList!L$1,manifest_11Sep!$A$1:$V$1,0))</f>
        <v>0.79513888888888884</v>
      </c>
      <c r="M169" s="13" t="str">
        <f t="array" ref="M169">INDEX(manifest_11Sep!$A$1:$V$3202,MATCH($B169,manifest_11Sep!$B$1:$B$3202,0),MATCH(A.Dep9SepList!M$1,manifest_11Sep!$A$1:$V$1,0))</f>
        <v>ICN-T1</v>
      </c>
      <c r="N169" s="13" t="str">
        <f t="array" ref="N169">INDEX(manifest_11Sep!$A$1:$V$3202,MATCH($B169,manifest_11Sep!$B$1:$B$3202,0),MATCH(A.Dep9SepList!N$1,manifest_11Sep!$A$1:$V$1,0))</f>
        <v>FAIRMONT</v>
      </c>
      <c r="O169" s="31"/>
      <c r="P169" s="20" t="e" cm="1" vm="1">
        <f t="array" aca="1" ref="P169" ca="1">IF(J169="","",_xlfn.XLOOKUP(J169&amp;N169,'A.Departure Grouping'!AQ:AQ&amp;'A.Departure Grouping'!AP:AP,'A.Departure Grouping'!AR:AR,"",0))</f>
        <v>#NAME?</v>
      </c>
      <c r="Q169" s="13">
        <v>462710846</v>
      </c>
      <c r="R169" s="13" t="s">
        <v>43</v>
      </c>
      <c r="S169" s="13">
        <f t="array" ref="S169">INDEX(manifest_11Sep!$A$1:$V$3202,MATCH($B169,manifest_11Sep!$B$1:$B$3202,0),MATCH(A.Dep9SepList!S$1,manifest_11Sep!$A$1:$V$1,0))</f>
        <v>0</v>
      </c>
      <c r="T169" s="13"/>
    </row>
    <row r="170" spans="1:32" hidden="1">
      <c r="A170" s="13" t="str">
        <f t="array" ref="A170">INDEX(manifest_11Sep!$A$1:$V$3202,MATCH($B170,manifest_11Sep!$B$1:$B$3202,0),MATCH(A.Dep9SepList!A$1,manifest_11Sep!$A$1:$V$1,0))</f>
        <v>A</v>
      </c>
      <c r="B170" s="13" t="s">
        <v>386</v>
      </c>
      <c r="C170" s="13" t="str">
        <f t="array" ref="C170">INDEX(manifest_11Sep!$A$1:$V$3202,MATCH($B170,manifest_11Sep!$B$1:$B$3202,0),MATCH(A.Dep9SepList!C$1,manifest_11Sep!$A$1:$V$1,0))</f>
        <v>LGNCV9Z6Q6B</v>
      </c>
      <c r="D170" s="13" t="str">
        <f t="array" ref="D170">INDEX(manifest_11Sep!$A$1:$V$3202,MATCH($B170,manifest_11Sep!$B$1:$B$3202,0),MATCH(A.Dep9SepList!D$1,manifest_11Sep!$A$1:$V$1,0))</f>
        <v>Female</v>
      </c>
      <c r="E170" s="13" t="str">
        <f t="array" ref="E170">INDEX(manifest_11Sep!$A$1:$V$3202,MATCH($B170,manifest_11Sep!$B$1:$B$3202,0),MATCH(A.Dep9SepList!E$1,manifest_11Sep!$A$1:$V$1,0))</f>
        <v>Qin</v>
      </c>
      <c r="F170" s="13" t="str">
        <f t="array" ref="F170">INDEX(manifest_11Sep!$A$1:$V$3202,MATCH($B170,manifest_11Sep!$B$1:$B$3202,0),MATCH(A.Dep9SepList!F$1,manifest_11Sep!$A$1:$V$1,0))</f>
        <v>Yu</v>
      </c>
      <c r="G170" s="13">
        <f t="array" ref="G170">INDEX(manifest_11Sep!$A$1:$V$3202,MATCH($B170,manifest_11Sep!$B$1:$B$3202,0),MATCH(A.Dep9SepList!G$1,manifest_11Sep!$A$1:$V$1,0))</f>
        <v>0</v>
      </c>
      <c r="H170" s="13" t="str">
        <f t="array" ref="H170">INDEX(manifest_11Sep!$A$1:$V$3202,MATCH($B170,manifest_11Sep!$B$1:$B$3202,0),MATCH(A.Dep9SepList!H$1,manifest_11Sep!$A$1:$V$1,0))</f>
        <v>Alicia Nguyen 2</v>
      </c>
      <c r="I170" s="13" t="str">
        <f t="array" ref="I170">INDEX(manifest_11Sep!$A$1:$V$3202,MATCH($B170,manifest_11Sep!$B$1:$B$3202,0),MATCH(A.Dep9SepList!I$1,manifest_11Sep!$A$1:$V$1,0))</f>
        <v>Air Canada</v>
      </c>
      <c r="J170" s="13" t="str">
        <f t="array" ref="J170">INDEX(manifest_11Sep!$A$1:$V$3202,MATCH($B170,manifest_11Sep!$B$1:$B$3202,0),MATCH(A.Dep9SepList!J$1,manifest_11Sep!$A$1:$V$1,0))</f>
        <v>AC 62</v>
      </c>
      <c r="K170" s="32" t="str">
        <f t="array" ref="K170">INDEX(manifest_11Sep!$A$1:$V$3202,MATCH($B170,manifest_11Sep!$B$1:$B$3202,0),MATCH(A.Dep9SepList!K$1,manifest_11Sep!$A$1:$V$1,0))</f>
        <v>18-thg 9-25</v>
      </c>
      <c r="L170" s="20">
        <f t="array" ref="L170">INDEX(manifest_11Sep!$A$1:$V$3202,MATCH($B170,manifest_11Sep!$B$1:$B$3202,0),MATCH(A.Dep9SepList!L$1,manifest_11Sep!$A$1:$V$1,0))</f>
        <v>0.79513888888888884</v>
      </c>
      <c r="M170" s="13" t="str">
        <f t="array" ref="M170">INDEX(manifest_11Sep!$A$1:$V$3202,MATCH($B170,manifest_11Sep!$B$1:$B$3202,0),MATCH(A.Dep9SepList!M$1,manifest_11Sep!$A$1:$V$1,0))</f>
        <v>ICN-T1</v>
      </c>
      <c r="N170" s="13" t="str">
        <f t="array" ref="N170">INDEX(manifest_11Sep!$A$1:$V$3202,MATCH($B170,manifest_11Sep!$B$1:$B$3202,0),MATCH(A.Dep9SepList!N$1,manifest_11Sep!$A$1:$V$1,0))</f>
        <v>FAIRMONT</v>
      </c>
      <c r="O170" s="31"/>
      <c r="P170" s="20" t="e" cm="1" vm="1">
        <f t="array" aca="1" ref="P170" ca="1">IF(J170="","",_xlfn.XLOOKUP(J170&amp;N170,'A.Departure Grouping'!AQ:AQ&amp;'A.Departure Grouping'!AP:AP,'A.Departure Grouping'!AR:AR,"",0))</f>
        <v>#NAME?</v>
      </c>
      <c r="Q170" s="13">
        <v>462710752</v>
      </c>
      <c r="R170" s="13" t="s">
        <v>43</v>
      </c>
      <c r="S170" s="13">
        <f t="array" ref="S170">INDEX(manifest_11Sep!$A$1:$V$3202,MATCH($B170,manifest_11Sep!$B$1:$B$3202,0),MATCH(A.Dep9SepList!S$1,manifest_11Sep!$A$1:$V$1,0))</f>
        <v>0</v>
      </c>
      <c r="T170" s="17"/>
    </row>
    <row r="171" spans="1:32" hidden="1">
      <c r="A171" s="13" t="str">
        <f t="array" ref="A171">INDEX(manifest_11Sep!$A$1:$V$3202,MATCH($B171,manifest_11Sep!$B$1:$B$3202,0),MATCH(A.Dep9SepList!A$1,manifest_11Sep!$A$1:$V$1,0))</f>
        <v>A</v>
      </c>
      <c r="B171" s="13" t="s">
        <v>390</v>
      </c>
      <c r="C171" s="13" t="str">
        <f t="array" ref="C171">INDEX(manifest_11Sep!$A$1:$V$3202,MATCH($B171,manifest_11Sep!$B$1:$B$3202,0),MATCH(A.Dep9SepList!C$1,manifest_11Sep!$A$1:$V$1,0))</f>
        <v>LGNCV9Z6Q6B</v>
      </c>
      <c r="D171" s="13" t="str">
        <f t="array" ref="D171">INDEX(manifest_11Sep!$A$1:$V$3202,MATCH($B171,manifest_11Sep!$B$1:$B$3202,0),MATCH(A.Dep9SepList!D$1,manifest_11Sep!$A$1:$V$1,0))</f>
        <v>Male</v>
      </c>
      <c r="E171" s="13" t="str">
        <f t="array" ref="E171">INDEX(manifest_11Sep!$A$1:$V$3202,MATCH($B171,manifest_11Sep!$B$1:$B$3202,0),MATCH(A.Dep9SepList!E$1,manifest_11Sep!$A$1:$V$1,0))</f>
        <v>Keng Meng</v>
      </c>
      <c r="F171" s="13" t="str">
        <f t="array" ref="F171">INDEX(manifest_11Sep!$A$1:$V$3202,MATCH($B171,manifest_11Sep!$B$1:$B$3202,0),MATCH(A.Dep9SepList!F$1,manifest_11Sep!$A$1:$V$1,0))</f>
        <v>Chia</v>
      </c>
      <c r="G171" s="13">
        <f t="array" ref="G171">INDEX(manifest_11Sep!$A$1:$V$3202,MATCH($B171,manifest_11Sep!$B$1:$B$3202,0),MATCH(A.Dep9SepList!G$1,manifest_11Sep!$A$1:$V$1,0))</f>
        <v>39</v>
      </c>
      <c r="H171" s="13" t="str">
        <f t="array" ref="H171">INDEX(manifest_11Sep!$A$1:$V$3202,MATCH($B171,manifest_11Sep!$B$1:$B$3202,0),MATCH(A.Dep9SepList!H$1,manifest_11Sep!$A$1:$V$1,0))</f>
        <v>Alicia Nguyen 2</v>
      </c>
      <c r="I171" s="13" t="str">
        <f t="array" ref="I171">INDEX(manifest_11Sep!$A$1:$V$3202,MATCH($B171,manifest_11Sep!$B$1:$B$3202,0),MATCH(A.Dep9SepList!I$1,manifest_11Sep!$A$1:$V$1,0))</f>
        <v>Air Canada</v>
      </c>
      <c r="J171" s="13" t="str">
        <f t="array" ref="J171">INDEX(manifest_11Sep!$A$1:$V$3202,MATCH($B171,manifest_11Sep!$B$1:$B$3202,0),MATCH(A.Dep9SepList!J$1,manifest_11Sep!$A$1:$V$1,0))</f>
        <v>AC 62</v>
      </c>
      <c r="K171" s="32" t="str">
        <f t="array" ref="K171">INDEX(manifest_11Sep!$A$1:$V$3202,MATCH($B171,manifest_11Sep!$B$1:$B$3202,0),MATCH(A.Dep9SepList!K$1,manifest_11Sep!$A$1:$V$1,0))</f>
        <v>18-thg 9-25</v>
      </c>
      <c r="L171" s="20">
        <f t="array" ref="L171">INDEX(manifest_11Sep!$A$1:$V$3202,MATCH($B171,manifest_11Sep!$B$1:$B$3202,0),MATCH(A.Dep9SepList!L$1,manifest_11Sep!$A$1:$V$1,0))</f>
        <v>0.79513888888888884</v>
      </c>
      <c r="M171" s="13" t="str">
        <f t="array" ref="M171">INDEX(manifest_11Sep!$A$1:$V$3202,MATCH($B171,manifest_11Sep!$B$1:$B$3202,0),MATCH(A.Dep9SepList!M$1,manifest_11Sep!$A$1:$V$1,0))</f>
        <v>ICN-T1</v>
      </c>
      <c r="N171" s="13" t="str">
        <f t="array" ref="N171">INDEX(manifest_11Sep!$A$1:$V$3202,MATCH($B171,manifest_11Sep!$B$1:$B$3202,0),MATCH(A.Dep9SepList!N$1,manifest_11Sep!$A$1:$V$1,0))</f>
        <v>FAIRMONT</v>
      </c>
      <c r="O171" s="31"/>
      <c r="P171" s="20" t="e" cm="1" vm="1">
        <f t="array" aca="1" ref="P171" ca="1">IF(J171="","",_xlfn.XLOOKUP(J171&amp;N171,'A.Departure Grouping'!AQ:AQ&amp;'A.Departure Grouping'!AP:AP,'A.Departure Grouping'!AR:AR,"",0))</f>
        <v>#NAME?</v>
      </c>
      <c r="Q171" s="13">
        <v>462710752</v>
      </c>
      <c r="R171" s="13" t="s">
        <v>43</v>
      </c>
      <c r="S171" s="13">
        <f t="array" ref="S171">INDEX(manifest_11Sep!$A$1:$V$3202,MATCH($B171,manifest_11Sep!$B$1:$B$3202,0),MATCH(A.Dep9SepList!S$1,manifest_11Sep!$A$1:$V$1,0))</f>
        <v>0</v>
      </c>
      <c r="T171" s="17"/>
    </row>
    <row r="172" spans="1:32" hidden="1">
      <c r="A172" s="13" t="str">
        <f t="array" ref="A172">INDEX(manifest_11Sep!$A$1:$V$3202,MATCH($B172,manifest_11Sep!$B$1:$B$3202,0),MATCH(A.Dep9SepList!A$1,manifest_11Sep!$A$1:$V$1,0))</f>
        <v>A</v>
      </c>
      <c r="B172" s="13" t="s">
        <v>393</v>
      </c>
      <c r="C172" s="13" t="str">
        <f t="array" ref="C172">INDEX(manifest_11Sep!$A$1:$V$3202,MATCH($B172,manifest_11Sep!$B$1:$B$3202,0),MATCH(A.Dep9SepList!C$1,manifest_11Sep!$A$1:$V$1,0))</f>
        <v>LGNCV9Z6Q6B</v>
      </c>
      <c r="D172" s="13" t="str">
        <f t="array" ref="D172">INDEX(manifest_11Sep!$A$1:$V$3202,MATCH($B172,manifest_11Sep!$B$1:$B$3202,0),MATCH(A.Dep9SepList!D$1,manifest_11Sep!$A$1:$V$1,0))</f>
        <v>Female</v>
      </c>
      <c r="E172" s="13" t="str">
        <f t="array" ref="E172">INDEX(manifest_11Sep!$A$1:$V$3202,MATCH($B172,manifest_11Sep!$B$1:$B$3202,0),MATCH(A.Dep9SepList!E$1,manifest_11Sep!$A$1:$V$1,0))</f>
        <v>Emerald Lulu</v>
      </c>
      <c r="F172" s="13" t="str">
        <f t="array" ref="F172">INDEX(manifest_11Sep!$A$1:$V$3202,MATCH($B172,manifest_11Sep!$B$1:$B$3202,0),MATCH(A.Dep9SepList!F$1,manifest_11Sep!$A$1:$V$1,0))</f>
        <v>Chia</v>
      </c>
      <c r="G172" s="13">
        <f t="array" ref="G172">INDEX(manifest_11Sep!$A$1:$V$3202,MATCH($B172,manifest_11Sep!$B$1:$B$3202,0),MATCH(A.Dep9SepList!G$1,manifest_11Sep!$A$1:$V$1,0))</f>
        <v>6</v>
      </c>
      <c r="H172" s="13" t="str">
        <f t="array" ref="H172">INDEX(manifest_11Sep!$A$1:$V$3202,MATCH($B172,manifest_11Sep!$B$1:$B$3202,0),MATCH(A.Dep9SepList!H$1,manifest_11Sep!$A$1:$V$1,0))</f>
        <v>Alicia Nguyen 2</v>
      </c>
      <c r="I172" s="13" t="str">
        <f t="array" ref="I172">INDEX(manifest_11Sep!$A$1:$V$3202,MATCH($B172,manifest_11Sep!$B$1:$B$3202,0),MATCH(A.Dep9SepList!I$1,manifest_11Sep!$A$1:$V$1,0))</f>
        <v>Air Canada</v>
      </c>
      <c r="J172" s="13" t="str">
        <f t="array" ref="J172">INDEX(manifest_11Sep!$A$1:$V$3202,MATCH($B172,manifest_11Sep!$B$1:$B$3202,0),MATCH(A.Dep9SepList!J$1,manifest_11Sep!$A$1:$V$1,0))</f>
        <v>AC 62</v>
      </c>
      <c r="K172" s="32" t="str">
        <f t="array" ref="K172">INDEX(manifest_11Sep!$A$1:$V$3202,MATCH($B172,manifest_11Sep!$B$1:$B$3202,0),MATCH(A.Dep9SepList!K$1,manifest_11Sep!$A$1:$V$1,0))</f>
        <v>18-thg 9-25</v>
      </c>
      <c r="L172" s="20">
        <f t="array" ref="L172">INDEX(manifest_11Sep!$A$1:$V$3202,MATCH($B172,manifest_11Sep!$B$1:$B$3202,0),MATCH(A.Dep9SepList!L$1,manifest_11Sep!$A$1:$V$1,0))</f>
        <v>0.79513888888888884</v>
      </c>
      <c r="M172" s="13" t="str">
        <f t="array" ref="M172">INDEX(manifest_11Sep!$A$1:$V$3202,MATCH($B172,manifest_11Sep!$B$1:$B$3202,0),MATCH(A.Dep9SepList!M$1,manifest_11Sep!$A$1:$V$1,0))</f>
        <v>ICN-T1</v>
      </c>
      <c r="N172" s="13" t="str">
        <f t="array" ref="N172">INDEX(manifest_11Sep!$A$1:$V$3202,MATCH($B172,manifest_11Sep!$B$1:$B$3202,0),MATCH(A.Dep9SepList!N$1,manifest_11Sep!$A$1:$V$1,0))</f>
        <v>FAIRMONT</v>
      </c>
      <c r="O172" s="31"/>
      <c r="P172" s="20" t="e" cm="1" vm="1">
        <f t="array" aca="1" ref="P172" ca="1">IF(J172="","",_xlfn.XLOOKUP(J172&amp;N172,'A.Departure Grouping'!AQ:AQ&amp;'A.Departure Grouping'!AP:AP,'A.Departure Grouping'!AR:AR,"",0))</f>
        <v>#NAME?</v>
      </c>
      <c r="Q172" s="13">
        <v>462710752</v>
      </c>
      <c r="R172" s="13" t="s">
        <v>43</v>
      </c>
      <c r="S172" s="13">
        <f t="array" ref="S172">INDEX(manifest_11Sep!$A$1:$V$3202,MATCH($B172,manifest_11Sep!$B$1:$B$3202,0),MATCH(A.Dep9SepList!S$1,manifest_11Sep!$A$1:$V$1,0))</f>
        <v>0</v>
      </c>
      <c r="T172" s="17"/>
    </row>
    <row r="173" spans="1:32" hidden="1">
      <c r="A173" s="13" t="str">
        <f t="array" ref="A173">INDEX(manifest_11Sep!$A$1:$V$3202,MATCH($B173,manifest_11Sep!$B$1:$B$3202,0),MATCH(A.Dep9SepList!A$1,manifest_11Sep!$A$1:$V$1,0))</f>
        <v>A</v>
      </c>
      <c r="B173" s="13" t="s">
        <v>395</v>
      </c>
      <c r="C173" s="13" t="str">
        <f t="array" ref="C173">INDEX(manifest_11Sep!$A$1:$V$3202,MATCH($B173,manifest_11Sep!$B$1:$B$3202,0),MATCH(A.Dep9SepList!C$1,manifest_11Sep!$A$1:$V$1,0))</f>
        <v>LGNCV9Z6Q6B</v>
      </c>
      <c r="D173" s="13" t="str">
        <f t="array" ref="D173">INDEX(manifest_11Sep!$A$1:$V$3202,MATCH($B173,manifest_11Sep!$B$1:$B$3202,0),MATCH(A.Dep9SepList!D$1,manifest_11Sep!$A$1:$V$1,0))</f>
        <v>Female</v>
      </c>
      <c r="E173" s="13" t="str">
        <f t="array" ref="E173">INDEX(manifest_11Sep!$A$1:$V$3202,MATCH($B173,manifest_11Sep!$B$1:$B$3202,0),MATCH(A.Dep9SepList!E$1,manifest_11Sep!$A$1:$V$1,0))</f>
        <v>Yuyan</v>
      </c>
      <c r="F173" s="13" t="str">
        <f t="array" ref="F173">INDEX(manifest_11Sep!$A$1:$V$3202,MATCH($B173,manifest_11Sep!$B$1:$B$3202,0),MATCH(A.Dep9SepList!F$1,manifest_11Sep!$A$1:$V$1,0))</f>
        <v>Chen</v>
      </c>
      <c r="G173" s="13">
        <f t="array" ref="G173">INDEX(manifest_11Sep!$A$1:$V$3202,MATCH($B173,manifest_11Sep!$B$1:$B$3202,0),MATCH(A.Dep9SepList!G$1,manifest_11Sep!$A$1:$V$1,0))</f>
        <v>57</v>
      </c>
      <c r="H173" s="13" t="str">
        <f t="array" ref="H173">INDEX(manifest_11Sep!$A$1:$V$3202,MATCH($B173,manifest_11Sep!$B$1:$B$3202,0),MATCH(A.Dep9SepList!H$1,manifest_11Sep!$A$1:$V$1,0))</f>
        <v>Alicia Nguyen 2</v>
      </c>
      <c r="I173" s="13" t="str">
        <f t="array" ref="I173">INDEX(manifest_11Sep!$A$1:$V$3202,MATCH($B173,manifest_11Sep!$B$1:$B$3202,0),MATCH(A.Dep9SepList!I$1,manifest_11Sep!$A$1:$V$1,0))</f>
        <v>Air Canada</v>
      </c>
      <c r="J173" s="13" t="str">
        <f t="array" ref="J173">INDEX(manifest_11Sep!$A$1:$V$3202,MATCH($B173,manifest_11Sep!$B$1:$B$3202,0),MATCH(A.Dep9SepList!J$1,manifest_11Sep!$A$1:$V$1,0))</f>
        <v>AC 62</v>
      </c>
      <c r="K173" s="32" t="str">
        <f t="array" ref="K173">INDEX(manifest_11Sep!$A$1:$V$3202,MATCH($B173,manifest_11Sep!$B$1:$B$3202,0),MATCH(A.Dep9SepList!K$1,manifest_11Sep!$A$1:$V$1,0))</f>
        <v>18-thg 9-25</v>
      </c>
      <c r="L173" s="20">
        <f t="array" ref="L173">INDEX(manifest_11Sep!$A$1:$V$3202,MATCH($B173,manifest_11Sep!$B$1:$B$3202,0),MATCH(A.Dep9SepList!L$1,manifest_11Sep!$A$1:$V$1,0))</f>
        <v>0.79513888888888884</v>
      </c>
      <c r="M173" s="13" t="str">
        <f t="array" ref="M173">INDEX(manifest_11Sep!$A$1:$V$3202,MATCH($B173,manifest_11Sep!$B$1:$B$3202,0),MATCH(A.Dep9SepList!M$1,manifest_11Sep!$A$1:$V$1,0))</f>
        <v>ICN-T1</v>
      </c>
      <c r="N173" s="13" t="str">
        <f t="array" ref="N173">INDEX(manifest_11Sep!$A$1:$V$3202,MATCH($B173,manifest_11Sep!$B$1:$B$3202,0),MATCH(A.Dep9SepList!N$1,manifest_11Sep!$A$1:$V$1,0))</f>
        <v>FAIRMONT</v>
      </c>
      <c r="O173" s="31"/>
      <c r="P173" s="20" t="e" cm="1" vm="1">
        <f t="array" aca="1" ref="P173" ca="1">IF(J173="","",_xlfn.XLOOKUP(J173&amp;N173,'A.Departure Grouping'!AQ:AQ&amp;'A.Departure Grouping'!AP:AP,'A.Departure Grouping'!AR:AR,"",0))</f>
        <v>#NAME?</v>
      </c>
      <c r="Q173" s="13">
        <v>462710753</v>
      </c>
      <c r="R173" s="13" t="s">
        <v>43</v>
      </c>
      <c r="S173" s="13">
        <f t="array" ref="S173">INDEX(manifest_11Sep!$A$1:$V$3202,MATCH($B173,manifest_11Sep!$B$1:$B$3202,0),MATCH(A.Dep9SepList!S$1,manifest_11Sep!$A$1:$V$1,0))</f>
        <v>0</v>
      </c>
      <c r="T173" s="17"/>
    </row>
    <row r="174" spans="1:32" hidden="1">
      <c r="A174" s="13" t="str">
        <f t="array" ref="A174">INDEX(manifest_11Sep!$A$1:$V$3202,MATCH($B174,manifest_11Sep!$B$1:$B$3202,0),MATCH(A.Dep9SepList!A$1,manifest_11Sep!$A$1:$V$1,0))</f>
        <v>A</v>
      </c>
      <c r="B174" s="13" t="s">
        <v>397</v>
      </c>
      <c r="C174" s="13" t="str">
        <f t="array" ref="C174">INDEX(manifest_11Sep!$A$1:$V$3202,MATCH($B174,manifest_11Sep!$B$1:$B$3202,0),MATCH(A.Dep9SepList!C$1,manifest_11Sep!$A$1:$V$1,0))</f>
        <v>LGNCV9Z6Q6B</v>
      </c>
      <c r="D174" s="13" t="str">
        <f t="array" ref="D174">INDEX(manifest_11Sep!$A$1:$V$3202,MATCH($B174,manifest_11Sep!$B$1:$B$3202,0),MATCH(A.Dep9SepList!D$1,manifest_11Sep!$A$1:$V$1,0))</f>
        <v>Male</v>
      </c>
      <c r="E174" s="13" t="str">
        <f t="array" ref="E174">INDEX(manifest_11Sep!$A$1:$V$3202,MATCH($B174,manifest_11Sep!$B$1:$B$3202,0),MATCH(A.Dep9SepList!E$1,manifest_11Sep!$A$1:$V$1,0))</f>
        <v>Youchang</v>
      </c>
      <c r="F174" s="13" t="str">
        <f t="array" ref="F174">INDEX(manifest_11Sep!$A$1:$V$3202,MATCH($B174,manifest_11Sep!$B$1:$B$3202,0),MATCH(A.Dep9SepList!F$1,manifest_11Sep!$A$1:$V$1,0))</f>
        <v>Yu</v>
      </c>
      <c r="G174" s="13">
        <f t="array" ref="G174">INDEX(manifest_11Sep!$A$1:$V$3202,MATCH($B174,manifest_11Sep!$B$1:$B$3202,0),MATCH(A.Dep9SepList!G$1,manifest_11Sep!$A$1:$V$1,0))</f>
        <v>59</v>
      </c>
      <c r="H174" s="13" t="str">
        <f t="array" ref="H174">INDEX(manifest_11Sep!$A$1:$V$3202,MATCH($B174,manifest_11Sep!$B$1:$B$3202,0),MATCH(A.Dep9SepList!H$1,manifest_11Sep!$A$1:$V$1,0))</f>
        <v>Alicia Nguyen 2</v>
      </c>
      <c r="I174" s="13" t="str">
        <f t="array" ref="I174">INDEX(manifest_11Sep!$A$1:$V$3202,MATCH($B174,manifest_11Sep!$B$1:$B$3202,0),MATCH(A.Dep9SepList!I$1,manifest_11Sep!$A$1:$V$1,0))</f>
        <v>Air Canada</v>
      </c>
      <c r="J174" s="13" t="str">
        <f t="array" ref="J174">INDEX(manifest_11Sep!$A$1:$V$3202,MATCH($B174,manifest_11Sep!$B$1:$B$3202,0),MATCH(A.Dep9SepList!J$1,manifest_11Sep!$A$1:$V$1,0))</f>
        <v>AC 62</v>
      </c>
      <c r="K174" s="32" t="str">
        <f t="array" ref="K174">INDEX(manifest_11Sep!$A$1:$V$3202,MATCH($B174,manifest_11Sep!$B$1:$B$3202,0),MATCH(A.Dep9SepList!K$1,manifest_11Sep!$A$1:$V$1,0))</f>
        <v>18-thg 9-25</v>
      </c>
      <c r="L174" s="20">
        <f t="array" ref="L174">INDEX(manifest_11Sep!$A$1:$V$3202,MATCH($B174,manifest_11Sep!$B$1:$B$3202,0),MATCH(A.Dep9SepList!L$1,manifest_11Sep!$A$1:$V$1,0))</f>
        <v>0.79513888888888884</v>
      </c>
      <c r="M174" s="13" t="str">
        <f t="array" ref="M174">INDEX(manifest_11Sep!$A$1:$V$3202,MATCH($B174,manifest_11Sep!$B$1:$B$3202,0),MATCH(A.Dep9SepList!M$1,manifest_11Sep!$A$1:$V$1,0))</f>
        <v>ICN-T1</v>
      </c>
      <c r="N174" s="13" t="str">
        <f t="array" ref="N174">INDEX(manifest_11Sep!$A$1:$V$3202,MATCH($B174,manifest_11Sep!$B$1:$B$3202,0),MATCH(A.Dep9SepList!N$1,manifest_11Sep!$A$1:$V$1,0))</f>
        <v>FAIRMONT</v>
      </c>
      <c r="O174" s="31"/>
      <c r="P174" s="20" t="e" cm="1" vm="1">
        <f t="array" aca="1" ref="P174" ca="1">IF(J174="","",_xlfn.XLOOKUP(J174&amp;N174,'A.Departure Grouping'!AQ:AQ&amp;'A.Departure Grouping'!AP:AP,'A.Departure Grouping'!AR:AR,"",0))</f>
        <v>#NAME?</v>
      </c>
      <c r="Q174" s="13">
        <v>462710753</v>
      </c>
      <c r="R174" s="13" t="s">
        <v>43</v>
      </c>
      <c r="S174" s="13">
        <f t="array" ref="S174">INDEX(manifest_11Sep!$A$1:$V$3202,MATCH($B174,manifest_11Sep!$B$1:$B$3202,0),MATCH(A.Dep9SepList!S$1,manifest_11Sep!$A$1:$V$1,0))</f>
        <v>0</v>
      </c>
      <c r="T174" s="17"/>
    </row>
    <row r="175" spans="1:32" hidden="1">
      <c r="A175" s="13" t="str">
        <f t="array" ref="A175">INDEX(manifest_11Sep!$A$1:$V$3202,MATCH($B175,manifest_11Sep!$B$1:$B$3202,0),MATCH(A.Dep9SepList!A$1,manifest_11Sep!$A$1:$V$1,0))</f>
        <v>A</v>
      </c>
      <c r="B175" s="13" t="s">
        <v>399</v>
      </c>
      <c r="C175" s="13" t="str">
        <f t="array" ref="C175">INDEX(manifest_11Sep!$A$1:$V$3202,MATCH($B175,manifest_11Sep!$B$1:$B$3202,0),MATCH(A.Dep9SepList!C$1,manifest_11Sep!$A$1:$V$1,0))</f>
        <v>LGNCV9Z6Q6B</v>
      </c>
      <c r="D175" s="13" t="str">
        <f t="array" ref="D175">INDEX(manifest_11Sep!$A$1:$V$3202,MATCH($B175,manifest_11Sep!$B$1:$B$3202,0),MATCH(A.Dep9SepList!D$1,manifest_11Sep!$A$1:$V$1,0))</f>
        <v>Male</v>
      </c>
      <c r="E175" s="13" t="str">
        <f t="array" ref="E175">INDEX(manifest_11Sep!$A$1:$V$3202,MATCH($B175,manifest_11Sep!$B$1:$B$3202,0),MATCH(A.Dep9SepList!E$1,manifest_11Sep!$A$1:$V$1,0))</f>
        <v>Keng Xiang</v>
      </c>
      <c r="F175" s="13" t="str">
        <f t="array" ref="F175">INDEX(manifest_11Sep!$A$1:$V$3202,MATCH($B175,manifest_11Sep!$B$1:$B$3202,0),MATCH(A.Dep9SepList!F$1,manifest_11Sep!$A$1:$V$1,0))</f>
        <v>Chia Jr</v>
      </c>
      <c r="G175" s="13">
        <f t="array" ref="G175">INDEX(manifest_11Sep!$A$1:$V$3202,MATCH($B175,manifest_11Sep!$B$1:$B$3202,0),MATCH(A.Dep9SepList!G$1,manifest_11Sep!$A$1:$V$1,0))</f>
        <v>3</v>
      </c>
      <c r="H175" s="13" t="str">
        <f t="array" ref="H175">INDEX(manifest_11Sep!$A$1:$V$3202,MATCH($B175,manifest_11Sep!$B$1:$B$3202,0),MATCH(A.Dep9SepList!H$1,manifest_11Sep!$A$1:$V$1,0))</f>
        <v>Alicia Nguyen 2</v>
      </c>
      <c r="I175" s="13" t="str">
        <f t="array" ref="I175">INDEX(manifest_11Sep!$A$1:$V$3202,MATCH($B175,manifest_11Sep!$B$1:$B$3202,0),MATCH(A.Dep9SepList!I$1,manifest_11Sep!$A$1:$V$1,0))</f>
        <v>Air Canada</v>
      </c>
      <c r="J175" s="13" t="str">
        <f t="array" ref="J175">INDEX(manifest_11Sep!$A$1:$V$3202,MATCH($B175,manifest_11Sep!$B$1:$B$3202,0),MATCH(A.Dep9SepList!J$1,manifest_11Sep!$A$1:$V$1,0))</f>
        <v>AC 62</v>
      </c>
      <c r="K175" s="32" t="str">
        <f t="array" ref="K175">INDEX(manifest_11Sep!$A$1:$V$3202,MATCH($B175,manifest_11Sep!$B$1:$B$3202,0),MATCH(A.Dep9SepList!K$1,manifest_11Sep!$A$1:$V$1,0))</f>
        <v>18-thg 9-25</v>
      </c>
      <c r="L175" s="20">
        <f t="array" ref="L175">INDEX(manifest_11Sep!$A$1:$V$3202,MATCH($B175,manifest_11Sep!$B$1:$B$3202,0),MATCH(A.Dep9SepList!L$1,manifest_11Sep!$A$1:$V$1,0))</f>
        <v>0.79513888888888884</v>
      </c>
      <c r="M175" s="13" t="str">
        <f t="array" ref="M175">INDEX(manifest_11Sep!$A$1:$V$3202,MATCH($B175,manifest_11Sep!$B$1:$B$3202,0),MATCH(A.Dep9SepList!M$1,manifest_11Sep!$A$1:$V$1,0))</f>
        <v>ICN-T1</v>
      </c>
      <c r="N175" s="13" t="str">
        <f t="array" ref="N175">INDEX(manifest_11Sep!$A$1:$V$3202,MATCH($B175,manifest_11Sep!$B$1:$B$3202,0),MATCH(A.Dep9SepList!N$1,manifest_11Sep!$A$1:$V$1,0))</f>
        <v>FAIRMONT</v>
      </c>
      <c r="O175" s="31"/>
      <c r="P175" s="20" t="e" cm="1" vm="1">
        <f t="array" aca="1" ref="P175" ca="1">IF(J175="","",_xlfn.XLOOKUP(J175&amp;N175,'A.Departure Grouping'!AQ:AQ&amp;'A.Departure Grouping'!AP:AP,'A.Departure Grouping'!AR:AR,"",0))</f>
        <v>#NAME?</v>
      </c>
      <c r="Q175" s="13">
        <v>462710753</v>
      </c>
      <c r="R175" s="13" t="s">
        <v>43</v>
      </c>
      <c r="S175" s="13">
        <f t="array" ref="S175">INDEX(manifest_11Sep!$A$1:$V$3202,MATCH($B175,manifest_11Sep!$B$1:$B$3202,0),MATCH(A.Dep9SepList!S$1,manifest_11Sep!$A$1:$V$1,0))</f>
        <v>0</v>
      </c>
      <c r="T175" s="17"/>
    </row>
    <row r="176" spans="1:32" hidden="1">
      <c r="A176" s="13" t="str">
        <f t="array" ref="A176">INDEX(manifest_11Sep!$A$1:$V$3202,MATCH($B176,manifest_11Sep!$B$1:$B$3202,0),MATCH(A.Dep9SepList!A$1,manifest_11Sep!$A$1:$V$1,0))</f>
        <v>A</v>
      </c>
      <c r="B176" s="13" t="s">
        <v>532</v>
      </c>
      <c r="C176" s="13" t="str">
        <f t="array" ref="C176">INDEX(manifest_11Sep!$A$1:$V$3202,MATCH($B176,manifest_11Sep!$B$1:$B$3202,0),MATCH(A.Dep9SepList!C$1,manifest_11Sep!$A$1:$V$1,0))</f>
        <v>ZYNFBJPY2K9</v>
      </c>
      <c r="D176" s="13" t="str">
        <f t="array" ref="D176">INDEX(manifest_11Sep!$A$1:$V$3202,MATCH($B176,manifest_11Sep!$B$1:$B$3202,0),MATCH(A.Dep9SepList!D$1,manifest_11Sep!$A$1:$V$1,0))</f>
        <v>Male</v>
      </c>
      <c r="E176" s="13" t="str">
        <f t="array" ref="E176">INDEX(manifest_11Sep!$A$1:$V$3202,MATCH($B176,manifest_11Sep!$B$1:$B$3202,0),MATCH(A.Dep9SepList!E$1,manifest_11Sep!$A$1:$V$1,0))</f>
        <v>Changye</v>
      </c>
      <c r="F176" s="13" t="str">
        <f t="array" ref="F176">INDEX(manifest_11Sep!$A$1:$V$3202,MATCH($B176,manifest_11Sep!$B$1:$B$3202,0),MATCH(A.Dep9SepList!F$1,manifest_11Sep!$A$1:$V$1,0))</f>
        <v>Yu</v>
      </c>
      <c r="G176" s="13">
        <f t="array" ref="G176">INDEX(manifest_11Sep!$A$1:$V$3202,MATCH($B176,manifest_11Sep!$B$1:$B$3202,0),MATCH(A.Dep9SepList!G$1,manifest_11Sep!$A$1:$V$1,0))</f>
        <v>30</v>
      </c>
      <c r="H176" s="13" t="str">
        <f t="array" ref="H176">INDEX(manifest_11Sep!$A$1:$V$3202,MATCH($B176,manifest_11Sep!$B$1:$B$3202,0),MATCH(A.Dep9SepList!H$1,manifest_11Sep!$A$1:$V$1,0))</f>
        <v>Alicia Nguyen 2</v>
      </c>
      <c r="I176" s="13" t="str">
        <f t="array" ref="I176">INDEX(manifest_11Sep!$A$1:$V$3202,MATCH($B176,manifest_11Sep!$B$1:$B$3202,0),MATCH(A.Dep9SepList!I$1,manifest_11Sep!$A$1:$V$1,0))</f>
        <v>Air Canada</v>
      </c>
      <c r="J176" s="13" t="str">
        <f t="array" ref="J176">INDEX(manifest_11Sep!$A$1:$V$3202,MATCH($B176,manifest_11Sep!$B$1:$B$3202,0),MATCH(A.Dep9SepList!J$1,manifest_11Sep!$A$1:$V$1,0))</f>
        <v>AC 62</v>
      </c>
      <c r="K176" s="32" t="str">
        <f t="array" ref="K176">INDEX(manifest_11Sep!$A$1:$V$3202,MATCH($B176,manifest_11Sep!$B$1:$B$3202,0),MATCH(A.Dep9SepList!K$1,manifest_11Sep!$A$1:$V$1,0))</f>
        <v>18-thg 9-25</v>
      </c>
      <c r="L176" s="20">
        <f t="array" ref="L176">INDEX(manifest_11Sep!$A$1:$V$3202,MATCH($B176,manifest_11Sep!$B$1:$B$3202,0),MATCH(A.Dep9SepList!L$1,manifest_11Sep!$A$1:$V$1,0))</f>
        <v>0.79513888888888884</v>
      </c>
      <c r="M176" s="13" t="str">
        <f t="array" ref="M176">INDEX(manifest_11Sep!$A$1:$V$3202,MATCH($B176,manifest_11Sep!$B$1:$B$3202,0),MATCH(A.Dep9SepList!M$1,manifest_11Sep!$A$1:$V$1,0))</f>
        <v>ICN-T1</v>
      </c>
      <c r="N176" s="13" t="str">
        <f t="array" ref="N176">INDEX(manifest_11Sep!$A$1:$V$3202,MATCH($B176,manifest_11Sep!$B$1:$B$3202,0),MATCH(A.Dep9SepList!N$1,manifest_11Sep!$A$1:$V$1,0))</f>
        <v>FAIRMONT</v>
      </c>
      <c r="O176" s="31"/>
      <c r="P176" s="20" t="e" cm="1" vm="1">
        <f t="array" aca="1" ref="P176" ca="1">IF(J176="","",_xlfn.XLOOKUP(J176&amp;N176,'A.Departure Grouping'!AQ:AQ&amp;'A.Departure Grouping'!AP:AP,'A.Departure Grouping'!AR:AR,"",0))</f>
        <v>#NAME?</v>
      </c>
      <c r="Q176" s="13">
        <v>462710775</v>
      </c>
      <c r="R176" s="13" t="s">
        <v>61</v>
      </c>
      <c r="S176" s="13">
        <f t="array" ref="S176">INDEX(manifest_11Sep!$A$1:$V$3202,MATCH($B176,manifest_11Sep!$B$1:$B$3202,0),MATCH(A.Dep9SepList!S$1,manifest_11Sep!$A$1:$V$1,0))</f>
        <v>0</v>
      </c>
      <c r="T176" s="17"/>
    </row>
    <row r="177" spans="1:20" hidden="1">
      <c r="A177" s="13" t="str">
        <f t="array" ref="A177">INDEX(manifest_11Sep!$A$1:$V$3202,MATCH($B177,manifest_11Sep!$B$1:$B$3202,0),MATCH(A.Dep9SepList!A$1,manifest_11Sep!$A$1:$V$1,0))</f>
        <v>A</v>
      </c>
      <c r="B177" s="13" t="s">
        <v>2483</v>
      </c>
      <c r="C177" s="13" t="str">
        <f t="array" ref="C177">INDEX(manifest_11Sep!$A$1:$V$3202,MATCH($B177,manifest_11Sep!$B$1:$B$3202,0),MATCH(A.Dep9SepList!C$1,manifest_11Sep!$A$1:$V$1,0))</f>
        <v>CMNTQ89DN3L</v>
      </c>
      <c r="D177" s="13" t="str">
        <f t="array" ref="D177">INDEX(manifest_11Sep!$A$1:$V$3202,MATCH($B177,manifest_11Sep!$B$1:$B$3202,0),MATCH(A.Dep9SepList!D$1,manifest_11Sep!$A$1:$V$1,0))</f>
        <v>Female</v>
      </c>
      <c r="E177" s="13" t="str">
        <f t="array" ref="E177">INDEX(manifest_11Sep!$A$1:$V$3202,MATCH($B177,manifest_11Sep!$B$1:$B$3202,0),MATCH(A.Dep9SepList!E$1,manifest_11Sep!$A$1:$V$1,0))</f>
        <v>Niaina Rindrasoa</v>
      </c>
      <c r="F177" s="13" t="str">
        <f t="array" ref="F177">INDEX(manifest_11Sep!$A$1:$V$3202,MATCH($B177,manifest_11Sep!$B$1:$B$3202,0),MATCH(A.Dep9SepList!F$1,manifest_11Sep!$A$1:$V$1,0))</f>
        <v>Rakotondranaivo</v>
      </c>
      <c r="G177" s="13">
        <f t="array" ref="G177">INDEX(manifest_11Sep!$A$1:$V$3202,MATCH($B177,manifest_11Sep!$B$1:$B$3202,0),MATCH(A.Dep9SepList!G$1,manifest_11Sep!$A$1:$V$1,0))</f>
        <v>33</v>
      </c>
      <c r="H177" s="13" t="str">
        <f t="array" ref="H177">INDEX(manifest_11Sep!$A$1:$V$3202,MATCH($B177,manifest_11Sep!$B$1:$B$3202,0),MATCH(A.Dep9SepList!H$1,manifest_11Sep!$A$1:$V$1,0))</f>
        <v>Jefferson Nillo</v>
      </c>
      <c r="I177" s="13" t="str">
        <f t="array" ref="I177">INDEX(manifest_11Sep!$A$1:$V$3202,MATCH($B177,manifest_11Sep!$B$1:$B$3202,0),MATCH(A.Dep9SepList!I$1,manifest_11Sep!$A$1:$V$1,0))</f>
        <v>Air Canada</v>
      </c>
      <c r="J177" s="13" t="str">
        <f t="array" ref="J177">INDEX(manifest_11Sep!$A$1:$V$3202,MATCH($B177,manifest_11Sep!$B$1:$B$3202,0),MATCH(A.Dep9SepList!J$1,manifest_11Sep!$A$1:$V$1,0))</f>
        <v>AC 62</v>
      </c>
      <c r="K177" s="32" t="str">
        <f t="array" ref="K177">INDEX(manifest_11Sep!$A$1:$V$3202,MATCH($B177,manifest_11Sep!$B$1:$B$3202,0),MATCH(A.Dep9SepList!K$1,manifest_11Sep!$A$1:$V$1,0))</f>
        <v>18-thg 9-25</v>
      </c>
      <c r="L177" s="20">
        <f t="array" ref="L177">INDEX(manifest_11Sep!$A$1:$V$3202,MATCH($B177,manifest_11Sep!$B$1:$B$3202,0),MATCH(A.Dep9SepList!L$1,manifest_11Sep!$A$1:$V$1,0))</f>
        <v>0.79513888888888884</v>
      </c>
      <c r="M177" s="13" t="str">
        <f t="array" ref="M177">INDEX(manifest_11Sep!$A$1:$V$3202,MATCH($B177,manifest_11Sep!$B$1:$B$3202,0),MATCH(A.Dep9SepList!M$1,manifest_11Sep!$A$1:$V$1,0))</f>
        <v>ICN-T1</v>
      </c>
      <c r="N177" s="13" t="str">
        <f t="array" ref="N177">INDEX(manifest_11Sep!$A$1:$V$3202,MATCH($B177,manifest_11Sep!$B$1:$B$3202,0),MATCH(A.Dep9SepList!N$1,manifest_11Sep!$A$1:$V$1,0))</f>
        <v>FAIRMONT</v>
      </c>
      <c r="O177" s="31"/>
      <c r="P177" s="20" t="e" cm="1" vm="1">
        <f t="array" aca="1" ref="P177" ca="1">IF(J177="","",_xlfn.XLOOKUP(J177&amp;N177,'A.Departure Grouping'!AQ:AQ&amp;'A.Departure Grouping'!AP:AP,'A.Departure Grouping'!AR:AR,"",0))</f>
        <v>#NAME?</v>
      </c>
      <c r="Q177" s="13">
        <v>462710809</v>
      </c>
      <c r="R177" s="13" t="s">
        <v>35</v>
      </c>
      <c r="S177" s="13">
        <f t="array" ref="S177">INDEX(manifest_11Sep!$A$1:$V$3202,MATCH($B177,manifest_11Sep!$B$1:$B$3202,0),MATCH(A.Dep9SepList!S$1,manifest_11Sep!$A$1:$V$1,0))</f>
        <v>0</v>
      </c>
      <c r="T177" s="13"/>
    </row>
    <row r="178" spans="1:20" hidden="1">
      <c r="A178" s="13" t="str">
        <f t="array" ref="A178">INDEX(manifest_11Sep!$A$1:$V$3202,MATCH($B178,manifest_11Sep!$B$1:$B$3202,0),MATCH(A.Dep9SepList!A$1,manifest_11Sep!$A$1:$V$1,0))</f>
        <v>A</v>
      </c>
      <c r="B178" s="13" t="s">
        <v>3235</v>
      </c>
      <c r="C178" s="13" t="str">
        <f t="array" ref="C178">INDEX(manifest_11Sep!$A$1:$V$3202,MATCH($B178,manifest_11Sep!$B$1:$B$3202,0),MATCH(A.Dep9SepList!C$1,manifest_11Sep!$A$1:$V$1,0))</f>
        <v>7RNVCZ6MYMH</v>
      </c>
      <c r="D178" s="13" t="str">
        <f t="array" ref="D178">INDEX(manifest_11Sep!$A$1:$V$3202,MATCH($B178,manifest_11Sep!$B$1:$B$3202,0),MATCH(A.Dep9SepList!D$1,manifest_11Sep!$A$1:$V$1,0))</f>
        <v>Male</v>
      </c>
      <c r="E178" s="13" t="str">
        <f t="array" ref="E178">INDEX(manifest_11Sep!$A$1:$V$3202,MATCH($B178,manifest_11Sep!$B$1:$B$3202,0),MATCH(A.Dep9SepList!E$1,manifest_11Sep!$A$1:$V$1,0))</f>
        <v>Rodolfo</v>
      </c>
      <c r="F178" s="13" t="str">
        <f t="array" ref="F178">INDEX(manifest_11Sep!$A$1:$V$3202,MATCH($B178,manifest_11Sep!$B$1:$B$3202,0),MATCH(A.Dep9SepList!F$1,manifest_11Sep!$A$1:$V$1,0))</f>
        <v>Zetazate</v>
      </c>
      <c r="G178" s="13">
        <f t="array" ref="G178">INDEX(manifest_11Sep!$A$1:$V$3202,MATCH($B178,manifest_11Sep!$B$1:$B$3202,0),MATCH(A.Dep9SepList!G$1,manifest_11Sep!$A$1:$V$1,0))</f>
        <v>66</v>
      </c>
      <c r="H178" s="13" t="str">
        <f t="array" ref="H178">INDEX(manifest_11Sep!$A$1:$V$3202,MATCH($B178,manifest_11Sep!$B$1:$B$3202,0),MATCH(A.Dep9SepList!H$1,manifest_11Sep!$A$1:$V$1,0))</f>
        <v>Liz Zetazate</v>
      </c>
      <c r="I178" s="13" t="str">
        <f t="array" ref="I178">INDEX(manifest_11Sep!$A$1:$V$3202,MATCH($B178,manifest_11Sep!$B$1:$B$3202,0),MATCH(A.Dep9SepList!I$1,manifest_11Sep!$A$1:$V$1,0))</f>
        <v>Air Canada</v>
      </c>
      <c r="J178" s="13" t="str">
        <f t="array" ref="J178">INDEX(manifest_11Sep!$A$1:$V$3202,MATCH($B178,manifest_11Sep!$B$1:$B$3202,0),MATCH(A.Dep9SepList!J$1,manifest_11Sep!$A$1:$V$1,0))</f>
        <v>AC 62</v>
      </c>
      <c r="K178" s="32" t="str">
        <f t="array" ref="K178">INDEX(manifest_11Sep!$A$1:$V$3202,MATCH($B178,manifest_11Sep!$B$1:$B$3202,0),MATCH(A.Dep9SepList!K$1,manifest_11Sep!$A$1:$V$1,0))</f>
        <v>18-thg 9-25</v>
      </c>
      <c r="L178" s="20">
        <f t="array" ref="L178">INDEX(manifest_11Sep!$A$1:$V$3202,MATCH($B178,manifest_11Sep!$B$1:$B$3202,0),MATCH(A.Dep9SepList!L$1,manifest_11Sep!$A$1:$V$1,0))</f>
        <v>0.79513888888888884</v>
      </c>
      <c r="M178" s="13" t="str">
        <f t="array" ref="M178">INDEX(manifest_11Sep!$A$1:$V$3202,MATCH($B178,manifest_11Sep!$B$1:$B$3202,0),MATCH(A.Dep9SepList!M$1,manifest_11Sep!$A$1:$V$1,0))</f>
        <v>ICN-T1</v>
      </c>
      <c r="N178" s="13" t="str">
        <f t="array" ref="N178">INDEX(manifest_11Sep!$A$1:$V$3202,MATCH($B178,manifest_11Sep!$B$1:$B$3202,0),MATCH(A.Dep9SepList!N$1,manifest_11Sep!$A$1:$V$1,0))</f>
        <v>FAIRMONT</v>
      </c>
      <c r="O178" s="31"/>
      <c r="P178" s="20" t="e" cm="1" vm="1">
        <f t="array" aca="1" ref="P178" ca="1">IF(J178="","",_xlfn.XLOOKUP(J178&amp;N178,'A.Departure Grouping'!AQ:AQ&amp;'A.Departure Grouping'!AP:AP,'A.Departure Grouping'!AR:AR,"",0))</f>
        <v>#NAME?</v>
      </c>
      <c r="Q178" s="13">
        <v>462710855</v>
      </c>
      <c r="R178" s="13" t="s">
        <v>43</v>
      </c>
      <c r="S178" s="13" t="str">
        <f t="array" ref="S178">INDEX(manifest_11Sep!$A$1:$V$3202,MATCH($B178,manifest_11Sep!$B$1:$B$3202,0),MATCH(A.Dep9SepList!S$1,manifest_11Sep!$A$1:$V$1,0))</f>
        <v>Rooming: Elizah AnchetaBenito - R6NC7DJXPB6, child of Samuel Benito - SJNMXCTQV4S</v>
      </c>
      <c r="T178" s="13"/>
    </row>
    <row r="179" spans="1:20" hidden="1">
      <c r="A179" s="13" t="str">
        <f t="array" ref="A179">INDEX(manifest_11Sep!$A$1:$V$3202,MATCH($B179,manifest_11Sep!$B$1:$B$3202,0),MATCH(A.Dep9SepList!A$1,manifest_11Sep!$A$1:$V$1,0))</f>
        <v>A</v>
      </c>
      <c r="B179" s="13" t="s">
        <v>3239</v>
      </c>
      <c r="C179" s="13" t="str">
        <f t="array" ref="C179">INDEX(manifest_11Sep!$A$1:$V$3202,MATCH($B179,manifest_11Sep!$B$1:$B$3202,0),MATCH(A.Dep9SepList!C$1,manifest_11Sep!$A$1:$V$1,0))</f>
        <v>7RNVCZ6MYMH</v>
      </c>
      <c r="D179" s="13" t="str">
        <f t="array" ref="D179">INDEX(manifest_11Sep!$A$1:$V$3202,MATCH($B179,manifest_11Sep!$B$1:$B$3202,0),MATCH(A.Dep9SepList!D$1,manifest_11Sep!$A$1:$V$1,0))</f>
        <v>Female</v>
      </c>
      <c r="E179" s="13" t="str">
        <f t="array" ref="E179">INDEX(manifest_11Sep!$A$1:$V$3202,MATCH($B179,manifest_11Sep!$B$1:$B$3202,0),MATCH(A.Dep9SepList!E$1,manifest_11Sep!$A$1:$V$1,0))</f>
        <v>Elizabeth</v>
      </c>
      <c r="F179" s="13" t="str">
        <f t="array" ref="F179">INDEX(manifest_11Sep!$A$1:$V$3202,MATCH($B179,manifest_11Sep!$B$1:$B$3202,0),MATCH(A.Dep9SepList!F$1,manifest_11Sep!$A$1:$V$1,0))</f>
        <v>Zetazate</v>
      </c>
      <c r="G179" s="13">
        <f t="array" ref="G179">INDEX(manifest_11Sep!$A$1:$V$3202,MATCH($B179,manifest_11Sep!$B$1:$B$3202,0),MATCH(A.Dep9SepList!G$1,manifest_11Sep!$A$1:$V$1,0))</f>
        <v>66</v>
      </c>
      <c r="H179" s="13" t="str">
        <f t="array" ref="H179">INDEX(manifest_11Sep!$A$1:$V$3202,MATCH($B179,manifest_11Sep!$B$1:$B$3202,0),MATCH(A.Dep9SepList!H$1,manifest_11Sep!$A$1:$V$1,0))</f>
        <v>Liz Zetazate</v>
      </c>
      <c r="I179" s="13" t="str">
        <f t="array" ref="I179">INDEX(manifest_11Sep!$A$1:$V$3202,MATCH($B179,manifest_11Sep!$B$1:$B$3202,0),MATCH(A.Dep9SepList!I$1,manifest_11Sep!$A$1:$V$1,0))</f>
        <v>Air Canada</v>
      </c>
      <c r="J179" s="13" t="str">
        <f t="array" ref="J179">INDEX(manifest_11Sep!$A$1:$V$3202,MATCH($B179,manifest_11Sep!$B$1:$B$3202,0),MATCH(A.Dep9SepList!J$1,manifest_11Sep!$A$1:$V$1,0))</f>
        <v>AC 62</v>
      </c>
      <c r="K179" s="32" t="str">
        <f t="array" ref="K179">INDEX(manifest_11Sep!$A$1:$V$3202,MATCH($B179,manifest_11Sep!$B$1:$B$3202,0),MATCH(A.Dep9SepList!K$1,manifest_11Sep!$A$1:$V$1,0))</f>
        <v>18-thg 9-25</v>
      </c>
      <c r="L179" s="20">
        <f t="array" ref="L179">INDEX(manifest_11Sep!$A$1:$V$3202,MATCH($B179,manifest_11Sep!$B$1:$B$3202,0),MATCH(A.Dep9SepList!L$1,manifest_11Sep!$A$1:$V$1,0))</f>
        <v>0.79513888888888884</v>
      </c>
      <c r="M179" s="13" t="str">
        <f t="array" ref="M179">INDEX(manifest_11Sep!$A$1:$V$3202,MATCH($B179,manifest_11Sep!$B$1:$B$3202,0),MATCH(A.Dep9SepList!M$1,manifest_11Sep!$A$1:$V$1,0))</f>
        <v>ICN-T1</v>
      </c>
      <c r="N179" s="13" t="str">
        <f t="array" ref="N179">INDEX(manifest_11Sep!$A$1:$V$3202,MATCH($B179,manifest_11Sep!$B$1:$B$3202,0),MATCH(A.Dep9SepList!N$1,manifest_11Sep!$A$1:$V$1,0))</f>
        <v>FAIRMONT</v>
      </c>
      <c r="O179" s="31"/>
      <c r="P179" s="20" t="e" cm="1" vm="1">
        <f t="array" aca="1" ref="P179" ca="1">IF(J179="","",_xlfn.XLOOKUP(J179&amp;N179,'A.Departure Grouping'!AQ:AQ&amp;'A.Departure Grouping'!AP:AP,'A.Departure Grouping'!AR:AR,"",0))</f>
        <v>#NAME?</v>
      </c>
      <c r="Q179" s="13">
        <v>462710855</v>
      </c>
      <c r="R179" s="13" t="s">
        <v>43</v>
      </c>
      <c r="S179" s="13" t="str">
        <f t="array" ref="S179">INDEX(manifest_11Sep!$A$1:$V$3202,MATCH($B179,manifest_11Sep!$B$1:$B$3202,0),MATCH(A.Dep9SepList!S$1,manifest_11Sep!$A$1:$V$1,0))</f>
        <v>Upgrade - Signature Suite</v>
      </c>
      <c r="T179" s="13"/>
    </row>
    <row r="180" spans="1:20" hidden="1">
      <c r="A180" s="13" t="str">
        <f t="array" ref="A180">INDEX(manifest_11Sep!$A$1:$V$3202,MATCH($B180,manifest_11Sep!$B$1:$B$3202,0),MATCH(A.Dep9SepList!A$1,manifest_11Sep!$A$1:$V$1,0))</f>
        <v>A</v>
      </c>
      <c r="B180" s="13" t="s">
        <v>3324</v>
      </c>
      <c r="C180" s="13" t="str">
        <f t="array" ref="C180">INDEX(manifest_11Sep!$A$1:$V$3202,MATCH($B180,manifest_11Sep!$B$1:$B$3202,0),MATCH(A.Dep9SepList!C$1,manifest_11Sep!$A$1:$V$1,0))</f>
        <v>P5NX73TRQV6</v>
      </c>
      <c r="D180" s="13" t="str">
        <f t="array" ref="D180">INDEX(manifest_11Sep!$A$1:$V$3202,MATCH($B180,manifest_11Sep!$B$1:$B$3202,0),MATCH(A.Dep9SepList!D$1,manifest_11Sep!$A$1:$V$1,0))</f>
        <v>Female</v>
      </c>
      <c r="E180" s="13" t="str">
        <f t="array" ref="E180">INDEX(manifest_11Sep!$A$1:$V$3202,MATCH($B180,manifest_11Sep!$B$1:$B$3202,0),MATCH(A.Dep9SepList!E$1,manifest_11Sep!$A$1:$V$1,0))</f>
        <v>Evelyn</v>
      </c>
      <c r="F180" s="13" t="str">
        <f t="array" ref="F180">INDEX(manifest_11Sep!$A$1:$V$3202,MATCH($B180,manifest_11Sep!$B$1:$B$3202,0),MATCH(A.Dep9SepList!F$1,manifest_11Sep!$A$1:$V$1,0))</f>
        <v>Romero</v>
      </c>
      <c r="G180" s="13">
        <f t="array" ref="G180">INDEX(manifest_11Sep!$A$1:$V$3202,MATCH($B180,manifest_11Sep!$B$1:$B$3202,0),MATCH(A.Dep9SepList!G$1,manifest_11Sep!$A$1:$V$1,0))</f>
        <v>64</v>
      </c>
      <c r="H180" s="13" t="str">
        <f t="array" ref="H180">INDEX(manifest_11Sep!$A$1:$V$3202,MATCH($B180,manifest_11Sep!$B$1:$B$3202,0),MATCH(A.Dep9SepList!H$1,manifest_11Sep!$A$1:$V$1,0))</f>
        <v>Lynne Romero</v>
      </c>
      <c r="I180" s="13" t="str">
        <f t="array" ref="I180">INDEX(manifest_11Sep!$A$1:$V$3202,MATCH($B180,manifest_11Sep!$B$1:$B$3202,0),MATCH(A.Dep9SepList!I$1,manifest_11Sep!$A$1:$V$1,0))</f>
        <v>Air Canada</v>
      </c>
      <c r="J180" s="13" t="str">
        <f t="array" ref="J180">INDEX(manifest_11Sep!$A$1:$V$3202,MATCH($B180,manifest_11Sep!$B$1:$B$3202,0),MATCH(A.Dep9SepList!J$1,manifest_11Sep!$A$1:$V$1,0))</f>
        <v>AC 62</v>
      </c>
      <c r="K180" s="32" t="str">
        <f t="array" ref="K180">INDEX(manifest_11Sep!$A$1:$V$3202,MATCH($B180,manifest_11Sep!$B$1:$B$3202,0),MATCH(A.Dep9SepList!K$1,manifest_11Sep!$A$1:$V$1,0))</f>
        <v>18-thg 9-25</v>
      </c>
      <c r="L180" s="20">
        <f t="array" ref="L180">INDEX(manifest_11Sep!$A$1:$V$3202,MATCH($B180,manifest_11Sep!$B$1:$B$3202,0),MATCH(A.Dep9SepList!L$1,manifest_11Sep!$A$1:$V$1,0))</f>
        <v>0.79513888888888884</v>
      </c>
      <c r="M180" s="13" t="str">
        <f t="array" ref="M180">INDEX(manifest_11Sep!$A$1:$V$3202,MATCH($B180,manifest_11Sep!$B$1:$B$3202,0),MATCH(A.Dep9SepList!M$1,manifest_11Sep!$A$1:$V$1,0))</f>
        <v>ICN-T1</v>
      </c>
      <c r="N180" s="13" t="str">
        <f t="array" ref="N180">INDEX(manifest_11Sep!$A$1:$V$3202,MATCH($B180,manifest_11Sep!$B$1:$B$3202,0),MATCH(A.Dep9SepList!N$1,manifest_11Sep!$A$1:$V$1,0))</f>
        <v>FAIRMONT</v>
      </c>
      <c r="O180" s="31"/>
      <c r="P180" s="20" t="e" cm="1" vm="1">
        <f t="array" aca="1" ref="P180" ca="1">IF(J180="","",_xlfn.XLOOKUP(J180&amp;N180,'A.Departure Grouping'!AQ:AQ&amp;'A.Departure Grouping'!AP:AP,'A.Departure Grouping'!AR:AR,"",0))</f>
        <v>#NAME?</v>
      </c>
      <c r="Q180" s="13">
        <v>462710861</v>
      </c>
      <c r="R180" s="13" t="s">
        <v>43</v>
      </c>
      <c r="S180" s="13">
        <f t="array" ref="S180">INDEX(manifest_11Sep!$A$1:$V$3202,MATCH($B180,manifest_11Sep!$B$1:$B$3202,0),MATCH(A.Dep9SepList!S$1,manifest_11Sep!$A$1:$V$1,0))</f>
        <v>0</v>
      </c>
      <c r="T180" s="17"/>
    </row>
    <row r="181" spans="1:20" hidden="1">
      <c r="A181" s="13" t="str">
        <f t="array" ref="A181">INDEX(manifest_11Sep!$A$1:$V$3202,MATCH($B181,manifest_11Sep!$B$1:$B$3202,0),MATCH(A.Dep9SepList!A$1,manifest_11Sep!$A$1:$V$1,0))</f>
        <v>A</v>
      </c>
      <c r="B181" s="13" t="s">
        <v>3325</v>
      </c>
      <c r="C181" s="13" t="str">
        <f t="array" ref="C181">INDEX(manifest_11Sep!$A$1:$V$3202,MATCH($B181,manifest_11Sep!$B$1:$B$3202,0),MATCH(A.Dep9SepList!C$1,manifest_11Sep!$A$1:$V$1,0))</f>
        <v>P5NX73TRQV6</v>
      </c>
      <c r="D181" s="13" t="str">
        <f t="array" ref="D181">INDEX(manifest_11Sep!$A$1:$V$3202,MATCH($B181,manifest_11Sep!$B$1:$B$3202,0),MATCH(A.Dep9SepList!D$1,manifest_11Sep!$A$1:$V$1,0))</f>
        <v>Male</v>
      </c>
      <c r="E181" s="13" t="str">
        <f t="array" ref="E181">INDEX(manifest_11Sep!$A$1:$V$3202,MATCH($B181,manifest_11Sep!$B$1:$B$3202,0),MATCH(A.Dep9SepList!E$1,manifest_11Sep!$A$1:$V$1,0))</f>
        <v>Ronell T</v>
      </c>
      <c r="F181" s="13" t="str">
        <f t="array" ref="F181">INDEX(manifest_11Sep!$A$1:$V$3202,MATCH($B181,manifest_11Sep!$B$1:$B$3202,0),MATCH(A.Dep9SepList!F$1,manifest_11Sep!$A$1:$V$1,0))</f>
        <v>Romero</v>
      </c>
      <c r="G181" s="13">
        <f t="array" ref="G181">INDEX(manifest_11Sep!$A$1:$V$3202,MATCH($B181,manifest_11Sep!$B$1:$B$3202,0),MATCH(A.Dep9SepList!G$1,manifest_11Sep!$A$1:$V$1,0))</f>
        <v>56</v>
      </c>
      <c r="H181" s="13" t="str">
        <f t="array" ref="H181">INDEX(manifest_11Sep!$A$1:$V$3202,MATCH($B181,manifest_11Sep!$B$1:$B$3202,0),MATCH(A.Dep9SepList!H$1,manifest_11Sep!$A$1:$V$1,0))</f>
        <v>Lynne Romero</v>
      </c>
      <c r="I181" s="13" t="str">
        <f t="array" ref="I181">INDEX(manifest_11Sep!$A$1:$V$3202,MATCH($B181,manifest_11Sep!$B$1:$B$3202,0),MATCH(A.Dep9SepList!I$1,manifest_11Sep!$A$1:$V$1,0))</f>
        <v>Air Canada</v>
      </c>
      <c r="J181" s="13" t="str">
        <f t="array" ref="J181">INDEX(manifest_11Sep!$A$1:$V$3202,MATCH($B181,manifest_11Sep!$B$1:$B$3202,0),MATCH(A.Dep9SepList!J$1,manifest_11Sep!$A$1:$V$1,0))</f>
        <v>AC 62</v>
      </c>
      <c r="K181" s="32" t="str">
        <f t="array" ref="K181">INDEX(manifest_11Sep!$A$1:$V$3202,MATCH($B181,manifest_11Sep!$B$1:$B$3202,0),MATCH(A.Dep9SepList!K$1,manifest_11Sep!$A$1:$V$1,0))</f>
        <v>18-thg 9-25</v>
      </c>
      <c r="L181" s="20">
        <f t="array" ref="L181">INDEX(manifest_11Sep!$A$1:$V$3202,MATCH($B181,manifest_11Sep!$B$1:$B$3202,0),MATCH(A.Dep9SepList!L$1,manifest_11Sep!$A$1:$V$1,0))</f>
        <v>0.79513888888888884</v>
      </c>
      <c r="M181" s="13" t="str">
        <f t="array" ref="M181">INDEX(manifest_11Sep!$A$1:$V$3202,MATCH($B181,manifest_11Sep!$B$1:$B$3202,0),MATCH(A.Dep9SepList!M$1,manifest_11Sep!$A$1:$V$1,0))</f>
        <v>ICN-T1</v>
      </c>
      <c r="N181" s="13" t="str">
        <f t="array" ref="N181">INDEX(manifest_11Sep!$A$1:$V$3202,MATCH($B181,manifest_11Sep!$B$1:$B$3202,0),MATCH(A.Dep9SepList!N$1,manifest_11Sep!$A$1:$V$1,0))</f>
        <v>FAIRMONT</v>
      </c>
      <c r="O181" s="31"/>
      <c r="P181" s="20" t="e" cm="1" vm="1">
        <f t="array" aca="1" ref="P181" ca="1">IF(J181="","",_xlfn.XLOOKUP(J181&amp;N181,'A.Departure Grouping'!AQ:AQ&amp;'A.Departure Grouping'!AP:AP,'A.Departure Grouping'!AR:AR,"",0))</f>
        <v>#NAME?</v>
      </c>
      <c r="Q181" s="13">
        <v>462710861</v>
      </c>
      <c r="R181" s="13" t="s">
        <v>43</v>
      </c>
      <c r="S181" s="13">
        <f t="array" ref="S181">INDEX(manifest_11Sep!$A$1:$V$3202,MATCH($B181,manifest_11Sep!$B$1:$B$3202,0),MATCH(A.Dep9SepList!S$1,manifest_11Sep!$A$1:$V$1,0))</f>
        <v>0</v>
      </c>
      <c r="T181" s="17"/>
    </row>
    <row r="182" spans="1:20" hidden="1">
      <c r="A182" s="229" t="str">
        <f t="array" ref="A182">INDEX(manifest_11Sep!$A$1:$V$3202,MATCH($B182,manifest_11Sep!$B$1:$B$3202,0),MATCH(A.Dep9SepList!A$1,manifest_11Sep!$A$1:$V$1,0))</f>
        <v>A</v>
      </c>
      <c r="B182" s="229" t="s">
        <v>278</v>
      </c>
      <c r="C182" s="229" t="str">
        <f t="array" ref="C182">INDEX(manifest_11Sep!$A$1:$V$3202,MATCH($B182,manifest_11Sep!$B$1:$B$3202,0),MATCH(A.Dep9SepList!C$1,manifest_11Sep!$A$1:$V$1,0))</f>
        <v>7MNG8Y9YV7B</v>
      </c>
      <c r="D182" s="229" t="str">
        <f t="array" ref="D182">INDEX(manifest_11Sep!$A$1:$V$3202,MATCH($B182,manifest_11Sep!$B$1:$B$3202,0),MATCH(A.Dep9SepList!D$1,manifest_11Sep!$A$1:$V$1,0))</f>
        <v>Male</v>
      </c>
      <c r="E182" s="229" t="str">
        <f t="array" ref="E182">INDEX(manifest_11Sep!$A$1:$V$3202,MATCH($B182,manifest_11Sep!$B$1:$B$3202,0),MATCH(A.Dep9SepList!E$1,manifest_11Sep!$A$1:$V$1,0))</f>
        <v>Sherwin</v>
      </c>
      <c r="F182" s="229" t="str">
        <f t="array" ref="F182">INDEX(manifest_11Sep!$A$1:$V$3202,MATCH($B182,manifest_11Sep!$B$1:$B$3202,0),MATCH(A.Dep9SepList!F$1,manifest_11Sep!$A$1:$V$1,0))</f>
        <v>Magallanes-Cruz</v>
      </c>
      <c r="G182" s="229">
        <f t="array" ref="G182">INDEX(manifest_11Sep!$A$1:$V$3202,MATCH($B182,manifest_11Sep!$B$1:$B$3202,0),MATCH(A.Dep9SepList!G$1,manifest_11Sep!$A$1:$V$1,0))</f>
        <v>48</v>
      </c>
      <c r="H182" s="229" t="str">
        <f t="array" ref="H182">INDEX(manifest_11Sep!$A$1:$V$3202,MATCH($B182,manifest_11Sep!$B$1:$B$3202,0),MATCH(A.Dep9SepList!H$1,manifest_11Sep!$A$1:$V$1,0))</f>
        <v>Alicia Nguyen 1</v>
      </c>
      <c r="I182" s="229" t="str">
        <f t="array" ref="I182">INDEX(manifest_11Sep!$A$1:$V$3202,MATCH($B182,manifest_11Sep!$B$1:$B$3202,0),MATCH(A.Dep9SepList!I$1,manifest_11Sep!$A$1:$V$1,0))</f>
        <v>Asiana Airlines</v>
      </c>
      <c r="J182" s="229" t="str">
        <f t="array" ref="J182">INDEX(manifest_11Sep!$A$1:$V$3202,MATCH($B182,manifest_11Sep!$B$1:$B$3202,0),MATCH(A.Dep9SepList!J$1,manifest_11Sep!$A$1:$V$1,0))</f>
        <v>OZ 703</v>
      </c>
      <c r="K182" s="234" t="str">
        <f t="array" ref="K182">INDEX(manifest_11Sep!$A$1:$V$3202,MATCH($B182,manifest_11Sep!$B$1:$B$3202,0),MATCH(A.Dep9SepList!K$1,manifest_11Sep!$A$1:$V$1,0))</f>
        <v>18-thg 9-25</v>
      </c>
      <c r="L182" s="235">
        <f t="array" ref="L182">INDEX(manifest_11Sep!$A$1:$V$3202,MATCH($B182,manifest_11Sep!$B$1:$B$3202,0),MATCH(A.Dep9SepList!L$1,manifest_11Sep!$A$1:$V$1,0))</f>
        <v>0.80208333333333337</v>
      </c>
      <c r="M182" s="229" t="str">
        <f t="array" ref="M182">INDEX(manifest_11Sep!$A$1:$V$3202,MATCH($B182,manifest_11Sep!$B$1:$B$3202,0),MATCH(A.Dep9SepList!M$1,manifest_11Sep!$A$1:$V$1,0))</f>
        <v>ICN-T1</v>
      </c>
      <c r="N182" s="229" t="str">
        <f t="array" ref="N182">INDEX(manifest_11Sep!$A$1:$V$3202,MATCH($B182,manifest_11Sep!$B$1:$B$3202,0),MATCH(A.Dep9SepList!N$1,manifest_11Sep!$A$1:$V$1,0))</f>
        <v>FAIRMONT</v>
      </c>
      <c r="O182" s="256">
        <f>COUNTA(N182:N205)</f>
        <v>24</v>
      </c>
      <c r="P182" s="235" t="e" cm="1" vm="1">
        <f t="array" aca="1" ref="P182" ca="1">IF(J182="","",_xlfn.XLOOKUP(J182&amp;N182,'A.Departure Grouping'!AQ:AQ&amp;'A.Departure Grouping'!AP:AP,'A.Departure Grouping'!AR:AR,"",0))</f>
        <v>#NAME?</v>
      </c>
      <c r="Q182" s="229">
        <v>462710737</v>
      </c>
      <c r="R182" s="229" t="s">
        <v>35</v>
      </c>
      <c r="S182" s="229">
        <f t="array" ref="S182">INDEX(manifest_11Sep!$A$1:$V$3202,MATCH($B182,manifest_11Sep!$B$1:$B$3202,0),MATCH(A.Dep9SepList!S$1,manifest_11Sep!$A$1:$V$1,0))</f>
        <v>0</v>
      </c>
      <c r="T182" s="13"/>
    </row>
    <row r="183" spans="1:20" hidden="1">
      <c r="A183" s="13" t="str">
        <f t="array" ref="A183">INDEX(manifest_11Sep!$A$1:$V$3202,MATCH($B183,manifest_11Sep!$B$1:$B$3202,0),MATCH(A.Dep9SepList!A$1,manifest_11Sep!$A$1:$V$1,0))</f>
        <v>A</v>
      </c>
      <c r="B183" s="13" t="s">
        <v>2477</v>
      </c>
      <c r="C183" s="13" t="str">
        <f t="array" ref="C183">INDEX(manifest_11Sep!$A$1:$V$3202,MATCH($B183,manifest_11Sep!$B$1:$B$3202,0),MATCH(A.Dep9SepList!C$1,manifest_11Sep!$A$1:$V$1,0))</f>
        <v>DYN6YRYJS85</v>
      </c>
      <c r="D183" s="13" t="str">
        <f t="array" ref="D183">INDEX(manifest_11Sep!$A$1:$V$3202,MATCH($B183,manifest_11Sep!$B$1:$B$3202,0),MATCH(A.Dep9SepList!D$1,manifest_11Sep!$A$1:$V$1,0))</f>
        <v>Male</v>
      </c>
      <c r="E183" s="13" t="str">
        <f t="array" ref="E183">INDEX(manifest_11Sep!$A$1:$V$3202,MATCH($B183,manifest_11Sep!$B$1:$B$3202,0),MATCH(A.Dep9SepList!E$1,manifest_11Sep!$A$1:$V$1,0))</f>
        <v>Woodee Tamayo</v>
      </c>
      <c r="F183" s="13" t="str">
        <f t="array" ref="F183">INDEX(manifest_11Sep!$A$1:$V$3202,MATCH($B183,manifest_11Sep!$B$1:$B$3202,0),MATCH(A.Dep9SepList!F$1,manifest_11Sep!$A$1:$V$1,0))</f>
        <v>Aboy</v>
      </c>
      <c r="G183" s="13">
        <f t="array" ref="G183">INDEX(manifest_11Sep!$A$1:$V$3202,MATCH($B183,manifest_11Sep!$B$1:$B$3202,0),MATCH(A.Dep9SepList!G$1,manifest_11Sep!$A$1:$V$1,0))</f>
        <v>43</v>
      </c>
      <c r="H183" s="13" t="str">
        <f t="array" ref="H183">INDEX(manifest_11Sep!$A$1:$V$3202,MATCH($B183,manifest_11Sep!$B$1:$B$3202,0),MATCH(A.Dep9SepList!H$1,manifest_11Sep!$A$1:$V$1,0))</f>
        <v>Jefferson Nillo</v>
      </c>
      <c r="I183" s="13" t="str">
        <f t="array" ref="I183">INDEX(manifest_11Sep!$A$1:$V$3202,MATCH($B183,manifest_11Sep!$B$1:$B$3202,0),MATCH(A.Dep9SepList!I$1,manifest_11Sep!$A$1:$V$1,0))</f>
        <v>Asiana Airlines</v>
      </c>
      <c r="J183" s="13" t="str">
        <f t="array" ref="J183">INDEX(manifest_11Sep!$A$1:$V$3202,MATCH($B183,manifest_11Sep!$B$1:$B$3202,0),MATCH(A.Dep9SepList!J$1,manifest_11Sep!$A$1:$V$1,0))</f>
        <v>OZ 703</v>
      </c>
      <c r="K183" s="32" t="str">
        <f t="array" ref="K183">INDEX(manifest_11Sep!$A$1:$V$3202,MATCH($B183,manifest_11Sep!$B$1:$B$3202,0),MATCH(A.Dep9SepList!K$1,manifest_11Sep!$A$1:$V$1,0))</f>
        <v>18-thg 9-25</v>
      </c>
      <c r="L183" s="20">
        <f t="array" ref="L183">INDEX(manifest_11Sep!$A$1:$V$3202,MATCH($B183,manifest_11Sep!$B$1:$B$3202,0),MATCH(A.Dep9SepList!L$1,manifest_11Sep!$A$1:$V$1,0))</f>
        <v>0.80208333333333337</v>
      </c>
      <c r="M183" s="13" t="str">
        <f t="array" ref="M183">INDEX(manifest_11Sep!$A$1:$V$3202,MATCH($B183,manifest_11Sep!$B$1:$B$3202,0),MATCH(A.Dep9SepList!M$1,manifest_11Sep!$A$1:$V$1,0))</f>
        <v>ICN-T1</v>
      </c>
      <c r="N183" s="13" t="str">
        <f t="array" ref="N183">INDEX(manifest_11Sep!$A$1:$V$3202,MATCH($B183,manifest_11Sep!$B$1:$B$3202,0),MATCH(A.Dep9SepList!N$1,manifest_11Sep!$A$1:$V$1,0))</f>
        <v>FAIRMONT</v>
      </c>
      <c r="O183" s="31"/>
      <c r="P183" s="20" t="e" cm="1" vm="1">
        <f t="array" aca="1" ref="P183" ca="1">IF(J183="","",_xlfn.XLOOKUP(J183&amp;N183,'A.Departure Grouping'!AQ:AQ&amp;'A.Departure Grouping'!AP:AP,'A.Departure Grouping'!AR:AR,"",0))</f>
        <v>#NAME?</v>
      </c>
      <c r="Q183" s="13">
        <v>462710808</v>
      </c>
      <c r="R183" s="13" t="s">
        <v>43</v>
      </c>
      <c r="S183" s="13">
        <f t="array" ref="S183">INDEX(manifest_11Sep!$A$1:$V$3202,MATCH($B183,manifest_11Sep!$B$1:$B$3202,0),MATCH(A.Dep9SepList!S$1,manifest_11Sep!$A$1:$V$1,0))</f>
        <v>0</v>
      </c>
      <c r="T183" s="17"/>
    </row>
    <row r="184" spans="1:20" hidden="1">
      <c r="A184" s="13" t="str">
        <f t="array" ref="A184">INDEX(manifest_11Sep!$A$1:$V$3202,MATCH($B184,manifest_11Sep!$B$1:$B$3202,0),MATCH(A.Dep9SepList!A$1,manifest_11Sep!$A$1:$V$1,0))</f>
        <v>A</v>
      </c>
      <c r="B184" s="13" t="s">
        <v>2480</v>
      </c>
      <c r="C184" s="13" t="str">
        <f t="array" ref="C184">INDEX(manifest_11Sep!$A$1:$V$3202,MATCH($B184,manifest_11Sep!$B$1:$B$3202,0),MATCH(A.Dep9SepList!C$1,manifest_11Sep!$A$1:$V$1,0))</f>
        <v>DYN6YRYJS85</v>
      </c>
      <c r="D184" s="13" t="str">
        <f t="array" ref="D184">INDEX(manifest_11Sep!$A$1:$V$3202,MATCH($B184,manifest_11Sep!$B$1:$B$3202,0),MATCH(A.Dep9SepList!D$1,manifest_11Sep!$A$1:$V$1,0))</f>
        <v>Male</v>
      </c>
      <c r="E184" s="13" t="str">
        <f t="array" ref="E184">INDEX(manifest_11Sep!$A$1:$V$3202,MATCH($B184,manifest_11Sep!$B$1:$B$3202,0),MATCH(A.Dep9SepList!E$1,manifest_11Sep!$A$1:$V$1,0))</f>
        <v>Jefferson</v>
      </c>
      <c r="F184" s="13" t="str">
        <f t="array" ref="F184">INDEX(manifest_11Sep!$A$1:$V$3202,MATCH($B184,manifest_11Sep!$B$1:$B$3202,0),MATCH(A.Dep9SepList!F$1,manifest_11Sep!$A$1:$V$1,0))</f>
        <v>Nillo</v>
      </c>
      <c r="G184" s="13">
        <f t="array" ref="G184">INDEX(manifest_11Sep!$A$1:$V$3202,MATCH($B184,manifest_11Sep!$B$1:$B$3202,0),MATCH(A.Dep9SepList!G$1,manifest_11Sep!$A$1:$V$1,0))</f>
        <v>42</v>
      </c>
      <c r="H184" s="13" t="str">
        <f t="array" ref="H184">INDEX(manifest_11Sep!$A$1:$V$3202,MATCH($B184,manifest_11Sep!$B$1:$B$3202,0),MATCH(A.Dep9SepList!H$1,manifest_11Sep!$A$1:$V$1,0))</f>
        <v>Jefferson Nillo</v>
      </c>
      <c r="I184" s="13" t="str">
        <f t="array" ref="I184">INDEX(manifest_11Sep!$A$1:$V$3202,MATCH($B184,manifest_11Sep!$B$1:$B$3202,0),MATCH(A.Dep9SepList!I$1,manifest_11Sep!$A$1:$V$1,0))</f>
        <v>Asiana Airlines</v>
      </c>
      <c r="J184" s="13" t="str">
        <f t="array" ref="J184">INDEX(manifest_11Sep!$A$1:$V$3202,MATCH($B184,manifest_11Sep!$B$1:$B$3202,0),MATCH(A.Dep9SepList!J$1,manifest_11Sep!$A$1:$V$1,0))</f>
        <v>OZ 703</v>
      </c>
      <c r="K184" s="32" t="str">
        <f t="array" ref="K184">INDEX(manifest_11Sep!$A$1:$V$3202,MATCH($B184,manifest_11Sep!$B$1:$B$3202,0),MATCH(A.Dep9SepList!K$1,manifest_11Sep!$A$1:$V$1,0))</f>
        <v>18-thg 9-25</v>
      </c>
      <c r="L184" s="20">
        <f t="array" ref="L184">INDEX(manifest_11Sep!$A$1:$V$3202,MATCH($B184,manifest_11Sep!$B$1:$B$3202,0),MATCH(A.Dep9SepList!L$1,manifest_11Sep!$A$1:$V$1,0))</f>
        <v>0.80208333333333337</v>
      </c>
      <c r="M184" s="13" t="str">
        <f t="array" ref="M184">INDEX(manifest_11Sep!$A$1:$V$3202,MATCH($B184,manifest_11Sep!$B$1:$B$3202,0),MATCH(A.Dep9SepList!M$1,manifest_11Sep!$A$1:$V$1,0))</f>
        <v>ICN-T1</v>
      </c>
      <c r="N184" s="13" t="str">
        <f t="array" ref="N184">INDEX(manifest_11Sep!$A$1:$V$3202,MATCH($B184,manifest_11Sep!$B$1:$B$3202,0),MATCH(A.Dep9SepList!N$1,manifest_11Sep!$A$1:$V$1,0))</f>
        <v>FAIRMONT</v>
      </c>
      <c r="O184" s="31"/>
      <c r="P184" s="20" t="e" cm="1" vm="1">
        <f t="array" aca="1" ref="P184" ca="1">IF(J184="","",_xlfn.XLOOKUP(J184&amp;N184,'A.Departure Grouping'!AQ:AQ&amp;'A.Departure Grouping'!AP:AP,'A.Departure Grouping'!AR:AR,"",0))</f>
        <v>#NAME?</v>
      </c>
      <c r="Q184" s="13">
        <v>462710808</v>
      </c>
      <c r="R184" s="13" t="s">
        <v>43</v>
      </c>
      <c r="S184" s="13">
        <f t="array" ref="S184">INDEX(manifest_11Sep!$A$1:$V$3202,MATCH($B184,manifest_11Sep!$B$1:$B$3202,0),MATCH(A.Dep9SepList!S$1,manifest_11Sep!$A$1:$V$1,0))</f>
        <v>0</v>
      </c>
      <c r="T184" s="17"/>
    </row>
    <row r="185" spans="1:20" hidden="1">
      <c r="A185" s="13" t="str">
        <f t="array" ref="A185">INDEX(manifest_11Sep!$A$1:$V$3202,MATCH($B185,manifest_11Sep!$B$1:$B$3202,0),MATCH(A.Dep9SepList!A$1,manifest_11Sep!$A$1:$V$1,0))</f>
        <v>A</v>
      </c>
      <c r="B185" s="13" t="s">
        <v>201</v>
      </c>
      <c r="C185" s="13" t="str">
        <f t="array" ref="C185">INDEX(manifest_11Sep!$A$1:$V$3202,MATCH($B185,manifest_11Sep!$B$1:$B$3202,0),MATCH(A.Dep9SepList!C$1,manifest_11Sep!$A$1:$V$1,0))</f>
        <v>X7NFCHMYRSC</v>
      </c>
      <c r="D185" s="13" t="str">
        <f t="array" ref="D185">INDEX(manifest_11Sep!$A$1:$V$3202,MATCH($B185,manifest_11Sep!$B$1:$B$3202,0),MATCH(A.Dep9SepList!D$1,manifest_11Sep!$A$1:$V$1,0))</f>
        <v>Male</v>
      </c>
      <c r="E185" s="13" t="str">
        <f t="array" ref="E185">INDEX(manifest_11Sep!$A$1:$V$3202,MATCH($B185,manifest_11Sep!$B$1:$B$3202,0),MATCH(A.Dep9SepList!E$1,manifest_11Sep!$A$1:$V$1,0))</f>
        <v>Gerald Cabatbat</v>
      </c>
      <c r="F185" s="13" t="str">
        <f t="array" ref="F185">INDEX(manifest_11Sep!$A$1:$V$3202,MATCH($B185,manifest_11Sep!$B$1:$B$3202,0),MATCH(A.Dep9SepList!F$1,manifest_11Sep!$A$1:$V$1,0))</f>
        <v>Pugal</v>
      </c>
      <c r="G185" s="13">
        <f t="array" ref="G185">INDEX(manifest_11Sep!$A$1:$V$3202,MATCH($B185,manifest_11Sep!$B$1:$B$3202,0),MATCH(A.Dep9SepList!G$1,manifest_11Sep!$A$1:$V$1,0))</f>
        <v>40</v>
      </c>
      <c r="H185" s="13" t="str">
        <f t="array" ref="H185">INDEX(manifest_11Sep!$A$1:$V$3202,MATCH($B185,manifest_11Sep!$B$1:$B$3202,0),MATCH(A.Dep9SepList!H$1,manifest_11Sep!$A$1:$V$1,0))</f>
        <v>Alicia Nguyen 1</v>
      </c>
      <c r="I185" s="13" t="str">
        <f t="array" ref="I185">INDEX(manifest_11Sep!$A$1:$V$3202,MATCH($B185,manifest_11Sep!$B$1:$B$3202,0),MATCH(A.Dep9SepList!I$1,manifest_11Sep!$A$1:$V$1,0))</f>
        <v>Delta</v>
      </c>
      <c r="J185" s="13" t="str">
        <f t="array" ref="J185">INDEX(manifest_11Sep!$A$1:$V$3202,MATCH($B185,manifest_11Sep!$B$1:$B$3202,0),MATCH(A.Dep9SepList!J$1,manifest_11Sep!$A$1:$V$1,0))</f>
        <v>DL 196</v>
      </c>
      <c r="K185" s="32" t="str">
        <f t="array" ref="K185">INDEX(manifest_11Sep!$A$1:$V$3202,MATCH($B185,manifest_11Sep!$B$1:$B$3202,0),MATCH(A.Dep9SepList!K$1,manifest_11Sep!$A$1:$V$1,0))</f>
        <v>18-thg 9-25</v>
      </c>
      <c r="L185" s="20">
        <f t="array" ref="L185">INDEX(manifest_11Sep!$A$1:$V$3202,MATCH($B185,manifest_11Sep!$B$1:$B$3202,0),MATCH(A.Dep9SepList!L$1,manifest_11Sep!$A$1:$V$1,0))</f>
        <v>0.80555555555555558</v>
      </c>
      <c r="M185" s="13" t="str">
        <f t="array" ref="M185">INDEX(manifest_11Sep!$A$1:$V$3202,MATCH($B185,manifest_11Sep!$B$1:$B$3202,0),MATCH(A.Dep9SepList!M$1,manifest_11Sep!$A$1:$V$1,0))</f>
        <v>ICN-T2</v>
      </c>
      <c r="N185" s="13" t="str">
        <f t="array" ref="N185">INDEX(manifest_11Sep!$A$1:$V$3202,MATCH($B185,manifest_11Sep!$B$1:$B$3202,0),MATCH(A.Dep9SepList!N$1,manifest_11Sep!$A$1:$V$1,0))</f>
        <v>FAIRMONT</v>
      </c>
      <c r="O185" s="31"/>
      <c r="P185" s="20" t="e" cm="1" vm="1">
        <f t="array" aca="1" ref="P185" ca="1">IF(J185="","",_xlfn.XLOOKUP(J185&amp;N185,'A.Departure Grouping'!AQ:AQ&amp;'A.Departure Grouping'!AP:AP,'A.Departure Grouping'!AR:AR,"",0))</f>
        <v>#NAME?</v>
      </c>
      <c r="Q185" s="13">
        <v>462710475</v>
      </c>
      <c r="R185" s="13" t="s">
        <v>43</v>
      </c>
      <c r="S185" s="13">
        <f t="array" ref="S185">INDEX(manifest_11Sep!$A$1:$V$3202,MATCH($B185,manifest_11Sep!$B$1:$B$3202,0),MATCH(A.Dep9SepList!S$1,manifest_11Sep!$A$1:$V$1,0))</f>
        <v>0</v>
      </c>
      <c r="T185" s="13"/>
    </row>
    <row r="186" spans="1:20" hidden="1">
      <c r="A186" s="13" t="str">
        <f t="array" ref="A186">INDEX(manifest_11Sep!$A$1:$V$3202,MATCH($B186,manifest_11Sep!$B$1:$B$3202,0),MATCH(A.Dep9SepList!A$1,manifest_11Sep!$A$1:$V$1,0))</f>
        <v>A</v>
      </c>
      <c r="B186" s="13" t="s">
        <v>206</v>
      </c>
      <c r="C186" s="13" t="str">
        <f t="array" ref="C186">INDEX(manifest_11Sep!$A$1:$V$3202,MATCH($B186,manifest_11Sep!$B$1:$B$3202,0),MATCH(A.Dep9SepList!C$1,manifest_11Sep!$A$1:$V$1,0))</f>
        <v>X7NFCHMYRSC</v>
      </c>
      <c r="D186" s="13" t="str">
        <f t="array" ref="D186">INDEX(manifest_11Sep!$A$1:$V$3202,MATCH($B186,manifest_11Sep!$B$1:$B$3202,0),MATCH(A.Dep9SepList!D$1,manifest_11Sep!$A$1:$V$1,0))</f>
        <v>Female</v>
      </c>
      <c r="E186" s="13" t="str">
        <f t="array" ref="E186">INDEX(manifest_11Sep!$A$1:$V$3202,MATCH($B186,manifest_11Sep!$B$1:$B$3202,0),MATCH(A.Dep9SepList!E$1,manifest_11Sep!$A$1:$V$1,0))</f>
        <v>Jennifermae Castillo</v>
      </c>
      <c r="F186" s="13" t="str">
        <f t="array" ref="F186">INDEX(manifest_11Sep!$A$1:$V$3202,MATCH($B186,manifest_11Sep!$B$1:$B$3202,0),MATCH(A.Dep9SepList!F$1,manifest_11Sep!$A$1:$V$1,0))</f>
        <v>Regacho</v>
      </c>
      <c r="G186" s="13">
        <f t="array" ref="G186">INDEX(manifest_11Sep!$A$1:$V$3202,MATCH($B186,manifest_11Sep!$B$1:$B$3202,0),MATCH(A.Dep9SepList!G$1,manifest_11Sep!$A$1:$V$1,0))</f>
        <v>42</v>
      </c>
      <c r="H186" s="13" t="str">
        <f t="array" ref="H186">INDEX(manifest_11Sep!$A$1:$V$3202,MATCH($B186,manifest_11Sep!$B$1:$B$3202,0),MATCH(A.Dep9SepList!H$1,manifest_11Sep!$A$1:$V$1,0))</f>
        <v>Alicia Nguyen 1</v>
      </c>
      <c r="I186" s="13" t="str">
        <f t="array" ref="I186">INDEX(manifest_11Sep!$A$1:$V$3202,MATCH($B186,manifest_11Sep!$B$1:$B$3202,0),MATCH(A.Dep9SepList!I$1,manifest_11Sep!$A$1:$V$1,0))</f>
        <v>Delta</v>
      </c>
      <c r="J186" s="13" t="str">
        <f t="array" ref="J186">INDEX(manifest_11Sep!$A$1:$V$3202,MATCH($B186,manifest_11Sep!$B$1:$B$3202,0),MATCH(A.Dep9SepList!J$1,manifest_11Sep!$A$1:$V$1,0))</f>
        <v>DL 196</v>
      </c>
      <c r="K186" s="32" t="str">
        <f t="array" ref="K186">INDEX(manifest_11Sep!$A$1:$V$3202,MATCH($B186,manifest_11Sep!$B$1:$B$3202,0),MATCH(A.Dep9SepList!K$1,manifest_11Sep!$A$1:$V$1,0))</f>
        <v>18-thg 9-25</v>
      </c>
      <c r="L186" s="20">
        <f t="array" ref="L186">INDEX(manifest_11Sep!$A$1:$V$3202,MATCH($B186,manifest_11Sep!$B$1:$B$3202,0),MATCH(A.Dep9SepList!L$1,manifest_11Sep!$A$1:$V$1,0))</f>
        <v>0.80555555555555558</v>
      </c>
      <c r="M186" s="13" t="str">
        <f t="array" ref="M186">INDEX(manifest_11Sep!$A$1:$V$3202,MATCH($B186,manifest_11Sep!$B$1:$B$3202,0),MATCH(A.Dep9SepList!M$1,manifest_11Sep!$A$1:$V$1,0))</f>
        <v>ICN-T2</v>
      </c>
      <c r="N186" s="13" t="str">
        <f t="array" ref="N186">INDEX(manifest_11Sep!$A$1:$V$3202,MATCH($B186,manifest_11Sep!$B$1:$B$3202,0),MATCH(A.Dep9SepList!N$1,manifest_11Sep!$A$1:$V$1,0))</f>
        <v>FAIRMONT</v>
      </c>
      <c r="O186" s="31"/>
      <c r="P186" s="20" t="e" cm="1" vm="1">
        <f t="array" aca="1" ref="P186" ca="1">IF(J186="","",_xlfn.XLOOKUP(J186&amp;N186,'A.Departure Grouping'!AQ:AQ&amp;'A.Departure Grouping'!AP:AP,'A.Departure Grouping'!AR:AR,"",0))</f>
        <v>#NAME?</v>
      </c>
      <c r="Q186" s="13">
        <v>462710475</v>
      </c>
      <c r="R186" s="13" t="s">
        <v>43</v>
      </c>
      <c r="S186" s="13">
        <f t="array" ref="S186">INDEX(manifest_11Sep!$A$1:$V$3202,MATCH($B186,manifest_11Sep!$B$1:$B$3202,0),MATCH(A.Dep9SepList!S$1,manifest_11Sep!$A$1:$V$1,0))</f>
        <v>0</v>
      </c>
      <c r="T186" s="13"/>
    </row>
    <row r="187" spans="1:20" hidden="1">
      <c r="A187" s="13" t="str">
        <f t="array" ref="A187">INDEX(manifest_11Sep!$A$1:$V$3202,MATCH($B187,manifest_11Sep!$B$1:$B$3202,0),MATCH(A.Dep9SepList!A$1,manifest_11Sep!$A$1:$V$1,0))</f>
        <v>A</v>
      </c>
      <c r="B187" s="13" t="s">
        <v>283</v>
      </c>
      <c r="C187" s="13" t="str">
        <f t="array" ref="C187">INDEX(manifest_11Sep!$A$1:$V$3202,MATCH($B187,manifest_11Sep!$B$1:$B$3202,0),MATCH(A.Dep9SepList!C$1,manifest_11Sep!$A$1:$V$1,0))</f>
        <v>BXN2X9LW6JL</v>
      </c>
      <c r="D187" s="13" t="str">
        <f t="array" ref="D187">INDEX(manifest_11Sep!$A$1:$V$3202,MATCH($B187,manifest_11Sep!$B$1:$B$3202,0),MATCH(A.Dep9SepList!D$1,manifest_11Sep!$A$1:$V$1,0))</f>
        <v>Male</v>
      </c>
      <c r="E187" s="13" t="str">
        <f t="array" ref="E187">INDEX(manifest_11Sep!$A$1:$V$3202,MATCH($B187,manifest_11Sep!$B$1:$B$3202,0),MATCH(A.Dep9SepList!E$1,manifest_11Sep!$A$1:$V$1,0))</f>
        <v>Sikander</v>
      </c>
      <c r="F187" s="13" t="str">
        <f t="array" ref="F187">INDEX(manifest_11Sep!$A$1:$V$3202,MATCH($B187,manifest_11Sep!$B$1:$B$3202,0),MATCH(A.Dep9SepList!F$1,manifest_11Sep!$A$1:$V$1,0))</f>
        <v>Lodhi</v>
      </c>
      <c r="G187" s="13">
        <f t="array" ref="G187">INDEX(manifest_11Sep!$A$1:$V$3202,MATCH($B187,manifest_11Sep!$B$1:$B$3202,0),MATCH(A.Dep9SepList!G$1,manifest_11Sep!$A$1:$V$1,0))</f>
        <v>53</v>
      </c>
      <c r="H187" s="13" t="str">
        <f t="array" ref="H187">INDEX(manifest_11Sep!$A$1:$V$3202,MATCH($B187,manifest_11Sep!$B$1:$B$3202,0),MATCH(A.Dep9SepList!H$1,manifest_11Sep!$A$1:$V$1,0))</f>
        <v>Alicia Nguyen 1</v>
      </c>
      <c r="I187" s="13" t="str">
        <f t="array" ref="I187">INDEX(manifest_11Sep!$A$1:$V$3202,MATCH($B187,manifest_11Sep!$B$1:$B$3202,0),MATCH(A.Dep9SepList!I$1,manifest_11Sep!$A$1:$V$1,0))</f>
        <v>Delta</v>
      </c>
      <c r="J187" s="13" t="str">
        <f t="array" ref="J187">INDEX(manifest_11Sep!$A$1:$V$3202,MATCH($B187,manifest_11Sep!$B$1:$B$3202,0),MATCH(A.Dep9SepList!J$1,manifest_11Sep!$A$1:$V$1,0))</f>
        <v>DL 196</v>
      </c>
      <c r="K187" s="32" t="str">
        <f t="array" ref="K187">INDEX(manifest_11Sep!$A$1:$V$3202,MATCH($B187,manifest_11Sep!$B$1:$B$3202,0),MATCH(A.Dep9SepList!K$1,manifest_11Sep!$A$1:$V$1,0))</f>
        <v>18-thg 9-25</v>
      </c>
      <c r="L187" s="20">
        <f t="array" ref="L187">INDEX(manifest_11Sep!$A$1:$V$3202,MATCH($B187,manifest_11Sep!$B$1:$B$3202,0),MATCH(A.Dep9SepList!L$1,manifest_11Sep!$A$1:$V$1,0))</f>
        <v>0.80555555555555558</v>
      </c>
      <c r="M187" s="13" t="str">
        <f t="array" ref="M187">INDEX(manifest_11Sep!$A$1:$V$3202,MATCH($B187,manifest_11Sep!$B$1:$B$3202,0),MATCH(A.Dep9SepList!M$1,manifest_11Sep!$A$1:$V$1,0))</f>
        <v>ICN-T2</v>
      </c>
      <c r="N187" s="13" t="str">
        <f t="array" ref="N187">INDEX(manifest_11Sep!$A$1:$V$3202,MATCH($B187,manifest_11Sep!$B$1:$B$3202,0),MATCH(A.Dep9SepList!N$1,manifest_11Sep!$A$1:$V$1,0))</f>
        <v>FAIRMONT</v>
      </c>
      <c r="O187" s="31"/>
      <c r="P187" s="20" t="e" cm="1" vm="1">
        <f t="array" aca="1" ref="P187" ca="1">IF(J187="","",_xlfn.XLOOKUP(J187&amp;N187,'A.Departure Grouping'!AQ:AQ&amp;'A.Departure Grouping'!AP:AP,'A.Departure Grouping'!AR:AR,"",0))</f>
        <v>#NAME?</v>
      </c>
      <c r="Q187" s="13">
        <v>462710738</v>
      </c>
      <c r="R187" s="13" t="s">
        <v>61</v>
      </c>
      <c r="S187" s="13">
        <f t="array" ref="S187">INDEX(manifest_11Sep!$A$1:$V$3202,MATCH($B187,manifest_11Sep!$B$1:$B$3202,0),MATCH(A.Dep9SepList!S$1,manifest_11Sep!$A$1:$V$1,0))</f>
        <v>0</v>
      </c>
      <c r="T187" s="13"/>
    </row>
    <row r="188" spans="1:20" hidden="1">
      <c r="A188" s="13" t="str">
        <f t="array" ref="A188">INDEX(manifest_11Sep!$A$1:$V$3202,MATCH($B188,manifest_11Sep!$B$1:$B$3202,0),MATCH(A.Dep9SepList!A$1,manifest_11Sep!$A$1:$V$1,0))</f>
        <v>A</v>
      </c>
      <c r="B188" s="13" t="s">
        <v>286</v>
      </c>
      <c r="C188" s="13" t="str">
        <f t="array" ref="C188">INDEX(manifest_11Sep!$A$1:$V$3202,MATCH($B188,manifest_11Sep!$B$1:$B$3202,0),MATCH(A.Dep9SepList!C$1,manifest_11Sep!$A$1:$V$1,0))</f>
        <v>BXN2X9LW6JL</v>
      </c>
      <c r="D188" s="13" t="str">
        <f t="array" ref="D188">INDEX(manifest_11Sep!$A$1:$V$3202,MATCH($B188,manifest_11Sep!$B$1:$B$3202,0),MATCH(A.Dep9SepList!D$1,manifest_11Sep!$A$1:$V$1,0))</f>
        <v>Male</v>
      </c>
      <c r="E188" s="13" t="str">
        <f t="array" ref="E188">INDEX(manifest_11Sep!$A$1:$V$3202,MATCH($B188,manifest_11Sep!$B$1:$B$3202,0),MATCH(A.Dep9SepList!E$1,manifest_11Sep!$A$1:$V$1,0))</f>
        <v>Azaan-Aslam</v>
      </c>
      <c r="F188" s="13" t="str">
        <f t="array" ref="F188">INDEX(manifest_11Sep!$A$1:$V$3202,MATCH($B188,manifest_11Sep!$B$1:$B$3202,0),MATCH(A.Dep9SepList!F$1,manifest_11Sep!$A$1:$V$1,0))</f>
        <v>Lodhi</v>
      </c>
      <c r="G188" s="13">
        <f t="array" ref="G188">INDEX(manifest_11Sep!$A$1:$V$3202,MATCH($B188,manifest_11Sep!$B$1:$B$3202,0),MATCH(A.Dep9SepList!G$1,manifest_11Sep!$A$1:$V$1,0))</f>
        <v>21</v>
      </c>
      <c r="H188" s="13" t="str">
        <f t="array" ref="H188">INDEX(manifest_11Sep!$A$1:$V$3202,MATCH($B188,manifest_11Sep!$B$1:$B$3202,0),MATCH(A.Dep9SepList!H$1,manifest_11Sep!$A$1:$V$1,0))</f>
        <v>Alicia Nguyen 1</v>
      </c>
      <c r="I188" s="13" t="str">
        <f t="array" ref="I188">INDEX(manifest_11Sep!$A$1:$V$3202,MATCH($B188,manifest_11Sep!$B$1:$B$3202,0),MATCH(A.Dep9SepList!I$1,manifest_11Sep!$A$1:$V$1,0))</f>
        <v>Delta</v>
      </c>
      <c r="J188" s="13" t="str">
        <f t="array" ref="J188">INDEX(manifest_11Sep!$A$1:$V$3202,MATCH($B188,manifest_11Sep!$B$1:$B$3202,0),MATCH(A.Dep9SepList!J$1,manifest_11Sep!$A$1:$V$1,0))</f>
        <v>DL 196</v>
      </c>
      <c r="K188" s="32" t="str">
        <f t="array" ref="K188">INDEX(manifest_11Sep!$A$1:$V$3202,MATCH($B188,manifest_11Sep!$B$1:$B$3202,0),MATCH(A.Dep9SepList!K$1,manifest_11Sep!$A$1:$V$1,0))</f>
        <v>18-thg 9-25</v>
      </c>
      <c r="L188" s="20">
        <f t="array" ref="L188">INDEX(manifest_11Sep!$A$1:$V$3202,MATCH($B188,manifest_11Sep!$B$1:$B$3202,0),MATCH(A.Dep9SepList!L$1,manifest_11Sep!$A$1:$V$1,0))</f>
        <v>0.80555555555555558</v>
      </c>
      <c r="M188" s="13" t="str">
        <f t="array" ref="M188">INDEX(manifest_11Sep!$A$1:$V$3202,MATCH($B188,manifest_11Sep!$B$1:$B$3202,0),MATCH(A.Dep9SepList!M$1,manifest_11Sep!$A$1:$V$1,0))</f>
        <v>ICN-T2</v>
      </c>
      <c r="N188" s="13" t="str">
        <f t="array" ref="N188">INDEX(manifest_11Sep!$A$1:$V$3202,MATCH($B188,manifest_11Sep!$B$1:$B$3202,0),MATCH(A.Dep9SepList!N$1,manifest_11Sep!$A$1:$V$1,0))</f>
        <v>FAIRMONT</v>
      </c>
      <c r="O188" s="31"/>
      <c r="P188" s="20" t="e" cm="1" vm="1">
        <f t="array" aca="1" ref="P188" ca="1">IF(J188="","",_xlfn.XLOOKUP(J188&amp;N188,'A.Departure Grouping'!AQ:AQ&amp;'A.Departure Grouping'!AP:AP,'A.Departure Grouping'!AR:AR,"",0))</f>
        <v>#NAME?</v>
      </c>
      <c r="Q188" s="13">
        <v>462710738</v>
      </c>
      <c r="R188" s="13" t="s">
        <v>61</v>
      </c>
      <c r="S188" s="13">
        <f t="array" ref="S188">INDEX(manifest_11Sep!$A$1:$V$3202,MATCH($B188,manifest_11Sep!$B$1:$B$3202,0),MATCH(A.Dep9SepList!S$1,manifest_11Sep!$A$1:$V$1,0))</f>
        <v>0</v>
      </c>
      <c r="T188" s="13"/>
    </row>
    <row r="189" spans="1:20" hidden="1">
      <c r="A189" s="13" t="str">
        <f t="array" ref="A189">INDEX(manifest_11Sep!$A$1:$V$3202,MATCH($B189,manifest_11Sep!$B$1:$B$3202,0),MATCH(A.Dep9SepList!A$1,manifest_11Sep!$A$1:$V$1,0))</f>
        <v>A</v>
      </c>
      <c r="B189" s="13" t="s">
        <v>2567</v>
      </c>
      <c r="C189" s="13" t="str">
        <f t="array" ref="C189">INDEX(manifest_11Sep!$A$1:$V$3202,MATCH($B189,manifest_11Sep!$B$1:$B$3202,0),MATCH(A.Dep9SepList!C$1,manifest_11Sep!$A$1:$V$1,0))</f>
        <v>SNNT3WBGGRW</v>
      </c>
      <c r="D189" s="13" t="str">
        <f t="array" ref="D189">INDEX(manifest_11Sep!$A$1:$V$3202,MATCH($B189,manifest_11Sep!$B$1:$B$3202,0),MATCH(A.Dep9SepList!D$1,manifest_11Sep!$A$1:$V$1,0))</f>
        <v>Female</v>
      </c>
      <c r="E189" s="13" t="str">
        <f t="array" ref="E189">INDEX(manifest_11Sep!$A$1:$V$3202,MATCH($B189,manifest_11Sep!$B$1:$B$3202,0),MATCH(A.Dep9SepList!E$1,manifest_11Sep!$A$1:$V$1,0))</f>
        <v>Faith Njeri</v>
      </c>
      <c r="F189" s="13" t="str">
        <f t="array" ref="F189">INDEX(manifest_11Sep!$A$1:$V$3202,MATCH($B189,manifest_11Sep!$B$1:$B$3202,0),MATCH(A.Dep9SepList!F$1,manifest_11Sep!$A$1:$V$1,0))</f>
        <v>Kamiti</v>
      </c>
      <c r="G189" s="13">
        <f t="array" ref="G189">INDEX(manifest_11Sep!$A$1:$V$3202,MATCH($B189,manifest_11Sep!$B$1:$B$3202,0),MATCH(A.Dep9SepList!G$1,manifest_11Sep!$A$1:$V$1,0))</f>
        <v>40</v>
      </c>
      <c r="H189" s="13" t="str">
        <f t="array" ref="H189">INDEX(manifest_11Sep!$A$1:$V$3202,MATCH($B189,manifest_11Sep!$B$1:$B$3202,0),MATCH(A.Dep9SepList!H$1,manifest_11Sep!$A$1:$V$1,0))</f>
        <v>Joen De Las Penas</v>
      </c>
      <c r="I189" s="13" t="str">
        <f t="array" ref="I189">INDEX(manifest_11Sep!$A$1:$V$3202,MATCH($B189,manifest_11Sep!$B$1:$B$3202,0),MATCH(A.Dep9SepList!I$1,manifest_11Sep!$A$1:$V$1,0))</f>
        <v>Delta</v>
      </c>
      <c r="J189" s="13" t="str">
        <f t="array" ref="J189">INDEX(manifest_11Sep!$A$1:$V$3202,MATCH($B189,manifest_11Sep!$B$1:$B$3202,0),MATCH(A.Dep9SepList!J$1,manifest_11Sep!$A$1:$V$1,0))</f>
        <v>DL 196</v>
      </c>
      <c r="K189" s="32" t="str">
        <f t="array" ref="K189">INDEX(manifest_11Sep!$A$1:$V$3202,MATCH($B189,manifest_11Sep!$B$1:$B$3202,0),MATCH(A.Dep9SepList!K$1,manifest_11Sep!$A$1:$V$1,0))</f>
        <v>18-thg 9-25</v>
      </c>
      <c r="L189" s="20">
        <f t="array" ref="L189">INDEX(manifest_11Sep!$A$1:$V$3202,MATCH($B189,manifest_11Sep!$B$1:$B$3202,0),MATCH(A.Dep9SepList!L$1,manifest_11Sep!$A$1:$V$1,0))</f>
        <v>0.80555555555555558</v>
      </c>
      <c r="M189" s="13" t="str">
        <f t="array" ref="M189">INDEX(manifest_11Sep!$A$1:$V$3202,MATCH($B189,manifest_11Sep!$B$1:$B$3202,0),MATCH(A.Dep9SepList!M$1,manifest_11Sep!$A$1:$V$1,0))</f>
        <v>ICN-T2</v>
      </c>
      <c r="N189" s="13" t="str">
        <f t="array" ref="N189">INDEX(manifest_11Sep!$A$1:$V$3202,MATCH($B189,manifest_11Sep!$B$1:$B$3202,0),MATCH(A.Dep9SepList!N$1,manifest_11Sep!$A$1:$V$1,0))</f>
        <v>FAIRMONT</v>
      </c>
      <c r="O189" s="31"/>
      <c r="P189" s="20" t="e" cm="1" vm="1">
        <f t="array" aca="1" ref="P189" ca="1">IF(J189="","",_xlfn.XLOOKUP(J189&amp;N189,'A.Departure Grouping'!AQ:AQ&amp;'A.Departure Grouping'!AP:AP,'A.Departure Grouping'!AR:AR,"",0))</f>
        <v>#NAME?</v>
      </c>
      <c r="Q189" s="13">
        <v>462710825</v>
      </c>
      <c r="R189" s="13" t="s">
        <v>43</v>
      </c>
      <c r="S189" s="13">
        <f t="array" ref="S189">INDEX(manifest_11Sep!$A$1:$V$3202,MATCH($B189,manifest_11Sep!$B$1:$B$3202,0),MATCH(A.Dep9SepList!S$1,manifest_11Sep!$A$1:$V$1,0))</f>
        <v>0</v>
      </c>
      <c r="T189" s="13"/>
    </row>
    <row r="190" spans="1:20" hidden="1">
      <c r="A190" s="13" t="str">
        <f t="array" ref="A190">INDEX(manifest_11Sep!$A$1:$V$3202,MATCH($B190,manifest_11Sep!$B$1:$B$3202,0),MATCH(A.Dep9SepList!A$1,manifest_11Sep!$A$1:$V$1,0))</f>
        <v>A</v>
      </c>
      <c r="B190" s="13" t="s">
        <v>2570</v>
      </c>
      <c r="C190" s="13" t="str">
        <f t="array" ref="C190">INDEX(manifest_11Sep!$A$1:$V$3202,MATCH($B190,manifest_11Sep!$B$1:$B$3202,0),MATCH(A.Dep9SepList!C$1,manifest_11Sep!$A$1:$V$1,0))</f>
        <v>SNNT3WBGGRW</v>
      </c>
      <c r="D190" s="13" t="str">
        <f t="array" ref="D190">INDEX(manifest_11Sep!$A$1:$V$3202,MATCH($B190,manifest_11Sep!$B$1:$B$3202,0),MATCH(A.Dep9SepList!D$1,manifest_11Sep!$A$1:$V$1,0))</f>
        <v>Female</v>
      </c>
      <c r="E190" s="13" t="str">
        <f t="array" ref="E190">INDEX(manifest_11Sep!$A$1:$V$3202,MATCH($B190,manifest_11Sep!$B$1:$B$3202,0),MATCH(A.Dep9SepList!E$1,manifest_11Sep!$A$1:$V$1,0))</f>
        <v>Abigail Nyambura</v>
      </c>
      <c r="F190" s="13" t="str">
        <f t="array" ref="F190">INDEX(manifest_11Sep!$A$1:$V$3202,MATCH($B190,manifest_11Sep!$B$1:$B$3202,0),MATCH(A.Dep9SepList!F$1,manifest_11Sep!$A$1:$V$1,0))</f>
        <v>Kamiti</v>
      </c>
      <c r="G190" s="13">
        <f t="array" ref="G190">INDEX(manifest_11Sep!$A$1:$V$3202,MATCH($B190,manifest_11Sep!$B$1:$B$3202,0),MATCH(A.Dep9SepList!G$1,manifest_11Sep!$A$1:$V$1,0))</f>
        <v>10</v>
      </c>
      <c r="H190" s="13" t="str">
        <f t="array" ref="H190">INDEX(manifest_11Sep!$A$1:$V$3202,MATCH($B190,manifest_11Sep!$B$1:$B$3202,0),MATCH(A.Dep9SepList!H$1,manifest_11Sep!$A$1:$V$1,0))</f>
        <v>Joen De Las Penas</v>
      </c>
      <c r="I190" s="13" t="str">
        <f t="array" ref="I190">INDEX(manifest_11Sep!$A$1:$V$3202,MATCH($B190,manifest_11Sep!$B$1:$B$3202,0),MATCH(A.Dep9SepList!I$1,manifest_11Sep!$A$1:$V$1,0))</f>
        <v>Delta</v>
      </c>
      <c r="J190" s="13" t="str">
        <f t="array" ref="J190">INDEX(manifest_11Sep!$A$1:$V$3202,MATCH($B190,manifest_11Sep!$B$1:$B$3202,0),MATCH(A.Dep9SepList!J$1,manifest_11Sep!$A$1:$V$1,0))</f>
        <v>DL 196</v>
      </c>
      <c r="K190" s="32" t="str">
        <f t="array" ref="K190">INDEX(manifest_11Sep!$A$1:$V$3202,MATCH($B190,manifest_11Sep!$B$1:$B$3202,0),MATCH(A.Dep9SepList!K$1,manifest_11Sep!$A$1:$V$1,0))</f>
        <v>18-thg 9-25</v>
      </c>
      <c r="L190" s="20">
        <f t="array" ref="L190">INDEX(manifest_11Sep!$A$1:$V$3202,MATCH($B190,manifest_11Sep!$B$1:$B$3202,0),MATCH(A.Dep9SepList!L$1,manifest_11Sep!$A$1:$V$1,0))</f>
        <v>0.80555555555555558</v>
      </c>
      <c r="M190" s="13" t="str">
        <f t="array" ref="M190">INDEX(manifest_11Sep!$A$1:$V$3202,MATCH($B190,manifest_11Sep!$B$1:$B$3202,0),MATCH(A.Dep9SepList!M$1,manifest_11Sep!$A$1:$V$1,0))</f>
        <v>ICN-T2</v>
      </c>
      <c r="N190" s="13" t="str">
        <f t="array" ref="N190">INDEX(manifest_11Sep!$A$1:$V$3202,MATCH($B190,manifest_11Sep!$B$1:$B$3202,0),MATCH(A.Dep9SepList!N$1,manifest_11Sep!$A$1:$V$1,0))</f>
        <v>FAIRMONT</v>
      </c>
      <c r="O190" s="31"/>
      <c r="P190" s="20" t="e" cm="1" vm="1">
        <f t="array" aca="1" ref="P190" ca="1">IF(J190="","",_xlfn.XLOOKUP(J190&amp;N190,'A.Departure Grouping'!AQ:AQ&amp;'A.Departure Grouping'!AP:AP,'A.Departure Grouping'!AR:AR,"",0))</f>
        <v>#NAME?</v>
      </c>
      <c r="Q190" s="13">
        <v>462710825</v>
      </c>
      <c r="R190" s="13" t="s">
        <v>43</v>
      </c>
      <c r="S190" s="13">
        <f t="array" ref="S190">INDEX(manifest_11Sep!$A$1:$V$3202,MATCH($B190,manifest_11Sep!$B$1:$B$3202,0),MATCH(A.Dep9SepList!S$1,manifest_11Sep!$A$1:$V$1,0))</f>
        <v>0</v>
      </c>
      <c r="T190" s="13"/>
    </row>
    <row r="191" spans="1:20" hidden="1">
      <c r="A191" s="13" t="str">
        <f t="array" ref="A191">INDEX(manifest_11Sep!$A$1:$V$3202,MATCH($B191,manifest_11Sep!$B$1:$B$3202,0),MATCH(A.Dep9SepList!A$1,manifest_11Sep!$A$1:$V$1,0))</f>
        <v>A</v>
      </c>
      <c r="B191" s="13" t="s">
        <v>2572</v>
      </c>
      <c r="C191" s="13" t="str">
        <f t="array" ref="C191">INDEX(manifest_11Sep!$A$1:$V$3202,MATCH($B191,manifest_11Sep!$B$1:$B$3202,0),MATCH(A.Dep9SepList!C$1,manifest_11Sep!$A$1:$V$1,0))</f>
        <v>KLNGKHSVYFT</v>
      </c>
      <c r="D191" s="13" t="str">
        <f t="array" ref="D191">INDEX(manifest_11Sep!$A$1:$V$3202,MATCH($B191,manifest_11Sep!$B$1:$B$3202,0),MATCH(A.Dep9SepList!D$1,manifest_11Sep!$A$1:$V$1,0))</f>
        <v>Female</v>
      </c>
      <c r="E191" s="13" t="str">
        <f t="array" ref="E191">INDEX(manifest_11Sep!$A$1:$V$3202,MATCH($B191,manifest_11Sep!$B$1:$B$3202,0),MATCH(A.Dep9SepList!E$1,manifest_11Sep!$A$1:$V$1,0))</f>
        <v>Michelle</v>
      </c>
      <c r="F191" s="13" t="str">
        <f t="array" ref="F191">INDEX(manifest_11Sep!$A$1:$V$3202,MATCH($B191,manifest_11Sep!$B$1:$B$3202,0),MATCH(A.Dep9SepList!F$1,manifest_11Sep!$A$1:$V$1,0))</f>
        <v>Zhou</v>
      </c>
      <c r="G191" s="13">
        <f t="array" ref="G191">INDEX(manifest_11Sep!$A$1:$V$3202,MATCH($B191,manifest_11Sep!$B$1:$B$3202,0),MATCH(A.Dep9SepList!G$1,manifest_11Sep!$A$1:$V$1,0))</f>
        <v>29</v>
      </c>
      <c r="H191" s="13" t="str">
        <f t="array" ref="H191">INDEX(manifest_11Sep!$A$1:$V$3202,MATCH($B191,manifest_11Sep!$B$1:$B$3202,0),MATCH(A.Dep9SepList!H$1,manifest_11Sep!$A$1:$V$1,0))</f>
        <v>Joen De Las Penas</v>
      </c>
      <c r="I191" s="13" t="str">
        <f t="array" ref="I191">INDEX(manifest_11Sep!$A$1:$V$3202,MATCH($B191,manifest_11Sep!$B$1:$B$3202,0),MATCH(A.Dep9SepList!I$1,manifest_11Sep!$A$1:$V$1,0))</f>
        <v>Delta</v>
      </c>
      <c r="J191" s="13" t="str">
        <f t="array" ref="J191">INDEX(manifest_11Sep!$A$1:$V$3202,MATCH($B191,manifest_11Sep!$B$1:$B$3202,0),MATCH(A.Dep9SepList!J$1,manifest_11Sep!$A$1:$V$1,0))</f>
        <v>DL 196</v>
      </c>
      <c r="K191" s="32" t="str">
        <f t="array" ref="K191">INDEX(manifest_11Sep!$A$1:$V$3202,MATCH($B191,manifest_11Sep!$B$1:$B$3202,0),MATCH(A.Dep9SepList!K$1,manifest_11Sep!$A$1:$V$1,0))</f>
        <v>18-thg 9-25</v>
      </c>
      <c r="L191" s="20">
        <f t="array" ref="L191">INDEX(manifest_11Sep!$A$1:$V$3202,MATCH($B191,manifest_11Sep!$B$1:$B$3202,0),MATCH(A.Dep9SepList!L$1,manifest_11Sep!$A$1:$V$1,0))</f>
        <v>0.80555555555555558</v>
      </c>
      <c r="M191" s="13" t="str">
        <f t="array" ref="M191">INDEX(manifest_11Sep!$A$1:$V$3202,MATCH($B191,manifest_11Sep!$B$1:$B$3202,0),MATCH(A.Dep9SepList!M$1,manifest_11Sep!$A$1:$V$1,0))</f>
        <v>ICN-T2</v>
      </c>
      <c r="N191" s="13" t="str">
        <f t="array" ref="N191">INDEX(manifest_11Sep!$A$1:$V$3202,MATCH($B191,manifest_11Sep!$B$1:$B$3202,0),MATCH(A.Dep9SepList!N$1,manifest_11Sep!$A$1:$V$1,0))</f>
        <v>FAIRMONT</v>
      </c>
      <c r="O191" s="31"/>
      <c r="P191" s="20" t="e" cm="1" vm="1">
        <f t="array" aca="1" ref="P191" ca="1">IF(J191="","",_xlfn.XLOOKUP(J191&amp;N191,'A.Departure Grouping'!AQ:AQ&amp;'A.Departure Grouping'!AP:AP,'A.Departure Grouping'!AR:AR,"",0))</f>
        <v>#NAME?</v>
      </c>
      <c r="Q191" s="13">
        <v>462710826</v>
      </c>
      <c r="R191" s="13" t="s">
        <v>43</v>
      </c>
      <c r="S191" s="13">
        <f t="array" ref="S191">INDEX(manifest_11Sep!$A$1:$V$3202,MATCH($B191,manifest_11Sep!$B$1:$B$3202,0),MATCH(A.Dep9SepList!S$1,manifest_11Sep!$A$1:$V$1,0))</f>
        <v>0</v>
      </c>
      <c r="T191" s="13"/>
    </row>
    <row r="192" spans="1:20" hidden="1">
      <c r="A192" s="13" t="str">
        <f t="array" ref="A192">INDEX(manifest_11Sep!$A$1:$V$3202,MATCH($B192,manifest_11Sep!$B$1:$B$3202,0),MATCH(A.Dep9SepList!A$1,manifest_11Sep!$A$1:$V$1,0))</f>
        <v>A</v>
      </c>
      <c r="B192" s="13" t="s">
        <v>2613</v>
      </c>
      <c r="C192" s="13" t="str">
        <f t="array" ref="C192">INDEX(manifest_11Sep!$A$1:$V$3202,MATCH($B192,manifest_11Sep!$B$1:$B$3202,0),MATCH(A.Dep9SepList!C$1,manifest_11Sep!$A$1:$V$1,0))</f>
        <v>K5NSDY78Q3Z</v>
      </c>
      <c r="D192" s="13" t="str">
        <f t="array" ref="D192">INDEX(manifest_11Sep!$A$1:$V$3202,MATCH($B192,manifest_11Sep!$B$1:$B$3202,0),MATCH(A.Dep9SepList!D$1,manifest_11Sep!$A$1:$V$1,0))</f>
        <v>Female</v>
      </c>
      <c r="E192" s="13" t="str">
        <f t="array" ref="E192">INDEX(manifest_11Sep!$A$1:$V$3202,MATCH($B192,manifest_11Sep!$B$1:$B$3202,0),MATCH(A.Dep9SepList!E$1,manifest_11Sep!$A$1:$V$1,0))</f>
        <v>Carolyne</v>
      </c>
      <c r="F192" s="13" t="str">
        <f t="array" ref="F192">INDEX(manifest_11Sep!$A$1:$V$3202,MATCH($B192,manifest_11Sep!$B$1:$B$3202,0),MATCH(A.Dep9SepList!F$1,manifest_11Sep!$A$1:$V$1,0))</f>
        <v>Kiragu</v>
      </c>
      <c r="G192" s="13">
        <f t="array" ref="G192">INDEX(manifest_11Sep!$A$1:$V$3202,MATCH($B192,manifest_11Sep!$B$1:$B$3202,0),MATCH(A.Dep9SepList!G$1,manifest_11Sep!$A$1:$V$1,0))</f>
        <v>36</v>
      </c>
      <c r="H192" s="13" t="str">
        <f t="array" ref="H192">INDEX(manifest_11Sep!$A$1:$V$3202,MATCH($B192,manifest_11Sep!$B$1:$B$3202,0),MATCH(A.Dep9SepList!H$1,manifest_11Sep!$A$1:$V$1,0))</f>
        <v>Joen De Las Penas</v>
      </c>
      <c r="I192" s="13" t="str">
        <f t="array" ref="I192">INDEX(manifest_11Sep!$A$1:$V$3202,MATCH($B192,manifest_11Sep!$B$1:$B$3202,0),MATCH(A.Dep9SepList!I$1,manifest_11Sep!$A$1:$V$1,0))</f>
        <v>Delta</v>
      </c>
      <c r="J192" s="13" t="str">
        <f t="array" ref="J192">INDEX(manifest_11Sep!$A$1:$V$3202,MATCH($B192,manifest_11Sep!$B$1:$B$3202,0),MATCH(A.Dep9SepList!J$1,manifest_11Sep!$A$1:$V$1,0))</f>
        <v>DL 196</v>
      </c>
      <c r="K192" s="32" t="str">
        <f t="array" ref="K192">INDEX(manifest_11Sep!$A$1:$V$3202,MATCH($B192,manifest_11Sep!$B$1:$B$3202,0),MATCH(A.Dep9SepList!K$1,manifest_11Sep!$A$1:$V$1,0))</f>
        <v>18-thg 9-25</v>
      </c>
      <c r="L192" s="20">
        <f t="array" ref="L192">INDEX(manifest_11Sep!$A$1:$V$3202,MATCH($B192,manifest_11Sep!$B$1:$B$3202,0),MATCH(A.Dep9SepList!L$1,manifest_11Sep!$A$1:$V$1,0))</f>
        <v>0.80555555555555558</v>
      </c>
      <c r="M192" s="13" t="str">
        <f t="array" ref="M192">INDEX(manifest_11Sep!$A$1:$V$3202,MATCH($B192,manifest_11Sep!$B$1:$B$3202,0),MATCH(A.Dep9SepList!M$1,manifest_11Sep!$A$1:$V$1,0))</f>
        <v>ICN-T2</v>
      </c>
      <c r="N192" s="13" t="str">
        <f t="array" ref="N192">INDEX(manifest_11Sep!$A$1:$V$3202,MATCH($B192,manifest_11Sep!$B$1:$B$3202,0),MATCH(A.Dep9SepList!N$1,manifest_11Sep!$A$1:$V$1,0))</f>
        <v>FAIRMONT</v>
      </c>
      <c r="O192" s="31"/>
      <c r="P192" s="20" t="e" cm="1" vm="1">
        <f t="array" aca="1" ref="P192" ca="1">IF(J192="","",_xlfn.XLOOKUP(J192&amp;N192,'A.Departure Grouping'!AQ:AQ&amp;'A.Departure Grouping'!AP:AP,'A.Departure Grouping'!AR:AR,"",0))</f>
        <v>#NAME?</v>
      </c>
      <c r="Q192" s="13">
        <v>462710835</v>
      </c>
      <c r="R192" s="13" t="s">
        <v>35</v>
      </c>
      <c r="S192" s="13">
        <f t="array" ref="S192">INDEX(manifest_11Sep!$A$1:$V$3202,MATCH($B192,manifest_11Sep!$B$1:$B$3202,0),MATCH(A.Dep9SepList!S$1,manifest_11Sep!$A$1:$V$1,0))</f>
        <v>0</v>
      </c>
      <c r="T192" s="17"/>
    </row>
    <row r="193" spans="1:21" hidden="1">
      <c r="A193" s="13" t="str">
        <f t="array" ref="A193">INDEX(manifest_11Sep!$A$1:$V$3202,MATCH($B193,manifest_11Sep!$B$1:$B$3202,0),MATCH(A.Dep9SepList!A$1,manifest_11Sep!$A$1:$V$1,0))</f>
        <v>A</v>
      </c>
      <c r="B193" s="13" t="s">
        <v>2616</v>
      </c>
      <c r="C193" s="13" t="str">
        <f t="array" ref="C193">INDEX(manifest_11Sep!$A$1:$V$3202,MATCH($B193,manifest_11Sep!$B$1:$B$3202,0),MATCH(A.Dep9SepList!C$1,manifest_11Sep!$A$1:$V$1,0))</f>
        <v>VHNQR39LPPX</v>
      </c>
      <c r="D193" s="13" t="str">
        <f t="array" ref="D193">INDEX(manifest_11Sep!$A$1:$V$3202,MATCH($B193,manifest_11Sep!$B$1:$B$3202,0),MATCH(A.Dep9SepList!D$1,manifest_11Sep!$A$1:$V$1,0))</f>
        <v>Female</v>
      </c>
      <c r="E193" s="13" t="str">
        <f t="array" ref="E193">INDEX(manifest_11Sep!$A$1:$V$3202,MATCH($B193,manifest_11Sep!$B$1:$B$3202,0),MATCH(A.Dep9SepList!E$1,manifest_11Sep!$A$1:$V$1,0))</f>
        <v>Grace</v>
      </c>
      <c r="F193" s="13" t="str">
        <f t="array" ref="F193">INDEX(manifest_11Sep!$A$1:$V$3202,MATCH($B193,manifest_11Sep!$B$1:$B$3202,0),MATCH(A.Dep9SepList!F$1,manifest_11Sep!$A$1:$V$1,0))</f>
        <v>Githinji</v>
      </c>
      <c r="G193" s="13">
        <f t="array" ref="G193">INDEX(manifest_11Sep!$A$1:$V$3202,MATCH($B193,manifest_11Sep!$B$1:$B$3202,0),MATCH(A.Dep9SepList!G$1,manifest_11Sep!$A$1:$V$1,0))</f>
        <v>45</v>
      </c>
      <c r="H193" s="13" t="str">
        <f t="array" ref="H193">INDEX(manifest_11Sep!$A$1:$V$3202,MATCH($B193,manifest_11Sep!$B$1:$B$3202,0),MATCH(A.Dep9SepList!H$1,manifest_11Sep!$A$1:$V$1,0))</f>
        <v>Joen De Las Penas</v>
      </c>
      <c r="I193" s="13" t="str">
        <f t="array" ref="I193">INDEX(manifest_11Sep!$A$1:$V$3202,MATCH($B193,manifest_11Sep!$B$1:$B$3202,0),MATCH(A.Dep9SepList!I$1,manifest_11Sep!$A$1:$V$1,0))</f>
        <v>Delta</v>
      </c>
      <c r="J193" s="13" t="str">
        <f t="array" ref="J193">INDEX(manifest_11Sep!$A$1:$V$3202,MATCH($B193,manifest_11Sep!$B$1:$B$3202,0),MATCH(A.Dep9SepList!J$1,manifest_11Sep!$A$1:$V$1,0))</f>
        <v>DL 196</v>
      </c>
      <c r="K193" s="32" t="str">
        <f t="array" ref="K193">INDEX(manifest_11Sep!$A$1:$V$3202,MATCH($B193,manifest_11Sep!$B$1:$B$3202,0),MATCH(A.Dep9SepList!K$1,manifest_11Sep!$A$1:$V$1,0))</f>
        <v>18-thg 9-25</v>
      </c>
      <c r="L193" s="20">
        <f t="array" ref="L193">INDEX(manifest_11Sep!$A$1:$V$3202,MATCH($B193,manifest_11Sep!$B$1:$B$3202,0),MATCH(A.Dep9SepList!L$1,manifest_11Sep!$A$1:$V$1,0))</f>
        <v>0.80555555555555558</v>
      </c>
      <c r="M193" s="13" t="str">
        <f t="array" ref="M193">INDEX(manifest_11Sep!$A$1:$V$3202,MATCH($B193,manifest_11Sep!$B$1:$B$3202,0),MATCH(A.Dep9SepList!M$1,manifest_11Sep!$A$1:$V$1,0))</f>
        <v>ICN-T2</v>
      </c>
      <c r="N193" s="13" t="str">
        <f t="array" ref="N193">INDEX(manifest_11Sep!$A$1:$V$3202,MATCH($B193,manifest_11Sep!$B$1:$B$3202,0),MATCH(A.Dep9SepList!N$1,manifest_11Sep!$A$1:$V$1,0))</f>
        <v>FAIRMONT</v>
      </c>
      <c r="O193" s="31"/>
      <c r="P193" s="20" t="e" cm="1" vm="1">
        <f t="array" aca="1" ref="P193" ca="1">IF(J193="","",_xlfn.XLOOKUP(J193&amp;N193,'A.Departure Grouping'!AQ:AQ&amp;'A.Departure Grouping'!AP:AP,'A.Departure Grouping'!AR:AR,"",0))</f>
        <v>#NAME?</v>
      </c>
      <c r="Q193" s="13">
        <v>462710836</v>
      </c>
      <c r="R193" s="13" t="s">
        <v>43</v>
      </c>
      <c r="S193" s="13">
        <f t="array" ref="S193">INDEX(manifest_11Sep!$A$1:$V$3202,MATCH($B193,manifest_11Sep!$B$1:$B$3202,0),MATCH(A.Dep9SepList!S$1,manifest_11Sep!$A$1:$V$1,0))</f>
        <v>0</v>
      </c>
      <c r="T193" s="13"/>
    </row>
    <row r="194" spans="1:21" hidden="1">
      <c r="A194" s="13" t="str">
        <f t="array" ref="A194">INDEX(manifest_11Sep!$A$1:$V$3202,MATCH($B194,manifest_11Sep!$B$1:$B$3202,0),MATCH(A.Dep9SepList!A$1,manifest_11Sep!$A$1:$V$1,0))</f>
        <v>A</v>
      </c>
      <c r="B194" s="13" t="s">
        <v>2619</v>
      </c>
      <c r="C194" s="13" t="str">
        <f t="array" ref="C194">INDEX(manifest_11Sep!$A$1:$V$3202,MATCH($B194,manifest_11Sep!$B$1:$B$3202,0),MATCH(A.Dep9SepList!C$1,manifest_11Sep!$A$1:$V$1,0))</f>
        <v>VHNQR39LPPX</v>
      </c>
      <c r="D194" s="13" t="str">
        <f t="array" ref="D194">INDEX(manifest_11Sep!$A$1:$V$3202,MATCH($B194,manifest_11Sep!$B$1:$B$3202,0),MATCH(A.Dep9SepList!D$1,manifest_11Sep!$A$1:$V$1,0))</f>
        <v>Male</v>
      </c>
      <c r="E194" s="13" t="str">
        <f t="array" ref="E194">INDEX(manifest_11Sep!$A$1:$V$3202,MATCH($B194,manifest_11Sep!$B$1:$B$3202,0),MATCH(A.Dep9SepList!E$1,manifest_11Sep!$A$1:$V$1,0))</f>
        <v>Harrison</v>
      </c>
      <c r="F194" s="13" t="str">
        <f t="array" ref="F194">INDEX(manifest_11Sep!$A$1:$V$3202,MATCH($B194,manifest_11Sep!$B$1:$B$3202,0),MATCH(A.Dep9SepList!F$1,manifest_11Sep!$A$1:$V$1,0))</f>
        <v>Wachira</v>
      </c>
      <c r="G194" s="13">
        <f t="array" ref="G194">INDEX(manifest_11Sep!$A$1:$V$3202,MATCH($B194,manifest_11Sep!$B$1:$B$3202,0),MATCH(A.Dep9SepList!G$1,manifest_11Sep!$A$1:$V$1,0))</f>
        <v>47</v>
      </c>
      <c r="H194" s="13" t="str">
        <f t="array" ref="H194">INDEX(manifest_11Sep!$A$1:$V$3202,MATCH($B194,manifest_11Sep!$B$1:$B$3202,0),MATCH(A.Dep9SepList!H$1,manifest_11Sep!$A$1:$V$1,0))</f>
        <v>Joen De Las Penas</v>
      </c>
      <c r="I194" s="13" t="str">
        <f t="array" ref="I194">INDEX(manifest_11Sep!$A$1:$V$3202,MATCH($B194,manifest_11Sep!$B$1:$B$3202,0),MATCH(A.Dep9SepList!I$1,manifest_11Sep!$A$1:$V$1,0))</f>
        <v>Delta</v>
      </c>
      <c r="J194" s="13" t="str">
        <f t="array" ref="J194">INDEX(manifest_11Sep!$A$1:$V$3202,MATCH($B194,manifest_11Sep!$B$1:$B$3202,0),MATCH(A.Dep9SepList!J$1,manifest_11Sep!$A$1:$V$1,0))</f>
        <v>DL 196</v>
      </c>
      <c r="K194" s="32" t="str">
        <f t="array" ref="K194">INDEX(manifest_11Sep!$A$1:$V$3202,MATCH($B194,manifest_11Sep!$B$1:$B$3202,0),MATCH(A.Dep9SepList!K$1,manifest_11Sep!$A$1:$V$1,0))</f>
        <v>18-thg 9-25</v>
      </c>
      <c r="L194" s="20">
        <f t="array" ref="L194">INDEX(manifest_11Sep!$A$1:$V$3202,MATCH($B194,manifest_11Sep!$B$1:$B$3202,0),MATCH(A.Dep9SepList!L$1,manifest_11Sep!$A$1:$V$1,0))</f>
        <v>0.80555555555555558</v>
      </c>
      <c r="M194" s="13" t="str">
        <f t="array" ref="M194">INDEX(manifest_11Sep!$A$1:$V$3202,MATCH($B194,manifest_11Sep!$B$1:$B$3202,0),MATCH(A.Dep9SepList!M$1,manifest_11Sep!$A$1:$V$1,0))</f>
        <v>ICN-T2</v>
      </c>
      <c r="N194" s="13" t="str">
        <f t="array" ref="N194">INDEX(manifest_11Sep!$A$1:$V$3202,MATCH($B194,manifest_11Sep!$B$1:$B$3202,0),MATCH(A.Dep9SepList!N$1,manifest_11Sep!$A$1:$V$1,0))</f>
        <v>FAIRMONT</v>
      </c>
      <c r="O194" s="31"/>
      <c r="P194" s="20" t="e" cm="1" vm="1">
        <f t="array" aca="1" ref="P194" ca="1">IF(J194="","",_xlfn.XLOOKUP(J194&amp;N194,'A.Departure Grouping'!AQ:AQ&amp;'A.Departure Grouping'!AP:AP,'A.Departure Grouping'!AR:AR,"",0))</f>
        <v>#NAME?</v>
      </c>
      <c r="Q194" s="13">
        <v>462710836</v>
      </c>
      <c r="R194" s="13" t="s">
        <v>43</v>
      </c>
      <c r="S194" s="13">
        <f t="array" ref="S194">INDEX(manifest_11Sep!$A$1:$V$3202,MATCH($B194,manifest_11Sep!$B$1:$B$3202,0),MATCH(A.Dep9SepList!S$1,manifest_11Sep!$A$1:$V$1,0))</f>
        <v>0</v>
      </c>
      <c r="T194" s="13"/>
    </row>
    <row r="195" spans="1:21" hidden="1">
      <c r="A195" s="13" t="str">
        <f t="array" ref="A195">INDEX(manifest_11Sep!$A$1:$V$3202,MATCH($B195,manifest_11Sep!$B$1:$B$3202,0),MATCH(A.Dep9SepList!A$1,manifest_11Sep!$A$1:$V$1,0))</f>
        <v>A</v>
      </c>
      <c r="B195" s="13" t="s">
        <v>2622</v>
      </c>
      <c r="C195" s="13" t="str">
        <f t="array" ref="C195">INDEX(manifest_11Sep!$A$1:$V$3202,MATCH($B195,manifest_11Sep!$B$1:$B$3202,0),MATCH(A.Dep9SepList!C$1,manifest_11Sep!$A$1:$V$1,0))</f>
        <v>VHNQR39LPPX</v>
      </c>
      <c r="D195" s="13" t="str">
        <f t="array" ref="D195">INDEX(manifest_11Sep!$A$1:$V$3202,MATCH($B195,manifest_11Sep!$B$1:$B$3202,0),MATCH(A.Dep9SepList!D$1,manifest_11Sep!$A$1:$V$1,0))</f>
        <v>Female</v>
      </c>
      <c r="E195" s="13" t="str">
        <f t="array" ref="E195">INDEX(manifest_11Sep!$A$1:$V$3202,MATCH($B195,manifest_11Sep!$B$1:$B$3202,0),MATCH(A.Dep9SepList!E$1,manifest_11Sep!$A$1:$V$1,0))</f>
        <v>Vivian Wangui</v>
      </c>
      <c r="F195" s="13" t="str">
        <f t="array" ref="F195">INDEX(manifest_11Sep!$A$1:$V$3202,MATCH($B195,manifest_11Sep!$B$1:$B$3202,0),MATCH(A.Dep9SepList!F$1,manifest_11Sep!$A$1:$V$1,0))</f>
        <v>Githinji</v>
      </c>
      <c r="G195" s="13">
        <f t="array" ref="G195">INDEX(manifest_11Sep!$A$1:$V$3202,MATCH($B195,manifest_11Sep!$B$1:$B$3202,0),MATCH(A.Dep9SepList!G$1,manifest_11Sep!$A$1:$V$1,0))</f>
        <v>9</v>
      </c>
      <c r="H195" s="13" t="str">
        <f t="array" ref="H195">INDEX(manifest_11Sep!$A$1:$V$3202,MATCH($B195,manifest_11Sep!$B$1:$B$3202,0),MATCH(A.Dep9SepList!H$1,manifest_11Sep!$A$1:$V$1,0))</f>
        <v>Joen De Las Penas</v>
      </c>
      <c r="I195" s="13" t="str">
        <f t="array" ref="I195">INDEX(manifest_11Sep!$A$1:$V$3202,MATCH($B195,manifest_11Sep!$B$1:$B$3202,0),MATCH(A.Dep9SepList!I$1,manifest_11Sep!$A$1:$V$1,0))</f>
        <v>Delta</v>
      </c>
      <c r="J195" s="13" t="str">
        <f t="array" ref="J195">INDEX(manifest_11Sep!$A$1:$V$3202,MATCH($B195,manifest_11Sep!$B$1:$B$3202,0),MATCH(A.Dep9SepList!J$1,manifest_11Sep!$A$1:$V$1,0))</f>
        <v>DL 196</v>
      </c>
      <c r="K195" s="32" t="str">
        <f t="array" ref="K195">INDEX(manifest_11Sep!$A$1:$V$3202,MATCH($B195,manifest_11Sep!$B$1:$B$3202,0),MATCH(A.Dep9SepList!K$1,manifest_11Sep!$A$1:$V$1,0))</f>
        <v>18-thg 9-25</v>
      </c>
      <c r="L195" s="20">
        <f t="array" ref="L195">INDEX(manifest_11Sep!$A$1:$V$3202,MATCH($B195,manifest_11Sep!$B$1:$B$3202,0),MATCH(A.Dep9SepList!L$1,manifest_11Sep!$A$1:$V$1,0))</f>
        <v>0.80555555555555558</v>
      </c>
      <c r="M195" s="13" t="str">
        <f t="array" ref="M195">INDEX(manifest_11Sep!$A$1:$V$3202,MATCH($B195,manifest_11Sep!$B$1:$B$3202,0),MATCH(A.Dep9SepList!M$1,manifest_11Sep!$A$1:$V$1,0))</f>
        <v>ICN-T2</v>
      </c>
      <c r="N195" s="13" t="str">
        <f t="array" ref="N195">INDEX(manifest_11Sep!$A$1:$V$3202,MATCH($B195,manifest_11Sep!$B$1:$B$3202,0),MATCH(A.Dep9SepList!N$1,manifest_11Sep!$A$1:$V$1,0))</f>
        <v>FAIRMONT</v>
      </c>
      <c r="O195" s="31"/>
      <c r="P195" s="20" t="e" cm="1" vm="1">
        <f t="array" aca="1" ref="P195" ca="1">IF(J195="","",_xlfn.XLOOKUP(J195&amp;N195,'A.Departure Grouping'!AQ:AQ&amp;'A.Departure Grouping'!AP:AP,'A.Departure Grouping'!AR:AR,"",0))</f>
        <v>#NAME?</v>
      </c>
      <c r="Q195" s="13">
        <v>462710836</v>
      </c>
      <c r="R195" s="13" t="s">
        <v>43</v>
      </c>
      <c r="S195" s="13">
        <f t="array" ref="S195">INDEX(manifest_11Sep!$A$1:$V$3202,MATCH($B195,manifest_11Sep!$B$1:$B$3202,0),MATCH(A.Dep9SepList!S$1,manifest_11Sep!$A$1:$V$1,0))</f>
        <v>0</v>
      </c>
      <c r="T195" s="13"/>
    </row>
    <row r="196" spans="1:21" hidden="1">
      <c r="A196" s="13" t="str">
        <f t="array" ref="A196">INDEX(manifest_11Sep!$A$1:$V$3202,MATCH($B196,manifest_11Sep!$B$1:$B$3202,0),MATCH(A.Dep9SepList!A$1,manifest_11Sep!$A$1:$V$1,0))</f>
        <v>A</v>
      </c>
      <c r="B196" s="13" t="s">
        <v>2528</v>
      </c>
      <c r="C196" s="13" t="str">
        <f t="array" ref="C196">INDEX(manifest_11Sep!$A$1:$V$3202,MATCH($B196,manifest_11Sep!$B$1:$B$3202,0),MATCH(A.Dep9SepList!C$1,manifest_11Sep!$A$1:$V$1,0))</f>
        <v>BLNR9SJYXPX</v>
      </c>
      <c r="D196" s="13" t="str">
        <f t="array" ref="D196">INDEX(manifest_11Sep!$A$1:$V$3202,MATCH($B196,manifest_11Sep!$B$1:$B$3202,0),MATCH(A.Dep9SepList!D$1,manifest_11Sep!$A$1:$V$1,0))</f>
        <v>Female</v>
      </c>
      <c r="E196" s="13" t="str">
        <f t="array" ref="E196">INDEX(manifest_11Sep!$A$1:$V$3202,MATCH($B196,manifest_11Sep!$B$1:$B$3202,0),MATCH(A.Dep9SepList!E$1,manifest_11Sep!$A$1:$V$1,0))</f>
        <v>Susan Wambui</v>
      </c>
      <c r="F196" s="13" t="str">
        <f t="array" ref="F196">INDEX(manifest_11Sep!$A$1:$V$3202,MATCH($B196,manifest_11Sep!$B$1:$B$3202,0),MATCH(A.Dep9SepList!F$1,manifest_11Sep!$A$1:$V$1,0))</f>
        <v>Kamau</v>
      </c>
      <c r="G196" s="13">
        <f t="array" ref="G196">INDEX(manifest_11Sep!$A$1:$V$3202,MATCH($B196,manifest_11Sep!$B$1:$B$3202,0),MATCH(A.Dep9SepList!G$1,manifest_11Sep!$A$1:$V$1,0))</f>
        <v>30</v>
      </c>
      <c r="H196" s="13" t="str">
        <f t="array" ref="H196">INDEX(manifest_11Sep!$A$1:$V$3202,MATCH($B196,manifest_11Sep!$B$1:$B$3202,0),MATCH(A.Dep9SepList!H$1,manifest_11Sep!$A$1:$V$1,0))</f>
        <v>Joen De Las Penas</v>
      </c>
      <c r="I196" s="13" t="str">
        <f t="array" ref="I196">INDEX(manifest_11Sep!$A$1:$V$3202,MATCH($B196,manifest_11Sep!$B$1:$B$3202,0),MATCH(A.Dep9SepList!I$1,manifest_11Sep!$A$1:$V$1,0))</f>
        <v>Korean Air</v>
      </c>
      <c r="J196" s="13" t="str">
        <f t="array" ref="J196">INDEX(manifest_11Sep!$A$1:$V$3202,MATCH($B196,manifest_11Sep!$B$1:$B$3202,0),MATCH(A.Dep9SepList!J$1,manifest_11Sep!$A$1:$V$1,0))</f>
        <v>KE 5019</v>
      </c>
      <c r="K196" s="32" t="str">
        <f t="array" ref="K196">INDEX(manifest_11Sep!$A$1:$V$3202,MATCH($B196,manifest_11Sep!$B$1:$B$3202,0),MATCH(A.Dep9SepList!K$1,manifest_11Sep!$A$1:$V$1,0))</f>
        <v>18-thg 9-25</v>
      </c>
      <c r="L196" s="20">
        <f t="array" ref="L196">INDEX(manifest_11Sep!$A$1:$V$3202,MATCH($B196,manifest_11Sep!$B$1:$B$3202,0),MATCH(A.Dep9SepList!L$1,manifest_11Sep!$A$1:$V$1,0))</f>
        <v>0.80555555555555558</v>
      </c>
      <c r="M196" s="13" t="str">
        <f t="array" ref="M196">INDEX(manifest_11Sep!$A$1:$V$3202,MATCH($B196,manifest_11Sep!$B$1:$B$3202,0),MATCH(A.Dep9SepList!M$1,manifest_11Sep!$A$1:$V$1,0))</f>
        <v>ICN-T2</v>
      </c>
      <c r="N196" s="13" t="str">
        <f t="array" ref="N196">INDEX(manifest_11Sep!$A$1:$V$3202,MATCH($B196,manifest_11Sep!$B$1:$B$3202,0),MATCH(A.Dep9SepList!N$1,manifest_11Sep!$A$1:$V$1,0))</f>
        <v>FAIRMONT</v>
      </c>
      <c r="O196" s="31"/>
      <c r="P196" s="20" t="e" cm="1" vm="1">
        <f t="array" aca="1" ref="P196" ca="1">IF(J196="","",_xlfn.XLOOKUP(J196&amp;N196,'A.Departure Grouping'!AQ:AQ&amp;'A.Departure Grouping'!AP:AP,'A.Departure Grouping'!AR:AR,"",0))</f>
        <v>#NAME?</v>
      </c>
      <c r="Q196" s="13">
        <v>462710819</v>
      </c>
      <c r="R196" s="13" t="s">
        <v>61</v>
      </c>
      <c r="S196" s="13">
        <f t="array" ref="S196">INDEX(manifest_11Sep!$A$1:$V$3202,MATCH($B196,manifest_11Sep!$B$1:$B$3202,0),MATCH(A.Dep9SepList!S$1,manifest_11Sep!$A$1:$V$1,0))</f>
        <v>0</v>
      </c>
      <c r="T196" s="17"/>
    </row>
    <row r="197" spans="1:21" hidden="1">
      <c r="A197" s="13" t="str">
        <f t="array" ref="A197">INDEX(manifest_11Sep!$A$1:$V$3202,MATCH($B197,manifest_11Sep!$B$1:$B$3202,0),MATCH(A.Dep9SepList!A$1,manifest_11Sep!$A$1:$V$1,0))</f>
        <v>A</v>
      </c>
      <c r="B197" s="13" t="s">
        <v>2630</v>
      </c>
      <c r="C197" s="13" t="str">
        <f t="array" ref="C197">INDEX(manifest_11Sep!$A$1:$V$3202,MATCH($B197,manifest_11Sep!$B$1:$B$3202,0),MATCH(A.Dep9SepList!C$1,manifest_11Sep!$A$1:$V$1,0))</f>
        <v>SNNFG8V3JRW</v>
      </c>
      <c r="D197" s="13" t="str">
        <f t="array" ref="D197">INDEX(manifest_11Sep!$A$1:$V$3202,MATCH($B197,manifest_11Sep!$B$1:$B$3202,0),MATCH(A.Dep9SepList!D$1,manifest_11Sep!$A$1:$V$1,0))</f>
        <v>Female</v>
      </c>
      <c r="E197" s="13" t="str">
        <f t="array" ref="E197">INDEX(manifest_11Sep!$A$1:$V$3202,MATCH($B197,manifest_11Sep!$B$1:$B$3202,0),MATCH(A.Dep9SepList!E$1,manifest_11Sep!$A$1:$V$1,0))</f>
        <v>Mishelle</v>
      </c>
      <c r="F197" s="13" t="str">
        <f t="array" ref="F197">INDEX(manifest_11Sep!$A$1:$V$3202,MATCH($B197,manifest_11Sep!$B$1:$B$3202,0),MATCH(A.Dep9SepList!F$1,manifest_11Sep!$A$1:$V$1,0))</f>
        <v>Njeri</v>
      </c>
      <c r="G197" s="13">
        <f t="array" ref="G197">INDEX(manifest_11Sep!$A$1:$V$3202,MATCH($B197,manifest_11Sep!$B$1:$B$3202,0),MATCH(A.Dep9SepList!G$1,manifest_11Sep!$A$1:$V$1,0))</f>
        <v>27</v>
      </c>
      <c r="H197" s="13" t="str">
        <f t="array" ref="H197">INDEX(manifest_11Sep!$A$1:$V$3202,MATCH($B197,manifest_11Sep!$B$1:$B$3202,0),MATCH(A.Dep9SepList!H$1,manifest_11Sep!$A$1:$V$1,0))</f>
        <v>Joen De Las Penas</v>
      </c>
      <c r="I197" s="13" t="str">
        <f t="array" ref="I197">INDEX(manifest_11Sep!$A$1:$V$3202,MATCH($B197,manifest_11Sep!$B$1:$B$3202,0),MATCH(A.Dep9SepList!I$1,manifest_11Sep!$A$1:$V$1,0))</f>
        <v>Korean Air</v>
      </c>
      <c r="J197" s="13" t="str">
        <f t="array" ref="J197">INDEX(manifest_11Sep!$A$1:$V$3202,MATCH($B197,manifest_11Sep!$B$1:$B$3202,0),MATCH(A.Dep9SepList!J$1,manifest_11Sep!$A$1:$V$1,0))</f>
        <v>KE 5019</v>
      </c>
      <c r="K197" s="32" t="str">
        <f t="array" ref="K197">INDEX(manifest_11Sep!$A$1:$V$3202,MATCH($B197,manifest_11Sep!$B$1:$B$3202,0),MATCH(A.Dep9SepList!K$1,manifest_11Sep!$A$1:$V$1,0))</f>
        <v>18-thg 9-25</v>
      </c>
      <c r="L197" s="20">
        <f t="array" ref="L197">INDEX(manifest_11Sep!$A$1:$V$3202,MATCH($B197,manifest_11Sep!$B$1:$B$3202,0),MATCH(A.Dep9SepList!L$1,manifest_11Sep!$A$1:$V$1,0))</f>
        <v>0.80555555555555558</v>
      </c>
      <c r="M197" s="13" t="str">
        <f t="array" ref="M197">INDEX(manifest_11Sep!$A$1:$V$3202,MATCH($B197,manifest_11Sep!$B$1:$B$3202,0),MATCH(A.Dep9SepList!M$1,manifest_11Sep!$A$1:$V$1,0))</f>
        <v>ICN-T2</v>
      </c>
      <c r="N197" s="13" t="str">
        <f t="array" ref="N197">INDEX(manifest_11Sep!$A$1:$V$3202,MATCH($B197,manifest_11Sep!$B$1:$B$3202,0),MATCH(A.Dep9SepList!N$1,manifest_11Sep!$A$1:$V$1,0))</f>
        <v>FAIRMONT</v>
      </c>
      <c r="O197" s="31"/>
      <c r="P197" s="20" t="e" cm="1" vm="1">
        <f t="array" aca="1" ref="P197" ca="1">IF(J197="","",_xlfn.XLOOKUP(J197&amp;N197,'A.Departure Grouping'!AQ:AQ&amp;'A.Departure Grouping'!AP:AP,'A.Departure Grouping'!AR:AR,"",0))</f>
        <v>#NAME?</v>
      </c>
      <c r="Q197" s="13">
        <v>462710838</v>
      </c>
      <c r="R197" s="13" t="s">
        <v>43</v>
      </c>
      <c r="S197" s="13">
        <f t="array" ref="S197">INDEX(manifest_11Sep!$A$1:$V$3202,MATCH($B197,manifest_11Sep!$B$1:$B$3202,0),MATCH(A.Dep9SepList!S$1,manifest_11Sep!$A$1:$V$1,0))</f>
        <v>0</v>
      </c>
      <c r="T197" s="17"/>
    </row>
    <row r="198" spans="1:21" hidden="1">
      <c r="A198" s="13" t="str">
        <f t="array" ref="A198">INDEX(manifest_11Sep!$A$1:$V$3202,MATCH($B198,manifest_11Sep!$B$1:$B$3202,0),MATCH(A.Dep9SepList!A$1,manifest_11Sep!$A$1:$V$1,0))</f>
        <v>A</v>
      </c>
      <c r="B198" s="13" t="s">
        <v>2633</v>
      </c>
      <c r="C198" s="13" t="str">
        <f t="array" ref="C198">INDEX(manifest_11Sep!$A$1:$V$3202,MATCH($B198,manifest_11Sep!$B$1:$B$3202,0),MATCH(A.Dep9SepList!C$1,manifest_11Sep!$A$1:$V$1,0))</f>
        <v>SNNFG8V3JRW</v>
      </c>
      <c r="D198" s="13" t="str">
        <f t="array" ref="D198">INDEX(manifest_11Sep!$A$1:$V$3202,MATCH($B198,manifest_11Sep!$B$1:$B$3202,0),MATCH(A.Dep9SepList!D$1,manifest_11Sep!$A$1:$V$1,0))</f>
        <v>Female</v>
      </c>
      <c r="E198" s="13" t="str">
        <f t="array" ref="E198">INDEX(manifest_11Sep!$A$1:$V$3202,MATCH($B198,manifest_11Sep!$B$1:$B$3202,0),MATCH(A.Dep9SepList!E$1,manifest_11Sep!$A$1:$V$1,0))</f>
        <v>Nancy</v>
      </c>
      <c r="F198" s="13" t="str">
        <f t="array" ref="F198">INDEX(manifest_11Sep!$A$1:$V$3202,MATCH($B198,manifest_11Sep!$B$1:$B$3202,0),MATCH(A.Dep9SepList!F$1,manifest_11Sep!$A$1:$V$1,0))</f>
        <v>Mburu</v>
      </c>
      <c r="G198" s="13">
        <f t="array" ref="G198">INDEX(manifest_11Sep!$A$1:$V$3202,MATCH($B198,manifest_11Sep!$B$1:$B$3202,0),MATCH(A.Dep9SepList!G$1,manifest_11Sep!$A$1:$V$1,0))</f>
        <v>28</v>
      </c>
      <c r="H198" s="13" t="str">
        <f t="array" ref="H198">INDEX(manifest_11Sep!$A$1:$V$3202,MATCH($B198,manifest_11Sep!$B$1:$B$3202,0),MATCH(A.Dep9SepList!H$1,manifest_11Sep!$A$1:$V$1,0))</f>
        <v>Joen De Las Penas</v>
      </c>
      <c r="I198" s="13" t="str">
        <f t="array" ref="I198">INDEX(manifest_11Sep!$A$1:$V$3202,MATCH($B198,manifest_11Sep!$B$1:$B$3202,0),MATCH(A.Dep9SepList!I$1,manifest_11Sep!$A$1:$V$1,0))</f>
        <v>Korean Air</v>
      </c>
      <c r="J198" s="13" t="str">
        <f t="array" ref="J198">INDEX(manifest_11Sep!$A$1:$V$3202,MATCH($B198,manifest_11Sep!$B$1:$B$3202,0),MATCH(A.Dep9SepList!J$1,manifest_11Sep!$A$1:$V$1,0))</f>
        <v>KE 5019</v>
      </c>
      <c r="K198" s="32" t="str">
        <f t="array" ref="K198">INDEX(manifest_11Sep!$A$1:$V$3202,MATCH($B198,manifest_11Sep!$B$1:$B$3202,0),MATCH(A.Dep9SepList!K$1,manifest_11Sep!$A$1:$V$1,0))</f>
        <v>18-thg 9-25</v>
      </c>
      <c r="L198" s="20">
        <f t="array" ref="L198">INDEX(manifest_11Sep!$A$1:$V$3202,MATCH($B198,manifest_11Sep!$B$1:$B$3202,0),MATCH(A.Dep9SepList!L$1,manifest_11Sep!$A$1:$V$1,0))</f>
        <v>0.80555555555555558</v>
      </c>
      <c r="M198" s="13" t="str">
        <f t="array" ref="M198">INDEX(manifest_11Sep!$A$1:$V$3202,MATCH($B198,manifest_11Sep!$B$1:$B$3202,0),MATCH(A.Dep9SepList!M$1,manifest_11Sep!$A$1:$V$1,0))</f>
        <v>ICN-T2</v>
      </c>
      <c r="N198" s="13" t="str">
        <f t="array" ref="N198">INDEX(manifest_11Sep!$A$1:$V$3202,MATCH($B198,manifest_11Sep!$B$1:$B$3202,0),MATCH(A.Dep9SepList!N$1,manifest_11Sep!$A$1:$V$1,0))</f>
        <v>FAIRMONT</v>
      </c>
      <c r="O198" s="31"/>
      <c r="P198" s="20" t="e" cm="1" vm="1">
        <f t="array" aca="1" ref="P198" ca="1">IF(J198="","",_xlfn.XLOOKUP(J198&amp;N198,'A.Departure Grouping'!AQ:AQ&amp;'A.Departure Grouping'!AP:AP,'A.Departure Grouping'!AR:AR,"",0))</f>
        <v>#NAME?</v>
      </c>
      <c r="Q198" s="13">
        <v>462710838</v>
      </c>
      <c r="R198" s="13" t="s">
        <v>43</v>
      </c>
      <c r="S198" s="13">
        <f t="array" ref="S198">INDEX(manifest_11Sep!$A$1:$V$3202,MATCH($B198,manifest_11Sep!$B$1:$B$3202,0),MATCH(A.Dep9SepList!S$1,manifest_11Sep!$A$1:$V$1,0))</f>
        <v>0</v>
      </c>
      <c r="T198" s="17"/>
    </row>
    <row r="199" spans="1:21" hidden="1">
      <c r="A199" s="13" t="str">
        <f t="array" ref="A199">INDEX(manifest_11Sep!$A$1:$V$3202,MATCH($B199,manifest_11Sep!$B$1:$B$3202,0),MATCH(A.Dep9SepList!A$1,manifest_11Sep!$A$1:$V$1,0))</f>
        <v>A</v>
      </c>
      <c r="B199" s="13" t="s">
        <v>1950</v>
      </c>
      <c r="C199" s="13" t="str">
        <f t="array" ref="C199">INDEX(manifest_11Sep!$A$1:$V$3202,MATCH($B199,manifest_11Sep!$B$1:$B$3202,0),MATCH(A.Dep9SepList!C$1,manifest_11Sep!$A$1:$V$1,0))</f>
        <v>QVN44TYB43B</v>
      </c>
      <c r="D199" s="13" t="str">
        <f t="array" ref="D199">INDEX(manifest_11Sep!$A$1:$V$3202,MATCH($B199,manifest_11Sep!$B$1:$B$3202,0),MATCH(A.Dep9SepList!D$1,manifest_11Sep!$A$1:$V$1,0))</f>
        <v>Female</v>
      </c>
      <c r="E199" s="13" t="str">
        <f t="array" ref="E199">INDEX(manifest_11Sep!$A$1:$V$3202,MATCH($B199,manifest_11Sep!$B$1:$B$3202,0),MATCH(A.Dep9SepList!E$1,manifest_11Sep!$A$1:$V$1,0))</f>
        <v>Fatimot Tinuade</v>
      </c>
      <c r="F199" s="13" t="str">
        <f t="array" ref="F199">INDEX(manifest_11Sep!$A$1:$V$3202,MATCH($B199,manifest_11Sep!$B$1:$B$3202,0),MATCH(A.Dep9SepList!F$1,manifest_11Sep!$A$1:$V$1,0))</f>
        <v>Sodunke</v>
      </c>
      <c r="G199" s="13">
        <f t="array" ref="G199">INDEX(manifest_11Sep!$A$1:$V$3202,MATCH($B199,manifest_11Sep!$B$1:$B$3202,0),MATCH(A.Dep9SepList!G$1,manifest_11Sep!$A$1:$V$1,0))</f>
        <v>65</v>
      </c>
      <c r="H199" s="13" t="str">
        <f t="array" ref="H199">INDEX(manifest_11Sep!$A$1:$V$3202,MATCH($B199,manifest_11Sep!$B$1:$B$3202,0),MATCH(A.Dep9SepList!H$1,manifest_11Sep!$A$1:$V$1,0))</f>
        <v>Donatus Onwuanaegbule</v>
      </c>
      <c r="I199" s="13" t="str">
        <f t="array" ref="I199">INDEX(manifest_11Sep!$A$1:$V$3202,MATCH($B199,manifest_11Sep!$B$1:$B$3202,0),MATCH(A.Dep9SepList!I$1,manifest_11Sep!$A$1:$V$1,0))</f>
        <v>Delta</v>
      </c>
      <c r="J199" s="13" t="str">
        <f t="array" ref="J199">INDEX(manifest_11Sep!$A$1:$V$3202,MATCH($B199,manifest_11Sep!$B$1:$B$3202,0),MATCH(A.Dep9SepList!J$1,manifest_11Sep!$A$1:$V$1,0))</f>
        <v>DL 7843</v>
      </c>
      <c r="K199" s="32" t="str">
        <f t="array" ref="K199">INDEX(manifest_11Sep!$A$1:$V$3202,MATCH($B199,manifest_11Sep!$B$1:$B$3202,0),MATCH(A.Dep9SepList!K$1,manifest_11Sep!$A$1:$V$1,0))</f>
        <v>18-thg 9-25</v>
      </c>
      <c r="L199" s="20">
        <f t="array" ref="L199">INDEX(manifest_11Sep!$A$1:$V$3202,MATCH($B199,manifest_11Sep!$B$1:$B$3202,0),MATCH(A.Dep9SepList!L$1,manifest_11Sep!$A$1:$V$1,0))</f>
        <v>0.8125</v>
      </c>
      <c r="M199" s="13" t="str">
        <f t="array" ref="M199">INDEX(manifest_11Sep!$A$1:$V$3202,MATCH($B199,manifest_11Sep!$B$1:$B$3202,0),MATCH(A.Dep9SepList!M$1,manifest_11Sep!$A$1:$V$1,0))</f>
        <v>ICN-T2</v>
      </c>
      <c r="N199" s="13" t="str">
        <f t="array" ref="N199">INDEX(manifest_11Sep!$A$1:$V$3202,MATCH($B199,manifest_11Sep!$B$1:$B$3202,0),MATCH(A.Dep9SepList!N$1,manifest_11Sep!$A$1:$V$1,0))</f>
        <v>FAIRMONT</v>
      </c>
      <c r="O199" s="31"/>
      <c r="P199" s="20" t="e" cm="1" vm="1">
        <f t="array" aca="1" ref="P199" ca="1">IF(J199="","",_xlfn.XLOOKUP(J199&amp;N199,'A.Departure Grouping'!AQ:AQ&amp;'A.Departure Grouping'!AP:AP,'A.Departure Grouping'!AR:AR,"",0))</f>
        <v>#NAME?</v>
      </c>
      <c r="Q199" s="13">
        <v>462710783</v>
      </c>
      <c r="R199" s="13" t="s">
        <v>61</v>
      </c>
      <c r="S199" s="13">
        <f t="array" ref="S199">INDEX(manifest_11Sep!$A$1:$V$3202,MATCH($B199,manifest_11Sep!$B$1:$B$3202,0),MATCH(A.Dep9SepList!S$1,manifest_11Sep!$A$1:$V$1,0))</f>
        <v>0</v>
      </c>
      <c r="T199" s="13"/>
    </row>
    <row r="200" spans="1:21" hidden="1">
      <c r="A200" s="13" t="str">
        <f t="array" ref="A200">INDEX(manifest_11Sep!$A$1:$V$3202,MATCH($B200,manifest_11Sep!$B$1:$B$3202,0),MATCH(A.Dep9SepList!A$1,manifest_11Sep!$A$1:$V$1,0))</f>
        <v>A</v>
      </c>
      <c r="B200" s="13" t="s">
        <v>3598</v>
      </c>
      <c r="C200" s="13" t="str">
        <f t="array" ref="C200">INDEX(manifest_11Sep!$A$1:$V$3202,MATCH($B200,manifest_11Sep!$B$1:$B$3202,0),MATCH(A.Dep9SepList!C$1,manifest_11Sep!$A$1:$V$1,0))</f>
        <v>7ZN69TZLMDQ</v>
      </c>
      <c r="D200" s="13" t="str">
        <f t="array" ref="D200">INDEX(manifest_11Sep!$A$1:$V$3202,MATCH($B200,manifest_11Sep!$B$1:$B$3202,0),MATCH(A.Dep9SepList!D$1,manifest_11Sep!$A$1:$V$1,0))</f>
        <v>Female</v>
      </c>
      <c r="E200" s="13" t="str">
        <f t="array" ref="E200">INDEX(manifest_11Sep!$A$1:$V$3202,MATCH($B200,manifest_11Sep!$B$1:$B$3202,0),MATCH(A.Dep9SepList!E$1,manifest_11Sep!$A$1:$V$1,0))</f>
        <v>Anna</v>
      </c>
      <c r="F200" s="13" t="str">
        <f t="array" ref="F200">INDEX(manifest_11Sep!$A$1:$V$3202,MATCH($B200,manifest_11Sep!$B$1:$B$3202,0),MATCH(A.Dep9SepList!F$1,manifest_11Sep!$A$1:$V$1,0))</f>
        <v>Cheng</v>
      </c>
      <c r="G200" s="13">
        <f t="array" ref="G200">INDEX(manifest_11Sep!$A$1:$V$3202,MATCH($B200,manifest_11Sep!$B$1:$B$3202,0),MATCH(A.Dep9SepList!G$1,manifest_11Sep!$A$1:$V$1,0))</f>
        <v>60</v>
      </c>
      <c r="H200" s="13" t="str">
        <f t="array" ref="H200">INDEX(manifest_11Sep!$A$1:$V$3202,MATCH($B200,manifest_11Sep!$B$1:$B$3202,0),MATCH(A.Dep9SepList!H$1,manifest_11Sep!$A$1:$V$1,0))</f>
        <v>Michelle Hong</v>
      </c>
      <c r="I200" s="13" t="str">
        <f t="array" ref="I200">INDEX(manifest_11Sep!$A$1:$V$3202,MATCH($B200,manifest_11Sep!$B$1:$B$3202,0),MATCH(A.Dep9SepList!I$1,manifest_11Sep!$A$1:$V$1,0))</f>
        <v>Asiana Airlines</v>
      </c>
      <c r="J200" s="13" t="str">
        <f t="array" ref="J200">INDEX(manifest_11Sep!$A$1:$V$3202,MATCH($B200,manifest_11Sep!$B$1:$B$3202,0),MATCH(A.Dep9SepList!J$1,manifest_11Sep!$A$1:$V$1,0))</f>
        <v>OZ 739</v>
      </c>
      <c r="K200" s="32" t="str">
        <f t="array" ref="K200">INDEX(manifest_11Sep!$A$1:$V$3202,MATCH($B200,manifest_11Sep!$B$1:$B$3202,0),MATCH(A.Dep9SepList!K$1,manifest_11Sep!$A$1:$V$1,0))</f>
        <v>18-thg 9-25</v>
      </c>
      <c r="L200" s="20">
        <f t="array" ref="L200">INDEX(manifest_11Sep!$A$1:$V$3202,MATCH($B200,manifest_11Sep!$B$1:$B$3202,0),MATCH(A.Dep9SepList!L$1,manifest_11Sep!$A$1:$V$1,0))</f>
        <v>0.8125</v>
      </c>
      <c r="M200" s="13" t="str">
        <f t="array" ref="M200">INDEX(manifest_11Sep!$A$1:$V$3202,MATCH($B200,manifest_11Sep!$B$1:$B$3202,0),MATCH(A.Dep9SepList!M$1,manifest_11Sep!$A$1:$V$1,0))</f>
        <v>ICN-T1</v>
      </c>
      <c r="N200" s="13" t="str">
        <f t="array" ref="N200">INDEX(manifest_11Sep!$A$1:$V$3202,MATCH($B200,manifest_11Sep!$B$1:$B$3202,0),MATCH(A.Dep9SepList!N$1,manifest_11Sep!$A$1:$V$1,0))</f>
        <v>FAIRMONT</v>
      </c>
      <c r="O200" s="31"/>
      <c r="P200" s="20" t="e" cm="1" vm="1">
        <f t="array" aca="1" ref="P200" ca="1">IF(J200="","",_xlfn.XLOOKUP(J200&amp;N200,'A.Departure Grouping'!AQ:AQ&amp;'A.Departure Grouping'!AP:AP,'A.Departure Grouping'!AR:AR,"",0))</f>
        <v>#NAME?</v>
      </c>
      <c r="Q200" s="13">
        <v>462710885</v>
      </c>
      <c r="R200" s="13" t="s">
        <v>43</v>
      </c>
      <c r="S200" s="13">
        <f t="array" ref="S200">INDEX(manifest_11Sep!$A$1:$V$3202,MATCH($B200,manifest_11Sep!$B$1:$B$3202,0),MATCH(A.Dep9SepList!S$1,manifest_11Sep!$A$1:$V$1,0))</f>
        <v>0</v>
      </c>
      <c r="T200" s="13"/>
    </row>
    <row r="201" spans="1:21" hidden="1">
      <c r="A201" s="13" t="str">
        <f t="array" ref="A201">INDEX(manifest_11Sep!$A$1:$V$3202,MATCH($B201,manifest_11Sep!$B$1:$B$3202,0),MATCH(A.Dep9SepList!A$1,manifest_11Sep!$A$1:$V$1,0))</f>
        <v>A</v>
      </c>
      <c r="B201" s="13" t="s">
        <v>3600</v>
      </c>
      <c r="C201" s="13" t="str">
        <f t="array" ref="C201">INDEX(manifest_11Sep!$A$1:$V$3202,MATCH($B201,manifest_11Sep!$B$1:$B$3202,0),MATCH(A.Dep9SepList!C$1,manifest_11Sep!$A$1:$V$1,0))</f>
        <v>7ZN69TZLMDQ</v>
      </c>
      <c r="D201" s="13" t="str">
        <f t="array" ref="D201">INDEX(manifest_11Sep!$A$1:$V$3202,MATCH($B201,manifest_11Sep!$B$1:$B$3202,0),MATCH(A.Dep9SepList!D$1,manifest_11Sep!$A$1:$V$1,0))</f>
        <v>Female</v>
      </c>
      <c r="E201" s="13" t="str">
        <f t="array" ref="E201">INDEX(manifest_11Sep!$A$1:$V$3202,MATCH($B201,manifest_11Sep!$B$1:$B$3202,0),MATCH(A.Dep9SepList!E$1,manifest_11Sep!$A$1:$V$1,0))</f>
        <v>Sophorn</v>
      </c>
      <c r="F201" s="13" t="str">
        <f t="array" ref="F201">INDEX(manifest_11Sep!$A$1:$V$3202,MATCH($B201,manifest_11Sep!$B$1:$B$3202,0),MATCH(A.Dep9SepList!F$1,manifest_11Sep!$A$1:$V$1,0))</f>
        <v>Kes</v>
      </c>
      <c r="G201" s="13">
        <f t="array" ref="G201">INDEX(manifest_11Sep!$A$1:$V$3202,MATCH($B201,manifest_11Sep!$B$1:$B$3202,0),MATCH(A.Dep9SepList!G$1,manifest_11Sep!$A$1:$V$1,0))</f>
        <v>66</v>
      </c>
      <c r="H201" s="13" t="str">
        <f t="array" ref="H201">INDEX(manifest_11Sep!$A$1:$V$3202,MATCH($B201,manifest_11Sep!$B$1:$B$3202,0),MATCH(A.Dep9SepList!H$1,manifest_11Sep!$A$1:$V$1,0))</f>
        <v>Michelle Hong</v>
      </c>
      <c r="I201" s="13" t="str">
        <f t="array" ref="I201">INDEX(manifest_11Sep!$A$1:$V$3202,MATCH($B201,manifest_11Sep!$B$1:$B$3202,0),MATCH(A.Dep9SepList!I$1,manifest_11Sep!$A$1:$V$1,0))</f>
        <v>Asiana Airlines</v>
      </c>
      <c r="J201" s="13" t="str">
        <f t="array" ref="J201">INDEX(manifest_11Sep!$A$1:$V$3202,MATCH($B201,manifest_11Sep!$B$1:$B$3202,0),MATCH(A.Dep9SepList!J$1,manifest_11Sep!$A$1:$V$1,0))</f>
        <v>OZ 739</v>
      </c>
      <c r="K201" s="32" t="str">
        <f t="array" ref="K201">INDEX(manifest_11Sep!$A$1:$V$3202,MATCH($B201,manifest_11Sep!$B$1:$B$3202,0),MATCH(A.Dep9SepList!K$1,manifest_11Sep!$A$1:$V$1,0))</f>
        <v>18-thg 9-25</v>
      </c>
      <c r="L201" s="20">
        <f t="array" ref="L201">INDEX(manifest_11Sep!$A$1:$V$3202,MATCH($B201,manifest_11Sep!$B$1:$B$3202,0),MATCH(A.Dep9SepList!L$1,manifest_11Sep!$A$1:$V$1,0))</f>
        <v>0.8125</v>
      </c>
      <c r="M201" s="13" t="str">
        <f t="array" ref="M201">INDEX(manifest_11Sep!$A$1:$V$3202,MATCH($B201,manifest_11Sep!$B$1:$B$3202,0),MATCH(A.Dep9SepList!M$1,manifest_11Sep!$A$1:$V$1,0))</f>
        <v>ICN-T1</v>
      </c>
      <c r="N201" s="13" t="str">
        <f t="array" ref="N201">INDEX(manifest_11Sep!$A$1:$V$3202,MATCH($B201,manifest_11Sep!$B$1:$B$3202,0),MATCH(A.Dep9SepList!N$1,manifest_11Sep!$A$1:$V$1,0))</f>
        <v>FAIRMONT</v>
      </c>
      <c r="O201" s="31"/>
      <c r="P201" s="20" t="e" cm="1" vm="1">
        <f t="array" aca="1" ref="P201" ca="1">IF(J201="","",_xlfn.XLOOKUP(J201&amp;N201,'A.Departure Grouping'!AQ:AQ&amp;'A.Departure Grouping'!AP:AP,'A.Departure Grouping'!AR:AR,"",0))</f>
        <v>#NAME?</v>
      </c>
      <c r="Q201" s="13">
        <v>462710885</v>
      </c>
      <c r="R201" s="13" t="s">
        <v>43</v>
      </c>
      <c r="S201" s="13">
        <f t="array" ref="S201">INDEX(manifest_11Sep!$A$1:$V$3202,MATCH($B201,manifest_11Sep!$B$1:$B$3202,0),MATCH(A.Dep9SepList!S$1,manifest_11Sep!$A$1:$V$1,0))</f>
        <v>0</v>
      </c>
      <c r="T201" s="13"/>
    </row>
    <row r="202" spans="1:21" hidden="1">
      <c r="A202" s="13" t="str">
        <f t="array" ref="A202">INDEX(manifest_11Sep!$A$1:$V$3202,MATCH($B202,manifest_11Sep!$B$1:$B$3202,0),MATCH(A.Dep9SepList!A$1,manifest_11Sep!$A$1:$V$1,0))</f>
        <v>A</v>
      </c>
      <c r="B202" s="13" t="s">
        <v>2386</v>
      </c>
      <c r="C202" s="13" t="str">
        <f t="array" ref="C202">INDEX(manifest_11Sep!$A$1:$V$3202,MATCH($B202,manifest_11Sep!$B$1:$B$3202,0),MATCH(A.Dep9SepList!C$1,manifest_11Sep!$A$1:$V$1,0))</f>
        <v>ZVNND87CZDN</v>
      </c>
      <c r="D202" s="13" t="str">
        <f t="array" ref="D202">INDEX(manifest_11Sep!$A$1:$V$3202,MATCH($B202,manifest_11Sep!$B$1:$B$3202,0),MATCH(A.Dep9SepList!D$1,manifest_11Sep!$A$1:$V$1,0))</f>
        <v>Female</v>
      </c>
      <c r="E202" s="13" t="str">
        <f t="array" ref="E202">INDEX(manifest_11Sep!$A$1:$V$3202,MATCH($B202,manifest_11Sep!$B$1:$B$3202,0),MATCH(A.Dep9SepList!E$1,manifest_11Sep!$A$1:$V$1,0))</f>
        <v>Leomia Ashley</v>
      </c>
      <c r="F202" s="13" t="str">
        <f t="array" ref="F202">INDEX(manifest_11Sep!$A$1:$V$3202,MATCH($B202,manifest_11Sep!$B$1:$B$3202,0),MATCH(A.Dep9SepList!F$1,manifest_11Sep!$A$1:$V$1,0))</f>
        <v>Mitchell</v>
      </c>
      <c r="G202" s="13">
        <f t="array" ref="G202">INDEX(manifest_11Sep!$A$1:$V$3202,MATCH($B202,manifest_11Sep!$B$1:$B$3202,0),MATCH(A.Dep9SepList!G$1,manifest_11Sep!$A$1:$V$1,0))</f>
        <v>32</v>
      </c>
      <c r="H202" s="13" t="str">
        <f t="array" ref="H202">INDEX(manifest_11Sep!$A$1:$V$3202,MATCH($B202,manifest_11Sep!$B$1:$B$3202,0),MATCH(A.Dep9SepList!H$1,manifest_11Sep!$A$1:$V$1,0))</f>
        <v>J.B. Nguyen</v>
      </c>
      <c r="I202" s="13" t="str">
        <f t="array" ref="I202">INDEX(manifest_11Sep!$A$1:$V$3202,MATCH($B202,manifest_11Sep!$B$1:$B$3202,0),MATCH(A.Dep9SepList!I$1,manifest_11Sep!$A$1:$V$1,0))</f>
        <v>Delta</v>
      </c>
      <c r="J202" s="13" t="str">
        <f t="array" ref="J202">INDEX(manifest_11Sep!$A$1:$V$3202,MATCH($B202,manifest_11Sep!$B$1:$B$3202,0),MATCH(A.Dep9SepList!J$1,manifest_11Sep!$A$1:$V$1,0))</f>
        <v>DL 172</v>
      </c>
      <c r="K202" s="32" t="str">
        <f t="array" ref="K202">INDEX(manifest_11Sep!$A$1:$V$3202,MATCH($B202,manifest_11Sep!$B$1:$B$3202,0),MATCH(A.Dep9SepList!K$1,manifest_11Sep!$A$1:$V$1,0))</f>
        <v>18-thg 9-25</v>
      </c>
      <c r="L202" s="20">
        <f t="array" ref="L202">INDEX(manifest_11Sep!$A$1:$V$3202,MATCH($B202,manifest_11Sep!$B$1:$B$3202,0),MATCH(A.Dep9SepList!L$1,manifest_11Sep!$A$1:$V$1,0))</f>
        <v>0.81944444444444442</v>
      </c>
      <c r="M202" s="13" t="str">
        <f t="array" ref="M202">INDEX(manifest_11Sep!$A$1:$V$3202,MATCH($B202,manifest_11Sep!$B$1:$B$3202,0),MATCH(A.Dep9SepList!M$1,manifest_11Sep!$A$1:$V$1,0))</f>
        <v>ICN-T2</v>
      </c>
      <c r="N202" s="13" t="str">
        <f t="array" ref="N202">INDEX(manifest_11Sep!$A$1:$V$3202,MATCH($B202,manifest_11Sep!$B$1:$B$3202,0),MATCH(A.Dep9SepList!N$1,manifest_11Sep!$A$1:$V$1,0))</f>
        <v>FAIRMONT</v>
      </c>
      <c r="O202" s="31"/>
      <c r="P202" s="20" t="e" cm="1" vm="1">
        <f t="array" aca="1" ref="P202" ca="1">IF(J202="","",_xlfn.XLOOKUP(J202&amp;N202,'A.Departure Grouping'!AQ:AQ&amp;'A.Departure Grouping'!AP:AP,'A.Departure Grouping'!AR:AR,"",0))</f>
        <v>#NAME?</v>
      </c>
      <c r="Q202" s="13">
        <v>462710802</v>
      </c>
      <c r="R202" s="13" t="s">
        <v>43</v>
      </c>
      <c r="S202" s="13">
        <f t="array" ref="S202">INDEX(manifest_11Sep!$A$1:$V$3202,MATCH($B202,manifest_11Sep!$B$1:$B$3202,0),MATCH(A.Dep9SepList!S$1,manifest_11Sep!$A$1:$V$1,0))</f>
        <v>0</v>
      </c>
      <c r="T202" s="17"/>
    </row>
    <row r="203" spans="1:21" hidden="1">
      <c r="A203" s="13" t="str">
        <f t="array" ref="A203">INDEX(manifest_11Sep!$A$1:$V$3202,MATCH($B203,manifest_11Sep!$B$1:$B$3202,0),MATCH(A.Dep9SepList!A$1,manifest_11Sep!$A$1:$V$1,0))</f>
        <v>A</v>
      </c>
      <c r="B203" s="13" t="s">
        <v>2389</v>
      </c>
      <c r="C203" s="13" t="str">
        <f t="array" ref="C203">INDEX(manifest_11Sep!$A$1:$V$3202,MATCH($B203,manifest_11Sep!$B$1:$B$3202,0),MATCH(A.Dep9SepList!C$1,manifest_11Sep!$A$1:$V$1,0))</f>
        <v>ZVNND87CZDN</v>
      </c>
      <c r="D203" s="13" t="str">
        <f t="array" ref="D203">INDEX(manifest_11Sep!$A$1:$V$3202,MATCH($B203,manifest_11Sep!$B$1:$B$3202,0),MATCH(A.Dep9SepList!D$1,manifest_11Sep!$A$1:$V$1,0))</f>
        <v>Male</v>
      </c>
      <c r="E203" s="13" t="str">
        <f t="array" ref="E203">INDEX(manifest_11Sep!$A$1:$V$3202,MATCH($B203,manifest_11Sep!$B$1:$B$3202,0),MATCH(A.Dep9SepList!E$1,manifest_11Sep!$A$1:$V$1,0))</f>
        <v>Deantae</v>
      </c>
      <c r="F203" s="13" t="str">
        <f t="array" ref="F203">INDEX(manifest_11Sep!$A$1:$V$3202,MATCH($B203,manifest_11Sep!$B$1:$B$3202,0),MATCH(A.Dep9SepList!F$1,manifest_11Sep!$A$1:$V$1,0))</f>
        <v>Smith</v>
      </c>
      <c r="G203" s="13">
        <f t="array" ref="G203">INDEX(manifest_11Sep!$A$1:$V$3202,MATCH($B203,manifest_11Sep!$B$1:$B$3202,0),MATCH(A.Dep9SepList!G$1,manifest_11Sep!$A$1:$V$1,0))</f>
        <v>34</v>
      </c>
      <c r="H203" s="13" t="str">
        <f t="array" ref="H203">INDEX(manifest_11Sep!$A$1:$V$3202,MATCH($B203,manifest_11Sep!$B$1:$B$3202,0),MATCH(A.Dep9SepList!H$1,manifest_11Sep!$A$1:$V$1,0))</f>
        <v>J.B. Nguyen</v>
      </c>
      <c r="I203" s="13" t="str">
        <f t="array" ref="I203">INDEX(manifest_11Sep!$A$1:$V$3202,MATCH($B203,manifest_11Sep!$B$1:$B$3202,0),MATCH(A.Dep9SepList!I$1,manifest_11Sep!$A$1:$V$1,0))</f>
        <v>Delta</v>
      </c>
      <c r="J203" s="13" t="str">
        <f t="array" ref="J203">INDEX(manifest_11Sep!$A$1:$V$3202,MATCH($B203,manifest_11Sep!$B$1:$B$3202,0),MATCH(A.Dep9SepList!J$1,manifest_11Sep!$A$1:$V$1,0))</f>
        <v>DL 172</v>
      </c>
      <c r="K203" s="32" t="str">
        <f t="array" ref="K203">INDEX(manifest_11Sep!$A$1:$V$3202,MATCH($B203,manifest_11Sep!$B$1:$B$3202,0),MATCH(A.Dep9SepList!K$1,manifest_11Sep!$A$1:$V$1,0))</f>
        <v>18-thg 9-25</v>
      </c>
      <c r="L203" s="20">
        <f t="array" ref="L203">INDEX(manifest_11Sep!$A$1:$V$3202,MATCH($B203,manifest_11Sep!$B$1:$B$3202,0),MATCH(A.Dep9SepList!L$1,manifest_11Sep!$A$1:$V$1,0))</f>
        <v>0.81944444444444442</v>
      </c>
      <c r="M203" s="13" t="str">
        <f t="array" ref="M203">INDEX(manifest_11Sep!$A$1:$V$3202,MATCH($B203,manifest_11Sep!$B$1:$B$3202,0),MATCH(A.Dep9SepList!M$1,manifest_11Sep!$A$1:$V$1,0))</f>
        <v>ICN-T2</v>
      </c>
      <c r="N203" s="13" t="str">
        <f t="array" ref="N203">INDEX(manifest_11Sep!$A$1:$V$3202,MATCH($B203,manifest_11Sep!$B$1:$B$3202,0),MATCH(A.Dep9SepList!N$1,manifest_11Sep!$A$1:$V$1,0))</f>
        <v>FAIRMONT</v>
      </c>
      <c r="O203" s="31"/>
      <c r="P203" s="20" t="e" cm="1" vm="1">
        <f t="array" aca="1" ref="P203" ca="1">IF(J203="","",_xlfn.XLOOKUP(J203&amp;N203,'A.Departure Grouping'!AQ:AQ&amp;'A.Departure Grouping'!AP:AP,'A.Departure Grouping'!AR:AR,"",0))</f>
        <v>#NAME?</v>
      </c>
      <c r="Q203" s="13">
        <v>462710802</v>
      </c>
      <c r="R203" s="13" t="s">
        <v>43</v>
      </c>
      <c r="S203" s="13">
        <f t="array" ref="S203">INDEX(manifest_11Sep!$A$1:$V$3202,MATCH($B203,manifest_11Sep!$B$1:$B$3202,0),MATCH(A.Dep9SepList!S$1,manifest_11Sep!$A$1:$V$1,0))</f>
        <v>0</v>
      </c>
      <c r="T203" s="17"/>
    </row>
    <row r="204" spans="1:21" hidden="1">
      <c r="A204" s="13" t="str">
        <f t="array" ref="A204">INDEX(manifest_11Sep!$A$1:$V$3202,MATCH($B204,manifest_11Sep!$B$1:$B$3202,0),MATCH(A.Dep9SepList!A$1,manifest_11Sep!$A$1:$V$1,0))</f>
        <v>A</v>
      </c>
      <c r="B204" s="3" t="s">
        <v>2531</v>
      </c>
      <c r="C204" s="13" t="str">
        <f t="array" ref="C204">INDEX(manifest_11Sep!$A$1:$V$3202,MATCH($B204,manifest_11Sep!$B$1:$B$3202,0),MATCH(A.Dep9SepList!C$1,manifest_11Sep!$A$1:$V$1,0))</f>
        <v>BLNR9SJYXPX</v>
      </c>
      <c r="D204" s="13" t="str">
        <f t="array" ref="D204">INDEX(manifest_11Sep!$A$1:$V$3202,MATCH($B204,manifest_11Sep!$B$1:$B$3202,0),MATCH(A.Dep9SepList!D$1,manifest_11Sep!$A$1:$V$1,0))</f>
        <v>Female</v>
      </c>
      <c r="E204" s="13" t="str">
        <f t="array" ref="E204">INDEX(manifest_11Sep!$A$1:$V$3202,MATCH($B204,manifest_11Sep!$B$1:$B$3202,0),MATCH(A.Dep9SepList!E$1,manifest_11Sep!$A$1:$V$1,0))</f>
        <v>Rose Mary</v>
      </c>
      <c r="F204" s="13" t="str">
        <f t="array" ref="F204">INDEX(manifest_11Sep!$A$1:$V$3202,MATCH($B204,manifest_11Sep!$B$1:$B$3202,0),MATCH(A.Dep9SepList!F$1,manifest_11Sep!$A$1:$V$1,0))</f>
        <v>Scott</v>
      </c>
      <c r="G204" s="13">
        <f t="array" ref="G204">INDEX(manifest_11Sep!$A$1:$V$3202,MATCH($B204,manifest_11Sep!$B$1:$B$3202,0),MATCH(A.Dep9SepList!G$1,manifest_11Sep!$A$1:$V$1,0))</f>
        <v>61</v>
      </c>
      <c r="H204" s="13" t="str">
        <f t="array" ref="H204">INDEX(manifest_11Sep!$A$1:$V$3202,MATCH($B204,manifest_11Sep!$B$1:$B$3202,0),MATCH(A.Dep9SepList!H$1,manifest_11Sep!$A$1:$V$1,0))</f>
        <v>Joen De Las Penas</v>
      </c>
      <c r="I204" s="13" t="str">
        <f t="array" ref="I204">INDEX(manifest_11Sep!$A$1:$V$3202,MATCH($B204,manifest_11Sep!$B$1:$B$3202,0),MATCH(A.Dep9SepList!I$1,manifest_11Sep!$A$1:$V$1,0))</f>
        <v>Eva Air</v>
      </c>
      <c r="J204" s="13" t="str">
        <f t="array" ref="J204">INDEX(manifest_11Sep!$A$1:$V$3202,MATCH($B204,manifest_11Sep!$B$1:$B$3202,0),MATCH(A.Dep9SepList!J$1,manifest_11Sep!$A$1:$V$1,0))</f>
        <v>BR 159</v>
      </c>
      <c r="K204" s="32" t="str">
        <f t="array" ref="K204">INDEX(manifest_11Sep!$A$1:$V$3202,MATCH($B204,manifest_11Sep!$B$1:$B$3202,0),MATCH(A.Dep9SepList!K$1,manifest_11Sep!$A$1:$V$1,0))</f>
        <v>18-thg 9-25</v>
      </c>
      <c r="L204" s="20">
        <f t="array" ref="L204">INDEX(manifest_11Sep!$A$1:$V$3202,MATCH($B204,manifest_11Sep!$B$1:$B$3202,0),MATCH(A.Dep9SepList!L$1,manifest_11Sep!$A$1:$V$1,0))</f>
        <v>0.82291666666666663</v>
      </c>
      <c r="M204" s="13" t="str">
        <f t="array" ref="M204">INDEX(manifest_11Sep!$A$1:$V$3202,MATCH($B204,manifest_11Sep!$B$1:$B$3202,0),MATCH(A.Dep9SepList!M$1,manifest_11Sep!$A$1:$V$1,0))</f>
        <v>ICN-T1</v>
      </c>
      <c r="N204" s="13" t="str">
        <f t="array" ref="N204">INDEX(manifest_11Sep!$A$1:$V$3202,MATCH($B204,manifest_11Sep!$B$1:$B$3202,0),MATCH(A.Dep9SepList!N$1,manifest_11Sep!$A$1:$V$1,0))</f>
        <v>FAIRMONT</v>
      </c>
      <c r="O204" s="31"/>
      <c r="P204" s="20" t="e" cm="1" vm="1">
        <f t="array" aca="1" ref="P204" ca="1">IF(J204="","",_xlfn.XLOOKUP(J204&amp;N204,'A.Departure Grouping'!AQ:AQ&amp;'A.Departure Grouping'!AP:AP,'A.Departure Grouping'!AR:AR,"",0))</f>
        <v>#NAME?</v>
      </c>
      <c r="Q204" s="13">
        <v>462710819</v>
      </c>
      <c r="R204" s="13" t="s">
        <v>61</v>
      </c>
      <c r="S204" s="13">
        <f t="array" ref="S204">INDEX(manifest_11Sep!$A$1:$V$3202,MATCH($B204,manifest_11Sep!$B$1:$B$3202,0),MATCH(A.Dep9SepList!S$1,manifest_11Sep!$A$1:$V$1,0))</f>
        <v>0</v>
      </c>
      <c r="T204" s="13"/>
      <c r="U204" s="3"/>
    </row>
    <row r="205" spans="1:21" hidden="1">
      <c r="A205" s="13" t="str">
        <f t="array" ref="A205">INDEX(manifest_11Sep!$A$1:$V$3202,MATCH($B205,manifest_11Sep!$B$1:$B$3202,0),MATCH(A.Dep9SepList!A$1,manifest_11Sep!$A$1:$V$1,0))</f>
        <v>A</v>
      </c>
      <c r="B205" s="13" t="s">
        <v>2497</v>
      </c>
      <c r="C205" s="13" t="str">
        <f t="array" ref="C205">INDEX(manifest_11Sep!$A$1:$V$3202,MATCH($B205,manifest_11Sep!$B$1:$B$3202,0),MATCH(A.Dep9SepList!C$1,manifest_11Sep!$A$1:$V$1,0))</f>
        <v>7TN5Q8CM4HS</v>
      </c>
      <c r="D205" s="13" t="str">
        <f t="array" ref="D205">INDEX(manifest_11Sep!$A$1:$V$3202,MATCH($B205,manifest_11Sep!$B$1:$B$3202,0),MATCH(A.Dep9SepList!D$1,manifest_11Sep!$A$1:$V$1,0))</f>
        <v>Female</v>
      </c>
      <c r="E205" s="13" t="str">
        <f t="array" ref="E205">INDEX(manifest_11Sep!$A$1:$V$3202,MATCH($B205,manifest_11Sep!$B$1:$B$3202,0),MATCH(A.Dep9SepList!E$1,manifest_11Sep!$A$1:$V$1,0))</f>
        <v>Priscilla</v>
      </c>
      <c r="F205" s="13" t="str">
        <f t="array" ref="F205">INDEX(manifest_11Sep!$A$1:$V$3202,MATCH($B205,manifest_11Sep!$B$1:$B$3202,0),MATCH(A.Dep9SepList!F$1,manifest_11Sep!$A$1:$V$1,0))</f>
        <v>Galicia</v>
      </c>
      <c r="G205" s="13">
        <f t="array" ref="G205">INDEX(manifest_11Sep!$A$1:$V$3202,MATCH($B205,manifest_11Sep!$B$1:$B$3202,0),MATCH(A.Dep9SepList!G$1,manifest_11Sep!$A$1:$V$1,0))</f>
        <v>69</v>
      </c>
      <c r="H205" s="13" t="str">
        <f t="array" ref="H205">INDEX(manifest_11Sep!$A$1:$V$3202,MATCH($B205,manifest_11Sep!$B$1:$B$3202,0),MATCH(A.Dep9SepList!H$1,manifest_11Sep!$A$1:$V$1,0))</f>
        <v>Joen De Las Penas</v>
      </c>
      <c r="I205" s="13" t="str">
        <f t="array" ref="I205">INDEX(manifest_11Sep!$A$1:$V$3202,MATCH($B205,manifest_11Sep!$B$1:$B$3202,0),MATCH(A.Dep9SepList!I$1,manifest_11Sep!$A$1:$V$1,0))</f>
        <v>EVA Air</v>
      </c>
      <c r="J205" s="13" t="str">
        <f t="array" ref="J205">INDEX(manifest_11Sep!$A$1:$V$3202,MATCH($B205,manifest_11Sep!$B$1:$B$3202,0),MATCH(A.Dep9SepList!J$1,manifest_11Sep!$A$1:$V$1,0))</f>
        <v>BR 159</v>
      </c>
      <c r="K205" s="32" t="str">
        <f t="array" ref="K205">INDEX(manifest_11Sep!$A$1:$V$3202,MATCH($B205,manifest_11Sep!$B$1:$B$3202,0),MATCH(A.Dep9SepList!K$1,manifest_11Sep!$A$1:$V$1,0))</f>
        <v>18-thg 9-25</v>
      </c>
      <c r="L205" s="20">
        <f t="array" ref="L205">INDEX(manifest_11Sep!$A$1:$V$3202,MATCH($B205,manifest_11Sep!$B$1:$B$3202,0),MATCH(A.Dep9SepList!L$1,manifest_11Sep!$A$1:$V$1,0))</f>
        <v>0.82291666666666663</v>
      </c>
      <c r="M205" s="13" t="str">
        <f t="array" ref="M205">INDEX(manifest_11Sep!$A$1:$V$3202,MATCH($B205,manifest_11Sep!$B$1:$B$3202,0),MATCH(A.Dep9SepList!M$1,manifest_11Sep!$A$1:$V$1,0))</f>
        <v>ICN-T1</v>
      </c>
      <c r="N205" s="13" t="str">
        <f t="array" ref="N205">INDEX(manifest_11Sep!$A$1:$V$3202,MATCH($B205,manifest_11Sep!$B$1:$B$3202,0),MATCH(A.Dep9SepList!N$1,manifest_11Sep!$A$1:$V$1,0))</f>
        <v>FAIRMONT</v>
      </c>
      <c r="O205" s="31"/>
      <c r="P205" s="20" t="e" cm="1" vm="1">
        <f t="array" aca="1" ref="P205" ca="1">IF(J205="","",_xlfn.XLOOKUP(J205&amp;N205,'A.Departure Grouping'!AQ:AQ&amp;'A.Departure Grouping'!AP:AP,'A.Departure Grouping'!AR:AR,"",0))</f>
        <v>#NAME?</v>
      </c>
      <c r="Q205" s="13">
        <v>462710812</v>
      </c>
      <c r="R205" s="13" t="s">
        <v>43</v>
      </c>
      <c r="S205" s="13">
        <f t="array" ref="S205">INDEX(manifest_11Sep!$A$1:$V$3202,MATCH($B205,manifest_11Sep!$B$1:$B$3202,0),MATCH(A.Dep9SepList!S$1,manifest_11Sep!$A$1:$V$1,0))</f>
        <v>0</v>
      </c>
      <c r="T205" s="17"/>
    </row>
    <row r="206" spans="1:21" hidden="1">
      <c r="A206" s="229" t="str">
        <f t="array" ref="A206">INDEX(manifest_11Sep!$A$1:$V$3202,MATCH($B206,manifest_11Sep!$B$1:$B$3202,0),MATCH(A.Dep9SepList!A$1,manifest_11Sep!$A$1:$V$1,0))</f>
        <v>A</v>
      </c>
      <c r="B206" s="229" t="s">
        <v>3624</v>
      </c>
      <c r="C206" s="229" t="str">
        <f t="array" ref="C206">INDEX(manifest_11Sep!$A$1:$V$3202,MATCH($B206,manifest_11Sep!$B$1:$B$3202,0),MATCH(A.Dep9SepList!C$1,manifest_11Sep!$A$1:$V$1,0))</f>
        <v>5LN8KBXYZFZ</v>
      </c>
      <c r="D206" s="229" t="str">
        <f t="array" ref="D206">INDEX(manifest_11Sep!$A$1:$V$3202,MATCH($B206,manifest_11Sep!$B$1:$B$3202,0),MATCH(A.Dep9SepList!D$1,manifest_11Sep!$A$1:$V$1,0))</f>
        <v>Female</v>
      </c>
      <c r="E206" s="229" t="str">
        <f t="array" ref="E206">INDEX(manifest_11Sep!$A$1:$V$3202,MATCH($B206,manifest_11Sep!$B$1:$B$3202,0),MATCH(A.Dep9SepList!E$1,manifest_11Sep!$A$1:$V$1,0))</f>
        <v>Jane Marie</v>
      </c>
      <c r="F206" s="229" t="str">
        <f t="array" ref="F206">INDEX(manifest_11Sep!$A$1:$V$3202,MATCH($B206,manifest_11Sep!$B$1:$B$3202,0),MATCH(A.Dep9SepList!F$1,manifest_11Sep!$A$1:$V$1,0))</f>
        <v>Borla</v>
      </c>
      <c r="G206" s="229">
        <f t="array" ref="G206">INDEX(manifest_11Sep!$A$1:$V$3202,MATCH($B206,manifest_11Sep!$B$1:$B$3202,0),MATCH(A.Dep9SepList!G$1,manifest_11Sep!$A$1:$V$1,0))</f>
        <v>27</v>
      </c>
      <c r="H206" s="229" t="str">
        <f t="array" ref="H206">INDEX(manifest_11Sep!$A$1:$V$3202,MATCH($B206,manifest_11Sep!$B$1:$B$3202,0),MATCH(A.Dep9SepList!H$1,manifest_11Sep!$A$1:$V$1,0))</f>
        <v>Nelly Destacamento</v>
      </c>
      <c r="I206" s="229" t="str">
        <f t="array" ref="I206">INDEX(manifest_11Sep!$A$1:$V$3202,MATCH($B206,manifest_11Sep!$B$1:$B$3202,0),MATCH(A.Dep9SepList!I$1,manifest_11Sep!$A$1:$V$1,0))</f>
        <v>Korean Air</v>
      </c>
      <c r="J206" s="229" t="str">
        <f t="array" ref="J206">INDEX(manifest_11Sep!$A$1:$V$3202,MATCH($B206,manifest_11Sep!$B$1:$B$3202,0),MATCH(A.Dep9SepList!J$1,manifest_11Sep!$A$1:$V$1,0))</f>
        <v>KE 615</v>
      </c>
      <c r="K206" s="234" t="str">
        <f t="array" ref="K206">INDEX(manifest_11Sep!$A$1:$V$3202,MATCH($B206,manifest_11Sep!$B$1:$B$3202,0),MATCH(A.Dep9SepList!K$1,manifest_11Sep!$A$1:$V$1,0))</f>
        <v>18-thg 9-25</v>
      </c>
      <c r="L206" s="235">
        <f t="array" ref="L206">INDEX(manifest_11Sep!$A$1:$V$3202,MATCH($B206,manifest_11Sep!$B$1:$B$3202,0),MATCH(A.Dep9SepList!L$1,manifest_11Sep!$A$1:$V$1,0))</f>
        <v>0.83680555555555558</v>
      </c>
      <c r="M206" s="229" t="str">
        <f t="array" ref="M206">INDEX(manifest_11Sep!$A$1:$V$3202,MATCH($B206,manifest_11Sep!$B$1:$B$3202,0),MATCH(A.Dep9SepList!M$1,manifest_11Sep!$A$1:$V$1,0))</f>
        <v>ICN-T2</v>
      </c>
      <c r="N206" s="229" t="str">
        <f t="array" ref="N206">INDEX(manifest_11Sep!$A$1:$V$3202,MATCH($B206,manifest_11Sep!$B$1:$B$3202,0),MATCH(A.Dep9SepList!N$1,manifest_11Sep!$A$1:$V$1,0))</f>
        <v>FAIRMONT</v>
      </c>
      <c r="O206" s="256">
        <f>COUNTA(N206:N231)</f>
        <v>26</v>
      </c>
      <c r="P206" s="235" t="e" cm="1" vm="1">
        <f t="array" aca="1" ref="P206" ca="1">IF(J206="","",_xlfn.XLOOKUP(J206&amp;N206,'A.Departure Grouping'!AQ:AQ&amp;'A.Departure Grouping'!AP:AP,'A.Departure Grouping'!AR:AR,"",0))</f>
        <v>#NAME?</v>
      </c>
      <c r="Q206" s="229">
        <v>462566589</v>
      </c>
      <c r="R206" s="229" t="s">
        <v>43</v>
      </c>
      <c r="S206" s="229" t="str">
        <f t="array" ref="S206">INDEX(manifest_11Sep!$A$1:$V$3202,MATCH($B206,manifest_11Sep!$B$1:$B$3202,0),MATCH(A.Dep9SepList!S$1,manifest_11Sep!$A$1:$V$1,0))</f>
        <v>Pre: 1 night for 1 DBL (Sept 12)</v>
      </c>
      <c r="T206" s="17"/>
    </row>
    <row r="207" spans="1:21" hidden="1">
      <c r="A207" s="13" t="str">
        <f t="array" ref="A207">INDEX(manifest_11Sep!$A$1:$V$3202,MATCH($B207,manifest_11Sep!$B$1:$B$3202,0),MATCH(A.Dep9SepList!A$1,manifest_11Sep!$A$1:$V$1,0))</f>
        <v>A</v>
      </c>
      <c r="B207" s="13" t="s">
        <v>3630</v>
      </c>
      <c r="C207" s="13" t="str">
        <f t="array" ref="C207">INDEX(manifest_11Sep!$A$1:$V$3202,MATCH($B207,manifest_11Sep!$B$1:$B$3202,0),MATCH(A.Dep9SepList!C$1,manifest_11Sep!$A$1:$V$1,0))</f>
        <v>5LN8KBXYZFZ</v>
      </c>
      <c r="D207" s="13" t="str">
        <f t="array" ref="D207">INDEX(manifest_11Sep!$A$1:$V$3202,MATCH($B207,manifest_11Sep!$B$1:$B$3202,0),MATCH(A.Dep9SepList!D$1,manifest_11Sep!$A$1:$V$1,0))</f>
        <v>Female</v>
      </c>
      <c r="E207" s="13" t="str">
        <f t="array" ref="E207">INDEX(manifest_11Sep!$A$1:$V$3202,MATCH($B207,manifest_11Sep!$B$1:$B$3202,0),MATCH(A.Dep9SepList!E$1,manifest_11Sep!$A$1:$V$1,0))</f>
        <v>Joyce Ashley</v>
      </c>
      <c r="F207" s="13" t="str">
        <f t="array" ref="F207">INDEX(manifest_11Sep!$A$1:$V$3202,MATCH($B207,manifest_11Sep!$B$1:$B$3202,0),MATCH(A.Dep9SepList!F$1,manifest_11Sep!$A$1:$V$1,0))</f>
        <v>Borla</v>
      </c>
      <c r="G207" s="13">
        <f t="array" ref="G207">INDEX(manifest_11Sep!$A$1:$V$3202,MATCH($B207,manifest_11Sep!$B$1:$B$3202,0),MATCH(A.Dep9SepList!G$1,manifest_11Sep!$A$1:$V$1,0))</f>
        <v>25</v>
      </c>
      <c r="H207" s="13" t="str">
        <f t="array" ref="H207">INDEX(manifest_11Sep!$A$1:$V$3202,MATCH($B207,manifest_11Sep!$B$1:$B$3202,0),MATCH(A.Dep9SepList!H$1,manifest_11Sep!$A$1:$V$1,0))</f>
        <v>Nelly Destacamento</v>
      </c>
      <c r="I207" s="13" t="str">
        <f t="array" ref="I207">INDEX(manifest_11Sep!$A$1:$V$3202,MATCH($B207,manifest_11Sep!$B$1:$B$3202,0),MATCH(A.Dep9SepList!I$1,manifest_11Sep!$A$1:$V$1,0))</f>
        <v>Korean Air</v>
      </c>
      <c r="J207" s="13" t="str">
        <f t="array" ref="J207">INDEX(manifest_11Sep!$A$1:$V$3202,MATCH($B207,manifest_11Sep!$B$1:$B$3202,0),MATCH(A.Dep9SepList!J$1,manifest_11Sep!$A$1:$V$1,0))</f>
        <v>KE 615</v>
      </c>
      <c r="K207" s="32" t="str">
        <f t="array" ref="K207">INDEX(manifest_11Sep!$A$1:$V$3202,MATCH($B207,manifest_11Sep!$B$1:$B$3202,0),MATCH(A.Dep9SepList!K$1,manifest_11Sep!$A$1:$V$1,0))</f>
        <v>18-thg 9-25</v>
      </c>
      <c r="L207" s="20">
        <f t="array" ref="L207">INDEX(manifest_11Sep!$A$1:$V$3202,MATCH($B207,manifest_11Sep!$B$1:$B$3202,0),MATCH(A.Dep9SepList!L$1,manifest_11Sep!$A$1:$V$1,0))</f>
        <v>0.83680555555555558</v>
      </c>
      <c r="M207" s="13" t="str">
        <f t="array" ref="M207">INDEX(manifest_11Sep!$A$1:$V$3202,MATCH($B207,manifest_11Sep!$B$1:$B$3202,0),MATCH(A.Dep9SepList!M$1,manifest_11Sep!$A$1:$V$1,0))</f>
        <v>ICN-T2</v>
      </c>
      <c r="N207" s="13" t="str">
        <f t="array" ref="N207">INDEX(manifest_11Sep!$A$1:$V$3202,MATCH($B207,manifest_11Sep!$B$1:$B$3202,0),MATCH(A.Dep9SepList!N$1,manifest_11Sep!$A$1:$V$1,0))</f>
        <v>FAIRMONT</v>
      </c>
      <c r="O207" s="31"/>
      <c r="P207" s="20" t="e" cm="1" vm="1">
        <f t="array" aca="1" ref="P207" ca="1">IF(J207="","",_xlfn.XLOOKUP(J207&amp;N207,'A.Departure Grouping'!AQ:AQ&amp;'A.Departure Grouping'!AP:AP,'A.Departure Grouping'!AR:AR,"",0))</f>
        <v>#NAME?</v>
      </c>
      <c r="Q207" s="13">
        <v>462566589</v>
      </c>
      <c r="R207" s="13" t="s">
        <v>43</v>
      </c>
      <c r="S207" s="13" t="str">
        <f t="array" ref="S207">INDEX(manifest_11Sep!$A$1:$V$3202,MATCH($B207,manifest_11Sep!$B$1:$B$3202,0),MATCH(A.Dep9SepList!S$1,manifest_11Sep!$A$1:$V$1,0))</f>
        <v>Pre: 1 night for 1 DBL (Sept 12)</v>
      </c>
      <c r="T207" s="17"/>
    </row>
    <row r="208" spans="1:21" hidden="1">
      <c r="A208" s="13" t="str">
        <f t="array" ref="A208">INDEX(manifest_11Sep!$A$1:$V$3202,MATCH($B208,manifest_11Sep!$B$1:$B$3202,0),MATCH(A.Dep9SepList!A$1,manifest_11Sep!$A$1:$V$1,0))</f>
        <v>A</v>
      </c>
      <c r="B208" s="13" t="s">
        <v>3530</v>
      </c>
      <c r="C208" s="13" t="str">
        <f t="array" ref="C208">INDEX(manifest_11Sep!$A$1:$V$3202,MATCH($B208,manifest_11Sep!$B$1:$B$3202,0),MATCH(A.Dep9SepList!C$1,manifest_11Sep!$A$1:$V$1,0))</f>
        <v>XGNVPRD37QH</v>
      </c>
      <c r="D208" s="13" t="str">
        <f t="array" ref="D208">INDEX(manifest_11Sep!$A$1:$V$3202,MATCH($B208,manifest_11Sep!$B$1:$B$3202,0),MATCH(A.Dep9SepList!D$1,manifest_11Sep!$A$1:$V$1,0))</f>
        <v>Female</v>
      </c>
      <c r="E208" s="13" t="str">
        <f t="array" ref="E208">INDEX(manifest_11Sep!$A$1:$V$3202,MATCH($B208,manifest_11Sep!$B$1:$B$3202,0),MATCH(A.Dep9SepList!E$1,manifest_11Sep!$A$1:$V$1,0))</f>
        <v>My Diem Thi</v>
      </c>
      <c r="F208" s="13" t="str">
        <f t="array" ref="F208">INDEX(manifest_11Sep!$A$1:$V$3202,MATCH($B208,manifest_11Sep!$B$1:$B$3202,0),MATCH(A.Dep9SepList!F$1,manifest_11Sep!$A$1:$V$1,0))</f>
        <v>Hong</v>
      </c>
      <c r="G208" s="13">
        <f t="array" ref="G208">INDEX(manifest_11Sep!$A$1:$V$3202,MATCH($B208,manifest_11Sep!$B$1:$B$3202,0),MATCH(A.Dep9SepList!G$1,manifest_11Sep!$A$1:$V$1,0))</f>
        <v>54</v>
      </c>
      <c r="H208" s="13" t="str">
        <f t="array" ref="H208">INDEX(manifest_11Sep!$A$1:$V$3202,MATCH($B208,manifest_11Sep!$B$1:$B$3202,0),MATCH(A.Dep9SepList!H$1,manifest_11Sep!$A$1:$V$1,0))</f>
        <v>Michelle Hong</v>
      </c>
      <c r="I208" s="13" t="str">
        <f t="array" ref="I208">INDEX(manifest_11Sep!$A$1:$V$3202,MATCH($B208,manifest_11Sep!$B$1:$B$3202,0),MATCH(A.Dep9SepList!I$1,manifest_11Sep!$A$1:$V$1,0))</f>
        <v>Korean Air</v>
      </c>
      <c r="J208" s="13" t="str">
        <f t="array" ref="J208">INDEX(manifest_11Sep!$A$1:$V$3202,MATCH($B208,manifest_11Sep!$B$1:$B$3202,0),MATCH(A.Dep9SepList!J$1,manifest_11Sep!$A$1:$V$1,0))</f>
        <v>KE 11</v>
      </c>
      <c r="K208" s="32" t="str">
        <f t="array" ref="K208">INDEX(manifest_11Sep!$A$1:$V$3202,MATCH($B208,manifest_11Sep!$B$1:$B$3202,0),MATCH(A.Dep9SepList!K$1,manifest_11Sep!$A$1:$V$1,0))</f>
        <v>18-thg 9-25</v>
      </c>
      <c r="L208" s="20">
        <f t="array" ref="L208">INDEX(manifest_11Sep!$A$1:$V$3202,MATCH($B208,manifest_11Sep!$B$1:$B$3202,0),MATCH(A.Dep9SepList!L$1,manifest_11Sep!$A$1:$V$1,0))</f>
        <v>0.85069444444444442</v>
      </c>
      <c r="M208" s="13" t="str">
        <f t="array" ref="M208">INDEX(manifest_11Sep!$A$1:$V$3202,MATCH($B208,manifest_11Sep!$B$1:$B$3202,0),MATCH(A.Dep9SepList!M$1,manifest_11Sep!$A$1:$V$1,0))</f>
        <v>ICN-T2</v>
      </c>
      <c r="N208" s="13" t="str">
        <f t="array" ref="N208">INDEX(manifest_11Sep!$A$1:$V$3202,MATCH($B208,manifest_11Sep!$B$1:$B$3202,0),MATCH(A.Dep9SepList!N$1,manifest_11Sep!$A$1:$V$1,0))</f>
        <v>FAIRMONT</v>
      </c>
      <c r="O208" s="31"/>
      <c r="P208" s="20" t="e" cm="1" vm="1">
        <f t="array" aca="1" ref="P208" ca="1">IF(J208="","",_xlfn.XLOOKUP(J208&amp;N208,'A.Departure Grouping'!AQ:AQ&amp;'A.Departure Grouping'!AP:AP,'A.Departure Grouping'!AR:AR,"",0))</f>
        <v>#NAME?</v>
      </c>
      <c r="Q208" s="13">
        <v>462710871</v>
      </c>
      <c r="R208" s="13" t="s">
        <v>43</v>
      </c>
      <c r="S208" s="13" t="str">
        <f t="array" ref="S208">INDEX(manifest_11Sep!$A$1:$V$3202,MATCH($B208,manifest_11Sep!$B$1:$B$3202,0),MATCH(A.Dep9SepList!S$1,manifest_11Sep!$A$1:$V$1,0))</f>
        <v>1/ Upgrade - Signature Suite
2/ Rooming: required 2  rooms next door</v>
      </c>
      <c r="T208" s="17"/>
    </row>
    <row r="209" spans="1:20" hidden="1">
      <c r="A209" s="13" t="str">
        <f t="array" ref="A209">INDEX(manifest_11Sep!$A$1:$V$3202,MATCH($B209,manifest_11Sep!$B$1:$B$3202,0),MATCH(A.Dep9SepList!A$1,manifest_11Sep!$A$1:$V$1,0))</f>
        <v>A</v>
      </c>
      <c r="B209" s="13" t="s">
        <v>3534</v>
      </c>
      <c r="C209" s="13" t="str">
        <f t="array" ref="C209">INDEX(manifest_11Sep!$A$1:$V$3202,MATCH($B209,manifest_11Sep!$B$1:$B$3202,0),MATCH(A.Dep9SepList!C$1,manifest_11Sep!$A$1:$V$1,0))</f>
        <v>XGNVPRD37QH</v>
      </c>
      <c r="D209" s="13" t="str">
        <f t="array" ref="D209">INDEX(manifest_11Sep!$A$1:$V$3202,MATCH($B209,manifest_11Sep!$B$1:$B$3202,0),MATCH(A.Dep9SepList!D$1,manifest_11Sep!$A$1:$V$1,0))</f>
        <v>Male</v>
      </c>
      <c r="E209" s="13" t="str">
        <f t="array" ref="E209">INDEX(manifest_11Sep!$A$1:$V$3202,MATCH($B209,manifest_11Sep!$B$1:$B$3202,0),MATCH(A.Dep9SepList!E$1,manifest_11Sep!$A$1:$V$1,0))</f>
        <v>Binh Thai</v>
      </c>
      <c r="F209" s="13" t="str">
        <f t="array" ref="F209">INDEX(manifest_11Sep!$A$1:$V$3202,MATCH($B209,manifest_11Sep!$B$1:$B$3202,0),MATCH(A.Dep9SepList!F$1,manifest_11Sep!$A$1:$V$1,0))</f>
        <v>Nguyen</v>
      </c>
      <c r="G209" s="13">
        <f t="array" ref="G209">INDEX(manifest_11Sep!$A$1:$V$3202,MATCH($B209,manifest_11Sep!$B$1:$B$3202,0),MATCH(A.Dep9SepList!G$1,manifest_11Sep!$A$1:$V$1,0))</f>
        <v>53</v>
      </c>
      <c r="H209" s="13" t="str">
        <f t="array" ref="H209">INDEX(manifest_11Sep!$A$1:$V$3202,MATCH($B209,manifest_11Sep!$B$1:$B$3202,0),MATCH(A.Dep9SepList!H$1,manifest_11Sep!$A$1:$V$1,0))</f>
        <v>Michelle Hong</v>
      </c>
      <c r="I209" s="13" t="str">
        <f t="array" ref="I209">INDEX(manifest_11Sep!$A$1:$V$3202,MATCH($B209,manifest_11Sep!$B$1:$B$3202,0),MATCH(A.Dep9SepList!I$1,manifest_11Sep!$A$1:$V$1,0))</f>
        <v>Korean Air</v>
      </c>
      <c r="J209" s="13" t="str">
        <f t="array" ref="J209">INDEX(manifest_11Sep!$A$1:$V$3202,MATCH($B209,manifest_11Sep!$B$1:$B$3202,0),MATCH(A.Dep9SepList!J$1,manifest_11Sep!$A$1:$V$1,0))</f>
        <v>KE 11</v>
      </c>
      <c r="K209" s="32" t="str">
        <f t="array" ref="K209">INDEX(manifest_11Sep!$A$1:$V$3202,MATCH($B209,manifest_11Sep!$B$1:$B$3202,0),MATCH(A.Dep9SepList!K$1,manifest_11Sep!$A$1:$V$1,0))</f>
        <v>18-thg 9-25</v>
      </c>
      <c r="L209" s="20">
        <f t="array" ref="L209">INDEX(manifest_11Sep!$A$1:$V$3202,MATCH($B209,manifest_11Sep!$B$1:$B$3202,0),MATCH(A.Dep9SepList!L$1,manifest_11Sep!$A$1:$V$1,0))</f>
        <v>0.85069444444444442</v>
      </c>
      <c r="M209" s="13" t="str">
        <f t="array" ref="M209">INDEX(manifest_11Sep!$A$1:$V$3202,MATCH($B209,manifest_11Sep!$B$1:$B$3202,0),MATCH(A.Dep9SepList!M$1,manifest_11Sep!$A$1:$V$1,0))</f>
        <v>ICN-T2</v>
      </c>
      <c r="N209" s="13" t="str">
        <f t="array" ref="N209">INDEX(manifest_11Sep!$A$1:$V$3202,MATCH($B209,manifest_11Sep!$B$1:$B$3202,0),MATCH(A.Dep9SepList!N$1,manifest_11Sep!$A$1:$V$1,0))</f>
        <v>FAIRMONT</v>
      </c>
      <c r="O209" s="31"/>
      <c r="P209" s="20" t="e" cm="1" vm="1">
        <f t="array" aca="1" ref="P209" ca="1">IF(J209="","",_xlfn.XLOOKUP(J209&amp;N209,'A.Departure Grouping'!AQ:AQ&amp;'A.Departure Grouping'!AP:AP,'A.Departure Grouping'!AR:AR,"",0))</f>
        <v>#NAME?</v>
      </c>
      <c r="Q209" s="13">
        <v>462710871</v>
      </c>
      <c r="R209" s="13" t="s">
        <v>43</v>
      </c>
      <c r="S209" s="13">
        <f t="array" ref="S209">INDEX(manifest_11Sep!$A$1:$V$3202,MATCH($B209,manifest_11Sep!$B$1:$B$3202,0),MATCH(A.Dep9SepList!S$1,manifest_11Sep!$A$1:$V$1,0))</f>
        <v>0</v>
      </c>
      <c r="T209" s="17"/>
    </row>
    <row r="210" spans="1:20" hidden="1">
      <c r="A210" s="13" t="str">
        <f t="array" ref="A210">INDEX(manifest_11Sep!$A$1:$V$3202,MATCH($B210,manifest_11Sep!$B$1:$B$3202,0),MATCH(A.Dep9SepList!A$1,manifest_11Sep!$A$1:$V$1,0))</f>
        <v>A</v>
      </c>
      <c r="B210" s="13" t="s">
        <v>3536</v>
      </c>
      <c r="C210" s="13" t="str">
        <f t="array" ref="C210">INDEX(manifest_11Sep!$A$1:$V$3202,MATCH($B210,manifest_11Sep!$B$1:$B$3202,0),MATCH(A.Dep9SepList!C$1,manifest_11Sep!$A$1:$V$1,0))</f>
        <v>XGNVPRD37QH</v>
      </c>
      <c r="D210" s="13" t="str">
        <f t="array" ref="D210">INDEX(manifest_11Sep!$A$1:$V$3202,MATCH($B210,manifest_11Sep!$B$1:$B$3202,0),MATCH(A.Dep9SepList!D$1,manifest_11Sep!$A$1:$V$1,0))</f>
        <v>Male</v>
      </c>
      <c r="E210" s="13" t="str">
        <f t="array" ref="E210">INDEX(manifest_11Sep!$A$1:$V$3202,MATCH($B210,manifest_11Sep!$B$1:$B$3202,0),MATCH(A.Dep9SepList!E$1,manifest_11Sep!$A$1:$V$1,0))</f>
        <v>Brandon Minh</v>
      </c>
      <c r="F210" s="13" t="str">
        <f t="array" ref="F210">INDEX(manifest_11Sep!$A$1:$V$3202,MATCH($B210,manifest_11Sep!$B$1:$B$3202,0),MATCH(A.Dep9SepList!F$1,manifest_11Sep!$A$1:$V$1,0))</f>
        <v>Nguyen</v>
      </c>
      <c r="G210" s="13">
        <f t="array" ref="G210">INDEX(manifest_11Sep!$A$1:$V$3202,MATCH($B210,manifest_11Sep!$B$1:$B$3202,0),MATCH(A.Dep9SepList!G$1,manifest_11Sep!$A$1:$V$1,0))</f>
        <v>21</v>
      </c>
      <c r="H210" s="13" t="str">
        <f t="array" ref="H210">INDEX(manifest_11Sep!$A$1:$V$3202,MATCH($B210,manifest_11Sep!$B$1:$B$3202,0),MATCH(A.Dep9SepList!H$1,manifest_11Sep!$A$1:$V$1,0))</f>
        <v>Michelle Hong</v>
      </c>
      <c r="I210" s="13" t="str">
        <f t="array" ref="I210">INDEX(manifest_11Sep!$A$1:$V$3202,MATCH($B210,manifest_11Sep!$B$1:$B$3202,0),MATCH(A.Dep9SepList!I$1,manifest_11Sep!$A$1:$V$1,0))</f>
        <v>Korean Air</v>
      </c>
      <c r="J210" s="13" t="str">
        <f t="array" ref="J210">INDEX(manifest_11Sep!$A$1:$V$3202,MATCH($B210,manifest_11Sep!$B$1:$B$3202,0),MATCH(A.Dep9SepList!J$1,manifest_11Sep!$A$1:$V$1,0))</f>
        <v>KE 11</v>
      </c>
      <c r="K210" s="32" t="str">
        <f t="array" ref="K210">INDEX(manifest_11Sep!$A$1:$V$3202,MATCH($B210,manifest_11Sep!$B$1:$B$3202,0),MATCH(A.Dep9SepList!K$1,manifest_11Sep!$A$1:$V$1,0))</f>
        <v>18-thg 9-25</v>
      </c>
      <c r="L210" s="20">
        <f t="array" ref="L210">INDEX(manifest_11Sep!$A$1:$V$3202,MATCH($B210,manifest_11Sep!$B$1:$B$3202,0),MATCH(A.Dep9SepList!L$1,manifest_11Sep!$A$1:$V$1,0))</f>
        <v>0.85069444444444442</v>
      </c>
      <c r="M210" s="13" t="str">
        <f t="array" ref="M210">INDEX(manifest_11Sep!$A$1:$V$3202,MATCH($B210,manifest_11Sep!$B$1:$B$3202,0),MATCH(A.Dep9SepList!M$1,manifest_11Sep!$A$1:$V$1,0))</f>
        <v>ICN-T2</v>
      </c>
      <c r="N210" s="13" t="str">
        <f t="array" ref="N210">INDEX(manifest_11Sep!$A$1:$V$3202,MATCH($B210,manifest_11Sep!$B$1:$B$3202,0),MATCH(A.Dep9SepList!N$1,manifest_11Sep!$A$1:$V$1,0))</f>
        <v>FAIRMONT</v>
      </c>
      <c r="O210" s="31"/>
      <c r="P210" s="20" t="e" cm="1" vm="1">
        <f t="array" aca="1" ref="P210" ca="1">IF(J210="","",_xlfn.XLOOKUP(J210&amp;N210,'A.Departure Grouping'!AQ:AQ&amp;'A.Departure Grouping'!AP:AP,'A.Departure Grouping'!AR:AR,"",0))</f>
        <v>#NAME?</v>
      </c>
      <c r="Q210" s="13">
        <v>462710872</v>
      </c>
      <c r="R210" s="13" t="s">
        <v>43</v>
      </c>
      <c r="S210" s="13" t="str">
        <f t="array" ref="S210">INDEX(manifest_11Sep!$A$1:$V$3202,MATCH($B210,manifest_11Sep!$B$1:$B$3202,0),MATCH(A.Dep9SepList!S$1,manifest_11Sep!$A$1:$V$1,0))</f>
        <v>Rooming: required 2  rooms next door</v>
      </c>
      <c r="T210" s="17"/>
    </row>
    <row r="211" spans="1:20" hidden="1">
      <c r="A211" s="13" t="str">
        <f t="array" ref="A211">INDEX(manifest_11Sep!$A$1:$V$3202,MATCH($B211,manifest_11Sep!$B$1:$B$3202,0),MATCH(A.Dep9SepList!A$1,manifest_11Sep!$A$1:$V$1,0))</f>
        <v>A</v>
      </c>
      <c r="B211" s="13" t="s">
        <v>3539</v>
      </c>
      <c r="C211" s="13" t="str">
        <f t="array" ref="C211">INDEX(manifest_11Sep!$A$1:$V$3202,MATCH($B211,manifest_11Sep!$B$1:$B$3202,0),MATCH(A.Dep9SepList!C$1,manifest_11Sep!$A$1:$V$1,0))</f>
        <v>XGNVPRD37QH</v>
      </c>
      <c r="D211" s="13" t="str">
        <f t="array" ref="D211">INDEX(manifest_11Sep!$A$1:$V$3202,MATCH($B211,manifest_11Sep!$B$1:$B$3202,0),MATCH(A.Dep9SepList!D$1,manifest_11Sep!$A$1:$V$1,0))</f>
        <v>Male</v>
      </c>
      <c r="E211" s="13" t="str">
        <f t="array" ref="E211">INDEX(manifest_11Sep!$A$1:$V$3202,MATCH($B211,manifest_11Sep!$B$1:$B$3202,0),MATCH(A.Dep9SepList!E$1,manifest_11Sep!$A$1:$V$1,0))</f>
        <v>Byron Huy</v>
      </c>
      <c r="F211" s="13" t="str">
        <f t="array" ref="F211">INDEX(manifest_11Sep!$A$1:$V$3202,MATCH($B211,manifest_11Sep!$B$1:$B$3202,0),MATCH(A.Dep9SepList!F$1,manifest_11Sep!$A$1:$V$1,0))</f>
        <v>Nguyen</v>
      </c>
      <c r="G211" s="13">
        <f t="array" ref="G211">INDEX(manifest_11Sep!$A$1:$V$3202,MATCH($B211,manifest_11Sep!$B$1:$B$3202,0),MATCH(A.Dep9SepList!G$1,manifest_11Sep!$A$1:$V$1,0))</f>
        <v>18</v>
      </c>
      <c r="H211" s="13" t="str">
        <f t="array" ref="H211">INDEX(manifest_11Sep!$A$1:$V$3202,MATCH($B211,manifest_11Sep!$B$1:$B$3202,0),MATCH(A.Dep9SepList!H$1,manifest_11Sep!$A$1:$V$1,0))</f>
        <v>Michelle Hong</v>
      </c>
      <c r="I211" s="13" t="str">
        <f t="array" ref="I211">INDEX(manifest_11Sep!$A$1:$V$3202,MATCH($B211,manifest_11Sep!$B$1:$B$3202,0),MATCH(A.Dep9SepList!I$1,manifest_11Sep!$A$1:$V$1,0))</f>
        <v>Korean Air</v>
      </c>
      <c r="J211" s="13" t="str">
        <f t="array" ref="J211">INDEX(manifest_11Sep!$A$1:$V$3202,MATCH($B211,manifest_11Sep!$B$1:$B$3202,0),MATCH(A.Dep9SepList!J$1,manifest_11Sep!$A$1:$V$1,0))</f>
        <v>KE 11</v>
      </c>
      <c r="K211" s="32" t="str">
        <f t="array" ref="K211">INDEX(manifest_11Sep!$A$1:$V$3202,MATCH($B211,manifest_11Sep!$B$1:$B$3202,0),MATCH(A.Dep9SepList!K$1,manifest_11Sep!$A$1:$V$1,0))</f>
        <v>18-thg 9-25</v>
      </c>
      <c r="L211" s="20">
        <f t="array" ref="L211">INDEX(manifest_11Sep!$A$1:$V$3202,MATCH($B211,manifest_11Sep!$B$1:$B$3202,0),MATCH(A.Dep9SepList!L$1,manifest_11Sep!$A$1:$V$1,0))</f>
        <v>0.85069444444444442</v>
      </c>
      <c r="M211" s="13" t="str">
        <f t="array" ref="M211">INDEX(manifest_11Sep!$A$1:$V$3202,MATCH($B211,manifest_11Sep!$B$1:$B$3202,0),MATCH(A.Dep9SepList!M$1,manifest_11Sep!$A$1:$V$1,0))</f>
        <v>ICN-T2</v>
      </c>
      <c r="N211" s="13" t="str">
        <f t="array" ref="N211">INDEX(manifest_11Sep!$A$1:$V$3202,MATCH($B211,manifest_11Sep!$B$1:$B$3202,0),MATCH(A.Dep9SepList!N$1,manifest_11Sep!$A$1:$V$1,0))</f>
        <v>FAIRMONT</v>
      </c>
      <c r="O211" s="31"/>
      <c r="P211" s="20" t="e" cm="1" vm="1">
        <f t="array" aca="1" ref="P211" ca="1">IF(J211="","",_xlfn.XLOOKUP(J211&amp;N211,'A.Departure Grouping'!AQ:AQ&amp;'A.Departure Grouping'!AP:AP,'A.Departure Grouping'!AR:AR,"",0))</f>
        <v>#NAME?</v>
      </c>
      <c r="Q211" s="13">
        <v>462710872</v>
      </c>
      <c r="R211" s="13" t="s">
        <v>43</v>
      </c>
      <c r="S211" s="13">
        <f t="array" ref="S211">INDEX(manifest_11Sep!$A$1:$V$3202,MATCH($B211,manifest_11Sep!$B$1:$B$3202,0),MATCH(A.Dep9SepList!S$1,manifest_11Sep!$A$1:$V$1,0))</f>
        <v>0</v>
      </c>
      <c r="T211" s="17"/>
    </row>
    <row r="212" spans="1:20" hidden="1">
      <c r="A212" s="13" t="str">
        <f t="array" ref="A212">INDEX(manifest_11Sep!$A$1:$V$3202,MATCH($B212,manifest_11Sep!$B$1:$B$3202,0),MATCH(A.Dep9SepList!A$1,manifest_11Sep!$A$1:$V$1,0))</f>
        <v>A</v>
      </c>
      <c r="B212" s="13" t="s">
        <v>3612</v>
      </c>
      <c r="C212" s="13" t="str">
        <f t="array" ref="C212">INDEX(manifest_11Sep!$A$1:$V$3202,MATCH($B212,manifest_11Sep!$B$1:$B$3202,0),MATCH(A.Dep9SepList!C$1,manifest_11Sep!$A$1:$V$1,0))</f>
        <v>QTNL4D6P4GJ</v>
      </c>
      <c r="D212" s="13" t="str">
        <f t="array" ref="D212">INDEX(manifest_11Sep!$A$1:$V$3202,MATCH($B212,manifest_11Sep!$B$1:$B$3202,0),MATCH(A.Dep9SepList!D$1,manifest_11Sep!$A$1:$V$1,0))</f>
        <v>Female</v>
      </c>
      <c r="E212" s="13" t="str">
        <f t="array" ref="E212">INDEX(manifest_11Sep!$A$1:$V$3202,MATCH($B212,manifest_11Sep!$B$1:$B$3202,0),MATCH(A.Dep9SepList!E$1,manifest_11Sep!$A$1:$V$1,0))</f>
        <v>Chrep</v>
      </c>
      <c r="F212" s="13" t="str">
        <f t="array" ref="F212">INDEX(manifest_11Sep!$A$1:$V$3202,MATCH($B212,manifest_11Sep!$B$1:$B$3202,0),MATCH(A.Dep9SepList!F$1,manifest_11Sep!$A$1:$V$1,0))</f>
        <v>Phy</v>
      </c>
      <c r="G212" s="13">
        <f t="array" ref="G212">INDEX(manifest_11Sep!$A$1:$V$3202,MATCH($B212,manifest_11Sep!$B$1:$B$3202,0),MATCH(A.Dep9SepList!G$1,manifest_11Sep!$A$1:$V$1,0))</f>
        <v>49</v>
      </c>
      <c r="H212" s="13" t="str">
        <f t="array" ref="H212">INDEX(manifest_11Sep!$A$1:$V$3202,MATCH($B212,manifest_11Sep!$B$1:$B$3202,0),MATCH(A.Dep9SepList!H$1,manifest_11Sep!$A$1:$V$1,0))</f>
        <v>Michelle Hong</v>
      </c>
      <c r="I212" s="13" t="str">
        <f t="array" ref="I212">INDEX(manifest_11Sep!$A$1:$V$3202,MATCH($B212,manifest_11Sep!$B$1:$B$3202,0),MATCH(A.Dep9SepList!I$1,manifest_11Sep!$A$1:$V$1,0))</f>
        <v>Korean Air</v>
      </c>
      <c r="J212" s="13" t="str">
        <f t="array" ref="J212">INDEX(manifest_11Sep!$A$1:$V$3202,MATCH($B212,manifest_11Sep!$B$1:$B$3202,0),MATCH(A.Dep9SepList!J$1,manifest_11Sep!$A$1:$V$1,0))</f>
        <v>KE 719</v>
      </c>
      <c r="K212" s="32" t="str">
        <f t="array" ref="K212">INDEX(manifest_11Sep!$A$1:$V$3202,MATCH($B212,manifest_11Sep!$B$1:$B$3202,0),MATCH(A.Dep9SepList!K$1,manifest_11Sep!$A$1:$V$1,0))</f>
        <v>18-thg 9-25</v>
      </c>
      <c r="L212" s="20">
        <f t="array" ref="L212">INDEX(manifest_11Sep!$A$1:$V$3202,MATCH($B212,manifest_11Sep!$B$1:$B$3202,0),MATCH(A.Dep9SepList!L$1,manifest_11Sep!$A$1:$V$1,0))</f>
        <v>0.85416666666666663</v>
      </c>
      <c r="M212" s="13" t="str">
        <f t="array" ref="M212">INDEX(manifest_11Sep!$A$1:$V$3202,MATCH($B212,manifest_11Sep!$B$1:$B$3202,0),MATCH(A.Dep9SepList!M$1,manifest_11Sep!$A$1:$V$1,0))</f>
        <v>ICN-T2</v>
      </c>
      <c r="N212" s="13" t="str">
        <f t="array" ref="N212">INDEX(manifest_11Sep!$A$1:$V$3202,MATCH($B212,manifest_11Sep!$B$1:$B$3202,0),MATCH(A.Dep9SepList!N$1,manifest_11Sep!$A$1:$V$1,0))</f>
        <v>FAIRMONT</v>
      </c>
      <c r="O212" s="31"/>
      <c r="P212" s="20" t="e" cm="1" vm="1">
        <f t="array" aca="1" ref="P212" ca="1">IF(J212="","",_xlfn.XLOOKUP(J212&amp;N212,'A.Departure Grouping'!AQ:AQ&amp;'A.Departure Grouping'!AP:AP,'A.Departure Grouping'!AR:AR,"",0))</f>
        <v>#NAME?</v>
      </c>
      <c r="Q212" s="13">
        <v>462710889</v>
      </c>
      <c r="R212" s="13" t="s">
        <v>43</v>
      </c>
      <c r="S212" s="13">
        <f t="array" ref="S212">INDEX(manifest_11Sep!$A$1:$V$3202,MATCH($B212,manifest_11Sep!$B$1:$B$3202,0),MATCH(A.Dep9SepList!S$1,manifest_11Sep!$A$1:$V$1,0))</f>
        <v>0</v>
      </c>
      <c r="T212" s="17"/>
    </row>
    <row r="213" spans="1:20" hidden="1">
      <c r="A213" s="13" t="str">
        <f t="array" ref="A213">INDEX(manifest_11Sep!$A$1:$V$3202,MATCH($B213,manifest_11Sep!$B$1:$B$3202,0),MATCH(A.Dep9SepList!A$1,manifest_11Sep!$A$1:$V$1,0))</f>
        <v>A</v>
      </c>
      <c r="B213" s="13" t="s">
        <v>3615</v>
      </c>
      <c r="C213" s="13" t="str">
        <f t="array" ref="C213">INDEX(manifest_11Sep!$A$1:$V$3202,MATCH($B213,manifest_11Sep!$B$1:$B$3202,0),MATCH(A.Dep9SepList!C$1,manifest_11Sep!$A$1:$V$1,0))</f>
        <v>QTNL4D6P4GJ</v>
      </c>
      <c r="D213" s="13" t="str">
        <f t="array" ref="D213">INDEX(manifest_11Sep!$A$1:$V$3202,MATCH($B213,manifest_11Sep!$B$1:$B$3202,0),MATCH(A.Dep9SepList!D$1,manifest_11Sep!$A$1:$V$1,0))</f>
        <v>Male</v>
      </c>
      <c r="E213" s="13" t="str">
        <f t="array" ref="E213">INDEX(manifest_11Sep!$A$1:$V$3202,MATCH($B213,manifest_11Sep!$B$1:$B$3202,0),MATCH(A.Dep9SepList!E$1,manifest_11Sep!$A$1:$V$1,0))</f>
        <v>Jhandararid</v>
      </c>
      <c r="F213" s="13" t="str">
        <f t="array" ref="F213">INDEX(manifest_11Sep!$A$1:$V$3202,MATCH($B213,manifest_11Sep!$B$1:$B$3202,0),MATCH(A.Dep9SepList!F$1,manifest_11Sep!$A$1:$V$1,0))</f>
        <v>Pok</v>
      </c>
      <c r="G213" s="13">
        <f t="array" ref="G213">INDEX(manifest_11Sep!$A$1:$V$3202,MATCH($B213,manifest_11Sep!$B$1:$B$3202,0),MATCH(A.Dep9SepList!G$1,manifest_11Sep!$A$1:$V$1,0))</f>
        <v>60</v>
      </c>
      <c r="H213" s="13" t="str">
        <f t="array" ref="H213">INDEX(manifest_11Sep!$A$1:$V$3202,MATCH($B213,manifest_11Sep!$B$1:$B$3202,0),MATCH(A.Dep9SepList!H$1,manifest_11Sep!$A$1:$V$1,0))</f>
        <v>Michelle Hong</v>
      </c>
      <c r="I213" s="13" t="str">
        <f t="array" ref="I213">INDEX(manifest_11Sep!$A$1:$V$3202,MATCH($B213,manifest_11Sep!$B$1:$B$3202,0),MATCH(A.Dep9SepList!I$1,manifest_11Sep!$A$1:$V$1,0))</f>
        <v>Korean Air</v>
      </c>
      <c r="J213" s="13" t="str">
        <f t="array" ref="J213">INDEX(manifest_11Sep!$A$1:$V$3202,MATCH($B213,manifest_11Sep!$B$1:$B$3202,0),MATCH(A.Dep9SepList!J$1,manifest_11Sep!$A$1:$V$1,0))</f>
        <v>KE 719</v>
      </c>
      <c r="K213" s="32" t="str">
        <f t="array" ref="K213">INDEX(manifest_11Sep!$A$1:$V$3202,MATCH($B213,manifest_11Sep!$B$1:$B$3202,0),MATCH(A.Dep9SepList!K$1,manifest_11Sep!$A$1:$V$1,0))</f>
        <v>18-thg 9-25</v>
      </c>
      <c r="L213" s="20">
        <f t="array" ref="L213">INDEX(manifest_11Sep!$A$1:$V$3202,MATCH($B213,manifest_11Sep!$B$1:$B$3202,0),MATCH(A.Dep9SepList!L$1,manifest_11Sep!$A$1:$V$1,0))</f>
        <v>0.85416666666666663</v>
      </c>
      <c r="M213" s="13" t="str">
        <f t="array" ref="M213">INDEX(manifest_11Sep!$A$1:$V$3202,MATCH($B213,manifest_11Sep!$B$1:$B$3202,0),MATCH(A.Dep9SepList!M$1,manifest_11Sep!$A$1:$V$1,0))</f>
        <v>ICN-T2</v>
      </c>
      <c r="N213" s="13" t="str">
        <f t="array" ref="N213">INDEX(manifest_11Sep!$A$1:$V$3202,MATCH($B213,manifest_11Sep!$B$1:$B$3202,0),MATCH(A.Dep9SepList!N$1,manifest_11Sep!$A$1:$V$1,0))</f>
        <v>FAIRMONT</v>
      </c>
      <c r="O213" s="31"/>
      <c r="P213" s="20" t="e" cm="1" vm="1">
        <f t="array" aca="1" ref="P213" ca="1">IF(J213="","",_xlfn.XLOOKUP(J213&amp;N213,'A.Departure Grouping'!AQ:AQ&amp;'A.Departure Grouping'!AP:AP,'A.Departure Grouping'!AR:AR,"",0))</f>
        <v>#NAME?</v>
      </c>
      <c r="Q213" s="13">
        <v>462710889</v>
      </c>
      <c r="R213" s="13" t="s">
        <v>43</v>
      </c>
      <c r="S213" s="13">
        <f t="array" ref="S213">INDEX(manifest_11Sep!$A$1:$V$3202,MATCH($B213,manifest_11Sep!$B$1:$B$3202,0),MATCH(A.Dep9SepList!S$1,manifest_11Sep!$A$1:$V$1,0))</f>
        <v>0</v>
      </c>
      <c r="T213" s="17"/>
    </row>
    <row r="214" spans="1:20" hidden="1">
      <c r="A214" s="13" t="str">
        <f t="array" ref="A214">INDEX(manifest_11Sep!$A$1:$V$3202,MATCH($B214,manifest_11Sep!$B$1:$B$3202,0),MATCH(A.Dep9SepList!A$1,manifest_11Sep!$A$1:$V$1,0))</f>
        <v>A</v>
      </c>
      <c r="B214" s="13" t="s">
        <v>3618</v>
      </c>
      <c r="C214" s="13" t="str">
        <f t="array" ref="C214">INDEX(manifest_11Sep!$A$1:$V$3202,MATCH($B214,manifest_11Sep!$B$1:$B$3202,0),MATCH(A.Dep9SepList!C$1,manifest_11Sep!$A$1:$V$1,0))</f>
        <v>QTNL4D6P4GJ</v>
      </c>
      <c r="D214" s="13" t="str">
        <f t="array" ref="D214">INDEX(manifest_11Sep!$A$1:$V$3202,MATCH($B214,manifest_11Sep!$B$1:$B$3202,0),MATCH(A.Dep9SepList!D$1,manifest_11Sep!$A$1:$V$1,0))</f>
        <v>Male</v>
      </c>
      <c r="E214" s="13" t="str">
        <f t="array" ref="E214">INDEX(manifest_11Sep!$A$1:$V$3202,MATCH($B214,manifest_11Sep!$B$1:$B$3202,0),MATCH(A.Dep9SepList!E$1,manifest_11Sep!$A$1:$V$1,0))</f>
        <v>Leo Deerarid</v>
      </c>
      <c r="F214" s="13" t="str">
        <f t="array" ref="F214">INDEX(manifest_11Sep!$A$1:$V$3202,MATCH($B214,manifest_11Sep!$B$1:$B$3202,0),MATCH(A.Dep9SepList!F$1,manifest_11Sep!$A$1:$V$1,0))</f>
        <v>Phy</v>
      </c>
      <c r="G214" s="13">
        <f t="array" ref="G214">INDEX(manifest_11Sep!$A$1:$V$3202,MATCH($B214,manifest_11Sep!$B$1:$B$3202,0),MATCH(A.Dep9SepList!G$1,manifest_11Sep!$A$1:$V$1,0))</f>
        <v>7</v>
      </c>
      <c r="H214" s="13" t="str">
        <f t="array" ref="H214">INDEX(manifest_11Sep!$A$1:$V$3202,MATCH($B214,manifest_11Sep!$B$1:$B$3202,0),MATCH(A.Dep9SepList!H$1,manifest_11Sep!$A$1:$V$1,0))</f>
        <v>Michelle Hong</v>
      </c>
      <c r="I214" s="13" t="str">
        <f t="array" ref="I214">INDEX(manifest_11Sep!$A$1:$V$3202,MATCH($B214,manifest_11Sep!$B$1:$B$3202,0),MATCH(A.Dep9SepList!I$1,manifest_11Sep!$A$1:$V$1,0))</f>
        <v>Korean Air</v>
      </c>
      <c r="J214" s="13" t="str">
        <f t="array" ref="J214">INDEX(manifest_11Sep!$A$1:$V$3202,MATCH($B214,manifest_11Sep!$B$1:$B$3202,0),MATCH(A.Dep9SepList!J$1,manifest_11Sep!$A$1:$V$1,0))</f>
        <v>KE 719</v>
      </c>
      <c r="K214" s="32" t="str">
        <f t="array" ref="K214">INDEX(manifest_11Sep!$A$1:$V$3202,MATCH($B214,manifest_11Sep!$B$1:$B$3202,0),MATCH(A.Dep9SepList!K$1,manifest_11Sep!$A$1:$V$1,0))</f>
        <v>18-thg 9-25</v>
      </c>
      <c r="L214" s="20">
        <f t="array" ref="L214">INDEX(manifest_11Sep!$A$1:$V$3202,MATCH($B214,manifest_11Sep!$B$1:$B$3202,0),MATCH(A.Dep9SepList!L$1,manifest_11Sep!$A$1:$V$1,0))</f>
        <v>0.85416666666666663</v>
      </c>
      <c r="M214" s="13" t="str">
        <f t="array" ref="M214">INDEX(manifest_11Sep!$A$1:$V$3202,MATCH($B214,manifest_11Sep!$B$1:$B$3202,0),MATCH(A.Dep9SepList!M$1,manifest_11Sep!$A$1:$V$1,0))</f>
        <v>ICN-T2</v>
      </c>
      <c r="N214" s="13" t="str">
        <f t="array" ref="N214">INDEX(manifest_11Sep!$A$1:$V$3202,MATCH($B214,manifest_11Sep!$B$1:$B$3202,0),MATCH(A.Dep9SepList!N$1,manifest_11Sep!$A$1:$V$1,0))</f>
        <v>FAIRMONT</v>
      </c>
      <c r="O214" s="31"/>
      <c r="P214" s="20" t="e" cm="1" vm="1">
        <f t="array" aca="1" ref="P214" ca="1">IF(J214="","",_xlfn.XLOOKUP(J214&amp;N214,'A.Departure Grouping'!AQ:AQ&amp;'A.Departure Grouping'!AP:AP,'A.Departure Grouping'!AR:AR,"",0))</f>
        <v>#NAME?</v>
      </c>
      <c r="Q214" s="13">
        <v>462710889</v>
      </c>
      <c r="R214" s="13" t="s">
        <v>43</v>
      </c>
      <c r="S214" s="13">
        <f t="array" ref="S214">INDEX(manifest_11Sep!$A$1:$V$3202,MATCH($B214,manifest_11Sep!$B$1:$B$3202,0),MATCH(A.Dep9SepList!S$1,manifest_11Sep!$A$1:$V$1,0))</f>
        <v>0</v>
      </c>
      <c r="T214" s="17"/>
    </row>
    <row r="215" spans="1:20" hidden="1">
      <c r="A215" s="13" t="str">
        <f t="array" ref="A215">INDEX(manifest_11Sep!$A$1:$V$3202,MATCH($B215,manifest_11Sep!$B$1:$B$3202,0),MATCH(A.Dep9SepList!A$1,manifest_11Sep!$A$1:$V$1,0))</f>
        <v>A</v>
      </c>
      <c r="B215" s="13" t="s">
        <v>3620</v>
      </c>
      <c r="C215" s="13" t="str">
        <f t="array" ref="C215">INDEX(manifest_11Sep!$A$1:$V$3202,MATCH($B215,manifest_11Sep!$B$1:$B$3202,0),MATCH(A.Dep9SepList!C$1,manifest_11Sep!$A$1:$V$1,0))</f>
        <v>QTNL4D6P4GJ</v>
      </c>
      <c r="D215" s="13" t="str">
        <f t="array" ref="D215">INDEX(manifest_11Sep!$A$1:$V$3202,MATCH($B215,manifest_11Sep!$B$1:$B$3202,0),MATCH(A.Dep9SepList!D$1,manifest_11Sep!$A$1:$V$1,0))</f>
        <v>Female</v>
      </c>
      <c r="E215" s="13" t="str">
        <f t="array" ref="E215">INDEX(manifest_11Sep!$A$1:$V$3202,MATCH($B215,manifest_11Sep!$B$1:$B$3202,0),MATCH(A.Dep9SepList!E$1,manifest_11Sep!$A$1:$V$1,0))</f>
        <v>Donna Lynn</v>
      </c>
      <c r="F215" s="13" t="str">
        <f t="array" ref="F215">INDEX(manifest_11Sep!$A$1:$V$3202,MATCH($B215,manifest_11Sep!$B$1:$B$3202,0),MATCH(A.Dep9SepList!F$1,manifest_11Sep!$A$1:$V$1,0))</f>
        <v>Reyes</v>
      </c>
      <c r="G215" s="13">
        <f t="array" ref="G215">INDEX(manifest_11Sep!$A$1:$V$3202,MATCH($B215,manifest_11Sep!$B$1:$B$3202,0),MATCH(A.Dep9SepList!G$1,manifest_11Sep!$A$1:$V$1,0))</f>
        <v>56</v>
      </c>
      <c r="H215" s="13" t="str">
        <f t="array" ref="H215">INDEX(manifest_11Sep!$A$1:$V$3202,MATCH($B215,manifest_11Sep!$B$1:$B$3202,0),MATCH(A.Dep9SepList!H$1,manifest_11Sep!$A$1:$V$1,0))</f>
        <v>Michelle Hong</v>
      </c>
      <c r="I215" s="13" t="str">
        <f t="array" ref="I215">INDEX(manifest_11Sep!$A$1:$V$3202,MATCH($B215,manifest_11Sep!$B$1:$B$3202,0),MATCH(A.Dep9SepList!I$1,manifest_11Sep!$A$1:$V$1,0))</f>
        <v>Korean Air</v>
      </c>
      <c r="J215" s="13" t="str">
        <f t="array" ref="J215">INDEX(manifest_11Sep!$A$1:$V$3202,MATCH($B215,manifest_11Sep!$B$1:$B$3202,0),MATCH(A.Dep9SepList!J$1,manifest_11Sep!$A$1:$V$1,0))</f>
        <v>KE 719</v>
      </c>
      <c r="K215" s="32" t="str">
        <f t="array" ref="K215">INDEX(manifest_11Sep!$A$1:$V$3202,MATCH($B215,manifest_11Sep!$B$1:$B$3202,0),MATCH(A.Dep9SepList!K$1,manifest_11Sep!$A$1:$V$1,0))</f>
        <v>18-thg 9-25</v>
      </c>
      <c r="L215" s="20">
        <f t="array" ref="L215">INDEX(manifest_11Sep!$A$1:$V$3202,MATCH($B215,manifest_11Sep!$B$1:$B$3202,0),MATCH(A.Dep9SepList!L$1,manifest_11Sep!$A$1:$V$1,0))</f>
        <v>0.85416666666666663</v>
      </c>
      <c r="M215" s="13" t="str">
        <f t="array" ref="M215">INDEX(manifest_11Sep!$A$1:$V$3202,MATCH($B215,manifest_11Sep!$B$1:$B$3202,0),MATCH(A.Dep9SepList!M$1,manifest_11Sep!$A$1:$V$1,0))</f>
        <v>ICN-T2</v>
      </c>
      <c r="N215" s="13" t="str">
        <f t="array" ref="N215">INDEX(manifest_11Sep!$A$1:$V$3202,MATCH($B215,manifest_11Sep!$B$1:$B$3202,0),MATCH(A.Dep9SepList!N$1,manifest_11Sep!$A$1:$V$1,0))</f>
        <v>FAIRMONT</v>
      </c>
      <c r="O215" s="31"/>
      <c r="P215" s="20" t="e" cm="1" vm="1">
        <f t="array" aca="1" ref="P215" ca="1">IF(J215="","",_xlfn.XLOOKUP(J215&amp;N215,'A.Departure Grouping'!AQ:AQ&amp;'A.Departure Grouping'!AP:AP,'A.Departure Grouping'!AR:AR,"",0))</f>
        <v>#NAME?</v>
      </c>
      <c r="Q215" s="13">
        <v>462710890</v>
      </c>
      <c r="R215" s="13" t="s">
        <v>61</v>
      </c>
      <c r="S215" s="13">
        <f t="array" ref="S215">INDEX(manifest_11Sep!$A$1:$V$3202,MATCH($B215,manifest_11Sep!$B$1:$B$3202,0),MATCH(A.Dep9SepList!S$1,manifest_11Sep!$A$1:$V$1,0))</f>
        <v>0</v>
      </c>
      <c r="T215" s="17"/>
    </row>
    <row r="216" spans="1:20" hidden="1">
      <c r="A216" s="13" t="str">
        <f t="array" ref="A216">INDEX(manifest_11Sep!$A$1:$V$3202,MATCH($B216,manifest_11Sep!$B$1:$B$3202,0),MATCH(A.Dep9SepList!A$1,manifest_11Sep!$A$1:$V$1,0))</f>
        <v>A</v>
      </c>
      <c r="B216" s="13" t="s">
        <v>248</v>
      </c>
      <c r="C216" s="13" t="str">
        <f t="array" ref="C216">INDEX(manifest_11Sep!$A$1:$V$3202,MATCH($B216,manifest_11Sep!$B$1:$B$3202,0),MATCH(A.Dep9SepList!C$1,manifest_11Sep!$A$1:$V$1,0))</f>
        <v>QDN58XDZLCH</v>
      </c>
      <c r="D216" s="13" t="str">
        <f t="array" ref="D216">INDEX(manifest_11Sep!$A$1:$V$3202,MATCH($B216,manifest_11Sep!$B$1:$B$3202,0),MATCH(A.Dep9SepList!D$1,manifest_11Sep!$A$1:$V$1,0))</f>
        <v>Female</v>
      </c>
      <c r="E216" s="13" t="str">
        <f t="array" ref="E216">INDEX(manifest_11Sep!$A$1:$V$3202,MATCH($B216,manifest_11Sep!$B$1:$B$3202,0),MATCH(A.Dep9SepList!E$1,manifest_11Sep!$A$1:$V$1,0))</f>
        <v>Ronna Mae Dilag</v>
      </c>
      <c r="F216" s="13" t="str">
        <f t="array" ref="F216">INDEX(manifest_11Sep!$A$1:$V$3202,MATCH($B216,manifest_11Sep!$B$1:$B$3202,0),MATCH(A.Dep9SepList!F$1,manifest_11Sep!$A$1:$V$1,0))</f>
        <v>Jacutin</v>
      </c>
      <c r="G216" s="13">
        <f t="array" ref="G216">INDEX(manifest_11Sep!$A$1:$V$3202,MATCH($B216,manifest_11Sep!$B$1:$B$3202,0),MATCH(A.Dep9SepList!G$1,manifest_11Sep!$A$1:$V$1,0))</f>
        <v>30</v>
      </c>
      <c r="H216" s="13" t="str">
        <f t="array" ref="H216">INDEX(manifest_11Sep!$A$1:$V$3202,MATCH($B216,manifest_11Sep!$B$1:$B$3202,0),MATCH(A.Dep9SepList!H$1,manifest_11Sep!$A$1:$V$1,0))</f>
        <v>Alicia Nguyen 1</v>
      </c>
      <c r="I216" s="13" t="str">
        <f t="array" ref="I216">INDEX(manifest_11Sep!$A$1:$V$3202,MATCH($B216,manifest_11Sep!$B$1:$B$3202,0),MATCH(A.Dep9SepList!I$1,manifest_11Sep!$A$1:$V$1,0))</f>
        <v>Philippine Airlines</v>
      </c>
      <c r="J216" s="13" t="str">
        <f t="array" ref="J216">INDEX(manifest_11Sep!$A$1:$V$3202,MATCH($B216,manifest_11Sep!$B$1:$B$3202,0),MATCH(A.Dep9SepList!J$1,manifest_11Sep!$A$1:$V$1,0))</f>
        <v>PR 469</v>
      </c>
      <c r="K216" s="32" t="str">
        <f t="array" ref="K216">INDEX(manifest_11Sep!$A$1:$V$3202,MATCH($B216,manifest_11Sep!$B$1:$B$3202,0),MATCH(A.Dep9SepList!K$1,manifest_11Sep!$A$1:$V$1,0))</f>
        <v>18-thg 9-25</v>
      </c>
      <c r="L216" s="20">
        <f t="array" ref="L216">INDEX(manifest_11Sep!$A$1:$V$3202,MATCH($B216,manifest_11Sep!$B$1:$B$3202,0),MATCH(A.Dep9SepList!L$1,manifest_11Sep!$A$1:$V$1,0))</f>
        <v>0.85416666666666663</v>
      </c>
      <c r="M216" s="13" t="str">
        <f t="array" ref="M216">INDEX(manifest_11Sep!$A$1:$V$3202,MATCH($B216,manifest_11Sep!$B$1:$B$3202,0),MATCH(A.Dep9SepList!M$1,manifest_11Sep!$A$1:$V$1,0))</f>
        <v>ICN-T1</v>
      </c>
      <c r="N216" s="13" t="str">
        <f t="array" ref="N216">INDEX(manifest_11Sep!$A$1:$V$3202,MATCH($B216,manifest_11Sep!$B$1:$B$3202,0),MATCH(A.Dep9SepList!N$1,manifest_11Sep!$A$1:$V$1,0))</f>
        <v>FAIRMONT</v>
      </c>
      <c r="O216" s="31"/>
      <c r="P216" s="20" t="e" cm="1" vm="1">
        <f t="array" aca="1" ref="P216" ca="1">IF(J216="","",_xlfn.XLOOKUP(J216&amp;N216,'A.Departure Grouping'!AQ:AQ&amp;'A.Departure Grouping'!AP:AP,'A.Departure Grouping'!AR:AR,"",0))</f>
        <v>#NAME?</v>
      </c>
      <c r="Q216" s="13">
        <v>462672854</v>
      </c>
      <c r="R216" s="13" t="s">
        <v>43</v>
      </c>
      <c r="S216" s="13">
        <f t="array" ref="S216">INDEX(manifest_11Sep!$A$1:$V$3202,MATCH($B216,manifest_11Sep!$B$1:$B$3202,0),MATCH(A.Dep9SepList!S$1,manifest_11Sep!$A$1:$V$1,0))</f>
        <v>0</v>
      </c>
      <c r="T216" s="17"/>
    </row>
    <row r="217" spans="1:20" hidden="1">
      <c r="A217" s="13" t="str">
        <f t="array" ref="A217">INDEX(manifest_11Sep!$A$1:$V$3202,MATCH($B217,manifest_11Sep!$B$1:$B$3202,0),MATCH(A.Dep9SepList!A$1,manifest_11Sep!$A$1:$V$1,0))</f>
        <v>A</v>
      </c>
      <c r="B217" s="13" t="s">
        <v>2460</v>
      </c>
      <c r="C217" s="13" t="str">
        <f t="array" ref="C217">INDEX(manifest_11Sep!$A$1:$V$3202,MATCH($B217,manifest_11Sep!$B$1:$B$3202,0),MATCH(A.Dep9SepList!C$1,manifest_11Sep!$A$1:$V$1,0))</f>
        <v>T3NHQDBVH4S</v>
      </c>
      <c r="D217" s="13" t="str">
        <f t="array" ref="D217">INDEX(manifest_11Sep!$A$1:$V$3202,MATCH($B217,manifest_11Sep!$B$1:$B$3202,0),MATCH(A.Dep9SepList!D$1,manifest_11Sep!$A$1:$V$1,0))</f>
        <v>Female</v>
      </c>
      <c r="E217" s="13" t="str">
        <f t="array" ref="E217">INDEX(manifest_11Sep!$A$1:$V$3202,MATCH($B217,manifest_11Sep!$B$1:$B$3202,0),MATCH(A.Dep9SepList!E$1,manifest_11Sep!$A$1:$V$1,0))</f>
        <v>Ma Catherine</v>
      </c>
      <c r="F217" s="13" t="str">
        <f t="array" ref="F217">INDEX(manifest_11Sep!$A$1:$V$3202,MATCH($B217,manifest_11Sep!$B$1:$B$3202,0),MATCH(A.Dep9SepList!F$1,manifest_11Sep!$A$1:$V$1,0))</f>
        <v>Ragas</v>
      </c>
      <c r="G217" s="13">
        <f t="array" ref="G217">INDEX(manifest_11Sep!$A$1:$V$3202,MATCH($B217,manifest_11Sep!$B$1:$B$3202,0),MATCH(A.Dep9SepList!G$1,manifest_11Sep!$A$1:$V$1,0))</f>
        <v>49</v>
      </c>
      <c r="H217" s="13" t="str">
        <f t="array" ref="H217">INDEX(manifest_11Sep!$A$1:$V$3202,MATCH($B217,manifest_11Sep!$B$1:$B$3202,0),MATCH(A.Dep9SepList!H$1,manifest_11Sep!$A$1:$V$1,0))</f>
        <v>Jefferson Nillo</v>
      </c>
      <c r="I217" s="13" t="str">
        <f t="array" ref="I217">INDEX(manifest_11Sep!$A$1:$V$3202,MATCH($B217,manifest_11Sep!$B$1:$B$3202,0),MATCH(A.Dep9SepList!I$1,manifest_11Sep!$A$1:$V$1,0))</f>
        <v>Philippine Airlines</v>
      </c>
      <c r="J217" s="13" t="str">
        <f t="array" ref="J217">INDEX(manifest_11Sep!$A$1:$V$3202,MATCH($B217,manifest_11Sep!$B$1:$B$3202,0),MATCH(A.Dep9SepList!J$1,manifest_11Sep!$A$1:$V$1,0))</f>
        <v>PR 469</v>
      </c>
      <c r="K217" s="32" t="str">
        <f t="array" ref="K217">INDEX(manifest_11Sep!$A$1:$V$3202,MATCH($B217,manifest_11Sep!$B$1:$B$3202,0),MATCH(A.Dep9SepList!K$1,manifest_11Sep!$A$1:$V$1,0))</f>
        <v>18-thg 9-25</v>
      </c>
      <c r="L217" s="20">
        <f t="array" ref="L217">INDEX(manifest_11Sep!$A$1:$V$3202,MATCH($B217,manifest_11Sep!$B$1:$B$3202,0),MATCH(A.Dep9SepList!L$1,manifest_11Sep!$A$1:$V$1,0))</f>
        <v>0.85416666666666663</v>
      </c>
      <c r="M217" s="13" t="str">
        <f t="array" ref="M217">INDEX(manifest_11Sep!$A$1:$V$3202,MATCH($B217,manifest_11Sep!$B$1:$B$3202,0),MATCH(A.Dep9SepList!M$1,manifest_11Sep!$A$1:$V$1,0))</f>
        <v>ICN-T1</v>
      </c>
      <c r="N217" s="13" t="str">
        <f t="array" ref="N217">INDEX(manifest_11Sep!$A$1:$V$3202,MATCH($B217,manifest_11Sep!$B$1:$B$3202,0),MATCH(A.Dep9SepList!N$1,manifest_11Sep!$A$1:$V$1,0))</f>
        <v>FAIRMONT</v>
      </c>
      <c r="O217" s="31"/>
      <c r="P217" s="20" t="e" cm="1" vm="1">
        <f t="array" aca="1" ref="P217" ca="1">IF(J217="","",_xlfn.XLOOKUP(J217&amp;N217,'A.Departure Grouping'!AQ:AQ&amp;'A.Departure Grouping'!AP:AP,'A.Departure Grouping'!AR:AR,"",0))</f>
        <v>#NAME?</v>
      </c>
      <c r="Q217" s="13">
        <v>462710805</v>
      </c>
      <c r="R217" s="13" t="s">
        <v>61</v>
      </c>
      <c r="S217" s="13">
        <f t="array" ref="S217">INDEX(manifest_11Sep!$A$1:$V$3202,MATCH($B217,manifest_11Sep!$B$1:$B$3202,0),MATCH(A.Dep9SepList!S$1,manifest_11Sep!$A$1:$V$1,0))</f>
        <v>0</v>
      </c>
      <c r="T217" s="17"/>
    </row>
    <row r="218" spans="1:20" hidden="1">
      <c r="A218" s="13" t="str">
        <f t="array" ref="A218">INDEX(manifest_11Sep!$A$1:$V$3202,MATCH($B218,manifest_11Sep!$B$1:$B$3202,0),MATCH(A.Dep9SepList!A$1,manifest_11Sep!$A$1:$V$1,0))</f>
        <v>A</v>
      </c>
      <c r="B218" s="13" t="s">
        <v>2465</v>
      </c>
      <c r="C218" s="13" t="str">
        <f t="array" ref="C218">INDEX(manifest_11Sep!$A$1:$V$3202,MATCH($B218,manifest_11Sep!$B$1:$B$3202,0),MATCH(A.Dep9SepList!C$1,manifest_11Sep!$A$1:$V$1,0))</f>
        <v>T3NHQDBVH4S</v>
      </c>
      <c r="D218" s="13" t="str">
        <f t="array" ref="D218">INDEX(manifest_11Sep!$A$1:$V$3202,MATCH($B218,manifest_11Sep!$B$1:$B$3202,0),MATCH(A.Dep9SepList!D$1,manifest_11Sep!$A$1:$V$1,0))</f>
        <v>Male</v>
      </c>
      <c r="E218" s="13" t="str">
        <f t="array" ref="E218">INDEX(manifest_11Sep!$A$1:$V$3202,MATCH($B218,manifest_11Sep!$B$1:$B$3202,0),MATCH(A.Dep9SepList!E$1,manifest_11Sep!$A$1:$V$1,0))</f>
        <v>Carl Jenrey</v>
      </c>
      <c r="F218" s="13" t="str">
        <f t="array" ref="F218">INDEX(manifest_11Sep!$A$1:$V$3202,MATCH($B218,manifest_11Sep!$B$1:$B$3202,0),MATCH(A.Dep9SepList!F$1,manifest_11Sep!$A$1:$V$1,0))</f>
        <v>Quinto</v>
      </c>
      <c r="G218" s="13">
        <f t="array" ref="G218">INDEX(manifest_11Sep!$A$1:$V$3202,MATCH($B218,manifest_11Sep!$B$1:$B$3202,0),MATCH(A.Dep9SepList!G$1,manifest_11Sep!$A$1:$V$1,0))</f>
        <v>24</v>
      </c>
      <c r="H218" s="13" t="str">
        <f t="array" ref="H218">INDEX(manifest_11Sep!$A$1:$V$3202,MATCH($B218,manifest_11Sep!$B$1:$B$3202,0),MATCH(A.Dep9SepList!H$1,manifest_11Sep!$A$1:$V$1,0))</f>
        <v>Jefferson Nillo</v>
      </c>
      <c r="I218" s="13" t="str">
        <f t="array" ref="I218">INDEX(manifest_11Sep!$A$1:$V$3202,MATCH($B218,manifest_11Sep!$B$1:$B$3202,0),MATCH(A.Dep9SepList!I$1,manifest_11Sep!$A$1:$V$1,0))</f>
        <v>Philippine Airlines</v>
      </c>
      <c r="J218" s="13" t="str">
        <f t="array" ref="J218">INDEX(manifest_11Sep!$A$1:$V$3202,MATCH($B218,manifest_11Sep!$B$1:$B$3202,0),MATCH(A.Dep9SepList!J$1,manifest_11Sep!$A$1:$V$1,0))</f>
        <v>PR 469</v>
      </c>
      <c r="K218" s="32" t="str">
        <f t="array" ref="K218">INDEX(manifest_11Sep!$A$1:$V$3202,MATCH($B218,manifest_11Sep!$B$1:$B$3202,0),MATCH(A.Dep9SepList!K$1,manifest_11Sep!$A$1:$V$1,0))</f>
        <v>18-thg 9-25</v>
      </c>
      <c r="L218" s="20">
        <f t="array" ref="L218">INDEX(manifest_11Sep!$A$1:$V$3202,MATCH($B218,manifest_11Sep!$B$1:$B$3202,0),MATCH(A.Dep9SepList!L$1,manifest_11Sep!$A$1:$V$1,0))</f>
        <v>0.85416666666666663</v>
      </c>
      <c r="M218" s="13" t="str">
        <f t="array" ref="M218">INDEX(manifest_11Sep!$A$1:$V$3202,MATCH($B218,manifest_11Sep!$B$1:$B$3202,0),MATCH(A.Dep9SepList!M$1,manifest_11Sep!$A$1:$V$1,0))</f>
        <v>ICN-T1</v>
      </c>
      <c r="N218" s="13" t="str">
        <f t="array" ref="N218">INDEX(manifest_11Sep!$A$1:$V$3202,MATCH($B218,manifest_11Sep!$B$1:$B$3202,0),MATCH(A.Dep9SepList!N$1,manifest_11Sep!$A$1:$V$1,0))</f>
        <v>FAIRMONT</v>
      </c>
      <c r="O218" s="31"/>
      <c r="P218" s="20" t="e" cm="1" vm="1">
        <f t="array" aca="1" ref="P218" ca="1">IF(J218="","",_xlfn.XLOOKUP(J218&amp;N218,'A.Departure Grouping'!AQ:AQ&amp;'A.Departure Grouping'!AP:AP,'A.Departure Grouping'!AR:AR,"",0))</f>
        <v>#NAME?</v>
      </c>
      <c r="Q218" s="13">
        <v>462710805</v>
      </c>
      <c r="R218" s="13" t="s">
        <v>61</v>
      </c>
      <c r="S218" s="13">
        <f t="array" ref="S218">INDEX(manifest_11Sep!$A$1:$V$3202,MATCH($B218,manifest_11Sep!$B$1:$B$3202,0),MATCH(A.Dep9SepList!S$1,manifest_11Sep!$A$1:$V$1,0))</f>
        <v>0</v>
      </c>
      <c r="T218" s="17"/>
    </row>
    <row r="219" spans="1:20" hidden="1">
      <c r="A219" s="13" t="str">
        <f t="array" ref="A219">INDEX(manifest_11Sep!$A$1:$V$3202,MATCH($B219,manifest_11Sep!$B$1:$B$3202,0),MATCH(A.Dep9SepList!A$1,manifest_11Sep!$A$1:$V$1,0))</f>
        <v>A</v>
      </c>
      <c r="B219" s="13" t="s">
        <v>2468</v>
      </c>
      <c r="C219" s="13" t="str">
        <f t="array" ref="C219">INDEX(manifest_11Sep!$A$1:$V$3202,MATCH($B219,manifest_11Sep!$B$1:$B$3202,0),MATCH(A.Dep9SepList!C$1,manifest_11Sep!$A$1:$V$1,0))</f>
        <v>T3NHQDBVH4S</v>
      </c>
      <c r="D219" s="13" t="str">
        <f t="array" ref="D219">INDEX(manifest_11Sep!$A$1:$V$3202,MATCH($B219,manifest_11Sep!$B$1:$B$3202,0),MATCH(A.Dep9SepList!D$1,manifest_11Sep!$A$1:$V$1,0))</f>
        <v>Female</v>
      </c>
      <c r="E219" s="13" t="str">
        <f t="array" ref="E219">INDEX(manifest_11Sep!$A$1:$V$3202,MATCH($B219,manifest_11Sep!$B$1:$B$3202,0),MATCH(A.Dep9SepList!E$1,manifest_11Sep!$A$1:$V$1,0))</f>
        <v>Jennifer</v>
      </c>
      <c r="F219" s="13" t="str">
        <f t="array" ref="F219">INDEX(manifest_11Sep!$A$1:$V$3202,MATCH($B219,manifest_11Sep!$B$1:$B$3202,0),MATCH(A.Dep9SepList!F$1,manifest_11Sep!$A$1:$V$1,0))</f>
        <v>Quinto</v>
      </c>
      <c r="G219" s="13">
        <f t="array" ref="G219">INDEX(manifest_11Sep!$A$1:$V$3202,MATCH($B219,manifest_11Sep!$B$1:$B$3202,0),MATCH(A.Dep9SepList!G$1,manifest_11Sep!$A$1:$V$1,0))</f>
        <v>52</v>
      </c>
      <c r="H219" s="13" t="str">
        <f t="array" ref="H219">INDEX(manifest_11Sep!$A$1:$V$3202,MATCH($B219,manifest_11Sep!$B$1:$B$3202,0),MATCH(A.Dep9SepList!H$1,manifest_11Sep!$A$1:$V$1,0))</f>
        <v>Jefferson Nillo</v>
      </c>
      <c r="I219" s="13" t="str">
        <f t="array" ref="I219">INDEX(manifest_11Sep!$A$1:$V$3202,MATCH($B219,manifest_11Sep!$B$1:$B$3202,0),MATCH(A.Dep9SepList!I$1,manifest_11Sep!$A$1:$V$1,0))</f>
        <v>Philippine Airlines</v>
      </c>
      <c r="J219" s="13" t="str">
        <f t="array" ref="J219">INDEX(manifest_11Sep!$A$1:$V$3202,MATCH($B219,manifest_11Sep!$B$1:$B$3202,0),MATCH(A.Dep9SepList!J$1,manifest_11Sep!$A$1:$V$1,0))</f>
        <v>PR 469</v>
      </c>
      <c r="K219" s="32" t="str">
        <f t="array" ref="K219">INDEX(manifest_11Sep!$A$1:$V$3202,MATCH($B219,manifest_11Sep!$B$1:$B$3202,0),MATCH(A.Dep9SepList!K$1,manifest_11Sep!$A$1:$V$1,0))</f>
        <v>18-thg 9-25</v>
      </c>
      <c r="L219" s="20">
        <f t="array" ref="L219">INDEX(manifest_11Sep!$A$1:$V$3202,MATCH($B219,manifest_11Sep!$B$1:$B$3202,0),MATCH(A.Dep9SepList!L$1,manifest_11Sep!$A$1:$V$1,0))</f>
        <v>0.85416666666666663</v>
      </c>
      <c r="M219" s="13" t="str">
        <f t="array" ref="M219">INDEX(manifest_11Sep!$A$1:$V$3202,MATCH($B219,manifest_11Sep!$B$1:$B$3202,0),MATCH(A.Dep9SepList!M$1,manifest_11Sep!$A$1:$V$1,0))</f>
        <v>ICN-T1</v>
      </c>
      <c r="N219" s="13" t="str">
        <f t="array" ref="N219">INDEX(manifest_11Sep!$A$1:$V$3202,MATCH($B219,manifest_11Sep!$B$1:$B$3202,0),MATCH(A.Dep9SepList!N$1,manifest_11Sep!$A$1:$V$1,0))</f>
        <v>FAIRMONT</v>
      </c>
      <c r="O219" s="31"/>
      <c r="P219" s="20" t="e" cm="1" vm="1">
        <f t="array" aca="1" ref="P219" ca="1">IF(J219="","",_xlfn.XLOOKUP(J219&amp;N219,'A.Departure Grouping'!AQ:AQ&amp;'A.Departure Grouping'!AP:AP,'A.Departure Grouping'!AR:AR,"",0))</f>
        <v>#NAME?</v>
      </c>
      <c r="Q219" s="13">
        <v>462710806</v>
      </c>
      <c r="R219" s="13" t="s">
        <v>43</v>
      </c>
      <c r="S219" s="13">
        <f t="array" ref="S219">INDEX(manifest_11Sep!$A$1:$V$3202,MATCH($B219,manifest_11Sep!$B$1:$B$3202,0),MATCH(A.Dep9SepList!S$1,manifest_11Sep!$A$1:$V$1,0))</f>
        <v>0</v>
      </c>
      <c r="T219" s="17"/>
    </row>
    <row r="220" spans="1:20" hidden="1">
      <c r="A220" s="13" t="str">
        <f t="array" ref="A220">INDEX(manifest_11Sep!$A$1:$V$3202,MATCH($B220,manifest_11Sep!$B$1:$B$3202,0),MATCH(A.Dep9SepList!A$1,manifest_11Sep!$A$1:$V$1,0))</f>
        <v>A</v>
      </c>
      <c r="B220" s="13" t="s">
        <v>2469</v>
      </c>
      <c r="C220" s="13" t="str">
        <f t="array" ref="C220">INDEX(manifest_11Sep!$A$1:$V$3202,MATCH($B220,manifest_11Sep!$B$1:$B$3202,0),MATCH(A.Dep9SepList!C$1,manifest_11Sep!$A$1:$V$1,0))</f>
        <v>T3NHQDBVH4S</v>
      </c>
      <c r="D220" s="13" t="str">
        <f t="array" ref="D220">INDEX(manifest_11Sep!$A$1:$V$3202,MATCH($B220,manifest_11Sep!$B$1:$B$3202,0),MATCH(A.Dep9SepList!D$1,manifest_11Sep!$A$1:$V$1,0))</f>
        <v>Male</v>
      </c>
      <c r="E220" s="13" t="str">
        <f t="array" ref="E220">INDEX(manifest_11Sep!$A$1:$V$3202,MATCH($B220,manifest_11Sep!$B$1:$B$3202,0),MATCH(A.Dep9SepList!E$1,manifest_11Sep!$A$1:$V$1,0))</f>
        <v>Remegio</v>
      </c>
      <c r="F220" s="13" t="str">
        <f t="array" ref="F220">INDEX(manifest_11Sep!$A$1:$V$3202,MATCH($B220,manifest_11Sep!$B$1:$B$3202,0),MATCH(A.Dep9SepList!F$1,manifest_11Sep!$A$1:$V$1,0))</f>
        <v>Quinto</v>
      </c>
      <c r="G220" s="13">
        <f t="array" ref="G220">INDEX(manifest_11Sep!$A$1:$V$3202,MATCH($B220,manifest_11Sep!$B$1:$B$3202,0),MATCH(A.Dep9SepList!G$1,manifest_11Sep!$A$1:$V$1,0))</f>
        <v>54</v>
      </c>
      <c r="H220" s="13" t="str">
        <f t="array" ref="H220">INDEX(manifest_11Sep!$A$1:$V$3202,MATCH($B220,manifest_11Sep!$B$1:$B$3202,0),MATCH(A.Dep9SepList!H$1,manifest_11Sep!$A$1:$V$1,0))</f>
        <v>Jefferson Nillo</v>
      </c>
      <c r="I220" s="13" t="str">
        <f t="array" ref="I220">INDEX(manifest_11Sep!$A$1:$V$3202,MATCH($B220,manifest_11Sep!$B$1:$B$3202,0),MATCH(A.Dep9SepList!I$1,manifest_11Sep!$A$1:$V$1,0))</f>
        <v>Philippine Airlines</v>
      </c>
      <c r="J220" s="13" t="str">
        <f t="array" ref="J220">INDEX(manifest_11Sep!$A$1:$V$3202,MATCH($B220,manifest_11Sep!$B$1:$B$3202,0),MATCH(A.Dep9SepList!J$1,manifest_11Sep!$A$1:$V$1,0))</f>
        <v>PR 469</v>
      </c>
      <c r="K220" s="32" t="str">
        <f t="array" ref="K220">INDEX(manifest_11Sep!$A$1:$V$3202,MATCH($B220,manifest_11Sep!$B$1:$B$3202,0),MATCH(A.Dep9SepList!K$1,manifest_11Sep!$A$1:$V$1,0))</f>
        <v>18-thg 9-25</v>
      </c>
      <c r="L220" s="20">
        <f t="array" ref="L220">INDEX(manifest_11Sep!$A$1:$V$3202,MATCH($B220,manifest_11Sep!$B$1:$B$3202,0),MATCH(A.Dep9SepList!L$1,manifest_11Sep!$A$1:$V$1,0))</f>
        <v>0.85416666666666663</v>
      </c>
      <c r="M220" s="13" t="str">
        <f t="array" ref="M220">INDEX(manifest_11Sep!$A$1:$V$3202,MATCH($B220,manifest_11Sep!$B$1:$B$3202,0),MATCH(A.Dep9SepList!M$1,manifest_11Sep!$A$1:$V$1,0))</f>
        <v>ICN-T1</v>
      </c>
      <c r="N220" s="13" t="str">
        <f t="array" ref="N220">INDEX(manifest_11Sep!$A$1:$V$3202,MATCH($B220,manifest_11Sep!$B$1:$B$3202,0),MATCH(A.Dep9SepList!N$1,manifest_11Sep!$A$1:$V$1,0))</f>
        <v>FAIRMONT</v>
      </c>
      <c r="O220" s="31"/>
      <c r="P220" s="20" t="e" cm="1" vm="1">
        <f t="array" aca="1" ref="P220" ca="1">IF(J220="","",_xlfn.XLOOKUP(J220&amp;N220,'A.Departure Grouping'!AQ:AQ&amp;'A.Departure Grouping'!AP:AP,'A.Departure Grouping'!AR:AR,"",0))</f>
        <v>#NAME?</v>
      </c>
      <c r="Q220" s="13">
        <v>462710806</v>
      </c>
      <c r="R220" s="13" t="s">
        <v>43</v>
      </c>
      <c r="S220" s="13">
        <f t="array" ref="S220">INDEX(manifest_11Sep!$A$1:$V$3202,MATCH($B220,manifest_11Sep!$B$1:$B$3202,0),MATCH(A.Dep9SepList!S$1,manifest_11Sep!$A$1:$V$1,0))</f>
        <v>0</v>
      </c>
      <c r="T220" s="17"/>
    </row>
    <row r="221" spans="1:20" hidden="1">
      <c r="A221" s="13" t="str">
        <f t="array" ref="A221">INDEX(manifest_11Sep!$A$1:$V$3202,MATCH($B221,manifest_11Sep!$B$1:$B$3202,0),MATCH(A.Dep9SepList!A$1,manifest_11Sep!$A$1:$V$1,0))</f>
        <v>A</v>
      </c>
      <c r="B221" s="13" t="s">
        <v>2471</v>
      </c>
      <c r="C221" s="13" t="str">
        <f t="array" ref="C221">INDEX(manifest_11Sep!$A$1:$V$3202,MATCH($B221,manifest_11Sep!$B$1:$B$3202,0),MATCH(A.Dep9SepList!C$1,manifest_11Sep!$A$1:$V$1,0))</f>
        <v>FRNCR2FNCVX</v>
      </c>
      <c r="D221" s="13" t="str">
        <f t="array" ref="D221">INDEX(manifest_11Sep!$A$1:$V$3202,MATCH($B221,manifest_11Sep!$B$1:$B$3202,0),MATCH(A.Dep9SepList!D$1,manifest_11Sep!$A$1:$V$1,0))</f>
        <v>Female</v>
      </c>
      <c r="E221" s="13" t="str">
        <f t="array" ref="E221">INDEX(manifest_11Sep!$A$1:$V$3202,MATCH($B221,manifest_11Sep!$B$1:$B$3202,0),MATCH(A.Dep9SepList!E$1,manifest_11Sep!$A$1:$V$1,0))</f>
        <v>Marjorie</v>
      </c>
      <c r="F221" s="13" t="str">
        <f t="array" ref="F221">INDEX(manifest_11Sep!$A$1:$V$3202,MATCH($B221,manifest_11Sep!$B$1:$B$3202,0),MATCH(A.Dep9SepList!F$1,manifest_11Sep!$A$1:$V$1,0))</f>
        <v>Pahitte</v>
      </c>
      <c r="G221" s="13">
        <f t="array" ref="G221">INDEX(manifest_11Sep!$A$1:$V$3202,MATCH($B221,manifest_11Sep!$B$1:$B$3202,0),MATCH(A.Dep9SepList!G$1,manifest_11Sep!$A$1:$V$1,0))</f>
        <v>0</v>
      </c>
      <c r="H221" s="13" t="str">
        <f t="array" ref="H221">INDEX(manifest_11Sep!$A$1:$V$3202,MATCH($B221,manifest_11Sep!$B$1:$B$3202,0),MATCH(A.Dep9SepList!H$1,manifest_11Sep!$A$1:$V$1,0))</f>
        <v>Jefferson Nillo</v>
      </c>
      <c r="I221" s="13" t="str">
        <f t="array" ref="I221">INDEX(manifest_11Sep!$A$1:$V$3202,MATCH($B221,manifest_11Sep!$B$1:$B$3202,0),MATCH(A.Dep9SepList!I$1,manifest_11Sep!$A$1:$V$1,0))</f>
        <v>Philippine Airlines</v>
      </c>
      <c r="J221" s="13" t="str">
        <f t="array" ref="J221">INDEX(manifest_11Sep!$A$1:$V$3202,MATCH($B221,manifest_11Sep!$B$1:$B$3202,0),MATCH(A.Dep9SepList!J$1,manifest_11Sep!$A$1:$V$1,0))</f>
        <v>PR 469</v>
      </c>
      <c r="K221" s="32" t="str">
        <f t="array" ref="K221">INDEX(manifest_11Sep!$A$1:$V$3202,MATCH($B221,manifest_11Sep!$B$1:$B$3202,0),MATCH(A.Dep9SepList!K$1,manifest_11Sep!$A$1:$V$1,0))</f>
        <v>18-thg 9-25</v>
      </c>
      <c r="L221" s="20">
        <f t="array" ref="L221">INDEX(manifest_11Sep!$A$1:$V$3202,MATCH($B221,manifest_11Sep!$B$1:$B$3202,0),MATCH(A.Dep9SepList!L$1,manifest_11Sep!$A$1:$V$1,0))</f>
        <v>0.85416666666666663</v>
      </c>
      <c r="M221" s="13" t="str">
        <f t="array" ref="M221">INDEX(manifest_11Sep!$A$1:$V$3202,MATCH($B221,manifest_11Sep!$B$1:$B$3202,0),MATCH(A.Dep9SepList!M$1,manifest_11Sep!$A$1:$V$1,0))</f>
        <v>ICN-T1</v>
      </c>
      <c r="N221" s="13" t="str">
        <f t="array" ref="N221">INDEX(manifest_11Sep!$A$1:$V$3202,MATCH($B221,manifest_11Sep!$B$1:$B$3202,0),MATCH(A.Dep9SepList!N$1,manifest_11Sep!$A$1:$V$1,0))</f>
        <v>FAIRMONT</v>
      </c>
      <c r="O221" s="31"/>
      <c r="P221" s="20" t="e" cm="1" vm="1">
        <f t="array" aca="1" ref="P221" ca="1">IF(J221="","",_xlfn.XLOOKUP(J221&amp;N221,'A.Departure Grouping'!AQ:AQ&amp;'A.Departure Grouping'!AP:AP,'A.Departure Grouping'!AR:AR,"",0))</f>
        <v>#NAME?</v>
      </c>
      <c r="Q221" s="13">
        <v>462710807</v>
      </c>
      <c r="R221" s="13" t="s">
        <v>43</v>
      </c>
      <c r="S221" s="13">
        <f t="array" ref="S221">INDEX(manifest_11Sep!$A$1:$V$3202,MATCH($B221,manifest_11Sep!$B$1:$B$3202,0),MATCH(A.Dep9SepList!S$1,manifest_11Sep!$A$1:$V$1,0))</f>
        <v>0</v>
      </c>
      <c r="T221" s="17"/>
    </row>
    <row r="222" spans="1:20" hidden="1">
      <c r="A222" s="13" t="str">
        <f t="array" ref="A222">INDEX(manifest_11Sep!$A$1:$V$3202,MATCH($B222,manifest_11Sep!$B$1:$B$3202,0),MATCH(A.Dep9SepList!A$1,manifest_11Sep!$A$1:$V$1,0))</f>
        <v>A</v>
      </c>
      <c r="B222" s="13" t="s">
        <v>2474</v>
      </c>
      <c r="C222" s="13" t="str">
        <f t="array" ref="C222">INDEX(manifest_11Sep!$A$1:$V$3202,MATCH($B222,manifest_11Sep!$B$1:$B$3202,0),MATCH(A.Dep9SepList!C$1,manifest_11Sep!$A$1:$V$1,0))</f>
        <v>FRNCR2FNCVX</v>
      </c>
      <c r="D222" s="13" t="str">
        <f t="array" ref="D222">INDEX(manifest_11Sep!$A$1:$V$3202,MATCH($B222,manifest_11Sep!$B$1:$B$3202,0),MATCH(A.Dep9SepList!D$1,manifest_11Sep!$A$1:$V$1,0))</f>
        <v>Female</v>
      </c>
      <c r="E222" s="13" t="str">
        <f t="array" ref="E222">INDEX(manifest_11Sep!$A$1:$V$3202,MATCH($B222,manifest_11Sep!$B$1:$B$3202,0),MATCH(A.Dep9SepList!E$1,manifest_11Sep!$A$1:$V$1,0))</f>
        <v>Josette</v>
      </c>
      <c r="F222" s="13" t="str">
        <f t="array" ref="F222">INDEX(manifest_11Sep!$A$1:$V$3202,MATCH($B222,manifest_11Sep!$B$1:$B$3202,0),MATCH(A.Dep9SepList!F$1,manifest_11Sep!$A$1:$V$1,0))</f>
        <v>Mana-Ay</v>
      </c>
      <c r="G222" s="13">
        <f t="array" ref="G222">INDEX(manifest_11Sep!$A$1:$V$3202,MATCH($B222,manifest_11Sep!$B$1:$B$3202,0),MATCH(A.Dep9SepList!G$1,manifest_11Sep!$A$1:$V$1,0))</f>
        <v>44</v>
      </c>
      <c r="H222" s="13" t="str">
        <f t="array" ref="H222">INDEX(manifest_11Sep!$A$1:$V$3202,MATCH($B222,manifest_11Sep!$B$1:$B$3202,0),MATCH(A.Dep9SepList!H$1,manifest_11Sep!$A$1:$V$1,0))</f>
        <v>Jefferson Nillo</v>
      </c>
      <c r="I222" s="13" t="str">
        <f t="array" ref="I222">INDEX(manifest_11Sep!$A$1:$V$3202,MATCH($B222,manifest_11Sep!$B$1:$B$3202,0),MATCH(A.Dep9SepList!I$1,manifest_11Sep!$A$1:$V$1,0))</f>
        <v>Philippine Airlines</v>
      </c>
      <c r="J222" s="13" t="str">
        <f t="array" ref="J222">INDEX(manifest_11Sep!$A$1:$V$3202,MATCH($B222,manifest_11Sep!$B$1:$B$3202,0),MATCH(A.Dep9SepList!J$1,manifest_11Sep!$A$1:$V$1,0))</f>
        <v>PR 469</v>
      </c>
      <c r="K222" s="32" t="str">
        <f t="array" ref="K222">INDEX(manifest_11Sep!$A$1:$V$3202,MATCH($B222,manifest_11Sep!$B$1:$B$3202,0),MATCH(A.Dep9SepList!K$1,manifest_11Sep!$A$1:$V$1,0))</f>
        <v>18-thg 9-25</v>
      </c>
      <c r="L222" s="20">
        <f t="array" ref="L222">INDEX(manifest_11Sep!$A$1:$V$3202,MATCH($B222,manifest_11Sep!$B$1:$B$3202,0),MATCH(A.Dep9SepList!L$1,manifest_11Sep!$A$1:$V$1,0))</f>
        <v>0.85416666666666663</v>
      </c>
      <c r="M222" s="13" t="str">
        <f t="array" ref="M222">INDEX(manifest_11Sep!$A$1:$V$3202,MATCH($B222,manifest_11Sep!$B$1:$B$3202,0),MATCH(A.Dep9SepList!M$1,manifest_11Sep!$A$1:$V$1,0))</f>
        <v>ICN-T1</v>
      </c>
      <c r="N222" s="13" t="str">
        <f t="array" ref="N222">INDEX(manifest_11Sep!$A$1:$V$3202,MATCH($B222,manifest_11Sep!$B$1:$B$3202,0),MATCH(A.Dep9SepList!N$1,manifest_11Sep!$A$1:$V$1,0))</f>
        <v>FAIRMONT</v>
      </c>
      <c r="O222" s="31"/>
      <c r="P222" s="20" t="e" cm="1" vm="1">
        <f t="array" aca="1" ref="P222" ca="1">IF(J222="","",_xlfn.XLOOKUP(J222&amp;N222,'A.Departure Grouping'!AQ:AQ&amp;'A.Departure Grouping'!AP:AP,'A.Departure Grouping'!AR:AR,"",0))</f>
        <v>#NAME?</v>
      </c>
      <c r="Q222" s="13">
        <v>462710807</v>
      </c>
      <c r="R222" s="13" t="s">
        <v>43</v>
      </c>
      <c r="S222" s="13">
        <f t="array" ref="S222">INDEX(manifest_11Sep!$A$1:$V$3202,MATCH($B222,manifest_11Sep!$B$1:$B$3202,0),MATCH(A.Dep9SepList!S$1,manifest_11Sep!$A$1:$V$1,0))</f>
        <v>0</v>
      </c>
      <c r="T222" s="17"/>
    </row>
    <row r="223" spans="1:20" hidden="1">
      <c r="A223" s="13" t="str">
        <f t="array" ref="A223">INDEX(manifest_11Sep!$A$1:$V$3202,MATCH($B223,manifest_11Sep!$B$1:$B$3202,0),MATCH(A.Dep9SepList!A$1,manifest_11Sep!$A$1:$V$1,0))</f>
        <v>A</v>
      </c>
      <c r="B223" s="13" t="s">
        <v>2573</v>
      </c>
      <c r="C223" s="13" t="str">
        <f t="array" ref="C223">INDEX(manifest_11Sep!$A$1:$V$3202,MATCH($B223,manifest_11Sep!$B$1:$B$3202,0),MATCH(A.Dep9SepList!C$1,manifest_11Sep!$A$1:$V$1,0))</f>
        <v>KLNGKHSVYFT</v>
      </c>
      <c r="D223" s="13" t="str">
        <f t="array" ref="D223">INDEX(manifest_11Sep!$A$1:$V$3202,MATCH($B223,manifest_11Sep!$B$1:$B$3202,0),MATCH(A.Dep9SepList!D$1,manifest_11Sep!$A$1:$V$1,0))</f>
        <v>Female</v>
      </c>
      <c r="E223" s="13" t="str">
        <f t="array" ref="E223">INDEX(manifest_11Sep!$A$1:$V$3202,MATCH($B223,manifest_11Sep!$B$1:$B$3202,0),MATCH(A.Dep9SepList!E$1,manifest_11Sep!$A$1:$V$1,0))</f>
        <v>Kaira Neisha Miguel</v>
      </c>
      <c r="F223" s="13" t="str">
        <f t="array" ref="F223">INDEX(manifest_11Sep!$A$1:$V$3202,MATCH($B223,manifest_11Sep!$B$1:$B$3202,0),MATCH(A.Dep9SepList!F$1,manifest_11Sep!$A$1:$V$1,0))</f>
        <v>Zuniga</v>
      </c>
      <c r="G223" s="13">
        <f t="array" ref="G223">INDEX(manifest_11Sep!$A$1:$V$3202,MATCH($B223,manifest_11Sep!$B$1:$B$3202,0),MATCH(A.Dep9SepList!G$1,manifest_11Sep!$A$1:$V$1,0))</f>
        <v>16</v>
      </c>
      <c r="H223" s="13" t="str">
        <f t="array" ref="H223">INDEX(manifest_11Sep!$A$1:$V$3202,MATCH($B223,manifest_11Sep!$B$1:$B$3202,0),MATCH(A.Dep9SepList!H$1,manifest_11Sep!$A$1:$V$1,0))</f>
        <v>Joen De Las Penas</v>
      </c>
      <c r="I223" s="13" t="str">
        <f t="array" ref="I223">INDEX(manifest_11Sep!$A$1:$V$3202,MATCH($B223,manifest_11Sep!$B$1:$B$3202,0),MATCH(A.Dep9SepList!I$1,manifest_11Sep!$A$1:$V$1,0))</f>
        <v>Philippine Airlines</v>
      </c>
      <c r="J223" s="13" t="str">
        <f t="array" ref="J223">INDEX(manifest_11Sep!$A$1:$V$3202,MATCH($B223,manifest_11Sep!$B$1:$B$3202,0),MATCH(A.Dep9SepList!J$1,manifest_11Sep!$A$1:$V$1,0))</f>
        <v>PR 469</v>
      </c>
      <c r="K223" s="32" t="str">
        <f t="array" ref="K223">INDEX(manifest_11Sep!$A$1:$V$3202,MATCH($B223,manifest_11Sep!$B$1:$B$3202,0),MATCH(A.Dep9SepList!K$1,manifest_11Sep!$A$1:$V$1,0))</f>
        <v>18-thg 9-25</v>
      </c>
      <c r="L223" s="20">
        <f t="array" ref="L223">INDEX(manifest_11Sep!$A$1:$V$3202,MATCH($B223,manifest_11Sep!$B$1:$B$3202,0),MATCH(A.Dep9SepList!L$1,manifest_11Sep!$A$1:$V$1,0))</f>
        <v>0.85416666666666663</v>
      </c>
      <c r="M223" s="13" t="str">
        <f t="array" ref="M223">INDEX(manifest_11Sep!$A$1:$V$3202,MATCH($B223,manifest_11Sep!$B$1:$B$3202,0),MATCH(A.Dep9SepList!M$1,manifest_11Sep!$A$1:$V$1,0))</f>
        <v>ICN-T1</v>
      </c>
      <c r="N223" s="13" t="str">
        <f t="array" ref="N223">INDEX(manifest_11Sep!$A$1:$V$3202,MATCH($B223,manifest_11Sep!$B$1:$B$3202,0),MATCH(A.Dep9SepList!N$1,manifest_11Sep!$A$1:$V$1,0))</f>
        <v>FAIRMONT</v>
      </c>
      <c r="O223" s="31"/>
      <c r="P223" s="20" t="e" cm="1" vm="1">
        <f t="array" aca="1" ref="P223" ca="1">IF(J223="","",_xlfn.XLOOKUP(J223&amp;N223,'A.Departure Grouping'!AQ:AQ&amp;'A.Departure Grouping'!AP:AP,'A.Departure Grouping'!AR:AR,"",0))</f>
        <v>#NAME?</v>
      </c>
      <c r="Q223" s="13">
        <v>462710826</v>
      </c>
      <c r="R223" s="13" t="s">
        <v>43</v>
      </c>
      <c r="S223" s="13">
        <f t="array" ref="S223">INDEX(manifest_11Sep!$A$1:$V$3202,MATCH($B223,manifest_11Sep!$B$1:$B$3202,0),MATCH(A.Dep9SepList!S$1,manifest_11Sep!$A$1:$V$1,0))</f>
        <v>0</v>
      </c>
      <c r="T223" s="13"/>
    </row>
    <row r="224" spans="1:20" hidden="1">
      <c r="A224" s="13" t="str">
        <f t="array" ref="A224">INDEX(manifest_11Sep!$A$1:$V$3202,MATCH($B224,manifest_11Sep!$B$1:$B$3202,0),MATCH(A.Dep9SepList!A$1,manifest_11Sep!$A$1:$V$1,0))</f>
        <v>A</v>
      </c>
      <c r="B224" s="13" t="s">
        <v>2627</v>
      </c>
      <c r="C224" s="13" t="str">
        <f t="array" ref="C224">INDEX(manifest_11Sep!$A$1:$V$3202,MATCH($B224,manifest_11Sep!$B$1:$B$3202,0),MATCH(A.Dep9SepList!C$1,manifest_11Sep!$A$1:$V$1,0))</f>
        <v>WNNYJSSTQVC</v>
      </c>
      <c r="D224" s="13" t="str">
        <f t="array" ref="D224">INDEX(manifest_11Sep!$A$1:$V$3202,MATCH($B224,manifest_11Sep!$B$1:$B$3202,0),MATCH(A.Dep9SepList!D$1,manifest_11Sep!$A$1:$V$1,0))</f>
        <v>Female</v>
      </c>
      <c r="E224" s="13" t="str">
        <f t="array" ref="E224">INDEX(manifest_11Sep!$A$1:$V$3202,MATCH($B224,manifest_11Sep!$B$1:$B$3202,0),MATCH(A.Dep9SepList!E$1,manifest_11Sep!$A$1:$V$1,0))</f>
        <v>Benilda Villamor</v>
      </c>
      <c r="F224" s="13" t="str">
        <f t="array" ref="F224">INDEX(manifest_11Sep!$A$1:$V$3202,MATCH($B224,manifest_11Sep!$B$1:$B$3202,0),MATCH(A.Dep9SepList!F$1,manifest_11Sep!$A$1:$V$1,0))</f>
        <v>Nepomuceno</v>
      </c>
      <c r="G224" s="13">
        <f t="array" ref="G224">INDEX(manifest_11Sep!$A$1:$V$3202,MATCH($B224,manifest_11Sep!$B$1:$B$3202,0),MATCH(A.Dep9SepList!G$1,manifest_11Sep!$A$1:$V$1,0))</f>
        <v>0</v>
      </c>
      <c r="H224" s="13" t="str">
        <f t="array" ref="H224">INDEX(manifest_11Sep!$A$1:$V$3202,MATCH($B224,manifest_11Sep!$B$1:$B$3202,0),MATCH(A.Dep9SepList!H$1,manifest_11Sep!$A$1:$V$1,0))</f>
        <v>Joen De Las Penas</v>
      </c>
      <c r="I224" s="13" t="str">
        <f t="array" ref="I224">INDEX(manifest_11Sep!$A$1:$V$3202,MATCH($B224,manifest_11Sep!$B$1:$B$3202,0),MATCH(A.Dep9SepList!I$1,manifest_11Sep!$A$1:$V$1,0))</f>
        <v>Philippine Airlines</v>
      </c>
      <c r="J224" s="13" t="str">
        <f t="array" ref="J224">INDEX(manifest_11Sep!$A$1:$V$3202,MATCH($B224,manifest_11Sep!$B$1:$B$3202,0),MATCH(A.Dep9SepList!J$1,manifest_11Sep!$A$1:$V$1,0))</f>
        <v>PR 469</v>
      </c>
      <c r="K224" s="32" t="str">
        <f t="array" ref="K224">INDEX(manifest_11Sep!$A$1:$V$3202,MATCH($B224,manifest_11Sep!$B$1:$B$3202,0),MATCH(A.Dep9SepList!K$1,manifest_11Sep!$A$1:$V$1,0))</f>
        <v>18-thg 9-25</v>
      </c>
      <c r="L224" s="20">
        <f t="array" ref="L224">INDEX(manifest_11Sep!$A$1:$V$3202,MATCH($B224,manifest_11Sep!$B$1:$B$3202,0),MATCH(A.Dep9SepList!L$1,manifest_11Sep!$A$1:$V$1,0))</f>
        <v>0.85416666666666663</v>
      </c>
      <c r="M224" s="13" t="str">
        <f t="array" ref="M224">INDEX(manifest_11Sep!$A$1:$V$3202,MATCH($B224,manifest_11Sep!$B$1:$B$3202,0),MATCH(A.Dep9SepList!M$1,manifest_11Sep!$A$1:$V$1,0))</f>
        <v>ICN-T1</v>
      </c>
      <c r="N224" s="13" t="str">
        <f t="array" ref="N224">INDEX(manifest_11Sep!$A$1:$V$3202,MATCH($B224,manifest_11Sep!$B$1:$B$3202,0),MATCH(A.Dep9SepList!N$1,manifest_11Sep!$A$1:$V$1,0))</f>
        <v>FAIRMONT</v>
      </c>
      <c r="O224" s="31"/>
      <c r="P224" s="20" t="e" cm="1" vm="1">
        <f t="array" aca="1" ref="P224" ca="1">IF(J224="","",_xlfn.XLOOKUP(J224&amp;N224,'A.Departure Grouping'!AQ:AQ&amp;'A.Departure Grouping'!AP:AP,'A.Departure Grouping'!AR:AR,"",0))</f>
        <v>#NAME?</v>
      </c>
      <c r="Q224" s="13">
        <v>462710837</v>
      </c>
      <c r="R224" s="13" t="s">
        <v>61</v>
      </c>
      <c r="S224" s="13">
        <f t="array" ref="S224">INDEX(manifest_11Sep!$A$1:$V$3202,MATCH($B224,manifest_11Sep!$B$1:$B$3202,0),MATCH(A.Dep9SepList!S$1,manifest_11Sep!$A$1:$V$1,0))</f>
        <v>0</v>
      </c>
      <c r="T224" s="13"/>
    </row>
    <row r="225" spans="1:20" hidden="1">
      <c r="A225" s="13" t="str">
        <f t="array" ref="A225">INDEX(manifest_11Sep!$A$1:$V$3202,MATCH($B225,manifest_11Sep!$B$1:$B$3202,0),MATCH(A.Dep9SepList!A$1,manifest_11Sep!$A$1:$V$1,0))</f>
        <v>A</v>
      </c>
      <c r="B225" s="13" t="s">
        <v>2640</v>
      </c>
      <c r="C225" s="13" t="str">
        <f t="array" ref="C225">INDEX(manifest_11Sep!$A$1:$V$3202,MATCH($B225,manifest_11Sep!$B$1:$B$3202,0),MATCH(A.Dep9SepList!C$1,manifest_11Sep!$A$1:$V$1,0))</f>
        <v>LGN3FCQWRGC</v>
      </c>
      <c r="D225" s="13" t="str">
        <f t="array" ref="D225">INDEX(manifest_11Sep!$A$1:$V$3202,MATCH($B225,manifest_11Sep!$B$1:$B$3202,0),MATCH(A.Dep9SepList!D$1,manifest_11Sep!$A$1:$V$1,0))</f>
        <v>Male</v>
      </c>
      <c r="E225" s="13" t="str">
        <f t="array" ref="E225">INDEX(manifest_11Sep!$A$1:$V$3202,MATCH($B225,manifest_11Sep!$B$1:$B$3202,0),MATCH(A.Dep9SepList!E$1,manifest_11Sep!$A$1:$V$1,0))</f>
        <v>Sir Concorde</v>
      </c>
      <c r="F225" s="13" t="str">
        <f t="array" ref="F225">INDEX(manifest_11Sep!$A$1:$V$3202,MATCH($B225,manifest_11Sep!$B$1:$B$3202,0),MATCH(A.Dep9SepList!F$1,manifest_11Sep!$A$1:$V$1,0))</f>
        <v>Zuniga</v>
      </c>
      <c r="G225" s="13">
        <f t="array" ref="G225">INDEX(manifest_11Sep!$A$1:$V$3202,MATCH($B225,manifest_11Sep!$B$1:$B$3202,0),MATCH(A.Dep9SepList!G$1,manifest_11Sep!$A$1:$V$1,0))</f>
        <v>44</v>
      </c>
      <c r="H225" s="13" t="str">
        <f t="array" ref="H225">INDEX(manifest_11Sep!$A$1:$V$3202,MATCH($B225,manifest_11Sep!$B$1:$B$3202,0),MATCH(A.Dep9SepList!H$1,manifest_11Sep!$A$1:$V$1,0))</f>
        <v>Joen De Las Penas</v>
      </c>
      <c r="I225" s="13" t="str">
        <f t="array" ref="I225">INDEX(manifest_11Sep!$A$1:$V$3202,MATCH($B225,manifest_11Sep!$B$1:$B$3202,0),MATCH(A.Dep9SepList!I$1,manifest_11Sep!$A$1:$V$1,0))</f>
        <v>Philippine Airlines</v>
      </c>
      <c r="J225" s="13" t="str">
        <f t="array" ref="J225">INDEX(manifest_11Sep!$A$1:$V$3202,MATCH($B225,manifest_11Sep!$B$1:$B$3202,0),MATCH(A.Dep9SepList!J$1,manifest_11Sep!$A$1:$V$1,0))</f>
        <v>PR 469</v>
      </c>
      <c r="K225" s="32" t="str">
        <f t="array" ref="K225">INDEX(manifest_11Sep!$A$1:$V$3202,MATCH($B225,manifest_11Sep!$B$1:$B$3202,0),MATCH(A.Dep9SepList!K$1,manifest_11Sep!$A$1:$V$1,0))</f>
        <v>18-thg 9-25</v>
      </c>
      <c r="L225" s="20">
        <f t="array" ref="L225">INDEX(manifest_11Sep!$A$1:$V$3202,MATCH($B225,manifest_11Sep!$B$1:$B$3202,0),MATCH(A.Dep9SepList!L$1,manifest_11Sep!$A$1:$V$1,0))</f>
        <v>0.85416666666666663</v>
      </c>
      <c r="M225" s="13" t="str">
        <f t="array" ref="M225">INDEX(manifest_11Sep!$A$1:$V$3202,MATCH($B225,manifest_11Sep!$B$1:$B$3202,0),MATCH(A.Dep9SepList!M$1,manifest_11Sep!$A$1:$V$1,0))</f>
        <v>ICN-T1</v>
      </c>
      <c r="N225" s="13" t="str">
        <f t="array" ref="N225">INDEX(manifest_11Sep!$A$1:$V$3202,MATCH($B225,manifest_11Sep!$B$1:$B$3202,0),MATCH(A.Dep9SepList!N$1,manifest_11Sep!$A$1:$V$1,0))</f>
        <v>FAIRMONT</v>
      </c>
      <c r="O225" s="31"/>
      <c r="P225" s="20" t="e" cm="1" vm="1">
        <f t="array" aca="1" ref="P225" ca="1">IF(J225="","",_xlfn.XLOOKUP(J225&amp;N225,'A.Departure Grouping'!AQ:AQ&amp;'A.Departure Grouping'!AP:AP,'A.Departure Grouping'!AR:AR,"",0))</f>
        <v>#NAME?</v>
      </c>
      <c r="Q225" s="13">
        <v>462710840</v>
      </c>
      <c r="R225" s="13" t="s">
        <v>43</v>
      </c>
      <c r="S225" s="13">
        <f t="array" ref="S225">INDEX(manifest_11Sep!$A$1:$V$3202,MATCH($B225,manifest_11Sep!$B$1:$B$3202,0),MATCH(A.Dep9SepList!S$1,manifest_11Sep!$A$1:$V$1,0))</f>
        <v>0</v>
      </c>
      <c r="T225" s="13"/>
    </row>
    <row r="226" spans="1:20" hidden="1">
      <c r="A226" s="13" t="str">
        <f t="array" ref="A226">INDEX(manifest_11Sep!$A$1:$V$3202,MATCH($B226,manifest_11Sep!$B$1:$B$3202,0),MATCH(A.Dep9SepList!A$1,manifest_11Sep!$A$1:$V$1,0))</f>
        <v>A</v>
      </c>
      <c r="B226" s="13" t="s">
        <v>2642</v>
      </c>
      <c r="C226" s="13" t="str">
        <f t="array" ref="C226">INDEX(manifest_11Sep!$A$1:$V$3202,MATCH($B226,manifest_11Sep!$B$1:$B$3202,0),MATCH(A.Dep9SepList!C$1,manifest_11Sep!$A$1:$V$1,0))</f>
        <v>LGN3FCQWRGC</v>
      </c>
      <c r="D226" s="13" t="str">
        <f t="array" ref="D226">INDEX(manifest_11Sep!$A$1:$V$3202,MATCH($B226,manifest_11Sep!$B$1:$B$3202,0),MATCH(A.Dep9SepList!D$1,manifest_11Sep!$A$1:$V$1,0))</f>
        <v>Female</v>
      </c>
      <c r="E226" s="13" t="str">
        <f t="array" ref="E226">INDEX(manifest_11Sep!$A$1:$V$3202,MATCH($B226,manifest_11Sep!$B$1:$B$3202,0),MATCH(A.Dep9SepList!E$1,manifest_11Sep!$A$1:$V$1,0))</f>
        <v>Marie Ann Miguel</v>
      </c>
      <c r="F226" s="13" t="str">
        <f t="array" ref="F226">INDEX(manifest_11Sep!$A$1:$V$3202,MATCH($B226,manifest_11Sep!$B$1:$B$3202,0),MATCH(A.Dep9SepList!F$1,manifest_11Sep!$A$1:$V$1,0))</f>
        <v>Zuniga</v>
      </c>
      <c r="G226" s="13">
        <f t="array" ref="G226">INDEX(manifest_11Sep!$A$1:$V$3202,MATCH($B226,manifest_11Sep!$B$1:$B$3202,0),MATCH(A.Dep9SepList!G$1,manifest_11Sep!$A$1:$V$1,0))</f>
        <v>44</v>
      </c>
      <c r="H226" s="13" t="str">
        <f t="array" ref="H226">INDEX(manifest_11Sep!$A$1:$V$3202,MATCH($B226,manifest_11Sep!$B$1:$B$3202,0),MATCH(A.Dep9SepList!H$1,manifest_11Sep!$A$1:$V$1,0))</f>
        <v>Joen De Las Penas</v>
      </c>
      <c r="I226" s="13" t="str">
        <f t="array" ref="I226">INDEX(manifest_11Sep!$A$1:$V$3202,MATCH($B226,manifest_11Sep!$B$1:$B$3202,0),MATCH(A.Dep9SepList!I$1,manifest_11Sep!$A$1:$V$1,0))</f>
        <v>Philippine Airlines</v>
      </c>
      <c r="J226" s="13" t="str">
        <f t="array" ref="J226">INDEX(manifest_11Sep!$A$1:$V$3202,MATCH($B226,manifest_11Sep!$B$1:$B$3202,0),MATCH(A.Dep9SepList!J$1,manifest_11Sep!$A$1:$V$1,0))</f>
        <v>PR 469</v>
      </c>
      <c r="K226" s="32" t="str">
        <f t="array" ref="K226">INDEX(manifest_11Sep!$A$1:$V$3202,MATCH($B226,manifest_11Sep!$B$1:$B$3202,0),MATCH(A.Dep9SepList!K$1,manifest_11Sep!$A$1:$V$1,0))</f>
        <v>18-thg 9-25</v>
      </c>
      <c r="L226" s="20">
        <f t="array" ref="L226">INDEX(manifest_11Sep!$A$1:$V$3202,MATCH($B226,manifest_11Sep!$B$1:$B$3202,0),MATCH(A.Dep9SepList!L$1,manifest_11Sep!$A$1:$V$1,0))</f>
        <v>0.85416666666666663</v>
      </c>
      <c r="M226" s="13" t="str">
        <f t="array" ref="M226">INDEX(manifest_11Sep!$A$1:$V$3202,MATCH($B226,manifest_11Sep!$B$1:$B$3202,0),MATCH(A.Dep9SepList!M$1,manifest_11Sep!$A$1:$V$1,0))</f>
        <v>ICN-T1</v>
      </c>
      <c r="N226" s="13" t="str">
        <f t="array" ref="N226">INDEX(manifest_11Sep!$A$1:$V$3202,MATCH($B226,manifest_11Sep!$B$1:$B$3202,0),MATCH(A.Dep9SepList!N$1,manifest_11Sep!$A$1:$V$1,0))</f>
        <v>FAIRMONT</v>
      </c>
      <c r="O226" s="31"/>
      <c r="P226" s="20" t="e" cm="1" vm="1">
        <f t="array" aca="1" ref="P226" ca="1">IF(J226="","",_xlfn.XLOOKUP(J226&amp;N226,'A.Departure Grouping'!AQ:AQ&amp;'A.Departure Grouping'!AP:AP,'A.Departure Grouping'!AR:AR,"",0))</f>
        <v>#NAME?</v>
      </c>
      <c r="Q226" s="13">
        <v>462710840</v>
      </c>
      <c r="R226" s="13" t="s">
        <v>43</v>
      </c>
      <c r="S226" s="13">
        <f t="array" ref="S226">INDEX(manifest_11Sep!$A$1:$V$3202,MATCH($B226,manifest_11Sep!$B$1:$B$3202,0),MATCH(A.Dep9SepList!S$1,manifest_11Sep!$A$1:$V$1,0))</f>
        <v>0</v>
      </c>
      <c r="T226" s="13"/>
    </row>
    <row r="227" spans="1:20" hidden="1">
      <c r="A227" s="13" t="str">
        <f t="array" ref="A227">INDEX(manifest_11Sep!$A$1:$V$3202,MATCH($B227,manifest_11Sep!$B$1:$B$3202,0),MATCH(A.Dep9SepList!A$1,manifest_11Sep!$A$1:$V$1,0))</f>
        <v>A</v>
      </c>
      <c r="B227" s="13" t="s">
        <v>3019</v>
      </c>
      <c r="C227" s="13" t="str">
        <f t="array" ref="C227">INDEX(manifest_11Sep!$A$1:$V$3202,MATCH($B227,manifest_11Sep!$B$1:$B$3202,0),MATCH(A.Dep9SepList!C$1,manifest_11Sep!$A$1:$V$1,0))</f>
        <v>QSN925R4HCL</v>
      </c>
      <c r="D227" s="13" t="str">
        <f t="array" ref="D227">INDEX(manifest_11Sep!$A$1:$V$3202,MATCH($B227,manifest_11Sep!$B$1:$B$3202,0),MATCH(A.Dep9SepList!D$1,manifest_11Sep!$A$1:$V$1,0))</f>
        <v>Female</v>
      </c>
      <c r="E227" s="13" t="str">
        <f t="array" ref="E227">INDEX(manifest_11Sep!$A$1:$V$3202,MATCH($B227,manifest_11Sep!$B$1:$B$3202,0),MATCH(A.Dep9SepList!E$1,manifest_11Sep!$A$1:$V$1,0))</f>
        <v>Joanne Cabral</v>
      </c>
      <c r="F227" s="13" t="str">
        <f t="array" ref="F227">INDEX(manifest_11Sep!$A$1:$V$3202,MATCH($B227,manifest_11Sep!$B$1:$B$3202,0),MATCH(A.Dep9SepList!F$1,manifest_11Sep!$A$1:$V$1,0))</f>
        <v>Adorna</v>
      </c>
      <c r="G227" s="13">
        <f t="array" ref="G227">INDEX(manifest_11Sep!$A$1:$V$3202,MATCH($B227,manifest_11Sep!$B$1:$B$3202,0),MATCH(A.Dep9SepList!G$1,manifest_11Sep!$A$1:$V$1,0))</f>
        <v>43</v>
      </c>
      <c r="H227" s="13" t="str">
        <f t="array" ref="H227">INDEX(manifest_11Sep!$A$1:$V$3202,MATCH($B227,manifest_11Sep!$B$1:$B$3202,0),MATCH(A.Dep9SepList!H$1,manifest_11Sep!$A$1:$V$1,0))</f>
        <v>Karen Chin</v>
      </c>
      <c r="I227" s="13" t="str">
        <f t="array" ref="I227">INDEX(manifest_11Sep!$A$1:$V$3202,MATCH($B227,manifest_11Sep!$B$1:$B$3202,0),MATCH(A.Dep9SepList!I$1,manifest_11Sep!$A$1:$V$1,0))</f>
        <v>Philippine Airlines</v>
      </c>
      <c r="J227" s="13" t="str">
        <f t="array" ref="J227">INDEX(manifest_11Sep!$A$1:$V$3202,MATCH($B227,manifest_11Sep!$B$1:$B$3202,0),MATCH(A.Dep9SepList!J$1,manifest_11Sep!$A$1:$V$1,0))</f>
        <v>PR 469</v>
      </c>
      <c r="K227" s="32" t="str">
        <f t="array" ref="K227">INDEX(manifest_11Sep!$A$1:$V$3202,MATCH($B227,manifest_11Sep!$B$1:$B$3202,0),MATCH(A.Dep9SepList!K$1,manifest_11Sep!$A$1:$V$1,0))</f>
        <v>18-thg 9-25</v>
      </c>
      <c r="L227" s="20">
        <f t="array" ref="L227">INDEX(manifest_11Sep!$A$1:$V$3202,MATCH($B227,manifest_11Sep!$B$1:$B$3202,0),MATCH(A.Dep9SepList!L$1,manifest_11Sep!$A$1:$V$1,0))</f>
        <v>0.85416666666666663</v>
      </c>
      <c r="M227" s="13" t="str">
        <f t="array" ref="M227">INDEX(manifest_11Sep!$A$1:$V$3202,MATCH($B227,manifest_11Sep!$B$1:$B$3202,0),MATCH(A.Dep9SepList!M$1,manifest_11Sep!$A$1:$V$1,0))</f>
        <v>ICN-T1</v>
      </c>
      <c r="N227" s="13" t="str">
        <f t="array" ref="N227">INDEX(manifest_11Sep!$A$1:$V$3202,MATCH($B227,manifest_11Sep!$B$1:$B$3202,0),MATCH(A.Dep9SepList!N$1,manifest_11Sep!$A$1:$V$1,0))</f>
        <v>FAIRMONT</v>
      </c>
      <c r="O227" s="31"/>
      <c r="P227" s="20" t="e" cm="1" vm="1">
        <f t="array" aca="1" ref="P227" ca="1">IF(J227="","",_xlfn.XLOOKUP(J227&amp;N227,'A.Departure Grouping'!AQ:AQ&amp;'A.Departure Grouping'!AP:AP,'A.Departure Grouping'!AR:AR,"",0))</f>
        <v>#NAME?</v>
      </c>
      <c r="Q227" s="13">
        <v>462710849</v>
      </c>
      <c r="R227" s="13" t="s">
        <v>43</v>
      </c>
      <c r="S227" s="13">
        <f t="array" ref="S227">INDEX(manifest_11Sep!$A$1:$V$3202,MATCH($B227,manifest_11Sep!$B$1:$B$3202,0),MATCH(A.Dep9SepList!S$1,manifest_11Sep!$A$1:$V$1,0))</f>
        <v>0</v>
      </c>
      <c r="T227" s="17"/>
    </row>
    <row r="228" spans="1:20" hidden="1">
      <c r="A228" s="13" t="str">
        <f t="array" ref="A228">INDEX(manifest_11Sep!$A$1:$V$3202,MATCH($B228,manifest_11Sep!$B$1:$B$3202,0),MATCH(A.Dep9SepList!A$1,manifest_11Sep!$A$1:$V$1,0))</f>
        <v>A</v>
      </c>
      <c r="B228" s="13" t="s">
        <v>3022</v>
      </c>
      <c r="C228" s="13" t="str">
        <f t="array" ref="C228">INDEX(manifest_11Sep!$A$1:$V$3202,MATCH($B228,manifest_11Sep!$B$1:$B$3202,0),MATCH(A.Dep9SepList!C$1,manifest_11Sep!$A$1:$V$1,0))</f>
        <v>QSN925R4HCL</v>
      </c>
      <c r="D228" s="13" t="str">
        <f t="array" ref="D228">INDEX(manifest_11Sep!$A$1:$V$3202,MATCH($B228,manifest_11Sep!$B$1:$B$3202,0),MATCH(A.Dep9SepList!D$1,manifest_11Sep!$A$1:$V$1,0))</f>
        <v>Male</v>
      </c>
      <c r="E228" s="13" t="str">
        <f t="array" ref="E228">INDEX(manifest_11Sep!$A$1:$V$3202,MATCH($B228,manifest_11Sep!$B$1:$B$3202,0),MATCH(A.Dep9SepList!E$1,manifest_11Sep!$A$1:$V$1,0))</f>
        <v>Armin Joseph</v>
      </c>
      <c r="F228" s="13" t="str">
        <f t="array" ref="F228">INDEX(manifest_11Sep!$A$1:$V$3202,MATCH($B228,manifest_11Sep!$B$1:$B$3202,0),MATCH(A.Dep9SepList!F$1,manifest_11Sep!$A$1:$V$1,0))</f>
        <v>Adorna</v>
      </c>
      <c r="G228" s="13">
        <f t="array" ref="G228">INDEX(manifest_11Sep!$A$1:$V$3202,MATCH($B228,manifest_11Sep!$B$1:$B$3202,0),MATCH(A.Dep9SepList!G$1,manifest_11Sep!$A$1:$V$1,0))</f>
        <v>47</v>
      </c>
      <c r="H228" s="13" t="str">
        <f t="array" ref="H228">INDEX(manifest_11Sep!$A$1:$V$3202,MATCH($B228,manifest_11Sep!$B$1:$B$3202,0),MATCH(A.Dep9SepList!H$1,manifest_11Sep!$A$1:$V$1,0))</f>
        <v>Karen Chin</v>
      </c>
      <c r="I228" s="13" t="str">
        <f t="array" ref="I228">INDEX(manifest_11Sep!$A$1:$V$3202,MATCH($B228,manifest_11Sep!$B$1:$B$3202,0),MATCH(A.Dep9SepList!I$1,manifest_11Sep!$A$1:$V$1,0))</f>
        <v>Philippine Airlines</v>
      </c>
      <c r="J228" s="13" t="str">
        <f t="array" ref="J228">INDEX(manifest_11Sep!$A$1:$V$3202,MATCH($B228,manifest_11Sep!$B$1:$B$3202,0),MATCH(A.Dep9SepList!J$1,manifest_11Sep!$A$1:$V$1,0))</f>
        <v>PR 469</v>
      </c>
      <c r="K228" s="32" t="str">
        <f t="array" ref="K228">INDEX(manifest_11Sep!$A$1:$V$3202,MATCH($B228,manifest_11Sep!$B$1:$B$3202,0),MATCH(A.Dep9SepList!K$1,manifest_11Sep!$A$1:$V$1,0))</f>
        <v>18-thg 9-25</v>
      </c>
      <c r="L228" s="20">
        <f t="array" ref="L228">INDEX(manifest_11Sep!$A$1:$V$3202,MATCH($B228,manifest_11Sep!$B$1:$B$3202,0),MATCH(A.Dep9SepList!L$1,manifest_11Sep!$A$1:$V$1,0))</f>
        <v>0.85416666666666663</v>
      </c>
      <c r="M228" s="13" t="str">
        <f t="array" ref="M228">INDEX(manifest_11Sep!$A$1:$V$3202,MATCH($B228,manifest_11Sep!$B$1:$B$3202,0),MATCH(A.Dep9SepList!M$1,manifest_11Sep!$A$1:$V$1,0))</f>
        <v>ICN-T1</v>
      </c>
      <c r="N228" s="13" t="str">
        <f t="array" ref="N228">INDEX(manifest_11Sep!$A$1:$V$3202,MATCH($B228,manifest_11Sep!$B$1:$B$3202,0),MATCH(A.Dep9SepList!N$1,manifest_11Sep!$A$1:$V$1,0))</f>
        <v>FAIRMONT</v>
      </c>
      <c r="O228" s="31"/>
      <c r="P228" s="20" t="e" cm="1" vm="1">
        <f t="array" aca="1" ref="P228" ca="1">IF(J228="","",_xlfn.XLOOKUP(J228&amp;N228,'A.Departure Grouping'!AQ:AQ&amp;'A.Departure Grouping'!AP:AP,'A.Departure Grouping'!AR:AR,"",0))</f>
        <v>#NAME?</v>
      </c>
      <c r="Q228" s="13">
        <v>462710849</v>
      </c>
      <c r="R228" s="13" t="s">
        <v>43</v>
      </c>
      <c r="S228" s="13">
        <f t="array" ref="S228">INDEX(manifest_11Sep!$A$1:$V$3202,MATCH($B228,manifest_11Sep!$B$1:$B$3202,0),MATCH(A.Dep9SepList!S$1,manifest_11Sep!$A$1:$V$1,0))</f>
        <v>0</v>
      </c>
      <c r="T228" s="17"/>
    </row>
    <row r="229" spans="1:20" hidden="1">
      <c r="A229" s="13" t="str">
        <f t="array" ref="A229">INDEX(manifest_11Sep!$A$1:$V$3202,MATCH($B229,manifest_11Sep!$B$1:$B$3202,0),MATCH(A.Dep9SepList!A$1,manifest_11Sep!$A$1:$V$1,0))</f>
        <v>A</v>
      </c>
      <c r="B229" s="13" t="s">
        <v>3024</v>
      </c>
      <c r="C229" s="13" t="str">
        <f t="array" ref="C229">INDEX(manifest_11Sep!$A$1:$V$3202,MATCH($B229,manifest_11Sep!$B$1:$B$3202,0),MATCH(A.Dep9SepList!C$1,manifest_11Sep!$A$1:$V$1,0))</f>
        <v>QSN925R4HCL</v>
      </c>
      <c r="D229" s="13" t="str">
        <f t="array" ref="D229">INDEX(manifest_11Sep!$A$1:$V$3202,MATCH($B229,manifest_11Sep!$B$1:$B$3202,0),MATCH(A.Dep9SepList!D$1,manifest_11Sep!$A$1:$V$1,0))</f>
        <v>Female</v>
      </c>
      <c r="E229" s="13" t="str">
        <f t="array" ref="E229">INDEX(manifest_11Sep!$A$1:$V$3202,MATCH($B229,manifest_11Sep!$B$1:$B$3202,0),MATCH(A.Dep9SepList!E$1,manifest_11Sep!$A$1:$V$1,0))</f>
        <v>Helena Cabral</v>
      </c>
      <c r="F229" s="13" t="str">
        <f t="array" ref="F229">INDEX(manifest_11Sep!$A$1:$V$3202,MATCH($B229,manifest_11Sep!$B$1:$B$3202,0),MATCH(A.Dep9SepList!F$1,manifest_11Sep!$A$1:$V$1,0))</f>
        <v>Adorna</v>
      </c>
      <c r="G229" s="13">
        <f t="array" ref="G229">INDEX(manifest_11Sep!$A$1:$V$3202,MATCH($B229,manifest_11Sep!$B$1:$B$3202,0),MATCH(A.Dep9SepList!G$1,manifest_11Sep!$A$1:$V$1,0))</f>
        <v>4</v>
      </c>
      <c r="H229" s="13" t="str">
        <f t="array" ref="H229">INDEX(manifest_11Sep!$A$1:$V$3202,MATCH($B229,manifest_11Sep!$B$1:$B$3202,0),MATCH(A.Dep9SepList!H$1,manifest_11Sep!$A$1:$V$1,0))</f>
        <v>Karen Chin</v>
      </c>
      <c r="I229" s="13" t="str">
        <f t="array" ref="I229">INDEX(manifest_11Sep!$A$1:$V$3202,MATCH($B229,manifest_11Sep!$B$1:$B$3202,0),MATCH(A.Dep9SepList!I$1,manifest_11Sep!$A$1:$V$1,0))</f>
        <v>Philippine Airlines</v>
      </c>
      <c r="J229" s="13" t="str">
        <f t="array" ref="J229">INDEX(manifest_11Sep!$A$1:$V$3202,MATCH($B229,manifest_11Sep!$B$1:$B$3202,0),MATCH(A.Dep9SepList!J$1,manifest_11Sep!$A$1:$V$1,0))</f>
        <v>PR 469</v>
      </c>
      <c r="K229" s="32" t="str">
        <f t="array" ref="K229">INDEX(manifest_11Sep!$A$1:$V$3202,MATCH($B229,manifest_11Sep!$B$1:$B$3202,0),MATCH(A.Dep9SepList!K$1,manifest_11Sep!$A$1:$V$1,0))</f>
        <v>18-thg 9-25</v>
      </c>
      <c r="L229" s="20">
        <f t="array" ref="L229">INDEX(manifest_11Sep!$A$1:$V$3202,MATCH($B229,manifest_11Sep!$B$1:$B$3202,0),MATCH(A.Dep9SepList!L$1,manifest_11Sep!$A$1:$V$1,0))</f>
        <v>0.85416666666666663</v>
      </c>
      <c r="M229" s="13" t="str">
        <f t="array" ref="M229">INDEX(manifest_11Sep!$A$1:$V$3202,MATCH($B229,manifest_11Sep!$B$1:$B$3202,0),MATCH(A.Dep9SepList!M$1,manifest_11Sep!$A$1:$V$1,0))</f>
        <v>ICN-T1</v>
      </c>
      <c r="N229" s="13" t="str">
        <f t="array" ref="N229">INDEX(manifest_11Sep!$A$1:$V$3202,MATCH($B229,manifest_11Sep!$B$1:$B$3202,0),MATCH(A.Dep9SepList!N$1,manifest_11Sep!$A$1:$V$1,0))</f>
        <v>FAIRMONT</v>
      </c>
      <c r="O229" s="31"/>
      <c r="P229" s="20" t="e" cm="1" vm="1">
        <f t="array" aca="1" ref="P229" ca="1">IF(J229="","",_xlfn.XLOOKUP(J229&amp;N229,'A.Departure Grouping'!AQ:AQ&amp;'A.Departure Grouping'!AP:AP,'A.Departure Grouping'!AR:AR,"",0))</f>
        <v>#NAME?</v>
      </c>
      <c r="Q229" s="13">
        <v>462710849</v>
      </c>
      <c r="R229" s="13" t="s">
        <v>43</v>
      </c>
      <c r="S229" s="13">
        <f t="array" ref="S229">INDEX(manifest_11Sep!$A$1:$V$3202,MATCH($B229,manifest_11Sep!$B$1:$B$3202,0),MATCH(A.Dep9SepList!S$1,manifest_11Sep!$A$1:$V$1,0))</f>
        <v>0</v>
      </c>
      <c r="T229" s="17"/>
    </row>
    <row r="230" spans="1:20" hidden="1">
      <c r="A230" s="13" t="str">
        <f t="array" ref="A230">INDEX(manifest_11Sep!$A$1:$V$3202,MATCH($B230,manifest_11Sep!$B$1:$B$3202,0),MATCH(A.Dep9SepList!A$1,manifest_11Sep!$A$1:$V$1,0))</f>
        <v>A</v>
      </c>
      <c r="B230" s="13" t="s">
        <v>3327</v>
      </c>
      <c r="C230" s="13" t="str">
        <f t="array" ref="C230">INDEX(manifest_11Sep!$A$1:$V$3202,MATCH($B230,manifest_11Sep!$B$1:$B$3202,0),MATCH(A.Dep9SepList!C$1,manifest_11Sep!$A$1:$V$1,0))</f>
        <v>KLN68SCDG8S</v>
      </c>
      <c r="D230" s="13" t="str">
        <f t="array" ref="D230">INDEX(manifest_11Sep!$A$1:$V$3202,MATCH($B230,manifest_11Sep!$B$1:$B$3202,0),MATCH(A.Dep9SepList!D$1,manifest_11Sep!$A$1:$V$1,0))</f>
        <v>Female</v>
      </c>
      <c r="E230" s="13" t="str">
        <f t="array" ref="E230">INDEX(manifest_11Sep!$A$1:$V$3202,MATCH($B230,manifest_11Sep!$B$1:$B$3202,0),MATCH(A.Dep9SepList!E$1,manifest_11Sep!$A$1:$V$1,0))</f>
        <v>Maria Cristina</v>
      </c>
      <c r="F230" s="13" t="str">
        <f t="array" ref="F230">INDEX(manifest_11Sep!$A$1:$V$3202,MATCH($B230,manifest_11Sep!$B$1:$B$3202,0),MATCH(A.Dep9SepList!F$1,manifest_11Sep!$A$1:$V$1,0))</f>
        <v>Castro</v>
      </c>
      <c r="G230" s="13">
        <f t="array" ref="G230">INDEX(manifest_11Sep!$A$1:$V$3202,MATCH($B230,manifest_11Sep!$B$1:$B$3202,0),MATCH(A.Dep9SepList!G$1,manifest_11Sep!$A$1:$V$1,0))</f>
        <v>53</v>
      </c>
      <c r="H230" s="13" t="str">
        <f t="array" ref="H230">INDEX(manifest_11Sep!$A$1:$V$3202,MATCH($B230,manifest_11Sep!$B$1:$B$3202,0),MATCH(A.Dep9SepList!H$1,manifest_11Sep!$A$1:$V$1,0))</f>
        <v>Lynne Romero</v>
      </c>
      <c r="I230" s="13" t="str">
        <f t="array" ref="I230">INDEX(manifest_11Sep!$A$1:$V$3202,MATCH($B230,manifest_11Sep!$B$1:$B$3202,0),MATCH(A.Dep9SepList!I$1,manifest_11Sep!$A$1:$V$1,0))</f>
        <v>Philippine Airlines</v>
      </c>
      <c r="J230" s="13" t="str">
        <f t="array" ref="J230">INDEX(manifest_11Sep!$A$1:$V$3202,MATCH($B230,manifest_11Sep!$B$1:$B$3202,0),MATCH(A.Dep9SepList!J$1,manifest_11Sep!$A$1:$V$1,0))</f>
        <v>PR 469</v>
      </c>
      <c r="K230" s="32" t="str">
        <f t="array" ref="K230">INDEX(manifest_11Sep!$A$1:$V$3202,MATCH($B230,manifest_11Sep!$B$1:$B$3202,0),MATCH(A.Dep9SepList!K$1,manifest_11Sep!$A$1:$V$1,0))</f>
        <v>18-thg 9-25</v>
      </c>
      <c r="L230" s="20">
        <f t="array" ref="L230">INDEX(manifest_11Sep!$A$1:$V$3202,MATCH($B230,manifest_11Sep!$B$1:$B$3202,0),MATCH(A.Dep9SepList!L$1,manifest_11Sep!$A$1:$V$1,0))</f>
        <v>0.85416666666666663</v>
      </c>
      <c r="M230" s="13" t="str">
        <f t="array" ref="M230">INDEX(manifest_11Sep!$A$1:$V$3202,MATCH($B230,manifest_11Sep!$B$1:$B$3202,0),MATCH(A.Dep9SepList!M$1,manifest_11Sep!$A$1:$V$1,0))</f>
        <v>ICN-T1</v>
      </c>
      <c r="N230" s="13" t="str">
        <f t="array" ref="N230">INDEX(manifest_11Sep!$A$1:$V$3202,MATCH($B230,manifest_11Sep!$B$1:$B$3202,0),MATCH(A.Dep9SepList!N$1,manifest_11Sep!$A$1:$V$1,0))</f>
        <v>FAIRMONT</v>
      </c>
      <c r="O230" s="31"/>
      <c r="P230" s="20" t="e" cm="1" vm="1">
        <f t="array" aca="1" ref="P230" ca="1">IF(J230="","",_xlfn.XLOOKUP(J230&amp;N230,'A.Departure Grouping'!AQ:AQ&amp;'A.Departure Grouping'!AP:AP,'A.Departure Grouping'!AR:AR,"",0))</f>
        <v>#NAME?</v>
      </c>
      <c r="Q230" s="13">
        <v>462710863</v>
      </c>
      <c r="R230" s="13" t="s">
        <v>43</v>
      </c>
      <c r="S230" s="13">
        <f t="array" ref="S230">INDEX(manifest_11Sep!$A$1:$V$3202,MATCH($B230,manifest_11Sep!$B$1:$B$3202,0),MATCH(A.Dep9SepList!S$1,manifest_11Sep!$A$1:$V$1,0))</f>
        <v>0</v>
      </c>
      <c r="T230" s="17"/>
    </row>
    <row r="231" spans="1:20" hidden="1">
      <c r="A231" s="13" t="str">
        <f t="array" ref="A231">INDEX(manifest_11Sep!$A$1:$V$3202,MATCH($B231,manifest_11Sep!$B$1:$B$3202,0),MATCH(A.Dep9SepList!A$1,manifest_11Sep!$A$1:$V$1,0))</f>
        <v>A</v>
      </c>
      <c r="B231" s="13" t="s">
        <v>3328</v>
      </c>
      <c r="C231" s="13" t="str">
        <f t="array" ref="C231">INDEX(manifest_11Sep!$A$1:$V$3202,MATCH($B231,manifest_11Sep!$B$1:$B$3202,0),MATCH(A.Dep9SepList!C$1,manifest_11Sep!$A$1:$V$1,0))</f>
        <v>KLN68SCDG8S</v>
      </c>
      <c r="D231" s="13" t="str">
        <f t="array" ref="D231">INDEX(manifest_11Sep!$A$1:$V$3202,MATCH($B231,manifest_11Sep!$B$1:$B$3202,0),MATCH(A.Dep9SepList!D$1,manifest_11Sep!$A$1:$V$1,0))</f>
        <v>Male</v>
      </c>
      <c r="E231" s="13" t="str">
        <f t="array" ref="E231">INDEX(manifest_11Sep!$A$1:$V$3202,MATCH($B231,manifest_11Sep!$B$1:$B$3202,0),MATCH(A.Dep9SepList!E$1,manifest_11Sep!$A$1:$V$1,0))</f>
        <v>Ismael Jerome</v>
      </c>
      <c r="F231" s="13" t="str">
        <f t="array" ref="F231">INDEX(manifest_11Sep!$A$1:$V$3202,MATCH($B231,manifest_11Sep!$B$1:$B$3202,0),MATCH(A.Dep9SepList!F$1,manifest_11Sep!$A$1:$V$1,0))</f>
        <v>Mapalo</v>
      </c>
      <c r="G231" s="13">
        <f t="array" ref="G231">INDEX(manifest_11Sep!$A$1:$V$3202,MATCH($B231,manifest_11Sep!$B$1:$B$3202,0),MATCH(A.Dep9SepList!G$1,manifest_11Sep!$A$1:$V$1,0))</f>
        <v>54</v>
      </c>
      <c r="H231" s="13" t="str">
        <f t="array" ref="H231">INDEX(manifest_11Sep!$A$1:$V$3202,MATCH($B231,manifest_11Sep!$B$1:$B$3202,0),MATCH(A.Dep9SepList!H$1,manifest_11Sep!$A$1:$V$1,0))</f>
        <v>Lynne Romero</v>
      </c>
      <c r="I231" s="13" t="str">
        <f t="array" ref="I231">INDEX(manifest_11Sep!$A$1:$V$3202,MATCH($B231,manifest_11Sep!$B$1:$B$3202,0),MATCH(A.Dep9SepList!I$1,manifest_11Sep!$A$1:$V$1,0))</f>
        <v>Philippine Airlines</v>
      </c>
      <c r="J231" s="13" t="str">
        <f t="array" ref="J231">INDEX(manifest_11Sep!$A$1:$V$3202,MATCH($B231,manifest_11Sep!$B$1:$B$3202,0),MATCH(A.Dep9SepList!J$1,manifest_11Sep!$A$1:$V$1,0))</f>
        <v>PR 469</v>
      </c>
      <c r="K231" s="32" t="str">
        <f t="array" ref="K231">INDEX(manifest_11Sep!$A$1:$V$3202,MATCH($B231,manifest_11Sep!$B$1:$B$3202,0),MATCH(A.Dep9SepList!K$1,manifest_11Sep!$A$1:$V$1,0))</f>
        <v>18-thg 9-25</v>
      </c>
      <c r="L231" s="20">
        <f t="array" ref="L231">INDEX(manifest_11Sep!$A$1:$V$3202,MATCH($B231,manifest_11Sep!$B$1:$B$3202,0),MATCH(A.Dep9SepList!L$1,manifest_11Sep!$A$1:$V$1,0))</f>
        <v>0.85416666666666663</v>
      </c>
      <c r="M231" s="13" t="str">
        <f t="array" ref="M231">INDEX(manifest_11Sep!$A$1:$V$3202,MATCH($B231,manifest_11Sep!$B$1:$B$3202,0),MATCH(A.Dep9SepList!M$1,manifest_11Sep!$A$1:$V$1,0))</f>
        <v>ICN-T1</v>
      </c>
      <c r="N231" s="13" t="str">
        <f t="array" ref="N231">INDEX(manifest_11Sep!$A$1:$V$3202,MATCH($B231,manifest_11Sep!$B$1:$B$3202,0),MATCH(A.Dep9SepList!N$1,manifest_11Sep!$A$1:$V$1,0))</f>
        <v>FAIRMONT</v>
      </c>
      <c r="O231" s="31"/>
      <c r="P231" s="20" t="e" cm="1" vm="1">
        <f t="array" aca="1" ref="P231" ca="1">IF(J231="","",_xlfn.XLOOKUP(J231&amp;N231,'A.Departure Grouping'!AQ:AQ&amp;'A.Departure Grouping'!AP:AP,'A.Departure Grouping'!AR:AR,"",0))</f>
        <v>#NAME?</v>
      </c>
      <c r="Q231" s="13">
        <v>462710863</v>
      </c>
      <c r="R231" s="13" t="s">
        <v>43</v>
      </c>
      <c r="S231" s="13">
        <f t="array" ref="S231">INDEX(manifest_11Sep!$A$1:$V$3202,MATCH($B231,manifest_11Sep!$B$1:$B$3202,0),MATCH(A.Dep9SepList!S$1,manifest_11Sep!$A$1:$V$1,0))</f>
        <v>0</v>
      </c>
      <c r="T231" s="17"/>
    </row>
    <row r="232" spans="1:20" hidden="1">
      <c r="A232" s="229" t="str">
        <f t="array" ref="A232">INDEX(manifest_11Sep!$A$1:$V$3202,MATCH($B232,manifest_11Sep!$B$1:$B$3202,0),MATCH(A.Dep9SepList!A$1,manifest_11Sep!$A$1:$V$1,0))</f>
        <v>A</v>
      </c>
      <c r="B232" s="229" t="s">
        <v>3502</v>
      </c>
      <c r="C232" s="229" t="str">
        <f t="array" ref="C232">INDEX(manifest_11Sep!$A$1:$V$3202,MATCH($B232,manifest_11Sep!$B$1:$B$3202,0),MATCH(A.Dep9SepList!C$1,manifest_11Sep!$A$1:$V$1,0))</f>
        <v>6GNDM47KZH7</v>
      </c>
      <c r="D232" s="229" t="str">
        <f t="array" ref="D232">INDEX(manifest_11Sep!$A$1:$V$3202,MATCH($B232,manifest_11Sep!$B$1:$B$3202,0),MATCH(A.Dep9SepList!D$1,manifest_11Sep!$A$1:$V$1,0))</f>
        <v>Female</v>
      </c>
      <c r="E232" s="229" t="str">
        <f t="array" ref="E232">INDEX(manifest_11Sep!$A$1:$V$3202,MATCH($B232,manifest_11Sep!$B$1:$B$3202,0),MATCH(A.Dep9SepList!E$1,manifest_11Sep!$A$1:$V$1,0))</f>
        <v>Connie Sokhany</v>
      </c>
      <c r="F232" s="229" t="str">
        <f t="array" ref="F232">INDEX(manifest_11Sep!$A$1:$V$3202,MATCH($B232,manifest_11Sep!$B$1:$B$3202,0),MATCH(A.Dep9SepList!F$1,manifest_11Sep!$A$1:$V$1,0))</f>
        <v>Hor</v>
      </c>
      <c r="G232" s="229">
        <f t="array" ref="G232">INDEX(manifest_11Sep!$A$1:$V$3202,MATCH($B232,manifest_11Sep!$B$1:$B$3202,0),MATCH(A.Dep9SepList!G$1,manifest_11Sep!$A$1:$V$1,0))</f>
        <v>43</v>
      </c>
      <c r="H232" s="229" t="str">
        <f t="array" ref="H232">INDEX(manifest_11Sep!$A$1:$V$3202,MATCH($B232,manifest_11Sep!$B$1:$B$3202,0),MATCH(A.Dep9SepList!H$1,manifest_11Sep!$A$1:$V$1,0))</f>
        <v>Michelle Hong</v>
      </c>
      <c r="I232" s="229" t="str">
        <f t="array" ref="I232">INDEX(manifest_11Sep!$A$1:$V$3202,MATCH($B232,manifest_11Sep!$B$1:$B$3202,0),MATCH(A.Dep9SepList!I$1,manifest_11Sep!$A$1:$V$1,0))</f>
        <v>Asiana Airlines</v>
      </c>
      <c r="J232" s="229" t="str">
        <f t="array" ref="J232">INDEX(manifest_11Sep!$A$1:$V$3202,MATCH($B232,manifest_11Sep!$B$1:$B$3202,0),MATCH(A.Dep9SepList!J$1,manifest_11Sep!$A$1:$V$1,0))</f>
        <v>OZ 204</v>
      </c>
      <c r="K232" s="234" t="str">
        <f t="array" ref="K232">INDEX(manifest_11Sep!$A$1:$V$3202,MATCH($B232,manifest_11Sep!$B$1:$B$3202,0),MATCH(A.Dep9SepList!K$1,manifest_11Sep!$A$1:$V$1,0))</f>
        <v>18-thg 9-25</v>
      </c>
      <c r="L232" s="235">
        <f t="array" ref="L232">INDEX(manifest_11Sep!$A$1:$V$3202,MATCH($B232,manifest_11Sep!$B$1:$B$3202,0),MATCH(A.Dep9SepList!L$1,manifest_11Sep!$A$1:$V$1,0))</f>
        <v>0.86111111111111116</v>
      </c>
      <c r="M232" s="229" t="str">
        <f t="array" ref="M232">INDEX(manifest_11Sep!$A$1:$V$3202,MATCH($B232,manifest_11Sep!$B$1:$B$3202,0),MATCH(A.Dep9SepList!M$1,manifest_11Sep!$A$1:$V$1,0))</f>
        <v>ICN-T1</v>
      </c>
      <c r="N232" s="229" t="str">
        <f t="array" ref="N232">INDEX(manifest_11Sep!$A$1:$V$3202,MATCH($B232,manifest_11Sep!$B$1:$B$3202,0),MATCH(A.Dep9SepList!N$1,manifest_11Sep!$A$1:$V$1,0))</f>
        <v>FAIRMONT</v>
      </c>
      <c r="O232" s="256">
        <f>COUNTA(N232:N288)</f>
        <v>57</v>
      </c>
      <c r="P232" s="235" t="e" cm="1" vm="1">
        <f t="array" aca="1" ref="P232" ca="1">IF(J232="","",_xlfn.XLOOKUP(J232&amp;N232,'A.Departure Grouping'!AQ:AQ&amp;'A.Departure Grouping'!AP:AP,'A.Departure Grouping'!AR:AR,"",0))</f>
        <v>#NAME?</v>
      </c>
      <c r="Q232" s="229">
        <v>462710866</v>
      </c>
      <c r="R232" s="229" t="s">
        <v>43</v>
      </c>
      <c r="S232" s="229">
        <f t="array" ref="S232">INDEX(manifest_11Sep!$A$1:$V$3202,MATCH($B232,manifest_11Sep!$B$1:$B$3202,0),MATCH(A.Dep9SepList!S$1,manifest_11Sep!$A$1:$V$1,0))</f>
        <v>0</v>
      </c>
      <c r="T232" s="13"/>
    </row>
    <row r="233" spans="1:20" hidden="1">
      <c r="A233" s="13" t="str">
        <f t="array" ref="A233">INDEX(manifest_11Sep!$A$1:$V$3202,MATCH($B233,manifest_11Sep!$B$1:$B$3202,0),MATCH(A.Dep9SepList!A$1,manifest_11Sep!$A$1:$V$1,0))</f>
        <v>A</v>
      </c>
      <c r="B233" s="13" t="s">
        <v>3506</v>
      </c>
      <c r="C233" s="13" t="str">
        <f t="array" ref="C233">INDEX(manifest_11Sep!$A$1:$V$3202,MATCH($B233,manifest_11Sep!$B$1:$B$3202,0),MATCH(A.Dep9SepList!C$1,manifest_11Sep!$A$1:$V$1,0))</f>
        <v>6GNDM47KZH7</v>
      </c>
      <c r="D233" s="13" t="str">
        <f t="array" ref="D233">INDEX(manifest_11Sep!$A$1:$V$3202,MATCH($B233,manifest_11Sep!$B$1:$B$3202,0),MATCH(A.Dep9SepList!D$1,manifest_11Sep!$A$1:$V$1,0))</f>
        <v>Male</v>
      </c>
      <c r="E233" s="13" t="str">
        <f t="array" ref="E233">INDEX(manifest_11Sep!$A$1:$V$3202,MATCH($B233,manifest_11Sep!$B$1:$B$3202,0),MATCH(A.Dep9SepList!E$1,manifest_11Sep!$A$1:$V$1,0))</f>
        <v>Chivon</v>
      </c>
      <c r="F233" s="13" t="str">
        <f t="array" ref="F233">INDEX(manifest_11Sep!$A$1:$V$3202,MATCH($B233,manifest_11Sep!$B$1:$B$3202,0),MATCH(A.Dep9SepList!F$1,manifest_11Sep!$A$1:$V$1,0))</f>
        <v>Ouk</v>
      </c>
      <c r="G233" s="13">
        <f t="array" ref="G233">INDEX(manifest_11Sep!$A$1:$V$3202,MATCH($B233,manifest_11Sep!$B$1:$B$3202,0),MATCH(A.Dep9SepList!G$1,manifest_11Sep!$A$1:$V$1,0))</f>
        <v>44</v>
      </c>
      <c r="H233" s="13" t="str">
        <f t="array" ref="H233">INDEX(manifest_11Sep!$A$1:$V$3202,MATCH($B233,manifest_11Sep!$B$1:$B$3202,0),MATCH(A.Dep9SepList!H$1,manifest_11Sep!$A$1:$V$1,0))</f>
        <v>Michelle Hong</v>
      </c>
      <c r="I233" s="13" t="str">
        <f t="array" ref="I233">INDEX(manifest_11Sep!$A$1:$V$3202,MATCH($B233,manifest_11Sep!$B$1:$B$3202,0),MATCH(A.Dep9SepList!I$1,manifest_11Sep!$A$1:$V$1,0))</f>
        <v>Asiana Airlines</v>
      </c>
      <c r="J233" s="13" t="str">
        <f t="array" ref="J233">INDEX(manifest_11Sep!$A$1:$V$3202,MATCH($B233,manifest_11Sep!$B$1:$B$3202,0),MATCH(A.Dep9SepList!J$1,manifest_11Sep!$A$1:$V$1,0))</f>
        <v>OZ 204</v>
      </c>
      <c r="K233" s="32" t="str">
        <f t="array" ref="K233">INDEX(manifest_11Sep!$A$1:$V$3202,MATCH($B233,manifest_11Sep!$B$1:$B$3202,0),MATCH(A.Dep9SepList!K$1,manifest_11Sep!$A$1:$V$1,0))</f>
        <v>18-thg 9-25</v>
      </c>
      <c r="L233" s="20">
        <f t="array" ref="L233">INDEX(manifest_11Sep!$A$1:$V$3202,MATCH($B233,manifest_11Sep!$B$1:$B$3202,0),MATCH(A.Dep9SepList!L$1,manifest_11Sep!$A$1:$V$1,0))</f>
        <v>0.86111111111111116</v>
      </c>
      <c r="M233" s="13" t="str">
        <f t="array" ref="M233">INDEX(manifest_11Sep!$A$1:$V$3202,MATCH($B233,manifest_11Sep!$B$1:$B$3202,0),MATCH(A.Dep9SepList!M$1,manifest_11Sep!$A$1:$V$1,0))</f>
        <v>ICN-T1</v>
      </c>
      <c r="N233" s="13" t="str">
        <f t="array" ref="N233">INDEX(manifest_11Sep!$A$1:$V$3202,MATCH($B233,manifest_11Sep!$B$1:$B$3202,0),MATCH(A.Dep9SepList!N$1,manifest_11Sep!$A$1:$V$1,0))</f>
        <v>FAIRMONT</v>
      </c>
      <c r="O233" s="31"/>
      <c r="P233" s="20" t="e" cm="1" vm="1">
        <f t="array" aca="1" ref="P233" ca="1">IF(J233="","",_xlfn.XLOOKUP(J233&amp;N233,'A.Departure Grouping'!AQ:AQ&amp;'A.Departure Grouping'!AP:AP,'A.Departure Grouping'!AR:AR,"",0))</f>
        <v>#NAME?</v>
      </c>
      <c r="Q233" s="13">
        <v>462710866</v>
      </c>
      <c r="R233" s="13" t="s">
        <v>43</v>
      </c>
      <c r="S233" s="13">
        <f t="array" ref="S233">INDEX(manifest_11Sep!$A$1:$V$3202,MATCH($B233,manifest_11Sep!$B$1:$B$3202,0),MATCH(A.Dep9SepList!S$1,manifest_11Sep!$A$1:$V$1,0))</f>
        <v>0</v>
      </c>
      <c r="T233" s="13"/>
    </row>
    <row r="234" spans="1:20" hidden="1">
      <c r="A234" s="13" t="str">
        <f t="array" ref="A234">INDEX(manifest_11Sep!$A$1:$V$3202,MATCH($B234,manifest_11Sep!$B$1:$B$3202,0),MATCH(A.Dep9SepList!A$1,manifest_11Sep!$A$1:$V$1,0))</f>
        <v>A</v>
      </c>
      <c r="B234" s="13" t="s">
        <v>3509</v>
      </c>
      <c r="C234" s="13" t="str">
        <f t="array" ref="C234">INDEX(manifest_11Sep!$A$1:$V$3202,MATCH($B234,manifest_11Sep!$B$1:$B$3202,0),MATCH(A.Dep9SepList!C$1,manifest_11Sep!$A$1:$V$1,0))</f>
        <v>6GNDM47KZH7</v>
      </c>
      <c r="D234" s="13" t="str">
        <f t="array" ref="D234">INDEX(manifest_11Sep!$A$1:$V$3202,MATCH($B234,manifest_11Sep!$B$1:$B$3202,0),MATCH(A.Dep9SepList!D$1,manifest_11Sep!$A$1:$V$1,0))</f>
        <v>Male</v>
      </c>
      <c r="E234" s="13" t="str">
        <f t="array" ref="E234">INDEX(manifest_11Sep!$A$1:$V$3202,MATCH($B234,manifest_11Sep!$B$1:$B$3202,0),MATCH(A.Dep9SepList!E$1,manifest_11Sep!$A$1:$V$1,0))</f>
        <v>Nayden</v>
      </c>
      <c r="F234" s="13" t="str">
        <f t="array" ref="F234">INDEX(manifest_11Sep!$A$1:$V$3202,MATCH($B234,manifest_11Sep!$B$1:$B$3202,0),MATCH(A.Dep9SepList!F$1,manifest_11Sep!$A$1:$V$1,0))</f>
        <v>Hor</v>
      </c>
      <c r="G234" s="13">
        <f t="array" ref="G234">INDEX(manifest_11Sep!$A$1:$V$3202,MATCH($B234,manifest_11Sep!$B$1:$B$3202,0),MATCH(A.Dep9SepList!G$1,manifest_11Sep!$A$1:$V$1,0))</f>
        <v>13</v>
      </c>
      <c r="H234" s="13" t="str">
        <f t="array" ref="H234">INDEX(manifest_11Sep!$A$1:$V$3202,MATCH($B234,manifest_11Sep!$B$1:$B$3202,0),MATCH(A.Dep9SepList!H$1,manifest_11Sep!$A$1:$V$1,0))</f>
        <v>Michelle Hong</v>
      </c>
      <c r="I234" s="13" t="str">
        <f t="array" ref="I234">INDEX(manifest_11Sep!$A$1:$V$3202,MATCH($B234,manifest_11Sep!$B$1:$B$3202,0),MATCH(A.Dep9SepList!I$1,manifest_11Sep!$A$1:$V$1,0))</f>
        <v>Asiana Airlines</v>
      </c>
      <c r="J234" s="13" t="str">
        <f t="array" ref="J234">INDEX(manifest_11Sep!$A$1:$V$3202,MATCH($B234,manifest_11Sep!$B$1:$B$3202,0),MATCH(A.Dep9SepList!J$1,manifest_11Sep!$A$1:$V$1,0))</f>
        <v>OZ 204</v>
      </c>
      <c r="K234" s="32" t="str">
        <f t="array" ref="K234">INDEX(manifest_11Sep!$A$1:$V$3202,MATCH($B234,manifest_11Sep!$B$1:$B$3202,0),MATCH(A.Dep9SepList!K$1,manifest_11Sep!$A$1:$V$1,0))</f>
        <v>18-thg 9-25</v>
      </c>
      <c r="L234" s="20">
        <f t="array" ref="L234">INDEX(manifest_11Sep!$A$1:$V$3202,MATCH($B234,manifest_11Sep!$B$1:$B$3202,0),MATCH(A.Dep9SepList!L$1,manifest_11Sep!$A$1:$V$1,0))</f>
        <v>0.86111111111111116</v>
      </c>
      <c r="M234" s="13" t="str">
        <f t="array" ref="M234">INDEX(manifest_11Sep!$A$1:$V$3202,MATCH($B234,manifest_11Sep!$B$1:$B$3202,0),MATCH(A.Dep9SepList!M$1,manifest_11Sep!$A$1:$V$1,0))</f>
        <v>ICN-T1</v>
      </c>
      <c r="N234" s="13" t="str">
        <f t="array" ref="N234">INDEX(manifest_11Sep!$A$1:$V$3202,MATCH($B234,manifest_11Sep!$B$1:$B$3202,0),MATCH(A.Dep9SepList!N$1,manifest_11Sep!$A$1:$V$1,0))</f>
        <v>FAIRMONT</v>
      </c>
      <c r="O234" s="31"/>
      <c r="P234" s="20" t="e" cm="1" vm="1">
        <f t="array" aca="1" ref="P234" ca="1">IF(J234="","",_xlfn.XLOOKUP(J234&amp;N234,'A.Departure Grouping'!AQ:AQ&amp;'A.Departure Grouping'!AP:AP,'A.Departure Grouping'!AR:AR,"",0))</f>
        <v>#NAME?</v>
      </c>
      <c r="Q234" s="13">
        <v>462710867</v>
      </c>
      <c r="R234" s="13" t="s">
        <v>43</v>
      </c>
      <c r="S234" s="13">
        <f t="array" ref="S234">INDEX(manifest_11Sep!$A$1:$V$3202,MATCH($B234,manifest_11Sep!$B$1:$B$3202,0),MATCH(A.Dep9SepList!S$1,manifest_11Sep!$A$1:$V$1,0))</f>
        <v>0</v>
      </c>
      <c r="T234" s="13"/>
    </row>
    <row r="235" spans="1:20" hidden="1">
      <c r="A235" s="13" t="str">
        <f t="array" ref="A235">INDEX(manifest_11Sep!$A$1:$V$3202,MATCH($B235,manifest_11Sep!$B$1:$B$3202,0),MATCH(A.Dep9SepList!A$1,manifest_11Sep!$A$1:$V$1,0))</f>
        <v>A</v>
      </c>
      <c r="B235" s="13" t="s">
        <v>3511</v>
      </c>
      <c r="C235" s="13" t="str">
        <f t="array" ref="C235">INDEX(manifest_11Sep!$A$1:$V$3202,MATCH($B235,manifest_11Sep!$B$1:$B$3202,0),MATCH(A.Dep9SepList!C$1,manifest_11Sep!$A$1:$V$1,0))</f>
        <v>6GNDM47KZH7</v>
      </c>
      <c r="D235" s="13" t="str">
        <f t="array" ref="D235">INDEX(manifest_11Sep!$A$1:$V$3202,MATCH($B235,manifest_11Sep!$B$1:$B$3202,0),MATCH(A.Dep9SepList!D$1,manifest_11Sep!$A$1:$V$1,0))</f>
        <v>Female</v>
      </c>
      <c r="E235" s="13" t="str">
        <f t="array" ref="E235">INDEX(manifest_11Sep!$A$1:$V$3202,MATCH($B235,manifest_11Sep!$B$1:$B$3202,0),MATCH(A.Dep9SepList!E$1,manifest_11Sep!$A$1:$V$1,0))</f>
        <v>Natalie Kalliyan</v>
      </c>
      <c r="F235" s="13" t="str">
        <f t="array" ref="F235">INDEX(manifest_11Sep!$A$1:$V$3202,MATCH($B235,manifest_11Sep!$B$1:$B$3202,0),MATCH(A.Dep9SepList!F$1,manifest_11Sep!$A$1:$V$1,0))</f>
        <v>Hor</v>
      </c>
      <c r="G235" s="13">
        <f t="array" ref="G235">INDEX(manifest_11Sep!$A$1:$V$3202,MATCH($B235,manifest_11Sep!$B$1:$B$3202,0),MATCH(A.Dep9SepList!G$1,manifest_11Sep!$A$1:$V$1,0))</f>
        <v>19</v>
      </c>
      <c r="H235" s="13" t="str">
        <f t="array" ref="H235">INDEX(manifest_11Sep!$A$1:$V$3202,MATCH($B235,manifest_11Sep!$B$1:$B$3202,0),MATCH(A.Dep9SepList!H$1,manifest_11Sep!$A$1:$V$1,0))</f>
        <v>Michelle Hong</v>
      </c>
      <c r="I235" s="13" t="str">
        <f t="array" ref="I235">INDEX(manifest_11Sep!$A$1:$V$3202,MATCH($B235,manifest_11Sep!$B$1:$B$3202,0),MATCH(A.Dep9SepList!I$1,manifest_11Sep!$A$1:$V$1,0))</f>
        <v>Asiana Airlines</v>
      </c>
      <c r="J235" s="13" t="str">
        <f t="array" ref="J235">INDEX(manifest_11Sep!$A$1:$V$3202,MATCH($B235,manifest_11Sep!$B$1:$B$3202,0),MATCH(A.Dep9SepList!J$1,manifest_11Sep!$A$1:$V$1,0))</f>
        <v>OZ 204</v>
      </c>
      <c r="K235" s="32" t="str">
        <f t="array" ref="K235">INDEX(manifest_11Sep!$A$1:$V$3202,MATCH($B235,manifest_11Sep!$B$1:$B$3202,0),MATCH(A.Dep9SepList!K$1,manifest_11Sep!$A$1:$V$1,0))</f>
        <v>18-thg 9-25</v>
      </c>
      <c r="L235" s="20">
        <f t="array" ref="L235">INDEX(manifest_11Sep!$A$1:$V$3202,MATCH($B235,manifest_11Sep!$B$1:$B$3202,0),MATCH(A.Dep9SepList!L$1,manifest_11Sep!$A$1:$V$1,0))</f>
        <v>0.86111111111111116</v>
      </c>
      <c r="M235" s="13" t="str">
        <f t="array" ref="M235">INDEX(manifest_11Sep!$A$1:$V$3202,MATCH($B235,manifest_11Sep!$B$1:$B$3202,0),MATCH(A.Dep9SepList!M$1,manifest_11Sep!$A$1:$V$1,0))</f>
        <v>ICN-T1</v>
      </c>
      <c r="N235" s="13" t="str">
        <f t="array" ref="N235">INDEX(manifest_11Sep!$A$1:$V$3202,MATCH($B235,manifest_11Sep!$B$1:$B$3202,0),MATCH(A.Dep9SepList!N$1,manifest_11Sep!$A$1:$V$1,0))</f>
        <v>FAIRMONT</v>
      </c>
      <c r="O235" s="31"/>
      <c r="P235" s="20" t="e" cm="1" vm="1">
        <f t="array" aca="1" ref="P235" ca="1">IF(J235="","",_xlfn.XLOOKUP(J235&amp;N235,'A.Departure Grouping'!AQ:AQ&amp;'A.Departure Grouping'!AP:AP,'A.Departure Grouping'!AR:AR,"",0))</f>
        <v>#NAME?</v>
      </c>
      <c r="Q235" s="13">
        <v>462710867</v>
      </c>
      <c r="R235" s="13" t="s">
        <v>43</v>
      </c>
      <c r="S235" s="13">
        <f t="array" ref="S235">INDEX(manifest_11Sep!$A$1:$V$3202,MATCH($B235,manifest_11Sep!$B$1:$B$3202,0),MATCH(A.Dep9SepList!S$1,manifest_11Sep!$A$1:$V$1,0))</f>
        <v>0</v>
      </c>
      <c r="T235" s="13"/>
    </row>
    <row r="236" spans="1:20" hidden="1">
      <c r="A236" s="13" t="str">
        <f t="array" ref="A236">INDEX(manifest_11Sep!$A$1:$V$3202,MATCH($B236,manifest_11Sep!$B$1:$B$3202,0),MATCH(A.Dep9SepList!A$1,manifest_11Sep!$A$1:$V$1,0))</f>
        <v>A</v>
      </c>
      <c r="B236" s="13" t="s">
        <v>3541</v>
      </c>
      <c r="C236" s="13" t="str">
        <f t="array" ref="C236">INDEX(manifest_11Sep!$A$1:$V$3202,MATCH($B236,manifest_11Sep!$B$1:$B$3202,0),MATCH(A.Dep9SepList!C$1,manifest_11Sep!$A$1:$V$1,0))</f>
        <v>JBNHQ6CZNVD</v>
      </c>
      <c r="D236" s="13" t="str">
        <f t="array" ref="D236">INDEX(manifest_11Sep!$A$1:$V$3202,MATCH($B236,manifest_11Sep!$B$1:$B$3202,0),MATCH(A.Dep9SepList!D$1,manifest_11Sep!$A$1:$V$1,0))</f>
        <v>Female</v>
      </c>
      <c r="E236" s="13" t="str">
        <f t="array" ref="E236">INDEX(manifest_11Sep!$A$1:$V$3202,MATCH($B236,manifest_11Sep!$B$1:$B$3202,0),MATCH(A.Dep9SepList!E$1,manifest_11Sep!$A$1:$V$1,0))</f>
        <v>Naomi</v>
      </c>
      <c r="F236" s="13" t="str">
        <f t="array" ref="F236">INDEX(manifest_11Sep!$A$1:$V$3202,MATCH($B236,manifest_11Sep!$B$1:$B$3202,0),MATCH(A.Dep9SepList!F$1,manifest_11Sep!$A$1:$V$1,0))</f>
        <v>Leap</v>
      </c>
      <c r="G236" s="13">
        <f t="array" ref="G236">INDEX(manifest_11Sep!$A$1:$V$3202,MATCH($B236,manifest_11Sep!$B$1:$B$3202,0),MATCH(A.Dep9SepList!G$1,manifest_11Sep!$A$1:$V$1,0))</f>
        <v>41</v>
      </c>
      <c r="H236" s="13" t="str">
        <f t="array" ref="H236">INDEX(manifest_11Sep!$A$1:$V$3202,MATCH($B236,manifest_11Sep!$B$1:$B$3202,0),MATCH(A.Dep9SepList!H$1,manifest_11Sep!$A$1:$V$1,0))</f>
        <v>Michelle Hong</v>
      </c>
      <c r="I236" s="13" t="str">
        <f t="array" ref="I236">INDEX(manifest_11Sep!$A$1:$V$3202,MATCH($B236,manifest_11Sep!$B$1:$B$3202,0),MATCH(A.Dep9SepList!I$1,manifest_11Sep!$A$1:$V$1,0))</f>
        <v>Asiana Airlines</v>
      </c>
      <c r="J236" s="13" t="str">
        <f t="array" ref="J236">INDEX(manifest_11Sep!$A$1:$V$3202,MATCH($B236,manifest_11Sep!$B$1:$B$3202,0),MATCH(A.Dep9SepList!J$1,manifest_11Sep!$A$1:$V$1,0))</f>
        <v>OZ 204</v>
      </c>
      <c r="K236" s="32" t="str">
        <f t="array" ref="K236">INDEX(manifest_11Sep!$A$1:$V$3202,MATCH($B236,manifest_11Sep!$B$1:$B$3202,0),MATCH(A.Dep9SepList!K$1,manifest_11Sep!$A$1:$V$1,0))</f>
        <v>18-thg 9-25</v>
      </c>
      <c r="L236" s="20">
        <f t="array" ref="L236">INDEX(manifest_11Sep!$A$1:$V$3202,MATCH($B236,manifest_11Sep!$B$1:$B$3202,0),MATCH(A.Dep9SepList!L$1,manifest_11Sep!$A$1:$V$1,0))</f>
        <v>0.86111111111111116</v>
      </c>
      <c r="M236" s="13" t="str">
        <f t="array" ref="M236">INDEX(manifest_11Sep!$A$1:$V$3202,MATCH($B236,manifest_11Sep!$B$1:$B$3202,0),MATCH(A.Dep9SepList!M$1,manifest_11Sep!$A$1:$V$1,0))</f>
        <v>ICN-T1</v>
      </c>
      <c r="N236" s="13" t="str">
        <f t="array" ref="N236">INDEX(manifest_11Sep!$A$1:$V$3202,MATCH($B236,manifest_11Sep!$B$1:$B$3202,0),MATCH(A.Dep9SepList!N$1,manifest_11Sep!$A$1:$V$1,0))</f>
        <v>FAIRMONT</v>
      </c>
      <c r="O236" s="31"/>
      <c r="P236" s="20" t="e" cm="1" vm="1">
        <f t="array" aca="1" ref="P236" ca="1">IF(J236="","",_xlfn.XLOOKUP(J236&amp;N236,'A.Departure Grouping'!AQ:AQ&amp;'A.Departure Grouping'!AP:AP,'A.Departure Grouping'!AR:AR,"",0))</f>
        <v>#NAME?</v>
      </c>
      <c r="Q236" s="13">
        <v>462710873</v>
      </c>
      <c r="R236" s="13" t="s">
        <v>43</v>
      </c>
      <c r="S236" s="13">
        <f t="array" ref="S236">INDEX(manifest_11Sep!$A$1:$V$3202,MATCH($B236,manifest_11Sep!$B$1:$B$3202,0),MATCH(A.Dep9SepList!S$1,manifest_11Sep!$A$1:$V$1,0))</f>
        <v>0</v>
      </c>
      <c r="T236" s="13"/>
    </row>
    <row r="237" spans="1:20" hidden="1">
      <c r="A237" s="13" t="str">
        <f t="array" ref="A237">INDEX(manifest_11Sep!$A$1:$V$3202,MATCH($B237,manifest_11Sep!$B$1:$B$3202,0),MATCH(A.Dep9SepList!A$1,manifest_11Sep!$A$1:$V$1,0))</f>
        <v>A</v>
      </c>
      <c r="B237" s="13" t="s">
        <v>3543</v>
      </c>
      <c r="C237" s="13" t="str">
        <f t="array" ref="C237">INDEX(manifest_11Sep!$A$1:$V$3202,MATCH($B237,manifest_11Sep!$B$1:$B$3202,0),MATCH(A.Dep9SepList!C$1,manifest_11Sep!$A$1:$V$1,0))</f>
        <v>JBNHQ6CZNVD</v>
      </c>
      <c r="D237" s="13" t="str">
        <f t="array" ref="D237">INDEX(manifest_11Sep!$A$1:$V$3202,MATCH($B237,manifest_11Sep!$B$1:$B$3202,0),MATCH(A.Dep9SepList!D$1,manifest_11Sep!$A$1:$V$1,0))</f>
        <v>Male</v>
      </c>
      <c r="E237" s="13" t="str">
        <f t="array" ref="E237">INDEX(manifest_11Sep!$A$1:$V$3202,MATCH($B237,manifest_11Sep!$B$1:$B$3202,0),MATCH(A.Dep9SepList!E$1,manifest_11Sep!$A$1:$V$1,0))</f>
        <v>Ken</v>
      </c>
      <c r="F237" s="13" t="str">
        <f t="array" ref="F237">INDEX(manifest_11Sep!$A$1:$V$3202,MATCH($B237,manifest_11Sep!$B$1:$B$3202,0),MATCH(A.Dep9SepList!F$1,manifest_11Sep!$A$1:$V$1,0))</f>
        <v>Hau</v>
      </c>
      <c r="G237" s="13">
        <f t="array" ref="G237">INDEX(manifest_11Sep!$A$1:$V$3202,MATCH($B237,manifest_11Sep!$B$1:$B$3202,0),MATCH(A.Dep9SepList!G$1,manifest_11Sep!$A$1:$V$1,0))</f>
        <v>45</v>
      </c>
      <c r="H237" s="13" t="str">
        <f t="array" ref="H237">INDEX(manifest_11Sep!$A$1:$V$3202,MATCH($B237,manifest_11Sep!$B$1:$B$3202,0),MATCH(A.Dep9SepList!H$1,manifest_11Sep!$A$1:$V$1,0))</f>
        <v>Michelle Hong</v>
      </c>
      <c r="I237" s="13" t="str">
        <f t="array" ref="I237">INDEX(manifest_11Sep!$A$1:$V$3202,MATCH($B237,manifest_11Sep!$B$1:$B$3202,0),MATCH(A.Dep9SepList!I$1,manifest_11Sep!$A$1:$V$1,0))</f>
        <v>Asiana Airlines</v>
      </c>
      <c r="J237" s="13" t="str">
        <f t="array" ref="J237">INDEX(manifest_11Sep!$A$1:$V$3202,MATCH($B237,manifest_11Sep!$B$1:$B$3202,0),MATCH(A.Dep9SepList!J$1,manifest_11Sep!$A$1:$V$1,0))</f>
        <v>OZ 204</v>
      </c>
      <c r="K237" s="32" t="str">
        <f t="array" ref="K237">INDEX(manifest_11Sep!$A$1:$V$3202,MATCH($B237,manifest_11Sep!$B$1:$B$3202,0),MATCH(A.Dep9SepList!K$1,manifest_11Sep!$A$1:$V$1,0))</f>
        <v>18-thg 9-25</v>
      </c>
      <c r="L237" s="20">
        <f t="array" ref="L237">INDEX(manifest_11Sep!$A$1:$V$3202,MATCH($B237,manifest_11Sep!$B$1:$B$3202,0),MATCH(A.Dep9SepList!L$1,manifest_11Sep!$A$1:$V$1,0))</f>
        <v>0.86111111111111116</v>
      </c>
      <c r="M237" s="13" t="str">
        <f t="array" ref="M237">INDEX(manifest_11Sep!$A$1:$V$3202,MATCH($B237,manifest_11Sep!$B$1:$B$3202,0),MATCH(A.Dep9SepList!M$1,manifest_11Sep!$A$1:$V$1,0))</f>
        <v>ICN-T1</v>
      </c>
      <c r="N237" s="13" t="str">
        <f t="array" ref="N237">INDEX(manifest_11Sep!$A$1:$V$3202,MATCH($B237,manifest_11Sep!$B$1:$B$3202,0),MATCH(A.Dep9SepList!N$1,manifest_11Sep!$A$1:$V$1,0))</f>
        <v>FAIRMONT</v>
      </c>
      <c r="O237" s="31"/>
      <c r="P237" s="20" t="e" cm="1" vm="1">
        <f t="array" aca="1" ref="P237" ca="1">IF(J237="","",_xlfn.XLOOKUP(J237&amp;N237,'A.Departure Grouping'!AQ:AQ&amp;'A.Departure Grouping'!AP:AP,'A.Departure Grouping'!AR:AR,"",0))</f>
        <v>#NAME?</v>
      </c>
      <c r="Q237" s="13">
        <v>462710873</v>
      </c>
      <c r="R237" s="13" t="s">
        <v>43</v>
      </c>
      <c r="S237" s="13">
        <f t="array" ref="S237">INDEX(manifest_11Sep!$A$1:$V$3202,MATCH($B237,manifest_11Sep!$B$1:$B$3202,0),MATCH(A.Dep9SepList!S$1,manifest_11Sep!$A$1:$V$1,0))</f>
        <v>0</v>
      </c>
      <c r="T237" s="13"/>
    </row>
    <row r="238" spans="1:20" hidden="1">
      <c r="A238" s="13" t="str">
        <f t="array" ref="A238">INDEX(manifest_11Sep!$A$1:$V$3202,MATCH($B238,manifest_11Sep!$B$1:$B$3202,0),MATCH(A.Dep9SepList!A$1,manifest_11Sep!$A$1:$V$1,0))</f>
        <v>A</v>
      </c>
      <c r="B238" s="13" t="s">
        <v>3546</v>
      </c>
      <c r="C238" s="13" t="str">
        <f t="array" ref="C238">INDEX(manifest_11Sep!$A$1:$V$3202,MATCH($B238,manifest_11Sep!$B$1:$B$3202,0),MATCH(A.Dep9SepList!C$1,manifest_11Sep!$A$1:$V$1,0))</f>
        <v>JBNHQ6CZNVD</v>
      </c>
      <c r="D238" s="13" t="str">
        <f t="array" ref="D238">INDEX(manifest_11Sep!$A$1:$V$3202,MATCH($B238,manifest_11Sep!$B$1:$B$3202,0),MATCH(A.Dep9SepList!D$1,manifest_11Sep!$A$1:$V$1,0))</f>
        <v>Female</v>
      </c>
      <c r="E238" s="13" t="str">
        <f t="array" ref="E238">INDEX(manifest_11Sep!$A$1:$V$3202,MATCH($B238,manifest_11Sep!$B$1:$B$3202,0),MATCH(A.Dep9SepList!E$1,manifest_11Sep!$A$1:$V$1,0))</f>
        <v>Alaina Huiying</v>
      </c>
      <c r="F238" s="13" t="str">
        <f t="array" ref="F238">INDEX(manifest_11Sep!$A$1:$V$3202,MATCH($B238,manifest_11Sep!$B$1:$B$3202,0),MATCH(A.Dep9SepList!F$1,manifest_11Sep!$A$1:$V$1,0))</f>
        <v>Hau</v>
      </c>
      <c r="G238" s="13">
        <f t="array" ref="G238">INDEX(manifest_11Sep!$A$1:$V$3202,MATCH($B238,manifest_11Sep!$B$1:$B$3202,0),MATCH(A.Dep9SepList!G$1,manifest_11Sep!$A$1:$V$1,0))</f>
        <v>16</v>
      </c>
      <c r="H238" s="13" t="str">
        <f t="array" ref="H238">INDEX(manifest_11Sep!$A$1:$V$3202,MATCH($B238,manifest_11Sep!$B$1:$B$3202,0),MATCH(A.Dep9SepList!H$1,manifest_11Sep!$A$1:$V$1,0))</f>
        <v>Michelle Hong</v>
      </c>
      <c r="I238" s="13" t="str">
        <f t="array" ref="I238">INDEX(manifest_11Sep!$A$1:$V$3202,MATCH($B238,manifest_11Sep!$B$1:$B$3202,0),MATCH(A.Dep9SepList!I$1,manifest_11Sep!$A$1:$V$1,0))</f>
        <v>Asiana Airlines</v>
      </c>
      <c r="J238" s="13" t="str">
        <f t="array" ref="J238">INDEX(manifest_11Sep!$A$1:$V$3202,MATCH($B238,manifest_11Sep!$B$1:$B$3202,0),MATCH(A.Dep9SepList!J$1,manifest_11Sep!$A$1:$V$1,0))</f>
        <v>OZ 204</v>
      </c>
      <c r="K238" s="32" t="str">
        <f t="array" ref="K238">INDEX(manifest_11Sep!$A$1:$V$3202,MATCH($B238,manifest_11Sep!$B$1:$B$3202,0),MATCH(A.Dep9SepList!K$1,manifest_11Sep!$A$1:$V$1,0))</f>
        <v>18-thg 9-25</v>
      </c>
      <c r="L238" s="20">
        <f t="array" ref="L238">INDEX(manifest_11Sep!$A$1:$V$3202,MATCH($B238,manifest_11Sep!$B$1:$B$3202,0),MATCH(A.Dep9SepList!L$1,manifest_11Sep!$A$1:$V$1,0))</f>
        <v>0.86111111111111116</v>
      </c>
      <c r="M238" s="13" t="str">
        <f t="array" ref="M238">INDEX(manifest_11Sep!$A$1:$V$3202,MATCH($B238,manifest_11Sep!$B$1:$B$3202,0),MATCH(A.Dep9SepList!M$1,manifest_11Sep!$A$1:$V$1,0))</f>
        <v>ICN-T1</v>
      </c>
      <c r="N238" s="13" t="str">
        <f t="array" ref="N238">INDEX(manifest_11Sep!$A$1:$V$3202,MATCH($B238,manifest_11Sep!$B$1:$B$3202,0),MATCH(A.Dep9SepList!N$1,manifest_11Sep!$A$1:$V$1,0))</f>
        <v>FAIRMONT</v>
      </c>
      <c r="O238" s="31"/>
      <c r="P238" s="20" t="e" cm="1" vm="1">
        <f t="array" aca="1" ref="P238" ca="1">IF(J238="","",_xlfn.XLOOKUP(J238&amp;N238,'A.Departure Grouping'!AQ:AQ&amp;'A.Departure Grouping'!AP:AP,'A.Departure Grouping'!AR:AR,"",0))</f>
        <v>#NAME?</v>
      </c>
      <c r="Q238" s="13">
        <v>462710874</v>
      </c>
      <c r="R238" s="13" t="s">
        <v>61</v>
      </c>
      <c r="S238" s="13">
        <f t="array" ref="S238">INDEX(manifest_11Sep!$A$1:$V$3202,MATCH($B238,manifest_11Sep!$B$1:$B$3202,0),MATCH(A.Dep9SepList!S$1,manifest_11Sep!$A$1:$V$1,0))</f>
        <v>0</v>
      </c>
      <c r="T238" s="13"/>
    </row>
    <row r="239" spans="1:20" hidden="1">
      <c r="A239" s="13" t="str">
        <f t="array" ref="A239">INDEX(manifest_11Sep!$A$1:$V$3202,MATCH($B239,manifest_11Sep!$B$1:$B$3202,0),MATCH(A.Dep9SepList!A$1,manifest_11Sep!$A$1:$V$1,0))</f>
        <v>A</v>
      </c>
      <c r="B239" s="13" t="s">
        <v>3548</v>
      </c>
      <c r="C239" s="13" t="str">
        <f t="array" ref="C239">INDEX(manifest_11Sep!$A$1:$V$3202,MATCH($B239,manifest_11Sep!$B$1:$B$3202,0),MATCH(A.Dep9SepList!C$1,manifest_11Sep!$A$1:$V$1,0))</f>
        <v>JBNHQ6CZNVD</v>
      </c>
      <c r="D239" s="13" t="str">
        <f t="array" ref="D239">INDEX(manifest_11Sep!$A$1:$V$3202,MATCH($B239,manifest_11Sep!$B$1:$B$3202,0),MATCH(A.Dep9SepList!D$1,manifest_11Sep!$A$1:$V$1,0))</f>
        <v>Female</v>
      </c>
      <c r="E239" s="13" t="str">
        <f t="array" ref="E239">INDEX(manifest_11Sep!$A$1:$V$3202,MATCH($B239,manifest_11Sep!$B$1:$B$3202,0),MATCH(A.Dep9SepList!E$1,manifest_11Sep!$A$1:$V$1,0))</f>
        <v>Bunnarom</v>
      </c>
      <c r="F239" s="13" t="str">
        <f t="array" ref="F239">INDEX(manifest_11Sep!$A$1:$V$3202,MATCH($B239,manifest_11Sep!$B$1:$B$3202,0),MATCH(A.Dep9SepList!F$1,manifest_11Sep!$A$1:$V$1,0))</f>
        <v>Keo</v>
      </c>
      <c r="G239" s="13">
        <f t="array" ref="G239">INDEX(manifest_11Sep!$A$1:$V$3202,MATCH($B239,manifest_11Sep!$B$1:$B$3202,0),MATCH(A.Dep9SepList!G$1,manifest_11Sep!$A$1:$V$1,0))</f>
        <v>39</v>
      </c>
      <c r="H239" s="13" t="str">
        <f t="array" ref="H239">INDEX(manifest_11Sep!$A$1:$V$3202,MATCH($B239,manifest_11Sep!$B$1:$B$3202,0),MATCH(A.Dep9SepList!H$1,manifest_11Sep!$A$1:$V$1,0))</f>
        <v>Michelle Hong</v>
      </c>
      <c r="I239" s="13" t="str">
        <f t="array" ref="I239">INDEX(manifest_11Sep!$A$1:$V$3202,MATCH($B239,manifest_11Sep!$B$1:$B$3202,0),MATCH(A.Dep9SepList!I$1,manifest_11Sep!$A$1:$V$1,0))</f>
        <v>Asiana Airlines</v>
      </c>
      <c r="J239" s="13" t="str">
        <f t="array" ref="J239">INDEX(manifest_11Sep!$A$1:$V$3202,MATCH($B239,manifest_11Sep!$B$1:$B$3202,0),MATCH(A.Dep9SepList!J$1,manifest_11Sep!$A$1:$V$1,0))</f>
        <v>OZ 204</v>
      </c>
      <c r="K239" s="32" t="str">
        <f t="array" ref="K239">INDEX(manifest_11Sep!$A$1:$V$3202,MATCH($B239,manifest_11Sep!$B$1:$B$3202,0),MATCH(A.Dep9SepList!K$1,manifest_11Sep!$A$1:$V$1,0))</f>
        <v>18-thg 9-25</v>
      </c>
      <c r="L239" s="20">
        <f t="array" ref="L239">INDEX(manifest_11Sep!$A$1:$V$3202,MATCH($B239,manifest_11Sep!$B$1:$B$3202,0),MATCH(A.Dep9SepList!L$1,manifest_11Sep!$A$1:$V$1,0))</f>
        <v>0.86111111111111116</v>
      </c>
      <c r="M239" s="13" t="str">
        <f t="array" ref="M239">INDEX(manifest_11Sep!$A$1:$V$3202,MATCH($B239,manifest_11Sep!$B$1:$B$3202,0),MATCH(A.Dep9SepList!M$1,manifest_11Sep!$A$1:$V$1,0))</f>
        <v>ICN-T1</v>
      </c>
      <c r="N239" s="13" t="str">
        <f t="array" ref="N239">INDEX(manifest_11Sep!$A$1:$V$3202,MATCH($B239,manifest_11Sep!$B$1:$B$3202,0),MATCH(A.Dep9SepList!N$1,manifest_11Sep!$A$1:$V$1,0))</f>
        <v>FAIRMONT</v>
      </c>
      <c r="O239" s="31"/>
      <c r="P239" s="20" t="e" cm="1" vm="1">
        <f t="array" aca="1" ref="P239" ca="1">IF(J239="","",_xlfn.XLOOKUP(J239&amp;N239,'A.Departure Grouping'!AQ:AQ&amp;'A.Departure Grouping'!AP:AP,'A.Departure Grouping'!AR:AR,"",0))</f>
        <v>#NAME?</v>
      </c>
      <c r="Q239" s="13">
        <v>462710874</v>
      </c>
      <c r="R239" s="13" t="s">
        <v>61</v>
      </c>
      <c r="S239" s="13">
        <f t="array" ref="S239">INDEX(manifest_11Sep!$A$1:$V$3202,MATCH($B239,manifest_11Sep!$B$1:$B$3202,0),MATCH(A.Dep9SepList!S$1,manifest_11Sep!$A$1:$V$1,0))</f>
        <v>0</v>
      </c>
      <c r="T239" s="13"/>
    </row>
    <row r="240" spans="1:20" hidden="1">
      <c r="A240" s="13" t="str">
        <f t="array" ref="A240">INDEX(manifest_11Sep!$A$1:$V$3202,MATCH($B240,manifest_11Sep!$B$1:$B$3202,0),MATCH(A.Dep9SepList!A$1,manifest_11Sep!$A$1:$V$1,0))</f>
        <v>A</v>
      </c>
      <c r="B240" s="13" t="s">
        <v>3551</v>
      </c>
      <c r="C240" s="13" t="str">
        <f t="array" ref="C240">INDEX(manifest_11Sep!$A$1:$V$3202,MATCH($B240,manifest_11Sep!$B$1:$B$3202,0),MATCH(A.Dep9SepList!C$1,manifest_11Sep!$A$1:$V$1,0))</f>
        <v>JBNHQ6CZNVD</v>
      </c>
      <c r="D240" s="13" t="str">
        <f t="array" ref="D240">INDEX(manifest_11Sep!$A$1:$V$3202,MATCH($B240,manifest_11Sep!$B$1:$B$3202,0),MATCH(A.Dep9SepList!D$1,manifest_11Sep!$A$1:$V$1,0))</f>
        <v>Male</v>
      </c>
      <c r="E240" s="13" t="str">
        <f t="array" ref="E240">INDEX(manifest_11Sep!$A$1:$V$3202,MATCH($B240,manifest_11Sep!$B$1:$B$3202,0),MATCH(A.Dep9SepList!E$1,manifest_11Sep!$A$1:$V$1,0))</f>
        <v>Daniel</v>
      </c>
      <c r="F240" s="13" t="str">
        <f t="array" ref="F240">INDEX(manifest_11Sep!$A$1:$V$3202,MATCH($B240,manifest_11Sep!$B$1:$B$3202,0),MATCH(A.Dep9SepList!F$1,manifest_11Sep!$A$1:$V$1,0))</f>
        <v>Hau</v>
      </c>
      <c r="G240" s="13">
        <f t="array" ref="G240">INDEX(manifest_11Sep!$A$1:$V$3202,MATCH($B240,manifest_11Sep!$B$1:$B$3202,0),MATCH(A.Dep9SepList!G$1,manifest_11Sep!$A$1:$V$1,0))</f>
        <v>20</v>
      </c>
      <c r="H240" s="13" t="str">
        <f t="array" ref="H240">INDEX(manifest_11Sep!$A$1:$V$3202,MATCH($B240,manifest_11Sep!$B$1:$B$3202,0),MATCH(A.Dep9SepList!H$1,manifest_11Sep!$A$1:$V$1,0))</f>
        <v>Michelle Hong</v>
      </c>
      <c r="I240" s="13" t="str">
        <f t="array" ref="I240">INDEX(manifest_11Sep!$A$1:$V$3202,MATCH($B240,manifest_11Sep!$B$1:$B$3202,0),MATCH(A.Dep9SepList!I$1,manifest_11Sep!$A$1:$V$1,0))</f>
        <v>Asiana Airlines</v>
      </c>
      <c r="J240" s="13" t="str">
        <f t="array" ref="J240">INDEX(manifest_11Sep!$A$1:$V$3202,MATCH($B240,manifest_11Sep!$B$1:$B$3202,0),MATCH(A.Dep9SepList!J$1,manifest_11Sep!$A$1:$V$1,0))</f>
        <v>OZ 204</v>
      </c>
      <c r="K240" s="32" t="str">
        <f t="array" ref="K240">INDEX(manifest_11Sep!$A$1:$V$3202,MATCH($B240,manifest_11Sep!$B$1:$B$3202,0),MATCH(A.Dep9SepList!K$1,manifest_11Sep!$A$1:$V$1,0))</f>
        <v>18-thg 9-25</v>
      </c>
      <c r="L240" s="20">
        <f t="array" ref="L240">INDEX(manifest_11Sep!$A$1:$V$3202,MATCH($B240,manifest_11Sep!$B$1:$B$3202,0),MATCH(A.Dep9SepList!L$1,manifest_11Sep!$A$1:$V$1,0))</f>
        <v>0.86111111111111116</v>
      </c>
      <c r="M240" s="13" t="str">
        <f t="array" ref="M240">INDEX(manifest_11Sep!$A$1:$V$3202,MATCH($B240,manifest_11Sep!$B$1:$B$3202,0),MATCH(A.Dep9SepList!M$1,manifest_11Sep!$A$1:$V$1,0))</f>
        <v>ICN-T1</v>
      </c>
      <c r="N240" s="13" t="str">
        <f t="array" ref="N240">INDEX(manifest_11Sep!$A$1:$V$3202,MATCH($B240,manifest_11Sep!$B$1:$B$3202,0),MATCH(A.Dep9SepList!N$1,manifest_11Sep!$A$1:$V$1,0))</f>
        <v>FAIRMONT</v>
      </c>
      <c r="O240" s="31"/>
      <c r="P240" s="20" t="e" cm="1" vm="1">
        <f t="array" aca="1" ref="P240" ca="1">IF(J240="","",_xlfn.XLOOKUP(J240&amp;N240,'A.Departure Grouping'!AQ:AQ&amp;'A.Departure Grouping'!AP:AP,'A.Departure Grouping'!AR:AR,"",0))</f>
        <v>#NAME?</v>
      </c>
      <c r="Q240" s="13">
        <v>462710875</v>
      </c>
      <c r="R240" s="13" t="s">
        <v>61</v>
      </c>
      <c r="S240" s="13">
        <f t="array" ref="S240">INDEX(manifest_11Sep!$A$1:$V$3202,MATCH($B240,manifest_11Sep!$B$1:$B$3202,0),MATCH(A.Dep9SepList!S$1,manifest_11Sep!$A$1:$V$1,0))</f>
        <v>0</v>
      </c>
      <c r="T240" s="13"/>
    </row>
    <row r="241" spans="1:20" hidden="1">
      <c r="A241" s="13" t="str">
        <f t="array" ref="A241">INDEX(manifest_11Sep!$A$1:$V$3202,MATCH($B241,manifest_11Sep!$B$1:$B$3202,0),MATCH(A.Dep9SepList!A$1,manifest_11Sep!$A$1:$V$1,0))</f>
        <v>A</v>
      </c>
      <c r="B241" s="13" t="s">
        <v>3552</v>
      </c>
      <c r="C241" s="13" t="str">
        <f t="array" ref="C241">INDEX(manifest_11Sep!$A$1:$V$3202,MATCH($B241,manifest_11Sep!$B$1:$B$3202,0),MATCH(A.Dep9SepList!C$1,manifest_11Sep!$A$1:$V$1,0))</f>
        <v>JBNHQ6CZNVD</v>
      </c>
      <c r="D241" s="13" t="str">
        <f t="array" ref="D241">INDEX(manifest_11Sep!$A$1:$V$3202,MATCH($B241,manifest_11Sep!$B$1:$B$3202,0),MATCH(A.Dep9SepList!D$1,manifest_11Sep!$A$1:$V$1,0))</f>
        <v>Male</v>
      </c>
      <c r="E241" s="13" t="str">
        <f t="array" ref="E241">INDEX(manifest_11Sep!$A$1:$V$3202,MATCH($B241,manifest_11Sep!$B$1:$B$3202,0),MATCH(A.Dep9SepList!E$1,manifest_11Sep!$A$1:$V$1,0))</f>
        <v>Darith Fuyien</v>
      </c>
      <c r="F241" s="13" t="str">
        <f t="array" ref="F241">INDEX(manifest_11Sep!$A$1:$V$3202,MATCH($B241,manifest_11Sep!$B$1:$B$3202,0),MATCH(A.Dep9SepList!F$1,manifest_11Sep!$A$1:$V$1,0))</f>
        <v>Hau</v>
      </c>
      <c r="G241" s="13">
        <f t="array" ref="G241">INDEX(manifest_11Sep!$A$1:$V$3202,MATCH($B241,manifest_11Sep!$B$1:$B$3202,0),MATCH(A.Dep9SepList!G$1,manifest_11Sep!$A$1:$V$1,0))</f>
        <v>12</v>
      </c>
      <c r="H241" s="13" t="str">
        <f t="array" ref="H241">INDEX(manifest_11Sep!$A$1:$V$3202,MATCH($B241,manifest_11Sep!$B$1:$B$3202,0),MATCH(A.Dep9SepList!H$1,manifest_11Sep!$A$1:$V$1,0))</f>
        <v>Michelle Hong</v>
      </c>
      <c r="I241" s="13" t="str">
        <f t="array" ref="I241">INDEX(manifest_11Sep!$A$1:$V$3202,MATCH($B241,manifest_11Sep!$B$1:$B$3202,0),MATCH(A.Dep9SepList!I$1,manifest_11Sep!$A$1:$V$1,0))</f>
        <v>Asiana Airlines</v>
      </c>
      <c r="J241" s="13" t="str">
        <f t="array" ref="J241">INDEX(manifest_11Sep!$A$1:$V$3202,MATCH($B241,manifest_11Sep!$B$1:$B$3202,0),MATCH(A.Dep9SepList!J$1,manifest_11Sep!$A$1:$V$1,0))</f>
        <v>OZ 204</v>
      </c>
      <c r="K241" s="32" t="str">
        <f t="array" ref="K241">INDEX(manifest_11Sep!$A$1:$V$3202,MATCH($B241,manifest_11Sep!$B$1:$B$3202,0),MATCH(A.Dep9SepList!K$1,manifest_11Sep!$A$1:$V$1,0))</f>
        <v>18-thg 9-25</v>
      </c>
      <c r="L241" s="20">
        <f t="array" ref="L241">INDEX(manifest_11Sep!$A$1:$V$3202,MATCH($B241,manifest_11Sep!$B$1:$B$3202,0),MATCH(A.Dep9SepList!L$1,manifest_11Sep!$A$1:$V$1,0))</f>
        <v>0.86111111111111116</v>
      </c>
      <c r="M241" s="13" t="str">
        <f t="array" ref="M241">INDEX(manifest_11Sep!$A$1:$V$3202,MATCH($B241,manifest_11Sep!$B$1:$B$3202,0),MATCH(A.Dep9SepList!M$1,manifest_11Sep!$A$1:$V$1,0))</f>
        <v>ICN-T1</v>
      </c>
      <c r="N241" s="13" t="str">
        <f t="array" ref="N241">INDEX(manifest_11Sep!$A$1:$V$3202,MATCH($B241,manifest_11Sep!$B$1:$B$3202,0),MATCH(A.Dep9SepList!N$1,manifest_11Sep!$A$1:$V$1,0))</f>
        <v>FAIRMONT</v>
      </c>
      <c r="O241" s="31"/>
      <c r="P241" s="20" t="e" cm="1" vm="1">
        <f t="array" aca="1" ref="P241" ca="1">IF(J241="","",_xlfn.XLOOKUP(J241&amp;N241,'A.Departure Grouping'!AQ:AQ&amp;'A.Departure Grouping'!AP:AP,'A.Departure Grouping'!AR:AR,"",0))</f>
        <v>#NAME?</v>
      </c>
      <c r="Q241" s="13">
        <v>462710875</v>
      </c>
      <c r="R241" s="13" t="s">
        <v>61</v>
      </c>
      <c r="S241" s="13">
        <f t="array" ref="S241">INDEX(manifest_11Sep!$A$1:$V$3202,MATCH($B241,manifest_11Sep!$B$1:$B$3202,0),MATCH(A.Dep9SepList!S$1,manifest_11Sep!$A$1:$V$1,0))</f>
        <v>0</v>
      </c>
      <c r="T241" s="13"/>
    </row>
    <row r="242" spans="1:20" hidden="1">
      <c r="A242" s="13" t="str">
        <f t="array" ref="A242">INDEX(manifest_11Sep!$A$1:$V$3202,MATCH($B242,manifest_11Sep!$B$1:$B$3202,0),MATCH(A.Dep9SepList!A$1,manifest_11Sep!$A$1:$V$1,0))</f>
        <v>A</v>
      </c>
      <c r="B242" s="13" t="s">
        <v>3558</v>
      </c>
      <c r="C242" s="13" t="str">
        <f t="array" ref="C242">INDEX(manifest_11Sep!$A$1:$V$3202,MATCH($B242,manifest_11Sep!$B$1:$B$3202,0),MATCH(A.Dep9SepList!C$1,manifest_11Sep!$A$1:$V$1,0))</f>
        <v>XFNDF7B52QR</v>
      </c>
      <c r="D242" s="13" t="str">
        <f t="array" ref="D242">INDEX(manifest_11Sep!$A$1:$V$3202,MATCH($B242,manifest_11Sep!$B$1:$B$3202,0),MATCH(A.Dep9SepList!D$1,manifest_11Sep!$A$1:$V$1,0))</f>
        <v>Female</v>
      </c>
      <c r="E242" s="13" t="str">
        <f t="array" ref="E242">INDEX(manifest_11Sep!$A$1:$V$3202,MATCH($B242,manifest_11Sep!$B$1:$B$3202,0),MATCH(A.Dep9SepList!E$1,manifest_11Sep!$A$1:$V$1,0))</f>
        <v>Phoebe Phuong</v>
      </c>
      <c r="F242" s="13" t="str">
        <f t="array" ref="F242">INDEX(manifest_11Sep!$A$1:$V$3202,MATCH($B242,manifest_11Sep!$B$1:$B$3202,0),MATCH(A.Dep9SepList!F$1,manifest_11Sep!$A$1:$V$1,0))</f>
        <v>Le</v>
      </c>
      <c r="G242" s="13">
        <f t="array" ref="G242">INDEX(manifest_11Sep!$A$1:$V$3202,MATCH($B242,manifest_11Sep!$B$1:$B$3202,0),MATCH(A.Dep9SepList!G$1,manifest_11Sep!$A$1:$V$1,0))</f>
        <v>42</v>
      </c>
      <c r="H242" s="13" t="str">
        <f t="array" ref="H242">INDEX(manifest_11Sep!$A$1:$V$3202,MATCH($B242,manifest_11Sep!$B$1:$B$3202,0),MATCH(A.Dep9SepList!H$1,manifest_11Sep!$A$1:$V$1,0))</f>
        <v>Michelle Hong</v>
      </c>
      <c r="I242" s="13" t="str">
        <f t="array" ref="I242">INDEX(manifest_11Sep!$A$1:$V$3202,MATCH($B242,manifest_11Sep!$B$1:$B$3202,0),MATCH(A.Dep9SepList!I$1,manifest_11Sep!$A$1:$V$1,0))</f>
        <v>Asiana Airlines</v>
      </c>
      <c r="J242" s="13" t="str">
        <f t="array" ref="J242">INDEX(manifest_11Sep!$A$1:$V$3202,MATCH($B242,manifest_11Sep!$B$1:$B$3202,0),MATCH(A.Dep9SepList!J$1,manifest_11Sep!$A$1:$V$1,0))</f>
        <v>OZ 204</v>
      </c>
      <c r="K242" s="32" t="str">
        <f t="array" ref="K242">INDEX(manifest_11Sep!$A$1:$V$3202,MATCH($B242,manifest_11Sep!$B$1:$B$3202,0),MATCH(A.Dep9SepList!K$1,manifest_11Sep!$A$1:$V$1,0))</f>
        <v>18-thg 9-25</v>
      </c>
      <c r="L242" s="20">
        <f t="array" ref="L242">INDEX(manifest_11Sep!$A$1:$V$3202,MATCH($B242,manifest_11Sep!$B$1:$B$3202,0),MATCH(A.Dep9SepList!L$1,manifest_11Sep!$A$1:$V$1,0))</f>
        <v>0.86111111111111116</v>
      </c>
      <c r="M242" s="13" t="str">
        <f t="array" ref="M242">INDEX(manifest_11Sep!$A$1:$V$3202,MATCH($B242,manifest_11Sep!$B$1:$B$3202,0),MATCH(A.Dep9SepList!M$1,manifest_11Sep!$A$1:$V$1,0))</f>
        <v>ICN-T1</v>
      </c>
      <c r="N242" s="13" t="str">
        <f t="array" ref="N242">INDEX(manifest_11Sep!$A$1:$V$3202,MATCH($B242,manifest_11Sep!$B$1:$B$3202,0),MATCH(A.Dep9SepList!N$1,manifest_11Sep!$A$1:$V$1,0))</f>
        <v>FAIRMONT</v>
      </c>
      <c r="O242" s="31"/>
      <c r="P242" s="20" t="e" cm="1" vm="1">
        <f t="array" aca="1" ref="P242" ca="1">IF(J242="","",_xlfn.XLOOKUP(J242&amp;N242,'A.Departure Grouping'!AQ:AQ&amp;'A.Departure Grouping'!AP:AP,'A.Departure Grouping'!AR:AR,"",0))</f>
        <v>#NAME?</v>
      </c>
      <c r="Q242" s="13">
        <v>462710878</v>
      </c>
      <c r="R242" s="13" t="s">
        <v>43</v>
      </c>
      <c r="S242" s="13">
        <f t="array" ref="S242">INDEX(manifest_11Sep!$A$1:$V$3202,MATCH($B242,manifest_11Sep!$B$1:$B$3202,0),MATCH(A.Dep9SepList!S$1,manifest_11Sep!$A$1:$V$1,0))</f>
        <v>0</v>
      </c>
      <c r="T242" s="13"/>
    </row>
    <row r="243" spans="1:20" hidden="1">
      <c r="A243" s="13" t="str">
        <f t="array" ref="A243">INDEX(manifest_11Sep!$A$1:$V$3202,MATCH($B243,manifest_11Sep!$B$1:$B$3202,0),MATCH(A.Dep9SepList!A$1,manifest_11Sep!$A$1:$V$1,0))</f>
        <v>A</v>
      </c>
      <c r="B243" s="13" t="s">
        <v>3560</v>
      </c>
      <c r="C243" s="13" t="str">
        <f t="array" ref="C243">INDEX(manifest_11Sep!$A$1:$V$3202,MATCH($B243,manifest_11Sep!$B$1:$B$3202,0),MATCH(A.Dep9SepList!C$1,manifest_11Sep!$A$1:$V$1,0))</f>
        <v>XFNDF7B52QR</v>
      </c>
      <c r="D243" s="13" t="str">
        <f t="array" ref="D243">INDEX(manifest_11Sep!$A$1:$V$3202,MATCH($B243,manifest_11Sep!$B$1:$B$3202,0),MATCH(A.Dep9SepList!D$1,manifest_11Sep!$A$1:$V$1,0))</f>
        <v>Male</v>
      </c>
      <c r="E243" s="13" t="str">
        <f t="array" ref="E243">INDEX(manifest_11Sep!$A$1:$V$3202,MATCH($B243,manifest_11Sep!$B$1:$B$3202,0),MATCH(A.Dep9SepList!E$1,manifest_11Sep!$A$1:$V$1,0))</f>
        <v>Charter</v>
      </c>
      <c r="F243" s="13" t="str">
        <f t="array" ref="F243">INDEX(manifest_11Sep!$A$1:$V$3202,MATCH($B243,manifest_11Sep!$B$1:$B$3202,0),MATCH(A.Dep9SepList!F$1,manifest_11Sep!$A$1:$V$1,0))</f>
        <v>Vu</v>
      </c>
      <c r="G243" s="13">
        <f t="array" ref="G243">INDEX(manifest_11Sep!$A$1:$V$3202,MATCH($B243,manifest_11Sep!$B$1:$B$3202,0),MATCH(A.Dep9SepList!G$1,manifest_11Sep!$A$1:$V$1,0))</f>
        <v>41</v>
      </c>
      <c r="H243" s="13" t="str">
        <f t="array" ref="H243">INDEX(manifest_11Sep!$A$1:$V$3202,MATCH($B243,manifest_11Sep!$B$1:$B$3202,0),MATCH(A.Dep9SepList!H$1,manifest_11Sep!$A$1:$V$1,0))</f>
        <v>Michelle Hong</v>
      </c>
      <c r="I243" s="13" t="str">
        <f t="array" ref="I243">INDEX(manifest_11Sep!$A$1:$V$3202,MATCH($B243,manifest_11Sep!$B$1:$B$3202,0),MATCH(A.Dep9SepList!I$1,manifest_11Sep!$A$1:$V$1,0))</f>
        <v>Asiana Airlines</v>
      </c>
      <c r="J243" s="13" t="str">
        <f t="array" ref="J243">INDEX(manifest_11Sep!$A$1:$V$3202,MATCH($B243,manifest_11Sep!$B$1:$B$3202,0),MATCH(A.Dep9SepList!J$1,manifest_11Sep!$A$1:$V$1,0))</f>
        <v>OZ 204</v>
      </c>
      <c r="K243" s="32" t="str">
        <f t="array" ref="K243">INDEX(manifest_11Sep!$A$1:$V$3202,MATCH($B243,manifest_11Sep!$B$1:$B$3202,0),MATCH(A.Dep9SepList!K$1,manifest_11Sep!$A$1:$V$1,0))</f>
        <v>18-thg 9-25</v>
      </c>
      <c r="L243" s="20">
        <f t="array" ref="L243">INDEX(manifest_11Sep!$A$1:$V$3202,MATCH($B243,manifest_11Sep!$B$1:$B$3202,0),MATCH(A.Dep9SepList!L$1,manifest_11Sep!$A$1:$V$1,0))</f>
        <v>0.86111111111111116</v>
      </c>
      <c r="M243" s="13" t="str">
        <f t="array" ref="M243">INDEX(manifest_11Sep!$A$1:$V$3202,MATCH($B243,manifest_11Sep!$B$1:$B$3202,0),MATCH(A.Dep9SepList!M$1,manifest_11Sep!$A$1:$V$1,0))</f>
        <v>ICN-T1</v>
      </c>
      <c r="N243" s="13" t="str">
        <f t="array" ref="N243">INDEX(manifest_11Sep!$A$1:$V$3202,MATCH($B243,manifest_11Sep!$B$1:$B$3202,0),MATCH(A.Dep9SepList!N$1,manifest_11Sep!$A$1:$V$1,0))</f>
        <v>FAIRMONT</v>
      </c>
      <c r="O243" s="31"/>
      <c r="P243" s="20" t="e" cm="1" vm="1">
        <f t="array" aca="1" ref="P243" ca="1">IF(J243="","",_xlfn.XLOOKUP(J243&amp;N243,'A.Departure Grouping'!AQ:AQ&amp;'A.Departure Grouping'!AP:AP,'A.Departure Grouping'!AR:AR,"",0))</f>
        <v>#NAME?</v>
      </c>
      <c r="Q243" s="13">
        <v>462710878</v>
      </c>
      <c r="R243" s="13" t="s">
        <v>43</v>
      </c>
      <c r="S243" s="13">
        <f t="array" ref="S243">INDEX(manifest_11Sep!$A$1:$V$3202,MATCH($B243,manifest_11Sep!$B$1:$B$3202,0),MATCH(A.Dep9SepList!S$1,manifest_11Sep!$A$1:$V$1,0))</f>
        <v>0</v>
      </c>
      <c r="T243" s="13"/>
    </row>
    <row r="244" spans="1:20" hidden="1">
      <c r="A244" s="13" t="str">
        <f t="array" ref="A244">INDEX(manifest_11Sep!$A$1:$V$3202,MATCH($B244,manifest_11Sep!$B$1:$B$3202,0),MATCH(A.Dep9SepList!A$1,manifest_11Sep!$A$1:$V$1,0))</f>
        <v>A</v>
      </c>
      <c r="B244" s="13" t="s">
        <v>3567</v>
      </c>
      <c r="C244" s="13" t="str">
        <f t="array" ref="C244">INDEX(manifest_11Sep!$A$1:$V$3202,MATCH($B244,manifest_11Sep!$B$1:$B$3202,0),MATCH(A.Dep9SepList!C$1,manifest_11Sep!$A$1:$V$1,0))</f>
        <v>J9NPF2CYQL9</v>
      </c>
      <c r="D244" s="13" t="str">
        <f t="array" ref="D244">INDEX(manifest_11Sep!$A$1:$V$3202,MATCH($B244,manifest_11Sep!$B$1:$B$3202,0),MATCH(A.Dep9SepList!D$1,manifest_11Sep!$A$1:$V$1,0))</f>
        <v>Female</v>
      </c>
      <c r="E244" s="13" t="str">
        <f t="array" ref="E244">INDEX(manifest_11Sep!$A$1:$V$3202,MATCH($B244,manifest_11Sep!$B$1:$B$3202,0),MATCH(A.Dep9SepList!E$1,manifest_11Sep!$A$1:$V$1,0))</f>
        <v>Liny</v>
      </c>
      <c r="F244" s="13" t="str">
        <f t="array" ref="F244">INDEX(manifest_11Sep!$A$1:$V$3202,MATCH($B244,manifest_11Sep!$B$1:$B$3202,0),MATCH(A.Dep9SepList!F$1,manifest_11Sep!$A$1:$V$1,0))</f>
        <v>Lim</v>
      </c>
      <c r="G244" s="13">
        <f t="array" ref="G244">INDEX(manifest_11Sep!$A$1:$V$3202,MATCH($B244,manifest_11Sep!$B$1:$B$3202,0),MATCH(A.Dep9SepList!G$1,manifest_11Sep!$A$1:$V$1,0))</f>
        <v>47</v>
      </c>
      <c r="H244" s="13" t="str">
        <f t="array" ref="H244">INDEX(manifest_11Sep!$A$1:$V$3202,MATCH($B244,manifest_11Sep!$B$1:$B$3202,0),MATCH(A.Dep9SepList!H$1,manifest_11Sep!$A$1:$V$1,0))</f>
        <v>Michelle Hong</v>
      </c>
      <c r="I244" s="13" t="str">
        <f t="array" ref="I244">INDEX(manifest_11Sep!$A$1:$V$3202,MATCH($B244,manifest_11Sep!$B$1:$B$3202,0),MATCH(A.Dep9SepList!I$1,manifest_11Sep!$A$1:$V$1,0))</f>
        <v>Asiana Airlines</v>
      </c>
      <c r="J244" s="13" t="str">
        <f t="array" ref="J244">INDEX(manifest_11Sep!$A$1:$V$3202,MATCH($B244,manifest_11Sep!$B$1:$B$3202,0),MATCH(A.Dep9SepList!J$1,manifest_11Sep!$A$1:$V$1,0))</f>
        <v>OZ 204</v>
      </c>
      <c r="K244" s="32" t="str">
        <f t="array" ref="K244">INDEX(manifest_11Sep!$A$1:$V$3202,MATCH($B244,manifest_11Sep!$B$1:$B$3202,0),MATCH(A.Dep9SepList!K$1,manifest_11Sep!$A$1:$V$1,0))</f>
        <v>18-thg 9-25</v>
      </c>
      <c r="L244" s="20">
        <f t="array" ref="L244">INDEX(manifest_11Sep!$A$1:$V$3202,MATCH($B244,manifest_11Sep!$B$1:$B$3202,0),MATCH(A.Dep9SepList!L$1,manifest_11Sep!$A$1:$V$1,0))</f>
        <v>0.86111111111111116</v>
      </c>
      <c r="M244" s="13" t="str">
        <f t="array" ref="M244">INDEX(manifest_11Sep!$A$1:$V$3202,MATCH($B244,manifest_11Sep!$B$1:$B$3202,0),MATCH(A.Dep9SepList!M$1,manifest_11Sep!$A$1:$V$1,0))</f>
        <v>ICN-T1</v>
      </c>
      <c r="N244" s="13" t="str">
        <f t="array" ref="N244">INDEX(manifest_11Sep!$A$1:$V$3202,MATCH($B244,manifest_11Sep!$B$1:$B$3202,0),MATCH(A.Dep9SepList!N$1,manifest_11Sep!$A$1:$V$1,0))</f>
        <v>FAIRMONT</v>
      </c>
      <c r="O244" s="31"/>
      <c r="P244" s="20" t="e" cm="1" vm="1">
        <f t="array" aca="1" ref="P244" ca="1">IF(J244="","",_xlfn.XLOOKUP(J244&amp;N244,'A.Departure Grouping'!AQ:AQ&amp;'A.Departure Grouping'!AP:AP,'A.Departure Grouping'!AR:AR,"",0))</f>
        <v>#NAME?</v>
      </c>
      <c r="Q244" s="13">
        <v>462710880</v>
      </c>
      <c r="R244" s="13" t="s">
        <v>61</v>
      </c>
      <c r="S244" s="13">
        <f t="array" ref="S244">INDEX(manifest_11Sep!$A$1:$V$3202,MATCH($B244,manifest_11Sep!$B$1:$B$3202,0),MATCH(A.Dep9SepList!S$1,manifest_11Sep!$A$1:$V$1,0))</f>
        <v>0</v>
      </c>
      <c r="T244" s="17"/>
    </row>
    <row r="245" spans="1:20" hidden="1">
      <c r="A245" s="13" t="str">
        <f t="array" ref="A245">INDEX(manifest_11Sep!$A$1:$V$3202,MATCH($B245,manifest_11Sep!$B$1:$B$3202,0),MATCH(A.Dep9SepList!A$1,manifest_11Sep!$A$1:$V$1,0))</f>
        <v>A</v>
      </c>
      <c r="B245" s="13" t="s">
        <v>3603</v>
      </c>
      <c r="C245" s="13" t="str">
        <f t="array" ref="C245">INDEX(manifest_11Sep!$A$1:$V$3202,MATCH($B245,manifest_11Sep!$B$1:$B$3202,0),MATCH(A.Dep9SepList!C$1,manifest_11Sep!$A$1:$V$1,0))</f>
        <v>QVNRNMXP4CY</v>
      </c>
      <c r="D245" s="13" t="str">
        <f t="array" ref="D245">INDEX(manifest_11Sep!$A$1:$V$3202,MATCH($B245,manifest_11Sep!$B$1:$B$3202,0),MATCH(A.Dep9SepList!D$1,manifest_11Sep!$A$1:$V$1,0))</f>
        <v>Female</v>
      </c>
      <c r="E245" s="13" t="str">
        <f t="array" ref="E245">INDEX(manifest_11Sep!$A$1:$V$3202,MATCH($B245,manifest_11Sep!$B$1:$B$3202,0),MATCH(A.Dep9SepList!E$1,manifest_11Sep!$A$1:$V$1,0))</f>
        <v>Thi Hong Nga</v>
      </c>
      <c r="F245" s="13" t="str">
        <f t="array" ref="F245">INDEX(manifest_11Sep!$A$1:$V$3202,MATCH($B245,manifest_11Sep!$B$1:$B$3202,0),MATCH(A.Dep9SepList!F$1,manifest_11Sep!$A$1:$V$1,0))</f>
        <v>Le</v>
      </c>
      <c r="G245" s="13">
        <f t="array" ref="G245">INDEX(manifest_11Sep!$A$1:$V$3202,MATCH($B245,manifest_11Sep!$B$1:$B$3202,0),MATCH(A.Dep9SepList!G$1,manifest_11Sep!$A$1:$V$1,0))</f>
        <v>33</v>
      </c>
      <c r="H245" s="13" t="str">
        <f t="array" ref="H245">INDEX(manifest_11Sep!$A$1:$V$3202,MATCH($B245,manifest_11Sep!$B$1:$B$3202,0),MATCH(A.Dep9SepList!H$1,manifest_11Sep!$A$1:$V$1,0))</f>
        <v>Michelle Hong</v>
      </c>
      <c r="I245" s="13" t="str">
        <f t="array" ref="I245">INDEX(manifest_11Sep!$A$1:$V$3202,MATCH($B245,manifest_11Sep!$B$1:$B$3202,0),MATCH(A.Dep9SepList!I$1,manifest_11Sep!$A$1:$V$1,0))</f>
        <v>Asiana Airlines</v>
      </c>
      <c r="J245" s="13" t="str">
        <f t="array" ref="J245">INDEX(manifest_11Sep!$A$1:$V$3202,MATCH($B245,manifest_11Sep!$B$1:$B$3202,0),MATCH(A.Dep9SepList!J$1,manifest_11Sep!$A$1:$V$1,0))</f>
        <v>OZ 204</v>
      </c>
      <c r="K245" s="32" t="str">
        <f t="array" ref="K245">INDEX(manifest_11Sep!$A$1:$V$3202,MATCH($B245,manifest_11Sep!$B$1:$B$3202,0),MATCH(A.Dep9SepList!K$1,manifest_11Sep!$A$1:$V$1,0))</f>
        <v>18-thg 9-25</v>
      </c>
      <c r="L245" s="20">
        <f t="array" ref="L245">INDEX(manifest_11Sep!$A$1:$V$3202,MATCH($B245,manifest_11Sep!$B$1:$B$3202,0),MATCH(A.Dep9SepList!L$1,manifest_11Sep!$A$1:$V$1,0))</f>
        <v>0.86111111111111116</v>
      </c>
      <c r="M245" s="13" t="str">
        <f t="array" ref="M245">INDEX(manifest_11Sep!$A$1:$V$3202,MATCH($B245,manifest_11Sep!$B$1:$B$3202,0),MATCH(A.Dep9SepList!M$1,manifest_11Sep!$A$1:$V$1,0))</f>
        <v>ICN-T1</v>
      </c>
      <c r="N245" s="13" t="str">
        <f t="array" ref="N245">INDEX(manifest_11Sep!$A$1:$V$3202,MATCH($B245,manifest_11Sep!$B$1:$B$3202,0),MATCH(A.Dep9SepList!N$1,manifest_11Sep!$A$1:$V$1,0))</f>
        <v>FAIRMONT</v>
      </c>
      <c r="O245" s="31"/>
      <c r="P245" s="20" t="e" cm="1" vm="1">
        <f t="array" aca="1" ref="P245" ca="1">IF(J245="","",_xlfn.XLOOKUP(J245&amp;N245,'A.Departure Grouping'!AQ:AQ&amp;'A.Departure Grouping'!AP:AP,'A.Departure Grouping'!AR:AR,"",0))</f>
        <v>#NAME?</v>
      </c>
      <c r="Q245" s="13">
        <v>462710887</v>
      </c>
      <c r="R245" s="13" t="s">
        <v>43</v>
      </c>
      <c r="S245" s="13">
        <f t="array" ref="S245">INDEX(manifest_11Sep!$A$1:$V$3202,MATCH($B245,manifest_11Sep!$B$1:$B$3202,0),MATCH(A.Dep9SepList!S$1,manifest_11Sep!$A$1:$V$1,0))</f>
        <v>0</v>
      </c>
      <c r="T245" s="17"/>
    </row>
    <row r="246" spans="1:20" hidden="1">
      <c r="A246" s="13" t="str">
        <f t="array" ref="A246">INDEX(manifest_11Sep!$A$1:$V$3202,MATCH($B246,manifest_11Sep!$B$1:$B$3202,0),MATCH(A.Dep9SepList!A$1,manifest_11Sep!$A$1:$V$1,0))</f>
        <v>A</v>
      </c>
      <c r="B246" s="13" t="s">
        <v>3605</v>
      </c>
      <c r="C246" s="13" t="str">
        <f t="array" ref="C246">INDEX(manifest_11Sep!$A$1:$V$3202,MATCH($B246,manifest_11Sep!$B$1:$B$3202,0),MATCH(A.Dep9SepList!C$1,manifest_11Sep!$A$1:$V$1,0))</f>
        <v>QVNRNMXP4CY</v>
      </c>
      <c r="D246" s="13" t="str">
        <f t="array" ref="D246">INDEX(manifest_11Sep!$A$1:$V$3202,MATCH($B246,manifest_11Sep!$B$1:$B$3202,0),MATCH(A.Dep9SepList!D$1,manifest_11Sep!$A$1:$V$1,0))</f>
        <v>Male</v>
      </c>
      <c r="E246" s="13" t="str">
        <f t="array" ref="E246">INDEX(manifest_11Sep!$A$1:$V$3202,MATCH($B246,manifest_11Sep!$B$1:$B$3202,0),MATCH(A.Dep9SepList!E$1,manifest_11Sep!$A$1:$V$1,0))</f>
        <v>Calvin</v>
      </c>
      <c r="F246" s="13" t="str">
        <f t="array" ref="F246">INDEX(manifest_11Sep!$A$1:$V$3202,MATCH($B246,manifest_11Sep!$B$1:$B$3202,0),MATCH(A.Dep9SepList!F$1,manifest_11Sep!$A$1:$V$1,0))</f>
        <v>Quach</v>
      </c>
      <c r="G246" s="13">
        <f t="array" ref="G246">INDEX(manifest_11Sep!$A$1:$V$3202,MATCH($B246,manifest_11Sep!$B$1:$B$3202,0),MATCH(A.Dep9SepList!G$1,manifest_11Sep!$A$1:$V$1,0))</f>
        <v>32</v>
      </c>
      <c r="H246" s="13" t="str">
        <f t="array" ref="H246">INDEX(manifest_11Sep!$A$1:$V$3202,MATCH($B246,manifest_11Sep!$B$1:$B$3202,0),MATCH(A.Dep9SepList!H$1,manifest_11Sep!$A$1:$V$1,0))</f>
        <v>Michelle Hong</v>
      </c>
      <c r="I246" s="13" t="str">
        <f t="array" ref="I246">INDEX(manifest_11Sep!$A$1:$V$3202,MATCH($B246,manifest_11Sep!$B$1:$B$3202,0),MATCH(A.Dep9SepList!I$1,manifest_11Sep!$A$1:$V$1,0))</f>
        <v>Asiana Airlines</v>
      </c>
      <c r="J246" s="13" t="str">
        <f t="array" ref="J246">INDEX(manifest_11Sep!$A$1:$V$3202,MATCH($B246,manifest_11Sep!$B$1:$B$3202,0),MATCH(A.Dep9SepList!J$1,manifest_11Sep!$A$1:$V$1,0))</f>
        <v>OZ 204</v>
      </c>
      <c r="K246" s="32" t="str">
        <f t="array" ref="K246">INDEX(manifest_11Sep!$A$1:$V$3202,MATCH($B246,manifest_11Sep!$B$1:$B$3202,0),MATCH(A.Dep9SepList!K$1,manifest_11Sep!$A$1:$V$1,0))</f>
        <v>18-thg 9-25</v>
      </c>
      <c r="L246" s="20">
        <f t="array" ref="L246">INDEX(manifest_11Sep!$A$1:$V$3202,MATCH($B246,manifest_11Sep!$B$1:$B$3202,0),MATCH(A.Dep9SepList!L$1,manifest_11Sep!$A$1:$V$1,0))</f>
        <v>0.86111111111111116</v>
      </c>
      <c r="M246" s="13" t="str">
        <f t="array" ref="M246">INDEX(manifest_11Sep!$A$1:$V$3202,MATCH($B246,manifest_11Sep!$B$1:$B$3202,0),MATCH(A.Dep9SepList!M$1,manifest_11Sep!$A$1:$V$1,0))</f>
        <v>ICN-T1</v>
      </c>
      <c r="N246" s="13" t="str">
        <f t="array" ref="N246">INDEX(manifest_11Sep!$A$1:$V$3202,MATCH($B246,manifest_11Sep!$B$1:$B$3202,0),MATCH(A.Dep9SepList!N$1,manifest_11Sep!$A$1:$V$1,0))</f>
        <v>FAIRMONT</v>
      </c>
      <c r="O246" s="31"/>
      <c r="P246" s="20" t="e" cm="1" vm="1">
        <f t="array" aca="1" ref="P246" ca="1">IF(J246="","",_xlfn.XLOOKUP(J246&amp;N246,'A.Departure Grouping'!AQ:AQ&amp;'A.Departure Grouping'!AP:AP,'A.Departure Grouping'!AR:AR,"",0))</f>
        <v>#NAME?</v>
      </c>
      <c r="Q246" s="13">
        <v>462710887</v>
      </c>
      <c r="R246" s="13" t="s">
        <v>43</v>
      </c>
      <c r="S246" s="13">
        <f t="array" ref="S246">INDEX(manifest_11Sep!$A$1:$V$3202,MATCH($B246,manifest_11Sep!$B$1:$B$3202,0),MATCH(A.Dep9SepList!S$1,manifest_11Sep!$A$1:$V$1,0))</f>
        <v>0</v>
      </c>
      <c r="T246" s="17"/>
    </row>
    <row r="247" spans="1:20" hidden="1">
      <c r="A247" s="13" t="str">
        <f t="array" ref="A247">INDEX(manifest_11Sep!$A$1:$V$3202,MATCH($B247,manifest_11Sep!$B$1:$B$3202,0),MATCH(A.Dep9SepList!A$1,manifest_11Sep!$A$1:$V$1,0))</f>
        <v>A</v>
      </c>
      <c r="B247" s="13" t="s">
        <v>3608</v>
      </c>
      <c r="C247" s="13" t="str">
        <f t="array" ref="C247">INDEX(manifest_11Sep!$A$1:$V$3202,MATCH($B247,manifest_11Sep!$B$1:$B$3202,0),MATCH(A.Dep9SepList!C$1,manifest_11Sep!$A$1:$V$1,0))</f>
        <v>YKNJLWXJGXC</v>
      </c>
      <c r="D247" s="13" t="str">
        <f t="array" ref="D247">INDEX(manifest_11Sep!$A$1:$V$3202,MATCH($B247,manifest_11Sep!$B$1:$B$3202,0),MATCH(A.Dep9SepList!D$1,manifest_11Sep!$A$1:$V$1,0))</f>
        <v>Female</v>
      </c>
      <c r="E247" s="13" t="str">
        <f t="array" ref="E247">INDEX(manifest_11Sep!$A$1:$V$3202,MATCH($B247,manifest_11Sep!$B$1:$B$3202,0),MATCH(A.Dep9SepList!E$1,manifest_11Sep!$A$1:$V$1,0))</f>
        <v>Stacey Thuytien</v>
      </c>
      <c r="F247" s="13" t="str">
        <f t="array" ref="F247">INDEX(manifest_11Sep!$A$1:$V$3202,MATCH($B247,manifest_11Sep!$B$1:$B$3202,0),MATCH(A.Dep9SepList!F$1,manifest_11Sep!$A$1:$V$1,0))</f>
        <v>Tran</v>
      </c>
      <c r="G247" s="13">
        <f t="array" ref="G247">INDEX(manifest_11Sep!$A$1:$V$3202,MATCH($B247,manifest_11Sep!$B$1:$B$3202,0),MATCH(A.Dep9SepList!G$1,manifest_11Sep!$A$1:$V$1,0))</f>
        <v>51</v>
      </c>
      <c r="H247" s="13" t="str">
        <f t="array" ref="H247">INDEX(manifest_11Sep!$A$1:$V$3202,MATCH($B247,manifest_11Sep!$B$1:$B$3202,0),MATCH(A.Dep9SepList!H$1,manifest_11Sep!$A$1:$V$1,0))</f>
        <v>Michelle Hong</v>
      </c>
      <c r="I247" s="13" t="str">
        <f t="array" ref="I247">INDEX(manifest_11Sep!$A$1:$V$3202,MATCH($B247,manifest_11Sep!$B$1:$B$3202,0),MATCH(A.Dep9SepList!I$1,manifest_11Sep!$A$1:$V$1,0))</f>
        <v>Asiana Airlines</v>
      </c>
      <c r="J247" s="13" t="str">
        <f t="array" ref="J247">INDEX(manifest_11Sep!$A$1:$V$3202,MATCH($B247,manifest_11Sep!$B$1:$B$3202,0),MATCH(A.Dep9SepList!J$1,manifest_11Sep!$A$1:$V$1,0))</f>
        <v>OZ 204</v>
      </c>
      <c r="K247" s="32" t="str">
        <f t="array" ref="K247">INDEX(manifest_11Sep!$A$1:$V$3202,MATCH($B247,manifest_11Sep!$B$1:$B$3202,0),MATCH(A.Dep9SepList!K$1,manifest_11Sep!$A$1:$V$1,0))</f>
        <v>18-thg 9-25</v>
      </c>
      <c r="L247" s="20">
        <f t="array" ref="L247">INDEX(manifest_11Sep!$A$1:$V$3202,MATCH($B247,manifest_11Sep!$B$1:$B$3202,0),MATCH(A.Dep9SepList!L$1,manifest_11Sep!$A$1:$V$1,0))</f>
        <v>0.86111111111111116</v>
      </c>
      <c r="M247" s="13" t="str">
        <f t="array" ref="M247">INDEX(manifest_11Sep!$A$1:$V$3202,MATCH($B247,manifest_11Sep!$B$1:$B$3202,0),MATCH(A.Dep9SepList!M$1,manifest_11Sep!$A$1:$V$1,0))</f>
        <v>ICN-T1</v>
      </c>
      <c r="N247" s="13" t="str">
        <f t="array" ref="N247">INDEX(manifest_11Sep!$A$1:$V$3202,MATCH($B247,manifest_11Sep!$B$1:$B$3202,0),MATCH(A.Dep9SepList!N$1,manifest_11Sep!$A$1:$V$1,0))</f>
        <v>FAIRMONT</v>
      </c>
      <c r="O247" s="31"/>
      <c r="P247" s="20" t="e" cm="1" vm="1">
        <f t="array" aca="1" ref="P247" ca="1">IF(J247="","",_xlfn.XLOOKUP(J247&amp;N247,'A.Departure Grouping'!AQ:AQ&amp;'A.Departure Grouping'!AP:AP,'A.Departure Grouping'!AR:AR,"",0))</f>
        <v>#NAME?</v>
      </c>
      <c r="Q247" s="13">
        <v>462710888</v>
      </c>
      <c r="R247" s="13" t="s">
        <v>43</v>
      </c>
      <c r="S247" s="13">
        <f t="array" ref="S247">INDEX(manifest_11Sep!$A$1:$V$3202,MATCH($B247,manifest_11Sep!$B$1:$B$3202,0),MATCH(A.Dep9SepList!S$1,manifest_11Sep!$A$1:$V$1,0))</f>
        <v>0</v>
      </c>
      <c r="T247" s="17"/>
    </row>
    <row r="248" spans="1:20" hidden="1">
      <c r="A248" s="13" t="str">
        <f t="array" ref="A248">INDEX(manifest_11Sep!$A$1:$V$3202,MATCH($B248,manifest_11Sep!$B$1:$B$3202,0),MATCH(A.Dep9SepList!A$1,manifest_11Sep!$A$1:$V$1,0))</f>
        <v>A</v>
      </c>
      <c r="B248" s="13" t="s">
        <v>3610</v>
      </c>
      <c r="C248" s="13" t="str">
        <f t="array" ref="C248">INDEX(manifest_11Sep!$A$1:$V$3202,MATCH($B248,manifest_11Sep!$B$1:$B$3202,0),MATCH(A.Dep9SepList!C$1,manifest_11Sep!$A$1:$V$1,0))</f>
        <v>YKNJLWXJGXC</v>
      </c>
      <c r="D248" s="13" t="str">
        <f t="array" ref="D248">INDEX(manifest_11Sep!$A$1:$V$3202,MATCH($B248,manifest_11Sep!$B$1:$B$3202,0),MATCH(A.Dep9SepList!D$1,manifest_11Sep!$A$1:$V$1,0))</f>
        <v>Female</v>
      </c>
      <c r="E248" s="13" t="str">
        <f t="array" ref="E248">INDEX(manifest_11Sep!$A$1:$V$3202,MATCH($B248,manifest_11Sep!$B$1:$B$3202,0),MATCH(A.Dep9SepList!E$1,manifest_11Sep!$A$1:$V$1,0))</f>
        <v>Mina Uyen</v>
      </c>
      <c r="F248" s="13" t="str">
        <f t="array" ref="F248">INDEX(manifest_11Sep!$A$1:$V$3202,MATCH($B248,manifest_11Sep!$B$1:$B$3202,0),MATCH(A.Dep9SepList!F$1,manifest_11Sep!$A$1:$V$1,0))</f>
        <v>Nguyen</v>
      </c>
      <c r="G248" s="13">
        <f t="array" ref="G248">INDEX(manifest_11Sep!$A$1:$V$3202,MATCH($B248,manifest_11Sep!$B$1:$B$3202,0),MATCH(A.Dep9SepList!G$1,manifest_11Sep!$A$1:$V$1,0))</f>
        <v>55</v>
      </c>
      <c r="H248" s="13" t="str">
        <f t="array" ref="H248">INDEX(manifest_11Sep!$A$1:$V$3202,MATCH($B248,manifest_11Sep!$B$1:$B$3202,0),MATCH(A.Dep9SepList!H$1,manifest_11Sep!$A$1:$V$1,0))</f>
        <v>Michelle Hong</v>
      </c>
      <c r="I248" s="13" t="str">
        <f t="array" ref="I248">INDEX(manifest_11Sep!$A$1:$V$3202,MATCH($B248,manifest_11Sep!$B$1:$B$3202,0),MATCH(A.Dep9SepList!I$1,manifest_11Sep!$A$1:$V$1,0))</f>
        <v>Asiana Airlines</v>
      </c>
      <c r="J248" s="13" t="str">
        <f t="array" ref="J248">INDEX(manifest_11Sep!$A$1:$V$3202,MATCH($B248,manifest_11Sep!$B$1:$B$3202,0),MATCH(A.Dep9SepList!J$1,manifest_11Sep!$A$1:$V$1,0))</f>
        <v>OZ 204</v>
      </c>
      <c r="K248" s="32" t="str">
        <f t="array" ref="K248">INDEX(manifest_11Sep!$A$1:$V$3202,MATCH($B248,manifest_11Sep!$B$1:$B$3202,0),MATCH(A.Dep9SepList!K$1,manifest_11Sep!$A$1:$V$1,0))</f>
        <v>18-thg 9-25</v>
      </c>
      <c r="L248" s="20">
        <f t="array" ref="L248">INDEX(manifest_11Sep!$A$1:$V$3202,MATCH($B248,manifest_11Sep!$B$1:$B$3202,0),MATCH(A.Dep9SepList!L$1,manifest_11Sep!$A$1:$V$1,0))</f>
        <v>0.86111111111111116</v>
      </c>
      <c r="M248" s="13" t="str">
        <f t="array" ref="M248">INDEX(manifest_11Sep!$A$1:$V$3202,MATCH($B248,manifest_11Sep!$B$1:$B$3202,0),MATCH(A.Dep9SepList!M$1,manifest_11Sep!$A$1:$V$1,0))</f>
        <v>ICN-T1</v>
      </c>
      <c r="N248" s="13" t="str">
        <f t="array" ref="N248">INDEX(manifest_11Sep!$A$1:$V$3202,MATCH($B248,manifest_11Sep!$B$1:$B$3202,0),MATCH(A.Dep9SepList!N$1,manifest_11Sep!$A$1:$V$1,0))</f>
        <v>FAIRMONT</v>
      </c>
      <c r="O248" s="31"/>
      <c r="P248" s="20" t="e" cm="1" vm="1">
        <f t="array" aca="1" ref="P248" ca="1">IF(J248="","",_xlfn.XLOOKUP(J248&amp;N248,'A.Departure Grouping'!AQ:AQ&amp;'A.Departure Grouping'!AP:AP,'A.Departure Grouping'!AR:AR,"",0))</f>
        <v>#NAME?</v>
      </c>
      <c r="Q248" s="13">
        <v>462710888</v>
      </c>
      <c r="R248" s="13" t="s">
        <v>43</v>
      </c>
      <c r="S248" s="13">
        <f t="array" ref="S248">INDEX(manifest_11Sep!$A$1:$V$3202,MATCH($B248,manifest_11Sep!$B$1:$B$3202,0),MATCH(A.Dep9SepList!S$1,manifest_11Sep!$A$1:$V$1,0))</f>
        <v>0</v>
      </c>
      <c r="T248" s="17"/>
    </row>
    <row r="249" spans="1:20" hidden="1">
      <c r="A249" s="13" t="str">
        <f t="array" ref="A249">INDEX(manifest_11Sep!$A$1:$V$3202,MATCH($B249,manifest_11Sep!$B$1:$B$3202,0),MATCH(A.Dep9SepList!A$1,manifest_11Sep!$A$1:$V$1,0))</f>
        <v>A</v>
      </c>
      <c r="B249" s="13" t="s">
        <v>463</v>
      </c>
      <c r="C249" s="13" t="str">
        <f t="array" ref="C249">INDEX(manifest_11Sep!$A$1:$V$3202,MATCH($B249,manifest_11Sep!$B$1:$B$3202,0),MATCH(A.Dep9SepList!C$1,manifest_11Sep!$A$1:$V$1,0))</f>
        <v>TQNXF43YDJT</v>
      </c>
      <c r="D249" s="13" t="str">
        <f t="array" ref="D249">INDEX(manifest_11Sep!$A$1:$V$3202,MATCH($B249,manifest_11Sep!$B$1:$B$3202,0),MATCH(A.Dep9SepList!D$1,manifest_11Sep!$A$1:$V$1,0))</f>
        <v>Female</v>
      </c>
      <c r="E249" s="13" t="str">
        <f t="array" ref="E249">INDEX(manifest_11Sep!$A$1:$V$3202,MATCH($B249,manifest_11Sep!$B$1:$B$3202,0),MATCH(A.Dep9SepList!E$1,manifest_11Sep!$A$1:$V$1,0))</f>
        <v>Kam Fun</v>
      </c>
      <c r="F249" s="13" t="str">
        <f t="array" ref="F249">INDEX(manifest_11Sep!$A$1:$V$3202,MATCH($B249,manifest_11Sep!$B$1:$B$3202,0),MATCH(A.Dep9SepList!F$1,manifest_11Sep!$A$1:$V$1,0))</f>
        <v>Fung</v>
      </c>
      <c r="G249" s="13">
        <f t="array" ref="G249">INDEX(manifest_11Sep!$A$1:$V$3202,MATCH($B249,manifest_11Sep!$B$1:$B$3202,0),MATCH(A.Dep9SepList!G$1,manifest_11Sep!$A$1:$V$1,0))</f>
        <v>73</v>
      </c>
      <c r="H249" s="13" t="str">
        <f t="array" ref="H249">INDEX(manifest_11Sep!$A$1:$V$3202,MATCH($B249,manifest_11Sep!$B$1:$B$3202,0),MATCH(A.Dep9SepList!H$1,manifest_11Sep!$A$1:$V$1,0))</f>
        <v>Alicia Nguyen 2</v>
      </c>
      <c r="I249" s="13" t="str">
        <f t="array" ref="I249">INDEX(manifest_11Sep!$A$1:$V$3202,MATCH($B249,manifest_11Sep!$B$1:$B$3202,0),MATCH(A.Dep9SepList!I$1,manifest_11Sep!$A$1:$V$1,0))</f>
        <v>WestJet</v>
      </c>
      <c r="J249" s="13" t="str">
        <f t="array" ref="J249">INDEX(manifest_11Sep!$A$1:$V$3202,MATCH($B249,manifest_11Sep!$B$1:$B$3202,0),MATCH(A.Dep9SepList!J$1,manifest_11Sep!$A$1:$V$1,0))</f>
        <v>WS 87</v>
      </c>
      <c r="K249" s="32" t="str">
        <f t="array" ref="K249">INDEX(manifest_11Sep!$A$1:$V$3202,MATCH($B249,manifest_11Sep!$B$1:$B$3202,0),MATCH(A.Dep9SepList!K$1,manifest_11Sep!$A$1:$V$1,0))</f>
        <v>18-thg 9-25</v>
      </c>
      <c r="L249" s="20">
        <f t="array" ref="L249">INDEX(manifest_11Sep!$A$1:$V$3202,MATCH($B249,manifest_11Sep!$B$1:$B$3202,0),MATCH(A.Dep9SepList!L$1,manifest_11Sep!$A$1:$V$1,0))</f>
        <v>0.86458333333333337</v>
      </c>
      <c r="M249" s="13" t="str">
        <f t="array" ref="M249">INDEX(manifest_11Sep!$A$1:$V$3202,MATCH($B249,manifest_11Sep!$B$1:$B$3202,0),MATCH(A.Dep9SepList!M$1,manifest_11Sep!$A$1:$V$1,0))</f>
        <v>ICN-T1</v>
      </c>
      <c r="N249" s="13" t="str">
        <f t="array" ref="N249">INDEX(manifest_11Sep!$A$1:$V$3202,MATCH($B249,manifest_11Sep!$B$1:$B$3202,0),MATCH(A.Dep9SepList!N$1,manifest_11Sep!$A$1:$V$1,0))</f>
        <v>FAIRMONT</v>
      </c>
      <c r="O249" s="31"/>
      <c r="P249" s="20" t="e" cm="1" vm="1">
        <f t="array" aca="1" ref="P249" ca="1">IF(J249="","",_xlfn.XLOOKUP(J249&amp;N249,'A.Departure Grouping'!AQ:AQ&amp;'A.Departure Grouping'!AP:AP,'A.Departure Grouping'!AR:AR,"",0))</f>
        <v>#NAME?</v>
      </c>
      <c r="Q249" s="13">
        <v>462710764</v>
      </c>
      <c r="R249" s="13" t="s">
        <v>61</v>
      </c>
      <c r="S249" s="13">
        <f t="array" ref="S249">INDEX(manifest_11Sep!$A$1:$V$3202,MATCH($B249,manifest_11Sep!$B$1:$B$3202,0),MATCH(A.Dep9SepList!S$1,manifest_11Sep!$A$1:$V$1,0))</f>
        <v>0</v>
      </c>
      <c r="T249" s="17"/>
    </row>
    <row r="250" spans="1:20" hidden="1">
      <c r="A250" s="13" t="str">
        <f t="array" ref="A250">INDEX(manifest_11Sep!$A$1:$V$3202,MATCH($B250,manifest_11Sep!$B$1:$B$3202,0),MATCH(A.Dep9SepList!A$1,manifest_11Sep!$A$1:$V$1,0))</f>
        <v>A</v>
      </c>
      <c r="B250" s="13" t="s">
        <v>466</v>
      </c>
      <c r="C250" s="13" t="str">
        <f t="array" ref="C250">INDEX(manifest_11Sep!$A$1:$V$3202,MATCH($B250,manifest_11Sep!$B$1:$B$3202,0),MATCH(A.Dep9SepList!C$1,manifest_11Sep!$A$1:$V$1,0))</f>
        <v>TQNXF43YDJT</v>
      </c>
      <c r="D250" s="13" t="str">
        <f t="array" ref="D250">INDEX(manifest_11Sep!$A$1:$V$3202,MATCH($B250,manifest_11Sep!$B$1:$B$3202,0),MATCH(A.Dep9SepList!D$1,manifest_11Sep!$A$1:$V$1,0))</f>
        <v>Male</v>
      </c>
      <c r="E250" s="13" t="str">
        <f t="array" ref="E250">INDEX(manifest_11Sep!$A$1:$V$3202,MATCH($B250,manifest_11Sep!$B$1:$B$3202,0),MATCH(A.Dep9SepList!E$1,manifest_11Sep!$A$1:$V$1,0))</f>
        <v>Peterson</v>
      </c>
      <c r="F250" s="13" t="str">
        <f t="array" ref="F250">INDEX(manifest_11Sep!$A$1:$V$3202,MATCH($B250,manifest_11Sep!$B$1:$B$3202,0),MATCH(A.Dep9SepList!F$1,manifest_11Sep!$A$1:$V$1,0))</f>
        <v>Stephen</v>
      </c>
      <c r="G250" s="13">
        <f t="array" ref="G250">INDEX(manifest_11Sep!$A$1:$V$3202,MATCH($B250,manifest_11Sep!$B$1:$B$3202,0),MATCH(A.Dep9SepList!G$1,manifest_11Sep!$A$1:$V$1,0))</f>
        <v>77</v>
      </c>
      <c r="H250" s="13" t="str">
        <f t="array" ref="H250">INDEX(manifest_11Sep!$A$1:$V$3202,MATCH($B250,manifest_11Sep!$B$1:$B$3202,0),MATCH(A.Dep9SepList!H$1,manifest_11Sep!$A$1:$V$1,0))</f>
        <v>Alicia Nguyen 2</v>
      </c>
      <c r="I250" s="13" t="str">
        <f t="array" ref="I250">INDEX(manifest_11Sep!$A$1:$V$3202,MATCH($B250,manifest_11Sep!$B$1:$B$3202,0),MATCH(A.Dep9SepList!I$1,manifest_11Sep!$A$1:$V$1,0))</f>
        <v>WestJet</v>
      </c>
      <c r="J250" s="13" t="str">
        <f t="array" ref="J250">INDEX(manifest_11Sep!$A$1:$V$3202,MATCH($B250,manifest_11Sep!$B$1:$B$3202,0),MATCH(A.Dep9SepList!J$1,manifest_11Sep!$A$1:$V$1,0))</f>
        <v>WS 87</v>
      </c>
      <c r="K250" s="32" t="str">
        <f t="array" ref="K250">INDEX(manifest_11Sep!$A$1:$V$3202,MATCH($B250,manifest_11Sep!$B$1:$B$3202,0),MATCH(A.Dep9SepList!K$1,manifest_11Sep!$A$1:$V$1,0))</f>
        <v>18-thg 9-25</v>
      </c>
      <c r="L250" s="20">
        <f t="array" ref="L250">INDEX(manifest_11Sep!$A$1:$V$3202,MATCH($B250,manifest_11Sep!$B$1:$B$3202,0),MATCH(A.Dep9SepList!L$1,manifest_11Sep!$A$1:$V$1,0))</f>
        <v>0.86458333333333337</v>
      </c>
      <c r="M250" s="13" t="str">
        <f t="array" ref="M250">INDEX(manifest_11Sep!$A$1:$V$3202,MATCH($B250,manifest_11Sep!$B$1:$B$3202,0),MATCH(A.Dep9SepList!M$1,manifest_11Sep!$A$1:$V$1,0))</f>
        <v>ICN-T1</v>
      </c>
      <c r="N250" s="13" t="str">
        <f t="array" ref="N250">INDEX(manifest_11Sep!$A$1:$V$3202,MATCH($B250,manifest_11Sep!$B$1:$B$3202,0),MATCH(A.Dep9SepList!N$1,manifest_11Sep!$A$1:$V$1,0))</f>
        <v>FAIRMONT</v>
      </c>
      <c r="O250" s="31"/>
      <c r="P250" s="20" t="e" cm="1" vm="1">
        <f t="array" aca="1" ref="P250" ca="1">IF(J250="","",_xlfn.XLOOKUP(J250&amp;N250,'A.Departure Grouping'!AQ:AQ&amp;'A.Departure Grouping'!AP:AP,'A.Departure Grouping'!AR:AR,"",0))</f>
        <v>#NAME?</v>
      </c>
      <c r="Q250" s="13">
        <v>462710764</v>
      </c>
      <c r="R250" s="13" t="s">
        <v>61</v>
      </c>
      <c r="S250" s="13">
        <f t="array" ref="S250">INDEX(manifest_11Sep!$A$1:$V$3202,MATCH($B250,manifest_11Sep!$B$1:$B$3202,0),MATCH(A.Dep9SepList!S$1,manifest_11Sep!$A$1:$V$1,0))</f>
        <v>0</v>
      </c>
      <c r="T250" s="17"/>
    </row>
    <row r="251" spans="1:20" hidden="1">
      <c r="A251" s="13" t="str">
        <f t="array" ref="A251">INDEX(manifest_11Sep!$A$1:$V$3202,MATCH($B251,manifest_11Sep!$B$1:$B$3202,0),MATCH(A.Dep9SepList!A$1,manifest_11Sep!$A$1:$V$1,0))</f>
        <v>A</v>
      </c>
      <c r="B251" s="13" t="s">
        <v>496</v>
      </c>
      <c r="C251" s="13" t="str">
        <f t="array" ref="C251">INDEX(manifest_11Sep!$A$1:$V$3202,MATCH($B251,manifest_11Sep!$B$1:$B$3202,0),MATCH(A.Dep9SepList!C$1,manifest_11Sep!$A$1:$V$1,0))</f>
        <v>36NJX2J7Q3K</v>
      </c>
      <c r="D251" s="13" t="str">
        <f t="array" ref="D251">INDEX(manifest_11Sep!$A$1:$V$3202,MATCH($B251,manifest_11Sep!$B$1:$B$3202,0),MATCH(A.Dep9SepList!D$1,manifest_11Sep!$A$1:$V$1,0))</f>
        <v>Female</v>
      </c>
      <c r="E251" s="13" t="str">
        <f t="array" ref="E251">INDEX(manifest_11Sep!$A$1:$V$3202,MATCH($B251,manifest_11Sep!$B$1:$B$3202,0),MATCH(A.Dep9SepList!E$1,manifest_11Sep!$A$1:$V$1,0))</f>
        <v>Blanche Rose</v>
      </c>
      <c r="F251" s="13" t="str">
        <f t="array" ref="F251">INDEX(manifest_11Sep!$A$1:$V$3202,MATCH($B251,manifest_11Sep!$B$1:$B$3202,0),MATCH(A.Dep9SepList!F$1,manifest_11Sep!$A$1:$V$1,0))</f>
        <v>Melanson</v>
      </c>
      <c r="G251" s="13">
        <f t="array" ref="G251">INDEX(manifest_11Sep!$A$1:$V$3202,MATCH($B251,manifest_11Sep!$B$1:$B$3202,0),MATCH(A.Dep9SepList!G$1,manifest_11Sep!$A$1:$V$1,0))</f>
        <v>62</v>
      </c>
      <c r="H251" s="13" t="str">
        <f t="array" ref="H251">INDEX(manifest_11Sep!$A$1:$V$3202,MATCH($B251,manifest_11Sep!$B$1:$B$3202,0),MATCH(A.Dep9SepList!H$1,manifest_11Sep!$A$1:$V$1,0))</f>
        <v>Alicia Nguyen 2</v>
      </c>
      <c r="I251" s="13" t="str">
        <f t="array" ref="I251">INDEX(manifest_11Sep!$A$1:$V$3202,MATCH($B251,manifest_11Sep!$B$1:$B$3202,0),MATCH(A.Dep9SepList!I$1,manifest_11Sep!$A$1:$V$1,0))</f>
        <v>WestJet</v>
      </c>
      <c r="J251" s="13" t="str">
        <f t="array" ref="J251">INDEX(manifest_11Sep!$A$1:$V$3202,MATCH($B251,manifest_11Sep!$B$1:$B$3202,0),MATCH(A.Dep9SepList!J$1,manifest_11Sep!$A$1:$V$1,0))</f>
        <v>WS 87</v>
      </c>
      <c r="K251" s="32" t="str">
        <f t="array" ref="K251">INDEX(manifest_11Sep!$A$1:$V$3202,MATCH($B251,manifest_11Sep!$B$1:$B$3202,0),MATCH(A.Dep9SepList!K$1,manifest_11Sep!$A$1:$V$1,0))</f>
        <v>18-thg 9-25</v>
      </c>
      <c r="L251" s="20">
        <f t="array" ref="L251">INDEX(manifest_11Sep!$A$1:$V$3202,MATCH($B251,manifest_11Sep!$B$1:$B$3202,0),MATCH(A.Dep9SepList!L$1,manifest_11Sep!$A$1:$V$1,0))</f>
        <v>0.86458333333333337</v>
      </c>
      <c r="M251" s="13" t="str">
        <f t="array" ref="M251">INDEX(manifest_11Sep!$A$1:$V$3202,MATCH($B251,manifest_11Sep!$B$1:$B$3202,0),MATCH(A.Dep9SepList!M$1,manifest_11Sep!$A$1:$V$1,0))</f>
        <v>ICN-T1</v>
      </c>
      <c r="N251" s="13" t="str">
        <f t="array" ref="N251">INDEX(manifest_11Sep!$A$1:$V$3202,MATCH($B251,manifest_11Sep!$B$1:$B$3202,0),MATCH(A.Dep9SepList!N$1,manifest_11Sep!$A$1:$V$1,0))</f>
        <v>FAIRMONT</v>
      </c>
      <c r="O251" s="31"/>
      <c r="P251" s="20" t="e" cm="1" vm="1">
        <f t="array" aca="1" ref="P251" ca="1">IF(J251="","",_xlfn.XLOOKUP(J251&amp;N251,'A.Departure Grouping'!AQ:AQ&amp;'A.Departure Grouping'!AP:AP,'A.Departure Grouping'!AR:AR,"",0))</f>
        <v>#NAME?</v>
      </c>
      <c r="Q251" s="13">
        <v>462710769</v>
      </c>
      <c r="R251" s="13" t="s">
        <v>43</v>
      </c>
      <c r="S251" s="13">
        <f t="array" ref="S251">INDEX(manifest_11Sep!$A$1:$V$3202,MATCH($B251,manifest_11Sep!$B$1:$B$3202,0),MATCH(A.Dep9SepList!S$1,manifest_11Sep!$A$1:$V$1,0))</f>
        <v>0</v>
      </c>
      <c r="T251" s="17"/>
    </row>
    <row r="252" spans="1:20" hidden="1">
      <c r="A252" s="13" t="str">
        <f t="array" ref="A252">INDEX(manifest_11Sep!$A$1:$V$3202,MATCH($B252,manifest_11Sep!$B$1:$B$3202,0),MATCH(A.Dep9SepList!A$1,manifest_11Sep!$A$1:$V$1,0))</f>
        <v>A</v>
      </c>
      <c r="B252" s="13" t="s">
        <v>499</v>
      </c>
      <c r="C252" s="13" t="str">
        <f t="array" ref="C252">INDEX(manifest_11Sep!$A$1:$V$3202,MATCH($B252,manifest_11Sep!$B$1:$B$3202,0),MATCH(A.Dep9SepList!C$1,manifest_11Sep!$A$1:$V$1,0))</f>
        <v>36NJX2J7Q3K</v>
      </c>
      <c r="D252" s="13" t="str">
        <f t="array" ref="D252">INDEX(manifest_11Sep!$A$1:$V$3202,MATCH($B252,manifest_11Sep!$B$1:$B$3202,0),MATCH(A.Dep9SepList!D$1,manifest_11Sep!$A$1:$V$1,0))</f>
        <v>Female</v>
      </c>
      <c r="E252" s="13" t="str">
        <f t="array" ref="E252">INDEX(manifest_11Sep!$A$1:$V$3202,MATCH($B252,manifest_11Sep!$B$1:$B$3202,0),MATCH(A.Dep9SepList!E$1,manifest_11Sep!$A$1:$V$1,0))</f>
        <v>Nadia Marie</v>
      </c>
      <c r="F252" s="13" t="str">
        <f t="array" ref="F252">INDEX(manifest_11Sep!$A$1:$V$3202,MATCH($B252,manifest_11Sep!$B$1:$B$3202,0),MATCH(A.Dep9SepList!F$1,manifest_11Sep!$A$1:$V$1,0))</f>
        <v>Cormier</v>
      </c>
      <c r="G252" s="13">
        <f t="array" ref="G252">INDEX(manifest_11Sep!$A$1:$V$3202,MATCH($B252,manifest_11Sep!$B$1:$B$3202,0),MATCH(A.Dep9SepList!G$1,manifest_11Sep!$A$1:$V$1,0))</f>
        <v>38</v>
      </c>
      <c r="H252" s="13" t="str">
        <f t="array" ref="H252">INDEX(manifest_11Sep!$A$1:$V$3202,MATCH($B252,manifest_11Sep!$B$1:$B$3202,0),MATCH(A.Dep9SepList!H$1,manifest_11Sep!$A$1:$V$1,0))</f>
        <v>Alicia Nguyen 2</v>
      </c>
      <c r="I252" s="13" t="str">
        <f t="array" ref="I252">INDEX(manifest_11Sep!$A$1:$V$3202,MATCH($B252,manifest_11Sep!$B$1:$B$3202,0),MATCH(A.Dep9SepList!I$1,manifest_11Sep!$A$1:$V$1,0))</f>
        <v>WestJet</v>
      </c>
      <c r="J252" s="13" t="str">
        <f t="array" ref="J252">INDEX(manifest_11Sep!$A$1:$V$3202,MATCH($B252,manifest_11Sep!$B$1:$B$3202,0),MATCH(A.Dep9SepList!J$1,manifest_11Sep!$A$1:$V$1,0))</f>
        <v>WS 87</v>
      </c>
      <c r="K252" s="32" t="str">
        <f t="array" ref="K252">INDEX(manifest_11Sep!$A$1:$V$3202,MATCH($B252,manifest_11Sep!$B$1:$B$3202,0),MATCH(A.Dep9SepList!K$1,manifest_11Sep!$A$1:$V$1,0))</f>
        <v>18-thg 9-25</v>
      </c>
      <c r="L252" s="20">
        <f t="array" ref="L252">INDEX(manifest_11Sep!$A$1:$V$3202,MATCH($B252,manifest_11Sep!$B$1:$B$3202,0),MATCH(A.Dep9SepList!L$1,manifest_11Sep!$A$1:$V$1,0))</f>
        <v>0.86458333333333337</v>
      </c>
      <c r="M252" s="13" t="str">
        <f t="array" ref="M252">INDEX(manifest_11Sep!$A$1:$V$3202,MATCH($B252,manifest_11Sep!$B$1:$B$3202,0),MATCH(A.Dep9SepList!M$1,manifest_11Sep!$A$1:$V$1,0))</f>
        <v>ICN-T1</v>
      </c>
      <c r="N252" s="13" t="str">
        <f t="array" ref="N252">INDEX(manifest_11Sep!$A$1:$V$3202,MATCH($B252,manifest_11Sep!$B$1:$B$3202,0),MATCH(A.Dep9SepList!N$1,manifest_11Sep!$A$1:$V$1,0))</f>
        <v>FAIRMONT</v>
      </c>
      <c r="O252" s="31"/>
      <c r="P252" s="20" t="e" cm="1" vm="1">
        <f t="array" aca="1" ref="P252" ca="1">IF(J252="","",_xlfn.XLOOKUP(J252&amp;N252,'A.Departure Grouping'!AQ:AQ&amp;'A.Departure Grouping'!AP:AP,'A.Departure Grouping'!AR:AR,"",0))</f>
        <v>#NAME?</v>
      </c>
      <c r="Q252" s="13">
        <v>462710769</v>
      </c>
      <c r="R252" s="13" t="s">
        <v>43</v>
      </c>
      <c r="S252" s="13">
        <f t="array" ref="S252">INDEX(manifest_11Sep!$A$1:$V$3202,MATCH($B252,manifest_11Sep!$B$1:$B$3202,0),MATCH(A.Dep9SepList!S$1,manifest_11Sep!$A$1:$V$1,0))</f>
        <v>0</v>
      </c>
      <c r="T252" s="17"/>
    </row>
    <row r="253" spans="1:20" hidden="1">
      <c r="A253" s="13" t="str">
        <f t="array" ref="A253">INDEX(manifest_11Sep!$A$1:$V$3202,MATCH($B253,manifest_11Sep!$B$1:$B$3202,0),MATCH(A.Dep9SepList!A$1,manifest_11Sep!$A$1:$V$1,0))</f>
        <v>A</v>
      </c>
      <c r="B253" s="13" t="s">
        <v>502</v>
      </c>
      <c r="C253" s="13" t="str">
        <f t="array" ref="C253">INDEX(manifest_11Sep!$A$1:$V$3202,MATCH($B253,manifest_11Sep!$B$1:$B$3202,0),MATCH(A.Dep9SepList!C$1,manifest_11Sep!$A$1:$V$1,0))</f>
        <v>MMN6XD94DR4</v>
      </c>
      <c r="D253" s="13" t="str">
        <f t="array" ref="D253">INDEX(manifest_11Sep!$A$1:$V$3202,MATCH($B253,manifest_11Sep!$B$1:$B$3202,0),MATCH(A.Dep9SepList!D$1,manifest_11Sep!$A$1:$V$1,0))</f>
        <v>Female</v>
      </c>
      <c r="E253" s="13" t="str">
        <f t="array" ref="E253">INDEX(manifest_11Sep!$A$1:$V$3202,MATCH($B253,manifest_11Sep!$B$1:$B$3202,0),MATCH(A.Dep9SepList!E$1,manifest_11Sep!$A$1:$V$1,0))</f>
        <v>Marie Therese Rita</v>
      </c>
      <c r="F253" s="13" t="str">
        <f t="array" ref="F253">INDEX(manifest_11Sep!$A$1:$V$3202,MATCH($B253,manifest_11Sep!$B$1:$B$3202,0),MATCH(A.Dep9SepList!F$1,manifest_11Sep!$A$1:$V$1,0))</f>
        <v>Allain</v>
      </c>
      <c r="G253" s="13">
        <f t="array" ref="G253">INDEX(manifest_11Sep!$A$1:$V$3202,MATCH($B253,manifest_11Sep!$B$1:$B$3202,0),MATCH(A.Dep9SepList!G$1,manifest_11Sep!$A$1:$V$1,0))</f>
        <v>70</v>
      </c>
      <c r="H253" s="13" t="str">
        <f t="array" ref="H253">INDEX(manifest_11Sep!$A$1:$V$3202,MATCH($B253,manifest_11Sep!$B$1:$B$3202,0),MATCH(A.Dep9SepList!H$1,manifest_11Sep!$A$1:$V$1,0))</f>
        <v>Alicia Nguyen 2</v>
      </c>
      <c r="I253" s="13" t="str">
        <f t="array" ref="I253">INDEX(manifest_11Sep!$A$1:$V$3202,MATCH($B253,manifest_11Sep!$B$1:$B$3202,0),MATCH(A.Dep9SepList!I$1,manifest_11Sep!$A$1:$V$1,0))</f>
        <v>WestJet</v>
      </c>
      <c r="J253" s="13" t="str">
        <f t="array" ref="J253">INDEX(manifest_11Sep!$A$1:$V$3202,MATCH($B253,manifest_11Sep!$B$1:$B$3202,0),MATCH(A.Dep9SepList!J$1,manifest_11Sep!$A$1:$V$1,0))</f>
        <v>WS 87</v>
      </c>
      <c r="K253" s="32" t="str">
        <f t="array" ref="K253">INDEX(manifest_11Sep!$A$1:$V$3202,MATCH($B253,manifest_11Sep!$B$1:$B$3202,0),MATCH(A.Dep9SepList!K$1,manifest_11Sep!$A$1:$V$1,0))</f>
        <v>18-thg 9-25</v>
      </c>
      <c r="L253" s="20">
        <f t="array" ref="L253">INDEX(manifest_11Sep!$A$1:$V$3202,MATCH($B253,manifest_11Sep!$B$1:$B$3202,0),MATCH(A.Dep9SepList!L$1,manifest_11Sep!$A$1:$V$1,0))</f>
        <v>0.86458333333333337</v>
      </c>
      <c r="M253" s="13" t="str">
        <f t="array" ref="M253">INDEX(manifest_11Sep!$A$1:$V$3202,MATCH($B253,manifest_11Sep!$B$1:$B$3202,0),MATCH(A.Dep9SepList!M$1,manifest_11Sep!$A$1:$V$1,0))</f>
        <v>ICN-T1</v>
      </c>
      <c r="N253" s="13" t="str">
        <f t="array" ref="N253">INDEX(manifest_11Sep!$A$1:$V$3202,MATCH($B253,manifest_11Sep!$B$1:$B$3202,0),MATCH(A.Dep9SepList!N$1,manifest_11Sep!$A$1:$V$1,0))</f>
        <v>FAIRMONT</v>
      </c>
      <c r="O253" s="31"/>
      <c r="P253" s="20" t="e" cm="1" vm="1">
        <f t="array" aca="1" ref="P253" ca="1">IF(J253="","",_xlfn.XLOOKUP(J253&amp;N253,'A.Departure Grouping'!AQ:AQ&amp;'A.Departure Grouping'!AP:AP,'A.Departure Grouping'!AR:AR,"",0))</f>
        <v>#NAME?</v>
      </c>
      <c r="Q253" s="13">
        <v>462710770</v>
      </c>
      <c r="R253" s="13" t="s">
        <v>43</v>
      </c>
      <c r="S253" s="13">
        <f t="array" ref="S253">INDEX(manifest_11Sep!$A$1:$V$3202,MATCH($B253,manifest_11Sep!$B$1:$B$3202,0),MATCH(A.Dep9SepList!S$1,manifest_11Sep!$A$1:$V$1,0))</f>
        <v>0</v>
      </c>
      <c r="T253" s="13"/>
    </row>
    <row r="254" spans="1:20" hidden="1">
      <c r="A254" s="13" t="str">
        <f t="array" ref="A254">INDEX(manifest_11Sep!$A$1:$V$3202,MATCH($B254,manifest_11Sep!$B$1:$B$3202,0),MATCH(A.Dep9SepList!A$1,manifest_11Sep!$A$1:$V$1,0))</f>
        <v>A</v>
      </c>
      <c r="B254" s="13" t="s">
        <v>505</v>
      </c>
      <c r="C254" s="13" t="str">
        <f t="array" ref="C254">INDEX(manifest_11Sep!$A$1:$V$3202,MATCH($B254,manifest_11Sep!$B$1:$B$3202,0),MATCH(A.Dep9SepList!C$1,manifest_11Sep!$A$1:$V$1,0))</f>
        <v>MMN6XD94DR4</v>
      </c>
      <c r="D254" s="13" t="str">
        <f t="array" ref="D254">INDEX(manifest_11Sep!$A$1:$V$3202,MATCH($B254,manifest_11Sep!$B$1:$B$3202,0),MATCH(A.Dep9SepList!D$1,manifest_11Sep!$A$1:$V$1,0))</f>
        <v>Female</v>
      </c>
      <c r="E254" s="13" t="str">
        <f t="array" ref="E254">INDEX(manifest_11Sep!$A$1:$V$3202,MATCH($B254,manifest_11Sep!$B$1:$B$3202,0),MATCH(A.Dep9SepList!E$1,manifest_11Sep!$A$1:$V$1,0))</f>
        <v>Aline</v>
      </c>
      <c r="F254" s="13" t="str">
        <f t="array" ref="F254">INDEX(manifest_11Sep!$A$1:$V$3202,MATCH($B254,manifest_11Sep!$B$1:$B$3202,0),MATCH(A.Dep9SepList!F$1,manifest_11Sep!$A$1:$V$1,0))</f>
        <v>Nicholson</v>
      </c>
      <c r="G254" s="13">
        <f t="array" ref="G254">INDEX(manifest_11Sep!$A$1:$V$3202,MATCH($B254,manifest_11Sep!$B$1:$B$3202,0),MATCH(A.Dep9SepList!G$1,manifest_11Sep!$A$1:$V$1,0))</f>
        <v>58</v>
      </c>
      <c r="H254" s="13" t="str">
        <f t="array" ref="H254">INDEX(manifest_11Sep!$A$1:$V$3202,MATCH($B254,manifest_11Sep!$B$1:$B$3202,0),MATCH(A.Dep9SepList!H$1,manifest_11Sep!$A$1:$V$1,0))</f>
        <v>Alicia Nguyen 2</v>
      </c>
      <c r="I254" s="13" t="str">
        <f t="array" ref="I254">INDEX(manifest_11Sep!$A$1:$V$3202,MATCH($B254,manifest_11Sep!$B$1:$B$3202,0),MATCH(A.Dep9SepList!I$1,manifest_11Sep!$A$1:$V$1,0))</f>
        <v>WestJet</v>
      </c>
      <c r="J254" s="13" t="str">
        <f t="array" ref="J254">INDEX(manifest_11Sep!$A$1:$V$3202,MATCH($B254,manifest_11Sep!$B$1:$B$3202,0),MATCH(A.Dep9SepList!J$1,manifest_11Sep!$A$1:$V$1,0))</f>
        <v>WS 87</v>
      </c>
      <c r="K254" s="32" t="str">
        <f t="array" ref="K254">INDEX(manifest_11Sep!$A$1:$V$3202,MATCH($B254,manifest_11Sep!$B$1:$B$3202,0),MATCH(A.Dep9SepList!K$1,manifest_11Sep!$A$1:$V$1,0))</f>
        <v>18-thg 9-25</v>
      </c>
      <c r="L254" s="20">
        <f t="array" ref="L254">INDEX(manifest_11Sep!$A$1:$V$3202,MATCH($B254,manifest_11Sep!$B$1:$B$3202,0),MATCH(A.Dep9SepList!L$1,manifest_11Sep!$A$1:$V$1,0))</f>
        <v>0.86458333333333337</v>
      </c>
      <c r="M254" s="13" t="str">
        <f t="array" ref="M254">INDEX(manifest_11Sep!$A$1:$V$3202,MATCH($B254,manifest_11Sep!$B$1:$B$3202,0),MATCH(A.Dep9SepList!M$1,manifest_11Sep!$A$1:$V$1,0))</f>
        <v>ICN-T1</v>
      </c>
      <c r="N254" s="13" t="str">
        <f t="array" ref="N254">INDEX(manifest_11Sep!$A$1:$V$3202,MATCH($B254,manifest_11Sep!$B$1:$B$3202,0),MATCH(A.Dep9SepList!N$1,manifest_11Sep!$A$1:$V$1,0))</f>
        <v>FAIRMONT</v>
      </c>
      <c r="O254" s="31"/>
      <c r="P254" s="20" t="e" cm="1" vm="1">
        <f t="array" aca="1" ref="P254" ca="1">IF(J254="","",_xlfn.XLOOKUP(J254&amp;N254,'A.Departure Grouping'!AQ:AQ&amp;'A.Departure Grouping'!AP:AP,'A.Departure Grouping'!AR:AR,"",0))</f>
        <v>#NAME?</v>
      </c>
      <c r="Q254" s="13">
        <v>462710770</v>
      </c>
      <c r="R254" s="13" t="s">
        <v>43</v>
      </c>
      <c r="S254" s="13">
        <f t="array" ref="S254">INDEX(manifest_11Sep!$A$1:$V$3202,MATCH($B254,manifest_11Sep!$B$1:$B$3202,0),MATCH(A.Dep9SepList!S$1,manifest_11Sep!$A$1:$V$1,0))</f>
        <v>0</v>
      </c>
      <c r="T254" s="13"/>
    </row>
    <row r="255" spans="1:20" hidden="1">
      <c r="A255" s="13" t="str">
        <f t="array" ref="A255">INDEX(manifest_11Sep!$A$1:$V$3202,MATCH($B255,manifest_11Sep!$B$1:$B$3202,0),MATCH(A.Dep9SepList!A$1,manifest_11Sep!$A$1:$V$1,0))</f>
        <v>A</v>
      </c>
      <c r="B255" s="13" t="s">
        <v>508</v>
      </c>
      <c r="C255" s="13" t="str">
        <f t="array" ref="C255">INDEX(manifest_11Sep!$A$1:$V$3202,MATCH($B255,manifest_11Sep!$B$1:$B$3202,0),MATCH(A.Dep9SepList!C$1,manifest_11Sep!$A$1:$V$1,0))</f>
        <v>5RNP2DVWY3K</v>
      </c>
      <c r="D255" s="13" t="str">
        <f t="array" ref="D255">INDEX(manifest_11Sep!$A$1:$V$3202,MATCH($B255,manifest_11Sep!$B$1:$B$3202,0),MATCH(A.Dep9SepList!D$1,manifest_11Sep!$A$1:$V$1,0))</f>
        <v>Female</v>
      </c>
      <c r="E255" s="13" t="str">
        <f t="array" ref="E255">INDEX(manifest_11Sep!$A$1:$V$3202,MATCH($B255,manifest_11Sep!$B$1:$B$3202,0),MATCH(A.Dep9SepList!E$1,manifest_11Sep!$A$1:$V$1,0))</f>
        <v>Gisele Marie Noella</v>
      </c>
      <c r="F255" s="13" t="str">
        <f t="array" ref="F255">INDEX(manifest_11Sep!$A$1:$V$3202,MATCH($B255,manifest_11Sep!$B$1:$B$3202,0),MATCH(A.Dep9SepList!F$1,manifest_11Sep!$A$1:$V$1,0))</f>
        <v>Robichaud</v>
      </c>
      <c r="G255" s="13">
        <f t="array" ref="G255">INDEX(manifest_11Sep!$A$1:$V$3202,MATCH($B255,manifest_11Sep!$B$1:$B$3202,0),MATCH(A.Dep9SepList!G$1,manifest_11Sep!$A$1:$V$1,0))</f>
        <v>63</v>
      </c>
      <c r="H255" s="13" t="str">
        <f t="array" ref="H255">INDEX(manifest_11Sep!$A$1:$V$3202,MATCH($B255,manifest_11Sep!$B$1:$B$3202,0),MATCH(A.Dep9SepList!H$1,manifest_11Sep!$A$1:$V$1,0))</f>
        <v>Alicia Nguyen 2</v>
      </c>
      <c r="I255" s="13" t="str">
        <f t="array" ref="I255">INDEX(manifest_11Sep!$A$1:$V$3202,MATCH($B255,manifest_11Sep!$B$1:$B$3202,0),MATCH(A.Dep9SepList!I$1,manifest_11Sep!$A$1:$V$1,0))</f>
        <v>WestJet</v>
      </c>
      <c r="J255" s="13" t="str">
        <f t="array" ref="J255">INDEX(manifest_11Sep!$A$1:$V$3202,MATCH($B255,manifest_11Sep!$B$1:$B$3202,0),MATCH(A.Dep9SepList!J$1,manifest_11Sep!$A$1:$V$1,0))</f>
        <v>WS 87</v>
      </c>
      <c r="K255" s="32" t="str">
        <f t="array" ref="K255">INDEX(manifest_11Sep!$A$1:$V$3202,MATCH($B255,manifest_11Sep!$B$1:$B$3202,0),MATCH(A.Dep9SepList!K$1,manifest_11Sep!$A$1:$V$1,0))</f>
        <v>18-thg 9-25</v>
      </c>
      <c r="L255" s="20">
        <f t="array" ref="L255">INDEX(manifest_11Sep!$A$1:$V$3202,MATCH($B255,manifest_11Sep!$B$1:$B$3202,0),MATCH(A.Dep9SepList!L$1,manifest_11Sep!$A$1:$V$1,0))</f>
        <v>0.86458333333333337</v>
      </c>
      <c r="M255" s="13" t="str">
        <f t="array" ref="M255">INDEX(manifest_11Sep!$A$1:$V$3202,MATCH($B255,manifest_11Sep!$B$1:$B$3202,0),MATCH(A.Dep9SepList!M$1,manifest_11Sep!$A$1:$V$1,0))</f>
        <v>ICN-T1</v>
      </c>
      <c r="N255" s="13" t="str">
        <f t="array" ref="N255">INDEX(manifest_11Sep!$A$1:$V$3202,MATCH($B255,manifest_11Sep!$B$1:$B$3202,0),MATCH(A.Dep9SepList!N$1,manifest_11Sep!$A$1:$V$1,0))</f>
        <v>FAIRMONT</v>
      </c>
      <c r="O255" s="31"/>
      <c r="P255" s="20" t="e" cm="1" vm="1">
        <f t="array" aca="1" ref="P255" ca="1">IF(J255="","",_xlfn.XLOOKUP(J255&amp;N255,'A.Departure Grouping'!AQ:AQ&amp;'A.Departure Grouping'!AP:AP,'A.Departure Grouping'!AR:AR,"",0))</f>
        <v>#NAME?</v>
      </c>
      <c r="Q255" s="13">
        <v>462710771</v>
      </c>
      <c r="R255" s="13" t="s">
        <v>43</v>
      </c>
      <c r="S255" s="13">
        <f t="array" ref="S255">INDEX(manifest_11Sep!$A$1:$V$3202,MATCH($B255,manifest_11Sep!$B$1:$B$3202,0),MATCH(A.Dep9SepList!S$1,manifest_11Sep!$A$1:$V$1,0))</f>
        <v>0</v>
      </c>
      <c r="T255" s="13"/>
    </row>
    <row r="256" spans="1:20" hidden="1">
      <c r="A256" s="13" t="str">
        <f t="array" ref="A256">INDEX(manifest_11Sep!$A$1:$V$3202,MATCH($B256,manifest_11Sep!$B$1:$B$3202,0),MATCH(A.Dep9SepList!A$1,manifest_11Sep!$A$1:$V$1,0))</f>
        <v>A</v>
      </c>
      <c r="B256" s="13" t="s">
        <v>511</v>
      </c>
      <c r="C256" s="13" t="str">
        <f t="array" ref="C256">INDEX(manifest_11Sep!$A$1:$V$3202,MATCH($B256,manifest_11Sep!$B$1:$B$3202,0),MATCH(A.Dep9SepList!C$1,manifest_11Sep!$A$1:$V$1,0))</f>
        <v>5RNP2DVWY3K</v>
      </c>
      <c r="D256" s="13" t="str">
        <f t="array" ref="D256">INDEX(manifest_11Sep!$A$1:$V$3202,MATCH($B256,manifest_11Sep!$B$1:$B$3202,0),MATCH(A.Dep9SepList!D$1,manifest_11Sep!$A$1:$V$1,0))</f>
        <v>Male</v>
      </c>
      <c r="E256" s="13" t="str">
        <f t="array" ref="E256">INDEX(manifest_11Sep!$A$1:$V$3202,MATCH($B256,manifest_11Sep!$B$1:$B$3202,0),MATCH(A.Dep9SepList!E$1,manifest_11Sep!$A$1:$V$1,0))</f>
        <v>Rosaire</v>
      </c>
      <c r="F256" s="13" t="str">
        <f t="array" ref="F256">INDEX(manifest_11Sep!$A$1:$V$3202,MATCH($B256,manifest_11Sep!$B$1:$B$3202,0),MATCH(A.Dep9SepList!F$1,manifest_11Sep!$A$1:$V$1,0))</f>
        <v>Richard</v>
      </c>
      <c r="G256" s="13">
        <f t="array" ref="G256">INDEX(manifest_11Sep!$A$1:$V$3202,MATCH($B256,manifest_11Sep!$B$1:$B$3202,0),MATCH(A.Dep9SepList!G$1,manifest_11Sep!$A$1:$V$1,0))</f>
        <v>67</v>
      </c>
      <c r="H256" s="13" t="str">
        <f t="array" ref="H256">INDEX(manifest_11Sep!$A$1:$V$3202,MATCH($B256,manifest_11Sep!$B$1:$B$3202,0),MATCH(A.Dep9SepList!H$1,manifest_11Sep!$A$1:$V$1,0))</f>
        <v>Alicia Nguyen 2</v>
      </c>
      <c r="I256" s="13" t="str">
        <f t="array" ref="I256">INDEX(manifest_11Sep!$A$1:$V$3202,MATCH($B256,manifest_11Sep!$B$1:$B$3202,0),MATCH(A.Dep9SepList!I$1,manifest_11Sep!$A$1:$V$1,0))</f>
        <v>WestJet</v>
      </c>
      <c r="J256" s="13" t="str">
        <f t="array" ref="J256">INDEX(manifest_11Sep!$A$1:$V$3202,MATCH($B256,manifest_11Sep!$B$1:$B$3202,0),MATCH(A.Dep9SepList!J$1,manifest_11Sep!$A$1:$V$1,0))</f>
        <v>WS 87</v>
      </c>
      <c r="K256" s="32" t="str">
        <f t="array" ref="K256">INDEX(manifest_11Sep!$A$1:$V$3202,MATCH($B256,manifest_11Sep!$B$1:$B$3202,0),MATCH(A.Dep9SepList!K$1,manifest_11Sep!$A$1:$V$1,0))</f>
        <v>18-thg 9-25</v>
      </c>
      <c r="L256" s="20">
        <f t="array" ref="L256">INDEX(manifest_11Sep!$A$1:$V$3202,MATCH($B256,manifest_11Sep!$B$1:$B$3202,0),MATCH(A.Dep9SepList!L$1,manifest_11Sep!$A$1:$V$1,0))</f>
        <v>0.86458333333333337</v>
      </c>
      <c r="M256" s="13" t="str">
        <f t="array" ref="M256">INDEX(manifest_11Sep!$A$1:$V$3202,MATCH($B256,manifest_11Sep!$B$1:$B$3202,0),MATCH(A.Dep9SepList!M$1,manifest_11Sep!$A$1:$V$1,0))</f>
        <v>ICN-T1</v>
      </c>
      <c r="N256" s="13" t="str">
        <f t="array" ref="N256">INDEX(manifest_11Sep!$A$1:$V$3202,MATCH($B256,manifest_11Sep!$B$1:$B$3202,0),MATCH(A.Dep9SepList!N$1,manifest_11Sep!$A$1:$V$1,0))</f>
        <v>FAIRMONT</v>
      </c>
      <c r="O256" s="31"/>
      <c r="P256" s="20" t="e" cm="1" vm="1">
        <f t="array" aca="1" ref="P256" ca="1">IF(J256="","",_xlfn.XLOOKUP(J256&amp;N256,'A.Departure Grouping'!AQ:AQ&amp;'A.Departure Grouping'!AP:AP,'A.Departure Grouping'!AR:AR,"",0))</f>
        <v>#NAME?</v>
      </c>
      <c r="Q256" s="13">
        <v>462710771</v>
      </c>
      <c r="R256" s="13" t="s">
        <v>43</v>
      </c>
      <c r="S256" s="13">
        <f t="array" ref="S256">INDEX(manifest_11Sep!$A$1:$V$3202,MATCH($B256,manifest_11Sep!$B$1:$B$3202,0),MATCH(A.Dep9SepList!S$1,manifest_11Sep!$A$1:$V$1,0))</f>
        <v>0</v>
      </c>
      <c r="T256" s="13"/>
    </row>
    <row r="257" spans="1:20" hidden="1">
      <c r="A257" s="13" t="str">
        <f t="array" ref="A257">INDEX(manifest_11Sep!$A$1:$V$3202,MATCH($B257,manifest_11Sep!$B$1:$B$3202,0),MATCH(A.Dep9SepList!A$1,manifest_11Sep!$A$1:$V$1,0))</f>
        <v>A</v>
      </c>
      <c r="B257" s="13" t="s">
        <v>514</v>
      </c>
      <c r="C257" s="13" t="str">
        <f t="array" ref="C257">INDEX(manifest_11Sep!$A$1:$V$3202,MATCH($B257,manifest_11Sep!$B$1:$B$3202,0),MATCH(A.Dep9SepList!C$1,manifest_11Sep!$A$1:$V$1,0))</f>
        <v>BRNGXHZ4R6S</v>
      </c>
      <c r="D257" s="13" t="str">
        <f t="array" ref="D257">INDEX(manifest_11Sep!$A$1:$V$3202,MATCH($B257,manifest_11Sep!$B$1:$B$3202,0),MATCH(A.Dep9SepList!D$1,manifest_11Sep!$A$1:$V$1,0))</f>
        <v>Female</v>
      </c>
      <c r="E257" s="13" t="str">
        <f t="array" ref="E257">INDEX(manifest_11Sep!$A$1:$V$3202,MATCH($B257,manifest_11Sep!$B$1:$B$3202,0),MATCH(A.Dep9SepList!E$1,manifest_11Sep!$A$1:$V$1,0))</f>
        <v>Linda</v>
      </c>
      <c r="F257" s="13" t="str">
        <f t="array" ref="F257">INDEX(manifest_11Sep!$A$1:$V$3202,MATCH($B257,manifest_11Sep!$B$1:$B$3202,0),MATCH(A.Dep9SepList!F$1,manifest_11Sep!$A$1:$V$1,0))</f>
        <v>Jaillet</v>
      </c>
      <c r="G257" s="13">
        <f t="array" ref="G257">INDEX(manifest_11Sep!$A$1:$V$3202,MATCH($B257,manifest_11Sep!$B$1:$B$3202,0),MATCH(A.Dep9SepList!G$1,manifest_11Sep!$A$1:$V$1,0))</f>
        <v>65</v>
      </c>
      <c r="H257" s="13" t="str">
        <f t="array" ref="H257">INDEX(manifest_11Sep!$A$1:$V$3202,MATCH($B257,manifest_11Sep!$B$1:$B$3202,0),MATCH(A.Dep9SepList!H$1,manifest_11Sep!$A$1:$V$1,0))</f>
        <v>Alicia Nguyen 2</v>
      </c>
      <c r="I257" s="13" t="str">
        <f t="array" ref="I257">INDEX(manifest_11Sep!$A$1:$V$3202,MATCH($B257,manifest_11Sep!$B$1:$B$3202,0),MATCH(A.Dep9SepList!I$1,manifest_11Sep!$A$1:$V$1,0))</f>
        <v>WestJet</v>
      </c>
      <c r="J257" s="13" t="str">
        <f t="array" ref="J257">INDEX(manifest_11Sep!$A$1:$V$3202,MATCH($B257,manifest_11Sep!$B$1:$B$3202,0),MATCH(A.Dep9SepList!J$1,manifest_11Sep!$A$1:$V$1,0))</f>
        <v>WS 87</v>
      </c>
      <c r="K257" s="32" t="str">
        <f t="array" ref="K257">INDEX(manifest_11Sep!$A$1:$V$3202,MATCH($B257,manifest_11Sep!$B$1:$B$3202,0),MATCH(A.Dep9SepList!K$1,manifest_11Sep!$A$1:$V$1,0))</f>
        <v>18-thg 9-25</v>
      </c>
      <c r="L257" s="20">
        <f t="array" ref="L257">INDEX(manifest_11Sep!$A$1:$V$3202,MATCH($B257,manifest_11Sep!$B$1:$B$3202,0),MATCH(A.Dep9SepList!L$1,manifest_11Sep!$A$1:$V$1,0))</f>
        <v>0.86458333333333337</v>
      </c>
      <c r="M257" s="13" t="str">
        <f t="array" ref="M257">INDEX(manifest_11Sep!$A$1:$V$3202,MATCH($B257,manifest_11Sep!$B$1:$B$3202,0),MATCH(A.Dep9SepList!M$1,manifest_11Sep!$A$1:$V$1,0))</f>
        <v>ICN-T1</v>
      </c>
      <c r="N257" s="13" t="str">
        <f t="array" ref="N257">INDEX(manifest_11Sep!$A$1:$V$3202,MATCH($B257,manifest_11Sep!$B$1:$B$3202,0),MATCH(A.Dep9SepList!N$1,manifest_11Sep!$A$1:$V$1,0))</f>
        <v>FAIRMONT</v>
      </c>
      <c r="O257" s="31"/>
      <c r="P257" s="20" t="e" cm="1" vm="1">
        <f t="array" aca="1" ref="P257" ca="1">IF(J257="","",_xlfn.XLOOKUP(J257&amp;N257,'A.Departure Grouping'!AQ:AQ&amp;'A.Departure Grouping'!AP:AP,'A.Departure Grouping'!AR:AR,"",0))</f>
        <v>#NAME?</v>
      </c>
      <c r="Q257" s="13">
        <v>462710772</v>
      </c>
      <c r="R257" s="13" t="s">
        <v>43</v>
      </c>
      <c r="S257" s="13">
        <f t="array" ref="S257">INDEX(manifest_11Sep!$A$1:$V$3202,MATCH($B257,manifest_11Sep!$B$1:$B$3202,0),MATCH(A.Dep9SepList!S$1,manifest_11Sep!$A$1:$V$1,0))</f>
        <v>0</v>
      </c>
      <c r="T257" s="17"/>
    </row>
    <row r="258" spans="1:20" hidden="1">
      <c r="A258" s="13" t="str">
        <f t="array" ref="A258">INDEX(manifest_11Sep!$A$1:$V$3202,MATCH($B258,manifest_11Sep!$B$1:$B$3202,0),MATCH(A.Dep9SepList!A$1,manifest_11Sep!$A$1:$V$1,0))</f>
        <v>A</v>
      </c>
      <c r="B258" s="13" t="s">
        <v>517</v>
      </c>
      <c r="C258" s="13" t="str">
        <f t="array" ref="C258">INDEX(manifest_11Sep!$A$1:$V$3202,MATCH($B258,manifest_11Sep!$B$1:$B$3202,0),MATCH(A.Dep9SepList!C$1,manifest_11Sep!$A$1:$V$1,0))</f>
        <v>BRNGXHZ4R6S</v>
      </c>
      <c r="D258" s="13" t="str">
        <f t="array" ref="D258">INDEX(manifest_11Sep!$A$1:$V$3202,MATCH($B258,manifest_11Sep!$B$1:$B$3202,0),MATCH(A.Dep9SepList!D$1,manifest_11Sep!$A$1:$V$1,0))</f>
        <v>Female</v>
      </c>
      <c r="E258" s="13" t="str">
        <f t="array" ref="E258">INDEX(manifest_11Sep!$A$1:$V$3202,MATCH($B258,manifest_11Sep!$B$1:$B$3202,0),MATCH(A.Dep9SepList!E$1,manifest_11Sep!$A$1:$V$1,0))</f>
        <v>Noella</v>
      </c>
      <c r="F258" s="13" t="str">
        <f t="array" ref="F258">INDEX(manifest_11Sep!$A$1:$V$3202,MATCH($B258,manifest_11Sep!$B$1:$B$3202,0),MATCH(A.Dep9SepList!F$1,manifest_11Sep!$A$1:$V$1,0))</f>
        <v>Smith</v>
      </c>
      <c r="G258" s="13">
        <f t="array" ref="G258">INDEX(manifest_11Sep!$A$1:$V$3202,MATCH($B258,manifest_11Sep!$B$1:$B$3202,0),MATCH(A.Dep9SepList!G$1,manifest_11Sep!$A$1:$V$1,0))</f>
        <v>68</v>
      </c>
      <c r="H258" s="13" t="str">
        <f t="array" ref="H258">INDEX(manifest_11Sep!$A$1:$V$3202,MATCH($B258,manifest_11Sep!$B$1:$B$3202,0),MATCH(A.Dep9SepList!H$1,manifest_11Sep!$A$1:$V$1,0))</f>
        <v>Alicia Nguyen 2</v>
      </c>
      <c r="I258" s="13" t="str">
        <f t="array" ref="I258">INDEX(manifest_11Sep!$A$1:$V$3202,MATCH($B258,manifest_11Sep!$B$1:$B$3202,0),MATCH(A.Dep9SepList!I$1,manifest_11Sep!$A$1:$V$1,0))</f>
        <v>WestJet</v>
      </c>
      <c r="J258" s="13" t="str">
        <f t="array" ref="J258">INDEX(manifest_11Sep!$A$1:$V$3202,MATCH($B258,manifest_11Sep!$B$1:$B$3202,0),MATCH(A.Dep9SepList!J$1,manifest_11Sep!$A$1:$V$1,0))</f>
        <v>WS 87</v>
      </c>
      <c r="K258" s="32" t="str">
        <f t="array" ref="K258">INDEX(manifest_11Sep!$A$1:$V$3202,MATCH($B258,manifest_11Sep!$B$1:$B$3202,0),MATCH(A.Dep9SepList!K$1,manifest_11Sep!$A$1:$V$1,0))</f>
        <v>18-thg 9-25</v>
      </c>
      <c r="L258" s="20">
        <f t="array" ref="L258">INDEX(manifest_11Sep!$A$1:$V$3202,MATCH($B258,manifest_11Sep!$B$1:$B$3202,0),MATCH(A.Dep9SepList!L$1,manifest_11Sep!$A$1:$V$1,0))</f>
        <v>0.86458333333333337</v>
      </c>
      <c r="M258" s="13" t="str">
        <f t="array" ref="M258">INDEX(manifest_11Sep!$A$1:$V$3202,MATCH($B258,manifest_11Sep!$B$1:$B$3202,0),MATCH(A.Dep9SepList!M$1,manifest_11Sep!$A$1:$V$1,0))</f>
        <v>ICN-T1</v>
      </c>
      <c r="N258" s="13" t="str">
        <f t="array" ref="N258">INDEX(manifest_11Sep!$A$1:$V$3202,MATCH($B258,manifest_11Sep!$B$1:$B$3202,0),MATCH(A.Dep9SepList!N$1,manifest_11Sep!$A$1:$V$1,0))</f>
        <v>FAIRMONT</v>
      </c>
      <c r="O258" s="31"/>
      <c r="P258" s="20" t="e" cm="1" vm="1">
        <f t="array" aca="1" ref="P258" ca="1">IF(J258="","",_xlfn.XLOOKUP(J258&amp;N258,'A.Departure Grouping'!AQ:AQ&amp;'A.Departure Grouping'!AP:AP,'A.Departure Grouping'!AR:AR,"",0))</f>
        <v>#NAME?</v>
      </c>
      <c r="Q258" s="13">
        <v>462710772</v>
      </c>
      <c r="R258" s="13" t="s">
        <v>43</v>
      </c>
      <c r="S258" s="13">
        <f t="array" ref="S258">INDEX(manifest_11Sep!$A$1:$V$3202,MATCH($B258,manifest_11Sep!$B$1:$B$3202,0),MATCH(A.Dep9SepList!S$1,manifest_11Sep!$A$1:$V$1,0))</f>
        <v>0</v>
      </c>
      <c r="T258" s="17"/>
    </row>
    <row r="259" spans="1:20" hidden="1">
      <c r="A259" s="13" t="str">
        <f t="array" ref="A259">INDEX(manifest_11Sep!$A$1:$V$3202,MATCH($B259,manifest_11Sep!$B$1:$B$3202,0),MATCH(A.Dep9SepList!A$1,manifest_11Sep!$A$1:$V$1,0))</f>
        <v>A</v>
      </c>
      <c r="B259" s="13" t="s">
        <v>520</v>
      </c>
      <c r="C259" s="13" t="str">
        <f t="array" ref="C259">INDEX(manifest_11Sep!$A$1:$V$3202,MATCH($B259,manifest_11Sep!$B$1:$B$3202,0),MATCH(A.Dep9SepList!C$1,manifest_11Sep!$A$1:$V$1,0))</f>
        <v>Y7N2L9M5VTB</v>
      </c>
      <c r="D259" s="13" t="str">
        <f t="array" ref="D259">INDEX(manifest_11Sep!$A$1:$V$3202,MATCH($B259,manifest_11Sep!$B$1:$B$3202,0),MATCH(A.Dep9SepList!D$1,manifest_11Sep!$A$1:$V$1,0))</f>
        <v>Female</v>
      </c>
      <c r="E259" s="13" t="str">
        <f t="array" ref="E259">INDEX(manifest_11Sep!$A$1:$V$3202,MATCH($B259,manifest_11Sep!$B$1:$B$3202,0),MATCH(A.Dep9SepList!E$1,manifest_11Sep!$A$1:$V$1,0))</f>
        <v>Melanie</v>
      </c>
      <c r="F259" s="13" t="str">
        <f t="array" ref="F259">INDEX(manifest_11Sep!$A$1:$V$3202,MATCH($B259,manifest_11Sep!$B$1:$B$3202,0),MATCH(A.Dep9SepList!F$1,manifest_11Sep!$A$1:$V$1,0))</f>
        <v>Leger</v>
      </c>
      <c r="G259" s="13">
        <f t="array" ref="G259">INDEX(manifest_11Sep!$A$1:$V$3202,MATCH($B259,manifest_11Sep!$B$1:$B$3202,0),MATCH(A.Dep9SepList!G$1,manifest_11Sep!$A$1:$V$1,0))</f>
        <v>39</v>
      </c>
      <c r="H259" s="13" t="str">
        <f t="array" ref="H259">INDEX(manifest_11Sep!$A$1:$V$3202,MATCH($B259,manifest_11Sep!$B$1:$B$3202,0),MATCH(A.Dep9SepList!H$1,manifest_11Sep!$A$1:$V$1,0))</f>
        <v>Alicia Nguyen 2</v>
      </c>
      <c r="I259" s="13" t="str">
        <f t="array" ref="I259">INDEX(manifest_11Sep!$A$1:$V$3202,MATCH($B259,manifest_11Sep!$B$1:$B$3202,0),MATCH(A.Dep9SepList!I$1,manifest_11Sep!$A$1:$V$1,0))</f>
        <v>WestJet</v>
      </c>
      <c r="J259" s="13" t="str">
        <f t="array" ref="J259">INDEX(manifest_11Sep!$A$1:$V$3202,MATCH($B259,manifest_11Sep!$B$1:$B$3202,0),MATCH(A.Dep9SepList!J$1,manifest_11Sep!$A$1:$V$1,0))</f>
        <v>WS 87</v>
      </c>
      <c r="K259" s="32" t="str">
        <f t="array" ref="K259">INDEX(manifest_11Sep!$A$1:$V$3202,MATCH($B259,manifest_11Sep!$B$1:$B$3202,0),MATCH(A.Dep9SepList!K$1,manifest_11Sep!$A$1:$V$1,0))</f>
        <v>18-thg 9-25</v>
      </c>
      <c r="L259" s="20">
        <f t="array" ref="L259">INDEX(manifest_11Sep!$A$1:$V$3202,MATCH($B259,manifest_11Sep!$B$1:$B$3202,0),MATCH(A.Dep9SepList!L$1,manifest_11Sep!$A$1:$V$1,0))</f>
        <v>0.86458333333333337</v>
      </c>
      <c r="M259" s="13" t="str">
        <f t="array" ref="M259">INDEX(manifest_11Sep!$A$1:$V$3202,MATCH($B259,manifest_11Sep!$B$1:$B$3202,0),MATCH(A.Dep9SepList!M$1,manifest_11Sep!$A$1:$V$1,0))</f>
        <v>ICN-T1</v>
      </c>
      <c r="N259" s="13" t="str">
        <f t="array" ref="N259">INDEX(manifest_11Sep!$A$1:$V$3202,MATCH($B259,manifest_11Sep!$B$1:$B$3202,0),MATCH(A.Dep9SepList!N$1,manifest_11Sep!$A$1:$V$1,0))</f>
        <v>FAIRMONT</v>
      </c>
      <c r="O259" s="31"/>
      <c r="P259" s="20" t="e" cm="1" vm="1">
        <f t="array" aca="1" ref="P259" ca="1">IF(J259="","",_xlfn.XLOOKUP(J259&amp;N259,'A.Departure Grouping'!AQ:AQ&amp;'A.Departure Grouping'!AP:AP,'A.Departure Grouping'!AR:AR,"",0))</f>
        <v>#NAME?</v>
      </c>
      <c r="Q259" s="13">
        <v>462710773</v>
      </c>
      <c r="R259" s="13" t="s">
        <v>43</v>
      </c>
      <c r="S259" s="13">
        <f t="array" ref="S259">INDEX(manifest_11Sep!$A$1:$V$3202,MATCH($B259,manifest_11Sep!$B$1:$B$3202,0),MATCH(A.Dep9SepList!S$1,manifest_11Sep!$A$1:$V$1,0))</f>
        <v>0</v>
      </c>
      <c r="T259" s="13"/>
    </row>
    <row r="260" spans="1:20" hidden="1">
      <c r="A260" s="13" t="str">
        <f t="array" ref="A260">INDEX(manifest_11Sep!$A$1:$V$3202,MATCH($B260,manifest_11Sep!$B$1:$B$3202,0),MATCH(A.Dep9SepList!A$1,manifest_11Sep!$A$1:$V$1,0))</f>
        <v>A</v>
      </c>
      <c r="B260" s="13" t="s">
        <v>523</v>
      </c>
      <c r="C260" s="13" t="str">
        <f t="array" ref="C260">INDEX(manifest_11Sep!$A$1:$V$3202,MATCH($B260,manifest_11Sep!$B$1:$B$3202,0),MATCH(A.Dep9SepList!C$1,manifest_11Sep!$A$1:$V$1,0))</f>
        <v>Y7N2L9M5VTB</v>
      </c>
      <c r="D260" s="13" t="str">
        <f t="array" ref="D260">INDEX(manifest_11Sep!$A$1:$V$3202,MATCH($B260,manifest_11Sep!$B$1:$B$3202,0),MATCH(A.Dep9SepList!D$1,manifest_11Sep!$A$1:$V$1,0))</f>
        <v>Male</v>
      </c>
      <c r="E260" s="13" t="str">
        <f t="array" ref="E260">INDEX(manifest_11Sep!$A$1:$V$3202,MATCH($B260,manifest_11Sep!$B$1:$B$3202,0),MATCH(A.Dep9SepList!E$1,manifest_11Sep!$A$1:$V$1,0))</f>
        <v>Rene Joseph Adolphe</v>
      </c>
      <c r="F260" s="13" t="str">
        <f t="array" ref="F260">INDEX(manifest_11Sep!$A$1:$V$3202,MATCH($B260,manifest_11Sep!$B$1:$B$3202,0),MATCH(A.Dep9SepList!F$1,manifest_11Sep!$A$1:$V$1,0))</f>
        <v>Leger</v>
      </c>
      <c r="G260" s="13">
        <f t="array" ref="G260">INDEX(manifest_11Sep!$A$1:$V$3202,MATCH($B260,manifest_11Sep!$B$1:$B$3202,0),MATCH(A.Dep9SepList!G$1,manifest_11Sep!$A$1:$V$1,0))</f>
        <v>48</v>
      </c>
      <c r="H260" s="13" t="str">
        <f t="array" ref="H260">INDEX(manifest_11Sep!$A$1:$V$3202,MATCH($B260,manifest_11Sep!$B$1:$B$3202,0),MATCH(A.Dep9SepList!H$1,manifest_11Sep!$A$1:$V$1,0))</f>
        <v>Alicia Nguyen 2</v>
      </c>
      <c r="I260" s="13" t="str">
        <f t="array" ref="I260">INDEX(manifest_11Sep!$A$1:$V$3202,MATCH($B260,manifest_11Sep!$B$1:$B$3202,0),MATCH(A.Dep9SepList!I$1,manifest_11Sep!$A$1:$V$1,0))</f>
        <v>WestJet</v>
      </c>
      <c r="J260" s="13" t="str">
        <f t="array" ref="J260">INDEX(manifest_11Sep!$A$1:$V$3202,MATCH($B260,manifest_11Sep!$B$1:$B$3202,0),MATCH(A.Dep9SepList!J$1,manifest_11Sep!$A$1:$V$1,0))</f>
        <v>WS 87</v>
      </c>
      <c r="K260" s="32" t="str">
        <f t="array" ref="K260">INDEX(manifest_11Sep!$A$1:$V$3202,MATCH($B260,manifest_11Sep!$B$1:$B$3202,0),MATCH(A.Dep9SepList!K$1,manifest_11Sep!$A$1:$V$1,0))</f>
        <v>18-thg 9-25</v>
      </c>
      <c r="L260" s="20">
        <f t="array" ref="L260">INDEX(manifest_11Sep!$A$1:$V$3202,MATCH($B260,manifest_11Sep!$B$1:$B$3202,0),MATCH(A.Dep9SepList!L$1,manifest_11Sep!$A$1:$V$1,0))</f>
        <v>0.86458333333333337</v>
      </c>
      <c r="M260" s="13" t="str">
        <f t="array" ref="M260">INDEX(manifest_11Sep!$A$1:$V$3202,MATCH($B260,manifest_11Sep!$B$1:$B$3202,0),MATCH(A.Dep9SepList!M$1,manifest_11Sep!$A$1:$V$1,0))</f>
        <v>ICN-T1</v>
      </c>
      <c r="N260" s="13" t="str">
        <f t="array" ref="N260">INDEX(manifest_11Sep!$A$1:$V$3202,MATCH($B260,manifest_11Sep!$B$1:$B$3202,0),MATCH(A.Dep9SepList!N$1,manifest_11Sep!$A$1:$V$1,0))</f>
        <v>FAIRMONT</v>
      </c>
      <c r="O260" s="31"/>
      <c r="P260" s="20" t="e" cm="1" vm="1">
        <f t="array" aca="1" ref="P260" ca="1">IF(J260="","",_xlfn.XLOOKUP(J260&amp;N260,'A.Departure Grouping'!AQ:AQ&amp;'A.Departure Grouping'!AP:AP,'A.Departure Grouping'!AR:AR,"",0))</f>
        <v>#NAME?</v>
      </c>
      <c r="Q260" s="13">
        <v>462710773</v>
      </c>
      <c r="R260" s="13" t="s">
        <v>43</v>
      </c>
      <c r="S260" s="13">
        <f t="array" ref="S260">INDEX(manifest_11Sep!$A$1:$V$3202,MATCH($B260,manifest_11Sep!$B$1:$B$3202,0),MATCH(A.Dep9SepList!S$1,manifest_11Sep!$A$1:$V$1,0))</f>
        <v>0</v>
      </c>
      <c r="T260" s="13"/>
    </row>
    <row r="261" spans="1:20" hidden="1">
      <c r="A261" s="13" t="str">
        <f t="array" ref="A261">INDEX(manifest_11Sep!$A$1:$V$3202,MATCH($B261,manifest_11Sep!$B$1:$B$3202,0),MATCH(A.Dep9SepList!A$1,manifest_11Sep!$A$1:$V$1,0))</f>
        <v>A</v>
      </c>
      <c r="B261" s="13" t="s">
        <v>3049</v>
      </c>
      <c r="C261" s="13" t="str">
        <f t="array" ref="C261">INDEX(manifest_11Sep!$A$1:$V$3202,MATCH($B261,manifest_11Sep!$B$1:$B$3202,0),MATCH(A.Dep9SepList!C$1,manifest_11Sep!$A$1:$V$1,0))</f>
        <v>9GNHQR642TL</v>
      </c>
      <c r="D261" s="13" t="str">
        <f t="array" ref="D261">INDEX(manifest_11Sep!$A$1:$V$3202,MATCH($B261,manifest_11Sep!$B$1:$B$3202,0),MATCH(A.Dep9SepList!D$1,manifest_11Sep!$A$1:$V$1,0))</f>
        <v>Female</v>
      </c>
      <c r="E261" s="13" t="str">
        <f t="array" ref="E261">INDEX(manifest_11Sep!$A$1:$V$3202,MATCH($B261,manifest_11Sep!$B$1:$B$3202,0),MATCH(A.Dep9SepList!E$1,manifest_11Sep!$A$1:$V$1,0))</f>
        <v>Mary Jane</v>
      </c>
      <c r="F261" s="13" t="str">
        <f t="array" ref="F261">INDEX(manifest_11Sep!$A$1:$V$3202,MATCH($B261,manifest_11Sep!$B$1:$B$3202,0),MATCH(A.Dep9SepList!F$1,manifest_11Sep!$A$1:$V$1,0))</f>
        <v>Catapang</v>
      </c>
      <c r="G261" s="13">
        <f t="array" ref="G261">INDEX(manifest_11Sep!$A$1:$V$3202,MATCH($B261,manifest_11Sep!$B$1:$B$3202,0),MATCH(A.Dep9SepList!G$1,manifest_11Sep!$A$1:$V$1,0))</f>
        <v>38</v>
      </c>
      <c r="H261" s="13" t="str">
        <f t="array" ref="H261">INDEX(manifest_11Sep!$A$1:$V$3202,MATCH($B261,manifest_11Sep!$B$1:$B$3202,0),MATCH(A.Dep9SepList!H$1,manifest_11Sep!$A$1:$V$1,0))</f>
        <v>Karen Chin</v>
      </c>
      <c r="I261" s="13" t="str">
        <f t="array" ref="I261">INDEX(manifest_11Sep!$A$1:$V$3202,MATCH($B261,manifest_11Sep!$B$1:$B$3202,0),MATCH(A.Dep9SepList!I$1,manifest_11Sep!$A$1:$V$1,0))</f>
        <v>WestJet</v>
      </c>
      <c r="J261" s="13" t="str">
        <f t="array" ref="J261">INDEX(manifest_11Sep!$A$1:$V$3202,MATCH($B261,manifest_11Sep!$B$1:$B$3202,0),MATCH(A.Dep9SepList!J$1,manifest_11Sep!$A$1:$V$1,0))</f>
        <v>WS 87</v>
      </c>
      <c r="K261" s="32" t="str">
        <f t="array" ref="K261">INDEX(manifest_11Sep!$A$1:$V$3202,MATCH($B261,manifest_11Sep!$B$1:$B$3202,0),MATCH(A.Dep9SepList!K$1,manifest_11Sep!$A$1:$V$1,0))</f>
        <v>18-thg 9-25</v>
      </c>
      <c r="L261" s="20">
        <f t="array" ref="L261">INDEX(manifest_11Sep!$A$1:$V$3202,MATCH($B261,manifest_11Sep!$B$1:$B$3202,0),MATCH(A.Dep9SepList!L$1,manifest_11Sep!$A$1:$V$1,0))</f>
        <v>0.86458333333333337</v>
      </c>
      <c r="M261" s="13" t="str">
        <f t="array" ref="M261">INDEX(manifest_11Sep!$A$1:$V$3202,MATCH($B261,manifest_11Sep!$B$1:$B$3202,0),MATCH(A.Dep9SepList!M$1,manifest_11Sep!$A$1:$V$1,0))</f>
        <v>ICN-T1</v>
      </c>
      <c r="N261" s="13" t="str">
        <f t="array" ref="N261">INDEX(manifest_11Sep!$A$1:$V$3202,MATCH($B261,manifest_11Sep!$B$1:$B$3202,0),MATCH(A.Dep9SepList!N$1,manifest_11Sep!$A$1:$V$1,0))</f>
        <v>FAIRMONT</v>
      </c>
      <c r="O261" s="31"/>
      <c r="P261" s="20" t="e" cm="1" vm="1">
        <f t="array" aca="1" ref="P261" ca="1">IF(J261="","",_xlfn.XLOOKUP(J261&amp;N261,'A.Departure Grouping'!AQ:AQ&amp;'A.Departure Grouping'!AP:AP,'A.Departure Grouping'!AR:AR,"",0))</f>
        <v>#NAME?</v>
      </c>
      <c r="Q261" s="13">
        <v>462638036</v>
      </c>
      <c r="R261" s="13" t="s">
        <v>43</v>
      </c>
      <c r="S261" s="13">
        <f t="array" ref="S261">INDEX(manifest_11Sep!$A$1:$V$3202,MATCH($B261,manifest_11Sep!$B$1:$B$3202,0),MATCH(A.Dep9SepList!S$1,manifest_11Sep!$A$1:$V$1,0))</f>
        <v>0</v>
      </c>
      <c r="T261" s="17"/>
    </row>
    <row r="262" spans="1:20" hidden="1">
      <c r="A262" s="13" t="str">
        <f t="array" ref="A262">INDEX(manifest_11Sep!$A$1:$V$3202,MATCH($B262,manifest_11Sep!$B$1:$B$3202,0),MATCH(A.Dep9SepList!A$1,manifest_11Sep!$A$1:$V$1,0))</f>
        <v>A</v>
      </c>
      <c r="B262" s="13" t="s">
        <v>3055</v>
      </c>
      <c r="C262" s="13" t="str">
        <f t="array" ref="C262">INDEX(manifest_11Sep!$A$1:$V$3202,MATCH($B262,manifest_11Sep!$B$1:$B$3202,0),MATCH(A.Dep9SepList!C$1,manifest_11Sep!$A$1:$V$1,0))</f>
        <v>9GNHQR642TL</v>
      </c>
      <c r="D262" s="13" t="str">
        <f t="array" ref="D262">INDEX(manifest_11Sep!$A$1:$V$3202,MATCH($B262,manifest_11Sep!$B$1:$B$3202,0),MATCH(A.Dep9SepList!D$1,manifest_11Sep!$A$1:$V$1,0))</f>
        <v>Male</v>
      </c>
      <c r="E262" s="13" t="str">
        <f t="array" ref="E262">INDEX(manifest_11Sep!$A$1:$V$3202,MATCH($B262,manifest_11Sep!$B$1:$B$3202,0),MATCH(A.Dep9SepList!E$1,manifest_11Sep!$A$1:$V$1,0))</f>
        <v>Jeremiah Kyrie Catapang</v>
      </c>
      <c r="F262" s="13" t="str">
        <f t="array" ref="F262">INDEX(manifest_11Sep!$A$1:$V$3202,MATCH($B262,manifest_11Sep!$B$1:$B$3202,0),MATCH(A.Dep9SepList!F$1,manifest_11Sep!$A$1:$V$1,0))</f>
        <v>Fetalino</v>
      </c>
      <c r="G262" s="13">
        <f t="array" ref="G262">INDEX(manifest_11Sep!$A$1:$V$3202,MATCH($B262,manifest_11Sep!$B$1:$B$3202,0),MATCH(A.Dep9SepList!G$1,manifest_11Sep!$A$1:$V$1,0))</f>
        <v>8</v>
      </c>
      <c r="H262" s="13" t="str">
        <f t="array" ref="H262">INDEX(manifest_11Sep!$A$1:$V$3202,MATCH($B262,manifest_11Sep!$B$1:$B$3202,0),MATCH(A.Dep9SepList!H$1,manifest_11Sep!$A$1:$V$1,0))</f>
        <v>Karen Chin</v>
      </c>
      <c r="I262" s="13" t="str">
        <f t="array" ref="I262">INDEX(manifest_11Sep!$A$1:$V$3202,MATCH($B262,manifest_11Sep!$B$1:$B$3202,0),MATCH(A.Dep9SepList!I$1,manifest_11Sep!$A$1:$V$1,0))</f>
        <v>WestJet</v>
      </c>
      <c r="J262" s="13" t="str">
        <f t="array" ref="J262">INDEX(manifest_11Sep!$A$1:$V$3202,MATCH($B262,manifest_11Sep!$B$1:$B$3202,0),MATCH(A.Dep9SepList!J$1,manifest_11Sep!$A$1:$V$1,0))</f>
        <v>WS 87</v>
      </c>
      <c r="K262" s="32" t="str">
        <f t="array" ref="K262">INDEX(manifest_11Sep!$A$1:$V$3202,MATCH($B262,manifest_11Sep!$B$1:$B$3202,0),MATCH(A.Dep9SepList!K$1,manifest_11Sep!$A$1:$V$1,0))</f>
        <v>18-thg 9-25</v>
      </c>
      <c r="L262" s="20">
        <f t="array" ref="L262">INDEX(manifest_11Sep!$A$1:$V$3202,MATCH($B262,manifest_11Sep!$B$1:$B$3202,0),MATCH(A.Dep9SepList!L$1,manifest_11Sep!$A$1:$V$1,0))</f>
        <v>0.86458333333333337</v>
      </c>
      <c r="M262" s="13" t="str">
        <f t="array" ref="M262">INDEX(manifest_11Sep!$A$1:$V$3202,MATCH($B262,manifest_11Sep!$B$1:$B$3202,0),MATCH(A.Dep9SepList!M$1,manifest_11Sep!$A$1:$V$1,0))</f>
        <v>ICN-T1</v>
      </c>
      <c r="N262" s="13" t="str">
        <f t="array" ref="N262">INDEX(manifest_11Sep!$A$1:$V$3202,MATCH($B262,manifest_11Sep!$B$1:$B$3202,0),MATCH(A.Dep9SepList!N$1,manifest_11Sep!$A$1:$V$1,0))</f>
        <v>FAIRMONT</v>
      </c>
      <c r="O262" s="31"/>
      <c r="P262" s="20" t="e" cm="1" vm="1">
        <f t="array" aca="1" ref="P262" ca="1">IF(J262="","",_xlfn.XLOOKUP(J262&amp;N262,'A.Departure Grouping'!AQ:AQ&amp;'A.Departure Grouping'!AP:AP,'A.Departure Grouping'!AR:AR,"",0))</f>
        <v>#NAME?</v>
      </c>
      <c r="Q262" s="13">
        <v>462638036</v>
      </c>
      <c r="R262" s="13" t="s">
        <v>43</v>
      </c>
      <c r="S262" s="13">
        <f t="array" ref="S262">INDEX(manifest_11Sep!$A$1:$V$3202,MATCH($B262,manifest_11Sep!$B$1:$B$3202,0),MATCH(A.Dep9SepList!S$1,manifest_11Sep!$A$1:$V$1,0))</f>
        <v>0</v>
      </c>
      <c r="T262" s="17"/>
    </row>
    <row r="263" spans="1:20" hidden="1">
      <c r="A263" s="13" t="str">
        <f t="array" ref="A263">INDEX(manifest_11Sep!$A$1:$V$3202,MATCH($B263,manifest_11Sep!$B$1:$B$3202,0),MATCH(A.Dep9SepList!A$1,manifest_11Sep!$A$1:$V$1,0))</f>
        <v>A</v>
      </c>
      <c r="B263" s="13" t="s">
        <v>525</v>
      </c>
      <c r="C263" s="13" t="str">
        <f t="array" ref="C263">INDEX(manifest_11Sep!$A$1:$V$3202,MATCH($B263,manifest_11Sep!$B$1:$B$3202,0),MATCH(A.Dep9SepList!C$1,manifest_11Sep!$A$1:$V$1,0))</f>
        <v>H7NZ2LTRQGK</v>
      </c>
      <c r="D263" s="13" t="str">
        <f t="array" ref="D263">INDEX(manifest_11Sep!$A$1:$V$3202,MATCH($B263,manifest_11Sep!$B$1:$B$3202,0),MATCH(A.Dep9SepList!D$1,manifest_11Sep!$A$1:$V$1,0))</f>
        <v>Female</v>
      </c>
      <c r="E263" s="13" t="str">
        <f t="array" ref="E263">INDEX(manifest_11Sep!$A$1:$V$3202,MATCH($B263,manifest_11Sep!$B$1:$B$3202,0),MATCH(A.Dep9SepList!E$1,manifest_11Sep!$A$1:$V$1,0))</f>
        <v>Michelle Lynn</v>
      </c>
      <c r="F263" s="13" t="str">
        <f t="array" ref="F263">INDEX(manifest_11Sep!$A$1:$V$3202,MATCH($B263,manifest_11Sep!$B$1:$B$3202,0),MATCH(A.Dep9SepList!F$1,manifest_11Sep!$A$1:$V$1,0))</f>
        <v>Welling</v>
      </c>
      <c r="G263" s="13">
        <f t="array" ref="G263">INDEX(manifest_11Sep!$A$1:$V$3202,MATCH($B263,manifest_11Sep!$B$1:$B$3202,0),MATCH(A.Dep9SepList!G$1,manifest_11Sep!$A$1:$V$1,0))</f>
        <v>48</v>
      </c>
      <c r="H263" s="13" t="str">
        <f t="array" ref="H263">INDEX(manifest_11Sep!$A$1:$V$3202,MATCH($B263,manifest_11Sep!$B$1:$B$3202,0),MATCH(A.Dep9SepList!H$1,manifest_11Sep!$A$1:$V$1,0))</f>
        <v>Alicia Nguyen 2</v>
      </c>
      <c r="I263" s="13" t="str">
        <f t="array" ref="I263">INDEX(manifest_11Sep!$A$1:$V$3202,MATCH($B263,manifest_11Sep!$B$1:$B$3202,0),MATCH(A.Dep9SepList!I$1,manifest_11Sep!$A$1:$V$1,0))</f>
        <v>WestJet</v>
      </c>
      <c r="J263" s="13" t="str">
        <f t="array" ref="J263">INDEX(manifest_11Sep!$A$1:$V$3202,MATCH($B263,manifest_11Sep!$B$1:$B$3202,0),MATCH(A.Dep9SepList!J$1,manifest_11Sep!$A$1:$V$1,0))</f>
        <v>WS 87</v>
      </c>
      <c r="K263" s="32" t="str">
        <f t="array" ref="K263">INDEX(manifest_11Sep!$A$1:$V$3202,MATCH($B263,manifest_11Sep!$B$1:$B$3202,0),MATCH(A.Dep9SepList!K$1,manifest_11Sep!$A$1:$V$1,0))</f>
        <v>18-thg 9-25</v>
      </c>
      <c r="L263" s="20">
        <f t="array" ref="L263">INDEX(manifest_11Sep!$A$1:$V$3202,MATCH($B263,manifest_11Sep!$B$1:$B$3202,0),MATCH(A.Dep9SepList!L$1,manifest_11Sep!$A$1:$V$1,0))</f>
        <v>0.86458333333333337</v>
      </c>
      <c r="M263" s="13" t="str">
        <f t="array" ref="M263">INDEX(manifest_11Sep!$A$1:$V$3202,MATCH($B263,manifest_11Sep!$B$1:$B$3202,0),MATCH(A.Dep9SepList!M$1,manifest_11Sep!$A$1:$V$1,0))</f>
        <v>ICN-T1</v>
      </c>
      <c r="N263" s="13" t="str">
        <f t="array" ref="N263">INDEX(manifest_11Sep!$A$1:$V$3202,MATCH($B263,manifest_11Sep!$B$1:$B$3202,0),MATCH(A.Dep9SepList!N$1,manifest_11Sep!$A$1:$V$1,0))</f>
        <v>FAIRMONT</v>
      </c>
      <c r="O263" s="31"/>
      <c r="P263" s="20" t="e" cm="1" vm="1">
        <f t="array" aca="1" ref="P263" ca="1">IF(J263="","",_xlfn.XLOOKUP(J263&amp;N263,'A.Departure Grouping'!AQ:AQ&amp;'A.Departure Grouping'!AP:AP,'A.Departure Grouping'!AR:AR,"",0))</f>
        <v>#NAME?</v>
      </c>
      <c r="Q263" s="13">
        <v>462710774</v>
      </c>
      <c r="R263" s="13" t="s">
        <v>35</v>
      </c>
      <c r="S263" s="13">
        <f t="array" ref="S263">INDEX(manifest_11Sep!$A$1:$V$3202,MATCH($B263,manifest_11Sep!$B$1:$B$3202,0),MATCH(A.Dep9SepList!S$1,manifest_11Sep!$A$1:$V$1,0))</f>
        <v>0</v>
      </c>
      <c r="T263" s="17"/>
    </row>
    <row r="264" spans="1:20" hidden="1">
      <c r="A264" s="13" t="str">
        <f t="array" ref="A264">INDEX(manifest_11Sep!$A$1:$V$3202,MATCH($B264,manifest_11Sep!$B$1:$B$3202,0),MATCH(A.Dep9SepList!A$1,manifest_11Sep!$A$1:$V$1,0))</f>
        <v>A</v>
      </c>
      <c r="B264" s="13" t="s">
        <v>186</v>
      </c>
      <c r="C264" s="13" t="str">
        <f t="array" ref="C264">INDEX(manifest_11Sep!$A$1:$V$3202,MATCH($B264,manifest_11Sep!$B$1:$B$3202,0),MATCH(A.Dep9SepList!C$1,manifest_11Sep!$A$1:$V$1,0))</f>
        <v>JQNQMVF25YP</v>
      </c>
      <c r="D264" s="13" t="str">
        <f t="array" ref="D264">INDEX(manifest_11Sep!$A$1:$V$3202,MATCH($B264,manifest_11Sep!$B$1:$B$3202,0),MATCH(A.Dep9SepList!D$1,manifest_11Sep!$A$1:$V$1,0))</f>
        <v>Male</v>
      </c>
      <c r="E264" s="13" t="str">
        <f t="array" ref="E264">INDEX(manifest_11Sep!$A$1:$V$3202,MATCH($B264,manifest_11Sep!$B$1:$B$3202,0),MATCH(A.Dep9SepList!E$1,manifest_11Sep!$A$1:$V$1,0))</f>
        <v>Alexis</v>
      </c>
      <c r="F264" s="13" t="str">
        <f t="array" ref="F264">INDEX(manifest_11Sep!$A$1:$V$3202,MATCH($B264,manifest_11Sep!$B$1:$B$3202,0),MATCH(A.Dep9SepList!F$1,manifest_11Sep!$A$1:$V$1,0))</f>
        <v>Camacho Sibrian</v>
      </c>
      <c r="G264" s="13">
        <f t="array" ref="G264">INDEX(manifest_11Sep!$A$1:$V$3202,MATCH($B264,manifest_11Sep!$B$1:$B$3202,0),MATCH(A.Dep9SepList!G$1,manifest_11Sep!$A$1:$V$1,0))</f>
        <v>23</v>
      </c>
      <c r="H264" s="13" t="str">
        <f t="array" ref="H264">INDEX(manifest_11Sep!$A$1:$V$3202,MATCH($B264,manifest_11Sep!$B$1:$B$3202,0),MATCH(A.Dep9SepList!H$1,manifest_11Sep!$A$1:$V$1,0))</f>
        <v>Alicia Nguyen 1</v>
      </c>
      <c r="I264" s="13" t="str">
        <f t="array" ref="I264">INDEX(manifest_11Sep!$A$1:$V$3202,MATCH($B264,manifest_11Sep!$B$1:$B$3202,0),MATCH(A.Dep9SepList!I$1,manifest_11Sep!$A$1:$V$1,0))</f>
        <v>Asiana Airlines</v>
      </c>
      <c r="J264" s="13" t="str">
        <f t="array" ref="J264">INDEX(manifest_11Sep!$A$1:$V$3202,MATCH($B264,manifest_11Sep!$B$1:$B$3202,0),MATCH(A.Dep9SepList!J$1,manifest_11Sep!$A$1:$V$1,0))</f>
        <v>OZ 212</v>
      </c>
      <c r="K264" s="32" t="str">
        <f t="array" ref="K264">INDEX(manifest_11Sep!$A$1:$V$3202,MATCH($B264,manifest_11Sep!$B$1:$B$3202,0),MATCH(A.Dep9SepList!K$1,manifest_11Sep!$A$1:$V$1,0))</f>
        <v>18-thg 9-25</v>
      </c>
      <c r="L264" s="20">
        <f t="array" ref="L264">INDEX(manifest_11Sep!$A$1:$V$3202,MATCH($B264,manifest_11Sep!$B$1:$B$3202,0),MATCH(A.Dep9SepList!L$1,manifest_11Sep!$A$1:$V$1,0))</f>
        <v>0.87152777777777779</v>
      </c>
      <c r="M264" s="13" t="str">
        <f t="array" ref="M264">INDEX(manifest_11Sep!$A$1:$V$3202,MATCH($B264,manifest_11Sep!$B$1:$B$3202,0),MATCH(A.Dep9SepList!M$1,manifest_11Sep!$A$1:$V$1,0))</f>
        <v>ICN-T1</v>
      </c>
      <c r="N264" s="13" t="str">
        <f t="array" ref="N264">INDEX(manifest_11Sep!$A$1:$V$3202,MATCH($B264,manifest_11Sep!$B$1:$B$3202,0),MATCH(A.Dep9SepList!N$1,manifest_11Sep!$A$1:$V$1,0))</f>
        <v>FAIRMONT</v>
      </c>
      <c r="O264" s="31"/>
      <c r="P264" s="20" t="e" cm="1" vm="1">
        <f t="array" aca="1" ref="P264" ca="1">IF(J264="","",_xlfn.XLOOKUP(J264&amp;N264,'A.Departure Grouping'!AQ:AQ&amp;'A.Departure Grouping'!AP:AP,'A.Departure Grouping'!AR:AR,"",0))</f>
        <v>#NAME?</v>
      </c>
      <c r="Q264" s="13">
        <v>462710472</v>
      </c>
      <c r="R264" s="13" t="s">
        <v>61</v>
      </c>
      <c r="S264" s="13">
        <f t="array" ref="S264">INDEX(manifest_11Sep!$A$1:$V$3202,MATCH($B264,manifest_11Sep!$B$1:$B$3202,0),MATCH(A.Dep9SepList!S$1,manifest_11Sep!$A$1:$V$1,0))</f>
        <v>0</v>
      </c>
      <c r="T264" s="17"/>
    </row>
    <row r="265" spans="1:20" hidden="1">
      <c r="A265" s="13" t="str">
        <f t="array" ref="A265">INDEX(manifest_11Sep!$A$1:$V$3202,MATCH($B265,manifest_11Sep!$B$1:$B$3202,0),MATCH(A.Dep9SepList!A$1,manifest_11Sep!$A$1:$V$1,0))</f>
        <v>A</v>
      </c>
      <c r="B265" s="13" t="s">
        <v>217</v>
      </c>
      <c r="C265" s="13" t="str">
        <f t="array" ref="C265">INDEX(manifest_11Sep!$A$1:$V$3202,MATCH($B265,manifest_11Sep!$B$1:$B$3202,0),MATCH(A.Dep9SepList!C$1,manifest_11Sep!$A$1:$V$1,0))</f>
        <v>QFN6T4JS4CP</v>
      </c>
      <c r="D265" s="13" t="str">
        <f t="array" ref="D265">INDEX(manifest_11Sep!$A$1:$V$3202,MATCH($B265,manifest_11Sep!$B$1:$B$3202,0),MATCH(A.Dep9SepList!D$1,manifest_11Sep!$A$1:$V$1,0))</f>
        <v>Male</v>
      </c>
      <c r="E265" s="13" t="str">
        <f t="array" ref="E265">INDEX(manifest_11Sep!$A$1:$V$3202,MATCH($B265,manifest_11Sep!$B$1:$B$3202,0),MATCH(A.Dep9SepList!E$1,manifest_11Sep!$A$1:$V$1,0))</f>
        <v>Justin Kelly</v>
      </c>
      <c r="F265" s="13" t="str">
        <f t="array" ref="F265">INDEX(manifest_11Sep!$A$1:$V$3202,MATCH($B265,manifest_11Sep!$B$1:$B$3202,0),MATCH(A.Dep9SepList!F$1,manifest_11Sep!$A$1:$V$1,0))</f>
        <v>Mambaje</v>
      </c>
      <c r="G265" s="13">
        <f t="array" ref="G265">INDEX(manifest_11Sep!$A$1:$V$3202,MATCH($B265,manifest_11Sep!$B$1:$B$3202,0),MATCH(A.Dep9SepList!G$1,manifest_11Sep!$A$1:$V$1,0))</f>
        <v>41</v>
      </c>
      <c r="H265" s="13" t="str">
        <f t="array" ref="H265">INDEX(manifest_11Sep!$A$1:$V$3202,MATCH($B265,manifest_11Sep!$B$1:$B$3202,0),MATCH(A.Dep9SepList!H$1,manifest_11Sep!$A$1:$V$1,0))</f>
        <v>Alicia Nguyen 1</v>
      </c>
      <c r="I265" s="13" t="str">
        <f t="array" ref="I265">INDEX(manifest_11Sep!$A$1:$V$3202,MATCH($B265,manifest_11Sep!$B$1:$B$3202,0),MATCH(A.Dep9SepList!I$1,manifest_11Sep!$A$1:$V$1,0))</f>
        <v>Asiana Airlines</v>
      </c>
      <c r="J265" s="13" t="str">
        <f t="array" ref="J265">INDEX(manifest_11Sep!$A$1:$V$3202,MATCH($B265,manifest_11Sep!$B$1:$B$3202,0),MATCH(A.Dep9SepList!J$1,manifest_11Sep!$A$1:$V$1,0))</f>
        <v>OZ 212</v>
      </c>
      <c r="K265" s="32" t="str">
        <f t="array" ref="K265">INDEX(manifest_11Sep!$A$1:$V$3202,MATCH($B265,manifest_11Sep!$B$1:$B$3202,0),MATCH(A.Dep9SepList!K$1,manifest_11Sep!$A$1:$V$1,0))</f>
        <v>18-thg 9-25</v>
      </c>
      <c r="L265" s="20">
        <f t="array" ref="L265">INDEX(manifest_11Sep!$A$1:$V$3202,MATCH($B265,manifest_11Sep!$B$1:$B$3202,0),MATCH(A.Dep9SepList!L$1,manifest_11Sep!$A$1:$V$1,0))</f>
        <v>0.87152777777777779</v>
      </c>
      <c r="M265" s="13" t="str">
        <f t="array" ref="M265">INDEX(manifest_11Sep!$A$1:$V$3202,MATCH($B265,manifest_11Sep!$B$1:$B$3202,0),MATCH(A.Dep9SepList!M$1,manifest_11Sep!$A$1:$V$1,0))</f>
        <v>ICN-T1</v>
      </c>
      <c r="N265" s="13" t="str">
        <f t="array" ref="N265">INDEX(manifest_11Sep!$A$1:$V$3202,MATCH($B265,manifest_11Sep!$B$1:$B$3202,0),MATCH(A.Dep9SepList!N$1,manifest_11Sep!$A$1:$V$1,0))</f>
        <v>FAIRMONT</v>
      </c>
      <c r="O265" s="31"/>
      <c r="P265" s="20" t="e" cm="1" vm="1">
        <f t="array" aca="1" ref="P265" ca="1">IF(J265="","",_xlfn.XLOOKUP(J265&amp;N265,'A.Departure Grouping'!AQ:AQ&amp;'A.Departure Grouping'!AP:AP,'A.Departure Grouping'!AR:AR,"",0))</f>
        <v>#NAME?</v>
      </c>
      <c r="Q265" s="13">
        <v>462710727</v>
      </c>
      <c r="R265" s="13" t="s">
        <v>43</v>
      </c>
      <c r="S265" s="13" t="str">
        <f t="array" ref="S265">INDEX(manifest_11Sep!$A$1:$V$3202,MATCH($B265,manifest_11Sep!$B$1:$B$3202,0),MATCH(A.Dep9SepList!S$1,manifest_11Sep!$A$1:$V$1,0))</f>
        <v>Upgrade - Signature Suite</v>
      </c>
      <c r="T265" s="17"/>
    </row>
    <row r="266" spans="1:20" hidden="1">
      <c r="A266" s="13" t="str">
        <f t="array" ref="A266">INDEX(manifest_11Sep!$A$1:$V$3202,MATCH($B266,manifest_11Sep!$B$1:$B$3202,0),MATCH(A.Dep9SepList!A$1,manifest_11Sep!$A$1:$V$1,0))</f>
        <v>A</v>
      </c>
      <c r="B266" s="13" t="s">
        <v>221</v>
      </c>
      <c r="C266" s="13" t="str">
        <f t="array" ref="C266">INDEX(manifest_11Sep!$A$1:$V$3202,MATCH($B266,manifest_11Sep!$B$1:$B$3202,0),MATCH(A.Dep9SepList!C$1,manifest_11Sep!$A$1:$V$1,0))</f>
        <v>QFN6T4JS4CP</v>
      </c>
      <c r="D266" s="13" t="str">
        <f t="array" ref="D266">INDEX(manifest_11Sep!$A$1:$V$3202,MATCH($B266,manifest_11Sep!$B$1:$B$3202,0),MATCH(A.Dep9SepList!D$1,manifest_11Sep!$A$1:$V$1,0))</f>
        <v>Female</v>
      </c>
      <c r="E266" s="13" t="str">
        <f t="array" ref="E266">INDEX(manifest_11Sep!$A$1:$V$3202,MATCH($B266,manifest_11Sep!$B$1:$B$3202,0),MATCH(A.Dep9SepList!E$1,manifest_11Sep!$A$1:$V$1,0))</f>
        <v>Maria Cecilia Lacap</v>
      </c>
      <c r="F266" s="13" t="str">
        <f t="array" ref="F266">INDEX(manifest_11Sep!$A$1:$V$3202,MATCH($B266,manifest_11Sep!$B$1:$B$3202,0),MATCH(A.Dep9SepList!F$1,manifest_11Sep!$A$1:$V$1,0))</f>
        <v>Mambaje</v>
      </c>
      <c r="G266" s="13">
        <f t="array" ref="G266">INDEX(manifest_11Sep!$A$1:$V$3202,MATCH($B266,manifest_11Sep!$B$1:$B$3202,0),MATCH(A.Dep9SepList!G$1,manifest_11Sep!$A$1:$V$1,0))</f>
        <v>38</v>
      </c>
      <c r="H266" s="13" t="str">
        <f t="array" ref="H266">INDEX(manifest_11Sep!$A$1:$V$3202,MATCH($B266,manifest_11Sep!$B$1:$B$3202,0),MATCH(A.Dep9SepList!H$1,manifest_11Sep!$A$1:$V$1,0))</f>
        <v>Alicia Nguyen 1</v>
      </c>
      <c r="I266" s="13" t="str">
        <f t="array" ref="I266">INDEX(manifest_11Sep!$A$1:$V$3202,MATCH($B266,manifest_11Sep!$B$1:$B$3202,0),MATCH(A.Dep9SepList!I$1,manifest_11Sep!$A$1:$V$1,0))</f>
        <v>Asiana Airlines</v>
      </c>
      <c r="J266" s="13" t="str">
        <f t="array" ref="J266">INDEX(manifest_11Sep!$A$1:$V$3202,MATCH($B266,manifest_11Sep!$B$1:$B$3202,0),MATCH(A.Dep9SepList!J$1,manifest_11Sep!$A$1:$V$1,0))</f>
        <v>OZ 212</v>
      </c>
      <c r="K266" s="32" t="str">
        <f t="array" ref="K266">INDEX(manifest_11Sep!$A$1:$V$3202,MATCH($B266,manifest_11Sep!$B$1:$B$3202,0),MATCH(A.Dep9SepList!K$1,manifest_11Sep!$A$1:$V$1,0))</f>
        <v>18-thg 9-25</v>
      </c>
      <c r="L266" s="20">
        <f t="array" ref="L266">INDEX(manifest_11Sep!$A$1:$V$3202,MATCH($B266,manifest_11Sep!$B$1:$B$3202,0),MATCH(A.Dep9SepList!L$1,manifest_11Sep!$A$1:$V$1,0))</f>
        <v>0.87152777777777779</v>
      </c>
      <c r="M266" s="13" t="str">
        <f t="array" ref="M266">INDEX(manifest_11Sep!$A$1:$V$3202,MATCH($B266,manifest_11Sep!$B$1:$B$3202,0),MATCH(A.Dep9SepList!M$1,manifest_11Sep!$A$1:$V$1,0))</f>
        <v>ICN-T1</v>
      </c>
      <c r="N266" s="13" t="str">
        <f t="array" ref="N266">INDEX(manifest_11Sep!$A$1:$V$3202,MATCH($B266,manifest_11Sep!$B$1:$B$3202,0),MATCH(A.Dep9SepList!N$1,manifest_11Sep!$A$1:$V$1,0))</f>
        <v>FAIRMONT</v>
      </c>
      <c r="O266" s="31"/>
      <c r="P266" s="20" t="e" cm="1" vm="1">
        <f t="array" aca="1" ref="P266" ca="1">IF(J266="","",_xlfn.XLOOKUP(J266&amp;N266,'A.Departure Grouping'!AQ:AQ&amp;'A.Departure Grouping'!AP:AP,'A.Departure Grouping'!AR:AR,"",0))</f>
        <v>#NAME?</v>
      </c>
      <c r="Q266" s="13">
        <v>462710727</v>
      </c>
      <c r="R266" s="13" t="s">
        <v>43</v>
      </c>
      <c r="S266" s="13">
        <f t="array" ref="S266">INDEX(manifest_11Sep!$A$1:$V$3202,MATCH($B266,manifest_11Sep!$B$1:$B$3202,0),MATCH(A.Dep9SepList!S$1,manifest_11Sep!$A$1:$V$1,0))</f>
        <v>0</v>
      </c>
      <c r="T266" s="17"/>
    </row>
    <row r="267" spans="1:20" hidden="1">
      <c r="A267" s="13" t="str">
        <f t="array" ref="A267">INDEX(manifest_11Sep!$A$1:$V$3202,MATCH($B267,manifest_11Sep!$B$1:$B$3202,0),MATCH(A.Dep9SepList!A$1,manifest_11Sep!$A$1:$V$1,0))</f>
        <v>A</v>
      </c>
      <c r="B267" s="13" t="s">
        <v>223</v>
      </c>
      <c r="C267" s="13" t="str">
        <f t="array" ref="C267">INDEX(manifest_11Sep!$A$1:$V$3202,MATCH($B267,manifest_11Sep!$B$1:$B$3202,0),MATCH(A.Dep9SepList!C$1,manifest_11Sep!$A$1:$V$1,0))</f>
        <v>QFN6T4JS4CP</v>
      </c>
      <c r="D267" s="13" t="str">
        <f t="array" ref="D267">INDEX(manifest_11Sep!$A$1:$V$3202,MATCH($B267,manifest_11Sep!$B$1:$B$3202,0),MATCH(A.Dep9SepList!D$1,manifest_11Sep!$A$1:$V$1,0))</f>
        <v>Female</v>
      </c>
      <c r="E267" s="13" t="str">
        <f t="array" ref="E267">INDEX(manifest_11Sep!$A$1:$V$3202,MATCH($B267,manifest_11Sep!$B$1:$B$3202,0),MATCH(A.Dep9SepList!E$1,manifest_11Sep!$A$1:$V$1,0))</f>
        <v>Lily-Ann Lacap</v>
      </c>
      <c r="F267" s="13" t="str">
        <f t="array" ref="F267">INDEX(manifest_11Sep!$A$1:$V$3202,MATCH($B267,manifest_11Sep!$B$1:$B$3202,0),MATCH(A.Dep9SepList!F$1,manifest_11Sep!$A$1:$V$1,0))</f>
        <v>Mambaje</v>
      </c>
      <c r="G267" s="13">
        <f t="array" ref="G267">INDEX(manifest_11Sep!$A$1:$V$3202,MATCH($B267,manifest_11Sep!$B$1:$B$3202,0),MATCH(A.Dep9SepList!G$1,manifest_11Sep!$A$1:$V$1,0))</f>
        <v>11</v>
      </c>
      <c r="H267" s="13" t="str">
        <f t="array" ref="H267">INDEX(manifest_11Sep!$A$1:$V$3202,MATCH($B267,manifest_11Sep!$B$1:$B$3202,0),MATCH(A.Dep9SepList!H$1,manifest_11Sep!$A$1:$V$1,0))</f>
        <v>Alicia Nguyen 1</v>
      </c>
      <c r="I267" s="13" t="str">
        <f t="array" ref="I267">INDEX(manifest_11Sep!$A$1:$V$3202,MATCH($B267,manifest_11Sep!$B$1:$B$3202,0),MATCH(A.Dep9SepList!I$1,manifest_11Sep!$A$1:$V$1,0))</f>
        <v>Asiana Airlines</v>
      </c>
      <c r="J267" s="13" t="str">
        <f t="array" ref="J267">INDEX(manifest_11Sep!$A$1:$V$3202,MATCH($B267,manifest_11Sep!$B$1:$B$3202,0),MATCH(A.Dep9SepList!J$1,manifest_11Sep!$A$1:$V$1,0))</f>
        <v>OZ 212</v>
      </c>
      <c r="K267" s="32" t="str">
        <f t="array" ref="K267">INDEX(manifest_11Sep!$A$1:$V$3202,MATCH($B267,manifest_11Sep!$B$1:$B$3202,0),MATCH(A.Dep9SepList!K$1,manifest_11Sep!$A$1:$V$1,0))</f>
        <v>18-thg 9-25</v>
      </c>
      <c r="L267" s="20">
        <f t="array" ref="L267">INDEX(manifest_11Sep!$A$1:$V$3202,MATCH($B267,manifest_11Sep!$B$1:$B$3202,0),MATCH(A.Dep9SepList!L$1,manifest_11Sep!$A$1:$V$1,0))</f>
        <v>0.87152777777777779</v>
      </c>
      <c r="M267" s="13" t="str">
        <f t="array" ref="M267">INDEX(manifest_11Sep!$A$1:$V$3202,MATCH($B267,manifest_11Sep!$B$1:$B$3202,0),MATCH(A.Dep9SepList!M$1,manifest_11Sep!$A$1:$V$1,0))</f>
        <v>ICN-T1</v>
      </c>
      <c r="N267" s="13" t="str">
        <f t="array" ref="N267">INDEX(manifest_11Sep!$A$1:$V$3202,MATCH($B267,manifest_11Sep!$B$1:$B$3202,0),MATCH(A.Dep9SepList!N$1,manifest_11Sep!$A$1:$V$1,0))</f>
        <v>FAIRMONT</v>
      </c>
      <c r="O267" s="31"/>
      <c r="P267" s="20" t="e" cm="1" vm="1">
        <f t="array" aca="1" ref="P267" ca="1">IF(J267="","",_xlfn.XLOOKUP(J267&amp;N267,'A.Departure Grouping'!AQ:AQ&amp;'A.Departure Grouping'!AP:AP,'A.Departure Grouping'!AR:AR,"",0))</f>
        <v>#NAME?</v>
      </c>
      <c r="Q267" s="13">
        <v>462710727</v>
      </c>
      <c r="R267" s="13" t="s">
        <v>43</v>
      </c>
      <c r="S267" s="13">
        <f t="array" ref="S267">INDEX(manifest_11Sep!$A$1:$V$3202,MATCH($B267,manifest_11Sep!$B$1:$B$3202,0),MATCH(A.Dep9SepList!S$1,manifest_11Sep!$A$1:$V$1,0))</f>
        <v>0</v>
      </c>
      <c r="T267" s="17"/>
    </row>
    <row r="268" spans="1:20" hidden="1">
      <c r="A268" s="13" t="str">
        <f t="array" ref="A268">INDEX(manifest_11Sep!$A$1:$V$3202,MATCH($B268,manifest_11Sep!$B$1:$B$3202,0),MATCH(A.Dep9SepList!A$1,manifest_11Sep!$A$1:$V$1,0))</f>
        <v>A</v>
      </c>
      <c r="B268" s="13" t="s">
        <v>225</v>
      </c>
      <c r="C268" s="13" t="str">
        <f t="array" ref="C268">INDEX(manifest_11Sep!$A$1:$V$3202,MATCH($B268,manifest_11Sep!$B$1:$B$3202,0),MATCH(A.Dep9SepList!C$1,manifest_11Sep!$A$1:$V$1,0))</f>
        <v>QFN6T4JS4CP</v>
      </c>
      <c r="D268" s="13" t="str">
        <f t="array" ref="D268">INDEX(manifest_11Sep!$A$1:$V$3202,MATCH($B268,manifest_11Sep!$B$1:$B$3202,0),MATCH(A.Dep9SepList!D$1,manifest_11Sep!$A$1:$V$1,0))</f>
        <v>Female</v>
      </c>
      <c r="E268" s="13" t="str">
        <f t="array" ref="E268">INDEX(manifest_11Sep!$A$1:$V$3202,MATCH($B268,manifest_11Sep!$B$1:$B$3202,0),MATCH(A.Dep9SepList!E$1,manifest_11Sep!$A$1:$V$1,0))</f>
        <v>Amalia Lacap</v>
      </c>
      <c r="F268" s="13" t="str">
        <f t="array" ref="F268">INDEX(manifest_11Sep!$A$1:$V$3202,MATCH($B268,manifest_11Sep!$B$1:$B$3202,0),MATCH(A.Dep9SepList!F$1,manifest_11Sep!$A$1:$V$1,0))</f>
        <v>Mambaje</v>
      </c>
      <c r="G268" s="13">
        <f t="array" ref="G268">INDEX(manifest_11Sep!$A$1:$V$3202,MATCH($B268,manifest_11Sep!$B$1:$B$3202,0),MATCH(A.Dep9SepList!G$1,manifest_11Sep!$A$1:$V$1,0))</f>
        <v>13</v>
      </c>
      <c r="H268" s="13" t="str">
        <f t="array" ref="H268">INDEX(manifest_11Sep!$A$1:$V$3202,MATCH($B268,manifest_11Sep!$B$1:$B$3202,0),MATCH(A.Dep9SepList!H$1,manifest_11Sep!$A$1:$V$1,0))</f>
        <v>Alicia Nguyen 1</v>
      </c>
      <c r="I268" s="13" t="str">
        <f t="array" ref="I268">INDEX(manifest_11Sep!$A$1:$V$3202,MATCH($B268,manifest_11Sep!$B$1:$B$3202,0),MATCH(A.Dep9SepList!I$1,manifest_11Sep!$A$1:$V$1,0))</f>
        <v>Asiana Airlines</v>
      </c>
      <c r="J268" s="13" t="str">
        <f t="array" ref="J268">INDEX(manifest_11Sep!$A$1:$V$3202,MATCH($B268,manifest_11Sep!$B$1:$B$3202,0),MATCH(A.Dep9SepList!J$1,manifest_11Sep!$A$1:$V$1,0))</f>
        <v>OZ 212</v>
      </c>
      <c r="K268" s="32" t="str">
        <f t="array" ref="K268">INDEX(manifest_11Sep!$A$1:$V$3202,MATCH($B268,manifest_11Sep!$B$1:$B$3202,0),MATCH(A.Dep9SepList!K$1,manifest_11Sep!$A$1:$V$1,0))</f>
        <v>18-thg 9-25</v>
      </c>
      <c r="L268" s="20">
        <f t="array" ref="L268">INDEX(manifest_11Sep!$A$1:$V$3202,MATCH($B268,manifest_11Sep!$B$1:$B$3202,0),MATCH(A.Dep9SepList!L$1,manifest_11Sep!$A$1:$V$1,0))</f>
        <v>0.87152777777777779</v>
      </c>
      <c r="M268" s="13" t="str">
        <f t="array" ref="M268">INDEX(manifest_11Sep!$A$1:$V$3202,MATCH($B268,manifest_11Sep!$B$1:$B$3202,0),MATCH(A.Dep9SepList!M$1,manifest_11Sep!$A$1:$V$1,0))</f>
        <v>ICN-T1</v>
      </c>
      <c r="N268" s="13" t="str">
        <f t="array" ref="N268">INDEX(manifest_11Sep!$A$1:$V$3202,MATCH($B268,manifest_11Sep!$B$1:$B$3202,0),MATCH(A.Dep9SepList!N$1,manifest_11Sep!$A$1:$V$1,0))</f>
        <v>FAIRMONT</v>
      </c>
      <c r="O268" s="31"/>
      <c r="P268" s="20" t="e" cm="1" vm="1">
        <f t="array" aca="1" ref="P268" ca="1">IF(J268="","",_xlfn.XLOOKUP(J268&amp;N268,'A.Departure Grouping'!AQ:AQ&amp;'A.Departure Grouping'!AP:AP,'A.Departure Grouping'!AR:AR,"",0))</f>
        <v>#NAME?</v>
      </c>
      <c r="Q268" s="13">
        <v>462710728</v>
      </c>
      <c r="R268" s="13" t="s">
        <v>43</v>
      </c>
      <c r="S268" s="13">
        <f t="array" ref="S268">INDEX(manifest_11Sep!$A$1:$V$3202,MATCH($B268,manifest_11Sep!$B$1:$B$3202,0),MATCH(A.Dep9SepList!S$1,manifest_11Sep!$A$1:$V$1,0))</f>
        <v>0</v>
      </c>
      <c r="T268" s="17"/>
    </row>
    <row r="269" spans="1:20" hidden="1">
      <c r="A269" s="13" t="str">
        <f t="array" ref="A269">INDEX(manifest_11Sep!$A$1:$V$3202,MATCH($B269,manifest_11Sep!$B$1:$B$3202,0),MATCH(A.Dep9SepList!A$1,manifest_11Sep!$A$1:$V$1,0))</f>
        <v>A</v>
      </c>
      <c r="B269" s="13" t="s">
        <v>227</v>
      </c>
      <c r="C269" s="13" t="str">
        <f t="array" ref="C269">INDEX(manifest_11Sep!$A$1:$V$3202,MATCH($B269,manifest_11Sep!$B$1:$B$3202,0),MATCH(A.Dep9SepList!C$1,manifest_11Sep!$A$1:$V$1,0))</f>
        <v>QFN6T4JS4CP</v>
      </c>
      <c r="D269" s="13" t="str">
        <f t="array" ref="D269">INDEX(manifest_11Sep!$A$1:$V$3202,MATCH($B269,manifest_11Sep!$B$1:$B$3202,0),MATCH(A.Dep9SepList!D$1,manifest_11Sep!$A$1:$V$1,0))</f>
        <v>Female</v>
      </c>
      <c r="E269" s="13" t="str">
        <f t="array" ref="E269">INDEX(manifest_11Sep!$A$1:$V$3202,MATCH($B269,manifest_11Sep!$B$1:$B$3202,0),MATCH(A.Dep9SepList!E$1,manifest_11Sep!$A$1:$V$1,0))</f>
        <v>Ruth</v>
      </c>
      <c r="F269" s="13" t="str">
        <f t="array" ref="F269">INDEX(manifest_11Sep!$A$1:$V$3202,MATCH($B269,manifest_11Sep!$B$1:$B$3202,0),MATCH(A.Dep9SepList!F$1,manifest_11Sep!$A$1:$V$1,0))</f>
        <v>Gagarin</v>
      </c>
      <c r="G269" s="13">
        <f t="array" ref="G269">INDEX(manifest_11Sep!$A$1:$V$3202,MATCH($B269,manifest_11Sep!$B$1:$B$3202,0),MATCH(A.Dep9SepList!G$1,manifest_11Sep!$A$1:$V$1,0))</f>
        <v>62</v>
      </c>
      <c r="H269" s="13" t="str">
        <f t="array" ref="H269">INDEX(manifest_11Sep!$A$1:$V$3202,MATCH($B269,manifest_11Sep!$B$1:$B$3202,0),MATCH(A.Dep9SepList!H$1,manifest_11Sep!$A$1:$V$1,0))</f>
        <v>Alicia Nguyen 1</v>
      </c>
      <c r="I269" s="13" t="str">
        <f t="array" ref="I269">INDEX(manifest_11Sep!$A$1:$V$3202,MATCH($B269,manifest_11Sep!$B$1:$B$3202,0),MATCH(A.Dep9SepList!I$1,manifest_11Sep!$A$1:$V$1,0))</f>
        <v>Asiana Airlines</v>
      </c>
      <c r="J269" s="13" t="str">
        <f t="array" ref="J269">INDEX(manifest_11Sep!$A$1:$V$3202,MATCH($B269,manifest_11Sep!$B$1:$B$3202,0),MATCH(A.Dep9SepList!J$1,manifest_11Sep!$A$1:$V$1,0))</f>
        <v>OZ 212</v>
      </c>
      <c r="K269" s="32" t="str">
        <f t="array" ref="K269">INDEX(manifest_11Sep!$A$1:$V$3202,MATCH($B269,manifest_11Sep!$B$1:$B$3202,0),MATCH(A.Dep9SepList!K$1,manifest_11Sep!$A$1:$V$1,0))</f>
        <v>18-thg 9-25</v>
      </c>
      <c r="L269" s="20">
        <f t="array" ref="L269">INDEX(manifest_11Sep!$A$1:$V$3202,MATCH($B269,manifest_11Sep!$B$1:$B$3202,0),MATCH(A.Dep9SepList!L$1,manifest_11Sep!$A$1:$V$1,0))</f>
        <v>0.87152777777777779</v>
      </c>
      <c r="M269" s="13" t="str">
        <f t="array" ref="M269">INDEX(manifest_11Sep!$A$1:$V$3202,MATCH($B269,manifest_11Sep!$B$1:$B$3202,0),MATCH(A.Dep9SepList!M$1,manifest_11Sep!$A$1:$V$1,0))</f>
        <v>ICN-T1</v>
      </c>
      <c r="N269" s="13" t="str">
        <f t="array" ref="N269">INDEX(manifest_11Sep!$A$1:$V$3202,MATCH($B269,manifest_11Sep!$B$1:$B$3202,0),MATCH(A.Dep9SepList!N$1,manifest_11Sep!$A$1:$V$1,0))</f>
        <v>FAIRMONT</v>
      </c>
      <c r="O269" s="31"/>
      <c r="P269" s="20" t="e" cm="1" vm="1">
        <f t="array" aca="1" ref="P269" ca="1">IF(J269="","",_xlfn.XLOOKUP(J269&amp;N269,'A.Departure Grouping'!AQ:AQ&amp;'A.Departure Grouping'!AP:AP,'A.Departure Grouping'!AR:AR,"",0))</f>
        <v>#NAME?</v>
      </c>
      <c r="Q269" s="13">
        <v>462710728</v>
      </c>
      <c r="R269" s="13" t="s">
        <v>43</v>
      </c>
      <c r="S269" s="13">
        <f t="array" ref="S269">INDEX(manifest_11Sep!$A$1:$V$3202,MATCH($B269,manifest_11Sep!$B$1:$B$3202,0),MATCH(A.Dep9SepList!S$1,manifest_11Sep!$A$1:$V$1,0))</f>
        <v>0</v>
      </c>
      <c r="T269" s="17"/>
    </row>
    <row r="270" spans="1:20" hidden="1">
      <c r="A270" s="13" t="str">
        <f t="array" ref="A270">INDEX(manifest_11Sep!$A$1:$V$3202,MATCH($B270,manifest_11Sep!$B$1:$B$3202,0),MATCH(A.Dep9SepList!A$1,manifest_11Sep!$A$1:$V$1,0))</f>
        <v>A</v>
      </c>
      <c r="B270" s="13" t="s">
        <v>230</v>
      </c>
      <c r="C270" s="13" t="str">
        <f t="array" ref="C270">INDEX(manifest_11Sep!$A$1:$V$3202,MATCH($B270,manifest_11Sep!$B$1:$B$3202,0),MATCH(A.Dep9SepList!C$1,manifest_11Sep!$A$1:$V$1,0))</f>
        <v>M4NTGBJQJY4</v>
      </c>
      <c r="D270" s="13" t="str">
        <f t="array" ref="D270">INDEX(manifest_11Sep!$A$1:$V$3202,MATCH($B270,manifest_11Sep!$B$1:$B$3202,0),MATCH(A.Dep9SepList!D$1,manifest_11Sep!$A$1:$V$1,0))</f>
        <v>Male</v>
      </c>
      <c r="E270" s="13" t="str">
        <f t="array" ref="E270">INDEX(manifest_11Sep!$A$1:$V$3202,MATCH($B270,manifest_11Sep!$B$1:$B$3202,0),MATCH(A.Dep9SepList!E$1,manifest_11Sep!$A$1:$V$1,0))</f>
        <v>Lee Michael Castillo</v>
      </c>
      <c r="F270" s="13" t="str">
        <f t="array" ref="F270">INDEX(manifest_11Sep!$A$1:$V$3202,MATCH($B270,manifest_11Sep!$B$1:$B$3202,0),MATCH(A.Dep9SepList!F$1,manifest_11Sep!$A$1:$V$1,0))</f>
        <v>Montes</v>
      </c>
      <c r="G270" s="13">
        <f t="array" ref="G270">INDEX(manifest_11Sep!$A$1:$V$3202,MATCH($B270,manifest_11Sep!$B$1:$B$3202,0),MATCH(A.Dep9SepList!G$1,manifest_11Sep!$A$1:$V$1,0))</f>
        <v>48</v>
      </c>
      <c r="H270" s="13" t="str">
        <f t="array" ref="H270">INDEX(manifest_11Sep!$A$1:$V$3202,MATCH($B270,manifest_11Sep!$B$1:$B$3202,0),MATCH(A.Dep9SepList!H$1,manifest_11Sep!$A$1:$V$1,0))</f>
        <v>Alicia Nguyen 1</v>
      </c>
      <c r="I270" s="13" t="str">
        <f t="array" ref="I270">INDEX(manifest_11Sep!$A$1:$V$3202,MATCH($B270,manifest_11Sep!$B$1:$B$3202,0),MATCH(A.Dep9SepList!I$1,manifest_11Sep!$A$1:$V$1,0))</f>
        <v>Asiana Airlines</v>
      </c>
      <c r="J270" s="13" t="str">
        <f t="array" ref="J270">INDEX(manifest_11Sep!$A$1:$V$3202,MATCH($B270,manifest_11Sep!$B$1:$B$3202,0),MATCH(A.Dep9SepList!J$1,manifest_11Sep!$A$1:$V$1,0))</f>
        <v>OZ 212</v>
      </c>
      <c r="K270" s="32" t="str">
        <f t="array" ref="K270">INDEX(manifest_11Sep!$A$1:$V$3202,MATCH($B270,manifest_11Sep!$B$1:$B$3202,0),MATCH(A.Dep9SepList!K$1,manifest_11Sep!$A$1:$V$1,0))</f>
        <v>18-thg 9-25</v>
      </c>
      <c r="L270" s="20">
        <f t="array" ref="L270">INDEX(manifest_11Sep!$A$1:$V$3202,MATCH($B270,manifest_11Sep!$B$1:$B$3202,0),MATCH(A.Dep9SepList!L$1,manifest_11Sep!$A$1:$V$1,0))</f>
        <v>0.87152777777777779</v>
      </c>
      <c r="M270" s="13" t="str">
        <f t="array" ref="M270">INDEX(manifest_11Sep!$A$1:$V$3202,MATCH($B270,manifest_11Sep!$B$1:$B$3202,0),MATCH(A.Dep9SepList!M$1,manifest_11Sep!$A$1:$V$1,0))</f>
        <v>ICN-T1</v>
      </c>
      <c r="N270" s="13" t="str">
        <f t="array" ref="N270">INDEX(manifest_11Sep!$A$1:$V$3202,MATCH($B270,manifest_11Sep!$B$1:$B$3202,0),MATCH(A.Dep9SepList!N$1,manifest_11Sep!$A$1:$V$1,0))</f>
        <v>FAIRMONT</v>
      </c>
      <c r="O270" s="31"/>
      <c r="P270" s="20" t="e" cm="1" vm="1">
        <f t="array" aca="1" ref="P270" ca="1">IF(J270="","",_xlfn.XLOOKUP(J270&amp;N270,'A.Departure Grouping'!AQ:AQ&amp;'A.Departure Grouping'!AP:AP,'A.Departure Grouping'!AR:AR,"",0))</f>
        <v>#NAME?</v>
      </c>
      <c r="Q270" s="13">
        <v>462710729</v>
      </c>
      <c r="R270" s="13" t="s">
        <v>43</v>
      </c>
      <c r="S270" s="13">
        <f t="array" ref="S270">INDEX(manifest_11Sep!$A$1:$V$3202,MATCH($B270,manifest_11Sep!$B$1:$B$3202,0),MATCH(A.Dep9SepList!S$1,manifest_11Sep!$A$1:$V$1,0))</f>
        <v>0</v>
      </c>
      <c r="T270" s="13"/>
    </row>
    <row r="271" spans="1:20" hidden="1">
      <c r="A271" s="13" t="str">
        <f t="array" ref="A271">INDEX(manifest_11Sep!$A$1:$V$3202,MATCH($B271,manifest_11Sep!$B$1:$B$3202,0),MATCH(A.Dep9SepList!A$1,manifest_11Sep!$A$1:$V$1,0))</f>
        <v>A</v>
      </c>
      <c r="B271" s="13" t="s">
        <v>233</v>
      </c>
      <c r="C271" s="13" t="str">
        <f t="array" ref="C271">INDEX(manifest_11Sep!$A$1:$V$3202,MATCH($B271,manifest_11Sep!$B$1:$B$3202,0),MATCH(A.Dep9SepList!C$1,manifest_11Sep!$A$1:$V$1,0))</f>
        <v>M4NTGBJQJY4</v>
      </c>
      <c r="D271" s="13" t="str">
        <f t="array" ref="D271">INDEX(manifest_11Sep!$A$1:$V$3202,MATCH($B271,manifest_11Sep!$B$1:$B$3202,0),MATCH(A.Dep9SepList!D$1,manifest_11Sep!$A$1:$V$1,0))</f>
        <v>Female</v>
      </c>
      <c r="E271" s="13" t="str">
        <f t="array" ref="E271">INDEX(manifest_11Sep!$A$1:$V$3202,MATCH($B271,manifest_11Sep!$B$1:$B$3202,0),MATCH(A.Dep9SepList!E$1,manifest_11Sep!$A$1:$V$1,0))</f>
        <v>Trina Pacita</v>
      </c>
      <c r="F271" s="13" t="str">
        <f t="array" ref="F271">INDEX(manifest_11Sep!$A$1:$V$3202,MATCH($B271,manifest_11Sep!$B$1:$B$3202,0),MATCH(A.Dep9SepList!F$1,manifest_11Sep!$A$1:$V$1,0))</f>
        <v>Montes</v>
      </c>
      <c r="G271" s="13">
        <f t="array" ref="G271">INDEX(manifest_11Sep!$A$1:$V$3202,MATCH($B271,manifest_11Sep!$B$1:$B$3202,0),MATCH(A.Dep9SepList!G$1,manifest_11Sep!$A$1:$V$1,0))</f>
        <v>45</v>
      </c>
      <c r="H271" s="13" t="str">
        <f t="array" ref="H271">INDEX(manifest_11Sep!$A$1:$V$3202,MATCH($B271,manifest_11Sep!$B$1:$B$3202,0),MATCH(A.Dep9SepList!H$1,manifest_11Sep!$A$1:$V$1,0))</f>
        <v>Alicia Nguyen 1</v>
      </c>
      <c r="I271" s="13" t="str">
        <f t="array" ref="I271">INDEX(manifest_11Sep!$A$1:$V$3202,MATCH($B271,manifest_11Sep!$B$1:$B$3202,0),MATCH(A.Dep9SepList!I$1,manifest_11Sep!$A$1:$V$1,0))</f>
        <v>Asiana Airlines</v>
      </c>
      <c r="J271" s="13" t="str">
        <f t="array" ref="J271">INDEX(manifest_11Sep!$A$1:$V$3202,MATCH($B271,manifest_11Sep!$B$1:$B$3202,0),MATCH(A.Dep9SepList!J$1,manifest_11Sep!$A$1:$V$1,0))</f>
        <v>OZ 212</v>
      </c>
      <c r="K271" s="32" t="str">
        <f t="array" ref="K271">INDEX(manifest_11Sep!$A$1:$V$3202,MATCH($B271,manifest_11Sep!$B$1:$B$3202,0),MATCH(A.Dep9SepList!K$1,manifest_11Sep!$A$1:$V$1,0))</f>
        <v>18-thg 9-25</v>
      </c>
      <c r="L271" s="20">
        <f t="array" ref="L271">INDEX(manifest_11Sep!$A$1:$V$3202,MATCH($B271,manifest_11Sep!$B$1:$B$3202,0),MATCH(A.Dep9SepList!L$1,manifest_11Sep!$A$1:$V$1,0))</f>
        <v>0.87152777777777779</v>
      </c>
      <c r="M271" s="13" t="str">
        <f t="array" ref="M271">INDEX(manifest_11Sep!$A$1:$V$3202,MATCH($B271,manifest_11Sep!$B$1:$B$3202,0),MATCH(A.Dep9SepList!M$1,manifest_11Sep!$A$1:$V$1,0))</f>
        <v>ICN-T1</v>
      </c>
      <c r="N271" s="13" t="str">
        <f t="array" ref="N271">INDEX(manifest_11Sep!$A$1:$V$3202,MATCH($B271,manifest_11Sep!$B$1:$B$3202,0),MATCH(A.Dep9SepList!N$1,manifest_11Sep!$A$1:$V$1,0))</f>
        <v>FAIRMONT</v>
      </c>
      <c r="O271" s="31"/>
      <c r="P271" s="20" t="e" cm="1" vm="1">
        <f t="array" aca="1" ref="P271" ca="1">IF(J271="","",_xlfn.XLOOKUP(J271&amp;N271,'A.Departure Grouping'!AQ:AQ&amp;'A.Departure Grouping'!AP:AP,'A.Departure Grouping'!AR:AR,"",0))</f>
        <v>#NAME?</v>
      </c>
      <c r="Q271" s="13">
        <v>462710729</v>
      </c>
      <c r="R271" s="13" t="s">
        <v>43</v>
      </c>
      <c r="S271" s="13">
        <f t="array" ref="S271">INDEX(manifest_11Sep!$A$1:$V$3202,MATCH($B271,manifest_11Sep!$B$1:$B$3202,0),MATCH(A.Dep9SepList!S$1,manifest_11Sep!$A$1:$V$1,0))</f>
        <v>0</v>
      </c>
      <c r="T271" s="13"/>
    </row>
    <row r="272" spans="1:20" hidden="1">
      <c r="A272" s="13" t="str">
        <f t="array" ref="A272">INDEX(manifest_11Sep!$A$1:$V$3202,MATCH($B272,manifest_11Sep!$B$1:$B$3202,0),MATCH(A.Dep9SepList!A$1,manifest_11Sep!$A$1:$V$1,0))</f>
        <v>A</v>
      </c>
      <c r="B272" s="13" t="s">
        <v>235</v>
      </c>
      <c r="C272" s="13" t="str">
        <f t="array" ref="C272">INDEX(manifest_11Sep!$A$1:$V$3202,MATCH($B272,manifest_11Sep!$B$1:$B$3202,0),MATCH(A.Dep9SepList!C$1,manifest_11Sep!$A$1:$V$1,0))</f>
        <v>M4NTGBJQJY4</v>
      </c>
      <c r="D272" s="13" t="str">
        <f t="array" ref="D272">INDEX(manifest_11Sep!$A$1:$V$3202,MATCH($B272,manifest_11Sep!$B$1:$B$3202,0),MATCH(A.Dep9SepList!D$1,manifest_11Sep!$A$1:$V$1,0))</f>
        <v>Female</v>
      </c>
      <c r="E272" s="13" t="str">
        <f t="array" ref="E272">INDEX(manifest_11Sep!$A$1:$V$3202,MATCH($B272,manifest_11Sep!$B$1:$B$3202,0),MATCH(A.Dep9SepList!E$1,manifest_11Sep!$A$1:$V$1,0))</f>
        <v>Trinity Aleeya</v>
      </c>
      <c r="F272" s="13" t="str">
        <f t="array" ref="F272">INDEX(manifest_11Sep!$A$1:$V$3202,MATCH($B272,manifest_11Sep!$B$1:$B$3202,0),MATCH(A.Dep9SepList!F$1,manifest_11Sep!$A$1:$V$1,0))</f>
        <v>Montes</v>
      </c>
      <c r="G272" s="13">
        <f t="array" ref="G272">INDEX(manifest_11Sep!$A$1:$V$3202,MATCH($B272,manifest_11Sep!$B$1:$B$3202,0),MATCH(A.Dep9SepList!G$1,manifest_11Sep!$A$1:$V$1,0))</f>
        <v>19</v>
      </c>
      <c r="H272" s="13" t="str">
        <f t="array" ref="H272">INDEX(manifest_11Sep!$A$1:$V$3202,MATCH($B272,manifest_11Sep!$B$1:$B$3202,0),MATCH(A.Dep9SepList!H$1,manifest_11Sep!$A$1:$V$1,0))</f>
        <v>Alicia Nguyen 1</v>
      </c>
      <c r="I272" s="13" t="str">
        <f t="array" ref="I272">INDEX(manifest_11Sep!$A$1:$V$3202,MATCH($B272,manifest_11Sep!$B$1:$B$3202,0),MATCH(A.Dep9SepList!I$1,manifest_11Sep!$A$1:$V$1,0))</f>
        <v>Asiana Airlines</v>
      </c>
      <c r="J272" s="13" t="str">
        <f t="array" ref="J272">INDEX(manifest_11Sep!$A$1:$V$3202,MATCH($B272,manifest_11Sep!$B$1:$B$3202,0),MATCH(A.Dep9SepList!J$1,manifest_11Sep!$A$1:$V$1,0))</f>
        <v>OZ 212</v>
      </c>
      <c r="K272" s="32" t="str">
        <f t="array" ref="K272">INDEX(manifest_11Sep!$A$1:$V$3202,MATCH($B272,manifest_11Sep!$B$1:$B$3202,0),MATCH(A.Dep9SepList!K$1,manifest_11Sep!$A$1:$V$1,0))</f>
        <v>18-thg 9-25</v>
      </c>
      <c r="L272" s="20">
        <f t="array" ref="L272">INDEX(manifest_11Sep!$A$1:$V$3202,MATCH($B272,manifest_11Sep!$B$1:$B$3202,0),MATCH(A.Dep9SepList!L$1,manifest_11Sep!$A$1:$V$1,0))</f>
        <v>0.87152777777777779</v>
      </c>
      <c r="M272" s="13" t="str">
        <f t="array" ref="M272">INDEX(manifest_11Sep!$A$1:$V$3202,MATCH($B272,manifest_11Sep!$B$1:$B$3202,0),MATCH(A.Dep9SepList!M$1,manifest_11Sep!$A$1:$V$1,0))</f>
        <v>ICN-T1</v>
      </c>
      <c r="N272" s="13" t="str">
        <f t="array" ref="N272">INDEX(manifest_11Sep!$A$1:$V$3202,MATCH($B272,manifest_11Sep!$B$1:$B$3202,0),MATCH(A.Dep9SepList!N$1,manifest_11Sep!$A$1:$V$1,0))</f>
        <v>FAIRMONT</v>
      </c>
      <c r="O272" s="31"/>
      <c r="P272" s="20" t="e" cm="1" vm="1">
        <f t="array" aca="1" ref="P272" ca="1">IF(J272="","",_xlfn.XLOOKUP(J272&amp;N272,'A.Departure Grouping'!AQ:AQ&amp;'A.Departure Grouping'!AP:AP,'A.Departure Grouping'!AR:AR,"",0))</f>
        <v>#NAME?</v>
      </c>
      <c r="Q272" s="13">
        <v>462710730</v>
      </c>
      <c r="R272" s="13" t="s">
        <v>61</v>
      </c>
      <c r="S272" s="13">
        <f t="array" ref="S272">INDEX(manifest_11Sep!$A$1:$V$3202,MATCH($B272,manifest_11Sep!$B$1:$B$3202,0),MATCH(A.Dep9SepList!S$1,manifest_11Sep!$A$1:$V$1,0))</f>
        <v>0</v>
      </c>
      <c r="T272" s="13"/>
    </row>
    <row r="273" spans="1:20" hidden="1">
      <c r="A273" s="13" t="str">
        <f t="array" ref="A273">INDEX(manifest_11Sep!$A$1:$V$3202,MATCH($B273,manifest_11Sep!$B$1:$B$3202,0),MATCH(A.Dep9SepList!A$1,manifest_11Sep!$A$1:$V$1,0))</f>
        <v>A</v>
      </c>
      <c r="B273" s="13" t="s">
        <v>240</v>
      </c>
      <c r="C273" s="13" t="str">
        <f t="array" ref="C273">INDEX(manifest_11Sep!$A$1:$V$3202,MATCH($B273,manifest_11Sep!$B$1:$B$3202,0),MATCH(A.Dep9SepList!C$1,manifest_11Sep!$A$1:$V$1,0))</f>
        <v>M4NTGBJQJY4</v>
      </c>
      <c r="D273" s="13" t="str">
        <f t="array" ref="D273">INDEX(manifest_11Sep!$A$1:$V$3202,MATCH($B273,manifest_11Sep!$B$1:$B$3202,0),MATCH(A.Dep9SepList!D$1,manifest_11Sep!$A$1:$V$1,0))</f>
        <v>Female</v>
      </c>
      <c r="E273" s="13" t="str">
        <f t="array" ref="E273">INDEX(manifest_11Sep!$A$1:$V$3202,MATCH($B273,manifest_11Sep!$B$1:$B$3202,0),MATCH(A.Dep9SepList!E$1,manifest_11Sep!$A$1:$V$1,0))</f>
        <v>Teresa Pacita</v>
      </c>
      <c r="F273" s="13" t="str">
        <f t="array" ref="F273">INDEX(manifest_11Sep!$A$1:$V$3202,MATCH($B273,manifest_11Sep!$B$1:$B$3202,0),MATCH(A.Dep9SepList!F$1,manifest_11Sep!$A$1:$V$1,0))</f>
        <v>Walsh</v>
      </c>
      <c r="G273" s="13">
        <f t="array" ref="G273">INDEX(manifest_11Sep!$A$1:$V$3202,MATCH($B273,manifest_11Sep!$B$1:$B$3202,0),MATCH(A.Dep9SepList!G$1,manifest_11Sep!$A$1:$V$1,0))</f>
        <v>71</v>
      </c>
      <c r="H273" s="13" t="str">
        <f t="array" ref="H273">INDEX(manifest_11Sep!$A$1:$V$3202,MATCH($B273,manifest_11Sep!$B$1:$B$3202,0),MATCH(A.Dep9SepList!H$1,manifest_11Sep!$A$1:$V$1,0))</f>
        <v>Alicia Nguyen 1</v>
      </c>
      <c r="I273" s="13" t="str">
        <f t="array" ref="I273">INDEX(manifest_11Sep!$A$1:$V$3202,MATCH($B273,manifest_11Sep!$B$1:$B$3202,0),MATCH(A.Dep9SepList!I$1,manifest_11Sep!$A$1:$V$1,0))</f>
        <v>Asiana Airlines</v>
      </c>
      <c r="J273" s="13" t="str">
        <f t="array" ref="J273">INDEX(manifest_11Sep!$A$1:$V$3202,MATCH($B273,manifest_11Sep!$B$1:$B$3202,0),MATCH(A.Dep9SepList!J$1,manifest_11Sep!$A$1:$V$1,0))</f>
        <v>OZ 212</v>
      </c>
      <c r="K273" s="32" t="str">
        <f t="array" ref="K273">INDEX(manifest_11Sep!$A$1:$V$3202,MATCH($B273,manifest_11Sep!$B$1:$B$3202,0),MATCH(A.Dep9SepList!K$1,manifest_11Sep!$A$1:$V$1,0))</f>
        <v>18-thg 9-25</v>
      </c>
      <c r="L273" s="20">
        <f t="array" ref="L273">INDEX(manifest_11Sep!$A$1:$V$3202,MATCH($B273,manifest_11Sep!$B$1:$B$3202,0),MATCH(A.Dep9SepList!L$1,manifest_11Sep!$A$1:$V$1,0))</f>
        <v>0.87152777777777779</v>
      </c>
      <c r="M273" s="13" t="str">
        <f t="array" ref="M273">INDEX(manifest_11Sep!$A$1:$V$3202,MATCH($B273,manifest_11Sep!$B$1:$B$3202,0),MATCH(A.Dep9SepList!M$1,manifest_11Sep!$A$1:$V$1,0))</f>
        <v>ICN-T1</v>
      </c>
      <c r="N273" s="13" t="str">
        <f t="array" ref="N273">INDEX(manifest_11Sep!$A$1:$V$3202,MATCH($B273,manifest_11Sep!$B$1:$B$3202,0),MATCH(A.Dep9SepList!N$1,manifest_11Sep!$A$1:$V$1,0))</f>
        <v>FAIRMONT</v>
      </c>
      <c r="O273" s="31"/>
      <c r="P273" s="20" t="e" cm="1" vm="1">
        <f t="array" aca="1" ref="P273" ca="1">IF(J273="","",_xlfn.XLOOKUP(J273&amp;N273,'A.Departure Grouping'!AQ:AQ&amp;'A.Departure Grouping'!AP:AP,'A.Departure Grouping'!AR:AR,"",0))</f>
        <v>#NAME?</v>
      </c>
      <c r="Q273" s="13">
        <v>462710731</v>
      </c>
      <c r="R273" s="13" t="s">
        <v>61</v>
      </c>
      <c r="S273" s="13">
        <f t="array" ref="S273">INDEX(manifest_11Sep!$A$1:$V$3202,MATCH($B273,manifest_11Sep!$B$1:$B$3202,0),MATCH(A.Dep9SepList!S$1,manifest_11Sep!$A$1:$V$1,0))</f>
        <v>0</v>
      </c>
      <c r="T273" s="13"/>
    </row>
    <row r="274" spans="1:20" hidden="1">
      <c r="A274" s="13" t="str">
        <f t="array" ref="A274">INDEX(manifest_11Sep!$A$1:$V$3202,MATCH($B274,manifest_11Sep!$B$1:$B$3202,0),MATCH(A.Dep9SepList!A$1,manifest_11Sep!$A$1:$V$1,0))</f>
        <v>A</v>
      </c>
      <c r="B274" s="13" t="s">
        <v>243</v>
      </c>
      <c r="C274" s="13" t="str">
        <f t="array" ref="C274">INDEX(manifest_11Sep!$A$1:$V$3202,MATCH($B274,manifest_11Sep!$B$1:$B$3202,0),MATCH(A.Dep9SepList!C$1,manifest_11Sep!$A$1:$V$1,0))</f>
        <v>M4NTGBJQJY4</v>
      </c>
      <c r="D274" s="13" t="str">
        <f t="array" ref="D274">INDEX(manifest_11Sep!$A$1:$V$3202,MATCH($B274,manifest_11Sep!$B$1:$B$3202,0),MATCH(A.Dep9SepList!D$1,manifest_11Sep!$A$1:$V$1,0))</f>
        <v>Male</v>
      </c>
      <c r="E274" s="13" t="str">
        <f t="array" ref="E274">INDEX(manifest_11Sep!$A$1:$V$3202,MATCH($B274,manifest_11Sep!$B$1:$B$3202,0),MATCH(A.Dep9SepList!E$1,manifest_11Sep!$A$1:$V$1,0))</f>
        <v>Mason Lee</v>
      </c>
      <c r="F274" s="13" t="str">
        <f t="array" ref="F274">INDEX(manifest_11Sep!$A$1:$V$3202,MATCH($B274,manifest_11Sep!$B$1:$B$3202,0),MATCH(A.Dep9SepList!F$1,manifest_11Sep!$A$1:$V$1,0))</f>
        <v>Montes</v>
      </c>
      <c r="G274" s="13">
        <f t="array" ref="G274">INDEX(manifest_11Sep!$A$1:$V$3202,MATCH($B274,manifest_11Sep!$B$1:$B$3202,0),MATCH(A.Dep9SepList!G$1,manifest_11Sep!$A$1:$V$1,0))</f>
        <v>13</v>
      </c>
      <c r="H274" s="13" t="str">
        <f t="array" ref="H274">INDEX(manifest_11Sep!$A$1:$V$3202,MATCH($B274,manifest_11Sep!$B$1:$B$3202,0),MATCH(A.Dep9SepList!H$1,manifest_11Sep!$A$1:$V$1,0))</f>
        <v>Alicia Nguyen 1</v>
      </c>
      <c r="I274" s="13" t="str">
        <f t="array" ref="I274">INDEX(manifest_11Sep!$A$1:$V$3202,MATCH($B274,manifest_11Sep!$B$1:$B$3202,0),MATCH(A.Dep9SepList!I$1,manifest_11Sep!$A$1:$V$1,0))</f>
        <v>Asiana Airlines</v>
      </c>
      <c r="J274" s="13" t="str">
        <f t="array" ref="J274">INDEX(manifest_11Sep!$A$1:$V$3202,MATCH($B274,manifest_11Sep!$B$1:$B$3202,0),MATCH(A.Dep9SepList!J$1,manifest_11Sep!$A$1:$V$1,0))</f>
        <v>OZ 212</v>
      </c>
      <c r="K274" s="32" t="str">
        <f t="array" ref="K274">INDEX(manifest_11Sep!$A$1:$V$3202,MATCH($B274,manifest_11Sep!$B$1:$B$3202,0),MATCH(A.Dep9SepList!K$1,manifest_11Sep!$A$1:$V$1,0))</f>
        <v>18-thg 9-25</v>
      </c>
      <c r="L274" s="20">
        <f t="array" ref="L274">INDEX(manifest_11Sep!$A$1:$V$3202,MATCH($B274,manifest_11Sep!$B$1:$B$3202,0),MATCH(A.Dep9SepList!L$1,manifest_11Sep!$A$1:$V$1,0))</f>
        <v>0.87152777777777779</v>
      </c>
      <c r="M274" s="13" t="str">
        <f t="array" ref="M274">INDEX(manifest_11Sep!$A$1:$V$3202,MATCH($B274,manifest_11Sep!$B$1:$B$3202,0),MATCH(A.Dep9SepList!M$1,manifest_11Sep!$A$1:$V$1,0))</f>
        <v>ICN-T1</v>
      </c>
      <c r="N274" s="13" t="str">
        <f t="array" ref="N274">INDEX(manifest_11Sep!$A$1:$V$3202,MATCH($B274,manifest_11Sep!$B$1:$B$3202,0),MATCH(A.Dep9SepList!N$1,manifest_11Sep!$A$1:$V$1,0))</f>
        <v>FAIRMONT</v>
      </c>
      <c r="O274" s="31"/>
      <c r="P274" s="20" t="e" cm="1" vm="1">
        <f t="array" aca="1" ref="P274" ca="1">IF(J274="","",_xlfn.XLOOKUP(J274&amp;N274,'A.Departure Grouping'!AQ:AQ&amp;'A.Departure Grouping'!AP:AP,'A.Departure Grouping'!AR:AR,"",0))</f>
        <v>#NAME?</v>
      </c>
      <c r="Q274" s="13">
        <v>462710731</v>
      </c>
      <c r="R274" s="13" t="s">
        <v>61</v>
      </c>
      <c r="S274" s="13">
        <f t="array" ref="S274">INDEX(manifest_11Sep!$A$1:$V$3202,MATCH($B274,manifest_11Sep!$B$1:$B$3202,0),MATCH(A.Dep9SepList!S$1,manifest_11Sep!$A$1:$V$1,0))</f>
        <v>0</v>
      </c>
      <c r="T274" s="13"/>
    </row>
    <row r="275" spans="1:20" hidden="1">
      <c r="A275" s="13" t="str">
        <f t="array" ref="A275">INDEX(manifest_11Sep!$A$1:$V$3202,MATCH($B275,manifest_11Sep!$B$1:$B$3202,0),MATCH(A.Dep9SepList!A$1,manifest_11Sep!$A$1:$V$1,0))</f>
        <v>A</v>
      </c>
      <c r="B275" s="13" t="s">
        <v>245</v>
      </c>
      <c r="C275" s="13" t="str">
        <f t="array" ref="C275">INDEX(manifest_11Sep!$A$1:$V$3202,MATCH($B275,manifest_11Sep!$B$1:$B$3202,0),MATCH(A.Dep9SepList!C$1,manifest_11Sep!$A$1:$V$1,0))</f>
        <v>QDN58XDZLCH</v>
      </c>
      <c r="D275" s="13" t="str">
        <f t="array" ref="D275">INDEX(manifest_11Sep!$A$1:$V$3202,MATCH($B275,manifest_11Sep!$B$1:$B$3202,0),MATCH(A.Dep9SepList!D$1,manifest_11Sep!$A$1:$V$1,0))</f>
        <v>Female</v>
      </c>
      <c r="E275" s="13" t="str">
        <f t="array" ref="E275">INDEX(manifest_11Sep!$A$1:$V$3202,MATCH($B275,manifest_11Sep!$B$1:$B$3202,0),MATCH(A.Dep9SepList!E$1,manifest_11Sep!$A$1:$V$1,0))</f>
        <v>Lourdes</v>
      </c>
      <c r="F275" s="13" t="str">
        <f t="array" ref="F275">INDEX(manifest_11Sep!$A$1:$V$3202,MATCH($B275,manifest_11Sep!$B$1:$B$3202,0),MATCH(A.Dep9SepList!F$1,manifest_11Sep!$A$1:$V$1,0))</f>
        <v>Concepcion</v>
      </c>
      <c r="G275" s="13">
        <f t="array" ref="G275">INDEX(manifest_11Sep!$A$1:$V$3202,MATCH($B275,manifest_11Sep!$B$1:$B$3202,0),MATCH(A.Dep9SepList!G$1,manifest_11Sep!$A$1:$V$1,0))</f>
        <v>62</v>
      </c>
      <c r="H275" s="13" t="str">
        <f t="array" ref="H275">INDEX(manifest_11Sep!$A$1:$V$3202,MATCH($B275,manifest_11Sep!$B$1:$B$3202,0),MATCH(A.Dep9SepList!H$1,manifest_11Sep!$A$1:$V$1,0))</f>
        <v>Alicia Nguyen 1</v>
      </c>
      <c r="I275" s="13" t="str">
        <f t="array" ref="I275">INDEX(manifest_11Sep!$A$1:$V$3202,MATCH($B275,manifest_11Sep!$B$1:$B$3202,0),MATCH(A.Dep9SepList!I$1,manifest_11Sep!$A$1:$V$1,0))</f>
        <v>Asiana Airlines</v>
      </c>
      <c r="J275" s="13" t="str">
        <f t="array" ref="J275">INDEX(manifest_11Sep!$A$1:$V$3202,MATCH($B275,manifest_11Sep!$B$1:$B$3202,0),MATCH(A.Dep9SepList!J$1,manifest_11Sep!$A$1:$V$1,0))</f>
        <v>OZ 212</v>
      </c>
      <c r="K275" s="32" t="str">
        <f t="array" ref="K275">INDEX(manifest_11Sep!$A$1:$V$3202,MATCH($B275,manifest_11Sep!$B$1:$B$3202,0),MATCH(A.Dep9SepList!K$1,manifest_11Sep!$A$1:$V$1,0))</f>
        <v>18-thg 9-25</v>
      </c>
      <c r="L275" s="20">
        <f t="array" ref="L275">INDEX(manifest_11Sep!$A$1:$V$3202,MATCH($B275,manifest_11Sep!$B$1:$B$3202,0),MATCH(A.Dep9SepList!L$1,manifest_11Sep!$A$1:$V$1,0))</f>
        <v>0.87152777777777779</v>
      </c>
      <c r="M275" s="13" t="str">
        <f t="array" ref="M275">INDEX(manifest_11Sep!$A$1:$V$3202,MATCH($B275,manifest_11Sep!$B$1:$B$3202,0),MATCH(A.Dep9SepList!M$1,manifest_11Sep!$A$1:$V$1,0))</f>
        <v>ICN-T1</v>
      </c>
      <c r="N275" s="13" t="str">
        <f t="array" ref="N275">INDEX(manifest_11Sep!$A$1:$V$3202,MATCH($B275,manifest_11Sep!$B$1:$B$3202,0),MATCH(A.Dep9SepList!N$1,manifest_11Sep!$A$1:$V$1,0))</f>
        <v>FAIRMONT</v>
      </c>
      <c r="O275" s="31"/>
      <c r="P275" s="20" t="e" cm="1" vm="1">
        <f t="array" aca="1" ref="P275" ca="1">IF(J275="","",_xlfn.XLOOKUP(J275&amp;N275,'A.Departure Grouping'!AQ:AQ&amp;'A.Departure Grouping'!AP:AP,'A.Departure Grouping'!AR:AR,"",0))</f>
        <v>#NAME?</v>
      </c>
      <c r="Q275" s="13">
        <v>462672854</v>
      </c>
      <c r="R275" s="13" t="s">
        <v>43</v>
      </c>
      <c r="S275" s="13">
        <f t="array" ref="S275">INDEX(manifest_11Sep!$A$1:$V$3202,MATCH($B275,manifest_11Sep!$B$1:$B$3202,0),MATCH(A.Dep9SepList!S$1,manifest_11Sep!$A$1:$V$1,0))</f>
        <v>0</v>
      </c>
      <c r="T275" s="17"/>
    </row>
    <row r="276" spans="1:20" hidden="1">
      <c r="A276" s="13" t="str">
        <f t="array" ref="A276">INDEX(manifest_11Sep!$A$1:$V$3202,MATCH($B276,manifest_11Sep!$B$1:$B$3202,0),MATCH(A.Dep9SepList!A$1,manifest_11Sep!$A$1:$V$1,0))</f>
        <v>A</v>
      </c>
      <c r="B276" s="13" t="s">
        <v>274</v>
      </c>
      <c r="C276" s="13" t="str">
        <f t="array" ref="C276">INDEX(manifest_11Sep!$A$1:$V$3202,MATCH($B276,manifest_11Sep!$B$1:$B$3202,0),MATCH(A.Dep9SepList!C$1,manifest_11Sep!$A$1:$V$1,0))</f>
        <v>BSNJRTBHRBJ</v>
      </c>
      <c r="D276" s="13" t="str">
        <f t="array" ref="D276">INDEX(manifest_11Sep!$A$1:$V$3202,MATCH($B276,manifest_11Sep!$B$1:$B$3202,0),MATCH(A.Dep9SepList!D$1,manifest_11Sep!$A$1:$V$1,0))</f>
        <v>Female</v>
      </c>
      <c r="E276" s="13" t="str">
        <f t="array" ref="E276">INDEX(manifest_11Sep!$A$1:$V$3202,MATCH($B276,manifest_11Sep!$B$1:$B$3202,0),MATCH(A.Dep9SepList!E$1,manifest_11Sep!$A$1:$V$1,0))</f>
        <v>Salvacion Franco</v>
      </c>
      <c r="F276" s="13" t="str">
        <f t="array" ref="F276">INDEX(manifest_11Sep!$A$1:$V$3202,MATCH($B276,manifest_11Sep!$B$1:$B$3202,0),MATCH(A.Dep9SepList!F$1,manifest_11Sep!$A$1:$V$1,0))</f>
        <v>Quines</v>
      </c>
      <c r="G276" s="13">
        <f t="array" ref="G276">INDEX(manifest_11Sep!$A$1:$V$3202,MATCH($B276,manifest_11Sep!$B$1:$B$3202,0),MATCH(A.Dep9SepList!G$1,manifest_11Sep!$A$1:$V$1,0))</f>
        <v>66</v>
      </c>
      <c r="H276" s="13" t="str">
        <f t="array" ref="H276">INDEX(manifest_11Sep!$A$1:$V$3202,MATCH($B276,manifest_11Sep!$B$1:$B$3202,0),MATCH(A.Dep9SepList!H$1,manifest_11Sep!$A$1:$V$1,0))</f>
        <v>Alicia Nguyen 1</v>
      </c>
      <c r="I276" s="13" t="str">
        <f t="array" ref="I276">INDEX(manifest_11Sep!$A$1:$V$3202,MATCH($B276,manifest_11Sep!$B$1:$B$3202,0),MATCH(A.Dep9SepList!I$1,manifest_11Sep!$A$1:$V$1,0))</f>
        <v>Asiana Airlines</v>
      </c>
      <c r="J276" s="13" t="str">
        <f t="array" ref="J276">INDEX(manifest_11Sep!$A$1:$V$3202,MATCH($B276,manifest_11Sep!$B$1:$B$3202,0),MATCH(A.Dep9SepList!J$1,manifest_11Sep!$A$1:$V$1,0))</f>
        <v>OZ 212</v>
      </c>
      <c r="K276" s="32" t="str">
        <f t="array" ref="K276">INDEX(manifest_11Sep!$A$1:$V$3202,MATCH($B276,manifest_11Sep!$B$1:$B$3202,0),MATCH(A.Dep9SepList!K$1,manifest_11Sep!$A$1:$V$1,0))</f>
        <v>18-thg 9-25</v>
      </c>
      <c r="L276" s="20">
        <f t="array" ref="L276">INDEX(manifest_11Sep!$A$1:$V$3202,MATCH($B276,manifest_11Sep!$B$1:$B$3202,0),MATCH(A.Dep9SepList!L$1,manifest_11Sep!$A$1:$V$1,0))</f>
        <v>0.87152777777777779</v>
      </c>
      <c r="M276" s="13" t="str">
        <f t="array" ref="M276">INDEX(manifest_11Sep!$A$1:$V$3202,MATCH($B276,manifest_11Sep!$B$1:$B$3202,0),MATCH(A.Dep9SepList!M$1,manifest_11Sep!$A$1:$V$1,0))</f>
        <v>ICN-T1</v>
      </c>
      <c r="N276" s="13" t="str">
        <f t="array" ref="N276">INDEX(manifest_11Sep!$A$1:$V$3202,MATCH($B276,manifest_11Sep!$B$1:$B$3202,0),MATCH(A.Dep9SepList!N$1,manifest_11Sep!$A$1:$V$1,0))</f>
        <v>FAIRMONT</v>
      </c>
      <c r="O276" s="31"/>
      <c r="P276" s="20" t="e" cm="1" vm="1">
        <f t="array" aca="1" ref="P276" ca="1">IF(J276="","",_xlfn.XLOOKUP(J276&amp;N276,'A.Departure Grouping'!AQ:AQ&amp;'A.Departure Grouping'!AP:AP,'A.Departure Grouping'!AR:AR,"",0))</f>
        <v>#NAME?</v>
      </c>
      <c r="Q276" s="13">
        <v>462710736</v>
      </c>
      <c r="R276" s="13" t="s">
        <v>43</v>
      </c>
      <c r="S276" s="13">
        <f t="array" ref="S276">INDEX(manifest_11Sep!$A$1:$V$3202,MATCH($B276,manifest_11Sep!$B$1:$B$3202,0),MATCH(A.Dep9SepList!S$1,manifest_11Sep!$A$1:$V$1,0))</f>
        <v>0</v>
      </c>
      <c r="T276" s="13"/>
    </row>
    <row r="277" spans="1:20" hidden="1">
      <c r="A277" s="13" t="str">
        <f t="array" ref="A277">INDEX(manifest_11Sep!$A$1:$V$3202,MATCH($B277,manifest_11Sep!$B$1:$B$3202,0),MATCH(A.Dep9SepList!A$1,manifest_11Sep!$A$1:$V$1,0))</f>
        <v>A</v>
      </c>
      <c r="B277" s="13" t="s">
        <v>276</v>
      </c>
      <c r="C277" s="13" t="str">
        <f t="array" ref="C277">INDEX(manifest_11Sep!$A$1:$V$3202,MATCH($B277,manifest_11Sep!$B$1:$B$3202,0),MATCH(A.Dep9SepList!C$1,manifest_11Sep!$A$1:$V$1,0))</f>
        <v>BSNJRTBHRBJ</v>
      </c>
      <c r="D277" s="13" t="str">
        <f t="array" ref="D277">INDEX(manifest_11Sep!$A$1:$V$3202,MATCH($B277,manifest_11Sep!$B$1:$B$3202,0),MATCH(A.Dep9SepList!D$1,manifest_11Sep!$A$1:$V$1,0))</f>
        <v>Male</v>
      </c>
      <c r="E277" s="13" t="str">
        <f t="array" ref="E277">INDEX(manifest_11Sep!$A$1:$V$3202,MATCH($B277,manifest_11Sep!$B$1:$B$3202,0),MATCH(A.Dep9SepList!E$1,manifest_11Sep!$A$1:$V$1,0))</f>
        <v>Domie Ursulum</v>
      </c>
      <c r="F277" s="13" t="str">
        <f t="array" ref="F277">INDEX(manifest_11Sep!$A$1:$V$3202,MATCH($B277,manifest_11Sep!$B$1:$B$3202,0),MATCH(A.Dep9SepList!F$1,manifest_11Sep!$A$1:$V$1,0))</f>
        <v>Quines</v>
      </c>
      <c r="G277" s="13">
        <f t="array" ref="G277">INDEX(manifest_11Sep!$A$1:$V$3202,MATCH($B277,manifest_11Sep!$B$1:$B$3202,0),MATCH(A.Dep9SepList!G$1,manifest_11Sep!$A$1:$V$1,0))</f>
        <v>67</v>
      </c>
      <c r="H277" s="13" t="str">
        <f t="array" ref="H277">INDEX(manifest_11Sep!$A$1:$V$3202,MATCH($B277,manifest_11Sep!$B$1:$B$3202,0),MATCH(A.Dep9SepList!H$1,manifest_11Sep!$A$1:$V$1,0))</f>
        <v>Alicia Nguyen 1</v>
      </c>
      <c r="I277" s="13" t="str">
        <f t="array" ref="I277">INDEX(manifest_11Sep!$A$1:$V$3202,MATCH($B277,manifest_11Sep!$B$1:$B$3202,0),MATCH(A.Dep9SepList!I$1,manifest_11Sep!$A$1:$V$1,0))</f>
        <v>Asiana Airlines</v>
      </c>
      <c r="J277" s="13" t="str">
        <f t="array" ref="J277">INDEX(manifest_11Sep!$A$1:$V$3202,MATCH($B277,manifest_11Sep!$B$1:$B$3202,0),MATCH(A.Dep9SepList!J$1,manifest_11Sep!$A$1:$V$1,0))</f>
        <v>OZ 212</v>
      </c>
      <c r="K277" s="32" t="str">
        <f t="array" ref="K277">INDEX(manifest_11Sep!$A$1:$V$3202,MATCH($B277,manifest_11Sep!$B$1:$B$3202,0),MATCH(A.Dep9SepList!K$1,manifest_11Sep!$A$1:$V$1,0))</f>
        <v>18-thg 9-25</v>
      </c>
      <c r="L277" s="20">
        <f t="array" ref="L277">INDEX(manifest_11Sep!$A$1:$V$3202,MATCH($B277,manifest_11Sep!$B$1:$B$3202,0),MATCH(A.Dep9SepList!L$1,manifest_11Sep!$A$1:$V$1,0))</f>
        <v>0.87152777777777779</v>
      </c>
      <c r="M277" s="13" t="str">
        <f t="array" ref="M277">INDEX(manifest_11Sep!$A$1:$V$3202,MATCH($B277,manifest_11Sep!$B$1:$B$3202,0),MATCH(A.Dep9SepList!M$1,manifest_11Sep!$A$1:$V$1,0))</f>
        <v>ICN-T1</v>
      </c>
      <c r="N277" s="13" t="str">
        <f t="array" ref="N277">INDEX(manifest_11Sep!$A$1:$V$3202,MATCH($B277,manifest_11Sep!$B$1:$B$3202,0),MATCH(A.Dep9SepList!N$1,manifest_11Sep!$A$1:$V$1,0))</f>
        <v>FAIRMONT</v>
      </c>
      <c r="O277" s="31"/>
      <c r="P277" s="20" t="e" cm="1" vm="1">
        <f t="array" aca="1" ref="P277" ca="1">IF(J277="","",_xlfn.XLOOKUP(J277&amp;N277,'A.Departure Grouping'!AQ:AQ&amp;'A.Departure Grouping'!AP:AP,'A.Departure Grouping'!AR:AR,"",0))</f>
        <v>#NAME?</v>
      </c>
      <c r="Q277" s="13">
        <v>462710736</v>
      </c>
      <c r="R277" s="13" t="s">
        <v>43</v>
      </c>
      <c r="S277" s="13">
        <f t="array" ref="S277">INDEX(manifest_11Sep!$A$1:$V$3202,MATCH($B277,manifest_11Sep!$B$1:$B$3202,0),MATCH(A.Dep9SepList!S$1,manifest_11Sep!$A$1:$V$1,0))</f>
        <v>0</v>
      </c>
      <c r="T277" s="13"/>
    </row>
    <row r="278" spans="1:20" hidden="1">
      <c r="A278" s="13" t="str">
        <f t="array" ref="A278">INDEX(manifest_11Sep!$A$1:$V$3202,MATCH($B278,manifest_11Sep!$B$1:$B$3202,0),MATCH(A.Dep9SepList!A$1,manifest_11Sep!$A$1:$V$1,0))</f>
        <v>A</v>
      </c>
      <c r="B278" s="13" t="s">
        <v>2350</v>
      </c>
      <c r="C278" s="13" t="str">
        <f t="array" ref="C278">INDEX(manifest_11Sep!$A$1:$V$3202,MATCH($B278,manifest_11Sep!$B$1:$B$3202,0),MATCH(A.Dep9SepList!C$1,manifest_11Sep!$A$1:$V$1,0))</f>
        <v>Q5N27TZ9DJC</v>
      </c>
      <c r="D278" s="13" t="str">
        <f t="array" ref="D278">INDEX(manifest_11Sep!$A$1:$V$3202,MATCH($B278,manifest_11Sep!$B$1:$B$3202,0),MATCH(A.Dep9SepList!D$1,manifest_11Sep!$A$1:$V$1,0))</f>
        <v>Female</v>
      </c>
      <c r="E278" s="13" t="str">
        <f t="array" ref="E278">INDEX(manifest_11Sep!$A$1:$V$3202,MATCH($B278,manifest_11Sep!$B$1:$B$3202,0),MATCH(A.Dep9SepList!E$1,manifest_11Sep!$A$1:$V$1,0))</f>
        <v>Pushpa</v>
      </c>
      <c r="F278" s="13" t="str">
        <f t="array" ref="F278">INDEX(manifest_11Sep!$A$1:$V$3202,MATCH($B278,manifest_11Sep!$B$1:$B$3202,0),MATCH(A.Dep9SepList!F$1,manifest_11Sep!$A$1:$V$1,0))</f>
        <v>Latta</v>
      </c>
      <c r="G278" s="13">
        <f t="array" ref="G278">INDEX(manifest_11Sep!$A$1:$V$3202,MATCH($B278,manifest_11Sep!$B$1:$B$3202,0),MATCH(A.Dep9SepList!G$1,manifest_11Sep!$A$1:$V$1,0))</f>
        <v>46</v>
      </c>
      <c r="H278" s="13" t="str">
        <f t="array" ref="H278">INDEX(manifest_11Sep!$A$1:$V$3202,MATCH($B278,manifest_11Sep!$B$1:$B$3202,0),MATCH(A.Dep9SepList!H$1,manifest_11Sep!$A$1:$V$1,0))</f>
        <v>J.B. Nguyen</v>
      </c>
      <c r="I278" s="13" t="str">
        <f t="array" ref="I278">INDEX(manifest_11Sep!$A$1:$V$3202,MATCH($B278,manifest_11Sep!$B$1:$B$3202,0),MATCH(A.Dep9SepList!I$1,manifest_11Sep!$A$1:$V$1,0))</f>
        <v>Asiana Airlines</v>
      </c>
      <c r="J278" s="13" t="str">
        <f t="array" ref="J278">INDEX(manifest_11Sep!$A$1:$V$3202,MATCH($B278,manifest_11Sep!$B$1:$B$3202,0),MATCH(A.Dep9SepList!J$1,manifest_11Sep!$A$1:$V$1,0))</f>
        <v>OZ 212</v>
      </c>
      <c r="K278" s="32" t="str">
        <f t="array" ref="K278">INDEX(manifest_11Sep!$A$1:$V$3202,MATCH($B278,manifest_11Sep!$B$1:$B$3202,0),MATCH(A.Dep9SepList!K$1,manifest_11Sep!$A$1:$V$1,0))</f>
        <v>18-thg 9-25</v>
      </c>
      <c r="L278" s="20">
        <f t="array" ref="L278">INDEX(manifest_11Sep!$A$1:$V$3202,MATCH($B278,manifest_11Sep!$B$1:$B$3202,0),MATCH(A.Dep9SepList!L$1,manifest_11Sep!$A$1:$V$1,0))</f>
        <v>0.87152777777777779</v>
      </c>
      <c r="M278" s="13" t="str">
        <f t="array" ref="M278">INDEX(manifest_11Sep!$A$1:$V$3202,MATCH($B278,manifest_11Sep!$B$1:$B$3202,0),MATCH(A.Dep9SepList!M$1,manifest_11Sep!$A$1:$V$1,0))</f>
        <v>ICN-T1</v>
      </c>
      <c r="N278" s="13" t="str">
        <f t="array" ref="N278">INDEX(manifest_11Sep!$A$1:$V$3202,MATCH($B278,manifest_11Sep!$B$1:$B$3202,0),MATCH(A.Dep9SepList!N$1,manifest_11Sep!$A$1:$V$1,0))</f>
        <v>FAIRMONT</v>
      </c>
      <c r="O278" s="31"/>
      <c r="P278" s="20" t="e" cm="1" vm="1">
        <f t="array" aca="1" ref="P278" ca="1">IF(J278="","",_xlfn.XLOOKUP(J278&amp;N278,'A.Departure Grouping'!AQ:AQ&amp;'A.Departure Grouping'!AP:AP,'A.Departure Grouping'!AR:AR,"",0))</f>
        <v>#NAME?</v>
      </c>
      <c r="Q278" s="13">
        <v>462710795</v>
      </c>
      <c r="R278" s="13" t="s">
        <v>43</v>
      </c>
      <c r="S278" s="13">
        <f t="array" ref="S278">INDEX(manifest_11Sep!$A$1:$V$3202,MATCH($B278,manifest_11Sep!$B$1:$B$3202,0),MATCH(A.Dep9SepList!S$1,manifest_11Sep!$A$1:$V$1,0))</f>
        <v>0</v>
      </c>
      <c r="T278" s="17"/>
    </row>
    <row r="279" spans="1:20" hidden="1">
      <c r="A279" s="13" t="str">
        <f t="array" ref="A279">INDEX(manifest_11Sep!$A$1:$V$3202,MATCH($B279,manifest_11Sep!$B$1:$B$3202,0),MATCH(A.Dep9SepList!A$1,manifest_11Sep!$A$1:$V$1,0))</f>
        <v>A</v>
      </c>
      <c r="B279" s="13" t="s">
        <v>2353</v>
      </c>
      <c r="C279" s="13" t="str">
        <f t="array" ref="C279">INDEX(manifest_11Sep!$A$1:$V$3202,MATCH($B279,manifest_11Sep!$B$1:$B$3202,0),MATCH(A.Dep9SepList!C$1,manifest_11Sep!$A$1:$V$1,0))</f>
        <v>Q5N27TZ9DJC</v>
      </c>
      <c r="D279" s="13" t="str">
        <f t="array" ref="D279">INDEX(manifest_11Sep!$A$1:$V$3202,MATCH($B279,manifest_11Sep!$B$1:$B$3202,0),MATCH(A.Dep9SepList!D$1,manifest_11Sep!$A$1:$V$1,0))</f>
        <v>Female</v>
      </c>
      <c r="E279" s="13" t="str">
        <f t="array" ref="E279">INDEX(manifest_11Sep!$A$1:$V$3202,MATCH($B279,manifest_11Sep!$B$1:$B$3202,0),MATCH(A.Dep9SepList!E$1,manifest_11Sep!$A$1:$V$1,0))</f>
        <v>Anuradha</v>
      </c>
      <c r="F279" s="13" t="str">
        <f t="array" ref="F279">INDEX(manifest_11Sep!$A$1:$V$3202,MATCH($B279,manifest_11Sep!$B$1:$B$3202,0),MATCH(A.Dep9SepList!F$1,manifest_11Sep!$A$1:$V$1,0))</f>
        <v>Kamboj</v>
      </c>
      <c r="G279" s="13">
        <f t="array" ref="G279">INDEX(manifest_11Sep!$A$1:$V$3202,MATCH($B279,manifest_11Sep!$B$1:$B$3202,0),MATCH(A.Dep9SepList!G$1,manifest_11Sep!$A$1:$V$1,0))</f>
        <v>17</v>
      </c>
      <c r="H279" s="13" t="str">
        <f t="array" ref="H279">INDEX(manifest_11Sep!$A$1:$V$3202,MATCH($B279,manifest_11Sep!$B$1:$B$3202,0),MATCH(A.Dep9SepList!H$1,manifest_11Sep!$A$1:$V$1,0))</f>
        <v>J.B. Nguyen</v>
      </c>
      <c r="I279" s="13" t="str">
        <f t="array" ref="I279">INDEX(manifest_11Sep!$A$1:$V$3202,MATCH($B279,manifest_11Sep!$B$1:$B$3202,0),MATCH(A.Dep9SepList!I$1,manifest_11Sep!$A$1:$V$1,0))</f>
        <v>Asiana Airlines</v>
      </c>
      <c r="J279" s="13" t="str">
        <f t="array" ref="J279">INDEX(manifest_11Sep!$A$1:$V$3202,MATCH($B279,manifest_11Sep!$B$1:$B$3202,0),MATCH(A.Dep9SepList!J$1,manifest_11Sep!$A$1:$V$1,0))</f>
        <v>OZ 212</v>
      </c>
      <c r="K279" s="32" t="str">
        <f t="array" ref="K279">INDEX(manifest_11Sep!$A$1:$V$3202,MATCH($B279,manifest_11Sep!$B$1:$B$3202,0),MATCH(A.Dep9SepList!K$1,manifest_11Sep!$A$1:$V$1,0))</f>
        <v>18-thg 9-25</v>
      </c>
      <c r="L279" s="20">
        <f t="array" ref="L279">INDEX(manifest_11Sep!$A$1:$V$3202,MATCH($B279,manifest_11Sep!$B$1:$B$3202,0),MATCH(A.Dep9SepList!L$1,manifest_11Sep!$A$1:$V$1,0))</f>
        <v>0.87152777777777779</v>
      </c>
      <c r="M279" s="13" t="str">
        <f t="array" ref="M279">INDEX(manifest_11Sep!$A$1:$V$3202,MATCH($B279,manifest_11Sep!$B$1:$B$3202,0),MATCH(A.Dep9SepList!M$1,manifest_11Sep!$A$1:$V$1,0))</f>
        <v>ICN-T1</v>
      </c>
      <c r="N279" s="13" t="str">
        <f t="array" ref="N279">INDEX(manifest_11Sep!$A$1:$V$3202,MATCH($B279,manifest_11Sep!$B$1:$B$3202,0),MATCH(A.Dep9SepList!N$1,manifest_11Sep!$A$1:$V$1,0))</f>
        <v>FAIRMONT</v>
      </c>
      <c r="O279" s="31"/>
      <c r="P279" s="20" t="e" cm="1" vm="1">
        <f t="array" aca="1" ref="P279" ca="1">IF(J279="","",_xlfn.XLOOKUP(J279&amp;N279,'A.Departure Grouping'!AQ:AQ&amp;'A.Departure Grouping'!AP:AP,'A.Departure Grouping'!AR:AR,"",0))</f>
        <v>#NAME?</v>
      </c>
      <c r="Q279" s="13">
        <v>462710795</v>
      </c>
      <c r="R279" s="13" t="s">
        <v>43</v>
      </c>
      <c r="S279" s="13">
        <f t="array" ref="S279">INDEX(manifest_11Sep!$A$1:$V$3202,MATCH($B279,manifest_11Sep!$B$1:$B$3202,0),MATCH(A.Dep9SepList!S$1,manifest_11Sep!$A$1:$V$1,0))</f>
        <v>0</v>
      </c>
      <c r="T279" s="17"/>
    </row>
    <row r="280" spans="1:20" hidden="1">
      <c r="A280" s="13" t="str">
        <f t="array" ref="A280">INDEX(manifest_11Sep!$A$1:$V$3202,MATCH($B280,manifest_11Sep!$B$1:$B$3202,0),MATCH(A.Dep9SepList!A$1,manifest_11Sep!$A$1:$V$1,0))</f>
        <v>A</v>
      </c>
      <c r="B280" s="13" t="s">
        <v>2635</v>
      </c>
      <c r="C280" s="13" t="str">
        <f t="array" ref="C280">INDEX(manifest_11Sep!$A$1:$V$3202,MATCH($B280,manifest_11Sep!$B$1:$B$3202,0),MATCH(A.Dep9SepList!C$1,manifest_11Sep!$A$1:$V$1,0))</f>
        <v>PLNW5LY9FTY</v>
      </c>
      <c r="D280" s="13" t="str">
        <f t="array" ref="D280">INDEX(manifest_11Sep!$A$1:$V$3202,MATCH($B280,manifest_11Sep!$B$1:$B$3202,0),MATCH(A.Dep9SepList!D$1,manifest_11Sep!$A$1:$V$1,0))</f>
        <v>Female</v>
      </c>
      <c r="E280" s="13" t="str">
        <f t="array" ref="E280">INDEX(manifest_11Sep!$A$1:$V$3202,MATCH($B280,manifest_11Sep!$B$1:$B$3202,0),MATCH(A.Dep9SepList!E$1,manifest_11Sep!$A$1:$V$1,0))</f>
        <v>Nilda</v>
      </c>
      <c r="F280" s="13" t="str">
        <f t="array" ref="F280">INDEX(manifest_11Sep!$A$1:$V$3202,MATCH($B280,manifest_11Sep!$B$1:$B$3202,0),MATCH(A.Dep9SepList!F$1,manifest_11Sep!$A$1:$V$1,0))</f>
        <v>Romerosa</v>
      </c>
      <c r="G280" s="13">
        <f t="array" ref="G280">INDEX(manifest_11Sep!$A$1:$V$3202,MATCH($B280,manifest_11Sep!$B$1:$B$3202,0),MATCH(A.Dep9SepList!G$1,manifest_11Sep!$A$1:$V$1,0))</f>
        <v>0</v>
      </c>
      <c r="H280" s="13" t="str">
        <f t="array" ref="H280">INDEX(manifest_11Sep!$A$1:$V$3202,MATCH($B280,manifest_11Sep!$B$1:$B$3202,0),MATCH(A.Dep9SepList!H$1,manifest_11Sep!$A$1:$V$1,0))</f>
        <v>Joen De Las Penas</v>
      </c>
      <c r="I280" s="13" t="str">
        <f t="array" ref="I280">INDEX(manifest_11Sep!$A$1:$V$3202,MATCH($B280,manifest_11Sep!$B$1:$B$3202,0),MATCH(A.Dep9SepList!I$1,manifest_11Sep!$A$1:$V$1,0))</f>
        <v>Asiana Airlines</v>
      </c>
      <c r="J280" s="13" t="str">
        <f t="array" ref="J280">INDEX(manifest_11Sep!$A$1:$V$3202,MATCH($B280,manifest_11Sep!$B$1:$B$3202,0),MATCH(A.Dep9SepList!J$1,manifest_11Sep!$A$1:$V$1,0))</f>
        <v>OZ 212</v>
      </c>
      <c r="K280" s="32" t="str">
        <f t="array" ref="K280">INDEX(manifest_11Sep!$A$1:$V$3202,MATCH($B280,manifest_11Sep!$B$1:$B$3202,0),MATCH(A.Dep9SepList!K$1,manifest_11Sep!$A$1:$V$1,0))</f>
        <v>18-thg 9-25</v>
      </c>
      <c r="L280" s="20">
        <f t="array" ref="L280">INDEX(manifest_11Sep!$A$1:$V$3202,MATCH($B280,manifest_11Sep!$B$1:$B$3202,0),MATCH(A.Dep9SepList!L$1,manifest_11Sep!$A$1:$V$1,0))</f>
        <v>0.87152777777777779</v>
      </c>
      <c r="M280" s="13" t="str">
        <f t="array" ref="M280">INDEX(manifest_11Sep!$A$1:$V$3202,MATCH($B280,manifest_11Sep!$B$1:$B$3202,0),MATCH(A.Dep9SepList!M$1,manifest_11Sep!$A$1:$V$1,0))</f>
        <v>ICN-T1</v>
      </c>
      <c r="N280" s="13" t="str">
        <f t="array" ref="N280">INDEX(manifest_11Sep!$A$1:$V$3202,MATCH($B280,manifest_11Sep!$B$1:$B$3202,0),MATCH(A.Dep9SepList!N$1,manifest_11Sep!$A$1:$V$1,0))</f>
        <v>FAIRMONT</v>
      </c>
      <c r="O280" s="31"/>
      <c r="P280" s="20" t="e" cm="1" vm="1">
        <f t="array" aca="1" ref="P280" ca="1">IF(J280="","",_xlfn.XLOOKUP(J280&amp;N280,'A.Departure Grouping'!AQ:AQ&amp;'A.Departure Grouping'!AP:AP,'A.Departure Grouping'!AR:AR,"",0))</f>
        <v>#NAME?</v>
      </c>
      <c r="Q280" s="13">
        <v>462710839</v>
      </c>
      <c r="R280" s="13" t="s">
        <v>43</v>
      </c>
      <c r="S280" s="13">
        <f t="array" ref="S280">INDEX(manifest_11Sep!$A$1:$V$3202,MATCH($B280,manifest_11Sep!$B$1:$B$3202,0),MATCH(A.Dep9SepList!S$1,manifest_11Sep!$A$1:$V$1,0))</f>
        <v>0</v>
      </c>
      <c r="T280" s="13"/>
    </row>
    <row r="281" spans="1:20" hidden="1">
      <c r="A281" s="13" t="str">
        <f t="array" ref="A281">INDEX(manifest_11Sep!$A$1:$V$3202,MATCH($B281,manifest_11Sep!$B$1:$B$3202,0),MATCH(A.Dep9SepList!A$1,manifest_11Sep!$A$1:$V$1,0))</f>
        <v>A</v>
      </c>
      <c r="B281" s="13" t="s">
        <v>2638</v>
      </c>
      <c r="C281" s="13" t="str">
        <f t="array" ref="C281">INDEX(manifest_11Sep!$A$1:$V$3202,MATCH($B281,manifest_11Sep!$B$1:$B$3202,0),MATCH(A.Dep9SepList!C$1,manifest_11Sep!$A$1:$V$1,0))</f>
        <v>PLNW5LY9FTY</v>
      </c>
      <c r="D281" s="13" t="str">
        <f t="array" ref="D281">INDEX(manifest_11Sep!$A$1:$V$3202,MATCH($B281,manifest_11Sep!$B$1:$B$3202,0),MATCH(A.Dep9SepList!D$1,manifest_11Sep!$A$1:$V$1,0))</f>
        <v>Male</v>
      </c>
      <c r="E281" s="13" t="str">
        <f t="array" ref="E281">INDEX(manifest_11Sep!$A$1:$V$3202,MATCH($B281,manifest_11Sep!$B$1:$B$3202,0),MATCH(A.Dep9SepList!E$1,manifest_11Sep!$A$1:$V$1,0))</f>
        <v>Noel</v>
      </c>
      <c r="F281" s="13" t="str">
        <f t="array" ref="F281">INDEX(manifest_11Sep!$A$1:$V$3202,MATCH($B281,manifest_11Sep!$B$1:$B$3202,0),MATCH(A.Dep9SepList!F$1,manifest_11Sep!$A$1:$V$1,0))</f>
        <v>Romerosa</v>
      </c>
      <c r="G281" s="13">
        <f t="array" ref="G281">INDEX(manifest_11Sep!$A$1:$V$3202,MATCH($B281,manifest_11Sep!$B$1:$B$3202,0),MATCH(A.Dep9SepList!G$1,manifest_11Sep!$A$1:$V$1,0))</f>
        <v>0</v>
      </c>
      <c r="H281" s="13" t="str">
        <f t="array" ref="H281">INDEX(manifest_11Sep!$A$1:$V$3202,MATCH($B281,manifest_11Sep!$B$1:$B$3202,0),MATCH(A.Dep9SepList!H$1,manifest_11Sep!$A$1:$V$1,0))</f>
        <v>Joen De Las Penas</v>
      </c>
      <c r="I281" s="13" t="str">
        <f t="array" ref="I281">INDEX(manifest_11Sep!$A$1:$V$3202,MATCH($B281,manifest_11Sep!$B$1:$B$3202,0),MATCH(A.Dep9SepList!I$1,manifest_11Sep!$A$1:$V$1,0))</f>
        <v>Asiana Airlines</v>
      </c>
      <c r="J281" s="13" t="str">
        <f t="array" ref="J281">INDEX(manifest_11Sep!$A$1:$V$3202,MATCH($B281,manifest_11Sep!$B$1:$B$3202,0),MATCH(A.Dep9SepList!J$1,manifest_11Sep!$A$1:$V$1,0))</f>
        <v>OZ 212</v>
      </c>
      <c r="K281" s="32" t="str">
        <f t="array" ref="K281">INDEX(manifest_11Sep!$A$1:$V$3202,MATCH($B281,manifest_11Sep!$B$1:$B$3202,0),MATCH(A.Dep9SepList!K$1,manifest_11Sep!$A$1:$V$1,0))</f>
        <v>18-thg 9-25</v>
      </c>
      <c r="L281" s="20">
        <f t="array" ref="L281">INDEX(manifest_11Sep!$A$1:$V$3202,MATCH($B281,manifest_11Sep!$B$1:$B$3202,0),MATCH(A.Dep9SepList!L$1,manifest_11Sep!$A$1:$V$1,0))</f>
        <v>0.87152777777777779</v>
      </c>
      <c r="M281" s="13" t="str">
        <f t="array" ref="M281">INDEX(manifest_11Sep!$A$1:$V$3202,MATCH($B281,manifest_11Sep!$B$1:$B$3202,0),MATCH(A.Dep9SepList!M$1,manifest_11Sep!$A$1:$V$1,0))</f>
        <v>ICN-T1</v>
      </c>
      <c r="N281" s="13" t="str">
        <f t="array" ref="N281">INDEX(manifest_11Sep!$A$1:$V$3202,MATCH($B281,manifest_11Sep!$B$1:$B$3202,0),MATCH(A.Dep9SepList!N$1,manifest_11Sep!$A$1:$V$1,0))</f>
        <v>FAIRMONT</v>
      </c>
      <c r="O281" s="31"/>
      <c r="P281" s="20" t="e" cm="1" vm="1">
        <f t="array" aca="1" ref="P281" ca="1">IF(J281="","",_xlfn.XLOOKUP(J281&amp;N281,'A.Departure Grouping'!AQ:AQ&amp;'A.Departure Grouping'!AP:AP,'A.Departure Grouping'!AR:AR,"",0))</f>
        <v>#NAME?</v>
      </c>
      <c r="Q281" s="13">
        <v>462710839</v>
      </c>
      <c r="R281" s="13" t="s">
        <v>43</v>
      </c>
      <c r="S281" s="13">
        <f t="array" ref="S281">INDEX(manifest_11Sep!$A$1:$V$3202,MATCH($B281,manifest_11Sep!$B$1:$B$3202,0),MATCH(A.Dep9SepList!S$1,manifest_11Sep!$A$1:$V$1,0))</f>
        <v>0</v>
      </c>
      <c r="T281" s="13"/>
    </row>
    <row r="282" spans="1:20" hidden="1">
      <c r="A282" s="13" t="str">
        <f t="array" ref="A282">INDEX(manifest_11Sep!$A$1:$V$3202,MATCH($B282,manifest_11Sep!$B$1:$B$3202,0),MATCH(A.Dep9SepList!A$1,manifest_11Sep!$A$1:$V$1,0))</f>
        <v>A</v>
      </c>
      <c r="B282" s="13" t="s">
        <v>3515</v>
      </c>
      <c r="C282" s="13" t="str">
        <f t="array" ref="C282">INDEX(manifest_11Sep!$A$1:$V$3202,MATCH($B282,manifest_11Sep!$B$1:$B$3202,0),MATCH(A.Dep9SepList!C$1,manifest_11Sep!$A$1:$V$1,0))</f>
        <v>VWNYPXBMLNP</v>
      </c>
      <c r="D282" s="13" t="str">
        <f t="array" ref="D282">INDEX(manifest_11Sep!$A$1:$V$3202,MATCH($B282,manifest_11Sep!$B$1:$B$3202,0),MATCH(A.Dep9SepList!D$1,manifest_11Sep!$A$1:$V$1,0))</f>
        <v>Female</v>
      </c>
      <c r="E282" s="13" t="str">
        <f t="array" ref="E282">INDEX(manifest_11Sep!$A$1:$V$3202,MATCH($B282,manifest_11Sep!$B$1:$B$3202,0),MATCH(A.Dep9SepList!E$1,manifest_11Sep!$A$1:$V$1,0))</f>
        <v>Noun</v>
      </c>
      <c r="F282" s="13" t="str">
        <f t="array" ref="F282">INDEX(manifest_11Sep!$A$1:$V$3202,MATCH($B282,manifest_11Sep!$B$1:$B$3202,0),MATCH(A.Dep9SepList!F$1,manifest_11Sep!$A$1:$V$1,0))</f>
        <v>Kem</v>
      </c>
      <c r="G282" s="13">
        <f t="array" ref="G282">INDEX(manifest_11Sep!$A$1:$V$3202,MATCH($B282,manifest_11Sep!$B$1:$B$3202,0),MATCH(A.Dep9SepList!G$1,manifest_11Sep!$A$1:$V$1,0))</f>
        <v>59</v>
      </c>
      <c r="H282" s="13" t="str">
        <f t="array" ref="H282">INDEX(manifest_11Sep!$A$1:$V$3202,MATCH($B282,manifest_11Sep!$B$1:$B$3202,0),MATCH(A.Dep9SepList!H$1,manifest_11Sep!$A$1:$V$1,0))</f>
        <v>Michelle Hong</v>
      </c>
      <c r="I282" s="13" t="str">
        <f t="array" ref="I282">INDEX(manifest_11Sep!$A$1:$V$3202,MATCH($B282,manifest_11Sep!$B$1:$B$3202,0),MATCH(A.Dep9SepList!I$1,manifest_11Sep!$A$1:$V$1,0))</f>
        <v>Asiana Airlines</v>
      </c>
      <c r="J282" s="13" t="str">
        <f t="array" ref="J282">INDEX(manifest_11Sep!$A$1:$V$3202,MATCH($B282,manifest_11Sep!$B$1:$B$3202,0),MATCH(A.Dep9SepList!J$1,manifest_11Sep!$A$1:$V$1,0))</f>
        <v>OZ 212</v>
      </c>
      <c r="K282" s="32" t="str">
        <f t="array" ref="K282">INDEX(manifest_11Sep!$A$1:$V$3202,MATCH($B282,manifest_11Sep!$B$1:$B$3202,0),MATCH(A.Dep9SepList!K$1,manifest_11Sep!$A$1:$V$1,0))</f>
        <v>18-thg 9-25</v>
      </c>
      <c r="L282" s="20">
        <f t="array" ref="L282">INDEX(manifest_11Sep!$A$1:$V$3202,MATCH($B282,manifest_11Sep!$B$1:$B$3202,0),MATCH(A.Dep9SepList!L$1,manifest_11Sep!$A$1:$V$1,0))</f>
        <v>0.87152777777777779</v>
      </c>
      <c r="M282" s="13" t="str">
        <f t="array" ref="M282">INDEX(manifest_11Sep!$A$1:$V$3202,MATCH($B282,manifest_11Sep!$B$1:$B$3202,0),MATCH(A.Dep9SepList!M$1,manifest_11Sep!$A$1:$V$1,0))</f>
        <v>ICN-T1</v>
      </c>
      <c r="N282" s="13" t="str">
        <f t="array" ref="N282">INDEX(manifest_11Sep!$A$1:$V$3202,MATCH($B282,manifest_11Sep!$B$1:$B$3202,0),MATCH(A.Dep9SepList!N$1,manifest_11Sep!$A$1:$V$1,0))</f>
        <v>FAIRMONT</v>
      </c>
      <c r="O282" s="31"/>
      <c r="P282" s="20" t="e" cm="1" vm="1">
        <f t="array" aca="1" ref="P282" ca="1">IF(J282="","",_xlfn.XLOOKUP(J282&amp;N282,'A.Departure Grouping'!AQ:AQ&amp;'A.Departure Grouping'!AP:AP,'A.Departure Grouping'!AR:AR,"",0))</f>
        <v>#NAME?</v>
      </c>
      <c r="Q282" s="13">
        <v>462710868</v>
      </c>
      <c r="R282" s="13" t="s">
        <v>43</v>
      </c>
      <c r="S282" s="13">
        <f t="array" ref="S282">INDEX(manifest_11Sep!$A$1:$V$3202,MATCH($B282,manifest_11Sep!$B$1:$B$3202,0),MATCH(A.Dep9SepList!S$1,manifest_11Sep!$A$1:$V$1,0))</f>
        <v>0</v>
      </c>
      <c r="T282" s="17"/>
    </row>
    <row r="283" spans="1:20" hidden="1">
      <c r="A283" s="13" t="str">
        <f t="array" ref="A283">INDEX(manifest_11Sep!$A$1:$V$3202,MATCH($B283,manifest_11Sep!$B$1:$B$3202,0),MATCH(A.Dep9SepList!A$1,manifest_11Sep!$A$1:$V$1,0))</f>
        <v>A</v>
      </c>
      <c r="B283" s="13" t="s">
        <v>210</v>
      </c>
      <c r="C283" s="13" t="str">
        <f t="array" ref="C283">INDEX(manifest_11Sep!$A$1:$V$3202,MATCH($B283,manifest_11Sep!$B$1:$B$3202,0),MATCH(A.Dep9SepList!C$1,manifest_11Sep!$A$1:$V$1,0))</f>
        <v>J3N99ML8RH3</v>
      </c>
      <c r="D283" s="13" t="str">
        <f t="array" ref="D283">INDEX(manifest_11Sep!$A$1:$V$3202,MATCH($B283,manifest_11Sep!$B$1:$B$3202,0),MATCH(A.Dep9SepList!D$1,manifest_11Sep!$A$1:$V$1,0))</f>
        <v>Male</v>
      </c>
      <c r="E283" s="13" t="str">
        <f t="array" ref="E283">INDEX(manifest_11Sep!$A$1:$V$3202,MATCH($B283,manifest_11Sep!$B$1:$B$3202,0),MATCH(A.Dep9SepList!E$1,manifest_11Sep!$A$1:$V$1,0))</f>
        <v>John Franco</v>
      </c>
      <c r="F283" s="13" t="str">
        <f t="array" ref="F283">INDEX(manifest_11Sep!$A$1:$V$3202,MATCH($B283,manifest_11Sep!$B$1:$B$3202,0),MATCH(A.Dep9SepList!F$1,manifest_11Sep!$A$1:$V$1,0))</f>
        <v>Quines</v>
      </c>
      <c r="G283" s="13">
        <f t="array" ref="G283">INDEX(manifest_11Sep!$A$1:$V$3202,MATCH($B283,manifest_11Sep!$B$1:$B$3202,0),MATCH(A.Dep9SepList!G$1,manifest_11Sep!$A$1:$V$1,0))</f>
        <v>33</v>
      </c>
      <c r="H283" s="13" t="str">
        <f t="array" ref="H283">INDEX(manifest_11Sep!$A$1:$V$3202,MATCH($B283,manifest_11Sep!$B$1:$B$3202,0),MATCH(A.Dep9SepList!H$1,manifest_11Sep!$A$1:$V$1,0))</f>
        <v>Alicia Nguyen 1</v>
      </c>
      <c r="I283" s="13" t="str">
        <f t="array" ref="I283">INDEX(manifest_11Sep!$A$1:$V$3202,MATCH($B283,manifest_11Sep!$B$1:$B$3202,0),MATCH(A.Dep9SepList!I$1,manifest_11Sep!$A$1:$V$1,0))</f>
        <v>Asiana Airlines</v>
      </c>
      <c r="J283" s="13" t="str">
        <f t="array" ref="J283">INDEX(manifest_11Sep!$A$1:$V$3202,MATCH($B283,manifest_11Sep!$B$1:$B$3202,0),MATCH(A.Dep9SepList!J$1,manifest_11Sep!$A$1:$V$1,0))</f>
        <v>OZ 212</v>
      </c>
      <c r="K283" s="32" t="str">
        <f t="array" ref="K283">INDEX(manifest_11Sep!$A$1:$V$3202,MATCH($B283,manifest_11Sep!$B$1:$B$3202,0),MATCH(A.Dep9SepList!K$1,manifest_11Sep!$A$1:$V$1,0))</f>
        <v>18-thg 9-25</v>
      </c>
      <c r="L283" s="20">
        <f t="array" ref="L283">INDEX(manifest_11Sep!$A$1:$V$3202,MATCH($B283,manifest_11Sep!$B$1:$B$3202,0),MATCH(A.Dep9SepList!L$1,manifest_11Sep!$A$1:$V$1,0))</f>
        <v>0.87152777777777779</v>
      </c>
      <c r="M283" s="13" t="str">
        <f t="array" ref="M283">INDEX(manifest_11Sep!$A$1:$V$3202,MATCH($B283,manifest_11Sep!$B$1:$B$3202,0),MATCH(A.Dep9SepList!M$1,manifest_11Sep!$A$1:$V$1,0))</f>
        <v>ICN-T1</v>
      </c>
      <c r="N283" s="13" t="str">
        <f t="array" ref="N283">INDEX(manifest_11Sep!$A$1:$V$3202,MATCH($B283,manifest_11Sep!$B$1:$B$3202,0),MATCH(A.Dep9SepList!N$1,manifest_11Sep!$A$1:$V$1,0))</f>
        <v>FAIRMONT</v>
      </c>
      <c r="O283" s="31"/>
      <c r="P283" s="20" t="e" cm="1" vm="1">
        <f t="array" aca="1" ref="P283" ca="1">IF(J283="","",_xlfn.XLOOKUP(J283&amp;N283,'A.Departure Grouping'!AQ:AQ&amp;'A.Departure Grouping'!AP:AP,'A.Departure Grouping'!AR:AR,"",0))</f>
        <v>#NAME?</v>
      </c>
      <c r="Q283" s="13">
        <v>462710476</v>
      </c>
      <c r="R283" s="13" t="s">
        <v>43</v>
      </c>
      <c r="S283" s="13">
        <f t="array" ref="S283">INDEX(manifest_11Sep!$A$1:$V$3202,MATCH($B283,manifest_11Sep!$B$1:$B$3202,0),MATCH(A.Dep9SepList!S$1,manifest_11Sep!$A$1:$V$1,0))</f>
        <v>0</v>
      </c>
      <c r="T283" s="17"/>
    </row>
    <row r="284" spans="1:20" hidden="1">
      <c r="A284" s="13" t="str">
        <f t="array" ref="A284">INDEX(manifest_11Sep!$A$1:$V$3202,MATCH($B284,manifest_11Sep!$B$1:$B$3202,0),MATCH(A.Dep9SepList!A$1,manifest_11Sep!$A$1:$V$1,0))</f>
        <v>A</v>
      </c>
      <c r="B284" s="13" t="s">
        <v>214</v>
      </c>
      <c r="C284" s="13" t="str">
        <f t="array" ref="C284">INDEX(manifest_11Sep!$A$1:$V$3202,MATCH($B284,manifest_11Sep!$B$1:$B$3202,0),MATCH(A.Dep9SepList!C$1,manifest_11Sep!$A$1:$V$1,0))</f>
        <v>J3N99ML8RH3</v>
      </c>
      <c r="D284" s="13" t="str">
        <f t="array" ref="D284">INDEX(manifest_11Sep!$A$1:$V$3202,MATCH($B284,manifest_11Sep!$B$1:$B$3202,0),MATCH(A.Dep9SepList!D$1,manifest_11Sep!$A$1:$V$1,0))</f>
        <v>Male</v>
      </c>
      <c r="E284" s="13" t="str">
        <f t="array" ref="E284">INDEX(manifest_11Sep!$A$1:$V$3202,MATCH($B284,manifest_11Sep!$B$1:$B$3202,0),MATCH(A.Dep9SepList!E$1,manifest_11Sep!$A$1:$V$1,0))</f>
        <v>Kenneth</v>
      </c>
      <c r="F284" s="13" t="str">
        <f t="array" ref="F284">INDEX(manifest_11Sep!$A$1:$V$3202,MATCH($B284,manifest_11Sep!$B$1:$B$3202,0),MATCH(A.Dep9SepList!F$1,manifest_11Sep!$A$1:$V$1,0))</f>
        <v>Jung</v>
      </c>
      <c r="G284" s="13">
        <f t="array" ref="G284">INDEX(manifest_11Sep!$A$1:$V$3202,MATCH($B284,manifest_11Sep!$B$1:$B$3202,0),MATCH(A.Dep9SepList!G$1,manifest_11Sep!$A$1:$V$1,0))</f>
        <v>24</v>
      </c>
      <c r="H284" s="13" t="str">
        <f t="array" ref="H284">INDEX(manifest_11Sep!$A$1:$V$3202,MATCH($B284,manifest_11Sep!$B$1:$B$3202,0),MATCH(A.Dep9SepList!H$1,manifest_11Sep!$A$1:$V$1,0))</f>
        <v>Alicia Nguyen 1</v>
      </c>
      <c r="I284" s="13" t="str">
        <f t="array" ref="I284">INDEX(manifest_11Sep!$A$1:$V$3202,MATCH($B284,manifest_11Sep!$B$1:$B$3202,0),MATCH(A.Dep9SepList!I$1,manifest_11Sep!$A$1:$V$1,0))</f>
        <v>Asiana Airlines</v>
      </c>
      <c r="J284" s="13" t="str">
        <f t="array" ref="J284">INDEX(manifest_11Sep!$A$1:$V$3202,MATCH($B284,manifest_11Sep!$B$1:$B$3202,0),MATCH(A.Dep9SepList!J$1,manifest_11Sep!$A$1:$V$1,0))</f>
        <v>OZ 212</v>
      </c>
      <c r="K284" s="32" t="str">
        <f t="array" ref="K284">INDEX(manifest_11Sep!$A$1:$V$3202,MATCH($B284,manifest_11Sep!$B$1:$B$3202,0),MATCH(A.Dep9SepList!K$1,manifest_11Sep!$A$1:$V$1,0))</f>
        <v>18-thg 9-25</v>
      </c>
      <c r="L284" s="20">
        <f t="array" ref="L284">INDEX(manifest_11Sep!$A$1:$V$3202,MATCH($B284,manifest_11Sep!$B$1:$B$3202,0),MATCH(A.Dep9SepList!L$1,manifest_11Sep!$A$1:$V$1,0))</f>
        <v>0.87152777777777779</v>
      </c>
      <c r="M284" s="13" t="str">
        <f t="array" ref="M284">INDEX(manifest_11Sep!$A$1:$V$3202,MATCH($B284,manifest_11Sep!$B$1:$B$3202,0),MATCH(A.Dep9SepList!M$1,manifest_11Sep!$A$1:$V$1,0))</f>
        <v>ICN-T1</v>
      </c>
      <c r="N284" s="13" t="str">
        <f t="array" ref="N284">INDEX(manifest_11Sep!$A$1:$V$3202,MATCH($B284,manifest_11Sep!$B$1:$B$3202,0),MATCH(A.Dep9SepList!N$1,manifest_11Sep!$A$1:$V$1,0))</f>
        <v>FAIRMONT</v>
      </c>
      <c r="O284" s="31"/>
      <c r="P284" s="20" t="e" cm="1" vm="1">
        <f t="array" aca="1" ref="P284" ca="1">IF(J284="","",_xlfn.XLOOKUP(J284&amp;N284,'A.Departure Grouping'!AQ:AQ&amp;'A.Departure Grouping'!AP:AP,'A.Departure Grouping'!AR:AR,"",0))</f>
        <v>#NAME?</v>
      </c>
      <c r="Q284" s="13">
        <v>462710476</v>
      </c>
      <c r="R284" s="13" t="s">
        <v>43</v>
      </c>
      <c r="S284" s="13">
        <f t="array" ref="S284">INDEX(manifest_11Sep!$A$1:$V$3202,MATCH($B284,manifest_11Sep!$B$1:$B$3202,0),MATCH(A.Dep9SepList!S$1,manifest_11Sep!$A$1:$V$1,0))</f>
        <v>0</v>
      </c>
      <c r="T284" s="17"/>
    </row>
    <row r="285" spans="1:20" hidden="1">
      <c r="A285" s="13" t="str">
        <f t="array" ref="A285">INDEX(manifest_11Sep!$A$1:$V$3202,MATCH($B285,manifest_11Sep!$B$1:$B$3202,0),MATCH(A.Dep9SepList!A$1,manifest_11Sep!$A$1:$V$1,0))</f>
        <v>A</v>
      </c>
      <c r="B285" s="13" t="s">
        <v>3914</v>
      </c>
      <c r="C285" s="13" t="str">
        <f t="array" ref="C285">INDEX(manifest_11Sep!$A$1:$V$3202,MATCH($B285,manifest_11Sep!$B$1:$B$3202,0),MATCH(A.Dep9SepList!C$1,manifest_11Sep!$A$1:$V$1,0))</f>
        <v>R5NDRKFXJZS</v>
      </c>
      <c r="D285" s="13" t="str">
        <f t="array" ref="D285">INDEX(manifest_11Sep!$A$1:$V$3202,MATCH($B285,manifest_11Sep!$B$1:$B$3202,0),MATCH(A.Dep9SepList!D$1,manifest_11Sep!$A$1:$V$1,0))</f>
        <v>Male</v>
      </c>
      <c r="E285" s="13" t="str">
        <f t="array" ref="E285">INDEX(manifest_11Sep!$A$1:$V$3202,MATCH($B285,manifest_11Sep!$B$1:$B$3202,0),MATCH(A.Dep9SepList!E$1,manifest_11Sep!$A$1:$V$1,0))</f>
        <v>Ben</v>
      </c>
      <c r="F285" s="13" t="str">
        <f t="array" ref="F285">INDEX(manifest_11Sep!$A$1:$V$3202,MATCH($B285,manifest_11Sep!$B$1:$B$3202,0),MATCH(A.Dep9SepList!F$1,manifest_11Sep!$A$1:$V$1,0))</f>
        <v>Ballesteros</v>
      </c>
      <c r="G285" s="13">
        <f t="array" ref="G285">INDEX(manifest_11Sep!$A$1:$V$3202,MATCH($B285,manifest_11Sep!$B$1:$B$3202,0),MATCH(A.Dep9SepList!G$1,manifest_11Sep!$A$1:$V$1,0))</f>
        <v>44</v>
      </c>
      <c r="H285" s="13" t="str">
        <f t="array" ref="H285">INDEX(manifest_11Sep!$A$1:$V$3202,MATCH($B285,manifest_11Sep!$B$1:$B$3202,0),MATCH(A.Dep9SepList!H$1,manifest_11Sep!$A$1:$V$1,0))</f>
        <v>Ramon Cunamay</v>
      </c>
      <c r="I285" s="13" t="str">
        <f t="array" ref="I285">INDEX(manifest_11Sep!$A$1:$V$3202,MATCH($B285,manifest_11Sep!$B$1:$B$3202,0),MATCH(A.Dep9SepList!I$1,manifest_11Sep!$A$1:$V$1,0))</f>
        <v>Delta</v>
      </c>
      <c r="J285" s="13" t="str">
        <f t="array" ref="J285">INDEX(manifest_11Sep!$A$1:$V$3202,MATCH($B285,manifest_11Sep!$B$1:$B$3202,0),MATCH(A.Dep9SepList!J$1,manifest_11Sep!$A$1:$V$1,0))</f>
        <v>DL 7939</v>
      </c>
      <c r="K285" s="32" t="str">
        <f t="array" ref="K285">INDEX(manifest_11Sep!$A$1:$V$3202,MATCH($B285,manifest_11Sep!$B$1:$B$3202,0),MATCH(A.Dep9SepList!K$1,manifest_11Sep!$A$1:$V$1,0))</f>
        <v>18-thg 9-25</v>
      </c>
      <c r="L285" s="20">
        <f t="array" ref="L285">INDEX(manifest_11Sep!$A$1:$V$3202,MATCH($B285,manifest_11Sep!$B$1:$B$3202,0),MATCH(A.Dep9SepList!L$1,manifest_11Sep!$A$1:$V$1,0))</f>
        <v>0.87847222222222221</v>
      </c>
      <c r="M285" s="13" t="str">
        <f t="array" ref="M285">INDEX(manifest_11Sep!$A$1:$V$3202,MATCH($B285,manifest_11Sep!$B$1:$B$3202,0),MATCH(A.Dep9SepList!M$1,manifest_11Sep!$A$1:$V$1,0))</f>
        <v>ICN-T2</v>
      </c>
      <c r="N285" s="13" t="str">
        <f t="array" ref="N285">INDEX(manifest_11Sep!$A$1:$V$3202,MATCH($B285,manifest_11Sep!$B$1:$B$3202,0),MATCH(A.Dep9SepList!N$1,manifest_11Sep!$A$1:$V$1,0))</f>
        <v>FAIRMONT</v>
      </c>
      <c r="O285" s="31"/>
      <c r="P285" s="20" t="e" cm="1" vm="1">
        <f t="array" aca="1" ref="P285" ca="1">IF(J285="","",_xlfn.XLOOKUP(J285&amp;N285,'A.Departure Grouping'!AQ:AQ&amp;'A.Departure Grouping'!AP:AP,'A.Departure Grouping'!AR:AR,"",0))</f>
        <v>#NAME?</v>
      </c>
      <c r="Q285" s="13">
        <v>462710891</v>
      </c>
      <c r="R285" s="13" t="s">
        <v>43</v>
      </c>
      <c r="S285" s="13">
        <f t="array" ref="S285">INDEX(manifest_11Sep!$A$1:$V$3202,MATCH($B285,manifest_11Sep!$B$1:$B$3202,0),MATCH(A.Dep9SepList!S$1,manifest_11Sep!$A$1:$V$1,0))</f>
        <v>0</v>
      </c>
      <c r="T285" s="13"/>
    </row>
    <row r="286" spans="1:20" hidden="1">
      <c r="A286" s="13" t="str">
        <f t="array" ref="A286">INDEX(manifest_11Sep!$A$1:$V$3202,MATCH($B286,manifest_11Sep!$B$1:$B$3202,0),MATCH(A.Dep9SepList!A$1,manifest_11Sep!$A$1:$V$1,0))</f>
        <v>A</v>
      </c>
      <c r="B286" s="13" t="s">
        <v>3918</v>
      </c>
      <c r="C286" s="13" t="str">
        <f t="array" ref="C286">INDEX(manifest_11Sep!$A$1:$V$3202,MATCH($B286,manifest_11Sep!$B$1:$B$3202,0),MATCH(A.Dep9SepList!C$1,manifest_11Sep!$A$1:$V$1,0))</f>
        <v>R5NDRKFXJZS</v>
      </c>
      <c r="D286" s="13" t="str">
        <f t="array" ref="D286">INDEX(manifest_11Sep!$A$1:$V$3202,MATCH($B286,manifest_11Sep!$B$1:$B$3202,0),MATCH(A.Dep9SepList!D$1,manifest_11Sep!$A$1:$V$1,0))</f>
        <v>Female</v>
      </c>
      <c r="E286" s="13" t="str">
        <f t="array" ref="E286">INDEX(manifest_11Sep!$A$1:$V$3202,MATCH($B286,manifest_11Sep!$B$1:$B$3202,0),MATCH(A.Dep9SepList!E$1,manifest_11Sep!$A$1:$V$1,0))</f>
        <v>Romina Angelica</v>
      </c>
      <c r="F286" s="13" t="str">
        <f t="array" ref="F286">INDEX(manifest_11Sep!$A$1:$V$3202,MATCH($B286,manifest_11Sep!$B$1:$B$3202,0),MATCH(A.Dep9SepList!F$1,manifest_11Sep!$A$1:$V$1,0))</f>
        <v>Ballesteros</v>
      </c>
      <c r="G286" s="13">
        <f t="array" ref="G286">INDEX(manifest_11Sep!$A$1:$V$3202,MATCH($B286,manifest_11Sep!$B$1:$B$3202,0),MATCH(A.Dep9SepList!G$1,manifest_11Sep!$A$1:$V$1,0))</f>
        <v>41</v>
      </c>
      <c r="H286" s="13" t="str">
        <f t="array" ref="H286">INDEX(manifest_11Sep!$A$1:$V$3202,MATCH($B286,manifest_11Sep!$B$1:$B$3202,0),MATCH(A.Dep9SepList!H$1,manifest_11Sep!$A$1:$V$1,0))</f>
        <v>Ramon Cunamay</v>
      </c>
      <c r="I286" s="13" t="str">
        <f t="array" ref="I286">INDEX(manifest_11Sep!$A$1:$V$3202,MATCH($B286,manifest_11Sep!$B$1:$B$3202,0),MATCH(A.Dep9SepList!I$1,manifest_11Sep!$A$1:$V$1,0))</f>
        <v>Delta</v>
      </c>
      <c r="J286" s="13" t="str">
        <f t="array" ref="J286">INDEX(manifest_11Sep!$A$1:$V$3202,MATCH($B286,manifest_11Sep!$B$1:$B$3202,0),MATCH(A.Dep9SepList!J$1,manifest_11Sep!$A$1:$V$1,0))</f>
        <v>DL 7939</v>
      </c>
      <c r="K286" s="32" t="str">
        <f t="array" ref="K286">INDEX(manifest_11Sep!$A$1:$V$3202,MATCH($B286,manifest_11Sep!$B$1:$B$3202,0),MATCH(A.Dep9SepList!K$1,manifest_11Sep!$A$1:$V$1,0))</f>
        <v>18-thg 9-25</v>
      </c>
      <c r="L286" s="20">
        <f t="array" ref="L286">INDEX(manifest_11Sep!$A$1:$V$3202,MATCH($B286,manifest_11Sep!$B$1:$B$3202,0),MATCH(A.Dep9SepList!L$1,manifest_11Sep!$A$1:$V$1,0))</f>
        <v>0.87847222222222221</v>
      </c>
      <c r="M286" s="13" t="str">
        <f t="array" ref="M286">INDEX(manifest_11Sep!$A$1:$V$3202,MATCH($B286,manifest_11Sep!$B$1:$B$3202,0),MATCH(A.Dep9SepList!M$1,manifest_11Sep!$A$1:$V$1,0))</f>
        <v>ICN-T2</v>
      </c>
      <c r="N286" s="13" t="str">
        <f t="array" ref="N286">INDEX(manifest_11Sep!$A$1:$V$3202,MATCH($B286,manifest_11Sep!$B$1:$B$3202,0),MATCH(A.Dep9SepList!N$1,manifest_11Sep!$A$1:$V$1,0))</f>
        <v>FAIRMONT</v>
      </c>
      <c r="O286" s="31"/>
      <c r="P286" s="20" t="e" cm="1" vm="1">
        <f t="array" aca="1" ref="P286" ca="1">IF(J286="","",_xlfn.XLOOKUP(J286&amp;N286,'A.Departure Grouping'!AQ:AQ&amp;'A.Departure Grouping'!AP:AP,'A.Departure Grouping'!AR:AR,"",0))</f>
        <v>#NAME?</v>
      </c>
      <c r="Q286" s="13">
        <v>462710891</v>
      </c>
      <c r="R286" s="13" t="s">
        <v>43</v>
      </c>
      <c r="S286" s="13">
        <f t="array" ref="S286">INDEX(manifest_11Sep!$A$1:$V$3202,MATCH($B286,manifest_11Sep!$B$1:$B$3202,0),MATCH(A.Dep9SepList!S$1,manifest_11Sep!$A$1:$V$1,0))</f>
        <v>0</v>
      </c>
      <c r="T286" s="13"/>
    </row>
    <row r="287" spans="1:20" hidden="1">
      <c r="A287" s="13" t="str">
        <f t="array" ref="A287">INDEX(manifest_11Sep!$A$1:$V$3202,MATCH($B287,manifest_11Sep!$B$1:$B$3202,0),MATCH(A.Dep9SepList!A$1,manifest_11Sep!$A$1:$V$1,0))</f>
        <v>A</v>
      </c>
      <c r="B287" s="13" t="s">
        <v>3920</v>
      </c>
      <c r="C287" s="13" t="str">
        <f t="array" ref="C287">INDEX(manifest_11Sep!$A$1:$V$3202,MATCH($B287,manifest_11Sep!$B$1:$B$3202,0),MATCH(A.Dep9SepList!C$1,manifest_11Sep!$A$1:$V$1,0))</f>
        <v>R5NDRKFXJZS</v>
      </c>
      <c r="D287" s="13" t="str">
        <f t="array" ref="D287">INDEX(manifest_11Sep!$A$1:$V$3202,MATCH($B287,manifest_11Sep!$B$1:$B$3202,0),MATCH(A.Dep9SepList!D$1,manifest_11Sep!$A$1:$V$1,0))</f>
        <v>Female</v>
      </c>
      <c r="E287" s="13" t="str">
        <f t="array" ref="E287">INDEX(manifest_11Sep!$A$1:$V$3202,MATCH($B287,manifest_11Sep!$B$1:$B$3202,0),MATCH(A.Dep9SepList!E$1,manifest_11Sep!$A$1:$V$1,0))</f>
        <v>Aliya Joy</v>
      </c>
      <c r="F287" s="13" t="str">
        <f t="array" ref="F287">INDEX(manifest_11Sep!$A$1:$V$3202,MATCH($B287,manifest_11Sep!$B$1:$B$3202,0),MATCH(A.Dep9SepList!F$1,manifest_11Sep!$A$1:$V$1,0))</f>
        <v>Ballesteros</v>
      </c>
      <c r="G287" s="13">
        <f t="array" ref="G287">INDEX(manifest_11Sep!$A$1:$V$3202,MATCH($B287,manifest_11Sep!$B$1:$B$3202,0),MATCH(A.Dep9SepList!G$1,manifest_11Sep!$A$1:$V$1,0))</f>
        <v>14</v>
      </c>
      <c r="H287" s="13" t="str">
        <f t="array" ref="H287">INDEX(manifest_11Sep!$A$1:$V$3202,MATCH($B287,manifest_11Sep!$B$1:$B$3202,0),MATCH(A.Dep9SepList!H$1,manifest_11Sep!$A$1:$V$1,0))</f>
        <v>Ramon Cunamay</v>
      </c>
      <c r="I287" s="13" t="str">
        <f t="array" ref="I287">INDEX(manifest_11Sep!$A$1:$V$3202,MATCH($B287,manifest_11Sep!$B$1:$B$3202,0),MATCH(A.Dep9SepList!I$1,manifest_11Sep!$A$1:$V$1,0))</f>
        <v>Delta</v>
      </c>
      <c r="J287" s="13" t="str">
        <f t="array" ref="J287">INDEX(manifest_11Sep!$A$1:$V$3202,MATCH($B287,manifest_11Sep!$B$1:$B$3202,0),MATCH(A.Dep9SepList!J$1,manifest_11Sep!$A$1:$V$1,0))</f>
        <v>DL 7939</v>
      </c>
      <c r="K287" s="32" t="str">
        <f t="array" ref="K287">INDEX(manifest_11Sep!$A$1:$V$3202,MATCH($B287,manifest_11Sep!$B$1:$B$3202,0),MATCH(A.Dep9SepList!K$1,manifest_11Sep!$A$1:$V$1,0))</f>
        <v>18-thg 9-25</v>
      </c>
      <c r="L287" s="20">
        <f t="array" ref="L287">INDEX(manifest_11Sep!$A$1:$V$3202,MATCH($B287,manifest_11Sep!$B$1:$B$3202,0),MATCH(A.Dep9SepList!L$1,manifest_11Sep!$A$1:$V$1,0))</f>
        <v>0.87847222222222221</v>
      </c>
      <c r="M287" s="13" t="str">
        <f t="array" ref="M287">INDEX(manifest_11Sep!$A$1:$V$3202,MATCH($B287,manifest_11Sep!$B$1:$B$3202,0),MATCH(A.Dep9SepList!M$1,manifest_11Sep!$A$1:$V$1,0))</f>
        <v>ICN-T2</v>
      </c>
      <c r="N287" s="13" t="str">
        <f t="array" ref="N287">INDEX(manifest_11Sep!$A$1:$V$3202,MATCH($B287,manifest_11Sep!$B$1:$B$3202,0),MATCH(A.Dep9SepList!N$1,manifest_11Sep!$A$1:$V$1,0))</f>
        <v>FAIRMONT</v>
      </c>
      <c r="O287" s="31"/>
      <c r="P287" s="20" t="e" cm="1" vm="1">
        <f t="array" aca="1" ref="P287" ca="1">IF(J287="","",_xlfn.XLOOKUP(J287&amp;N287,'A.Departure Grouping'!AQ:AQ&amp;'A.Departure Grouping'!AP:AP,'A.Departure Grouping'!AR:AR,"",0))</f>
        <v>#NAME?</v>
      </c>
      <c r="Q287" s="13">
        <v>462710892</v>
      </c>
      <c r="R287" s="13" t="s">
        <v>43</v>
      </c>
      <c r="S287" s="13">
        <f t="array" ref="S287">INDEX(manifest_11Sep!$A$1:$V$3202,MATCH($B287,manifest_11Sep!$B$1:$B$3202,0),MATCH(A.Dep9SepList!S$1,manifest_11Sep!$A$1:$V$1,0))</f>
        <v>0</v>
      </c>
      <c r="T287" s="13"/>
    </row>
    <row r="288" spans="1:20" hidden="1">
      <c r="A288" s="13" t="str">
        <f t="array" ref="A288">INDEX(manifest_11Sep!$A$1:$V$3202,MATCH($B288,manifest_11Sep!$B$1:$B$3202,0),MATCH(A.Dep9SepList!A$1,manifest_11Sep!$A$1:$V$1,0))</f>
        <v>A</v>
      </c>
      <c r="B288" s="13" t="s">
        <v>3922</v>
      </c>
      <c r="C288" s="13" t="str">
        <f t="array" ref="C288">INDEX(manifest_11Sep!$A$1:$V$3202,MATCH($B288,manifest_11Sep!$B$1:$B$3202,0),MATCH(A.Dep9SepList!C$1,manifest_11Sep!$A$1:$V$1,0))</f>
        <v>R5NDRKFXJZS</v>
      </c>
      <c r="D288" s="13" t="str">
        <f t="array" ref="D288">INDEX(manifest_11Sep!$A$1:$V$3202,MATCH($B288,manifest_11Sep!$B$1:$B$3202,0),MATCH(A.Dep9SepList!D$1,manifest_11Sep!$A$1:$V$1,0))</f>
        <v>Male</v>
      </c>
      <c r="E288" s="13" t="str">
        <f t="array" ref="E288">INDEX(manifest_11Sep!$A$1:$V$3202,MATCH($B288,manifest_11Sep!$B$1:$B$3202,0),MATCH(A.Dep9SepList!E$1,manifest_11Sep!$A$1:$V$1,0))</f>
        <v>Jason Jeremiah</v>
      </c>
      <c r="F288" s="13" t="str">
        <f t="array" ref="F288">INDEX(manifest_11Sep!$A$1:$V$3202,MATCH($B288,manifest_11Sep!$B$1:$B$3202,0),MATCH(A.Dep9SepList!F$1,manifest_11Sep!$A$1:$V$1,0))</f>
        <v>Ballesteros</v>
      </c>
      <c r="G288" s="13">
        <f t="array" ref="G288">INDEX(manifest_11Sep!$A$1:$V$3202,MATCH($B288,manifest_11Sep!$B$1:$B$3202,0),MATCH(A.Dep9SepList!G$1,manifest_11Sep!$A$1:$V$1,0))</f>
        <v>13</v>
      </c>
      <c r="H288" s="13" t="str">
        <f t="array" ref="H288">INDEX(manifest_11Sep!$A$1:$V$3202,MATCH($B288,manifest_11Sep!$B$1:$B$3202,0),MATCH(A.Dep9SepList!H$1,manifest_11Sep!$A$1:$V$1,0))</f>
        <v>Ramon Cunamay</v>
      </c>
      <c r="I288" s="13" t="str">
        <f t="array" ref="I288">INDEX(manifest_11Sep!$A$1:$V$3202,MATCH($B288,manifest_11Sep!$B$1:$B$3202,0),MATCH(A.Dep9SepList!I$1,manifest_11Sep!$A$1:$V$1,0))</f>
        <v>Delta</v>
      </c>
      <c r="J288" s="13" t="str">
        <f t="array" ref="J288">INDEX(manifest_11Sep!$A$1:$V$3202,MATCH($B288,manifest_11Sep!$B$1:$B$3202,0),MATCH(A.Dep9SepList!J$1,manifest_11Sep!$A$1:$V$1,0))</f>
        <v>DL 7939</v>
      </c>
      <c r="K288" s="32" t="str">
        <f t="array" ref="K288">INDEX(manifest_11Sep!$A$1:$V$3202,MATCH($B288,manifest_11Sep!$B$1:$B$3202,0),MATCH(A.Dep9SepList!K$1,manifest_11Sep!$A$1:$V$1,0))</f>
        <v>18-thg 9-25</v>
      </c>
      <c r="L288" s="20">
        <f t="array" ref="L288">INDEX(manifest_11Sep!$A$1:$V$3202,MATCH($B288,manifest_11Sep!$B$1:$B$3202,0),MATCH(A.Dep9SepList!L$1,manifest_11Sep!$A$1:$V$1,0))</f>
        <v>0.87847222222222221</v>
      </c>
      <c r="M288" s="13" t="str">
        <f t="array" ref="M288">INDEX(manifest_11Sep!$A$1:$V$3202,MATCH($B288,manifest_11Sep!$B$1:$B$3202,0),MATCH(A.Dep9SepList!M$1,manifest_11Sep!$A$1:$V$1,0))</f>
        <v>ICN-T2</v>
      </c>
      <c r="N288" s="13" t="str">
        <f t="array" ref="N288">INDEX(manifest_11Sep!$A$1:$V$3202,MATCH($B288,manifest_11Sep!$B$1:$B$3202,0),MATCH(A.Dep9SepList!N$1,manifest_11Sep!$A$1:$V$1,0))</f>
        <v>FAIRMONT</v>
      </c>
      <c r="O288" s="31"/>
      <c r="P288" s="20" t="e" cm="1" vm="1">
        <f t="array" aca="1" ref="P288" ca="1">IF(J288="","",_xlfn.XLOOKUP(J288&amp;N288,'A.Departure Grouping'!AQ:AQ&amp;'A.Departure Grouping'!AP:AP,'A.Departure Grouping'!AR:AR,"",0))</f>
        <v>#NAME?</v>
      </c>
      <c r="Q288" s="13">
        <v>462710892</v>
      </c>
      <c r="R288" s="13" t="s">
        <v>43</v>
      </c>
      <c r="S288" s="13">
        <f t="array" ref="S288">INDEX(manifest_11Sep!$A$1:$V$3202,MATCH($B288,manifest_11Sep!$B$1:$B$3202,0),MATCH(A.Dep9SepList!S$1,manifest_11Sep!$A$1:$V$1,0))</f>
        <v>0</v>
      </c>
      <c r="T288" s="13"/>
    </row>
    <row r="289" spans="1:21" hidden="1">
      <c r="A289" s="229" t="str">
        <f t="array" ref="A289">INDEX(manifest_11Sep!$A$1:$V$3202,MATCH($B289,manifest_11Sep!$B$1:$B$3202,0),MATCH(A.Dep9SepList!A$1,manifest_11Sep!$A$1:$V$1,0))</f>
        <v>A</v>
      </c>
      <c r="B289" s="229" t="s">
        <v>2991</v>
      </c>
      <c r="C289" s="229" t="str">
        <f t="array" ref="C289">INDEX(manifest_11Sep!$A$1:$V$3202,MATCH($B289,manifest_11Sep!$B$1:$B$3202,0),MATCH(A.Dep9SepList!C$1,manifest_11Sep!$A$1:$V$1,0))</f>
        <v>9HNN7VMZZJN</v>
      </c>
      <c r="D289" s="229" t="str">
        <f t="array" ref="D289">INDEX(manifest_11Sep!$A$1:$V$3202,MATCH($B289,manifest_11Sep!$B$1:$B$3202,0),MATCH(A.Dep9SepList!D$1,manifest_11Sep!$A$1:$V$1,0))</f>
        <v>Female</v>
      </c>
      <c r="E289" s="229" t="str">
        <f t="array" ref="E289">INDEX(manifest_11Sep!$A$1:$V$3202,MATCH($B289,manifest_11Sep!$B$1:$B$3202,0),MATCH(A.Dep9SepList!E$1,manifest_11Sep!$A$1:$V$1,0))</f>
        <v>Donna Liza Ferrer</v>
      </c>
      <c r="F289" s="229" t="str">
        <f t="array" ref="F289">INDEX(manifest_11Sep!$A$1:$V$3202,MATCH($B289,manifest_11Sep!$B$1:$B$3202,0),MATCH(A.Dep9SepList!F$1,manifest_11Sep!$A$1:$V$1,0))</f>
        <v>Sapnit</v>
      </c>
      <c r="G289" s="229">
        <f t="array" ref="G289">INDEX(manifest_11Sep!$A$1:$V$3202,MATCH($B289,manifest_11Sep!$B$1:$B$3202,0),MATCH(A.Dep9SepList!G$1,manifest_11Sep!$A$1:$V$1,0))</f>
        <v>48</v>
      </c>
      <c r="H289" s="229" t="str">
        <f t="array" ref="H289">INDEX(manifest_11Sep!$A$1:$V$3202,MATCH($B289,manifest_11Sep!$B$1:$B$3202,0),MATCH(A.Dep9SepList!H$1,manifest_11Sep!$A$1:$V$1,0))</f>
        <v>Karen Chin</v>
      </c>
      <c r="I289" s="229" t="str">
        <f t="array" ref="I289">INDEX(manifest_11Sep!$A$1:$V$3202,MATCH($B289,manifest_11Sep!$B$1:$B$3202,0),MATCH(A.Dep9SepList!I$1,manifest_11Sep!$A$1:$V$1,0))</f>
        <v>Korean Air</v>
      </c>
      <c r="J289" s="229" t="str">
        <f t="array" ref="J289">INDEX(manifest_11Sep!$A$1:$V$3202,MATCH($B289,manifest_11Sep!$B$1:$B$3202,0),MATCH(A.Dep9SepList!J$1,manifest_11Sep!$A$1:$V$1,0))</f>
        <v>KE 619</v>
      </c>
      <c r="K289" s="234" t="str">
        <f t="array" ref="K289">INDEX(manifest_11Sep!$A$1:$V$3202,MATCH($B289,manifest_11Sep!$B$1:$B$3202,0),MATCH(A.Dep9SepList!K$1,manifest_11Sep!$A$1:$V$1,0))</f>
        <v>18-thg 9-25</v>
      </c>
      <c r="L289" s="235">
        <f t="array" ref="L289">INDEX(manifest_11Sep!$A$1:$V$3202,MATCH($B289,manifest_11Sep!$B$1:$B$3202,0),MATCH(A.Dep9SepList!L$1,manifest_11Sep!$A$1:$V$1,0))</f>
        <v>0.94097222222222221</v>
      </c>
      <c r="M289" s="229" t="str">
        <f t="array" ref="M289">INDEX(manifest_11Sep!$A$1:$V$3202,MATCH($B289,manifest_11Sep!$B$1:$B$3202,0),MATCH(A.Dep9SepList!M$1,manifest_11Sep!$A$1:$V$1,0))</f>
        <v>ICN-T2</v>
      </c>
      <c r="N289" s="229" t="str">
        <f t="array" ref="N289">INDEX(manifest_11Sep!$A$1:$V$3202,MATCH($B289,manifest_11Sep!$B$1:$B$3202,0),MATCH(A.Dep9SepList!N$1,manifest_11Sep!$A$1:$V$1,0))</f>
        <v>FAIRMONT</v>
      </c>
      <c r="O289" s="256">
        <f>COUNTA(N289:N293)</f>
        <v>5</v>
      </c>
      <c r="P289" s="235" t="e" cm="1" vm="1">
        <f t="array" aca="1" ref="P289" ca="1">IF(J289="","",_xlfn.XLOOKUP(J289&amp;N289,'A.Departure Grouping'!AQ:AQ&amp;'A.Departure Grouping'!AP:AP,'A.Departure Grouping'!AR:AR,"",0))</f>
        <v>#NAME?</v>
      </c>
      <c r="Q289" s="229">
        <v>462710845</v>
      </c>
      <c r="R289" s="229" t="s">
        <v>43</v>
      </c>
      <c r="S289" s="229">
        <f t="array" ref="S289">INDEX(manifest_11Sep!$A$1:$V$3202,MATCH($B289,manifest_11Sep!$B$1:$B$3202,0),MATCH(A.Dep9SepList!S$1,manifest_11Sep!$A$1:$V$1,0))</f>
        <v>0</v>
      </c>
      <c r="T289" s="17"/>
    </row>
    <row r="290" spans="1:21" hidden="1">
      <c r="A290" s="13" t="str">
        <f t="array" ref="A290">INDEX(manifest_11Sep!$A$1:$V$3202,MATCH($B290,manifest_11Sep!$B$1:$B$3202,0),MATCH(A.Dep9SepList!A$1,manifest_11Sep!$A$1:$V$1,0))</f>
        <v>A</v>
      </c>
      <c r="B290" s="13" t="s">
        <v>2995</v>
      </c>
      <c r="C290" s="13" t="str">
        <f t="array" ref="C290">INDEX(manifest_11Sep!$A$1:$V$3202,MATCH($B290,manifest_11Sep!$B$1:$B$3202,0),MATCH(A.Dep9SepList!C$1,manifest_11Sep!$A$1:$V$1,0))</f>
        <v>9HNN7VMZZJN</v>
      </c>
      <c r="D290" s="13" t="str">
        <f t="array" ref="D290">INDEX(manifest_11Sep!$A$1:$V$3202,MATCH($B290,manifest_11Sep!$B$1:$B$3202,0),MATCH(A.Dep9SepList!D$1,manifest_11Sep!$A$1:$V$1,0))</f>
        <v>Male</v>
      </c>
      <c r="E290" s="13" t="str">
        <f t="array" ref="E290">INDEX(manifest_11Sep!$A$1:$V$3202,MATCH($B290,manifest_11Sep!$B$1:$B$3202,0),MATCH(A.Dep9SepList!E$1,manifest_11Sep!$A$1:$V$1,0))</f>
        <v>Samuel Vivian</v>
      </c>
      <c r="F290" s="13" t="str">
        <f t="array" ref="F290">INDEX(manifest_11Sep!$A$1:$V$3202,MATCH($B290,manifest_11Sep!$B$1:$B$3202,0),MATCH(A.Dep9SepList!F$1,manifest_11Sep!$A$1:$V$1,0))</f>
        <v>Khan</v>
      </c>
      <c r="G290" s="13">
        <f t="array" ref="G290">INDEX(manifest_11Sep!$A$1:$V$3202,MATCH($B290,manifest_11Sep!$B$1:$B$3202,0),MATCH(A.Dep9SepList!G$1,manifest_11Sep!$A$1:$V$1,0))</f>
        <v>37</v>
      </c>
      <c r="H290" s="13" t="str">
        <f t="array" ref="H290">INDEX(manifest_11Sep!$A$1:$V$3202,MATCH($B290,manifest_11Sep!$B$1:$B$3202,0),MATCH(A.Dep9SepList!H$1,manifest_11Sep!$A$1:$V$1,0))</f>
        <v>Karen Chin</v>
      </c>
      <c r="I290" s="13" t="str">
        <f t="array" ref="I290">INDEX(manifest_11Sep!$A$1:$V$3202,MATCH($B290,manifest_11Sep!$B$1:$B$3202,0),MATCH(A.Dep9SepList!I$1,manifest_11Sep!$A$1:$V$1,0))</f>
        <v>Korean Air</v>
      </c>
      <c r="J290" s="13" t="str">
        <f t="array" ref="J290">INDEX(manifest_11Sep!$A$1:$V$3202,MATCH($B290,manifest_11Sep!$B$1:$B$3202,0),MATCH(A.Dep9SepList!J$1,manifest_11Sep!$A$1:$V$1,0))</f>
        <v>KE 619</v>
      </c>
      <c r="K290" s="32" t="str">
        <f t="array" ref="K290">INDEX(manifest_11Sep!$A$1:$V$3202,MATCH($B290,manifest_11Sep!$B$1:$B$3202,0),MATCH(A.Dep9SepList!K$1,manifest_11Sep!$A$1:$V$1,0))</f>
        <v>18-thg 9-25</v>
      </c>
      <c r="L290" s="20">
        <f t="array" ref="L290">INDEX(manifest_11Sep!$A$1:$V$3202,MATCH($B290,manifest_11Sep!$B$1:$B$3202,0),MATCH(A.Dep9SepList!L$1,manifest_11Sep!$A$1:$V$1,0))</f>
        <v>0.94097222222222221</v>
      </c>
      <c r="M290" s="13" t="str">
        <f t="array" ref="M290">INDEX(manifest_11Sep!$A$1:$V$3202,MATCH($B290,manifest_11Sep!$B$1:$B$3202,0),MATCH(A.Dep9SepList!M$1,manifest_11Sep!$A$1:$V$1,0))</f>
        <v>ICN-T2</v>
      </c>
      <c r="N290" s="13" t="str">
        <f t="array" ref="N290">INDEX(manifest_11Sep!$A$1:$V$3202,MATCH($B290,manifest_11Sep!$B$1:$B$3202,0),MATCH(A.Dep9SepList!N$1,manifest_11Sep!$A$1:$V$1,0))</f>
        <v>FAIRMONT</v>
      </c>
      <c r="O290" s="31"/>
      <c r="P290" s="20" t="e" cm="1" vm="1">
        <f t="array" aca="1" ref="P290" ca="1">IF(J290="","",_xlfn.XLOOKUP(J290&amp;N290,'A.Departure Grouping'!AQ:AQ&amp;'A.Departure Grouping'!AP:AP,'A.Departure Grouping'!AR:AR,"",0))</f>
        <v>#NAME?</v>
      </c>
      <c r="Q290" s="13">
        <v>462710845</v>
      </c>
      <c r="R290" s="13" t="s">
        <v>43</v>
      </c>
      <c r="S290" s="13">
        <f t="array" ref="S290">INDEX(manifest_11Sep!$A$1:$V$3202,MATCH($B290,manifest_11Sep!$B$1:$B$3202,0),MATCH(A.Dep9SepList!S$1,manifest_11Sep!$A$1:$V$1,0))</f>
        <v>0</v>
      </c>
      <c r="T290" s="17"/>
    </row>
    <row r="291" spans="1:21" hidden="1">
      <c r="A291" s="13" t="str">
        <f t="array" ref="A291">INDEX(manifest_11Sep!$A$1:$V$3202,MATCH($B291,manifest_11Sep!$B$1:$B$3202,0),MATCH(A.Dep9SepList!A$1,manifest_11Sep!$A$1:$V$1,0))</f>
        <v>A</v>
      </c>
      <c r="B291" s="13" t="s">
        <v>2998</v>
      </c>
      <c r="C291" s="13" t="str">
        <f t="array" ref="C291">INDEX(manifest_11Sep!$A$1:$V$3202,MATCH($B291,manifest_11Sep!$B$1:$B$3202,0),MATCH(A.Dep9SepList!C$1,manifest_11Sep!$A$1:$V$1,0))</f>
        <v>9HNN7VMZZJN</v>
      </c>
      <c r="D291" s="13" t="str">
        <f t="array" ref="D291">INDEX(manifest_11Sep!$A$1:$V$3202,MATCH($B291,manifest_11Sep!$B$1:$B$3202,0),MATCH(A.Dep9SepList!D$1,manifest_11Sep!$A$1:$V$1,0))</f>
        <v>Male</v>
      </c>
      <c r="E291" s="13" t="str">
        <f t="array" ref="E291">INDEX(manifest_11Sep!$A$1:$V$3202,MATCH($B291,manifest_11Sep!$B$1:$B$3202,0),MATCH(A.Dep9SepList!E$1,manifest_11Sep!$A$1:$V$1,0))</f>
        <v>Enzo Ferrer</v>
      </c>
      <c r="F291" s="13" t="str">
        <f t="array" ref="F291">INDEX(manifest_11Sep!$A$1:$V$3202,MATCH($B291,manifest_11Sep!$B$1:$B$3202,0),MATCH(A.Dep9SepList!F$1,manifest_11Sep!$A$1:$V$1,0))</f>
        <v>Khan</v>
      </c>
      <c r="G291" s="13">
        <f t="array" ref="G291">INDEX(manifest_11Sep!$A$1:$V$3202,MATCH($B291,manifest_11Sep!$B$1:$B$3202,0),MATCH(A.Dep9SepList!G$1,manifest_11Sep!$A$1:$V$1,0))</f>
        <v>5</v>
      </c>
      <c r="H291" s="13" t="str">
        <f t="array" ref="H291">INDEX(manifest_11Sep!$A$1:$V$3202,MATCH($B291,manifest_11Sep!$B$1:$B$3202,0),MATCH(A.Dep9SepList!H$1,manifest_11Sep!$A$1:$V$1,0))</f>
        <v>Karen Chin</v>
      </c>
      <c r="I291" s="13" t="str">
        <f t="array" ref="I291">INDEX(manifest_11Sep!$A$1:$V$3202,MATCH($B291,manifest_11Sep!$B$1:$B$3202,0),MATCH(A.Dep9SepList!I$1,manifest_11Sep!$A$1:$V$1,0))</f>
        <v>Korean Air</v>
      </c>
      <c r="J291" s="13" t="str">
        <f t="array" ref="J291">INDEX(manifest_11Sep!$A$1:$V$3202,MATCH($B291,manifest_11Sep!$B$1:$B$3202,0),MATCH(A.Dep9SepList!J$1,manifest_11Sep!$A$1:$V$1,0))</f>
        <v>KE 619</v>
      </c>
      <c r="K291" s="32" t="str">
        <f t="array" ref="K291">INDEX(manifest_11Sep!$A$1:$V$3202,MATCH($B291,manifest_11Sep!$B$1:$B$3202,0),MATCH(A.Dep9SepList!K$1,manifest_11Sep!$A$1:$V$1,0))</f>
        <v>18-thg 9-25</v>
      </c>
      <c r="L291" s="20">
        <f t="array" ref="L291">INDEX(manifest_11Sep!$A$1:$V$3202,MATCH($B291,manifest_11Sep!$B$1:$B$3202,0),MATCH(A.Dep9SepList!L$1,manifest_11Sep!$A$1:$V$1,0))</f>
        <v>0.94097222222222221</v>
      </c>
      <c r="M291" s="13" t="str">
        <f t="array" ref="M291">INDEX(manifest_11Sep!$A$1:$V$3202,MATCH($B291,manifest_11Sep!$B$1:$B$3202,0),MATCH(A.Dep9SepList!M$1,manifest_11Sep!$A$1:$V$1,0))</f>
        <v>ICN-T2</v>
      </c>
      <c r="N291" s="13" t="str">
        <f t="array" ref="N291">INDEX(manifest_11Sep!$A$1:$V$3202,MATCH($B291,manifest_11Sep!$B$1:$B$3202,0),MATCH(A.Dep9SepList!N$1,manifest_11Sep!$A$1:$V$1,0))</f>
        <v>FAIRMONT</v>
      </c>
      <c r="O291" s="31"/>
      <c r="P291" s="20" t="e" cm="1" vm="1">
        <f t="array" aca="1" ref="P291" ca="1">IF(J291="","",_xlfn.XLOOKUP(J291&amp;N291,'A.Departure Grouping'!AQ:AQ&amp;'A.Departure Grouping'!AP:AP,'A.Departure Grouping'!AR:AR,"",0))</f>
        <v>#NAME?</v>
      </c>
      <c r="Q291" s="13">
        <v>462710845</v>
      </c>
      <c r="R291" s="13" t="s">
        <v>43</v>
      </c>
      <c r="S291" s="13">
        <f t="array" ref="S291">INDEX(manifest_11Sep!$A$1:$V$3202,MATCH($B291,manifest_11Sep!$B$1:$B$3202,0),MATCH(A.Dep9SepList!S$1,manifest_11Sep!$A$1:$V$1,0))</f>
        <v>0</v>
      </c>
      <c r="T291" s="17"/>
    </row>
    <row r="292" spans="1:21" hidden="1">
      <c r="A292" s="13" t="str">
        <f t="array" ref="A292">INDEX(manifest_11Sep!$A$1:$V$3202,MATCH($B292,manifest_11Sep!$B$1:$B$3202,0),MATCH(A.Dep9SepList!A$1,manifest_11Sep!$A$1:$V$1,0))</f>
        <v>A</v>
      </c>
      <c r="B292" s="3" t="s">
        <v>171</v>
      </c>
      <c r="C292" s="13" t="str">
        <f t="array" ref="C292">INDEX(manifest_11Sep!$A$1:$V$3202,MATCH($B292,manifest_11Sep!$B$1:$B$3202,0),MATCH(A.Dep9SepList!C$1,manifest_11Sep!$A$1:$V$1,0))</f>
        <v>BCNVYRX63CS</v>
      </c>
      <c r="D292" s="13" t="str">
        <f t="array" ref="D292">INDEX(manifest_11Sep!$A$1:$V$3202,MATCH($B292,manifest_11Sep!$B$1:$B$3202,0),MATCH(A.Dep9SepList!D$1,manifest_11Sep!$A$1:$V$1,0))</f>
        <v>Male</v>
      </c>
      <c r="E292" s="13" t="str">
        <f t="array" ref="E292">INDEX(manifest_11Sep!$A$1:$V$3202,MATCH($B292,manifest_11Sep!$B$1:$B$3202,0),MATCH(A.Dep9SepList!E$1,manifest_11Sep!$A$1:$V$1,0))</f>
        <v>Anhvu Tran</v>
      </c>
      <c r="F292" s="13" t="str">
        <f t="array" ref="F292">INDEX(manifest_11Sep!$A$1:$V$3202,MATCH($B292,manifest_11Sep!$B$1:$B$3202,0),MATCH(A.Dep9SepList!F$1,manifest_11Sep!$A$1:$V$1,0))</f>
        <v>Nguyen</v>
      </c>
      <c r="G292" s="13">
        <f t="array" ref="G292">INDEX(manifest_11Sep!$A$1:$V$3202,MATCH($B292,manifest_11Sep!$B$1:$B$3202,0),MATCH(A.Dep9SepList!G$1,manifest_11Sep!$A$1:$V$1,0))</f>
        <v>34</v>
      </c>
      <c r="H292" s="13" t="str">
        <f t="array" ref="H292">INDEX(manifest_11Sep!$A$1:$V$3202,MATCH($B292,manifest_11Sep!$B$1:$B$3202,0),MATCH(A.Dep9SepList!H$1,manifest_11Sep!$A$1:$V$1,0))</f>
        <v>Alicia Nguyen 1</v>
      </c>
      <c r="I292" s="13" t="str">
        <f t="array" ref="I292">INDEX(manifest_11Sep!$A$1:$V$3202,MATCH($B292,manifest_11Sep!$B$1:$B$3202,0),MATCH(A.Dep9SepList!I$1,manifest_11Sep!$A$1:$V$1,0))</f>
        <v>Tigerair Taiwan</v>
      </c>
      <c r="J292" s="13" t="str">
        <f t="array" ref="J292">INDEX(manifest_11Sep!$A$1:$V$3202,MATCH($B292,manifest_11Sep!$B$1:$B$3202,0),MATCH(A.Dep9SepList!J$1,manifest_11Sep!$A$1:$V$1,0))</f>
        <v>IT 603 on 19 Sep</v>
      </c>
      <c r="K292" s="32" t="str">
        <f t="array" ref="K292">INDEX(manifest_11Sep!$A$1:$V$3202,MATCH($B292,manifest_11Sep!$B$1:$B$3202,0),MATCH(A.Dep9SepList!K$1,manifest_11Sep!$A$1:$V$1,0))</f>
        <v>18-thg 9-25</v>
      </c>
      <c r="L292" s="20">
        <f t="array" ref="L292">INDEX(manifest_11Sep!$A$1:$V$3202,MATCH($B292,manifest_11Sep!$B$1:$B$3202,0),MATCH(A.Dep9SepList!L$1,manifest_11Sep!$A$1:$V$1,0))</f>
        <v>0.94097222222222221</v>
      </c>
      <c r="M292" s="13" t="str">
        <f t="array" ref="M292">INDEX(manifest_11Sep!$A$1:$V$3202,MATCH($B292,manifest_11Sep!$B$1:$B$3202,0),MATCH(A.Dep9SepList!M$1,manifest_11Sep!$A$1:$V$1,0))</f>
        <v>ICN-T1</v>
      </c>
      <c r="N292" s="13" t="str">
        <f t="array" ref="N292">INDEX(manifest_11Sep!$A$1:$V$3202,MATCH($B292,manifest_11Sep!$B$1:$B$3202,0),MATCH(A.Dep9SepList!N$1,manifest_11Sep!$A$1:$V$1,0))</f>
        <v>FAIRMONT</v>
      </c>
      <c r="O292" s="31"/>
      <c r="P292" s="20" t="e" cm="1" vm="1">
        <f t="array" aca="1" ref="P292" ca="1">IF(J292="","",_xlfn.XLOOKUP(J292&amp;N292,'A.Departure Grouping'!AQ:AQ&amp;'A.Departure Grouping'!AP:AP,'A.Departure Grouping'!AR:AR,"",0))</f>
        <v>#NAME?</v>
      </c>
      <c r="Q292" s="13">
        <v>462710471</v>
      </c>
      <c r="R292" s="13" t="s">
        <v>43</v>
      </c>
      <c r="S292" s="13" t="str">
        <f t="array" ref="S292">INDEX(manifest_11Sep!$A$1:$V$3202,MATCH($B292,manifest_11Sep!$B$1:$B$3202,0),MATCH(A.Dep9SepList!S$1,manifest_11Sep!$A$1:$V$1,0))</f>
        <v>depart on 19Sep, see-off on 18Sep @ 17:50, ICN-T1</v>
      </c>
      <c r="T292" s="17"/>
      <c r="U292" s="3"/>
    </row>
    <row r="293" spans="1:21" hidden="1">
      <c r="A293" s="13" t="str">
        <f t="array" ref="A293">INDEX(manifest_11Sep!$A$1:$V$3202,MATCH($B293,manifest_11Sep!$B$1:$B$3202,0),MATCH(A.Dep9SepList!A$1,manifest_11Sep!$A$1:$V$1,0))</f>
        <v>A</v>
      </c>
      <c r="B293" s="3" t="s">
        <v>178</v>
      </c>
      <c r="C293" s="13" t="str">
        <f t="array" ref="C293">INDEX(manifest_11Sep!$A$1:$V$3202,MATCH($B293,manifest_11Sep!$B$1:$B$3202,0),MATCH(A.Dep9SepList!C$1,manifest_11Sep!$A$1:$V$1,0))</f>
        <v>BCNVYRX63CS</v>
      </c>
      <c r="D293" s="13" t="str">
        <f t="array" ref="D293">INDEX(manifest_11Sep!$A$1:$V$3202,MATCH($B293,manifest_11Sep!$B$1:$B$3202,0),MATCH(A.Dep9SepList!D$1,manifest_11Sep!$A$1:$V$1,0))</f>
        <v>Female</v>
      </c>
      <c r="E293" s="13" t="str">
        <f t="array" ref="E293">INDEX(manifest_11Sep!$A$1:$V$3202,MATCH($B293,manifest_11Sep!$B$1:$B$3202,0),MATCH(A.Dep9SepList!E$1,manifest_11Sep!$A$1:$V$1,0))</f>
        <v>Ya Chen</v>
      </c>
      <c r="F293" s="13" t="str">
        <f t="array" ref="F293">INDEX(manifest_11Sep!$A$1:$V$3202,MATCH($B293,manifest_11Sep!$B$1:$B$3202,0),MATCH(A.Dep9SepList!F$1,manifest_11Sep!$A$1:$V$1,0))</f>
        <v>Chen</v>
      </c>
      <c r="G293" s="13">
        <f t="array" ref="G293">INDEX(manifest_11Sep!$A$1:$V$3202,MATCH($B293,manifest_11Sep!$B$1:$B$3202,0),MATCH(A.Dep9SepList!G$1,manifest_11Sep!$A$1:$V$1,0))</f>
        <v>36</v>
      </c>
      <c r="H293" s="13" t="str">
        <f t="array" ref="H293">INDEX(manifest_11Sep!$A$1:$V$3202,MATCH($B293,manifest_11Sep!$B$1:$B$3202,0),MATCH(A.Dep9SepList!H$1,manifest_11Sep!$A$1:$V$1,0))</f>
        <v>Alicia Nguyen 1</v>
      </c>
      <c r="I293" s="13" t="str">
        <f t="array" ref="I293">INDEX(manifest_11Sep!$A$1:$V$3202,MATCH($B293,manifest_11Sep!$B$1:$B$3202,0),MATCH(A.Dep9SepList!I$1,manifest_11Sep!$A$1:$V$1,0))</f>
        <v>Tigerair Taiwan</v>
      </c>
      <c r="J293" s="13" t="str">
        <f t="array" ref="J293">INDEX(manifest_11Sep!$A$1:$V$3202,MATCH($B293,manifest_11Sep!$B$1:$B$3202,0),MATCH(A.Dep9SepList!J$1,manifest_11Sep!$A$1:$V$1,0))</f>
        <v>IT 603 on 19 Sep</v>
      </c>
      <c r="K293" s="32" t="str">
        <f t="array" ref="K293">INDEX(manifest_11Sep!$A$1:$V$3202,MATCH($B293,manifest_11Sep!$B$1:$B$3202,0),MATCH(A.Dep9SepList!K$1,manifest_11Sep!$A$1:$V$1,0))</f>
        <v>18-thg 9-25</v>
      </c>
      <c r="L293" s="20">
        <f t="array" ref="L293">INDEX(manifest_11Sep!$A$1:$V$3202,MATCH($B293,manifest_11Sep!$B$1:$B$3202,0),MATCH(A.Dep9SepList!L$1,manifest_11Sep!$A$1:$V$1,0))</f>
        <v>0.94097222222222221</v>
      </c>
      <c r="M293" s="13" t="str">
        <f t="array" ref="M293">INDEX(manifest_11Sep!$A$1:$V$3202,MATCH($B293,manifest_11Sep!$B$1:$B$3202,0),MATCH(A.Dep9SepList!M$1,manifest_11Sep!$A$1:$V$1,0))</f>
        <v>ICN-T1</v>
      </c>
      <c r="N293" s="13" t="str">
        <f t="array" ref="N293">INDEX(manifest_11Sep!$A$1:$V$3202,MATCH($B293,manifest_11Sep!$B$1:$B$3202,0),MATCH(A.Dep9SepList!N$1,manifest_11Sep!$A$1:$V$1,0))</f>
        <v>FAIRMONT</v>
      </c>
      <c r="O293" s="31"/>
      <c r="P293" s="20" t="e" cm="1" vm="1">
        <f t="array" aca="1" ref="P293" ca="1">IF(J293="","",_xlfn.XLOOKUP(J293&amp;N293,'A.Departure Grouping'!AQ:AQ&amp;'A.Departure Grouping'!AP:AP,'A.Departure Grouping'!AR:AR,"",0))</f>
        <v>#NAME?</v>
      </c>
      <c r="Q293" s="13">
        <v>462710471</v>
      </c>
      <c r="R293" s="13" t="s">
        <v>43</v>
      </c>
      <c r="S293" s="13" t="str">
        <f t="array" ref="S293">INDEX(manifest_11Sep!$A$1:$V$3202,MATCH($B293,manifest_11Sep!$B$1:$B$3202,0),MATCH(A.Dep9SepList!S$1,manifest_11Sep!$A$1:$V$1,0))</f>
        <v>depart on 19Sep, see-off on 18Sep @ 17:50, ICN-T1</v>
      </c>
      <c r="T293" s="17"/>
      <c r="U293" s="3"/>
    </row>
    <row r="294" spans="1:21" hidden="1">
      <c r="A294" s="229"/>
      <c r="B294" s="229"/>
      <c r="C294" s="229"/>
      <c r="D294" s="229"/>
      <c r="E294" s="229"/>
      <c r="F294" s="229"/>
      <c r="G294" s="229"/>
      <c r="H294" s="229"/>
      <c r="I294" s="229"/>
      <c r="J294" s="229"/>
      <c r="K294" s="234"/>
      <c r="L294" s="235"/>
      <c r="M294" s="229"/>
      <c r="N294" s="229"/>
      <c r="O294" s="256"/>
      <c r="P294" s="235" t="str" cm="1">
        <f t="array" ref="P294">IF(J294="","",_xlfn.XLOOKUP(J294&amp;N294,'A.Departure Grouping'!AQ:AQ&amp;'A.Departure Grouping'!AP:AP,'A.Departure Grouping'!AR:AR,"",0))</f>
        <v/>
      </c>
      <c r="Q294" s="229" t="s">
        <v>8635</v>
      </c>
      <c r="R294" s="229" t="s">
        <v>8635</v>
      </c>
      <c r="S294" s="229"/>
      <c r="T294" s="13"/>
    </row>
    <row r="295" spans="1:21" ht="23" hidden="1">
      <c r="A295" s="266" t="s">
        <v>8644</v>
      </c>
      <c r="B295" s="214"/>
      <c r="C295" s="214"/>
      <c r="D295" s="214"/>
      <c r="E295" s="214"/>
      <c r="F295" s="214"/>
      <c r="G295" s="214"/>
      <c r="H295" s="214"/>
      <c r="I295" s="214"/>
      <c r="J295" s="214"/>
      <c r="K295" s="215"/>
      <c r="L295" s="216"/>
      <c r="M295" s="214"/>
      <c r="N295" s="214"/>
      <c r="O295" s="267"/>
      <c r="P295" s="216" t="str" cm="1">
        <f t="array" ref="P295">IF(J295="","",_xlfn.XLOOKUP(J295&amp;N295,'A.Departure Grouping'!AQ:AQ&amp;'A.Departure Grouping'!AP:AP,'A.Departure Grouping'!AR:AR,"",0))</f>
        <v/>
      </c>
      <c r="Q295" s="214" t="s">
        <v>8635</v>
      </c>
      <c r="R295" s="214" t="s">
        <v>8635</v>
      </c>
      <c r="S295" s="214"/>
      <c r="T295" s="214"/>
      <c r="U295" s="214"/>
    </row>
    <row r="296" spans="1:21" hidden="1">
      <c r="A296" s="13" t="str">
        <f t="array" ref="A296">INDEX(manifest_11Sep!$A$1:$V$3202,MATCH($B296,manifest_11Sep!$B$1:$B$3202,0),MATCH(A.Dep9SepList!A$1,manifest_11Sep!$A$1:$V$1,0))</f>
        <v>A</v>
      </c>
      <c r="B296" s="13" t="s">
        <v>4240</v>
      </c>
      <c r="C296" s="13" t="str">
        <f t="array" ref="C296">INDEX(manifest_11Sep!$A$1:$V$3202,MATCH($B296,manifest_11Sep!$B$1:$B$3202,0),MATCH(A.Dep9SepList!C$1,manifest_11Sep!$A$1:$V$1,0))</f>
        <v>44NBM35NH92</v>
      </c>
      <c r="D296" s="13" t="str">
        <f t="array" ref="D296">INDEX(manifest_11Sep!$A$1:$V$3202,MATCH($B296,manifest_11Sep!$B$1:$B$3202,0),MATCH(A.Dep9SepList!D$1,manifest_11Sep!$A$1:$V$1,0))</f>
        <v>Female</v>
      </c>
      <c r="E296" s="13" t="str">
        <f t="array" ref="E296">INDEX(manifest_11Sep!$A$1:$V$3202,MATCH($B296,manifest_11Sep!$B$1:$B$3202,0),MATCH(A.Dep9SepList!E$1,manifest_11Sep!$A$1:$V$1,0))</f>
        <v>Ha Duong</v>
      </c>
      <c r="F296" s="13" t="str">
        <f t="array" ref="F296">INDEX(manifest_11Sep!$A$1:$V$3202,MATCH($B296,manifest_11Sep!$B$1:$B$3202,0),MATCH(A.Dep9SepList!F$1,manifest_11Sep!$A$1:$V$1,0))</f>
        <v>Nguyen</v>
      </c>
      <c r="G296" s="13">
        <f t="array" ref="G296">INDEX(manifest_11Sep!$A$1:$V$3202,MATCH($B296,manifest_11Sep!$B$1:$B$3202,0),MATCH(A.Dep9SepList!G$1,manifest_11Sep!$A$1:$V$1,0))</f>
        <v>55</v>
      </c>
      <c r="H296" s="13" t="str">
        <f t="array" ref="H296">INDEX(manifest_11Sep!$A$1:$V$3202,MATCH($B296,manifest_11Sep!$B$1:$B$3202,0),MATCH(A.Dep9SepList!H$1,manifest_11Sep!$A$1:$V$1,0))</f>
        <v>Tom Luu</v>
      </c>
      <c r="I296" s="13" t="str">
        <f t="array" ref="I296">INDEX(manifest_11Sep!$A$1:$V$3202,MATCH($B296,manifest_11Sep!$B$1:$B$3202,0),MATCH(A.Dep9SepList!I$1,manifest_11Sep!$A$1:$V$1,0))</f>
        <v>Jeju Air</v>
      </c>
      <c r="J296" s="13" t="str">
        <f t="array" ref="J296">INDEX(manifest_11Sep!$A$1:$V$3202,MATCH($B296,manifest_11Sep!$B$1:$B$3202,0),MATCH(A.Dep9SepList!J$1,manifest_11Sep!$A$1:$V$1,0))</f>
        <v>7C 111</v>
      </c>
      <c r="K296" s="32" t="str">
        <f t="array" ref="K296">INDEX(manifest_11Sep!$A$1:$V$3202,MATCH($B296,manifest_11Sep!$B$1:$B$3202,0),MATCH(A.Dep9SepList!K$1,manifest_11Sep!$A$1:$V$1,0))</f>
        <v>18-thg 9-25</v>
      </c>
      <c r="L296" s="20">
        <f t="array" ref="L296">INDEX(manifest_11Sep!$A$1:$V$3202,MATCH($B296,manifest_11Sep!$B$1:$B$3202,0),MATCH(A.Dep9SepList!L$1,manifest_11Sep!$A$1:$V$1,0))</f>
        <v>0.3923611111111111</v>
      </c>
      <c r="M296" s="13" t="str">
        <f t="array" ref="M296">INDEX(manifest_11Sep!$A$1:$V$3202,MATCH($B296,manifest_11Sep!$B$1:$B$3202,0),MATCH(A.Dep9SepList!M$1,manifest_11Sep!$A$1:$V$1,0))</f>
        <v>GMP-D</v>
      </c>
      <c r="N296" s="13" t="str">
        <f t="array" ref="N296">INDEX(manifest_11Sep!$A$1:$V$3202,MATCH($B296,manifest_11Sep!$B$1:$B$3202,0),MATCH(A.Dep9SepList!N$1,manifest_11Sep!$A$1:$V$1,0))</f>
        <v>INTER PARNAS</v>
      </c>
      <c r="O296" s="31">
        <f>COUNTA(N296:N297)</f>
        <v>2</v>
      </c>
      <c r="P296" s="20" t="e" cm="1" vm="1">
        <f t="array" aca="1" ref="P296" ca="1">IF(J296="","",_xlfn.XLOOKUP(J296&amp;N296,'A.Departure Grouping'!AQ:AQ&amp;'A.Departure Grouping'!AP:AP,'A.Departure Grouping'!AR:AR,"",0))</f>
        <v>#NAME?</v>
      </c>
      <c r="Q296" s="13">
        <v>46534285</v>
      </c>
      <c r="R296" s="13" t="s">
        <v>43</v>
      </c>
      <c r="S296" s="13">
        <f t="array" ref="S296">INDEX(manifest_11Sep!$A$1:$V$3202,MATCH($B296,manifest_11Sep!$B$1:$B$3202,0),MATCH(A.Dep9SepList!S$1,manifest_11Sep!$A$1:$V$1,0))</f>
        <v>0</v>
      </c>
      <c r="T296" s="17"/>
    </row>
    <row r="297" spans="1:21" hidden="1">
      <c r="A297" s="13" t="str">
        <f t="array" ref="A297">INDEX(manifest_11Sep!$A$1:$V$3202,MATCH($B297,manifest_11Sep!$B$1:$B$3202,0),MATCH(A.Dep9SepList!A$1,manifest_11Sep!$A$1:$V$1,0))</f>
        <v>A</v>
      </c>
      <c r="B297" s="13" t="s">
        <v>4243</v>
      </c>
      <c r="C297" s="13" t="str">
        <f t="array" ref="C297">INDEX(manifest_11Sep!$A$1:$V$3202,MATCH($B297,manifest_11Sep!$B$1:$B$3202,0),MATCH(A.Dep9SepList!C$1,manifest_11Sep!$A$1:$V$1,0))</f>
        <v>44NBM35NH92</v>
      </c>
      <c r="D297" s="13" t="str">
        <f t="array" ref="D297">INDEX(manifest_11Sep!$A$1:$V$3202,MATCH($B297,manifest_11Sep!$B$1:$B$3202,0),MATCH(A.Dep9SepList!D$1,manifest_11Sep!$A$1:$V$1,0))</f>
        <v>Male</v>
      </c>
      <c r="E297" s="13" t="str">
        <f t="array" ref="E297">INDEX(manifest_11Sep!$A$1:$V$3202,MATCH($B297,manifest_11Sep!$B$1:$B$3202,0),MATCH(A.Dep9SepList!E$1,manifest_11Sep!$A$1:$V$1,0))</f>
        <v>Robert Nguyen</v>
      </c>
      <c r="F297" s="13" t="str">
        <f t="array" ref="F297">INDEX(manifest_11Sep!$A$1:$V$3202,MATCH($B297,manifest_11Sep!$B$1:$B$3202,0),MATCH(A.Dep9SepList!F$1,manifest_11Sep!$A$1:$V$1,0))</f>
        <v>Nguyen</v>
      </c>
      <c r="G297" s="13">
        <f t="array" ref="G297">INDEX(manifest_11Sep!$A$1:$V$3202,MATCH($B297,manifest_11Sep!$B$1:$B$3202,0),MATCH(A.Dep9SepList!G$1,manifest_11Sep!$A$1:$V$1,0))</f>
        <v>58</v>
      </c>
      <c r="H297" s="13" t="str">
        <f t="array" ref="H297">INDEX(manifest_11Sep!$A$1:$V$3202,MATCH($B297,manifest_11Sep!$B$1:$B$3202,0),MATCH(A.Dep9SepList!H$1,manifest_11Sep!$A$1:$V$1,0))</f>
        <v>Tom Luu</v>
      </c>
      <c r="I297" s="13" t="str">
        <f t="array" ref="I297">INDEX(manifest_11Sep!$A$1:$V$3202,MATCH($B297,manifest_11Sep!$B$1:$B$3202,0),MATCH(A.Dep9SepList!I$1,manifest_11Sep!$A$1:$V$1,0))</f>
        <v>Jeju Air</v>
      </c>
      <c r="J297" s="13" t="str">
        <f t="array" ref="J297">INDEX(manifest_11Sep!$A$1:$V$3202,MATCH($B297,manifest_11Sep!$B$1:$B$3202,0),MATCH(A.Dep9SepList!J$1,manifest_11Sep!$A$1:$V$1,0))</f>
        <v>7C 111</v>
      </c>
      <c r="K297" s="32" t="str">
        <f t="array" ref="K297">INDEX(manifest_11Sep!$A$1:$V$3202,MATCH($B297,manifest_11Sep!$B$1:$B$3202,0),MATCH(A.Dep9SepList!K$1,manifest_11Sep!$A$1:$V$1,0))</f>
        <v>18-thg 9-25</v>
      </c>
      <c r="L297" s="20">
        <f t="array" ref="L297">INDEX(manifest_11Sep!$A$1:$V$3202,MATCH($B297,manifest_11Sep!$B$1:$B$3202,0),MATCH(A.Dep9SepList!L$1,manifest_11Sep!$A$1:$V$1,0))</f>
        <v>0.3923611111111111</v>
      </c>
      <c r="M297" s="13" t="str">
        <f t="array" ref="M297">INDEX(manifest_11Sep!$A$1:$V$3202,MATCH($B297,manifest_11Sep!$B$1:$B$3202,0),MATCH(A.Dep9SepList!M$1,manifest_11Sep!$A$1:$V$1,0))</f>
        <v>GMP-D</v>
      </c>
      <c r="N297" s="13" t="str">
        <f t="array" ref="N297">INDEX(manifest_11Sep!$A$1:$V$3202,MATCH($B297,manifest_11Sep!$B$1:$B$3202,0),MATCH(A.Dep9SepList!N$1,manifest_11Sep!$A$1:$V$1,0))</f>
        <v>INTER PARNAS</v>
      </c>
      <c r="O297" s="31"/>
      <c r="P297" s="20" t="e" cm="1" vm="1">
        <f t="array" aca="1" ref="P297" ca="1">IF(J297="","",_xlfn.XLOOKUP(J297&amp;N297,'A.Departure Grouping'!AQ:AQ&amp;'A.Departure Grouping'!AP:AP,'A.Departure Grouping'!AR:AR,"",0))</f>
        <v>#NAME?</v>
      </c>
      <c r="Q297" s="13">
        <v>46534285</v>
      </c>
      <c r="R297" s="13" t="s">
        <v>43</v>
      </c>
      <c r="S297" s="13">
        <f t="array" ref="S297">INDEX(manifest_11Sep!$A$1:$V$3202,MATCH($B297,manifest_11Sep!$B$1:$B$3202,0),MATCH(A.Dep9SepList!S$1,manifest_11Sep!$A$1:$V$1,0))</f>
        <v>0</v>
      </c>
      <c r="T297" s="17"/>
    </row>
    <row r="298" spans="1:21" hidden="1">
      <c r="A298" s="229" t="str">
        <f t="array" ref="A298">INDEX(manifest_11Sep!$A$1:$V$3202,MATCH($B298,manifest_11Sep!$B$1:$B$3202,0),MATCH(A.Dep9SepList!A$1,manifest_11Sep!$A$1:$V$1,0))</f>
        <v>A</v>
      </c>
      <c r="B298" s="229" t="s">
        <v>4109</v>
      </c>
      <c r="C298" s="229" t="str">
        <f t="array" ref="C298">INDEX(manifest_11Sep!$A$1:$V$3202,MATCH($B298,manifest_11Sep!$B$1:$B$3202,0),MATCH(A.Dep9SepList!C$1,manifest_11Sep!$A$1:$V$1,0))</f>
        <v>4LNJDM55RP5</v>
      </c>
      <c r="D298" s="229" t="str">
        <f t="array" ref="D298">INDEX(manifest_11Sep!$A$1:$V$3202,MATCH($B298,manifest_11Sep!$B$1:$B$3202,0),MATCH(A.Dep9SepList!D$1,manifest_11Sep!$A$1:$V$1,0))</f>
        <v>Female</v>
      </c>
      <c r="E298" s="229" t="str">
        <f t="array" ref="E298">INDEX(manifest_11Sep!$A$1:$V$3202,MATCH($B298,manifest_11Sep!$B$1:$B$3202,0),MATCH(A.Dep9SepList!E$1,manifest_11Sep!$A$1:$V$1,0))</f>
        <v>Arlene</v>
      </c>
      <c r="F298" s="229" t="str">
        <f t="array" ref="F298">INDEX(manifest_11Sep!$A$1:$V$3202,MATCH($B298,manifest_11Sep!$B$1:$B$3202,0),MATCH(A.Dep9SepList!F$1,manifest_11Sep!$A$1:$V$1,0))</f>
        <v>Lota</v>
      </c>
      <c r="G298" s="229">
        <f t="array" ref="G298">INDEX(manifest_11Sep!$A$1:$V$3202,MATCH($B298,manifest_11Sep!$B$1:$B$3202,0),MATCH(A.Dep9SepList!G$1,manifest_11Sep!$A$1:$V$1,0))</f>
        <v>53</v>
      </c>
      <c r="H298" s="229" t="str">
        <f t="array" ref="H298">INDEX(manifest_11Sep!$A$1:$V$3202,MATCH($B298,manifest_11Sep!$B$1:$B$3202,0),MATCH(A.Dep9SepList!H$1,manifest_11Sep!$A$1:$V$1,0))</f>
        <v>Tom Luu</v>
      </c>
      <c r="I298" s="229" t="str">
        <f t="array" ref="I298">INDEX(manifest_11Sep!$A$1:$V$3202,MATCH($B298,manifest_11Sep!$B$1:$B$3202,0),MATCH(A.Dep9SepList!I$1,manifest_11Sep!$A$1:$V$1,0))</f>
        <v>Japan Airlines</v>
      </c>
      <c r="J298" s="229" t="str">
        <f t="array" ref="J298">INDEX(manifest_11Sep!$A$1:$V$3202,MATCH($B298,manifest_11Sep!$B$1:$B$3202,0),MATCH(A.Dep9SepList!J$1,manifest_11Sep!$A$1:$V$1,0))</f>
        <v>JL 92</v>
      </c>
      <c r="K298" s="234" t="str">
        <f t="array" ref="K298">INDEX(manifest_11Sep!$A$1:$V$3202,MATCH($B298,manifest_11Sep!$B$1:$B$3202,0),MATCH(A.Dep9SepList!K$1,manifest_11Sep!$A$1:$V$1,0))</f>
        <v>18-thg 9-25</v>
      </c>
      <c r="L298" s="235">
        <f t="array" ref="L298">INDEX(manifest_11Sep!$A$1:$V$3202,MATCH($B298,manifest_11Sep!$B$1:$B$3202,0),MATCH(A.Dep9SepList!L$1,manifest_11Sep!$A$1:$V$1,0))</f>
        <v>0.50347222222222221</v>
      </c>
      <c r="M298" s="229" t="str">
        <f t="array" ref="M298">INDEX(manifest_11Sep!$A$1:$V$3202,MATCH($B298,manifest_11Sep!$B$1:$B$3202,0),MATCH(A.Dep9SepList!M$1,manifest_11Sep!$A$1:$V$1,0))</f>
        <v>GMP-I</v>
      </c>
      <c r="N298" s="229" t="str">
        <f t="array" ref="N298">INDEX(manifest_11Sep!$A$1:$V$3202,MATCH($B298,manifest_11Sep!$B$1:$B$3202,0),MATCH(A.Dep9SepList!N$1,manifest_11Sep!$A$1:$V$1,0))</f>
        <v>INTER PARNAS</v>
      </c>
      <c r="O298" s="256">
        <f>COUNTA(N298:N299)</f>
        <v>2</v>
      </c>
      <c r="P298" s="235" t="e" cm="1" vm="1">
        <f t="array" aca="1" ref="P298" ca="1">IF(J298="","",_xlfn.XLOOKUP(J298&amp;N298,'A.Departure Grouping'!AQ:AQ&amp;'A.Departure Grouping'!AP:AP,'A.Departure Grouping'!AR:AR,"",0))</f>
        <v>#NAME?</v>
      </c>
      <c r="Q298" s="229">
        <v>84108214</v>
      </c>
      <c r="R298" s="229" t="s">
        <v>43</v>
      </c>
      <c r="S298" s="229">
        <f t="array" ref="S298">INDEX(manifest_11Sep!$A$1:$V$3202,MATCH($B298,manifest_11Sep!$B$1:$B$3202,0),MATCH(A.Dep9SepList!S$1,manifest_11Sep!$A$1:$V$1,0))</f>
        <v>0</v>
      </c>
      <c r="T298" s="17"/>
    </row>
    <row r="299" spans="1:21" hidden="1">
      <c r="A299" s="13" t="str">
        <f t="array" ref="A299">INDEX(manifest_11Sep!$A$1:$V$3202,MATCH($B299,manifest_11Sep!$B$1:$B$3202,0),MATCH(A.Dep9SepList!A$1,manifest_11Sep!$A$1:$V$1,0))</f>
        <v>A</v>
      </c>
      <c r="B299" s="13" t="s">
        <v>4112</v>
      </c>
      <c r="C299" s="13" t="str">
        <f t="array" ref="C299">INDEX(manifest_11Sep!$A$1:$V$3202,MATCH($B299,manifest_11Sep!$B$1:$B$3202,0),MATCH(A.Dep9SepList!C$1,manifest_11Sep!$A$1:$V$1,0))</f>
        <v>4LNJDM55RP5</v>
      </c>
      <c r="D299" s="13" t="str">
        <f t="array" ref="D299">INDEX(manifest_11Sep!$A$1:$V$3202,MATCH($B299,manifest_11Sep!$B$1:$B$3202,0),MATCH(A.Dep9SepList!D$1,manifest_11Sep!$A$1:$V$1,0))</f>
        <v>Female</v>
      </c>
      <c r="E299" s="13" t="str">
        <f t="array" ref="E299">INDEX(manifest_11Sep!$A$1:$V$3202,MATCH($B299,manifest_11Sep!$B$1:$B$3202,0),MATCH(A.Dep9SepList!E$1,manifest_11Sep!$A$1:$V$1,0))</f>
        <v>Alyssa Marie Lota</v>
      </c>
      <c r="F299" s="13" t="str">
        <f t="array" ref="F299">INDEX(manifest_11Sep!$A$1:$V$3202,MATCH($B299,manifest_11Sep!$B$1:$B$3202,0),MATCH(A.Dep9SepList!F$1,manifest_11Sep!$A$1:$V$1,0))</f>
        <v>Vito</v>
      </c>
      <c r="G299" s="13">
        <f t="array" ref="G299">INDEX(manifest_11Sep!$A$1:$V$3202,MATCH($B299,manifest_11Sep!$B$1:$B$3202,0),MATCH(A.Dep9SepList!G$1,manifest_11Sep!$A$1:$V$1,0))</f>
        <v>25</v>
      </c>
      <c r="H299" s="13" t="str">
        <f t="array" ref="H299">INDEX(manifest_11Sep!$A$1:$V$3202,MATCH($B299,manifest_11Sep!$B$1:$B$3202,0),MATCH(A.Dep9SepList!H$1,manifest_11Sep!$A$1:$V$1,0))</f>
        <v>Tom Luu</v>
      </c>
      <c r="I299" s="13" t="str">
        <f t="array" ref="I299">INDEX(manifest_11Sep!$A$1:$V$3202,MATCH($B299,manifest_11Sep!$B$1:$B$3202,0),MATCH(A.Dep9SepList!I$1,manifest_11Sep!$A$1:$V$1,0))</f>
        <v>Japan Airlines</v>
      </c>
      <c r="J299" s="13" t="str">
        <f t="array" ref="J299">INDEX(manifest_11Sep!$A$1:$V$3202,MATCH($B299,manifest_11Sep!$B$1:$B$3202,0),MATCH(A.Dep9SepList!J$1,manifest_11Sep!$A$1:$V$1,0))</f>
        <v>JL 92</v>
      </c>
      <c r="K299" s="32" t="str">
        <f t="array" ref="K299">INDEX(manifest_11Sep!$A$1:$V$3202,MATCH($B299,manifest_11Sep!$B$1:$B$3202,0),MATCH(A.Dep9SepList!K$1,manifest_11Sep!$A$1:$V$1,0))</f>
        <v>18-thg 9-25</v>
      </c>
      <c r="L299" s="20">
        <f t="array" ref="L299">INDEX(manifest_11Sep!$A$1:$V$3202,MATCH($B299,manifest_11Sep!$B$1:$B$3202,0),MATCH(A.Dep9SepList!L$1,manifest_11Sep!$A$1:$V$1,0))</f>
        <v>0.50347222222222221</v>
      </c>
      <c r="M299" s="13" t="str">
        <f t="array" ref="M299">INDEX(manifest_11Sep!$A$1:$V$3202,MATCH($B299,manifest_11Sep!$B$1:$B$3202,0),MATCH(A.Dep9SepList!M$1,manifest_11Sep!$A$1:$V$1,0))</f>
        <v>GMP-I</v>
      </c>
      <c r="N299" s="13" t="str">
        <f t="array" ref="N299">INDEX(manifest_11Sep!$A$1:$V$3202,MATCH($B299,manifest_11Sep!$B$1:$B$3202,0),MATCH(A.Dep9SepList!N$1,manifest_11Sep!$A$1:$V$1,0))</f>
        <v>INTER PARNAS</v>
      </c>
      <c r="O299" s="31"/>
      <c r="P299" s="20" t="e" cm="1" vm="1">
        <f t="array" aca="1" ref="P299" ca="1">IF(J299="","",_xlfn.XLOOKUP(J299&amp;N299,'A.Departure Grouping'!AQ:AQ&amp;'A.Departure Grouping'!AP:AP,'A.Departure Grouping'!AR:AR,"",0))</f>
        <v>#NAME?</v>
      </c>
      <c r="Q299" s="13">
        <v>84108214</v>
      </c>
      <c r="R299" s="13" t="s">
        <v>43</v>
      </c>
      <c r="S299" s="13">
        <f t="array" ref="S299">INDEX(manifest_11Sep!$A$1:$V$3202,MATCH($B299,manifest_11Sep!$B$1:$B$3202,0),MATCH(A.Dep9SepList!S$1,manifest_11Sep!$A$1:$V$1,0))</f>
        <v>0</v>
      </c>
      <c r="T299" s="17"/>
    </row>
    <row r="300" spans="1:21" hidden="1">
      <c r="A300" s="229" t="str">
        <f t="array" ref="A300">INDEX(manifest_11Sep!$A$1:$V$3202,MATCH($B300,manifest_11Sep!$B$1:$B$3202,0),MATCH(A.Dep9SepList!A$1,manifest_11Sep!$A$1:$V$1,0))</f>
        <v>A</v>
      </c>
      <c r="B300" s="229" t="s">
        <v>4289</v>
      </c>
      <c r="C300" s="229" t="str">
        <f t="array" ref="C300">INDEX(manifest_11Sep!$A$1:$V$3202,MATCH($B300,manifest_11Sep!$B$1:$B$3202,0),MATCH(A.Dep9SepList!C$1,manifest_11Sep!$A$1:$V$1,0))</f>
        <v>5LNV2TD87MQ</v>
      </c>
      <c r="D300" s="229" t="str">
        <f t="array" ref="D300">INDEX(manifest_11Sep!$A$1:$V$3202,MATCH($B300,manifest_11Sep!$B$1:$B$3202,0),MATCH(A.Dep9SepList!D$1,manifest_11Sep!$A$1:$V$1,0))</f>
        <v>Female</v>
      </c>
      <c r="E300" s="229" t="str">
        <f t="array" ref="E300">INDEX(manifest_11Sep!$A$1:$V$3202,MATCH($B300,manifest_11Sep!$B$1:$B$3202,0),MATCH(A.Dep9SepList!E$1,manifest_11Sep!$A$1:$V$1,0))</f>
        <v>Sachiko</v>
      </c>
      <c r="F300" s="229" t="str">
        <f t="array" ref="F300">INDEX(manifest_11Sep!$A$1:$V$3202,MATCH($B300,manifest_11Sep!$B$1:$B$3202,0),MATCH(A.Dep9SepList!F$1,manifest_11Sep!$A$1:$V$1,0))</f>
        <v>Yagi</v>
      </c>
      <c r="G300" s="229">
        <f t="array" ref="G300">INDEX(manifest_11Sep!$A$1:$V$3202,MATCH($B300,manifest_11Sep!$B$1:$B$3202,0),MATCH(A.Dep9SepList!G$1,manifest_11Sep!$A$1:$V$1,0))</f>
        <v>69</v>
      </c>
      <c r="H300" s="229" t="str">
        <f t="array" ref="H300">INDEX(manifest_11Sep!$A$1:$V$3202,MATCH($B300,manifest_11Sep!$B$1:$B$3202,0),MATCH(A.Dep9SepList!H$1,manifest_11Sep!$A$1:$V$1,0))</f>
        <v>Tom Luu</v>
      </c>
      <c r="I300" s="229" t="str">
        <f t="array" ref="I300">INDEX(manifest_11Sep!$A$1:$V$3202,MATCH($B300,manifest_11Sep!$B$1:$B$3202,0),MATCH(A.Dep9SepList!I$1,manifest_11Sep!$A$1:$V$1,0))</f>
        <v>Korean Air</v>
      </c>
      <c r="J300" s="229" t="str">
        <f t="array" ref="J300">INDEX(manifest_11Sep!$A$1:$V$3202,MATCH($B300,manifest_11Sep!$B$1:$B$3202,0),MATCH(A.Dep9SepList!J$1,manifest_11Sep!$A$1:$V$1,0))</f>
        <v>KE 2103</v>
      </c>
      <c r="K300" s="234" t="str">
        <f t="array" ref="K300">INDEX(manifest_11Sep!$A$1:$V$3202,MATCH($B300,manifest_11Sep!$B$1:$B$3202,0),MATCH(A.Dep9SepList!K$1,manifest_11Sep!$A$1:$V$1,0))</f>
        <v>18-thg 9-25</v>
      </c>
      <c r="L300" s="235">
        <f t="array" ref="L300">INDEX(manifest_11Sep!$A$1:$V$3202,MATCH($B300,manifest_11Sep!$B$1:$B$3202,0),MATCH(A.Dep9SepList!L$1,manifest_11Sep!$A$1:$V$1,0))</f>
        <v>0.67361111111111116</v>
      </c>
      <c r="M300" s="229" t="str">
        <f t="array" ref="M300">INDEX(manifest_11Sep!$A$1:$V$3202,MATCH($B300,manifest_11Sep!$B$1:$B$3202,0),MATCH(A.Dep9SepList!M$1,manifest_11Sep!$A$1:$V$1,0))</f>
        <v>GMP-I</v>
      </c>
      <c r="N300" s="229" t="str">
        <f t="array" ref="N300">INDEX(manifest_11Sep!$A$1:$V$3202,MATCH($B300,manifest_11Sep!$B$1:$B$3202,0),MATCH(A.Dep9SepList!N$1,manifest_11Sep!$A$1:$V$1,0))</f>
        <v>INTER PARNAS</v>
      </c>
      <c r="O300" s="256">
        <f>COUNTA(N300:N301)</f>
        <v>2</v>
      </c>
      <c r="P300" s="235" t="e" cm="1" vm="1">
        <f t="array" aca="1" ref="P300" ca="1">IF(J300="","",_xlfn.XLOOKUP(J300&amp;N300,'A.Departure Grouping'!AQ:AQ&amp;'A.Departure Grouping'!AP:AP,'A.Departure Grouping'!AR:AR,"",0))</f>
        <v>#NAME?</v>
      </c>
      <c r="Q300" s="229">
        <v>26246636</v>
      </c>
      <c r="R300" s="229" t="s">
        <v>61</v>
      </c>
      <c r="S300" s="229">
        <f t="array" ref="S300">INDEX(manifest_11Sep!$A$1:$V$3202,MATCH($B300,manifest_11Sep!$B$1:$B$3202,0),MATCH(A.Dep9SepList!S$1,manifest_11Sep!$A$1:$V$1,0))</f>
        <v>0</v>
      </c>
      <c r="T300" s="17"/>
    </row>
    <row r="301" spans="1:21" hidden="1">
      <c r="A301" s="13" t="str">
        <f t="array" ref="A301">INDEX(manifest_11Sep!$A$1:$V$3202,MATCH($B301,manifest_11Sep!$B$1:$B$3202,0),MATCH(A.Dep9SepList!A$1,manifest_11Sep!$A$1:$V$1,0))</f>
        <v>A</v>
      </c>
      <c r="B301" s="13" t="s">
        <v>4293</v>
      </c>
      <c r="C301" s="13" t="str">
        <f t="array" ref="C301">INDEX(manifest_11Sep!$A$1:$V$3202,MATCH($B301,manifest_11Sep!$B$1:$B$3202,0),MATCH(A.Dep9SepList!C$1,manifest_11Sep!$A$1:$V$1,0))</f>
        <v>5LNV2TD87MQ</v>
      </c>
      <c r="D301" s="13" t="str">
        <f t="array" ref="D301">INDEX(manifest_11Sep!$A$1:$V$3202,MATCH($B301,manifest_11Sep!$B$1:$B$3202,0),MATCH(A.Dep9SepList!D$1,manifest_11Sep!$A$1:$V$1,0))</f>
        <v>Male</v>
      </c>
      <c r="E301" s="13" t="str">
        <f t="array" ref="E301">INDEX(manifest_11Sep!$A$1:$V$3202,MATCH($B301,manifest_11Sep!$B$1:$B$3202,0),MATCH(A.Dep9SepList!E$1,manifest_11Sep!$A$1:$V$1,0))</f>
        <v>Masaaki</v>
      </c>
      <c r="F301" s="13" t="str">
        <f t="array" ref="F301">INDEX(manifest_11Sep!$A$1:$V$3202,MATCH($B301,manifest_11Sep!$B$1:$B$3202,0),MATCH(A.Dep9SepList!F$1,manifest_11Sep!$A$1:$V$1,0))</f>
        <v>Yagi</v>
      </c>
      <c r="G301" s="13">
        <f t="array" ref="G301">INDEX(manifest_11Sep!$A$1:$V$3202,MATCH($B301,manifest_11Sep!$B$1:$B$3202,0),MATCH(A.Dep9SepList!G$1,manifest_11Sep!$A$1:$V$1,0))</f>
        <v>70</v>
      </c>
      <c r="H301" s="13" t="str">
        <f t="array" ref="H301">INDEX(manifest_11Sep!$A$1:$V$3202,MATCH($B301,manifest_11Sep!$B$1:$B$3202,0),MATCH(A.Dep9SepList!H$1,manifest_11Sep!$A$1:$V$1,0))</f>
        <v>Tom Luu</v>
      </c>
      <c r="I301" s="13" t="str">
        <f t="array" ref="I301">INDEX(manifest_11Sep!$A$1:$V$3202,MATCH($B301,manifest_11Sep!$B$1:$B$3202,0),MATCH(A.Dep9SepList!I$1,manifest_11Sep!$A$1:$V$1,0))</f>
        <v>Korean Air</v>
      </c>
      <c r="J301" s="13" t="str">
        <f t="array" ref="J301">INDEX(manifest_11Sep!$A$1:$V$3202,MATCH($B301,manifest_11Sep!$B$1:$B$3202,0),MATCH(A.Dep9SepList!J$1,manifest_11Sep!$A$1:$V$1,0))</f>
        <v>KE 2103</v>
      </c>
      <c r="K301" s="32" t="str">
        <f t="array" ref="K301">INDEX(manifest_11Sep!$A$1:$V$3202,MATCH($B301,manifest_11Sep!$B$1:$B$3202,0),MATCH(A.Dep9SepList!K$1,manifest_11Sep!$A$1:$V$1,0))</f>
        <v>18-thg 9-25</v>
      </c>
      <c r="L301" s="20">
        <f t="array" ref="L301">INDEX(manifest_11Sep!$A$1:$V$3202,MATCH($B301,manifest_11Sep!$B$1:$B$3202,0),MATCH(A.Dep9SepList!L$1,manifest_11Sep!$A$1:$V$1,0))</f>
        <v>0.67361111111111116</v>
      </c>
      <c r="M301" s="13" t="str">
        <f t="array" ref="M301">INDEX(manifest_11Sep!$A$1:$V$3202,MATCH($B301,manifest_11Sep!$B$1:$B$3202,0),MATCH(A.Dep9SepList!M$1,manifest_11Sep!$A$1:$V$1,0))</f>
        <v>GMP-I</v>
      </c>
      <c r="N301" s="13" t="str">
        <f t="array" ref="N301">INDEX(manifest_11Sep!$A$1:$V$3202,MATCH($B301,manifest_11Sep!$B$1:$B$3202,0),MATCH(A.Dep9SepList!N$1,manifest_11Sep!$A$1:$V$1,0))</f>
        <v>INTER PARNAS</v>
      </c>
      <c r="O301" s="31"/>
      <c r="P301" s="20" t="e" cm="1" vm="1">
        <f t="array" aca="1" ref="P301" ca="1">IF(J301="","",_xlfn.XLOOKUP(J301&amp;N301,'A.Departure Grouping'!AQ:AQ&amp;'A.Departure Grouping'!AP:AP,'A.Departure Grouping'!AR:AR,"",0))</f>
        <v>#NAME?</v>
      </c>
      <c r="Q301" s="13">
        <v>26246636</v>
      </c>
      <c r="R301" s="13" t="s">
        <v>61</v>
      </c>
      <c r="S301" s="13">
        <f t="array" ref="S301">INDEX(manifest_11Sep!$A$1:$V$3202,MATCH($B301,manifest_11Sep!$B$1:$B$3202,0),MATCH(A.Dep9SepList!S$1,manifest_11Sep!$A$1:$V$1,0))</f>
        <v>0</v>
      </c>
      <c r="T301" s="17"/>
    </row>
    <row r="302" spans="1:21" hidden="1">
      <c r="A302" s="229" t="str">
        <f t="array" ref="A302">INDEX(manifest_11Sep!$A$1:$V$3202,MATCH($B302,manifest_11Sep!$B$1:$B$3202,0),MATCH(A.Dep9SepList!A$1,manifest_11Sep!$A$1:$V$1,0))</f>
        <v>A</v>
      </c>
      <c r="B302" s="229" t="s">
        <v>999</v>
      </c>
      <c r="C302" s="229" t="str">
        <f t="array" ref="C302">INDEX(manifest_11Sep!$A$1:$V$3202,MATCH($B302,manifest_11Sep!$B$1:$B$3202,0),MATCH(A.Dep9SepList!C$1,manifest_11Sep!$A$1:$V$1,0))</f>
        <v>7LNS38QJLK8</v>
      </c>
      <c r="D302" s="229" t="str">
        <f t="array" ref="D302">INDEX(manifest_11Sep!$A$1:$V$3202,MATCH($B302,manifest_11Sep!$B$1:$B$3202,0),MATCH(A.Dep9SepList!D$1,manifest_11Sep!$A$1:$V$1,0))</f>
        <v>Male</v>
      </c>
      <c r="E302" s="229" t="str">
        <f t="array" ref="E302">INDEX(manifest_11Sep!$A$1:$V$3202,MATCH($B302,manifest_11Sep!$B$1:$B$3202,0),MATCH(A.Dep9SepList!E$1,manifest_11Sep!$A$1:$V$1,0))</f>
        <v>Matthew Dzung</v>
      </c>
      <c r="F302" s="229" t="str">
        <f t="array" ref="F302">INDEX(manifest_11Sep!$A$1:$V$3202,MATCH($B302,manifest_11Sep!$B$1:$B$3202,0),MATCH(A.Dep9SepList!F$1,manifest_11Sep!$A$1:$V$1,0))</f>
        <v>Do</v>
      </c>
      <c r="G302" s="229">
        <f t="array" ref="G302">INDEX(manifest_11Sep!$A$1:$V$3202,MATCH($B302,manifest_11Sep!$B$1:$B$3202,0),MATCH(A.Dep9SepList!G$1,manifest_11Sep!$A$1:$V$1,0))</f>
        <v>70</v>
      </c>
      <c r="H302" s="229" t="str">
        <f t="array" ref="H302">INDEX(manifest_11Sep!$A$1:$V$3202,MATCH($B302,manifest_11Sep!$B$1:$B$3202,0),MATCH(A.Dep9SepList!H$1,manifest_11Sep!$A$1:$V$1,0))</f>
        <v>Alicia Nguyen 3</v>
      </c>
      <c r="I302" s="229" t="str">
        <f t="array" ref="I302">INDEX(manifest_11Sep!$A$1:$V$3202,MATCH($B302,manifest_11Sep!$B$1:$B$3202,0),MATCH(A.Dep9SepList!I$1,manifest_11Sep!$A$1:$V$1,0))</f>
        <v>Japan Airlines</v>
      </c>
      <c r="J302" s="229" t="str">
        <f t="array" ref="J302">INDEX(manifest_11Sep!$A$1:$V$3202,MATCH($B302,manifest_11Sep!$B$1:$B$3202,0),MATCH(A.Dep9SepList!J$1,manifest_11Sep!$A$1:$V$1,0))</f>
        <v>JL 94</v>
      </c>
      <c r="K302" s="234" t="str">
        <f t="array" ref="K302">INDEX(manifest_11Sep!$A$1:$V$3202,MATCH($B302,manifest_11Sep!$B$1:$B$3202,0),MATCH(A.Dep9SepList!K$1,manifest_11Sep!$A$1:$V$1,0))</f>
        <v>18-thg 9-25</v>
      </c>
      <c r="L302" s="235">
        <f t="array" ref="L302">INDEX(manifest_11Sep!$A$1:$V$3202,MATCH($B302,manifest_11Sep!$B$1:$B$3202,0),MATCH(A.Dep9SepList!L$1,manifest_11Sep!$A$1:$V$1,0))</f>
        <v>0.80555555555555558</v>
      </c>
      <c r="M302" s="229" t="str">
        <f t="array" ref="M302">INDEX(manifest_11Sep!$A$1:$V$3202,MATCH($B302,manifest_11Sep!$B$1:$B$3202,0),MATCH(A.Dep9SepList!M$1,manifest_11Sep!$A$1:$V$1,0))</f>
        <v>GMP-I</v>
      </c>
      <c r="N302" s="229" t="str">
        <f t="array" ref="N302">INDEX(manifest_11Sep!$A$1:$V$3202,MATCH($B302,manifest_11Sep!$B$1:$B$3202,0),MATCH(A.Dep9SepList!N$1,manifest_11Sep!$A$1:$V$1,0))</f>
        <v>JW MARRIOTT</v>
      </c>
      <c r="O302" s="256">
        <f>COUNTA(N302:N305)</f>
        <v>4</v>
      </c>
      <c r="P302" s="235" t="e" cm="1" vm="1">
        <f t="array" aca="1" ref="P302" ca="1">IF(J302="","",_xlfn.XLOOKUP(J302&amp;N302,'A.Departure Grouping'!AQ:AQ&amp;'A.Departure Grouping'!AP:AP,'A.Departure Grouping'!AR:AR,"",0))</f>
        <v>#NAME?</v>
      </c>
      <c r="Q302" s="229">
        <v>75986628</v>
      </c>
      <c r="R302" s="229" t="s">
        <v>43</v>
      </c>
      <c r="S302" s="229" t="str">
        <f t="array" ref="S302">INDEX(manifest_11Sep!$A$1:$V$3202,MATCH($B302,manifest_11Sep!$B$1:$B$3202,0),MATCH(A.Dep9SepList!S$1,manifest_11Sep!$A$1:$V$1,0))</f>
        <v>Upgrade - Deluxe River View</v>
      </c>
      <c r="T302" s="17"/>
    </row>
    <row r="303" spans="1:21" hidden="1">
      <c r="A303" s="13" t="str">
        <f t="array" ref="A303">INDEX(manifest_11Sep!$A$1:$V$3202,MATCH($B303,manifest_11Sep!$B$1:$B$3202,0),MATCH(A.Dep9SepList!A$1,manifest_11Sep!$A$1:$V$1,0))</f>
        <v>A</v>
      </c>
      <c r="B303" s="13" t="s">
        <v>1004</v>
      </c>
      <c r="C303" s="13" t="str">
        <f t="array" ref="C303">INDEX(manifest_11Sep!$A$1:$V$3202,MATCH($B303,manifest_11Sep!$B$1:$B$3202,0),MATCH(A.Dep9SepList!C$1,manifest_11Sep!$A$1:$V$1,0))</f>
        <v>7LNS38QJLK8</v>
      </c>
      <c r="D303" s="13" t="str">
        <f t="array" ref="D303">INDEX(manifest_11Sep!$A$1:$V$3202,MATCH($B303,manifest_11Sep!$B$1:$B$3202,0),MATCH(A.Dep9SepList!D$1,manifest_11Sep!$A$1:$V$1,0))</f>
        <v>Female</v>
      </c>
      <c r="E303" s="13" t="str">
        <f t="array" ref="E303">INDEX(manifest_11Sep!$A$1:$V$3202,MATCH($B303,manifest_11Sep!$B$1:$B$3202,0),MATCH(A.Dep9SepList!E$1,manifest_11Sep!$A$1:$V$1,0))</f>
        <v>Trang Ngan</v>
      </c>
      <c r="F303" s="13" t="str">
        <f t="array" ref="F303">INDEX(manifest_11Sep!$A$1:$V$3202,MATCH($B303,manifest_11Sep!$B$1:$B$3202,0),MATCH(A.Dep9SepList!F$1,manifest_11Sep!$A$1:$V$1,0))</f>
        <v>Le</v>
      </c>
      <c r="G303" s="13">
        <f t="array" ref="G303">INDEX(manifest_11Sep!$A$1:$V$3202,MATCH($B303,manifest_11Sep!$B$1:$B$3202,0),MATCH(A.Dep9SepList!G$1,manifest_11Sep!$A$1:$V$1,0))</f>
        <v>60</v>
      </c>
      <c r="H303" s="13" t="str">
        <f t="array" ref="H303">INDEX(manifest_11Sep!$A$1:$V$3202,MATCH($B303,manifest_11Sep!$B$1:$B$3202,0),MATCH(A.Dep9SepList!H$1,manifest_11Sep!$A$1:$V$1,0))</f>
        <v>Alicia Nguyen 3</v>
      </c>
      <c r="I303" s="13" t="str">
        <f t="array" ref="I303">INDEX(manifest_11Sep!$A$1:$V$3202,MATCH($B303,manifest_11Sep!$B$1:$B$3202,0),MATCH(A.Dep9SepList!I$1,manifest_11Sep!$A$1:$V$1,0))</f>
        <v>Japan Airlines</v>
      </c>
      <c r="J303" s="13" t="str">
        <f t="array" ref="J303">INDEX(manifest_11Sep!$A$1:$V$3202,MATCH($B303,manifest_11Sep!$B$1:$B$3202,0),MATCH(A.Dep9SepList!J$1,manifest_11Sep!$A$1:$V$1,0))</f>
        <v>JL 94</v>
      </c>
      <c r="K303" s="32" t="str">
        <f t="array" ref="K303">INDEX(manifest_11Sep!$A$1:$V$3202,MATCH($B303,manifest_11Sep!$B$1:$B$3202,0),MATCH(A.Dep9SepList!K$1,manifest_11Sep!$A$1:$V$1,0))</f>
        <v>18-thg 9-25</v>
      </c>
      <c r="L303" s="20">
        <f t="array" ref="L303">INDEX(manifest_11Sep!$A$1:$V$3202,MATCH($B303,manifest_11Sep!$B$1:$B$3202,0),MATCH(A.Dep9SepList!L$1,manifest_11Sep!$A$1:$V$1,0))</f>
        <v>0.80555555555555558</v>
      </c>
      <c r="M303" s="13" t="str">
        <f t="array" ref="M303">INDEX(manifest_11Sep!$A$1:$V$3202,MATCH($B303,manifest_11Sep!$B$1:$B$3202,0),MATCH(A.Dep9SepList!M$1,manifest_11Sep!$A$1:$V$1,0))</f>
        <v>GMP-I</v>
      </c>
      <c r="N303" s="13" t="str">
        <f t="array" ref="N303">INDEX(manifest_11Sep!$A$1:$V$3202,MATCH($B303,manifest_11Sep!$B$1:$B$3202,0),MATCH(A.Dep9SepList!N$1,manifest_11Sep!$A$1:$V$1,0))</f>
        <v>JW MARRIOTT</v>
      </c>
      <c r="O303" s="31"/>
      <c r="P303" s="20" t="e" cm="1" vm="1">
        <f t="array" aca="1" ref="P303" ca="1">IF(J303="","",_xlfn.XLOOKUP(J303&amp;N303,'A.Departure Grouping'!AQ:AQ&amp;'A.Departure Grouping'!AP:AP,'A.Departure Grouping'!AR:AR,"",0))</f>
        <v>#NAME?</v>
      </c>
      <c r="Q303" s="13">
        <v>75986628</v>
      </c>
      <c r="R303" s="13" t="s">
        <v>43</v>
      </c>
      <c r="S303" s="13">
        <f t="array" ref="S303">INDEX(manifest_11Sep!$A$1:$V$3202,MATCH($B303,manifest_11Sep!$B$1:$B$3202,0),MATCH(A.Dep9SepList!S$1,manifest_11Sep!$A$1:$V$1,0))</f>
        <v>0</v>
      </c>
      <c r="T303" s="17"/>
    </row>
    <row r="304" spans="1:21" hidden="1">
      <c r="A304" s="13" t="str">
        <f t="array" ref="A304">INDEX(manifest_11Sep!$A$1:$V$3202,MATCH($B304,manifest_11Sep!$B$1:$B$3202,0),MATCH(A.Dep9SepList!A$1,manifest_11Sep!$A$1:$V$1,0))</f>
        <v>A</v>
      </c>
      <c r="B304" s="13" t="s">
        <v>1009</v>
      </c>
      <c r="C304" s="13" t="str">
        <f t="array" ref="C304">INDEX(manifest_11Sep!$A$1:$V$3202,MATCH($B304,manifest_11Sep!$B$1:$B$3202,0),MATCH(A.Dep9SepList!C$1,manifest_11Sep!$A$1:$V$1,0))</f>
        <v>7LNS38QJLK8</v>
      </c>
      <c r="D304" s="13" t="str">
        <f t="array" ref="D304">INDEX(manifest_11Sep!$A$1:$V$3202,MATCH($B304,manifest_11Sep!$B$1:$B$3202,0),MATCH(A.Dep9SepList!D$1,manifest_11Sep!$A$1:$V$1,0))</f>
        <v>Female</v>
      </c>
      <c r="E304" s="13" t="str">
        <f t="array" ref="E304">INDEX(manifest_11Sep!$A$1:$V$3202,MATCH($B304,manifest_11Sep!$B$1:$B$3202,0),MATCH(A.Dep9SepList!E$1,manifest_11Sep!$A$1:$V$1,0))</f>
        <v>Katrina</v>
      </c>
      <c r="F304" s="13" t="str">
        <f t="array" ref="F304">INDEX(manifest_11Sep!$A$1:$V$3202,MATCH($B304,manifest_11Sep!$B$1:$B$3202,0),MATCH(A.Dep9SepList!F$1,manifest_11Sep!$A$1:$V$1,0))</f>
        <v>Ho</v>
      </c>
      <c r="G304" s="13">
        <f t="array" ref="G304">INDEX(manifest_11Sep!$A$1:$V$3202,MATCH($B304,manifest_11Sep!$B$1:$B$3202,0),MATCH(A.Dep9SepList!G$1,manifest_11Sep!$A$1:$V$1,0))</f>
        <v>36</v>
      </c>
      <c r="H304" s="13" t="str">
        <f t="array" ref="H304">INDEX(manifest_11Sep!$A$1:$V$3202,MATCH($B304,manifest_11Sep!$B$1:$B$3202,0),MATCH(A.Dep9SepList!H$1,manifest_11Sep!$A$1:$V$1,0))</f>
        <v>Alicia Nguyen 3</v>
      </c>
      <c r="I304" s="13" t="str">
        <f t="array" ref="I304">INDEX(manifest_11Sep!$A$1:$V$3202,MATCH($B304,manifest_11Sep!$B$1:$B$3202,0),MATCH(A.Dep9SepList!I$1,manifest_11Sep!$A$1:$V$1,0))</f>
        <v>Japan Airlines</v>
      </c>
      <c r="J304" s="13" t="str">
        <f t="array" ref="J304">INDEX(manifest_11Sep!$A$1:$V$3202,MATCH($B304,manifest_11Sep!$B$1:$B$3202,0),MATCH(A.Dep9SepList!J$1,manifest_11Sep!$A$1:$V$1,0))</f>
        <v>JL 94</v>
      </c>
      <c r="K304" s="32" t="str">
        <f t="array" ref="K304">INDEX(manifest_11Sep!$A$1:$V$3202,MATCH($B304,manifest_11Sep!$B$1:$B$3202,0),MATCH(A.Dep9SepList!K$1,manifest_11Sep!$A$1:$V$1,0))</f>
        <v>18-thg 9-25</v>
      </c>
      <c r="L304" s="20">
        <f t="array" ref="L304">INDEX(manifest_11Sep!$A$1:$V$3202,MATCH($B304,manifest_11Sep!$B$1:$B$3202,0),MATCH(A.Dep9SepList!L$1,manifest_11Sep!$A$1:$V$1,0))</f>
        <v>0.80555555555555558</v>
      </c>
      <c r="M304" s="13" t="str">
        <f t="array" ref="M304">INDEX(manifest_11Sep!$A$1:$V$3202,MATCH($B304,manifest_11Sep!$B$1:$B$3202,0),MATCH(A.Dep9SepList!M$1,manifest_11Sep!$A$1:$V$1,0))</f>
        <v>GMP-I</v>
      </c>
      <c r="N304" s="13" t="str">
        <f t="array" ref="N304">INDEX(manifest_11Sep!$A$1:$V$3202,MATCH($B304,manifest_11Sep!$B$1:$B$3202,0),MATCH(A.Dep9SepList!N$1,manifest_11Sep!$A$1:$V$1,0))</f>
        <v>JW MARRIOTT</v>
      </c>
      <c r="O304" s="31"/>
      <c r="P304" s="20" t="e" cm="1" vm="1">
        <f t="array" aca="1" ref="P304" ca="1">IF(J304="","",_xlfn.XLOOKUP(J304&amp;N304,'A.Departure Grouping'!AQ:AQ&amp;'A.Departure Grouping'!AP:AP,'A.Departure Grouping'!AR:AR,"",0))</f>
        <v>#NAME?</v>
      </c>
      <c r="Q304" s="13">
        <v>75986641</v>
      </c>
      <c r="R304" s="13" t="s">
        <v>61</v>
      </c>
      <c r="S304" s="13">
        <f t="array" ref="S304">INDEX(manifest_11Sep!$A$1:$V$3202,MATCH($B304,manifest_11Sep!$B$1:$B$3202,0),MATCH(A.Dep9SepList!S$1,manifest_11Sep!$A$1:$V$1,0))</f>
        <v>0</v>
      </c>
      <c r="T304" s="17"/>
    </row>
    <row r="305" spans="1:22" hidden="1">
      <c r="A305" s="13" t="str">
        <f t="array" ref="A305">INDEX(manifest_11Sep!$A$1:$V$3202,MATCH($B305,manifest_11Sep!$B$1:$B$3202,0),MATCH(A.Dep9SepList!A$1,manifest_11Sep!$A$1:$V$1,0))</f>
        <v>A</v>
      </c>
      <c r="B305" s="13" t="s">
        <v>1027</v>
      </c>
      <c r="C305" s="13" t="str">
        <f t="array" ref="C305">INDEX(manifest_11Sep!$A$1:$V$3202,MATCH($B305,manifest_11Sep!$B$1:$B$3202,0),MATCH(A.Dep9SepList!C$1,manifest_11Sep!$A$1:$V$1,0))</f>
        <v>D4N8PJFGL7M</v>
      </c>
      <c r="D305" s="13" t="str">
        <f t="array" ref="D305">INDEX(manifest_11Sep!$A$1:$V$3202,MATCH($B305,manifest_11Sep!$B$1:$B$3202,0),MATCH(A.Dep9SepList!D$1,manifest_11Sep!$A$1:$V$1,0))</f>
        <v>Female</v>
      </c>
      <c r="E305" s="13" t="str">
        <f t="array" ref="E305">INDEX(manifest_11Sep!$A$1:$V$3202,MATCH($B305,manifest_11Sep!$B$1:$B$3202,0),MATCH(A.Dep9SepList!E$1,manifest_11Sep!$A$1:$V$1,0))</f>
        <v>Trinh</v>
      </c>
      <c r="F305" s="13" t="str">
        <f t="array" ref="F305">INDEX(manifest_11Sep!$A$1:$V$3202,MATCH($B305,manifest_11Sep!$B$1:$B$3202,0),MATCH(A.Dep9SepList!F$1,manifest_11Sep!$A$1:$V$1,0))</f>
        <v>Ho</v>
      </c>
      <c r="G305" s="13">
        <f t="array" ref="G305">INDEX(manifest_11Sep!$A$1:$V$3202,MATCH($B305,manifest_11Sep!$B$1:$B$3202,0),MATCH(A.Dep9SepList!G$1,manifest_11Sep!$A$1:$V$1,0))</f>
        <v>62</v>
      </c>
      <c r="H305" s="13" t="str">
        <f t="array" ref="H305">INDEX(manifest_11Sep!$A$1:$V$3202,MATCH($B305,manifest_11Sep!$B$1:$B$3202,0),MATCH(A.Dep9SepList!H$1,manifest_11Sep!$A$1:$V$1,0))</f>
        <v>Alicia Nguyen 3</v>
      </c>
      <c r="I305" s="13" t="str">
        <f t="array" ref="I305">INDEX(manifest_11Sep!$A$1:$V$3202,MATCH($B305,manifest_11Sep!$B$1:$B$3202,0),MATCH(A.Dep9SepList!I$1,manifest_11Sep!$A$1:$V$1,0))</f>
        <v>Japan Airlines</v>
      </c>
      <c r="J305" s="13" t="str">
        <f t="array" ref="J305">INDEX(manifest_11Sep!$A$1:$V$3202,MATCH($B305,manifest_11Sep!$B$1:$B$3202,0),MATCH(A.Dep9SepList!J$1,manifest_11Sep!$A$1:$V$1,0))</f>
        <v>JL 94</v>
      </c>
      <c r="K305" s="32" t="str">
        <f t="array" ref="K305">INDEX(manifest_11Sep!$A$1:$V$3202,MATCH($B305,manifest_11Sep!$B$1:$B$3202,0),MATCH(A.Dep9SepList!K$1,manifest_11Sep!$A$1:$V$1,0))</f>
        <v>18-thg 9-25</v>
      </c>
      <c r="L305" s="20">
        <f t="array" ref="L305">INDEX(manifest_11Sep!$A$1:$V$3202,MATCH($B305,manifest_11Sep!$B$1:$B$3202,0),MATCH(A.Dep9SepList!L$1,manifest_11Sep!$A$1:$V$1,0))</f>
        <v>0.80555555555555558</v>
      </c>
      <c r="M305" s="13" t="str">
        <f t="array" ref="M305">INDEX(manifest_11Sep!$A$1:$V$3202,MATCH($B305,manifest_11Sep!$B$1:$B$3202,0),MATCH(A.Dep9SepList!M$1,manifest_11Sep!$A$1:$V$1,0))</f>
        <v>GMP-I</v>
      </c>
      <c r="N305" s="13" t="str">
        <f t="array" ref="N305">INDEX(manifest_11Sep!$A$1:$V$3202,MATCH($B305,manifest_11Sep!$B$1:$B$3202,0),MATCH(A.Dep9SepList!N$1,manifest_11Sep!$A$1:$V$1,0))</f>
        <v>JW MARRIOTT</v>
      </c>
      <c r="O305" s="31"/>
      <c r="P305" s="20" t="e" cm="1" vm="1">
        <f t="array" aca="1" ref="P305" ca="1">IF(J305="","",_xlfn.XLOOKUP(J305&amp;N305,'A.Departure Grouping'!AQ:AQ&amp;'A.Departure Grouping'!AP:AP,'A.Departure Grouping'!AR:AR,"",0))</f>
        <v>#NAME?</v>
      </c>
      <c r="Q305" s="13">
        <v>75986736</v>
      </c>
      <c r="R305" s="13" t="s">
        <v>43</v>
      </c>
      <c r="S305" s="13">
        <f t="array" ref="S305">INDEX(manifest_11Sep!$A$1:$V$3202,MATCH($B305,manifest_11Sep!$B$1:$B$3202,0),MATCH(A.Dep9SepList!S$1,manifest_11Sep!$A$1:$V$1,0))</f>
        <v>0</v>
      </c>
      <c r="T305" s="17"/>
    </row>
    <row r="306" spans="1:22" hidden="1">
      <c r="A306" s="229"/>
      <c r="B306" s="229"/>
      <c r="C306" s="229"/>
      <c r="D306" s="229"/>
      <c r="E306" s="229"/>
      <c r="F306" s="229"/>
      <c r="G306" s="229"/>
      <c r="H306" s="229"/>
      <c r="I306" s="229"/>
      <c r="J306" s="229"/>
      <c r="K306" s="234"/>
      <c r="L306" s="235"/>
      <c r="M306" s="229"/>
      <c r="N306" s="229"/>
      <c r="O306" s="256"/>
      <c r="P306" s="235" t="str" cm="1">
        <f t="array" ref="P306">IF(J306="","",_xlfn.XLOOKUP(J306&amp;N306,'A.Departure Grouping'!AQ:AQ&amp;'A.Departure Grouping'!AP:AP,'A.Departure Grouping'!AR:AR,"",0))</f>
        <v/>
      </c>
      <c r="Q306" s="229" t="s">
        <v>8635</v>
      </c>
      <c r="R306" s="229" t="s">
        <v>8635</v>
      </c>
      <c r="S306" s="229"/>
      <c r="T306" s="13"/>
    </row>
    <row r="307" spans="1:22" ht="23" hidden="1">
      <c r="A307" s="266" t="s">
        <v>8645</v>
      </c>
      <c r="B307" s="214"/>
      <c r="C307" s="214"/>
      <c r="D307" s="214"/>
      <c r="E307" s="214"/>
      <c r="F307" s="214"/>
      <c r="G307" s="214"/>
      <c r="H307" s="214"/>
      <c r="I307" s="214"/>
      <c r="J307" s="214"/>
      <c r="K307" s="215"/>
      <c r="L307" s="216"/>
      <c r="M307" s="214"/>
      <c r="N307" s="214"/>
      <c r="O307" s="267"/>
      <c r="P307" s="216" t="str" cm="1">
        <f t="array" ref="P307">IF(J307="","",_xlfn.XLOOKUP(J307&amp;N307,'A.Departure Grouping'!AQ:AQ&amp;'A.Departure Grouping'!AP:AP,'A.Departure Grouping'!AR:AR,"",0))</f>
        <v/>
      </c>
      <c r="Q307" s="214" t="s">
        <v>8635</v>
      </c>
      <c r="R307" s="214" t="s">
        <v>8635</v>
      </c>
      <c r="S307" s="214"/>
      <c r="T307" s="214"/>
      <c r="U307" s="214"/>
    </row>
    <row r="308" spans="1:22" hidden="1">
      <c r="A308" s="13" t="str">
        <f t="array" ref="A308">INDEX(manifest_11Sep!$A$1:$V$3202,MATCH($B308,manifest_11Sep!$B$1:$B$3202,0),MATCH(A.Dep9SepList!A$1,manifest_11Sep!$A$1:$V$1,0))</f>
        <v>A</v>
      </c>
      <c r="B308" s="13" t="s">
        <v>808</v>
      </c>
      <c r="C308" s="13" t="str">
        <f t="array" ref="C308">INDEX(manifest_11Sep!$A$1:$V$3202,MATCH($B308,manifest_11Sep!$B$1:$B$3202,0),MATCH(A.Dep9SepList!C$1,manifest_11Sep!$A$1:$V$1,0))</f>
        <v>HYNDFH7YJ5S</v>
      </c>
      <c r="D308" s="13" t="str">
        <f t="array" ref="D308">INDEX(manifest_11Sep!$A$1:$V$3202,MATCH($B308,manifest_11Sep!$B$1:$B$3202,0),MATCH(A.Dep9SepList!D$1,manifest_11Sep!$A$1:$V$1,0))</f>
        <v>Male</v>
      </c>
      <c r="E308" s="13" t="str">
        <f t="array" ref="E308">INDEX(manifest_11Sep!$A$1:$V$3202,MATCH($B308,manifest_11Sep!$B$1:$B$3202,0),MATCH(A.Dep9SepList!E$1,manifest_11Sep!$A$1:$V$1,0))</f>
        <v>Tan Thien</v>
      </c>
      <c r="F308" s="13" t="str">
        <f t="array" ref="F308">INDEX(manifest_11Sep!$A$1:$V$3202,MATCH($B308,manifest_11Sep!$B$1:$B$3202,0),MATCH(A.Dep9SepList!F$1,manifest_11Sep!$A$1:$V$1,0))</f>
        <v>Nguyen</v>
      </c>
      <c r="G308" s="13">
        <f t="array" ref="G308">INDEX(manifest_11Sep!$A$1:$V$3202,MATCH($B308,manifest_11Sep!$B$1:$B$3202,0),MATCH(A.Dep9SepList!G$1,manifest_11Sep!$A$1:$V$1,0))</f>
        <v>36</v>
      </c>
      <c r="H308" s="13" t="str">
        <f t="array" ref="H308">INDEX(manifest_11Sep!$A$1:$V$3202,MATCH($B308,manifest_11Sep!$B$1:$B$3202,0),MATCH(A.Dep9SepList!H$1,manifest_11Sep!$A$1:$V$1,0))</f>
        <v>Alicia Nguyen 3</v>
      </c>
      <c r="I308" s="13" t="str">
        <f t="array" ref="I308">INDEX(manifest_11Sep!$A$1:$V$3202,MATCH($B308,manifest_11Sep!$B$1:$B$3202,0),MATCH(A.Dep9SepList!I$1,manifest_11Sep!$A$1:$V$1,0))</f>
        <v>Asiana Airlines</v>
      </c>
      <c r="J308" s="13" t="str">
        <f t="array" ref="J308">INDEX(manifest_11Sep!$A$1:$V$3202,MATCH($B308,manifest_11Sep!$B$1:$B$3202,0),MATCH(A.Dep9SepList!J$1,manifest_11Sep!$A$1:$V$1,0))</f>
        <v>OZ 731</v>
      </c>
      <c r="K308" s="32" t="str">
        <f t="array" ref="K308">INDEX(manifest_11Sep!$A$1:$V$3202,MATCH($B308,manifest_11Sep!$B$1:$B$3202,0),MATCH(A.Dep9SepList!K$1,manifest_11Sep!$A$1:$V$1,0))</f>
        <v>18-thg 9-25</v>
      </c>
      <c r="L308" s="20">
        <f t="array" ref="L308">INDEX(manifest_11Sep!$A$1:$V$3202,MATCH($B308,manifest_11Sep!$B$1:$B$3202,0),MATCH(A.Dep9SepList!L$1,manifest_11Sep!$A$1:$V$1,0))</f>
        <v>0.3125</v>
      </c>
      <c r="M308" s="13" t="str">
        <f t="array" ref="M308">INDEX(manifest_11Sep!$A$1:$V$3202,MATCH($B308,manifest_11Sep!$B$1:$B$3202,0),MATCH(A.Dep9SepList!M$1,manifest_11Sep!$A$1:$V$1,0))</f>
        <v>ICN-T1</v>
      </c>
      <c r="N308" s="13" t="str">
        <f t="array" ref="N308">INDEX(manifest_11Sep!$A$1:$V$3202,MATCH($B308,manifest_11Sep!$B$1:$B$3202,0),MATCH(A.Dep9SepList!N$1,manifest_11Sep!$A$1:$V$1,0))</f>
        <v>JW MARRIOTT</v>
      </c>
      <c r="O308" s="31">
        <f>COUNTA(N308:N312)</f>
        <v>5</v>
      </c>
      <c r="P308" s="20" t="e" cm="1" vm="1">
        <f t="array" aca="1" ref="P308" ca="1">IF(J308="","",_xlfn.XLOOKUP(J308&amp;N308,'A.Departure Grouping'!AQ:AQ&amp;'A.Departure Grouping'!AP:AP,'A.Departure Grouping'!AR:AR,"",0))</f>
        <v>#NAME?</v>
      </c>
      <c r="Q308" s="13">
        <v>75985804</v>
      </c>
      <c r="R308" s="13" t="s">
        <v>61</v>
      </c>
      <c r="S308" s="13">
        <f t="array" ref="S308">INDEX(manifest_11Sep!$A$1:$V$3202,MATCH($B308,manifest_11Sep!$B$1:$B$3202,0),MATCH(A.Dep9SepList!S$1,manifest_11Sep!$A$1:$V$1,0))</f>
        <v>0</v>
      </c>
      <c r="T308" s="17"/>
    </row>
    <row r="309" spans="1:22" hidden="1">
      <c r="A309" s="13" t="str">
        <f t="array" ref="A309">INDEX(manifest_11Sep!$A$1:$V$3202,MATCH($B309,manifest_11Sep!$B$1:$B$3202,0),MATCH(A.Dep9SepList!A$1,manifest_11Sep!$A$1:$V$1,0))</f>
        <v>A</v>
      </c>
      <c r="B309" s="13" t="s">
        <v>820</v>
      </c>
      <c r="C309" s="13" t="str">
        <f t="array" ref="C309">INDEX(manifest_11Sep!$A$1:$V$3202,MATCH($B309,manifest_11Sep!$B$1:$B$3202,0),MATCH(A.Dep9SepList!C$1,manifest_11Sep!$A$1:$V$1,0))</f>
        <v>HQNJJWYRJ8Q</v>
      </c>
      <c r="D309" s="13" t="str">
        <f t="array" ref="D309">INDEX(manifest_11Sep!$A$1:$V$3202,MATCH($B309,manifest_11Sep!$B$1:$B$3202,0),MATCH(A.Dep9SepList!D$1,manifest_11Sep!$A$1:$V$1,0))</f>
        <v>Female</v>
      </c>
      <c r="E309" s="13" t="str">
        <f t="array" ref="E309">INDEX(manifest_11Sep!$A$1:$V$3202,MATCH($B309,manifest_11Sep!$B$1:$B$3202,0),MATCH(A.Dep9SepList!E$1,manifest_11Sep!$A$1:$V$1,0))</f>
        <v>Marie</v>
      </c>
      <c r="F309" s="13" t="str">
        <f t="array" ref="F309">INDEX(manifest_11Sep!$A$1:$V$3202,MATCH($B309,manifest_11Sep!$B$1:$B$3202,0),MATCH(A.Dep9SepList!F$1,manifest_11Sep!$A$1:$V$1,0))</f>
        <v>Nguyen</v>
      </c>
      <c r="G309" s="13">
        <f t="array" ref="G309">INDEX(manifest_11Sep!$A$1:$V$3202,MATCH($B309,manifest_11Sep!$B$1:$B$3202,0),MATCH(A.Dep9SepList!G$1,manifest_11Sep!$A$1:$V$1,0))</f>
        <v>61</v>
      </c>
      <c r="H309" s="13" t="str">
        <f t="array" ref="H309">INDEX(manifest_11Sep!$A$1:$V$3202,MATCH($B309,manifest_11Sep!$B$1:$B$3202,0),MATCH(A.Dep9SepList!H$1,manifest_11Sep!$A$1:$V$1,0))</f>
        <v>Alicia Nguyen 3</v>
      </c>
      <c r="I309" s="13" t="str">
        <f t="array" ref="I309">INDEX(manifest_11Sep!$A$1:$V$3202,MATCH($B309,manifest_11Sep!$B$1:$B$3202,0),MATCH(A.Dep9SepList!I$1,manifest_11Sep!$A$1:$V$1,0))</f>
        <v>Asiana Airlines</v>
      </c>
      <c r="J309" s="13" t="str">
        <f t="array" ref="J309">INDEX(manifest_11Sep!$A$1:$V$3202,MATCH($B309,manifest_11Sep!$B$1:$B$3202,0),MATCH(A.Dep9SepList!J$1,manifest_11Sep!$A$1:$V$1,0))</f>
        <v>OZ 731</v>
      </c>
      <c r="K309" s="32" t="str">
        <f t="array" ref="K309">INDEX(manifest_11Sep!$A$1:$V$3202,MATCH($B309,manifest_11Sep!$B$1:$B$3202,0),MATCH(A.Dep9SepList!K$1,manifest_11Sep!$A$1:$V$1,0))</f>
        <v>18-thg 9-25</v>
      </c>
      <c r="L309" s="20">
        <f t="array" ref="L309">INDEX(manifest_11Sep!$A$1:$V$3202,MATCH($B309,manifest_11Sep!$B$1:$B$3202,0),MATCH(A.Dep9SepList!L$1,manifest_11Sep!$A$1:$V$1,0))</f>
        <v>0.3125</v>
      </c>
      <c r="M309" s="13" t="str">
        <f t="array" ref="M309">INDEX(manifest_11Sep!$A$1:$V$3202,MATCH($B309,manifest_11Sep!$B$1:$B$3202,0),MATCH(A.Dep9SepList!M$1,manifest_11Sep!$A$1:$V$1,0))</f>
        <v>ICN-T1</v>
      </c>
      <c r="N309" s="13" t="str">
        <f t="array" ref="N309">INDEX(manifest_11Sep!$A$1:$V$3202,MATCH($B309,manifest_11Sep!$B$1:$B$3202,0),MATCH(A.Dep9SepList!N$1,manifest_11Sep!$A$1:$V$1,0))</f>
        <v>JW MARRIOTT</v>
      </c>
      <c r="O309" s="31"/>
      <c r="P309" s="20" t="e" cm="1" vm="1">
        <f t="array" aca="1" ref="P309" ca="1">IF(J309="","",_xlfn.XLOOKUP(J309&amp;N309,'A.Departure Grouping'!AQ:AQ&amp;'A.Departure Grouping'!AP:AP,'A.Departure Grouping'!AR:AR,"",0))</f>
        <v>#NAME?</v>
      </c>
      <c r="Q309" s="13">
        <v>75985866</v>
      </c>
      <c r="R309" s="13" t="s">
        <v>35</v>
      </c>
      <c r="S309" s="13">
        <f t="array" ref="S309">INDEX(manifest_11Sep!$A$1:$V$3202,MATCH($B309,manifest_11Sep!$B$1:$B$3202,0),MATCH(A.Dep9SepList!S$1,manifest_11Sep!$A$1:$V$1,0))</f>
        <v>0</v>
      </c>
      <c r="T309" s="17"/>
    </row>
    <row r="310" spans="1:22" hidden="1">
      <c r="A310" s="13" t="str">
        <f t="array" ref="A310">INDEX(manifest_11Sep!$A$1:$V$3202,MATCH($B310,manifest_11Sep!$B$1:$B$3202,0),MATCH(A.Dep9SepList!A$1,manifest_11Sep!$A$1:$V$1,0))</f>
        <v>A</v>
      </c>
      <c r="B310" s="3" t="s">
        <v>605</v>
      </c>
      <c r="C310" s="13" t="str">
        <f t="array" ref="C310">INDEX(manifest_11Sep!$A$1:$V$3202,MATCH($B310,manifest_11Sep!$B$1:$B$3202,0),MATCH(A.Dep9SepList!C$1,manifest_11Sep!$A$1:$V$1,0))</f>
        <v>2ZNMF49BBVW</v>
      </c>
      <c r="D310" s="13" t="str">
        <f t="array" ref="D310">INDEX(manifest_11Sep!$A$1:$V$3202,MATCH($B310,manifest_11Sep!$B$1:$B$3202,0),MATCH(A.Dep9SepList!D$1,manifest_11Sep!$A$1:$V$1,0))</f>
        <v>Male</v>
      </c>
      <c r="E310" s="13" t="str">
        <f t="array" ref="E310">INDEX(manifest_11Sep!$A$1:$V$3202,MATCH($B310,manifest_11Sep!$B$1:$B$3202,0),MATCH(A.Dep9SepList!E$1,manifest_11Sep!$A$1:$V$1,0))</f>
        <v>Anthony Tuong Hung</v>
      </c>
      <c r="F310" s="13" t="str">
        <f t="array" ref="F310">INDEX(manifest_11Sep!$A$1:$V$3202,MATCH($B310,manifest_11Sep!$B$1:$B$3202,0),MATCH(A.Dep9SepList!F$1,manifest_11Sep!$A$1:$V$1,0))</f>
        <v>Nguyen</v>
      </c>
      <c r="G310" s="13">
        <f t="array" ref="G310">INDEX(manifest_11Sep!$A$1:$V$3202,MATCH($B310,manifest_11Sep!$B$1:$B$3202,0),MATCH(A.Dep9SepList!G$1,manifest_11Sep!$A$1:$V$1,0))</f>
        <v>37</v>
      </c>
      <c r="H310" s="13" t="str">
        <f t="array" ref="H310">INDEX(manifest_11Sep!$A$1:$V$3202,MATCH($B310,manifest_11Sep!$B$1:$B$3202,0),MATCH(A.Dep9SepList!H$1,manifest_11Sep!$A$1:$V$1,0))</f>
        <v>Alicia Nguyen 3</v>
      </c>
      <c r="I310" s="13" t="str">
        <f t="array" ref="I310">INDEX(manifest_11Sep!$A$1:$V$3202,MATCH($B310,manifest_11Sep!$B$1:$B$3202,0),MATCH(A.Dep9SepList!I$1,manifest_11Sep!$A$1:$V$1,0))</f>
        <v>Asiana Airlines</v>
      </c>
      <c r="J310" s="13" t="str">
        <f t="array" ref="J310">INDEX(manifest_11Sep!$A$1:$V$3202,MATCH($B310,manifest_11Sep!$B$1:$B$3202,0),MATCH(A.Dep9SepList!J$1,manifest_11Sep!$A$1:$V$1,0))</f>
        <v>OZ 731</v>
      </c>
      <c r="K310" s="32" t="str">
        <f t="array" ref="K310">INDEX(manifest_11Sep!$A$1:$V$3202,MATCH($B310,manifest_11Sep!$B$1:$B$3202,0),MATCH(A.Dep9SepList!K$1,manifest_11Sep!$A$1:$V$1,0))</f>
        <v>18-thg 9-25</v>
      </c>
      <c r="L310" s="20">
        <f t="array" ref="L310">INDEX(manifest_11Sep!$A$1:$V$3202,MATCH($B310,manifest_11Sep!$B$1:$B$3202,0),MATCH(A.Dep9SepList!L$1,manifest_11Sep!$A$1:$V$1,0))</f>
        <v>0.3125</v>
      </c>
      <c r="M310" s="13" t="str">
        <f t="array" ref="M310">INDEX(manifest_11Sep!$A$1:$V$3202,MATCH($B310,manifest_11Sep!$B$1:$B$3202,0),MATCH(A.Dep9SepList!M$1,manifest_11Sep!$A$1:$V$1,0))</f>
        <v>ICN-T1</v>
      </c>
      <c r="N310" s="13" t="str">
        <f t="array" ref="N310">INDEX(manifest_11Sep!$A$1:$V$3202,MATCH($B310,manifest_11Sep!$B$1:$B$3202,0),MATCH(A.Dep9SepList!N$1,manifest_11Sep!$A$1:$V$1,0))</f>
        <v>JW MARRIOTT</v>
      </c>
      <c r="O310" s="31"/>
      <c r="P310" s="20" t="e" cm="1" vm="1">
        <f t="array" aca="1" ref="P310" ca="1">IF(J310="","",_xlfn.XLOOKUP(J310&amp;N310,'A.Departure Grouping'!AQ:AQ&amp;'A.Departure Grouping'!AP:AP,'A.Departure Grouping'!AR:AR,"",0))</f>
        <v>#NAME?</v>
      </c>
      <c r="Q310" s="13">
        <v>75985156</v>
      </c>
      <c r="R310" s="13" t="s">
        <v>61</v>
      </c>
      <c r="S310" s="13">
        <f t="array" ref="S310">INDEX(manifest_11Sep!$A$1:$V$3202,MATCH($B310,manifest_11Sep!$B$1:$B$3202,0),MATCH(A.Dep9SepList!S$1,manifest_11Sep!$A$1:$V$1,0))</f>
        <v>0</v>
      </c>
      <c r="T310" s="17"/>
      <c r="V310" s="13"/>
    </row>
    <row r="311" spans="1:22" hidden="1">
      <c r="A311" s="13" t="str">
        <f t="array" ref="A311">INDEX(manifest_11Sep!$A$1:$V$3202,MATCH($B311,manifest_11Sep!$B$1:$B$3202,0),MATCH(A.Dep9SepList!A$1,manifest_11Sep!$A$1:$V$1,0))</f>
        <v>A</v>
      </c>
      <c r="B311" s="3" t="s">
        <v>851</v>
      </c>
      <c r="C311" s="13" t="str">
        <f t="array" ref="C311">INDEX(manifest_11Sep!$A$1:$V$3202,MATCH($B311,manifest_11Sep!$B$1:$B$3202,0),MATCH(A.Dep9SepList!C$1,manifest_11Sep!$A$1:$V$1,0))</f>
        <v>7JNT3CP4N6V</v>
      </c>
      <c r="D311" s="13" t="str">
        <f t="array" ref="D311">INDEX(manifest_11Sep!$A$1:$V$3202,MATCH($B311,manifest_11Sep!$B$1:$B$3202,0),MATCH(A.Dep9SepList!D$1,manifest_11Sep!$A$1:$V$1,0))</f>
        <v>Male</v>
      </c>
      <c r="E311" s="13" t="str">
        <f t="array" ref="E311">INDEX(manifest_11Sep!$A$1:$V$3202,MATCH($B311,manifest_11Sep!$B$1:$B$3202,0),MATCH(A.Dep9SepList!E$1,manifest_11Sep!$A$1:$V$1,0))</f>
        <v>Andy</v>
      </c>
      <c r="F311" s="13" t="str">
        <f t="array" ref="F311">INDEX(manifest_11Sep!$A$1:$V$3202,MATCH($B311,manifest_11Sep!$B$1:$B$3202,0),MATCH(A.Dep9SepList!F$1,manifest_11Sep!$A$1:$V$1,0))</f>
        <v>Le</v>
      </c>
      <c r="G311" s="13">
        <f t="array" ref="G311">INDEX(manifest_11Sep!$A$1:$V$3202,MATCH($B311,manifest_11Sep!$B$1:$B$3202,0),MATCH(A.Dep9SepList!G$1,manifest_11Sep!$A$1:$V$1,0))</f>
        <v>31</v>
      </c>
      <c r="H311" s="13" t="str">
        <f t="array" ref="H311">INDEX(manifest_11Sep!$A$1:$V$3202,MATCH($B311,manifest_11Sep!$B$1:$B$3202,0),MATCH(A.Dep9SepList!H$1,manifest_11Sep!$A$1:$V$1,0))</f>
        <v>Alicia Nguyen 3</v>
      </c>
      <c r="I311" s="13" t="str">
        <f t="array" ref="I311">INDEX(manifest_11Sep!$A$1:$V$3202,MATCH($B311,manifest_11Sep!$B$1:$B$3202,0),MATCH(A.Dep9SepList!I$1,manifest_11Sep!$A$1:$V$1,0))</f>
        <v>Jeju Air</v>
      </c>
      <c r="J311" s="13" t="str">
        <f t="array" ref="J311">INDEX(manifest_11Sep!$A$1:$V$3202,MATCH($B311,manifest_11Sep!$B$1:$B$3202,0),MATCH(A.Dep9SepList!J$1,manifest_11Sep!$A$1:$V$1,0))</f>
        <v>7C 1611</v>
      </c>
      <c r="K311" s="32" t="str">
        <f t="array" ref="K311">INDEX(manifest_11Sep!$A$1:$V$3202,MATCH($B311,manifest_11Sep!$B$1:$B$3202,0),MATCH(A.Dep9SepList!K$1,manifest_11Sep!$A$1:$V$1,0))</f>
        <v>18-thg 9-25</v>
      </c>
      <c r="L311" s="20">
        <f t="array" ref="L311">INDEX(manifest_11Sep!$A$1:$V$3202,MATCH($B311,manifest_11Sep!$B$1:$B$3202,0),MATCH(A.Dep9SepList!L$1,manifest_11Sep!$A$1:$V$1,0))</f>
        <v>0.31944444444444442</v>
      </c>
      <c r="M311" s="13" t="str">
        <f t="array" ref="M311">INDEX(manifest_11Sep!$A$1:$V$3202,MATCH($B311,manifest_11Sep!$B$1:$B$3202,0),MATCH(A.Dep9SepList!M$1,manifest_11Sep!$A$1:$V$1,0))</f>
        <v>ICN-T1</v>
      </c>
      <c r="N311" s="13" t="str">
        <f t="array" ref="N311">INDEX(manifest_11Sep!$A$1:$V$3202,MATCH($B311,manifest_11Sep!$B$1:$B$3202,0),MATCH(A.Dep9SepList!N$1,manifest_11Sep!$A$1:$V$1,0))</f>
        <v>JW MARRIOTT</v>
      </c>
      <c r="O311" s="31"/>
      <c r="P311" s="20" t="e" cm="1" vm="1">
        <f t="array" aca="1" ref="P311" ca="1">IF(J311="","",_xlfn.XLOOKUP(J311&amp;N311,'A.Departure Grouping'!AQ:AQ&amp;'A.Departure Grouping'!AP:AP,'A.Departure Grouping'!AR:AR,"",0))</f>
        <v>#NAME?</v>
      </c>
      <c r="Q311" s="13">
        <v>75985989</v>
      </c>
      <c r="R311" s="13" t="s">
        <v>61</v>
      </c>
      <c r="S311" s="13">
        <f t="array" ref="S311">INDEX(manifest_11Sep!$A$1:$V$3202,MATCH($B311,manifest_11Sep!$B$1:$B$3202,0),MATCH(A.Dep9SepList!S$1,manifest_11Sep!$A$1:$V$1,0))</f>
        <v>0</v>
      </c>
      <c r="T311" s="17"/>
      <c r="U311" s="3"/>
    </row>
    <row r="312" spans="1:22" hidden="1">
      <c r="A312" s="13" t="str">
        <f t="array" ref="A312">INDEX(manifest_11Sep!$A$1:$V$3202,MATCH($B312,manifest_11Sep!$B$1:$B$3202,0),MATCH(A.Dep9SepList!A$1,manifest_11Sep!$A$1:$V$1,0))</f>
        <v>A</v>
      </c>
      <c r="B312" s="3" t="s">
        <v>897</v>
      </c>
      <c r="C312" s="13" t="str">
        <f t="array" ref="C312">INDEX(manifest_11Sep!$A$1:$V$3202,MATCH($B312,manifest_11Sep!$B$1:$B$3202,0),MATCH(A.Dep9SepList!C$1,manifest_11Sep!$A$1:$V$1,0))</f>
        <v>ZWNCG8LRFF4</v>
      </c>
      <c r="D312" s="13" t="str">
        <f t="array" ref="D312">INDEX(manifest_11Sep!$A$1:$V$3202,MATCH($B312,manifest_11Sep!$B$1:$B$3202,0),MATCH(A.Dep9SepList!D$1,manifest_11Sep!$A$1:$V$1,0))</f>
        <v>Female</v>
      </c>
      <c r="E312" s="13" t="str">
        <f t="array" ref="E312">INDEX(manifest_11Sep!$A$1:$V$3202,MATCH($B312,manifest_11Sep!$B$1:$B$3202,0),MATCH(A.Dep9SepList!E$1,manifest_11Sep!$A$1:$V$1,0))</f>
        <v>Sharon</v>
      </c>
      <c r="F312" s="13" t="str">
        <f t="array" ref="F312">INDEX(manifest_11Sep!$A$1:$V$3202,MATCH($B312,manifest_11Sep!$B$1:$B$3202,0),MATCH(A.Dep9SepList!F$1,manifest_11Sep!$A$1:$V$1,0))</f>
        <v>Andres</v>
      </c>
      <c r="G312" s="13">
        <f t="array" ref="G312">INDEX(manifest_11Sep!$A$1:$V$3202,MATCH($B312,manifest_11Sep!$B$1:$B$3202,0),MATCH(A.Dep9SepList!G$1,manifest_11Sep!$A$1:$V$1,0))</f>
        <v>30</v>
      </c>
      <c r="H312" s="13" t="str">
        <f t="array" ref="H312">INDEX(manifest_11Sep!$A$1:$V$3202,MATCH($B312,manifest_11Sep!$B$1:$B$3202,0),MATCH(A.Dep9SepList!H$1,manifest_11Sep!$A$1:$V$1,0))</f>
        <v>Alicia Nguyen 3</v>
      </c>
      <c r="I312" s="13" t="str">
        <f t="array" ref="I312">INDEX(manifest_11Sep!$A$1:$V$3202,MATCH($B312,manifest_11Sep!$B$1:$B$3202,0),MATCH(A.Dep9SepList!I$1,manifest_11Sep!$A$1:$V$1,0))</f>
        <v>Jeju Air</v>
      </c>
      <c r="J312" s="13" t="str">
        <f t="array" ref="J312">INDEX(manifest_11Sep!$A$1:$V$3202,MATCH($B312,manifest_11Sep!$B$1:$B$3202,0),MATCH(A.Dep9SepList!J$1,manifest_11Sep!$A$1:$V$1,0))</f>
        <v>7C 1611</v>
      </c>
      <c r="K312" s="32" t="str">
        <f t="array" ref="K312">INDEX(manifest_11Sep!$A$1:$V$3202,MATCH($B312,manifest_11Sep!$B$1:$B$3202,0),MATCH(A.Dep9SepList!K$1,manifest_11Sep!$A$1:$V$1,0))</f>
        <v>18-thg 9-25</v>
      </c>
      <c r="L312" s="20">
        <f t="array" ref="L312">INDEX(manifest_11Sep!$A$1:$V$3202,MATCH($B312,manifest_11Sep!$B$1:$B$3202,0),MATCH(A.Dep9SepList!L$1,manifest_11Sep!$A$1:$V$1,0))</f>
        <v>0.31944444444444442</v>
      </c>
      <c r="M312" s="13" t="str">
        <f t="array" ref="M312">INDEX(manifest_11Sep!$A$1:$V$3202,MATCH($B312,manifest_11Sep!$B$1:$B$3202,0),MATCH(A.Dep9SepList!M$1,manifest_11Sep!$A$1:$V$1,0))</f>
        <v>ICN-T1</v>
      </c>
      <c r="N312" s="13" t="str">
        <f t="array" ref="N312">INDEX(manifest_11Sep!$A$1:$V$3202,MATCH($B312,manifest_11Sep!$B$1:$B$3202,0),MATCH(A.Dep9SepList!N$1,manifest_11Sep!$A$1:$V$1,0))</f>
        <v>JW MARRIOTT</v>
      </c>
      <c r="O312" s="31"/>
      <c r="P312" s="20" t="e" cm="1" vm="1">
        <f t="array" aca="1" ref="P312" ca="1">IF(J312="","",_xlfn.XLOOKUP(J312&amp;N312,'A.Departure Grouping'!AQ:AQ&amp;'A.Departure Grouping'!AP:AP,'A.Departure Grouping'!AR:AR,"",0))</f>
        <v>#NAME?</v>
      </c>
      <c r="Q312" s="13">
        <v>75986203</v>
      </c>
      <c r="R312" s="13" t="s">
        <v>61</v>
      </c>
      <c r="S312" s="13">
        <f t="array" ref="S312">INDEX(manifest_11Sep!$A$1:$V$3202,MATCH($B312,manifest_11Sep!$B$1:$B$3202,0),MATCH(A.Dep9SepList!S$1,manifest_11Sep!$A$1:$V$1,0))</f>
        <v>0</v>
      </c>
      <c r="T312" s="17"/>
      <c r="U312" s="3"/>
    </row>
    <row r="313" spans="1:22" hidden="1">
      <c r="A313" s="229" t="str">
        <f t="array" ref="A313">INDEX(manifest_11Sep!$A$1:$V$3202,MATCH($B313,manifest_11Sep!$B$1:$B$3202,0),MATCH(A.Dep9SepList!A$1,manifest_11Sep!$A$1:$V$1,0))</f>
        <v>A</v>
      </c>
      <c r="B313" s="229" t="s">
        <v>4141</v>
      </c>
      <c r="C313" s="229" t="str">
        <f t="array" ref="C313">INDEX(manifest_11Sep!$A$1:$V$3202,MATCH($B313,manifest_11Sep!$B$1:$B$3202,0),MATCH(A.Dep9SepList!C$1,manifest_11Sep!$A$1:$V$1,0))</f>
        <v>RHNXTG6QM92</v>
      </c>
      <c r="D313" s="229" t="str">
        <f t="array" ref="D313">INDEX(manifest_11Sep!$A$1:$V$3202,MATCH($B313,manifest_11Sep!$B$1:$B$3202,0),MATCH(A.Dep9SepList!D$1,manifest_11Sep!$A$1:$V$1,0))</f>
        <v>Female</v>
      </c>
      <c r="E313" s="229" t="str">
        <f t="array" ref="E313">INDEX(manifest_11Sep!$A$1:$V$3202,MATCH($B313,manifest_11Sep!$B$1:$B$3202,0),MATCH(A.Dep9SepList!E$1,manifest_11Sep!$A$1:$V$1,0))</f>
        <v>Fariba</v>
      </c>
      <c r="F313" s="229" t="str">
        <f t="array" ref="F313">INDEX(manifest_11Sep!$A$1:$V$3202,MATCH($B313,manifest_11Sep!$B$1:$B$3202,0),MATCH(A.Dep9SepList!F$1,manifest_11Sep!$A$1:$V$1,0))</f>
        <v>Allyasin</v>
      </c>
      <c r="G313" s="229">
        <f t="array" ref="G313">INDEX(manifest_11Sep!$A$1:$V$3202,MATCH($B313,manifest_11Sep!$B$1:$B$3202,0),MATCH(A.Dep9SepList!G$1,manifest_11Sep!$A$1:$V$1,0))</f>
        <v>60</v>
      </c>
      <c r="H313" s="229" t="str">
        <f t="array" ref="H313">INDEX(manifest_11Sep!$A$1:$V$3202,MATCH($B313,manifest_11Sep!$B$1:$B$3202,0),MATCH(A.Dep9SepList!H$1,manifest_11Sep!$A$1:$V$1,0))</f>
        <v>Tom Luu</v>
      </c>
      <c r="I313" s="229" t="str">
        <f t="array" ref="I313">INDEX(manifest_11Sep!$A$1:$V$3202,MATCH($B313,manifest_11Sep!$B$1:$B$3202,0),MATCH(A.Dep9SepList!I$1,manifest_11Sep!$A$1:$V$1,0))</f>
        <v>Air Premia</v>
      </c>
      <c r="J313" s="229" t="str">
        <f t="array" ref="J313">INDEX(manifest_11Sep!$A$1:$V$3202,MATCH($B313,manifest_11Sep!$B$1:$B$3202,0),MATCH(A.Dep9SepList!J$1,manifest_11Sep!$A$1:$V$1,0))</f>
        <v>YP 731</v>
      </c>
      <c r="K313" s="234" t="str">
        <f t="array" ref="K313">INDEX(manifest_11Sep!$A$1:$V$3202,MATCH($B313,manifest_11Sep!$B$1:$B$3202,0),MATCH(A.Dep9SepList!K$1,manifest_11Sep!$A$1:$V$1,0))</f>
        <v>18-thg 9-25</v>
      </c>
      <c r="L313" s="235">
        <f t="array" ref="L313">INDEX(manifest_11Sep!$A$1:$V$3202,MATCH($B313,manifest_11Sep!$B$1:$B$3202,0),MATCH(A.Dep9SepList!L$1,manifest_11Sep!$A$1:$V$1,0))</f>
        <v>0.36805555555555558</v>
      </c>
      <c r="M313" s="229" t="str">
        <f t="array" ref="M313">INDEX(manifest_11Sep!$A$1:$V$3202,MATCH($B313,manifest_11Sep!$B$1:$B$3202,0),MATCH(A.Dep9SepList!M$1,manifest_11Sep!$A$1:$V$1,0))</f>
        <v>ICN-T1</v>
      </c>
      <c r="N313" s="229" t="str">
        <f t="array" ref="N313">INDEX(manifest_11Sep!$A$1:$V$3202,MATCH($B313,manifest_11Sep!$B$1:$B$3202,0),MATCH(A.Dep9SepList!N$1,manifest_11Sep!$A$1:$V$1,0))</f>
        <v>INTER PARNAS</v>
      </c>
      <c r="O313" s="256">
        <f>COUNTA(N313:N323)</f>
        <v>11</v>
      </c>
      <c r="P313" s="235" t="e" cm="1" vm="1">
        <f t="array" aca="1" ref="P313" ca="1">IF(J313="","",_xlfn.XLOOKUP(J313&amp;N313,'A.Departure Grouping'!AQ:AQ&amp;'A.Departure Grouping'!AP:AP,'A.Departure Grouping'!AR:AR,"",0))</f>
        <v>#NAME?</v>
      </c>
      <c r="Q313" s="229">
        <v>47840603</v>
      </c>
      <c r="R313" s="229" t="s">
        <v>61</v>
      </c>
      <c r="S313" s="229">
        <f t="array" ref="S313">INDEX(manifest_11Sep!$A$1:$V$3202,MATCH($B313,manifest_11Sep!$B$1:$B$3202,0),MATCH(A.Dep9SepList!S$1,manifest_11Sep!$A$1:$V$1,0))</f>
        <v>0</v>
      </c>
      <c r="T313" s="17"/>
    </row>
    <row r="314" spans="1:22" hidden="1">
      <c r="A314" s="13" t="str">
        <f t="array" ref="A314">INDEX(manifest_11Sep!$A$1:$V$3202,MATCH($B314,manifest_11Sep!$B$1:$B$3202,0),MATCH(A.Dep9SepList!A$1,manifest_11Sep!$A$1:$V$1,0))</f>
        <v>A</v>
      </c>
      <c r="B314" s="13" t="s">
        <v>4144</v>
      </c>
      <c r="C314" s="13" t="str">
        <f t="array" ref="C314">INDEX(manifest_11Sep!$A$1:$V$3202,MATCH($B314,manifest_11Sep!$B$1:$B$3202,0),MATCH(A.Dep9SepList!C$1,manifest_11Sep!$A$1:$V$1,0))</f>
        <v>RHNXTG6QM92</v>
      </c>
      <c r="D314" s="13" t="str">
        <f t="array" ref="D314">INDEX(manifest_11Sep!$A$1:$V$3202,MATCH($B314,manifest_11Sep!$B$1:$B$3202,0),MATCH(A.Dep9SepList!D$1,manifest_11Sep!$A$1:$V$1,0))</f>
        <v>Female</v>
      </c>
      <c r="E314" s="13" t="str">
        <f t="array" ref="E314">INDEX(manifest_11Sep!$A$1:$V$3202,MATCH($B314,manifest_11Sep!$B$1:$B$3202,0),MATCH(A.Dep9SepList!E$1,manifest_11Sep!$A$1:$V$1,0))</f>
        <v>Mahnaz</v>
      </c>
      <c r="F314" s="13" t="str">
        <f t="array" ref="F314">INDEX(manifest_11Sep!$A$1:$V$3202,MATCH($B314,manifest_11Sep!$B$1:$B$3202,0),MATCH(A.Dep9SepList!F$1,manifest_11Sep!$A$1:$V$1,0))</f>
        <v>Houshmand</v>
      </c>
      <c r="G314" s="13">
        <f t="array" ref="G314">INDEX(manifest_11Sep!$A$1:$V$3202,MATCH($B314,manifest_11Sep!$B$1:$B$3202,0),MATCH(A.Dep9SepList!G$1,manifest_11Sep!$A$1:$V$1,0))</f>
        <v>63</v>
      </c>
      <c r="H314" s="13" t="str">
        <f t="array" ref="H314">INDEX(manifest_11Sep!$A$1:$V$3202,MATCH($B314,manifest_11Sep!$B$1:$B$3202,0),MATCH(A.Dep9SepList!H$1,manifest_11Sep!$A$1:$V$1,0))</f>
        <v>Tom Luu</v>
      </c>
      <c r="I314" s="13" t="str">
        <f t="array" ref="I314">INDEX(manifest_11Sep!$A$1:$V$3202,MATCH($B314,manifest_11Sep!$B$1:$B$3202,0),MATCH(A.Dep9SepList!I$1,manifest_11Sep!$A$1:$V$1,0))</f>
        <v>Air Premia</v>
      </c>
      <c r="J314" s="13" t="str">
        <f t="array" ref="J314">INDEX(manifest_11Sep!$A$1:$V$3202,MATCH($B314,manifest_11Sep!$B$1:$B$3202,0),MATCH(A.Dep9SepList!J$1,manifest_11Sep!$A$1:$V$1,0))</f>
        <v>YP 731</v>
      </c>
      <c r="K314" s="32" t="str">
        <f t="array" ref="K314">INDEX(manifest_11Sep!$A$1:$V$3202,MATCH($B314,manifest_11Sep!$B$1:$B$3202,0),MATCH(A.Dep9SepList!K$1,manifest_11Sep!$A$1:$V$1,0))</f>
        <v>18-thg 9-25</v>
      </c>
      <c r="L314" s="20">
        <f t="array" ref="L314">INDEX(manifest_11Sep!$A$1:$V$3202,MATCH($B314,manifest_11Sep!$B$1:$B$3202,0),MATCH(A.Dep9SepList!L$1,manifest_11Sep!$A$1:$V$1,0))</f>
        <v>0.36805555555555558</v>
      </c>
      <c r="M314" s="13" t="str">
        <f t="array" ref="M314">INDEX(manifest_11Sep!$A$1:$V$3202,MATCH($B314,manifest_11Sep!$B$1:$B$3202,0),MATCH(A.Dep9SepList!M$1,manifest_11Sep!$A$1:$V$1,0))</f>
        <v>ICN-T1</v>
      </c>
      <c r="N314" s="13" t="str">
        <f t="array" ref="N314">INDEX(manifest_11Sep!$A$1:$V$3202,MATCH($B314,manifest_11Sep!$B$1:$B$3202,0),MATCH(A.Dep9SepList!N$1,manifest_11Sep!$A$1:$V$1,0))</f>
        <v>INTER PARNAS</v>
      </c>
      <c r="O314" s="31"/>
      <c r="P314" s="20" t="e" cm="1" vm="1">
        <f t="array" aca="1" ref="P314" ca="1">IF(J314="","",_xlfn.XLOOKUP(J314&amp;N314,'A.Departure Grouping'!AQ:AQ&amp;'A.Departure Grouping'!AP:AP,'A.Departure Grouping'!AR:AR,"",0))</f>
        <v>#NAME?</v>
      </c>
      <c r="Q314" s="13">
        <v>47840603</v>
      </c>
      <c r="R314" s="13" t="s">
        <v>61</v>
      </c>
      <c r="S314" s="13">
        <f t="array" ref="S314">INDEX(manifest_11Sep!$A$1:$V$3202,MATCH($B314,manifest_11Sep!$B$1:$B$3202,0),MATCH(A.Dep9SepList!S$1,manifest_11Sep!$A$1:$V$1,0))</f>
        <v>0</v>
      </c>
      <c r="T314" s="17"/>
    </row>
    <row r="315" spans="1:22" hidden="1">
      <c r="A315" s="13" t="str">
        <f t="array" ref="A315">INDEX(manifest_11Sep!$A$1:$V$3202,MATCH($B315,manifest_11Sep!$B$1:$B$3202,0),MATCH(A.Dep9SepList!A$1,manifest_11Sep!$A$1:$V$1,0))</f>
        <v>A</v>
      </c>
      <c r="B315" s="13" t="s">
        <v>4295</v>
      </c>
      <c r="C315" s="13" t="str">
        <f t="array" ref="C315">INDEX(manifest_11Sep!$A$1:$V$3202,MATCH($B315,manifest_11Sep!$B$1:$B$3202,0),MATCH(A.Dep9SepList!C$1,manifest_11Sep!$A$1:$V$1,0))</f>
        <v>4KNK6TX5F3M</v>
      </c>
      <c r="D315" s="13" t="str">
        <f t="array" ref="D315">INDEX(manifest_11Sep!$A$1:$V$3202,MATCH($B315,manifest_11Sep!$B$1:$B$3202,0),MATCH(A.Dep9SepList!D$1,manifest_11Sep!$A$1:$V$1,0))</f>
        <v>Female</v>
      </c>
      <c r="E315" s="13" t="str">
        <f t="array" ref="E315">INDEX(manifest_11Sep!$A$1:$V$3202,MATCH($B315,manifest_11Sep!$B$1:$B$3202,0),MATCH(A.Dep9SepList!E$1,manifest_11Sep!$A$1:$V$1,0))</f>
        <v>Shadi</v>
      </c>
      <c r="F315" s="13" t="str">
        <f t="array" ref="F315">INDEX(manifest_11Sep!$A$1:$V$3202,MATCH($B315,manifest_11Sep!$B$1:$B$3202,0),MATCH(A.Dep9SepList!F$1,manifest_11Sep!$A$1:$V$1,0))</f>
        <v>Shirzadi</v>
      </c>
      <c r="G315" s="13">
        <f t="array" ref="G315">INDEX(manifest_11Sep!$A$1:$V$3202,MATCH($B315,manifest_11Sep!$B$1:$B$3202,0),MATCH(A.Dep9SepList!G$1,manifest_11Sep!$A$1:$V$1,0))</f>
        <v>52</v>
      </c>
      <c r="H315" s="13" t="str">
        <f t="array" ref="H315">INDEX(manifest_11Sep!$A$1:$V$3202,MATCH($B315,manifest_11Sep!$B$1:$B$3202,0),MATCH(A.Dep9SepList!H$1,manifest_11Sep!$A$1:$V$1,0))</f>
        <v>Tom Luu</v>
      </c>
      <c r="I315" s="13" t="str">
        <f t="array" ref="I315">INDEX(manifest_11Sep!$A$1:$V$3202,MATCH($B315,manifest_11Sep!$B$1:$B$3202,0),MATCH(A.Dep9SepList!I$1,manifest_11Sep!$A$1:$V$1,0))</f>
        <v>Air Premia</v>
      </c>
      <c r="J315" s="13" t="str">
        <f t="array" ref="J315">INDEX(manifest_11Sep!$A$1:$V$3202,MATCH($B315,manifest_11Sep!$B$1:$B$3202,0),MATCH(A.Dep9SepList!J$1,manifest_11Sep!$A$1:$V$1,0))</f>
        <v>YP 731</v>
      </c>
      <c r="K315" s="32" t="str">
        <f t="array" ref="K315">INDEX(manifest_11Sep!$A$1:$V$3202,MATCH($B315,manifest_11Sep!$B$1:$B$3202,0),MATCH(A.Dep9SepList!K$1,manifest_11Sep!$A$1:$V$1,0))</f>
        <v>18-thg 9-25</v>
      </c>
      <c r="L315" s="20">
        <f t="array" ref="L315">INDEX(manifest_11Sep!$A$1:$V$3202,MATCH($B315,manifest_11Sep!$B$1:$B$3202,0),MATCH(A.Dep9SepList!L$1,manifest_11Sep!$A$1:$V$1,0))</f>
        <v>0.36805555555555558</v>
      </c>
      <c r="M315" s="13" t="str">
        <f t="array" ref="M315">INDEX(manifest_11Sep!$A$1:$V$3202,MATCH($B315,manifest_11Sep!$B$1:$B$3202,0),MATCH(A.Dep9SepList!M$1,manifest_11Sep!$A$1:$V$1,0))</f>
        <v>ICN-T1</v>
      </c>
      <c r="N315" s="13" t="str">
        <f t="array" ref="N315">INDEX(manifest_11Sep!$A$1:$V$3202,MATCH($B315,manifest_11Sep!$B$1:$B$3202,0),MATCH(A.Dep9SepList!N$1,manifest_11Sep!$A$1:$V$1,0))</f>
        <v>INTER PARNAS</v>
      </c>
      <c r="O315" s="31"/>
      <c r="P315" s="20" t="e" cm="1" vm="1">
        <f t="array" aca="1" ref="P315" ca="1">IF(J315="","",_xlfn.XLOOKUP(J315&amp;N315,'A.Departure Grouping'!AQ:AQ&amp;'A.Departure Grouping'!AP:AP,'A.Departure Grouping'!AR:AR,"",0))</f>
        <v>#NAME?</v>
      </c>
      <c r="Q315" s="13">
        <v>26919489</v>
      </c>
      <c r="R315" s="13" t="s">
        <v>35</v>
      </c>
      <c r="S315" s="13">
        <f t="array" ref="S315">INDEX(manifest_11Sep!$A$1:$V$3202,MATCH($B315,manifest_11Sep!$B$1:$B$3202,0),MATCH(A.Dep9SepList!S$1,manifest_11Sep!$A$1:$V$1,0))</f>
        <v>0</v>
      </c>
      <c r="T315" s="17"/>
    </row>
    <row r="316" spans="1:22" hidden="1">
      <c r="A316" s="13" t="str">
        <f t="array" ref="A316">INDEX(manifest_11Sep!$A$1:$V$3202,MATCH($B316,manifest_11Sep!$B$1:$B$3202,0),MATCH(A.Dep9SepList!A$1,manifest_11Sep!$A$1:$V$1,0))</f>
        <v>A</v>
      </c>
      <c r="B316" s="13" t="s">
        <v>1014</v>
      </c>
      <c r="C316" s="13" t="str">
        <f t="array" ref="C316">INDEX(manifest_11Sep!$A$1:$V$3202,MATCH($B316,manifest_11Sep!$B$1:$B$3202,0),MATCH(A.Dep9SepList!C$1,manifest_11Sep!$A$1:$V$1,0))</f>
        <v>7LNS38QJLK8</v>
      </c>
      <c r="D316" s="13" t="str">
        <f t="array" ref="D316">INDEX(manifest_11Sep!$A$1:$V$3202,MATCH($B316,manifest_11Sep!$B$1:$B$3202,0),MATCH(A.Dep9SepList!D$1,manifest_11Sep!$A$1:$V$1,0))</f>
        <v>Male</v>
      </c>
      <c r="E316" s="13" t="str">
        <f t="array" ref="E316">INDEX(manifest_11Sep!$A$1:$V$3202,MATCH($B316,manifest_11Sep!$B$1:$B$3202,0),MATCH(A.Dep9SepList!E$1,manifest_11Sep!$A$1:$V$1,0))</f>
        <v>Brandon Vinh</v>
      </c>
      <c r="F316" s="13" t="str">
        <f t="array" ref="F316">INDEX(manifest_11Sep!$A$1:$V$3202,MATCH($B316,manifest_11Sep!$B$1:$B$3202,0),MATCH(A.Dep9SepList!F$1,manifest_11Sep!$A$1:$V$1,0))</f>
        <v>Le</v>
      </c>
      <c r="G316" s="13">
        <f t="array" ref="G316">INDEX(manifest_11Sep!$A$1:$V$3202,MATCH($B316,manifest_11Sep!$B$1:$B$3202,0),MATCH(A.Dep9SepList!G$1,manifest_11Sep!$A$1:$V$1,0))</f>
        <v>22</v>
      </c>
      <c r="H316" s="13" t="str">
        <f t="array" ref="H316">INDEX(manifest_11Sep!$A$1:$V$3202,MATCH($B316,manifest_11Sep!$B$1:$B$3202,0),MATCH(A.Dep9SepList!H$1,manifest_11Sep!$A$1:$V$1,0))</f>
        <v>Alicia Nguyen 3</v>
      </c>
      <c r="I316" s="13" t="str">
        <f t="array" ref="I316">INDEX(manifest_11Sep!$A$1:$V$3202,MATCH($B316,manifest_11Sep!$B$1:$B$3202,0),MATCH(A.Dep9SepList!I$1,manifest_11Sep!$A$1:$V$1,0))</f>
        <v>Air Premia</v>
      </c>
      <c r="J316" s="13" t="str">
        <f t="array" ref="J316">INDEX(manifest_11Sep!$A$1:$V$3202,MATCH($B316,manifest_11Sep!$B$1:$B$3202,0),MATCH(A.Dep9SepList!J$1,manifest_11Sep!$A$1:$V$1,0))</f>
        <v>YP 731</v>
      </c>
      <c r="K316" s="32" t="str">
        <f t="array" ref="K316">INDEX(manifest_11Sep!$A$1:$V$3202,MATCH($B316,manifest_11Sep!$B$1:$B$3202,0),MATCH(A.Dep9SepList!K$1,manifest_11Sep!$A$1:$V$1,0))</f>
        <v>18-thg 9-25</v>
      </c>
      <c r="L316" s="20">
        <f t="array" ref="L316">INDEX(manifest_11Sep!$A$1:$V$3202,MATCH($B316,manifest_11Sep!$B$1:$B$3202,0),MATCH(A.Dep9SepList!L$1,manifest_11Sep!$A$1:$V$1,0))</f>
        <v>0.36805555555555558</v>
      </c>
      <c r="M316" s="13" t="str">
        <f t="array" ref="M316">INDEX(manifest_11Sep!$A$1:$V$3202,MATCH($B316,manifest_11Sep!$B$1:$B$3202,0),MATCH(A.Dep9SepList!M$1,manifest_11Sep!$A$1:$V$1,0))</f>
        <v>ICN-T1</v>
      </c>
      <c r="N316" s="13" t="str">
        <f t="array" ref="N316">INDEX(manifest_11Sep!$A$1:$V$3202,MATCH($B316,manifest_11Sep!$B$1:$B$3202,0),MATCH(A.Dep9SepList!N$1,manifest_11Sep!$A$1:$V$1,0))</f>
        <v>JW MARRIOTT</v>
      </c>
      <c r="O316" s="31"/>
      <c r="P316" s="20" t="e" cm="1" vm="1">
        <f t="array" aca="1" ref="P316" ca="1">IF(J316="","",_xlfn.XLOOKUP(J316&amp;N316,'A.Departure Grouping'!AQ:AQ&amp;'A.Departure Grouping'!AP:AP,'A.Departure Grouping'!AR:AR,"",0))</f>
        <v>#NAME?</v>
      </c>
      <c r="Q316" s="13">
        <v>75986667</v>
      </c>
      <c r="R316" s="13" t="s">
        <v>61</v>
      </c>
      <c r="S316" s="13">
        <f t="array" ref="S316">INDEX(manifest_11Sep!$A$1:$V$3202,MATCH($B316,manifest_11Sep!$B$1:$B$3202,0),MATCH(A.Dep9SepList!S$1,manifest_11Sep!$A$1:$V$1,0))</f>
        <v>0</v>
      </c>
      <c r="T316" s="13"/>
    </row>
    <row r="317" spans="1:22" hidden="1">
      <c r="A317" s="13" t="str">
        <f t="array" ref="A317">INDEX(manifest_11Sep!$A$1:$V$3202,MATCH($B317,manifest_11Sep!$B$1:$B$3202,0),MATCH(A.Dep9SepList!A$1,manifest_11Sep!$A$1:$V$1,0))</f>
        <v>A</v>
      </c>
      <c r="B317" s="13" t="s">
        <v>1182</v>
      </c>
      <c r="C317" s="13" t="str">
        <f t="array" ref="C317">INDEX(manifest_11Sep!$A$1:$V$3202,MATCH($B317,manifest_11Sep!$B$1:$B$3202,0),MATCH(A.Dep9SepList!C$1,manifest_11Sep!$A$1:$V$1,0))</f>
        <v>V7NGJBP29N8</v>
      </c>
      <c r="D317" s="13" t="str">
        <f t="array" ref="D317">INDEX(manifest_11Sep!$A$1:$V$3202,MATCH($B317,manifest_11Sep!$B$1:$B$3202,0),MATCH(A.Dep9SepList!D$1,manifest_11Sep!$A$1:$V$1,0))</f>
        <v>Male</v>
      </c>
      <c r="E317" s="13" t="str">
        <f t="array" ref="E317">INDEX(manifest_11Sep!$A$1:$V$3202,MATCH($B317,manifest_11Sep!$B$1:$B$3202,0),MATCH(A.Dep9SepList!E$1,manifest_11Sep!$A$1:$V$1,0))</f>
        <v>Matthew Rigonan</v>
      </c>
      <c r="F317" s="13" t="str">
        <f t="array" ref="F317">INDEX(manifest_11Sep!$A$1:$V$3202,MATCH($B317,manifest_11Sep!$B$1:$B$3202,0),MATCH(A.Dep9SepList!F$1,manifest_11Sep!$A$1:$V$1,0))</f>
        <v>Manglal-Lan</v>
      </c>
      <c r="G317" s="13">
        <f t="array" ref="G317">INDEX(manifest_11Sep!$A$1:$V$3202,MATCH($B317,manifest_11Sep!$B$1:$B$3202,0),MATCH(A.Dep9SepList!G$1,manifest_11Sep!$A$1:$V$1,0))</f>
        <v>34</v>
      </c>
      <c r="H317" s="13" t="str">
        <f t="array" ref="H317">INDEX(manifest_11Sep!$A$1:$V$3202,MATCH($B317,manifest_11Sep!$B$1:$B$3202,0),MATCH(A.Dep9SepList!H$1,manifest_11Sep!$A$1:$V$1,0))</f>
        <v>Alicia Nguyen 4</v>
      </c>
      <c r="I317" s="13" t="str">
        <f t="array" ref="I317">INDEX(manifest_11Sep!$A$1:$V$3202,MATCH($B317,manifest_11Sep!$B$1:$B$3202,0),MATCH(A.Dep9SepList!I$1,manifest_11Sep!$A$1:$V$1,0))</f>
        <v>Air Premia</v>
      </c>
      <c r="J317" s="13" t="str">
        <f t="array" ref="J317">INDEX(manifest_11Sep!$A$1:$V$3202,MATCH($B317,manifest_11Sep!$B$1:$B$3202,0),MATCH(A.Dep9SepList!J$1,manifest_11Sep!$A$1:$V$1,0))</f>
        <v>YP 731</v>
      </c>
      <c r="K317" s="32" t="str">
        <f t="array" ref="K317">INDEX(manifest_11Sep!$A$1:$V$3202,MATCH($B317,manifest_11Sep!$B$1:$B$3202,0),MATCH(A.Dep9SepList!K$1,manifest_11Sep!$A$1:$V$1,0))</f>
        <v>18-thg 9-25</v>
      </c>
      <c r="L317" s="20">
        <f t="array" ref="L317">INDEX(manifest_11Sep!$A$1:$V$3202,MATCH($B317,manifest_11Sep!$B$1:$B$3202,0),MATCH(A.Dep9SepList!L$1,manifest_11Sep!$A$1:$V$1,0))</f>
        <v>0.36805555555555558</v>
      </c>
      <c r="M317" s="13" t="str">
        <f t="array" ref="M317">INDEX(manifest_11Sep!$A$1:$V$3202,MATCH($B317,manifest_11Sep!$B$1:$B$3202,0),MATCH(A.Dep9SepList!M$1,manifest_11Sep!$A$1:$V$1,0))</f>
        <v>ICN-T1</v>
      </c>
      <c r="N317" s="13" t="str">
        <f t="array" ref="N317">INDEX(manifest_11Sep!$A$1:$V$3202,MATCH($B317,manifest_11Sep!$B$1:$B$3202,0),MATCH(A.Dep9SepList!N$1,manifest_11Sep!$A$1:$V$1,0))</f>
        <v>JW MARRIOTT</v>
      </c>
      <c r="O317" s="31"/>
      <c r="P317" s="20" t="e" cm="1" vm="1">
        <f t="array" aca="1" ref="P317" ca="1">IF(J317="","",_xlfn.XLOOKUP(J317&amp;N317,'A.Departure Grouping'!AQ:AQ&amp;'A.Departure Grouping'!AP:AP,'A.Departure Grouping'!AR:AR,"",0))</f>
        <v>#NAME?</v>
      </c>
      <c r="Q317" s="13">
        <v>75987351</v>
      </c>
      <c r="R317" s="13" t="s">
        <v>35</v>
      </c>
      <c r="S317" s="13">
        <f t="array" ref="S317">INDEX(manifest_11Sep!$A$1:$V$3202,MATCH($B317,manifest_11Sep!$B$1:$B$3202,0),MATCH(A.Dep9SepList!S$1,manifest_11Sep!$A$1:$V$1,0))</f>
        <v>0</v>
      </c>
      <c r="T317" s="17"/>
    </row>
    <row r="318" spans="1:22" hidden="1">
      <c r="A318" s="13" t="str">
        <f t="array" ref="A318">INDEX(manifest_11Sep!$A$1:$V$3202,MATCH($B318,manifest_11Sep!$B$1:$B$3202,0),MATCH(A.Dep9SepList!A$1,manifest_11Sep!$A$1:$V$1,0))</f>
        <v>A</v>
      </c>
      <c r="B318" s="13" t="s">
        <v>1186</v>
      </c>
      <c r="C318" s="13" t="str">
        <f t="array" ref="C318">INDEX(manifest_11Sep!$A$1:$V$3202,MATCH($B318,manifest_11Sep!$B$1:$B$3202,0),MATCH(A.Dep9SepList!C$1,manifest_11Sep!$A$1:$V$1,0))</f>
        <v>L2NLHGXW7ZT</v>
      </c>
      <c r="D318" s="13" t="str">
        <f t="array" ref="D318">INDEX(manifest_11Sep!$A$1:$V$3202,MATCH($B318,manifest_11Sep!$B$1:$B$3202,0),MATCH(A.Dep9SepList!D$1,manifest_11Sep!$A$1:$V$1,0))</f>
        <v>Female</v>
      </c>
      <c r="E318" s="13" t="str">
        <f t="array" ref="E318">INDEX(manifest_11Sep!$A$1:$V$3202,MATCH($B318,manifest_11Sep!$B$1:$B$3202,0),MATCH(A.Dep9SepList!E$1,manifest_11Sep!$A$1:$V$1,0))</f>
        <v>Myriam Rigonan</v>
      </c>
      <c r="F318" s="13" t="str">
        <f t="array" ref="F318">INDEX(manifest_11Sep!$A$1:$V$3202,MATCH($B318,manifest_11Sep!$B$1:$B$3202,0),MATCH(A.Dep9SepList!F$1,manifest_11Sep!$A$1:$V$1,0))</f>
        <v>Manglal-Lan</v>
      </c>
      <c r="G318" s="13">
        <f t="array" ref="G318">INDEX(manifest_11Sep!$A$1:$V$3202,MATCH($B318,manifest_11Sep!$B$1:$B$3202,0),MATCH(A.Dep9SepList!G$1,manifest_11Sep!$A$1:$V$1,0))</f>
        <v>67</v>
      </c>
      <c r="H318" s="13" t="str">
        <f t="array" ref="H318">INDEX(manifest_11Sep!$A$1:$V$3202,MATCH($B318,manifest_11Sep!$B$1:$B$3202,0),MATCH(A.Dep9SepList!H$1,manifest_11Sep!$A$1:$V$1,0))</f>
        <v>Alicia Nguyen 4</v>
      </c>
      <c r="I318" s="13" t="str">
        <f t="array" ref="I318">INDEX(manifest_11Sep!$A$1:$V$3202,MATCH($B318,manifest_11Sep!$B$1:$B$3202,0),MATCH(A.Dep9SepList!I$1,manifest_11Sep!$A$1:$V$1,0))</f>
        <v>Air Premia</v>
      </c>
      <c r="J318" s="13" t="str">
        <f t="array" ref="J318">INDEX(manifest_11Sep!$A$1:$V$3202,MATCH($B318,manifest_11Sep!$B$1:$B$3202,0),MATCH(A.Dep9SepList!J$1,manifest_11Sep!$A$1:$V$1,0))</f>
        <v>YP 731</v>
      </c>
      <c r="K318" s="32" t="str">
        <f t="array" ref="K318">INDEX(manifest_11Sep!$A$1:$V$3202,MATCH($B318,manifest_11Sep!$B$1:$B$3202,0),MATCH(A.Dep9SepList!K$1,manifest_11Sep!$A$1:$V$1,0))</f>
        <v>18-thg 9-25</v>
      </c>
      <c r="L318" s="20">
        <f t="array" ref="L318">INDEX(manifest_11Sep!$A$1:$V$3202,MATCH($B318,manifest_11Sep!$B$1:$B$3202,0),MATCH(A.Dep9SepList!L$1,manifest_11Sep!$A$1:$V$1,0))</f>
        <v>0.36805555555555558</v>
      </c>
      <c r="M318" s="13" t="str">
        <f t="array" ref="M318">INDEX(manifest_11Sep!$A$1:$V$3202,MATCH($B318,manifest_11Sep!$B$1:$B$3202,0),MATCH(A.Dep9SepList!M$1,manifest_11Sep!$A$1:$V$1,0))</f>
        <v>ICN-T1</v>
      </c>
      <c r="N318" s="13" t="str">
        <f t="array" ref="N318">INDEX(manifest_11Sep!$A$1:$V$3202,MATCH($B318,manifest_11Sep!$B$1:$B$3202,0),MATCH(A.Dep9SepList!N$1,manifest_11Sep!$A$1:$V$1,0))</f>
        <v>JW MARRIOTT</v>
      </c>
      <c r="O318" s="31"/>
      <c r="P318" s="20" t="e" cm="1" vm="1">
        <f t="array" aca="1" ref="P318" ca="1">IF(J318="","",_xlfn.XLOOKUP(J318&amp;N318,'A.Departure Grouping'!AQ:AQ&amp;'A.Departure Grouping'!AP:AP,'A.Departure Grouping'!AR:AR,"",0))</f>
        <v>#NAME?</v>
      </c>
      <c r="Q318" s="13">
        <v>75987427</v>
      </c>
      <c r="R318" s="13" t="s">
        <v>43</v>
      </c>
      <c r="S318" s="13">
        <f t="array" ref="S318">INDEX(manifest_11Sep!$A$1:$V$3202,MATCH($B318,manifest_11Sep!$B$1:$B$3202,0),MATCH(A.Dep9SepList!S$1,manifest_11Sep!$A$1:$V$1,0))</f>
        <v>0</v>
      </c>
      <c r="T318" s="17"/>
    </row>
    <row r="319" spans="1:22" hidden="1">
      <c r="A319" s="13" t="str">
        <f t="array" ref="A319">INDEX(manifest_11Sep!$A$1:$V$3202,MATCH($B319,manifest_11Sep!$B$1:$B$3202,0),MATCH(A.Dep9SepList!A$1,manifest_11Sep!$A$1:$V$1,0))</f>
        <v>A</v>
      </c>
      <c r="B319" s="13" t="s">
        <v>1188</v>
      </c>
      <c r="C319" s="13" t="str">
        <f t="array" ref="C319">INDEX(manifest_11Sep!$A$1:$V$3202,MATCH($B319,manifest_11Sep!$B$1:$B$3202,0),MATCH(A.Dep9SepList!C$1,manifest_11Sep!$A$1:$V$1,0))</f>
        <v>L2NLHGXW7ZT</v>
      </c>
      <c r="D319" s="13" t="str">
        <f t="array" ref="D319">INDEX(manifest_11Sep!$A$1:$V$3202,MATCH($B319,manifest_11Sep!$B$1:$B$3202,0),MATCH(A.Dep9SepList!D$1,manifest_11Sep!$A$1:$V$1,0))</f>
        <v>Male</v>
      </c>
      <c r="E319" s="13" t="str">
        <f t="array" ref="E319">INDEX(manifest_11Sep!$A$1:$V$3202,MATCH($B319,manifest_11Sep!$B$1:$B$3202,0),MATCH(A.Dep9SepList!E$1,manifest_11Sep!$A$1:$V$1,0))</f>
        <v>Sammy M</v>
      </c>
      <c r="F319" s="13" t="str">
        <f t="array" ref="F319">INDEX(manifest_11Sep!$A$1:$V$3202,MATCH($B319,manifest_11Sep!$B$1:$B$3202,0),MATCH(A.Dep9SepList!F$1,manifest_11Sep!$A$1:$V$1,0))</f>
        <v>Manglal-Lan</v>
      </c>
      <c r="G319" s="13">
        <f t="array" ref="G319">INDEX(manifest_11Sep!$A$1:$V$3202,MATCH($B319,manifest_11Sep!$B$1:$B$3202,0),MATCH(A.Dep9SepList!G$1,manifest_11Sep!$A$1:$V$1,0))</f>
        <v>67</v>
      </c>
      <c r="H319" s="13" t="str">
        <f t="array" ref="H319">INDEX(manifest_11Sep!$A$1:$V$3202,MATCH($B319,manifest_11Sep!$B$1:$B$3202,0),MATCH(A.Dep9SepList!H$1,manifest_11Sep!$A$1:$V$1,0))</f>
        <v>Alicia Nguyen 4</v>
      </c>
      <c r="I319" s="13" t="str">
        <f t="array" ref="I319">INDEX(manifest_11Sep!$A$1:$V$3202,MATCH($B319,manifest_11Sep!$B$1:$B$3202,0),MATCH(A.Dep9SepList!I$1,manifest_11Sep!$A$1:$V$1,0))</f>
        <v>Air Premia</v>
      </c>
      <c r="J319" s="13" t="str">
        <f t="array" ref="J319">INDEX(manifest_11Sep!$A$1:$V$3202,MATCH($B319,manifest_11Sep!$B$1:$B$3202,0),MATCH(A.Dep9SepList!J$1,manifest_11Sep!$A$1:$V$1,0))</f>
        <v>YP 731</v>
      </c>
      <c r="K319" s="32" t="str">
        <f t="array" ref="K319">INDEX(manifest_11Sep!$A$1:$V$3202,MATCH($B319,manifest_11Sep!$B$1:$B$3202,0),MATCH(A.Dep9SepList!K$1,manifest_11Sep!$A$1:$V$1,0))</f>
        <v>18-thg 9-25</v>
      </c>
      <c r="L319" s="20">
        <f t="array" ref="L319">INDEX(manifest_11Sep!$A$1:$V$3202,MATCH($B319,manifest_11Sep!$B$1:$B$3202,0),MATCH(A.Dep9SepList!L$1,manifest_11Sep!$A$1:$V$1,0))</f>
        <v>0.36805555555555558</v>
      </c>
      <c r="M319" s="13" t="str">
        <f t="array" ref="M319">INDEX(manifest_11Sep!$A$1:$V$3202,MATCH($B319,manifest_11Sep!$B$1:$B$3202,0),MATCH(A.Dep9SepList!M$1,manifest_11Sep!$A$1:$V$1,0))</f>
        <v>ICN-T1</v>
      </c>
      <c r="N319" s="13" t="str">
        <f t="array" ref="N319">INDEX(manifest_11Sep!$A$1:$V$3202,MATCH($B319,manifest_11Sep!$B$1:$B$3202,0),MATCH(A.Dep9SepList!N$1,manifest_11Sep!$A$1:$V$1,0))</f>
        <v>JW MARRIOTT</v>
      </c>
      <c r="O319" s="31"/>
      <c r="P319" s="20" t="e" cm="1" vm="1">
        <f t="array" aca="1" ref="P319" ca="1">IF(J319="","",_xlfn.XLOOKUP(J319&amp;N319,'A.Departure Grouping'!AQ:AQ&amp;'A.Departure Grouping'!AP:AP,'A.Departure Grouping'!AR:AR,"",0))</f>
        <v>#NAME?</v>
      </c>
      <c r="Q319" s="13">
        <v>75987427</v>
      </c>
      <c r="R319" s="13" t="s">
        <v>43</v>
      </c>
      <c r="S319" s="13">
        <f t="array" ref="S319">INDEX(manifest_11Sep!$A$1:$V$3202,MATCH($B319,manifest_11Sep!$B$1:$B$3202,0),MATCH(A.Dep9SepList!S$1,manifest_11Sep!$A$1:$V$1,0))</f>
        <v>0</v>
      </c>
      <c r="T319" s="17"/>
    </row>
    <row r="320" spans="1:22" hidden="1">
      <c r="A320" s="13" t="str">
        <f t="array" ref="A320">INDEX(manifest_11Sep!$A$1:$V$3202,MATCH($B320,manifest_11Sep!$B$1:$B$3202,0),MATCH(A.Dep9SepList!A$1,manifest_11Sep!$A$1:$V$1,0))</f>
        <v>A</v>
      </c>
      <c r="B320" s="13" t="s">
        <v>4309</v>
      </c>
      <c r="C320" s="13" t="str">
        <f t="array" ref="C320">INDEX(manifest_11Sep!$A$1:$V$3202,MATCH($B320,manifest_11Sep!$B$1:$B$3202,0),MATCH(A.Dep9SepList!C$1,manifest_11Sep!$A$1:$V$1,0))</f>
        <v>DZNKDXBLV4F</v>
      </c>
      <c r="D320" s="13" t="str">
        <f t="array" ref="D320">INDEX(manifest_11Sep!$A$1:$V$3202,MATCH($B320,manifest_11Sep!$B$1:$B$3202,0),MATCH(A.Dep9SepList!D$1,manifest_11Sep!$A$1:$V$1,0))</f>
        <v>Female</v>
      </c>
      <c r="E320" s="13" t="str">
        <f t="array" ref="E320">INDEX(manifest_11Sep!$A$1:$V$3202,MATCH($B320,manifest_11Sep!$B$1:$B$3202,0),MATCH(A.Dep9SepList!E$1,manifest_11Sep!$A$1:$V$1,0))</f>
        <v>Stephanie Chupinghong</v>
      </c>
      <c r="F320" s="13" t="str">
        <f t="array" ref="F320">INDEX(manifest_11Sep!$A$1:$V$3202,MATCH($B320,manifest_11Sep!$B$1:$B$3202,0),MATCH(A.Dep9SepList!F$1,manifest_11Sep!$A$1:$V$1,0))</f>
        <v>Nguyen</v>
      </c>
      <c r="G320" s="13">
        <f t="array" ref="G320">INDEX(manifest_11Sep!$A$1:$V$3202,MATCH($B320,manifest_11Sep!$B$1:$B$3202,0),MATCH(A.Dep9SepList!G$1,manifest_11Sep!$A$1:$V$1,0))</f>
        <v>57</v>
      </c>
      <c r="H320" s="13" t="str">
        <f t="array" ref="H320">INDEX(manifest_11Sep!$A$1:$V$3202,MATCH($B320,manifest_11Sep!$B$1:$B$3202,0),MATCH(A.Dep9SepList!H$1,manifest_11Sep!$A$1:$V$1,0))</f>
        <v>Tom Luu</v>
      </c>
      <c r="I320" s="13" t="str">
        <f t="array" ref="I320">INDEX(manifest_11Sep!$A$1:$V$3202,MATCH($B320,manifest_11Sep!$B$1:$B$3202,0),MATCH(A.Dep9SepList!I$1,manifest_11Sep!$A$1:$V$1,0))</f>
        <v>Asiana Airlines</v>
      </c>
      <c r="J320" s="13" t="str">
        <f t="array" ref="J320">INDEX(manifest_11Sep!$A$1:$V$3202,MATCH($B320,manifest_11Sep!$B$1:$B$3202,0),MATCH(A.Dep9SepList!J$1,manifest_11Sep!$A$1:$V$1,0))</f>
        <v>OZ 102</v>
      </c>
      <c r="K320" s="32" t="str">
        <f t="array" ref="K320">INDEX(manifest_11Sep!$A$1:$V$3202,MATCH($B320,manifest_11Sep!$B$1:$B$3202,0),MATCH(A.Dep9SepList!K$1,manifest_11Sep!$A$1:$V$1,0))</f>
        <v>18-thg 9-25</v>
      </c>
      <c r="L320" s="20">
        <f t="array" ref="L320">INDEX(manifest_11Sep!$A$1:$V$3202,MATCH($B320,manifest_11Sep!$B$1:$B$3202,0),MATCH(A.Dep9SepList!L$1,manifest_11Sep!$A$1:$V$1,0))</f>
        <v>0.375</v>
      </c>
      <c r="M320" s="13" t="str">
        <f t="array" ref="M320">INDEX(manifest_11Sep!$A$1:$V$3202,MATCH($B320,manifest_11Sep!$B$1:$B$3202,0),MATCH(A.Dep9SepList!M$1,manifest_11Sep!$A$1:$V$1,0))</f>
        <v>ICN-T1</v>
      </c>
      <c r="N320" s="13" t="str">
        <f t="array" ref="N320">INDEX(manifest_11Sep!$A$1:$V$3202,MATCH($B320,manifest_11Sep!$B$1:$B$3202,0),MATCH(A.Dep9SepList!N$1,manifest_11Sep!$A$1:$V$1,0))</f>
        <v>INTER PARNAS</v>
      </c>
      <c r="O320" s="31"/>
      <c r="P320" s="20" t="e" cm="1" vm="1">
        <f t="array" aca="1" ref="P320" ca="1">IF(J320="","",_xlfn.XLOOKUP(J320&amp;N320,'A.Departure Grouping'!AQ:AQ&amp;'A.Departure Grouping'!AP:AP,'A.Departure Grouping'!AR:AR,"",0))</f>
        <v>#NAME?</v>
      </c>
      <c r="Q320" s="13">
        <v>49622917</v>
      </c>
      <c r="R320" s="13" t="s">
        <v>43</v>
      </c>
      <c r="S320" s="13">
        <f t="array" ref="S320">INDEX(manifest_11Sep!$A$1:$V$3202,MATCH($B320,manifest_11Sep!$B$1:$B$3202,0),MATCH(A.Dep9SepList!S$1,manifest_11Sep!$A$1:$V$1,0))</f>
        <v>0</v>
      </c>
      <c r="T320" s="17"/>
    </row>
    <row r="321" spans="1:21" hidden="1">
      <c r="A321" s="13" t="str">
        <f t="array" ref="A321">INDEX(manifest_11Sep!$A$1:$V$3202,MATCH($B321,manifest_11Sep!$B$1:$B$3202,0),MATCH(A.Dep9SepList!A$1,manifest_11Sep!$A$1:$V$1,0))</f>
        <v>A</v>
      </c>
      <c r="B321" s="13" t="s">
        <v>4311</v>
      </c>
      <c r="C321" s="13" t="str">
        <f t="array" ref="C321">INDEX(manifest_11Sep!$A$1:$V$3202,MATCH($B321,manifest_11Sep!$B$1:$B$3202,0),MATCH(A.Dep9SepList!C$1,manifest_11Sep!$A$1:$V$1,0))</f>
        <v>DZNKDXBLV4F</v>
      </c>
      <c r="D321" s="13" t="str">
        <f t="array" ref="D321">INDEX(manifest_11Sep!$A$1:$V$3202,MATCH($B321,manifest_11Sep!$B$1:$B$3202,0),MATCH(A.Dep9SepList!D$1,manifest_11Sep!$A$1:$V$1,0))</f>
        <v>Male</v>
      </c>
      <c r="E321" s="13" t="str">
        <f t="array" ref="E321">INDEX(manifest_11Sep!$A$1:$V$3202,MATCH($B321,manifest_11Sep!$B$1:$B$3202,0),MATCH(A.Dep9SepList!E$1,manifest_11Sep!$A$1:$V$1,0))</f>
        <v>Quyen Linh</v>
      </c>
      <c r="F321" s="13" t="str">
        <f t="array" ref="F321">INDEX(manifest_11Sep!$A$1:$V$3202,MATCH($B321,manifest_11Sep!$B$1:$B$3202,0),MATCH(A.Dep9SepList!F$1,manifest_11Sep!$A$1:$V$1,0))</f>
        <v>Nguyen</v>
      </c>
      <c r="G321" s="13">
        <f t="array" ref="G321">INDEX(manifest_11Sep!$A$1:$V$3202,MATCH($B321,manifest_11Sep!$B$1:$B$3202,0),MATCH(A.Dep9SepList!G$1,manifest_11Sep!$A$1:$V$1,0))</f>
        <v>57</v>
      </c>
      <c r="H321" s="13" t="str">
        <f t="array" ref="H321">INDEX(manifest_11Sep!$A$1:$V$3202,MATCH($B321,manifest_11Sep!$B$1:$B$3202,0),MATCH(A.Dep9SepList!H$1,manifest_11Sep!$A$1:$V$1,0))</f>
        <v>Tom Luu</v>
      </c>
      <c r="I321" s="13" t="str">
        <f t="array" ref="I321">INDEX(manifest_11Sep!$A$1:$V$3202,MATCH($B321,manifest_11Sep!$B$1:$B$3202,0),MATCH(A.Dep9SepList!I$1,manifest_11Sep!$A$1:$V$1,0))</f>
        <v>Asiana Airlines</v>
      </c>
      <c r="J321" s="13" t="str">
        <f t="array" ref="J321">INDEX(manifest_11Sep!$A$1:$V$3202,MATCH($B321,manifest_11Sep!$B$1:$B$3202,0),MATCH(A.Dep9SepList!J$1,manifest_11Sep!$A$1:$V$1,0))</f>
        <v>OZ 102</v>
      </c>
      <c r="K321" s="32" t="str">
        <f t="array" ref="K321">INDEX(manifest_11Sep!$A$1:$V$3202,MATCH($B321,manifest_11Sep!$B$1:$B$3202,0),MATCH(A.Dep9SepList!K$1,manifest_11Sep!$A$1:$V$1,0))</f>
        <v>18-thg 9-25</v>
      </c>
      <c r="L321" s="20">
        <f t="array" ref="L321">INDEX(manifest_11Sep!$A$1:$V$3202,MATCH($B321,manifest_11Sep!$B$1:$B$3202,0),MATCH(A.Dep9SepList!L$1,manifest_11Sep!$A$1:$V$1,0))</f>
        <v>0.375</v>
      </c>
      <c r="M321" s="13" t="str">
        <f t="array" ref="M321">INDEX(manifest_11Sep!$A$1:$V$3202,MATCH($B321,manifest_11Sep!$B$1:$B$3202,0),MATCH(A.Dep9SepList!M$1,manifest_11Sep!$A$1:$V$1,0))</f>
        <v>ICN-T1</v>
      </c>
      <c r="N321" s="13" t="str">
        <f t="array" ref="N321">INDEX(manifest_11Sep!$A$1:$V$3202,MATCH($B321,manifest_11Sep!$B$1:$B$3202,0),MATCH(A.Dep9SepList!N$1,manifest_11Sep!$A$1:$V$1,0))</f>
        <v>INTER PARNAS</v>
      </c>
      <c r="O321" s="31"/>
      <c r="P321" s="20" t="e" cm="1" vm="1">
        <f t="array" aca="1" ref="P321" ca="1">IF(J321="","",_xlfn.XLOOKUP(J321&amp;N321,'A.Departure Grouping'!AQ:AQ&amp;'A.Departure Grouping'!AP:AP,'A.Departure Grouping'!AR:AR,"",0))</f>
        <v>#NAME?</v>
      </c>
      <c r="Q321" s="13">
        <v>49622917</v>
      </c>
      <c r="R321" s="13" t="s">
        <v>43</v>
      </c>
      <c r="S321" s="13">
        <f t="array" ref="S321">INDEX(manifest_11Sep!$A$1:$V$3202,MATCH($B321,manifest_11Sep!$B$1:$B$3202,0),MATCH(A.Dep9SepList!S$1,manifest_11Sep!$A$1:$V$1,0))</f>
        <v>0</v>
      </c>
      <c r="T321" s="17"/>
      <c r="U321" s="3"/>
    </row>
    <row r="322" spans="1:21" hidden="1">
      <c r="A322" s="13" t="str">
        <f t="array" ref="A322">INDEX(manifest_11Sep!$A$1:$V$3202,MATCH($B322,manifest_11Sep!$B$1:$B$3202,0),MATCH(A.Dep9SepList!A$1,manifest_11Sep!$A$1:$V$1,0))</f>
        <v>A</v>
      </c>
      <c r="B322" s="13" t="s">
        <v>1159</v>
      </c>
      <c r="C322" s="13" t="str">
        <f t="array" ref="C322">INDEX(manifest_11Sep!$A$1:$V$3202,MATCH($B322,manifest_11Sep!$B$1:$B$3202,0),MATCH(A.Dep9SepList!C$1,manifest_11Sep!$A$1:$V$1,0))</f>
        <v>5SN35M8PM3K</v>
      </c>
      <c r="D322" s="13" t="str">
        <f t="array" ref="D322">INDEX(manifest_11Sep!$A$1:$V$3202,MATCH($B322,manifest_11Sep!$B$1:$B$3202,0),MATCH(A.Dep9SepList!D$1,manifest_11Sep!$A$1:$V$1,0))</f>
        <v>Female</v>
      </c>
      <c r="E322" s="13" t="str">
        <f t="array" ref="E322">INDEX(manifest_11Sep!$A$1:$V$3202,MATCH($B322,manifest_11Sep!$B$1:$B$3202,0),MATCH(A.Dep9SepList!E$1,manifest_11Sep!$A$1:$V$1,0))</f>
        <v>Ngoc Vuong Thi</v>
      </c>
      <c r="F322" s="13" t="str">
        <f t="array" ref="F322">INDEX(manifest_11Sep!$A$1:$V$3202,MATCH($B322,manifest_11Sep!$B$1:$B$3202,0),MATCH(A.Dep9SepList!F$1,manifest_11Sep!$A$1:$V$1,0))</f>
        <v>Nguyen</v>
      </c>
      <c r="G322" s="13">
        <f t="array" ref="G322">INDEX(manifest_11Sep!$A$1:$V$3202,MATCH($B322,manifest_11Sep!$B$1:$B$3202,0),MATCH(A.Dep9SepList!G$1,manifest_11Sep!$A$1:$V$1,0))</f>
        <v>60</v>
      </c>
      <c r="H322" s="13" t="str">
        <f t="array" ref="H322">INDEX(manifest_11Sep!$A$1:$V$3202,MATCH($B322,manifest_11Sep!$B$1:$B$3202,0),MATCH(A.Dep9SepList!H$1,manifest_11Sep!$A$1:$V$1,0))</f>
        <v>Alicia Nguyen 4</v>
      </c>
      <c r="I322" s="13" t="str">
        <f t="array" ref="I322">INDEX(manifest_11Sep!$A$1:$V$3202,MATCH($B322,manifest_11Sep!$B$1:$B$3202,0),MATCH(A.Dep9SepList!I$1,manifest_11Sep!$A$1:$V$1,0))</f>
        <v>Korean Air</v>
      </c>
      <c r="J322" s="13" t="str">
        <f t="array" ref="J322">INDEX(manifest_11Sep!$A$1:$V$3202,MATCH($B322,manifest_11Sep!$B$1:$B$3202,0),MATCH(A.Dep9SepList!J$1,manifest_11Sep!$A$1:$V$1,0))</f>
        <v>KE 469</v>
      </c>
      <c r="K322" s="32" t="str">
        <f t="array" ref="K322">INDEX(manifest_11Sep!$A$1:$V$3202,MATCH($B322,manifest_11Sep!$B$1:$B$3202,0),MATCH(A.Dep9SepList!K$1,manifest_11Sep!$A$1:$V$1,0))</f>
        <v>18-thg 9-25</v>
      </c>
      <c r="L322" s="20">
        <f t="array" ref="L322">INDEX(manifest_11Sep!$A$1:$V$3202,MATCH($B322,manifest_11Sep!$B$1:$B$3202,0),MATCH(A.Dep9SepList!L$1,manifest_11Sep!$A$1:$V$1,0))</f>
        <v>0.37847222222222221</v>
      </c>
      <c r="M322" s="13" t="str">
        <f t="array" ref="M322">INDEX(manifest_11Sep!$A$1:$V$3202,MATCH($B322,manifest_11Sep!$B$1:$B$3202,0),MATCH(A.Dep9SepList!M$1,manifest_11Sep!$A$1:$V$1,0))</f>
        <v>ICN-T2</v>
      </c>
      <c r="N322" s="13" t="str">
        <f t="array" ref="N322">INDEX(manifest_11Sep!$A$1:$V$3202,MATCH($B322,manifest_11Sep!$B$1:$B$3202,0),MATCH(A.Dep9SepList!N$1,manifest_11Sep!$A$1:$V$1,0))</f>
        <v>JW MARRIOTT</v>
      </c>
      <c r="O322" s="31"/>
      <c r="P322" s="20" t="e" cm="1" vm="1">
        <f t="array" aca="1" ref="P322" ca="1">IF(J322="","",_xlfn.XLOOKUP(J322&amp;N322,'A.Departure Grouping'!AQ:AQ&amp;'A.Departure Grouping'!AP:AP,'A.Departure Grouping'!AR:AR,"",0))</f>
        <v>#NAME?</v>
      </c>
      <c r="Q322" s="13">
        <v>75987276</v>
      </c>
      <c r="R322" s="13" t="s">
        <v>61</v>
      </c>
      <c r="S322" s="13">
        <f t="array" ref="S322">INDEX(manifest_11Sep!$A$1:$V$3202,MATCH($B322,manifest_11Sep!$B$1:$B$3202,0),MATCH(A.Dep9SepList!S$1,manifest_11Sep!$A$1:$V$1,0))</f>
        <v>0</v>
      </c>
      <c r="T322" s="17"/>
    </row>
    <row r="323" spans="1:21" hidden="1">
      <c r="A323" s="13" t="str">
        <f t="array" ref="A323">INDEX(manifest_11Sep!$A$1:$V$3202,MATCH($B323,manifest_11Sep!$B$1:$B$3202,0),MATCH(A.Dep9SepList!A$1,manifest_11Sep!$A$1:$V$1,0))</f>
        <v>A</v>
      </c>
      <c r="B323" s="3" t="s">
        <v>4424</v>
      </c>
      <c r="C323" s="13" t="str">
        <f t="array" ref="C323">INDEX(manifest_11Sep!$A$1:$V$3202,MATCH($B323,manifest_11Sep!$B$1:$B$3202,0),MATCH(A.Dep9SepList!C$1,manifest_11Sep!$A$1:$V$1,0))</f>
        <v>4XNP3TF4RTN</v>
      </c>
      <c r="D323" s="13" t="str">
        <f t="array" ref="D323">INDEX(manifest_11Sep!$A$1:$V$3202,MATCH($B323,manifest_11Sep!$B$1:$B$3202,0),MATCH(A.Dep9SepList!D$1,manifest_11Sep!$A$1:$V$1,0))</f>
        <v>Female</v>
      </c>
      <c r="E323" s="13" t="str">
        <f t="array" ref="E323">INDEX(manifest_11Sep!$A$1:$V$3202,MATCH($B323,manifest_11Sep!$B$1:$B$3202,0),MATCH(A.Dep9SepList!E$1,manifest_11Sep!$A$1:$V$1,0))</f>
        <v>Yingyu Luan</v>
      </c>
      <c r="F323" s="13" t="str">
        <f t="array" ref="F323">INDEX(manifest_11Sep!$A$1:$V$3202,MATCH($B323,manifest_11Sep!$B$1:$B$3202,0),MATCH(A.Dep9SepList!F$1,manifest_11Sep!$A$1:$V$1,0))</f>
        <v>Counsell</v>
      </c>
      <c r="G323" s="13">
        <f t="array" ref="G323">INDEX(manifest_11Sep!$A$1:$V$3202,MATCH($B323,manifest_11Sep!$B$1:$B$3202,0),MATCH(A.Dep9SepList!G$1,manifest_11Sep!$A$1:$V$1,0))</f>
        <v>52</v>
      </c>
      <c r="H323" s="13" t="str">
        <f t="array" ref="H323">INDEX(manifest_11Sep!$A$1:$V$3202,MATCH($B323,manifest_11Sep!$B$1:$B$3202,0),MATCH(A.Dep9SepList!H$1,manifest_11Sep!$A$1:$V$1,0))</f>
        <v>Xuan Nguyen 2</v>
      </c>
      <c r="I323" s="13" t="str">
        <f t="array" ref="I323">INDEX(manifest_11Sep!$A$1:$V$3202,MATCH($B323,manifest_11Sep!$B$1:$B$3202,0),MATCH(A.Dep9SepList!I$1,manifest_11Sep!$A$1:$V$1,0))</f>
        <v>Korean Air</v>
      </c>
      <c r="J323" s="13" t="str">
        <f t="array" ref="J323">INDEX(manifest_11Sep!$A$1:$V$3202,MATCH($B323,manifest_11Sep!$B$1:$B$3202,0),MATCH(A.Dep9SepList!J$1,manifest_11Sep!$A$1:$V$1,0))</f>
        <v>KE 811</v>
      </c>
      <c r="K323" s="32" t="str">
        <f t="array" ref="K323">INDEX(manifest_11Sep!$A$1:$V$3202,MATCH($B323,manifest_11Sep!$B$1:$B$3202,0),MATCH(A.Dep9SepList!K$1,manifest_11Sep!$A$1:$V$1,0))</f>
        <v>18-thg 9-25</v>
      </c>
      <c r="L323" s="20">
        <f t="array" ref="L323">INDEX(manifest_11Sep!$A$1:$V$3202,MATCH($B323,manifest_11Sep!$B$1:$B$3202,0),MATCH(A.Dep9SepList!L$1,manifest_11Sep!$A$1:$V$1,0))</f>
        <v>0.38194444444444442</v>
      </c>
      <c r="M323" s="13" t="str">
        <f t="array" ref="M323">INDEX(manifest_11Sep!$A$1:$V$3202,MATCH($B323,manifest_11Sep!$B$1:$B$3202,0),MATCH(A.Dep9SepList!M$1,manifest_11Sep!$A$1:$V$1,0))</f>
        <v>ICN-T2</v>
      </c>
      <c r="N323" s="13" t="str">
        <f t="array" ref="N323">INDEX(manifest_11Sep!$A$1:$V$3202,MATCH($B323,manifest_11Sep!$B$1:$B$3202,0),MATCH(A.Dep9SepList!N$1,manifest_11Sep!$A$1:$V$1,0))</f>
        <v>INTER PARNAS</v>
      </c>
      <c r="O323" s="31"/>
      <c r="P323" s="20" t="e" cm="1" vm="1">
        <f t="array" aca="1" ref="P323" ca="1">IF(J323="","",_xlfn.XLOOKUP(J323&amp;N323,'A.Departure Grouping'!AQ:AQ&amp;'A.Departure Grouping'!AP:AP,'A.Departure Grouping'!AR:AR,"",0))</f>
        <v>#NAME?</v>
      </c>
      <c r="Q323" s="13">
        <v>87395486</v>
      </c>
      <c r="R323" s="13" t="s">
        <v>43</v>
      </c>
      <c r="S323" s="13">
        <f t="array" ref="S323">INDEX(manifest_11Sep!$A$1:$V$3202,MATCH($B323,manifest_11Sep!$B$1:$B$3202,0),MATCH(A.Dep9SepList!S$1,manifest_11Sep!$A$1:$V$1,0))</f>
        <v>0</v>
      </c>
      <c r="T323" s="17"/>
      <c r="U323" s="3"/>
    </row>
    <row r="324" spans="1:21" hidden="1">
      <c r="A324" s="229" t="str">
        <f t="array" ref="A324">INDEX(manifest_11Sep!$A$1:$V$3202,MATCH($B324,manifest_11Sep!$B$1:$B$3202,0),MATCH(A.Dep9SepList!A$1,manifest_11Sep!$A$1:$V$1,0))</f>
        <v>A</v>
      </c>
      <c r="B324" s="229" t="s">
        <v>4362</v>
      </c>
      <c r="C324" s="229" t="str">
        <f t="array" ref="C324">INDEX(manifest_11Sep!$A$1:$V$3202,MATCH($B324,manifest_11Sep!$B$1:$B$3202,0),MATCH(A.Dep9SepList!C$1,manifest_11Sep!$A$1:$V$1,0))</f>
        <v>GTNYBS3W878</v>
      </c>
      <c r="D324" s="229" t="str">
        <f t="array" ref="D324">INDEX(manifest_11Sep!$A$1:$V$3202,MATCH($B324,manifest_11Sep!$B$1:$B$3202,0),MATCH(A.Dep9SepList!D$1,manifest_11Sep!$A$1:$V$1,0))</f>
        <v>Female</v>
      </c>
      <c r="E324" s="229" t="str">
        <f t="array" ref="E324">INDEX(manifest_11Sep!$A$1:$V$3202,MATCH($B324,manifest_11Sep!$B$1:$B$3202,0),MATCH(A.Dep9SepList!E$1,manifest_11Sep!$A$1:$V$1,0))</f>
        <v>Duyen Thi</v>
      </c>
      <c r="F324" s="229" t="str">
        <f t="array" ref="F324">INDEX(manifest_11Sep!$A$1:$V$3202,MATCH($B324,manifest_11Sep!$B$1:$B$3202,0),MATCH(A.Dep9SepList!F$1,manifest_11Sep!$A$1:$V$1,0))</f>
        <v>Nguyen</v>
      </c>
      <c r="G324" s="229">
        <f t="array" ref="G324">INDEX(manifest_11Sep!$A$1:$V$3202,MATCH($B324,manifest_11Sep!$B$1:$B$3202,0),MATCH(A.Dep9SepList!G$1,manifest_11Sep!$A$1:$V$1,0))</f>
        <v>55</v>
      </c>
      <c r="H324" s="229" t="str">
        <f t="array" ref="H324">INDEX(manifest_11Sep!$A$1:$V$3202,MATCH($B324,manifest_11Sep!$B$1:$B$3202,0),MATCH(A.Dep9SepList!H$1,manifest_11Sep!$A$1:$V$1,0))</f>
        <v>Xuan Nguyen</v>
      </c>
      <c r="I324" s="229" t="str">
        <f t="array" ref="I324">INDEX(manifest_11Sep!$A$1:$V$3202,MATCH($B324,manifest_11Sep!$B$1:$B$3202,0),MATCH(A.Dep9SepList!I$1,manifest_11Sep!$A$1:$V$1,0))</f>
        <v>Delta</v>
      </c>
      <c r="J324" s="229" t="str">
        <f t="array" ref="J324">INDEX(manifest_11Sep!$A$1:$V$3202,MATCH($B324,manifest_11Sep!$B$1:$B$3202,0),MATCH(A.Dep9SepList!J$1,manifest_11Sep!$A$1:$V$1,0))</f>
        <v>DL 7839</v>
      </c>
      <c r="K324" s="234" t="str">
        <f t="array" ref="K324">INDEX(manifest_11Sep!$A$1:$V$3202,MATCH($B324,manifest_11Sep!$B$1:$B$3202,0),MATCH(A.Dep9SepList!K$1,manifest_11Sep!$A$1:$V$1,0))</f>
        <v>18-thg 9-25</v>
      </c>
      <c r="L324" s="235">
        <f t="array" ref="L324">INDEX(manifest_11Sep!$A$1:$V$3202,MATCH($B324,manifest_11Sep!$B$1:$B$3202,0),MATCH(A.Dep9SepList!L$1,manifest_11Sep!$A$1:$V$1,0))</f>
        <v>0.39583333333333331</v>
      </c>
      <c r="M324" s="229" t="str">
        <f t="array" ref="M324">INDEX(manifest_11Sep!$A$1:$V$3202,MATCH($B324,manifest_11Sep!$B$1:$B$3202,0),MATCH(A.Dep9SepList!M$1,manifest_11Sep!$A$1:$V$1,0))</f>
        <v>ICN-T2</v>
      </c>
      <c r="N324" s="229" t="str">
        <f t="array" ref="N324">INDEX(manifest_11Sep!$A$1:$V$3202,MATCH($B324,manifest_11Sep!$B$1:$B$3202,0),MATCH(A.Dep9SepList!N$1,manifest_11Sep!$A$1:$V$1,0))</f>
        <v>JW MARRIOTT</v>
      </c>
      <c r="O324" s="256">
        <f>COUNTA(N324:N350)</f>
        <v>27</v>
      </c>
      <c r="P324" s="235" t="e" cm="1" vm="1">
        <f t="array" aca="1" ref="P324" ca="1">IF(J324="","",_xlfn.XLOOKUP(J324&amp;N324,'A.Departure Grouping'!AQ:AQ&amp;'A.Departure Grouping'!AP:AP,'A.Departure Grouping'!AR:AR,"",0))</f>
        <v>#NAME?</v>
      </c>
      <c r="Q324" s="229">
        <v>75989243</v>
      </c>
      <c r="R324" s="229" t="s">
        <v>43</v>
      </c>
      <c r="S324" s="229">
        <f t="array" ref="S324">INDEX(manifest_11Sep!$A$1:$V$3202,MATCH($B324,manifest_11Sep!$B$1:$B$3202,0),MATCH(A.Dep9SepList!S$1,manifest_11Sep!$A$1:$V$1,0))</f>
        <v>0</v>
      </c>
      <c r="T324" s="17"/>
    </row>
    <row r="325" spans="1:21" hidden="1">
      <c r="A325" s="13" t="str">
        <f t="array" ref="A325">INDEX(manifest_11Sep!$A$1:$V$3202,MATCH($B325,manifest_11Sep!$B$1:$B$3202,0),MATCH(A.Dep9SepList!A$1,manifest_11Sep!$A$1:$V$1,0))</f>
        <v>A</v>
      </c>
      <c r="B325" s="13" t="s">
        <v>4367</v>
      </c>
      <c r="C325" s="13" t="str">
        <f t="array" ref="C325">INDEX(manifest_11Sep!$A$1:$V$3202,MATCH($B325,manifest_11Sep!$B$1:$B$3202,0),MATCH(A.Dep9SepList!C$1,manifest_11Sep!$A$1:$V$1,0))</f>
        <v>GTNYBS3W878</v>
      </c>
      <c r="D325" s="13" t="str">
        <f t="array" ref="D325">INDEX(manifest_11Sep!$A$1:$V$3202,MATCH($B325,manifest_11Sep!$B$1:$B$3202,0),MATCH(A.Dep9SepList!D$1,manifest_11Sep!$A$1:$V$1,0))</f>
        <v>Female</v>
      </c>
      <c r="E325" s="13" t="str">
        <f t="array" ref="E325">INDEX(manifest_11Sep!$A$1:$V$3202,MATCH($B325,manifest_11Sep!$B$1:$B$3202,0),MATCH(A.Dep9SepList!E$1,manifest_11Sep!$A$1:$V$1,0))</f>
        <v>Doan Thuc</v>
      </c>
      <c r="F325" s="13" t="str">
        <f t="array" ref="F325">INDEX(manifest_11Sep!$A$1:$V$3202,MATCH($B325,manifest_11Sep!$B$1:$B$3202,0),MATCH(A.Dep9SepList!F$1,manifest_11Sep!$A$1:$V$1,0))</f>
        <v>Tran</v>
      </c>
      <c r="G325" s="13">
        <f t="array" ref="G325">INDEX(manifest_11Sep!$A$1:$V$3202,MATCH($B325,manifest_11Sep!$B$1:$B$3202,0),MATCH(A.Dep9SepList!G$1,manifest_11Sep!$A$1:$V$1,0))</f>
        <v>21</v>
      </c>
      <c r="H325" s="13" t="str">
        <f t="array" ref="H325">INDEX(manifest_11Sep!$A$1:$V$3202,MATCH($B325,manifest_11Sep!$B$1:$B$3202,0),MATCH(A.Dep9SepList!H$1,manifest_11Sep!$A$1:$V$1,0))</f>
        <v>Xuan Nguyen</v>
      </c>
      <c r="I325" s="13" t="str">
        <f t="array" ref="I325">INDEX(manifest_11Sep!$A$1:$V$3202,MATCH($B325,manifest_11Sep!$B$1:$B$3202,0),MATCH(A.Dep9SepList!I$1,manifest_11Sep!$A$1:$V$1,0))</f>
        <v>Delta</v>
      </c>
      <c r="J325" s="13" t="str">
        <f t="array" ref="J325">INDEX(manifest_11Sep!$A$1:$V$3202,MATCH($B325,manifest_11Sep!$B$1:$B$3202,0),MATCH(A.Dep9SepList!J$1,manifest_11Sep!$A$1:$V$1,0))</f>
        <v>DL 7839</v>
      </c>
      <c r="K325" s="32" t="str">
        <f t="array" ref="K325">INDEX(manifest_11Sep!$A$1:$V$3202,MATCH($B325,manifest_11Sep!$B$1:$B$3202,0),MATCH(A.Dep9SepList!K$1,manifest_11Sep!$A$1:$V$1,0))</f>
        <v>18-thg 9-25</v>
      </c>
      <c r="L325" s="20">
        <f t="array" ref="L325">INDEX(manifest_11Sep!$A$1:$V$3202,MATCH($B325,manifest_11Sep!$B$1:$B$3202,0),MATCH(A.Dep9SepList!L$1,manifest_11Sep!$A$1:$V$1,0))</f>
        <v>0.39583333333333331</v>
      </c>
      <c r="M325" s="13" t="str">
        <f t="array" ref="M325">INDEX(manifest_11Sep!$A$1:$V$3202,MATCH($B325,manifest_11Sep!$B$1:$B$3202,0),MATCH(A.Dep9SepList!M$1,manifest_11Sep!$A$1:$V$1,0))</f>
        <v>ICN-T2</v>
      </c>
      <c r="N325" s="13" t="str">
        <f t="array" ref="N325">INDEX(manifest_11Sep!$A$1:$V$3202,MATCH($B325,manifest_11Sep!$B$1:$B$3202,0),MATCH(A.Dep9SepList!N$1,manifest_11Sep!$A$1:$V$1,0))</f>
        <v>JW MARRIOTT</v>
      </c>
      <c r="O325" s="31"/>
      <c r="P325" s="20" t="e" cm="1" vm="1">
        <f t="array" aca="1" ref="P325" ca="1">IF(J325="","",_xlfn.XLOOKUP(J325&amp;N325,'A.Departure Grouping'!AQ:AQ&amp;'A.Departure Grouping'!AP:AP,'A.Departure Grouping'!AR:AR,"",0))</f>
        <v>#NAME?</v>
      </c>
      <c r="Q325" s="13">
        <v>75989243</v>
      </c>
      <c r="R325" s="13" t="s">
        <v>43</v>
      </c>
      <c r="S325" s="13">
        <f t="array" ref="S325">INDEX(manifest_11Sep!$A$1:$V$3202,MATCH($B325,manifest_11Sep!$B$1:$B$3202,0),MATCH(A.Dep9SepList!S$1,manifest_11Sep!$A$1:$V$1,0))</f>
        <v>0</v>
      </c>
      <c r="T325" s="17"/>
    </row>
    <row r="326" spans="1:21" hidden="1">
      <c r="A326" s="13" t="str">
        <f t="array" ref="A326">INDEX(manifest_11Sep!$A$1:$V$3202,MATCH($B326,manifest_11Sep!$B$1:$B$3202,0),MATCH(A.Dep9SepList!A$1,manifest_11Sep!$A$1:$V$1,0))</f>
        <v>A</v>
      </c>
      <c r="B326" s="13" t="s">
        <v>716</v>
      </c>
      <c r="C326" s="13" t="str">
        <f t="array" ref="C326">INDEX(manifest_11Sep!$A$1:$V$3202,MATCH($B326,manifest_11Sep!$B$1:$B$3202,0),MATCH(A.Dep9SepList!C$1,manifest_11Sep!$A$1:$V$1,0))</f>
        <v>X5NL337NBVD</v>
      </c>
      <c r="D326" s="13" t="str">
        <f t="array" ref="D326">INDEX(manifest_11Sep!$A$1:$V$3202,MATCH($B326,manifest_11Sep!$B$1:$B$3202,0),MATCH(A.Dep9SepList!D$1,manifest_11Sep!$A$1:$V$1,0))</f>
        <v>Female</v>
      </c>
      <c r="E326" s="13" t="str">
        <f t="array" ref="E326">INDEX(manifest_11Sep!$A$1:$V$3202,MATCH($B326,manifest_11Sep!$B$1:$B$3202,0),MATCH(A.Dep9SepList!E$1,manifest_11Sep!$A$1:$V$1,0))</f>
        <v>Phuong</v>
      </c>
      <c r="F326" s="13" t="str">
        <f t="array" ref="F326">INDEX(manifest_11Sep!$A$1:$V$3202,MATCH($B326,manifest_11Sep!$B$1:$B$3202,0),MATCH(A.Dep9SepList!F$1,manifest_11Sep!$A$1:$V$1,0))</f>
        <v>Duong</v>
      </c>
      <c r="G326" s="13">
        <f t="array" ref="G326">INDEX(manifest_11Sep!$A$1:$V$3202,MATCH($B326,manifest_11Sep!$B$1:$B$3202,0),MATCH(A.Dep9SepList!G$1,manifest_11Sep!$A$1:$V$1,0))</f>
        <v>35</v>
      </c>
      <c r="H326" s="13" t="str">
        <f t="array" ref="H326">INDEX(manifest_11Sep!$A$1:$V$3202,MATCH($B326,manifest_11Sep!$B$1:$B$3202,0),MATCH(A.Dep9SepList!H$1,manifest_11Sep!$A$1:$V$1,0))</f>
        <v>Alicia Nguyen 3</v>
      </c>
      <c r="I326" s="13" t="str">
        <f t="array" ref="I326">INDEX(manifest_11Sep!$A$1:$V$3202,MATCH($B326,manifest_11Sep!$B$1:$B$3202,0),MATCH(A.Dep9SepList!I$1,manifest_11Sep!$A$1:$V$1,0))</f>
        <v>Delta</v>
      </c>
      <c r="J326" s="13" t="str">
        <f t="array" ref="J326">INDEX(manifest_11Sep!$A$1:$V$3202,MATCH($B326,manifest_11Sep!$B$1:$B$3202,0),MATCH(A.Dep9SepList!J$1,manifest_11Sep!$A$1:$V$1,0))</f>
        <v>DL 7869</v>
      </c>
      <c r="K326" s="32" t="str">
        <f t="array" ref="K326">INDEX(manifest_11Sep!$A$1:$V$3202,MATCH($B326,manifest_11Sep!$B$1:$B$3202,0),MATCH(A.Dep9SepList!K$1,manifest_11Sep!$A$1:$V$1,0))</f>
        <v>18-thg 9-25</v>
      </c>
      <c r="L326" s="20">
        <f t="array" ref="L326">INDEX(manifest_11Sep!$A$1:$V$3202,MATCH($B326,manifest_11Sep!$B$1:$B$3202,0),MATCH(A.Dep9SepList!L$1,manifest_11Sep!$A$1:$V$1,0))</f>
        <v>0.39583333333333331</v>
      </c>
      <c r="M326" s="13" t="str">
        <f t="array" ref="M326">INDEX(manifest_11Sep!$A$1:$V$3202,MATCH($B326,manifest_11Sep!$B$1:$B$3202,0),MATCH(A.Dep9SepList!M$1,manifest_11Sep!$A$1:$V$1,0))</f>
        <v>ICN-T2</v>
      </c>
      <c r="N326" s="13" t="str">
        <f t="array" ref="N326">INDEX(manifest_11Sep!$A$1:$V$3202,MATCH($B326,manifest_11Sep!$B$1:$B$3202,0),MATCH(A.Dep9SepList!N$1,manifest_11Sep!$A$1:$V$1,0))</f>
        <v>JW MARRIOTT</v>
      </c>
      <c r="O326" s="31"/>
      <c r="P326" s="20" t="e" cm="1" vm="1">
        <f t="array" aca="1" ref="P326" ca="1">IF(J326="","",_xlfn.XLOOKUP(J326&amp;N326,'A.Departure Grouping'!AQ:AQ&amp;'A.Departure Grouping'!AP:AP,'A.Departure Grouping'!AR:AR,"",0))</f>
        <v>#NAME?</v>
      </c>
      <c r="Q326" s="13">
        <v>75985487</v>
      </c>
      <c r="R326" s="13" t="s">
        <v>43</v>
      </c>
      <c r="S326" s="13">
        <f t="array" ref="S326">INDEX(manifest_11Sep!$A$1:$V$3202,MATCH($B326,manifest_11Sep!$B$1:$B$3202,0),MATCH(A.Dep9SepList!S$1,manifest_11Sep!$A$1:$V$1,0))</f>
        <v>0</v>
      </c>
      <c r="T326" s="17"/>
    </row>
    <row r="327" spans="1:21" hidden="1">
      <c r="A327" s="13" t="str">
        <f t="array" ref="A327">INDEX(manifest_11Sep!$A$1:$V$3202,MATCH($B327,manifest_11Sep!$B$1:$B$3202,0),MATCH(A.Dep9SepList!A$1,manifest_11Sep!$A$1:$V$1,0))</f>
        <v>A</v>
      </c>
      <c r="B327" s="13" t="s">
        <v>708</v>
      </c>
      <c r="C327" s="13" t="str">
        <f t="array" ref="C327">INDEX(manifest_11Sep!$A$1:$V$3202,MATCH($B327,manifest_11Sep!$B$1:$B$3202,0),MATCH(A.Dep9SepList!C$1,manifest_11Sep!$A$1:$V$1,0))</f>
        <v>TRNDPHZCJ4W</v>
      </c>
      <c r="D327" s="13" t="str">
        <f t="array" ref="D327">INDEX(manifest_11Sep!$A$1:$V$3202,MATCH($B327,manifest_11Sep!$B$1:$B$3202,0),MATCH(A.Dep9SepList!D$1,manifest_11Sep!$A$1:$V$1,0))</f>
        <v>Male</v>
      </c>
      <c r="E327" s="13" t="str">
        <f t="array" ref="E327">INDEX(manifest_11Sep!$A$1:$V$3202,MATCH($B327,manifest_11Sep!$B$1:$B$3202,0),MATCH(A.Dep9SepList!E$1,manifest_11Sep!$A$1:$V$1,0))</f>
        <v>Eric Khang</v>
      </c>
      <c r="F327" s="13" t="str">
        <f t="array" ref="F327">INDEX(manifest_11Sep!$A$1:$V$3202,MATCH($B327,manifest_11Sep!$B$1:$B$3202,0),MATCH(A.Dep9SepList!F$1,manifest_11Sep!$A$1:$V$1,0))</f>
        <v>Doan</v>
      </c>
      <c r="G327" s="13">
        <f t="array" ref="G327">INDEX(manifest_11Sep!$A$1:$V$3202,MATCH($B327,manifest_11Sep!$B$1:$B$3202,0),MATCH(A.Dep9SepList!G$1,manifest_11Sep!$A$1:$V$1,0))</f>
        <v>31</v>
      </c>
      <c r="H327" s="13" t="str">
        <f t="array" ref="H327">INDEX(manifest_11Sep!$A$1:$V$3202,MATCH($B327,manifest_11Sep!$B$1:$B$3202,0),MATCH(A.Dep9SepList!H$1,manifest_11Sep!$A$1:$V$1,0))</f>
        <v>Alicia Nguyen 3</v>
      </c>
      <c r="I327" s="13" t="str">
        <f t="array" ref="I327">INDEX(manifest_11Sep!$A$1:$V$3202,MATCH($B327,manifest_11Sep!$B$1:$B$3202,0),MATCH(A.Dep9SepList!I$1,manifest_11Sep!$A$1:$V$1,0))</f>
        <v>Korean Air</v>
      </c>
      <c r="J327" s="13" t="str">
        <f t="array" ref="J327">INDEX(manifest_11Sep!$A$1:$V$3202,MATCH($B327,manifest_11Sep!$B$1:$B$3202,0),MATCH(A.Dep9SepList!J$1,manifest_11Sep!$A$1:$V$1,0))</f>
        <v>KE 31</v>
      </c>
      <c r="K327" s="32" t="str">
        <f t="array" ref="K327">INDEX(manifest_11Sep!$A$1:$V$3202,MATCH($B327,manifest_11Sep!$B$1:$B$3202,0),MATCH(A.Dep9SepList!K$1,manifest_11Sep!$A$1:$V$1,0))</f>
        <v>18-thg 9-25</v>
      </c>
      <c r="L327" s="20">
        <f t="array" ref="L327">INDEX(manifest_11Sep!$A$1:$V$3202,MATCH($B327,manifest_11Sep!$B$1:$B$3202,0),MATCH(A.Dep9SepList!L$1,manifest_11Sep!$A$1:$V$1,0))</f>
        <v>0.39583333333333331</v>
      </c>
      <c r="M327" s="13" t="str">
        <f t="array" ref="M327">INDEX(manifest_11Sep!$A$1:$V$3202,MATCH($B327,manifest_11Sep!$B$1:$B$3202,0),MATCH(A.Dep9SepList!M$1,manifest_11Sep!$A$1:$V$1,0))</f>
        <v>ICN-T2</v>
      </c>
      <c r="N327" s="13" t="str">
        <f t="array" ref="N327">INDEX(manifest_11Sep!$A$1:$V$3202,MATCH($B327,manifest_11Sep!$B$1:$B$3202,0),MATCH(A.Dep9SepList!N$1,manifest_11Sep!$A$1:$V$1,0))</f>
        <v>JW MARRIOTT</v>
      </c>
      <c r="O327" s="31"/>
      <c r="P327" s="20" t="e" cm="1" vm="1">
        <f t="array" aca="1" ref="P327" ca="1">IF(J327="","",_xlfn.XLOOKUP(J327&amp;N327,'A.Departure Grouping'!AQ:AQ&amp;'A.Departure Grouping'!AP:AP,'A.Departure Grouping'!AR:AR,"",0))</f>
        <v>#NAME?</v>
      </c>
      <c r="Q327" s="13">
        <v>75985438</v>
      </c>
      <c r="R327" s="13" t="s">
        <v>35</v>
      </c>
      <c r="S327" s="13">
        <f t="array" ref="S327">INDEX(manifest_11Sep!$A$1:$V$3202,MATCH($B327,manifest_11Sep!$B$1:$B$3202,0),MATCH(A.Dep9SepList!S$1,manifest_11Sep!$A$1:$V$1,0))</f>
        <v>0</v>
      </c>
      <c r="T327" s="17"/>
    </row>
    <row r="328" spans="1:21" hidden="1">
      <c r="A328" s="13" t="str">
        <f t="array" ref="A328">INDEX(manifest_11Sep!$A$1:$V$3202,MATCH($B328,manifest_11Sep!$B$1:$B$3202,0),MATCH(A.Dep9SepList!A$1,manifest_11Sep!$A$1:$V$1,0))</f>
        <v>A</v>
      </c>
      <c r="B328" s="13" t="s">
        <v>4369</v>
      </c>
      <c r="C328" s="13" t="str">
        <f t="array" ref="C328">INDEX(manifest_11Sep!$A$1:$V$3202,MATCH($B328,manifest_11Sep!$B$1:$B$3202,0),MATCH(A.Dep9SepList!C$1,manifest_11Sep!$A$1:$V$1,0))</f>
        <v>BLNYPF2QDST</v>
      </c>
      <c r="D328" s="13" t="str">
        <f t="array" ref="D328">INDEX(manifest_11Sep!$A$1:$V$3202,MATCH($B328,manifest_11Sep!$B$1:$B$3202,0),MATCH(A.Dep9SepList!D$1,manifest_11Sep!$A$1:$V$1,0))</f>
        <v>Female</v>
      </c>
      <c r="E328" s="13" t="str">
        <f t="array" ref="E328">INDEX(manifest_11Sep!$A$1:$V$3202,MATCH($B328,manifest_11Sep!$B$1:$B$3202,0),MATCH(A.Dep9SepList!E$1,manifest_11Sep!$A$1:$V$1,0))</f>
        <v>Jeannie</v>
      </c>
      <c r="F328" s="13" t="str">
        <f t="array" ref="F328">INDEX(manifest_11Sep!$A$1:$V$3202,MATCH($B328,manifest_11Sep!$B$1:$B$3202,0),MATCH(A.Dep9SepList!F$1,manifest_11Sep!$A$1:$V$1,0))</f>
        <v>Thai</v>
      </c>
      <c r="G328" s="13">
        <f t="array" ref="G328">INDEX(manifest_11Sep!$A$1:$V$3202,MATCH($B328,manifest_11Sep!$B$1:$B$3202,0),MATCH(A.Dep9SepList!G$1,manifest_11Sep!$A$1:$V$1,0))</f>
        <v>55</v>
      </c>
      <c r="H328" s="13" t="str">
        <f t="array" ref="H328">INDEX(manifest_11Sep!$A$1:$V$3202,MATCH($B328,manifest_11Sep!$B$1:$B$3202,0),MATCH(A.Dep9SepList!H$1,manifest_11Sep!$A$1:$V$1,0))</f>
        <v>Xuan Nguyen</v>
      </c>
      <c r="I328" s="13" t="str">
        <f t="array" ref="I328">INDEX(manifest_11Sep!$A$1:$V$3202,MATCH($B328,manifest_11Sep!$B$1:$B$3202,0),MATCH(A.Dep9SepList!I$1,manifest_11Sep!$A$1:$V$1,0))</f>
        <v>Korean Air</v>
      </c>
      <c r="J328" s="13" t="str">
        <f t="array" ref="J328">INDEX(manifest_11Sep!$A$1:$V$3202,MATCH($B328,manifest_11Sep!$B$1:$B$3202,0),MATCH(A.Dep9SepList!J$1,manifest_11Sep!$A$1:$V$1,0))</f>
        <v>KE 91</v>
      </c>
      <c r="K328" s="32" t="str">
        <f t="array" ref="K328">INDEX(manifest_11Sep!$A$1:$V$3202,MATCH($B328,manifest_11Sep!$B$1:$B$3202,0),MATCH(A.Dep9SepList!K$1,manifest_11Sep!$A$1:$V$1,0))</f>
        <v>18-thg 9-25</v>
      </c>
      <c r="L328" s="20">
        <f t="array" ref="L328">INDEX(manifest_11Sep!$A$1:$V$3202,MATCH($B328,manifest_11Sep!$B$1:$B$3202,0),MATCH(A.Dep9SepList!L$1,manifest_11Sep!$A$1:$V$1,0))</f>
        <v>0.39583333333333331</v>
      </c>
      <c r="M328" s="13" t="str">
        <f t="array" ref="M328">INDEX(manifest_11Sep!$A$1:$V$3202,MATCH($B328,manifest_11Sep!$B$1:$B$3202,0),MATCH(A.Dep9SepList!M$1,manifest_11Sep!$A$1:$V$1,0))</f>
        <v>ICN-T2</v>
      </c>
      <c r="N328" s="13" t="str">
        <f t="array" ref="N328">INDEX(manifest_11Sep!$A$1:$V$3202,MATCH($B328,manifest_11Sep!$B$1:$B$3202,0),MATCH(A.Dep9SepList!N$1,manifest_11Sep!$A$1:$V$1,0))</f>
        <v>JW MARRIOTT</v>
      </c>
      <c r="O328" s="31"/>
      <c r="P328" s="20" t="e" cm="1" vm="1">
        <f t="array" aca="1" ref="P328" ca="1">IF(J328="","",_xlfn.XLOOKUP(J328&amp;N328,'A.Departure Grouping'!AQ:AQ&amp;'A.Departure Grouping'!AP:AP,'A.Departure Grouping'!AR:AR,"",0))</f>
        <v>#NAME?</v>
      </c>
      <c r="Q328" s="13">
        <v>75989259</v>
      </c>
      <c r="R328" s="13" t="s">
        <v>61</v>
      </c>
      <c r="S328" s="13">
        <f t="array" ref="S328">INDEX(manifest_11Sep!$A$1:$V$3202,MATCH($B328,manifest_11Sep!$B$1:$B$3202,0),MATCH(A.Dep9SepList!S$1,manifest_11Sep!$A$1:$V$1,0))</f>
        <v>0</v>
      </c>
      <c r="T328" s="17"/>
    </row>
    <row r="329" spans="1:21" hidden="1">
      <c r="A329" s="13" t="str">
        <f t="array" ref="A329">INDEX(manifest_11Sep!$A$1:$V$3202,MATCH($B329,manifest_11Sep!$B$1:$B$3202,0),MATCH(A.Dep9SepList!A$1,manifest_11Sep!$A$1:$V$1,0))</f>
        <v>A</v>
      </c>
      <c r="B329" s="13" t="s">
        <v>4374</v>
      </c>
      <c r="C329" s="13" t="str">
        <f t="array" ref="C329">INDEX(manifest_11Sep!$A$1:$V$3202,MATCH($B329,manifest_11Sep!$B$1:$B$3202,0),MATCH(A.Dep9SepList!C$1,manifest_11Sep!$A$1:$V$1,0))</f>
        <v>BLNYPF2QDST</v>
      </c>
      <c r="D329" s="13" t="str">
        <f t="array" ref="D329">INDEX(manifest_11Sep!$A$1:$V$3202,MATCH($B329,manifest_11Sep!$B$1:$B$3202,0),MATCH(A.Dep9SepList!D$1,manifest_11Sep!$A$1:$V$1,0))</f>
        <v>Female</v>
      </c>
      <c r="E329" s="13" t="str">
        <f t="array" ref="E329">INDEX(manifest_11Sep!$A$1:$V$3202,MATCH($B329,manifest_11Sep!$B$1:$B$3202,0),MATCH(A.Dep9SepList!E$1,manifest_11Sep!$A$1:$V$1,0))</f>
        <v>Danitza</v>
      </c>
      <c r="F329" s="13" t="str">
        <f t="array" ref="F329">INDEX(manifest_11Sep!$A$1:$V$3202,MATCH($B329,manifest_11Sep!$B$1:$B$3202,0),MATCH(A.Dep9SepList!F$1,manifest_11Sep!$A$1:$V$1,0))</f>
        <v>Michel</v>
      </c>
      <c r="G329" s="13">
        <f t="array" ref="G329">INDEX(manifest_11Sep!$A$1:$V$3202,MATCH($B329,manifest_11Sep!$B$1:$B$3202,0),MATCH(A.Dep9SepList!G$1,manifest_11Sep!$A$1:$V$1,0))</f>
        <v>36</v>
      </c>
      <c r="H329" s="13" t="str">
        <f t="array" ref="H329">INDEX(manifest_11Sep!$A$1:$V$3202,MATCH($B329,manifest_11Sep!$B$1:$B$3202,0),MATCH(A.Dep9SepList!H$1,manifest_11Sep!$A$1:$V$1,0))</f>
        <v>Xuan Nguyen</v>
      </c>
      <c r="I329" s="13" t="str">
        <f t="array" ref="I329">INDEX(manifest_11Sep!$A$1:$V$3202,MATCH($B329,manifest_11Sep!$B$1:$B$3202,0),MATCH(A.Dep9SepList!I$1,manifest_11Sep!$A$1:$V$1,0))</f>
        <v>Korean Air</v>
      </c>
      <c r="J329" s="13" t="str">
        <f t="array" ref="J329">INDEX(manifest_11Sep!$A$1:$V$3202,MATCH($B329,manifest_11Sep!$B$1:$B$3202,0),MATCH(A.Dep9SepList!J$1,manifest_11Sep!$A$1:$V$1,0))</f>
        <v>KE 91</v>
      </c>
      <c r="K329" s="32" t="str">
        <f t="array" ref="K329">INDEX(manifest_11Sep!$A$1:$V$3202,MATCH($B329,manifest_11Sep!$B$1:$B$3202,0),MATCH(A.Dep9SepList!K$1,manifest_11Sep!$A$1:$V$1,0))</f>
        <v>18-thg 9-25</v>
      </c>
      <c r="L329" s="20">
        <f t="array" ref="L329">INDEX(manifest_11Sep!$A$1:$V$3202,MATCH($B329,manifest_11Sep!$B$1:$B$3202,0),MATCH(A.Dep9SepList!L$1,manifest_11Sep!$A$1:$V$1,0))</f>
        <v>0.39583333333333331</v>
      </c>
      <c r="M329" s="13" t="str">
        <f t="array" ref="M329">INDEX(manifest_11Sep!$A$1:$V$3202,MATCH($B329,manifest_11Sep!$B$1:$B$3202,0),MATCH(A.Dep9SepList!M$1,manifest_11Sep!$A$1:$V$1,0))</f>
        <v>ICN-T2</v>
      </c>
      <c r="N329" s="13" t="str">
        <f t="array" ref="N329">INDEX(manifest_11Sep!$A$1:$V$3202,MATCH($B329,manifest_11Sep!$B$1:$B$3202,0),MATCH(A.Dep9SepList!N$1,manifest_11Sep!$A$1:$V$1,0))</f>
        <v>JW MARRIOTT</v>
      </c>
      <c r="O329" s="31"/>
      <c r="P329" s="20" t="e" cm="1" vm="1">
        <f t="array" aca="1" ref="P329" ca="1">IF(J329="","",_xlfn.XLOOKUP(J329&amp;N329,'A.Departure Grouping'!AQ:AQ&amp;'A.Departure Grouping'!AP:AP,'A.Departure Grouping'!AR:AR,"",0))</f>
        <v>#NAME?</v>
      </c>
      <c r="Q329" s="13">
        <v>75989259</v>
      </c>
      <c r="R329" s="13" t="s">
        <v>61</v>
      </c>
      <c r="S329" s="13">
        <f t="array" ref="S329">INDEX(manifest_11Sep!$A$1:$V$3202,MATCH($B329,manifest_11Sep!$B$1:$B$3202,0),MATCH(A.Dep9SepList!S$1,manifest_11Sep!$A$1:$V$1,0))</f>
        <v>0</v>
      </c>
      <c r="T329" s="17"/>
    </row>
    <row r="330" spans="1:21" hidden="1">
      <c r="A330" s="13" t="str">
        <f t="array" ref="A330">INDEX(manifest_11Sep!$A$1:$V$3202,MATCH($B330,manifest_11Sep!$B$1:$B$3202,0),MATCH(A.Dep9SepList!A$1,manifest_11Sep!$A$1:$V$1,0))</f>
        <v>A</v>
      </c>
      <c r="B330" s="13" t="s">
        <v>4377</v>
      </c>
      <c r="C330" s="13" t="str">
        <f t="array" ref="C330">INDEX(manifest_11Sep!$A$1:$V$3202,MATCH($B330,manifest_11Sep!$B$1:$B$3202,0),MATCH(A.Dep9SepList!C$1,manifest_11Sep!$A$1:$V$1,0))</f>
        <v>VCN9PTK5SLK</v>
      </c>
      <c r="D330" s="13" t="str">
        <f t="array" ref="D330">INDEX(manifest_11Sep!$A$1:$V$3202,MATCH($B330,manifest_11Sep!$B$1:$B$3202,0),MATCH(A.Dep9SepList!D$1,manifest_11Sep!$A$1:$V$1,0))</f>
        <v>Female</v>
      </c>
      <c r="E330" s="13" t="str">
        <f t="array" ref="E330">INDEX(manifest_11Sep!$A$1:$V$3202,MATCH($B330,manifest_11Sep!$B$1:$B$3202,0),MATCH(A.Dep9SepList!E$1,manifest_11Sep!$A$1:$V$1,0))</f>
        <v>Thanh My</v>
      </c>
      <c r="F330" s="13" t="str">
        <f t="array" ref="F330">INDEX(manifest_11Sep!$A$1:$V$3202,MATCH($B330,manifest_11Sep!$B$1:$B$3202,0),MATCH(A.Dep9SepList!F$1,manifest_11Sep!$A$1:$V$1,0))</f>
        <v>Lam</v>
      </c>
      <c r="G330" s="13">
        <f t="array" ref="G330">INDEX(manifest_11Sep!$A$1:$V$3202,MATCH($B330,manifest_11Sep!$B$1:$B$3202,0),MATCH(A.Dep9SepList!G$1,manifest_11Sep!$A$1:$V$1,0))</f>
        <v>50</v>
      </c>
      <c r="H330" s="13" t="str">
        <f t="array" ref="H330">INDEX(manifest_11Sep!$A$1:$V$3202,MATCH($B330,manifest_11Sep!$B$1:$B$3202,0),MATCH(A.Dep9SepList!H$1,manifest_11Sep!$A$1:$V$1,0))</f>
        <v>Xuan Nguyen</v>
      </c>
      <c r="I330" s="13" t="str">
        <f t="array" ref="I330">INDEX(manifest_11Sep!$A$1:$V$3202,MATCH($B330,manifest_11Sep!$B$1:$B$3202,0),MATCH(A.Dep9SepList!I$1,manifest_11Sep!$A$1:$V$1,0))</f>
        <v>Korean Air</v>
      </c>
      <c r="J330" s="13" t="str">
        <f t="array" ref="J330">INDEX(manifest_11Sep!$A$1:$V$3202,MATCH($B330,manifest_11Sep!$B$1:$B$3202,0),MATCH(A.Dep9SepList!J$1,manifest_11Sep!$A$1:$V$1,0))</f>
        <v>KE 91</v>
      </c>
      <c r="K330" s="32" t="str">
        <f t="array" ref="K330">INDEX(manifest_11Sep!$A$1:$V$3202,MATCH($B330,manifest_11Sep!$B$1:$B$3202,0),MATCH(A.Dep9SepList!K$1,manifest_11Sep!$A$1:$V$1,0))</f>
        <v>18-thg 9-25</v>
      </c>
      <c r="L330" s="20">
        <f t="array" ref="L330">INDEX(manifest_11Sep!$A$1:$V$3202,MATCH($B330,manifest_11Sep!$B$1:$B$3202,0),MATCH(A.Dep9SepList!L$1,manifest_11Sep!$A$1:$V$1,0))</f>
        <v>0.39583333333333331</v>
      </c>
      <c r="M330" s="13" t="str">
        <f t="array" ref="M330">INDEX(manifest_11Sep!$A$1:$V$3202,MATCH($B330,manifest_11Sep!$B$1:$B$3202,0),MATCH(A.Dep9SepList!M$1,manifest_11Sep!$A$1:$V$1,0))</f>
        <v>ICN-T2</v>
      </c>
      <c r="N330" s="13" t="str">
        <f t="array" ref="N330">INDEX(manifest_11Sep!$A$1:$V$3202,MATCH($B330,manifest_11Sep!$B$1:$B$3202,0),MATCH(A.Dep9SepList!N$1,manifest_11Sep!$A$1:$V$1,0))</f>
        <v>JW MARRIOTT</v>
      </c>
      <c r="O330" s="31"/>
      <c r="P330" s="20" t="e" cm="1" vm="1">
        <f t="array" aca="1" ref="P330" ca="1">IF(J330="","",_xlfn.XLOOKUP(J330&amp;N330,'A.Departure Grouping'!AQ:AQ&amp;'A.Departure Grouping'!AP:AP,'A.Departure Grouping'!AR:AR,"",0))</f>
        <v>#NAME?</v>
      </c>
      <c r="Q330" s="13">
        <v>75989278</v>
      </c>
      <c r="R330" s="13" t="s">
        <v>61</v>
      </c>
      <c r="S330" s="13">
        <f t="array" ref="S330">INDEX(manifest_11Sep!$A$1:$V$3202,MATCH($B330,manifest_11Sep!$B$1:$B$3202,0),MATCH(A.Dep9SepList!S$1,manifest_11Sep!$A$1:$V$1,0))</f>
        <v>0</v>
      </c>
      <c r="T330" s="17"/>
    </row>
    <row r="331" spans="1:21" hidden="1">
      <c r="A331" s="13" t="str">
        <f t="array" ref="A331">INDEX(manifest_11Sep!$A$1:$V$3202,MATCH($B331,manifest_11Sep!$B$1:$B$3202,0),MATCH(A.Dep9SepList!A$1,manifest_11Sep!$A$1:$V$1,0))</f>
        <v>A</v>
      </c>
      <c r="B331" s="13" t="s">
        <v>4379</v>
      </c>
      <c r="C331" s="13" t="str">
        <f t="array" ref="C331">INDEX(manifest_11Sep!$A$1:$V$3202,MATCH($B331,manifest_11Sep!$B$1:$B$3202,0),MATCH(A.Dep9SepList!C$1,manifest_11Sep!$A$1:$V$1,0))</f>
        <v>VCN9PTK5SLK</v>
      </c>
      <c r="D331" s="13" t="str">
        <f t="array" ref="D331">INDEX(manifest_11Sep!$A$1:$V$3202,MATCH($B331,manifest_11Sep!$B$1:$B$3202,0),MATCH(A.Dep9SepList!D$1,manifest_11Sep!$A$1:$V$1,0))</f>
        <v>Female</v>
      </c>
      <c r="E331" s="13" t="str">
        <f t="array" ref="E331">INDEX(manifest_11Sep!$A$1:$V$3202,MATCH($B331,manifest_11Sep!$B$1:$B$3202,0),MATCH(A.Dep9SepList!E$1,manifest_11Sep!$A$1:$V$1,0))</f>
        <v>Quyen Thi To</v>
      </c>
      <c r="F331" s="13" t="str">
        <f t="array" ref="F331">INDEX(manifest_11Sep!$A$1:$V$3202,MATCH($B331,manifest_11Sep!$B$1:$B$3202,0),MATCH(A.Dep9SepList!F$1,manifest_11Sep!$A$1:$V$1,0))</f>
        <v>Nguyen</v>
      </c>
      <c r="G331" s="13">
        <f t="array" ref="G331">INDEX(manifest_11Sep!$A$1:$V$3202,MATCH($B331,manifest_11Sep!$B$1:$B$3202,0),MATCH(A.Dep9SepList!G$1,manifest_11Sep!$A$1:$V$1,0))</f>
        <v>41</v>
      </c>
      <c r="H331" s="13" t="str">
        <f t="array" ref="H331">INDEX(manifest_11Sep!$A$1:$V$3202,MATCH($B331,manifest_11Sep!$B$1:$B$3202,0),MATCH(A.Dep9SepList!H$1,manifest_11Sep!$A$1:$V$1,0))</f>
        <v>Xuan Nguyen</v>
      </c>
      <c r="I331" s="13" t="str">
        <f t="array" ref="I331">INDEX(manifest_11Sep!$A$1:$V$3202,MATCH($B331,manifest_11Sep!$B$1:$B$3202,0),MATCH(A.Dep9SepList!I$1,manifest_11Sep!$A$1:$V$1,0))</f>
        <v>Korean Air</v>
      </c>
      <c r="J331" s="13" t="str">
        <f t="array" ref="J331">INDEX(manifest_11Sep!$A$1:$V$3202,MATCH($B331,manifest_11Sep!$B$1:$B$3202,0),MATCH(A.Dep9SepList!J$1,manifest_11Sep!$A$1:$V$1,0))</f>
        <v>KE 91</v>
      </c>
      <c r="K331" s="32" t="str">
        <f t="array" ref="K331">INDEX(manifest_11Sep!$A$1:$V$3202,MATCH($B331,manifest_11Sep!$B$1:$B$3202,0),MATCH(A.Dep9SepList!K$1,manifest_11Sep!$A$1:$V$1,0))</f>
        <v>18-thg 9-25</v>
      </c>
      <c r="L331" s="20">
        <f t="array" ref="L331">INDEX(manifest_11Sep!$A$1:$V$3202,MATCH($B331,manifest_11Sep!$B$1:$B$3202,0),MATCH(A.Dep9SepList!L$1,manifest_11Sep!$A$1:$V$1,0))</f>
        <v>0.39583333333333331</v>
      </c>
      <c r="M331" s="13" t="str">
        <f t="array" ref="M331">INDEX(manifest_11Sep!$A$1:$V$3202,MATCH($B331,manifest_11Sep!$B$1:$B$3202,0),MATCH(A.Dep9SepList!M$1,manifest_11Sep!$A$1:$V$1,0))</f>
        <v>ICN-T2</v>
      </c>
      <c r="N331" s="13" t="str">
        <f t="array" ref="N331">INDEX(manifest_11Sep!$A$1:$V$3202,MATCH($B331,manifest_11Sep!$B$1:$B$3202,0),MATCH(A.Dep9SepList!N$1,manifest_11Sep!$A$1:$V$1,0))</f>
        <v>JW MARRIOTT</v>
      </c>
      <c r="O331" s="31"/>
      <c r="P331" s="20" t="e" cm="1" vm="1">
        <f t="array" aca="1" ref="P331" ca="1">IF(J331="","",_xlfn.XLOOKUP(J331&amp;N331,'A.Departure Grouping'!AQ:AQ&amp;'A.Departure Grouping'!AP:AP,'A.Departure Grouping'!AR:AR,"",0))</f>
        <v>#NAME?</v>
      </c>
      <c r="Q331" s="13">
        <v>75989278</v>
      </c>
      <c r="R331" s="13" t="s">
        <v>61</v>
      </c>
      <c r="S331" s="13">
        <f t="array" ref="S331">INDEX(manifest_11Sep!$A$1:$V$3202,MATCH($B331,manifest_11Sep!$B$1:$B$3202,0),MATCH(A.Dep9SepList!S$1,manifest_11Sep!$A$1:$V$1,0))</f>
        <v>0</v>
      </c>
      <c r="T331" s="17"/>
    </row>
    <row r="332" spans="1:21" hidden="1">
      <c r="A332" s="13" t="str">
        <f t="array" ref="A332">INDEX(manifest_11Sep!$A$1:$V$3202,MATCH($B332,manifest_11Sep!$B$1:$B$3202,0),MATCH(A.Dep9SepList!A$1,manifest_11Sep!$A$1:$V$1,0))</f>
        <v>A</v>
      </c>
      <c r="B332" s="13" t="s">
        <v>4192</v>
      </c>
      <c r="C332" s="13" t="str">
        <f t="array" ref="C332">INDEX(manifest_11Sep!$A$1:$V$3202,MATCH($B332,manifest_11Sep!$B$1:$B$3202,0),MATCH(A.Dep9SepList!C$1,manifest_11Sep!$A$1:$V$1,0))</f>
        <v>NWN28B7VM4R</v>
      </c>
      <c r="D332" s="13" t="str">
        <f t="array" ref="D332">INDEX(manifest_11Sep!$A$1:$V$3202,MATCH($B332,manifest_11Sep!$B$1:$B$3202,0),MATCH(A.Dep9SepList!D$1,manifest_11Sep!$A$1:$V$1,0))</f>
        <v>Male</v>
      </c>
      <c r="E332" s="13" t="str">
        <f t="array" ref="E332">INDEX(manifest_11Sep!$A$1:$V$3202,MATCH($B332,manifest_11Sep!$B$1:$B$3202,0),MATCH(A.Dep9SepList!E$1,manifest_11Sep!$A$1:$V$1,0))</f>
        <v>Quang Mike Duc</v>
      </c>
      <c r="F332" s="13" t="str">
        <f t="array" ref="F332">INDEX(manifest_11Sep!$A$1:$V$3202,MATCH($B332,manifest_11Sep!$B$1:$B$3202,0),MATCH(A.Dep9SepList!F$1,manifest_11Sep!$A$1:$V$1,0))</f>
        <v>Tran</v>
      </c>
      <c r="G332" s="13">
        <f t="array" ref="G332">INDEX(manifest_11Sep!$A$1:$V$3202,MATCH($B332,manifest_11Sep!$B$1:$B$3202,0),MATCH(A.Dep9SepList!G$1,manifest_11Sep!$A$1:$V$1,0))</f>
        <v>39</v>
      </c>
      <c r="H332" s="13" t="str">
        <f t="array" ref="H332">INDEX(manifest_11Sep!$A$1:$V$3202,MATCH($B332,manifest_11Sep!$B$1:$B$3202,0),MATCH(A.Dep9SepList!H$1,manifest_11Sep!$A$1:$V$1,0))</f>
        <v>Tom Luu</v>
      </c>
      <c r="I332" s="13" t="str">
        <f t="array" ref="I332">INDEX(manifest_11Sep!$A$1:$V$3202,MATCH($B332,manifest_11Sep!$B$1:$B$3202,0),MATCH(A.Dep9SepList!I$1,manifest_11Sep!$A$1:$V$1,0))</f>
        <v>Korean Air</v>
      </c>
      <c r="J332" s="13" t="str">
        <f t="array" ref="J332">INDEX(manifest_11Sep!$A$1:$V$3202,MATCH($B332,manifest_11Sep!$B$1:$B$3202,0),MATCH(A.Dep9SepList!J$1,manifest_11Sep!$A$1:$V$1,0))</f>
        <v>KE 723</v>
      </c>
      <c r="K332" s="32" t="str">
        <f t="array" ref="K332">INDEX(manifest_11Sep!$A$1:$V$3202,MATCH($B332,manifest_11Sep!$B$1:$B$3202,0),MATCH(A.Dep9SepList!K$1,manifest_11Sep!$A$1:$V$1,0))</f>
        <v>18-thg 9-25</v>
      </c>
      <c r="L332" s="20">
        <f t="array" ref="L332">INDEX(manifest_11Sep!$A$1:$V$3202,MATCH($B332,manifest_11Sep!$B$1:$B$3202,0),MATCH(A.Dep9SepList!L$1,manifest_11Sep!$A$1:$V$1,0))</f>
        <v>0.39930555555555558</v>
      </c>
      <c r="M332" s="13" t="str">
        <f t="array" ref="M332">INDEX(manifest_11Sep!$A$1:$V$3202,MATCH($B332,manifest_11Sep!$B$1:$B$3202,0),MATCH(A.Dep9SepList!M$1,manifest_11Sep!$A$1:$V$1,0))</f>
        <v>ICN-T2</v>
      </c>
      <c r="N332" s="13" t="str">
        <f t="array" ref="N332">INDEX(manifest_11Sep!$A$1:$V$3202,MATCH($B332,manifest_11Sep!$B$1:$B$3202,0),MATCH(A.Dep9SepList!N$1,manifest_11Sep!$A$1:$V$1,0))</f>
        <v>INTER PARNAS</v>
      </c>
      <c r="O332" s="31"/>
      <c r="P332" s="20" t="e" cm="1" vm="1">
        <f t="array" aca="1" ref="P332" ca="1">IF(J332="","",_xlfn.XLOOKUP(J332&amp;N332,'A.Departure Grouping'!AQ:AQ&amp;'A.Departure Grouping'!AP:AP,'A.Departure Grouping'!AR:AR,"",0))</f>
        <v>#NAME?</v>
      </c>
      <c r="Q332" s="13">
        <v>23670016</v>
      </c>
      <c r="R332" s="13" t="s">
        <v>43</v>
      </c>
      <c r="S332" s="13" t="str">
        <f t="array" ref="S332">INDEX(manifest_11Sep!$A$1:$V$3202,MATCH($B332,manifest_11Sep!$B$1:$B$3202,0),MATCH(A.Dep9SepList!S$1,manifest_11Sep!$A$1:$V$1,0))</f>
        <v>Rooming: NWN28B7VM4R required connecting/next door for 3 rooms</v>
      </c>
      <c r="T332" s="17"/>
    </row>
    <row r="333" spans="1:21" hidden="1">
      <c r="A333" s="13" t="str">
        <f t="array" ref="A333">INDEX(manifest_11Sep!$A$1:$V$3202,MATCH($B333,manifest_11Sep!$B$1:$B$3202,0),MATCH(A.Dep9SepList!A$1,manifest_11Sep!$A$1:$V$1,0))</f>
        <v>A</v>
      </c>
      <c r="B333" s="13" t="s">
        <v>4195</v>
      </c>
      <c r="C333" s="13" t="str">
        <f t="array" ref="C333">INDEX(manifest_11Sep!$A$1:$V$3202,MATCH($B333,manifest_11Sep!$B$1:$B$3202,0),MATCH(A.Dep9SepList!C$1,manifest_11Sep!$A$1:$V$1,0))</f>
        <v>NWN28B7VM4R</v>
      </c>
      <c r="D333" s="13" t="str">
        <f t="array" ref="D333">INDEX(manifest_11Sep!$A$1:$V$3202,MATCH($B333,manifest_11Sep!$B$1:$B$3202,0),MATCH(A.Dep9SepList!D$1,manifest_11Sep!$A$1:$V$1,0))</f>
        <v>Female</v>
      </c>
      <c r="E333" s="13" t="str">
        <f t="array" ref="E333">INDEX(manifest_11Sep!$A$1:$V$3202,MATCH($B333,manifest_11Sep!$B$1:$B$3202,0),MATCH(A.Dep9SepList!E$1,manifest_11Sep!$A$1:$V$1,0))</f>
        <v>Lillian Hanh My Dao</v>
      </c>
      <c r="F333" s="13" t="str">
        <f t="array" ref="F333">INDEX(manifest_11Sep!$A$1:$V$3202,MATCH($B333,manifest_11Sep!$B$1:$B$3202,0),MATCH(A.Dep9SepList!F$1,manifest_11Sep!$A$1:$V$1,0))</f>
        <v>Tran</v>
      </c>
      <c r="G333" s="13">
        <f t="array" ref="G333">INDEX(manifest_11Sep!$A$1:$V$3202,MATCH($B333,manifest_11Sep!$B$1:$B$3202,0),MATCH(A.Dep9SepList!G$1,manifest_11Sep!$A$1:$V$1,0))</f>
        <v>36</v>
      </c>
      <c r="H333" s="13" t="str">
        <f t="array" ref="H333">INDEX(manifest_11Sep!$A$1:$V$3202,MATCH($B333,manifest_11Sep!$B$1:$B$3202,0),MATCH(A.Dep9SepList!H$1,manifest_11Sep!$A$1:$V$1,0))</f>
        <v>Tom Luu</v>
      </c>
      <c r="I333" s="13" t="str">
        <f t="array" ref="I333">INDEX(manifest_11Sep!$A$1:$V$3202,MATCH($B333,manifest_11Sep!$B$1:$B$3202,0),MATCH(A.Dep9SepList!I$1,manifest_11Sep!$A$1:$V$1,0))</f>
        <v>Korean Air</v>
      </c>
      <c r="J333" s="13" t="str">
        <f t="array" ref="J333">INDEX(manifest_11Sep!$A$1:$V$3202,MATCH($B333,manifest_11Sep!$B$1:$B$3202,0),MATCH(A.Dep9SepList!J$1,manifest_11Sep!$A$1:$V$1,0))</f>
        <v>KE 723</v>
      </c>
      <c r="K333" s="32" t="str">
        <f t="array" ref="K333">INDEX(manifest_11Sep!$A$1:$V$3202,MATCH($B333,manifest_11Sep!$B$1:$B$3202,0),MATCH(A.Dep9SepList!K$1,manifest_11Sep!$A$1:$V$1,0))</f>
        <v>18-thg 9-25</v>
      </c>
      <c r="L333" s="20">
        <f t="array" ref="L333">INDEX(manifest_11Sep!$A$1:$V$3202,MATCH($B333,manifest_11Sep!$B$1:$B$3202,0),MATCH(A.Dep9SepList!L$1,manifest_11Sep!$A$1:$V$1,0))</f>
        <v>0.39930555555555558</v>
      </c>
      <c r="M333" s="13" t="str">
        <f t="array" ref="M333">INDEX(manifest_11Sep!$A$1:$V$3202,MATCH($B333,manifest_11Sep!$B$1:$B$3202,0),MATCH(A.Dep9SepList!M$1,manifest_11Sep!$A$1:$V$1,0))</f>
        <v>ICN-T2</v>
      </c>
      <c r="N333" s="13" t="str">
        <f t="array" ref="N333">INDEX(manifest_11Sep!$A$1:$V$3202,MATCH($B333,manifest_11Sep!$B$1:$B$3202,0),MATCH(A.Dep9SepList!N$1,manifest_11Sep!$A$1:$V$1,0))</f>
        <v>INTER PARNAS</v>
      </c>
      <c r="O333" s="31"/>
      <c r="P333" s="20" t="e" cm="1" vm="1">
        <f t="array" aca="1" ref="P333" ca="1">IF(J333="","",_xlfn.XLOOKUP(J333&amp;N333,'A.Departure Grouping'!AQ:AQ&amp;'A.Departure Grouping'!AP:AP,'A.Departure Grouping'!AR:AR,"",0))</f>
        <v>#NAME?</v>
      </c>
      <c r="Q333" s="13">
        <v>23670016</v>
      </c>
      <c r="R333" s="13" t="s">
        <v>43</v>
      </c>
      <c r="S333" s="13">
        <f t="array" ref="S333">INDEX(manifest_11Sep!$A$1:$V$3202,MATCH($B333,manifest_11Sep!$B$1:$B$3202,0),MATCH(A.Dep9SepList!S$1,manifest_11Sep!$A$1:$V$1,0))</f>
        <v>0</v>
      </c>
      <c r="T333" s="17"/>
    </row>
    <row r="334" spans="1:21" hidden="1">
      <c r="A334" s="13" t="str">
        <f t="array" ref="A334">INDEX(manifest_11Sep!$A$1:$V$3202,MATCH($B334,manifest_11Sep!$B$1:$B$3202,0),MATCH(A.Dep9SepList!A$1,manifest_11Sep!$A$1:$V$1,0))</f>
        <v>A</v>
      </c>
      <c r="B334" s="13" t="s">
        <v>4197</v>
      </c>
      <c r="C334" s="13" t="str">
        <f t="array" ref="C334">INDEX(manifest_11Sep!$A$1:$V$3202,MATCH($B334,manifest_11Sep!$B$1:$B$3202,0),MATCH(A.Dep9SepList!C$1,manifest_11Sep!$A$1:$V$1,0))</f>
        <v>NWN28B7VM4R</v>
      </c>
      <c r="D334" s="13" t="str">
        <f t="array" ref="D334">INDEX(manifest_11Sep!$A$1:$V$3202,MATCH($B334,manifest_11Sep!$B$1:$B$3202,0),MATCH(A.Dep9SepList!D$1,manifest_11Sep!$A$1:$V$1,0))</f>
        <v>Female</v>
      </c>
      <c r="E334" s="13" t="str">
        <f t="array" ref="E334">INDEX(manifest_11Sep!$A$1:$V$3202,MATCH($B334,manifest_11Sep!$B$1:$B$3202,0),MATCH(A.Dep9SepList!E$1,manifest_11Sep!$A$1:$V$1,0))</f>
        <v>Athena Kim Phuong</v>
      </c>
      <c r="F334" s="13" t="str">
        <f t="array" ref="F334">INDEX(manifest_11Sep!$A$1:$V$3202,MATCH($B334,manifest_11Sep!$B$1:$B$3202,0),MATCH(A.Dep9SepList!F$1,manifest_11Sep!$A$1:$V$1,0))</f>
        <v>Tran</v>
      </c>
      <c r="G334" s="13">
        <f t="array" ref="G334">INDEX(manifest_11Sep!$A$1:$V$3202,MATCH($B334,manifest_11Sep!$B$1:$B$3202,0),MATCH(A.Dep9SepList!G$1,manifest_11Sep!$A$1:$V$1,0))</f>
        <v>6</v>
      </c>
      <c r="H334" s="13" t="str">
        <f t="array" ref="H334">INDEX(manifest_11Sep!$A$1:$V$3202,MATCH($B334,manifest_11Sep!$B$1:$B$3202,0),MATCH(A.Dep9SepList!H$1,manifest_11Sep!$A$1:$V$1,0))</f>
        <v>Tom Luu</v>
      </c>
      <c r="I334" s="13" t="str">
        <f t="array" ref="I334">INDEX(manifest_11Sep!$A$1:$V$3202,MATCH($B334,manifest_11Sep!$B$1:$B$3202,0),MATCH(A.Dep9SepList!I$1,manifest_11Sep!$A$1:$V$1,0))</f>
        <v>Korean Air</v>
      </c>
      <c r="J334" s="13" t="str">
        <f t="array" ref="J334">INDEX(manifest_11Sep!$A$1:$V$3202,MATCH($B334,manifest_11Sep!$B$1:$B$3202,0),MATCH(A.Dep9SepList!J$1,manifest_11Sep!$A$1:$V$1,0))</f>
        <v>KE 723</v>
      </c>
      <c r="K334" s="32" t="str">
        <f t="array" ref="K334">INDEX(manifest_11Sep!$A$1:$V$3202,MATCH($B334,manifest_11Sep!$B$1:$B$3202,0),MATCH(A.Dep9SepList!K$1,manifest_11Sep!$A$1:$V$1,0))</f>
        <v>18-thg 9-25</v>
      </c>
      <c r="L334" s="20">
        <f t="array" ref="L334">INDEX(manifest_11Sep!$A$1:$V$3202,MATCH($B334,manifest_11Sep!$B$1:$B$3202,0),MATCH(A.Dep9SepList!L$1,manifest_11Sep!$A$1:$V$1,0))</f>
        <v>0.39930555555555558</v>
      </c>
      <c r="M334" s="13" t="str">
        <f t="array" ref="M334">INDEX(manifest_11Sep!$A$1:$V$3202,MATCH($B334,manifest_11Sep!$B$1:$B$3202,0),MATCH(A.Dep9SepList!M$1,manifest_11Sep!$A$1:$V$1,0))</f>
        <v>ICN-T2</v>
      </c>
      <c r="N334" s="13" t="str">
        <f t="array" ref="N334">INDEX(manifest_11Sep!$A$1:$V$3202,MATCH($B334,manifest_11Sep!$B$1:$B$3202,0),MATCH(A.Dep9SepList!N$1,manifest_11Sep!$A$1:$V$1,0))</f>
        <v>INTER PARNAS</v>
      </c>
      <c r="O334" s="31"/>
      <c r="P334" s="20" t="e" cm="1" vm="1">
        <f t="array" aca="1" ref="P334" ca="1">IF(J334="","",_xlfn.XLOOKUP(J334&amp;N334,'A.Departure Grouping'!AQ:AQ&amp;'A.Departure Grouping'!AP:AP,'A.Departure Grouping'!AR:AR,"",0))</f>
        <v>#NAME?</v>
      </c>
      <c r="Q334" s="13">
        <v>23670016</v>
      </c>
      <c r="R334" s="13" t="s">
        <v>43</v>
      </c>
      <c r="S334" s="13">
        <f t="array" ref="S334">INDEX(manifest_11Sep!$A$1:$V$3202,MATCH($B334,manifest_11Sep!$B$1:$B$3202,0),MATCH(A.Dep9SepList!S$1,manifest_11Sep!$A$1:$V$1,0))</f>
        <v>0</v>
      </c>
      <c r="T334" s="17"/>
    </row>
    <row r="335" spans="1:21" hidden="1">
      <c r="A335" s="13" t="str">
        <f t="array" ref="A335">INDEX(manifest_11Sep!$A$1:$V$3202,MATCH($B335,manifest_11Sep!$B$1:$B$3202,0),MATCH(A.Dep9SepList!A$1,manifest_11Sep!$A$1:$V$1,0))</f>
        <v>A</v>
      </c>
      <c r="B335" s="13" t="s">
        <v>4199</v>
      </c>
      <c r="C335" s="13" t="str">
        <f t="array" ref="C335">INDEX(manifest_11Sep!$A$1:$V$3202,MATCH($B335,manifest_11Sep!$B$1:$B$3202,0),MATCH(A.Dep9SepList!C$1,manifest_11Sep!$A$1:$V$1,0))</f>
        <v>NWN28B7VM4R</v>
      </c>
      <c r="D335" s="13" t="str">
        <f t="array" ref="D335">INDEX(manifest_11Sep!$A$1:$V$3202,MATCH($B335,manifest_11Sep!$B$1:$B$3202,0),MATCH(A.Dep9SepList!D$1,manifest_11Sep!$A$1:$V$1,0))</f>
        <v>Male</v>
      </c>
      <c r="E335" s="13" t="str">
        <f t="array" ref="E335">INDEX(manifest_11Sep!$A$1:$V$3202,MATCH($B335,manifest_11Sep!$B$1:$B$3202,0),MATCH(A.Dep9SepList!E$1,manifest_11Sep!$A$1:$V$1,0))</f>
        <v>Duke Thanh</v>
      </c>
      <c r="F335" s="13" t="str">
        <f t="array" ref="F335">INDEX(manifest_11Sep!$A$1:$V$3202,MATCH($B335,manifest_11Sep!$B$1:$B$3202,0),MATCH(A.Dep9SepList!F$1,manifest_11Sep!$A$1:$V$1,0))</f>
        <v>Lee</v>
      </c>
      <c r="G335" s="13">
        <f t="array" ref="G335">INDEX(manifest_11Sep!$A$1:$V$3202,MATCH($B335,manifest_11Sep!$B$1:$B$3202,0),MATCH(A.Dep9SepList!G$1,manifest_11Sep!$A$1:$V$1,0))</f>
        <v>57</v>
      </c>
      <c r="H335" s="13" t="str">
        <f t="array" ref="H335">INDEX(manifest_11Sep!$A$1:$V$3202,MATCH($B335,manifest_11Sep!$B$1:$B$3202,0),MATCH(A.Dep9SepList!H$1,manifest_11Sep!$A$1:$V$1,0))</f>
        <v>Tom Luu</v>
      </c>
      <c r="I335" s="13" t="str">
        <f t="array" ref="I335">INDEX(manifest_11Sep!$A$1:$V$3202,MATCH($B335,manifest_11Sep!$B$1:$B$3202,0),MATCH(A.Dep9SepList!I$1,manifest_11Sep!$A$1:$V$1,0))</f>
        <v>Korean Air</v>
      </c>
      <c r="J335" s="13" t="str">
        <f t="array" ref="J335">INDEX(manifest_11Sep!$A$1:$V$3202,MATCH($B335,manifest_11Sep!$B$1:$B$3202,0),MATCH(A.Dep9SepList!J$1,manifest_11Sep!$A$1:$V$1,0))</f>
        <v>KE 723</v>
      </c>
      <c r="K335" s="32" t="str">
        <f t="array" ref="K335">INDEX(manifest_11Sep!$A$1:$V$3202,MATCH($B335,manifest_11Sep!$B$1:$B$3202,0),MATCH(A.Dep9SepList!K$1,manifest_11Sep!$A$1:$V$1,0))</f>
        <v>18-thg 9-25</v>
      </c>
      <c r="L335" s="20">
        <f t="array" ref="L335">INDEX(manifest_11Sep!$A$1:$V$3202,MATCH($B335,manifest_11Sep!$B$1:$B$3202,0),MATCH(A.Dep9SepList!L$1,manifest_11Sep!$A$1:$V$1,0))</f>
        <v>0.39930555555555558</v>
      </c>
      <c r="M335" s="13" t="str">
        <f t="array" ref="M335">INDEX(manifest_11Sep!$A$1:$V$3202,MATCH($B335,manifest_11Sep!$B$1:$B$3202,0),MATCH(A.Dep9SepList!M$1,manifest_11Sep!$A$1:$V$1,0))</f>
        <v>ICN-T2</v>
      </c>
      <c r="N335" s="13" t="str">
        <f t="array" ref="N335">INDEX(manifest_11Sep!$A$1:$V$3202,MATCH($B335,manifest_11Sep!$B$1:$B$3202,0),MATCH(A.Dep9SepList!N$1,manifest_11Sep!$A$1:$V$1,0))</f>
        <v>INTER PARNAS</v>
      </c>
      <c r="O335" s="31"/>
      <c r="P335" s="20" t="e" cm="1" vm="1">
        <f t="array" aca="1" ref="P335" ca="1">IF(J335="","",_xlfn.XLOOKUP(J335&amp;N335,'A.Departure Grouping'!AQ:AQ&amp;'A.Departure Grouping'!AP:AP,'A.Departure Grouping'!AR:AR,"",0))</f>
        <v>#NAME?</v>
      </c>
      <c r="Q335" s="13">
        <v>61079445</v>
      </c>
      <c r="R335" s="13" t="s">
        <v>43</v>
      </c>
      <c r="S335" s="13" t="str">
        <f t="array" ref="S335">INDEX(manifest_11Sep!$A$1:$V$3202,MATCH($B335,manifest_11Sep!$B$1:$B$3202,0),MATCH(A.Dep9SepList!S$1,manifest_11Sep!$A$1:$V$1,0))</f>
        <v>Rooming: NWN28B7VM4R required connecting/next door for 3 rooms</v>
      </c>
      <c r="T335" s="17"/>
    </row>
    <row r="336" spans="1:21" hidden="1">
      <c r="A336" s="13" t="str">
        <f t="array" ref="A336">INDEX(manifest_11Sep!$A$1:$V$3202,MATCH($B336,manifest_11Sep!$B$1:$B$3202,0),MATCH(A.Dep9SepList!A$1,manifest_11Sep!$A$1:$V$1,0))</f>
        <v>A</v>
      </c>
      <c r="B336" s="13" t="s">
        <v>4201</v>
      </c>
      <c r="C336" s="13" t="str">
        <f t="array" ref="C336">INDEX(manifest_11Sep!$A$1:$V$3202,MATCH($B336,manifest_11Sep!$B$1:$B$3202,0),MATCH(A.Dep9SepList!C$1,manifest_11Sep!$A$1:$V$1,0))</f>
        <v>NWN28B7VM4R</v>
      </c>
      <c r="D336" s="13" t="str">
        <f t="array" ref="D336">INDEX(manifest_11Sep!$A$1:$V$3202,MATCH($B336,manifest_11Sep!$B$1:$B$3202,0),MATCH(A.Dep9SepList!D$1,manifest_11Sep!$A$1:$V$1,0))</f>
        <v>Female</v>
      </c>
      <c r="E336" s="13" t="str">
        <f t="array" ref="E336">INDEX(manifest_11Sep!$A$1:$V$3202,MATCH($B336,manifest_11Sep!$B$1:$B$3202,0),MATCH(A.Dep9SepList!E$1,manifest_11Sep!$A$1:$V$1,0))</f>
        <v>May Truong</v>
      </c>
      <c r="F336" s="13" t="str">
        <f t="array" ref="F336">INDEX(manifest_11Sep!$A$1:$V$3202,MATCH($B336,manifest_11Sep!$B$1:$B$3202,0),MATCH(A.Dep9SepList!F$1,manifest_11Sep!$A$1:$V$1,0))</f>
        <v>Lee</v>
      </c>
      <c r="G336" s="13">
        <f t="array" ref="G336">INDEX(manifest_11Sep!$A$1:$V$3202,MATCH($B336,manifest_11Sep!$B$1:$B$3202,0),MATCH(A.Dep9SepList!G$1,manifest_11Sep!$A$1:$V$1,0))</f>
        <v>52</v>
      </c>
      <c r="H336" s="13" t="str">
        <f t="array" ref="H336">INDEX(manifest_11Sep!$A$1:$V$3202,MATCH($B336,manifest_11Sep!$B$1:$B$3202,0),MATCH(A.Dep9SepList!H$1,manifest_11Sep!$A$1:$V$1,0))</f>
        <v>Tom Luu</v>
      </c>
      <c r="I336" s="13" t="str">
        <f t="array" ref="I336">INDEX(manifest_11Sep!$A$1:$V$3202,MATCH($B336,manifest_11Sep!$B$1:$B$3202,0),MATCH(A.Dep9SepList!I$1,manifest_11Sep!$A$1:$V$1,0))</f>
        <v>Korean Air</v>
      </c>
      <c r="J336" s="13" t="str">
        <f t="array" ref="J336">INDEX(manifest_11Sep!$A$1:$V$3202,MATCH($B336,manifest_11Sep!$B$1:$B$3202,0),MATCH(A.Dep9SepList!J$1,manifest_11Sep!$A$1:$V$1,0))</f>
        <v>KE 723</v>
      </c>
      <c r="K336" s="32" t="str">
        <f t="array" ref="K336">INDEX(manifest_11Sep!$A$1:$V$3202,MATCH($B336,manifest_11Sep!$B$1:$B$3202,0),MATCH(A.Dep9SepList!K$1,manifest_11Sep!$A$1:$V$1,0))</f>
        <v>18-thg 9-25</v>
      </c>
      <c r="L336" s="20">
        <f t="array" ref="L336">INDEX(manifest_11Sep!$A$1:$V$3202,MATCH($B336,manifest_11Sep!$B$1:$B$3202,0),MATCH(A.Dep9SepList!L$1,manifest_11Sep!$A$1:$V$1,0))</f>
        <v>0.39930555555555558</v>
      </c>
      <c r="M336" s="13" t="str">
        <f t="array" ref="M336">INDEX(manifest_11Sep!$A$1:$V$3202,MATCH($B336,manifest_11Sep!$B$1:$B$3202,0),MATCH(A.Dep9SepList!M$1,manifest_11Sep!$A$1:$V$1,0))</f>
        <v>ICN-T2</v>
      </c>
      <c r="N336" s="13" t="str">
        <f t="array" ref="N336">INDEX(manifest_11Sep!$A$1:$V$3202,MATCH($B336,manifest_11Sep!$B$1:$B$3202,0),MATCH(A.Dep9SepList!N$1,manifest_11Sep!$A$1:$V$1,0))</f>
        <v>INTER PARNAS</v>
      </c>
      <c r="O336" s="31"/>
      <c r="P336" s="20" t="e" cm="1" vm="1">
        <f t="array" aca="1" ref="P336" ca="1">IF(J336="","",_xlfn.XLOOKUP(J336&amp;N336,'A.Departure Grouping'!AQ:AQ&amp;'A.Departure Grouping'!AP:AP,'A.Departure Grouping'!AR:AR,"",0))</f>
        <v>#NAME?</v>
      </c>
      <c r="Q336" s="13">
        <v>61079445</v>
      </c>
      <c r="R336" s="13" t="s">
        <v>43</v>
      </c>
      <c r="S336" s="13">
        <f t="array" ref="S336">INDEX(manifest_11Sep!$A$1:$V$3202,MATCH($B336,manifest_11Sep!$B$1:$B$3202,0),MATCH(A.Dep9SepList!S$1,manifest_11Sep!$A$1:$V$1,0))</f>
        <v>0</v>
      </c>
      <c r="T336" s="17"/>
    </row>
    <row r="337" spans="1:20" hidden="1">
      <c r="A337" s="13" t="str">
        <f t="array" ref="A337">INDEX(manifest_11Sep!$A$1:$V$3202,MATCH($B337,manifest_11Sep!$B$1:$B$3202,0),MATCH(A.Dep9SepList!A$1,manifest_11Sep!$A$1:$V$1,0))</f>
        <v>A</v>
      </c>
      <c r="B337" s="13" t="s">
        <v>4203</v>
      </c>
      <c r="C337" s="13" t="str">
        <f t="array" ref="C337">INDEX(manifest_11Sep!$A$1:$V$3202,MATCH($B337,manifest_11Sep!$B$1:$B$3202,0),MATCH(A.Dep9SepList!C$1,manifest_11Sep!$A$1:$V$1,0))</f>
        <v>NWN28B7VM4R</v>
      </c>
      <c r="D337" s="13" t="str">
        <f t="array" ref="D337">INDEX(manifest_11Sep!$A$1:$V$3202,MATCH($B337,manifest_11Sep!$B$1:$B$3202,0),MATCH(A.Dep9SepList!D$1,manifest_11Sep!$A$1:$V$1,0))</f>
        <v>Male</v>
      </c>
      <c r="E337" s="13" t="str">
        <f t="array" ref="E337">INDEX(manifest_11Sep!$A$1:$V$3202,MATCH($B337,manifest_11Sep!$B$1:$B$3202,0),MATCH(A.Dep9SepList!E$1,manifest_11Sep!$A$1:$V$1,0))</f>
        <v>Maximus Thien Phong</v>
      </c>
      <c r="F337" s="13" t="str">
        <f t="array" ref="F337">INDEX(manifest_11Sep!$A$1:$V$3202,MATCH($B337,manifest_11Sep!$B$1:$B$3202,0),MATCH(A.Dep9SepList!F$1,manifest_11Sep!$A$1:$V$1,0))</f>
        <v>Tran</v>
      </c>
      <c r="G337" s="13">
        <f t="array" ref="G337">INDEX(manifest_11Sep!$A$1:$V$3202,MATCH($B337,manifest_11Sep!$B$1:$B$3202,0),MATCH(A.Dep9SepList!G$1,manifest_11Sep!$A$1:$V$1,0))</f>
        <v>7</v>
      </c>
      <c r="H337" s="13" t="str">
        <f t="array" ref="H337">INDEX(manifest_11Sep!$A$1:$V$3202,MATCH($B337,manifest_11Sep!$B$1:$B$3202,0),MATCH(A.Dep9SepList!H$1,manifest_11Sep!$A$1:$V$1,0))</f>
        <v>Tom Luu</v>
      </c>
      <c r="I337" s="13" t="str">
        <f t="array" ref="I337">INDEX(manifest_11Sep!$A$1:$V$3202,MATCH($B337,manifest_11Sep!$B$1:$B$3202,0),MATCH(A.Dep9SepList!I$1,manifest_11Sep!$A$1:$V$1,0))</f>
        <v>Korean Air</v>
      </c>
      <c r="J337" s="13" t="str">
        <f t="array" ref="J337">INDEX(manifest_11Sep!$A$1:$V$3202,MATCH($B337,manifest_11Sep!$B$1:$B$3202,0),MATCH(A.Dep9SepList!J$1,manifest_11Sep!$A$1:$V$1,0))</f>
        <v>KE 723</v>
      </c>
      <c r="K337" s="32" t="str">
        <f t="array" ref="K337">INDEX(manifest_11Sep!$A$1:$V$3202,MATCH($B337,manifest_11Sep!$B$1:$B$3202,0),MATCH(A.Dep9SepList!K$1,manifest_11Sep!$A$1:$V$1,0))</f>
        <v>18-thg 9-25</v>
      </c>
      <c r="L337" s="20">
        <f t="array" ref="L337">INDEX(manifest_11Sep!$A$1:$V$3202,MATCH($B337,manifest_11Sep!$B$1:$B$3202,0),MATCH(A.Dep9SepList!L$1,manifest_11Sep!$A$1:$V$1,0))</f>
        <v>0.39930555555555558</v>
      </c>
      <c r="M337" s="13" t="str">
        <f t="array" ref="M337">INDEX(manifest_11Sep!$A$1:$V$3202,MATCH($B337,manifest_11Sep!$B$1:$B$3202,0),MATCH(A.Dep9SepList!M$1,manifest_11Sep!$A$1:$V$1,0))</f>
        <v>ICN-T2</v>
      </c>
      <c r="N337" s="13" t="str">
        <f t="array" ref="N337">INDEX(manifest_11Sep!$A$1:$V$3202,MATCH($B337,manifest_11Sep!$B$1:$B$3202,0),MATCH(A.Dep9SepList!N$1,manifest_11Sep!$A$1:$V$1,0))</f>
        <v>INTER PARNAS</v>
      </c>
      <c r="O337" s="31"/>
      <c r="P337" s="20" t="e" cm="1" vm="1">
        <f t="array" aca="1" ref="P337" ca="1">IF(J337="","",_xlfn.XLOOKUP(J337&amp;N337,'A.Departure Grouping'!AQ:AQ&amp;'A.Departure Grouping'!AP:AP,'A.Departure Grouping'!AR:AR,"",0))</f>
        <v>#NAME?</v>
      </c>
      <c r="Q337" s="13">
        <v>61079445</v>
      </c>
      <c r="R337" s="13" t="s">
        <v>43</v>
      </c>
      <c r="S337" s="13">
        <f t="array" ref="S337">INDEX(manifest_11Sep!$A$1:$V$3202,MATCH($B337,manifest_11Sep!$B$1:$B$3202,0),MATCH(A.Dep9SepList!S$1,manifest_11Sep!$A$1:$V$1,0))</f>
        <v>0</v>
      </c>
      <c r="T337" s="17"/>
    </row>
    <row r="338" spans="1:20" hidden="1">
      <c r="A338" s="13" t="str">
        <f t="array" ref="A338">INDEX(manifest_11Sep!$A$1:$V$3202,MATCH($B338,manifest_11Sep!$B$1:$B$3202,0),MATCH(A.Dep9SepList!A$1,manifest_11Sep!$A$1:$V$1,0))</f>
        <v>A</v>
      </c>
      <c r="B338" s="13" t="s">
        <v>4205</v>
      </c>
      <c r="C338" s="13" t="str">
        <f t="array" ref="C338">INDEX(manifest_11Sep!$A$1:$V$3202,MATCH($B338,manifest_11Sep!$B$1:$B$3202,0),MATCH(A.Dep9SepList!C$1,manifest_11Sep!$A$1:$V$1,0))</f>
        <v>NWN28B7VM4R</v>
      </c>
      <c r="D338" s="13" t="str">
        <f t="array" ref="D338">INDEX(manifest_11Sep!$A$1:$V$3202,MATCH($B338,manifest_11Sep!$B$1:$B$3202,0),MATCH(A.Dep9SepList!D$1,manifest_11Sep!$A$1:$V$1,0))</f>
        <v>Female</v>
      </c>
      <c r="E338" s="13" t="str">
        <f t="array" ref="E338">INDEX(manifest_11Sep!$A$1:$V$3202,MATCH($B338,manifest_11Sep!$B$1:$B$3202,0),MATCH(A.Dep9SepList!E$1,manifest_11Sep!$A$1:$V$1,0))</f>
        <v>Em Thi</v>
      </c>
      <c r="F338" s="13" t="str">
        <f t="array" ref="F338">INDEX(manifest_11Sep!$A$1:$V$3202,MATCH($B338,manifest_11Sep!$B$1:$B$3202,0),MATCH(A.Dep9SepList!F$1,manifest_11Sep!$A$1:$V$1,0))</f>
        <v>Tran</v>
      </c>
      <c r="G338" s="13">
        <f t="array" ref="G338">INDEX(manifest_11Sep!$A$1:$V$3202,MATCH($B338,manifest_11Sep!$B$1:$B$3202,0),MATCH(A.Dep9SepList!G$1,manifest_11Sep!$A$1:$V$1,0))</f>
        <v>80</v>
      </c>
      <c r="H338" s="13" t="str">
        <f t="array" ref="H338">INDEX(manifest_11Sep!$A$1:$V$3202,MATCH($B338,manifest_11Sep!$B$1:$B$3202,0),MATCH(A.Dep9SepList!H$1,manifest_11Sep!$A$1:$V$1,0))</f>
        <v>Tom Luu</v>
      </c>
      <c r="I338" s="13" t="str">
        <f t="array" ref="I338">INDEX(manifest_11Sep!$A$1:$V$3202,MATCH($B338,manifest_11Sep!$B$1:$B$3202,0),MATCH(A.Dep9SepList!I$1,manifest_11Sep!$A$1:$V$1,0))</f>
        <v>Korean Air</v>
      </c>
      <c r="J338" s="13" t="str">
        <f t="array" ref="J338">INDEX(manifest_11Sep!$A$1:$V$3202,MATCH($B338,manifest_11Sep!$B$1:$B$3202,0),MATCH(A.Dep9SepList!J$1,manifest_11Sep!$A$1:$V$1,0))</f>
        <v>KE 723</v>
      </c>
      <c r="K338" s="32" t="str">
        <f t="array" ref="K338">INDEX(manifest_11Sep!$A$1:$V$3202,MATCH($B338,manifest_11Sep!$B$1:$B$3202,0),MATCH(A.Dep9SepList!K$1,manifest_11Sep!$A$1:$V$1,0))</f>
        <v>18-thg 9-25</v>
      </c>
      <c r="L338" s="20">
        <f t="array" ref="L338">INDEX(manifest_11Sep!$A$1:$V$3202,MATCH($B338,manifest_11Sep!$B$1:$B$3202,0),MATCH(A.Dep9SepList!L$1,manifest_11Sep!$A$1:$V$1,0))</f>
        <v>0.39930555555555558</v>
      </c>
      <c r="M338" s="13" t="str">
        <f t="array" ref="M338">INDEX(manifest_11Sep!$A$1:$V$3202,MATCH($B338,manifest_11Sep!$B$1:$B$3202,0),MATCH(A.Dep9SepList!M$1,manifest_11Sep!$A$1:$V$1,0))</f>
        <v>ICN-T2</v>
      </c>
      <c r="N338" s="13" t="str">
        <f t="array" ref="N338">INDEX(manifest_11Sep!$A$1:$V$3202,MATCH($B338,manifest_11Sep!$B$1:$B$3202,0),MATCH(A.Dep9SepList!N$1,manifest_11Sep!$A$1:$V$1,0))</f>
        <v>INTER PARNAS</v>
      </c>
      <c r="O338" s="31"/>
      <c r="P338" s="20" t="e" cm="1" vm="1">
        <f t="array" aca="1" ref="P338" ca="1">IF(J338="","",_xlfn.XLOOKUP(J338&amp;N338,'A.Departure Grouping'!AQ:AQ&amp;'A.Departure Grouping'!AP:AP,'A.Departure Grouping'!AR:AR,"",0))</f>
        <v>#NAME?</v>
      </c>
      <c r="Q338" s="13">
        <v>86238517</v>
      </c>
      <c r="R338" s="13" t="s">
        <v>61</v>
      </c>
      <c r="S338" s="13" t="str">
        <f t="array" ref="S338">INDEX(manifest_11Sep!$A$1:$V$3202,MATCH($B338,manifest_11Sep!$B$1:$B$3202,0),MATCH(A.Dep9SepList!S$1,manifest_11Sep!$A$1:$V$1,0))</f>
        <v>Rooming: NWN28B7VM4R required connecting/next door for 3 rooms</v>
      </c>
      <c r="T338" s="17"/>
    </row>
    <row r="339" spans="1:20" hidden="1">
      <c r="A339" s="13" t="str">
        <f t="array" ref="A339">INDEX(manifest_11Sep!$A$1:$V$3202,MATCH($B339,manifest_11Sep!$B$1:$B$3202,0),MATCH(A.Dep9SepList!A$1,manifest_11Sep!$A$1:$V$1,0))</f>
        <v>A</v>
      </c>
      <c r="B339" s="13" t="s">
        <v>4207</v>
      </c>
      <c r="C339" s="13" t="str">
        <f t="array" ref="C339">INDEX(manifest_11Sep!$A$1:$V$3202,MATCH($B339,manifest_11Sep!$B$1:$B$3202,0),MATCH(A.Dep9SepList!C$1,manifest_11Sep!$A$1:$V$1,0))</f>
        <v>NWN28B7VM4R</v>
      </c>
      <c r="D339" s="13" t="str">
        <f t="array" ref="D339">INDEX(manifest_11Sep!$A$1:$V$3202,MATCH($B339,manifest_11Sep!$B$1:$B$3202,0),MATCH(A.Dep9SepList!D$1,manifest_11Sep!$A$1:$V$1,0))</f>
        <v>Female</v>
      </c>
      <c r="E339" s="13" t="str">
        <f t="array" ref="E339">INDEX(manifest_11Sep!$A$1:$V$3202,MATCH($B339,manifest_11Sep!$B$1:$B$3202,0),MATCH(A.Dep9SepList!E$1,manifest_11Sep!$A$1:$V$1,0))</f>
        <v>A Thi Phuoc</v>
      </c>
      <c r="F339" s="13" t="str">
        <f t="array" ref="F339">INDEX(manifest_11Sep!$A$1:$V$3202,MATCH($B339,manifest_11Sep!$B$1:$B$3202,0),MATCH(A.Dep9SepList!F$1,manifest_11Sep!$A$1:$V$1,0))</f>
        <v>Ngo</v>
      </c>
      <c r="G339" s="13">
        <f t="array" ref="G339">INDEX(manifest_11Sep!$A$1:$V$3202,MATCH($B339,manifest_11Sep!$B$1:$B$3202,0),MATCH(A.Dep9SepList!G$1,manifest_11Sep!$A$1:$V$1,0))</f>
        <v>55</v>
      </c>
      <c r="H339" s="13" t="str">
        <f t="array" ref="H339">INDEX(manifest_11Sep!$A$1:$V$3202,MATCH($B339,manifest_11Sep!$B$1:$B$3202,0),MATCH(A.Dep9SepList!H$1,manifest_11Sep!$A$1:$V$1,0))</f>
        <v>Tom Luu</v>
      </c>
      <c r="I339" s="13" t="str">
        <f t="array" ref="I339">INDEX(manifest_11Sep!$A$1:$V$3202,MATCH($B339,manifest_11Sep!$B$1:$B$3202,0),MATCH(A.Dep9SepList!I$1,manifest_11Sep!$A$1:$V$1,0))</f>
        <v>Korean Air</v>
      </c>
      <c r="J339" s="13" t="str">
        <f t="array" ref="J339">INDEX(manifest_11Sep!$A$1:$V$3202,MATCH($B339,manifest_11Sep!$B$1:$B$3202,0),MATCH(A.Dep9SepList!J$1,manifest_11Sep!$A$1:$V$1,0))</f>
        <v>KE 723</v>
      </c>
      <c r="K339" s="32" t="str">
        <f t="array" ref="K339">INDEX(manifest_11Sep!$A$1:$V$3202,MATCH($B339,manifest_11Sep!$B$1:$B$3202,0),MATCH(A.Dep9SepList!K$1,manifest_11Sep!$A$1:$V$1,0))</f>
        <v>18-thg 9-25</v>
      </c>
      <c r="L339" s="20">
        <f t="array" ref="L339">INDEX(manifest_11Sep!$A$1:$V$3202,MATCH($B339,manifest_11Sep!$B$1:$B$3202,0),MATCH(A.Dep9SepList!L$1,manifest_11Sep!$A$1:$V$1,0))</f>
        <v>0.39930555555555558</v>
      </c>
      <c r="M339" s="13" t="str">
        <f t="array" ref="M339">INDEX(manifest_11Sep!$A$1:$V$3202,MATCH($B339,manifest_11Sep!$B$1:$B$3202,0),MATCH(A.Dep9SepList!M$1,manifest_11Sep!$A$1:$V$1,0))</f>
        <v>ICN-T2</v>
      </c>
      <c r="N339" s="13" t="str">
        <f t="array" ref="N339">INDEX(manifest_11Sep!$A$1:$V$3202,MATCH($B339,manifest_11Sep!$B$1:$B$3202,0),MATCH(A.Dep9SepList!N$1,manifest_11Sep!$A$1:$V$1,0))</f>
        <v>INTER PARNAS</v>
      </c>
      <c r="O339" s="31"/>
      <c r="P339" s="20" t="e" cm="1" vm="1">
        <f t="array" aca="1" ref="P339" ca="1">IF(J339="","",_xlfn.XLOOKUP(J339&amp;N339,'A.Departure Grouping'!AQ:AQ&amp;'A.Departure Grouping'!AP:AP,'A.Departure Grouping'!AR:AR,"",0))</f>
        <v>#NAME?</v>
      </c>
      <c r="Q339" s="13">
        <v>86238517</v>
      </c>
      <c r="R339" s="13" t="s">
        <v>61</v>
      </c>
      <c r="S339" s="13">
        <f t="array" ref="S339">INDEX(manifest_11Sep!$A$1:$V$3202,MATCH($B339,manifest_11Sep!$B$1:$B$3202,0),MATCH(A.Dep9SepList!S$1,manifest_11Sep!$A$1:$V$1,0))</f>
        <v>0</v>
      </c>
      <c r="T339" s="17"/>
    </row>
    <row r="340" spans="1:20" hidden="1">
      <c r="A340" s="13" t="str">
        <f t="array" ref="A340">INDEX(manifest_11Sep!$A$1:$V$3202,MATCH($B340,manifest_11Sep!$B$1:$B$3202,0),MATCH(A.Dep9SepList!A$1,manifest_11Sep!$A$1:$V$1,0))</f>
        <v>A</v>
      </c>
      <c r="B340" s="13" t="s">
        <v>4398</v>
      </c>
      <c r="C340" s="13" t="str">
        <f t="array" ref="C340">INDEX(manifest_11Sep!$A$1:$V$3202,MATCH($B340,manifest_11Sep!$B$1:$B$3202,0),MATCH(A.Dep9SepList!C$1,manifest_11Sep!$A$1:$V$1,0))</f>
        <v>FBNKRJCX2MP</v>
      </c>
      <c r="D340" s="13" t="str">
        <f t="array" ref="D340">INDEX(manifest_11Sep!$A$1:$V$3202,MATCH($B340,manifest_11Sep!$B$1:$B$3202,0),MATCH(A.Dep9SepList!D$1,manifest_11Sep!$A$1:$V$1,0))</f>
        <v>Male</v>
      </c>
      <c r="E340" s="13" t="str">
        <f t="array" ref="E340">INDEX(manifest_11Sep!$A$1:$V$3202,MATCH($B340,manifest_11Sep!$B$1:$B$3202,0),MATCH(A.Dep9SepList!E$1,manifest_11Sep!$A$1:$V$1,0))</f>
        <v>Luyen Huy</v>
      </c>
      <c r="F340" s="13" t="str">
        <f t="array" ref="F340">INDEX(manifest_11Sep!$A$1:$V$3202,MATCH($B340,manifest_11Sep!$B$1:$B$3202,0),MATCH(A.Dep9SepList!F$1,manifest_11Sep!$A$1:$V$1,0))</f>
        <v>Nguyen</v>
      </c>
      <c r="G340" s="13">
        <f t="array" ref="G340">INDEX(manifest_11Sep!$A$1:$V$3202,MATCH($B340,manifest_11Sep!$B$1:$B$3202,0),MATCH(A.Dep9SepList!G$1,manifest_11Sep!$A$1:$V$1,0))</f>
        <v>65</v>
      </c>
      <c r="H340" s="13" t="str">
        <f t="array" ref="H340">INDEX(manifest_11Sep!$A$1:$V$3202,MATCH($B340,manifest_11Sep!$B$1:$B$3202,0),MATCH(A.Dep9SepList!H$1,manifest_11Sep!$A$1:$V$1,0))</f>
        <v>Xuan Nguyen</v>
      </c>
      <c r="I340" s="13" t="str">
        <f t="array" ref="I340">INDEX(manifest_11Sep!$A$1:$V$3202,MATCH($B340,manifest_11Sep!$B$1:$B$3202,0),MATCH(A.Dep9SepList!I$1,manifest_11Sep!$A$1:$V$1,0))</f>
        <v>Korean Air</v>
      </c>
      <c r="J340" s="13" t="str">
        <f t="array" ref="J340">INDEX(manifest_11Sep!$A$1:$V$3202,MATCH($B340,manifest_11Sep!$B$1:$B$3202,0),MATCH(A.Dep9SepList!J$1,manifest_11Sep!$A$1:$V$1,0))</f>
        <v>KE 723</v>
      </c>
      <c r="K340" s="32" t="str">
        <f t="array" ref="K340">INDEX(manifest_11Sep!$A$1:$V$3202,MATCH($B340,manifest_11Sep!$B$1:$B$3202,0),MATCH(A.Dep9SepList!K$1,manifest_11Sep!$A$1:$V$1,0))</f>
        <v>18-thg 9-25</v>
      </c>
      <c r="L340" s="20">
        <f t="array" ref="L340">INDEX(manifest_11Sep!$A$1:$V$3202,MATCH($B340,manifest_11Sep!$B$1:$B$3202,0),MATCH(A.Dep9SepList!L$1,manifest_11Sep!$A$1:$V$1,0))</f>
        <v>0.39930555555555558</v>
      </c>
      <c r="M340" s="13" t="str">
        <f t="array" ref="M340">INDEX(manifest_11Sep!$A$1:$V$3202,MATCH($B340,manifest_11Sep!$B$1:$B$3202,0),MATCH(A.Dep9SepList!M$1,manifest_11Sep!$A$1:$V$1,0))</f>
        <v>ICN-T2</v>
      </c>
      <c r="N340" s="13" t="str">
        <f t="array" ref="N340">INDEX(manifest_11Sep!$A$1:$V$3202,MATCH($B340,manifest_11Sep!$B$1:$B$3202,0),MATCH(A.Dep9SepList!N$1,manifest_11Sep!$A$1:$V$1,0))</f>
        <v>JW MARRIOTT</v>
      </c>
      <c r="O340" s="31"/>
      <c r="P340" s="20" t="e" cm="1" vm="1">
        <f t="array" aca="1" ref="P340" ca="1">IF(J340="","",_xlfn.XLOOKUP(J340&amp;N340,'A.Departure Grouping'!AQ:AQ&amp;'A.Departure Grouping'!AP:AP,'A.Departure Grouping'!AR:AR,"",0))</f>
        <v>#NAME?</v>
      </c>
      <c r="Q340" s="13">
        <v>75989362</v>
      </c>
      <c r="R340" s="13" t="s">
        <v>43</v>
      </c>
      <c r="S340" s="13">
        <f t="array" ref="S340">INDEX(manifest_11Sep!$A$1:$V$3202,MATCH($B340,manifest_11Sep!$B$1:$B$3202,0),MATCH(A.Dep9SepList!S$1,manifest_11Sep!$A$1:$V$1,0))</f>
        <v>0</v>
      </c>
      <c r="T340" s="17"/>
    </row>
    <row r="341" spans="1:20" hidden="1">
      <c r="A341" s="13" t="str">
        <f t="array" ref="A341">INDEX(manifest_11Sep!$A$1:$V$3202,MATCH($B341,manifest_11Sep!$B$1:$B$3202,0),MATCH(A.Dep9SepList!A$1,manifest_11Sep!$A$1:$V$1,0))</f>
        <v>A</v>
      </c>
      <c r="B341" s="13" t="s">
        <v>4400</v>
      </c>
      <c r="C341" s="13" t="str">
        <f t="array" ref="C341">INDEX(manifest_11Sep!$A$1:$V$3202,MATCH($B341,manifest_11Sep!$B$1:$B$3202,0),MATCH(A.Dep9SepList!C$1,manifest_11Sep!$A$1:$V$1,0))</f>
        <v>FBNKRJCX2MP</v>
      </c>
      <c r="D341" s="13" t="str">
        <f t="array" ref="D341">INDEX(manifest_11Sep!$A$1:$V$3202,MATCH($B341,manifest_11Sep!$B$1:$B$3202,0),MATCH(A.Dep9SepList!D$1,manifest_11Sep!$A$1:$V$1,0))</f>
        <v>Female</v>
      </c>
      <c r="E341" s="13" t="str">
        <f t="array" ref="E341">INDEX(manifest_11Sep!$A$1:$V$3202,MATCH($B341,manifest_11Sep!$B$1:$B$3202,0),MATCH(A.Dep9SepList!E$1,manifest_11Sep!$A$1:$V$1,0))</f>
        <v>Linda Ngoc</v>
      </c>
      <c r="F341" s="13" t="str">
        <f t="array" ref="F341">INDEX(manifest_11Sep!$A$1:$V$3202,MATCH($B341,manifest_11Sep!$B$1:$B$3202,0),MATCH(A.Dep9SepList!F$1,manifest_11Sep!$A$1:$V$1,0))</f>
        <v>Nguyen</v>
      </c>
      <c r="G341" s="13">
        <f t="array" ref="G341">INDEX(manifest_11Sep!$A$1:$V$3202,MATCH($B341,manifest_11Sep!$B$1:$B$3202,0),MATCH(A.Dep9SepList!G$1,manifest_11Sep!$A$1:$V$1,0))</f>
        <v>44</v>
      </c>
      <c r="H341" s="13" t="str">
        <f t="array" ref="H341">INDEX(manifest_11Sep!$A$1:$V$3202,MATCH($B341,manifest_11Sep!$B$1:$B$3202,0),MATCH(A.Dep9SepList!H$1,manifest_11Sep!$A$1:$V$1,0))</f>
        <v>Xuan Nguyen</v>
      </c>
      <c r="I341" s="13" t="str">
        <f t="array" ref="I341">INDEX(manifest_11Sep!$A$1:$V$3202,MATCH($B341,manifest_11Sep!$B$1:$B$3202,0),MATCH(A.Dep9SepList!I$1,manifest_11Sep!$A$1:$V$1,0))</f>
        <v>Korean Air</v>
      </c>
      <c r="J341" s="13" t="str">
        <f t="array" ref="J341">INDEX(manifest_11Sep!$A$1:$V$3202,MATCH($B341,manifest_11Sep!$B$1:$B$3202,0),MATCH(A.Dep9SepList!J$1,manifest_11Sep!$A$1:$V$1,0))</f>
        <v>KE 723</v>
      </c>
      <c r="K341" s="32" t="str">
        <f t="array" ref="K341">INDEX(manifest_11Sep!$A$1:$V$3202,MATCH($B341,manifest_11Sep!$B$1:$B$3202,0),MATCH(A.Dep9SepList!K$1,manifest_11Sep!$A$1:$V$1,0))</f>
        <v>18-thg 9-25</v>
      </c>
      <c r="L341" s="20">
        <f t="array" ref="L341">INDEX(manifest_11Sep!$A$1:$V$3202,MATCH($B341,manifest_11Sep!$B$1:$B$3202,0),MATCH(A.Dep9SepList!L$1,manifest_11Sep!$A$1:$V$1,0))</f>
        <v>0.39930555555555558</v>
      </c>
      <c r="M341" s="13" t="str">
        <f t="array" ref="M341">INDEX(manifest_11Sep!$A$1:$V$3202,MATCH($B341,manifest_11Sep!$B$1:$B$3202,0),MATCH(A.Dep9SepList!M$1,manifest_11Sep!$A$1:$V$1,0))</f>
        <v>ICN-T2</v>
      </c>
      <c r="N341" s="13" t="str">
        <f t="array" ref="N341">INDEX(manifest_11Sep!$A$1:$V$3202,MATCH($B341,manifest_11Sep!$B$1:$B$3202,0),MATCH(A.Dep9SepList!N$1,manifest_11Sep!$A$1:$V$1,0))</f>
        <v>JW MARRIOTT</v>
      </c>
      <c r="O341" s="31"/>
      <c r="P341" s="20" t="e" cm="1" vm="1">
        <f t="array" aca="1" ref="P341" ca="1">IF(J341="","",_xlfn.XLOOKUP(J341&amp;N341,'A.Departure Grouping'!AQ:AQ&amp;'A.Departure Grouping'!AP:AP,'A.Departure Grouping'!AR:AR,"",0))</f>
        <v>#NAME?</v>
      </c>
      <c r="Q341" s="13">
        <v>75989362</v>
      </c>
      <c r="R341" s="13" t="s">
        <v>43</v>
      </c>
      <c r="S341" s="13">
        <f t="array" ref="S341">INDEX(manifest_11Sep!$A$1:$V$3202,MATCH($B341,manifest_11Sep!$B$1:$B$3202,0),MATCH(A.Dep9SepList!S$1,manifest_11Sep!$A$1:$V$1,0))</f>
        <v>0</v>
      </c>
      <c r="T341" s="17"/>
    </row>
    <row r="342" spans="1:20" hidden="1">
      <c r="A342" s="13" t="str">
        <f t="array" ref="A342">INDEX(manifest_11Sep!$A$1:$V$3202,MATCH($B342,manifest_11Sep!$B$1:$B$3202,0),MATCH(A.Dep9SepList!A$1,manifest_11Sep!$A$1:$V$1,0))</f>
        <v>A</v>
      </c>
      <c r="B342" s="13" t="s">
        <v>4092</v>
      </c>
      <c r="C342" s="13" t="str">
        <f t="array" ref="C342">INDEX(manifest_11Sep!$A$1:$V$3202,MATCH($B342,manifest_11Sep!$B$1:$B$3202,0),MATCH(A.Dep9SepList!C$1,manifest_11Sep!$A$1:$V$1,0))</f>
        <v>R9NPSFC3R9F</v>
      </c>
      <c r="D342" s="13" t="str">
        <f t="array" ref="D342">INDEX(manifest_11Sep!$A$1:$V$3202,MATCH($B342,manifest_11Sep!$B$1:$B$3202,0),MATCH(A.Dep9SepList!D$1,manifest_11Sep!$A$1:$V$1,0))</f>
        <v>Male</v>
      </c>
      <c r="E342" s="13" t="str">
        <f t="array" ref="E342">INDEX(manifest_11Sep!$A$1:$V$3202,MATCH($B342,manifest_11Sep!$B$1:$B$3202,0),MATCH(A.Dep9SepList!E$1,manifest_11Sep!$A$1:$V$1,0))</f>
        <v>Alexander Luong</v>
      </c>
      <c r="F342" s="13" t="str">
        <f t="array" ref="F342">INDEX(manifest_11Sep!$A$1:$V$3202,MATCH($B342,manifest_11Sep!$B$1:$B$3202,0),MATCH(A.Dep9SepList!F$1,manifest_11Sep!$A$1:$V$1,0))</f>
        <v>Chang</v>
      </c>
      <c r="G342" s="13">
        <f t="array" ref="G342">INDEX(manifest_11Sep!$A$1:$V$3202,MATCH($B342,manifest_11Sep!$B$1:$B$3202,0),MATCH(A.Dep9SepList!G$1,manifest_11Sep!$A$1:$V$1,0))</f>
        <v>40</v>
      </c>
      <c r="H342" s="13" t="str">
        <f t="array" ref="H342">INDEX(manifest_11Sep!$A$1:$V$3202,MATCH($B342,manifest_11Sep!$B$1:$B$3202,0),MATCH(A.Dep9SepList!H$1,manifest_11Sep!$A$1:$V$1,0))</f>
        <v>Tom Luu</v>
      </c>
      <c r="I342" s="13" t="str">
        <f t="array" ref="I342">INDEX(manifest_11Sep!$A$1:$V$3202,MATCH($B342,manifest_11Sep!$B$1:$B$3202,0),MATCH(A.Dep9SepList!I$1,manifest_11Sep!$A$1:$V$1,0))</f>
        <v>Jin Air</v>
      </c>
      <c r="J342" s="13" t="str">
        <f t="array" ref="J342">INDEX(manifest_11Sep!$A$1:$V$3202,MATCH($B342,manifest_11Sep!$B$1:$B$3202,0),MATCH(A.Dep9SepList!J$1,manifest_11Sep!$A$1:$V$1,0))</f>
        <v>LJ 205</v>
      </c>
      <c r="K342" s="32" t="str">
        <f t="array" ref="K342">INDEX(manifest_11Sep!$A$1:$V$3202,MATCH($B342,manifest_11Sep!$B$1:$B$3202,0),MATCH(A.Dep9SepList!K$1,manifest_11Sep!$A$1:$V$1,0))</f>
        <v>18-thg 9-25</v>
      </c>
      <c r="L342" s="20">
        <f t="array" ref="L342">INDEX(manifest_11Sep!$A$1:$V$3202,MATCH($B342,manifest_11Sep!$B$1:$B$3202,0),MATCH(A.Dep9SepList!L$1,manifest_11Sep!$A$1:$V$1,0))</f>
        <v>0.40625</v>
      </c>
      <c r="M342" s="13" t="str">
        <f t="array" ref="M342">INDEX(manifest_11Sep!$A$1:$V$3202,MATCH($B342,manifest_11Sep!$B$1:$B$3202,0),MATCH(A.Dep9SepList!M$1,manifest_11Sep!$A$1:$V$1,0))</f>
        <v>ICN-T2</v>
      </c>
      <c r="N342" s="13" t="str">
        <f t="array" ref="N342">INDEX(manifest_11Sep!$A$1:$V$3202,MATCH($B342,manifest_11Sep!$B$1:$B$3202,0),MATCH(A.Dep9SepList!N$1,manifest_11Sep!$A$1:$V$1,0))</f>
        <v>INTER PARNAS</v>
      </c>
      <c r="O342" s="31"/>
      <c r="P342" s="20" t="e" cm="1" vm="1">
        <f t="array" aca="1" ref="P342" ca="1">IF(J342="","",_xlfn.XLOOKUP(J342&amp;N342,'A.Departure Grouping'!AQ:AQ&amp;'A.Departure Grouping'!AP:AP,'A.Departure Grouping'!AR:AR,"",0))</f>
        <v>#NAME?</v>
      </c>
      <c r="Q342" s="13">
        <v>88454785</v>
      </c>
      <c r="R342" s="13" t="s">
        <v>43</v>
      </c>
      <c r="S342" s="13" t="str">
        <f t="array" ref="S342">INDEX(manifest_11Sep!$A$1:$V$3202,MATCH($B342,manifest_11Sep!$B$1:$B$3202,0),MATCH(A.Dep9SepList!S$1,manifest_11Sep!$A$1:$V$1,0))</f>
        <v>Rooming: Chang, Axel Logan is his child, staying at booking Chang, Frank Siu - BHNZZV45GHJ</v>
      </c>
      <c r="T342" s="17"/>
    </row>
    <row r="343" spans="1:20" hidden="1">
      <c r="A343" s="13" t="str">
        <f t="array" ref="A343">INDEX(manifest_11Sep!$A$1:$V$3202,MATCH($B343,manifest_11Sep!$B$1:$B$3202,0),MATCH(A.Dep9SepList!A$1,manifest_11Sep!$A$1:$V$1,0))</f>
        <v>A</v>
      </c>
      <c r="B343" s="13" t="s">
        <v>4098</v>
      </c>
      <c r="C343" s="13" t="str">
        <f t="array" ref="C343">INDEX(manifest_11Sep!$A$1:$V$3202,MATCH($B343,manifest_11Sep!$B$1:$B$3202,0),MATCH(A.Dep9SepList!C$1,manifest_11Sep!$A$1:$V$1,0))</f>
        <v>R9NPSFC3R9F</v>
      </c>
      <c r="D343" s="13" t="str">
        <f t="array" ref="D343">INDEX(manifest_11Sep!$A$1:$V$3202,MATCH($B343,manifest_11Sep!$B$1:$B$3202,0),MATCH(A.Dep9SepList!D$1,manifest_11Sep!$A$1:$V$1,0))</f>
        <v>Female</v>
      </c>
      <c r="E343" s="13" t="str">
        <f t="array" ref="E343">INDEX(manifest_11Sep!$A$1:$V$3202,MATCH($B343,manifest_11Sep!$B$1:$B$3202,0),MATCH(A.Dep9SepList!E$1,manifest_11Sep!$A$1:$V$1,0))</f>
        <v>Andrea Lourdes Binuya</v>
      </c>
      <c r="F343" s="13" t="str">
        <f t="array" ref="F343">INDEX(manifest_11Sep!$A$1:$V$3202,MATCH($B343,manifest_11Sep!$B$1:$B$3202,0),MATCH(A.Dep9SepList!F$1,manifest_11Sep!$A$1:$V$1,0))</f>
        <v>Antonio</v>
      </c>
      <c r="G343" s="13">
        <f t="array" ref="G343">INDEX(manifest_11Sep!$A$1:$V$3202,MATCH($B343,manifest_11Sep!$B$1:$B$3202,0),MATCH(A.Dep9SepList!G$1,manifest_11Sep!$A$1:$V$1,0))</f>
        <v>41</v>
      </c>
      <c r="H343" s="13" t="str">
        <f t="array" ref="H343">INDEX(manifest_11Sep!$A$1:$V$3202,MATCH($B343,manifest_11Sep!$B$1:$B$3202,0),MATCH(A.Dep9SepList!H$1,manifest_11Sep!$A$1:$V$1,0))</f>
        <v>Tom Luu</v>
      </c>
      <c r="I343" s="13" t="str">
        <f t="array" ref="I343">INDEX(manifest_11Sep!$A$1:$V$3202,MATCH($B343,manifest_11Sep!$B$1:$B$3202,0),MATCH(A.Dep9SepList!I$1,manifest_11Sep!$A$1:$V$1,0))</f>
        <v>Jin Air</v>
      </c>
      <c r="J343" s="13" t="str">
        <f t="array" ref="J343">INDEX(manifest_11Sep!$A$1:$V$3202,MATCH($B343,manifest_11Sep!$B$1:$B$3202,0),MATCH(A.Dep9SepList!J$1,manifest_11Sep!$A$1:$V$1,0))</f>
        <v>LJ 205</v>
      </c>
      <c r="K343" s="32" t="str">
        <f t="array" ref="K343">INDEX(manifest_11Sep!$A$1:$V$3202,MATCH($B343,manifest_11Sep!$B$1:$B$3202,0),MATCH(A.Dep9SepList!K$1,manifest_11Sep!$A$1:$V$1,0))</f>
        <v>18-thg 9-25</v>
      </c>
      <c r="L343" s="20">
        <f t="array" ref="L343">INDEX(manifest_11Sep!$A$1:$V$3202,MATCH($B343,manifest_11Sep!$B$1:$B$3202,0),MATCH(A.Dep9SepList!L$1,manifest_11Sep!$A$1:$V$1,0))</f>
        <v>0.40625</v>
      </c>
      <c r="M343" s="13" t="str">
        <f t="array" ref="M343">INDEX(manifest_11Sep!$A$1:$V$3202,MATCH($B343,manifest_11Sep!$B$1:$B$3202,0),MATCH(A.Dep9SepList!M$1,manifest_11Sep!$A$1:$V$1,0))</f>
        <v>ICN-T2</v>
      </c>
      <c r="N343" s="13" t="str">
        <f t="array" ref="N343">INDEX(manifest_11Sep!$A$1:$V$3202,MATCH($B343,manifest_11Sep!$B$1:$B$3202,0),MATCH(A.Dep9SepList!N$1,manifest_11Sep!$A$1:$V$1,0))</f>
        <v>INTER PARNAS</v>
      </c>
      <c r="O343" s="31"/>
      <c r="P343" s="20" t="e" cm="1" vm="1">
        <f t="array" aca="1" ref="P343" ca="1">IF(J343="","",_xlfn.XLOOKUP(J343&amp;N343,'A.Departure Grouping'!AQ:AQ&amp;'A.Departure Grouping'!AP:AP,'A.Departure Grouping'!AR:AR,"",0))</f>
        <v>#NAME?</v>
      </c>
      <c r="Q343" s="13">
        <v>88454785</v>
      </c>
      <c r="R343" s="13" t="s">
        <v>43</v>
      </c>
      <c r="S343" s="13">
        <f t="array" ref="S343">INDEX(manifest_11Sep!$A$1:$V$3202,MATCH($B343,manifest_11Sep!$B$1:$B$3202,0),MATCH(A.Dep9SepList!S$1,manifest_11Sep!$A$1:$V$1,0))</f>
        <v>0</v>
      </c>
      <c r="T343" s="17"/>
    </row>
    <row r="344" spans="1:20" hidden="1">
      <c r="A344" s="13" t="str">
        <f t="array" ref="A344">INDEX(manifest_11Sep!$A$1:$V$3202,MATCH($B344,manifest_11Sep!$B$1:$B$3202,0),MATCH(A.Dep9SepList!A$1,manifest_11Sep!$A$1:$V$1,0))</f>
        <v>A</v>
      </c>
      <c r="B344" s="13" t="s">
        <v>4100</v>
      </c>
      <c r="C344" s="13" t="str">
        <f t="array" ref="C344">INDEX(manifest_11Sep!$A$1:$V$3202,MATCH($B344,manifest_11Sep!$B$1:$B$3202,0),MATCH(A.Dep9SepList!C$1,manifest_11Sep!$A$1:$V$1,0))</f>
        <v>R9NPSFC3R9F</v>
      </c>
      <c r="D344" s="13" t="str">
        <f t="array" ref="D344">INDEX(manifest_11Sep!$A$1:$V$3202,MATCH($B344,manifest_11Sep!$B$1:$B$3202,0),MATCH(A.Dep9SepList!D$1,manifest_11Sep!$A$1:$V$1,0))</f>
        <v>Female</v>
      </c>
      <c r="E344" s="13" t="str">
        <f t="array" ref="E344">INDEX(manifest_11Sep!$A$1:$V$3202,MATCH($B344,manifest_11Sep!$B$1:$B$3202,0),MATCH(A.Dep9SepList!E$1,manifest_11Sep!$A$1:$V$1,0))</f>
        <v>Lorelei Rei</v>
      </c>
      <c r="F344" s="13" t="str">
        <f t="array" ref="F344">INDEX(manifest_11Sep!$A$1:$V$3202,MATCH($B344,manifest_11Sep!$B$1:$B$3202,0),MATCH(A.Dep9SepList!F$1,manifest_11Sep!$A$1:$V$1,0))</f>
        <v>Chang</v>
      </c>
      <c r="G344" s="13">
        <f t="array" ref="G344">INDEX(manifest_11Sep!$A$1:$V$3202,MATCH($B344,manifest_11Sep!$B$1:$B$3202,0),MATCH(A.Dep9SepList!G$1,manifest_11Sep!$A$1:$V$1,0))</f>
        <v>10</v>
      </c>
      <c r="H344" s="13" t="str">
        <f t="array" ref="H344">INDEX(manifest_11Sep!$A$1:$V$3202,MATCH($B344,manifest_11Sep!$B$1:$B$3202,0),MATCH(A.Dep9SepList!H$1,manifest_11Sep!$A$1:$V$1,0))</f>
        <v>Tom Luu</v>
      </c>
      <c r="I344" s="13" t="str">
        <f t="array" ref="I344">INDEX(manifest_11Sep!$A$1:$V$3202,MATCH($B344,manifest_11Sep!$B$1:$B$3202,0),MATCH(A.Dep9SepList!I$1,manifest_11Sep!$A$1:$V$1,0))</f>
        <v>Jin Air</v>
      </c>
      <c r="J344" s="13" t="str">
        <f t="array" ref="J344">INDEX(manifest_11Sep!$A$1:$V$3202,MATCH($B344,manifest_11Sep!$B$1:$B$3202,0),MATCH(A.Dep9SepList!J$1,manifest_11Sep!$A$1:$V$1,0))</f>
        <v>LJ 205</v>
      </c>
      <c r="K344" s="32" t="str">
        <f t="array" ref="K344">INDEX(manifest_11Sep!$A$1:$V$3202,MATCH($B344,manifest_11Sep!$B$1:$B$3202,0),MATCH(A.Dep9SepList!K$1,manifest_11Sep!$A$1:$V$1,0))</f>
        <v>18-thg 9-25</v>
      </c>
      <c r="L344" s="20">
        <f t="array" ref="L344">INDEX(manifest_11Sep!$A$1:$V$3202,MATCH($B344,manifest_11Sep!$B$1:$B$3202,0),MATCH(A.Dep9SepList!L$1,manifest_11Sep!$A$1:$V$1,0))</f>
        <v>0.40625</v>
      </c>
      <c r="M344" s="13" t="str">
        <f t="array" ref="M344">INDEX(manifest_11Sep!$A$1:$V$3202,MATCH($B344,manifest_11Sep!$B$1:$B$3202,0),MATCH(A.Dep9SepList!M$1,manifest_11Sep!$A$1:$V$1,0))</f>
        <v>ICN-T2</v>
      </c>
      <c r="N344" s="13" t="str">
        <f t="array" ref="N344">INDEX(manifest_11Sep!$A$1:$V$3202,MATCH($B344,manifest_11Sep!$B$1:$B$3202,0),MATCH(A.Dep9SepList!N$1,manifest_11Sep!$A$1:$V$1,0))</f>
        <v>INTER PARNAS</v>
      </c>
      <c r="O344" s="31"/>
      <c r="P344" s="20" t="e" cm="1" vm="1">
        <f t="array" aca="1" ref="P344" ca="1">IF(J344="","",_xlfn.XLOOKUP(J344&amp;N344,'A.Departure Grouping'!AQ:AQ&amp;'A.Departure Grouping'!AP:AP,'A.Departure Grouping'!AR:AR,"",0))</f>
        <v>#NAME?</v>
      </c>
      <c r="Q344" s="13">
        <v>88454785</v>
      </c>
      <c r="R344" s="13" t="s">
        <v>43</v>
      </c>
      <c r="S344" s="13">
        <f t="array" ref="S344">INDEX(manifest_11Sep!$A$1:$V$3202,MATCH($B344,manifest_11Sep!$B$1:$B$3202,0),MATCH(A.Dep9SepList!S$1,manifest_11Sep!$A$1:$V$1,0))</f>
        <v>0</v>
      </c>
      <c r="T344" s="17"/>
    </row>
    <row r="345" spans="1:20" hidden="1">
      <c r="A345" s="13" t="str">
        <f t="array" ref="A345">INDEX(manifest_11Sep!$A$1:$V$3202,MATCH($B345,manifest_11Sep!$B$1:$B$3202,0),MATCH(A.Dep9SepList!A$1,manifest_11Sep!$A$1:$V$1,0))</f>
        <v>A</v>
      </c>
      <c r="B345" s="13" t="s">
        <v>4102</v>
      </c>
      <c r="C345" s="13" t="str">
        <f t="array" ref="C345">INDEX(manifest_11Sep!$A$1:$V$3202,MATCH($B345,manifest_11Sep!$B$1:$B$3202,0),MATCH(A.Dep9SepList!C$1,manifest_11Sep!$A$1:$V$1,0))</f>
        <v>BHNZZV45GHJ</v>
      </c>
      <c r="D345" s="13" t="str">
        <f t="array" ref="D345">INDEX(manifest_11Sep!$A$1:$V$3202,MATCH($B345,manifest_11Sep!$B$1:$B$3202,0),MATCH(A.Dep9SepList!D$1,manifest_11Sep!$A$1:$V$1,0))</f>
        <v>Male</v>
      </c>
      <c r="E345" s="13" t="str">
        <f t="array" ref="E345">INDEX(manifest_11Sep!$A$1:$V$3202,MATCH($B345,manifest_11Sep!$B$1:$B$3202,0),MATCH(A.Dep9SepList!E$1,manifest_11Sep!$A$1:$V$1,0))</f>
        <v>Frank Siu</v>
      </c>
      <c r="F345" s="13" t="str">
        <f t="array" ref="F345">INDEX(manifest_11Sep!$A$1:$V$3202,MATCH($B345,manifest_11Sep!$B$1:$B$3202,0),MATCH(A.Dep9SepList!F$1,manifest_11Sep!$A$1:$V$1,0))</f>
        <v>Chang</v>
      </c>
      <c r="G345" s="13">
        <f t="array" ref="G345">INDEX(manifest_11Sep!$A$1:$V$3202,MATCH($B345,manifest_11Sep!$B$1:$B$3202,0),MATCH(A.Dep9SepList!G$1,manifest_11Sep!$A$1:$V$1,0))</f>
        <v>37</v>
      </c>
      <c r="H345" s="13" t="str">
        <f t="array" ref="H345">INDEX(manifest_11Sep!$A$1:$V$3202,MATCH($B345,manifest_11Sep!$B$1:$B$3202,0),MATCH(A.Dep9SepList!H$1,manifest_11Sep!$A$1:$V$1,0))</f>
        <v>Tom Luu</v>
      </c>
      <c r="I345" s="13" t="str">
        <f t="array" ref="I345">INDEX(manifest_11Sep!$A$1:$V$3202,MATCH($B345,manifest_11Sep!$B$1:$B$3202,0),MATCH(A.Dep9SepList!I$1,manifest_11Sep!$A$1:$V$1,0))</f>
        <v>Jin Air</v>
      </c>
      <c r="J345" s="13" t="str">
        <f t="array" ref="J345">INDEX(manifest_11Sep!$A$1:$V$3202,MATCH($B345,manifest_11Sep!$B$1:$B$3202,0),MATCH(A.Dep9SepList!J$1,manifest_11Sep!$A$1:$V$1,0))</f>
        <v>LJ 205</v>
      </c>
      <c r="K345" s="32" t="str">
        <f t="array" ref="K345">INDEX(manifest_11Sep!$A$1:$V$3202,MATCH($B345,manifest_11Sep!$B$1:$B$3202,0),MATCH(A.Dep9SepList!K$1,manifest_11Sep!$A$1:$V$1,0))</f>
        <v>18-thg 9-25</v>
      </c>
      <c r="L345" s="20">
        <f t="array" ref="L345">INDEX(manifest_11Sep!$A$1:$V$3202,MATCH($B345,manifest_11Sep!$B$1:$B$3202,0),MATCH(A.Dep9SepList!L$1,manifest_11Sep!$A$1:$V$1,0))</f>
        <v>0.40625</v>
      </c>
      <c r="M345" s="13" t="str">
        <f t="array" ref="M345">INDEX(manifest_11Sep!$A$1:$V$3202,MATCH($B345,manifest_11Sep!$B$1:$B$3202,0),MATCH(A.Dep9SepList!M$1,manifest_11Sep!$A$1:$V$1,0))</f>
        <v>ICN-T2</v>
      </c>
      <c r="N345" s="13" t="str">
        <f t="array" ref="N345">INDEX(manifest_11Sep!$A$1:$V$3202,MATCH($B345,manifest_11Sep!$B$1:$B$3202,0),MATCH(A.Dep9SepList!N$1,manifest_11Sep!$A$1:$V$1,0))</f>
        <v>INTER PARNAS</v>
      </c>
      <c r="O345" s="31"/>
      <c r="P345" s="20" t="e" cm="1" vm="1">
        <f t="array" aca="1" ref="P345" ca="1">IF(J345="","",_xlfn.XLOOKUP(J345&amp;N345,'A.Departure Grouping'!AQ:AQ&amp;'A.Departure Grouping'!AP:AP,'A.Departure Grouping'!AR:AR,"",0))</f>
        <v>#NAME?</v>
      </c>
      <c r="Q345" s="13">
        <v>65569430</v>
      </c>
      <c r="R345" s="13" t="s">
        <v>43</v>
      </c>
      <c r="S345" s="13">
        <f t="array" ref="S345">INDEX(manifest_11Sep!$A$1:$V$3202,MATCH($B345,manifest_11Sep!$B$1:$B$3202,0),MATCH(A.Dep9SepList!S$1,manifest_11Sep!$A$1:$V$1,0))</f>
        <v>0</v>
      </c>
      <c r="T345" s="17"/>
    </row>
    <row r="346" spans="1:20" hidden="1">
      <c r="A346" s="13" t="str">
        <f t="array" ref="A346">INDEX(manifest_11Sep!$A$1:$V$3202,MATCH($B346,manifest_11Sep!$B$1:$B$3202,0),MATCH(A.Dep9SepList!A$1,manifest_11Sep!$A$1:$V$1,0))</f>
        <v>A</v>
      </c>
      <c r="B346" s="13" t="s">
        <v>4104</v>
      </c>
      <c r="C346" s="13" t="str">
        <f t="array" ref="C346">INDEX(manifest_11Sep!$A$1:$V$3202,MATCH($B346,manifest_11Sep!$B$1:$B$3202,0),MATCH(A.Dep9SepList!C$1,manifest_11Sep!$A$1:$V$1,0))</f>
        <v>BHNZZV45GHJ</v>
      </c>
      <c r="D346" s="13" t="str">
        <f t="array" ref="D346">INDEX(manifest_11Sep!$A$1:$V$3202,MATCH($B346,manifest_11Sep!$B$1:$B$3202,0),MATCH(A.Dep9SepList!D$1,manifest_11Sep!$A$1:$V$1,0))</f>
        <v>Male</v>
      </c>
      <c r="E346" s="13" t="str">
        <f t="array" ref="E346">INDEX(manifest_11Sep!$A$1:$V$3202,MATCH($B346,manifest_11Sep!$B$1:$B$3202,0),MATCH(A.Dep9SepList!E$1,manifest_11Sep!$A$1:$V$1,0))</f>
        <v>Mario</v>
      </c>
      <c r="F346" s="13" t="str">
        <f t="array" ref="F346">INDEX(manifest_11Sep!$A$1:$V$3202,MATCH($B346,manifest_11Sep!$B$1:$B$3202,0),MATCH(A.Dep9SepList!F$1,manifest_11Sep!$A$1:$V$1,0))</f>
        <v>Herrera Jr</v>
      </c>
      <c r="G346" s="13">
        <f t="array" ref="G346">INDEX(manifest_11Sep!$A$1:$V$3202,MATCH($B346,manifest_11Sep!$B$1:$B$3202,0),MATCH(A.Dep9SepList!G$1,manifest_11Sep!$A$1:$V$1,0))</f>
        <v>36</v>
      </c>
      <c r="H346" s="13" t="str">
        <f t="array" ref="H346">INDEX(manifest_11Sep!$A$1:$V$3202,MATCH($B346,manifest_11Sep!$B$1:$B$3202,0),MATCH(A.Dep9SepList!H$1,manifest_11Sep!$A$1:$V$1,0))</f>
        <v>Tom Luu</v>
      </c>
      <c r="I346" s="13" t="str">
        <f t="array" ref="I346">INDEX(manifest_11Sep!$A$1:$V$3202,MATCH($B346,manifest_11Sep!$B$1:$B$3202,0),MATCH(A.Dep9SepList!I$1,manifest_11Sep!$A$1:$V$1,0))</f>
        <v>Jin Air</v>
      </c>
      <c r="J346" s="13" t="str">
        <f t="array" ref="J346">INDEX(manifest_11Sep!$A$1:$V$3202,MATCH($B346,manifest_11Sep!$B$1:$B$3202,0),MATCH(A.Dep9SepList!J$1,manifest_11Sep!$A$1:$V$1,0))</f>
        <v>LJ 205</v>
      </c>
      <c r="K346" s="32" t="str">
        <f t="array" ref="K346">INDEX(manifest_11Sep!$A$1:$V$3202,MATCH($B346,manifest_11Sep!$B$1:$B$3202,0),MATCH(A.Dep9SepList!K$1,manifest_11Sep!$A$1:$V$1,0))</f>
        <v>18-thg 9-25</v>
      </c>
      <c r="L346" s="20">
        <f t="array" ref="L346">INDEX(manifest_11Sep!$A$1:$V$3202,MATCH($B346,manifest_11Sep!$B$1:$B$3202,0),MATCH(A.Dep9SepList!L$1,manifest_11Sep!$A$1:$V$1,0))</f>
        <v>0.40625</v>
      </c>
      <c r="M346" s="13" t="str">
        <f t="array" ref="M346">INDEX(manifest_11Sep!$A$1:$V$3202,MATCH($B346,manifest_11Sep!$B$1:$B$3202,0),MATCH(A.Dep9SepList!M$1,manifest_11Sep!$A$1:$V$1,0))</f>
        <v>ICN-T2</v>
      </c>
      <c r="N346" s="13" t="str">
        <f t="array" ref="N346">INDEX(manifest_11Sep!$A$1:$V$3202,MATCH($B346,manifest_11Sep!$B$1:$B$3202,0),MATCH(A.Dep9SepList!N$1,manifest_11Sep!$A$1:$V$1,0))</f>
        <v>INTER PARNAS</v>
      </c>
      <c r="O346" s="31"/>
      <c r="P346" s="20" t="e" cm="1" vm="1">
        <f t="array" aca="1" ref="P346" ca="1">IF(J346="","",_xlfn.XLOOKUP(J346&amp;N346,'A.Departure Grouping'!AQ:AQ&amp;'A.Departure Grouping'!AP:AP,'A.Departure Grouping'!AR:AR,"",0))</f>
        <v>#NAME?</v>
      </c>
      <c r="Q346" s="13">
        <v>65569430</v>
      </c>
      <c r="R346" s="13" t="s">
        <v>43</v>
      </c>
      <c r="S346" s="13">
        <f t="array" ref="S346">INDEX(manifest_11Sep!$A$1:$V$3202,MATCH($B346,manifest_11Sep!$B$1:$B$3202,0),MATCH(A.Dep9SepList!S$1,manifest_11Sep!$A$1:$V$1,0))</f>
        <v>0</v>
      </c>
      <c r="T346" s="17"/>
    </row>
    <row r="347" spans="1:20" hidden="1">
      <c r="A347" s="13" t="str">
        <f t="array" ref="A347">INDEX(manifest_11Sep!$A$1:$V$3202,MATCH($B347,manifest_11Sep!$B$1:$B$3202,0),MATCH(A.Dep9SepList!A$1,manifest_11Sep!$A$1:$V$1,0))</f>
        <v>A</v>
      </c>
      <c r="B347" s="13" t="s">
        <v>4106</v>
      </c>
      <c r="C347" s="13" t="str">
        <f t="array" ref="C347">INDEX(manifest_11Sep!$A$1:$V$3202,MATCH($B347,manifest_11Sep!$B$1:$B$3202,0),MATCH(A.Dep9SepList!C$1,manifest_11Sep!$A$1:$V$1,0))</f>
        <v>BHNZZV45GHJ</v>
      </c>
      <c r="D347" s="13" t="str">
        <f t="array" ref="D347">INDEX(manifest_11Sep!$A$1:$V$3202,MATCH($B347,manifest_11Sep!$B$1:$B$3202,0),MATCH(A.Dep9SepList!D$1,manifest_11Sep!$A$1:$V$1,0))</f>
        <v>Male</v>
      </c>
      <c r="E347" s="13" t="str">
        <f t="array" ref="E347">INDEX(manifest_11Sep!$A$1:$V$3202,MATCH($B347,manifest_11Sep!$B$1:$B$3202,0),MATCH(A.Dep9SepList!E$1,manifest_11Sep!$A$1:$V$1,0))</f>
        <v>Axel Logan</v>
      </c>
      <c r="F347" s="13" t="str">
        <f t="array" ref="F347">INDEX(manifest_11Sep!$A$1:$V$3202,MATCH($B347,manifest_11Sep!$B$1:$B$3202,0),MATCH(A.Dep9SepList!F$1,manifest_11Sep!$A$1:$V$1,0))</f>
        <v>Chang</v>
      </c>
      <c r="G347" s="13">
        <f t="array" ref="G347">INDEX(manifest_11Sep!$A$1:$V$3202,MATCH($B347,manifest_11Sep!$B$1:$B$3202,0),MATCH(A.Dep9SepList!G$1,manifest_11Sep!$A$1:$V$1,0))</f>
        <v>6</v>
      </c>
      <c r="H347" s="13" t="str">
        <f t="array" ref="H347">INDEX(manifest_11Sep!$A$1:$V$3202,MATCH($B347,manifest_11Sep!$B$1:$B$3202,0),MATCH(A.Dep9SepList!H$1,manifest_11Sep!$A$1:$V$1,0))</f>
        <v>Tom Luu</v>
      </c>
      <c r="I347" s="13" t="str">
        <f t="array" ref="I347">INDEX(manifest_11Sep!$A$1:$V$3202,MATCH($B347,manifest_11Sep!$B$1:$B$3202,0),MATCH(A.Dep9SepList!I$1,manifest_11Sep!$A$1:$V$1,0))</f>
        <v>Jin Air</v>
      </c>
      <c r="J347" s="13" t="str">
        <f t="array" ref="J347">INDEX(manifest_11Sep!$A$1:$V$3202,MATCH($B347,manifest_11Sep!$B$1:$B$3202,0),MATCH(A.Dep9SepList!J$1,manifest_11Sep!$A$1:$V$1,0))</f>
        <v>LJ 205</v>
      </c>
      <c r="K347" s="32" t="str">
        <f t="array" ref="K347">INDEX(manifest_11Sep!$A$1:$V$3202,MATCH($B347,manifest_11Sep!$B$1:$B$3202,0),MATCH(A.Dep9SepList!K$1,manifest_11Sep!$A$1:$V$1,0))</f>
        <v>18-thg 9-25</v>
      </c>
      <c r="L347" s="20">
        <f t="array" ref="L347">INDEX(manifest_11Sep!$A$1:$V$3202,MATCH($B347,manifest_11Sep!$B$1:$B$3202,0),MATCH(A.Dep9SepList!L$1,manifest_11Sep!$A$1:$V$1,0))</f>
        <v>0.40625</v>
      </c>
      <c r="M347" s="13" t="str">
        <f t="array" ref="M347">INDEX(manifest_11Sep!$A$1:$V$3202,MATCH($B347,manifest_11Sep!$B$1:$B$3202,0),MATCH(A.Dep9SepList!M$1,manifest_11Sep!$A$1:$V$1,0))</f>
        <v>ICN-T2</v>
      </c>
      <c r="N347" s="13" t="str">
        <f t="array" ref="N347">INDEX(manifest_11Sep!$A$1:$V$3202,MATCH($B347,manifest_11Sep!$B$1:$B$3202,0),MATCH(A.Dep9SepList!N$1,manifest_11Sep!$A$1:$V$1,0))</f>
        <v>INTER PARNAS</v>
      </c>
      <c r="O347" s="31"/>
      <c r="P347" s="20" t="e" cm="1" vm="1">
        <f t="array" aca="1" ref="P347" ca="1">IF(J347="","",_xlfn.XLOOKUP(J347&amp;N347,'A.Departure Grouping'!AQ:AQ&amp;'A.Departure Grouping'!AP:AP,'A.Departure Grouping'!AR:AR,"",0))</f>
        <v>#NAME?</v>
      </c>
      <c r="Q347" s="13">
        <v>65569430</v>
      </c>
      <c r="R347" s="13" t="s">
        <v>43</v>
      </c>
      <c r="S347" s="13" t="str">
        <f t="array" ref="S347">INDEX(manifest_11Sep!$A$1:$V$3202,MATCH($B347,manifest_11Sep!$B$1:$B$3202,0),MATCH(A.Dep9SepList!S$1,manifest_11Sep!$A$1:$V$1,0))</f>
        <v>the child of Alexander Luong Chang - R9NPSFC3R9F</v>
      </c>
      <c r="T347" s="17"/>
    </row>
    <row r="348" spans="1:20" hidden="1">
      <c r="A348" s="13" t="str">
        <f t="array" ref="A348">INDEX(manifest_11Sep!$A$1:$V$3202,MATCH($B348,manifest_11Sep!$B$1:$B$3202,0),MATCH(A.Dep9SepList!A$1,manifest_11Sep!$A$1:$V$1,0))</f>
        <v>A</v>
      </c>
      <c r="B348" s="13" t="s">
        <v>4171</v>
      </c>
      <c r="C348" s="13" t="str">
        <f t="array" ref="C348">INDEX(manifest_11Sep!$A$1:$V$3202,MATCH($B348,manifest_11Sep!$B$1:$B$3202,0),MATCH(A.Dep9SepList!C$1,manifest_11Sep!$A$1:$V$1,0))</f>
        <v>JJNXVNDQ5JY</v>
      </c>
      <c r="D348" s="13" t="str">
        <f t="array" ref="D348">INDEX(manifest_11Sep!$A$1:$V$3202,MATCH($B348,manifest_11Sep!$B$1:$B$3202,0),MATCH(A.Dep9SepList!D$1,manifest_11Sep!$A$1:$V$1,0))</f>
        <v>Female</v>
      </c>
      <c r="E348" s="13" t="str">
        <f t="array" ref="E348">INDEX(manifest_11Sep!$A$1:$V$3202,MATCH($B348,manifest_11Sep!$B$1:$B$3202,0),MATCH(A.Dep9SepList!E$1,manifest_11Sep!$A$1:$V$1,0))</f>
        <v>Laura Que</v>
      </c>
      <c r="F348" s="13" t="str">
        <f t="array" ref="F348">INDEX(manifest_11Sep!$A$1:$V$3202,MATCH($B348,manifest_11Sep!$B$1:$B$3202,0),MATCH(A.Dep9SepList!F$1,manifest_11Sep!$A$1:$V$1,0))</f>
        <v>Luong</v>
      </c>
      <c r="G348" s="13">
        <f t="array" ref="G348">INDEX(manifest_11Sep!$A$1:$V$3202,MATCH($B348,manifest_11Sep!$B$1:$B$3202,0),MATCH(A.Dep9SepList!G$1,manifest_11Sep!$A$1:$V$1,0))</f>
        <v>78</v>
      </c>
      <c r="H348" s="13" t="str">
        <f t="array" ref="H348">INDEX(manifest_11Sep!$A$1:$V$3202,MATCH($B348,manifest_11Sep!$B$1:$B$3202,0),MATCH(A.Dep9SepList!H$1,manifest_11Sep!$A$1:$V$1,0))</f>
        <v>Tom Luu</v>
      </c>
      <c r="I348" s="13" t="str">
        <f t="array" ref="I348">INDEX(manifest_11Sep!$A$1:$V$3202,MATCH($B348,manifest_11Sep!$B$1:$B$3202,0),MATCH(A.Dep9SepList!I$1,manifest_11Sep!$A$1:$V$1,0))</f>
        <v>Jin Air</v>
      </c>
      <c r="J348" s="13" t="str">
        <f t="array" ref="J348">INDEX(manifest_11Sep!$A$1:$V$3202,MATCH($B348,manifest_11Sep!$B$1:$B$3202,0),MATCH(A.Dep9SepList!J$1,manifest_11Sep!$A$1:$V$1,0))</f>
        <v>LJ 205</v>
      </c>
      <c r="K348" s="32" t="str">
        <f t="array" ref="K348">INDEX(manifest_11Sep!$A$1:$V$3202,MATCH($B348,manifest_11Sep!$B$1:$B$3202,0),MATCH(A.Dep9SepList!K$1,manifest_11Sep!$A$1:$V$1,0))</f>
        <v>18-thg 9-25</v>
      </c>
      <c r="L348" s="20">
        <f t="array" ref="L348">INDEX(manifest_11Sep!$A$1:$V$3202,MATCH($B348,manifest_11Sep!$B$1:$B$3202,0),MATCH(A.Dep9SepList!L$1,manifest_11Sep!$A$1:$V$1,0))</f>
        <v>0.40625</v>
      </c>
      <c r="M348" s="13" t="str">
        <f t="array" ref="M348">INDEX(manifest_11Sep!$A$1:$V$3202,MATCH($B348,manifest_11Sep!$B$1:$B$3202,0),MATCH(A.Dep9SepList!M$1,manifest_11Sep!$A$1:$V$1,0))</f>
        <v>ICN-T2</v>
      </c>
      <c r="N348" s="13" t="str">
        <f t="array" ref="N348">INDEX(manifest_11Sep!$A$1:$V$3202,MATCH($B348,manifest_11Sep!$B$1:$B$3202,0),MATCH(A.Dep9SepList!N$1,manifest_11Sep!$A$1:$V$1,0))</f>
        <v>INTER PARNAS</v>
      </c>
      <c r="O348" s="31"/>
      <c r="P348" s="20" t="e" cm="1" vm="1">
        <f t="array" aca="1" ref="P348" ca="1">IF(J348="","",_xlfn.XLOOKUP(J348&amp;N348,'A.Departure Grouping'!AQ:AQ&amp;'A.Departure Grouping'!AP:AP,'A.Departure Grouping'!AR:AR,"",0))</f>
        <v>#NAME?</v>
      </c>
      <c r="Q348" s="13">
        <v>23924416</v>
      </c>
      <c r="R348" s="13" t="s">
        <v>43</v>
      </c>
      <c r="S348" s="13">
        <f t="array" ref="S348">INDEX(manifest_11Sep!$A$1:$V$3202,MATCH($B348,manifest_11Sep!$B$1:$B$3202,0),MATCH(A.Dep9SepList!S$1,manifest_11Sep!$A$1:$V$1,0))</f>
        <v>0</v>
      </c>
      <c r="T348" s="17"/>
    </row>
    <row r="349" spans="1:20" hidden="1">
      <c r="A349" s="13" t="str">
        <f t="array" ref="A349">INDEX(manifest_11Sep!$A$1:$V$3202,MATCH($B349,manifest_11Sep!$B$1:$B$3202,0),MATCH(A.Dep9SepList!A$1,manifest_11Sep!$A$1:$V$1,0))</f>
        <v>A</v>
      </c>
      <c r="B349" s="13" t="s">
        <v>4173</v>
      </c>
      <c r="C349" s="13" t="str">
        <f t="array" ref="C349">INDEX(manifest_11Sep!$A$1:$V$3202,MATCH($B349,manifest_11Sep!$B$1:$B$3202,0),MATCH(A.Dep9SepList!C$1,manifest_11Sep!$A$1:$V$1,0))</f>
        <v>JJNXVNDQ5JY</v>
      </c>
      <c r="D349" s="13" t="str">
        <f t="array" ref="D349">INDEX(manifest_11Sep!$A$1:$V$3202,MATCH($B349,manifest_11Sep!$B$1:$B$3202,0),MATCH(A.Dep9SepList!D$1,manifest_11Sep!$A$1:$V$1,0))</f>
        <v>Male</v>
      </c>
      <c r="E349" s="13" t="str">
        <f t="array" ref="E349">INDEX(manifest_11Sep!$A$1:$V$3202,MATCH($B349,manifest_11Sep!$B$1:$B$3202,0),MATCH(A.Dep9SepList!E$1,manifest_11Sep!$A$1:$V$1,0))</f>
        <v>Dan</v>
      </c>
      <c r="F349" s="13" t="str">
        <f t="array" ref="F349">INDEX(manifest_11Sep!$A$1:$V$3202,MATCH($B349,manifest_11Sep!$B$1:$B$3202,0),MATCH(A.Dep9SepList!F$1,manifest_11Sep!$A$1:$V$1,0))</f>
        <v>Chang</v>
      </c>
      <c r="G349" s="13">
        <f t="array" ref="G349">INDEX(manifest_11Sep!$A$1:$V$3202,MATCH($B349,manifest_11Sep!$B$1:$B$3202,0),MATCH(A.Dep9SepList!G$1,manifest_11Sep!$A$1:$V$1,0))</f>
        <v>80</v>
      </c>
      <c r="H349" s="13" t="str">
        <f t="array" ref="H349">INDEX(manifest_11Sep!$A$1:$V$3202,MATCH($B349,manifest_11Sep!$B$1:$B$3202,0),MATCH(A.Dep9SepList!H$1,manifest_11Sep!$A$1:$V$1,0))</f>
        <v>Tom Luu</v>
      </c>
      <c r="I349" s="13" t="str">
        <f t="array" ref="I349">INDEX(manifest_11Sep!$A$1:$V$3202,MATCH($B349,manifest_11Sep!$B$1:$B$3202,0),MATCH(A.Dep9SepList!I$1,manifest_11Sep!$A$1:$V$1,0))</f>
        <v>Jin Air</v>
      </c>
      <c r="J349" s="13" t="str">
        <f t="array" ref="J349">INDEX(manifest_11Sep!$A$1:$V$3202,MATCH($B349,manifest_11Sep!$B$1:$B$3202,0),MATCH(A.Dep9SepList!J$1,manifest_11Sep!$A$1:$V$1,0))</f>
        <v>LJ 205</v>
      </c>
      <c r="K349" s="32" t="str">
        <f t="array" ref="K349">INDEX(manifest_11Sep!$A$1:$V$3202,MATCH($B349,manifest_11Sep!$B$1:$B$3202,0),MATCH(A.Dep9SepList!K$1,manifest_11Sep!$A$1:$V$1,0))</f>
        <v>18-thg 9-25</v>
      </c>
      <c r="L349" s="20">
        <f t="array" ref="L349">INDEX(manifest_11Sep!$A$1:$V$3202,MATCH($B349,manifest_11Sep!$B$1:$B$3202,0),MATCH(A.Dep9SepList!L$1,manifest_11Sep!$A$1:$V$1,0))</f>
        <v>0.40625</v>
      </c>
      <c r="M349" s="13" t="str">
        <f t="array" ref="M349">INDEX(manifest_11Sep!$A$1:$V$3202,MATCH($B349,manifest_11Sep!$B$1:$B$3202,0),MATCH(A.Dep9SepList!M$1,manifest_11Sep!$A$1:$V$1,0))</f>
        <v>ICN-T2</v>
      </c>
      <c r="N349" s="13" t="str">
        <f t="array" ref="N349">INDEX(manifest_11Sep!$A$1:$V$3202,MATCH($B349,manifest_11Sep!$B$1:$B$3202,0),MATCH(A.Dep9SepList!N$1,manifest_11Sep!$A$1:$V$1,0))</f>
        <v>INTER PARNAS</v>
      </c>
      <c r="O349" s="31"/>
      <c r="P349" s="20" t="e" cm="1" vm="1">
        <f t="array" aca="1" ref="P349" ca="1">IF(J349="","",_xlfn.XLOOKUP(J349&amp;N349,'A.Departure Grouping'!AQ:AQ&amp;'A.Departure Grouping'!AP:AP,'A.Departure Grouping'!AR:AR,"",0))</f>
        <v>#NAME?</v>
      </c>
      <c r="Q349" s="13">
        <v>23924416</v>
      </c>
      <c r="R349" s="13" t="s">
        <v>43</v>
      </c>
      <c r="S349" s="13">
        <f t="array" ref="S349">INDEX(manifest_11Sep!$A$1:$V$3202,MATCH($B349,manifest_11Sep!$B$1:$B$3202,0),MATCH(A.Dep9SepList!S$1,manifest_11Sep!$A$1:$V$1,0))</f>
        <v>0</v>
      </c>
      <c r="T349" s="17"/>
    </row>
    <row r="350" spans="1:20" hidden="1">
      <c r="A350" s="13" t="str">
        <f t="array" ref="A350">INDEX(manifest_11Sep!$A$1:$V$3202,MATCH($B350,manifest_11Sep!$B$1:$B$3202,0),MATCH(A.Dep9SepList!A$1,manifest_11Sep!$A$1:$V$1,0))</f>
        <v>A</v>
      </c>
      <c r="B350" s="13" t="s">
        <v>4326</v>
      </c>
      <c r="C350" s="13" t="str">
        <f t="array" ref="C350">INDEX(manifest_11Sep!$A$1:$V$3202,MATCH($B350,manifest_11Sep!$B$1:$B$3202,0),MATCH(A.Dep9SepList!C$1,manifest_11Sep!$A$1:$V$1,0))</f>
        <v>G3N8YPCHQ2W</v>
      </c>
      <c r="D350" s="13" t="str">
        <f t="array" ref="D350">INDEX(manifest_11Sep!$A$1:$V$3202,MATCH($B350,manifest_11Sep!$B$1:$B$3202,0),MATCH(A.Dep9SepList!D$1,manifest_11Sep!$A$1:$V$1,0))</f>
        <v>Male</v>
      </c>
      <c r="E350" s="13" t="str">
        <f t="array" ref="E350">INDEX(manifest_11Sep!$A$1:$V$3202,MATCH($B350,manifest_11Sep!$B$1:$B$3202,0),MATCH(A.Dep9SepList!E$1,manifest_11Sep!$A$1:$V$1,0))</f>
        <v>Joseph Quinto</v>
      </c>
      <c r="F350" s="13" t="str">
        <f t="array" ref="F350">INDEX(manifest_11Sep!$A$1:$V$3202,MATCH($B350,manifest_11Sep!$B$1:$B$3202,0),MATCH(A.Dep9SepList!F$1,manifest_11Sep!$A$1:$V$1,0))</f>
        <v>Quinto</v>
      </c>
      <c r="G350" s="13">
        <f t="array" ref="G350">INDEX(manifest_11Sep!$A$1:$V$3202,MATCH($B350,manifest_11Sep!$B$1:$B$3202,0),MATCH(A.Dep9SepList!G$1,manifest_11Sep!$A$1:$V$1,0))</f>
        <v>42</v>
      </c>
      <c r="H350" s="13" t="str">
        <f t="array" ref="H350">INDEX(manifest_11Sep!$A$1:$V$3202,MATCH($B350,manifest_11Sep!$B$1:$B$3202,0),MATCH(A.Dep9SepList!H$1,manifest_11Sep!$A$1:$V$1,0))</f>
        <v>Tom Luu</v>
      </c>
      <c r="I350" s="13" t="str">
        <f t="array" ref="I350">INDEX(manifest_11Sep!$A$1:$V$3202,MATCH($B350,manifest_11Sep!$B$1:$B$3202,0),MATCH(A.Dep9SepList!I$1,manifest_11Sep!$A$1:$V$1,0))</f>
        <v>Jin Air</v>
      </c>
      <c r="J350" s="13" t="str">
        <f t="array" ref="J350">INDEX(manifest_11Sep!$A$1:$V$3202,MATCH($B350,manifest_11Sep!$B$1:$B$3202,0),MATCH(A.Dep9SepList!J$1,manifest_11Sep!$A$1:$V$1,0))</f>
        <v>LJ 205</v>
      </c>
      <c r="K350" s="32" t="str">
        <f t="array" ref="K350">INDEX(manifest_11Sep!$A$1:$V$3202,MATCH($B350,manifest_11Sep!$B$1:$B$3202,0),MATCH(A.Dep9SepList!K$1,manifest_11Sep!$A$1:$V$1,0))</f>
        <v>18-thg 9-25</v>
      </c>
      <c r="L350" s="20">
        <f t="array" ref="L350">INDEX(manifest_11Sep!$A$1:$V$3202,MATCH($B350,manifest_11Sep!$B$1:$B$3202,0),MATCH(A.Dep9SepList!L$1,manifest_11Sep!$A$1:$V$1,0))</f>
        <v>0.40625</v>
      </c>
      <c r="M350" s="13" t="str">
        <f t="array" ref="M350">INDEX(manifest_11Sep!$A$1:$V$3202,MATCH($B350,manifest_11Sep!$B$1:$B$3202,0),MATCH(A.Dep9SepList!M$1,manifest_11Sep!$A$1:$V$1,0))</f>
        <v>ICN-T2</v>
      </c>
      <c r="N350" s="13" t="str">
        <f t="array" ref="N350">INDEX(manifest_11Sep!$A$1:$V$3202,MATCH($B350,manifest_11Sep!$B$1:$B$3202,0),MATCH(A.Dep9SepList!N$1,manifest_11Sep!$A$1:$V$1,0))</f>
        <v>INTER PARNAS</v>
      </c>
      <c r="O350" s="31"/>
      <c r="P350" s="20" t="e" cm="1" vm="1">
        <f t="array" aca="1" ref="P350" ca="1">IF(J350="","",_xlfn.XLOOKUP(J350&amp;N350,'A.Departure Grouping'!AQ:AQ&amp;'A.Departure Grouping'!AP:AP,'A.Departure Grouping'!AR:AR,"",0))</f>
        <v>#NAME?</v>
      </c>
      <c r="Q350" s="13">
        <v>82399215</v>
      </c>
      <c r="R350" s="13" t="s">
        <v>61</v>
      </c>
      <c r="S350" s="13">
        <f t="array" ref="S350">INDEX(manifest_11Sep!$A$1:$V$3202,MATCH($B350,manifest_11Sep!$B$1:$B$3202,0),MATCH(A.Dep9SepList!S$1,manifest_11Sep!$A$1:$V$1,0))</f>
        <v>0</v>
      </c>
      <c r="T350" s="17"/>
    </row>
    <row r="351" spans="1:20" hidden="1">
      <c r="A351" s="229" t="str">
        <f t="array" ref="A351">INDEX(manifest_11Sep!$A$1:$V$3202,MATCH($B351,manifest_11Sep!$B$1:$B$3202,0),MATCH(A.Dep9SepList!A$1,manifest_11Sep!$A$1:$V$1,0))</f>
        <v>A</v>
      </c>
      <c r="B351" s="229" t="s">
        <v>1282</v>
      </c>
      <c r="C351" s="229" t="str">
        <f t="array" ref="C351">INDEX(manifest_11Sep!$A$1:$V$3202,MATCH($B351,manifest_11Sep!$B$1:$B$3202,0),MATCH(A.Dep9SepList!C$1,manifest_11Sep!$A$1:$V$1,0))</f>
        <v>PVN2R7PRPXP</v>
      </c>
      <c r="D351" s="229" t="str">
        <f t="array" ref="D351">INDEX(manifest_11Sep!$A$1:$V$3202,MATCH($B351,manifest_11Sep!$B$1:$B$3202,0),MATCH(A.Dep9SepList!D$1,manifest_11Sep!$A$1:$V$1,0))</f>
        <v>Female</v>
      </c>
      <c r="E351" s="229" t="str">
        <f t="array" ref="E351">INDEX(manifest_11Sep!$A$1:$V$3202,MATCH($B351,manifest_11Sep!$B$1:$B$3202,0),MATCH(A.Dep9SepList!E$1,manifest_11Sep!$A$1:$V$1,0))</f>
        <v>Cassandra</v>
      </c>
      <c r="F351" s="229" t="str">
        <f t="array" ref="F351">INDEX(manifest_11Sep!$A$1:$V$3202,MATCH($B351,manifest_11Sep!$B$1:$B$3202,0),MATCH(A.Dep9SepList!F$1,manifest_11Sep!$A$1:$V$1,0))</f>
        <v>Thompson</v>
      </c>
      <c r="G351" s="229">
        <f t="array" ref="G351">INDEX(manifest_11Sep!$A$1:$V$3202,MATCH($B351,manifest_11Sep!$B$1:$B$3202,0),MATCH(A.Dep9SepList!G$1,manifest_11Sep!$A$1:$V$1,0))</f>
        <v>50</v>
      </c>
      <c r="H351" s="229" t="str">
        <f t="array" ref="H351">INDEX(manifest_11Sep!$A$1:$V$3202,MATCH($B351,manifest_11Sep!$B$1:$B$3202,0),MATCH(A.Dep9SepList!H$1,manifest_11Sep!$A$1:$V$1,0))</f>
        <v>Alicia Nguyen 4</v>
      </c>
      <c r="I351" s="229" t="str">
        <f t="array" ref="I351">INDEX(manifest_11Sep!$A$1:$V$3202,MATCH($B351,manifest_11Sep!$B$1:$B$3202,0),MATCH(A.Dep9SepList!I$1,manifest_11Sep!$A$1:$V$1,0))</f>
        <v>Delta</v>
      </c>
      <c r="J351" s="229" t="str">
        <f t="array" ref="J351">INDEX(manifest_11Sep!$A$1:$V$3202,MATCH($B351,manifest_11Sep!$B$1:$B$3202,0),MATCH(A.Dep9SepList!J$1,manifest_11Sep!$A$1:$V$1,0))</f>
        <v>DL 7841</v>
      </c>
      <c r="K351" s="234" t="str">
        <f t="array" ref="K351">INDEX(manifest_11Sep!$A$1:$V$3202,MATCH($B351,manifest_11Sep!$B$1:$B$3202,0),MATCH(A.Dep9SepList!K$1,manifest_11Sep!$A$1:$V$1,0))</f>
        <v>18-thg 9-25</v>
      </c>
      <c r="L351" s="235">
        <f t="array" ref="L351">INDEX(manifest_11Sep!$A$1:$V$3202,MATCH($B351,manifest_11Sep!$B$1:$B$3202,0),MATCH(A.Dep9SepList!L$1,manifest_11Sep!$A$1:$V$1,0))</f>
        <v>0.41666666666666669</v>
      </c>
      <c r="M351" s="229" t="str">
        <f t="array" ref="M351">INDEX(manifest_11Sep!$A$1:$V$3202,MATCH($B351,manifest_11Sep!$B$1:$B$3202,0),MATCH(A.Dep9SepList!M$1,manifest_11Sep!$A$1:$V$1,0))</f>
        <v>ICN-T2</v>
      </c>
      <c r="N351" s="229" t="str">
        <f t="array" ref="N351">INDEX(manifest_11Sep!$A$1:$V$3202,MATCH($B351,manifest_11Sep!$B$1:$B$3202,0),MATCH(A.Dep9SepList!N$1,manifest_11Sep!$A$1:$V$1,0))</f>
        <v>JW MARRIOTT</v>
      </c>
      <c r="O351" s="256">
        <f>COUNTA(N351:N385)</f>
        <v>35</v>
      </c>
      <c r="P351" s="235" t="e" cm="1" vm="1">
        <f t="array" aca="1" ref="P351" ca="1">IF(J351="","",_xlfn.XLOOKUP(J351&amp;N351,'A.Departure Grouping'!AQ:AQ&amp;'A.Departure Grouping'!AP:AP,'A.Departure Grouping'!AR:AR,"",0))</f>
        <v>#NAME?</v>
      </c>
      <c r="Q351" s="229">
        <v>75987728</v>
      </c>
      <c r="R351" s="229" t="s">
        <v>43</v>
      </c>
      <c r="S351" s="229">
        <f t="array" ref="S351">INDEX(manifest_11Sep!$A$1:$V$3202,MATCH($B351,manifest_11Sep!$B$1:$B$3202,0),MATCH(A.Dep9SepList!S$1,manifest_11Sep!$A$1:$V$1,0))</f>
        <v>0</v>
      </c>
      <c r="T351" s="13"/>
    </row>
    <row r="352" spans="1:20" hidden="1">
      <c r="A352" s="13" t="str">
        <f t="array" ref="A352">INDEX(manifest_11Sep!$A$1:$V$3202,MATCH($B352,manifest_11Sep!$B$1:$B$3202,0),MATCH(A.Dep9SepList!A$1,manifest_11Sep!$A$1:$V$1,0))</f>
        <v>A</v>
      </c>
      <c r="B352" s="13" t="s">
        <v>1287</v>
      </c>
      <c r="C352" s="13" t="str">
        <f t="array" ref="C352">INDEX(manifest_11Sep!$A$1:$V$3202,MATCH($B352,manifest_11Sep!$B$1:$B$3202,0),MATCH(A.Dep9SepList!C$1,manifest_11Sep!$A$1:$V$1,0))</f>
        <v>PVN2R7PRPXP</v>
      </c>
      <c r="D352" s="13" t="str">
        <f t="array" ref="D352">INDEX(manifest_11Sep!$A$1:$V$3202,MATCH($B352,manifest_11Sep!$B$1:$B$3202,0),MATCH(A.Dep9SepList!D$1,manifest_11Sep!$A$1:$V$1,0))</f>
        <v>Male</v>
      </c>
      <c r="E352" s="13" t="str">
        <f t="array" ref="E352">INDEX(manifest_11Sep!$A$1:$V$3202,MATCH($B352,manifest_11Sep!$B$1:$B$3202,0),MATCH(A.Dep9SepList!E$1,manifest_11Sep!$A$1:$V$1,0))</f>
        <v>Darryn</v>
      </c>
      <c r="F352" s="13" t="str">
        <f t="array" ref="F352">INDEX(manifest_11Sep!$A$1:$V$3202,MATCH($B352,manifest_11Sep!$B$1:$B$3202,0),MATCH(A.Dep9SepList!F$1,manifest_11Sep!$A$1:$V$1,0))</f>
        <v>Thompson</v>
      </c>
      <c r="G352" s="13">
        <f t="array" ref="G352">INDEX(manifest_11Sep!$A$1:$V$3202,MATCH($B352,manifest_11Sep!$B$1:$B$3202,0),MATCH(A.Dep9SepList!G$1,manifest_11Sep!$A$1:$V$1,0))</f>
        <v>49</v>
      </c>
      <c r="H352" s="13" t="str">
        <f t="array" ref="H352">INDEX(manifest_11Sep!$A$1:$V$3202,MATCH($B352,manifest_11Sep!$B$1:$B$3202,0),MATCH(A.Dep9SepList!H$1,manifest_11Sep!$A$1:$V$1,0))</f>
        <v>Alicia Nguyen 4</v>
      </c>
      <c r="I352" s="13" t="str">
        <f t="array" ref="I352">INDEX(manifest_11Sep!$A$1:$V$3202,MATCH($B352,manifest_11Sep!$B$1:$B$3202,0),MATCH(A.Dep9SepList!I$1,manifest_11Sep!$A$1:$V$1,0))</f>
        <v>Delta</v>
      </c>
      <c r="J352" s="13" t="str">
        <f t="array" ref="J352">INDEX(manifest_11Sep!$A$1:$V$3202,MATCH($B352,manifest_11Sep!$B$1:$B$3202,0),MATCH(A.Dep9SepList!J$1,manifest_11Sep!$A$1:$V$1,0))</f>
        <v>DL 7841</v>
      </c>
      <c r="K352" s="32" t="str">
        <f t="array" ref="K352">INDEX(manifest_11Sep!$A$1:$V$3202,MATCH($B352,manifest_11Sep!$B$1:$B$3202,0),MATCH(A.Dep9SepList!K$1,manifest_11Sep!$A$1:$V$1,0))</f>
        <v>18-thg 9-25</v>
      </c>
      <c r="L352" s="20">
        <f t="array" ref="L352">INDEX(manifest_11Sep!$A$1:$V$3202,MATCH($B352,manifest_11Sep!$B$1:$B$3202,0),MATCH(A.Dep9SepList!L$1,manifest_11Sep!$A$1:$V$1,0))</f>
        <v>0.41666666666666669</v>
      </c>
      <c r="M352" s="13" t="str">
        <f t="array" ref="M352">INDEX(manifest_11Sep!$A$1:$V$3202,MATCH($B352,manifest_11Sep!$B$1:$B$3202,0),MATCH(A.Dep9SepList!M$1,manifest_11Sep!$A$1:$V$1,0))</f>
        <v>ICN-T2</v>
      </c>
      <c r="N352" s="13" t="str">
        <f t="array" ref="N352">INDEX(manifest_11Sep!$A$1:$V$3202,MATCH($B352,manifest_11Sep!$B$1:$B$3202,0),MATCH(A.Dep9SepList!N$1,manifest_11Sep!$A$1:$V$1,0))</f>
        <v>JW MARRIOTT</v>
      </c>
      <c r="O352" s="31"/>
      <c r="P352" s="20" t="e" cm="1" vm="1">
        <f t="array" aca="1" ref="P352" ca="1">IF(J352="","",_xlfn.XLOOKUP(J352&amp;N352,'A.Departure Grouping'!AQ:AQ&amp;'A.Departure Grouping'!AP:AP,'A.Departure Grouping'!AR:AR,"",0))</f>
        <v>#NAME?</v>
      </c>
      <c r="Q352" s="13">
        <v>75987728</v>
      </c>
      <c r="R352" s="13" t="s">
        <v>43</v>
      </c>
      <c r="S352" s="13">
        <f t="array" ref="S352">INDEX(manifest_11Sep!$A$1:$V$3202,MATCH($B352,manifest_11Sep!$B$1:$B$3202,0),MATCH(A.Dep9SepList!S$1,manifest_11Sep!$A$1:$V$1,0))</f>
        <v>0</v>
      </c>
      <c r="T352" s="13"/>
    </row>
    <row r="353" spans="1:22" hidden="1">
      <c r="A353" s="13" t="str">
        <f t="array" ref="A353">INDEX(manifest_11Sep!$A$1:$V$3202,MATCH($B353,manifest_11Sep!$B$1:$B$3202,0),MATCH(A.Dep9SepList!A$1,manifest_11Sep!$A$1:$V$1,0))</f>
        <v>A</v>
      </c>
      <c r="B353" s="13" t="s">
        <v>2650</v>
      </c>
      <c r="C353" s="13" t="str">
        <f t="array" ref="C353">INDEX(manifest_11Sep!$A$1:$V$3202,MATCH($B353,manifest_11Sep!$B$1:$B$3202,0),MATCH(A.Dep9SepList!C$1,manifest_11Sep!$A$1:$V$1,0))</f>
        <v>R2N942DBWZX</v>
      </c>
      <c r="D353" s="13" t="str">
        <f t="array" ref="D353">INDEX(manifest_11Sep!$A$1:$V$3202,MATCH($B353,manifest_11Sep!$B$1:$B$3202,0),MATCH(A.Dep9SepList!D$1,manifest_11Sep!$A$1:$V$1,0))</f>
        <v>Male</v>
      </c>
      <c r="E353" s="13" t="str">
        <f t="array" ref="E353">INDEX(manifest_11Sep!$A$1:$V$3202,MATCH($B353,manifest_11Sep!$B$1:$B$3202,0),MATCH(A.Dep9SepList!E$1,manifest_11Sep!$A$1:$V$1,0))</f>
        <v>Stepan Steve</v>
      </c>
      <c r="F353" s="13" t="str">
        <f t="array" ref="F353">INDEX(manifest_11Sep!$A$1:$V$3202,MATCH($B353,manifest_11Sep!$B$1:$B$3202,0),MATCH(A.Dep9SepList!F$1,manifest_11Sep!$A$1:$V$1,0))</f>
        <v>Krbekyan</v>
      </c>
      <c r="G353" s="13">
        <f t="array" ref="G353">INDEX(manifest_11Sep!$A$1:$V$3202,MATCH($B353,manifest_11Sep!$B$1:$B$3202,0),MATCH(A.Dep9SepList!G$1,manifest_11Sep!$A$1:$V$1,0))</f>
        <v>23</v>
      </c>
      <c r="H353" s="13" t="str">
        <f t="array" ref="H353">INDEX(manifest_11Sep!$A$1:$V$3202,MATCH($B353,manifest_11Sep!$B$1:$B$3202,0),MATCH(A.Dep9SepList!H$1,manifest_11Sep!$A$1:$V$1,0))</f>
        <v>Virginia Nersesyan</v>
      </c>
      <c r="I353" s="13" t="str">
        <f t="array" ref="I353">INDEX(manifest_11Sep!$A$1:$V$3202,MATCH($B353,manifest_11Sep!$B$1:$B$3202,0),MATCH(A.Dep9SepList!I$1,manifest_11Sep!$A$1:$V$1,0))</f>
        <v>Vietnam Airlines</v>
      </c>
      <c r="J353" s="13" t="str">
        <f t="array" ref="J353">INDEX(manifest_11Sep!$A$1:$V$3202,MATCH($B353,manifest_11Sep!$B$1:$B$3202,0),MATCH(A.Dep9SepList!J$1,manifest_11Sep!$A$1:$V$1,0))</f>
        <v>VN 417</v>
      </c>
      <c r="K353" s="32" t="str">
        <f t="array" ref="K353">INDEX(manifest_11Sep!$A$1:$V$3202,MATCH($B353,manifest_11Sep!$B$1:$B$3202,0),MATCH(A.Dep9SepList!K$1,manifest_11Sep!$A$1:$V$1,0))</f>
        <v>18-thg 9-25</v>
      </c>
      <c r="L353" s="20">
        <f t="array" ref="L353">INDEX(manifest_11Sep!$A$1:$V$3202,MATCH($B353,manifest_11Sep!$B$1:$B$3202,0),MATCH(A.Dep9SepList!L$1,manifest_11Sep!$A$1:$V$1,0))</f>
        <v>0.4201388888888889</v>
      </c>
      <c r="M353" s="13" t="str">
        <f t="array" ref="M353">INDEX(manifest_11Sep!$A$1:$V$3202,MATCH($B353,manifest_11Sep!$B$1:$B$3202,0),MATCH(A.Dep9SepList!M$1,manifest_11Sep!$A$1:$V$1,0))</f>
        <v>ICN-T1</v>
      </c>
      <c r="N353" s="13" t="str">
        <f t="array" ref="N353">INDEX(manifest_11Sep!$A$1:$V$3202,MATCH($B353,manifest_11Sep!$B$1:$B$3202,0),MATCH(A.Dep9SepList!N$1,manifest_11Sep!$A$1:$V$1,0))</f>
        <v>INTER PARNAS</v>
      </c>
      <c r="O353" s="31"/>
      <c r="P353" s="20" t="e" cm="1" vm="1">
        <f t="array" aca="1" ref="P353" ca="1">IF(J353="","",_xlfn.XLOOKUP(J353&amp;N353,'A.Departure Grouping'!AQ:AQ&amp;'A.Departure Grouping'!AP:AP,'A.Departure Grouping'!AR:AR,"",0))</f>
        <v>#NAME?</v>
      </c>
      <c r="Q353" s="13">
        <v>20421490</v>
      </c>
      <c r="R353" s="13" t="s">
        <v>61</v>
      </c>
      <c r="S353" s="13">
        <f t="array" ref="S353">INDEX(manifest_11Sep!$A$1:$V$3202,MATCH($B353,manifest_11Sep!$B$1:$B$3202,0),MATCH(A.Dep9SepList!S$1,manifest_11Sep!$A$1:$V$1,0))</f>
        <v>0</v>
      </c>
      <c r="T353" s="17"/>
    </row>
    <row r="354" spans="1:22" hidden="1">
      <c r="A354" s="13" t="str">
        <f t="array" ref="A354">INDEX(manifest_11Sep!$A$1:$V$3202,MATCH($B354,manifest_11Sep!$B$1:$B$3202,0),MATCH(A.Dep9SepList!A$1,manifest_11Sep!$A$1:$V$1,0))</f>
        <v>A</v>
      </c>
      <c r="B354" s="13" t="s">
        <v>2653</v>
      </c>
      <c r="C354" s="13" t="str">
        <f t="array" ref="C354">INDEX(manifest_11Sep!$A$1:$V$3202,MATCH($B354,manifest_11Sep!$B$1:$B$3202,0),MATCH(A.Dep9SepList!C$1,manifest_11Sep!$A$1:$V$1,0))</f>
        <v>R2N942DBWZX</v>
      </c>
      <c r="D354" s="13" t="str">
        <f t="array" ref="D354">INDEX(manifest_11Sep!$A$1:$V$3202,MATCH($B354,manifest_11Sep!$B$1:$B$3202,0),MATCH(A.Dep9SepList!D$1,manifest_11Sep!$A$1:$V$1,0))</f>
        <v>Female</v>
      </c>
      <c r="E354" s="13" t="str">
        <f t="array" ref="E354">INDEX(manifest_11Sep!$A$1:$V$3202,MATCH($B354,manifest_11Sep!$B$1:$B$3202,0),MATCH(A.Dep9SepList!E$1,manifest_11Sep!$A$1:$V$1,0))</f>
        <v>Ani</v>
      </c>
      <c r="F354" s="13" t="str">
        <f t="array" ref="F354">INDEX(manifest_11Sep!$A$1:$V$3202,MATCH($B354,manifest_11Sep!$B$1:$B$3202,0),MATCH(A.Dep9SepList!F$1,manifest_11Sep!$A$1:$V$1,0))</f>
        <v>Navruzyan</v>
      </c>
      <c r="G354" s="13">
        <f t="array" ref="G354">INDEX(manifest_11Sep!$A$1:$V$3202,MATCH($B354,manifest_11Sep!$B$1:$B$3202,0),MATCH(A.Dep9SepList!G$1,manifest_11Sep!$A$1:$V$1,0))</f>
        <v>23</v>
      </c>
      <c r="H354" s="13" t="str">
        <f t="array" ref="H354">INDEX(manifest_11Sep!$A$1:$V$3202,MATCH($B354,manifest_11Sep!$B$1:$B$3202,0),MATCH(A.Dep9SepList!H$1,manifest_11Sep!$A$1:$V$1,0))</f>
        <v>Virginia Nersesyan</v>
      </c>
      <c r="I354" s="13" t="str">
        <f t="array" ref="I354">INDEX(manifest_11Sep!$A$1:$V$3202,MATCH($B354,manifest_11Sep!$B$1:$B$3202,0),MATCH(A.Dep9SepList!I$1,manifest_11Sep!$A$1:$V$1,0))</f>
        <v>Vietnam Airlines</v>
      </c>
      <c r="J354" s="13" t="str">
        <f t="array" ref="J354">INDEX(manifest_11Sep!$A$1:$V$3202,MATCH($B354,manifest_11Sep!$B$1:$B$3202,0),MATCH(A.Dep9SepList!J$1,manifest_11Sep!$A$1:$V$1,0))</f>
        <v>VN 417</v>
      </c>
      <c r="K354" s="32" t="str">
        <f t="array" ref="K354">INDEX(manifest_11Sep!$A$1:$V$3202,MATCH($B354,manifest_11Sep!$B$1:$B$3202,0),MATCH(A.Dep9SepList!K$1,manifest_11Sep!$A$1:$V$1,0))</f>
        <v>18-thg 9-25</v>
      </c>
      <c r="L354" s="20">
        <f t="array" ref="L354">INDEX(manifest_11Sep!$A$1:$V$3202,MATCH($B354,manifest_11Sep!$B$1:$B$3202,0),MATCH(A.Dep9SepList!L$1,manifest_11Sep!$A$1:$V$1,0))</f>
        <v>0.4201388888888889</v>
      </c>
      <c r="M354" s="13" t="str">
        <f t="array" ref="M354">INDEX(manifest_11Sep!$A$1:$V$3202,MATCH($B354,manifest_11Sep!$B$1:$B$3202,0),MATCH(A.Dep9SepList!M$1,manifest_11Sep!$A$1:$V$1,0))</f>
        <v>ICN-T1</v>
      </c>
      <c r="N354" s="13" t="str">
        <f t="array" ref="N354">INDEX(manifest_11Sep!$A$1:$V$3202,MATCH($B354,manifest_11Sep!$B$1:$B$3202,0),MATCH(A.Dep9SepList!N$1,manifest_11Sep!$A$1:$V$1,0))</f>
        <v>INTER PARNAS</v>
      </c>
      <c r="O354" s="31"/>
      <c r="P354" s="20" t="e" cm="1" vm="1">
        <f t="array" aca="1" ref="P354" ca="1">IF(J354="","",_xlfn.XLOOKUP(J354&amp;N354,'A.Departure Grouping'!AQ:AQ&amp;'A.Departure Grouping'!AP:AP,'A.Departure Grouping'!AR:AR,"",0))</f>
        <v>#NAME?</v>
      </c>
      <c r="Q354" s="13">
        <v>20421490</v>
      </c>
      <c r="R354" s="13" t="s">
        <v>61</v>
      </c>
      <c r="S354" s="13">
        <f t="array" ref="S354">INDEX(manifest_11Sep!$A$1:$V$3202,MATCH($B354,manifest_11Sep!$B$1:$B$3202,0),MATCH(A.Dep9SepList!S$1,manifest_11Sep!$A$1:$V$1,0))</f>
        <v>0</v>
      </c>
      <c r="T354" s="17"/>
    </row>
    <row r="355" spans="1:22" hidden="1">
      <c r="A355" s="13" t="str">
        <f t="array" ref="A355">INDEX(manifest_11Sep!$A$1:$V$3202,MATCH($B355,manifest_11Sep!$B$1:$B$3202,0),MATCH(A.Dep9SepList!A$1,manifest_11Sep!$A$1:$V$1,0))</f>
        <v>A</v>
      </c>
      <c r="B355" s="13" t="s">
        <v>2656</v>
      </c>
      <c r="C355" s="13" t="str">
        <f t="array" ref="C355">INDEX(manifest_11Sep!$A$1:$V$3202,MATCH($B355,manifest_11Sep!$B$1:$B$3202,0),MATCH(A.Dep9SepList!C$1,manifest_11Sep!$A$1:$V$1,0))</f>
        <v>P5N33LVZSZB</v>
      </c>
      <c r="D355" s="13" t="str">
        <f t="array" ref="D355">INDEX(manifest_11Sep!$A$1:$V$3202,MATCH($B355,manifest_11Sep!$B$1:$B$3202,0),MATCH(A.Dep9SepList!D$1,manifest_11Sep!$A$1:$V$1,0))</f>
        <v>Female</v>
      </c>
      <c r="E355" s="13" t="str">
        <f t="array" ref="E355">INDEX(manifest_11Sep!$A$1:$V$3202,MATCH($B355,manifest_11Sep!$B$1:$B$3202,0),MATCH(A.Dep9SepList!E$1,manifest_11Sep!$A$1:$V$1,0))</f>
        <v>Vergine</v>
      </c>
      <c r="F355" s="13" t="str">
        <f t="array" ref="F355">INDEX(manifest_11Sep!$A$1:$V$3202,MATCH($B355,manifest_11Sep!$B$1:$B$3202,0),MATCH(A.Dep9SepList!F$1,manifest_11Sep!$A$1:$V$1,0))</f>
        <v>Nersesyan</v>
      </c>
      <c r="G355" s="13">
        <f t="array" ref="G355">INDEX(manifest_11Sep!$A$1:$V$3202,MATCH($B355,manifest_11Sep!$B$1:$B$3202,0),MATCH(A.Dep9SepList!G$1,manifest_11Sep!$A$1:$V$1,0))</f>
        <v>45</v>
      </c>
      <c r="H355" s="13" t="str">
        <f t="array" ref="H355">INDEX(manifest_11Sep!$A$1:$V$3202,MATCH($B355,manifest_11Sep!$B$1:$B$3202,0),MATCH(A.Dep9SepList!H$1,manifest_11Sep!$A$1:$V$1,0))</f>
        <v>Virginia Nersesyan</v>
      </c>
      <c r="I355" s="13" t="str">
        <f t="array" ref="I355">INDEX(manifest_11Sep!$A$1:$V$3202,MATCH($B355,manifest_11Sep!$B$1:$B$3202,0),MATCH(A.Dep9SepList!I$1,manifest_11Sep!$A$1:$V$1,0))</f>
        <v>Vietnam Airlines</v>
      </c>
      <c r="J355" s="13" t="str">
        <f t="array" ref="J355">INDEX(manifest_11Sep!$A$1:$V$3202,MATCH($B355,manifest_11Sep!$B$1:$B$3202,0),MATCH(A.Dep9SepList!J$1,manifest_11Sep!$A$1:$V$1,0))</f>
        <v>VN 417</v>
      </c>
      <c r="K355" s="32" t="str">
        <f t="array" ref="K355">INDEX(manifest_11Sep!$A$1:$V$3202,MATCH($B355,manifest_11Sep!$B$1:$B$3202,0),MATCH(A.Dep9SepList!K$1,manifest_11Sep!$A$1:$V$1,0))</f>
        <v>18-thg 9-25</v>
      </c>
      <c r="L355" s="20">
        <f t="array" ref="L355">INDEX(manifest_11Sep!$A$1:$V$3202,MATCH($B355,manifest_11Sep!$B$1:$B$3202,0),MATCH(A.Dep9SepList!L$1,manifest_11Sep!$A$1:$V$1,0))</f>
        <v>0.4201388888888889</v>
      </c>
      <c r="M355" s="13" t="str">
        <f t="array" ref="M355">INDEX(manifest_11Sep!$A$1:$V$3202,MATCH($B355,manifest_11Sep!$B$1:$B$3202,0),MATCH(A.Dep9SepList!M$1,manifest_11Sep!$A$1:$V$1,0))</f>
        <v>ICN-T1</v>
      </c>
      <c r="N355" s="13" t="str">
        <f t="array" ref="N355">INDEX(manifest_11Sep!$A$1:$V$3202,MATCH($B355,manifest_11Sep!$B$1:$B$3202,0),MATCH(A.Dep9SepList!N$1,manifest_11Sep!$A$1:$V$1,0))</f>
        <v>INTER PARNAS</v>
      </c>
      <c r="O355" s="31"/>
      <c r="P355" s="20" t="e" cm="1" vm="1">
        <f t="array" aca="1" ref="P355" ca="1">IF(J355="","",_xlfn.XLOOKUP(J355&amp;N355,'A.Departure Grouping'!AQ:AQ&amp;'A.Departure Grouping'!AP:AP,'A.Departure Grouping'!AR:AR,"",0))</f>
        <v>#NAME?</v>
      </c>
      <c r="Q355" s="13">
        <v>67659986</v>
      </c>
      <c r="R355" s="13" t="s">
        <v>43</v>
      </c>
      <c r="S355" s="13" t="str">
        <f t="array" ref="S355">INDEX(manifest_11Sep!$A$1:$V$3202,MATCH($B355,manifest_11Sep!$B$1:$B$3202,0),MATCH(A.Dep9SepList!S$1,manifest_11Sep!$A$1:$V$1,0))</f>
        <v>Upgrade - Club Junior Suite</v>
      </c>
      <c r="T355" s="17"/>
    </row>
    <row r="356" spans="1:22" hidden="1">
      <c r="A356" s="13" t="str">
        <f t="array" ref="A356">INDEX(manifest_11Sep!$A$1:$V$3202,MATCH($B356,manifest_11Sep!$B$1:$B$3202,0),MATCH(A.Dep9SepList!A$1,manifest_11Sep!$A$1:$V$1,0))</f>
        <v>A</v>
      </c>
      <c r="B356" s="13" t="s">
        <v>2659</v>
      </c>
      <c r="C356" s="13" t="str">
        <f t="array" ref="C356">INDEX(manifest_11Sep!$A$1:$V$3202,MATCH($B356,manifest_11Sep!$B$1:$B$3202,0),MATCH(A.Dep9SepList!C$1,manifest_11Sep!$A$1:$V$1,0))</f>
        <v>P5N33LVZSZB</v>
      </c>
      <c r="D356" s="13" t="str">
        <f t="array" ref="D356">INDEX(manifest_11Sep!$A$1:$V$3202,MATCH($B356,manifest_11Sep!$B$1:$B$3202,0),MATCH(A.Dep9SepList!D$1,manifest_11Sep!$A$1:$V$1,0))</f>
        <v>Male</v>
      </c>
      <c r="E356" s="13" t="str">
        <f t="array" ref="E356">INDEX(manifest_11Sep!$A$1:$V$3202,MATCH($B356,manifest_11Sep!$B$1:$B$3202,0),MATCH(A.Dep9SepList!E$1,manifest_11Sep!$A$1:$V$1,0))</f>
        <v>Hakop</v>
      </c>
      <c r="F356" s="13" t="str">
        <f t="array" ref="F356">INDEX(manifest_11Sep!$A$1:$V$3202,MATCH($B356,manifest_11Sep!$B$1:$B$3202,0),MATCH(A.Dep9SepList!F$1,manifest_11Sep!$A$1:$V$1,0))</f>
        <v>Krbekyan</v>
      </c>
      <c r="G356" s="13">
        <f t="array" ref="G356">INDEX(manifest_11Sep!$A$1:$V$3202,MATCH($B356,manifest_11Sep!$B$1:$B$3202,0),MATCH(A.Dep9SepList!G$1,manifest_11Sep!$A$1:$V$1,0))</f>
        <v>50</v>
      </c>
      <c r="H356" s="13" t="str">
        <f t="array" ref="H356">INDEX(manifest_11Sep!$A$1:$V$3202,MATCH($B356,manifest_11Sep!$B$1:$B$3202,0),MATCH(A.Dep9SepList!H$1,manifest_11Sep!$A$1:$V$1,0))</f>
        <v>Virginia Nersesyan</v>
      </c>
      <c r="I356" s="13" t="str">
        <f t="array" ref="I356">INDEX(manifest_11Sep!$A$1:$V$3202,MATCH($B356,manifest_11Sep!$B$1:$B$3202,0),MATCH(A.Dep9SepList!I$1,manifest_11Sep!$A$1:$V$1,0))</f>
        <v>Vietnam Airlines</v>
      </c>
      <c r="J356" s="13" t="str">
        <f t="array" ref="J356">INDEX(manifest_11Sep!$A$1:$V$3202,MATCH($B356,manifest_11Sep!$B$1:$B$3202,0),MATCH(A.Dep9SepList!J$1,manifest_11Sep!$A$1:$V$1,0))</f>
        <v>VN 417</v>
      </c>
      <c r="K356" s="32" t="str">
        <f t="array" ref="K356">INDEX(manifest_11Sep!$A$1:$V$3202,MATCH($B356,manifest_11Sep!$B$1:$B$3202,0),MATCH(A.Dep9SepList!K$1,manifest_11Sep!$A$1:$V$1,0))</f>
        <v>18-thg 9-25</v>
      </c>
      <c r="L356" s="20">
        <f t="array" ref="L356">INDEX(manifest_11Sep!$A$1:$V$3202,MATCH($B356,manifest_11Sep!$B$1:$B$3202,0),MATCH(A.Dep9SepList!L$1,manifest_11Sep!$A$1:$V$1,0))</f>
        <v>0.4201388888888889</v>
      </c>
      <c r="M356" s="13" t="str">
        <f t="array" ref="M356">INDEX(manifest_11Sep!$A$1:$V$3202,MATCH($B356,manifest_11Sep!$B$1:$B$3202,0),MATCH(A.Dep9SepList!M$1,manifest_11Sep!$A$1:$V$1,0))</f>
        <v>ICN-T1</v>
      </c>
      <c r="N356" s="13" t="str">
        <f t="array" ref="N356">INDEX(manifest_11Sep!$A$1:$V$3202,MATCH($B356,manifest_11Sep!$B$1:$B$3202,0),MATCH(A.Dep9SepList!N$1,manifest_11Sep!$A$1:$V$1,0))</f>
        <v>INTER PARNAS</v>
      </c>
      <c r="O356" s="31"/>
      <c r="P356" s="20" t="e" cm="1" vm="1">
        <f t="array" aca="1" ref="P356" ca="1">IF(J356="","",_xlfn.XLOOKUP(J356&amp;N356,'A.Departure Grouping'!AQ:AQ&amp;'A.Departure Grouping'!AP:AP,'A.Departure Grouping'!AR:AR,"",0))</f>
        <v>#NAME?</v>
      </c>
      <c r="Q356" s="13">
        <v>67659986</v>
      </c>
      <c r="R356" s="13" t="s">
        <v>43</v>
      </c>
      <c r="S356" s="13">
        <f t="array" ref="S356">INDEX(manifest_11Sep!$A$1:$V$3202,MATCH($B356,manifest_11Sep!$B$1:$B$3202,0),MATCH(A.Dep9SepList!S$1,manifest_11Sep!$A$1:$V$1,0))</f>
        <v>0</v>
      </c>
      <c r="T356" s="17"/>
    </row>
    <row r="357" spans="1:22" hidden="1">
      <c r="A357" s="13" t="str">
        <f t="array" ref="A357">INDEX(manifest_11Sep!$A$1:$V$3202,MATCH($B357,manifest_11Sep!$B$1:$B$3202,0),MATCH(A.Dep9SepList!A$1,manifest_11Sep!$A$1:$V$1,0))</f>
        <v>A</v>
      </c>
      <c r="B357" s="3" t="s">
        <v>2644</v>
      </c>
      <c r="C357" s="13" t="str">
        <f t="array" ref="C357">INDEX(manifest_11Sep!$A$1:$V$3202,MATCH($B357,manifest_11Sep!$B$1:$B$3202,0),MATCH(A.Dep9SepList!C$1,manifest_11Sep!$A$1:$V$1,0))</f>
        <v>LXN5PYWJRPZ</v>
      </c>
      <c r="D357" s="13" t="str">
        <f t="array" ref="D357">INDEX(manifest_11Sep!$A$1:$V$3202,MATCH($B357,manifest_11Sep!$B$1:$B$3202,0),MATCH(A.Dep9SepList!D$1,manifest_11Sep!$A$1:$V$1,0))</f>
        <v>Female</v>
      </c>
      <c r="E357" s="13" t="str">
        <f t="array" ref="E357">INDEX(manifest_11Sep!$A$1:$V$3202,MATCH($B357,manifest_11Sep!$B$1:$B$3202,0),MATCH(A.Dep9SepList!E$1,manifest_11Sep!$A$1:$V$1,0))</f>
        <v>Lusine</v>
      </c>
      <c r="F357" s="13" t="str">
        <f t="array" ref="F357">INDEX(manifest_11Sep!$A$1:$V$3202,MATCH($B357,manifest_11Sep!$B$1:$B$3202,0),MATCH(A.Dep9SepList!F$1,manifest_11Sep!$A$1:$V$1,0))</f>
        <v>Gyulbudaghyan</v>
      </c>
      <c r="G357" s="13">
        <f t="array" ref="G357">INDEX(manifest_11Sep!$A$1:$V$3202,MATCH($B357,manifest_11Sep!$B$1:$B$3202,0),MATCH(A.Dep9SepList!G$1,manifest_11Sep!$A$1:$V$1,0))</f>
        <v>49</v>
      </c>
      <c r="H357" s="13" t="str">
        <f t="array" ref="H357">INDEX(manifest_11Sep!$A$1:$V$3202,MATCH($B357,manifest_11Sep!$B$1:$B$3202,0),MATCH(A.Dep9SepList!H$1,manifest_11Sep!$A$1:$V$1,0))</f>
        <v>Virginia Nersesyan</v>
      </c>
      <c r="I357" s="13" t="str">
        <f t="array" ref="I357">INDEX(manifest_11Sep!$A$1:$V$3202,MATCH($B357,manifest_11Sep!$B$1:$B$3202,0),MATCH(A.Dep9SepList!I$1,manifest_11Sep!$A$1:$V$1,0))</f>
        <v>Vietnam Airlines</v>
      </c>
      <c r="J357" s="13" t="str">
        <f t="array" ref="J357">INDEX(manifest_11Sep!$A$1:$V$3202,MATCH($B357,manifest_11Sep!$B$1:$B$3202,0),MATCH(A.Dep9SepList!J$1,manifest_11Sep!$A$1:$V$1,0))</f>
        <v>VN 417</v>
      </c>
      <c r="K357" s="32" t="str">
        <f t="array" ref="K357">INDEX(manifest_11Sep!$A$1:$V$3202,MATCH($B357,manifest_11Sep!$B$1:$B$3202,0),MATCH(A.Dep9SepList!K$1,manifest_11Sep!$A$1:$V$1,0))</f>
        <v>18-thg 9-25</v>
      </c>
      <c r="L357" s="20">
        <f t="array" ref="L357">INDEX(manifest_11Sep!$A$1:$V$3202,MATCH($B357,manifest_11Sep!$B$1:$B$3202,0),MATCH(A.Dep9SepList!L$1,manifest_11Sep!$A$1:$V$1,0))</f>
        <v>0.4201388888888889</v>
      </c>
      <c r="M357" s="13" t="str">
        <f t="array" ref="M357">INDEX(manifest_11Sep!$A$1:$V$3202,MATCH($B357,manifest_11Sep!$B$1:$B$3202,0),MATCH(A.Dep9SepList!M$1,manifest_11Sep!$A$1:$V$1,0))</f>
        <v>ICN-T1</v>
      </c>
      <c r="N357" s="13" t="str">
        <f t="array" ref="N357">INDEX(manifest_11Sep!$A$1:$V$3202,MATCH($B357,manifest_11Sep!$B$1:$B$3202,0),MATCH(A.Dep9SepList!N$1,manifest_11Sep!$A$1:$V$1,0))</f>
        <v>INTER PARNAS</v>
      </c>
      <c r="O357" s="31"/>
      <c r="P357" s="20" t="e" cm="1" vm="1">
        <f t="array" aca="1" ref="P357" ca="1">IF(J357="","",_xlfn.XLOOKUP(J357&amp;N357,'A.Departure Grouping'!AQ:AQ&amp;'A.Departure Grouping'!AP:AP,'A.Departure Grouping'!AR:AR,"",0))</f>
        <v>#NAME?</v>
      </c>
      <c r="Q357" s="13">
        <v>41795506</v>
      </c>
      <c r="R357" s="13" t="s">
        <v>43</v>
      </c>
      <c r="S357" s="13">
        <f t="array" ref="S357">INDEX(manifest_11Sep!$A$1:$V$3202,MATCH($B357,manifest_11Sep!$B$1:$B$3202,0),MATCH(A.Dep9SepList!S$1,manifest_11Sep!$A$1:$V$1,0))</f>
        <v>0</v>
      </c>
      <c r="T357" s="17"/>
      <c r="U357" s="3"/>
    </row>
    <row r="358" spans="1:22" hidden="1">
      <c r="A358" s="13" t="str">
        <f t="array" ref="A358">INDEX(manifest_11Sep!$A$1:$V$3202,MATCH($B358,manifest_11Sep!$B$1:$B$3202,0),MATCH(A.Dep9SepList!A$1,manifest_11Sep!$A$1:$V$1,0))</f>
        <v>A</v>
      </c>
      <c r="B358" s="3" t="s">
        <v>2648</v>
      </c>
      <c r="C358" s="13" t="str">
        <f t="array" ref="C358">INDEX(manifest_11Sep!$A$1:$V$3202,MATCH($B358,manifest_11Sep!$B$1:$B$3202,0),MATCH(A.Dep9SepList!C$1,manifest_11Sep!$A$1:$V$1,0))</f>
        <v>LXN5PYWJRPZ</v>
      </c>
      <c r="D358" s="13" t="str">
        <f t="array" ref="D358">INDEX(manifest_11Sep!$A$1:$V$3202,MATCH($B358,manifest_11Sep!$B$1:$B$3202,0),MATCH(A.Dep9SepList!D$1,manifest_11Sep!$A$1:$V$1,0))</f>
        <v>Female</v>
      </c>
      <c r="E358" s="13" t="str">
        <f t="array" ref="E358">INDEX(manifest_11Sep!$A$1:$V$3202,MATCH($B358,manifest_11Sep!$B$1:$B$3202,0),MATCH(A.Dep9SepList!E$1,manifest_11Sep!$A$1:$V$1,0))</f>
        <v>Anna</v>
      </c>
      <c r="F358" s="13" t="str">
        <f t="array" ref="F358">INDEX(manifest_11Sep!$A$1:$V$3202,MATCH($B358,manifest_11Sep!$B$1:$B$3202,0),MATCH(A.Dep9SepList!F$1,manifest_11Sep!$A$1:$V$1,0))</f>
        <v>Ayvazyan</v>
      </c>
      <c r="G358" s="13">
        <f t="array" ref="G358">INDEX(manifest_11Sep!$A$1:$V$3202,MATCH($B358,manifest_11Sep!$B$1:$B$3202,0),MATCH(A.Dep9SepList!G$1,manifest_11Sep!$A$1:$V$1,0))</f>
        <v>41</v>
      </c>
      <c r="H358" s="13" t="str">
        <f t="array" ref="H358">INDEX(manifest_11Sep!$A$1:$V$3202,MATCH($B358,manifest_11Sep!$B$1:$B$3202,0),MATCH(A.Dep9SepList!H$1,manifest_11Sep!$A$1:$V$1,0))</f>
        <v>Virginia Nersesyan</v>
      </c>
      <c r="I358" s="13" t="str">
        <f t="array" ref="I358">INDEX(manifest_11Sep!$A$1:$V$3202,MATCH($B358,manifest_11Sep!$B$1:$B$3202,0),MATCH(A.Dep9SepList!I$1,manifest_11Sep!$A$1:$V$1,0))</f>
        <v>Vietnam Airlines</v>
      </c>
      <c r="J358" s="13" t="str">
        <f t="array" ref="J358">INDEX(manifest_11Sep!$A$1:$V$3202,MATCH($B358,manifest_11Sep!$B$1:$B$3202,0),MATCH(A.Dep9SepList!J$1,manifest_11Sep!$A$1:$V$1,0))</f>
        <v>VN 417</v>
      </c>
      <c r="K358" s="32" t="str">
        <f t="array" ref="K358">INDEX(manifest_11Sep!$A$1:$V$3202,MATCH($B358,manifest_11Sep!$B$1:$B$3202,0),MATCH(A.Dep9SepList!K$1,manifest_11Sep!$A$1:$V$1,0))</f>
        <v>18-thg 9-25</v>
      </c>
      <c r="L358" s="20">
        <f t="array" ref="L358">INDEX(manifest_11Sep!$A$1:$V$3202,MATCH($B358,manifest_11Sep!$B$1:$B$3202,0),MATCH(A.Dep9SepList!L$1,manifest_11Sep!$A$1:$V$1,0))</f>
        <v>0.4201388888888889</v>
      </c>
      <c r="M358" s="13" t="str">
        <f t="array" ref="M358">INDEX(manifest_11Sep!$A$1:$V$3202,MATCH($B358,manifest_11Sep!$B$1:$B$3202,0),MATCH(A.Dep9SepList!M$1,manifest_11Sep!$A$1:$V$1,0))</f>
        <v>ICN-T1</v>
      </c>
      <c r="N358" s="13" t="str">
        <f t="array" ref="N358">INDEX(manifest_11Sep!$A$1:$V$3202,MATCH($B358,manifest_11Sep!$B$1:$B$3202,0),MATCH(A.Dep9SepList!N$1,manifest_11Sep!$A$1:$V$1,0))</f>
        <v>INTER PARNAS</v>
      </c>
      <c r="O358" s="31"/>
      <c r="P358" s="20" t="e" cm="1" vm="1">
        <f t="array" aca="1" ref="P358" ca="1">IF(J358="","",_xlfn.XLOOKUP(J358&amp;N358,'A.Departure Grouping'!AQ:AQ&amp;'A.Departure Grouping'!AP:AP,'A.Departure Grouping'!AR:AR,"",0))</f>
        <v>#NAME?</v>
      </c>
      <c r="Q358" s="13">
        <v>41795506</v>
      </c>
      <c r="R358" s="13" t="s">
        <v>43</v>
      </c>
      <c r="S358" s="13">
        <f t="array" ref="S358">INDEX(manifest_11Sep!$A$1:$V$3202,MATCH($B358,manifest_11Sep!$B$1:$B$3202,0),MATCH(A.Dep9SepList!S$1,manifest_11Sep!$A$1:$V$1,0))</f>
        <v>0</v>
      </c>
      <c r="T358" s="17"/>
      <c r="U358" s="3"/>
    </row>
    <row r="359" spans="1:22" hidden="1">
      <c r="A359" s="13" t="str">
        <f t="array" ref="A359">INDEX(manifest_11Sep!$A$1:$V$3202,MATCH($B359,manifest_11Sep!$B$1:$B$3202,0),MATCH(A.Dep9SepList!A$1,manifest_11Sep!$A$1:$V$1,0))</f>
        <v>A</v>
      </c>
      <c r="B359" s="13" t="s">
        <v>2845</v>
      </c>
      <c r="C359" s="13" t="str">
        <f t="array" ref="C359">INDEX(manifest_11Sep!$A$1:$V$3202,MATCH($B359,manifest_11Sep!$B$1:$B$3202,0),MATCH(A.Dep9SepList!C$1,manifest_11Sep!$A$1:$V$1,0))</f>
        <v>93NP9PRSH5X</v>
      </c>
      <c r="D359" s="13" t="str">
        <f t="array" ref="D359">INDEX(manifest_11Sep!$A$1:$V$3202,MATCH($B359,manifest_11Sep!$B$1:$B$3202,0),MATCH(A.Dep9SepList!D$1,manifest_11Sep!$A$1:$V$1,0))</f>
        <v>Male</v>
      </c>
      <c r="E359" s="13" t="str">
        <f t="array" ref="E359">INDEX(manifest_11Sep!$A$1:$V$3202,MATCH($B359,manifest_11Sep!$B$1:$B$3202,0),MATCH(A.Dep9SepList!E$1,manifest_11Sep!$A$1:$V$1,0))</f>
        <v>Nerses Nick</v>
      </c>
      <c r="F359" s="13" t="str">
        <f t="array" ref="F359">INDEX(manifest_11Sep!$A$1:$V$3202,MATCH($B359,manifest_11Sep!$B$1:$B$3202,0),MATCH(A.Dep9SepList!F$1,manifest_11Sep!$A$1:$V$1,0))</f>
        <v>Koshkaryan</v>
      </c>
      <c r="G359" s="13">
        <f t="array" ref="G359">INDEX(manifest_11Sep!$A$1:$V$3202,MATCH($B359,manifest_11Sep!$B$1:$B$3202,0),MATCH(A.Dep9SepList!G$1,manifest_11Sep!$A$1:$V$1,0))</f>
        <v>31</v>
      </c>
      <c r="H359" s="13" t="str">
        <f t="array" ref="H359">INDEX(manifest_11Sep!$A$1:$V$3202,MATCH($B359,manifest_11Sep!$B$1:$B$3202,0),MATCH(A.Dep9SepList!H$1,manifest_11Sep!$A$1:$V$1,0))</f>
        <v>Virginia Nersesyan</v>
      </c>
      <c r="I359" s="13" t="str">
        <f t="array" ref="I359">INDEX(manifest_11Sep!$A$1:$V$3202,MATCH($B359,manifest_11Sep!$B$1:$B$3202,0),MATCH(A.Dep9SepList!I$1,manifest_11Sep!$A$1:$V$1,0))</f>
        <v>Vietnam Airlines</v>
      </c>
      <c r="J359" s="13" t="str">
        <f t="array" ref="J359">INDEX(manifest_11Sep!$A$1:$V$3202,MATCH($B359,manifest_11Sep!$B$1:$B$3202,0),MATCH(A.Dep9SepList!J$1,manifest_11Sep!$A$1:$V$1,0))</f>
        <v>VN 417</v>
      </c>
      <c r="K359" s="32" t="str">
        <f t="array" ref="K359">INDEX(manifest_11Sep!$A$1:$V$3202,MATCH($B359,manifest_11Sep!$B$1:$B$3202,0),MATCH(A.Dep9SepList!K$1,manifest_11Sep!$A$1:$V$1,0))</f>
        <v>18-thg 9-25</v>
      </c>
      <c r="L359" s="20">
        <f t="array" ref="L359">INDEX(manifest_11Sep!$A$1:$V$3202,MATCH($B359,manifest_11Sep!$B$1:$B$3202,0),MATCH(A.Dep9SepList!L$1,manifest_11Sep!$A$1:$V$1,0))</f>
        <v>0.4201388888888889</v>
      </c>
      <c r="M359" s="13" t="str">
        <f t="array" ref="M359">INDEX(manifest_11Sep!$A$1:$V$3202,MATCH($B359,manifest_11Sep!$B$1:$B$3202,0),MATCH(A.Dep9SepList!M$1,manifest_11Sep!$A$1:$V$1,0))</f>
        <v>ICN-T1</v>
      </c>
      <c r="N359" s="13" t="str">
        <f t="array" ref="N359">INDEX(manifest_11Sep!$A$1:$V$3202,MATCH($B359,manifest_11Sep!$B$1:$B$3202,0),MATCH(A.Dep9SepList!N$1,manifest_11Sep!$A$1:$V$1,0))</f>
        <v>INTER PARNAS</v>
      </c>
      <c r="O359" s="31"/>
      <c r="P359" s="20" t="e" cm="1" vm="1">
        <f t="array" aca="1" ref="P359" ca="1">IF(J359="","",_xlfn.XLOOKUP(J359&amp;N359,'A.Departure Grouping'!AQ:AQ&amp;'A.Departure Grouping'!AP:AP,'A.Departure Grouping'!AR:AR,"",0))</f>
        <v>#NAME?</v>
      </c>
      <c r="Q359" s="13">
        <v>84362325</v>
      </c>
      <c r="R359" s="13" t="s">
        <v>43</v>
      </c>
      <c r="S359" s="13">
        <f t="array" ref="S359">INDEX(manifest_11Sep!$A$1:$V$3202,MATCH($B359,manifest_11Sep!$B$1:$B$3202,0),MATCH(A.Dep9SepList!S$1,manifest_11Sep!$A$1:$V$1,0))</f>
        <v>0</v>
      </c>
      <c r="T359" s="17"/>
      <c r="V359" s="3"/>
    </row>
    <row r="360" spans="1:22" hidden="1">
      <c r="A360" s="13" t="str">
        <f t="array" ref="A360">INDEX(manifest_11Sep!$A$1:$V$3202,MATCH($B360,manifest_11Sep!$B$1:$B$3202,0),MATCH(A.Dep9SepList!A$1,manifest_11Sep!$A$1:$V$1,0))</f>
        <v>A</v>
      </c>
      <c r="B360" s="13" t="s">
        <v>2848</v>
      </c>
      <c r="C360" s="13" t="str">
        <f t="array" ref="C360">INDEX(manifest_11Sep!$A$1:$V$3202,MATCH($B360,manifest_11Sep!$B$1:$B$3202,0),MATCH(A.Dep9SepList!C$1,manifest_11Sep!$A$1:$V$1,0))</f>
        <v>93NP9PRSH5X</v>
      </c>
      <c r="D360" s="13" t="str">
        <f t="array" ref="D360">INDEX(manifest_11Sep!$A$1:$V$3202,MATCH($B360,manifest_11Sep!$B$1:$B$3202,0),MATCH(A.Dep9SepList!D$1,manifest_11Sep!$A$1:$V$1,0))</f>
        <v>Female</v>
      </c>
      <c r="E360" s="13" t="str">
        <f t="array" ref="E360">INDEX(manifest_11Sep!$A$1:$V$3202,MATCH($B360,manifest_11Sep!$B$1:$B$3202,0),MATCH(A.Dep9SepList!E$1,manifest_11Sep!$A$1:$V$1,0))</f>
        <v>Anais Rachel</v>
      </c>
      <c r="F360" s="13" t="str">
        <f t="array" ref="F360">INDEX(manifest_11Sep!$A$1:$V$3202,MATCH($B360,manifest_11Sep!$B$1:$B$3202,0),MATCH(A.Dep9SepList!F$1,manifest_11Sep!$A$1:$V$1,0))</f>
        <v>Koshkaryan</v>
      </c>
      <c r="G360" s="13">
        <f t="array" ref="G360">INDEX(manifest_11Sep!$A$1:$V$3202,MATCH($B360,manifest_11Sep!$B$1:$B$3202,0),MATCH(A.Dep9SepList!G$1,manifest_11Sep!$A$1:$V$1,0))</f>
        <v>31</v>
      </c>
      <c r="H360" s="13" t="str">
        <f t="array" ref="H360">INDEX(manifest_11Sep!$A$1:$V$3202,MATCH($B360,manifest_11Sep!$B$1:$B$3202,0),MATCH(A.Dep9SepList!H$1,manifest_11Sep!$A$1:$V$1,0))</f>
        <v>Virginia Nersesyan</v>
      </c>
      <c r="I360" s="13" t="str">
        <f t="array" ref="I360">INDEX(manifest_11Sep!$A$1:$V$3202,MATCH($B360,manifest_11Sep!$B$1:$B$3202,0),MATCH(A.Dep9SepList!I$1,manifest_11Sep!$A$1:$V$1,0))</f>
        <v>Vietnam Airlines</v>
      </c>
      <c r="J360" s="13" t="str">
        <f t="array" ref="J360">INDEX(manifest_11Sep!$A$1:$V$3202,MATCH($B360,manifest_11Sep!$B$1:$B$3202,0),MATCH(A.Dep9SepList!J$1,manifest_11Sep!$A$1:$V$1,0))</f>
        <v>VN 417</v>
      </c>
      <c r="K360" s="32" t="str">
        <f t="array" ref="K360">INDEX(manifest_11Sep!$A$1:$V$3202,MATCH($B360,manifest_11Sep!$B$1:$B$3202,0),MATCH(A.Dep9SepList!K$1,manifest_11Sep!$A$1:$V$1,0))</f>
        <v>18-thg 9-25</v>
      </c>
      <c r="L360" s="20">
        <f t="array" ref="L360">INDEX(manifest_11Sep!$A$1:$V$3202,MATCH($B360,manifest_11Sep!$B$1:$B$3202,0),MATCH(A.Dep9SepList!L$1,manifest_11Sep!$A$1:$V$1,0))</f>
        <v>0.4201388888888889</v>
      </c>
      <c r="M360" s="13" t="str">
        <f t="array" ref="M360">INDEX(manifest_11Sep!$A$1:$V$3202,MATCH($B360,manifest_11Sep!$B$1:$B$3202,0),MATCH(A.Dep9SepList!M$1,manifest_11Sep!$A$1:$V$1,0))</f>
        <v>ICN-T1</v>
      </c>
      <c r="N360" s="13" t="str">
        <f t="array" ref="N360">INDEX(manifest_11Sep!$A$1:$V$3202,MATCH($B360,manifest_11Sep!$B$1:$B$3202,0),MATCH(A.Dep9SepList!N$1,manifest_11Sep!$A$1:$V$1,0))</f>
        <v>INTER PARNAS</v>
      </c>
      <c r="O360" s="31"/>
      <c r="P360" s="20" t="e" cm="1" vm="1">
        <f t="array" aca="1" ref="P360" ca="1">IF(J360="","",_xlfn.XLOOKUP(J360&amp;N360,'A.Departure Grouping'!AQ:AQ&amp;'A.Departure Grouping'!AP:AP,'A.Departure Grouping'!AR:AR,"",0))</f>
        <v>#NAME?</v>
      </c>
      <c r="Q360" s="13">
        <v>84362325</v>
      </c>
      <c r="R360" s="13" t="s">
        <v>43</v>
      </c>
      <c r="S360" s="13">
        <f t="array" ref="S360">INDEX(manifest_11Sep!$A$1:$V$3202,MATCH($B360,manifest_11Sep!$B$1:$B$3202,0),MATCH(A.Dep9SepList!S$1,manifest_11Sep!$A$1:$V$1,0))</f>
        <v>0</v>
      </c>
      <c r="T360" s="17"/>
      <c r="V360" s="3"/>
    </row>
    <row r="361" spans="1:22" hidden="1">
      <c r="A361" s="13" t="str">
        <f t="array" ref="A361">INDEX(manifest_11Sep!$A$1:$V$3202,MATCH($B361,manifest_11Sep!$B$1:$B$3202,0),MATCH(A.Dep9SepList!A$1,manifest_11Sep!$A$1:$V$1,0))</f>
        <v>A</v>
      </c>
      <c r="B361" s="13" t="s">
        <v>4298</v>
      </c>
      <c r="C361" s="13" t="str">
        <f t="array" ref="C361">INDEX(manifest_11Sep!$A$1:$V$3202,MATCH($B361,manifest_11Sep!$B$1:$B$3202,0),MATCH(A.Dep9SepList!C$1,manifest_11Sep!$A$1:$V$1,0))</f>
        <v>WFNW6PNZCFT</v>
      </c>
      <c r="D361" s="13" t="str">
        <f t="array" ref="D361">INDEX(manifest_11Sep!$A$1:$V$3202,MATCH($B361,manifest_11Sep!$B$1:$B$3202,0),MATCH(A.Dep9SepList!D$1,manifest_11Sep!$A$1:$V$1,0))</f>
        <v>Male</v>
      </c>
      <c r="E361" s="13" t="str">
        <f t="array" ref="E361">INDEX(manifest_11Sep!$A$1:$V$3202,MATCH($B361,manifest_11Sep!$B$1:$B$3202,0),MATCH(A.Dep9SepList!E$1,manifest_11Sep!$A$1:$V$1,0))</f>
        <v>Prafulla Damodar</v>
      </c>
      <c r="F361" s="13" t="str">
        <f t="array" ref="F361">INDEX(manifest_11Sep!$A$1:$V$3202,MATCH($B361,manifest_11Sep!$B$1:$B$3202,0),MATCH(A.Dep9SepList!F$1,manifest_11Sep!$A$1:$V$1,0))</f>
        <v>Vyawahare</v>
      </c>
      <c r="G361" s="13">
        <f t="array" ref="G361">INDEX(manifest_11Sep!$A$1:$V$3202,MATCH($B361,manifest_11Sep!$B$1:$B$3202,0),MATCH(A.Dep9SepList!G$1,manifest_11Sep!$A$1:$V$1,0))</f>
        <v>60</v>
      </c>
      <c r="H361" s="13" t="str">
        <f t="array" ref="H361">INDEX(manifest_11Sep!$A$1:$V$3202,MATCH($B361,manifest_11Sep!$B$1:$B$3202,0),MATCH(A.Dep9SepList!H$1,manifest_11Sep!$A$1:$V$1,0))</f>
        <v>Tom Luu</v>
      </c>
      <c r="I361" s="13" t="str">
        <f t="array" ref="I361">INDEX(manifest_11Sep!$A$1:$V$3202,MATCH($B361,manifest_11Sep!$B$1:$B$3202,0),MATCH(A.Dep9SepList!I$1,manifest_11Sep!$A$1:$V$1,0))</f>
        <v>Cathay Pacific</v>
      </c>
      <c r="J361" s="13" t="str">
        <f t="array" ref="J361">INDEX(manifest_11Sep!$A$1:$V$3202,MATCH($B361,manifest_11Sep!$B$1:$B$3202,0),MATCH(A.Dep9SepList!J$1,manifest_11Sep!$A$1:$V$1,0))</f>
        <v>CX 417</v>
      </c>
      <c r="K361" s="32" t="str">
        <f t="array" ref="K361">INDEX(manifest_11Sep!$A$1:$V$3202,MATCH($B361,manifest_11Sep!$B$1:$B$3202,0),MATCH(A.Dep9SepList!K$1,manifest_11Sep!$A$1:$V$1,0))</f>
        <v>18-thg 9-25</v>
      </c>
      <c r="L361" s="20">
        <f t="array" ref="L361">INDEX(manifest_11Sep!$A$1:$V$3202,MATCH($B361,manifest_11Sep!$B$1:$B$3202,0),MATCH(A.Dep9SepList!L$1,manifest_11Sep!$A$1:$V$1,0))</f>
        <v>0.4236111111111111</v>
      </c>
      <c r="M361" s="13" t="str">
        <f t="array" ref="M361">INDEX(manifest_11Sep!$A$1:$V$3202,MATCH($B361,manifest_11Sep!$B$1:$B$3202,0),MATCH(A.Dep9SepList!M$1,manifest_11Sep!$A$1:$V$1,0))</f>
        <v>ICN-T1</v>
      </c>
      <c r="N361" s="13" t="str">
        <f t="array" ref="N361">INDEX(manifest_11Sep!$A$1:$V$3202,MATCH($B361,manifest_11Sep!$B$1:$B$3202,0),MATCH(A.Dep9SepList!N$1,manifest_11Sep!$A$1:$V$1,0))</f>
        <v>INTER PARNAS</v>
      </c>
      <c r="O361" s="31"/>
      <c r="P361" s="20" t="e" cm="1" vm="1">
        <f t="array" aca="1" ref="P361" ca="1">IF(J361="","",_xlfn.XLOOKUP(J361&amp;N361,'A.Departure Grouping'!AQ:AQ&amp;'A.Departure Grouping'!AP:AP,'A.Departure Grouping'!AR:AR,"",0))</f>
        <v>#NAME?</v>
      </c>
      <c r="Q361" s="13">
        <v>65352541</v>
      </c>
      <c r="R361" s="13" t="s">
        <v>61</v>
      </c>
      <c r="S361" s="13">
        <f t="array" ref="S361">INDEX(manifest_11Sep!$A$1:$V$3202,MATCH($B361,manifest_11Sep!$B$1:$B$3202,0),MATCH(A.Dep9SepList!S$1,manifest_11Sep!$A$1:$V$1,0))</f>
        <v>0</v>
      </c>
      <c r="T361" s="17"/>
    </row>
    <row r="362" spans="1:22" hidden="1">
      <c r="A362" s="13" t="str">
        <f t="array" ref="A362">INDEX(manifest_11Sep!$A$1:$V$3202,MATCH($B362,manifest_11Sep!$B$1:$B$3202,0),MATCH(A.Dep9SepList!A$1,manifest_11Sep!$A$1:$V$1,0))</f>
        <v>A</v>
      </c>
      <c r="B362" s="13" t="s">
        <v>4313</v>
      </c>
      <c r="C362" s="13" t="str">
        <f t="array" ref="C362">INDEX(manifest_11Sep!$A$1:$V$3202,MATCH($B362,manifest_11Sep!$B$1:$B$3202,0),MATCH(A.Dep9SepList!C$1,manifest_11Sep!$A$1:$V$1,0))</f>
        <v>G3N8YPCHQ2W</v>
      </c>
      <c r="D362" s="13" t="str">
        <f t="array" ref="D362">INDEX(manifest_11Sep!$A$1:$V$3202,MATCH($B362,manifest_11Sep!$B$1:$B$3202,0),MATCH(A.Dep9SepList!D$1,manifest_11Sep!$A$1:$V$1,0))</f>
        <v>Male</v>
      </c>
      <c r="E362" s="13" t="str">
        <f t="array" ref="E362">INDEX(manifest_11Sep!$A$1:$V$3202,MATCH($B362,manifest_11Sep!$B$1:$B$3202,0),MATCH(A.Dep9SepList!E$1,manifest_11Sep!$A$1:$V$1,0))</f>
        <v>Vincent</v>
      </c>
      <c r="F362" s="13" t="str">
        <f t="array" ref="F362">INDEX(manifest_11Sep!$A$1:$V$3202,MATCH($B362,manifest_11Sep!$B$1:$B$3202,0),MATCH(A.Dep9SepList!F$1,manifest_11Sep!$A$1:$V$1,0))</f>
        <v>Truong</v>
      </c>
      <c r="G362" s="13">
        <f t="array" ref="G362">INDEX(manifest_11Sep!$A$1:$V$3202,MATCH($B362,manifest_11Sep!$B$1:$B$3202,0),MATCH(A.Dep9SepList!G$1,manifest_11Sep!$A$1:$V$1,0))</f>
        <v>41</v>
      </c>
      <c r="H362" s="13" t="str">
        <f t="array" ref="H362">INDEX(manifest_11Sep!$A$1:$V$3202,MATCH($B362,manifest_11Sep!$B$1:$B$3202,0),MATCH(A.Dep9SepList!H$1,manifest_11Sep!$A$1:$V$1,0))</f>
        <v>Tom Luu</v>
      </c>
      <c r="I362" s="13" t="str">
        <f t="array" ref="I362">INDEX(manifest_11Sep!$A$1:$V$3202,MATCH($B362,manifest_11Sep!$B$1:$B$3202,0),MATCH(A.Dep9SepList!I$1,manifest_11Sep!$A$1:$V$1,0))</f>
        <v>Korean Air</v>
      </c>
      <c r="J362" s="13" t="str">
        <f t="array" ref="J362">INDEX(manifest_11Sep!$A$1:$V$3202,MATCH($B362,manifest_11Sep!$B$1:$B$3202,0),MATCH(A.Dep9SepList!J$1,manifest_11Sep!$A$1:$V$1,0))</f>
        <v>KE 703</v>
      </c>
      <c r="K362" s="32" t="str">
        <f t="array" ref="K362">INDEX(manifest_11Sep!$A$1:$V$3202,MATCH($B362,manifest_11Sep!$B$1:$B$3202,0),MATCH(A.Dep9SepList!K$1,manifest_11Sep!$A$1:$V$1,0))</f>
        <v>18-thg 9-25</v>
      </c>
      <c r="L362" s="20">
        <f t="array" ref="L362">INDEX(manifest_11Sep!$A$1:$V$3202,MATCH($B362,manifest_11Sep!$B$1:$B$3202,0),MATCH(A.Dep9SepList!L$1,manifest_11Sep!$A$1:$V$1,0))</f>
        <v>0.4236111111111111</v>
      </c>
      <c r="M362" s="13" t="str">
        <f t="array" ref="M362">INDEX(manifest_11Sep!$A$1:$V$3202,MATCH($B362,manifest_11Sep!$B$1:$B$3202,0),MATCH(A.Dep9SepList!M$1,manifest_11Sep!$A$1:$V$1,0))</f>
        <v>ICN-T2</v>
      </c>
      <c r="N362" s="13" t="str">
        <f t="array" ref="N362">INDEX(manifest_11Sep!$A$1:$V$3202,MATCH($B362,manifest_11Sep!$B$1:$B$3202,0),MATCH(A.Dep9SepList!N$1,manifest_11Sep!$A$1:$V$1,0))</f>
        <v>INTER PARNAS</v>
      </c>
      <c r="O362" s="31"/>
      <c r="P362" s="20" t="e" cm="1" vm="1">
        <f t="array" aca="1" ref="P362" ca="1">IF(J362="","",_xlfn.XLOOKUP(J362&amp;N362,'A.Departure Grouping'!AQ:AQ&amp;'A.Departure Grouping'!AP:AP,'A.Departure Grouping'!AR:AR,"",0))</f>
        <v>#NAME?</v>
      </c>
      <c r="Q362" s="13">
        <v>69284981</v>
      </c>
      <c r="R362" s="13" t="s">
        <v>43</v>
      </c>
      <c r="S362" s="13" t="str">
        <f t="array" ref="S362">INDEX(manifest_11Sep!$A$1:$V$3202,MATCH($B362,manifest_11Sep!$B$1:$B$3202,0),MATCH(A.Dep9SepList!S$1,manifest_11Sep!$A$1:$V$1,0))</f>
        <v>1/Upgrade - Club Junior Suite
2/ Pre: 1 night for 2 DBL on Sept 12</v>
      </c>
      <c r="T362" s="17"/>
    </row>
    <row r="363" spans="1:22" hidden="1">
      <c r="A363" s="13" t="str">
        <f t="array" ref="A363">INDEX(manifest_11Sep!$A$1:$V$3202,MATCH($B363,manifest_11Sep!$B$1:$B$3202,0),MATCH(A.Dep9SepList!A$1,manifest_11Sep!$A$1:$V$1,0))</f>
        <v>A</v>
      </c>
      <c r="B363" s="13" t="s">
        <v>4315</v>
      </c>
      <c r="C363" s="13" t="str">
        <f t="array" ref="C363">INDEX(manifest_11Sep!$A$1:$V$3202,MATCH($B363,manifest_11Sep!$B$1:$B$3202,0),MATCH(A.Dep9SepList!C$1,manifest_11Sep!$A$1:$V$1,0))</f>
        <v>G3N8YPCHQ2W</v>
      </c>
      <c r="D363" s="13" t="str">
        <f t="array" ref="D363">INDEX(manifest_11Sep!$A$1:$V$3202,MATCH($B363,manifest_11Sep!$B$1:$B$3202,0),MATCH(A.Dep9SepList!D$1,manifest_11Sep!$A$1:$V$1,0))</f>
        <v>Female</v>
      </c>
      <c r="E363" s="13" t="str">
        <f t="array" ref="E363">INDEX(manifest_11Sep!$A$1:$V$3202,MATCH($B363,manifest_11Sep!$B$1:$B$3202,0),MATCH(A.Dep9SepList!E$1,manifest_11Sep!$A$1:$V$1,0))</f>
        <v>Diana Mueca</v>
      </c>
      <c r="F363" s="13" t="str">
        <f t="array" ref="F363">INDEX(manifest_11Sep!$A$1:$V$3202,MATCH($B363,manifest_11Sep!$B$1:$B$3202,0),MATCH(A.Dep9SepList!F$1,manifest_11Sep!$A$1:$V$1,0))</f>
        <v>Truong</v>
      </c>
      <c r="G363" s="13">
        <f t="array" ref="G363">INDEX(manifest_11Sep!$A$1:$V$3202,MATCH($B363,manifest_11Sep!$B$1:$B$3202,0),MATCH(A.Dep9SepList!G$1,manifest_11Sep!$A$1:$V$1,0))</f>
        <v>39</v>
      </c>
      <c r="H363" s="13" t="str">
        <f t="array" ref="H363">INDEX(manifest_11Sep!$A$1:$V$3202,MATCH($B363,manifest_11Sep!$B$1:$B$3202,0),MATCH(A.Dep9SepList!H$1,manifest_11Sep!$A$1:$V$1,0))</f>
        <v>Tom Luu</v>
      </c>
      <c r="I363" s="13" t="str">
        <f t="array" ref="I363">INDEX(manifest_11Sep!$A$1:$V$3202,MATCH($B363,manifest_11Sep!$B$1:$B$3202,0),MATCH(A.Dep9SepList!I$1,manifest_11Sep!$A$1:$V$1,0))</f>
        <v>Korean Air</v>
      </c>
      <c r="J363" s="13" t="str">
        <f t="array" ref="J363">INDEX(manifest_11Sep!$A$1:$V$3202,MATCH($B363,manifest_11Sep!$B$1:$B$3202,0),MATCH(A.Dep9SepList!J$1,manifest_11Sep!$A$1:$V$1,0))</f>
        <v>KE 703</v>
      </c>
      <c r="K363" s="32" t="str">
        <f t="array" ref="K363">INDEX(manifest_11Sep!$A$1:$V$3202,MATCH($B363,manifest_11Sep!$B$1:$B$3202,0),MATCH(A.Dep9SepList!K$1,manifest_11Sep!$A$1:$V$1,0))</f>
        <v>18-thg 9-25</v>
      </c>
      <c r="L363" s="20">
        <f t="array" ref="L363">INDEX(manifest_11Sep!$A$1:$V$3202,MATCH($B363,manifest_11Sep!$B$1:$B$3202,0),MATCH(A.Dep9SepList!L$1,manifest_11Sep!$A$1:$V$1,0))</f>
        <v>0.4236111111111111</v>
      </c>
      <c r="M363" s="13" t="str">
        <f t="array" ref="M363">INDEX(manifest_11Sep!$A$1:$V$3202,MATCH($B363,manifest_11Sep!$B$1:$B$3202,0),MATCH(A.Dep9SepList!M$1,manifest_11Sep!$A$1:$V$1,0))</f>
        <v>ICN-T2</v>
      </c>
      <c r="N363" s="13" t="str">
        <f t="array" ref="N363">INDEX(manifest_11Sep!$A$1:$V$3202,MATCH($B363,manifest_11Sep!$B$1:$B$3202,0),MATCH(A.Dep9SepList!N$1,manifest_11Sep!$A$1:$V$1,0))</f>
        <v>INTER PARNAS</v>
      </c>
      <c r="O363" s="31"/>
      <c r="P363" s="20" t="e" cm="1" vm="1">
        <f t="array" aca="1" ref="P363" ca="1">IF(J363="","",_xlfn.XLOOKUP(J363&amp;N363,'A.Departure Grouping'!AQ:AQ&amp;'A.Departure Grouping'!AP:AP,'A.Departure Grouping'!AR:AR,"",0))</f>
        <v>#NAME?</v>
      </c>
      <c r="Q363" s="13">
        <v>69284981</v>
      </c>
      <c r="R363" s="13" t="s">
        <v>43</v>
      </c>
      <c r="S363" s="13" t="str">
        <f t="array" ref="S363">INDEX(manifest_11Sep!$A$1:$V$3202,MATCH($B363,manifest_11Sep!$B$1:$B$3202,0),MATCH(A.Dep9SepList!S$1,manifest_11Sep!$A$1:$V$1,0))</f>
        <v>Pre: 1 night for 2 DBL on Sept 12</v>
      </c>
      <c r="T363" s="17"/>
    </row>
    <row r="364" spans="1:22" hidden="1">
      <c r="A364" s="13" t="str">
        <f t="array" ref="A364">INDEX(manifest_11Sep!$A$1:$V$3202,MATCH($B364,manifest_11Sep!$B$1:$B$3202,0),MATCH(A.Dep9SepList!A$1,manifest_11Sep!$A$1:$V$1,0))</f>
        <v>A</v>
      </c>
      <c r="B364" s="13" t="s">
        <v>4318</v>
      </c>
      <c r="C364" s="13" t="str">
        <f t="array" ref="C364">INDEX(manifest_11Sep!$A$1:$V$3202,MATCH($B364,manifest_11Sep!$B$1:$B$3202,0),MATCH(A.Dep9SepList!C$1,manifest_11Sep!$A$1:$V$1,0))</f>
        <v>G3N8YPCHQ2W</v>
      </c>
      <c r="D364" s="13" t="str">
        <f t="array" ref="D364">INDEX(manifest_11Sep!$A$1:$V$3202,MATCH($B364,manifest_11Sep!$B$1:$B$3202,0),MATCH(A.Dep9SepList!D$1,manifest_11Sep!$A$1:$V$1,0))</f>
        <v>Female</v>
      </c>
      <c r="E364" s="13" t="str">
        <f t="array" ref="E364">INDEX(manifest_11Sep!$A$1:$V$3202,MATCH($B364,manifest_11Sep!$B$1:$B$3202,0),MATCH(A.Dep9SepList!E$1,manifest_11Sep!$A$1:$V$1,0))</f>
        <v>Ava Claire</v>
      </c>
      <c r="F364" s="13" t="str">
        <f t="array" ref="F364">INDEX(manifest_11Sep!$A$1:$V$3202,MATCH($B364,manifest_11Sep!$B$1:$B$3202,0),MATCH(A.Dep9SepList!F$1,manifest_11Sep!$A$1:$V$1,0))</f>
        <v>Truong</v>
      </c>
      <c r="G364" s="13">
        <f t="array" ref="G364">INDEX(manifest_11Sep!$A$1:$V$3202,MATCH($B364,manifest_11Sep!$B$1:$B$3202,0),MATCH(A.Dep9SepList!G$1,manifest_11Sep!$A$1:$V$1,0))</f>
        <v>4</v>
      </c>
      <c r="H364" s="13" t="str">
        <f t="array" ref="H364">INDEX(manifest_11Sep!$A$1:$V$3202,MATCH($B364,manifest_11Sep!$B$1:$B$3202,0),MATCH(A.Dep9SepList!H$1,manifest_11Sep!$A$1:$V$1,0))</f>
        <v>Tom Luu</v>
      </c>
      <c r="I364" s="13" t="str">
        <f t="array" ref="I364">INDEX(manifest_11Sep!$A$1:$V$3202,MATCH($B364,manifest_11Sep!$B$1:$B$3202,0),MATCH(A.Dep9SepList!I$1,manifest_11Sep!$A$1:$V$1,0))</f>
        <v>Korean Air</v>
      </c>
      <c r="J364" s="13" t="str">
        <f t="array" ref="J364">INDEX(manifest_11Sep!$A$1:$V$3202,MATCH($B364,manifest_11Sep!$B$1:$B$3202,0),MATCH(A.Dep9SepList!J$1,manifest_11Sep!$A$1:$V$1,0))</f>
        <v>KE 703</v>
      </c>
      <c r="K364" s="32" t="str">
        <f t="array" ref="K364">INDEX(manifest_11Sep!$A$1:$V$3202,MATCH($B364,manifest_11Sep!$B$1:$B$3202,0),MATCH(A.Dep9SepList!K$1,manifest_11Sep!$A$1:$V$1,0))</f>
        <v>18-thg 9-25</v>
      </c>
      <c r="L364" s="20">
        <f t="array" ref="L364">INDEX(manifest_11Sep!$A$1:$V$3202,MATCH($B364,manifest_11Sep!$B$1:$B$3202,0),MATCH(A.Dep9SepList!L$1,manifest_11Sep!$A$1:$V$1,0))</f>
        <v>0.4236111111111111</v>
      </c>
      <c r="M364" s="13" t="str">
        <f t="array" ref="M364">INDEX(manifest_11Sep!$A$1:$V$3202,MATCH($B364,manifest_11Sep!$B$1:$B$3202,0),MATCH(A.Dep9SepList!M$1,manifest_11Sep!$A$1:$V$1,0))</f>
        <v>ICN-T2</v>
      </c>
      <c r="N364" s="13" t="str">
        <f t="array" ref="N364">INDEX(manifest_11Sep!$A$1:$V$3202,MATCH($B364,manifest_11Sep!$B$1:$B$3202,0),MATCH(A.Dep9SepList!N$1,manifest_11Sep!$A$1:$V$1,0))</f>
        <v>INTER PARNAS</v>
      </c>
      <c r="O364" s="31"/>
      <c r="P364" s="20" t="e" cm="1" vm="1">
        <f t="array" aca="1" ref="P364" ca="1">IF(J364="","",_xlfn.XLOOKUP(J364&amp;N364,'A.Departure Grouping'!AQ:AQ&amp;'A.Departure Grouping'!AP:AP,'A.Departure Grouping'!AR:AR,"",0))</f>
        <v>#NAME?</v>
      </c>
      <c r="Q364" s="13">
        <v>69284981</v>
      </c>
      <c r="R364" s="13" t="s">
        <v>43</v>
      </c>
      <c r="S364" s="13" t="str">
        <f t="array" ref="S364">INDEX(manifest_11Sep!$A$1:$V$3202,MATCH($B364,manifest_11Sep!$B$1:$B$3202,0),MATCH(A.Dep9SepList!S$1,manifest_11Sep!$A$1:$V$1,0))</f>
        <v>Pre: 1 night for 2 DBL on Sept 12</v>
      </c>
      <c r="T364" s="17"/>
    </row>
    <row r="365" spans="1:22" hidden="1">
      <c r="A365" s="13" t="str">
        <f t="array" ref="A365">INDEX(manifest_11Sep!$A$1:$V$3202,MATCH($B365,manifest_11Sep!$B$1:$B$3202,0),MATCH(A.Dep9SepList!A$1,manifest_11Sep!$A$1:$V$1,0))</f>
        <v>A</v>
      </c>
      <c r="B365" s="13" t="s">
        <v>4320</v>
      </c>
      <c r="C365" s="13" t="str">
        <f t="array" ref="C365">INDEX(manifest_11Sep!$A$1:$V$3202,MATCH($B365,manifest_11Sep!$B$1:$B$3202,0),MATCH(A.Dep9SepList!C$1,manifest_11Sep!$A$1:$V$1,0))</f>
        <v>G3N8YPCHQ2W</v>
      </c>
      <c r="D365" s="13" t="str">
        <f t="array" ref="D365">INDEX(manifest_11Sep!$A$1:$V$3202,MATCH($B365,manifest_11Sep!$B$1:$B$3202,0),MATCH(A.Dep9SepList!D$1,manifest_11Sep!$A$1:$V$1,0))</f>
        <v>Male</v>
      </c>
      <c r="E365" s="13" t="str">
        <f t="array" ref="E365">INDEX(manifest_11Sep!$A$1:$V$3202,MATCH($B365,manifest_11Sep!$B$1:$B$3202,0),MATCH(A.Dep9SepList!E$1,manifest_11Sep!$A$1:$V$1,0))</f>
        <v>Cuong Chan</v>
      </c>
      <c r="F365" s="13" t="str">
        <f t="array" ref="F365">INDEX(manifest_11Sep!$A$1:$V$3202,MATCH($B365,manifest_11Sep!$B$1:$B$3202,0),MATCH(A.Dep9SepList!F$1,manifest_11Sep!$A$1:$V$1,0))</f>
        <v>Truong</v>
      </c>
      <c r="G365" s="13">
        <f t="array" ref="G365">INDEX(manifest_11Sep!$A$1:$V$3202,MATCH($B365,manifest_11Sep!$B$1:$B$3202,0),MATCH(A.Dep9SepList!G$1,manifest_11Sep!$A$1:$V$1,0))</f>
        <v>77</v>
      </c>
      <c r="H365" s="13" t="str">
        <f t="array" ref="H365">INDEX(manifest_11Sep!$A$1:$V$3202,MATCH($B365,manifest_11Sep!$B$1:$B$3202,0),MATCH(A.Dep9SepList!H$1,manifest_11Sep!$A$1:$V$1,0))</f>
        <v>Tom Luu</v>
      </c>
      <c r="I365" s="13" t="str">
        <f t="array" ref="I365">INDEX(manifest_11Sep!$A$1:$V$3202,MATCH($B365,manifest_11Sep!$B$1:$B$3202,0),MATCH(A.Dep9SepList!I$1,manifest_11Sep!$A$1:$V$1,0))</f>
        <v>Korean Air</v>
      </c>
      <c r="J365" s="13" t="str">
        <f t="array" ref="J365">INDEX(manifest_11Sep!$A$1:$V$3202,MATCH($B365,manifest_11Sep!$B$1:$B$3202,0),MATCH(A.Dep9SepList!J$1,manifest_11Sep!$A$1:$V$1,0))</f>
        <v>KE 703</v>
      </c>
      <c r="K365" s="32" t="str">
        <f t="array" ref="K365">INDEX(manifest_11Sep!$A$1:$V$3202,MATCH($B365,manifest_11Sep!$B$1:$B$3202,0),MATCH(A.Dep9SepList!K$1,manifest_11Sep!$A$1:$V$1,0))</f>
        <v>18-thg 9-25</v>
      </c>
      <c r="L365" s="20">
        <f t="array" ref="L365">INDEX(manifest_11Sep!$A$1:$V$3202,MATCH($B365,manifest_11Sep!$B$1:$B$3202,0),MATCH(A.Dep9SepList!L$1,manifest_11Sep!$A$1:$V$1,0))</f>
        <v>0.4236111111111111</v>
      </c>
      <c r="M365" s="13" t="str">
        <f t="array" ref="M365">INDEX(manifest_11Sep!$A$1:$V$3202,MATCH($B365,manifest_11Sep!$B$1:$B$3202,0),MATCH(A.Dep9SepList!M$1,manifest_11Sep!$A$1:$V$1,0))</f>
        <v>ICN-T2</v>
      </c>
      <c r="N365" s="13" t="str">
        <f t="array" ref="N365">INDEX(manifest_11Sep!$A$1:$V$3202,MATCH($B365,manifest_11Sep!$B$1:$B$3202,0),MATCH(A.Dep9SepList!N$1,manifest_11Sep!$A$1:$V$1,0))</f>
        <v>INTER PARNAS</v>
      </c>
      <c r="O365" s="31"/>
      <c r="P365" s="20" t="e" cm="1" vm="1">
        <f t="array" aca="1" ref="P365" ca="1">IF(J365="","",_xlfn.XLOOKUP(J365&amp;N365,'A.Departure Grouping'!AQ:AQ&amp;'A.Departure Grouping'!AP:AP,'A.Departure Grouping'!AR:AR,"",0))</f>
        <v>#NAME?</v>
      </c>
      <c r="Q365" s="13">
        <v>41374270</v>
      </c>
      <c r="R365" s="13" t="s">
        <v>43</v>
      </c>
      <c r="S365" s="13" t="str">
        <f t="array" ref="S365">INDEX(manifest_11Sep!$A$1:$V$3202,MATCH($B365,manifest_11Sep!$B$1:$B$3202,0),MATCH(A.Dep9SepList!S$1,manifest_11Sep!$A$1:$V$1,0))</f>
        <v>Pre: 1 night for 2 DBL on Sept 12</v>
      </c>
      <c r="T365" s="17"/>
    </row>
    <row r="366" spans="1:22" hidden="1">
      <c r="A366" s="13" t="str">
        <f t="array" ref="A366">INDEX(manifest_11Sep!$A$1:$V$3202,MATCH($B366,manifest_11Sep!$B$1:$B$3202,0),MATCH(A.Dep9SepList!A$1,manifest_11Sep!$A$1:$V$1,0))</f>
        <v>A</v>
      </c>
      <c r="B366" s="13" t="s">
        <v>4322</v>
      </c>
      <c r="C366" s="13" t="str">
        <f t="array" ref="C366">INDEX(manifest_11Sep!$A$1:$V$3202,MATCH($B366,manifest_11Sep!$B$1:$B$3202,0),MATCH(A.Dep9SepList!C$1,manifest_11Sep!$A$1:$V$1,0))</f>
        <v>G3N8YPCHQ2W</v>
      </c>
      <c r="D366" s="13" t="str">
        <f t="array" ref="D366">INDEX(manifest_11Sep!$A$1:$V$3202,MATCH($B366,manifest_11Sep!$B$1:$B$3202,0),MATCH(A.Dep9SepList!D$1,manifest_11Sep!$A$1:$V$1,0))</f>
        <v>Female</v>
      </c>
      <c r="E366" s="13" t="str">
        <f t="array" ref="E366">INDEX(manifest_11Sep!$A$1:$V$3202,MATCH($B366,manifest_11Sep!$B$1:$B$3202,0),MATCH(A.Dep9SepList!E$1,manifest_11Sep!$A$1:$V$1,0))</f>
        <v>Thu Nguyet</v>
      </c>
      <c r="F366" s="13" t="str">
        <f t="array" ref="F366">INDEX(manifest_11Sep!$A$1:$V$3202,MATCH($B366,manifest_11Sep!$B$1:$B$3202,0),MATCH(A.Dep9SepList!F$1,manifest_11Sep!$A$1:$V$1,0))</f>
        <v>Luong</v>
      </c>
      <c r="G366" s="13">
        <f t="array" ref="G366">INDEX(manifest_11Sep!$A$1:$V$3202,MATCH($B366,manifest_11Sep!$B$1:$B$3202,0),MATCH(A.Dep9SepList!G$1,manifest_11Sep!$A$1:$V$1,0))</f>
        <v>77</v>
      </c>
      <c r="H366" s="13" t="str">
        <f t="array" ref="H366">INDEX(manifest_11Sep!$A$1:$V$3202,MATCH($B366,manifest_11Sep!$B$1:$B$3202,0),MATCH(A.Dep9SepList!H$1,manifest_11Sep!$A$1:$V$1,0))</f>
        <v>Tom Luu</v>
      </c>
      <c r="I366" s="13" t="str">
        <f t="array" ref="I366">INDEX(manifest_11Sep!$A$1:$V$3202,MATCH($B366,manifest_11Sep!$B$1:$B$3202,0),MATCH(A.Dep9SepList!I$1,manifest_11Sep!$A$1:$V$1,0))</f>
        <v>Korean Air</v>
      </c>
      <c r="J366" s="13" t="str">
        <f t="array" ref="J366">INDEX(manifest_11Sep!$A$1:$V$3202,MATCH($B366,manifest_11Sep!$B$1:$B$3202,0),MATCH(A.Dep9SepList!J$1,manifest_11Sep!$A$1:$V$1,0))</f>
        <v>KE 703</v>
      </c>
      <c r="K366" s="32" t="str">
        <f t="array" ref="K366">INDEX(manifest_11Sep!$A$1:$V$3202,MATCH($B366,manifest_11Sep!$B$1:$B$3202,0),MATCH(A.Dep9SepList!K$1,manifest_11Sep!$A$1:$V$1,0))</f>
        <v>18-thg 9-25</v>
      </c>
      <c r="L366" s="20">
        <f t="array" ref="L366">INDEX(manifest_11Sep!$A$1:$V$3202,MATCH($B366,manifest_11Sep!$B$1:$B$3202,0),MATCH(A.Dep9SepList!L$1,manifest_11Sep!$A$1:$V$1,0))</f>
        <v>0.4236111111111111</v>
      </c>
      <c r="M366" s="13" t="str">
        <f t="array" ref="M366">INDEX(manifest_11Sep!$A$1:$V$3202,MATCH($B366,manifest_11Sep!$B$1:$B$3202,0),MATCH(A.Dep9SepList!M$1,manifest_11Sep!$A$1:$V$1,0))</f>
        <v>ICN-T2</v>
      </c>
      <c r="N366" s="13" t="str">
        <f t="array" ref="N366">INDEX(manifest_11Sep!$A$1:$V$3202,MATCH($B366,manifest_11Sep!$B$1:$B$3202,0),MATCH(A.Dep9SepList!N$1,manifest_11Sep!$A$1:$V$1,0))</f>
        <v>INTER PARNAS</v>
      </c>
      <c r="O366" s="31"/>
      <c r="P366" s="20" t="e" cm="1" vm="1">
        <f t="array" aca="1" ref="P366" ca="1">IF(J366="","",_xlfn.XLOOKUP(J366&amp;N366,'A.Departure Grouping'!AQ:AQ&amp;'A.Departure Grouping'!AP:AP,'A.Departure Grouping'!AR:AR,"",0))</f>
        <v>#NAME?</v>
      </c>
      <c r="Q366" s="13">
        <v>41374270</v>
      </c>
      <c r="R366" s="13" t="s">
        <v>43</v>
      </c>
      <c r="S366" s="13" t="str">
        <f t="array" ref="S366">INDEX(manifest_11Sep!$A$1:$V$3202,MATCH($B366,manifest_11Sep!$B$1:$B$3202,0),MATCH(A.Dep9SepList!S$1,manifest_11Sep!$A$1:$V$1,0))</f>
        <v>Pre: 1 night for 2 DBL on Sept 12</v>
      </c>
      <c r="T366" s="17"/>
    </row>
    <row r="367" spans="1:22" hidden="1">
      <c r="A367" s="13" t="str">
        <f t="array" ref="A367">INDEX(manifest_11Sep!$A$1:$V$3202,MATCH($B367,manifest_11Sep!$B$1:$B$3202,0),MATCH(A.Dep9SepList!A$1,manifest_11Sep!$A$1:$V$1,0))</f>
        <v>A</v>
      </c>
      <c r="B367" s="13" t="s">
        <v>4324</v>
      </c>
      <c r="C367" s="13" t="str">
        <f t="array" ref="C367">INDEX(manifest_11Sep!$A$1:$V$3202,MATCH($B367,manifest_11Sep!$B$1:$B$3202,0),MATCH(A.Dep9SepList!C$1,manifest_11Sep!$A$1:$V$1,0))</f>
        <v>G3N8YPCHQ2W</v>
      </c>
      <c r="D367" s="13" t="str">
        <f t="array" ref="D367">INDEX(manifest_11Sep!$A$1:$V$3202,MATCH($B367,manifest_11Sep!$B$1:$B$3202,0),MATCH(A.Dep9SepList!D$1,manifest_11Sep!$A$1:$V$1,0))</f>
        <v>Male</v>
      </c>
      <c r="E367" s="13" t="str">
        <f t="array" ref="E367">INDEX(manifest_11Sep!$A$1:$V$3202,MATCH($B367,manifest_11Sep!$B$1:$B$3202,0),MATCH(A.Dep9SepList!E$1,manifest_11Sep!$A$1:$V$1,0))</f>
        <v>Justin Warren</v>
      </c>
      <c r="F367" s="13" t="str">
        <f t="array" ref="F367">INDEX(manifest_11Sep!$A$1:$V$3202,MATCH($B367,manifest_11Sep!$B$1:$B$3202,0),MATCH(A.Dep9SepList!F$1,manifest_11Sep!$A$1:$V$1,0))</f>
        <v>Truong</v>
      </c>
      <c r="G367" s="13">
        <f t="array" ref="G367">INDEX(manifest_11Sep!$A$1:$V$3202,MATCH($B367,manifest_11Sep!$B$1:$B$3202,0),MATCH(A.Dep9SepList!G$1,manifest_11Sep!$A$1:$V$1,0))</f>
        <v>6</v>
      </c>
      <c r="H367" s="13" t="str">
        <f t="array" ref="H367">INDEX(manifest_11Sep!$A$1:$V$3202,MATCH($B367,manifest_11Sep!$B$1:$B$3202,0),MATCH(A.Dep9SepList!H$1,manifest_11Sep!$A$1:$V$1,0))</f>
        <v>Tom Luu</v>
      </c>
      <c r="I367" s="13" t="str">
        <f t="array" ref="I367">INDEX(manifest_11Sep!$A$1:$V$3202,MATCH($B367,manifest_11Sep!$B$1:$B$3202,0),MATCH(A.Dep9SepList!I$1,manifest_11Sep!$A$1:$V$1,0))</f>
        <v>Korean Air</v>
      </c>
      <c r="J367" s="13" t="str">
        <f t="array" ref="J367">INDEX(manifest_11Sep!$A$1:$V$3202,MATCH($B367,manifest_11Sep!$B$1:$B$3202,0),MATCH(A.Dep9SepList!J$1,manifest_11Sep!$A$1:$V$1,0))</f>
        <v>KE 703</v>
      </c>
      <c r="K367" s="32" t="str">
        <f t="array" ref="K367">INDEX(manifest_11Sep!$A$1:$V$3202,MATCH($B367,manifest_11Sep!$B$1:$B$3202,0),MATCH(A.Dep9SepList!K$1,manifest_11Sep!$A$1:$V$1,0))</f>
        <v>18-thg 9-25</v>
      </c>
      <c r="L367" s="20">
        <f t="array" ref="L367">INDEX(manifest_11Sep!$A$1:$V$3202,MATCH($B367,manifest_11Sep!$B$1:$B$3202,0),MATCH(A.Dep9SepList!L$1,manifest_11Sep!$A$1:$V$1,0))</f>
        <v>0.4236111111111111</v>
      </c>
      <c r="M367" s="13" t="str">
        <f t="array" ref="M367">INDEX(manifest_11Sep!$A$1:$V$3202,MATCH($B367,manifest_11Sep!$B$1:$B$3202,0),MATCH(A.Dep9SepList!M$1,manifest_11Sep!$A$1:$V$1,0))</f>
        <v>ICN-T2</v>
      </c>
      <c r="N367" s="13" t="str">
        <f t="array" ref="N367">INDEX(manifest_11Sep!$A$1:$V$3202,MATCH($B367,manifest_11Sep!$B$1:$B$3202,0),MATCH(A.Dep9SepList!N$1,manifest_11Sep!$A$1:$V$1,0))</f>
        <v>INTER PARNAS</v>
      </c>
      <c r="O367" s="31"/>
      <c r="P367" s="20" t="e" cm="1" vm="1">
        <f t="array" aca="1" ref="P367" ca="1">IF(J367="","",_xlfn.XLOOKUP(J367&amp;N367,'A.Departure Grouping'!AQ:AQ&amp;'A.Departure Grouping'!AP:AP,'A.Departure Grouping'!AR:AR,"",0))</f>
        <v>#NAME?</v>
      </c>
      <c r="Q367" s="13">
        <v>41374270</v>
      </c>
      <c r="R367" s="13" t="s">
        <v>43</v>
      </c>
      <c r="S367" s="13" t="str">
        <f t="array" ref="S367">INDEX(manifest_11Sep!$A$1:$V$3202,MATCH($B367,manifest_11Sep!$B$1:$B$3202,0),MATCH(A.Dep9SepList!S$1,manifest_11Sep!$A$1:$V$1,0))</f>
        <v>Pre: 1 night for 2 DBL on Sept 12</v>
      </c>
      <c r="T367" s="17"/>
    </row>
    <row r="368" spans="1:22" hidden="1">
      <c r="A368" s="13" t="str">
        <f t="array" ref="A368">INDEX(manifest_11Sep!$A$1:$V$3202,MATCH($B368,manifest_11Sep!$B$1:$B$3202,0),MATCH(A.Dep9SepList!A$1,manifest_11Sep!$A$1:$V$1,0))</f>
        <v>A</v>
      </c>
      <c r="B368" s="13" t="s">
        <v>990</v>
      </c>
      <c r="C368" s="13" t="str">
        <f t="array" ref="C368">INDEX(manifest_11Sep!$A$1:$V$3202,MATCH($B368,manifest_11Sep!$B$1:$B$3202,0),MATCH(A.Dep9SepList!C$1,manifest_11Sep!$A$1:$V$1,0))</f>
        <v>93NVFRLM3MW</v>
      </c>
      <c r="D368" s="13" t="str">
        <f t="array" ref="D368">INDEX(manifest_11Sep!$A$1:$V$3202,MATCH($B368,manifest_11Sep!$B$1:$B$3202,0),MATCH(A.Dep9SepList!D$1,manifest_11Sep!$A$1:$V$1,0))</f>
        <v>Male</v>
      </c>
      <c r="E368" s="13" t="str">
        <f t="array" ref="E368">INDEX(manifest_11Sep!$A$1:$V$3202,MATCH($B368,manifest_11Sep!$B$1:$B$3202,0),MATCH(A.Dep9SepList!E$1,manifest_11Sep!$A$1:$V$1,0))</f>
        <v>Vineet Kumar</v>
      </c>
      <c r="F368" s="13" t="str">
        <f t="array" ref="F368">INDEX(manifest_11Sep!$A$1:$V$3202,MATCH($B368,manifest_11Sep!$B$1:$B$3202,0),MATCH(A.Dep9SepList!F$1,manifest_11Sep!$A$1:$V$1,0))</f>
        <v>Sahni</v>
      </c>
      <c r="G368" s="13">
        <f t="array" ref="G368">INDEX(manifest_11Sep!$A$1:$V$3202,MATCH($B368,manifest_11Sep!$B$1:$B$3202,0),MATCH(A.Dep9SepList!G$1,manifest_11Sep!$A$1:$V$1,0))</f>
        <v>37</v>
      </c>
      <c r="H368" s="13" t="str">
        <f t="array" ref="H368">INDEX(manifest_11Sep!$A$1:$V$3202,MATCH($B368,manifest_11Sep!$B$1:$B$3202,0),MATCH(A.Dep9SepList!H$1,manifest_11Sep!$A$1:$V$1,0))</f>
        <v>Alicia Nguyen 3</v>
      </c>
      <c r="I368" s="13" t="str">
        <f t="array" ref="I368">INDEX(manifest_11Sep!$A$1:$V$3202,MATCH($B368,manifest_11Sep!$B$1:$B$3202,0),MATCH(A.Dep9SepList!I$1,manifest_11Sep!$A$1:$V$1,0))</f>
        <v>Korean Air</v>
      </c>
      <c r="J368" s="13" t="str">
        <f t="array" ref="J368">INDEX(manifest_11Sep!$A$1:$V$3202,MATCH($B368,manifest_11Sep!$B$1:$B$3202,0),MATCH(A.Dep9SepList!J$1,manifest_11Sep!$A$1:$V$1,0))</f>
        <v>KE 703</v>
      </c>
      <c r="K368" s="32" t="str">
        <f t="array" ref="K368">INDEX(manifest_11Sep!$A$1:$V$3202,MATCH($B368,manifest_11Sep!$B$1:$B$3202,0),MATCH(A.Dep9SepList!K$1,manifest_11Sep!$A$1:$V$1,0))</f>
        <v>18-thg 9-25</v>
      </c>
      <c r="L368" s="20">
        <f t="array" ref="L368">INDEX(manifest_11Sep!$A$1:$V$3202,MATCH($B368,manifest_11Sep!$B$1:$B$3202,0),MATCH(A.Dep9SepList!L$1,manifest_11Sep!$A$1:$V$1,0))</f>
        <v>0.4236111111111111</v>
      </c>
      <c r="M368" s="13" t="str">
        <f t="array" ref="M368">INDEX(manifest_11Sep!$A$1:$V$3202,MATCH($B368,manifest_11Sep!$B$1:$B$3202,0),MATCH(A.Dep9SepList!M$1,manifest_11Sep!$A$1:$V$1,0))</f>
        <v>ICN-T2</v>
      </c>
      <c r="N368" s="13" t="str">
        <f t="array" ref="N368">INDEX(manifest_11Sep!$A$1:$V$3202,MATCH($B368,manifest_11Sep!$B$1:$B$3202,0),MATCH(A.Dep9SepList!N$1,manifest_11Sep!$A$1:$V$1,0))</f>
        <v>JW MARRIOTT</v>
      </c>
      <c r="O368" s="31"/>
      <c r="P368" s="20" t="e" cm="1" vm="1">
        <f t="array" aca="1" ref="P368" ca="1">IF(J368="","",_xlfn.XLOOKUP(J368&amp;N368,'A.Departure Grouping'!AQ:AQ&amp;'A.Departure Grouping'!AP:AP,'A.Departure Grouping'!AR:AR,"",0))</f>
        <v>#NAME?</v>
      </c>
      <c r="Q368" s="13">
        <v>30148255</v>
      </c>
      <c r="R368" s="13" t="s">
        <v>43</v>
      </c>
      <c r="S368" s="13">
        <f t="array" ref="S368">INDEX(manifest_11Sep!$A$1:$V$3202,MATCH($B368,manifest_11Sep!$B$1:$B$3202,0),MATCH(A.Dep9SepList!S$1,manifest_11Sep!$A$1:$V$1,0))</f>
        <v>0</v>
      </c>
      <c r="T368" s="17"/>
    </row>
    <row r="369" spans="1:20" hidden="1">
      <c r="A369" s="13" t="str">
        <f t="array" ref="A369">INDEX(manifest_11Sep!$A$1:$V$3202,MATCH($B369,manifest_11Sep!$B$1:$B$3202,0),MATCH(A.Dep9SepList!A$1,manifest_11Sep!$A$1:$V$1,0))</f>
        <v>A</v>
      </c>
      <c r="B369" s="13" t="s">
        <v>995</v>
      </c>
      <c r="C369" s="13" t="str">
        <f t="array" ref="C369">INDEX(manifest_11Sep!$A$1:$V$3202,MATCH($B369,manifest_11Sep!$B$1:$B$3202,0),MATCH(A.Dep9SepList!C$1,manifest_11Sep!$A$1:$V$1,0))</f>
        <v>93NVFRLM3MW</v>
      </c>
      <c r="D369" s="13" t="str">
        <f t="array" ref="D369">INDEX(manifest_11Sep!$A$1:$V$3202,MATCH($B369,manifest_11Sep!$B$1:$B$3202,0),MATCH(A.Dep9SepList!D$1,manifest_11Sep!$A$1:$V$1,0))</f>
        <v>Female</v>
      </c>
      <c r="E369" s="13" t="str">
        <f t="array" ref="E369">INDEX(manifest_11Sep!$A$1:$V$3202,MATCH($B369,manifest_11Sep!$B$1:$B$3202,0),MATCH(A.Dep9SepList!E$1,manifest_11Sep!$A$1:$V$1,0))</f>
        <v>Mokshita Anand</v>
      </c>
      <c r="F369" s="13" t="str">
        <f t="array" ref="F369">INDEX(manifest_11Sep!$A$1:$V$3202,MATCH($B369,manifest_11Sep!$B$1:$B$3202,0),MATCH(A.Dep9SepList!F$1,manifest_11Sep!$A$1:$V$1,0))</f>
        <v>Sahni</v>
      </c>
      <c r="G369" s="13">
        <f t="array" ref="G369">INDEX(manifest_11Sep!$A$1:$V$3202,MATCH($B369,manifest_11Sep!$B$1:$B$3202,0),MATCH(A.Dep9SepList!G$1,manifest_11Sep!$A$1:$V$1,0))</f>
        <v>33</v>
      </c>
      <c r="H369" s="13" t="str">
        <f t="array" ref="H369">INDEX(manifest_11Sep!$A$1:$V$3202,MATCH($B369,manifest_11Sep!$B$1:$B$3202,0),MATCH(A.Dep9SepList!H$1,manifest_11Sep!$A$1:$V$1,0))</f>
        <v>Alicia Nguyen 3</v>
      </c>
      <c r="I369" s="13" t="str">
        <f t="array" ref="I369">INDEX(manifest_11Sep!$A$1:$V$3202,MATCH($B369,manifest_11Sep!$B$1:$B$3202,0),MATCH(A.Dep9SepList!I$1,manifest_11Sep!$A$1:$V$1,0))</f>
        <v>Korean Air</v>
      </c>
      <c r="J369" s="13" t="str">
        <f t="array" ref="J369">INDEX(manifest_11Sep!$A$1:$V$3202,MATCH($B369,manifest_11Sep!$B$1:$B$3202,0),MATCH(A.Dep9SepList!J$1,manifest_11Sep!$A$1:$V$1,0))</f>
        <v>KE 703</v>
      </c>
      <c r="K369" s="32" t="str">
        <f t="array" ref="K369">INDEX(manifest_11Sep!$A$1:$V$3202,MATCH($B369,manifest_11Sep!$B$1:$B$3202,0),MATCH(A.Dep9SepList!K$1,manifest_11Sep!$A$1:$V$1,0))</f>
        <v>18-thg 9-25</v>
      </c>
      <c r="L369" s="20">
        <f t="array" ref="L369">INDEX(manifest_11Sep!$A$1:$V$3202,MATCH($B369,manifest_11Sep!$B$1:$B$3202,0),MATCH(A.Dep9SepList!L$1,manifest_11Sep!$A$1:$V$1,0))</f>
        <v>0.4236111111111111</v>
      </c>
      <c r="M369" s="13" t="str">
        <f t="array" ref="M369">INDEX(manifest_11Sep!$A$1:$V$3202,MATCH($B369,manifest_11Sep!$B$1:$B$3202,0),MATCH(A.Dep9SepList!M$1,manifest_11Sep!$A$1:$V$1,0))</f>
        <v>ICN-T2</v>
      </c>
      <c r="N369" s="13" t="str">
        <f t="array" ref="N369">INDEX(manifest_11Sep!$A$1:$V$3202,MATCH($B369,manifest_11Sep!$B$1:$B$3202,0),MATCH(A.Dep9SepList!N$1,manifest_11Sep!$A$1:$V$1,0))</f>
        <v>JW MARRIOTT</v>
      </c>
      <c r="O369" s="31"/>
      <c r="P369" s="20" t="e" cm="1" vm="1">
        <f t="array" aca="1" ref="P369" ca="1">IF(J369="","",_xlfn.XLOOKUP(J369&amp;N369,'A.Departure Grouping'!AQ:AQ&amp;'A.Departure Grouping'!AP:AP,'A.Departure Grouping'!AR:AR,"",0))</f>
        <v>#NAME?</v>
      </c>
      <c r="Q369" s="13">
        <v>30148255</v>
      </c>
      <c r="R369" s="13" t="s">
        <v>43</v>
      </c>
      <c r="S369" s="13">
        <f t="array" ref="S369">INDEX(manifest_11Sep!$A$1:$V$3202,MATCH($B369,manifest_11Sep!$B$1:$B$3202,0),MATCH(A.Dep9SepList!S$1,manifest_11Sep!$A$1:$V$1,0))</f>
        <v>0</v>
      </c>
      <c r="T369" s="17"/>
    </row>
    <row r="370" spans="1:20" hidden="1">
      <c r="A370" s="13" t="str">
        <f t="array" ref="A370">INDEX(manifest_11Sep!$A$1:$V$3202,MATCH($B370,manifest_11Sep!$B$1:$B$3202,0),MATCH(A.Dep9SepList!A$1,manifest_11Sep!$A$1:$V$1,0))</f>
        <v>A</v>
      </c>
      <c r="B370" s="13" t="s">
        <v>997</v>
      </c>
      <c r="C370" s="13" t="str">
        <f t="array" ref="C370">INDEX(manifest_11Sep!$A$1:$V$3202,MATCH($B370,manifest_11Sep!$B$1:$B$3202,0),MATCH(A.Dep9SepList!C$1,manifest_11Sep!$A$1:$V$1,0))</f>
        <v>93NVFRLM3MW</v>
      </c>
      <c r="D370" s="13" t="str">
        <f t="array" ref="D370">INDEX(manifest_11Sep!$A$1:$V$3202,MATCH($B370,manifest_11Sep!$B$1:$B$3202,0),MATCH(A.Dep9SepList!D$1,manifest_11Sep!$A$1:$V$1,0))</f>
        <v>Female</v>
      </c>
      <c r="E370" s="13" t="str">
        <f t="array" ref="E370">INDEX(manifest_11Sep!$A$1:$V$3202,MATCH($B370,manifest_11Sep!$B$1:$B$3202,0),MATCH(A.Dep9SepList!E$1,manifest_11Sep!$A$1:$V$1,0))</f>
        <v>Ameera</v>
      </c>
      <c r="F370" s="13" t="str">
        <f t="array" ref="F370">INDEX(manifest_11Sep!$A$1:$V$3202,MATCH($B370,manifest_11Sep!$B$1:$B$3202,0),MATCH(A.Dep9SepList!F$1,manifest_11Sep!$A$1:$V$1,0))</f>
        <v>Sahni</v>
      </c>
      <c r="G370" s="13">
        <f t="array" ref="G370">INDEX(manifest_11Sep!$A$1:$V$3202,MATCH($B370,manifest_11Sep!$B$1:$B$3202,0),MATCH(A.Dep9SepList!G$1,manifest_11Sep!$A$1:$V$1,0))</f>
        <v>1</v>
      </c>
      <c r="H370" s="13" t="str">
        <f t="array" ref="H370">INDEX(manifest_11Sep!$A$1:$V$3202,MATCH($B370,manifest_11Sep!$B$1:$B$3202,0),MATCH(A.Dep9SepList!H$1,manifest_11Sep!$A$1:$V$1,0))</f>
        <v>Alicia Nguyen 3</v>
      </c>
      <c r="I370" s="13" t="str">
        <f t="array" ref="I370">INDEX(manifest_11Sep!$A$1:$V$3202,MATCH($B370,manifest_11Sep!$B$1:$B$3202,0),MATCH(A.Dep9SepList!I$1,manifest_11Sep!$A$1:$V$1,0))</f>
        <v>Korean Air</v>
      </c>
      <c r="J370" s="13" t="str">
        <f t="array" ref="J370">INDEX(manifest_11Sep!$A$1:$V$3202,MATCH($B370,manifest_11Sep!$B$1:$B$3202,0),MATCH(A.Dep9SepList!J$1,manifest_11Sep!$A$1:$V$1,0))</f>
        <v>KE 703</v>
      </c>
      <c r="K370" s="32" t="str">
        <f t="array" ref="K370">INDEX(manifest_11Sep!$A$1:$V$3202,MATCH($B370,manifest_11Sep!$B$1:$B$3202,0),MATCH(A.Dep9SepList!K$1,manifest_11Sep!$A$1:$V$1,0))</f>
        <v>18-thg 9-25</v>
      </c>
      <c r="L370" s="20">
        <f t="array" ref="L370">INDEX(manifest_11Sep!$A$1:$V$3202,MATCH($B370,manifest_11Sep!$B$1:$B$3202,0),MATCH(A.Dep9SepList!L$1,manifest_11Sep!$A$1:$V$1,0))</f>
        <v>0.4236111111111111</v>
      </c>
      <c r="M370" s="13" t="str">
        <f t="array" ref="M370">INDEX(manifest_11Sep!$A$1:$V$3202,MATCH($B370,manifest_11Sep!$B$1:$B$3202,0),MATCH(A.Dep9SepList!M$1,manifest_11Sep!$A$1:$V$1,0))</f>
        <v>ICN-T2</v>
      </c>
      <c r="N370" s="13" t="str">
        <f t="array" ref="N370">INDEX(manifest_11Sep!$A$1:$V$3202,MATCH($B370,manifest_11Sep!$B$1:$B$3202,0),MATCH(A.Dep9SepList!N$1,manifest_11Sep!$A$1:$V$1,0))</f>
        <v>JW MARRIOTT</v>
      </c>
      <c r="O370" s="31"/>
      <c r="P370" s="20" t="e" cm="1" vm="1">
        <f t="array" aca="1" ref="P370" ca="1">IF(J370="","",_xlfn.XLOOKUP(J370&amp;N370,'A.Departure Grouping'!AQ:AQ&amp;'A.Departure Grouping'!AP:AP,'A.Departure Grouping'!AR:AR,"",0))</f>
        <v>#NAME?</v>
      </c>
      <c r="Q370" s="13">
        <v>30148255</v>
      </c>
      <c r="R370" s="13" t="s">
        <v>43</v>
      </c>
      <c r="S370" s="13">
        <f t="array" ref="S370">INDEX(manifest_11Sep!$A$1:$V$3202,MATCH($B370,manifest_11Sep!$B$1:$B$3202,0),MATCH(A.Dep9SepList!S$1,manifest_11Sep!$A$1:$V$1,0))</f>
        <v>0</v>
      </c>
      <c r="T370" s="17"/>
    </row>
    <row r="371" spans="1:20" hidden="1">
      <c r="A371" s="13" t="str">
        <f t="array" ref="A371">INDEX(manifest_11Sep!$A$1:$V$3202,MATCH($B371,manifest_11Sep!$B$1:$B$3202,0),MATCH(A.Dep9SepList!A$1,manifest_11Sep!$A$1:$V$1,0))</f>
        <v>A</v>
      </c>
      <c r="B371" s="13" t="s">
        <v>1513</v>
      </c>
      <c r="C371" s="13" t="str">
        <f t="array" ref="C371">INDEX(manifest_11Sep!$A$1:$V$3202,MATCH($B371,manifest_11Sep!$B$1:$B$3202,0),MATCH(A.Dep9SepList!C$1,manifest_11Sep!$A$1:$V$1,0))</f>
        <v>NSN6V6F97TZ</v>
      </c>
      <c r="D371" s="13" t="str">
        <f t="array" ref="D371">INDEX(manifest_11Sep!$A$1:$V$3202,MATCH($B371,manifest_11Sep!$B$1:$B$3202,0),MATCH(A.Dep9SepList!D$1,manifest_11Sep!$A$1:$V$1,0))</f>
        <v>Male</v>
      </c>
      <c r="E371" s="13" t="str">
        <f t="array" ref="E371">INDEX(manifest_11Sep!$A$1:$V$3202,MATCH($B371,manifest_11Sep!$B$1:$B$3202,0),MATCH(A.Dep9SepList!E$1,manifest_11Sep!$A$1:$V$1,0))</f>
        <v>Armando Rafael</v>
      </c>
      <c r="F371" s="13" t="str">
        <f t="array" ref="F371">INDEX(manifest_11Sep!$A$1:$V$3202,MATCH($B371,manifest_11Sep!$B$1:$B$3202,0),MATCH(A.Dep9SepList!F$1,manifest_11Sep!$A$1:$V$1,0))</f>
        <v>Gil</v>
      </c>
      <c r="G371" s="13">
        <f t="array" ref="G371">INDEX(manifest_11Sep!$A$1:$V$3202,MATCH($B371,manifest_11Sep!$B$1:$B$3202,0),MATCH(A.Dep9SepList!G$1,manifest_11Sep!$A$1:$V$1,0))</f>
        <v>67</v>
      </c>
      <c r="H371" s="13" t="str">
        <f t="array" ref="H371">INDEX(manifest_11Sep!$A$1:$V$3202,MATCH($B371,manifest_11Sep!$B$1:$B$3202,0),MATCH(A.Dep9SepList!H$1,manifest_11Sep!$A$1:$V$1,0))</f>
        <v>Armando Gil</v>
      </c>
      <c r="I371" s="13" t="str">
        <f t="array" ref="I371">INDEX(manifest_11Sep!$A$1:$V$3202,MATCH($B371,manifest_11Sep!$B$1:$B$3202,0),MATCH(A.Dep9SepList!I$1,manifest_11Sep!$A$1:$V$1,0))</f>
        <v>Korean Air</v>
      </c>
      <c r="J371" s="13" t="str">
        <f t="array" ref="J371">INDEX(manifest_11Sep!$A$1:$V$3202,MATCH($B371,manifest_11Sep!$B$1:$B$3202,0),MATCH(A.Dep9SepList!J$1,manifest_11Sep!$A$1:$V$1,0))</f>
        <v>KE 703</v>
      </c>
      <c r="K371" s="32" t="str">
        <f t="array" ref="K371">INDEX(manifest_11Sep!$A$1:$V$3202,MATCH($B371,manifest_11Sep!$B$1:$B$3202,0),MATCH(A.Dep9SepList!K$1,manifest_11Sep!$A$1:$V$1,0))</f>
        <v>18-thg 9-25</v>
      </c>
      <c r="L371" s="20">
        <f t="array" ref="L371">INDEX(manifest_11Sep!$A$1:$V$3202,MATCH($B371,manifest_11Sep!$B$1:$B$3202,0),MATCH(A.Dep9SepList!L$1,manifest_11Sep!$A$1:$V$1,0))</f>
        <v>0.4236111111111111</v>
      </c>
      <c r="M371" s="13" t="str">
        <f t="array" ref="M371">INDEX(manifest_11Sep!$A$1:$V$3202,MATCH($B371,manifest_11Sep!$B$1:$B$3202,0),MATCH(A.Dep9SepList!M$1,manifest_11Sep!$A$1:$V$1,0))</f>
        <v>ICN-T2</v>
      </c>
      <c r="N371" s="13" t="str">
        <f t="array" ref="N371">INDEX(manifest_11Sep!$A$1:$V$3202,MATCH($B371,manifest_11Sep!$B$1:$B$3202,0),MATCH(A.Dep9SepList!N$1,manifest_11Sep!$A$1:$V$1,0))</f>
        <v>JW MARRIOTT</v>
      </c>
      <c r="O371" s="31"/>
      <c r="P371" s="20" t="e" cm="1" vm="1">
        <f t="array" aca="1" ref="P371" ca="1">IF(J371="","",_xlfn.XLOOKUP(J371&amp;N371,'A.Departure Grouping'!AQ:AQ&amp;'A.Departure Grouping'!AP:AP,'A.Departure Grouping'!AR:AR,"",0))</f>
        <v>#NAME?</v>
      </c>
      <c r="Q371" s="13">
        <v>75988680</v>
      </c>
      <c r="R371" s="13" t="s">
        <v>43</v>
      </c>
      <c r="S371" s="13" t="str">
        <f t="array" ref="S371">INDEX(manifest_11Sep!$A$1:$V$3202,MATCH($B371,manifest_11Sep!$B$1:$B$3202,0),MATCH(A.Dep9SepList!S$1,manifest_11Sep!$A$1:$V$1,0))</f>
        <v>PRE TOUR: Jeju island for 2 adults: invitee, Armando Gil + guest Nhung Truong</v>
      </c>
      <c r="T371" s="17"/>
    </row>
    <row r="372" spans="1:20" hidden="1">
      <c r="A372" s="13" t="str">
        <f t="array" ref="A372">INDEX(manifest_11Sep!$A$1:$V$3202,MATCH($B372,manifest_11Sep!$B$1:$B$3202,0),MATCH(A.Dep9SepList!A$1,manifest_11Sep!$A$1:$V$1,0))</f>
        <v>A</v>
      </c>
      <c r="B372" s="13" t="s">
        <v>1519</v>
      </c>
      <c r="C372" s="13" t="str">
        <f t="array" ref="C372">INDEX(manifest_11Sep!$A$1:$V$3202,MATCH($B372,manifest_11Sep!$B$1:$B$3202,0),MATCH(A.Dep9SepList!C$1,manifest_11Sep!$A$1:$V$1,0))</f>
        <v>NSN6V6F97TZ</v>
      </c>
      <c r="D372" s="13" t="str">
        <f t="array" ref="D372">INDEX(manifest_11Sep!$A$1:$V$3202,MATCH($B372,manifest_11Sep!$B$1:$B$3202,0),MATCH(A.Dep9SepList!D$1,manifest_11Sep!$A$1:$V$1,0))</f>
        <v>Female</v>
      </c>
      <c r="E372" s="13" t="str">
        <f t="array" ref="E372">INDEX(manifest_11Sep!$A$1:$V$3202,MATCH($B372,manifest_11Sep!$B$1:$B$3202,0),MATCH(A.Dep9SepList!E$1,manifest_11Sep!$A$1:$V$1,0))</f>
        <v>Thi Hong Nhung</v>
      </c>
      <c r="F372" s="13" t="str">
        <f t="array" ref="F372">INDEX(manifest_11Sep!$A$1:$V$3202,MATCH($B372,manifest_11Sep!$B$1:$B$3202,0),MATCH(A.Dep9SepList!F$1,manifest_11Sep!$A$1:$V$1,0))</f>
        <v>Truong</v>
      </c>
      <c r="G372" s="13">
        <f t="array" ref="G372">INDEX(manifest_11Sep!$A$1:$V$3202,MATCH($B372,manifest_11Sep!$B$1:$B$3202,0),MATCH(A.Dep9SepList!G$1,manifest_11Sep!$A$1:$V$1,0))</f>
        <v>47</v>
      </c>
      <c r="H372" s="13" t="str">
        <f t="array" ref="H372">INDEX(manifest_11Sep!$A$1:$V$3202,MATCH($B372,manifest_11Sep!$B$1:$B$3202,0),MATCH(A.Dep9SepList!H$1,manifest_11Sep!$A$1:$V$1,0))</f>
        <v>Armando Gil</v>
      </c>
      <c r="I372" s="13" t="str">
        <f t="array" ref="I372">INDEX(manifest_11Sep!$A$1:$V$3202,MATCH($B372,manifest_11Sep!$B$1:$B$3202,0),MATCH(A.Dep9SepList!I$1,manifest_11Sep!$A$1:$V$1,0))</f>
        <v>Korean Air</v>
      </c>
      <c r="J372" s="13" t="str">
        <f t="array" ref="J372">INDEX(manifest_11Sep!$A$1:$V$3202,MATCH($B372,manifest_11Sep!$B$1:$B$3202,0),MATCH(A.Dep9SepList!J$1,manifest_11Sep!$A$1:$V$1,0))</f>
        <v>KE 703</v>
      </c>
      <c r="K372" s="32" t="str">
        <f t="array" ref="K372">INDEX(manifest_11Sep!$A$1:$V$3202,MATCH($B372,manifest_11Sep!$B$1:$B$3202,0),MATCH(A.Dep9SepList!K$1,manifest_11Sep!$A$1:$V$1,0))</f>
        <v>18-thg 9-25</v>
      </c>
      <c r="L372" s="20">
        <f t="array" ref="L372">INDEX(manifest_11Sep!$A$1:$V$3202,MATCH($B372,manifest_11Sep!$B$1:$B$3202,0),MATCH(A.Dep9SepList!L$1,manifest_11Sep!$A$1:$V$1,0))</f>
        <v>0.4236111111111111</v>
      </c>
      <c r="M372" s="13" t="str">
        <f t="array" ref="M372">INDEX(manifest_11Sep!$A$1:$V$3202,MATCH($B372,manifest_11Sep!$B$1:$B$3202,0),MATCH(A.Dep9SepList!M$1,manifest_11Sep!$A$1:$V$1,0))</f>
        <v>ICN-T2</v>
      </c>
      <c r="N372" s="13" t="str">
        <f t="array" ref="N372">INDEX(manifest_11Sep!$A$1:$V$3202,MATCH($B372,manifest_11Sep!$B$1:$B$3202,0),MATCH(A.Dep9SepList!N$1,manifest_11Sep!$A$1:$V$1,0))</f>
        <v>JW MARRIOTT</v>
      </c>
      <c r="O372" s="31"/>
      <c r="P372" s="20" t="e" cm="1" vm="1">
        <f t="array" aca="1" ref="P372" ca="1">IF(J372="","",_xlfn.XLOOKUP(J372&amp;N372,'A.Departure Grouping'!AQ:AQ&amp;'A.Departure Grouping'!AP:AP,'A.Departure Grouping'!AR:AR,"",0))</f>
        <v>#NAME?</v>
      </c>
      <c r="Q372" s="13">
        <v>75988680</v>
      </c>
      <c r="R372" s="13" t="s">
        <v>43</v>
      </c>
      <c r="S372" s="13" t="str">
        <f t="array" ref="S372">INDEX(manifest_11Sep!$A$1:$V$3202,MATCH($B372,manifest_11Sep!$B$1:$B$3202,0),MATCH(A.Dep9SepList!S$1,manifest_11Sep!$A$1:$V$1,0))</f>
        <v>PRE TOUR: Jeju island with Invitee</v>
      </c>
      <c r="T372" s="17"/>
    </row>
    <row r="373" spans="1:20" hidden="1">
      <c r="A373" s="13" t="str">
        <f t="array" ref="A373">INDEX(manifest_11Sep!$A$1:$V$3202,MATCH($B373,manifest_11Sep!$B$1:$B$3202,0),MATCH(A.Dep9SepList!A$1,manifest_11Sep!$A$1:$V$1,0))</f>
        <v>A</v>
      </c>
      <c r="B373" s="13" t="s">
        <v>1559</v>
      </c>
      <c r="C373" s="13" t="str">
        <f t="array" ref="C373">INDEX(manifest_11Sep!$A$1:$V$3202,MATCH($B373,manifest_11Sep!$B$1:$B$3202,0),MATCH(A.Dep9SepList!C$1,manifest_11Sep!$A$1:$V$1,0))</f>
        <v>TVN5H6FCHW5</v>
      </c>
      <c r="D373" s="13" t="str">
        <f t="array" ref="D373">INDEX(manifest_11Sep!$A$1:$V$3202,MATCH($B373,manifest_11Sep!$B$1:$B$3202,0),MATCH(A.Dep9SepList!D$1,manifest_11Sep!$A$1:$V$1,0))</f>
        <v>Female</v>
      </c>
      <c r="E373" s="13" t="str">
        <f t="array" ref="E373">INDEX(manifest_11Sep!$A$1:$V$3202,MATCH($B373,manifest_11Sep!$B$1:$B$3202,0),MATCH(A.Dep9SepList!E$1,manifest_11Sep!$A$1:$V$1,0))</f>
        <v>Clara Alicia</v>
      </c>
      <c r="F373" s="13" t="str">
        <f t="array" ref="F373">INDEX(manifest_11Sep!$A$1:$V$3202,MATCH($B373,manifest_11Sep!$B$1:$B$3202,0),MATCH(A.Dep9SepList!F$1,manifest_11Sep!$A$1:$V$1,0))</f>
        <v>Medrano-Avila</v>
      </c>
      <c r="G373" s="13">
        <f t="array" ref="G373">INDEX(manifest_11Sep!$A$1:$V$3202,MATCH($B373,manifest_11Sep!$B$1:$B$3202,0),MATCH(A.Dep9SepList!G$1,manifest_11Sep!$A$1:$V$1,0))</f>
        <v>65</v>
      </c>
      <c r="H373" s="13" t="str">
        <f t="array" ref="H373">INDEX(manifest_11Sep!$A$1:$V$3202,MATCH($B373,manifest_11Sep!$B$1:$B$3202,0),MATCH(A.Dep9SepList!H$1,manifest_11Sep!$A$1:$V$1,0))</f>
        <v>Armando Gil</v>
      </c>
      <c r="I373" s="13" t="str">
        <f t="array" ref="I373">INDEX(manifest_11Sep!$A$1:$V$3202,MATCH($B373,manifest_11Sep!$B$1:$B$3202,0),MATCH(A.Dep9SepList!I$1,manifest_11Sep!$A$1:$V$1,0))</f>
        <v>Korean Air</v>
      </c>
      <c r="J373" s="13" t="str">
        <f t="array" ref="J373">INDEX(manifest_11Sep!$A$1:$V$3202,MATCH($B373,manifest_11Sep!$B$1:$B$3202,0),MATCH(A.Dep9SepList!J$1,manifest_11Sep!$A$1:$V$1,0))</f>
        <v>KE703</v>
      </c>
      <c r="K373" s="32" t="str">
        <f t="array" ref="K373">INDEX(manifest_11Sep!$A$1:$V$3202,MATCH($B373,manifest_11Sep!$B$1:$B$3202,0),MATCH(A.Dep9SepList!K$1,manifest_11Sep!$A$1:$V$1,0))</f>
        <v>18-thg 9-25</v>
      </c>
      <c r="L373" s="20">
        <f t="array" ref="L373">INDEX(manifest_11Sep!$A$1:$V$3202,MATCH($B373,manifest_11Sep!$B$1:$B$3202,0),MATCH(A.Dep9SepList!L$1,manifest_11Sep!$A$1:$V$1,0))</f>
        <v>0.4236111111111111</v>
      </c>
      <c r="M373" s="13" t="str">
        <f t="array" ref="M373">INDEX(manifest_11Sep!$A$1:$V$3202,MATCH($B373,manifest_11Sep!$B$1:$B$3202,0),MATCH(A.Dep9SepList!M$1,manifest_11Sep!$A$1:$V$1,0))</f>
        <v>ICN-T2</v>
      </c>
      <c r="N373" s="13" t="str">
        <f t="array" ref="N373">INDEX(manifest_11Sep!$A$1:$V$3202,MATCH($B373,manifest_11Sep!$B$1:$B$3202,0),MATCH(A.Dep9SepList!N$1,manifest_11Sep!$A$1:$V$1,0))</f>
        <v>JW MARRIOTT</v>
      </c>
      <c r="O373" s="31"/>
      <c r="P373" s="20" t="e" cm="1" vm="1">
        <f t="array" aca="1" ref="P373" ca="1">IF(J373="","",_xlfn.XLOOKUP(J373&amp;N373,'A.Departure Grouping'!AQ:AQ&amp;'A.Departure Grouping'!AP:AP,'A.Departure Grouping'!AR:AR,"",0))</f>
        <v>#NAME?</v>
      </c>
      <c r="Q373" s="13">
        <v>75988956</v>
      </c>
      <c r="R373" s="13" t="s">
        <v>43</v>
      </c>
      <c r="S373" s="13">
        <f t="array" ref="S373">INDEX(manifest_11Sep!$A$1:$V$3202,MATCH($B373,manifest_11Sep!$B$1:$B$3202,0),MATCH(A.Dep9SepList!S$1,manifest_11Sep!$A$1:$V$1,0))</f>
        <v>0</v>
      </c>
      <c r="T373" s="17"/>
    </row>
    <row r="374" spans="1:20" hidden="1">
      <c r="A374" s="13" t="str">
        <f t="array" ref="A374">INDEX(manifest_11Sep!$A$1:$V$3202,MATCH($B374,manifest_11Sep!$B$1:$B$3202,0),MATCH(A.Dep9SepList!A$1,manifest_11Sep!$A$1:$V$1,0))</f>
        <v>A</v>
      </c>
      <c r="B374" s="13" t="s">
        <v>1563</v>
      </c>
      <c r="C374" s="13" t="str">
        <f t="array" ref="C374">INDEX(manifest_11Sep!$A$1:$V$3202,MATCH($B374,manifest_11Sep!$B$1:$B$3202,0),MATCH(A.Dep9SepList!C$1,manifest_11Sep!$A$1:$V$1,0))</f>
        <v>TVN5H6FCHW5</v>
      </c>
      <c r="D374" s="13" t="str">
        <f t="array" ref="D374">INDEX(manifest_11Sep!$A$1:$V$3202,MATCH($B374,manifest_11Sep!$B$1:$B$3202,0),MATCH(A.Dep9SepList!D$1,manifest_11Sep!$A$1:$V$1,0))</f>
        <v>Male</v>
      </c>
      <c r="E374" s="13" t="str">
        <f t="array" ref="E374">INDEX(manifest_11Sep!$A$1:$V$3202,MATCH($B374,manifest_11Sep!$B$1:$B$3202,0),MATCH(A.Dep9SepList!E$1,manifest_11Sep!$A$1:$V$1,0))</f>
        <v>Edward</v>
      </c>
      <c r="F374" s="13" t="str">
        <f t="array" ref="F374">INDEX(manifest_11Sep!$A$1:$V$3202,MATCH($B374,manifest_11Sep!$B$1:$B$3202,0),MATCH(A.Dep9SepList!F$1,manifest_11Sep!$A$1:$V$1,0))</f>
        <v>Avila</v>
      </c>
      <c r="G374" s="13">
        <f t="array" ref="G374">INDEX(manifest_11Sep!$A$1:$V$3202,MATCH($B374,manifest_11Sep!$B$1:$B$3202,0),MATCH(A.Dep9SepList!G$1,manifest_11Sep!$A$1:$V$1,0))</f>
        <v>67</v>
      </c>
      <c r="H374" s="13" t="str">
        <f t="array" ref="H374">INDEX(manifest_11Sep!$A$1:$V$3202,MATCH($B374,manifest_11Sep!$B$1:$B$3202,0),MATCH(A.Dep9SepList!H$1,manifest_11Sep!$A$1:$V$1,0))</f>
        <v>Armando Gil</v>
      </c>
      <c r="I374" s="13" t="str">
        <f t="array" ref="I374">INDEX(manifest_11Sep!$A$1:$V$3202,MATCH($B374,manifest_11Sep!$B$1:$B$3202,0),MATCH(A.Dep9SepList!I$1,manifest_11Sep!$A$1:$V$1,0))</f>
        <v>Korean Air</v>
      </c>
      <c r="J374" s="13" t="str">
        <f t="array" ref="J374">INDEX(manifest_11Sep!$A$1:$V$3202,MATCH($B374,manifest_11Sep!$B$1:$B$3202,0),MATCH(A.Dep9SepList!J$1,manifest_11Sep!$A$1:$V$1,0))</f>
        <v>KE703</v>
      </c>
      <c r="K374" s="32" t="str">
        <f t="array" ref="K374">INDEX(manifest_11Sep!$A$1:$V$3202,MATCH($B374,manifest_11Sep!$B$1:$B$3202,0),MATCH(A.Dep9SepList!K$1,manifest_11Sep!$A$1:$V$1,0))</f>
        <v>18-thg 9-25</v>
      </c>
      <c r="L374" s="20">
        <f t="array" ref="L374">INDEX(manifest_11Sep!$A$1:$V$3202,MATCH($B374,manifest_11Sep!$B$1:$B$3202,0),MATCH(A.Dep9SepList!L$1,manifest_11Sep!$A$1:$V$1,0))</f>
        <v>0.4236111111111111</v>
      </c>
      <c r="M374" s="13" t="str">
        <f t="array" ref="M374">INDEX(manifest_11Sep!$A$1:$V$3202,MATCH($B374,manifest_11Sep!$B$1:$B$3202,0),MATCH(A.Dep9SepList!M$1,manifest_11Sep!$A$1:$V$1,0))</f>
        <v>ICN-T2</v>
      </c>
      <c r="N374" s="13" t="str">
        <f t="array" ref="N374">INDEX(manifest_11Sep!$A$1:$V$3202,MATCH($B374,manifest_11Sep!$B$1:$B$3202,0),MATCH(A.Dep9SepList!N$1,manifest_11Sep!$A$1:$V$1,0))</f>
        <v>JW MARRIOTT</v>
      </c>
      <c r="O374" s="31"/>
      <c r="P374" s="20" t="e" cm="1" vm="1">
        <f t="array" aca="1" ref="P374" ca="1">IF(J374="","",_xlfn.XLOOKUP(J374&amp;N374,'A.Departure Grouping'!AQ:AQ&amp;'A.Departure Grouping'!AP:AP,'A.Departure Grouping'!AR:AR,"",0))</f>
        <v>#NAME?</v>
      </c>
      <c r="Q374" s="13">
        <v>75988956</v>
      </c>
      <c r="R374" s="13" t="s">
        <v>43</v>
      </c>
      <c r="S374" s="13">
        <f t="array" ref="S374">INDEX(manifest_11Sep!$A$1:$V$3202,MATCH($B374,manifest_11Sep!$B$1:$B$3202,0),MATCH(A.Dep9SepList!S$1,manifest_11Sep!$A$1:$V$1,0))</f>
        <v>0</v>
      </c>
      <c r="T374" s="17"/>
    </row>
    <row r="375" spans="1:20" hidden="1">
      <c r="A375" s="13" t="str">
        <f t="array" ref="A375">INDEX(manifest_11Sep!$A$1:$V$3202,MATCH($B375,manifest_11Sep!$B$1:$B$3202,0),MATCH(A.Dep9SepList!A$1,manifest_11Sep!$A$1:$V$1,0))</f>
        <v>A</v>
      </c>
      <c r="B375" s="13" t="s">
        <v>1566</v>
      </c>
      <c r="C375" s="13" t="str">
        <f t="array" ref="C375">INDEX(manifest_11Sep!$A$1:$V$3202,MATCH($B375,manifest_11Sep!$B$1:$B$3202,0),MATCH(A.Dep9SepList!C$1,manifest_11Sep!$A$1:$V$1,0))</f>
        <v>M3NJ3YM7MRQ</v>
      </c>
      <c r="D375" s="13" t="str">
        <f t="array" ref="D375">INDEX(manifest_11Sep!$A$1:$V$3202,MATCH($B375,manifest_11Sep!$B$1:$B$3202,0),MATCH(A.Dep9SepList!D$1,manifest_11Sep!$A$1:$V$1,0))</f>
        <v>Male</v>
      </c>
      <c r="E375" s="13" t="str">
        <f t="array" ref="E375">INDEX(manifest_11Sep!$A$1:$V$3202,MATCH($B375,manifest_11Sep!$B$1:$B$3202,0),MATCH(A.Dep9SepList!E$1,manifest_11Sep!$A$1:$V$1,0))</f>
        <v>Gilbert</v>
      </c>
      <c r="F375" s="13" t="str">
        <f t="array" ref="F375">INDEX(manifest_11Sep!$A$1:$V$3202,MATCH($B375,manifest_11Sep!$B$1:$B$3202,0),MATCH(A.Dep9SepList!F$1,manifest_11Sep!$A$1:$V$1,0))</f>
        <v>Yzaguirre</v>
      </c>
      <c r="G375" s="13">
        <f t="array" ref="G375">INDEX(manifest_11Sep!$A$1:$V$3202,MATCH($B375,manifest_11Sep!$B$1:$B$3202,0),MATCH(A.Dep9SepList!G$1,manifest_11Sep!$A$1:$V$1,0))</f>
        <v>63</v>
      </c>
      <c r="H375" s="13" t="str">
        <f t="array" ref="H375">INDEX(manifest_11Sep!$A$1:$V$3202,MATCH($B375,manifest_11Sep!$B$1:$B$3202,0),MATCH(A.Dep9SepList!H$1,manifest_11Sep!$A$1:$V$1,0))</f>
        <v>Armando Gil</v>
      </c>
      <c r="I375" s="13" t="str">
        <f t="array" ref="I375">INDEX(manifest_11Sep!$A$1:$V$3202,MATCH($B375,manifest_11Sep!$B$1:$B$3202,0),MATCH(A.Dep9SepList!I$1,manifest_11Sep!$A$1:$V$1,0))</f>
        <v>Korean Air</v>
      </c>
      <c r="J375" s="13" t="str">
        <f t="array" ref="J375">INDEX(manifest_11Sep!$A$1:$V$3202,MATCH($B375,manifest_11Sep!$B$1:$B$3202,0),MATCH(A.Dep9SepList!J$1,manifest_11Sep!$A$1:$V$1,0))</f>
        <v>KE703</v>
      </c>
      <c r="K375" s="32" t="str">
        <f t="array" ref="K375">INDEX(manifest_11Sep!$A$1:$V$3202,MATCH($B375,manifest_11Sep!$B$1:$B$3202,0),MATCH(A.Dep9SepList!K$1,manifest_11Sep!$A$1:$V$1,0))</f>
        <v>18-thg 9-25</v>
      </c>
      <c r="L375" s="20">
        <f t="array" ref="L375">INDEX(manifest_11Sep!$A$1:$V$3202,MATCH($B375,manifest_11Sep!$B$1:$B$3202,0),MATCH(A.Dep9SepList!L$1,manifest_11Sep!$A$1:$V$1,0))</f>
        <v>0.4236111111111111</v>
      </c>
      <c r="M375" s="13" t="str">
        <f t="array" ref="M375">INDEX(manifest_11Sep!$A$1:$V$3202,MATCH($B375,manifest_11Sep!$B$1:$B$3202,0),MATCH(A.Dep9SepList!M$1,manifest_11Sep!$A$1:$V$1,0))</f>
        <v>ICN-T2</v>
      </c>
      <c r="N375" s="13" t="str">
        <f t="array" ref="N375">INDEX(manifest_11Sep!$A$1:$V$3202,MATCH($B375,manifest_11Sep!$B$1:$B$3202,0),MATCH(A.Dep9SepList!N$1,manifest_11Sep!$A$1:$V$1,0))</f>
        <v>JW MARRIOTT</v>
      </c>
      <c r="O375" s="31"/>
      <c r="P375" s="20" t="e" cm="1" vm="1">
        <f t="array" aca="1" ref="P375" ca="1">IF(J375="","",_xlfn.XLOOKUP(J375&amp;N375,'A.Departure Grouping'!AQ:AQ&amp;'A.Departure Grouping'!AP:AP,'A.Departure Grouping'!AR:AR,"",0))</f>
        <v>#NAME?</v>
      </c>
      <c r="Q375" s="13">
        <v>75988973</v>
      </c>
      <c r="R375" s="13" t="s">
        <v>43</v>
      </c>
      <c r="S375" s="13">
        <f t="array" ref="S375">INDEX(manifest_11Sep!$A$1:$V$3202,MATCH($B375,manifest_11Sep!$B$1:$B$3202,0),MATCH(A.Dep9SepList!S$1,manifest_11Sep!$A$1:$V$1,0))</f>
        <v>0</v>
      </c>
      <c r="T375" s="17"/>
    </row>
    <row r="376" spans="1:20" hidden="1">
      <c r="A376" s="13" t="str">
        <f t="array" ref="A376">INDEX(manifest_11Sep!$A$1:$V$3202,MATCH($B376,manifest_11Sep!$B$1:$B$3202,0),MATCH(A.Dep9SepList!A$1,manifest_11Sep!$A$1:$V$1,0))</f>
        <v>A</v>
      </c>
      <c r="B376" s="13" t="s">
        <v>1569</v>
      </c>
      <c r="C376" s="13" t="str">
        <f t="array" ref="C376">INDEX(manifest_11Sep!$A$1:$V$3202,MATCH($B376,manifest_11Sep!$B$1:$B$3202,0),MATCH(A.Dep9SepList!C$1,manifest_11Sep!$A$1:$V$1,0))</f>
        <v>M3NJ3YM7MRQ</v>
      </c>
      <c r="D376" s="13" t="str">
        <f t="array" ref="D376">INDEX(manifest_11Sep!$A$1:$V$3202,MATCH($B376,manifest_11Sep!$B$1:$B$3202,0),MATCH(A.Dep9SepList!D$1,manifest_11Sep!$A$1:$V$1,0))</f>
        <v>Female</v>
      </c>
      <c r="E376" s="13" t="str">
        <f t="array" ref="E376">INDEX(manifest_11Sep!$A$1:$V$3202,MATCH($B376,manifest_11Sep!$B$1:$B$3202,0),MATCH(A.Dep9SepList!E$1,manifest_11Sep!$A$1:$V$1,0))</f>
        <v>Luz Veronica</v>
      </c>
      <c r="F376" s="13" t="str">
        <f t="array" ref="F376">INDEX(manifest_11Sep!$A$1:$V$3202,MATCH($B376,manifest_11Sep!$B$1:$B$3202,0),MATCH(A.Dep9SepList!F$1,manifest_11Sep!$A$1:$V$1,0))</f>
        <v>Siqueiros</v>
      </c>
      <c r="G376" s="13">
        <f t="array" ref="G376">INDEX(manifest_11Sep!$A$1:$V$3202,MATCH($B376,manifest_11Sep!$B$1:$B$3202,0),MATCH(A.Dep9SepList!G$1,manifest_11Sep!$A$1:$V$1,0))</f>
        <v>49</v>
      </c>
      <c r="H376" s="13" t="str">
        <f t="array" ref="H376">INDEX(manifest_11Sep!$A$1:$V$3202,MATCH($B376,manifest_11Sep!$B$1:$B$3202,0),MATCH(A.Dep9SepList!H$1,manifest_11Sep!$A$1:$V$1,0))</f>
        <v>Armando Gil</v>
      </c>
      <c r="I376" s="13" t="str">
        <f t="array" ref="I376">INDEX(manifest_11Sep!$A$1:$V$3202,MATCH($B376,manifest_11Sep!$B$1:$B$3202,0),MATCH(A.Dep9SepList!I$1,manifest_11Sep!$A$1:$V$1,0))</f>
        <v>Korean Air</v>
      </c>
      <c r="J376" s="13" t="str">
        <f t="array" ref="J376">INDEX(manifest_11Sep!$A$1:$V$3202,MATCH($B376,manifest_11Sep!$B$1:$B$3202,0),MATCH(A.Dep9SepList!J$1,manifest_11Sep!$A$1:$V$1,0))</f>
        <v>KE703</v>
      </c>
      <c r="K376" s="32" t="str">
        <f t="array" ref="K376">INDEX(manifest_11Sep!$A$1:$V$3202,MATCH($B376,manifest_11Sep!$B$1:$B$3202,0),MATCH(A.Dep9SepList!K$1,manifest_11Sep!$A$1:$V$1,0))</f>
        <v>18-thg 9-25</v>
      </c>
      <c r="L376" s="20">
        <f t="array" ref="L376">INDEX(manifest_11Sep!$A$1:$V$3202,MATCH($B376,manifest_11Sep!$B$1:$B$3202,0),MATCH(A.Dep9SepList!L$1,manifest_11Sep!$A$1:$V$1,0))</f>
        <v>0.4236111111111111</v>
      </c>
      <c r="M376" s="13" t="str">
        <f t="array" ref="M376">INDEX(manifest_11Sep!$A$1:$V$3202,MATCH($B376,manifest_11Sep!$B$1:$B$3202,0),MATCH(A.Dep9SepList!M$1,manifest_11Sep!$A$1:$V$1,0))</f>
        <v>ICN-T2</v>
      </c>
      <c r="N376" s="13" t="str">
        <f t="array" ref="N376">INDEX(manifest_11Sep!$A$1:$V$3202,MATCH($B376,manifest_11Sep!$B$1:$B$3202,0),MATCH(A.Dep9SepList!N$1,manifest_11Sep!$A$1:$V$1,0))</f>
        <v>JW MARRIOTT</v>
      </c>
      <c r="O376" s="31"/>
      <c r="P376" s="20" t="e" cm="1" vm="1">
        <f t="array" aca="1" ref="P376" ca="1">IF(J376="","",_xlfn.XLOOKUP(J376&amp;N376,'A.Departure Grouping'!AQ:AQ&amp;'A.Departure Grouping'!AP:AP,'A.Departure Grouping'!AR:AR,"",0))</f>
        <v>#NAME?</v>
      </c>
      <c r="Q376" s="13">
        <v>75988973</v>
      </c>
      <c r="R376" s="13" t="s">
        <v>43</v>
      </c>
      <c r="S376" s="13">
        <f t="array" ref="S376">INDEX(manifest_11Sep!$A$1:$V$3202,MATCH($B376,manifest_11Sep!$B$1:$B$3202,0),MATCH(A.Dep9SepList!S$1,manifest_11Sep!$A$1:$V$1,0))</f>
        <v>0</v>
      </c>
      <c r="T376" s="17"/>
    </row>
    <row r="377" spans="1:20" hidden="1">
      <c r="A377" s="13" t="str">
        <f t="array" ref="A377">INDEX(manifest_11Sep!$A$1:$V$3202,MATCH($B377,manifest_11Sep!$B$1:$B$3202,0),MATCH(A.Dep9SepList!A$1,manifest_11Sep!$A$1:$V$1,0))</f>
        <v>A</v>
      </c>
      <c r="B377" s="13" t="s">
        <v>4415</v>
      </c>
      <c r="C377" s="13" t="str">
        <f t="array" ref="C377">INDEX(manifest_11Sep!$A$1:$V$3202,MATCH($B377,manifest_11Sep!$B$1:$B$3202,0),MATCH(A.Dep9SepList!C$1,manifest_11Sep!$A$1:$V$1,0))</f>
        <v>FKN7H3Y5CX3</v>
      </c>
      <c r="D377" s="13" t="str">
        <f t="array" ref="D377">INDEX(manifest_11Sep!$A$1:$V$3202,MATCH($B377,manifest_11Sep!$B$1:$B$3202,0),MATCH(A.Dep9SepList!D$1,manifest_11Sep!$A$1:$V$1,0))</f>
        <v>Female</v>
      </c>
      <c r="E377" s="13" t="str">
        <f t="array" ref="E377">INDEX(manifest_11Sep!$A$1:$V$3202,MATCH($B377,manifest_11Sep!$B$1:$B$3202,0),MATCH(A.Dep9SepList!E$1,manifest_11Sep!$A$1:$V$1,0))</f>
        <v>Anna Linhle</v>
      </c>
      <c r="F377" s="13" t="str">
        <f t="array" ref="F377">INDEX(manifest_11Sep!$A$1:$V$3202,MATCH($B377,manifest_11Sep!$B$1:$B$3202,0),MATCH(A.Dep9SepList!F$1,manifest_11Sep!$A$1:$V$1,0))</f>
        <v>Pham</v>
      </c>
      <c r="G377" s="13">
        <f t="array" ref="G377">INDEX(manifest_11Sep!$A$1:$V$3202,MATCH($B377,manifest_11Sep!$B$1:$B$3202,0),MATCH(A.Dep9SepList!G$1,manifest_11Sep!$A$1:$V$1,0))</f>
        <v>64</v>
      </c>
      <c r="H377" s="13" t="str">
        <f t="array" ref="H377">INDEX(manifest_11Sep!$A$1:$V$3202,MATCH($B377,manifest_11Sep!$B$1:$B$3202,0),MATCH(A.Dep9SepList!H$1,manifest_11Sep!$A$1:$V$1,0))</f>
        <v>Xuan Nguyen 2</v>
      </c>
      <c r="I377" s="13" t="str">
        <f t="array" ref="I377">INDEX(manifest_11Sep!$A$1:$V$3202,MATCH($B377,manifest_11Sep!$B$1:$B$3202,0),MATCH(A.Dep9SepList!I$1,manifest_11Sep!$A$1:$V$1,0))</f>
        <v>Korean Air</v>
      </c>
      <c r="J377" s="13" t="str">
        <f t="array" ref="J377">INDEX(manifest_11Sep!$A$1:$V$3202,MATCH($B377,manifest_11Sep!$B$1:$B$3202,0),MATCH(A.Dep9SepList!J$1,manifest_11Sep!$A$1:$V$1,0))</f>
        <v>KE 93</v>
      </c>
      <c r="K377" s="32" t="str">
        <f t="array" ref="K377">INDEX(manifest_11Sep!$A$1:$V$3202,MATCH($B377,manifest_11Sep!$B$1:$B$3202,0),MATCH(A.Dep9SepList!K$1,manifest_11Sep!$A$1:$V$1,0))</f>
        <v>18-thg 9-25</v>
      </c>
      <c r="L377" s="20">
        <f t="array" ref="L377">INDEX(manifest_11Sep!$A$1:$V$3202,MATCH($B377,manifest_11Sep!$B$1:$B$3202,0),MATCH(A.Dep9SepList!L$1,manifest_11Sep!$A$1:$V$1,0))</f>
        <v>0.43402777777777779</v>
      </c>
      <c r="M377" s="13" t="str">
        <f t="array" ref="M377">INDEX(manifest_11Sep!$A$1:$V$3202,MATCH($B377,manifest_11Sep!$B$1:$B$3202,0),MATCH(A.Dep9SepList!M$1,manifest_11Sep!$A$1:$V$1,0))</f>
        <v>ICN-T2</v>
      </c>
      <c r="N377" s="13" t="str">
        <f t="array" ref="N377">INDEX(manifest_11Sep!$A$1:$V$3202,MATCH($B377,manifest_11Sep!$B$1:$B$3202,0),MATCH(A.Dep9SepList!N$1,manifest_11Sep!$A$1:$V$1,0))</f>
        <v>INTER PARNAS</v>
      </c>
      <c r="O377" s="31"/>
      <c r="P377" s="20" t="e" cm="1" vm="1">
        <f t="array" aca="1" ref="P377" ca="1">IF(J377="","",_xlfn.XLOOKUP(J377&amp;N377,'A.Departure Grouping'!AQ:AQ&amp;'A.Departure Grouping'!AP:AP,'A.Departure Grouping'!AR:AR,"",0))</f>
        <v>#NAME?</v>
      </c>
      <c r="Q377" s="13">
        <v>87236643</v>
      </c>
      <c r="R377" s="13" t="s">
        <v>43</v>
      </c>
      <c r="S377" s="13">
        <f t="array" ref="S377">INDEX(manifest_11Sep!$A$1:$V$3202,MATCH($B377,manifest_11Sep!$B$1:$B$3202,0),MATCH(A.Dep9SepList!S$1,manifest_11Sep!$A$1:$V$1,0))</f>
        <v>0</v>
      </c>
      <c r="T377" s="17"/>
    </row>
    <row r="378" spans="1:20" hidden="1">
      <c r="A378" s="13" t="str">
        <f t="array" ref="A378">INDEX(manifest_11Sep!$A$1:$V$3202,MATCH($B378,manifest_11Sep!$B$1:$B$3202,0),MATCH(A.Dep9SepList!A$1,manifest_11Sep!$A$1:$V$1,0))</f>
        <v>A</v>
      </c>
      <c r="B378" s="13" t="s">
        <v>4418</v>
      </c>
      <c r="C378" s="13" t="str">
        <f t="array" ref="C378">INDEX(manifest_11Sep!$A$1:$V$3202,MATCH($B378,manifest_11Sep!$B$1:$B$3202,0),MATCH(A.Dep9SepList!C$1,manifest_11Sep!$A$1:$V$1,0))</f>
        <v>FKN7H3Y5CX3</v>
      </c>
      <c r="D378" s="13" t="str">
        <f t="array" ref="D378">INDEX(manifest_11Sep!$A$1:$V$3202,MATCH($B378,manifest_11Sep!$B$1:$B$3202,0),MATCH(A.Dep9SepList!D$1,manifest_11Sep!$A$1:$V$1,0))</f>
        <v>Male</v>
      </c>
      <c r="E378" s="13" t="str">
        <f t="array" ref="E378">INDEX(manifest_11Sep!$A$1:$V$3202,MATCH($B378,manifest_11Sep!$B$1:$B$3202,0),MATCH(A.Dep9SepList!E$1,manifest_11Sep!$A$1:$V$1,0))</f>
        <v>Peter D</v>
      </c>
      <c r="F378" s="13" t="str">
        <f t="array" ref="F378">INDEX(manifest_11Sep!$A$1:$V$3202,MATCH($B378,manifest_11Sep!$B$1:$B$3202,0),MATCH(A.Dep9SepList!F$1,manifest_11Sep!$A$1:$V$1,0))</f>
        <v>Vu</v>
      </c>
      <c r="G378" s="13">
        <f t="array" ref="G378">INDEX(manifest_11Sep!$A$1:$V$3202,MATCH($B378,manifest_11Sep!$B$1:$B$3202,0),MATCH(A.Dep9SepList!G$1,manifest_11Sep!$A$1:$V$1,0))</f>
        <v>63</v>
      </c>
      <c r="H378" s="13" t="str">
        <f t="array" ref="H378">INDEX(manifest_11Sep!$A$1:$V$3202,MATCH($B378,manifest_11Sep!$B$1:$B$3202,0),MATCH(A.Dep9SepList!H$1,manifest_11Sep!$A$1:$V$1,0))</f>
        <v>Xuan Nguyen 2</v>
      </c>
      <c r="I378" s="13" t="str">
        <f t="array" ref="I378">INDEX(manifest_11Sep!$A$1:$V$3202,MATCH($B378,manifest_11Sep!$B$1:$B$3202,0),MATCH(A.Dep9SepList!I$1,manifest_11Sep!$A$1:$V$1,0))</f>
        <v>Korean Air</v>
      </c>
      <c r="J378" s="13" t="str">
        <f t="array" ref="J378">INDEX(manifest_11Sep!$A$1:$V$3202,MATCH($B378,manifest_11Sep!$B$1:$B$3202,0),MATCH(A.Dep9SepList!J$1,manifest_11Sep!$A$1:$V$1,0))</f>
        <v>KE 93</v>
      </c>
      <c r="K378" s="32" t="str">
        <f t="array" ref="K378">INDEX(manifest_11Sep!$A$1:$V$3202,MATCH($B378,manifest_11Sep!$B$1:$B$3202,0),MATCH(A.Dep9SepList!K$1,manifest_11Sep!$A$1:$V$1,0))</f>
        <v>18-thg 9-25</v>
      </c>
      <c r="L378" s="20">
        <f t="array" ref="L378">INDEX(manifest_11Sep!$A$1:$V$3202,MATCH($B378,manifest_11Sep!$B$1:$B$3202,0),MATCH(A.Dep9SepList!L$1,manifest_11Sep!$A$1:$V$1,0))</f>
        <v>0.43402777777777779</v>
      </c>
      <c r="M378" s="13" t="str">
        <f t="array" ref="M378">INDEX(manifest_11Sep!$A$1:$V$3202,MATCH($B378,manifest_11Sep!$B$1:$B$3202,0),MATCH(A.Dep9SepList!M$1,manifest_11Sep!$A$1:$V$1,0))</f>
        <v>ICN-T2</v>
      </c>
      <c r="N378" s="13" t="str">
        <f t="array" ref="N378">INDEX(manifest_11Sep!$A$1:$V$3202,MATCH($B378,manifest_11Sep!$B$1:$B$3202,0),MATCH(A.Dep9SepList!N$1,manifest_11Sep!$A$1:$V$1,0))</f>
        <v>INTER PARNAS</v>
      </c>
      <c r="O378" s="31"/>
      <c r="P378" s="20" t="e" cm="1" vm="1">
        <f t="array" aca="1" ref="P378" ca="1">IF(J378="","",_xlfn.XLOOKUP(J378&amp;N378,'A.Departure Grouping'!AQ:AQ&amp;'A.Departure Grouping'!AP:AP,'A.Departure Grouping'!AR:AR,"",0))</f>
        <v>#NAME?</v>
      </c>
      <c r="Q378" s="13">
        <v>87236643</v>
      </c>
      <c r="R378" s="13" t="s">
        <v>43</v>
      </c>
      <c r="S378" s="13">
        <f t="array" ref="S378">INDEX(manifest_11Sep!$A$1:$V$3202,MATCH($B378,manifest_11Sep!$B$1:$B$3202,0),MATCH(A.Dep9SepList!S$1,manifest_11Sep!$A$1:$V$1,0))</f>
        <v>0</v>
      </c>
      <c r="T378" s="17"/>
    </row>
    <row r="379" spans="1:20" hidden="1">
      <c r="A379" s="13" t="str">
        <f t="array" ref="A379">INDEX(manifest_11Sep!$A$1:$V$3202,MATCH($B379,manifest_11Sep!$B$1:$B$3202,0),MATCH(A.Dep9SepList!A$1,manifest_11Sep!$A$1:$V$1,0))</f>
        <v>A</v>
      </c>
      <c r="B379" s="13" t="s">
        <v>4328</v>
      </c>
      <c r="C379" s="13" t="str">
        <f t="array" ref="C379">INDEX(manifest_11Sep!$A$1:$V$3202,MATCH($B379,manifest_11Sep!$B$1:$B$3202,0),MATCH(A.Dep9SepList!C$1,manifest_11Sep!$A$1:$V$1,0))</f>
        <v>G3N8YPCHQ2W</v>
      </c>
      <c r="D379" s="13" t="str">
        <f t="array" ref="D379">INDEX(manifest_11Sep!$A$1:$V$3202,MATCH($B379,manifest_11Sep!$B$1:$B$3202,0),MATCH(A.Dep9SepList!D$1,manifest_11Sep!$A$1:$V$1,0))</f>
        <v>Female</v>
      </c>
      <c r="E379" s="13" t="str">
        <f t="array" ref="E379">INDEX(manifest_11Sep!$A$1:$V$3202,MATCH($B379,manifest_11Sep!$B$1:$B$3202,0),MATCH(A.Dep9SepList!E$1,manifest_11Sep!$A$1:$V$1,0))</f>
        <v>Satoko</v>
      </c>
      <c r="F379" s="13" t="str">
        <f t="array" ref="F379">INDEX(manifest_11Sep!$A$1:$V$3202,MATCH($B379,manifest_11Sep!$B$1:$B$3202,0),MATCH(A.Dep9SepList!F$1,manifest_11Sep!$A$1:$V$1,0))</f>
        <v>Tsutsumi</v>
      </c>
      <c r="G379" s="13">
        <f t="array" ref="G379">INDEX(manifest_11Sep!$A$1:$V$3202,MATCH($B379,manifest_11Sep!$B$1:$B$3202,0),MATCH(A.Dep9SepList!G$1,manifest_11Sep!$A$1:$V$1,0))</f>
        <v>54</v>
      </c>
      <c r="H379" s="13" t="str">
        <f t="array" ref="H379">INDEX(manifest_11Sep!$A$1:$V$3202,MATCH($B379,manifest_11Sep!$B$1:$B$3202,0),MATCH(A.Dep9SepList!H$1,manifest_11Sep!$A$1:$V$1,0))</f>
        <v>Tom Luu</v>
      </c>
      <c r="I379" s="13" t="str">
        <f t="array" ref="I379">INDEX(manifest_11Sep!$A$1:$V$3202,MATCH($B379,manifest_11Sep!$B$1:$B$3202,0),MATCH(A.Dep9SepList!I$1,manifest_11Sep!$A$1:$V$1,0))</f>
        <v>Jeju Air</v>
      </c>
      <c r="J379" s="13" t="str">
        <f t="array" ref="J379">INDEX(manifest_11Sep!$A$1:$V$3202,MATCH($B379,manifest_11Sep!$B$1:$B$3202,0),MATCH(A.Dep9SepList!J$1,manifest_11Sep!$A$1:$V$1,0))</f>
        <v>7C 1103</v>
      </c>
      <c r="K379" s="32" t="str">
        <f t="array" ref="K379">INDEX(manifest_11Sep!$A$1:$V$3202,MATCH($B379,manifest_11Sep!$B$1:$B$3202,0),MATCH(A.Dep9SepList!K$1,manifest_11Sep!$A$1:$V$1,0))</f>
        <v>18-thg 9-25</v>
      </c>
      <c r="L379" s="20">
        <f t="array" ref="L379">INDEX(manifest_11Sep!$A$1:$V$3202,MATCH($B379,manifest_11Sep!$B$1:$B$3202,0),MATCH(A.Dep9SepList!L$1,manifest_11Sep!$A$1:$V$1,0))</f>
        <v>0.44097222222222221</v>
      </c>
      <c r="M379" s="13" t="str">
        <f t="array" ref="M379">INDEX(manifest_11Sep!$A$1:$V$3202,MATCH($B379,manifest_11Sep!$B$1:$B$3202,0),MATCH(A.Dep9SepList!M$1,manifest_11Sep!$A$1:$V$1,0))</f>
        <v>ICN-T1</v>
      </c>
      <c r="N379" s="13" t="str">
        <f t="array" ref="N379">INDEX(manifest_11Sep!$A$1:$V$3202,MATCH($B379,manifest_11Sep!$B$1:$B$3202,0),MATCH(A.Dep9SepList!N$1,manifest_11Sep!$A$1:$V$1,0))</f>
        <v>INTER PARNAS</v>
      </c>
      <c r="O379" s="31"/>
      <c r="P379" s="20" t="e" cm="1" vm="1">
        <f t="array" aca="1" ref="P379" ca="1">IF(J379="","",_xlfn.XLOOKUP(J379&amp;N379,'A.Departure Grouping'!AQ:AQ&amp;'A.Departure Grouping'!AP:AP,'A.Departure Grouping'!AR:AR,"",0))</f>
        <v>#NAME?</v>
      </c>
      <c r="Q379" s="13">
        <v>82399215</v>
      </c>
      <c r="R379" s="13" t="s">
        <v>61</v>
      </c>
      <c r="S379" s="13">
        <f t="array" ref="S379">INDEX(manifest_11Sep!$A$1:$V$3202,MATCH($B379,manifest_11Sep!$B$1:$B$3202,0),MATCH(A.Dep9SepList!S$1,manifest_11Sep!$A$1:$V$1,0))</f>
        <v>0</v>
      </c>
      <c r="T379" s="17"/>
    </row>
    <row r="380" spans="1:20" hidden="1">
      <c r="A380" s="13" t="str">
        <f t="array" ref="A380">INDEX(manifest_11Sep!$A$1:$V$3202,MATCH($B380,manifest_11Sep!$B$1:$B$3202,0),MATCH(A.Dep9SepList!A$1,manifest_11Sep!$A$1:$V$1,0))</f>
        <v>A</v>
      </c>
      <c r="B380" s="13" t="s">
        <v>4137</v>
      </c>
      <c r="C380" s="13" t="str">
        <f t="array" ref="C380">INDEX(manifest_11Sep!$A$1:$V$3202,MATCH($B380,manifest_11Sep!$B$1:$B$3202,0),MATCH(A.Dep9SepList!C$1,manifest_11Sep!$A$1:$V$1,0))</f>
        <v>XKNHX7KWQV5</v>
      </c>
      <c r="D380" s="13" t="str">
        <f t="array" ref="D380">INDEX(manifest_11Sep!$A$1:$V$3202,MATCH($B380,manifest_11Sep!$B$1:$B$3202,0),MATCH(A.Dep9SepList!D$1,manifest_11Sep!$A$1:$V$1,0))</f>
        <v>Male</v>
      </c>
      <c r="E380" s="13" t="str">
        <f t="array" ref="E380">INDEX(manifest_11Sep!$A$1:$V$3202,MATCH($B380,manifest_11Sep!$B$1:$B$3202,0),MATCH(A.Dep9SepList!E$1,manifest_11Sep!$A$1:$V$1,0))</f>
        <v>Douglas Dung</v>
      </c>
      <c r="F380" s="13" t="str">
        <f t="array" ref="F380">INDEX(manifest_11Sep!$A$1:$V$3202,MATCH($B380,manifest_11Sep!$B$1:$B$3202,0),MATCH(A.Dep9SepList!F$1,manifest_11Sep!$A$1:$V$1,0))</f>
        <v>Trinh</v>
      </c>
      <c r="G380" s="13">
        <f t="array" ref="G380">INDEX(manifest_11Sep!$A$1:$V$3202,MATCH($B380,manifest_11Sep!$B$1:$B$3202,0),MATCH(A.Dep9SepList!G$1,manifest_11Sep!$A$1:$V$1,0))</f>
        <v>63</v>
      </c>
      <c r="H380" s="13" t="str">
        <f t="array" ref="H380">INDEX(manifest_11Sep!$A$1:$V$3202,MATCH($B380,manifest_11Sep!$B$1:$B$3202,0),MATCH(A.Dep9SepList!H$1,manifest_11Sep!$A$1:$V$1,0))</f>
        <v>Tom Luu</v>
      </c>
      <c r="I380" s="13" t="str">
        <f t="array" ref="I380">INDEX(manifest_11Sep!$A$1:$V$3202,MATCH($B380,manifest_11Sep!$B$1:$B$3202,0),MATCH(A.Dep9SepList!I$1,manifest_11Sep!$A$1:$V$1,0))</f>
        <v>Vietnam Airlines</v>
      </c>
      <c r="J380" s="13" t="str">
        <f t="array" ref="J380">INDEX(manifest_11Sep!$A$1:$V$3202,MATCH($B380,manifest_11Sep!$B$1:$B$3202,0),MATCH(A.Dep9SepList!J$1,manifest_11Sep!$A$1:$V$1,0))</f>
        <v>VN 409</v>
      </c>
      <c r="K380" s="32" t="str">
        <f t="array" ref="K380">INDEX(manifest_11Sep!$A$1:$V$3202,MATCH($B380,manifest_11Sep!$B$1:$B$3202,0),MATCH(A.Dep9SepList!K$1,manifest_11Sep!$A$1:$V$1,0))</f>
        <v>18-thg 9-25</v>
      </c>
      <c r="L380" s="20">
        <f t="array" ref="L380">INDEX(manifest_11Sep!$A$1:$V$3202,MATCH($B380,manifest_11Sep!$B$1:$B$3202,0),MATCH(A.Dep9SepList!L$1,manifest_11Sep!$A$1:$V$1,0))</f>
        <v>0.44097222222222221</v>
      </c>
      <c r="M380" s="13" t="str">
        <f t="array" ref="M380">INDEX(manifest_11Sep!$A$1:$V$3202,MATCH($B380,manifest_11Sep!$B$1:$B$3202,0),MATCH(A.Dep9SepList!M$1,manifest_11Sep!$A$1:$V$1,0))</f>
        <v>ICN-T1</v>
      </c>
      <c r="N380" s="13" t="str">
        <f t="array" ref="N380">INDEX(manifest_11Sep!$A$1:$V$3202,MATCH($B380,manifest_11Sep!$B$1:$B$3202,0),MATCH(A.Dep9SepList!N$1,manifest_11Sep!$A$1:$V$1,0))</f>
        <v>INTER PARNAS</v>
      </c>
      <c r="O380" s="31"/>
      <c r="P380" s="20" t="e" cm="1" vm="1">
        <f t="array" aca="1" ref="P380" ca="1">IF(J380="","",_xlfn.XLOOKUP(J380&amp;N380,'A.Departure Grouping'!AQ:AQ&amp;'A.Departure Grouping'!AP:AP,'A.Departure Grouping'!AR:AR,"",0))</f>
        <v>#NAME?</v>
      </c>
      <c r="Q380" s="13">
        <v>25155930</v>
      </c>
      <c r="R380" s="13" t="s">
        <v>43</v>
      </c>
      <c r="S380" s="13">
        <f t="array" ref="S380">INDEX(manifest_11Sep!$A$1:$V$3202,MATCH($B380,manifest_11Sep!$B$1:$B$3202,0),MATCH(A.Dep9SepList!S$1,manifest_11Sep!$A$1:$V$1,0))</f>
        <v>0</v>
      </c>
      <c r="T380" s="17"/>
    </row>
    <row r="381" spans="1:20" hidden="1">
      <c r="A381" s="13" t="str">
        <f t="array" ref="A381">INDEX(manifest_11Sep!$A$1:$V$3202,MATCH($B381,manifest_11Sep!$B$1:$B$3202,0),MATCH(A.Dep9SepList!A$1,manifest_11Sep!$A$1:$V$1,0))</f>
        <v>A</v>
      </c>
      <c r="B381" s="13" t="s">
        <v>4139</v>
      </c>
      <c r="C381" s="13" t="str">
        <f t="array" ref="C381">INDEX(manifest_11Sep!$A$1:$V$3202,MATCH($B381,manifest_11Sep!$B$1:$B$3202,0),MATCH(A.Dep9SepList!C$1,manifest_11Sep!$A$1:$V$1,0))</f>
        <v>XKNHX7KWQV5</v>
      </c>
      <c r="D381" s="13" t="str">
        <f t="array" ref="D381">INDEX(manifest_11Sep!$A$1:$V$3202,MATCH($B381,manifest_11Sep!$B$1:$B$3202,0),MATCH(A.Dep9SepList!D$1,manifest_11Sep!$A$1:$V$1,0))</f>
        <v>Female</v>
      </c>
      <c r="E381" s="13" t="str">
        <f t="array" ref="E381">INDEX(manifest_11Sep!$A$1:$V$3202,MATCH($B381,manifest_11Sep!$B$1:$B$3202,0),MATCH(A.Dep9SepList!E$1,manifest_11Sep!$A$1:$V$1,0))</f>
        <v>Phuong Kim</v>
      </c>
      <c r="F381" s="13" t="str">
        <f t="array" ref="F381">INDEX(manifest_11Sep!$A$1:$V$3202,MATCH($B381,manifest_11Sep!$B$1:$B$3202,0),MATCH(A.Dep9SepList!F$1,manifest_11Sep!$A$1:$V$1,0))</f>
        <v>Trinh</v>
      </c>
      <c r="G381" s="13">
        <f t="array" ref="G381">INDEX(manifest_11Sep!$A$1:$V$3202,MATCH($B381,manifest_11Sep!$B$1:$B$3202,0),MATCH(A.Dep9SepList!G$1,manifest_11Sep!$A$1:$V$1,0))</f>
        <v>61</v>
      </c>
      <c r="H381" s="13" t="str">
        <f t="array" ref="H381">INDEX(manifest_11Sep!$A$1:$V$3202,MATCH($B381,manifest_11Sep!$B$1:$B$3202,0),MATCH(A.Dep9SepList!H$1,manifest_11Sep!$A$1:$V$1,0))</f>
        <v>Tom Luu</v>
      </c>
      <c r="I381" s="13" t="str">
        <f t="array" ref="I381">INDEX(manifest_11Sep!$A$1:$V$3202,MATCH($B381,manifest_11Sep!$B$1:$B$3202,0),MATCH(A.Dep9SepList!I$1,manifest_11Sep!$A$1:$V$1,0))</f>
        <v>Vietnam Airlines</v>
      </c>
      <c r="J381" s="13" t="str">
        <f t="array" ref="J381">INDEX(manifest_11Sep!$A$1:$V$3202,MATCH($B381,manifest_11Sep!$B$1:$B$3202,0),MATCH(A.Dep9SepList!J$1,manifest_11Sep!$A$1:$V$1,0))</f>
        <v>VN 409</v>
      </c>
      <c r="K381" s="32" t="str">
        <f t="array" ref="K381">INDEX(manifest_11Sep!$A$1:$V$3202,MATCH($B381,manifest_11Sep!$B$1:$B$3202,0),MATCH(A.Dep9SepList!K$1,manifest_11Sep!$A$1:$V$1,0))</f>
        <v>18-thg 9-25</v>
      </c>
      <c r="L381" s="20">
        <f t="array" ref="L381">INDEX(manifest_11Sep!$A$1:$V$3202,MATCH($B381,manifest_11Sep!$B$1:$B$3202,0),MATCH(A.Dep9SepList!L$1,manifest_11Sep!$A$1:$V$1,0))</f>
        <v>0.44097222222222221</v>
      </c>
      <c r="M381" s="13" t="str">
        <f t="array" ref="M381">INDEX(manifest_11Sep!$A$1:$V$3202,MATCH($B381,manifest_11Sep!$B$1:$B$3202,0),MATCH(A.Dep9SepList!M$1,manifest_11Sep!$A$1:$V$1,0))</f>
        <v>ICN-T1</v>
      </c>
      <c r="N381" s="13" t="str">
        <f t="array" ref="N381">INDEX(manifest_11Sep!$A$1:$V$3202,MATCH($B381,manifest_11Sep!$B$1:$B$3202,0),MATCH(A.Dep9SepList!N$1,manifest_11Sep!$A$1:$V$1,0))</f>
        <v>INTER PARNAS</v>
      </c>
      <c r="O381" s="31"/>
      <c r="P381" s="20" t="e" cm="1" vm="1">
        <f t="array" aca="1" ref="P381" ca="1">IF(J381="","",_xlfn.XLOOKUP(J381&amp;N381,'A.Departure Grouping'!AQ:AQ&amp;'A.Departure Grouping'!AP:AP,'A.Departure Grouping'!AR:AR,"",0))</f>
        <v>#NAME?</v>
      </c>
      <c r="Q381" s="13">
        <v>25155930</v>
      </c>
      <c r="R381" s="13" t="s">
        <v>43</v>
      </c>
      <c r="S381" s="13">
        <f t="array" ref="S381">INDEX(manifest_11Sep!$A$1:$V$3202,MATCH($B381,manifest_11Sep!$B$1:$B$3202,0),MATCH(A.Dep9SepList!S$1,manifest_11Sep!$A$1:$V$1,0))</f>
        <v>0</v>
      </c>
      <c r="T381" s="17"/>
    </row>
    <row r="382" spans="1:20" hidden="1">
      <c r="A382" s="13" t="str">
        <f t="array" ref="A382">INDEX(manifest_11Sep!$A$1:$V$3202,MATCH($B382,manifest_11Sep!$B$1:$B$3202,0),MATCH(A.Dep9SepList!A$1,manifest_11Sep!$A$1:$V$1,0))</f>
        <v>A</v>
      </c>
      <c r="B382" s="13" t="s">
        <v>892</v>
      </c>
      <c r="C382" s="13" t="str">
        <f t="array" ref="C382">INDEX(manifest_11Sep!$A$1:$V$3202,MATCH($B382,manifest_11Sep!$B$1:$B$3202,0),MATCH(A.Dep9SepList!C$1,manifest_11Sep!$A$1:$V$1,0))</f>
        <v>CFN4F96KS39</v>
      </c>
      <c r="D382" s="13" t="str">
        <f t="array" ref="D382">INDEX(manifest_11Sep!$A$1:$V$3202,MATCH($B382,manifest_11Sep!$B$1:$B$3202,0),MATCH(A.Dep9SepList!D$1,manifest_11Sep!$A$1:$V$1,0))</f>
        <v>Female</v>
      </c>
      <c r="E382" s="13" t="str">
        <f t="array" ref="E382">INDEX(manifest_11Sep!$A$1:$V$3202,MATCH($B382,manifest_11Sep!$B$1:$B$3202,0),MATCH(A.Dep9SepList!E$1,manifest_11Sep!$A$1:$V$1,0))</f>
        <v>Lang Thi</v>
      </c>
      <c r="F382" s="13" t="str">
        <f t="array" ref="F382">INDEX(manifest_11Sep!$A$1:$V$3202,MATCH($B382,manifest_11Sep!$B$1:$B$3202,0),MATCH(A.Dep9SepList!F$1,manifest_11Sep!$A$1:$V$1,0))</f>
        <v>Nguyen</v>
      </c>
      <c r="G382" s="13">
        <f t="array" ref="G382">INDEX(manifest_11Sep!$A$1:$V$3202,MATCH($B382,manifest_11Sep!$B$1:$B$3202,0),MATCH(A.Dep9SepList!G$1,manifest_11Sep!$A$1:$V$1,0))</f>
        <v>71</v>
      </c>
      <c r="H382" s="13" t="str">
        <f t="array" ref="H382">INDEX(manifest_11Sep!$A$1:$V$3202,MATCH($B382,manifest_11Sep!$B$1:$B$3202,0),MATCH(A.Dep9SepList!H$1,manifest_11Sep!$A$1:$V$1,0))</f>
        <v>Alicia Nguyen 3</v>
      </c>
      <c r="I382" s="13" t="str">
        <f t="array" ref="I382">INDEX(manifest_11Sep!$A$1:$V$3202,MATCH($B382,manifest_11Sep!$B$1:$B$3202,0),MATCH(A.Dep9SepList!I$1,manifest_11Sep!$A$1:$V$1,0))</f>
        <v>Vietnam Airlines</v>
      </c>
      <c r="J382" s="13" t="str">
        <f t="array" ref="J382">INDEX(manifest_11Sep!$A$1:$V$3202,MATCH($B382,manifest_11Sep!$B$1:$B$3202,0),MATCH(A.Dep9SepList!J$1,manifest_11Sep!$A$1:$V$1,0))</f>
        <v>VN 409</v>
      </c>
      <c r="K382" s="32" t="str">
        <f t="array" ref="K382">INDEX(manifest_11Sep!$A$1:$V$3202,MATCH($B382,manifest_11Sep!$B$1:$B$3202,0),MATCH(A.Dep9SepList!K$1,manifest_11Sep!$A$1:$V$1,0))</f>
        <v>18-thg 9-25</v>
      </c>
      <c r="L382" s="20">
        <f t="array" ref="L382">INDEX(manifest_11Sep!$A$1:$V$3202,MATCH($B382,manifest_11Sep!$B$1:$B$3202,0),MATCH(A.Dep9SepList!L$1,manifest_11Sep!$A$1:$V$1,0))</f>
        <v>0.44097222222222221</v>
      </c>
      <c r="M382" s="13" t="str">
        <f t="array" ref="M382">INDEX(manifest_11Sep!$A$1:$V$3202,MATCH($B382,manifest_11Sep!$B$1:$B$3202,0),MATCH(A.Dep9SepList!M$1,manifest_11Sep!$A$1:$V$1,0))</f>
        <v>ICN-T1</v>
      </c>
      <c r="N382" s="13" t="str">
        <f t="array" ref="N382">INDEX(manifest_11Sep!$A$1:$V$3202,MATCH($B382,manifest_11Sep!$B$1:$B$3202,0),MATCH(A.Dep9SepList!N$1,manifest_11Sep!$A$1:$V$1,0))</f>
        <v>JW MARRIOTT</v>
      </c>
      <c r="O382" s="31"/>
      <c r="P382" s="20" t="e" cm="1" vm="1">
        <f t="array" aca="1" ref="P382" ca="1">IF(J382="","",_xlfn.XLOOKUP(J382&amp;N382,'A.Departure Grouping'!AQ:AQ&amp;'A.Departure Grouping'!AP:AP,'A.Departure Grouping'!AR:AR,"",0))</f>
        <v>#NAME?</v>
      </c>
      <c r="Q382" s="13">
        <v>75986153</v>
      </c>
      <c r="R382" s="13" t="s">
        <v>61</v>
      </c>
      <c r="S382" s="13" t="str">
        <f t="array" ref="S382">INDEX(manifest_11Sep!$A$1:$V$3202,MATCH($B382,manifest_11Sep!$B$1:$B$3202,0),MATCH(A.Dep9SepList!S$1,manifest_11Sep!$A$1:$V$1,0))</f>
        <v>Private pick-up for chi Tammy's group</v>
      </c>
      <c r="T382" s="17"/>
    </row>
    <row r="383" spans="1:20" hidden="1">
      <c r="A383" s="13" t="str">
        <f t="array" ref="A383">INDEX(manifest_11Sep!$A$1:$V$3202,MATCH($B383,manifest_11Sep!$B$1:$B$3202,0),MATCH(A.Dep9SepList!A$1,manifest_11Sep!$A$1:$V$1,0))</f>
        <v>A</v>
      </c>
      <c r="B383" s="13" t="s">
        <v>895</v>
      </c>
      <c r="C383" s="13" t="str">
        <f t="array" ref="C383">INDEX(manifest_11Sep!$A$1:$V$3202,MATCH($B383,manifest_11Sep!$B$1:$B$3202,0),MATCH(A.Dep9SepList!C$1,manifest_11Sep!$A$1:$V$1,0))</f>
        <v>CFN4F96KS39</v>
      </c>
      <c r="D383" s="13" t="str">
        <f t="array" ref="D383">INDEX(manifest_11Sep!$A$1:$V$3202,MATCH($B383,manifest_11Sep!$B$1:$B$3202,0),MATCH(A.Dep9SepList!D$1,manifest_11Sep!$A$1:$V$1,0))</f>
        <v>Female</v>
      </c>
      <c r="E383" s="13" t="str">
        <f t="array" ref="E383">INDEX(manifest_11Sep!$A$1:$V$3202,MATCH($B383,manifest_11Sep!$B$1:$B$3202,0),MATCH(A.Dep9SepList!E$1,manifest_11Sep!$A$1:$V$1,0))</f>
        <v>Tiana Tuyet</v>
      </c>
      <c r="F383" s="13" t="str">
        <f t="array" ref="F383">INDEX(manifest_11Sep!$A$1:$V$3202,MATCH($B383,manifest_11Sep!$B$1:$B$3202,0),MATCH(A.Dep9SepList!F$1,manifest_11Sep!$A$1:$V$1,0))</f>
        <v>Nguyen</v>
      </c>
      <c r="G383" s="13">
        <f t="array" ref="G383">INDEX(manifest_11Sep!$A$1:$V$3202,MATCH($B383,manifest_11Sep!$B$1:$B$3202,0),MATCH(A.Dep9SepList!G$1,manifest_11Sep!$A$1:$V$1,0))</f>
        <v>76</v>
      </c>
      <c r="H383" s="13" t="str">
        <f t="array" ref="H383">INDEX(manifest_11Sep!$A$1:$V$3202,MATCH($B383,manifest_11Sep!$B$1:$B$3202,0),MATCH(A.Dep9SepList!H$1,manifest_11Sep!$A$1:$V$1,0))</f>
        <v>Alicia Nguyen 3</v>
      </c>
      <c r="I383" s="13" t="str">
        <f t="array" ref="I383">INDEX(manifest_11Sep!$A$1:$V$3202,MATCH($B383,manifest_11Sep!$B$1:$B$3202,0),MATCH(A.Dep9SepList!I$1,manifest_11Sep!$A$1:$V$1,0))</f>
        <v>Vietnam Airlines</v>
      </c>
      <c r="J383" s="13" t="str">
        <f t="array" ref="J383">INDEX(manifest_11Sep!$A$1:$V$3202,MATCH($B383,manifest_11Sep!$B$1:$B$3202,0),MATCH(A.Dep9SepList!J$1,manifest_11Sep!$A$1:$V$1,0))</f>
        <v>VN 409</v>
      </c>
      <c r="K383" s="32" t="str">
        <f t="array" ref="K383">INDEX(manifest_11Sep!$A$1:$V$3202,MATCH($B383,manifest_11Sep!$B$1:$B$3202,0),MATCH(A.Dep9SepList!K$1,manifest_11Sep!$A$1:$V$1,0))</f>
        <v>18-thg 9-25</v>
      </c>
      <c r="L383" s="20">
        <f t="array" ref="L383">INDEX(manifest_11Sep!$A$1:$V$3202,MATCH($B383,manifest_11Sep!$B$1:$B$3202,0),MATCH(A.Dep9SepList!L$1,manifest_11Sep!$A$1:$V$1,0))</f>
        <v>0.44097222222222221</v>
      </c>
      <c r="M383" s="13" t="str">
        <f t="array" ref="M383">INDEX(manifest_11Sep!$A$1:$V$3202,MATCH($B383,manifest_11Sep!$B$1:$B$3202,0),MATCH(A.Dep9SepList!M$1,manifest_11Sep!$A$1:$V$1,0))</f>
        <v>ICN-T1</v>
      </c>
      <c r="N383" s="13" t="str">
        <f t="array" ref="N383">INDEX(manifest_11Sep!$A$1:$V$3202,MATCH($B383,manifest_11Sep!$B$1:$B$3202,0),MATCH(A.Dep9SepList!N$1,manifest_11Sep!$A$1:$V$1,0))</f>
        <v>JW MARRIOTT</v>
      </c>
      <c r="O383" s="31"/>
      <c r="P383" s="20" t="e" cm="1" vm="1">
        <f t="array" aca="1" ref="P383" ca="1">IF(J383="","",_xlfn.XLOOKUP(J383&amp;N383,'A.Departure Grouping'!AQ:AQ&amp;'A.Departure Grouping'!AP:AP,'A.Departure Grouping'!AR:AR,"",0))</f>
        <v>#NAME?</v>
      </c>
      <c r="Q383" s="13">
        <v>75986153</v>
      </c>
      <c r="R383" s="13" t="s">
        <v>61</v>
      </c>
      <c r="S383" s="13" t="str">
        <f t="array" ref="S383">INDEX(manifest_11Sep!$A$1:$V$3202,MATCH($B383,manifest_11Sep!$B$1:$B$3202,0),MATCH(A.Dep9SepList!S$1,manifest_11Sep!$A$1:$V$1,0))</f>
        <v>Private pick-up for chi Tammy's group</v>
      </c>
      <c r="T383" s="17"/>
    </row>
    <row r="384" spans="1:20" hidden="1">
      <c r="A384" s="13" t="str">
        <f t="array" ref="A384">INDEX(manifest_11Sep!$A$1:$V$3202,MATCH($B384,manifest_11Sep!$B$1:$B$3202,0),MATCH(A.Dep9SepList!A$1,manifest_11Sep!$A$1:$V$1,0))</f>
        <v>A</v>
      </c>
      <c r="B384" s="13" t="s">
        <v>1437</v>
      </c>
      <c r="C384" s="13" t="str">
        <f t="array" ref="C384">INDEX(manifest_11Sep!$A$1:$V$3202,MATCH($B384,manifest_11Sep!$B$1:$B$3202,0),MATCH(A.Dep9SepList!C$1,manifest_11Sep!$A$1:$V$1,0))</f>
        <v>NGNW5MGSJ37</v>
      </c>
      <c r="D384" s="13" t="str">
        <f t="array" ref="D384">INDEX(manifest_11Sep!$A$1:$V$3202,MATCH($B384,manifest_11Sep!$B$1:$B$3202,0),MATCH(A.Dep9SepList!D$1,manifest_11Sep!$A$1:$V$1,0))</f>
        <v>Male</v>
      </c>
      <c r="E384" s="13" t="str">
        <f t="array" ref="E384">INDEX(manifest_11Sep!$A$1:$V$3202,MATCH($B384,manifest_11Sep!$B$1:$B$3202,0),MATCH(A.Dep9SepList!E$1,manifest_11Sep!$A$1:$V$1,0))</f>
        <v>Johnny Vuong Khanh</v>
      </c>
      <c r="F384" s="13" t="str">
        <f t="array" ref="F384">INDEX(manifest_11Sep!$A$1:$V$3202,MATCH($B384,manifest_11Sep!$B$1:$B$3202,0),MATCH(A.Dep9SepList!F$1,manifest_11Sep!$A$1:$V$1,0))</f>
        <v>Tran</v>
      </c>
      <c r="G384" s="13">
        <f t="array" ref="G384">INDEX(manifest_11Sep!$A$1:$V$3202,MATCH($B384,manifest_11Sep!$B$1:$B$3202,0),MATCH(A.Dep9SepList!G$1,manifest_11Sep!$A$1:$V$1,0))</f>
        <v>43</v>
      </c>
      <c r="H384" s="13" t="str">
        <f t="array" ref="H384">INDEX(manifest_11Sep!$A$1:$V$3202,MATCH($B384,manifest_11Sep!$B$1:$B$3202,0),MATCH(A.Dep9SepList!H$1,manifest_11Sep!$A$1:$V$1,0))</f>
        <v>Alicia Nguyen 4</v>
      </c>
      <c r="I384" s="13" t="str">
        <f t="array" ref="I384">INDEX(manifest_11Sep!$A$1:$V$3202,MATCH($B384,manifest_11Sep!$B$1:$B$3202,0),MATCH(A.Dep9SepList!I$1,manifest_11Sep!$A$1:$V$1,0))</f>
        <v>Vietnam Airlines</v>
      </c>
      <c r="J384" s="13" t="str">
        <f t="array" ref="J384">INDEX(manifest_11Sep!$A$1:$V$3202,MATCH($B384,manifest_11Sep!$B$1:$B$3202,0),MATCH(A.Dep9SepList!J$1,manifest_11Sep!$A$1:$V$1,0))</f>
        <v>VN 409</v>
      </c>
      <c r="K384" s="32" t="str">
        <f t="array" ref="K384">INDEX(manifest_11Sep!$A$1:$V$3202,MATCH($B384,manifest_11Sep!$B$1:$B$3202,0),MATCH(A.Dep9SepList!K$1,manifest_11Sep!$A$1:$V$1,0))</f>
        <v>18-thg 9-25</v>
      </c>
      <c r="L384" s="20">
        <f t="array" ref="L384">INDEX(manifest_11Sep!$A$1:$V$3202,MATCH($B384,manifest_11Sep!$B$1:$B$3202,0),MATCH(A.Dep9SepList!L$1,manifest_11Sep!$A$1:$V$1,0))</f>
        <v>0.44097222222222221</v>
      </c>
      <c r="M384" s="13" t="str">
        <f t="array" ref="M384">INDEX(manifest_11Sep!$A$1:$V$3202,MATCH($B384,manifest_11Sep!$B$1:$B$3202,0),MATCH(A.Dep9SepList!M$1,manifest_11Sep!$A$1:$V$1,0))</f>
        <v>ICN-T1</v>
      </c>
      <c r="N384" s="13" t="str">
        <f t="array" ref="N384">INDEX(manifest_11Sep!$A$1:$V$3202,MATCH($B384,manifest_11Sep!$B$1:$B$3202,0),MATCH(A.Dep9SepList!N$1,manifest_11Sep!$A$1:$V$1,0))</f>
        <v>JW MARRIOTT</v>
      </c>
      <c r="O384" s="31"/>
      <c r="P384" s="20" t="e" cm="1" vm="1">
        <f t="array" aca="1" ref="P384" ca="1">IF(J384="","",_xlfn.XLOOKUP(J384&amp;N384,'A.Departure Grouping'!AQ:AQ&amp;'A.Departure Grouping'!AP:AP,'A.Departure Grouping'!AR:AR,"",0))</f>
        <v>#NAME?</v>
      </c>
      <c r="Q384" s="13">
        <v>75988405</v>
      </c>
      <c r="R384" s="13" t="s">
        <v>61</v>
      </c>
      <c r="S384" s="13">
        <f t="array" ref="S384">INDEX(manifest_11Sep!$A$1:$V$3202,MATCH($B384,manifest_11Sep!$B$1:$B$3202,0),MATCH(A.Dep9SepList!S$1,manifest_11Sep!$A$1:$V$1,0))</f>
        <v>0</v>
      </c>
      <c r="T384" s="17"/>
    </row>
    <row r="385" spans="1:32" hidden="1">
      <c r="A385" s="13" t="str">
        <f t="array" ref="A385">INDEX(manifest_11Sep!$A$1:$V$3202,MATCH($B385,manifest_11Sep!$B$1:$B$3202,0),MATCH(A.Dep9SepList!A$1,manifest_11Sep!$A$1:$V$1,0))</f>
        <v>A</v>
      </c>
      <c r="B385" s="13" t="s">
        <v>1439</v>
      </c>
      <c r="C385" s="13" t="str">
        <f t="array" ref="C385">INDEX(manifest_11Sep!$A$1:$V$3202,MATCH($B385,manifest_11Sep!$B$1:$B$3202,0),MATCH(A.Dep9SepList!C$1,manifest_11Sep!$A$1:$V$1,0))</f>
        <v>NGNW5MGSJ37</v>
      </c>
      <c r="D385" s="13" t="str">
        <f t="array" ref="D385">INDEX(manifest_11Sep!$A$1:$V$3202,MATCH($B385,manifest_11Sep!$B$1:$B$3202,0),MATCH(A.Dep9SepList!D$1,manifest_11Sep!$A$1:$V$1,0))</f>
        <v>Male</v>
      </c>
      <c r="E385" s="13" t="str">
        <f t="array" ref="E385">INDEX(manifest_11Sep!$A$1:$V$3202,MATCH($B385,manifest_11Sep!$B$1:$B$3202,0),MATCH(A.Dep9SepList!E$1,manifest_11Sep!$A$1:$V$1,0))</f>
        <v>Nhan Van</v>
      </c>
      <c r="F385" s="13" t="str">
        <f t="array" ref="F385">INDEX(manifest_11Sep!$A$1:$V$3202,MATCH($B385,manifest_11Sep!$B$1:$B$3202,0),MATCH(A.Dep9SepList!F$1,manifest_11Sep!$A$1:$V$1,0))</f>
        <v>Tran</v>
      </c>
      <c r="G385" s="13">
        <f t="array" ref="G385">INDEX(manifest_11Sep!$A$1:$V$3202,MATCH($B385,manifest_11Sep!$B$1:$B$3202,0),MATCH(A.Dep9SepList!G$1,manifest_11Sep!$A$1:$V$1,0))</f>
        <v>72</v>
      </c>
      <c r="H385" s="13" t="str">
        <f t="array" ref="H385">INDEX(manifest_11Sep!$A$1:$V$3202,MATCH($B385,manifest_11Sep!$B$1:$B$3202,0),MATCH(A.Dep9SepList!H$1,manifest_11Sep!$A$1:$V$1,0))</f>
        <v>Alicia Nguyen 4</v>
      </c>
      <c r="I385" s="13" t="str">
        <f t="array" ref="I385">INDEX(manifest_11Sep!$A$1:$V$3202,MATCH($B385,manifest_11Sep!$B$1:$B$3202,0),MATCH(A.Dep9SepList!I$1,manifest_11Sep!$A$1:$V$1,0))</f>
        <v>Vietnam Airlines</v>
      </c>
      <c r="J385" s="13" t="str">
        <f t="array" ref="J385">INDEX(manifest_11Sep!$A$1:$V$3202,MATCH($B385,manifest_11Sep!$B$1:$B$3202,0),MATCH(A.Dep9SepList!J$1,manifest_11Sep!$A$1:$V$1,0))</f>
        <v>VN 409</v>
      </c>
      <c r="K385" s="32" t="str">
        <f t="array" ref="K385">INDEX(manifest_11Sep!$A$1:$V$3202,MATCH($B385,manifest_11Sep!$B$1:$B$3202,0),MATCH(A.Dep9SepList!K$1,manifest_11Sep!$A$1:$V$1,0))</f>
        <v>18-thg 9-25</v>
      </c>
      <c r="L385" s="20">
        <f t="array" ref="L385">INDEX(manifest_11Sep!$A$1:$V$3202,MATCH($B385,manifest_11Sep!$B$1:$B$3202,0),MATCH(A.Dep9SepList!L$1,manifest_11Sep!$A$1:$V$1,0))</f>
        <v>0.44097222222222221</v>
      </c>
      <c r="M385" s="13" t="str">
        <f t="array" ref="M385">INDEX(manifest_11Sep!$A$1:$V$3202,MATCH($B385,manifest_11Sep!$B$1:$B$3202,0),MATCH(A.Dep9SepList!M$1,manifest_11Sep!$A$1:$V$1,0))</f>
        <v>ICN-T1</v>
      </c>
      <c r="N385" s="13" t="str">
        <f t="array" ref="N385">INDEX(manifest_11Sep!$A$1:$V$3202,MATCH($B385,manifest_11Sep!$B$1:$B$3202,0),MATCH(A.Dep9SepList!N$1,manifest_11Sep!$A$1:$V$1,0))</f>
        <v>JW MARRIOTT</v>
      </c>
      <c r="O385" s="31"/>
      <c r="P385" s="20" t="e" cm="1" vm="1">
        <f t="array" aca="1" ref="P385" ca="1">IF(J385="","",_xlfn.XLOOKUP(J385&amp;N385,'A.Departure Grouping'!AQ:AQ&amp;'A.Departure Grouping'!AP:AP,'A.Departure Grouping'!AR:AR,"",0))</f>
        <v>#NAME?</v>
      </c>
      <c r="Q385" s="13">
        <v>75988405</v>
      </c>
      <c r="R385" s="13" t="s">
        <v>61</v>
      </c>
      <c r="S385" s="13">
        <f t="array" ref="S385">INDEX(manifest_11Sep!$A$1:$V$3202,MATCH($B385,manifest_11Sep!$B$1:$B$3202,0),MATCH(A.Dep9SepList!S$1,manifest_11Sep!$A$1:$V$1,0))</f>
        <v>0</v>
      </c>
      <c r="T385" s="17"/>
    </row>
    <row r="386" spans="1:32" hidden="1">
      <c r="A386" s="229" t="str">
        <f t="array" ref="A386">INDEX(manifest_11Sep!$A$1:$V$3202,MATCH($B386,manifest_11Sep!$B$1:$B$3202,0),MATCH(A.Dep9SepList!A$1,manifest_11Sep!$A$1:$V$1,0))</f>
        <v>A</v>
      </c>
      <c r="B386" s="268" t="s">
        <v>1297</v>
      </c>
      <c r="C386" s="229" t="str">
        <f t="array" ref="C386">INDEX(manifest_11Sep!$A$1:$V$3202,MATCH($B386,manifest_11Sep!$B$1:$B$3202,0),MATCH(A.Dep9SepList!C$1,manifest_11Sep!$A$1:$V$1,0))</f>
        <v>2JNTSWHWWSN</v>
      </c>
      <c r="D386" s="229" t="str">
        <f t="array" ref="D386">INDEX(manifest_11Sep!$A$1:$V$3202,MATCH($B386,manifest_11Sep!$B$1:$B$3202,0),MATCH(A.Dep9SepList!D$1,manifest_11Sep!$A$1:$V$1,0))</f>
        <v>Female</v>
      </c>
      <c r="E386" s="229" t="str">
        <f t="array" ref="E386">INDEX(manifest_11Sep!$A$1:$V$3202,MATCH($B386,manifest_11Sep!$B$1:$B$3202,0),MATCH(A.Dep9SepList!E$1,manifest_11Sep!$A$1:$V$1,0))</f>
        <v>Nathalie</v>
      </c>
      <c r="F386" s="229" t="str">
        <f t="array" ref="F386">INDEX(manifest_11Sep!$A$1:$V$3202,MATCH($B386,manifest_11Sep!$B$1:$B$3202,0),MATCH(A.Dep9SepList!F$1,manifest_11Sep!$A$1:$V$1,0))</f>
        <v>Courtois</v>
      </c>
      <c r="G386" s="229">
        <f t="array" ref="G386">INDEX(manifest_11Sep!$A$1:$V$3202,MATCH($B386,manifest_11Sep!$B$1:$B$3202,0),MATCH(A.Dep9SepList!G$1,manifest_11Sep!$A$1:$V$1,0))</f>
        <v>44</v>
      </c>
      <c r="H386" s="229" t="str">
        <f t="array" ref="H386">INDEX(manifest_11Sep!$A$1:$V$3202,MATCH($B386,manifest_11Sep!$B$1:$B$3202,0),MATCH(A.Dep9SepList!H$1,manifest_11Sep!$A$1:$V$1,0))</f>
        <v>Alicia Nguyen 4</v>
      </c>
      <c r="I386" s="229" t="str">
        <f t="array" ref="I386">INDEX(manifest_11Sep!$A$1:$V$3202,MATCH($B386,manifest_11Sep!$B$1:$B$3202,0),MATCH(A.Dep9SepList!I$1,manifest_11Sep!$A$1:$V$1,0))</f>
        <v>Jeju Air</v>
      </c>
      <c r="J386" s="229" t="str">
        <f t="array" ref="J386">INDEX(manifest_11Sep!$A$1:$V$3202,MATCH($B386,manifest_11Sep!$B$1:$B$3202,0),MATCH(A.Dep9SepList!J$1,manifest_11Sep!$A$1:$V$1,0))</f>
        <v>7C 1373</v>
      </c>
      <c r="K386" s="234" t="str">
        <f t="array" ref="K386">INDEX(manifest_11Sep!$A$1:$V$3202,MATCH($B386,manifest_11Sep!$B$1:$B$3202,0),MATCH(A.Dep9SepList!K$1,manifest_11Sep!$A$1:$V$1,0))</f>
        <v>18-thg 9-25</v>
      </c>
      <c r="L386" s="235">
        <f t="array" ref="L386">INDEX(manifest_11Sep!$A$1:$V$3202,MATCH($B386,manifest_11Sep!$B$1:$B$3202,0),MATCH(A.Dep9SepList!L$1,manifest_11Sep!$A$1:$V$1,0))</f>
        <v>0.44444444444444442</v>
      </c>
      <c r="M386" s="229" t="str">
        <f t="array" ref="M386">INDEX(manifest_11Sep!$A$1:$V$3202,MATCH($B386,manifest_11Sep!$B$1:$B$3202,0),MATCH(A.Dep9SepList!M$1,manifest_11Sep!$A$1:$V$1,0))</f>
        <v>ICN-T1</v>
      </c>
      <c r="N386" s="229" t="str">
        <f t="array" ref="N386">INDEX(manifest_11Sep!$A$1:$V$3202,MATCH($B386,manifest_11Sep!$B$1:$B$3202,0),MATCH(A.Dep9SepList!N$1,manifest_11Sep!$A$1:$V$1,0))</f>
        <v>JW MARRIOTT</v>
      </c>
      <c r="O386" s="256">
        <f>COUNTA(N386:N400)</f>
        <v>15</v>
      </c>
      <c r="P386" s="235" t="e" cm="1" vm="1">
        <f t="array" aca="1" ref="P386" ca="1">IF(J386="","",_xlfn.XLOOKUP(J386&amp;N386,'A.Departure Grouping'!AQ:AQ&amp;'A.Departure Grouping'!AP:AP,'A.Departure Grouping'!AR:AR,"",0))</f>
        <v>#NAME?</v>
      </c>
      <c r="Q386" s="229">
        <v>75987801</v>
      </c>
      <c r="R386" s="229" t="s">
        <v>61</v>
      </c>
      <c r="S386" s="229">
        <f t="array" ref="S386">INDEX(manifest_11Sep!$A$1:$V$3202,MATCH($B386,manifest_11Sep!$B$1:$B$3202,0),MATCH(A.Dep9SepList!S$1,manifest_11Sep!$A$1:$V$1,0))</f>
        <v>0</v>
      </c>
      <c r="T386" s="244"/>
      <c r="U386" s="233"/>
      <c r="V386" s="233"/>
      <c r="W386" s="233"/>
      <c r="X386" s="233"/>
      <c r="Y386" s="233"/>
      <c r="Z386" s="233"/>
      <c r="AA386" s="233"/>
      <c r="AB386" s="233"/>
      <c r="AC386" s="233"/>
      <c r="AD386" s="233"/>
      <c r="AE386" s="233"/>
      <c r="AF386" s="233"/>
    </row>
    <row r="387" spans="1:32" hidden="1">
      <c r="A387" s="13" t="str">
        <f t="array" ref="A387">INDEX(manifest_11Sep!$A$1:$V$3202,MATCH($B387,manifest_11Sep!$B$1:$B$3202,0),MATCH(A.Dep9SepList!A$1,manifest_11Sep!$A$1:$V$1,0))</f>
        <v>A</v>
      </c>
      <c r="B387" s="4" t="s">
        <v>1303</v>
      </c>
      <c r="C387" s="13" t="str">
        <f t="array" ref="C387">INDEX(manifest_11Sep!$A$1:$V$3202,MATCH($B387,manifest_11Sep!$B$1:$B$3202,0),MATCH(A.Dep9SepList!C$1,manifest_11Sep!$A$1:$V$1,0))</f>
        <v>2JNTSWHWWSN</v>
      </c>
      <c r="D387" s="13" t="str">
        <f t="array" ref="D387">INDEX(manifest_11Sep!$A$1:$V$3202,MATCH($B387,manifest_11Sep!$B$1:$B$3202,0),MATCH(A.Dep9SepList!D$1,manifest_11Sep!$A$1:$V$1,0))</f>
        <v>Male</v>
      </c>
      <c r="E387" s="13" t="str">
        <f t="array" ref="E387">INDEX(manifest_11Sep!$A$1:$V$3202,MATCH($B387,manifest_11Sep!$B$1:$B$3202,0),MATCH(A.Dep9SepList!E$1,manifest_11Sep!$A$1:$V$1,0))</f>
        <v>Simon Cordell Demetrius</v>
      </c>
      <c r="F387" s="13" t="str">
        <f t="array" ref="F387">INDEX(manifest_11Sep!$A$1:$V$3202,MATCH($B387,manifest_11Sep!$B$1:$B$3202,0),MATCH(A.Dep9SepList!F$1,manifest_11Sep!$A$1:$V$1,0))</f>
        <v>Stanley Jr</v>
      </c>
      <c r="G387" s="13">
        <f t="array" ref="G387">INDEX(manifest_11Sep!$A$1:$V$3202,MATCH($B387,manifest_11Sep!$B$1:$B$3202,0),MATCH(A.Dep9SepList!G$1,manifest_11Sep!$A$1:$V$1,0))</f>
        <v>17</v>
      </c>
      <c r="H387" s="13" t="str">
        <f t="array" ref="H387">INDEX(manifest_11Sep!$A$1:$V$3202,MATCH($B387,manifest_11Sep!$B$1:$B$3202,0),MATCH(A.Dep9SepList!H$1,manifest_11Sep!$A$1:$V$1,0))</f>
        <v>Alicia Nguyen 4</v>
      </c>
      <c r="I387" s="13" t="str">
        <f t="array" ref="I387">INDEX(manifest_11Sep!$A$1:$V$3202,MATCH($B387,manifest_11Sep!$B$1:$B$3202,0),MATCH(A.Dep9SepList!I$1,manifest_11Sep!$A$1:$V$1,0))</f>
        <v>Jeju Air</v>
      </c>
      <c r="J387" s="13" t="str">
        <f t="array" ref="J387">INDEX(manifest_11Sep!$A$1:$V$3202,MATCH($B387,manifest_11Sep!$B$1:$B$3202,0),MATCH(A.Dep9SepList!J$1,manifest_11Sep!$A$1:$V$1,0))</f>
        <v>7C 1373</v>
      </c>
      <c r="K387" s="32" t="str">
        <f t="array" ref="K387">INDEX(manifest_11Sep!$A$1:$V$3202,MATCH($B387,manifest_11Sep!$B$1:$B$3202,0),MATCH(A.Dep9SepList!K$1,manifest_11Sep!$A$1:$V$1,0))</f>
        <v>18-thg 9-25</v>
      </c>
      <c r="L387" s="20">
        <f t="array" ref="L387">INDEX(manifest_11Sep!$A$1:$V$3202,MATCH($B387,manifest_11Sep!$B$1:$B$3202,0),MATCH(A.Dep9SepList!L$1,manifest_11Sep!$A$1:$V$1,0))</f>
        <v>0.44444444444444442</v>
      </c>
      <c r="M387" s="13" t="str">
        <f t="array" ref="M387">INDEX(manifest_11Sep!$A$1:$V$3202,MATCH($B387,manifest_11Sep!$B$1:$B$3202,0),MATCH(A.Dep9SepList!M$1,manifest_11Sep!$A$1:$V$1,0))</f>
        <v>ICN-T1</v>
      </c>
      <c r="N387" s="13" t="str">
        <f t="array" ref="N387">INDEX(manifest_11Sep!$A$1:$V$3202,MATCH($B387,manifest_11Sep!$B$1:$B$3202,0),MATCH(A.Dep9SepList!N$1,manifest_11Sep!$A$1:$V$1,0))</f>
        <v>JW MARRIOTT</v>
      </c>
      <c r="P387" s="277" t="e" cm="1" vm="1">
        <f t="array" aca="1" ref="P387" ca="1">IF(J387="","",_xlfn.XLOOKUP(J387&amp;N387,'A.Departure Grouping'!AQ:AQ&amp;'A.Departure Grouping'!AP:AP,'A.Departure Grouping'!AR:AR,"",0))</f>
        <v>#NAME?</v>
      </c>
      <c r="Q387">
        <v>75987801</v>
      </c>
      <c r="R387" t="s">
        <v>61</v>
      </c>
      <c r="S387" s="13">
        <f t="array" ref="S387">INDEX(manifest_11Sep!$A$1:$V$3202,MATCH($B387,manifest_11Sep!$B$1:$B$3202,0),MATCH(A.Dep9SepList!S$1,manifest_11Sep!$A$1:$V$1,0))</f>
        <v>0</v>
      </c>
      <c r="T387" s="17"/>
      <c r="V387" s="3"/>
    </row>
    <row r="388" spans="1:32" hidden="1">
      <c r="A388" s="13" t="str">
        <f t="array" ref="A388">INDEX(manifest_11Sep!$A$1:$V$3202,MATCH($B388,manifest_11Sep!$B$1:$B$3202,0),MATCH(A.Dep9SepList!A$1,manifest_11Sep!$A$1:$V$1,0))</f>
        <v>A</v>
      </c>
      <c r="B388" s="13" t="s">
        <v>4249</v>
      </c>
      <c r="C388" s="13" t="str">
        <f t="array" ref="C388">INDEX(manifest_11Sep!$A$1:$V$3202,MATCH($B388,manifest_11Sep!$B$1:$B$3202,0),MATCH(A.Dep9SepList!C$1,manifest_11Sep!$A$1:$V$1,0))</f>
        <v>H8N88FFHCL9</v>
      </c>
      <c r="D388" s="13" t="str">
        <f t="array" ref="D388">INDEX(manifest_11Sep!$A$1:$V$3202,MATCH($B388,manifest_11Sep!$B$1:$B$3202,0),MATCH(A.Dep9SepList!D$1,manifest_11Sep!$A$1:$V$1,0))</f>
        <v>Female</v>
      </c>
      <c r="E388" s="13" t="str">
        <f t="array" ref="E388">INDEX(manifest_11Sep!$A$1:$V$3202,MATCH($B388,manifest_11Sep!$B$1:$B$3202,0),MATCH(A.Dep9SepList!E$1,manifest_11Sep!$A$1:$V$1,0))</f>
        <v>Napaporn Tudtieng</v>
      </c>
      <c r="F388" s="13" t="str">
        <f t="array" ref="F388">INDEX(manifest_11Sep!$A$1:$V$3202,MATCH($B388,manifest_11Sep!$B$1:$B$3202,0),MATCH(A.Dep9SepList!F$1,manifest_11Sep!$A$1:$V$1,0))</f>
        <v>Lewis</v>
      </c>
      <c r="G388" s="13">
        <f t="array" ref="G388">INDEX(manifest_11Sep!$A$1:$V$3202,MATCH($B388,manifest_11Sep!$B$1:$B$3202,0),MATCH(A.Dep9SepList!G$1,manifest_11Sep!$A$1:$V$1,0))</f>
        <v>66</v>
      </c>
      <c r="H388" s="13" t="str">
        <f t="array" ref="H388">INDEX(manifest_11Sep!$A$1:$V$3202,MATCH($B388,manifest_11Sep!$B$1:$B$3202,0),MATCH(A.Dep9SepList!H$1,manifest_11Sep!$A$1:$V$1,0))</f>
        <v>Tom Luu</v>
      </c>
      <c r="I388" s="13" t="str">
        <f t="array" ref="I388">INDEX(manifest_11Sep!$A$1:$V$3202,MATCH($B388,manifest_11Sep!$B$1:$B$3202,0),MATCH(A.Dep9SepList!I$1,manifest_11Sep!$A$1:$V$1,0))</f>
        <v>Korean Air</v>
      </c>
      <c r="J388" s="13" t="str">
        <f t="array" ref="J388">INDEX(manifest_11Sep!$A$1:$V$3202,MATCH($B388,manifest_11Sep!$B$1:$B$3202,0),MATCH(A.Dep9SepList!J$1,manifest_11Sep!$A$1:$V$1,0))</f>
        <v>KE 791</v>
      </c>
      <c r="K388" s="32" t="str">
        <f t="array" ref="K388">INDEX(manifest_11Sep!$A$1:$V$3202,MATCH($B388,manifest_11Sep!$B$1:$B$3202,0),MATCH(A.Dep9SepList!K$1,manifest_11Sep!$A$1:$V$1,0))</f>
        <v>18-thg 9-25</v>
      </c>
      <c r="L388" s="20">
        <f t="array" ref="L388">INDEX(manifest_11Sep!$A$1:$V$3202,MATCH($B388,manifest_11Sep!$B$1:$B$3202,0),MATCH(A.Dep9SepList!L$1,manifest_11Sep!$A$1:$V$1,0))</f>
        <v>0.46180555555555558</v>
      </c>
      <c r="M388" s="13" t="str">
        <f t="array" ref="M388">INDEX(manifest_11Sep!$A$1:$V$3202,MATCH($B388,manifest_11Sep!$B$1:$B$3202,0),MATCH(A.Dep9SepList!M$1,manifest_11Sep!$A$1:$V$1,0))</f>
        <v>ICN-T2</v>
      </c>
      <c r="N388" s="13" t="str">
        <f t="array" ref="N388">INDEX(manifest_11Sep!$A$1:$V$3202,MATCH($B388,manifest_11Sep!$B$1:$B$3202,0),MATCH(A.Dep9SepList!N$1,manifest_11Sep!$A$1:$V$1,0))</f>
        <v>INTER PARNAS</v>
      </c>
      <c r="O388" s="31"/>
      <c r="P388" s="20" t="e" cm="1" vm="1">
        <f t="array" aca="1" ref="P388" ca="1">IF(J388="","",_xlfn.XLOOKUP(J388&amp;N388,'A.Departure Grouping'!AQ:AQ&amp;'A.Departure Grouping'!AP:AP,'A.Departure Grouping'!AR:AR,"",0))</f>
        <v>#NAME?</v>
      </c>
      <c r="Q388" s="13">
        <v>67800189</v>
      </c>
      <c r="R388" s="13" t="s">
        <v>43</v>
      </c>
      <c r="S388" s="13">
        <f t="array" ref="S388">INDEX(manifest_11Sep!$A$1:$V$3202,MATCH($B388,manifest_11Sep!$B$1:$B$3202,0),MATCH(A.Dep9SepList!S$1,manifest_11Sep!$A$1:$V$1,0))</f>
        <v>0</v>
      </c>
      <c r="T388" s="17"/>
    </row>
    <row r="389" spans="1:32" hidden="1">
      <c r="A389" s="13" t="str">
        <f t="array" ref="A389">INDEX(manifest_11Sep!$A$1:$V$3202,MATCH($B389,manifest_11Sep!$B$1:$B$3202,0),MATCH(A.Dep9SepList!A$1,manifest_11Sep!$A$1:$V$1,0))</f>
        <v>A</v>
      </c>
      <c r="B389" s="13" t="s">
        <v>4253</v>
      </c>
      <c r="C389" s="13" t="str">
        <f t="array" ref="C389">INDEX(manifest_11Sep!$A$1:$V$3202,MATCH($B389,manifest_11Sep!$B$1:$B$3202,0),MATCH(A.Dep9SepList!C$1,manifest_11Sep!$A$1:$V$1,0))</f>
        <v>H8N88FFHCL9</v>
      </c>
      <c r="D389" s="13" t="str">
        <f t="array" ref="D389">INDEX(manifest_11Sep!$A$1:$V$3202,MATCH($B389,manifest_11Sep!$B$1:$B$3202,0),MATCH(A.Dep9SepList!D$1,manifest_11Sep!$A$1:$V$1,0))</f>
        <v>Male</v>
      </c>
      <c r="E389" s="13" t="str">
        <f t="array" ref="E389">INDEX(manifest_11Sep!$A$1:$V$3202,MATCH($B389,manifest_11Sep!$B$1:$B$3202,0),MATCH(A.Dep9SepList!E$1,manifest_11Sep!$A$1:$V$1,0))</f>
        <v>Michael Allan</v>
      </c>
      <c r="F389" s="13" t="str">
        <f t="array" ref="F389">INDEX(manifest_11Sep!$A$1:$V$3202,MATCH($B389,manifest_11Sep!$B$1:$B$3202,0),MATCH(A.Dep9SepList!F$1,manifest_11Sep!$A$1:$V$1,0))</f>
        <v>Lewis</v>
      </c>
      <c r="G389" s="13">
        <f t="array" ref="G389">INDEX(manifest_11Sep!$A$1:$V$3202,MATCH($B389,manifest_11Sep!$B$1:$B$3202,0),MATCH(A.Dep9SepList!G$1,manifest_11Sep!$A$1:$V$1,0))</f>
        <v>58</v>
      </c>
      <c r="H389" s="13" t="str">
        <f t="array" ref="H389">INDEX(manifest_11Sep!$A$1:$V$3202,MATCH($B389,manifest_11Sep!$B$1:$B$3202,0),MATCH(A.Dep9SepList!H$1,manifest_11Sep!$A$1:$V$1,0))</f>
        <v>Tom Luu</v>
      </c>
      <c r="I389" s="13" t="str">
        <f t="array" ref="I389">INDEX(manifest_11Sep!$A$1:$V$3202,MATCH($B389,manifest_11Sep!$B$1:$B$3202,0),MATCH(A.Dep9SepList!I$1,manifest_11Sep!$A$1:$V$1,0))</f>
        <v>Korean Air</v>
      </c>
      <c r="J389" s="13" t="str">
        <f t="array" ref="J389">INDEX(manifest_11Sep!$A$1:$V$3202,MATCH($B389,manifest_11Sep!$B$1:$B$3202,0),MATCH(A.Dep9SepList!J$1,manifest_11Sep!$A$1:$V$1,0))</f>
        <v>KE 791</v>
      </c>
      <c r="K389" s="32" t="str">
        <f t="array" ref="K389">INDEX(manifest_11Sep!$A$1:$V$3202,MATCH($B389,manifest_11Sep!$B$1:$B$3202,0),MATCH(A.Dep9SepList!K$1,manifest_11Sep!$A$1:$V$1,0))</f>
        <v>18-thg 9-25</v>
      </c>
      <c r="L389" s="20">
        <f t="array" ref="L389">INDEX(manifest_11Sep!$A$1:$V$3202,MATCH($B389,manifest_11Sep!$B$1:$B$3202,0),MATCH(A.Dep9SepList!L$1,manifest_11Sep!$A$1:$V$1,0))</f>
        <v>0.46180555555555558</v>
      </c>
      <c r="M389" s="13" t="str">
        <f t="array" ref="M389">INDEX(manifest_11Sep!$A$1:$V$3202,MATCH($B389,manifest_11Sep!$B$1:$B$3202,0),MATCH(A.Dep9SepList!M$1,manifest_11Sep!$A$1:$V$1,0))</f>
        <v>ICN-T2</v>
      </c>
      <c r="N389" s="13" t="str">
        <f t="array" ref="N389">INDEX(manifest_11Sep!$A$1:$V$3202,MATCH($B389,manifest_11Sep!$B$1:$B$3202,0),MATCH(A.Dep9SepList!N$1,manifest_11Sep!$A$1:$V$1,0))</f>
        <v>INTER PARNAS</v>
      </c>
      <c r="O389" s="31"/>
      <c r="P389" s="20" t="e" cm="1" vm="1">
        <f t="array" aca="1" ref="P389" ca="1">IF(J389="","",_xlfn.XLOOKUP(J389&amp;N389,'A.Departure Grouping'!AQ:AQ&amp;'A.Departure Grouping'!AP:AP,'A.Departure Grouping'!AR:AR,"",0))</f>
        <v>#NAME?</v>
      </c>
      <c r="Q389" s="13">
        <v>67800189</v>
      </c>
      <c r="R389" s="13" t="s">
        <v>43</v>
      </c>
      <c r="S389" s="13">
        <f t="array" ref="S389">INDEX(manifest_11Sep!$A$1:$V$3202,MATCH($B389,manifest_11Sep!$B$1:$B$3202,0),MATCH(A.Dep9SepList!S$1,manifest_11Sep!$A$1:$V$1,0))</f>
        <v>0</v>
      </c>
      <c r="T389" s="17"/>
    </row>
    <row r="390" spans="1:32" hidden="1">
      <c r="A390" s="13" t="str">
        <f t="array" ref="A390">INDEX(manifest_11Sep!$A$1:$V$3202,MATCH($B390,manifest_11Sep!$B$1:$B$3202,0),MATCH(A.Dep9SepList!A$1,manifest_11Sep!$A$1:$V$1,0))</f>
        <v>A</v>
      </c>
      <c r="B390" s="13" t="s">
        <v>689</v>
      </c>
      <c r="C390" s="13" t="str">
        <f t="array" ref="C390">INDEX(manifest_11Sep!$A$1:$V$3202,MATCH($B390,manifest_11Sep!$B$1:$B$3202,0),MATCH(A.Dep9SepList!C$1,manifest_11Sep!$A$1:$V$1,0))</f>
        <v>YWN37HR2SQL</v>
      </c>
      <c r="D390" s="13" t="str">
        <f t="array" ref="D390">INDEX(manifest_11Sep!$A$1:$V$3202,MATCH($B390,manifest_11Sep!$B$1:$B$3202,0),MATCH(A.Dep9SepList!D$1,manifest_11Sep!$A$1:$V$1,0))</f>
        <v>Female</v>
      </c>
      <c r="E390" s="13" t="str">
        <f t="array" ref="E390">INDEX(manifest_11Sep!$A$1:$V$3202,MATCH($B390,manifest_11Sep!$B$1:$B$3202,0),MATCH(A.Dep9SepList!E$1,manifest_11Sep!$A$1:$V$1,0))</f>
        <v>Joshlyn</v>
      </c>
      <c r="F390" s="13" t="str">
        <f t="array" ref="F390">INDEX(manifest_11Sep!$A$1:$V$3202,MATCH($B390,manifest_11Sep!$B$1:$B$3202,0),MATCH(A.Dep9SepList!F$1,manifest_11Sep!$A$1:$V$1,0))</f>
        <v>Pham</v>
      </c>
      <c r="G390" s="13">
        <f t="array" ref="G390">INDEX(manifest_11Sep!$A$1:$V$3202,MATCH($B390,manifest_11Sep!$B$1:$B$3202,0),MATCH(A.Dep9SepList!G$1,manifest_11Sep!$A$1:$V$1,0))</f>
        <v>23</v>
      </c>
      <c r="H390" s="13" t="str">
        <f t="array" ref="H390">INDEX(manifest_11Sep!$A$1:$V$3202,MATCH($B390,manifest_11Sep!$B$1:$B$3202,0),MATCH(A.Dep9SepList!H$1,manifest_11Sep!$A$1:$V$1,0))</f>
        <v>Alicia Nguyen 3</v>
      </c>
      <c r="I390" s="13" t="str">
        <f t="array" ref="I390">INDEX(manifest_11Sep!$A$1:$V$3202,MATCH($B390,manifest_11Sep!$B$1:$B$3202,0),MATCH(A.Dep9SepList!I$1,manifest_11Sep!$A$1:$V$1,0))</f>
        <v>Vietnam Airlines</v>
      </c>
      <c r="J390" s="13" t="str">
        <f t="array" ref="J390">INDEX(manifest_11Sep!$A$1:$V$3202,MATCH($B390,manifest_11Sep!$B$1:$B$3202,0),MATCH(A.Dep9SepList!J$1,manifest_11Sep!$A$1:$V$1,0))</f>
        <v>VN 431</v>
      </c>
      <c r="K390" s="32" t="str">
        <f t="array" ref="K390">INDEX(manifest_11Sep!$A$1:$V$3202,MATCH($B390,manifest_11Sep!$B$1:$B$3202,0),MATCH(A.Dep9SepList!K$1,manifest_11Sep!$A$1:$V$1,0))</f>
        <v>18-thg 9-25</v>
      </c>
      <c r="L390" s="20">
        <f t="array" ref="L390">INDEX(manifest_11Sep!$A$1:$V$3202,MATCH($B390,manifest_11Sep!$B$1:$B$3202,0),MATCH(A.Dep9SepList!L$1,manifest_11Sep!$A$1:$V$1,0))</f>
        <v>0.46180555555555558</v>
      </c>
      <c r="M390" s="13" t="str">
        <f t="array" ref="M390">INDEX(manifest_11Sep!$A$1:$V$3202,MATCH($B390,manifest_11Sep!$B$1:$B$3202,0),MATCH(A.Dep9SepList!M$1,manifest_11Sep!$A$1:$V$1,0))</f>
        <v>ICN-T1</v>
      </c>
      <c r="N390" s="13" t="str">
        <f t="array" ref="N390">INDEX(manifest_11Sep!$A$1:$V$3202,MATCH($B390,manifest_11Sep!$B$1:$B$3202,0),MATCH(A.Dep9SepList!N$1,manifest_11Sep!$A$1:$V$1,0))</f>
        <v>JW MARRIOTT</v>
      </c>
      <c r="O390" s="31"/>
      <c r="P390" s="20" t="e" cm="1" vm="1">
        <f t="array" aca="1" ref="P390" ca="1">IF(J390="","",_xlfn.XLOOKUP(J390&amp;N390,'A.Departure Grouping'!AQ:AQ&amp;'A.Departure Grouping'!AP:AP,'A.Departure Grouping'!AR:AR,"",0))</f>
        <v>#NAME?</v>
      </c>
      <c r="Q390" s="13">
        <v>75985368</v>
      </c>
      <c r="R390" s="13" t="s">
        <v>61</v>
      </c>
      <c r="S390" s="13" t="str">
        <f t="array" ref="S390">INDEX(manifest_11Sep!$A$1:$V$3202,MATCH($B390,manifest_11Sep!$B$1:$B$3202,0),MATCH(A.Dep9SepList!S$1,manifest_11Sep!$A$1:$V$1,0))</f>
        <v>Private pick-up for chi Tammy's group</v>
      </c>
      <c r="T390" s="13"/>
    </row>
    <row r="391" spans="1:32" hidden="1">
      <c r="A391" s="13" t="str">
        <f t="array" ref="A391">INDEX(manifest_11Sep!$A$1:$V$3202,MATCH($B391,manifest_11Sep!$B$1:$B$3202,0),MATCH(A.Dep9SepList!A$1,manifest_11Sep!$A$1:$V$1,0))</f>
        <v>A</v>
      </c>
      <c r="B391" s="13" t="s">
        <v>845</v>
      </c>
      <c r="C391" s="13" t="str">
        <f t="array" ref="C391">INDEX(manifest_11Sep!$A$1:$V$3202,MATCH($B391,manifest_11Sep!$B$1:$B$3202,0),MATCH(A.Dep9SepList!C$1,manifest_11Sep!$A$1:$V$1,0))</f>
        <v>4FNGL6FRDRY</v>
      </c>
      <c r="D391" s="13" t="str">
        <f t="array" ref="D391">INDEX(manifest_11Sep!$A$1:$V$3202,MATCH($B391,manifest_11Sep!$B$1:$B$3202,0),MATCH(A.Dep9SepList!D$1,manifest_11Sep!$A$1:$V$1,0))</f>
        <v>Male</v>
      </c>
      <c r="E391" s="13" t="str">
        <f t="array" ref="E391">INDEX(manifest_11Sep!$A$1:$V$3202,MATCH($B391,manifest_11Sep!$B$1:$B$3202,0),MATCH(A.Dep9SepList!E$1,manifest_11Sep!$A$1:$V$1,0))</f>
        <v>Aguirre</v>
      </c>
      <c r="F391" s="13" t="str">
        <f t="array" ref="F391">INDEX(manifest_11Sep!$A$1:$V$3202,MATCH($B391,manifest_11Sep!$B$1:$B$3202,0),MATCH(A.Dep9SepList!F$1,manifest_11Sep!$A$1:$V$1,0))</f>
        <v>Alan Stephen</v>
      </c>
      <c r="G391" s="13">
        <f t="array" ref="G391">INDEX(manifest_11Sep!$A$1:$V$3202,MATCH($B391,manifest_11Sep!$B$1:$B$3202,0),MATCH(A.Dep9SepList!G$1,manifest_11Sep!$A$1:$V$1,0))</f>
        <v>39</v>
      </c>
      <c r="H391" s="13" t="str">
        <f t="array" ref="H391">INDEX(manifest_11Sep!$A$1:$V$3202,MATCH($B391,manifest_11Sep!$B$1:$B$3202,0),MATCH(A.Dep9SepList!H$1,manifest_11Sep!$A$1:$V$1,0))</f>
        <v>Alicia Nguyen 3</v>
      </c>
      <c r="I391" s="13" t="str">
        <f t="array" ref="I391">INDEX(manifest_11Sep!$A$1:$V$3202,MATCH($B391,manifest_11Sep!$B$1:$B$3202,0),MATCH(A.Dep9SepList!I$1,manifest_11Sep!$A$1:$V$1,0))</f>
        <v>Vietnam Airlines</v>
      </c>
      <c r="J391" s="13" t="str">
        <f t="array" ref="J391">INDEX(manifest_11Sep!$A$1:$V$3202,MATCH($B391,manifest_11Sep!$B$1:$B$3202,0),MATCH(A.Dep9SepList!J$1,manifest_11Sep!$A$1:$V$1,0))</f>
        <v>VN 431</v>
      </c>
      <c r="K391" s="32" t="str">
        <f t="array" ref="K391">INDEX(manifest_11Sep!$A$1:$V$3202,MATCH($B391,manifest_11Sep!$B$1:$B$3202,0),MATCH(A.Dep9SepList!K$1,manifest_11Sep!$A$1:$V$1,0))</f>
        <v>18-thg 9-25</v>
      </c>
      <c r="L391" s="20">
        <f t="array" ref="L391">INDEX(manifest_11Sep!$A$1:$V$3202,MATCH($B391,manifest_11Sep!$B$1:$B$3202,0),MATCH(A.Dep9SepList!L$1,manifest_11Sep!$A$1:$V$1,0))</f>
        <v>0.46180555555555558</v>
      </c>
      <c r="M391" s="13" t="str">
        <f t="array" ref="M391">INDEX(manifest_11Sep!$A$1:$V$3202,MATCH($B391,manifest_11Sep!$B$1:$B$3202,0),MATCH(A.Dep9SepList!M$1,manifest_11Sep!$A$1:$V$1,0))</f>
        <v>ICN-T1</v>
      </c>
      <c r="N391" s="13" t="str">
        <f t="array" ref="N391">INDEX(manifest_11Sep!$A$1:$V$3202,MATCH($B391,manifest_11Sep!$B$1:$B$3202,0),MATCH(A.Dep9SepList!N$1,manifest_11Sep!$A$1:$V$1,0))</f>
        <v>JW MARRIOTT</v>
      </c>
      <c r="O391" s="31"/>
      <c r="P391" s="20" t="e" cm="1" vm="1">
        <f t="array" aca="1" ref="P391" ca="1">IF(J391="","",_xlfn.XLOOKUP(J391&amp;N391,'A.Departure Grouping'!AQ:AQ&amp;'A.Departure Grouping'!AP:AP,'A.Departure Grouping'!AR:AR,"",0))</f>
        <v>#NAME?</v>
      </c>
      <c r="Q391" s="13">
        <v>75985959</v>
      </c>
      <c r="R391" s="13" t="s">
        <v>43</v>
      </c>
      <c r="S391" s="13">
        <f t="array" ref="S391">INDEX(manifest_11Sep!$A$1:$V$3202,MATCH($B391,manifest_11Sep!$B$1:$B$3202,0),MATCH(A.Dep9SepList!S$1,manifest_11Sep!$A$1:$V$1,0))</f>
        <v>0</v>
      </c>
      <c r="T391" s="13"/>
    </row>
    <row r="392" spans="1:32" hidden="1">
      <c r="A392" s="13" t="str">
        <f t="array" ref="A392">INDEX(manifest_11Sep!$A$1:$V$3202,MATCH($B392,manifest_11Sep!$B$1:$B$3202,0),MATCH(A.Dep9SepList!A$1,manifest_11Sep!$A$1:$V$1,0))</f>
        <v>A</v>
      </c>
      <c r="B392" s="13" t="s">
        <v>856</v>
      </c>
      <c r="C392" s="13" t="str">
        <f t="array" ref="C392">INDEX(manifest_11Sep!$A$1:$V$3202,MATCH($B392,manifest_11Sep!$B$1:$B$3202,0),MATCH(A.Dep9SepList!C$1,manifest_11Sep!$A$1:$V$1,0))</f>
        <v>6FNND6BN8PS</v>
      </c>
      <c r="D392" s="13" t="str">
        <f t="array" ref="D392">INDEX(manifest_11Sep!$A$1:$V$3202,MATCH($B392,manifest_11Sep!$B$1:$B$3202,0),MATCH(A.Dep9SepList!D$1,manifest_11Sep!$A$1:$V$1,0))</f>
        <v>Female</v>
      </c>
      <c r="E392" s="13" t="str">
        <f t="array" ref="E392">INDEX(manifest_11Sep!$A$1:$V$3202,MATCH($B392,manifest_11Sep!$B$1:$B$3202,0),MATCH(A.Dep9SepList!E$1,manifest_11Sep!$A$1:$V$1,0))</f>
        <v>Hien</v>
      </c>
      <c r="F392" s="13" t="str">
        <f t="array" ref="F392">INDEX(manifest_11Sep!$A$1:$V$3202,MATCH($B392,manifest_11Sep!$B$1:$B$3202,0),MATCH(A.Dep9SepList!F$1,manifest_11Sep!$A$1:$V$1,0))</f>
        <v>Huynh</v>
      </c>
      <c r="G392" s="13">
        <f t="array" ref="G392">INDEX(manifest_11Sep!$A$1:$V$3202,MATCH($B392,manifest_11Sep!$B$1:$B$3202,0),MATCH(A.Dep9SepList!G$1,manifest_11Sep!$A$1:$V$1,0))</f>
        <v>43</v>
      </c>
      <c r="H392" s="13" t="str">
        <f t="array" ref="H392">INDEX(manifest_11Sep!$A$1:$V$3202,MATCH($B392,manifest_11Sep!$B$1:$B$3202,0),MATCH(A.Dep9SepList!H$1,manifest_11Sep!$A$1:$V$1,0))</f>
        <v>Alicia Nguyen 3</v>
      </c>
      <c r="I392" s="13" t="str">
        <f t="array" ref="I392">INDEX(manifest_11Sep!$A$1:$V$3202,MATCH($B392,manifest_11Sep!$B$1:$B$3202,0),MATCH(A.Dep9SepList!I$1,manifest_11Sep!$A$1:$V$1,0))</f>
        <v>Vietnam Airlines</v>
      </c>
      <c r="J392" s="13" t="str">
        <f t="array" ref="J392">INDEX(manifest_11Sep!$A$1:$V$3202,MATCH($B392,manifest_11Sep!$B$1:$B$3202,0),MATCH(A.Dep9SepList!J$1,manifest_11Sep!$A$1:$V$1,0))</f>
        <v>VN 431</v>
      </c>
      <c r="K392" s="32" t="str">
        <f t="array" ref="K392">INDEX(manifest_11Sep!$A$1:$V$3202,MATCH($B392,manifest_11Sep!$B$1:$B$3202,0),MATCH(A.Dep9SepList!K$1,manifest_11Sep!$A$1:$V$1,0))</f>
        <v>18-thg 9-25</v>
      </c>
      <c r="L392" s="20">
        <f t="array" ref="L392">INDEX(manifest_11Sep!$A$1:$V$3202,MATCH($B392,manifest_11Sep!$B$1:$B$3202,0),MATCH(A.Dep9SepList!L$1,manifest_11Sep!$A$1:$V$1,0))</f>
        <v>0.46180555555555558</v>
      </c>
      <c r="M392" s="13" t="str">
        <f t="array" ref="M392">INDEX(manifest_11Sep!$A$1:$V$3202,MATCH($B392,manifest_11Sep!$B$1:$B$3202,0),MATCH(A.Dep9SepList!M$1,manifest_11Sep!$A$1:$V$1,0))</f>
        <v>ICN-T1</v>
      </c>
      <c r="N392" s="13" t="str">
        <f t="array" ref="N392">INDEX(manifest_11Sep!$A$1:$V$3202,MATCH($B392,manifest_11Sep!$B$1:$B$3202,0),MATCH(A.Dep9SepList!N$1,manifest_11Sep!$A$1:$V$1,0))</f>
        <v>JW MARRIOTT</v>
      </c>
      <c r="O392" s="31"/>
      <c r="P392" s="20" t="e" cm="1" vm="1">
        <f t="array" aca="1" ref="P392" ca="1">IF(J392="","",_xlfn.XLOOKUP(J392&amp;N392,'A.Departure Grouping'!AQ:AQ&amp;'A.Departure Grouping'!AP:AP,'A.Departure Grouping'!AR:AR,"",0))</f>
        <v>#NAME?</v>
      </c>
      <c r="Q392" s="13">
        <v>75986007</v>
      </c>
      <c r="R392" s="13" t="s">
        <v>43</v>
      </c>
      <c r="S392" s="13" t="str">
        <f t="array" ref="S392">INDEX(manifest_11Sep!$A$1:$V$3202,MATCH($B392,manifest_11Sep!$B$1:$B$3202,0),MATCH(A.Dep9SepList!S$1,manifest_11Sep!$A$1:$V$1,0))</f>
        <v>Private pick-up for chi Tammy's group</v>
      </c>
      <c r="T392" s="13"/>
    </row>
    <row r="393" spans="1:32" hidden="1">
      <c r="A393" s="13" t="str">
        <f t="array" ref="A393">INDEX(manifest_11Sep!$A$1:$V$3202,MATCH($B393,manifest_11Sep!$B$1:$B$3202,0),MATCH(A.Dep9SepList!A$1,manifest_11Sep!$A$1:$V$1,0))</f>
        <v>A</v>
      </c>
      <c r="B393" s="13" t="s">
        <v>859</v>
      </c>
      <c r="C393" s="13" t="str">
        <f t="array" ref="C393">INDEX(manifest_11Sep!$A$1:$V$3202,MATCH($B393,manifest_11Sep!$B$1:$B$3202,0),MATCH(A.Dep9SepList!C$1,manifest_11Sep!$A$1:$V$1,0))</f>
        <v>6FNND6BN8PS</v>
      </c>
      <c r="D393" s="13" t="str">
        <f t="array" ref="D393">INDEX(manifest_11Sep!$A$1:$V$3202,MATCH($B393,manifest_11Sep!$B$1:$B$3202,0),MATCH(A.Dep9SepList!D$1,manifest_11Sep!$A$1:$V$1,0))</f>
        <v>Male</v>
      </c>
      <c r="E393" s="13" t="str">
        <f t="array" ref="E393">INDEX(manifest_11Sep!$A$1:$V$3202,MATCH($B393,manifest_11Sep!$B$1:$B$3202,0),MATCH(A.Dep9SepList!E$1,manifest_11Sep!$A$1:$V$1,0))</f>
        <v>Thoai Minh</v>
      </c>
      <c r="F393" s="13" t="str">
        <f t="array" ref="F393">INDEX(manifest_11Sep!$A$1:$V$3202,MATCH($B393,manifest_11Sep!$B$1:$B$3202,0),MATCH(A.Dep9SepList!F$1,manifest_11Sep!$A$1:$V$1,0))</f>
        <v>Pham</v>
      </c>
      <c r="G393" s="13">
        <f t="array" ref="G393">INDEX(manifest_11Sep!$A$1:$V$3202,MATCH($B393,manifest_11Sep!$B$1:$B$3202,0),MATCH(A.Dep9SepList!G$1,manifest_11Sep!$A$1:$V$1,0))</f>
        <v>47</v>
      </c>
      <c r="H393" s="13" t="str">
        <f t="array" ref="H393">INDEX(manifest_11Sep!$A$1:$V$3202,MATCH($B393,manifest_11Sep!$B$1:$B$3202,0),MATCH(A.Dep9SepList!H$1,manifest_11Sep!$A$1:$V$1,0))</f>
        <v>Alicia Nguyen 3</v>
      </c>
      <c r="I393" s="13" t="str">
        <f t="array" ref="I393">INDEX(manifest_11Sep!$A$1:$V$3202,MATCH($B393,manifest_11Sep!$B$1:$B$3202,0),MATCH(A.Dep9SepList!I$1,manifest_11Sep!$A$1:$V$1,0))</f>
        <v>Vietnam Airlines</v>
      </c>
      <c r="J393" s="13" t="str">
        <f t="array" ref="J393">INDEX(manifest_11Sep!$A$1:$V$3202,MATCH($B393,manifest_11Sep!$B$1:$B$3202,0),MATCH(A.Dep9SepList!J$1,manifest_11Sep!$A$1:$V$1,0))</f>
        <v>VN 431</v>
      </c>
      <c r="K393" s="32" t="str">
        <f t="array" ref="K393">INDEX(manifest_11Sep!$A$1:$V$3202,MATCH($B393,manifest_11Sep!$B$1:$B$3202,0),MATCH(A.Dep9SepList!K$1,manifest_11Sep!$A$1:$V$1,0))</f>
        <v>18-thg 9-25</v>
      </c>
      <c r="L393" s="20">
        <f t="array" ref="L393">INDEX(manifest_11Sep!$A$1:$V$3202,MATCH($B393,manifest_11Sep!$B$1:$B$3202,0),MATCH(A.Dep9SepList!L$1,manifest_11Sep!$A$1:$V$1,0))</f>
        <v>0.46180555555555558</v>
      </c>
      <c r="M393" s="13" t="str">
        <f t="array" ref="M393">INDEX(manifest_11Sep!$A$1:$V$3202,MATCH($B393,manifest_11Sep!$B$1:$B$3202,0),MATCH(A.Dep9SepList!M$1,manifest_11Sep!$A$1:$V$1,0))</f>
        <v>ICN-T1</v>
      </c>
      <c r="N393" s="13" t="str">
        <f t="array" ref="N393">INDEX(manifest_11Sep!$A$1:$V$3202,MATCH($B393,manifest_11Sep!$B$1:$B$3202,0),MATCH(A.Dep9SepList!N$1,manifest_11Sep!$A$1:$V$1,0))</f>
        <v>JW MARRIOTT</v>
      </c>
      <c r="O393" s="31"/>
      <c r="P393" s="20" t="e" cm="1" vm="1">
        <f t="array" aca="1" ref="P393" ca="1">IF(J393="","",_xlfn.XLOOKUP(J393&amp;N393,'A.Departure Grouping'!AQ:AQ&amp;'A.Departure Grouping'!AP:AP,'A.Departure Grouping'!AR:AR,"",0))</f>
        <v>#NAME?</v>
      </c>
      <c r="Q393" s="13">
        <v>75986007</v>
      </c>
      <c r="R393" s="13" t="s">
        <v>43</v>
      </c>
      <c r="S393" s="13" t="str">
        <f t="array" ref="S393">INDEX(manifest_11Sep!$A$1:$V$3202,MATCH($B393,manifest_11Sep!$B$1:$B$3202,0),MATCH(A.Dep9SepList!S$1,manifest_11Sep!$A$1:$V$1,0))</f>
        <v>Private pick-up for chi Tammy's group</v>
      </c>
      <c r="T393" s="13"/>
    </row>
    <row r="394" spans="1:32" hidden="1">
      <c r="A394" s="13" t="str">
        <f t="array" ref="A394">INDEX(manifest_11Sep!$A$1:$V$3202,MATCH($B394,manifest_11Sep!$B$1:$B$3202,0),MATCH(A.Dep9SepList!A$1,manifest_11Sep!$A$1:$V$1,0))</f>
        <v>A</v>
      </c>
      <c r="B394" s="13" t="s">
        <v>875</v>
      </c>
      <c r="C394" s="13" t="str">
        <f t="array" ref="C394">INDEX(manifest_11Sep!$A$1:$V$3202,MATCH($B394,manifest_11Sep!$B$1:$B$3202,0),MATCH(A.Dep9SepList!C$1,manifest_11Sep!$A$1:$V$1,0))</f>
        <v>CFN4F96KS39</v>
      </c>
      <c r="D394" s="13" t="str">
        <f t="array" ref="D394">INDEX(manifest_11Sep!$A$1:$V$3202,MATCH($B394,manifest_11Sep!$B$1:$B$3202,0),MATCH(A.Dep9SepList!D$1,manifest_11Sep!$A$1:$V$1,0))</f>
        <v>Male</v>
      </c>
      <c r="E394" s="13" t="str">
        <f t="array" ref="E394">INDEX(manifest_11Sep!$A$1:$V$3202,MATCH($B394,manifest_11Sep!$B$1:$B$3202,0),MATCH(A.Dep9SepList!E$1,manifest_11Sep!$A$1:$V$1,0))</f>
        <v>Thi</v>
      </c>
      <c r="F394" s="13" t="str">
        <f t="array" ref="F394">INDEX(manifest_11Sep!$A$1:$V$3202,MATCH($B394,manifest_11Sep!$B$1:$B$3202,0),MATCH(A.Dep9SepList!F$1,manifest_11Sep!$A$1:$V$1,0))</f>
        <v>Dao</v>
      </c>
      <c r="G394" s="13">
        <f t="array" ref="G394">INDEX(manifest_11Sep!$A$1:$V$3202,MATCH($B394,manifest_11Sep!$B$1:$B$3202,0),MATCH(A.Dep9SepList!G$1,manifest_11Sep!$A$1:$V$1,0))</f>
        <v>76</v>
      </c>
      <c r="H394" s="13" t="str">
        <f t="array" ref="H394">INDEX(manifest_11Sep!$A$1:$V$3202,MATCH($B394,manifest_11Sep!$B$1:$B$3202,0),MATCH(A.Dep9SepList!H$1,manifest_11Sep!$A$1:$V$1,0))</f>
        <v>Alicia Nguyen 3</v>
      </c>
      <c r="I394" s="13" t="str">
        <f t="array" ref="I394">INDEX(manifest_11Sep!$A$1:$V$3202,MATCH($B394,manifest_11Sep!$B$1:$B$3202,0),MATCH(A.Dep9SepList!I$1,manifest_11Sep!$A$1:$V$1,0))</f>
        <v>Vietnam Airlines</v>
      </c>
      <c r="J394" s="13" t="str">
        <f t="array" ref="J394">INDEX(manifest_11Sep!$A$1:$V$3202,MATCH($B394,manifest_11Sep!$B$1:$B$3202,0),MATCH(A.Dep9SepList!J$1,manifest_11Sep!$A$1:$V$1,0))</f>
        <v>VN 431</v>
      </c>
      <c r="K394" s="32" t="str">
        <f t="array" ref="K394">INDEX(manifest_11Sep!$A$1:$V$3202,MATCH($B394,manifest_11Sep!$B$1:$B$3202,0),MATCH(A.Dep9SepList!K$1,manifest_11Sep!$A$1:$V$1,0))</f>
        <v>18-thg 9-25</v>
      </c>
      <c r="L394" s="20">
        <f t="array" ref="L394">INDEX(manifest_11Sep!$A$1:$V$3202,MATCH($B394,manifest_11Sep!$B$1:$B$3202,0),MATCH(A.Dep9SepList!L$1,manifest_11Sep!$A$1:$V$1,0))</f>
        <v>0.46180555555555558</v>
      </c>
      <c r="M394" s="13" t="str">
        <f t="array" ref="M394">INDEX(manifest_11Sep!$A$1:$V$3202,MATCH($B394,manifest_11Sep!$B$1:$B$3202,0),MATCH(A.Dep9SepList!M$1,manifest_11Sep!$A$1:$V$1,0))</f>
        <v>ICN-T1</v>
      </c>
      <c r="N394" s="13" t="str">
        <f t="array" ref="N394">INDEX(manifest_11Sep!$A$1:$V$3202,MATCH($B394,manifest_11Sep!$B$1:$B$3202,0),MATCH(A.Dep9SepList!N$1,manifest_11Sep!$A$1:$V$1,0))</f>
        <v>JW MARRIOTT</v>
      </c>
      <c r="O394" s="31"/>
      <c r="P394" s="20" t="e" cm="1" vm="1">
        <f t="array" aca="1" ref="P394" ca="1">IF(J394="","",_xlfn.XLOOKUP(J394&amp;N394,'A.Departure Grouping'!AQ:AQ&amp;'A.Departure Grouping'!AP:AP,'A.Departure Grouping'!AR:AR,"",0))</f>
        <v>#NAME?</v>
      </c>
      <c r="Q394" s="13">
        <v>75986049</v>
      </c>
      <c r="R394" s="13" t="s">
        <v>43</v>
      </c>
      <c r="S394" s="13" t="str">
        <f t="array" ref="S394">INDEX(manifest_11Sep!$A$1:$V$3202,MATCH($B394,manifest_11Sep!$B$1:$B$3202,0),MATCH(A.Dep9SepList!S$1,manifest_11Sep!$A$1:$V$1,0))</f>
        <v>Private pick-up for chi Tammy's group</v>
      </c>
      <c r="T394" s="13"/>
    </row>
    <row r="395" spans="1:32" hidden="1">
      <c r="A395" s="13" t="str">
        <f t="array" ref="A395">INDEX(manifest_11Sep!$A$1:$V$3202,MATCH($B395,manifest_11Sep!$B$1:$B$3202,0),MATCH(A.Dep9SepList!A$1,manifest_11Sep!$A$1:$V$1,0))</f>
        <v>A</v>
      </c>
      <c r="B395" s="13" t="s">
        <v>877</v>
      </c>
      <c r="C395" s="13" t="str">
        <f t="array" ref="C395">INDEX(manifest_11Sep!$A$1:$V$3202,MATCH($B395,manifest_11Sep!$B$1:$B$3202,0),MATCH(A.Dep9SepList!C$1,manifest_11Sep!$A$1:$V$1,0))</f>
        <v>CFN4F96KS39</v>
      </c>
      <c r="D395" s="13" t="str">
        <f t="array" ref="D395">INDEX(manifest_11Sep!$A$1:$V$3202,MATCH($B395,manifest_11Sep!$B$1:$B$3202,0),MATCH(A.Dep9SepList!D$1,manifest_11Sep!$A$1:$V$1,0))</f>
        <v>Female</v>
      </c>
      <c r="E395" s="13" t="str">
        <f t="array" ref="E395">INDEX(manifest_11Sep!$A$1:$V$3202,MATCH($B395,manifest_11Sep!$B$1:$B$3202,0),MATCH(A.Dep9SepList!E$1,manifest_11Sep!$A$1:$V$1,0))</f>
        <v>Lang Mong Thi</v>
      </c>
      <c r="F395" s="13" t="str">
        <f t="array" ref="F395">INDEX(manifest_11Sep!$A$1:$V$3202,MATCH($B395,manifest_11Sep!$B$1:$B$3202,0),MATCH(A.Dep9SepList!F$1,manifest_11Sep!$A$1:$V$1,0))</f>
        <v>Ha</v>
      </c>
      <c r="G395" s="13">
        <f t="array" ref="G395">INDEX(manifest_11Sep!$A$1:$V$3202,MATCH($B395,manifest_11Sep!$B$1:$B$3202,0),MATCH(A.Dep9SepList!G$1,manifest_11Sep!$A$1:$V$1,0))</f>
        <v>75</v>
      </c>
      <c r="H395" s="13" t="str">
        <f t="array" ref="H395">INDEX(manifest_11Sep!$A$1:$V$3202,MATCH($B395,manifest_11Sep!$B$1:$B$3202,0),MATCH(A.Dep9SepList!H$1,manifest_11Sep!$A$1:$V$1,0))</f>
        <v>Alicia Nguyen 3</v>
      </c>
      <c r="I395" s="13" t="str">
        <f t="array" ref="I395">INDEX(manifest_11Sep!$A$1:$V$3202,MATCH($B395,manifest_11Sep!$B$1:$B$3202,0),MATCH(A.Dep9SepList!I$1,manifest_11Sep!$A$1:$V$1,0))</f>
        <v>Vietnam Airlines</v>
      </c>
      <c r="J395" s="13" t="str">
        <f t="array" ref="J395">INDEX(manifest_11Sep!$A$1:$V$3202,MATCH($B395,manifest_11Sep!$B$1:$B$3202,0),MATCH(A.Dep9SepList!J$1,manifest_11Sep!$A$1:$V$1,0))</f>
        <v>VN 431</v>
      </c>
      <c r="K395" s="32" t="str">
        <f t="array" ref="K395">INDEX(manifest_11Sep!$A$1:$V$3202,MATCH($B395,manifest_11Sep!$B$1:$B$3202,0),MATCH(A.Dep9SepList!K$1,manifest_11Sep!$A$1:$V$1,0))</f>
        <v>18-thg 9-25</v>
      </c>
      <c r="L395" s="20">
        <f t="array" ref="L395">INDEX(manifest_11Sep!$A$1:$V$3202,MATCH($B395,manifest_11Sep!$B$1:$B$3202,0),MATCH(A.Dep9SepList!L$1,manifest_11Sep!$A$1:$V$1,0))</f>
        <v>0.46180555555555558</v>
      </c>
      <c r="M395" s="13" t="str">
        <f t="array" ref="M395">INDEX(manifest_11Sep!$A$1:$V$3202,MATCH($B395,manifest_11Sep!$B$1:$B$3202,0),MATCH(A.Dep9SepList!M$1,manifest_11Sep!$A$1:$V$1,0))</f>
        <v>ICN-T1</v>
      </c>
      <c r="N395" s="13" t="str">
        <f t="array" ref="N395">INDEX(manifest_11Sep!$A$1:$V$3202,MATCH($B395,manifest_11Sep!$B$1:$B$3202,0),MATCH(A.Dep9SepList!N$1,manifest_11Sep!$A$1:$V$1,0))</f>
        <v>JW MARRIOTT</v>
      </c>
      <c r="O395" s="31"/>
      <c r="P395" s="20" t="e" cm="1" vm="1">
        <f t="array" aca="1" ref="P395" ca="1">IF(J395="","",_xlfn.XLOOKUP(J395&amp;N395,'A.Departure Grouping'!AQ:AQ&amp;'A.Departure Grouping'!AP:AP,'A.Departure Grouping'!AR:AR,"",0))</f>
        <v>#NAME?</v>
      </c>
      <c r="Q395" s="13">
        <v>75986049</v>
      </c>
      <c r="R395" s="13" t="s">
        <v>43</v>
      </c>
      <c r="S395" s="13" t="str">
        <f t="array" ref="S395">INDEX(manifest_11Sep!$A$1:$V$3202,MATCH($B395,manifest_11Sep!$B$1:$B$3202,0),MATCH(A.Dep9SepList!S$1,manifest_11Sep!$A$1:$V$1,0))</f>
        <v>Private pick-up for chi Tammy's group</v>
      </c>
      <c r="T395" s="13"/>
    </row>
    <row r="396" spans="1:32" hidden="1">
      <c r="A396" s="13" t="str">
        <f t="array" ref="A396">INDEX(manifest_11Sep!$A$1:$V$3202,MATCH($B396,manifest_11Sep!$B$1:$B$3202,0),MATCH(A.Dep9SepList!A$1,manifest_11Sep!$A$1:$V$1,0))</f>
        <v>A</v>
      </c>
      <c r="B396" s="13" t="s">
        <v>879</v>
      </c>
      <c r="C396" s="13" t="str">
        <f t="array" ref="C396">INDEX(manifest_11Sep!$A$1:$V$3202,MATCH($B396,manifest_11Sep!$B$1:$B$3202,0),MATCH(A.Dep9SepList!C$1,manifest_11Sep!$A$1:$V$1,0))</f>
        <v>CFN4F96KS39</v>
      </c>
      <c r="D396" s="13" t="str">
        <f t="array" ref="D396">INDEX(manifest_11Sep!$A$1:$V$3202,MATCH($B396,manifest_11Sep!$B$1:$B$3202,0),MATCH(A.Dep9SepList!D$1,manifest_11Sep!$A$1:$V$1,0))</f>
        <v>Male</v>
      </c>
      <c r="E396" s="13" t="str">
        <f t="array" ref="E396">INDEX(manifest_11Sep!$A$1:$V$3202,MATCH($B396,manifest_11Sep!$B$1:$B$3202,0),MATCH(A.Dep9SepList!E$1,manifest_11Sep!$A$1:$V$1,0))</f>
        <v>Tai Trong</v>
      </c>
      <c r="F396" s="13" t="str">
        <f t="array" ref="F396">INDEX(manifest_11Sep!$A$1:$V$3202,MATCH($B396,manifest_11Sep!$B$1:$B$3202,0),MATCH(A.Dep9SepList!F$1,manifest_11Sep!$A$1:$V$1,0))</f>
        <v>Luu</v>
      </c>
      <c r="G396" s="13">
        <f t="array" ref="G396">INDEX(manifest_11Sep!$A$1:$V$3202,MATCH($B396,manifest_11Sep!$B$1:$B$3202,0),MATCH(A.Dep9SepList!G$1,manifest_11Sep!$A$1:$V$1,0))</f>
        <v>57</v>
      </c>
      <c r="H396" s="13" t="str">
        <f t="array" ref="H396">INDEX(manifest_11Sep!$A$1:$V$3202,MATCH($B396,manifest_11Sep!$B$1:$B$3202,0),MATCH(A.Dep9SepList!H$1,manifest_11Sep!$A$1:$V$1,0))</f>
        <v>Alicia Nguyen 3</v>
      </c>
      <c r="I396" s="13" t="str">
        <f t="array" ref="I396">INDEX(manifest_11Sep!$A$1:$V$3202,MATCH($B396,manifest_11Sep!$B$1:$B$3202,0),MATCH(A.Dep9SepList!I$1,manifest_11Sep!$A$1:$V$1,0))</f>
        <v>Vietnam Airlines</v>
      </c>
      <c r="J396" s="13" t="str">
        <f t="array" ref="J396">INDEX(manifest_11Sep!$A$1:$V$3202,MATCH($B396,manifest_11Sep!$B$1:$B$3202,0),MATCH(A.Dep9SepList!J$1,manifest_11Sep!$A$1:$V$1,0))</f>
        <v>VN 431</v>
      </c>
      <c r="K396" s="32" t="str">
        <f t="array" ref="K396">INDEX(manifest_11Sep!$A$1:$V$3202,MATCH($B396,manifest_11Sep!$B$1:$B$3202,0),MATCH(A.Dep9SepList!K$1,manifest_11Sep!$A$1:$V$1,0))</f>
        <v>18-thg 9-25</v>
      </c>
      <c r="L396" s="20">
        <f t="array" ref="L396">INDEX(manifest_11Sep!$A$1:$V$3202,MATCH($B396,manifest_11Sep!$B$1:$B$3202,0),MATCH(A.Dep9SepList!L$1,manifest_11Sep!$A$1:$V$1,0))</f>
        <v>0.46180555555555558</v>
      </c>
      <c r="M396" s="13" t="str">
        <f t="array" ref="M396">INDEX(manifest_11Sep!$A$1:$V$3202,MATCH($B396,manifest_11Sep!$B$1:$B$3202,0),MATCH(A.Dep9SepList!M$1,manifest_11Sep!$A$1:$V$1,0))</f>
        <v>ICN-T1</v>
      </c>
      <c r="N396" s="13" t="str">
        <f t="array" ref="N396">INDEX(manifest_11Sep!$A$1:$V$3202,MATCH($B396,manifest_11Sep!$B$1:$B$3202,0),MATCH(A.Dep9SepList!N$1,manifest_11Sep!$A$1:$V$1,0))</f>
        <v>JW MARRIOTT</v>
      </c>
      <c r="O396" s="31"/>
      <c r="P396" s="20" t="e" cm="1" vm="1">
        <f t="array" aca="1" ref="P396" ca="1">IF(J396="","",_xlfn.XLOOKUP(J396&amp;N396,'A.Departure Grouping'!AQ:AQ&amp;'A.Departure Grouping'!AP:AP,'A.Departure Grouping'!AR:AR,"",0))</f>
        <v>#NAME?</v>
      </c>
      <c r="Q396" s="13">
        <v>75986058</v>
      </c>
      <c r="R396" s="13" t="s">
        <v>43</v>
      </c>
      <c r="S396" s="13" t="str">
        <f t="array" ref="S396">INDEX(manifest_11Sep!$A$1:$V$3202,MATCH($B396,manifest_11Sep!$B$1:$B$3202,0),MATCH(A.Dep9SepList!S$1,manifest_11Sep!$A$1:$V$1,0))</f>
        <v>Private pick-up for chi Tammy's group</v>
      </c>
      <c r="T396" s="13"/>
    </row>
    <row r="397" spans="1:32" hidden="1">
      <c r="A397" s="13" t="str">
        <f t="array" ref="A397">INDEX(manifest_11Sep!$A$1:$V$3202,MATCH($B397,manifest_11Sep!$B$1:$B$3202,0),MATCH(A.Dep9SepList!A$1,manifest_11Sep!$A$1:$V$1,0))</f>
        <v>A</v>
      </c>
      <c r="B397" s="13" t="s">
        <v>882</v>
      </c>
      <c r="C397" s="13" t="str">
        <f t="array" ref="C397">INDEX(manifest_11Sep!$A$1:$V$3202,MATCH($B397,manifest_11Sep!$B$1:$B$3202,0),MATCH(A.Dep9SepList!C$1,manifest_11Sep!$A$1:$V$1,0))</f>
        <v>CFN4F96KS39</v>
      </c>
      <c r="D397" s="13" t="str">
        <f t="array" ref="D397">INDEX(manifest_11Sep!$A$1:$V$3202,MATCH($B397,manifest_11Sep!$B$1:$B$3202,0),MATCH(A.Dep9SepList!D$1,manifest_11Sep!$A$1:$V$1,0))</f>
        <v>Female</v>
      </c>
      <c r="E397" s="13" t="str">
        <f t="array" ref="E397">INDEX(manifest_11Sep!$A$1:$V$3202,MATCH($B397,manifest_11Sep!$B$1:$B$3202,0),MATCH(A.Dep9SepList!E$1,manifest_11Sep!$A$1:$V$1,0))</f>
        <v>Susan Sui Ieng</v>
      </c>
      <c r="F397" s="13" t="str">
        <f t="array" ref="F397">INDEX(manifest_11Sep!$A$1:$V$3202,MATCH($B397,manifest_11Sep!$B$1:$B$3202,0),MATCH(A.Dep9SepList!F$1,manifest_11Sep!$A$1:$V$1,0))</f>
        <v>Kwong</v>
      </c>
      <c r="G397" s="13">
        <f t="array" ref="G397">INDEX(manifest_11Sep!$A$1:$V$3202,MATCH($B397,manifest_11Sep!$B$1:$B$3202,0),MATCH(A.Dep9SepList!G$1,manifest_11Sep!$A$1:$V$1,0))</f>
        <v>56</v>
      </c>
      <c r="H397" s="13" t="str">
        <f t="array" ref="H397">INDEX(manifest_11Sep!$A$1:$V$3202,MATCH($B397,manifest_11Sep!$B$1:$B$3202,0),MATCH(A.Dep9SepList!H$1,manifest_11Sep!$A$1:$V$1,0))</f>
        <v>Alicia Nguyen 3</v>
      </c>
      <c r="I397" s="13" t="str">
        <f t="array" ref="I397">INDEX(manifest_11Sep!$A$1:$V$3202,MATCH($B397,manifest_11Sep!$B$1:$B$3202,0),MATCH(A.Dep9SepList!I$1,manifest_11Sep!$A$1:$V$1,0))</f>
        <v>Vietnam Airlines</v>
      </c>
      <c r="J397" s="13" t="str">
        <f t="array" ref="J397">INDEX(manifest_11Sep!$A$1:$V$3202,MATCH($B397,manifest_11Sep!$B$1:$B$3202,0),MATCH(A.Dep9SepList!J$1,manifest_11Sep!$A$1:$V$1,0))</f>
        <v>VN 431</v>
      </c>
      <c r="K397" s="32" t="str">
        <f t="array" ref="K397">INDEX(manifest_11Sep!$A$1:$V$3202,MATCH($B397,manifest_11Sep!$B$1:$B$3202,0),MATCH(A.Dep9SepList!K$1,manifest_11Sep!$A$1:$V$1,0))</f>
        <v>18-thg 9-25</v>
      </c>
      <c r="L397" s="20">
        <f t="array" ref="L397">INDEX(manifest_11Sep!$A$1:$V$3202,MATCH($B397,manifest_11Sep!$B$1:$B$3202,0),MATCH(A.Dep9SepList!L$1,manifest_11Sep!$A$1:$V$1,0))</f>
        <v>0.46180555555555558</v>
      </c>
      <c r="M397" s="13" t="str">
        <f t="array" ref="M397">INDEX(manifest_11Sep!$A$1:$V$3202,MATCH($B397,manifest_11Sep!$B$1:$B$3202,0),MATCH(A.Dep9SepList!M$1,manifest_11Sep!$A$1:$V$1,0))</f>
        <v>ICN-T1</v>
      </c>
      <c r="N397" s="13" t="str">
        <f t="array" ref="N397">INDEX(manifest_11Sep!$A$1:$V$3202,MATCH($B397,manifest_11Sep!$B$1:$B$3202,0),MATCH(A.Dep9SepList!N$1,manifest_11Sep!$A$1:$V$1,0))</f>
        <v>JW MARRIOTT</v>
      </c>
      <c r="O397" s="31"/>
      <c r="P397" s="20" t="e" cm="1" vm="1">
        <f t="array" aca="1" ref="P397" ca="1">IF(J397="","",_xlfn.XLOOKUP(J397&amp;N397,'A.Departure Grouping'!AQ:AQ&amp;'A.Departure Grouping'!AP:AP,'A.Departure Grouping'!AR:AR,"",0))</f>
        <v>#NAME?</v>
      </c>
      <c r="Q397" s="13">
        <v>75986058</v>
      </c>
      <c r="R397" s="13" t="s">
        <v>43</v>
      </c>
      <c r="S397" s="13" t="str">
        <f t="array" ref="S397">INDEX(manifest_11Sep!$A$1:$V$3202,MATCH($B397,manifest_11Sep!$B$1:$B$3202,0),MATCH(A.Dep9SepList!S$1,manifest_11Sep!$A$1:$V$1,0))</f>
        <v>Private pick-up for chi Tammy's group</v>
      </c>
      <c r="T397" s="13"/>
    </row>
    <row r="398" spans="1:32" hidden="1">
      <c r="A398" s="13" t="str">
        <f t="array" ref="A398">INDEX(manifest_11Sep!$A$1:$V$3202,MATCH($B398,manifest_11Sep!$B$1:$B$3202,0),MATCH(A.Dep9SepList!A$1,manifest_11Sep!$A$1:$V$1,0))</f>
        <v>A</v>
      </c>
      <c r="B398" s="13" t="s">
        <v>885</v>
      </c>
      <c r="C398" s="13" t="str">
        <f t="array" ref="C398">INDEX(manifest_11Sep!$A$1:$V$3202,MATCH($B398,manifest_11Sep!$B$1:$B$3202,0),MATCH(A.Dep9SepList!C$1,manifest_11Sep!$A$1:$V$1,0))</f>
        <v>CFN4F96KS39</v>
      </c>
      <c r="D398" s="13" t="str">
        <f t="array" ref="D398">INDEX(manifest_11Sep!$A$1:$V$3202,MATCH($B398,manifest_11Sep!$B$1:$B$3202,0),MATCH(A.Dep9SepList!D$1,manifest_11Sep!$A$1:$V$1,0))</f>
        <v>Female</v>
      </c>
      <c r="E398" s="13" t="str">
        <f t="array" ref="E398">INDEX(manifest_11Sep!$A$1:$V$3202,MATCH($B398,manifest_11Sep!$B$1:$B$3202,0),MATCH(A.Dep9SepList!E$1,manifest_11Sep!$A$1:$V$1,0))</f>
        <v>Vi An</v>
      </c>
      <c r="F398" s="13" t="str">
        <f t="array" ref="F398">INDEX(manifest_11Sep!$A$1:$V$3202,MATCH($B398,manifest_11Sep!$B$1:$B$3202,0),MATCH(A.Dep9SepList!F$1,manifest_11Sep!$A$1:$V$1,0))</f>
        <v>Truong</v>
      </c>
      <c r="G398" s="13">
        <f t="array" ref="G398">INDEX(manifest_11Sep!$A$1:$V$3202,MATCH($B398,manifest_11Sep!$B$1:$B$3202,0),MATCH(A.Dep9SepList!G$1,manifest_11Sep!$A$1:$V$1,0))</f>
        <v>41</v>
      </c>
      <c r="H398" s="13" t="str">
        <f t="array" ref="H398">INDEX(manifest_11Sep!$A$1:$V$3202,MATCH($B398,manifest_11Sep!$B$1:$B$3202,0),MATCH(A.Dep9SepList!H$1,manifest_11Sep!$A$1:$V$1,0))</f>
        <v>Alicia Nguyen 3</v>
      </c>
      <c r="I398" s="13" t="str">
        <f t="array" ref="I398">INDEX(manifest_11Sep!$A$1:$V$3202,MATCH($B398,manifest_11Sep!$B$1:$B$3202,0),MATCH(A.Dep9SepList!I$1,manifest_11Sep!$A$1:$V$1,0))</f>
        <v>Vietnam Airlines</v>
      </c>
      <c r="J398" s="13" t="str">
        <f t="array" ref="J398">INDEX(manifest_11Sep!$A$1:$V$3202,MATCH($B398,manifest_11Sep!$B$1:$B$3202,0),MATCH(A.Dep9SepList!J$1,manifest_11Sep!$A$1:$V$1,0))</f>
        <v>VN 431</v>
      </c>
      <c r="K398" s="32" t="str">
        <f t="array" ref="K398">INDEX(manifest_11Sep!$A$1:$V$3202,MATCH($B398,manifest_11Sep!$B$1:$B$3202,0),MATCH(A.Dep9SepList!K$1,manifest_11Sep!$A$1:$V$1,0))</f>
        <v>18-thg 9-25</v>
      </c>
      <c r="L398" s="20">
        <f t="array" ref="L398">INDEX(manifest_11Sep!$A$1:$V$3202,MATCH($B398,manifest_11Sep!$B$1:$B$3202,0),MATCH(A.Dep9SepList!L$1,manifest_11Sep!$A$1:$V$1,0))</f>
        <v>0.46180555555555558</v>
      </c>
      <c r="M398" s="13" t="str">
        <f t="array" ref="M398">INDEX(manifest_11Sep!$A$1:$V$3202,MATCH($B398,manifest_11Sep!$B$1:$B$3202,0),MATCH(A.Dep9SepList!M$1,manifest_11Sep!$A$1:$V$1,0))</f>
        <v>ICN-T1</v>
      </c>
      <c r="N398" s="13" t="str">
        <f t="array" ref="N398">INDEX(manifest_11Sep!$A$1:$V$3202,MATCH($B398,manifest_11Sep!$B$1:$B$3202,0),MATCH(A.Dep9SepList!N$1,manifest_11Sep!$A$1:$V$1,0))</f>
        <v>JW MARRIOTT</v>
      </c>
      <c r="O398" s="31"/>
      <c r="P398" s="20" t="e" cm="1" vm="1">
        <f t="array" aca="1" ref="P398" ca="1">IF(J398="","",_xlfn.XLOOKUP(J398&amp;N398,'A.Departure Grouping'!AQ:AQ&amp;'A.Departure Grouping'!AP:AP,'A.Departure Grouping'!AR:AR,"",0))</f>
        <v>#NAME?</v>
      </c>
      <c r="Q398" s="13">
        <v>75986142</v>
      </c>
      <c r="R398" s="13" t="s">
        <v>43</v>
      </c>
      <c r="S398" s="13" t="str">
        <f t="array" ref="S398">INDEX(manifest_11Sep!$A$1:$V$3202,MATCH($B398,manifest_11Sep!$B$1:$B$3202,0),MATCH(A.Dep9SepList!S$1,manifest_11Sep!$A$1:$V$1,0))</f>
        <v>Private pick-up for chi Tammy's group</v>
      </c>
      <c r="T398" s="13"/>
    </row>
    <row r="399" spans="1:32" hidden="1">
      <c r="A399" s="13" t="str">
        <f t="array" ref="A399">INDEX(manifest_11Sep!$A$1:$V$3202,MATCH($B399,manifest_11Sep!$B$1:$B$3202,0),MATCH(A.Dep9SepList!A$1,manifest_11Sep!$A$1:$V$1,0))</f>
        <v>A</v>
      </c>
      <c r="B399" s="13" t="s">
        <v>888</v>
      </c>
      <c r="C399" s="13" t="str">
        <f t="array" ref="C399">INDEX(manifest_11Sep!$A$1:$V$3202,MATCH($B399,manifest_11Sep!$B$1:$B$3202,0),MATCH(A.Dep9SepList!C$1,manifest_11Sep!$A$1:$V$1,0))</f>
        <v>CFN4F96KS39</v>
      </c>
      <c r="D399" s="13" t="str">
        <f t="array" ref="D399">INDEX(manifest_11Sep!$A$1:$V$3202,MATCH($B399,manifest_11Sep!$B$1:$B$3202,0),MATCH(A.Dep9SepList!D$1,manifest_11Sep!$A$1:$V$1,0))</f>
        <v>Male</v>
      </c>
      <c r="E399" s="13" t="str">
        <f t="array" ref="E399">INDEX(manifest_11Sep!$A$1:$V$3202,MATCH($B399,manifest_11Sep!$B$1:$B$3202,0),MATCH(A.Dep9SepList!E$1,manifest_11Sep!$A$1:$V$1,0))</f>
        <v>Khang Duy</v>
      </c>
      <c r="F399" s="13" t="str">
        <f t="array" ref="F399">INDEX(manifest_11Sep!$A$1:$V$3202,MATCH($B399,manifest_11Sep!$B$1:$B$3202,0),MATCH(A.Dep9SepList!F$1,manifest_11Sep!$A$1:$V$1,0))</f>
        <v>Dao</v>
      </c>
      <c r="G399" s="13">
        <f t="array" ref="G399">INDEX(manifest_11Sep!$A$1:$V$3202,MATCH($B399,manifest_11Sep!$B$1:$B$3202,0),MATCH(A.Dep9SepList!G$1,manifest_11Sep!$A$1:$V$1,0))</f>
        <v>46</v>
      </c>
      <c r="H399" s="13" t="str">
        <f t="array" ref="H399">INDEX(manifest_11Sep!$A$1:$V$3202,MATCH($B399,manifest_11Sep!$B$1:$B$3202,0),MATCH(A.Dep9SepList!H$1,manifest_11Sep!$A$1:$V$1,0))</f>
        <v>Alicia Nguyen 3</v>
      </c>
      <c r="I399" s="13" t="str">
        <f t="array" ref="I399">INDEX(manifest_11Sep!$A$1:$V$3202,MATCH($B399,manifest_11Sep!$B$1:$B$3202,0),MATCH(A.Dep9SepList!I$1,manifest_11Sep!$A$1:$V$1,0))</f>
        <v>Vietnam Airlines</v>
      </c>
      <c r="J399" s="13" t="str">
        <f t="array" ref="J399">INDEX(manifest_11Sep!$A$1:$V$3202,MATCH($B399,manifest_11Sep!$B$1:$B$3202,0),MATCH(A.Dep9SepList!J$1,manifest_11Sep!$A$1:$V$1,0))</f>
        <v>VN 431</v>
      </c>
      <c r="K399" s="32" t="str">
        <f t="array" ref="K399">INDEX(manifest_11Sep!$A$1:$V$3202,MATCH($B399,manifest_11Sep!$B$1:$B$3202,0),MATCH(A.Dep9SepList!K$1,manifest_11Sep!$A$1:$V$1,0))</f>
        <v>18-thg 9-25</v>
      </c>
      <c r="L399" s="20">
        <f t="array" ref="L399">INDEX(manifest_11Sep!$A$1:$V$3202,MATCH($B399,manifest_11Sep!$B$1:$B$3202,0),MATCH(A.Dep9SepList!L$1,manifest_11Sep!$A$1:$V$1,0))</f>
        <v>0.46180555555555558</v>
      </c>
      <c r="M399" s="13" t="str">
        <f t="array" ref="M399">INDEX(manifest_11Sep!$A$1:$V$3202,MATCH($B399,manifest_11Sep!$B$1:$B$3202,0),MATCH(A.Dep9SepList!M$1,manifest_11Sep!$A$1:$V$1,0))</f>
        <v>ICN-T1</v>
      </c>
      <c r="N399" s="13" t="str">
        <f t="array" ref="N399">INDEX(manifest_11Sep!$A$1:$V$3202,MATCH($B399,manifest_11Sep!$B$1:$B$3202,0),MATCH(A.Dep9SepList!N$1,manifest_11Sep!$A$1:$V$1,0))</f>
        <v>JW MARRIOTT</v>
      </c>
      <c r="O399" s="31"/>
      <c r="P399" s="20" t="e" cm="1" vm="1">
        <f t="array" aca="1" ref="P399" ca="1">IF(J399="","",_xlfn.XLOOKUP(J399&amp;N399,'A.Departure Grouping'!AQ:AQ&amp;'A.Departure Grouping'!AP:AP,'A.Departure Grouping'!AR:AR,"",0))</f>
        <v>#NAME?</v>
      </c>
      <c r="Q399" s="13">
        <v>75986142</v>
      </c>
      <c r="R399" s="13" t="s">
        <v>43</v>
      </c>
      <c r="S399" s="13" t="str">
        <f t="array" ref="S399">INDEX(manifest_11Sep!$A$1:$V$3202,MATCH($B399,manifest_11Sep!$B$1:$B$3202,0),MATCH(A.Dep9SepList!S$1,manifest_11Sep!$A$1:$V$1,0))</f>
        <v>Private pick-up for chi Tammy's group</v>
      </c>
      <c r="T399" s="13"/>
    </row>
    <row r="400" spans="1:32" hidden="1">
      <c r="A400" s="13" t="str">
        <f t="array" ref="A400">INDEX(manifest_11Sep!$A$1:$V$3202,MATCH($B400,manifest_11Sep!$B$1:$B$3202,0),MATCH(A.Dep9SepList!A$1,manifest_11Sep!$A$1:$V$1,0))</f>
        <v>A</v>
      </c>
      <c r="B400" s="13" t="s">
        <v>890</v>
      </c>
      <c r="C400" s="13" t="str">
        <f t="array" ref="C400">INDEX(manifest_11Sep!$A$1:$V$3202,MATCH($B400,manifest_11Sep!$B$1:$B$3202,0),MATCH(A.Dep9SepList!C$1,manifest_11Sep!$A$1:$V$1,0))</f>
        <v>CFN4F96KS39</v>
      </c>
      <c r="D400" s="13" t="str">
        <f t="array" ref="D400">INDEX(manifest_11Sep!$A$1:$V$3202,MATCH($B400,manifest_11Sep!$B$1:$B$3202,0),MATCH(A.Dep9SepList!D$1,manifest_11Sep!$A$1:$V$1,0))</f>
        <v>Female</v>
      </c>
      <c r="E400" s="13" t="str">
        <f t="array" ref="E400">INDEX(manifest_11Sep!$A$1:$V$3202,MATCH($B400,manifest_11Sep!$B$1:$B$3202,0),MATCH(A.Dep9SepList!E$1,manifest_11Sep!$A$1:$V$1,0))</f>
        <v>Sofia Khanh-An</v>
      </c>
      <c r="F400" s="13" t="str">
        <f t="array" ref="F400">INDEX(manifest_11Sep!$A$1:$V$3202,MATCH($B400,manifest_11Sep!$B$1:$B$3202,0),MATCH(A.Dep9SepList!F$1,manifest_11Sep!$A$1:$V$1,0))</f>
        <v>Dao</v>
      </c>
      <c r="G400" s="13">
        <f t="array" ref="G400">INDEX(manifest_11Sep!$A$1:$V$3202,MATCH($B400,manifest_11Sep!$B$1:$B$3202,0),MATCH(A.Dep9SepList!G$1,manifest_11Sep!$A$1:$V$1,0))</f>
        <v>8</v>
      </c>
      <c r="H400" s="13" t="str">
        <f t="array" ref="H400">INDEX(manifest_11Sep!$A$1:$V$3202,MATCH($B400,manifest_11Sep!$B$1:$B$3202,0),MATCH(A.Dep9SepList!H$1,manifest_11Sep!$A$1:$V$1,0))</f>
        <v>Alicia Nguyen 3</v>
      </c>
      <c r="I400" s="13" t="str">
        <f t="array" ref="I400">INDEX(manifest_11Sep!$A$1:$V$3202,MATCH($B400,manifest_11Sep!$B$1:$B$3202,0),MATCH(A.Dep9SepList!I$1,manifest_11Sep!$A$1:$V$1,0))</f>
        <v>Vietnam Airlines</v>
      </c>
      <c r="J400" s="13" t="str">
        <f t="array" ref="J400">INDEX(manifest_11Sep!$A$1:$V$3202,MATCH($B400,manifest_11Sep!$B$1:$B$3202,0),MATCH(A.Dep9SepList!J$1,manifest_11Sep!$A$1:$V$1,0))</f>
        <v>VN 431</v>
      </c>
      <c r="K400" s="32" t="str">
        <f t="array" ref="K400">INDEX(manifest_11Sep!$A$1:$V$3202,MATCH($B400,manifest_11Sep!$B$1:$B$3202,0),MATCH(A.Dep9SepList!K$1,manifest_11Sep!$A$1:$V$1,0))</f>
        <v>18-thg 9-25</v>
      </c>
      <c r="L400" s="20">
        <f t="array" ref="L400">INDEX(manifest_11Sep!$A$1:$V$3202,MATCH($B400,manifest_11Sep!$B$1:$B$3202,0),MATCH(A.Dep9SepList!L$1,manifest_11Sep!$A$1:$V$1,0))</f>
        <v>0.46180555555555558</v>
      </c>
      <c r="M400" s="13" t="str">
        <f t="array" ref="M400">INDEX(manifest_11Sep!$A$1:$V$3202,MATCH($B400,manifest_11Sep!$B$1:$B$3202,0),MATCH(A.Dep9SepList!M$1,manifest_11Sep!$A$1:$V$1,0))</f>
        <v>ICN-T1</v>
      </c>
      <c r="N400" s="13" t="str">
        <f t="array" ref="N400">INDEX(manifest_11Sep!$A$1:$V$3202,MATCH($B400,manifest_11Sep!$B$1:$B$3202,0),MATCH(A.Dep9SepList!N$1,manifest_11Sep!$A$1:$V$1,0))</f>
        <v>JW MARRIOTT</v>
      </c>
      <c r="O400" s="31"/>
      <c r="P400" s="20" t="e" cm="1" vm="1">
        <f t="array" aca="1" ref="P400" ca="1">IF(J400="","",_xlfn.XLOOKUP(J400&amp;N400,'A.Departure Grouping'!AQ:AQ&amp;'A.Departure Grouping'!AP:AP,'A.Departure Grouping'!AR:AR,"",0))</f>
        <v>#NAME?</v>
      </c>
      <c r="Q400" s="13">
        <v>75986142</v>
      </c>
      <c r="R400" s="13" t="s">
        <v>43</v>
      </c>
      <c r="S400" s="13" t="str">
        <f t="array" ref="S400">INDEX(manifest_11Sep!$A$1:$V$3202,MATCH($B400,manifest_11Sep!$B$1:$B$3202,0),MATCH(A.Dep9SepList!S$1,manifest_11Sep!$A$1:$V$1,0))</f>
        <v>Private pick-up for chi Tammy's group</v>
      </c>
      <c r="T400" s="13"/>
    </row>
    <row r="401" spans="1:20" hidden="1">
      <c r="A401" s="229" t="str">
        <f t="array" ref="A401">INDEX(manifest_11Sep!$A$1:$V$3202,MATCH($B401,manifest_11Sep!$B$1:$B$3202,0),MATCH(A.Dep9SepList!A$1,manifest_11Sep!$A$1:$V$1,0))</f>
        <v>A</v>
      </c>
      <c r="B401" s="229" t="s">
        <v>4483</v>
      </c>
      <c r="C401" s="229" t="str">
        <f t="array" ref="C401">INDEX(manifest_11Sep!$A$1:$V$3202,MATCH($B401,manifest_11Sep!$B$1:$B$3202,0),MATCH(A.Dep9SepList!C$1,manifest_11Sep!$A$1:$V$1,0))</f>
        <v>NPN3SWJL59T</v>
      </c>
      <c r="D401" s="229" t="str">
        <f t="array" ref="D401">INDEX(manifest_11Sep!$A$1:$V$3202,MATCH($B401,manifest_11Sep!$B$1:$B$3202,0),MATCH(A.Dep9SepList!D$1,manifest_11Sep!$A$1:$V$1,0))</f>
        <v>Male</v>
      </c>
      <c r="E401" s="229" t="str">
        <f t="array" ref="E401">INDEX(manifest_11Sep!$A$1:$V$3202,MATCH($B401,manifest_11Sep!$B$1:$B$3202,0),MATCH(A.Dep9SepList!E$1,manifest_11Sep!$A$1:$V$1,0))</f>
        <v>Ernesto Salunga</v>
      </c>
      <c r="F401" s="229" t="str">
        <f t="array" ref="F401">INDEX(manifest_11Sep!$A$1:$V$3202,MATCH($B401,manifest_11Sep!$B$1:$B$3202,0),MATCH(A.Dep9SepList!F$1,manifest_11Sep!$A$1:$V$1,0))</f>
        <v>Flaminiano</v>
      </c>
      <c r="G401" s="229">
        <f t="array" ref="G401">INDEX(manifest_11Sep!$A$1:$V$3202,MATCH($B401,manifest_11Sep!$B$1:$B$3202,0),MATCH(A.Dep9SepList!G$1,manifest_11Sep!$A$1:$V$1,0))</f>
        <v>70</v>
      </c>
      <c r="H401" s="229" t="str">
        <f t="array" ref="H401">INDEX(manifest_11Sep!$A$1:$V$3202,MATCH($B401,manifest_11Sep!$B$1:$B$3202,0),MATCH(A.Dep9SepList!H$1,manifest_11Sep!$A$1:$V$1,0))</f>
        <v>Xuan Nguyen 2</v>
      </c>
      <c r="I401" s="229" t="str">
        <f t="array" ref="I401">INDEX(manifest_11Sep!$A$1:$V$3202,MATCH($B401,manifest_11Sep!$B$1:$B$3202,0),MATCH(A.Dep9SepList!I$1,manifest_11Sep!$A$1:$V$1,0))</f>
        <v>Singapore Airlines</v>
      </c>
      <c r="J401" s="229" t="str">
        <f t="array" ref="J401">INDEX(manifest_11Sep!$A$1:$V$3202,MATCH($B401,manifest_11Sep!$B$1:$B$3202,0),MATCH(A.Dep9SepList!J$1,manifest_11Sep!$A$1:$V$1,0))</f>
        <v>SQ 611</v>
      </c>
      <c r="K401" s="234" t="str">
        <f t="array" ref="K401">INDEX(manifest_11Sep!$A$1:$V$3202,MATCH($B401,manifest_11Sep!$B$1:$B$3202,0),MATCH(A.Dep9SepList!K$1,manifest_11Sep!$A$1:$V$1,0))</f>
        <v>18-thg 9-25</v>
      </c>
      <c r="L401" s="235">
        <f t="array" ref="L401">INDEX(manifest_11Sep!$A$1:$V$3202,MATCH($B401,manifest_11Sep!$B$1:$B$3202,0),MATCH(A.Dep9SepList!L$1,manifest_11Sep!$A$1:$V$1,0))</f>
        <v>0.47222222222222221</v>
      </c>
      <c r="M401" s="229" t="str">
        <f t="array" ref="M401">INDEX(manifest_11Sep!$A$1:$V$3202,MATCH($B401,manifest_11Sep!$B$1:$B$3202,0),MATCH(A.Dep9SepList!M$1,manifest_11Sep!$A$1:$V$1,0))</f>
        <v>ICN-T1</v>
      </c>
      <c r="N401" s="229" t="str">
        <f t="array" ref="N401">INDEX(manifest_11Sep!$A$1:$V$3202,MATCH($B401,manifest_11Sep!$B$1:$B$3202,0),MATCH(A.Dep9SepList!N$1,manifest_11Sep!$A$1:$V$1,0))</f>
        <v>INTER PARNAS</v>
      </c>
      <c r="O401" s="256">
        <f>COUNTA(N401:N437)</f>
        <v>37</v>
      </c>
      <c r="P401" s="235" t="e" cm="1" vm="1">
        <f t="array" aca="1" ref="P401" ca="1">IF(J401="","",_xlfn.XLOOKUP(J401&amp;N401,'A.Departure Grouping'!AQ:AQ&amp;'A.Departure Grouping'!AP:AP,'A.Departure Grouping'!AR:AR,"",0))</f>
        <v>#NAME?</v>
      </c>
      <c r="Q401" s="229">
        <v>89088020</v>
      </c>
      <c r="R401" s="229" t="s">
        <v>43</v>
      </c>
      <c r="S401" s="229">
        <f t="array" ref="S401">INDEX(manifest_11Sep!$A$1:$V$3202,MATCH($B401,manifest_11Sep!$B$1:$B$3202,0),MATCH(A.Dep9SepList!S$1,manifest_11Sep!$A$1:$V$1,0))</f>
        <v>0</v>
      </c>
      <c r="T401" s="17"/>
    </row>
    <row r="402" spans="1:20" hidden="1">
      <c r="A402" s="13" t="str">
        <f t="array" ref="A402">INDEX(manifest_11Sep!$A$1:$V$3202,MATCH($B402,manifest_11Sep!$B$1:$B$3202,0),MATCH(A.Dep9SepList!A$1,manifest_11Sep!$A$1:$V$1,0))</f>
        <v>A</v>
      </c>
      <c r="B402" s="13" t="s">
        <v>4488</v>
      </c>
      <c r="C402" s="13" t="str">
        <f t="array" ref="C402">INDEX(manifest_11Sep!$A$1:$V$3202,MATCH($B402,manifest_11Sep!$B$1:$B$3202,0),MATCH(A.Dep9SepList!C$1,manifest_11Sep!$A$1:$V$1,0))</f>
        <v>NPN3SWJL59T</v>
      </c>
      <c r="D402" s="13" t="str">
        <f t="array" ref="D402">INDEX(manifest_11Sep!$A$1:$V$3202,MATCH($B402,manifest_11Sep!$B$1:$B$3202,0),MATCH(A.Dep9SepList!D$1,manifest_11Sep!$A$1:$V$1,0))</f>
        <v>Female</v>
      </c>
      <c r="E402" s="13" t="str">
        <f t="array" ref="E402">INDEX(manifest_11Sep!$A$1:$V$3202,MATCH($B402,manifest_11Sep!$B$1:$B$3202,0),MATCH(A.Dep9SepList!E$1,manifest_11Sep!$A$1:$V$1,0))</f>
        <v>Christina Thomas</v>
      </c>
      <c r="F402" s="13" t="str">
        <f t="array" ref="F402">INDEX(manifest_11Sep!$A$1:$V$3202,MATCH($B402,manifest_11Sep!$B$1:$B$3202,0),MATCH(A.Dep9SepList!F$1,manifest_11Sep!$A$1:$V$1,0))</f>
        <v>Flaminiano</v>
      </c>
      <c r="G402" s="13">
        <f t="array" ref="G402">INDEX(manifest_11Sep!$A$1:$V$3202,MATCH($B402,manifest_11Sep!$B$1:$B$3202,0),MATCH(A.Dep9SepList!G$1,manifest_11Sep!$A$1:$V$1,0))</f>
        <v>73</v>
      </c>
      <c r="H402" s="13" t="str">
        <f t="array" ref="H402">INDEX(manifest_11Sep!$A$1:$V$3202,MATCH($B402,manifest_11Sep!$B$1:$B$3202,0),MATCH(A.Dep9SepList!H$1,manifest_11Sep!$A$1:$V$1,0))</f>
        <v>Xuan Nguyen 2</v>
      </c>
      <c r="I402" s="13" t="str">
        <f t="array" ref="I402">INDEX(manifest_11Sep!$A$1:$V$3202,MATCH($B402,manifest_11Sep!$B$1:$B$3202,0),MATCH(A.Dep9SepList!I$1,manifest_11Sep!$A$1:$V$1,0))</f>
        <v>Singapore Airlines</v>
      </c>
      <c r="J402" s="13" t="str">
        <f t="array" ref="J402">INDEX(manifest_11Sep!$A$1:$V$3202,MATCH($B402,manifest_11Sep!$B$1:$B$3202,0),MATCH(A.Dep9SepList!J$1,manifest_11Sep!$A$1:$V$1,0))</f>
        <v>SQ 611</v>
      </c>
      <c r="K402" s="32" t="str">
        <f t="array" ref="K402">INDEX(manifest_11Sep!$A$1:$V$3202,MATCH($B402,manifest_11Sep!$B$1:$B$3202,0),MATCH(A.Dep9SepList!K$1,manifest_11Sep!$A$1:$V$1,0))</f>
        <v>18-thg 9-25</v>
      </c>
      <c r="L402" s="20">
        <f t="array" ref="L402">INDEX(manifest_11Sep!$A$1:$V$3202,MATCH($B402,manifest_11Sep!$B$1:$B$3202,0),MATCH(A.Dep9SepList!L$1,manifest_11Sep!$A$1:$V$1,0))</f>
        <v>0.47222222222222221</v>
      </c>
      <c r="M402" s="13" t="str">
        <f t="array" ref="M402">INDEX(manifest_11Sep!$A$1:$V$3202,MATCH($B402,manifest_11Sep!$B$1:$B$3202,0),MATCH(A.Dep9SepList!M$1,manifest_11Sep!$A$1:$V$1,0))</f>
        <v>ICN-T1</v>
      </c>
      <c r="N402" s="13" t="str">
        <f t="array" ref="N402">INDEX(manifest_11Sep!$A$1:$V$3202,MATCH($B402,manifest_11Sep!$B$1:$B$3202,0),MATCH(A.Dep9SepList!N$1,manifest_11Sep!$A$1:$V$1,0))</f>
        <v>INTER PARNAS</v>
      </c>
      <c r="O402" s="31"/>
      <c r="P402" s="20" t="e" cm="1" vm="1">
        <f t="array" aca="1" ref="P402" ca="1">IF(J402="","",_xlfn.XLOOKUP(J402&amp;N402,'A.Departure Grouping'!AQ:AQ&amp;'A.Departure Grouping'!AP:AP,'A.Departure Grouping'!AR:AR,"",0))</f>
        <v>#NAME?</v>
      </c>
      <c r="Q402" s="13">
        <v>89088020</v>
      </c>
      <c r="R402" s="13" t="s">
        <v>43</v>
      </c>
      <c r="S402" s="13">
        <f t="array" ref="S402">INDEX(manifest_11Sep!$A$1:$V$3202,MATCH($B402,manifest_11Sep!$B$1:$B$3202,0),MATCH(A.Dep9SepList!S$1,manifest_11Sep!$A$1:$V$1,0))</f>
        <v>0</v>
      </c>
      <c r="T402" s="17"/>
    </row>
    <row r="403" spans="1:20" hidden="1">
      <c r="A403" s="13" t="str">
        <f t="array" ref="A403">INDEX(manifest_11Sep!$A$1:$V$3202,MATCH($B403,manifest_11Sep!$B$1:$B$3202,0),MATCH(A.Dep9SepList!A$1,manifest_11Sep!$A$1:$V$1,0))</f>
        <v>A</v>
      </c>
      <c r="B403" s="13" t="s">
        <v>3897</v>
      </c>
      <c r="C403" s="13" t="str">
        <f t="array" ref="C403">INDEX(manifest_11Sep!$A$1:$V$3202,MATCH($B403,manifest_11Sep!$B$1:$B$3202,0),MATCH(A.Dep9SepList!C$1,manifest_11Sep!$A$1:$V$1,0))</f>
        <v>TLN886L3ZTF</v>
      </c>
      <c r="D403" s="13" t="str">
        <f t="array" ref="D403">INDEX(manifest_11Sep!$A$1:$V$3202,MATCH($B403,manifest_11Sep!$B$1:$B$3202,0),MATCH(A.Dep9SepList!D$1,manifest_11Sep!$A$1:$V$1,0))</f>
        <v>Male</v>
      </c>
      <c r="E403" s="13" t="str">
        <f t="array" ref="E403">INDEX(manifest_11Sep!$A$1:$V$3202,MATCH($B403,manifest_11Sep!$B$1:$B$3202,0),MATCH(A.Dep9SepList!E$1,manifest_11Sep!$A$1:$V$1,0))</f>
        <v>Brandon</v>
      </c>
      <c r="F403" s="13" t="str">
        <f t="array" ref="F403">INDEX(manifest_11Sep!$A$1:$V$3202,MATCH($B403,manifest_11Sep!$B$1:$B$3202,0),MATCH(A.Dep9SepList!F$1,manifest_11Sep!$A$1:$V$1,0))</f>
        <v>John</v>
      </c>
      <c r="G403" s="13">
        <f t="array" ref="G403">INDEX(manifest_11Sep!$A$1:$V$3202,MATCH($B403,manifest_11Sep!$B$1:$B$3202,0),MATCH(A.Dep9SepList!G$1,manifest_11Sep!$A$1:$V$1,0))</f>
        <v>25</v>
      </c>
      <c r="H403" s="13" t="str">
        <f t="array" ref="H403">INDEX(manifest_11Sep!$A$1:$V$3202,MATCH($B403,manifest_11Sep!$B$1:$B$3202,0),MATCH(A.Dep9SepList!H$1,manifest_11Sep!$A$1:$V$1,0))</f>
        <v>Racquel Slawinski</v>
      </c>
      <c r="I403" s="13" t="str">
        <f t="array" ref="I403">INDEX(manifest_11Sep!$A$1:$V$3202,MATCH($B403,manifest_11Sep!$B$1:$B$3202,0),MATCH(A.Dep9SepList!I$1,manifest_11Sep!$A$1:$V$1,0))</f>
        <v>United Airlines</v>
      </c>
      <c r="J403" s="13" t="str">
        <f t="array" ref="J403">INDEX(manifest_11Sep!$A$1:$V$3202,MATCH($B403,manifest_11Sep!$B$1:$B$3202,0),MATCH(A.Dep9SepList!J$1,manifest_11Sep!$A$1:$V$1,0))</f>
        <v>UA 806</v>
      </c>
      <c r="K403" s="32" t="str">
        <f t="array" ref="K403">INDEX(manifest_11Sep!$A$1:$V$3202,MATCH($B403,manifest_11Sep!$B$1:$B$3202,0),MATCH(A.Dep9SepList!K$1,manifest_11Sep!$A$1:$V$1,0))</f>
        <v>18-thg 9-25</v>
      </c>
      <c r="L403" s="20">
        <f t="array" ref="L403">INDEX(manifest_11Sep!$A$1:$V$3202,MATCH($B403,manifest_11Sep!$B$1:$B$3202,0),MATCH(A.Dep9SepList!L$1,manifest_11Sep!$A$1:$V$1,0))</f>
        <v>0.47916666666666669</v>
      </c>
      <c r="M403" s="13" t="str">
        <f t="array" ref="M403">INDEX(manifest_11Sep!$A$1:$V$3202,MATCH($B403,manifest_11Sep!$B$1:$B$3202,0),MATCH(A.Dep9SepList!M$1,manifest_11Sep!$A$1:$V$1,0))</f>
        <v>ICN-T1</v>
      </c>
      <c r="N403" s="13" t="str">
        <f t="array" ref="N403">INDEX(manifest_11Sep!$A$1:$V$3202,MATCH($B403,manifest_11Sep!$B$1:$B$3202,0),MATCH(A.Dep9SepList!N$1,manifest_11Sep!$A$1:$V$1,0))</f>
        <v>INTER PARNAS</v>
      </c>
      <c r="O403" s="31"/>
      <c r="P403" s="20" t="e" cm="1" vm="1">
        <f t="array" aca="1" ref="P403" ca="1">IF(J403="","",_xlfn.XLOOKUP(J403&amp;N403,'A.Departure Grouping'!AQ:AQ&amp;'A.Departure Grouping'!AP:AP,'A.Departure Grouping'!AR:AR,"",0))</f>
        <v>#NAME?</v>
      </c>
      <c r="Q403" s="13">
        <v>42663975</v>
      </c>
      <c r="R403" s="13" t="s">
        <v>35</v>
      </c>
      <c r="S403" s="13">
        <f t="array" ref="S403">INDEX(manifest_11Sep!$A$1:$V$3202,MATCH($B403,manifest_11Sep!$B$1:$B$3202,0),MATCH(A.Dep9SepList!S$1,manifest_11Sep!$A$1:$V$1,0))</f>
        <v>0</v>
      </c>
      <c r="T403" s="17"/>
    </row>
    <row r="404" spans="1:20" hidden="1">
      <c r="A404" s="13" t="str">
        <f t="array" ref="A404">INDEX(manifest_11Sep!$A$1:$V$3202,MATCH($B404,manifest_11Sep!$B$1:$B$3202,0),MATCH(A.Dep9SepList!A$1,manifest_11Sep!$A$1:$V$1,0))</f>
        <v>A</v>
      </c>
      <c r="B404" s="13" t="s">
        <v>3909</v>
      </c>
      <c r="C404" s="13" t="str">
        <f t="array" ref="C404">INDEX(manifest_11Sep!$A$1:$V$3202,MATCH($B404,manifest_11Sep!$B$1:$B$3202,0),MATCH(A.Dep9SepList!C$1,manifest_11Sep!$A$1:$V$1,0))</f>
        <v>72NVG3BWNVW</v>
      </c>
      <c r="D404" s="13" t="str">
        <f t="array" ref="D404">INDEX(manifest_11Sep!$A$1:$V$3202,MATCH($B404,manifest_11Sep!$B$1:$B$3202,0),MATCH(A.Dep9SepList!D$1,manifest_11Sep!$A$1:$V$1,0))</f>
        <v>Female</v>
      </c>
      <c r="E404" s="13" t="str">
        <f t="array" ref="E404">INDEX(manifest_11Sep!$A$1:$V$3202,MATCH($B404,manifest_11Sep!$B$1:$B$3202,0),MATCH(A.Dep9SepList!E$1,manifest_11Sep!$A$1:$V$1,0))</f>
        <v>Syntra Audra</v>
      </c>
      <c r="F404" s="13" t="str">
        <f t="array" ref="F404">INDEX(manifest_11Sep!$A$1:$V$3202,MATCH($B404,manifest_11Sep!$B$1:$B$3202,0),MATCH(A.Dep9SepList!F$1,manifest_11Sep!$A$1:$V$1,0))</f>
        <v>John</v>
      </c>
      <c r="G404" s="13">
        <f t="array" ref="G404">INDEX(manifest_11Sep!$A$1:$V$3202,MATCH($B404,manifest_11Sep!$B$1:$B$3202,0),MATCH(A.Dep9SepList!G$1,manifest_11Sep!$A$1:$V$1,0))</f>
        <v>54</v>
      </c>
      <c r="H404" s="13" t="str">
        <f t="array" ref="H404">INDEX(manifest_11Sep!$A$1:$V$3202,MATCH($B404,manifest_11Sep!$B$1:$B$3202,0),MATCH(A.Dep9SepList!H$1,manifest_11Sep!$A$1:$V$1,0))</f>
        <v>Racquel Slawinski</v>
      </c>
      <c r="I404" s="13" t="str">
        <f t="array" ref="I404">INDEX(manifest_11Sep!$A$1:$V$3202,MATCH($B404,manifest_11Sep!$B$1:$B$3202,0),MATCH(A.Dep9SepList!I$1,manifest_11Sep!$A$1:$V$1,0))</f>
        <v>United Airlines</v>
      </c>
      <c r="J404" s="13" t="str">
        <f t="array" ref="J404">INDEX(manifest_11Sep!$A$1:$V$3202,MATCH($B404,manifest_11Sep!$B$1:$B$3202,0),MATCH(A.Dep9SepList!J$1,manifest_11Sep!$A$1:$V$1,0))</f>
        <v>UA 806</v>
      </c>
      <c r="K404" s="32" t="str">
        <f t="array" ref="K404">INDEX(manifest_11Sep!$A$1:$V$3202,MATCH($B404,manifest_11Sep!$B$1:$B$3202,0),MATCH(A.Dep9SepList!K$1,manifest_11Sep!$A$1:$V$1,0))</f>
        <v>18-thg 9-25</v>
      </c>
      <c r="L404" s="20">
        <f t="array" ref="L404">INDEX(manifest_11Sep!$A$1:$V$3202,MATCH($B404,manifest_11Sep!$B$1:$B$3202,0),MATCH(A.Dep9SepList!L$1,manifest_11Sep!$A$1:$V$1,0))</f>
        <v>0.47916666666666669</v>
      </c>
      <c r="M404" s="13" t="str">
        <f t="array" ref="M404">INDEX(manifest_11Sep!$A$1:$V$3202,MATCH($B404,manifest_11Sep!$B$1:$B$3202,0),MATCH(A.Dep9SepList!M$1,manifest_11Sep!$A$1:$V$1,0))</f>
        <v>ICN-T1</v>
      </c>
      <c r="N404" s="13" t="str">
        <f t="array" ref="N404">INDEX(manifest_11Sep!$A$1:$V$3202,MATCH($B404,manifest_11Sep!$B$1:$B$3202,0),MATCH(A.Dep9SepList!N$1,manifest_11Sep!$A$1:$V$1,0))</f>
        <v>INTER PARNAS</v>
      </c>
      <c r="O404" s="31"/>
      <c r="P404" s="20" t="e" cm="1" vm="1">
        <f t="array" aca="1" ref="P404" ca="1">IF(J404="","",_xlfn.XLOOKUP(J404&amp;N404,'A.Departure Grouping'!AQ:AQ&amp;'A.Departure Grouping'!AP:AP,'A.Departure Grouping'!AR:AR,"",0))</f>
        <v>#NAME?</v>
      </c>
      <c r="Q404" s="13">
        <v>81702052</v>
      </c>
      <c r="R404" s="13" t="s">
        <v>43</v>
      </c>
      <c r="S404" s="13" t="str">
        <f t="array" ref="S404">INDEX(manifest_11Sep!$A$1:$V$3202,MATCH($B404,manifest_11Sep!$B$1:$B$3202,0),MATCH(A.Dep9SepList!S$1,manifest_11Sep!$A$1:$V$1,0))</f>
        <v>Upgrade - Club Junior Suite</v>
      </c>
      <c r="T404" s="17"/>
    </row>
    <row r="405" spans="1:20" hidden="1">
      <c r="A405" s="13" t="str">
        <f t="array" ref="A405">INDEX(manifest_11Sep!$A$1:$V$3202,MATCH($B405,manifest_11Sep!$B$1:$B$3202,0),MATCH(A.Dep9SepList!A$1,manifest_11Sep!$A$1:$V$1,0))</f>
        <v>A</v>
      </c>
      <c r="B405" s="13" t="s">
        <v>3912</v>
      </c>
      <c r="C405" s="13" t="str">
        <f t="array" ref="C405">INDEX(manifest_11Sep!$A$1:$V$3202,MATCH($B405,manifest_11Sep!$B$1:$B$3202,0),MATCH(A.Dep9SepList!C$1,manifest_11Sep!$A$1:$V$1,0))</f>
        <v>72NVG3BWNVW</v>
      </c>
      <c r="D405" s="13" t="str">
        <f t="array" ref="D405">INDEX(manifest_11Sep!$A$1:$V$3202,MATCH($B405,manifest_11Sep!$B$1:$B$3202,0),MATCH(A.Dep9SepList!D$1,manifest_11Sep!$A$1:$V$1,0))</f>
        <v>Male</v>
      </c>
      <c r="E405" s="13" t="str">
        <f t="array" ref="E405">INDEX(manifest_11Sep!$A$1:$V$3202,MATCH($B405,manifest_11Sep!$B$1:$B$3202,0),MATCH(A.Dep9SepList!E$1,manifest_11Sep!$A$1:$V$1,0))</f>
        <v>Basdeo</v>
      </c>
      <c r="F405" s="13" t="str">
        <f t="array" ref="F405">INDEX(manifest_11Sep!$A$1:$V$3202,MATCH($B405,manifest_11Sep!$B$1:$B$3202,0),MATCH(A.Dep9SepList!F$1,manifest_11Sep!$A$1:$V$1,0))</f>
        <v>John</v>
      </c>
      <c r="G405" s="13">
        <f t="array" ref="G405">INDEX(manifest_11Sep!$A$1:$V$3202,MATCH($B405,manifest_11Sep!$B$1:$B$3202,0),MATCH(A.Dep9SepList!G$1,manifest_11Sep!$A$1:$V$1,0))</f>
        <v>56</v>
      </c>
      <c r="H405" s="13" t="str">
        <f t="array" ref="H405">INDEX(manifest_11Sep!$A$1:$V$3202,MATCH($B405,manifest_11Sep!$B$1:$B$3202,0),MATCH(A.Dep9SepList!H$1,manifest_11Sep!$A$1:$V$1,0))</f>
        <v>Racquel Slawinski</v>
      </c>
      <c r="I405" s="13" t="str">
        <f t="array" ref="I405">INDEX(manifest_11Sep!$A$1:$V$3202,MATCH($B405,manifest_11Sep!$B$1:$B$3202,0),MATCH(A.Dep9SepList!I$1,manifest_11Sep!$A$1:$V$1,0))</f>
        <v>United Airlines</v>
      </c>
      <c r="J405" s="13" t="str">
        <f t="array" ref="J405">INDEX(manifest_11Sep!$A$1:$V$3202,MATCH($B405,manifest_11Sep!$B$1:$B$3202,0),MATCH(A.Dep9SepList!J$1,manifest_11Sep!$A$1:$V$1,0))</f>
        <v>UA 806</v>
      </c>
      <c r="K405" s="32" t="str">
        <f t="array" ref="K405">INDEX(manifest_11Sep!$A$1:$V$3202,MATCH($B405,manifest_11Sep!$B$1:$B$3202,0),MATCH(A.Dep9SepList!K$1,manifest_11Sep!$A$1:$V$1,0))</f>
        <v>18-thg 9-25</v>
      </c>
      <c r="L405" s="20">
        <f t="array" ref="L405">INDEX(manifest_11Sep!$A$1:$V$3202,MATCH($B405,manifest_11Sep!$B$1:$B$3202,0),MATCH(A.Dep9SepList!L$1,manifest_11Sep!$A$1:$V$1,0))</f>
        <v>0.47916666666666669</v>
      </c>
      <c r="M405" s="13" t="str">
        <f t="array" ref="M405">INDEX(manifest_11Sep!$A$1:$V$3202,MATCH($B405,manifest_11Sep!$B$1:$B$3202,0),MATCH(A.Dep9SepList!M$1,manifest_11Sep!$A$1:$V$1,0))</f>
        <v>ICN-T1</v>
      </c>
      <c r="N405" s="13" t="str">
        <f t="array" ref="N405">INDEX(manifest_11Sep!$A$1:$V$3202,MATCH($B405,manifest_11Sep!$B$1:$B$3202,0),MATCH(A.Dep9SepList!N$1,manifest_11Sep!$A$1:$V$1,0))</f>
        <v>INTER PARNAS</v>
      </c>
      <c r="O405" s="31"/>
      <c r="P405" s="20" t="e" cm="1" vm="1">
        <f t="array" aca="1" ref="P405" ca="1">IF(J405="","",_xlfn.XLOOKUP(J405&amp;N405,'A.Departure Grouping'!AQ:AQ&amp;'A.Departure Grouping'!AP:AP,'A.Departure Grouping'!AR:AR,"",0))</f>
        <v>#NAME?</v>
      </c>
      <c r="Q405" s="13">
        <v>81702052</v>
      </c>
      <c r="R405" s="13" t="s">
        <v>43</v>
      </c>
      <c r="S405" s="13">
        <f t="array" ref="S405">INDEX(manifest_11Sep!$A$1:$V$3202,MATCH($B405,manifest_11Sep!$B$1:$B$3202,0),MATCH(A.Dep9SepList!S$1,manifest_11Sep!$A$1:$V$1,0))</f>
        <v>0</v>
      </c>
      <c r="T405" s="17"/>
    </row>
    <row r="406" spans="1:20" hidden="1">
      <c r="A406" s="13" t="str">
        <f t="array" ref="A406">INDEX(manifest_11Sep!$A$1:$V$3202,MATCH($B406,manifest_11Sep!$B$1:$B$3202,0),MATCH(A.Dep9SepList!A$1,manifest_11Sep!$A$1:$V$1,0))</f>
        <v>A</v>
      </c>
      <c r="B406" s="13" t="s">
        <v>848</v>
      </c>
      <c r="C406" s="13" t="str">
        <f t="array" ref="C406">INDEX(manifest_11Sep!$A$1:$V$3202,MATCH($B406,manifest_11Sep!$B$1:$B$3202,0),MATCH(A.Dep9SepList!C$1,manifest_11Sep!$A$1:$V$1,0))</f>
        <v>4FNGL6FRDRY</v>
      </c>
      <c r="D406" s="13" t="str">
        <f t="array" ref="D406">INDEX(manifest_11Sep!$A$1:$V$3202,MATCH($B406,manifest_11Sep!$B$1:$B$3202,0),MATCH(A.Dep9SepList!D$1,manifest_11Sep!$A$1:$V$1,0))</f>
        <v>Male</v>
      </c>
      <c r="E406" s="13" t="str">
        <f t="array" ref="E406">INDEX(manifest_11Sep!$A$1:$V$3202,MATCH($B406,manifest_11Sep!$B$1:$B$3202,0),MATCH(A.Dep9SepList!E$1,manifest_11Sep!$A$1:$V$1,0))</f>
        <v>Ian Shing Si</v>
      </c>
      <c r="F406" s="13" t="str">
        <f t="array" ref="F406">INDEX(manifest_11Sep!$A$1:$V$3202,MATCH($B406,manifest_11Sep!$B$1:$B$3202,0),MATCH(A.Dep9SepList!F$1,manifest_11Sep!$A$1:$V$1,0))</f>
        <v>Choi</v>
      </c>
      <c r="G406" s="13">
        <f t="array" ref="G406">INDEX(manifest_11Sep!$A$1:$V$3202,MATCH($B406,manifest_11Sep!$B$1:$B$3202,0),MATCH(A.Dep9SepList!G$1,manifest_11Sep!$A$1:$V$1,0))</f>
        <v>12</v>
      </c>
      <c r="H406" s="13" t="str">
        <f t="array" ref="H406">INDEX(manifest_11Sep!$A$1:$V$3202,MATCH($B406,manifest_11Sep!$B$1:$B$3202,0),MATCH(A.Dep9SepList!H$1,manifest_11Sep!$A$1:$V$1,0))</f>
        <v>Alicia Nguyen 3</v>
      </c>
      <c r="I406" s="13" t="str">
        <f t="array" ref="I406">INDEX(manifest_11Sep!$A$1:$V$3202,MATCH($B406,manifest_11Sep!$B$1:$B$3202,0),MATCH(A.Dep9SepList!I$1,manifest_11Sep!$A$1:$V$1,0))</f>
        <v>United Airlines</v>
      </c>
      <c r="J406" s="13" t="str">
        <f t="array" ref="J406">INDEX(manifest_11Sep!$A$1:$V$3202,MATCH($B406,manifest_11Sep!$B$1:$B$3202,0),MATCH(A.Dep9SepList!J$1,manifest_11Sep!$A$1:$V$1,0))</f>
        <v>UA 806</v>
      </c>
      <c r="K406" s="32" t="str">
        <f t="array" ref="K406">INDEX(manifest_11Sep!$A$1:$V$3202,MATCH($B406,manifest_11Sep!$B$1:$B$3202,0),MATCH(A.Dep9SepList!K$1,manifest_11Sep!$A$1:$V$1,0))</f>
        <v>18-thg 9-25</v>
      </c>
      <c r="L406" s="20">
        <f t="array" ref="L406">INDEX(manifest_11Sep!$A$1:$V$3202,MATCH($B406,manifest_11Sep!$B$1:$B$3202,0),MATCH(A.Dep9SepList!L$1,manifest_11Sep!$A$1:$V$1,0))</f>
        <v>0.47916666666666669</v>
      </c>
      <c r="M406" s="13" t="str">
        <f t="array" ref="M406">INDEX(manifest_11Sep!$A$1:$V$3202,MATCH($B406,manifest_11Sep!$B$1:$B$3202,0),MATCH(A.Dep9SepList!M$1,manifest_11Sep!$A$1:$V$1,0))</f>
        <v>ICN-T1</v>
      </c>
      <c r="N406" s="13" t="str">
        <f t="array" ref="N406">INDEX(manifest_11Sep!$A$1:$V$3202,MATCH($B406,manifest_11Sep!$B$1:$B$3202,0),MATCH(A.Dep9SepList!N$1,manifest_11Sep!$A$1:$V$1,0))</f>
        <v>JW MARRIOTT</v>
      </c>
      <c r="O406" s="31"/>
      <c r="P406" s="20" t="e" cm="1" vm="1">
        <f t="array" aca="1" ref="P406" ca="1">IF(J406="","",_xlfn.XLOOKUP(J406&amp;N406,'A.Departure Grouping'!AQ:AQ&amp;'A.Departure Grouping'!AP:AP,'A.Departure Grouping'!AR:AR,"",0))</f>
        <v>#NAME?</v>
      </c>
      <c r="Q406" s="13">
        <v>75985959</v>
      </c>
      <c r="R406" s="13" t="s">
        <v>43</v>
      </c>
      <c r="S406" s="13">
        <f t="array" ref="S406">INDEX(manifest_11Sep!$A$1:$V$3202,MATCH($B406,manifest_11Sep!$B$1:$B$3202,0),MATCH(A.Dep9SepList!S$1,manifest_11Sep!$A$1:$V$1,0))</f>
        <v>0</v>
      </c>
      <c r="T406" s="13"/>
    </row>
    <row r="407" spans="1:20" hidden="1">
      <c r="A407" s="13" t="str">
        <f t="array" ref="A407">INDEX(manifest_11Sep!$A$1:$V$3202,MATCH($B407,manifest_11Sep!$B$1:$B$3202,0),MATCH(A.Dep9SepList!A$1,manifest_11Sep!$A$1:$V$1,0))</f>
        <v>A</v>
      </c>
      <c r="B407" s="13" t="s">
        <v>936</v>
      </c>
      <c r="C407" s="13" t="str">
        <f t="array" ref="C407">INDEX(manifest_11Sep!$A$1:$V$3202,MATCH($B407,manifest_11Sep!$B$1:$B$3202,0),MATCH(A.Dep9SepList!C$1,manifest_11Sep!$A$1:$V$1,0))</f>
        <v>GKNSSZDP5JQ</v>
      </c>
      <c r="D407" s="13" t="str">
        <f t="array" ref="D407">INDEX(manifest_11Sep!$A$1:$V$3202,MATCH($B407,manifest_11Sep!$B$1:$B$3202,0),MATCH(A.Dep9SepList!D$1,manifest_11Sep!$A$1:$V$1,0))</f>
        <v>Male</v>
      </c>
      <c r="E407" s="13" t="str">
        <f t="array" ref="E407">INDEX(manifest_11Sep!$A$1:$V$3202,MATCH($B407,manifest_11Sep!$B$1:$B$3202,0),MATCH(A.Dep9SepList!E$1,manifest_11Sep!$A$1:$V$1,0))</f>
        <v>Chung</v>
      </c>
      <c r="F407" s="13" t="str">
        <f t="array" ref="F407">INDEX(manifest_11Sep!$A$1:$V$3202,MATCH($B407,manifest_11Sep!$B$1:$B$3202,0),MATCH(A.Dep9SepList!F$1,manifest_11Sep!$A$1:$V$1,0))</f>
        <v>Choi</v>
      </c>
      <c r="G407" s="13">
        <f t="array" ref="G407">INDEX(manifest_11Sep!$A$1:$V$3202,MATCH($B407,manifest_11Sep!$B$1:$B$3202,0),MATCH(A.Dep9SepList!G$1,manifest_11Sep!$A$1:$V$1,0))</f>
        <v>55</v>
      </c>
      <c r="H407" s="13" t="str">
        <f t="array" ref="H407">INDEX(manifest_11Sep!$A$1:$V$3202,MATCH($B407,manifest_11Sep!$B$1:$B$3202,0),MATCH(A.Dep9SepList!H$1,manifest_11Sep!$A$1:$V$1,0))</f>
        <v>Alicia Nguyen 3</v>
      </c>
      <c r="I407" s="13" t="str">
        <f t="array" ref="I407">INDEX(manifest_11Sep!$A$1:$V$3202,MATCH($B407,manifest_11Sep!$B$1:$B$3202,0),MATCH(A.Dep9SepList!I$1,manifest_11Sep!$A$1:$V$1,0))</f>
        <v>United Airlines</v>
      </c>
      <c r="J407" s="13" t="str">
        <f t="array" ref="J407">INDEX(manifest_11Sep!$A$1:$V$3202,MATCH($B407,manifest_11Sep!$B$1:$B$3202,0),MATCH(A.Dep9SepList!J$1,manifest_11Sep!$A$1:$V$1,0))</f>
        <v>UA 806</v>
      </c>
      <c r="K407" s="32" t="str">
        <f t="array" ref="K407">INDEX(manifest_11Sep!$A$1:$V$3202,MATCH($B407,manifest_11Sep!$B$1:$B$3202,0),MATCH(A.Dep9SepList!K$1,manifest_11Sep!$A$1:$V$1,0))</f>
        <v>18-thg 9-25</v>
      </c>
      <c r="L407" s="20">
        <f t="array" ref="L407">INDEX(manifest_11Sep!$A$1:$V$3202,MATCH($B407,manifest_11Sep!$B$1:$B$3202,0),MATCH(A.Dep9SepList!L$1,manifest_11Sep!$A$1:$V$1,0))</f>
        <v>0.47916666666666669</v>
      </c>
      <c r="M407" s="13" t="str">
        <f t="array" ref="M407">INDEX(manifest_11Sep!$A$1:$V$3202,MATCH($B407,manifest_11Sep!$B$1:$B$3202,0),MATCH(A.Dep9SepList!M$1,manifest_11Sep!$A$1:$V$1,0))</f>
        <v>ICN-T1</v>
      </c>
      <c r="N407" s="13" t="str">
        <f t="array" ref="N407">INDEX(manifest_11Sep!$A$1:$V$3202,MATCH($B407,manifest_11Sep!$B$1:$B$3202,0),MATCH(A.Dep9SepList!N$1,manifest_11Sep!$A$1:$V$1,0))</f>
        <v>JW MARRIOTT</v>
      </c>
      <c r="O407" s="31"/>
      <c r="P407" s="20" t="e" cm="1" vm="1">
        <f t="array" aca="1" ref="P407" ca="1">IF(J407="","",_xlfn.XLOOKUP(J407&amp;N407,'A.Departure Grouping'!AQ:AQ&amp;'A.Departure Grouping'!AP:AP,'A.Departure Grouping'!AR:AR,"",0))</f>
        <v>#NAME?</v>
      </c>
      <c r="Q407" s="13">
        <v>75986411</v>
      </c>
      <c r="R407" s="13" t="s">
        <v>61</v>
      </c>
      <c r="S407" s="13">
        <f t="array" ref="S407">INDEX(manifest_11Sep!$A$1:$V$3202,MATCH($B407,manifest_11Sep!$B$1:$B$3202,0),MATCH(A.Dep9SepList!S$1,manifest_11Sep!$A$1:$V$1,0))</f>
        <v>0</v>
      </c>
      <c r="T407" s="13"/>
    </row>
    <row r="408" spans="1:20" hidden="1">
      <c r="A408" s="13" t="str">
        <f t="array" ref="A408">INDEX(manifest_11Sep!$A$1:$V$3202,MATCH($B408,manifest_11Sep!$B$1:$B$3202,0),MATCH(A.Dep9SepList!A$1,manifest_11Sep!$A$1:$V$1,0))</f>
        <v>A</v>
      </c>
      <c r="B408" s="13" t="s">
        <v>938</v>
      </c>
      <c r="C408" s="13" t="str">
        <f t="array" ref="C408">INDEX(manifest_11Sep!$A$1:$V$3202,MATCH($B408,manifest_11Sep!$B$1:$B$3202,0),MATCH(A.Dep9SepList!C$1,manifest_11Sep!$A$1:$V$1,0))</f>
        <v>GKNSSZDP5JQ</v>
      </c>
      <c r="D408" s="13" t="str">
        <f t="array" ref="D408">INDEX(manifest_11Sep!$A$1:$V$3202,MATCH($B408,manifest_11Sep!$B$1:$B$3202,0),MATCH(A.Dep9SepList!D$1,manifest_11Sep!$A$1:$V$1,0))</f>
        <v>Female</v>
      </c>
      <c r="E408" s="13" t="str">
        <f t="array" ref="E408">INDEX(manifest_11Sep!$A$1:$V$3202,MATCH($B408,manifest_11Sep!$B$1:$B$3202,0),MATCH(A.Dep9SepList!E$1,manifest_11Sep!$A$1:$V$1,0))</f>
        <v>Thuy Thi</v>
      </c>
      <c r="F408" s="13" t="str">
        <f t="array" ref="F408">INDEX(manifest_11Sep!$A$1:$V$3202,MATCH($B408,manifest_11Sep!$B$1:$B$3202,0),MATCH(A.Dep9SepList!F$1,manifest_11Sep!$A$1:$V$1,0))</f>
        <v>Huynh</v>
      </c>
      <c r="G408" s="13">
        <f t="array" ref="G408">INDEX(manifest_11Sep!$A$1:$V$3202,MATCH($B408,manifest_11Sep!$B$1:$B$3202,0),MATCH(A.Dep9SepList!G$1,manifest_11Sep!$A$1:$V$1,0))</f>
        <v>50</v>
      </c>
      <c r="H408" s="13" t="str">
        <f t="array" ref="H408">INDEX(manifest_11Sep!$A$1:$V$3202,MATCH($B408,manifest_11Sep!$B$1:$B$3202,0),MATCH(A.Dep9SepList!H$1,manifest_11Sep!$A$1:$V$1,0))</f>
        <v>Alicia Nguyen 3</v>
      </c>
      <c r="I408" s="13" t="str">
        <f t="array" ref="I408">INDEX(manifest_11Sep!$A$1:$V$3202,MATCH($B408,manifest_11Sep!$B$1:$B$3202,0),MATCH(A.Dep9SepList!I$1,manifest_11Sep!$A$1:$V$1,0))</f>
        <v>United Airlines</v>
      </c>
      <c r="J408" s="13" t="str">
        <f t="array" ref="J408">INDEX(manifest_11Sep!$A$1:$V$3202,MATCH($B408,manifest_11Sep!$B$1:$B$3202,0),MATCH(A.Dep9SepList!J$1,manifest_11Sep!$A$1:$V$1,0))</f>
        <v>UA 806</v>
      </c>
      <c r="K408" s="32" t="str">
        <f t="array" ref="K408">INDEX(manifest_11Sep!$A$1:$V$3202,MATCH($B408,manifest_11Sep!$B$1:$B$3202,0),MATCH(A.Dep9SepList!K$1,manifest_11Sep!$A$1:$V$1,0))</f>
        <v>18-thg 9-25</v>
      </c>
      <c r="L408" s="20">
        <f t="array" ref="L408">INDEX(manifest_11Sep!$A$1:$V$3202,MATCH($B408,manifest_11Sep!$B$1:$B$3202,0),MATCH(A.Dep9SepList!L$1,manifest_11Sep!$A$1:$V$1,0))</f>
        <v>0.47916666666666669</v>
      </c>
      <c r="M408" s="13" t="str">
        <f t="array" ref="M408">INDEX(manifest_11Sep!$A$1:$V$3202,MATCH($B408,manifest_11Sep!$B$1:$B$3202,0),MATCH(A.Dep9SepList!M$1,manifest_11Sep!$A$1:$V$1,0))</f>
        <v>ICN-T1</v>
      </c>
      <c r="N408" s="13" t="str">
        <f t="array" ref="N408">INDEX(manifest_11Sep!$A$1:$V$3202,MATCH($B408,manifest_11Sep!$B$1:$B$3202,0),MATCH(A.Dep9SepList!N$1,manifest_11Sep!$A$1:$V$1,0))</f>
        <v>JW MARRIOTT</v>
      </c>
      <c r="O408" s="31"/>
      <c r="P408" s="20" t="e" cm="1" vm="1">
        <f t="array" aca="1" ref="P408" ca="1">IF(J408="","",_xlfn.XLOOKUP(J408&amp;N408,'A.Departure Grouping'!AQ:AQ&amp;'A.Departure Grouping'!AP:AP,'A.Departure Grouping'!AR:AR,"",0))</f>
        <v>#NAME?</v>
      </c>
      <c r="Q408" s="13">
        <v>75986411</v>
      </c>
      <c r="R408" s="13" t="s">
        <v>61</v>
      </c>
      <c r="S408" s="13">
        <f t="array" ref="S408">INDEX(manifest_11Sep!$A$1:$V$3202,MATCH($B408,manifest_11Sep!$B$1:$B$3202,0),MATCH(A.Dep9SepList!S$1,manifest_11Sep!$A$1:$V$1,0))</f>
        <v>0</v>
      </c>
      <c r="T408" s="13"/>
    </row>
    <row r="409" spans="1:20" hidden="1">
      <c r="A409" s="13" t="str">
        <f t="array" ref="A409">INDEX(manifest_11Sep!$A$1:$V$3202,MATCH($B409,manifest_11Sep!$B$1:$B$3202,0),MATCH(A.Dep9SepList!A$1,manifest_11Sep!$A$1:$V$1,0))</f>
        <v>A</v>
      </c>
      <c r="B409" s="13" t="s">
        <v>940</v>
      </c>
      <c r="C409" s="13" t="str">
        <f t="array" ref="C409">INDEX(manifest_11Sep!$A$1:$V$3202,MATCH($B409,manifest_11Sep!$B$1:$B$3202,0),MATCH(A.Dep9SepList!C$1,manifest_11Sep!$A$1:$V$1,0))</f>
        <v>GKNSSZDP5JQ</v>
      </c>
      <c r="D409" s="13" t="str">
        <f t="array" ref="D409">INDEX(manifest_11Sep!$A$1:$V$3202,MATCH($B409,manifest_11Sep!$B$1:$B$3202,0),MATCH(A.Dep9SepList!D$1,manifest_11Sep!$A$1:$V$1,0))</f>
        <v>Female</v>
      </c>
      <c r="E409" s="13" t="str">
        <f t="array" ref="E409">INDEX(manifest_11Sep!$A$1:$V$3202,MATCH($B409,manifest_11Sep!$B$1:$B$3202,0),MATCH(A.Dep9SepList!E$1,manifest_11Sep!$A$1:$V$1,0))</f>
        <v>Kaitlyn Vy Yan</v>
      </c>
      <c r="F409" s="13" t="str">
        <f t="array" ref="F409">INDEX(manifest_11Sep!$A$1:$V$3202,MATCH($B409,manifest_11Sep!$B$1:$B$3202,0),MATCH(A.Dep9SepList!F$1,manifest_11Sep!$A$1:$V$1,0))</f>
        <v>Choi</v>
      </c>
      <c r="G409" s="13">
        <f t="array" ref="G409">INDEX(manifest_11Sep!$A$1:$V$3202,MATCH($B409,manifest_11Sep!$B$1:$B$3202,0),MATCH(A.Dep9SepList!G$1,manifest_11Sep!$A$1:$V$1,0))</f>
        <v>9</v>
      </c>
      <c r="H409" s="13" t="str">
        <f t="array" ref="H409">INDEX(manifest_11Sep!$A$1:$V$3202,MATCH($B409,manifest_11Sep!$B$1:$B$3202,0),MATCH(A.Dep9SepList!H$1,manifest_11Sep!$A$1:$V$1,0))</f>
        <v>Alicia Nguyen 3</v>
      </c>
      <c r="I409" s="13" t="str">
        <f t="array" ref="I409">INDEX(manifest_11Sep!$A$1:$V$3202,MATCH($B409,manifest_11Sep!$B$1:$B$3202,0),MATCH(A.Dep9SepList!I$1,manifest_11Sep!$A$1:$V$1,0))</f>
        <v>United Airlines</v>
      </c>
      <c r="J409" s="13" t="str">
        <f t="array" ref="J409">INDEX(manifest_11Sep!$A$1:$V$3202,MATCH($B409,manifest_11Sep!$B$1:$B$3202,0),MATCH(A.Dep9SepList!J$1,manifest_11Sep!$A$1:$V$1,0))</f>
        <v>UA 806</v>
      </c>
      <c r="K409" s="32" t="str">
        <f t="array" ref="K409">INDEX(manifest_11Sep!$A$1:$V$3202,MATCH($B409,manifest_11Sep!$B$1:$B$3202,0),MATCH(A.Dep9SepList!K$1,manifest_11Sep!$A$1:$V$1,0))</f>
        <v>18-thg 9-25</v>
      </c>
      <c r="L409" s="20">
        <f t="array" ref="L409">INDEX(manifest_11Sep!$A$1:$V$3202,MATCH($B409,manifest_11Sep!$B$1:$B$3202,0),MATCH(A.Dep9SepList!L$1,manifest_11Sep!$A$1:$V$1,0))</f>
        <v>0.47916666666666669</v>
      </c>
      <c r="M409" s="13" t="str">
        <f t="array" ref="M409">INDEX(manifest_11Sep!$A$1:$V$3202,MATCH($B409,manifest_11Sep!$B$1:$B$3202,0),MATCH(A.Dep9SepList!M$1,manifest_11Sep!$A$1:$V$1,0))</f>
        <v>ICN-T1</v>
      </c>
      <c r="N409" s="13" t="str">
        <f t="array" ref="N409">INDEX(manifest_11Sep!$A$1:$V$3202,MATCH($B409,manifest_11Sep!$B$1:$B$3202,0),MATCH(A.Dep9SepList!N$1,manifest_11Sep!$A$1:$V$1,0))</f>
        <v>JW MARRIOTT</v>
      </c>
      <c r="O409" s="31"/>
      <c r="P409" s="20" t="e" cm="1" vm="1">
        <f t="array" aca="1" ref="P409" ca="1">IF(J409="","",_xlfn.XLOOKUP(J409&amp;N409,'A.Departure Grouping'!AQ:AQ&amp;'A.Departure Grouping'!AP:AP,'A.Departure Grouping'!AR:AR,"",0))</f>
        <v>#NAME?</v>
      </c>
      <c r="Q409" s="13">
        <v>75986411</v>
      </c>
      <c r="R409" s="13" t="s">
        <v>61</v>
      </c>
      <c r="S409" s="13">
        <f t="array" ref="S409">INDEX(manifest_11Sep!$A$1:$V$3202,MATCH($B409,manifest_11Sep!$B$1:$B$3202,0),MATCH(A.Dep9SepList!S$1,manifest_11Sep!$A$1:$V$1,0))</f>
        <v>0</v>
      </c>
      <c r="T409" s="13"/>
    </row>
    <row r="410" spans="1:20" hidden="1">
      <c r="A410" s="13" t="str">
        <f t="array" ref="A410">INDEX(manifest_11Sep!$A$1:$V$3202,MATCH($B410,manifest_11Sep!$B$1:$B$3202,0),MATCH(A.Dep9SepList!A$1,manifest_11Sep!$A$1:$V$1,0))</f>
        <v>A</v>
      </c>
      <c r="B410" s="13" t="s">
        <v>975</v>
      </c>
      <c r="C410" s="13" t="str">
        <f t="array" ref="C410">INDEX(manifest_11Sep!$A$1:$V$3202,MATCH($B410,manifest_11Sep!$B$1:$B$3202,0),MATCH(A.Dep9SepList!C$1,manifest_11Sep!$A$1:$V$1,0))</f>
        <v>YQNHTJW9V77</v>
      </c>
      <c r="D410" s="13" t="str">
        <f t="array" ref="D410">INDEX(manifest_11Sep!$A$1:$V$3202,MATCH($B410,manifest_11Sep!$B$1:$B$3202,0),MATCH(A.Dep9SepList!D$1,manifest_11Sep!$A$1:$V$1,0))</f>
        <v>Male</v>
      </c>
      <c r="E410" s="13" t="str">
        <f t="array" ref="E410">INDEX(manifest_11Sep!$A$1:$V$3202,MATCH($B410,manifest_11Sep!$B$1:$B$3202,0),MATCH(A.Dep9SepList!E$1,manifest_11Sep!$A$1:$V$1,0))</f>
        <v>Alexander Huy</v>
      </c>
      <c r="F410" s="13" t="str">
        <f t="array" ref="F410">INDEX(manifest_11Sep!$A$1:$V$3202,MATCH($B410,manifest_11Sep!$B$1:$B$3202,0),MATCH(A.Dep9SepList!F$1,manifest_11Sep!$A$1:$V$1,0))</f>
        <v>Ho</v>
      </c>
      <c r="G410" s="13">
        <f t="array" ref="G410">INDEX(manifest_11Sep!$A$1:$V$3202,MATCH($B410,manifest_11Sep!$B$1:$B$3202,0),MATCH(A.Dep9SepList!G$1,manifest_11Sep!$A$1:$V$1,0))</f>
        <v>41</v>
      </c>
      <c r="H410" s="13" t="str">
        <f t="array" ref="H410">INDEX(manifest_11Sep!$A$1:$V$3202,MATCH($B410,manifest_11Sep!$B$1:$B$3202,0),MATCH(A.Dep9SepList!H$1,manifest_11Sep!$A$1:$V$1,0))</f>
        <v>Alicia Nguyen 3</v>
      </c>
      <c r="I410" s="13" t="str">
        <f t="array" ref="I410">INDEX(manifest_11Sep!$A$1:$V$3202,MATCH($B410,manifest_11Sep!$B$1:$B$3202,0),MATCH(A.Dep9SepList!I$1,manifest_11Sep!$A$1:$V$1,0))</f>
        <v>United Airlines</v>
      </c>
      <c r="J410" s="13" t="str">
        <f t="array" ref="J410">INDEX(manifest_11Sep!$A$1:$V$3202,MATCH($B410,manifest_11Sep!$B$1:$B$3202,0),MATCH(A.Dep9SepList!J$1,manifest_11Sep!$A$1:$V$1,0))</f>
        <v>UA 806</v>
      </c>
      <c r="K410" s="32" t="str">
        <f t="array" ref="K410">INDEX(manifest_11Sep!$A$1:$V$3202,MATCH($B410,manifest_11Sep!$B$1:$B$3202,0),MATCH(A.Dep9SepList!K$1,manifest_11Sep!$A$1:$V$1,0))</f>
        <v>18-thg 9-25</v>
      </c>
      <c r="L410" s="20">
        <f t="array" ref="L410">INDEX(manifest_11Sep!$A$1:$V$3202,MATCH($B410,manifest_11Sep!$B$1:$B$3202,0),MATCH(A.Dep9SepList!L$1,manifest_11Sep!$A$1:$V$1,0))</f>
        <v>0.47916666666666669</v>
      </c>
      <c r="M410" s="13" t="str">
        <f t="array" ref="M410">INDEX(manifest_11Sep!$A$1:$V$3202,MATCH($B410,manifest_11Sep!$B$1:$B$3202,0),MATCH(A.Dep9SepList!M$1,manifest_11Sep!$A$1:$V$1,0))</f>
        <v>ICN-T1</v>
      </c>
      <c r="N410" s="13" t="str">
        <f t="array" ref="N410">INDEX(manifest_11Sep!$A$1:$V$3202,MATCH($B410,manifest_11Sep!$B$1:$B$3202,0),MATCH(A.Dep9SepList!N$1,manifest_11Sep!$A$1:$V$1,0))</f>
        <v>JW MARRIOTT</v>
      </c>
      <c r="O410" s="31"/>
      <c r="P410" s="20" t="e" cm="1" vm="1">
        <f t="array" aca="1" ref="P410" ca="1">IF(J410="","",_xlfn.XLOOKUP(J410&amp;N410,'A.Departure Grouping'!AQ:AQ&amp;'A.Departure Grouping'!AP:AP,'A.Departure Grouping'!AR:AR,"",0))</f>
        <v>#NAME?</v>
      </c>
      <c r="Q410" s="13">
        <v>75986541</v>
      </c>
      <c r="R410" s="13" t="s">
        <v>43</v>
      </c>
      <c r="S410" s="13" t="str">
        <f t="array" ref="S410">INDEX(manifest_11Sep!$A$1:$V$3202,MATCH($B410,manifest_11Sep!$B$1:$B$3202,0),MATCH(A.Dep9SepList!S$1,manifest_11Sep!$A$1:$V$1,0))</f>
        <v>same flight as Do, Matthew Dzung #7LNS38QJLK8</v>
      </c>
      <c r="T410" s="17"/>
    </row>
    <row r="411" spans="1:20" hidden="1">
      <c r="A411" s="13" t="str">
        <f t="array" ref="A411">INDEX(manifest_11Sep!$A$1:$V$3202,MATCH($B411,manifest_11Sep!$B$1:$B$3202,0),MATCH(A.Dep9SepList!A$1,manifest_11Sep!$A$1:$V$1,0))</f>
        <v>A</v>
      </c>
      <c r="B411" s="13" t="s">
        <v>979</v>
      </c>
      <c r="C411" s="13" t="str">
        <f t="array" ref="C411">INDEX(manifest_11Sep!$A$1:$V$3202,MATCH($B411,manifest_11Sep!$B$1:$B$3202,0),MATCH(A.Dep9SepList!C$1,manifest_11Sep!$A$1:$V$1,0))</f>
        <v>YQNHTJW9V77</v>
      </c>
      <c r="D411" s="13" t="str">
        <f t="array" ref="D411">INDEX(manifest_11Sep!$A$1:$V$3202,MATCH($B411,manifest_11Sep!$B$1:$B$3202,0),MATCH(A.Dep9SepList!D$1,manifest_11Sep!$A$1:$V$1,0))</f>
        <v>Female</v>
      </c>
      <c r="E411" s="13" t="str">
        <f t="array" ref="E411">INDEX(manifest_11Sep!$A$1:$V$3202,MATCH($B411,manifest_11Sep!$B$1:$B$3202,0),MATCH(A.Dep9SepList!E$1,manifest_11Sep!$A$1:$V$1,0))</f>
        <v>Linda</v>
      </c>
      <c r="F411" s="13" t="str">
        <f t="array" ref="F411">INDEX(manifest_11Sep!$A$1:$V$3202,MATCH($B411,manifest_11Sep!$B$1:$B$3202,0),MATCH(A.Dep9SepList!F$1,manifest_11Sep!$A$1:$V$1,0))</f>
        <v>Truong</v>
      </c>
      <c r="G411" s="13">
        <f t="array" ref="G411">INDEX(manifest_11Sep!$A$1:$V$3202,MATCH($B411,manifest_11Sep!$B$1:$B$3202,0),MATCH(A.Dep9SepList!G$1,manifest_11Sep!$A$1:$V$1,0))</f>
        <v>32</v>
      </c>
      <c r="H411" s="13" t="str">
        <f t="array" ref="H411">INDEX(manifest_11Sep!$A$1:$V$3202,MATCH($B411,manifest_11Sep!$B$1:$B$3202,0),MATCH(A.Dep9SepList!H$1,manifest_11Sep!$A$1:$V$1,0))</f>
        <v>Alicia Nguyen 3</v>
      </c>
      <c r="I411" s="13" t="str">
        <f t="array" ref="I411">INDEX(manifest_11Sep!$A$1:$V$3202,MATCH($B411,manifest_11Sep!$B$1:$B$3202,0),MATCH(A.Dep9SepList!I$1,manifest_11Sep!$A$1:$V$1,0))</f>
        <v>United Airlines</v>
      </c>
      <c r="J411" s="13" t="str">
        <f t="array" ref="J411">INDEX(manifest_11Sep!$A$1:$V$3202,MATCH($B411,manifest_11Sep!$B$1:$B$3202,0),MATCH(A.Dep9SepList!J$1,manifest_11Sep!$A$1:$V$1,0))</f>
        <v>UA 806</v>
      </c>
      <c r="K411" s="32" t="str">
        <f t="array" ref="K411">INDEX(manifest_11Sep!$A$1:$V$3202,MATCH($B411,manifest_11Sep!$B$1:$B$3202,0),MATCH(A.Dep9SepList!K$1,manifest_11Sep!$A$1:$V$1,0))</f>
        <v>18-thg 9-25</v>
      </c>
      <c r="L411" s="20">
        <f t="array" ref="L411">INDEX(manifest_11Sep!$A$1:$V$3202,MATCH($B411,manifest_11Sep!$B$1:$B$3202,0),MATCH(A.Dep9SepList!L$1,manifest_11Sep!$A$1:$V$1,0))</f>
        <v>0.47916666666666669</v>
      </c>
      <c r="M411" s="13" t="str">
        <f t="array" ref="M411">INDEX(manifest_11Sep!$A$1:$V$3202,MATCH($B411,manifest_11Sep!$B$1:$B$3202,0),MATCH(A.Dep9SepList!M$1,manifest_11Sep!$A$1:$V$1,0))</f>
        <v>ICN-T1</v>
      </c>
      <c r="N411" s="13" t="str">
        <f t="array" ref="N411">INDEX(manifest_11Sep!$A$1:$V$3202,MATCH($B411,manifest_11Sep!$B$1:$B$3202,0),MATCH(A.Dep9SepList!N$1,manifest_11Sep!$A$1:$V$1,0))</f>
        <v>JW MARRIOTT</v>
      </c>
      <c r="O411" s="31"/>
      <c r="P411" s="20" t="e" cm="1" vm="1">
        <f t="array" aca="1" ref="P411" ca="1">IF(J411="","",_xlfn.XLOOKUP(J411&amp;N411,'A.Departure Grouping'!AQ:AQ&amp;'A.Departure Grouping'!AP:AP,'A.Departure Grouping'!AR:AR,"",0))</f>
        <v>#NAME?</v>
      </c>
      <c r="Q411" s="13">
        <v>75986541</v>
      </c>
      <c r="R411" s="13" t="s">
        <v>43</v>
      </c>
      <c r="S411" s="13">
        <f t="array" ref="S411">INDEX(manifest_11Sep!$A$1:$V$3202,MATCH($B411,manifest_11Sep!$B$1:$B$3202,0),MATCH(A.Dep9SepList!S$1,manifest_11Sep!$A$1:$V$1,0))</f>
        <v>0</v>
      </c>
      <c r="T411" s="17"/>
    </row>
    <row r="412" spans="1:20" hidden="1">
      <c r="A412" s="13" t="str">
        <f t="array" ref="A412">INDEX(manifest_11Sep!$A$1:$V$3202,MATCH($B412,manifest_11Sep!$B$1:$B$3202,0),MATCH(A.Dep9SepList!A$1,manifest_11Sep!$A$1:$V$1,0))</f>
        <v>A</v>
      </c>
      <c r="B412" s="13" t="s">
        <v>1011</v>
      </c>
      <c r="C412" s="13" t="str">
        <f t="array" ref="C412">INDEX(manifest_11Sep!$A$1:$V$3202,MATCH($B412,manifest_11Sep!$B$1:$B$3202,0),MATCH(A.Dep9SepList!C$1,manifest_11Sep!$A$1:$V$1,0))</f>
        <v>7LNS38QJLK8</v>
      </c>
      <c r="D412" s="13" t="str">
        <f t="array" ref="D412">INDEX(manifest_11Sep!$A$1:$V$3202,MATCH($B412,manifest_11Sep!$B$1:$B$3202,0),MATCH(A.Dep9SepList!D$1,manifest_11Sep!$A$1:$V$1,0))</f>
        <v>Male</v>
      </c>
      <c r="E412" s="13" t="str">
        <f t="array" ref="E412">INDEX(manifest_11Sep!$A$1:$V$3202,MATCH($B412,manifest_11Sep!$B$1:$B$3202,0),MATCH(A.Dep9SepList!E$1,manifest_11Sep!$A$1:$V$1,0))</f>
        <v>Jonathan Quy</v>
      </c>
      <c r="F412" s="13" t="str">
        <f t="array" ref="F412">INDEX(manifest_11Sep!$A$1:$V$3202,MATCH($B412,manifest_11Sep!$B$1:$B$3202,0),MATCH(A.Dep9SepList!F$1,manifest_11Sep!$A$1:$V$1,0))</f>
        <v>Hannor</v>
      </c>
      <c r="G412" s="13">
        <f t="array" ref="G412">INDEX(manifest_11Sep!$A$1:$V$3202,MATCH($B412,manifest_11Sep!$B$1:$B$3202,0),MATCH(A.Dep9SepList!G$1,manifest_11Sep!$A$1:$V$1,0))</f>
        <v>26</v>
      </c>
      <c r="H412" s="13" t="str">
        <f t="array" ref="H412">INDEX(manifest_11Sep!$A$1:$V$3202,MATCH($B412,manifest_11Sep!$B$1:$B$3202,0),MATCH(A.Dep9SepList!H$1,manifest_11Sep!$A$1:$V$1,0))</f>
        <v>Alicia Nguyen 3</v>
      </c>
      <c r="I412" s="13" t="str">
        <f t="array" ref="I412">INDEX(manifest_11Sep!$A$1:$V$3202,MATCH($B412,manifest_11Sep!$B$1:$B$3202,0),MATCH(A.Dep9SepList!I$1,manifest_11Sep!$A$1:$V$1,0))</f>
        <v>United Airlines</v>
      </c>
      <c r="J412" s="13" t="str">
        <f t="array" ref="J412">INDEX(manifest_11Sep!$A$1:$V$3202,MATCH($B412,manifest_11Sep!$B$1:$B$3202,0),MATCH(A.Dep9SepList!J$1,manifest_11Sep!$A$1:$V$1,0))</f>
        <v>UA 806</v>
      </c>
      <c r="K412" s="32" t="str">
        <f t="array" ref="K412">INDEX(manifest_11Sep!$A$1:$V$3202,MATCH($B412,manifest_11Sep!$B$1:$B$3202,0),MATCH(A.Dep9SepList!K$1,manifest_11Sep!$A$1:$V$1,0))</f>
        <v>18-thg 9-25</v>
      </c>
      <c r="L412" s="20">
        <f t="array" ref="L412">INDEX(manifest_11Sep!$A$1:$V$3202,MATCH($B412,manifest_11Sep!$B$1:$B$3202,0),MATCH(A.Dep9SepList!L$1,manifest_11Sep!$A$1:$V$1,0))</f>
        <v>0.47916666666666669</v>
      </c>
      <c r="M412" s="13" t="str">
        <f t="array" ref="M412">INDEX(manifest_11Sep!$A$1:$V$3202,MATCH($B412,manifest_11Sep!$B$1:$B$3202,0),MATCH(A.Dep9SepList!M$1,manifest_11Sep!$A$1:$V$1,0))</f>
        <v>ICN-T1</v>
      </c>
      <c r="N412" s="13" t="str">
        <f t="array" ref="N412">INDEX(manifest_11Sep!$A$1:$V$3202,MATCH($B412,manifest_11Sep!$B$1:$B$3202,0),MATCH(A.Dep9SepList!N$1,manifest_11Sep!$A$1:$V$1,0))</f>
        <v>JW MARRIOTT</v>
      </c>
      <c r="O412" s="31"/>
      <c r="P412" s="20" t="e" cm="1" vm="1">
        <f t="array" aca="1" ref="P412" ca="1">IF(J412="","",_xlfn.XLOOKUP(J412&amp;N412,'A.Departure Grouping'!AQ:AQ&amp;'A.Departure Grouping'!AP:AP,'A.Departure Grouping'!AR:AR,"",0))</f>
        <v>#NAME?</v>
      </c>
      <c r="Q412" s="13">
        <v>75986667</v>
      </c>
      <c r="R412" s="13" t="s">
        <v>61</v>
      </c>
      <c r="S412" s="13">
        <f t="array" ref="S412">INDEX(manifest_11Sep!$A$1:$V$3202,MATCH($B412,manifest_11Sep!$B$1:$B$3202,0),MATCH(A.Dep9SepList!S$1,manifest_11Sep!$A$1:$V$1,0))</f>
        <v>0</v>
      </c>
      <c r="T412" s="13"/>
    </row>
    <row r="413" spans="1:20" hidden="1">
      <c r="A413" s="13" t="str">
        <f t="array" ref="A413">INDEX(manifest_11Sep!$A$1:$V$3202,MATCH($B413,manifest_11Sep!$B$1:$B$3202,0),MATCH(A.Dep9SepList!A$1,manifest_11Sep!$A$1:$V$1,0))</f>
        <v>A</v>
      </c>
      <c r="B413" s="13" t="s">
        <v>1022</v>
      </c>
      <c r="C413" s="13" t="str">
        <f t="array" ref="C413">INDEX(manifest_11Sep!$A$1:$V$3202,MATCH($B413,manifest_11Sep!$B$1:$B$3202,0),MATCH(A.Dep9SepList!C$1,manifest_11Sep!$A$1:$V$1,0))</f>
        <v>MTNJD4WLVGJ</v>
      </c>
      <c r="D413" s="13" t="str">
        <f t="array" ref="D413">INDEX(manifest_11Sep!$A$1:$V$3202,MATCH($B413,manifest_11Sep!$B$1:$B$3202,0),MATCH(A.Dep9SepList!D$1,manifest_11Sep!$A$1:$V$1,0))</f>
        <v>Female</v>
      </c>
      <c r="E413" s="13" t="str">
        <f t="array" ref="E413">INDEX(manifest_11Sep!$A$1:$V$3202,MATCH($B413,manifest_11Sep!$B$1:$B$3202,0),MATCH(A.Dep9SepList!E$1,manifest_11Sep!$A$1:$V$1,0))</f>
        <v>Tran Ha</v>
      </c>
      <c r="F413" s="13" t="str">
        <f t="array" ref="F413">INDEX(manifest_11Sep!$A$1:$V$3202,MATCH($B413,manifest_11Sep!$B$1:$B$3202,0),MATCH(A.Dep9SepList!F$1,manifest_11Sep!$A$1:$V$1,0))</f>
        <v>Hannor</v>
      </c>
      <c r="G413" s="13">
        <f t="array" ref="G413">INDEX(manifest_11Sep!$A$1:$V$3202,MATCH($B413,manifest_11Sep!$B$1:$B$3202,0),MATCH(A.Dep9SepList!G$1,manifest_11Sep!$A$1:$V$1,0))</f>
        <v>57</v>
      </c>
      <c r="H413" s="13" t="str">
        <f t="array" ref="H413">INDEX(manifest_11Sep!$A$1:$V$3202,MATCH($B413,manifest_11Sep!$B$1:$B$3202,0),MATCH(A.Dep9SepList!H$1,manifest_11Sep!$A$1:$V$1,0))</f>
        <v>Alicia Nguyen 3</v>
      </c>
      <c r="I413" s="13" t="str">
        <f t="array" ref="I413">INDEX(manifest_11Sep!$A$1:$V$3202,MATCH($B413,manifest_11Sep!$B$1:$B$3202,0),MATCH(A.Dep9SepList!I$1,manifest_11Sep!$A$1:$V$1,0))</f>
        <v>United Airlines</v>
      </c>
      <c r="J413" s="13" t="str">
        <f t="array" ref="J413">INDEX(manifest_11Sep!$A$1:$V$3202,MATCH($B413,manifest_11Sep!$B$1:$B$3202,0),MATCH(A.Dep9SepList!J$1,manifest_11Sep!$A$1:$V$1,0))</f>
        <v>UA 806</v>
      </c>
      <c r="K413" s="32" t="str">
        <f t="array" ref="K413">INDEX(manifest_11Sep!$A$1:$V$3202,MATCH($B413,manifest_11Sep!$B$1:$B$3202,0),MATCH(A.Dep9SepList!K$1,manifest_11Sep!$A$1:$V$1,0))</f>
        <v>18-thg 9-25</v>
      </c>
      <c r="L413" s="20">
        <f t="array" ref="L413">INDEX(manifest_11Sep!$A$1:$V$3202,MATCH($B413,manifest_11Sep!$B$1:$B$3202,0),MATCH(A.Dep9SepList!L$1,manifest_11Sep!$A$1:$V$1,0))</f>
        <v>0.47916666666666669</v>
      </c>
      <c r="M413" s="13" t="str">
        <f t="array" ref="M413">INDEX(manifest_11Sep!$A$1:$V$3202,MATCH($B413,manifest_11Sep!$B$1:$B$3202,0),MATCH(A.Dep9SepList!M$1,manifest_11Sep!$A$1:$V$1,0))</f>
        <v>ICN-T1</v>
      </c>
      <c r="N413" s="13" t="str">
        <f t="array" ref="N413">INDEX(manifest_11Sep!$A$1:$V$3202,MATCH($B413,manifest_11Sep!$B$1:$B$3202,0),MATCH(A.Dep9SepList!N$1,manifest_11Sep!$A$1:$V$1,0))</f>
        <v>JW MARRIOTT</v>
      </c>
      <c r="O413" s="31"/>
      <c r="P413" s="20" t="e" cm="1" vm="1">
        <f t="array" aca="1" ref="P413" ca="1">IF(J413="","",_xlfn.XLOOKUP(J413&amp;N413,'A.Departure Grouping'!AQ:AQ&amp;'A.Departure Grouping'!AP:AP,'A.Departure Grouping'!AR:AR,"",0))</f>
        <v>#NAME?</v>
      </c>
      <c r="Q413" s="13">
        <v>75986717</v>
      </c>
      <c r="R413" s="13" t="s">
        <v>43</v>
      </c>
      <c r="S413" s="13">
        <f t="array" ref="S413">INDEX(manifest_11Sep!$A$1:$V$3202,MATCH($B413,manifest_11Sep!$B$1:$B$3202,0),MATCH(A.Dep9SepList!S$1,manifest_11Sep!$A$1:$V$1,0))</f>
        <v>0</v>
      </c>
      <c r="T413" s="13"/>
    </row>
    <row r="414" spans="1:20" hidden="1">
      <c r="A414" s="13" t="str">
        <f t="array" ref="A414">INDEX(manifest_11Sep!$A$1:$V$3202,MATCH($B414,manifest_11Sep!$B$1:$B$3202,0),MATCH(A.Dep9SepList!A$1,manifest_11Sep!$A$1:$V$1,0))</f>
        <v>A</v>
      </c>
      <c r="B414" s="13" t="s">
        <v>1024</v>
      </c>
      <c r="C414" s="13" t="str">
        <f t="array" ref="C414">INDEX(manifest_11Sep!$A$1:$V$3202,MATCH($B414,manifest_11Sep!$B$1:$B$3202,0),MATCH(A.Dep9SepList!C$1,manifest_11Sep!$A$1:$V$1,0))</f>
        <v>MTNJD4WLVGJ</v>
      </c>
      <c r="D414" s="13" t="str">
        <f t="array" ref="D414">INDEX(manifest_11Sep!$A$1:$V$3202,MATCH($B414,manifest_11Sep!$B$1:$B$3202,0),MATCH(A.Dep9SepList!D$1,manifest_11Sep!$A$1:$V$1,0))</f>
        <v>Male</v>
      </c>
      <c r="E414" s="13" t="str">
        <f t="array" ref="E414">INDEX(manifest_11Sep!$A$1:$V$3202,MATCH($B414,manifest_11Sep!$B$1:$B$3202,0),MATCH(A.Dep9SepList!E$1,manifest_11Sep!$A$1:$V$1,0))</f>
        <v>Dillon Israel</v>
      </c>
      <c r="F414" s="13" t="str">
        <f t="array" ref="F414">INDEX(manifest_11Sep!$A$1:$V$3202,MATCH($B414,manifest_11Sep!$B$1:$B$3202,0),MATCH(A.Dep9SepList!F$1,manifest_11Sep!$A$1:$V$1,0))</f>
        <v>Katskee</v>
      </c>
      <c r="G414" s="13">
        <f t="array" ref="G414">INDEX(manifest_11Sep!$A$1:$V$3202,MATCH($B414,manifest_11Sep!$B$1:$B$3202,0),MATCH(A.Dep9SepList!G$1,manifest_11Sep!$A$1:$V$1,0))</f>
        <v>50</v>
      </c>
      <c r="H414" s="13" t="str">
        <f t="array" ref="H414">INDEX(manifest_11Sep!$A$1:$V$3202,MATCH($B414,manifest_11Sep!$B$1:$B$3202,0),MATCH(A.Dep9SepList!H$1,manifest_11Sep!$A$1:$V$1,0))</f>
        <v>Alicia Nguyen 3</v>
      </c>
      <c r="I414" s="13" t="str">
        <f t="array" ref="I414">INDEX(manifest_11Sep!$A$1:$V$3202,MATCH($B414,manifest_11Sep!$B$1:$B$3202,0),MATCH(A.Dep9SepList!I$1,manifest_11Sep!$A$1:$V$1,0))</f>
        <v>United Airlines</v>
      </c>
      <c r="J414" s="13" t="str">
        <f t="array" ref="J414">INDEX(manifest_11Sep!$A$1:$V$3202,MATCH($B414,manifest_11Sep!$B$1:$B$3202,0),MATCH(A.Dep9SepList!J$1,manifest_11Sep!$A$1:$V$1,0))</f>
        <v>UA 806</v>
      </c>
      <c r="K414" s="32" t="str">
        <f t="array" ref="K414">INDEX(manifest_11Sep!$A$1:$V$3202,MATCH($B414,manifest_11Sep!$B$1:$B$3202,0),MATCH(A.Dep9SepList!K$1,manifest_11Sep!$A$1:$V$1,0))</f>
        <v>18-thg 9-25</v>
      </c>
      <c r="L414" s="20">
        <f t="array" ref="L414">INDEX(manifest_11Sep!$A$1:$V$3202,MATCH($B414,manifest_11Sep!$B$1:$B$3202,0),MATCH(A.Dep9SepList!L$1,manifest_11Sep!$A$1:$V$1,0))</f>
        <v>0.47916666666666669</v>
      </c>
      <c r="M414" s="13" t="str">
        <f t="array" ref="M414">INDEX(manifest_11Sep!$A$1:$V$3202,MATCH($B414,manifest_11Sep!$B$1:$B$3202,0),MATCH(A.Dep9SepList!M$1,manifest_11Sep!$A$1:$V$1,0))</f>
        <v>ICN-T1</v>
      </c>
      <c r="N414" s="13" t="str">
        <f t="array" ref="N414">INDEX(manifest_11Sep!$A$1:$V$3202,MATCH($B414,manifest_11Sep!$B$1:$B$3202,0),MATCH(A.Dep9SepList!N$1,manifest_11Sep!$A$1:$V$1,0))</f>
        <v>JW MARRIOTT</v>
      </c>
      <c r="O414" s="31"/>
      <c r="P414" s="20" t="e" cm="1" vm="1">
        <f t="array" aca="1" ref="P414" ca="1">IF(J414="","",_xlfn.XLOOKUP(J414&amp;N414,'A.Departure Grouping'!AQ:AQ&amp;'A.Departure Grouping'!AP:AP,'A.Departure Grouping'!AR:AR,"",0))</f>
        <v>#NAME?</v>
      </c>
      <c r="Q414" s="13">
        <v>75986717</v>
      </c>
      <c r="R414" s="13" t="s">
        <v>43</v>
      </c>
      <c r="S414" s="13">
        <f t="array" ref="S414">INDEX(manifest_11Sep!$A$1:$V$3202,MATCH($B414,manifest_11Sep!$B$1:$B$3202,0),MATCH(A.Dep9SepList!S$1,manifest_11Sep!$A$1:$V$1,0))</f>
        <v>0</v>
      </c>
      <c r="T414" s="13"/>
    </row>
    <row r="415" spans="1:20" hidden="1">
      <c r="A415" s="13" t="str">
        <f t="array" ref="A415">INDEX(manifest_11Sep!$A$1:$V$3202,MATCH($B415,manifest_11Sep!$B$1:$B$3202,0),MATCH(A.Dep9SepList!A$1,manifest_11Sep!$A$1:$V$1,0))</f>
        <v>A</v>
      </c>
      <c r="B415" s="13" t="s">
        <v>1029</v>
      </c>
      <c r="C415" s="13" t="str">
        <f t="array" ref="C415">INDEX(manifest_11Sep!$A$1:$V$3202,MATCH($B415,manifest_11Sep!$B$1:$B$3202,0),MATCH(A.Dep9SepList!C$1,manifest_11Sep!$A$1:$V$1,0))</f>
        <v>D4N8PJFGL7M</v>
      </c>
      <c r="D415" s="13" t="str">
        <f t="array" ref="D415">INDEX(manifest_11Sep!$A$1:$V$3202,MATCH($B415,manifest_11Sep!$B$1:$B$3202,0),MATCH(A.Dep9SepList!D$1,manifest_11Sep!$A$1:$V$1,0))</f>
        <v>Male</v>
      </c>
      <c r="E415" s="13" t="str">
        <f t="array" ref="E415">INDEX(manifest_11Sep!$A$1:$V$3202,MATCH($B415,manifest_11Sep!$B$1:$B$3202,0),MATCH(A.Dep9SepList!E$1,manifest_11Sep!$A$1:$V$1,0))</f>
        <v>Ngu</v>
      </c>
      <c r="F415" s="13" t="str">
        <f t="array" ref="F415">INDEX(manifest_11Sep!$A$1:$V$3202,MATCH($B415,manifest_11Sep!$B$1:$B$3202,0),MATCH(A.Dep9SepList!F$1,manifest_11Sep!$A$1:$V$1,0))</f>
        <v>Ho</v>
      </c>
      <c r="G415" s="13">
        <f t="array" ref="G415">INDEX(manifest_11Sep!$A$1:$V$3202,MATCH($B415,manifest_11Sep!$B$1:$B$3202,0),MATCH(A.Dep9SepList!G$1,manifest_11Sep!$A$1:$V$1,0))</f>
        <v>65</v>
      </c>
      <c r="H415" s="13" t="str">
        <f t="array" ref="H415">INDEX(manifest_11Sep!$A$1:$V$3202,MATCH($B415,manifest_11Sep!$B$1:$B$3202,0),MATCH(A.Dep9SepList!H$1,manifest_11Sep!$A$1:$V$1,0))</f>
        <v>Alicia Nguyen 3</v>
      </c>
      <c r="I415" s="13" t="str">
        <f t="array" ref="I415">INDEX(manifest_11Sep!$A$1:$V$3202,MATCH($B415,manifest_11Sep!$B$1:$B$3202,0),MATCH(A.Dep9SepList!I$1,manifest_11Sep!$A$1:$V$1,0))</f>
        <v>United Airlines</v>
      </c>
      <c r="J415" s="13" t="str">
        <f t="array" ref="J415">INDEX(manifest_11Sep!$A$1:$V$3202,MATCH($B415,manifest_11Sep!$B$1:$B$3202,0),MATCH(A.Dep9SepList!J$1,manifest_11Sep!$A$1:$V$1,0))</f>
        <v>UA 806</v>
      </c>
      <c r="K415" s="32" t="str">
        <f t="array" ref="K415">INDEX(manifest_11Sep!$A$1:$V$3202,MATCH($B415,manifest_11Sep!$B$1:$B$3202,0),MATCH(A.Dep9SepList!K$1,manifest_11Sep!$A$1:$V$1,0))</f>
        <v>18-thg 9-25</v>
      </c>
      <c r="L415" s="20">
        <f t="array" ref="L415">INDEX(manifest_11Sep!$A$1:$V$3202,MATCH($B415,manifest_11Sep!$B$1:$B$3202,0),MATCH(A.Dep9SepList!L$1,manifest_11Sep!$A$1:$V$1,0))</f>
        <v>0.47916666666666669</v>
      </c>
      <c r="M415" s="13" t="str">
        <f t="array" ref="M415">INDEX(manifest_11Sep!$A$1:$V$3202,MATCH($B415,manifest_11Sep!$B$1:$B$3202,0),MATCH(A.Dep9SepList!M$1,manifest_11Sep!$A$1:$V$1,0))</f>
        <v>ICN-T1</v>
      </c>
      <c r="N415" s="13" t="str">
        <f t="array" ref="N415">INDEX(manifest_11Sep!$A$1:$V$3202,MATCH($B415,manifest_11Sep!$B$1:$B$3202,0),MATCH(A.Dep9SepList!N$1,manifest_11Sep!$A$1:$V$1,0))</f>
        <v>JW MARRIOTT</v>
      </c>
      <c r="O415" s="31"/>
      <c r="P415" s="20" t="e" cm="1" vm="1">
        <f t="array" aca="1" ref="P415" ca="1">IF(J415="","",_xlfn.XLOOKUP(J415&amp;N415,'A.Departure Grouping'!AQ:AQ&amp;'A.Departure Grouping'!AP:AP,'A.Departure Grouping'!AR:AR,"",0))</f>
        <v>#NAME?</v>
      </c>
      <c r="Q415" s="13">
        <v>75986736</v>
      </c>
      <c r="R415" s="13" t="s">
        <v>43</v>
      </c>
      <c r="S415" s="13">
        <f t="array" ref="S415">INDEX(manifest_11Sep!$A$1:$V$3202,MATCH($B415,manifest_11Sep!$B$1:$B$3202,0),MATCH(A.Dep9SepList!S$1,manifest_11Sep!$A$1:$V$1,0))</f>
        <v>0</v>
      </c>
      <c r="T415" s="17"/>
    </row>
    <row r="416" spans="1:20" hidden="1">
      <c r="A416" s="13" t="str">
        <f t="array" ref="A416">INDEX(manifest_11Sep!$A$1:$V$3202,MATCH($B416,manifest_11Sep!$B$1:$B$3202,0),MATCH(A.Dep9SepList!A$1,manifest_11Sep!$A$1:$V$1,0))</f>
        <v>A</v>
      </c>
      <c r="B416" s="13" t="s">
        <v>1071</v>
      </c>
      <c r="C416" s="13" t="str">
        <f t="array" ref="C416">INDEX(manifest_11Sep!$A$1:$V$3202,MATCH($B416,manifest_11Sep!$B$1:$B$3202,0),MATCH(A.Dep9SepList!C$1,manifest_11Sep!$A$1:$V$1,0))</f>
        <v>ZQN9HNGDR2W</v>
      </c>
      <c r="D416" s="13" t="str">
        <f t="array" ref="D416">INDEX(manifest_11Sep!$A$1:$V$3202,MATCH($B416,manifest_11Sep!$B$1:$B$3202,0),MATCH(A.Dep9SepList!D$1,manifest_11Sep!$A$1:$V$1,0))</f>
        <v>Male</v>
      </c>
      <c r="E416" s="13" t="str">
        <f t="array" ref="E416">INDEX(manifest_11Sep!$A$1:$V$3202,MATCH($B416,manifest_11Sep!$B$1:$B$3202,0),MATCH(A.Dep9SepList!E$1,manifest_11Sep!$A$1:$V$1,0))</f>
        <v>Robert Donald</v>
      </c>
      <c r="F416" s="13" t="str">
        <f t="array" ref="F416">INDEX(manifest_11Sep!$A$1:$V$3202,MATCH($B416,manifest_11Sep!$B$1:$B$3202,0),MATCH(A.Dep9SepList!F$1,manifest_11Sep!$A$1:$V$1,0))</f>
        <v>Carney</v>
      </c>
      <c r="G416" s="13">
        <f t="array" ref="G416">INDEX(manifest_11Sep!$A$1:$V$3202,MATCH($B416,manifest_11Sep!$B$1:$B$3202,0),MATCH(A.Dep9SepList!G$1,manifest_11Sep!$A$1:$V$1,0))</f>
        <v>57</v>
      </c>
      <c r="H416" s="13" t="str">
        <f t="array" ref="H416">INDEX(manifest_11Sep!$A$1:$V$3202,MATCH($B416,manifest_11Sep!$B$1:$B$3202,0),MATCH(A.Dep9SepList!H$1,manifest_11Sep!$A$1:$V$1,0))</f>
        <v>Alicia Nguyen 3</v>
      </c>
      <c r="I416" s="13" t="str">
        <f t="array" ref="I416">INDEX(manifest_11Sep!$A$1:$V$3202,MATCH($B416,manifest_11Sep!$B$1:$B$3202,0),MATCH(A.Dep9SepList!I$1,manifest_11Sep!$A$1:$V$1,0))</f>
        <v>United Airlines</v>
      </c>
      <c r="J416" s="13" t="str">
        <f t="array" ref="J416">INDEX(manifest_11Sep!$A$1:$V$3202,MATCH($B416,manifest_11Sep!$B$1:$B$3202,0),MATCH(A.Dep9SepList!J$1,manifest_11Sep!$A$1:$V$1,0))</f>
        <v>UA 806</v>
      </c>
      <c r="K416" s="32" t="str">
        <f t="array" ref="K416">INDEX(manifest_11Sep!$A$1:$V$3202,MATCH($B416,manifest_11Sep!$B$1:$B$3202,0),MATCH(A.Dep9SepList!K$1,manifest_11Sep!$A$1:$V$1,0))</f>
        <v>18-thg 9-25</v>
      </c>
      <c r="L416" s="20">
        <f t="array" ref="L416">INDEX(manifest_11Sep!$A$1:$V$3202,MATCH($B416,manifest_11Sep!$B$1:$B$3202,0),MATCH(A.Dep9SepList!L$1,manifest_11Sep!$A$1:$V$1,0))</f>
        <v>0.47916666666666669</v>
      </c>
      <c r="M416" s="13" t="str">
        <f t="array" ref="M416">INDEX(manifest_11Sep!$A$1:$V$3202,MATCH($B416,manifest_11Sep!$B$1:$B$3202,0),MATCH(A.Dep9SepList!M$1,manifest_11Sep!$A$1:$V$1,0))</f>
        <v>ICN-T1</v>
      </c>
      <c r="N416" s="13" t="str">
        <f t="array" ref="N416">INDEX(manifest_11Sep!$A$1:$V$3202,MATCH($B416,manifest_11Sep!$B$1:$B$3202,0),MATCH(A.Dep9SepList!N$1,manifest_11Sep!$A$1:$V$1,0))</f>
        <v>JW MARRIOTT</v>
      </c>
      <c r="O416" s="31"/>
      <c r="P416" s="20" t="e" cm="1" vm="1">
        <f t="array" aca="1" ref="P416" ca="1">IF(J416="","",_xlfn.XLOOKUP(J416&amp;N416,'A.Departure Grouping'!AQ:AQ&amp;'A.Departure Grouping'!AP:AP,'A.Departure Grouping'!AR:AR,"",0))</f>
        <v>#NAME?</v>
      </c>
      <c r="Q416" s="13">
        <v>75986977</v>
      </c>
      <c r="R416" s="13" t="s">
        <v>43</v>
      </c>
      <c r="S416" s="13" t="str">
        <f t="array" ref="S416">INDEX(manifest_11Sep!$A$1:$V$3202,MATCH($B416,manifest_11Sep!$B$1:$B$3202,0),MATCH(A.Dep9SepList!S$1,manifest_11Sep!$A$1:$V$1,0))</f>
        <v>1/ Marriott #: 3540929392
2/ Rooming: go with Jamie Ohl - RVNWJM3Q5JZ</v>
      </c>
      <c r="T416" s="17"/>
    </row>
    <row r="417" spans="1:22" hidden="1">
      <c r="A417" s="13" t="str">
        <f t="array" ref="A417">INDEX(manifest_11Sep!$A$1:$V$3202,MATCH($B417,manifest_11Sep!$B$1:$B$3202,0),MATCH(A.Dep9SepList!A$1,manifest_11Sep!$A$1:$V$1,0))</f>
        <v>A</v>
      </c>
      <c r="B417" s="13" t="s">
        <v>1076</v>
      </c>
      <c r="C417" s="13" t="str">
        <f t="array" ref="C417">INDEX(manifest_11Sep!$A$1:$V$3202,MATCH($B417,manifest_11Sep!$B$1:$B$3202,0),MATCH(A.Dep9SepList!C$1,manifest_11Sep!$A$1:$V$1,0))</f>
        <v>ZQN9HNGDR2W</v>
      </c>
      <c r="D417" s="13" t="str">
        <f t="array" ref="D417">INDEX(manifest_11Sep!$A$1:$V$3202,MATCH($B417,manifest_11Sep!$B$1:$B$3202,0),MATCH(A.Dep9SepList!D$1,manifest_11Sep!$A$1:$V$1,0))</f>
        <v>Female</v>
      </c>
      <c r="E417" s="13" t="str">
        <f t="array" ref="E417">INDEX(manifest_11Sep!$A$1:$V$3202,MATCH($B417,manifest_11Sep!$B$1:$B$3202,0),MATCH(A.Dep9SepList!E$1,manifest_11Sep!$A$1:$V$1,0))</f>
        <v>Courtney Parker</v>
      </c>
      <c r="F417" s="13" t="str">
        <f t="array" ref="F417">INDEX(manifest_11Sep!$A$1:$V$3202,MATCH($B417,manifest_11Sep!$B$1:$B$3202,0),MATCH(A.Dep9SepList!F$1,manifest_11Sep!$A$1:$V$1,0))</f>
        <v>Carney</v>
      </c>
      <c r="G417" s="13">
        <f t="array" ref="G417">INDEX(manifest_11Sep!$A$1:$V$3202,MATCH($B417,manifest_11Sep!$B$1:$B$3202,0),MATCH(A.Dep9SepList!G$1,manifest_11Sep!$A$1:$V$1,0))</f>
        <v>55</v>
      </c>
      <c r="H417" s="13" t="str">
        <f t="array" ref="H417">INDEX(manifest_11Sep!$A$1:$V$3202,MATCH($B417,manifest_11Sep!$B$1:$B$3202,0),MATCH(A.Dep9SepList!H$1,manifest_11Sep!$A$1:$V$1,0))</f>
        <v>Alicia Nguyen 3</v>
      </c>
      <c r="I417" s="13" t="str">
        <f t="array" ref="I417">INDEX(manifest_11Sep!$A$1:$V$3202,MATCH($B417,manifest_11Sep!$B$1:$B$3202,0),MATCH(A.Dep9SepList!I$1,manifest_11Sep!$A$1:$V$1,0))</f>
        <v>United Airlines</v>
      </c>
      <c r="J417" s="13" t="str">
        <f t="array" ref="J417">INDEX(manifest_11Sep!$A$1:$V$3202,MATCH($B417,manifest_11Sep!$B$1:$B$3202,0),MATCH(A.Dep9SepList!J$1,manifest_11Sep!$A$1:$V$1,0))</f>
        <v>UA 806</v>
      </c>
      <c r="K417" s="32" t="str">
        <f t="array" ref="K417">INDEX(manifest_11Sep!$A$1:$V$3202,MATCH($B417,manifest_11Sep!$B$1:$B$3202,0),MATCH(A.Dep9SepList!K$1,manifest_11Sep!$A$1:$V$1,0))</f>
        <v>18-thg 9-25</v>
      </c>
      <c r="L417" s="20">
        <f t="array" ref="L417">INDEX(manifest_11Sep!$A$1:$V$3202,MATCH($B417,manifest_11Sep!$B$1:$B$3202,0),MATCH(A.Dep9SepList!L$1,manifest_11Sep!$A$1:$V$1,0))</f>
        <v>0.47916666666666669</v>
      </c>
      <c r="M417" s="13" t="str">
        <f t="array" ref="M417">INDEX(manifest_11Sep!$A$1:$V$3202,MATCH($B417,manifest_11Sep!$B$1:$B$3202,0),MATCH(A.Dep9SepList!M$1,manifest_11Sep!$A$1:$V$1,0))</f>
        <v>ICN-T1</v>
      </c>
      <c r="N417" s="13" t="str">
        <f t="array" ref="N417">INDEX(manifest_11Sep!$A$1:$V$3202,MATCH($B417,manifest_11Sep!$B$1:$B$3202,0),MATCH(A.Dep9SepList!N$1,manifest_11Sep!$A$1:$V$1,0))</f>
        <v>JW MARRIOTT</v>
      </c>
      <c r="O417" s="31"/>
      <c r="P417" s="20" t="e" cm="1" vm="1">
        <f t="array" aca="1" ref="P417" ca="1">IF(J417="","",_xlfn.XLOOKUP(J417&amp;N417,'A.Departure Grouping'!AQ:AQ&amp;'A.Departure Grouping'!AP:AP,'A.Departure Grouping'!AR:AR,"",0))</f>
        <v>#NAME?</v>
      </c>
      <c r="Q417" s="13">
        <v>75986977</v>
      </c>
      <c r="R417" s="13" t="s">
        <v>43</v>
      </c>
      <c r="S417" s="13">
        <f t="array" ref="S417">INDEX(manifest_11Sep!$A$1:$V$3202,MATCH($B417,manifest_11Sep!$B$1:$B$3202,0),MATCH(A.Dep9SepList!S$1,manifest_11Sep!$A$1:$V$1,0))</f>
        <v>0</v>
      </c>
      <c r="T417" s="17"/>
    </row>
    <row r="418" spans="1:22" hidden="1">
      <c r="A418" s="13" t="str">
        <f t="array" ref="A418">INDEX(manifest_11Sep!$A$1:$V$3202,MATCH($B418,manifest_11Sep!$B$1:$B$3202,0),MATCH(A.Dep9SepList!A$1,manifest_11Sep!$A$1:$V$1,0))</f>
        <v>A</v>
      </c>
      <c r="B418" s="13" t="s">
        <v>1165</v>
      </c>
      <c r="C418" s="13" t="str">
        <f t="array" ref="C418">INDEX(manifest_11Sep!$A$1:$V$3202,MATCH($B418,manifest_11Sep!$B$1:$B$3202,0),MATCH(A.Dep9SepList!C$1,manifest_11Sep!$A$1:$V$1,0))</f>
        <v>BHN9T9FQQ2Q</v>
      </c>
      <c r="D418" s="13" t="str">
        <f t="array" ref="D418">INDEX(manifest_11Sep!$A$1:$V$3202,MATCH($B418,manifest_11Sep!$B$1:$B$3202,0),MATCH(A.Dep9SepList!D$1,manifest_11Sep!$A$1:$V$1,0))</f>
        <v>Female</v>
      </c>
      <c r="E418" s="13" t="str">
        <f t="array" ref="E418">INDEX(manifest_11Sep!$A$1:$V$3202,MATCH($B418,manifest_11Sep!$B$1:$B$3202,0),MATCH(A.Dep9SepList!E$1,manifest_11Sep!$A$1:$V$1,0))</f>
        <v>Quyen Thi</v>
      </c>
      <c r="F418" s="13" t="str">
        <f t="array" ref="F418">INDEX(manifest_11Sep!$A$1:$V$3202,MATCH($B418,manifest_11Sep!$B$1:$B$3202,0),MATCH(A.Dep9SepList!F$1,manifest_11Sep!$A$1:$V$1,0))</f>
        <v>Nguyen</v>
      </c>
      <c r="G418" s="13">
        <f t="array" ref="G418">INDEX(manifest_11Sep!$A$1:$V$3202,MATCH($B418,manifest_11Sep!$B$1:$B$3202,0),MATCH(A.Dep9SepList!G$1,manifest_11Sep!$A$1:$V$1,0))</f>
        <v>80</v>
      </c>
      <c r="H418" s="13" t="str">
        <f t="array" ref="H418">INDEX(manifest_11Sep!$A$1:$V$3202,MATCH($B418,manifest_11Sep!$B$1:$B$3202,0),MATCH(A.Dep9SepList!H$1,manifest_11Sep!$A$1:$V$1,0))</f>
        <v>Alicia Nguyen 4</v>
      </c>
      <c r="I418" s="13" t="str">
        <f t="array" ref="I418">INDEX(manifest_11Sep!$A$1:$V$3202,MATCH($B418,manifest_11Sep!$B$1:$B$3202,0),MATCH(A.Dep9SepList!I$1,manifest_11Sep!$A$1:$V$1,0))</f>
        <v>United Airlines</v>
      </c>
      <c r="J418" s="13" t="str">
        <f t="array" ref="J418">INDEX(manifest_11Sep!$A$1:$V$3202,MATCH($B418,manifest_11Sep!$B$1:$B$3202,0),MATCH(A.Dep9SepList!J$1,manifest_11Sep!$A$1:$V$1,0))</f>
        <v>UA 806</v>
      </c>
      <c r="K418" s="32" t="str">
        <f t="array" ref="K418">INDEX(manifest_11Sep!$A$1:$V$3202,MATCH($B418,manifest_11Sep!$B$1:$B$3202,0),MATCH(A.Dep9SepList!K$1,manifest_11Sep!$A$1:$V$1,0))</f>
        <v>18-thg 9-25</v>
      </c>
      <c r="L418" s="20">
        <f t="array" ref="L418">INDEX(manifest_11Sep!$A$1:$V$3202,MATCH($B418,manifest_11Sep!$B$1:$B$3202,0),MATCH(A.Dep9SepList!L$1,manifest_11Sep!$A$1:$V$1,0))</f>
        <v>0.47916666666666669</v>
      </c>
      <c r="M418" s="13" t="str">
        <f t="array" ref="M418">INDEX(manifest_11Sep!$A$1:$V$3202,MATCH($B418,manifest_11Sep!$B$1:$B$3202,0),MATCH(A.Dep9SepList!M$1,manifest_11Sep!$A$1:$V$1,0))</f>
        <v>ICN-T1</v>
      </c>
      <c r="N418" s="13" t="str">
        <f t="array" ref="N418">INDEX(manifest_11Sep!$A$1:$V$3202,MATCH($B418,manifest_11Sep!$B$1:$B$3202,0),MATCH(A.Dep9SepList!N$1,manifest_11Sep!$A$1:$V$1,0))</f>
        <v>JW MARRIOTT</v>
      </c>
      <c r="O418" s="31"/>
      <c r="P418" s="20" t="e" cm="1" vm="1">
        <f t="array" aca="1" ref="P418" ca="1">IF(J418="","",_xlfn.XLOOKUP(J418&amp;N418,'A.Departure Grouping'!AQ:AQ&amp;'A.Departure Grouping'!AP:AP,'A.Departure Grouping'!AR:AR,"",0))</f>
        <v>#NAME?</v>
      </c>
      <c r="Q418" s="13">
        <v>75987288</v>
      </c>
      <c r="R418" s="13" t="s">
        <v>61</v>
      </c>
      <c r="S418" s="13">
        <f t="array" ref="S418">INDEX(manifest_11Sep!$A$1:$V$3202,MATCH($B418,manifest_11Sep!$B$1:$B$3202,0),MATCH(A.Dep9SepList!S$1,manifest_11Sep!$A$1:$V$1,0))</f>
        <v>0</v>
      </c>
      <c r="T418" s="13"/>
    </row>
    <row r="419" spans="1:22" hidden="1">
      <c r="A419" s="13" t="str">
        <f t="array" ref="A419">INDEX(manifest_11Sep!$A$1:$V$3202,MATCH($B419,manifest_11Sep!$B$1:$B$3202,0),MATCH(A.Dep9SepList!A$1,manifest_11Sep!$A$1:$V$1,0))</f>
        <v>A</v>
      </c>
      <c r="B419" s="13" t="s">
        <v>1226</v>
      </c>
      <c r="C419" s="13" t="str">
        <f t="array" ref="C419">INDEX(manifest_11Sep!$A$1:$V$3202,MATCH($B419,manifest_11Sep!$B$1:$B$3202,0),MATCH(A.Dep9SepList!C$1,manifest_11Sep!$A$1:$V$1,0))</f>
        <v>RSNDBDMDFQC</v>
      </c>
      <c r="D419" s="13" t="str">
        <f t="array" ref="D419">INDEX(manifest_11Sep!$A$1:$V$3202,MATCH($B419,manifest_11Sep!$B$1:$B$3202,0),MATCH(A.Dep9SepList!D$1,manifest_11Sep!$A$1:$V$1,0))</f>
        <v>Female</v>
      </c>
      <c r="E419" s="13" t="str">
        <f t="array" ref="E419">INDEX(manifest_11Sep!$A$1:$V$3202,MATCH($B419,manifest_11Sep!$B$1:$B$3202,0),MATCH(A.Dep9SepList!E$1,manifest_11Sep!$A$1:$V$1,0))</f>
        <v>Marita Aguas</v>
      </c>
      <c r="F419" s="13" t="str">
        <f t="array" ref="F419">INDEX(manifest_11Sep!$A$1:$V$3202,MATCH($B419,manifest_11Sep!$B$1:$B$3202,0),MATCH(A.Dep9SepList!F$1,manifest_11Sep!$A$1:$V$1,0))</f>
        <v>Ferrer</v>
      </c>
      <c r="G419" s="13">
        <f t="array" ref="G419">INDEX(manifest_11Sep!$A$1:$V$3202,MATCH($B419,manifest_11Sep!$B$1:$B$3202,0),MATCH(A.Dep9SepList!G$1,manifest_11Sep!$A$1:$V$1,0))</f>
        <v>62</v>
      </c>
      <c r="H419" s="13" t="str">
        <f t="array" ref="H419">INDEX(manifest_11Sep!$A$1:$V$3202,MATCH($B419,manifest_11Sep!$B$1:$B$3202,0),MATCH(A.Dep9SepList!H$1,manifest_11Sep!$A$1:$V$1,0))</f>
        <v>Alicia Nguyen 4</v>
      </c>
      <c r="I419" s="13" t="str">
        <f t="array" ref="I419">INDEX(manifest_11Sep!$A$1:$V$3202,MATCH($B419,manifest_11Sep!$B$1:$B$3202,0),MATCH(A.Dep9SepList!I$1,manifest_11Sep!$A$1:$V$1,0))</f>
        <v>United Airlines</v>
      </c>
      <c r="J419" s="13" t="str">
        <f t="array" ref="J419">INDEX(manifest_11Sep!$A$1:$V$3202,MATCH($B419,manifest_11Sep!$B$1:$B$3202,0),MATCH(A.Dep9SepList!J$1,manifest_11Sep!$A$1:$V$1,0))</f>
        <v>UA 806</v>
      </c>
      <c r="K419" s="32" t="str">
        <f t="array" ref="K419">INDEX(manifest_11Sep!$A$1:$V$3202,MATCH($B419,manifest_11Sep!$B$1:$B$3202,0),MATCH(A.Dep9SepList!K$1,manifest_11Sep!$A$1:$V$1,0))</f>
        <v>18-thg 9-25</v>
      </c>
      <c r="L419" s="20">
        <f t="array" ref="L419">INDEX(manifest_11Sep!$A$1:$V$3202,MATCH($B419,manifest_11Sep!$B$1:$B$3202,0),MATCH(A.Dep9SepList!L$1,manifest_11Sep!$A$1:$V$1,0))</f>
        <v>0.47916666666666669</v>
      </c>
      <c r="M419" s="13" t="str">
        <f t="array" ref="M419">INDEX(manifest_11Sep!$A$1:$V$3202,MATCH($B419,manifest_11Sep!$B$1:$B$3202,0),MATCH(A.Dep9SepList!M$1,manifest_11Sep!$A$1:$V$1,0))</f>
        <v>ICN-T1</v>
      </c>
      <c r="N419" s="13" t="str">
        <f t="array" ref="N419">INDEX(manifest_11Sep!$A$1:$V$3202,MATCH($B419,manifest_11Sep!$B$1:$B$3202,0),MATCH(A.Dep9SepList!N$1,manifest_11Sep!$A$1:$V$1,0))</f>
        <v>JW MARRIOTT</v>
      </c>
      <c r="O419" s="31"/>
      <c r="P419" s="20" t="e" cm="1" vm="1">
        <f t="array" aca="1" ref="P419" ca="1">IF(J419="","",_xlfn.XLOOKUP(J419&amp;N419,'A.Departure Grouping'!AQ:AQ&amp;'A.Departure Grouping'!AP:AP,'A.Departure Grouping'!AR:AR,"",0))</f>
        <v>#NAME?</v>
      </c>
      <c r="Q419" s="13">
        <v>75987509</v>
      </c>
      <c r="R419" s="13" t="s">
        <v>43</v>
      </c>
      <c r="S419" s="13">
        <f t="array" ref="S419">INDEX(manifest_11Sep!$A$1:$V$3202,MATCH($B419,manifest_11Sep!$B$1:$B$3202,0),MATCH(A.Dep9SepList!S$1,manifest_11Sep!$A$1:$V$1,0))</f>
        <v>0</v>
      </c>
      <c r="T419" s="13"/>
    </row>
    <row r="420" spans="1:22" hidden="1">
      <c r="A420" s="13" t="str">
        <f t="array" ref="A420">INDEX(manifest_11Sep!$A$1:$V$3202,MATCH($B420,manifest_11Sep!$B$1:$B$3202,0),MATCH(A.Dep9SepList!A$1,manifest_11Sep!$A$1:$V$1,0))</f>
        <v>A</v>
      </c>
      <c r="B420" s="13" t="s">
        <v>1229</v>
      </c>
      <c r="C420" s="13" t="str">
        <f t="array" ref="C420">INDEX(manifest_11Sep!$A$1:$V$3202,MATCH($B420,manifest_11Sep!$B$1:$B$3202,0),MATCH(A.Dep9SepList!C$1,manifest_11Sep!$A$1:$V$1,0))</f>
        <v>RSNDBDMDFQC</v>
      </c>
      <c r="D420" s="13" t="str">
        <f t="array" ref="D420">INDEX(manifest_11Sep!$A$1:$V$3202,MATCH($B420,manifest_11Sep!$B$1:$B$3202,0),MATCH(A.Dep9SepList!D$1,manifest_11Sep!$A$1:$V$1,0))</f>
        <v>Male</v>
      </c>
      <c r="E420" s="13" t="str">
        <f t="array" ref="E420">INDEX(manifest_11Sep!$A$1:$V$3202,MATCH($B420,manifest_11Sep!$B$1:$B$3202,0),MATCH(A.Dep9SepList!E$1,manifest_11Sep!$A$1:$V$1,0))</f>
        <v>Cesar Golez</v>
      </c>
      <c r="F420" s="13" t="str">
        <f t="array" ref="F420">INDEX(manifest_11Sep!$A$1:$V$3202,MATCH($B420,manifest_11Sep!$B$1:$B$3202,0),MATCH(A.Dep9SepList!F$1,manifest_11Sep!$A$1:$V$1,0))</f>
        <v>Ferrer</v>
      </c>
      <c r="G420" s="13">
        <f t="array" ref="G420">INDEX(manifest_11Sep!$A$1:$V$3202,MATCH($B420,manifest_11Sep!$B$1:$B$3202,0),MATCH(A.Dep9SepList!G$1,manifest_11Sep!$A$1:$V$1,0))</f>
        <v>67</v>
      </c>
      <c r="H420" s="13" t="str">
        <f t="array" ref="H420">INDEX(manifest_11Sep!$A$1:$V$3202,MATCH($B420,manifest_11Sep!$B$1:$B$3202,0),MATCH(A.Dep9SepList!H$1,manifest_11Sep!$A$1:$V$1,0))</f>
        <v>Alicia Nguyen 4</v>
      </c>
      <c r="I420" s="13" t="str">
        <f t="array" ref="I420">INDEX(manifest_11Sep!$A$1:$V$3202,MATCH($B420,manifest_11Sep!$B$1:$B$3202,0),MATCH(A.Dep9SepList!I$1,manifest_11Sep!$A$1:$V$1,0))</f>
        <v>United Airlines</v>
      </c>
      <c r="J420" s="13" t="str">
        <f t="array" ref="J420">INDEX(manifest_11Sep!$A$1:$V$3202,MATCH($B420,manifest_11Sep!$B$1:$B$3202,0),MATCH(A.Dep9SepList!J$1,manifest_11Sep!$A$1:$V$1,0))</f>
        <v>UA 806</v>
      </c>
      <c r="K420" s="32" t="str">
        <f t="array" ref="K420">INDEX(manifest_11Sep!$A$1:$V$3202,MATCH($B420,manifest_11Sep!$B$1:$B$3202,0),MATCH(A.Dep9SepList!K$1,manifest_11Sep!$A$1:$V$1,0))</f>
        <v>18-thg 9-25</v>
      </c>
      <c r="L420" s="20">
        <f t="array" ref="L420">INDEX(manifest_11Sep!$A$1:$V$3202,MATCH($B420,manifest_11Sep!$B$1:$B$3202,0),MATCH(A.Dep9SepList!L$1,manifest_11Sep!$A$1:$V$1,0))</f>
        <v>0.47916666666666669</v>
      </c>
      <c r="M420" s="13" t="str">
        <f t="array" ref="M420">INDEX(manifest_11Sep!$A$1:$V$3202,MATCH($B420,manifest_11Sep!$B$1:$B$3202,0),MATCH(A.Dep9SepList!M$1,manifest_11Sep!$A$1:$V$1,0))</f>
        <v>ICN-T1</v>
      </c>
      <c r="N420" s="13" t="str">
        <f t="array" ref="N420">INDEX(manifest_11Sep!$A$1:$V$3202,MATCH($B420,manifest_11Sep!$B$1:$B$3202,0),MATCH(A.Dep9SepList!N$1,manifest_11Sep!$A$1:$V$1,0))</f>
        <v>JW MARRIOTT</v>
      </c>
      <c r="O420" s="31"/>
      <c r="P420" s="20" t="e" cm="1" vm="1">
        <f t="array" aca="1" ref="P420" ca="1">IF(J420="","",_xlfn.XLOOKUP(J420&amp;N420,'A.Departure Grouping'!AQ:AQ&amp;'A.Departure Grouping'!AP:AP,'A.Departure Grouping'!AR:AR,"",0))</f>
        <v>#NAME?</v>
      </c>
      <c r="Q420" s="13">
        <v>75987509</v>
      </c>
      <c r="R420" s="13" t="s">
        <v>43</v>
      </c>
      <c r="S420" s="13">
        <f t="array" ref="S420">INDEX(manifest_11Sep!$A$1:$V$3202,MATCH($B420,manifest_11Sep!$B$1:$B$3202,0),MATCH(A.Dep9SepList!S$1,manifest_11Sep!$A$1:$V$1,0))</f>
        <v>0</v>
      </c>
      <c r="T420" s="13"/>
    </row>
    <row r="421" spans="1:22" hidden="1">
      <c r="A421" s="13" t="str">
        <f t="array" ref="A421">INDEX(manifest_11Sep!$A$1:$V$3202,MATCH($B421,manifest_11Sep!$B$1:$B$3202,0),MATCH(A.Dep9SepList!A$1,manifest_11Sep!$A$1:$V$1,0))</f>
        <v>A</v>
      </c>
      <c r="B421" s="13" t="s">
        <v>1271</v>
      </c>
      <c r="C421" s="13" t="str">
        <f t="array" ref="C421">INDEX(manifest_11Sep!$A$1:$V$3202,MATCH($B421,manifest_11Sep!$B$1:$B$3202,0),MATCH(A.Dep9SepList!C$1,manifest_11Sep!$A$1:$V$1,0))</f>
        <v>JGNZVS4L59T</v>
      </c>
      <c r="D421" s="13" t="str">
        <f t="array" ref="D421">INDEX(manifest_11Sep!$A$1:$V$3202,MATCH($B421,manifest_11Sep!$B$1:$B$3202,0),MATCH(A.Dep9SepList!D$1,manifest_11Sep!$A$1:$V$1,0))</f>
        <v>Female</v>
      </c>
      <c r="E421" s="13" t="str">
        <f t="array" ref="E421">INDEX(manifest_11Sep!$A$1:$V$3202,MATCH($B421,manifest_11Sep!$B$1:$B$3202,0),MATCH(A.Dep9SepList!E$1,manifest_11Sep!$A$1:$V$1,0))</f>
        <v>Leonila</v>
      </c>
      <c r="F421" s="13" t="str">
        <f t="array" ref="F421">INDEX(manifest_11Sep!$A$1:$V$3202,MATCH($B421,manifest_11Sep!$B$1:$B$3202,0),MATCH(A.Dep9SepList!F$1,manifest_11Sep!$A$1:$V$1,0))</f>
        <v>Abulencia</v>
      </c>
      <c r="G421" s="13">
        <f t="array" ref="G421">INDEX(manifest_11Sep!$A$1:$V$3202,MATCH($B421,manifest_11Sep!$B$1:$B$3202,0),MATCH(A.Dep9SepList!G$1,manifest_11Sep!$A$1:$V$1,0))</f>
        <v>73</v>
      </c>
      <c r="H421" s="13" t="str">
        <f t="array" ref="H421">INDEX(manifest_11Sep!$A$1:$V$3202,MATCH($B421,manifest_11Sep!$B$1:$B$3202,0),MATCH(A.Dep9SepList!H$1,manifest_11Sep!$A$1:$V$1,0))</f>
        <v>Alicia Nguyen 4</v>
      </c>
      <c r="I421" s="13" t="str">
        <f t="array" ref="I421">INDEX(manifest_11Sep!$A$1:$V$3202,MATCH($B421,manifest_11Sep!$B$1:$B$3202,0),MATCH(A.Dep9SepList!I$1,manifest_11Sep!$A$1:$V$1,0))</f>
        <v>United Airlines</v>
      </c>
      <c r="J421" s="13" t="str">
        <f t="array" ref="J421">INDEX(manifest_11Sep!$A$1:$V$3202,MATCH($B421,manifest_11Sep!$B$1:$B$3202,0),MATCH(A.Dep9SepList!J$1,manifest_11Sep!$A$1:$V$1,0))</f>
        <v>UA 806</v>
      </c>
      <c r="K421" s="32" t="str">
        <f t="array" ref="K421">INDEX(manifest_11Sep!$A$1:$V$3202,MATCH($B421,manifest_11Sep!$B$1:$B$3202,0),MATCH(A.Dep9SepList!K$1,manifest_11Sep!$A$1:$V$1,0))</f>
        <v>18-thg 9-25</v>
      </c>
      <c r="L421" s="20">
        <f t="array" ref="L421">INDEX(manifest_11Sep!$A$1:$V$3202,MATCH($B421,manifest_11Sep!$B$1:$B$3202,0),MATCH(A.Dep9SepList!L$1,manifest_11Sep!$A$1:$V$1,0))</f>
        <v>0.47916666666666669</v>
      </c>
      <c r="M421" s="13" t="str">
        <f t="array" ref="M421">INDEX(manifest_11Sep!$A$1:$V$3202,MATCH($B421,manifest_11Sep!$B$1:$B$3202,0),MATCH(A.Dep9SepList!M$1,manifest_11Sep!$A$1:$V$1,0))</f>
        <v>ICN-T1</v>
      </c>
      <c r="N421" s="13" t="str">
        <f t="array" ref="N421">INDEX(manifest_11Sep!$A$1:$V$3202,MATCH($B421,manifest_11Sep!$B$1:$B$3202,0),MATCH(A.Dep9SepList!N$1,manifest_11Sep!$A$1:$V$1,0))</f>
        <v>JW MARRIOTT</v>
      </c>
      <c r="O421" s="31"/>
      <c r="P421" s="20" t="e" cm="1" vm="1">
        <f t="array" aca="1" ref="P421" ca="1">IF(J421="","",_xlfn.XLOOKUP(J421&amp;N421,'A.Departure Grouping'!AQ:AQ&amp;'A.Departure Grouping'!AP:AP,'A.Departure Grouping'!AR:AR,"",0))</f>
        <v>#NAME?</v>
      </c>
      <c r="Q421" s="13">
        <v>75987692</v>
      </c>
      <c r="R421" s="13" t="s">
        <v>43</v>
      </c>
      <c r="S421" s="13">
        <f t="array" ref="S421">INDEX(manifest_11Sep!$A$1:$V$3202,MATCH($B421,manifest_11Sep!$B$1:$B$3202,0),MATCH(A.Dep9SepList!S$1,manifest_11Sep!$A$1:$V$1,0))</f>
        <v>0</v>
      </c>
      <c r="T421" s="13"/>
    </row>
    <row r="422" spans="1:22" hidden="1">
      <c r="A422" s="13" t="str">
        <f t="array" ref="A422">INDEX(manifest_11Sep!$A$1:$V$3202,MATCH($B422,manifest_11Sep!$B$1:$B$3202,0),MATCH(A.Dep9SepList!A$1,manifest_11Sep!$A$1:$V$1,0))</f>
        <v>A</v>
      </c>
      <c r="B422" s="13" t="s">
        <v>1274</v>
      </c>
      <c r="C422" s="13" t="str">
        <f t="array" ref="C422">INDEX(manifest_11Sep!$A$1:$V$3202,MATCH($B422,manifest_11Sep!$B$1:$B$3202,0),MATCH(A.Dep9SepList!C$1,manifest_11Sep!$A$1:$V$1,0))</f>
        <v>JGNZVS4L59T</v>
      </c>
      <c r="D422" s="13" t="str">
        <f t="array" ref="D422">INDEX(manifest_11Sep!$A$1:$V$3202,MATCH($B422,manifest_11Sep!$B$1:$B$3202,0),MATCH(A.Dep9SepList!D$1,manifest_11Sep!$A$1:$V$1,0))</f>
        <v>Male</v>
      </c>
      <c r="E422" s="13" t="str">
        <f t="array" ref="E422">INDEX(manifest_11Sep!$A$1:$V$3202,MATCH($B422,manifest_11Sep!$B$1:$B$3202,0),MATCH(A.Dep9SepList!E$1,manifest_11Sep!$A$1:$V$1,0))</f>
        <v>Alberto</v>
      </c>
      <c r="F422" s="13" t="str">
        <f t="array" ref="F422">INDEX(manifest_11Sep!$A$1:$V$3202,MATCH($B422,manifest_11Sep!$B$1:$B$3202,0),MATCH(A.Dep9SepList!F$1,manifest_11Sep!$A$1:$V$1,0))</f>
        <v>Abulencia</v>
      </c>
      <c r="G422" s="13">
        <f t="array" ref="G422">INDEX(manifest_11Sep!$A$1:$V$3202,MATCH($B422,manifest_11Sep!$B$1:$B$3202,0),MATCH(A.Dep9SepList!G$1,manifest_11Sep!$A$1:$V$1,0))</f>
        <v>77</v>
      </c>
      <c r="H422" s="13" t="str">
        <f t="array" ref="H422">INDEX(manifest_11Sep!$A$1:$V$3202,MATCH($B422,manifest_11Sep!$B$1:$B$3202,0),MATCH(A.Dep9SepList!H$1,manifest_11Sep!$A$1:$V$1,0))</f>
        <v>Alicia Nguyen 4</v>
      </c>
      <c r="I422" s="13" t="str">
        <f t="array" ref="I422">INDEX(manifest_11Sep!$A$1:$V$3202,MATCH($B422,manifest_11Sep!$B$1:$B$3202,0),MATCH(A.Dep9SepList!I$1,manifest_11Sep!$A$1:$V$1,0))</f>
        <v>United Airlines</v>
      </c>
      <c r="J422" s="13" t="str">
        <f t="array" ref="J422">INDEX(manifest_11Sep!$A$1:$V$3202,MATCH($B422,manifest_11Sep!$B$1:$B$3202,0),MATCH(A.Dep9SepList!J$1,manifest_11Sep!$A$1:$V$1,0))</f>
        <v>UA 806</v>
      </c>
      <c r="K422" s="32" t="str">
        <f t="array" ref="K422">INDEX(manifest_11Sep!$A$1:$V$3202,MATCH($B422,manifest_11Sep!$B$1:$B$3202,0),MATCH(A.Dep9SepList!K$1,manifest_11Sep!$A$1:$V$1,0))</f>
        <v>18-thg 9-25</v>
      </c>
      <c r="L422" s="20">
        <f t="array" ref="L422">INDEX(manifest_11Sep!$A$1:$V$3202,MATCH($B422,manifest_11Sep!$B$1:$B$3202,0),MATCH(A.Dep9SepList!L$1,manifest_11Sep!$A$1:$V$1,0))</f>
        <v>0.47916666666666669</v>
      </c>
      <c r="M422" s="13" t="str">
        <f t="array" ref="M422">INDEX(manifest_11Sep!$A$1:$V$3202,MATCH($B422,manifest_11Sep!$B$1:$B$3202,0),MATCH(A.Dep9SepList!M$1,manifest_11Sep!$A$1:$V$1,0))</f>
        <v>ICN-T1</v>
      </c>
      <c r="N422" s="13" t="str">
        <f t="array" ref="N422">INDEX(manifest_11Sep!$A$1:$V$3202,MATCH($B422,manifest_11Sep!$B$1:$B$3202,0),MATCH(A.Dep9SepList!N$1,manifest_11Sep!$A$1:$V$1,0))</f>
        <v>JW MARRIOTT</v>
      </c>
      <c r="O422" s="31"/>
      <c r="P422" s="20" t="e" cm="1" vm="1">
        <f t="array" aca="1" ref="P422" ca="1">IF(J422="","",_xlfn.XLOOKUP(J422&amp;N422,'A.Departure Grouping'!AQ:AQ&amp;'A.Departure Grouping'!AP:AP,'A.Departure Grouping'!AR:AR,"",0))</f>
        <v>#NAME?</v>
      </c>
      <c r="Q422" s="13">
        <v>75987692</v>
      </c>
      <c r="R422" s="13" t="s">
        <v>43</v>
      </c>
      <c r="S422" s="13">
        <f t="array" ref="S422">INDEX(manifest_11Sep!$A$1:$V$3202,MATCH($B422,manifest_11Sep!$B$1:$B$3202,0),MATCH(A.Dep9SepList!S$1,manifest_11Sep!$A$1:$V$1,0))</f>
        <v>0</v>
      </c>
      <c r="T422" s="13"/>
    </row>
    <row r="423" spans="1:22" hidden="1">
      <c r="A423" s="13" t="str">
        <f t="array" ref="A423">INDEX(manifest_11Sep!$A$1:$V$3202,MATCH($B423,manifest_11Sep!$B$1:$B$3202,0),MATCH(A.Dep9SepList!A$1,manifest_11Sep!$A$1:$V$1,0))</f>
        <v>A</v>
      </c>
      <c r="B423" s="13" t="s">
        <v>1433</v>
      </c>
      <c r="C423" s="13" t="str">
        <f t="array" ref="C423">INDEX(manifest_11Sep!$A$1:$V$3202,MATCH($B423,manifest_11Sep!$B$1:$B$3202,0),MATCH(A.Dep9SepList!C$1,manifest_11Sep!$A$1:$V$1,0))</f>
        <v>WKNH46F94BK</v>
      </c>
      <c r="D423" s="13" t="str">
        <f t="array" ref="D423">INDEX(manifest_11Sep!$A$1:$V$3202,MATCH($B423,manifest_11Sep!$B$1:$B$3202,0),MATCH(A.Dep9SepList!D$1,manifest_11Sep!$A$1:$V$1,0))</f>
        <v>Female</v>
      </c>
      <c r="E423" s="13" t="str">
        <f t="array" ref="E423">INDEX(manifest_11Sep!$A$1:$V$3202,MATCH($B423,manifest_11Sep!$B$1:$B$3202,0),MATCH(A.Dep9SepList!E$1,manifest_11Sep!$A$1:$V$1,0))</f>
        <v>Hoa Thi</v>
      </c>
      <c r="F423" s="13" t="str">
        <f t="array" ref="F423">INDEX(manifest_11Sep!$A$1:$V$3202,MATCH($B423,manifest_11Sep!$B$1:$B$3202,0),MATCH(A.Dep9SepList!F$1,manifest_11Sep!$A$1:$V$1,0))</f>
        <v>Hoang</v>
      </c>
      <c r="G423" s="13">
        <f t="array" ref="G423">INDEX(manifest_11Sep!$A$1:$V$3202,MATCH($B423,manifest_11Sep!$B$1:$B$3202,0),MATCH(A.Dep9SepList!G$1,manifest_11Sep!$A$1:$V$1,0))</f>
        <v>68</v>
      </c>
      <c r="H423" s="13" t="str">
        <f t="array" ref="H423">INDEX(manifest_11Sep!$A$1:$V$3202,MATCH($B423,manifest_11Sep!$B$1:$B$3202,0),MATCH(A.Dep9SepList!H$1,manifest_11Sep!$A$1:$V$1,0))</f>
        <v>Alicia Nguyen 4</v>
      </c>
      <c r="I423" s="13" t="str">
        <f t="array" ref="I423">INDEX(manifest_11Sep!$A$1:$V$3202,MATCH($B423,manifest_11Sep!$B$1:$B$3202,0),MATCH(A.Dep9SepList!I$1,manifest_11Sep!$A$1:$V$1,0))</f>
        <v>United Airlines</v>
      </c>
      <c r="J423" s="13" t="str">
        <f t="array" ref="J423">INDEX(manifest_11Sep!$A$1:$V$3202,MATCH($B423,manifest_11Sep!$B$1:$B$3202,0),MATCH(A.Dep9SepList!J$1,manifest_11Sep!$A$1:$V$1,0))</f>
        <v>UA 806</v>
      </c>
      <c r="K423" s="32" t="str">
        <f t="array" ref="K423">INDEX(manifest_11Sep!$A$1:$V$3202,MATCH($B423,manifest_11Sep!$B$1:$B$3202,0),MATCH(A.Dep9SepList!K$1,manifest_11Sep!$A$1:$V$1,0))</f>
        <v>18-thg 9-25</v>
      </c>
      <c r="L423" s="20">
        <f t="array" ref="L423">INDEX(manifest_11Sep!$A$1:$V$3202,MATCH($B423,manifest_11Sep!$B$1:$B$3202,0),MATCH(A.Dep9SepList!L$1,manifest_11Sep!$A$1:$V$1,0))</f>
        <v>0.47916666666666669</v>
      </c>
      <c r="M423" s="13" t="str">
        <f t="array" ref="M423">INDEX(manifest_11Sep!$A$1:$V$3202,MATCH($B423,manifest_11Sep!$B$1:$B$3202,0),MATCH(A.Dep9SepList!M$1,manifest_11Sep!$A$1:$V$1,0))</f>
        <v>ICN-T1</v>
      </c>
      <c r="N423" s="13" t="str">
        <f t="array" ref="N423">INDEX(manifest_11Sep!$A$1:$V$3202,MATCH($B423,manifest_11Sep!$B$1:$B$3202,0),MATCH(A.Dep9SepList!N$1,manifest_11Sep!$A$1:$V$1,0))</f>
        <v>JW MARRIOTT</v>
      </c>
      <c r="O423" s="31"/>
      <c r="P423" s="20" t="e" cm="1" vm="1">
        <f t="array" aca="1" ref="P423" ca="1">IF(J423="","",_xlfn.XLOOKUP(J423&amp;N423,'A.Departure Grouping'!AQ:AQ&amp;'A.Departure Grouping'!AP:AP,'A.Departure Grouping'!AR:AR,"",0))</f>
        <v>#NAME?</v>
      </c>
      <c r="Q423" s="13">
        <v>75988396</v>
      </c>
      <c r="R423" s="13" t="s">
        <v>61</v>
      </c>
      <c r="S423" s="13">
        <f t="array" ref="S423">INDEX(manifest_11Sep!$A$1:$V$3202,MATCH($B423,manifest_11Sep!$B$1:$B$3202,0),MATCH(A.Dep9SepList!S$1,manifest_11Sep!$A$1:$V$1,0))</f>
        <v>0</v>
      </c>
      <c r="T423" s="17"/>
    </row>
    <row r="424" spans="1:22" hidden="1">
      <c r="A424" s="13" t="str">
        <f t="array" ref="A424">INDEX(manifest_11Sep!$A$1:$V$3202,MATCH($B424,manifest_11Sep!$B$1:$B$3202,0),MATCH(A.Dep9SepList!A$1,manifest_11Sep!$A$1:$V$1,0))</f>
        <v>A</v>
      </c>
      <c r="B424" s="13" t="s">
        <v>1435</v>
      </c>
      <c r="C424" s="13" t="str">
        <f t="array" ref="C424">INDEX(manifest_11Sep!$A$1:$V$3202,MATCH($B424,manifest_11Sep!$B$1:$B$3202,0),MATCH(A.Dep9SepList!C$1,manifest_11Sep!$A$1:$V$1,0))</f>
        <v>WKNH46F94BK</v>
      </c>
      <c r="D424" s="13" t="str">
        <f t="array" ref="D424">INDEX(manifest_11Sep!$A$1:$V$3202,MATCH($B424,manifest_11Sep!$B$1:$B$3202,0),MATCH(A.Dep9SepList!D$1,manifest_11Sep!$A$1:$V$1,0))</f>
        <v>Female</v>
      </c>
      <c r="E424" s="13" t="str">
        <f t="array" ref="E424">INDEX(manifest_11Sep!$A$1:$V$3202,MATCH($B424,manifest_11Sep!$B$1:$B$3202,0),MATCH(A.Dep9SepList!E$1,manifest_11Sep!$A$1:$V$1,0))</f>
        <v>Stacy Hon</v>
      </c>
      <c r="F424" s="13" t="str">
        <f t="array" ref="F424">INDEX(manifest_11Sep!$A$1:$V$3202,MATCH($B424,manifest_11Sep!$B$1:$B$3202,0),MATCH(A.Dep9SepList!F$1,manifest_11Sep!$A$1:$V$1,0))</f>
        <v>Phan</v>
      </c>
      <c r="G424" s="13">
        <f t="array" ref="G424">INDEX(manifest_11Sep!$A$1:$V$3202,MATCH($B424,manifest_11Sep!$B$1:$B$3202,0),MATCH(A.Dep9SepList!G$1,manifest_11Sep!$A$1:$V$1,0))</f>
        <v>56</v>
      </c>
      <c r="H424" s="13" t="str">
        <f t="array" ref="H424">INDEX(manifest_11Sep!$A$1:$V$3202,MATCH($B424,manifest_11Sep!$B$1:$B$3202,0),MATCH(A.Dep9SepList!H$1,manifest_11Sep!$A$1:$V$1,0))</f>
        <v>Alicia Nguyen 4</v>
      </c>
      <c r="I424" s="13" t="str">
        <f t="array" ref="I424">INDEX(manifest_11Sep!$A$1:$V$3202,MATCH($B424,manifest_11Sep!$B$1:$B$3202,0),MATCH(A.Dep9SepList!I$1,manifest_11Sep!$A$1:$V$1,0))</f>
        <v>United Airlines</v>
      </c>
      <c r="J424" s="13" t="str">
        <f t="array" ref="J424">INDEX(manifest_11Sep!$A$1:$V$3202,MATCH($B424,manifest_11Sep!$B$1:$B$3202,0),MATCH(A.Dep9SepList!J$1,manifest_11Sep!$A$1:$V$1,0))</f>
        <v>UA 806</v>
      </c>
      <c r="K424" s="32" t="str">
        <f t="array" ref="K424">INDEX(manifest_11Sep!$A$1:$V$3202,MATCH($B424,manifest_11Sep!$B$1:$B$3202,0),MATCH(A.Dep9SepList!K$1,manifest_11Sep!$A$1:$V$1,0))</f>
        <v>18-thg 9-25</v>
      </c>
      <c r="L424" s="20">
        <f t="array" ref="L424">INDEX(manifest_11Sep!$A$1:$V$3202,MATCH($B424,manifest_11Sep!$B$1:$B$3202,0),MATCH(A.Dep9SepList!L$1,manifest_11Sep!$A$1:$V$1,0))</f>
        <v>0.47916666666666669</v>
      </c>
      <c r="M424" s="13" t="str">
        <f t="array" ref="M424">INDEX(manifest_11Sep!$A$1:$V$3202,MATCH($B424,manifest_11Sep!$B$1:$B$3202,0),MATCH(A.Dep9SepList!M$1,manifest_11Sep!$A$1:$V$1,0))</f>
        <v>ICN-T1</v>
      </c>
      <c r="N424" s="13" t="str">
        <f t="array" ref="N424">INDEX(manifest_11Sep!$A$1:$V$3202,MATCH($B424,manifest_11Sep!$B$1:$B$3202,0),MATCH(A.Dep9SepList!N$1,manifest_11Sep!$A$1:$V$1,0))</f>
        <v>JW MARRIOTT</v>
      </c>
      <c r="O424" s="31"/>
      <c r="P424" s="20" t="e" cm="1" vm="1">
        <f t="array" aca="1" ref="P424" ca="1">IF(J424="","",_xlfn.XLOOKUP(J424&amp;N424,'A.Departure Grouping'!AQ:AQ&amp;'A.Departure Grouping'!AP:AP,'A.Departure Grouping'!AR:AR,"",0))</f>
        <v>#NAME?</v>
      </c>
      <c r="Q424" s="13">
        <v>75988396</v>
      </c>
      <c r="R424" s="13" t="s">
        <v>61</v>
      </c>
      <c r="S424" s="13">
        <f t="array" ref="S424">INDEX(manifest_11Sep!$A$1:$V$3202,MATCH($B424,manifest_11Sep!$B$1:$B$3202,0),MATCH(A.Dep9SepList!S$1,manifest_11Sep!$A$1:$V$1,0))</f>
        <v>0</v>
      </c>
      <c r="T424" s="13"/>
    </row>
    <row r="425" spans="1:22" hidden="1">
      <c r="A425" s="13" t="str">
        <f t="array" ref="A425">INDEX(manifest_11Sep!$A$1:$V$3202,MATCH($B425,manifest_11Sep!$B$1:$B$3202,0),MATCH(A.Dep9SepList!A$1,manifest_11Sep!$A$1:$V$1,0))</f>
        <v>A</v>
      </c>
      <c r="B425" s="13" t="s">
        <v>1441</v>
      </c>
      <c r="C425" s="13" t="str">
        <f t="array" ref="C425">INDEX(manifest_11Sep!$A$1:$V$3202,MATCH($B425,manifest_11Sep!$B$1:$B$3202,0),MATCH(A.Dep9SepList!C$1,manifest_11Sep!$A$1:$V$1,0))</f>
        <v>CWNCHPCCC99</v>
      </c>
      <c r="D425" s="13" t="str">
        <f t="array" ref="D425">INDEX(manifest_11Sep!$A$1:$V$3202,MATCH($B425,manifest_11Sep!$B$1:$B$3202,0),MATCH(A.Dep9SepList!D$1,manifest_11Sep!$A$1:$V$1,0))</f>
        <v>Male</v>
      </c>
      <c r="E425" s="13" t="str">
        <f t="array" ref="E425">INDEX(manifest_11Sep!$A$1:$V$3202,MATCH($B425,manifest_11Sep!$B$1:$B$3202,0),MATCH(A.Dep9SepList!E$1,manifest_11Sep!$A$1:$V$1,0))</f>
        <v>Phong Nguyen</v>
      </c>
      <c r="F425" s="13" t="str">
        <f t="array" ref="F425">INDEX(manifest_11Sep!$A$1:$V$3202,MATCH($B425,manifest_11Sep!$B$1:$B$3202,0),MATCH(A.Dep9SepList!F$1,manifest_11Sep!$A$1:$V$1,0))</f>
        <v>Trangia</v>
      </c>
      <c r="G425" s="13">
        <f t="array" ref="G425">INDEX(manifest_11Sep!$A$1:$V$3202,MATCH($B425,manifest_11Sep!$B$1:$B$3202,0),MATCH(A.Dep9SepList!G$1,manifest_11Sep!$A$1:$V$1,0))</f>
        <v>53</v>
      </c>
      <c r="H425" s="13" t="str">
        <f t="array" ref="H425">INDEX(manifest_11Sep!$A$1:$V$3202,MATCH($B425,manifest_11Sep!$B$1:$B$3202,0),MATCH(A.Dep9SepList!H$1,manifest_11Sep!$A$1:$V$1,0))</f>
        <v>Alicia Nguyen 4</v>
      </c>
      <c r="I425" s="13" t="str">
        <f t="array" ref="I425">INDEX(manifest_11Sep!$A$1:$V$3202,MATCH($B425,manifest_11Sep!$B$1:$B$3202,0),MATCH(A.Dep9SepList!I$1,manifest_11Sep!$A$1:$V$1,0))</f>
        <v>United Airlines</v>
      </c>
      <c r="J425" s="13" t="str">
        <f t="array" ref="J425">INDEX(manifest_11Sep!$A$1:$V$3202,MATCH($B425,manifest_11Sep!$B$1:$B$3202,0),MATCH(A.Dep9SepList!J$1,manifest_11Sep!$A$1:$V$1,0))</f>
        <v>UA 806</v>
      </c>
      <c r="K425" s="32" t="str">
        <f t="array" ref="K425">INDEX(manifest_11Sep!$A$1:$V$3202,MATCH($B425,manifest_11Sep!$B$1:$B$3202,0),MATCH(A.Dep9SepList!K$1,manifest_11Sep!$A$1:$V$1,0))</f>
        <v>18-thg 9-25</v>
      </c>
      <c r="L425" s="20">
        <f t="array" ref="L425">INDEX(manifest_11Sep!$A$1:$V$3202,MATCH($B425,manifest_11Sep!$B$1:$B$3202,0),MATCH(A.Dep9SepList!L$1,manifest_11Sep!$A$1:$V$1,0))</f>
        <v>0.47916666666666669</v>
      </c>
      <c r="M425" s="13" t="str">
        <f t="array" ref="M425">INDEX(manifest_11Sep!$A$1:$V$3202,MATCH($B425,manifest_11Sep!$B$1:$B$3202,0),MATCH(A.Dep9SepList!M$1,manifest_11Sep!$A$1:$V$1,0))</f>
        <v>ICN-T1</v>
      </c>
      <c r="N425" s="13" t="str">
        <f t="array" ref="N425">INDEX(manifest_11Sep!$A$1:$V$3202,MATCH($B425,manifest_11Sep!$B$1:$B$3202,0),MATCH(A.Dep9SepList!N$1,manifest_11Sep!$A$1:$V$1,0))</f>
        <v>JW MARRIOTT</v>
      </c>
      <c r="O425" s="31"/>
      <c r="P425" s="20" t="e" cm="1" vm="1">
        <f t="array" aca="1" ref="P425" ca="1">IF(J425="","",_xlfn.XLOOKUP(J425&amp;N425,'A.Departure Grouping'!AQ:AQ&amp;'A.Departure Grouping'!AP:AP,'A.Departure Grouping'!AR:AR,"",0))</f>
        <v>#NAME?</v>
      </c>
      <c r="Q425" s="13">
        <v>75988437</v>
      </c>
      <c r="R425" s="13" t="s">
        <v>61</v>
      </c>
      <c r="S425" s="13">
        <f t="array" ref="S425">INDEX(manifest_11Sep!$A$1:$V$3202,MATCH($B425,manifest_11Sep!$B$1:$B$3202,0),MATCH(A.Dep9SepList!S$1,manifest_11Sep!$A$1:$V$1,0))</f>
        <v>0</v>
      </c>
      <c r="T425" s="13"/>
    </row>
    <row r="426" spans="1:22" hidden="1">
      <c r="A426" s="13" t="str">
        <f t="array" ref="A426">INDEX(manifest_11Sep!$A$1:$V$3202,MATCH($B426,manifest_11Sep!$B$1:$B$3202,0),MATCH(A.Dep9SepList!A$1,manifest_11Sep!$A$1:$V$1,0))</f>
        <v>A</v>
      </c>
      <c r="B426" s="13" t="s">
        <v>1444</v>
      </c>
      <c r="C426" s="13" t="str">
        <f t="array" ref="C426">INDEX(manifest_11Sep!$A$1:$V$3202,MATCH($B426,manifest_11Sep!$B$1:$B$3202,0),MATCH(A.Dep9SepList!C$1,manifest_11Sep!$A$1:$V$1,0))</f>
        <v>CWNCHPCCC99</v>
      </c>
      <c r="D426" s="13" t="str">
        <f t="array" ref="D426">INDEX(manifest_11Sep!$A$1:$V$3202,MATCH($B426,manifest_11Sep!$B$1:$B$3202,0),MATCH(A.Dep9SepList!D$1,manifest_11Sep!$A$1:$V$1,0))</f>
        <v>Female</v>
      </c>
      <c r="E426" s="13" t="str">
        <f t="array" ref="E426">INDEX(manifest_11Sep!$A$1:$V$3202,MATCH($B426,manifest_11Sep!$B$1:$B$3202,0),MATCH(A.Dep9SepList!E$1,manifest_11Sep!$A$1:$V$1,0))</f>
        <v>Tunhi</v>
      </c>
      <c r="F426" s="13" t="str">
        <f t="array" ref="F426">INDEX(manifest_11Sep!$A$1:$V$3202,MATCH($B426,manifest_11Sep!$B$1:$B$3202,0),MATCH(A.Dep9SepList!F$1,manifest_11Sep!$A$1:$V$1,0))</f>
        <v>Tran</v>
      </c>
      <c r="G426" s="13">
        <f t="array" ref="G426">INDEX(manifest_11Sep!$A$1:$V$3202,MATCH($B426,manifest_11Sep!$B$1:$B$3202,0),MATCH(A.Dep9SepList!G$1,manifest_11Sep!$A$1:$V$1,0))</f>
        <v>53</v>
      </c>
      <c r="H426" s="13" t="str">
        <f t="array" ref="H426">INDEX(manifest_11Sep!$A$1:$V$3202,MATCH($B426,manifest_11Sep!$B$1:$B$3202,0),MATCH(A.Dep9SepList!H$1,manifest_11Sep!$A$1:$V$1,0))</f>
        <v>Alicia Nguyen 4</v>
      </c>
      <c r="I426" s="13" t="str">
        <f t="array" ref="I426">INDEX(manifest_11Sep!$A$1:$V$3202,MATCH($B426,manifest_11Sep!$B$1:$B$3202,0),MATCH(A.Dep9SepList!I$1,manifest_11Sep!$A$1:$V$1,0))</f>
        <v>United Airlines</v>
      </c>
      <c r="J426" s="13" t="str">
        <f t="array" ref="J426">INDEX(manifest_11Sep!$A$1:$V$3202,MATCH($B426,manifest_11Sep!$B$1:$B$3202,0),MATCH(A.Dep9SepList!J$1,manifest_11Sep!$A$1:$V$1,0))</f>
        <v>UA 806</v>
      </c>
      <c r="K426" s="32" t="str">
        <f t="array" ref="K426">INDEX(manifest_11Sep!$A$1:$V$3202,MATCH($B426,manifest_11Sep!$B$1:$B$3202,0),MATCH(A.Dep9SepList!K$1,manifest_11Sep!$A$1:$V$1,0))</f>
        <v>18-thg 9-25</v>
      </c>
      <c r="L426" s="20">
        <f t="array" ref="L426">INDEX(manifest_11Sep!$A$1:$V$3202,MATCH($B426,manifest_11Sep!$B$1:$B$3202,0),MATCH(A.Dep9SepList!L$1,manifest_11Sep!$A$1:$V$1,0))</f>
        <v>0.47916666666666669</v>
      </c>
      <c r="M426" s="13" t="str">
        <f t="array" ref="M426">INDEX(manifest_11Sep!$A$1:$V$3202,MATCH($B426,manifest_11Sep!$B$1:$B$3202,0),MATCH(A.Dep9SepList!M$1,manifest_11Sep!$A$1:$V$1,0))</f>
        <v>ICN-T1</v>
      </c>
      <c r="N426" s="13" t="str">
        <f t="array" ref="N426">INDEX(manifest_11Sep!$A$1:$V$3202,MATCH($B426,manifest_11Sep!$B$1:$B$3202,0),MATCH(A.Dep9SepList!N$1,manifest_11Sep!$A$1:$V$1,0))</f>
        <v>JW MARRIOTT</v>
      </c>
      <c r="O426" s="31"/>
      <c r="P426" s="20" t="e" cm="1" vm="1">
        <f t="array" aca="1" ref="P426" ca="1">IF(J426="","",_xlfn.XLOOKUP(J426&amp;N426,'A.Departure Grouping'!AQ:AQ&amp;'A.Departure Grouping'!AP:AP,'A.Departure Grouping'!AR:AR,"",0))</f>
        <v>#NAME?</v>
      </c>
      <c r="Q426" s="13">
        <v>75988437</v>
      </c>
      <c r="R426" s="13" t="s">
        <v>61</v>
      </c>
      <c r="S426" s="13">
        <f t="array" ref="S426">INDEX(manifest_11Sep!$A$1:$V$3202,MATCH($B426,manifest_11Sep!$B$1:$B$3202,0),MATCH(A.Dep9SepList!S$1,manifest_11Sep!$A$1:$V$1,0))</f>
        <v>0</v>
      </c>
      <c r="T426" s="13"/>
    </row>
    <row r="427" spans="1:22" hidden="1">
      <c r="A427" s="13" t="str">
        <f t="array" ref="A427">INDEX(manifest_11Sep!$A$1:$V$3202,MATCH($B427,manifest_11Sep!$B$1:$B$3202,0),MATCH(A.Dep9SepList!A$1,manifest_11Sep!$A$1:$V$1,0))</f>
        <v>A</v>
      </c>
      <c r="B427" s="13" t="s">
        <v>957</v>
      </c>
      <c r="C427" s="13" t="str">
        <f t="array" ref="C427">INDEX(manifest_11Sep!$A$1:$V$3202,MATCH($B427,manifest_11Sep!$B$1:$B$3202,0),MATCH(A.Dep9SepList!C$1,manifest_11Sep!$A$1:$V$1,0))</f>
        <v>K8NFCZJ7V9Z</v>
      </c>
      <c r="D427" s="13" t="str">
        <f t="array" ref="D427">INDEX(manifest_11Sep!$A$1:$V$3202,MATCH($B427,manifest_11Sep!$B$1:$B$3202,0),MATCH(A.Dep9SepList!D$1,manifest_11Sep!$A$1:$V$1,0))</f>
        <v>Male</v>
      </c>
      <c r="E427" s="13" t="str">
        <f t="array" ref="E427">INDEX(manifest_11Sep!$A$1:$V$3202,MATCH($B427,manifest_11Sep!$B$1:$B$3202,0),MATCH(A.Dep9SepList!E$1,manifest_11Sep!$A$1:$V$1,0))</f>
        <v>Thomas Akio</v>
      </c>
      <c r="F427" s="13" t="str">
        <f t="array" ref="F427">INDEX(manifest_11Sep!$A$1:$V$3202,MATCH($B427,manifest_11Sep!$B$1:$B$3202,0),MATCH(A.Dep9SepList!F$1,manifest_11Sep!$A$1:$V$1,0))</f>
        <v>Nitta</v>
      </c>
      <c r="G427" s="13">
        <f t="array" ref="G427">INDEX(manifest_11Sep!$A$1:$V$3202,MATCH($B427,manifest_11Sep!$B$1:$B$3202,0),MATCH(A.Dep9SepList!G$1,manifest_11Sep!$A$1:$V$1,0))</f>
        <v>82</v>
      </c>
      <c r="H427" s="13" t="str">
        <f t="array" ref="H427">INDEX(manifest_11Sep!$A$1:$V$3202,MATCH($B427,manifest_11Sep!$B$1:$B$3202,0),MATCH(A.Dep9SepList!H$1,manifest_11Sep!$A$1:$V$1,0))</f>
        <v>Alicia Nguyen 3</v>
      </c>
      <c r="I427" s="13" t="str">
        <f t="array" ref="I427">INDEX(manifest_11Sep!$A$1:$V$3202,MATCH($B427,manifest_11Sep!$B$1:$B$3202,0),MATCH(A.Dep9SepList!I$1,manifest_11Sep!$A$1:$V$1,0))</f>
        <v>United Airlines</v>
      </c>
      <c r="J427" s="13" t="str">
        <f t="array" ref="J427">INDEX(manifest_11Sep!$A$1:$V$3202,MATCH($B427,manifest_11Sep!$B$1:$B$3202,0),MATCH(A.Dep9SepList!J$1,manifest_11Sep!$A$1:$V$1,0))</f>
        <v>UA 806</v>
      </c>
      <c r="K427" s="32" t="str">
        <f t="array" ref="K427">INDEX(manifest_11Sep!$A$1:$V$3202,MATCH($B427,manifest_11Sep!$B$1:$B$3202,0),MATCH(A.Dep9SepList!K$1,manifest_11Sep!$A$1:$V$1,0))</f>
        <v>18-thg 9-25</v>
      </c>
      <c r="L427" s="20">
        <f t="array" ref="L427">INDEX(manifest_11Sep!$A$1:$V$3202,MATCH($B427,manifest_11Sep!$B$1:$B$3202,0),MATCH(A.Dep9SepList!L$1,manifest_11Sep!$A$1:$V$1,0))</f>
        <v>0.47916666666666669</v>
      </c>
      <c r="M427" s="13" t="str">
        <f t="array" ref="M427">INDEX(manifest_11Sep!$A$1:$V$3202,MATCH($B427,manifest_11Sep!$B$1:$B$3202,0),MATCH(A.Dep9SepList!M$1,manifest_11Sep!$A$1:$V$1,0))</f>
        <v>ICN-T1</v>
      </c>
      <c r="N427" s="13" t="str">
        <f t="array" ref="N427">INDEX(manifest_11Sep!$A$1:$V$3202,MATCH($B427,manifest_11Sep!$B$1:$B$3202,0),MATCH(A.Dep9SepList!N$1,manifest_11Sep!$A$1:$V$1,0))</f>
        <v>JW MARRIOTT</v>
      </c>
      <c r="O427" s="31"/>
      <c r="P427" s="20" t="e" cm="1" vm="1">
        <f t="array" aca="1" ref="P427" ca="1">IF(J427="","",_xlfn.XLOOKUP(J427&amp;N427,'A.Departure Grouping'!AQ:AQ&amp;'A.Departure Grouping'!AP:AP,'A.Departure Grouping'!AR:AR,"",0))</f>
        <v>#NAME?</v>
      </c>
      <c r="Q427" s="13">
        <v>75986453</v>
      </c>
      <c r="R427" s="13" t="s">
        <v>43</v>
      </c>
      <c r="S427" s="13">
        <f t="array" ref="S427">INDEX(manifest_11Sep!$A$1:$V$3202,MATCH($B427,manifest_11Sep!$B$1:$B$3202,0),MATCH(A.Dep9SepList!S$1,manifest_11Sep!$A$1:$V$1,0))</f>
        <v>0</v>
      </c>
      <c r="T427" s="17"/>
      <c r="U427" s="3"/>
    </row>
    <row r="428" spans="1:22" hidden="1">
      <c r="A428" s="13" t="str">
        <f t="array" ref="A428">INDEX(manifest_11Sep!$A$1:$V$3202,MATCH($B428,manifest_11Sep!$B$1:$B$3202,0),MATCH(A.Dep9SepList!A$1,manifest_11Sep!$A$1:$V$1,0))</f>
        <v>A</v>
      </c>
      <c r="B428" s="13" t="s">
        <v>960</v>
      </c>
      <c r="C428" s="13" t="str">
        <f t="array" ref="C428">INDEX(manifest_11Sep!$A$1:$V$3202,MATCH($B428,manifest_11Sep!$B$1:$B$3202,0),MATCH(A.Dep9SepList!C$1,manifest_11Sep!$A$1:$V$1,0))</f>
        <v>K8NFCZJ7V9Z</v>
      </c>
      <c r="D428" s="13" t="str">
        <f t="array" ref="D428">INDEX(manifest_11Sep!$A$1:$V$3202,MATCH($B428,manifest_11Sep!$B$1:$B$3202,0),MATCH(A.Dep9SepList!D$1,manifest_11Sep!$A$1:$V$1,0))</f>
        <v>Female</v>
      </c>
      <c r="E428" s="13" t="str">
        <f t="array" ref="E428">INDEX(manifest_11Sep!$A$1:$V$3202,MATCH($B428,manifest_11Sep!$B$1:$B$3202,0),MATCH(A.Dep9SepList!E$1,manifest_11Sep!$A$1:$V$1,0))</f>
        <v>Loan Thi</v>
      </c>
      <c r="F428" s="13" t="str">
        <f t="array" ref="F428">INDEX(manifest_11Sep!$A$1:$V$3202,MATCH($B428,manifest_11Sep!$B$1:$B$3202,0),MATCH(A.Dep9SepList!F$1,manifest_11Sep!$A$1:$V$1,0))</f>
        <v>Dinh</v>
      </c>
      <c r="G428" s="13">
        <f t="array" ref="G428">INDEX(manifest_11Sep!$A$1:$V$3202,MATCH($B428,manifest_11Sep!$B$1:$B$3202,0),MATCH(A.Dep9SepList!G$1,manifest_11Sep!$A$1:$V$1,0))</f>
        <v>75</v>
      </c>
      <c r="H428" s="13" t="str">
        <f t="array" ref="H428">INDEX(manifest_11Sep!$A$1:$V$3202,MATCH($B428,manifest_11Sep!$B$1:$B$3202,0),MATCH(A.Dep9SepList!H$1,manifest_11Sep!$A$1:$V$1,0))</f>
        <v>Alicia Nguyen 3</v>
      </c>
      <c r="I428" s="13" t="str">
        <f t="array" ref="I428">INDEX(manifest_11Sep!$A$1:$V$3202,MATCH($B428,manifest_11Sep!$B$1:$B$3202,0),MATCH(A.Dep9SepList!I$1,manifest_11Sep!$A$1:$V$1,0))</f>
        <v>United Airlines</v>
      </c>
      <c r="J428" s="13" t="str">
        <f t="array" ref="J428">INDEX(manifest_11Sep!$A$1:$V$3202,MATCH($B428,manifest_11Sep!$B$1:$B$3202,0),MATCH(A.Dep9SepList!J$1,manifest_11Sep!$A$1:$V$1,0))</f>
        <v>UA 806</v>
      </c>
      <c r="K428" s="32" t="str">
        <f t="array" ref="K428">INDEX(manifest_11Sep!$A$1:$V$3202,MATCH($B428,manifest_11Sep!$B$1:$B$3202,0),MATCH(A.Dep9SepList!K$1,manifest_11Sep!$A$1:$V$1,0))</f>
        <v>18-thg 9-25</v>
      </c>
      <c r="L428" s="20">
        <f t="array" ref="L428">INDEX(manifest_11Sep!$A$1:$V$3202,MATCH($B428,manifest_11Sep!$B$1:$B$3202,0),MATCH(A.Dep9SepList!L$1,manifest_11Sep!$A$1:$V$1,0))</f>
        <v>0.47916666666666669</v>
      </c>
      <c r="M428" s="13" t="str">
        <f t="array" ref="M428">INDEX(manifest_11Sep!$A$1:$V$3202,MATCH($B428,manifest_11Sep!$B$1:$B$3202,0),MATCH(A.Dep9SepList!M$1,manifest_11Sep!$A$1:$V$1,0))</f>
        <v>ICN-T1</v>
      </c>
      <c r="N428" s="13" t="str">
        <f t="array" ref="N428">INDEX(manifest_11Sep!$A$1:$V$3202,MATCH($B428,manifest_11Sep!$B$1:$B$3202,0),MATCH(A.Dep9SepList!N$1,manifest_11Sep!$A$1:$V$1,0))</f>
        <v>JW MARRIOTT</v>
      </c>
      <c r="O428" s="31"/>
      <c r="P428" s="20" t="e" cm="1" vm="1">
        <f t="array" aca="1" ref="P428" ca="1">IF(J428="","",_xlfn.XLOOKUP(J428&amp;N428,'A.Departure Grouping'!AQ:AQ&amp;'A.Departure Grouping'!AP:AP,'A.Departure Grouping'!AR:AR,"",0))</f>
        <v>#NAME?</v>
      </c>
      <c r="Q428" s="13">
        <v>75986453</v>
      </c>
      <c r="R428" s="13" t="s">
        <v>43</v>
      </c>
      <c r="S428" s="13">
        <f t="array" ref="S428">INDEX(manifest_11Sep!$A$1:$V$3202,MATCH($B428,manifest_11Sep!$B$1:$B$3202,0),MATCH(A.Dep9SepList!S$1,manifest_11Sep!$A$1:$V$1,0))</f>
        <v>0</v>
      </c>
      <c r="T428" s="17"/>
      <c r="U428" s="3"/>
    </row>
    <row r="429" spans="1:22" hidden="1">
      <c r="A429" s="13" t="str">
        <f t="array" ref="A429">INDEX(manifest_11Sep!$A$1:$V$3202,MATCH($B429,manifest_11Sep!$B$1:$B$3202,0),MATCH(A.Dep9SepList!A$1,manifest_11Sep!$A$1:$V$1,0))</f>
        <v>A</v>
      </c>
      <c r="B429" s="26" t="s">
        <v>8565</v>
      </c>
      <c r="C429" s="13" t="str">
        <f t="array" ref="C429">INDEX(manifest_11Sep!$A$1:$V$3202,MATCH($B429,manifest_11Sep!$B$1:$B$3202,0),MATCH(A.Dep9SepList!C$1,manifest_11Sep!$A$1:$V$1,0))</f>
        <v>XFND9CD7CYQ</v>
      </c>
      <c r="D429" s="13" t="str">
        <f t="array" ref="D429">INDEX(manifest_11Sep!$A$1:$V$3202,MATCH($B429,manifest_11Sep!$B$1:$B$3202,0),MATCH(A.Dep9SepList!D$1,manifest_11Sep!$A$1:$V$1,0))</f>
        <v>Female</v>
      </c>
      <c r="E429" s="13" t="str">
        <f t="array" ref="E429">INDEX(manifest_11Sep!$A$1:$V$3202,MATCH($B429,manifest_11Sep!$B$1:$B$3202,0),MATCH(A.Dep9SepList!E$1,manifest_11Sep!$A$1:$V$1,0))</f>
        <v>Sierra Starr</v>
      </c>
      <c r="F429" s="13" t="str">
        <f t="array" ref="F429">INDEX(manifest_11Sep!$A$1:$V$3202,MATCH($B429,manifest_11Sep!$B$1:$B$3202,0),MATCH(A.Dep9SepList!F$1,manifest_11Sep!$A$1:$V$1,0))</f>
        <v>Bell</v>
      </c>
      <c r="G429" s="13">
        <f t="array" ref="G429">INDEX(manifest_11Sep!$A$1:$V$3202,MATCH($B429,manifest_11Sep!$B$1:$B$3202,0),MATCH(A.Dep9SepList!G$1,manifest_11Sep!$A$1:$V$1,0))</f>
        <v>29</v>
      </c>
      <c r="H429" s="13" t="str">
        <f t="array" ref="H429">INDEX(manifest_11Sep!$A$1:$V$3202,MATCH($B429,manifest_11Sep!$B$1:$B$3202,0),MATCH(A.Dep9SepList!H$1,manifest_11Sep!$A$1:$V$1,0))</f>
        <v>Alicia Nguyen 3</v>
      </c>
      <c r="I429" s="13" t="str">
        <f t="array" ref="I429">INDEX(manifest_11Sep!$A$1:$V$3202,MATCH($B429,manifest_11Sep!$B$1:$B$3202,0),MATCH(A.Dep9SepList!I$1,manifest_11Sep!$A$1:$V$1,0))</f>
        <v>United Airlines</v>
      </c>
      <c r="J429" s="13" t="str">
        <f t="array" ref="J429">INDEX(manifest_11Sep!$A$1:$V$3202,MATCH($B429,manifest_11Sep!$B$1:$B$3202,0),MATCH(A.Dep9SepList!J$1,manifest_11Sep!$A$1:$V$1,0))</f>
        <v>UA 806</v>
      </c>
      <c r="K429" s="32" t="str">
        <f t="array" ref="K429">INDEX(manifest_11Sep!$A$1:$V$3202,MATCH($B429,manifest_11Sep!$B$1:$B$3202,0),MATCH(A.Dep9SepList!K$1,manifest_11Sep!$A$1:$V$1,0))</f>
        <v>18-thg 9-25</v>
      </c>
      <c r="L429" s="20">
        <f t="array" ref="L429">INDEX(manifest_11Sep!$A$1:$V$3202,MATCH($B429,manifest_11Sep!$B$1:$B$3202,0),MATCH(A.Dep9SepList!L$1,manifest_11Sep!$A$1:$V$1,0))</f>
        <v>0.47916666666666669</v>
      </c>
      <c r="M429" s="13" t="str">
        <f t="array" ref="M429">INDEX(manifest_11Sep!$A$1:$V$3202,MATCH($B429,manifest_11Sep!$B$1:$B$3202,0),MATCH(A.Dep9SepList!M$1,manifest_11Sep!$A$1:$V$1,0))</f>
        <v>ICN-T1</v>
      </c>
      <c r="N429" s="13" t="str">
        <f t="array" ref="N429">INDEX(manifest_11Sep!$A$1:$V$3202,MATCH($B429,manifest_11Sep!$B$1:$B$3202,0),MATCH(A.Dep9SepList!N$1,manifest_11Sep!$A$1:$V$1,0))</f>
        <v>JW MARRIOTT</v>
      </c>
      <c r="O429" s="31"/>
      <c r="P429" s="20" t="e" cm="1" vm="1">
        <f t="array" aca="1" ref="P429" ca="1">IF(J429="","",_xlfn.XLOOKUP(J429&amp;N429,'A.Departure Grouping'!AQ:AQ&amp;'A.Departure Grouping'!AP:AP,'A.Departure Grouping'!AR:AR,"",0))</f>
        <v>#NAME?</v>
      </c>
      <c r="Q429" s="13">
        <v>81952928</v>
      </c>
      <c r="R429" s="13" t="s">
        <v>61</v>
      </c>
      <c r="S429" s="13">
        <f t="array" ref="S429">INDEX(manifest_11Sep!$A$1:$V$3202,MATCH($B429,manifest_11Sep!$B$1:$B$3202,0),MATCH(A.Dep9SepList!S$1,manifest_11Sep!$A$1:$V$1,0))</f>
        <v>0</v>
      </c>
      <c r="T429" s="17"/>
      <c r="V429" s="3"/>
    </row>
    <row r="430" spans="1:22" hidden="1">
      <c r="A430" s="13" t="str">
        <f t="array" ref="A430">INDEX(manifest_11Sep!$A$1:$V$3202,MATCH($B430,manifest_11Sep!$B$1:$B$3202,0),MATCH(A.Dep9SepList!A$1,manifest_11Sep!$A$1:$V$1,0))</f>
        <v>A</v>
      </c>
      <c r="B430" s="26" t="s">
        <v>8567</v>
      </c>
      <c r="C430" s="13" t="str">
        <f t="array" ref="C430">INDEX(manifest_11Sep!$A$1:$V$3202,MATCH($B430,manifest_11Sep!$B$1:$B$3202,0),MATCH(A.Dep9SepList!C$1,manifest_11Sep!$A$1:$V$1,0))</f>
        <v>XFND9CD7CYQ</v>
      </c>
      <c r="D430" s="13" t="str">
        <f t="array" ref="D430">INDEX(manifest_11Sep!$A$1:$V$3202,MATCH($B430,manifest_11Sep!$B$1:$B$3202,0),MATCH(A.Dep9SepList!D$1,manifest_11Sep!$A$1:$V$1,0))</f>
        <v>Female</v>
      </c>
      <c r="E430" s="13" t="str">
        <f t="array" ref="E430">INDEX(manifest_11Sep!$A$1:$V$3202,MATCH($B430,manifest_11Sep!$B$1:$B$3202,0),MATCH(A.Dep9SepList!E$1,manifest_11Sep!$A$1:$V$1,0))</f>
        <v>Blanca Leonor</v>
      </c>
      <c r="F430" s="13" t="str">
        <f t="array" ref="F430">INDEX(manifest_11Sep!$A$1:$V$3202,MATCH($B430,manifest_11Sep!$B$1:$B$3202,0),MATCH(A.Dep9SepList!F$1,manifest_11Sep!$A$1:$V$1,0))</f>
        <v>Penate De Hernandez</v>
      </c>
      <c r="G430" s="13">
        <f t="array" ref="G430">INDEX(manifest_11Sep!$A$1:$V$3202,MATCH($B430,manifest_11Sep!$B$1:$B$3202,0),MATCH(A.Dep9SepList!G$1,manifest_11Sep!$A$1:$V$1,0))</f>
        <v>63</v>
      </c>
      <c r="H430" s="13" t="str">
        <f t="array" ref="H430">INDEX(manifest_11Sep!$A$1:$V$3202,MATCH($B430,manifest_11Sep!$B$1:$B$3202,0),MATCH(A.Dep9SepList!H$1,manifest_11Sep!$A$1:$V$1,0))</f>
        <v>Alicia Nguyen 3</v>
      </c>
      <c r="I430" s="13" t="str">
        <f t="array" ref="I430">INDEX(manifest_11Sep!$A$1:$V$3202,MATCH($B430,manifest_11Sep!$B$1:$B$3202,0),MATCH(A.Dep9SepList!I$1,manifest_11Sep!$A$1:$V$1,0))</f>
        <v>United Airlines</v>
      </c>
      <c r="J430" s="13" t="str">
        <f t="array" ref="J430">INDEX(manifest_11Sep!$A$1:$V$3202,MATCH($B430,manifest_11Sep!$B$1:$B$3202,0),MATCH(A.Dep9SepList!J$1,manifest_11Sep!$A$1:$V$1,0))</f>
        <v>UA 806</v>
      </c>
      <c r="K430" s="32" t="str">
        <f t="array" ref="K430">INDEX(manifest_11Sep!$A$1:$V$3202,MATCH($B430,manifest_11Sep!$B$1:$B$3202,0),MATCH(A.Dep9SepList!K$1,manifest_11Sep!$A$1:$V$1,0))</f>
        <v>18-thg 9-25</v>
      </c>
      <c r="L430" s="20">
        <f t="array" ref="L430">INDEX(manifest_11Sep!$A$1:$V$3202,MATCH($B430,manifest_11Sep!$B$1:$B$3202,0),MATCH(A.Dep9SepList!L$1,manifest_11Sep!$A$1:$V$1,0))</f>
        <v>0.47916666666666669</v>
      </c>
      <c r="M430" s="13" t="str">
        <f t="array" ref="M430">INDEX(manifest_11Sep!$A$1:$V$3202,MATCH($B430,manifest_11Sep!$B$1:$B$3202,0),MATCH(A.Dep9SepList!M$1,manifest_11Sep!$A$1:$V$1,0))</f>
        <v>ICN-T1</v>
      </c>
      <c r="N430" s="13" t="str">
        <f t="array" ref="N430">INDEX(manifest_11Sep!$A$1:$V$3202,MATCH($B430,manifest_11Sep!$B$1:$B$3202,0),MATCH(A.Dep9SepList!N$1,manifest_11Sep!$A$1:$V$1,0))</f>
        <v>JW MARRIOTT</v>
      </c>
      <c r="P430" s="277" t="e" cm="1" vm="1">
        <f t="array" aca="1" ref="P430" ca="1">IF(J430="","",_xlfn.XLOOKUP(J430&amp;N430,'A.Departure Grouping'!AQ:AQ&amp;'A.Departure Grouping'!AP:AP,'A.Departure Grouping'!AR:AR,"",0))</f>
        <v>#NAME?</v>
      </c>
      <c r="Q430">
        <v>81952928</v>
      </c>
      <c r="R430" t="s">
        <v>61</v>
      </c>
      <c r="S430" s="13">
        <f t="array" ref="S430">INDEX(manifest_11Sep!$A$1:$V$3202,MATCH($B430,manifest_11Sep!$B$1:$B$3202,0),MATCH(A.Dep9SepList!S$1,manifest_11Sep!$A$1:$V$1,0))</f>
        <v>0</v>
      </c>
      <c r="T430" s="17"/>
      <c r="V430" s="3"/>
    </row>
    <row r="431" spans="1:22" hidden="1">
      <c r="A431" s="13" t="str">
        <f t="array" ref="A431">INDEX(manifest_11Sep!$A$1:$V$3202,MATCH($B431,manifest_11Sep!$B$1:$B$3202,0),MATCH(A.Dep9SepList!A$1,manifest_11Sep!$A$1:$V$1,0))</f>
        <v>A</v>
      </c>
      <c r="B431" s="13" t="s">
        <v>4121</v>
      </c>
      <c r="C431" s="13" t="str">
        <f t="array" ref="C431">INDEX(manifest_11Sep!$A$1:$V$3202,MATCH($B431,manifest_11Sep!$B$1:$B$3202,0),MATCH(A.Dep9SepList!C$1,manifest_11Sep!$A$1:$V$1,0))</f>
        <v>X5NKDK3V5JW</v>
      </c>
      <c r="D431" s="13" t="str">
        <f t="array" ref="D431">INDEX(manifest_11Sep!$A$1:$V$3202,MATCH($B431,manifest_11Sep!$B$1:$B$3202,0),MATCH(A.Dep9SepList!D$1,manifest_11Sep!$A$1:$V$1,0))</f>
        <v>Female</v>
      </c>
      <c r="E431" s="13" t="str">
        <f t="array" ref="E431">INDEX(manifest_11Sep!$A$1:$V$3202,MATCH($B431,manifest_11Sep!$B$1:$B$3202,0),MATCH(A.Dep9SepList!E$1,manifest_11Sep!$A$1:$V$1,0))</f>
        <v>Ly Ngoc Bich</v>
      </c>
      <c r="F431" s="13" t="str">
        <f t="array" ref="F431">INDEX(manifest_11Sep!$A$1:$V$3202,MATCH($B431,manifest_11Sep!$B$1:$B$3202,0),MATCH(A.Dep9SepList!F$1,manifest_11Sep!$A$1:$V$1,0))</f>
        <v>Ho</v>
      </c>
      <c r="G431" s="13">
        <f t="array" ref="G431">INDEX(manifest_11Sep!$A$1:$V$3202,MATCH($B431,manifest_11Sep!$B$1:$B$3202,0),MATCH(A.Dep9SepList!G$1,manifest_11Sep!$A$1:$V$1,0))</f>
        <v>34</v>
      </c>
      <c r="H431" s="13" t="str">
        <f t="array" ref="H431">INDEX(manifest_11Sep!$A$1:$V$3202,MATCH($B431,manifest_11Sep!$B$1:$B$3202,0),MATCH(A.Dep9SepList!H$1,manifest_11Sep!$A$1:$V$1,0))</f>
        <v>Tom Luu</v>
      </c>
      <c r="I431" s="13" t="str">
        <f t="array" ref="I431">INDEX(manifest_11Sep!$A$1:$V$3202,MATCH($B431,manifest_11Sep!$B$1:$B$3202,0),MATCH(A.Dep9SepList!I$1,manifest_11Sep!$A$1:$V$1,0))</f>
        <v>VietJet Air</v>
      </c>
      <c r="J431" s="13" t="str">
        <f t="array" ref="J431">INDEX(manifest_11Sep!$A$1:$V$3202,MATCH($B431,manifest_11Sep!$B$1:$B$3202,0),MATCH(A.Dep9SepList!J$1,manifest_11Sep!$A$1:$V$1,0))</f>
        <v>VJ 863</v>
      </c>
      <c r="K431" s="32" t="str">
        <f t="array" ref="K431">INDEX(manifest_11Sep!$A$1:$V$3202,MATCH($B431,manifest_11Sep!$B$1:$B$3202,0),MATCH(A.Dep9SepList!K$1,manifest_11Sep!$A$1:$V$1,0))</f>
        <v>18-thg 9-25</v>
      </c>
      <c r="L431" s="20">
        <f t="array" ref="L431">INDEX(manifest_11Sep!$A$1:$V$3202,MATCH($B431,manifest_11Sep!$B$1:$B$3202,0),MATCH(A.Dep9SepList!L$1,manifest_11Sep!$A$1:$V$1,0))</f>
        <v>0.4861111111111111</v>
      </c>
      <c r="M431" s="13" t="str">
        <f t="array" ref="M431">INDEX(manifest_11Sep!$A$1:$V$3202,MATCH($B431,manifest_11Sep!$B$1:$B$3202,0),MATCH(A.Dep9SepList!M$1,manifest_11Sep!$A$1:$V$1,0))</f>
        <v>ICN-T1</v>
      </c>
      <c r="N431" s="13" t="str">
        <f t="array" ref="N431">INDEX(manifest_11Sep!$A$1:$V$3202,MATCH($B431,manifest_11Sep!$B$1:$B$3202,0),MATCH(A.Dep9SepList!N$1,manifest_11Sep!$A$1:$V$1,0))</f>
        <v>INTER PARNAS</v>
      </c>
      <c r="O431" s="31"/>
      <c r="P431" s="20" t="e" cm="1" vm="1">
        <f t="array" aca="1" ref="P431" ca="1">IF(J431="","",_xlfn.XLOOKUP(J431&amp;N431,'A.Departure Grouping'!AQ:AQ&amp;'A.Departure Grouping'!AP:AP,'A.Departure Grouping'!AR:AR,"",0))</f>
        <v>#NAME?</v>
      </c>
      <c r="Q431" s="13">
        <v>24897128</v>
      </c>
      <c r="R431" s="13" t="s">
        <v>43</v>
      </c>
      <c r="S431" s="13">
        <f t="array" ref="S431">INDEX(manifest_11Sep!$A$1:$V$3202,MATCH($B431,manifest_11Sep!$B$1:$B$3202,0),MATCH(A.Dep9SepList!S$1,manifest_11Sep!$A$1:$V$1,0))</f>
        <v>0</v>
      </c>
      <c r="T431" s="17"/>
    </row>
    <row r="432" spans="1:22" hidden="1">
      <c r="A432" s="13" t="str">
        <f t="array" ref="A432">INDEX(manifest_11Sep!$A$1:$V$3202,MATCH($B432,manifest_11Sep!$B$1:$B$3202,0),MATCH(A.Dep9SepList!A$1,manifest_11Sep!$A$1:$V$1,0))</f>
        <v>A</v>
      </c>
      <c r="B432" s="13" t="s">
        <v>4123</v>
      </c>
      <c r="C432" s="13" t="str">
        <f t="array" ref="C432">INDEX(manifest_11Sep!$A$1:$V$3202,MATCH($B432,manifest_11Sep!$B$1:$B$3202,0),MATCH(A.Dep9SepList!C$1,manifest_11Sep!$A$1:$V$1,0))</f>
        <v>X5NKDK3V5JW</v>
      </c>
      <c r="D432" s="13" t="str">
        <f t="array" ref="D432">INDEX(manifest_11Sep!$A$1:$V$3202,MATCH($B432,manifest_11Sep!$B$1:$B$3202,0),MATCH(A.Dep9SepList!D$1,manifest_11Sep!$A$1:$V$1,0))</f>
        <v>Male</v>
      </c>
      <c r="E432" s="13" t="str">
        <f t="array" ref="E432">INDEX(manifest_11Sep!$A$1:$V$3202,MATCH($B432,manifest_11Sep!$B$1:$B$3202,0),MATCH(A.Dep9SepList!E$1,manifest_11Sep!$A$1:$V$1,0))</f>
        <v>Loc Tho</v>
      </c>
      <c r="F432" s="13" t="str">
        <f t="array" ref="F432">INDEX(manifest_11Sep!$A$1:$V$3202,MATCH($B432,manifest_11Sep!$B$1:$B$3202,0),MATCH(A.Dep9SepList!F$1,manifest_11Sep!$A$1:$V$1,0))</f>
        <v>Phan</v>
      </c>
      <c r="G432" s="13">
        <f t="array" ref="G432">INDEX(manifest_11Sep!$A$1:$V$3202,MATCH($B432,manifest_11Sep!$B$1:$B$3202,0),MATCH(A.Dep9SepList!G$1,manifest_11Sep!$A$1:$V$1,0))</f>
        <v>53</v>
      </c>
      <c r="H432" s="13" t="str">
        <f t="array" ref="H432">INDEX(manifest_11Sep!$A$1:$V$3202,MATCH($B432,manifest_11Sep!$B$1:$B$3202,0),MATCH(A.Dep9SepList!H$1,manifest_11Sep!$A$1:$V$1,0))</f>
        <v>Tom Luu</v>
      </c>
      <c r="I432" s="13" t="str">
        <f t="array" ref="I432">INDEX(manifest_11Sep!$A$1:$V$3202,MATCH($B432,manifest_11Sep!$B$1:$B$3202,0),MATCH(A.Dep9SepList!I$1,manifest_11Sep!$A$1:$V$1,0))</f>
        <v>VietJet Air</v>
      </c>
      <c r="J432" s="13" t="str">
        <f t="array" ref="J432">INDEX(manifest_11Sep!$A$1:$V$3202,MATCH($B432,manifest_11Sep!$B$1:$B$3202,0),MATCH(A.Dep9SepList!J$1,manifest_11Sep!$A$1:$V$1,0))</f>
        <v>VJ 863</v>
      </c>
      <c r="K432" s="32" t="str">
        <f t="array" ref="K432">INDEX(manifest_11Sep!$A$1:$V$3202,MATCH($B432,manifest_11Sep!$B$1:$B$3202,0),MATCH(A.Dep9SepList!K$1,manifest_11Sep!$A$1:$V$1,0))</f>
        <v>18-thg 9-25</v>
      </c>
      <c r="L432" s="20">
        <f t="array" ref="L432">INDEX(manifest_11Sep!$A$1:$V$3202,MATCH($B432,manifest_11Sep!$B$1:$B$3202,0),MATCH(A.Dep9SepList!L$1,manifest_11Sep!$A$1:$V$1,0))</f>
        <v>0.4861111111111111</v>
      </c>
      <c r="M432" s="13" t="str">
        <f t="array" ref="M432">INDEX(manifest_11Sep!$A$1:$V$3202,MATCH($B432,manifest_11Sep!$B$1:$B$3202,0),MATCH(A.Dep9SepList!M$1,manifest_11Sep!$A$1:$V$1,0))</f>
        <v>ICN-T1</v>
      </c>
      <c r="N432" s="13" t="str">
        <f t="array" ref="N432">INDEX(manifest_11Sep!$A$1:$V$3202,MATCH($B432,manifest_11Sep!$B$1:$B$3202,0),MATCH(A.Dep9SepList!N$1,manifest_11Sep!$A$1:$V$1,0))</f>
        <v>INTER PARNAS</v>
      </c>
      <c r="O432" s="31"/>
      <c r="P432" s="20" t="e" cm="1" vm="1">
        <f t="array" aca="1" ref="P432" ca="1">IF(J432="","",_xlfn.XLOOKUP(J432&amp;N432,'A.Departure Grouping'!AQ:AQ&amp;'A.Departure Grouping'!AP:AP,'A.Departure Grouping'!AR:AR,"",0))</f>
        <v>#NAME?</v>
      </c>
      <c r="Q432" s="13">
        <v>24897128</v>
      </c>
      <c r="R432" s="13" t="s">
        <v>43</v>
      </c>
      <c r="S432" s="13">
        <f t="array" ref="S432">INDEX(manifest_11Sep!$A$1:$V$3202,MATCH($B432,manifest_11Sep!$B$1:$B$3202,0),MATCH(A.Dep9SepList!S$1,manifest_11Sep!$A$1:$V$1,0))</f>
        <v>0</v>
      </c>
      <c r="T432" s="17"/>
    </row>
    <row r="433" spans="1:23" hidden="1">
      <c r="A433" s="13" t="str">
        <f t="array" ref="A433">INDEX(manifest_11Sep!$A$1:$V$3202,MATCH($B433,manifest_11Sep!$B$1:$B$3202,0),MATCH(A.Dep9SepList!A$1,manifest_11Sep!$A$1:$V$1,0))</f>
        <v>A</v>
      </c>
      <c r="B433" s="13" t="s">
        <v>810</v>
      </c>
      <c r="C433" s="13" t="str">
        <f t="array" ref="C433">INDEX(manifest_11Sep!$A$1:$V$3202,MATCH($B433,manifest_11Sep!$B$1:$B$3202,0),MATCH(A.Dep9SepList!C$1,manifest_11Sep!$A$1:$V$1,0))</f>
        <v>TCNY6JSZXHY</v>
      </c>
      <c r="D433" s="13" t="str">
        <f t="array" ref="D433">INDEX(manifest_11Sep!$A$1:$V$3202,MATCH($B433,manifest_11Sep!$B$1:$B$3202,0),MATCH(A.Dep9SepList!D$1,manifest_11Sep!$A$1:$V$1,0))</f>
        <v>Male</v>
      </c>
      <c r="E433" s="13" t="str">
        <f t="array" ref="E433">INDEX(manifest_11Sep!$A$1:$V$3202,MATCH($B433,manifest_11Sep!$B$1:$B$3202,0),MATCH(A.Dep9SepList!E$1,manifest_11Sep!$A$1:$V$1,0))</f>
        <v>Kevin Khai Huan</v>
      </c>
      <c r="F433" s="13" t="str">
        <f t="array" ref="F433">INDEX(manifest_11Sep!$A$1:$V$3202,MATCH($B433,manifest_11Sep!$B$1:$B$3202,0),MATCH(A.Dep9SepList!F$1,manifest_11Sep!$A$1:$V$1,0))</f>
        <v>Nguyen</v>
      </c>
      <c r="G433" s="13">
        <f t="array" ref="G433">INDEX(manifest_11Sep!$A$1:$V$3202,MATCH($B433,manifest_11Sep!$B$1:$B$3202,0),MATCH(A.Dep9SepList!G$1,manifest_11Sep!$A$1:$V$1,0))</f>
        <v>37</v>
      </c>
      <c r="H433" s="13" t="str">
        <f t="array" ref="H433">INDEX(manifest_11Sep!$A$1:$V$3202,MATCH($B433,manifest_11Sep!$B$1:$B$3202,0),MATCH(A.Dep9SepList!H$1,manifest_11Sep!$A$1:$V$1,0))</f>
        <v>Alicia Nguyen 3</v>
      </c>
      <c r="I433" s="13" t="str">
        <f t="array" ref="I433">INDEX(manifest_11Sep!$A$1:$V$3202,MATCH($B433,manifest_11Sep!$B$1:$B$3202,0),MATCH(A.Dep9SepList!I$1,manifest_11Sep!$A$1:$V$1,0))</f>
        <v>VietJet Air</v>
      </c>
      <c r="J433" s="13" t="str">
        <f t="array" ref="J433">INDEX(manifest_11Sep!$A$1:$V$3202,MATCH($B433,manifest_11Sep!$B$1:$B$3202,0),MATCH(A.Dep9SepList!J$1,manifest_11Sep!$A$1:$V$1,0))</f>
        <v>VJ 863</v>
      </c>
      <c r="K433" s="32" t="str">
        <f t="array" ref="K433">INDEX(manifest_11Sep!$A$1:$V$3202,MATCH($B433,manifest_11Sep!$B$1:$B$3202,0),MATCH(A.Dep9SepList!K$1,manifest_11Sep!$A$1:$V$1,0))</f>
        <v>18-thg 9-25</v>
      </c>
      <c r="L433" s="20">
        <f t="array" ref="L433">INDEX(manifest_11Sep!$A$1:$V$3202,MATCH($B433,manifest_11Sep!$B$1:$B$3202,0),MATCH(A.Dep9SepList!L$1,manifest_11Sep!$A$1:$V$1,0))</f>
        <v>0.4861111111111111</v>
      </c>
      <c r="M433" s="13" t="str">
        <f t="array" ref="M433">INDEX(manifest_11Sep!$A$1:$V$3202,MATCH($B433,manifest_11Sep!$B$1:$B$3202,0),MATCH(A.Dep9SepList!M$1,manifest_11Sep!$A$1:$V$1,0))</f>
        <v>ICN-T1</v>
      </c>
      <c r="N433" s="13" t="str">
        <f t="array" ref="N433">INDEX(manifest_11Sep!$A$1:$V$3202,MATCH($B433,manifest_11Sep!$B$1:$B$3202,0),MATCH(A.Dep9SepList!N$1,manifest_11Sep!$A$1:$V$1,0))</f>
        <v>JW MARRIOTT</v>
      </c>
      <c r="O433" s="31"/>
      <c r="P433" s="20" t="e" cm="1" vm="1">
        <f t="array" aca="1" ref="P433" ca="1">IF(J433="","",_xlfn.XLOOKUP(J433&amp;N433,'A.Departure Grouping'!AQ:AQ&amp;'A.Departure Grouping'!AP:AP,'A.Departure Grouping'!AR:AR,"",0))</f>
        <v>#NAME?</v>
      </c>
      <c r="Q433" s="13">
        <v>75985812</v>
      </c>
      <c r="R433" s="13" t="s">
        <v>43</v>
      </c>
      <c r="S433" s="13" t="str">
        <f t="array" ref="S433">INDEX(manifest_11Sep!$A$1:$V$3202,MATCH($B433,manifest_11Sep!$B$1:$B$3202,0),MATCH(A.Dep9SepList!S$1,manifest_11Sep!$A$1:$V$1,0))</f>
        <v>Upgrade - Griffin Suite</v>
      </c>
      <c r="T433" s="17"/>
      <c r="W433" s="3"/>
    </row>
    <row r="434" spans="1:23" hidden="1">
      <c r="A434" s="13" t="str">
        <f t="array" ref="A434">INDEX(manifest_11Sep!$A$1:$V$3202,MATCH($B434,manifest_11Sep!$B$1:$B$3202,0),MATCH(A.Dep9SepList!A$1,manifest_11Sep!$A$1:$V$1,0))</f>
        <v>A</v>
      </c>
      <c r="B434" s="13" t="s">
        <v>813</v>
      </c>
      <c r="C434" s="13" t="str">
        <f t="array" ref="C434">INDEX(manifest_11Sep!$A$1:$V$3202,MATCH($B434,manifest_11Sep!$B$1:$B$3202,0),MATCH(A.Dep9SepList!C$1,manifest_11Sep!$A$1:$V$1,0))</f>
        <v>TCNY6JSZXHY</v>
      </c>
      <c r="D434" s="13" t="str">
        <f t="array" ref="D434">INDEX(manifest_11Sep!$A$1:$V$3202,MATCH($B434,manifest_11Sep!$B$1:$B$3202,0),MATCH(A.Dep9SepList!D$1,manifest_11Sep!$A$1:$V$1,0))</f>
        <v>Female</v>
      </c>
      <c r="E434" s="13" t="str">
        <f t="array" ref="E434">INDEX(manifest_11Sep!$A$1:$V$3202,MATCH($B434,manifest_11Sep!$B$1:$B$3202,0),MATCH(A.Dep9SepList!E$1,manifest_11Sep!$A$1:$V$1,0))</f>
        <v>Nhat Hoang Hong</v>
      </c>
      <c r="F434" s="13" t="str">
        <f t="array" ref="F434">INDEX(manifest_11Sep!$A$1:$V$3202,MATCH($B434,manifest_11Sep!$B$1:$B$3202,0),MATCH(A.Dep9SepList!F$1,manifest_11Sep!$A$1:$V$1,0))</f>
        <v>Le</v>
      </c>
      <c r="G434" s="13">
        <f t="array" ref="G434">INDEX(manifest_11Sep!$A$1:$V$3202,MATCH($B434,manifest_11Sep!$B$1:$B$3202,0),MATCH(A.Dep9SepList!G$1,manifest_11Sep!$A$1:$V$1,0))</f>
        <v>37</v>
      </c>
      <c r="H434" s="13" t="str">
        <f t="array" ref="H434">INDEX(manifest_11Sep!$A$1:$V$3202,MATCH($B434,manifest_11Sep!$B$1:$B$3202,0),MATCH(A.Dep9SepList!H$1,manifest_11Sep!$A$1:$V$1,0))</f>
        <v>Alicia Nguyen 3</v>
      </c>
      <c r="I434" s="13" t="str">
        <f t="array" ref="I434">INDEX(manifest_11Sep!$A$1:$V$3202,MATCH($B434,manifest_11Sep!$B$1:$B$3202,0),MATCH(A.Dep9SepList!I$1,manifest_11Sep!$A$1:$V$1,0))</f>
        <v>VietJet Air</v>
      </c>
      <c r="J434" s="13" t="str">
        <f t="array" ref="J434">INDEX(manifest_11Sep!$A$1:$V$3202,MATCH($B434,manifest_11Sep!$B$1:$B$3202,0),MATCH(A.Dep9SepList!J$1,manifest_11Sep!$A$1:$V$1,0))</f>
        <v>VJ 863</v>
      </c>
      <c r="K434" s="32" t="str">
        <f t="array" ref="K434">INDEX(manifest_11Sep!$A$1:$V$3202,MATCH($B434,manifest_11Sep!$B$1:$B$3202,0),MATCH(A.Dep9SepList!K$1,manifest_11Sep!$A$1:$V$1,0))</f>
        <v>18-thg 9-25</v>
      </c>
      <c r="L434" s="20">
        <f t="array" ref="L434">INDEX(manifest_11Sep!$A$1:$V$3202,MATCH($B434,manifest_11Sep!$B$1:$B$3202,0),MATCH(A.Dep9SepList!L$1,manifest_11Sep!$A$1:$V$1,0))</f>
        <v>0.4861111111111111</v>
      </c>
      <c r="M434" s="13" t="str">
        <f t="array" ref="M434">INDEX(manifest_11Sep!$A$1:$V$3202,MATCH($B434,manifest_11Sep!$B$1:$B$3202,0),MATCH(A.Dep9SepList!M$1,manifest_11Sep!$A$1:$V$1,0))</f>
        <v>ICN-T1</v>
      </c>
      <c r="N434" s="13" t="str">
        <f t="array" ref="N434">INDEX(manifest_11Sep!$A$1:$V$3202,MATCH($B434,manifest_11Sep!$B$1:$B$3202,0),MATCH(A.Dep9SepList!N$1,manifest_11Sep!$A$1:$V$1,0))</f>
        <v>JW MARRIOTT</v>
      </c>
      <c r="O434" s="31"/>
      <c r="P434" s="20" t="e" cm="1" vm="1">
        <f t="array" aca="1" ref="P434" ca="1">IF(J434="","",_xlfn.XLOOKUP(J434&amp;N434,'A.Departure Grouping'!AQ:AQ&amp;'A.Departure Grouping'!AP:AP,'A.Departure Grouping'!AR:AR,"",0))</f>
        <v>#NAME?</v>
      </c>
      <c r="Q434" s="13">
        <v>75985812</v>
      </c>
      <c r="R434" s="13" t="s">
        <v>43</v>
      </c>
      <c r="S434" s="13">
        <f t="array" ref="S434">INDEX(manifest_11Sep!$A$1:$V$3202,MATCH($B434,manifest_11Sep!$B$1:$B$3202,0),MATCH(A.Dep9SepList!S$1,manifest_11Sep!$A$1:$V$1,0))</f>
        <v>0</v>
      </c>
      <c r="T434" s="17"/>
      <c r="W434" s="3"/>
    </row>
    <row r="435" spans="1:23" hidden="1">
      <c r="A435" s="13" t="str">
        <f t="array" ref="A435">INDEX(manifest_11Sep!$A$1:$V$3202,MATCH($B435,manifest_11Sep!$B$1:$B$3202,0),MATCH(A.Dep9SepList!A$1,manifest_11Sep!$A$1:$V$1,0))</f>
        <v>A</v>
      </c>
      <c r="B435" s="13" t="s">
        <v>804</v>
      </c>
      <c r="C435" s="13" t="str">
        <f t="array" ref="C435">INDEX(manifest_11Sep!$A$1:$V$3202,MATCH($B435,manifest_11Sep!$B$1:$B$3202,0),MATCH(A.Dep9SepList!C$1,manifest_11Sep!$A$1:$V$1,0))</f>
        <v>HYNDFH7YJ5S</v>
      </c>
      <c r="D435" s="13" t="str">
        <f t="array" ref="D435">INDEX(manifest_11Sep!$A$1:$V$3202,MATCH($B435,manifest_11Sep!$B$1:$B$3202,0),MATCH(A.Dep9SepList!D$1,manifest_11Sep!$A$1:$V$1,0))</f>
        <v>Male</v>
      </c>
      <c r="E435" s="13" t="str">
        <f t="array" ref="E435">INDEX(manifest_11Sep!$A$1:$V$3202,MATCH($B435,manifest_11Sep!$B$1:$B$3202,0),MATCH(A.Dep9SepList!E$1,manifest_11Sep!$A$1:$V$1,0))</f>
        <v>Jan Michael Anthony Oquias</v>
      </c>
      <c r="F435" s="13" t="str">
        <f t="array" ref="F435">INDEX(manifest_11Sep!$A$1:$V$3202,MATCH($B435,manifest_11Sep!$B$1:$B$3202,0),MATCH(A.Dep9SepList!F$1,manifest_11Sep!$A$1:$V$1,0))</f>
        <v>Tangga</v>
      </c>
      <c r="G435" s="13">
        <f t="array" ref="G435">INDEX(manifest_11Sep!$A$1:$V$3202,MATCH($B435,manifest_11Sep!$B$1:$B$3202,0),MATCH(A.Dep9SepList!G$1,manifest_11Sep!$A$1:$V$1,0))</f>
        <v>40</v>
      </c>
      <c r="H435" s="13" t="str">
        <f t="array" ref="H435">INDEX(manifest_11Sep!$A$1:$V$3202,MATCH($B435,manifest_11Sep!$B$1:$B$3202,0),MATCH(A.Dep9SepList!H$1,manifest_11Sep!$A$1:$V$1,0))</f>
        <v>Alicia Nguyen 3</v>
      </c>
      <c r="I435" s="13" t="str">
        <f t="array" ref="I435">INDEX(manifest_11Sep!$A$1:$V$3202,MATCH($B435,manifest_11Sep!$B$1:$B$3202,0),MATCH(A.Dep9SepList!I$1,manifest_11Sep!$A$1:$V$1,0))</f>
        <v>VietJet Air</v>
      </c>
      <c r="J435" s="13" t="str">
        <f t="array" ref="J435">INDEX(manifest_11Sep!$A$1:$V$3202,MATCH($B435,manifest_11Sep!$B$1:$B$3202,0),MATCH(A.Dep9SepList!J$1,manifest_11Sep!$A$1:$V$1,0))</f>
        <v>VJ 863</v>
      </c>
      <c r="K435" s="32" t="str">
        <f t="array" ref="K435">INDEX(manifest_11Sep!$A$1:$V$3202,MATCH($B435,manifest_11Sep!$B$1:$B$3202,0),MATCH(A.Dep9SepList!K$1,manifest_11Sep!$A$1:$V$1,0))</f>
        <v>18-thg 9-25</v>
      </c>
      <c r="L435" s="20">
        <f t="array" ref="L435">INDEX(manifest_11Sep!$A$1:$V$3202,MATCH($B435,manifest_11Sep!$B$1:$B$3202,0),MATCH(A.Dep9SepList!L$1,manifest_11Sep!$A$1:$V$1,0))</f>
        <v>0.4861111111111111</v>
      </c>
      <c r="M435" s="13" t="str">
        <f t="array" ref="M435">INDEX(manifest_11Sep!$A$1:$V$3202,MATCH($B435,manifest_11Sep!$B$1:$B$3202,0),MATCH(A.Dep9SepList!M$1,manifest_11Sep!$A$1:$V$1,0))</f>
        <v>ICN-T1</v>
      </c>
      <c r="N435" s="13" t="str">
        <f t="array" ref="N435">INDEX(manifest_11Sep!$A$1:$V$3202,MATCH($B435,manifest_11Sep!$B$1:$B$3202,0),MATCH(A.Dep9SepList!N$1,manifest_11Sep!$A$1:$V$1,0))</f>
        <v>JW MARRIOTT</v>
      </c>
      <c r="O435" s="31"/>
      <c r="P435" s="20" t="e" cm="1" vm="1">
        <f t="array" aca="1" ref="P435" ca="1">IF(J435="","",_xlfn.XLOOKUP(J435&amp;N435,'A.Departure Grouping'!AQ:AQ&amp;'A.Departure Grouping'!AP:AP,'A.Departure Grouping'!AR:AR,"",0))</f>
        <v>#NAME?</v>
      </c>
      <c r="Q435" s="13">
        <v>75985804</v>
      </c>
      <c r="R435" s="13" t="s">
        <v>61</v>
      </c>
      <c r="S435" s="13">
        <f t="array" ref="S435">INDEX(manifest_11Sep!$A$1:$V$3202,MATCH($B435,manifest_11Sep!$B$1:$B$3202,0),MATCH(A.Dep9SepList!S$1,manifest_11Sep!$A$1:$V$1,0))</f>
        <v>0</v>
      </c>
      <c r="T435" s="17"/>
    </row>
    <row r="436" spans="1:23" hidden="1">
      <c r="A436" s="13" t="str">
        <f t="array" ref="A436">INDEX(manifest_11Sep!$A$1:$V$3202,MATCH($B436,manifest_11Sep!$B$1:$B$3202,0),MATCH(A.Dep9SepList!A$1,manifest_11Sep!$A$1:$V$1,0))</f>
        <v>A</v>
      </c>
      <c r="B436" s="13" t="s">
        <v>927</v>
      </c>
      <c r="C436" s="13" t="str">
        <f t="array" ref="C436">INDEX(manifest_11Sep!$A$1:$V$3202,MATCH($B436,manifest_11Sep!$B$1:$B$3202,0),MATCH(A.Dep9SepList!C$1,manifest_11Sep!$A$1:$V$1,0))</f>
        <v>KKN6GFCVGVY</v>
      </c>
      <c r="D436" s="13" t="str">
        <f t="array" ref="D436">INDEX(manifest_11Sep!$A$1:$V$3202,MATCH($B436,manifest_11Sep!$B$1:$B$3202,0),MATCH(A.Dep9SepList!D$1,manifest_11Sep!$A$1:$V$1,0))</f>
        <v>Female</v>
      </c>
      <c r="E436" s="13" t="str">
        <f t="array" ref="E436">INDEX(manifest_11Sep!$A$1:$V$3202,MATCH($B436,manifest_11Sep!$B$1:$B$3202,0),MATCH(A.Dep9SepList!E$1,manifest_11Sep!$A$1:$V$1,0))</f>
        <v>Thuy Thi Bich</v>
      </c>
      <c r="F436" s="13" t="str">
        <f t="array" ref="F436">INDEX(manifest_11Sep!$A$1:$V$3202,MATCH($B436,manifest_11Sep!$B$1:$B$3202,0),MATCH(A.Dep9SepList!F$1,manifest_11Sep!$A$1:$V$1,0))</f>
        <v>Nguyen</v>
      </c>
      <c r="G436" s="13">
        <f t="array" ref="G436">INDEX(manifest_11Sep!$A$1:$V$3202,MATCH($B436,manifest_11Sep!$B$1:$B$3202,0),MATCH(A.Dep9SepList!G$1,manifest_11Sep!$A$1:$V$1,0))</f>
        <v>62</v>
      </c>
      <c r="H436" s="13" t="str">
        <f t="array" ref="H436">INDEX(manifest_11Sep!$A$1:$V$3202,MATCH($B436,manifest_11Sep!$B$1:$B$3202,0),MATCH(A.Dep9SepList!H$1,manifest_11Sep!$A$1:$V$1,0))</f>
        <v>Alicia Nguyen 3</v>
      </c>
      <c r="I436" s="13" t="str">
        <f t="array" ref="I436">INDEX(manifest_11Sep!$A$1:$V$3202,MATCH($B436,manifest_11Sep!$B$1:$B$3202,0),MATCH(A.Dep9SepList!I$1,manifest_11Sep!$A$1:$V$1,0))</f>
        <v>VietJet Air</v>
      </c>
      <c r="J436" s="13" t="str">
        <f t="array" ref="J436">INDEX(manifest_11Sep!$A$1:$V$3202,MATCH($B436,manifest_11Sep!$B$1:$B$3202,0),MATCH(A.Dep9SepList!J$1,manifest_11Sep!$A$1:$V$1,0))</f>
        <v>VJ 863</v>
      </c>
      <c r="K436" s="32" t="str">
        <f t="array" ref="K436">INDEX(manifest_11Sep!$A$1:$V$3202,MATCH($B436,manifest_11Sep!$B$1:$B$3202,0),MATCH(A.Dep9SepList!K$1,manifest_11Sep!$A$1:$V$1,0))</f>
        <v>18-thg 9-25</v>
      </c>
      <c r="L436" s="20">
        <f t="array" ref="L436">INDEX(manifest_11Sep!$A$1:$V$3202,MATCH($B436,manifest_11Sep!$B$1:$B$3202,0),MATCH(A.Dep9SepList!L$1,manifest_11Sep!$A$1:$V$1,0))</f>
        <v>0.4861111111111111</v>
      </c>
      <c r="M436" s="13" t="str">
        <f t="array" ref="M436">INDEX(manifest_11Sep!$A$1:$V$3202,MATCH($B436,manifest_11Sep!$B$1:$B$3202,0),MATCH(A.Dep9SepList!M$1,manifest_11Sep!$A$1:$V$1,0))</f>
        <v>ICN-T1</v>
      </c>
      <c r="N436" s="13" t="str">
        <f t="array" ref="N436">INDEX(manifest_11Sep!$A$1:$V$3202,MATCH($B436,manifest_11Sep!$B$1:$B$3202,0),MATCH(A.Dep9SepList!N$1,manifest_11Sep!$A$1:$V$1,0))</f>
        <v>JW MARRIOTT</v>
      </c>
      <c r="O436" s="31"/>
      <c r="P436" s="20" t="e" cm="1" vm="1">
        <f t="array" aca="1" ref="P436" ca="1">IF(J436="","",_xlfn.XLOOKUP(J436&amp;N436,'A.Departure Grouping'!AQ:AQ&amp;'A.Departure Grouping'!AP:AP,'A.Departure Grouping'!AR:AR,"",0))</f>
        <v>#NAME?</v>
      </c>
      <c r="Q436" s="13">
        <v>75986350</v>
      </c>
      <c r="R436" s="13" t="s">
        <v>43</v>
      </c>
      <c r="S436" s="13">
        <f t="array" ref="S436">INDEX(manifest_11Sep!$A$1:$V$3202,MATCH($B436,manifest_11Sep!$B$1:$B$3202,0),MATCH(A.Dep9SepList!S$1,manifest_11Sep!$A$1:$V$1,0))</f>
        <v>0</v>
      </c>
      <c r="T436" s="17"/>
    </row>
    <row r="437" spans="1:23" hidden="1">
      <c r="A437" s="13" t="str">
        <f t="array" ref="A437">INDEX(manifest_11Sep!$A$1:$V$3202,MATCH($B437,manifest_11Sep!$B$1:$B$3202,0),MATCH(A.Dep9SepList!A$1,manifest_11Sep!$A$1:$V$1,0))</f>
        <v>A</v>
      </c>
      <c r="B437" s="13" t="s">
        <v>929</v>
      </c>
      <c r="C437" s="13" t="str">
        <f t="array" ref="C437">INDEX(manifest_11Sep!$A$1:$V$3202,MATCH($B437,manifest_11Sep!$B$1:$B$3202,0),MATCH(A.Dep9SepList!C$1,manifest_11Sep!$A$1:$V$1,0))</f>
        <v>KKN6GFCVGVY</v>
      </c>
      <c r="D437" s="13" t="str">
        <f t="array" ref="D437">INDEX(manifest_11Sep!$A$1:$V$3202,MATCH($B437,manifest_11Sep!$B$1:$B$3202,0),MATCH(A.Dep9SepList!D$1,manifest_11Sep!$A$1:$V$1,0))</f>
        <v>Male</v>
      </c>
      <c r="E437" s="13" t="str">
        <f t="array" ref="E437">INDEX(manifest_11Sep!$A$1:$V$3202,MATCH($B437,manifest_11Sep!$B$1:$B$3202,0),MATCH(A.Dep9SepList!E$1,manifest_11Sep!$A$1:$V$1,0))</f>
        <v>Bao</v>
      </c>
      <c r="F437" s="13" t="str">
        <f t="array" ref="F437">INDEX(manifest_11Sep!$A$1:$V$3202,MATCH($B437,manifest_11Sep!$B$1:$B$3202,0),MATCH(A.Dep9SepList!F$1,manifest_11Sep!$A$1:$V$1,0))</f>
        <v>Nguyen</v>
      </c>
      <c r="G437" s="13">
        <f t="array" ref="G437">INDEX(manifest_11Sep!$A$1:$V$3202,MATCH($B437,manifest_11Sep!$B$1:$B$3202,0),MATCH(A.Dep9SepList!G$1,manifest_11Sep!$A$1:$V$1,0))</f>
        <v>65</v>
      </c>
      <c r="H437" s="13" t="str">
        <f t="array" ref="H437">INDEX(manifest_11Sep!$A$1:$V$3202,MATCH($B437,manifest_11Sep!$B$1:$B$3202,0),MATCH(A.Dep9SepList!H$1,manifest_11Sep!$A$1:$V$1,0))</f>
        <v>Alicia Nguyen 3</v>
      </c>
      <c r="I437" s="13" t="str">
        <f t="array" ref="I437">INDEX(manifest_11Sep!$A$1:$V$3202,MATCH($B437,manifest_11Sep!$B$1:$B$3202,0),MATCH(A.Dep9SepList!I$1,manifest_11Sep!$A$1:$V$1,0))</f>
        <v>VietJet Air</v>
      </c>
      <c r="J437" s="13" t="str">
        <f t="array" ref="J437">INDEX(manifest_11Sep!$A$1:$V$3202,MATCH($B437,manifest_11Sep!$B$1:$B$3202,0),MATCH(A.Dep9SepList!J$1,manifest_11Sep!$A$1:$V$1,0))</f>
        <v>VJ 863</v>
      </c>
      <c r="K437" s="32" t="str">
        <f t="array" ref="K437">INDEX(manifest_11Sep!$A$1:$V$3202,MATCH($B437,manifest_11Sep!$B$1:$B$3202,0),MATCH(A.Dep9SepList!K$1,manifest_11Sep!$A$1:$V$1,0))</f>
        <v>18-thg 9-25</v>
      </c>
      <c r="L437" s="20">
        <f t="array" ref="L437">INDEX(manifest_11Sep!$A$1:$V$3202,MATCH($B437,manifest_11Sep!$B$1:$B$3202,0),MATCH(A.Dep9SepList!L$1,manifest_11Sep!$A$1:$V$1,0))</f>
        <v>0.4861111111111111</v>
      </c>
      <c r="M437" s="13" t="str">
        <f t="array" ref="M437">INDEX(manifest_11Sep!$A$1:$V$3202,MATCH($B437,manifest_11Sep!$B$1:$B$3202,0),MATCH(A.Dep9SepList!M$1,manifest_11Sep!$A$1:$V$1,0))</f>
        <v>ICN-T1</v>
      </c>
      <c r="N437" s="13" t="str">
        <f t="array" ref="N437">INDEX(manifest_11Sep!$A$1:$V$3202,MATCH($B437,manifest_11Sep!$B$1:$B$3202,0),MATCH(A.Dep9SepList!N$1,manifest_11Sep!$A$1:$V$1,0))</f>
        <v>JW MARRIOTT</v>
      </c>
      <c r="O437" s="31"/>
      <c r="P437" s="20" t="e" cm="1" vm="1">
        <f t="array" aca="1" ref="P437" ca="1">IF(J437="","",_xlfn.XLOOKUP(J437&amp;N437,'A.Departure Grouping'!AQ:AQ&amp;'A.Departure Grouping'!AP:AP,'A.Departure Grouping'!AR:AR,"",0))</f>
        <v>#NAME?</v>
      </c>
      <c r="Q437" s="13">
        <v>75986350</v>
      </c>
      <c r="R437" s="13" t="s">
        <v>43</v>
      </c>
      <c r="S437" s="13">
        <f t="array" ref="S437">INDEX(manifest_11Sep!$A$1:$V$3202,MATCH($B437,manifest_11Sep!$B$1:$B$3202,0),MATCH(A.Dep9SepList!S$1,manifest_11Sep!$A$1:$V$1,0))</f>
        <v>0</v>
      </c>
      <c r="T437" s="17"/>
    </row>
    <row r="438" spans="1:23" hidden="1">
      <c r="A438" s="229" t="str">
        <f t="array" ref="A438">INDEX(manifest_11Sep!$A$1:$V$3202,MATCH($B438,manifest_11Sep!$B$1:$B$3202,0),MATCH(A.Dep9SepList!A$1,manifest_11Sep!$A$1:$V$1,0))</f>
        <v>A</v>
      </c>
      <c r="B438" s="229" t="s">
        <v>1039</v>
      </c>
      <c r="C438" s="229" t="str">
        <f t="array" ref="C438">INDEX(manifest_11Sep!$A$1:$V$3202,MATCH($B438,manifest_11Sep!$B$1:$B$3202,0),MATCH(A.Dep9SepList!C$1,manifest_11Sep!$A$1:$V$1,0))</f>
        <v>DWNQT3CJTGF</v>
      </c>
      <c r="D438" s="229" t="str">
        <f t="array" ref="D438">INDEX(manifest_11Sep!$A$1:$V$3202,MATCH($B438,manifest_11Sep!$B$1:$B$3202,0),MATCH(A.Dep9SepList!D$1,manifest_11Sep!$A$1:$V$1,0))</f>
        <v>Female</v>
      </c>
      <c r="E438" s="229" t="str">
        <f t="array" ref="E438">INDEX(manifest_11Sep!$A$1:$V$3202,MATCH($B438,manifest_11Sep!$B$1:$B$3202,0),MATCH(A.Dep9SepList!E$1,manifest_11Sep!$A$1:$V$1,0))</f>
        <v>Luc Ha Thi Natalie</v>
      </c>
      <c r="F438" s="229" t="str">
        <f t="array" ref="F438">INDEX(manifest_11Sep!$A$1:$V$3202,MATCH($B438,manifest_11Sep!$B$1:$B$3202,0),MATCH(A.Dep9SepList!F$1,manifest_11Sep!$A$1:$V$1,0))</f>
        <v>Nguyen</v>
      </c>
      <c r="G438" s="229">
        <f t="array" ref="G438">INDEX(manifest_11Sep!$A$1:$V$3202,MATCH($B438,manifest_11Sep!$B$1:$B$3202,0),MATCH(A.Dep9SepList!G$1,manifest_11Sep!$A$1:$V$1,0))</f>
        <v>46</v>
      </c>
      <c r="H438" s="229" t="str">
        <f t="array" ref="H438">INDEX(manifest_11Sep!$A$1:$V$3202,MATCH($B438,manifest_11Sep!$B$1:$B$3202,0),MATCH(A.Dep9SepList!H$1,manifest_11Sep!$A$1:$V$1,0))</f>
        <v>Alicia Nguyen 3</v>
      </c>
      <c r="I438" s="229" t="str">
        <f t="array" ref="I438">INDEX(manifest_11Sep!$A$1:$V$3202,MATCH($B438,manifest_11Sep!$B$1:$B$3202,0),MATCH(A.Dep9SepList!I$1,manifest_11Sep!$A$1:$V$1,0))</f>
        <v>EVA Air</v>
      </c>
      <c r="J438" s="229" t="str">
        <f t="array" ref="J438">INDEX(manifest_11Sep!$A$1:$V$3202,MATCH($B438,manifest_11Sep!$B$1:$B$3202,0),MATCH(A.Dep9SepList!J$1,manifest_11Sep!$A$1:$V$1,0))</f>
        <v>BR 169</v>
      </c>
      <c r="K438" s="234" t="str">
        <f t="array" ref="K438">INDEX(manifest_11Sep!$A$1:$V$3202,MATCH($B438,manifest_11Sep!$B$1:$B$3202,0),MATCH(A.Dep9SepList!K$1,manifest_11Sep!$A$1:$V$1,0))</f>
        <v>18-thg 9-25</v>
      </c>
      <c r="L438" s="235">
        <f t="array" ref="L438">INDEX(manifest_11Sep!$A$1:$V$3202,MATCH($B438,manifest_11Sep!$B$1:$B$3202,0),MATCH(A.Dep9SepList!L$1,manifest_11Sep!$A$1:$V$1,0))</f>
        <v>0.5</v>
      </c>
      <c r="M438" s="229" t="str">
        <f t="array" ref="M438">INDEX(manifest_11Sep!$A$1:$V$3202,MATCH($B438,manifest_11Sep!$B$1:$B$3202,0),MATCH(A.Dep9SepList!M$1,manifest_11Sep!$A$1:$V$1,0))</f>
        <v>ICN-T1</v>
      </c>
      <c r="N438" s="229" t="str">
        <f t="array" ref="N438">INDEX(manifest_11Sep!$A$1:$V$3202,MATCH($B438,manifest_11Sep!$B$1:$B$3202,0),MATCH(A.Dep9SepList!N$1,manifest_11Sep!$A$1:$V$1,0))</f>
        <v>JW MARRIOTT</v>
      </c>
      <c r="O438" s="256">
        <f>COUNTA(N438:N439)</f>
        <v>2</v>
      </c>
      <c r="P438" s="235" t="e" cm="1" vm="1">
        <f t="array" aca="1" ref="P438" ca="1">IF(J438="","",_xlfn.XLOOKUP(J438&amp;N438,'A.Departure Grouping'!AQ:AQ&amp;'A.Departure Grouping'!AP:AP,'A.Departure Grouping'!AR:AR,"",0))</f>
        <v>#NAME?</v>
      </c>
      <c r="Q438" s="229">
        <v>75986825</v>
      </c>
      <c r="R438" s="229" t="s">
        <v>43</v>
      </c>
      <c r="S438" s="229">
        <f t="array" ref="S438">INDEX(manifest_11Sep!$A$1:$V$3202,MATCH($B438,manifest_11Sep!$B$1:$B$3202,0),MATCH(A.Dep9SepList!S$1,manifest_11Sep!$A$1:$V$1,0))</f>
        <v>0</v>
      </c>
      <c r="T438" s="17"/>
    </row>
    <row r="439" spans="1:23" hidden="1">
      <c r="A439" s="13" t="str">
        <f t="array" ref="A439">INDEX(manifest_11Sep!$A$1:$V$3202,MATCH($B439,manifest_11Sep!$B$1:$B$3202,0),MATCH(A.Dep9SepList!A$1,manifest_11Sep!$A$1:$V$1,0))</f>
        <v>A</v>
      </c>
      <c r="B439" s="13" t="s">
        <v>1041</v>
      </c>
      <c r="C439" s="13" t="str">
        <f t="array" ref="C439">INDEX(manifest_11Sep!$A$1:$V$3202,MATCH($B439,manifest_11Sep!$B$1:$B$3202,0),MATCH(A.Dep9SepList!C$1,manifest_11Sep!$A$1:$V$1,0))</f>
        <v>DWNQT3CJTGF</v>
      </c>
      <c r="D439" s="13" t="str">
        <f t="array" ref="D439">INDEX(manifest_11Sep!$A$1:$V$3202,MATCH($B439,manifest_11Sep!$B$1:$B$3202,0),MATCH(A.Dep9SepList!D$1,manifest_11Sep!$A$1:$V$1,0))</f>
        <v>Female</v>
      </c>
      <c r="E439" s="13" t="str">
        <f t="array" ref="E439">INDEX(manifest_11Sep!$A$1:$V$3202,MATCH($B439,manifest_11Sep!$B$1:$B$3202,0),MATCH(A.Dep9SepList!E$1,manifest_11Sep!$A$1:$V$1,0))</f>
        <v>Lien Thi</v>
      </c>
      <c r="F439" s="13" t="str">
        <f t="array" ref="F439">INDEX(manifest_11Sep!$A$1:$V$3202,MATCH($B439,manifest_11Sep!$B$1:$B$3202,0),MATCH(A.Dep9SepList!F$1,manifest_11Sep!$A$1:$V$1,0))</f>
        <v>Nguyen</v>
      </c>
      <c r="G439" s="13">
        <f t="array" ref="G439">INDEX(manifest_11Sep!$A$1:$V$3202,MATCH($B439,manifest_11Sep!$B$1:$B$3202,0),MATCH(A.Dep9SepList!G$1,manifest_11Sep!$A$1:$V$1,0))</f>
        <v>73</v>
      </c>
      <c r="H439" s="13" t="str">
        <f t="array" ref="H439">INDEX(manifest_11Sep!$A$1:$V$3202,MATCH($B439,manifest_11Sep!$B$1:$B$3202,0),MATCH(A.Dep9SepList!H$1,manifest_11Sep!$A$1:$V$1,0))</f>
        <v>Alicia Nguyen 3</v>
      </c>
      <c r="I439" s="13" t="str">
        <f t="array" ref="I439">INDEX(manifest_11Sep!$A$1:$V$3202,MATCH($B439,manifest_11Sep!$B$1:$B$3202,0),MATCH(A.Dep9SepList!I$1,manifest_11Sep!$A$1:$V$1,0))</f>
        <v>EVA Air</v>
      </c>
      <c r="J439" s="13" t="str">
        <f t="array" ref="J439">INDEX(manifest_11Sep!$A$1:$V$3202,MATCH($B439,manifest_11Sep!$B$1:$B$3202,0),MATCH(A.Dep9SepList!J$1,manifest_11Sep!$A$1:$V$1,0))</f>
        <v>BR 169</v>
      </c>
      <c r="K439" s="32" t="str">
        <f t="array" ref="K439">INDEX(manifest_11Sep!$A$1:$V$3202,MATCH($B439,manifest_11Sep!$B$1:$B$3202,0),MATCH(A.Dep9SepList!K$1,manifest_11Sep!$A$1:$V$1,0))</f>
        <v>18-thg 9-25</v>
      </c>
      <c r="L439" s="20">
        <f t="array" ref="L439">INDEX(manifest_11Sep!$A$1:$V$3202,MATCH($B439,manifest_11Sep!$B$1:$B$3202,0),MATCH(A.Dep9SepList!L$1,manifest_11Sep!$A$1:$V$1,0))</f>
        <v>0.5</v>
      </c>
      <c r="M439" s="13" t="str">
        <f t="array" ref="M439">INDEX(manifest_11Sep!$A$1:$V$3202,MATCH($B439,manifest_11Sep!$B$1:$B$3202,0),MATCH(A.Dep9SepList!M$1,manifest_11Sep!$A$1:$V$1,0))</f>
        <v>ICN-T1</v>
      </c>
      <c r="N439" s="13" t="str">
        <f t="array" ref="N439">INDEX(manifest_11Sep!$A$1:$V$3202,MATCH($B439,manifest_11Sep!$B$1:$B$3202,0),MATCH(A.Dep9SepList!N$1,manifest_11Sep!$A$1:$V$1,0))</f>
        <v>JW MARRIOTT</v>
      </c>
      <c r="O439" s="31"/>
      <c r="P439" s="20" t="e" cm="1" vm="1">
        <f t="array" aca="1" ref="P439" ca="1">IF(J439="","",_xlfn.XLOOKUP(J439&amp;N439,'A.Departure Grouping'!AQ:AQ&amp;'A.Departure Grouping'!AP:AP,'A.Departure Grouping'!AR:AR,"",0))</f>
        <v>#NAME?</v>
      </c>
      <c r="Q439" s="13">
        <v>75986825</v>
      </c>
      <c r="R439" s="13" t="s">
        <v>43</v>
      </c>
      <c r="S439" s="13">
        <f t="array" ref="S439">INDEX(manifest_11Sep!$A$1:$V$3202,MATCH($B439,manifest_11Sep!$B$1:$B$3202,0),MATCH(A.Dep9SepList!S$1,manifest_11Sep!$A$1:$V$1,0))</f>
        <v>0</v>
      </c>
      <c r="T439" s="17"/>
    </row>
    <row r="440" spans="1:23" hidden="1">
      <c r="A440" s="229" t="str">
        <f t="array" ref="A440">INDEX(manifest_11Sep!$A$1:$V$3202,MATCH($B440,manifest_11Sep!$B$1:$B$3202,0),MATCH(A.Dep9SepList!A$1,manifest_11Sep!$A$1:$V$1,0))</f>
        <v>A</v>
      </c>
      <c r="B440" s="229" t="s">
        <v>4153</v>
      </c>
      <c r="C440" s="229" t="str">
        <f t="array" ref="C440">INDEX(manifest_11Sep!$A$1:$V$3202,MATCH($B440,manifest_11Sep!$B$1:$B$3202,0),MATCH(A.Dep9SepList!C$1,manifest_11Sep!$A$1:$V$1,0))</f>
        <v>55NMP44VLVS</v>
      </c>
      <c r="D440" s="229" t="str">
        <f t="array" ref="D440">INDEX(manifest_11Sep!$A$1:$V$3202,MATCH($B440,manifest_11Sep!$B$1:$B$3202,0),MATCH(A.Dep9SepList!D$1,manifest_11Sep!$A$1:$V$1,0))</f>
        <v>Male</v>
      </c>
      <c r="E440" s="229" t="str">
        <f t="array" ref="E440">INDEX(manifest_11Sep!$A$1:$V$3202,MATCH($B440,manifest_11Sep!$B$1:$B$3202,0),MATCH(A.Dep9SepList!E$1,manifest_11Sep!$A$1:$V$1,0))</f>
        <v>Andy Van</v>
      </c>
      <c r="F440" s="229" t="str">
        <f t="array" ref="F440">INDEX(manifest_11Sep!$A$1:$V$3202,MATCH($B440,manifest_11Sep!$B$1:$B$3202,0),MATCH(A.Dep9SepList!F$1,manifest_11Sep!$A$1:$V$1,0))</f>
        <v>Huynh</v>
      </c>
      <c r="G440" s="229">
        <f t="array" ref="G440">INDEX(manifest_11Sep!$A$1:$V$3202,MATCH($B440,manifest_11Sep!$B$1:$B$3202,0),MATCH(A.Dep9SepList!G$1,manifest_11Sep!$A$1:$V$1,0))</f>
        <v>21</v>
      </c>
      <c r="H440" s="229" t="str">
        <f t="array" ref="H440">INDEX(manifest_11Sep!$A$1:$V$3202,MATCH($B440,manifest_11Sep!$B$1:$B$3202,0),MATCH(A.Dep9SepList!H$1,manifest_11Sep!$A$1:$V$1,0))</f>
        <v>Tom Luu</v>
      </c>
      <c r="I440" s="229" t="str">
        <f t="array" ref="I440">INDEX(manifest_11Sep!$A$1:$V$3202,MATCH($B440,manifest_11Sep!$B$1:$B$3202,0),MATCH(A.Dep9SepList!I$1,manifest_11Sep!$A$1:$V$1,0))</f>
        <v>Asiana Airlines</v>
      </c>
      <c r="J440" s="229" t="str">
        <f t="array" ref="J440">INDEX(manifest_11Sep!$A$1:$V$3202,MATCH($B440,manifest_11Sep!$B$1:$B$3202,0),MATCH(A.Dep9SepList!J$1,manifest_11Sep!$A$1:$V$1,0))</f>
        <v>OZ 202</v>
      </c>
      <c r="K440" s="234" t="str">
        <f t="array" ref="K440">INDEX(manifest_11Sep!$A$1:$V$3202,MATCH($B440,manifest_11Sep!$B$1:$B$3202,0),MATCH(A.Dep9SepList!K$1,manifest_11Sep!$A$1:$V$1,0))</f>
        <v>18-thg 9-25</v>
      </c>
      <c r="L440" s="235">
        <f t="array" ref="L440">INDEX(manifest_11Sep!$A$1:$V$3202,MATCH($B440,manifest_11Sep!$B$1:$B$3202,0),MATCH(A.Dep9SepList!L$1,manifest_11Sep!$A$1:$V$1,0))</f>
        <v>0.52777777777777779</v>
      </c>
      <c r="M440" s="229" t="str">
        <f t="array" ref="M440">INDEX(manifest_11Sep!$A$1:$V$3202,MATCH($B440,manifest_11Sep!$B$1:$B$3202,0),MATCH(A.Dep9SepList!M$1,manifest_11Sep!$A$1:$V$1,0))</f>
        <v>ICN-T1</v>
      </c>
      <c r="N440" s="229" t="str">
        <f t="array" ref="N440">INDEX(manifest_11Sep!$A$1:$V$3202,MATCH($B440,manifest_11Sep!$B$1:$B$3202,0),MATCH(A.Dep9SepList!N$1,manifest_11Sep!$A$1:$V$1,0))</f>
        <v>INTER PARNAS</v>
      </c>
      <c r="O440" s="256">
        <f>COUNTA(N440:N510)</f>
        <v>71</v>
      </c>
      <c r="P440" s="235" t="e" cm="1" vm="1">
        <f t="array" aca="1" ref="P440" ca="1">IF(J440="","",_xlfn.XLOOKUP(J440&amp;N440,'A.Departure Grouping'!AQ:AQ&amp;'A.Departure Grouping'!AP:AP,'A.Departure Grouping'!AR:AR,"",0))</f>
        <v>#NAME?</v>
      </c>
      <c r="Q440" s="229">
        <v>21615795</v>
      </c>
      <c r="R440" s="229" t="s">
        <v>43</v>
      </c>
      <c r="S440" s="229">
        <f t="array" ref="S440">INDEX(manifest_11Sep!$A$1:$V$3202,MATCH($B440,manifest_11Sep!$B$1:$B$3202,0),MATCH(A.Dep9SepList!S$1,manifest_11Sep!$A$1:$V$1,0))</f>
        <v>0</v>
      </c>
      <c r="T440" s="13"/>
    </row>
    <row r="441" spans="1:23" hidden="1">
      <c r="A441" s="13" t="str">
        <f t="array" ref="A441">INDEX(manifest_11Sep!$A$1:$V$3202,MATCH($B441,manifest_11Sep!$B$1:$B$3202,0),MATCH(A.Dep9SepList!A$1,manifest_11Sep!$A$1:$V$1,0))</f>
        <v>A</v>
      </c>
      <c r="B441" s="13" t="s">
        <v>4155</v>
      </c>
      <c r="C441" s="13" t="str">
        <f t="array" ref="C441">INDEX(manifest_11Sep!$A$1:$V$3202,MATCH($B441,manifest_11Sep!$B$1:$B$3202,0),MATCH(A.Dep9SepList!C$1,manifest_11Sep!$A$1:$V$1,0))</f>
        <v>55NMP44VLVS</v>
      </c>
      <c r="D441" s="13" t="str">
        <f t="array" ref="D441">INDEX(manifest_11Sep!$A$1:$V$3202,MATCH($B441,manifest_11Sep!$B$1:$B$3202,0),MATCH(A.Dep9SepList!D$1,manifest_11Sep!$A$1:$V$1,0))</f>
        <v>Female</v>
      </c>
      <c r="E441" s="13" t="str">
        <f t="array" ref="E441">INDEX(manifest_11Sep!$A$1:$V$3202,MATCH($B441,manifest_11Sep!$B$1:$B$3202,0),MATCH(A.Dep9SepList!E$1,manifest_11Sep!$A$1:$V$1,0))</f>
        <v>Tracey My</v>
      </c>
      <c r="F441" s="13" t="str">
        <f t="array" ref="F441">INDEX(manifest_11Sep!$A$1:$V$3202,MATCH($B441,manifest_11Sep!$B$1:$B$3202,0),MATCH(A.Dep9SepList!F$1,manifest_11Sep!$A$1:$V$1,0))</f>
        <v>Phung</v>
      </c>
      <c r="G441" s="13">
        <f t="array" ref="G441">INDEX(manifest_11Sep!$A$1:$V$3202,MATCH($B441,manifest_11Sep!$B$1:$B$3202,0),MATCH(A.Dep9SepList!G$1,manifest_11Sep!$A$1:$V$1,0))</f>
        <v>21</v>
      </c>
      <c r="H441" s="13" t="str">
        <f t="array" ref="H441">INDEX(manifest_11Sep!$A$1:$V$3202,MATCH($B441,manifest_11Sep!$B$1:$B$3202,0),MATCH(A.Dep9SepList!H$1,manifest_11Sep!$A$1:$V$1,0))</f>
        <v>Tom Luu</v>
      </c>
      <c r="I441" s="13" t="str">
        <f t="array" ref="I441">INDEX(manifest_11Sep!$A$1:$V$3202,MATCH($B441,manifest_11Sep!$B$1:$B$3202,0),MATCH(A.Dep9SepList!I$1,manifest_11Sep!$A$1:$V$1,0))</f>
        <v>Asiana Airlines</v>
      </c>
      <c r="J441" s="13" t="str">
        <f t="array" ref="J441">INDEX(manifest_11Sep!$A$1:$V$3202,MATCH($B441,manifest_11Sep!$B$1:$B$3202,0),MATCH(A.Dep9SepList!J$1,manifest_11Sep!$A$1:$V$1,0))</f>
        <v>OZ 202</v>
      </c>
      <c r="K441" s="32" t="str">
        <f t="array" ref="K441">INDEX(manifest_11Sep!$A$1:$V$3202,MATCH($B441,manifest_11Sep!$B$1:$B$3202,0),MATCH(A.Dep9SepList!K$1,manifest_11Sep!$A$1:$V$1,0))</f>
        <v>18-thg 9-25</v>
      </c>
      <c r="L441" s="20">
        <f t="array" ref="L441">INDEX(manifest_11Sep!$A$1:$V$3202,MATCH($B441,manifest_11Sep!$B$1:$B$3202,0),MATCH(A.Dep9SepList!L$1,manifest_11Sep!$A$1:$V$1,0))</f>
        <v>0.52777777777777779</v>
      </c>
      <c r="M441" s="13" t="str">
        <f t="array" ref="M441">INDEX(manifest_11Sep!$A$1:$V$3202,MATCH($B441,manifest_11Sep!$B$1:$B$3202,0),MATCH(A.Dep9SepList!M$1,manifest_11Sep!$A$1:$V$1,0))</f>
        <v>ICN-T1</v>
      </c>
      <c r="N441" s="13" t="str">
        <f t="array" ref="N441">INDEX(manifest_11Sep!$A$1:$V$3202,MATCH($B441,manifest_11Sep!$B$1:$B$3202,0),MATCH(A.Dep9SepList!N$1,manifest_11Sep!$A$1:$V$1,0))</f>
        <v>INTER PARNAS</v>
      </c>
      <c r="O441" s="31"/>
      <c r="P441" s="20" t="e" cm="1" vm="1">
        <f t="array" aca="1" ref="P441" ca="1">IF(J441="","",_xlfn.XLOOKUP(J441&amp;N441,'A.Departure Grouping'!AQ:AQ&amp;'A.Departure Grouping'!AP:AP,'A.Departure Grouping'!AR:AR,"",0))</f>
        <v>#NAME?</v>
      </c>
      <c r="Q441" s="13">
        <v>21615795</v>
      </c>
      <c r="R441" s="13" t="s">
        <v>43</v>
      </c>
      <c r="S441" s="13">
        <f t="array" ref="S441">INDEX(manifest_11Sep!$A$1:$V$3202,MATCH($B441,manifest_11Sep!$B$1:$B$3202,0),MATCH(A.Dep9SepList!S$1,manifest_11Sep!$A$1:$V$1,0))</f>
        <v>0</v>
      </c>
      <c r="T441" s="13"/>
    </row>
    <row r="442" spans="1:23" hidden="1">
      <c r="A442" s="13" t="str">
        <f t="array" ref="A442">INDEX(manifest_11Sep!$A$1:$V$3202,MATCH($B442,manifest_11Sep!$B$1:$B$3202,0),MATCH(A.Dep9SepList!A$1,manifest_11Sep!$A$1:$V$1,0))</f>
        <v>A</v>
      </c>
      <c r="B442" s="13" t="s">
        <v>4158</v>
      </c>
      <c r="C442" s="13" t="str">
        <f t="array" ref="C442">INDEX(manifest_11Sep!$A$1:$V$3202,MATCH($B442,manifest_11Sep!$B$1:$B$3202,0),MATCH(A.Dep9SepList!C$1,manifest_11Sep!$A$1:$V$1,0))</f>
        <v>5QNTXKQCZ5X</v>
      </c>
      <c r="D442" s="13" t="str">
        <f t="array" ref="D442">INDEX(manifest_11Sep!$A$1:$V$3202,MATCH($B442,manifest_11Sep!$B$1:$B$3202,0),MATCH(A.Dep9SepList!D$1,manifest_11Sep!$A$1:$V$1,0))</f>
        <v>Female</v>
      </c>
      <c r="E442" s="13" t="str">
        <f t="array" ref="E442">INDEX(manifest_11Sep!$A$1:$V$3202,MATCH($B442,manifest_11Sep!$B$1:$B$3202,0),MATCH(A.Dep9SepList!E$1,manifest_11Sep!$A$1:$V$1,0))</f>
        <v>Kendall Hien</v>
      </c>
      <c r="F442" s="13" t="str">
        <f t="array" ref="F442">INDEX(manifest_11Sep!$A$1:$V$3202,MATCH($B442,manifest_11Sep!$B$1:$B$3202,0),MATCH(A.Dep9SepList!F$1,manifest_11Sep!$A$1:$V$1,0))</f>
        <v>Nguyen</v>
      </c>
      <c r="G442" s="13">
        <f t="array" ref="G442">INDEX(manifest_11Sep!$A$1:$V$3202,MATCH($B442,manifest_11Sep!$B$1:$B$3202,0),MATCH(A.Dep9SepList!G$1,manifest_11Sep!$A$1:$V$1,0))</f>
        <v>28</v>
      </c>
      <c r="H442" s="13" t="str">
        <f t="array" ref="H442">INDEX(manifest_11Sep!$A$1:$V$3202,MATCH($B442,manifest_11Sep!$B$1:$B$3202,0),MATCH(A.Dep9SepList!H$1,manifest_11Sep!$A$1:$V$1,0))</f>
        <v>Tom Luu</v>
      </c>
      <c r="I442" s="13" t="str">
        <f t="array" ref="I442">INDEX(manifest_11Sep!$A$1:$V$3202,MATCH($B442,manifest_11Sep!$B$1:$B$3202,0),MATCH(A.Dep9SepList!I$1,manifest_11Sep!$A$1:$V$1,0))</f>
        <v>Asiana Airlines</v>
      </c>
      <c r="J442" s="13" t="str">
        <f t="array" ref="J442">INDEX(manifest_11Sep!$A$1:$V$3202,MATCH($B442,manifest_11Sep!$B$1:$B$3202,0),MATCH(A.Dep9SepList!J$1,manifest_11Sep!$A$1:$V$1,0))</f>
        <v>OZ 202</v>
      </c>
      <c r="K442" s="32" t="str">
        <f t="array" ref="K442">INDEX(manifest_11Sep!$A$1:$V$3202,MATCH($B442,manifest_11Sep!$B$1:$B$3202,0),MATCH(A.Dep9SepList!K$1,manifest_11Sep!$A$1:$V$1,0))</f>
        <v>18-thg 9-25</v>
      </c>
      <c r="L442" s="20">
        <f t="array" ref="L442">INDEX(manifest_11Sep!$A$1:$V$3202,MATCH($B442,manifest_11Sep!$B$1:$B$3202,0),MATCH(A.Dep9SepList!L$1,manifest_11Sep!$A$1:$V$1,0))</f>
        <v>0.52777777777777779</v>
      </c>
      <c r="M442" s="13" t="str">
        <f t="array" ref="M442">INDEX(manifest_11Sep!$A$1:$V$3202,MATCH($B442,manifest_11Sep!$B$1:$B$3202,0),MATCH(A.Dep9SepList!M$1,manifest_11Sep!$A$1:$V$1,0))</f>
        <v>ICN-T1</v>
      </c>
      <c r="N442" s="13" t="str">
        <f t="array" ref="N442">INDEX(manifest_11Sep!$A$1:$V$3202,MATCH($B442,manifest_11Sep!$B$1:$B$3202,0),MATCH(A.Dep9SepList!N$1,manifest_11Sep!$A$1:$V$1,0))</f>
        <v>INTER PARNAS</v>
      </c>
      <c r="O442" s="31"/>
      <c r="P442" s="20" t="e" cm="1" vm="1">
        <f t="array" aca="1" ref="P442" ca="1">IF(J442="","",_xlfn.XLOOKUP(J442&amp;N442,'A.Departure Grouping'!AQ:AQ&amp;'A.Departure Grouping'!AP:AP,'A.Departure Grouping'!AR:AR,"",0))</f>
        <v>#NAME?</v>
      </c>
      <c r="Q442" s="13">
        <v>45321520</v>
      </c>
      <c r="R442" s="13" t="s">
        <v>43</v>
      </c>
      <c r="S442" s="13">
        <f t="array" ref="S442">INDEX(manifest_11Sep!$A$1:$V$3202,MATCH($B442,manifest_11Sep!$B$1:$B$3202,0),MATCH(A.Dep9SepList!S$1,manifest_11Sep!$A$1:$V$1,0))</f>
        <v>0</v>
      </c>
      <c r="T442" s="17"/>
    </row>
    <row r="443" spans="1:23" hidden="1">
      <c r="A443" s="13" t="str">
        <f t="array" ref="A443">INDEX(manifest_11Sep!$A$1:$V$3202,MATCH($B443,manifest_11Sep!$B$1:$B$3202,0),MATCH(A.Dep9SepList!A$1,manifest_11Sep!$A$1:$V$1,0))</f>
        <v>A</v>
      </c>
      <c r="B443" s="13" t="s">
        <v>914</v>
      </c>
      <c r="C443" s="13" t="str">
        <f t="array" ref="C443">INDEX(manifest_11Sep!$A$1:$V$3202,MATCH($B443,manifest_11Sep!$B$1:$B$3202,0),MATCH(A.Dep9SepList!C$1,manifest_11Sep!$A$1:$V$1,0))</f>
        <v>PZN4CTKYGTC</v>
      </c>
      <c r="D443" s="13" t="str">
        <f t="array" ref="D443">INDEX(manifest_11Sep!$A$1:$V$3202,MATCH($B443,manifest_11Sep!$B$1:$B$3202,0),MATCH(A.Dep9SepList!D$1,manifest_11Sep!$A$1:$V$1,0))</f>
        <v>Female</v>
      </c>
      <c r="E443" s="13" t="str">
        <f t="array" ref="E443">INDEX(manifest_11Sep!$A$1:$V$3202,MATCH($B443,manifest_11Sep!$B$1:$B$3202,0),MATCH(A.Dep9SepList!E$1,manifest_11Sep!$A$1:$V$1,0))</f>
        <v>Diem Thuy Thi</v>
      </c>
      <c r="F443" s="13" t="str">
        <f t="array" ref="F443">INDEX(manifest_11Sep!$A$1:$V$3202,MATCH($B443,manifest_11Sep!$B$1:$B$3202,0),MATCH(A.Dep9SepList!F$1,manifest_11Sep!$A$1:$V$1,0))</f>
        <v>Nguyen</v>
      </c>
      <c r="G443" s="13">
        <f t="array" ref="G443">INDEX(manifest_11Sep!$A$1:$V$3202,MATCH($B443,manifest_11Sep!$B$1:$B$3202,0),MATCH(A.Dep9SepList!G$1,manifest_11Sep!$A$1:$V$1,0))</f>
        <v>32</v>
      </c>
      <c r="H443" s="13" t="str">
        <f t="array" ref="H443">INDEX(manifest_11Sep!$A$1:$V$3202,MATCH($B443,manifest_11Sep!$B$1:$B$3202,0),MATCH(A.Dep9SepList!H$1,manifest_11Sep!$A$1:$V$1,0))</f>
        <v>Alicia Nguyen 3</v>
      </c>
      <c r="I443" s="13" t="str">
        <f t="array" ref="I443">INDEX(manifest_11Sep!$A$1:$V$3202,MATCH($B443,manifest_11Sep!$B$1:$B$3202,0),MATCH(A.Dep9SepList!I$1,manifest_11Sep!$A$1:$V$1,0))</f>
        <v>Asiana Airlines</v>
      </c>
      <c r="J443" s="13" t="str">
        <f t="array" ref="J443">INDEX(manifest_11Sep!$A$1:$V$3202,MATCH($B443,manifest_11Sep!$B$1:$B$3202,0),MATCH(A.Dep9SepList!J$1,manifest_11Sep!$A$1:$V$1,0))</f>
        <v>OZ 202</v>
      </c>
      <c r="K443" s="32" t="str">
        <f t="array" ref="K443">INDEX(manifest_11Sep!$A$1:$V$3202,MATCH($B443,manifest_11Sep!$B$1:$B$3202,0),MATCH(A.Dep9SepList!K$1,manifest_11Sep!$A$1:$V$1,0))</f>
        <v>18-thg 9-25</v>
      </c>
      <c r="L443" s="20">
        <f t="array" ref="L443">INDEX(manifest_11Sep!$A$1:$V$3202,MATCH($B443,manifest_11Sep!$B$1:$B$3202,0),MATCH(A.Dep9SepList!L$1,manifest_11Sep!$A$1:$V$1,0))</f>
        <v>0.52777777777777779</v>
      </c>
      <c r="M443" s="13" t="str">
        <f t="array" ref="M443">INDEX(manifest_11Sep!$A$1:$V$3202,MATCH($B443,manifest_11Sep!$B$1:$B$3202,0),MATCH(A.Dep9SepList!M$1,manifest_11Sep!$A$1:$V$1,0))</f>
        <v>ICN-T1</v>
      </c>
      <c r="N443" s="13" t="str">
        <f t="array" ref="N443">INDEX(manifest_11Sep!$A$1:$V$3202,MATCH($B443,manifest_11Sep!$B$1:$B$3202,0),MATCH(A.Dep9SepList!N$1,manifest_11Sep!$A$1:$V$1,0))</f>
        <v>JW MARRIOTT</v>
      </c>
      <c r="O443" s="31"/>
      <c r="P443" s="20" t="e" cm="1" vm="1">
        <f t="array" aca="1" ref="P443" ca="1">IF(J443="","",_xlfn.XLOOKUP(J443&amp;N443,'A.Departure Grouping'!AQ:AQ&amp;'A.Departure Grouping'!AP:AP,'A.Departure Grouping'!AR:AR,"",0))</f>
        <v>#NAME?</v>
      </c>
      <c r="Q443" s="13">
        <v>75986248</v>
      </c>
      <c r="R443" s="13" t="s">
        <v>43</v>
      </c>
      <c r="S443" s="13">
        <f t="array" ref="S443">INDEX(manifest_11Sep!$A$1:$V$3202,MATCH($B443,manifest_11Sep!$B$1:$B$3202,0),MATCH(A.Dep9SepList!S$1,manifest_11Sep!$A$1:$V$1,0))</f>
        <v>0</v>
      </c>
      <c r="T443" s="17"/>
    </row>
    <row r="444" spans="1:23" hidden="1">
      <c r="A444" s="13" t="str">
        <f t="array" ref="A444">INDEX(manifest_11Sep!$A$1:$V$3202,MATCH($B444,manifest_11Sep!$B$1:$B$3202,0),MATCH(A.Dep9SepList!A$1,manifest_11Sep!$A$1:$V$1,0))</f>
        <v>A</v>
      </c>
      <c r="B444" s="13" t="s">
        <v>4166</v>
      </c>
      <c r="C444" s="13" t="str">
        <f t="array" ref="C444">INDEX(manifest_11Sep!$A$1:$V$3202,MATCH($B444,manifest_11Sep!$B$1:$B$3202,0),MATCH(A.Dep9SepList!C$1,manifest_11Sep!$A$1:$V$1,0))</f>
        <v>FFNXMWTK3RX</v>
      </c>
      <c r="D444" s="13" t="str">
        <f t="array" ref="D444">INDEX(manifest_11Sep!$A$1:$V$3202,MATCH($B444,manifest_11Sep!$B$1:$B$3202,0),MATCH(A.Dep9SepList!D$1,manifest_11Sep!$A$1:$V$1,0))</f>
        <v>Male</v>
      </c>
      <c r="E444" s="13" t="str">
        <f t="array" ref="E444">INDEX(manifest_11Sep!$A$1:$V$3202,MATCH($B444,manifest_11Sep!$B$1:$B$3202,0),MATCH(A.Dep9SepList!E$1,manifest_11Sep!$A$1:$V$1,0))</f>
        <v>Kirby Toshio</v>
      </c>
      <c r="F444" s="13" t="str">
        <f t="array" ref="F444">INDEX(manifest_11Sep!$A$1:$V$3202,MATCH($B444,manifest_11Sep!$B$1:$B$3202,0),MATCH(A.Dep9SepList!F$1,manifest_11Sep!$A$1:$V$1,0))</f>
        <v>Tanimura</v>
      </c>
      <c r="G444" s="13">
        <f t="array" ref="G444">INDEX(manifest_11Sep!$A$1:$V$3202,MATCH($B444,manifest_11Sep!$B$1:$B$3202,0),MATCH(A.Dep9SepList!G$1,manifest_11Sep!$A$1:$V$1,0))</f>
        <v>62</v>
      </c>
      <c r="H444" s="13" t="str">
        <f t="array" ref="H444">INDEX(manifest_11Sep!$A$1:$V$3202,MATCH($B444,manifest_11Sep!$B$1:$B$3202,0),MATCH(A.Dep9SepList!H$1,manifest_11Sep!$A$1:$V$1,0))</f>
        <v>Tom Luu</v>
      </c>
      <c r="I444" s="13" t="str">
        <f t="array" ref="I444">INDEX(manifest_11Sep!$A$1:$V$3202,MATCH($B444,manifest_11Sep!$B$1:$B$3202,0),MATCH(A.Dep9SepList!I$1,manifest_11Sep!$A$1:$V$1,0))</f>
        <v>Air Premia</v>
      </c>
      <c r="J444" s="13" t="str">
        <f t="array" ref="J444">INDEX(manifest_11Sep!$A$1:$V$3202,MATCH($B444,manifest_11Sep!$B$1:$B$3202,0),MATCH(A.Dep9SepList!J$1,manifest_11Sep!$A$1:$V$1,0))</f>
        <v>YP 101</v>
      </c>
      <c r="K444" s="32" t="str">
        <f t="array" ref="K444">INDEX(manifest_11Sep!$A$1:$V$3202,MATCH($B444,manifest_11Sep!$B$1:$B$3202,0),MATCH(A.Dep9SepList!K$1,manifest_11Sep!$A$1:$V$1,0))</f>
        <v>18-thg 9-25</v>
      </c>
      <c r="L444" s="20">
        <f t="array" ref="L444">INDEX(manifest_11Sep!$A$1:$V$3202,MATCH($B444,manifest_11Sep!$B$1:$B$3202,0),MATCH(A.Dep9SepList!L$1,manifest_11Sep!$A$1:$V$1,0))</f>
        <v>0.53125</v>
      </c>
      <c r="M444" s="13" t="str">
        <f t="array" ref="M444">INDEX(manifest_11Sep!$A$1:$V$3202,MATCH($B444,manifest_11Sep!$B$1:$B$3202,0),MATCH(A.Dep9SepList!M$1,manifest_11Sep!$A$1:$V$1,0))</f>
        <v>ICN-T1</v>
      </c>
      <c r="N444" s="13" t="str">
        <f t="array" ref="N444">INDEX(manifest_11Sep!$A$1:$V$3202,MATCH($B444,manifest_11Sep!$B$1:$B$3202,0),MATCH(A.Dep9SepList!N$1,manifest_11Sep!$A$1:$V$1,0))</f>
        <v>INTER PARNAS</v>
      </c>
      <c r="O444" s="31"/>
      <c r="P444" s="20" t="e" cm="1" vm="1">
        <f t="array" aca="1" ref="P444" ca="1">IF(J444="","",_xlfn.XLOOKUP(J444&amp;N444,'A.Departure Grouping'!AQ:AQ&amp;'A.Departure Grouping'!AP:AP,'A.Departure Grouping'!AR:AR,"",0))</f>
        <v>#NAME?</v>
      </c>
      <c r="Q444" s="13">
        <v>48593576</v>
      </c>
      <c r="R444" s="13" t="s">
        <v>43</v>
      </c>
      <c r="S444" s="13">
        <f t="array" ref="S444">INDEX(manifest_11Sep!$A$1:$V$3202,MATCH($B444,manifest_11Sep!$B$1:$B$3202,0),MATCH(A.Dep9SepList!S$1,manifest_11Sep!$A$1:$V$1,0))</f>
        <v>0</v>
      </c>
      <c r="T444" s="17"/>
    </row>
    <row r="445" spans="1:23" hidden="1">
      <c r="A445" s="13" t="str">
        <f t="array" ref="A445">INDEX(manifest_11Sep!$A$1:$V$3202,MATCH($B445,manifest_11Sep!$B$1:$B$3202,0),MATCH(A.Dep9SepList!A$1,manifest_11Sep!$A$1:$V$1,0))</f>
        <v>A</v>
      </c>
      <c r="B445" s="13" t="s">
        <v>4169</v>
      </c>
      <c r="C445" s="13" t="str">
        <f t="array" ref="C445">INDEX(manifest_11Sep!$A$1:$V$3202,MATCH($B445,manifest_11Sep!$B$1:$B$3202,0),MATCH(A.Dep9SepList!C$1,manifest_11Sep!$A$1:$V$1,0))</f>
        <v>FFNXMWTK3RX</v>
      </c>
      <c r="D445" s="13" t="str">
        <f t="array" ref="D445">INDEX(manifest_11Sep!$A$1:$V$3202,MATCH($B445,manifest_11Sep!$B$1:$B$3202,0),MATCH(A.Dep9SepList!D$1,manifest_11Sep!$A$1:$V$1,0))</f>
        <v>Female</v>
      </c>
      <c r="E445" s="13" t="str">
        <f t="array" ref="E445">INDEX(manifest_11Sep!$A$1:$V$3202,MATCH($B445,manifest_11Sep!$B$1:$B$3202,0),MATCH(A.Dep9SepList!E$1,manifest_11Sep!$A$1:$V$1,0))</f>
        <v>Yolanda Galvez</v>
      </c>
      <c r="F445" s="13" t="str">
        <f t="array" ref="F445">INDEX(manifest_11Sep!$A$1:$V$3202,MATCH($B445,manifest_11Sep!$B$1:$B$3202,0),MATCH(A.Dep9SepList!F$1,manifest_11Sep!$A$1:$V$1,0))</f>
        <v>Tanimura</v>
      </c>
      <c r="G445" s="13">
        <f t="array" ref="G445">INDEX(manifest_11Sep!$A$1:$V$3202,MATCH($B445,manifest_11Sep!$B$1:$B$3202,0),MATCH(A.Dep9SepList!G$1,manifest_11Sep!$A$1:$V$1,0))</f>
        <v>68</v>
      </c>
      <c r="H445" s="13" t="str">
        <f t="array" ref="H445">INDEX(manifest_11Sep!$A$1:$V$3202,MATCH($B445,manifest_11Sep!$B$1:$B$3202,0),MATCH(A.Dep9SepList!H$1,manifest_11Sep!$A$1:$V$1,0))</f>
        <v>Tom Luu</v>
      </c>
      <c r="I445" s="13" t="str">
        <f t="array" ref="I445">INDEX(manifest_11Sep!$A$1:$V$3202,MATCH($B445,manifest_11Sep!$B$1:$B$3202,0),MATCH(A.Dep9SepList!I$1,manifest_11Sep!$A$1:$V$1,0))</f>
        <v>Air Premia</v>
      </c>
      <c r="J445" s="13" t="str">
        <f t="array" ref="J445">INDEX(manifest_11Sep!$A$1:$V$3202,MATCH($B445,manifest_11Sep!$B$1:$B$3202,0),MATCH(A.Dep9SepList!J$1,manifest_11Sep!$A$1:$V$1,0))</f>
        <v>YP 101</v>
      </c>
      <c r="K445" s="32" t="str">
        <f t="array" ref="K445">INDEX(manifest_11Sep!$A$1:$V$3202,MATCH($B445,manifest_11Sep!$B$1:$B$3202,0),MATCH(A.Dep9SepList!K$1,manifest_11Sep!$A$1:$V$1,0))</f>
        <v>18-thg 9-25</v>
      </c>
      <c r="L445" s="20">
        <f t="array" ref="L445">INDEX(manifest_11Sep!$A$1:$V$3202,MATCH($B445,manifest_11Sep!$B$1:$B$3202,0),MATCH(A.Dep9SepList!L$1,manifest_11Sep!$A$1:$V$1,0))</f>
        <v>0.53125</v>
      </c>
      <c r="M445" s="13" t="str">
        <f t="array" ref="M445">INDEX(manifest_11Sep!$A$1:$V$3202,MATCH($B445,manifest_11Sep!$B$1:$B$3202,0),MATCH(A.Dep9SepList!M$1,manifest_11Sep!$A$1:$V$1,0))</f>
        <v>ICN-T1</v>
      </c>
      <c r="N445" s="13" t="str">
        <f t="array" ref="N445">INDEX(manifest_11Sep!$A$1:$V$3202,MATCH($B445,manifest_11Sep!$B$1:$B$3202,0),MATCH(A.Dep9SepList!N$1,manifest_11Sep!$A$1:$V$1,0))</f>
        <v>INTER PARNAS</v>
      </c>
      <c r="O445" s="31"/>
      <c r="P445" s="20" t="e" cm="1" vm="1">
        <f t="array" aca="1" ref="P445" ca="1">IF(J445="","",_xlfn.XLOOKUP(J445&amp;N445,'A.Departure Grouping'!AQ:AQ&amp;'A.Departure Grouping'!AP:AP,'A.Departure Grouping'!AR:AR,"",0))</f>
        <v>#NAME?</v>
      </c>
      <c r="Q445" s="13">
        <v>48593576</v>
      </c>
      <c r="R445" s="13" t="s">
        <v>43</v>
      </c>
      <c r="S445" s="13">
        <f t="array" ref="S445">INDEX(manifest_11Sep!$A$1:$V$3202,MATCH($B445,manifest_11Sep!$B$1:$B$3202,0),MATCH(A.Dep9SepList!S$1,manifest_11Sep!$A$1:$V$1,0))</f>
        <v>0</v>
      </c>
      <c r="T445" s="17"/>
    </row>
    <row r="446" spans="1:23" hidden="1">
      <c r="A446" s="13" t="str">
        <f t="array" ref="A446">INDEX(manifest_11Sep!$A$1:$V$3202,MATCH($B446,manifest_11Sep!$B$1:$B$3202,0),MATCH(A.Dep9SepList!A$1,manifest_11Sep!$A$1:$V$1,0))</f>
        <v>A</v>
      </c>
      <c r="B446" s="13" t="s">
        <v>4304</v>
      </c>
      <c r="C446" s="13" t="str">
        <f t="array" ref="C446">INDEX(manifest_11Sep!$A$1:$V$3202,MATCH($B446,manifest_11Sep!$B$1:$B$3202,0),MATCH(A.Dep9SepList!C$1,manifest_11Sep!$A$1:$V$1,0))</f>
        <v>9DNRFDSV5JP</v>
      </c>
      <c r="D446" s="13" t="str">
        <f t="array" ref="D446">INDEX(manifest_11Sep!$A$1:$V$3202,MATCH($B446,manifest_11Sep!$B$1:$B$3202,0),MATCH(A.Dep9SepList!D$1,manifest_11Sep!$A$1:$V$1,0))</f>
        <v>Female</v>
      </c>
      <c r="E446" s="13" t="str">
        <f t="array" ref="E446">INDEX(manifest_11Sep!$A$1:$V$3202,MATCH($B446,manifest_11Sep!$B$1:$B$3202,0),MATCH(A.Dep9SepList!E$1,manifest_11Sep!$A$1:$V$1,0))</f>
        <v>Nguyet Teri</v>
      </c>
      <c r="F446" s="13" t="str">
        <f t="array" ref="F446">INDEX(manifest_11Sep!$A$1:$V$3202,MATCH($B446,manifest_11Sep!$B$1:$B$3202,0),MATCH(A.Dep9SepList!F$1,manifest_11Sep!$A$1:$V$1,0))</f>
        <v>Tran</v>
      </c>
      <c r="G446" s="13">
        <f t="array" ref="G446">INDEX(manifest_11Sep!$A$1:$V$3202,MATCH($B446,manifest_11Sep!$B$1:$B$3202,0),MATCH(A.Dep9SepList!G$1,manifest_11Sep!$A$1:$V$1,0))</f>
        <v>54</v>
      </c>
      <c r="H446" s="13" t="str">
        <f t="array" ref="H446">INDEX(manifest_11Sep!$A$1:$V$3202,MATCH($B446,manifest_11Sep!$B$1:$B$3202,0),MATCH(A.Dep9SepList!H$1,manifest_11Sep!$A$1:$V$1,0))</f>
        <v>Tom Luu</v>
      </c>
      <c r="I446" s="13" t="str">
        <f t="array" ref="I446">INDEX(manifest_11Sep!$A$1:$V$3202,MATCH($B446,manifest_11Sep!$B$1:$B$3202,0),MATCH(A.Dep9SepList!I$1,manifest_11Sep!$A$1:$V$1,0))</f>
        <v>Air Premia</v>
      </c>
      <c r="J446" s="13" t="str">
        <f t="array" ref="J446">INDEX(manifest_11Sep!$A$1:$V$3202,MATCH($B446,manifest_11Sep!$B$1:$B$3202,0),MATCH(A.Dep9SepList!J$1,manifest_11Sep!$A$1:$V$1,0))</f>
        <v>YP 101</v>
      </c>
      <c r="K446" s="32" t="str">
        <f t="array" ref="K446">INDEX(manifest_11Sep!$A$1:$V$3202,MATCH($B446,manifest_11Sep!$B$1:$B$3202,0),MATCH(A.Dep9SepList!K$1,manifest_11Sep!$A$1:$V$1,0))</f>
        <v>18-thg 9-25</v>
      </c>
      <c r="L446" s="20">
        <f t="array" ref="L446">INDEX(manifest_11Sep!$A$1:$V$3202,MATCH($B446,manifest_11Sep!$B$1:$B$3202,0),MATCH(A.Dep9SepList!L$1,manifest_11Sep!$A$1:$V$1,0))</f>
        <v>0.53125</v>
      </c>
      <c r="M446" s="13" t="str">
        <f t="array" ref="M446">INDEX(manifest_11Sep!$A$1:$V$3202,MATCH($B446,manifest_11Sep!$B$1:$B$3202,0),MATCH(A.Dep9SepList!M$1,manifest_11Sep!$A$1:$V$1,0))</f>
        <v>ICN-T1</v>
      </c>
      <c r="N446" s="13" t="str">
        <f t="array" ref="N446">INDEX(manifest_11Sep!$A$1:$V$3202,MATCH($B446,manifest_11Sep!$B$1:$B$3202,0),MATCH(A.Dep9SepList!N$1,manifest_11Sep!$A$1:$V$1,0))</f>
        <v>INTER PARNAS</v>
      </c>
      <c r="O446" s="31"/>
      <c r="P446" s="20" t="e" cm="1" vm="1">
        <f t="array" aca="1" ref="P446" ca="1">IF(J446="","",_xlfn.XLOOKUP(J446&amp;N446,'A.Departure Grouping'!AQ:AQ&amp;'A.Departure Grouping'!AP:AP,'A.Departure Grouping'!AR:AR,"",0))</f>
        <v>#NAME?</v>
      </c>
      <c r="Q446" s="13">
        <v>24094693</v>
      </c>
      <c r="R446" s="13" t="s">
        <v>61</v>
      </c>
      <c r="S446" s="13">
        <f t="array" ref="S446">INDEX(manifest_11Sep!$A$1:$V$3202,MATCH($B446,manifest_11Sep!$B$1:$B$3202,0),MATCH(A.Dep9SepList!S$1,manifest_11Sep!$A$1:$V$1,0))</f>
        <v>0</v>
      </c>
      <c r="T446" s="13"/>
    </row>
    <row r="447" spans="1:23" hidden="1">
      <c r="A447" s="13" t="str">
        <f t="array" ref="A447">INDEX(manifest_11Sep!$A$1:$V$3202,MATCH($B447,manifest_11Sep!$B$1:$B$3202,0),MATCH(A.Dep9SepList!A$1,manifest_11Sep!$A$1:$V$1,0))</f>
        <v>A</v>
      </c>
      <c r="B447" s="13" t="s">
        <v>4306</v>
      </c>
      <c r="C447" s="13" t="str">
        <f t="array" ref="C447">INDEX(manifest_11Sep!$A$1:$V$3202,MATCH($B447,manifest_11Sep!$B$1:$B$3202,0),MATCH(A.Dep9SepList!C$1,manifest_11Sep!$A$1:$V$1,0))</f>
        <v>9DNRFDSV5JP</v>
      </c>
      <c r="D447" s="13" t="str">
        <f t="array" ref="D447">INDEX(manifest_11Sep!$A$1:$V$3202,MATCH($B447,manifest_11Sep!$B$1:$B$3202,0),MATCH(A.Dep9SepList!D$1,manifest_11Sep!$A$1:$V$1,0))</f>
        <v>Male</v>
      </c>
      <c r="E447" s="13" t="str">
        <f t="array" ref="E447">INDEX(manifest_11Sep!$A$1:$V$3202,MATCH($B447,manifest_11Sep!$B$1:$B$3202,0),MATCH(A.Dep9SepList!E$1,manifest_11Sep!$A$1:$V$1,0))</f>
        <v>Sergio Martin</v>
      </c>
      <c r="F447" s="13" t="str">
        <f t="array" ref="F447">INDEX(manifest_11Sep!$A$1:$V$3202,MATCH($B447,manifest_11Sep!$B$1:$B$3202,0),MATCH(A.Dep9SepList!F$1,manifest_11Sep!$A$1:$V$1,0))</f>
        <v>Zapata</v>
      </c>
      <c r="G447" s="13">
        <f t="array" ref="G447">INDEX(manifest_11Sep!$A$1:$V$3202,MATCH($B447,manifest_11Sep!$B$1:$B$3202,0),MATCH(A.Dep9SepList!G$1,manifest_11Sep!$A$1:$V$1,0))</f>
        <v>41</v>
      </c>
      <c r="H447" s="13" t="str">
        <f t="array" ref="H447">INDEX(manifest_11Sep!$A$1:$V$3202,MATCH($B447,manifest_11Sep!$B$1:$B$3202,0),MATCH(A.Dep9SepList!H$1,manifest_11Sep!$A$1:$V$1,0))</f>
        <v>Tom Luu</v>
      </c>
      <c r="I447" s="13" t="str">
        <f t="array" ref="I447">INDEX(manifest_11Sep!$A$1:$V$3202,MATCH($B447,manifest_11Sep!$B$1:$B$3202,0),MATCH(A.Dep9SepList!I$1,manifest_11Sep!$A$1:$V$1,0))</f>
        <v>Air Premia</v>
      </c>
      <c r="J447" s="13" t="str">
        <f t="array" ref="J447">INDEX(manifest_11Sep!$A$1:$V$3202,MATCH($B447,manifest_11Sep!$B$1:$B$3202,0),MATCH(A.Dep9SepList!J$1,manifest_11Sep!$A$1:$V$1,0))</f>
        <v>YP 101</v>
      </c>
      <c r="K447" s="32" t="str">
        <f t="array" ref="K447">INDEX(manifest_11Sep!$A$1:$V$3202,MATCH($B447,manifest_11Sep!$B$1:$B$3202,0),MATCH(A.Dep9SepList!K$1,manifest_11Sep!$A$1:$V$1,0))</f>
        <v>18-thg 9-25</v>
      </c>
      <c r="L447" s="20">
        <f t="array" ref="L447">INDEX(manifest_11Sep!$A$1:$V$3202,MATCH($B447,manifest_11Sep!$B$1:$B$3202,0),MATCH(A.Dep9SepList!L$1,manifest_11Sep!$A$1:$V$1,0))</f>
        <v>0.53125</v>
      </c>
      <c r="M447" s="13" t="str">
        <f t="array" ref="M447">INDEX(manifest_11Sep!$A$1:$V$3202,MATCH($B447,manifest_11Sep!$B$1:$B$3202,0),MATCH(A.Dep9SepList!M$1,manifest_11Sep!$A$1:$V$1,0))</f>
        <v>ICN-T1</v>
      </c>
      <c r="N447" s="13" t="str">
        <f t="array" ref="N447">INDEX(manifest_11Sep!$A$1:$V$3202,MATCH($B447,manifest_11Sep!$B$1:$B$3202,0),MATCH(A.Dep9SepList!N$1,manifest_11Sep!$A$1:$V$1,0))</f>
        <v>INTER PARNAS</v>
      </c>
      <c r="O447" s="31"/>
      <c r="P447" s="20" t="e" cm="1" vm="1">
        <f t="array" aca="1" ref="P447" ca="1">IF(J447="","",_xlfn.XLOOKUP(J447&amp;N447,'A.Departure Grouping'!AQ:AQ&amp;'A.Departure Grouping'!AP:AP,'A.Departure Grouping'!AR:AR,"",0))</f>
        <v>#NAME?</v>
      </c>
      <c r="Q447" s="13">
        <v>24094693</v>
      </c>
      <c r="R447" s="13" t="s">
        <v>61</v>
      </c>
      <c r="S447" s="13">
        <f t="array" ref="S447">INDEX(manifest_11Sep!$A$1:$V$3202,MATCH($B447,manifest_11Sep!$B$1:$B$3202,0),MATCH(A.Dep9SepList!S$1,manifest_11Sep!$A$1:$V$1,0))</f>
        <v>0</v>
      </c>
      <c r="T447" s="13"/>
    </row>
    <row r="448" spans="1:23" hidden="1">
      <c r="A448" s="13" t="str">
        <f t="array" ref="A448">INDEX(manifest_11Sep!$A$1:$V$3202,MATCH($B448,manifest_11Sep!$B$1:$B$3202,0),MATCH(A.Dep9SepList!A$1,manifest_11Sep!$A$1:$V$1,0))</f>
        <v>A</v>
      </c>
      <c r="B448" s="3" t="s">
        <v>4209</v>
      </c>
      <c r="C448" s="13" t="str">
        <f t="array" ref="C448">INDEX(manifest_11Sep!$A$1:$V$3202,MATCH($B448,manifest_11Sep!$B$1:$B$3202,0),MATCH(A.Dep9SepList!C$1,manifest_11Sep!$A$1:$V$1,0))</f>
        <v>8TN5B59P39D</v>
      </c>
      <c r="D448" s="13" t="str">
        <f t="array" ref="D448">INDEX(manifest_11Sep!$A$1:$V$3202,MATCH($B448,manifest_11Sep!$B$1:$B$3202,0),MATCH(A.Dep9SepList!D$1,manifest_11Sep!$A$1:$V$1,0))</f>
        <v>Male</v>
      </c>
      <c r="E448" s="13" t="str">
        <f t="array" ref="E448">INDEX(manifest_11Sep!$A$1:$V$3202,MATCH($B448,manifest_11Sep!$B$1:$B$3202,0),MATCH(A.Dep9SepList!E$1,manifest_11Sep!$A$1:$V$1,0))</f>
        <v>Huy Will</v>
      </c>
      <c r="F448" s="13" t="str">
        <f t="array" ref="F448">INDEX(manifest_11Sep!$A$1:$V$3202,MATCH($B448,manifest_11Sep!$B$1:$B$3202,0),MATCH(A.Dep9SepList!F$1,manifest_11Sep!$A$1:$V$1,0))</f>
        <v>Nguyen</v>
      </c>
      <c r="G448" s="13">
        <f t="array" ref="G448">INDEX(manifest_11Sep!$A$1:$V$3202,MATCH($B448,manifest_11Sep!$B$1:$B$3202,0),MATCH(A.Dep9SepList!G$1,manifest_11Sep!$A$1:$V$1,0))</f>
        <v>30</v>
      </c>
      <c r="H448" s="13" t="str">
        <f t="array" ref="H448">INDEX(manifest_11Sep!$A$1:$V$3202,MATCH($B448,manifest_11Sep!$B$1:$B$3202,0),MATCH(A.Dep9SepList!H$1,manifest_11Sep!$A$1:$V$1,0))</f>
        <v>Tom Luu</v>
      </c>
      <c r="I448" s="13" t="str">
        <f t="array" ref="I448">INDEX(manifest_11Sep!$A$1:$V$3202,MATCH($B448,manifest_11Sep!$B$1:$B$3202,0),MATCH(A.Dep9SepList!I$1,manifest_11Sep!$A$1:$V$1,0))</f>
        <v>Air Premia</v>
      </c>
      <c r="J448" s="13" t="str">
        <f t="array" ref="J448">INDEX(manifest_11Sep!$A$1:$V$3202,MATCH($B448,manifest_11Sep!$B$1:$B$3202,0),MATCH(A.Dep9SepList!J$1,manifest_11Sep!$A$1:$V$1,0))</f>
        <v>YP 101</v>
      </c>
      <c r="K448" s="32" t="str">
        <f t="array" ref="K448">INDEX(manifest_11Sep!$A$1:$V$3202,MATCH($B448,manifest_11Sep!$B$1:$B$3202,0),MATCH(A.Dep9SepList!K$1,manifest_11Sep!$A$1:$V$1,0))</f>
        <v>18-thg 9-25</v>
      </c>
      <c r="L448" s="20">
        <f t="array" ref="L448">INDEX(manifest_11Sep!$A$1:$V$3202,MATCH($B448,manifest_11Sep!$B$1:$B$3202,0),MATCH(A.Dep9SepList!L$1,manifest_11Sep!$A$1:$V$1,0))</f>
        <v>0.53125</v>
      </c>
      <c r="M448" s="13" t="str">
        <f t="array" ref="M448">INDEX(manifest_11Sep!$A$1:$V$3202,MATCH($B448,manifest_11Sep!$B$1:$B$3202,0),MATCH(A.Dep9SepList!M$1,manifest_11Sep!$A$1:$V$1,0))</f>
        <v>ICN-T1</v>
      </c>
      <c r="N448" s="13" t="str">
        <f t="array" ref="N448">INDEX(manifest_11Sep!$A$1:$V$3202,MATCH($B448,manifest_11Sep!$B$1:$B$3202,0),MATCH(A.Dep9SepList!N$1,manifest_11Sep!$A$1:$V$1,0))</f>
        <v>INTER PARNAS</v>
      </c>
      <c r="O448" s="31"/>
      <c r="P448" s="20" t="e" cm="1" vm="1">
        <f t="array" aca="1" ref="P448" ca="1">IF(J448="","",_xlfn.XLOOKUP(J448&amp;N448,'A.Departure Grouping'!AQ:AQ&amp;'A.Departure Grouping'!AP:AP,'A.Departure Grouping'!AR:AR,"",0))</f>
        <v>#NAME?</v>
      </c>
      <c r="Q448" s="13">
        <v>42699470</v>
      </c>
      <c r="R448" s="13" t="s">
        <v>61</v>
      </c>
      <c r="S448" s="13">
        <f t="array" ref="S448">INDEX(manifest_11Sep!$A$1:$V$3202,MATCH($B448,manifest_11Sep!$B$1:$B$3202,0),MATCH(A.Dep9SepList!S$1,manifest_11Sep!$A$1:$V$1,0))</f>
        <v>0</v>
      </c>
      <c r="T448" s="17"/>
      <c r="U448" s="3"/>
    </row>
    <row r="449" spans="1:21" hidden="1">
      <c r="A449" s="13" t="str">
        <f t="array" ref="A449">INDEX(manifest_11Sep!$A$1:$V$3202,MATCH($B449,manifest_11Sep!$B$1:$B$3202,0),MATCH(A.Dep9SepList!A$1,manifest_11Sep!$A$1:$V$1,0))</f>
        <v>A</v>
      </c>
      <c r="B449" s="3" t="s">
        <v>4211</v>
      </c>
      <c r="C449" s="13" t="str">
        <f t="array" ref="C449">INDEX(manifest_11Sep!$A$1:$V$3202,MATCH($B449,manifest_11Sep!$B$1:$B$3202,0),MATCH(A.Dep9SepList!C$1,manifest_11Sep!$A$1:$V$1,0))</f>
        <v>8TN5B59P39D</v>
      </c>
      <c r="D449" s="13" t="str">
        <f t="array" ref="D449">INDEX(manifest_11Sep!$A$1:$V$3202,MATCH($B449,manifest_11Sep!$B$1:$B$3202,0),MATCH(A.Dep9SepList!D$1,manifest_11Sep!$A$1:$V$1,0))</f>
        <v>Female</v>
      </c>
      <c r="E449" s="13" t="str">
        <f t="array" ref="E449">INDEX(manifest_11Sep!$A$1:$V$3202,MATCH($B449,manifest_11Sep!$B$1:$B$3202,0),MATCH(A.Dep9SepList!E$1,manifest_11Sep!$A$1:$V$1,0))</f>
        <v>Nguyen Bao Tran</v>
      </c>
      <c r="F449" s="13" t="str">
        <f t="array" ref="F449">INDEX(manifest_11Sep!$A$1:$V$3202,MATCH($B449,manifest_11Sep!$B$1:$B$3202,0),MATCH(A.Dep9SepList!F$1,manifest_11Sep!$A$1:$V$1,0))</f>
        <v>Do</v>
      </c>
      <c r="G449" s="13">
        <f t="array" ref="G449">INDEX(manifest_11Sep!$A$1:$V$3202,MATCH($B449,manifest_11Sep!$B$1:$B$3202,0),MATCH(A.Dep9SepList!G$1,manifest_11Sep!$A$1:$V$1,0))</f>
        <v>30</v>
      </c>
      <c r="H449" s="13" t="str">
        <f t="array" ref="H449">INDEX(manifest_11Sep!$A$1:$V$3202,MATCH($B449,manifest_11Sep!$B$1:$B$3202,0),MATCH(A.Dep9SepList!H$1,manifest_11Sep!$A$1:$V$1,0))</f>
        <v>Tom Luu</v>
      </c>
      <c r="I449" s="13" t="str">
        <f t="array" ref="I449">INDEX(manifest_11Sep!$A$1:$V$3202,MATCH($B449,manifest_11Sep!$B$1:$B$3202,0),MATCH(A.Dep9SepList!I$1,manifest_11Sep!$A$1:$V$1,0))</f>
        <v>Air Premia</v>
      </c>
      <c r="J449" s="13" t="str">
        <f t="array" ref="J449">INDEX(manifest_11Sep!$A$1:$V$3202,MATCH($B449,manifest_11Sep!$B$1:$B$3202,0),MATCH(A.Dep9SepList!J$1,manifest_11Sep!$A$1:$V$1,0))</f>
        <v>YP 101</v>
      </c>
      <c r="K449" s="32" t="str">
        <f t="array" ref="K449">INDEX(manifest_11Sep!$A$1:$V$3202,MATCH($B449,manifest_11Sep!$B$1:$B$3202,0),MATCH(A.Dep9SepList!K$1,manifest_11Sep!$A$1:$V$1,0))</f>
        <v>18-thg 9-25</v>
      </c>
      <c r="L449" s="20">
        <f t="array" ref="L449">INDEX(manifest_11Sep!$A$1:$V$3202,MATCH($B449,manifest_11Sep!$B$1:$B$3202,0),MATCH(A.Dep9SepList!L$1,manifest_11Sep!$A$1:$V$1,0))</f>
        <v>0.53125</v>
      </c>
      <c r="M449" s="13" t="str">
        <f t="array" ref="M449">INDEX(manifest_11Sep!$A$1:$V$3202,MATCH($B449,manifest_11Sep!$B$1:$B$3202,0),MATCH(A.Dep9SepList!M$1,manifest_11Sep!$A$1:$V$1,0))</f>
        <v>ICN-T1</v>
      </c>
      <c r="N449" s="13" t="str">
        <f t="array" ref="N449">INDEX(manifest_11Sep!$A$1:$V$3202,MATCH($B449,manifest_11Sep!$B$1:$B$3202,0),MATCH(A.Dep9SepList!N$1,manifest_11Sep!$A$1:$V$1,0))</f>
        <v>INTER PARNAS</v>
      </c>
      <c r="O449" s="31"/>
      <c r="P449" s="20" t="e" cm="1" vm="1">
        <f t="array" aca="1" ref="P449" ca="1">IF(J449="","",_xlfn.XLOOKUP(J449&amp;N449,'A.Departure Grouping'!AQ:AQ&amp;'A.Departure Grouping'!AP:AP,'A.Departure Grouping'!AR:AR,"",0))</f>
        <v>#NAME?</v>
      </c>
      <c r="Q449" s="13">
        <v>42699470</v>
      </c>
      <c r="R449" s="13" t="s">
        <v>61</v>
      </c>
      <c r="S449" s="13">
        <f t="array" ref="S449">INDEX(manifest_11Sep!$A$1:$V$3202,MATCH($B449,manifest_11Sep!$B$1:$B$3202,0),MATCH(A.Dep9SepList!S$1,manifest_11Sep!$A$1:$V$1,0))</f>
        <v>0</v>
      </c>
      <c r="T449" s="17"/>
      <c r="U449" s="3"/>
    </row>
    <row r="450" spans="1:21" hidden="1">
      <c r="A450" s="13" t="str">
        <f t="array" ref="A450">INDEX(manifest_11Sep!$A$1:$V$3202,MATCH($B450,manifest_11Sep!$B$1:$B$3202,0),MATCH(A.Dep9SepList!A$1,manifest_11Sep!$A$1:$V$1,0))</f>
        <v>A</v>
      </c>
      <c r="B450" s="13" t="s">
        <v>1534</v>
      </c>
      <c r="C450" s="13" t="str">
        <f t="array" ref="C450">INDEX(manifest_11Sep!$A$1:$V$3202,MATCH($B450,manifest_11Sep!$B$1:$B$3202,0),MATCH(A.Dep9SepList!C$1,manifest_11Sep!$A$1:$V$1,0))</f>
        <v>7TN5H6M77RY</v>
      </c>
      <c r="D450" s="13" t="str">
        <f t="array" ref="D450">INDEX(manifest_11Sep!$A$1:$V$3202,MATCH($B450,manifest_11Sep!$B$1:$B$3202,0),MATCH(A.Dep9SepList!D$1,manifest_11Sep!$A$1:$V$1,0))</f>
        <v>Female</v>
      </c>
      <c r="E450" s="13" t="str">
        <f t="array" ref="E450">INDEX(manifest_11Sep!$A$1:$V$3202,MATCH($B450,manifest_11Sep!$B$1:$B$3202,0),MATCH(A.Dep9SepList!E$1,manifest_11Sep!$A$1:$V$1,0))</f>
        <v>Celia Guadalupe</v>
      </c>
      <c r="F450" s="13" t="str">
        <f t="array" ref="F450">INDEX(manifest_11Sep!$A$1:$V$3202,MATCH($B450,manifest_11Sep!$B$1:$B$3202,0),MATCH(A.Dep9SepList!F$1,manifest_11Sep!$A$1:$V$1,0))</f>
        <v>Gonzalez</v>
      </c>
      <c r="G450" s="13">
        <f t="array" ref="G450">INDEX(manifest_11Sep!$A$1:$V$3202,MATCH($B450,manifest_11Sep!$B$1:$B$3202,0),MATCH(A.Dep9SepList!G$1,manifest_11Sep!$A$1:$V$1,0))</f>
        <v>47</v>
      </c>
      <c r="H450" s="13" t="str">
        <f t="array" ref="H450">INDEX(manifest_11Sep!$A$1:$V$3202,MATCH($B450,manifest_11Sep!$B$1:$B$3202,0),MATCH(A.Dep9SepList!H$1,manifest_11Sep!$A$1:$V$1,0))</f>
        <v>Armando Gil</v>
      </c>
      <c r="I450" s="13" t="str">
        <f t="array" ref="I450">INDEX(manifest_11Sep!$A$1:$V$3202,MATCH($B450,manifest_11Sep!$B$1:$B$3202,0),MATCH(A.Dep9SepList!I$1,manifest_11Sep!$A$1:$V$1,0))</f>
        <v>Air Premia</v>
      </c>
      <c r="J450" s="13" t="str">
        <f t="array" ref="J450">INDEX(manifest_11Sep!$A$1:$V$3202,MATCH($B450,manifest_11Sep!$B$1:$B$3202,0),MATCH(A.Dep9SepList!J$1,manifest_11Sep!$A$1:$V$1,0))</f>
        <v>YP 101</v>
      </c>
      <c r="K450" s="32" t="str">
        <f t="array" ref="K450">INDEX(manifest_11Sep!$A$1:$V$3202,MATCH($B450,manifest_11Sep!$B$1:$B$3202,0),MATCH(A.Dep9SepList!K$1,manifest_11Sep!$A$1:$V$1,0))</f>
        <v>18-thg 9-25</v>
      </c>
      <c r="L450" s="20">
        <f t="array" ref="L450">INDEX(manifest_11Sep!$A$1:$V$3202,MATCH($B450,manifest_11Sep!$B$1:$B$3202,0),MATCH(A.Dep9SepList!L$1,manifest_11Sep!$A$1:$V$1,0))</f>
        <v>0.53125</v>
      </c>
      <c r="M450" s="13" t="str">
        <f t="array" ref="M450">INDEX(manifest_11Sep!$A$1:$V$3202,MATCH($B450,manifest_11Sep!$B$1:$B$3202,0),MATCH(A.Dep9SepList!M$1,manifest_11Sep!$A$1:$V$1,0))</f>
        <v>ICN-T1</v>
      </c>
      <c r="N450" s="13" t="str">
        <f t="array" ref="N450">INDEX(manifest_11Sep!$A$1:$V$3202,MATCH($B450,manifest_11Sep!$B$1:$B$3202,0),MATCH(A.Dep9SepList!N$1,manifest_11Sep!$A$1:$V$1,0))</f>
        <v>JW MARRIOTT</v>
      </c>
      <c r="O450" s="31"/>
      <c r="P450" s="20" t="e" cm="1" vm="1">
        <f t="array" aca="1" ref="P450" ca="1">IF(J450="","",_xlfn.XLOOKUP(J450&amp;N450,'A.Departure Grouping'!AQ:AQ&amp;'A.Departure Grouping'!AP:AP,'A.Departure Grouping'!AR:AR,"",0))</f>
        <v>#NAME?</v>
      </c>
      <c r="Q450" s="13">
        <v>75988831</v>
      </c>
      <c r="R450" s="13" t="s">
        <v>43</v>
      </c>
      <c r="S450" s="13">
        <f t="array" ref="S450">INDEX(manifest_11Sep!$A$1:$V$3202,MATCH($B450,manifest_11Sep!$B$1:$B$3202,0),MATCH(A.Dep9SepList!S$1,manifest_11Sep!$A$1:$V$1,0))</f>
        <v>0</v>
      </c>
      <c r="T450" s="17"/>
    </row>
    <row r="451" spans="1:21" hidden="1">
      <c r="A451" s="13" t="str">
        <f t="array" ref="A451">INDEX(manifest_11Sep!$A$1:$V$3202,MATCH($B451,manifest_11Sep!$B$1:$B$3202,0),MATCH(A.Dep9SepList!A$1,manifest_11Sep!$A$1:$V$1,0))</f>
        <v>A</v>
      </c>
      <c r="B451" s="13" t="s">
        <v>1538</v>
      </c>
      <c r="C451" s="13" t="str">
        <f t="array" ref="C451">INDEX(manifest_11Sep!$A$1:$V$3202,MATCH($B451,manifest_11Sep!$B$1:$B$3202,0),MATCH(A.Dep9SepList!C$1,manifest_11Sep!$A$1:$V$1,0))</f>
        <v>7TN5H6M77RY</v>
      </c>
      <c r="D451" s="13" t="str">
        <f t="array" ref="D451">INDEX(manifest_11Sep!$A$1:$V$3202,MATCH($B451,manifest_11Sep!$B$1:$B$3202,0),MATCH(A.Dep9SepList!D$1,manifest_11Sep!$A$1:$V$1,0))</f>
        <v>Male</v>
      </c>
      <c r="E451" s="13" t="str">
        <f t="array" ref="E451">INDEX(manifest_11Sep!$A$1:$V$3202,MATCH($B451,manifest_11Sep!$B$1:$B$3202,0),MATCH(A.Dep9SepList!E$1,manifest_11Sep!$A$1:$V$1,0))</f>
        <v>Mario</v>
      </c>
      <c r="F451" s="13" t="str">
        <f t="array" ref="F451">INDEX(manifest_11Sep!$A$1:$V$3202,MATCH($B451,manifest_11Sep!$B$1:$B$3202,0),MATCH(A.Dep9SepList!F$1,manifest_11Sep!$A$1:$V$1,0))</f>
        <v>Gonzalez</v>
      </c>
      <c r="G451" s="13">
        <f t="array" ref="G451">INDEX(manifest_11Sep!$A$1:$V$3202,MATCH($B451,manifest_11Sep!$B$1:$B$3202,0),MATCH(A.Dep9SepList!G$1,manifest_11Sep!$A$1:$V$1,0))</f>
        <v>48</v>
      </c>
      <c r="H451" s="13" t="str">
        <f t="array" ref="H451">INDEX(manifest_11Sep!$A$1:$V$3202,MATCH($B451,manifest_11Sep!$B$1:$B$3202,0),MATCH(A.Dep9SepList!H$1,manifest_11Sep!$A$1:$V$1,0))</f>
        <v>Armando Gil</v>
      </c>
      <c r="I451" s="13" t="str">
        <f t="array" ref="I451">INDEX(manifest_11Sep!$A$1:$V$3202,MATCH($B451,manifest_11Sep!$B$1:$B$3202,0),MATCH(A.Dep9SepList!I$1,manifest_11Sep!$A$1:$V$1,0))</f>
        <v>Air Premia</v>
      </c>
      <c r="J451" s="13" t="str">
        <f t="array" ref="J451">INDEX(manifest_11Sep!$A$1:$V$3202,MATCH($B451,manifest_11Sep!$B$1:$B$3202,0),MATCH(A.Dep9SepList!J$1,manifest_11Sep!$A$1:$V$1,0))</f>
        <v>YP 101</v>
      </c>
      <c r="K451" s="32" t="str">
        <f t="array" ref="K451">INDEX(manifest_11Sep!$A$1:$V$3202,MATCH($B451,manifest_11Sep!$B$1:$B$3202,0),MATCH(A.Dep9SepList!K$1,manifest_11Sep!$A$1:$V$1,0))</f>
        <v>18-thg 9-25</v>
      </c>
      <c r="L451" s="20">
        <f t="array" ref="L451">INDEX(manifest_11Sep!$A$1:$V$3202,MATCH($B451,manifest_11Sep!$B$1:$B$3202,0),MATCH(A.Dep9SepList!L$1,manifest_11Sep!$A$1:$V$1,0))</f>
        <v>0.53125</v>
      </c>
      <c r="M451" s="13" t="str">
        <f t="array" ref="M451">INDEX(manifest_11Sep!$A$1:$V$3202,MATCH($B451,manifest_11Sep!$B$1:$B$3202,0),MATCH(A.Dep9SepList!M$1,manifest_11Sep!$A$1:$V$1,0))</f>
        <v>ICN-T1</v>
      </c>
      <c r="N451" s="13" t="str">
        <f t="array" ref="N451">INDEX(manifest_11Sep!$A$1:$V$3202,MATCH($B451,manifest_11Sep!$B$1:$B$3202,0),MATCH(A.Dep9SepList!N$1,manifest_11Sep!$A$1:$V$1,0))</f>
        <v>JW MARRIOTT</v>
      </c>
      <c r="O451" s="31"/>
      <c r="P451" s="20" t="e" cm="1" vm="1">
        <f t="array" aca="1" ref="P451" ca="1">IF(J451="","",_xlfn.XLOOKUP(J451&amp;N451,'A.Departure Grouping'!AQ:AQ&amp;'A.Departure Grouping'!AP:AP,'A.Departure Grouping'!AR:AR,"",0))</f>
        <v>#NAME?</v>
      </c>
      <c r="Q451" s="13">
        <v>75988831</v>
      </c>
      <c r="R451" s="13" t="s">
        <v>43</v>
      </c>
      <c r="S451" s="13">
        <f t="array" ref="S451">INDEX(manifest_11Sep!$A$1:$V$3202,MATCH($B451,manifest_11Sep!$B$1:$B$3202,0),MATCH(A.Dep9SepList!S$1,manifest_11Sep!$A$1:$V$1,0))</f>
        <v>0</v>
      </c>
      <c r="T451" s="17"/>
    </row>
    <row r="452" spans="1:21" hidden="1">
      <c r="A452" s="13" t="str">
        <f t="array" ref="A452">INDEX(manifest_11Sep!$A$1:$V$3202,MATCH($B452,manifest_11Sep!$B$1:$B$3202,0),MATCH(A.Dep9SepList!A$1,manifest_11Sep!$A$1:$V$1,0))</f>
        <v>A</v>
      </c>
      <c r="B452" s="13" t="s">
        <v>2276</v>
      </c>
      <c r="C452" s="13" t="str">
        <f t="array" ref="C452">INDEX(manifest_11Sep!$A$1:$V$3202,MATCH($B452,manifest_11Sep!$B$1:$B$3202,0),MATCH(A.Dep9SepList!C$1,manifest_11Sep!$A$1:$V$1,0))</f>
        <v>H4NBRKJCYGM</v>
      </c>
      <c r="D452" s="13" t="str">
        <f t="array" ref="D452">INDEX(manifest_11Sep!$A$1:$V$3202,MATCH($B452,manifest_11Sep!$B$1:$B$3202,0),MATCH(A.Dep9SepList!D$1,manifest_11Sep!$A$1:$V$1,0))</f>
        <v>Female</v>
      </c>
      <c r="E452" s="13" t="str">
        <f t="array" ref="E452">INDEX(manifest_11Sep!$A$1:$V$3202,MATCH($B452,manifest_11Sep!$B$1:$B$3202,0),MATCH(A.Dep9SepList!E$1,manifest_11Sep!$A$1:$V$1,0))</f>
        <v>Maggie Zhang</v>
      </c>
      <c r="F452" s="13" t="str">
        <f t="array" ref="F452">INDEX(manifest_11Sep!$A$1:$V$3202,MATCH($B452,manifest_11Sep!$B$1:$B$3202,0),MATCH(A.Dep9SepList!F$1,manifest_11Sep!$A$1:$V$1,0))</f>
        <v>Liao</v>
      </c>
      <c r="G452" s="13">
        <f t="array" ref="G452">INDEX(manifest_11Sep!$A$1:$V$3202,MATCH($B452,manifest_11Sep!$B$1:$B$3202,0),MATCH(A.Dep9SepList!G$1,manifest_11Sep!$A$1:$V$1,0))</f>
        <v>52</v>
      </c>
      <c r="H452" s="13" t="str">
        <f t="array" ref="H452">INDEX(manifest_11Sep!$A$1:$V$3202,MATCH($B452,manifest_11Sep!$B$1:$B$3202,0),MATCH(A.Dep9SepList!H$1,manifest_11Sep!$A$1:$V$1,0))</f>
        <v>Helen Ruan</v>
      </c>
      <c r="I452" s="13" t="str">
        <f t="array" ref="I452">INDEX(manifest_11Sep!$A$1:$V$3202,MATCH($B452,manifest_11Sep!$B$1:$B$3202,0),MATCH(A.Dep9SepList!I$1,manifest_11Sep!$A$1:$V$1,0))</f>
        <v>Asiana Airlines</v>
      </c>
      <c r="J452" s="13" t="str">
        <f t="array" ref="J452">INDEX(manifest_11Sep!$A$1:$V$3202,MATCH($B452,manifest_11Sep!$B$1:$B$3202,0),MATCH(A.Dep9SepList!J$1,manifest_11Sep!$A$1:$V$1,0))</f>
        <v>OZ 333</v>
      </c>
      <c r="K452" s="32" t="str">
        <f t="array" ref="K452">INDEX(manifest_11Sep!$A$1:$V$3202,MATCH($B452,manifest_11Sep!$B$1:$B$3202,0),MATCH(A.Dep9SepList!K$1,manifest_11Sep!$A$1:$V$1,0))</f>
        <v>18-thg 9-25</v>
      </c>
      <c r="L452" s="20">
        <f t="array" ref="L452">INDEX(manifest_11Sep!$A$1:$V$3202,MATCH($B452,manifest_11Sep!$B$1:$B$3202,0),MATCH(A.Dep9SepList!L$1,manifest_11Sep!$A$1:$V$1,0))</f>
        <v>0.53472222222222221</v>
      </c>
      <c r="M452" s="13" t="str">
        <f t="array" ref="M452">INDEX(manifest_11Sep!$A$1:$V$3202,MATCH($B452,manifest_11Sep!$B$1:$B$3202,0),MATCH(A.Dep9SepList!M$1,manifest_11Sep!$A$1:$V$1,0))</f>
        <v>ICN-T1</v>
      </c>
      <c r="N452" s="13" t="str">
        <f t="array" ref="N452">INDEX(manifest_11Sep!$A$1:$V$3202,MATCH($B452,manifest_11Sep!$B$1:$B$3202,0),MATCH(A.Dep9SepList!N$1,manifest_11Sep!$A$1:$V$1,0))</f>
        <v>INTER PARNAS</v>
      </c>
      <c r="O452" s="31"/>
      <c r="P452" s="20" t="e" cm="1" vm="1">
        <f t="array" aca="1" ref="P452" ca="1">IF(J452="","",_xlfn.XLOOKUP(J452&amp;N452,'A.Departure Grouping'!AQ:AQ&amp;'A.Departure Grouping'!AP:AP,'A.Departure Grouping'!AR:AR,"",0))</f>
        <v>#NAME?</v>
      </c>
      <c r="Q452" s="13">
        <v>45158836</v>
      </c>
      <c r="R452" s="13" t="s">
        <v>61</v>
      </c>
      <c r="S452" s="13">
        <f t="array" ref="S452">INDEX(manifest_11Sep!$A$1:$V$3202,MATCH($B452,manifest_11Sep!$B$1:$B$3202,0),MATCH(A.Dep9SepList!S$1,manifest_11Sep!$A$1:$V$1,0))</f>
        <v>0</v>
      </c>
      <c r="T452" s="13"/>
    </row>
    <row r="453" spans="1:21" hidden="1">
      <c r="A453" s="13" t="str">
        <f t="array" ref="A453">INDEX(manifest_11Sep!$A$1:$V$3202,MATCH($B453,manifest_11Sep!$B$1:$B$3202,0),MATCH(A.Dep9SepList!A$1,manifest_11Sep!$A$1:$V$1,0))</f>
        <v>A</v>
      </c>
      <c r="B453" s="13" t="s">
        <v>2307</v>
      </c>
      <c r="C453" s="13" t="str">
        <f t="array" ref="C453">INDEX(manifest_11Sep!$A$1:$V$3202,MATCH($B453,manifest_11Sep!$B$1:$B$3202,0),MATCH(A.Dep9SepList!C$1,manifest_11Sep!$A$1:$V$1,0))</f>
        <v>WNN5BHZXY3F</v>
      </c>
      <c r="D453" s="13" t="str">
        <f t="array" ref="D453">INDEX(manifest_11Sep!$A$1:$V$3202,MATCH($B453,manifest_11Sep!$B$1:$B$3202,0),MATCH(A.Dep9SepList!D$1,manifest_11Sep!$A$1:$V$1,0))</f>
        <v>Female</v>
      </c>
      <c r="E453" s="13" t="str">
        <f t="array" ref="E453">INDEX(manifest_11Sep!$A$1:$V$3202,MATCH($B453,manifest_11Sep!$B$1:$B$3202,0),MATCH(A.Dep9SepList!E$1,manifest_11Sep!$A$1:$V$1,0))</f>
        <v>Holly Anh Vien</v>
      </c>
      <c r="F453" s="13" t="str">
        <f t="array" ref="F453">INDEX(manifest_11Sep!$A$1:$V$3202,MATCH($B453,manifest_11Sep!$B$1:$B$3202,0),MATCH(A.Dep9SepList!F$1,manifest_11Sep!$A$1:$V$1,0))</f>
        <v>Thu</v>
      </c>
      <c r="G453" s="13">
        <f t="array" ref="G453">INDEX(manifest_11Sep!$A$1:$V$3202,MATCH($B453,manifest_11Sep!$B$1:$B$3202,0),MATCH(A.Dep9SepList!G$1,manifest_11Sep!$A$1:$V$1,0))</f>
        <v>37</v>
      </c>
      <c r="H453" s="13" t="str">
        <f t="array" ref="H453">INDEX(manifest_11Sep!$A$1:$V$3202,MATCH($B453,manifest_11Sep!$B$1:$B$3202,0),MATCH(A.Dep9SepList!H$1,manifest_11Sep!$A$1:$V$1,0))</f>
        <v>Helen Ruan</v>
      </c>
      <c r="I453" s="13" t="str">
        <f t="array" ref="I453">INDEX(manifest_11Sep!$A$1:$V$3202,MATCH($B453,manifest_11Sep!$B$1:$B$3202,0),MATCH(A.Dep9SepList!I$1,manifest_11Sep!$A$1:$V$1,0))</f>
        <v>Asiana Airlines</v>
      </c>
      <c r="J453" s="13" t="str">
        <f t="array" ref="J453">INDEX(manifest_11Sep!$A$1:$V$3202,MATCH($B453,manifest_11Sep!$B$1:$B$3202,0),MATCH(A.Dep9SepList!J$1,manifest_11Sep!$A$1:$V$1,0))</f>
        <v>OZ 333</v>
      </c>
      <c r="K453" s="32" t="str">
        <f t="array" ref="K453">INDEX(manifest_11Sep!$A$1:$V$3202,MATCH($B453,manifest_11Sep!$B$1:$B$3202,0),MATCH(A.Dep9SepList!K$1,manifest_11Sep!$A$1:$V$1,0))</f>
        <v>18-thg 9-25</v>
      </c>
      <c r="L453" s="20">
        <f t="array" ref="L453">INDEX(manifest_11Sep!$A$1:$V$3202,MATCH($B453,manifest_11Sep!$B$1:$B$3202,0),MATCH(A.Dep9SepList!L$1,manifest_11Sep!$A$1:$V$1,0))</f>
        <v>0.53472222222222221</v>
      </c>
      <c r="M453" s="13" t="str">
        <f t="array" ref="M453">INDEX(manifest_11Sep!$A$1:$V$3202,MATCH($B453,manifest_11Sep!$B$1:$B$3202,0),MATCH(A.Dep9SepList!M$1,manifest_11Sep!$A$1:$V$1,0))</f>
        <v>ICN-T1</v>
      </c>
      <c r="N453" s="13" t="str">
        <f t="array" ref="N453">INDEX(manifest_11Sep!$A$1:$V$3202,MATCH($B453,manifest_11Sep!$B$1:$B$3202,0),MATCH(A.Dep9SepList!N$1,manifest_11Sep!$A$1:$V$1,0))</f>
        <v>INTER PARNAS</v>
      </c>
      <c r="O453" s="31"/>
      <c r="P453" s="20" t="e" cm="1" vm="1">
        <f t="array" aca="1" ref="P453" ca="1">IF(J453="","",_xlfn.XLOOKUP(J453&amp;N453,'A.Departure Grouping'!AQ:AQ&amp;'A.Departure Grouping'!AP:AP,'A.Departure Grouping'!AR:AR,"",0))</f>
        <v>#NAME?</v>
      </c>
      <c r="Q453" s="13">
        <v>26262003</v>
      </c>
      <c r="R453" s="13" t="s">
        <v>61</v>
      </c>
      <c r="S453" s="13">
        <f t="array" ref="S453">INDEX(manifest_11Sep!$A$1:$V$3202,MATCH($B453,manifest_11Sep!$B$1:$B$3202,0),MATCH(A.Dep9SepList!S$1,manifest_11Sep!$A$1:$V$1,0))</f>
        <v>0</v>
      </c>
      <c r="T453" s="17"/>
    </row>
    <row r="454" spans="1:21" hidden="1">
      <c r="A454" s="13" t="str">
        <f t="array" ref="A454">INDEX(manifest_11Sep!$A$1:$V$3202,MATCH($B454,manifest_11Sep!$B$1:$B$3202,0),MATCH(A.Dep9SepList!A$1,manifest_11Sep!$A$1:$V$1,0))</f>
        <v>A</v>
      </c>
      <c r="B454" s="13" t="s">
        <v>2309</v>
      </c>
      <c r="C454" s="13" t="str">
        <f t="array" ref="C454">INDEX(manifest_11Sep!$A$1:$V$3202,MATCH($B454,manifest_11Sep!$B$1:$B$3202,0),MATCH(A.Dep9SepList!C$1,manifest_11Sep!$A$1:$V$1,0))</f>
        <v>WNN5BHZXY3F</v>
      </c>
      <c r="D454" s="13" t="str">
        <f t="array" ref="D454">INDEX(manifest_11Sep!$A$1:$V$3202,MATCH($B454,manifest_11Sep!$B$1:$B$3202,0),MATCH(A.Dep9SepList!D$1,manifest_11Sep!$A$1:$V$1,0))</f>
        <v>Female</v>
      </c>
      <c r="E454" s="13" t="str">
        <f t="array" ref="E454">INDEX(manifest_11Sep!$A$1:$V$3202,MATCH($B454,manifest_11Sep!$B$1:$B$3202,0),MATCH(A.Dep9SepList!E$1,manifest_11Sep!$A$1:$V$1,0))</f>
        <v>Hongna</v>
      </c>
      <c r="F454" s="13" t="str">
        <f t="array" ref="F454">INDEX(manifest_11Sep!$A$1:$V$3202,MATCH($B454,manifest_11Sep!$B$1:$B$3202,0),MATCH(A.Dep9SepList!F$1,manifest_11Sep!$A$1:$V$1,0))</f>
        <v>Zhao</v>
      </c>
      <c r="G454" s="13">
        <f t="array" ref="G454">INDEX(manifest_11Sep!$A$1:$V$3202,MATCH($B454,manifest_11Sep!$B$1:$B$3202,0),MATCH(A.Dep9SepList!G$1,manifest_11Sep!$A$1:$V$1,0))</f>
        <v>60</v>
      </c>
      <c r="H454" s="13" t="str">
        <f t="array" ref="H454">INDEX(manifest_11Sep!$A$1:$V$3202,MATCH($B454,manifest_11Sep!$B$1:$B$3202,0),MATCH(A.Dep9SepList!H$1,manifest_11Sep!$A$1:$V$1,0))</f>
        <v>Helen Ruan</v>
      </c>
      <c r="I454" s="13" t="str">
        <f t="array" ref="I454">INDEX(manifest_11Sep!$A$1:$V$3202,MATCH($B454,manifest_11Sep!$B$1:$B$3202,0),MATCH(A.Dep9SepList!I$1,manifest_11Sep!$A$1:$V$1,0))</f>
        <v>Asiana Airlines</v>
      </c>
      <c r="J454" s="13" t="str">
        <f t="array" ref="J454">INDEX(manifest_11Sep!$A$1:$V$3202,MATCH($B454,manifest_11Sep!$B$1:$B$3202,0),MATCH(A.Dep9SepList!J$1,manifest_11Sep!$A$1:$V$1,0))</f>
        <v>OZ 333</v>
      </c>
      <c r="K454" s="32" t="str">
        <f t="array" ref="K454">INDEX(manifest_11Sep!$A$1:$V$3202,MATCH($B454,manifest_11Sep!$B$1:$B$3202,0),MATCH(A.Dep9SepList!K$1,manifest_11Sep!$A$1:$V$1,0))</f>
        <v>18-thg 9-25</v>
      </c>
      <c r="L454" s="20">
        <f t="array" ref="L454">INDEX(manifest_11Sep!$A$1:$V$3202,MATCH($B454,manifest_11Sep!$B$1:$B$3202,0),MATCH(A.Dep9SepList!L$1,manifest_11Sep!$A$1:$V$1,0))</f>
        <v>0.53472222222222221</v>
      </c>
      <c r="M454" s="13" t="str">
        <f t="array" ref="M454">INDEX(manifest_11Sep!$A$1:$V$3202,MATCH($B454,manifest_11Sep!$B$1:$B$3202,0),MATCH(A.Dep9SepList!M$1,manifest_11Sep!$A$1:$V$1,0))</f>
        <v>ICN-T1</v>
      </c>
      <c r="N454" s="13" t="str">
        <f t="array" ref="N454">INDEX(manifest_11Sep!$A$1:$V$3202,MATCH($B454,manifest_11Sep!$B$1:$B$3202,0),MATCH(A.Dep9SepList!N$1,manifest_11Sep!$A$1:$V$1,0))</f>
        <v>INTER PARNAS</v>
      </c>
      <c r="O454" s="31"/>
      <c r="P454" s="20" t="e" cm="1" vm="1">
        <f t="array" aca="1" ref="P454" ca="1">IF(J454="","",_xlfn.XLOOKUP(J454&amp;N454,'A.Departure Grouping'!AQ:AQ&amp;'A.Departure Grouping'!AP:AP,'A.Departure Grouping'!AR:AR,"",0))</f>
        <v>#NAME?</v>
      </c>
      <c r="Q454" s="13">
        <v>26262003</v>
      </c>
      <c r="R454" s="13" t="s">
        <v>61</v>
      </c>
      <c r="S454" s="13">
        <f t="array" ref="S454">INDEX(manifest_11Sep!$A$1:$V$3202,MATCH($B454,manifest_11Sep!$B$1:$B$3202,0),MATCH(A.Dep9SepList!S$1,manifest_11Sep!$A$1:$V$1,0))</f>
        <v>0</v>
      </c>
      <c r="T454" s="17"/>
    </row>
    <row r="455" spans="1:21" hidden="1">
      <c r="A455" s="13" t="str">
        <f t="array" ref="A455">INDEX(manifest_11Sep!$A$1:$V$3202,MATCH($B455,manifest_11Sep!$B$1:$B$3202,0),MATCH(A.Dep9SepList!A$1,manifest_11Sep!$A$1:$V$1,0))</f>
        <v>A</v>
      </c>
      <c r="B455" s="13" t="s">
        <v>4125</v>
      </c>
      <c r="C455" s="13" t="str">
        <f t="array" ref="C455">INDEX(manifest_11Sep!$A$1:$V$3202,MATCH($B455,manifest_11Sep!$B$1:$B$3202,0),MATCH(A.Dep9SepList!C$1,manifest_11Sep!$A$1:$V$1,0))</f>
        <v>9JN2DKG3CNF</v>
      </c>
      <c r="D455" s="13" t="str">
        <f t="array" ref="D455">INDEX(manifest_11Sep!$A$1:$V$3202,MATCH($B455,manifest_11Sep!$B$1:$B$3202,0),MATCH(A.Dep9SepList!D$1,manifest_11Sep!$A$1:$V$1,0))</f>
        <v>Male</v>
      </c>
      <c r="E455" s="13" t="str">
        <f t="array" ref="E455">INDEX(manifest_11Sep!$A$1:$V$3202,MATCH($B455,manifest_11Sep!$B$1:$B$3202,0),MATCH(A.Dep9SepList!E$1,manifest_11Sep!$A$1:$V$1,0))</f>
        <v>David Moises</v>
      </c>
      <c r="F455" s="13" t="str">
        <f t="array" ref="F455">INDEX(manifest_11Sep!$A$1:$V$3202,MATCH($B455,manifest_11Sep!$B$1:$B$3202,0),MATCH(A.Dep9SepList!F$1,manifest_11Sep!$A$1:$V$1,0))</f>
        <v>Guadron Aleman</v>
      </c>
      <c r="G455" s="13">
        <f t="array" ref="G455">INDEX(manifest_11Sep!$A$1:$V$3202,MATCH($B455,manifest_11Sep!$B$1:$B$3202,0),MATCH(A.Dep9SepList!G$1,manifest_11Sep!$A$1:$V$1,0))</f>
        <v>44</v>
      </c>
      <c r="H455" s="13" t="str">
        <f t="array" ref="H455">INDEX(manifest_11Sep!$A$1:$V$3202,MATCH($B455,manifest_11Sep!$B$1:$B$3202,0),MATCH(A.Dep9SepList!H$1,manifest_11Sep!$A$1:$V$1,0))</f>
        <v>Tom Luu</v>
      </c>
      <c r="I455" s="13" t="str">
        <f t="array" ref="I455">INDEX(manifest_11Sep!$A$1:$V$3202,MATCH($B455,manifest_11Sep!$B$1:$B$3202,0),MATCH(A.Dep9SepList!I$1,manifest_11Sep!$A$1:$V$1,0))</f>
        <v>Asiana Airlines</v>
      </c>
      <c r="J455" s="13" t="str">
        <f t="array" ref="J455">INDEX(manifest_11Sep!$A$1:$V$3202,MATCH($B455,manifest_11Sep!$B$1:$B$3202,0),MATCH(A.Dep9SepList!J$1,manifest_11Sep!$A$1:$V$1,0))</f>
        <v>OZ 333</v>
      </c>
      <c r="K455" s="32" t="str">
        <f t="array" ref="K455">INDEX(manifest_11Sep!$A$1:$V$3202,MATCH($B455,manifest_11Sep!$B$1:$B$3202,0),MATCH(A.Dep9SepList!K$1,manifest_11Sep!$A$1:$V$1,0))</f>
        <v>18-thg 9-25</v>
      </c>
      <c r="L455" s="20">
        <f t="array" ref="L455">INDEX(manifest_11Sep!$A$1:$V$3202,MATCH($B455,manifest_11Sep!$B$1:$B$3202,0),MATCH(A.Dep9SepList!L$1,manifest_11Sep!$A$1:$V$1,0))</f>
        <v>0.53472222222222221</v>
      </c>
      <c r="M455" s="13" t="str">
        <f t="array" ref="M455">INDEX(manifest_11Sep!$A$1:$V$3202,MATCH($B455,manifest_11Sep!$B$1:$B$3202,0),MATCH(A.Dep9SepList!M$1,manifest_11Sep!$A$1:$V$1,0))</f>
        <v>ICN-T1</v>
      </c>
      <c r="N455" s="13" t="str">
        <f t="array" ref="N455">INDEX(manifest_11Sep!$A$1:$V$3202,MATCH($B455,manifest_11Sep!$B$1:$B$3202,0),MATCH(A.Dep9SepList!N$1,manifest_11Sep!$A$1:$V$1,0))</f>
        <v>INTER PARNAS</v>
      </c>
      <c r="O455" s="31"/>
      <c r="P455" s="20" t="e" cm="1" vm="1">
        <f t="array" aca="1" ref="P455" ca="1">IF(J455="","",_xlfn.XLOOKUP(J455&amp;N455,'A.Departure Grouping'!AQ:AQ&amp;'A.Departure Grouping'!AP:AP,'A.Departure Grouping'!AR:AR,"",0))</f>
        <v>#NAME?</v>
      </c>
      <c r="Q455" s="13">
        <v>26642913</v>
      </c>
      <c r="R455" s="13" t="s">
        <v>43</v>
      </c>
      <c r="S455" s="13">
        <f t="array" ref="S455">INDEX(manifest_11Sep!$A$1:$V$3202,MATCH($B455,manifest_11Sep!$B$1:$B$3202,0),MATCH(A.Dep9SepList!S$1,manifest_11Sep!$A$1:$V$1,0))</f>
        <v>0</v>
      </c>
      <c r="T455" s="17"/>
    </row>
    <row r="456" spans="1:21" hidden="1">
      <c r="A456" s="13" t="str">
        <f t="array" ref="A456">INDEX(manifest_11Sep!$A$1:$V$3202,MATCH($B456,manifest_11Sep!$B$1:$B$3202,0),MATCH(A.Dep9SepList!A$1,manifest_11Sep!$A$1:$V$1,0))</f>
        <v>A</v>
      </c>
      <c r="B456" s="13" t="s">
        <v>4128</v>
      </c>
      <c r="C456" s="13" t="str">
        <f t="array" ref="C456">INDEX(manifest_11Sep!$A$1:$V$3202,MATCH($B456,manifest_11Sep!$B$1:$B$3202,0),MATCH(A.Dep9SepList!C$1,manifest_11Sep!$A$1:$V$1,0))</f>
        <v>9JN2DKG3CNF</v>
      </c>
      <c r="D456" s="13" t="str">
        <f t="array" ref="D456">INDEX(manifest_11Sep!$A$1:$V$3202,MATCH($B456,manifest_11Sep!$B$1:$B$3202,0),MATCH(A.Dep9SepList!D$1,manifest_11Sep!$A$1:$V$1,0))</f>
        <v>Female</v>
      </c>
      <c r="E456" s="13" t="str">
        <f t="array" ref="E456">INDEX(manifest_11Sep!$A$1:$V$3202,MATCH($B456,manifest_11Sep!$B$1:$B$3202,0),MATCH(A.Dep9SepList!E$1,manifest_11Sep!$A$1:$V$1,0))</f>
        <v>Jacqueline Roxana</v>
      </c>
      <c r="F456" s="13" t="str">
        <f t="array" ref="F456">INDEX(manifest_11Sep!$A$1:$V$3202,MATCH($B456,manifest_11Sep!$B$1:$B$3202,0),MATCH(A.Dep9SepList!F$1,manifest_11Sep!$A$1:$V$1,0))</f>
        <v>Caballero Guadron</v>
      </c>
      <c r="G456" s="13">
        <f t="array" ref="G456">INDEX(manifest_11Sep!$A$1:$V$3202,MATCH($B456,manifest_11Sep!$B$1:$B$3202,0),MATCH(A.Dep9SepList!G$1,manifest_11Sep!$A$1:$V$1,0))</f>
        <v>47</v>
      </c>
      <c r="H456" s="13" t="str">
        <f t="array" ref="H456">INDEX(manifest_11Sep!$A$1:$V$3202,MATCH($B456,manifest_11Sep!$B$1:$B$3202,0),MATCH(A.Dep9SepList!H$1,manifest_11Sep!$A$1:$V$1,0))</f>
        <v>Tom Luu</v>
      </c>
      <c r="I456" s="13" t="str">
        <f t="array" ref="I456">INDEX(manifest_11Sep!$A$1:$V$3202,MATCH($B456,manifest_11Sep!$B$1:$B$3202,0),MATCH(A.Dep9SepList!I$1,manifest_11Sep!$A$1:$V$1,0))</f>
        <v>Asiana Airlines</v>
      </c>
      <c r="J456" s="13" t="str">
        <f t="array" ref="J456">INDEX(manifest_11Sep!$A$1:$V$3202,MATCH($B456,manifest_11Sep!$B$1:$B$3202,0),MATCH(A.Dep9SepList!J$1,manifest_11Sep!$A$1:$V$1,0))</f>
        <v>OZ 333</v>
      </c>
      <c r="K456" s="32" t="str">
        <f t="array" ref="K456">INDEX(manifest_11Sep!$A$1:$V$3202,MATCH($B456,manifest_11Sep!$B$1:$B$3202,0),MATCH(A.Dep9SepList!K$1,manifest_11Sep!$A$1:$V$1,0))</f>
        <v>18-thg 9-25</v>
      </c>
      <c r="L456" s="20">
        <f t="array" ref="L456">INDEX(manifest_11Sep!$A$1:$V$3202,MATCH($B456,manifest_11Sep!$B$1:$B$3202,0),MATCH(A.Dep9SepList!L$1,manifest_11Sep!$A$1:$V$1,0))</f>
        <v>0.53472222222222221</v>
      </c>
      <c r="M456" s="13" t="str">
        <f t="array" ref="M456">INDEX(manifest_11Sep!$A$1:$V$3202,MATCH($B456,manifest_11Sep!$B$1:$B$3202,0),MATCH(A.Dep9SepList!M$1,manifest_11Sep!$A$1:$V$1,0))</f>
        <v>ICN-T1</v>
      </c>
      <c r="N456" s="13" t="str">
        <f t="array" ref="N456">INDEX(manifest_11Sep!$A$1:$V$3202,MATCH($B456,manifest_11Sep!$B$1:$B$3202,0),MATCH(A.Dep9SepList!N$1,manifest_11Sep!$A$1:$V$1,0))</f>
        <v>INTER PARNAS</v>
      </c>
      <c r="O456" s="31"/>
      <c r="P456" s="20" t="e" cm="1" vm="1">
        <f t="array" aca="1" ref="P456" ca="1">IF(J456="","",_xlfn.XLOOKUP(J456&amp;N456,'A.Departure Grouping'!AQ:AQ&amp;'A.Departure Grouping'!AP:AP,'A.Departure Grouping'!AR:AR,"",0))</f>
        <v>#NAME?</v>
      </c>
      <c r="Q456" s="13">
        <v>26642913</v>
      </c>
      <c r="R456" s="13" t="s">
        <v>43</v>
      </c>
      <c r="S456" s="13">
        <f t="array" ref="S456">INDEX(manifest_11Sep!$A$1:$V$3202,MATCH($B456,manifest_11Sep!$B$1:$B$3202,0),MATCH(A.Dep9SepList!S$1,manifest_11Sep!$A$1:$V$1,0))</f>
        <v>0</v>
      </c>
      <c r="T456" s="17"/>
    </row>
    <row r="457" spans="1:21" hidden="1">
      <c r="A457" s="13" t="str">
        <f t="array" ref="A457">INDEX(manifest_11Sep!$A$1:$V$3202,MATCH($B457,manifest_11Sep!$B$1:$B$3202,0),MATCH(A.Dep9SepList!A$1,manifest_11Sep!$A$1:$V$1,0))</f>
        <v>A</v>
      </c>
      <c r="B457" s="13" t="s">
        <v>4131</v>
      </c>
      <c r="C457" s="13" t="str">
        <f t="array" ref="C457">INDEX(manifest_11Sep!$A$1:$V$3202,MATCH($B457,manifest_11Sep!$B$1:$B$3202,0),MATCH(A.Dep9SepList!C$1,manifest_11Sep!$A$1:$V$1,0))</f>
        <v>RVNL4BVJVN6</v>
      </c>
      <c r="D457" s="13" t="str">
        <f t="array" ref="D457">INDEX(manifest_11Sep!$A$1:$V$3202,MATCH($B457,manifest_11Sep!$B$1:$B$3202,0),MATCH(A.Dep9SepList!D$1,manifest_11Sep!$A$1:$V$1,0))</f>
        <v>Female</v>
      </c>
      <c r="E457" s="13" t="str">
        <f t="array" ref="E457">INDEX(manifest_11Sep!$A$1:$V$3202,MATCH($B457,manifest_11Sep!$B$1:$B$3202,0),MATCH(A.Dep9SepList!E$1,manifest_11Sep!$A$1:$V$1,0))</f>
        <v>Sonia Y</v>
      </c>
      <c r="F457" s="13" t="str">
        <f t="array" ref="F457">INDEX(manifest_11Sep!$A$1:$V$3202,MATCH($B457,manifest_11Sep!$B$1:$B$3202,0),MATCH(A.Dep9SepList!F$1,manifest_11Sep!$A$1:$V$1,0))</f>
        <v>Barocio</v>
      </c>
      <c r="G457" s="13">
        <f t="array" ref="G457">INDEX(manifest_11Sep!$A$1:$V$3202,MATCH($B457,manifest_11Sep!$B$1:$B$3202,0),MATCH(A.Dep9SepList!G$1,manifest_11Sep!$A$1:$V$1,0))</f>
        <v>54</v>
      </c>
      <c r="H457" s="13" t="str">
        <f t="array" ref="H457">INDEX(manifest_11Sep!$A$1:$V$3202,MATCH($B457,manifest_11Sep!$B$1:$B$3202,0),MATCH(A.Dep9SepList!H$1,manifest_11Sep!$A$1:$V$1,0))</f>
        <v>Tom Luu</v>
      </c>
      <c r="I457" s="13" t="str">
        <f t="array" ref="I457">INDEX(manifest_11Sep!$A$1:$V$3202,MATCH($B457,manifest_11Sep!$B$1:$B$3202,0),MATCH(A.Dep9SepList!I$1,manifest_11Sep!$A$1:$V$1,0))</f>
        <v>Asiana Airlines</v>
      </c>
      <c r="J457" s="13" t="str">
        <f t="array" ref="J457">INDEX(manifest_11Sep!$A$1:$V$3202,MATCH($B457,manifest_11Sep!$B$1:$B$3202,0),MATCH(A.Dep9SepList!J$1,manifest_11Sep!$A$1:$V$1,0))</f>
        <v>OZ 333</v>
      </c>
      <c r="K457" s="32" t="str">
        <f t="array" ref="K457">INDEX(manifest_11Sep!$A$1:$V$3202,MATCH($B457,manifest_11Sep!$B$1:$B$3202,0),MATCH(A.Dep9SepList!K$1,manifest_11Sep!$A$1:$V$1,0))</f>
        <v>18-thg 9-25</v>
      </c>
      <c r="L457" s="20">
        <f t="array" ref="L457">INDEX(manifest_11Sep!$A$1:$V$3202,MATCH($B457,manifest_11Sep!$B$1:$B$3202,0),MATCH(A.Dep9SepList!L$1,manifest_11Sep!$A$1:$V$1,0))</f>
        <v>0.53472222222222221</v>
      </c>
      <c r="M457" s="13" t="str">
        <f t="array" ref="M457">INDEX(manifest_11Sep!$A$1:$V$3202,MATCH($B457,manifest_11Sep!$B$1:$B$3202,0),MATCH(A.Dep9SepList!M$1,manifest_11Sep!$A$1:$V$1,0))</f>
        <v>ICN-T1</v>
      </c>
      <c r="N457" s="13" t="str">
        <f t="array" ref="N457">INDEX(manifest_11Sep!$A$1:$V$3202,MATCH($B457,manifest_11Sep!$B$1:$B$3202,0),MATCH(A.Dep9SepList!N$1,manifest_11Sep!$A$1:$V$1,0))</f>
        <v>INTER PARNAS</v>
      </c>
      <c r="O457" s="31"/>
      <c r="P457" s="20" t="e" cm="1" vm="1">
        <f t="array" aca="1" ref="P457" ca="1">IF(J457="","",_xlfn.XLOOKUP(J457&amp;N457,'A.Departure Grouping'!AQ:AQ&amp;'A.Departure Grouping'!AP:AP,'A.Departure Grouping'!AR:AR,"",0))</f>
        <v>#NAME?</v>
      </c>
      <c r="Q457" s="13">
        <v>63418982</v>
      </c>
      <c r="R457" s="13" t="s">
        <v>43</v>
      </c>
      <c r="S457" s="13">
        <f t="array" ref="S457">INDEX(manifest_11Sep!$A$1:$V$3202,MATCH($B457,manifest_11Sep!$B$1:$B$3202,0),MATCH(A.Dep9SepList!S$1,manifest_11Sep!$A$1:$V$1,0))</f>
        <v>0</v>
      </c>
      <c r="T457" s="17"/>
    </row>
    <row r="458" spans="1:21" hidden="1">
      <c r="A458" s="13" t="str">
        <f t="array" ref="A458">INDEX(manifest_11Sep!$A$1:$V$3202,MATCH($B458,manifest_11Sep!$B$1:$B$3202,0),MATCH(A.Dep9SepList!A$1,manifest_11Sep!$A$1:$V$1,0))</f>
        <v>A</v>
      </c>
      <c r="B458" s="13" t="s">
        <v>4134</v>
      </c>
      <c r="C458" s="13" t="str">
        <f t="array" ref="C458">INDEX(manifest_11Sep!$A$1:$V$3202,MATCH($B458,manifest_11Sep!$B$1:$B$3202,0),MATCH(A.Dep9SepList!C$1,manifest_11Sep!$A$1:$V$1,0))</f>
        <v>RVNL4BVJVN6</v>
      </c>
      <c r="D458" s="13" t="str">
        <f t="array" ref="D458">INDEX(manifest_11Sep!$A$1:$V$3202,MATCH($B458,manifest_11Sep!$B$1:$B$3202,0),MATCH(A.Dep9SepList!D$1,manifest_11Sep!$A$1:$V$1,0))</f>
        <v>Male</v>
      </c>
      <c r="E458" s="13" t="str">
        <f t="array" ref="E458">INDEX(manifest_11Sep!$A$1:$V$3202,MATCH($B458,manifest_11Sep!$B$1:$B$3202,0),MATCH(A.Dep9SepList!E$1,manifest_11Sep!$A$1:$V$1,0))</f>
        <v>Mauricio</v>
      </c>
      <c r="F458" s="13" t="str">
        <f t="array" ref="F458">INDEX(manifest_11Sep!$A$1:$V$3202,MATCH($B458,manifest_11Sep!$B$1:$B$3202,0),MATCH(A.Dep9SepList!F$1,manifest_11Sep!$A$1:$V$1,0))</f>
        <v>Quintero Ramirez</v>
      </c>
      <c r="G458" s="13">
        <f t="array" ref="G458">INDEX(manifest_11Sep!$A$1:$V$3202,MATCH($B458,manifest_11Sep!$B$1:$B$3202,0),MATCH(A.Dep9SepList!G$1,manifest_11Sep!$A$1:$V$1,0))</f>
        <v>57</v>
      </c>
      <c r="H458" s="13" t="str">
        <f t="array" ref="H458">INDEX(manifest_11Sep!$A$1:$V$3202,MATCH($B458,manifest_11Sep!$B$1:$B$3202,0),MATCH(A.Dep9SepList!H$1,manifest_11Sep!$A$1:$V$1,0))</f>
        <v>Tom Luu</v>
      </c>
      <c r="I458" s="13" t="str">
        <f t="array" ref="I458">INDEX(manifest_11Sep!$A$1:$V$3202,MATCH($B458,manifest_11Sep!$B$1:$B$3202,0),MATCH(A.Dep9SepList!I$1,manifest_11Sep!$A$1:$V$1,0))</f>
        <v>Asiana Airlines</v>
      </c>
      <c r="J458" s="13" t="str">
        <f t="array" ref="J458">INDEX(manifest_11Sep!$A$1:$V$3202,MATCH($B458,manifest_11Sep!$B$1:$B$3202,0),MATCH(A.Dep9SepList!J$1,manifest_11Sep!$A$1:$V$1,0))</f>
        <v>OZ 333</v>
      </c>
      <c r="K458" s="32" t="str">
        <f t="array" ref="K458">INDEX(manifest_11Sep!$A$1:$V$3202,MATCH($B458,manifest_11Sep!$B$1:$B$3202,0),MATCH(A.Dep9SepList!K$1,manifest_11Sep!$A$1:$V$1,0))</f>
        <v>18-thg 9-25</v>
      </c>
      <c r="L458" s="20">
        <f t="array" ref="L458">INDEX(manifest_11Sep!$A$1:$V$3202,MATCH($B458,manifest_11Sep!$B$1:$B$3202,0),MATCH(A.Dep9SepList!L$1,manifest_11Sep!$A$1:$V$1,0))</f>
        <v>0.53472222222222221</v>
      </c>
      <c r="M458" s="13" t="str">
        <f t="array" ref="M458">INDEX(manifest_11Sep!$A$1:$V$3202,MATCH($B458,manifest_11Sep!$B$1:$B$3202,0),MATCH(A.Dep9SepList!M$1,manifest_11Sep!$A$1:$V$1,0))</f>
        <v>ICN-T1</v>
      </c>
      <c r="N458" s="13" t="str">
        <f t="array" ref="N458">INDEX(manifest_11Sep!$A$1:$V$3202,MATCH($B458,manifest_11Sep!$B$1:$B$3202,0),MATCH(A.Dep9SepList!N$1,manifest_11Sep!$A$1:$V$1,0))</f>
        <v>INTER PARNAS</v>
      </c>
      <c r="O458" s="31"/>
      <c r="P458" s="20" t="e" cm="1" vm="1">
        <f t="array" aca="1" ref="P458" ca="1">IF(J458="","",_xlfn.XLOOKUP(J458&amp;N458,'A.Departure Grouping'!AQ:AQ&amp;'A.Departure Grouping'!AP:AP,'A.Departure Grouping'!AR:AR,"",0))</f>
        <v>#NAME?</v>
      </c>
      <c r="Q458" s="13">
        <v>63418982</v>
      </c>
      <c r="R458" s="13" t="s">
        <v>43</v>
      </c>
      <c r="S458" s="13">
        <f t="array" ref="S458">INDEX(manifest_11Sep!$A$1:$V$3202,MATCH($B458,manifest_11Sep!$B$1:$B$3202,0),MATCH(A.Dep9SepList!S$1,manifest_11Sep!$A$1:$V$1,0))</f>
        <v>0</v>
      </c>
      <c r="T458" s="17"/>
    </row>
    <row r="459" spans="1:21" hidden="1">
      <c r="A459" s="13" t="str">
        <f t="array" ref="A459">INDEX(manifest_11Sep!$A$1:$V$3202,MATCH($B459,manifest_11Sep!$B$1:$B$3202,0),MATCH(A.Dep9SepList!A$1,manifest_11Sep!$A$1:$V$1,0))</f>
        <v>A</v>
      </c>
      <c r="B459" s="13" t="s">
        <v>4147</v>
      </c>
      <c r="C459" s="13" t="str">
        <f t="array" ref="C459">INDEX(manifest_11Sep!$A$1:$V$3202,MATCH($B459,manifest_11Sep!$B$1:$B$3202,0),MATCH(A.Dep9SepList!C$1,manifest_11Sep!$A$1:$V$1,0))</f>
        <v>S5N8RHJRXRW</v>
      </c>
      <c r="D459" s="13" t="str">
        <f t="array" ref="D459">INDEX(manifest_11Sep!$A$1:$V$3202,MATCH($B459,manifest_11Sep!$B$1:$B$3202,0),MATCH(A.Dep9SepList!D$1,manifest_11Sep!$A$1:$V$1,0))</f>
        <v>Female</v>
      </c>
      <c r="E459" s="13" t="str">
        <f t="array" ref="E459">INDEX(manifest_11Sep!$A$1:$V$3202,MATCH($B459,manifest_11Sep!$B$1:$B$3202,0),MATCH(A.Dep9SepList!E$1,manifest_11Sep!$A$1:$V$1,0))</f>
        <v>Chanmany</v>
      </c>
      <c r="F459" s="13" t="str">
        <f t="array" ref="F459">INDEX(manifest_11Sep!$A$1:$V$3202,MATCH($B459,manifest_11Sep!$B$1:$B$3202,0),MATCH(A.Dep9SepList!F$1,manifest_11Sep!$A$1:$V$1,0))</f>
        <v>Thatsanaphonh</v>
      </c>
      <c r="G459" s="13">
        <f t="array" ref="G459">INDEX(manifest_11Sep!$A$1:$V$3202,MATCH($B459,manifest_11Sep!$B$1:$B$3202,0),MATCH(A.Dep9SepList!G$1,manifest_11Sep!$A$1:$V$1,0))</f>
        <v>57</v>
      </c>
      <c r="H459" s="13" t="str">
        <f t="array" ref="H459">INDEX(manifest_11Sep!$A$1:$V$3202,MATCH($B459,manifest_11Sep!$B$1:$B$3202,0),MATCH(A.Dep9SepList!H$1,manifest_11Sep!$A$1:$V$1,0))</f>
        <v>Tom Luu</v>
      </c>
      <c r="I459" s="13" t="str">
        <f t="array" ref="I459">INDEX(manifest_11Sep!$A$1:$V$3202,MATCH($B459,manifest_11Sep!$B$1:$B$3202,0),MATCH(A.Dep9SepList!I$1,manifest_11Sep!$A$1:$V$1,0))</f>
        <v>Asiana Airlines</v>
      </c>
      <c r="J459" s="13" t="str">
        <f t="array" ref="J459">INDEX(manifest_11Sep!$A$1:$V$3202,MATCH($B459,manifest_11Sep!$B$1:$B$3202,0),MATCH(A.Dep9SepList!J$1,manifest_11Sep!$A$1:$V$1,0))</f>
        <v>OZ 333</v>
      </c>
      <c r="K459" s="32" t="str">
        <f t="array" ref="K459">INDEX(manifest_11Sep!$A$1:$V$3202,MATCH($B459,manifest_11Sep!$B$1:$B$3202,0),MATCH(A.Dep9SepList!K$1,manifest_11Sep!$A$1:$V$1,0))</f>
        <v>18-thg 9-25</v>
      </c>
      <c r="L459" s="20">
        <f t="array" ref="L459">INDEX(manifest_11Sep!$A$1:$V$3202,MATCH($B459,manifest_11Sep!$B$1:$B$3202,0),MATCH(A.Dep9SepList!L$1,manifest_11Sep!$A$1:$V$1,0))</f>
        <v>0.53472222222222221</v>
      </c>
      <c r="M459" s="13" t="str">
        <f t="array" ref="M459">INDEX(manifest_11Sep!$A$1:$V$3202,MATCH($B459,manifest_11Sep!$B$1:$B$3202,0),MATCH(A.Dep9SepList!M$1,manifest_11Sep!$A$1:$V$1,0))</f>
        <v>ICN-T1</v>
      </c>
      <c r="N459" s="13" t="str">
        <f t="array" ref="N459">INDEX(manifest_11Sep!$A$1:$V$3202,MATCH($B459,manifest_11Sep!$B$1:$B$3202,0),MATCH(A.Dep9SepList!N$1,manifest_11Sep!$A$1:$V$1,0))</f>
        <v>INTER PARNAS</v>
      </c>
      <c r="O459" s="31"/>
      <c r="P459" s="20" t="e" cm="1" vm="1">
        <f t="array" aca="1" ref="P459" ca="1">IF(J459="","",_xlfn.XLOOKUP(J459&amp;N459,'A.Departure Grouping'!AQ:AQ&amp;'A.Departure Grouping'!AP:AP,'A.Departure Grouping'!AR:AR,"",0))</f>
        <v>#NAME?</v>
      </c>
      <c r="Q459" s="13">
        <v>60715938</v>
      </c>
      <c r="R459" s="13" t="s">
        <v>43</v>
      </c>
      <c r="S459" s="13">
        <f t="array" ref="S459">INDEX(manifest_11Sep!$A$1:$V$3202,MATCH($B459,manifest_11Sep!$B$1:$B$3202,0),MATCH(A.Dep9SepList!S$1,manifest_11Sep!$A$1:$V$1,0))</f>
        <v>0</v>
      </c>
      <c r="T459" s="17"/>
    </row>
    <row r="460" spans="1:21" hidden="1">
      <c r="A460" s="13" t="str">
        <f t="array" ref="A460">INDEX(manifest_11Sep!$A$1:$V$3202,MATCH($B460,manifest_11Sep!$B$1:$B$3202,0),MATCH(A.Dep9SepList!A$1,manifest_11Sep!$A$1:$V$1,0))</f>
        <v>A</v>
      </c>
      <c r="B460" s="13" t="s">
        <v>4150</v>
      </c>
      <c r="C460" s="13" t="str">
        <f t="array" ref="C460">INDEX(manifest_11Sep!$A$1:$V$3202,MATCH($B460,manifest_11Sep!$B$1:$B$3202,0),MATCH(A.Dep9SepList!C$1,manifest_11Sep!$A$1:$V$1,0))</f>
        <v>S5N8RHJRXRW</v>
      </c>
      <c r="D460" s="13" t="str">
        <f t="array" ref="D460">INDEX(manifest_11Sep!$A$1:$V$3202,MATCH($B460,manifest_11Sep!$B$1:$B$3202,0),MATCH(A.Dep9SepList!D$1,manifest_11Sep!$A$1:$V$1,0))</f>
        <v>Male</v>
      </c>
      <c r="E460" s="13" t="str">
        <f t="array" ref="E460">INDEX(manifest_11Sep!$A$1:$V$3202,MATCH($B460,manifest_11Sep!$B$1:$B$3202,0),MATCH(A.Dep9SepList!E$1,manifest_11Sep!$A$1:$V$1,0))</f>
        <v>James Cq</v>
      </c>
      <c r="F460" s="13" t="str">
        <f t="array" ref="F460">INDEX(manifest_11Sep!$A$1:$V$3202,MATCH($B460,manifest_11Sep!$B$1:$B$3202,0),MATCH(A.Dep9SepList!F$1,manifest_11Sep!$A$1:$V$1,0))</f>
        <v>Banh</v>
      </c>
      <c r="G460" s="13">
        <f t="array" ref="G460">INDEX(manifest_11Sep!$A$1:$V$3202,MATCH($B460,manifest_11Sep!$B$1:$B$3202,0),MATCH(A.Dep9SepList!G$1,manifest_11Sep!$A$1:$V$1,0))</f>
        <v>52</v>
      </c>
      <c r="H460" s="13" t="str">
        <f t="array" ref="H460">INDEX(manifest_11Sep!$A$1:$V$3202,MATCH($B460,manifest_11Sep!$B$1:$B$3202,0),MATCH(A.Dep9SepList!H$1,manifest_11Sep!$A$1:$V$1,0))</f>
        <v>Tom Luu</v>
      </c>
      <c r="I460" s="13" t="str">
        <f t="array" ref="I460">INDEX(manifest_11Sep!$A$1:$V$3202,MATCH($B460,manifest_11Sep!$B$1:$B$3202,0),MATCH(A.Dep9SepList!I$1,manifest_11Sep!$A$1:$V$1,0))</f>
        <v>Asiana Airlines</v>
      </c>
      <c r="J460" s="13" t="str">
        <f t="array" ref="J460">INDEX(manifest_11Sep!$A$1:$V$3202,MATCH($B460,manifest_11Sep!$B$1:$B$3202,0),MATCH(A.Dep9SepList!J$1,manifest_11Sep!$A$1:$V$1,0))</f>
        <v>OZ 333</v>
      </c>
      <c r="K460" s="32" t="str">
        <f t="array" ref="K460">INDEX(manifest_11Sep!$A$1:$V$3202,MATCH($B460,manifest_11Sep!$B$1:$B$3202,0),MATCH(A.Dep9SepList!K$1,manifest_11Sep!$A$1:$V$1,0))</f>
        <v>18-thg 9-25</v>
      </c>
      <c r="L460" s="20">
        <f t="array" ref="L460">INDEX(manifest_11Sep!$A$1:$V$3202,MATCH($B460,manifest_11Sep!$B$1:$B$3202,0),MATCH(A.Dep9SepList!L$1,manifest_11Sep!$A$1:$V$1,0))</f>
        <v>0.53472222222222221</v>
      </c>
      <c r="M460" s="13" t="str">
        <f t="array" ref="M460">INDEX(manifest_11Sep!$A$1:$V$3202,MATCH($B460,manifest_11Sep!$B$1:$B$3202,0),MATCH(A.Dep9SepList!M$1,manifest_11Sep!$A$1:$V$1,0))</f>
        <v>ICN-T1</v>
      </c>
      <c r="N460" s="13" t="str">
        <f t="array" ref="N460">INDEX(manifest_11Sep!$A$1:$V$3202,MATCH($B460,manifest_11Sep!$B$1:$B$3202,0),MATCH(A.Dep9SepList!N$1,manifest_11Sep!$A$1:$V$1,0))</f>
        <v>INTER PARNAS</v>
      </c>
      <c r="O460" s="31"/>
      <c r="P460" s="20" t="e" cm="1" vm="1">
        <f t="array" aca="1" ref="P460" ca="1">IF(J460="","",_xlfn.XLOOKUP(J460&amp;N460,'A.Departure Grouping'!AQ:AQ&amp;'A.Departure Grouping'!AP:AP,'A.Departure Grouping'!AR:AR,"",0))</f>
        <v>#NAME?</v>
      </c>
      <c r="Q460" s="13">
        <v>60715938</v>
      </c>
      <c r="R460" s="13" t="s">
        <v>43</v>
      </c>
      <c r="S460" s="13">
        <f t="array" ref="S460">INDEX(manifest_11Sep!$A$1:$V$3202,MATCH($B460,manifest_11Sep!$B$1:$B$3202,0),MATCH(A.Dep9SepList!S$1,manifest_11Sep!$A$1:$V$1,0))</f>
        <v>0</v>
      </c>
      <c r="T460" s="17"/>
    </row>
    <row r="461" spans="1:21" hidden="1">
      <c r="A461" s="13" t="str">
        <f t="array" ref="A461">INDEX(manifest_11Sep!$A$1:$V$3202,MATCH($B461,manifest_11Sep!$B$1:$B$3202,0),MATCH(A.Dep9SepList!A$1,manifest_11Sep!$A$1:$V$1,0))</f>
        <v>A</v>
      </c>
      <c r="B461" s="13" t="s">
        <v>4157</v>
      </c>
      <c r="C461" s="13" t="str">
        <f t="array" ref="C461">INDEX(manifest_11Sep!$A$1:$V$3202,MATCH($B461,manifest_11Sep!$B$1:$B$3202,0),MATCH(A.Dep9SepList!C$1,manifest_11Sep!$A$1:$V$1,0))</f>
        <v>5QNTXKQCZ5X</v>
      </c>
      <c r="D461" s="13" t="str">
        <f t="array" ref="D461">INDEX(manifest_11Sep!$A$1:$V$3202,MATCH($B461,manifest_11Sep!$B$1:$B$3202,0),MATCH(A.Dep9SepList!D$1,manifest_11Sep!$A$1:$V$1,0))</f>
        <v>Female</v>
      </c>
      <c r="E461" s="13" t="str">
        <f t="array" ref="E461">INDEX(manifest_11Sep!$A$1:$V$3202,MATCH($B461,manifest_11Sep!$B$1:$B$3202,0),MATCH(A.Dep9SepList!E$1,manifest_11Sep!$A$1:$V$1,0))</f>
        <v>Jessica</v>
      </c>
      <c r="F461" s="13" t="str">
        <f t="array" ref="F461">INDEX(manifest_11Sep!$A$1:$V$3202,MATCH($B461,manifest_11Sep!$B$1:$B$3202,0),MATCH(A.Dep9SepList!F$1,manifest_11Sep!$A$1:$V$1,0))</f>
        <v>Phung</v>
      </c>
      <c r="G461" s="13">
        <f t="array" ref="G461">INDEX(manifest_11Sep!$A$1:$V$3202,MATCH($B461,manifest_11Sep!$B$1:$B$3202,0),MATCH(A.Dep9SepList!G$1,manifest_11Sep!$A$1:$V$1,0))</f>
        <v>32</v>
      </c>
      <c r="H461" s="13" t="str">
        <f t="array" ref="H461">INDEX(manifest_11Sep!$A$1:$V$3202,MATCH($B461,manifest_11Sep!$B$1:$B$3202,0),MATCH(A.Dep9SepList!H$1,manifest_11Sep!$A$1:$V$1,0))</f>
        <v>Tom Luu</v>
      </c>
      <c r="I461" s="13" t="str">
        <f t="array" ref="I461">INDEX(manifest_11Sep!$A$1:$V$3202,MATCH($B461,manifest_11Sep!$B$1:$B$3202,0),MATCH(A.Dep9SepList!I$1,manifest_11Sep!$A$1:$V$1,0))</f>
        <v>Asiana Airlines</v>
      </c>
      <c r="J461" s="13" t="str">
        <f t="array" ref="J461">INDEX(manifest_11Sep!$A$1:$V$3202,MATCH($B461,manifest_11Sep!$B$1:$B$3202,0),MATCH(A.Dep9SepList!J$1,manifest_11Sep!$A$1:$V$1,0))</f>
        <v>OZ 333</v>
      </c>
      <c r="K461" s="32" t="str">
        <f t="array" ref="K461">INDEX(manifest_11Sep!$A$1:$V$3202,MATCH($B461,manifest_11Sep!$B$1:$B$3202,0),MATCH(A.Dep9SepList!K$1,manifest_11Sep!$A$1:$V$1,0))</f>
        <v>18-thg 9-25</v>
      </c>
      <c r="L461" s="20">
        <f t="array" ref="L461">INDEX(manifest_11Sep!$A$1:$V$3202,MATCH($B461,manifest_11Sep!$B$1:$B$3202,0),MATCH(A.Dep9SepList!L$1,manifest_11Sep!$A$1:$V$1,0))</f>
        <v>0.53472222222222221</v>
      </c>
      <c r="M461" s="13" t="str">
        <f t="array" ref="M461">INDEX(manifest_11Sep!$A$1:$V$3202,MATCH($B461,manifest_11Sep!$B$1:$B$3202,0),MATCH(A.Dep9SepList!M$1,manifest_11Sep!$A$1:$V$1,0))</f>
        <v>ICN-T1</v>
      </c>
      <c r="N461" s="13" t="str">
        <f t="array" ref="N461">INDEX(manifest_11Sep!$A$1:$V$3202,MATCH($B461,manifest_11Sep!$B$1:$B$3202,0),MATCH(A.Dep9SepList!N$1,manifest_11Sep!$A$1:$V$1,0))</f>
        <v>INTER PARNAS</v>
      </c>
      <c r="O461" s="31"/>
      <c r="P461" s="20" t="e" cm="1" vm="1">
        <f t="array" aca="1" ref="P461" ca="1">IF(J461="","",_xlfn.XLOOKUP(J461&amp;N461,'A.Departure Grouping'!AQ:AQ&amp;'A.Departure Grouping'!AP:AP,'A.Departure Grouping'!AR:AR,"",0))</f>
        <v>#NAME?</v>
      </c>
      <c r="Q461" s="13">
        <v>45321520</v>
      </c>
      <c r="R461" s="13" t="s">
        <v>43</v>
      </c>
      <c r="S461" s="13">
        <f t="array" ref="S461">INDEX(manifest_11Sep!$A$1:$V$3202,MATCH($B461,manifest_11Sep!$B$1:$B$3202,0),MATCH(A.Dep9SepList!S$1,manifest_11Sep!$A$1:$V$1,0))</f>
        <v>0</v>
      </c>
      <c r="T461" s="17"/>
    </row>
    <row r="462" spans="1:21" hidden="1">
      <c r="A462" s="13" t="str">
        <f t="array" ref="A462">INDEX(manifest_11Sep!$A$1:$V$3202,MATCH($B462,manifest_11Sep!$B$1:$B$3202,0),MATCH(A.Dep9SepList!A$1,manifest_11Sep!$A$1:$V$1,0))</f>
        <v>A</v>
      </c>
      <c r="B462" s="13" t="s">
        <v>4160</v>
      </c>
      <c r="C462" s="13" t="str">
        <f t="array" ref="C462">INDEX(manifest_11Sep!$A$1:$V$3202,MATCH($B462,manifest_11Sep!$B$1:$B$3202,0),MATCH(A.Dep9SepList!C$1,manifest_11Sep!$A$1:$V$1,0))</f>
        <v>YMN8XH73V5M</v>
      </c>
      <c r="D462" s="13" t="str">
        <f t="array" ref="D462">INDEX(manifest_11Sep!$A$1:$V$3202,MATCH($B462,manifest_11Sep!$B$1:$B$3202,0),MATCH(A.Dep9SepList!D$1,manifest_11Sep!$A$1:$V$1,0))</f>
        <v>Male</v>
      </c>
      <c r="E462" s="13" t="str">
        <f t="array" ref="E462">INDEX(manifest_11Sep!$A$1:$V$3202,MATCH($B462,manifest_11Sep!$B$1:$B$3202,0),MATCH(A.Dep9SepList!E$1,manifest_11Sep!$A$1:$V$1,0))</f>
        <v>Kanyon</v>
      </c>
      <c r="F462" s="13" t="str">
        <f t="array" ref="F462">INDEX(manifest_11Sep!$A$1:$V$3202,MATCH($B462,manifest_11Sep!$B$1:$B$3202,0),MATCH(A.Dep9SepList!F$1,manifest_11Sep!$A$1:$V$1,0))</f>
        <v>Khuu</v>
      </c>
      <c r="G462" s="13">
        <f t="array" ref="G462">INDEX(manifest_11Sep!$A$1:$V$3202,MATCH($B462,manifest_11Sep!$B$1:$B$3202,0),MATCH(A.Dep9SepList!G$1,manifest_11Sep!$A$1:$V$1,0))</f>
        <v>23</v>
      </c>
      <c r="H462" s="13" t="str">
        <f t="array" ref="H462">INDEX(manifest_11Sep!$A$1:$V$3202,MATCH($B462,manifest_11Sep!$B$1:$B$3202,0),MATCH(A.Dep9SepList!H$1,manifest_11Sep!$A$1:$V$1,0))</f>
        <v>Tom Luu</v>
      </c>
      <c r="I462" s="13" t="str">
        <f t="array" ref="I462">INDEX(manifest_11Sep!$A$1:$V$3202,MATCH($B462,manifest_11Sep!$B$1:$B$3202,0),MATCH(A.Dep9SepList!I$1,manifest_11Sep!$A$1:$V$1,0))</f>
        <v>Asiana Airlines</v>
      </c>
      <c r="J462" s="13" t="str">
        <f t="array" ref="J462">INDEX(manifest_11Sep!$A$1:$V$3202,MATCH($B462,manifest_11Sep!$B$1:$B$3202,0),MATCH(A.Dep9SepList!J$1,manifest_11Sep!$A$1:$V$1,0))</f>
        <v>OZ 333</v>
      </c>
      <c r="K462" s="32" t="str">
        <f t="array" ref="K462">INDEX(manifest_11Sep!$A$1:$V$3202,MATCH($B462,manifest_11Sep!$B$1:$B$3202,0),MATCH(A.Dep9SepList!K$1,manifest_11Sep!$A$1:$V$1,0))</f>
        <v>18-thg 9-25</v>
      </c>
      <c r="L462" s="20">
        <f t="array" ref="L462">INDEX(manifest_11Sep!$A$1:$V$3202,MATCH($B462,manifest_11Sep!$B$1:$B$3202,0),MATCH(A.Dep9SepList!L$1,manifest_11Sep!$A$1:$V$1,0))</f>
        <v>0.53472222222222221</v>
      </c>
      <c r="M462" s="13" t="str">
        <f t="array" ref="M462">INDEX(manifest_11Sep!$A$1:$V$3202,MATCH($B462,manifest_11Sep!$B$1:$B$3202,0),MATCH(A.Dep9SepList!M$1,manifest_11Sep!$A$1:$V$1,0))</f>
        <v>ICN-T1</v>
      </c>
      <c r="N462" s="13" t="str">
        <f t="array" ref="N462">INDEX(manifest_11Sep!$A$1:$V$3202,MATCH($B462,manifest_11Sep!$B$1:$B$3202,0),MATCH(A.Dep9SepList!N$1,manifest_11Sep!$A$1:$V$1,0))</f>
        <v>INTER PARNAS</v>
      </c>
      <c r="O462" s="31"/>
      <c r="P462" s="20" t="e" cm="1" vm="1">
        <f t="array" aca="1" ref="P462" ca="1">IF(J462="","",_xlfn.XLOOKUP(J462&amp;N462,'A.Departure Grouping'!AQ:AQ&amp;'A.Departure Grouping'!AP:AP,'A.Departure Grouping'!AR:AR,"",0))</f>
        <v>#NAME?</v>
      </c>
      <c r="Q462" s="13">
        <v>44360432</v>
      </c>
      <c r="R462" s="13" t="s">
        <v>61</v>
      </c>
      <c r="S462" s="13">
        <f t="array" ref="S462">INDEX(manifest_11Sep!$A$1:$V$3202,MATCH($B462,manifest_11Sep!$B$1:$B$3202,0),MATCH(A.Dep9SepList!S$1,manifest_11Sep!$A$1:$V$1,0))</f>
        <v>0</v>
      </c>
      <c r="T462" s="17"/>
    </row>
    <row r="463" spans="1:21" hidden="1">
      <c r="A463" s="13" t="str">
        <f t="array" ref="A463">INDEX(manifest_11Sep!$A$1:$V$3202,MATCH($B463,manifest_11Sep!$B$1:$B$3202,0),MATCH(A.Dep9SepList!A$1,manifest_11Sep!$A$1:$V$1,0))</f>
        <v>A</v>
      </c>
      <c r="B463" s="13" t="s">
        <v>4163</v>
      </c>
      <c r="C463" s="13" t="str">
        <f t="array" ref="C463">INDEX(manifest_11Sep!$A$1:$V$3202,MATCH($B463,manifest_11Sep!$B$1:$B$3202,0),MATCH(A.Dep9SepList!C$1,manifest_11Sep!$A$1:$V$1,0))</f>
        <v>YMN8XH73V5M</v>
      </c>
      <c r="D463" s="13" t="str">
        <f t="array" ref="D463">INDEX(manifest_11Sep!$A$1:$V$3202,MATCH($B463,manifest_11Sep!$B$1:$B$3202,0),MATCH(A.Dep9SepList!D$1,manifest_11Sep!$A$1:$V$1,0))</f>
        <v>Male</v>
      </c>
      <c r="E463" s="13" t="str">
        <f t="array" ref="E463">INDEX(manifest_11Sep!$A$1:$V$3202,MATCH($B463,manifest_11Sep!$B$1:$B$3202,0),MATCH(A.Dep9SepList!E$1,manifest_11Sep!$A$1:$V$1,0))</f>
        <v>Michael Manggala</v>
      </c>
      <c r="F463" s="13" t="str">
        <f t="array" ref="F463">INDEX(manifest_11Sep!$A$1:$V$3202,MATCH($B463,manifest_11Sep!$B$1:$B$3202,0),MATCH(A.Dep9SepList!F$1,manifest_11Sep!$A$1:$V$1,0))</f>
        <v>Kusuma</v>
      </c>
      <c r="G463" s="13">
        <f t="array" ref="G463">INDEX(manifest_11Sep!$A$1:$V$3202,MATCH($B463,manifest_11Sep!$B$1:$B$3202,0),MATCH(A.Dep9SepList!G$1,manifest_11Sep!$A$1:$V$1,0))</f>
        <v>23</v>
      </c>
      <c r="H463" s="13" t="str">
        <f t="array" ref="H463">INDEX(manifest_11Sep!$A$1:$V$3202,MATCH($B463,manifest_11Sep!$B$1:$B$3202,0),MATCH(A.Dep9SepList!H$1,manifest_11Sep!$A$1:$V$1,0))</f>
        <v>Tom Luu</v>
      </c>
      <c r="I463" s="13" t="str">
        <f t="array" ref="I463">INDEX(manifest_11Sep!$A$1:$V$3202,MATCH($B463,manifest_11Sep!$B$1:$B$3202,0),MATCH(A.Dep9SepList!I$1,manifest_11Sep!$A$1:$V$1,0))</f>
        <v>Asiana Airlines</v>
      </c>
      <c r="J463" s="13" t="str">
        <f t="array" ref="J463">INDEX(manifest_11Sep!$A$1:$V$3202,MATCH($B463,manifest_11Sep!$B$1:$B$3202,0),MATCH(A.Dep9SepList!J$1,manifest_11Sep!$A$1:$V$1,0))</f>
        <v>OZ 333</v>
      </c>
      <c r="K463" s="32" t="str">
        <f t="array" ref="K463">INDEX(manifest_11Sep!$A$1:$V$3202,MATCH($B463,manifest_11Sep!$B$1:$B$3202,0),MATCH(A.Dep9SepList!K$1,manifest_11Sep!$A$1:$V$1,0))</f>
        <v>18-thg 9-25</v>
      </c>
      <c r="L463" s="20">
        <f t="array" ref="L463">INDEX(manifest_11Sep!$A$1:$V$3202,MATCH($B463,manifest_11Sep!$B$1:$B$3202,0),MATCH(A.Dep9SepList!L$1,manifest_11Sep!$A$1:$V$1,0))</f>
        <v>0.53472222222222221</v>
      </c>
      <c r="M463" s="13" t="str">
        <f t="array" ref="M463">INDEX(manifest_11Sep!$A$1:$V$3202,MATCH($B463,manifest_11Sep!$B$1:$B$3202,0),MATCH(A.Dep9SepList!M$1,manifest_11Sep!$A$1:$V$1,0))</f>
        <v>ICN-T1</v>
      </c>
      <c r="N463" s="13" t="str">
        <f t="array" ref="N463">INDEX(manifest_11Sep!$A$1:$V$3202,MATCH($B463,manifest_11Sep!$B$1:$B$3202,0),MATCH(A.Dep9SepList!N$1,manifest_11Sep!$A$1:$V$1,0))</f>
        <v>INTER PARNAS</v>
      </c>
      <c r="O463" s="31"/>
      <c r="P463" s="20" t="e" cm="1" vm="1">
        <f t="array" aca="1" ref="P463" ca="1">IF(J463="","",_xlfn.XLOOKUP(J463&amp;N463,'A.Departure Grouping'!AQ:AQ&amp;'A.Departure Grouping'!AP:AP,'A.Departure Grouping'!AR:AR,"",0))</f>
        <v>#NAME?</v>
      </c>
      <c r="Q463" s="13">
        <v>44360432</v>
      </c>
      <c r="R463" s="13" t="s">
        <v>61</v>
      </c>
      <c r="S463" s="13">
        <f t="array" ref="S463">INDEX(manifest_11Sep!$A$1:$V$3202,MATCH($B463,manifest_11Sep!$B$1:$B$3202,0),MATCH(A.Dep9SepList!S$1,manifest_11Sep!$A$1:$V$1,0))</f>
        <v>0</v>
      </c>
      <c r="T463" s="17"/>
    </row>
    <row r="464" spans="1:21" hidden="1">
      <c r="A464" s="13" t="str">
        <f t="array" ref="A464">INDEX(manifest_11Sep!$A$1:$V$3202,MATCH($B464,manifest_11Sep!$B$1:$B$3202,0),MATCH(A.Dep9SepList!A$1,manifest_11Sep!$A$1:$V$1,0))</f>
        <v>A</v>
      </c>
      <c r="B464" s="13" t="s">
        <v>4226</v>
      </c>
      <c r="C464" s="13" t="str">
        <f t="array" ref="C464">INDEX(manifest_11Sep!$A$1:$V$3202,MATCH($B464,manifest_11Sep!$B$1:$B$3202,0),MATCH(A.Dep9SepList!C$1,manifest_11Sep!$A$1:$V$1,0))</f>
        <v>VLNHK68MKM9</v>
      </c>
      <c r="D464" s="13" t="str">
        <f t="array" ref="D464">INDEX(manifest_11Sep!$A$1:$V$3202,MATCH($B464,manifest_11Sep!$B$1:$B$3202,0),MATCH(A.Dep9SepList!D$1,manifest_11Sep!$A$1:$V$1,0))</f>
        <v>Male</v>
      </c>
      <c r="E464" s="13" t="str">
        <f t="array" ref="E464">INDEX(manifest_11Sep!$A$1:$V$3202,MATCH($B464,manifest_11Sep!$B$1:$B$3202,0),MATCH(A.Dep9SepList!E$1,manifest_11Sep!$A$1:$V$1,0))</f>
        <v>An Thanh</v>
      </c>
      <c r="F464" s="13" t="str">
        <f t="array" ref="F464">INDEX(manifest_11Sep!$A$1:$V$3202,MATCH($B464,manifest_11Sep!$B$1:$B$3202,0),MATCH(A.Dep9SepList!F$1,manifest_11Sep!$A$1:$V$1,0))</f>
        <v>Le</v>
      </c>
      <c r="G464" s="13">
        <f t="array" ref="G464">INDEX(manifest_11Sep!$A$1:$V$3202,MATCH($B464,manifest_11Sep!$B$1:$B$3202,0),MATCH(A.Dep9SepList!G$1,manifest_11Sep!$A$1:$V$1,0))</f>
        <v>70</v>
      </c>
      <c r="H464" s="13" t="str">
        <f t="array" ref="H464">INDEX(manifest_11Sep!$A$1:$V$3202,MATCH($B464,manifest_11Sep!$B$1:$B$3202,0),MATCH(A.Dep9SepList!H$1,manifest_11Sep!$A$1:$V$1,0))</f>
        <v>Tom Luu</v>
      </c>
      <c r="I464" s="13" t="str">
        <f t="array" ref="I464">INDEX(manifest_11Sep!$A$1:$V$3202,MATCH($B464,manifest_11Sep!$B$1:$B$3202,0),MATCH(A.Dep9SepList!I$1,manifest_11Sep!$A$1:$V$1,0))</f>
        <v>Asiana Airlines</v>
      </c>
      <c r="J464" s="13" t="str">
        <f t="array" ref="J464">INDEX(manifest_11Sep!$A$1:$V$3202,MATCH($B464,manifest_11Sep!$B$1:$B$3202,0),MATCH(A.Dep9SepList!J$1,manifest_11Sep!$A$1:$V$1,0))</f>
        <v>OZ 333</v>
      </c>
      <c r="K464" s="32" t="str">
        <f t="array" ref="K464">INDEX(manifest_11Sep!$A$1:$V$3202,MATCH($B464,manifest_11Sep!$B$1:$B$3202,0),MATCH(A.Dep9SepList!K$1,manifest_11Sep!$A$1:$V$1,0))</f>
        <v>18-thg 9-25</v>
      </c>
      <c r="L464" s="20">
        <f t="array" ref="L464">INDEX(manifest_11Sep!$A$1:$V$3202,MATCH($B464,manifest_11Sep!$B$1:$B$3202,0),MATCH(A.Dep9SepList!L$1,manifest_11Sep!$A$1:$V$1,0))</f>
        <v>0.53472222222222221</v>
      </c>
      <c r="M464" s="13" t="str">
        <f t="array" ref="M464">INDEX(manifest_11Sep!$A$1:$V$3202,MATCH($B464,manifest_11Sep!$B$1:$B$3202,0),MATCH(A.Dep9SepList!M$1,manifest_11Sep!$A$1:$V$1,0))</f>
        <v>ICN-T1</v>
      </c>
      <c r="N464" s="13" t="str">
        <f t="array" ref="N464">INDEX(manifest_11Sep!$A$1:$V$3202,MATCH($B464,manifest_11Sep!$B$1:$B$3202,0),MATCH(A.Dep9SepList!N$1,manifest_11Sep!$A$1:$V$1,0))</f>
        <v>INTER PARNAS</v>
      </c>
      <c r="O464" s="31"/>
      <c r="P464" s="20" t="e" cm="1" vm="1">
        <f t="array" aca="1" ref="P464" ca="1">IF(J464="","",_xlfn.XLOOKUP(J464&amp;N464,'A.Departure Grouping'!AQ:AQ&amp;'A.Departure Grouping'!AP:AP,'A.Departure Grouping'!AR:AR,"",0))</f>
        <v>#NAME?</v>
      </c>
      <c r="Q464" s="13">
        <v>41242957</v>
      </c>
      <c r="R464" s="13" t="s">
        <v>61</v>
      </c>
      <c r="S464" s="13">
        <f t="array" ref="S464">INDEX(manifest_11Sep!$A$1:$V$3202,MATCH($B464,manifest_11Sep!$B$1:$B$3202,0),MATCH(A.Dep9SepList!S$1,manifest_11Sep!$A$1:$V$1,0))</f>
        <v>0</v>
      </c>
      <c r="T464" s="17"/>
    </row>
    <row r="465" spans="1:21" hidden="1">
      <c r="A465" s="13" t="str">
        <f t="array" ref="A465">INDEX(manifest_11Sep!$A$1:$V$3202,MATCH($B465,manifest_11Sep!$B$1:$B$3202,0),MATCH(A.Dep9SepList!A$1,manifest_11Sep!$A$1:$V$1,0))</f>
        <v>A</v>
      </c>
      <c r="B465" s="13" t="s">
        <v>4228</v>
      </c>
      <c r="C465" s="13" t="str">
        <f t="array" ref="C465">INDEX(manifest_11Sep!$A$1:$V$3202,MATCH($B465,manifest_11Sep!$B$1:$B$3202,0),MATCH(A.Dep9SepList!C$1,manifest_11Sep!$A$1:$V$1,0))</f>
        <v>VLNHK68MKM9</v>
      </c>
      <c r="D465" s="13" t="str">
        <f t="array" ref="D465">INDEX(manifest_11Sep!$A$1:$V$3202,MATCH($B465,manifest_11Sep!$B$1:$B$3202,0),MATCH(A.Dep9SepList!D$1,manifest_11Sep!$A$1:$V$1,0))</f>
        <v>Female</v>
      </c>
      <c r="E465" s="13" t="str">
        <f t="array" ref="E465">INDEX(manifest_11Sep!$A$1:$V$3202,MATCH($B465,manifest_11Sep!$B$1:$B$3202,0),MATCH(A.Dep9SepList!E$1,manifest_11Sep!$A$1:$V$1,0))</f>
        <v>Huyen Anh Thi</v>
      </c>
      <c r="F465" s="13" t="str">
        <f t="array" ref="F465">INDEX(manifest_11Sep!$A$1:$V$3202,MATCH($B465,manifest_11Sep!$B$1:$B$3202,0),MATCH(A.Dep9SepList!F$1,manifest_11Sep!$A$1:$V$1,0))</f>
        <v>Vo</v>
      </c>
      <c r="G465" s="13">
        <f t="array" ref="G465">INDEX(manifest_11Sep!$A$1:$V$3202,MATCH($B465,manifest_11Sep!$B$1:$B$3202,0),MATCH(A.Dep9SepList!G$1,manifest_11Sep!$A$1:$V$1,0))</f>
        <v>67</v>
      </c>
      <c r="H465" s="13" t="str">
        <f t="array" ref="H465">INDEX(manifest_11Sep!$A$1:$V$3202,MATCH($B465,manifest_11Sep!$B$1:$B$3202,0),MATCH(A.Dep9SepList!H$1,manifest_11Sep!$A$1:$V$1,0))</f>
        <v>Tom Luu</v>
      </c>
      <c r="I465" s="13" t="str">
        <f t="array" ref="I465">INDEX(manifest_11Sep!$A$1:$V$3202,MATCH($B465,manifest_11Sep!$B$1:$B$3202,0),MATCH(A.Dep9SepList!I$1,manifest_11Sep!$A$1:$V$1,0))</f>
        <v>Asiana Airlines</v>
      </c>
      <c r="J465" s="13" t="str">
        <f t="array" ref="J465">INDEX(manifest_11Sep!$A$1:$V$3202,MATCH($B465,manifest_11Sep!$B$1:$B$3202,0),MATCH(A.Dep9SepList!J$1,manifest_11Sep!$A$1:$V$1,0))</f>
        <v>OZ 333</v>
      </c>
      <c r="K465" s="32" t="str">
        <f t="array" ref="K465">INDEX(manifest_11Sep!$A$1:$V$3202,MATCH($B465,manifest_11Sep!$B$1:$B$3202,0),MATCH(A.Dep9SepList!K$1,manifest_11Sep!$A$1:$V$1,0))</f>
        <v>18-thg 9-25</v>
      </c>
      <c r="L465" s="20">
        <f t="array" ref="L465">INDEX(manifest_11Sep!$A$1:$V$3202,MATCH($B465,manifest_11Sep!$B$1:$B$3202,0),MATCH(A.Dep9SepList!L$1,manifest_11Sep!$A$1:$V$1,0))</f>
        <v>0.53472222222222221</v>
      </c>
      <c r="M465" s="13" t="str">
        <f t="array" ref="M465">INDEX(manifest_11Sep!$A$1:$V$3202,MATCH($B465,manifest_11Sep!$B$1:$B$3202,0),MATCH(A.Dep9SepList!M$1,manifest_11Sep!$A$1:$V$1,0))</f>
        <v>ICN-T1</v>
      </c>
      <c r="N465" s="13" t="str">
        <f t="array" ref="N465">INDEX(manifest_11Sep!$A$1:$V$3202,MATCH($B465,manifest_11Sep!$B$1:$B$3202,0),MATCH(A.Dep9SepList!N$1,manifest_11Sep!$A$1:$V$1,0))</f>
        <v>INTER PARNAS</v>
      </c>
      <c r="O465" s="31"/>
      <c r="P465" s="20" t="e" cm="1" vm="1">
        <f t="array" aca="1" ref="P465" ca="1">IF(J465="","",_xlfn.XLOOKUP(J465&amp;N465,'A.Departure Grouping'!AQ:AQ&amp;'A.Departure Grouping'!AP:AP,'A.Departure Grouping'!AR:AR,"",0))</f>
        <v>#NAME?</v>
      </c>
      <c r="Q465" s="13">
        <v>41242957</v>
      </c>
      <c r="R465" s="13" t="s">
        <v>61</v>
      </c>
      <c r="S465" s="13">
        <f t="array" ref="S465">INDEX(manifest_11Sep!$A$1:$V$3202,MATCH($B465,manifest_11Sep!$B$1:$B$3202,0),MATCH(A.Dep9SepList!S$1,manifest_11Sep!$A$1:$V$1,0))</f>
        <v>0</v>
      </c>
      <c r="T465" s="17"/>
    </row>
    <row r="466" spans="1:21" hidden="1">
      <c r="A466" s="13" t="str">
        <f t="array" ref="A466">INDEX(manifest_11Sep!$A$1:$V$3202,MATCH($B466,manifest_11Sep!$B$1:$B$3202,0),MATCH(A.Dep9SepList!A$1,manifest_11Sep!$A$1:$V$1,0))</f>
        <v>A</v>
      </c>
      <c r="B466" s="13" t="s">
        <v>4230</v>
      </c>
      <c r="C466" s="13" t="str">
        <f t="array" ref="C466">INDEX(manifest_11Sep!$A$1:$V$3202,MATCH($B466,manifest_11Sep!$B$1:$B$3202,0),MATCH(A.Dep9SepList!C$1,manifest_11Sep!$A$1:$V$1,0))</f>
        <v>32N3X3VKNF2</v>
      </c>
      <c r="D466" s="13" t="str">
        <f t="array" ref="D466">INDEX(manifest_11Sep!$A$1:$V$3202,MATCH($B466,manifest_11Sep!$B$1:$B$3202,0),MATCH(A.Dep9SepList!D$1,manifest_11Sep!$A$1:$V$1,0))</f>
        <v>Male</v>
      </c>
      <c r="E466" s="13" t="str">
        <f t="array" ref="E466">INDEX(manifest_11Sep!$A$1:$V$3202,MATCH($B466,manifest_11Sep!$B$1:$B$3202,0),MATCH(A.Dep9SepList!E$1,manifest_11Sep!$A$1:$V$1,0))</f>
        <v>Chamna</v>
      </c>
      <c r="F466" s="13" t="str">
        <f t="array" ref="F466">INDEX(manifest_11Sep!$A$1:$V$3202,MATCH($B466,manifest_11Sep!$B$1:$B$3202,0),MATCH(A.Dep9SepList!F$1,manifest_11Sep!$A$1:$V$1,0))</f>
        <v>Vong</v>
      </c>
      <c r="G466" s="13">
        <f t="array" ref="G466">INDEX(manifest_11Sep!$A$1:$V$3202,MATCH($B466,manifest_11Sep!$B$1:$B$3202,0),MATCH(A.Dep9SepList!G$1,manifest_11Sep!$A$1:$V$1,0))</f>
        <v>38</v>
      </c>
      <c r="H466" s="13" t="str">
        <f t="array" ref="H466">INDEX(manifest_11Sep!$A$1:$V$3202,MATCH($B466,manifest_11Sep!$B$1:$B$3202,0),MATCH(A.Dep9SepList!H$1,manifest_11Sep!$A$1:$V$1,0))</f>
        <v>Tom Luu</v>
      </c>
      <c r="I466" s="13" t="str">
        <f t="array" ref="I466">INDEX(manifest_11Sep!$A$1:$V$3202,MATCH($B466,manifest_11Sep!$B$1:$B$3202,0),MATCH(A.Dep9SepList!I$1,manifest_11Sep!$A$1:$V$1,0))</f>
        <v>Asiana Airlines</v>
      </c>
      <c r="J466" s="13" t="str">
        <f t="array" ref="J466">INDEX(manifest_11Sep!$A$1:$V$3202,MATCH($B466,manifest_11Sep!$B$1:$B$3202,0),MATCH(A.Dep9SepList!J$1,manifest_11Sep!$A$1:$V$1,0))</f>
        <v>OZ 333</v>
      </c>
      <c r="K466" s="32" t="str">
        <f t="array" ref="K466">INDEX(manifest_11Sep!$A$1:$V$3202,MATCH($B466,manifest_11Sep!$B$1:$B$3202,0),MATCH(A.Dep9SepList!K$1,manifest_11Sep!$A$1:$V$1,0))</f>
        <v>18-thg 9-25</v>
      </c>
      <c r="L466" s="20">
        <f t="array" ref="L466">INDEX(manifest_11Sep!$A$1:$V$3202,MATCH($B466,manifest_11Sep!$B$1:$B$3202,0),MATCH(A.Dep9SepList!L$1,manifest_11Sep!$A$1:$V$1,0))</f>
        <v>0.53472222222222221</v>
      </c>
      <c r="M466" s="13" t="str">
        <f t="array" ref="M466">INDEX(manifest_11Sep!$A$1:$V$3202,MATCH($B466,manifest_11Sep!$B$1:$B$3202,0),MATCH(A.Dep9SepList!M$1,manifest_11Sep!$A$1:$V$1,0))</f>
        <v>ICN-T1</v>
      </c>
      <c r="N466" s="13" t="str">
        <f t="array" ref="N466">INDEX(manifest_11Sep!$A$1:$V$3202,MATCH($B466,manifest_11Sep!$B$1:$B$3202,0),MATCH(A.Dep9SepList!N$1,manifest_11Sep!$A$1:$V$1,0))</f>
        <v>INTER PARNAS</v>
      </c>
      <c r="O466" s="31"/>
      <c r="P466" s="20" t="e" cm="1" vm="1">
        <f t="array" aca="1" ref="P466" ca="1">IF(J466="","",_xlfn.XLOOKUP(J466&amp;N466,'A.Departure Grouping'!AQ:AQ&amp;'A.Departure Grouping'!AP:AP,'A.Departure Grouping'!AR:AR,"",0))</f>
        <v>#NAME?</v>
      </c>
      <c r="Q466" s="13">
        <v>86743938</v>
      </c>
      <c r="R466" s="13" t="s">
        <v>43</v>
      </c>
      <c r="S466" s="13">
        <f t="array" ref="S466">INDEX(manifest_11Sep!$A$1:$V$3202,MATCH($B466,manifest_11Sep!$B$1:$B$3202,0),MATCH(A.Dep9SepList!S$1,manifest_11Sep!$A$1:$V$1,0))</f>
        <v>0</v>
      </c>
      <c r="T466" s="17"/>
    </row>
    <row r="467" spans="1:21" hidden="1">
      <c r="A467" s="13" t="str">
        <f t="array" ref="A467">INDEX(manifest_11Sep!$A$1:$V$3202,MATCH($B467,manifest_11Sep!$B$1:$B$3202,0),MATCH(A.Dep9SepList!A$1,manifest_11Sep!$A$1:$V$1,0))</f>
        <v>A</v>
      </c>
      <c r="B467" s="13" t="s">
        <v>4232</v>
      </c>
      <c r="C467" s="13" t="str">
        <f t="array" ref="C467">INDEX(manifest_11Sep!$A$1:$V$3202,MATCH($B467,manifest_11Sep!$B$1:$B$3202,0),MATCH(A.Dep9SepList!C$1,manifest_11Sep!$A$1:$V$1,0))</f>
        <v>32N3X3VKNF2</v>
      </c>
      <c r="D467" s="13" t="str">
        <f t="array" ref="D467">INDEX(manifest_11Sep!$A$1:$V$3202,MATCH($B467,manifest_11Sep!$B$1:$B$3202,0),MATCH(A.Dep9SepList!D$1,manifest_11Sep!$A$1:$V$1,0))</f>
        <v>Female</v>
      </c>
      <c r="E467" s="13" t="str">
        <f t="array" ref="E467">INDEX(manifest_11Sep!$A$1:$V$3202,MATCH($B467,manifest_11Sep!$B$1:$B$3202,0),MATCH(A.Dep9SepList!E$1,manifest_11Sep!$A$1:$V$1,0))</f>
        <v>Sarah Lorraine</v>
      </c>
      <c r="F467" s="13" t="str">
        <f t="array" ref="F467">INDEX(manifest_11Sep!$A$1:$V$3202,MATCH($B467,manifest_11Sep!$B$1:$B$3202,0),MATCH(A.Dep9SepList!F$1,manifest_11Sep!$A$1:$V$1,0))</f>
        <v>Go</v>
      </c>
      <c r="G467" s="13">
        <f t="array" ref="G467">INDEX(manifest_11Sep!$A$1:$V$3202,MATCH($B467,manifest_11Sep!$B$1:$B$3202,0),MATCH(A.Dep9SepList!G$1,manifest_11Sep!$A$1:$V$1,0))</f>
        <v>34</v>
      </c>
      <c r="H467" s="13" t="str">
        <f t="array" ref="H467">INDEX(manifest_11Sep!$A$1:$V$3202,MATCH($B467,manifest_11Sep!$B$1:$B$3202,0),MATCH(A.Dep9SepList!H$1,manifest_11Sep!$A$1:$V$1,0))</f>
        <v>Tom Luu</v>
      </c>
      <c r="I467" s="13" t="str">
        <f t="array" ref="I467">INDEX(manifest_11Sep!$A$1:$V$3202,MATCH($B467,manifest_11Sep!$B$1:$B$3202,0),MATCH(A.Dep9SepList!I$1,manifest_11Sep!$A$1:$V$1,0))</f>
        <v>Asiana Airlines</v>
      </c>
      <c r="J467" s="13" t="str">
        <f t="array" ref="J467">INDEX(manifest_11Sep!$A$1:$V$3202,MATCH($B467,manifest_11Sep!$B$1:$B$3202,0),MATCH(A.Dep9SepList!J$1,manifest_11Sep!$A$1:$V$1,0))</f>
        <v>OZ 333</v>
      </c>
      <c r="K467" s="32" t="str">
        <f t="array" ref="K467">INDEX(manifest_11Sep!$A$1:$V$3202,MATCH($B467,manifest_11Sep!$B$1:$B$3202,0),MATCH(A.Dep9SepList!K$1,manifest_11Sep!$A$1:$V$1,0))</f>
        <v>18-thg 9-25</v>
      </c>
      <c r="L467" s="20">
        <f t="array" ref="L467">INDEX(manifest_11Sep!$A$1:$V$3202,MATCH($B467,manifest_11Sep!$B$1:$B$3202,0),MATCH(A.Dep9SepList!L$1,manifest_11Sep!$A$1:$V$1,0))</f>
        <v>0.53472222222222221</v>
      </c>
      <c r="M467" s="13" t="str">
        <f t="array" ref="M467">INDEX(manifest_11Sep!$A$1:$V$3202,MATCH($B467,manifest_11Sep!$B$1:$B$3202,0),MATCH(A.Dep9SepList!M$1,manifest_11Sep!$A$1:$V$1,0))</f>
        <v>ICN-T1</v>
      </c>
      <c r="N467" s="13" t="str">
        <f t="array" ref="N467">INDEX(manifest_11Sep!$A$1:$V$3202,MATCH($B467,manifest_11Sep!$B$1:$B$3202,0),MATCH(A.Dep9SepList!N$1,manifest_11Sep!$A$1:$V$1,0))</f>
        <v>INTER PARNAS</v>
      </c>
      <c r="O467" s="31"/>
      <c r="P467" s="20" t="e" cm="1" vm="1">
        <f t="array" aca="1" ref="P467" ca="1">IF(J467="","",_xlfn.XLOOKUP(J467&amp;N467,'A.Departure Grouping'!AQ:AQ&amp;'A.Departure Grouping'!AP:AP,'A.Departure Grouping'!AR:AR,"",0))</f>
        <v>#NAME?</v>
      </c>
      <c r="Q467" s="13">
        <v>86743938</v>
      </c>
      <c r="R467" s="13" t="s">
        <v>43</v>
      </c>
      <c r="S467" s="13">
        <f t="array" ref="S467">INDEX(manifest_11Sep!$A$1:$V$3202,MATCH($B467,manifest_11Sep!$B$1:$B$3202,0),MATCH(A.Dep9SepList!S$1,manifest_11Sep!$A$1:$V$1,0))</f>
        <v>0</v>
      </c>
      <c r="T467" s="17"/>
    </row>
    <row r="468" spans="1:21" hidden="1">
      <c r="A468" s="13" t="str">
        <f t="array" ref="A468">INDEX(manifest_11Sep!$A$1:$V$3202,MATCH($B468,manifest_11Sep!$B$1:$B$3202,0),MATCH(A.Dep9SepList!A$1,manifest_11Sep!$A$1:$V$1,0))</f>
        <v>A</v>
      </c>
      <c r="B468" s="13" t="s">
        <v>4245</v>
      </c>
      <c r="C468" s="13" t="str">
        <f t="array" ref="C468">INDEX(manifest_11Sep!$A$1:$V$3202,MATCH($B468,manifest_11Sep!$B$1:$B$3202,0),MATCH(A.Dep9SepList!C$1,manifest_11Sep!$A$1:$V$1,0))</f>
        <v>82NN2YD3KQ4</v>
      </c>
      <c r="D468" s="13" t="str">
        <f t="array" ref="D468">INDEX(manifest_11Sep!$A$1:$V$3202,MATCH($B468,manifest_11Sep!$B$1:$B$3202,0),MATCH(A.Dep9SepList!D$1,manifest_11Sep!$A$1:$V$1,0))</f>
        <v>Female</v>
      </c>
      <c r="E468" s="13" t="str">
        <f t="array" ref="E468">INDEX(manifest_11Sep!$A$1:$V$3202,MATCH($B468,manifest_11Sep!$B$1:$B$3202,0),MATCH(A.Dep9SepList!E$1,manifest_11Sep!$A$1:$V$1,0))</f>
        <v>Kiem</v>
      </c>
      <c r="F468" s="13" t="str">
        <f t="array" ref="F468">INDEX(manifest_11Sep!$A$1:$V$3202,MATCH($B468,manifest_11Sep!$B$1:$B$3202,0),MATCH(A.Dep9SepList!F$1,manifest_11Sep!$A$1:$V$1,0))</f>
        <v>Ly</v>
      </c>
      <c r="G468" s="13">
        <f t="array" ref="G468">INDEX(manifest_11Sep!$A$1:$V$3202,MATCH($B468,manifest_11Sep!$B$1:$B$3202,0),MATCH(A.Dep9SepList!G$1,manifest_11Sep!$A$1:$V$1,0))</f>
        <v>73</v>
      </c>
      <c r="H468" s="13" t="str">
        <f t="array" ref="H468">INDEX(manifest_11Sep!$A$1:$V$3202,MATCH($B468,manifest_11Sep!$B$1:$B$3202,0),MATCH(A.Dep9SepList!H$1,manifest_11Sep!$A$1:$V$1,0))</f>
        <v>Tom Luu</v>
      </c>
      <c r="I468" s="13" t="str">
        <f t="array" ref="I468">INDEX(manifest_11Sep!$A$1:$V$3202,MATCH($B468,manifest_11Sep!$B$1:$B$3202,0),MATCH(A.Dep9SepList!I$1,manifest_11Sep!$A$1:$V$1,0))</f>
        <v>Asiana Airlines</v>
      </c>
      <c r="J468" s="13" t="str">
        <f t="array" ref="J468">INDEX(manifest_11Sep!$A$1:$V$3202,MATCH($B468,manifest_11Sep!$B$1:$B$3202,0),MATCH(A.Dep9SepList!J$1,manifest_11Sep!$A$1:$V$1,0))</f>
        <v>OZ 333</v>
      </c>
      <c r="K468" s="32" t="str">
        <f t="array" ref="K468">INDEX(manifest_11Sep!$A$1:$V$3202,MATCH($B468,manifest_11Sep!$B$1:$B$3202,0),MATCH(A.Dep9SepList!K$1,manifest_11Sep!$A$1:$V$1,0))</f>
        <v>18-thg 9-25</v>
      </c>
      <c r="L468" s="20">
        <f t="array" ref="L468">INDEX(manifest_11Sep!$A$1:$V$3202,MATCH($B468,manifest_11Sep!$B$1:$B$3202,0),MATCH(A.Dep9SepList!L$1,manifest_11Sep!$A$1:$V$1,0))</f>
        <v>0.53472222222222221</v>
      </c>
      <c r="M468" s="13" t="str">
        <f t="array" ref="M468">INDEX(manifest_11Sep!$A$1:$V$3202,MATCH($B468,manifest_11Sep!$B$1:$B$3202,0),MATCH(A.Dep9SepList!M$1,manifest_11Sep!$A$1:$V$1,0))</f>
        <v>ICN-T1</v>
      </c>
      <c r="N468" s="13" t="str">
        <f t="array" ref="N468">INDEX(manifest_11Sep!$A$1:$V$3202,MATCH($B468,manifest_11Sep!$B$1:$B$3202,0),MATCH(A.Dep9SepList!N$1,manifest_11Sep!$A$1:$V$1,0))</f>
        <v>INTER PARNAS</v>
      </c>
      <c r="O468" s="31"/>
      <c r="P468" s="20" t="e" cm="1" vm="1">
        <f t="array" aca="1" ref="P468" ca="1">IF(J468="","",_xlfn.XLOOKUP(J468&amp;N468,'A.Departure Grouping'!AQ:AQ&amp;'A.Departure Grouping'!AP:AP,'A.Departure Grouping'!AR:AR,"",0))</f>
        <v>#NAME?</v>
      </c>
      <c r="Q468" s="13">
        <v>43224574</v>
      </c>
      <c r="R468" s="13" t="s">
        <v>43</v>
      </c>
      <c r="S468" s="13">
        <f t="array" ref="S468">INDEX(manifest_11Sep!$A$1:$V$3202,MATCH($B468,manifest_11Sep!$B$1:$B$3202,0),MATCH(A.Dep9SepList!S$1,manifest_11Sep!$A$1:$V$1,0))</f>
        <v>0</v>
      </c>
      <c r="T468" s="17"/>
    </row>
    <row r="469" spans="1:21" hidden="1">
      <c r="A469" s="13" t="str">
        <f t="array" ref="A469">INDEX(manifest_11Sep!$A$1:$V$3202,MATCH($B469,manifest_11Sep!$B$1:$B$3202,0),MATCH(A.Dep9SepList!A$1,manifest_11Sep!$A$1:$V$1,0))</f>
        <v>A</v>
      </c>
      <c r="B469" s="13" t="s">
        <v>4247</v>
      </c>
      <c r="C469" s="13" t="str">
        <f t="array" ref="C469">INDEX(manifest_11Sep!$A$1:$V$3202,MATCH($B469,manifest_11Sep!$B$1:$B$3202,0),MATCH(A.Dep9SepList!C$1,manifest_11Sep!$A$1:$V$1,0))</f>
        <v>82NN2YD3KQ4</v>
      </c>
      <c r="D469" s="13" t="str">
        <f t="array" ref="D469">INDEX(manifest_11Sep!$A$1:$V$3202,MATCH($B469,manifest_11Sep!$B$1:$B$3202,0),MATCH(A.Dep9SepList!D$1,manifest_11Sep!$A$1:$V$1,0))</f>
        <v>Female</v>
      </c>
      <c r="E469" s="13" t="str">
        <f t="array" ref="E469">INDEX(manifest_11Sep!$A$1:$V$3202,MATCH($B469,manifest_11Sep!$B$1:$B$3202,0),MATCH(A.Dep9SepList!E$1,manifest_11Sep!$A$1:$V$1,0))</f>
        <v>Trudie Phuc</v>
      </c>
      <c r="F469" s="13" t="str">
        <f t="array" ref="F469">INDEX(manifest_11Sep!$A$1:$V$3202,MATCH($B469,manifest_11Sep!$B$1:$B$3202,0),MATCH(A.Dep9SepList!F$1,manifest_11Sep!$A$1:$V$1,0))</f>
        <v>Vo</v>
      </c>
      <c r="G469" s="13">
        <f t="array" ref="G469">INDEX(manifest_11Sep!$A$1:$V$3202,MATCH($B469,manifest_11Sep!$B$1:$B$3202,0),MATCH(A.Dep9SepList!G$1,manifest_11Sep!$A$1:$V$1,0))</f>
        <v>53</v>
      </c>
      <c r="H469" s="13" t="str">
        <f t="array" ref="H469">INDEX(manifest_11Sep!$A$1:$V$3202,MATCH($B469,manifest_11Sep!$B$1:$B$3202,0),MATCH(A.Dep9SepList!H$1,manifest_11Sep!$A$1:$V$1,0))</f>
        <v>Tom Luu</v>
      </c>
      <c r="I469" s="13" t="str">
        <f t="array" ref="I469">INDEX(manifest_11Sep!$A$1:$V$3202,MATCH($B469,manifest_11Sep!$B$1:$B$3202,0),MATCH(A.Dep9SepList!I$1,manifest_11Sep!$A$1:$V$1,0))</f>
        <v>Asiana Airlines</v>
      </c>
      <c r="J469" s="13" t="str">
        <f t="array" ref="J469">INDEX(manifest_11Sep!$A$1:$V$3202,MATCH($B469,manifest_11Sep!$B$1:$B$3202,0),MATCH(A.Dep9SepList!J$1,manifest_11Sep!$A$1:$V$1,0))</f>
        <v>OZ 333</v>
      </c>
      <c r="K469" s="32" t="str">
        <f t="array" ref="K469">INDEX(manifest_11Sep!$A$1:$V$3202,MATCH($B469,manifest_11Sep!$B$1:$B$3202,0),MATCH(A.Dep9SepList!K$1,manifest_11Sep!$A$1:$V$1,0))</f>
        <v>18-thg 9-25</v>
      </c>
      <c r="L469" s="20">
        <f t="array" ref="L469">INDEX(manifest_11Sep!$A$1:$V$3202,MATCH($B469,manifest_11Sep!$B$1:$B$3202,0),MATCH(A.Dep9SepList!L$1,manifest_11Sep!$A$1:$V$1,0))</f>
        <v>0.53472222222222221</v>
      </c>
      <c r="M469" s="13" t="str">
        <f t="array" ref="M469">INDEX(manifest_11Sep!$A$1:$V$3202,MATCH($B469,manifest_11Sep!$B$1:$B$3202,0),MATCH(A.Dep9SepList!M$1,manifest_11Sep!$A$1:$V$1,0))</f>
        <v>ICN-T1</v>
      </c>
      <c r="N469" s="13" t="str">
        <f t="array" ref="N469">INDEX(manifest_11Sep!$A$1:$V$3202,MATCH($B469,manifest_11Sep!$B$1:$B$3202,0),MATCH(A.Dep9SepList!N$1,manifest_11Sep!$A$1:$V$1,0))</f>
        <v>INTER PARNAS</v>
      </c>
      <c r="O469" s="31"/>
      <c r="P469" s="20" t="e" cm="1" vm="1">
        <f t="array" aca="1" ref="P469" ca="1">IF(J469="","",_xlfn.XLOOKUP(J469&amp;N469,'A.Departure Grouping'!AQ:AQ&amp;'A.Departure Grouping'!AP:AP,'A.Departure Grouping'!AR:AR,"",0))</f>
        <v>#NAME?</v>
      </c>
      <c r="Q469" s="13">
        <v>43224574</v>
      </c>
      <c r="R469" s="13" t="s">
        <v>43</v>
      </c>
      <c r="S469" s="13">
        <f t="array" ref="S469">INDEX(manifest_11Sep!$A$1:$V$3202,MATCH($B469,manifest_11Sep!$B$1:$B$3202,0),MATCH(A.Dep9SepList!S$1,manifest_11Sep!$A$1:$V$1,0))</f>
        <v>0</v>
      </c>
      <c r="T469" s="17"/>
    </row>
    <row r="470" spans="1:21" hidden="1">
      <c r="A470" s="13" t="str">
        <f t="array" ref="A470">INDEX(manifest_11Sep!$A$1:$V$3202,MATCH($B470,manifest_11Sep!$B$1:$B$3202,0),MATCH(A.Dep9SepList!A$1,manifest_11Sep!$A$1:$V$1,0))</f>
        <v>A</v>
      </c>
      <c r="B470" s="13" t="s">
        <v>4262</v>
      </c>
      <c r="C470" s="13" t="str">
        <f t="array" ref="C470">INDEX(manifest_11Sep!$A$1:$V$3202,MATCH($B470,manifest_11Sep!$B$1:$B$3202,0),MATCH(A.Dep9SepList!C$1,manifest_11Sep!$A$1:$V$1,0))</f>
        <v>FNN3HGNNJVN</v>
      </c>
      <c r="D470" s="13" t="str">
        <f t="array" ref="D470">INDEX(manifest_11Sep!$A$1:$V$3202,MATCH($B470,manifest_11Sep!$B$1:$B$3202,0),MATCH(A.Dep9SepList!D$1,manifest_11Sep!$A$1:$V$1,0))</f>
        <v>Female</v>
      </c>
      <c r="E470" s="13" t="str">
        <f t="array" ref="E470">INDEX(manifest_11Sep!$A$1:$V$3202,MATCH($B470,manifest_11Sep!$B$1:$B$3202,0),MATCH(A.Dep9SepList!E$1,manifest_11Sep!$A$1:$V$1,0))</f>
        <v>Phuong Thi</v>
      </c>
      <c r="F470" s="13" t="str">
        <f t="array" ref="F470">INDEX(manifest_11Sep!$A$1:$V$3202,MATCH($B470,manifest_11Sep!$B$1:$B$3202,0),MATCH(A.Dep9SepList!F$1,manifest_11Sep!$A$1:$V$1,0))</f>
        <v>Le</v>
      </c>
      <c r="G470" s="13">
        <f t="array" ref="G470">INDEX(manifest_11Sep!$A$1:$V$3202,MATCH($B470,manifest_11Sep!$B$1:$B$3202,0),MATCH(A.Dep9SepList!G$1,manifest_11Sep!$A$1:$V$1,0))</f>
        <v>48</v>
      </c>
      <c r="H470" s="13" t="str">
        <f t="array" ref="H470">INDEX(manifest_11Sep!$A$1:$V$3202,MATCH($B470,manifest_11Sep!$B$1:$B$3202,0),MATCH(A.Dep9SepList!H$1,manifest_11Sep!$A$1:$V$1,0))</f>
        <v>Tom Luu</v>
      </c>
      <c r="I470" s="13" t="str">
        <f t="array" ref="I470">INDEX(manifest_11Sep!$A$1:$V$3202,MATCH($B470,manifest_11Sep!$B$1:$B$3202,0),MATCH(A.Dep9SepList!I$1,manifest_11Sep!$A$1:$V$1,0))</f>
        <v>Asiana Airlines</v>
      </c>
      <c r="J470" s="13" t="str">
        <f t="array" ref="J470">INDEX(manifest_11Sep!$A$1:$V$3202,MATCH($B470,manifest_11Sep!$B$1:$B$3202,0),MATCH(A.Dep9SepList!J$1,manifest_11Sep!$A$1:$V$1,0))</f>
        <v>OZ 333</v>
      </c>
      <c r="K470" s="32" t="str">
        <f t="array" ref="K470">INDEX(manifest_11Sep!$A$1:$V$3202,MATCH($B470,manifest_11Sep!$B$1:$B$3202,0),MATCH(A.Dep9SepList!K$1,manifest_11Sep!$A$1:$V$1,0))</f>
        <v>18-thg 9-25</v>
      </c>
      <c r="L470" s="20">
        <f t="array" ref="L470">INDEX(manifest_11Sep!$A$1:$V$3202,MATCH($B470,manifest_11Sep!$B$1:$B$3202,0),MATCH(A.Dep9SepList!L$1,manifest_11Sep!$A$1:$V$1,0))</f>
        <v>0.53472222222222221</v>
      </c>
      <c r="M470" s="13" t="str">
        <f t="array" ref="M470">INDEX(manifest_11Sep!$A$1:$V$3202,MATCH($B470,manifest_11Sep!$B$1:$B$3202,0),MATCH(A.Dep9SepList!M$1,manifest_11Sep!$A$1:$V$1,0))</f>
        <v>ICN-T1</v>
      </c>
      <c r="N470" s="13" t="str">
        <f t="array" ref="N470">INDEX(manifest_11Sep!$A$1:$V$3202,MATCH($B470,manifest_11Sep!$B$1:$B$3202,0),MATCH(A.Dep9SepList!N$1,manifest_11Sep!$A$1:$V$1,0))</f>
        <v>INTER PARNAS</v>
      </c>
      <c r="O470" s="31"/>
      <c r="P470" s="20" t="e" cm="1" vm="1">
        <f t="array" aca="1" ref="P470" ca="1">IF(J470="","",_xlfn.XLOOKUP(J470&amp;N470,'A.Departure Grouping'!AQ:AQ&amp;'A.Departure Grouping'!AP:AP,'A.Departure Grouping'!AR:AR,"",0))</f>
        <v>#NAME?</v>
      </c>
      <c r="Q470" s="13">
        <v>62608553</v>
      </c>
      <c r="R470" s="13" t="s">
        <v>43</v>
      </c>
      <c r="S470" s="13">
        <f t="array" ref="S470">INDEX(manifest_11Sep!$A$1:$V$3202,MATCH($B470,manifest_11Sep!$B$1:$B$3202,0),MATCH(A.Dep9SepList!S$1,manifest_11Sep!$A$1:$V$1,0))</f>
        <v>0</v>
      </c>
      <c r="T470" s="17"/>
    </row>
    <row r="471" spans="1:21" hidden="1">
      <c r="A471" s="13" t="str">
        <f t="array" ref="A471">INDEX(manifest_11Sep!$A$1:$V$3202,MATCH($B471,manifest_11Sep!$B$1:$B$3202,0),MATCH(A.Dep9SepList!A$1,manifest_11Sep!$A$1:$V$1,0))</f>
        <v>A</v>
      </c>
      <c r="B471" s="13" t="s">
        <v>4264</v>
      </c>
      <c r="C471" s="13" t="str">
        <f t="array" ref="C471">INDEX(manifest_11Sep!$A$1:$V$3202,MATCH($B471,manifest_11Sep!$B$1:$B$3202,0),MATCH(A.Dep9SepList!C$1,manifest_11Sep!$A$1:$V$1,0))</f>
        <v>FNN3HGNNJVN</v>
      </c>
      <c r="D471" s="13" t="str">
        <f t="array" ref="D471">INDEX(manifest_11Sep!$A$1:$V$3202,MATCH($B471,manifest_11Sep!$B$1:$B$3202,0),MATCH(A.Dep9SepList!D$1,manifest_11Sep!$A$1:$V$1,0))</f>
        <v>Male</v>
      </c>
      <c r="E471" s="13" t="str">
        <f t="array" ref="E471">INDEX(manifest_11Sep!$A$1:$V$3202,MATCH($B471,manifest_11Sep!$B$1:$B$3202,0),MATCH(A.Dep9SepList!E$1,manifest_11Sep!$A$1:$V$1,0))</f>
        <v>Nhan Thanh</v>
      </c>
      <c r="F471" s="13" t="str">
        <f t="array" ref="F471">INDEX(manifest_11Sep!$A$1:$V$3202,MATCH($B471,manifest_11Sep!$B$1:$B$3202,0),MATCH(A.Dep9SepList!F$1,manifest_11Sep!$A$1:$V$1,0))</f>
        <v>Le</v>
      </c>
      <c r="G471" s="13">
        <f t="array" ref="G471">INDEX(manifest_11Sep!$A$1:$V$3202,MATCH($B471,manifest_11Sep!$B$1:$B$3202,0),MATCH(A.Dep9SepList!G$1,manifest_11Sep!$A$1:$V$1,0))</f>
        <v>52</v>
      </c>
      <c r="H471" s="13" t="str">
        <f t="array" ref="H471">INDEX(manifest_11Sep!$A$1:$V$3202,MATCH($B471,manifest_11Sep!$B$1:$B$3202,0),MATCH(A.Dep9SepList!H$1,manifest_11Sep!$A$1:$V$1,0))</f>
        <v>Tom Luu</v>
      </c>
      <c r="I471" s="13" t="str">
        <f t="array" ref="I471">INDEX(manifest_11Sep!$A$1:$V$3202,MATCH($B471,manifest_11Sep!$B$1:$B$3202,0),MATCH(A.Dep9SepList!I$1,manifest_11Sep!$A$1:$V$1,0))</f>
        <v>Asiana Airlines</v>
      </c>
      <c r="J471" s="13" t="str">
        <f t="array" ref="J471">INDEX(manifest_11Sep!$A$1:$V$3202,MATCH($B471,manifest_11Sep!$B$1:$B$3202,0),MATCH(A.Dep9SepList!J$1,manifest_11Sep!$A$1:$V$1,0))</f>
        <v>OZ 333</v>
      </c>
      <c r="K471" s="32" t="str">
        <f t="array" ref="K471">INDEX(manifest_11Sep!$A$1:$V$3202,MATCH($B471,manifest_11Sep!$B$1:$B$3202,0),MATCH(A.Dep9SepList!K$1,manifest_11Sep!$A$1:$V$1,0))</f>
        <v>18-thg 9-25</v>
      </c>
      <c r="L471" s="20">
        <f t="array" ref="L471">INDEX(manifest_11Sep!$A$1:$V$3202,MATCH($B471,manifest_11Sep!$B$1:$B$3202,0),MATCH(A.Dep9SepList!L$1,manifest_11Sep!$A$1:$V$1,0))</f>
        <v>0.53472222222222221</v>
      </c>
      <c r="M471" s="13" t="str">
        <f t="array" ref="M471">INDEX(manifest_11Sep!$A$1:$V$3202,MATCH($B471,manifest_11Sep!$B$1:$B$3202,0),MATCH(A.Dep9SepList!M$1,manifest_11Sep!$A$1:$V$1,0))</f>
        <v>ICN-T1</v>
      </c>
      <c r="N471" s="13" t="str">
        <f t="array" ref="N471">INDEX(manifest_11Sep!$A$1:$V$3202,MATCH($B471,manifest_11Sep!$B$1:$B$3202,0),MATCH(A.Dep9SepList!N$1,manifest_11Sep!$A$1:$V$1,0))</f>
        <v>INTER PARNAS</v>
      </c>
      <c r="O471" s="31"/>
      <c r="P471" s="20" t="e" cm="1" vm="1">
        <f t="array" aca="1" ref="P471" ca="1">IF(J471="","",_xlfn.XLOOKUP(J471&amp;N471,'A.Departure Grouping'!AQ:AQ&amp;'A.Departure Grouping'!AP:AP,'A.Departure Grouping'!AR:AR,"",0))</f>
        <v>#NAME?</v>
      </c>
      <c r="Q471" s="13">
        <v>62608553</v>
      </c>
      <c r="R471" s="13" t="s">
        <v>43</v>
      </c>
      <c r="S471" s="13">
        <f t="array" ref="S471">INDEX(manifest_11Sep!$A$1:$V$3202,MATCH($B471,manifest_11Sep!$B$1:$B$3202,0),MATCH(A.Dep9SepList!S$1,manifest_11Sep!$A$1:$V$1,0))</f>
        <v>0</v>
      </c>
      <c r="T471" s="17"/>
    </row>
    <row r="472" spans="1:21" hidden="1">
      <c r="A472" s="13" t="str">
        <f t="array" ref="A472">INDEX(manifest_11Sep!$A$1:$V$3202,MATCH($B472,manifest_11Sep!$B$1:$B$3202,0),MATCH(A.Dep9SepList!A$1,manifest_11Sep!$A$1:$V$1,0))</f>
        <v>A</v>
      </c>
      <c r="B472" s="13" t="s">
        <v>4266</v>
      </c>
      <c r="C472" s="13" t="str">
        <f t="array" ref="C472">INDEX(manifest_11Sep!$A$1:$V$3202,MATCH($B472,manifest_11Sep!$B$1:$B$3202,0),MATCH(A.Dep9SepList!C$1,manifest_11Sep!$A$1:$V$1,0))</f>
        <v>L6N8KCM9Y9T</v>
      </c>
      <c r="D472" s="13" t="str">
        <f t="array" ref="D472">INDEX(manifest_11Sep!$A$1:$V$3202,MATCH($B472,manifest_11Sep!$B$1:$B$3202,0),MATCH(A.Dep9SepList!D$1,manifest_11Sep!$A$1:$V$1,0))</f>
        <v>Male</v>
      </c>
      <c r="E472" s="13" t="str">
        <f t="array" ref="E472">INDEX(manifest_11Sep!$A$1:$V$3202,MATCH($B472,manifest_11Sep!$B$1:$B$3202,0),MATCH(A.Dep9SepList!E$1,manifest_11Sep!$A$1:$V$1,0))</f>
        <v>Quang Tan</v>
      </c>
      <c r="F472" s="13" t="str">
        <f t="array" ref="F472">INDEX(manifest_11Sep!$A$1:$V$3202,MATCH($B472,manifest_11Sep!$B$1:$B$3202,0),MATCH(A.Dep9SepList!F$1,manifest_11Sep!$A$1:$V$1,0))</f>
        <v>Khuu</v>
      </c>
      <c r="G472" s="13">
        <f t="array" ref="G472">INDEX(manifest_11Sep!$A$1:$V$3202,MATCH($B472,manifest_11Sep!$B$1:$B$3202,0),MATCH(A.Dep9SepList!G$1,manifest_11Sep!$A$1:$V$1,0))</f>
        <v>52</v>
      </c>
      <c r="H472" s="13" t="str">
        <f t="array" ref="H472">INDEX(manifest_11Sep!$A$1:$V$3202,MATCH($B472,manifest_11Sep!$B$1:$B$3202,0),MATCH(A.Dep9SepList!H$1,manifest_11Sep!$A$1:$V$1,0))</f>
        <v>Tom Luu</v>
      </c>
      <c r="I472" s="13" t="str">
        <f t="array" ref="I472">INDEX(manifest_11Sep!$A$1:$V$3202,MATCH($B472,manifest_11Sep!$B$1:$B$3202,0),MATCH(A.Dep9SepList!I$1,manifest_11Sep!$A$1:$V$1,0))</f>
        <v>Asiana Airlines</v>
      </c>
      <c r="J472" s="13" t="str">
        <f t="array" ref="J472">INDEX(manifest_11Sep!$A$1:$V$3202,MATCH($B472,manifest_11Sep!$B$1:$B$3202,0),MATCH(A.Dep9SepList!J$1,manifest_11Sep!$A$1:$V$1,0))</f>
        <v>OZ 333</v>
      </c>
      <c r="K472" s="32" t="str">
        <f t="array" ref="K472">INDEX(manifest_11Sep!$A$1:$V$3202,MATCH($B472,manifest_11Sep!$B$1:$B$3202,0),MATCH(A.Dep9SepList!K$1,manifest_11Sep!$A$1:$V$1,0))</f>
        <v>18-thg 9-25</v>
      </c>
      <c r="L472" s="20">
        <f t="array" ref="L472">INDEX(manifest_11Sep!$A$1:$V$3202,MATCH($B472,manifest_11Sep!$B$1:$B$3202,0),MATCH(A.Dep9SepList!L$1,manifest_11Sep!$A$1:$V$1,0))</f>
        <v>0.53472222222222221</v>
      </c>
      <c r="M472" s="13" t="str">
        <f t="array" ref="M472">INDEX(manifest_11Sep!$A$1:$V$3202,MATCH($B472,manifest_11Sep!$B$1:$B$3202,0),MATCH(A.Dep9SepList!M$1,manifest_11Sep!$A$1:$V$1,0))</f>
        <v>ICN-T1</v>
      </c>
      <c r="N472" s="13" t="str">
        <f t="array" ref="N472">INDEX(manifest_11Sep!$A$1:$V$3202,MATCH($B472,manifest_11Sep!$B$1:$B$3202,0),MATCH(A.Dep9SepList!N$1,manifest_11Sep!$A$1:$V$1,0))</f>
        <v>INTER PARNAS</v>
      </c>
      <c r="O472" s="31"/>
      <c r="P472" s="20" t="e" cm="1" vm="1">
        <f t="array" aca="1" ref="P472" ca="1">IF(J472="","",_xlfn.XLOOKUP(J472&amp;N472,'A.Departure Grouping'!AQ:AQ&amp;'A.Departure Grouping'!AP:AP,'A.Departure Grouping'!AR:AR,"",0))</f>
        <v>#NAME?</v>
      </c>
      <c r="Q472" s="13">
        <v>62800274</v>
      </c>
      <c r="R472" s="13" t="s">
        <v>43</v>
      </c>
      <c r="S472" s="13" t="str">
        <f t="array" ref="S472">INDEX(manifest_11Sep!$A$1:$V$3202,MATCH($B472,manifest_11Sep!$B$1:$B$3202,0),MATCH(A.Dep9SepList!S$1,manifest_11Sep!$A$1:$V$1,0))</f>
        <v>Upgrade - Club Junior Suite</v>
      </c>
      <c r="T472" s="17"/>
    </row>
    <row r="473" spans="1:21" hidden="1">
      <c r="A473" s="13" t="str">
        <f t="array" ref="A473">INDEX(manifest_11Sep!$A$1:$V$3202,MATCH($B473,manifest_11Sep!$B$1:$B$3202,0),MATCH(A.Dep9SepList!A$1,manifest_11Sep!$A$1:$V$1,0))</f>
        <v>A</v>
      </c>
      <c r="B473" s="13" t="s">
        <v>4268</v>
      </c>
      <c r="C473" s="13" t="str">
        <f t="array" ref="C473">INDEX(manifest_11Sep!$A$1:$V$3202,MATCH($B473,manifest_11Sep!$B$1:$B$3202,0),MATCH(A.Dep9SepList!C$1,manifest_11Sep!$A$1:$V$1,0))</f>
        <v>L6N8KCM9Y9T</v>
      </c>
      <c r="D473" s="13" t="str">
        <f t="array" ref="D473">INDEX(manifest_11Sep!$A$1:$V$3202,MATCH($B473,manifest_11Sep!$B$1:$B$3202,0),MATCH(A.Dep9SepList!D$1,manifest_11Sep!$A$1:$V$1,0))</f>
        <v>Female</v>
      </c>
      <c r="E473" s="13" t="str">
        <f t="array" ref="E473">INDEX(manifest_11Sep!$A$1:$V$3202,MATCH($B473,manifest_11Sep!$B$1:$B$3202,0),MATCH(A.Dep9SepList!E$1,manifest_11Sep!$A$1:$V$1,0))</f>
        <v>Victoria Nhu</v>
      </c>
      <c r="F473" s="13" t="str">
        <f t="array" ref="F473">INDEX(manifest_11Sep!$A$1:$V$3202,MATCH($B473,manifest_11Sep!$B$1:$B$3202,0),MATCH(A.Dep9SepList!F$1,manifest_11Sep!$A$1:$V$1,0))</f>
        <v>Marron</v>
      </c>
      <c r="G473" s="13">
        <f t="array" ref="G473">INDEX(manifest_11Sep!$A$1:$V$3202,MATCH($B473,manifest_11Sep!$B$1:$B$3202,0),MATCH(A.Dep9SepList!G$1,manifest_11Sep!$A$1:$V$1,0))</f>
        <v>52</v>
      </c>
      <c r="H473" s="13" t="str">
        <f t="array" ref="H473">INDEX(manifest_11Sep!$A$1:$V$3202,MATCH($B473,manifest_11Sep!$B$1:$B$3202,0),MATCH(A.Dep9SepList!H$1,manifest_11Sep!$A$1:$V$1,0))</f>
        <v>Tom Luu</v>
      </c>
      <c r="I473" s="13" t="str">
        <f t="array" ref="I473">INDEX(manifest_11Sep!$A$1:$V$3202,MATCH($B473,manifest_11Sep!$B$1:$B$3202,0),MATCH(A.Dep9SepList!I$1,manifest_11Sep!$A$1:$V$1,0))</f>
        <v>Asiana Airlines</v>
      </c>
      <c r="J473" s="13" t="str">
        <f t="array" ref="J473">INDEX(manifest_11Sep!$A$1:$V$3202,MATCH($B473,manifest_11Sep!$B$1:$B$3202,0),MATCH(A.Dep9SepList!J$1,manifest_11Sep!$A$1:$V$1,0))</f>
        <v>OZ 333</v>
      </c>
      <c r="K473" s="32" t="str">
        <f t="array" ref="K473">INDEX(manifest_11Sep!$A$1:$V$3202,MATCH($B473,manifest_11Sep!$B$1:$B$3202,0),MATCH(A.Dep9SepList!K$1,manifest_11Sep!$A$1:$V$1,0))</f>
        <v>18-thg 9-25</v>
      </c>
      <c r="L473" s="20">
        <f t="array" ref="L473">INDEX(manifest_11Sep!$A$1:$V$3202,MATCH($B473,manifest_11Sep!$B$1:$B$3202,0),MATCH(A.Dep9SepList!L$1,manifest_11Sep!$A$1:$V$1,0))</f>
        <v>0.53472222222222221</v>
      </c>
      <c r="M473" s="13" t="str">
        <f t="array" ref="M473">INDEX(manifest_11Sep!$A$1:$V$3202,MATCH($B473,manifest_11Sep!$B$1:$B$3202,0),MATCH(A.Dep9SepList!M$1,manifest_11Sep!$A$1:$V$1,0))</f>
        <v>ICN-T1</v>
      </c>
      <c r="N473" s="13" t="str">
        <f t="array" ref="N473">INDEX(manifest_11Sep!$A$1:$V$3202,MATCH($B473,manifest_11Sep!$B$1:$B$3202,0),MATCH(A.Dep9SepList!N$1,manifest_11Sep!$A$1:$V$1,0))</f>
        <v>INTER PARNAS</v>
      </c>
      <c r="O473" s="31"/>
      <c r="P473" s="20" t="e" cm="1" vm="1">
        <f t="array" aca="1" ref="P473" ca="1">IF(J473="","",_xlfn.XLOOKUP(J473&amp;N473,'A.Departure Grouping'!AQ:AQ&amp;'A.Departure Grouping'!AP:AP,'A.Departure Grouping'!AR:AR,"",0))</f>
        <v>#NAME?</v>
      </c>
      <c r="Q473" s="13">
        <v>62800274</v>
      </c>
      <c r="R473" s="13" t="s">
        <v>43</v>
      </c>
      <c r="S473" s="13">
        <f t="array" ref="S473">INDEX(manifest_11Sep!$A$1:$V$3202,MATCH($B473,manifest_11Sep!$B$1:$B$3202,0),MATCH(A.Dep9SepList!S$1,manifest_11Sep!$A$1:$V$1,0))</f>
        <v>0</v>
      </c>
      <c r="T473" s="17"/>
    </row>
    <row r="474" spans="1:21" hidden="1">
      <c r="A474" s="13" t="str">
        <f t="array" ref="A474">INDEX(manifest_11Sep!$A$1:$V$3202,MATCH($B474,manifest_11Sep!$B$1:$B$3202,0),MATCH(A.Dep9SepList!A$1,manifest_11Sep!$A$1:$V$1,0))</f>
        <v>A</v>
      </c>
      <c r="B474" s="13" t="s">
        <v>4271</v>
      </c>
      <c r="C474" s="13" t="str">
        <f t="array" ref="C474">INDEX(manifest_11Sep!$A$1:$V$3202,MATCH($B474,manifest_11Sep!$B$1:$B$3202,0),MATCH(A.Dep9SepList!C$1,manifest_11Sep!$A$1:$V$1,0))</f>
        <v>X4N5QXHZBKF</v>
      </c>
      <c r="D474" s="13" t="str">
        <f t="array" ref="D474">INDEX(manifest_11Sep!$A$1:$V$3202,MATCH($B474,manifest_11Sep!$B$1:$B$3202,0),MATCH(A.Dep9SepList!D$1,manifest_11Sep!$A$1:$V$1,0))</f>
        <v>Male</v>
      </c>
      <c r="E474" s="13" t="str">
        <f t="array" ref="E474">INDEX(manifest_11Sep!$A$1:$V$3202,MATCH($B474,manifest_11Sep!$B$1:$B$3202,0),MATCH(A.Dep9SepList!E$1,manifest_11Sep!$A$1:$V$1,0))</f>
        <v>Thai Hoa</v>
      </c>
      <c r="F474" s="13" t="str">
        <f t="array" ref="F474">INDEX(manifest_11Sep!$A$1:$V$3202,MATCH($B474,manifest_11Sep!$B$1:$B$3202,0),MATCH(A.Dep9SepList!F$1,manifest_11Sep!$A$1:$V$1,0))</f>
        <v>Nguyen</v>
      </c>
      <c r="G474" s="13">
        <f t="array" ref="G474">INDEX(manifest_11Sep!$A$1:$V$3202,MATCH($B474,manifest_11Sep!$B$1:$B$3202,0),MATCH(A.Dep9SepList!G$1,manifest_11Sep!$A$1:$V$1,0))</f>
        <v>50</v>
      </c>
      <c r="H474" s="13" t="str">
        <f t="array" ref="H474">INDEX(manifest_11Sep!$A$1:$V$3202,MATCH($B474,manifest_11Sep!$B$1:$B$3202,0),MATCH(A.Dep9SepList!H$1,manifest_11Sep!$A$1:$V$1,0))</f>
        <v>Tom Luu</v>
      </c>
      <c r="I474" s="13" t="str">
        <f t="array" ref="I474">INDEX(manifest_11Sep!$A$1:$V$3202,MATCH($B474,manifest_11Sep!$B$1:$B$3202,0),MATCH(A.Dep9SepList!I$1,manifest_11Sep!$A$1:$V$1,0))</f>
        <v>Asiana Airlines</v>
      </c>
      <c r="J474" s="13" t="str">
        <f t="array" ref="J474">INDEX(manifest_11Sep!$A$1:$V$3202,MATCH($B474,manifest_11Sep!$B$1:$B$3202,0),MATCH(A.Dep9SepList!J$1,manifest_11Sep!$A$1:$V$1,0))</f>
        <v>OZ 333</v>
      </c>
      <c r="K474" s="32" t="str">
        <f t="array" ref="K474">INDEX(manifest_11Sep!$A$1:$V$3202,MATCH($B474,manifest_11Sep!$B$1:$B$3202,0),MATCH(A.Dep9SepList!K$1,manifest_11Sep!$A$1:$V$1,0))</f>
        <v>18-thg 9-25</v>
      </c>
      <c r="L474" s="20">
        <f t="array" ref="L474">INDEX(manifest_11Sep!$A$1:$V$3202,MATCH($B474,manifest_11Sep!$B$1:$B$3202,0),MATCH(A.Dep9SepList!L$1,manifest_11Sep!$A$1:$V$1,0))</f>
        <v>0.53472222222222221</v>
      </c>
      <c r="M474" s="13" t="str">
        <f t="array" ref="M474">INDEX(manifest_11Sep!$A$1:$V$3202,MATCH($B474,manifest_11Sep!$B$1:$B$3202,0),MATCH(A.Dep9SepList!M$1,manifest_11Sep!$A$1:$V$1,0))</f>
        <v>ICN-T1</v>
      </c>
      <c r="N474" s="13" t="str">
        <f t="array" ref="N474">INDEX(manifest_11Sep!$A$1:$V$3202,MATCH($B474,manifest_11Sep!$B$1:$B$3202,0),MATCH(A.Dep9SepList!N$1,manifest_11Sep!$A$1:$V$1,0))</f>
        <v>INTER PARNAS</v>
      </c>
      <c r="O474" s="31"/>
      <c r="P474" s="20" t="e" cm="1" vm="1">
        <f t="array" aca="1" ref="P474" ca="1">IF(J474="","",_xlfn.XLOOKUP(J474&amp;N474,'A.Departure Grouping'!AQ:AQ&amp;'A.Departure Grouping'!AP:AP,'A.Departure Grouping'!AR:AR,"",0))</f>
        <v>#NAME?</v>
      </c>
      <c r="Q474" s="13">
        <v>49572147</v>
      </c>
      <c r="R474" s="13" t="s">
        <v>43</v>
      </c>
      <c r="S474" s="13">
        <f t="array" ref="S474">INDEX(manifest_11Sep!$A$1:$V$3202,MATCH($B474,manifest_11Sep!$B$1:$B$3202,0),MATCH(A.Dep9SepList!S$1,manifest_11Sep!$A$1:$V$1,0))</f>
        <v>0</v>
      </c>
      <c r="T474" s="17"/>
    </row>
    <row r="475" spans="1:21" hidden="1">
      <c r="A475" s="13" t="str">
        <f t="array" ref="A475">INDEX(manifest_11Sep!$A$1:$V$3202,MATCH($B475,manifest_11Sep!$B$1:$B$3202,0),MATCH(A.Dep9SepList!A$1,manifest_11Sep!$A$1:$V$1,0))</f>
        <v>A</v>
      </c>
      <c r="B475" s="13" t="s">
        <v>4273</v>
      </c>
      <c r="C475" s="13" t="str">
        <f t="array" ref="C475">INDEX(manifest_11Sep!$A$1:$V$3202,MATCH($B475,manifest_11Sep!$B$1:$B$3202,0),MATCH(A.Dep9SepList!C$1,manifest_11Sep!$A$1:$V$1,0))</f>
        <v>X4N5QXHZBKF</v>
      </c>
      <c r="D475" s="13" t="str">
        <f t="array" ref="D475">INDEX(manifest_11Sep!$A$1:$V$3202,MATCH($B475,manifest_11Sep!$B$1:$B$3202,0),MATCH(A.Dep9SepList!D$1,manifest_11Sep!$A$1:$V$1,0))</f>
        <v>Female</v>
      </c>
      <c r="E475" s="13" t="str">
        <f t="array" ref="E475">INDEX(manifest_11Sep!$A$1:$V$3202,MATCH($B475,manifest_11Sep!$B$1:$B$3202,0),MATCH(A.Dep9SepList!E$1,manifest_11Sep!$A$1:$V$1,0))</f>
        <v>Thu-Thuy Thi</v>
      </c>
      <c r="F475" s="13" t="str">
        <f t="array" ref="F475">INDEX(manifest_11Sep!$A$1:$V$3202,MATCH($B475,manifest_11Sep!$B$1:$B$3202,0),MATCH(A.Dep9SepList!F$1,manifest_11Sep!$A$1:$V$1,0))</f>
        <v>Nguyen</v>
      </c>
      <c r="G475" s="13">
        <f t="array" ref="G475">INDEX(manifest_11Sep!$A$1:$V$3202,MATCH($B475,manifest_11Sep!$B$1:$B$3202,0),MATCH(A.Dep9SepList!G$1,manifest_11Sep!$A$1:$V$1,0))</f>
        <v>45</v>
      </c>
      <c r="H475" s="13" t="str">
        <f t="array" ref="H475">INDEX(manifest_11Sep!$A$1:$V$3202,MATCH($B475,manifest_11Sep!$B$1:$B$3202,0),MATCH(A.Dep9SepList!H$1,manifest_11Sep!$A$1:$V$1,0))</f>
        <v>Tom Luu</v>
      </c>
      <c r="I475" s="13" t="str">
        <f t="array" ref="I475">INDEX(manifest_11Sep!$A$1:$V$3202,MATCH($B475,manifest_11Sep!$B$1:$B$3202,0),MATCH(A.Dep9SepList!I$1,manifest_11Sep!$A$1:$V$1,0))</f>
        <v>Asiana Airlines</v>
      </c>
      <c r="J475" s="13" t="str">
        <f t="array" ref="J475">INDEX(manifest_11Sep!$A$1:$V$3202,MATCH($B475,manifest_11Sep!$B$1:$B$3202,0),MATCH(A.Dep9SepList!J$1,manifest_11Sep!$A$1:$V$1,0))</f>
        <v>OZ 333</v>
      </c>
      <c r="K475" s="32" t="str">
        <f t="array" ref="K475">INDEX(manifest_11Sep!$A$1:$V$3202,MATCH($B475,manifest_11Sep!$B$1:$B$3202,0),MATCH(A.Dep9SepList!K$1,manifest_11Sep!$A$1:$V$1,0))</f>
        <v>18-thg 9-25</v>
      </c>
      <c r="L475" s="20">
        <f t="array" ref="L475">INDEX(manifest_11Sep!$A$1:$V$3202,MATCH($B475,manifest_11Sep!$B$1:$B$3202,0),MATCH(A.Dep9SepList!L$1,manifest_11Sep!$A$1:$V$1,0))</f>
        <v>0.53472222222222221</v>
      </c>
      <c r="M475" s="13" t="str">
        <f t="array" ref="M475">INDEX(manifest_11Sep!$A$1:$V$3202,MATCH($B475,manifest_11Sep!$B$1:$B$3202,0),MATCH(A.Dep9SepList!M$1,manifest_11Sep!$A$1:$V$1,0))</f>
        <v>ICN-T1</v>
      </c>
      <c r="N475" s="13" t="str">
        <f t="array" ref="N475">INDEX(manifest_11Sep!$A$1:$V$3202,MATCH($B475,manifest_11Sep!$B$1:$B$3202,0),MATCH(A.Dep9SepList!N$1,manifest_11Sep!$A$1:$V$1,0))</f>
        <v>INTER PARNAS</v>
      </c>
      <c r="O475" s="31"/>
      <c r="P475" s="20" t="e" cm="1" vm="1">
        <f t="array" aca="1" ref="P475" ca="1">IF(J475="","",_xlfn.XLOOKUP(J475&amp;N475,'A.Departure Grouping'!AQ:AQ&amp;'A.Departure Grouping'!AP:AP,'A.Departure Grouping'!AR:AR,"",0))</f>
        <v>#NAME?</v>
      </c>
      <c r="Q475" s="13">
        <v>49572147</v>
      </c>
      <c r="R475" s="13" t="s">
        <v>43</v>
      </c>
      <c r="S475" s="13">
        <f t="array" ref="S475">INDEX(manifest_11Sep!$A$1:$V$3202,MATCH($B475,manifest_11Sep!$B$1:$B$3202,0),MATCH(A.Dep9SepList!S$1,manifest_11Sep!$A$1:$V$1,0))</f>
        <v>0</v>
      </c>
      <c r="T475" s="17"/>
    </row>
    <row r="476" spans="1:21" hidden="1">
      <c r="A476" s="13" t="str">
        <f t="array" ref="A476">INDEX(manifest_11Sep!$A$1:$V$3202,MATCH($B476,manifest_11Sep!$B$1:$B$3202,0),MATCH(A.Dep9SepList!A$1,manifest_11Sep!$A$1:$V$1,0))</f>
        <v>A</v>
      </c>
      <c r="B476" s="13" t="s">
        <v>4275</v>
      </c>
      <c r="C476" s="13" t="str">
        <f t="array" ref="C476">INDEX(manifest_11Sep!$A$1:$V$3202,MATCH($B476,manifest_11Sep!$B$1:$B$3202,0),MATCH(A.Dep9SepList!C$1,manifest_11Sep!$A$1:$V$1,0))</f>
        <v>6DNBXLTZNYF</v>
      </c>
      <c r="D476" s="13" t="str">
        <f t="array" ref="D476">INDEX(manifest_11Sep!$A$1:$V$3202,MATCH($B476,manifest_11Sep!$B$1:$B$3202,0),MATCH(A.Dep9SepList!D$1,manifest_11Sep!$A$1:$V$1,0))</f>
        <v>Male</v>
      </c>
      <c r="E476" s="13" t="str">
        <f t="array" ref="E476">INDEX(manifest_11Sep!$A$1:$V$3202,MATCH($B476,manifest_11Sep!$B$1:$B$3202,0),MATCH(A.Dep9SepList!E$1,manifest_11Sep!$A$1:$V$1,0))</f>
        <v>Tuan Van</v>
      </c>
      <c r="F476" s="13" t="str">
        <f t="array" ref="F476">INDEX(manifest_11Sep!$A$1:$V$3202,MATCH($B476,manifest_11Sep!$B$1:$B$3202,0),MATCH(A.Dep9SepList!F$1,manifest_11Sep!$A$1:$V$1,0))</f>
        <v>Pham</v>
      </c>
      <c r="G476" s="13">
        <f t="array" ref="G476">INDEX(manifest_11Sep!$A$1:$V$3202,MATCH($B476,manifest_11Sep!$B$1:$B$3202,0),MATCH(A.Dep9SepList!G$1,manifest_11Sep!$A$1:$V$1,0))</f>
        <v>76</v>
      </c>
      <c r="H476" s="13" t="str">
        <f t="array" ref="H476">INDEX(manifest_11Sep!$A$1:$V$3202,MATCH($B476,manifest_11Sep!$B$1:$B$3202,0),MATCH(A.Dep9SepList!H$1,manifest_11Sep!$A$1:$V$1,0))</f>
        <v>Tom Luu</v>
      </c>
      <c r="I476" s="13" t="str">
        <f t="array" ref="I476">INDEX(manifest_11Sep!$A$1:$V$3202,MATCH($B476,manifest_11Sep!$B$1:$B$3202,0),MATCH(A.Dep9SepList!I$1,manifest_11Sep!$A$1:$V$1,0))</f>
        <v>Asiana Airlines</v>
      </c>
      <c r="J476" s="13" t="str">
        <f t="array" ref="J476">INDEX(manifest_11Sep!$A$1:$V$3202,MATCH($B476,manifest_11Sep!$B$1:$B$3202,0),MATCH(A.Dep9SepList!J$1,manifest_11Sep!$A$1:$V$1,0))</f>
        <v>OZ 333</v>
      </c>
      <c r="K476" s="32" t="str">
        <f t="array" ref="K476">INDEX(manifest_11Sep!$A$1:$V$3202,MATCH($B476,manifest_11Sep!$B$1:$B$3202,0),MATCH(A.Dep9SepList!K$1,manifest_11Sep!$A$1:$V$1,0))</f>
        <v>18-thg 9-25</v>
      </c>
      <c r="L476" s="20">
        <f t="array" ref="L476">INDEX(manifest_11Sep!$A$1:$V$3202,MATCH($B476,manifest_11Sep!$B$1:$B$3202,0),MATCH(A.Dep9SepList!L$1,manifest_11Sep!$A$1:$V$1,0))</f>
        <v>0.53472222222222221</v>
      </c>
      <c r="M476" s="13" t="str">
        <f t="array" ref="M476">INDEX(manifest_11Sep!$A$1:$V$3202,MATCH($B476,manifest_11Sep!$B$1:$B$3202,0),MATCH(A.Dep9SepList!M$1,manifest_11Sep!$A$1:$V$1,0))</f>
        <v>ICN-T1</v>
      </c>
      <c r="N476" s="13" t="str">
        <f t="array" ref="N476">INDEX(manifest_11Sep!$A$1:$V$3202,MATCH($B476,manifest_11Sep!$B$1:$B$3202,0),MATCH(A.Dep9SepList!N$1,manifest_11Sep!$A$1:$V$1,0))</f>
        <v>INTER PARNAS</v>
      </c>
      <c r="O476" s="31"/>
      <c r="P476" s="20" t="e" cm="1" vm="1">
        <f t="array" aca="1" ref="P476" ca="1">IF(J476="","",_xlfn.XLOOKUP(J476&amp;N476,'A.Departure Grouping'!AQ:AQ&amp;'A.Departure Grouping'!AP:AP,'A.Departure Grouping'!AR:AR,"",0))</f>
        <v>#NAME?</v>
      </c>
      <c r="Q476" s="13">
        <v>60568647</v>
      </c>
      <c r="R476" s="13" t="s">
        <v>61</v>
      </c>
      <c r="S476" s="13">
        <f t="array" ref="S476">INDEX(manifest_11Sep!$A$1:$V$3202,MATCH($B476,manifest_11Sep!$B$1:$B$3202,0),MATCH(A.Dep9SepList!S$1,manifest_11Sep!$A$1:$V$1,0))</f>
        <v>0</v>
      </c>
      <c r="T476" s="17"/>
    </row>
    <row r="477" spans="1:21" hidden="1">
      <c r="A477" s="13" t="str">
        <f t="array" ref="A477">INDEX(manifest_11Sep!$A$1:$V$3202,MATCH($B477,manifest_11Sep!$B$1:$B$3202,0),MATCH(A.Dep9SepList!A$1,manifest_11Sep!$A$1:$V$1,0))</f>
        <v>A</v>
      </c>
      <c r="B477" s="13" t="s">
        <v>4277</v>
      </c>
      <c r="C477" s="13" t="str">
        <f t="array" ref="C477">INDEX(manifest_11Sep!$A$1:$V$3202,MATCH($B477,manifest_11Sep!$B$1:$B$3202,0),MATCH(A.Dep9SepList!C$1,manifest_11Sep!$A$1:$V$1,0))</f>
        <v>6DNBXLTZNYF</v>
      </c>
      <c r="D477" s="13" t="str">
        <f t="array" ref="D477">INDEX(manifest_11Sep!$A$1:$V$3202,MATCH($B477,manifest_11Sep!$B$1:$B$3202,0),MATCH(A.Dep9SepList!D$1,manifest_11Sep!$A$1:$V$1,0))</f>
        <v>Female</v>
      </c>
      <c r="E477" s="13" t="str">
        <f t="array" ref="E477">INDEX(manifest_11Sep!$A$1:$V$3202,MATCH($B477,manifest_11Sep!$B$1:$B$3202,0),MATCH(A.Dep9SepList!E$1,manifest_11Sep!$A$1:$V$1,0))</f>
        <v>Chuc Thi</v>
      </c>
      <c r="F477" s="13" t="str">
        <f t="array" ref="F477">INDEX(manifest_11Sep!$A$1:$V$3202,MATCH($B477,manifest_11Sep!$B$1:$B$3202,0),MATCH(A.Dep9SepList!F$1,manifest_11Sep!$A$1:$V$1,0))</f>
        <v>Pham</v>
      </c>
      <c r="G477" s="13">
        <f t="array" ref="G477">INDEX(manifest_11Sep!$A$1:$V$3202,MATCH($B477,manifest_11Sep!$B$1:$B$3202,0),MATCH(A.Dep9SepList!G$1,manifest_11Sep!$A$1:$V$1,0))</f>
        <v>78</v>
      </c>
      <c r="H477" s="13" t="str">
        <f t="array" ref="H477">INDEX(manifest_11Sep!$A$1:$V$3202,MATCH($B477,manifest_11Sep!$B$1:$B$3202,0),MATCH(A.Dep9SepList!H$1,manifest_11Sep!$A$1:$V$1,0))</f>
        <v>Tom Luu</v>
      </c>
      <c r="I477" s="13" t="str">
        <f t="array" ref="I477">INDEX(manifest_11Sep!$A$1:$V$3202,MATCH($B477,manifest_11Sep!$B$1:$B$3202,0),MATCH(A.Dep9SepList!I$1,manifest_11Sep!$A$1:$V$1,0))</f>
        <v>Asiana Airlines</v>
      </c>
      <c r="J477" s="13" t="str">
        <f t="array" ref="J477">INDEX(manifest_11Sep!$A$1:$V$3202,MATCH($B477,manifest_11Sep!$B$1:$B$3202,0),MATCH(A.Dep9SepList!J$1,manifest_11Sep!$A$1:$V$1,0))</f>
        <v>OZ 333</v>
      </c>
      <c r="K477" s="32" t="str">
        <f t="array" ref="K477">INDEX(manifest_11Sep!$A$1:$V$3202,MATCH($B477,manifest_11Sep!$B$1:$B$3202,0),MATCH(A.Dep9SepList!K$1,manifest_11Sep!$A$1:$V$1,0))</f>
        <v>18-thg 9-25</v>
      </c>
      <c r="L477" s="20">
        <f t="array" ref="L477">INDEX(manifest_11Sep!$A$1:$V$3202,MATCH($B477,manifest_11Sep!$B$1:$B$3202,0),MATCH(A.Dep9SepList!L$1,manifest_11Sep!$A$1:$V$1,0))</f>
        <v>0.53472222222222221</v>
      </c>
      <c r="M477" s="13" t="str">
        <f t="array" ref="M477">INDEX(manifest_11Sep!$A$1:$V$3202,MATCH($B477,manifest_11Sep!$B$1:$B$3202,0),MATCH(A.Dep9SepList!M$1,manifest_11Sep!$A$1:$V$1,0))</f>
        <v>ICN-T1</v>
      </c>
      <c r="N477" s="13" t="str">
        <f t="array" ref="N477">INDEX(manifest_11Sep!$A$1:$V$3202,MATCH($B477,manifest_11Sep!$B$1:$B$3202,0),MATCH(A.Dep9SepList!N$1,manifest_11Sep!$A$1:$V$1,0))</f>
        <v>INTER PARNAS</v>
      </c>
      <c r="O477" s="31"/>
      <c r="P477" s="20" t="e" cm="1" vm="1">
        <f t="array" aca="1" ref="P477" ca="1">IF(J477="","",_xlfn.XLOOKUP(J477&amp;N477,'A.Departure Grouping'!AQ:AQ&amp;'A.Departure Grouping'!AP:AP,'A.Departure Grouping'!AR:AR,"",0))</f>
        <v>#NAME?</v>
      </c>
      <c r="Q477" s="13">
        <v>60568647</v>
      </c>
      <c r="R477" s="13" t="s">
        <v>61</v>
      </c>
      <c r="S477" s="13">
        <f t="array" ref="S477">INDEX(manifest_11Sep!$A$1:$V$3202,MATCH($B477,manifest_11Sep!$B$1:$B$3202,0),MATCH(A.Dep9SepList!S$1,manifest_11Sep!$A$1:$V$1,0))</f>
        <v>0</v>
      </c>
      <c r="T477" s="17"/>
    </row>
    <row r="478" spans="1:21" hidden="1">
      <c r="A478" s="13" t="str">
        <f t="array" ref="A478">INDEX(manifest_11Sep!$A$1:$V$3202,MATCH($B478,manifest_11Sep!$B$1:$B$3202,0),MATCH(A.Dep9SepList!A$1,manifest_11Sep!$A$1:$V$1,0))</f>
        <v>A</v>
      </c>
      <c r="B478" s="13" t="s">
        <v>4302</v>
      </c>
      <c r="C478" s="13" t="str">
        <f t="array" ref="C478">INDEX(manifest_11Sep!$A$1:$V$3202,MATCH($B478,manifest_11Sep!$B$1:$B$3202,0),MATCH(A.Dep9SepList!C$1,manifest_11Sep!$A$1:$V$1,0))</f>
        <v>WFNW6PNZCFT</v>
      </c>
      <c r="D478" s="13" t="str">
        <f t="array" ref="D478">INDEX(manifest_11Sep!$A$1:$V$3202,MATCH($B478,manifest_11Sep!$B$1:$B$3202,0),MATCH(A.Dep9SepList!D$1,manifest_11Sep!$A$1:$V$1,0))</f>
        <v>Male</v>
      </c>
      <c r="E478" s="13" t="str">
        <f t="array" ref="E478">INDEX(manifest_11Sep!$A$1:$V$3202,MATCH($B478,manifest_11Sep!$B$1:$B$3202,0),MATCH(A.Dep9SepList!E$1,manifest_11Sep!$A$1:$V$1,0))</f>
        <v>David Moises</v>
      </c>
      <c r="F478" s="13" t="str">
        <f t="array" ref="F478">INDEX(manifest_11Sep!$A$1:$V$3202,MATCH($B478,manifest_11Sep!$B$1:$B$3202,0),MATCH(A.Dep9SepList!F$1,manifest_11Sep!$A$1:$V$1,0))</f>
        <v>Guadron Jr</v>
      </c>
      <c r="G478" s="13">
        <f t="array" ref="G478">INDEX(manifest_11Sep!$A$1:$V$3202,MATCH($B478,manifest_11Sep!$B$1:$B$3202,0),MATCH(A.Dep9SepList!G$1,manifest_11Sep!$A$1:$V$1,0))</f>
        <v>18</v>
      </c>
      <c r="H478" s="13" t="str">
        <f t="array" ref="H478">INDEX(manifest_11Sep!$A$1:$V$3202,MATCH($B478,manifest_11Sep!$B$1:$B$3202,0),MATCH(A.Dep9SepList!H$1,manifest_11Sep!$A$1:$V$1,0))</f>
        <v>Tom Luu</v>
      </c>
      <c r="I478" s="13" t="str">
        <f t="array" ref="I478">INDEX(manifest_11Sep!$A$1:$V$3202,MATCH($B478,manifest_11Sep!$B$1:$B$3202,0),MATCH(A.Dep9SepList!I$1,manifest_11Sep!$A$1:$V$1,0))</f>
        <v>Asiana Airlines</v>
      </c>
      <c r="J478" s="13" t="str">
        <f t="array" ref="J478">INDEX(manifest_11Sep!$A$1:$V$3202,MATCH($B478,manifest_11Sep!$B$1:$B$3202,0),MATCH(A.Dep9SepList!J$1,manifest_11Sep!$A$1:$V$1,0))</f>
        <v>OZ 333</v>
      </c>
      <c r="K478" s="32" t="str">
        <f t="array" ref="K478">INDEX(manifest_11Sep!$A$1:$V$3202,MATCH($B478,manifest_11Sep!$B$1:$B$3202,0),MATCH(A.Dep9SepList!K$1,manifest_11Sep!$A$1:$V$1,0))</f>
        <v>18-thg 9-25</v>
      </c>
      <c r="L478" s="20">
        <f t="array" ref="L478">INDEX(manifest_11Sep!$A$1:$V$3202,MATCH($B478,manifest_11Sep!$B$1:$B$3202,0),MATCH(A.Dep9SepList!L$1,manifest_11Sep!$A$1:$V$1,0))</f>
        <v>0.53472222222222221</v>
      </c>
      <c r="M478" s="13" t="str">
        <f t="array" ref="M478">INDEX(manifest_11Sep!$A$1:$V$3202,MATCH($B478,manifest_11Sep!$B$1:$B$3202,0),MATCH(A.Dep9SepList!M$1,manifest_11Sep!$A$1:$V$1,0))</f>
        <v>ICN-T1</v>
      </c>
      <c r="N478" s="13" t="str">
        <f t="array" ref="N478">INDEX(manifest_11Sep!$A$1:$V$3202,MATCH($B478,manifest_11Sep!$B$1:$B$3202,0),MATCH(A.Dep9SepList!N$1,manifest_11Sep!$A$1:$V$1,0))</f>
        <v>INTER PARNAS</v>
      </c>
      <c r="O478" s="31"/>
      <c r="P478" s="20" t="e" cm="1" vm="1">
        <f t="array" aca="1" ref="P478" ca="1">IF(J478="","",_xlfn.XLOOKUP(J478&amp;N478,'A.Departure Grouping'!AQ:AQ&amp;'A.Departure Grouping'!AP:AP,'A.Departure Grouping'!AR:AR,"",0))</f>
        <v>#NAME?</v>
      </c>
      <c r="Q478" s="13">
        <v>65352541</v>
      </c>
      <c r="R478" s="13" t="s">
        <v>61</v>
      </c>
      <c r="S478" s="13">
        <f t="array" ref="S478">INDEX(manifest_11Sep!$A$1:$V$3202,MATCH($B478,manifest_11Sep!$B$1:$B$3202,0),MATCH(A.Dep9SepList!S$1,manifest_11Sep!$A$1:$V$1,0))</f>
        <v>0</v>
      </c>
      <c r="T478" s="17"/>
    </row>
    <row r="479" spans="1:21" hidden="1">
      <c r="A479" s="13" t="str">
        <f t="array" ref="A479">INDEX(manifest_11Sep!$A$1:$V$3202,MATCH($B479,manifest_11Sep!$B$1:$B$3202,0),MATCH(A.Dep9SepList!A$1,manifest_11Sep!$A$1:$V$1,0))</f>
        <v>A</v>
      </c>
      <c r="B479" s="3" t="s">
        <v>4221</v>
      </c>
      <c r="C479" s="13" t="str">
        <f t="array" ref="C479">INDEX(manifest_11Sep!$A$1:$V$3202,MATCH($B479,manifest_11Sep!$B$1:$B$3202,0),MATCH(A.Dep9SepList!C$1,manifest_11Sep!$A$1:$V$1,0))</f>
        <v>TNNTYZHGYFH</v>
      </c>
      <c r="D479" s="13" t="str">
        <f t="array" ref="D479">INDEX(manifest_11Sep!$A$1:$V$3202,MATCH($B479,manifest_11Sep!$B$1:$B$3202,0),MATCH(A.Dep9SepList!D$1,manifest_11Sep!$A$1:$V$1,0))</f>
        <v>Male</v>
      </c>
      <c r="E479" s="13" t="str">
        <f t="array" ref="E479">INDEX(manifest_11Sep!$A$1:$V$3202,MATCH($B479,manifest_11Sep!$B$1:$B$3202,0),MATCH(A.Dep9SepList!E$1,manifest_11Sep!$A$1:$V$1,0))</f>
        <v>Michael Ysbrand</v>
      </c>
      <c r="F479" s="13" t="str">
        <f t="array" ref="F479">INDEX(manifest_11Sep!$A$1:$V$3202,MATCH($B479,manifest_11Sep!$B$1:$B$3202,0),MATCH(A.Dep9SepList!F$1,manifest_11Sep!$A$1:$V$1,0))</f>
        <v>Bakkers</v>
      </c>
      <c r="G479" s="13">
        <f t="array" ref="G479">INDEX(manifest_11Sep!$A$1:$V$3202,MATCH($B479,manifest_11Sep!$B$1:$B$3202,0),MATCH(A.Dep9SepList!G$1,manifest_11Sep!$A$1:$V$1,0))</f>
        <v>69</v>
      </c>
      <c r="H479" s="13" t="str">
        <f t="array" ref="H479">INDEX(manifest_11Sep!$A$1:$V$3202,MATCH($B479,manifest_11Sep!$B$1:$B$3202,0),MATCH(A.Dep9SepList!H$1,manifest_11Sep!$A$1:$V$1,0))</f>
        <v>Tom Luu</v>
      </c>
      <c r="I479" s="13" t="str">
        <f t="array" ref="I479">INDEX(manifest_11Sep!$A$1:$V$3202,MATCH($B479,manifest_11Sep!$B$1:$B$3202,0),MATCH(A.Dep9SepList!I$1,manifest_11Sep!$A$1:$V$1,0))</f>
        <v>Asiana Airlines</v>
      </c>
      <c r="J479" s="13" t="str">
        <f t="array" ref="J479">INDEX(manifest_11Sep!$A$1:$V$3202,MATCH($B479,manifest_11Sep!$B$1:$B$3202,0),MATCH(A.Dep9SepList!J$1,manifest_11Sep!$A$1:$V$1,0))</f>
        <v>OZ 333</v>
      </c>
      <c r="K479" s="32" t="str">
        <f t="array" ref="K479">INDEX(manifest_11Sep!$A$1:$V$3202,MATCH($B479,manifest_11Sep!$B$1:$B$3202,0),MATCH(A.Dep9SepList!K$1,manifest_11Sep!$A$1:$V$1,0))</f>
        <v>18-thg 9-25</v>
      </c>
      <c r="L479" s="20">
        <f t="array" ref="L479">INDEX(manifest_11Sep!$A$1:$V$3202,MATCH($B479,manifest_11Sep!$B$1:$B$3202,0),MATCH(A.Dep9SepList!L$1,manifest_11Sep!$A$1:$V$1,0))</f>
        <v>0.53472222222222221</v>
      </c>
      <c r="M479" s="13" t="str">
        <f t="array" ref="M479">INDEX(manifest_11Sep!$A$1:$V$3202,MATCH($B479,manifest_11Sep!$B$1:$B$3202,0),MATCH(A.Dep9SepList!M$1,manifest_11Sep!$A$1:$V$1,0))</f>
        <v>ICN-T1</v>
      </c>
      <c r="N479" s="13" t="str">
        <f t="array" ref="N479">INDEX(manifest_11Sep!$A$1:$V$3202,MATCH($B479,manifest_11Sep!$B$1:$B$3202,0),MATCH(A.Dep9SepList!N$1,manifest_11Sep!$A$1:$V$1,0))</f>
        <v>INTER PARNAS</v>
      </c>
      <c r="O479" s="31"/>
      <c r="P479" s="20" t="e" cm="1" vm="1">
        <f t="array" aca="1" ref="P479" ca="1">IF(J479="","",_xlfn.XLOOKUP(J479&amp;N479,'A.Departure Grouping'!AQ:AQ&amp;'A.Departure Grouping'!AP:AP,'A.Departure Grouping'!AR:AR,"",0))</f>
        <v>#NAME?</v>
      </c>
      <c r="Q479" s="13">
        <v>49685279</v>
      </c>
      <c r="R479" s="13" t="s">
        <v>43</v>
      </c>
      <c r="S479" s="13">
        <f t="array" ref="S479">INDEX(manifest_11Sep!$A$1:$V$3202,MATCH($B479,manifest_11Sep!$B$1:$B$3202,0),MATCH(A.Dep9SepList!S$1,manifest_11Sep!$A$1:$V$1,0))</f>
        <v>0</v>
      </c>
      <c r="T479" s="17"/>
      <c r="U479" s="3"/>
    </row>
    <row r="480" spans="1:21" hidden="1">
      <c r="A480" s="13" t="str">
        <f t="array" ref="A480">INDEX(manifest_11Sep!$A$1:$V$3202,MATCH($B480,manifest_11Sep!$B$1:$B$3202,0),MATCH(A.Dep9SepList!A$1,manifest_11Sep!$A$1:$V$1,0))</f>
        <v>A</v>
      </c>
      <c r="B480" s="3" t="s">
        <v>4224</v>
      </c>
      <c r="C480" s="13" t="str">
        <f t="array" ref="C480">INDEX(manifest_11Sep!$A$1:$V$3202,MATCH($B480,manifest_11Sep!$B$1:$B$3202,0),MATCH(A.Dep9SepList!C$1,manifest_11Sep!$A$1:$V$1,0))</f>
        <v>TNNTYZHGYFH</v>
      </c>
      <c r="D480" s="13" t="str">
        <f t="array" ref="D480">INDEX(manifest_11Sep!$A$1:$V$3202,MATCH($B480,manifest_11Sep!$B$1:$B$3202,0),MATCH(A.Dep9SepList!D$1,manifest_11Sep!$A$1:$V$1,0))</f>
        <v>Female</v>
      </c>
      <c r="E480" s="13" t="str">
        <f t="array" ref="E480">INDEX(manifest_11Sep!$A$1:$V$3202,MATCH($B480,manifest_11Sep!$B$1:$B$3202,0),MATCH(A.Dep9SepList!E$1,manifest_11Sep!$A$1:$V$1,0))</f>
        <v>Linh Dan</v>
      </c>
      <c r="F480" s="13" t="str">
        <f t="array" ref="F480">INDEX(manifest_11Sep!$A$1:$V$3202,MATCH($B480,manifest_11Sep!$B$1:$B$3202,0),MATCH(A.Dep9SepList!F$1,manifest_11Sep!$A$1:$V$1,0))</f>
        <v>Nguyen</v>
      </c>
      <c r="G480" s="13">
        <f t="array" ref="G480">INDEX(manifest_11Sep!$A$1:$V$3202,MATCH($B480,manifest_11Sep!$B$1:$B$3202,0),MATCH(A.Dep9SepList!G$1,manifest_11Sep!$A$1:$V$1,0))</f>
        <v>57</v>
      </c>
      <c r="H480" s="13" t="str">
        <f t="array" ref="H480">INDEX(manifest_11Sep!$A$1:$V$3202,MATCH($B480,manifest_11Sep!$B$1:$B$3202,0),MATCH(A.Dep9SepList!H$1,manifest_11Sep!$A$1:$V$1,0))</f>
        <v>Tom Luu</v>
      </c>
      <c r="I480" s="13" t="str">
        <f t="array" ref="I480">INDEX(manifest_11Sep!$A$1:$V$3202,MATCH($B480,manifest_11Sep!$B$1:$B$3202,0),MATCH(A.Dep9SepList!I$1,manifest_11Sep!$A$1:$V$1,0))</f>
        <v>Asiana Airlines</v>
      </c>
      <c r="J480" s="13" t="str">
        <f t="array" ref="J480">INDEX(manifest_11Sep!$A$1:$V$3202,MATCH($B480,manifest_11Sep!$B$1:$B$3202,0),MATCH(A.Dep9SepList!J$1,manifest_11Sep!$A$1:$V$1,0))</f>
        <v>OZ 333</v>
      </c>
      <c r="K480" s="32" t="str">
        <f t="array" ref="K480">INDEX(manifest_11Sep!$A$1:$V$3202,MATCH($B480,manifest_11Sep!$B$1:$B$3202,0),MATCH(A.Dep9SepList!K$1,manifest_11Sep!$A$1:$V$1,0))</f>
        <v>18-thg 9-25</v>
      </c>
      <c r="L480" s="20">
        <f t="array" ref="L480">INDEX(manifest_11Sep!$A$1:$V$3202,MATCH($B480,manifest_11Sep!$B$1:$B$3202,0),MATCH(A.Dep9SepList!L$1,manifest_11Sep!$A$1:$V$1,0))</f>
        <v>0.53472222222222221</v>
      </c>
      <c r="M480" s="13" t="str">
        <f t="array" ref="M480">INDEX(manifest_11Sep!$A$1:$V$3202,MATCH($B480,manifest_11Sep!$B$1:$B$3202,0),MATCH(A.Dep9SepList!M$1,manifest_11Sep!$A$1:$V$1,0))</f>
        <v>ICN-T1</v>
      </c>
      <c r="N480" s="13" t="str">
        <f t="array" ref="N480">INDEX(manifest_11Sep!$A$1:$V$3202,MATCH($B480,manifest_11Sep!$B$1:$B$3202,0),MATCH(A.Dep9SepList!N$1,manifest_11Sep!$A$1:$V$1,0))</f>
        <v>INTER PARNAS</v>
      </c>
      <c r="O480" s="31"/>
      <c r="P480" s="20" t="e" cm="1" vm="1">
        <f t="array" aca="1" ref="P480" ca="1">IF(J480="","",_xlfn.XLOOKUP(J480&amp;N480,'A.Departure Grouping'!AQ:AQ&amp;'A.Departure Grouping'!AP:AP,'A.Departure Grouping'!AR:AR,"",0))</f>
        <v>#NAME?</v>
      </c>
      <c r="Q480" s="13">
        <v>49685279</v>
      </c>
      <c r="R480" s="13" t="s">
        <v>43</v>
      </c>
      <c r="S480" s="13">
        <f t="array" ref="S480">INDEX(manifest_11Sep!$A$1:$V$3202,MATCH($B480,manifest_11Sep!$B$1:$B$3202,0),MATCH(A.Dep9SepList!S$1,manifest_11Sep!$A$1:$V$1,0))</f>
        <v>0</v>
      </c>
      <c r="T480" s="17"/>
      <c r="U480" s="3"/>
    </row>
    <row r="481" spans="1:21" hidden="1">
      <c r="A481" s="13" t="str">
        <f t="array" ref="A481">INDEX(manifest_11Sep!$A$1:$V$3202,MATCH($B481,manifest_11Sep!$B$1:$B$3202,0),MATCH(A.Dep9SepList!A$1,manifest_11Sep!$A$1:$V$1,0))</f>
        <v>A</v>
      </c>
      <c r="B481" s="3" t="s">
        <v>4478</v>
      </c>
      <c r="C481" s="13" t="str">
        <f t="array" ref="C481">INDEX(manifest_11Sep!$A$1:$V$3202,MATCH($B481,manifest_11Sep!$B$1:$B$3202,0),MATCH(A.Dep9SepList!C$1,manifest_11Sep!$A$1:$V$1,0))</f>
        <v>WBNV22XW2LW</v>
      </c>
      <c r="D481" s="13" t="str">
        <f t="array" ref="D481">INDEX(manifest_11Sep!$A$1:$V$3202,MATCH($B481,manifest_11Sep!$B$1:$B$3202,0),MATCH(A.Dep9SepList!D$1,manifest_11Sep!$A$1:$V$1,0))</f>
        <v>Female</v>
      </c>
      <c r="E481" s="13" t="str">
        <f t="array" ref="E481">INDEX(manifest_11Sep!$A$1:$V$3202,MATCH($B481,manifest_11Sep!$B$1:$B$3202,0),MATCH(A.Dep9SepList!E$1,manifest_11Sep!$A$1:$V$1,0))</f>
        <v>Adrianna Ai-Xuan</v>
      </c>
      <c r="F481" s="13" t="str">
        <f t="array" ref="F481">INDEX(manifest_11Sep!$A$1:$V$3202,MATCH($B481,manifest_11Sep!$B$1:$B$3202,0),MATCH(A.Dep9SepList!F$1,manifest_11Sep!$A$1:$V$1,0))</f>
        <v>Sam</v>
      </c>
      <c r="G481" s="13">
        <f t="array" ref="G481">INDEX(manifest_11Sep!$A$1:$V$3202,MATCH($B481,manifest_11Sep!$B$1:$B$3202,0),MATCH(A.Dep9SepList!G$1,manifest_11Sep!$A$1:$V$1,0))</f>
        <v>22</v>
      </c>
      <c r="H481" s="13" t="str">
        <f t="array" ref="H481">INDEX(manifest_11Sep!$A$1:$V$3202,MATCH($B481,manifest_11Sep!$B$1:$B$3202,0),MATCH(A.Dep9SepList!H$1,manifest_11Sep!$A$1:$V$1,0))</f>
        <v>Xuan Nguyen 2</v>
      </c>
      <c r="I481" s="13" t="str">
        <f t="array" ref="I481">INDEX(manifest_11Sep!$A$1:$V$3202,MATCH($B481,manifest_11Sep!$B$1:$B$3202,0),MATCH(A.Dep9SepList!I$1,manifest_11Sep!$A$1:$V$1,0))</f>
        <v>Zipair Tokyo</v>
      </c>
      <c r="J481" s="13" t="str">
        <f t="array" ref="J481">INDEX(manifest_11Sep!$A$1:$V$3202,MATCH($B481,manifest_11Sep!$B$1:$B$3202,0),MATCH(A.Dep9SepList!J$1,manifest_11Sep!$A$1:$V$1,0))</f>
        <v>ZG 42</v>
      </c>
      <c r="K481" s="32" t="str">
        <f t="array" ref="K481">INDEX(manifest_11Sep!$A$1:$V$3202,MATCH($B481,manifest_11Sep!$B$1:$B$3202,0),MATCH(A.Dep9SepList!K$1,manifest_11Sep!$A$1:$V$1,0))</f>
        <v>18-thg 9-25</v>
      </c>
      <c r="L481" s="20">
        <f t="array" ref="L481">INDEX(manifest_11Sep!$A$1:$V$3202,MATCH($B481,manifest_11Sep!$B$1:$B$3202,0),MATCH(A.Dep9SepList!L$1,manifest_11Sep!$A$1:$V$1,0))</f>
        <v>0.53819444444444442</v>
      </c>
      <c r="M481" s="13" t="str">
        <f t="array" ref="M481">INDEX(manifest_11Sep!$A$1:$V$3202,MATCH($B481,manifest_11Sep!$B$1:$B$3202,0),MATCH(A.Dep9SepList!M$1,manifest_11Sep!$A$1:$V$1,0))</f>
        <v>ICN-T1</v>
      </c>
      <c r="N481" s="13" t="str">
        <f t="array" ref="N481">INDEX(manifest_11Sep!$A$1:$V$3202,MATCH($B481,manifest_11Sep!$B$1:$B$3202,0),MATCH(A.Dep9SepList!N$1,manifest_11Sep!$A$1:$V$1,0))</f>
        <v>INTER PARNAS</v>
      </c>
      <c r="O481" s="31"/>
      <c r="P481" s="20" t="e" cm="1" vm="1">
        <f t="array" aca="1" ref="P481" ca="1">IF(J481="","",_xlfn.XLOOKUP(J481&amp;N481,'A.Departure Grouping'!AQ:AQ&amp;'A.Departure Grouping'!AP:AP,'A.Departure Grouping'!AR:AR,"",0))</f>
        <v>#NAME?</v>
      </c>
      <c r="Q481" s="13">
        <v>64662676</v>
      </c>
      <c r="R481" s="13" t="s">
        <v>61</v>
      </c>
      <c r="S481" s="13">
        <f t="array" ref="S481">INDEX(manifest_11Sep!$A$1:$V$3202,MATCH($B481,manifest_11Sep!$B$1:$B$3202,0),MATCH(A.Dep9SepList!S$1,manifest_11Sep!$A$1:$V$1,0))</f>
        <v>0</v>
      </c>
      <c r="T481" s="17"/>
      <c r="U481" s="3"/>
    </row>
    <row r="482" spans="1:21" hidden="1">
      <c r="A482" s="13" t="str">
        <f t="array" ref="A482">INDEX(manifest_11Sep!$A$1:$V$3202,MATCH($B482,manifest_11Sep!$B$1:$B$3202,0),MATCH(A.Dep9SepList!A$1,manifest_11Sep!$A$1:$V$1,0))</f>
        <v>A</v>
      </c>
      <c r="B482" s="3" t="s">
        <v>4480</v>
      </c>
      <c r="C482" s="13" t="str">
        <f t="array" ref="C482">INDEX(manifest_11Sep!$A$1:$V$3202,MATCH($B482,manifest_11Sep!$B$1:$B$3202,0),MATCH(A.Dep9SepList!C$1,manifest_11Sep!$A$1:$V$1,0))</f>
        <v>WBNV22XW2LW</v>
      </c>
      <c r="D482" s="13" t="str">
        <f t="array" ref="D482">INDEX(manifest_11Sep!$A$1:$V$3202,MATCH($B482,manifest_11Sep!$B$1:$B$3202,0),MATCH(A.Dep9SepList!D$1,manifest_11Sep!$A$1:$V$1,0))</f>
        <v>Female</v>
      </c>
      <c r="E482" s="13" t="str">
        <f t="array" ref="E482">INDEX(manifest_11Sep!$A$1:$V$3202,MATCH($B482,manifest_11Sep!$B$1:$B$3202,0),MATCH(A.Dep9SepList!E$1,manifest_11Sep!$A$1:$V$1,0))</f>
        <v>Tessa Fu Xia</v>
      </c>
      <c r="F482" s="13" t="str">
        <f t="array" ref="F482">INDEX(manifest_11Sep!$A$1:$V$3202,MATCH($B482,manifest_11Sep!$B$1:$B$3202,0),MATCH(A.Dep9SepList!F$1,manifest_11Sep!$A$1:$V$1,0))</f>
        <v>Pedersen</v>
      </c>
      <c r="G482" s="13">
        <f t="array" ref="G482">INDEX(manifest_11Sep!$A$1:$V$3202,MATCH($B482,manifest_11Sep!$B$1:$B$3202,0),MATCH(A.Dep9SepList!G$1,manifest_11Sep!$A$1:$V$1,0))</f>
        <v>22</v>
      </c>
      <c r="H482" s="13" t="str">
        <f t="array" ref="H482">INDEX(manifest_11Sep!$A$1:$V$3202,MATCH($B482,manifest_11Sep!$B$1:$B$3202,0),MATCH(A.Dep9SepList!H$1,manifest_11Sep!$A$1:$V$1,0))</f>
        <v>Xuan Nguyen 2</v>
      </c>
      <c r="I482" s="13" t="str">
        <f t="array" ref="I482">INDEX(manifest_11Sep!$A$1:$V$3202,MATCH($B482,manifest_11Sep!$B$1:$B$3202,0),MATCH(A.Dep9SepList!I$1,manifest_11Sep!$A$1:$V$1,0))</f>
        <v>Zipair Tokyo</v>
      </c>
      <c r="J482" s="13" t="str">
        <f t="array" ref="J482">INDEX(manifest_11Sep!$A$1:$V$3202,MATCH($B482,manifest_11Sep!$B$1:$B$3202,0),MATCH(A.Dep9SepList!J$1,manifest_11Sep!$A$1:$V$1,0))</f>
        <v>ZG 42</v>
      </c>
      <c r="K482" s="32" t="str">
        <f t="array" ref="K482">INDEX(manifest_11Sep!$A$1:$V$3202,MATCH($B482,manifest_11Sep!$B$1:$B$3202,0),MATCH(A.Dep9SepList!K$1,manifest_11Sep!$A$1:$V$1,0))</f>
        <v>18-thg 9-25</v>
      </c>
      <c r="L482" s="20">
        <f t="array" ref="L482">INDEX(manifest_11Sep!$A$1:$V$3202,MATCH($B482,manifest_11Sep!$B$1:$B$3202,0),MATCH(A.Dep9SepList!L$1,manifest_11Sep!$A$1:$V$1,0))</f>
        <v>0.53819444444444442</v>
      </c>
      <c r="M482" s="13" t="str">
        <f t="array" ref="M482">INDEX(manifest_11Sep!$A$1:$V$3202,MATCH($B482,manifest_11Sep!$B$1:$B$3202,0),MATCH(A.Dep9SepList!M$1,manifest_11Sep!$A$1:$V$1,0))</f>
        <v>ICN-T1</v>
      </c>
      <c r="N482" s="13" t="str">
        <f t="array" ref="N482">INDEX(manifest_11Sep!$A$1:$V$3202,MATCH($B482,manifest_11Sep!$B$1:$B$3202,0),MATCH(A.Dep9SepList!N$1,manifest_11Sep!$A$1:$V$1,0))</f>
        <v>INTER PARNAS</v>
      </c>
      <c r="O482" s="31"/>
      <c r="P482" s="20" t="e" cm="1" vm="1">
        <f t="array" aca="1" ref="P482" ca="1">IF(J482="","",_xlfn.XLOOKUP(J482&amp;N482,'A.Departure Grouping'!AQ:AQ&amp;'A.Departure Grouping'!AP:AP,'A.Departure Grouping'!AR:AR,"",0))</f>
        <v>#NAME?</v>
      </c>
      <c r="Q482" s="13">
        <v>64662676</v>
      </c>
      <c r="R482" s="13" t="s">
        <v>61</v>
      </c>
      <c r="S482" s="13">
        <f t="array" ref="S482">INDEX(manifest_11Sep!$A$1:$V$3202,MATCH($B482,manifest_11Sep!$B$1:$B$3202,0),MATCH(A.Dep9SepList!S$1,manifest_11Sep!$A$1:$V$1,0))</f>
        <v>0</v>
      </c>
      <c r="T482" s="17"/>
      <c r="U482" s="3"/>
    </row>
    <row r="483" spans="1:21" hidden="1">
      <c r="A483" s="13" t="str">
        <f t="array" ref="A483">INDEX(manifest_11Sep!$A$1:$V$3202,MATCH($B483,manifest_11Sep!$B$1:$B$3202,0),MATCH(A.Dep9SepList!A$1,manifest_11Sep!$A$1:$V$1,0))</f>
        <v>A</v>
      </c>
      <c r="B483" s="3" t="s">
        <v>4436</v>
      </c>
      <c r="C483" s="13" t="str">
        <f t="array" ref="C483">INDEX(manifest_11Sep!$A$1:$V$3202,MATCH($B483,manifest_11Sep!$B$1:$B$3202,0),MATCH(A.Dep9SepList!C$1,manifest_11Sep!$A$1:$V$1,0))</f>
        <v>8NN4TGGPH3C</v>
      </c>
      <c r="D483" s="13" t="str">
        <f t="array" ref="D483">INDEX(manifest_11Sep!$A$1:$V$3202,MATCH($B483,manifest_11Sep!$B$1:$B$3202,0),MATCH(A.Dep9SepList!D$1,manifest_11Sep!$A$1:$V$1,0))</f>
        <v>Male</v>
      </c>
      <c r="E483" s="13" t="str">
        <f t="array" ref="E483">INDEX(manifest_11Sep!$A$1:$V$3202,MATCH($B483,manifest_11Sep!$B$1:$B$3202,0),MATCH(A.Dep9SepList!E$1,manifest_11Sep!$A$1:$V$1,0))</f>
        <v>Kim Howard</v>
      </c>
      <c r="F483" s="13" t="str">
        <f t="array" ref="F483">INDEX(manifest_11Sep!$A$1:$V$3202,MATCH($B483,manifest_11Sep!$B$1:$B$3202,0),MATCH(A.Dep9SepList!F$1,manifest_11Sep!$A$1:$V$1,0))</f>
        <v>Leung</v>
      </c>
      <c r="G483" s="13">
        <f t="array" ref="G483">INDEX(manifest_11Sep!$A$1:$V$3202,MATCH($B483,manifest_11Sep!$B$1:$B$3202,0),MATCH(A.Dep9SepList!G$1,manifest_11Sep!$A$1:$V$1,0))</f>
        <v>45</v>
      </c>
      <c r="H483" s="13" t="str">
        <f t="array" ref="H483">INDEX(manifest_11Sep!$A$1:$V$3202,MATCH($B483,manifest_11Sep!$B$1:$B$3202,0),MATCH(A.Dep9SepList!H$1,manifest_11Sep!$A$1:$V$1,0))</f>
        <v>Xuan Nguyen 2</v>
      </c>
      <c r="I483" s="13" t="str">
        <f t="array" ref="I483">INDEX(manifest_11Sep!$A$1:$V$3202,MATCH($B483,manifest_11Sep!$B$1:$B$3202,0),MATCH(A.Dep9SepList!I$1,manifest_11Sep!$A$1:$V$1,0))</f>
        <v>Zipair Tokyo</v>
      </c>
      <c r="J483" s="13" t="str">
        <f t="array" ref="J483">INDEX(manifest_11Sep!$A$1:$V$3202,MATCH($B483,manifest_11Sep!$B$1:$B$3202,0),MATCH(A.Dep9SepList!J$1,manifest_11Sep!$A$1:$V$1,0))</f>
        <v>ZG 42</v>
      </c>
      <c r="K483" s="32" t="str">
        <f t="array" ref="K483">INDEX(manifest_11Sep!$A$1:$V$3202,MATCH($B483,manifest_11Sep!$B$1:$B$3202,0),MATCH(A.Dep9SepList!K$1,manifest_11Sep!$A$1:$V$1,0))</f>
        <v>18-thg 9-25</v>
      </c>
      <c r="L483" s="20">
        <f t="array" ref="L483">INDEX(manifest_11Sep!$A$1:$V$3202,MATCH($B483,manifest_11Sep!$B$1:$B$3202,0),MATCH(A.Dep9SepList!L$1,manifest_11Sep!$A$1:$V$1,0))</f>
        <v>0.53819444444444442</v>
      </c>
      <c r="M483" s="13" t="str">
        <f t="array" ref="M483">INDEX(manifest_11Sep!$A$1:$V$3202,MATCH($B483,manifest_11Sep!$B$1:$B$3202,0),MATCH(A.Dep9SepList!M$1,manifest_11Sep!$A$1:$V$1,0))</f>
        <v>ICN-T1</v>
      </c>
      <c r="N483" s="13" t="str">
        <f t="array" ref="N483">INDEX(manifest_11Sep!$A$1:$V$3202,MATCH($B483,manifest_11Sep!$B$1:$B$3202,0),MATCH(A.Dep9SepList!N$1,manifest_11Sep!$A$1:$V$1,0))</f>
        <v>INTER PARNAS</v>
      </c>
      <c r="O483" s="31"/>
      <c r="P483" s="20" t="e" cm="1" vm="1">
        <f t="array" aca="1" ref="P483" ca="1">IF(J483="","",_xlfn.XLOOKUP(J483&amp;N483,'A.Departure Grouping'!AQ:AQ&amp;'A.Departure Grouping'!AP:AP,'A.Departure Grouping'!AR:AR,"",0))</f>
        <v>#NAME?</v>
      </c>
      <c r="Q483" s="13">
        <v>40399122</v>
      </c>
      <c r="R483" s="13" t="s">
        <v>43</v>
      </c>
      <c r="S483" s="13">
        <f t="array" ref="S483">INDEX(manifest_11Sep!$A$1:$V$3202,MATCH($B483,manifest_11Sep!$B$1:$B$3202,0),MATCH(A.Dep9SepList!S$1,manifest_11Sep!$A$1:$V$1,0))</f>
        <v>0</v>
      </c>
      <c r="T483" s="17"/>
      <c r="U483" s="3"/>
    </row>
    <row r="484" spans="1:21" hidden="1">
      <c r="A484" s="13" t="str">
        <f t="array" ref="A484">INDEX(manifest_11Sep!$A$1:$V$3202,MATCH($B484,manifest_11Sep!$B$1:$B$3202,0),MATCH(A.Dep9SepList!A$1,manifest_11Sep!$A$1:$V$1,0))</f>
        <v>A</v>
      </c>
      <c r="B484" s="3" t="s">
        <v>4472</v>
      </c>
      <c r="C484" s="13" t="str">
        <f t="array" ref="C484">INDEX(manifest_11Sep!$A$1:$V$3202,MATCH($B484,manifest_11Sep!$B$1:$B$3202,0),MATCH(A.Dep9SepList!C$1,manifest_11Sep!$A$1:$V$1,0))</f>
        <v>RXNJ8FSXLCN</v>
      </c>
      <c r="D484" s="13" t="str">
        <f t="array" ref="D484">INDEX(manifest_11Sep!$A$1:$V$3202,MATCH($B484,manifest_11Sep!$B$1:$B$3202,0),MATCH(A.Dep9SepList!D$1,manifest_11Sep!$A$1:$V$1,0))</f>
        <v>Female</v>
      </c>
      <c r="E484" s="13" t="str">
        <f t="array" ref="E484">INDEX(manifest_11Sep!$A$1:$V$3202,MATCH($B484,manifest_11Sep!$B$1:$B$3202,0),MATCH(A.Dep9SepList!E$1,manifest_11Sep!$A$1:$V$1,0))</f>
        <v>Giao-Linh</v>
      </c>
      <c r="F484" s="13" t="str">
        <f t="array" ref="F484">INDEX(manifest_11Sep!$A$1:$V$3202,MATCH($B484,manifest_11Sep!$B$1:$B$3202,0),MATCH(A.Dep9SepList!F$1,manifest_11Sep!$A$1:$V$1,0))</f>
        <v>Dang</v>
      </c>
      <c r="G484" s="13">
        <f t="array" ref="G484">INDEX(manifest_11Sep!$A$1:$V$3202,MATCH($B484,manifest_11Sep!$B$1:$B$3202,0),MATCH(A.Dep9SepList!G$1,manifest_11Sep!$A$1:$V$1,0))</f>
        <v>40</v>
      </c>
      <c r="H484" s="13" t="str">
        <f t="array" ref="H484">INDEX(manifest_11Sep!$A$1:$V$3202,MATCH($B484,manifest_11Sep!$B$1:$B$3202,0),MATCH(A.Dep9SepList!H$1,manifest_11Sep!$A$1:$V$1,0))</f>
        <v>Xuan Nguyen 2</v>
      </c>
      <c r="I484" s="13" t="str">
        <f t="array" ref="I484">INDEX(manifest_11Sep!$A$1:$V$3202,MATCH($B484,manifest_11Sep!$B$1:$B$3202,0),MATCH(A.Dep9SepList!I$1,manifest_11Sep!$A$1:$V$1,0))</f>
        <v>Zipair Tokyo</v>
      </c>
      <c r="J484" s="13" t="str">
        <f t="array" ref="J484">INDEX(manifest_11Sep!$A$1:$V$3202,MATCH($B484,manifest_11Sep!$B$1:$B$3202,0),MATCH(A.Dep9SepList!J$1,manifest_11Sep!$A$1:$V$1,0))</f>
        <v>ZG 42</v>
      </c>
      <c r="K484" s="32" t="str">
        <f t="array" ref="K484">INDEX(manifest_11Sep!$A$1:$V$3202,MATCH($B484,manifest_11Sep!$B$1:$B$3202,0),MATCH(A.Dep9SepList!K$1,manifest_11Sep!$A$1:$V$1,0))</f>
        <v>18-thg 9-25</v>
      </c>
      <c r="L484" s="20">
        <f t="array" ref="L484">INDEX(manifest_11Sep!$A$1:$V$3202,MATCH($B484,manifest_11Sep!$B$1:$B$3202,0),MATCH(A.Dep9SepList!L$1,manifest_11Sep!$A$1:$V$1,0))</f>
        <v>0.53819444444444442</v>
      </c>
      <c r="M484" s="13" t="str">
        <f t="array" ref="M484">INDEX(manifest_11Sep!$A$1:$V$3202,MATCH($B484,manifest_11Sep!$B$1:$B$3202,0),MATCH(A.Dep9SepList!M$1,manifest_11Sep!$A$1:$V$1,0))</f>
        <v>ICN-T1</v>
      </c>
      <c r="N484" s="13" t="str">
        <f t="array" ref="N484">INDEX(manifest_11Sep!$A$1:$V$3202,MATCH($B484,manifest_11Sep!$B$1:$B$3202,0),MATCH(A.Dep9SepList!N$1,manifest_11Sep!$A$1:$V$1,0))</f>
        <v>INTER PARNAS</v>
      </c>
      <c r="O484" s="31"/>
      <c r="P484" s="20" t="e" cm="1" vm="1">
        <f t="array" aca="1" ref="P484" ca="1">IF(J484="","",_xlfn.XLOOKUP(J484&amp;N484,'A.Departure Grouping'!AQ:AQ&amp;'A.Departure Grouping'!AP:AP,'A.Departure Grouping'!AR:AR,"",0))</f>
        <v>#NAME?</v>
      </c>
      <c r="Q484" s="13">
        <v>65340909</v>
      </c>
      <c r="R484" s="13" t="s">
        <v>61</v>
      </c>
      <c r="S484" s="13">
        <f t="array" ref="S484">INDEX(manifest_11Sep!$A$1:$V$3202,MATCH($B484,manifest_11Sep!$B$1:$B$3202,0),MATCH(A.Dep9SepList!S$1,manifest_11Sep!$A$1:$V$1,0))</f>
        <v>0</v>
      </c>
      <c r="T484" s="17"/>
      <c r="U484" s="3"/>
    </row>
    <row r="485" spans="1:21" hidden="1">
      <c r="A485" s="13" t="str">
        <f t="array" ref="A485">INDEX(manifest_11Sep!$A$1:$V$3202,MATCH($B485,manifest_11Sep!$B$1:$B$3202,0),MATCH(A.Dep9SepList!A$1,manifest_11Sep!$A$1:$V$1,0))</f>
        <v>A</v>
      </c>
      <c r="B485" s="13" t="s">
        <v>701</v>
      </c>
      <c r="C485" s="13" t="str">
        <f t="array" ref="C485">INDEX(manifest_11Sep!$A$1:$V$3202,MATCH($B485,manifest_11Sep!$B$1:$B$3202,0),MATCH(A.Dep9SepList!C$1,manifest_11Sep!$A$1:$V$1,0))</f>
        <v>J4NCTWDMRB6</v>
      </c>
      <c r="D485" s="13" t="str">
        <f t="array" ref="D485">INDEX(manifest_11Sep!$A$1:$V$3202,MATCH($B485,manifest_11Sep!$B$1:$B$3202,0),MATCH(A.Dep9SepList!D$1,manifest_11Sep!$A$1:$V$1,0))</f>
        <v>Female</v>
      </c>
      <c r="E485" s="13" t="str">
        <f t="array" ref="E485">INDEX(manifest_11Sep!$A$1:$V$3202,MATCH($B485,manifest_11Sep!$B$1:$B$3202,0),MATCH(A.Dep9SepList!E$1,manifest_11Sep!$A$1:$V$1,0))</f>
        <v>Mylinh Linda</v>
      </c>
      <c r="F485" s="13" t="str">
        <f t="array" ref="F485">INDEX(manifest_11Sep!$A$1:$V$3202,MATCH($B485,manifest_11Sep!$B$1:$B$3202,0),MATCH(A.Dep9SepList!F$1,manifest_11Sep!$A$1:$V$1,0))</f>
        <v>Phu</v>
      </c>
      <c r="G485" s="13">
        <f t="array" ref="G485">INDEX(manifest_11Sep!$A$1:$V$3202,MATCH($B485,manifest_11Sep!$B$1:$B$3202,0),MATCH(A.Dep9SepList!G$1,manifest_11Sep!$A$1:$V$1,0))</f>
        <v>56</v>
      </c>
      <c r="H485" s="13" t="str">
        <f t="array" ref="H485">INDEX(manifest_11Sep!$A$1:$V$3202,MATCH($B485,manifest_11Sep!$B$1:$B$3202,0),MATCH(A.Dep9SepList!H$1,manifest_11Sep!$A$1:$V$1,0))</f>
        <v>Alicia Nguyen 3</v>
      </c>
      <c r="I485" s="13" t="str">
        <f t="array" ref="I485">INDEX(manifest_11Sep!$A$1:$V$3202,MATCH($B485,manifest_11Sep!$B$1:$B$3202,0),MATCH(A.Dep9SepList!I$1,manifest_11Sep!$A$1:$V$1,0))</f>
        <v>Zipair Tokyo</v>
      </c>
      <c r="J485" s="13" t="str">
        <f t="array" ref="J485">INDEX(manifest_11Sep!$A$1:$V$3202,MATCH($B485,manifest_11Sep!$B$1:$B$3202,0),MATCH(A.Dep9SepList!J$1,manifest_11Sep!$A$1:$V$1,0))</f>
        <v>ZG 42</v>
      </c>
      <c r="K485" s="32" t="str">
        <f t="array" ref="K485">INDEX(manifest_11Sep!$A$1:$V$3202,MATCH($B485,manifest_11Sep!$B$1:$B$3202,0),MATCH(A.Dep9SepList!K$1,manifest_11Sep!$A$1:$V$1,0))</f>
        <v>18-thg 9-25</v>
      </c>
      <c r="L485" s="20">
        <f t="array" ref="L485">INDEX(manifest_11Sep!$A$1:$V$3202,MATCH($B485,manifest_11Sep!$B$1:$B$3202,0),MATCH(A.Dep9SepList!L$1,manifest_11Sep!$A$1:$V$1,0))</f>
        <v>0.53819444444444442</v>
      </c>
      <c r="M485" s="13" t="str">
        <f t="array" ref="M485">INDEX(manifest_11Sep!$A$1:$V$3202,MATCH($B485,manifest_11Sep!$B$1:$B$3202,0),MATCH(A.Dep9SepList!M$1,manifest_11Sep!$A$1:$V$1,0))</f>
        <v>ICN-T1</v>
      </c>
      <c r="N485" s="13" t="str">
        <f t="array" ref="N485">INDEX(manifest_11Sep!$A$1:$V$3202,MATCH($B485,manifest_11Sep!$B$1:$B$3202,0),MATCH(A.Dep9SepList!N$1,manifest_11Sep!$A$1:$V$1,0))</f>
        <v>JW MARRIOTT</v>
      </c>
      <c r="O485" s="31"/>
      <c r="P485" s="20" t="e" cm="1" vm="1">
        <f t="array" aca="1" ref="P485" ca="1">IF(J485="","",_xlfn.XLOOKUP(J485&amp;N485,'A.Departure Grouping'!AQ:AQ&amp;'A.Departure Grouping'!AP:AP,'A.Departure Grouping'!AR:AR,"",0))</f>
        <v>#NAME?</v>
      </c>
      <c r="Q485" s="13">
        <v>75985400</v>
      </c>
      <c r="R485" s="13" t="s">
        <v>61</v>
      </c>
      <c r="S485" s="13">
        <f t="array" ref="S485">INDEX(manifest_11Sep!$A$1:$V$3202,MATCH($B485,manifest_11Sep!$B$1:$B$3202,0),MATCH(A.Dep9SepList!S$1,manifest_11Sep!$A$1:$V$1,0))</f>
        <v>0</v>
      </c>
      <c r="T485" s="17"/>
    </row>
    <row r="486" spans="1:21" hidden="1">
      <c r="A486" s="13" t="str">
        <f t="array" ref="A486">INDEX(manifest_11Sep!$A$1:$V$3202,MATCH($B486,manifest_11Sep!$B$1:$B$3202,0),MATCH(A.Dep9SepList!A$1,manifest_11Sep!$A$1:$V$1,0))</f>
        <v>A</v>
      </c>
      <c r="B486" s="13" t="s">
        <v>706</v>
      </c>
      <c r="C486" s="13" t="str">
        <f t="array" ref="C486">INDEX(manifest_11Sep!$A$1:$V$3202,MATCH($B486,manifest_11Sep!$B$1:$B$3202,0),MATCH(A.Dep9SepList!C$1,manifest_11Sep!$A$1:$V$1,0))</f>
        <v>J4NCTWDMRB6</v>
      </c>
      <c r="D486" s="13" t="str">
        <f t="array" ref="D486">INDEX(manifest_11Sep!$A$1:$V$3202,MATCH($B486,manifest_11Sep!$B$1:$B$3202,0),MATCH(A.Dep9SepList!D$1,manifest_11Sep!$A$1:$V$1,0))</f>
        <v>Female</v>
      </c>
      <c r="E486" s="13" t="str">
        <f t="array" ref="E486">INDEX(manifest_11Sep!$A$1:$V$3202,MATCH($B486,manifest_11Sep!$B$1:$B$3202,0),MATCH(A.Dep9SepList!E$1,manifest_11Sep!$A$1:$V$1,0))</f>
        <v>Vivian Ngoc</v>
      </c>
      <c r="F486" s="13" t="str">
        <f t="array" ref="F486">INDEX(manifest_11Sep!$A$1:$V$3202,MATCH($B486,manifest_11Sep!$B$1:$B$3202,0),MATCH(A.Dep9SepList!F$1,manifest_11Sep!$A$1:$V$1,0))</f>
        <v>Phu</v>
      </c>
      <c r="G486" s="13">
        <f t="array" ref="G486">INDEX(manifest_11Sep!$A$1:$V$3202,MATCH($B486,manifest_11Sep!$B$1:$B$3202,0),MATCH(A.Dep9SepList!G$1,manifest_11Sep!$A$1:$V$1,0))</f>
        <v>21</v>
      </c>
      <c r="H486" s="13" t="str">
        <f t="array" ref="H486">INDEX(manifest_11Sep!$A$1:$V$3202,MATCH($B486,manifest_11Sep!$B$1:$B$3202,0),MATCH(A.Dep9SepList!H$1,manifest_11Sep!$A$1:$V$1,0))</f>
        <v>Alicia Nguyen 3</v>
      </c>
      <c r="I486" s="13" t="str">
        <f t="array" ref="I486">INDEX(manifest_11Sep!$A$1:$V$3202,MATCH($B486,manifest_11Sep!$B$1:$B$3202,0),MATCH(A.Dep9SepList!I$1,manifest_11Sep!$A$1:$V$1,0))</f>
        <v>Zipair Tokyo</v>
      </c>
      <c r="J486" s="13" t="str">
        <f t="array" ref="J486">INDEX(manifest_11Sep!$A$1:$V$3202,MATCH($B486,manifest_11Sep!$B$1:$B$3202,0),MATCH(A.Dep9SepList!J$1,manifest_11Sep!$A$1:$V$1,0))</f>
        <v>ZG 42</v>
      </c>
      <c r="K486" s="32" t="str">
        <f t="array" ref="K486">INDEX(manifest_11Sep!$A$1:$V$3202,MATCH($B486,manifest_11Sep!$B$1:$B$3202,0),MATCH(A.Dep9SepList!K$1,manifest_11Sep!$A$1:$V$1,0))</f>
        <v>18-thg 9-25</v>
      </c>
      <c r="L486" s="20">
        <f t="array" ref="L486">INDEX(manifest_11Sep!$A$1:$V$3202,MATCH($B486,manifest_11Sep!$B$1:$B$3202,0),MATCH(A.Dep9SepList!L$1,manifest_11Sep!$A$1:$V$1,0))</f>
        <v>0.53819444444444442</v>
      </c>
      <c r="M486" s="13" t="str">
        <f t="array" ref="M486">INDEX(manifest_11Sep!$A$1:$V$3202,MATCH($B486,manifest_11Sep!$B$1:$B$3202,0),MATCH(A.Dep9SepList!M$1,manifest_11Sep!$A$1:$V$1,0))</f>
        <v>ICN-T1</v>
      </c>
      <c r="N486" s="13" t="str">
        <f t="array" ref="N486">INDEX(manifest_11Sep!$A$1:$V$3202,MATCH($B486,manifest_11Sep!$B$1:$B$3202,0),MATCH(A.Dep9SepList!N$1,manifest_11Sep!$A$1:$V$1,0))</f>
        <v>JW MARRIOTT</v>
      </c>
      <c r="O486" s="31"/>
      <c r="P486" s="20" t="e" cm="1" vm="1">
        <f t="array" aca="1" ref="P486" ca="1">IF(J486="","",_xlfn.XLOOKUP(J486&amp;N486,'A.Departure Grouping'!AQ:AQ&amp;'A.Departure Grouping'!AP:AP,'A.Departure Grouping'!AR:AR,"",0))</f>
        <v>#NAME?</v>
      </c>
      <c r="Q486" s="13">
        <v>75985400</v>
      </c>
      <c r="R486" s="13" t="s">
        <v>61</v>
      </c>
      <c r="S486" s="13">
        <f t="array" ref="S486">INDEX(manifest_11Sep!$A$1:$V$3202,MATCH($B486,manifest_11Sep!$B$1:$B$3202,0),MATCH(A.Dep9SepList!S$1,manifest_11Sep!$A$1:$V$1,0))</f>
        <v>0</v>
      </c>
      <c r="T486" s="17"/>
    </row>
    <row r="487" spans="1:21" hidden="1">
      <c r="A487" s="13" t="str">
        <f t="array" ref="A487">INDEX(manifest_11Sep!$A$1:$V$3202,MATCH($B487,manifest_11Sep!$B$1:$B$3202,0),MATCH(A.Dep9SepList!A$1,manifest_11Sep!$A$1:$V$1,0))</f>
        <v>A</v>
      </c>
      <c r="B487" s="13" t="s">
        <v>1190</v>
      </c>
      <c r="C487" s="13" t="str">
        <f t="array" ref="C487">INDEX(manifest_11Sep!$A$1:$V$3202,MATCH($B487,manifest_11Sep!$B$1:$B$3202,0),MATCH(A.Dep9SepList!C$1,manifest_11Sep!$A$1:$V$1,0))</f>
        <v>MDN3VQ5X7VK</v>
      </c>
      <c r="D487" s="13" t="str">
        <f t="array" ref="D487">INDEX(manifest_11Sep!$A$1:$V$3202,MATCH($B487,manifest_11Sep!$B$1:$B$3202,0),MATCH(A.Dep9SepList!D$1,manifest_11Sep!$A$1:$V$1,0))</f>
        <v>Male</v>
      </c>
      <c r="E487" s="13" t="str">
        <f t="array" ref="E487">INDEX(manifest_11Sep!$A$1:$V$3202,MATCH($B487,manifest_11Sep!$B$1:$B$3202,0),MATCH(A.Dep9SepList!E$1,manifest_11Sep!$A$1:$V$1,0))</f>
        <v>Arnel</v>
      </c>
      <c r="F487" s="13" t="str">
        <f t="array" ref="F487">INDEX(manifest_11Sep!$A$1:$V$3202,MATCH($B487,manifest_11Sep!$B$1:$B$3202,0),MATCH(A.Dep9SepList!F$1,manifest_11Sep!$A$1:$V$1,0))</f>
        <v>Paguel</v>
      </c>
      <c r="G487" s="13">
        <f t="array" ref="G487">INDEX(manifest_11Sep!$A$1:$V$3202,MATCH($B487,manifest_11Sep!$B$1:$B$3202,0),MATCH(A.Dep9SepList!G$1,manifest_11Sep!$A$1:$V$1,0))</f>
        <v>60</v>
      </c>
      <c r="H487" s="13" t="str">
        <f t="array" ref="H487">INDEX(manifest_11Sep!$A$1:$V$3202,MATCH($B487,manifest_11Sep!$B$1:$B$3202,0),MATCH(A.Dep9SepList!H$1,manifest_11Sep!$A$1:$V$1,0))</f>
        <v>Alicia Nguyen 4</v>
      </c>
      <c r="I487" s="13" t="str">
        <f t="array" ref="I487">INDEX(manifest_11Sep!$A$1:$V$3202,MATCH($B487,manifest_11Sep!$B$1:$B$3202,0),MATCH(A.Dep9SepList!I$1,manifest_11Sep!$A$1:$V$1,0))</f>
        <v>Zipair Tokyo</v>
      </c>
      <c r="J487" s="13" t="str">
        <f t="array" ref="J487">INDEX(manifest_11Sep!$A$1:$V$3202,MATCH($B487,manifest_11Sep!$B$1:$B$3202,0),MATCH(A.Dep9SepList!J$1,manifest_11Sep!$A$1:$V$1,0))</f>
        <v>ZG 42</v>
      </c>
      <c r="K487" s="32" t="str">
        <f t="array" ref="K487">INDEX(manifest_11Sep!$A$1:$V$3202,MATCH($B487,manifest_11Sep!$B$1:$B$3202,0),MATCH(A.Dep9SepList!K$1,manifest_11Sep!$A$1:$V$1,0))</f>
        <v>18-thg 9-25</v>
      </c>
      <c r="L487" s="20">
        <f t="array" ref="L487">INDEX(manifest_11Sep!$A$1:$V$3202,MATCH($B487,manifest_11Sep!$B$1:$B$3202,0),MATCH(A.Dep9SepList!L$1,manifest_11Sep!$A$1:$V$1,0))</f>
        <v>0.53819444444444442</v>
      </c>
      <c r="M487" s="13" t="str">
        <f t="array" ref="M487">INDEX(manifest_11Sep!$A$1:$V$3202,MATCH($B487,manifest_11Sep!$B$1:$B$3202,0),MATCH(A.Dep9SepList!M$1,manifest_11Sep!$A$1:$V$1,0))</f>
        <v>ICN-T1</v>
      </c>
      <c r="N487" s="13" t="str">
        <f t="array" ref="N487">INDEX(manifest_11Sep!$A$1:$V$3202,MATCH($B487,manifest_11Sep!$B$1:$B$3202,0),MATCH(A.Dep9SepList!N$1,manifest_11Sep!$A$1:$V$1,0))</f>
        <v>JW MARRIOTT</v>
      </c>
      <c r="O487" s="31"/>
      <c r="P487" s="20" t="e" cm="1" vm="1">
        <f t="array" aca="1" ref="P487" ca="1">IF(J487="","",_xlfn.XLOOKUP(J487&amp;N487,'A.Departure Grouping'!AQ:AQ&amp;'A.Departure Grouping'!AP:AP,'A.Departure Grouping'!AR:AR,"",0))</f>
        <v>#NAME?</v>
      </c>
      <c r="Q487" s="13">
        <v>75987440</v>
      </c>
      <c r="R487" s="13" t="s">
        <v>61</v>
      </c>
      <c r="S487" s="13">
        <f t="array" ref="S487">INDEX(manifest_11Sep!$A$1:$V$3202,MATCH($B487,manifest_11Sep!$B$1:$B$3202,0),MATCH(A.Dep9SepList!S$1,manifest_11Sep!$A$1:$V$1,0))</f>
        <v>0</v>
      </c>
      <c r="T487" s="17"/>
    </row>
    <row r="488" spans="1:21" hidden="1">
      <c r="A488" s="13" t="str">
        <f t="array" ref="A488">INDEX(manifest_11Sep!$A$1:$V$3202,MATCH($B488,manifest_11Sep!$B$1:$B$3202,0),MATCH(A.Dep9SepList!A$1,manifest_11Sep!$A$1:$V$1,0))</f>
        <v>A</v>
      </c>
      <c r="B488" s="13" t="s">
        <v>1193</v>
      </c>
      <c r="C488" s="13" t="str">
        <f t="array" ref="C488">INDEX(manifest_11Sep!$A$1:$V$3202,MATCH($B488,manifest_11Sep!$B$1:$B$3202,0),MATCH(A.Dep9SepList!C$1,manifest_11Sep!$A$1:$V$1,0))</f>
        <v>MDN3VQ5X7VK</v>
      </c>
      <c r="D488" s="13" t="str">
        <f t="array" ref="D488">INDEX(manifest_11Sep!$A$1:$V$3202,MATCH($B488,manifest_11Sep!$B$1:$B$3202,0),MATCH(A.Dep9SepList!D$1,manifest_11Sep!$A$1:$V$1,0))</f>
        <v>Female</v>
      </c>
      <c r="E488" s="13" t="str">
        <f t="array" ref="E488">INDEX(manifest_11Sep!$A$1:$V$3202,MATCH($B488,manifest_11Sep!$B$1:$B$3202,0),MATCH(A.Dep9SepList!E$1,manifest_11Sep!$A$1:$V$1,0))</f>
        <v>Carolina Gonzaga</v>
      </c>
      <c r="F488" s="13" t="str">
        <f t="array" ref="F488">INDEX(manifest_11Sep!$A$1:$V$3202,MATCH($B488,manifest_11Sep!$B$1:$B$3202,0),MATCH(A.Dep9SepList!F$1,manifest_11Sep!$A$1:$V$1,0))</f>
        <v>Dadat</v>
      </c>
      <c r="G488" s="13">
        <f t="array" ref="G488">INDEX(manifest_11Sep!$A$1:$V$3202,MATCH($B488,manifest_11Sep!$B$1:$B$3202,0),MATCH(A.Dep9SepList!G$1,manifest_11Sep!$A$1:$V$1,0))</f>
        <v>62</v>
      </c>
      <c r="H488" s="13" t="str">
        <f t="array" ref="H488">INDEX(manifest_11Sep!$A$1:$V$3202,MATCH($B488,manifest_11Sep!$B$1:$B$3202,0),MATCH(A.Dep9SepList!H$1,manifest_11Sep!$A$1:$V$1,0))</f>
        <v>Alicia Nguyen 4</v>
      </c>
      <c r="I488" s="13" t="str">
        <f t="array" ref="I488">INDEX(manifest_11Sep!$A$1:$V$3202,MATCH($B488,manifest_11Sep!$B$1:$B$3202,0),MATCH(A.Dep9SepList!I$1,manifest_11Sep!$A$1:$V$1,0))</f>
        <v>Zipair Tokyo</v>
      </c>
      <c r="J488" s="13" t="str">
        <f t="array" ref="J488">INDEX(manifest_11Sep!$A$1:$V$3202,MATCH($B488,manifest_11Sep!$B$1:$B$3202,0),MATCH(A.Dep9SepList!J$1,manifest_11Sep!$A$1:$V$1,0))</f>
        <v>ZG 42</v>
      </c>
      <c r="K488" s="32" t="str">
        <f t="array" ref="K488">INDEX(manifest_11Sep!$A$1:$V$3202,MATCH($B488,manifest_11Sep!$B$1:$B$3202,0),MATCH(A.Dep9SepList!K$1,manifest_11Sep!$A$1:$V$1,0))</f>
        <v>18-thg 9-25</v>
      </c>
      <c r="L488" s="20">
        <f t="array" ref="L488">INDEX(manifest_11Sep!$A$1:$V$3202,MATCH($B488,manifest_11Sep!$B$1:$B$3202,0),MATCH(A.Dep9SepList!L$1,manifest_11Sep!$A$1:$V$1,0))</f>
        <v>0.53819444444444442</v>
      </c>
      <c r="M488" s="13" t="str">
        <f t="array" ref="M488">INDEX(manifest_11Sep!$A$1:$V$3202,MATCH($B488,manifest_11Sep!$B$1:$B$3202,0),MATCH(A.Dep9SepList!M$1,manifest_11Sep!$A$1:$V$1,0))</f>
        <v>ICN-T1</v>
      </c>
      <c r="N488" s="13" t="str">
        <f t="array" ref="N488">INDEX(manifest_11Sep!$A$1:$V$3202,MATCH($B488,manifest_11Sep!$B$1:$B$3202,0),MATCH(A.Dep9SepList!N$1,manifest_11Sep!$A$1:$V$1,0))</f>
        <v>JW MARRIOTT</v>
      </c>
      <c r="O488" s="31"/>
      <c r="P488" s="20" t="e" cm="1" vm="1">
        <f t="array" aca="1" ref="P488" ca="1">IF(J488="","",_xlfn.XLOOKUP(J488&amp;N488,'A.Departure Grouping'!AQ:AQ&amp;'A.Departure Grouping'!AP:AP,'A.Departure Grouping'!AR:AR,"",0))</f>
        <v>#NAME?</v>
      </c>
      <c r="Q488" s="13">
        <v>75987440</v>
      </c>
      <c r="R488" s="13" t="s">
        <v>61</v>
      </c>
      <c r="S488" s="13">
        <f t="array" ref="S488">INDEX(manifest_11Sep!$A$1:$V$3202,MATCH($B488,manifest_11Sep!$B$1:$B$3202,0),MATCH(A.Dep9SepList!S$1,manifest_11Sep!$A$1:$V$1,0))</f>
        <v>0</v>
      </c>
      <c r="T488" s="17"/>
    </row>
    <row r="489" spans="1:21" hidden="1">
      <c r="A489" s="13" t="str">
        <f t="array" ref="A489">INDEX(manifest_11Sep!$A$1:$V$3202,MATCH($B489,manifest_11Sep!$B$1:$B$3202,0),MATCH(A.Dep9SepList!A$1,manifest_11Sep!$A$1:$V$1,0))</f>
        <v>A</v>
      </c>
      <c r="B489" s="13" t="s">
        <v>1196</v>
      </c>
      <c r="C489" s="13" t="str">
        <f t="array" ref="C489">INDEX(manifest_11Sep!$A$1:$V$3202,MATCH($B489,manifest_11Sep!$B$1:$B$3202,0),MATCH(A.Dep9SepList!C$1,manifest_11Sep!$A$1:$V$1,0))</f>
        <v>N3N9T6QFLTD</v>
      </c>
      <c r="D489" s="13" t="str">
        <f t="array" ref="D489">INDEX(manifest_11Sep!$A$1:$V$3202,MATCH($B489,manifest_11Sep!$B$1:$B$3202,0),MATCH(A.Dep9SepList!D$1,manifest_11Sep!$A$1:$V$1,0))</f>
        <v>Female</v>
      </c>
      <c r="E489" s="13" t="str">
        <f t="array" ref="E489">INDEX(manifest_11Sep!$A$1:$V$3202,MATCH($B489,manifest_11Sep!$B$1:$B$3202,0),MATCH(A.Dep9SepList!E$1,manifest_11Sep!$A$1:$V$1,0))</f>
        <v>Debbie</v>
      </c>
      <c r="F489" s="13" t="str">
        <f t="array" ref="F489">INDEX(manifest_11Sep!$A$1:$V$3202,MATCH($B489,manifest_11Sep!$B$1:$B$3202,0),MATCH(A.Dep9SepList!F$1,manifest_11Sep!$A$1:$V$1,0))</f>
        <v>Adams</v>
      </c>
      <c r="G489" s="13">
        <f t="array" ref="G489">INDEX(manifest_11Sep!$A$1:$V$3202,MATCH($B489,manifest_11Sep!$B$1:$B$3202,0),MATCH(A.Dep9SepList!G$1,manifest_11Sep!$A$1:$V$1,0))</f>
        <v>58</v>
      </c>
      <c r="H489" s="13" t="str">
        <f t="array" ref="H489">INDEX(manifest_11Sep!$A$1:$V$3202,MATCH($B489,manifest_11Sep!$B$1:$B$3202,0),MATCH(A.Dep9SepList!H$1,manifest_11Sep!$A$1:$V$1,0))</f>
        <v>Alicia Nguyen 4</v>
      </c>
      <c r="I489" s="13" t="str">
        <f t="array" ref="I489">INDEX(manifest_11Sep!$A$1:$V$3202,MATCH($B489,manifest_11Sep!$B$1:$B$3202,0),MATCH(A.Dep9SepList!I$1,manifest_11Sep!$A$1:$V$1,0))</f>
        <v>Zipair Tokyo</v>
      </c>
      <c r="J489" s="13" t="str">
        <f t="array" ref="J489">INDEX(manifest_11Sep!$A$1:$V$3202,MATCH($B489,manifest_11Sep!$B$1:$B$3202,0),MATCH(A.Dep9SepList!J$1,manifest_11Sep!$A$1:$V$1,0))</f>
        <v>ZG 42</v>
      </c>
      <c r="K489" s="32" t="str">
        <f t="array" ref="K489">INDEX(manifest_11Sep!$A$1:$V$3202,MATCH($B489,manifest_11Sep!$B$1:$B$3202,0),MATCH(A.Dep9SepList!K$1,manifest_11Sep!$A$1:$V$1,0))</f>
        <v>18-thg 9-25</v>
      </c>
      <c r="L489" s="20">
        <f t="array" ref="L489">INDEX(manifest_11Sep!$A$1:$V$3202,MATCH($B489,manifest_11Sep!$B$1:$B$3202,0),MATCH(A.Dep9SepList!L$1,manifest_11Sep!$A$1:$V$1,0))</f>
        <v>0.53819444444444442</v>
      </c>
      <c r="M489" s="13" t="str">
        <f t="array" ref="M489">INDEX(manifest_11Sep!$A$1:$V$3202,MATCH($B489,manifest_11Sep!$B$1:$B$3202,0),MATCH(A.Dep9SepList!M$1,manifest_11Sep!$A$1:$V$1,0))</f>
        <v>ICN-T1</v>
      </c>
      <c r="N489" s="13" t="str">
        <f t="array" ref="N489">INDEX(manifest_11Sep!$A$1:$V$3202,MATCH($B489,manifest_11Sep!$B$1:$B$3202,0),MATCH(A.Dep9SepList!N$1,manifest_11Sep!$A$1:$V$1,0))</f>
        <v>JW MARRIOTT</v>
      </c>
      <c r="O489" s="31"/>
      <c r="P489" s="20" t="e" cm="1" vm="1">
        <f t="array" aca="1" ref="P489" ca="1">IF(J489="","",_xlfn.XLOOKUP(J489&amp;N489,'A.Departure Grouping'!AQ:AQ&amp;'A.Departure Grouping'!AP:AP,'A.Departure Grouping'!AR:AR,"",0))</f>
        <v>#NAME?</v>
      </c>
      <c r="Q489" s="13">
        <v>75987451</v>
      </c>
      <c r="R489" s="13" t="s">
        <v>61</v>
      </c>
      <c r="S489" s="13">
        <f t="array" ref="S489">INDEX(manifest_11Sep!$A$1:$V$3202,MATCH($B489,manifest_11Sep!$B$1:$B$3202,0),MATCH(A.Dep9SepList!S$1,manifest_11Sep!$A$1:$V$1,0))</f>
        <v>0</v>
      </c>
      <c r="T489" s="17"/>
    </row>
    <row r="490" spans="1:21" hidden="1">
      <c r="A490" s="13" t="str">
        <f t="array" ref="A490">INDEX(manifest_11Sep!$A$1:$V$3202,MATCH($B490,manifest_11Sep!$B$1:$B$3202,0),MATCH(A.Dep9SepList!A$1,manifest_11Sep!$A$1:$V$1,0))</f>
        <v>A</v>
      </c>
      <c r="B490" s="13" t="s">
        <v>1199</v>
      </c>
      <c r="C490" s="13" t="str">
        <f t="array" ref="C490">INDEX(manifest_11Sep!$A$1:$V$3202,MATCH($B490,manifest_11Sep!$B$1:$B$3202,0),MATCH(A.Dep9SepList!C$1,manifest_11Sep!$A$1:$V$1,0))</f>
        <v>N3N9T6QFLTD</v>
      </c>
      <c r="D490" s="13" t="str">
        <f t="array" ref="D490">INDEX(manifest_11Sep!$A$1:$V$3202,MATCH($B490,manifest_11Sep!$B$1:$B$3202,0),MATCH(A.Dep9SepList!D$1,manifest_11Sep!$A$1:$V$1,0))</f>
        <v>Female</v>
      </c>
      <c r="E490" s="13" t="str">
        <f t="array" ref="E490">INDEX(manifest_11Sep!$A$1:$V$3202,MATCH($B490,manifest_11Sep!$B$1:$B$3202,0),MATCH(A.Dep9SepList!E$1,manifest_11Sep!$A$1:$V$1,0))</f>
        <v>Jennifer Norma Elizabeth</v>
      </c>
      <c r="F490" s="13" t="str">
        <f t="array" ref="F490">INDEX(manifest_11Sep!$A$1:$V$3202,MATCH($B490,manifest_11Sep!$B$1:$B$3202,0),MATCH(A.Dep9SepList!F$1,manifest_11Sep!$A$1:$V$1,0))</f>
        <v>Adams</v>
      </c>
      <c r="G490" s="13">
        <f t="array" ref="G490">INDEX(manifest_11Sep!$A$1:$V$3202,MATCH($B490,manifest_11Sep!$B$1:$B$3202,0),MATCH(A.Dep9SepList!G$1,manifest_11Sep!$A$1:$V$1,0))</f>
        <v>28</v>
      </c>
      <c r="H490" s="13" t="str">
        <f t="array" ref="H490">INDEX(manifest_11Sep!$A$1:$V$3202,MATCH($B490,manifest_11Sep!$B$1:$B$3202,0),MATCH(A.Dep9SepList!H$1,manifest_11Sep!$A$1:$V$1,0))</f>
        <v>Alicia Nguyen 4</v>
      </c>
      <c r="I490" s="13" t="str">
        <f t="array" ref="I490">INDEX(manifest_11Sep!$A$1:$V$3202,MATCH($B490,manifest_11Sep!$B$1:$B$3202,0),MATCH(A.Dep9SepList!I$1,manifest_11Sep!$A$1:$V$1,0))</f>
        <v>Zipair Tokyo</v>
      </c>
      <c r="J490" s="13" t="str">
        <f t="array" ref="J490">INDEX(manifest_11Sep!$A$1:$V$3202,MATCH($B490,manifest_11Sep!$B$1:$B$3202,0),MATCH(A.Dep9SepList!J$1,manifest_11Sep!$A$1:$V$1,0))</f>
        <v>ZG 42</v>
      </c>
      <c r="K490" s="32" t="str">
        <f t="array" ref="K490">INDEX(manifest_11Sep!$A$1:$V$3202,MATCH($B490,manifest_11Sep!$B$1:$B$3202,0),MATCH(A.Dep9SepList!K$1,manifest_11Sep!$A$1:$V$1,0))</f>
        <v>18-thg 9-25</v>
      </c>
      <c r="L490" s="20">
        <f t="array" ref="L490">INDEX(manifest_11Sep!$A$1:$V$3202,MATCH($B490,manifest_11Sep!$B$1:$B$3202,0),MATCH(A.Dep9SepList!L$1,manifest_11Sep!$A$1:$V$1,0))</f>
        <v>0.53819444444444442</v>
      </c>
      <c r="M490" s="13" t="str">
        <f t="array" ref="M490">INDEX(manifest_11Sep!$A$1:$V$3202,MATCH($B490,manifest_11Sep!$B$1:$B$3202,0),MATCH(A.Dep9SepList!M$1,manifest_11Sep!$A$1:$V$1,0))</f>
        <v>ICN-T1</v>
      </c>
      <c r="N490" s="13" t="str">
        <f t="array" ref="N490">INDEX(manifest_11Sep!$A$1:$V$3202,MATCH($B490,manifest_11Sep!$B$1:$B$3202,0),MATCH(A.Dep9SepList!N$1,manifest_11Sep!$A$1:$V$1,0))</f>
        <v>JW MARRIOTT</v>
      </c>
      <c r="O490" s="31"/>
      <c r="P490" s="20" t="e" cm="1" vm="1">
        <f t="array" aca="1" ref="P490" ca="1">IF(J490="","",_xlfn.XLOOKUP(J490&amp;N490,'A.Departure Grouping'!AQ:AQ&amp;'A.Departure Grouping'!AP:AP,'A.Departure Grouping'!AR:AR,"",0))</f>
        <v>#NAME?</v>
      </c>
      <c r="Q490" s="13">
        <v>75987451</v>
      </c>
      <c r="R490" s="13" t="s">
        <v>61</v>
      </c>
      <c r="S490" s="13">
        <f t="array" ref="S490">INDEX(manifest_11Sep!$A$1:$V$3202,MATCH($B490,manifest_11Sep!$B$1:$B$3202,0),MATCH(A.Dep9SepList!S$1,manifest_11Sep!$A$1:$V$1,0))</f>
        <v>0</v>
      </c>
      <c r="T490" s="17"/>
    </row>
    <row r="491" spans="1:21" hidden="1">
      <c r="A491" s="13" t="str">
        <f t="array" ref="A491">INDEX(manifest_11Sep!$A$1:$V$3202,MATCH($B491,manifest_11Sep!$B$1:$B$3202,0),MATCH(A.Dep9SepList!A$1,manifest_11Sep!$A$1:$V$1,0))</f>
        <v>A</v>
      </c>
      <c r="B491" s="13" t="s">
        <v>1201</v>
      </c>
      <c r="C491" s="13" t="str">
        <f t="array" ref="C491">INDEX(manifest_11Sep!$A$1:$V$3202,MATCH($B491,manifest_11Sep!$B$1:$B$3202,0),MATCH(A.Dep9SepList!C$1,manifest_11Sep!$A$1:$V$1,0))</f>
        <v>WLNCKSRR7ZG</v>
      </c>
      <c r="D491" s="13" t="str">
        <f t="array" ref="D491">INDEX(manifest_11Sep!$A$1:$V$3202,MATCH($B491,manifest_11Sep!$B$1:$B$3202,0),MATCH(A.Dep9SepList!D$1,manifest_11Sep!$A$1:$V$1,0))</f>
        <v>Male</v>
      </c>
      <c r="E491" s="13" t="str">
        <f t="array" ref="E491">INDEX(manifest_11Sep!$A$1:$V$3202,MATCH($B491,manifest_11Sep!$B$1:$B$3202,0),MATCH(A.Dep9SepList!E$1,manifest_11Sep!$A$1:$V$1,0))</f>
        <v>James Stewart</v>
      </c>
      <c r="F491" s="13" t="str">
        <f t="array" ref="F491">INDEX(manifest_11Sep!$A$1:$V$3202,MATCH($B491,manifest_11Sep!$B$1:$B$3202,0),MATCH(A.Dep9SepList!F$1,manifest_11Sep!$A$1:$V$1,0))</f>
        <v>Adams</v>
      </c>
      <c r="G491" s="13">
        <f t="array" ref="G491">INDEX(manifest_11Sep!$A$1:$V$3202,MATCH($B491,manifest_11Sep!$B$1:$B$3202,0),MATCH(A.Dep9SepList!G$1,manifest_11Sep!$A$1:$V$1,0))</f>
        <v>33</v>
      </c>
      <c r="H491" s="13" t="str">
        <f t="array" ref="H491">INDEX(manifest_11Sep!$A$1:$V$3202,MATCH($B491,manifest_11Sep!$B$1:$B$3202,0),MATCH(A.Dep9SepList!H$1,manifest_11Sep!$A$1:$V$1,0))</f>
        <v>Alicia Nguyen 4</v>
      </c>
      <c r="I491" s="13" t="str">
        <f t="array" ref="I491">INDEX(manifest_11Sep!$A$1:$V$3202,MATCH($B491,manifest_11Sep!$B$1:$B$3202,0),MATCH(A.Dep9SepList!I$1,manifest_11Sep!$A$1:$V$1,0))</f>
        <v>Zipair Tokyo</v>
      </c>
      <c r="J491" s="13" t="str">
        <f t="array" ref="J491">INDEX(manifest_11Sep!$A$1:$V$3202,MATCH($B491,manifest_11Sep!$B$1:$B$3202,0),MATCH(A.Dep9SepList!J$1,manifest_11Sep!$A$1:$V$1,0))</f>
        <v>ZG 42</v>
      </c>
      <c r="K491" s="32" t="str">
        <f t="array" ref="K491">INDEX(manifest_11Sep!$A$1:$V$3202,MATCH($B491,manifest_11Sep!$B$1:$B$3202,0),MATCH(A.Dep9SepList!K$1,manifest_11Sep!$A$1:$V$1,0))</f>
        <v>18-thg 9-25</v>
      </c>
      <c r="L491" s="20">
        <f t="array" ref="L491">INDEX(manifest_11Sep!$A$1:$V$3202,MATCH($B491,manifest_11Sep!$B$1:$B$3202,0),MATCH(A.Dep9SepList!L$1,manifest_11Sep!$A$1:$V$1,0))</f>
        <v>0.53819444444444442</v>
      </c>
      <c r="M491" s="13" t="str">
        <f t="array" ref="M491">INDEX(manifest_11Sep!$A$1:$V$3202,MATCH($B491,manifest_11Sep!$B$1:$B$3202,0),MATCH(A.Dep9SepList!M$1,manifest_11Sep!$A$1:$V$1,0))</f>
        <v>ICN-T1</v>
      </c>
      <c r="N491" s="13" t="str">
        <f t="array" ref="N491">INDEX(manifest_11Sep!$A$1:$V$3202,MATCH($B491,manifest_11Sep!$B$1:$B$3202,0),MATCH(A.Dep9SepList!N$1,manifest_11Sep!$A$1:$V$1,0))</f>
        <v>JW MARRIOTT</v>
      </c>
      <c r="O491" s="31"/>
      <c r="P491" s="20" t="e" cm="1" vm="1">
        <f t="array" aca="1" ref="P491" ca="1">IF(J491="","",_xlfn.XLOOKUP(J491&amp;N491,'A.Departure Grouping'!AQ:AQ&amp;'A.Departure Grouping'!AP:AP,'A.Departure Grouping'!AR:AR,"",0))</f>
        <v>#NAME?</v>
      </c>
      <c r="Q491" s="13">
        <v>75987468</v>
      </c>
      <c r="R491" s="13" t="s">
        <v>43</v>
      </c>
      <c r="S491" s="13">
        <f t="array" ref="S491">INDEX(manifest_11Sep!$A$1:$V$3202,MATCH($B491,manifest_11Sep!$B$1:$B$3202,0),MATCH(A.Dep9SepList!S$1,manifest_11Sep!$A$1:$V$1,0))</f>
        <v>0</v>
      </c>
      <c r="T491" s="17"/>
    </row>
    <row r="492" spans="1:21" hidden="1">
      <c r="A492" s="13" t="str">
        <f t="array" ref="A492">INDEX(manifest_11Sep!$A$1:$V$3202,MATCH($B492,manifest_11Sep!$B$1:$B$3202,0),MATCH(A.Dep9SepList!A$1,manifest_11Sep!$A$1:$V$1,0))</f>
        <v>A</v>
      </c>
      <c r="B492" s="13" t="s">
        <v>1203</v>
      </c>
      <c r="C492" s="13" t="str">
        <f t="array" ref="C492">INDEX(manifest_11Sep!$A$1:$V$3202,MATCH($B492,manifest_11Sep!$B$1:$B$3202,0),MATCH(A.Dep9SepList!C$1,manifest_11Sep!$A$1:$V$1,0))</f>
        <v>WLNCKSRR7ZG</v>
      </c>
      <c r="D492" s="13" t="str">
        <f t="array" ref="D492">INDEX(manifest_11Sep!$A$1:$V$3202,MATCH($B492,manifest_11Sep!$B$1:$B$3202,0),MATCH(A.Dep9SepList!D$1,manifest_11Sep!$A$1:$V$1,0))</f>
        <v>Female</v>
      </c>
      <c r="E492" s="13" t="str">
        <f t="array" ref="E492">INDEX(manifest_11Sep!$A$1:$V$3202,MATCH($B492,manifest_11Sep!$B$1:$B$3202,0),MATCH(A.Dep9SepList!E$1,manifest_11Sep!$A$1:$V$1,0))</f>
        <v>Czarina Dayao</v>
      </c>
      <c r="F492" s="13" t="str">
        <f t="array" ref="F492">INDEX(manifest_11Sep!$A$1:$V$3202,MATCH($B492,manifest_11Sep!$B$1:$B$3202,0),MATCH(A.Dep9SepList!F$1,manifest_11Sep!$A$1:$V$1,0))</f>
        <v>Adams</v>
      </c>
      <c r="G492" s="13">
        <f t="array" ref="G492">INDEX(manifest_11Sep!$A$1:$V$3202,MATCH($B492,manifest_11Sep!$B$1:$B$3202,0),MATCH(A.Dep9SepList!G$1,manifest_11Sep!$A$1:$V$1,0))</f>
        <v>33</v>
      </c>
      <c r="H492" s="13" t="str">
        <f t="array" ref="H492">INDEX(manifest_11Sep!$A$1:$V$3202,MATCH($B492,manifest_11Sep!$B$1:$B$3202,0),MATCH(A.Dep9SepList!H$1,manifest_11Sep!$A$1:$V$1,0))</f>
        <v>Alicia Nguyen 4</v>
      </c>
      <c r="I492" s="13" t="str">
        <f t="array" ref="I492">INDEX(manifest_11Sep!$A$1:$V$3202,MATCH($B492,manifest_11Sep!$B$1:$B$3202,0),MATCH(A.Dep9SepList!I$1,manifest_11Sep!$A$1:$V$1,0))</f>
        <v>Zipair Tokyo</v>
      </c>
      <c r="J492" s="13" t="str">
        <f t="array" ref="J492">INDEX(manifest_11Sep!$A$1:$V$3202,MATCH($B492,manifest_11Sep!$B$1:$B$3202,0),MATCH(A.Dep9SepList!J$1,manifest_11Sep!$A$1:$V$1,0))</f>
        <v>ZG 42</v>
      </c>
      <c r="K492" s="32" t="str">
        <f t="array" ref="K492">INDEX(manifest_11Sep!$A$1:$V$3202,MATCH($B492,manifest_11Sep!$B$1:$B$3202,0),MATCH(A.Dep9SepList!K$1,manifest_11Sep!$A$1:$V$1,0))</f>
        <v>18-thg 9-25</v>
      </c>
      <c r="L492" s="20">
        <f t="array" ref="L492">INDEX(manifest_11Sep!$A$1:$V$3202,MATCH($B492,manifest_11Sep!$B$1:$B$3202,0),MATCH(A.Dep9SepList!L$1,manifest_11Sep!$A$1:$V$1,0))</f>
        <v>0.53819444444444442</v>
      </c>
      <c r="M492" s="13" t="str">
        <f t="array" ref="M492">INDEX(manifest_11Sep!$A$1:$V$3202,MATCH($B492,manifest_11Sep!$B$1:$B$3202,0),MATCH(A.Dep9SepList!M$1,manifest_11Sep!$A$1:$V$1,0))</f>
        <v>ICN-T1</v>
      </c>
      <c r="N492" s="13" t="str">
        <f t="array" ref="N492">INDEX(manifest_11Sep!$A$1:$V$3202,MATCH($B492,manifest_11Sep!$B$1:$B$3202,0),MATCH(A.Dep9SepList!N$1,manifest_11Sep!$A$1:$V$1,0))</f>
        <v>JW MARRIOTT</v>
      </c>
      <c r="O492" s="31"/>
      <c r="P492" s="20" t="e" cm="1" vm="1">
        <f t="array" aca="1" ref="P492" ca="1">IF(J492="","",_xlfn.XLOOKUP(J492&amp;N492,'A.Departure Grouping'!AQ:AQ&amp;'A.Departure Grouping'!AP:AP,'A.Departure Grouping'!AR:AR,"",0))</f>
        <v>#NAME?</v>
      </c>
      <c r="Q492" s="13">
        <v>75987468</v>
      </c>
      <c r="R492" s="13" t="s">
        <v>43</v>
      </c>
      <c r="S492" s="13">
        <f t="array" ref="S492">INDEX(manifest_11Sep!$A$1:$V$3202,MATCH($B492,manifest_11Sep!$B$1:$B$3202,0),MATCH(A.Dep9SepList!S$1,manifest_11Sep!$A$1:$V$1,0))</f>
        <v>0</v>
      </c>
      <c r="T492" s="17"/>
    </row>
    <row r="493" spans="1:21" hidden="1">
      <c r="A493" s="13" t="str">
        <f t="array" ref="A493">INDEX(manifest_11Sep!$A$1:$V$3202,MATCH($B493,manifest_11Sep!$B$1:$B$3202,0),MATCH(A.Dep9SepList!A$1,manifest_11Sep!$A$1:$V$1,0))</f>
        <v>A</v>
      </c>
      <c r="B493" s="13" t="s">
        <v>1206</v>
      </c>
      <c r="C493" s="13" t="str">
        <f t="array" ref="C493">INDEX(manifest_11Sep!$A$1:$V$3202,MATCH($B493,manifest_11Sep!$B$1:$B$3202,0),MATCH(A.Dep9SepList!C$1,manifest_11Sep!$A$1:$V$1,0))</f>
        <v>WLNCKSRR7ZG</v>
      </c>
      <c r="D493" s="13" t="str">
        <f t="array" ref="D493">INDEX(manifest_11Sep!$A$1:$V$3202,MATCH($B493,manifest_11Sep!$B$1:$B$3202,0),MATCH(A.Dep9SepList!D$1,manifest_11Sep!$A$1:$V$1,0))</f>
        <v>Male</v>
      </c>
      <c r="E493" s="13" t="str">
        <f t="array" ref="E493">INDEX(manifest_11Sep!$A$1:$V$3202,MATCH($B493,manifest_11Sep!$B$1:$B$3202,0),MATCH(A.Dep9SepList!E$1,manifest_11Sep!$A$1:$V$1,0))</f>
        <v>James Stewart</v>
      </c>
      <c r="F493" s="13" t="str">
        <f t="array" ref="F493">INDEX(manifest_11Sep!$A$1:$V$3202,MATCH($B493,manifest_11Sep!$B$1:$B$3202,0),MATCH(A.Dep9SepList!F$1,manifest_11Sep!$A$1:$V$1,0))</f>
        <v>Adams Vi</v>
      </c>
      <c r="G493" s="13">
        <f t="array" ref="G493">INDEX(manifest_11Sep!$A$1:$V$3202,MATCH($B493,manifest_11Sep!$B$1:$B$3202,0),MATCH(A.Dep9SepList!G$1,manifest_11Sep!$A$1:$V$1,0))</f>
        <v>3</v>
      </c>
      <c r="H493" s="13" t="str">
        <f t="array" ref="H493">INDEX(manifest_11Sep!$A$1:$V$3202,MATCH($B493,manifest_11Sep!$B$1:$B$3202,0),MATCH(A.Dep9SepList!H$1,manifest_11Sep!$A$1:$V$1,0))</f>
        <v>Alicia Nguyen 4</v>
      </c>
      <c r="I493" s="13" t="str">
        <f t="array" ref="I493">INDEX(manifest_11Sep!$A$1:$V$3202,MATCH($B493,manifest_11Sep!$B$1:$B$3202,0),MATCH(A.Dep9SepList!I$1,manifest_11Sep!$A$1:$V$1,0))</f>
        <v>Zipair Tokyo</v>
      </c>
      <c r="J493" s="13" t="str">
        <f t="array" ref="J493">INDEX(manifest_11Sep!$A$1:$V$3202,MATCH($B493,manifest_11Sep!$B$1:$B$3202,0),MATCH(A.Dep9SepList!J$1,manifest_11Sep!$A$1:$V$1,0))</f>
        <v>ZG 42</v>
      </c>
      <c r="K493" s="32" t="str">
        <f t="array" ref="K493">INDEX(manifest_11Sep!$A$1:$V$3202,MATCH($B493,manifest_11Sep!$B$1:$B$3202,0),MATCH(A.Dep9SepList!K$1,manifest_11Sep!$A$1:$V$1,0))</f>
        <v>18-thg 9-25</v>
      </c>
      <c r="L493" s="20">
        <f t="array" ref="L493">INDEX(manifest_11Sep!$A$1:$V$3202,MATCH($B493,manifest_11Sep!$B$1:$B$3202,0),MATCH(A.Dep9SepList!L$1,manifest_11Sep!$A$1:$V$1,0))</f>
        <v>0.53819444444444442</v>
      </c>
      <c r="M493" s="13" t="str">
        <f t="array" ref="M493">INDEX(manifest_11Sep!$A$1:$V$3202,MATCH($B493,manifest_11Sep!$B$1:$B$3202,0),MATCH(A.Dep9SepList!M$1,manifest_11Sep!$A$1:$V$1,0))</f>
        <v>ICN-T1</v>
      </c>
      <c r="N493" s="13" t="str">
        <f t="array" ref="N493">INDEX(manifest_11Sep!$A$1:$V$3202,MATCH($B493,manifest_11Sep!$B$1:$B$3202,0),MATCH(A.Dep9SepList!N$1,manifest_11Sep!$A$1:$V$1,0))</f>
        <v>JW MARRIOTT</v>
      </c>
      <c r="O493" s="31"/>
      <c r="P493" s="20" t="e" cm="1" vm="1">
        <f t="array" aca="1" ref="P493" ca="1">IF(J493="","",_xlfn.XLOOKUP(J493&amp;N493,'A.Departure Grouping'!AQ:AQ&amp;'A.Departure Grouping'!AP:AP,'A.Departure Grouping'!AR:AR,"",0))</f>
        <v>#NAME?</v>
      </c>
      <c r="Q493" s="13">
        <v>75987468</v>
      </c>
      <c r="R493" s="13" t="s">
        <v>43</v>
      </c>
      <c r="S493" s="13">
        <f t="array" ref="S493">INDEX(manifest_11Sep!$A$1:$V$3202,MATCH($B493,manifest_11Sep!$B$1:$B$3202,0),MATCH(A.Dep9SepList!S$1,manifest_11Sep!$A$1:$V$1,0))</f>
        <v>0</v>
      </c>
      <c r="T493" s="17"/>
    </row>
    <row r="494" spans="1:21" hidden="1">
      <c r="A494" s="13" t="str">
        <f t="array" ref="A494">INDEX(manifest_11Sep!$A$1:$V$3202,MATCH($B494,manifest_11Sep!$B$1:$B$3202,0),MATCH(A.Dep9SepList!A$1,manifest_11Sep!$A$1:$V$1,0))</f>
        <v>A</v>
      </c>
      <c r="B494" s="13" t="s">
        <v>1213</v>
      </c>
      <c r="C494" s="13" t="str">
        <f t="array" ref="C494">INDEX(manifest_11Sep!$A$1:$V$3202,MATCH($B494,manifest_11Sep!$B$1:$B$3202,0),MATCH(A.Dep9SepList!C$1,manifest_11Sep!$A$1:$V$1,0))</f>
        <v>4CNNDNSBGJ7</v>
      </c>
      <c r="D494" s="13" t="str">
        <f t="array" ref="D494">INDEX(manifest_11Sep!$A$1:$V$3202,MATCH($B494,manifest_11Sep!$B$1:$B$3202,0),MATCH(A.Dep9SepList!D$1,manifest_11Sep!$A$1:$V$1,0))</f>
        <v>Female</v>
      </c>
      <c r="E494" s="13" t="str">
        <f t="array" ref="E494">INDEX(manifest_11Sep!$A$1:$V$3202,MATCH($B494,manifest_11Sep!$B$1:$B$3202,0),MATCH(A.Dep9SepList!E$1,manifest_11Sep!$A$1:$V$1,0))</f>
        <v>Rosemarie</v>
      </c>
      <c r="F494" s="13" t="str">
        <f t="array" ref="F494">INDEX(manifest_11Sep!$A$1:$V$3202,MATCH($B494,manifest_11Sep!$B$1:$B$3202,0),MATCH(A.Dep9SepList!F$1,manifest_11Sep!$A$1:$V$1,0))</f>
        <v>Wise</v>
      </c>
      <c r="G494" s="13">
        <f t="array" ref="G494">INDEX(manifest_11Sep!$A$1:$V$3202,MATCH($B494,manifest_11Sep!$B$1:$B$3202,0),MATCH(A.Dep9SepList!G$1,manifest_11Sep!$A$1:$V$1,0))</f>
        <v>75</v>
      </c>
      <c r="H494" s="13" t="str">
        <f t="array" ref="H494">INDEX(manifest_11Sep!$A$1:$V$3202,MATCH($B494,manifest_11Sep!$B$1:$B$3202,0),MATCH(A.Dep9SepList!H$1,manifest_11Sep!$A$1:$V$1,0))</f>
        <v>Alicia Nguyen 4</v>
      </c>
      <c r="I494" s="13" t="str">
        <f t="array" ref="I494">INDEX(manifest_11Sep!$A$1:$V$3202,MATCH($B494,manifest_11Sep!$B$1:$B$3202,0),MATCH(A.Dep9SepList!I$1,manifest_11Sep!$A$1:$V$1,0))</f>
        <v>Zipair Tokyo</v>
      </c>
      <c r="J494" s="13" t="str">
        <f t="array" ref="J494">INDEX(manifest_11Sep!$A$1:$V$3202,MATCH($B494,manifest_11Sep!$B$1:$B$3202,0),MATCH(A.Dep9SepList!J$1,manifest_11Sep!$A$1:$V$1,0))</f>
        <v>ZG 42</v>
      </c>
      <c r="K494" s="32" t="str">
        <f t="array" ref="K494">INDEX(manifest_11Sep!$A$1:$V$3202,MATCH($B494,manifest_11Sep!$B$1:$B$3202,0),MATCH(A.Dep9SepList!K$1,manifest_11Sep!$A$1:$V$1,0))</f>
        <v>18-thg 9-25</v>
      </c>
      <c r="L494" s="20">
        <f t="array" ref="L494">INDEX(manifest_11Sep!$A$1:$V$3202,MATCH($B494,manifest_11Sep!$B$1:$B$3202,0),MATCH(A.Dep9SepList!L$1,manifest_11Sep!$A$1:$V$1,0))</f>
        <v>0.53819444444444442</v>
      </c>
      <c r="M494" s="13" t="str">
        <f t="array" ref="M494">INDEX(manifest_11Sep!$A$1:$V$3202,MATCH($B494,manifest_11Sep!$B$1:$B$3202,0),MATCH(A.Dep9SepList!M$1,manifest_11Sep!$A$1:$V$1,0))</f>
        <v>ICN-T1</v>
      </c>
      <c r="N494" s="13" t="str">
        <f t="array" ref="N494">INDEX(manifest_11Sep!$A$1:$V$3202,MATCH($B494,manifest_11Sep!$B$1:$B$3202,0),MATCH(A.Dep9SepList!N$1,manifest_11Sep!$A$1:$V$1,0))</f>
        <v>JW MARRIOTT</v>
      </c>
      <c r="O494" s="31"/>
      <c r="P494" s="20" t="e" cm="1" vm="1">
        <f t="array" aca="1" ref="P494" ca="1">IF(J494="","",_xlfn.XLOOKUP(J494&amp;N494,'A.Departure Grouping'!AQ:AQ&amp;'A.Departure Grouping'!AP:AP,'A.Departure Grouping'!AR:AR,"",0))</f>
        <v>#NAME?</v>
      </c>
      <c r="Q494" s="13">
        <v>75987490</v>
      </c>
      <c r="R494" s="13" t="s">
        <v>43</v>
      </c>
      <c r="S494" s="13">
        <f t="array" ref="S494">INDEX(manifest_11Sep!$A$1:$V$3202,MATCH($B494,manifest_11Sep!$B$1:$B$3202,0),MATCH(A.Dep9SepList!S$1,manifest_11Sep!$A$1:$V$1,0))</f>
        <v>0</v>
      </c>
      <c r="T494" s="17"/>
    </row>
    <row r="495" spans="1:21" hidden="1">
      <c r="A495" s="13" t="str">
        <f t="array" ref="A495">INDEX(manifest_11Sep!$A$1:$V$3202,MATCH($B495,manifest_11Sep!$B$1:$B$3202,0),MATCH(A.Dep9SepList!A$1,manifest_11Sep!$A$1:$V$1,0))</f>
        <v>A</v>
      </c>
      <c r="B495" s="13" t="s">
        <v>1216</v>
      </c>
      <c r="C495" s="13" t="str">
        <f t="array" ref="C495">INDEX(manifest_11Sep!$A$1:$V$3202,MATCH($B495,manifest_11Sep!$B$1:$B$3202,0),MATCH(A.Dep9SepList!C$1,manifest_11Sep!$A$1:$V$1,0))</f>
        <v>4CNNDNSBGJ7</v>
      </c>
      <c r="D495" s="13" t="str">
        <f t="array" ref="D495">INDEX(manifest_11Sep!$A$1:$V$3202,MATCH($B495,manifest_11Sep!$B$1:$B$3202,0),MATCH(A.Dep9SepList!D$1,manifest_11Sep!$A$1:$V$1,0))</f>
        <v>Female</v>
      </c>
      <c r="E495" s="13" t="str">
        <f t="array" ref="E495">INDEX(manifest_11Sep!$A$1:$V$3202,MATCH($B495,manifest_11Sep!$B$1:$B$3202,0),MATCH(A.Dep9SepList!E$1,manifest_11Sep!$A$1:$V$1,0))</f>
        <v>Krysta</v>
      </c>
      <c r="F495" s="13" t="str">
        <f t="array" ref="F495">INDEX(manifest_11Sep!$A$1:$V$3202,MATCH($B495,manifest_11Sep!$B$1:$B$3202,0),MATCH(A.Dep9SepList!F$1,manifest_11Sep!$A$1:$V$1,0))</f>
        <v>Chirino</v>
      </c>
      <c r="G495" s="13">
        <f t="array" ref="G495">INDEX(manifest_11Sep!$A$1:$V$3202,MATCH($B495,manifest_11Sep!$B$1:$B$3202,0),MATCH(A.Dep9SepList!G$1,manifest_11Sep!$A$1:$V$1,0))</f>
        <v>33</v>
      </c>
      <c r="H495" s="13" t="str">
        <f t="array" ref="H495">INDEX(manifest_11Sep!$A$1:$V$3202,MATCH($B495,manifest_11Sep!$B$1:$B$3202,0),MATCH(A.Dep9SepList!H$1,manifest_11Sep!$A$1:$V$1,0))</f>
        <v>Alicia Nguyen 4</v>
      </c>
      <c r="I495" s="13" t="str">
        <f t="array" ref="I495">INDEX(manifest_11Sep!$A$1:$V$3202,MATCH($B495,manifest_11Sep!$B$1:$B$3202,0),MATCH(A.Dep9SepList!I$1,manifest_11Sep!$A$1:$V$1,0))</f>
        <v>Zipair Tokyo</v>
      </c>
      <c r="J495" s="13" t="str">
        <f t="array" ref="J495">INDEX(manifest_11Sep!$A$1:$V$3202,MATCH($B495,manifest_11Sep!$B$1:$B$3202,0),MATCH(A.Dep9SepList!J$1,manifest_11Sep!$A$1:$V$1,0))</f>
        <v>ZG 42</v>
      </c>
      <c r="K495" s="32" t="str">
        <f t="array" ref="K495">INDEX(manifest_11Sep!$A$1:$V$3202,MATCH($B495,manifest_11Sep!$B$1:$B$3202,0),MATCH(A.Dep9SepList!K$1,manifest_11Sep!$A$1:$V$1,0))</f>
        <v>18-thg 9-25</v>
      </c>
      <c r="L495" s="20">
        <f t="array" ref="L495">INDEX(manifest_11Sep!$A$1:$V$3202,MATCH($B495,manifest_11Sep!$B$1:$B$3202,0),MATCH(A.Dep9SepList!L$1,manifest_11Sep!$A$1:$V$1,0))</f>
        <v>0.53819444444444442</v>
      </c>
      <c r="M495" s="13" t="str">
        <f t="array" ref="M495">INDEX(manifest_11Sep!$A$1:$V$3202,MATCH($B495,manifest_11Sep!$B$1:$B$3202,0),MATCH(A.Dep9SepList!M$1,manifest_11Sep!$A$1:$V$1,0))</f>
        <v>ICN-T1</v>
      </c>
      <c r="N495" s="13" t="str">
        <f t="array" ref="N495">INDEX(manifest_11Sep!$A$1:$V$3202,MATCH($B495,manifest_11Sep!$B$1:$B$3202,0),MATCH(A.Dep9SepList!N$1,manifest_11Sep!$A$1:$V$1,0))</f>
        <v>JW MARRIOTT</v>
      </c>
      <c r="O495" s="31"/>
      <c r="P495" s="20" t="e" cm="1" vm="1">
        <f t="array" aca="1" ref="P495" ca="1">IF(J495="","",_xlfn.XLOOKUP(J495&amp;N495,'A.Departure Grouping'!AQ:AQ&amp;'A.Departure Grouping'!AP:AP,'A.Departure Grouping'!AR:AR,"",0))</f>
        <v>#NAME?</v>
      </c>
      <c r="Q495" s="13">
        <v>75987490</v>
      </c>
      <c r="R495" s="13" t="s">
        <v>43</v>
      </c>
      <c r="S495" s="13">
        <f t="array" ref="S495">INDEX(manifest_11Sep!$A$1:$V$3202,MATCH($B495,manifest_11Sep!$B$1:$B$3202,0),MATCH(A.Dep9SepList!S$1,manifest_11Sep!$A$1:$V$1,0))</f>
        <v>0</v>
      </c>
      <c r="T495" s="13"/>
    </row>
    <row r="496" spans="1:21" hidden="1">
      <c r="A496" s="13" t="str">
        <f t="array" ref="A496">INDEX(manifest_11Sep!$A$1:$V$3202,MATCH($B496,manifest_11Sep!$B$1:$B$3202,0),MATCH(A.Dep9SepList!A$1,manifest_11Sep!$A$1:$V$1,0))</f>
        <v>A</v>
      </c>
      <c r="B496" s="13" t="s">
        <v>1219</v>
      </c>
      <c r="C496" s="13" t="str">
        <f t="array" ref="C496">INDEX(manifest_11Sep!$A$1:$V$3202,MATCH($B496,manifest_11Sep!$B$1:$B$3202,0),MATCH(A.Dep9SepList!C$1,manifest_11Sep!$A$1:$V$1,0))</f>
        <v>JNNDCX8GLBF</v>
      </c>
      <c r="D496" s="13" t="str">
        <f t="array" ref="D496">INDEX(manifest_11Sep!$A$1:$V$3202,MATCH($B496,manifest_11Sep!$B$1:$B$3202,0),MATCH(A.Dep9SepList!D$1,manifest_11Sep!$A$1:$V$1,0))</f>
        <v>Female</v>
      </c>
      <c r="E496" s="13" t="str">
        <f t="array" ref="E496">INDEX(manifest_11Sep!$A$1:$V$3202,MATCH($B496,manifest_11Sep!$B$1:$B$3202,0),MATCH(A.Dep9SepList!E$1,manifest_11Sep!$A$1:$V$1,0))</f>
        <v>Satvinder</v>
      </c>
      <c r="F496" s="13" t="str">
        <f t="array" ref="F496">INDEX(manifest_11Sep!$A$1:$V$3202,MATCH($B496,manifest_11Sep!$B$1:$B$3202,0),MATCH(A.Dep9SepList!F$1,manifest_11Sep!$A$1:$V$1,0))</f>
        <v>Ark</v>
      </c>
      <c r="G496" s="13">
        <f t="array" ref="G496">INDEX(manifest_11Sep!$A$1:$V$3202,MATCH($B496,manifest_11Sep!$B$1:$B$3202,0),MATCH(A.Dep9SepList!G$1,manifest_11Sep!$A$1:$V$1,0))</f>
        <v>46</v>
      </c>
      <c r="H496" s="13" t="str">
        <f t="array" ref="H496">INDEX(manifest_11Sep!$A$1:$V$3202,MATCH($B496,manifest_11Sep!$B$1:$B$3202,0),MATCH(A.Dep9SepList!H$1,manifest_11Sep!$A$1:$V$1,0))</f>
        <v>Alicia Nguyen 4</v>
      </c>
      <c r="I496" s="13" t="str">
        <f t="array" ref="I496">INDEX(manifest_11Sep!$A$1:$V$3202,MATCH($B496,manifest_11Sep!$B$1:$B$3202,0),MATCH(A.Dep9SepList!I$1,manifest_11Sep!$A$1:$V$1,0))</f>
        <v>Zipair Tokyo</v>
      </c>
      <c r="J496" s="13" t="str">
        <f t="array" ref="J496">INDEX(manifest_11Sep!$A$1:$V$3202,MATCH($B496,manifest_11Sep!$B$1:$B$3202,0),MATCH(A.Dep9SepList!J$1,manifest_11Sep!$A$1:$V$1,0))</f>
        <v>ZG 42</v>
      </c>
      <c r="K496" s="32" t="str">
        <f t="array" ref="K496">INDEX(manifest_11Sep!$A$1:$V$3202,MATCH($B496,manifest_11Sep!$B$1:$B$3202,0),MATCH(A.Dep9SepList!K$1,manifest_11Sep!$A$1:$V$1,0))</f>
        <v>18-thg 9-25</v>
      </c>
      <c r="L496" s="20">
        <f t="array" ref="L496">INDEX(manifest_11Sep!$A$1:$V$3202,MATCH($B496,manifest_11Sep!$B$1:$B$3202,0),MATCH(A.Dep9SepList!L$1,manifest_11Sep!$A$1:$V$1,0))</f>
        <v>0.53819444444444442</v>
      </c>
      <c r="M496" s="13" t="str">
        <f t="array" ref="M496">INDEX(manifest_11Sep!$A$1:$V$3202,MATCH($B496,manifest_11Sep!$B$1:$B$3202,0),MATCH(A.Dep9SepList!M$1,manifest_11Sep!$A$1:$V$1,0))</f>
        <v>ICN-T1</v>
      </c>
      <c r="N496" s="13" t="str">
        <f t="array" ref="N496">INDEX(manifest_11Sep!$A$1:$V$3202,MATCH($B496,manifest_11Sep!$B$1:$B$3202,0),MATCH(A.Dep9SepList!N$1,manifest_11Sep!$A$1:$V$1,0))</f>
        <v>JW MARRIOTT</v>
      </c>
      <c r="O496" s="31"/>
      <c r="P496" s="20" t="e" cm="1" vm="1">
        <f t="array" aca="1" ref="P496" ca="1">IF(J496="","",_xlfn.XLOOKUP(J496&amp;N496,'A.Departure Grouping'!AQ:AQ&amp;'A.Departure Grouping'!AP:AP,'A.Departure Grouping'!AR:AR,"",0))</f>
        <v>#NAME?</v>
      </c>
      <c r="Q496" s="13">
        <v>75987502</v>
      </c>
      <c r="R496" s="13" t="s">
        <v>43</v>
      </c>
      <c r="S496" s="13">
        <f t="array" ref="S496">INDEX(manifest_11Sep!$A$1:$V$3202,MATCH($B496,manifest_11Sep!$B$1:$B$3202,0),MATCH(A.Dep9SepList!S$1,manifest_11Sep!$A$1:$V$1,0))</f>
        <v>0</v>
      </c>
      <c r="T496" s="17"/>
    </row>
    <row r="497" spans="1:21" hidden="1">
      <c r="A497" s="13" t="str">
        <f t="array" ref="A497">INDEX(manifest_11Sep!$A$1:$V$3202,MATCH($B497,manifest_11Sep!$B$1:$B$3202,0),MATCH(A.Dep9SepList!A$1,manifest_11Sep!$A$1:$V$1,0))</f>
        <v>A</v>
      </c>
      <c r="B497" s="13" t="s">
        <v>1222</v>
      </c>
      <c r="C497" s="13" t="str">
        <f t="array" ref="C497">INDEX(manifest_11Sep!$A$1:$V$3202,MATCH($B497,manifest_11Sep!$B$1:$B$3202,0),MATCH(A.Dep9SepList!C$1,manifest_11Sep!$A$1:$V$1,0))</f>
        <v>JNNDCX8GLBF</v>
      </c>
      <c r="D497" s="13" t="str">
        <f t="array" ref="D497">INDEX(manifest_11Sep!$A$1:$V$3202,MATCH($B497,manifest_11Sep!$B$1:$B$3202,0),MATCH(A.Dep9SepList!D$1,manifest_11Sep!$A$1:$V$1,0))</f>
        <v>Male</v>
      </c>
      <c r="E497" s="13" t="str">
        <f t="array" ref="E497">INDEX(manifest_11Sep!$A$1:$V$3202,MATCH($B497,manifest_11Sep!$B$1:$B$3202,0),MATCH(A.Dep9SepList!E$1,manifest_11Sep!$A$1:$V$1,0))</f>
        <v>Surinderpal Singh</v>
      </c>
      <c r="F497" s="13" t="str">
        <f t="array" ref="F497">INDEX(manifest_11Sep!$A$1:$V$3202,MATCH($B497,manifest_11Sep!$B$1:$B$3202,0),MATCH(A.Dep9SepList!F$1,manifest_11Sep!$A$1:$V$1,0))</f>
        <v>Ark</v>
      </c>
      <c r="G497" s="13">
        <f t="array" ref="G497">INDEX(manifest_11Sep!$A$1:$V$3202,MATCH($B497,manifest_11Sep!$B$1:$B$3202,0),MATCH(A.Dep9SepList!G$1,manifest_11Sep!$A$1:$V$1,0))</f>
        <v>45</v>
      </c>
      <c r="H497" s="13" t="str">
        <f t="array" ref="H497">INDEX(manifest_11Sep!$A$1:$V$3202,MATCH($B497,manifest_11Sep!$B$1:$B$3202,0),MATCH(A.Dep9SepList!H$1,manifest_11Sep!$A$1:$V$1,0))</f>
        <v>Alicia Nguyen 4</v>
      </c>
      <c r="I497" s="13" t="str">
        <f t="array" ref="I497">INDEX(manifest_11Sep!$A$1:$V$3202,MATCH($B497,manifest_11Sep!$B$1:$B$3202,0),MATCH(A.Dep9SepList!I$1,manifest_11Sep!$A$1:$V$1,0))</f>
        <v>Zipair Tokyo</v>
      </c>
      <c r="J497" s="13" t="str">
        <f t="array" ref="J497">INDEX(manifest_11Sep!$A$1:$V$3202,MATCH($B497,manifest_11Sep!$B$1:$B$3202,0),MATCH(A.Dep9SepList!J$1,manifest_11Sep!$A$1:$V$1,0))</f>
        <v>ZG 42</v>
      </c>
      <c r="K497" s="32" t="str">
        <f t="array" ref="K497">INDEX(manifest_11Sep!$A$1:$V$3202,MATCH($B497,manifest_11Sep!$B$1:$B$3202,0),MATCH(A.Dep9SepList!K$1,manifest_11Sep!$A$1:$V$1,0))</f>
        <v>18-thg 9-25</v>
      </c>
      <c r="L497" s="20">
        <f t="array" ref="L497">INDEX(manifest_11Sep!$A$1:$V$3202,MATCH($B497,manifest_11Sep!$B$1:$B$3202,0),MATCH(A.Dep9SepList!L$1,manifest_11Sep!$A$1:$V$1,0))</f>
        <v>0.53819444444444442</v>
      </c>
      <c r="M497" s="13" t="str">
        <f t="array" ref="M497">INDEX(manifest_11Sep!$A$1:$V$3202,MATCH($B497,manifest_11Sep!$B$1:$B$3202,0),MATCH(A.Dep9SepList!M$1,manifest_11Sep!$A$1:$V$1,0))</f>
        <v>ICN-T1</v>
      </c>
      <c r="N497" s="13" t="str">
        <f t="array" ref="N497">INDEX(manifest_11Sep!$A$1:$V$3202,MATCH($B497,manifest_11Sep!$B$1:$B$3202,0),MATCH(A.Dep9SepList!N$1,manifest_11Sep!$A$1:$V$1,0))</f>
        <v>JW MARRIOTT</v>
      </c>
      <c r="O497" s="31"/>
      <c r="P497" s="20" t="e" cm="1" vm="1">
        <f t="array" aca="1" ref="P497" ca="1">IF(J497="","",_xlfn.XLOOKUP(J497&amp;N497,'A.Departure Grouping'!AQ:AQ&amp;'A.Departure Grouping'!AP:AP,'A.Departure Grouping'!AR:AR,"",0))</f>
        <v>#NAME?</v>
      </c>
      <c r="Q497" s="13">
        <v>75987502</v>
      </c>
      <c r="R497" s="13" t="s">
        <v>43</v>
      </c>
      <c r="S497" s="13">
        <f t="array" ref="S497">INDEX(manifest_11Sep!$A$1:$V$3202,MATCH($B497,manifest_11Sep!$B$1:$B$3202,0),MATCH(A.Dep9SepList!S$1,manifest_11Sep!$A$1:$V$1,0))</f>
        <v>0</v>
      </c>
      <c r="T497" s="17"/>
    </row>
    <row r="498" spans="1:21" hidden="1">
      <c r="A498" s="13" t="str">
        <f t="array" ref="A498">INDEX(manifest_11Sep!$A$1:$V$3202,MATCH($B498,manifest_11Sep!$B$1:$B$3202,0),MATCH(A.Dep9SepList!A$1,manifest_11Sep!$A$1:$V$1,0))</f>
        <v>A</v>
      </c>
      <c r="B498" s="13" t="s">
        <v>1224</v>
      </c>
      <c r="C498" s="13" t="str">
        <f t="array" ref="C498">INDEX(manifest_11Sep!$A$1:$V$3202,MATCH($B498,manifest_11Sep!$B$1:$B$3202,0),MATCH(A.Dep9SepList!C$1,manifest_11Sep!$A$1:$V$1,0))</f>
        <v>JNNDCX8GLBF</v>
      </c>
      <c r="D498" s="13" t="str">
        <f t="array" ref="D498">INDEX(manifest_11Sep!$A$1:$V$3202,MATCH($B498,manifest_11Sep!$B$1:$B$3202,0),MATCH(A.Dep9SepList!D$1,manifest_11Sep!$A$1:$V$1,0))</f>
        <v>Male</v>
      </c>
      <c r="E498" s="13" t="str">
        <f t="array" ref="E498">INDEX(manifest_11Sep!$A$1:$V$3202,MATCH($B498,manifest_11Sep!$B$1:$B$3202,0),MATCH(A.Dep9SepList!E$1,manifest_11Sep!$A$1:$V$1,0))</f>
        <v>Ekam Singh</v>
      </c>
      <c r="F498" s="13" t="str">
        <f t="array" ref="F498">INDEX(manifest_11Sep!$A$1:$V$3202,MATCH($B498,manifest_11Sep!$B$1:$B$3202,0),MATCH(A.Dep9SepList!F$1,manifest_11Sep!$A$1:$V$1,0))</f>
        <v>Ark</v>
      </c>
      <c r="G498" s="13">
        <f t="array" ref="G498">INDEX(manifest_11Sep!$A$1:$V$3202,MATCH($B498,manifest_11Sep!$B$1:$B$3202,0),MATCH(A.Dep9SepList!G$1,manifest_11Sep!$A$1:$V$1,0))</f>
        <v>3</v>
      </c>
      <c r="H498" s="13" t="str">
        <f t="array" ref="H498">INDEX(manifest_11Sep!$A$1:$V$3202,MATCH($B498,manifest_11Sep!$B$1:$B$3202,0),MATCH(A.Dep9SepList!H$1,manifest_11Sep!$A$1:$V$1,0))</f>
        <v>Alicia Nguyen 4</v>
      </c>
      <c r="I498" s="13" t="str">
        <f t="array" ref="I498">INDEX(manifest_11Sep!$A$1:$V$3202,MATCH($B498,manifest_11Sep!$B$1:$B$3202,0),MATCH(A.Dep9SepList!I$1,manifest_11Sep!$A$1:$V$1,0))</f>
        <v>Zipair Tokyo</v>
      </c>
      <c r="J498" s="13" t="str">
        <f t="array" ref="J498">INDEX(manifest_11Sep!$A$1:$V$3202,MATCH($B498,manifest_11Sep!$B$1:$B$3202,0),MATCH(A.Dep9SepList!J$1,manifest_11Sep!$A$1:$V$1,0))</f>
        <v>ZG 42</v>
      </c>
      <c r="K498" s="32" t="str">
        <f t="array" ref="K498">INDEX(manifest_11Sep!$A$1:$V$3202,MATCH($B498,manifest_11Sep!$B$1:$B$3202,0),MATCH(A.Dep9SepList!K$1,manifest_11Sep!$A$1:$V$1,0))</f>
        <v>18-thg 9-25</v>
      </c>
      <c r="L498" s="20">
        <f t="array" ref="L498">INDEX(manifest_11Sep!$A$1:$V$3202,MATCH($B498,manifest_11Sep!$B$1:$B$3202,0),MATCH(A.Dep9SepList!L$1,manifest_11Sep!$A$1:$V$1,0))</f>
        <v>0.53819444444444442</v>
      </c>
      <c r="M498" s="13" t="str">
        <f t="array" ref="M498">INDEX(manifest_11Sep!$A$1:$V$3202,MATCH($B498,manifest_11Sep!$B$1:$B$3202,0),MATCH(A.Dep9SepList!M$1,manifest_11Sep!$A$1:$V$1,0))</f>
        <v>ICN-T1</v>
      </c>
      <c r="N498" s="13" t="str">
        <f t="array" ref="N498">INDEX(manifest_11Sep!$A$1:$V$3202,MATCH($B498,manifest_11Sep!$B$1:$B$3202,0),MATCH(A.Dep9SepList!N$1,manifest_11Sep!$A$1:$V$1,0))</f>
        <v>JW MARRIOTT</v>
      </c>
      <c r="O498" s="31"/>
      <c r="P498" s="20" t="e" cm="1" vm="1">
        <f t="array" aca="1" ref="P498" ca="1">IF(J498="","",_xlfn.XLOOKUP(J498&amp;N498,'A.Departure Grouping'!AQ:AQ&amp;'A.Departure Grouping'!AP:AP,'A.Departure Grouping'!AR:AR,"",0))</f>
        <v>#NAME?</v>
      </c>
      <c r="Q498" s="13">
        <v>75987502</v>
      </c>
      <c r="R498" s="13" t="s">
        <v>43</v>
      </c>
      <c r="S498" s="13">
        <f t="array" ref="S498">INDEX(manifest_11Sep!$A$1:$V$3202,MATCH($B498,manifest_11Sep!$B$1:$B$3202,0),MATCH(A.Dep9SepList!S$1,manifest_11Sep!$A$1:$V$1,0))</f>
        <v>0</v>
      </c>
      <c r="T498" s="17"/>
    </row>
    <row r="499" spans="1:21" hidden="1">
      <c r="A499" s="13" t="str">
        <f t="array" ref="A499">INDEX(manifest_11Sep!$A$1:$V$3202,MATCH($B499,manifest_11Sep!$B$1:$B$3202,0),MATCH(A.Dep9SepList!A$1,manifest_11Sep!$A$1:$V$1,0))</f>
        <v>A</v>
      </c>
      <c r="B499" s="13" t="s">
        <v>1540</v>
      </c>
      <c r="C499" s="13" t="str">
        <f t="array" ref="C499">INDEX(manifest_11Sep!$A$1:$V$3202,MATCH($B499,manifest_11Sep!$B$1:$B$3202,0),MATCH(A.Dep9SepList!C$1,manifest_11Sep!$A$1:$V$1,0))</f>
        <v>Y5N7NZKZT66</v>
      </c>
      <c r="D499" s="13" t="str">
        <f t="array" ref="D499">INDEX(manifest_11Sep!$A$1:$V$3202,MATCH($B499,manifest_11Sep!$B$1:$B$3202,0),MATCH(A.Dep9SepList!D$1,manifest_11Sep!$A$1:$V$1,0))</f>
        <v>Male</v>
      </c>
      <c r="E499" s="13" t="str">
        <f t="array" ref="E499">INDEX(manifest_11Sep!$A$1:$V$3202,MATCH($B499,manifest_11Sep!$B$1:$B$3202,0),MATCH(A.Dep9SepList!E$1,manifest_11Sep!$A$1:$V$1,0))</f>
        <v>Daniel Alan</v>
      </c>
      <c r="F499" s="13" t="str">
        <f t="array" ref="F499">INDEX(manifest_11Sep!$A$1:$V$3202,MATCH($B499,manifest_11Sep!$B$1:$B$3202,0),MATCH(A.Dep9SepList!F$1,manifest_11Sep!$A$1:$V$1,0))</f>
        <v>Calmelat</v>
      </c>
      <c r="G499" s="13">
        <f t="array" ref="G499">INDEX(manifest_11Sep!$A$1:$V$3202,MATCH($B499,manifest_11Sep!$B$1:$B$3202,0),MATCH(A.Dep9SepList!G$1,manifest_11Sep!$A$1:$V$1,0))</f>
        <v>48</v>
      </c>
      <c r="H499" s="13" t="str">
        <f t="array" ref="H499">INDEX(manifest_11Sep!$A$1:$V$3202,MATCH($B499,manifest_11Sep!$B$1:$B$3202,0),MATCH(A.Dep9SepList!H$1,manifest_11Sep!$A$1:$V$1,0))</f>
        <v>Armando Gil</v>
      </c>
      <c r="I499" s="13" t="str">
        <f t="array" ref="I499">INDEX(manifest_11Sep!$A$1:$V$3202,MATCH($B499,manifest_11Sep!$B$1:$B$3202,0),MATCH(A.Dep9SepList!I$1,manifest_11Sep!$A$1:$V$1,0))</f>
        <v>Zipair Tokyo</v>
      </c>
      <c r="J499" s="13" t="str">
        <f t="array" ref="J499">INDEX(manifest_11Sep!$A$1:$V$3202,MATCH($B499,manifest_11Sep!$B$1:$B$3202,0),MATCH(A.Dep9SepList!J$1,manifest_11Sep!$A$1:$V$1,0))</f>
        <v>ZG 42</v>
      </c>
      <c r="K499" s="32" t="str">
        <f t="array" ref="K499">INDEX(manifest_11Sep!$A$1:$V$3202,MATCH($B499,manifest_11Sep!$B$1:$B$3202,0),MATCH(A.Dep9SepList!K$1,manifest_11Sep!$A$1:$V$1,0))</f>
        <v>18-thg 9-25</v>
      </c>
      <c r="L499" s="20">
        <f t="array" ref="L499">INDEX(manifest_11Sep!$A$1:$V$3202,MATCH($B499,manifest_11Sep!$B$1:$B$3202,0),MATCH(A.Dep9SepList!L$1,manifest_11Sep!$A$1:$V$1,0))</f>
        <v>0.53819444444444442</v>
      </c>
      <c r="M499" s="13" t="str">
        <f t="array" ref="M499">INDEX(manifest_11Sep!$A$1:$V$3202,MATCH($B499,manifest_11Sep!$B$1:$B$3202,0),MATCH(A.Dep9SepList!M$1,manifest_11Sep!$A$1:$V$1,0))</f>
        <v>ICN-T1</v>
      </c>
      <c r="N499" s="13" t="str">
        <f t="array" ref="N499">INDEX(manifest_11Sep!$A$1:$V$3202,MATCH($B499,manifest_11Sep!$B$1:$B$3202,0),MATCH(A.Dep9SepList!N$1,manifest_11Sep!$A$1:$V$1,0))</f>
        <v>JW MARRIOTT</v>
      </c>
      <c r="O499" s="31"/>
      <c r="P499" s="20" t="e" cm="1" vm="1">
        <f t="array" aca="1" ref="P499" ca="1">IF(J499="","",_xlfn.XLOOKUP(J499&amp;N499,'A.Departure Grouping'!AQ:AQ&amp;'A.Departure Grouping'!AP:AP,'A.Departure Grouping'!AR:AR,"",0))</f>
        <v>#NAME?</v>
      </c>
      <c r="Q499" s="13">
        <v>75988874</v>
      </c>
      <c r="R499" s="13" t="s">
        <v>43</v>
      </c>
      <c r="S499" s="13">
        <f t="array" ref="S499">INDEX(manifest_11Sep!$A$1:$V$3202,MATCH($B499,manifest_11Sep!$B$1:$B$3202,0),MATCH(A.Dep9SepList!S$1,manifest_11Sep!$A$1:$V$1,0))</f>
        <v>0</v>
      </c>
      <c r="T499" s="17"/>
    </row>
    <row r="500" spans="1:21" hidden="1">
      <c r="A500" s="13" t="str">
        <f t="array" ref="A500">INDEX(manifest_11Sep!$A$1:$V$3202,MATCH($B500,manifest_11Sep!$B$1:$B$3202,0),MATCH(A.Dep9SepList!A$1,manifest_11Sep!$A$1:$V$1,0))</f>
        <v>A</v>
      </c>
      <c r="B500" s="13" t="s">
        <v>1543</v>
      </c>
      <c r="C500" s="13" t="str">
        <f t="array" ref="C500">INDEX(manifest_11Sep!$A$1:$V$3202,MATCH($B500,manifest_11Sep!$B$1:$B$3202,0),MATCH(A.Dep9SepList!C$1,manifest_11Sep!$A$1:$V$1,0))</f>
        <v>Y5N7NZKZT66</v>
      </c>
      <c r="D500" s="13" t="str">
        <f t="array" ref="D500">INDEX(manifest_11Sep!$A$1:$V$3202,MATCH($B500,manifest_11Sep!$B$1:$B$3202,0),MATCH(A.Dep9SepList!D$1,manifest_11Sep!$A$1:$V$1,0))</f>
        <v>Female</v>
      </c>
      <c r="E500" s="13" t="str">
        <f t="array" ref="E500">INDEX(manifest_11Sep!$A$1:$V$3202,MATCH($B500,manifest_11Sep!$B$1:$B$3202,0),MATCH(A.Dep9SepList!E$1,manifest_11Sep!$A$1:$V$1,0))</f>
        <v>Ana Luisa</v>
      </c>
      <c r="F500" s="13" t="str">
        <f t="array" ref="F500">INDEX(manifest_11Sep!$A$1:$V$3202,MATCH($B500,manifest_11Sep!$B$1:$B$3202,0),MATCH(A.Dep9SepList!F$1,manifest_11Sep!$A$1:$V$1,0))</f>
        <v>Calmelat</v>
      </c>
      <c r="G500" s="13">
        <f t="array" ref="G500">INDEX(manifest_11Sep!$A$1:$V$3202,MATCH($B500,manifest_11Sep!$B$1:$B$3202,0),MATCH(A.Dep9SepList!G$1,manifest_11Sep!$A$1:$V$1,0))</f>
        <v>53</v>
      </c>
      <c r="H500" s="13" t="str">
        <f t="array" ref="H500">INDEX(manifest_11Sep!$A$1:$V$3202,MATCH($B500,manifest_11Sep!$B$1:$B$3202,0),MATCH(A.Dep9SepList!H$1,manifest_11Sep!$A$1:$V$1,0))</f>
        <v>Armando Gil</v>
      </c>
      <c r="I500" s="13" t="str">
        <f t="array" ref="I500">INDEX(manifest_11Sep!$A$1:$V$3202,MATCH($B500,manifest_11Sep!$B$1:$B$3202,0),MATCH(A.Dep9SepList!I$1,manifest_11Sep!$A$1:$V$1,0))</f>
        <v>Zipair Tokyo</v>
      </c>
      <c r="J500" s="13" t="str">
        <f t="array" ref="J500">INDEX(manifest_11Sep!$A$1:$V$3202,MATCH($B500,manifest_11Sep!$B$1:$B$3202,0),MATCH(A.Dep9SepList!J$1,manifest_11Sep!$A$1:$V$1,0))</f>
        <v>ZG 42</v>
      </c>
      <c r="K500" s="32" t="str">
        <f t="array" ref="K500">INDEX(manifest_11Sep!$A$1:$V$3202,MATCH($B500,manifest_11Sep!$B$1:$B$3202,0),MATCH(A.Dep9SepList!K$1,manifest_11Sep!$A$1:$V$1,0))</f>
        <v>18-thg 9-25</v>
      </c>
      <c r="L500" s="20">
        <f t="array" ref="L500">INDEX(manifest_11Sep!$A$1:$V$3202,MATCH($B500,manifest_11Sep!$B$1:$B$3202,0),MATCH(A.Dep9SepList!L$1,manifest_11Sep!$A$1:$V$1,0))</f>
        <v>0.53819444444444442</v>
      </c>
      <c r="M500" s="13" t="str">
        <f t="array" ref="M500">INDEX(manifest_11Sep!$A$1:$V$3202,MATCH($B500,manifest_11Sep!$B$1:$B$3202,0),MATCH(A.Dep9SepList!M$1,manifest_11Sep!$A$1:$V$1,0))</f>
        <v>ICN-T1</v>
      </c>
      <c r="N500" s="13" t="str">
        <f t="array" ref="N500">INDEX(manifest_11Sep!$A$1:$V$3202,MATCH($B500,manifest_11Sep!$B$1:$B$3202,0),MATCH(A.Dep9SepList!N$1,manifest_11Sep!$A$1:$V$1,0))</f>
        <v>JW MARRIOTT</v>
      </c>
      <c r="O500" s="31"/>
      <c r="P500" s="20" t="e" cm="1" vm="1">
        <f t="array" aca="1" ref="P500" ca="1">IF(J500="","",_xlfn.XLOOKUP(J500&amp;N500,'A.Departure Grouping'!AQ:AQ&amp;'A.Departure Grouping'!AP:AP,'A.Departure Grouping'!AR:AR,"",0))</f>
        <v>#NAME?</v>
      </c>
      <c r="Q500" s="13">
        <v>75988874</v>
      </c>
      <c r="R500" s="13" t="s">
        <v>43</v>
      </c>
      <c r="S500" s="13">
        <f t="array" ref="S500">INDEX(manifest_11Sep!$A$1:$V$3202,MATCH($B500,manifest_11Sep!$B$1:$B$3202,0),MATCH(A.Dep9SepList!S$1,manifest_11Sep!$A$1:$V$1,0))</f>
        <v>0</v>
      </c>
      <c r="T500" s="17"/>
    </row>
    <row r="501" spans="1:21" hidden="1">
      <c r="A501" s="13" t="str">
        <f t="array" ref="A501">INDEX(manifest_11Sep!$A$1:$V$3202,MATCH($B501,manifest_11Sep!$B$1:$B$3202,0),MATCH(A.Dep9SepList!A$1,manifest_11Sep!$A$1:$V$1,0))</f>
        <v>A</v>
      </c>
      <c r="B501" s="13" t="s">
        <v>1545</v>
      </c>
      <c r="C501" s="13" t="str">
        <f t="array" ref="C501">INDEX(manifest_11Sep!$A$1:$V$3202,MATCH($B501,manifest_11Sep!$B$1:$B$3202,0),MATCH(A.Dep9SepList!C$1,manifest_11Sep!$A$1:$V$1,0))</f>
        <v>KTN5X5PNJJT</v>
      </c>
      <c r="D501" s="13" t="str">
        <f t="array" ref="D501">INDEX(manifest_11Sep!$A$1:$V$3202,MATCH($B501,manifest_11Sep!$B$1:$B$3202,0),MATCH(A.Dep9SepList!D$1,manifest_11Sep!$A$1:$V$1,0))</f>
        <v>Female</v>
      </c>
      <c r="E501" s="13" t="str">
        <f t="array" ref="E501">INDEX(manifest_11Sep!$A$1:$V$3202,MATCH($B501,manifest_11Sep!$B$1:$B$3202,0),MATCH(A.Dep9SepList!E$1,manifest_11Sep!$A$1:$V$1,0))</f>
        <v>Jennifer Shane</v>
      </c>
      <c r="F501" s="13" t="str">
        <f t="array" ref="F501">INDEX(manifest_11Sep!$A$1:$V$3202,MATCH($B501,manifest_11Sep!$B$1:$B$3202,0),MATCH(A.Dep9SepList!F$1,manifest_11Sep!$A$1:$V$1,0))</f>
        <v>Calmelat</v>
      </c>
      <c r="G501" s="13">
        <f t="array" ref="G501">INDEX(manifest_11Sep!$A$1:$V$3202,MATCH($B501,manifest_11Sep!$B$1:$B$3202,0),MATCH(A.Dep9SepList!G$1,manifest_11Sep!$A$1:$V$1,0))</f>
        <v>51</v>
      </c>
      <c r="H501" s="13" t="str">
        <f t="array" ref="H501">INDEX(manifest_11Sep!$A$1:$V$3202,MATCH($B501,manifest_11Sep!$B$1:$B$3202,0),MATCH(A.Dep9SepList!H$1,manifest_11Sep!$A$1:$V$1,0))</f>
        <v>Armando Gil</v>
      </c>
      <c r="I501" s="13" t="str">
        <f t="array" ref="I501">INDEX(manifest_11Sep!$A$1:$V$3202,MATCH($B501,manifest_11Sep!$B$1:$B$3202,0),MATCH(A.Dep9SepList!I$1,manifest_11Sep!$A$1:$V$1,0))</f>
        <v>Zipair Tokyo</v>
      </c>
      <c r="J501" s="13" t="str">
        <f t="array" ref="J501">INDEX(manifest_11Sep!$A$1:$V$3202,MATCH($B501,manifest_11Sep!$B$1:$B$3202,0),MATCH(A.Dep9SepList!J$1,manifest_11Sep!$A$1:$V$1,0))</f>
        <v>ZG 42</v>
      </c>
      <c r="K501" s="32" t="str">
        <f t="array" ref="K501">INDEX(manifest_11Sep!$A$1:$V$3202,MATCH($B501,manifest_11Sep!$B$1:$B$3202,0),MATCH(A.Dep9SepList!K$1,manifest_11Sep!$A$1:$V$1,0))</f>
        <v>18-thg 9-25</v>
      </c>
      <c r="L501" s="20">
        <f t="array" ref="L501">INDEX(manifest_11Sep!$A$1:$V$3202,MATCH($B501,manifest_11Sep!$B$1:$B$3202,0),MATCH(A.Dep9SepList!L$1,manifest_11Sep!$A$1:$V$1,0))</f>
        <v>0.53819444444444442</v>
      </c>
      <c r="M501" s="13" t="str">
        <f t="array" ref="M501">INDEX(manifest_11Sep!$A$1:$V$3202,MATCH($B501,manifest_11Sep!$B$1:$B$3202,0),MATCH(A.Dep9SepList!M$1,manifest_11Sep!$A$1:$V$1,0))</f>
        <v>ICN-T1</v>
      </c>
      <c r="N501" s="13" t="str">
        <f t="array" ref="N501">INDEX(manifest_11Sep!$A$1:$V$3202,MATCH($B501,manifest_11Sep!$B$1:$B$3202,0),MATCH(A.Dep9SepList!N$1,manifest_11Sep!$A$1:$V$1,0))</f>
        <v>JW MARRIOTT</v>
      </c>
      <c r="O501" s="31"/>
      <c r="P501" s="20" t="e" cm="1" vm="1">
        <f t="array" aca="1" ref="P501" ca="1">IF(J501="","",_xlfn.XLOOKUP(J501&amp;N501,'A.Departure Grouping'!AQ:AQ&amp;'A.Departure Grouping'!AP:AP,'A.Departure Grouping'!AR:AR,"",0))</f>
        <v>#NAME?</v>
      </c>
      <c r="Q501" s="13">
        <v>75988909</v>
      </c>
      <c r="R501" s="13" t="s">
        <v>35</v>
      </c>
      <c r="S501" s="13">
        <f t="array" ref="S501">INDEX(manifest_11Sep!$A$1:$V$3202,MATCH($B501,manifest_11Sep!$B$1:$B$3202,0),MATCH(A.Dep9SepList!S$1,manifest_11Sep!$A$1:$V$1,0))</f>
        <v>0</v>
      </c>
      <c r="T501" s="17"/>
    </row>
    <row r="502" spans="1:21" hidden="1">
      <c r="A502" s="13" t="str">
        <f t="array" ref="A502">INDEX(manifest_11Sep!$A$1:$V$3202,MATCH($B502,manifest_11Sep!$B$1:$B$3202,0),MATCH(A.Dep9SepList!A$1,manifest_11Sep!$A$1:$V$1,0))</f>
        <v>A</v>
      </c>
      <c r="B502" s="13" t="s">
        <v>1547</v>
      </c>
      <c r="C502" s="13" t="str">
        <f t="array" ref="C502">INDEX(manifest_11Sep!$A$1:$V$3202,MATCH($B502,manifest_11Sep!$B$1:$B$3202,0),MATCH(A.Dep9SepList!C$1,manifest_11Sep!$A$1:$V$1,0))</f>
        <v>HFNHPLZ29YY</v>
      </c>
      <c r="D502" s="13" t="str">
        <f t="array" ref="D502">INDEX(manifest_11Sep!$A$1:$V$3202,MATCH($B502,manifest_11Sep!$B$1:$B$3202,0),MATCH(A.Dep9SepList!D$1,manifest_11Sep!$A$1:$V$1,0))</f>
        <v>Female</v>
      </c>
      <c r="E502" s="13" t="str">
        <f t="array" ref="E502">INDEX(manifest_11Sep!$A$1:$V$3202,MATCH($B502,manifest_11Sep!$B$1:$B$3202,0),MATCH(A.Dep9SepList!E$1,manifest_11Sep!$A$1:$V$1,0))</f>
        <v>Ponphelia Maria</v>
      </c>
      <c r="F502" s="13" t="str">
        <f t="array" ref="F502">INDEX(manifest_11Sep!$A$1:$V$3202,MATCH($B502,manifest_11Sep!$B$1:$B$3202,0),MATCH(A.Dep9SepList!F$1,manifest_11Sep!$A$1:$V$1,0))</f>
        <v>Deniz</v>
      </c>
      <c r="G502" s="13">
        <f t="array" ref="G502">INDEX(manifest_11Sep!$A$1:$V$3202,MATCH($B502,manifest_11Sep!$B$1:$B$3202,0),MATCH(A.Dep9SepList!G$1,manifest_11Sep!$A$1:$V$1,0))</f>
        <v>36</v>
      </c>
      <c r="H502" s="13" t="str">
        <f t="array" ref="H502">INDEX(manifest_11Sep!$A$1:$V$3202,MATCH($B502,manifest_11Sep!$B$1:$B$3202,0),MATCH(A.Dep9SepList!H$1,manifest_11Sep!$A$1:$V$1,0))</f>
        <v>Armando Gil</v>
      </c>
      <c r="I502" s="13" t="str">
        <f t="array" ref="I502">INDEX(manifest_11Sep!$A$1:$V$3202,MATCH($B502,manifest_11Sep!$B$1:$B$3202,0),MATCH(A.Dep9SepList!I$1,manifest_11Sep!$A$1:$V$1,0))</f>
        <v>Zipair Tokyo</v>
      </c>
      <c r="J502" s="13" t="str">
        <f t="array" ref="J502">INDEX(manifest_11Sep!$A$1:$V$3202,MATCH($B502,manifest_11Sep!$B$1:$B$3202,0),MATCH(A.Dep9SepList!J$1,manifest_11Sep!$A$1:$V$1,0))</f>
        <v>ZG 42</v>
      </c>
      <c r="K502" s="32" t="str">
        <f t="array" ref="K502">INDEX(manifest_11Sep!$A$1:$V$3202,MATCH($B502,manifest_11Sep!$B$1:$B$3202,0),MATCH(A.Dep9SepList!K$1,manifest_11Sep!$A$1:$V$1,0))</f>
        <v>18-thg 9-25</v>
      </c>
      <c r="L502" s="20">
        <f t="array" ref="L502">INDEX(manifest_11Sep!$A$1:$V$3202,MATCH($B502,manifest_11Sep!$B$1:$B$3202,0),MATCH(A.Dep9SepList!L$1,manifest_11Sep!$A$1:$V$1,0))</f>
        <v>0.53819444444444442</v>
      </c>
      <c r="M502" s="13" t="str">
        <f t="array" ref="M502">INDEX(manifest_11Sep!$A$1:$V$3202,MATCH($B502,manifest_11Sep!$B$1:$B$3202,0),MATCH(A.Dep9SepList!M$1,manifest_11Sep!$A$1:$V$1,0))</f>
        <v>ICN-T1</v>
      </c>
      <c r="N502" s="13" t="str">
        <f t="array" ref="N502">INDEX(manifest_11Sep!$A$1:$V$3202,MATCH($B502,manifest_11Sep!$B$1:$B$3202,0),MATCH(A.Dep9SepList!N$1,manifest_11Sep!$A$1:$V$1,0))</f>
        <v>JW MARRIOTT</v>
      </c>
      <c r="O502" s="31"/>
      <c r="P502" s="20" t="e" cm="1" vm="1">
        <f t="array" aca="1" ref="P502" ca="1">IF(J502="","",_xlfn.XLOOKUP(J502&amp;N502,'A.Departure Grouping'!AQ:AQ&amp;'A.Departure Grouping'!AP:AP,'A.Departure Grouping'!AR:AR,"",0))</f>
        <v>#NAME?</v>
      </c>
      <c r="Q502" s="13">
        <v>75988932</v>
      </c>
      <c r="R502" s="13" t="s">
        <v>43</v>
      </c>
      <c r="S502" s="13">
        <f t="array" ref="S502">INDEX(manifest_11Sep!$A$1:$V$3202,MATCH($B502,manifest_11Sep!$B$1:$B$3202,0),MATCH(A.Dep9SepList!S$1,manifest_11Sep!$A$1:$V$1,0))</f>
        <v>0</v>
      </c>
      <c r="T502" s="13"/>
    </row>
    <row r="503" spans="1:21" hidden="1">
      <c r="A503" s="13" t="str">
        <f t="array" ref="A503">INDEX(manifest_11Sep!$A$1:$V$3202,MATCH($B503,manifest_11Sep!$B$1:$B$3202,0),MATCH(A.Dep9SepList!A$1,manifest_11Sep!$A$1:$V$1,0))</f>
        <v>A</v>
      </c>
      <c r="B503" s="13" t="s">
        <v>1550</v>
      </c>
      <c r="C503" s="13" t="str">
        <f t="array" ref="C503">INDEX(manifest_11Sep!$A$1:$V$3202,MATCH($B503,manifest_11Sep!$B$1:$B$3202,0),MATCH(A.Dep9SepList!C$1,manifest_11Sep!$A$1:$V$1,0))</f>
        <v>HFNHPLZ29YY</v>
      </c>
      <c r="D503" s="13" t="str">
        <f t="array" ref="D503">INDEX(manifest_11Sep!$A$1:$V$3202,MATCH($B503,manifest_11Sep!$B$1:$B$3202,0),MATCH(A.Dep9SepList!D$1,manifest_11Sep!$A$1:$V$1,0))</f>
        <v>Male</v>
      </c>
      <c r="E503" s="13" t="str">
        <f t="array" ref="E503">INDEX(manifest_11Sep!$A$1:$V$3202,MATCH($B503,manifest_11Sep!$B$1:$B$3202,0),MATCH(A.Dep9SepList!E$1,manifest_11Sep!$A$1:$V$1,0))</f>
        <v>Michael</v>
      </c>
      <c r="F503" s="13" t="str">
        <f t="array" ref="F503">INDEX(manifest_11Sep!$A$1:$V$3202,MATCH($B503,manifest_11Sep!$B$1:$B$3202,0),MATCH(A.Dep9SepList!F$1,manifest_11Sep!$A$1:$V$1,0))</f>
        <v>Deniz</v>
      </c>
      <c r="G503" s="13">
        <f t="array" ref="G503">INDEX(manifest_11Sep!$A$1:$V$3202,MATCH($B503,manifest_11Sep!$B$1:$B$3202,0),MATCH(A.Dep9SepList!G$1,manifest_11Sep!$A$1:$V$1,0))</f>
        <v>36</v>
      </c>
      <c r="H503" s="13" t="str">
        <f t="array" ref="H503">INDEX(manifest_11Sep!$A$1:$V$3202,MATCH($B503,manifest_11Sep!$B$1:$B$3202,0),MATCH(A.Dep9SepList!H$1,manifest_11Sep!$A$1:$V$1,0))</f>
        <v>Armando Gil</v>
      </c>
      <c r="I503" s="13" t="str">
        <f t="array" ref="I503">INDEX(manifest_11Sep!$A$1:$V$3202,MATCH($B503,manifest_11Sep!$B$1:$B$3202,0),MATCH(A.Dep9SepList!I$1,manifest_11Sep!$A$1:$V$1,0))</f>
        <v>Zipair Tokyo</v>
      </c>
      <c r="J503" s="13" t="str">
        <f t="array" ref="J503">INDEX(manifest_11Sep!$A$1:$V$3202,MATCH($B503,manifest_11Sep!$B$1:$B$3202,0),MATCH(A.Dep9SepList!J$1,manifest_11Sep!$A$1:$V$1,0))</f>
        <v>ZG 42</v>
      </c>
      <c r="K503" s="32" t="str">
        <f t="array" ref="K503">INDEX(manifest_11Sep!$A$1:$V$3202,MATCH($B503,manifest_11Sep!$B$1:$B$3202,0),MATCH(A.Dep9SepList!K$1,manifest_11Sep!$A$1:$V$1,0))</f>
        <v>18-thg 9-25</v>
      </c>
      <c r="L503" s="20">
        <f t="array" ref="L503">INDEX(manifest_11Sep!$A$1:$V$3202,MATCH($B503,manifest_11Sep!$B$1:$B$3202,0),MATCH(A.Dep9SepList!L$1,manifest_11Sep!$A$1:$V$1,0))</f>
        <v>0.53819444444444442</v>
      </c>
      <c r="M503" s="13" t="str">
        <f t="array" ref="M503">INDEX(manifest_11Sep!$A$1:$V$3202,MATCH($B503,manifest_11Sep!$B$1:$B$3202,0),MATCH(A.Dep9SepList!M$1,manifest_11Sep!$A$1:$V$1,0))</f>
        <v>ICN-T1</v>
      </c>
      <c r="N503" s="13" t="str">
        <f t="array" ref="N503">INDEX(manifest_11Sep!$A$1:$V$3202,MATCH($B503,manifest_11Sep!$B$1:$B$3202,0),MATCH(A.Dep9SepList!N$1,manifest_11Sep!$A$1:$V$1,0))</f>
        <v>JW MARRIOTT</v>
      </c>
      <c r="O503" s="31"/>
      <c r="P503" s="20" t="e" cm="1" vm="1">
        <f t="array" aca="1" ref="P503" ca="1">IF(J503="","",_xlfn.XLOOKUP(J503&amp;N503,'A.Departure Grouping'!AQ:AQ&amp;'A.Departure Grouping'!AP:AP,'A.Departure Grouping'!AR:AR,"",0))</f>
        <v>#NAME?</v>
      </c>
      <c r="Q503" s="13">
        <v>75988932</v>
      </c>
      <c r="R503" s="13" t="s">
        <v>43</v>
      </c>
      <c r="S503" s="13">
        <f t="array" ref="S503">INDEX(manifest_11Sep!$A$1:$V$3202,MATCH($B503,manifest_11Sep!$B$1:$B$3202,0),MATCH(A.Dep9SepList!S$1,manifest_11Sep!$A$1:$V$1,0))</f>
        <v>0</v>
      </c>
      <c r="T503" s="13"/>
    </row>
    <row r="504" spans="1:21" hidden="1">
      <c r="A504" s="13" t="str">
        <f t="array" ref="A504">INDEX(manifest_11Sep!$A$1:$V$3202,MATCH($B504,manifest_11Sep!$B$1:$B$3202,0),MATCH(A.Dep9SepList!A$1,manifest_11Sep!$A$1:$V$1,0))</f>
        <v>A</v>
      </c>
      <c r="B504" s="13" t="s">
        <v>1208</v>
      </c>
      <c r="C504" s="13" t="str">
        <f t="array" ref="C504">INDEX(manifest_11Sep!$A$1:$V$3202,MATCH($B504,manifest_11Sep!$B$1:$B$3202,0),MATCH(A.Dep9SepList!C$1,manifest_11Sep!$A$1:$V$1,0))</f>
        <v>B3NBG2VLXFS</v>
      </c>
      <c r="D504" s="13" t="str">
        <f t="array" ref="D504">INDEX(manifest_11Sep!$A$1:$V$3202,MATCH($B504,manifest_11Sep!$B$1:$B$3202,0),MATCH(A.Dep9SepList!D$1,manifest_11Sep!$A$1:$V$1,0))</f>
        <v>Female</v>
      </c>
      <c r="E504" s="13" t="str">
        <f t="array" ref="E504">INDEX(manifest_11Sep!$A$1:$V$3202,MATCH($B504,manifest_11Sep!$B$1:$B$3202,0),MATCH(A.Dep9SepList!E$1,manifest_11Sep!$A$1:$V$1,0))</f>
        <v>Jamie Marie</v>
      </c>
      <c r="F504" s="13" t="str">
        <f t="array" ref="F504">INDEX(manifest_11Sep!$A$1:$V$3202,MATCH($B504,manifest_11Sep!$B$1:$B$3202,0),MATCH(A.Dep9SepList!F$1,manifest_11Sep!$A$1:$V$1,0))</f>
        <v>Dela Cruz</v>
      </c>
      <c r="G504" s="13">
        <f t="array" ref="G504">INDEX(manifest_11Sep!$A$1:$V$3202,MATCH($B504,manifest_11Sep!$B$1:$B$3202,0),MATCH(A.Dep9SepList!G$1,manifest_11Sep!$A$1:$V$1,0))</f>
        <v>30</v>
      </c>
      <c r="H504" s="13" t="str">
        <f t="array" ref="H504">INDEX(manifest_11Sep!$A$1:$V$3202,MATCH($B504,manifest_11Sep!$B$1:$B$3202,0),MATCH(A.Dep9SepList!H$1,manifest_11Sep!$A$1:$V$1,0))</f>
        <v>Alicia Nguyen 4</v>
      </c>
      <c r="I504" s="13" t="str">
        <f t="array" ref="I504">INDEX(manifest_11Sep!$A$1:$V$3202,MATCH($B504,manifest_11Sep!$B$1:$B$3202,0),MATCH(A.Dep9SepList!I$1,manifest_11Sep!$A$1:$V$1,0))</f>
        <v>Zipair Tokyo</v>
      </c>
      <c r="J504" s="13" t="str">
        <f t="array" ref="J504">INDEX(manifest_11Sep!$A$1:$V$3202,MATCH($B504,manifest_11Sep!$B$1:$B$3202,0),MATCH(A.Dep9SepList!J$1,manifest_11Sep!$A$1:$V$1,0))</f>
        <v>ZG 42</v>
      </c>
      <c r="K504" s="32" t="str">
        <f t="array" ref="K504">INDEX(manifest_11Sep!$A$1:$V$3202,MATCH($B504,manifest_11Sep!$B$1:$B$3202,0),MATCH(A.Dep9SepList!K$1,manifest_11Sep!$A$1:$V$1,0))</f>
        <v>18-thg 9-25</v>
      </c>
      <c r="L504" s="20">
        <f t="array" ref="L504">INDEX(manifest_11Sep!$A$1:$V$3202,MATCH($B504,manifest_11Sep!$B$1:$B$3202,0),MATCH(A.Dep9SepList!L$1,manifest_11Sep!$A$1:$V$1,0))</f>
        <v>0.53819444444444442</v>
      </c>
      <c r="M504" s="13" t="str">
        <f t="array" ref="M504">INDEX(manifest_11Sep!$A$1:$V$3202,MATCH($B504,manifest_11Sep!$B$1:$B$3202,0),MATCH(A.Dep9SepList!M$1,manifest_11Sep!$A$1:$V$1,0))</f>
        <v>ICN-T1</v>
      </c>
      <c r="N504" s="13" t="str">
        <f t="array" ref="N504">INDEX(manifest_11Sep!$A$1:$V$3202,MATCH($B504,manifest_11Sep!$B$1:$B$3202,0),MATCH(A.Dep9SepList!N$1,manifest_11Sep!$A$1:$V$1,0))</f>
        <v>JW MARRIOTT</v>
      </c>
      <c r="O504" s="31"/>
      <c r="P504" s="20" t="e" cm="1" vm="1">
        <f t="array" aca="1" ref="P504" ca="1">IF(J504="","",_xlfn.XLOOKUP(J504&amp;N504,'A.Departure Grouping'!AQ:AQ&amp;'A.Departure Grouping'!AP:AP,'A.Departure Grouping'!AR:AR,"",0))</f>
        <v>#NAME?</v>
      </c>
      <c r="Q504" s="13">
        <v>74069349</v>
      </c>
      <c r="R504" s="13" t="s">
        <v>43</v>
      </c>
      <c r="S504" s="13">
        <f t="array" ref="S504">INDEX(manifest_11Sep!$A$1:$V$3202,MATCH($B504,manifest_11Sep!$B$1:$B$3202,0),MATCH(A.Dep9SepList!S$1,manifest_11Sep!$A$1:$V$1,0))</f>
        <v>0</v>
      </c>
      <c r="T504" s="17"/>
      <c r="U504" s="3"/>
    </row>
    <row r="505" spans="1:21" hidden="1">
      <c r="A505" s="13" t="str">
        <f t="array" ref="A505">INDEX(manifest_11Sep!$A$1:$V$3202,MATCH($B505,manifest_11Sep!$B$1:$B$3202,0),MATCH(A.Dep9SepList!A$1,manifest_11Sep!$A$1:$V$1,0))</f>
        <v>A</v>
      </c>
      <c r="B505" s="13" t="s">
        <v>1211</v>
      </c>
      <c r="C505" s="13" t="str">
        <f t="array" ref="C505">INDEX(manifest_11Sep!$A$1:$V$3202,MATCH($B505,manifest_11Sep!$B$1:$B$3202,0),MATCH(A.Dep9SepList!C$1,manifest_11Sep!$A$1:$V$1,0))</f>
        <v>B3NBG2VLXFS</v>
      </c>
      <c r="D505" s="13" t="str">
        <f t="array" ref="D505">INDEX(manifest_11Sep!$A$1:$V$3202,MATCH($B505,manifest_11Sep!$B$1:$B$3202,0),MATCH(A.Dep9SepList!D$1,manifest_11Sep!$A$1:$V$1,0))</f>
        <v>Male</v>
      </c>
      <c r="E505" s="13" t="str">
        <f t="array" ref="E505">INDEX(manifest_11Sep!$A$1:$V$3202,MATCH($B505,manifest_11Sep!$B$1:$B$3202,0),MATCH(A.Dep9SepList!E$1,manifest_11Sep!$A$1:$V$1,0))</f>
        <v>Sebastian San Gabriel</v>
      </c>
      <c r="F505" s="13" t="str">
        <f t="array" ref="F505">INDEX(manifest_11Sep!$A$1:$V$3202,MATCH($B505,manifest_11Sep!$B$1:$B$3202,0),MATCH(A.Dep9SepList!F$1,manifest_11Sep!$A$1:$V$1,0))</f>
        <v>Dela Cruz</v>
      </c>
      <c r="G505" s="13">
        <f t="array" ref="G505">INDEX(manifest_11Sep!$A$1:$V$3202,MATCH($B505,manifest_11Sep!$B$1:$B$3202,0),MATCH(A.Dep9SepList!G$1,manifest_11Sep!$A$1:$V$1,0))</f>
        <v>38</v>
      </c>
      <c r="H505" s="13" t="str">
        <f t="array" ref="H505">INDEX(manifest_11Sep!$A$1:$V$3202,MATCH($B505,manifest_11Sep!$B$1:$B$3202,0),MATCH(A.Dep9SepList!H$1,manifest_11Sep!$A$1:$V$1,0))</f>
        <v>Alicia Nguyen 4</v>
      </c>
      <c r="I505" s="13" t="str">
        <f t="array" ref="I505">INDEX(manifest_11Sep!$A$1:$V$3202,MATCH($B505,manifest_11Sep!$B$1:$B$3202,0),MATCH(A.Dep9SepList!I$1,manifest_11Sep!$A$1:$V$1,0))</f>
        <v>Zipair Tokyo</v>
      </c>
      <c r="J505" s="13" t="str">
        <f t="array" ref="J505">INDEX(manifest_11Sep!$A$1:$V$3202,MATCH($B505,manifest_11Sep!$B$1:$B$3202,0),MATCH(A.Dep9SepList!J$1,manifest_11Sep!$A$1:$V$1,0))</f>
        <v>ZG 42</v>
      </c>
      <c r="K505" s="32" t="str">
        <f t="array" ref="K505">INDEX(manifest_11Sep!$A$1:$V$3202,MATCH($B505,manifest_11Sep!$B$1:$B$3202,0),MATCH(A.Dep9SepList!K$1,manifest_11Sep!$A$1:$V$1,0))</f>
        <v>18-thg 9-25</v>
      </c>
      <c r="L505" s="20">
        <f t="array" ref="L505">INDEX(manifest_11Sep!$A$1:$V$3202,MATCH($B505,manifest_11Sep!$B$1:$B$3202,0),MATCH(A.Dep9SepList!L$1,manifest_11Sep!$A$1:$V$1,0))</f>
        <v>0.53819444444444442</v>
      </c>
      <c r="M505" s="13" t="str">
        <f t="array" ref="M505">INDEX(manifest_11Sep!$A$1:$V$3202,MATCH($B505,manifest_11Sep!$B$1:$B$3202,0),MATCH(A.Dep9SepList!M$1,manifest_11Sep!$A$1:$V$1,0))</f>
        <v>ICN-T1</v>
      </c>
      <c r="N505" s="13" t="str">
        <f t="array" ref="N505">INDEX(manifest_11Sep!$A$1:$V$3202,MATCH($B505,manifest_11Sep!$B$1:$B$3202,0),MATCH(A.Dep9SepList!N$1,manifest_11Sep!$A$1:$V$1,0))</f>
        <v>JW MARRIOTT</v>
      </c>
      <c r="O505" s="31"/>
      <c r="P505" s="20" t="e" cm="1" vm="1">
        <f t="array" aca="1" ref="P505" ca="1">IF(J505="","",_xlfn.XLOOKUP(J505&amp;N505,'A.Departure Grouping'!AQ:AQ&amp;'A.Departure Grouping'!AP:AP,'A.Departure Grouping'!AR:AR,"",0))</f>
        <v>#NAME?</v>
      </c>
      <c r="Q505" s="13">
        <v>74069349</v>
      </c>
      <c r="R505" s="13" t="s">
        <v>43</v>
      </c>
      <c r="S505" s="13">
        <f t="array" ref="S505">INDEX(manifest_11Sep!$A$1:$V$3202,MATCH($B505,manifest_11Sep!$B$1:$B$3202,0),MATCH(A.Dep9SepList!S$1,manifest_11Sep!$A$1:$V$1,0))</f>
        <v>0</v>
      </c>
      <c r="T505" s="17"/>
      <c r="U505" s="3"/>
    </row>
    <row r="506" spans="1:21" hidden="1">
      <c r="A506" s="13" t="str">
        <f t="array" ref="A506">INDEX(manifest_11Sep!$A$1:$V$3202,MATCH($B506,manifest_11Sep!$B$1:$B$3202,0),MATCH(A.Dep9SepList!A$1,manifest_11Sep!$A$1:$V$1,0))</f>
        <v>A</v>
      </c>
      <c r="B506" s="13" t="s">
        <v>775</v>
      </c>
      <c r="C506" s="13" t="str">
        <f t="array" ref="C506">INDEX(manifest_11Sep!$A$1:$V$3202,MATCH($B506,manifest_11Sep!$B$1:$B$3202,0),MATCH(A.Dep9SepList!C$1,manifest_11Sep!$A$1:$V$1,0))</f>
        <v>QWN6X9D9ZG8</v>
      </c>
      <c r="D506" s="13" t="str">
        <f t="array" ref="D506">INDEX(manifest_11Sep!$A$1:$V$3202,MATCH($B506,manifest_11Sep!$B$1:$B$3202,0),MATCH(A.Dep9SepList!D$1,manifest_11Sep!$A$1:$V$1,0))</f>
        <v>Female</v>
      </c>
      <c r="E506" s="13" t="str">
        <f t="array" ref="E506">INDEX(manifest_11Sep!$A$1:$V$3202,MATCH($B506,manifest_11Sep!$B$1:$B$3202,0),MATCH(A.Dep9SepList!E$1,manifest_11Sep!$A$1:$V$1,0))</f>
        <v>Charito Oquias</v>
      </c>
      <c r="F506" s="13" t="str">
        <f t="array" ref="F506">INDEX(manifest_11Sep!$A$1:$V$3202,MATCH($B506,manifest_11Sep!$B$1:$B$3202,0),MATCH(A.Dep9SepList!F$1,manifest_11Sep!$A$1:$V$1,0))</f>
        <v>Reyes</v>
      </c>
      <c r="G506" s="13">
        <f t="array" ref="G506">INDEX(manifest_11Sep!$A$1:$V$3202,MATCH($B506,manifest_11Sep!$B$1:$B$3202,0),MATCH(A.Dep9SepList!G$1,manifest_11Sep!$A$1:$V$1,0))</f>
        <v>70</v>
      </c>
      <c r="H506" s="13" t="str">
        <f t="array" ref="H506">INDEX(manifest_11Sep!$A$1:$V$3202,MATCH($B506,manifest_11Sep!$B$1:$B$3202,0),MATCH(A.Dep9SepList!H$1,manifest_11Sep!$A$1:$V$1,0))</f>
        <v>Alicia Nguyen 3</v>
      </c>
      <c r="I506" s="13" t="str">
        <f t="array" ref="I506">INDEX(manifest_11Sep!$A$1:$V$3202,MATCH($B506,manifest_11Sep!$B$1:$B$3202,0),MATCH(A.Dep9SepList!I$1,manifest_11Sep!$A$1:$V$1,0))</f>
        <v>Air China</v>
      </c>
      <c r="J506" s="13" t="str">
        <f t="array" ref="J506">INDEX(manifest_11Sep!$A$1:$V$3202,MATCH($B506,manifest_11Sep!$B$1:$B$3202,0),MATCH(A.Dep9SepList!J$1,manifest_11Sep!$A$1:$V$1,0))</f>
        <v>CA 124</v>
      </c>
      <c r="K506" s="32" t="str">
        <f t="array" ref="K506">INDEX(manifest_11Sep!$A$1:$V$3202,MATCH($B506,manifest_11Sep!$B$1:$B$3202,0),MATCH(A.Dep9SepList!K$1,manifest_11Sep!$A$1:$V$1,0))</f>
        <v>18-thg 9-25</v>
      </c>
      <c r="L506" s="20">
        <f t="array" ref="L506">INDEX(manifest_11Sep!$A$1:$V$3202,MATCH($B506,manifest_11Sep!$B$1:$B$3202,0),MATCH(A.Dep9SepList!L$1,manifest_11Sep!$A$1:$V$1,0))</f>
        <v>0.54513888888888884</v>
      </c>
      <c r="M506" s="13" t="str">
        <f t="array" ref="M506">INDEX(manifest_11Sep!$A$1:$V$3202,MATCH($B506,manifest_11Sep!$B$1:$B$3202,0),MATCH(A.Dep9SepList!M$1,manifest_11Sep!$A$1:$V$1,0))</f>
        <v>ICN-T1</v>
      </c>
      <c r="N506" s="13" t="str">
        <f t="array" ref="N506">INDEX(manifest_11Sep!$A$1:$V$3202,MATCH($B506,manifest_11Sep!$B$1:$B$3202,0),MATCH(A.Dep9SepList!N$1,manifest_11Sep!$A$1:$V$1,0))</f>
        <v>JW MARRIOTT</v>
      </c>
      <c r="O506" s="31"/>
      <c r="P506" s="20" t="e" cm="1" vm="1">
        <f t="array" aca="1" ref="P506" ca="1">IF(J506="","",_xlfn.XLOOKUP(J506&amp;N506,'A.Departure Grouping'!AQ:AQ&amp;'A.Departure Grouping'!AP:AP,'A.Departure Grouping'!AR:AR,"",0))</f>
        <v>#NAME?</v>
      </c>
      <c r="Q506" s="13">
        <v>75985648</v>
      </c>
      <c r="R506" s="13" t="s">
        <v>43</v>
      </c>
      <c r="S506" s="13">
        <f t="array" ref="S506">INDEX(manifest_11Sep!$A$1:$V$3202,MATCH($B506,manifest_11Sep!$B$1:$B$3202,0),MATCH(A.Dep9SepList!S$1,manifest_11Sep!$A$1:$V$1,0))</f>
        <v>0</v>
      </c>
      <c r="T506" s="17"/>
    </row>
    <row r="507" spans="1:21" hidden="1">
      <c r="A507" s="13" t="str">
        <f t="array" ref="A507">INDEX(manifest_11Sep!$A$1:$V$3202,MATCH($B507,manifest_11Sep!$B$1:$B$3202,0),MATCH(A.Dep9SepList!A$1,manifest_11Sep!$A$1:$V$1,0))</f>
        <v>A</v>
      </c>
      <c r="B507" s="13" t="s">
        <v>780</v>
      </c>
      <c r="C507" s="13" t="str">
        <f t="array" ref="C507">INDEX(manifest_11Sep!$A$1:$V$3202,MATCH($B507,manifest_11Sep!$B$1:$B$3202,0),MATCH(A.Dep9SepList!C$1,manifest_11Sep!$A$1:$V$1,0))</f>
        <v>QWN6X9D9ZG8</v>
      </c>
      <c r="D507" s="13" t="str">
        <f t="array" ref="D507">INDEX(manifest_11Sep!$A$1:$V$3202,MATCH($B507,manifest_11Sep!$B$1:$B$3202,0),MATCH(A.Dep9SepList!D$1,manifest_11Sep!$A$1:$V$1,0))</f>
        <v>Female</v>
      </c>
      <c r="E507" s="13" t="str">
        <f t="array" ref="E507">INDEX(manifest_11Sep!$A$1:$V$3202,MATCH($B507,manifest_11Sep!$B$1:$B$3202,0),MATCH(A.Dep9SepList!E$1,manifest_11Sep!$A$1:$V$1,0))</f>
        <v>Cleo Patricia Navata</v>
      </c>
      <c r="F507" s="13" t="str">
        <f t="array" ref="F507">INDEX(manifest_11Sep!$A$1:$V$3202,MATCH($B507,manifest_11Sep!$B$1:$B$3202,0),MATCH(A.Dep9SepList!F$1,manifest_11Sep!$A$1:$V$1,0))</f>
        <v>Pangandaman</v>
      </c>
      <c r="G507" s="13">
        <f t="array" ref="G507">INDEX(manifest_11Sep!$A$1:$V$3202,MATCH($B507,manifest_11Sep!$B$1:$B$3202,0),MATCH(A.Dep9SepList!G$1,manifest_11Sep!$A$1:$V$1,0))</f>
        <v>68</v>
      </c>
      <c r="H507" s="13" t="str">
        <f t="array" ref="H507">INDEX(manifest_11Sep!$A$1:$V$3202,MATCH($B507,manifest_11Sep!$B$1:$B$3202,0),MATCH(A.Dep9SepList!H$1,manifest_11Sep!$A$1:$V$1,0))</f>
        <v>Alicia Nguyen 3</v>
      </c>
      <c r="I507" s="13" t="str">
        <f t="array" ref="I507">INDEX(manifest_11Sep!$A$1:$V$3202,MATCH($B507,manifest_11Sep!$B$1:$B$3202,0),MATCH(A.Dep9SepList!I$1,manifest_11Sep!$A$1:$V$1,0))</f>
        <v>Air China</v>
      </c>
      <c r="J507" s="13" t="str">
        <f t="array" ref="J507">INDEX(manifest_11Sep!$A$1:$V$3202,MATCH($B507,manifest_11Sep!$B$1:$B$3202,0),MATCH(A.Dep9SepList!J$1,manifest_11Sep!$A$1:$V$1,0))</f>
        <v>CA 124</v>
      </c>
      <c r="K507" s="32" t="str">
        <f t="array" ref="K507">INDEX(manifest_11Sep!$A$1:$V$3202,MATCH($B507,manifest_11Sep!$B$1:$B$3202,0),MATCH(A.Dep9SepList!K$1,manifest_11Sep!$A$1:$V$1,0))</f>
        <v>18-thg 9-25</v>
      </c>
      <c r="L507" s="20">
        <f t="array" ref="L507">INDEX(manifest_11Sep!$A$1:$V$3202,MATCH($B507,manifest_11Sep!$B$1:$B$3202,0),MATCH(A.Dep9SepList!L$1,manifest_11Sep!$A$1:$V$1,0))</f>
        <v>0.54513888888888884</v>
      </c>
      <c r="M507" s="13" t="str">
        <f t="array" ref="M507">INDEX(manifest_11Sep!$A$1:$V$3202,MATCH($B507,manifest_11Sep!$B$1:$B$3202,0),MATCH(A.Dep9SepList!M$1,manifest_11Sep!$A$1:$V$1,0))</f>
        <v>ICN-T1</v>
      </c>
      <c r="N507" s="13" t="str">
        <f t="array" ref="N507">INDEX(manifest_11Sep!$A$1:$V$3202,MATCH($B507,manifest_11Sep!$B$1:$B$3202,0),MATCH(A.Dep9SepList!N$1,manifest_11Sep!$A$1:$V$1,0))</f>
        <v>JW MARRIOTT</v>
      </c>
      <c r="O507" s="31"/>
      <c r="P507" s="20" t="e" cm="1" vm="1">
        <f t="array" aca="1" ref="P507" ca="1">IF(J507="","",_xlfn.XLOOKUP(J507&amp;N507,'A.Departure Grouping'!AQ:AQ&amp;'A.Departure Grouping'!AP:AP,'A.Departure Grouping'!AR:AR,"",0))</f>
        <v>#NAME?</v>
      </c>
      <c r="Q507" s="13">
        <v>75985648</v>
      </c>
      <c r="R507" s="13" t="s">
        <v>43</v>
      </c>
      <c r="S507" s="13">
        <f t="array" ref="S507">INDEX(manifest_11Sep!$A$1:$V$3202,MATCH($B507,manifest_11Sep!$B$1:$B$3202,0),MATCH(A.Dep9SepList!S$1,manifest_11Sep!$A$1:$V$1,0))</f>
        <v>0</v>
      </c>
      <c r="T507" s="17"/>
    </row>
    <row r="508" spans="1:21" hidden="1">
      <c r="A508" s="13" t="str">
        <f t="array" ref="A508">INDEX(manifest_11Sep!$A$1:$V$3202,MATCH($B508,manifest_11Sep!$B$1:$B$3202,0),MATCH(A.Dep9SepList!A$1,manifest_11Sep!$A$1:$V$1,0))</f>
        <v>A</v>
      </c>
      <c r="B508" s="3" t="s">
        <v>1446</v>
      </c>
      <c r="C508" s="13" t="str">
        <f t="array" ref="C508">INDEX(manifest_11Sep!$A$1:$V$3202,MATCH($B508,manifest_11Sep!$B$1:$B$3202,0),MATCH(A.Dep9SepList!C$1,manifest_11Sep!$A$1:$V$1,0))</f>
        <v>WGNYPT7ZT5T</v>
      </c>
      <c r="D508" s="13" t="str">
        <f t="array" ref="D508">INDEX(manifest_11Sep!$A$1:$V$3202,MATCH($B508,manifest_11Sep!$B$1:$B$3202,0),MATCH(A.Dep9SepList!D$1,manifest_11Sep!$A$1:$V$1,0))</f>
        <v>Male</v>
      </c>
      <c r="E508" s="13" t="str">
        <f t="array" ref="E508">INDEX(manifest_11Sep!$A$1:$V$3202,MATCH($B508,manifest_11Sep!$B$1:$B$3202,0),MATCH(A.Dep9SepList!E$1,manifest_11Sep!$A$1:$V$1,0))</f>
        <v>Phu Gia</v>
      </c>
      <c r="F508" s="13" t="str">
        <f t="array" ref="F508">INDEX(manifest_11Sep!$A$1:$V$3202,MATCH($B508,manifest_11Sep!$B$1:$B$3202,0),MATCH(A.Dep9SepList!F$1,manifest_11Sep!$A$1:$V$1,0))</f>
        <v>Tran</v>
      </c>
      <c r="G508" s="13">
        <f t="array" ref="G508">INDEX(manifest_11Sep!$A$1:$V$3202,MATCH($B508,manifest_11Sep!$B$1:$B$3202,0),MATCH(A.Dep9SepList!G$1,manifest_11Sep!$A$1:$V$1,0))</f>
        <v>50</v>
      </c>
      <c r="H508" s="13" t="str">
        <f t="array" ref="H508">INDEX(manifest_11Sep!$A$1:$V$3202,MATCH($B508,manifest_11Sep!$B$1:$B$3202,0),MATCH(A.Dep9SepList!H$1,manifest_11Sep!$A$1:$V$1,0))</f>
        <v>Alicia Nguyen 4</v>
      </c>
      <c r="I508" s="13" t="str">
        <f t="array" ref="I508">INDEX(manifest_11Sep!$A$1:$V$3202,MATCH($B508,manifest_11Sep!$B$1:$B$3202,0),MATCH(A.Dep9SepList!I$1,manifest_11Sep!$A$1:$V$1,0))</f>
        <v>Air Seoul</v>
      </c>
      <c r="J508" s="13" t="str">
        <f t="array" ref="J508">INDEX(manifest_11Sep!$A$1:$V$3202,MATCH($B508,manifest_11Sep!$B$1:$B$3202,0),MATCH(A.Dep9SepList!J$1,manifest_11Sep!$A$1:$V$1,0))</f>
        <v>RS 713</v>
      </c>
      <c r="K508" s="32" t="str">
        <f t="array" ref="K508">INDEX(manifest_11Sep!$A$1:$V$3202,MATCH($B508,manifest_11Sep!$B$1:$B$3202,0),MATCH(A.Dep9SepList!K$1,manifest_11Sep!$A$1:$V$1,0))</f>
        <v>18-thg 9-25</v>
      </c>
      <c r="L508" s="20">
        <f t="array" ref="L508">INDEX(manifest_11Sep!$A$1:$V$3202,MATCH($B508,manifest_11Sep!$B$1:$B$3202,0),MATCH(A.Dep9SepList!L$1,manifest_11Sep!$A$1:$V$1,0))</f>
        <v>0.55208333333333337</v>
      </c>
      <c r="M508" s="13" t="str">
        <f t="array" ref="M508">INDEX(manifest_11Sep!$A$1:$V$3202,MATCH($B508,manifest_11Sep!$B$1:$B$3202,0),MATCH(A.Dep9SepList!M$1,manifest_11Sep!$A$1:$V$1,0))</f>
        <v>ICN-T2</v>
      </c>
      <c r="N508" s="13" t="str">
        <f t="array" ref="N508">INDEX(manifest_11Sep!$A$1:$V$3202,MATCH($B508,manifest_11Sep!$B$1:$B$3202,0),MATCH(A.Dep9SepList!N$1,manifest_11Sep!$A$1:$V$1,0))</f>
        <v>JW MARRIOTT</v>
      </c>
      <c r="O508" s="31"/>
      <c r="P508" s="20" t="e" cm="1" vm="1">
        <f t="array" aca="1" ref="P508" ca="1">IF(J508="","",_xlfn.XLOOKUP(J508&amp;N508,'A.Departure Grouping'!AQ:AQ&amp;'A.Departure Grouping'!AP:AP,'A.Departure Grouping'!AR:AR,"",0))</f>
        <v>#NAME?</v>
      </c>
      <c r="Q508" s="13">
        <v>75988454</v>
      </c>
      <c r="R508" s="13" t="s">
        <v>43</v>
      </c>
      <c r="S508" s="13">
        <f t="array" ref="S508">INDEX(manifest_11Sep!$A$1:$V$3202,MATCH($B508,manifest_11Sep!$B$1:$B$3202,0),MATCH(A.Dep9SepList!S$1,manifest_11Sep!$A$1:$V$1,0))</f>
        <v>0</v>
      </c>
      <c r="T508" s="17"/>
      <c r="U508" s="3"/>
    </row>
    <row r="509" spans="1:21" hidden="1">
      <c r="A509" s="13" t="str">
        <f t="array" ref="A509">INDEX(manifest_11Sep!$A$1:$V$3202,MATCH($B509,manifest_11Sep!$B$1:$B$3202,0),MATCH(A.Dep9SepList!A$1,manifest_11Sep!$A$1:$V$1,0))</f>
        <v>A</v>
      </c>
      <c r="B509" s="3" t="s">
        <v>1450</v>
      </c>
      <c r="C509" s="13" t="str">
        <f t="array" ref="C509">INDEX(manifest_11Sep!$A$1:$V$3202,MATCH($B509,manifest_11Sep!$B$1:$B$3202,0),MATCH(A.Dep9SepList!C$1,manifest_11Sep!$A$1:$V$1,0))</f>
        <v>WGNYPT7ZT5T</v>
      </c>
      <c r="D509" s="13" t="str">
        <f t="array" ref="D509">INDEX(manifest_11Sep!$A$1:$V$3202,MATCH($B509,manifest_11Sep!$B$1:$B$3202,0),MATCH(A.Dep9SepList!D$1,manifest_11Sep!$A$1:$V$1,0))</f>
        <v>Female</v>
      </c>
      <c r="E509" s="13" t="str">
        <f t="array" ref="E509">INDEX(manifest_11Sep!$A$1:$V$3202,MATCH($B509,manifest_11Sep!$B$1:$B$3202,0),MATCH(A.Dep9SepList!E$1,manifest_11Sep!$A$1:$V$1,0))</f>
        <v>Doris Dung</v>
      </c>
      <c r="F509" s="13" t="str">
        <f t="array" ref="F509">INDEX(manifest_11Sep!$A$1:$V$3202,MATCH($B509,manifest_11Sep!$B$1:$B$3202,0),MATCH(A.Dep9SepList!F$1,manifest_11Sep!$A$1:$V$1,0))</f>
        <v>Nguyen</v>
      </c>
      <c r="G509" s="13">
        <f t="array" ref="G509">INDEX(manifest_11Sep!$A$1:$V$3202,MATCH($B509,manifest_11Sep!$B$1:$B$3202,0),MATCH(A.Dep9SepList!G$1,manifest_11Sep!$A$1:$V$1,0))</f>
        <v>50</v>
      </c>
      <c r="H509" s="13" t="str">
        <f t="array" ref="H509">INDEX(manifest_11Sep!$A$1:$V$3202,MATCH($B509,manifest_11Sep!$B$1:$B$3202,0),MATCH(A.Dep9SepList!H$1,manifest_11Sep!$A$1:$V$1,0))</f>
        <v>Alicia Nguyen 4</v>
      </c>
      <c r="I509" s="13" t="str">
        <f t="array" ref="I509">INDEX(manifest_11Sep!$A$1:$V$3202,MATCH($B509,manifest_11Sep!$B$1:$B$3202,0),MATCH(A.Dep9SepList!I$1,manifest_11Sep!$A$1:$V$1,0))</f>
        <v>Air Seoul</v>
      </c>
      <c r="J509" s="13" t="str">
        <f t="array" ref="J509">INDEX(manifest_11Sep!$A$1:$V$3202,MATCH($B509,manifest_11Sep!$B$1:$B$3202,0),MATCH(A.Dep9SepList!J$1,manifest_11Sep!$A$1:$V$1,0))</f>
        <v>RS 713</v>
      </c>
      <c r="K509" s="32" t="str">
        <f t="array" ref="K509">INDEX(manifest_11Sep!$A$1:$V$3202,MATCH($B509,manifest_11Sep!$B$1:$B$3202,0),MATCH(A.Dep9SepList!K$1,manifest_11Sep!$A$1:$V$1,0))</f>
        <v>18-thg 9-25</v>
      </c>
      <c r="L509" s="20">
        <f t="array" ref="L509">INDEX(manifest_11Sep!$A$1:$V$3202,MATCH($B509,manifest_11Sep!$B$1:$B$3202,0),MATCH(A.Dep9SepList!L$1,manifest_11Sep!$A$1:$V$1,0))</f>
        <v>0.55208333333333337</v>
      </c>
      <c r="M509" s="13" t="str">
        <f t="array" ref="M509">INDEX(manifest_11Sep!$A$1:$V$3202,MATCH($B509,manifest_11Sep!$B$1:$B$3202,0),MATCH(A.Dep9SepList!M$1,manifest_11Sep!$A$1:$V$1,0))</f>
        <v>ICN-T2</v>
      </c>
      <c r="N509" s="13" t="str">
        <f t="array" ref="N509">INDEX(manifest_11Sep!$A$1:$V$3202,MATCH($B509,manifest_11Sep!$B$1:$B$3202,0),MATCH(A.Dep9SepList!N$1,manifest_11Sep!$A$1:$V$1,0))</f>
        <v>JW MARRIOTT</v>
      </c>
      <c r="O509" s="31"/>
      <c r="P509" s="20" t="e" cm="1" vm="1">
        <f t="array" aca="1" ref="P509" ca="1">IF(J509="","",_xlfn.XLOOKUP(J509&amp;N509,'A.Departure Grouping'!AQ:AQ&amp;'A.Departure Grouping'!AP:AP,'A.Departure Grouping'!AR:AR,"",0))</f>
        <v>#NAME?</v>
      </c>
      <c r="Q509" s="13">
        <v>75988454</v>
      </c>
      <c r="R509" s="13" t="s">
        <v>43</v>
      </c>
      <c r="S509" s="13">
        <f t="array" ref="S509">INDEX(manifest_11Sep!$A$1:$V$3202,MATCH($B509,manifest_11Sep!$B$1:$B$3202,0),MATCH(A.Dep9SepList!S$1,manifest_11Sep!$A$1:$V$1,0))</f>
        <v>0</v>
      </c>
      <c r="T509" s="17"/>
      <c r="U509" s="3"/>
    </row>
    <row r="510" spans="1:21" hidden="1">
      <c r="A510" s="13" t="str">
        <f t="array" ref="A510">INDEX(manifest_11Sep!$A$1:$V$3202,MATCH($B510,manifest_11Sep!$B$1:$B$3202,0),MATCH(A.Dep9SepList!A$1,manifest_11Sep!$A$1:$V$1,0))</f>
        <v>A</v>
      </c>
      <c r="B510" s="3" t="s">
        <v>1452</v>
      </c>
      <c r="C510" s="13" t="str">
        <f t="array" ref="C510">INDEX(manifest_11Sep!$A$1:$V$3202,MATCH($B510,manifest_11Sep!$B$1:$B$3202,0),MATCH(A.Dep9SepList!C$1,manifest_11Sep!$A$1:$V$1,0))</f>
        <v>WGNYPT7ZT5T</v>
      </c>
      <c r="D510" s="13" t="str">
        <f t="array" ref="D510">INDEX(manifest_11Sep!$A$1:$V$3202,MATCH($B510,manifest_11Sep!$B$1:$B$3202,0),MATCH(A.Dep9SepList!D$1,manifest_11Sep!$A$1:$V$1,0))</f>
        <v>Female</v>
      </c>
      <c r="E510" s="13" t="str">
        <f t="array" ref="E510">INDEX(manifest_11Sep!$A$1:$V$3202,MATCH($B510,manifest_11Sep!$B$1:$B$3202,0),MATCH(A.Dep9SepList!E$1,manifest_11Sep!$A$1:$V$1,0))</f>
        <v>Mai Ngoc</v>
      </c>
      <c r="F510" s="13" t="str">
        <f t="array" ref="F510">INDEX(manifest_11Sep!$A$1:$V$3202,MATCH($B510,manifest_11Sep!$B$1:$B$3202,0),MATCH(A.Dep9SepList!F$1,manifest_11Sep!$A$1:$V$1,0))</f>
        <v>Trangia</v>
      </c>
      <c r="G510" s="13">
        <f t="array" ref="G510">INDEX(manifest_11Sep!$A$1:$V$3202,MATCH($B510,manifest_11Sep!$B$1:$B$3202,0),MATCH(A.Dep9SepList!G$1,manifest_11Sep!$A$1:$V$1,0))</f>
        <v>10</v>
      </c>
      <c r="H510" s="13" t="str">
        <f t="array" ref="H510">INDEX(manifest_11Sep!$A$1:$V$3202,MATCH($B510,manifest_11Sep!$B$1:$B$3202,0),MATCH(A.Dep9SepList!H$1,manifest_11Sep!$A$1:$V$1,0))</f>
        <v>Alicia Nguyen 4</v>
      </c>
      <c r="I510" s="13" t="str">
        <f t="array" ref="I510">INDEX(manifest_11Sep!$A$1:$V$3202,MATCH($B510,manifest_11Sep!$B$1:$B$3202,0),MATCH(A.Dep9SepList!I$1,manifest_11Sep!$A$1:$V$1,0))</f>
        <v>Air Seoul</v>
      </c>
      <c r="J510" s="13" t="str">
        <f t="array" ref="J510">INDEX(manifest_11Sep!$A$1:$V$3202,MATCH($B510,manifest_11Sep!$B$1:$B$3202,0),MATCH(A.Dep9SepList!J$1,manifest_11Sep!$A$1:$V$1,0))</f>
        <v>RS 713</v>
      </c>
      <c r="K510" s="32" t="str">
        <f t="array" ref="K510">INDEX(manifest_11Sep!$A$1:$V$3202,MATCH($B510,manifest_11Sep!$B$1:$B$3202,0),MATCH(A.Dep9SepList!K$1,manifest_11Sep!$A$1:$V$1,0))</f>
        <v>18-thg 9-25</v>
      </c>
      <c r="L510" s="20">
        <f t="array" ref="L510">INDEX(manifest_11Sep!$A$1:$V$3202,MATCH($B510,manifest_11Sep!$B$1:$B$3202,0),MATCH(A.Dep9SepList!L$1,manifest_11Sep!$A$1:$V$1,0))</f>
        <v>0.55208333333333337</v>
      </c>
      <c r="M510" s="13" t="str">
        <f t="array" ref="M510">INDEX(manifest_11Sep!$A$1:$V$3202,MATCH($B510,manifest_11Sep!$B$1:$B$3202,0),MATCH(A.Dep9SepList!M$1,manifest_11Sep!$A$1:$V$1,0))</f>
        <v>ICN-T2</v>
      </c>
      <c r="N510" s="13" t="str">
        <f t="array" ref="N510">INDEX(manifest_11Sep!$A$1:$V$3202,MATCH($B510,manifest_11Sep!$B$1:$B$3202,0),MATCH(A.Dep9SepList!N$1,manifest_11Sep!$A$1:$V$1,0))</f>
        <v>JW MARRIOTT</v>
      </c>
      <c r="O510" s="31"/>
      <c r="P510" s="20" t="e" cm="1" vm="1">
        <f t="array" aca="1" ref="P510" ca="1">IF(J510="","",_xlfn.XLOOKUP(J510&amp;N510,'A.Departure Grouping'!AQ:AQ&amp;'A.Departure Grouping'!AP:AP,'A.Departure Grouping'!AR:AR,"",0))</f>
        <v>#NAME?</v>
      </c>
      <c r="Q510" s="13">
        <v>75988454</v>
      </c>
      <c r="R510" s="13" t="s">
        <v>43</v>
      </c>
      <c r="S510" s="13">
        <f t="array" ref="S510">INDEX(manifest_11Sep!$A$1:$V$3202,MATCH($B510,manifest_11Sep!$B$1:$B$3202,0),MATCH(A.Dep9SepList!S$1,manifest_11Sep!$A$1:$V$1,0))</f>
        <v>0</v>
      </c>
      <c r="T510" s="17"/>
      <c r="U510" s="3"/>
    </row>
    <row r="511" spans="1:21" hidden="1">
      <c r="A511" s="229" t="str">
        <f t="array" ref="A511">INDEX(manifest_11Sep!$A$1:$V$3202,MATCH($B511,manifest_11Sep!$B$1:$B$3202,0),MATCH(A.Dep9SepList!A$1,manifest_11Sep!$A$1:$V$1,0))</f>
        <v>A</v>
      </c>
      <c r="B511" s="229" t="s">
        <v>900</v>
      </c>
      <c r="C511" s="229" t="str">
        <f t="array" ref="C511">INDEX(manifest_11Sep!$A$1:$V$3202,MATCH($B511,manifest_11Sep!$B$1:$B$3202,0),MATCH(A.Dep9SepList!C$1,manifest_11Sep!$A$1:$V$1,0))</f>
        <v>ZWNCG8LRFF4</v>
      </c>
      <c r="D511" s="229" t="str">
        <f t="array" ref="D511">INDEX(manifest_11Sep!$A$1:$V$3202,MATCH($B511,manifest_11Sep!$B$1:$B$3202,0),MATCH(A.Dep9SepList!D$1,manifest_11Sep!$A$1:$V$1,0))</f>
        <v>Female</v>
      </c>
      <c r="E511" s="229" t="str">
        <f t="array" ref="E511">INDEX(manifest_11Sep!$A$1:$V$3202,MATCH($B511,manifest_11Sep!$B$1:$B$3202,0),MATCH(A.Dep9SepList!E$1,manifest_11Sep!$A$1:$V$1,0))</f>
        <v>Truyen Thi Kim</v>
      </c>
      <c r="F511" s="229" t="str">
        <f t="array" ref="F511">INDEX(manifest_11Sep!$A$1:$V$3202,MATCH($B511,manifest_11Sep!$B$1:$B$3202,0),MATCH(A.Dep9SepList!F$1,manifest_11Sep!$A$1:$V$1,0))</f>
        <v>Nguyen</v>
      </c>
      <c r="G511" s="229">
        <f t="array" ref="G511">INDEX(manifest_11Sep!$A$1:$V$3202,MATCH($B511,manifest_11Sep!$B$1:$B$3202,0),MATCH(A.Dep9SepList!G$1,manifest_11Sep!$A$1:$V$1,0))</f>
        <v>29</v>
      </c>
      <c r="H511" s="229" t="str">
        <f t="array" ref="H511">INDEX(manifest_11Sep!$A$1:$V$3202,MATCH($B511,manifest_11Sep!$B$1:$B$3202,0),MATCH(A.Dep9SepList!H$1,manifest_11Sep!$A$1:$V$1,0))</f>
        <v>Alicia Nguyen 3</v>
      </c>
      <c r="I511" s="229" t="str">
        <f t="array" ref="I511">INDEX(manifest_11Sep!$A$1:$V$3202,MATCH($B511,manifest_11Sep!$B$1:$B$3202,0),MATCH(A.Dep9SepList!I$1,manifest_11Sep!$A$1:$V$1,0))</f>
        <v>Cathay Pacific</v>
      </c>
      <c r="J511" s="229" t="str">
        <f t="array" ref="J511">INDEX(manifest_11Sep!$A$1:$V$3202,MATCH($B511,manifest_11Sep!$B$1:$B$3202,0),MATCH(A.Dep9SepList!J$1,manifest_11Sep!$A$1:$V$1,0))</f>
        <v>CX 439</v>
      </c>
      <c r="K511" s="234" t="str">
        <f t="array" ref="K511">INDEX(manifest_11Sep!$A$1:$V$3202,MATCH($B511,manifest_11Sep!$B$1:$B$3202,0),MATCH(A.Dep9SepList!K$1,manifest_11Sep!$A$1:$V$1,0))</f>
        <v>18-thg 9-25</v>
      </c>
      <c r="L511" s="235">
        <f t="array" ref="L511">INDEX(manifest_11Sep!$A$1:$V$3202,MATCH($B511,manifest_11Sep!$B$1:$B$3202,0),MATCH(A.Dep9SepList!L$1,manifest_11Sep!$A$1:$V$1,0))</f>
        <v>0.56944444444444442</v>
      </c>
      <c r="M511" s="229" t="str">
        <f t="array" ref="M511">INDEX(manifest_11Sep!$A$1:$V$3202,MATCH($B511,manifest_11Sep!$B$1:$B$3202,0),MATCH(A.Dep9SepList!M$1,manifest_11Sep!$A$1:$V$1,0))</f>
        <v>ICN-T1</v>
      </c>
      <c r="N511" s="229" t="str">
        <f t="array" ref="N511">INDEX(manifest_11Sep!$A$1:$V$3202,MATCH($B511,manifest_11Sep!$B$1:$B$3202,0),MATCH(A.Dep9SepList!N$1,manifest_11Sep!$A$1:$V$1,0))</f>
        <v>JW MARRIOTT</v>
      </c>
      <c r="O511" s="256">
        <f>COUNTA(N511:N521)</f>
        <v>11</v>
      </c>
      <c r="P511" s="235" t="e" cm="1" vm="1">
        <f t="array" aca="1" ref="P511" ca="1">IF(J511="","",_xlfn.XLOOKUP(J511&amp;N511,'A.Departure Grouping'!AQ:AQ&amp;'A.Departure Grouping'!AP:AP,'A.Departure Grouping'!AR:AR,"",0))</f>
        <v>#NAME?</v>
      </c>
      <c r="Q511" s="229">
        <v>75986203</v>
      </c>
      <c r="R511" s="229" t="s">
        <v>61</v>
      </c>
      <c r="S511" s="229">
        <f t="array" ref="S511">INDEX(manifest_11Sep!$A$1:$V$3202,MATCH($B511,manifest_11Sep!$B$1:$B$3202,0),MATCH(A.Dep9SepList!S$1,manifest_11Sep!$A$1:$V$1,0))</f>
        <v>0</v>
      </c>
      <c r="T511" s="17"/>
    </row>
    <row r="512" spans="1:21" hidden="1">
      <c r="A512" s="13" t="str">
        <f t="array" ref="A512">INDEX(manifest_11Sep!$A$1:$V$3202,MATCH($B512,manifest_11Sep!$B$1:$B$3202,0),MATCH(A.Dep9SepList!A$1,manifest_11Sep!$A$1:$V$1,0))</f>
        <v>A</v>
      </c>
      <c r="B512" s="13" t="s">
        <v>902</v>
      </c>
      <c r="C512" s="13" t="str">
        <f t="array" ref="C512">INDEX(manifest_11Sep!$A$1:$V$3202,MATCH($B512,manifest_11Sep!$B$1:$B$3202,0),MATCH(A.Dep9SepList!C$1,manifest_11Sep!$A$1:$V$1,0))</f>
        <v>NGNJVYJS86H</v>
      </c>
      <c r="D512" s="13" t="str">
        <f t="array" ref="D512">INDEX(manifest_11Sep!$A$1:$V$3202,MATCH($B512,manifest_11Sep!$B$1:$B$3202,0),MATCH(A.Dep9SepList!D$1,manifest_11Sep!$A$1:$V$1,0))</f>
        <v>Female</v>
      </c>
      <c r="E512" s="13" t="str">
        <f t="array" ref="E512">INDEX(manifest_11Sep!$A$1:$V$3202,MATCH($B512,manifest_11Sep!$B$1:$B$3202,0),MATCH(A.Dep9SepList!E$1,manifest_11Sep!$A$1:$V$1,0))</f>
        <v>Mutsuko</v>
      </c>
      <c r="F512" s="13" t="str">
        <f t="array" ref="F512">INDEX(manifest_11Sep!$A$1:$V$3202,MATCH($B512,manifest_11Sep!$B$1:$B$3202,0),MATCH(A.Dep9SepList!F$1,manifest_11Sep!$A$1:$V$1,0))</f>
        <v>Uehara (Maria)</v>
      </c>
      <c r="G512" s="13">
        <f t="array" ref="G512">INDEX(manifest_11Sep!$A$1:$V$3202,MATCH($B512,manifest_11Sep!$B$1:$B$3202,0),MATCH(A.Dep9SepList!G$1,manifest_11Sep!$A$1:$V$1,0))</f>
        <v>52</v>
      </c>
      <c r="H512" s="13" t="str">
        <f t="array" ref="H512">INDEX(manifest_11Sep!$A$1:$V$3202,MATCH($B512,manifest_11Sep!$B$1:$B$3202,0),MATCH(A.Dep9SepList!H$1,manifest_11Sep!$A$1:$V$1,0))</f>
        <v>Alicia Nguyen 3</v>
      </c>
      <c r="I512" s="13" t="str">
        <f t="array" ref="I512">INDEX(manifest_11Sep!$A$1:$V$3202,MATCH($B512,manifest_11Sep!$B$1:$B$3202,0),MATCH(A.Dep9SepList!I$1,manifest_11Sep!$A$1:$V$1,0))</f>
        <v>Cathay Pacific</v>
      </c>
      <c r="J512" s="13" t="str">
        <f t="array" ref="J512">INDEX(manifest_11Sep!$A$1:$V$3202,MATCH($B512,manifest_11Sep!$B$1:$B$3202,0),MATCH(A.Dep9SepList!J$1,manifest_11Sep!$A$1:$V$1,0))</f>
        <v>CX 439</v>
      </c>
      <c r="K512" s="32" t="str">
        <f t="array" ref="K512">INDEX(manifest_11Sep!$A$1:$V$3202,MATCH($B512,manifest_11Sep!$B$1:$B$3202,0),MATCH(A.Dep9SepList!K$1,manifest_11Sep!$A$1:$V$1,0))</f>
        <v>18-thg 9-25</v>
      </c>
      <c r="L512" s="20">
        <f t="array" ref="L512">INDEX(manifest_11Sep!$A$1:$V$3202,MATCH($B512,manifest_11Sep!$B$1:$B$3202,0),MATCH(A.Dep9SepList!L$1,manifest_11Sep!$A$1:$V$1,0))</f>
        <v>0.56944444444444442</v>
      </c>
      <c r="M512" s="13" t="str">
        <f t="array" ref="M512">INDEX(manifest_11Sep!$A$1:$V$3202,MATCH($B512,manifest_11Sep!$B$1:$B$3202,0),MATCH(A.Dep9SepList!M$1,manifest_11Sep!$A$1:$V$1,0))</f>
        <v>ICN-T1</v>
      </c>
      <c r="N512" s="13" t="str">
        <f t="array" ref="N512">INDEX(manifest_11Sep!$A$1:$V$3202,MATCH($B512,manifest_11Sep!$B$1:$B$3202,0),MATCH(A.Dep9SepList!N$1,manifest_11Sep!$A$1:$V$1,0))</f>
        <v>JW MARRIOTT</v>
      </c>
      <c r="O512" s="31"/>
      <c r="P512" s="20" t="e" cm="1" vm="1">
        <f t="array" aca="1" ref="P512" ca="1">IF(J512="","",_xlfn.XLOOKUP(J512&amp;N512,'A.Departure Grouping'!AQ:AQ&amp;'A.Departure Grouping'!AP:AP,'A.Departure Grouping'!AR:AR,"",0))</f>
        <v>#NAME?</v>
      </c>
      <c r="Q512" s="13">
        <v>75986237</v>
      </c>
      <c r="R512" s="13" t="s">
        <v>61</v>
      </c>
      <c r="S512" s="13">
        <f t="array" ref="S512">INDEX(manifest_11Sep!$A$1:$V$3202,MATCH($B512,manifest_11Sep!$B$1:$B$3202,0),MATCH(A.Dep9SepList!S$1,manifest_11Sep!$A$1:$V$1,0))</f>
        <v>0</v>
      </c>
      <c r="T512" s="13"/>
    </row>
    <row r="513" spans="1:20" hidden="1">
      <c r="A513" s="13" t="str">
        <f t="array" ref="A513">INDEX(manifest_11Sep!$A$1:$V$3202,MATCH($B513,manifest_11Sep!$B$1:$B$3202,0),MATCH(A.Dep9SepList!A$1,manifest_11Sep!$A$1:$V$1,0))</f>
        <v>A</v>
      </c>
      <c r="B513" s="13" t="s">
        <v>1124</v>
      </c>
      <c r="C513" s="13" t="str">
        <f t="array" ref="C513">INDEX(manifest_11Sep!$A$1:$V$3202,MATCH($B513,manifest_11Sep!$B$1:$B$3202,0),MATCH(A.Dep9SepList!C$1,manifest_11Sep!$A$1:$V$1,0))</f>
        <v>KWNJ94KLZ7W</v>
      </c>
      <c r="D513" s="13" t="str">
        <f t="array" ref="D513">INDEX(manifest_11Sep!$A$1:$V$3202,MATCH($B513,manifest_11Sep!$B$1:$B$3202,0),MATCH(A.Dep9SepList!D$1,manifest_11Sep!$A$1:$V$1,0))</f>
        <v>Male</v>
      </c>
      <c r="E513" s="13" t="str">
        <f t="array" ref="E513">INDEX(manifest_11Sep!$A$1:$V$3202,MATCH($B513,manifest_11Sep!$B$1:$B$3202,0),MATCH(A.Dep9SepList!E$1,manifest_11Sep!$A$1:$V$1,0))</f>
        <v>Kyle Christian</v>
      </c>
      <c r="F513" s="13" t="str">
        <f t="array" ref="F513">INDEX(manifest_11Sep!$A$1:$V$3202,MATCH($B513,manifest_11Sep!$B$1:$B$3202,0),MATCH(A.Dep9SepList!F$1,manifest_11Sep!$A$1:$V$1,0))</f>
        <v>Quilantang</v>
      </c>
      <c r="G513" s="13">
        <f t="array" ref="G513">INDEX(manifest_11Sep!$A$1:$V$3202,MATCH($B513,manifest_11Sep!$B$1:$B$3202,0),MATCH(A.Dep9SepList!G$1,manifest_11Sep!$A$1:$V$1,0))</f>
        <v>31</v>
      </c>
      <c r="H513" s="13" t="str">
        <f t="array" ref="H513">INDEX(manifest_11Sep!$A$1:$V$3202,MATCH($B513,manifest_11Sep!$B$1:$B$3202,0),MATCH(A.Dep9SepList!H$1,manifest_11Sep!$A$1:$V$1,0))</f>
        <v>Alicia Nguyen 4</v>
      </c>
      <c r="I513" s="13" t="str">
        <f t="array" ref="I513">INDEX(manifest_11Sep!$A$1:$V$3202,MATCH($B513,manifest_11Sep!$B$1:$B$3202,0),MATCH(A.Dep9SepList!I$1,manifest_11Sep!$A$1:$V$1,0))</f>
        <v>Cathay Pacific</v>
      </c>
      <c r="J513" s="13" t="str">
        <f t="array" ref="J513">INDEX(manifest_11Sep!$A$1:$V$3202,MATCH($B513,manifest_11Sep!$B$1:$B$3202,0),MATCH(A.Dep9SepList!J$1,manifest_11Sep!$A$1:$V$1,0))</f>
        <v>CX 439</v>
      </c>
      <c r="K513" s="32" t="str">
        <f t="array" ref="K513">INDEX(manifest_11Sep!$A$1:$V$3202,MATCH($B513,manifest_11Sep!$B$1:$B$3202,0),MATCH(A.Dep9SepList!K$1,manifest_11Sep!$A$1:$V$1,0))</f>
        <v>18-thg 9-25</v>
      </c>
      <c r="L513" s="20">
        <f t="array" ref="L513">INDEX(manifest_11Sep!$A$1:$V$3202,MATCH($B513,manifest_11Sep!$B$1:$B$3202,0),MATCH(A.Dep9SepList!L$1,manifest_11Sep!$A$1:$V$1,0))</f>
        <v>0.56944444444444442</v>
      </c>
      <c r="M513" s="13" t="str">
        <f t="array" ref="M513">INDEX(manifest_11Sep!$A$1:$V$3202,MATCH($B513,manifest_11Sep!$B$1:$B$3202,0),MATCH(A.Dep9SepList!M$1,manifest_11Sep!$A$1:$V$1,0))</f>
        <v>ICN-T1</v>
      </c>
      <c r="N513" s="13" t="str">
        <f t="array" ref="N513">INDEX(manifest_11Sep!$A$1:$V$3202,MATCH($B513,manifest_11Sep!$B$1:$B$3202,0),MATCH(A.Dep9SepList!N$1,manifest_11Sep!$A$1:$V$1,0))</f>
        <v>JW MARRIOTT</v>
      </c>
      <c r="O513" s="31"/>
      <c r="P513" s="20" t="e" cm="1" vm="1">
        <f t="array" aca="1" ref="P513" ca="1">IF(J513="","",_xlfn.XLOOKUP(J513&amp;N513,'A.Departure Grouping'!AQ:AQ&amp;'A.Departure Grouping'!AP:AP,'A.Departure Grouping'!AR:AR,"",0))</f>
        <v>#NAME?</v>
      </c>
      <c r="Q513" s="13">
        <v>75987159</v>
      </c>
      <c r="R513" s="13" t="s">
        <v>43</v>
      </c>
      <c r="S513" s="13">
        <f t="array" ref="S513">INDEX(manifest_11Sep!$A$1:$V$3202,MATCH($B513,manifest_11Sep!$B$1:$B$3202,0),MATCH(A.Dep9SepList!S$1,manifest_11Sep!$A$1:$V$1,0))</f>
        <v>0</v>
      </c>
      <c r="T513" s="17"/>
    </row>
    <row r="514" spans="1:20" hidden="1">
      <c r="A514" s="13" t="str">
        <f t="array" ref="A514">INDEX(manifest_11Sep!$A$1:$V$3202,MATCH($B514,manifest_11Sep!$B$1:$B$3202,0),MATCH(A.Dep9SepList!A$1,manifest_11Sep!$A$1:$V$1,0))</f>
        <v>A</v>
      </c>
      <c r="B514" s="13" t="s">
        <v>1127</v>
      </c>
      <c r="C514" s="13" t="str">
        <f t="array" ref="C514">INDEX(manifest_11Sep!$A$1:$V$3202,MATCH($B514,manifest_11Sep!$B$1:$B$3202,0),MATCH(A.Dep9SepList!C$1,manifest_11Sep!$A$1:$V$1,0))</f>
        <v>KWNJ94KLZ7W</v>
      </c>
      <c r="D514" s="13" t="str">
        <f t="array" ref="D514">INDEX(manifest_11Sep!$A$1:$V$3202,MATCH($B514,manifest_11Sep!$B$1:$B$3202,0),MATCH(A.Dep9SepList!D$1,manifest_11Sep!$A$1:$V$1,0))</f>
        <v>Female</v>
      </c>
      <c r="E514" s="13" t="str">
        <f t="array" ref="E514">INDEX(manifest_11Sep!$A$1:$V$3202,MATCH($B514,manifest_11Sep!$B$1:$B$3202,0),MATCH(A.Dep9SepList!E$1,manifest_11Sep!$A$1:$V$1,0))</f>
        <v>Jyselle Lampa</v>
      </c>
      <c r="F514" s="13" t="str">
        <f t="array" ref="F514">INDEX(manifest_11Sep!$A$1:$V$3202,MATCH($B514,manifest_11Sep!$B$1:$B$3202,0),MATCH(A.Dep9SepList!F$1,manifest_11Sep!$A$1:$V$1,0))</f>
        <v>Apiado</v>
      </c>
      <c r="G514" s="13">
        <f t="array" ref="G514">INDEX(manifest_11Sep!$A$1:$V$3202,MATCH($B514,manifest_11Sep!$B$1:$B$3202,0),MATCH(A.Dep9SepList!G$1,manifest_11Sep!$A$1:$V$1,0))</f>
        <v>28</v>
      </c>
      <c r="H514" s="13" t="str">
        <f t="array" ref="H514">INDEX(manifest_11Sep!$A$1:$V$3202,MATCH($B514,manifest_11Sep!$B$1:$B$3202,0),MATCH(A.Dep9SepList!H$1,manifest_11Sep!$A$1:$V$1,0))</f>
        <v>Alicia Nguyen 4</v>
      </c>
      <c r="I514" s="13" t="str">
        <f t="array" ref="I514">INDEX(manifest_11Sep!$A$1:$V$3202,MATCH($B514,manifest_11Sep!$B$1:$B$3202,0),MATCH(A.Dep9SepList!I$1,manifest_11Sep!$A$1:$V$1,0))</f>
        <v>Cathay Pacific</v>
      </c>
      <c r="J514" s="13" t="str">
        <f t="array" ref="J514">INDEX(manifest_11Sep!$A$1:$V$3202,MATCH($B514,manifest_11Sep!$B$1:$B$3202,0),MATCH(A.Dep9SepList!J$1,manifest_11Sep!$A$1:$V$1,0))</f>
        <v>CX 439</v>
      </c>
      <c r="K514" s="32" t="str">
        <f t="array" ref="K514">INDEX(manifest_11Sep!$A$1:$V$3202,MATCH($B514,manifest_11Sep!$B$1:$B$3202,0),MATCH(A.Dep9SepList!K$1,manifest_11Sep!$A$1:$V$1,0))</f>
        <v>18-thg 9-25</v>
      </c>
      <c r="L514" s="20">
        <f t="array" ref="L514">INDEX(manifest_11Sep!$A$1:$V$3202,MATCH($B514,manifest_11Sep!$B$1:$B$3202,0),MATCH(A.Dep9SepList!L$1,manifest_11Sep!$A$1:$V$1,0))</f>
        <v>0.56944444444444442</v>
      </c>
      <c r="M514" s="13" t="str">
        <f t="array" ref="M514">INDEX(manifest_11Sep!$A$1:$V$3202,MATCH($B514,manifest_11Sep!$B$1:$B$3202,0),MATCH(A.Dep9SepList!M$1,manifest_11Sep!$A$1:$V$1,0))</f>
        <v>ICN-T1</v>
      </c>
      <c r="N514" s="13" t="str">
        <f t="array" ref="N514">INDEX(manifest_11Sep!$A$1:$V$3202,MATCH($B514,manifest_11Sep!$B$1:$B$3202,0),MATCH(A.Dep9SepList!N$1,manifest_11Sep!$A$1:$V$1,0))</f>
        <v>JW MARRIOTT</v>
      </c>
      <c r="O514" s="31"/>
      <c r="P514" s="20" t="e" cm="1" vm="1">
        <f t="array" aca="1" ref="P514" ca="1">IF(J514="","",_xlfn.XLOOKUP(J514&amp;N514,'A.Departure Grouping'!AQ:AQ&amp;'A.Departure Grouping'!AP:AP,'A.Departure Grouping'!AR:AR,"",0))</f>
        <v>#NAME?</v>
      </c>
      <c r="Q514" s="13">
        <v>75987159</v>
      </c>
      <c r="R514" s="13" t="s">
        <v>43</v>
      </c>
      <c r="S514" s="13">
        <f t="array" ref="S514">INDEX(manifest_11Sep!$A$1:$V$3202,MATCH($B514,manifest_11Sep!$B$1:$B$3202,0),MATCH(A.Dep9SepList!S$1,manifest_11Sep!$A$1:$V$1,0))</f>
        <v>0</v>
      </c>
      <c r="T514" s="17"/>
    </row>
    <row r="515" spans="1:20" hidden="1">
      <c r="A515" s="13" t="str">
        <f t="array" ref="A515">INDEX(manifest_11Sep!$A$1:$V$3202,MATCH($B515,manifest_11Sep!$B$1:$B$3202,0),MATCH(A.Dep9SepList!A$1,manifest_11Sep!$A$1:$V$1,0))</f>
        <v>A</v>
      </c>
      <c r="B515" s="13" t="s">
        <v>1551</v>
      </c>
      <c r="C515" s="13" t="str">
        <f t="array" ref="C515">INDEX(manifest_11Sep!$A$1:$V$3202,MATCH($B515,manifest_11Sep!$B$1:$B$3202,0),MATCH(A.Dep9SepList!C$1,manifest_11Sep!$A$1:$V$1,0))</f>
        <v>S4N7PYZWDMF</v>
      </c>
      <c r="D515" s="13" t="str">
        <f t="array" ref="D515">INDEX(manifest_11Sep!$A$1:$V$3202,MATCH($B515,manifest_11Sep!$B$1:$B$3202,0),MATCH(A.Dep9SepList!D$1,manifest_11Sep!$A$1:$V$1,0))</f>
        <v>Male</v>
      </c>
      <c r="E515" s="13" t="str">
        <f t="array" ref="E515">INDEX(manifest_11Sep!$A$1:$V$3202,MATCH($B515,manifest_11Sep!$B$1:$B$3202,0),MATCH(A.Dep9SepList!E$1,manifest_11Sep!$A$1:$V$1,0))</f>
        <v>Robert Wayne</v>
      </c>
      <c r="F515" s="13" t="str">
        <f t="array" ref="F515">INDEX(manifest_11Sep!$A$1:$V$3202,MATCH($B515,manifest_11Sep!$B$1:$B$3202,0),MATCH(A.Dep9SepList!F$1,manifest_11Sep!$A$1:$V$1,0))</f>
        <v>Thompson</v>
      </c>
      <c r="G515" s="13">
        <f t="array" ref="G515">INDEX(manifest_11Sep!$A$1:$V$3202,MATCH($B515,manifest_11Sep!$B$1:$B$3202,0),MATCH(A.Dep9SepList!G$1,manifest_11Sep!$A$1:$V$1,0))</f>
        <v>47</v>
      </c>
      <c r="H515" s="13" t="str">
        <f t="array" ref="H515">INDEX(manifest_11Sep!$A$1:$V$3202,MATCH($B515,manifest_11Sep!$B$1:$B$3202,0),MATCH(A.Dep9SepList!H$1,manifest_11Sep!$A$1:$V$1,0))</f>
        <v>Armando Gil</v>
      </c>
      <c r="I515" s="13" t="str">
        <f t="array" ref="I515">INDEX(manifest_11Sep!$A$1:$V$3202,MATCH($B515,manifest_11Sep!$B$1:$B$3202,0),MATCH(A.Dep9SepList!I$1,manifest_11Sep!$A$1:$V$1,0))</f>
        <v>Cathay Pacific</v>
      </c>
      <c r="J515" s="13" t="str">
        <f t="array" ref="J515">INDEX(manifest_11Sep!$A$1:$V$3202,MATCH($B515,manifest_11Sep!$B$1:$B$3202,0),MATCH(A.Dep9SepList!J$1,manifest_11Sep!$A$1:$V$1,0))</f>
        <v>CX 439</v>
      </c>
      <c r="K515" s="32" t="str">
        <f t="array" ref="K515">INDEX(manifest_11Sep!$A$1:$V$3202,MATCH($B515,manifest_11Sep!$B$1:$B$3202,0),MATCH(A.Dep9SepList!K$1,manifest_11Sep!$A$1:$V$1,0))</f>
        <v>18-thg 9-25</v>
      </c>
      <c r="L515" s="20">
        <f t="array" ref="L515">INDEX(manifest_11Sep!$A$1:$V$3202,MATCH($B515,manifest_11Sep!$B$1:$B$3202,0),MATCH(A.Dep9SepList!L$1,manifest_11Sep!$A$1:$V$1,0))</f>
        <v>0.56944444444444442</v>
      </c>
      <c r="M515" s="13" t="str">
        <f t="array" ref="M515">INDEX(manifest_11Sep!$A$1:$V$3202,MATCH($B515,manifest_11Sep!$B$1:$B$3202,0),MATCH(A.Dep9SepList!M$1,manifest_11Sep!$A$1:$V$1,0))</f>
        <v>ICN-T1</v>
      </c>
      <c r="N515" s="13" t="str">
        <f t="array" ref="N515">INDEX(manifest_11Sep!$A$1:$V$3202,MATCH($B515,manifest_11Sep!$B$1:$B$3202,0),MATCH(A.Dep9SepList!N$1,manifest_11Sep!$A$1:$V$1,0))</f>
        <v>JW MARRIOTT</v>
      </c>
      <c r="O515" s="31"/>
      <c r="P515" s="20" t="e" cm="1" vm="1">
        <f t="array" aca="1" ref="P515" ca="1">IF(J515="","",_xlfn.XLOOKUP(J515&amp;N515,'A.Departure Grouping'!AQ:AQ&amp;'A.Departure Grouping'!AP:AP,'A.Departure Grouping'!AR:AR,"",0))</f>
        <v>#NAME?</v>
      </c>
      <c r="Q515" s="13">
        <v>75988936</v>
      </c>
      <c r="R515" s="13" t="s">
        <v>61</v>
      </c>
      <c r="S515" s="13" t="str">
        <f t="array" ref="S515">INDEX(manifest_11Sep!$A$1:$V$3202,MATCH($B515,manifest_11Sep!$B$1:$B$3202,0),MATCH(A.Dep9SepList!S$1,manifest_11Sep!$A$1:$V$1,0))</f>
        <v>Arrive at the Seoul Station on Sep 13, 1:47pm</v>
      </c>
      <c r="T515" s="17"/>
    </row>
    <row r="516" spans="1:20" hidden="1">
      <c r="A516" s="13" t="str">
        <f t="array" ref="A516">INDEX(manifest_11Sep!$A$1:$V$3202,MATCH($B516,manifest_11Sep!$B$1:$B$3202,0),MATCH(A.Dep9SepList!A$1,manifest_11Sep!$A$1:$V$1,0))</f>
        <v>A</v>
      </c>
      <c r="B516" s="13" t="s">
        <v>1554</v>
      </c>
      <c r="C516" s="13" t="str">
        <f t="array" ref="C516">INDEX(manifest_11Sep!$A$1:$V$3202,MATCH($B516,manifest_11Sep!$B$1:$B$3202,0),MATCH(A.Dep9SepList!C$1,manifest_11Sep!$A$1:$V$1,0))</f>
        <v>S4N7PYZWDMF</v>
      </c>
      <c r="D516" s="13" t="str">
        <f t="array" ref="D516">INDEX(manifest_11Sep!$A$1:$V$3202,MATCH($B516,manifest_11Sep!$B$1:$B$3202,0),MATCH(A.Dep9SepList!D$1,manifest_11Sep!$A$1:$V$1,0))</f>
        <v>Female</v>
      </c>
      <c r="E516" s="13" t="str">
        <f t="array" ref="E516">INDEX(manifest_11Sep!$A$1:$V$3202,MATCH($B516,manifest_11Sep!$B$1:$B$3202,0),MATCH(A.Dep9SepList!E$1,manifest_11Sep!$A$1:$V$1,0))</f>
        <v>Soon Nom</v>
      </c>
      <c r="F516" s="13" t="str">
        <f t="array" ref="F516">INDEX(manifest_11Sep!$A$1:$V$3202,MATCH($B516,manifest_11Sep!$B$1:$B$3202,0),MATCH(A.Dep9SepList!F$1,manifest_11Sep!$A$1:$V$1,0))</f>
        <v>Thornton</v>
      </c>
      <c r="G516" s="13">
        <f t="array" ref="G516">INDEX(manifest_11Sep!$A$1:$V$3202,MATCH($B516,manifest_11Sep!$B$1:$B$3202,0),MATCH(A.Dep9SepList!G$1,manifest_11Sep!$A$1:$V$1,0))</f>
        <v>76</v>
      </c>
      <c r="H516" s="13" t="str">
        <f t="array" ref="H516">INDEX(manifest_11Sep!$A$1:$V$3202,MATCH($B516,manifest_11Sep!$B$1:$B$3202,0),MATCH(A.Dep9SepList!H$1,manifest_11Sep!$A$1:$V$1,0))</f>
        <v>Armando Gil</v>
      </c>
      <c r="I516" s="13" t="str">
        <f t="array" ref="I516">INDEX(manifest_11Sep!$A$1:$V$3202,MATCH($B516,manifest_11Sep!$B$1:$B$3202,0),MATCH(A.Dep9SepList!I$1,manifest_11Sep!$A$1:$V$1,0))</f>
        <v>Cathay Pacific</v>
      </c>
      <c r="J516" s="13" t="str">
        <f t="array" ref="J516">INDEX(manifest_11Sep!$A$1:$V$3202,MATCH($B516,manifest_11Sep!$B$1:$B$3202,0),MATCH(A.Dep9SepList!J$1,manifest_11Sep!$A$1:$V$1,0))</f>
        <v>CX 439</v>
      </c>
      <c r="K516" s="32" t="str">
        <f t="array" ref="K516">INDEX(manifest_11Sep!$A$1:$V$3202,MATCH($B516,manifest_11Sep!$B$1:$B$3202,0),MATCH(A.Dep9SepList!K$1,manifest_11Sep!$A$1:$V$1,0))</f>
        <v>18-thg 9-25</v>
      </c>
      <c r="L516" s="20">
        <f t="array" ref="L516">INDEX(manifest_11Sep!$A$1:$V$3202,MATCH($B516,manifest_11Sep!$B$1:$B$3202,0),MATCH(A.Dep9SepList!L$1,manifest_11Sep!$A$1:$V$1,0))</f>
        <v>0.56944444444444442</v>
      </c>
      <c r="M516" s="13" t="str">
        <f t="array" ref="M516">INDEX(manifest_11Sep!$A$1:$V$3202,MATCH($B516,manifest_11Sep!$B$1:$B$3202,0),MATCH(A.Dep9SepList!M$1,manifest_11Sep!$A$1:$V$1,0))</f>
        <v>ICN-T1</v>
      </c>
      <c r="N516" s="13" t="str">
        <f t="array" ref="N516">INDEX(manifest_11Sep!$A$1:$V$3202,MATCH($B516,manifest_11Sep!$B$1:$B$3202,0),MATCH(A.Dep9SepList!N$1,manifest_11Sep!$A$1:$V$1,0))</f>
        <v>JW MARRIOTT</v>
      </c>
      <c r="O516" s="31"/>
      <c r="P516" s="20" t="e" cm="1" vm="1">
        <f t="array" aca="1" ref="P516" ca="1">IF(J516="","",_xlfn.XLOOKUP(J516&amp;N516,'A.Departure Grouping'!AQ:AQ&amp;'A.Departure Grouping'!AP:AP,'A.Departure Grouping'!AR:AR,"",0))</f>
        <v>#NAME?</v>
      </c>
      <c r="Q516" s="13">
        <v>75988936</v>
      </c>
      <c r="R516" s="13" t="s">
        <v>61</v>
      </c>
      <c r="S516" s="13" t="str">
        <f t="array" ref="S516">INDEX(manifest_11Sep!$A$1:$V$3202,MATCH($B516,manifest_11Sep!$B$1:$B$3202,0),MATCH(A.Dep9SepList!S$1,manifest_11Sep!$A$1:$V$1,0))</f>
        <v>Arrive at the Seoul Station on Sep 13, 1:47pm</v>
      </c>
      <c r="T516" s="17"/>
    </row>
    <row r="517" spans="1:20" hidden="1">
      <c r="A517" s="13" t="str">
        <f t="array" ref="A517">INDEX(manifest_11Sep!$A$1:$V$3202,MATCH($B517,manifest_11Sep!$B$1:$B$3202,0),MATCH(A.Dep9SepList!A$1,manifest_11Sep!$A$1:$V$1,0))</f>
        <v>A</v>
      </c>
      <c r="B517" s="13" t="s">
        <v>1557</v>
      </c>
      <c r="C517" s="13" t="str">
        <f t="array" ref="C517">INDEX(manifest_11Sep!$A$1:$V$3202,MATCH($B517,manifest_11Sep!$B$1:$B$3202,0),MATCH(A.Dep9SepList!C$1,manifest_11Sep!$A$1:$V$1,0))</f>
        <v>S4N7PYZWDMF</v>
      </c>
      <c r="D517" s="13" t="str">
        <f t="array" ref="D517">INDEX(manifest_11Sep!$A$1:$V$3202,MATCH($B517,manifest_11Sep!$B$1:$B$3202,0),MATCH(A.Dep9SepList!D$1,manifest_11Sep!$A$1:$V$1,0))</f>
        <v>Male</v>
      </c>
      <c r="E517" s="13" t="str">
        <f t="array" ref="E517">INDEX(manifest_11Sep!$A$1:$V$3202,MATCH($B517,manifest_11Sep!$B$1:$B$3202,0),MATCH(A.Dep9SepList!E$1,manifest_11Sep!$A$1:$V$1,0))</f>
        <v>Trey Kai</v>
      </c>
      <c r="F517" s="13" t="str">
        <f t="array" ref="F517">INDEX(manifest_11Sep!$A$1:$V$3202,MATCH($B517,manifest_11Sep!$B$1:$B$3202,0),MATCH(A.Dep9SepList!F$1,manifest_11Sep!$A$1:$V$1,0))</f>
        <v>Thompson</v>
      </c>
      <c r="G517" s="13">
        <f t="array" ref="G517">INDEX(manifest_11Sep!$A$1:$V$3202,MATCH($B517,manifest_11Sep!$B$1:$B$3202,0),MATCH(A.Dep9SepList!G$1,manifest_11Sep!$A$1:$V$1,0))</f>
        <v>9</v>
      </c>
      <c r="H517" s="13" t="str">
        <f t="array" ref="H517">INDEX(manifest_11Sep!$A$1:$V$3202,MATCH($B517,manifest_11Sep!$B$1:$B$3202,0),MATCH(A.Dep9SepList!H$1,manifest_11Sep!$A$1:$V$1,0))</f>
        <v>Armando Gil</v>
      </c>
      <c r="I517" s="13" t="str">
        <f t="array" ref="I517">INDEX(manifest_11Sep!$A$1:$V$3202,MATCH($B517,manifest_11Sep!$B$1:$B$3202,0),MATCH(A.Dep9SepList!I$1,manifest_11Sep!$A$1:$V$1,0))</f>
        <v>Cathay Pacific</v>
      </c>
      <c r="J517" s="13" t="str">
        <f t="array" ref="J517">INDEX(manifest_11Sep!$A$1:$V$3202,MATCH($B517,manifest_11Sep!$B$1:$B$3202,0),MATCH(A.Dep9SepList!J$1,manifest_11Sep!$A$1:$V$1,0))</f>
        <v>CX 439</v>
      </c>
      <c r="K517" s="32" t="str">
        <f t="array" ref="K517">INDEX(manifest_11Sep!$A$1:$V$3202,MATCH($B517,manifest_11Sep!$B$1:$B$3202,0),MATCH(A.Dep9SepList!K$1,manifest_11Sep!$A$1:$V$1,0))</f>
        <v>18-thg 9-25</v>
      </c>
      <c r="L517" s="20">
        <f t="array" ref="L517">INDEX(manifest_11Sep!$A$1:$V$3202,MATCH($B517,manifest_11Sep!$B$1:$B$3202,0),MATCH(A.Dep9SepList!L$1,manifest_11Sep!$A$1:$V$1,0))</f>
        <v>0.56944444444444442</v>
      </c>
      <c r="M517" s="13" t="str">
        <f t="array" ref="M517">INDEX(manifest_11Sep!$A$1:$V$3202,MATCH($B517,manifest_11Sep!$B$1:$B$3202,0),MATCH(A.Dep9SepList!M$1,manifest_11Sep!$A$1:$V$1,0))</f>
        <v>ICN-T1</v>
      </c>
      <c r="N517" s="13" t="str">
        <f t="array" ref="N517">INDEX(manifest_11Sep!$A$1:$V$3202,MATCH($B517,manifest_11Sep!$B$1:$B$3202,0),MATCH(A.Dep9SepList!N$1,manifest_11Sep!$A$1:$V$1,0))</f>
        <v>JW MARRIOTT</v>
      </c>
      <c r="O517" s="31"/>
      <c r="P517" s="20" t="e" cm="1" vm="1">
        <f t="array" aca="1" ref="P517" ca="1">IF(J517="","",_xlfn.XLOOKUP(J517&amp;N517,'A.Departure Grouping'!AQ:AQ&amp;'A.Departure Grouping'!AP:AP,'A.Departure Grouping'!AR:AR,"",0))</f>
        <v>#NAME?</v>
      </c>
      <c r="Q517" s="13">
        <v>75988936</v>
      </c>
      <c r="R517" s="13" t="s">
        <v>61</v>
      </c>
      <c r="S517" s="13" t="str">
        <f t="array" ref="S517">INDEX(manifest_11Sep!$A$1:$V$3202,MATCH($B517,manifest_11Sep!$B$1:$B$3202,0),MATCH(A.Dep9SepList!S$1,manifest_11Sep!$A$1:$V$1,0))</f>
        <v>Arrive at the Seoul Station on Sep 13, 1:47pm</v>
      </c>
      <c r="T517" s="17"/>
    </row>
    <row r="518" spans="1:20" hidden="1">
      <c r="A518" s="13" t="str">
        <f t="array" ref="A518">INDEX(manifest_11Sep!$A$1:$V$3202,MATCH($B518,manifest_11Sep!$B$1:$B$3202,0),MATCH(A.Dep9SepList!A$1,manifest_11Sep!$A$1:$V$1,0))</f>
        <v>A</v>
      </c>
      <c r="B518" s="13" t="s">
        <v>752</v>
      </c>
      <c r="C518" s="13" t="str">
        <f t="array" ref="C518">INDEX(manifest_11Sep!$A$1:$V$3202,MATCH($B518,manifest_11Sep!$B$1:$B$3202,0),MATCH(A.Dep9SepList!C$1,manifest_11Sep!$A$1:$V$1,0))</f>
        <v>8VNH5H9G3GD</v>
      </c>
      <c r="D518" s="13" t="str">
        <f t="array" ref="D518">INDEX(manifest_11Sep!$A$1:$V$3202,MATCH($B518,manifest_11Sep!$B$1:$B$3202,0),MATCH(A.Dep9SepList!D$1,manifest_11Sep!$A$1:$V$1,0))</f>
        <v>Female</v>
      </c>
      <c r="E518" s="13" t="str">
        <f t="array" ref="E518">INDEX(manifest_11Sep!$A$1:$V$3202,MATCH($B518,manifest_11Sep!$B$1:$B$3202,0),MATCH(A.Dep9SepList!E$1,manifest_11Sep!$A$1:$V$1,0))</f>
        <v>Karen Li Ming</v>
      </c>
      <c r="F518" s="13" t="str">
        <f t="array" ref="F518">INDEX(manifest_11Sep!$A$1:$V$3202,MATCH($B518,manifest_11Sep!$B$1:$B$3202,0),MATCH(A.Dep9SepList!F$1,manifest_11Sep!$A$1:$V$1,0))</f>
        <v>Huang</v>
      </c>
      <c r="G518" s="13">
        <f t="array" ref="G518">INDEX(manifest_11Sep!$A$1:$V$3202,MATCH($B518,manifest_11Sep!$B$1:$B$3202,0),MATCH(A.Dep9SepList!G$1,manifest_11Sep!$A$1:$V$1,0))</f>
        <v>60</v>
      </c>
      <c r="H518" s="13" t="str">
        <f t="array" ref="H518">INDEX(manifest_11Sep!$A$1:$V$3202,MATCH($B518,manifest_11Sep!$B$1:$B$3202,0),MATCH(A.Dep9SepList!H$1,manifest_11Sep!$A$1:$V$1,0))</f>
        <v>Alicia Nguyen 3</v>
      </c>
      <c r="I518" s="13" t="str">
        <f t="array" ref="I518">INDEX(manifest_11Sep!$A$1:$V$3202,MATCH($B518,manifest_11Sep!$B$1:$B$3202,0),MATCH(A.Dep9SepList!I$1,manifest_11Sep!$A$1:$V$1,0))</f>
        <v>Asiana Airlines</v>
      </c>
      <c r="J518" s="13" t="str">
        <f t="array" ref="J518">INDEX(manifest_11Sep!$A$1:$V$3202,MATCH($B518,manifest_11Sep!$B$1:$B$3202,0),MATCH(A.Dep9SepList!J$1,manifest_11Sep!$A$1:$V$1,0))</f>
        <v>OZ 365</v>
      </c>
      <c r="K518" s="32" t="str">
        <f t="array" ref="K518">INDEX(manifest_11Sep!$A$1:$V$3202,MATCH($B518,manifest_11Sep!$B$1:$B$3202,0),MATCH(A.Dep9SepList!K$1,manifest_11Sep!$A$1:$V$1,0))</f>
        <v>18-thg 9-25</v>
      </c>
      <c r="L518" s="20">
        <f t="array" ref="L518">INDEX(manifest_11Sep!$A$1:$V$3202,MATCH($B518,manifest_11Sep!$B$1:$B$3202,0),MATCH(A.Dep9SepList!L$1,manifest_11Sep!$A$1:$V$1,0))</f>
        <v>0.58333333333333337</v>
      </c>
      <c r="M518" s="13" t="str">
        <f t="array" ref="M518">INDEX(manifest_11Sep!$A$1:$V$3202,MATCH($B518,manifest_11Sep!$B$1:$B$3202,0),MATCH(A.Dep9SepList!M$1,manifest_11Sep!$A$1:$V$1,0))</f>
        <v>ICN-T1</v>
      </c>
      <c r="N518" s="13" t="str">
        <f t="array" ref="N518">INDEX(manifest_11Sep!$A$1:$V$3202,MATCH($B518,manifest_11Sep!$B$1:$B$3202,0),MATCH(A.Dep9SepList!N$1,manifest_11Sep!$A$1:$V$1,0))</f>
        <v>JW MARRIOTT</v>
      </c>
      <c r="O518" s="31"/>
      <c r="P518" s="20" t="e" cm="1" vm="1">
        <f t="array" aca="1" ref="P518" ca="1">IF(J518="","",_xlfn.XLOOKUP(J518&amp;N518,'A.Departure Grouping'!AQ:AQ&amp;'A.Departure Grouping'!AP:AP,'A.Departure Grouping'!AR:AR,"",0))</f>
        <v>#NAME?</v>
      </c>
      <c r="Q518" s="13">
        <v>75985611</v>
      </c>
      <c r="R518" s="13" t="s">
        <v>43</v>
      </c>
      <c r="S518" s="13">
        <f t="array" ref="S518">INDEX(manifest_11Sep!$A$1:$V$3202,MATCH($B518,manifest_11Sep!$B$1:$B$3202,0),MATCH(A.Dep9SepList!S$1,manifest_11Sep!$A$1:$V$1,0))</f>
        <v>0</v>
      </c>
      <c r="T518" s="17"/>
    </row>
    <row r="519" spans="1:20" hidden="1">
      <c r="A519" s="13" t="str">
        <f t="array" ref="A519">INDEX(manifest_11Sep!$A$1:$V$3202,MATCH($B519,manifest_11Sep!$B$1:$B$3202,0),MATCH(A.Dep9SepList!A$1,manifest_11Sep!$A$1:$V$1,0))</f>
        <v>A</v>
      </c>
      <c r="B519" s="13" t="s">
        <v>757</v>
      </c>
      <c r="C519" s="13" t="str">
        <f t="array" ref="C519">INDEX(manifest_11Sep!$A$1:$V$3202,MATCH($B519,manifest_11Sep!$B$1:$B$3202,0),MATCH(A.Dep9SepList!C$1,manifest_11Sep!$A$1:$V$1,0))</f>
        <v>8VNH5H9G3GD</v>
      </c>
      <c r="D519" s="13" t="str">
        <f t="array" ref="D519">INDEX(manifest_11Sep!$A$1:$V$3202,MATCH($B519,manifest_11Sep!$B$1:$B$3202,0),MATCH(A.Dep9SepList!D$1,manifest_11Sep!$A$1:$V$1,0))</f>
        <v>Male</v>
      </c>
      <c r="E519" s="13" t="str">
        <f t="array" ref="E519">INDEX(manifest_11Sep!$A$1:$V$3202,MATCH($B519,manifest_11Sep!$B$1:$B$3202,0),MATCH(A.Dep9SepList!E$1,manifest_11Sep!$A$1:$V$1,0))</f>
        <v>Tony Shun Yin</v>
      </c>
      <c r="F519" s="13" t="str">
        <f t="array" ref="F519">INDEX(manifest_11Sep!$A$1:$V$3202,MATCH($B519,manifest_11Sep!$B$1:$B$3202,0),MATCH(A.Dep9SepList!F$1,manifest_11Sep!$A$1:$V$1,0))</f>
        <v>Ng</v>
      </c>
      <c r="G519" s="13">
        <f t="array" ref="G519">INDEX(manifest_11Sep!$A$1:$V$3202,MATCH($B519,manifest_11Sep!$B$1:$B$3202,0),MATCH(A.Dep9SepList!G$1,manifest_11Sep!$A$1:$V$1,0))</f>
        <v>63</v>
      </c>
      <c r="H519" s="13" t="str">
        <f t="array" ref="H519">INDEX(manifest_11Sep!$A$1:$V$3202,MATCH($B519,manifest_11Sep!$B$1:$B$3202,0),MATCH(A.Dep9SepList!H$1,manifest_11Sep!$A$1:$V$1,0))</f>
        <v>Alicia Nguyen 3</v>
      </c>
      <c r="I519" s="13" t="str">
        <f t="array" ref="I519">INDEX(manifest_11Sep!$A$1:$V$3202,MATCH($B519,manifest_11Sep!$B$1:$B$3202,0),MATCH(A.Dep9SepList!I$1,manifest_11Sep!$A$1:$V$1,0))</f>
        <v>Asiana Airlines</v>
      </c>
      <c r="J519" s="13" t="str">
        <f t="array" ref="J519">INDEX(manifest_11Sep!$A$1:$V$3202,MATCH($B519,manifest_11Sep!$B$1:$B$3202,0),MATCH(A.Dep9SepList!J$1,manifest_11Sep!$A$1:$V$1,0))</f>
        <v>OZ 365</v>
      </c>
      <c r="K519" s="32" t="str">
        <f t="array" ref="K519">INDEX(manifest_11Sep!$A$1:$V$3202,MATCH($B519,manifest_11Sep!$B$1:$B$3202,0),MATCH(A.Dep9SepList!K$1,manifest_11Sep!$A$1:$V$1,0))</f>
        <v>18-thg 9-25</v>
      </c>
      <c r="L519" s="20">
        <f t="array" ref="L519">INDEX(manifest_11Sep!$A$1:$V$3202,MATCH($B519,manifest_11Sep!$B$1:$B$3202,0),MATCH(A.Dep9SepList!L$1,manifest_11Sep!$A$1:$V$1,0))</f>
        <v>0.58333333333333337</v>
      </c>
      <c r="M519" s="13" t="str">
        <f t="array" ref="M519">INDEX(manifest_11Sep!$A$1:$V$3202,MATCH($B519,manifest_11Sep!$B$1:$B$3202,0),MATCH(A.Dep9SepList!M$1,manifest_11Sep!$A$1:$V$1,0))</f>
        <v>ICN-T1</v>
      </c>
      <c r="N519" s="13" t="str">
        <f t="array" ref="N519">INDEX(manifest_11Sep!$A$1:$V$3202,MATCH($B519,manifest_11Sep!$B$1:$B$3202,0),MATCH(A.Dep9SepList!N$1,manifest_11Sep!$A$1:$V$1,0))</f>
        <v>JW MARRIOTT</v>
      </c>
      <c r="O519" s="31"/>
      <c r="P519" s="20" t="e" cm="1" vm="1">
        <f t="array" aca="1" ref="P519" ca="1">IF(J519="","",_xlfn.XLOOKUP(J519&amp;N519,'A.Departure Grouping'!AQ:AQ&amp;'A.Departure Grouping'!AP:AP,'A.Departure Grouping'!AR:AR,"",0))</f>
        <v>#NAME?</v>
      </c>
      <c r="Q519" s="13">
        <v>75985611</v>
      </c>
      <c r="R519" s="13" t="s">
        <v>43</v>
      </c>
      <c r="S519" s="13">
        <f t="array" ref="S519">INDEX(manifest_11Sep!$A$1:$V$3202,MATCH($B519,manifest_11Sep!$B$1:$B$3202,0),MATCH(A.Dep9SepList!S$1,manifest_11Sep!$A$1:$V$1,0))</f>
        <v>0</v>
      </c>
      <c r="T519" s="17"/>
    </row>
    <row r="520" spans="1:20" hidden="1">
      <c r="A520" s="13" t="str">
        <f t="array" ref="A520">INDEX(manifest_11Sep!$A$1:$V$3202,MATCH($B520,manifest_11Sep!$B$1:$B$3202,0),MATCH(A.Dep9SepList!A$1,manifest_11Sep!$A$1:$V$1,0))</f>
        <v>A</v>
      </c>
      <c r="B520" s="13" t="s">
        <v>4381</v>
      </c>
      <c r="C520" s="13" t="str">
        <f t="array" ref="C520">INDEX(manifest_11Sep!$A$1:$V$3202,MATCH($B520,manifest_11Sep!$B$1:$B$3202,0),MATCH(A.Dep9SepList!C$1,manifest_11Sep!$A$1:$V$1,0))</f>
        <v>LPN4FZSMWTH</v>
      </c>
      <c r="D520" s="13" t="str">
        <f t="array" ref="D520">INDEX(manifest_11Sep!$A$1:$V$3202,MATCH($B520,manifest_11Sep!$B$1:$B$3202,0),MATCH(A.Dep9SepList!D$1,manifest_11Sep!$A$1:$V$1,0))</f>
        <v>Female</v>
      </c>
      <c r="E520" s="13" t="str">
        <f t="array" ref="E520">INDEX(manifest_11Sep!$A$1:$V$3202,MATCH($B520,manifest_11Sep!$B$1:$B$3202,0),MATCH(A.Dep9SepList!E$1,manifest_11Sep!$A$1:$V$1,0))</f>
        <v>Beatriz Gaspar</v>
      </c>
      <c r="F520" s="13" t="str">
        <f t="array" ref="F520">INDEX(manifest_11Sep!$A$1:$V$3202,MATCH($B520,manifest_11Sep!$B$1:$B$3202,0),MATCH(A.Dep9SepList!F$1,manifest_11Sep!$A$1:$V$1,0))</f>
        <v>Balao</v>
      </c>
      <c r="G520" s="13">
        <f t="array" ref="G520">INDEX(manifest_11Sep!$A$1:$V$3202,MATCH($B520,manifest_11Sep!$B$1:$B$3202,0),MATCH(A.Dep9SepList!G$1,manifest_11Sep!$A$1:$V$1,0))</f>
        <v>52</v>
      </c>
      <c r="H520" s="13" t="str">
        <f t="array" ref="H520">INDEX(manifest_11Sep!$A$1:$V$3202,MATCH($B520,manifest_11Sep!$B$1:$B$3202,0),MATCH(A.Dep9SepList!H$1,manifest_11Sep!$A$1:$V$1,0))</f>
        <v>Xuan Nguyen</v>
      </c>
      <c r="I520" s="13" t="str">
        <f t="array" ref="I520">INDEX(manifest_11Sep!$A$1:$V$3202,MATCH($B520,manifest_11Sep!$B$1:$B$3202,0),MATCH(A.Dep9SepList!I$1,manifest_11Sep!$A$1:$V$1,0))</f>
        <v>Asiana Airlines</v>
      </c>
      <c r="J520" s="13" t="str">
        <f t="array" ref="J520">INDEX(manifest_11Sep!$A$1:$V$3202,MATCH($B520,manifest_11Sep!$B$1:$B$3202,0),MATCH(A.Dep9SepList!J$1,manifest_11Sep!$A$1:$V$1,0))</f>
        <v>OZ 114</v>
      </c>
      <c r="K520" s="32" t="str">
        <f t="array" ref="K520">INDEX(manifest_11Sep!$A$1:$V$3202,MATCH($B520,manifest_11Sep!$B$1:$B$3202,0),MATCH(A.Dep9SepList!K$1,manifest_11Sep!$A$1:$V$1,0))</f>
        <v>18-thg 9-25</v>
      </c>
      <c r="L520" s="20">
        <f t="array" ref="L520">INDEX(manifest_11Sep!$A$1:$V$3202,MATCH($B520,manifest_11Sep!$B$1:$B$3202,0),MATCH(A.Dep9SepList!L$1,manifest_11Sep!$A$1:$V$1,0))</f>
        <v>0.58680555555555558</v>
      </c>
      <c r="M520" s="13" t="str">
        <f t="array" ref="M520">INDEX(manifest_11Sep!$A$1:$V$3202,MATCH($B520,manifest_11Sep!$B$1:$B$3202,0),MATCH(A.Dep9SepList!M$1,manifest_11Sep!$A$1:$V$1,0))</f>
        <v>ICN-T1</v>
      </c>
      <c r="N520" s="13" t="str">
        <f t="array" ref="N520">INDEX(manifest_11Sep!$A$1:$V$3202,MATCH($B520,manifest_11Sep!$B$1:$B$3202,0),MATCH(A.Dep9SepList!N$1,manifest_11Sep!$A$1:$V$1,0))</f>
        <v>JW MARRIOTT</v>
      </c>
      <c r="O520" s="31"/>
      <c r="P520" s="20" t="e" cm="1" vm="1">
        <f t="array" aca="1" ref="P520" ca="1">IF(J520="","",_xlfn.XLOOKUP(J520&amp;N520,'A.Departure Grouping'!AQ:AQ&amp;'A.Departure Grouping'!AP:AP,'A.Departure Grouping'!AR:AR,"",0))</f>
        <v>#NAME?</v>
      </c>
      <c r="Q520" s="13">
        <v>75989300</v>
      </c>
      <c r="R520" s="13" t="s">
        <v>43</v>
      </c>
      <c r="S520" s="13">
        <f t="array" ref="S520">INDEX(manifest_11Sep!$A$1:$V$3202,MATCH($B520,manifest_11Sep!$B$1:$B$3202,0),MATCH(A.Dep9SepList!S$1,manifest_11Sep!$A$1:$V$1,0))</f>
        <v>0</v>
      </c>
      <c r="T520" s="17"/>
    </row>
    <row r="521" spans="1:20" hidden="1">
      <c r="A521" s="13" t="str">
        <f t="array" ref="A521">INDEX(manifest_11Sep!$A$1:$V$3202,MATCH($B521,manifest_11Sep!$B$1:$B$3202,0),MATCH(A.Dep9SepList!A$1,manifest_11Sep!$A$1:$V$1,0))</f>
        <v>A</v>
      </c>
      <c r="B521" s="13" t="s">
        <v>4385</v>
      </c>
      <c r="C521" s="13" t="str">
        <f t="array" ref="C521">INDEX(manifest_11Sep!$A$1:$V$3202,MATCH($B521,manifest_11Sep!$B$1:$B$3202,0),MATCH(A.Dep9SepList!C$1,manifest_11Sep!$A$1:$V$1,0))</f>
        <v>LPN4FZSMWTH</v>
      </c>
      <c r="D521" s="13" t="str">
        <f t="array" ref="D521">INDEX(manifest_11Sep!$A$1:$V$3202,MATCH($B521,manifest_11Sep!$B$1:$B$3202,0),MATCH(A.Dep9SepList!D$1,manifest_11Sep!$A$1:$V$1,0))</f>
        <v>Female</v>
      </c>
      <c r="E521" s="13" t="str">
        <f t="array" ref="E521">INDEX(manifest_11Sep!$A$1:$V$3202,MATCH($B521,manifest_11Sep!$B$1:$B$3202,0),MATCH(A.Dep9SepList!E$1,manifest_11Sep!$A$1:$V$1,0))</f>
        <v>Kimberly Anne Gaspar</v>
      </c>
      <c r="F521" s="13" t="str">
        <f t="array" ref="F521">INDEX(manifest_11Sep!$A$1:$V$3202,MATCH($B521,manifest_11Sep!$B$1:$B$3202,0),MATCH(A.Dep9SepList!F$1,manifest_11Sep!$A$1:$V$1,0))</f>
        <v>Balao</v>
      </c>
      <c r="G521" s="13">
        <f t="array" ref="G521">INDEX(manifest_11Sep!$A$1:$V$3202,MATCH($B521,manifest_11Sep!$B$1:$B$3202,0),MATCH(A.Dep9SepList!G$1,manifest_11Sep!$A$1:$V$1,0))</f>
        <v>31</v>
      </c>
      <c r="H521" s="13" t="str">
        <f t="array" ref="H521">INDEX(manifest_11Sep!$A$1:$V$3202,MATCH($B521,manifest_11Sep!$B$1:$B$3202,0),MATCH(A.Dep9SepList!H$1,manifest_11Sep!$A$1:$V$1,0))</f>
        <v>Xuan Nguyen</v>
      </c>
      <c r="I521" s="13" t="str">
        <f t="array" ref="I521">INDEX(manifest_11Sep!$A$1:$V$3202,MATCH($B521,manifest_11Sep!$B$1:$B$3202,0),MATCH(A.Dep9SepList!I$1,manifest_11Sep!$A$1:$V$1,0))</f>
        <v>Asiana Airlines</v>
      </c>
      <c r="J521" s="13" t="str">
        <f t="array" ref="J521">INDEX(manifest_11Sep!$A$1:$V$3202,MATCH($B521,manifest_11Sep!$B$1:$B$3202,0),MATCH(A.Dep9SepList!J$1,manifest_11Sep!$A$1:$V$1,0))</f>
        <v>OZ 114</v>
      </c>
      <c r="K521" s="32" t="str">
        <f t="array" ref="K521">INDEX(manifest_11Sep!$A$1:$V$3202,MATCH($B521,manifest_11Sep!$B$1:$B$3202,0),MATCH(A.Dep9SepList!K$1,manifest_11Sep!$A$1:$V$1,0))</f>
        <v>18-thg 9-25</v>
      </c>
      <c r="L521" s="20">
        <f t="array" ref="L521">INDEX(manifest_11Sep!$A$1:$V$3202,MATCH($B521,manifest_11Sep!$B$1:$B$3202,0),MATCH(A.Dep9SepList!L$1,manifest_11Sep!$A$1:$V$1,0))</f>
        <v>0.58680555555555558</v>
      </c>
      <c r="M521" s="13" t="str">
        <f t="array" ref="M521">INDEX(manifest_11Sep!$A$1:$V$3202,MATCH($B521,manifest_11Sep!$B$1:$B$3202,0),MATCH(A.Dep9SepList!M$1,manifest_11Sep!$A$1:$V$1,0))</f>
        <v>ICN-T1</v>
      </c>
      <c r="N521" s="13" t="str">
        <f t="array" ref="N521">INDEX(manifest_11Sep!$A$1:$V$3202,MATCH($B521,manifest_11Sep!$B$1:$B$3202,0),MATCH(A.Dep9SepList!N$1,manifest_11Sep!$A$1:$V$1,0))</f>
        <v>JW MARRIOTT</v>
      </c>
      <c r="O521" s="31"/>
      <c r="P521" s="20" t="e" cm="1" vm="1">
        <f t="array" aca="1" ref="P521" ca="1">IF(J521="","",_xlfn.XLOOKUP(J521&amp;N521,'A.Departure Grouping'!AQ:AQ&amp;'A.Departure Grouping'!AP:AP,'A.Departure Grouping'!AR:AR,"",0))</f>
        <v>#NAME?</v>
      </c>
      <c r="Q521" s="13">
        <v>75989300</v>
      </c>
      <c r="R521" s="13" t="s">
        <v>43</v>
      </c>
      <c r="S521" s="13">
        <f t="array" ref="S521">INDEX(manifest_11Sep!$A$1:$V$3202,MATCH($B521,manifest_11Sep!$B$1:$B$3202,0),MATCH(A.Dep9SepList!S$1,manifest_11Sep!$A$1:$V$1,0))</f>
        <v>0</v>
      </c>
      <c r="T521" s="17"/>
    </row>
    <row r="522" spans="1:20" hidden="1">
      <c r="A522" s="229" t="str">
        <f t="array" ref="A522">INDEX(manifest_11Sep!$A$1:$V$3202,MATCH($B522,manifest_11Sep!$B$1:$B$3202,0),MATCH(A.Dep9SepList!A$1,manifest_11Sep!$A$1:$V$1,0))</f>
        <v>A</v>
      </c>
      <c r="B522" s="229" t="s">
        <v>1522</v>
      </c>
      <c r="C522" s="229" t="str">
        <f t="array" ref="C522">INDEX(manifest_11Sep!$A$1:$V$3202,MATCH($B522,manifest_11Sep!$B$1:$B$3202,0),MATCH(A.Dep9SepList!C$1,manifest_11Sep!$A$1:$V$1,0))</f>
        <v>MDNGBMJFVDK</v>
      </c>
      <c r="D522" s="229" t="str">
        <f t="array" ref="D522">INDEX(manifest_11Sep!$A$1:$V$3202,MATCH($B522,manifest_11Sep!$B$1:$B$3202,0),MATCH(A.Dep9SepList!D$1,manifest_11Sep!$A$1:$V$1,0))</f>
        <v>Male</v>
      </c>
      <c r="E522" s="229" t="str">
        <f t="array" ref="E522">INDEX(manifest_11Sep!$A$1:$V$3202,MATCH($B522,manifest_11Sep!$B$1:$B$3202,0),MATCH(A.Dep9SepList!E$1,manifest_11Sep!$A$1:$V$1,0))</f>
        <v>Juan Carlos</v>
      </c>
      <c r="F522" s="229" t="str">
        <f t="array" ref="F522">INDEX(manifest_11Sep!$A$1:$V$3202,MATCH($B522,manifest_11Sep!$B$1:$B$3202,0),MATCH(A.Dep9SepList!F$1,manifest_11Sep!$A$1:$V$1,0))</f>
        <v>Carbajal</v>
      </c>
      <c r="G522" s="229">
        <f t="array" ref="G522">INDEX(manifest_11Sep!$A$1:$V$3202,MATCH($B522,manifest_11Sep!$B$1:$B$3202,0),MATCH(A.Dep9SepList!G$1,manifest_11Sep!$A$1:$V$1,0))</f>
        <v>53</v>
      </c>
      <c r="H522" s="229" t="str">
        <f t="array" ref="H522">INDEX(manifest_11Sep!$A$1:$V$3202,MATCH($B522,manifest_11Sep!$B$1:$B$3202,0),MATCH(A.Dep9SepList!H$1,manifest_11Sep!$A$1:$V$1,0))</f>
        <v>Armando Gil</v>
      </c>
      <c r="I522" s="229" t="str">
        <f t="array" ref="I522">INDEX(manifest_11Sep!$A$1:$V$3202,MATCH($B522,manifest_11Sep!$B$1:$B$3202,0),MATCH(A.Dep9SepList!I$1,manifest_11Sep!$A$1:$V$1,0))</f>
        <v>Korean Air</v>
      </c>
      <c r="J522" s="229" t="str">
        <f t="array" ref="J522">INDEX(manifest_11Sep!$A$1:$V$3202,MATCH($B522,manifest_11Sep!$B$1:$B$3202,0),MATCH(A.Dep9SepList!J$1,manifest_11Sep!$A$1:$V$1,0))</f>
        <v>KE 643</v>
      </c>
      <c r="K522" s="234" t="str">
        <f t="array" ref="K522">INDEX(manifest_11Sep!$A$1:$V$3202,MATCH($B522,manifest_11Sep!$B$1:$B$3202,0),MATCH(A.Dep9SepList!K$1,manifest_11Sep!$A$1:$V$1,0))</f>
        <v>18-thg 9-25</v>
      </c>
      <c r="L522" s="235">
        <f t="array" ref="L522">INDEX(manifest_11Sep!$A$1:$V$3202,MATCH($B522,manifest_11Sep!$B$1:$B$3202,0),MATCH(A.Dep9SepList!L$1,manifest_11Sep!$A$1:$V$1,0))</f>
        <v>0.61458333333333337</v>
      </c>
      <c r="M522" s="229" t="str">
        <f t="array" ref="M522">INDEX(manifest_11Sep!$A$1:$V$3202,MATCH($B522,manifest_11Sep!$B$1:$B$3202,0),MATCH(A.Dep9SepList!M$1,manifest_11Sep!$A$1:$V$1,0))</f>
        <v>ICN-T2</v>
      </c>
      <c r="N522" s="229" t="str">
        <f t="array" ref="N522">INDEX(manifest_11Sep!$A$1:$V$3202,MATCH($B522,manifest_11Sep!$B$1:$B$3202,0),MATCH(A.Dep9SepList!N$1,manifest_11Sep!$A$1:$V$1,0))</f>
        <v>JW MARRIOTT</v>
      </c>
      <c r="O522" s="256">
        <f>COUNTA(N522:N531)</f>
        <v>10</v>
      </c>
      <c r="P522" s="235" t="e" cm="1" vm="1">
        <f t="array" aca="1" ref="P522" ca="1">IF(J522="","",_xlfn.XLOOKUP(J522&amp;N522,'A.Departure Grouping'!AQ:AQ&amp;'A.Departure Grouping'!AP:AP,'A.Departure Grouping'!AR:AR,"",0))</f>
        <v>#NAME?</v>
      </c>
      <c r="Q522" s="229">
        <v>75988768</v>
      </c>
      <c r="R522" s="229" t="s">
        <v>43</v>
      </c>
      <c r="S522" s="229">
        <f t="array" ref="S522">INDEX(manifest_11Sep!$A$1:$V$3202,MATCH($B522,manifest_11Sep!$B$1:$B$3202,0),MATCH(A.Dep9SepList!S$1,manifest_11Sep!$A$1:$V$1,0))</f>
        <v>0</v>
      </c>
      <c r="T522" s="13"/>
    </row>
    <row r="523" spans="1:20" hidden="1">
      <c r="A523" s="13" t="str">
        <f t="array" ref="A523">INDEX(manifest_11Sep!$A$1:$V$3202,MATCH($B523,manifest_11Sep!$B$1:$B$3202,0),MATCH(A.Dep9SepList!A$1,manifest_11Sep!$A$1:$V$1,0))</f>
        <v>A</v>
      </c>
      <c r="B523" s="13" t="s">
        <v>1527</v>
      </c>
      <c r="C523" s="13" t="str">
        <f t="array" ref="C523">INDEX(manifest_11Sep!$A$1:$V$3202,MATCH($B523,manifest_11Sep!$B$1:$B$3202,0),MATCH(A.Dep9SepList!C$1,manifest_11Sep!$A$1:$V$1,0))</f>
        <v>MDNGBMJFVDK</v>
      </c>
      <c r="D523" s="13" t="str">
        <f t="array" ref="D523">INDEX(manifest_11Sep!$A$1:$V$3202,MATCH($B523,manifest_11Sep!$B$1:$B$3202,0),MATCH(A.Dep9SepList!D$1,manifest_11Sep!$A$1:$V$1,0))</f>
        <v>Female</v>
      </c>
      <c r="E523" s="13" t="str">
        <f t="array" ref="E523">INDEX(manifest_11Sep!$A$1:$V$3202,MATCH($B523,manifest_11Sep!$B$1:$B$3202,0),MATCH(A.Dep9SepList!E$1,manifest_11Sep!$A$1:$V$1,0))</f>
        <v>Novelyn Lomongo</v>
      </c>
      <c r="F523" s="13" t="str">
        <f t="array" ref="F523">INDEX(manifest_11Sep!$A$1:$V$3202,MATCH($B523,manifest_11Sep!$B$1:$B$3202,0),MATCH(A.Dep9SepList!F$1,manifest_11Sep!$A$1:$V$1,0))</f>
        <v>Pajo</v>
      </c>
      <c r="G523" s="13">
        <f t="array" ref="G523">INDEX(manifest_11Sep!$A$1:$V$3202,MATCH($B523,manifest_11Sep!$B$1:$B$3202,0),MATCH(A.Dep9SepList!G$1,manifest_11Sep!$A$1:$V$1,0))</f>
        <v>45</v>
      </c>
      <c r="H523" s="13" t="str">
        <f t="array" ref="H523">INDEX(manifest_11Sep!$A$1:$V$3202,MATCH($B523,manifest_11Sep!$B$1:$B$3202,0),MATCH(A.Dep9SepList!H$1,manifest_11Sep!$A$1:$V$1,0))</f>
        <v>Armando Gil</v>
      </c>
      <c r="I523" s="13" t="str">
        <f t="array" ref="I523">INDEX(manifest_11Sep!$A$1:$V$3202,MATCH($B523,manifest_11Sep!$B$1:$B$3202,0),MATCH(A.Dep9SepList!I$1,manifest_11Sep!$A$1:$V$1,0))</f>
        <v>Korean Air</v>
      </c>
      <c r="J523" s="13" t="str">
        <f t="array" ref="J523">INDEX(manifest_11Sep!$A$1:$V$3202,MATCH($B523,manifest_11Sep!$B$1:$B$3202,0),MATCH(A.Dep9SepList!J$1,manifest_11Sep!$A$1:$V$1,0))</f>
        <v>KE 643</v>
      </c>
      <c r="K523" s="32" t="str">
        <f t="array" ref="K523">INDEX(manifest_11Sep!$A$1:$V$3202,MATCH($B523,manifest_11Sep!$B$1:$B$3202,0),MATCH(A.Dep9SepList!K$1,manifest_11Sep!$A$1:$V$1,0))</f>
        <v>18-thg 9-25</v>
      </c>
      <c r="L523" s="20">
        <f t="array" ref="L523">INDEX(manifest_11Sep!$A$1:$V$3202,MATCH($B523,manifest_11Sep!$B$1:$B$3202,0),MATCH(A.Dep9SepList!L$1,manifest_11Sep!$A$1:$V$1,0))</f>
        <v>0.61458333333333337</v>
      </c>
      <c r="M523" s="13" t="str">
        <f t="array" ref="M523">INDEX(manifest_11Sep!$A$1:$V$3202,MATCH($B523,manifest_11Sep!$B$1:$B$3202,0),MATCH(A.Dep9SepList!M$1,manifest_11Sep!$A$1:$V$1,0))</f>
        <v>ICN-T2</v>
      </c>
      <c r="N523" s="13" t="str">
        <f t="array" ref="N523">INDEX(manifest_11Sep!$A$1:$V$3202,MATCH($B523,manifest_11Sep!$B$1:$B$3202,0),MATCH(A.Dep9SepList!N$1,manifest_11Sep!$A$1:$V$1,0))</f>
        <v>JW MARRIOTT</v>
      </c>
      <c r="O523" s="31"/>
      <c r="P523" s="20" t="e" cm="1" vm="1">
        <f t="array" aca="1" ref="P523" ca="1">IF(J523="","",_xlfn.XLOOKUP(J523&amp;N523,'A.Departure Grouping'!AQ:AQ&amp;'A.Departure Grouping'!AP:AP,'A.Departure Grouping'!AR:AR,"",0))</f>
        <v>#NAME?</v>
      </c>
      <c r="Q523" s="13">
        <v>75988768</v>
      </c>
      <c r="R523" s="13" t="s">
        <v>43</v>
      </c>
      <c r="S523" s="13">
        <f t="array" ref="S523">INDEX(manifest_11Sep!$A$1:$V$3202,MATCH($B523,manifest_11Sep!$B$1:$B$3202,0),MATCH(A.Dep9SepList!S$1,manifest_11Sep!$A$1:$V$1,0))</f>
        <v>0</v>
      </c>
      <c r="T523" s="13"/>
    </row>
    <row r="524" spans="1:20" hidden="1">
      <c r="A524" s="13" t="str">
        <f t="array" ref="A524">INDEX(manifest_11Sep!$A$1:$V$3202,MATCH($B524,manifest_11Sep!$B$1:$B$3202,0),MATCH(A.Dep9SepList!A$1,manifest_11Sep!$A$1:$V$1,0))</f>
        <v>A</v>
      </c>
      <c r="B524" s="13" t="s">
        <v>611</v>
      </c>
      <c r="C524" s="13" t="str">
        <f t="array" ref="C524">INDEX(manifest_11Sep!$A$1:$V$3202,MATCH($B524,manifest_11Sep!$B$1:$B$3202,0),MATCH(A.Dep9SepList!C$1,manifest_11Sep!$A$1:$V$1,0))</f>
        <v>XNNY43FCBY3</v>
      </c>
      <c r="D524" s="13" t="str">
        <f t="array" ref="D524">INDEX(manifest_11Sep!$A$1:$V$3202,MATCH($B524,manifest_11Sep!$B$1:$B$3202,0),MATCH(A.Dep9SepList!D$1,manifest_11Sep!$A$1:$V$1,0))</f>
        <v>Male</v>
      </c>
      <c r="E524" s="13" t="str">
        <f t="array" ref="E524">INDEX(manifest_11Sep!$A$1:$V$3202,MATCH($B524,manifest_11Sep!$B$1:$B$3202,0),MATCH(A.Dep9SepList!E$1,manifest_11Sep!$A$1:$V$1,0))</f>
        <v>Bradley Todd Akio</v>
      </c>
      <c r="F524" s="13" t="str">
        <f t="array" ref="F524">INDEX(manifest_11Sep!$A$1:$V$3202,MATCH($B524,manifest_11Sep!$B$1:$B$3202,0),MATCH(A.Dep9SepList!F$1,manifest_11Sep!$A$1:$V$1,0))</f>
        <v>Hamada</v>
      </c>
      <c r="G524" s="13">
        <f t="array" ref="G524">INDEX(manifest_11Sep!$A$1:$V$3202,MATCH($B524,manifest_11Sep!$B$1:$B$3202,0),MATCH(A.Dep9SepList!G$1,manifest_11Sep!$A$1:$V$1,0))</f>
        <v>49</v>
      </c>
      <c r="H524" s="13" t="str">
        <f t="array" ref="H524">INDEX(manifest_11Sep!$A$1:$V$3202,MATCH($B524,manifest_11Sep!$B$1:$B$3202,0),MATCH(A.Dep9SepList!H$1,manifest_11Sep!$A$1:$V$1,0))</f>
        <v>Alicia Nguyen 3</v>
      </c>
      <c r="I524" s="13" t="str">
        <f t="array" ref="I524">INDEX(manifest_11Sep!$A$1:$V$3202,MATCH($B524,manifest_11Sep!$B$1:$B$3202,0),MATCH(A.Dep9SepList!I$1,manifest_11Sep!$A$1:$V$1,0))</f>
        <v>Korean Air</v>
      </c>
      <c r="J524" s="13" t="str">
        <f t="array" ref="J524">INDEX(manifest_11Sep!$A$1:$V$3202,MATCH($B524,manifest_11Sep!$B$1:$B$3202,0),MATCH(A.Dep9SepList!J$1,manifest_11Sep!$A$1:$V$1,0))</f>
        <v>KE 725</v>
      </c>
      <c r="K524" s="32" t="str">
        <f t="array" ref="K524">INDEX(manifest_11Sep!$A$1:$V$3202,MATCH($B524,manifest_11Sep!$B$1:$B$3202,0),MATCH(A.Dep9SepList!K$1,manifest_11Sep!$A$1:$V$1,0))</f>
        <v>18-thg 9-25</v>
      </c>
      <c r="L524" s="20">
        <f t="array" ref="L524">INDEX(manifest_11Sep!$A$1:$V$3202,MATCH($B524,manifest_11Sep!$B$1:$B$3202,0),MATCH(A.Dep9SepList!L$1,manifest_11Sep!$A$1:$V$1,0))</f>
        <v>0.62152777777777779</v>
      </c>
      <c r="M524" s="13" t="str">
        <f t="array" ref="M524">INDEX(manifest_11Sep!$A$1:$V$3202,MATCH($B524,manifest_11Sep!$B$1:$B$3202,0),MATCH(A.Dep9SepList!M$1,manifest_11Sep!$A$1:$V$1,0))</f>
        <v>ICN-T2</v>
      </c>
      <c r="N524" s="13" t="str">
        <f t="array" ref="N524">INDEX(manifest_11Sep!$A$1:$V$3202,MATCH($B524,manifest_11Sep!$B$1:$B$3202,0),MATCH(A.Dep9SepList!N$1,manifest_11Sep!$A$1:$V$1,0))</f>
        <v>JW MARRIOTT</v>
      </c>
      <c r="O524" s="31"/>
      <c r="P524" s="20" t="e" cm="1" vm="1">
        <f t="array" aca="1" ref="P524" ca="1">IF(J524="","",_xlfn.XLOOKUP(J524&amp;N524,'A.Departure Grouping'!AQ:AQ&amp;'A.Departure Grouping'!AP:AP,'A.Departure Grouping'!AR:AR,"",0))</f>
        <v>#NAME?</v>
      </c>
      <c r="Q524" s="13">
        <v>75985180</v>
      </c>
      <c r="R524" s="13" t="s">
        <v>43</v>
      </c>
      <c r="S524" s="13">
        <f t="array" ref="S524">INDEX(manifest_11Sep!$A$1:$V$3202,MATCH($B524,manifest_11Sep!$B$1:$B$3202,0),MATCH(A.Dep9SepList!S$1,manifest_11Sep!$A$1:$V$1,0))</f>
        <v>0</v>
      </c>
      <c r="T524" s="17"/>
    </row>
    <row r="525" spans="1:20" hidden="1">
      <c r="A525" s="13" t="str">
        <f t="array" ref="A525">INDEX(manifest_11Sep!$A$1:$V$3202,MATCH($B525,manifest_11Sep!$B$1:$B$3202,0),MATCH(A.Dep9SepList!A$1,manifest_11Sep!$A$1:$V$1,0))</f>
        <v>A</v>
      </c>
      <c r="B525" s="13" t="s">
        <v>615</v>
      </c>
      <c r="C525" s="13" t="str">
        <f t="array" ref="C525">INDEX(manifest_11Sep!$A$1:$V$3202,MATCH($B525,manifest_11Sep!$B$1:$B$3202,0),MATCH(A.Dep9SepList!C$1,manifest_11Sep!$A$1:$V$1,0))</f>
        <v>XNNY43FCBY3</v>
      </c>
      <c r="D525" s="13" t="str">
        <f t="array" ref="D525">INDEX(manifest_11Sep!$A$1:$V$3202,MATCH($B525,manifest_11Sep!$B$1:$B$3202,0),MATCH(A.Dep9SepList!D$1,manifest_11Sep!$A$1:$V$1,0))</f>
        <v>Female</v>
      </c>
      <c r="E525" s="13" t="str">
        <f t="array" ref="E525">INDEX(manifest_11Sep!$A$1:$V$3202,MATCH($B525,manifest_11Sep!$B$1:$B$3202,0),MATCH(A.Dep9SepList!E$1,manifest_11Sep!$A$1:$V$1,0))</f>
        <v>Kimiyo Naomi</v>
      </c>
      <c r="F525" s="13" t="str">
        <f t="array" ref="F525">INDEX(manifest_11Sep!$A$1:$V$3202,MATCH($B525,manifest_11Sep!$B$1:$B$3202,0),MATCH(A.Dep9SepList!F$1,manifest_11Sep!$A$1:$V$1,0))</f>
        <v>Sanchez</v>
      </c>
      <c r="G525" s="13">
        <f t="array" ref="G525">INDEX(manifest_11Sep!$A$1:$V$3202,MATCH($B525,manifest_11Sep!$B$1:$B$3202,0),MATCH(A.Dep9SepList!G$1,manifest_11Sep!$A$1:$V$1,0))</f>
        <v>49</v>
      </c>
      <c r="H525" s="13" t="str">
        <f t="array" ref="H525">INDEX(manifest_11Sep!$A$1:$V$3202,MATCH($B525,manifest_11Sep!$B$1:$B$3202,0),MATCH(A.Dep9SepList!H$1,manifest_11Sep!$A$1:$V$1,0))</f>
        <v>Alicia Nguyen 3</v>
      </c>
      <c r="I525" s="13" t="str">
        <f t="array" ref="I525">INDEX(manifest_11Sep!$A$1:$V$3202,MATCH($B525,manifest_11Sep!$B$1:$B$3202,0),MATCH(A.Dep9SepList!I$1,manifest_11Sep!$A$1:$V$1,0))</f>
        <v>Korean Air</v>
      </c>
      <c r="J525" s="13" t="str">
        <f t="array" ref="J525">INDEX(manifest_11Sep!$A$1:$V$3202,MATCH($B525,manifest_11Sep!$B$1:$B$3202,0),MATCH(A.Dep9SepList!J$1,manifest_11Sep!$A$1:$V$1,0))</f>
        <v>KE 725</v>
      </c>
      <c r="K525" s="32" t="str">
        <f t="array" ref="K525">INDEX(manifest_11Sep!$A$1:$V$3202,MATCH($B525,manifest_11Sep!$B$1:$B$3202,0),MATCH(A.Dep9SepList!K$1,manifest_11Sep!$A$1:$V$1,0))</f>
        <v>18-thg 9-25</v>
      </c>
      <c r="L525" s="20">
        <f t="array" ref="L525">INDEX(manifest_11Sep!$A$1:$V$3202,MATCH($B525,manifest_11Sep!$B$1:$B$3202,0),MATCH(A.Dep9SepList!L$1,manifest_11Sep!$A$1:$V$1,0))</f>
        <v>0.62152777777777779</v>
      </c>
      <c r="M525" s="13" t="str">
        <f t="array" ref="M525">INDEX(manifest_11Sep!$A$1:$V$3202,MATCH($B525,manifest_11Sep!$B$1:$B$3202,0),MATCH(A.Dep9SepList!M$1,manifest_11Sep!$A$1:$V$1,0))</f>
        <v>ICN-T2</v>
      </c>
      <c r="N525" s="13" t="str">
        <f t="array" ref="N525">INDEX(manifest_11Sep!$A$1:$V$3202,MATCH($B525,manifest_11Sep!$B$1:$B$3202,0),MATCH(A.Dep9SepList!N$1,manifest_11Sep!$A$1:$V$1,0))</f>
        <v>JW MARRIOTT</v>
      </c>
      <c r="O525" s="31"/>
      <c r="P525" s="20" t="e" cm="1" vm="1">
        <f t="array" aca="1" ref="P525" ca="1">IF(J525="","",_xlfn.XLOOKUP(J525&amp;N525,'A.Departure Grouping'!AQ:AQ&amp;'A.Departure Grouping'!AP:AP,'A.Departure Grouping'!AR:AR,"",0))</f>
        <v>#NAME?</v>
      </c>
      <c r="Q525" s="13">
        <v>75985180</v>
      </c>
      <c r="R525" s="13" t="s">
        <v>43</v>
      </c>
      <c r="S525" s="13">
        <f t="array" ref="S525">INDEX(manifest_11Sep!$A$1:$V$3202,MATCH($B525,manifest_11Sep!$B$1:$B$3202,0),MATCH(A.Dep9SepList!S$1,manifest_11Sep!$A$1:$V$1,0))</f>
        <v>0</v>
      </c>
      <c r="T525" s="17"/>
    </row>
    <row r="526" spans="1:20" hidden="1">
      <c r="A526" s="13" t="str">
        <f t="array" ref="A526">INDEX(manifest_11Sep!$A$1:$V$3202,MATCH($B526,manifest_11Sep!$B$1:$B$3202,0),MATCH(A.Dep9SepList!A$1,manifest_11Sep!$A$1:$V$1,0))</f>
        <v>A</v>
      </c>
      <c r="B526" s="13" t="s">
        <v>618</v>
      </c>
      <c r="C526" s="13" t="str">
        <f t="array" ref="C526">INDEX(manifest_11Sep!$A$1:$V$3202,MATCH($B526,manifest_11Sep!$B$1:$B$3202,0),MATCH(A.Dep9SepList!C$1,manifest_11Sep!$A$1:$V$1,0))</f>
        <v>BXN5DFN2ZHB</v>
      </c>
      <c r="D526" s="13" t="str">
        <f t="array" ref="D526">INDEX(manifest_11Sep!$A$1:$V$3202,MATCH($B526,manifest_11Sep!$B$1:$B$3202,0),MATCH(A.Dep9SepList!D$1,manifest_11Sep!$A$1:$V$1,0))</f>
        <v>Female</v>
      </c>
      <c r="E526" s="13" t="str">
        <f t="array" ref="E526">INDEX(manifest_11Sep!$A$1:$V$3202,MATCH($B526,manifest_11Sep!$B$1:$B$3202,0),MATCH(A.Dep9SepList!E$1,manifest_11Sep!$A$1:$V$1,0))</f>
        <v>Carolyn Park</v>
      </c>
      <c r="F526" s="13" t="str">
        <f t="array" ref="F526">INDEX(manifest_11Sep!$A$1:$V$3202,MATCH($B526,manifest_11Sep!$B$1:$B$3202,0),MATCH(A.Dep9SepList!F$1,manifest_11Sep!$A$1:$V$1,0))</f>
        <v>Hamada</v>
      </c>
      <c r="G526" s="13">
        <f t="array" ref="G526">INDEX(manifest_11Sep!$A$1:$V$3202,MATCH($B526,manifest_11Sep!$B$1:$B$3202,0),MATCH(A.Dep9SepList!G$1,manifest_11Sep!$A$1:$V$1,0))</f>
        <v>76</v>
      </c>
      <c r="H526" s="13" t="str">
        <f t="array" ref="H526">INDEX(manifest_11Sep!$A$1:$V$3202,MATCH($B526,manifest_11Sep!$B$1:$B$3202,0),MATCH(A.Dep9SepList!H$1,manifest_11Sep!$A$1:$V$1,0))</f>
        <v>Alicia Nguyen 3</v>
      </c>
      <c r="I526" s="13" t="str">
        <f t="array" ref="I526">INDEX(manifest_11Sep!$A$1:$V$3202,MATCH($B526,manifest_11Sep!$B$1:$B$3202,0),MATCH(A.Dep9SepList!I$1,manifest_11Sep!$A$1:$V$1,0))</f>
        <v>Korean Air</v>
      </c>
      <c r="J526" s="13" t="str">
        <f t="array" ref="J526">INDEX(manifest_11Sep!$A$1:$V$3202,MATCH($B526,manifest_11Sep!$B$1:$B$3202,0),MATCH(A.Dep9SepList!J$1,manifest_11Sep!$A$1:$V$1,0))</f>
        <v>KE 725</v>
      </c>
      <c r="K526" s="32" t="str">
        <f t="array" ref="K526">INDEX(manifest_11Sep!$A$1:$V$3202,MATCH($B526,manifest_11Sep!$B$1:$B$3202,0),MATCH(A.Dep9SepList!K$1,manifest_11Sep!$A$1:$V$1,0))</f>
        <v>18-thg 9-25</v>
      </c>
      <c r="L526" s="20">
        <f t="array" ref="L526">INDEX(manifest_11Sep!$A$1:$V$3202,MATCH($B526,manifest_11Sep!$B$1:$B$3202,0),MATCH(A.Dep9SepList!L$1,manifest_11Sep!$A$1:$V$1,0))</f>
        <v>0.62152777777777779</v>
      </c>
      <c r="M526" s="13" t="str">
        <f t="array" ref="M526">INDEX(manifest_11Sep!$A$1:$V$3202,MATCH($B526,manifest_11Sep!$B$1:$B$3202,0),MATCH(A.Dep9SepList!M$1,manifest_11Sep!$A$1:$V$1,0))</f>
        <v>ICN-T2</v>
      </c>
      <c r="N526" s="13" t="str">
        <f t="array" ref="N526">INDEX(manifest_11Sep!$A$1:$V$3202,MATCH($B526,manifest_11Sep!$B$1:$B$3202,0),MATCH(A.Dep9SepList!N$1,manifest_11Sep!$A$1:$V$1,0))</f>
        <v>JW MARRIOTT</v>
      </c>
      <c r="O526" s="31"/>
      <c r="P526" s="20" t="e" cm="1" vm="1">
        <f t="array" aca="1" ref="P526" ca="1">IF(J526="","",_xlfn.XLOOKUP(J526&amp;N526,'A.Departure Grouping'!AQ:AQ&amp;'A.Departure Grouping'!AP:AP,'A.Departure Grouping'!AR:AR,"",0))</f>
        <v>#NAME?</v>
      </c>
      <c r="Q526" s="13">
        <v>75985191</v>
      </c>
      <c r="R526" s="13" t="s">
        <v>43</v>
      </c>
      <c r="S526" s="13">
        <f t="array" ref="S526">INDEX(manifest_11Sep!$A$1:$V$3202,MATCH($B526,manifest_11Sep!$B$1:$B$3202,0),MATCH(A.Dep9SepList!S$1,manifest_11Sep!$A$1:$V$1,0))</f>
        <v>0</v>
      </c>
      <c r="T526" s="17"/>
    </row>
    <row r="527" spans="1:20" hidden="1">
      <c r="A527" s="13" t="str">
        <f t="array" ref="A527">INDEX(manifest_11Sep!$A$1:$V$3202,MATCH($B527,manifest_11Sep!$B$1:$B$3202,0),MATCH(A.Dep9SepList!A$1,manifest_11Sep!$A$1:$V$1,0))</f>
        <v>A</v>
      </c>
      <c r="B527" s="13" t="s">
        <v>621</v>
      </c>
      <c r="C527" s="13" t="str">
        <f t="array" ref="C527">INDEX(manifest_11Sep!$A$1:$V$3202,MATCH($B527,manifest_11Sep!$B$1:$B$3202,0),MATCH(A.Dep9SepList!C$1,manifest_11Sep!$A$1:$V$1,0))</f>
        <v>BXN5DFN2ZHB</v>
      </c>
      <c r="D527" s="13" t="str">
        <f t="array" ref="D527">INDEX(manifest_11Sep!$A$1:$V$3202,MATCH($B527,manifest_11Sep!$B$1:$B$3202,0),MATCH(A.Dep9SepList!D$1,manifest_11Sep!$A$1:$V$1,0))</f>
        <v>Male</v>
      </c>
      <c r="E527" s="13" t="str">
        <f t="array" ref="E527">INDEX(manifest_11Sep!$A$1:$V$3202,MATCH($B527,manifest_11Sep!$B$1:$B$3202,0),MATCH(A.Dep9SepList!E$1,manifest_11Sep!$A$1:$V$1,0))</f>
        <v>Calvin Toshiyuki</v>
      </c>
      <c r="F527" s="13" t="str">
        <f t="array" ref="F527">INDEX(manifest_11Sep!$A$1:$V$3202,MATCH($B527,manifest_11Sep!$B$1:$B$3202,0),MATCH(A.Dep9SepList!F$1,manifest_11Sep!$A$1:$V$1,0))</f>
        <v>Hamada</v>
      </c>
      <c r="G527" s="13">
        <f t="array" ref="G527">INDEX(manifest_11Sep!$A$1:$V$3202,MATCH($B527,manifest_11Sep!$B$1:$B$3202,0),MATCH(A.Dep9SepList!G$1,manifest_11Sep!$A$1:$V$1,0))</f>
        <v>77</v>
      </c>
      <c r="H527" s="13" t="str">
        <f t="array" ref="H527">INDEX(manifest_11Sep!$A$1:$V$3202,MATCH($B527,manifest_11Sep!$B$1:$B$3202,0),MATCH(A.Dep9SepList!H$1,manifest_11Sep!$A$1:$V$1,0))</f>
        <v>Alicia Nguyen 3</v>
      </c>
      <c r="I527" s="13" t="str">
        <f t="array" ref="I527">INDEX(manifest_11Sep!$A$1:$V$3202,MATCH($B527,manifest_11Sep!$B$1:$B$3202,0),MATCH(A.Dep9SepList!I$1,manifest_11Sep!$A$1:$V$1,0))</f>
        <v>Korean Air</v>
      </c>
      <c r="J527" s="13" t="str">
        <f t="array" ref="J527">INDEX(manifest_11Sep!$A$1:$V$3202,MATCH($B527,manifest_11Sep!$B$1:$B$3202,0),MATCH(A.Dep9SepList!J$1,manifest_11Sep!$A$1:$V$1,0))</f>
        <v>KE 725</v>
      </c>
      <c r="K527" s="32" t="str">
        <f t="array" ref="K527">INDEX(manifest_11Sep!$A$1:$V$3202,MATCH($B527,manifest_11Sep!$B$1:$B$3202,0),MATCH(A.Dep9SepList!K$1,manifest_11Sep!$A$1:$V$1,0))</f>
        <v>18-thg 9-25</v>
      </c>
      <c r="L527" s="20">
        <f t="array" ref="L527">INDEX(manifest_11Sep!$A$1:$V$3202,MATCH($B527,manifest_11Sep!$B$1:$B$3202,0),MATCH(A.Dep9SepList!L$1,manifest_11Sep!$A$1:$V$1,0))</f>
        <v>0.62152777777777779</v>
      </c>
      <c r="M527" s="13" t="str">
        <f t="array" ref="M527">INDEX(manifest_11Sep!$A$1:$V$3202,MATCH($B527,manifest_11Sep!$B$1:$B$3202,0),MATCH(A.Dep9SepList!M$1,manifest_11Sep!$A$1:$V$1,0))</f>
        <v>ICN-T2</v>
      </c>
      <c r="N527" s="13" t="str">
        <f t="array" ref="N527">INDEX(manifest_11Sep!$A$1:$V$3202,MATCH($B527,manifest_11Sep!$B$1:$B$3202,0),MATCH(A.Dep9SepList!N$1,manifest_11Sep!$A$1:$V$1,0))</f>
        <v>JW MARRIOTT</v>
      </c>
      <c r="O527" s="31"/>
      <c r="P527" s="20" t="e" cm="1" vm="1">
        <f t="array" aca="1" ref="P527" ca="1">IF(J527="","",_xlfn.XLOOKUP(J527&amp;N527,'A.Departure Grouping'!AQ:AQ&amp;'A.Departure Grouping'!AP:AP,'A.Departure Grouping'!AR:AR,"",0))</f>
        <v>#NAME?</v>
      </c>
      <c r="Q527" s="13">
        <v>75985191</v>
      </c>
      <c r="R527" s="13" t="s">
        <v>43</v>
      </c>
      <c r="S527" s="13">
        <f t="array" ref="S527">INDEX(manifest_11Sep!$A$1:$V$3202,MATCH($B527,manifest_11Sep!$B$1:$B$3202,0),MATCH(A.Dep9SepList!S$1,manifest_11Sep!$A$1:$V$1,0))</f>
        <v>0</v>
      </c>
      <c r="T527" s="17"/>
    </row>
    <row r="528" spans="1:20" hidden="1">
      <c r="A528" s="13" t="str">
        <f t="array" ref="A528">INDEX(manifest_11Sep!$A$1:$V$3202,MATCH($B528,manifest_11Sep!$B$1:$B$3202,0),MATCH(A.Dep9SepList!A$1,manifest_11Sep!$A$1:$V$1,0))</f>
        <v>A</v>
      </c>
      <c r="B528" s="13" t="s">
        <v>623</v>
      </c>
      <c r="C528" s="13" t="str">
        <f t="array" ref="C528">INDEX(manifest_11Sep!$A$1:$V$3202,MATCH($B528,manifest_11Sep!$B$1:$B$3202,0),MATCH(A.Dep9SepList!C$1,manifest_11Sep!$A$1:$V$1,0))</f>
        <v>2KNCJMGDSMG</v>
      </c>
      <c r="D528" s="13" t="str">
        <f t="array" ref="D528">INDEX(manifest_11Sep!$A$1:$V$3202,MATCH($B528,manifest_11Sep!$B$1:$B$3202,0),MATCH(A.Dep9SepList!D$1,manifest_11Sep!$A$1:$V$1,0))</f>
        <v>Female</v>
      </c>
      <c r="E528" s="13" t="str">
        <f t="array" ref="E528">INDEX(manifest_11Sep!$A$1:$V$3202,MATCH($B528,manifest_11Sep!$B$1:$B$3202,0),MATCH(A.Dep9SepList!E$1,manifest_11Sep!$A$1:$V$1,0))</f>
        <v>Judy Yoshii</v>
      </c>
      <c r="F528" s="13" t="str">
        <f t="array" ref="F528">INDEX(manifest_11Sep!$A$1:$V$3202,MATCH($B528,manifest_11Sep!$B$1:$B$3202,0),MATCH(A.Dep9SepList!F$1,manifest_11Sep!$A$1:$V$1,0))</f>
        <v>Fukumae</v>
      </c>
      <c r="G528" s="13">
        <f t="array" ref="G528">INDEX(manifest_11Sep!$A$1:$V$3202,MATCH($B528,manifest_11Sep!$B$1:$B$3202,0),MATCH(A.Dep9SepList!G$1,manifest_11Sep!$A$1:$V$1,0))</f>
        <v>65</v>
      </c>
      <c r="H528" s="13" t="str">
        <f t="array" ref="H528">INDEX(manifest_11Sep!$A$1:$V$3202,MATCH($B528,manifest_11Sep!$B$1:$B$3202,0),MATCH(A.Dep9SepList!H$1,manifest_11Sep!$A$1:$V$1,0))</f>
        <v>Alicia Nguyen 3</v>
      </c>
      <c r="I528" s="13" t="str">
        <f t="array" ref="I528">INDEX(manifest_11Sep!$A$1:$V$3202,MATCH($B528,manifest_11Sep!$B$1:$B$3202,0),MATCH(A.Dep9SepList!I$1,manifest_11Sep!$A$1:$V$1,0))</f>
        <v>Korean Air</v>
      </c>
      <c r="J528" s="13" t="str">
        <f t="array" ref="J528">INDEX(manifest_11Sep!$A$1:$V$3202,MATCH($B528,manifest_11Sep!$B$1:$B$3202,0),MATCH(A.Dep9SepList!J$1,manifest_11Sep!$A$1:$V$1,0))</f>
        <v>KE 725</v>
      </c>
      <c r="K528" s="32" t="str">
        <f t="array" ref="K528">INDEX(manifest_11Sep!$A$1:$V$3202,MATCH($B528,manifest_11Sep!$B$1:$B$3202,0),MATCH(A.Dep9SepList!K$1,manifest_11Sep!$A$1:$V$1,0))</f>
        <v>18-thg 9-25</v>
      </c>
      <c r="L528" s="20">
        <f t="array" ref="L528">INDEX(manifest_11Sep!$A$1:$V$3202,MATCH($B528,manifest_11Sep!$B$1:$B$3202,0),MATCH(A.Dep9SepList!L$1,manifest_11Sep!$A$1:$V$1,0))</f>
        <v>0.62152777777777779</v>
      </c>
      <c r="M528" s="13" t="str">
        <f t="array" ref="M528">INDEX(manifest_11Sep!$A$1:$V$3202,MATCH($B528,manifest_11Sep!$B$1:$B$3202,0),MATCH(A.Dep9SepList!M$1,manifest_11Sep!$A$1:$V$1,0))</f>
        <v>ICN-T2</v>
      </c>
      <c r="N528" s="13" t="str">
        <f t="array" ref="N528">INDEX(manifest_11Sep!$A$1:$V$3202,MATCH($B528,manifest_11Sep!$B$1:$B$3202,0),MATCH(A.Dep9SepList!N$1,manifest_11Sep!$A$1:$V$1,0))</f>
        <v>JW MARRIOTT</v>
      </c>
      <c r="O528" s="31"/>
      <c r="P528" s="20" t="e" cm="1" vm="1">
        <f t="array" aca="1" ref="P528" ca="1">IF(J528="","",_xlfn.XLOOKUP(J528&amp;N528,'A.Departure Grouping'!AQ:AQ&amp;'A.Departure Grouping'!AP:AP,'A.Departure Grouping'!AR:AR,"",0))</f>
        <v>#NAME?</v>
      </c>
      <c r="Q528" s="13">
        <v>75985214</v>
      </c>
      <c r="R528" s="13" t="s">
        <v>43</v>
      </c>
      <c r="S528" s="13">
        <f t="array" ref="S528">INDEX(manifest_11Sep!$A$1:$V$3202,MATCH($B528,manifest_11Sep!$B$1:$B$3202,0),MATCH(A.Dep9SepList!S$1,manifest_11Sep!$A$1:$V$1,0))</f>
        <v>0</v>
      </c>
      <c r="T528" s="17"/>
    </row>
    <row r="529" spans="1:20" hidden="1">
      <c r="A529" s="13" t="str">
        <f t="array" ref="A529">INDEX(manifest_11Sep!$A$1:$V$3202,MATCH($B529,manifest_11Sep!$B$1:$B$3202,0),MATCH(A.Dep9SepList!A$1,manifest_11Sep!$A$1:$V$1,0))</f>
        <v>A</v>
      </c>
      <c r="B529" s="13" t="s">
        <v>626</v>
      </c>
      <c r="C529" s="13" t="str">
        <f t="array" ref="C529">INDEX(manifest_11Sep!$A$1:$V$3202,MATCH($B529,manifest_11Sep!$B$1:$B$3202,0),MATCH(A.Dep9SepList!C$1,manifest_11Sep!$A$1:$V$1,0))</f>
        <v>2KNCJMGDSMG</v>
      </c>
      <c r="D529" s="13" t="str">
        <f t="array" ref="D529">INDEX(manifest_11Sep!$A$1:$V$3202,MATCH($B529,manifest_11Sep!$B$1:$B$3202,0),MATCH(A.Dep9SepList!D$1,manifest_11Sep!$A$1:$V$1,0))</f>
        <v>Male</v>
      </c>
      <c r="E529" s="13" t="str">
        <f t="array" ref="E529">INDEX(manifest_11Sep!$A$1:$V$3202,MATCH($B529,manifest_11Sep!$B$1:$B$3202,0),MATCH(A.Dep9SepList!E$1,manifest_11Sep!$A$1:$V$1,0))</f>
        <v>Jaime Tadashi</v>
      </c>
      <c r="F529" s="13" t="str">
        <f t="array" ref="F529">INDEX(manifest_11Sep!$A$1:$V$3202,MATCH($B529,manifest_11Sep!$B$1:$B$3202,0),MATCH(A.Dep9SepList!F$1,manifest_11Sep!$A$1:$V$1,0))</f>
        <v>Fukumae</v>
      </c>
      <c r="G529" s="13">
        <f t="array" ref="G529">INDEX(manifest_11Sep!$A$1:$V$3202,MATCH($B529,manifest_11Sep!$B$1:$B$3202,0),MATCH(A.Dep9SepList!G$1,manifest_11Sep!$A$1:$V$1,0))</f>
        <v>66</v>
      </c>
      <c r="H529" s="13" t="str">
        <f t="array" ref="H529">INDEX(manifest_11Sep!$A$1:$V$3202,MATCH($B529,manifest_11Sep!$B$1:$B$3202,0),MATCH(A.Dep9SepList!H$1,manifest_11Sep!$A$1:$V$1,0))</f>
        <v>Alicia Nguyen 3</v>
      </c>
      <c r="I529" s="13" t="str">
        <f t="array" ref="I529">INDEX(manifest_11Sep!$A$1:$V$3202,MATCH($B529,manifest_11Sep!$B$1:$B$3202,0),MATCH(A.Dep9SepList!I$1,manifest_11Sep!$A$1:$V$1,0))</f>
        <v>Korean Air</v>
      </c>
      <c r="J529" s="13" t="str">
        <f t="array" ref="J529">INDEX(manifest_11Sep!$A$1:$V$3202,MATCH($B529,manifest_11Sep!$B$1:$B$3202,0),MATCH(A.Dep9SepList!J$1,manifest_11Sep!$A$1:$V$1,0))</f>
        <v>KE 725</v>
      </c>
      <c r="K529" s="32" t="str">
        <f t="array" ref="K529">INDEX(manifest_11Sep!$A$1:$V$3202,MATCH($B529,manifest_11Sep!$B$1:$B$3202,0),MATCH(A.Dep9SepList!K$1,manifest_11Sep!$A$1:$V$1,0))</f>
        <v>18-thg 9-25</v>
      </c>
      <c r="L529" s="20">
        <f t="array" ref="L529">INDEX(manifest_11Sep!$A$1:$V$3202,MATCH($B529,manifest_11Sep!$B$1:$B$3202,0),MATCH(A.Dep9SepList!L$1,manifest_11Sep!$A$1:$V$1,0))</f>
        <v>0.62152777777777779</v>
      </c>
      <c r="M529" s="13" t="str">
        <f t="array" ref="M529">INDEX(manifest_11Sep!$A$1:$V$3202,MATCH($B529,manifest_11Sep!$B$1:$B$3202,0),MATCH(A.Dep9SepList!M$1,manifest_11Sep!$A$1:$V$1,0))</f>
        <v>ICN-T2</v>
      </c>
      <c r="N529" s="13" t="str">
        <f t="array" ref="N529">INDEX(manifest_11Sep!$A$1:$V$3202,MATCH($B529,manifest_11Sep!$B$1:$B$3202,0),MATCH(A.Dep9SepList!N$1,manifest_11Sep!$A$1:$V$1,0))</f>
        <v>JW MARRIOTT</v>
      </c>
      <c r="O529" s="31"/>
      <c r="P529" s="20" t="e" cm="1" vm="1">
        <f t="array" aca="1" ref="P529" ca="1">IF(J529="","",_xlfn.XLOOKUP(J529&amp;N529,'A.Departure Grouping'!AQ:AQ&amp;'A.Departure Grouping'!AP:AP,'A.Departure Grouping'!AR:AR,"",0))</f>
        <v>#NAME?</v>
      </c>
      <c r="Q529" s="13">
        <v>75985214</v>
      </c>
      <c r="R529" s="13" t="s">
        <v>43</v>
      </c>
      <c r="S529" s="13">
        <f t="array" ref="S529">INDEX(manifest_11Sep!$A$1:$V$3202,MATCH($B529,manifest_11Sep!$B$1:$B$3202,0),MATCH(A.Dep9SepList!S$1,manifest_11Sep!$A$1:$V$1,0))</f>
        <v>0</v>
      </c>
      <c r="T529" s="17"/>
    </row>
    <row r="530" spans="1:20" hidden="1">
      <c r="A530" s="13" t="str">
        <f t="array" ref="A530">INDEX(manifest_11Sep!$A$1:$V$3202,MATCH($B530,manifest_11Sep!$B$1:$B$3202,0),MATCH(A.Dep9SepList!A$1,manifest_11Sep!$A$1:$V$1,0))</f>
        <v>A</v>
      </c>
      <c r="B530" s="13" t="s">
        <v>643</v>
      </c>
      <c r="C530" s="13" t="str">
        <f t="array" ref="C530">INDEX(manifest_11Sep!$A$1:$V$3202,MATCH($B530,manifest_11Sep!$B$1:$B$3202,0),MATCH(A.Dep9SepList!C$1,manifest_11Sep!$A$1:$V$1,0))</f>
        <v>24NM53G2WMJ</v>
      </c>
      <c r="D530" s="13" t="str">
        <f t="array" ref="D530">INDEX(manifest_11Sep!$A$1:$V$3202,MATCH($B530,manifest_11Sep!$B$1:$B$3202,0),MATCH(A.Dep9SepList!D$1,manifest_11Sep!$A$1:$V$1,0))</f>
        <v>Female</v>
      </c>
      <c r="E530" s="13" t="str">
        <f t="array" ref="E530">INDEX(manifest_11Sep!$A$1:$V$3202,MATCH($B530,manifest_11Sep!$B$1:$B$3202,0),MATCH(A.Dep9SepList!E$1,manifest_11Sep!$A$1:$V$1,0))</f>
        <v>Tammy Lei</v>
      </c>
      <c r="F530" s="13" t="str">
        <f t="array" ref="F530">INDEX(manifest_11Sep!$A$1:$V$3202,MATCH($B530,manifest_11Sep!$B$1:$B$3202,0),MATCH(A.Dep9SepList!F$1,manifest_11Sep!$A$1:$V$1,0))</f>
        <v>Yuen</v>
      </c>
      <c r="G530" s="13">
        <f t="array" ref="G530">INDEX(manifest_11Sep!$A$1:$V$3202,MATCH($B530,manifest_11Sep!$B$1:$B$3202,0),MATCH(A.Dep9SepList!G$1,manifest_11Sep!$A$1:$V$1,0))</f>
        <v>61</v>
      </c>
      <c r="H530" s="13" t="str">
        <f t="array" ref="H530">INDEX(manifest_11Sep!$A$1:$V$3202,MATCH($B530,manifest_11Sep!$B$1:$B$3202,0),MATCH(A.Dep9SepList!H$1,manifest_11Sep!$A$1:$V$1,0))</f>
        <v>Alicia Nguyen 3</v>
      </c>
      <c r="I530" s="13" t="str">
        <f t="array" ref="I530">INDEX(manifest_11Sep!$A$1:$V$3202,MATCH($B530,manifest_11Sep!$B$1:$B$3202,0),MATCH(A.Dep9SepList!I$1,manifest_11Sep!$A$1:$V$1,0))</f>
        <v>Korean Air</v>
      </c>
      <c r="J530" s="13" t="str">
        <f t="array" ref="J530">INDEX(manifest_11Sep!$A$1:$V$3202,MATCH($B530,manifest_11Sep!$B$1:$B$3202,0),MATCH(A.Dep9SepList!J$1,manifest_11Sep!$A$1:$V$1,0))</f>
        <v>KE 725</v>
      </c>
      <c r="K530" s="32" t="str">
        <f t="array" ref="K530">INDEX(manifest_11Sep!$A$1:$V$3202,MATCH($B530,manifest_11Sep!$B$1:$B$3202,0),MATCH(A.Dep9SepList!K$1,manifest_11Sep!$A$1:$V$1,0))</f>
        <v>18-thg 9-25</v>
      </c>
      <c r="L530" s="20">
        <f t="array" ref="L530">INDEX(manifest_11Sep!$A$1:$V$3202,MATCH($B530,manifest_11Sep!$B$1:$B$3202,0),MATCH(A.Dep9SepList!L$1,manifest_11Sep!$A$1:$V$1,0))</f>
        <v>0.62152777777777779</v>
      </c>
      <c r="M530" s="13" t="str">
        <f t="array" ref="M530">INDEX(manifest_11Sep!$A$1:$V$3202,MATCH($B530,manifest_11Sep!$B$1:$B$3202,0),MATCH(A.Dep9SepList!M$1,manifest_11Sep!$A$1:$V$1,0))</f>
        <v>ICN-T2</v>
      </c>
      <c r="N530" s="13" t="str">
        <f t="array" ref="N530">INDEX(manifest_11Sep!$A$1:$V$3202,MATCH($B530,manifest_11Sep!$B$1:$B$3202,0),MATCH(A.Dep9SepList!N$1,manifest_11Sep!$A$1:$V$1,0))</f>
        <v>JW MARRIOTT</v>
      </c>
      <c r="O530" s="31"/>
      <c r="P530" s="20" t="e" cm="1" vm="1">
        <f t="array" aca="1" ref="P530" ca="1">IF(J530="","",_xlfn.XLOOKUP(J530&amp;N530,'A.Departure Grouping'!AQ:AQ&amp;'A.Departure Grouping'!AP:AP,'A.Departure Grouping'!AR:AR,"",0))</f>
        <v>#NAME?</v>
      </c>
      <c r="Q530" s="13">
        <v>75985262</v>
      </c>
      <c r="R530" s="13" t="s">
        <v>35</v>
      </c>
      <c r="S530" s="13">
        <f t="array" ref="S530">INDEX(manifest_11Sep!$A$1:$V$3202,MATCH($B530,manifest_11Sep!$B$1:$B$3202,0),MATCH(A.Dep9SepList!S$1,manifest_11Sep!$A$1:$V$1,0))</f>
        <v>0</v>
      </c>
      <c r="T530" s="17"/>
    </row>
    <row r="531" spans="1:20" hidden="1">
      <c r="A531" s="13" t="str">
        <f t="array" ref="A531">INDEX(manifest_11Sep!$A$1:$V$3202,MATCH($B531,manifest_11Sep!$B$1:$B$3202,0),MATCH(A.Dep9SepList!A$1,manifest_11Sep!$A$1:$V$1,0))</f>
        <v>A</v>
      </c>
      <c r="B531" s="13" t="s">
        <v>1110</v>
      </c>
      <c r="C531" s="13" t="str">
        <f t="array" ref="C531">INDEX(manifest_11Sep!$A$1:$V$3202,MATCH($B531,manifest_11Sep!$B$1:$B$3202,0),MATCH(A.Dep9SepList!C$1,manifest_11Sep!$A$1:$V$1,0))</f>
        <v>2WNBBM7PPHT</v>
      </c>
      <c r="D531" s="13" t="str">
        <f t="array" ref="D531">INDEX(manifest_11Sep!$A$1:$V$3202,MATCH($B531,manifest_11Sep!$B$1:$B$3202,0),MATCH(A.Dep9SepList!D$1,manifest_11Sep!$A$1:$V$1,0))</f>
        <v>Male</v>
      </c>
      <c r="E531" s="13" t="str">
        <f t="array" ref="E531">INDEX(manifest_11Sep!$A$1:$V$3202,MATCH($B531,manifest_11Sep!$B$1:$B$3202,0),MATCH(A.Dep9SepList!E$1,manifest_11Sep!$A$1:$V$1,0))</f>
        <v>Thomas Andrew</v>
      </c>
      <c r="F531" s="13" t="str">
        <f t="array" ref="F531">INDEX(manifest_11Sep!$A$1:$V$3202,MATCH($B531,manifest_11Sep!$B$1:$B$3202,0),MATCH(A.Dep9SepList!F$1,manifest_11Sep!$A$1:$V$1,0))</f>
        <v>Mcdonald</v>
      </c>
      <c r="G531" s="13">
        <f t="array" ref="G531">INDEX(manifest_11Sep!$A$1:$V$3202,MATCH($B531,manifest_11Sep!$B$1:$B$3202,0),MATCH(A.Dep9SepList!G$1,manifest_11Sep!$A$1:$V$1,0))</f>
        <v>45</v>
      </c>
      <c r="H531" s="13" t="str">
        <f t="array" ref="H531">INDEX(manifest_11Sep!$A$1:$V$3202,MATCH($B531,manifest_11Sep!$B$1:$B$3202,0),MATCH(A.Dep9SepList!H$1,manifest_11Sep!$A$1:$V$1,0))</f>
        <v>Alicia Nguyen 3</v>
      </c>
      <c r="I531" s="13" t="str">
        <f t="array" ref="I531">INDEX(manifest_11Sep!$A$1:$V$3202,MATCH($B531,manifest_11Sep!$B$1:$B$3202,0),MATCH(A.Dep9SepList!I$1,manifest_11Sep!$A$1:$V$1,0))</f>
        <v>Korean Air</v>
      </c>
      <c r="J531" s="13" t="str">
        <f t="array" ref="J531">INDEX(manifest_11Sep!$A$1:$V$3202,MATCH($B531,manifest_11Sep!$B$1:$B$3202,0),MATCH(A.Dep9SepList!J$1,manifest_11Sep!$A$1:$V$1,0))</f>
        <v>KE 725</v>
      </c>
      <c r="K531" s="32" t="str">
        <f t="array" ref="K531">INDEX(manifest_11Sep!$A$1:$V$3202,MATCH($B531,manifest_11Sep!$B$1:$B$3202,0),MATCH(A.Dep9SepList!K$1,manifest_11Sep!$A$1:$V$1,0))</f>
        <v>18-thg 9-25</v>
      </c>
      <c r="L531" s="20">
        <f t="array" ref="L531">INDEX(manifest_11Sep!$A$1:$V$3202,MATCH($B531,manifest_11Sep!$B$1:$B$3202,0),MATCH(A.Dep9SepList!L$1,manifest_11Sep!$A$1:$V$1,0))</f>
        <v>0.62152777777777779</v>
      </c>
      <c r="M531" s="13" t="str">
        <f t="array" ref="M531">INDEX(manifest_11Sep!$A$1:$V$3202,MATCH($B531,manifest_11Sep!$B$1:$B$3202,0),MATCH(A.Dep9SepList!M$1,manifest_11Sep!$A$1:$V$1,0))</f>
        <v>ICN-T2</v>
      </c>
      <c r="N531" s="13" t="str">
        <f t="array" ref="N531">INDEX(manifest_11Sep!$A$1:$V$3202,MATCH($B531,manifest_11Sep!$B$1:$B$3202,0),MATCH(A.Dep9SepList!N$1,manifest_11Sep!$A$1:$V$1,0))</f>
        <v>JW MARRIOTT</v>
      </c>
      <c r="O531" s="31"/>
      <c r="P531" s="20" t="e" cm="1" vm="1">
        <f t="array" aca="1" ref="P531" ca="1">IF(J531="","",_xlfn.XLOOKUP(J531&amp;N531,'A.Departure Grouping'!AQ:AQ&amp;'A.Departure Grouping'!AP:AP,'A.Departure Grouping'!AR:AR,"",0))</f>
        <v>#NAME?</v>
      </c>
      <c r="Q531" s="13">
        <v>75987144</v>
      </c>
      <c r="R531" s="13" t="s">
        <v>35</v>
      </c>
      <c r="S531" s="13">
        <f t="array" ref="S531">INDEX(manifest_11Sep!$A$1:$V$3202,MATCH($B531,manifest_11Sep!$B$1:$B$3202,0),MATCH(A.Dep9SepList!S$1,manifest_11Sep!$A$1:$V$1,0))</f>
        <v>0</v>
      </c>
      <c r="T531" s="13"/>
    </row>
    <row r="532" spans="1:20" hidden="1">
      <c r="A532" s="229" t="str">
        <f t="array" ref="A532">INDEX(manifest_11Sep!$A$1:$V$3202,MATCH($B532,manifest_11Sep!$B$1:$B$3202,0),MATCH(A.Dep9SepList!A$1,manifest_11Sep!$A$1:$V$1,0))</f>
        <v>A</v>
      </c>
      <c r="B532" s="229" t="s">
        <v>1097</v>
      </c>
      <c r="C532" s="229" t="str">
        <f t="array" ref="C532">INDEX(manifest_11Sep!$A$1:$V$3202,MATCH($B532,manifest_11Sep!$B$1:$B$3202,0),MATCH(A.Dep9SepList!C$1,manifest_11Sep!$A$1:$V$1,0))</f>
        <v>Q8NX225S9Z3</v>
      </c>
      <c r="D532" s="229" t="str">
        <f t="array" ref="D532">INDEX(manifest_11Sep!$A$1:$V$3202,MATCH($B532,manifest_11Sep!$B$1:$B$3202,0),MATCH(A.Dep9SepList!D$1,manifest_11Sep!$A$1:$V$1,0))</f>
        <v>Female</v>
      </c>
      <c r="E532" s="229" t="str">
        <f t="array" ref="E532">INDEX(manifest_11Sep!$A$1:$V$3202,MATCH($B532,manifest_11Sep!$B$1:$B$3202,0),MATCH(A.Dep9SepList!E$1,manifest_11Sep!$A$1:$V$1,0))</f>
        <v>Victoria Thonhu</v>
      </c>
      <c r="F532" s="229" t="str">
        <f t="array" ref="F532">INDEX(manifest_11Sep!$A$1:$V$3202,MATCH($B532,manifest_11Sep!$B$1:$B$3202,0),MATCH(A.Dep9SepList!F$1,manifest_11Sep!$A$1:$V$1,0))</f>
        <v>Ngo</v>
      </c>
      <c r="G532" s="229">
        <f t="array" ref="G532">INDEX(manifest_11Sep!$A$1:$V$3202,MATCH($B532,manifest_11Sep!$B$1:$B$3202,0),MATCH(A.Dep9SepList!G$1,manifest_11Sep!$A$1:$V$1,0))</f>
        <v>50</v>
      </c>
      <c r="H532" s="229" t="str">
        <f t="array" ref="H532">INDEX(manifest_11Sep!$A$1:$V$3202,MATCH($B532,manifest_11Sep!$B$1:$B$3202,0),MATCH(A.Dep9SepList!H$1,manifest_11Sep!$A$1:$V$1,0))</f>
        <v>Alicia Nguyen 3</v>
      </c>
      <c r="I532" s="229" t="str">
        <f t="array" ref="I532">INDEX(manifest_11Sep!$A$1:$V$3202,MATCH($B532,manifest_11Sep!$B$1:$B$3202,0),MATCH(A.Dep9SepList!I$1,manifest_11Sep!$A$1:$V$1,0))</f>
        <v>Air China</v>
      </c>
      <c r="J532" s="229" t="str">
        <f t="array" ref="J532">INDEX(manifest_11Sep!$A$1:$V$3202,MATCH($B532,manifest_11Sep!$B$1:$B$3202,0),MATCH(A.Dep9SepList!J$1,manifest_11Sep!$A$1:$V$1,0))</f>
        <v>CA 132</v>
      </c>
      <c r="K532" s="234" t="str">
        <f t="array" ref="K532">INDEX(manifest_11Sep!$A$1:$V$3202,MATCH($B532,manifest_11Sep!$B$1:$B$3202,0),MATCH(A.Dep9SepList!K$1,manifest_11Sep!$A$1:$V$1,0))</f>
        <v>18-thg 9-25</v>
      </c>
      <c r="L532" s="235">
        <f t="array" ref="L532">INDEX(manifest_11Sep!$A$1:$V$3202,MATCH($B532,manifest_11Sep!$B$1:$B$3202,0),MATCH(A.Dep9SepList!L$1,manifest_11Sep!$A$1:$V$1,0))</f>
        <v>0.64583333333333337</v>
      </c>
      <c r="M532" s="229" t="str">
        <f t="array" ref="M532">INDEX(manifest_11Sep!$A$1:$V$3202,MATCH($B532,manifest_11Sep!$B$1:$B$3202,0),MATCH(A.Dep9SepList!M$1,manifest_11Sep!$A$1:$V$1,0))</f>
        <v>ICN-T1</v>
      </c>
      <c r="N532" s="229" t="str">
        <f t="array" ref="N532">INDEX(manifest_11Sep!$A$1:$V$3202,MATCH($B532,manifest_11Sep!$B$1:$B$3202,0),MATCH(A.Dep9SepList!N$1,manifest_11Sep!$A$1:$V$1,0))</f>
        <v>JW MARRIOTT</v>
      </c>
      <c r="O532" s="256">
        <f>COUNTA(N532:N561)</f>
        <v>30</v>
      </c>
      <c r="P532" s="235" t="e" cm="1" vm="1">
        <f t="array" aca="1" ref="P532" ca="1">IF(J532="","",_xlfn.XLOOKUP(J532&amp;N532,'A.Departure Grouping'!AQ:AQ&amp;'A.Departure Grouping'!AP:AP,'A.Departure Grouping'!AR:AR,"",0))</f>
        <v>#NAME?</v>
      </c>
      <c r="Q532" s="229">
        <v>75987105</v>
      </c>
      <c r="R532" s="229" t="s">
        <v>43</v>
      </c>
      <c r="S532" s="229">
        <f t="array" ref="S532">INDEX(manifest_11Sep!$A$1:$V$3202,MATCH($B532,manifest_11Sep!$B$1:$B$3202,0),MATCH(A.Dep9SepList!S$1,manifest_11Sep!$A$1:$V$1,0))</f>
        <v>0</v>
      </c>
      <c r="T532" s="17"/>
    </row>
    <row r="533" spans="1:20" hidden="1">
      <c r="A533" s="13" t="str">
        <f t="array" ref="A533">INDEX(manifest_11Sep!$A$1:$V$3202,MATCH($B533,manifest_11Sep!$B$1:$B$3202,0),MATCH(A.Dep9SepList!A$1,manifest_11Sep!$A$1:$V$1,0))</f>
        <v>A</v>
      </c>
      <c r="B533" s="13" t="s">
        <v>1100</v>
      </c>
      <c r="C533" s="13" t="str">
        <f t="array" ref="C533">INDEX(manifest_11Sep!$A$1:$V$3202,MATCH($B533,manifest_11Sep!$B$1:$B$3202,0),MATCH(A.Dep9SepList!C$1,manifest_11Sep!$A$1:$V$1,0))</f>
        <v>Q8NX225S9Z3</v>
      </c>
      <c r="D533" s="13" t="str">
        <f t="array" ref="D533">INDEX(manifest_11Sep!$A$1:$V$3202,MATCH($B533,manifest_11Sep!$B$1:$B$3202,0),MATCH(A.Dep9SepList!D$1,manifest_11Sep!$A$1:$V$1,0))</f>
        <v>Male</v>
      </c>
      <c r="E533" s="13" t="str">
        <f t="array" ref="E533">INDEX(manifest_11Sep!$A$1:$V$3202,MATCH($B533,manifest_11Sep!$B$1:$B$3202,0),MATCH(A.Dep9SepList!E$1,manifest_11Sep!$A$1:$V$1,0))</f>
        <v>Willie Vinh</v>
      </c>
      <c r="F533" s="13" t="str">
        <f t="array" ref="F533">INDEX(manifest_11Sep!$A$1:$V$3202,MATCH($B533,manifest_11Sep!$B$1:$B$3202,0),MATCH(A.Dep9SepList!F$1,manifest_11Sep!$A$1:$V$1,0))</f>
        <v>Lieu</v>
      </c>
      <c r="G533" s="13">
        <f t="array" ref="G533">INDEX(manifest_11Sep!$A$1:$V$3202,MATCH($B533,manifest_11Sep!$B$1:$B$3202,0),MATCH(A.Dep9SepList!G$1,manifest_11Sep!$A$1:$V$1,0))</f>
        <v>52</v>
      </c>
      <c r="H533" s="13" t="str">
        <f t="array" ref="H533">INDEX(manifest_11Sep!$A$1:$V$3202,MATCH($B533,manifest_11Sep!$B$1:$B$3202,0),MATCH(A.Dep9SepList!H$1,manifest_11Sep!$A$1:$V$1,0))</f>
        <v>Alicia Nguyen 3</v>
      </c>
      <c r="I533" s="13" t="str">
        <f t="array" ref="I533">INDEX(manifest_11Sep!$A$1:$V$3202,MATCH($B533,manifest_11Sep!$B$1:$B$3202,0),MATCH(A.Dep9SepList!I$1,manifest_11Sep!$A$1:$V$1,0))</f>
        <v>Air China</v>
      </c>
      <c r="J533" s="13" t="str">
        <f t="array" ref="J533">INDEX(manifest_11Sep!$A$1:$V$3202,MATCH($B533,manifest_11Sep!$B$1:$B$3202,0),MATCH(A.Dep9SepList!J$1,manifest_11Sep!$A$1:$V$1,0))</f>
        <v>CA 132</v>
      </c>
      <c r="K533" s="32" t="str">
        <f t="array" ref="K533">INDEX(manifest_11Sep!$A$1:$V$3202,MATCH($B533,manifest_11Sep!$B$1:$B$3202,0),MATCH(A.Dep9SepList!K$1,manifest_11Sep!$A$1:$V$1,0))</f>
        <v>18-thg 9-25</v>
      </c>
      <c r="L533" s="20">
        <f t="array" ref="L533">INDEX(manifest_11Sep!$A$1:$V$3202,MATCH($B533,manifest_11Sep!$B$1:$B$3202,0),MATCH(A.Dep9SepList!L$1,manifest_11Sep!$A$1:$V$1,0))</f>
        <v>0.64583333333333337</v>
      </c>
      <c r="M533" s="13" t="str">
        <f t="array" ref="M533">INDEX(manifest_11Sep!$A$1:$V$3202,MATCH($B533,manifest_11Sep!$B$1:$B$3202,0),MATCH(A.Dep9SepList!M$1,manifest_11Sep!$A$1:$V$1,0))</f>
        <v>ICN-T1</v>
      </c>
      <c r="N533" s="13" t="str">
        <f t="array" ref="N533">INDEX(manifest_11Sep!$A$1:$V$3202,MATCH($B533,manifest_11Sep!$B$1:$B$3202,0),MATCH(A.Dep9SepList!N$1,manifest_11Sep!$A$1:$V$1,0))</f>
        <v>JW MARRIOTT</v>
      </c>
      <c r="O533" s="31"/>
      <c r="P533" s="20" t="e" cm="1" vm="1">
        <f t="array" aca="1" ref="P533" ca="1">IF(J533="","",_xlfn.XLOOKUP(J533&amp;N533,'A.Departure Grouping'!AQ:AQ&amp;'A.Departure Grouping'!AP:AP,'A.Departure Grouping'!AR:AR,"",0))</f>
        <v>#NAME?</v>
      </c>
      <c r="Q533" s="13">
        <v>75987105</v>
      </c>
      <c r="R533" s="13" t="s">
        <v>43</v>
      </c>
      <c r="S533" s="13">
        <f t="array" ref="S533">INDEX(manifest_11Sep!$A$1:$V$3202,MATCH($B533,manifest_11Sep!$B$1:$B$3202,0),MATCH(A.Dep9SepList!S$1,manifest_11Sep!$A$1:$V$1,0))</f>
        <v>0</v>
      </c>
      <c r="T533" s="17"/>
    </row>
    <row r="534" spans="1:20" hidden="1">
      <c r="A534" s="13" t="str">
        <f t="array" ref="A534">INDEX(manifest_11Sep!$A$1:$V$3202,MATCH($B534,manifest_11Sep!$B$1:$B$3202,0),MATCH(A.Dep9SepList!A$1,manifest_11Sep!$A$1:$V$1,0))</f>
        <v>A</v>
      </c>
      <c r="B534" s="13" t="s">
        <v>1103</v>
      </c>
      <c r="C534" s="13" t="str">
        <f t="array" ref="C534">INDEX(manifest_11Sep!$A$1:$V$3202,MATCH($B534,manifest_11Sep!$B$1:$B$3202,0),MATCH(A.Dep9SepList!C$1,manifest_11Sep!$A$1:$V$1,0))</f>
        <v>Q8NX225S9Z3</v>
      </c>
      <c r="D534" s="13" t="str">
        <f t="array" ref="D534">INDEX(manifest_11Sep!$A$1:$V$3202,MATCH($B534,manifest_11Sep!$B$1:$B$3202,0),MATCH(A.Dep9SepList!D$1,manifest_11Sep!$A$1:$V$1,0))</f>
        <v>Male</v>
      </c>
      <c r="E534" s="13" t="str">
        <f t="array" ref="E534">INDEX(manifest_11Sep!$A$1:$V$3202,MATCH($B534,manifest_11Sep!$B$1:$B$3202,0),MATCH(A.Dep9SepList!E$1,manifest_11Sep!$A$1:$V$1,0))</f>
        <v>Ewin Sky</v>
      </c>
      <c r="F534" s="13" t="str">
        <f t="array" ref="F534">INDEX(manifest_11Sep!$A$1:$V$3202,MATCH($B534,manifest_11Sep!$B$1:$B$3202,0),MATCH(A.Dep9SepList!F$1,manifest_11Sep!$A$1:$V$1,0))</f>
        <v>Lieu</v>
      </c>
      <c r="G534" s="13">
        <f t="array" ref="G534">INDEX(manifest_11Sep!$A$1:$V$3202,MATCH($B534,manifest_11Sep!$B$1:$B$3202,0),MATCH(A.Dep9SepList!G$1,manifest_11Sep!$A$1:$V$1,0))</f>
        <v>11</v>
      </c>
      <c r="H534" s="13" t="str">
        <f t="array" ref="H534">INDEX(manifest_11Sep!$A$1:$V$3202,MATCH($B534,manifest_11Sep!$B$1:$B$3202,0),MATCH(A.Dep9SepList!H$1,manifest_11Sep!$A$1:$V$1,0))</f>
        <v>Alicia Nguyen 3</v>
      </c>
      <c r="I534" s="13" t="str">
        <f t="array" ref="I534">INDEX(manifest_11Sep!$A$1:$V$3202,MATCH($B534,manifest_11Sep!$B$1:$B$3202,0),MATCH(A.Dep9SepList!I$1,manifest_11Sep!$A$1:$V$1,0))</f>
        <v>Air China</v>
      </c>
      <c r="J534" s="13" t="str">
        <f t="array" ref="J534">INDEX(manifest_11Sep!$A$1:$V$3202,MATCH($B534,manifest_11Sep!$B$1:$B$3202,0),MATCH(A.Dep9SepList!J$1,manifest_11Sep!$A$1:$V$1,0))</f>
        <v>CA 132</v>
      </c>
      <c r="K534" s="32" t="str">
        <f t="array" ref="K534">INDEX(manifest_11Sep!$A$1:$V$3202,MATCH($B534,manifest_11Sep!$B$1:$B$3202,0),MATCH(A.Dep9SepList!K$1,manifest_11Sep!$A$1:$V$1,0))</f>
        <v>18-thg 9-25</v>
      </c>
      <c r="L534" s="20">
        <f t="array" ref="L534">INDEX(manifest_11Sep!$A$1:$V$3202,MATCH($B534,manifest_11Sep!$B$1:$B$3202,0),MATCH(A.Dep9SepList!L$1,manifest_11Sep!$A$1:$V$1,0))</f>
        <v>0.64583333333333337</v>
      </c>
      <c r="M534" s="13" t="str">
        <f t="array" ref="M534">INDEX(manifest_11Sep!$A$1:$V$3202,MATCH($B534,manifest_11Sep!$B$1:$B$3202,0),MATCH(A.Dep9SepList!M$1,manifest_11Sep!$A$1:$V$1,0))</f>
        <v>ICN-T1</v>
      </c>
      <c r="N534" s="13" t="str">
        <f t="array" ref="N534">INDEX(manifest_11Sep!$A$1:$V$3202,MATCH($B534,manifest_11Sep!$B$1:$B$3202,0),MATCH(A.Dep9SepList!N$1,manifest_11Sep!$A$1:$V$1,0))</f>
        <v>JW MARRIOTT</v>
      </c>
      <c r="O534" s="31"/>
      <c r="P534" s="20" t="e" cm="1" vm="1">
        <f t="array" aca="1" ref="P534" ca="1">IF(J534="","",_xlfn.XLOOKUP(J534&amp;N534,'A.Departure Grouping'!AQ:AQ&amp;'A.Departure Grouping'!AP:AP,'A.Departure Grouping'!AR:AR,"",0))</f>
        <v>#NAME?</v>
      </c>
      <c r="Q534" s="13">
        <v>75987105</v>
      </c>
      <c r="R534" s="13" t="s">
        <v>43</v>
      </c>
      <c r="S534" s="13">
        <f t="array" ref="S534">INDEX(manifest_11Sep!$A$1:$V$3202,MATCH($B534,manifest_11Sep!$B$1:$B$3202,0),MATCH(A.Dep9SepList!S$1,manifest_11Sep!$A$1:$V$1,0))</f>
        <v>0</v>
      </c>
      <c r="T534" s="17"/>
    </row>
    <row r="535" spans="1:20" hidden="1">
      <c r="A535" s="13" t="str">
        <f t="array" ref="A535">INDEX(manifest_11Sep!$A$1:$V$3202,MATCH($B535,manifest_11Sep!$B$1:$B$3202,0),MATCH(A.Dep9SepList!A$1,manifest_11Sep!$A$1:$V$1,0))</f>
        <v>A</v>
      </c>
      <c r="B535" s="13" t="s">
        <v>1105</v>
      </c>
      <c r="C535" s="13" t="str">
        <f t="array" ref="C535">INDEX(manifest_11Sep!$A$1:$V$3202,MATCH($B535,manifest_11Sep!$B$1:$B$3202,0),MATCH(A.Dep9SepList!C$1,manifest_11Sep!$A$1:$V$1,0))</f>
        <v>Q8NX225S9Z3</v>
      </c>
      <c r="D535" s="13" t="str">
        <f t="array" ref="D535">INDEX(manifest_11Sep!$A$1:$V$3202,MATCH($B535,manifest_11Sep!$B$1:$B$3202,0),MATCH(A.Dep9SepList!D$1,manifest_11Sep!$A$1:$V$1,0))</f>
        <v>Male</v>
      </c>
      <c r="E535" s="13" t="str">
        <f t="array" ref="E535">INDEX(manifest_11Sep!$A$1:$V$3202,MATCH($B535,manifest_11Sep!$B$1:$B$3202,0),MATCH(A.Dep9SepList!E$1,manifest_11Sep!$A$1:$V$1,0))</f>
        <v>Ethan Max</v>
      </c>
      <c r="F535" s="13" t="str">
        <f t="array" ref="F535">INDEX(manifest_11Sep!$A$1:$V$3202,MATCH($B535,manifest_11Sep!$B$1:$B$3202,0),MATCH(A.Dep9SepList!F$1,manifest_11Sep!$A$1:$V$1,0))</f>
        <v>Lieu</v>
      </c>
      <c r="G535" s="13">
        <f t="array" ref="G535">INDEX(manifest_11Sep!$A$1:$V$3202,MATCH($B535,manifest_11Sep!$B$1:$B$3202,0),MATCH(A.Dep9SepList!G$1,manifest_11Sep!$A$1:$V$1,0))</f>
        <v>17</v>
      </c>
      <c r="H535" s="13" t="str">
        <f t="array" ref="H535">INDEX(manifest_11Sep!$A$1:$V$3202,MATCH($B535,manifest_11Sep!$B$1:$B$3202,0),MATCH(A.Dep9SepList!H$1,manifest_11Sep!$A$1:$V$1,0))</f>
        <v>Alicia Nguyen 3</v>
      </c>
      <c r="I535" s="13" t="str">
        <f t="array" ref="I535">INDEX(manifest_11Sep!$A$1:$V$3202,MATCH($B535,manifest_11Sep!$B$1:$B$3202,0),MATCH(A.Dep9SepList!I$1,manifest_11Sep!$A$1:$V$1,0))</f>
        <v>Air China</v>
      </c>
      <c r="J535" s="13" t="str">
        <f t="array" ref="J535">INDEX(manifest_11Sep!$A$1:$V$3202,MATCH($B535,manifest_11Sep!$B$1:$B$3202,0),MATCH(A.Dep9SepList!J$1,manifest_11Sep!$A$1:$V$1,0))</f>
        <v>CA 132</v>
      </c>
      <c r="K535" s="32" t="str">
        <f t="array" ref="K535">INDEX(manifest_11Sep!$A$1:$V$3202,MATCH($B535,manifest_11Sep!$B$1:$B$3202,0),MATCH(A.Dep9SepList!K$1,manifest_11Sep!$A$1:$V$1,0))</f>
        <v>18-thg 9-25</v>
      </c>
      <c r="L535" s="20">
        <f t="array" ref="L535">INDEX(manifest_11Sep!$A$1:$V$3202,MATCH($B535,manifest_11Sep!$B$1:$B$3202,0),MATCH(A.Dep9SepList!L$1,manifest_11Sep!$A$1:$V$1,0))</f>
        <v>0.64583333333333337</v>
      </c>
      <c r="M535" s="13" t="str">
        <f t="array" ref="M535">INDEX(manifest_11Sep!$A$1:$V$3202,MATCH($B535,manifest_11Sep!$B$1:$B$3202,0),MATCH(A.Dep9SepList!M$1,manifest_11Sep!$A$1:$V$1,0))</f>
        <v>ICN-T1</v>
      </c>
      <c r="N535" s="13" t="str">
        <f t="array" ref="N535">INDEX(manifest_11Sep!$A$1:$V$3202,MATCH($B535,manifest_11Sep!$B$1:$B$3202,0),MATCH(A.Dep9SepList!N$1,manifest_11Sep!$A$1:$V$1,0))</f>
        <v>JW MARRIOTT</v>
      </c>
      <c r="O535" s="31"/>
      <c r="P535" s="20" t="e" cm="1" vm="1">
        <f t="array" aca="1" ref="P535" ca="1">IF(J535="","",_xlfn.XLOOKUP(J535&amp;N535,'A.Departure Grouping'!AQ:AQ&amp;'A.Departure Grouping'!AP:AP,'A.Departure Grouping'!AR:AR,"",0))</f>
        <v>#NAME?</v>
      </c>
      <c r="Q535" s="13">
        <v>75987132</v>
      </c>
      <c r="R535" s="13" t="s">
        <v>61</v>
      </c>
      <c r="S535" s="13">
        <f t="array" ref="S535">INDEX(manifest_11Sep!$A$1:$V$3202,MATCH($B535,manifest_11Sep!$B$1:$B$3202,0),MATCH(A.Dep9SepList!S$1,manifest_11Sep!$A$1:$V$1,0))</f>
        <v>0</v>
      </c>
      <c r="T535" s="17"/>
    </row>
    <row r="536" spans="1:20" hidden="1">
      <c r="A536" s="13" t="str">
        <f t="array" ref="A536">INDEX(manifest_11Sep!$A$1:$V$3202,MATCH($B536,manifest_11Sep!$B$1:$B$3202,0),MATCH(A.Dep9SepList!A$1,manifest_11Sep!$A$1:$V$1,0))</f>
        <v>A</v>
      </c>
      <c r="B536" s="13" t="s">
        <v>4434</v>
      </c>
      <c r="C536" s="13" t="str">
        <f t="array" ref="C536">INDEX(manifest_11Sep!$A$1:$V$3202,MATCH($B536,manifest_11Sep!$B$1:$B$3202,0),MATCH(A.Dep9SepList!C$1,manifest_11Sep!$A$1:$V$1,0))</f>
        <v>QDN35YPZYN9</v>
      </c>
      <c r="D536" s="13" t="str">
        <f t="array" ref="D536">INDEX(manifest_11Sep!$A$1:$V$3202,MATCH($B536,manifest_11Sep!$B$1:$B$3202,0),MATCH(A.Dep9SepList!D$1,manifest_11Sep!$A$1:$V$1,0))</f>
        <v>Female</v>
      </c>
      <c r="E536" s="13" t="str">
        <f t="array" ref="E536">INDEX(manifest_11Sep!$A$1:$V$3202,MATCH($B536,manifest_11Sep!$B$1:$B$3202,0),MATCH(A.Dep9SepList!E$1,manifest_11Sep!$A$1:$V$1,0))</f>
        <v>Yu Qing</v>
      </c>
      <c r="F536" s="13" t="str">
        <f t="array" ref="F536">INDEX(manifest_11Sep!$A$1:$V$3202,MATCH($B536,manifest_11Sep!$B$1:$B$3202,0),MATCH(A.Dep9SepList!F$1,manifest_11Sep!$A$1:$V$1,0))</f>
        <v>Wu</v>
      </c>
      <c r="G536" s="13">
        <f t="array" ref="G536">INDEX(manifest_11Sep!$A$1:$V$3202,MATCH($B536,manifest_11Sep!$B$1:$B$3202,0),MATCH(A.Dep9SepList!G$1,manifest_11Sep!$A$1:$V$1,0))</f>
        <v>55</v>
      </c>
      <c r="H536" s="13" t="str">
        <f t="array" ref="H536">INDEX(manifest_11Sep!$A$1:$V$3202,MATCH($B536,manifest_11Sep!$B$1:$B$3202,0),MATCH(A.Dep9SepList!H$1,manifest_11Sep!$A$1:$V$1,0))</f>
        <v>Xuan Nguyen 2</v>
      </c>
      <c r="I536" s="13" t="str">
        <f t="array" ref="I536">INDEX(manifest_11Sep!$A$1:$V$3202,MATCH($B536,manifest_11Sep!$B$1:$B$3202,0),MATCH(A.Dep9SepList!I$1,manifest_11Sep!$A$1:$V$1,0))</f>
        <v>Asiana Airlines</v>
      </c>
      <c r="J536" s="13" t="str">
        <f t="array" ref="J536">INDEX(manifest_11Sep!$A$1:$V$3202,MATCH($B536,manifest_11Sep!$B$1:$B$3202,0),MATCH(A.Dep9SepList!J$1,manifest_11Sep!$A$1:$V$1,0))</f>
        <v>OZ 106</v>
      </c>
      <c r="K536" s="32" t="str">
        <f t="array" ref="K536">INDEX(manifest_11Sep!$A$1:$V$3202,MATCH($B536,manifest_11Sep!$B$1:$B$3202,0),MATCH(A.Dep9SepList!K$1,manifest_11Sep!$A$1:$V$1,0))</f>
        <v>18-thg 9-25</v>
      </c>
      <c r="L536" s="20">
        <f t="array" ref="L536">INDEX(manifest_11Sep!$A$1:$V$3202,MATCH($B536,manifest_11Sep!$B$1:$B$3202,0),MATCH(A.Dep9SepList!L$1,manifest_11Sep!$A$1:$V$1,0))</f>
        <v>0.65625</v>
      </c>
      <c r="M536" s="13" t="str">
        <f t="array" ref="M536">INDEX(manifest_11Sep!$A$1:$V$3202,MATCH($B536,manifest_11Sep!$B$1:$B$3202,0),MATCH(A.Dep9SepList!M$1,manifest_11Sep!$A$1:$V$1,0))</f>
        <v>ICN-T1</v>
      </c>
      <c r="N536" s="13" t="str">
        <f t="array" ref="N536">INDEX(manifest_11Sep!$A$1:$V$3202,MATCH($B536,manifest_11Sep!$B$1:$B$3202,0),MATCH(A.Dep9SepList!N$1,manifest_11Sep!$A$1:$V$1,0))</f>
        <v>INTER PARNAS</v>
      </c>
      <c r="O536" s="31"/>
      <c r="P536" s="20" t="e" cm="1" vm="1">
        <f t="array" aca="1" ref="P536" ca="1">IF(J536="","",_xlfn.XLOOKUP(J536&amp;N536,'A.Departure Grouping'!AQ:AQ&amp;'A.Departure Grouping'!AP:AP,'A.Departure Grouping'!AR:AR,"",0))</f>
        <v>#NAME?</v>
      </c>
      <c r="Q536" s="13">
        <v>81715865</v>
      </c>
      <c r="R536" s="13" t="s">
        <v>61</v>
      </c>
      <c r="S536" s="13">
        <f t="array" ref="S536">INDEX(manifest_11Sep!$A$1:$V$3202,MATCH($B536,manifest_11Sep!$B$1:$B$3202,0),MATCH(A.Dep9SepList!S$1,manifest_11Sep!$A$1:$V$1,0))</f>
        <v>0</v>
      </c>
      <c r="T536" s="17"/>
    </row>
    <row r="537" spans="1:20" hidden="1">
      <c r="A537" s="13" t="str">
        <f t="array" ref="A537">INDEX(manifest_11Sep!$A$1:$V$3202,MATCH($B537,manifest_11Sep!$B$1:$B$3202,0),MATCH(A.Dep9SepList!A$1,manifest_11Sep!$A$1:$V$1,0))</f>
        <v>A</v>
      </c>
      <c r="B537" s="13" t="s">
        <v>4455</v>
      </c>
      <c r="C537" s="13" t="str">
        <f t="array" ref="C537">INDEX(manifest_11Sep!$A$1:$V$3202,MATCH($B537,manifest_11Sep!$B$1:$B$3202,0),MATCH(A.Dep9SepList!C$1,manifest_11Sep!$A$1:$V$1,0))</f>
        <v>RXNJ8FSXLCN</v>
      </c>
      <c r="D537" s="13" t="str">
        <f t="array" ref="D537">INDEX(manifest_11Sep!$A$1:$V$3202,MATCH($B537,manifest_11Sep!$B$1:$B$3202,0),MATCH(A.Dep9SepList!D$1,manifest_11Sep!$A$1:$V$1,0))</f>
        <v>Female</v>
      </c>
      <c r="E537" s="13" t="str">
        <f t="array" ref="E537">INDEX(manifest_11Sep!$A$1:$V$3202,MATCH($B537,manifest_11Sep!$B$1:$B$3202,0),MATCH(A.Dep9SepList!E$1,manifest_11Sep!$A$1:$V$1,0))</f>
        <v>Tu Ngoc</v>
      </c>
      <c r="F537" s="13" t="str">
        <f t="array" ref="F537">INDEX(manifest_11Sep!$A$1:$V$3202,MATCH($B537,manifest_11Sep!$B$1:$B$3202,0),MATCH(A.Dep9SepList!F$1,manifest_11Sep!$A$1:$V$1,0))</f>
        <v>Sam</v>
      </c>
      <c r="G537" s="13">
        <f t="array" ref="G537">INDEX(manifest_11Sep!$A$1:$V$3202,MATCH($B537,manifest_11Sep!$B$1:$B$3202,0),MATCH(A.Dep9SepList!G$1,manifest_11Sep!$A$1:$V$1,0))</f>
        <v>46</v>
      </c>
      <c r="H537" s="13" t="str">
        <f t="array" ref="H537">INDEX(manifest_11Sep!$A$1:$V$3202,MATCH($B537,manifest_11Sep!$B$1:$B$3202,0),MATCH(A.Dep9SepList!H$1,manifest_11Sep!$A$1:$V$1,0))</f>
        <v>Xuan Nguyen 2</v>
      </c>
      <c r="I537" s="13" t="str">
        <f t="array" ref="I537">INDEX(manifest_11Sep!$A$1:$V$3202,MATCH($B537,manifest_11Sep!$B$1:$B$3202,0),MATCH(A.Dep9SepList!I$1,manifest_11Sep!$A$1:$V$1,0))</f>
        <v>Asiana Airlines</v>
      </c>
      <c r="J537" s="13" t="str">
        <f t="array" ref="J537">INDEX(manifest_11Sep!$A$1:$V$3202,MATCH($B537,manifest_11Sep!$B$1:$B$3202,0),MATCH(A.Dep9SepList!J$1,manifest_11Sep!$A$1:$V$1,0))</f>
        <v>OZ 106</v>
      </c>
      <c r="K537" s="32" t="str">
        <f t="array" ref="K537">INDEX(manifest_11Sep!$A$1:$V$3202,MATCH($B537,manifest_11Sep!$B$1:$B$3202,0),MATCH(A.Dep9SepList!K$1,manifest_11Sep!$A$1:$V$1,0))</f>
        <v>18-thg 9-25</v>
      </c>
      <c r="L537" s="20">
        <f t="array" ref="L537">INDEX(manifest_11Sep!$A$1:$V$3202,MATCH($B537,manifest_11Sep!$B$1:$B$3202,0),MATCH(A.Dep9SepList!L$1,manifest_11Sep!$A$1:$V$1,0))</f>
        <v>0.65625</v>
      </c>
      <c r="M537" s="13" t="str">
        <f t="array" ref="M537">INDEX(manifest_11Sep!$A$1:$V$3202,MATCH($B537,manifest_11Sep!$B$1:$B$3202,0),MATCH(A.Dep9SepList!M$1,manifest_11Sep!$A$1:$V$1,0))</f>
        <v>ICN-T1</v>
      </c>
      <c r="N537" s="13" t="str">
        <f t="array" ref="N537">INDEX(manifest_11Sep!$A$1:$V$3202,MATCH($B537,manifest_11Sep!$B$1:$B$3202,0),MATCH(A.Dep9SepList!N$1,manifest_11Sep!$A$1:$V$1,0))</f>
        <v>INTER PARNAS</v>
      </c>
      <c r="O537" s="31"/>
      <c r="P537" s="20" t="e" cm="1" vm="1">
        <f t="array" aca="1" ref="P537" ca="1">IF(J537="","",_xlfn.XLOOKUP(J537&amp;N537,'A.Departure Grouping'!AQ:AQ&amp;'A.Departure Grouping'!AP:AP,'A.Departure Grouping'!AR:AR,"",0))</f>
        <v>#NAME?</v>
      </c>
      <c r="Q537" s="13">
        <v>82964323</v>
      </c>
      <c r="R537" s="13" t="s">
        <v>43</v>
      </c>
      <c r="S537" s="13">
        <f t="array" ref="S537">INDEX(manifest_11Sep!$A$1:$V$3202,MATCH($B537,manifest_11Sep!$B$1:$B$3202,0),MATCH(A.Dep9SepList!S$1,manifest_11Sep!$A$1:$V$1,0))</f>
        <v>0</v>
      </c>
      <c r="T537" s="17"/>
    </row>
    <row r="538" spans="1:20" hidden="1">
      <c r="A538" s="13" t="str">
        <f t="array" ref="A538">INDEX(manifest_11Sep!$A$1:$V$3202,MATCH($B538,manifest_11Sep!$B$1:$B$3202,0),MATCH(A.Dep9SepList!A$1,manifest_11Sep!$A$1:$V$1,0))</f>
        <v>A</v>
      </c>
      <c r="B538" s="13" t="s">
        <v>4457</v>
      </c>
      <c r="C538" s="13" t="str">
        <f t="array" ref="C538">INDEX(manifest_11Sep!$A$1:$V$3202,MATCH($B538,manifest_11Sep!$B$1:$B$3202,0),MATCH(A.Dep9SepList!C$1,manifest_11Sep!$A$1:$V$1,0))</f>
        <v>RXNJ8FSXLCN</v>
      </c>
      <c r="D538" s="13" t="str">
        <f t="array" ref="D538">INDEX(manifest_11Sep!$A$1:$V$3202,MATCH($B538,manifest_11Sep!$B$1:$B$3202,0),MATCH(A.Dep9SepList!D$1,manifest_11Sep!$A$1:$V$1,0))</f>
        <v>Male</v>
      </c>
      <c r="E538" s="13" t="str">
        <f t="array" ref="E538">INDEX(manifest_11Sep!$A$1:$V$3202,MATCH($B538,manifest_11Sep!$B$1:$B$3202,0),MATCH(A.Dep9SepList!E$1,manifest_11Sep!$A$1:$V$1,0))</f>
        <v>David Warner</v>
      </c>
      <c r="F538" s="13" t="str">
        <f t="array" ref="F538">INDEX(manifest_11Sep!$A$1:$V$3202,MATCH($B538,manifest_11Sep!$B$1:$B$3202,0),MATCH(A.Dep9SepList!F$1,manifest_11Sep!$A$1:$V$1,0))</f>
        <v>Martin</v>
      </c>
      <c r="G538" s="13">
        <f t="array" ref="G538">INDEX(manifest_11Sep!$A$1:$V$3202,MATCH($B538,manifest_11Sep!$B$1:$B$3202,0),MATCH(A.Dep9SepList!G$1,manifest_11Sep!$A$1:$V$1,0))</f>
        <v>45</v>
      </c>
      <c r="H538" s="13" t="str">
        <f t="array" ref="H538">INDEX(manifest_11Sep!$A$1:$V$3202,MATCH($B538,manifest_11Sep!$B$1:$B$3202,0),MATCH(A.Dep9SepList!H$1,manifest_11Sep!$A$1:$V$1,0))</f>
        <v>Xuan Nguyen 2</v>
      </c>
      <c r="I538" s="13" t="str">
        <f t="array" ref="I538">INDEX(manifest_11Sep!$A$1:$V$3202,MATCH($B538,manifest_11Sep!$B$1:$B$3202,0),MATCH(A.Dep9SepList!I$1,manifest_11Sep!$A$1:$V$1,0))</f>
        <v>Asiana Airlines</v>
      </c>
      <c r="J538" s="13" t="str">
        <f t="array" ref="J538">INDEX(manifest_11Sep!$A$1:$V$3202,MATCH($B538,manifest_11Sep!$B$1:$B$3202,0),MATCH(A.Dep9SepList!J$1,manifest_11Sep!$A$1:$V$1,0))</f>
        <v>OZ 106</v>
      </c>
      <c r="K538" s="32" t="str">
        <f t="array" ref="K538">INDEX(manifest_11Sep!$A$1:$V$3202,MATCH($B538,manifest_11Sep!$B$1:$B$3202,0),MATCH(A.Dep9SepList!K$1,manifest_11Sep!$A$1:$V$1,0))</f>
        <v>18-thg 9-25</v>
      </c>
      <c r="L538" s="20">
        <f t="array" ref="L538">INDEX(manifest_11Sep!$A$1:$V$3202,MATCH($B538,manifest_11Sep!$B$1:$B$3202,0),MATCH(A.Dep9SepList!L$1,manifest_11Sep!$A$1:$V$1,0))</f>
        <v>0.65625</v>
      </c>
      <c r="M538" s="13" t="str">
        <f t="array" ref="M538">INDEX(manifest_11Sep!$A$1:$V$3202,MATCH($B538,manifest_11Sep!$B$1:$B$3202,0),MATCH(A.Dep9SepList!M$1,manifest_11Sep!$A$1:$V$1,0))</f>
        <v>ICN-T1</v>
      </c>
      <c r="N538" s="13" t="str">
        <f t="array" ref="N538">INDEX(manifest_11Sep!$A$1:$V$3202,MATCH($B538,manifest_11Sep!$B$1:$B$3202,0),MATCH(A.Dep9SepList!N$1,manifest_11Sep!$A$1:$V$1,0))</f>
        <v>INTER PARNAS</v>
      </c>
      <c r="O538" s="31"/>
      <c r="P538" s="20" t="e" cm="1" vm="1">
        <f t="array" aca="1" ref="P538" ca="1">IF(J538="","",_xlfn.XLOOKUP(J538&amp;N538,'A.Departure Grouping'!AQ:AQ&amp;'A.Departure Grouping'!AP:AP,'A.Departure Grouping'!AR:AR,"",0))</f>
        <v>#NAME?</v>
      </c>
      <c r="Q538" s="13">
        <v>82964323</v>
      </c>
      <c r="R538" s="13" t="s">
        <v>43</v>
      </c>
      <c r="S538" s="13">
        <f t="array" ref="S538">INDEX(manifest_11Sep!$A$1:$V$3202,MATCH($B538,manifest_11Sep!$B$1:$B$3202,0),MATCH(A.Dep9SepList!S$1,manifest_11Sep!$A$1:$V$1,0))</f>
        <v>0</v>
      </c>
      <c r="T538" s="17"/>
    </row>
    <row r="539" spans="1:20" hidden="1">
      <c r="A539" s="13" t="str">
        <f t="array" ref="A539">INDEX(manifest_11Sep!$A$1:$V$3202,MATCH($B539,manifest_11Sep!$B$1:$B$3202,0),MATCH(A.Dep9SepList!A$1,manifest_11Sep!$A$1:$V$1,0))</f>
        <v>A</v>
      </c>
      <c r="B539" s="13" t="s">
        <v>4459</v>
      </c>
      <c r="C539" s="13" t="str">
        <f t="array" ref="C539">INDEX(manifest_11Sep!$A$1:$V$3202,MATCH($B539,manifest_11Sep!$B$1:$B$3202,0),MATCH(A.Dep9SepList!C$1,manifest_11Sep!$A$1:$V$1,0))</f>
        <v>RXNJ8FSXLCN</v>
      </c>
      <c r="D539" s="13" t="str">
        <f t="array" ref="D539">INDEX(manifest_11Sep!$A$1:$V$3202,MATCH($B539,manifest_11Sep!$B$1:$B$3202,0),MATCH(A.Dep9SepList!D$1,manifest_11Sep!$A$1:$V$1,0))</f>
        <v>Male</v>
      </c>
      <c r="E539" s="13" t="str">
        <f t="array" ref="E539">INDEX(manifest_11Sep!$A$1:$V$3202,MATCH($B539,manifest_11Sep!$B$1:$B$3202,0),MATCH(A.Dep9SepList!E$1,manifest_11Sep!$A$1:$V$1,0))</f>
        <v>David Floyd</v>
      </c>
      <c r="F539" s="13" t="str">
        <f t="array" ref="F539">INDEX(manifest_11Sep!$A$1:$V$3202,MATCH($B539,manifest_11Sep!$B$1:$B$3202,0),MATCH(A.Dep9SepList!F$1,manifest_11Sep!$A$1:$V$1,0))</f>
        <v>Martin</v>
      </c>
      <c r="G539" s="13">
        <f t="array" ref="G539">INDEX(manifest_11Sep!$A$1:$V$3202,MATCH($B539,manifest_11Sep!$B$1:$B$3202,0),MATCH(A.Dep9SepList!G$1,manifest_11Sep!$A$1:$V$1,0))</f>
        <v>71</v>
      </c>
      <c r="H539" s="13" t="str">
        <f t="array" ref="H539">INDEX(manifest_11Sep!$A$1:$V$3202,MATCH($B539,manifest_11Sep!$B$1:$B$3202,0),MATCH(A.Dep9SepList!H$1,manifest_11Sep!$A$1:$V$1,0))</f>
        <v>Xuan Nguyen 2</v>
      </c>
      <c r="I539" s="13" t="str">
        <f t="array" ref="I539">INDEX(manifest_11Sep!$A$1:$V$3202,MATCH($B539,manifest_11Sep!$B$1:$B$3202,0),MATCH(A.Dep9SepList!I$1,manifest_11Sep!$A$1:$V$1,0))</f>
        <v>Asiana Airlines</v>
      </c>
      <c r="J539" s="13" t="str">
        <f t="array" ref="J539">INDEX(manifest_11Sep!$A$1:$V$3202,MATCH($B539,manifest_11Sep!$B$1:$B$3202,0),MATCH(A.Dep9SepList!J$1,manifest_11Sep!$A$1:$V$1,0))</f>
        <v>OZ 106</v>
      </c>
      <c r="K539" s="32" t="str">
        <f t="array" ref="K539">INDEX(manifest_11Sep!$A$1:$V$3202,MATCH($B539,manifest_11Sep!$B$1:$B$3202,0),MATCH(A.Dep9SepList!K$1,manifest_11Sep!$A$1:$V$1,0))</f>
        <v>18-thg 9-25</v>
      </c>
      <c r="L539" s="20">
        <f t="array" ref="L539">INDEX(manifest_11Sep!$A$1:$V$3202,MATCH($B539,manifest_11Sep!$B$1:$B$3202,0),MATCH(A.Dep9SepList!L$1,manifest_11Sep!$A$1:$V$1,0))</f>
        <v>0.65625</v>
      </c>
      <c r="M539" s="13" t="str">
        <f t="array" ref="M539">INDEX(manifest_11Sep!$A$1:$V$3202,MATCH($B539,manifest_11Sep!$B$1:$B$3202,0),MATCH(A.Dep9SepList!M$1,manifest_11Sep!$A$1:$V$1,0))</f>
        <v>ICN-T1</v>
      </c>
      <c r="N539" s="13" t="str">
        <f t="array" ref="N539">INDEX(manifest_11Sep!$A$1:$V$3202,MATCH($B539,manifest_11Sep!$B$1:$B$3202,0),MATCH(A.Dep9SepList!N$1,manifest_11Sep!$A$1:$V$1,0))</f>
        <v>INTER PARNAS</v>
      </c>
      <c r="O539" s="31"/>
      <c r="P539" s="20" t="e" cm="1" vm="1">
        <f t="array" aca="1" ref="P539" ca="1">IF(J539="","",_xlfn.XLOOKUP(J539&amp;N539,'A.Departure Grouping'!AQ:AQ&amp;'A.Departure Grouping'!AP:AP,'A.Departure Grouping'!AR:AR,"",0))</f>
        <v>#NAME?</v>
      </c>
      <c r="Q539" s="13">
        <v>85983800</v>
      </c>
      <c r="R539" s="13" t="s">
        <v>43</v>
      </c>
      <c r="S539" s="13">
        <f t="array" ref="S539">INDEX(manifest_11Sep!$A$1:$V$3202,MATCH($B539,manifest_11Sep!$B$1:$B$3202,0),MATCH(A.Dep9SepList!S$1,manifest_11Sep!$A$1:$V$1,0))</f>
        <v>0</v>
      </c>
      <c r="T539" s="17"/>
    </row>
    <row r="540" spans="1:20" hidden="1">
      <c r="A540" s="13" t="str">
        <f t="array" ref="A540">INDEX(manifest_11Sep!$A$1:$V$3202,MATCH($B540,manifest_11Sep!$B$1:$B$3202,0),MATCH(A.Dep9SepList!A$1,manifest_11Sep!$A$1:$V$1,0))</f>
        <v>A</v>
      </c>
      <c r="B540" s="13" t="s">
        <v>4461</v>
      </c>
      <c r="C540" s="13" t="str">
        <f t="array" ref="C540">INDEX(manifest_11Sep!$A$1:$V$3202,MATCH($B540,manifest_11Sep!$B$1:$B$3202,0),MATCH(A.Dep9SepList!C$1,manifest_11Sep!$A$1:$V$1,0))</f>
        <v>RXNJ8FSXLCN</v>
      </c>
      <c r="D540" s="13" t="str">
        <f t="array" ref="D540">INDEX(manifest_11Sep!$A$1:$V$3202,MATCH($B540,manifest_11Sep!$B$1:$B$3202,0),MATCH(A.Dep9SepList!D$1,manifest_11Sep!$A$1:$V$1,0))</f>
        <v>Female</v>
      </c>
      <c r="E540" s="13" t="str">
        <f t="array" ref="E540">INDEX(manifest_11Sep!$A$1:$V$3202,MATCH($B540,manifest_11Sep!$B$1:$B$3202,0),MATCH(A.Dep9SepList!E$1,manifest_11Sep!$A$1:$V$1,0))</f>
        <v>Jamie Louise</v>
      </c>
      <c r="F540" s="13" t="str">
        <f t="array" ref="F540">INDEX(manifest_11Sep!$A$1:$V$3202,MATCH($B540,manifest_11Sep!$B$1:$B$3202,0),MATCH(A.Dep9SepList!F$1,manifest_11Sep!$A$1:$V$1,0))</f>
        <v>Martin</v>
      </c>
      <c r="G540" s="13">
        <f t="array" ref="G540">INDEX(manifest_11Sep!$A$1:$V$3202,MATCH($B540,manifest_11Sep!$B$1:$B$3202,0),MATCH(A.Dep9SepList!G$1,manifest_11Sep!$A$1:$V$1,0))</f>
        <v>67</v>
      </c>
      <c r="H540" s="13" t="str">
        <f t="array" ref="H540">INDEX(manifest_11Sep!$A$1:$V$3202,MATCH($B540,manifest_11Sep!$B$1:$B$3202,0),MATCH(A.Dep9SepList!H$1,manifest_11Sep!$A$1:$V$1,0))</f>
        <v>Xuan Nguyen 2</v>
      </c>
      <c r="I540" s="13" t="str">
        <f t="array" ref="I540">INDEX(manifest_11Sep!$A$1:$V$3202,MATCH($B540,manifest_11Sep!$B$1:$B$3202,0),MATCH(A.Dep9SepList!I$1,manifest_11Sep!$A$1:$V$1,0))</f>
        <v>Asiana Airlines</v>
      </c>
      <c r="J540" s="13" t="str">
        <f t="array" ref="J540">INDEX(manifest_11Sep!$A$1:$V$3202,MATCH($B540,manifest_11Sep!$B$1:$B$3202,0),MATCH(A.Dep9SepList!J$1,manifest_11Sep!$A$1:$V$1,0))</f>
        <v>OZ 106</v>
      </c>
      <c r="K540" s="32" t="str">
        <f t="array" ref="K540">INDEX(manifest_11Sep!$A$1:$V$3202,MATCH($B540,manifest_11Sep!$B$1:$B$3202,0),MATCH(A.Dep9SepList!K$1,manifest_11Sep!$A$1:$V$1,0))</f>
        <v>18-thg 9-25</v>
      </c>
      <c r="L540" s="20">
        <f t="array" ref="L540">INDEX(manifest_11Sep!$A$1:$V$3202,MATCH($B540,manifest_11Sep!$B$1:$B$3202,0),MATCH(A.Dep9SepList!L$1,manifest_11Sep!$A$1:$V$1,0))</f>
        <v>0.65625</v>
      </c>
      <c r="M540" s="13" t="str">
        <f t="array" ref="M540">INDEX(manifest_11Sep!$A$1:$V$3202,MATCH($B540,manifest_11Sep!$B$1:$B$3202,0),MATCH(A.Dep9SepList!M$1,manifest_11Sep!$A$1:$V$1,0))</f>
        <v>ICN-T1</v>
      </c>
      <c r="N540" s="13" t="str">
        <f t="array" ref="N540">INDEX(manifest_11Sep!$A$1:$V$3202,MATCH($B540,manifest_11Sep!$B$1:$B$3202,0),MATCH(A.Dep9SepList!N$1,manifest_11Sep!$A$1:$V$1,0))</f>
        <v>INTER PARNAS</v>
      </c>
      <c r="O540" s="31"/>
      <c r="P540" s="20" t="e" cm="1" vm="1">
        <f t="array" aca="1" ref="P540" ca="1">IF(J540="","",_xlfn.XLOOKUP(J540&amp;N540,'A.Departure Grouping'!AQ:AQ&amp;'A.Departure Grouping'!AP:AP,'A.Departure Grouping'!AR:AR,"",0))</f>
        <v>#NAME?</v>
      </c>
      <c r="Q540" s="13">
        <v>85983800</v>
      </c>
      <c r="R540" s="13" t="s">
        <v>43</v>
      </c>
      <c r="S540" s="13">
        <f t="array" ref="S540">INDEX(manifest_11Sep!$A$1:$V$3202,MATCH($B540,manifest_11Sep!$B$1:$B$3202,0),MATCH(A.Dep9SepList!S$1,manifest_11Sep!$A$1:$V$1,0))</f>
        <v>0</v>
      </c>
      <c r="T540" s="17"/>
    </row>
    <row r="541" spans="1:20" hidden="1">
      <c r="A541" s="13" t="str">
        <f t="array" ref="A541">INDEX(manifest_11Sep!$A$1:$V$3202,MATCH($B541,manifest_11Sep!$B$1:$B$3202,0),MATCH(A.Dep9SepList!A$1,manifest_11Sep!$A$1:$V$1,0))</f>
        <v>A</v>
      </c>
      <c r="B541" s="13" t="s">
        <v>4463</v>
      </c>
      <c r="C541" s="13" t="str">
        <f t="array" ref="C541">INDEX(manifest_11Sep!$A$1:$V$3202,MATCH($B541,manifest_11Sep!$B$1:$B$3202,0),MATCH(A.Dep9SepList!C$1,manifest_11Sep!$A$1:$V$1,0))</f>
        <v>RXNJ8FSXLCN</v>
      </c>
      <c r="D541" s="13" t="str">
        <f t="array" ref="D541">INDEX(manifest_11Sep!$A$1:$V$3202,MATCH($B541,manifest_11Sep!$B$1:$B$3202,0),MATCH(A.Dep9SepList!D$1,manifest_11Sep!$A$1:$V$1,0))</f>
        <v>Female</v>
      </c>
      <c r="E541" s="13" t="str">
        <f t="array" ref="E541">INDEX(manifest_11Sep!$A$1:$V$3202,MATCH($B541,manifest_11Sep!$B$1:$B$3202,0),MATCH(A.Dep9SepList!E$1,manifest_11Sep!$A$1:$V$1,0))</f>
        <v>Annie</v>
      </c>
      <c r="F541" s="13" t="str">
        <f t="array" ref="F541">INDEX(manifest_11Sep!$A$1:$V$3202,MATCH($B541,manifest_11Sep!$B$1:$B$3202,0),MATCH(A.Dep9SepList!F$1,manifest_11Sep!$A$1:$V$1,0))</f>
        <v>Sam</v>
      </c>
      <c r="G541" s="13">
        <f t="array" ref="G541">INDEX(manifest_11Sep!$A$1:$V$3202,MATCH($B541,manifest_11Sep!$B$1:$B$3202,0),MATCH(A.Dep9SepList!G$1,manifest_11Sep!$A$1:$V$1,0))</f>
        <v>55</v>
      </c>
      <c r="H541" s="13" t="str">
        <f t="array" ref="H541">INDEX(manifest_11Sep!$A$1:$V$3202,MATCH($B541,manifest_11Sep!$B$1:$B$3202,0),MATCH(A.Dep9SepList!H$1,manifest_11Sep!$A$1:$V$1,0))</f>
        <v>Xuan Nguyen 2</v>
      </c>
      <c r="I541" s="13" t="str">
        <f t="array" ref="I541">INDEX(manifest_11Sep!$A$1:$V$3202,MATCH($B541,manifest_11Sep!$B$1:$B$3202,0),MATCH(A.Dep9SepList!I$1,manifest_11Sep!$A$1:$V$1,0))</f>
        <v>Asiana Airlines</v>
      </c>
      <c r="J541" s="13" t="str">
        <f t="array" ref="J541">INDEX(manifest_11Sep!$A$1:$V$3202,MATCH($B541,manifest_11Sep!$B$1:$B$3202,0),MATCH(A.Dep9SepList!J$1,manifest_11Sep!$A$1:$V$1,0))</f>
        <v>OZ 106</v>
      </c>
      <c r="K541" s="32" t="str">
        <f t="array" ref="K541">INDEX(manifest_11Sep!$A$1:$V$3202,MATCH($B541,manifest_11Sep!$B$1:$B$3202,0),MATCH(A.Dep9SepList!K$1,manifest_11Sep!$A$1:$V$1,0))</f>
        <v>18-thg 9-25</v>
      </c>
      <c r="L541" s="20">
        <f t="array" ref="L541">INDEX(manifest_11Sep!$A$1:$V$3202,MATCH($B541,manifest_11Sep!$B$1:$B$3202,0),MATCH(A.Dep9SepList!L$1,manifest_11Sep!$A$1:$V$1,0))</f>
        <v>0.65625</v>
      </c>
      <c r="M541" s="13" t="str">
        <f t="array" ref="M541">INDEX(manifest_11Sep!$A$1:$V$3202,MATCH($B541,manifest_11Sep!$B$1:$B$3202,0),MATCH(A.Dep9SepList!M$1,manifest_11Sep!$A$1:$V$1,0))</f>
        <v>ICN-T1</v>
      </c>
      <c r="N541" s="13" t="str">
        <f t="array" ref="N541">INDEX(manifest_11Sep!$A$1:$V$3202,MATCH($B541,manifest_11Sep!$B$1:$B$3202,0),MATCH(A.Dep9SepList!N$1,manifest_11Sep!$A$1:$V$1,0))</f>
        <v>INTER PARNAS</v>
      </c>
      <c r="O541" s="31"/>
      <c r="P541" s="20" t="e" cm="1" vm="1">
        <f t="array" aca="1" ref="P541" ca="1">IF(J541="","",_xlfn.XLOOKUP(J541&amp;N541,'A.Departure Grouping'!AQ:AQ&amp;'A.Departure Grouping'!AP:AP,'A.Departure Grouping'!AR:AR,"",0))</f>
        <v>#NAME?</v>
      </c>
      <c r="Q541" s="13">
        <v>40296928</v>
      </c>
      <c r="R541" s="13" t="s">
        <v>43</v>
      </c>
      <c r="S541" s="13">
        <f t="array" ref="S541">INDEX(manifest_11Sep!$A$1:$V$3202,MATCH($B541,manifest_11Sep!$B$1:$B$3202,0),MATCH(A.Dep9SepList!S$1,manifest_11Sep!$A$1:$V$1,0))</f>
        <v>0</v>
      </c>
      <c r="T541" s="17"/>
    </row>
    <row r="542" spans="1:20" hidden="1">
      <c r="A542" s="13" t="str">
        <f t="array" ref="A542">INDEX(manifest_11Sep!$A$1:$V$3202,MATCH($B542,manifest_11Sep!$B$1:$B$3202,0),MATCH(A.Dep9SepList!A$1,manifest_11Sep!$A$1:$V$1,0))</f>
        <v>A</v>
      </c>
      <c r="B542" s="13" t="s">
        <v>4464</v>
      </c>
      <c r="C542" s="13" t="str">
        <f t="array" ref="C542">INDEX(manifest_11Sep!$A$1:$V$3202,MATCH($B542,manifest_11Sep!$B$1:$B$3202,0),MATCH(A.Dep9SepList!C$1,manifest_11Sep!$A$1:$V$1,0))</f>
        <v>RXNJ8FSXLCN</v>
      </c>
      <c r="D542" s="13" t="str">
        <f t="array" ref="D542">INDEX(manifest_11Sep!$A$1:$V$3202,MATCH($B542,manifest_11Sep!$B$1:$B$3202,0),MATCH(A.Dep9SepList!D$1,manifest_11Sep!$A$1:$V$1,0))</f>
        <v>Male</v>
      </c>
      <c r="E542" s="13" t="str">
        <f t="array" ref="E542">INDEX(manifest_11Sep!$A$1:$V$3202,MATCH($B542,manifest_11Sep!$B$1:$B$3202,0),MATCH(A.Dep9SepList!E$1,manifest_11Sep!$A$1:$V$1,0))</f>
        <v>Timothy Laurence</v>
      </c>
      <c r="F542" s="13" t="str">
        <f t="array" ref="F542">INDEX(manifest_11Sep!$A$1:$V$3202,MATCH($B542,manifest_11Sep!$B$1:$B$3202,0),MATCH(A.Dep9SepList!F$1,manifest_11Sep!$A$1:$V$1,0))</f>
        <v>Nguyen</v>
      </c>
      <c r="G542" s="13">
        <f t="array" ref="G542">INDEX(manifest_11Sep!$A$1:$V$3202,MATCH($B542,manifest_11Sep!$B$1:$B$3202,0),MATCH(A.Dep9SepList!G$1,manifest_11Sep!$A$1:$V$1,0))</f>
        <v>60</v>
      </c>
      <c r="H542" s="13" t="str">
        <f t="array" ref="H542">INDEX(manifest_11Sep!$A$1:$V$3202,MATCH($B542,manifest_11Sep!$B$1:$B$3202,0),MATCH(A.Dep9SepList!H$1,manifest_11Sep!$A$1:$V$1,0))</f>
        <v>Xuan Nguyen 2</v>
      </c>
      <c r="I542" s="13" t="str">
        <f t="array" ref="I542">INDEX(manifest_11Sep!$A$1:$V$3202,MATCH($B542,manifest_11Sep!$B$1:$B$3202,0),MATCH(A.Dep9SepList!I$1,manifest_11Sep!$A$1:$V$1,0))</f>
        <v>Asiana Airlines</v>
      </c>
      <c r="J542" s="13" t="str">
        <f t="array" ref="J542">INDEX(manifest_11Sep!$A$1:$V$3202,MATCH($B542,manifest_11Sep!$B$1:$B$3202,0),MATCH(A.Dep9SepList!J$1,manifest_11Sep!$A$1:$V$1,0))</f>
        <v>OZ 106</v>
      </c>
      <c r="K542" s="32" t="str">
        <f t="array" ref="K542">INDEX(manifest_11Sep!$A$1:$V$3202,MATCH($B542,manifest_11Sep!$B$1:$B$3202,0),MATCH(A.Dep9SepList!K$1,manifest_11Sep!$A$1:$V$1,0))</f>
        <v>18-thg 9-25</v>
      </c>
      <c r="L542" s="20">
        <f t="array" ref="L542">INDEX(manifest_11Sep!$A$1:$V$3202,MATCH($B542,manifest_11Sep!$B$1:$B$3202,0),MATCH(A.Dep9SepList!L$1,manifest_11Sep!$A$1:$V$1,0))</f>
        <v>0.65625</v>
      </c>
      <c r="M542" s="13" t="str">
        <f t="array" ref="M542">INDEX(manifest_11Sep!$A$1:$V$3202,MATCH($B542,manifest_11Sep!$B$1:$B$3202,0),MATCH(A.Dep9SepList!M$1,manifest_11Sep!$A$1:$V$1,0))</f>
        <v>ICN-T1</v>
      </c>
      <c r="N542" s="13" t="str">
        <f t="array" ref="N542">INDEX(manifest_11Sep!$A$1:$V$3202,MATCH($B542,manifest_11Sep!$B$1:$B$3202,0),MATCH(A.Dep9SepList!N$1,manifest_11Sep!$A$1:$V$1,0))</f>
        <v>INTER PARNAS</v>
      </c>
      <c r="O542" s="31"/>
      <c r="P542" s="20" t="e" cm="1" vm="1">
        <f t="array" aca="1" ref="P542" ca="1">IF(J542="","",_xlfn.XLOOKUP(J542&amp;N542,'A.Departure Grouping'!AQ:AQ&amp;'A.Departure Grouping'!AP:AP,'A.Departure Grouping'!AR:AR,"",0))</f>
        <v>#NAME?</v>
      </c>
      <c r="Q542" s="13">
        <v>40296928</v>
      </c>
      <c r="R542" s="13" t="s">
        <v>43</v>
      </c>
      <c r="S542" s="13">
        <f t="array" ref="S542">INDEX(manifest_11Sep!$A$1:$V$3202,MATCH($B542,manifest_11Sep!$B$1:$B$3202,0),MATCH(A.Dep9SepList!S$1,manifest_11Sep!$A$1:$V$1,0))</f>
        <v>0</v>
      </c>
      <c r="T542" s="17"/>
    </row>
    <row r="543" spans="1:20" hidden="1">
      <c r="A543" s="13" t="str">
        <f t="array" ref="A543">INDEX(manifest_11Sep!$A$1:$V$3202,MATCH($B543,manifest_11Sep!$B$1:$B$3202,0),MATCH(A.Dep9SepList!A$1,manifest_11Sep!$A$1:$V$1,0))</f>
        <v>A</v>
      </c>
      <c r="B543" s="13" t="s">
        <v>4466</v>
      </c>
      <c r="C543" s="13" t="str">
        <f t="array" ref="C543">INDEX(manifest_11Sep!$A$1:$V$3202,MATCH($B543,manifest_11Sep!$B$1:$B$3202,0),MATCH(A.Dep9SepList!C$1,manifest_11Sep!$A$1:$V$1,0))</f>
        <v>RXNJ8FSXLCN</v>
      </c>
      <c r="D543" s="13" t="str">
        <f t="array" ref="D543">INDEX(manifest_11Sep!$A$1:$V$3202,MATCH($B543,manifest_11Sep!$B$1:$B$3202,0),MATCH(A.Dep9SepList!D$1,manifest_11Sep!$A$1:$V$1,0))</f>
        <v>Female</v>
      </c>
      <c r="E543" s="13" t="str">
        <f t="array" ref="E543">INDEX(manifest_11Sep!$A$1:$V$3202,MATCH($B543,manifest_11Sep!$B$1:$B$3202,0),MATCH(A.Dep9SepList!E$1,manifest_11Sep!$A$1:$V$1,0))</f>
        <v>Kaitlin Gia Han</v>
      </c>
      <c r="F543" s="13" t="str">
        <f t="array" ref="F543">INDEX(manifest_11Sep!$A$1:$V$3202,MATCH($B543,manifest_11Sep!$B$1:$B$3202,0),MATCH(A.Dep9SepList!F$1,manifest_11Sep!$A$1:$V$1,0))</f>
        <v>Tran</v>
      </c>
      <c r="G543" s="13">
        <f t="array" ref="G543">INDEX(manifest_11Sep!$A$1:$V$3202,MATCH($B543,manifest_11Sep!$B$1:$B$3202,0),MATCH(A.Dep9SepList!G$1,manifest_11Sep!$A$1:$V$1,0))</f>
        <v>18</v>
      </c>
      <c r="H543" s="13" t="str">
        <f t="array" ref="H543">INDEX(manifest_11Sep!$A$1:$V$3202,MATCH($B543,manifest_11Sep!$B$1:$B$3202,0),MATCH(A.Dep9SepList!H$1,manifest_11Sep!$A$1:$V$1,0))</f>
        <v>Xuan Nguyen 2</v>
      </c>
      <c r="I543" s="13" t="str">
        <f t="array" ref="I543">INDEX(manifest_11Sep!$A$1:$V$3202,MATCH($B543,manifest_11Sep!$B$1:$B$3202,0),MATCH(A.Dep9SepList!I$1,manifest_11Sep!$A$1:$V$1,0))</f>
        <v>Asiana Airlines</v>
      </c>
      <c r="J543" s="13" t="str">
        <f t="array" ref="J543">INDEX(manifest_11Sep!$A$1:$V$3202,MATCH($B543,manifest_11Sep!$B$1:$B$3202,0),MATCH(A.Dep9SepList!J$1,manifest_11Sep!$A$1:$V$1,0))</f>
        <v>OZ 106</v>
      </c>
      <c r="K543" s="32" t="str">
        <f t="array" ref="K543">INDEX(manifest_11Sep!$A$1:$V$3202,MATCH($B543,manifest_11Sep!$B$1:$B$3202,0),MATCH(A.Dep9SepList!K$1,manifest_11Sep!$A$1:$V$1,0))</f>
        <v>18-thg 9-25</v>
      </c>
      <c r="L543" s="20">
        <f t="array" ref="L543">INDEX(manifest_11Sep!$A$1:$V$3202,MATCH($B543,manifest_11Sep!$B$1:$B$3202,0),MATCH(A.Dep9SepList!L$1,manifest_11Sep!$A$1:$V$1,0))</f>
        <v>0.65625</v>
      </c>
      <c r="M543" s="13" t="str">
        <f t="array" ref="M543">INDEX(manifest_11Sep!$A$1:$V$3202,MATCH($B543,manifest_11Sep!$B$1:$B$3202,0),MATCH(A.Dep9SepList!M$1,manifest_11Sep!$A$1:$V$1,0))</f>
        <v>ICN-T1</v>
      </c>
      <c r="N543" s="13" t="str">
        <f t="array" ref="N543">INDEX(manifest_11Sep!$A$1:$V$3202,MATCH($B543,manifest_11Sep!$B$1:$B$3202,0),MATCH(A.Dep9SepList!N$1,manifest_11Sep!$A$1:$V$1,0))</f>
        <v>INTER PARNAS</v>
      </c>
      <c r="O543" s="31"/>
      <c r="P543" s="20" t="e" cm="1" vm="1">
        <f t="array" aca="1" ref="P543" ca="1">IF(J543="","",_xlfn.XLOOKUP(J543&amp;N543,'A.Departure Grouping'!AQ:AQ&amp;'A.Departure Grouping'!AP:AP,'A.Departure Grouping'!AR:AR,"",0))</f>
        <v>#NAME?</v>
      </c>
      <c r="Q543" s="13">
        <v>80912580</v>
      </c>
      <c r="R543" s="13" t="s">
        <v>61</v>
      </c>
      <c r="S543" s="13">
        <f t="array" ref="S543">INDEX(manifest_11Sep!$A$1:$V$3202,MATCH($B543,manifest_11Sep!$B$1:$B$3202,0),MATCH(A.Dep9SepList!S$1,manifest_11Sep!$A$1:$V$1,0))</f>
        <v>0</v>
      </c>
      <c r="T543" s="17"/>
    </row>
    <row r="544" spans="1:20" hidden="1">
      <c r="A544" s="13" t="str">
        <f t="array" ref="A544">INDEX(manifest_11Sep!$A$1:$V$3202,MATCH($B544,manifest_11Sep!$B$1:$B$3202,0),MATCH(A.Dep9SepList!A$1,manifest_11Sep!$A$1:$V$1,0))</f>
        <v>A</v>
      </c>
      <c r="B544" s="13" t="s">
        <v>4468</v>
      </c>
      <c r="C544" s="13" t="str">
        <f t="array" ref="C544">INDEX(manifest_11Sep!$A$1:$V$3202,MATCH($B544,manifest_11Sep!$B$1:$B$3202,0),MATCH(A.Dep9SepList!C$1,manifest_11Sep!$A$1:$V$1,0))</f>
        <v>RXNJ8FSXLCN</v>
      </c>
      <c r="D544" s="13" t="str">
        <f t="array" ref="D544">INDEX(manifest_11Sep!$A$1:$V$3202,MATCH($B544,manifest_11Sep!$B$1:$B$3202,0),MATCH(A.Dep9SepList!D$1,manifest_11Sep!$A$1:$V$1,0))</f>
        <v>Male</v>
      </c>
      <c r="E544" s="13" t="str">
        <f t="array" ref="E544">INDEX(manifest_11Sep!$A$1:$V$3202,MATCH($B544,manifest_11Sep!$B$1:$B$3202,0),MATCH(A.Dep9SepList!E$1,manifest_11Sep!$A$1:$V$1,0))</f>
        <v>Ethan Gia-Bao</v>
      </c>
      <c r="F544" s="13" t="str">
        <f t="array" ref="F544">INDEX(manifest_11Sep!$A$1:$V$3202,MATCH($B544,manifest_11Sep!$B$1:$B$3202,0),MATCH(A.Dep9SepList!F$1,manifest_11Sep!$A$1:$V$1,0))</f>
        <v>Tran</v>
      </c>
      <c r="G544" s="13">
        <f t="array" ref="G544">INDEX(manifest_11Sep!$A$1:$V$3202,MATCH($B544,manifest_11Sep!$B$1:$B$3202,0),MATCH(A.Dep9SepList!G$1,manifest_11Sep!$A$1:$V$1,0))</f>
        <v>17</v>
      </c>
      <c r="H544" s="13" t="str">
        <f t="array" ref="H544">INDEX(manifest_11Sep!$A$1:$V$3202,MATCH($B544,manifest_11Sep!$B$1:$B$3202,0),MATCH(A.Dep9SepList!H$1,manifest_11Sep!$A$1:$V$1,0))</f>
        <v>Xuan Nguyen 2</v>
      </c>
      <c r="I544" s="13" t="str">
        <f t="array" ref="I544">INDEX(manifest_11Sep!$A$1:$V$3202,MATCH($B544,manifest_11Sep!$B$1:$B$3202,0),MATCH(A.Dep9SepList!I$1,manifest_11Sep!$A$1:$V$1,0))</f>
        <v>Asiana Airlines</v>
      </c>
      <c r="J544" s="13" t="str">
        <f t="array" ref="J544">INDEX(manifest_11Sep!$A$1:$V$3202,MATCH($B544,manifest_11Sep!$B$1:$B$3202,0),MATCH(A.Dep9SepList!J$1,manifest_11Sep!$A$1:$V$1,0))</f>
        <v>OZ 106</v>
      </c>
      <c r="K544" s="32" t="str">
        <f t="array" ref="K544">INDEX(manifest_11Sep!$A$1:$V$3202,MATCH($B544,manifest_11Sep!$B$1:$B$3202,0),MATCH(A.Dep9SepList!K$1,manifest_11Sep!$A$1:$V$1,0))</f>
        <v>18-thg 9-25</v>
      </c>
      <c r="L544" s="20">
        <f t="array" ref="L544">INDEX(manifest_11Sep!$A$1:$V$3202,MATCH($B544,manifest_11Sep!$B$1:$B$3202,0),MATCH(A.Dep9SepList!L$1,manifest_11Sep!$A$1:$V$1,0))</f>
        <v>0.65625</v>
      </c>
      <c r="M544" s="13" t="str">
        <f t="array" ref="M544">INDEX(manifest_11Sep!$A$1:$V$3202,MATCH($B544,manifest_11Sep!$B$1:$B$3202,0),MATCH(A.Dep9SepList!M$1,manifest_11Sep!$A$1:$V$1,0))</f>
        <v>ICN-T1</v>
      </c>
      <c r="N544" s="13" t="str">
        <f t="array" ref="N544">INDEX(manifest_11Sep!$A$1:$V$3202,MATCH($B544,manifest_11Sep!$B$1:$B$3202,0),MATCH(A.Dep9SepList!N$1,manifest_11Sep!$A$1:$V$1,0))</f>
        <v>INTER PARNAS</v>
      </c>
      <c r="O544" s="31"/>
      <c r="P544" s="20" t="e" cm="1" vm="1">
        <f t="array" aca="1" ref="P544" ca="1">IF(J544="","",_xlfn.XLOOKUP(J544&amp;N544,'A.Departure Grouping'!AQ:AQ&amp;'A.Departure Grouping'!AP:AP,'A.Departure Grouping'!AR:AR,"",0))</f>
        <v>#NAME?</v>
      </c>
      <c r="Q544" s="13">
        <v>80912580</v>
      </c>
      <c r="R544" s="13" t="s">
        <v>61</v>
      </c>
      <c r="S544" s="13">
        <f t="array" ref="S544">INDEX(manifest_11Sep!$A$1:$V$3202,MATCH($B544,manifest_11Sep!$B$1:$B$3202,0),MATCH(A.Dep9SepList!S$1,manifest_11Sep!$A$1:$V$1,0))</f>
        <v>0</v>
      </c>
      <c r="T544" s="17"/>
    </row>
    <row r="545" spans="1:22" hidden="1">
      <c r="A545" s="13" t="str">
        <f t="array" ref="A545">INDEX(manifest_11Sep!$A$1:$V$3202,MATCH($B545,manifest_11Sep!$B$1:$B$3202,0),MATCH(A.Dep9SepList!A$1,manifest_11Sep!$A$1:$V$1,0))</f>
        <v>A</v>
      </c>
      <c r="B545" s="13" t="s">
        <v>4470</v>
      </c>
      <c r="C545" s="13" t="str">
        <f t="array" ref="C545">INDEX(manifest_11Sep!$A$1:$V$3202,MATCH($B545,manifest_11Sep!$B$1:$B$3202,0),MATCH(A.Dep9SepList!C$1,manifest_11Sep!$A$1:$V$1,0))</f>
        <v>RXNJ8FSXLCN</v>
      </c>
      <c r="D545" s="13" t="str">
        <f t="array" ref="D545">INDEX(manifest_11Sep!$A$1:$V$3202,MATCH($B545,manifest_11Sep!$B$1:$B$3202,0),MATCH(A.Dep9SepList!D$1,manifest_11Sep!$A$1:$V$1,0))</f>
        <v>Female</v>
      </c>
      <c r="E545" s="13" t="str">
        <f t="array" ref="E545">INDEX(manifest_11Sep!$A$1:$V$3202,MATCH($B545,manifest_11Sep!$B$1:$B$3202,0),MATCH(A.Dep9SepList!E$1,manifest_11Sep!$A$1:$V$1,0))</f>
        <v>Victoria</v>
      </c>
      <c r="F545" s="13" t="str">
        <f t="array" ref="F545">INDEX(manifest_11Sep!$A$1:$V$3202,MATCH($B545,manifest_11Sep!$B$1:$B$3202,0),MATCH(A.Dep9SepList!F$1,manifest_11Sep!$A$1:$V$1,0))</f>
        <v>Mach</v>
      </c>
      <c r="G545" s="13">
        <f t="array" ref="G545">INDEX(manifest_11Sep!$A$1:$V$3202,MATCH($B545,manifest_11Sep!$B$1:$B$3202,0),MATCH(A.Dep9SepList!G$1,manifest_11Sep!$A$1:$V$1,0))</f>
        <v>68</v>
      </c>
      <c r="H545" s="13" t="str">
        <f t="array" ref="H545">INDEX(manifest_11Sep!$A$1:$V$3202,MATCH($B545,manifest_11Sep!$B$1:$B$3202,0),MATCH(A.Dep9SepList!H$1,manifest_11Sep!$A$1:$V$1,0))</f>
        <v>Xuan Nguyen 2</v>
      </c>
      <c r="I545" s="13" t="str">
        <f t="array" ref="I545">INDEX(manifest_11Sep!$A$1:$V$3202,MATCH($B545,manifest_11Sep!$B$1:$B$3202,0),MATCH(A.Dep9SepList!I$1,manifest_11Sep!$A$1:$V$1,0))</f>
        <v>Asiana Airlines</v>
      </c>
      <c r="J545" s="13" t="str">
        <f t="array" ref="J545">INDEX(manifest_11Sep!$A$1:$V$3202,MATCH($B545,manifest_11Sep!$B$1:$B$3202,0),MATCH(A.Dep9SepList!J$1,manifest_11Sep!$A$1:$V$1,0))</f>
        <v>OZ 106</v>
      </c>
      <c r="K545" s="32" t="str">
        <f t="array" ref="K545">INDEX(manifest_11Sep!$A$1:$V$3202,MATCH($B545,manifest_11Sep!$B$1:$B$3202,0),MATCH(A.Dep9SepList!K$1,manifest_11Sep!$A$1:$V$1,0))</f>
        <v>18-thg 9-25</v>
      </c>
      <c r="L545" s="20">
        <f t="array" ref="L545">INDEX(manifest_11Sep!$A$1:$V$3202,MATCH($B545,manifest_11Sep!$B$1:$B$3202,0),MATCH(A.Dep9SepList!L$1,manifest_11Sep!$A$1:$V$1,0))</f>
        <v>0.65625</v>
      </c>
      <c r="M545" s="13" t="str">
        <f t="array" ref="M545">INDEX(manifest_11Sep!$A$1:$V$3202,MATCH($B545,manifest_11Sep!$B$1:$B$3202,0),MATCH(A.Dep9SepList!M$1,manifest_11Sep!$A$1:$V$1,0))</f>
        <v>ICN-T1</v>
      </c>
      <c r="N545" s="13" t="str">
        <f t="array" ref="N545">INDEX(manifest_11Sep!$A$1:$V$3202,MATCH($B545,manifest_11Sep!$B$1:$B$3202,0),MATCH(A.Dep9SepList!N$1,manifest_11Sep!$A$1:$V$1,0))</f>
        <v>INTER PARNAS</v>
      </c>
      <c r="O545" s="31"/>
      <c r="P545" s="20" t="e" cm="1" vm="1">
        <f t="array" aca="1" ref="P545" ca="1">IF(J545="","",_xlfn.XLOOKUP(J545&amp;N545,'A.Departure Grouping'!AQ:AQ&amp;'A.Departure Grouping'!AP:AP,'A.Departure Grouping'!AR:AR,"",0))</f>
        <v>#NAME?</v>
      </c>
      <c r="Q545" s="13">
        <v>65340909</v>
      </c>
      <c r="R545" s="13" t="s">
        <v>61</v>
      </c>
      <c r="S545" s="13">
        <f t="array" ref="S545">INDEX(manifest_11Sep!$A$1:$V$3202,MATCH($B545,manifest_11Sep!$B$1:$B$3202,0),MATCH(A.Dep9SepList!S$1,manifest_11Sep!$A$1:$V$1,0))</f>
        <v>0</v>
      </c>
      <c r="T545" s="17"/>
    </row>
    <row r="546" spans="1:22" hidden="1">
      <c r="A546" s="13" t="str">
        <f t="array" ref="A546">INDEX(manifest_11Sep!$A$1:$V$3202,MATCH($B546,manifest_11Sep!$B$1:$B$3202,0),MATCH(A.Dep9SepList!A$1,manifest_11Sep!$A$1:$V$1,0))</f>
        <v>A</v>
      </c>
      <c r="B546" s="3" t="s">
        <v>4476</v>
      </c>
      <c r="C546" s="13" t="str">
        <f t="array" ref="C546">INDEX(manifest_11Sep!$A$1:$V$3202,MATCH($B546,manifest_11Sep!$B$1:$B$3202,0),MATCH(A.Dep9SepList!C$1,manifest_11Sep!$A$1:$V$1,0))</f>
        <v>WBNV22XW2LW</v>
      </c>
      <c r="D546" s="13" t="str">
        <f t="array" ref="D546">INDEX(manifest_11Sep!$A$1:$V$3202,MATCH($B546,manifest_11Sep!$B$1:$B$3202,0),MATCH(A.Dep9SepList!D$1,manifest_11Sep!$A$1:$V$1,0))</f>
        <v>Female</v>
      </c>
      <c r="E546" s="13" t="str">
        <f t="array" ref="E546">INDEX(manifest_11Sep!$A$1:$V$3202,MATCH($B546,manifest_11Sep!$B$1:$B$3202,0),MATCH(A.Dep9SepList!E$1,manifest_11Sep!$A$1:$V$1,0))</f>
        <v>Vickie An</v>
      </c>
      <c r="F546" s="13" t="str">
        <f t="array" ref="F546">INDEX(manifest_11Sep!$A$1:$V$3202,MATCH($B546,manifest_11Sep!$B$1:$B$3202,0),MATCH(A.Dep9SepList!F$1,manifest_11Sep!$A$1:$V$1,0))</f>
        <v>Le</v>
      </c>
      <c r="G546" s="13">
        <f t="array" ref="G546">INDEX(manifest_11Sep!$A$1:$V$3202,MATCH($B546,manifest_11Sep!$B$1:$B$3202,0),MATCH(A.Dep9SepList!G$1,manifest_11Sep!$A$1:$V$1,0))</f>
        <v>46</v>
      </c>
      <c r="H546" s="13" t="str">
        <f t="array" ref="H546">INDEX(manifest_11Sep!$A$1:$V$3202,MATCH($B546,manifest_11Sep!$B$1:$B$3202,0),MATCH(A.Dep9SepList!H$1,manifest_11Sep!$A$1:$V$1,0))</f>
        <v>Xuan Nguyen 2</v>
      </c>
      <c r="I546" s="13" t="str">
        <f t="array" ref="I546">INDEX(manifest_11Sep!$A$1:$V$3202,MATCH($B546,manifest_11Sep!$B$1:$B$3202,0),MATCH(A.Dep9SepList!I$1,manifest_11Sep!$A$1:$V$1,0))</f>
        <v>Asiana Airlines</v>
      </c>
      <c r="J546" s="13" t="str">
        <f t="array" ref="J546">INDEX(manifest_11Sep!$A$1:$V$3202,MATCH($B546,manifest_11Sep!$B$1:$B$3202,0),MATCH(A.Dep9SepList!J$1,manifest_11Sep!$A$1:$V$1,0))</f>
        <v>OZ 106</v>
      </c>
      <c r="K546" s="32" t="str">
        <f t="array" ref="K546">INDEX(manifest_11Sep!$A$1:$V$3202,MATCH($B546,manifest_11Sep!$B$1:$B$3202,0),MATCH(A.Dep9SepList!K$1,manifest_11Sep!$A$1:$V$1,0))</f>
        <v>18-thg 9-25</v>
      </c>
      <c r="L546" s="20">
        <f t="array" ref="L546">INDEX(manifest_11Sep!$A$1:$V$3202,MATCH($B546,manifest_11Sep!$B$1:$B$3202,0),MATCH(A.Dep9SepList!L$1,manifest_11Sep!$A$1:$V$1,0))</f>
        <v>0.65625</v>
      </c>
      <c r="M546" s="13" t="str">
        <f t="array" ref="M546">INDEX(manifest_11Sep!$A$1:$V$3202,MATCH($B546,manifest_11Sep!$B$1:$B$3202,0),MATCH(A.Dep9SepList!M$1,manifest_11Sep!$A$1:$V$1,0))</f>
        <v>ICN-T1</v>
      </c>
      <c r="N546" s="13" t="str">
        <f t="array" ref="N546">INDEX(manifest_11Sep!$A$1:$V$3202,MATCH($B546,manifest_11Sep!$B$1:$B$3202,0),MATCH(A.Dep9SepList!N$1,manifest_11Sep!$A$1:$V$1,0))</f>
        <v>INTER PARNAS</v>
      </c>
      <c r="O546" s="31"/>
      <c r="P546" s="20" t="e" cm="1" vm="1">
        <f t="array" aca="1" ref="P546" ca="1">IF(J546="","",_xlfn.XLOOKUP(J546&amp;N546,'A.Departure Grouping'!AQ:AQ&amp;'A.Departure Grouping'!AP:AP,'A.Departure Grouping'!AR:AR,"",0))</f>
        <v>#NAME?</v>
      </c>
      <c r="Q546" s="13">
        <v>24554461</v>
      </c>
      <c r="R546" s="13" t="s">
        <v>43</v>
      </c>
      <c r="S546" s="13">
        <f t="array" ref="S546">INDEX(manifest_11Sep!$A$1:$V$3202,MATCH($B546,manifest_11Sep!$B$1:$B$3202,0),MATCH(A.Dep9SepList!S$1,manifest_11Sep!$A$1:$V$1,0))</f>
        <v>0</v>
      </c>
      <c r="T546" s="17"/>
      <c r="V546" s="13"/>
    </row>
    <row r="547" spans="1:22" hidden="1">
      <c r="A547" s="13" t="str">
        <f t="array" ref="A547">INDEX(manifest_11Sep!$A$1:$V$3202,MATCH($B547,manifest_11Sep!$B$1:$B$3202,0),MATCH(A.Dep9SepList!A$1,manifest_11Sep!$A$1:$V$1,0))</f>
        <v>A</v>
      </c>
      <c r="B547" s="13" t="s">
        <v>734</v>
      </c>
      <c r="C547" s="13" t="str">
        <f t="array" ref="C547">INDEX(manifest_11Sep!$A$1:$V$3202,MATCH($B547,manifest_11Sep!$B$1:$B$3202,0),MATCH(A.Dep9SepList!C$1,manifest_11Sep!$A$1:$V$1,0))</f>
        <v>3MNCSHWLBQ2</v>
      </c>
      <c r="D547" s="13" t="str">
        <f t="array" ref="D547">INDEX(manifest_11Sep!$A$1:$V$3202,MATCH($B547,manifest_11Sep!$B$1:$B$3202,0),MATCH(A.Dep9SepList!D$1,manifest_11Sep!$A$1:$V$1,0))</f>
        <v>Female</v>
      </c>
      <c r="E547" s="13" t="str">
        <f t="array" ref="E547">INDEX(manifest_11Sep!$A$1:$V$3202,MATCH($B547,manifest_11Sep!$B$1:$B$3202,0),MATCH(A.Dep9SepList!E$1,manifest_11Sep!$A$1:$V$1,0))</f>
        <v>Farm Saeteurn</v>
      </c>
      <c r="F547" s="13" t="str">
        <f t="array" ref="F547">INDEX(manifest_11Sep!$A$1:$V$3202,MATCH($B547,manifest_11Sep!$B$1:$B$3202,0),MATCH(A.Dep9SepList!F$1,manifest_11Sep!$A$1:$V$1,0))</f>
        <v>Moua</v>
      </c>
      <c r="G547" s="13">
        <f t="array" ref="G547">INDEX(manifest_11Sep!$A$1:$V$3202,MATCH($B547,manifest_11Sep!$B$1:$B$3202,0),MATCH(A.Dep9SepList!G$1,manifest_11Sep!$A$1:$V$1,0))</f>
        <v>42</v>
      </c>
      <c r="H547" s="13" t="str">
        <f t="array" ref="H547">INDEX(manifest_11Sep!$A$1:$V$3202,MATCH($B547,manifest_11Sep!$B$1:$B$3202,0),MATCH(A.Dep9SepList!H$1,manifest_11Sep!$A$1:$V$1,0))</f>
        <v>Alicia Nguyen 3</v>
      </c>
      <c r="I547" s="13" t="str">
        <f t="array" ref="I547">INDEX(manifest_11Sep!$A$1:$V$3202,MATCH($B547,manifest_11Sep!$B$1:$B$3202,0),MATCH(A.Dep9SepList!I$1,manifest_11Sep!$A$1:$V$1,0))</f>
        <v>Asiana Airlines</v>
      </c>
      <c r="J547" s="13" t="str">
        <f t="array" ref="J547">INDEX(manifest_11Sep!$A$1:$V$3202,MATCH($B547,manifest_11Sep!$B$1:$B$3202,0),MATCH(A.Dep9SepList!J$1,manifest_11Sep!$A$1:$V$1,0))</f>
        <v>OZ 106</v>
      </c>
      <c r="K547" s="32" t="str">
        <f t="array" ref="K547">INDEX(manifest_11Sep!$A$1:$V$3202,MATCH($B547,manifest_11Sep!$B$1:$B$3202,0),MATCH(A.Dep9SepList!K$1,manifest_11Sep!$A$1:$V$1,0))</f>
        <v>18-thg 9-25</v>
      </c>
      <c r="L547" s="20">
        <f t="array" ref="L547">INDEX(manifest_11Sep!$A$1:$V$3202,MATCH($B547,manifest_11Sep!$B$1:$B$3202,0),MATCH(A.Dep9SepList!L$1,manifest_11Sep!$A$1:$V$1,0))</f>
        <v>0.65625</v>
      </c>
      <c r="M547" s="13" t="str">
        <f t="array" ref="M547">INDEX(manifest_11Sep!$A$1:$V$3202,MATCH($B547,manifest_11Sep!$B$1:$B$3202,0),MATCH(A.Dep9SepList!M$1,manifest_11Sep!$A$1:$V$1,0))</f>
        <v>ICN-T1</v>
      </c>
      <c r="N547" s="13" t="str">
        <f t="array" ref="N547">INDEX(manifest_11Sep!$A$1:$V$3202,MATCH($B547,manifest_11Sep!$B$1:$B$3202,0),MATCH(A.Dep9SepList!N$1,manifest_11Sep!$A$1:$V$1,0))</f>
        <v>JW MARRIOTT</v>
      </c>
      <c r="O547" s="31"/>
      <c r="P547" s="20" t="e" cm="1" vm="1">
        <f t="array" aca="1" ref="P547" ca="1">IF(J547="","",_xlfn.XLOOKUP(J547&amp;N547,'A.Departure Grouping'!AQ:AQ&amp;'A.Departure Grouping'!AP:AP,'A.Departure Grouping'!AR:AR,"",0))</f>
        <v>#NAME?</v>
      </c>
      <c r="Q547" s="13">
        <v>75985568</v>
      </c>
      <c r="R547" s="13" t="s">
        <v>43</v>
      </c>
      <c r="S547" s="13">
        <f t="array" ref="S547">INDEX(manifest_11Sep!$A$1:$V$3202,MATCH($B547,manifest_11Sep!$B$1:$B$3202,0),MATCH(A.Dep9SepList!S$1,manifest_11Sep!$A$1:$V$1,0))</f>
        <v>0</v>
      </c>
      <c r="T547" s="17"/>
    </row>
    <row r="548" spans="1:22" hidden="1">
      <c r="A548" s="13" t="str">
        <f t="array" ref="A548">INDEX(manifest_11Sep!$A$1:$V$3202,MATCH($B548,manifest_11Sep!$B$1:$B$3202,0),MATCH(A.Dep9SepList!A$1,manifest_11Sep!$A$1:$V$1,0))</f>
        <v>A</v>
      </c>
      <c r="B548" s="13" t="s">
        <v>738</v>
      </c>
      <c r="C548" s="13" t="str">
        <f t="array" ref="C548">INDEX(manifest_11Sep!$A$1:$V$3202,MATCH($B548,manifest_11Sep!$B$1:$B$3202,0),MATCH(A.Dep9SepList!C$1,manifest_11Sep!$A$1:$V$1,0))</f>
        <v>3MNCSHWLBQ2</v>
      </c>
      <c r="D548" s="13" t="str">
        <f t="array" ref="D548">INDEX(manifest_11Sep!$A$1:$V$3202,MATCH($B548,manifest_11Sep!$B$1:$B$3202,0),MATCH(A.Dep9SepList!D$1,manifest_11Sep!$A$1:$V$1,0))</f>
        <v>Female</v>
      </c>
      <c r="E548" s="13" t="str">
        <f t="array" ref="E548">INDEX(manifest_11Sep!$A$1:$V$3202,MATCH($B548,manifest_11Sep!$B$1:$B$3202,0),MATCH(A.Dep9SepList!E$1,manifest_11Sep!$A$1:$V$1,0))</f>
        <v>Fey Chiem</v>
      </c>
      <c r="F548" s="13" t="str">
        <f t="array" ref="F548">INDEX(manifest_11Sep!$A$1:$V$3202,MATCH($B548,manifest_11Sep!$B$1:$B$3202,0),MATCH(A.Dep9SepList!F$1,manifest_11Sep!$A$1:$V$1,0))</f>
        <v>Saeteurn</v>
      </c>
      <c r="G548" s="13">
        <f t="array" ref="G548">INDEX(manifest_11Sep!$A$1:$V$3202,MATCH($B548,manifest_11Sep!$B$1:$B$3202,0),MATCH(A.Dep9SepList!G$1,manifest_11Sep!$A$1:$V$1,0))</f>
        <v>40</v>
      </c>
      <c r="H548" s="13" t="str">
        <f t="array" ref="H548">INDEX(manifest_11Sep!$A$1:$V$3202,MATCH($B548,manifest_11Sep!$B$1:$B$3202,0),MATCH(A.Dep9SepList!H$1,manifest_11Sep!$A$1:$V$1,0))</f>
        <v>Alicia Nguyen 3</v>
      </c>
      <c r="I548" s="13" t="str">
        <f t="array" ref="I548">INDEX(manifest_11Sep!$A$1:$V$3202,MATCH($B548,manifest_11Sep!$B$1:$B$3202,0),MATCH(A.Dep9SepList!I$1,manifest_11Sep!$A$1:$V$1,0))</f>
        <v>Asiana Airlines</v>
      </c>
      <c r="J548" s="13" t="str">
        <f t="array" ref="J548">INDEX(manifest_11Sep!$A$1:$V$3202,MATCH($B548,manifest_11Sep!$B$1:$B$3202,0),MATCH(A.Dep9SepList!J$1,manifest_11Sep!$A$1:$V$1,0))</f>
        <v>OZ 106</v>
      </c>
      <c r="K548" s="32" t="str">
        <f t="array" ref="K548">INDEX(manifest_11Sep!$A$1:$V$3202,MATCH($B548,manifest_11Sep!$B$1:$B$3202,0),MATCH(A.Dep9SepList!K$1,manifest_11Sep!$A$1:$V$1,0))</f>
        <v>18-thg 9-25</v>
      </c>
      <c r="L548" s="20">
        <f t="array" ref="L548">INDEX(manifest_11Sep!$A$1:$V$3202,MATCH($B548,manifest_11Sep!$B$1:$B$3202,0),MATCH(A.Dep9SepList!L$1,manifest_11Sep!$A$1:$V$1,0))</f>
        <v>0.65625</v>
      </c>
      <c r="M548" s="13" t="str">
        <f t="array" ref="M548">INDEX(manifest_11Sep!$A$1:$V$3202,MATCH($B548,manifest_11Sep!$B$1:$B$3202,0),MATCH(A.Dep9SepList!M$1,manifest_11Sep!$A$1:$V$1,0))</f>
        <v>ICN-T1</v>
      </c>
      <c r="N548" s="13" t="str">
        <f t="array" ref="N548">INDEX(manifest_11Sep!$A$1:$V$3202,MATCH($B548,manifest_11Sep!$B$1:$B$3202,0),MATCH(A.Dep9SepList!N$1,manifest_11Sep!$A$1:$V$1,0))</f>
        <v>JW MARRIOTT</v>
      </c>
      <c r="O548" s="31"/>
      <c r="P548" s="20" t="e" cm="1" vm="1">
        <f t="array" aca="1" ref="P548" ca="1">IF(J548="","",_xlfn.XLOOKUP(J548&amp;N548,'A.Departure Grouping'!AQ:AQ&amp;'A.Departure Grouping'!AP:AP,'A.Departure Grouping'!AR:AR,"",0))</f>
        <v>#NAME?</v>
      </c>
      <c r="Q548" s="13">
        <v>75985568</v>
      </c>
      <c r="R548" s="13" t="s">
        <v>43</v>
      </c>
      <c r="S548" s="13">
        <f t="array" ref="S548">INDEX(manifest_11Sep!$A$1:$V$3202,MATCH($B548,manifest_11Sep!$B$1:$B$3202,0),MATCH(A.Dep9SepList!S$1,manifest_11Sep!$A$1:$V$1,0))</f>
        <v>0</v>
      </c>
      <c r="T548" s="17"/>
    </row>
    <row r="549" spans="1:22" hidden="1">
      <c r="A549" s="13" t="str">
        <f t="array" ref="A549">INDEX(manifest_11Sep!$A$1:$V$3202,MATCH($B549,manifest_11Sep!$B$1:$B$3202,0),MATCH(A.Dep9SepList!A$1,manifest_11Sep!$A$1:$V$1,0))</f>
        <v>A</v>
      </c>
      <c r="B549" s="13" t="s">
        <v>741</v>
      </c>
      <c r="C549" s="13" t="str">
        <f t="array" ref="C549">INDEX(manifest_11Sep!$A$1:$V$3202,MATCH($B549,manifest_11Sep!$B$1:$B$3202,0),MATCH(A.Dep9SepList!C$1,manifest_11Sep!$A$1:$V$1,0))</f>
        <v>5YNP3XVSDF7</v>
      </c>
      <c r="D549" s="13" t="str">
        <f t="array" ref="D549">INDEX(manifest_11Sep!$A$1:$V$3202,MATCH($B549,manifest_11Sep!$B$1:$B$3202,0),MATCH(A.Dep9SepList!D$1,manifest_11Sep!$A$1:$V$1,0))</f>
        <v>Female</v>
      </c>
      <c r="E549" s="13" t="str">
        <f t="array" ref="E549">INDEX(manifest_11Sep!$A$1:$V$3202,MATCH($B549,manifest_11Sep!$B$1:$B$3202,0),MATCH(A.Dep9SepList!E$1,manifest_11Sep!$A$1:$V$1,0))</f>
        <v>Manchiem Sherry</v>
      </c>
      <c r="F549" s="13" t="str">
        <f t="array" ref="F549">INDEX(manifest_11Sep!$A$1:$V$3202,MATCH($B549,manifest_11Sep!$B$1:$B$3202,0),MATCH(A.Dep9SepList!F$1,manifest_11Sep!$A$1:$V$1,0))</f>
        <v>Fong</v>
      </c>
      <c r="G549" s="13">
        <f t="array" ref="G549">INDEX(manifest_11Sep!$A$1:$V$3202,MATCH($B549,manifest_11Sep!$B$1:$B$3202,0),MATCH(A.Dep9SepList!G$1,manifest_11Sep!$A$1:$V$1,0))</f>
        <v>38</v>
      </c>
      <c r="H549" s="13" t="str">
        <f t="array" ref="H549">INDEX(manifest_11Sep!$A$1:$V$3202,MATCH($B549,manifest_11Sep!$B$1:$B$3202,0),MATCH(A.Dep9SepList!H$1,manifest_11Sep!$A$1:$V$1,0))</f>
        <v>Alicia Nguyen 3</v>
      </c>
      <c r="I549" s="13" t="str">
        <f t="array" ref="I549">INDEX(manifest_11Sep!$A$1:$V$3202,MATCH($B549,manifest_11Sep!$B$1:$B$3202,0),MATCH(A.Dep9SepList!I$1,manifest_11Sep!$A$1:$V$1,0))</f>
        <v>Asiana Airlines</v>
      </c>
      <c r="J549" s="13" t="str">
        <f t="array" ref="J549">INDEX(manifest_11Sep!$A$1:$V$3202,MATCH($B549,manifest_11Sep!$B$1:$B$3202,0),MATCH(A.Dep9SepList!J$1,manifest_11Sep!$A$1:$V$1,0))</f>
        <v>OZ 106</v>
      </c>
      <c r="K549" s="32" t="str">
        <f t="array" ref="K549">INDEX(manifest_11Sep!$A$1:$V$3202,MATCH($B549,manifest_11Sep!$B$1:$B$3202,0),MATCH(A.Dep9SepList!K$1,manifest_11Sep!$A$1:$V$1,0))</f>
        <v>18-thg 9-25</v>
      </c>
      <c r="L549" s="20">
        <f t="array" ref="L549">INDEX(manifest_11Sep!$A$1:$V$3202,MATCH($B549,manifest_11Sep!$B$1:$B$3202,0),MATCH(A.Dep9SepList!L$1,manifest_11Sep!$A$1:$V$1,0))</f>
        <v>0.65625</v>
      </c>
      <c r="M549" s="13" t="str">
        <f t="array" ref="M549">INDEX(manifest_11Sep!$A$1:$V$3202,MATCH($B549,manifest_11Sep!$B$1:$B$3202,0),MATCH(A.Dep9SepList!M$1,manifest_11Sep!$A$1:$V$1,0))</f>
        <v>ICN-T1</v>
      </c>
      <c r="N549" s="13" t="str">
        <f t="array" ref="N549">INDEX(manifest_11Sep!$A$1:$V$3202,MATCH($B549,manifest_11Sep!$B$1:$B$3202,0),MATCH(A.Dep9SepList!N$1,manifest_11Sep!$A$1:$V$1,0))</f>
        <v>JW MARRIOTT</v>
      </c>
      <c r="O549" s="31"/>
      <c r="P549" s="20" t="e" cm="1" vm="1">
        <f t="array" aca="1" ref="P549" ca="1">IF(J549="","",_xlfn.XLOOKUP(J549&amp;N549,'A.Departure Grouping'!AQ:AQ&amp;'A.Departure Grouping'!AP:AP,'A.Departure Grouping'!AR:AR,"",0))</f>
        <v>#NAME?</v>
      </c>
      <c r="Q549" s="13">
        <v>75985595</v>
      </c>
      <c r="R549" s="13" t="s">
        <v>43</v>
      </c>
      <c r="S549" s="13">
        <f t="array" ref="S549">INDEX(manifest_11Sep!$A$1:$V$3202,MATCH($B549,manifest_11Sep!$B$1:$B$3202,0),MATCH(A.Dep9SepList!S$1,manifest_11Sep!$A$1:$V$1,0))</f>
        <v>0</v>
      </c>
      <c r="T549" s="17"/>
    </row>
    <row r="550" spans="1:22" hidden="1">
      <c r="A550" s="13" t="str">
        <f t="array" ref="A550">INDEX(manifest_11Sep!$A$1:$V$3202,MATCH($B550,manifest_11Sep!$B$1:$B$3202,0),MATCH(A.Dep9SepList!A$1,manifest_11Sep!$A$1:$V$1,0))</f>
        <v>A</v>
      </c>
      <c r="B550" s="13" t="s">
        <v>744</v>
      </c>
      <c r="C550" s="13" t="str">
        <f t="array" ref="C550">INDEX(manifest_11Sep!$A$1:$V$3202,MATCH($B550,manifest_11Sep!$B$1:$B$3202,0),MATCH(A.Dep9SepList!C$1,manifest_11Sep!$A$1:$V$1,0))</f>
        <v>5YNP3XVSDF7</v>
      </c>
      <c r="D550" s="13" t="str">
        <f t="array" ref="D550">INDEX(manifest_11Sep!$A$1:$V$3202,MATCH($B550,manifest_11Sep!$B$1:$B$3202,0),MATCH(A.Dep9SepList!D$1,manifest_11Sep!$A$1:$V$1,0))</f>
        <v>Male</v>
      </c>
      <c r="E550" s="13" t="str">
        <f t="array" ref="E550">INDEX(manifest_11Sep!$A$1:$V$3202,MATCH($B550,manifest_11Sep!$B$1:$B$3202,0),MATCH(A.Dep9SepList!E$1,manifest_11Sep!$A$1:$V$1,0))</f>
        <v>Drayden</v>
      </c>
      <c r="F550" s="13" t="str">
        <f t="array" ref="F550">INDEX(manifest_11Sep!$A$1:$V$3202,MATCH($B550,manifest_11Sep!$B$1:$B$3202,0),MATCH(A.Dep9SepList!F$1,manifest_11Sep!$A$1:$V$1,0))</f>
        <v>Fong</v>
      </c>
      <c r="G550" s="13">
        <f t="array" ref="G550">INDEX(manifest_11Sep!$A$1:$V$3202,MATCH($B550,manifest_11Sep!$B$1:$B$3202,0),MATCH(A.Dep9SepList!G$1,manifest_11Sep!$A$1:$V$1,0))</f>
        <v>39</v>
      </c>
      <c r="H550" s="13" t="str">
        <f t="array" ref="H550">INDEX(manifest_11Sep!$A$1:$V$3202,MATCH($B550,manifest_11Sep!$B$1:$B$3202,0),MATCH(A.Dep9SepList!H$1,manifest_11Sep!$A$1:$V$1,0))</f>
        <v>Alicia Nguyen 3</v>
      </c>
      <c r="I550" s="13" t="str">
        <f t="array" ref="I550">INDEX(manifest_11Sep!$A$1:$V$3202,MATCH($B550,manifest_11Sep!$B$1:$B$3202,0),MATCH(A.Dep9SepList!I$1,manifest_11Sep!$A$1:$V$1,0))</f>
        <v>Asiana Airlines</v>
      </c>
      <c r="J550" s="13" t="str">
        <f t="array" ref="J550">INDEX(manifest_11Sep!$A$1:$V$3202,MATCH($B550,manifest_11Sep!$B$1:$B$3202,0),MATCH(A.Dep9SepList!J$1,manifest_11Sep!$A$1:$V$1,0))</f>
        <v>OZ 106</v>
      </c>
      <c r="K550" s="32" t="str">
        <f t="array" ref="K550">INDEX(manifest_11Sep!$A$1:$V$3202,MATCH($B550,manifest_11Sep!$B$1:$B$3202,0),MATCH(A.Dep9SepList!K$1,manifest_11Sep!$A$1:$V$1,0))</f>
        <v>18-thg 9-25</v>
      </c>
      <c r="L550" s="20">
        <f t="array" ref="L550">INDEX(manifest_11Sep!$A$1:$V$3202,MATCH($B550,manifest_11Sep!$B$1:$B$3202,0),MATCH(A.Dep9SepList!L$1,manifest_11Sep!$A$1:$V$1,0))</f>
        <v>0.65625</v>
      </c>
      <c r="M550" s="13" t="str">
        <f t="array" ref="M550">INDEX(manifest_11Sep!$A$1:$V$3202,MATCH($B550,manifest_11Sep!$B$1:$B$3202,0),MATCH(A.Dep9SepList!M$1,manifest_11Sep!$A$1:$V$1,0))</f>
        <v>ICN-T1</v>
      </c>
      <c r="N550" s="13" t="str">
        <f t="array" ref="N550">INDEX(manifest_11Sep!$A$1:$V$3202,MATCH($B550,manifest_11Sep!$B$1:$B$3202,0),MATCH(A.Dep9SepList!N$1,manifest_11Sep!$A$1:$V$1,0))</f>
        <v>JW MARRIOTT</v>
      </c>
      <c r="O550" s="31"/>
      <c r="P550" s="20" t="e" cm="1" vm="1">
        <f t="array" aca="1" ref="P550" ca="1">IF(J550="","",_xlfn.XLOOKUP(J550&amp;N550,'A.Departure Grouping'!AQ:AQ&amp;'A.Departure Grouping'!AP:AP,'A.Departure Grouping'!AR:AR,"",0))</f>
        <v>#NAME?</v>
      </c>
      <c r="Q550" s="13">
        <v>75985595</v>
      </c>
      <c r="R550" s="13" t="s">
        <v>43</v>
      </c>
      <c r="S550" s="13">
        <f t="array" ref="S550">INDEX(manifest_11Sep!$A$1:$V$3202,MATCH($B550,manifest_11Sep!$B$1:$B$3202,0),MATCH(A.Dep9SepList!S$1,manifest_11Sep!$A$1:$V$1,0))</f>
        <v>0</v>
      </c>
      <c r="T550" s="17"/>
    </row>
    <row r="551" spans="1:22" hidden="1">
      <c r="A551" s="13" t="str">
        <f t="array" ref="A551">INDEX(manifest_11Sep!$A$1:$V$3202,MATCH($B551,manifest_11Sep!$B$1:$B$3202,0),MATCH(A.Dep9SepList!A$1,manifest_11Sep!$A$1:$V$1,0))</f>
        <v>A</v>
      </c>
      <c r="B551" s="13" t="s">
        <v>788</v>
      </c>
      <c r="C551" s="13" t="str">
        <f t="array" ref="C551">INDEX(manifest_11Sep!$A$1:$V$3202,MATCH($B551,manifest_11Sep!$B$1:$B$3202,0),MATCH(A.Dep9SepList!C$1,manifest_11Sep!$A$1:$V$1,0))</f>
        <v>F7NZ3244P5F</v>
      </c>
      <c r="D551" s="13" t="str">
        <f t="array" ref="D551">INDEX(manifest_11Sep!$A$1:$V$3202,MATCH($B551,manifest_11Sep!$B$1:$B$3202,0),MATCH(A.Dep9SepList!D$1,manifest_11Sep!$A$1:$V$1,0))</f>
        <v>Female</v>
      </c>
      <c r="E551" s="13" t="str">
        <f t="array" ref="E551">INDEX(manifest_11Sep!$A$1:$V$3202,MATCH($B551,manifest_11Sep!$B$1:$B$3202,0),MATCH(A.Dep9SepList!E$1,manifest_11Sep!$A$1:$V$1,0))</f>
        <v>Elizabeth</v>
      </c>
      <c r="F551" s="13" t="str">
        <f t="array" ref="F551">INDEX(manifest_11Sep!$A$1:$V$3202,MATCH($B551,manifest_11Sep!$B$1:$B$3202,0),MATCH(A.Dep9SepList!F$1,manifest_11Sep!$A$1:$V$1,0))</f>
        <v>Espinda</v>
      </c>
      <c r="G551" s="13">
        <f t="array" ref="G551">INDEX(manifest_11Sep!$A$1:$V$3202,MATCH($B551,manifest_11Sep!$B$1:$B$3202,0),MATCH(A.Dep9SepList!G$1,manifest_11Sep!$A$1:$V$1,0))</f>
        <v>66</v>
      </c>
      <c r="H551" s="13" t="str">
        <f t="array" ref="H551">INDEX(manifest_11Sep!$A$1:$V$3202,MATCH($B551,manifest_11Sep!$B$1:$B$3202,0),MATCH(A.Dep9SepList!H$1,manifest_11Sep!$A$1:$V$1,0))</f>
        <v>Alicia Nguyen 3</v>
      </c>
      <c r="I551" s="13" t="str">
        <f t="array" ref="I551">INDEX(manifest_11Sep!$A$1:$V$3202,MATCH($B551,manifest_11Sep!$B$1:$B$3202,0),MATCH(A.Dep9SepList!I$1,manifest_11Sep!$A$1:$V$1,0))</f>
        <v>Korean Air</v>
      </c>
      <c r="J551" s="13" t="str">
        <f t="array" ref="J551">INDEX(manifest_11Sep!$A$1:$V$3202,MATCH($B551,manifest_11Sep!$B$1:$B$3202,0),MATCH(A.Dep9SepList!J$1,manifest_11Sep!$A$1:$V$1,0))</f>
        <v>KE 23</v>
      </c>
      <c r="K551" s="32" t="str">
        <f t="array" ref="K551">INDEX(manifest_11Sep!$A$1:$V$3202,MATCH($B551,manifest_11Sep!$B$1:$B$3202,0),MATCH(A.Dep9SepList!K$1,manifest_11Sep!$A$1:$V$1,0))</f>
        <v>18-thg 9-25</v>
      </c>
      <c r="L551" s="20">
        <f t="array" ref="L551">INDEX(manifest_11Sep!$A$1:$V$3202,MATCH($B551,manifest_11Sep!$B$1:$B$3202,0),MATCH(A.Dep9SepList!L$1,manifest_11Sep!$A$1:$V$1,0))</f>
        <v>0.66666666666666663</v>
      </c>
      <c r="M551" s="13" t="str">
        <f t="array" ref="M551">INDEX(manifest_11Sep!$A$1:$V$3202,MATCH($B551,manifest_11Sep!$B$1:$B$3202,0),MATCH(A.Dep9SepList!M$1,manifest_11Sep!$A$1:$V$1,0))</f>
        <v>ICN-T2</v>
      </c>
      <c r="N551" s="13" t="str">
        <f t="array" ref="N551">INDEX(manifest_11Sep!$A$1:$V$3202,MATCH($B551,manifest_11Sep!$B$1:$B$3202,0),MATCH(A.Dep9SepList!N$1,manifest_11Sep!$A$1:$V$1,0))</f>
        <v>JW MARRIOTT</v>
      </c>
      <c r="O551" s="31"/>
      <c r="P551" s="20" t="e" cm="1" vm="1">
        <f t="array" aca="1" ref="P551" ca="1">IF(J551="","",_xlfn.XLOOKUP(J551&amp;N551,'A.Departure Grouping'!AQ:AQ&amp;'A.Departure Grouping'!AP:AP,'A.Departure Grouping'!AR:AR,"",0))</f>
        <v>#NAME?</v>
      </c>
      <c r="Q551" s="13">
        <v>75985724</v>
      </c>
      <c r="R551" s="13" t="s">
        <v>43</v>
      </c>
      <c r="S551" s="13">
        <f t="array" ref="S551">INDEX(manifest_11Sep!$A$1:$V$3202,MATCH($B551,manifest_11Sep!$B$1:$B$3202,0),MATCH(A.Dep9SepList!S$1,manifest_11Sep!$A$1:$V$1,0))</f>
        <v>0</v>
      </c>
      <c r="T551" s="13"/>
    </row>
    <row r="552" spans="1:22" hidden="1">
      <c r="A552" s="13" t="str">
        <f t="array" ref="A552">INDEX(manifest_11Sep!$A$1:$V$3202,MATCH($B552,manifest_11Sep!$B$1:$B$3202,0),MATCH(A.Dep9SepList!A$1,manifest_11Sep!$A$1:$V$1,0))</f>
        <v>A</v>
      </c>
      <c r="B552" s="13" t="s">
        <v>791</v>
      </c>
      <c r="C552" s="13" t="str">
        <f t="array" ref="C552">INDEX(manifest_11Sep!$A$1:$V$3202,MATCH($B552,manifest_11Sep!$B$1:$B$3202,0),MATCH(A.Dep9SepList!C$1,manifest_11Sep!$A$1:$V$1,0))</f>
        <v>F7NZ3244P5F</v>
      </c>
      <c r="D552" s="13" t="str">
        <f t="array" ref="D552">INDEX(manifest_11Sep!$A$1:$V$3202,MATCH($B552,manifest_11Sep!$B$1:$B$3202,0),MATCH(A.Dep9SepList!D$1,manifest_11Sep!$A$1:$V$1,0))</f>
        <v>Male</v>
      </c>
      <c r="E552" s="13" t="str">
        <f t="array" ref="E552">INDEX(manifest_11Sep!$A$1:$V$3202,MATCH($B552,manifest_11Sep!$B$1:$B$3202,0),MATCH(A.Dep9SepList!E$1,manifest_11Sep!$A$1:$V$1,0))</f>
        <v>Louis Kazuo</v>
      </c>
      <c r="F552" s="13" t="str">
        <f t="array" ref="F552">INDEX(manifest_11Sep!$A$1:$V$3202,MATCH($B552,manifest_11Sep!$B$1:$B$3202,0),MATCH(A.Dep9SepList!F$1,manifest_11Sep!$A$1:$V$1,0))</f>
        <v>Espinda</v>
      </c>
      <c r="G552" s="13">
        <f t="array" ref="G552">INDEX(manifest_11Sep!$A$1:$V$3202,MATCH($B552,manifest_11Sep!$B$1:$B$3202,0),MATCH(A.Dep9SepList!G$1,manifest_11Sep!$A$1:$V$1,0))</f>
        <v>69</v>
      </c>
      <c r="H552" s="13" t="str">
        <f t="array" ref="H552">INDEX(manifest_11Sep!$A$1:$V$3202,MATCH($B552,manifest_11Sep!$B$1:$B$3202,0),MATCH(A.Dep9SepList!H$1,manifest_11Sep!$A$1:$V$1,0))</f>
        <v>Alicia Nguyen 3</v>
      </c>
      <c r="I552" s="13" t="str">
        <f t="array" ref="I552">INDEX(manifest_11Sep!$A$1:$V$3202,MATCH($B552,manifest_11Sep!$B$1:$B$3202,0),MATCH(A.Dep9SepList!I$1,manifest_11Sep!$A$1:$V$1,0))</f>
        <v>Korean Air</v>
      </c>
      <c r="J552" s="13" t="str">
        <f t="array" ref="J552">INDEX(manifest_11Sep!$A$1:$V$3202,MATCH($B552,manifest_11Sep!$B$1:$B$3202,0),MATCH(A.Dep9SepList!J$1,manifest_11Sep!$A$1:$V$1,0))</f>
        <v>KE 23</v>
      </c>
      <c r="K552" s="32" t="str">
        <f t="array" ref="K552">INDEX(manifest_11Sep!$A$1:$V$3202,MATCH($B552,manifest_11Sep!$B$1:$B$3202,0),MATCH(A.Dep9SepList!K$1,manifest_11Sep!$A$1:$V$1,0))</f>
        <v>18-thg 9-25</v>
      </c>
      <c r="L552" s="20">
        <f t="array" ref="L552">INDEX(manifest_11Sep!$A$1:$V$3202,MATCH($B552,manifest_11Sep!$B$1:$B$3202,0),MATCH(A.Dep9SepList!L$1,manifest_11Sep!$A$1:$V$1,0))</f>
        <v>0.66666666666666663</v>
      </c>
      <c r="M552" s="13" t="str">
        <f t="array" ref="M552">INDEX(manifest_11Sep!$A$1:$V$3202,MATCH($B552,manifest_11Sep!$B$1:$B$3202,0),MATCH(A.Dep9SepList!M$1,manifest_11Sep!$A$1:$V$1,0))</f>
        <v>ICN-T2</v>
      </c>
      <c r="N552" s="13" t="str">
        <f t="array" ref="N552">INDEX(manifest_11Sep!$A$1:$V$3202,MATCH($B552,manifest_11Sep!$B$1:$B$3202,0),MATCH(A.Dep9SepList!N$1,manifest_11Sep!$A$1:$V$1,0))</f>
        <v>JW MARRIOTT</v>
      </c>
      <c r="O552" s="31"/>
      <c r="P552" s="20" t="e" cm="1" vm="1">
        <f t="array" aca="1" ref="P552" ca="1">IF(J552="","",_xlfn.XLOOKUP(J552&amp;N552,'A.Departure Grouping'!AQ:AQ&amp;'A.Departure Grouping'!AP:AP,'A.Departure Grouping'!AR:AR,"",0))</f>
        <v>#NAME?</v>
      </c>
      <c r="Q552" s="13">
        <v>75985724</v>
      </c>
      <c r="R552" s="13" t="s">
        <v>43</v>
      </c>
      <c r="S552" s="13">
        <f t="array" ref="S552">INDEX(manifest_11Sep!$A$1:$V$3202,MATCH($B552,manifest_11Sep!$B$1:$B$3202,0),MATCH(A.Dep9SepList!S$1,manifest_11Sep!$A$1:$V$1,0))</f>
        <v>0</v>
      </c>
      <c r="T552" s="13"/>
    </row>
    <row r="553" spans="1:22" hidden="1">
      <c r="A553" s="13" t="str">
        <f t="array" ref="A553">INDEX(manifest_11Sep!$A$1:$V$3202,MATCH($B553,manifest_11Sep!$B$1:$B$3202,0),MATCH(A.Dep9SepList!A$1,manifest_11Sep!$A$1:$V$1,0))</f>
        <v>A</v>
      </c>
      <c r="B553" s="13" t="s">
        <v>833</v>
      </c>
      <c r="C553" s="13" t="str">
        <f t="array" ref="C553">INDEX(manifest_11Sep!$A$1:$V$3202,MATCH($B553,manifest_11Sep!$B$1:$B$3202,0),MATCH(A.Dep9SepList!C$1,manifest_11Sep!$A$1:$V$1,0))</f>
        <v>YGN4BJXMJTR</v>
      </c>
      <c r="D553" s="13" t="str">
        <f t="array" ref="D553">INDEX(manifest_11Sep!$A$1:$V$3202,MATCH($B553,manifest_11Sep!$B$1:$B$3202,0),MATCH(A.Dep9SepList!D$1,manifest_11Sep!$A$1:$V$1,0))</f>
        <v>Female</v>
      </c>
      <c r="E553" s="13" t="str">
        <f t="array" ref="E553">INDEX(manifest_11Sep!$A$1:$V$3202,MATCH($B553,manifest_11Sep!$B$1:$B$3202,0),MATCH(A.Dep9SepList!E$1,manifest_11Sep!$A$1:$V$1,0))</f>
        <v>Vinaina Tinai</v>
      </c>
      <c r="F553" s="13" t="str">
        <f t="array" ref="F553">INDEX(manifest_11Sep!$A$1:$V$3202,MATCH($B553,manifest_11Sep!$B$1:$B$3202,0),MATCH(A.Dep9SepList!F$1,manifest_11Sep!$A$1:$V$1,0))</f>
        <v>Seeto</v>
      </c>
      <c r="G553" s="13">
        <f t="array" ref="G553">INDEX(manifest_11Sep!$A$1:$V$3202,MATCH($B553,manifest_11Sep!$B$1:$B$3202,0),MATCH(A.Dep9SepList!G$1,manifest_11Sep!$A$1:$V$1,0))</f>
        <v>59</v>
      </c>
      <c r="H553" s="13" t="str">
        <f t="array" ref="H553">INDEX(manifest_11Sep!$A$1:$V$3202,MATCH($B553,manifest_11Sep!$B$1:$B$3202,0),MATCH(A.Dep9SepList!H$1,manifest_11Sep!$A$1:$V$1,0))</f>
        <v>Alicia Nguyen 3</v>
      </c>
      <c r="I553" s="13" t="str">
        <f t="array" ref="I553">INDEX(manifest_11Sep!$A$1:$V$3202,MATCH($B553,manifest_11Sep!$B$1:$B$3202,0),MATCH(A.Dep9SepList!I$1,manifest_11Sep!$A$1:$V$1,0))</f>
        <v>Korean Air</v>
      </c>
      <c r="J553" s="13" t="str">
        <f t="array" ref="J553">INDEX(manifest_11Sep!$A$1:$V$3202,MATCH($B553,manifest_11Sep!$B$1:$B$3202,0),MATCH(A.Dep9SepList!J$1,manifest_11Sep!$A$1:$V$1,0))</f>
        <v>KE 23</v>
      </c>
      <c r="K553" s="32" t="str">
        <f t="array" ref="K553">INDEX(manifest_11Sep!$A$1:$V$3202,MATCH($B553,manifest_11Sep!$B$1:$B$3202,0),MATCH(A.Dep9SepList!K$1,manifest_11Sep!$A$1:$V$1,0))</f>
        <v>18-thg 9-25</v>
      </c>
      <c r="L553" s="20">
        <f t="array" ref="L553">INDEX(manifest_11Sep!$A$1:$V$3202,MATCH($B553,manifest_11Sep!$B$1:$B$3202,0),MATCH(A.Dep9SepList!L$1,manifest_11Sep!$A$1:$V$1,0))</f>
        <v>0.66666666666666663</v>
      </c>
      <c r="M553" s="13" t="str">
        <f t="array" ref="M553">INDEX(manifest_11Sep!$A$1:$V$3202,MATCH($B553,manifest_11Sep!$B$1:$B$3202,0),MATCH(A.Dep9SepList!M$1,manifest_11Sep!$A$1:$V$1,0))</f>
        <v>ICN-T2</v>
      </c>
      <c r="N553" s="13" t="str">
        <f t="array" ref="N553">INDEX(manifest_11Sep!$A$1:$V$3202,MATCH($B553,manifest_11Sep!$B$1:$B$3202,0),MATCH(A.Dep9SepList!N$1,manifest_11Sep!$A$1:$V$1,0))</f>
        <v>JW MARRIOTT</v>
      </c>
      <c r="O553" s="31"/>
      <c r="P553" s="20" t="e" cm="1" vm="1">
        <f t="array" aca="1" ref="P553" ca="1">IF(J553="","",_xlfn.XLOOKUP(J553&amp;N553,'A.Departure Grouping'!AQ:AQ&amp;'A.Departure Grouping'!AP:AP,'A.Departure Grouping'!AR:AR,"",0))</f>
        <v>#NAME?</v>
      </c>
      <c r="Q553" s="13">
        <v>75985925</v>
      </c>
      <c r="R553" s="13" t="s">
        <v>61</v>
      </c>
      <c r="S553" s="13">
        <f t="array" ref="S553">INDEX(manifest_11Sep!$A$1:$V$3202,MATCH($B553,manifest_11Sep!$B$1:$B$3202,0),MATCH(A.Dep9SepList!S$1,manifest_11Sep!$A$1:$V$1,0))</f>
        <v>0</v>
      </c>
      <c r="T553" s="13"/>
    </row>
    <row r="554" spans="1:22" hidden="1">
      <c r="A554" s="13" t="str">
        <f t="array" ref="A554">INDEX(manifest_11Sep!$A$1:$V$3202,MATCH($B554,manifest_11Sep!$B$1:$B$3202,0),MATCH(A.Dep9SepList!A$1,manifest_11Sep!$A$1:$V$1,0))</f>
        <v>A</v>
      </c>
      <c r="B554" s="13" t="s">
        <v>985</v>
      </c>
      <c r="C554" s="13" t="str">
        <f t="array" ref="C554">INDEX(manifest_11Sep!$A$1:$V$3202,MATCH($B554,manifest_11Sep!$B$1:$B$3202,0),MATCH(A.Dep9SepList!C$1,manifest_11Sep!$A$1:$V$1,0))</f>
        <v>93NVFRLM3MW</v>
      </c>
      <c r="D554" s="13" t="str">
        <f t="array" ref="D554">INDEX(manifest_11Sep!$A$1:$V$3202,MATCH($B554,manifest_11Sep!$B$1:$B$3202,0),MATCH(A.Dep9SepList!D$1,manifest_11Sep!$A$1:$V$1,0))</f>
        <v>Female</v>
      </c>
      <c r="E554" s="13" t="str">
        <f t="array" ref="E554">INDEX(manifest_11Sep!$A$1:$V$3202,MATCH($B554,manifest_11Sep!$B$1:$B$3202,0),MATCH(A.Dep9SepList!E$1,manifest_11Sep!$A$1:$V$1,0))</f>
        <v>Lorna Garcia</v>
      </c>
      <c r="F554" s="13" t="str">
        <f t="array" ref="F554">INDEX(manifest_11Sep!$A$1:$V$3202,MATCH($B554,manifest_11Sep!$B$1:$B$3202,0),MATCH(A.Dep9SepList!F$1,manifest_11Sep!$A$1:$V$1,0))</f>
        <v>De Guzman</v>
      </c>
      <c r="G554" s="13">
        <f t="array" ref="G554">INDEX(manifest_11Sep!$A$1:$V$3202,MATCH($B554,manifest_11Sep!$B$1:$B$3202,0),MATCH(A.Dep9SepList!G$1,manifest_11Sep!$A$1:$V$1,0))</f>
        <v>44</v>
      </c>
      <c r="H554" s="13" t="str">
        <f t="array" ref="H554">INDEX(manifest_11Sep!$A$1:$V$3202,MATCH($B554,manifest_11Sep!$B$1:$B$3202,0),MATCH(A.Dep9SepList!H$1,manifest_11Sep!$A$1:$V$1,0))</f>
        <v>Alicia Nguyen 3</v>
      </c>
      <c r="I554" s="13" t="str">
        <f t="array" ref="I554">INDEX(manifest_11Sep!$A$1:$V$3202,MATCH($B554,manifest_11Sep!$B$1:$B$3202,0),MATCH(A.Dep9SepList!I$1,manifest_11Sep!$A$1:$V$1,0))</f>
        <v>Korean Air</v>
      </c>
      <c r="J554" s="13" t="str">
        <f t="array" ref="J554">INDEX(manifest_11Sep!$A$1:$V$3202,MATCH($B554,manifest_11Sep!$B$1:$B$3202,0),MATCH(A.Dep9SepList!J$1,manifest_11Sep!$A$1:$V$1,0))</f>
        <v>KE 23</v>
      </c>
      <c r="K554" s="32" t="str">
        <f t="array" ref="K554">INDEX(manifest_11Sep!$A$1:$V$3202,MATCH($B554,manifest_11Sep!$B$1:$B$3202,0),MATCH(A.Dep9SepList!K$1,manifest_11Sep!$A$1:$V$1,0))</f>
        <v>18-thg 9-25</v>
      </c>
      <c r="L554" s="20">
        <f t="array" ref="L554">INDEX(manifest_11Sep!$A$1:$V$3202,MATCH($B554,manifest_11Sep!$B$1:$B$3202,0),MATCH(A.Dep9SepList!L$1,manifest_11Sep!$A$1:$V$1,0))</f>
        <v>0.66666666666666663</v>
      </c>
      <c r="M554" s="13" t="str">
        <f t="array" ref="M554">INDEX(manifest_11Sep!$A$1:$V$3202,MATCH($B554,manifest_11Sep!$B$1:$B$3202,0),MATCH(A.Dep9SepList!M$1,manifest_11Sep!$A$1:$V$1,0))</f>
        <v>ICN-T2</v>
      </c>
      <c r="N554" s="13" t="str">
        <f t="array" ref="N554">INDEX(manifest_11Sep!$A$1:$V$3202,MATCH($B554,manifest_11Sep!$B$1:$B$3202,0),MATCH(A.Dep9SepList!N$1,manifest_11Sep!$A$1:$V$1,0))</f>
        <v>JW MARRIOTT</v>
      </c>
      <c r="O554" s="31"/>
      <c r="P554" s="20" t="e" cm="1" vm="1">
        <f t="array" aca="1" ref="P554" ca="1">IF(J554="","",_xlfn.XLOOKUP(J554&amp;N554,'A.Departure Grouping'!AQ:AQ&amp;'A.Departure Grouping'!AP:AP,'A.Departure Grouping'!AR:AR,"",0))</f>
        <v>#NAME?</v>
      </c>
      <c r="Q554" s="13">
        <v>75986593</v>
      </c>
      <c r="R554" s="13" t="s">
        <v>43</v>
      </c>
      <c r="S554" s="13">
        <f t="array" ref="S554">INDEX(manifest_11Sep!$A$1:$V$3202,MATCH($B554,manifest_11Sep!$B$1:$B$3202,0),MATCH(A.Dep9SepList!S$1,manifest_11Sep!$A$1:$V$1,0))</f>
        <v>0</v>
      </c>
      <c r="T554" s="17"/>
    </row>
    <row r="555" spans="1:22" hidden="1">
      <c r="A555" s="13" t="str">
        <f t="array" ref="A555">INDEX(manifest_11Sep!$A$1:$V$3202,MATCH($B555,manifest_11Sep!$B$1:$B$3202,0),MATCH(A.Dep9SepList!A$1,manifest_11Sep!$A$1:$V$1,0))</f>
        <v>A</v>
      </c>
      <c r="B555" s="13" t="s">
        <v>988</v>
      </c>
      <c r="C555" s="13" t="str">
        <f t="array" ref="C555">INDEX(manifest_11Sep!$A$1:$V$3202,MATCH($B555,manifest_11Sep!$B$1:$B$3202,0),MATCH(A.Dep9SepList!C$1,manifest_11Sep!$A$1:$V$1,0))</f>
        <v>93NVFRLM3MW</v>
      </c>
      <c r="D555" s="13" t="str">
        <f t="array" ref="D555">INDEX(manifest_11Sep!$A$1:$V$3202,MATCH($B555,manifest_11Sep!$B$1:$B$3202,0),MATCH(A.Dep9SepList!D$1,manifest_11Sep!$A$1:$V$1,0))</f>
        <v>Male</v>
      </c>
      <c r="E555" s="13" t="str">
        <f t="array" ref="E555">INDEX(manifest_11Sep!$A$1:$V$3202,MATCH($B555,manifest_11Sep!$B$1:$B$3202,0),MATCH(A.Dep9SepList!E$1,manifest_11Sep!$A$1:$V$1,0))</f>
        <v>Jason Gangan</v>
      </c>
      <c r="F555" s="13" t="str">
        <f t="array" ref="F555">INDEX(manifest_11Sep!$A$1:$V$3202,MATCH($B555,manifest_11Sep!$B$1:$B$3202,0),MATCH(A.Dep9SepList!F$1,manifest_11Sep!$A$1:$V$1,0))</f>
        <v>De Guzman</v>
      </c>
      <c r="G555" s="13">
        <f t="array" ref="G555">INDEX(manifest_11Sep!$A$1:$V$3202,MATCH($B555,manifest_11Sep!$B$1:$B$3202,0),MATCH(A.Dep9SepList!G$1,manifest_11Sep!$A$1:$V$1,0))</f>
        <v>45</v>
      </c>
      <c r="H555" s="13" t="str">
        <f t="array" ref="H555">INDEX(manifest_11Sep!$A$1:$V$3202,MATCH($B555,manifest_11Sep!$B$1:$B$3202,0),MATCH(A.Dep9SepList!H$1,manifest_11Sep!$A$1:$V$1,0))</f>
        <v>Alicia Nguyen 3</v>
      </c>
      <c r="I555" s="13" t="str">
        <f t="array" ref="I555">INDEX(manifest_11Sep!$A$1:$V$3202,MATCH($B555,manifest_11Sep!$B$1:$B$3202,0),MATCH(A.Dep9SepList!I$1,manifest_11Sep!$A$1:$V$1,0))</f>
        <v>Korean Air</v>
      </c>
      <c r="J555" s="13" t="str">
        <f t="array" ref="J555">INDEX(manifest_11Sep!$A$1:$V$3202,MATCH($B555,manifest_11Sep!$B$1:$B$3202,0),MATCH(A.Dep9SepList!J$1,manifest_11Sep!$A$1:$V$1,0))</f>
        <v>KE 23</v>
      </c>
      <c r="K555" s="32" t="str">
        <f t="array" ref="K555">INDEX(manifest_11Sep!$A$1:$V$3202,MATCH($B555,manifest_11Sep!$B$1:$B$3202,0),MATCH(A.Dep9SepList!K$1,manifest_11Sep!$A$1:$V$1,0))</f>
        <v>18-thg 9-25</v>
      </c>
      <c r="L555" s="20">
        <f t="array" ref="L555">INDEX(manifest_11Sep!$A$1:$V$3202,MATCH($B555,manifest_11Sep!$B$1:$B$3202,0),MATCH(A.Dep9SepList!L$1,manifest_11Sep!$A$1:$V$1,0))</f>
        <v>0.66666666666666663</v>
      </c>
      <c r="M555" s="13" t="str">
        <f t="array" ref="M555">INDEX(manifest_11Sep!$A$1:$V$3202,MATCH($B555,manifest_11Sep!$B$1:$B$3202,0),MATCH(A.Dep9SepList!M$1,manifest_11Sep!$A$1:$V$1,0))</f>
        <v>ICN-T2</v>
      </c>
      <c r="N555" s="13" t="str">
        <f t="array" ref="N555">INDEX(manifest_11Sep!$A$1:$V$3202,MATCH($B555,manifest_11Sep!$B$1:$B$3202,0),MATCH(A.Dep9SepList!N$1,manifest_11Sep!$A$1:$V$1,0))</f>
        <v>JW MARRIOTT</v>
      </c>
      <c r="O555" s="31"/>
      <c r="P555" s="20" t="e" cm="1" vm="1">
        <f t="array" aca="1" ref="P555" ca="1">IF(J555="","",_xlfn.XLOOKUP(J555&amp;N555,'A.Departure Grouping'!AQ:AQ&amp;'A.Departure Grouping'!AP:AP,'A.Departure Grouping'!AR:AR,"",0))</f>
        <v>#NAME?</v>
      </c>
      <c r="Q555" s="13">
        <v>75986593</v>
      </c>
      <c r="R555" s="13" t="s">
        <v>43</v>
      </c>
      <c r="S555" s="13">
        <f t="array" ref="S555">INDEX(manifest_11Sep!$A$1:$V$3202,MATCH($B555,manifest_11Sep!$B$1:$B$3202,0),MATCH(A.Dep9SepList!S$1,manifest_11Sep!$A$1:$V$1,0))</f>
        <v>0</v>
      </c>
      <c r="T555" s="17"/>
    </row>
    <row r="556" spans="1:22" hidden="1">
      <c r="A556" s="13" t="str">
        <f t="array" ref="A556">INDEX(manifest_11Sep!$A$1:$V$3202,MATCH($B556,manifest_11Sep!$B$1:$B$3202,0),MATCH(A.Dep9SepList!A$1,manifest_11Sep!$A$1:$V$1,0))</f>
        <v>A</v>
      </c>
      <c r="B556" s="13" t="s">
        <v>1156</v>
      </c>
      <c r="C556" s="13" t="str">
        <f t="array" ref="C556">INDEX(manifest_11Sep!$A$1:$V$3202,MATCH($B556,manifest_11Sep!$B$1:$B$3202,0),MATCH(A.Dep9SepList!C$1,manifest_11Sep!$A$1:$V$1,0))</f>
        <v>5SN35M8PM3K</v>
      </c>
      <c r="D556" s="13" t="str">
        <f t="array" ref="D556">INDEX(manifest_11Sep!$A$1:$V$3202,MATCH($B556,manifest_11Sep!$B$1:$B$3202,0),MATCH(A.Dep9SepList!D$1,manifest_11Sep!$A$1:$V$1,0))</f>
        <v>Male</v>
      </c>
      <c r="E556" s="13" t="str">
        <f t="array" ref="E556">INDEX(manifest_11Sep!$A$1:$V$3202,MATCH($B556,manifest_11Sep!$B$1:$B$3202,0),MATCH(A.Dep9SepList!E$1,manifest_11Sep!$A$1:$V$1,0))</f>
        <v>Ferdinand Maculanlan</v>
      </c>
      <c r="F556" s="13" t="str">
        <f t="array" ref="F556">INDEX(manifest_11Sep!$A$1:$V$3202,MATCH($B556,manifest_11Sep!$B$1:$B$3202,0),MATCH(A.Dep9SepList!F$1,manifest_11Sep!$A$1:$V$1,0))</f>
        <v>Comayas</v>
      </c>
      <c r="G556" s="13">
        <f t="array" ref="G556">INDEX(manifest_11Sep!$A$1:$V$3202,MATCH($B556,manifest_11Sep!$B$1:$B$3202,0),MATCH(A.Dep9SepList!G$1,manifest_11Sep!$A$1:$V$1,0))</f>
        <v>60</v>
      </c>
      <c r="H556" s="13" t="str">
        <f t="array" ref="H556">INDEX(manifest_11Sep!$A$1:$V$3202,MATCH($B556,manifest_11Sep!$B$1:$B$3202,0),MATCH(A.Dep9SepList!H$1,manifest_11Sep!$A$1:$V$1,0))</f>
        <v>Alicia Nguyen 4</v>
      </c>
      <c r="I556" s="13" t="str">
        <f t="array" ref="I556">INDEX(manifest_11Sep!$A$1:$V$3202,MATCH($B556,manifest_11Sep!$B$1:$B$3202,0),MATCH(A.Dep9SepList!I$1,manifest_11Sep!$A$1:$V$1,0))</f>
        <v>Korean Air</v>
      </c>
      <c r="J556" s="13" t="str">
        <f t="array" ref="J556">INDEX(manifest_11Sep!$A$1:$V$3202,MATCH($B556,manifest_11Sep!$B$1:$B$3202,0),MATCH(A.Dep9SepList!J$1,manifest_11Sep!$A$1:$V$1,0))</f>
        <v>KE 23</v>
      </c>
      <c r="K556" s="32" t="str">
        <f t="array" ref="K556">INDEX(manifest_11Sep!$A$1:$V$3202,MATCH($B556,manifest_11Sep!$B$1:$B$3202,0),MATCH(A.Dep9SepList!K$1,manifest_11Sep!$A$1:$V$1,0))</f>
        <v>18-thg 9-25</v>
      </c>
      <c r="L556" s="20">
        <f t="array" ref="L556">INDEX(manifest_11Sep!$A$1:$V$3202,MATCH($B556,manifest_11Sep!$B$1:$B$3202,0),MATCH(A.Dep9SepList!L$1,manifest_11Sep!$A$1:$V$1,0))</f>
        <v>0.66666666666666663</v>
      </c>
      <c r="M556" s="13" t="str">
        <f t="array" ref="M556">INDEX(manifest_11Sep!$A$1:$V$3202,MATCH($B556,manifest_11Sep!$B$1:$B$3202,0),MATCH(A.Dep9SepList!M$1,manifest_11Sep!$A$1:$V$1,0))</f>
        <v>ICN-T2</v>
      </c>
      <c r="N556" s="13" t="str">
        <f t="array" ref="N556">INDEX(manifest_11Sep!$A$1:$V$3202,MATCH($B556,manifest_11Sep!$B$1:$B$3202,0),MATCH(A.Dep9SepList!N$1,manifest_11Sep!$A$1:$V$1,0))</f>
        <v>JW MARRIOTT</v>
      </c>
      <c r="O556" s="31"/>
      <c r="P556" s="20" t="e" cm="1" vm="1">
        <f t="array" aca="1" ref="P556" ca="1">IF(J556="","",_xlfn.XLOOKUP(J556&amp;N556,'A.Departure Grouping'!AQ:AQ&amp;'A.Departure Grouping'!AP:AP,'A.Departure Grouping'!AR:AR,"",0))</f>
        <v>#NAME?</v>
      </c>
      <c r="Q556" s="13">
        <v>75987276</v>
      </c>
      <c r="R556" s="13" t="s">
        <v>61</v>
      </c>
      <c r="S556" s="13">
        <f t="array" ref="S556">INDEX(manifest_11Sep!$A$1:$V$3202,MATCH($B556,manifest_11Sep!$B$1:$B$3202,0),MATCH(A.Dep9SepList!S$1,manifest_11Sep!$A$1:$V$1,0))</f>
        <v>0</v>
      </c>
      <c r="T556" s="17"/>
    </row>
    <row r="557" spans="1:22" hidden="1">
      <c r="A557" s="13" t="str">
        <f t="array" ref="A557">INDEX(manifest_11Sep!$A$1:$V$3202,MATCH($B557,manifest_11Sep!$B$1:$B$3202,0),MATCH(A.Dep9SepList!A$1,manifest_11Sep!$A$1:$V$1,0))</f>
        <v>A</v>
      </c>
      <c r="B557" s="13" t="s">
        <v>1167</v>
      </c>
      <c r="C557" s="13" t="str">
        <f t="array" ref="C557">INDEX(manifest_11Sep!$A$1:$V$3202,MATCH($B557,manifest_11Sep!$B$1:$B$3202,0),MATCH(A.Dep9SepList!C$1,manifest_11Sep!$A$1:$V$1,0))</f>
        <v>BDNBCCXBF8Y</v>
      </c>
      <c r="D557" s="13" t="str">
        <f t="array" ref="D557">INDEX(manifest_11Sep!$A$1:$V$3202,MATCH($B557,manifest_11Sep!$B$1:$B$3202,0),MATCH(A.Dep9SepList!D$1,manifest_11Sep!$A$1:$V$1,0))</f>
        <v>Female</v>
      </c>
      <c r="E557" s="13" t="str">
        <f t="array" ref="E557">INDEX(manifest_11Sep!$A$1:$V$3202,MATCH($B557,manifest_11Sep!$B$1:$B$3202,0),MATCH(A.Dep9SepList!E$1,manifest_11Sep!$A$1:$V$1,0))</f>
        <v>Evelyn</v>
      </c>
      <c r="F557" s="13" t="str">
        <f t="array" ref="F557">INDEX(manifest_11Sep!$A$1:$V$3202,MATCH($B557,manifest_11Sep!$B$1:$B$3202,0),MATCH(A.Dep9SepList!F$1,manifest_11Sep!$A$1:$V$1,0))</f>
        <v>Jaso</v>
      </c>
      <c r="G557" s="13">
        <f t="array" ref="G557">INDEX(manifest_11Sep!$A$1:$V$3202,MATCH($B557,manifest_11Sep!$B$1:$B$3202,0),MATCH(A.Dep9SepList!G$1,manifest_11Sep!$A$1:$V$1,0))</f>
        <v>47</v>
      </c>
      <c r="H557" s="13" t="str">
        <f t="array" ref="H557">INDEX(manifest_11Sep!$A$1:$V$3202,MATCH($B557,manifest_11Sep!$B$1:$B$3202,0),MATCH(A.Dep9SepList!H$1,manifest_11Sep!$A$1:$V$1,0))</f>
        <v>Alicia Nguyen 4</v>
      </c>
      <c r="I557" s="13" t="str">
        <f t="array" ref="I557">INDEX(manifest_11Sep!$A$1:$V$3202,MATCH($B557,manifest_11Sep!$B$1:$B$3202,0),MATCH(A.Dep9SepList!I$1,manifest_11Sep!$A$1:$V$1,0))</f>
        <v>Asiana Airlines</v>
      </c>
      <c r="J557" s="13" t="str">
        <f t="array" ref="J557">INDEX(manifest_11Sep!$A$1:$V$3202,MATCH($B557,manifest_11Sep!$B$1:$B$3202,0),MATCH(A.Dep9SepList!J$1,manifest_11Sep!$A$1:$V$1,0))</f>
        <v>OZ 124</v>
      </c>
      <c r="K557" s="32" t="str">
        <f t="array" ref="K557">INDEX(manifest_11Sep!$A$1:$V$3202,MATCH($B557,manifest_11Sep!$B$1:$B$3202,0),MATCH(A.Dep9SepList!K$1,manifest_11Sep!$A$1:$V$1,0))</f>
        <v>18-thg 9-25</v>
      </c>
      <c r="L557" s="20">
        <f t="array" ref="L557">INDEX(manifest_11Sep!$A$1:$V$3202,MATCH($B557,manifest_11Sep!$B$1:$B$3202,0),MATCH(A.Dep9SepList!L$1,manifest_11Sep!$A$1:$V$1,0))</f>
        <v>0.66666666666666663</v>
      </c>
      <c r="M557" s="13" t="str">
        <f t="array" ref="M557">INDEX(manifest_11Sep!$A$1:$V$3202,MATCH($B557,manifest_11Sep!$B$1:$B$3202,0),MATCH(A.Dep9SepList!M$1,manifest_11Sep!$A$1:$V$1,0))</f>
        <v>ICN-T1</v>
      </c>
      <c r="N557" s="13" t="str">
        <f t="array" ref="N557">INDEX(manifest_11Sep!$A$1:$V$3202,MATCH($B557,manifest_11Sep!$B$1:$B$3202,0),MATCH(A.Dep9SepList!N$1,manifest_11Sep!$A$1:$V$1,0))</f>
        <v>JW MARRIOTT</v>
      </c>
      <c r="O557" s="31"/>
      <c r="P557" s="20" t="e" cm="1" vm="1">
        <f t="array" aca="1" ref="P557" ca="1">IF(J557="","",_xlfn.XLOOKUP(J557&amp;N557,'A.Departure Grouping'!AQ:AQ&amp;'A.Departure Grouping'!AP:AP,'A.Departure Grouping'!AR:AR,"",0))</f>
        <v>#NAME?</v>
      </c>
      <c r="Q557" s="13">
        <v>75987324</v>
      </c>
      <c r="R557" s="13" t="s">
        <v>43</v>
      </c>
      <c r="S557" s="13">
        <f t="array" ref="S557">INDEX(manifest_11Sep!$A$1:$V$3202,MATCH($B557,manifest_11Sep!$B$1:$B$3202,0),MATCH(A.Dep9SepList!S$1,manifest_11Sep!$A$1:$V$1,0))</f>
        <v>0</v>
      </c>
      <c r="T557" s="17"/>
    </row>
    <row r="558" spans="1:22" hidden="1">
      <c r="A558" s="13" t="str">
        <f t="array" ref="A558">INDEX(manifest_11Sep!$A$1:$V$3202,MATCH($B558,manifest_11Sep!$B$1:$B$3202,0),MATCH(A.Dep9SepList!A$1,manifest_11Sep!$A$1:$V$1,0))</f>
        <v>A</v>
      </c>
      <c r="B558" s="13" t="s">
        <v>1171</v>
      </c>
      <c r="C558" s="13" t="str">
        <f t="array" ref="C558">INDEX(manifest_11Sep!$A$1:$V$3202,MATCH($B558,manifest_11Sep!$B$1:$B$3202,0),MATCH(A.Dep9SepList!C$1,manifest_11Sep!$A$1:$V$1,0))</f>
        <v>BDNBCCXBF8Y</v>
      </c>
      <c r="D558" s="13" t="str">
        <f t="array" ref="D558">INDEX(manifest_11Sep!$A$1:$V$3202,MATCH($B558,manifest_11Sep!$B$1:$B$3202,0),MATCH(A.Dep9SepList!D$1,manifest_11Sep!$A$1:$V$1,0))</f>
        <v>Female</v>
      </c>
      <c r="E558" s="13" t="str">
        <f t="array" ref="E558">INDEX(manifest_11Sep!$A$1:$V$3202,MATCH($B558,manifest_11Sep!$B$1:$B$3202,0),MATCH(A.Dep9SepList!E$1,manifest_11Sep!$A$1:$V$1,0))</f>
        <v>Jaso</v>
      </c>
      <c r="F558" s="13" t="str">
        <f t="array" ref="F558">INDEX(manifest_11Sep!$A$1:$V$3202,MATCH($B558,manifest_11Sep!$B$1:$B$3202,0),MATCH(A.Dep9SepList!F$1,manifest_11Sep!$A$1:$V$1,0))</f>
        <v>Mary Love</v>
      </c>
      <c r="G558" s="13">
        <f t="array" ref="G558">INDEX(manifest_11Sep!$A$1:$V$3202,MATCH($B558,manifest_11Sep!$B$1:$B$3202,0),MATCH(A.Dep9SepList!G$1,manifest_11Sep!$A$1:$V$1,0))</f>
        <v>16</v>
      </c>
      <c r="H558" s="13" t="str">
        <f t="array" ref="H558">INDEX(manifest_11Sep!$A$1:$V$3202,MATCH($B558,manifest_11Sep!$B$1:$B$3202,0),MATCH(A.Dep9SepList!H$1,manifest_11Sep!$A$1:$V$1,0))</f>
        <v>Alicia Nguyen 4</v>
      </c>
      <c r="I558" s="13" t="str">
        <f t="array" ref="I558">INDEX(manifest_11Sep!$A$1:$V$3202,MATCH($B558,manifest_11Sep!$B$1:$B$3202,0),MATCH(A.Dep9SepList!I$1,manifest_11Sep!$A$1:$V$1,0))</f>
        <v>Asiana Airlines</v>
      </c>
      <c r="J558" s="13" t="str">
        <f t="array" ref="J558">INDEX(manifest_11Sep!$A$1:$V$3202,MATCH($B558,manifest_11Sep!$B$1:$B$3202,0),MATCH(A.Dep9SepList!J$1,manifest_11Sep!$A$1:$V$1,0))</f>
        <v>OZ 124</v>
      </c>
      <c r="K558" s="32" t="str">
        <f t="array" ref="K558">INDEX(manifest_11Sep!$A$1:$V$3202,MATCH($B558,manifest_11Sep!$B$1:$B$3202,0),MATCH(A.Dep9SepList!K$1,manifest_11Sep!$A$1:$V$1,0))</f>
        <v>18-thg 9-25</v>
      </c>
      <c r="L558" s="20">
        <f t="array" ref="L558">INDEX(manifest_11Sep!$A$1:$V$3202,MATCH($B558,manifest_11Sep!$B$1:$B$3202,0),MATCH(A.Dep9SepList!L$1,manifest_11Sep!$A$1:$V$1,0))</f>
        <v>0.66666666666666663</v>
      </c>
      <c r="M558" s="13" t="str">
        <f t="array" ref="M558">INDEX(manifest_11Sep!$A$1:$V$3202,MATCH($B558,manifest_11Sep!$B$1:$B$3202,0),MATCH(A.Dep9SepList!M$1,manifest_11Sep!$A$1:$V$1,0))</f>
        <v>ICN-T1</v>
      </c>
      <c r="N558" s="13" t="str">
        <f t="array" ref="N558">INDEX(manifest_11Sep!$A$1:$V$3202,MATCH($B558,manifest_11Sep!$B$1:$B$3202,0),MATCH(A.Dep9SepList!N$1,manifest_11Sep!$A$1:$V$1,0))</f>
        <v>JW MARRIOTT</v>
      </c>
      <c r="O558" s="31"/>
      <c r="P558" s="20" t="e" cm="1" vm="1">
        <f t="array" aca="1" ref="P558" ca="1">IF(J558="","",_xlfn.XLOOKUP(J558&amp;N558,'A.Departure Grouping'!AQ:AQ&amp;'A.Departure Grouping'!AP:AP,'A.Departure Grouping'!AR:AR,"",0))</f>
        <v>#NAME?</v>
      </c>
      <c r="Q558" s="13">
        <v>75987324</v>
      </c>
      <c r="R558" s="13" t="s">
        <v>43</v>
      </c>
      <c r="S558" s="13">
        <f t="array" ref="S558">INDEX(manifest_11Sep!$A$1:$V$3202,MATCH($B558,manifest_11Sep!$B$1:$B$3202,0),MATCH(A.Dep9SepList!S$1,manifest_11Sep!$A$1:$V$1,0))</f>
        <v>0</v>
      </c>
      <c r="T558" s="17"/>
    </row>
    <row r="559" spans="1:22" hidden="1">
      <c r="A559" s="13" t="str">
        <f t="array" ref="A559">INDEX(manifest_11Sep!$A$1:$V$3202,MATCH($B559,manifest_11Sep!$B$1:$B$3202,0),MATCH(A.Dep9SepList!A$1,manifest_11Sep!$A$1:$V$1,0))</f>
        <v>A</v>
      </c>
      <c r="B559" s="13" t="s">
        <v>1173</v>
      </c>
      <c r="C559" s="13" t="str">
        <f t="array" ref="C559">INDEX(manifest_11Sep!$A$1:$V$3202,MATCH($B559,manifest_11Sep!$B$1:$B$3202,0),MATCH(A.Dep9SepList!C$1,manifest_11Sep!$A$1:$V$1,0))</f>
        <v>BDNBCCXBF8Y</v>
      </c>
      <c r="D559" s="13" t="str">
        <f t="array" ref="D559">INDEX(manifest_11Sep!$A$1:$V$3202,MATCH($B559,manifest_11Sep!$B$1:$B$3202,0),MATCH(A.Dep9SepList!D$1,manifest_11Sep!$A$1:$V$1,0))</f>
        <v>Male</v>
      </c>
      <c r="E559" s="13" t="str">
        <f t="array" ref="E559">INDEX(manifest_11Sep!$A$1:$V$3202,MATCH($B559,manifest_11Sep!$B$1:$B$3202,0),MATCH(A.Dep9SepList!E$1,manifest_11Sep!$A$1:$V$1,0))</f>
        <v>Noah Baril</v>
      </c>
      <c r="F559" s="13" t="str">
        <f t="array" ref="F559">INDEX(manifest_11Sep!$A$1:$V$3202,MATCH($B559,manifest_11Sep!$B$1:$B$3202,0),MATCH(A.Dep9SepList!F$1,manifest_11Sep!$A$1:$V$1,0))</f>
        <v>Jaso</v>
      </c>
      <c r="G559" s="13">
        <f t="array" ref="G559">INDEX(manifest_11Sep!$A$1:$V$3202,MATCH($B559,manifest_11Sep!$B$1:$B$3202,0),MATCH(A.Dep9SepList!G$1,manifest_11Sep!$A$1:$V$1,0))</f>
        <v>9</v>
      </c>
      <c r="H559" s="13" t="str">
        <f t="array" ref="H559">INDEX(manifest_11Sep!$A$1:$V$3202,MATCH($B559,manifest_11Sep!$B$1:$B$3202,0),MATCH(A.Dep9SepList!H$1,manifest_11Sep!$A$1:$V$1,0))</f>
        <v>Alicia Nguyen 4</v>
      </c>
      <c r="I559" s="13" t="str">
        <f t="array" ref="I559">INDEX(manifest_11Sep!$A$1:$V$3202,MATCH($B559,manifest_11Sep!$B$1:$B$3202,0),MATCH(A.Dep9SepList!I$1,manifest_11Sep!$A$1:$V$1,0))</f>
        <v>Asiana Airlines</v>
      </c>
      <c r="J559" s="13" t="str">
        <f t="array" ref="J559">INDEX(manifest_11Sep!$A$1:$V$3202,MATCH($B559,manifest_11Sep!$B$1:$B$3202,0),MATCH(A.Dep9SepList!J$1,manifest_11Sep!$A$1:$V$1,0))</f>
        <v>OZ 124</v>
      </c>
      <c r="K559" s="32" t="str">
        <f t="array" ref="K559">INDEX(manifest_11Sep!$A$1:$V$3202,MATCH($B559,manifest_11Sep!$B$1:$B$3202,0),MATCH(A.Dep9SepList!K$1,manifest_11Sep!$A$1:$V$1,0))</f>
        <v>18-thg 9-25</v>
      </c>
      <c r="L559" s="20">
        <f t="array" ref="L559">INDEX(manifest_11Sep!$A$1:$V$3202,MATCH($B559,manifest_11Sep!$B$1:$B$3202,0),MATCH(A.Dep9SepList!L$1,manifest_11Sep!$A$1:$V$1,0))</f>
        <v>0.66666666666666663</v>
      </c>
      <c r="M559" s="13" t="str">
        <f t="array" ref="M559">INDEX(manifest_11Sep!$A$1:$V$3202,MATCH($B559,manifest_11Sep!$B$1:$B$3202,0),MATCH(A.Dep9SepList!M$1,manifest_11Sep!$A$1:$V$1,0))</f>
        <v>ICN-T1</v>
      </c>
      <c r="N559" s="13" t="str">
        <f t="array" ref="N559">INDEX(manifest_11Sep!$A$1:$V$3202,MATCH($B559,manifest_11Sep!$B$1:$B$3202,0),MATCH(A.Dep9SepList!N$1,manifest_11Sep!$A$1:$V$1,0))</f>
        <v>JW MARRIOTT</v>
      </c>
      <c r="O559" s="31"/>
      <c r="P559" s="20" t="e" cm="1" vm="1">
        <f t="array" aca="1" ref="P559" ca="1">IF(J559="","",_xlfn.XLOOKUP(J559&amp;N559,'A.Departure Grouping'!AQ:AQ&amp;'A.Departure Grouping'!AP:AP,'A.Departure Grouping'!AR:AR,"",0))</f>
        <v>#NAME?</v>
      </c>
      <c r="Q559" s="13">
        <v>75987324</v>
      </c>
      <c r="R559" s="13" t="s">
        <v>43</v>
      </c>
      <c r="S559" s="13">
        <f t="array" ref="S559">INDEX(manifest_11Sep!$A$1:$V$3202,MATCH($B559,manifest_11Sep!$B$1:$B$3202,0),MATCH(A.Dep9SepList!S$1,manifest_11Sep!$A$1:$V$1,0))</f>
        <v>0</v>
      </c>
      <c r="T559" s="17"/>
    </row>
    <row r="560" spans="1:22" hidden="1">
      <c r="A560" s="13" t="str">
        <f t="array" ref="A560">INDEX(manifest_11Sep!$A$1:$V$3202,MATCH($B560,manifest_11Sep!$B$1:$B$3202,0),MATCH(A.Dep9SepList!A$1,manifest_11Sep!$A$1:$V$1,0))</f>
        <v>A</v>
      </c>
      <c r="B560" s="13" t="s">
        <v>1253</v>
      </c>
      <c r="C560" s="13" t="str">
        <f t="array" ref="C560">INDEX(manifest_11Sep!$A$1:$V$3202,MATCH($B560,manifest_11Sep!$B$1:$B$3202,0),MATCH(A.Dep9SepList!C$1,manifest_11Sep!$A$1:$V$1,0))</f>
        <v>5JN59HNLP2P</v>
      </c>
      <c r="D560" s="13" t="str">
        <f t="array" ref="D560">INDEX(manifest_11Sep!$A$1:$V$3202,MATCH($B560,manifest_11Sep!$B$1:$B$3202,0),MATCH(A.Dep9SepList!D$1,manifest_11Sep!$A$1:$V$1,0))</f>
        <v>Female</v>
      </c>
      <c r="E560" s="13" t="str">
        <f t="array" ref="E560">INDEX(manifest_11Sep!$A$1:$V$3202,MATCH($B560,manifest_11Sep!$B$1:$B$3202,0),MATCH(A.Dep9SepList!E$1,manifest_11Sep!$A$1:$V$1,0))</f>
        <v>Erika Marie</v>
      </c>
      <c r="F560" s="13" t="str">
        <f t="array" ref="F560">INDEX(manifest_11Sep!$A$1:$V$3202,MATCH($B560,manifest_11Sep!$B$1:$B$3202,0),MATCH(A.Dep9SepList!F$1,manifest_11Sep!$A$1:$V$1,0))</f>
        <v>Gamban</v>
      </c>
      <c r="G560" s="13">
        <f t="array" ref="G560">INDEX(manifest_11Sep!$A$1:$V$3202,MATCH($B560,manifest_11Sep!$B$1:$B$3202,0),MATCH(A.Dep9SepList!G$1,manifest_11Sep!$A$1:$V$1,0))</f>
        <v>31</v>
      </c>
      <c r="H560" s="13" t="str">
        <f t="array" ref="H560">INDEX(manifest_11Sep!$A$1:$V$3202,MATCH($B560,manifest_11Sep!$B$1:$B$3202,0),MATCH(A.Dep9SepList!H$1,manifest_11Sep!$A$1:$V$1,0))</f>
        <v>Alicia Nguyen 4</v>
      </c>
      <c r="I560" s="13" t="str">
        <f t="array" ref="I560">INDEX(manifest_11Sep!$A$1:$V$3202,MATCH($B560,manifest_11Sep!$B$1:$B$3202,0),MATCH(A.Dep9SepList!I$1,manifest_11Sep!$A$1:$V$1,0))</f>
        <v>Asiana Airlines</v>
      </c>
      <c r="J560" s="13" t="str">
        <f t="array" ref="J560">INDEX(manifest_11Sep!$A$1:$V$3202,MATCH($B560,manifest_11Sep!$B$1:$B$3202,0),MATCH(A.Dep9SepList!J$1,manifest_11Sep!$A$1:$V$1,0))</f>
        <v>OZ 124</v>
      </c>
      <c r="K560" s="32" t="str">
        <f t="array" ref="K560">INDEX(manifest_11Sep!$A$1:$V$3202,MATCH($B560,manifest_11Sep!$B$1:$B$3202,0),MATCH(A.Dep9SepList!K$1,manifest_11Sep!$A$1:$V$1,0))</f>
        <v>18-thg 9-25</v>
      </c>
      <c r="L560" s="20">
        <f t="array" ref="L560">INDEX(manifest_11Sep!$A$1:$V$3202,MATCH($B560,manifest_11Sep!$B$1:$B$3202,0),MATCH(A.Dep9SepList!L$1,manifest_11Sep!$A$1:$V$1,0))</f>
        <v>0.66666666666666663</v>
      </c>
      <c r="M560" s="13" t="str">
        <f t="array" ref="M560">INDEX(manifest_11Sep!$A$1:$V$3202,MATCH($B560,manifest_11Sep!$B$1:$B$3202,0),MATCH(A.Dep9SepList!M$1,manifest_11Sep!$A$1:$V$1,0))</f>
        <v>ICN-T1</v>
      </c>
      <c r="N560" s="13" t="str">
        <f t="array" ref="N560">INDEX(manifest_11Sep!$A$1:$V$3202,MATCH($B560,manifest_11Sep!$B$1:$B$3202,0),MATCH(A.Dep9SepList!N$1,manifest_11Sep!$A$1:$V$1,0))</f>
        <v>JW MARRIOTT</v>
      </c>
      <c r="O560" s="31"/>
      <c r="P560" s="20" t="e" cm="1" vm="1">
        <f t="array" aca="1" ref="P560" ca="1">IF(J560="","",_xlfn.XLOOKUP(J560&amp;N560,'A.Departure Grouping'!AQ:AQ&amp;'A.Departure Grouping'!AP:AP,'A.Departure Grouping'!AR:AR,"",0))</f>
        <v>#NAME?</v>
      </c>
      <c r="Q560" s="13">
        <v>75987627</v>
      </c>
      <c r="R560" s="13" t="s">
        <v>43</v>
      </c>
      <c r="S560" s="13">
        <f t="array" ref="S560">INDEX(manifest_11Sep!$A$1:$V$3202,MATCH($B560,manifest_11Sep!$B$1:$B$3202,0),MATCH(A.Dep9SepList!S$1,manifest_11Sep!$A$1:$V$1,0))</f>
        <v>0</v>
      </c>
      <c r="T560" s="17"/>
    </row>
    <row r="561" spans="1:22" hidden="1">
      <c r="A561" s="13" t="str">
        <f t="array" ref="A561">INDEX(manifest_11Sep!$A$1:$V$3202,MATCH($B561,manifest_11Sep!$B$1:$B$3202,0),MATCH(A.Dep9SepList!A$1,manifest_11Sep!$A$1:$V$1,0))</f>
        <v>A</v>
      </c>
      <c r="B561" s="13" t="s">
        <v>1256</v>
      </c>
      <c r="C561" s="13" t="str">
        <f t="array" ref="C561">INDEX(manifest_11Sep!$A$1:$V$3202,MATCH($B561,manifest_11Sep!$B$1:$B$3202,0),MATCH(A.Dep9SepList!C$1,manifest_11Sep!$A$1:$V$1,0))</f>
        <v>5JN59HNLP2P</v>
      </c>
      <c r="D561" s="13" t="str">
        <f t="array" ref="D561">INDEX(manifest_11Sep!$A$1:$V$3202,MATCH($B561,manifest_11Sep!$B$1:$B$3202,0),MATCH(A.Dep9SepList!D$1,manifest_11Sep!$A$1:$V$1,0))</f>
        <v>Female</v>
      </c>
      <c r="E561" s="13" t="str">
        <f t="array" ref="E561">INDEX(manifest_11Sep!$A$1:$V$3202,MATCH($B561,manifest_11Sep!$B$1:$B$3202,0),MATCH(A.Dep9SepList!E$1,manifest_11Sep!$A$1:$V$1,0))</f>
        <v>Engelika Marie</v>
      </c>
      <c r="F561" s="13" t="str">
        <f t="array" ref="F561">INDEX(manifest_11Sep!$A$1:$V$3202,MATCH($B561,manifest_11Sep!$B$1:$B$3202,0),MATCH(A.Dep9SepList!F$1,manifest_11Sep!$A$1:$V$1,0))</f>
        <v>Gamban</v>
      </c>
      <c r="G561" s="13">
        <f t="array" ref="G561">INDEX(manifest_11Sep!$A$1:$V$3202,MATCH($B561,manifest_11Sep!$B$1:$B$3202,0),MATCH(A.Dep9SepList!G$1,manifest_11Sep!$A$1:$V$1,0))</f>
        <v>18</v>
      </c>
      <c r="H561" s="13" t="str">
        <f t="array" ref="H561">INDEX(manifest_11Sep!$A$1:$V$3202,MATCH($B561,manifest_11Sep!$B$1:$B$3202,0),MATCH(A.Dep9SepList!H$1,manifest_11Sep!$A$1:$V$1,0))</f>
        <v>Alicia Nguyen 4</v>
      </c>
      <c r="I561" s="13" t="str">
        <f t="array" ref="I561">INDEX(manifest_11Sep!$A$1:$V$3202,MATCH($B561,manifest_11Sep!$B$1:$B$3202,0),MATCH(A.Dep9SepList!I$1,manifest_11Sep!$A$1:$V$1,0))</f>
        <v>Asiana Airlines</v>
      </c>
      <c r="J561" s="13" t="str">
        <f t="array" ref="J561">INDEX(manifest_11Sep!$A$1:$V$3202,MATCH($B561,manifest_11Sep!$B$1:$B$3202,0),MATCH(A.Dep9SepList!J$1,manifest_11Sep!$A$1:$V$1,0))</f>
        <v>OZ 124</v>
      </c>
      <c r="K561" s="32" t="str">
        <f t="array" ref="K561">INDEX(manifest_11Sep!$A$1:$V$3202,MATCH($B561,manifest_11Sep!$B$1:$B$3202,0),MATCH(A.Dep9SepList!K$1,manifest_11Sep!$A$1:$V$1,0))</f>
        <v>18-thg 9-25</v>
      </c>
      <c r="L561" s="20">
        <f t="array" ref="L561">INDEX(manifest_11Sep!$A$1:$V$3202,MATCH($B561,manifest_11Sep!$B$1:$B$3202,0),MATCH(A.Dep9SepList!L$1,manifest_11Sep!$A$1:$V$1,0))</f>
        <v>0.66666666666666663</v>
      </c>
      <c r="M561" s="13" t="str">
        <f t="array" ref="M561">INDEX(manifest_11Sep!$A$1:$V$3202,MATCH($B561,manifest_11Sep!$B$1:$B$3202,0),MATCH(A.Dep9SepList!M$1,manifest_11Sep!$A$1:$V$1,0))</f>
        <v>ICN-T1</v>
      </c>
      <c r="N561" s="13" t="str">
        <f t="array" ref="N561">INDEX(manifest_11Sep!$A$1:$V$3202,MATCH($B561,manifest_11Sep!$B$1:$B$3202,0),MATCH(A.Dep9SepList!N$1,manifest_11Sep!$A$1:$V$1,0))</f>
        <v>JW MARRIOTT</v>
      </c>
      <c r="O561" s="31"/>
      <c r="P561" s="20" t="e" cm="1" vm="1">
        <f t="array" aca="1" ref="P561" ca="1">IF(J561="","",_xlfn.XLOOKUP(J561&amp;N561,'A.Departure Grouping'!AQ:AQ&amp;'A.Departure Grouping'!AP:AP,'A.Departure Grouping'!AR:AR,"",0))</f>
        <v>#NAME?</v>
      </c>
      <c r="Q561" s="13">
        <v>75987627</v>
      </c>
      <c r="R561" s="13" t="s">
        <v>43</v>
      </c>
      <c r="S561" s="13">
        <f t="array" ref="S561">INDEX(manifest_11Sep!$A$1:$V$3202,MATCH($B561,manifest_11Sep!$B$1:$B$3202,0),MATCH(A.Dep9SepList!S$1,manifest_11Sep!$A$1:$V$1,0))</f>
        <v>0</v>
      </c>
      <c r="T561" s="17"/>
    </row>
    <row r="562" spans="1:22" hidden="1">
      <c r="A562" s="229" t="str">
        <f t="array" ref="A562">INDEX(manifest_11Sep!$A$1:$V$3202,MATCH($B562,manifest_11Sep!$B$1:$B$3202,0),MATCH(A.Dep9SepList!A$1,manifest_11Sep!$A$1:$V$1,0))</f>
        <v>A</v>
      </c>
      <c r="B562" s="229" t="s">
        <v>1047</v>
      </c>
      <c r="C562" s="229" t="str">
        <f t="array" ref="C562">INDEX(manifest_11Sep!$A$1:$V$3202,MATCH($B562,manifest_11Sep!$B$1:$B$3202,0),MATCH(A.Dep9SepList!C$1,manifest_11Sep!$A$1:$V$1,0))</f>
        <v>NSNKL3FPTKB</v>
      </c>
      <c r="D562" s="229" t="str">
        <f t="array" ref="D562">INDEX(manifest_11Sep!$A$1:$V$3202,MATCH($B562,manifest_11Sep!$B$1:$B$3202,0),MATCH(A.Dep9SepList!D$1,manifest_11Sep!$A$1:$V$1,0))</f>
        <v>Female</v>
      </c>
      <c r="E562" s="229" t="str">
        <f t="array" ref="E562">INDEX(manifest_11Sep!$A$1:$V$3202,MATCH($B562,manifest_11Sep!$B$1:$B$3202,0),MATCH(A.Dep9SepList!E$1,manifest_11Sep!$A$1:$V$1,0))</f>
        <v>Vicky Lee</v>
      </c>
      <c r="F562" s="229" t="str">
        <f t="array" ref="F562">INDEX(manifest_11Sep!$A$1:$V$3202,MATCH($B562,manifest_11Sep!$B$1:$B$3202,0),MATCH(A.Dep9SepList!F$1,manifest_11Sep!$A$1:$V$1,0))</f>
        <v>Luu</v>
      </c>
      <c r="G562" s="229">
        <f t="array" ref="G562">INDEX(manifest_11Sep!$A$1:$V$3202,MATCH($B562,manifest_11Sep!$B$1:$B$3202,0),MATCH(A.Dep9SepList!G$1,manifest_11Sep!$A$1:$V$1,0))</f>
        <v>64</v>
      </c>
      <c r="H562" s="229" t="str">
        <f t="array" ref="H562">INDEX(manifest_11Sep!$A$1:$V$3202,MATCH($B562,manifest_11Sep!$B$1:$B$3202,0),MATCH(A.Dep9SepList!H$1,manifest_11Sep!$A$1:$V$1,0))</f>
        <v>Alicia Nguyen 3</v>
      </c>
      <c r="I562" s="229" t="str">
        <f t="array" ref="I562">INDEX(manifest_11Sep!$A$1:$V$3202,MATCH($B562,manifest_11Sep!$B$1:$B$3202,0),MATCH(A.Dep9SepList!I$1,manifest_11Sep!$A$1:$V$1,0))</f>
        <v>Asiana Airlines</v>
      </c>
      <c r="J562" s="229" t="str">
        <f t="array" ref="J562">INDEX(manifest_11Sep!$A$1:$V$3202,MATCH($B562,manifest_11Sep!$B$1:$B$3202,0),MATCH(A.Dep9SepList!J$1,manifest_11Sep!$A$1:$V$1,0))</f>
        <v>OZ 751</v>
      </c>
      <c r="K562" s="234" t="str">
        <f t="array" ref="K562">INDEX(manifest_11Sep!$A$1:$V$3202,MATCH($B562,manifest_11Sep!$B$1:$B$3202,0),MATCH(A.Dep9SepList!K$1,manifest_11Sep!$A$1:$V$1,0))</f>
        <v>18-thg 9-25</v>
      </c>
      <c r="L562" s="235">
        <f t="array" ref="L562">INDEX(manifest_11Sep!$A$1:$V$3202,MATCH($B562,manifest_11Sep!$B$1:$B$3202,0),MATCH(A.Dep9SepList!L$1,manifest_11Sep!$A$1:$V$1,0))</f>
        <v>0.67361111111111116</v>
      </c>
      <c r="M562" s="229" t="str">
        <f t="array" ref="M562">INDEX(manifest_11Sep!$A$1:$V$3202,MATCH($B562,manifest_11Sep!$B$1:$B$3202,0),MATCH(A.Dep9SepList!M$1,manifest_11Sep!$A$1:$V$1,0))</f>
        <v>ICN-T1</v>
      </c>
      <c r="N562" s="229" t="str">
        <f t="array" ref="N562">INDEX(manifest_11Sep!$A$1:$V$3202,MATCH($B562,manifest_11Sep!$B$1:$B$3202,0),MATCH(A.Dep9SepList!N$1,manifest_11Sep!$A$1:$V$1,0))</f>
        <v>JW MARRIOTT</v>
      </c>
      <c r="O562" s="256">
        <f>COUNTA(N562:N586)</f>
        <v>25</v>
      </c>
      <c r="P562" s="235" t="e" cm="1" vm="1">
        <f t="array" aca="1" ref="P562" ca="1">IF(J562="","",_xlfn.XLOOKUP(J562&amp;N562,'A.Departure Grouping'!AQ:AQ&amp;'A.Departure Grouping'!AP:AP,'A.Departure Grouping'!AR:AR,"",0))</f>
        <v>#NAME?</v>
      </c>
      <c r="Q562" s="229">
        <v>75986874</v>
      </c>
      <c r="R562" s="229" t="s">
        <v>61</v>
      </c>
      <c r="S562" s="229">
        <f t="array" ref="S562">INDEX(manifest_11Sep!$A$1:$V$3202,MATCH($B562,manifest_11Sep!$B$1:$B$3202,0),MATCH(A.Dep9SepList!S$1,manifest_11Sep!$A$1:$V$1,0))</f>
        <v>0</v>
      </c>
      <c r="T562" s="13"/>
    </row>
    <row r="563" spans="1:22" hidden="1">
      <c r="A563" s="13" t="str">
        <f t="array" ref="A563">INDEX(manifest_11Sep!$A$1:$V$3202,MATCH($B563,manifest_11Sep!$B$1:$B$3202,0),MATCH(A.Dep9SepList!A$1,manifest_11Sep!$A$1:$V$1,0))</f>
        <v>A</v>
      </c>
      <c r="B563" s="13" t="s">
        <v>1050</v>
      </c>
      <c r="C563" s="13" t="str">
        <f t="array" ref="C563">INDEX(manifest_11Sep!$A$1:$V$3202,MATCH($B563,manifest_11Sep!$B$1:$B$3202,0),MATCH(A.Dep9SepList!C$1,manifest_11Sep!$A$1:$V$1,0))</f>
        <v>NSNKL3FPTKB</v>
      </c>
      <c r="D563" s="13" t="str">
        <f t="array" ref="D563">INDEX(manifest_11Sep!$A$1:$V$3202,MATCH($B563,manifest_11Sep!$B$1:$B$3202,0),MATCH(A.Dep9SepList!D$1,manifest_11Sep!$A$1:$V$1,0))</f>
        <v>Female</v>
      </c>
      <c r="E563" s="13" t="str">
        <f t="array" ref="E563">INDEX(manifest_11Sep!$A$1:$V$3202,MATCH($B563,manifest_11Sep!$B$1:$B$3202,0),MATCH(A.Dep9SepList!E$1,manifest_11Sep!$A$1:$V$1,0))</f>
        <v>Wenna L</v>
      </c>
      <c r="F563" s="13" t="str">
        <f t="array" ref="F563">INDEX(manifest_11Sep!$A$1:$V$3202,MATCH($B563,manifest_11Sep!$B$1:$B$3202,0),MATCH(A.Dep9SepList!F$1,manifest_11Sep!$A$1:$V$1,0))</f>
        <v>Luu</v>
      </c>
      <c r="G563" s="13">
        <f t="array" ref="G563">INDEX(manifest_11Sep!$A$1:$V$3202,MATCH($B563,manifest_11Sep!$B$1:$B$3202,0),MATCH(A.Dep9SepList!G$1,manifest_11Sep!$A$1:$V$1,0))</f>
        <v>22</v>
      </c>
      <c r="H563" s="13" t="str">
        <f t="array" ref="H563">INDEX(manifest_11Sep!$A$1:$V$3202,MATCH($B563,manifest_11Sep!$B$1:$B$3202,0),MATCH(A.Dep9SepList!H$1,manifest_11Sep!$A$1:$V$1,0))</f>
        <v>Alicia Nguyen 3</v>
      </c>
      <c r="I563" s="13" t="str">
        <f t="array" ref="I563">INDEX(manifest_11Sep!$A$1:$V$3202,MATCH($B563,manifest_11Sep!$B$1:$B$3202,0),MATCH(A.Dep9SepList!I$1,manifest_11Sep!$A$1:$V$1,0))</f>
        <v>Asiana Airlines</v>
      </c>
      <c r="J563" s="13" t="str">
        <f t="array" ref="J563">INDEX(manifest_11Sep!$A$1:$V$3202,MATCH($B563,manifest_11Sep!$B$1:$B$3202,0),MATCH(A.Dep9SepList!J$1,manifest_11Sep!$A$1:$V$1,0))</f>
        <v>OZ 751</v>
      </c>
      <c r="K563" s="32" t="str">
        <f t="array" ref="K563">INDEX(manifest_11Sep!$A$1:$V$3202,MATCH($B563,manifest_11Sep!$B$1:$B$3202,0),MATCH(A.Dep9SepList!K$1,manifest_11Sep!$A$1:$V$1,0))</f>
        <v>18-thg 9-25</v>
      </c>
      <c r="L563" s="20">
        <f t="array" ref="L563">INDEX(manifest_11Sep!$A$1:$V$3202,MATCH($B563,manifest_11Sep!$B$1:$B$3202,0),MATCH(A.Dep9SepList!L$1,manifest_11Sep!$A$1:$V$1,0))</f>
        <v>0.67361111111111116</v>
      </c>
      <c r="M563" s="13" t="str">
        <f t="array" ref="M563">INDEX(manifest_11Sep!$A$1:$V$3202,MATCH($B563,manifest_11Sep!$B$1:$B$3202,0),MATCH(A.Dep9SepList!M$1,manifest_11Sep!$A$1:$V$1,0))</f>
        <v>ICN-T1</v>
      </c>
      <c r="N563" s="13" t="str">
        <f t="array" ref="N563">INDEX(manifest_11Sep!$A$1:$V$3202,MATCH($B563,manifest_11Sep!$B$1:$B$3202,0),MATCH(A.Dep9SepList!N$1,manifest_11Sep!$A$1:$V$1,0))</f>
        <v>JW MARRIOTT</v>
      </c>
      <c r="O563" s="31"/>
      <c r="P563" s="20" t="e" cm="1" vm="1">
        <f t="array" aca="1" ref="P563" ca="1">IF(J563="","",_xlfn.XLOOKUP(J563&amp;N563,'A.Departure Grouping'!AQ:AQ&amp;'A.Departure Grouping'!AP:AP,'A.Departure Grouping'!AR:AR,"",0))</f>
        <v>#NAME?</v>
      </c>
      <c r="Q563" s="13">
        <v>75986874</v>
      </c>
      <c r="R563" s="13" t="s">
        <v>61</v>
      </c>
      <c r="S563" s="13">
        <f t="array" ref="S563">INDEX(manifest_11Sep!$A$1:$V$3202,MATCH($B563,manifest_11Sep!$B$1:$B$3202,0),MATCH(A.Dep9SepList!S$1,manifest_11Sep!$A$1:$V$1,0))</f>
        <v>0</v>
      </c>
      <c r="T563" s="13"/>
    </row>
    <row r="564" spans="1:22" hidden="1">
      <c r="A564" s="13" t="str">
        <f t="array" ref="A564">INDEX(manifest_11Sep!$A$1:$V$3202,MATCH($B564,manifest_11Sep!$B$1:$B$3202,0),MATCH(A.Dep9SepList!A$1,manifest_11Sep!$A$1:$V$1,0))</f>
        <v>A</v>
      </c>
      <c r="B564" s="3" t="s">
        <v>1326</v>
      </c>
      <c r="C564" s="13" t="str">
        <f t="array" ref="C564">INDEX(manifest_11Sep!$A$1:$V$3202,MATCH($B564,manifest_11Sep!$B$1:$B$3202,0),MATCH(A.Dep9SepList!C$1,manifest_11Sep!$A$1:$V$1,0))</f>
        <v>WGN5VZ78KPD</v>
      </c>
      <c r="D564" s="13" t="str">
        <f t="array" ref="D564">INDEX(manifest_11Sep!$A$1:$V$3202,MATCH($B564,manifest_11Sep!$B$1:$B$3202,0),MATCH(A.Dep9SepList!D$1,manifest_11Sep!$A$1:$V$1,0))</f>
        <v>Male</v>
      </c>
      <c r="E564" s="13" t="str">
        <f t="array" ref="E564">INDEX(manifest_11Sep!$A$1:$V$3202,MATCH($B564,manifest_11Sep!$B$1:$B$3202,0),MATCH(A.Dep9SepList!E$1,manifest_11Sep!$A$1:$V$1,0))</f>
        <v>Bernaty</v>
      </c>
      <c r="F564" s="13" t="str">
        <f t="array" ref="F564">INDEX(manifest_11Sep!$A$1:$V$3202,MATCH($B564,manifest_11Sep!$B$1:$B$3202,0),MATCH(A.Dep9SepList!F$1,manifest_11Sep!$A$1:$V$1,0))</f>
        <v>Louima</v>
      </c>
      <c r="G564" s="13">
        <f t="array" ref="G564">INDEX(manifest_11Sep!$A$1:$V$3202,MATCH($B564,manifest_11Sep!$B$1:$B$3202,0),MATCH(A.Dep9SepList!G$1,manifest_11Sep!$A$1:$V$1,0))</f>
        <v>47</v>
      </c>
      <c r="H564" s="13" t="str">
        <f t="array" ref="H564">INDEX(manifest_11Sep!$A$1:$V$3202,MATCH($B564,manifest_11Sep!$B$1:$B$3202,0),MATCH(A.Dep9SepList!H$1,manifest_11Sep!$A$1:$V$1,0))</f>
        <v>Alicia Nguyen 4</v>
      </c>
      <c r="I564" s="13" t="str">
        <f t="array" ref="I564">INDEX(manifest_11Sep!$A$1:$V$3202,MATCH($B564,manifest_11Sep!$B$1:$B$3202,0),MATCH(A.Dep9SepList!I$1,manifest_11Sep!$A$1:$V$1,0))</f>
        <v>Delta</v>
      </c>
      <c r="J564" s="13" t="str">
        <f t="array" ref="J564">INDEX(manifest_11Sep!$A$1:$V$3202,MATCH($B564,manifest_11Sep!$B$1:$B$3202,0),MATCH(A.Dep9SepList!J$1,manifest_11Sep!$A$1:$V$1,0))</f>
        <v>DL 188</v>
      </c>
      <c r="K564" s="32" t="str">
        <f t="array" ref="K564">INDEX(manifest_11Sep!$A$1:$V$3202,MATCH($B564,manifest_11Sep!$B$1:$B$3202,0),MATCH(A.Dep9SepList!K$1,manifest_11Sep!$A$1:$V$1,0))</f>
        <v>18-thg 9-25</v>
      </c>
      <c r="L564" s="20">
        <f t="array" ref="L564">INDEX(manifest_11Sep!$A$1:$V$3202,MATCH($B564,manifest_11Sep!$B$1:$B$3202,0),MATCH(A.Dep9SepList!L$1,manifest_11Sep!$A$1:$V$1,0))</f>
        <v>0.68402777777777779</v>
      </c>
      <c r="M564" s="13" t="str">
        <f t="array" ref="M564">INDEX(manifest_11Sep!$A$1:$V$3202,MATCH($B564,manifest_11Sep!$B$1:$B$3202,0),MATCH(A.Dep9SepList!M$1,manifest_11Sep!$A$1:$V$1,0))</f>
        <v>ICN-T2</v>
      </c>
      <c r="N564" s="13" t="str">
        <f t="array" ref="N564">INDEX(manifest_11Sep!$A$1:$V$3202,MATCH($B564,manifest_11Sep!$B$1:$B$3202,0),MATCH(A.Dep9SepList!N$1,manifest_11Sep!$A$1:$V$1,0))</f>
        <v>JW MARRIOTT</v>
      </c>
      <c r="O564" s="31"/>
      <c r="P564" s="20" t="e" cm="1" vm="1">
        <f t="array" aca="1" ref="P564" ca="1">IF(J564="","",_xlfn.XLOOKUP(J564&amp;N564,'A.Departure Grouping'!AQ:AQ&amp;'A.Departure Grouping'!AP:AP,'A.Departure Grouping'!AR:AR,"",0))</f>
        <v>#NAME?</v>
      </c>
      <c r="Q564" s="13">
        <v>75987905</v>
      </c>
      <c r="R564" s="13" t="s">
        <v>43</v>
      </c>
      <c r="S564" s="13">
        <f t="array" ref="S564">INDEX(manifest_11Sep!$A$1:$V$3202,MATCH($B564,manifest_11Sep!$B$1:$B$3202,0),MATCH(A.Dep9SepList!S$1,manifest_11Sep!$A$1:$V$1,0))</f>
        <v>0</v>
      </c>
      <c r="T564" s="17"/>
      <c r="V564" s="13"/>
    </row>
    <row r="565" spans="1:22" hidden="1">
      <c r="A565" s="13" t="str">
        <f t="array" ref="A565">INDEX(manifest_11Sep!$A$1:$V$3202,MATCH($B565,manifest_11Sep!$B$1:$B$3202,0),MATCH(A.Dep9SepList!A$1,manifest_11Sep!$A$1:$V$1,0))</f>
        <v>A</v>
      </c>
      <c r="B565" s="13" t="s">
        <v>1132</v>
      </c>
      <c r="C565" s="13" t="str">
        <f t="array" ref="C565">INDEX(manifest_11Sep!$A$1:$V$3202,MATCH($B565,manifest_11Sep!$B$1:$B$3202,0),MATCH(A.Dep9SepList!C$1,manifest_11Sep!$A$1:$V$1,0))</f>
        <v>4RN3WQ3K4QR</v>
      </c>
      <c r="D565" s="13" t="str">
        <f t="array" ref="D565">INDEX(manifest_11Sep!$A$1:$V$3202,MATCH($B565,manifest_11Sep!$B$1:$B$3202,0),MATCH(A.Dep9SepList!D$1,manifest_11Sep!$A$1:$V$1,0))</f>
        <v>Female</v>
      </c>
      <c r="E565" s="13" t="str">
        <f t="array" ref="E565">INDEX(manifest_11Sep!$A$1:$V$3202,MATCH($B565,manifest_11Sep!$B$1:$B$3202,0),MATCH(A.Dep9SepList!E$1,manifest_11Sep!$A$1:$V$1,0))</f>
        <v>Guerline</v>
      </c>
      <c r="F565" s="13" t="str">
        <f t="array" ref="F565">INDEX(manifest_11Sep!$A$1:$V$3202,MATCH($B565,manifest_11Sep!$B$1:$B$3202,0),MATCH(A.Dep9SepList!F$1,manifest_11Sep!$A$1:$V$1,0))</f>
        <v>Oriental</v>
      </c>
      <c r="G565" s="13">
        <f t="array" ref="G565">INDEX(manifest_11Sep!$A$1:$V$3202,MATCH($B565,manifest_11Sep!$B$1:$B$3202,0),MATCH(A.Dep9SepList!G$1,manifest_11Sep!$A$1:$V$1,0))</f>
        <v>54</v>
      </c>
      <c r="H565" s="13" t="str">
        <f t="array" ref="H565">INDEX(manifest_11Sep!$A$1:$V$3202,MATCH($B565,manifest_11Sep!$B$1:$B$3202,0),MATCH(A.Dep9SepList!H$1,manifest_11Sep!$A$1:$V$1,0))</f>
        <v>Alicia Nguyen 4</v>
      </c>
      <c r="I565" s="13" t="str">
        <f t="array" ref="I565">INDEX(manifest_11Sep!$A$1:$V$3202,MATCH($B565,manifest_11Sep!$B$1:$B$3202,0),MATCH(A.Dep9SepList!I$1,manifest_11Sep!$A$1:$V$1,0))</f>
        <v>Delta</v>
      </c>
      <c r="J565" s="13" t="str">
        <f t="array" ref="J565">INDEX(manifest_11Sep!$A$1:$V$3202,MATCH($B565,manifest_11Sep!$B$1:$B$3202,0),MATCH(A.Dep9SepList!J$1,manifest_11Sep!$A$1:$V$1,0))</f>
        <v>DL 188</v>
      </c>
      <c r="K565" s="32" t="str">
        <f t="array" ref="K565">INDEX(manifest_11Sep!$A$1:$V$3202,MATCH($B565,manifest_11Sep!$B$1:$B$3202,0),MATCH(A.Dep9SepList!K$1,manifest_11Sep!$A$1:$V$1,0))</f>
        <v>18-thg 9-25</v>
      </c>
      <c r="L565" s="20">
        <f t="array" ref="L565">INDEX(manifest_11Sep!$A$1:$V$3202,MATCH($B565,manifest_11Sep!$B$1:$B$3202,0),MATCH(A.Dep9SepList!L$1,manifest_11Sep!$A$1:$V$1,0))</f>
        <v>0.68402777777777779</v>
      </c>
      <c r="M565" s="13" t="str">
        <f t="array" ref="M565">INDEX(manifest_11Sep!$A$1:$V$3202,MATCH($B565,manifest_11Sep!$B$1:$B$3202,0),MATCH(A.Dep9SepList!M$1,manifest_11Sep!$A$1:$V$1,0))</f>
        <v>ICN-T2</v>
      </c>
      <c r="N565" s="13" t="str">
        <f t="array" ref="N565">INDEX(manifest_11Sep!$A$1:$V$3202,MATCH($B565,manifest_11Sep!$B$1:$B$3202,0),MATCH(A.Dep9SepList!N$1,manifest_11Sep!$A$1:$V$1,0))</f>
        <v>JW MARRIOTT</v>
      </c>
      <c r="O565" s="31"/>
      <c r="P565" s="20" t="e" cm="1" vm="1">
        <f t="array" aca="1" ref="P565" ca="1">IF(J565="","",_xlfn.XLOOKUP(J565&amp;N565,'A.Departure Grouping'!AQ:AQ&amp;'A.Departure Grouping'!AP:AP,'A.Departure Grouping'!AR:AR,"",0))</f>
        <v>#NAME?</v>
      </c>
      <c r="Q565" s="13">
        <v>75987172</v>
      </c>
      <c r="R565" s="13" t="s">
        <v>35</v>
      </c>
      <c r="S565" s="13">
        <f t="array" ref="S565">INDEX(manifest_11Sep!$A$1:$V$3202,MATCH($B565,manifest_11Sep!$B$1:$B$3202,0),MATCH(A.Dep9SepList!S$1,manifest_11Sep!$A$1:$V$1,0))</f>
        <v>0</v>
      </c>
      <c r="T565" s="13"/>
      <c r="V565" s="13"/>
    </row>
    <row r="566" spans="1:22" hidden="1">
      <c r="A566" s="13" t="str">
        <f t="array" ref="A566">INDEX(manifest_11Sep!$A$1:$V$3202,MATCH($B566,manifest_11Sep!$B$1:$B$3202,0),MATCH(A.Dep9SepList!A$1,manifest_11Sep!$A$1:$V$1,0))</f>
        <v>A</v>
      </c>
      <c r="B566" s="13" t="s">
        <v>3880</v>
      </c>
      <c r="C566" s="13" t="str">
        <f t="array" ref="C566">INDEX(manifest_11Sep!$A$1:$V$3202,MATCH($B566,manifest_11Sep!$B$1:$B$3202,0),MATCH(A.Dep9SepList!C$1,manifest_11Sep!$A$1:$V$1,0))</f>
        <v>DDNXWDJ5Y45</v>
      </c>
      <c r="D566" s="13" t="str">
        <f t="array" ref="D566">INDEX(manifest_11Sep!$A$1:$V$3202,MATCH($B566,manifest_11Sep!$B$1:$B$3202,0),MATCH(A.Dep9SepList!D$1,manifest_11Sep!$A$1:$V$1,0))</f>
        <v>Female</v>
      </c>
      <c r="E566" s="13" t="str">
        <f t="array" ref="E566">INDEX(manifest_11Sep!$A$1:$V$3202,MATCH($B566,manifest_11Sep!$B$1:$B$3202,0),MATCH(A.Dep9SepList!E$1,manifest_11Sep!$A$1:$V$1,0))</f>
        <v>Demetrica</v>
      </c>
      <c r="F566" s="13" t="str">
        <f t="array" ref="F566">INDEX(manifest_11Sep!$A$1:$V$3202,MATCH($B566,manifest_11Sep!$B$1:$B$3202,0),MATCH(A.Dep9SepList!F$1,manifest_11Sep!$A$1:$V$1,0))</f>
        <v>Jefferis</v>
      </c>
      <c r="G566" s="13">
        <f t="array" ref="G566">INDEX(manifest_11Sep!$A$1:$V$3202,MATCH($B566,manifest_11Sep!$B$1:$B$3202,0),MATCH(A.Dep9SepList!G$1,manifest_11Sep!$A$1:$V$1,0))</f>
        <v>54</v>
      </c>
      <c r="H566" s="13" t="str">
        <f t="array" ref="H566">INDEX(manifest_11Sep!$A$1:$V$3202,MATCH($B566,manifest_11Sep!$B$1:$B$3202,0),MATCH(A.Dep9SepList!H$1,manifest_11Sep!$A$1:$V$1,0))</f>
        <v>Racquel Slawinski</v>
      </c>
      <c r="I566" s="13" t="str">
        <f t="array" ref="I566">INDEX(manifest_11Sep!$A$1:$V$3202,MATCH($B566,manifest_11Sep!$B$1:$B$3202,0),MATCH(A.Dep9SepList!I$1,manifest_11Sep!$A$1:$V$1,0))</f>
        <v>Delta</v>
      </c>
      <c r="J566" s="13" t="str">
        <f t="array" ref="J566">INDEX(manifest_11Sep!$A$1:$V$3202,MATCH($B566,manifest_11Sep!$B$1:$B$3202,0),MATCH(A.Dep9SepList!J$1,manifest_11Sep!$A$1:$V$1,0))</f>
        <v>DL 188</v>
      </c>
      <c r="K566" s="32" t="str">
        <f t="array" ref="K566">INDEX(manifest_11Sep!$A$1:$V$3202,MATCH($B566,manifest_11Sep!$B$1:$B$3202,0),MATCH(A.Dep9SepList!K$1,manifest_11Sep!$A$1:$V$1,0))</f>
        <v>18-thg 9-25</v>
      </c>
      <c r="L566" s="20">
        <f t="array" ref="L566">INDEX(manifest_11Sep!$A$1:$V$3202,MATCH($B566,manifest_11Sep!$B$1:$B$3202,0),MATCH(A.Dep9SepList!L$1,manifest_11Sep!$A$1:$V$1,0))</f>
        <v>0.68402777777777779</v>
      </c>
      <c r="M566" s="13" t="str">
        <f t="array" ref="M566">INDEX(manifest_11Sep!$A$1:$V$3202,MATCH($B566,manifest_11Sep!$B$1:$B$3202,0),MATCH(A.Dep9SepList!M$1,manifest_11Sep!$A$1:$V$1,0))</f>
        <v>ICN-T2</v>
      </c>
      <c r="N566" s="13" t="str">
        <f t="array" ref="N566">INDEX(manifest_11Sep!$A$1:$V$3202,MATCH($B566,manifest_11Sep!$B$1:$B$3202,0),MATCH(A.Dep9SepList!N$1,manifest_11Sep!$A$1:$V$1,0))</f>
        <v>INTER PARNAS</v>
      </c>
      <c r="O566" s="31"/>
      <c r="P566" s="20" t="e" cm="1" vm="1">
        <f t="array" aca="1" ref="P566" ca="1">IF(J566="","",_xlfn.XLOOKUP(J566&amp;N566,'A.Departure Grouping'!AQ:AQ&amp;'A.Departure Grouping'!AP:AP,'A.Departure Grouping'!AR:AR,"",0))</f>
        <v>#NAME?</v>
      </c>
      <c r="Q566" s="13">
        <v>68914135</v>
      </c>
      <c r="R566" s="13" t="s">
        <v>35</v>
      </c>
      <c r="S566" s="13">
        <f t="array" ref="S566">INDEX(manifest_11Sep!$A$1:$V$3202,MATCH($B566,manifest_11Sep!$B$1:$B$3202,0),MATCH(A.Dep9SepList!S$1,manifest_11Sep!$A$1:$V$1,0))</f>
        <v>0</v>
      </c>
      <c r="T566" s="17"/>
    </row>
    <row r="567" spans="1:22" hidden="1">
      <c r="A567" s="13" t="str">
        <f t="array" ref="A567">INDEX(manifest_11Sep!$A$1:$V$3202,MATCH($B567,manifest_11Sep!$B$1:$B$3202,0),MATCH(A.Dep9SepList!A$1,manifest_11Sep!$A$1:$V$1,0))</f>
        <v>A</v>
      </c>
      <c r="B567" s="13" t="s">
        <v>839</v>
      </c>
      <c r="C567" s="13" t="str">
        <f t="array" ref="C567">INDEX(manifest_11Sep!$A$1:$V$3202,MATCH($B567,manifest_11Sep!$B$1:$B$3202,0),MATCH(A.Dep9SepList!C$1,manifest_11Sep!$A$1:$V$1,0))</f>
        <v>Z7NJ6PF56PT</v>
      </c>
      <c r="D567" s="13" t="str">
        <f t="array" ref="D567">INDEX(manifest_11Sep!$A$1:$V$3202,MATCH($B567,manifest_11Sep!$B$1:$B$3202,0),MATCH(A.Dep9SepList!D$1,manifest_11Sep!$A$1:$V$1,0))</f>
        <v>Female</v>
      </c>
      <c r="E567" s="13" t="str">
        <f t="array" ref="E567">INDEX(manifest_11Sep!$A$1:$V$3202,MATCH($B567,manifest_11Sep!$B$1:$B$3202,0),MATCH(A.Dep9SepList!E$1,manifest_11Sep!$A$1:$V$1,0))</f>
        <v>Kim Thien</v>
      </c>
      <c r="F567" s="13" t="str">
        <f t="array" ref="F567">INDEX(manifest_11Sep!$A$1:$V$3202,MATCH($B567,manifest_11Sep!$B$1:$B$3202,0),MATCH(A.Dep9SepList!F$1,manifest_11Sep!$A$1:$V$1,0))</f>
        <v>Wang</v>
      </c>
      <c r="G567" s="13">
        <f t="array" ref="G567">INDEX(manifest_11Sep!$A$1:$V$3202,MATCH($B567,manifest_11Sep!$B$1:$B$3202,0),MATCH(A.Dep9SepList!G$1,manifest_11Sep!$A$1:$V$1,0))</f>
        <v>38</v>
      </c>
      <c r="H567" s="13" t="str">
        <f t="array" ref="H567">INDEX(manifest_11Sep!$A$1:$V$3202,MATCH($B567,manifest_11Sep!$B$1:$B$3202,0),MATCH(A.Dep9SepList!H$1,manifest_11Sep!$A$1:$V$1,0))</f>
        <v>Alicia Nguyen 3</v>
      </c>
      <c r="I567" s="13" t="str">
        <f t="array" ref="I567">INDEX(manifest_11Sep!$A$1:$V$3202,MATCH($B567,manifest_11Sep!$B$1:$B$3202,0),MATCH(A.Dep9SepList!I$1,manifest_11Sep!$A$1:$V$1,0))</f>
        <v>Delta</v>
      </c>
      <c r="J567" s="13" t="str">
        <f t="array" ref="J567">INDEX(manifest_11Sep!$A$1:$V$3202,MATCH($B567,manifest_11Sep!$B$1:$B$3202,0),MATCH(A.Dep9SepList!J$1,manifest_11Sep!$A$1:$V$1,0))</f>
        <v>DL 188</v>
      </c>
      <c r="K567" s="32" t="str">
        <f t="array" ref="K567">INDEX(manifest_11Sep!$A$1:$V$3202,MATCH($B567,manifest_11Sep!$B$1:$B$3202,0),MATCH(A.Dep9SepList!K$1,manifest_11Sep!$A$1:$V$1,0))</f>
        <v>18-thg 9-25</v>
      </c>
      <c r="L567" s="20">
        <f t="array" ref="L567">INDEX(manifest_11Sep!$A$1:$V$3202,MATCH($B567,manifest_11Sep!$B$1:$B$3202,0),MATCH(A.Dep9SepList!L$1,manifest_11Sep!$A$1:$V$1,0))</f>
        <v>0.68402777777777779</v>
      </c>
      <c r="M567" s="13" t="str">
        <f t="array" ref="M567">INDEX(manifest_11Sep!$A$1:$V$3202,MATCH($B567,manifest_11Sep!$B$1:$B$3202,0),MATCH(A.Dep9SepList!M$1,manifest_11Sep!$A$1:$V$1,0))</f>
        <v>ICN-T2</v>
      </c>
      <c r="N567" s="13" t="str">
        <f t="array" ref="N567">INDEX(manifest_11Sep!$A$1:$V$3202,MATCH($B567,manifest_11Sep!$B$1:$B$3202,0),MATCH(A.Dep9SepList!N$1,manifest_11Sep!$A$1:$V$1,0))</f>
        <v>JW MARRIOTT</v>
      </c>
      <c r="O567" s="31"/>
      <c r="P567" s="20" t="e" cm="1" vm="1">
        <f t="array" aca="1" ref="P567" ca="1">IF(J567="","",_xlfn.XLOOKUP(J567&amp;N567,'A.Departure Grouping'!AQ:AQ&amp;'A.Departure Grouping'!AP:AP,'A.Departure Grouping'!AR:AR,"",0))</f>
        <v>#NAME?</v>
      </c>
      <c r="Q567" s="13">
        <v>75985939</v>
      </c>
      <c r="R567" s="13" t="s">
        <v>61</v>
      </c>
      <c r="S567" s="13">
        <f t="array" ref="S567">INDEX(manifest_11Sep!$A$1:$V$3202,MATCH($B567,manifest_11Sep!$B$1:$B$3202,0),MATCH(A.Dep9SepList!S$1,manifest_11Sep!$A$1:$V$1,0))</f>
        <v>0</v>
      </c>
      <c r="T567" s="17"/>
    </row>
    <row r="568" spans="1:22" hidden="1">
      <c r="A568" s="13" t="str">
        <f t="array" ref="A568">INDEX(manifest_11Sep!$A$1:$V$3202,MATCH($B568,manifest_11Sep!$B$1:$B$3202,0),MATCH(A.Dep9SepList!A$1,manifest_11Sep!$A$1:$V$1,0))</f>
        <v>A</v>
      </c>
      <c r="B568" s="13" t="s">
        <v>843</v>
      </c>
      <c r="C568" s="13" t="str">
        <f t="array" ref="C568">INDEX(manifest_11Sep!$A$1:$V$3202,MATCH($B568,manifest_11Sep!$B$1:$B$3202,0),MATCH(A.Dep9SepList!C$1,manifest_11Sep!$A$1:$V$1,0))</f>
        <v>Z7NJ6PF56PT</v>
      </c>
      <c r="D568" s="13" t="str">
        <f t="array" ref="D568">INDEX(manifest_11Sep!$A$1:$V$3202,MATCH($B568,manifest_11Sep!$B$1:$B$3202,0),MATCH(A.Dep9SepList!D$1,manifest_11Sep!$A$1:$V$1,0))</f>
        <v>Female</v>
      </c>
      <c r="E568" s="13" t="str">
        <f t="array" ref="E568">INDEX(manifest_11Sep!$A$1:$V$3202,MATCH($B568,manifest_11Sep!$B$1:$B$3202,0),MATCH(A.Dep9SepList!E$1,manifest_11Sep!$A$1:$V$1,0))</f>
        <v>Tina Thuy</v>
      </c>
      <c r="F568" s="13" t="str">
        <f t="array" ref="F568">INDEX(manifest_11Sep!$A$1:$V$3202,MATCH($B568,manifest_11Sep!$B$1:$B$3202,0),MATCH(A.Dep9SepList!F$1,manifest_11Sep!$A$1:$V$1,0))</f>
        <v>Tran</v>
      </c>
      <c r="G568" s="13">
        <f t="array" ref="G568">INDEX(manifest_11Sep!$A$1:$V$3202,MATCH($B568,manifest_11Sep!$B$1:$B$3202,0),MATCH(A.Dep9SepList!G$1,manifest_11Sep!$A$1:$V$1,0))</f>
        <v>61</v>
      </c>
      <c r="H568" s="13" t="str">
        <f t="array" ref="H568">INDEX(manifest_11Sep!$A$1:$V$3202,MATCH($B568,manifest_11Sep!$B$1:$B$3202,0),MATCH(A.Dep9SepList!H$1,manifest_11Sep!$A$1:$V$1,0))</f>
        <v>Alicia Nguyen 3</v>
      </c>
      <c r="I568" s="13" t="str">
        <f t="array" ref="I568">INDEX(manifest_11Sep!$A$1:$V$3202,MATCH($B568,manifest_11Sep!$B$1:$B$3202,0),MATCH(A.Dep9SepList!I$1,manifest_11Sep!$A$1:$V$1,0))</f>
        <v>Delta</v>
      </c>
      <c r="J568" s="13" t="str">
        <f t="array" ref="J568">INDEX(manifest_11Sep!$A$1:$V$3202,MATCH($B568,manifest_11Sep!$B$1:$B$3202,0),MATCH(A.Dep9SepList!J$1,manifest_11Sep!$A$1:$V$1,0))</f>
        <v>DL 188</v>
      </c>
      <c r="K568" s="32" t="str">
        <f t="array" ref="K568">INDEX(manifest_11Sep!$A$1:$V$3202,MATCH($B568,manifest_11Sep!$B$1:$B$3202,0),MATCH(A.Dep9SepList!K$1,manifest_11Sep!$A$1:$V$1,0))</f>
        <v>18-thg 9-25</v>
      </c>
      <c r="L568" s="20">
        <f t="array" ref="L568">INDEX(manifest_11Sep!$A$1:$V$3202,MATCH($B568,manifest_11Sep!$B$1:$B$3202,0),MATCH(A.Dep9SepList!L$1,manifest_11Sep!$A$1:$V$1,0))</f>
        <v>0.68402777777777779</v>
      </c>
      <c r="M568" s="13" t="str">
        <f t="array" ref="M568">INDEX(manifest_11Sep!$A$1:$V$3202,MATCH($B568,manifest_11Sep!$B$1:$B$3202,0),MATCH(A.Dep9SepList!M$1,manifest_11Sep!$A$1:$V$1,0))</f>
        <v>ICN-T2</v>
      </c>
      <c r="N568" s="13" t="str">
        <f t="array" ref="N568">INDEX(manifest_11Sep!$A$1:$V$3202,MATCH($B568,manifest_11Sep!$B$1:$B$3202,0),MATCH(A.Dep9SepList!N$1,manifest_11Sep!$A$1:$V$1,0))</f>
        <v>JW MARRIOTT</v>
      </c>
      <c r="O568" s="31"/>
      <c r="P568" s="20" t="e" cm="1" vm="1">
        <f t="array" aca="1" ref="P568" ca="1">IF(J568="","",_xlfn.XLOOKUP(J568&amp;N568,'A.Departure Grouping'!AQ:AQ&amp;'A.Departure Grouping'!AP:AP,'A.Departure Grouping'!AR:AR,"",0))</f>
        <v>#NAME?</v>
      </c>
      <c r="Q568" s="13">
        <v>75985939</v>
      </c>
      <c r="R568" s="13" t="s">
        <v>61</v>
      </c>
      <c r="S568" s="13">
        <f t="array" ref="S568">INDEX(manifest_11Sep!$A$1:$V$3202,MATCH($B568,manifest_11Sep!$B$1:$B$3202,0),MATCH(A.Dep9SepList!S$1,manifest_11Sep!$A$1:$V$1,0))</f>
        <v>0</v>
      </c>
      <c r="T568" s="17"/>
    </row>
    <row r="569" spans="1:22" hidden="1">
      <c r="A569" s="13" t="str">
        <f t="array" ref="A569">INDEX(manifest_11Sep!$A$1:$V$3202,MATCH($B569,manifest_11Sep!$B$1:$B$3202,0),MATCH(A.Dep9SepList!A$1,manifest_11Sep!$A$1:$V$1,0))</f>
        <v>A</v>
      </c>
      <c r="B569" s="13" t="s">
        <v>1306</v>
      </c>
      <c r="C569" s="13" t="str">
        <f t="array" ref="C569">INDEX(manifest_11Sep!$A$1:$V$3202,MATCH($B569,manifest_11Sep!$B$1:$B$3202,0),MATCH(A.Dep9SepList!C$1,manifest_11Sep!$A$1:$V$1,0))</f>
        <v>R5N88J97NZ3</v>
      </c>
      <c r="D569" s="13" t="str">
        <f t="array" ref="D569">INDEX(manifest_11Sep!$A$1:$V$3202,MATCH($B569,manifest_11Sep!$B$1:$B$3202,0),MATCH(A.Dep9SepList!D$1,manifest_11Sep!$A$1:$V$1,0))</f>
        <v>Female</v>
      </c>
      <c r="E569" s="13" t="str">
        <f t="array" ref="E569">INDEX(manifest_11Sep!$A$1:$V$3202,MATCH($B569,manifest_11Sep!$B$1:$B$3202,0),MATCH(A.Dep9SepList!E$1,manifest_11Sep!$A$1:$V$1,0))</f>
        <v>Jennifer P</v>
      </c>
      <c r="F569" s="13" t="str">
        <f t="array" ref="F569">INDEX(manifest_11Sep!$A$1:$V$3202,MATCH($B569,manifest_11Sep!$B$1:$B$3202,0),MATCH(A.Dep9SepList!F$1,manifest_11Sep!$A$1:$V$1,0))</f>
        <v>Lewis</v>
      </c>
      <c r="G569" s="13">
        <f t="array" ref="G569">INDEX(manifest_11Sep!$A$1:$V$3202,MATCH($B569,manifest_11Sep!$B$1:$B$3202,0),MATCH(A.Dep9SepList!G$1,manifest_11Sep!$A$1:$V$1,0))</f>
        <v>71</v>
      </c>
      <c r="H569" s="13" t="str">
        <f t="array" ref="H569">INDEX(manifest_11Sep!$A$1:$V$3202,MATCH($B569,manifest_11Sep!$B$1:$B$3202,0),MATCH(A.Dep9SepList!H$1,manifest_11Sep!$A$1:$V$1,0))</f>
        <v>Alicia Nguyen 4</v>
      </c>
      <c r="I569" s="13" t="str">
        <f t="array" ref="I569">INDEX(manifest_11Sep!$A$1:$V$3202,MATCH($B569,manifest_11Sep!$B$1:$B$3202,0),MATCH(A.Dep9SepList!I$1,manifest_11Sep!$A$1:$V$1,0))</f>
        <v>Delta</v>
      </c>
      <c r="J569" s="13" t="str">
        <f t="array" ref="J569">INDEX(manifest_11Sep!$A$1:$V$3202,MATCH($B569,manifest_11Sep!$B$1:$B$3202,0),MATCH(A.Dep9SepList!J$1,manifest_11Sep!$A$1:$V$1,0))</f>
        <v>DL 188</v>
      </c>
      <c r="K569" s="32" t="str">
        <f t="array" ref="K569">INDEX(manifest_11Sep!$A$1:$V$3202,MATCH($B569,manifest_11Sep!$B$1:$B$3202,0),MATCH(A.Dep9SepList!K$1,manifest_11Sep!$A$1:$V$1,0))</f>
        <v>18-thg 9-25</v>
      </c>
      <c r="L569" s="20">
        <f t="array" ref="L569">INDEX(manifest_11Sep!$A$1:$V$3202,MATCH($B569,manifest_11Sep!$B$1:$B$3202,0),MATCH(A.Dep9SepList!L$1,manifest_11Sep!$A$1:$V$1,0))</f>
        <v>0.68402777777777779</v>
      </c>
      <c r="M569" s="13" t="str">
        <f t="array" ref="M569">INDEX(manifest_11Sep!$A$1:$V$3202,MATCH($B569,manifest_11Sep!$B$1:$B$3202,0),MATCH(A.Dep9SepList!M$1,manifest_11Sep!$A$1:$V$1,0))</f>
        <v>ICN-T2</v>
      </c>
      <c r="N569" s="13" t="str">
        <f t="array" ref="N569">INDEX(manifest_11Sep!$A$1:$V$3202,MATCH($B569,manifest_11Sep!$B$1:$B$3202,0),MATCH(A.Dep9SepList!N$1,manifest_11Sep!$A$1:$V$1,0))</f>
        <v>JW MARRIOTT</v>
      </c>
      <c r="O569" s="31"/>
      <c r="P569" s="20" t="e" cm="1" vm="1">
        <f t="array" aca="1" ref="P569" ca="1">IF(J569="","",_xlfn.XLOOKUP(J569&amp;N569,'A.Departure Grouping'!AQ:AQ&amp;'A.Departure Grouping'!AP:AP,'A.Departure Grouping'!AR:AR,"",0))</f>
        <v>#NAME?</v>
      </c>
      <c r="Q569" s="13">
        <v>75987811</v>
      </c>
      <c r="R569" s="13" t="s">
        <v>61</v>
      </c>
      <c r="S569" s="13">
        <f t="array" ref="S569">INDEX(manifest_11Sep!$A$1:$V$3202,MATCH($B569,manifest_11Sep!$B$1:$B$3202,0),MATCH(A.Dep9SepList!S$1,manifest_11Sep!$A$1:$V$1,0))</f>
        <v>0</v>
      </c>
      <c r="T569" s="17"/>
    </row>
    <row r="570" spans="1:22" hidden="1">
      <c r="A570" s="13" t="str">
        <f t="array" ref="A570">INDEX(manifest_11Sep!$A$1:$V$3202,MATCH($B570,manifest_11Sep!$B$1:$B$3202,0),MATCH(A.Dep9SepList!A$1,manifest_11Sep!$A$1:$V$1,0))</f>
        <v>A</v>
      </c>
      <c r="B570" s="13" t="s">
        <v>1311</v>
      </c>
      <c r="C570" s="13" t="str">
        <f t="array" ref="C570">INDEX(manifest_11Sep!$A$1:$V$3202,MATCH($B570,manifest_11Sep!$B$1:$B$3202,0),MATCH(A.Dep9SepList!C$1,manifest_11Sep!$A$1:$V$1,0))</f>
        <v>5SNJCRY623F</v>
      </c>
      <c r="D570" s="13" t="str">
        <f t="array" ref="D570">INDEX(manifest_11Sep!$A$1:$V$3202,MATCH($B570,manifest_11Sep!$B$1:$B$3202,0),MATCH(A.Dep9SepList!D$1,manifest_11Sep!$A$1:$V$1,0))</f>
        <v>Female</v>
      </c>
      <c r="E570" s="13" t="str">
        <f t="array" ref="E570">INDEX(manifest_11Sep!$A$1:$V$3202,MATCH($B570,manifest_11Sep!$B$1:$B$3202,0),MATCH(A.Dep9SepList!E$1,manifest_11Sep!$A$1:$V$1,0))</f>
        <v>Josetta Bernice</v>
      </c>
      <c r="F570" s="13" t="str">
        <f t="array" ref="F570">INDEX(manifest_11Sep!$A$1:$V$3202,MATCH($B570,manifest_11Sep!$B$1:$B$3202,0),MATCH(A.Dep9SepList!F$1,manifest_11Sep!$A$1:$V$1,0))</f>
        <v>Patterson</v>
      </c>
      <c r="G570" s="13">
        <f t="array" ref="G570">INDEX(manifest_11Sep!$A$1:$V$3202,MATCH($B570,manifest_11Sep!$B$1:$B$3202,0),MATCH(A.Dep9SepList!G$1,manifest_11Sep!$A$1:$V$1,0))</f>
        <v>72</v>
      </c>
      <c r="H570" s="13" t="str">
        <f t="array" ref="H570">INDEX(manifest_11Sep!$A$1:$V$3202,MATCH($B570,manifest_11Sep!$B$1:$B$3202,0),MATCH(A.Dep9SepList!H$1,manifest_11Sep!$A$1:$V$1,0))</f>
        <v>Alicia Nguyen 4</v>
      </c>
      <c r="I570" s="13" t="str">
        <f t="array" ref="I570">INDEX(manifest_11Sep!$A$1:$V$3202,MATCH($B570,manifest_11Sep!$B$1:$B$3202,0),MATCH(A.Dep9SepList!I$1,manifest_11Sep!$A$1:$V$1,0))</f>
        <v>Delta</v>
      </c>
      <c r="J570" s="13" t="str">
        <f t="array" ref="J570">INDEX(manifest_11Sep!$A$1:$V$3202,MATCH($B570,manifest_11Sep!$B$1:$B$3202,0),MATCH(A.Dep9SepList!J$1,manifest_11Sep!$A$1:$V$1,0))</f>
        <v>DL 188</v>
      </c>
      <c r="K570" s="32" t="str">
        <f t="array" ref="K570">INDEX(manifest_11Sep!$A$1:$V$3202,MATCH($B570,manifest_11Sep!$B$1:$B$3202,0),MATCH(A.Dep9SepList!K$1,manifest_11Sep!$A$1:$V$1,0))</f>
        <v>18-thg 9-25</v>
      </c>
      <c r="L570" s="20">
        <f t="array" ref="L570">INDEX(manifest_11Sep!$A$1:$V$3202,MATCH($B570,manifest_11Sep!$B$1:$B$3202,0),MATCH(A.Dep9SepList!L$1,manifest_11Sep!$A$1:$V$1,0))</f>
        <v>0.68402777777777779</v>
      </c>
      <c r="M570" s="13" t="str">
        <f t="array" ref="M570">INDEX(manifest_11Sep!$A$1:$V$3202,MATCH($B570,manifest_11Sep!$B$1:$B$3202,0),MATCH(A.Dep9SepList!M$1,manifest_11Sep!$A$1:$V$1,0))</f>
        <v>ICN-T2</v>
      </c>
      <c r="N570" s="13" t="str">
        <f t="array" ref="N570">INDEX(manifest_11Sep!$A$1:$V$3202,MATCH($B570,manifest_11Sep!$B$1:$B$3202,0),MATCH(A.Dep9SepList!N$1,manifest_11Sep!$A$1:$V$1,0))</f>
        <v>JW MARRIOTT</v>
      </c>
      <c r="O570" s="31"/>
      <c r="P570" s="20" t="e" cm="1" vm="1">
        <f t="array" aca="1" ref="P570" ca="1">IF(J570="","",_xlfn.XLOOKUP(J570&amp;N570,'A.Departure Grouping'!AQ:AQ&amp;'A.Departure Grouping'!AP:AP,'A.Departure Grouping'!AR:AR,"",0))</f>
        <v>#NAME?</v>
      </c>
      <c r="Q570" s="13">
        <v>75987851</v>
      </c>
      <c r="R570" s="13" t="s">
        <v>61</v>
      </c>
      <c r="S570" s="13">
        <f t="array" ref="S570">INDEX(manifest_11Sep!$A$1:$V$3202,MATCH($B570,manifest_11Sep!$B$1:$B$3202,0),MATCH(A.Dep9SepList!S$1,manifest_11Sep!$A$1:$V$1,0))</f>
        <v>0</v>
      </c>
      <c r="T570" s="17"/>
    </row>
    <row r="571" spans="1:22" hidden="1">
      <c r="A571" s="13" t="str">
        <f t="array" ref="A571">INDEX(manifest_11Sep!$A$1:$V$3202,MATCH($B571,manifest_11Sep!$B$1:$B$3202,0),MATCH(A.Dep9SepList!A$1,manifest_11Sep!$A$1:$V$1,0))</f>
        <v>A</v>
      </c>
      <c r="B571" s="13" t="s">
        <v>1317</v>
      </c>
      <c r="C571" s="13" t="str">
        <f t="array" ref="C571">INDEX(manifest_11Sep!$A$1:$V$3202,MATCH($B571,manifest_11Sep!$B$1:$B$3202,0),MATCH(A.Dep9SepList!C$1,manifest_11Sep!$A$1:$V$1,0))</f>
        <v>N4N4YY8GWP7</v>
      </c>
      <c r="D571" s="13" t="str">
        <f t="array" ref="D571">INDEX(manifest_11Sep!$A$1:$V$3202,MATCH($B571,manifest_11Sep!$B$1:$B$3202,0),MATCH(A.Dep9SepList!D$1,manifest_11Sep!$A$1:$V$1,0))</f>
        <v>Female</v>
      </c>
      <c r="E571" s="13" t="str">
        <f t="array" ref="E571">INDEX(manifest_11Sep!$A$1:$V$3202,MATCH($B571,manifest_11Sep!$B$1:$B$3202,0),MATCH(A.Dep9SepList!E$1,manifest_11Sep!$A$1:$V$1,0))</f>
        <v>Linda Sue</v>
      </c>
      <c r="F571" s="13" t="str">
        <f t="array" ref="F571">INDEX(manifest_11Sep!$A$1:$V$3202,MATCH($B571,manifest_11Sep!$B$1:$B$3202,0),MATCH(A.Dep9SepList!F$1,manifest_11Sep!$A$1:$V$1,0))</f>
        <v>Bullock</v>
      </c>
      <c r="G571" s="13">
        <f t="array" ref="G571">INDEX(manifest_11Sep!$A$1:$V$3202,MATCH($B571,manifest_11Sep!$B$1:$B$3202,0),MATCH(A.Dep9SepList!G$1,manifest_11Sep!$A$1:$V$1,0))</f>
        <v>74</v>
      </c>
      <c r="H571" s="13" t="str">
        <f t="array" ref="H571">INDEX(manifest_11Sep!$A$1:$V$3202,MATCH($B571,manifest_11Sep!$B$1:$B$3202,0),MATCH(A.Dep9SepList!H$1,manifest_11Sep!$A$1:$V$1,0))</f>
        <v>Alicia Nguyen 4</v>
      </c>
      <c r="I571" s="13" t="str">
        <f t="array" ref="I571">INDEX(manifest_11Sep!$A$1:$V$3202,MATCH($B571,manifest_11Sep!$B$1:$B$3202,0),MATCH(A.Dep9SepList!I$1,manifest_11Sep!$A$1:$V$1,0))</f>
        <v>Delta</v>
      </c>
      <c r="J571" s="13" t="str">
        <f t="array" ref="J571">INDEX(manifest_11Sep!$A$1:$V$3202,MATCH($B571,manifest_11Sep!$B$1:$B$3202,0),MATCH(A.Dep9SepList!J$1,manifest_11Sep!$A$1:$V$1,0))</f>
        <v>DL 188</v>
      </c>
      <c r="K571" s="32" t="str">
        <f t="array" ref="K571">INDEX(manifest_11Sep!$A$1:$V$3202,MATCH($B571,manifest_11Sep!$B$1:$B$3202,0),MATCH(A.Dep9SepList!K$1,manifest_11Sep!$A$1:$V$1,0))</f>
        <v>18-thg 9-25</v>
      </c>
      <c r="L571" s="20">
        <f t="array" ref="L571">INDEX(manifest_11Sep!$A$1:$V$3202,MATCH($B571,manifest_11Sep!$B$1:$B$3202,0),MATCH(A.Dep9SepList!L$1,manifest_11Sep!$A$1:$V$1,0))</f>
        <v>0.68402777777777779</v>
      </c>
      <c r="M571" s="13" t="str">
        <f t="array" ref="M571">INDEX(manifest_11Sep!$A$1:$V$3202,MATCH($B571,manifest_11Sep!$B$1:$B$3202,0),MATCH(A.Dep9SepList!M$1,manifest_11Sep!$A$1:$V$1,0))</f>
        <v>ICN-T2</v>
      </c>
      <c r="N571" s="13" t="str">
        <f t="array" ref="N571">INDEX(manifest_11Sep!$A$1:$V$3202,MATCH($B571,manifest_11Sep!$B$1:$B$3202,0),MATCH(A.Dep9SepList!N$1,manifest_11Sep!$A$1:$V$1,0))</f>
        <v>JW MARRIOTT</v>
      </c>
      <c r="O571" s="31"/>
      <c r="P571" s="20" t="e" cm="1" vm="1">
        <f t="array" aca="1" ref="P571" ca="1">IF(J571="","",_xlfn.XLOOKUP(J571&amp;N571,'A.Departure Grouping'!AQ:AQ&amp;'A.Departure Grouping'!AP:AP,'A.Departure Grouping'!AR:AR,"",0))</f>
        <v>#NAME?</v>
      </c>
      <c r="Q571" s="13">
        <v>75987865</v>
      </c>
      <c r="R571" s="13" t="s">
        <v>61</v>
      </c>
      <c r="S571" s="13">
        <f t="array" ref="S571">INDEX(manifest_11Sep!$A$1:$V$3202,MATCH($B571,manifest_11Sep!$B$1:$B$3202,0),MATCH(A.Dep9SepList!S$1,manifest_11Sep!$A$1:$V$1,0))</f>
        <v>0</v>
      </c>
      <c r="T571" s="17"/>
    </row>
    <row r="572" spans="1:22" hidden="1">
      <c r="A572" s="13" t="str">
        <f t="array" ref="A572">INDEX(manifest_11Sep!$A$1:$V$3202,MATCH($B572,manifest_11Sep!$B$1:$B$3202,0),MATCH(A.Dep9SepList!A$1,manifest_11Sep!$A$1:$V$1,0))</f>
        <v>A</v>
      </c>
      <c r="B572" s="13" t="s">
        <v>1320</v>
      </c>
      <c r="C572" s="13" t="str">
        <f t="array" ref="C572">INDEX(manifest_11Sep!$A$1:$V$3202,MATCH($B572,manifest_11Sep!$B$1:$B$3202,0),MATCH(A.Dep9SepList!C$1,manifest_11Sep!$A$1:$V$1,0))</f>
        <v>N4N4YY8GWP7</v>
      </c>
      <c r="D572" s="13" t="str">
        <f t="array" ref="D572">INDEX(manifest_11Sep!$A$1:$V$3202,MATCH($B572,manifest_11Sep!$B$1:$B$3202,0),MATCH(A.Dep9SepList!D$1,manifest_11Sep!$A$1:$V$1,0))</f>
        <v>Female</v>
      </c>
      <c r="E572" s="13" t="str">
        <f t="array" ref="E572">INDEX(manifest_11Sep!$A$1:$V$3202,MATCH($B572,manifest_11Sep!$B$1:$B$3202,0),MATCH(A.Dep9SepList!E$1,manifest_11Sep!$A$1:$V$1,0))</f>
        <v>Rosa Claris</v>
      </c>
      <c r="F572" s="13" t="str">
        <f t="array" ref="F572">INDEX(manifest_11Sep!$A$1:$V$3202,MATCH($B572,manifest_11Sep!$B$1:$B$3202,0),MATCH(A.Dep9SepList!F$1,manifest_11Sep!$A$1:$V$1,0))</f>
        <v>Ackie</v>
      </c>
      <c r="G572" s="13">
        <f t="array" ref="G572">INDEX(manifest_11Sep!$A$1:$V$3202,MATCH($B572,manifest_11Sep!$B$1:$B$3202,0),MATCH(A.Dep9SepList!G$1,manifest_11Sep!$A$1:$V$1,0))</f>
        <v>75</v>
      </c>
      <c r="H572" s="13" t="str">
        <f t="array" ref="H572">INDEX(manifest_11Sep!$A$1:$V$3202,MATCH($B572,manifest_11Sep!$B$1:$B$3202,0),MATCH(A.Dep9SepList!H$1,manifest_11Sep!$A$1:$V$1,0))</f>
        <v>Alicia Nguyen 4</v>
      </c>
      <c r="I572" s="13" t="str">
        <f t="array" ref="I572">INDEX(manifest_11Sep!$A$1:$V$3202,MATCH($B572,manifest_11Sep!$B$1:$B$3202,0),MATCH(A.Dep9SepList!I$1,manifest_11Sep!$A$1:$V$1,0))</f>
        <v>Delta</v>
      </c>
      <c r="J572" s="13" t="str">
        <f t="array" ref="J572">INDEX(manifest_11Sep!$A$1:$V$3202,MATCH($B572,manifest_11Sep!$B$1:$B$3202,0),MATCH(A.Dep9SepList!J$1,manifest_11Sep!$A$1:$V$1,0))</f>
        <v>DL 188</v>
      </c>
      <c r="K572" s="32" t="str">
        <f t="array" ref="K572">INDEX(manifest_11Sep!$A$1:$V$3202,MATCH($B572,manifest_11Sep!$B$1:$B$3202,0),MATCH(A.Dep9SepList!K$1,manifest_11Sep!$A$1:$V$1,0))</f>
        <v>18-thg 9-25</v>
      </c>
      <c r="L572" s="20">
        <f t="array" ref="L572">INDEX(manifest_11Sep!$A$1:$V$3202,MATCH($B572,manifest_11Sep!$B$1:$B$3202,0),MATCH(A.Dep9SepList!L$1,manifest_11Sep!$A$1:$V$1,0))</f>
        <v>0.68402777777777779</v>
      </c>
      <c r="M572" s="13" t="str">
        <f t="array" ref="M572">INDEX(manifest_11Sep!$A$1:$V$3202,MATCH($B572,manifest_11Sep!$B$1:$B$3202,0),MATCH(A.Dep9SepList!M$1,manifest_11Sep!$A$1:$V$1,0))</f>
        <v>ICN-T2</v>
      </c>
      <c r="N572" s="13" t="str">
        <f t="array" ref="N572">INDEX(manifest_11Sep!$A$1:$V$3202,MATCH($B572,manifest_11Sep!$B$1:$B$3202,0),MATCH(A.Dep9SepList!N$1,manifest_11Sep!$A$1:$V$1,0))</f>
        <v>JW MARRIOTT</v>
      </c>
      <c r="O572" s="31"/>
      <c r="P572" s="20" t="e" cm="1" vm="1">
        <f t="array" aca="1" ref="P572" ca="1">IF(J572="","",_xlfn.XLOOKUP(J572&amp;N572,'A.Departure Grouping'!AQ:AQ&amp;'A.Departure Grouping'!AP:AP,'A.Departure Grouping'!AR:AR,"",0))</f>
        <v>#NAME?</v>
      </c>
      <c r="Q572" s="13">
        <v>75987865</v>
      </c>
      <c r="R572" s="13" t="s">
        <v>61</v>
      </c>
      <c r="S572" s="13">
        <f t="array" ref="S572">INDEX(manifest_11Sep!$A$1:$V$3202,MATCH($B572,manifest_11Sep!$B$1:$B$3202,0),MATCH(A.Dep9SepList!S$1,manifest_11Sep!$A$1:$V$1,0))</f>
        <v>0</v>
      </c>
      <c r="T572" s="17"/>
    </row>
    <row r="573" spans="1:22" hidden="1">
      <c r="A573" s="13" t="str">
        <f t="array" ref="A573">INDEX(manifest_11Sep!$A$1:$V$3202,MATCH($B573,manifest_11Sep!$B$1:$B$3202,0),MATCH(A.Dep9SepList!A$1,manifest_11Sep!$A$1:$V$1,0))</f>
        <v>A</v>
      </c>
      <c r="B573" s="13" t="s">
        <v>1329</v>
      </c>
      <c r="C573" s="13" t="str">
        <f t="array" ref="C573">INDEX(manifest_11Sep!$A$1:$V$3202,MATCH($B573,manifest_11Sep!$B$1:$B$3202,0),MATCH(A.Dep9SepList!C$1,manifest_11Sep!$A$1:$V$1,0))</f>
        <v>H2NQXZP8S7H</v>
      </c>
      <c r="D573" s="13" t="str">
        <f t="array" ref="D573">INDEX(manifest_11Sep!$A$1:$V$3202,MATCH($B573,manifest_11Sep!$B$1:$B$3202,0),MATCH(A.Dep9SepList!D$1,manifest_11Sep!$A$1:$V$1,0))</f>
        <v>Female</v>
      </c>
      <c r="E573" s="13" t="str">
        <f t="array" ref="E573">INDEX(manifest_11Sep!$A$1:$V$3202,MATCH($B573,manifest_11Sep!$B$1:$B$3202,0),MATCH(A.Dep9SepList!E$1,manifest_11Sep!$A$1:$V$1,0))</f>
        <v>Margaret Leona</v>
      </c>
      <c r="F573" s="13" t="str">
        <f t="array" ref="F573">INDEX(manifest_11Sep!$A$1:$V$3202,MATCH($B573,manifest_11Sep!$B$1:$B$3202,0),MATCH(A.Dep9SepList!F$1,manifest_11Sep!$A$1:$V$1,0))</f>
        <v>Walkins</v>
      </c>
      <c r="G573" s="13">
        <f t="array" ref="G573">INDEX(manifest_11Sep!$A$1:$V$3202,MATCH($B573,manifest_11Sep!$B$1:$B$3202,0),MATCH(A.Dep9SepList!G$1,manifest_11Sep!$A$1:$V$1,0))</f>
        <v>70</v>
      </c>
      <c r="H573" s="13" t="str">
        <f t="array" ref="H573">INDEX(manifest_11Sep!$A$1:$V$3202,MATCH($B573,manifest_11Sep!$B$1:$B$3202,0),MATCH(A.Dep9SepList!H$1,manifest_11Sep!$A$1:$V$1,0))</f>
        <v>Alicia Nguyen 4</v>
      </c>
      <c r="I573" s="13" t="str">
        <f t="array" ref="I573">INDEX(manifest_11Sep!$A$1:$V$3202,MATCH($B573,manifest_11Sep!$B$1:$B$3202,0),MATCH(A.Dep9SepList!I$1,manifest_11Sep!$A$1:$V$1,0))</f>
        <v>Delta</v>
      </c>
      <c r="J573" s="13" t="str">
        <f t="array" ref="J573">INDEX(manifest_11Sep!$A$1:$V$3202,MATCH($B573,manifest_11Sep!$B$1:$B$3202,0),MATCH(A.Dep9SepList!J$1,manifest_11Sep!$A$1:$V$1,0))</f>
        <v>DL 188</v>
      </c>
      <c r="K573" s="32" t="str">
        <f t="array" ref="K573">INDEX(manifest_11Sep!$A$1:$V$3202,MATCH($B573,manifest_11Sep!$B$1:$B$3202,0),MATCH(A.Dep9SepList!K$1,manifest_11Sep!$A$1:$V$1,0))</f>
        <v>18-thg 9-25</v>
      </c>
      <c r="L573" s="20">
        <f t="array" ref="L573">INDEX(manifest_11Sep!$A$1:$V$3202,MATCH($B573,manifest_11Sep!$B$1:$B$3202,0),MATCH(A.Dep9SepList!L$1,manifest_11Sep!$A$1:$V$1,0))</f>
        <v>0.68402777777777779</v>
      </c>
      <c r="M573" s="13" t="str">
        <f t="array" ref="M573">INDEX(manifest_11Sep!$A$1:$V$3202,MATCH($B573,manifest_11Sep!$B$1:$B$3202,0),MATCH(A.Dep9SepList!M$1,manifest_11Sep!$A$1:$V$1,0))</f>
        <v>ICN-T2</v>
      </c>
      <c r="N573" s="13" t="str">
        <f t="array" ref="N573">INDEX(manifest_11Sep!$A$1:$V$3202,MATCH($B573,manifest_11Sep!$B$1:$B$3202,0),MATCH(A.Dep9SepList!N$1,manifest_11Sep!$A$1:$V$1,0))</f>
        <v>JW MARRIOTT</v>
      </c>
      <c r="O573" s="31"/>
      <c r="P573" s="20" t="e" cm="1" vm="1">
        <f t="array" aca="1" ref="P573" ca="1">IF(J573="","",_xlfn.XLOOKUP(J573&amp;N573,'A.Departure Grouping'!AQ:AQ&amp;'A.Departure Grouping'!AP:AP,'A.Departure Grouping'!AR:AR,"",0))</f>
        <v>#NAME?</v>
      </c>
      <c r="Q573" s="13">
        <v>75987924</v>
      </c>
      <c r="R573" s="13" t="s">
        <v>61</v>
      </c>
      <c r="S573" s="13">
        <f t="array" ref="S573">INDEX(manifest_11Sep!$A$1:$V$3202,MATCH($B573,manifest_11Sep!$B$1:$B$3202,0),MATCH(A.Dep9SepList!S$1,manifest_11Sep!$A$1:$V$1,0))</f>
        <v>0</v>
      </c>
      <c r="T573" s="17"/>
    </row>
    <row r="574" spans="1:22" hidden="1">
      <c r="A574" s="13" t="str">
        <f t="array" ref="A574">INDEX(manifest_11Sep!$A$1:$V$3202,MATCH($B574,manifest_11Sep!$B$1:$B$3202,0),MATCH(A.Dep9SepList!A$1,manifest_11Sep!$A$1:$V$1,0))</f>
        <v>A</v>
      </c>
      <c r="B574" s="13" t="s">
        <v>1332</v>
      </c>
      <c r="C574" s="13" t="str">
        <f t="array" ref="C574">INDEX(manifest_11Sep!$A$1:$V$3202,MATCH($B574,manifest_11Sep!$B$1:$B$3202,0),MATCH(A.Dep9SepList!C$1,manifest_11Sep!$A$1:$V$1,0))</f>
        <v>H2NQXZP8S7H</v>
      </c>
      <c r="D574" s="13" t="str">
        <f t="array" ref="D574">INDEX(manifest_11Sep!$A$1:$V$3202,MATCH($B574,manifest_11Sep!$B$1:$B$3202,0),MATCH(A.Dep9SepList!D$1,manifest_11Sep!$A$1:$V$1,0))</f>
        <v>Female</v>
      </c>
      <c r="E574" s="13" t="str">
        <f t="array" ref="E574">INDEX(manifest_11Sep!$A$1:$V$3202,MATCH($B574,manifest_11Sep!$B$1:$B$3202,0),MATCH(A.Dep9SepList!E$1,manifest_11Sep!$A$1:$V$1,0))</f>
        <v>Sandra</v>
      </c>
      <c r="F574" s="13" t="str">
        <f t="array" ref="F574">INDEX(manifest_11Sep!$A$1:$V$3202,MATCH($B574,manifest_11Sep!$B$1:$B$3202,0),MATCH(A.Dep9SepList!F$1,manifest_11Sep!$A$1:$V$1,0))</f>
        <v>Mc Donald</v>
      </c>
      <c r="G574" s="13">
        <f t="array" ref="G574">INDEX(manifest_11Sep!$A$1:$V$3202,MATCH($B574,manifest_11Sep!$B$1:$B$3202,0),MATCH(A.Dep9SepList!G$1,manifest_11Sep!$A$1:$V$1,0))</f>
        <v>67</v>
      </c>
      <c r="H574" s="13" t="str">
        <f t="array" ref="H574">INDEX(manifest_11Sep!$A$1:$V$3202,MATCH($B574,manifest_11Sep!$B$1:$B$3202,0),MATCH(A.Dep9SepList!H$1,manifest_11Sep!$A$1:$V$1,0))</f>
        <v>Alicia Nguyen 4</v>
      </c>
      <c r="I574" s="13" t="str">
        <f t="array" ref="I574">INDEX(manifest_11Sep!$A$1:$V$3202,MATCH($B574,manifest_11Sep!$B$1:$B$3202,0),MATCH(A.Dep9SepList!I$1,manifest_11Sep!$A$1:$V$1,0))</f>
        <v>Delta</v>
      </c>
      <c r="J574" s="13" t="str">
        <f t="array" ref="J574">INDEX(manifest_11Sep!$A$1:$V$3202,MATCH($B574,manifest_11Sep!$B$1:$B$3202,0),MATCH(A.Dep9SepList!J$1,manifest_11Sep!$A$1:$V$1,0))</f>
        <v>DL 188</v>
      </c>
      <c r="K574" s="32" t="str">
        <f t="array" ref="K574">INDEX(manifest_11Sep!$A$1:$V$3202,MATCH($B574,manifest_11Sep!$B$1:$B$3202,0),MATCH(A.Dep9SepList!K$1,manifest_11Sep!$A$1:$V$1,0))</f>
        <v>18-thg 9-25</v>
      </c>
      <c r="L574" s="20">
        <f t="array" ref="L574">INDEX(manifest_11Sep!$A$1:$V$3202,MATCH($B574,manifest_11Sep!$B$1:$B$3202,0),MATCH(A.Dep9SepList!L$1,manifest_11Sep!$A$1:$V$1,0))</f>
        <v>0.68402777777777779</v>
      </c>
      <c r="M574" s="13" t="str">
        <f t="array" ref="M574">INDEX(manifest_11Sep!$A$1:$V$3202,MATCH($B574,manifest_11Sep!$B$1:$B$3202,0),MATCH(A.Dep9SepList!M$1,manifest_11Sep!$A$1:$V$1,0))</f>
        <v>ICN-T2</v>
      </c>
      <c r="N574" s="13" t="str">
        <f t="array" ref="N574">INDEX(manifest_11Sep!$A$1:$V$3202,MATCH($B574,manifest_11Sep!$B$1:$B$3202,0),MATCH(A.Dep9SepList!N$1,manifest_11Sep!$A$1:$V$1,0))</f>
        <v>JW MARRIOTT</v>
      </c>
      <c r="O574" s="31"/>
      <c r="P574" s="20" t="e" cm="1" vm="1">
        <f t="array" aca="1" ref="P574" ca="1">IF(J574="","",_xlfn.XLOOKUP(J574&amp;N574,'A.Departure Grouping'!AQ:AQ&amp;'A.Departure Grouping'!AP:AP,'A.Departure Grouping'!AR:AR,"",0))</f>
        <v>#NAME?</v>
      </c>
      <c r="Q574" s="13">
        <v>75987924</v>
      </c>
      <c r="R574" s="13" t="s">
        <v>61</v>
      </c>
      <c r="S574" s="13">
        <f t="array" ref="S574">INDEX(manifest_11Sep!$A$1:$V$3202,MATCH($B574,manifest_11Sep!$B$1:$B$3202,0),MATCH(A.Dep9SepList!S$1,manifest_11Sep!$A$1:$V$1,0))</f>
        <v>0</v>
      </c>
      <c r="T574" s="17"/>
    </row>
    <row r="575" spans="1:22" hidden="1">
      <c r="A575" s="13" t="str">
        <f t="array" ref="A575">INDEX(manifest_11Sep!$A$1:$V$3202,MATCH($B575,manifest_11Sep!$B$1:$B$3202,0),MATCH(A.Dep9SepList!A$1,manifest_11Sep!$A$1:$V$1,0))</f>
        <v>A</v>
      </c>
      <c r="B575" s="13" t="s">
        <v>1350</v>
      </c>
      <c r="C575" s="13" t="str">
        <f t="array" ref="C575">INDEX(manifest_11Sep!$A$1:$V$3202,MATCH($B575,manifest_11Sep!$B$1:$B$3202,0),MATCH(A.Dep9SepList!C$1,manifest_11Sep!$A$1:$V$1,0))</f>
        <v>LLNWP8CB6NW</v>
      </c>
      <c r="D575" s="13" t="str">
        <f t="array" ref="D575">INDEX(manifest_11Sep!$A$1:$V$3202,MATCH($B575,manifest_11Sep!$B$1:$B$3202,0),MATCH(A.Dep9SepList!D$1,manifest_11Sep!$A$1:$V$1,0))</f>
        <v>Female</v>
      </c>
      <c r="E575" s="13" t="str">
        <f t="array" ref="E575">INDEX(manifest_11Sep!$A$1:$V$3202,MATCH($B575,manifest_11Sep!$B$1:$B$3202,0),MATCH(A.Dep9SepList!E$1,manifest_11Sep!$A$1:$V$1,0))</f>
        <v>Sonia R</v>
      </c>
      <c r="F575" s="13" t="str">
        <f t="array" ref="F575">INDEX(manifest_11Sep!$A$1:$V$3202,MATCH($B575,manifest_11Sep!$B$1:$B$3202,0),MATCH(A.Dep9SepList!F$1,manifest_11Sep!$A$1:$V$1,0))</f>
        <v>Drayton</v>
      </c>
      <c r="G575" s="13">
        <f t="array" ref="G575">INDEX(manifest_11Sep!$A$1:$V$3202,MATCH($B575,manifest_11Sep!$B$1:$B$3202,0),MATCH(A.Dep9SepList!G$1,manifest_11Sep!$A$1:$V$1,0))</f>
        <v>63</v>
      </c>
      <c r="H575" s="13" t="str">
        <f t="array" ref="H575">INDEX(manifest_11Sep!$A$1:$V$3202,MATCH($B575,manifest_11Sep!$B$1:$B$3202,0),MATCH(A.Dep9SepList!H$1,manifest_11Sep!$A$1:$V$1,0))</f>
        <v>Alicia Nguyen 4</v>
      </c>
      <c r="I575" s="13" t="str">
        <f t="array" ref="I575">INDEX(manifest_11Sep!$A$1:$V$3202,MATCH($B575,manifest_11Sep!$B$1:$B$3202,0),MATCH(A.Dep9SepList!I$1,manifest_11Sep!$A$1:$V$1,0))</f>
        <v>Delta</v>
      </c>
      <c r="J575" s="13" t="str">
        <f t="array" ref="J575">INDEX(manifest_11Sep!$A$1:$V$3202,MATCH($B575,manifest_11Sep!$B$1:$B$3202,0),MATCH(A.Dep9SepList!J$1,manifest_11Sep!$A$1:$V$1,0))</f>
        <v>DL 188</v>
      </c>
      <c r="K575" s="32" t="str">
        <f t="array" ref="K575">INDEX(manifest_11Sep!$A$1:$V$3202,MATCH($B575,manifest_11Sep!$B$1:$B$3202,0),MATCH(A.Dep9SepList!K$1,manifest_11Sep!$A$1:$V$1,0))</f>
        <v>18-thg 9-25</v>
      </c>
      <c r="L575" s="20">
        <f t="array" ref="L575">INDEX(manifest_11Sep!$A$1:$V$3202,MATCH($B575,manifest_11Sep!$B$1:$B$3202,0),MATCH(A.Dep9SepList!L$1,manifest_11Sep!$A$1:$V$1,0))</f>
        <v>0.68402777777777779</v>
      </c>
      <c r="M575" s="13" t="str">
        <f t="array" ref="M575">INDEX(manifest_11Sep!$A$1:$V$3202,MATCH($B575,manifest_11Sep!$B$1:$B$3202,0),MATCH(A.Dep9SepList!M$1,manifest_11Sep!$A$1:$V$1,0))</f>
        <v>ICN-T2</v>
      </c>
      <c r="N575" s="13" t="str">
        <f t="array" ref="N575">INDEX(manifest_11Sep!$A$1:$V$3202,MATCH($B575,manifest_11Sep!$B$1:$B$3202,0),MATCH(A.Dep9SepList!N$1,manifest_11Sep!$A$1:$V$1,0))</f>
        <v>JW MARRIOTT</v>
      </c>
      <c r="O575" s="31"/>
      <c r="P575" s="20" t="e" cm="1" vm="1">
        <f t="array" aca="1" ref="P575" ca="1">IF(J575="","",_xlfn.XLOOKUP(J575&amp;N575,'A.Departure Grouping'!AQ:AQ&amp;'A.Departure Grouping'!AP:AP,'A.Departure Grouping'!AR:AR,"",0))</f>
        <v>#NAME?</v>
      </c>
      <c r="Q575" s="13">
        <v>75987963</v>
      </c>
      <c r="R575" s="13" t="s">
        <v>61</v>
      </c>
      <c r="S575" s="13">
        <f t="array" ref="S575">INDEX(manifest_11Sep!$A$1:$V$3202,MATCH($B575,manifest_11Sep!$B$1:$B$3202,0),MATCH(A.Dep9SepList!S$1,manifest_11Sep!$A$1:$V$1,0))</f>
        <v>0</v>
      </c>
      <c r="T575" s="17"/>
    </row>
    <row r="576" spans="1:22" hidden="1">
      <c r="A576" s="13" t="str">
        <f t="array" ref="A576">INDEX(manifest_11Sep!$A$1:$V$3202,MATCH($B576,manifest_11Sep!$B$1:$B$3202,0),MATCH(A.Dep9SepList!A$1,manifest_11Sep!$A$1:$V$1,0))</f>
        <v>A</v>
      </c>
      <c r="B576" s="13" t="s">
        <v>1353</v>
      </c>
      <c r="C576" s="13" t="str">
        <f t="array" ref="C576">INDEX(manifest_11Sep!$A$1:$V$3202,MATCH($B576,manifest_11Sep!$B$1:$B$3202,0),MATCH(A.Dep9SepList!C$1,manifest_11Sep!$A$1:$V$1,0))</f>
        <v>LLNWP8CB6NW</v>
      </c>
      <c r="D576" s="13" t="str">
        <f t="array" ref="D576">INDEX(manifest_11Sep!$A$1:$V$3202,MATCH($B576,manifest_11Sep!$B$1:$B$3202,0),MATCH(A.Dep9SepList!D$1,manifest_11Sep!$A$1:$V$1,0))</f>
        <v>Female</v>
      </c>
      <c r="E576" s="13" t="str">
        <f t="array" ref="E576">INDEX(manifest_11Sep!$A$1:$V$3202,MATCH($B576,manifest_11Sep!$B$1:$B$3202,0),MATCH(A.Dep9SepList!E$1,manifest_11Sep!$A$1:$V$1,0))</f>
        <v>Heddy Mae</v>
      </c>
      <c r="F576" s="13" t="str">
        <f t="array" ref="F576">INDEX(manifest_11Sep!$A$1:$V$3202,MATCH($B576,manifest_11Sep!$B$1:$B$3202,0),MATCH(A.Dep9SepList!F$1,manifest_11Sep!$A$1:$V$1,0))</f>
        <v>Vereen</v>
      </c>
      <c r="G576" s="13">
        <f t="array" ref="G576">INDEX(manifest_11Sep!$A$1:$V$3202,MATCH($B576,manifest_11Sep!$B$1:$B$3202,0),MATCH(A.Dep9SepList!G$1,manifest_11Sep!$A$1:$V$1,0))</f>
        <v>68</v>
      </c>
      <c r="H576" s="13" t="str">
        <f t="array" ref="H576">INDEX(manifest_11Sep!$A$1:$V$3202,MATCH($B576,manifest_11Sep!$B$1:$B$3202,0),MATCH(A.Dep9SepList!H$1,manifest_11Sep!$A$1:$V$1,0))</f>
        <v>Alicia Nguyen 4</v>
      </c>
      <c r="I576" s="13" t="str">
        <f t="array" ref="I576">INDEX(manifest_11Sep!$A$1:$V$3202,MATCH($B576,manifest_11Sep!$B$1:$B$3202,0),MATCH(A.Dep9SepList!I$1,manifest_11Sep!$A$1:$V$1,0))</f>
        <v>Delta</v>
      </c>
      <c r="J576" s="13" t="str">
        <f t="array" ref="J576">INDEX(manifest_11Sep!$A$1:$V$3202,MATCH($B576,manifest_11Sep!$B$1:$B$3202,0),MATCH(A.Dep9SepList!J$1,manifest_11Sep!$A$1:$V$1,0))</f>
        <v>DL 188</v>
      </c>
      <c r="K576" s="32" t="str">
        <f t="array" ref="K576">INDEX(manifest_11Sep!$A$1:$V$3202,MATCH($B576,manifest_11Sep!$B$1:$B$3202,0),MATCH(A.Dep9SepList!K$1,manifest_11Sep!$A$1:$V$1,0))</f>
        <v>18-thg 9-25</v>
      </c>
      <c r="L576" s="20">
        <f t="array" ref="L576">INDEX(manifest_11Sep!$A$1:$V$3202,MATCH($B576,manifest_11Sep!$B$1:$B$3202,0),MATCH(A.Dep9SepList!L$1,manifest_11Sep!$A$1:$V$1,0))</f>
        <v>0.68402777777777779</v>
      </c>
      <c r="M576" s="13" t="str">
        <f t="array" ref="M576">INDEX(manifest_11Sep!$A$1:$V$3202,MATCH($B576,manifest_11Sep!$B$1:$B$3202,0),MATCH(A.Dep9SepList!M$1,manifest_11Sep!$A$1:$V$1,0))</f>
        <v>ICN-T2</v>
      </c>
      <c r="N576" s="13" t="str">
        <f t="array" ref="N576">INDEX(manifest_11Sep!$A$1:$V$3202,MATCH($B576,manifest_11Sep!$B$1:$B$3202,0),MATCH(A.Dep9SepList!N$1,manifest_11Sep!$A$1:$V$1,0))</f>
        <v>JW MARRIOTT</v>
      </c>
      <c r="O576" s="31"/>
      <c r="P576" s="20" t="e" cm="1" vm="1">
        <f t="array" aca="1" ref="P576" ca="1">IF(J576="","",_xlfn.XLOOKUP(J576&amp;N576,'A.Departure Grouping'!AQ:AQ&amp;'A.Departure Grouping'!AP:AP,'A.Departure Grouping'!AR:AR,"",0))</f>
        <v>#NAME?</v>
      </c>
      <c r="Q576" s="13">
        <v>75987963</v>
      </c>
      <c r="R576" s="13" t="s">
        <v>61</v>
      </c>
      <c r="S576" s="13">
        <f t="array" ref="S576">INDEX(manifest_11Sep!$A$1:$V$3202,MATCH($B576,manifest_11Sep!$B$1:$B$3202,0),MATCH(A.Dep9SepList!S$1,manifest_11Sep!$A$1:$V$1,0))</f>
        <v>0</v>
      </c>
      <c r="T576" s="17"/>
    </row>
    <row r="577" spans="1:23" hidden="1">
      <c r="A577" s="13" t="str">
        <f t="array" ref="A577">INDEX(manifest_11Sep!$A$1:$V$3202,MATCH($B577,manifest_11Sep!$B$1:$B$3202,0),MATCH(A.Dep9SepList!A$1,manifest_11Sep!$A$1:$V$1,0))</f>
        <v>A</v>
      </c>
      <c r="B577" s="13" t="s">
        <v>1345</v>
      </c>
      <c r="C577" s="13" t="str">
        <f t="array" ref="C577">INDEX(manifest_11Sep!$A$1:$V$3202,MATCH($B577,manifest_11Sep!$B$1:$B$3202,0),MATCH(A.Dep9SepList!C$1,manifest_11Sep!$A$1:$V$1,0))</f>
        <v>VHNQJLBXTZH</v>
      </c>
      <c r="D577" s="13" t="str">
        <f t="array" ref="D577">INDEX(manifest_11Sep!$A$1:$V$3202,MATCH($B577,manifest_11Sep!$B$1:$B$3202,0),MATCH(A.Dep9SepList!D$1,manifest_11Sep!$A$1:$V$1,0))</f>
        <v>Male</v>
      </c>
      <c r="E577" s="13" t="str">
        <f t="array" ref="E577">INDEX(manifest_11Sep!$A$1:$V$3202,MATCH($B577,manifest_11Sep!$B$1:$B$3202,0),MATCH(A.Dep9SepList!E$1,manifest_11Sep!$A$1:$V$1,0))</f>
        <v>Michael Clement</v>
      </c>
      <c r="F577" s="13" t="str">
        <f t="array" ref="F577">INDEX(manifest_11Sep!$A$1:$V$3202,MATCH($B577,manifest_11Sep!$B$1:$B$3202,0),MATCH(A.Dep9SepList!F$1,manifest_11Sep!$A$1:$V$1,0))</f>
        <v>Lyle</v>
      </c>
      <c r="G577" s="13">
        <f t="array" ref="G577">INDEX(manifest_11Sep!$A$1:$V$3202,MATCH($B577,manifest_11Sep!$B$1:$B$3202,0),MATCH(A.Dep9SepList!G$1,manifest_11Sep!$A$1:$V$1,0))</f>
        <v>74</v>
      </c>
      <c r="H577" s="13" t="str">
        <f t="array" ref="H577">INDEX(manifest_11Sep!$A$1:$V$3202,MATCH($B577,manifest_11Sep!$B$1:$B$3202,0),MATCH(A.Dep9SepList!H$1,manifest_11Sep!$A$1:$V$1,0))</f>
        <v>Alicia Nguyen 4</v>
      </c>
      <c r="I577" s="13" t="str">
        <f t="array" ref="I577">INDEX(manifest_11Sep!$A$1:$V$3202,MATCH($B577,manifest_11Sep!$B$1:$B$3202,0),MATCH(A.Dep9SepList!I$1,manifest_11Sep!$A$1:$V$1,0))</f>
        <v>Delta</v>
      </c>
      <c r="J577" s="13" t="str">
        <f t="array" ref="J577">INDEX(manifest_11Sep!$A$1:$V$3202,MATCH($B577,manifest_11Sep!$B$1:$B$3202,0),MATCH(A.Dep9SepList!J$1,manifest_11Sep!$A$1:$V$1,0))</f>
        <v>DL 188</v>
      </c>
      <c r="K577" s="32" t="str">
        <f t="array" ref="K577">INDEX(manifest_11Sep!$A$1:$V$3202,MATCH($B577,manifest_11Sep!$B$1:$B$3202,0),MATCH(A.Dep9SepList!K$1,manifest_11Sep!$A$1:$V$1,0))</f>
        <v>18-thg 9-25</v>
      </c>
      <c r="L577" s="20">
        <f t="array" ref="L577">INDEX(manifest_11Sep!$A$1:$V$3202,MATCH($B577,manifest_11Sep!$B$1:$B$3202,0),MATCH(A.Dep9SepList!L$1,manifest_11Sep!$A$1:$V$1,0))</f>
        <v>0.68402777777777779</v>
      </c>
      <c r="M577" s="13" t="str">
        <f t="array" ref="M577">INDEX(manifest_11Sep!$A$1:$V$3202,MATCH($B577,manifest_11Sep!$B$1:$B$3202,0),MATCH(A.Dep9SepList!M$1,manifest_11Sep!$A$1:$V$1,0))</f>
        <v>ICN-T2</v>
      </c>
      <c r="N577" s="13" t="str">
        <f t="array" ref="N577">INDEX(manifest_11Sep!$A$1:$V$3202,MATCH($B577,manifest_11Sep!$B$1:$B$3202,0),MATCH(A.Dep9SepList!N$1,manifest_11Sep!$A$1:$V$1,0))</f>
        <v>JW MARRIOTT</v>
      </c>
      <c r="O577" s="31"/>
      <c r="P577" s="20" t="e" cm="1" vm="1">
        <f t="array" aca="1" ref="P577" ca="1">IF(J577="","",_xlfn.XLOOKUP(J577&amp;N577,'A.Departure Grouping'!AQ:AQ&amp;'A.Departure Grouping'!AP:AP,'A.Departure Grouping'!AR:AR,"",0))</f>
        <v>#NAME?</v>
      </c>
      <c r="Q577" s="13">
        <v>75987953</v>
      </c>
      <c r="R577" s="13" t="s">
        <v>43</v>
      </c>
      <c r="S577" s="13">
        <f t="array" ref="S577">INDEX(manifest_11Sep!$A$1:$V$3202,MATCH($B577,manifest_11Sep!$B$1:$B$3202,0),MATCH(A.Dep9SepList!S$1,manifest_11Sep!$A$1:$V$1,0))</f>
        <v>0</v>
      </c>
      <c r="T577" s="17"/>
      <c r="U577" s="3"/>
    </row>
    <row r="578" spans="1:23" hidden="1">
      <c r="A578" s="13" t="str">
        <f t="array" ref="A578">INDEX(manifest_11Sep!$A$1:$V$3202,MATCH($B578,manifest_11Sep!$B$1:$B$3202,0),MATCH(A.Dep9SepList!A$1,manifest_11Sep!$A$1:$V$1,0))</f>
        <v>A</v>
      </c>
      <c r="B578" s="13" t="s">
        <v>1348</v>
      </c>
      <c r="C578" s="13" t="str">
        <f t="array" ref="C578">INDEX(manifest_11Sep!$A$1:$V$3202,MATCH($B578,manifest_11Sep!$B$1:$B$3202,0),MATCH(A.Dep9SepList!C$1,manifest_11Sep!$A$1:$V$1,0))</f>
        <v>VHNQJLBXTZH</v>
      </c>
      <c r="D578" s="13" t="str">
        <f t="array" ref="D578">INDEX(manifest_11Sep!$A$1:$V$3202,MATCH($B578,manifest_11Sep!$B$1:$B$3202,0),MATCH(A.Dep9SepList!D$1,manifest_11Sep!$A$1:$V$1,0))</f>
        <v>Female</v>
      </c>
      <c r="E578" s="13" t="str">
        <f t="array" ref="E578">INDEX(manifest_11Sep!$A$1:$V$3202,MATCH($B578,manifest_11Sep!$B$1:$B$3202,0),MATCH(A.Dep9SepList!E$1,manifest_11Sep!$A$1:$V$1,0))</f>
        <v>Regine Marie</v>
      </c>
      <c r="F578" s="13" t="str">
        <f t="array" ref="F578">INDEX(manifest_11Sep!$A$1:$V$3202,MATCH($B578,manifest_11Sep!$B$1:$B$3202,0),MATCH(A.Dep9SepList!F$1,manifest_11Sep!$A$1:$V$1,0))</f>
        <v>Lyle</v>
      </c>
      <c r="G578" s="13">
        <f t="array" ref="G578">INDEX(manifest_11Sep!$A$1:$V$3202,MATCH($B578,manifest_11Sep!$B$1:$B$3202,0),MATCH(A.Dep9SepList!G$1,manifest_11Sep!$A$1:$V$1,0))</f>
        <v>45</v>
      </c>
      <c r="H578" s="13" t="str">
        <f t="array" ref="H578">INDEX(manifest_11Sep!$A$1:$V$3202,MATCH($B578,manifest_11Sep!$B$1:$B$3202,0),MATCH(A.Dep9SepList!H$1,manifest_11Sep!$A$1:$V$1,0))</f>
        <v>Alicia Nguyen 4</v>
      </c>
      <c r="I578" s="13" t="str">
        <f t="array" ref="I578">INDEX(manifest_11Sep!$A$1:$V$3202,MATCH($B578,manifest_11Sep!$B$1:$B$3202,0),MATCH(A.Dep9SepList!I$1,manifest_11Sep!$A$1:$V$1,0))</f>
        <v>Delta</v>
      </c>
      <c r="J578" s="13" t="str">
        <f t="array" ref="J578">INDEX(manifest_11Sep!$A$1:$V$3202,MATCH($B578,manifest_11Sep!$B$1:$B$3202,0),MATCH(A.Dep9SepList!J$1,manifest_11Sep!$A$1:$V$1,0))</f>
        <v>DL 188</v>
      </c>
      <c r="K578" s="32" t="str">
        <f t="array" ref="K578">INDEX(manifest_11Sep!$A$1:$V$3202,MATCH($B578,manifest_11Sep!$B$1:$B$3202,0),MATCH(A.Dep9SepList!K$1,manifest_11Sep!$A$1:$V$1,0))</f>
        <v>18-thg 9-25</v>
      </c>
      <c r="L578" s="20">
        <f t="array" ref="L578">INDEX(manifest_11Sep!$A$1:$V$3202,MATCH($B578,manifest_11Sep!$B$1:$B$3202,0),MATCH(A.Dep9SepList!L$1,manifest_11Sep!$A$1:$V$1,0))</f>
        <v>0.68402777777777779</v>
      </c>
      <c r="M578" s="13" t="str">
        <f t="array" ref="M578">INDEX(manifest_11Sep!$A$1:$V$3202,MATCH($B578,manifest_11Sep!$B$1:$B$3202,0),MATCH(A.Dep9SepList!M$1,manifest_11Sep!$A$1:$V$1,0))</f>
        <v>ICN-T2</v>
      </c>
      <c r="N578" s="13" t="str">
        <f t="array" ref="N578">INDEX(manifest_11Sep!$A$1:$V$3202,MATCH($B578,manifest_11Sep!$B$1:$B$3202,0),MATCH(A.Dep9SepList!N$1,manifest_11Sep!$A$1:$V$1,0))</f>
        <v>JW MARRIOTT</v>
      </c>
      <c r="O578" s="31"/>
      <c r="P578" s="20" t="e" cm="1" vm="1">
        <f t="array" aca="1" ref="P578" ca="1">IF(J578="","",_xlfn.XLOOKUP(J578&amp;N578,'A.Departure Grouping'!AQ:AQ&amp;'A.Departure Grouping'!AP:AP,'A.Departure Grouping'!AR:AR,"",0))</f>
        <v>#NAME?</v>
      </c>
      <c r="Q578" s="13">
        <v>75987953</v>
      </c>
      <c r="R578" s="13" t="s">
        <v>43</v>
      </c>
      <c r="S578" s="13">
        <f t="array" ref="S578">INDEX(manifest_11Sep!$A$1:$V$3202,MATCH($B578,manifest_11Sep!$B$1:$B$3202,0),MATCH(A.Dep9SepList!S$1,manifest_11Sep!$A$1:$V$1,0))</f>
        <v>0</v>
      </c>
      <c r="T578" s="17"/>
      <c r="U578" s="3"/>
    </row>
    <row r="579" spans="1:23" hidden="1">
      <c r="A579" s="13" t="str">
        <f t="array" ref="A579">INDEX(manifest_11Sep!$A$1:$V$3202,MATCH($B579,manifest_11Sep!$B$1:$B$3202,0),MATCH(A.Dep9SepList!A$1,manifest_11Sep!$A$1:$V$1,0))</f>
        <v>A</v>
      </c>
      <c r="B579" s="3" t="s">
        <v>4428</v>
      </c>
      <c r="C579" s="13" t="str">
        <f t="array" ref="C579">INDEX(manifest_11Sep!$A$1:$V$3202,MATCH($B579,manifest_11Sep!$B$1:$B$3202,0),MATCH(A.Dep9SepList!C$1,manifest_11Sep!$A$1:$V$1,0))</f>
        <v>4XNP3TF4RTN</v>
      </c>
      <c r="D579" s="13" t="str">
        <f t="array" ref="D579">INDEX(manifest_11Sep!$A$1:$V$3202,MATCH($B579,manifest_11Sep!$B$1:$B$3202,0),MATCH(A.Dep9SepList!D$1,manifest_11Sep!$A$1:$V$1,0))</f>
        <v>Male</v>
      </c>
      <c r="E579" s="13" t="str">
        <f t="array" ref="E579">INDEX(manifest_11Sep!$A$1:$V$3202,MATCH($B579,manifest_11Sep!$B$1:$B$3202,0),MATCH(A.Dep9SepList!E$1,manifest_11Sep!$A$1:$V$1,0))</f>
        <v>James Anthony</v>
      </c>
      <c r="F579" s="13" t="str">
        <f t="array" ref="F579">INDEX(manifest_11Sep!$A$1:$V$3202,MATCH($B579,manifest_11Sep!$B$1:$B$3202,0),MATCH(A.Dep9SepList!F$1,manifest_11Sep!$A$1:$V$1,0))</f>
        <v>Counsell</v>
      </c>
      <c r="G579" s="13">
        <f t="array" ref="G579">INDEX(manifest_11Sep!$A$1:$V$3202,MATCH($B579,manifest_11Sep!$B$1:$B$3202,0),MATCH(A.Dep9SepList!G$1,manifest_11Sep!$A$1:$V$1,0))</f>
        <v>63</v>
      </c>
      <c r="H579" s="13" t="str">
        <f t="array" ref="H579">INDEX(manifest_11Sep!$A$1:$V$3202,MATCH($B579,manifest_11Sep!$B$1:$B$3202,0),MATCH(A.Dep9SepList!H$1,manifest_11Sep!$A$1:$V$1,0))</f>
        <v>Xuan Nguyen 2</v>
      </c>
      <c r="I579" s="13" t="str">
        <f t="array" ref="I579">INDEX(manifest_11Sep!$A$1:$V$3202,MATCH($B579,manifest_11Sep!$B$1:$B$3202,0),MATCH(A.Dep9SepList!I$1,manifest_11Sep!$A$1:$V$1,0))</f>
        <v>Korean Air</v>
      </c>
      <c r="J579" s="13" t="str">
        <f t="array" ref="J579">INDEX(manifest_11Sep!$A$1:$V$3202,MATCH($B579,manifest_11Sep!$B$1:$B$3202,0),MATCH(A.Dep9SepList!J$1,manifest_11Sep!$A$1:$V$1,0))</f>
        <v>KE 41</v>
      </c>
      <c r="K579" s="32" t="str">
        <f t="array" ref="K579">INDEX(manifest_11Sep!$A$1:$V$3202,MATCH($B579,manifest_11Sep!$B$1:$B$3202,0),MATCH(A.Dep9SepList!K$1,manifest_11Sep!$A$1:$V$1,0))</f>
        <v>18-thg 9-25</v>
      </c>
      <c r="L579" s="20">
        <f t="array" ref="L579">INDEX(manifest_11Sep!$A$1:$V$3202,MATCH($B579,manifest_11Sep!$B$1:$B$3202,0),MATCH(A.Dep9SepList!L$1,manifest_11Sep!$A$1:$V$1,0))</f>
        <v>0.69444444444444442</v>
      </c>
      <c r="M579" s="13" t="str">
        <f t="array" ref="M579">INDEX(manifest_11Sep!$A$1:$V$3202,MATCH($B579,manifest_11Sep!$B$1:$B$3202,0),MATCH(A.Dep9SepList!M$1,manifest_11Sep!$A$1:$V$1,0))</f>
        <v>ICN-T2</v>
      </c>
      <c r="N579" s="13" t="str">
        <f t="array" ref="N579">INDEX(manifest_11Sep!$A$1:$V$3202,MATCH($B579,manifest_11Sep!$B$1:$B$3202,0),MATCH(A.Dep9SepList!N$1,manifest_11Sep!$A$1:$V$1,0))</f>
        <v>INTER PARNAS</v>
      </c>
      <c r="O579" s="31"/>
      <c r="P579" s="20" t="e" cm="1" vm="1">
        <f t="array" aca="1" ref="P579" ca="1">IF(J579="","",_xlfn.XLOOKUP(J579&amp;N579,'A.Departure Grouping'!AQ:AQ&amp;'A.Departure Grouping'!AP:AP,'A.Departure Grouping'!AR:AR,"",0))</f>
        <v>#NAME?</v>
      </c>
      <c r="Q579" s="13">
        <v>87395486</v>
      </c>
      <c r="R579" s="13" t="s">
        <v>43</v>
      </c>
      <c r="S579" s="13">
        <f t="array" ref="S579">INDEX(manifest_11Sep!$A$1:$V$3202,MATCH($B579,manifest_11Sep!$B$1:$B$3202,0),MATCH(A.Dep9SepList!S$1,manifest_11Sep!$A$1:$V$1,0))</f>
        <v>0</v>
      </c>
      <c r="T579" s="17"/>
      <c r="U579" s="3"/>
    </row>
    <row r="580" spans="1:23" hidden="1">
      <c r="A580" s="13" t="str">
        <f t="array" ref="A580">INDEX(manifest_11Sep!$A$1:$V$3202,MATCH($B580,manifest_11Sep!$B$1:$B$3202,0),MATCH(A.Dep9SepList!A$1,manifest_11Sep!$A$1:$V$1,0))</f>
        <v>A</v>
      </c>
      <c r="B580" s="13" t="s">
        <v>2248</v>
      </c>
      <c r="C580" s="13" t="str">
        <f t="array" ref="C580">INDEX(manifest_11Sep!$A$1:$V$3202,MATCH($B580,manifest_11Sep!$B$1:$B$3202,0),MATCH(A.Dep9SepList!C$1,manifest_11Sep!$A$1:$V$1,0))</f>
        <v>DQNLL7DTTXH</v>
      </c>
      <c r="D580" s="13" t="str">
        <f t="array" ref="D580">INDEX(manifest_11Sep!$A$1:$V$3202,MATCH($B580,manifest_11Sep!$B$1:$B$3202,0),MATCH(A.Dep9SepList!D$1,manifest_11Sep!$A$1:$V$1,0))</f>
        <v>Female</v>
      </c>
      <c r="E580" s="13" t="str">
        <f t="array" ref="E580">INDEX(manifest_11Sep!$A$1:$V$3202,MATCH($B580,manifest_11Sep!$B$1:$B$3202,0),MATCH(A.Dep9SepList!E$1,manifest_11Sep!$A$1:$V$1,0))</f>
        <v>Rosalina Hoi-Ching</v>
      </c>
      <c r="F580" s="13" t="str">
        <f t="array" ref="F580">INDEX(manifest_11Sep!$A$1:$V$3202,MATCH($B580,manifest_11Sep!$B$1:$B$3202,0),MATCH(A.Dep9SepList!F$1,manifest_11Sep!$A$1:$V$1,0))</f>
        <v>Chiu</v>
      </c>
      <c r="G580" s="13">
        <f t="array" ref="G580">INDEX(manifest_11Sep!$A$1:$V$3202,MATCH($B580,manifest_11Sep!$B$1:$B$3202,0),MATCH(A.Dep9SepList!G$1,manifest_11Sep!$A$1:$V$1,0))</f>
        <v>1</v>
      </c>
      <c r="H580" s="13" t="str">
        <f t="array" ref="H580">INDEX(manifest_11Sep!$A$1:$V$3202,MATCH($B580,manifest_11Sep!$B$1:$B$3202,0),MATCH(A.Dep9SepList!H$1,manifest_11Sep!$A$1:$V$1,0))</f>
        <v>Dwi Julyati</v>
      </c>
      <c r="I580" s="13" t="str">
        <f t="array" ref="I580">INDEX(manifest_11Sep!$A$1:$V$3202,MATCH($B580,manifest_11Sep!$B$1:$B$3202,0),MATCH(A.Dep9SepList!I$1,manifest_11Sep!$A$1:$V$1,0))</f>
        <v>Korean Air</v>
      </c>
      <c r="J580" s="13" t="str">
        <f t="array" ref="J580">INDEX(manifest_11Sep!$A$1:$V$3202,MATCH($B580,manifest_11Sep!$B$1:$B$3202,0),MATCH(A.Dep9SepList!J$1,manifest_11Sep!$A$1:$V$1,0))</f>
        <v>KE 41</v>
      </c>
      <c r="K580" s="32" t="str">
        <f t="array" ref="K580">INDEX(manifest_11Sep!$A$1:$V$3202,MATCH($B580,manifest_11Sep!$B$1:$B$3202,0),MATCH(A.Dep9SepList!K$1,manifest_11Sep!$A$1:$V$1,0))</f>
        <v>18-thg 9-25</v>
      </c>
      <c r="L580" s="20">
        <f t="array" ref="L580">INDEX(manifest_11Sep!$A$1:$V$3202,MATCH($B580,manifest_11Sep!$B$1:$B$3202,0),MATCH(A.Dep9SepList!L$1,manifest_11Sep!$A$1:$V$1,0))</f>
        <v>0.69444444444444442</v>
      </c>
      <c r="M580" s="13" t="str">
        <f t="array" ref="M580">INDEX(manifest_11Sep!$A$1:$V$3202,MATCH($B580,manifest_11Sep!$B$1:$B$3202,0),MATCH(A.Dep9SepList!M$1,manifest_11Sep!$A$1:$V$1,0))</f>
        <v>ICN-T2</v>
      </c>
      <c r="N580" s="13" t="str">
        <f t="array" ref="N580">INDEX(manifest_11Sep!$A$1:$V$3202,MATCH($B580,manifest_11Sep!$B$1:$B$3202,0),MATCH(A.Dep9SepList!N$1,manifest_11Sep!$A$1:$V$1,0))</f>
        <v>INTER PARNAS</v>
      </c>
      <c r="O580" s="31"/>
      <c r="P580" s="20" t="e" cm="1" vm="1">
        <f t="array" aca="1" ref="P580" ca="1">IF(J580="","",_xlfn.XLOOKUP(J580&amp;N580,'A.Departure Grouping'!AQ:AQ&amp;'A.Departure Grouping'!AP:AP,'A.Departure Grouping'!AR:AR,"",0))</f>
        <v>#NAME?</v>
      </c>
      <c r="Q580" s="13">
        <v>61714488</v>
      </c>
      <c r="R580" s="13" t="s">
        <v>61</v>
      </c>
      <c r="S580" s="13">
        <f t="array" ref="S580">INDEX(manifest_11Sep!$A$1:$V$3202,MATCH($B580,manifest_11Sep!$B$1:$B$3202,0),MATCH(A.Dep9SepList!S$1,manifest_11Sep!$A$1:$V$1,0))</f>
        <v>0</v>
      </c>
      <c r="T580" s="13"/>
    </row>
    <row r="581" spans="1:23" hidden="1">
      <c r="A581" s="13" t="str">
        <f t="array" ref="A581">INDEX(manifest_11Sep!$A$1:$V$3202,MATCH($B581,manifest_11Sep!$B$1:$B$3202,0),MATCH(A.Dep9SepList!A$1,manifest_11Sep!$A$1:$V$1,0))</f>
        <v>A</v>
      </c>
      <c r="B581" s="13" t="s">
        <v>2253</v>
      </c>
      <c r="C581" s="13" t="str">
        <f t="array" ref="C581">INDEX(manifest_11Sep!$A$1:$V$3202,MATCH($B581,manifest_11Sep!$B$1:$B$3202,0),MATCH(A.Dep9SepList!C$1,manifest_11Sep!$A$1:$V$1,0))</f>
        <v>2TN79GPLWVK</v>
      </c>
      <c r="D581" s="13" t="str">
        <f t="array" ref="D581">INDEX(manifest_11Sep!$A$1:$V$3202,MATCH($B581,manifest_11Sep!$B$1:$B$3202,0),MATCH(A.Dep9SepList!D$1,manifest_11Sep!$A$1:$V$1,0))</f>
        <v>Male</v>
      </c>
      <c r="E581" s="13" t="str">
        <f t="array" ref="E581">INDEX(manifest_11Sep!$A$1:$V$3202,MATCH($B581,manifest_11Sep!$B$1:$B$3202,0),MATCH(A.Dep9SepList!E$1,manifest_11Sep!$A$1:$V$1,0))</f>
        <v>Ho Fai</v>
      </c>
      <c r="F581" s="13" t="str">
        <f t="array" ref="F581">INDEX(manifest_11Sep!$A$1:$V$3202,MATCH($B581,manifest_11Sep!$B$1:$B$3202,0),MATCH(A.Dep9SepList!F$1,manifest_11Sep!$A$1:$V$1,0))</f>
        <v>Chiu</v>
      </c>
      <c r="G581" s="13">
        <f t="array" ref="G581">INDEX(manifest_11Sep!$A$1:$V$3202,MATCH($B581,manifest_11Sep!$B$1:$B$3202,0),MATCH(A.Dep9SepList!G$1,manifest_11Sep!$A$1:$V$1,0))</f>
        <v>37</v>
      </c>
      <c r="H581" s="13" t="str">
        <f t="array" ref="H581">INDEX(manifest_11Sep!$A$1:$V$3202,MATCH($B581,manifest_11Sep!$B$1:$B$3202,0),MATCH(A.Dep9SepList!H$1,manifest_11Sep!$A$1:$V$1,0))</f>
        <v>Dwi Julyati</v>
      </c>
      <c r="I581" s="13" t="str">
        <f t="array" ref="I581">INDEX(manifest_11Sep!$A$1:$V$3202,MATCH($B581,manifest_11Sep!$B$1:$B$3202,0),MATCH(A.Dep9SepList!I$1,manifest_11Sep!$A$1:$V$1,0))</f>
        <v>Korean Air</v>
      </c>
      <c r="J581" s="13" t="str">
        <f t="array" ref="J581">INDEX(manifest_11Sep!$A$1:$V$3202,MATCH($B581,manifest_11Sep!$B$1:$B$3202,0),MATCH(A.Dep9SepList!J$1,manifest_11Sep!$A$1:$V$1,0))</f>
        <v>KE 41</v>
      </c>
      <c r="K581" s="32" t="str">
        <f t="array" ref="K581">INDEX(manifest_11Sep!$A$1:$V$3202,MATCH($B581,manifest_11Sep!$B$1:$B$3202,0),MATCH(A.Dep9SepList!K$1,manifest_11Sep!$A$1:$V$1,0))</f>
        <v>18-thg 9-25</v>
      </c>
      <c r="L581" s="20">
        <f t="array" ref="L581">INDEX(manifest_11Sep!$A$1:$V$3202,MATCH($B581,manifest_11Sep!$B$1:$B$3202,0),MATCH(A.Dep9SepList!L$1,manifest_11Sep!$A$1:$V$1,0))</f>
        <v>0.69444444444444442</v>
      </c>
      <c r="M581" s="13" t="str">
        <f t="array" ref="M581">INDEX(manifest_11Sep!$A$1:$V$3202,MATCH($B581,manifest_11Sep!$B$1:$B$3202,0),MATCH(A.Dep9SepList!M$1,manifest_11Sep!$A$1:$V$1,0))</f>
        <v>ICN-T2</v>
      </c>
      <c r="N581" s="13" t="str">
        <f t="array" ref="N581">INDEX(manifest_11Sep!$A$1:$V$3202,MATCH($B581,manifest_11Sep!$B$1:$B$3202,0),MATCH(A.Dep9SepList!N$1,manifest_11Sep!$A$1:$V$1,0))</f>
        <v>INTER PARNAS</v>
      </c>
      <c r="O581" s="31"/>
      <c r="P581" s="20" t="e" cm="1" vm="1">
        <f t="array" aca="1" ref="P581" ca="1">IF(J581="","",_xlfn.XLOOKUP(J581&amp;N581,'A.Departure Grouping'!AQ:AQ&amp;'A.Departure Grouping'!AP:AP,'A.Departure Grouping'!AR:AR,"",0))</f>
        <v>#NAME?</v>
      </c>
      <c r="Q581" s="13">
        <v>41151159</v>
      </c>
      <c r="R581" s="13" t="s">
        <v>43</v>
      </c>
      <c r="S581" s="13">
        <f t="array" ref="S581">INDEX(manifest_11Sep!$A$1:$V$3202,MATCH($B581,manifest_11Sep!$B$1:$B$3202,0),MATCH(A.Dep9SepList!S$1,manifest_11Sep!$A$1:$V$1,0))</f>
        <v>0</v>
      </c>
      <c r="T581" s="13"/>
    </row>
    <row r="582" spans="1:23" hidden="1">
      <c r="A582" s="13" t="str">
        <f t="array" ref="A582">INDEX(manifest_11Sep!$A$1:$V$3202,MATCH($B582,manifest_11Sep!$B$1:$B$3202,0),MATCH(A.Dep9SepList!A$1,manifest_11Sep!$A$1:$V$1,0))</f>
        <v>A</v>
      </c>
      <c r="B582" s="13" t="s">
        <v>2255</v>
      </c>
      <c r="C582" s="13" t="str">
        <f t="array" ref="C582">INDEX(manifest_11Sep!$A$1:$V$3202,MATCH($B582,manifest_11Sep!$B$1:$B$3202,0),MATCH(A.Dep9SepList!C$1,manifest_11Sep!$A$1:$V$1,0))</f>
        <v>2TN79GPLWVK</v>
      </c>
      <c r="D582" s="13" t="str">
        <f t="array" ref="D582">INDEX(manifest_11Sep!$A$1:$V$3202,MATCH($B582,manifest_11Sep!$B$1:$B$3202,0),MATCH(A.Dep9SepList!D$1,manifest_11Sep!$A$1:$V$1,0))</f>
        <v>Female</v>
      </c>
      <c r="E582" s="13" t="str">
        <f t="array" ref="E582">INDEX(manifest_11Sep!$A$1:$V$3202,MATCH($B582,manifest_11Sep!$B$1:$B$3202,0),MATCH(A.Dep9SepList!E$1,manifest_11Sep!$A$1:$V$1,0))</f>
        <v>Daria Lok-Ling</v>
      </c>
      <c r="F582" s="13" t="str">
        <f t="array" ref="F582">INDEX(manifest_11Sep!$A$1:$V$3202,MATCH($B582,manifest_11Sep!$B$1:$B$3202,0),MATCH(A.Dep9SepList!F$1,manifest_11Sep!$A$1:$V$1,0))</f>
        <v>Cheng</v>
      </c>
      <c r="G582" s="13">
        <f t="array" ref="G582">INDEX(manifest_11Sep!$A$1:$V$3202,MATCH($B582,manifest_11Sep!$B$1:$B$3202,0),MATCH(A.Dep9SepList!G$1,manifest_11Sep!$A$1:$V$1,0))</f>
        <v>36</v>
      </c>
      <c r="H582" s="13" t="str">
        <f t="array" ref="H582">INDEX(manifest_11Sep!$A$1:$V$3202,MATCH($B582,manifest_11Sep!$B$1:$B$3202,0),MATCH(A.Dep9SepList!H$1,manifest_11Sep!$A$1:$V$1,0))</f>
        <v>Dwi Julyati</v>
      </c>
      <c r="I582" s="13" t="str">
        <f t="array" ref="I582">INDEX(manifest_11Sep!$A$1:$V$3202,MATCH($B582,manifest_11Sep!$B$1:$B$3202,0),MATCH(A.Dep9SepList!I$1,manifest_11Sep!$A$1:$V$1,0))</f>
        <v>Korean Air</v>
      </c>
      <c r="J582" s="13" t="str">
        <f t="array" ref="J582">INDEX(manifest_11Sep!$A$1:$V$3202,MATCH($B582,manifest_11Sep!$B$1:$B$3202,0),MATCH(A.Dep9SepList!J$1,manifest_11Sep!$A$1:$V$1,0))</f>
        <v>KE 41</v>
      </c>
      <c r="K582" s="32" t="str">
        <f t="array" ref="K582">INDEX(manifest_11Sep!$A$1:$V$3202,MATCH($B582,manifest_11Sep!$B$1:$B$3202,0),MATCH(A.Dep9SepList!K$1,manifest_11Sep!$A$1:$V$1,0))</f>
        <v>18-thg 9-25</v>
      </c>
      <c r="L582" s="20">
        <f t="array" ref="L582">INDEX(manifest_11Sep!$A$1:$V$3202,MATCH($B582,manifest_11Sep!$B$1:$B$3202,0),MATCH(A.Dep9SepList!L$1,manifest_11Sep!$A$1:$V$1,0))</f>
        <v>0.69444444444444442</v>
      </c>
      <c r="M582" s="13" t="str">
        <f t="array" ref="M582">INDEX(manifest_11Sep!$A$1:$V$3202,MATCH($B582,manifest_11Sep!$B$1:$B$3202,0),MATCH(A.Dep9SepList!M$1,manifest_11Sep!$A$1:$V$1,0))</f>
        <v>ICN-T2</v>
      </c>
      <c r="N582" s="13" t="str">
        <f t="array" ref="N582">INDEX(manifest_11Sep!$A$1:$V$3202,MATCH($B582,manifest_11Sep!$B$1:$B$3202,0),MATCH(A.Dep9SepList!N$1,manifest_11Sep!$A$1:$V$1,0))</f>
        <v>INTER PARNAS</v>
      </c>
      <c r="O582" s="31"/>
      <c r="P582" s="20" t="e" cm="1" vm="1">
        <f t="array" aca="1" ref="P582" ca="1">IF(J582="","",_xlfn.XLOOKUP(J582&amp;N582,'A.Departure Grouping'!AQ:AQ&amp;'A.Departure Grouping'!AP:AP,'A.Departure Grouping'!AR:AR,"",0))</f>
        <v>#NAME?</v>
      </c>
      <c r="Q582" s="13">
        <v>41151159</v>
      </c>
      <c r="R582" s="13" t="s">
        <v>43</v>
      </c>
      <c r="S582" s="13">
        <f t="array" ref="S582">INDEX(manifest_11Sep!$A$1:$V$3202,MATCH($B582,manifest_11Sep!$B$1:$B$3202,0),MATCH(A.Dep9SepList!S$1,manifest_11Sep!$A$1:$V$1,0))</f>
        <v>0</v>
      </c>
      <c r="T582" s="13"/>
    </row>
    <row r="583" spans="1:23" hidden="1">
      <c r="A583" s="13" t="str">
        <f t="array" ref="A583">INDEX(manifest_11Sep!$A$1:$V$3202,MATCH($B583,manifest_11Sep!$B$1:$B$3202,0),MATCH(A.Dep9SepList!A$1,manifest_11Sep!$A$1:$V$1,0))</f>
        <v>A</v>
      </c>
      <c r="B583" s="13" t="s">
        <v>2257</v>
      </c>
      <c r="C583" s="13" t="str">
        <f t="array" ref="C583">INDEX(manifest_11Sep!$A$1:$V$3202,MATCH($B583,manifest_11Sep!$B$1:$B$3202,0),MATCH(A.Dep9SepList!C$1,manifest_11Sep!$A$1:$V$1,0))</f>
        <v>2TN79GPLWVK</v>
      </c>
      <c r="D583" s="13" t="str">
        <f t="array" ref="D583">INDEX(manifest_11Sep!$A$1:$V$3202,MATCH($B583,manifest_11Sep!$B$1:$B$3202,0),MATCH(A.Dep9SepList!D$1,manifest_11Sep!$A$1:$V$1,0))</f>
        <v>Female</v>
      </c>
      <c r="E583" s="13" t="str">
        <f t="array" ref="E583">INDEX(manifest_11Sep!$A$1:$V$3202,MATCH($B583,manifest_11Sep!$B$1:$B$3202,0),MATCH(A.Dep9SepList!E$1,manifest_11Sep!$A$1:$V$1,0))</f>
        <v>Kalina Hoi-Lam</v>
      </c>
      <c r="F583" s="13" t="str">
        <f t="array" ref="F583">INDEX(manifest_11Sep!$A$1:$V$3202,MATCH($B583,manifest_11Sep!$B$1:$B$3202,0),MATCH(A.Dep9SepList!F$1,manifest_11Sep!$A$1:$V$1,0))</f>
        <v>Chiu</v>
      </c>
      <c r="G583" s="13">
        <f t="array" ref="G583">INDEX(manifest_11Sep!$A$1:$V$3202,MATCH($B583,manifest_11Sep!$B$1:$B$3202,0),MATCH(A.Dep9SepList!G$1,manifest_11Sep!$A$1:$V$1,0))</f>
        <v>8</v>
      </c>
      <c r="H583" s="13" t="str">
        <f t="array" ref="H583">INDEX(manifest_11Sep!$A$1:$V$3202,MATCH($B583,manifest_11Sep!$B$1:$B$3202,0),MATCH(A.Dep9SepList!H$1,manifest_11Sep!$A$1:$V$1,0))</f>
        <v>Dwi Julyati</v>
      </c>
      <c r="I583" s="13" t="str">
        <f t="array" ref="I583">INDEX(manifest_11Sep!$A$1:$V$3202,MATCH($B583,manifest_11Sep!$B$1:$B$3202,0),MATCH(A.Dep9SepList!I$1,manifest_11Sep!$A$1:$V$1,0))</f>
        <v>Korean Air</v>
      </c>
      <c r="J583" s="13" t="str">
        <f t="array" ref="J583">INDEX(manifest_11Sep!$A$1:$V$3202,MATCH($B583,manifest_11Sep!$B$1:$B$3202,0),MATCH(A.Dep9SepList!J$1,manifest_11Sep!$A$1:$V$1,0))</f>
        <v>KE 41</v>
      </c>
      <c r="K583" s="32" t="str">
        <f t="array" ref="K583">INDEX(manifest_11Sep!$A$1:$V$3202,MATCH($B583,manifest_11Sep!$B$1:$B$3202,0),MATCH(A.Dep9SepList!K$1,manifest_11Sep!$A$1:$V$1,0))</f>
        <v>18-thg 9-25</v>
      </c>
      <c r="L583" s="20">
        <f t="array" ref="L583">INDEX(manifest_11Sep!$A$1:$V$3202,MATCH($B583,manifest_11Sep!$B$1:$B$3202,0),MATCH(A.Dep9SepList!L$1,manifest_11Sep!$A$1:$V$1,0))</f>
        <v>0.69444444444444442</v>
      </c>
      <c r="M583" s="13" t="str">
        <f t="array" ref="M583">INDEX(manifest_11Sep!$A$1:$V$3202,MATCH($B583,manifest_11Sep!$B$1:$B$3202,0),MATCH(A.Dep9SepList!M$1,manifest_11Sep!$A$1:$V$1,0))</f>
        <v>ICN-T2</v>
      </c>
      <c r="N583" s="13" t="str">
        <f t="array" ref="N583">INDEX(manifest_11Sep!$A$1:$V$3202,MATCH($B583,manifest_11Sep!$B$1:$B$3202,0),MATCH(A.Dep9SepList!N$1,manifest_11Sep!$A$1:$V$1,0))</f>
        <v>INTER PARNAS</v>
      </c>
      <c r="O583" s="31"/>
      <c r="P583" s="20" t="e" cm="1" vm="1">
        <f t="array" aca="1" ref="P583" ca="1">IF(J583="","",_xlfn.XLOOKUP(J583&amp;N583,'A.Departure Grouping'!AQ:AQ&amp;'A.Departure Grouping'!AP:AP,'A.Departure Grouping'!AR:AR,"",0))</f>
        <v>#NAME?</v>
      </c>
      <c r="Q583" s="13">
        <v>41151159</v>
      </c>
      <c r="R583" s="13" t="s">
        <v>43</v>
      </c>
      <c r="S583" s="13">
        <f t="array" ref="S583">INDEX(manifest_11Sep!$A$1:$V$3202,MATCH($B583,manifest_11Sep!$B$1:$B$3202,0),MATCH(A.Dep9SepList!S$1,manifest_11Sep!$A$1:$V$1,0))</f>
        <v>0</v>
      </c>
      <c r="T583" s="13"/>
    </row>
    <row r="584" spans="1:23" hidden="1">
      <c r="A584" s="13" t="str">
        <f t="array" ref="A584">INDEX(manifest_11Sep!$A$1:$V$3202,MATCH($B584,manifest_11Sep!$B$1:$B$3202,0),MATCH(A.Dep9SepList!A$1,manifest_11Sep!$A$1:$V$1,0))</f>
        <v>A</v>
      </c>
      <c r="B584" s="13" t="s">
        <v>2259</v>
      </c>
      <c r="C584" s="13" t="str">
        <f t="array" ref="C584">INDEX(manifest_11Sep!$A$1:$V$3202,MATCH($B584,manifest_11Sep!$B$1:$B$3202,0),MATCH(A.Dep9SepList!C$1,manifest_11Sep!$A$1:$V$1,0))</f>
        <v>2TN79GPLWVK</v>
      </c>
      <c r="D584" s="13" t="str">
        <f t="array" ref="D584">INDEX(manifest_11Sep!$A$1:$V$3202,MATCH($B584,manifest_11Sep!$B$1:$B$3202,0),MATCH(A.Dep9SepList!D$1,manifest_11Sep!$A$1:$V$1,0))</f>
        <v>Female</v>
      </c>
      <c r="E584" s="13" t="str">
        <f t="array" ref="E584">INDEX(manifest_11Sep!$A$1:$V$3202,MATCH($B584,manifest_11Sep!$B$1:$B$3202,0),MATCH(A.Dep9SepList!E$1,manifest_11Sep!$A$1:$V$1,0))</f>
        <v>Yuk Man</v>
      </c>
      <c r="F584" s="13" t="str">
        <f t="array" ref="F584">INDEX(manifest_11Sep!$A$1:$V$3202,MATCH($B584,manifest_11Sep!$B$1:$B$3202,0),MATCH(A.Dep9SepList!F$1,manifest_11Sep!$A$1:$V$1,0))</f>
        <v>Wong</v>
      </c>
      <c r="G584" s="13">
        <f t="array" ref="G584">INDEX(manifest_11Sep!$A$1:$V$3202,MATCH($B584,manifest_11Sep!$B$1:$B$3202,0),MATCH(A.Dep9SepList!G$1,manifest_11Sep!$A$1:$V$1,0))</f>
        <v>71</v>
      </c>
      <c r="H584" s="13" t="str">
        <f t="array" ref="H584">INDEX(manifest_11Sep!$A$1:$V$3202,MATCH($B584,manifest_11Sep!$B$1:$B$3202,0),MATCH(A.Dep9SepList!H$1,manifest_11Sep!$A$1:$V$1,0))</f>
        <v>Dwi Julyati</v>
      </c>
      <c r="I584" s="13" t="str">
        <f t="array" ref="I584">INDEX(manifest_11Sep!$A$1:$V$3202,MATCH($B584,manifest_11Sep!$B$1:$B$3202,0),MATCH(A.Dep9SepList!I$1,manifest_11Sep!$A$1:$V$1,0))</f>
        <v>Korean Air</v>
      </c>
      <c r="J584" s="13" t="str">
        <f t="array" ref="J584">INDEX(manifest_11Sep!$A$1:$V$3202,MATCH($B584,manifest_11Sep!$B$1:$B$3202,0),MATCH(A.Dep9SepList!J$1,manifest_11Sep!$A$1:$V$1,0))</f>
        <v>KE 41</v>
      </c>
      <c r="K584" s="32" t="str">
        <f t="array" ref="K584">INDEX(manifest_11Sep!$A$1:$V$3202,MATCH($B584,manifest_11Sep!$B$1:$B$3202,0),MATCH(A.Dep9SepList!K$1,manifest_11Sep!$A$1:$V$1,0))</f>
        <v>18-thg 9-25</v>
      </c>
      <c r="L584" s="20">
        <f t="array" ref="L584">INDEX(manifest_11Sep!$A$1:$V$3202,MATCH($B584,manifest_11Sep!$B$1:$B$3202,0),MATCH(A.Dep9SepList!L$1,manifest_11Sep!$A$1:$V$1,0))</f>
        <v>0.69444444444444442</v>
      </c>
      <c r="M584" s="13" t="str">
        <f t="array" ref="M584">INDEX(manifest_11Sep!$A$1:$V$3202,MATCH($B584,manifest_11Sep!$B$1:$B$3202,0),MATCH(A.Dep9SepList!M$1,manifest_11Sep!$A$1:$V$1,0))</f>
        <v>ICN-T2</v>
      </c>
      <c r="N584" s="13" t="str">
        <f t="array" ref="N584">INDEX(manifest_11Sep!$A$1:$V$3202,MATCH($B584,manifest_11Sep!$B$1:$B$3202,0),MATCH(A.Dep9SepList!N$1,manifest_11Sep!$A$1:$V$1,0))</f>
        <v>INTER PARNAS</v>
      </c>
      <c r="O584" s="31"/>
      <c r="P584" s="20" t="e" cm="1" vm="1">
        <f t="array" aca="1" ref="P584" ca="1">IF(J584="","",_xlfn.XLOOKUP(J584&amp;N584,'A.Departure Grouping'!AQ:AQ&amp;'A.Departure Grouping'!AP:AP,'A.Departure Grouping'!AR:AR,"",0))</f>
        <v>#NAME?</v>
      </c>
      <c r="Q584" s="13">
        <v>46590803</v>
      </c>
      <c r="R584" s="13" t="s">
        <v>61</v>
      </c>
      <c r="S584" s="13">
        <f t="array" ref="S584">INDEX(manifest_11Sep!$A$1:$V$3202,MATCH($B584,manifest_11Sep!$B$1:$B$3202,0),MATCH(A.Dep9SepList!S$1,manifest_11Sep!$A$1:$V$1,0))</f>
        <v>0</v>
      </c>
      <c r="T584" s="13"/>
    </row>
    <row r="585" spans="1:23" hidden="1">
      <c r="A585" s="13" t="str">
        <f t="array" ref="A585">INDEX(manifest_11Sep!$A$1:$V$3202,MATCH($B585,manifest_11Sep!$B$1:$B$3202,0),MATCH(A.Dep9SepList!A$1,manifest_11Sep!$A$1:$V$1,0))</f>
        <v>A</v>
      </c>
      <c r="B585" s="13" t="s">
        <v>2264</v>
      </c>
      <c r="C585" s="13" t="str">
        <f t="array" ref="C585">INDEX(manifest_11Sep!$A$1:$V$3202,MATCH($B585,manifest_11Sep!$B$1:$B$3202,0),MATCH(A.Dep9SepList!C$1,manifest_11Sep!$A$1:$V$1,0))</f>
        <v>2TN79GPLWVK</v>
      </c>
      <c r="D585" s="13" t="str">
        <f t="array" ref="D585">INDEX(manifest_11Sep!$A$1:$V$3202,MATCH($B585,manifest_11Sep!$B$1:$B$3202,0),MATCH(A.Dep9SepList!D$1,manifest_11Sep!$A$1:$V$1,0))</f>
        <v>Male</v>
      </c>
      <c r="E585" s="13" t="str">
        <f t="array" ref="E585">INDEX(manifest_11Sep!$A$1:$V$3202,MATCH($B585,manifest_11Sep!$B$1:$B$3202,0),MATCH(A.Dep9SepList!E$1,manifest_11Sep!$A$1:$V$1,0))</f>
        <v>Jonathan Tsun Wai</v>
      </c>
      <c r="F585" s="13" t="str">
        <f t="array" ref="F585">INDEX(manifest_11Sep!$A$1:$V$3202,MATCH($B585,manifest_11Sep!$B$1:$B$3202,0),MATCH(A.Dep9SepList!F$1,manifest_11Sep!$A$1:$V$1,0))</f>
        <v>Chiu</v>
      </c>
      <c r="G585" s="13">
        <f t="array" ref="G585">INDEX(manifest_11Sep!$A$1:$V$3202,MATCH($B585,manifest_11Sep!$B$1:$B$3202,0),MATCH(A.Dep9SepList!G$1,manifest_11Sep!$A$1:$V$1,0))</f>
        <v>6</v>
      </c>
      <c r="H585" s="13" t="str">
        <f t="array" ref="H585">INDEX(manifest_11Sep!$A$1:$V$3202,MATCH($B585,manifest_11Sep!$B$1:$B$3202,0),MATCH(A.Dep9SepList!H$1,manifest_11Sep!$A$1:$V$1,0))</f>
        <v>Dwi Julyati</v>
      </c>
      <c r="I585" s="13" t="str">
        <f t="array" ref="I585">INDEX(manifest_11Sep!$A$1:$V$3202,MATCH($B585,manifest_11Sep!$B$1:$B$3202,0),MATCH(A.Dep9SepList!I$1,manifest_11Sep!$A$1:$V$1,0))</f>
        <v>Korean Air</v>
      </c>
      <c r="J585" s="13" t="str">
        <f t="array" ref="J585">INDEX(manifest_11Sep!$A$1:$V$3202,MATCH($B585,manifest_11Sep!$B$1:$B$3202,0),MATCH(A.Dep9SepList!J$1,manifest_11Sep!$A$1:$V$1,0))</f>
        <v>KE 41</v>
      </c>
      <c r="K585" s="32" t="str">
        <f t="array" ref="K585">INDEX(manifest_11Sep!$A$1:$V$3202,MATCH($B585,manifest_11Sep!$B$1:$B$3202,0),MATCH(A.Dep9SepList!K$1,manifest_11Sep!$A$1:$V$1,0))</f>
        <v>18-thg 9-25</v>
      </c>
      <c r="L585" s="20">
        <f t="array" ref="L585">INDEX(manifest_11Sep!$A$1:$V$3202,MATCH($B585,manifest_11Sep!$B$1:$B$3202,0),MATCH(A.Dep9SepList!L$1,manifest_11Sep!$A$1:$V$1,0))</f>
        <v>0.69444444444444442</v>
      </c>
      <c r="M585" s="13" t="str">
        <f t="array" ref="M585">INDEX(manifest_11Sep!$A$1:$V$3202,MATCH($B585,manifest_11Sep!$B$1:$B$3202,0),MATCH(A.Dep9SepList!M$1,manifest_11Sep!$A$1:$V$1,0))</f>
        <v>ICN-T2</v>
      </c>
      <c r="N585" s="13" t="str">
        <f t="array" ref="N585">INDEX(manifest_11Sep!$A$1:$V$3202,MATCH($B585,manifest_11Sep!$B$1:$B$3202,0),MATCH(A.Dep9SepList!N$1,manifest_11Sep!$A$1:$V$1,0))</f>
        <v>INTER PARNAS</v>
      </c>
      <c r="O585" s="31"/>
      <c r="P585" s="20" t="e" cm="1" vm="1">
        <f t="array" aca="1" ref="P585" ca="1">IF(J585="","",_xlfn.XLOOKUP(J585&amp;N585,'A.Departure Grouping'!AQ:AQ&amp;'A.Departure Grouping'!AP:AP,'A.Departure Grouping'!AR:AR,"",0))</f>
        <v>#NAME?</v>
      </c>
      <c r="Q585" s="13">
        <v>46590803</v>
      </c>
      <c r="R585" s="13" t="s">
        <v>61</v>
      </c>
      <c r="S585" s="13">
        <f t="array" ref="S585">INDEX(manifest_11Sep!$A$1:$V$3202,MATCH($B585,manifest_11Sep!$B$1:$B$3202,0),MATCH(A.Dep9SepList!S$1,manifest_11Sep!$A$1:$V$1,0))</f>
        <v>0</v>
      </c>
      <c r="T585" s="13"/>
    </row>
    <row r="586" spans="1:23" hidden="1">
      <c r="A586" s="13" t="str">
        <f t="array" ref="A586">INDEX(manifest_11Sep!$A$1:$V$3202,MATCH($B586,manifest_11Sep!$B$1:$B$3202,0),MATCH(A.Dep9SepList!A$1,manifest_11Sep!$A$1:$V$1,0))</f>
        <v>A</v>
      </c>
      <c r="B586" s="13" t="s">
        <v>4430</v>
      </c>
      <c r="C586" s="13" t="str">
        <f t="array" ref="C586">INDEX(manifest_11Sep!$A$1:$V$3202,MATCH($B586,manifest_11Sep!$B$1:$B$3202,0),MATCH(A.Dep9SepList!C$1,manifest_11Sep!$A$1:$V$1,0))</f>
        <v>QDN35YPZYN9</v>
      </c>
      <c r="D586" s="13" t="str">
        <f t="array" ref="D586">INDEX(manifest_11Sep!$A$1:$V$3202,MATCH($B586,manifest_11Sep!$B$1:$B$3202,0),MATCH(A.Dep9SepList!D$1,manifest_11Sep!$A$1:$V$1,0))</f>
        <v>Male</v>
      </c>
      <c r="E586" s="13" t="str">
        <f t="array" ref="E586">INDEX(manifest_11Sep!$A$1:$V$3202,MATCH($B586,manifest_11Sep!$B$1:$B$3202,0),MATCH(A.Dep9SepList!E$1,manifest_11Sep!$A$1:$V$1,0))</f>
        <v>Khanh Quoc</v>
      </c>
      <c r="F586" s="13" t="str">
        <f t="array" ref="F586">INDEX(manifest_11Sep!$A$1:$V$3202,MATCH($B586,manifest_11Sep!$B$1:$B$3202,0),MATCH(A.Dep9SepList!F$1,manifest_11Sep!$A$1:$V$1,0))</f>
        <v>Mac</v>
      </c>
      <c r="G586" s="13">
        <f t="array" ref="G586">INDEX(manifest_11Sep!$A$1:$V$3202,MATCH($B586,manifest_11Sep!$B$1:$B$3202,0),MATCH(A.Dep9SepList!G$1,manifest_11Sep!$A$1:$V$1,0))</f>
        <v>33</v>
      </c>
      <c r="H586" s="13" t="str">
        <f t="array" ref="H586">INDEX(manifest_11Sep!$A$1:$V$3202,MATCH($B586,manifest_11Sep!$B$1:$B$3202,0),MATCH(A.Dep9SepList!H$1,manifest_11Sep!$A$1:$V$1,0))</f>
        <v>Xuan Nguyen 2</v>
      </c>
      <c r="I586" s="13" t="str">
        <f t="array" ref="I586">INDEX(manifest_11Sep!$A$1:$V$3202,MATCH($B586,manifest_11Sep!$B$1:$B$3202,0),MATCH(A.Dep9SepList!I$1,manifest_11Sep!$A$1:$V$1,0))</f>
        <v>Korean Air</v>
      </c>
      <c r="J586" s="13" t="str">
        <f t="array" ref="J586">INDEX(manifest_11Sep!$A$1:$V$3202,MATCH($B586,manifest_11Sep!$B$1:$B$3202,0),MATCH(A.Dep9SepList!J$1,manifest_11Sep!$A$1:$V$1,0))</f>
        <v>KE 41</v>
      </c>
      <c r="K586" s="32" t="str">
        <f t="array" ref="K586">INDEX(manifest_11Sep!$A$1:$V$3202,MATCH($B586,manifest_11Sep!$B$1:$B$3202,0),MATCH(A.Dep9SepList!K$1,manifest_11Sep!$A$1:$V$1,0))</f>
        <v>18-thg 9-25</v>
      </c>
      <c r="L586" s="20">
        <f t="array" ref="L586">INDEX(manifest_11Sep!$A$1:$V$3202,MATCH($B586,manifest_11Sep!$B$1:$B$3202,0),MATCH(A.Dep9SepList!L$1,manifest_11Sep!$A$1:$V$1,0))</f>
        <v>0.69444444444444442</v>
      </c>
      <c r="M586" s="13" t="str">
        <f t="array" ref="M586">INDEX(manifest_11Sep!$A$1:$V$3202,MATCH($B586,manifest_11Sep!$B$1:$B$3202,0),MATCH(A.Dep9SepList!M$1,manifest_11Sep!$A$1:$V$1,0))</f>
        <v>ICN-T2</v>
      </c>
      <c r="N586" s="13" t="str">
        <f t="array" ref="N586">INDEX(manifest_11Sep!$A$1:$V$3202,MATCH($B586,manifest_11Sep!$B$1:$B$3202,0),MATCH(A.Dep9SepList!N$1,manifest_11Sep!$A$1:$V$1,0))</f>
        <v>INTER PARNAS</v>
      </c>
      <c r="O586" s="31"/>
      <c r="P586" s="20" t="e" cm="1" vm="1">
        <f t="array" aca="1" ref="P586" ca="1">IF(J586="","",_xlfn.XLOOKUP(J586&amp;N586,'A.Departure Grouping'!AQ:AQ&amp;'A.Departure Grouping'!AP:AP,'A.Departure Grouping'!AR:AR,"",0))</f>
        <v>#NAME?</v>
      </c>
      <c r="Q586" s="13">
        <v>81715865</v>
      </c>
      <c r="R586" s="13" t="s">
        <v>61</v>
      </c>
      <c r="S586" s="13">
        <f t="array" ref="S586">INDEX(manifest_11Sep!$A$1:$V$3202,MATCH($B586,manifest_11Sep!$B$1:$B$3202,0),MATCH(A.Dep9SepList!S$1,manifest_11Sep!$A$1:$V$1,0))</f>
        <v>0</v>
      </c>
      <c r="T586" s="17"/>
    </row>
    <row r="587" spans="1:23" hidden="1">
      <c r="A587" s="229"/>
      <c r="B587" s="229"/>
      <c r="C587" s="229"/>
      <c r="D587" s="229"/>
      <c r="E587" s="229"/>
      <c r="F587" s="229"/>
      <c r="G587" s="229"/>
      <c r="H587" s="229"/>
      <c r="I587" s="229"/>
      <c r="J587" s="229"/>
      <c r="K587" s="234"/>
      <c r="L587" s="229"/>
      <c r="M587" s="229"/>
      <c r="N587" s="229"/>
      <c r="O587" s="256">
        <f>COUNTA(N587:N664)</f>
        <v>77</v>
      </c>
      <c r="P587" s="235" t="str" cm="1">
        <f t="array" ref="P587">IF(J587="","",_xlfn.XLOOKUP(J587&amp;N587,'A.Departure Grouping'!AQ:AQ&amp;'A.Departure Grouping'!AP:AP,'A.Departure Grouping'!AR:AR,"",0))</f>
        <v/>
      </c>
      <c r="Q587" s="229" t="s">
        <v>8635</v>
      </c>
      <c r="R587" s="229" t="s">
        <v>8635</v>
      </c>
      <c r="S587" s="229" t="e">
        <f t="array" ref="S587">INDEX(manifest_11Sep!$A$1:$V$3202,MATCH($B587,manifest_11Sep!$B$1:$B$3202,0),MATCH(A.Dep9SepList!S$1,manifest_11Sep!$A$1:$V$1,0))</f>
        <v>#N/A</v>
      </c>
      <c r="T587" s="13"/>
    </row>
    <row r="588" spans="1:23" hidden="1">
      <c r="A588" s="13" t="str">
        <f t="array" ref="A588">INDEX(manifest_11Sep!$A$1:$V$3202,MATCH($B588,manifest_11Sep!$B$1:$B$3202,0),MATCH(A.Dep9SepList!A$1,manifest_11Sep!$A$1:$V$1,0))</f>
        <v>A</v>
      </c>
      <c r="B588" s="13" t="s">
        <v>4444</v>
      </c>
      <c r="C588" s="13" t="str">
        <f t="array" ref="C588">INDEX(manifest_11Sep!$A$1:$V$3202,MATCH($B588,manifest_11Sep!$B$1:$B$3202,0),MATCH(A.Dep9SepList!C$1,manifest_11Sep!$A$1:$V$1,0))</f>
        <v>39NB9R8B458</v>
      </c>
      <c r="D588" s="13" t="str">
        <f t="array" ref="D588">INDEX(manifest_11Sep!$A$1:$V$3202,MATCH($B588,manifest_11Sep!$B$1:$B$3202,0),MATCH(A.Dep9SepList!D$1,manifest_11Sep!$A$1:$V$1,0))</f>
        <v>Female</v>
      </c>
      <c r="E588" s="13" t="str">
        <f t="array" ref="E588">INDEX(manifest_11Sep!$A$1:$V$3202,MATCH($B588,manifest_11Sep!$B$1:$B$3202,0),MATCH(A.Dep9SepList!E$1,manifest_11Sep!$A$1:$V$1,0))</f>
        <v>Tracy Truc</v>
      </c>
      <c r="F588" s="13" t="str">
        <f t="array" ref="F588">INDEX(manifest_11Sep!$A$1:$V$3202,MATCH($B588,manifest_11Sep!$B$1:$B$3202,0),MATCH(A.Dep9SepList!F$1,manifest_11Sep!$A$1:$V$1,0))</f>
        <v>Nguyen</v>
      </c>
      <c r="G588" s="13">
        <f t="array" ref="G588">INDEX(manifest_11Sep!$A$1:$V$3202,MATCH($B588,manifest_11Sep!$B$1:$B$3202,0),MATCH(A.Dep9SepList!G$1,manifest_11Sep!$A$1:$V$1,0))</f>
        <v>48</v>
      </c>
      <c r="H588" s="13" t="str">
        <f t="array" ref="H588">INDEX(manifest_11Sep!$A$1:$V$3202,MATCH($B588,manifest_11Sep!$B$1:$B$3202,0),MATCH(A.Dep9SepList!H$1,manifest_11Sep!$A$1:$V$1,0))</f>
        <v>Xuan Nguyen 2</v>
      </c>
      <c r="I588" s="13" t="str">
        <f t="array" ref="I588">INDEX(manifest_11Sep!$A$1:$V$3202,MATCH($B588,manifest_11Sep!$B$1:$B$3202,0),MATCH(A.Dep9SepList!I$1,manifest_11Sep!$A$1:$V$1,0))</f>
        <v>Air Seoul</v>
      </c>
      <c r="J588" s="13" t="str">
        <f t="array" ref="J588">INDEX(manifest_11Sep!$A$1:$V$3202,MATCH($B588,manifest_11Sep!$B$1:$B$3202,0),MATCH(A.Dep9SepList!J$1,manifest_11Sep!$A$1:$V$1,0))</f>
        <v>RS 703</v>
      </c>
      <c r="K588" s="32" t="str">
        <f t="array" ref="K588">INDEX(manifest_11Sep!$A$1:$V$3202,MATCH($B588,manifest_11Sep!$B$1:$B$3202,0),MATCH(A.Dep9SepList!K$1,manifest_11Sep!$A$1:$V$1,0))</f>
        <v>18-thg 9-25</v>
      </c>
      <c r="L588" s="20">
        <f t="array" ref="L588">INDEX(manifest_11Sep!$A$1:$V$3202,MATCH($B588,manifest_11Sep!$B$1:$B$3202,0),MATCH(A.Dep9SepList!L$1,manifest_11Sep!$A$1:$V$1,0))</f>
        <v>0.69791666666666663</v>
      </c>
      <c r="M588" s="13" t="str">
        <f t="array" ref="M588">INDEX(manifest_11Sep!$A$1:$V$3202,MATCH($B588,manifest_11Sep!$B$1:$B$3202,0),MATCH(A.Dep9SepList!M$1,manifest_11Sep!$A$1:$V$1,0))</f>
        <v>ICN-T2</v>
      </c>
      <c r="N588" s="13" t="str">
        <f t="array" ref="N588">INDEX(manifest_11Sep!$A$1:$V$3202,MATCH($B588,manifest_11Sep!$B$1:$B$3202,0),MATCH(A.Dep9SepList!N$1,manifest_11Sep!$A$1:$V$1,0))</f>
        <v>INTER PARNAS</v>
      </c>
      <c r="O588" s="31"/>
      <c r="P588" s="20" t="e" cm="1" vm="1">
        <f t="array" aca="1" ref="P588" ca="1">IF(J588="","",_xlfn.XLOOKUP(J588&amp;N588,'A.Departure Grouping'!AQ:AQ&amp;'A.Departure Grouping'!AP:AP,'A.Departure Grouping'!AR:AR,"",0))</f>
        <v>#NAME?</v>
      </c>
      <c r="Q588" s="13">
        <v>82597401</v>
      </c>
      <c r="R588" s="13" t="s">
        <v>35</v>
      </c>
      <c r="S588" s="13" t="str">
        <f t="array" ref="S588">INDEX(manifest_11Sep!$A$1:$V$3202,MATCH($B588,manifest_11Sep!$B$1:$B$3202,0),MATCH(A.Dep9SepList!S$1,manifest_11Sep!$A$1:$V$1,0))</f>
        <v>Rooming: request a connected room</v>
      </c>
      <c r="T588" s="17"/>
      <c r="W588" s="3"/>
    </row>
    <row r="589" spans="1:23" hidden="1">
      <c r="A589" s="13" t="str">
        <f t="array" ref="A589">INDEX(manifest_11Sep!$A$1:$V$3202,MATCH($B589,manifest_11Sep!$B$1:$B$3202,0),MATCH(A.Dep9SepList!A$1,manifest_11Sep!$A$1:$V$1,0))</f>
        <v>A</v>
      </c>
      <c r="B589" s="13" t="s">
        <v>4448</v>
      </c>
      <c r="C589" s="13" t="str">
        <f t="array" ref="C589">INDEX(manifest_11Sep!$A$1:$V$3202,MATCH($B589,manifest_11Sep!$B$1:$B$3202,0),MATCH(A.Dep9SepList!C$1,manifest_11Sep!$A$1:$V$1,0))</f>
        <v>39NB9R8B458</v>
      </c>
      <c r="D589" s="13" t="str">
        <f t="array" ref="D589">INDEX(manifest_11Sep!$A$1:$V$3202,MATCH($B589,manifest_11Sep!$B$1:$B$3202,0),MATCH(A.Dep9SepList!D$1,manifest_11Sep!$A$1:$V$1,0))</f>
        <v>Male</v>
      </c>
      <c r="E589" s="13" t="str">
        <f t="array" ref="E589">INDEX(manifest_11Sep!$A$1:$V$3202,MATCH($B589,manifest_11Sep!$B$1:$B$3202,0),MATCH(A.Dep9SepList!E$1,manifest_11Sep!$A$1:$V$1,0))</f>
        <v>Henry</v>
      </c>
      <c r="F589" s="13" t="str">
        <f t="array" ref="F589">INDEX(manifest_11Sep!$A$1:$V$3202,MATCH($B589,manifest_11Sep!$B$1:$B$3202,0),MATCH(A.Dep9SepList!F$1,manifest_11Sep!$A$1:$V$1,0))</f>
        <v>Trang</v>
      </c>
      <c r="G589" s="13">
        <f t="array" ref="G589">INDEX(manifest_11Sep!$A$1:$V$3202,MATCH($B589,manifest_11Sep!$B$1:$B$3202,0),MATCH(A.Dep9SepList!G$1,manifest_11Sep!$A$1:$V$1,0))</f>
        <v>9</v>
      </c>
      <c r="H589" s="13" t="str">
        <f t="array" ref="H589">INDEX(manifest_11Sep!$A$1:$V$3202,MATCH($B589,manifest_11Sep!$B$1:$B$3202,0),MATCH(A.Dep9SepList!H$1,manifest_11Sep!$A$1:$V$1,0))</f>
        <v>Xuan Nguyen 2</v>
      </c>
      <c r="I589" s="13" t="str">
        <f t="array" ref="I589">INDEX(manifest_11Sep!$A$1:$V$3202,MATCH($B589,manifest_11Sep!$B$1:$B$3202,0),MATCH(A.Dep9SepList!I$1,manifest_11Sep!$A$1:$V$1,0))</f>
        <v>Air Seoul</v>
      </c>
      <c r="J589" s="13" t="str">
        <f t="array" ref="J589">INDEX(manifest_11Sep!$A$1:$V$3202,MATCH($B589,manifest_11Sep!$B$1:$B$3202,0),MATCH(A.Dep9SepList!J$1,manifest_11Sep!$A$1:$V$1,0))</f>
        <v>RS 703</v>
      </c>
      <c r="K589" s="32" t="str">
        <f t="array" ref="K589">INDEX(manifest_11Sep!$A$1:$V$3202,MATCH($B589,manifest_11Sep!$B$1:$B$3202,0),MATCH(A.Dep9SepList!K$1,manifest_11Sep!$A$1:$V$1,0))</f>
        <v>18-thg 9-25</v>
      </c>
      <c r="L589" s="20">
        <f t="array" ref="L589">INDEX(manifest_11Sep!$A$1:$V$3202,MATCH($B589,manifest_11Sep!$B$1:$B$3202,0),MATCH(A.Dep9SepList!L$1,manifest_11Sep!$A$1:$V$1,0))</f>
        <v>0.69791666666666663</v>
      </c>
      <c r="M589" s="13" t="str">
        <f t="array" ref="M589">INDEX(manifest_11Sep!$A$1:$V$3202,MATCH($B589,manifest_11Sep!$B$1:$B$3202,0),MATCH(A.Dep9SepList!M$1,manifest_11Sep!$A$1:$V$1,0))</f>
        <v>ICN-T2</v>
      </c>
      <c r="N589" s="13" t="str">
        <f t="array" ref="N589">INDEX(manifest_11Sep!$A$1:$V$3202,MATCH($B589,manifest_11Sep!$B$1:$B$3202,0),MATCH(A.Dep9SepList!N$1,manifest_11Sep!$A$1:$V$1,0))</f>
        <v>INTER PARNAS</v>
      </c>
      <c r="O589" s="31"/>
      <c r="P589" s="20" t="e" cm="1" vm="1">
        <f t="array" aca="1" ref="P589" ca="1">IF(J589="","",_xlfn.XLOOKUP(J589&amp;N589,'A.Departure Grouping'!AQ:AQ&amp;'A.Departure Grouping'!AP:AP,'A.Departure Grouping'!AR:AR,"",0))</f>
        <v>#NAME?</v>
      </c>
      <c r="Q589" s="13">
        <v>82597401</v>
      </c>
      <c r="R589" s="13" t="s">
        <v>35</v>
      </c>
      <c r="S589" s="13">
        <f t="array" ref="S589">INDEX(manifest_11Sep!$A$1:$V$3202,MATCH($B589,manifest_11Sep!$B$1:$B$3202,0),MATCH(A.Dep9SepList!S$1,manifest_11Sep!$A$1:$V$1,0))</f>
        <v>0</v>
      </c>
      <c r="T589" s="17"/>
      <c r="W589" s="3"/>
    </row>
    <row r="590" spans="1:23" hidden="1">
      <c r="A590" s="13" t="str">
        <f t="array" ref="A590">INDEX(manifest_11Sep!$A$1:$V$3202,MATCH($B590,manifest_11Sep!$B$1:$B$3202,0),MATCH(A.Dep9SepList!A$1,manifest_11Sep!$A$1:$V$1,0))</f>
        <v>A</v>
      </c>
      <c r="B590" s="13" t="s">
        <v>4451</v>
      </c>
      <c r="C590" s="13" t="str">
        <f t="array" ref="C590">INDEX(manifest_11Sep!$A$1:$V$3202,MATCH($B590,manifest_11Sep!$B$1:$B$3202,0),MATCH(A.Dep9SepList!C$1,manifest_11Sep!$A$1:$V$1,0))</f>
        <v>39NB9R8B458</v>
      </c>
      <c r="D590" s="13" t="str">
        <f t="array" ref="D590">INDEX(manifest_11Sep!$A$1:$V$3202,MATCH($B590,manifest_11Sep!$B$1:$B$3202,0),MATCH(A.Dep9SepList!D$1,manifest_11Sep!$A$1:$V$1,0))</f>
        <v>Male</v>
      </c>
      <c r="E590" s="13" t="str">
        <f t="array" ref="E590">INDEX(manifest_11Sep!$A$1:$V$3202,MATCH($B590,manifest_11Sep!$B$1:$B$3202,0),MATCH(A.Dep9SepList!E$1,manifest_11Sep!$A$1:$V$1,0))</f>
        <v>Hieu Trung</v>
      </c>
      <c r="F590" s="13" t="str">
        <f t="array" ref="F590">INDEX(manifest_11Sep!$A$1:$V$3202,MATCH($B590,manifest_11Sep!$B$1:$B$3202,0),MATCH(A.Dep9SepList!F$1,manifest_11Sep!$A$1:$V$1,0))</f>
        <v>Trang</v>
      </c>
      <c r="G590" s="13">
        <f t="array" ref="G590">INDEX(manifest_11Sep!$A$1:$V$3202,MATCH($B590,manifest_11Sep!$B$1:$B$3202,0),MATCH(A.Dep9SepList!G$1,manifest_11Sep!$A$1:$V$1,0))</f>
        <v>57</v>
      </c>
      <c r="H590" s="13" t="str">
        <f t="array" ref="H590">INDEX(manifest_11Sep!$A$1:$V$3202,MATCH($B590,manifest_11Sep!$B$1:$B$3202,0),MATCH(A.Dep9SepList!H$1,manifest_11Sep!$A$1:$V$1,0))</f>
        <v>Xuan Nguyen 2</v>
      </c>
      <c r="I590" s="13" t="str">
        <f t="array" ref="I590">INDEX(manifest_11Sep!$A$1:$V$3202,MATCH($B590,manifest_11Sep!$B$1:$B$3202,0),MATCH(A.Dep9SepList!I$1,manifest_11Sep!$A$1:$V$1,0))</f>
        <v>Air Seoul</v>
      </c>
      <c r="J590" s="13" t="str">
        <f t="array" ref="J590">INDEX(manifest_11Sep!$A$1:$V$3202,MATCH($B590,manifest_11Sep!$B$1:$B$3202,0),MATCH(A.Dep9SepList!J$1,manifest_11Sep!$A$1:$V$1,0))</f>
        <v>RS 703</v>
      </c>
      <c r="K590" s="32" t="str">
        <f t="array" ref="K590">INDEX(manifest_11Sep!$A$1:$V$3202,MATCH($B590,manifest_11Sep!$B$1:$B$3202,0),MATCH(A.Dep9SepList!K$1,manifest_11Sep!$A$1:$V$1,0))</f>
        <v>18-thg 9-25</v>
      </c>
      <c r="L590" s="20">
        <f t="array" ref="L590">INDEX(manifest_11Sep!$A$1:$V$3202,MATCH($B590,manifest_11Sep!$B$1:$B$3202,0),MATCH(A.Dep9SepList!L$1,manifest_11Sep!$A$1:$V$1,0))</f>
        <v>0.69791666666666663</v>
      </c>
      <c r="M590" s="13" t="str">
        <f t="array" ref="M590">INDEX(manifest_11Sep!$A$1:$V$3202,MATCH($B590,manifest_11Sep!$B$1:$B$3202,0),MATCH(A.Dep9SepList!M$1,manifest_11Sep!$A$1:$V$1,0))</f>
        <v>ICN-T2</v>
      </c>
      <c r="N590" s="13" t="str">
        <f t="array" ref="N590">INDEX(manifest_11Sep!$A$1:$V$3202,MATCH($B590,manifest_11Sep!$B$1:$B$3202,0),MATCH(A.Dep9SepList!N$1,manifest_11Sep!$A$1:$V$1,0))</f>
        <v>INTER PARNAS</v>
      </c>
      <c r="O590" s="31"/>
      <c r="P590" s="20" t="e" cm="1" vm="1">
        <f t="array" aca="1" ref="P590" ca="1">IF(J590="","",_xlfn.XLOOKUP(J590&amp;N590,'A.Departure Grouping'!AQ:AQ&amp;'A.Departure Grouping'!AP:AP,'A.Departure Grouping'!AR:AR,"",0))</f>
        <v>#NAME?</v>
      </c>
      <c r="Q590" s="13">
        <v>65520788</v>
      </c>
      <c r="R590" s="13" t="s">
        <v>61</v>
      </c>
      <c r="S590" s="13" t="str">
        <f t="array" ref="S590">INDEX(manifest_11Sep!$A$1:$V$3202,MATCH($B590,manifest_11Sep!$B$1:$B$3202,0),MATCH(A.Dep9SepList!S$1,manifest_11Sep!$A$1:$V$1,0))</f>
        <v>Rooming: request a connected room</v>
      </c>
      <c r="T590" s="17"/>
      <c r="W590" s="3"/>
    </row>
    <row r="591" spans="1:23" hidden="1">
      <c r="A591" s="13" t="str">
        <f t="array" ref="A591">INDEX(manifest_11Sep!$A$1:$V$3202,MATCH($B591,manifest_11Sep!$B$1:$B$3202,0),MATCH(A.Dep9SepList!A$1,manifest_11Sep!$A$1:$V$1,0))</f>
        <v>A</v>
      </c>
      <c r="B591" s="13" t="s">
        <v>4453</v>
      </c>
      <c r="C591" s="13" t="str">
        <f t="array" ref="C591">INDEX(manifest_11Sep!$A$1:$V$3202,MATCH($B591,manifest_11Sep!$B$1:$B$3202,0),MATCH(A.Dep9SepList!C$1,manifest_11Sep!$A$1:$V$1,0))</f>
        <v>39NB9R8B458</v>
      </c>
      <c r="D591" s="13" t="str">
        <f t="array" ref="D591">INDEX(manifest_11Sep!$A$1:$V$3202,MATCH($B591,manifest_11Sep!$B$1:$B$3202,0),MATCH(A.Dep9SepList!D$1,manifest_11Sep!$A$1:$V$1,0))</f>
        <v>Male</v>
      </c>
      <c r="E591" s="13" t="str">
        <f t="array" ref="E591">INDEX(manifest_11Sep!$A$1:$V$3202,MATCH($B591,manifest_11Sep!$B$1:$B$3202,0),MATCH(A.Dep9SepList!E$1,manifest_11Sep!$A$1:$V$1,0))</f>
        <v>Hubert</v>
      </c>
      <c r="F591" s="13" t="str">
        <f t="array" ref="F591">INDEX(manifest_11Sep!$A$1:$V$3202,MATCH($B591,manifest_11Sep!$B$1:$B$3202,0),MATCH(A.Dep9SepList!F$1,manifest_11Sep!$A$1:$V$1,0))</f>
        <v>Trang</v>
      </c>
      <c r="G591" s="13">
        <f t="array" ref="G591">INDEX(manifest_11Sep!$A$1:$V$3202,MATCH($B591,manifest_11Sep!$B$1:$B$3202,0),MATCH(A.Dep9SepList!G$1,manifest_11Sep!$A$1:$V$1,0))</f>
        <v>16</v>
      </c>
      <c r="H591" s="13" t="str">
        <f t="array" ref="H591">INDEX(manifest_11Sep!$A$1:$V$3202,MATCH($B591,manifest_11Sep!$B$1:$B$3202,0),MATCH(A.Dep9SepList!H$1,manifest_11Sep!$A$1:$V$1,0))</f>
        <v>Xuan Nguyen 2</v>
      </c>
      <c r="I591" s="13" t="str">
        <f t="array" ref="I591">INDEX(manifest_11Sep!$A$1:$V$3202,MATCH($B591,manifest_11Sep!$B$1:$B$3202,0),MATCH(A.Dep9SepList!I$1,manifest_11Sep!$A$1:$V$1,0))</f>
        <v>Air Seoul</v>
      </c>
      <c r="J591" s="13" t="str">
        <f t="array" ref="J591">INDEX(manifest_11Sep!$A$1:$V$3202,MATCH($B591,manifest_11Sep!$B$1:$B$3202,0),MATCH(A.Dep9SepList!J$1,manifest_11Sep!$A$1:$V$1,0))</f>
        <v>RS 703</v>
      </c>
      <c r="K591" s="32" t="str">
        <f t="array" ref="K591">INDEX(manifest_11Sep!$A$1:$V$3202,MATCH($B591,manifest_11Sep!$B$1:$B$3202,0),MATCH(A.Dep9SepList!K$1,manifest_11Sep!$A$1:$V$1,0))</f>
        <v>18-thg 9-25</v>
      </c>
      <c r="L591" s="20">
        <f t="array" ref="L591">INDEX(manifest_11Sep!$A$1:$V$3202,MATCH($B591,manifest_11Sep!$B$1:$B$3202,0),MATCH(A.Dep9SepList!L$1,manifest_11Sep!$A$1:$V$1,0))</f>
        <v>0.69791666666666663</v>
      </c>
      <c r="M591" s="13" t="str">
        <f t="array" ref="M591">INDEX(manifest_11Sep!$A$1:$V$3202,MATCH($B591,manifest_11Sep!$B$1:$B$3202,0),MATCH(A.Dep9SepList!M$1,manifest_11Sep!$A$1:$V$1,0))</f>
        <v>ICN-T2</v>
      </c>
      <c r="N591" s="13" t="str">
        <f t="array" ref="N591">INDEX(manifest_11Sep!$A$1:$V$3202,MATCH($B591,manifest_11Sep!$B$1:$B$3202,0),MATCH(A.Dep9SepList!N$1,manifest_11Sep!$A$1:$V$1,0))</f>
        <v>INTER PARNAS</v>
      </c>
      <c r="O591" s="31"/>
      <c r="P591" s="20" t="e" cm="1" vm="1">
        <f t="array" aca="1" ref="P591" ca="1">IF(J591="","",_xlfn.XLOOKUP(J591&amp;N591,'A.Departure Grouping'!AQ:AQ&amp;'A.Departure Grouping'!AP:AP,'A.Departure Grouping'!AR:AR,"",0))</f>
        <v>#NAME?</v>
      </c>
      <c r="Q591" s="13">
        <v>65520788</v>
      </c>
      <c r="R591" s="13" t="s">
        <v>61</v>
      </c>
      <c r="S591" s="13">
        <f t="array" ref="S591">INDEX(manifest_11Sep!$A$1:$V$3202,MATCH($B591,manifest_11Sep!$B$1:$B$3202,0),MATCH(A.Dep9SepList!S$1,manifest_11Sep!$A$1:$V$1,0))</f>
        <v>0</v>
      </c>
      <c r="T591" s="17"/>
      <c r="W591" s="3"/>
    </row>
    <row r="592" spans="1:23" hidden="1">
      <c r="A592" s="13" t="str">
        <f t="array" ref="A592">INDEX(manifest_11Sep!$A$1:$V$3202,MATCH($B592,manifest_11Sep!$B$1:$B$3202,0),MATCH(A.Dep9SepList!A$1,manifest_11Sep!$A$1:$V$1,0))</f>
        <v>A</v>
      </c>
      <c r="B592" s="13" t="s">
        <v>2279</v>
      </c>
      <c r="C592" s="13" t="str">
        <f t="array" ref="C592">INDEX(manifest_11Sep!$A$1:$V$3202,MATCH($B592,manifest_11Sep!$B$1:$B$3202,0),MATCH(A.Dep9SepList!C$1,manifest_11Sep!$A$1:$V$1,0))</f>
        <v>Q9NNGL8MCG2</v>
      </c>
      <c r="D592" s="13" t="str">
        <f t="array" ref="D592">INDEX(manifest_11Sep!$A$1:$V$3202,MATCH($B592,manifest_11Sep!$B$1:$B$3202,0),MATCH(A.Dep9SepList!D$1,manifest_11Sep!$A$1:$V$1,0))</f>
        <v>Male</v>
      </c>
      <c r="E592" s="13" t="str">
        <f t="array" ref="E592">INDEX(manifest_11Sep!$A$1:$V$3202,MATCH($B592,manifest_11Sep!$B$1:$B$3202,0),MATCH(A.Dep9SepList!E$1,manifest_11Sep!$A$1:$V$1,0))</f>
        <v>Vindician Man Tsun</v>
      </c>
      <c r="F592" s="13" t="str">
        <f t="array" ref="F592">INDEX(manifest_11Sep!$A$1:$V$3202,MATCH($B592,manifest_11Sep!$B$1:$B$3202,0),MATCH(A.Dep9SepList!F$1,manifest_11Sep!$A$1:$V$1,0))</f>
        <v>Chang</v>
      </c>
      <c r="G592" s="13">
        <f t="array" ref="G592">INDEX(manifest_11Sep!$A$1:$V$3202,MATCH($B592,manifest_11Sep!$B$1:$B$3202,0),MATCH(A.Dep9SepList!G$1,manifest_11Sep!$A$1:$V$1,0))</f>
        <v>53</v>
      </c>
      <c r="H592" s="13" t="str">
        <f t="array" ref="H592">INDEX(manifest_11Sep!$A$1:$V$3202,MATCH($B592,manifest_11Sep!$B$1:$B$3202,0),MATCH(A.Dep9SepList!H$1,manifest_11Sep!$A$1:$V$1,0))</f>
        <v>Helen Ruan</v>
      </c>
      <c r="I592" s="13" t="str">
        <f t="array" ref="I592">INDEX(manifest_11Sep!$A$1:$V$3202,MATCH($B592,manifest_11Sep!$B$1:$B$3202,0),MATCH(A.Dep9SepList!I$1,manifest_11Sep!$A$1:$V$1,0))</f>
        <v>United Airlines</v>
      </c>
      <c r="J592" s="13" t="str">
        <f t="array" ref="J592">INDEX(manifest_11Sep!$A$1:$V$3202,MATCH($B592,manifest_11Sep!$B$1:$B$3202,0),MATCH(A.Dep9SepList!J$1,manifest_11Sep!$A$1:$V$1,0))</f>
        <v>UA 892</v>
      </c>
      <c r="K592" s="32" t="str">
        <f t="array" ref="K592">INDEX(manifest_11Sep!$A$1:$V$3202,MATCH($B592,manifest_11Sep!$B$1:$B$3202,0),MATCH(A.Dep9SepList!K$1,manifest_11Sep!$A$1:$V$1,0))</f>
        <v>18-thg 9-25</v>
      </c>
      <c r="L592" s="20">
        <f t="array" ref="L592">INDEX(manifest_11Sep!$A$1:$V$3202,MATCH($B592,manifest_11Sep!$B$1:$B$3202,0),MATCH(A.Dep9SepList!L$1,manifest_11Sep!$A$1:$V$1,0))</f>
        <v>0.70138888888888884</v>
      </c>
      <c r="M592" s="13" t="str">
        <f t="array" ref="M592">INDEX(manifest_11Sep!$A$1:$V$3202,MATCH($B592,manifest_11Sep!$B$1:$B$3202,0),MATCH(A.Dep9SepList!M$1,manifest_11Sep!$A$1:$V$1,0))</f>
        <v>ICN-T1</v>
      </c>
      <c r="N592" s="13" t="str">
        <f t="array" ref="N592">INDEX(manifest_11Sep!$A$1:$V$3202,MATCH($B592,manifest_11Sep!$B$1:$B$3202,0),MATCH(A.Dep9SepList!N$1,manifest_11Sep!$A$1:$V$1,0))</f>
        <v>INTER PARNAS</v>
      </c>
      <c r="O592" s="31"/>
      <c r="P592" s="20" t="e" cm="1" vm="1">
        <f t="array" aca="1" ref="P592" ca="1">IF(J592="","",_xlfn.XLOOKUP(J592&amp;N592,'A.Departure Grouping'!AQ:AQ&amp;'A.Departure Grouping'!AP:AP,'A.Departure Grouping'!AR:AR,"",0))</f>
        <v>#NAME?</v>
      </c>
      <c r="Q592" s="13">
        <v>45017737</v>
      </c>
      <c r="R592" s="13" t="s">
        <v>43</v>
      </c>
      <c r="S592" s="13">
        <f t="array" ref="S592">INDEX(manifest_11Sep!$A$1:$V$3202,MATCH($B592,manifest_11Sep!$B$1:$B$3202,0),MATCH(A.Dep9SepList!S$1,manifest_11Sep!$A$1:$V$1,0))</f>
        <v>0</v>
      </c>
      <c r="T592" s="17"/>
    </row>
    <row r="593" spans="1:20" hidden="1">
      <c r="A593" s="13" t="str">
        <f t="array" ref="A593">INDEX(manifest_11Sep!$A$1:$V$3202,MATCH($B593,manifest_11Sep!$B$1:$B$3202,0),MATCH(A.Dep9SepList!A$1,manifest_11Sep!$A$1:$V$1,0))</f>
        <v>A</v>
      </c>
      <c r="B593" s="13" t="s">
        <v>2281</v>
      </c>
      <c r="C593" s="13" t="str">
        <f t="array" ref="C593">INDEX(manifest_11Sep!$A$1:$V$3202,MATCH($B593,manifest_11Sep!$B$1:$B$3202,0),MATCH(A.Dep9SepList!C$1,manifest_11Sep!$A$1:$V$1,0))</f>
        <v>Q9NNGL8MCG2</v>
      </c>
      <c r="D593" s="13" t="str">
        <f t="array" ref="D593">INDEX(manifest_11Sep!$A$1:$V$3202,MATCH($B593,manifest_11Sep!$B$1:$B$3202,0),MATCH(A.Dep9SepList!D$1,manifest_11Sep!$A$1:$V$1,0))</f>
        <v>Female</v>
      </c>
      <c r="E593" s="13" t="str">
        <f t="array" ref="E593">INDEX(manifest_11Sep!$A$1:$V$3202,MATCH($B593,manifest_11Sep!$B$1:$B$3202,0),MATCH(A.Dep9SepList!E$1,manifest_11Sep!$A$1:$V$1,0))</f>
        <v>Winnie Yuen Shan</v>
      </c>
      <c r="F593" s="13" t="str">
        <f t="array" ref="F593">INDEX(manifest_11Sep!$A$1:$V$3202,MATCH($B593,manifest_11Sep!$B$1:$B$3202,0),MATCH(A.Dep9SepList!F$1,manifest_11Sep!$A$1:$V$1,0))</f>
        <v>Chang</v>
      </c>
      <c r="G593" s="13">
        <f t="array" ref="G593">INDEX(manifest_11Sep!$A$1:$V$3202,MATCH($B593,manifest_11Sep!$B$1:$B$3202,0),MATCH(A.Dep9SepList!G$1,manifest_11Sep!$A$1:$V$1,0))</f>
        <v>45</v>
      </c>
      <c r="H593" s="13" t="str">
        <f t="array" ref="H593">INDEX(manifest_11Sep!$A$1:$V$3202,MATCH($B593,manifest_11Sep!$B$1:$B$3202,0),MATCH(A.Dep9SepList!H$1,manifest_11Sep!$A$1:$V$1,0))</f>
        <v>Helen Ruan</v>
      </c>
      <c r="I593" s="13" t="str">
        <f t="array" ref="I593">INDEX(manifest_11Sep!$A$1:$V$3202,MATCH($B593,manifest_11Sep!$B$1:$B$3202,0),MATCH(A.Dep9SepList!I$1,manifest_11Sep!$A$1:$V$1,0))</f>
        <v>United Airlines</v>
      </c>
      <c r="J593" s="13" t="str">
        <f t="array" ref="J593">INDEX(manifest_11Sep!$A$1:$V$3202,MATCH($B593,manifest_11Sep!$B$1:$B$3202,0),MATCH(A.Dep9SepList!J$1,manifest_11Sep!$A$1:$V$1,0))</f>
        <v>UA 892</v>
      </c>
      <c r="K593" s="32" t="str">
        <f t="array" ref="K593">INDEX(manifest_11Sep!$A$1:$V$3202,MATCH($B593,manifest_11Sep!$B$1:$B$3202,0),MATCH(A.Dep9SepList!K$1,manifest_11Sep!$A$1:$V$1,0))</f>
        <v>18-thg 9-25</v>
      </c>
      <c r="L593" s="20">
        <f t="array" ref="L593">INDEX(manifest_11Sep!$A$1:$V$3202,MATCH($B593,manifest_11Sep!$B$1:$B$3202,0),MATCH(A.Dep9SepList!L$1,manifest_11Sep!$A$1:$V$1,0))</f>
        <v>0.70138888888888884</v>
      </c>
      <c r="M593" s="13" t="str">
        <f t="array" ref="M593">INDEX(manifest_11Sep!$A$1:$V$3202,MATCH($B593,manifest_11Sep!$B$1:$B$3202,0),MATCH(A.Dep9SepList!M$1,manifest_11Sep!$A$1:$V$1,0))</f>
        <v>ICN-T1</v>
      </c>
      <c r="N593" s="13" t="str">
        <f t="array" ref="N593">INDEX(manifest_11Sep!$A$1:$V$3202,MATCH($B593,manifest_11Sep!$B$1:$B$3202,0),MATCH(A.Dep9SepList!N$1,manifest_11Sep!$A$1:$V$1,0))</f>
        <v>INTER PARNAS</v>
      </c>
      <c r="O593" s="31"/>
      <c r="P593" s="20" t="e" cm="1" vm="1">
        <f t="array" aca="1" ref="P593" ca="1">IF(J593="","",_xlfn.XLOOKUP(J593&amp;N593,'A.Departure Grouping'!AQ:AQ&amp;'A.Departure Grouping'!AP:AP,'A.Departure Grouping'!AR:AR,"",0))</f>
        <v>#NAME?</v>
      </c>
      <c r="Q593" s="13">
        <v>45017737</v>
      </c>
      <c r="R593" s="13" t="s">
        <v>43</v>
      </c>
      <c r="S593" s="13">
        <f t="array" ref="S593">INDEX(manifest_11Sep!$A$1:$V$3202,MATCH($B593,manifest_11Sep!$B$1:$B$3202,0),MATCH(A.Dep9SepList!S$1,manifest_11Sep!$A$1:$V$1,0))</f>
        <v>0</v>
      </c>
      <c r="T593" s="17"/>
    </row>
    <row r="594" spans="1:20" hidden="1">
      <c r="A594" s="13" t="str">
        <f t="array" ref="A594">INDEX(manifest_11Sep!$A$1:$V$3202,MATCH($B594,manifest_11Sep!$B$1:$B$3202,0),MATCH(A.Dep9SepList!A$1,manifest_11Sep!$A$1:$V$1,0))</f>
        <v>A</v>
      </c>
      <c r="B594" s="13" t="s">
        <v>2295</v>
      </c>
      <c r="C594" s="13" t="str">
        <f t="array" ref="C594">INDEX(manifest_11Sep!$A$1:$V$3202,MATCH($B594,manifest_11Sep!$B$1:$B$3202,0),MATCH(A.Dep9SepList!C$1,manifest_11Sep!$A$1:$V$1,0))</f>
        <v>CGN6B2WBLZ3</v>
      </c>
      <c r="D594" s="13" t="str">
        <f t="array" ref="D594">INDEX(manifest_11Sep!$A$1:$V$3202,MATCH($B594,manifest_11Sep!$B$1:$B$3202,0),MATCH(A.Dep9SepList!D$1,manifest_11Sep!$A$1:$V$1,0))</f>
        <v>Female</v>
      </c>
      <c r="E594" s="13" t="str">
        <f t="array" ref="E594">INDEX(manifest_11Sep!$A$1:$V$3202,MATCH($B594,manifest_11Sep!$B$1:$B$3202,0),MATCH(A.Dep9SepList!E$1,manifest_11Sep!$A$1:$V$1,0))</f>
        <v>Kathy Minggee</v>
      </c>
      <c r="F594" s="13" t="str">
        <f t="array" ref="F594">INDEX(manifest_11Sep!$A$1:$V$3202,MATCH($B594,manifest_11Sep!$B$1:$B$3202,0),MATCH(A.Dep9SepList!F$1,manifest_11Sep!$A$1:$V$1,0))</f>
        <v>Wan</v>
      </c>
      <c r="G594" s="13">
        <f t="array" ref="G594">INDEX(manifest_11Sep!$A$1:$V$3202,MATCH($B594,manifest_11Sep!$B$1:$B$3202,0),MATCH(A.Dep9SepList!G$1,manifest_11Sep!$A$1:$V$1,0))</f>
        <v>56</v>
      </c>
      <c r="H594" s="13" t="str">
        <f t="array" ref="H594">INDEX(manifest_11Sep!$A$1:$V$3202,MATCH($B594,manifest_11Sep!$B$1:$B$3202,0),MATCH(A.Dep9SepList!H$1,manifest_11Sep!$A$1:$V$1,0))</f>
        <v>Helen Ruan</v>
      </c>
      <c r="I594" s="13" t="str">
        <f t="array" ref="I594">INDEX(manifest_11Sep!$A$1:$V$3202,MATCH($B594,manifest_11Sep!$B$1:$B$3202,0),MATCH(A.Dep9SepList!I$1,manifest_11Sep!$A$1:$V$1,0))</f>
        <v>United Airlines</v>
      </c>
      <c r="J594" s="13" t="str">
        <f t="array" ref="J594">INDEX(manifest_11Sep!$A$1:$V$3202,MATCH($B594,manifest_11Sep!$B$1:$B$3202,0),MATCH(A.Dep9SepList!J$1,manifest_11Sep!$A$1:$V$1,0))</f>
        <v>UA 892</v>
      </c>
      <c r="K594" s="32" t="str">
        <f t="array" ref="K594">INDEX(manifest_11Sep!$A$1:$V$3202,MATCH($B594,manifest_11Sep!$B$1:$B$3202,0),MATCH(A.Dep9SepList!K$1,manifest_11Sep!$A$1:$V$1,0))</f>
        <v>18-thg 9-25</v>
      </c>
      <c r="L594" s="20">
        <f t="array" ref="L594">INDEX(manifest_11Sep!$A$1:$V$3202,MATCH($B594,manifest_11Sep!$B$1:$B$3202,0),MATCH(A.Dep9SepList!L$1,manifest_11Sep!$A$1:$V$1,0))</f>
        <v>0.70138888888888884</v>
      </c>
      <c r="M594" s="13" t="str">
        <f t="array" ref="M594">INDEX(manifest_11Sep!$A$1:$V$3202,MATCH($B594,manifest_11Sep!$B$1:$B$3202,0),MATCH(A.Dep9SepList!M$1,manifest_11Sep!$A$1:$V$1,0))</f>
        <v>ICN-T1</v>
      </c>
      <c r="N594" s="13" t="str">
        <f t="array" ref="N594">INDEX(manifest_11Sep!$A$1:$V$3202,MATCH($B594,manifest_11Sep!$B$1:$B$3202,0),MATCH(A.Dep9SepList!N$1,manifest_11Sep!$A$1:$V$1,0))</f>
        <v>INTER PARNAS</v>
      </c>
      <c r="O594" s="31"/>
      <c r="P594" s="20" t="e" cm="1" vm="1">
        <f t="array" aca="1" ref="P594" ca="1">IF(J594="","",_xlfn.XLOOKUP(J594&amp;N594,'A.Departure Grouping'!AQ:AQ&amp;'A.Departure Grouping'!AP:AP,'A.Departure Grouping'!AR:AR,"",0))</f>
        <v>#NAME?</v>
      </c>
      <c r="Q594" s="13">
        <v>49034978</v>
      </c>
      <c r="R594" s="13" t="s">
        <v>43</v>
      </c>
      <c r="S594" s="13">
        <f t="array" ref="S594">INDEX(manifest_11Sep!$A$1:$V$3202,MATCH($B594,manifest_11Sep!$B$1:$B$3202,0),MATCH(A.Dep9SepList!S$1,manifest_11Sep!$A$1:$V$1,0))</f>
        <v>0</v>
      </c>
      <c r="T594" s="17"/>
    </row>
    <row r="595" spans="1:20" hidden="1">
      <c r="A595" s="13" t="str">
        <f t="array" ref="A595">INDEX(manifest_11Sep!$A$1:$V$3202,MATCH($B595,manifest_11Sep!$B$1:$B$3202,0),MATCH(A.Dep9SepList!A$1,manifest_11Sep!$A$1:$V$1,0))</f>
        <v>A</v>
      </c>
      <c r="B595" s="13" t="s">
        <v>2298</v>
      </c>
      <c r="C595" s="13" t="str">
        <f t="array" ref="C595">INDEX(manifest_11Sep!$A$1:$V$3202,MATCH($B595,manifest_11Sep!$B$1:$B$3202,0),MATCH(A.Dep9SepList!C$1,manifest_11Sep!$A$1:$V$1,0))</f>
        <v>CGN6B2WBLZ3</v>
      </c>
      <c r="D595" s="13" t="str">
        <f t="array" ref="D595">INDEX(manifest_11Sep!$A$1:$V$3202,MATCH($B595,manifest_11Sep!$B$1:$B$3202,0),MATCH(A.Dep9SepList!D$1,manifest_11Sep!$A$1:$V$1,0))</f>
        <v>Female</v>
      </c>
      <c r="E595" s="13" t="str">
        <f t="array" ref="E595">INDEX(manifest_11Sep!$A$1:$V$3202,MATCH($B595,manifest_11Sep!$B$1:$B$3202,0),MATCH(A.Dep9SepList!E$1,manifest_11Sep!$A$1:$V$1,0))</f>
        <v>Xiuchang</v>
      </c>
      <c r="F595" s="13" t="str">
        <f t="array" ref="F595">INDEX(manifest_11Sep!$A$1:$V$3202,MATCH($B595,manifest_11Sep!$B$1:$B$3202,0),MATCH(A.Dep9SepList!F$1,manifest_11Sep!$A$1:$V$1,0))</f>
        <v>Lei</v>
      </c>
      <c r="G595" s="13">
        <f t="array" ref="G595">INDEX(manifest_11Sep!$A$1:$V$3202,MATCH($B595,manifest_11Sep!$B$1:$B$3202,0),MATCH(A.Dep9SepList!G$1,manifest_11Sep!$A$1:$V$1,0))</f>
        <v>52</v>
      </c>
      <c r="H595" s="13" t="str">
        <f t="array" ref="H595">INDEX(manifest_11Sep!$A$1:$V$3202,MATCH($B595,manifest_11Sep!$B$1:$B$3202,0),MATCH(A.Dep9SepList!H$1,manifest_11Sep!$A$1:$V$1,0))</f>
        <v>Helen Ruan</v>
      </c>
      <c r="I595" s="13" t="str">
        <f t="array" ref="I595">INDEX(manifest_11Sep!$A$1:$V$3202,MATCH($B595,manifest_11Sep!$B$1:$B$3202,0),MATCH(A.Dep9SepList!I$1,manifest_11Sep!$A$1:$V$1,0))</f>
        <v>United Airlines</v>
      </c>
      <c r="J595" s="13" t="str">
        <f t="array" ref="J595">INDEX(manifest_11Sep!$A$1:$V$3202,MATCH($B595,manifest_11Sep!$B$1:$B$3202,0),MATCH(A.Dep9SepList!J$1,manifest_11Sep!$A$1:$V$1,0))</f>
        <v>UA 892</v>
      </c>
      <c r="K595" s="32" t="str">
        <f t="array" ref="K595">INDEX(manifest_11Sep!$A$1:$V$3202,MATCH($B595,manifest_11Sep!$B$1:$B$3202,0),MATCH(A.Dep9SepList!K$1,manifest_11Sep!$A$1:$V$1,0))</f>
        <v>18-thg 9-25</v>
      </c>
      <c r="L595" s="20">
        <f t="array" ref="L595">INDEX(manifest_11Sep!$A$1:$V$3202,MATCH($B595,manifest_11Sep!$B$1:$B$3202,0),MATCH(A.Dep9SepList!L$1,manifest_11Sep!$A$1:$V$1,0))</f>
        <v>0.70138888888888884</v>
      </c>
      <c r="M595" s="13" t="str">
        <f t="array" ref="M595">INDEX(manifest_11Sep!$A$1:$V$3202,MATCH($B595,manifest_11Sep!$B$1:$B$3202,0),MATCH(A.Dep9SepList!M$1,manifest_11Sep!$A$1:$V$1,0))</f>
        <v>ICN-T1</v>
      </c>
      <c r="N595" s="13" t="str">
        <f t="array" ref="N595">INDEX(manifest_11Sep!$A$1:$V$3202,MATCH($B595,manifest_11Sep!$B$1:$B$3202,0),MATCH(A.Dep9SepList!N$1,manifest_11Sep!$A$1:$V$1,0))</f>
        <v>INTER PARNAS</v>
      </c>
      <c r="O595" s="31"/>
      <c r="P595" s="20" t="e" cm="1" vm="1">
        <f t="array" aca="1" ref="P595" ca="1">IF(J595="","",_xlfn.XLOOKUP(J595&amp;N595,'A.Departure Grouping'!AQ:AQ&amp;'A.Departure Grouping'!AP:AP,'A.Departure Grouping'!AR:AR,"",0))</f>
        <v>#NAME?</v>
      </c>
      <c r="Q595" s="13">
        <v>49034978</v>
      </c>
      <c r="R595" s="13" t="s">
        <v>43</v>
      </c>
      <c r="S595" s="13">
        <f t="array" ref="S595">INDEX(manifest_11Sep!$A$1:$V$3202,MATCH($B595,manifest_11Sep!$B$1:$B$3202,0),MATCH(A.Dep9SepList!S$1,manifest_11Sep!$A$1:$V$1,0))</f>
        <v>0</v>
      </c>
      <c r="T595" s="17"/>
    </row>
    <row r="596" spans="1:20" hidden="1">
      <c r="A596" s="13" t="str">
        <f t="array" ref="A596">INDEX(manifest_11Sep!$A$1:$V$3202,MATCH($B596,manifest_11Sep!$B$1:$B$3202,0),MATCH(A.Dep9SepList!A$1,manifest_11Sep!$A$1:$V$1,0))</f>
        <v>A</v>
      </c>
      <c r="B596" s="13" t="s">
        <v>2301</v>
      </c>
      <c r="C596" s="13" t="str">
        <f t="array" ref="C596">INDEX(manifest_11Sep!$A$1:$V$3202,MATCH($B596,manifest_11Sep!$B$1:$B$3202,0),MATCH(A.Dep9SepList!C$1,manifest_11Sep!$A$1:$V$1,0))</f>
        <v>8FNML7P8Q4B</v>
      </c>
      <c r="D596" s="13" t="str">
        <f t="array" ref="D596">INDEX(manifest_11Sep!$A$1:$V$3202,MATCH($B596,manifest_11Sep!$B$1:$B$3202,0),MATCH(A.Dep9SepList!D$1,manifest_11Sep!$A$1:$V$1,0))</f>
        <v>Female</v>
      </c>
      <c r="E596" s="13" t="str">
        <f t="array" ref="E596">INDEX(manifest_11Sep!$A$1:$V$3202,MATCH($B596,manifest_11Sep!$B$1:$B$3202,0),MATCH(A.Dep9SepList!E$1,manifest_11Sep!$A$1:$V$1,0))</f>
        <v>Shirley</v>
      </c>
      <c r="F596" s="13" t="str">
        <f t="array" ref="F596">INDEX(manifest_11Sep!$A$1:$V$3202,MATCH($B596,manifest_11Sep!$B$1:$B$3202,0),MATCH(A.Dep9SepList!F$1,manifest_11Sep!$A$1:$V$1,0))</f>
        <v>Xu</v>
      </c>
      <c r="G596" s="13">
        <f t="array" ref="G596">INDEX(manifest_11Sep!$A$1:$V$3202,MATCH($B596,manifest_11Sep!$B$1:$B$3202,0),MATCH(A.Dep9SepList!G$1,manifest_11Sep!$A$1:$V$1,0))</f>
        <v>52</v>
      </c>
      <c r="H596" s="13" t="str">
        <f t="array" ref="H596">INDEX(manifest_11Sep!$A$1:$V$3202,MATCH($B596,manifest_11Sep!$B$1:$B$3202,0),MATCH(A.Dep9SepList!H$1,manifest_11Sep!$A$1:$V$1,0))</f>
        <v>Helen Ruan</v>
      </c>
      <c r="I596" s="13" t="str">
        <f t="array" ref="I596">INDEX(manifest_11Sep!$A$1:$V$3202,MATCH($B596,manifest_11Sep!$B$1:$B$3202,0),MATCH(A.Dep9SepList!I$1,manifest_11Sep!$A$1:$V$1,0))</f>
        <v>United Airlines</v>
      </c>
      <c r="J596" s="13" t="str">
        <f t="array" ref="J596">INDEX(manifest_11Sep!$A$1:$V$3202,MATCH($B596,manifest_11Sep!$B$1:$B$3202,0),MATCH(A.Dep9SepList!J$1,manifest_11Sep!$A$1:$V$1,0))</f>
        <v>UA 892</v>
      </c>
      <c r="K596" s="32" t="str">
        <f t="array" ref="K596">INDEX(manifest_11Sep!$A$1:$V$3202,MATCH($B596,manifest_11Sep!$B$1:$B$3202,0),MATCH(A.Dep9SepList!K$1,manifest_11Sep!$A$1:$V$1,0))</f>
        <v>18-thg 9-25</v>
      </c>
      <c r="L596" s="20">
        <f t="array" ref="L596">INDEX(manifest_11Sep!$A$1:$V$3202,MATCH($B596,manifest_11Sep!$B$1:$B$3202,0),MATCH(A.Dep9SepList!L$1,manifest_11Sep!$A$1:$V$1,0))</f>
        <v>0.70138888888888884</v>
      </c>
      <c r="M596" s="13" t="str">
        <f t="array" ref="M596">INDEX(manifest_11Sep!$A$1:$V$3202,MATCH($B596,manifest_11Sep!$B$1:$B$3202,0),MATCH(A.Dep9SepList!M$1,manifest_11Sep!$A$1:$V$1,0))</f>
        <v>ICN-T1</v>
      </c>
      <c r="N596" s="13" t="str">
        <f t="array" ref="N596">INDEX(manifest_11Sep!$A$1:$V$3202,MATCH($B596,manifest_11Sep!$B$1:$B$3202,0),MATCH(A.Dep9SepList!N$1,manifest_11Sep!$A$1:$V$1,0))</f>
        <v>INTER PARNAS</v>
      </c>
      <c r="O596" s="31"/>
      <c r="P596" s="20" t="e" cm="1" vm="1">
        <f t="array" aca="1" ref="P596" ca="1">IF(J596="","",_xlfn.XLOOKUP(J596&amp;N596,'A.Departure Grouping'!AQ:AQ&amp;'A.Departure Grouping'!AP:AP,'A.Departure Grouping'!AR:AR,"",0))</f>
        <v>#NAME?</v>
      </c>
      <c r="Q596" s="13">
        <v>21559915</v>
      </c>
      <c r="R596" s="13" t="s">
        <v>61</v>
      </c>
      <c r="S596" s="13">
        <f t="array" ref="S596">INDEX(manifest_11Sep!$A$1:$V$3202,MATCH($B596,manifest_11Sep!$B$1:$B$3202,0),MATCH(A.Dep9SepList!S$1,manifest_11Sep!$A$1:$V$1,0))</f>
        <v>0</v>
      </c>
      <c r="T596" s="17"/>
    </row>
    <row r="597" spans="1:20" hidden="1">
      <c r="A597" s="13" t="str">
        <f t="array" ref="A597">INDEX(manifest_11Sep!$A$1:$V$3202,MATCH($B597,manifest_11Sep!$B$1:$B$3202,0),MATCH(A.Dep9SepList!A$1,manifest_11Sep!$A$1:$V$1,0))</f>
        <v>A</v>
      </c>
      <c r="B597" s="13" t="s">
        <v>2304</v>
      </c>
      <c r="C597" s="13" t="str">
        <f t="array" ref="C597">INDEX(manifest_11Sep!$A$1:$V$3202,MATCH($B597,manifest_11Sep!$B$1:$B$3202,0),MATCH(A.Dep9SepList!C$1,manifest_11Sep!$A$1:$V$1,0))</f>
        <v>8FNML7P8Q4B</v>
      </c>
      <c r="D597" s="13" t="str">
        <f t="array" ref="D597">INDEX(manifest_11Sep!$A$1:$V$3202,MATCH($B597,manifest_11Sep!$B$1:$B$3202,0),MATCH(A.Dep9SepList!D$1,manifest_11Sep!$A$1:$V$1,0))</f>
        <v>Female</v>
      </c>
      <c r="E597" s="13" t="str">
        <f t="array" ref="E597">INDEX(manifest_11Sep!$A$1:$V$3202,MATCH($B597,manifest_11Sep!$B$1:$B$3202,0),MATCH(A.Dep9SepList!E$1,manifest_11Sep!$A$1:$V$1,0))</f>
        <v>Michelle Zhang</v>
      </c>
      <c r="F597" s="13" t="str">
        <f t="array" ref="F597">INDEX(manifest_11Sep!$A$1:$V$3202,MATCH($B597,manifest_11Sep!$B$1:$B$3202,0),MATCH(A.Dep9SepList!F$1,manifest_11Sep!$A$1:$V$1,0))</f>
        <v>Herrera</v>
      </c>
      <c r="G597" s="13">
        <f t="array" ref="G597">INDEX(manifest_11Sep!$A$1:$V$3202,MATCH($B597,manifest_11Sep!$B$1:$B$3202,0),MATCH(A.Dep9SepList!G$1,manifest_11Sep!$A$1:$V$1,0))</f>
        <v>54</v>
      </c>
      <c r="H597" s="13" t="str">
        <f t="array" ref="H597">INDEX(manifest_11Sep!$A$1:$V$3202,MATCH($B597,manifest_11Sep!$B$1:$B$3202,0),MATCH(A.Dep9SepList!H$1,manifest_11Sep!$A$1:$V$1,0))</f>
        <v>Helen Ruan</v>
      </c>
      <c r="I597" s="13" t="str">
        <f t="array" ref="I597">INDEX(manifest_11Sep!$A$1:$V$3202,MATCH($B597,manifest_11Sep!$B$1:$B$3202,0),MATCH(A.Dep9SepList!I$1,manifest_11Sep!$A$1:$V$1,0))</f>
        <v>United Airlines</v>
      </c>
      <c r="J597" s="13" t="str">
        <f t="array" ref="J597">INDEX(manifest_11Sep!$A$1:$V$3202,MATCH($B597,manifest_11Sep!$B$1:$B$3202,0),MATCH(A.Dep9SepList!J$1,manifest_11Sep!$A$1:$V$1,0))</f>
        <v>UA 892</v>
      </c>
      <c r="K597" s="32" t="str">
        <f t="array" ref="K597">INDEX(manifest_11Sep!$A$1:$V$3202,MATCH($B597,manifest_11Sep!$B$1:$B$3202,0),MATCH(A.Dep9SepList!K$1,manifest_11Sep!$A$1:$V$1,0))</f>
        <v>18-thg 9-25</v>
      </c>
      <c r="L597" s="20">
        <f t="array" ref="L597">INDEX(manifest_11Sep!$A$1:$V$3202,MATCH($B597,manifest_11Sep!$B$1:$B$3202,0),MATCH(A.Dep9SepList!L$1,manifest_11Sep!$A$1:$V$1,0))</f>
        <v>0.70138888888888884</v>
      </c>
      <c r="M597" s="13" t="str">
        <f t="array" ref="M597">INDEX(manifest_11Sep!$A$1:$V$3202,MATCH($B597,manifest_11Sep!$B$1:$B$3202,0),MATCH(A.Dep9SepList!M$1,manifest_11Sep!$A$1:$V$1,0))</f>
        <v>ICN-T1</v>
      </c>
      <c r="N597" s="13" t="str">
        <f t="array" ref="N597">INDEX(manifest_11Sep!$A$1:$V$3202,MATCH($B597,manifest_11Sep!$B$1:$B$3202,0),MATCH(A.Dep9SepList!N$1,manifest_11Sep!$A$1:$V$1,0))</f>
        <v>INTER PARNAS</v>
      </c>
      <c r="O597" s="31"/>
      <c r="P597" s="20" t="e" cm="1" vm="1">
        <f t="array" aca="1" ref="P597" ca="1">IF(J597="","",_xlfn.XLOOKUP(J597&amp;N597,'A.Departure Grouping'!AQ:AQ&amp;'A.Departure Grouping'!AP:AP,'A.Departure Grouping'!AR:AR,"",0))</f>
        <v>#NAME?</v>
      </c>
      <c r="Q597" s="13">
        <v>21559915</v>
      </c>
      <c r="R597" s="13" t="s">
        <v>61</v>
      </c>
      <c r="S597" s="13">
        <f t="array" ref="S597">INDEX(manifest_11Sep!$A$1:$V$3202,MATCH($B597,manifest_11Sep!$B$1:$B$3202,0),MATCH(A.Dep9SepList!S$1,manifest_11Sep!$A$1:$V$1,0))</f>
        <v>0</v>
      </c>
      <c r="T597" s="17"/>
    </row>
    <row r="598" spans="1:20" hidden="1">
      <c r="A598" s="13" t="str">
        <f t="array" ref="A598">INDEX(manifest_11Sep!$A$1:$V$3202,MATCH($B598,manifest_11Sep!$B$1:$B$3202,0),MATCH(A.Dep9SepList!A$1,manifest_11Sep!$A$1:$V$1,0))</f>
        <v>A</v>
      </c>
      <c r="B598" s="13" t="s">
        <v>4358</v>
      </c>
      <c r="C598" s="13" t="str">
        <f t="array" ref="C598">INDEX(manifest_11Sep!$A$1:$V$3202,MATCH($B598,manifest_11Sep!$B$1:$B$3202,0),MATCH(A.Dep9SepList!C$1,manifest_11Sep!$A$1:$V$1,0))</f>
        <v>N8NPZX2R6NV</v>
      </c>
      <c r="D598" s="13" t="str">
        <f t="array" ref="D598">INDEX(manifest_11Sep!$A$1:$V$3202,MATCH($B598,manifest_11Sep!$B$1:$B$3202,0),MATCH(A.Dep9SepList!D$1,manifest_11Sep!$A$1:$V$1,0))</f>
        <v>Female</v>
      </c>
      <c r="E598" s="13" t="str">
        <f t="array" ref="E598">INDEX(manifest_11Sep!$A$1:$V$3202,MATCH($B598,manifest_11Sep!$B$1:$B$3202,0),MATCH(A.Dep9SepList!E$1,manifest_11Sep!$A$1:$V$1,0))</f>
        <v>Yunyi</v>
      </c>
      <c r="F598" s="13" t="str">
        <f t="array" ref="F598">INDEX(manifest_11Sep!$A$1:$V$3202,MATCH($B598,manifest_11Sep!$B$1:$B$3202,0),MATCH(A.Dep9SepList!F$1,manifest_11Sep!$A$1:$V$1,0))</f>
        <v>Chen</v>
      </c>
      <c r="G598" s="13">
        <f t="array" ref="G598">INDEX(manifest_11Sep!$A$1:$V$3202,MATCH($B598,manifest_11Sep!$B$1:$B$3202,0),MATCH(A.Dep9SepList!G$1,manifest_11Sep!$A$1:$V$1,0))</f>
        <v>46</v>
      </c>
      <c r="H598" s="13" t="str">
        <f t="array" ref="H598">INDEX(manifest_11Sep!$A$1:$V$3202,MATCH($B598,manifest_11Sep!$B$1:$B$3202,0),MATCH(A.Dep9SepList!H$1,manifest_11Sep!$A$1:$V$1,0))</f>
        <v>Wanda Lau</v>
      </c>
      <c r="I598" s="13" t="str">
        <f t="array" ref="I598">INDEX(manifest_11Sep!$A$1:$V$3202,MATCH($B598,manifest_11Sep!$B$1:$B$3202,0),MATCH(A.Dep9SepList!I$1,manifest_11Sep!$A$1:$V$1,0))</f>
        <v>United Airlines</v>
      </c>
      <c r="J598" s="13" t="str">
        <f t="array" ref="J598">INDEX(manifest_11Sep!$A$1:$V$3202,MATCH($B598,manifest_11Sep!$B$1:$B$3202,0),MATCH(A.Dep9SepList!J$1,manifest_11Sep!$A$1:$V$1,0))</f>
        <v>UA 892</v>
      </c>
      <c r="K598" s="32" t="str">
        <f t="array" ref="K598">INDEX(manifest_11Sep!$A$1:$V$3202,MATCH($B598,manifest_11Sep!$B$1:$B$3202,0),MATCH(A.Dep9SepList!K$1,manifest_11Sep!$A$1:$V$1,0))</f>
        <v>18-thg 9-25</v>
      </c>
      <c r="L598" s="20">
        <f t="array" ref="L598">INDEX(manifest_11Sep!$A$1:$V$3202,MATCH($B598,manifest_11Sep!$B$1:$B$3202,0),MATCH(A.Dep9SepList!L$1,manifest_11Sep!$A$1:$V$1,0))</f>
        <v>0.70138888888888884</v>
      </c>
      <c r="M598" s="13" t="str">
        <f t="array" ref="M598">INDEX(manifest_11Sep!$A$1:$V$3202,MATCH($B598,manifest_11Sep!$B$1:$B$3202,0),MATCH(A.Dep9SepList!M$1,manifest_11Sep!$A$1:$V$1,0))</f>
        <v>ICN-T1</v>
      </c>
      <c r="N598" s="13" t="str">
        <f t="array" ref="N598">INDEX(manifest_11Sep!$A$1:$V$3202,MATCH($B598,manifest_11Sep!$B$1:$B$3202,0),MATCH(A.Dep9SepList!N$1,manifest_11Sep!$A$1:$V$1,0))</f>
        <v>INTER PARNAS</v>
      </c>
      <c r="O598" s="31"/>
      <c r="P598" s="20" t="e" cm="1" vm="1">
        <f t="array" aca="1" ref="P598" ca="1">IF(J598="","",_xlfn.XLOOKUP(J598&amp;N598,'A.Departure Grouping'!AQ:AQ&amp;'A.Departure Grouping'!AP:AP,'A.Departure Grouping'!AR:AR,"",0))</f>
        <v>#NAME?</v>
      </c>
      <c r="Q598" s="13">
        <v>40982103</v>
      </c>
      <c r="R598" s="13" t="s">
        <v>61</v>
      </c>
      <c r="S598" s="13">
        <f t="array" ref="S598">INDEX(manifest_11Sep!$A$1:$V$3202,MATCH($B598,manifest_11Sep!$B$1:$B$3202,0),MATCH(A.Dep9SepList!S$1,manifest_11Sep!$A$1:$V$1,0))</f>
        <v>0</v>
      </c>
      <c r="T598" s="17"/>
    </row>
    <row r="599" spans="1:20" hidden="1">
      <c r="A599" s="13" t="str">
        <f t="array" ref="A599">INDEX(manifest_11Sep!$A$1:$V$3202,MATCH($B599,manifest_11Sep!$B$1:$B$3202,0),MATCH(A.Dep9SepList!A$1,manifest_11Sep!$A$1:$V$1,0))</f>
        <v>A</v>
      </c>
      <c r="B599" s="13" t="s">
        <v>4360</v>
      </c>
      <c r="C599" s="13" t="str">
        <f t="array" ref="C599">INDEX(manifest_11Sep!$A$1:$V$3202,MATCH($B599,manifest_11Sep!$B$1:$B$3202,0),MATCH(A.Dep9SepList!C$1,manifest_11Sep!$A$1:$V$1,0))</f>
        <v>N8NPZX2R6NV</v>
      </c>
      <c r="D599" s="13" t="str">
        <f t="array" ref="D599">INDEX(manifest_11Sep!$A$1:$V$3202,MATCH($B599,manifest_11Sep!$B$1:$B$3202,0),MATCH(A.Dep9SepList!D$1,manifest_11Sep!$A$1:$V$1,0))</f>
        <v>Female</v>
      </c>
      <c r="E599" s="13" t="str">
        <f t="array" ref="E599">INDEX(manifest_11Sep!$A$1:$V$3202,MATCH($B599,manifest_11Sep!$B$1:$B$3202,0),MATCH(A.Dep9SepList!E$1,manifest_11Sep!$A$1:$V$1,0))</f>
        <v>Winny Ya Ya</v>
      </c>
      <c r="F599" s="13" t="str">
        <f t="array" ref="F599">INDEX(manifest_11Sep!$A$1:$V$3202,MATCH($B599,manifest_11Sep!$B$1:$B$3202,0),MATCH(A.Dep9SepList!F$1,manifest_11Sep!$A$1:$V$1,0))</f>
        <v>Huang</v>
      </c>
      <c r="G599" s="13">
        <f t="array" ref="G599">INDEX(manifest_11Sep!$A$1:$V$3202,MATCH($B599,manifest_11Sep!$B$1:$B$3202,0),MATCH(A.Dep9SepList!G$1,manifest_11Sep!$A$1:$V$1,0))</f>
        <v>56</v>
      </c>
      <c r="H599" s="13" t="str">
        <f t="array" ref="H599">INDEX(manifest_11Sep!$A$1:$V$3202,MATCH($B599,manifest_11Sep!$B$1:$B$3202,0),MATCH(A.Dep9SepList!H$1,manifest_11Sep!$A$1:$V$1,0))</f>
        <v>Wanda Lau</v>
      </c>
      <c r="I599" s="13" t="str">
        <f t="array" ref="I599">INDEX(manifest_11Sep!$A$1:$V$3202,MATCH($B599,manifest_11Sep!$B$1:$B$3202,0),MATCH(A.Dep9SepList!I$1,manifest_11Sep!$A$1:$V$1,0))</f>
        <v>United Airlines</v>
      </c>
      <c r="J599" s="13" t="str">
        <f t="array" ref="J599">INDEX(manifest_11Sep!$A$1:$V$3202,MATCH($B599,manifest_11Sep!$B$1:$B$3202,0),MATCH(A.Dep9SepList!J$1,manifest_11Sep!$A$1:$V$1,0))</f>
        <v>UA 892</v>
      </c>
      <c r="K599" s="32" t="str">
        <f t="array" ref="K599">INDEX(manifest_11Sep!$A$1:$V$3202,MATCH($B599,manifest_11Sep!$B$1:$B$3202,0),MATCH(A.Dep9SepList!K$1,manifest_11Sep!$A$1:$V$1,0))</f>
        <v>18-thg 9-25</v>
      </c>
      <c r="L599" s="20">
        <f t="array" ref="L599">INDEX(manifest_11Sep!$A$1:$V$3202,MATCH($B599,manifest_11Sep!$B$1:$B$3202,0),MATCH(A.Dep9SepList!L$1,manifest_11Sep!$A$1:$V$1,0))</f>
        <v>0.70138888888888884</v>
      </c>
      <c r="M599" s="13" t="str">
        <f t="array" ref="M599">INDEX(manifest_11Sep!$A$1:$V$3202,MATCH($B599,manifest_11Sep!$B$1:$B$3202,0),MATCH(A.Dep9SepList!M$1,manifest_11Sep!$A$1:$V$1,0))</f>
        <v>ICN-T1</v>
      </c>
      <c r="N599" s="13" t="str">
        <f t="array" ref="N599">INDEX(manifest_11Sep!$A$1:$V$3202,MATCH($B599,manifest_11Sep!$B$1:$B$3202,0),MATCH(A.Dep9SepList!N$1,manifest_11Sep!$A$1:$V$1,0))</f>
        <v>INTER PARNAS</v>
      </c>
      <c r="O599" s="31"/>
      <c r="P599" s="20" t="e" cm="1" vm="1">
        <f t="array" aca="1" ref="P599" ca="1">IF(J599="","",_xlfn.XLOOKUP(J599&amp;N599,'A.Departure Grouping'!AQ:AQ&amp;'A.Departure Grouping'!AP:AP,'A.Departure Grouping'!AR:AR,"",0))</f>
        <v>#NAME?</v>
      </c>
      <c r="Q599" s="13">
        <v>40982103</v>
      </c>
      <c r="R599" s="13" t="s">
        <v>61</v>
      </c>
      <c r="S599" s="13">
        <f t="array" ref="S599">INDEX(manifest_11Sep!$A$1:$V$3202,MATCH($B599,manifest_11Sep!$B$1:$B$3202,0),MATCH(A.Dep9SepList!S$1,manifest_11Sep!$A$1:$V$1,0))</f>
        <v>0</v>
      </c>
      <c r="T599" s="17"/>
    </row>
    <row r="600" spans="1:20" hidden="1">
      <c r="A600" s="13" t="str">
        <f t="array" ref="A600">INDEX(manifest_11Sep!$A$1:$V$3202,MATCH($B600,manifest_11Sep!$B$1:$B$3202,0),MATCH(A.Dep9SepList!A$1,manifest_11Sep!$A$1:$V$1,0))</f>
        <v>A</v>
      </c>
      <c r="B600" s="13" t="s">
        <v>595</v>
      </c>
      <c r="C600" s="13" t="str">
        <f t="array" ref="C600">INDEX(manifest_11Sep!$A$1:$V$3202,MATCH($B600,manifest_11Sep!$B$1:$B$3202,0),MATCH(A.Dep9SepList!C$1,manifest_11Sep!$A$1:$V$1,0))</f>
        <v>SVNPWTPC6SX</v>
      </c>
      <c r="D600" s="13" t="str">
        <f t="array" ref="D600">INDEX(manifest_11Sep!$A$1:$V$3202,MATCH($B600,manifest_11Sep!$B$1:$B$3202,0),MATCH(A.Dep9SepList!D$1,manifest_11Sep!$A$1:$V$1,0))</f>
        <v>Male</v>
      </c>
      <c r="E600" s="13" t="str">
        <f t="array" ref="E600">INDEX(manifest_11Sep!$A$1:$V$3202,MATCH($B600,manifest_11Sep!$B$1:$B$3202,0),MATCH(A.Dep9SepList!E$1,manifest_11Sep!$A$1:$V$1,0))</f>
        <v>Thu</v>
      </c>
      <c r="F600" s="13" t="str">
        <f t="array" ref="F600">INDEX(manifest_11Sep!$A$1:$V$3202,MATCH($B600,manifest_11Sep!$B$1:$B$3202,0),MATCH(A.Dep9SepList!F$1,manifest_11Sep!$A$1:$V$1,0))</f>
        <v>Duong</v>
      </c>
      <c r="G600" s="13">
        <f t="array" ref="G600">INDEX(manifest_11Sep!$A$1:$V$3202,MATCH($B600,manifest_11Sep!$B$1:$B$3202,0),MATCH(A.Dep9SepList!G$1,manifest_11Sep!$A$1:$V$1,0))</f>
        <v>40</v>
      </c>
      <c r="H600" s="13" t="str">
        <f t="array" ref="H600">INDEX(manifest_11Sep!$A$1:$V$3202,MATCH($B600,manifest_11Sep!$B$1:$B$3202,0),MATCH(A.Dep9SepList!H$1,manifest_11Sep!$A$1:$V$1,0))</f>
        <v>Alicia Nguyen 3</v>
      </c>
      <c r="I600" s="13" t="str">
        <f t="array" ref="I600">INDEX(manifest_11Sep!$A$1:$V$3202,MATCH($B600,manifest_11Sep!$B$1:$B$3202,0),MATCH(A.Dep9SepList!I$1,manifest_11Sep!$A$1:$V$1,0))</f>
        <v>United Airlines</v>
      </c>
      <c r="J600" s="13" t="str">
        <f t="array" ref="J600">INDEX(manifest_11Sep!$A$1:$V$3202,MATCH($B600,manifest_11Sep!$B$1:$B$3202,0),MATCH(A.Dep9SepList!J$1,manifest_11Sep!$A$1:$V$1,0))</f>
        <v>UA 892</v>
      </c>
      <c r="K600" s="32" t="str">
        <f t="array" ref="K600">INDEX(manifest_11Sep!$A$1:$V$3202,MATCH($B600,manifest_11Sep!$B$1:$B$3202,0),MATCH(A.Dep9SepList!K$1,manifest_11Sep!$A$1:$V$1,0))</f>
        <v>18-thg 9-25</v>
      </c>
      <c r="L600" s="20">
        <f t="array" ref="L600">INDEX(manifest_11Sep!$A$1:$V$3202,MATCH($B600,manifest_11Sep!$B$1:$B$3202,0),MATCH(A.Dep9SepList!L$1,manifest_11Sep!$A$1:$V$1,0))</f>
        <v>0.70138888888888884</v>
      </c>
      <c r="M600" s="13" t="str">
        <f t="array" ref="M600">INDEX(manifest_11Sep!$A$1:$V$3202,MATCH($B600,manifest_11Sep!$B$1:$B$3202,0),MATCH(A.Dep9SepList!M$1,manifest_11Sep!$A$1:$V$1,0))</f>
        <v>ICN-T1</v>
      </c>
      <c r="N600" s="13" t="str">
        <f t="array" ref="N600">INDEX(manifest_11Sep!$A$1:$V$3202,MATCH($B600,manifest_11Sep!$B$1:$B$3202,0),MATCH(A.Dep9SepList!N$1,manifest_11Sep!$A$1:$V$1,0))</f>
        <v>JW MARRIOTT</v>
      </c>
      <c r="O600" s="31"/>
      <c r="P600" s="20" t="e" cm="1" vm="1">
        <f t="array" aca="1" ref="P600" ca="1">IF(J600="","",_xlfn.XLOOKUP(J600&amp;N600,'A.Departure Grouping'!AQ:AQ&amp;'A.Departure Grouping'!AP:AP,'A.Departure Grouping'!AR:AR,"",0))</f>
        <v>#NAME?</v>
      </c>
      <c r="Q600" s="13">
        <v>75985105</v>
      </c>
      <c r="R600" s="13" t="s">
        <v>43</v>
      </c>
      <c r="S600" s="13">
        <f t="array" ref="S600">INDEX(manifest_11Sep!$A$1:$V$3202,MATCH($B600,manifest_11Sep!$B$1:$B$3202,0),MATCH(A.Dep9SepList!S$1,manifest_11Sep!$A$1:$V$1,0))</f>
        <v>0</v>
      </c>
      <c r="T600" s="17"/>
    </row>
    <row r="601" spans="1:20" hidden="1">
      <c r="A601" s="13" t="str">
        <f t="array" ref="A601">INDEX(manifest_11Sep!$A$1:$V$3202,MATCH($B601,manifest_11Sep!$B$1:$B$3202,0),MATCH(A.Dep9SepList!A$1,manifest_11Sep!$A$1:$V$1,0))</f>
        <v>A</v>
      </c>
      <c r="B601" s="13" t="s">
        <v>599</v>
      </c>
      <c r="C601" s="13" t="str">
        <f t="array" ref="C601">INDEX(manifest_11Sep!$A$1:$V$3202,MATCH($B601,manifest_11Sep!$B$1:$B$3202,0),MATCH(A.Dep9SepList!C$1,manifest_11Sep!$A$1:$V$1,0))</f>
        <v>SVNPWTPC6SX</v>
      </c>
      <c r="D601" s="13" t="str">
        <f t="array" ref="D601">INDEX(manifest_11Sep!$A$1:$V$3202,MATCH($B601,manifest_11Sep!$B$1:$B$3202,0),MATCH(A.Dep9SepList!D$1,manifest_11Sep!$A$1:$V$1,0))</f>
        <v>Female</v>
      </c>
      <c r="E601" s="13" t="str">
        <f t="array" ref="E601">INDEX(manifest_11Sep!$A$1:$V$3202,MATCH($B601,manifest_11Sep!$B$1:$B$3202,0),MATCH(A.Dep9SepList!E$1,manifest_11Sep!$A$1:$V$1,0))</f>
        <v>Judy</v>
      </c>
      <c r="F601" s="13" t="str">
        <f t="array" ref="F601">INDEX(manifest_11Sep!$A$1:$V$3202,MATCH($B601,manifest_11Sep!$B$1:$B$3202,0),MATCH(A.Dep9SepList!F$1,manifest_11Sep!$A$1:$V$1,0))</f>
        <v>Vo</v>
      </c>
      <c r="G601" s="13">
        <f t="array" ref="G601">INDEX(manifest_11Sep!$A$1:$V$3202,MATCH($B601,manifest_11Sep!$B$1:$B$3202,0),MATCH(A.Dep9SepList!G$1,manifest_11Sep!$A$1:$V$1,0))</f>
        <v>39</v>
      </c>
      <c r="H601" s="13" t="str">
        <f t="array" ref="H601">INDEX(manifest_11Sep!$A$1:$V$3202,MATCH($B601,manifest_11Sep!$B$1:$B$3202,0),MATCH(A.Dep9SepList!H$1,manifest_11Sep!$A$1:$V$1,0))</f>
        <v>Alicia Nguyen 3</v>
      </c>
      <c r="I601" s="13" t="str">
        <f t="array" ref="I601">INDEX(manifest_11Sep!$A$1:$V$3202,MATCH($B601,manifest_11Sep!$B$1:$B$3202,0),MATCH(A.Dep9SepList!I$1,manifest_11Sep!$A$1:$V$1,0))</f>
        <v>United Airlines</v>
      </c>
      <c r="J601" s="13" t="str">
        <f t="array" ref="J601">INDEX(manifest_11Sep!$A$1:$V$3202,MATCH($B601,manifest_11Sep!$B$1:$B$3202,0),MATCH(A.Dep9SepList!J$1,manifest_11Sep!$A$1:$V$1,0))</f>
        <v>UA 892</v>
      </c>
      <c r="K601" s="32" t="str">
        <f t="array" ref="K601">INDEX(manifest_11Sep!$A$1:$V$3202,MATCH($B601,manifest_11Sep!$B$1:$B$3202,0),MATCH(A.Dep9SepList!K$1,manifest_11Sep!$A$1:$V$1,0))</f>
        <v>18-thg 9-25</v>
      </c>
      <c r="L601" s="20">
        <f t="array" ref="L601">INDEX(manifest_11Sep!$A$1:$V$3202,MATCH($B601,manifest_11Sep!$B$1:$B$3202,0),MATCH(A.Dep9SepList!L$1,manifest_11Sep!$A$1:$V$1,0))</f>
        <v>0.70138888888888884</v>
      </c>
      <c r="M601" s="13" t="str">
        <f t="array" ref="M601">INDEX(manifest_11Sep!$A$1:$V$3202,MATCH($B601,manifest_11Sep!$B$1:$B$3202,0),MATCH(A.Dep9SepList!M$1,manifest_11Sep!$A$1:$V$1,0))</f>
        <v>ICN-T1</v>
      </c>
      <c r="N601" s="13" t="str">
        <f t="array" ref="N601">INDEX(manifest_11Sep!$A$1:$V$3202,MATCH($B601,manifest_11Sep!$B$1:$B$3202,0),MATCH(A.Dep9SepList!N$1,manifest_11Sep!$A$1:$V$1,0))</f>
        <v>JW MARRIOTT</v>
      </c>
      <c r="O601" s="31"/>
      <c r="P601" s="20" t="e" cm="1" vm="1">
        <f t="array" aca="1" ref="P601" ca="1">IF(J601="","",_xlfn.XLOOKUP(J601&amp;N601,'A.Departure Grouping'!AQ:AQ&amp;'A.Departure Grouping'!AP:AP,'A.Departure Grouping'!AR:AR,"",0))</f>
        <v>#NAME?</v>
      </c>
      <c r="Q601" s="13">
        <v>75985105</v>
      </c>
      <c r="R601" s="13" t="s">
        <v>43</v>
      </c>
      <c r="S601" s="13">
        <f t="array" ref="S601">INDEX(manifest_11Sep!$A$1:$V$3202,MATCH($B601,manifest_11Sep!$B$1:$B$3202,0),MATCH(A.Dep9SepList!S$1,manifest_11Sep!$A$1:$V$1,0))</f>
        <v>0</v>
      </c>
      <c r="T601" s="17"/>
    </row>
    <row r="602" spans="1:20" hidden="1">
      <c r="A602" s="13" t="str">
        <f t="array" ref="A602">INDEX(manifest_11Sep!$A$1:$V$3202,MATCH($B602,manifest_11Sep!$B$1:$B$3202,0),MATCH(A.Dep9SepList!A$1,manifest_11Sep!$A$1:$V$1,0))</f>
        <v>A</v>
      </c>
      <c r="B602" s="13" t="s">
        <v>601</v>
      </c>
      <c r="C602" s="13" t="str">
        <f t="array" ref="C602">INDEX(manifest_11Sep!$A$1:$V$3202,MATCH($B602,manifest_11Sep!$B$1:$B$3202,0),MATCH(A.Dep9SepList!C$1,manifest_11Sep!$A$1:$V$1,0))</f>
        <v>SVNPWTPC6SX</v>
      </c>
      <c r="D602" s="13" t="str">
        <f t="array" ref="D602">INDEX(manifest_11Sep!$A$1:$V$3202,MATCH($B602,manifest_11Sep!$B$1:$B$3202,0),MATCH(A.Dep9SepList!D$1,manifest_11Sep!$A$1:$V$1,0))</f>
        <v>Female</v>
      </c>
      <c r="E602" s="13" t="str">
        <f t="array" ref="E602">INDEX(manifest_11Sep!$A$1:$V$3202,MATCH($B602,manifest_11Sep!$B$1:$B$3202,0),MATCH(A.Dep9SepList!E$1,manifest_11Sep!$A$1:$V$1,0))</f>
        <v>Ava Thi</v>
      </c>
      <c r="F602" s="13" t="str">
        <f t="array" ref="F602">INDEX(manifest_11Sep!$A$1:$V$3202,MATCH($B602,manifest_11Sep!$B$1:$B$3202,0),MATCH(A.Dep9SepList!F$1,manifest_11Sep!$A$1:$V$1,0))</f>
        <v>Duong</v>
      </c>
      <c r="G602" s="13">
        <f t="array" ref="G602">INDEX(manifest_11Sep!$A$1:$V$3202,MATCH($B602,manifest_11Sep!$B$1:$B$3202,0),MATCH(A.Dep9SepList!G$1,manifest_11Sep!$A$1:$V$1,0))</f>
        <v>3</v>
      </c>
      <c r="H602" s="13" t="str">
        <f t="array" ref="H602">INDEX(manifest_11Sep!$A$1:$V$3202,MATCH($B602,manifest_11Sep!$B$1:$B$3202,0),MATCH(A.Dep9SepList!H$1,manifest_11Sep!$A$1:$V$1,0))</f>
        <v>Alicia Nguyen 3</v>
      </c>
      <c r="I602" s="13" t="str">
        <f t="array" ref="I602">INDEX(manifest_11Sep!$A$1:$V$3202,MATCH($B602,manifest_11Sep!$B$1:$B$3202,0),MATCH(A.Dep9SepList!I$1,manifest_11Sep!$A$1:$V$1,0))</f>
        <v>United Airlines</v>
      </c>
      <c r="J602" s="13" t="str">
        <f t="array" ref="J602">INDEX(manifest_11Sep!$A$1:$V$3202,MATCH($B602,manifest_11Sep!$B$1:$B$3202,0),MATCH(A.Dep9SepList!J$1,manifest_11Sep!$A$1:$V$1,0))</f>
        <v>UA 892</v>
      </c>
      <c r="K602" s="32" t="str">
        <f t="array" ref="K602">INDEX(manifest_11Sep!$A$1:$V$3202,MATCH($B602,manifest_11Sep!$B$1:$B$3202,0),MATCH(A.Dep9SepList!K$1,manifest_11Sep!$A$1:$V$1,0))</f>
        <v>18-thg 9-25</v>
      </c>
      <c r="L602" s="20">
        <f t="array" ref="L602">INDEX(manifest_11Sep!$A$1:$V$3202,MATCH($B602,manifest_11Sep!$B$1:$B$3202,0),MATCH(A.Dep9SepList!L$1,manifest_11Sep!$A$1:$V$1,0))</f>
        <v>0.70138888888888884</v>
      </c>
      <c r="M602" s="13" t="str">
        <f t="array" ref="M602">INDEX(manifest_11Sep!$A$1:$V$3202,MATCH($B602,manifest_11Sep!$B$1:$B$3202,0),MATCH(A.Dep9SepList!M$1,manifest_11Sep!$A$1:$V$1,0))</f>
        <v>ICN-T1</v>
      </c>
      <c r="N602" s="13" t="str">
        <f t="array" ref="N602">INDEX(manifest_11Sep!$A$1:$V$3202,MATCH($B602,manifest_11Sep!$B$1:$B$3202,0),MATCH(A.Dep9SepList!N$1,manifest_11Sep!$A$1:$V$1,0))</f>
        <v>JW MARRIOTT</v>
      </c>
      <c r="O602" s="31"/>
      <c r="P602" s="20" t="e" cm="1" vm="1">
        <f t="array" aca="1" ref="P602" ca="1">IF(J602="","",_xlfn.XLOOKUP(J602&amp;N602,'A.Departure Grouping'!AQ:AQ&amp;'A.Departure Grouping'!AP:AP,'A.Departure Grouping'!AR:AR,"",0))</f>
        <v>#NAME?</v>
      </c>
      <c r="Q602" s="13">
        <v>75985105</v>
      </c>
      <c r="R602" s="13" t="s">
        <v>43</v>
      </c>
      <c r="S602" s="13">
        <f t="array" ref="S602">INDEX(manifest_11Sep!$A$1:$V$3202,MATCH($B602,manifest_11Sep!$B$1:$B$3202,0),MATCH(A.Dep9SepList!S$1,manifest_11Sep!$A$1:$V$1,0))</f>
        <v>0</v>
      </c>
      <c r="T602" s="17"/>
    </row>
    <row r="603" spans="1:20" hidden="1">
      <c r="A603" s="13" t="str">
        <f t="array" ref="A603">INDEX(manifest_11Sep!$A$1:$V$3202,MATCH($B603,manifest_11Sep!$B$1:$B$3202,0),MATCH(A.Dep9SepList!A$1,manifest_11Sep!$A$1:$V$1,0))</f>
        <v>A</v>
      </c>
      <c r="B603" s="13" t="s">
        <v>603</v>
      </c>
      <c r="C603" s="13" t="str">
        <f t="array" ref="C603">INDEX(manifest_11Sep!$A$1:$V$3202,MATCH($B603,manifest_11Sep!$B$1:$B$3202,0),MATCH(A.Dep9SepList!C$1,manifest_11Sep!$A$1:$V$1,0))</f>
        <v>SVNPWTPC6SX</v>
      </c>
      <c r="D603" s="13" t="str">
        <f t="array" ref="D603">INDEX(manifest_11Sep!$A$1:$V$3202,MATCH($B603,manifest_11Sep!$B$1:$B$3202,0),MATCH(A.Dep9SepList!D$1,manifest_11Sep!$A$1:$V$1,0))</f>
        <v>Male</v>
      </c>
      <c r="E603" s="13" t="str">
        <f t="array" ref="E603">INDEX(manifest_11Sep!$A$1:$V$3202,MATCH($B603,manifest_11Sep!$B$1:$B$3202,0),MATCH(A.Dep9SepList!E$1,manifest_11Sep!$A$1:$V$1,0))</f>
        <v>Mike</v>
      </c>
      <c r="F603" s="13" t="str">
        <f t="array" ref="F603">INDEX(manifest_11Sep!$A$1:$V$3202,MATCH($B603,manifest_11Sep!$B$1:$B$3202,0),MATCH(A.Dep9SepList!F$1,manifest_11Sep!$A$1:$V$1,0))</f>
        <v>Vo</v>
      </c>
      <c r="G603" s="13">
        <f t="array" ref="G603">INDEX(manifest_11Sep!$A$1:$V$3202,MATCH($B603,manifest_11Sep!$B$1:$B$3202,0),MATCH(A.Dep9SepList!G$1,manifest_11Sep!$A$1:$V$1,0))</f>
        <v>29</v>
      </c>
      <c r="H603" s="13" t="str">
        <f t="array" ref="H603">INDEX(manifest_11Sep!$A$1:$V$3202,MATCH($B603,manifest_11Sep!$B$1:$B$3202,0),MATCH(A.Dep9SepList!H$1,manifest_11Sep!$A$1:$V$1,0))</f>
        <v>Alicia Nguyen 3</v>
      </c>
      <c r="I603" s="13" t="str">
        <f t="array" ref="I603">INDEX(manifest_11Sep!$A$1:$V$3202,MATCH($B603,manifest_11Sep!$B$1:$B$3202,0),MATCH(A.Dep9SepList!I$1,manifest_11Sep!$A$1:$V$1,0))</f>
        <v>United Airlines</v>
      </c>
      <c r="J603" s="13" t="str">
        <f t="array" ref="J603">INDEX(manifest_11Sep!$A$1:$V$3202,MATCH($B603,manifest_11Sep!$B$1:$B$3202,0),MATCH(A.Dep9SepList!J$1,manifest_11Sep!$A$1:$V$1,0))</f>
        <v>UA 892</v>
      </c>
      <c r="K603" s="32" t="str">
        <f t="array" ref="K603">INDEX(manifest_11Sep!$A$1:$V$3202,MATCH($B603,manifest_11Sep!$B$1:$B$3202,0),MATCH(A.Dep9SepList!K$1,manifest_11Sep!$A$1:$V$1,0))</f>
        <v>18-thg 9-25</v>
      </c>
      <c r="L603" s="20">
        <f t="array" ref="L603">INDEX(manifest_11Sep!$A$1:$V$3202,MATCH($B603,manifest_11Sep!$B$1:$B$3202,0),MATCH(A.Dep9SepList!L$1,manifest_11Sep!$A$1:$V$1,0))</f>
        <v>0.70138888888888884</v>
      </c>
      <c r="M603" s="13" t="str">
        <f t="array" ref="M603">INDEX(manifest_11Sep!$A$1:$V$3202,MATCH($B603,manifest_11Sep!$B$1:$B$3202,0),MATCH(A.Dep9SepList!M$1,manifest_11Sep!$A$1:$V$1,0))</f>
        <v>ICN-T1</v>
      </c>
      <c r="N603" s="13" t="str">
        <f t="array" ref="N603">INDEX(manifest_11Sep!$A$1:$V$3202,MATCH($B603,manifest_11Sep!$B$1:$B$3202,0),MATCH(A.Dep9SepList!N$1,manifest_11Sep!$A$1:$V$1,0))</f>
        <v>JW MARRIOTT</v>
      </c>
      <c r="O603" s="31"/>
      <c r="P603" s="20" t="e" cm="1" vm="1">
        <f t="array" aca="1" ref="P603" ca="1">IF(J603="","",_xlfn.XLOOKUP(J603&amp;N603,'A.Departure Grouping'!AQ:AQ&amp;'A.Departure Grouping'!AP:AP,'A.Departure Grouping'!AR:AR,"",0))</f>
        <v>#NAME?</v>
      </c>
      <c r="Q603" s="13">
        <v>75985130</v>
      </c>
      <c r="R603" s="13" t="s">
        <v>35</v>
      </c>
      <c r="S603" s="13">
        <f t="array" ref="S603">INDEX(manifest_11Sep!$A$1:$V$3202,MATCH($B603,manifest_11Sep!$B$1:$B$3202,0),MATCH(A.Dep9SepList!S$1,manifest_11Sep!$A$1:$V$1,0))</f>
        <v>0</v>
      </c>
      <c r="T603" s="17"/>
    </row>
    <row r="604" spans="1:20" hidden="1">
      <c r="A604" s="13" t="str">
        <f t="array" ref="A604">INDEX(manifest_11Sep!$A$1:$V$3202,MATCH($B604,manifest_11Sep!$B$1:$B$3202,0),MATCH(A.Dep9SepList!A$1,manifest_11Sep!$A$1:$V$1,0))</f>
        <v>A</v>
      </c>
      <c r="B604" s="13" t="s">
        <v>635</v>
      </c>
      <c r="C604" s="13" t="str">
        <f t="array" ref="C604">INDEX(manifest_11Sep!$A$1:$V$3202,MATCH($B604,manifest_11Sep!$B$1:$B$3202,0),MATCH(A.Dep9SepList!C$1,manifest_11Sep!$A$1:$V$1,0))</f>
        <v>N2NYMQWZ4W8</v>
      </c>
      <c r="D604" s="13" t="str">
        <f t="array" ref="D604">INDEX(manifest_11Sep!$A$1:$V$3202,MATCH($B604,manifest_11Sep!$B$1:$B$3202,0),MATCH(A.Dep9SepList!D$1,manifest_11Sep!$A$1:$V$1,0))</f>
        <v>Female</v>
      </c>
      <c r="E604" s="13" t="str">
        <f t="array" ref="E604">INDEX(manifest_11Sep!$A$1:$V$3202,MATCH($B604,manifest_11Sep!$B$1:$B$3202,0),MATCH(A.Dep9SepList!E$1,manifest_11Sep!$A$1:$V$1,0))</f>
        <v>Portia Serame</v>
      </c>
      <c r="F604" s="13" t="str">
        <f t="array" ref="F604">INDEX(manifest_11Sep!$A$1:$V$3202,MATCH($B604,manifest_11Sep!$B$1:$B$3202,0),MATCH(A.Dep9SepList!F$1,manifest_11Sep!$A$1:$V$1,0))</f>
        <v>Jacinto</v>
      </c>
      <c r="G604" s="13">
        <f t="array" ref="G604">INDEX(manifest_11Sep!$A$1:$V$3202,MATCH($B604,manifest_11Sep!$B$1:$B$3202,0),MATCH(A.Dep9SepList!G$1,manifest_11Sep!$A$1:$V$1,0))</f>
        <v>52</v>
      </c>
      <c r="H604" s="13" t="str">
        <f t="array" ref="H604">INDEX(manifest_11Sep!$A$1:$V$3202,MATCH($B604,manifest_11Sep!$B$1:$B$3202,0),MATCH(A.Dep9SepList!H$1,manifest_11Sep!$A$1:$V$1,0))</f>
        <v>Alicia Nguyen 3</v>
      </c>
      <c r="I604" s="13" t="str">
        <f t="array" ref="I604">INDEX(manifest_11Sep!$A$1:$V$3202,MATCH($B604,manifest_11Sep!$B$1:$B$3202,0),MATCH(A.Dep9SepList!I$1,manifest_11Sep!$A$1:$V$1,0))</f>
        <v>United Airlines</v>
      </c>
      <c r="J604" s="13" t="str">
        <f t="array" ref="J604">INDEX(manifest_11Sep!$A$1:$V$3202,MATCH($B604,manifest_11Sep!$B$1:$B$3202,0),MATCH(A.Dep9SepList!J$1,manifest_11Sep!$A$1:$V$1,0))</f>
        <v>UA 892</v>
      </c>
      <c r="K604" s="32" t="str">
        <f t="array" ref="K604">INDEX(manifest_11Sep!$A$1:$V$3202,MATCH($B604,manifest_11Sep!$B$1:$B$3202,0),MATCH(A.Dep9SepList!K$1,manifest_11Sep!$A$1:$V$1,0))</f>
        <v>18-thg 9-25</v>
      </c>
      <c r="L604" s="20">
        <f t="array" ref="L604">INDEX(manifest_11Sep!$A$1:$V$3202,MATCH($B604,manifest_11Sep!$B$1:$B$3202,0),MATCH(A.Dep9SepList!L$1,manifest_11Sep!$A$1:$V$1,0))</f>
        <v>0.70138888888888884</v>
      </c>
      <c r="M604" s="13" t="str">
        <f t="array" ref="M604">INDEX(manifest_11Sep!$A$1:$V$3202,MATCH($B604,manifest_11Sep!$B$1:$B$3202,0),MATCH(A.Dep9SepList!M$1,manifest_11Sep!$A$1:$V$1,0))</f>
        <v>ICN-T1</v>
      </c>
      <c r="N604" s="13" t="str">
        <f t="array" ref="N604">INDEX(manifest_11Sep!$A$1:$V$3202,MATCH($B604,manifest_11Sep!$B$1:$B$3202,0),MATCH(A.Dep9SepList!N$1,manifest_11Sep!$A$1:$V$1,0))</f>
        <v>JW MARRIOTT</v>
      </c>
      <c r="O604" s="31"/>
      <c r="P604" s="20" t="e" cm="1" vm="1">
        <f t="array" aca="1" ref="P604" ca="1">IF(J604="","",_xlfn.XLOOKUP(J604&amp;N604,'A.Departure Grouping'!AQ:AQ&amp;'A.Departure Grouping'!AP:AP,'A.Departure Grouping'!AR:AR,"",0))</f>
        <v>#NAME?</v>
      </c>
      <c r="Q604" s="13">
        <v>75985245</v>
      </c>
      <c r="R604" s="13" t="s">
        <v>43</v>
      </c>
      <c r="S604" s="13">
        <f t="array" ref="S604">INDEX(manifest_11Sep!$A$1:$V$3202,MATCH($B604,manifest_11Sep!$B$1:$B$3202,0),MATCH(A.Dep9SepList!S$1,manifest_11Sep!$A$1:$V$1,0))</f>
        <v>0</v>
      </c>
      <c r="T604" s="17"/>
    </row>
    <row r="605" spans="1:20" hidden="1">
      <c r="A605" s="13" t="str">
        <f t="array" ref="A605">INDEX(manifest_11Sep!$A$1:$V$3202,MATCH($B605,manifest_11Sep!$B$1:$B$3202,0),MATCH(A.Dep9SepList!A$1,manifest_11Sep!$A$1:$V$1,0))</f>
        <v>A</v>
      </c>
      <c r="B605" s="13" t="s">
        <v>638</v>
      </c>
      <c r="C605" s="13" t="str">
        <f t="array" ref="C605">INDEX(manifest_11Sep!$A$1:$V$3202,MATCH($B605,manifest_11Sep!$B$1:$B$3202,0),MATCH(A.Dep9SepList!C$1,manifest_11Sep!$A$1:$V$1,0))</f>
        <v>N2NYMQWZ4W8</v>
      </c>
      <c r="D605" s="13" t="str">
        <f t="array" ref="D605">INDEX(manifest_11Sep!$A$1:$V$3202,MATCH($B605,manifest_11Sep!$B$1:$B$3202,0),MATCH(A.Dep9SepList!D$1,manifest_11Sep!$A$1:$V$1,0))</f>
        <v>Male</v>
      </c>
      <c r="E605" s="13" t="str">
        <f t="array" ref="E605">INDEX(manifest_11Sep!$A$1:$V$3202,MATCH($B605,manifest_11Sep!$B$1:$B$3202,0),MATCH(A.Dep9SepList!E$1,manifest_11Sep!$A$1:$V$1,0))</f>
        <v>Ethan Benjamin</v>
      </c>
      <c r="F605" s="13" t="str">
        <f t="array" ref="F605">INDEX(manifest_11Sep!$A$1:$V$3202,MATCH($B605,manifest_11Sep!$B$1:$B$3202,0),MATCH(A.Dep9SepList!F$1,manifest_11Sep!$A$1:$V$1,0))</f>
        <v>Alviar</v>
      </c>
      <c r="G605" s="13">
        <f t="array" ref="G605">INDEX(manifest_11Sep!$A$1:$V$3202,MATCH($B605,manifest_11Sep!$B$1:$B$3202,0),MATCH(A.Dep9SepList!G$1,manifest_11Sep!$A$1:$V$1,0))</f>
        <v>21</v>
      </c>
      <c r="H605" s="13" t="str">
        <f t="array" ref="H605">INDEX(manifest_11Sep!$A$1:$V$3202,MATCH($B605,manifest_11Sep!$B$1:$B$3202,0),MATCH(A.Dep9SepList!H$1,manifest_11Sep!$A$1:$V$1,0))</f>
        <v>Alicia Nguyen 3</v>
      </c>
      <c r="I605" s="13" t="str">
        <f t="array" ref="I605">INDEX(manifest_11Sep!$A$1:$V$3202,MATCH($B605,manifest_11Sep!$B$1:$B$3202,0),MATCH(A.Dep9SepList!I$1,manifest_11Sep!$A$1:$V$1,0))</f>
        <v>United Airlines</v>
      </c>
      <c r="J605" s="13" t="str">
        <f t="array" ref="J605">INDEX(manifest_11Sep!$A$1:$V$3202,MATCH($B605,manifest_11Sep!$B$1:$B$3202,0),MATCH(A.Dep9SepList!J$1,manifest_11Sep!$A$1:$V$1,0))</f>
        <v>UA 892</v>
      </c>
      <c r="K605" s="32" t="str">
        <f t="array" ref="K605">INDEX(manifest_11Sep!$A$1:$V$3202,MATCH($B605,manifest_11Sep!$B$1:$B$3202,0),MATCH(A.Dep9SepList!K$1,manifest_11Sep!$A$1:$V$1,0))</f>
        <v>18-thg 9-25</v>
      </c>
      <c r="L605" s="20">
        <f t="array" ref="L605">INDEX(manifest_11Sep!$A$1:$V$3202,MATCH($B605,manifest_11Sep!$B$1:$B$3202,0),MATCH(A.Dep9SepList!L$1,manifest_11Sep!$A$1:$V$1,0))</f>
        <v>0.70138888888888884</v>
      </c>
      <c r="M605" s="13" t="str">
        <f t="array" ref="M605">INDEX(manifest_11Sep!$A$1:$V$3202,MATCH($B605,manifest_11Sep!$B$1:$B$3202,0),MATCH(A.Dep9SepList!M$1,manifest_11Sep!$A$1:$V$1,0))</f>
        <v>ICN-T1</v>
      </c>
      <c r="N605" s="13" t="str">
        <f t="array" ref="N605">INDEX(manifest_11Sep!$A$1:$V$3202,MATCH($B605,manifest_11Sep!$B$1:$B$3202,0),MATCH(A.Dep9SepList!N$1,manifest_11Sep!$A$1:$V$1,0))</f>
        <v>JW MARRIOTT</v>
      </c>
      <c r="O605" s="31"/>
      <c r="P605" s="20" t="e" cm="1" vm="1">
        <f t="array" aca="1" ref="P605" ca="1">IF(J605="","",_xlfn.XLOOKUP(J605&amp;N605,'A.Departure Grouping'!AQ:AQ&amp;'A.Departure Grouping'!AP:AP,'A.Departure Grouping'!AR:AR,"",0))</f>
        <v>#NAME?</v>
      </c>
      <c r="Q605" s="13">
        <v>75985245</v>
      </c>
      <c r="R605" s="13" t="s">
        <v>43</v>
      </c>
      <c r="S605" s="13">
        <f t="array" ref="S605">INDEX(manifest_11Sep!$A$1:$V$3202,MATCH($B605,manifest_11Sep!$B$1:$B$3202,0),MATCH(A.Dep9SepList!S$1,manifest_11Sep!$A$1:$V$1,0))</f>
        <v>0</v>
      </c>
      <c r="T605" s="17"/>
    </row>
    <row r="606" spans="1:20" hidden="1">
      <c r="A606" s="13" t="str">
        <f t="array" ref="A606">INDEX(manifest_11Sep!$A$1:$V$3202,MATCH($B606,manifest_11Sep!$B$1:$B$3202,0),MATCH(A.Dep9SepList!A$1,manifest_11Sep!$A$1:$V$1,0))</f>
        <v>A</v>
      </c>
      <c r="B606" s="13" t="s">
        <v>641</v>
      </c>
      <c r="C606" s="13" t="str">
        <f t="array" ref="C606">INDEX(manifest_11Sep!$A$1:$V$3202,MATCH($B606,manifest_11Sep!$B$1:$B$3202,0),MATCH(A.Dep9SepList!C$1,manifest_11Sep!$A$1:$V$1,0))</f>
        <v>N2NYMQWZ4W8</v>
      </c>
      <c r="D606" s="13" t="str">
        <f t="array" ref="D606">INDEX(manifest_11Sep!$A$1:$V$3202,MATCH($B606,manifest_11Sep!$B$1:$B$3202,0),MATCH(A.Dep9SepList!D$1,manifest_11Sep!$A$1:$V$1,0))</f>
        <v>Male</v>
      </c>
      <c r="E606" s="13" t="str">
        <f t="array" ref="E606">INDEX(manifest_11Sep!$A$1:$V$3202,MATCH($B606,manifest_11Sep!$B$1:$B$3202,0),MATCH(A.Dep9SepList!E$1,manifest_11Sep!$A$1:$V$1,0))</f>
        <v>Victor Paolo</v>
      </c>
      <c r="F606" s="13" t="str">
        <f t="array" ref="F606">INDEX(manifest_11Sep!$A$1:$V$3202,MATCH($B606,manifest_11Sep!$B$1:$B$3202,0),MATCH(A.Dep9SepList!F$1,manifest_11Sep!$A$1:$V$1,0))</f>
        <v>Jacinto</v>
      </c>
      <c r="G606" s="13">
        <f t="array" ref="G606">INDEX(manifest_11Sep!$A$1:$V$3202,MATCH($B606,manifest_11Sep!$B$1:$B$3202,0),MATCH(A.Dep9SepList!G$1,manifest_11Sep!$A$1:$V$1,0))</f>
        <v>11</v>
      </c>
      <c r="H606" s="13" t="str">
        <f t="array" ref="H606">INDEX(manifest_11Sep!$A$1:$V$3202,MATCH($B606,manifest_11Sep!$B$1:$B$3202,0),MATCH(A.Dep9SepList!H$1,manifest_11Sep!$A$1:$V$1,0))</f>
        <v>Alicia Nguyen 3</v>
      </c>
      <c r="I606" s="13" t="str">
        <f t="array" ref="I606">INDEX(manifest_11Sep!$A$1:$V$3202,MATCH($B606,manifest_11Sep!$B$1:$B$3202,0),MATCH(A.Dep9SepList!I$1,manifest_11Sep!$A$1:$V$1,0))</f>
        <v>United Airlines</v>
      </c>
      <c r="J606" s="13" t="str">
        <f t="array" ref="J606">INDEX(manifest_11Sep!$A$1:$V$3202,MATCH($B606,manifest_11Sep!$B$1:$B$3202,0),MATCH(A.Dep9SepList!J$1,manifest_11Sep!$A$1:$V$1,0))</f>
        <v>UA 892</v>
      </c>
      <c r="K606" s="32" t="str">
        <f t="array" ref="K606">INDEX(manifest_11Sep!$A$1:$V$3202,MATCH($B606,manifest_11Sep!$B$1:$B$3202,0),MATCH(A.Dep9SepList!K$1,manifest_11Sep!$A$1:$V$1,0))</f>
        <v>18-thg 9-25</v>
      </c>
      <c r="L606" s="20">
        <f t="array" ref="L606">INDEX(manifest_11Sep!$A$1:$V$3202,MATCH($B606,manifest_11Sep!$B$1:$B$3202,0),MATCH(A.Dep9SepList!L$1,manifest_11Sep!$A$1:$V$1,0))</f>
        <v>0.70138888888888884</v>
      </c>
      <c r="M606" s="13" t="str">
        <f t="array" ref="M606">INDEX(manifest_11Sep!$A$1:$V$3202,MATCH($B606,manifest_11Sep!$B$1:$B$3202,0),MATCH(A.Dep9SepList!M$1,manifest_11Sep!$A$1:$V$1,0))</f>
        <v>ICN-T1</v>
      </c>
      <c r="N606" s="13" t="str">
        <f t="array" ref="N606">INDEX(manifest_11Sep!$A$1:$V$3202,MATCH($B606,manifest_11Sep!$B$1:$B$3202,0),MATCH(A.Dep9SepList!N$1,manifest_11Sep!$A$1:$V$1,0))</f>
        <v>JW MARRIOTT</v>
      </c>
      <c r="O606" s="31"/>
      <c r="P606" s="20" t="e" cm="1" vm="1">
        <f t="array" aca="1" ref="P606" ca="1">IF(J606="","",_xlfn.XLOOKUP(J606&amp;N606,'A.Departure Grouping'!AQ:AQ&amp;'A.Departure Grouping'!AP:AP,'A.Departure Grouping'!AR:AR,"",0))</f>
        <v>#NAME?</v>
      </c>
      <c r="Q606" s="13">
        <v>75985245</v>
      </c>
      <c r="R606" s="13" t="s">
        <v>43</v>
      </c>
      <c r="S606" s="13">
        <f t="array" ref="S606">INDEX(manifest_11Sep!$A$1:$V$3202,MATCH($B606,manifest_11Sep!$B$1:$B$3202,0),MATCH(A.Dep9SepList!S$1,manifest_11Sep!$A$1:$V$1,0))</f>
        <v>0</v>
      </c>
      <c r="T606" s="17"/>
    </row>
    <row r="607" spans="1:20" hidden="1">
      <c r="A607" s="13" t="str">
        <f t="array" ref="A607">INDEX(manifest_11Sep!$A$1:$V$3202,MATCH($B607,manifest_11Sep!$B$1:$B$3202,0),MATCH(A.Dep9SepList!A$1,manifest_11Sep!$A$1:$V$1,0))</f>
        <v>A</v>
      </c>
      <c r="B607" s="13" t="s">
        <v>646</v>
      </c>
      <c r="C607" s="13" t="str">
        <f t="array" ref="C607">INDEX(manifest_11Sep!$A$1:$V$3202,MATCH($B607,manifest_11Sep!$B$1:$B$3202,0),MATCH(A.Dep9SepList!C$1,manifest_11Sep!$A$1:$V$1,0))</f>
        <v>RZN9ZX2DCC2</v>
      </c>
      <c r="D607" s="13" t="str">
        <f t="array" ref="D607">INDEX(manifest_11Sep!$A$1:$V$3202,MATCH($B607,manifest_11Sep!$B$1:$B$3202,0),MATCH(A.Dep9SepList!D$1,manifest_11Sep!$A$1:$V$1,0))</f>
        <v>Female</v>
      </c>
      <c r="E607" s="13" t="str">
        <f t="array" ref="E607">INDEX(manifest_11Sep!$A$1:$V$3202,MATCH($B607,manifest_11Sep!$B$1:$B$3202,0),MATCH(A.Dep9SepList!E$1,manifest_11Sep!$A$1:$V$1,0))</f>
        <v>Diane Bich</v>
      </c>
      <c r="F607" s="13" t="str">
        <f t="array" ref="F607">INDEX(manifest_11Sep!$A$1:$V$3202,MATCH($B607,manifest_11Sep!$B$1:$B$3202,0),MATCH(A.Dep9SepList!F$1,manifest_11Sep!$A$1:$V$1,0))</f>
        <v>Chau</v>
      </c>
      <c r="G607" s="13">
        <f t="array" ref="G607">INDEX(manifest_11Sep!$A$1:$V$3202,MATCH($B607,manifest_11Sep!$B$1:$B$3202,0),MATCH(A.Dep9SepList!G$1,manifest_11Sep!$A$1:$V$1,0))</f>
        <v>52</v>
      </c>
      <c r="H607" s="13" t="str">
        <f t="array" ref="H607">INDEX(manifest_11Sep!$A$1:$V$3202,MATCH($B607,manifest_11Sep!$B$1:$B$3202,0),MATCH(A.Dep9SepList!H$1,manifest_11Sep!$A$1:$V$1,0))</f>
        <v>Alicia Nguyen 3</v>
      </c>
      <c r="I607" s="13" t="str">
        <f t="array" ref="I607">INDEX(manifest_11Sep!$A$1:$V$3202,MATCH($B607,manifest_11Sep!$B$1:$B$3202,0),MATCH(A.Dep9SepList!I$1,manifest_11Sep!$A$1:$V$1,0))</f>
        <v>United Airlines</v>
      </c>
      <c r="J607" s="13" t="str">
        <f t="array" ref="J607">INDEX(manifest_11Sep!$A$1:$V$3202,MATCH($B607,manifest_11Sep!$B$1:$B$3202,0),MATCH(A.Dep9SepList!J$1,manifest_11Sep!$A$1:$V$1,0))</f>
        <v>UA 892</v>
      </c>
      <c r="K607" s="32" t="str">
        <f t="array" ref="K607">INDEX(manifest_11Sep!$A$1:$V$3202,MATCH($B607,manifest_11Sep!$B$1:$B$3202,0),MATCH(A.Dep9SepList!K$1,manifest_11Sep!$A$1:$V$1,0))</f>
        <v>18-thg 9-25</v>
      </c>
      <c r="L607" s="20">
        <f t="array" ref="L607">INDEX(manifest_11Sep!$A$1:$V$3202,MATCH($B607,manifest_11Sep!$B$1:$B$3202,0),MATCH(A.Dep9SepList!L$1,manifest_11Sep!$A$1:$V$1,0))</f>
        <v>0.70138888888888884</v>
      </c>
      <c r="M607" s="13" t="str">
        <f t="array" ref="M607">INDEX(manifest_11Sep!$A$1:$V$3202,MATCH($B607,manifest_11Sep!$B$1:$B$3202,0),MATCH(A.Dep9SepList!M$1,manifest_11Sep!$A$1:$V$1,0))</f>
        <v>ICN-T1</v>
      </c>
      <c r="N607" s="13" t="str">
        <f t="array" ref="N607">INDEX(manifest_11Sep!$A$1:$V$3202,MATCH($B607,manifest_11Sep!$B$1:$B$3202,0),MATCH(A.Dep9SepList!N$1,manifest_11Sep!$A$1:$V$1,0))</f>
        <v>JW MARRIOTT</v>
      </c>
      <c r="O607" s="31"/>
      <c r="P607" s="20" t="e" cm="1" vm="1">
        <f t="array" aca="1" ref="P607" ca="1">IF(J607="","",_xlfn.XLOOKUP(J607&amp;N607,'A.Departure Grouping'!AQ:AQ&amp;'A.Departure Grouping'!AP:AP,'A.Departure Grouping'!AR:AR,"",0))</f>
        <v>#NAME?</v>
      </c>
      <c r="Q607" s="13">
        <v>75985277</v>
      </c>
      <c r="R607" s="13" t="s">
        <v>43</v>
      </c>
      <c r="S607" s="13">
        <f t="array" ref="S607">INDEX(manifest_11Sep!$A$1:$V$3202,MATCH($B607,manifest_11Sep!$B$1:$B$3202,0),MATCH(A.Dep9SepList!S$1,manifest_11Sep!$A$1:$V$1,0))</f>
        <v>0</v>
      </c>
      <c r="T607" s="13"/>
    </row>
    <row r="608" spans="1:20" hidden="1">
      <c r="A608" s="13" t="str">
        <f t="array" ref="A608">INDEX(manifest_11Sep!$A$1:$V$3202,MATCH($B608,manifest_11Sep!$B$1:$B$3202,0),MATCH(A.Dep9SepList!A$1,manifest_11Sep!$A$1:$V$1,0))</f>
        <v>A</v>
      </c>
      <c r="B608" s="13" t="s">
        <v>649</v>
      </c>
      <c r="C608" s="13" t="str">
        <f t="array" ref="C608">INDEX(manifest_11Sep!$A$1:$V$3202,MATCH($B608,manifest_11Sep!$B$1:$B$3202,0),MATCH(A.Dep9SepList!C$1,manifest_11Sep!$A$1:$V$1,0))</f>
        <v>RZN9ZX2DCC2</v>
      </c>
      <c r="D608" s="13" t="str">
        <f t="array" ref="D608">INDEX(manifest_11Sep!$A$1:$V$3202,MATCH($B608,manifest_11Sep!$B$1:$B$3202,0),MATCH(A.Dep9SepList!D$1,manifest_11Sep!$A$1:$V$1,0))</f>
        <v>Male</v>
      </c>
      <c r="E608" s="13" t="str">
        <f t="array" ref="E608">INDEX(manifest_11Sep!$A$1:$V$3202,MATCH($B608,manifest_11Sep!$B$1:$B$3202,0),MATCH(A.Dep9SepList!E$1,manifest_11Sep!$A$1:$V$1,0))</f>
        <v>Dan Van</v>
      </c>
      <c r="F608" s="13" t="str">
        <f t="array" ref="F608">INDEX(manifest_11Sep!$A$1:$V$3202,MATCH($B608,manifest_11Sep!$B$1:$B$3202,0),MATCH(A.Dep9SepList!F$1,manifest_11Sep!$A$1:$V$1,0))</f>
        <v>Willabe</v>
      </c>
      <c r="G608" s="13">
        <f t="array" ref="G608">INDEX(manifest_11Sep!$A$1:$V$3202,MATCH($B608,manifest_11Sep!$B$1:$B$3202,0),MATCH(A.Dep9SepList!G$1,manifest_11Sep!$A$1:$V$1,0))</f>
        <v>59</v>
      </c>
      <c r="H608" s="13" t="str">
        <f t="array" ref="H608">INDEX(manifest_11Sep!$A$1:$V$3202,MATCH($B608,manifest_11Sep!$B$1:$B$3202,0),MATCH(A.Dep9SepList!H$1,manifest_11Sep!$A$1:$V$1,0))</f>
        <v>Alicia Nguyen 3</v>
      </c>
      <c r="I608" s="13" t="str">
        <f t="array" ref="I608">INDEX(manifest_11Sep!$A$1:$V$3202,MATCH($B608,manifest_11Sep!$B$1:$B$3202,0),MATCH(A.Dep9SepList!I$1,manifest_11Sep!$A$1:$V$1,0))</f>
        <v>United Airlines</v>
      </c>
      <c r="J608" s="13" t="str">
        <f t="array" ref="J608">INDEX(manifest_11Sep!$A$1:$V$3202,MATCH($B608,manifest_11Sep!$B$1:$B$3202,0),MATCH(A.Dep9SepList!J$1,manifest_11Sep!$A$1:$V$1,0))</f>
        <v>UA 892</v>
      </c>
      <c r="K608" s="32" t="str">
        <f t="array" ref="K608">INDEX(manifest_11Sep!$A$1:$V$3202,MATCH($B608,manifest_11Sep!$B$1:$B$3202,0),MATCH(A.Dep9SepList!K$1,manifest_11Sep!$A$1:$V$1,0))</f>
        <v>18-thg 9-25</v>
      </c>
      <c r="L608" s="20">
        <f t="array" ref="L608">INDEX(manifest_11Sep!$A$1:$V$3202,MATCH($B608,manifest_11Sep!$B$1:$B$3202,0),MATCH(A.Dep9SepList!L$1,manifest_11Sep!$A$1:$V$1,0))</f>
        <v>0.70138888888888884</v>
      </c>
      <c r="M608" s="13" t="str">
        <f t="array" ref="M608">INDEX(manifest_11Sep!$A$1:$V$3202,MATCH($B608,manifest_11Sep!$B$1:$B$3202,0),MATCH(A.Dep9SepList!M$1,manifest_11Sep!$A$1:$V$1,0))</f>
        <v>ICN-T1</v>
      </c>
      <c r="N608" s="13" t="str">
        <f t="array" ref="N608">INDEX(manifest_11Sep!$A$1:$V$3202,MATCH($B608,manifest_11Sep!$B$1:$B$3202,0),MATCH(A.Dep9SepList!N$1,manifest_11Sep!$A$1:$V$1,0))</f>
        <v>JW MARRIOTT</v>
      </c>
      <c r="O608" s="31"/>
      <c r="P608" s="20" t="e" cm="1" vm="1">
        <f t="array" aca="1" ref="P608" ca="1">IF(J608="","",_xlfn.XLOOKUP(J608&amp;N608,'A.Departure Grouping'!AQ:AQ&amp;'A.Departure Grouping'!AP:AP,'A.Departure Grouping'!AR:AR,"",0))</f>
        <v>#NAME?</v>
      </c>
      <c r="Q608" s="13">
        <v>75985277</v>
      </c>
      <c r="R608" s="13" t="s">
        <v>43</v>
      </c>
      <c r="S608" s="13">
        <f t="array" ref="S608">INDEX(manifest_11Sep!$A$1:$V$3202,MATCH($B608,manifest_11Sep!$B$1:$B$3202,0),MATCH(A.Dep9SepList!S$1,manifest_11Sep!$A$1:$V$1,0))</f>
        <v>0</v>
      </c>
      <c r="T608" s="13"/>
    </row>
    <row r="609" spans="1:20" hidden="1">
      <c r="A609" s="13" t="str">
        <f t="array" ref="A609">INDEX(manifest_11Sep!$A$1:$V$3202,MATCH($B609,manifest_11Sep!$B$1:$B$3202,0),MATCH(A.Dep9SepList!A$1,manifest_11Sep!$A$1:$V$1,0))</f>
        <v>A</v>
      </c>
      <c r="B609" s="13" t="s">
        <v>652</v>
      </c>
      <c r="C609" s="13" t="str">
        <f t="array" ref="C609">INDEX(manifest_11Sep!$A$1:$V$3202,MATCH($B609,manifest_11Sep!$B$1:$B$3202,0),MATCH(A.Dep9SepList!C$1,manifest_11Sep!$A$1:$V$1,0))</f>
        <v>RZN9ZX2DCC2</v>
      </c>
      <c r="D609" s="13" t="str">
        <f t="array" ref="D609">INDEX(manifest_11Sep!$A$1:$V$3202,MATCH($B609,manifest_11Sep!$B$1:$B$3202,0),MATCH(A.Dep9SepList!D$1,manifest_11Sep!$A$1:$V$1,0))</f>
        <v>Female</v>
      </c>
      <c r="E609" s="13" t="str">
        <f t="array" ref="E609">INDEX(manifest_11Sep!$A$1:$V$3202,MATCH($B609,manifest_11Sep!$B$1:$B$3202,0),MATCH(A.Dep9SepList!E$1,manifest_11Sep!$A$1:$V$1,0))</f>
        <v>Danielle Thaovan</v>
      </c>
      <c r="F609" s="13" t="str">
        <f t="array" ref="F609">INDEX(manifest_11Sep!$A$1:$V$3202,MATCH($B609,manifest_11Sep!$B$1:$B$3202,0),MATCH(A.Dep9SepList!F$1,manifest_11Sep!$A$1:$V$1,0))</f>
        <v>Nguyen</v>
      </c>
      <c r="G609" s="13">
        <f t="array" ref="G609">INDEX(manifest_11Sep!$A$1:$V$3202,MATCH($B609,manifest_11Sep!$B$1:$B$3202,0),MATCH(A.Dep9SepList!G$1,manifest_11Sep!$A$1:$V$1,0))</f>
        <v>11</v>
      </c>
      <c r="H609" s="13" t="str">
        <f t="array" ref="H609">INDEX(manifest_11Sep!$A$1:$V$3202,MATCH($B609,manifest_11Sep!$B$1:$B$3202,0),MATCH(A.Dep9SepList!H$1,manifest_11Sep!$A$1:$V$1,0))</f>
        <v>Alicia Nguyen 3</v>
      </c>
      <c r="I609" s="13" t="str">
        <f t="array" ref="I609">INDEX(manifest_11Sep!$A$1:$V$3202,MATCH($B609,manifest_11Sep!$B$1:$B$3202,0),MATCH(A.Dep9SepList!I$1,manifest_11Sep!$A$1:$V$1,0))</f>
        <v>United Airlines</v>
      </c>
      <c r="J609" s="13" t="str">
        <f t="array" ref="J609">INDEX(manifest_11Sep!$A$1:$V$3202,MATCH($B609,manifest_11Sep!$B$1:$B$3202,0),MATCH(A.Dep9SepList!J$1,manifest_11Sep!$A$1:$V$1,0))</f>
        <v>UA 892</v>
      </c>
      <c r="K609" s="32" t="str">
        <f t="array" ref="K609">INDEX(manifest_11Sep!$A$1:$V$3202,MATCH($B609,manifest_11Sep!$B$1:$B$3202,0),MATCH(A.Dep9SepList!K$1,manifest_11Sep!$A$1:$V$1,0))</f>
        <v>18-thg 9-25</v>
      </c>
      <c r="L609" s="20">
        <f t="array" ref="L609">INDEX(manifest_11Sep!$A$1:$V$3202,MATCH($B609,manifest_11Sep!$B$1:$B$3202,0),MATCH(A.Dep9SepList!L$1,manifest_11Sep!$A$1:$V$1,0))</f>
        <v>0.70138888888888884</v>
      </c>
      <c r="M609" s="13" t="str">
        <f t="array" ref="M609">INDEX(manifest_11Sep!$A$1:$V$3202,MATCH($B609,manifest_11Sep!$B$1:$B$3202,0),MATCH(A.Dep9SepList!M$1,manifest_11Sep!$A$1:$V$1,0))</f>
        <v>ICN-T1</v>
      </c>
      <c r="N609" s="13" t="str">
        <f t="array" ref="N609">INDEX(manifest_11Sep!$A$1:$V$3202,MATCH($B609,manifest_11Sep!$B$1:$B$3202,0),MATCH(A.Dep9SepList!N$1,manifest_11Sep!$A$1:$V$1,0))</f>
        <v>JW MARRIOTT</v>
      </c>
      <c r="O609" s="31"/>
      <c r="P609" s="20" t="e" cm="1" vm="1">
        <f t="array" aca="1" ref="P609" ca="1">IF(J609="","",_xlfn.XLOOKUP(J609&amp;N609,'A.Departure Grouping'!AQ:AQ&amp;'A.Departure Grouping'!AP:AP,'A.Departure Grouping'!AR:AR,"",0))</f>
        <v>#NAME?</v>
      </c>
      <c r="Q609" s="13">
        <v>75985277</v>
      </c>
      <c r="R609" s="13" t="s">
        <v>43</v>
      </c>
      <c r="S609" s="13">
        <f t="array" ref="S609">INDEX(manifest_11Sep!$A$1:$V$3202,MATCH($B609,manifest_11Sep!$B$1:$B$3202,0),MATCH(A.Dep9SepList!S$1,manifest_11Sep!$A$1:$V$1,0))</f>
        <v>0</v>
      </c>
      <c r="T609" s="13"/>
    </row>
    <row r="610" spans="1:20" hidden="1">
      <c r="A610" s="13" t="str">
        <f t="array" ref="A610">INDEX(manifest_11Sep!$A$1:$V$3202,MATCH($B610,manifest_11Sep!$B$1:$B$3202,0),MATCH(A.Dep9SepList!A$1,manifest_11Sep!$A$1:$V$1,0))</f>
        <v>A</v>
      </c>
      <c r="B610" s="13" t="s">
        <v>654</v>
      </c>
      <c r="C610" s="13" t="str">
        <f t="array" ref="C610">INDEX(manifest_11Sep!$A$1:$V$3202,MATCH($B610,manifest_11Sep!$B$1:$B$3202,0),MATCH(A.Dep9SepList!C$1,manifest_11Sep!$A$1:$V$1,0))</f>
        <v>RZN9ZX2DCC2</v>
      </c>
      <c r="D610" s="13" t="str">
        <f t="array" ref="D610">INDEX(manifest_11Sep!$A$1:$V$3202,MATCH($B610,manifest_11Sep!$B$1:$B$3202,0),MATCH(A.Dep9SepList!D$1,manifest_11Sep!$A$1:$V$1,0))</f>
        <v>Male</v>
      </c>
      <c r="E610" s="13" t="str">
        <f t="array" ref="E610">INDEX(manifest_11Sep!$A$1:$V$3202,MATCH($B610,manifest_11Sep!$B$1:$B$3202,0),MATCH(A.Dep9SepList!E$1,manifest_11Sep!$A$1:$V$1,0))</f>
        <v>Hien Duc</v>
      </c>
      <c r="F610" s="13" t="str">
        <f t="array" ref="F610">INDEX(manifest_11Sep!$A$1:$V$3202,MATCH($B610,manifest_11Sep!$B$1:$B$3202,0),MATCH(A.Dep9SepList!F$1,manifest_11Sep!$A$1:$V$1,0))</f>
        <v>Chau</v>
      </c>
      <c r="G610" s="13">
        <f t="array" ref="G610">INDEX(manifest_11Sep!$A$1:$V$3202,MATCH($B610,manifest_11Sep!$B$1:$B$3202,0),MATCH(A.Dep9SepList!G$1,manifest_11Sep!$A$1:$V$1,0))</f>
        <v>87</v>
      </c>
      <c r="H610" s="13" t="str">
        <f t="array" ref="H610">INDEX(manifest_11Sep!$A$1:$V$3202,MATCH($B610,manifest_11Sep!$B$1:$B$3202,0),MATCH(A.Dep9SepList!H$1,manifest_11Sep!$A$1:$V$1,0))</f>
        <v>Alicia Nguyen 3</v>
      </c>
      <c r="I610" s="13" t="str">
        <f t="array" ref="I610">INDEX(manifest_11Sep!$A$1:$V$3202,MATCH($B610,manifest_11Sep!$B$1:$B$3202,0),MATCH(A.Dep9SepList!I$1,manifest_11Sep!$A$1:$V$1,0))</f>
        <v>United Airlines</v>
      </c>
      <c r="J610" s="13" t="str">
        <f t="array" ref="J610">INDEX(manifest_11Sep!$A$1:$V$3202,MATCH($B610,manifest_11Sep!$B$1:$B$3202,0),MATCH(A.Dep9SepList!J$1,manifest_11Sep!$A$1:$V$1,0))</f>
        <v>UA 892</v>
      </c>
      <c r="K610" s="32" t="str">
        <f t="array" ref="K610">INDEX(manifest_11Sep!$A$1:$V$3202,MATCH($B610,manifest_11Sep!$B$1:$B$3202,0),MATCH(A.Dep9SepList!K$1,manifest_11Sep!$A$1:$V$1,0))</f>
        <v>18-thg 9-25</v>
      </c>
      <c r="L610" s="20">
        <f t="array" ref="L610">INDEX(manifest_11Sep!$A$1:$V$3202,MATCH($B610,manifest_11Sep!$B$1:$B$3202,0),MATCH(A.Dep9SepList!L$1,manifest_11Sep!$A$1:$V$1,0))</f>
        <v>0.70138888888888884</v>
      </c>
      <c r="M610" s="13" t="str">
        <f t="array" ref="M610">INDEX(manifest_11Sep!$A$1:$V$3202,MATCH($B610,manifest_11Sep!$B$1:$B$3202,0),MATCH(A.Dep9SepList!M$1,manifest_11Sep!$A$1:$V$1,0))</f>
        <v>ICN-T1</v>
      </c>
      <c r="N610" s="13" t="str">
        <f t="array" ref="N610">INDEX(manifest_11Sep!$A$1:$V$3202,MATCH($B610,manifest_11Sep!$B$1:$B$3202,0),MATCH(A.Dep9SepList!N$1,manifest_11Sep!$A$1:$V$1,0))</f>
        <v>JW MARRIOTT</v>
      </c>
      <c r="O610" s="31"/>
      <c r="P610" s="20" t="e" cm="1" vm="1">
        <f t="array" aca="1" ref="P610" ca="1">IF(J610="","",_xlfn.XLOOKUP(J610&amp;N610,'A.Departure Grouping'!AQ:AQ&amp;'A.Departure Grouping'!AP:AP,'A.Departure Grouping'!AR:AR,"",0))</f>
        <v>#NAME?</v>
      </c>
      <c r="Q610" s="13">
        <v>75985283</v>
      </c>
      <c r="R610" s="13" t="s">
        <v>43</v>
      </c>
      <c r="S610" s="13">
        <f t="array" ref="S610">INDEX(manifest_11Sep!$A$1:$V$3202,MATCH($B610,manifest_11Sep!$B$1:$B$3202,0),MATCH(A.Dep9SepList!S$1,manifest_11Sep!$A$1:$V$1,0))</f>
        <v>0</v>
      </c>
      <c r="T610" s="13"/>
    </row>
    <row r="611" spans="1:20" hidden="1">
      <c r="A611" s="13" t="str">
        <f t="array" ref="A611">INDEX(manifest_11Sep!$A$1:$V$3202,MATCH($B611,manifest_11Sep!$B$1:$B$3202,0),MATCH(A.Dep9SepList!A$1,manifest_11Sep!$A$1:$V$1,0))</f>
        <v>A</v>
      </c>
      <c r="B611" s="13" t="s">
        <v>656</v>
      </c>
      <c r="C611" s="13" t="str">
        <f t="array" ref="C611">INDEX(manifest_11Sep!$A$1:$V$3202,MATCH($B611,manifest_11Sep!$B$1:$B$3202,0),MATCH(A.Dep9SepList!C$1,manifest_11Sep!$A$1:$V$1,0))</f>
        <v>RZN9ZX2DCC2</v>
      </c>
      <c r="D611" s="13" t="str">
        <f t="array" ref="D611">INDEX(manifest_11Sep!$A$1:$V$3202,MATCH($B611,manifest_11Sep!$B$1:$B$3202,0),MATCH(A.Dep9SepList!D$1,manifest_11Sep!$A$1:$V$1,0))</f>
        <v>Female</v>
      </c>
      <c r="E611" s="13" t="str">
        <f t="array" ref="E611">INDEX(manifest_11Sep!$A$1:$V$3202,MATCH($B611,manifest_11Sep!$B$1:$B$3202,0),MATCH(A.Dep9SepList!E$1,manifest_11Sep!$A$1:$V$1,0))</f>
        <v>Minh</v>
      </c>
      <c r="F611" s="13" t="str">
        <f t="array" ref="F611">INDEX(manifest_11Sep!$A$1:$V$3202,MATCH($B611,manifest_11Sep!$B$1:$B$3202,0),MATCH(A.Dep9SepList!F$1,manifest_11Sep!$A$1:$V$1,0))</f>
        <v>Chaungo</v>
      </c>
      <c r="G611" s="13">
        <f t="array" ref="G611">INDEX(manifest_11Sep!$A$1:$V$3202,MATCH($B611,manifest_11Sep!$B$1:$B$3202,0),MATCH(A.Dep9SepList!G$1,manifest_11Sep!$A$1:$V$1,0))</f>
        <v>82</v>
      </c>
      <c r="H611" s="13" t="str">
        <f t="array" ref="H611">INDEX(manifest_11Sep!$A$1:$V$3202,MATCH($B611,manifest_11Sep!$B$1:$B$3202,0),MATCH(A.Dep9SepList!H$1,manifest_11Sep!$A$1:$V$1,0))</f>
        <v>Alicia Nguyen 3</v>
      </c>
      <c r="I611" s="13" t="str">
        <f t="array" ref="I611">INDEX(manifest_11Sep!$A$1:$V$3202,MATCH($B611,manifest_11Sep!$B$1:$B$3202,0),MATCH(A.Dep9SepList!I$1,manifest_11Sep!$A$1:$V$1,0))</f>
        <v>United Airlines</v>
      </c>
      <c r="J611" s="13" t="str">
        <f t="array" ref="J611">INDEX(manifest_11Sep!$A$1:$V$3202,MATCH($B611,manifest_11Sep!$B$1:$B$3202,0),MATCH(A.Dep9SepList!J$1,manifest_11Sep!$A$1:$V$1,0))</f>
        <v>UA 892</v>
      </c>
      <c r="K611" s="32" t="str">
        <f t="array" ref="K611">INDEX(manifest_11Sep!$A$1:$V$3202,MATCH($B611,manifest_11Sep!$B$1:$B$3202,0),MATCH(A.Dep9SepList!K$1,manifest_11Sep!$A$1:$V$1,0))</f>
        <v>18-thg 9-25</v>
      </c>
      <c r="L611" s="20">
        <f t="array" ref="L611">INDEX(manifest_11Sep!$A$1:$V$3202,MATCH($B611,manifest_11Sep!$B$1:$B$3202,0),MATCH(A.Dep9SepList!L$1,manifest_11Sep!$A$1:$V$1,0))</f>
        <v>0.70138888888888884</v>
      </c>
      <c r="M611" s="13" t="str">
        <f t="array" ref="M611">INDEX(manifest_11Sep!$A$1:$V$3202,MATCH($B611,manifest_11Sep!$B$1:$B$3202,0),MATCH(A.Dep9SepList!M$1,manifest_11Sep!$A$1:$V$1,0))</f>
        <v>ICN-T1</v>
      </c>
      <c r="N611" s="13" t="str">
        <f t="array" ref="N611">INDEX(manifest_11Sep!$A$1:$V$3202,MATCH($B611,manifest_11Sep!$B$1:$B$3202,0),MATCH(A.Dep9SepList!N$1,manifest_11Sep!$A$1:$V$1,0))</f>
        <v>JW MARRIOTT</v>
      </c>
      <c r="O611" s="31"/>
      <c r="P611" s="20" t="e" cm="1" vm="1">
        <f t="array" aca="1" ref="P611" ca="1">IF(J611="","",_xlfn.XLOOKUP(J611&amp;N611,'A.Departure Grouping'!AQ:AQ&amp;'A.Departure Grouping'!AP:AP,'A.Departure Grouping'!AR:AR,"",0))</f>
        <v>#NAME?</v>
      </c>
      <c r="Q611" s="13">
        <v>75985283</v>
      </c>
      <c r="R611" s="13" t="s">
        <v>43</v>
      </c>
      <c r="S611" s="13">
        <f t="array" ref="S611">INDEX(manifest_11Sep!$A$1:$V$3202,MATCH($B611,manifest_11Sep!$B$1:$B$3202,0),MATCH(A.Dep9SepList!S$1,manifest_11Sep!$A$1:$V$1,0))</f>
        <v>0</v>
      </c>
      <c r="T611" s="13"/>
    </row>
    <row r="612" spans="1:20" hidden="1">
      <c r="A612" s="13" t="str">
        <f t="array" ref="A612">INDEX(manifest_11Sep!$A$1:$V$3202,MATCH($B612,manifest_11Sep!$B$1:$B$3202,0),MATCH(A.Dep9SepList!A$1,manifest_11Sep!$A$1:$V$1,0))</f>
        <v>A</v>
      </c>
      <c r="B612" s="13" t="s">
        <v>659</v>
      </c>
      <c r="C612" s="13" t="str">
        <f t="array" ref="C612">INDEX(manifest_11Sep!$A$1:$V$3202,MATCH($B612,manifest_11Sep!$B$1:$B$3202,0),MATCH(A.Dep9SepList!C$1,manifest_11Sep!$A$1:$V$1,0))</f>
        <v>PQNCHCLYCNT</v>
      </c>
      <c r="D612" s="13" t="str">
        <f t="array" ref="D612">INDEX(manifest_11Sep!$A$1:$V$3202,MATCH($B612,manifest_11Sep!$B$1:$B$3202,0),MATCH(A.Dep9SepList!D$1,manifest_11Sep!$A$1:$V$1,0))</f>
        <v>Male</v>
      </c>
      <c r="E612" s="13" t="str">
        <f t="array" ref="E612">INDEX(manifest_11Sep!$A$1:$V$3202,MATCH($B612,manifest_11Sep!$B$1:$B$3202,0),MATCH(A.Dep9SepList!E$1,manifest_11Sep!$A$1:$V$1,0))</f>
        <v>Ernest Anthony</v>
      </c>
      <c r="F612" s="13" t="str">
        <f t="array" ref="F612">INDEX(manifest_11Sep!$A$1:$V$3202,MATCH($B612,manifest_11Sep!$B$1:$B$3202,0),MATCH(A.Dep9SepList!F$1,manifest_11Sep!$A$1:$V$1,0))</f>
        <v>Hebrard</v>
      </c>
      <c r="G612" s="13">
        <f t="array" ref="G612">INDEX(manifest_11Sep!$A$1:$V$3202,MATCH($B612,manifest_11Sep!$B$1:$B$3202,0),MATCH(A.Dep9SepList!G$1,manifest_11Sep!$A$1:$V$1,0))</f>
        <v>0</v>
      </c>
      <c r="H612" s="13" t="str">
        <f t="array" ref="H612">INDEX(manifest_11Sep!$A$1:$V$3202,MATCH($B612,manifest_11Sep!$B$1:$B$3202,0),MATCH(A.Dep9SepList!H$1,manifest_11Sep!$A$1:$V$1,0))</f>
        <v>Alicia Nguyen 3</v>
      </c>
      <c r="I612" s="13" t="str">
        <f t="array" ref="I612">INDEX(manifest_11Sep!$A$1:$V$3202,MATCH($B612,manifest_11Sep!$B$1:$B$3202,0),MATCH(A.Dep9SepList!I$1,manifest_11Sep!$A$1:$V$1,0))</f>
        <v>United Airlines</v>
      </c>
      <c r="J612" s="13" t="str">
        <f t="array" ref="J612">INDEX(manifest_11Sep!$A$1:$V$3202,MATCH($B612,manifest_11Sep!$B$1:$B$3202,0),MATCH(A.Dep9SepList!J$1,manifest_11Sep!$A$1:$V$1,0))</f>
        <v>UA 892</v>
      </c>
      <c r="K612" s="32" t="str">
        <f t="array" ref="K612">INDEX(manifest_11Sep!$A$1:$V$3202,MATCH($B612,manifest_11Sep!$B$1:$B$3202,0),MATCH(A.Dep9SepList!K$1,manifest_11Sep!$A$1:$V$1,0))</f>
        <v>18-thg 9-25</v>
      </c>
      <c r="L612" s="20">
        <f t="array" ref="L612">INDEX(manifest_11Sep!$A$1:$V$3202,MATCH($B612,manifest_11Sep!$B$1:$B$3202,0),MATCH(A.Dep9SepList!L$1,manifest_11Sep!$A$1:$V$1,0))</f>
        <v>0.70138888888888884</v>
      </c>
      <c r="M612" s="13" t="str">
        <f t="array" ref="M612">INDEX(manifest_11Sep!$A$1:$V$3202,MATCH($B612,manifest_11Sep!$B$1:$B$3202,0),MATCH(A.Dep9SepList!M$1,manifest_11Sep!$A$1:$V$1,0))</f>
        <v>ICN-T1</v>
      </c>
      <c r="N612" s="13" t="str">
        <f t="array" ref="N612">INDEX(manifest_11Sep!$A$1:$V$3202,MATCH($B612,manifest_11Sep!$B$1:$B$3202,0),MATCH(A.Dep9SepList!N$1,manifest_11Sep!$A$1:$V$1,0))</f>
        <v>JW MARRIOTT</v>
      </c>
      <c r="O612" s="31"/>
      <c r="P612" s="20" t="e" cm="1" vm="1">
        <f t="array" aca="1" ref="P612" ca="1">IF(J612="","",_xlfn.XLOOKUP(J612&amp;N612,'A.Departure Grouping'!AQ:AQ&amp;'A.Departure Grouping'!AP:AP,'A.Departure Grouping'!AR:AR,"",0))</f>
        <v>#NAME?</v>
      </c>
      <c r="Q612" s="13">
        <v>75985297</v>
      </c>
      <c r="R612" s="13" t="s">
        <v>35</v>
      </c>
      <c r="S612" s="13">
        <f t="array" ref="S612">INDEX(manifest_11Sep!$A$1:$V$3202,MATCH($B612,manifest_11Sep!$B$1:$B$3202,0),MATCH(A.Dep9SepList!S$1,manifest_11Sep!$A$1:$V$1,0))</f>
        <v>0</v>
      </c>
      <c r="T612" s="17"/>
    </row>
    <row r="613" spans="1:20" hidden="1">
      <c r="A613" s="13" t="str">
        <f t="array" ref="A613">INDEX(manifest_11Sep!$A$1:$V$3202,MATCH($B613,manifest_11Sep!$B$1:$B$3202,0),MATCH(A.Dep9SepList!A$1,manifest_11Sep!$A$1:$V$1,0))</f>
        <v>A</v>
      </c>
      <c r="B613" s="13" t="s">
        <v>685</v>
      </c>
      <c r="C613" s="13" t="str">
        <f t="array" ref="C613">INDEX(manifest_11Sep!$A$1:$V$3202,MATCH($B613,manifest_11Sep!$B$1:$B$3202,0),MATCH(A.Dep9SepList!C$1,manifest_11Sep!$A$1:$V$1,0))</f>
        <v>YWN37HR2SQL</v>
      </c>
      <c r="D613" s="13" t="str">
        <f t="array" ref="D613">INDEX(manifest_11Sep!$A$1:$V$3202,MATCH($B613,manifest_11Sep!$B$1:$B$3202,0),MATCH(A.Dep9SepList!D$1,manifest_11Sep!$A$1:$V$1,0))</f>
        <v>Female</v>
      </c>
      <c r="E613" s="13" t="str">
        <f t="array" ref="E613">INDEX(manifest_11Sep!$A$1:$V$3202,MATCH($B613,manifest_11Sep!$B$1:$B$3202,0),MATCH(A.Dep9SepList!E$1,manifest_11Sep!$A$1:$V$1,0))</f>
        <v>Alexandra Mariel</v>
      </c>
      <c r="F613" s="13" t="str">
        <f t="array" ref="F613">INDEX(manifest_11Sep!$A$1:$V$3202,MATCH($B613,manifest_11Sep!$B$1:$B$3202,0),MATCH(A.Dep9SepList!F$1,manifest_11Sep!$A$1:$V$1,0))</f>
        <v>Martinez</v>
      </c>
      <c r="G613" s="13">
        <f t="array" ref="G613">INDEX(manifest_11Sep!$A$1:$V$3202,MATCH($B613,manifest_11Sep!$B$1:$B$3202,0),MATCH(A.Dep9SepList!G$1,manifest_11Sep!$A$1:$V$1,0))</f>
        <v>29</v>
      </c>
      <c r="H613" s="13" t="str">
        <f t="array" ref="H613">INDEX(manifest_11Sep!$A$1:$V$3202,MATCH($B613,manifest_11Sep!$B$1:$B$3202,0),MATCH(A.Dep9SepList!H$1,manifest_11Sep!$A$1:$V$1,0))</f>
        <v>Alicia Nguyen 3</v>
      </c>
      <c r="I613" s="13" t="str">
        <f t="array" ref="I613">INDEX(manifest_11Sep!$A$1:$V$3202,MATCH($B613,manifest_11Sep!$B$1:$B$3202,0),MATCH(A.Dep9SepList!I$1,manifest_11Sep!$A$1:$V$1,0))</f>
        <v>United Airlines</v>
      </c>
      <c r="J613" s="13" t="str">
        <f t="array" ref="J613">INDEX(manifest_11Sep!$A$1:$V$3202,MATCH($B613,manifest_11Sep!$B$1:$B$3202,0),MATCH(A.Dep9SepList!J$1,manifest_11Sep!$A$1:$V$1,0))</f>
        <v>UA 892</v>
      </c>
      <c r="K613" s="32" t="str">
        <f t="array" ref="K613">INDEX(manifest_11Sep!$A$1:$V$3202,MATCH($B613,manifest_11Sep!$B$1:$B$3202,0),MATCH(A.Dep9SepList!K$1,manifest_11Sep!$A$1:$V$1,0))</f>
        <v>18-thg 9-25</v>
      </c>
      <c r="L613" s="20">
        <f t="array" ref="L613">INDEX(manifest_11Sep!$A$1:$V$3202,MATCH($B613,manifest_11Sep!$B$1:$B$3202,0),MATCH(A.Dep9SepList!L$1,manifest_11Sep!$A$1:$V$1,0))</f>
        <v>0.70138888888888884</v>
      </c>
      <c r="M613" s="13" t="str">
        <f t="array" ref="M613">INDEX(manifest_11Sep!$A$1:$V$3202,MATCH($B613,manifest_11Sep!$B$1:$B$3202,0),MATCH(A.Dep9SepList!M$1,manifest_11Sep!$A$1:$V$1,0))</f>
        <v>ICN-T1</v>
      </c>
      <c r="N613" s="13" t="str">
        <f t="array" ref="N613">INDEX(manifest_11Sep!$A$1:$V$3202,MATCH($B613,manifest_11Sep!$B$1:$B$3202,0),MATCH(A.Dep9SepList!N$1,manifest_11Sep!$A$1:$V$1,0))</f>
        <v>JW MARRIOTT</v>
      </c>
      <c r="O613" s="31"/>
      <c r="P613" s="20" t="e" cm="1" vm="1">
        <f t="array" aca="1" ref="P613" ca="1">IF(J613="","",_xlfn.XLOOKUP(J613&amp;N613,'A.Departure Grouping'!AQ:AQ&amp;'A.Departure Grouping'!AP:AP,'A.Departure Grouping'!AR:AR,"",0))</f>
        <v>#NAME?</v>
      </c>
      <c r="Q613" s="13">
        <v>75985368</v>
      </c>
      <c r="R613" s="13" t="s">
        <v>61</v>
      </c>
      <c r="S613" s="13" t="str">
        <f t="array" ref="S613">INDEX(manifest_11Sep!$A$1:$V$3202,MATCH($B613,manifest_11Sep!$B$1:$B$3202,0),MATCH(A.Dep9SepList!S$1,manifest_11Sep!$A$1:$V$1,0))</f>
        <v>Rooming: Elisa Ha Yee - SPNYHGY9GJG is the child of Justin Yee - 7JN92SVFBXK</v>
      </c>
      <c r="T613" s="17"/>
    </row>
    <row r="614" spans="1:20" hidden="1">
      <c r="A614" s="13" t="str">
        <f t="array" ref="A614">INDEX(manifest_11Sep!$A$1:$V$3202,MATCH($B614,manifest_11Sep!$B$1:$B$3202,0),MATCH(A.Dep9SepList!A$1,manifest_11Sep!$A$1:$V$1,0))</f>
        <v>A</v>
      </c>
      <c r="B614" s="13" t="s">
        <v>783</v>
      </c>
      <c r="C614" s="13" t="str">
        <f t="array" ref="C614">INDEX(manifest_11Sep!$A$1:$V$3202,MATCH($B614,manifest_11Sep!$B$1:$B$3202,0),MATCH(A.Dep9SepList!C$1,manifest_11Sep!$A$1:$V$1,0))</f>
        <v>JWNNK7RZC5L</v>
      </c>
      <c r="D614" s="13" t="str">
        <f t="array" ref="D614">INDEX(manifest_11Sep!$A$1:$V$3202,MATCH($B614,manifest_11Sep!$B$1:$B$3202,0),MATCH(A.Dep9SepList!D$1,manifest_11Sep!$A$1:$V$1,0))</f>
        <v>Female</v>
      </c>
      <c r="E614" s="13" t="str">
        <f t="array" ref="E614">INDEX(manifest_11Sep!$A$1:$V$3202,MATCH($B614,manifest_11Sep!$B$1:$B$3202,0),MATCH(A.Dep9SepList!E$1,manifest_11Sep!$A$1:$V$1,0))</f>
        <v>Elena Jocelyn Jarlego</v>
      </c>
      <c r="F614" s="13" t="str">
        <f t="array" ref="F614">INDEX(manifest_11Sep!$A$1:$V$3202,MATCH($B614,manifest_11Sep!$B$1:$B$3202,0),MATCH(A.Dep9SepList!F$1,manifest_11Sep!$A$1:$V$1,0))</f>
        <v>De Guia</v>
      </c>
      <c r="G614" s="13">
        <f t="array" ref="G614">INDEX(manifest_11Sep!$A$1:$V$3202,MATCH($B614,manifest_11Sep!$B$1:$B$3202,0),MATCH(A.Dep9SepList!G$1,manifest_11Sep!$A$1:$V$1,0))</f>
        <v>67</v>
      </c>
      <c r="H614" s="13" t="str">
        <f t="array" ref="H614">INDEX(manifest_11Sep!$A$1:$V$3202,MATCH($B614,manifest_11Sep!$B$1:$B$3202,0),MATCH(A.Dep9SepList!H$1,manifest_11Sep!$A$1:$V$1,0))</f>
        <v>Alicia Nguyen 3</v>
      </c>
      <c r="I614" s="13" t="str">
        <f t="array" ref="I614">INDEX(manifest_11Sep!$A$1:$V$3202,MATCH($B614,manifest_11Sep!$B$1:$B$3202,0),MATCH(A.Dep9SepList!I$1,manifest_11Sep!$A$1:$V$1,0))</f>
        <v>United Airlines</v>
      </c>
      <c r="J614" s="13" t="str">
        <f t="array" ref="J614">INDEX(manifest_11Sep!$A$1:$V$3202,MATCH($B614,manifest_11Sep!$B$1:$B$3202,0),MATCH(A.Dep9SepList!J$1,manifest_11Sep!$A$1:$V$1,0))</f>
        <v>UA 892</v>
      </c>
      <c r="K614" s="32" t="str">
        <f t="array" ref="K614">INDEX(manifest_11Sep!$A$1:$V$3202,MATCH($B614,manifest_11Sep!$B$1:$B$3202,0),MATCH(A.Dep9SepList!K$1,manifest_11Sep!$A$1:$V$1,0))</f>
        <v>18-thg 9-25</v>
      </c>
      <c r="L614" s="20">
        <f t="array" ref="L614">INDEX(manifest_11Sep!$A$1:$V$3202,MATCH($B614,manifest_11Sep!$B$1:$B$3202,0),MATCH(A.Dep9SepList!L$1,manifest_11Sep!$A$1:$V$1,0))</f>
        <v>0.70138888888888884</v>
      </c>
      <c r="M614" s="13" t="str">
        <f t="array" ref="M614">INDEX(manifest_11Sep!$A$1:$V$3202,MATCH($B614,manifest_11Sep!$B$1:$B$3202,0),MATCH(A.Dep9SepList!M$1,manifest_11Sep!$A$1:$V$1,0))</f>
        <v>ICN-T1</v>
      </c>
      <c r="N614" s="13" t="str">
        <f t="array" ref="N614">INDEX(manifest_11Sep!$A$1:$V$3202,MATCH($B614,manifest_11Sep!$B$1:$B$3202,0),MATCH(A.Dep9SepList!N$1,manifest_11Sep!$A$1:$V$1,0))</f>
        <v>JW MARRIOTT</v>
      </c>
      <c r="O614" s="31"/>
      <c r="P614" s="20" t="e" cm="1" vm="1">
        <f t="array" aca="1" ref="P614" ca="1">IF(J614="","",_xlfn.XLOOKUP(J614&amp;N614,'A.Departure Grouping'!AQ:AQ&amp;'A.Departure Grouping'!AP:AP,'A.Departure Grouping'!AR:AR,"",0))</f>
        <v>#NAME?</v>
      </c>
      <c r="Q614" s="13">
        <v>75985672</v>
      </c>
      <c r="R614" s="13" t="s">
        <v>43</v>
      </c>
      <c r="S614" s="13">
        <f t="array" ref="S614">INDEX(manifest_11Sep!$A$1:$V$3202,MATCH($B614,manifest_11Sep!$B$1:$B$3202,0),MATCH(A.Dep9SepList!S$1,manifest_11Sep!$A$1:$V$1,0))</f>
        <v>0</v>
      </c>
      <c r="T614" s="17"/>
    </row>
    <row r="615" spans="1:20" hidden="1">
      <c r="A615" s="13" t="str">
        <f t="array" ref="A615">INDEX(manifest_11Sep!$A$1:$V$3202,MATCH($B615,manifest_11Sep!$B$1:$B$3202,0),MATCH(A.Dep9SepList!A$1,manifest_11Sep!$A$1:$V$1,0))</f>
        <v>A</v>
      </c>
      <c r="B615" s="13" t="s">
        <v>786</v>
      </c>
      <c r="C615" s="13" t="str">
        <f t="array" ref="C615">INDEX(manifest_11Sep!$A$1:$V$3202,MATCH($B615,manifest_11Sep!$B$1:$B$3202,0),MATCH(A.Dep9SepList!C$1,manifest_11Sep!$A$1:$V$1,0))</f>
        <v>JWNNK7RZC5L</v>
      </c>
      <c r="D615" s="13" t="str">
        <f t="array" ref="D615">INDEX(manifest_11Sep!$A$1:$V$3202,MATCH($B615,manifest_11Sep!$B$1:$B$3202,0),MATCH(A.Dep9SepList!D$1,manifest_11Sep!$A$1:$V$1,0))</f>
        <v>Male</v>
      </c>
      <c r="E615" s="13" t="str">
        <f t="array" ref="E615">INDEX(manifest_11Sep!$A$1:$V$3202,MATCH($B615,manifest_11Sep!$B$1:$B$3202,0),MATCH(A.Dep9SepList!E$1,manifest_11Sep!$A$1:$V$1,0))</f>
        <v>Hadrian Estrella</v>
      </c>
      <c r="F615" s="13" t="str">
        <f t="array" ref="F615">INDEX(manifest_11Sep!$A$1:$V$3202,MATCH($B615,manifest_11Sep!$B$1:$B$3202,0),MATCH(A.Dep9SepList!F$1,manifest_11Sep!$A$1:$V$1,0))</f>
        <v>De Guia</v>
      </c>
      <c r="G615" s="13">
        <f t="array" ref="G615">INDEX(manifest_11Sep!$A$1:$V$3202,MATCH($B615,manifest_11Sep!$B$1:$B$3202,0),MATCH(A.Dep9SepList!G$1,manifest_11Sep!$A$1:$V$1,0))</f>
        <v>68</v>
      </c>
      <c r="H615" s="13" t="str">
        <f t="array" ref="H615">INDEX(manifest_11Sep!$A$1:$V$3202,MATCH($B615,manifest_11Sep!$B$1:$B$3202,0),MATCH(A.Dep9SepList!H$1,manifest_11Sep!$A$1:$V$1,0))</f>
        <v>Alicia Nguyen 3</v>
      </c>
      <c r="I615" s="13" t="str">
        <f t="array" ref="I615">INDEX(manifest_11Sep!$A$1:$V$3202,MATCH($B615,manifest_11Sep!$B$1:$B$3202,0),MATCH(A.Dep9SepList!I$1,manifest_11Sep!$A$1:$V$1,0))</f>
        <v>United Airlines</v>
      </c>
      <c r="J615" s="13" t="str">
        <f t="array" ref="J615">INDEX(manifest_11Sep!$A$1:$V$3202,MATCH($B615,manifest_11Sep!$B$1:$B$3202,0),MATCH(A.Dep9SepList!J$1,manifest_11Sep!$A$1:$V$1,0))</f>
        <v>UA 892</v>
      </c>
      <c r="K615" s="32" t="str">
        <f t="array" ref="K615">INDEX(manifest_11Sep!$A$1:$V$3202,MATCH($B615,manifest_11Sep!$B$1:$B$3202,0),MATCH(A.Dep9SepList!K$1,manifest_11Sep!$A$1:$V$1,0))</f>
        <v>18-thg 9-25</v>
      </c>
      <c r="L615" s="20">
        <f t="array" ref="L615">INDEX(manifest_11Sep!$A$1:$V$3202,MATCH($B615,manifest_11Sep!$B$1:$B$3202,0),MATCH(A.Dep9SepList!L$1,manifest_11Sep!$A$1:$V$1,0))</f>
        <v>0.70138888888888884</v>
      </c>
      <c r="M615" s="13" t="str">
        <f t="array" ref="M615">INDEX(manifest_11Sep!$A$1:$V$3202,MATCH($B615,manifest_11Sep!$B$1:$B$3202,0),MATCH(A.Dep9SepList!M$1,manifest_11Sep!$A$1:$V$1,0))</f>
        <v>ICN-T1</v>
      </c>
      <c r="N615" s="13" t="str">
        <f t="array" ref="N615">INDEX(manifest_11Sep!$A$1:$V$3202,MATCH($B615,manifest_11Sep!$B$1:$B$3202,0),MATCH(A.Dep9SepList!N$1,manifest_11Sep!$A$1:$V$1,0))</f>
        <v>JW MARRIOTT</v>
      </c>
      <c r="O615" s="31"/>
      <c r="P615" s="20" t="e" cm="1" vm="1">
        <f t="array" aca="1" ref="P615" ca="1">IF(J615="","",_xlfn.XLOOKUP(J615&amp;N615,'A.Departure Grouping'!AQ:AQ&amp;'A.Departure Grouping'!AP:AP,'A.Departure Grouping'!AR:AR,"",0))</f>
        <v>#NAME?</v>
      </c>
      <c r="Q615" s="13">
        <v>75985672</v>
      </c>
      <c r="R615" s="13" t="s">
        <v>43</v>
      </c>
      <c r="S615" s="13">
        <f t="array" ref="S615">INDEX(manifest_11Sep!$A$1:$V$3202,MATCH($B615,manifest_11Sep!$B$1:$B$3202,0),MATCH(A.Dep9SepList!S$1,manifest_11Sep!$A$1:$V$1,0))</f>
        <v>0</v>
      </c>
      <c r="T615" s="17"/>
    </row>
    <row r="616" spans="1:20" hidden="1">
      <c r="A616" s="13" t="str">
        <f t="array" ref="A616">INDEX(manifest_11Sep!$A$1:$V$3202,MATCH($B616,manifest_11Sep!$B$1:$B$3202,0),MATCH(A.Dep9SepList!A$1,manifest_11Sep!$A$1:$V$1,0))</f>
        <v>A</v>
      </c>
      <c r="B616" s="13" t="s">
        <v>793</v>
      </c>
      <c r="C616" s="13" t="str">
        <f t="array" ref="C616">INDEX(manifest_11Sep!$A$1:$V$3202,MATCH($B616,manifest_11Sep!$B$1:$B$3202,0),MATCH(A.Dep9SepList!C$1,manifest_11Sep!$A$1:$V$1,0))</f>
        <v>6LN7CZCN2Q5</v>
      </c>
      <c r="D616" s="13" t="str">
        <f t="array" ref="D616">INDEX(manifest_11Sep!$A$1:$V$3202,MATCH($B616,manifest_11Sep!$B$1:$B$3202,0),MATCH(A.Dep9SepList!D$1,manifest_11Sep!$A$1:$V$1,0))</f>
        <v>Female</v>
      </c>
      <c r="E616" s="13" t="str">
        <f t="array" ref="E616">INDEX(manifest_11Sep!$A$1:$V$3202,MATCH($B616,manifest_11Sep!$B$1:$B$3202,0),MATCH(A.Dep9SepList!E$1,manifest_11Sep!$A$1:$V$1,0))</f>
        <v>Elizabeth Mary Tagici</v>
      </c>
      <c r="F616" s="13" t="str">
        <f t="array" ref="F616">INDEX(manifest_11Sep!$A$1:$V$3202,MATCH($B616,manifest_11Sep!$B$1:$B$3202,0),MATCH(A.Dep9SepList!F$1,manifest_11Sep!$A$1:$V$1,0))</f>
        <v>Pela</v>
      </c>
      <c r="G616" s="13">
        <f t="array" ref="G616">INDEX(manifest_11Sep!$A$1:$V$3202,MATCH($B616,manifest_11Sep!$B$1:$B$3202,0),MATCH(A.Dep9SepList!G$1,manifest_11Sep!$A$1:$V$1,0))</f>
        <v>75</v>
      </c>
      <c r="H616" s="13" t="str">
        <f t="array" ref="H616">INDEX(manifest_11Sep!$A$1:$V$3202,MATCH($B616,manifest_11Sep!$B$1:$B$3202,0),MATCH(A.Dep9SepList!H$1,manifest_11Sep!$A$1:$V$1,0))</f>
        <v>Alicia Nguyen 3</v>
      </c>
      <c r="I616" s="13" t="str">
        <f t="array" ref="I616">INDEX(manifest_11Sep!$A$1:$V$3202,MATCH($B616,manifest_11Sep!$B$1:$B$3202,0),MATCH(A.Dep9SepList!I$1,manifest_11Sep!$A$1:$V$1,0))</f>
        <v>United Airlines</v>
      </c>
      <c r="J616" s="13" t="str">
        <f t="array" ref="J616">INDEX(manifest_11Sep!$A$1:$V$3202,MATCH($B616,manifest_11Sep!$B$1:$B$3202,0),MATCH(A.Dep9SepList!J$1,manifest_11Sep!$A$1:$V$1,0))</f>
        <v>UA 892</v>
      </c>
      <c r="K616" s="32" t="str">
        <f t="array" ref="K616">INDEX(manifest_11Sep!$A$1:$V$3202,MATCH($B616,manifest_11Sep!$B$1:$B$3202,0),MATCH(A.Dep9SepList!K$1,manifest_11Sep!$A$1:$V$1,0))</f>
        <v>18-thg 9-25</v>
      </c>
      <c r="L616" s="20">
        <f t="array" ref="L616">INDEX(manifest_11Sep!$A$1:$V$3202,MATCH($B616,manifest_11Sep!$B$1:$B$3202,0),MATCH(A.Dep9SepList!L$1,manifest_11Sep!$A$1:$V$1,0))</f>
        <v>0.70138888888888884</v>
      </c>
      <c r="M616" s="13" t="str">
        <f t="array" ref="M616">INDEX(manifest_11Sep!$A$1:$V$3202,MATCH($B616,manifest_11Sep!$B$1:$B$3202,0),MATCH(A.Dep9SepList!M$1,manifest_11Sep!$A$1:$V$1,0))</f>
        <v>ICN-T1</v>
      </c>
      <c r="N616" s="13" t="str">
        <f t="array" ref="N616">INDEX(manifest_11Sep!$A$1:$V$3202,MATCH($B616,manifest_11Sep!$B$1:$B$3202,0),MATCH(A.Dep9SepList!N$1,manifest_11Sep!$A$1:$V$1,0))</f>
        <v>JW MARRIOTT</v>
      </c>
      <c r="O616" s="31"/>
      <c r="P616" s="20" t="e" cm="1" vm="1">
        <f t="array" aca="1" ref="P616" ca="1">IF(J616="","",_xlfn.XLOOKUP(J616&amp;N616,'A.Departure Grouping'!AQ:AQ&amp;'A.Departure Grouping'!AP:AP,'A.Departure Grouping'!AR:AR,"",0))</f>
        <v>#NAME?</v>
      </c>
      <c r="Q616" s="13">
        <v>75985750</v>
      </c>
      <c r="R616" s="13" t="s">
        <v>61</v>
      </c>
      <c r="S616" s="13">
        <f t="array" ref="S616">INDEX(manifest_11Sep!$A$1:$V$3202,MATCH($B616,manifest_11Sep!$B$1:$B$3202,0),MATCH(A.Dep9SepList!S$1,manifest_11Sep!$A$1:$V$1,0))</f>
        <v>0</v>
      </c>
      <c r="T616" s="17"/>
    </row>
    <row r="617" spans="1:20" hidden="1">
      <c r="A617" s="13" t="str">
        <f t="array" ref="A617">INDEX(manifest_11Sep!$A$1:$V$3202,MATCH($B617,manifest_11Sep!$B$1:$B$3202,0),MATCH(A.Dep9SepList!A$1,manifest_11Sep!$A$1:$V$1,0))</f>
        <v>A</v>
      </c>
      <c r="B617" s="13" t="s">
        <v>796</v>
      </c>
      <c r="C617" s="13" t="str">
        <f t="array" ref="C617">INDEX(manifest_11Sep!$A$1:$V$3202,MATCH($B617,manifest_11Sep!$B$1:$B$3202,0),MATCH(A.Dep9SepList!C$1,manifest_11Sep!$A$1:$V$1,0))</f>
        <v>6LN7CZCN2Q5</v>
      </c>
      <c r="D617" s="13" t="str">
        <f t="array" ref="D617">INDEX(manifest_11Sep!$A$1:$V$3202,MATCH($B617,manifest_11Sep!$B$1:$B$3202,0),MATCH(A.Dep9SepList!D$1,manifest_11Sep!$A$1:$V$1,0))</f>
        <v>Female</v>
      </c>
      <c r="E617" s="13" t="str">
        <f t="array" ref="E617">INDEX(manifest_11Sep!$A$1:$V$3202,MATCH($B617,manifest_11Sep!$B$1:$B$3202,0),MATCH(A.Dep9SepList!E$1,manifest_11Sep!$A$1:$V$1,0))</f>
        <v>Janet Carrie-Victoria</v>
      </c>
      <c r="F617" s="13" t="str">
        <f t="array" ref="F617">INDEX(manifest_11Sep!$A$1:$V$3202,MATCH($B617,manifest_11Sep!$B$1:$B$3202,0),MATCH(A.Dep9SepList!F$1,manifest_11Sep!$A$1:$V$1,0))</f>
        <v>Turagabeci</v>
      </c>
      <c r="G617" s="13">
        <f t="array" ref="G617">INDEX(manifest_11Sep!$A$1:$V$3202,MATCH($B617,manifest_11Sep!$B$1:$B$3202,0),MATCH(A.Dep9SepList!G$1,manifest_11Sep!$A$1:$V$1,0))</f>
        <v>24</v>
      </c>
      <c r="H617" s="13" t="str">
        <f t="array" ref="H617">INDEX(manifest_11Sep!$A$1:$V$3202,MATCH($B617,manifest_11Sep!$B$1:$B$3202,0),MATCH(A.Dep9SepList!H$1,manifest_11Sep!$A$1:$V$1,0))</f>
        <v>Alicia Nguyen 3</v>
      </c>
      <c r="I617" s="13" t="str">
        <f t="array" ref="I617">INDEX(manifest_11Sep!$A$1:$V$3202,MATCH($B617,manifest_11Sep!$B$1:$B$3202,0),MATCH(A.Dep9SepList!I$1,manifest_11Sep!$A$1:$V$1,0))</f>
        <v>United Airlines</v>
      </c>
      <c r="J617" s="13" t="str">
        <f t="array" ref="J617">INDEX(manifest_11Sep!$A$1:$V$3202,MATCH($B617,manifest_11Sep!$B$1:$B$3202,0),MATCH(A.Dep9SepList!J$1,manifest_11Sep!$A$1:$V$1,0))</f>
        <v>UA 892</v>
      </c>
      <c r="K617" s="32" t="str">
        <f t="array" ref="K617">INDEX(manifest_11Sep!$A$1:$V$3202,MATCH($B617,manifest_11Sep!$B$1:$B$3202,0),MATCH(A.Dep9SepList!K$1,manifest_11Sep!$A$1:$V$1,0))</f>
        <v>18-thg 9-25</v>
      </c>
      <c r="L617" s="20">
        <f t="array" ref="L617">INDEX(manifest_11Sep!$A$1:$V$3202,MATCH($B617,manifest_11Sep!$B$1:$B$3202,0),MATCH(A.Dep9SepList!L$1,manifest_11Sep!$A$1:$V$1,0))</f>
        <v>0.70138888888888884</v>
      </c>
      <c r="M617" s="13" t="str">
        <f t="array" ref="M617">INDEX(manifest_11Sep!$A$1:$V$3202,MATCH($B617,manifest_11Sep!$B$1:$B$3202,0),MATCH(A.Dep9SepList!M$1,manifest_11Sep!$A$1:$V$1,0))</f>
        <v>ICN-T1</v>
      </c>
      <c r="N617" s="13" t="str">
        <f t="array" ref="N617">INDEX(manifest_11Sep!$A$1:$V$3202,MATCH($B617,manifest_11Sep!$B$1:$B$3202,0),MATCH(A.Dep9SepList!N$1,manifest_11Sep!$A$1:$V$1,0))</f>
        <v>JW MARRIOTT</v>
      </c>
      <c r="O617" s="31"/>
      <c r="P617" s="20" t="e" cm="1" vm="1">
        <f t="array" aca="1" ref="P617" ca="1">IF(J617="","",_xlfn.XLOOKUP(J617&amp;N617,'A.Departure Grouping'!AQ:AQ&amp;'A.Departure Grouping'!AP:AP,'A.Departure Grouping'!AR:AR,"",0))</f>
        <v>#NAME?</v>
      </c>
      <c r="Q617" s="13">
        <v>75985750</v>
      </c>
      <c r="R617" s="13" t="s">
        <v>61</v>
      </c>
      <c r="S617" s="13">
        <f t="array" ref="S617">INDEX(manifest_11Sep!$A$1:$V$3202,MATCH($B617,manifest_11Sep!$B$1:$B$3202,0),MATCH(A.Dep9SepList!S$1,manifest_11Sep!$A$1:$V$1,0))</f>
        <v>0</v>
      </c>
      <c r="T617" s="17"/>
    </row>
    <row r="618" spans="1:20" hidden="1">
      <c r="A618" s="13" t="str">
        <f t="array" ref="A618">INDEX(manifest_11Sep!$A$1:$V$3202,MATCH($B618,manifest_11Sep!$B$1:$B$3202,0),MATCH(A.Dep9SepList!A$1,manifest_11Sep!$A$1:$V$1,0))</f>
        <v>A</v>
      </c>
      <c r="B618" s="13" t="s">
        <v>822</v>
      </c>
      <c r="C618" s="13" t="str">
        <f t="array" ref="C618">INDEX(manifest_11Sep!$A$1:$V$3202,MATCH($B618,manifest_11Sep!$B$1:$B$3202,0),MATCH(A.Dep9SepList!C$1,manifest_11Sep!$A$1:$V$1,0))</f>
        <v>LTNBSPWNMDN</v>
      </c>
      <c r="D618" s="13" t="str">
        <f t="array" ref="D618">INDEX(manifest_11Sep!$A$1:$V$3202,MATCH($B618,manifest_11Sep!$B$1:$B$3202,0),MATCH(A.Dep9SepList!D$1,manifest_11Sep!$A$1:$V$1,0))</f>
        <v>Male</v>
      </c>
      <c r="E618" s="13" t="str">
        <f t="array" ref="E618">INDEX(manifest_11Sep!$A$1:$V$3202,MATCH($B618,manifest_11Sep!$B$1:$B$3202,0),MATCH(A.Dep9SepList!E$1,manifest_11Sep!$A$1:$V$1,0))</f>
        <v>Sir Thomas</v>
      </c>
      <c r="F618" s="13" t="str">
        <f t="array" ref="F618">INDEX(manifest_11Sep!$A$1:$V$3202,MATCH($B618,manifest_11Sep!$B$1:$B$3202,0),MATCH(A.Dep9SepList!F$1,manifest_11Sep!$A$1:$V$1,0))</f>
        <v>Jackson</v>
      </c>
      <c r="G618" s="13">
        <f t="array" ref="G618">INDEX(manifest_11Sep!$A$1:$V$3202,MATCH($B618,manifest_11Sep!$B$1:$B$3202,0),MATCH(A.Dep9SepList!G$1,manifest_11Sep!$A$1:$V$1,0))</f>
        <v>31</v>
      </c>
      <c r="H618" s="13" t="str">
        <f t="array" ref="H618">INDEX(manifest_11Sep!$A$1:$V$3202,MATCH($B618,manifest_11Sep!$B$1:$B$3202,0),MATCH(A.Dep9SepList!H$1,manifest_11Sep!$A$1:$V$1,0))</f>
        <v>Alicia Nguyen 3</v>
      </c>
      <c r="I618" s="13" t="str">
        <f t="array" ref="I618">INDEX(manifest_11Sep!$A$1:$V$3202,MATCH($B618,manifest_11Sep!$B$1:$B$3202,0),MATCH(A.Dep9SepList!I$1,manifest_11Sep!$A$1:$V$1,0))</f>
        <v>United Airlines</v>
      </c>
      <c r="J618" s="13" t="str">
        <f t="array" ref="J618">INDEX(manifest_11Sep!$A$1:$V$3202,MATCH($B618,manifest_11Sep!$B$1:$B$3202,0),MATCH(A.Dep9SepList!J$1,manifest_11Sep!$A$1:$V$1,0))</f>
        <v>UA 892</v>
      </c>
      <c r="K618" s="32" t="str">
        <f t="array" ref="K618">INDEX(manifest_11Sep!$A$1:$V$3202,MATCH($B618,manifest_11Sep!$B$1:$B$3202,0),MATCH(A.Dep9SepList!K$1,manifest_11Sep!$A$1:$V$1,0))</f>
        <v>18-thg 9-25</v>
      </c>
      <c r="L618" s="20">
        <f t="array" ref="L618">INDEX(manifest_11Sep!$A$1:$V$3202,MATCH($B618,manifest_11Sep!$B$1:$B$3202,0),MATCH(A.Dep9SepList!L$1,manifest_11Sep!$A$1:$V$1,0))</f>
        <v>0.70138888888888884</v>
      </c>
      <c r="M618" s="13" t="str">
        <f t="array" ref="M618">INDEX(manifest_11Sep!$A$1:$V$3202,MATCH($B618,manifest_11Sep!$B$1:$B$3202,0),MATCH(A.Dep9SepList!M$1,manifest_11Sep!$A$1:$V$1,0))</f>
        <v>ICN-T1</v>
      </c>
      <c r="N618" s="13" t="str">
        <f t="array" ref="N618">INDEX(manifest_11Sep!$A$1:$V$3202,MATCH($B618,manifest_11Sep!$B$1:$B$3202,0),MATCH(A.Dep9SepList!N$1,manifest_11Sep!$A$1:$V$1,0))</f>
        <v>JW MARRIOTT</v>
      </c>
      <c r="O618" s="31"/>
      <c r="P618" s="20" t="e" cm="1" vm="1">
        <f t="array" aca="1" ref="P618" ca="1">IF(J618="","",_xlfn.XLOOKUP(J618&amp;N618,'A.Departure Grouping'!AQ:AQ&amp;'A.Departure Grouping'!AP:AP,'A.Departure Grouping'!AR:AR,"",0))</f>
        <v>#NAME?</v>
      </c>
      <c r="Q618" s="13">
        <v>75985881</v>
      </c>
      <c r="R618" s="13" t="s">
        <v>43</v>
      </c>
      <c r="S618" s="13">
        <f t="array" ref="S618">INDEX(manifest_11Sep!$A$1:$V$3202,MATCH($B618,manifest_11Sep!$B$1:$B$3202,0),MATCH(A.Dep9SepList!S$1,manifest_11Sep!$A$1:$V$1,0))</f>
        <v>0</v>
      </c>
      <c r="T618" s="17"/>
    </row>
    <row r="619" spans="1:20" hidden="1">
      <c r="A619" s="13" t="str">
        <f t="array" ref="A619">INDEX(manifest_11Sep!$A$1:$V$3202,MATCH($B619,manifest_11Sep!$B$1:$B$3202,0),MATCH(A.Dep9SepList!A$1,manifest_11Sep!$A$1:$V$1,0))</f>
        <v>A</v>
      </c>
      <c r="B619" s="13" t="s">
        <v>830</v>
      </c>
      <c r="C619" s="13" t="str">
        <f t="array" ref="C619">INDEX(manifest_11Sep!$A$1:$V$3202,MATCH($B619,manifest_11Sep!$B$1:$B$3202,0),MATCH(A.Dep9SepList!C$1,manifest_11Sep!$A$1:$V$1,0))</f>
        <v>XVNYXKDP5ZZ</v>
      </c>
      <c r="D619" s="13" t="str">
        <f t="array" ref="D619">INDEX(manifest_11Sep!$A$1:$V$3202,MATCH($B619,manifest_11Sep!$B$1:$B$3202,0),MATCH(A.Dep9SepList!D$1,manifest_11Sep!$A$1:$V$1,0))</f>
        <v>Female</v>
      </c>
      <c r="E619" s="13" t="str">
        <f t="array" ref="E619">INDEX(manifest_11Sep!$A$1:$V$3202,MATCH($B619,manifest_11Sep!$B$1:$B$3202,0),MATCH(A.Dep9SepList!E$1,manifest_11Sep!$A$1:$V$1,0))</f>
        <v>Susan Belo</v>
      </c>
      <c r="F619" s="13" t="str">
        <f t="array" ref="F619">INDEX(manifest_11Sep!$A$1:$V$3202,MATCH($B619,manifest_11Sep!$B$1:$B$3202,0),MATCH(A.Dep9SepList!F$1,manifest_11Sep!$A$1:$V$1,0))</f>
        <v>Blacano</v>
      </c>
      <c r="G619" s="13">
        <f t="array" ref="G619">INDEX(manifest_11Sep!$A$1:$V$3202,MATCH($B619,manifest_11Sep!$B$1:$B$3202,0),MATCH(A.Dep9SepList!G$1,manifest_11Sep!$A$1:$V$1,0))</f>
        <v>68</v>
      </c>
      <c r="H619" s="13" t="str">
        <f t="array" ref="H619">INDEX(manifest_11Sep!$A$1:$V$3202,MATCH($B619,manifest_11Sep!$B$1:$B$3202,0),MATCH(A.Dep9SepList!H$1,manifest_11Sep!$A$1:$V$1,0))</f>
        <v>Alicia Nguyen 3</v>
      </c>
      <c r="I619" s="13" t="str">
        <f t="array" ref="I619">INDEX(manifest_11Sep!$A$1:$V$3202,MATCH($B619,manifest_11Sep!$B$1:$B$3202,0),MATCH(A.Dep9SepList!I$1,manifest_11Sep!$A$1:$V$1,0))</f>
        <v>United Airlines</v>
      </c>
      <c r="J619" s="13" t="str">
        <f t="array" ref="J619">INDEX(manifest_11Sep!$A$1:$V$3202,MATCH($B619,manifest_11Sep!$B$1:$B$3202,0),MATCH(A.Dep9SepList!J$1,manifest_11Sep!$A$1:$V$1,0))</f>
        <v>UA 892</v>
      </c>
      <c r="K619" s="32" t="str">
        <f t="array" ref="K619">INDEX(manifest_11Sep!$A$1:$V$3202,MATCH($B619,manifest_11Sep!$B$1:$B$3202,0),MATCH(A.Dep9SepList!K$1,manifest_11Sep!$A$1:$V$1,0))</f>
        <v>18-thg 9-25</v>
      </c>
      <c r="L619" s="20">
        <f t="array" ref="L619">INDEX(manifest_11Sep!$A$1:$V$3202,MATCH($B619,manifest_11Sep!$B$1:$B$3202,0),MATCH(A.Dep9SepList!L$1,manifest_11Sep!$A$1:$V$1,0))</f>
        <v>0.70138888888888884</v>
      </c>
      <c r="M619" s="13" t="str">
        <f t="array" ref="M619">INDEX(manifest_11Sep!$A$1:$V$3202,MATCH($B619,manifest_11Sep!$B$1:$B$3202,0),MATCH(A.Dep9SepList!M$1,manifest_11Sep!$A$1:$V$1,0))</f>
        <v>ICN-T1</v>
      </c>
      <c r="N619" s="13" t="str">
        <f t="array" ref="N619">INDEX(manifest_11Sep!$A$1:$V$3202,MATCH($B619,manifest_11Sep!$B$1:$B$3202,0),MATCH(A.Dep9SepList!N$1,manifest_11Sep!$A$1:$V$1,0))</f>
        <v>JW MARRIOTT</v>
      </c>
      <c r="O619" s="31"/>
      <c r="P619" s="20" t="e" cm="1" vm="1">
        <f t="array" aca="1" ref="P619" ca="1">IF(J619="","",_xlfn.XLOOKUP(J619&amp;N619,'A.Departure Grouping'!AQ:AQ&amp;'A.Departure Grouping'!AP:AP,'A.Departure Grouping'!AR:AR,"",0))</f>
        <v>#NAME?</v>
      </c>
      <c r="Q619" s="13">
        <v>75985900</v>
      </c>
      <c r="R619" s="13" t="s">
        <v>35</v>
      </c>
      <c r="S619" s="13">
        <f t="array" ref="S619">INDEX(manifest_11Sep!$A$1:$V$3202,MATCH($B619,manifest_11Sep!$B$1:$B$3202,0),MATCH(A.Dep9SepList!S$1,manifest_11Sep!$A$1:$V$1,0))</f>
        <v>0</v>
      </c>
      <c r="T619" s="17"/>
    </row>
    <row r="620" spans="1:20" hidden="1">
      <c r="A620" s="13" t="str">
        <f t="array" ref="A620">INDEX(manifest_11Sep!$A$1:$V$3202,MATCH($B620,manifest_11Sep!$B$1:$B$3202,0),MATCH(A.Dep9SepList!A$1,manifest_11Sep!$A$1:$V$1,0))</f>
        <v>A</v>
      </c>
      <c r="B620" s="13" t="s">
        <v>854</v>
      </c>
      <c r="C620" s="13" t="str">
        <f t="array" ref="C620">INDEX(manifest_11Sep!$A$1:$V$3202,MATCH($B620,manifest_11Sep!$B$1:$B$3202,0),MATCH(A.Dep9SepList!C$1,manifest_11Sep!$A$1:$V$1,0))</f>
        <v>7JNT3CP4N6V</v>
      </c>
      <c r="D620" s="13" t="str">
        <f t="array" ref="D620">INDEX(manifest_11Sep!$A$1:$V$3202,MATCH($B620,manifest_11Sep!$B$1:$B$3202,0),MATCH(A.Dep9SepList!D$1,manifest_11Sep!$A$1:$V$1,0))</f>
        <v>Male</v>
      </c>
      <c r="E620" s="13" t="str">
        <f t="array" ref="E620">INDEX(manifest_11Sep!$A$1:$V$3202,MATCH($B620,manifest_11Sep!$B$1:$B$3202,0),MATCH(A.Dep9SepList!E$1,manifest_11Sep!$A$1:$V$1,0))</f>
        <v>Phuong Thanh</v>
      </c>
      <c r="F620" s="13" t="str">
        <f t="array" ref="F620">INDEX(manifest_11Sep!$A$1:$V$3202,MATCH($B620,manifest_11Sep!$B$1:$B$3202,0),MATCH(A.Dep9SepList!F$1,manifest_11Sep!$A$1:$V$1,0))</f>
        <v>Nguyen</v>
      </c>
      <c r="G620" s="13">
        <f t="array" ref="G620">INDEX(manifest_11Sep!$A$1:$V$3202,MATCH($B620,manifest_11Sep!$B$1:$B$3202,0),MATCH(A.Dep9SepList!G$1,manifest_11Sep!$A$1:$V$1,0))</f>
        <v>68</v>
      </c>
      <c r="H620" s="13" t="str">
        <f t="array" ref="H620">INDEX(manifest_11Sep!$A$1:$V$3202,MATCH($B620,manifest_11Sep!$B$1:$B$3202,0),MATCH(A.Dep9SepList!H$1,manifest_11Sep!$A$1:$V$1,0))</f>
        <v>Alicia Nguyen 3</v>
      </c>
      <c r="I620" s="13" t="str">
        <f t="array" ref="I620">INDEX(manifest_11Sep!$A$1:$V$3202,MATCH($B620,manifest_11Sep!$B$1:$B$3202,0),MATCH(A.Dep9SepList!I$1,manifest_11Sep!$A$1:$V$1,0))</f>
        <v>United Airlines</v>
      </c>
      <c r="J620" s="13" t="str">
        <f t="array" ref="J620">INDEX(manifest_11Sep!$A$1:$V$3202,MATCH($B620,manifest_11Sep!$B$1:$B$3202,0),MATCH(A.Dep9SepList!J$1,manifest_11Sep!$A$1:$V$1,0))</f>
        <v>UA 892</v>
      </c>
      <c r="K620" s="32" t="str">
        <f t="array" ref="K620">INDEX(manifest_11Sep!$A$1:$V$3202,MATCH($B620,manifest_11Sep!$B$1:$B$3202,0),MATCH(A.Dep9SepList!K$1,manifest_11Sep!$A$1:$V$1,0))</f>
        <v>18-thg 9-25</v>
      </c>
      <c r="L620" s="20">
        <f t="array" ref="L620">INDEX(manifest_11Sep!$A$1:$V$3202,MATCH($B620,manifest_11Sep!$B$1:$B$3202,0),MATCH(A.Dep9SepList!L$1,manifest_11Sep!$A$1:$V$1,0))</f>
        <v>0.70138888888888884</v>
      </c>
      <c r="M620" s="13" t="str">
        <f t="array" ref="M620">INDEX(manifest_11Sep!$A$1:$V$3202,MATCH($B620,manifest_11Sep!$B$1:$B$3202,0),MATCH(A.Dep9SepList!M$1,manifest_11Sep!$A$1:$V$1,0))</f>
        <v>ICN-T1</v>
      </c>
      <c r="N620" s="13" t="str">
        <f t="array" ref="N620">INDEX(manifest_11Sep!$A$1:$V$3202,MATCH($B620,manifest_11Sep!$B$1:$B$3202,0),MATCH(A.Dep9SepList!N$1,manifest_11Sep!$A$1:$V$1,0))</f>
        <v>JW MARRIOTT</v>
      </c>
      <c r="O620" s="31"/>
      <c r="P620" s="20" t="e" cm="1" vm="1">
        <f t="array" aca="1" ref="P620" ca="1">IF(J620="","",_xlfn.XLOOKUP(J620&amp;N620,'A.Departure Grouping'!AQ:AQ&amp;'A.Departure Grouping'!AP:AP,'A.Departure Grouping'!AR:AR,"",0))</f>
        <v>#NAME?</v>
      </c>
      <c r="Q620" s="13">
        <v>75985989</v>
      </c>
      <c r="R620" s="13" t="s">
        <v>61</v>
      </c>
      <c r="S620" s="13">
        <f t="array" ref="S620">INDEX(manifest_11Sep!$A$1:$V$3202,MATCH($B620,manifest_11Sep!$B$1:$B$3202,0),MATCH(A.Dep9SepList!S$1,manifest_11Sep!$A$1:$V$1,0))</f>
        <v>0</v>
      </c>
      <c r="T620" s="17"/>
    </row>
    <row r="621" spans="1:20" hidden="1">
      <c r="A621" s="13" t="str">
        <f t="array" ref="A621">INDEX(manifest_11Sep!$A$1:$V$3202,MATCH($B621,manifest_11Sep!$B$1:$B$3202,0),MATCH(A.Dep9SepList!A$1,manifest_11Sep!$A$1:$V$1,0))</f>
        <v>A</v>
      </c>
      <c r="B621" s="13" t="s">
        <v>861</v>
      </c>
      <c r="C621" s="13" t="str">
        <f t="array" ref="C621">INDEX(manifest_11Sep!$A$1:$V$3202,MATCH($B621,manifest_11Sep!$B$1:$B$3202,0),MATCH(A.Dep9SepList!C$1,manifest_11Sep!$A$1:$V$1,0))</f>
        <v>9MNMDJHFFST</v>
      </c>
      <c r="D621" s="13" t="str">
        <f t="array" ref="D621">INDEX(manifest_11Sep!$A$1:$V$3202,MATCH($B621,manifest_11Sep!$B$1:$B$3202,0),MATCH(A.Dep9SepList!D$1,manifest_11Sep!$A$1:$V$1,0))</f>
        <v>Female</v>
      </c>
      <c r="E621" s="13" t="str">
        <f t="array" ref="E621">INDEX(manifest_11Sep!$A$1:$V$3202,MATCH($B621,manifest_11Sep!$B$1:$B$3202,0),MATCH(A.Dep9SepList!E$1,manifest_11Sep!$A$1:$V$1,0))</f>
        <v>Jaime</v>
      </c>
      <c r="F621" s="13" t="str">
        <f t="array" ref="F621">INDEX(manifest_11Sep!$A$1:$V$3202,MATCH($B621,manifest_11Sep!$B$1:$B$3202,0),MATCH(A.Dep9SepList!F$1,manifest_11Sep!$A$1:$V$1,0))</f>
        <v>Saephan</v>
      </c>
      <c r="G621" s="13">
        <f t="array" ref="G621">INDEX(manifest_11Sep!$A$1:$V$3202,MATCH($B621,manifest_11Sep!$B$1:$B$3202,0),MATCH(A.Dep9SepList!G$1,manifest_11Sep!$A$1:$V$1,0))</f>
        <v>37</v>
      </c>
      <c r="H621" s="13" t="str">
        <f t="array" ref="H621">INDEX(manifest_11Sep!$A$1:$V$3202,MATCH($B621,manifest_11Sep!$B$1:$B$3202,0),MATCH(A.Dep9SepList!H$1,manifest_11Sep!$A$1:$V$1,0))</f>
        <v>Alicia Nguyen 3</v>
      </c>
      <c r="I621" s="13" t="str">
        <f t="array" ref="I621">INDEX(manifest_11Sep!$A$1:$V$3202,MATCH($B621,manifest_11Sep!$B$1:$B$3202,0),MATCH(A.Dep9SepList!I$1,manifest_11Sep!$A$1:$V$1,0))</f>
        <v>United Airlines</v>
      </c>
      <c r="J621" s="13" t="str">
        <f t="array" ref="J621">INDEX(manifest_11Sep!$A$1:$V$3202,MATCH($B621,manifest_11Sep!$B$1:$B$3202,0),MATCH(A.Dep9SepList!J$1,manifest_11Sep!$A$1:$V$1,0))</f>
        <v>UA 892</v>
      </c>
      <c r="K621" s="32" t="str">
        <f t="array" ref="K621">INDEX(manifest_11Sep!$A$1:$V$3202,MATCH($B621,manifest_11Sep!$B$1:$B$3202,0),MATCH(A.Dep9SepList!K$1,manifest_11Sep!$A$1:$V$1,0))</f>
        <v>18-thg 9-25</v>
      </c>
      <c r="L621" s="20">
        <f t="array" ref="L621">INDEX(manifest_11Sep!$A$1:$V$3202,MATCH($B621,manifest_11Sep!$B$1:$B$3202,0),MATCH(A.Dep9SepList!L$1,manifest_11Sep!$A$1:$V$1,0))</f>
        <v>0.70138888888888884</v>
      </c>
      <c r="M621" s="13" t="str">
        <f t="array" ref="M621">INDEX(manifest_11Sep!$A$1:$V$3202,MATCH($B621,manifest_11Sep!$B$1:$B$3202,0),MATCH(A.Dep9SepList!M$1,manifest_11Sep!$A$1:$V$1,0))</f>
        <v>ICN-T1</v>
      </c>
      <c r="N621" s="13" t="str">
        <f t="array" ref="N621">INDEX(manifest_11Sep!$A$1:$V$3202,MATCH($B621,manifest_11Sep!$B$1:$B$3202,0),MATCH(A.Dep9SepList!N$1,manifest_11Sep!$A$1:$V$1,0))</f>
        <v>JW MARRIOTT</v>
      </c>
      <c r="O621" s="31"/>
      <c r="P621" s="20" t="e" cm="1" vm="1">
        <f t="array" aca="1" ref="P621" ca="1">IF(J621="","",_xlfn.XLOOKUP(J621&amp;N621,'A.Departure Grouping'!AQ:AQ&amp;'A.Departure Grouping'!AP:AP,'A.Departure Grouping'!AR:AR,"",0))</f>
        <v>#NAME?</v>
      </c>
      <c r="Q621" s="13">
        <v>75986021</v>
      </c>
      <c r="R621" s="13" t="s">
        <v>61</v>
      </c>
      <c r="S621" s="13">
        <f t="array" ref="S621">INDEX(manifest_11Sep!$A$1:$V$3202,MATCH($B621,manifest_11Sep!$B$1:$B$3202,0),MATCH(A.Dep9SepList!S$1,manifest_11Sep!$A$1:$V$1,0))</f>
        <v>0</v>
      </c>
      <c r="T621" s="17"/>
    </row>
    <row r="622" spans="1:20" hidden="1">
      <c r="A622" s="13" t="str">
        <f t="array" ref="A622">INDEX(manifest_11Sep!$A$1:$V$3202,MATCH($B622,manifest_11Sep!$B$1:$B$3202,0),MATCH(A.Dep9SepList!A$1,manifest_11Sep!$A$1:$V$1,0))</f>
        <v>A</v>
      </c>
      <c r="B622" s="13" t="s">
        <v>864</v>
      </c>
      <c r="C622" s="13" t="str">
        <f t="array" ref="C622">INDEX(manifest_11Sep!$A$1:$V$3202,MATCH($B622,manifest_11Sep!$B$1:$B$3202,0),MATCH(A.Dep9SepList!C$1,manifest_11Sep!$A$1:$V$1,0))</f>
        <v>9MNMDJHFFST</v>
      </c>
      <c r="D622" s="13" t="str">
        <f t="array" ref="D622">INDEX(manifest_11Sep!$A$1:$V$3202,MATCH($B622,manifest_11Sep!$B$1:$B$3202,0),MATCH(A.Dep9SepList!D$1,manifest_11Sep!$A$1:$V$1,0))</f>
        <v>Female</v>
      </c>
      <c r="E622" s="13" t="str">
        <f t="array" ref="E622">INDEX(manifest_11Sep!$A$1:$V$3202,MATCH($B622,manifest_11Sep!$B$1:$B$3202,0),MATCH(A.Dep9SepList!E$1,manifest_11Sep!$A$1:$V$1,0))</f>
        <v>Jayla Mey Hin</v>
      </c>
      <c r="F622" s="13" t="str">
        <f t="array" ref="F622">INDEX(manifest_11Sep!$A$1:$V$3202,MATCH($B622,manifest_11Sep!$B$1:$B$3202,0),MATCH(A.Dep9SepList!F$1,manifest_11Sep!$A$1:$V$1,0))</f>
        <v>Saechao</v>
      </c>
      <c r="G622" s="13">
        <f t="array" ref="G622">INDEX(manifest_11Sep!$A$1:$V$3202,MATCH($B622,manifest_11Sep!$B$1:$B$3202,0),MATCH(A.Dep9SepList!G$1,manifest_11Sep!$A$1:$V$1,0))</f>
        <v>16</v>
      </c>
      <c r="H622" s="13" t="str">
        <f t="array" ref="H622">INDEX(manifest_11Sep!$A$1:$V$3202,MATCH($B622,manifest_11Sep!$B$1:$B$3202,0),MATCH(A.Dep9SepList!H$1,manifest_11Sep!$A$1:$V$1,0))</f>
        <v>Alicia Nguyen 3</v>
      </c>
      <c r="I622" s="13" t="str">
        <f t="array" ref="I622">INDEX(manifest_11Sep!$A$1:$V$3202,MATCH($B622,manifest_11Sep!$B$1:$B$3202,0),MATCH(A.Dep9SepList!I$1,manifest_11Sep!$A$1:$V$1,0))</f>
        <v>United Airlines</v>
      </c>
      <c r="J622" s="13" t="str">
        <f t="array" ref="J622">INDEX(manifest_11Sep!$A$1:$V$3202,MATCH($B622,manifest_11Sep!$B$1:$B$3202,0),MATCH(A.Dep9SepList!J$1,manifest_11Sep!$A$1:$V$1,0))</f>
        <v>UA 892</v>
      </c>
      <c r="K622" s="32" t="str">
        <f t="array" ref="K622">INDEX(manifest_11Sep!$A$1:$V$3202,MATCH($B622,manifest_11Sep!$B$1:$B$3202,0),MATCH(A.Dep9SepList!K$1,manifest_11Sep!$A$1:$V$1,0))</f>
        <v>18-thg 9-25</v>
      </c>
      <c r="L622" s="20">
        <f t="array" ref="L622">INDEX(manifest_11Sep!$A$1:$V$3202,MATCH($B622,manifest_11Sep!$B$1:$B$3202,0),MATCH(A.Dep9SepList!L$1,manifest_11Sep!$A$1:$V$1,0))</f>
        <v>0.70138888888888884</v>
      </c>
      <c r="M622" s="13" t="str">
        <f t="array" ref="M622">INDEX(manifest_11Sep!$A$1:$V$3202,MATCH($B622,manifest_11Sep!$B$1:$B$3202,0),MATCH(A.Dep9SepList!M$1,manifest_11Sep!$A$1:$V$1,0))</f>
        <v>ICN-T1</v>
      </c>
      <c r="N622" s="13" t="str">
        <f t="array" ref="N622">INDEX(manifest_11Sep!$A$1:$V$3202,MATCH($B622,manifest_11Sep!$B$1:$B$3202,0),MATCH(A.Dep9SepList!N$1,manifest_11Sep!$A$1:$V$1,0))</f>
        <v>JW MARRIOTT</v>
      </c>
      <c r="O622" s="31"/>
      <c r="P622" s="20" t="e" cm="1" vm="1">
        <f t="array" aca="1" ref="P622" ca="1">IF(J622="","",_xlfn.XLOOKUP(J622&amp;N622,'A.Departure Grouping'!AQ:AQ&amp;'A.Departure Grouping'!AP:AP,'A.Departure Grouping'!AR:AR,"",0))</f>
        <v>#NAME?</v>
      </c>
      <c r="Q622" s="13">
        <v>75986021</v>
      </c>
      <c r="R622" s="13" t="s">
        <v>61</v>
      </c>
      <c r="S622" s="13">
        <f t="array" ref="S622">INDEX(manifest_11Sep!$A$1:$V$3202,MATCH($B622,manifest_11Sep!$B$1:$B$3202,0),MATCH(A.Dep9SepList!S$1,manifest_11Sep!$A$1:$V$1,0))</f>
        <v>0</v>
      </c>
      <c r="T622" s="17"/>
    </row>
    <row r="623" spans="1:20" hidden="1">
      <c r="A623" s="13" t="str">
        <f t="array" ref="A623">INDEX(manifest_11Sep!$A$1:$V$3202,MATCH($B623,manifest_11Sep!$B$1:$B$3202,0),MATCH(A.Dep9SepList!A$1,manifest_11Sep!$A$1:$V$1,0))</f>
        <v>A</v>
      </c>
      <c r="B623" s="13" t="s">
        <v>917</v>
      </c>
      <c r="C623" s="13" t="str">
        <f t="array" ref="C623">INDEX(manifest_11Sep!$A$1:$V$3202,MATCH($B623,manifest_11Sep!$B$1:$B$3202,0),MATCH(A.Dep9SepList!C$1,manifest_11Sep!$A$1:$V$1,0))</f>
        <v>8BN57B45VB9</v>
      </c>
      <c r="D623" s="13" t="str">
        <f t="array" ref="D623">INDEX(manifest_11Sep!$A$1:$V$3202,MATCH($B623,manifest_11Sep!$B$1:$B$3202,0),MATCH(A.Dep9SepList!D$1,manifest_11Sep!$A$1:$V$1,0))</f>
        <v>Male</v>
      </c>
      <c r="E623" s="13" t="str">
        <f t="array" ref="E623">INDEX(manifest_11Sep!$A$1:$V$3202,MATCH($B623,manifest_11Sep!$B$1:$B$3202,0),MATCH(A.Dep9SepList!E$1,manifest_11Sep!$A$1:$V$1,0))</f>
        <v>Richard Anthony</v>
      </c>
      <c r="F623" s="13" t="str">
        <f t="array" ref="F623">INDEX(manifest_11Sep!$A$1:$V$3202,MATCH($B623,manifest_11Sep!$B$1:$B$3202,0),MATCH(A.Dep9SepList!F$1,manifest_11Sep!$A$1:$V$1,0))</f>
        <v>Martinez</v>
      </c>
      <c r="G623" s="13">
        <f t="array" ref="G623">INDEX(manifest_11Sep!$A$1:$V$3202,MATCH($B623,manifest_11Sep!$B$1:$B$3202,0),MATCH(A.Dep9SepList!G$1,manifest_11Sep!$A$1:$V$1,0))</f>
        <v>51</v>
      </c>
      <c r="H623" s="13" t="str">
        <f t="array" ref="H623">INDEX(manifest_11Sep!$A$1:$V$3202,MATCH($B623,manifest_11Sep!$B$1:$B$3202,0),MATCH(A.Dep9SepList!H$1,manifest_11Sep!$A$1:$V$1,0))</f>
        <v>Alicia Nguyen 3</v>
      </c>
      <c r="I623" s="13" t="str">
        <f t="array" ref="I623">INDEX(manifest_11Sep!$A$1:$V$3202,MATCH($B623,manifest_11Sep!$B$1:$B$3202,0),MATCH(A.Dep9SepList!I$1,manifest_11Sep!$A$1:$V$1,0))</f>
        <v>United Airlines</v>
      </c>
      <c r="J623" s="13" t="str">
        <f t="array" ref="J623">INDEX(manifest_11Sep!$A$1:$V$3202,MATCH($B623,manifest_11Sep!$B$1:$B$3202,0),MATCH(A.Dep9SepList!J$1,manifest_11Sep!$A$1:$V$1,0))</f>
        <v>UA 892</v>
      </c>
      <c r="K623" s="32" t="str">
        <f t="array" ref="K623">INDEX(manifest_11Sep!$A$1:$V$3202,MATCH($B623,manifest_11Sep!$B$1:$B$3202,0),MATCH(A.Dep9SepList!K$1,manifest_11Sep!$A$1:$V$1,0))</f>
        <v>18-thg 9-25</v>
      </c>
      <c r="L623" s="20">
        <f t="array" ref="L623">INDEX(manifest_11Sep!$A$1:$V$3202,MATCH($B623,manifest_11Sep!$B$1:$B$3202,0),MATCH(A.Dep9SepList!L$1,manifest_11Sep!$A$1:$V$1,0))</f>
        <v>0.70138888888888884</v>
      </c>
      <c r="M623" s="13" t="str">
        <f t="array" ref="M623">INDEX(manifest_11Sep!$A$1:$V$3202,MATCH($B623,manifest_11Sep!$B$1:$B$3202,0),MATCH(A.Dep9SepList!M$1,manifest_11Sep!$A$1:$V$1,0))</f>
        <v>ICN-T1</v>
      </c>
      <c r="N623" s="13" t="str">
        <f t="array" ref="N623">INDEX(manifest_11Sep!$A$1:$V$3202,MATCH($B623,manifest_11Sep!$B$1:$B$3202,0),MATCH(A.Dep9SepList!N$1,manifest_11Sep!$A$1:$V$1,0))</f>
        <v>JW MARRIOTT</v>
      </c>
      <c r="O623" s="31"/>
      <c r="P623" s="20" t="e" cm="1" vm="1">
        <f t="array" aca="1" ref="P623" ca="1">IF(J623="","",_xlfn.XLOOKUP(J623&amp;N623,'A.Departure Grouping'!AQ:AQ&amp;'A.Departure Grouping'!AP:AP,'A.Departure Grouping'!AR:AR,"",0))</f>
        <v>#NAME?</v>
      </c>
      <c r="Q623" s="13">
        <v>75986280</v>
      </c>
      <c r="R623" s="13" t="s">
        <v>61</v>
      </c>
      <c r="S623" s="13">
        <f t="array" ref="S623">INDEX(manifest_11Sep!$A$1:$V$3202,MATCH($B623,manifest_11Sep!$B$1:$B$3202,0),MATCH(A.Dep9SepList!S$1,manifest_11Sep!$A$1:$V$1,0))</f>
        <v>0</v>
      </c>
      <c r="T623" s="17"/>
    </row>
    <row r="624" spans="1:20" hidden="1">
      <c r="A624" s="13" t="str">
        <f t="array" ref="A624">INDEX(manifest_11Sep!$A$1:$V$3202,MATCH($B624,manifest_11Sep!$B$1:$B$3202,0),MATCH(A.Dep9SepList!A$1,manifest_11Sep!$A$1:$V$1,0))</f>
        <v>A</v>
      </c>
      <c r="B624" s="13" t="s">
        <v>919</v>
      </c>
      <c r="C624" s="13" t="str">
        <f t="array" ref="C624">INDEX(manifest_11Sep!$A$1:$V$3202,MATCH($B624,manifest_11Sep!$B$1:$B$3202,0),MATCH(A.Dep9SepList!C$1,manifest_11Sep!$A$1:$V$1,0))</f>
        <v>8BN57B45VB9</v>
      </c>
      <c r="D624" s="13" t="str">
        <f t="array" ref="D624">INDEX(manifest_11Sep!$A$1:$V$3202,MATCH($B624,manifest_11Sep!$B$1:$B$3202,0),MATCH(A.Dep9SepList!D$1,manifest_11Sep!$A$1:$V$1,0))</f>
        <v>Male</v>
      </c>
      <c r="E624" s="13" t="str">
        <f t="array" ref="E624">INDEX(manifest_11Sep!$A$1:$V$3202,MATCH($B624,manifest_11Sep!$B$1:$B$3202,0),MATCH(A.Dep9SepList!E$1,manifest_11Sep!$A$1:$V$1,0))</f>
        <v>Kai Le</v>
      </c>
      <c r="F624" s="13" t="str">
        <f t="array" ref="F624">INDEX(manifest_11Sep!$A$1:$V$3202,MATCH($B624,manifest_11Sep!$B$1:$B$3202,0),MATCH(A.Dep9SepList!F$1,manifest_11Sep!$A$1:$V$1,0))</f>
        <v>Martinez</v>
      </c>
      <c r="G624" s="13">
        <f t="array" ref="G624">INDEX(manifest_11Sep!$A$1:$V$3202,MATCH($B624,manifest_11Sep!$B$1:$B$3202,0),MATCH(A.Dep9SepList!G$1,manifest_11Sep!$A$1:$V$1,0))</f>
        <v>15</v>
      </c>
      <c r="H624" s="13" t="str">
        <f t="array" ref="H624">INDEX(manifest_11Sep!$A$1:$V$3202,MATCH($B624,manifest_11Sep!$B$1:$B$3202,0),MATCH(A.Dep9SepList!H$1,manifest_11Sep!$A$1:$V$1,0))</f>
        <v>Alicia Nguyen 3</v>
      </c>
      <c r="I624" s="13" t="str">
        <f t="array" ref="I624">INDEX(manifest_11Sep!$A$1:$V$3202,MATCH($B624,manifest_11Sep!$B$1:$B$3202,0),MATCH(A.Dep9SepList!I$1,manifest_11Sep!$A$1:$V$1,0))</f>
        <v>United Airlines</v>
      </c>
      <c r="J624" s="13" t="str">
        <f t="array" ref="J624">INDEX(manifest_11Sep!$A$1:$V$3202,MATCH($B624,manifest_11Sep!$B$1:$B$3202,0),MATCH(A.Dep9SepList!J$1,manifest_11Sep!$A$1:$V$1,0))</f>
        <v>UA 892</v>
      </c>
      <c r="K624" s="32" t="str">
        <f t="array" ref="K624">INDEX(manifest_11Sep!$A$1:$V$3202,MATCH($B624,manifest_11Sep!$B$1:$B$3202,0),MATCH(A.Dep9SepList!K$1,manifest_11Sep!$A$1:$V$1,0))</f>
        <v>18-thg 9-25</v>
      </c>
      <c r="L624" s="20">
        <f t="array" ref="L624">INDEX(manifest_11Sep!$A$1:$V$3202,MATCH($B624,manifest_11Sep!$B$1:$B$3202,0),MATCH(A.Dep9SepList!L$1,manifest_11Sep!$A$1:$V$1,0))</f>
        <v>0.70138888888888884</v>
      </c>
      <c r="M624" s="13" t="str">
        <f t="array" ref="M624">INDEX(manifest_11Sep!$A$1:$V$3202,MATCH($B624,manifest_11Sep!$B$1:$B$3202,0),MATCH(A.Dep9SepList!M$1,manifest_11Sep!$A$1:$V$1,0))</f>
        <v>ICN-T1</v>
      </c>
      <c r="N624" s="13" t="str">
        <f t="array" ref="N624">INDEX(manifest_11Sep!$A$1:$V$3202,MATCH($B624,manifest_11Sep!$B$1:$B$3202,0),MATCH(A.Dep9SepList!N$1,manifest_11Sep!$A$1:$V$1,0))</f>
        <v>JW MARRIOTT</v>
      </c>
      <c r="O624" s="31"/>
      <c r="P624" s="20" t="e" cm="1" vm="1">
        <f t="array" aca="1" ref="P624" ca="1">IF(J624="","",_xlfn.XLOOKUP(J624&amp;N624,'A.Departure Grouping'!AQ:AQ&amp;'A.Departure Grouping'!AP:AP,'A.Departure Grouping'!AR:AR,"",0))</f>
        <v>#NAME?</v>
      </c>
      <c r="Q624" s="13">
        <v>75986280</v>
      </c>
      <c r="R624" s="13" t="s">
        <v>61</v>
      </c>
      <c r="S624" s="13">
        <f t="array" ref="S624">INDEX(manifest_11Sep!$A$1:$V$3202,MATCH($B624,manifest_11Sep!$B$1:$B$3202,0),MATCH(A.Dep9SepList!S$1,manifest_11Sep!$A$1:$V$1,0))</f>
        <v>0</v>
      </c>
      <c r="T624" s="13"/>
    </row>
    <row r="625" spans="1:20" hidden="1">
      <c r="A625" s="13" t="str">
        <f t="array" ref="A625">INDEX(manifest_11Sep!$A$1:$V$3202,MATCH($B625,manifest_11Sep!$B$1:$B$3202,0),MATCH(A.Dep9SepList!A$1,manifest_11Sep!$A$1:$V$1,0))</f>
        <v>A</v>
      </c>
      <c r="B625" s="13" t="s">
        <v>921</v>
      </c>
      <c r="C625" s="13" t="str">
        <f t="array" ref="C625">INDEX(manifest_11Sep!$A$1:$V$3202,MATCH($B625,manifest_11Sep!$B$1:$B$3202,0),MATCH(A.Dep9SepList!C$1,manifest_11Sep!$A$1:$V$1,0))</f>
        <v>8BN57B45VB9</v>
      </c>
      <c r="D625" s="13" t="str">
        <f t="array" ref="D625">INDEX(manifest_11Sep!$A$1:$V$3202,MATCH($B625,manifest_11Sep!$B$1:$B$3202,0),MATCH(A.Dep9SepList!D$1,manifest_11Sep!$A$1:$V$1,0))</f>
        <v>Female</v>
      </c>
      <c r="E625" s="13" t="str">
        <f t="array" ref="E625">INDEX(manifest_11Sep!$A$1:$V$3202,MATCH($B625,manifest_11Sep!$B$1:$B$3202,0),MATCH(A.Dep9SepList!E$1,manifest_11Sep!$A$1:$V$1,0))</f>
        <v>An Kim-Le</v>
      </c>
      <c r="F625" s="13" t="str">
        <f t="array" ref="F625">INDEX(manifest_11Sep!$A$1:$V$3202,MATCH($B625,manifest_11Sep!$B$1:$B$3202,0),MATCH(A.Dep9SepList!F$1,manifest_11Sep!$A$1:$V$1,0))</f>
        <v>Martinez</v>
      </c>
      <c r="G625" s="13">
        <f t="array" ref="G625">INDEX(manifest_11Sep!$A$1:$V$3202,MATCH($B625,manifest_11Sep!$B$1:$B$3202,0),MATCH(A.Dep9SepList!G$1,manifest_11Sep!$A$1:$V$1,0))</f>
        <v>49</v>
      </c>
      <c r="H625" s="13" t="str">
        <f t="array" ref="H625">INDEX(manifest_11Sep!$A$1:$V$3202,MATCH($B625,manifest_11Sep!$B$1:$B$3202,0),MATCH(A.Dep9SepList!H$1,manifest_11Sep!$A$1:$V$1,0))</f>
        <v>Alicia Nguyen 3</v>
      </c>
      <c r="I625" s="13" t="str">
        <f t="array" ref="I625">INDEX(manifest_11Sep!$A$1:$V$3202,MATCH($B625,manifest_11Sep!$B$1:$B$3202,0),MATCH(A.Dep9SepList!I$1,manifest_11Sep!$A$1:$V$1,0))</f>
        <v>United Airlines</v>
      </c>
      <c r="J625" s="13" t="str">
        <f t="array" ref="J625">INDEX(manifest_11Sep!$A$1:$V$3202,MATCH($B625,manifest_11Sep!$B$1:$B$3202,0),MATCH(A.Dep9SepList!J$1,manifest_11Sep!$A$1:$V$1,0))</f>
        <v>UA 892</v>
      </c>
      <c r="K625" s="32" t="str">
        <f t="array" ref="K625">INDEX(manifest_11Sep!$A$1:$V$3202,MATCH($B625,manifest_11Sep!$B$1:$B$3202,0),MATCH(A.Dep9SepList!K$1,manifest_11Sep!$A$1:$V$1,0))</f>
        <v>18-thg 9-25</v>
      </c>
      <c r="L625" s="20">
        <f t="array" ref="L625">INDEX(manifest_11Sep!$A$1:$V$3202,MATCH($B625,manifest_11Sep!$B$1:$B$3202,0),MATCH(A.Dep9SepList!L$1,manifest_11Sep!$A$1:$V$1,0))</f>
        <v>0.70138888888888884</v>
      </c>
      <c r="M625" s="13" t="str">
        <f t="array" ref="M625">INDEX(manifest_11Sep!$A$1:$V$3202,MATCH($B625,manifest_11Sep!$B$1:$B$3202,0),MATCH(A.Dep9SepList!M$1,manifest_11Sep!$A$1:$V$1,0))</f>
        <v>ICN-T1</v>
      </c>
      <c r="N625" s="13" t="str">
        <f t="array" ref="N625">INDEX(manifest_11Sep!$A$1:$V$3202,MATCH($B625,manifest_11Sep!$B$1:$B$3202,0),MATCH(A.Dep9SepList!N$1,manifest_11Sep!$A$1:$V$1,0))</f>
        <v>JW MARRIOTT</v>
      </c>
      <c r="O625" s="31"/>
      <c r="P625" s="20" t="e" cm="1" vm="1">
        <f t="array" aca="1" ref="P625" ca="1">IF(J625="","",_xlfn.XLOOKUP(J625&amp;N625,'A.Departure Grouping'!AQ:AQ&amp;'A.Departure Grouping'!AP:AP,'A.Departure Grouping'!AR:AR,"",0))</f>
        <v>#NAME?</v>
      </c>
      <c r="Q625" s="13">
        <v>75986304</v>
      </c>
      <c r="R625" s="13" t="s">
        <v>43</v>
      </c>
      <c r="S625" s="13">
        <f t="array" ref="S625">INDEX(manifest_11Sep!$A$1:$V$3202,MATCH($B625,manifest_11Sep!$B$1:$B$3202,0),MATCH(A.Dep9SepList!S$1,manifest_11Sep!$A$1:$V$1,0))</f>
        <v>0</v>
      </c>
      <c r="T625" s="17"/>
    </row>
    <row r="626" spans="1:20" hidden="1">
      <c r="A626" s="13" t="str">
        <f t="array" ref="A626">INDEX(manifest_11Sep!$A$1:$V$3202,MATCH($B626,manifest_11Sep!$B$1:$B$3202,0),MATCH(A.Dep9SepList!A$1,manifest_11Sep!$A$1:$V$1,0))</f>
        <v>A</v>
      </c>
      <c r="B626" s="13" t="s">
        <v>923</v>
      </c>
      <c r="C626" s="13" t="str">
        <f t="array" ref="C626">INDEX(manifest_11Sep!$A$1:$V$3202,MATCH($B626,manifest_11Sep!$B$1:$B$3202,0),MATCH(A.Dep9SepList!C$1,manifest_11Sep!$A$1:$V$1,0))</f>
        <v>8BN57B45VB9</v>
      </c>
      <c r="D626" s="13" t="str">
        <f t="array" ref="D626">INDEX(manifest_11Sep!$A$1:$V$3202,MATCH($B626,manifest_11Sep!$B$1:$B$3202,0),MATCH(A.Dep9SepList!D$1,manifest_11Sep!$A$1:$V$1,0))</f>
        <v>Female</v>
      </c>
      <c r="E626" s="13" t="str">
        <f t="array" ref="E626">INDEX(manifest_11Sep!$A$1:$V$3202,MATCH($B626,manifest_11Sep!$B$1:$B$3202,0),MATCH(A.Dep9SepList!E$1,manifest_11Sep!$A$1:$V$1,0))</f>
        <v>Quyen Kim</v>
      </c>
      <c r="F626" s="13" t="str">
        <f t="array" ref="F626">INDEX(manifest_11Sep!$A$1:$V$3202,MATCH($B626,manifest_11Sep!$B$1:$B$3202,0),MATCH(A.Dep9SepList!F$1,manifest_11Sep!$A$1:$V$1,0))</f>
        <v>Le</v>
      </c>
      <c r="G626" s="13">
        <f t="array" ref="G626">INDEX(manifest_11Sep!$A$1:$V$3202,MATCH($B626,manifest_11Sep!$B$1:$B$3202,0),MATCH(A.Dep9SepList!G$1,manifest_11Sep!$A$1:$V$1,0))</f>
        <v>78</v>
      </c>
      <c r="H626" s="13" t="str">
        <f t="array" ref="H626">INDEX(manifest_11Sep!$A$1:$V$3202,MATCH($B626,manifest_11Sep!$B$1:$B$3202,0),MATCH(A.Dep9SepList!H$1,manifest_11Sep!$A$1:$V$1,0))</f>
        <v>Alicia Nguyen 3</v>
      </c>
      <c r="I626" s="13" t="str">
        <f t="array" ref="I626">INDEX(manifest_11Sep!$A$1:$V$3202,MATCH($B626,manifest_11Sep!$B$1:$B$3202,0),MATCH(A.Dep9SepList!I$1,manifest_11Sep!$A$1:$V$1,0))</f>
        <v>United Airlines</v>
      </c>
      <c r="J626" s="13" t="str">
        <f t="array" ref="J626">INDEX(manifest_11Sep!$A$1:$V$3202,MATCH($B626,manifest_11Sep!$B$1:$B$3202,0),MATCH(A.Dep9SepList!J$1,manifest_11Sep!$A$1:$V$1,0))</f>
        <v>UA 892</v>
      </c>
      <c r="K626" s="32" t="str">
        <f t="array" ref="K626">INDEX(manifest_11Sep!$A$1:$V$3202,MATCH($B626,manifest_11Sep!$B$1:$B$3202,0),MATCH(A.Dep9SepList!K$1,manifest_11Sep!$A$1:$V$1,0))</f>
        <v>18-thg 9-25</v>
      </c>
      <c r="L626" s="20">
        <f t="array" ref="L626">INDEX(manifest_11Sep!$A$1:$V$3202,MATCH($B626,manifest_11Sep!$B$1:$B$3202,0),MATCH(A.Dep9SepList!L$1,manifest_11Sep!$A$1:$V$1,0))</f>
        <v>0.70138888888888884</v>
      </c>
      <c r="M626" s="13" t="str">
        <f t="array" ref="M626">INDEX(manifest_11Sep!$A$1:$V$3202,MATCH($B626,manifest_11Sep!$B$1:$B$3202,0),MATCH(A.Dep9SepList!M$1,manifest_11Sep!$A$1:$V$1,0))</f>
        <v>ICN-T1</v>
      </c>
      <c r="N626" s="13" t="str">
        <f t="array" ref="N626">INDEX(manifest_11Sep!$A$1:$V$3202,MATCH($B626,manifest_11Sep!$B$1:$B$3202,0),MATCH(A.Dep9SepList!N$1,manifest_11Sep!$A$1:$V$1,0))</f>
        <v>JW MARRIOTT</v>
      </c>
      <c r="O626" s="31"/>
      <c r="P626" s="20" t="e" cm="1" vm="1">
        <f t="array" aca="1" ref="P626" ca="1">IF(J626="","",_xlfn.XLOOKUP(J626&amp;N626,'A.Departure Grouping'!AQ:AQ&amp;'A.Departure Grouping'!AP:AP,'A.Departure Grouping'!AR:AR,"",0))</f>
        <v>#NAME?</v>
      </c>
      <c r="Q626" s="13">
        <v>75986304</v>
      </c>
      <c r="R626" s="13" t="s">
        <v>43</v>
      </c>
      <c r="S626" s="13">
        <f t="array" ref="S626">INDEX(manifest_11Sep!$A$1:$V$3202,MATCH($B626,manifest_11Sep!$B$1:$B$3202,0),MATCH(A.Dep9SepList!S$1,manifest_11Sep!$A$1:$V$1,0))</f>
        <v>0</v>
      </c>
      <c r="T626" s="17"/>
    </row>
    <row r="627" spans="1:20" hidden="1">
      <c r="A627" s="13" t="str">
        <f t="array" ref="A627">INDEX(manifest_11Sep!$A$1:$V$3202,MATCH($B627,manifest_11Sep!$B$1:$B$3202,0),MATCH(A.Dep9SepList!A$1,manifest_11Sep!$A$1:$V$1,0))</f>
        <v>A</v>
      </c>
      <c r="B627" s="13" t="s">
        <v>925</v>
      </c>
      <c r="C627" s="13" t="str">
        <f t="array" ref="C627">INDEX(manifest_11Sep!$A$1:$V$3202,MATCH($B627,manifest_11Sep!$B$1:$B$3202,0),MATCH(A.Dep9SepList!C$1,manifest_11Sep!$A$1:$V$1,0))</f>
        <v>8BN57B45VB9</v>
      </c>
      <c r="D627" s="13" t="str">
        <f t="array" ref="D627">INDEX(manifest_11Sep!$A$1:$V$3202,MATCH($B627,manifest_11Sep!$B$1:$B$3202,0),MATCH(A.Dep9SepList!D$1,manifest_11Sep!$A$1:$V$1,0))</f>
        <v>Male</v>
      </c>
      <c r="E627" s="13" t="str">
        <f t="array" ref="E627">INDEX(manifest_11Sep!$A$1:$V$3202,MATCH($B627,manifest_11Sep!$B$1:$B$3202,0),MATCH(A.Dep9SepList!E$1,manifest_11Sep!$A$1:$V$1,0))</f>
        <v>Cassian Chai</v>
      </c>
      <c r="F627" s="13" t="str">
        <f t="array" ref="F627">INDEX(manifest_11Sep!$A$1:$V$3202,MATCH($B627,manifest_11Sep!$B$1:$B$3202,0),MATCH(A.Dep9SepList!F$1,manifest_11Sep!$A$1:$V$1,0))</f>
        <v>Martinez</v>
      </c>
      <c r="G627" s="13">
        <f t="array" ref="G627">INDEX(manifest_11Sep!$A$1:$V$3202,MATCH($B627,manifest_11Sep!$B$1:$B$3202,0),MATCH(A.Dep9SepList!G$1,manifest_11Sep!$A$1:$V$1,0))</f>
        <v>7</v>
      </c>
      <c r="H627" s="13" t="str">
        <f t="array" ref="H627">INDEX(manifest_11Sep!$A$1:$V$3202,MATCH($B627,manifest_11Sep!$B$1:$B$3202,0),MATCH(A.Dep9SepList!H$1,manifest_11Sep!$A$1:$V$1,0))</f>
        <v>Alicia Nguyen 3</v>
      </c>
      <c r="I627" s="13" t="str">
        <f t="array" ref="I627">INDEX(manifest_11Sep!$A$1:$V$3202,MATCH($B627,manifest_11Sep!$B$1:$B$3202,0),MATCH(A.Dep9SepList!I$1,manifest_11Sep!$A$1:$V$1,0))</f>
        <v>United Airlines</v>
      </c>
      <c r="J627" s="13" t="str">
        <f t="array" ref="J627">INDEX(manifest_11Sep!$A$1:$V$3202,MATCH($B627,manifest_11Sep!$B$1:$B$3202,0),MATCH(A.Dep9SepList!J$1,manifest_11Sep!$A$1:$V$1,0))</f>
        <v>UA 892</v>
      </c>
      <c r="K627" s="32" t="str">
        <f t="array" ref="K627">INDEX(manifest_11Sep!$A$1:$V$3202,MATCH($B627,manifest_11Sep!$B$1:$B$3202,0),MATCH(A.Dep9SepList!K$1,manifest_11Sep!$A$1:$V$1,0))</f>
        <v>18-thg 9-25</v>
      </c>
      <c r="L627" s="20">
        <f t="array" ref="L627">INDEX(manifest_11Sep!$A$1:$V$3202,MATCH($B627,manifest_11Sep!$B$1:$B$3202,0),MATCH(A.Dep9SepList!L$1,manifest_11Sep!$A$1:$V$1,0))</f>
        <v>0.70138888888888884</v>
      </c>
      <c r="M627" s="13" t="str">
        <f t="array" ref="M627">INDEX(manifest_11Sep!$A$1:$V$3202,MATCH($B627,manifest_11Sep!$B$1:$B$3202,0),MATCH(A.Dep9SepList!M$1,manifest_11Sep!$A$1:$V$1,0))</f>
        <v>ICN-T1</v>
      </c>
      <c r="N627" s="13" t="str">
        <f t="array" ref="N627">INDEX(manifest_11Sep!$A$1:$V$3202,MATCH($B627,manifest_11Sep!$B$1:$B$3202,0),MATCH(A.Dep9SepList!N$1,manifest_11Sep!$A$1:$V$1,0))</f>
        <v>JW MARRIOTT</v>
      </c>
      <c r="O627" s="31"/>
      <c r="P627" s="20" t="e" cm="1" vm="1">
        <f t="array" aca="1" ref="P627" ca="1">IF(J627="","",_xlfn.XLOOKUP(J627&amp;N627,'A.Departure Grouping'!AQ:AQ&amp;'A.Departure Grouping'!AP:AP,'A.Departure Grouping'!AR:AR,"",0))</f>
        <v>#NAME?</v>
      </c>
      <c r="Q627" s="13">
        <v>75986304</v>
      </c>
      <c r="R627" s="13" t="s">
        <v>43</v>
      </c>
      <c r="S627" s="13">
        <f t="array" ref="S627">INDEX(manifest_11Sep!$A$1:$V$3202,MATCH($B627,manifest_11Sep!$B$1:$B$3202,0),MATCH(A.Dep9SepList!S$1,manifest_11Sep!$A$1:$V$1,0))</f>
        <v>0</v>
      </c>
      <c r="T627" s="17"/>
    </row>
    <row r="628" spans="1:20" hidden="1">
      <c r="A628" s="13" t="str">
        <f t="array" ref="A628">INDEX(manifest_11Sep!$A$1:$V$3202,MATCH($B628,manifest_11Sep!$B$1:$B$3202,0),MATCH(A.Dep9SepList!A$1,manifest_11Sep!$A$1:$V$1,0))</f>
        <v>A</v>
      </c>
      <c r="B628" s="13" t="s">
        <v>1031</v>
      </c>
      <c r="C628" s="13" t="str">
        <f t="array" ref="C628">INDEX(manifest_11Sep!$A$1:$V$3202,MATCH($B628,manifest_11Sep!$B$1:$B$3202,0),MATCH(A.Dep9SepList!C$1,manifest_11Sep!$A$1:$V$1,0))</f>
        <v>4XNZ4PYGV44</v>
      </c>
      <c r="D628" s="13" t="str">
        <f t="array" ref="D628">INDEX(manifest_11Sep!$A$1:$V$3202,MATCH($B628,manifest_11Sep!$B$1:$B$3202,0),MATCH(A.Dep9SepList!D$1,manifest_11Sep!$A$1:$V$1,0))</f>
        <v>Female</v>
      </c>
      <c r="E628" s="13" t="str">
        <f t="array" ref="E628">INDEX(manifest_11Sep!$A$1:$V$3202,MATCH($B628,manifest_11Sep!$B$1:$B$3202,0),MATCH(A.Dep9SepList!E$1,manifest_11Sep!$A$1:$V$1,0))</f>
        <v>Loan Kim Thi</v>
      </c>
      <c r="F628" s="13" t="str">
        <f t="array" ref="F628">INDEX(manifest_11Sep!$A$1:$V$3202,MATCH($B628,manifest_11Sep!$B$1:$B$3202,0),MATCH(A.Dep9SepList!F$1,manifest_11Sep!$A$1:$V$1,0))</f>
        <v>Phung</v>
      </c>
      <c r="G628" s="13">
        <f t="array" ref="G628">INDEX(manifest_11Sep!$A$1:$V$3202,MATCH($B628,manifest_11Sep!$B$1:$B$3202,0),MATCH(A.Dep9SepList!G$1,manifest_11Sep!$A$1:$V$1,0))</f>
        <v>53</v>
      </c>
      <c r="H628" s="13" t="str">
        <f t="array" ref="H628">INDEX(manifest_11Sep!$A$1:$V$3202,MATCH($B628,manifest_11Sep!$B$1:$B$3202,0),MATCH(A.Dep9SepList!H$1,manifest_11Sep!$A$1:$V$1,0))</f>
        <v>Alicia Nguyen 3</v>
      </c>
      <c r="I628" s="13" t="str">
        <f t="array" ref="I628">INDEX(manifest_11Sep!$A$1:$V$3202,MATCH($B628,manifest_11Sep!$B$1:$B$3202,0),MATCH(A.Dep9SepList!I$1,manifest_11Sep!$A$1:$V$1,0))</f>
        <v>United Airlines</v>
      </c>
      <c r="J628" s="13" t="str">
        <f t="array" ref="J628">INDEX(manifest_11Sep!$A$1:$V$3202,MATCH($B628,manifest_11Sep!$B$1:$B$3202,0),MATCH(A.Dep9SepList!J$1,manifest_11Sep!$A$1:$V$1,0))</f>
        <v>UA 892</v>
      </c>
      <c r="K628" s="32" t="str">
        <f t="array" ref="K628">INDEX(manifest_11Sep!$A$1:$V$3202,MATCH($B628,manifest_11Sep!$B$1:$B$3202,0),MATCH(A.Dep9SepList!K$1,manifest_11Sep!$A$1:$V$1,0))</f>
        <v>18-thg 9-25</v>
      </c>
      <c r="L628" s="20">
        <f t="array" ref="L628">INDEX(manifest_11Sep!$A$1:$V$3202,MATCH($B628,manifest_11Sep!$B$1:$B$3202,0),MATCH(A.Dep9SepList!L$1,manifest_11Sep!$A$1:$V$1,0))</f>
        <v>0.70138888888888884</v>
      </c>
      <c r="M628" s="13" t="str">
        <f t="array" ref="M628">INDEX(manifest_11Sep!$A$1:$V$3202,MATCH($B628,manifest_11Sep!$B$1:$B$3202,0),MATCH(A.Dep9SepList!M$1,manifest_11Sep!$A$1:$V$1,0))</f>
        <v>ICN-T1</v>
      </c>
      <c r="N628" s="13" t="str">
        <f t="array" ref="N628">INDEX(manifest_11Sep!$A$1:$V$3202,MATCH($B628,manifest_11Sep!$B$1:$B$3202,0),MATCH(A.Dep9SepList!N$1,manifest_11Sep!$A$1:$V$1,0))</f>
        <v>JW MARRIOTT</v>
      </c>
      <c r="O628" s="31"/>
      <c r="P628" s="20" t="e" cm="1" vm="1">
        <f t="array" aca="1" ref="P628" ca="1">IF(J628="","",_xlfn.XLOOKUP(J628&amp;N628,'A.Departure Grouping'!AQ:AQ&amp;'A.Departure Grouping'!AP:AP,'A.Departure Grouping'!AR:AR,"",0))</f>
        <v>#NAME?</v>
      </c>
      <c r="Q628" s="13">
        <v>75986765</v>
      </c>
      <c r="R628" s="13" t="s">
        <v>43</v>
      </c>
      <c r="S628" s="13">
        <f t="array" ref="S628">INDEX(manifest_11Sep!$A$1:$V$3202,MATCH($B628,manifest_11Sep!$B$1:$B$3202,0),MATCH(A.Dep9SepList!S$1,manifest_11Sep!$A$1:$V$1,0))</f>
        <v>0</v>
      </c>
      <c r="T628" s="17"/>
    </row>
    <row r="629" spans="1:20" hidden="1">
      <c r="A629" s="13" t="str">
        <f t="array" ref="A629">INDEX(manifest_11Sep!$A$1:$V$3202,MATCH($B629,manifest_11Sep!$B$1:$B$3202,0),MATCH(A.Dep9SepList!A$1,manifest_11Sep!$A$1:$V$1,0))</f>
        <v>A</v>
      </c>
      <c r="B629" s="13" t="s">
        <v>1043</v>
      </c>
      <c r="C629" s="13" t="str">
        <f t="array" ref="C629">INDEX(manifest_11Sep!$A$1:$V$3202,MATCH($B629,manifest_11Sep!$B$1:$B$3202,0),MATCH(A.Dep9SepList!C$1,manifest_11Sep!$A$1:$V$1,0))</f>
        <v>PYNPRZRXSS7</v>
      </c>
      <c r="D629" s="13" t="str">
        <f t="array" ref="D629">INDEX(manifest_11Sep!$A$1:$V$3202,MATCH($B629,manifest_11Sep!$B$1:$B$3202,0),MATCH(A.Dep9SepList!D$1,manifest_11Sep!$A$1:$V$1,0))</f>
        <v>Female</v>
      </c>
      <c r="E629" s="13" t="str">
        <f t="array" ref="E629">INDEX(manifest_11Sep!$A$1:$V$3202,MATCH($B629,manifest_11Sep!$B$1:$B$3202,0),MATCH(A.Dep9SepList!E$1,manifest_11Sep!$A$1:$V$1,0))</f>
        <v>Phan Diem</v>
      </c>
      <c r="F629" s="13" t="str">
        <f t="array" ref="F629">INDEX(manifest_11Sep!$A$1:$V$3202,MATCH($B629,manifest_11Sep!$B$1:$B$3202,0),MATCH(A.Dep9SepList!F$1,manifest_11Sep!$A$1:$V$1,0))</f>
        <v>Lee</v>
      </c>
      <c r="G629" s="13">
        <f t="array" ref="G629">INDEX(manifest_11Sep!$A$1:$V$3202,MATCH($B629,manifest_11Sep!$B$1:$B$3202,0),MATCH(A.Dep9SepList!G$1,manifest_11Sep!$A$1:$V$1,0))</f>
        <v>48</v>
      </c>
      <c r="H629" s="13" t="str">
        <f t="array" ref="H629">INDEX(manifest_11Sep!$A$1:$V$3202,MATCH($B629,manifest_11Sep!$B$1:$B$3202,0),MATCH(A.Dep9SepList!H$1,manifest_11Sep!$A$1:$V$1,0))</f>
        <v>Alicia Nguyen 3</v>
      </c>
      <c r="I629" s="13" t="str">
        <f t="array" ref="I629">INDEX(manifest_11Sep!$A$1:$V$3202,MATCH($B629,manifest_11Sep!$B$1:$B$3202,0),MATCH(A.Dep9SepList!I$1,manifest_11Sep!$A$1:$V$1,0))</f>
        <v>United Airlines</v>
      </c>
      <c r="J629" s="13" t="str">
        <f t="array" ref="J629">INDEX(manifest_11Sep!$A$1:$V$3202,MATCH($B629,manifest_11Sep!$B$1:$B$3202,0),MATCH(A.Dep9SepList!J$1,manifest_11Sep!$A$1:$V$1,0))</f>
        <v>UA 892</v>
      </c>
      <c r="K629" s="32" t="str">
        <f t="array" ref="K629">INDEX(manifest_11Sep!$A$1:$V$3202,MATCH($B629,manifest_11Sep!$B$1:$B$3202,0),MATCH(A.Dep9SepList!K$1,manifest_11Sep!$A$1:$V$1,0))</f>
        <v>18-thg 9-25</v>
      </c>
      <c r="L629" s="20">
        <f t="array" ref="L629">INDEX(manifest_11Sep!$A$1:$V$3202,MATCH($B629,manifest_11Sep!$B$1:$B$3202,0),MATCH(A.Dep9SepList!L$1,manifest_11Sep!$A$1:$V$1,0))</f>
        <v>0.70138888888888884</v>
      </c>
      <c r="M629" s="13" t="str">
        <f t="array" ref="M629">INDEX(manifest_11Sep!$A$1:$V$3202,MATCH($B629,manifest_11Sep!$B$1:$B$3202,0),MATCH(A.Dep9SepList!M$1,manifest_11Sep!$A$1:$V$1,0))</f>
        <v>ICN-T1</v>
      </c>
      <c r="N629" s="13" t="str">
        <f t="array" ref="N629">INDEX(manifest_11Sep!$A$1:$V$3202,MATCH($B629,manifest_11Sep!$B$1:$B$3202,0),MATCH(A.Dep9SepList!N$1,manifest_11Sep!$A$1:$V$1,0))</f>
        <v>JW MARRIOTT</v>
      </c>
      <c r="O629" s="31"/>
      <c r="P629" s="20" t="e" cm="1" vm="1">
        <f t="array" aca="1" ref="P629" ca="1">IF(J629="","",_xlfn.XLOOKUP(J629&amp;N629,'A.Departure Grouping'!AQ:AQ&amp;'A.Departure Grouping'!AP:AP,'A.Departure Grouping'!AR:AR,"",0))</f>
        <v>#NAME?</v>
      </c>
      <c r="Q629" s="13">
        <v>75986846</v>
      </c>
      <c r="R629" s="13" t="s">
        <v>61</v>
      </c>
      <c r="S629" s="13">
        <f t="array" ref="S629">INDEX(manifest_11Sep!$A$1:$V$3202,MATCH($B629,manifest_11Sep!$B$1:$B$3202,0),MATCH(A.Dep9SepList!S$1,manifest_11Sep!$A$1:$V$1,0))</f>
        <v>0</v>
      </c>
      <c r="T629" s="17"/>
    </row>
    <row r="630" spans="1:20" hidden="1">
      <c r="A630" s="13" t="str">
        <f t="array" ref="A630">INDEX(manifest_11Sep!$A$1:$V$3202,MATCH($B630,manifest_11Sep!$B$1:$B$3202,0),MATCH(A.Dep9SepList!A$1,manifest_11Sep!$A$1:$V$1,0))</f>
        <v>A</v>
      </c>
      <c r="B630" s="13" t="s">
        <v>1045</v>
      </c>
      <c r="C630" s="13" t="str">
        <f t="array" ref="C630">INDEX(manifest_11Sep!$A$1:$V$3202,MATCH($B630,manifest_11Sep!$B$1:$B$3202,0),MATCH(A.Dep9SepList!C$1,manifest_11Sep!$A$1:$V$1,0))</f>
        <v>PYNPRZRXSS7</v>
      </c>
      <c r="D630" s="13" t="str">
        <f t="array" ref="D630">INDEX(manifest_11Sep!$A$1:$V$3202,MATCH($B630,manifest_11Sep!$B$1:$B$3202,0),MATCH(A.Dep9SepList!D$1,manifest_11Sep!$A$1:$V$1,0))</f>
        <v>Male</v>
      </c>
      <c r="E630" s="13" t="str">
        <f t="array" ref="E630">INDEX(manifest_11Sep!$A$1:$V$3202,MATCH($B630,manifest_11Sep!$B$1:$B$3202,0),MATCH(A.Dep9SepList!E$1,manifest_11Sep!$A$1:$V$1,0))</f>
        <v>Austin Lee</v>
      </c>
      <c r="F630" s="13" t="str">
        <f t="array" ref="F630">INDEX(manifest_11Sep!$A$1:$V$3202,MATCH($B630,manifest_11Sep!$B$1:$B$3202,0),MATCH(A.Dep9SepList!F$1,manifest_11Sep!$A$1:$V$1,0))</f>
        <v>Nguyen</v>
      </c>
      <c r="G630" s="13">
        <f t="array" ref="G630">INDEX(manifest_11Sep!$A$1:$V$3202,MATCH($B630,manifest_11Sep!$B$1:$B$3202,0),MATCH(A.Dep9SepList!G$1,manifest_11Sep!$A$1:$V$1,0))</f>
        <v>21</v>
      </c>
      <c r="H630" s="13" t="str">
        <f t="array" ref="H630">INDEX(manifest_11Sep!$A$1:$V$3202,MATCH($B630,manifest_11Sep!$B$1:$B$3202,0),MATCH(A.Dep9SepList!H$1,manifest_11Sep!$A$1:$V$1,0))</f>
        <v>Alicia Nguyen 3</v>
      </c>
      <c r="I630" s="13" t="str">
        <f t="array" ref="I630">INDEX(manifest_11Sep!$A$1:$V$3202,MATCH($B630,manifest_11Sep!$B$1:$B$3202,0),MATCH(A.Dep9SepList!I$1,manifest_11Sep!$A$1:$V$1,0))</f>
        <v>United Airlines</v>
      </c>
      <c r="J630" s="13" t="str">
        <f t="array" ref="J630">INDEX(manifest_11Sep!$A$1:$V$3202,MATCH($B630,manifest_11Sep!$B$1:$B$3202,0),MATCH(A.Dep9SepList!J$1,manifest_11Sep!$A$1:$V$1,0))</f>
        <v>UA 892</v>
      </c>
      <c r="K630" s="32" t="str">
        <f t="array" ref="K630">INDEX(manifest_11Sep!$A$1:$V$3202,MATCH($B630,manifest_11Sep!$B$1:$B$3202,0),MATCH(A.Dep9SepList!K$1,manifest_11Sep!$A$1:$V$1,0))</f>
        <v>18-thg 9-25</v>
      </c>
      <c r="L630" s="20">
        <f t="array" ref="L630">INDEX(manifest_11Sep!$A$1:$V$3202,MATCH($B630,manifest_11Sep!$B$1:$B$3202,0),MATCH(A.Dep9SepList!L$1,manifest_11Sep!$A$1:$V$1,0))</f>
        <v>0.70138888888888884</v>
      </c>
      <c r="M630" s="13" t="str">
        <f t="array" ref="M630">INDEX(manifest_11Sep!$A$1:$V$3202,MATCH($B630,manifest_11Sep!$B$1:$B$3202,0),MATCH(A.Dep9SepList!M$1,manifest_11Sep!$A$1:$V$1,0))</f>
        <v>ICN-T1</v>
      </c>
      <c r="N630" s="13" t="str">
        <f t="array" ref="N630">INDEX(manifest_11Sep!$A$1:$V$3202,MATCH($B630,manifest_11Sep!$B$1:$B$3202,0),MATCH(A.Dep9SepList!N$1,manifest_11Sep!$A$1:$V$1,0))</f>
        <v>JW MARRIOTT</v>
      </c>
      <c r="O630" s="31"/>
      <c r="P630" s="20" t="e" cm="1" vm="1">
        <f t="array" aca="1" ref="P630" ca="1">IF(J630="","",_xlfn.XLOOKUP(J630&amp;N630,'A.Departure Grouping'!AQ:AQ&amp;'A.Departure Grouping'!AP:AP,'A.Departure Grouping'!AR:AR,"",0))</f>
        <v>#NAME?</v>
      </c>
      <c r="Q630" s="13">
        <v>75986846</v>
      </c>
      <c r="R630" s="13" t="s">
        <v>61</v>
      </c>
      <c r="S630" s="13">
        <f t="array" ref="S630">INDEX(manifest_11Sep!$A$1:$V$3202,MATCH($B630,manifest_11Sep!$B$1:$B$3202,0),MATCH(A.Dep9SepList!S$1,manifest_11Sep!$A$1:$V$1,0))</f>
        <v>0</v>
      </c>
      <c r="T630" s="17"/>
    </row>
    <row r="631" spans="1:20" hidden="1">
      <c r="A631" s="13" t="str">
        <f t="array" ref="A631">INDEX(manifest_11Sep!$A$1:$V$3202,MATCH($B631,manifest_11Sep!$B$1:$B$3202,0),MATCH(A.Dep9SepList!A$1,manifest_11Sep!$A$1:$V$1,0))</f>
        <v>A</v>
      </c>
      <c r="B631" s="13" t="s">
        <v>1264</v>
      </c>
      <c r="C631" s="13" t="str">
        <f t="array" ref="C631">INDEX(manifest_11Sep!$A$1:$V$3202,MATCH($B631,manifest_11Sep!$B$1:$B$3202,0),MATCH(A.Dep9SepList!C$1,manifest_11Sep!$A$1:$V$1,0))</f>
        <v>L7NFFSKQPPV</v>
      </c>
      <c r="D631" s="13" t="str">
        <f t="array" ref="D631">INDEX(manifest_11Sep!$A$1:$V$3202,MATCH($B631,manifest_11Sep!$B$1:$B$3202,0),MATCH(A.Dep9SepList!D$1,manifest_11Sep!$A$1:$V$1,0))</f>
        <v>Female</v>
      </c>
      <c r="E631" s="13" t="str">
        <f t="array" ref="E631">INDEX(manifest_11Sep!$A$1:$V$3202,MATCH($B631,manifest_11Sep!$B$1:$B$3202,0),MATCH(A.Dep9SepList!E$1,manifest_11Sep!$A$1:$V$1,0))</f>
        <v>Adriana</v>
      </c>
      <c r="F631" s="13" t="str">
        <f t="array" ref="F631">INDEX(manifest_11Sep!$A$1:$V$3202,MATCH($B631,manifest_11Sep!$B$1:$B$3202,0),MATCH(A.Dep9SepList!F$1,manifest_11Sep!$A$1:$V$1,0))</f>
        <v>Garibay-Ruiz</v>
      </c>
      <c r="G631" s="13">
        <f t="array" ref="G631">INDEX(manifest_11Sep!$A$1:$V$3202,MATCH($B631,manifest_11Sep!$B$1:$B$3202,0),MATCH(A.Dep9SepList!G$1,manifest_11Sep!$A$1:$V$1,0))</f>
        <v>33</v>
      </c>
      <c r="H631" s="13" t="str">
        <f t="array" ref="H631">INDEX(manifest_11Sep!$A$1:$V$3202,MATCH($B631,manifest_11Sep!$B$1:$B$3202,0),MATCH(A.Dep9SepList!H$1,manifest_11Sep!$A$1:$V$1,0))</f>
        <v>Alicia Nguyen 4</v>
      </c>
      <c r="I631" s="13" t="str">
        <f t="array" ref="I631">INDEX(manifest_11Sep!$A$1:$V$3202,MATCH($B631,manifest_11Sep!$B$1:$B$3202,0),MATCH(A.Dep9SepList!I$1,manifest_11Sep!$A$1:$V$1,0))</f>
        <v>United Airlines</v>
      </c>
      <c r="J631" s="13" t="str">
        <f t="array" ref="J631">INDEX(manifest_11Sep!$A$1:$V$3202,MATCH($B631,manifest_11Sep!$B$1:$B$3202,0),MATCH(A.Dep9SepList!J$1,manifest_11Sep!$A$1:$V$1,0))</f>
        <v>UA 892</v>
      </c>
      <c r="K631" s="32" t="str">
        <f t="array" ref="K631">INDEX(manifest_11Sep!$A$1:$V$3202,MATCH($B631,manifest_11Sep!$B$1:$B$3202,0),MATCH(A.Dep9SepList!K$1,manifest_11Sep!$A$1:$V$1,0))</f>
        <v>18-thg 9-25</v>
      </c>
      <c r="L631" s="20">
        <f t="array" ref="L631">INDEX(manifest_11Sep!$A$1:$V$3202,MATCH($B631,manifest_11Sep!$B$1:$B$3202,0),MATCH(A.Dep9SepList!L$1,manifest_11Sep!$A$1:$V$1,0))</f>
        <v>0.70138888888888884</v>
      </c>
      <c r="M631" s="13" t="str">
        <f t="array" ref="M631">INDEX(manifest_11Sep!$A$1:$V$3202,MATCH($B631,manifest_11Sep!$B$1:$B$3202,0),MATCH(A.Dep9SepList!M$1,manifest_11Sep!$A$1:$V$1,0))</f>
        <v>ICN-T1</v>
      </c>
      <c r="N631" s="13" t="str">
        <f t="array" ref="N631">INDEX(manifest_11Sep!$A$1:$V$3202,MATCH($B631,manifest_11Sep!$B$1:$B$3202,0),MATCH(A.Dep9SepList!N$1,manifest_11Sep!$A$1:$V$1,0))</f>
        <v>JW MARRIOTT</v>
      </c>
      <c r="O631" s="31"/>
      <c r="P631" s="20" t="e" cm="1" vm="1">
        <f t="array" aca="1" ref="P631" ca="1">IF(J631="","",_xlfn.XLOOKUP(J631&amp;N631,'A.Departure Grouping'!AQ:AQ&amp;'A.Departure Grouping'!AP:AP,'A.Departure Grouping'!AR:AR,"",0))</f>
        <v>#NAME?</v>
      </c>
      <c r="Q631" s="13">
        <v>75987670</v>
      </c>
      <c r="R631" s="13" t="s">
        <v>43</v>
      </c>
      <c r="S631" s="13">
        <f t="array" ref="S631">INDEX(manifest_11Sep!$A$1:$V$3202,MATCH($B631,manifest_11Sep!$B$1:$B$3202,0),MATCH(A.Dep9SepList!S$1,manifest_11Sep!$A$1:$V$1,0))</f>
        <v>0</v>
      </c>
      <c r="T631" s="17"/>
    </row>
    <row r="632" spans="1:20" hidden="1">
      <c r="A632" s="13" t="str">
        <f t="array" ref="A632">INDEX(manifest_11Sep!$A$1:$V$3202,MATCH($B632,manifest_11Sep!$B$1:$B$3202,0),MATCH(A.Dep9SepList!A$1,manifest_11Sep!$A$1:$V$1,0))</f>
        <v>A</v>
      </c>
      <c r="B632" s="13" t="s">
        <v>1268</v>
      </c>
      <c r="C632" s="13" t="str">
        <f t="array" ref="C632">INDEX(manifest_11Sep!$A$1:$V$3202,MATCH($B632,manifest_11Sep!$B$1:$B$3202,0),MATCH(A.Dep9SepList!C$1,manifest_11Sep!$A$1:$V$1,0))</f>
        <v>L7NFFSKQPPV</v>
      </c>
      <c r="D632" s="13" t="str">
        <f t="array" ref="D632">INDEX(manifest_11Sep!$A$1:$V$3202,MATCH($B632,manifest_11Sep!$B$1:$B$3202,0),MATCH(A.Dep9SepList!D$1,manifest_11Sep!$A$1:$V$1,0))</f>
        <v>Female</v>
      </c>
      <c r="E632" s="13" t="str">
        <f t="array" ref="E632">INDEX(manifest_11Sep!$A$1:$V$3202,MATCH($B632,manifest_11Sep!$B$1:$B$3202,0),MATCH(A.Dep9SepList!E$1,manifest_11Sep!$A$1:$V$1,0))</f>
        <v>Jazmin Eteel</v>
      </c>
      <c r="F632" s="13" t="str">
        <f t="array" ref="F632">INDEX(manifest_11Sep!$A$1:$V$3202,MATCH($B632,manifest_11Sep!$B$1:$B$3202,0),MATCH(A.Dep9SepList!F$1,manifest_11Sep!$A$1:$V$1,0))</f>
        <v>Garcia</v>
      </c>
      <c r="G632" s="13">
        <f t="array" ref="G632">INDEX(manifest_11Sep!$A$1:$V$3202,MATCH($B632,manifest_11Sep!$B$1:$B$3202,0),MATCH(A.Dep9SepList!G$1,manifest_11Sep!$A$1:$V$1,0))</f>
        <v>37</v>
      </c>
      <c r="H632" s="13" t="str">
        <f t="array" ref="H632">INDEX(manifest_11Sep!$A$1:$V$3202,MATCH($B632,manifest_11Sep!$B$1:$B$3202,0),MATCH(A.Dep9SepList!H$1,manifest_11Sep!$A$1:$V$1,0))</f>
        <v>Alicia Nguyen 4</v>
      </c>
      <c r="I632" s="13" t="str">
        <f t="array" ref="I632">INDEX(manifest_11Sep!$A$1:$V$3202,MATCH($B632,manifest_11Sep!$B$1:$B$3202,0),MATCH(A.Dep9SepList!I$1,manifest_11Sep!$A$1:$V$1,0))</f>
        <v>United Airlines</v>
      </c>
      <c r="J632" s="13" t="str">
        <f t="array" ref="J632">INDEX(manifest_11Sep!$A$1:$V$3202,MATCH($B632,manifest_11Sep!$B$1:$B$3202,0),MATCH(A.Dep9SepList!J$1,manifest_11Sep!$A$1:$V$1,0))</f>
        <v>UA 892</v>
      </c>
      <c r="K632" s="32" t="str">
        <f t="array" ref="K632">INDEX(manifest_11Sep!$A$1:$V$3202,MATCH($B632,manifest_11Sep!$B$1:$B$3202,0),MATCH(A.Dep9SepList!K$1,manifest_11Sep!$A$1:$V$1,0))</f>
        <v>18-thg 9-25</v>
      </c>
      <c r="L632" s="20">
        <f t="array" ref="L632">INDEX(manifest_11Sep!$A$1:$V$3202,MATCH($B632,manifest_11Sep!$B$1:$B$3202,0),MATCH(A.Dep9SepList!L$1,manifest_11Sep!$A$1:$V$1,0))</f>
        <v>0.70138888888888884</v>
      </c>
      <c r="M632" s="13" t="str">
        <f t="array" ref="M632">INDEX(manifest_11Sep!$A$1:$V$3202,MATCH($B632,manifest_11Sep!$B$1:$B$3202,0),MATCH(A.Dep9SepList!M$1,manifest_11Sep!$A$1:$V$1,0))</f>
        <v>ICN-T1</v>
      </c>
      <c r="N632" s="13" t="str">
        <f t="array" ref="N632">INDEX(manifest_11Sep!$A$1:$V$3202,MATCH($B632,manifest_11Sep!$B$1:$B$3202,0),MATCH(A.Dep9SepList!N$1,manifest_11Sep!$A$1:$V$1,0))</f>
        <v>JW MARRIOTT</v>
      </c>
      <c r="O632" s="31"/>
      <c r="P632" s="20" t="e" cm="1" vm="1">
        <f t="array" aca="1" ref="P632" ca="1">IF(J632="","",_xlfn.XLOOKUP(J632&amp;N632,'A.Departure Grouping'!AQ:AQ&amp;'A.Departure Grouping'!AP:AP,'A.Departure Grouping'!AR:AR,"",0))</f>
        <v>#NAME?</v>
      </c>
      <c r="Q632" s="13">
        <v>75987670</v>
      </c>
      <c r="R632" s="13" t="s">
        <v>43</v>
      </c>
      <c r="S632" s="13">
        <f t="array" ref="S632">INDEX(manifest_11Sep!$A$1:$V$3202,MATCH($B632,manifest_11Sep!$B$1:$B$3202,0),MATCH(A.Dep9SepList!S$1,manifest_11Sep!$A$1:$V$1,0))</f>
        <v>0</v>
      </c>
      <c r="T632" s="17"/>
    </row>
    <row r="633" spans="1:20" hidden="1">
      <c r="A633" s="13" t="str">
        <f t="array" ref="A633">INDEX(manifest_11Sep!$A$1:$V$3202,MATCH($B633,manifest_11Sep!$B$1:$B$3202,0),MATCH(A.Dep9SepList!A$1,manifest_11Sep!$A$1:$V$1,0))</f>
        <v>A</v>
      </c>
      <c r="B633" s="13" t="s">
        <v>1276</v>
      </c>
      <c r="C633" s="13" t="str">
        <f t="array" ref="C633">INDEX(manifest_11Sep!$A$1:$V$3202,MATCH($B633,manifest_11Sep!$B$1:$B$3202,0),MATCH(A.Dep9SepList!C$1,manifest_11Sep!$A$1:$V$1,0))</f>
        <v>GWN3RZN2YH2</v>
      </c>
      <c r="D633" s="13" t="str">
        <f t="array" ref="D633">INDEX(manifest_11Sep!$A$1:$V$3202,MATCH($B633,manifest_11Sep!$B$1:$B$3202,0),MATCH(A.Dep9SepList!D$1,manifest_11Sep!$A$1:$V$1,0))</f>
        <v>Female</v>
      </c>
      <c r="E633" s="13" t="str">
        <f t="array" ref="E633">INDEX(manifest_11Sep!$A$1:$V$3202,MATCH($B633,manifest_11Sep!$B$1:$B$3202,0),MATCH(A.Dep9SepList!E$1,manifest_11Sep!$A$1:$V$1,0))</f>
        <v>Maureen Amanda</v>
      </c>
      <c r="F633" s="13" t="str">
        <f t="array" ref="F633">INDEX(manifest_11Sep!$A$1:$V$3202,MATCH($B633,manifest_11Sep!$B$1:$B$3202,0),MATCH(A.Dep9SepList!F$1,manifest_11Sep!$A$1:$V$1,0))</f>
        <v>Rosales</v>
      </c>
      <c r="G633" s="13">
        <f t="array" ref="G633">INDEX(manifest_11Sep!$A$1:$V$3202,MATCH($B633,manifest_11Sep!$B$1:$B$3202,0),MATCH(A.Dep9SepList!G$1,manifest_11Sep!$A$1:$V$1,0))</f>
        <v>53</v>
      </c>
      <c r="H633" s="13" t="str">
        <f t="array" ref="H633">INDEX(manifest_11Sep!$A$1:$V$3202,MATCH($B633,manifest_11Sep!$B$1:$B$3202,0),MATCH(A.Dep9SepList!H$1,manifest_11Sep!$A$1:$V$1,0))</f>
        <v>Alicia Nguyen 4</v>
      </c>
      <c r="I633" s="13" t="str">
        <f t="array" ref="I633">INDEX(manifest_11Sep!$A$1:$V$3202,MATCH($B633,manifest_11Sep!$B$1:$B$3202,0),MATCH(A.Dep9SepList!I$1,manifest_11Sep!$A$1:$V$1,0))</f>
        <v>United Airlines</v>
      </c>
      <c r="J633" s="13" t="str">
        <f t="array" ref="J633">INDEX(manifest_11Sep!$A$1:$V$3202,MATCH($B633,manifest_11Sep!$B$1:$B$3202,0),MATCH(A.Dep9SepList!J$1,manifest_11Sep!$A$1:$V$1,0))</f>
        <v>UA 892</v>
      </c>
      <c r="K633" s="32" t="str">
        <f t="array" ref="K633">INDEX(manifest_11Sep!$A$1:$V$3202,MATCH($B633,manifest_11Sep!$B$1:$B$3202,0),MATCH(A.Dep9SepList!K$1,manifest_11Sep!$A$1:$V$1,0))</f>
        <v>18-thg 9-25</v>
      </c>
      <c r="L633" s="20">
        <f t="array" ref="L633">INDEX(manifest_11Sep!$A$1:$V$3202,MATCH($B633,manifest_11Sep!$B$1:$B$3202,0),MATCH(A.Dep9SepList!L$1,manifest_11Sep!$A$1:$V$1,0))</f>
        <v>0.70138888888888884</v>
      </c>
      <c r="M633" s="13" t="str">
        <f t="array" ref="M633">INDEX(manifest_11Sep!$A$1:$V$3202,MATCH($B633,manifest_11Sep!$B$1:$B$3202,0),MATCH(A.Dep9SepList!M$1,manifest_11Sep!$A$1:$V$1,0))</f>
        <v>ICN-T1</v>
      </c>
      <c r="N633" s="13" t="str">
        <f t="array" ref="N633">INDEX(manifest_11Sep!$A$1:$V$3202,MATCH($B633,manifest_11Sep!$B$1:$B$3202,0),MATCH(A.Dep9SepList!N$1,manifest_11Sep!$A$1:$V$1,0))</f>
        <v>JW MARRIOTT</v>
      </c>
      <c r="O633" s="31"/>
      <c r="P633" s="20" t="e" cm="1" vm="1">
        <f t="array" aca="1" ref="P633" ca="1">IF(J633="","",_xlfn.XLOOKUP(J633&amp;N633,'A.Departure Grouping'!AQ:AQ&amp;'A.Departure Grouping'!AP:AP,'A.Departure Grouping'!AR:AR,"",0))</f>
        <v>#NAME?</v>
      </c>
      <c r="Q633" s="13">
        <v>75987718</v>
      </c>
      <c r="R633" s="13" t="s">
        <v>61</v>
      </c>
      <c r="S633" s="13">
        <f t="array" ref="S633">INDEX(manifest_11Sep!$A$1:$V$3202,MATCH($B633,manifest_11Sep!$B$1:$B$3202,0),MATCH(A.Dep9SepList!S$1,manifest_11Sep!$A$1:$V$1,0))</f>
        <v>0</v>
      </c>
      <c r="T633" s="17"/>
    </row>
    <row r="634" spans="1:20" hidden="1">
      <c r="A634" s="13" t="str">
        <f t="array" ref="A634">INDEX(manifest_11Sep!$A$1:$V$3202,MATCH($B634,manifest_11Sep!$B$1:$B$3202,0),MATCH(A.Dep9SepList!A$1,manifest_11Sep!$A$1:$V$1,0))</f>
        <v>A</v>
      </c>
      <c r="B634" s="13" t="s">
        <v>1279</v>
      </c>
      <c r="C634" s="13" t="str">
        <f t="array" ref="C634">INDEX(manifest_11Sep!$A$1:$V$3202,MATCH($B634,manifest_11Sep!$B$1:$B$3202,0),MATCH(A.Dep9SepList!C$1,manifest_11Sep!$A$1:$V$1,0))</f>
        <v>GWN3RZN2YH2</v>
      </c>
      <c r="D634" s="13" t="str">
        <f t="array" ref="D634">INDEX(manifest_11Sep!$A$1:$V$3202,MATCH($B634,manifest_11Sep!$B$1:$B$3202,0),MATCH(A.Dep9SepList!D$1,manifest_11Sep!$A$1:$V$1,0))</f>
        <v>Male</v>
      </c>
      <c r="E634" s="13" t="str">
        <f t="array" ref="E634">INDEX(manifest_11Sep!$A$1:$V$3202,MATCH($B634,manifest_11Sep!$B$1:$B$3202,0),MATCH(A.Dep9SepList!E$1,manifest_11Sep!$A$1:$V$1,0))</f>
        <v>Carlos Roberto</v>
      </c>
      <c r="F634" s="13" t="str">
        <f t="array" ref="F634">INDEX(manifest_11Sep!$A$1:$V$3202,MATCH($B634,manifest_11Sep!$B$1:$B$3202,0),MATCH(A.Dep9SepList!F$1,manifest_11Sep!$A$1:$V$1,0))</f>
        <v>Rosales Espinal</v>
      </c>
      <c r="G634" s="13">
        <f t="array" ref="G634">INDEX(manifest_11Sep!$A$1:$V$3202,MATCH($B634,manifest_11Sep!$B$1:$B$3202,0),MATCH(A.Dep9SepList!G$1,manifest_11Sep!$A$1:$V$1,0))</f>
        <v>51</v>
      </c>
      <c r="H634" s="13" t="str">
        <f t="array" ref="H634">INDEX(manifest_11Sep!$A$1:$V$3202,MATCH($B634,manifest_11Sep!$B$1:$B$3202,0),MATCH(A.Dep9SepList!H$1,manifest_11Sep!$A$1:$V$1,0))</f>
        <v>Alicia Nguyen 4</v>
      </c>
      <c r="I634" s="13" t="str">
        <f t="array" ref="I634">INDEX(manifest_11Sep!$A$1:$V$3202,MATCH($B634,manifest_11Sep!$B$1:$B$3202,0),MATCH(A.Dep9SepList!I$1,manifest_11Sep!$A$1:$V$1,0))</f>
        <v>United Airlines</v>
      </c>
      <c r="J634" s="13" t="str">
        <f t="array" ref="J634">INDEX(manifest_11Sep!$A$1:$V$3202,MATCH($B634,manifest_11Sep!$B$1:$B$3202,0),MATCH(A.Dep9SepList!J$1,manifest_11Sep!$A$1:$V$1,0))</f>
        <v>UA 892</v>
      </c>
      <c r="K634" s="32" t="str">
        <f t="array" ref="K634">INDEX(manifest_11Sep!$A$1:$V$3202,MATCH($B634,manifest_11Sep!$B$1:$B$3202,0),MATCH(A.Dep9SepList!K$1,manifest_11Sep!$A$1:$V$1,0))</f>
        <v>18-thg 9-25</v>
      </c>
      <c r="L634" s="20">
        <f t="array" ref="L634">INDEX(manifest_11Sep!$A$1:$V$3202,MATCH($B634,manifest_11Sep!$B$1:$B$3202,0),MATCH(A.Dep9SepList!L$1,manifest_11Sep!$A$1:$V$1,0))</f>
        <v>0.70138888888888884</v>
      </c>
      <c r="M634" s="13" t="str">
        <f t="array" ref="M634">INDEX(manifest_11Sep!$A$1:$V$3202,MATCH($B634,manifest_11Sep!$B$1:$B$3202,0),MATCH(A.Dep9SepList!M$1,manifest_11Sep!$A$1:$V$1,0))</f>
        <v>ICN-T1</v>
      </c>
      <c r="N634" s="13" t="str">
        <f t="array" ref="N634">INDEX(manifest_11Sep!$A$1:$V$3202,MATCH($B634,manifest_11Sep!$B$1:$B$3202,0),MATCH(A.Dep9SepList!N$1,manifest_11Sep!$A$1:$V$1,0))</f>
        <v>JW MARRIOTT</v>
      </c>
      <c r="O634" s="31"/>
      <c r="P634" s="20" t="e" cm="1" vm="1">
        <f t="array" aca="1" ref="P634" ca="1">IF(J634="","",_xlfn.XLOOKUP(J634&amp;N634,'A.Departure Grouping'!AQ:AQ&amp;'A.Departure Grouping'!AP:AP,'A.Departure Grouping'!AR:AR,"",0))</f>
        <v>#NAME?</v>
      </c>
      <c r="Q634" s="13">
        <v>75987718</v>
      </c>
      <c r="R634" s="13" t="s">
        <v>61</v>
      </c>
      <c r="S634" s="13">
        <f t="array" ref="S634">INDEX(manifest_11Sep!$A$1:$V$3202,MATCH($B634,manifest_11Sep!$B$1:$B$3202,0),MATCH(A.Dep9SepList!S$1,manifest_11Sep!$A$1:$V$1,0))</f>
        <v>0</v>
      </c>
      <c r="T634" s="17"/>
    </row>
    <row r="635" spans="1:20" hidden="1">
      <c r="A635" s="13" t="str">
        <f t="array" ref="A635">INDEX(manifest_11Sep!$A$1:$V$3202,MATCH($B635,manifest_11Sep!$B$1:$B$3202,0),MATCH(A.Dep9SepList!A$1,manifest_11Sep!$A$1:$V$1,0))</f>
        <v>A</v>
      </c>
      <c r="B635" s="13" t="s">
        <v>1410</v>
      </c>
      <c r="C635" s="13" t="str">
        <f t="array" ref="C635">INDEX(manifest_11Sep!$A$1:$V$3202,MATCH($B635,manifest_11Sep!$B$1:$B$3202,0),MATCH(A.Dep9SepList!C$1,manifest_11Sep!$A$1:$V$1,0))</f>
        <v>VLNXRX74CFH</v>
      </c>
      <c r="D635" s="13" t="str">
        <f t="array" ref="D635">INDEX(manifest_11Sep!$A$1:$V$3202,MATCH($B635,manifest_11Sep!$B$1:$B$3202,0),MATCH(A.Dep9SepList!D$1,manifest_11Sep!$A$1:$V$1,0))</f>
        <v>Female</v>
      </c>
      <c r="E635" s="13" t="str">
        <f t="array" ref="E635">INDEX(manifest_11Sep!$A$1:$V$3202,MATCH($B635,manifest_11Sep!$B$1:$B$3202,0),MATCH(A.Dep9SepList!E$1,manifest_11Sep!$A$1:$V$1,0))</f>
        <v>Pei Ney</v>
      </c>
      <c r="F635" s="13" t="str">
        <f t="array" ref="F635">INDEX(manifest_11Sep!$A$1:$V$3202,MATCH($B635,manifest_11Sep!$B$1:$B$3202,0),MATCH(A.Dep9SepList!F$1,manifest_11Sep!$A$1:$V$1,0))</f>
        <v>Ooi</v>
      </c>
      <c r="G635" s="13">
        <f t="array" ref="G635">INDEX(manifest_11Sep!$A$1:$V$3202,MATCH($B635,manifest_11Sep!$B$1:$B$3202,0),MATCH(A.Dep9SepList!G$1,manifest_11Sep!$A$1:$V$1,0))</f>
        <v>58</v>
      </c>
      <c r="H635" s="13" t="str">
        <f t="array" ref="H635">INDEX(manifest_11Sep!$A$1:$V$3202,MATCH($B635,manifest_11Sep!$B$1:$B$3202,0),MATCH(A.Dep9SepList!H$1,manifest_11Sep!$A$1:$V$1,0))</f>
        <v>Alicia Nguyen 4</v>
      </c>
      <c r="I635" s="13" t="str">
        <f t="array" ref="I635">INDEX(manifest_11Sep!$A$1:$V$3202,MATCH($B635,manifest_11Sep!$B$1:$B$3202,0),MATCH(A.Dep9SepList!I$1,manifest_11Sep!$A$1:$V$1,0))</f>
        <v>United Airlines</v>
      </c>
      <c r="J635" s="13" t="str">
        <f t="array" ref="J635">INDEX(manifest_11Sep!$A$1:$V$3202,MATCH($B635,manifest_11Sep!$B$1:$B$3202,0),MATCH(A.Dep9SepList!J$1,manifest_11Sep!$A$1:$V$1,0))</f>
        <v>UA 892</v>
      </c>
      <c r="K635" s="32" t="str">
        <f t="array" ref="K635">INDEX(manifest_11Sep!$A$1:$V$3202,MATCH($B635,manifest_11Sep!$B$1:$B$3202,0),MATCH(A.Dep9SepList!K$1,manifest_11Sep!$A$1:$V$1,0))</f>
        <v>18-thg 9-25</v>
      </c>
      <c r="L635" s="20">
        <f t="array" ref="L635">INDEX(manifest_11Sep!$A$1:$V$3202,MATCH($B635,manifest_11Sep!$B$1:$B$3202,0),MATCH(A.Dep9SepList!L$1,manifest_11Sep!$A$1:$V$1,0))</f>
        <v>0.70138888888888884</v>
      </c>
      <c r="M635" s="13" t="str">
        <f t="array" ref="M635">INDEX(manifest_11Sep!$A$1:$V$3202,MATCH($B635,manifest_11Sep!$B$1:$B$3202,0),MATCH(A.Dep9SepList!M$1,manifest_11Sep!$A$1:$V$1,0))</f>
        <v>ICN-T1</v>
      </c>
      <c r="N635" s="13" t="str">
        <f t="array" ref="N635">INDEX(manifest_11Sep!$A$1:$V$3202,MATCH($B635,manifest_11Sep!$B$1:$B$3202,0),MATCH(A.Dep9SepList!N$1,manifest_11Sep!$A$1:$V$1,0))</f>
        <v>JW MARRIOTT</v>
      </c>
      <c r="O635" s="31"/>
      <c r="P635" s="20" t="e" cm="1" vm="1">
        <f t="array" aca="1" ref="P635" ca="1">IF(J635="","",_xlfn.XLOOKUP(J635&amp;N635,'A.Departure Grouping'!AQ:AQ&amp;'A.Departure Grouping'!AP:AP,'A.Departure Grouping'!AR:AR,"",0))</f>
        <v>#NAME?</v>
      </c>
      <c r="Q635" s="13">
        <v>75988298</v>
      </c>
      <c r="R635" s="13" t="s">
        <v>43</v>
      </c>
      <c r="S635" s="13" t="str">
        <f t="array" ref="S635">INDEX(manifest_11Sep!$A$1:$V$3202,MATCH($B635,manifest_11Sep!$B$1:$B$3202,0),MATCH(A.Dep9SepList!S$1,manifest_11Sep!$A$1:$V$1,0))</f>
        <v>1/ Upgrade - Deluxe River View
2/ Rooming: require 2 rooms next door (has an elderly mother)</v>
      </c>
      <c r="T635" s="17"/>
    </row>
    <row r="636" spans="1:20" hidden="1">
      <c r="A636" s="13" t="str">
        <f t="array" ref="A636">INDEX(manifest_11Sep!$A$1:$V$3202,MATCH($B636,manifest_11Sep!$B$1:$B$3202,0),MATCH(A.Dep9SepList!A$1,manifest_11Sep!$A$1:$V$1,0))</f>
        <v>A</v>
      </c>
      <c r="B636" s="13" t="s">
        <v>1413</v>
      </c>
      <c r="C636" s="13" t="str">
        <f t="array" ref="C636">INDEX(manifest_11Sep!$A$1:$V$3202,MATCH($B636,manifest_11Sep!$B$1:$B$3202,0),MATCH(A.Dep9SepList!C$1,manifest_11Sep!$A$1:$V$1,0))</f>
        <v>VLNXRX74CFH</v>
      </c>
      <c r="D636" s="13" t="str">
        <f t="array" ref="D636">INDEX(manifest_11Sep!$A$1:$V$3202,MATCH($B636,manifest_11Sep!$B$1:$B$3202,0),MATCH(A.Dep9SepList!D$1,manifest_11Sep!$A$1:$V$1,0))</f>
        <v>Male</v>
      </c>
      <c r="E636" s="13" t="str">
        <f t="array" ref="E636">INDEX(manifest_11Sep!$A$1:$V$3202,MATCH($B636,manifest_11Sep!$B$1:$B$3202,0),MATCH(A.Dep9SepList!E$1,manifest_11Sep!$A$1:$V$1,0))</f>
        <v>Meng Yu</v>
      </c>
      <c r="F636" s="13" t="str">
        <f t="array" ref="F636">INDEX(manifest_11Sep!$A$1:$V$3202,MATCH($B636,manifest_11Sep!$B$1:$B$3202,0),MATCH(A.Dep9SepList!F$1,manifest_11Sep!$A$1:$V$1,0))</f>
        <v>Eeo</v>
      </c>
      <c r="G636" s="13">
        <f t="array" ref="G636">INDEX(manifest_11Sep!$A$1:$V$3202,MATCH($B636,manifest_11Sep!$B$1:$B$3202,0),MATCH(A.Dep9SepList!G$1,manifest_11Sep!$A$1:$V$1,0))</f>
        <v>59</v>
      </c>
      <c r="H636" s="13" t="str">
        <f t="array" ref="H636">INDEX(manifest_11Sep!$A$1:$V$3202,MATCH($B636,manifest_11Sep!$B$1:$B$3202,0),MATCH(A.Dep9SepList!H$1,manifest_11Sep!$A$1:$V$1,0))</f>
        <v>Alicia Nguyen 4</v>
      </c>
      <c r="I636" s="13" t="str">
        <f t="array" ref="I636">INDEX(manifest_11Sep!$A$1:$V$3202,MATCH($B636,manifest_11Sep!$B$1:$B$3202,0),MATCH(A.Dep9SepList!I$1,manifest_11Sep!$A$1:$V$1,0))</f>
        <v>United Airlines</v>
      </c>
      <c r="J636" s="13" t="str">
        <f t="array" ref="J636">INDEX(manifest_11Sep!$A$1:$V$3202,MATCH($B636,manifest_11Sep!$B$1:$B$3202,0),MATCH(A.Dep9SepList!J$1,manifest_11Sep!$A$1:$V$1,0))</f>
        <v>UA 892</v>
      </c>
      <c r="K636" s="32" t="str">
        <f t="array" ref="K636">INDEX(manifest_11Sep!$A$1:$V$3202,MATCH($B636,manifest_11Sep!$B$1:$B$3202,0),MATCH(A.Dep9SepList!K$1,manifest_11Sep!$A$1:$V$1,0))</f>
        <v>18-thg 9-25</v>
      </c>
      <c r="L636" s="20">
        <f t="array" ref="L636">INDEX(manifest_11Sep!$A$1:$V$3202,MATCH($B636,manifest_11Sep!$B$1:$B$3202,0),MATCH(A.Dep9SepList!L$1,manifest_11Sep!$A$1:$V$1,0))</f>
        <v>0.70138888888888884</v>
      </c>
      <c r="M636" s="13" t="str">
        <f t="array" ref="M636">INDEX(manifest_11Sep!$A$1:$V$3202,MATCH($B636,manifest_11Sep!$B$1:$B$3202,0),MATCH(A.Dep9SepList!M$1,manifest_11Sep!$A$1:$V$1,0))</f>
        <v>ICN-T1</v>
      </c>
      <c r="N636" s="13" t="str">
        <f t="array" ref="N636">INDEX(manifest_11Sep!$A$1:$V$3202,MATCH($B636,manifest_11Sep!$B$1:$B$3202,0),MATCH(A.Dep9SepList!N$1,manifest_11Sep!$A$1:$V$1,0))</f>
        <v>JW MARRIOTT</v>
      </c>
      <c r="O636" s="31"/>
      <c r="P636" s="20" t="e" cm="1" vm="1">
        <f t="array" aca="1" ref="P636" ca="1">IF(J636="","",_xlfn.XLOOKUP(J636&amp;N636,'A.Departure Grouping'!AQ:AQ&amp;'A.Departure Grouping'!AP:AP,'A.Departure Grouping'!AR:AR,"",0))</f>
        <v>#NAME?</v>
      </c>
      <c r="Q636" s="13">
        <v>75988298</v>
      </c>
      <c r="R636" s="13" t="s">
        <v>43</v>
      </c>
      <c r="S636" s="13">
        <f t="array" ref="S636">INDEX(manifest_11Sep!$A$1:$V$3202,MATCH($B636,manifest_11Sep!$B$1:$B$3202,0),MATCH(A.Dep9SepList!S$1,manifest_11Sep!$A$1:$V$1,0))</f>
        <v>0</v>
      </c>
      <c r="T636" s="17"/>
    </row>
    <row r="637" spans="1:20" hidden="1">
      <c r="A637" s="13" t="str">
        <f t="array" ref="A637">INDEX(manifest_11Sep!$A$1:$V$3202,MATCH($B637,manifest_11Sep!$B$1:$B$3202,0),MATCH(A.Dep9SepList!A$1,manifest_11Sep!$A$1:$V$1,0))</f>
        <v>A</v>
      </c>
      <c r="B637" s="13" t="s">
        <v>1416</v>
      </c>
      <c r="C637" s="13" t="str">
        <f t="array" ref="C637">INDEX(manifest_11Sep!$A$1:$V$3202,MATCH($B637,manifest_11Sep!$B$1:$B$3202,0),MATCH(A.Dep9SepList!C$1,manifest_11Sep!$A$1:$V$1,0))</f>
        <v>VLNXRX74CFH</v>
      </c>
      <c r="D637" s="13" t="str">
        <f t="array" ref="D637">INDEX(manifest_11Sep!$A$1:$V$3202,MATCH($B637,manifest_11Sep!$B$1:$B$3202,0),MATCH(A.Dep9SepList!D$1,manifest_11Sep!$A$1:$V$1,0))</f>
        <v>Female</v>
      </c>
      <c r="E637" s="13" t="str">
        <f t="array" ref="E637">INDEX(manifest_11Sep!$A$1:$V$3202,MATCH($B637,manifest_11Sep!$B$1:$B$3202,0),MATCH(A.Dep9SepList!E$1,manifest_11Sep!$A$1:$V$1,0))</f>
        <v>Ah Peong</v>
      </c>
      <c r="F637" s="13" t="str">
        <f t="array" ref="F637">INDEX(manifest_11Sep!$A$1:$V$3202,MATCH($B637,manifest_11Sep!$B$1:$B$3202,0),MATCH(A.Dep9SepList!F$1,manifest_11Sep!$A$1:$V$1,0))</f>
        <v>Chan</v>
      </c>
      <c r="G637" s="13">
        <f t="array" ref="G637">INDEX(manifest_11Sep!$A$1:$V$3202,MATCH($B637,manifest_11Sep!$B$1:$B$3202,0),MATCH(A.Dep9SepList!G$1,manifest_11Sep!$A$1:$V$1,0))</f>
        <v>79</v>
      </c>
      <c r="H637" s="13" t="str">
        <f t="array" ref="H637">INDEX(manifest_11Sep!$A$1:$V$3202,MATCH($B637,manifest_11Sep!$B$1:$B$3202,0),MATCH(A.Dep9SepList!H$1,manifest_11Sep!$A$1:$V$1,0))</f>
        <v>Alicia Nguyen 4</v>
      </c>
      <c r="I637" s="13" t="str">
        <f t="array" ref="I637">INDEX(manifest_11Sep!$A$1:$V$3202,MATCH($B637,manifest_11Sep!$B$1:$B$3202,0),MATCH(A.Dep9SepList!I$1,manifest_11Sep!$A$1:$V$1,0))</f>
        <v>United Airlines</v>
      </c>
      <c r="J637" s="13" t="str">
        <f t="array" ref="J637">INDEX(manifest_11Sep!$A$1:$V$3202,MATCH($B637,manifest_11Sep!$B$1:$B$3202,0),MATCH(A.Dep9SepList!J$1,manifest_11Sep!$A$1:$V$1,0))</f>
        <v>UA 892</v>
      </c>
      <c r="K637" s="32" t="str">
        <f t="array" ref="K637">INDEX(manifest_11Sep!$A$1:$V$3202,MATCH($B637,manifest_11Sep!$B$1:$B$3202,0),MATCH(A.Dep9SepList!K$1,manifest_11Sep!$A$1:$V$1,0))</f>
        <v>18-thg 9-25</v>
      </c>
      <c r="L637" s="20">
        <f t="array" ref="L637">INDEX(manifest_11Sep!$A$1:$V$3202,MATCH($B637,manifest_11Sep!$B$1:$B$3202,0),MATCH(A.Dep9SepList!L$1,manifest_11Sep!$A$1:$V$1,0))</f>
        <v>0.70138888888888884</v>
      </c>
      <c r="M637" s="13" t="str">
        <f t="array" ref="M637">INDEX(manifest_11Sep!$A$1:$V$3202,MATCH($B637,manifest_11Sep!$B$1:$B$3202,0),MATCH(A.Dep9SepList!M$1,manifest_11Sep!$A$1:$V$1,0))</f>
        <v>ICN-T1</v>
      </c>
      <c r="N637" s="13" t="str">
        <f t="array" ref="N637">INDEX(manifest_11Sep!$A$1:$V$3202,MATCH($B637,manifest_11Sep!$B$1:$B$3202,0),MATCH(A.Dep9SepList!N$1,manifest_11Sep!$A$1:$V$1,0))</f>
        <v>JW MARRIOTT</v>
      </c>
      <c r="O637" s="31"/>
      <c r="P637" s="20" t="e" cm="1" vm="1">
        <f t="array" aca="1" ref="P637" ca="1">IF(J637="","",_xlfn.XLOOKUP(J637&amp;N637,'A.Departure Grouping'!AQ:AQ&amp;'A.Departure Grouping'!AP:AP,'A.Departure Grouping'!AR:AR,"",0))</f>
        <v>#NAME?</v>
      </c>
      <c r="Q637" s="13">
        <v>75988313</v>
      </c>
      <c r="R637" s="13" t="s">
        <v>35</v>
      </c>
      <c r="S637" s="13" t="str">
        <f t="array" ref="S637">INDEX(manifest_11Sep!$A$1:$V$3202,MATCH($B637,manifest_11Sep!$B$1:$B$3202,0),MATCH(A.Dep9SepList!S$1,manifest_11Sep!$A$1:$V$1,0))</f>
        <v>Rooming: require 2 rooms next door with Pei Ooi (her mother)</v>
      </c>
      <c r="T637" s="17"/>
    </row>
    <row r="638" spans="1:20" hidden="1">
      <c r="A638" s="13" t="str">
        <f t="array" ref="A638">INDEX(manifest_11Sep!$A$1:$V$3202,MATCH($B638,manifest_11Sep!$B$1:$B$3202,0),MATCH(A.Dep9SepList!A$1,manifest_11Sep!$A$1:$V$1,0))</f>
        <v>A</v>
      </c>
      <c r="B638" s="13" t="s">
        <v>1465</v>
      </c>
      <c r="C638" s="13" t="str">
        <f t="array" ref="C638">INDEX(manifest_11Sep!$A$1:$V$3202,MATCH($B638,manifest_11Sep!$B$1:$B$3202,0),MATCH(A.Dep9SepList!C$1,manifest_11Sep!$A$1:$V$1,0))</f>
        <v>7XNWG3WNHBT</v>
      </c>
      <c r="D638" s="13" t="str">
        <f t="array" ref="D638">INDEX(manifest_11Sep!$A$1:$V$3202,MATCH($B638,manifest_11Sep!$B$1:$B$3202,0),MATCH(A.Dep9SepList!D$1,manifest_11Sep!$A$1:$V$1,0))</f>
        <v>Female</v>
      </c>
      <c r="E638" s="13" t="str">
        <f t="array" ref="E638">INDEX(manifest_11Sep!$A$1:$V$3202,MATCH($B638,manifest_11Sep!$B$1:$B$3202,0),MATCH(A.Dep9SepList!E$1,manifest_11Sep!$A$1:$V$1,0))</f>
        <v>Ger Lee</v>
      </c>
      <c r="F638" s="13" t="str">
        <f t="array" ref="F638">INDEX(manifest_11Sep!$A$1:$V$3202,MATCH($B638,manifest_11Sep!$B$1:$B$3202,0),MATCH(A.Dep9SepList!F$1,manifest_11Sep!$A$1:$V$1,0))</f>
        <v>Low</v>
      </c>
      <c r="G638" s="13">
        <f t="array" ref="G638">INDEX(manifest_11Sep!$A$1:$V$3202,MATCH($B638,manifest_11Sep!$B$1:$B$3202,0),MATCH(A.Dep9SepList!G$1,manifest_11Sep!$A$1:$V$1,0))</f>
        <v>63</v>
      </c>
      <c r="H638" s="13" t="str">
        <f t="array" ref="H638">INDEX(manifest_11Sep!$A$1:$V$3202,MATCH($B638,manifest_11Sep!$B$1:$B$3202,0),MATCH(A.Dep9SepList!H$1,manifest_11Sep!$A$1:$V$1,0))</f>
        <v>Alicia Nguyen 4</v>
      </c>
      <c r="I638" s="13" t="str">
        <f t="array" ref="I638">INDEX(manifest_11Sep!$A$1:$V$3202,MATCH($B638,manifest_11Sep!$B$1:$B$3202,0),MATCH(A.Dep9SepList!I$1,manifest_11Sep!$A$1:$V$1,0))</f>
        <v>United Airlines</v>
      </c>
      <c r="J638" s="13" t="str">
        <f t="array" ref="J638">INDEX(manifest_11Sep!$A$1:$V$3202,MATCH($B638,manifest_11Sep!$B$1:$B$3202,0),MATCH(A.Dep9SepList!J$1,manifest_11Sep!$A$1:$V$1,0))</f>
        <v>UA 892</v>
      </c>
      <c r="K638" s="32" t="str">
        <f t="array" ref="K638">INDEX(manifest_11Sep!$A$1:$V$3202,MATCH($B638,manifest_11Sep!$B$1:$B$3202,0),MATCH(A.Dep9SepList!K$1,manifest_11Sep!$A$1:$V$1,0))</f>
        <v>18-thg 9-25</v>
      </c>
      <c r="L638" s="20">
        <f t="array" ref="L638">INDEX(manifest_11Sep!$A$1:$V$3202,MATCH($B638,manifest_11Sep!$B$1:$B$3202,0),MATCH(A.Dep9SepList!L$1,manifest_11Sep!$A$1:$V$1,0))</f>
        <v>0.70138888888888884</v>
      </c>
      <c r="M638" s="13" t="str">
        <f t="array" ref="M638">INDEX(manifest_11Sep!$A$1:$V$3202,MATCH($B638,manifest_11Sep!$B$1:$B$3202,0),MATCH(A.Dep9SepList!M$1,manifest_11Sep!$A$1:$V$1,0))</f>
        <v>ICN-T1</v>
      </c>
      <c r="N638" s="13" t="str">
        <f t="array" ref="N638">INDEX(manifest_11Sep!$A$1:$V$3202,MATCH($B638,manifest_11Sep!$B$1:$B$3202,0),MATCH(A.Dep9SepList!N$1,manifest_11Sep!$A$1:$V$1,0))</f>
        <v>JW MARRIOTT</v>
      </c>
      <c r="O638" s="31"/>
      <c r="P638" s="20" t="e" cm="1" vm="1">
        <f t="array" aca="1" ref="P638" ca="1">IF(J638="","",_xlfn.XLOOKUP(J638&amp;N638,'A.Departure Grouping'!AQ:AQ&amp;'A.Departure Grouping'!AP:AP,'A.Departure Grouping'!AR:AR,"",0))</f>
        <v>#NAME?</v>
      </c>
      <c r="Q638" s="13">
        <v>75988500</v>
      </c>
      <c r="R638" s="13" t="s">
        <v>61</v>
      </c>
      <c r="S638" s="13">
        <f t="array" ref="S638">INDEX(manifest_11Sep!$A$1:$V$3202,MATCH($B638,manifest_11Sep!$B$1:$B$3202,0),MATCH(A.Dep9SepList!S$1,manifest_11Sep!$A$1:$V$1,0))</f>
        <v>0</v>
      </c>
      <c r="T638" s="17"/>
    </row>
    <row r="639" spans="1:20" hidden="1">
      <c r="A639" s="13" t="str">
        <f t="array" ref="A639">INDEX(manifest_11Sep!$A$1:$V$3202,MATCH($B639,manifest_11Sep!$B$1:$B$3202,0),MATCH(A.Dep9SepList!A$1,manifest_11Sep!$A$1:$V$1,0))</f>
        <v>A</v>
      </c>
      <c r="B639" s="13" t="s">
        <v>1472</v>
      </c>
      <c r="C639" s="13" t="str">
        <f t="array" ref="C639">INDEX(manifest_11Sep!$A$1:$V$3202,MATCH($B639,manifest_11Sep!$B$1:$B$3202,0),MATCH(A.Dep9SepList!C$1,manifest_11Sep!$A$1:$V$1,0))</f>
        <v>7XNWG3WNHBT</v>
      </c>
      <c r="D639" s="13" t="str">
        <f t="array" ref="D639">INDEX(manifest_11Sep!$A$1:$V$3202,MATCH($B639,manifest_11Sep!$B$1:$B$3202,0),MATCH(A.Dep9SepList!D$1,manifest_11Sep!$A$1:$V$1,0))</f>
        <v>Female</v>
      </c>
      <c r="E639" s="13" t="str">
        <f t="array" ref="E639">INDEX(manifest_11Sep!$A$1:$V$3202,MATCH($B639,manifest_11Sep!$B$1:$B$3202,0),MATCH(A.Dep9SepList!E$1,manifest_11Sep!$A$1:$V$1,0))</f>
        <v>Emma</v>
      </c>
      <c r="F639" s="13" t="str">
        <f t="array" ref="F639">INDEX(manifest_11Sep!$A$1:$V$3202,MATCH($B639,manifest_11Sep!$B$1:$B$3202,0),MATCH(A.Dep9SepList!F$1,manifest_11Sep!$A$1:$V$1,0))</f>
        <v>Lam</v>
      </c>
      <c r="G639" s="13">
        <f t="array" ref="G639">INDEX(manifest_11Sep!$A$1:$V$3202,MATCH($B639,manifest_11Sep!$B$1:$B$3202,0),MATCH(A.Dep9SepList!G$1,manifest_11Sep!$A$1:$V$1,0))</f>
        <v>8</v>
      </c>
      <c r="H639" s="13" t="str">
        <f t="array" ref="H639">INDEX(manifest_11Sep!$A$1:$V$3202,MATCH($B639,manifest_11Sep!$B$1:$B$3202,0),MATCH(A.Dep9SepList!H$1,manifest_11Sep!$A$1:$V$1,0))</f>
        <v>Alicia Nguyen 4</v>
      </c>
      <c r="I639" s="13" t="str">
        <f t="array" ref="I639">INDEX(manifest_11Sep!$A$1:$V$3202,MATCH($B639,manifest_11Sep!$B$1:$B$3202,0),MATCH(A.Dep9SepList!I$1,manifest_11Sep!$A$1:$V$1,0))</f>
        <v>United Airlines</v>
      </c>
      <c r="J639" s="13" t="str">
        <f t="array" ref="J639">INDEX(manifest_11Sep!$A$1:$V$3202,MATCH($B639,manifest_11Sep!$B$1:$B$3202,0),MATCH(A.Dep9SepList!J$1,manifest_11Sep!$A$1:$V$1,0))</f>
        <v>UA 892</v>
      </c>
      <c r="K639" s="32" t="str">
        <f t="array" ref="K639">INDEX(manifest_11Sep!$A$1:$V$3202,MATCH($B639,manifest_11Sep!$B$1:$B$3202,0),MATCH(A.Dep9SepList!K$1,manifest_11Sep!$A$1:$V$1,0))</f>
        <v>18-thg 9-25</v>
      </c>
      <c r="L639" s="20">
        <f t="array" ref="L639">INDEX(manifest_11Sep!$A$1:$V$3202,MATCH($B639,manifest_11Sep!$B$1:$B$3202,0),MATCH(A.Dep9SepList!L$1,manifest_11Sep!$A$1:$V$1,0))</f>
        <v>0.70138888888888884</v>
      </c>
      <c r="M639" s="13" t="str">
        <f t="array" ref="M639">INDEX(manifest_11Sep!$A$1:$V$3202,MATCH($B639,manifest_11Sep!$B$1:$B$3202,0),MATCH(A.Dep9SepList!M$1,manifest_11Sep!$A$1:$V$1,0))</f>
        <v>ICN-T1</v>
      </c>
      <c r="N639" s="13" t="str">
        <f t="array" ref="N639">INDEX(manifest_11Sep!$A$1:$V$3202,MATCH($B639,manifest_11Sep!$B$1:$B$3202,0),MATCH(A.Dep9SepList!N$1,manifest_11Sep!$A$1:$V$1,0))</f>
        <v>JW MARRIOTT</v>
      </c>
      <c r="O639" s="31"/>
      <c r="P639" s="20" t="e" cm="1" vm="1">
        <f t="array" aca="1" ref="P639" ca="1">IF(J639="","",_xlfn.XLOOKUP(J639&amp;N639,'A.Departure Grouping'!AQ:AQ&amp;'A.Departure Grouping'!AP:AP,'A.Departure Grouping'!AR:AR,"",0))</f>
        <v>#NAME?</v>
      </c>
      <c r="Q639" s="13">
        <v>75988500</v>
      </c>
      <c r="R639" s="13" t="s">
        <v>61</v>
      </c>
      <c r="S639" s="13">
        <f t="array" ref="S639">INDEX(manifest_11Sep!$A$1:$V$3202,MATCH($B639,manifest_11Sep!$B$1:$B$3202,0),MATCH(A.Dep9SepList!S$1,manifest_11Sep!$A$1:$V$1,0))</f>
        <v>0</v>
      </c>
      <c r="T639" s="17"/>
    </row>
    <row r="640" spans="1:20" hidden="1">
      <c r="A640" s="13" t="str">
        <f t="array" ref="A640">INDEX(manifest_11Sep!$A$1:$V$3202,MATCH($B640,manifest_11Sep!$B$1:$B$3202,0),MATCH(A.Dep9SepList!A$1,manifest_11Sep!$A$1:$V$1,0))</f>
        <v>A</v>
      </c>
      <c r="B640" s="13" t="s">
        <v>1477</v>
      </c>
      <c r="C640" s="13" t="str">
        <f t="array" ref="C640">INDEX(manifest_11Sep!$A$1:$V$3202,MATCH($B640,manifest_11Sep!$B$1:$B$3202,0),MATCH(A.Dep9SepList!C$1,manifest_11Sep!$A$1:$V$1,0))</f>
        <v>7XNWG3WNHBT</v>
      </c>
      <c r="D640" s="13" t="str">
        <f t="array" ref="D640">INDEX(manifest_11Sep!$A$1:$V$3202,MATCH($B640,manifest_11Sep!$B$1:$B$3202,0),MATCH(A.Dep9SepList!D$1,manifest_11Sep!$A$1:$V$1,0))</f>
        <v>Male</v>
      </c>
      <c r="E640" s="13" t="str">
        <f t="array" ref="E640">INDEX(manifest_11Sep!$A$1:$V$3202,MATCH($B640,manifest_11Sep!$B$1:$B$3202,0),MATCH(A.Dep9SepList!E$1,manifest_11Sep!$A$1:$V$1,0))</f>
        <v>Etienne Jun-Jie</v>
      </c>
      <c r="F640" s="13" t="str">
        <f t="array" ref="F640">INDEX(manifest_11Sep!$A$1:$V$3202,MATCH($B640,manifest_11Sep!$B$1:$B$3202,0),MATCH(A.Dep9SepList!F$1,manifest_11Sep!$A$1:$V$1,0))</f>
        <v>Vezian</v>
      </c>
      <c r="G640" s="13">
        <f t="array" ref="G640">INDEX(manifest_11Sep!$A$1:$V$3202,MATCH($B640,manifest_11Sep!$B$1:$B$3202,0),MATCH(A.Dep9SepList!G$1,manifest_11Sep!$A$1:$V$1,0))</f>
        <v>20</v>
      </c>
      <c r="H640" s="13" t="str">
        <f t="array" ref="H640">INDEX(manifest_11Sep!$A$1:$V$3202,MATCH($B640,manifest_11Sep!$B$1:$B$3202,0),MATCH(A.Dep9SepList!H$1,manifest_11Sep!$A$1:$V$1,0))</f>
        <v>Alicia Nguyen 4</v>
      </c>
      <c r="I640" s="13" t="str">
        <f t="array" ref="I640">INDEX(manifest_11Sep!$A$1:$V$3202,MATCH($B640,manifest_11Sep!$B$1:$B$3202,0),MATCH(A.Dep9SepList!I$1,manifest_11Sep!$A$1:$V$1,0))</f>
        <v>United Airlines</v>
      </c>
      <c r="J640" s="13" t="str">
        <f t="array" ref="J640">INDEX(manifest_11Sep!$A$1:$V$3202,MATCH($B640,manifest_11Sep!$B$1:$B$3202,0),MATCH(A.Dep9SepList!J$1,manifest_11Sep!$A$1:$V$1,0))</f>
        <v>UA 892</v>
      </c>
      <c r="K640" s="32" t="str">
        <f t="array" ref="K640">INDEX(manifest_11Sep!$A$1:$V$3202,MATCH($B640,manifest_11Sep!$B$1:$B$3202,0),MATCH(A.Dep9SepList!K$1,manifest_11Sep!$A$1:$V$1,0))</f>
        <v>18-thg 9-25</v>
      </c>
      <c r="L640" s="20">
        <f t="array" ref="L640">INDEX(manifest_11Sep!$A$1:$V$3202,MATCH($B640,manifest_11Sep!$B$1:$B$3202,0),MATCH(A.Dep9SepList!L$1,manifest_11Sep!$A$1:$V$1,0))</f>
        <v>0.70138888888888884</v>
      </c>
      <c r="M640" s="13" t="str">
        <f t="array" ref="M640">INDEX(manifest_11Sep!$A$1:$V$3202,MATCH($B640,manifest_11Sep!$B$1:$B$3202,0),MATCH(A.Dep9SepList!M$1,manifest_11Sep!$A$1:$V$1,0))</f>
        <v>ICN-T1</v>
      </c>
      <c r="N640" s="13" t="str">
        <f t="array" ref="N640">INDEX(manifest_11Sep!$A$1:$V$3202,MATCH($B640,manifest_11Sep!$B$1:$B$3202,0),MATCH(A.Dep9SepList!N$1,manifest_11Sep!$A$1:$V$1,0))</f>
        <v>JW MARRIOTT</v>
      </c>
      <c r="O640" s="31"/>
      <c r="P640" s="20" t="e" cm="1" vm="1">
        <f t="array" aca="1" ref="P640" ca="1">IF(J640="","",_xlfn.XLOOKUP(J640&amp;N640,'A.Departure Grouping'!AQ:AQ&amp;'A.Departure Grouping'!AP:AP,'A.Departure Grouping'!AR:AR,"",0))</f>
        <v>#NAME?</v>
      </c>
      <c r="Q640" s="13">
        <v>75988515</v>
      </c>
      <c r="R640" s="13" t="s">
        <v>61</v>
      </c>
      <c r="S640" s="13">
        <f t="array" ref="S640">INDEX(manifest_11Sep!$A$1:$V$3202,MATCH($B640,manifest_11Sep!$B$1:$B$3202,0),MATCH(A.Dep9SepList!S$1,manifest_11Sep!$A$1:$V$1,0))</f>
        <v>0</v>
      </c>
      <c r="T640" s="17"/>
    </row>
    <row r="641" spans="1:21" hidden="1">
      <c r="A641" s="13" t="str">
        <f t="array" ref="A641">INDEX(manifest_11Sep!$A$1:$V$3202,MATCH($B641,manifest_11Sep!$B$1:$B$3202,0),MATCH(A.Dep9SepList!A$1,manifest_11Sep!$A$1:$V$1,0))</f>
        <v>A</v>
      </c>
      <c r="B641" s="13" t="s">
        <v>1479</v>
      </c>
      <c r="C641" s="13" t="str">
        <f t="array" ref="C641">INDEX(manifest_11Sep!$A$1:$V$3202,MATCH($B641,manifest_11Sep!$B$1:$B$3202,0),MATCH(A.Dep9SepList!C$1,manifest_11Sep!$A$1:$V$1,0))</f>
        <v>7XNWG3WNHBT</v>
      </c>
      <c r="D641" s="13" t="str">
        <f t="array" ref="D641">INDEX(manifest_11Sep!$A$1:$V$3202,MATCH($B641,manifest_11Sep!$B$1:$B$3202,0),MATCH(A.Dep9SepList!D$1,manifest_11Sep!$A$1:$V$1,0))</f>
        <v>Female</v>
      </c>
      <c r="E641" s="13" t="str">
        <f t="array" ref="E641">INDEX(manifest_11Sep!$A$1:$V$3202,MATCH($B641,manifest_11Sep!$B$1:$B$3202,0),MATCH(A.Dep9SepList!E$1,manifest_11Sep!$A$1:$V$1,0))</f>
        <v>Leanna Tran</v>
      </c>
      <c r="F641" s="13" t="str">
        <f t="array" ref="F641">INDEX(manifest_11Sep!$A$1:$V$3202,MATCH($B641,manifest_11Sep!$B$1:$B$3202,0),MATCH(A.Dep9SepList!F$1,manifest_11Sep!$A$1:$V$1,0))</f>
        <v>Pham</v>
      </c>
      <c r="G641" s="13">
        <f t="array" ref="G641">INDEX(manifest_11Sep!$A$1:$V$3202,MATCH($B641,manifest_11Sep!$B$1:$B$3202,0),MATCH(A.Dep9SepList!G$1,manifest_11Sep!$A$1:$V$1,0))</f>
        <v>9</v>
      </c>
      <c r="H641" s="13" t="str">
        <f t="array" ref="H641">INDEX(manifest_11Sep!$A$1:$V$3202,MATCH($B641,manifest_11Sep!$B$1:$B$3202,0),MATCH(A.Dep9SepList!H$1,manifest_11Sep!$A$1:$V$1,0))</f>
        <v>Alicia Nguyen 4</v>
      </c>
      <c r="I641" s="13" t="str">
        <f t="array" ref="I641">INDEX(manifest_11Sep!$A$1:$V$3202,MATCH($B641,manifest_11Sep!$B$1:$B$3202,0),MATCH(A.Dep9SepList!I$1,manifest_11Sep!$A$1:$V$1,0))</f>
        <v>United Airlines</v>
      </c>
      <c r="J641" s="13" t="str">
        <f t="array" ref="J641">INDEX(manifest_11Sep!$A$1:$V$3202,MATCH($B641,manifest_11Sep!$B$1:$B$3202,0),MATCH(A.Dep9SepList!J$1,manifest_11Sep!$A$1:$V$1,0))</f>
        <v>UA 892</v>
      </c>
      <c r="K641" s="32" t="str">
        <f t="array" ref="K641">INDEX(manifest_11Sep!$A$1:$V$3202,MATCH($B641,manifest_11Sep!$B$1:$B$3202,0),MATCH(A.Dep9SepList!K$1,manifest_11Sep!$A$1:$V$1,0))</f>
        <v>18-thg 9-25</v>
      </c>
      <c r="L641" s="20">
        <f t="array" ref="L641">INDEX(manifest_11Sep!$A$1:$V$3202,MATCH($B641,manifest_11Sep!$B$1:$B$3202,0),MATCH(A.Dep9SepList!L$1,manifest_11Sep!$A$1:$V$1,0))</f>
        <v>0.70138888888888884</v>
      </c>
      <c r="M641" s="13" t="str">
        <f t="array" ref="M641">INDEX(manifest_11Sep!$A$1:$V$3202,MATCH($B641,manifest_11Sep!$B$1:$B$3202,0),MATCH(A.Dep9SepList!M$1,manifest_11Sep!$A$1:$V$1,0))</f>
        <v>ICN-T1</v>
      </c>
      <c r="N641" s="13" t="str">
        <f t="array" ref="N641">INDEX(manifest_11Sep!$A$1:$V$3202,MATCH($B641,manifest_11Sep!$B$1:$B$3202,0),MATCH(A.Dep9SepList!N$1,manifest_11Sep!$A$1:$V$1,0))</f>
        <v>JW MARRIOTT</v>
      </c>
      <c r="O641" s="31"/>
      <c r="P641" s="20" t="e" cm="1" vm="1">
        <f t="array" aca="1" ref="P641" ca="1">IF(J641="","",_xlfn.XLOOKUP(J641&amp;N641,'A.Departure Grouping'!AQ:AQ&amp;'A.Departure Grouping'!AP:AP,'A.Departure Grouping'!AR:AR,"",0))</f>
        <v>#NAME?</v>
      </c>
      <c r="Q641" s="13">
        <v>75988515</v>
      </c>
      <c r="R641" s="13" t="s">
        <v>61</v>
      </c>
      <c r="S641" s="13">
        <f t="array" ref="S641">INDEX(manifest_11Sep!$A$1:$V$3202,MATCH($B641,manifest_11Sep!$B$1:$B$3202,0),MATCH(A.Dep9SepList!S$1,manifest_11Sep!$A$1:$V$1,0))</f>
        <v>0</v>
      </c>
      <c r="T641" s="17"/>
    </row>
    <row r="642" spans="1:21" hidden="1">
      <c r="A642" s="13" t="str">
        <f t="array" ref="A642">INDEX(manifest_11Sep!$A$1:$V$3202,MATCH($B642,manifest_11Sep!$B$1:$B$3202,0),MATCH(A.Dep9SepList!A$1,manifest_11Sep!$A$1:$V$1,0))</f>
        <v>A</v>
      </c>
      <c r="B642" s="13" t="s">
        <v>1481</v>
      </c>
      <c r="C642" s="13" t="str">
        <f t="array" ref="C642">INDEX(manifest_11Sep!$A$1:$V$3202,MATCH($B642,manifest_11Sep!$B$1:$B$3202,0),MATCH(A.Dep9SepList!C$1,manifest_11Sep!$A$1:$V$1,0))</f>
        <v>BGNVYQ89NT7</v>
      </c>
      <c r="D642" s="13" t="str">
        <f t="array" ref="D642">INDEX(manifest_11Sep!$A$1:$V$3202,MATCH($B642,manifest_11Sep!$B$1:$B$3202,0),MATCH(A.Dep9SepList!D$1,manifest_11Sep!$A$1:$V$1,0))</f>
        <v>Female</v>
      </c>
      <c r="E642" s="13" t="str">
        <f t="array" ref="E642">INDEX(manifest_11Sep!$A$1:$V$3202,MATCH($B642,manifest_11Sep!$B$1:$B$3202,0),MATCH(A.Dep9SepList!E$1,manifest_11Sep!$A$1:$V$1,0))</f>
        <v>Lien Phuong</v>
      </c>
      <c r="F642" s="13" t="str">
        <f t="array" ref="F642">INDEX(manifest_11Sep!$A$1:$V$3202,MATCH($B642,manifest_11Sep!$B$1:$B$3202,0),MATCH(A.Dep9SepList!F$1,manifest_11Sep!$A$1:$V$1,0))</f>
        <v>Pham</v>
      </c>
      <c r="G642" s="13">
        <f t="array" ref="G642">INDEX(manifest_11Sep!$A$1:$V$3202,MATCH($B642,manifest_11Sep!$B$1:$B$3202,0),MATCH(A.Dep9SepList!G$1,manifest_11Sep!$A$1:$V$1,0))</f>
        <v>38</v>
      </c>
      <c r="H642" s="13" t="str">
        <f t="array" ref="H642">INDEX(manifest_11Sep!$A$1:$V$3202,MATCH($B642,manifest_11Sep!$B$1:$B$3202,0),MATCH(A.Dep9SepList!H$1,manifest_11Sep!$A$1:$V$1,0))</f>
        <v>Alicia Nguyen 4</v>
      </c>
      <c r="I642" s="13" t="str">
        <f t="array" ref="I642">INDEX(manifest_11Sep!$A$1:$V$3202,MATCH($B642,manifest_11Sep!$B$1:$B$3202,0),MATCH(A.Dep9SepList!I$1,manifest_11Sep!$A$1:$V$1,0))</f>
        <v>United Airlines</v>
      </c>
      <c r="J642" s="13" t="str">
        <f t="array" ref="J642">INDEX(manifest_11Sep!$A$1:$V$3202,MATCH($B642,manifest_11Sep!$B$1:$B$3202,0),MATCH(A.Dep9SepList!J$1,manifest_11Sep!$A$1:$V$1,0))</f>
        <v>UA 892</v>
      </c>
      <c r="K642" s="32" t="str">
        <f t="array" ref="K642">INDEX(manifest_11Sep!$A$1:$V$3202,MATCH($B642,manifest_11Sep!$B$1:$B$3202,0),MATCH(A.Dep9SepList!K$1,manifest_11Sep!$A$1:$V$1,0))</f>
        <v>18-thg 9-25</v>
      </c>
      <c r="L642" s="20">
        <f t="array" ref="L642">INDEX(manifest_11Sep!$A$1:$V$3202,MATCH($B642,manifest_11Sep!$B$1:$B$3202,0),MATCH(A.Dep9SepList!L$1,manifest_11Sep!$A$1:$V$1,0))</f>
        <v>0.70138888888888884</v>
      </c>
      <c r="M642" s="13" t="str">
        <f t="array" ref="M642">INDEX(manifest_11Sep!$A$1:$V$3202,MATCH($B642,manifest_11Sep!$B$1:$B$3202,0),MATCH(A.Dep9SepList!M$1,manifest_11Sep!$A$1:$V$1,0))</f>
        <v>ICN-T1</v>
      </c>
      <c r="N642" s="13" t="str">
        <f t="array" ref="N642">INDEX(manifest_11Sep!$A$1:$V$3202,MATCH($B642,manifest_11Sep!$B$1:$B$3202,0),MATCH(A.Dep9SepList!N$1,manifest_11Sep!$A$1:$V$1,0))</f>
        <v>JW MARRIOTT</v>
      </c>
      <c r="O642" s="31"/>
      <c r="P642" s="20" t="e" cm="1" vm="1">
        <f t="array" aca="1" ref="P642" ca="1">IF(J642="","",_xlfn.XLOOKUP(J642&amp;N642,'A.Departure Grouping'!AQ:AQ&amp;'A.Departure Grouping'!AP:AP,'A.Departure Grouping'!AR:AR,"",0))</f>
        <v>#NAME?</v>
      </c>
      <c r="Q642" s="13">
        <v>75988531</v>
      </c>
      <c r="R642" s="13" t="s">
        <v>43</v>
      </c>
      <c r="S642" s="13">
        <f t="array" ref="S642">INDEX(manifest_11Sep!$A$1:$V$3202,MATCH($B642,manifest_11Sep!$B$1:$B$3202,0),MATCH(A.Dep9SepList!S$1,manifest_11Sep!$A$1:$V$1,0))</f>
        <v>0</v>
      </c>
      <c r="T642" s="17"/>
    </row>
    <row r="643" spans="1:21" hidden="1">
      <c r="A643" s="13" t="str">
        <f t="array" ref="A643">INDEX(manifest_11Sep!$A$1:$V$3202,MATCH($B643,manifest_11Sep!$B$1:$B$3202,0),MATCH(A.Dep9SepList!A$1,manifest_11Sep!$A$1:$V$1,0))</f>
        <v>A</v>
      </c>
      <c r="B643" s="13" t="s">
        <v>1483</v>
      </c>
      <c r="C643" s="13" t="str">
        <f t="array" ref="C643">INDEX(manifest_11Sep!$A$1:$V$3202,MATCH($B643,manifest_11Sep!$B$1:$B$3202,0),MATCH(A.Dep9SepList!C$1,manifest_11Sep!$A$1:$V$1,0))</f>
        <v>BGNVYQ89NT7</v>
      </c>
      <c r="D643" s="13" t="str">
        <f t="array" ref="D643">INDEX(manifest_11Sep!$A$1:$V$3202,MATCH($B643,manifest_11Sep!$B$1:$B$3202,0),MATCH(A.Dep9SepList!D$1,manifest_11Sep!$A$1:$V$1,0))</f>
        <v>Male</v>
      </c>
      <c r="E643" s="13" t="str">
        <f t="array" ref="E643">INDEX(manifest_11Sep!$A$1:$V$3202,MATCH($B643,manifest_11Sep!$B$1:$B$3202,0),MATCH(A.Dep9SepList!E$1,manifest_11Sep!$A$1:$V$1,0))</f>
        <v>Tuan Quoc</v>
      </c>
      <c r="F643" s="13" t="str">
        <f t="array" ref="F643">INDEX(manifest_11Sep!$A$1:$V$3202,MATCH($B643,manifest_11Sep!$B$1:$B$3202,0),MATCH(A.Dep9SepList!F$1,manifest_11Sep!$A$1:$V$1,0))</f>
        <v>Lam</v>
      </c>
      <c r="G643" s="13">
        <f t="array" ref="G643">INDEX(manifest_11Sep!$A$1:$V$3202,MATCH($B643,manifest_11Sep!$B$1:$B$3202,0),MATCH(A.Dep9SepList!G$1,manifest_11Sep!$A$1:$V$1,0))</f>
        <v>37</v>
      </c>
      <c r="H643" s="13" t="str">
        <f t="array" ref="H643">INDEX(manifest_11Sep!$A$1:$V$3202,MATCH($B643,manifest_11Sep!$B$1:$B$3202,0),MATCH(A.Dep9SepList!H$1,manifest_11Sep!$A$1:$V$1,0))</f>
        <v>Alicia Nguyen 4</v>
      </c>
      <c r="I643" s="13" t="str">
        <f t="array" ref="I643">INDEX(manifest_11Sep!$A$1:$V$3202,MATCH($B643,manifest_11Sep!$B$1:$B$3202,0),MATCH(A.Dep9SepList!I$1,manifest_11Sep!$A$1:$V$1,0))</f>
        <v>United Airlines</v>
      </c>
      <c r="J643" s="13" t="str">
        <f t="array" ref="J643">INDEX(manifest_11Sep!$A$1:$V$3202,MATCH($B643,manifest_11Sep!$B$1:$B$3202,0),MATCH(A.Dep9SepList!J$1,manifest_11Sep!$A$1:$V$1,0))</f>
        <v>UA 892</v>
      </c>
      <c r="K643" s="32" t="str">
        <f t="array" ref="K643">INDEX(manifest_11Sep!$A$1:$V$3202,MATCH($B643,manifest_11Sep!$B$1:$B$3202,0),MATCH(A.Dep9SepList!K$1,manifest_11Sep!$A$1:$V$1,0))</f>
        <v>18-thg 9-25</v>
      </c>
      <c r="L643" s="20">
        <f t="array" ref="L643">INDEX(manifest_11Sep!$A$1:$V$3202,MATCH($B643,manifest_11Sep!$B$1:$B$3202,0),MATCH(A.Dep9SepList!L$1,manifest_11Sep!$A$1:$V$1,0))</f>
        <v>0.70138888888888884</v>
      </c>
      <c r="M643" s="13" t="str">
        <f t="array" ref="M643">INDEX(manifest_11Sep!$A$1:$V$3202,MATCH($B643,manifest_11Sep!$B$1:$B$3202,0),MATCH(A.Dep9SepList!M$1,manifest_11Sep!$A$1:$V$1,0))</f>
        <v>ICN-T1</v>
      </c>
      <c r="N643" s="13" t="str">
        <f t="array" ref="N643">INDEX(manifest_11Sep!$A$1:$V$3202,MATCH($B643,manifest_11Sep!$B$1:$B$3202,0),MATCH(A.Dep9SepList!N$1,manifest_11Sep!$A$1:$V$1,0))</f>
        <v>JW MARRIOTT</v>
      </c>
      <c r="O643" s="31"/>
      <c r="P643" s="20" t="e" cm="1" vm="1">
        <f t="array" aca="1" ref="P643" ca="1">IF(J643="","",_xlfn.XLOOKUP(J643&amp;N643,'A.Departure Grouping'!AQ:AQ&amp;'A.Departure Grouping'!AP:AP,'A.Departure Grouping'!AR:AR,"",0))</f>
        <v>#NAME?</v>
      </c>
      <c r="Q643" s="13">
        <v>75988531</v>
      </c>
      <c r="R643" s="13" t="s">
        <v>43</v>
      </c>
      <c r="S643" s="13">
        <f t="array" ref="S643">INDEX(manifest_11Sep!$A$1:$V$3202,MATCH($B643,manifest_11Sep!$B$1:$B$3202,0),MATCH(A.Dep9SepList!S$1,manifest_11Sep!$A$1:$V$1,0))</f>
        <v>0</v>
      </c>
      <c r="T643" s="17"/>
    </row>
    <row r="644" spans="1:21" hidden="1">
      <c r="A644" s="13" t="str">
        <f t="array" ref="A644">INDEX(manifest_11Sep!$A$1:$V$3202,MATCH($B644,manifest_11Sep!$B$1:$B$3202,0),MATCH(A.Dep9SepList!A$1,manifest_11Sep!$A$1:$V$1,0))</f>
        <v>A</v>
      </c>
      <c r="B644" s="13" t="s">
        <v>1485</v>
      </c>
      <c r="C644" s="13" t="str">
        <f t="array" ref="C644">INDEX(manifest_11Sep!$A$1:$V$3202,MATCH($B644,manifest_11Sep!$B$1:$B$3202,0),MATCH(A.Dep9SepList!C$1,manifest_11Sep!$A$1:$V$1,0))</f>
        <v>BGNVYQ89NT7</v>
      </c>
      <c r="D644" s="13" t="str">
        <f t="array" ref="D644">INDEX(manifest_11Sep!$A$1:$V$3202,MATCH($B644,manifest_11Sep!$B$1:$B$3202,0),MATCH(A.Dep9SepList!D$1,manifest_11Sep!$A$1:$V$1,0))</f>
        <v>Male</v>
      </c>
      <c r="E644" s="13" t="str">
        <f t="array" ref="E644">INDEX(manifest_11Sep!$A$1:$V$3202,MATCH($B644,manifest_11Sep!$B$1:$B$3202,0),MATCH(A.Dep9SepList!E$1,manifest_11Sep!$A$1:$V$1,0))</f>
        <v>Evan</v>
      </c>
      <c r="F644" s="13" t="str">
        <f t="array" ref="F644">INDEX(manifest_11Sep!$A$1:$V$3202,MATCH($B644,manifest_11Sep!$B$1:$B$3202,0),MATCH(A.Dep9SepList!F$1,manifest_11Sep!$A$1:$V$1,0))</f>
        <v>Lam</v>
      </c>
      <c r="G644" s="13">
        <f t="array" ref="G644">INDEX(manifest_11Sep!$A$1:$V$3202,MATCH($B644,manifest_11Sep!$B$1:$B$3202,0),MATCH(A.Dep9SepList!G$1,manifest_11Sep!$A$1:$V$1,0))</f>
        <v>7</v>
      </c>
      <c r="H644" s="13" t="str">
        <f t="array" ref="H644">INDEX(manifest_11Sep!$A$1:$V$3202,MATCH($B644,manifest_11Sep!$B$1:$B$3202,0),MATCH(A.Dep9SepList!H$1,manifest_11Sep!$A$1:$V$1,0))</f>
        <v>Alicia Nguyen 4</v>
      </c>
      <c r="I644" s="13" t="str">
        <f t="array" ref="I644">INDEX(manifest_11Sep!$A$1:$V$3202,MATCH($B644,manifest_11Sep!$B$1:$B$3202,0),MATCH(A.Dep9SepList!I$1,manifest_11Sep!$A$1:$V$1,0))</f>
        <v>United Airlines</v>
      </c>
      <c r="J644" s="13" t="str">
        <f t="array" ref="J644">INDEX(manifest_11Sep!$A$1:$V$3202,MATCH($B644,manifest_11Sep!$B$1:$B$3202,0),MATCH(A.Dep9SepList!J$1,manifest_11Sep!$A$1:$V$1,0))</f>
        <v>UA 892</v>
      </c>
      <c r="K644" s="32" t="str">
        <f t="array" ref="K644">INDEX(manifest_11Sep!$A$1:$V$3202,MATCH($B644,manifest_11Sep!$B$1:$B$3202,0),MATCH(A.Dep9SepList!K$1,manifest_11Sep!$A$1:$V$1,0))</f>
        <v>18-thg 9-25</v>
      </c>
      <c r="L644" s="20">
        <f t="array" ref="L644">INDEX(manifest_11Sep!$A$1:$V$3202,MATCH($B644,manifest_11Sep!$B$1:$B$3202,0),MATCH(A.Dep9SepList!L$1,manifest_11Sep!$A$1:$V$1,0))</f>
        <v>0.70138888888888884</v>
      </c>
      <c r="M644" s="13" t="str">
        <f t="array" ref="M644">INDEX(manifest_11Sep!$A$1:$V$3202,MATCH($B644,manifest_11Sep!$B$1:$B$3202,0),MATCH(A.Dep9SepList!M$1,manifest_11Sep!$A$1:$V$1,0))</f>
        <v>ICN-T1</v>
      </c>
      <c r="N644" s="13" t="str">
        <f t="array" ref="N644">INDEX(manifest_11Sep!$A$1:$V$3202,MATCH($B644,manifest_11Sep!$B$1:$B$3202,0),MATCH(A.Dep9SepList!N$1,manifest_11Sep!$A$1:$V$1,0))</f>
        <v>JW MARRIOTT</v>
      </c>
      <c r="O644" s="31"/>
      <c r="P644" s="20" t="e" cm="1" vm="1">
        <f t="array" aca="1" ref="P644" ca="1">IF(J644="","",_xlfn.XLOOKUP(J644&amp;N644,'A.Departure Grouping'!AQ:AQ&amp;'A.Departure Grouping'!AP:AP,'A.Departure Grouping'!AR:AR,"",0))</f>
        <v>#NAME?</v>
      </c>
      <c r="Q644" s="13">
        <v>75988531</v>
      </c>
      <c r="R644" s="13" t="s">
        <v>43</v>
      </c>
      <c r="S644" s="13">
        <f t="array" ref="S644">INDEX(manifest_11Sep!$A$1:$V$3202,MATCH($B644,manifest_11Sep!$B$1:$B$3202,0),MATCH(A.Dep9SepList!S$1,manifest_11Sep!$A$1:$V$1,0))</f>
        <v>0</v>
      </c>
      <c r="T644" s="17"/>
    </row>
    <row r="645" spans="1:21" hidden="1">
      <c r="A645" s="13" t="str">
        <f t="array" ref="A645">INDEX(manifest_11Sep!$A$1:$V$3202,MATCH($B645,manifest_11Sep!$B$1:$B$3202,0),MATCH(A.Dep9SepList!A$1,manifest_11Sep!$A$1:$V$1,0))</f>
        <v>A</v>
      </c>
      <c r="B645" s="13" t="s">
        <v>1487</v>
      </c>
      <c r="C645" s="13" t="str">
        <f t="array" ref="C645">INDEX(manifest_11Sep!$A$1:$V$3202,MATCH($B645,manifest_11Sep!$B$1:$B$3202,0),MATCH(A.Dep9SepList!C$1,manifest_11Sep!$A$1:$V$1,0))</f>
        <v>84NNVL9FP53</v>
      </c>
      <c r="D645" s="13" t="str">
        <f t="array" ref="D645">INDEX(manifest_11Sep!$A$1:$V$3202,MATCH($B645,manifest_11Sep!$B$1:$B$3202,0),MATCH(A.Dep9SepList!D$1,manifest_11Sep!$A$1:$V$1,0))</f>
        <v>Female</v>
      </c>
      <c r="E645" s="13" t="str">
        <f t="array" ref="E645">INDEX(manifest_11Sep!$A$1:$V$3202,MATCH($B645,manifest_11Sep!$B$1:$B$3202,0),MATCH(A.Dep9SepList!E$1,manifest_11Sep!$A$1:$V$1,0))</f>
        <v>Maria Cristina Dijamco</v>
      </c>
      <c r="F645" s="13" t="str">
        <f t="array" ref="F645">INDEX(manifest_11Sep!$A$1:$V$3202,MATCH($B645,manifest_11Sep!$B$1:$B$3202,0),MATCH(A.Dep9SepList!F$1,manifest_11Sep!$A$1:$V$1,0))</f>
        <v>Concepcion</v>
      </c>
      <c r="G645" s="13">
        <f t="array" ref="G645">INDEX(manifest_11Sep!$A$1:$V$3202,MATCH($B645,manifest_11Sep!$B$1:$B$3202,0),MATCH(A.Dep9SepList!G$1,manifest_11Sep!$A$1:$V$1,0))</f>
        <v>50</v>
      </c>
      <c r="H645" s="13" t="str">
        <f t="array" ref="H645">INDEX(manifest_11Sep!$A$1:$V$3202,MATCH($B645,manifest_11Sep!$B$1:$B$3202,0),MATCH(A.Dep9SepList!H$1,manifest_11Sep!$A$1:$V$1,0))</f>
        <v>Alicia Nguyen 4</v>
      </c>
      <c r="I645" s="13" t="str">
        <f t="array" ref="I645">INDEX(manifest_11Sep!$A$1:$V$3202,MATCH($B645,manifest_11Sep!$B$1:$B$3202,0),MATCH(A.Dep9SepList!I$1,manifest_11Sep!$A$1:$V$1,0))</f>
        <v>United Airlines</v>
      </c>
      <c r="J645" s="13" t="str">
        <f t="array" ref="J645">INDEX(manifest_11Sep!$A$1:$V$3202,MATCH($B645,manifest_11Sep!$B$1:$B$3202,0),MATCH(A.Dep9SepList!J$1,manifest_11Sep!$A$1:$V$1,0))</f>
        <v>UA 892</v>
      </c>
      <c r="K645" s="32" t="str">
        <f t="array" ref="K645">INDEX(manifest_11Sep!$A$1:$V$3202,MATCH($B645,manifest_11Sep!$B$1:$B$3202,0),MATCH(A.Dep9SepList!K$1,manifest_11Sep!$A$1:$V$1,0))</f>
        <v>18-thg 9-25</v>
      </c>
      <c r="L645" s="20">
        <f t="array" ref="L645">INDEX(manifest_11Sep!$A$1:$V$3202,MATCH($B645,manifest_11Sep!$B$1:$B$3202,0),MATCH(A.Dep9SepList!L$1,manifest_11Sep!$A$1:$V$1,0))</f>
        <v>0.70138888888888884</v>
      </c>
      <c r="M645" s="13" t="str">
        <f t="array" ref="M645">INDEX(manifest_11Sep!$A$1:$V$3202,MATCH($B645,manifest_11Sep!$B$1:$B$3202,0),MATCH(A.Dep9SepList!M$1,manifest_11Sep!$A$1:$V$1,0))</f>
        <v>ICN-T1</v>
      </c>
      <c r="N645" s="13" t="str">
        <f t="array" ref="N645">INDEX(manifest_11Sep!$A$1:$V$3202,MATCH($B645,manifest_11Sep!$B$1:$B$3202,0),MATCH(A.Dep9SepList!N$1,manifest_11Sep!$A$1:$V$1,0))</f>
        <v>JW MARRIOTT</v>
      </c>
      <c r="O645" s="31"/>
      <c r="P645" s="20" t="e" cm="1" vm="1">
        <f t="array" aca="1" ref="P645" ca="1">IF(J645="","",_xlfn.XLOOKUP(J645&amp;N645,'A.Departure Grouping'!AQ:AQ&amp;'A.Departure Grouping'!AP:AP,'A.Departure Grouping'!AR:AR,"",0))</f>
        <v>#NAME?</v>
      </c>
      <c r="Q645" s="13">
        <v>75988610</v>
      </c>
      <c r="R645" s="13" t="s">
        <v>43</v>
      </c>
      <c r="S645" s="13">
        <f t="array" ref="S645">INDEX(manifest_11Sep!$A$1:$V$3202,MATCH($B645,manifest_11Sep!$B$1:$B$3202,0),MATCH(A.Dep9SepList!S$1,manifest_11Sep!$A$1:$V$1,0))</f>
        <v>0</v>
      </c>
      <c r="T645" s="17"/>
    </row>
    <row r="646" spans="1:21" hidden="1">
      <c r="A646" s="13" t="str">
        <f t="array" ref="A646">INDEX(manifest_11Sep!$A$1:$V$3202,MATCH($B646,manifest_11Sep!$B$1:$B$3202,0),MATCH(A.Dep9SepList!A$1,manifest_11Sep!$A$1:$V$1,0))</f>
        <v>A</v>
      </c>
      <c r="B646" s="13" t="s">
        <v>1489</v>
      </c>
      <c r="C646" s="13" t="str">
        <f t="array" ref="C646">INDEX(manifest_11Sep!$A$1:$V$3202,MATCH($B646,manifest_11Sep!$B$1:$B$3202,0),MATCH(A.Dep9SepList!C$1,manifest_11Sep!$A$1:$V$1,0))</f>
        <v>84NNVL9FP53</v>
      </c>
      <c r="D646" s="13" t="str">
        <f t="array" ref="D646">INDEX(manifest_11Sep!$A$1:$V$3202,MATCH($B646,manifest_11Sep!$B$1:$B$3202,0),MATCH(A.Dep9SepList!D$1,manifest_11Sep!$A$1:$V$1,0))</f>
        <v>Male</v>
      </c>
      <c r="E646" s="13" t="str">
        <f t="array" ref="E646">INDEX(manifest_11Sep!$A$1:$V$3202,MATCH($B646,manifest_11Sep!$B$1:$B$3202,0),MATCH(A.Dep9SepList!E$1,manifest_11Sep!$A$1:$V$1,0))</f>
        <v>Jason Zedric Masbang</v>
      </c>
      <c r="F646" s="13" t="str">
        <f t="array" ref="F646">INDEX(manifest_11Sep!$A$1:$V$3202,MATCH($B646,manifest_11Sep!$B$1:$B$3202,0),MATCH(A.Dep9SepList!F$1,manifest_11Sep!$A$1:$V$1,0))</f>
        <v>Concepcion</v>
      </c>
      <c r="G646" s="13">
        <f t="array" ref="G646">INDEX(manifest_11Sep!$A$1:$V$3202,MATCH($B646,manifest_11Sep!$B$1:$B$3202,0),MATCH(A.Dep9SepList!G$1,manifest_11Sep!$A$1:$V$1,0))</f>
        <v>52</v>
      </c>
      <c r="H646" s="13" t="str">
        <f t="array" ref="H646">INDEX(manifest_11Sep!$A$1:$V$3202,MATCH($B646,manifest_11Sep!$B$1:$B$3202,0),MATCH(A.Dep9SepList!H$1,manifest_11Sep!$A$1:$V$1,0))</f>
        <v>Alicia Nguyen 4</v>
      </c>
      <c r="I646" s="13" t="str">
        <f t="array" ref="I646">INDEX(manifest_11Sep!$A$1:$V$3202,MATCH($B646,manifest_11Sep!$B$1:$B$3202,0),MATCH(A.Dep9SepList!I$1,manifest_11Sep!$A$1:$V$1,0))</f>
        <v>United Airlines</v>
      </c>
      <c r="J646" s="13" t="str">
        <f t="array" ref="J646">INDEX(manifest_11Sep!$A$1:$V$3202,MATCH($B646,manifest_11Sep!$B$1:$B$3202,0),MATCH(A.Dep9SepList!J$1,manifest_11Sep!$A$1:$V$1,0))</f>
        <v>UA 892</v>
      </c>
      <c r="K646" s="32" t="str">
        <f t="array" ref="K646">INDEX(manifest_11Sep!$A$1:$V$3202,MATCH($B646,manifest_11Sep!$B$1:$B$3202,0),MATCH(A.Dep9SepList!K$1,manifest_11Sep!$A$1:$V$1,0))</f>
        <v>18-thg 9-25</v>
      </c>
      <c r="L646" s="20">
        <f t="array" ref="L646">INDEX(manifest_11Sep!$A$1:$V$3202,MATCH($B646,manifest_11Sep!$B$1:$B$3202,0),MATCH(A.Dep9SepList!L$1,manifest_11Sep!$A$1:$V$1,0))</f>
        <v>0.70138888888888884</v>
      </c>
      <c r="M646" s="13" t="str">
        <f t="array" ref="M646">INDEX(manifest_11Sep!$A$1:$V$3202,MATCH($B646,manifest_11Sep!$B$1:$B$3202,0),MATCH(A.Dep9SepList!M$1,manifest_11Sep!$A$1:$V$1,0))</f>
        <v>ICN-T1</v>
      </c>
      <c r="N646" s="13" t="str">
        <f t="array" ref="N646">INDEX(manifest_11Sep!$A$1:$V$3202,MATCH($B646,manifest_11Sep!$B$1:$B$3202,0),MATCH(A.Dep9SepList!N$1,manifest_11Sep!$A$1:$V$1,0))</f>
        <v>JW MARRIOTT</v>
      </c>
      <c r="O646" s="31"/>
      <c r="P646" s="20" t="e" cm="1" vm="1">
        <f t="array" aca="1" ref="P646" ca="1">IF(J646="","",_xlfn.XLOOKUP(J646&amp;N646,'A.Departure Grouping'!AQ:AQ&amp;'A.Departure Grouping'!AP:AP,'A.Departure Grouping'!AR:AR,"",0))</f>
        <v>#NAME?</v>
      </c>
      <c r="Q646" s="13">
        <v>75988610</v>
      </c>
      <c r="R646" s="13" t="s">
        <v>43</v>
      </c>
      <c r="S646" s="13">
        <f t="array" ref="S646">INDEX(manifest_11Sep!$A$1:$V$3202,MATCH($B646,manifest_11Sep!$B$1:$B$3202,0),MATCH(A.Dep9SepList!S$1,manifest_11Sep!$A$1:$V$1,0))</f>
        <v>0</v>
      </c>
      <c r="T646" s="17"/>
    </row>
    <row r="647" spans="1:21" hidden="1">
      <c r="A647" s="13" t="str">
        <f t="array" ref="A647">INDEX(manifest_11Sep!$A$1:$V$3202,MATCH($B647,manifest_11Sep!$B$1:$B$3202,0),MATCH(A.Dep9SepList!A$1,manifest_11Sep!$A$1:$V$1,0))</f>
        <v>A</v>
      </c>
      <c r="B647" s="13" t="s">
        <v>1491</v>
      </c>
      <c r="C647" s="13" t="str">
        <f t="array" ref="C647">INDEX(manifest_11Sep!$A$1:$V$3202,MATCH($B647,manifest_11Sep!$B$1:$B$3202,0),MATCH(A.Dep9SepList!C$1,manifest_11Sep!$A$1:$V$1,0))</f>
        <v>5ZNC7Y6N3YW</v>
      </c>
      <c r="D647" s="13" t="str">
        <f t="array" ref="D647">INDEX(manifest_11Sep!$A$1:$V$3202,MATCH($B647,manifest_11Sep!$B$1:$B$3202,0),MATCH(A.Dep9SepList!D$1,manifest_11Sep!$A$1:$V$1,0))</f>
        <v>Male</v>
      </c>
      <c r="E647" s="13" t="str">
        <f t="array" ref="E647">INDEX(manifest_11Sep!$A$1:$V$3202,MATCH($B647,manifest_11Sep!$B$1:$B$3202,0),MATCH(A.Dep9SepList!E$1,manifest_11Sep!$A$1:$V$1,0))</f>
        <v>Thieu Quang</v>
      </c>
      <c r="F647" s="13" t="str">
        <f t="array" ref="F647">INDEX(manifest_11Sep!$A$1:$V$3202,MATCH($B647,manifest_11Sep!$B$1:$B$3202,0),MATCH(A.Dep9SepList!F$1,manifest_11Sep!$A$1:$V$1,0))</f>
        <v>Pham</v>
      </c>
      <c r="G647" s="13">
        <f t="array" ref="G647">INDEX(manifest_11Sep!$A$1:$V$3202,MATCH($B647,manifest_11Sep!$B$1:$B$3202,0),MATCH(A.Dep9SepList!G$1,manifest_11Sep!$A$1:$V$1,0))</f>
        <v>42</v>
      </c>
      <c r="H647" s="13" t="str">
        <f t="array" ref="H647">INDEX(manifest_11Sep!$A$1:$V$3202,MATCH($B647,manifest_11Sep!$B$1:$B$3202,0),MATCH(A.Dep9SepList!H$1,manifest_11Sep!$A$1:$V$1,0))</f>
        <v>Alicia Nguyen 4</v>
      </c>
      <c r="I647" s="13" t="str">
        <f t="array" ref="I647">INDEX(manifest_11Sep!$A$1:$V$3202,MATCH($B647,manifest_11Sep!$B$1:$B$3202,0),MATCH(A.Dep9SepList!I$1,manifest_11Sep!$A$1:$V$1,0))</f>
        <v>United Airlines</v>
      </c>
      <c r="J647" s="13" t="str">
        <f t="array" ref="J647">INDEX(manifest_11Sep!$A$1:$V$3202,MATCH($B647,manifest_11Sep!$B$1:$B$3202,0),MATCH(A.Dep9SepList!J$1,manifest_11Sep!$A$1:$V$1,0))</f>
        <v>UA 892</v>
      </c>
      <c r="K647" s="32" t="str">
        <f t="array" ref="K647">INDEX(manifest_11Sep!$A$1:$V$3202,MATCH($B647,manifest_11Sep!$B$1:$B$3202,0),MATCH(A.Dep9SepList!K$1,manifest_11Sep!$A$1:$V$1,0))</f>
        <v>18-thg 9-25</v>
      </c>
      <c r="L647" s="20">
        <f t="array" ref="L647">INDEX(manifest_11Sep!$A$1:$V$3202,MATCH($B647,manifest_11Sep!$B$1:$B$3202,0),MATCH(A.Dep9SepList!L$1,manifest_11Sep!$A$1:$V$1,0))</f>
        <v>0.70138888888888884</v>
      </c>
      <c r="M647" s="13" t="str">
        <f t="array" ref="M647">INDEX(manifest_11Sep!$A$1:$V$3202,MATCH($B647,manifest_11Sep!$B$1:$B$3202,0),MATCH(A.Dep9SepList!M$1,manifest_11Sep!$A$1:$V$1,0))</f>
        <v>ICN-T1</v>
      </c>
      <c r="N647" s="13" t="str">
        <f t="array" ref="N647">INDEX(manifest_11Sep!$A$1:$V$3202,MATCH($B647,manifest_11Sep!$B$1:$B$3202,0),MATCH(A.Dep9SepList!N$1,manifest_11Sep!$A$1:$V$1,0))</f>
        <v>JW MARRIOTT</v>
      </c>
      <c r="O647" s="31"/>
      <c r="P647" s="20" t="e" cm="1" vm="1">
        <f t="array" aca="1" ref="P647" ca="1">IF(J647="","",_xlfn.XLOOKUP(J647&amp;N647,'A.Departure Grouping'!AQ:AQ&amp;'A.Departure Grouping'!AP:AP,'A.Departure Grouping'!AR:AR,"",0))</f>
        <v>#NAME?</v>
      </c>
      <c r="Q647" s="13">
        <v>75988641</v>
      </c>
      <c r="R647" s="13" t="s">
        <v>43</v>
      </c>
      <c r="S647" s="13" t="str">
        <f t="array" ref="S647">INDEX(manifest_11Sep!$A$1:$V$3202,MATCH($B647,manifest_11Sep!$B$1:$B$3202,0),MATCH(A.Dep9SepList!S$1,manifest_11Sep!$A$1:$V$1,0))</f>
        <v>Upgrade - Deluxe River View</v>
      </c>
      <c r="T647" s="17"/>
    </row>
    <row r="648" spans="1:21" hidden="1">
      <c r="A648" s="13" t="str">
        <f t="array" ref="A648">INDEX(manifest_11Sep!$A$1:$V$3202,MATCH($B648,manifest_11Sep!$B$1:$B$3202,0),MATCH(A.Dep9SepList!A$1,manifest_11Sep!$A$1:$V$1,0))</f>
        <v>A</v>
      </c>
      <c r="B648" s="13" t="s">
        <v>1493</v>
      </c>
      <c r="C648" s="13" t="str">
        <f t="array" ref="C648">INDEX(manifest_11Sep!$A$1:$V$3202,MATCH($B648,manifest_11Sep!$B$1:$B$3202,0),MATCH(A.Dep9SepList!C$1,manifest_11Sep!$A$1:$V$1,0))</f>
        <v>5ZNC7Y6N3YW</v>
      </c>
      <c r="D648" s="13" t="str">
        <f t="array" ref="D648">INDEX(manifest_11Sep!$A$1:$V$3202,MATCH($B648,manifest_11Sep!$B$1:$B$3202,0),MATCH(A.Dep9SepList!D$1,manifest_11Sep!$A$1:$V$1,0))</f>
        <v>Female</v>
      </c>
      <c r="E648" s="13" t="str">
        <f t="array" ref="E648">INDEX(manifest_11Sep!$A$1:$V$3202,MATCH($B648,manifest_11Sep!$B$1:$B$3202,0),MATCH(A.Dep9SepList!E$1,manifest_11Sep!$A$1:$V$1,0))</f>
        <v>Thuc Minh</v>
      </c>
      <c r="F648" s="13" t="str">
        <f t="array" ref="F648">INDEX(manifest_11Sep!$A$1:$V$3202,MATCH($B648,manifest_11Sep!$B$1:$B$3202,0),MATCH(A.Dep9SepList!F$1,manifest_11Sep!$A$1:$V$1,0))</f>
        <v>Ho</v>
      </c>
      <c r="G648" s="13">
        <f t="array" ref="G648">INDEX(manifest_11Sep!$A$1:$V$3202,MATCH($B648,manifest_11Sep!$B$1:$B$3202,0),MATCH(A.Dep9SepList!G$1,manifest_11Sep!$A$1:$V$1,0))</f>
        <v>40</v>
      </c>
      <c r="H648" s="13" t="str">
        <f t="array" ref="H648">INDEX(manifest_11Sep!$A$1:$V$3202,MATCH($B648,manifest_11Sep!$B$1:$B$3202,0),MATCH(A.Dep9SepList!H$1,manifest_11Sep!$A$1:$V$1,0))</f>
        <v>Alicia Nguyen 4</v>
      </c>
      <c r="I648" s="13" t="str">
        <f t="array" ref="I648">INDEX(manifest_11Sep!$A$1:$V$3202,MATCH($B648,manifest_11Sep!$B$1:$B$3202,0),MATCH(A.Dep9SepList!I$1,manifest_11Sep!$A$1:$V$1,0))</f>
        <v>United Airlines</v>
      </c>
      <c r="J648" s="13" t="str">
        <f t="array" ref="J648">INDEX(manifest_11Sep!$A$1:$V$3202,MATCH($B648,manifest_11Sep!$B$1:$B$3202,0),MATCH(A.Dep9SepList!J$1,manifest_11Sep!$A$1:$V$1,0))</f>
        <v>UA 892</v>
      </c>
      <c r="K648" s="32" t="str">
        <f t="array" ref="K648">INDEX(manifest_11Sep!$A$1:$V$3202,MATCH($B648,manifest_11Sep!$B$1:$B$3202,0),MATCH(A.Dep9SepList!K$1,manifest_11Sep!$A$1:$V$1,0))</f>
        <v>18-thg 9-25</v>
      </c>
      <c r="L648" s="20">
        <f t="array" ref="L648">INDEX(manifest_11Sep!$A$1:$V$3202,MATCH($B648,manifest_11Sep!$B$1:$B$3202,0),MATCH(A.Dep9SepList!L$1,manifest_11Sep!$A$1:$V$1,0))</f>
        <v>0.70138888888888884</v>
      </c>
      <c r="M648" s="13" t="str">
        <f t="array" ref="M648">INDEX(manifest_11Sep!$A$1:$V$3202,MATCH($B648,manifest_11Sep!$B$1:$B$3202,0),MATCH(A.Dep9SepList!M$1,manifest_11Sep!$A$1:$V$1,0))</f>
        <v>ICN-T1</v>
      </c>
      <c r="N648" s="13" t="str">
        <f t="array" ref="N648">INDEX(manifest_11Sep!$A$1:$V$3202,MATCH($B648,manifest_11Sep!$B$1:$B$3202,0),MATCH(A.Dep9SepList!N$1,manifest_11Sep!$A$1:$V$1,0))</f>
        <v>JW MARRIOTT</v>
      </c>
      <c r="O648" s="31"/>
      <c r="P648" s="20" t="e" cm="1" vm="1">
        <f t="array" aca="1" ref="P648" ca="1">IF(J648="","",_xlfn.XLOOKUP(J648&amp;N648,'A.Departure Grouping'!AQ:AQ&amp;'A.Departure Grouping'!AP:AP,'A.Departure Grouping'!AR:AR,"",0))</f>
        <v>#NAME?</v>
      </c>
      <c r="Q648" s="13">
        <v>75988641</v>
      </c>
      <c r="R648" s="13" t="s">
        <v>43</v>
      </c>
      <c r="S648" s="13">
        <f t="array" ref="S648">INDEX(manifest_11Sep!$A$1:$V$3202,MATCH($B648,manifest_11Sep!$B$1:$B$3202,0),MATCH(A.Dep9SepList!S$1,manifest_11Sep!$A$1:$V$1,0))</f>
        <v>0</v>
      </c>
      <c r="T648" s="17"/>
    </row>
    <row r="649" spans="1:21" hidden="1">
      <c r="A649" s="13" t="str">
        <f t="array" ref="A649">INDEX(manifest_11Sep!$A$1:$V$3202,MATCH($B649,manifest_11Sep!$B$1:$B$3202,0),MATCH(A.Dep9SepList!A$1,manifest_11Sep!$A$1:$V$1,0))</f>
        <v>A</v>
      </c>
      <c r="B649" s="13" t="s">
        <v>1495</v>
      </c>
      <c r="C649" s="13" t="str">
        <f t="array" ref="C649">INDEX(manifest_11Sep!$A$1:$V$3202,MATCH($B649,manifest_11Sep!$B$1:$B$3202,0),MATCH(A.Dep9SepList!C$1,manifest_11Sep!$A$1:$V$1,0))</f>
        <v>5ZNC7Y6N3YW</v>
      </c>
      <c r="D649" s="13" t="str">
        <f t="array" ref="D649">INDEX(manifest_11Sep!$A$1:$V$3202,MATCH($B649,manifest_11Sep!$B$1:$B$3202,0),MATCH(A.Dep9SepList!D$1,manifest_11Sep!$A$1:$V$1,0))</f>
        <v>Male</v>
      </c>
      <c r="E649" s="13" t="str">
        <f t="array" ref="E649">INDEX(manifest_11Sep!$A$1:$V$3202,MATCH($B649,manifest_11Sep!$B$1:$B$3202,0),MATCH(A.Dep9SepList!E$1,manifest_11Sep!$A$1:$V$1,0))</f>
        <v>Landon Quang</v>
      </c>
      <c r="F649" s="13" t="str">
        <f t="array" ref="F649">INDEX(manifest_11Sep!$A$1:$V$3202,MATCH($B649,manifest_11Sep!$B$1:$B$3202,0),MATCH(A.Dep9SepList!F$1,manifest_11Sep!$A$1:$V$1,0))</f>
        <v>Pham</v>
      </c>
      <c r="G649" s="13">
        <f t="array" ref="G649">INDEX(manifest_11Sep!$A$1:$V$3202,MATCH($B649,manifest_11Sep!$B$1:$B$3202,0),MATCH(A.Dep9SepList!G$1,manifest_11Sep!$A$1:$V$1,0))</f>
        <v>6</v>
      </c>
      <c r="H649" s="13" t="str">
        <f t="array" ref="H649">INDEX(manifest_11Sep!$A$1:$V$3202,MATCH($B649,manifest_11Sep!$B$1:$B$3202,0),MATCH(A.Dep9SepList!H$1,manifest_11Sep!$A$1:$V$1,0))</f>
        <v>Alicia Nguyen 4</v>
      </c>
      <c r="I649" s="13" t="str">
        <f t="array" ref="I649">INDEX(manifest_11Sep!$A$1:$V$3202,MATCH($B649,manifest_11Sep!$B$1:$B$3202,0),MATCH(A.Dep9SepList!I$1,manifest_11Sep!$A$1:$V$1,0))</f>
        <v>United Airlines</v>
      </c>
      <c r="J649" s="13" t="str">
        <f t="array" ref="J649">INDEX(manifest_11Sep!$A$1:$V$3202,MATCH($B649,manifest_11Sep!$B$1:$B$3202,0),MATCH(A.Dep9SepList!J$1,manifest_11Sep!$A$1:$V$1,0))</f>
        <v>UA 892</v>
      </c>
      <c r="K649" s="32" t="str">
        <f t="array" ref="K649">INDEX(manifest_11Sep!$A$1:$V$3202,MATCH($B649,manifest_11Sep!$B$1:$B$3202,0),MATCH(A.Dep9SepList!K$1,manifest_11Sep!$A$1:$V$1,0))</f>
        <v>18-thg 9-25</v>
      </c>
      <c r="L649" s="20">
        <f t="array" ref="L649">INDEX(manifest_11Sep!$A$1:$V$3202,MATCH($B649,manifest_11Sep!$B$1:$B$3202,0),MATCH(A.Dep9SepList!L$1,manifest_11Sep!$A$1:$V$1,0))</f>
        <v>0.70138888888888884</v>
      </c>
      <c r="M649" s="13" t="str">
        <f t="array" ref="M649">INDEX(manifest_11Sep!$A$1:$V$3202,MATCH($B649,manifest_11Sep!$B$1:$B$3202,0),MATCH(A.Dep9SepList!M$1,manifest_11Sep!$A$1:$V$1,0))</f>
        <v>ICN-T1</v>
      </c>
      <c r="N649" s="13" t="str">
        <f t="array" ref="N649">INDEX(manifest_11Sep!$A$1:$V$3202,MATCH($B649,manifest_11Sep!$B$1:$B$3202,0),MATCH(A.Dep9SepList!N$1,manifest_11Sep!$A$1:$V$1,0))</f>
        <v>JW MARRIOTT</v>
      </c>
      <c r="O649" s="31"/>
      <c r="P649" s="20" t="e" cm="1" vm="1">
        <f t="array" aca="1" ref="P649" ca="1">IF(J649="","",_xlfn.XLOOKUP(J649&amp;N649,'A.Departure Grouping'!AQ:AQ&amp;'A.Departure Grouping'!AP:AP,'A.Departure Grouping'!AR:AR,"",0))</f>
        <v>#NAME?</v>
      </c>
      <c r="Q649" s="13">
        <v>75988641</v>
      </c>
      <c r="R649" s="13" t="s">
        <v>43</v>
      </c>
      <c r="S649" s="13">
        <f t="array" ref="S649">INDEX(manifest_11Sep!$A$1:$V$3202,MATCH($B649,manifest_11Sep!$B$1:$B$3202,0),MATCH(A.Dep9SepList!S$1,manifest_11Sep!$A$1:$V$1,0))</f>
        <v>0</v>
      </c>
      <c r="T649" s="17"/>
    </row>
    <row r="650" spans="1:21" hidden="1">
      <c r="A650" s="13" t="str">
        <f t="array" ref="A650">INDEX(manifest_11Sep!$A$1:$V$3202,MATCH($B650,manifest_11Sep!$B$1:$B$3202,0),MATCH(A.Dep9SepList!A$1,manifest_11Sep!$A$1:$V$1,0))</f>
        <v>A</v>
      </c>
      <c r="B650" s="13" t="s">
        <v>1497</v>
      </c>
      <c r="C650" s="13" t="str">
        <f t="array" ref="C650">INDEX(manifest_11Sep!$A$1:$V$3202,MATCH($B650,manifest_11Sep!$B$1:$B$3202,0),MATCH(A.Dep9SepList!C$1,manifest_11Sep!$A$1:$V$1,0))</f>
        <v>6BN4Y36DSGR</v>
      </c>
      <c r="D650" s="13" t="str">
        <f t="array" ref="D650">INDEX(manifest_11Sep!$A$1:$V$3202,MATCH($B650,manifest_11Sep!$B$1:$B$3202,0),MATCH(A.Dep9SepList!D$1,manifest_11Sep!$A$1:$V$1,0))</f>
        <v>Female</v>
      </c>
      <c r="E650" s="13" t="str">
        <f t="array" ref="E650">INDEX(manifest_11Sep!$A$1:$V$3202,MATCH($B650,manifest_11Sep!$B$1:$B$3202,0),MATCH(A.Dep9SepList!E$1,manifest_11Sep!$A$1:$V$1,0))</f>
        <v>Yen Thanh Thi</v>
      </c>
      <c r="F650" s="13" t="str">
        <f t="array" ref="F650">INDEX(manifest_11Sep!$A$1:$V$3202,MATCH($B650,manifest_11Sep!$B$1:$B$3202,0),MATCH(A.Dep9SepList!F$1,manifest_11Sep!$A$1:$V$1,0))</f>
        <v>Hoang</v>
      </c>
      <c r="G650" s="13">
        <f t="array" ref="G650">INDEX(manifest_11Sep!$A$1:$V$3202,MATCH($B650,manifest_11Sep!$B$1:$B$3202,0),MATCH(A.Dep9SepList!G$1,manifest_11Sep!$A$1:$V$1,0))</f>
        <v>31</v>
      </c>
      <c r="H650" s="13" t="str">
        <f t="array" ref="H650">INDEX(manifest_11Sep!$A$1:$V$3202,MATCH($B650,manifest_11Sep!$B$1:$B$3202,0),MATCH(A.Dep9SepList!H$1,manifest_11Sep!$A$1:$V$1,0))</f>
        <v>Alicia Nguyen 4</v>
      </c>
      <c r="I650" s="13" t="str">
        <f t="array" ref="I650">INDEX(manifest_11Sep!$A$1:$V$3202,MATCH($B650,manifest_11Sep!$B$1:$B$3202,0),MATCH(A.Dep9SepList!I$1,manifest_11Sep!$A$1:$V$1,0))</f>
        <v>United Airlines</v>
      </c>
      <c r="J650" s="13" t="str">
        <f t="array" ref="J650">INDEX(manifest_11Sep!$A$1:$V$3202,MATCH($B650,manifest_11Sep!$B$1:$B$3202,0),MATCH(A.Dep9SepList!J$1,manifest_11Sep!$A$1:$V$1,0))</f>
        <v>UA 892</v>
      </c>
      <c r="K650" s="32" t="str">
        <f t="array" ref="K650">INDEX(manifest_11Sep!$A$1:$V$3202,MATCH($B650,manifest_11Sep!$B$1:$B$3202,0),MATCH(A.Dep9SepList!K$1,manifest_11Sep!$A$1:$V$1,0))</f>
        <v>18-thg 9-25</v>
      </c>
      <c r="L650" s="20">
        <f t="array" ref="L650">INDEX(manifest_11Sep!$A$1:$V$3202,MATCH($B650,manifest_11Sep!$B$1:$B$3202,0),MATCH(A.Dep9SepList!L$1,manifest_11Sep!$A$1:$V$1,0))</f>
        <v>0.70138888888888884</v>
      </c>
      <c r="M650" s="13" t="str">
        <f t="array" ref="M650">INDEX(manifest_11Sep!$A$1:$V$3202,MATCH($B650,manifest_11Sep!$B$1:$B$3202,0),MATCH(A.Dep9SepList!M$1,manifest_11Sep!$A$1:$V$1,0))</f>
        <v>ICN-T1</v>
      </c>
      <c r="N650" s="13" t="str">
        <f t="array" ref="N650">INDEX(manifest_11Sep!$A$1:$V$3202,MATCH($B650,manifest_11Sep!$B$1:$B$3202,0),MATCH(A.Dep9SepList!N$1,manifest_11Sep!$A$1:$V$1,0))</f>
        <v>JW MARRIOTT</v>
      </c>
      <c r="O650" s="31"/>
      <c r="P650" s="20" t="e" cm="1" vm="1">
        <f t="array" aca="1" ref="P650" ca="1">IF(J650="","",_xlfn.XLOOKUP(J650&amp;N650,'A.Departure Grouping'!AQ:AQ&amp;'A.Departure Grouping'!AP:AP,'A.Departure Grouping'!AR:AR,"",0))</f>
        <v>#NAME?</v>
      </c>
      <c r="Q650" s="13">
        <v>75988651</v>
      </c>
      <c r="R650" s="13" t="s">
        <v>43</v>
      </c>
      <c r="S650" s="13">
        <f t="array" ref="S650">INDEX(manifest_11Sep!$A$1:$V$3202,MATCH($B650,manifest_11Sep!$B$1:$B$3202,0),MATCH(A.Dep9SepList!S$1,manifest_11Sep!$A$1:$V$1,0))</f>
        <v>0</v>
      </c>
      <c r="T650" s="17"/>
    </row>
    <row r="651" spans="1:21" hidden="1">
      <c r="A651" s="13" t="str">
        <f t="array" ref="A651">INDEX(manifest_11Sep!$A$1:$V$3202,MATCH($B651,manifest_11Sep!$B$1:$B$3202,0),MATCH(A.Dep9SepList!A$1,manifest_11Sep!$A$1:$V$1,0))</f>
        <v>A</v>
      </c>
      <c r="B651" s="13" t="s">
        <v>1499</v>
      </c>
      <c r="C651" s="13" t="str">
        <f t="array" ref="C651">INDEX(manifest_11Sep!$A$1:$V$3202,MATCH($B651,manifest_11Sep!$B$1:$B$3202,0),MATCH(A.Dep9SepList!C$1,manifest_11Sep!$A$1:$V$1,0))</f>
        <v>6BN4Y36DSGR</v>
      </c>
      <c r="D651" s="13" t="str">
        <f t="array" ref="D651">INDEX(manifest_11Sep!$A$1:$V$3202,MATCH($B651,manifest_11Sep!$B$1:$B$3202,0),MATCH(A.Dep9SepList!D$1,manifest_11Sep!$A$1:$V$1,0))</f>
        <v>Female</v>
      </c>
      <c r="E651" s="13" t="str">
        <f t="array" ref="E651">INDEX(manifest_11Sep!$A$1:$V$3202,MATCH($B651,manifest_11Sep!$B$1:$B$3202,0),MATCH(A.Dep9SepList!E$1,manifest_11Sep!$A$1:$V$1,0))</f>
        <v>James Matthew</v>
      </c>
      <c r="F651" s="13" t="str">
        <f t="array" ref="F651">INDEX(manifest_11Sep!$A$1:$V$3202,MATCH($B651,manifest_11Sep!$B$1:$B$3202,0),MATCH(A.Dep9SepList!F$1,manifest_11Sep!$A$1:$V$1,0))</f>
        <v>Santos</v>
      </c>
      <c r="G651" s="13">
        <f t="array" ref="G651">INDEX(manifest_11Sep!$A$1:$V$3202,MATCH($B651,manifest_11Sep!$B$1:$B$3202,0),MATCH(A.Dep9SepList!G$1,manifest_11Sep!$A$1:$V$1,0))</f>
        <v>0</v>
      </c>
      <c r="H651" s="13" t="str">
        <f t="array" ref="H651">INDEX(manifest_11Sep!$A$1:$V$3202,MATCH($B651,manifest_11Sep!$B$1:$B$3202,0),MATCH(A.Dep9SepList!H$1,manifest_11Sep!$A$1:$V$1,0))</f>
        <v>Alicia Nguyen 4</v>
      </c>
      <c r="I651" s="13" t="str">
        <f t="array" ref="I651">INDEX(manifest_11Sep!$A$1:$V$3202,MATCH($B651,manifest_11Sep!$B$1:$B$3202,0),MATCH(A.Dep9SepList!I$1,manifest_11Sep!$A$1:$V$1,0))</f>
        <v>United Airlines</v>
      </c>
      <c r="J651" s="13" t="str">
        <f t="array" ref="J651">INDEX(manifest_11Sep!$A$1:$V$3202,MATCH($B651,manifest_11Sep!$B$1:$B$3202,0),MATCH(A.Dep9SepList!J$1,manifest_11Sep!$A$1:$V$1,0))</f>
        <v>UA 892</v>
      </c>
      <c r="K651" s="32" t="str">
        <f t="array" ref="K651">INDEX(manifest_11Sep!$A$1:$V$3202,MATCH($B651,manifest_11Sep!$B$1:$B$3202,0),MATCH(A.Dep9SepList!K$1,manifest_11Sep!$A$1:$V$1,0))</f>
        <v>18-thg 9-25</v>
      </c>
      <c r="L651" s="20">
        <f t="array" ref="L651">INDEX(manifest_11Sep!$A$1:$V$3202,MATCH($B651,manifest_11Sep!$B$1:$B$3202,0),MATCH(A.Dep9SepList!L$1,manifest_11Sep!$A$1:$V$1,0))</f>
        <v>0.70138888888888884</v>
      </c>
      <c r="M651" s="13" t="str">
        <f t="array" ref="M651">INDEX(manifest_11Sep!$A$1:$V$3202,MATCH($B651,manifest_11Sep!$B$1:$B$3202,0),MATCH(A.Dep9SepList!M$1,manifest_11Sep!$A$1:$V$1,0))</f>
        <v>ICN-T1</v>
      </c>
      <c r="N651" s="13" t="str">
        <f t="array" ref="N651">INDEX(manifest_11Sep!$A$1:$V$3202,MATCH($B651,manifest_11Sep!$B$1:$B$3202,0),MATCH(A.Dep9SepList!N$1,manifest_11Sep!$A$1:$V$1,0))</f>
        <v>JW MARRIOTT</v>
      </c>
      <c r="O651" s="31"/>
      <c r="P651" s="20" t="e" cm="1" vm="1">
        <f t="array" aca="1" ref="P651" ca="1">IF(J651="","",_xlfn.XLOOKUP(J651&amp;N651,'A.Departure Grouping'!AQ:AQ&amp;'A.Departure Grouping'!AP:AP,'A.Departure Grouping'!AR:AR,"",0))</f>
        <v>#NAME?</v>
      </c>
      <c r="Q651" s="13">
        <v>75988651</v>
      </c>
      <c r="R651" s="13" t="s">
        <v>43</v>
      </c>
      <c r="S651" s="13">
        <f t="array" ref="S651">INDEX(manifest_11Sep!$A$1:$V$3202,MATCH($B651,manifest_11Sep!$B$1:$B$3202,0),MATCH(A.Dep9SepList!S$1,manifest_11Sep!$A$1:$V$1,0))</f>
        <v>0</v>
      </c>
      <c r="T651" s="17"/>
    </row>
    <row r="652" spans="1:21" hidden="1">
      <c r="A652" s="13" t="str">
        <f t="array" ref="A652">INDEX(manifest_11Sep!$A$1:$V$3202,MATCH($B652,manifest_11Sep!$B$1:$B$3202,0),MATCH(A.Dep9SepList!A$1,manifest_11Sep!$A$1:$V$1,0))</f>
        <v>A</v>
      </c>
      <c r="B652" s="13" t="s">
        <v>3211</v>
      </c>
      <c r="C652" s="13" t="str">
        <f t="array" ref="C652">INDEX(manifest_11Sep!$A$1:$V$3202,MATCH($B652,manifest_11Sep!$B$1:$B$3202,0),MATCH(A.Dep9SepList!C$1,manifest_11Sep!$A$1:$V$1,0))</f>
        <v>5JNLHYTLRNG</v>
      </c>
      <c r="D652" s="13" t="str">
        <f t="array" ref="D652">INDEX(manifest_11Sep!$A$1:$V$3202,MATCH($B652,manifest_11Sep!$B$1:$B$3202,0),MATCH(A.Dep9SepList!D$1,manifest_11Sep!$A$1:$V$1,0))</f>
        <v>Female</v>
      </c>
      <c r="E652" s="13" t="str">
        <f t="array" ref="E652">INDEX(manifest_11Sep!$A$1:$V$3202,MATCH($B652,manifest_11Sep!$B$1:$B$3202,0),MATCH(A.Dep9SepList!E$1,manifest_11Sep!$A$1:$V$1,0))</f>
        <v>Phuong Ai</v>
      </c>
      <c r="F652" s="13" t="str">
        <f t="array" ref="F652">INDEX(manifest_11Sep!$A$1:$V$3202,MATCH($B652,manifest_11Sep!$B$1:$B$3202,0),MATCH(A.Dep9SepList!F$1,manifest_11Sep!$A$1:$V$1,0))</f>
        <v>Tat</v>
      </c>
      <c r="G652" s="13">
        <f t="array" ref="G652">INDEX(manifest_11Sep!$A$1:$V$3202,MATCH($B652,manifest_11Sep!$B$1:$B$3202,0),MATCH(A.Dep9SepList!G$1,manifest_11Sep!$A$1:$V$1,0))</f>
        <v>63</v>
      </c>
      <c r="H652" s="13" t="str">
        <f t="array" ref="H652">INDEX(manifest_11Sep!$A$1:$V$3202,MATCH($B652,manifest_11Sep!$B$1:$B$3202,0),MATCH(A.Dep9SepList!H$1,manifest_11Sep!$A$1:$V$1,0))</f>
        <v>Lisa Oktavia</v>
      </c>
      <c r="I652" s="13" t="str">
        <f t="array" ref="I652">INDEX(manifest_11Sep!$A$1:$V$3202,MATCH($B652,manifest_11Sep!$B$1:$B$3202,0),MATCH(A.Dep9SepList!I$1,manifest_11Sep!$A$1:$V$1,0))</f>
        <v>United Airlines</v>
      </c>
      <c r="J652" s="13" t="str">
        <f t="array" ref="J652">INDEX(manifest_11Sep!$A$1:$V$3202,MATCH($B652,manifest_11Sep!$B$1:$B$3202,0),MATCH(A.Dep9SepList!J$1,manifest_11Sep!$A$1:$V$1,0))</f>
        <v>UA 892</v>
      </c>
      <c r="K652" s="32" t="str">
        <f t="array" ref="K652">INDEX(manifest_11Sep!$A$1:$V$3202,MATCH($B652,manifest_11Sep!$B$1:$B$3202,0),MATCH(A.Dep9SepList!K$1,manifest_11Sep!$A$1:$V$1,0))</f>
        <v>18-thg 9-25</v>
      </c>
      <c r="L652" s="20">
        <f t="array" ref="L652">INDEX(manifest_11Sep!$A$1:$V$3202,MATCH($B652,manifest_11Sep!$B$1:$B$3202,0),MATCH(A.Dep9SepList!L$1,manifest_11Sep!$A$1:$V$1,0))</f>
        <v>0.70138888888888884</v>
      </c>
      <c r="M652" s="13" t="str">
        <f t="array" ref="M652">INDEX(manifest_11Sep!$A$1:$V$3202,MATCH($B652,manifest_11Sep!$B$1:$B$3202,0),MATCH(A.Dep9SepList!M$1,manifest_11Sep!$A$1:$V$1,0))</f>
        <v>ICN-T1</v>
      </c>
      <c r="N652" s="13" t="str">
        <f t="array" ref="N652">INDEX(manifest_11Sep!$A$1:$V$3202,MATCH($B652,manifest_11Sep!$B$1:$B$3202,0),MATCH(A.Dep9SepList!N$1,manifest_11Sep!$A$1:$V$1,0))</f>
        <v>JW MARRIOTT</v>
      </c>
      <c r="O652" s="31"/>
      <c r="P652" s="20" t="e" cm="1" vm="1">
        <f t="array" aca="1" ref="P652" ca="1">IF(J652="","",_xlfn.XLOOKUP(J652&amp;N652,'A.Departure Grouping'!AQ:AQ&amp;'A.Departure Grouping'!AP:AP,'A.Departure Grouping'!AR:AR,"",0))</f>
        <v>#NAME?</v>
      </c>
      <c r="Q652" s="13">
        <v>75989102</v>
      </c>
      <c r="R652" s="13" t="s">
        <v>43</v>
      </c>
      <c r="S652" s="13">
        <f t="array" ref="S652">INDEX(manifest_11Sep!$A$1:$V$3202,MATCH($B652,manifest_11Sep!$B$1:$B$3202,0),MATCH(A.Dep9SepList!S$1,manifest_11Sep!$A$1:$V$1,0))</f>
        <v>0</v>
      </c>
      <c r="T652" s="17"/>
    </row>
    <row r="653" spans="1:21" hidden="1">
      <c r="A653" s="13" t="str">
        <f t="array" ref="A653">INDEX(manifest_11Sep!$A$1:$V$3202,MATCH($B653,manifest_11Sep!$B$1:$B$3202,0),MATCH(A.Dep9SepList!A$1,manifest_11Sep!$A$1:$V$1,0))</f>
        <v>A</v>
      </c>
      <c r="B653" s="13" t="s">
        <v>3214</v>
      </c>
      <c r="C653" s="13" t="str">
        <f t="array" ref="C653">INDEX(manifest_11Sep!$A$1:$V$3202,MATCH($B653,manifest_11Sep!$B$1:$B$3202,0),MATCH(A.Dep9SepList!C$1,manifest_11Sep!$A$1:$V$1,0))</f>
        <v>5JNLHYTLRNG</v>
      </c>
      <c r="D653" s="13" t="str">
        <f t="array" ref="D653">INDEX(manifest_11Sep!$A$1:$V$3202,MATCH($B653,manifest_11Sep!$B$1:$B$3202,0),MATCH(A.Dep9SepList!D$1,manifest_11Sep!$A$1:$V$1,0))</f>
        <v>Male</v>
      </c>
      <c r="E653" s="13" t="str">
        <f t="array" ref="E653">INDEX(manifest_11Sep!$A$1:$V$3202,MATCH($B653,manifest_11Sep!$B$1:$B$3202,0),MATCH(A.Dep9SepList!E$1,manifest_11Sep!$A$1:$V$1,0))</f>
        <v>Wallace Hiroo</v>
      </c>
      <c r="F653" s="13" t="str">
        <f t="array" ref="F653">INDEX(manifest_11Sep!$A$1:$V$3202,MATCH($B653,manifest_11Sep!$B$1:$B$3202,0),MATCH(A.Dep9SepList!F$1,manifest_11Sep!$A$1:$V$1,0))</f>
        <v>Shimabukuro</v>
      </c>
      <c r="G653" s="13">
        <f t="array" ref="G653">INDEX(manifest_11Sep!$A$1:$V$3202,MATCH($B653,manifest_11Sep!$B$1:$B$3202,0),MATCH(A.Dep9SepList!G$1,manifest_11Sep!$A$1:$V$1,0))</f>
        <v>63</v>
      </c>
      <c r="H653" s="13" t="str">
        <f t="array" ref="H653">INDEX(manifest_11Sep!$A$1:$V$3202,MATCH($B653,manifest_11Sep!$B$1:$B$3202,0),MATCH(A.Dep9SepList!H$1,manifest_11Sep!$A$1:$V$1,0))</f>
        <v>Lisa Oktavia</v>
      </c>
      <c r="I653" s="13" t="str">
        <f t="array" ref="I653">INDEX(manifest_11Sep!$A$1:$V$3202,MATCH($B653,manifest_11Sep!$B$1:$B$3202,0),MATCH(A.Dep9SepList!I$1,manifest_11Sep!$A$1:$V$1,0))</f>
        <v>United Airlines</v>
      </c>
      <c r="J653" s="13" t="str">
        <f t="array" ref="J653">INDEX(manifest_11Sep!$A$1:$V$3202,MATCH($B653,manifest_11Sep!$B$1:$B$3202,0),MATCH(A.Dep9SepList!J$1,manifest_11Sep!$A$1:$V$1,0))</f>
        <v>UA 892</v>
      </c>
      <c r="K653" s="32" t="str">
        <f t="array" ref="K653">INDEX(manifest_11Sep!$A$1:$V$3202,MATCH($B653,manifest_11Sep!$B$1:$B$3202,0),MATCH(A.Dep9SepList!K$1,manifest_11Sep!$A$1:$V$1,0))</f>
        <v>18-thg 9-25</v>
      </c>
      <c r="L653" s="20">
        <f t="array" ref="L653">INDEX(manifest_11Sep!$A$1:$V$3202,MATCH($B653,manifest_11Sep!$B$1:$B$3202,0),MATCH(A.Dep9SepList!L$1,manifest_11Sep!$A$1:$V$1,0))</f>
        <v>0.70138888888888884</v>
      </c>
      <c r="M653" s="13" t="str">
        <f t="array" ref="M653">INDEX(manifest_11Sep!$A$1:$V$3202,MATCH($B653,manifest_11Sep!$B$1:$B$3202,0),MATCH(A.Dep9SepList!M$1,manifest_11Sep!$A$1:$V$1,0))</f>
        <v>ICN-T1</v>
      </c>
      <c r="N653" s="13" t="str">
        <f t="array" ref="N653">INDEX(manifest_11Sep!$A$1:$V$3202,MATCH($B653,manifest_11Sep!$B$1:$B$3202,0),MATCH(A.Dep9SepList!N$1,manifest_11Sep!$A$1:$V$1,0))</f>
        <v>JW MARRIOTT</v>
      </c>
      <c r="O653" s="31"/>
      <c r="P653" s="20" t="e" cm="1" vm="1">
        <f t="array" aca="1" ref="P653" ca="1">IF(J653="","",_xlfn.XLOOKUP(J653&amp;N653,'A.Departure Grouping'!AQ:AQ&amp;'A.Departure Grouping'!AP:AP,'A.Departure Grouping'!AR:AR,"",0))</f>
        <v>#NAME?</v>
      </c>
      <c r="Q653" s="13">
        <v>75989102</v>
      </c>
      <c r="R653" s="13" t="s">
        <v>43</v>
      </c>
      <c r="S653" s="13">
        <f t="array" ref="S653">INDEX(manifest_11Sep!$A$1:$V$3202,MATCH($B653,manifest_11Sep!$B$1:$B$3202,0),MATCH(A.Dep9SepList!S$1,manifest_11Sep!$A$1:$V$1,0))</f>
        <v>0</v>
      </c>
      <c r="T653" s="17"/>
    </row>
    <row r="654" spans="1:21" hidden="1">
      <c r="A654" s="13" t="str">
        <f t="array" ref="A654">INDEX(manifest_11Sep!$A$1:$V$3202,MATCH($B654,manifest_11Sep!$B$1:$B$3202,0),MATCH(A.Dep9SepList!A$1,manifest_11Sep!$A$1:$V$1,0))</f>
        <v>A</v>
      </c>
      <c r="B654" s="13" t="s">
        <v>1454</v>
      </c>
      <c r="C654" s="13" t="str">
        <f t="array" ref="C654">INDEX(manifest_11Sep!$A$1:$V$3202,MATCH($B654,manifest_11Sep!$B$1:$B$3202,0),MATCH(A.Dep9SepList!C$1,manifest_11Sep!$A$1:$V$1,0))</f>
        <v>P6NV58HQL32</v>
      </c>
      <c r="D654" s="13" t="str">
        <f t="array" ref="D654">INDEX(manifest_11Sep!$A$1:$V$3202,MATCH($B654,manifest_11Sep!$B$1:$B$3202,0),MATCH(A.Dep9SepList!D$1,manifest_11Sep!$A$1:$V$1,0))</f>
        <v>Male</v>
      </c>
      <c r="E654" s="13" t="str">
        <f t="array" ref="E654">INDEX(manifest_11Sep!$A$1:$V$3202,MATCH($B654,manifest_11Sep!$B$1:$B$3202,0),MATCH(A.Dep9SepList!E$1,manifest_11Sep!$A$1:$V$1,0))</f>
        <v>Debesay</v>
      </c>
      <c r="F654" s="13" t="str">
        <f t="array" ref="F654">INDEX(manifest_11Sep!$A$1:$V$3202,MATCH($B654,manifest_11Sep!$B$1:$B$3202,0),MATCH(A.Dep9SepList!F$1,manifest_11Sep!$A$1:$V$1,0))</f>
        <v>Teklemariam</v>
      </c>
      <c r="G654" s="13">
        <f t="array" ref="G654">INDEX(manifest_11Sep!$A$1:$V$3202,MATCH($B654,manifest_11Sep!$B$1:$B$3202,0),MATCH(A.Dep9SepList!G$1,manifest_11Sep!$A$1:$V$1,0))</f>
        <v>47</v>
      </c>
      <c r="H654" s="13" t="str">
        <f t="array" ref="H654">INDEX(manifest_11Sep!$A$1:$V$3202,MATCH($B654,manifest_11Sep!$B$1:$B$3202,0),MATCH(A.Dep9SepList!H$1,manifest_11Sep!$A$1:$V$1,0))</f>
        <v>Alicia Nguyen 4</v>
      </c>
      <c r="I654" s="13" t="str">
        <f t="array" ref="I654">INDEX(manifest_11Sep!$A$1:$V$3202,MATCH($B654,manifest_11Sep!$B$1:$B$3202,0),MATCH(A.Dep9SepList!I$1,manifest_11Sep!$A$1:$V$1,0))</f>
        <v>United Airlines</v>
      </c>
      <c r="J654" s="13" t="str">
        <f t="array" ref="J654">INDEX(manifest_11Sep!$A$1:$V$3202,MATCH($B654,manifest_11Sep!$B$1:$B$3202,0),MATCH(A.Dep9SepList!J$1,manifest_11Sep!$A$1:$V$1,0))</f>
        <v>UA 892</v>
      </c>
      <c r="K654" s="32" t="str">
        <f t="array" ref="K654">INDEX(manifest_11Sep!$A$1:$V$3202,MATCH($B654,manifest_11Sep!$B$1:$B$3202,0),MATCH(A.Dep9SepList!K$1,manifest_11Sep!$A$1:$V$1,0))</f>
        <v>18-thg 9-25</v>
      </c>
      <c r="L654" s="20">
        <f t="array" ref="L654">INDEX(manifest_11Sep!$A$1:$V$3202,MATCH($B654,manifest_11Sep!$B$1:$B$3202,0),MATCH(A.Dep9SepList!L$1,manifest_11Sep!$A$1:$V$1,0))</f>
        <v>0.70138888888888884</v>
      </c>
      <c r="M654" s="13" t="str">
        <f t="array" ref="M654">INDEX(manifest_11Sep!$A$1:$V$3202,MATCH($B654,manifest_11Sep!$B$1:$B$3202,0),MATCH(A.Dep9SepList!M$1,manifest_11Sep!$A$1:$V$1,0))</f>
        <v>ICN-T1</v>
      </c>
      <c r="N654" s="13" t="str">
        <f t="array" ref="N654">INDEX(manifest_11Sep!$A$1:$V$3202,MATCH($B654,manifest_11Sep!$B$1:$B$3202,0),MATCH(A.Dep9SepList!N$1,manifest_11Sep!$A$1:$V$1,0))</f>
        <v>JW MARRIOTT</v>
      </c>
      <c r="O654" s="31"/>
      <c r="P654" s="20" t="e" cm="1" vm="1">
        <f t="array" aca="1" ref="P654" ca="1">IF(J654="","",_xlfn.XLOOKUP(J654&amp;N654,'A.Departure Grouping'!AQ:AQ&amp;'A.Departure Grouping'!AP:AP,'A.Departure Grouping'!AR:AR,"",0))</f>
        <v>#NAME?</v>
      </c>
      <c r="Q654" s="13">
        <v>75988461</v>
      </c>
      <c r="R654" s="13" t="s">
        <v>43</v>
      </c>
      <c r="S654" s="13">
        <f t="array" ref="S654">INDEX(manifest_11Sep!$A$1:$V$3202,MATCH($B654,manifest_11Sep!$B$1:$B$3202,0),MATCH(A.Dep9SepList!S$1,manifest_11Sep!$A$1:$V$1,0))</f>
        <v>0</v>
      </c>
      <c r="T654" s="17"/>
    </row>
    <row r="655" spans="1:21" hidden="1">
      <c r="A655" s="13" t="str">
        <f t="array" ref="A655">INDEX(manifest_11Sep!$A$1:$V$3202,MATCH($B655,manifest_11Sep!$B$1:$B$3202,0),MATCH(A.Dep9SepList!A$1,manifest_11Sep!$A$1:$V$1,0))</f>
        <v>A</v>
      </c>
      <c r="B655" s="13" t="s">
        <v>1457</v>
      </c>
      <c r="C655" s="13" t="str">
        <f t="array" ref="C655">INDEX(manifest_11Sep!$A$1:$V$3202,MATCH($B655,manifest_11Sep!$B$1:$B$3202,0),MATCH(A.Dep9SepList!C$1,manifest_11Sep!$A$1:$V$1,0))</f>
        <v>P6NV58HQL32</v>
      </c>
      <c r="D655" s="13" t="str">
        <f t="array" ref="D655">INDEX(manifest_11Sep!$A$1:$V$3202,MATCH($B655,manifest_11Sep!$B$1:$B$3202,0),MATCH(A.Dep9SepList!D$1,manifest_11Sep!$A$1:$V$1,0))</f>
        <v>Female</v>
      </c>
      <c r="E655" s="13" t="str">
        <f t="array" ref="E655">INDEX(manifest_11Sep!$A$1:$V$3202,MATCH($B655,manifest_11Sep!$B$1:$B$3202,0),MATCH(A.Dep9SepList!E$1,manifest_11Sep!$A$1:$V$1,0))</f>
        <v>Asmalework</v>
      </c>
      <c r="F655" s="13" t="str">
        <f t="array" ref="F655">INDEX(manifest_11Sep!$A$1:$V$3202,MATCH($B655,manifest_11Sep!$B$1:$B$3202,0),MATCH(A.Dep9SepList!F$1,manifest_11Sep!$A$1:$V$1,0))</f>
        <v>Habtu</v>
      </c>
      <c r="G655" s="13">
        <f t="array" ref="G655">INDEX(manifest_11Sep!$A$1:$V$3202,MATCH($B655,manifest_11Sep!$B$1:$B$3202,0),MATCH(A.Dep9SepList!G$1,manifest_11Sep!$A$1:$V$1,0))</f>
        <v>45</v>
      </c>
      <c r="H655" s="13" t="str">
        <f t="array" ref="H655">INDEX(manifest_11Sep!$A$1:$V$3202,MATCH($B655,manifest_11Sep!$B$1:$B$3202,0),MATCH(A.Dep9SepList!H$1,manifest_11Sep!$A$1:$V$1,0))</f>
        <v>Alicia Nguyen 4</v>
      </c>
      <c r="I655" s="13" t="str">
        <f t="array" ref="I655">INDEX(manifest_11Sep!$A$1:$V$3202,MATCH($B655,manifest_11Sep!$B$1:$B$3202,0),MATCH(A.Dep9SepList!I$1,manifest_11Sep!$A$1:$V$1,0))</f>
        <v>United Airlines</v>
      </c>
      <c r="J655" s="13" t="str">
        <f t="array" ref="J655">INDEX(manifest_11Sep!$A$1:$V$3202,MATCH($B655,manifest_11Sep!$B$1:$B$3202,0),MATCH(A.Dep9SepList!J$1,manifest_11Sep!$A$1:$V$1,0))</f>
        <v>UA 892</v>
      </c>
      <c r="K655" s="32" t="str">
        <f t="array" ref="K655">INDEX(manifest_11Sep!$A$1:$V$3202,MATCH($B655,manifest_11Sep!$B$1:$B$3202,0),MATCH(A.Dep9SepList!K$1,manifest_11Sep!$A$1:$V$1,0))</f>
        <v>18-thg 9-25</v>
      </c>
      <c r="L655" s="20">
        <f t="array" ref="L655">INDEX(manifest_11Sep!$A$1:$V$3202,MATCH($B655,manifest_11Sep!$B$1:$B$3202,0),MATCH(A.Dep9SepList!L$1,manifest_11Sep!$A$1:$V$1,0))</f>
        <v>0.70138888888888884</v>
      </c>
      <c r="M655" s="13" t="str">
        <f t="array" ref="M655">INDEX(manifest_11Sep!$A$1:$V$3202,MATCH($B655,manifest_11Sep!$B$1:$B$3202,0),MATCH(A.Dep9SepList!M$1,manifest_11Sep!$A$1:$V$1,0))</f>
        <v>ICN-T1</v>
      </c>
      <c r="N655" s="13" t="str">
        <f t="array" ref="N655">INDEX(manifest_11Sep!$A$1:$V$3202,MATCH($B655,manifest_11Sep!$B$1:$B$3202,0),MATCH(A.Dep9SepList!N$1,manifest_11Sep!$A$1:$V$1,0))</f>
        <v>JW MARRIOTT</v>
      </c>
      <c r="O655" s="31"/>
      <c r="P655" s="20" t="e" cm="1" vm="1">
        <f t="array" aca="1" ref="P655" ca="1">IF(J655="","",_xlfn.XLOOKUP(J655&amp;N655,'A.Departure Grouping'!AQ:AQ&amp;'A.Departure Grouping'!AP:AP,'A.Departure Grouping'!AR:AR,"",0))</f>
        <v>#NAME?</v>
      </c>
      <c r="Q655" s="13">
        <v>75988461</v>
      </c>
      <c r="R655" s="13" t="s">
        <v>43</v>
      </c>
      <c r="S655" s="13">
        <f t="array" ref="S655">INDEX(manifest_11Sep!$A$1:$V$3202,MATCH($B655,manifest_11Sep!$B$1:$B$3202,0),MATCH(A.Dep9SepList!S$1,manifest_11Sep!$A$1:$V$1,0))</f>
        <v>0</v>
      </c>
      <c r="T655" s="17"/>
    </row>
    <row r="656" spans="1:21" hidden="1">
      <c r="A656" s="13" t="str">
        <f t="array" ref="A656">INDEX(manifest_11Sep!$A$1:$V$3202,MATCH($B656,manifest_11Sep!$B$1:$B$3202,0),MATCH(A.Dep9SepList!A$1,manifest_11Sep!$A$1:$V$1,0))</f>
        <v>A</v>
      </c>
      <c r="B656" s="3" t="s">
        <v>729</v>
      </c>
      <c r="C656" s="13" t="str">
        <f t="array" ref="C656">INDEX(manifest_11Sep!$A$1:$V$3202,MATCH($B656,manifest_11Sep!$B$1:$B$3202,0),MATCH(A.Dep9SepList!C$1,manifest_11Sep!$A$1:$V$1,0))</f>
        <v>XWNXBJS57QH</v>
      </c>
      <c r="D656" s="13" t="str">
        <f t="array" ref="D656">INDEX(manifest_11Sep!$A$1:$V$3202,MATCH($B656,manifest_11Sep!$B$1:$B$3202,0),MATCH(A.Dep9SepList!D$1,manifest_11Sep!$A$1:$V$1,0))</f>
        <v>Female</v>
      </c>
      <c r="E656" s="13" t="str">
        <f t="array" ref="E656">INDEX(manifest_11Sep!$A$1:$V$3202,MATCH($B656,manifest_11Sep!$B$1:$B$3202,0),MATCH(A.Dep9SepList!E$1,manifest_11Sep!$A$1:$V$1,0))</f>
        <v>Jacqueline</v>
      </c>
      <c r="F656" s="13" t="str">
        <f t="array" ref="F656">INDEX(manifest_11Sep!$A$1:$V$3202,MATCH($B656,manifest_11Sep!$B$1:$B$3202,0),MATCH(A.Dep9SepList!F$1,manifest_11Sep!$A$1:$V$1,0))</f>
        <v>Tran</v>
      </c>
      <c r="G656" s="13">
        <f t="array" ref="G656">INDEX(manifest_11Sep!$A$1:$V$3202,MATCH($B656,manifest_11Sep!$B$1:$B$3202,0),MATCH(A.Dep9SepList!G$1,manifest_11Sep!$A$1:$V$1,0))</f>
        <v>39</v>
      </c>
      <c r="H656" s="13" t="str">
        <f t="array" ref="H656">INDEX(manifest_11Sep!$A$1:$V$3202,MATCH($B656,manifest_11Sep!$B$1:$B$3202,0),MATCH(A.Dep9SepList!H$1,manifest_11Sep!$A$1:$V$1,0))</f>
        <v>Alicia Nguyen 3</v>
      </c>
      <c r="I656" s="13" t="str">
        <f t="array" ref="I656">INDEX(manifest_11Sep!$A$1:$V$3202,MATCH($B656,manifest_11Sep!$B$1:$B$3202,0),MATCH(A.Dep9SepList!I$1,manifest_11Sep!$A$1:$V$1,0))</f>
        <v>United Airlines</v>
      </c>
      <c r="J656" s="13" t="str">
        <f t="array" ref="J656">INDEX(manifest_11Sep!$A$1:$V$3202,MATCH($B656,manifest_11Sep!$B$1:$B$3202,0),MATCH(A.Dep9SepList!J$1,manifest_11Sep!$A$1:$V$1,0))</f>
        <v>UA 892</v>
      </c>
      <c r="K656" s="32" t="str">
        <f t="array" ref="K656">INDEX(manifest_11Sep!$A$1:$V$3202,MATCH($B656,manifest_11Sep!$B$1:$B$3202,0),MATCH(A.Dep9SepList!K$1,manifest_11Sep!$A$1:$V$1,0))</f>
        <v>18-thg 9-25</v>
      </c>
      <c r="L656" s="20">
        <f t="array" ref="L656">INDEX(manifest_11Sep!$A$1:$V$3202,MATCH($B656,manifest_11Sep!$B$1:$B$3202,0),MATCH(A.Dep9SepList!L$1,manifest_11Sep!$A$1:$V$1,0))</f>
        <v>0.70138888888888884</v>
      </c>
      <c r="M656" s="13" t="str">
        <f t="array" ref="M656">INDEX(manifest_11Sep!$A$1:$V$3202,MATCH($B656,manifest_11Sep!$B$1:$B$3202,0),MATCH(A.Dep9SepList!M$1,manifest_11Sep!$A$1:$V$1,0))</f>
        <v>ICN-T1</v>
      </c>
      <c r="N656" s="13" t="str">
        <f t="array" ref="N656">INDEX(manifest_11Sep!$A$1:$V$3202,MATCH($B656,manifest_11Sep!$B$1:$B$3202,0),MATCH(A.Dep9SepList!N$1,manifest_11Sep!$A$1:$V$1,0))</f>
        <v>JW MARRIOTT</v>
      </c>
      <c r="O656" s="31"/>
      <c r="P656" s="20" t="e" cm="1" vm="1">
        <f t="array" aca="1" ref="P656" ca="1">IF(J656="","",_xlfn.XLOOKUP(J656&amp;N656,'A.Departure Grouping'!AQ:AQ&amp;'A.Departure Grouping'!AP:AP,'A.Departure Grouping'!AR:AR,"",0))</f>
        <v>#NAME?</v>
      </c>
      <c r="Q656" s="13">
        <v>75985531</v>
      </c>
      <c r="R656" s="13" t="s">
        <v>43</v>
      </c>
      <c r="S656" s="13">
        <f t="array" ref="S656">INDEX(manifest_11Sep!$A$1:$V$3202,MATCH($B656,manifest_11Sep!$B$1:$B$3202,0),MATCH(A.Dep9SepList!S$1,manifest_11Sep!$A$1:$V$1,0))</f>
        <v>0</v>
      </c>
      <c r="T656" s="13"/>
      <c r="U656" s="3"/>
    </row>
    <row r="657" spans="1:23" hidden="1">
      <c r="A657" s="13" t="str">
        <f t="array" ref="A657">INDEX(manifest_11Sep!$A$1:$V$3202,MATCH($B657,manifest_11Sep!$B$1:$B$3202,0),MATCH(A.Dep9SepList!A$1,manifest_11Sep!$A$1:$V$1,0))</f>
        <v>A</v>
      </c>
      <c r="B657" s="3" t="s">
        <v>732</v>
      </c>
      <c r="C657" s="13" t="str">
        <f t="array" ref="C657">INDEX(manifest_11Sep!$A$1:$V$3202,MATCH($B657,manifest_11Sep!$B$1:$B$3202,0),MATCH(A.Dep9SepList!C$1,manifest_11Sep!$A$1:$V$1,0))</f>
        <v>XWNXBJS57QH</v>
      </c>
      <c r="D657" s="13" t="str">
        <f t="array" ref="D657">INDEX(manifest_11Sep!$A$1:$V$3202,MATCH($B657,manifest_11Sep!$B$1:$B$3202,0),MATCH(A.Dep9SepList!D$1,manifest_11Sep!$A$1:$V$1,0))</f>
        <v>Male</v>
      </c>
      <c r="E657" s="13" t="str">
        <f t="array" ref="E657">INDEX(manifest_11Sep!$A$1:$V$3202,MATCH($B657,manifest_11Sep!$B$1:$B$3202,0),MATCH(A.Dep9SepList!E$1,manifest_11Sep!$A$1:$V$1,0))</f>
        <v>Trung Thuy</v>
      </c>
      <c r="F657" s="13" t="str">
        <f t="array" ref="F657">INDEX(manifest_11Sep!$A$1:$V$3202,MATCH($B657,manifest_11Sep!$B$1:$B$3202,0),MATCH(A.Dep9SepList!F$1,manifest_11Sep!$A$1:$V$1,0))</f>
        <v>Ngo</v>
      </c>
      <c r="G657" s="13">
        <f t="array" ref="G657">INDEX(manifest_11Sep!$A$1:$V$3202,MATCH($B657,manifest_11Sep!$B$1:$B$3202,0),MATCH(A.Dep9SepList!G$1,manifest_11Sep!$A$1:$V$1,0))</f>
        <v>42</v>
      </c>
      <c r="H657" s="13" t="str">
        <f t="array" ref="H657">INDEX(manifest_11Sep!$A$1:$V$3202,MATCH($B657,manifest_11Sep!$B$1:$B$3202,0),MATCH(A.Dep9SepList!H$1,manifest_11Sep!$A$1:$V$1,0))</f>
        <v>Alicia Nguyen 3</v>
      </c>
      <c r="I657" s="13" t="str">
        <f t="array" ref="I657">INDEX(manifest_11Sep!$A$1:$V$3202,MATCH($B657,manifest_11Sep!$B$1:$B$3202,0),MATCH(A.Dep9SepList!I$1,manifest_11Sep!$A$1:$V$1,0))</f>
        <v>United Airlines</v>
      </c>
      <c r="J657" s="13" t="str">
        <f t="array" ref="J657">INDEX(manifest_11Sep!$A$1:$V$3202,MATCH($B657,manifest_11Sep!$B$1:$B$3202,0),MATCH(A.Dep9SepList!J$1,manifest_11Sep!$A$1:$V$1,0))</f>
        <v>UA 892</v>
      </c>
      <c r="K657" s="32" t="str">
        <f t="array" ref="K657">INDEX(manifest_11Sep!$A$1:$V$3202,MATCH($B657,manifest_11Sep!$B$1:$B$3202,0),MATCH(A.Dep9SepList!K$1,manifest_11Sep!$A$1:$V$1,0))</f>
        <v>18-thg 9-25</v>
      </c>
      <c r="L657" s="20">
        <f t="array" ref="L657">INDEX(manifest_11Sep!$A$1:$V$3202,MATCH($B657,manifest_11Sep!$B$1:$B$3202,0),MATCH(A.Dep9SepList!L$1,manifest_11Sep!$A$1:$V$1,0))</f>
        <v>0.70138888888888884</v>
      </c>
      <c r="M657" s="13" t="str">
        <f t="array" ref="M657">INDEX(manifest_11Sep!$A$1:$V$3202,MATCH($B657,manifest_11Sep!$B$1:$B$3202,0),MATCH(A.Dep9SepList!M$1,manifest_11Sep!$A$1:$V$1,0))</f>
        <v>ICN-T1</v>
      </c>
      <c r="N657" s="13" t="str">
        <f t="array" ref="N657">INDEX(manifest_11Sep!$A$1:$V$3202,MATCH($B657,manifest_11Sep!$B$1:$B$3202,0),MATCH(A.Dep9SepList!N$1,manifest_11Sep!$A$1:$V$1,0))</f>
        <v>JW MARRIOTT</v>
      </c>
      <c r="O657" s="31"/>
      <c r="P657" s="20" t="e" cm="1" vm="1">
        <f t="array" aca="1" ref="P657" ca="1">IF(J657="","",_xlfn.XLOOKUP(J657&amp;N657,'A.Departure Grouping'!AQ:AQ&amp;'A.Departure Grouping'!AP:AP,'A.Departure Grouping'!AR:AR,"",0))</f>
        <v>#NAME?</v>
      </c>
      <c r="Q657" s="13">
        <v>75985531</v>
      </c>
      <c r="R657" s="13" t="s">
        <v>43</v>
      </c>
      <c r="S657" s="13">
        <f t="array" ref="S657">INDEX(manifest_11Sep!$A$1:$V$3202,MATCH($B657,manifest_11Sep!$B$1:$B$3202,0),MATCH(A.Dep9SepList!S$1,manifest_11Sep!$A$1:$V$1,0))</f>
        <v>0</v>
      </c>
      <c r="T657" s="13"/>
      <c r="U657" s="3"/>
    </row>
    <row r="658" spans="1:23" hidden="1">
      <c r="A658" s="13" t="str">
        <f t="array" ref="A658">INDEX(manifest_11Sep!$A$1:$V$3202,MATCH($B658,manifest_11Sep!$B$1:$B$3202,0),MATCH(A.Dep9SepList!A$1,manifest_11Sep!$A$1:$V$1,0))</f>
        <v>A</v>
      </c>
      <c r="B658" s="3" t="s">
        <v>1460</v>
      </c>
      <c r="C658" s="13" t="str">
        <f t="array" ref="C658">INDEX(manifest_11Sep!$A$1:$V$3202,MATCH($B658,manifest_11Sep!$B$1:$B$3202,0),MATCH(A.Dep9SepList!C$1,manifest_11Sep!$A$1:$V$1,0))</f>
        <v>9KNQXSJCV79</v>
      </c>
      <c r="D658" s="13" t="str">
        <f t="array" ref="D658">INDEX(manifest_11Sep!$A$1:$V$3202,MATCH($B658,manifest_11Sep!$B$1:$B$3202,0),MATCH(A.Dep9SepList!D$1,manifest_11Sep!$A$1:$V$1,0))</f>
        <v>Female</v>
      </c>
      <c r="E658" s="13" t="str">
        <f t="array" ref="E658">INDEX(manifest_11Sep!$A$1:$V$3202,MATCH($B658,manifest_11Sep!$B$1:$B$3202,0),MATCH(A.Dep9SepList!E$1,manifest_11Sep!$A$1:$V$1,0))</f>
        <v>Annie</v>
      </c>
      <c r="F658" s="13" t="str">
        <f t="array" ref="F658">INDEX(manifest_11Sep!$A$1:$V$3202,MATCH($B658,manifest_11Sep!$B$1:$B$3202,0),MATCH(A.Dep9SepList!F$1,manifest_11Sep!$A$1:$V$1,0))</f>
        <v>Le-Nguyen</v>
      </c>
      <c r="G658" s="13">
        <f t="array" ref="G658">INDEX(manifest_11Sep!$A$1:$V$3202,MATCH($B658,manifest_11Sep!$B$1:$B$3202,0),MATCH(A.Dep9SepList!G$1,manifest_11Sep!$A$1:$V$1,0))</f>
        <v>63</v>
      </c>
      <c r="H658" s="13" t="str">
        <f t="array" ref="H658">INDEX(manifest_11Sep!$A$1:$V$3202,MATCH($B658,manifest_11Sep!$B$1:$B$3202,0),MATCH(A.Dep9SepList!H$1,manifest_11Sep!$A$1:$V$1,0))</f>
        <v>Alicia Nguyen 4</v>
      </c>
      <c r="I658" s="13" t="str">
        <f t="array" ref="I658">INDEX(manifest_11Sep!$A$1:$V$3202,MATCH($B658,manifest_11Sep!$B$1:$B$3202,0),MATCH(A.Dep9SepList!I$1,manifest_11Sep!$A$1:$V$1,0))</f>
        <v>United Airlines</v>
      </c>
      <c r="J658" s="13" t="str">
        <f t="array" ref="J658">INDEX(manifest_11Sep!$A$1:$V$3202,MATCH($B658,manifest_11Sep!$B$1:$B$3202,0),MATCH(A.Dep9SepList!J$1,manifest_11Sep!$A$1:$V$1,0))</f>
        <v>UA 892</v>
      </c>
      <c r="K658" s="32" t="str">
        <f t="array" ref="K658">INDEX(manifest_11Sep!$A$1:$V$3202,MATCH($B658,manifest_11Sep!$B$1:$B$3202,0),MATCH(A.Dep9SepList!K$1,manifest_11Sep!$A$1:$V$1,0))</f>
        <v>18-thg 9-25</v>
      </c>
      <c r="L658" s="20">
        <f t="array" ref="L658">INDEX(manifest_11Sep!$A$1:$V$3202,MATCH($B658,manifest_11Sep!$B$1:$B$3202,0),MATCH(A.Dep9SepList!L$1,manifest_11Sep!$A$1:$V$1,0))</f>
        <v>0.70138888888888884</v>
      </c>
      <c r="M658" s="13" t="str">
        <f t="array" ref="M658">INDEX(manifest_11Sep!$A$1:$V$3202,MATCH($B658,manifest_11Sep!$B$1:$B$3202,0),MATCH(A.Dep9SepList!M$1,manifest_11Sep!$A$1:$V$1,0))</f>
        <v>ICN-T1</v>
      </c>
      <c r="N658" s="13" t="str">
        <f t="array" ref="N658">INDEX(manifest_11Sep!$A$1:$V$3202,MATCH($B658,manifest_11Sep!$B$1:$B$3202,0),MATCH(A.Dep9SepList!N$1,manifest_11Sep!$A$1:$V$1,0))</f>
        <v>JW MARRIOTT</v>
      </c>
      <c r="O658" s="31"/>
      <c r="P658" s="20" t="e" cm="1" vm="1">
        <f t="array" aca="1" ref="P658" ca="1">IF(J658="","",_xlfn.XLOOKUP(J658&amp;N658,'A.Departure Grouping'!AQ:AQ&amp;'A.Departure Grouping'!AP:AP,'A.Departure Grouping'!AR:AR,"",0))</f>
        <v>#NAME?</v>
      </c>
      <c r="Q658" s="13">
        <v>75988476</v>
      </c>
      <c r="R658" s="13" t="s">
        <v>61</v>
      </c>
      <c r="S658" s="13">
        <f t="array" ref="S658">INDEX(manifest_11Sep!$A$1:$V$3202,MATCH($B658,manifest_11Sep!$B$1:$B$3202,0),MATCH(A.Dep9SepList!S$1,manifest_11Sep!$A$1:$V$1,0))</f>
        <v>0</v>
      </c>
      <c r="T658" s="17"/>
      <c r="U658" s="3"/>
    </row>
    <row r="659" spans="1:23" hidden="1">
      <c r="A659" s="13" t="str">
        <f t="array" ref="A659">INDEX(manifest_11Sep!$A$1:$V$3202,MATCH($B659,manifest_11Sep!$B$1:$B$3202,0),MATCH(A.Dep9SepList!A$1,manifest_11Sep!$A$1:$V$1,0))</f>
        <v>A</v>
      </c>
      <c r="B659" s="3" t="s">
        <v>1463</v>
      </c>
      <c r="C659" s="13" t="str">
        <f t="array" ref="C659">INDEX(manifest_11Sep!$A$1:$V$3202,MATCH($B659,manifest_11Sep!$B$1:$B$3202,0),MATCH(A.Dep9SepList!C$1,manifest_11Sep!$A$1:$V$1,0))</f>
        <v>9KNQXSJCV79</v>
      </c>
      <c r="D659" s="13" t="str">
        <f t="array" ref="D659">INDEX(manifest_11Sep!$A$1:$V$3202,MATCH($B659,manifest_11Sep!$B$1:$B$3202,0),MATCH(A.Dep9SepList!D$1,manifest_11Sep!$A$1:$V$1,0))</f>
        <v>Female</v>
      </c>
      <c r="E659" s="13" t="str">
        <f t="array" ref="E659">INDEX(manifest_11Sep!$A$1:$V$3202,MATCH($B659,manifest_11Sep!$B$1:$B$3202,0),MATCH(A.Dep9SepList!E$1,manifest_11Sep!$A$1:$V$1,0))</f>
        <v>Lang Ngoc</v>
      </c>
      <c r="F659" s="13" t="str">
        <f t="array" ref="F659">INDEX(manifest_11Sep!$A$1:$V$3202,MATCH($B659,manifest_11Sep!$B$1:$B$3202,0),MATCH(A.Dep9SepList!F$1,manifest_11Sep!$A$1:$V$1,0))</f>
        <v>Le</v>
      </c>
      <c r="G659" s="13">
        <f t="array" ref="G659">INDEX(manifest_11Sep!$A$1:$V$3202,MATCH($B659,manifest_11Sep!$B$1:$B$3202,0),MATCH(A.Dep9SepList!G$1,manifest_11Sep!$A$1:$V$1,0))</f>
        <v>59</v>
      </c>
      <c r="H659" s="13" t="str">
        <f t="array" ref="H659">INDEX(manifest_11Sep!$A$1:$V$3202,MATCH($B659,manifest_11Sep!$B$1:$B$3202,0),MATCH(A.Dep9SepList!H$1,manifest_11Sep!$A$1:$V$1,0))</f>
        <v>Alicia Nguyen 4</v>
      </c>
      <c r="I659" s="13" t="str">
        <f t="array" ref="I659">INDEX(manifest_11Sep!$A$1:$V$3202,MATCH($B659,manifest_11Sep!$B$1:$B$3202,0),MATCH(A.Dep9SepList!I$1,manifest_11Sep!$A$1:$V$1,0))</f>
        <v>United Airlines</v>
      </c>
      <c r="J659" s="13" t="str">
        <f t="array" ref="J659">INDEX(manifest_11Sep!$A$1:$V$3202,MATCH($B659,manifest_11Sep!$B$1:$B$3202,0),MATCH(A.Dep9SepList!J$1,manifest_11Sep!$A$1:$V$1,0))</f>
        <v>UA 892</v>
      </c>
      <c r="K659" s="32" t="str">
        <f t="array" ref="K659">INDEX(manifest_11Sep!$A$1:$V$3202,MATCH($B659,manifest_11Sep!$B$1:$B$3202,0),MATCH(A.Dep9SepList!K$1,manifest_11Sep!$A$1:$V$1,0))</f>
        <v>18-thg 9-25</v>
      </c>
      <c r="L659" s="20">
        <f t="array" ref="L659">INDEX(manifest_11Sep!$A$1:$V$3202,MATCH($B659,manifest_11Sep!$B$1:$B$3202,0),MATCH(A.Dep9SepList!L$1,manifest_11Sep!$A$1:$V$1,0))</f>
        <v>0.70138888888888884</v>
      </c>
      <c r="M659" s="13" t="str">
        <f t="array" ref="M659">INDEX(manifest_11Sep!$A$1:$V$3202,MATCH($B659,manifest_11Sep!$B$1:$B$3202,0),MATCH(A.Dep9SepList!M$1,manifest_11Sep!$A$1:$V$1,0))</f>
        <v>ICN-T1</v>
      </c>
      <c r="N659" s="13" t="str">
        <f t="array" ref="N659">INDEX(manifest_11Sep!$A$1:$V$3202,MATCH($B659,manifest_11Sep!$B$1:$B$3202,0),MATCH(A.Dep9SepList!N$1,manifest_11Sep!$A$1:$V$1,0))</f>
        <v>JW MARRIOTT</v>
      </c>
      <c r="O659" s="31"/>
      <c r="P659" s="20" t="e" cm="1" vm="1">
        <f t="array" aca="1" ref="P659" ca="1">IF(J659="","",_xlfn.XLOOKUP(J659&amp;N659,'A.Departure Grouping'!AQ:AQ&amp;'A.Departure Grouping'!AP:AP,'A.Departure Grouping'!AR:AR,"",0))</f>
        <v>#NAME?</v>
      </c>
      <c r="Q659" s="13">
        <v>75988476</v>
      </c>
      <c r="R659" s="13" t="s">
        <v>61</v>
      </c>
      <c r="S659" s="13">
        <f t="array" ref="S659">INDEX(manifest_11Sep!$A$1:$V$3202,MATCH($B659,manifest_11Sep!$B$1:$B$3202,0),MATCH(A.Dep9SepList!S$1,manifest_11Sep!$A$1:$V$1,0))</f>
        <v>0</v>
      </c>
      <c r="T659" s="17"/>
      <c r="U659" s="3"/>
    </row>
    <row r="660" spans="1:23" hidden="1">
      <c r="A660" s="13" t="str">
        <f t="array" ref="A660">INDEX(manifest_11Sep!$A$1:$V$3202,MATCH($B660,manifest_11Sep!$B$1:$B$3202,0),MATCH(A.Dep9SepList!A$1,manifest_11Sep!$A$1:$V$1,0))</f>
        <v>A</v>
      </c>
      <c r="B660" s="3" t="s">
        <v>1017</v>
      </c>
      <c r="C660" s="13" t="str">
        <f t="array" ref="C660">INDEX(manifest_11Sep!$A$1:$V$3202,MATCH($B660,manifest_11Sep!$B$1:$B$3202,0),MATCH(A.Dep9SepList!C$1,manifest_11Sep!$A$1:$V$1,0))</f>
        <v>SJN9X47G8PT</v>
      </c>
      <c r="D660" s="13" t="str">
        <f t="array" ref="D660">INDEX(manifest_11Sep!$A$1:$V$3202,MATCH($B660,manifest_11Sep!$B$1:$B$3202,0),MATCH(A.Dep9SepList!D$1,manifest_11Sep!$A$1:$V$1,0))</f>
        <v>Female</v>
      </c>
      <c r="E660" s="13" t="str">
        <f t="array" ref="E660">INDEX(manifest_11Sep!$A$1:$V$3202,MATCH($B660,manifest_11Sep!$B$1:$B$3202,0),MATCH(A.Dep9SepList!E$1,manifest_11Sep!$A$1:$V$1,0))</f>
        <v>Thanh Ngan Thi</v>
      </c>
      <c r="F660" s="13" t="str">
        <f t="array" ref="F660">INDEX(manifest_11Sep!$A$1:$V$3202,MATCH($B660,manifest_11Sep!$B$1:$B$3202,0),MATCH(A.Dep9SepList!F$1,manifest_11Sep!$A$1:$V$1,0))</f>
        <v>Capella</v>
      </c>
      <c r="G660" s="13">
        <f t="array" ref="G660">INDEX(manifest_11Sep!$A$1:$V$3202,MATCH($B660,manifest_11Sep!$B$1:$B$3202,0),MATCH(A.Dep9SepList!G$1,manifest_11Sep!$A$1:$V$1,0))</f>
        <v>58</v>
      </c>
      <c r="H660" s="13" t="str">
        <f t="array" ref="H660">INDEX(manifest_11Sep!$A$1:$V$3202,MATCH($B660,manifest_11Sep!$B$1:$B$3202,0),MATCH(A.Dep9SepList!H$1,manifest_11Sep!$A$1:$V$1,0))</f>
        <v>Alicia Nguyen 3</v>
      </c>
      <c r="I660" s="13" t="str">
        <f t="array" ref="I660">INDEX(manifest_11Sep!$A$1:$V$3202,MATCH($B660,manifest_11Sep!$B$1:$B$3202,0),MATCH(A.Dep9SepList!I$1,manifest_11Sep!$A$1:$V$1,0))</f>
        <v>United Airlines</v>
      </c>
      <c r="J660" s="13" t="str">
        <f t="array" ref="J660">INDEX(manifest_11Sep!$A$1:$V$3202,MATCH($B660,manifest_11Sep!$B$1:$B$3202,0),MATCH(A.Dep9SepList!J$1,manifest_11Sep!$A$1:$V$1,0))</f>
        <v>UA 892</v>
      </c>
      <c r="K660" s="32" t="str">
        <f t="array" ref="K660">INDEX(manifest_11Sep!$A$1:$V$3202,MATCH($B660,manifest_11Sep!$B$1:$B$3202,0),MATCH(A.Dep9SepList!K$1,manifest_11Sep!$A$1:$V$1,0))</f>
        <v>18-thg 9-25</v>
      </c>
      <c r="L660" s="20">
        <f t="array" ref="L660">INDEX(manifest_11Sep!$A$1:$V$3202,MATCH($B660,manifest_11Sep!$B$1:$B$3202,0),MATCH(A.Dep9SepList!L$1,manifest_11Sep!$A$1:$V$1,0))</f>
        <v>0.70138888888888884</v>
      </c>
      <c r="M660" s="13" t="str">
        <f t="array" ref="M660">INDEX(manifest_11Sep!$A$1:$V$3202,MATCH($B660,manifest_11Sep!$B$1:$B$3202,0),MATCH(A.Dep9SepList!M$1,manifest_11Sep!$A$1:$V$1,0))</f>
        <v>ICN-T1</v>
      </c>
      <c r="N660" s="13" t="str">
        <f t="array" ref="N660">INDEX(manifest_11Sep!$A$1:$V$3202,MATCH($B660,manifest_11Sep!$B$1:$B$3202,0),MATCH(A.Dep9SepList!N$1,manifest_11Sep!$A$1:$V$1,0))</f>
        <v>JW MARRIOTT</v>
      </c>
      <c r="O660" s="31"/>
      <c r="P660" s="20" t="e" cm="1" vm="1">
        <f t="array" aca="1" ref="P660" ca="1">IF(J660="","",_xlfn.XLOOKUP(J660&amp;N660,'A.Departure Grouping'!AQ:AQ&amp;'A.Departure Grouping'!AP:AP,'A.Departure Grouping'!AR:AR,"",0))</f>
        <v>#NAME?</v>
      </c>
      <c r="Q660" s="13">
        <v>75986683</v>
      </c>
      <c r="R660" s="13" t="s">
        <v>43</v>
      </c>
      <c r="S660" s="13" t="str">
        <f t="array" ref="S660">INDEX(manifest_11Sep!$A$1:$V$3202,MATCH($B660,manifest_11Sep!$B$1:$B$3202,0),MATCH(A.Dep9SepList!S$1,manifest_11Sep!$A$1:$V$1,0))</f>
        <v>same flight as Do, Matthew Dzung #7LNS38QJLK8</v>
      </c>
      <c r="T660" s="17"/>
      <c r="W660" s="3"/>
    </row>
    <row r="661" spans="1:23" hidden="1">
      <c r="A661" s="13" t="str">
        <f t="array" ref="A661">INDEX(manifest_11Sep!$A$1:$V$3202,MATCH($B661,manifest_11Sep!$B$1:$B$3202,0),MATCH(A.Dep9SepList!A$1,manifest_11Sep!$A$1:$V$1,0))</f>
        <v>A</v>
      </c>
      <c r="B661" s="3" t="s">
        <v>1020</v>
      </c>
      <c r="C661" s="13" t="str">
        <f t="array" ref="C661">INDEX(manifest_11Sep!$A$1:$V$3202,MATCH($B661,manifest_11Sep!$B$1:$B$3202,0),MATCH(A.Dep9SepList!C$1,manifest_11Sep!$A$1:$V$1,0))</f>
        <v>SJN9X47G8PT</v>
      </c>
      <c r="D661" s="13" t="str">
        <f t="array" ref="D661">INDEX(manifest_11Sep!$A$1:$V$3202,MATCH($B661,manifest_11Sep!$B$1:$B$3202,0),MATCH(A.Dep9SepList!D$1,manifest_11Sep!$A$1:$V$1,0))</f>
        <v>Male</v>
      </c>
      <c r="E661" s="13" t="str">
        <f t="array" ref="E661">INDEX(manifest_11Sep!$A$1:$V$3202,MATCH($B661,manifest_11Sep!$B$1:$B$3202,0),MATCH(A.Dep9SepList!E$1,manifest_11Sep!$A$1:$V$1,0))</f>
        <v>Raymond Anthony</v>
      </c>
      <c r="F661" s="13" t="str">
        <f t="array" ref="F661">INDEX(manifest_11Sep!$A$1:$V$3202,MATCH($B661,manifest_11Sep!$B$1:$B$3202,0),MATCH(A.Dep9SepList!F$1,manifest_11Sep!$A$1:$V$1,0))</f>
        <v>Capella</v>
      </c>
      <c r="G661" s="13">
        <f t="array" ref="G661">INDEX(manifest_11Sep!$A$1:$V$3202,MATCH($B661,manifest_11Sep!$B$1:$B$3202,0),MATCH(A.Dep9SepList!G$1,manifest_11Sep!$A$1:$V$1,0))</f>
        <v>72</v>
      </c>
      <c r="H661" s="13" t="str">
        <f t="array" ref="H661">INDEX(manifest_11Sep!$A$1:$V$3202,MATCH($B661,manifest_11Sep!$B$1:$B$3202,0),MATCH(A.Dep9SepList!H$1,manifest_11Sep!$A$1:$V$1,0))</f>
        <v>Alicia Nguyen 3</v>
      </c>
      <c r="I661" s="13" t="str">
        <f t="array" ref="I661">INDEX(manifest_11Sep!$A$1:$V$3202,MATCH($B661,manifest_11Sep!$B$1:$B$3202,0),MATCH(A.Dep9SepList!I$1,manifest_11Sep!$A$1:$V$1,0))</f>
        <v>United Airlines</v>
      </c>
      <c r="J661" s="13" t="str">
        <f t="array" ref="J661">INDEX(manifest_11Sep!$A$1:$V$3202,MATCH($B661,manifest_11Sep!$B$1:$B$3202,0),MATCH(A.Dep9SepList!J$1,manifest_11Sep!$A$1:$V$1,0))</f>
        <v>UA 892</v>
      </c>
      <c r="K661" s="32" t="str">
        <f t="array" ref="K661">INDEX(manifest_11Sep!$A$1:$V$3202,MATCH($B661,manifest_11Sep!$B$1:$B$3202,0),MATCH(A.Dep9SepList!K$1,manifest_11Sep!$A$1:$V$1,0))</f>
        <v>18-thg 9-25</v>
      </c>
      <c r="L661" s="20">
        <f t="array" ref="L661">INDEX(manifest_11Sep!$A$1:$V$3202,MATCH($B661,manifest_11Sep!$B$1:$B$3202,0),MATCH(A.Dep9SepList!L$1,manifest_11Sep!$A$1:$V$1,0))</f>
        <v>0.70138888888888884</v>
      </c>
      <c r="M661" s="13" t="str">
        <f t="array" ref="M661">INDEX(manifest_11Sep!$A$1:$V$3202,MATCH($B661,manifest_11Sep!$B$1:$B$3202,0),MATCH(A.Dep9SepList!M$1,manifest_11Sep!$A$1:$V$1,0))</f>
        <v>ICN-T1</v>
      </c>
      <c r="N661" s="13" t="str">
        <f t="array" ref="N661">INDEX(manifest_11Sep!$A$1:$V$3202,MATCH($B661,manifest_11Sep!$B$1:$B$3202,0),MATCH(A.Dep9SepList!N$1,manifest_11Sep!$A$1:$V$1,0))</f>
        <v>JW MARRIOTT</v>
      </c>
      <c r="O661" s="31"/>
      <c r="P661" s="20" t="e" cm="1" vm="1">
        <f t="array" aca="1" ref="P661" ca="1">IF(J661="","",_xlfn.XLOOKUP(J661&amp;N661,'A.Departure Grouping'!AQ:AQ&amp;'A.Departure Grouping'!AP:AP,'A.Departure Grouping'!AR:AR,"",0))</f>
        <v>#NAME?</v>
      </c>
      <c r="Q661" s="13">
        <v>75986683</v>
      </c>
      <c r="R661" s="13" t="s">
        <v>43</v>
      </c>
      <c r="S661" s="13">
        <f t="array" ref="S661">INDEX(manifest_11Sep!$A$1:$V$3202,MATCH($B661,manifest_11Sep!$B$1:$B$3202,0),MATCH(A.Dep9SepList!S$1,manifest_11Sep!$A$1:$V$1,0))</f>
        <v>0</v>
      </c>
      <c r="T661" s="17"/>
      <c r="W661" s="3"/>
    </row>
    <row r="662" spans="1:23" hidden="1">
      <c r="A662" s="13" t="str">
        <f t="array" ref="A662">INDEX(manifest_11Sep!$A$1:$V$3202,MATCH($B662,manifest_11Sep!$B$1:$B$3202,0),MATCH(A.Dep9SepList!A$1,manifest_11Sep!$A$1:$V$1,0))</f>
        <v>A</v>
      </c>
      <c r="B662" s="13" t="s">
        <v>764</v>
      </c>
      <c r="C662" s="13" t="str">
        <f t="array" ref="C662">INDEX(manifest_11Sep!$A$1:$V$3202,MATCH($B662,manifest_11Sep!$B$1:$B$3202,0),MATCH(A.Dep9SepList!C$1,manifest_11Sep!$A$1:$V$1,0))</f>
        <v>XGNMFMJKJWX</v>
      </c>
      <c r="D662" s="13" t="str">
        <f t="array" ref="D662">INDEX(manifest_11Sep!$A$1:$V$3202,MATCH($B662,manifest_11Sep!$B$1:$B$3202,0),MATCH(A.Dep9SepList!D$1,manifest_11Sep!$A$1:$V$1,0))</f>
        <v>Female</v>
      </c>
      <c r="E662" s="13" t="str">
        <f t="array" ref="E662">INDEX(manifest_11Sep!$A$1:$V$3202,MATCH($B662,manifest_11Sep!$B$1:$B$3202,0),MATCH(A.Dep9SepList!E$1,manifest_11Sep!$A$1:$V$1,0))</f>
        <v>Masayo</v>
      </c>
      <c r="F662" s="13" t="str">
        <f t="array" ref="F662">INDEX(manifest_11Sep!$A$1:$V$3202,MATCH($B662,manifest_11Sep!$B$1:$B$3202,0),MATCH(A.Dep9SepList!F$1,manifest_11Sep!$A$1:$V$1,0))</f>
        <v>Hanada</v>
      </c>
      <c r="G662" s="13">
        <f t="array" ref="G662">INDEX(manifest_11Sep!$A$1:$V$3202,MATCH($B662,manifest_11Sep!$B$1:$B$3202,0),MATCH(A.Dep9SepList!G$1,manifest_11Sep!$A$1:$V$1,0))</f>
        <v>43</v>
      </c>
      <c r="H662" s="13" t="str">
        <f t="array" ref="H662">INDEX(manifest_11Sep!$A$1:$V$3202,MATCH($B662,manifest_11Sep!$B$1:$B$3202,0),MATCH(A.Dep9SepList!H$1,manifest_11Sep!$A$1:$V$1,0))</f>
        <v>Alicia Nguyen 3</v>
      </c>
      <c r="I662" s="13" t="str">
        <f t="array" ref="I662">INDEX(manifest_11Sep!$A$1:$V$3202,MATCH($B662,manifest_11Sep!$B$1:$B$3202,0),MATCH(A.Dep9SepList!I$1,manifest_11Sep!$A$1:$V$1,0))</f>
        <v>Jin Air</v>
      </c>
      <c r="J662" s="13" t="str">
        <f t="array" ref="J662">INDEX(manifest_11Sep!$A$1:$V$3202,MATCH($B662,manifest_11Sep!$B$1:$B$3202,0),MATCH(A.Dep9SepList!J$1,manifest_11Sep!$A$1:$V$1,0))</f>
        <v>LJ 271</v>
      </c>
      <c r="K662" s="32" t="str">
        <f t="array" ref="K662">INDEX(manifest_11Sep!$A$1:$V$3202,MATCH($B662,manifest_11Sep!$B$1:$B$3202,0),MATCH(A.Dep9SepList!K$1,manifest_11Sep!$A$1:$V$1,0))</f>
        <v>18-thg 9-25</v>
      </c>
      <c r="L662" s="20">
        <f t="array" ref="L662">INDEX(manifest_11Sep!$A$1:$V$3202,MATCH($B662,manifest_11Sep!$B$1:$B$3202,0),MATCH(A.Dep9SepList!L$1,manifest_11Sep!$A$1:$V$1,0))</f>
        <v>0.70833333333333337</v>
      </c>
      <c r="M662" s="13" t="str">
        <f t="array" ref="M662">INDEX(manifest_11Sep!$A$1:$V$3202,MATCH($B662,manifest_11Sep!$B$1:$B$3202,0),MATCH(A.Dep9SepList!M$1,manifest_11Sep!$A$1:$V$1,0))</f>
        <v>ICN-T2</v>
      </c>
      <c r="N662" s="13" t="str">
        <f t="array" ref="N662">INDEX(manifest_11Sep!$A$1:$V$3202,MATCH($B662,manifest_11Sep!$B$1:$B$3202,0),MATCH(A.Dep9SepList!N$1,manifest_11Sep!$A$1:$V$1,0))</f>
        <v>JW MARRIOTT</v>
      </c>
      <c r="O662" s="31"/>
      <c r="P662" s="20" t="e" cm="1" vm="1">
        <f t="array" aca="1" ref="P662" ca="1">IF(J662="","",_xlfn.XLOOKUP(J662&amp;N662,'A.Departure Grouping'!AQ:AQ&amp;'A.Departure Grouping'!AP:AP,'A.Departure Grouping'!AR:AR,"",0))</f>
        <v>#NAME?</v>
      </c>
      <c r="Q662" s="13">
        <v>75985627</v>
      </c>
      <c r="R662" s="13" t="s">
        <v>43</v>
      </c>
      <c r="S662" s="13">
        <f t="array" ref="S662">INDEX(manifest_11Sep!$A$1:$V$3202,MATCH($B662,manifest_11Sep!$B$1:$B$3202,0),MATCH(A.Dep9SepList!S$1,manifest_11Sep!$A$1:$V$1,0))</f>
        <v>0</v>
      </c>
      <c r="T662" s="17"/>
    </row>
    <row r="663" spans="1:23" hidden="1">
      <c r="A663" s="13" t="str">
        <f t="array" ref="A663">INDEX(manifest_11Sep!$A$1:$V$3202,MATCH($B663,manifest_11Sep!$B$1:$B$3202,0),MATCH(A.Dep9SepList!A$1,manifest_11Sep!$A$1:$V$1,0))</f>
        <v>A</v>
      </c>
      <c r="B663" s="13" t="s">
        <v>4282</v>
      </c>
      <c r="C663" s="13" t="str">
        <f t="array" ref="C663">INDEX(manifest_11Sep!$A$1:$V$3202,MATCH($B663,manifest_11Sep!$B$1:$B$3202,0),MATCH(A.Dep9SepList!C$1,manifest_11Sep!$A$1:$V$1,0))</f>
        <v>M4N3MD5Y7SR</v>
      </c>
      <c r="D663" s="13" t="str">
        <f t="array" ref="D663">INDEX(manifest_11Sep!$A$1:$V$3202,MATCH($B663,manifest_11Sep!$B$1:$B$3202,0),MATCH(A.Dep9SepList!D$1,manifest_11Sep!$A$1:$V$1,0))</f>
        <v>Female</v>
      </c>
      <c r="E663" s="13" t="str">
        <f t="array" ref="E663">INDEX(manifest_11Sep!$A$1:$V$3202,MATCH($B663,manifest_11Sep!$B$1:$B$3202,0),MATCH(A.Dep9SepList!E$1,manifest_11Sep!$A$1:$V$1,0))</f>
        <v>Asami</v>
      </c>
      <c r="F663" s="13" t="str">
        <f t="array" ref="F663">INDEX(manifest_11Sep!$A$1:$V$3202,MATCH($B663,manifest_11Sep!$B$1:$B$3202,0),MATCH(A.Dep9SepList!F$1,manifest_11Sep!$A$1:$V$1,0))</f>
        <v>Hashizume</v>
      </c>
      <c r="G663" s="13">
        <f t="array" ref="G663">INDEX(manifest_11Sep!$A$1:$V$3202,MATCH($B663,manifest_11Sep!$B$1:$B$3202,0),MATCH(A.Dep9SepList!G$1,manifest_11Sep!$A$1:$V$1,0))</f>
        <v>58</v>
      </c>
      <c r="H663" s="13" t="str">
        <f t="array" ref="H663">INDEX(manifest_11Sep!$A$1:$V$3202,MATCH($B663,manifest_11Sep!$B$1:$B$3202,0),MATCH(A.Dep9SepList!H$1,manifest_11Sep!$A$1:$V$1,0))</f>
        <v>Tom Luu</v>
      </c>
      <c r="I663" s="13" t="str">
        <f t="array" ref="I663">INDEX(manifest_11Sep!$A$1:$V$3202,MATCH($B663,manifest_11Sep!$B$1:$B$3202,0),MATCH(A.Dep9SepList!I$1,manifest_11Sep!$A$1:$V$1,0))</f>
        <v>Korean Air</v>
      </c>
      <c r="J663" s="13" t="str">
        <f t="array" ref="J663">INDEX(manifest_11Sep!$A$1:$V$3202,MATCH($B663,manifest_11Sep!$B$1:$B$3202,0),MATCH(A.Dep9SepList!J$1,manifest_11Sep!$A$1:$V$1,0))</f>
        <v>KE 713</v>
      </c>
      <c r="K663" s="32" t="str">
        <f t="array" ref="K663">INDEX(manifest_11Sep!$A$1:$V$3202,MATCH($B663,manifest_11Sep!$B$1:$B$3202,0),MATCH(A.Dep9SepList!K$1,manifest_11Sep!$A$1:$V$1,0))</f>
        <v>18-thg 9-25</v>
      </c>
      <c r="L663" s="20">
        <f t="array" ref="L663">INDEX(manifest_11Sep!$A$1:$V$3202,MATCH($B663,manifest_11Sep!$B$1:$B$3202,0),MATCH(A.Dep9SepList!L$1,manifest_11Sep!$A$1:$V$1,0))</f>
        <v>0.71180555555555558</v>
      </c>
      <c r="M663" s="13" t="str">
        <f t="array" ref="M663">INDEX(manifest_11Sep!$A$1:$V$3202,MATCH($B663,manifest_11Sep!$B$1:$B$3202,0),MATCH(A.Dep9SepList!M$1,manifest_11Sep!$A$1:$V$1,0))</f>
        <v>ICN-T2</v>
      </c>
      <c r="N663" s="13" t="str">
        <f t="array" ref="N663">INDEX(manifest_11Sep!$A$1:$V$3202,MATCH($B663,manifest_11Sep!$B$1:$B$3202,0),MATCH(A.Dep9SepList!N$1,manifest_11Sep!$A$1:$V$1,0))</f>
        <v>INTER PARNAS</v>
      </c>
      <c r="O663" s="31"/>
      <c r="P663" s="20" t="e" cm="1" vm="1">
        <f t="array" aca="1" ref="P663" ca="1">IF(J663="","",_xlfn.XLOOKUP(J663&amp;N663,'A.Departure Grouping'!AQ:AQ&amp;'A.Departure Grouping'!AP:AP,'A.Departure Grouping'!AR:AR,"",0))</f>
        <v>#NAME?</v>
      </c>
      <c r="Q663" s="13">
        <v>44183700</v>
      </c>
      <c r="R663" s="13" t="s">
        <v>61</v>
      </c>
      <c r="S663" s="13">
        <f t="array" ref="S663">INDEX(manifest_11Sep!$A$1:$V$3202,MATCH($B663,manifest_11Sep!$B$1:$B$3202,0),MATCH(A.Dep9SepList!S$1,manifest_11Sep!$A$1:$V$1,0))</f>
        <v>0</v>
      </c>
      <c r="T663" s="13"/>
    </row>
    <row r="664" spans="1:23" hidden="1">
      <c r="A664" s="13" t="str">
        <f t="array" ref="A664">INDEX(manifest_11Sep!$A$1:$V$3202,MATCH($B664,manifest_11Sep!$B$1:$B$3202,0),MATCH(A.Dep9SepList!A$1,manifest_11Sep!$A$1:$V$1,0))</f>
        <v>A</v>
      </c>
      <c r="B664" s="13" t="s">
        <v>4286</v>
      </c>
      <c r="C664" s="13" t="str">
        <f t="array" ref="C664">INDEX(manifest_11Sep!$A$1:$V$3202,MATCH($B664,manifest_11Sep!$B$1:$B$3202,0),MATCH(A.Dep9SepList!C$1,manifest_11Sep!$A$1:$V$1,0))</f>
        <v>M4N3MD5Y7SR</v>
      </c>
      <c r="D664" s="13" t="str">
        <f t="array" ref="D664">INDEX(manifest_11Sep!$A$1:$V$3202,MATCH($B664,manifest_11Sep!$B$1:$B$3202,0),MATCH(A.Dep9SepList!D$1,manifest_11Sep!$A$1:$V$1,0))</f>
        <v>Male</v>
      </c>
      <c r="E664" s="13" t="str">
        <f t="array" ref="E664">INDEX(manifest_11Sep!$A$1:$V$3202,MATCH($B664,manifest_11Sep!$B$1:$B$3202,0),MATCH(A.Dep9SepList!E$1,manifest_11Sep!$A$1:$V$1,0))</f>
        <v>Hal</v>
      </c>
      <c r="F664" s="13" t="str">
        <f t="array" ref="F664">INDEX(manifest_11Sep!$A$1:$V$3202,MATCH($B664,manifest_11Sep!$B$1:$B$3202,0),MATCH(A.Dep9SepList!F$1,manifest_11Sep!$A$1:$V$1,0))</f>
        <v>Hashizume</v>
      </c>
      <c r="G664" s="13">
        <f t="array" ref="G664">INDEX(manifest_11Sep!$A$1:$V$3202,MATCH($B664,manifest_11Sep!$B$1:$B$3202,0),MATCH(A.Dep9SepList!G$1,manifest_11Sep!$A$1:$V$1,0))</f>
        <v>21</v>
      </c>
      <c r="H664" s="13" t="str">
        <f t="array" ref="H664">INDEX(manifest_11Sep!$A$1:$V$3202,MATCH($B664,manifest_11Sep!$B$1:$B$3202,0),MATCH(A.Dep9SepList!H$1,manifest_11Sep!$A$1:$V$1,0))</f>
        <v>Tom Luu</v>
      </c>
      <c r="I664" s="13" t="str">
        <f t="array" ref="I664">INDEX(manifest_11Sep!$A$1:$V$3202,MATCH($B664,manifest_11Sep!$B$1:$B$3202,0),MATCH(A.Dep9SepList!I$1,manifest_11Sep!$A$1:$V$1,0))</f>
        <v>Korean Air</v>
      </c>
      <c r="J664" s="13" t="str">
        <f t="array" ref="J664">INDEX(manifest_11Sep!$A$1:$V$3202,MATCH($B664,manifest_11Sep!$B$1:$B$3202,0),MATCH(A.Dep9SepList!J$1,manifest_11Sep!$A$1:$V$1,0))</f>
        <v>KE 713</v>
      </c>
      <c r="K664" s="32" t="str">
        <f t="array" ref="K664">INDEX(manifest_11Sep!$A$1:$V$3202,MATCH($B664,manifest_11Sep!$B$1:$B$3202,0),MATCH(A.Dep9SepList!K$1,manifest_11Sep!$A$1:$V$1,0))</f>
        <v>18-thg 9-25</v>
      </c>
      <c r="L664" s="20">
        <f t="array" ref="L664">INDEX(manifest_11Sep!$A$1:$V$3202,MATCH($B664,manifest_11Sep!$B$1:$B$3202,0),MATCH(A.Dep9SepList!L$1,manifest_11Sep!$A$1:$V$1,0))</f>
        <v>0.71180555555555558</v>
      </c>
      <c r="M664" s="13" t="str">
        <f t="array" ref="M664">INDEX(manifest_11Sep!$A$1:$V$3202,MATCH($B664,manifest_11Sep!$B$1:$B$3202,0),MATCH(A.Dep9SepList!M$1,manifest_11Sep!$A$1:$V$1,0))</f>
        <v>ICN-T2</v>
      </c>
      <c r="N664" s="13" t="str">
        <f t="array" ref="N664">INDEX(manifest_11Sep!$A$1:$V$3202,MATCH($B664,manifest_11Sep!$B$1:$B$3202,0),MATCH(A.Dep9SepList!N$1,manifest_11Sep!$A$1:$V$1,0))</f>
        <v>INTER PARNAS</v>
      </c>
      <c r="O664" s="31"/>
      <c r="P664" s="20" t="e" cm="1" vm="1">
        <f t="array" aca="1" ref="P664" ca="1">IF(J664="","",_xlfn.XLOOKUP(J664&amp;N664,'A.Departure Grouping'!AQ:AQ&amp;'A.Departure Grouping'!AP:AP,'A.Departure Grouping'!AR:AR,"",0))</f>
        <v>#NAME?</v>
      </c>
      <c r="Q664" s="13">
        <v>44183700</v>
      </c>
      <c r="R664" s="13" t="s">
        <v>61</v>
      </c>
      <c r="S664" s="13">
        <f t="array" ref="S664">INDEX(manifest_11Sep!$A$1:$V$3202,MATCH($B664,manifest_11Sep!$B$1:$B$3202,0),MATCH(A.Dep9SepList!S$1,manifest_11Sep!$A$1:$V$1,0))</f>
        <v>0</v>
      </c>
      <c r="T664" s="13"/>
    </row>
    <row r="665" spans="1:23" hidden="1">
      <c r="A665" s="229" t="str">
        <f t="array" ref="A665">INDEX(manifest_11Sep!$A$1:$V$3202,MATCH($B665,manifest_11Sep!$B$1:$B$3202,0),MATCH(A.Dep9SepList!A$1,manifest_11Sep!$A$1:$V$1,0))</f>
        <v>A</v>
      </c>
      <c r="B665" s="229" t="s">
        <v>3853</v>
      </c>
      <c r="C665" s="229" t="str">
        <f t="array" ref="C665">INDEX(manifest_11Sep!$A$1:$V$3202,MATCH($B665,manifest_11Sep!$B$1:$B$3202,0),MATCH(A.Dep9SepList!C$1,manifest_11Sep!$A$1:$V$1,0))</f>
        <v>FPN6DGM88MW</v>
      </c>
      <c r="D665" s="229" t="str">
        <f t="array" ref="D665">INDEX(manifest_11Sep!$A$1:$V$3202,MATCH($B665,manifest_11Sep!$B$1:$B$3202,0),MATCH(A.Dep9SepList!D$1,manifest_11Sep!$A$1:$V$1,0))</f>
        <v>Female</v>
      </c>
      <c r="E665" s="229" t="str">
        <f t="array" ref="E665">INDEX(manifest_11Sep!$A$1:$V$3202,MATCH($B665,manifest_11Sep!$B$1:$B$3202,0),MATCH(A.Dep9SepList!E$1,manifest_11Sep!$A$1:$V$1,0))</f>
        <v>Edelyn Canlas</v>
      </c>
      <c r="F665" s="229" t="str">
        <f t="array" ref="F665">INDEX(manifest_11Sep!$A$1:$V$3202,MATCH($B665,manifest_11Sep!$B$1:$B$3202,0),MATCH(A.Dep9SepList!F$1,manifest_11Sep!$A$1:$V$1,0))</f>
        <v>Alger</v>
      </c>
      <c r="G665" s="229">
        <f t="array" ref="G665">INDEX(manifest_11Sep!$A$1:$V$3202,MATCH($B665,manifest_11Sep!$B$1:$B$3202,0),MATCH(A.Dep9SepList!G$1,manifest_11Sep!$A$1:$V$1,0))</f>
        <v>55</v>
      </c>
      <c r="H665" s="229" t="str">
        <f t="array" ref="H665">INDEX(manifest_11Sep!$A$1:$V$3202,MATCH($B665,manifest_11Sep!$B$1:$B$3202,0),MATCH(A.Dep9SepList!H$1,manifest_11Sep!$A$1:$V$1,0))</f>
        <v>Racquel Slawinski</v>
      </c>
      <c r="I665" s="229" t="str">
        <f t="array" ref="I665">INDEX(manifest_11Sep!$A$1:$V$3202,MATCH($B665,manifest_11Sep!$B$1:$B$3202,0),MATCH(A.Dep9SepList!I$1,manifest_11Sep!$A$1:$V$1,0))</f>
        <v>American Airlines</v>
      </c>
      <c r="J665" s="229" t="str">
        <f t="array" ref="J665">INDEX(manifest_11Sep!$A$1:$V$3202,MATCH($B665,manifest_11Sep!$B$1:$B$3202,0),MATCH(A.Dep9SepList!J$1,manifest_11Sep!$A$1:$V$1,0))</f>
        <v>AA 280</v>
      </c>
      <c r="K665" s="234" t="str">
        <f t="array" ref="K665">INDEX(manifest_11Sep!$A$1:$V$3202,MATCH($B665,manifest_11Sep!$B$1:$B$3202,0),MATCH(A.Dep9SepList!K$1,manifest_11Sep!$A$1:$V$1,0))</f>
        <v>18-thg 9-25</v>
      </c>
      <c r="L665" s="235">
        <f t="array" ref="L665">INDEX(manifest_11Sep!$A$1:$V$3202,MATCH($B665,manifest_11Sep!$B$1:$B$3202,0),MATCH(A.Dep9SepList!L$1,manifest_11Sep!$A$1:$V$1,0))</f>
        <v>0.72569444444444442</v>
      </c>
      <c r="M665" s="229" t="str">
        <f t="array" ref="M665">INDEX(manifest_11Sep!$A$1:$V$3202,MATCH($B665,manifest_11Sep!$B$1:$B$3202,0),MATCH(A.Dep9SepList!M$1,manifest_11Sep!$A$1:$V$1,0))</f>
        <v>ICN-T1</v>
      </c>
      <c r="N665" s="229" t="str">
        <f t="array" ref="N665">INDEX(manifest_11Sep!$A$1:$V$3202,MATCH($B665,manifest_11Sep!$B$1:$B$3202,0),MATCH(A.Dep9SepList!N$1,manifest_11Sep!$A$1:$V$1,0))</f>
        <v>INTER PARNAS</v>
      </c>
      <c r="O665" s="256">
        <f>COUNTA(N665:N708)</f>
        <v>44</v>
      </c>
      <c r="P665" s="235" t="e" cm="1" vm="1">
        <f t="array" aca="1" ref="P665" ca="1">IF(J665="","",_xlfn.XLOOKUP(J665&amp;N665,'A.Departure Grouping'!AQ:AQ&amp;'A.Departure Grouping'!AP:AP,'A.Departure Grouping'!AR:AR,"",0))</f>
        <v>#NAME?</v>
      </c>
      <c r="Q665" s="229">
        <v>24713491</v>
      </c>
      <c r="R665" s="229" t="s">
        <v>35</v>
      </c>
      <c r="S665" s="229">
        <f t="array" ref="S665">INDEX(manifest_11Sep!$A$1:$V$3202,MATCH($B665,manifest_11Sep!$B$1:$B$3202,0),MATCH(A.Dep9SepList!S$1,manifest_11Sep!$A$1:$V$1,0))</f>
        <v>0</v>
      </c>
      <c r="T665" s="13"/>
    </row>
    <row r="666" spans="1:23" hidden="1">
      <c r="A666" s="13" t="str">
        <f t="array" ref="A666">INDEX(manifest_11Sep!$A$1:$V$3202,MATCH($B666,manifest_11Sep!$B$1:$B$3202,0),MATCH(A.Dep9SepList!A$1,manifest_11Sep!$A$1:$V$1,0))</f>
        <v>A</v>
      </c>
      <c r="B666" s="3" t="s">
        <v>4490</v>
      </c>
      <c r="C666" s="13" t="str">
        <f t="array" ref="C666">INDEX(manifest_11Sep!$A$1:$V$3202,MATCH($B666,manifest_11Sep!$B$1:$B$3202,0),MATCH(A.Dep9SepList!C$1,manifest_11Sep!$A$1:$V$1,0))</f>
        <v>LMN6NY2WM4K</v>
      </c>
      <c r="D666" s="13" t="str">
        <f t="array" ref="D666">INDEX(manifest_11Sep!$A$1:$V$3202,MATCH($B666,manifest_11Sep!$B$1:$B$3202,0),MATCH(A.Dep9SepList!D$1,manifest_11Sep!$A$1:$V$1,0))</f>
        <v>Male</v>
      </c>
      <c r="E666" s="13" t="str">
        <f t="array" ref="E666">INDEX(manifest_11Sep!$A$1:$V$3202,MATCH($B666,manifest_11Sep!$B$1:$B$3202,0),MATCH(A.Dep9SepList!E$1,manifest_11Sep!$A$1:$V$1,0))</f>
        <v>Rocky Brook Darin</v>
      </c>
      <c r="F666" s="13" t="str">
        <f t="array" ref="F666">INDEX(manifest_11Sep!$A$1:$V$3202,MATCH($B666,manifest_11Sep!$B$1:$B$3202,0),MATCH(A.Dep9SepList!F$1,manifest_11Sep!$A$1:$V$1,0))</f>
        <v>Pavone</v>
      </c>
      <c r="G666" s="13">
        <f t="array" ref="G666">INDEX(manifest_11Sep!$A$1:$V$3202,MATCH($B666,manifest_11Sep!$B$1:$B$3202,0),MATCH(A.Dep9SepList!G$1,manifest_11Sep!$A$1:$V$1,0))</f>
        <v>57</v>
      </c>
      <c r="H666" s="13" t="str">
        <f t="array" ref="H666">INDEX(manifest_11Sep!$A$1:$V$3202,MATCH($B666,manifest_11Sep!$B$1:$B$3202,0),MATCH(A.Dep9SepList!H$1,manifest_11Sep!$A$1:$V$1,0))</f>
        <v>Xuan Nguyen 2</v>
      </c>
      <c r="I666" s="13" t="str">
        <f t="array" ref="I666">INDEX(manifest_11Sep!$A$1:$V$3202,MATCH($B666,manifest_11Sep!$B$1:$B$3202,0),MATCH(A.Dep9SepList!I$1,manifest_11Sep!$A$1:$V$1,0))</f>
        <v>American Airlines</v>
      </c>
      <c r="J666" s="13" t="str">
        <f t="array" ref="J666">INDEX(manifest_11Sep!$A$1:$V$3202,MATCH($B666,manifest_11Sep!$B$1:$B$3202,0),MATCH(A.Dep9SepList!J$1,manifest_11Sep!$A$1:$V$1,0))</f>
        <v>AA 280</v>
      </c>
      <c r="K666" s="32" t="str">
        <f t="array" ref="K666">INDEX(manifest_11Sep!$A$1:$V$3202,MATCH($B666,manifest_11Sep!$B$1:$B$3202,0),MATCH(A.Dep9SepList!K$1,manifest_11Sep!$A$1:$V$1,0))</f>
        <v>18-thg 9-25</v>
      </c>
      <c r="L666" s="20">
        <f t="array" ref="L666">INDEX(manifest_11Sep!$A$1:$V$3202,MATCH($B666,manifest_11Sep!$B$1:$B$3202,0),MATCH(A.Dep9SepList!L$1,manifest_11Sep!$A$1:$V$1,0))</f>
        <v>0.72569444444444442</v>
      </c>
      <c r="M666" s="13" t="str">
        <f t="array" ref="M666">INDEX(manifest_11Sep!$A$1:$V$3202,MATCH($B666,manifest_11Sep!$B$1:$B$3202,0),MATCH(A.Dep9SepList!M$1,manifest_11Sep!$A$1:$V$1,0))</f>
        <v>ICN-T1</v>
      </c>
      <c r="N666" s="13" t="str">
        <f t="array" ref="N666">INDEX(manifest_11Sep!$A$1:$V$3202,MATCH($B666,manifest_11Sep!$B$1:$B$3202,0),MATCH(A.Dep9SepList!N$1,manifest_11Sep!$A$1:$V$1,0))</f>
        <v>INTER PARNAS</v>
      </c>
      <c r="O666" s="31"/>
      <c r="P666" s="20" t="e" cm="1" vm="1">
        <f t="array" aca="1" ref="P666" ca="1">IF(J666="","",_xlfn.XLOOKUP(J666&amp;N666,'A.Departure Grouping'!AQ:AQ&amp;'A.Departure Grouping'!AP:AP,'A.Departure Grouping'!AR:AR,"",0))</f>
        <v>#NAME?</v>
      </c>
      <c r="Q666" s="13">
        <v>89271794</v>
      </c>
      <c r="R666" s="13" t="s">
        <v>43</v>
      </c>
      <c r="S666" s="13">
        <f t="array" ref="S666">INDEX(manifest_11Sep!$A$1:$V$3202,MATCH($B666,manifest_11Sep!$B$1:$B$3202,0),MATCH(A.Dep9SepList!S$1,manifest_11Sep!$A$1:$V$1,0))</f>
        <v>0</v>
      </c>
      <c r="T666" s="17"/>
      <c r="V666" s="13"/>
    </row>
    <row r="667" spans="1:23" hidden="1">
      <c r="A667" s="13" t="str">
        <f t="array" ref="A667">INDEX(manifest_11Sep!$A$1:$V$3202,MATCH($B667,manifest_11Sep!$B$1:$B$3202,0),MATCH(A.Dep9SepList!A$1,manifest_11Sep!$A$1:$V$1,0))</f>
        <v>A</v>
      </c>
      <c r="B667" s="3" t="s">
        <v>4495</v>
      </c>
      <c r="C667" s="13" t="str">
        <f t="array" ref="C667">INDEX(manifest_11Sep!$A$1:$V$3202,MATCH($B667,manifest_11Sep!$B$1:$B$3202,0),MATCH(A.Dep9SepList!C$1,manifest_11Sep!$A$1:$V$1,0))</f>
        <v>LMN6NY2WM4K</v>
      </c>
      <c r="D667" s="13" t="str">
        <f t="array" ref="D667">INDEX(manifest_11Sep!$A$1:$V$3202,MATCH($B667,manifest_11Sep!$B$1:$B$3202,0),MATCH(A.Dep9SepList!D$1,manifest_11Sep!$A$1:$V$1,0))</f>
        <v>Female</v>
      </c>
      <c r="E667" s="13" t="str">
        <f t="array" ref="E667">INDEX(manifest_11Sep!$A$1:$V$3202,MATCH($B667,manifest_11Sep!$B$1:$B$3202,0),MATCH(A.Dep9SepList!E$1,manifest_11Sep!$A$1:$V$1,0))</f>
        <v>Patricia Mayela</v>
      </c>
      <c r="F667" s="13" t="str">
        <f t="array" ref="F667">INDEX(manifest_11Sep!$A$1:$V$3202,MATCH($B667,manifest_11Sep!$B$1:$B$3202,0),MATCH(A.Dep9SepList!F$1,manifest_11Sep!$A$1:$V$1,0))</f>
        <v>Pavone</v>
      </c>
      <c r="G667" s="13">
        <f t="array" ref="G667">INDEX(manifest_11Sep!$A$1:$V$3202,MATCH($B667,manifest_11Sep!$B$1:$B$3202,0),MATCH(A.Dep9SepList!G$1,manifest_11Sep!$A$1:$V$1,0))</f>
        <v>57</v>
      </c>
      <c r="H667" s="13" t="str">
        <f t="array" ref="H667">INDEX(manifest_11Sep!$A$1:$V$3202,MATCH($B667,manifest_11Sep!$B$1:$B$3202,0),MATCH(A.Dep9SepList!H$1,manifest_11Sep!$A$1:$V$1,0))</f>
        <v>Xuan Nguyen 2</v>
      </c>
      <c r="I667" s="13" t="str">
        <f t="array" ref="I667">INDEX(manifest_11Sep!$A$1:$V$3202,MATCH($B667,manifest_11Sep!$B$1:$B$3202,0),MATCH(A.Dep9SepList!I$1,manifest_11Sep!$A$1:$V$1,0))</f>
        <v>American Airlines</v>
      </c>
      <c r="J667" s="13" t="str">
        <f t="array" ref="J667">INDEX(manifest_11Sep!$A$1:$V$3202,MATCH($B667,manifest_11Sep!$B$1:$B$3202,0),MATCH(A.Dep9SepList!J$1,manifest_11Sep!$A$1:$V$1,0))</f>
        <v>AA 280</v>
      </c>
      <c r="K667" s="32" t="str">
        <f t="array" ref="K667">INDEX(manifest_11Sep!$A$1:$V$3202,MATCH($B667,manifest_11Sep!$B$1:$B$3202,0),MATCH(A.Dep9SepList!K$1,manifest_11Sep!$A$1:$V$1,0))</f>
        <v>18-thg 9-25</v>
      </c>
      <c r="L667" s="20">
        <f t="array" ref="L667">INDEX(manifest_11Sep!$A$1:$V$3202,MATCH($B667,manifest_11Sep!$B$1:$B$3202,0),MATCH(A.Dep9SepList!L$1,manifest_11Sep!$A$1:$V$1,0))</f>
        <v>0.72569444444444442</v>
      </c>
      <c r="M667" s="13" t="str">
        <f t="array" ref="M667">INDEX(manifest_11Sep!$A$1:$V$3202,MATCH($B667,manifest_11Sep!$B$1:$B$3202,0),MATCH(A.Dep9SepList!M$1,manifest_11Sep!$A$1:$V$1,0))</f>
        <v>ICN-T1</v>
      </c>
      <c r="N667" s="13" t="str">
        <f t="array" ref="N667">INDEX(manifest_11Sep!$A$1:$V$3202,MATCH($B667,manifest_11Sep!$B$1:$B$3202,0),MATCH(A.Dep9SepList!N$1,manifest_11Sep!$A$1:$V$1,0))</f>
        <v>INTER PARNAS</v>
      </c>
      <c r="O667" s="31"/>
      <c r="P667" s="20" t="e" cm="1" vm="1">
        <f t="array" aca="1" ref="P667" ca="1">IF(J667="","",_xlfn.XLOOKUP(J667&amp;N667,'A.Departure Grouping'!AQ:AQ&amp;'A.Departure Grouping'!AP:AP,'A.Departure Grouping'!AR:AR,"",0))</f>
        <v>#NAME?</v>
      </c>
      <c r="Q667" s="13">
        <v>89271794</v>
      </c>
      <c r="R667" s="13" t="s">
        <v>43</v>
      </c>
      <c r="S667" s="13">
        <f t="array" ref="S667">INDEX(manifest_11Sep!$A$1:$V$3202,MATCH($B667,manifest_11Sep!$B$1:$B$3202,0),MATCH(A.Dep9SepList!S$1,manifest_11Sep!$A$1:$V$1,0))</f>
        <v>0</v>
      </c>
      <c r="T667" s="17"/>
      <c r="V667" s="13"/>
    </row>
    <row r="668" spans="1:23" hidden="1">
      <c r="A668" s="13" t="str">
        <f t="array" ref="A668">INDEX(manifest_11Sep!$A$1:$V$3202,MATCH($B668,manifest_11Sep!$B$1:$B$3202,0),MATCH(A.Dep9SepList!A$1,manifest_11Sep!$A$1:$V$1,0))</f>
        <v>A</v>
      </c>
      <c r="B668" s="13" t="s">
        <v>1289</v>
      </c>
      <c r="C668" s="13" t="str">
        <f t="array" ref="C668">INDEX(manifest_11Sep!$A$1:$V$3202,MATCH($B668,manifest_11Sep!$B$1:$B$3202,0),MATCH(A.Dep9SepList!C$1,manifest_11Sep!$A$1:$V$1,0))</f>
        <v>DRNPFZKKVM9</v>
      </c>
      <c r="D668" s="13" t="str">
        <f t="array" ref="D668">INDEX(manifest_11Sep!$A$1:$V$3202,MATCH($B668,manifest_11Sep!$B$1:$B$3202,0),MATCH(A.Dep9SepList!D$1,manifest_11Sep!$A$1:$V$1,0))</f>
        <v>Female</v>
      </c>
      <c r="E668" s="13" t="str">
        <f t="array" ref="E668">INDEX(manifest_11Sep!$A$1:$V$3202,MATCH($B668,manifest_11Sep!$B$1:$B$3202,0),MATCH(A.Dep9SepList!E$1,manifest_11Sep!$A$1:$V$1,0))</f>
        <v>Christine</v>
      </c>
      <c r="F668" s="13" t="str">
        <f t="array" ref="F668">INDEX(manifest_11Sep!$A$1:$V$3202,MATCH($B668,manifest_11Sep!$B$1:$B$3202,0),MATCH(A.Dep9SepList!F$1,manifest_11Sep!$A$1:$V$1,0))</f>
        <v>Jackson</v>
      </c>
      <c r="G668" s="13">
        <f t="array" ref="G668">INDEX(manifest_11Sep!$A$1:$V$3202,MATCH($B668,manifest_11Sep!$B$1:$B$3202,0),MATCH(A.Dep9SepList!G$1,manifest_11Sep!$A$1:$V$1,0))</f>
        <v>48</v>
      </c>
      <c r="H668" s="13" t="str">
        <f t="array" ref="H668">INDEX(manifest_11Sep!$A$1:$V$3202,MATCH($B668,manifest_11Sep!$B$1:$B$3202,0),MATCH(A.Dep9SepList!H$1,manifest_11Sep!$A$1:$V$1,0))</f>
        <v>Alicia Nguyen 4</v>
      </c>
      <c r="I668" s="13" t="str">
        <f t="array" ref="I668">INDEX(manifest_11Sep!$A$1:$V$3202,MATCH($B668,manifest_11Sep!$B$1:$B$3202,0),MATCH(A.Dep9SepList!I$1,manifest_11Sep!$A$1:$V$1,0))</f>
        <v>American Airlines</v>
      </c>
      <c r="J668" s="13" t="str">
        <f t="array" ref="J668">INDEX(manifest_11Sep!$A$1:$V$3202,MATCH($B668,manifest_11Sep!$B$1:$B$3202,0),MATCH(A.Dep9SepList!J$1,manifest_11Sep!$A$1:$V$1,0))</f>
        <v>AA 280</v>
      </c>
      <c r="K668" s="32" t="str">
        <f t="array" ref="K668">INDEX(manifest_11Sep!$A$1:$V$3202,MATCH($B668,manifest_11Sep!$B$1:$B$3202,0),MATCH(A.Dep9SepList!K$1,manifest_11Sep!$A$1:$V$1,0))</f>
        <v>18-thg 9-25</v>
      </c>
      <c r="L668" s="20">
        <f t="array" ref="L668">INDEX(manifest_11Sep!$A$1:$V$3202,MATCH($B668,manifest_11Sep!$B$1:$B$3202,0),MATCH(A.Dep9SepList!L$1,manifest_11Sep!$A$1:$V$1,0))</f>
        <v>0.72569444444444442</v>
      </c>
      <c r="M668" s="13" t="str">
        <f t="array" ref="M668">INDEX(manifest_11Sep!$A$1:$V$3202,MATCH($B668,manifest_11Sep!$B$1:$B$3202,0),MATCH(A.Dep9SepList!M$1,manifest_11Sep!$A$1:$V$1,0))</f>
        <v>ICN-T1</v>
      </c>
      <c r="N668" s="13" t="str">
        <f t="array" ref="N668">INDEX(manifest_11Sep!$A$1:$V$3202,MATCH($B668,manifest_11Sep!$B$1:$B$3202,0),MATCH(A.Dep9SepList!N$1,manifest_11Sep!$A$1:$V$1,0))</f>
        <v>JW MARRIOTT</v>
      </c>
      <c r="O668" s="31"/>
      <c r="P668" s="20" t="e" cm="1" vm="1">
        <f t="array" aca="1" ref="P668" ca="1">IF(J668="","",_xlfn.XLOOKUP(J668&amp;N668,'A.Departure Grouping'!AQ:AQ&amp;'A.Departure Grouping'!AP:AP,'A.Departure Grouping'!AR:AR,"",0))</f>
        <v>#NAME?</v>
      </c>
      <c r="Q668" s="13">
        <v>75987771</v>
      </c>
      <c r="R668" s="13" t="s">
        <v>43</v>
      </c>
      <c r="S668" s="13">
        <f t="array" ref="S668">INDEX(manifest_11Sep!$A$1:$V$3202,MATCH($B668,manifest_11Sep!$B$1:$B$3202,0),MATCH(A.Dep9SepList!S$1,manifest_11Sep!$A$1:$V$1,0))</f>
        <v>0</v>
      </c>
      <c r="T668" s="17"/>
    </row>
    <row r="669" spans="1:23" hidden="1">
      <c r="A669" s="13" t="str">
        <f t="array" ref="A669">INDEX(manifest_11Sep!$A$1:$V$3202,MATCH($B669,manifest_11Sep!$B$1:$B$3202,0),MATCH(A.Dep9SepList!A$1,manifest_11Sep!$A$1:$V$1,0))</f>
        <v>A</v>
      </c>
      <c r="B669" s="13" t="s">
        <v>1314</v>
      </c>
      <c r="C669" s="13" t="str">
        <f t="array" ref="C669">INDEX(manifest_11Sep!$A$1:$V$3202,MATCH($B669,manifest_11Sep!$B$1:$B$3202,0),MATCH(A.Dep9SepList!C$1,manifest_11Sep!$A$1:$V$1,0))</f>
        <v>5SNJCRY623F</v>
      </c>
      <c r="D669" s="13" t="str">
        <f t="array" ref="D669">INDEX(manifest_11Sep!$A$1:$V$3202,MATCH($B669,manifest_11Sep!$B$1:$B$3202,0),MATCH(A.Dep9SepList!D$1,manifest_11Sep!$A$1:$V$1,0))</f>
        <v>Female</v>
      </c>
      <c r="E669" s="13" t="str">
        <f t="array" ref="E669">INDEX(manifest_11Sep!$A$1:$V$3202,MATCH($B669,manifest_11Sep!$B$1:$B$3202,0),MATCH(A.Dep9SepList!E$1,manifest_11Sep!$A$1:$V$1,0))</f>
        <v>Virginia Albertha</v>
      </c>
      <c r="F669" s="13" t="str">
        <f t="array" ref="F669">INDEX(manifest_11Sep!$A$1:$V$3202,MATCH($B669,manifest_11Sep!$B$1:$B$3202,0),MATCH(A.Dep9SepList!F$1,manifest_11Sep!$A$1:$V$1,0))</f>
        <v>Fraiser</v>
      </c>
      <c r="G669" s="13">
        <f t="array" ref="G669">INDEX(manifest_11Sep!$A$1:$V$3202,MATCH($B669,manifest_11Sep!$B$1:$B$3202,0),MATCH(A.Dep9SepList!G$1,manifest_11Sep!$A$1:$V$1,0))</f>
        <v>57</v>
      </c>
      <c r="H669" s="13" t="str">
        <f t="array" ref="H669">INDEX(manifest_11Sep!$A$1:$V$3202,MATCH($B669,manifest_11Sep!$B$1:$B$3202,0),MATCH(A.Dep9SepList!H$1,manifest_11Sep!$A$1:$V$1,0))</f>
        <v>Alicia Nguyen 4</v>
      </c>
      <c r="I669" s="13" t="str">
        <f t="array" ref="I669">INDEX(manifest_11Sep!$A$1:$V$3202,MATCH($B669,manifest_11Sep!$B$1:$B$3202,0),MATCH(A.Dep9SepList!I$1,manifest_11Sep!$A$1:$V$1,0))</f>
        <v>American Airlines</v>
      </c>
      <c r="J669" s="13" t="str">
        <f t="array" ref="J669">INDEX(manifest_11Sep!$A$1:$V$3202,MATCH($B669,manifest_11Sep!$B$1:$B$3202,0),MATCH(A.Dep9SepList!J$1,manifest_11Sep!$A$1:$V$1,0))</f>
        <v>AA 280</v>
      </c>
      <c r="K669" s="32" t="str">
        <f t="array" ref="K669">INDEX(manifest_11Sep!$A$1:$V$3202,MATCH($B669,manifest_11Sep!$B$1:$B$3202,0),MATCH(A.Dep9SepList!K$1,manifest_11Sep!$A$1:$V$1,0))</f>
        <v>18-thg 9-25</v>
      </c>
      <c r="L669" s="20">
        <f t="array" ref="L669">INDEX(manifest_11Sep!$A$1:$V$3202,MATCH($B669,manifest_11Sep!$B$1:$B$3202,0),MATCH(A.Dep9SepList!L$1,manifest_11Sep!$A$1:$V$1,0))</f>
        <v>0.72569444444444442</v>
      </c>
      <c r="M669" s="13" t="str">
        <f t="array" ref="M669">INDEX(manifest_11Sep!$A$1:$V$3202,MATCH($B669,manifest_11Sep!$B$1:$B$3202,0),MATCH(A.Dep9SepList!M$1,manifest_11Sep!$A$1:$V$1,0))</f>
        <v>ICN-T1</v>
      </c>
      <c r="N669" s="13" t="str">
        <f t="array" ref="N669">INDEX(manifest_11Sep!$A$1:$V$3202,MATCH($B669,manifest_11Sep!$B$1:$B$3202,0),MATCH(A.Dep9SepList!N$1,manifest_11Sep!$A$1:$V$1,0))</f>
        <v>JW MARRIOTT</v>
      </c>
      <c r="O669" s="31"/>
      <c r="P669" s="20" t="e" cm="1" vm="1">
        <f t="array" aca="1" ref="P669" ca="1">IF(J669="","",_xlfn.XLOOKUP(J669&amp;N669,'A.Departure Grouping'!AQ:AQ&amp;'A.Departure Grouping'!AP:AP,'A.Departure Grouping'!AR:AR,"",0))</f>
        <v>#NAME?</v>
      </c>
      <c r="Q669" s="13">
        <v>75987851</v>
      </c>
      <c r="R669" s="13" t="s">
        <v>61</v>
      </c>
      <c r="S669" s="13">
        <f t="array" ref="S669">INDEX(manifest_11Sep!$A$1:$V$3202,MATCH($B669,manifest_11Sep!$B$1:$B$3202,0),MATCH(A.Dep9SepList!S$1,manifest_11Sep!$A$1:$V$1,0))</f>
        <v>0</v>
      </c>
      <c r="T669" s="17"/>
    </row>
    <row r="670" spans="1:23" hidden="1">
      <c r="A670" s="13" t="str">
        <f t="array" ref="A670">INDEX(manifest_11Sep!$A$1:$V$3202,MATCH($B670,manifest_11Sep!$B$1:$B$3202,0),MATCH(A.Dep9SepList!A$1,manifest_11Sep!$A$1:$V$1,0))</f>
        <v>A</v>
      </c>
      <c r="B670" s="13" t="s">
        <v>1356</v>
      </c>
      <c r="C670" s="13" t="str">
        <f t="array" ref="C670">INDEX(manifest_11Sep!$A$1:$V$3202,MATCH($B670,manifest_11Sep!$B$1:$B$3202,0),MATCH(A.Dep9SepList!C$1,manifest_11Sep!$A$1:$V$1,0))</f>
        <v>MVNM34W8BP4</v>
      </c>
      <c r="D670" s="13" t="str">
        <f t="array" ref="D670">INDEX(manifest_11Sep!$A$1:$V$3202,MATCH($B670,manifest_11Sep!$B$1:$B$3202,0),MATCH(A.Dep9SepList!D$1,manifest_11Sep!$A$1:$V$1,0))</f>
        <v>Female</v>
      </c>
      <c r="E670" s="13" t="str">
        <f t="array" ref="E670">INDEX(manifest_11Sep!$A$1:$V$3202,MATCH($B670,manifest_11Sep!$B$1:$B$3202,0),MATCH(A.Dep9SepList!E$1,manifest_11Sep!$A$1:$V$1,0))</f>
        <v>Susan</v>
      </c>
      <c r="F670" s="13" t="str">
        <f t="array" ref="F670">INDEX(manifest_11Sep!$A$1:$V$3202,MATCH($B670,manifest_11Sep!$B$1:$B$3202,0),MATCH(A.Dep9SepList!F$1,manifest_11Sep!$A$1:$V$1,0))</f>
        <v>James</v>
      </c>
      <c r="G670" s="13">
        <f t="array" ref="G670">INDEX(manifest_11Sep!$A$1:$V$3202,MATCH($B670,manifest_11Sep!$B$1:$B$3202,0),MATCH(A.Dep9SepList!G$1,manifest_11Sep!$A$1:$V$1,0))</f>
        <v>73</v>
      </c>
      <c r="H670" s="13" t="str">
        <f t="array" ref="H670">INDEX(manifest_11Sep!$A$1:$V$3202,MATCH($B670,manifest_11Sep!$B$1:$B$3202,0),MATCH(A.Dep9SepList!H$1,manifest_11Sep!$A$1:$V$1,0))</f>
        <v>Alicia Nguyen 4</v>
      </c>
      <c r="I670" s="13" t="str">
        <f t="array" ref="I670">INDEX(manifest_11Sep!$A$1:$V$3202,MATCH($B670,manifest_11Sep!$B$1:$B$3202,0),MATCH(A.Dep9SepList!I$1,manifest_11Sep!$A$1:$V$1,0))</f>
        <v>American Airlines</v>
      </c>
      <c r="J670" s="13" t="str">
        <f t="array" ref="J670">INDEX(manifest_11Sep!$A$1:$V$3202,MATCH($B670,manifest_11Sep!$B$1:$B$3202,0),MATCH(A.Dep9SepList!J$1,manifest_11Sep!$A$1:$V$1,0))</f>
        <v>AA 280</v>
      </c>
      <c r="K670" s="32" t="str">
        <f t="array" ref="K670">INDEX(manifest_11Sep!$A$1:$V$3202,MATCH($B670,manifest_11Sep!$B$1:$B$3202,0),MATCH(A.Dep9SepList!K$1,manifest_11Sep!$A$1:$V$1,0))</f>
        <v>18-thg 9-25</v>
      </c>
      <c r="L670" s="20">
        <f t="array" ref="L670">INDEX(manifest_11Sep!$A$1:$V$3202,MATCH($B670,manifest_11Sep!$B$1:$B$3202,0),MATCH(A.Dep9SepList!L$1,manifest_11Sep!$A$1:$V$1,0))</f>
        <v>0.72569444444444442</v>
      </c>
      <c r="M670" s="13" t="str">
        <f t="array" ref="M670">INDEX(manifest_11Sep!$A$1:$V$3202,MATCH($B670,manifest_11Sep!$B$1:$B$3202,0),MATCH(A.Dep9SepList!M$1,manifest_11Sep!$A$1:$V$1,0))</f>
        <v>ICN-T1</v>
      </c>
      <c r="N670" s="13" t="str">
        <f t="array" ref="N670">INDEX(manifest_11Sep!$A$1:$V$3202,MATCH($B670,manifest_11Sep!$B$1:$B$3202,0),MATCH(A.Dep9SepList!N$1,manifest_11Sep!$A$1:$V$1,0))</f>
        <v>JW MARRIOTT</v>
      </c>
      <c r="O670" s="31"/>
      <c r="P670" s="20" t="e" cm="1" vm="1">
        <f t="array" aca="1" ref="P670" ca="1">IF(J670="","",_xlfn.XLOOKUP(J670&amp;N670,'A.Departure Grouping'!AQ:AQ&amp;'A.Departure Grouping'!AP:AP,'A.Departure Grouping'!AR:AR,"",0))</f>
        <v>#NAME?</v>
      </c>
      <c r="Q670" s="13">
        <v>75987979</v>
      </c>
      <c r="R670" s="13" t="s">
        <v>61</v>
      </c>
      <c r="S670" s="13">
        <f t="array" ref="S670">INDEX(manifest_11Sep!$A$1:$V$3202,MATCH($B670,manifest_11Sep!$B$1:$B$3202,0),MATCH(A.Dep9SepList!S$1,manifest_11Sep!$A$1:$V$1,0))</f>
        <v>0</v>
      </c>
      <c r="T670" s="17"/>
    </row>
    <row r="671" spans="1:23" hidden="1">
      <c r="A671" s="13" t="str">
        <f t="array" ref="A671">INDEX(manifest_11Sep!$A$1:$V$3202,MATCH($B671,manifest_11Sep!$B$1:$B$3202,0),MATCH(A.Dep9SepList!A$1,manifest_11Sep!$A$1:$V$1,0))</f>
        <v>A</v>
      </c>
      <c r="B671" s="13" t="s">
        <v>1358</v>
      </c>
      <c r="C671" s="13" t="str">
        <f t="array" ref="C671">INDEX(manifest_11Sep!$A$1:$V$3202,MATCH($B671,manifest_11Sep!$B$1:$B$3202,0),MATCH(A.Dep9SepList!C$1,manifest_11Sep!$A$1:$V$1,0))</f>
        <v>MVNM34W8BP4</v>
      </c>
      <c r="D671" s="13" t="str">
        <f t="array" ref="D671">INDEX(manifest_11Sep!$A$1:$V$3202,MATCH($B671,manifest_11Sep!$B$1:$B$3202,0),MATCH(A.Dep9SepList!D$1,manifest_11Sep!$A$1:$V$1,0))</f>
        <v>Female</v>
      </c>
      <c r="E671" s="13" t="str">
        <f t="array" ref="E671">INDEX(manifest_11Sep!$A$1:$V$3202,MATCH($B671,manifest_11Sep!$B$1:$B$3202,0),MATCH(A.Dep9SepList!E$1,manifest_11Sep!$A$1:$V$1,0))</f>
        <v>Marguerite Ruth</v>
      </c>
      <c r="F671" s="13" t="str">
        <f t="array" ref="F671">INDEX(manifest_11Sep!$A$1:$V$3202,MATCH($B671,manifest_11Sep!$B$1:$B$3202,0),MATCH(A.Dep9SepList!F$1,manifest_11Sep!$A$1:$V$1,0))</f>
        <v>Higgs</v>
      </c>
      <c r="G671" s="13">
        <f t="array" ref="G671">INDEX(manifest_11Sep!$A$1:$V$3202,MATCH($B671,manifest_11Sep!$B$1:$B$3202,0),MATCH(A.Dep9SepList!G$1,manifest_11Sep!$A$1:$V$1,0))</f>
        <v>62</v>
      </c>
      <c r="H671" s="13" t="str">
        <f t="array" ref="H671">INDEX(manifest_11Sep!$A$1:$V$3202,MATCH($B671,manifest_11Sep!$B$1:$B$3202,0),MATCH(A.Dep9SepList!H$1,manifest_11Sep!$A$1:$V$1,0))</f>
        <v>Alicia Nguyen 4</v>
      </c>
      <c r="I671" s="13" t="str">
        <f t="array" ref="I671">INDEX(manifest_11Sep!$A$1:$V$3202,MATCH($B671,manifest_11Sep!$B$1:$B$3202,0),MATCH(A.Dep9SepList!I$1,manifest_11Sep!$A$1:$V$1,0))</f>
        <v>American Airlines</v>
      </c>
      <c r="J671" s="13" t="str">
        <f t="array" ref="J671">INDEX(manifest_11Sep!$A$1:$V$3202,MATCH($B671,manifest_11Sep!$B$1:$B$3202,0),MATCH(A.Dep9SepList!J$1,manifest_11Sep!$A$1:$V$1,0))</f>
        <v>AA 280</v>
      </c>
      <c r="K671" s="32" t="str">
        <f t="array" ref="K671">INDEX(manifest_11Sep!$A$1:$V$3202,MATCH($B671,manifest_11Sep!$B$1:$B$3202,0),MATCH(A.Dep9SepList!K$1,manifest_11Sep!$A$1:$V$1,0))</f>
        <v>18-thg 9-25</v>
      </c>
      <c r="L671" s="20">
        <f t="array" ref="L671">INDEX(manifest_11Sep!$A$1:$V$3202,MATCH($B671,manifest_11Sep!$B$1:$B$3202,0),MATCH(A.Dep9SepList!L$1,manifest_11Sep!$A$1:$V$1,0))</f>
        <v>0.72569444444444442</v>
      </c>
      <c r="M671" s="13" t="str">
        <f t="array" ref="M671">INDEX(manifest_11Sep!$A$1:$V$3202,MATCH($B671,manifest_11Sep!$B$1:$B$3202,0),MATCH(A.Dep9SepList!M$1,manifest_11Sep!$A$1:$V$1,0))</f>
        <v>ICN-T1</v>
      </c>
      <c r="N671" s="13" t="str">
        <f t="array" ref="N671">INDEX(manifest_11Sep!$A$1:$V$3202,MATCH($B671,manifest_11Sep!$B$1:$B$3202,0),MATCH(A.Dep9SepList!N$1,manifest_11Sep!$A$1:$V$1,0))</f>
        <v>JW MARRIOTT</v>
      </c>
      <c r="O671" s="31"/>
      <c r="P671" s="20" t="e" cm="1" vm="1">
        <f t="array" aca="1" ref="P671" ca="1">IF(J671="","",_xlfn.XLOOKUP(J671&amp;N671,'A.Departure Grouping'!AQ:AQ&amp;'A.Departure Grouping'!AP:AP,'A.Departure Grouping'!AR:AR,"",0))</f>
        <v>#NAME?</v>
      </c>
      <c r="Q671" s="13">
        <v>75987979</v>
      </c>
      <c r="R671" s="13" t="s">
        <v>61</v>
      </c>
      <c r="S671" s="13">
        <f t="array" ref="S671">INDEX(manifest_11Sep!$A$1:$V$3202,MATCH($B671,manifest_11Sep!$B$1:$B$3202,0),MATCH(A.Dep9SepList!S$1,manifest_11Sep!$A$1:$V$1,0))</f>
        <v>0</v>
      </c>
      <c r="T671" s="17"/>
    </row>
    <row r="672" spans="1:23" hidden="1">
      <c r="A672" s="13" t="str">
        <f t="array" ref="A672">INDEX(manifest_11Sep!$A$1:$V$3202,MATCH($B672,manifest_11Sep!$B$1:$B$3202,0),MATCH(A.Dep9SepList!A$1,manifest_11Sep!$A$1:$V$1,0))</f>
        <v>A</v>
      </c>
      <c r="B672" s="13" t="s">
        <v>1381</v>
      </c>
      <c r="C672" s="13" t="str">
        <f t="array" ref="C672">INDEX(manifest_11Sep!$A$1:$V$3202,MATCH($B672,manifest_11Sep!$B$1:$B$3202,0),MATCH(A.Dep9SepList!C$1,manifest_11Sep!$A$1:$V$1,0))</f>
        <v>2FNC4DX3NRS</v>
      </c>
      <c r="D672" s="13" t="str">
        <f t="array" ref="D672">INDEX(manifest_11Sep!$A$1:$V$3202,MATCH($B672,manifest_11Sep!$B$1:$B$3202,0),MATCH(A.Dep9SepList!D$1,manifest_11Sep!$A$1:$V$1,0))</f>
        <v>Female</v>
      </c>
      <c r="E672" s="13" t="str">
        <f t="array" ref="E672">INDEX(manifest_11Sep!$A$1:$V$3202,MATCH($B672,manifest_11Sep!$B$1:$B$3202,0),MATCH(A.Dep9SepList!E$1,manifest_11Sep!$A$1:$V$1,0))</f>
        <v>Violette Venetia</v>
      </c>
      <c r="F672" s="13" t="str">
        <f t="array" ref="F672">INDEX(manifest_11Sep!$A$1:$V$3202,MATCH($B672,manifest_11Sep!$B$1:$B$3202,0),MATCH(A.Dep9SepList!F$1,manifest_11Sep!$A$1:$V$1,0))</f>
        <v>Wright</v>
      </c>
      <c r="G672" s="13">
        <f t="array" ref="G672">INDEX(manifest_11Sep!$A$1:$V$3202,MATCH($B672,manifest_11Sep!$B$1:$B$3202,0),MATCH(A.Dep9SepList!G$1,manifest_11Sep!$A$1:$V$1,0))</f>
        <v>69</v>
      </c>
      <c r="H672" s="13" t="str">
        <f t="array" ref="H672">INDEX(manifest_11Sep!$A$1:$V$3202,MATCH($B672,manifest_11Sep!$B$1:$B$3202,0),MATCH(A.Dep9SepList!H$1,manifest_11Sep!$A$1:$V$1,0))</f>
        <v>Alicia Nguyen 4</v>
      </c>
      <c r="I672" s="13" t="str">
        <f t="array" ref="I672">INDEX(manifest_11Sep!$A$1:$V$3202,MATCH($B672,manifest_11Sep!$B$1:$B$3202,0),MATCH(A.Dep9SepList!I$1,manifest_11Sep!$A$1:$V$1,0))</f>
        <v>American Airlines</v>
      </c>
      <c r="J672" s="13" t="str">
        <f t="array" ref="J672">INDEX(manifest_11Sep!$A$1:$V$3202,MATCH($B672,manifest_11Sep!$B$1:$B$3202,0),MATCH(A.Dep9SepList!J$1,manifest_11Sep!$A$1:$V$1,0))</f>
        <v>AA 280</v>
      </c>
      <c r="K672" s="32" t="str">
        <f t="array" ref="K672">INDEX(manifest_11Sep!$A$1:$V$3202,MATCH($B672,manifest_11Sep!$B$1:$B$3202,0),MATCH(A.Dep9SepList!K$1,manifest_11Sep!$A$1:$V$1,0))</f>
        <v>18-thg 9-25</v>
      </c>
      <c r="L672" s="20">
        <f t="array" ref="L672">INDEX(manifest_11Sep!$A$1:$V$3202,MATCH($B672,manifest_11Sep!$B$1:$B$3202,0),MATCH(A.Dep9SepList!L$1,manifest_11Sep!$A$1:$V$1,0))</f>
        <v>0.72569444444444442</v>
      </c>
      <c r="M672" s="13" t="str">
        <f t="array" ref="M672">INDEX(manifest_11Sep!$A$1:$V$3202,MATCH($B672,manifest_11Sep!$B$1:$B$3202,0),MATCH(A.Dep9SepList!M$1,manifest_11Sep!$A$1:$V$1,0))</f>
        <v>ICN-T1</v>
      </c>
      <c r="N672" s="13" t="str">
        <f t="array" ref="N672">INDEX(manifest_11Sep!$A$1:$V$3202,MATCH($B672,manifest_11Sep!$B$1:$B$3202,0),MATCH(A.Dep9SepList!N$1,manifest_11Sep!$A$1:$V$1,0))</f>
        <v>JW MARRIOTT</v>
      </c>
      <c r="O672" s="31"/>
      <c r="P672" s="20" t="e" cm="1" vm="1">
        <f t="array" aca="1" ref="P672" ca="1">IF(J672="","",_xlfn.XLOOKUP(J672&amp;N672,'A.Departure Grouping'!AQ:AQ&amp;'A.Departure Grouping'!AP:AP,'A.Departure Grouping'!AR:AR,"",0))</f>
        <v>#NAME?</v>
      </c>
      <c r="Q672" s="13">
        <v>75988116</v>
      </c>
      <c r="R672" s="13" t="s">
        <v>61</v>
      </c>
      <c r="S672" s="13">
        <f t="array" ref="S672">INDEX(manifest_11Sep!$A$1:$V$3202,MATCH($B672,manifest_11Sep!$B$1:$B$3202,0),MATCH(A.Dep9SepList!S$1,manifest_11Sep!$A$1:$V$1,0))</f>
        <v>0</v>
      </c>
      <c r="T672" s="13"/>
    </row>
    <row r="673" spans="1:21" hidden="1">
      <c r="A673" s="13" t="str">
        <f t="array" ref="A673">INDEX(manifest_11Sep!$A$1:$V$3202,MATCH($B673,manifest_11Sep!$B$1:$B$3202,0),MATCH(A.Dep9SepList!A$1,manifest_11Sep!$A$1:$V$1,0))</f>
        <v>A</v>
      </c>
      <c r="B673" s="13" t="s">
        <v>1384</v>
      </c>
      <c r="C673" s="13" t="str">
        <f t="array" ref="C673">INDEX(manifest_11Sep!$A$1:$V$3202,MATCH($B673,manifest_11Sep!$B$1:$B$3202,0),MATCH(A.Dep9SepList!C$1,manifest_11Sep!$A$1:$V$1,0))</f>
        <v>2FNC4DX3NRS</v>
      </c>
      <c r="D673" s="13" t="str">
        <f t="array" ref="D673">INDEX(manifest_11Sep!$A$1:$V$3202,MATCH($B673,manifest_11Sep!$B$1:$B$3202,0),MATCH(A.Dep9SepList!D$1,manifest_11Sep!$A$1:$V$1,0))</f>
        <v>Female</v>
      </c>
      <c r="E673" s="13" t="str">
        <f t="array" ref="E673">INDEX(manifest_11Sep!$A$1:$V$3202,MATCH($B673,manifest_11Sep!$B$1:$B$3202,0),MATCH(A.Dep9SepList!E$1,manifest_11Sep!$A$1:$V$1,0))</f>
        <v>Alice</v>
      </c>
      <c r="F673" s="13" t="str">
        <f t="array" ref="F673">INDEX(manifest_11Sep!$A$1:$V$3202,MATCH($B673,manifest_11Sep!$B$1:$B$3202,0),MATCH(A.Dep9SepList!F$1,manifest_11Sep!$A$1:$V$1,0))</f>
        <v>Blavo</v>
      </c>
      <c r="G673" s="13">
        <f t="array" ref="G673">INDEX(manifest_11Sep!$A$1:$V$3202,MATCH($B673,manifest_11Sep!$B$1:$B$3202,0),MATCH(A.Dep9SepList!G$1,manifest_11Sep!$A$1:$V$1,0))</f>
        <v>68</v>
      </c>
      <c r="H673" s="13" t="str">
        <f t="array" ref="H673">INDEX(manifest_11Sep!$A$1:$V$3202,MATCH($B673,manifest_11Sep!$B$1:$B$3202,0),MATCH(A.Dep9SepList!H$1,manifest_11Sep!$A$1:$V$1,0))</f>
        <v>Alicia Nguyen 4</v>
      </c>
      <c r="I673" s="13" t="str">
        <f t="array" ref="I673">INDEX(manifest_11Sep!$A$1:$V$3202,MATCH($B673,manifest_11Sep!$B$1:$B$3202,0),MATCH(A.Dep9SepList!I$1,manifest_11Sep!$A$1:$V$1,0))</f>
        <v>American Airlines</v>
      </c>
      <c r="J673" s="13" t="str">
        <f t="array" ref="J673">INDEX(manifest_11Sep!$A$1:$V$3202,MATCH($B673,manifest_11Sep!$B$1:$B$3202,0),MATCH(A.Dep9SepList!J$1,manifest_11Sep!$A$1:$V$1,0))</f>
        <v>AA 280</v>
      </c>
      <c r="K673" s="32" t="str">
        <f t="array" ref="K673">INDEX(manifest_11Sep!$A$1:$V$3202,MATCH($B673,manifest_11Sep!$B$1:$B$3202,0),MATCH(A.Dep9SepList!K$1,manifest_11Sep!$A$1:$V$1,0))</f>
        <v>18-thg 9-25</v>
      </c>
      <c r="L673" s="20">
        <f t="array" ref="L673">INDEX(manifest_11Sep!$A$1:$V$3202,MATCH($B673,manifest_11Sep!$B$1:$B$3202,0),MATCH(A.Dep9SepList!L$1,manifest_11Sep!$A$1:$V$1,0))</f>
        <v>0.72569444444444442</v>
      </c>
      <c r="M673" s="13" t="str">
        <f t="array" ref="M673">INDEX(manifest_11Sep!$A$1:$V$3202,MATCH($B673,manifest_11Sep!$B$1:$B$3202,0),MATCH(A.Dep9SepList!M$1,manifest_11Sep!$A$1:$V$1,0))</f>
        <v>ICN-T1</v>
      </c>
      <c r="N673" s="13" t="str">
        <f t="array" ref="N673">INDEX(manifest_11Sep!$A$1:$V$3202,MATCH($B673,manifest_11Sep!$B$1:$B$3202,0),MATCH(A.Dep9SepList!N$1,manifest_11Sep!$A$1:$V$1,0))</f>
        <v>JW MARRIOTT</v>
      </c>
      <c r="O673" s="31"/>
      <c r="P673" s="20" t="e" cm="1" vm="1">
        <f t="array" aca="1" ref="P673" ca="1">IF(J673="","",_xlfn.XLOOKUP(J673&amp;N673,'A.Departure Grouping'!AQ:AQ&amp;'A.Departure Grouping'!AP:AP,'A.Departure Grouping'!AR:AR,"",0))</f>
        <v>#NAME?</v>
      </c>
      <c r="Q673" s="13">
        <v>75988116</v>
      </c>
      <c r="R673" s="13" t="s">
        <v>61</v>
      </c>
      <c r="S673" s="13">
        <f t="array" ref="S673">INDEX(manifest_11Sep!$A$1:$V$3202,MATCH($B673,manifest_11Sep!$B$1:$B$3202,0),MATCH(A.Dep9SepList!S$1,manifest_11Sep!$A$1:$V$1,0))</f>
        <v>0</v>
      </c>
      <c r="T673" s="13"/>
    </row>
    <row r="674" spans="1:21" hidden="1">
      <c r="A674" s="13" t="str">
        <f t="array" ref="A674">INDEX(manifest_11Sep!$A$1:$V$3202,MATCH($B674,manifest_11Sep!$B$1:$B$3202,0),MATCH(A.Dep9SepList!A$1,manifest_11Sep!$A$1:$V$1,0))</f>
        <v>A</v>
      </c>
      <c r="B674" s="13" t="s">
        <v>1387</v>
      </c>
      <c r="C674" s="13" t="str">
        <f t="array" ref="C674">INDEX(manifest_11Sep!$A$1:$V$3202,MATCH($B674,manifest_11Sep!$B$1:$B$3202,0),MATCH(A.Dep9SepList!C$1,manifest_11Sep!$A$1:$V$1,0))</f>
        <v>2FNC4DX3NRS</v>
      </c>
      <c r="D674" s="13" t="str">
        <f t="array" ref="D674">INDEX(manifest_11Sep!$A$1:$V$3202,MATCH($B674,manifest_11Sep!$B$1:$B$3202,0),MATCH(A.Dep9SepList!D$1,manifest_11Sep!$A$1:$V$1,0))</f>
        <v>Female</v>
      </c>
      <c r="E674" s="13" t="str">
        <f t="array" ref="E674">INDEX(manifest_11Sep!$A$1:$V$3202,MATCH($B674,manifest_11Sep!$B$1:$B$3202,0),MATCH(A.Dep9SepList!E$1,manifest_11Sep!$A$1:$V$1,0))</f>
        <v>Tirzah Elizabeth</v>
      </c>
      <c r="F674" s="13" t="str">
        <f t="array" ref="F674">INDEX(manifest_11Sep!$A$1:$V$3202,MATCH($B674,manifest_11Sep!$B$1:$B$3202,0),MATCH(A.Dep9SepList!F$1,manifest_11Sep!$A$1:$V$1,0))</f>
        <v>Bullard</v>
      </c>
      <c r="G674" s="13">
        <f t="array" ref="G674">INDEX(manifest_11Sep!$A$1:$V$3202,MATCH($B674,manifest_11Sep!$B$1:$B$3202,0),MATCH(A.Dep9SepList!G$1,manifest_11Sep!$A$1:$V$1,0))</f>
        <v>11</v>
      </c>
      <c r="H674" s="13" t="str">
        <f t="array" ref="H674">INDEX(manifest_11Sep!$A$1:$V$3202,MATCH($B674,manifest_11Sep!$B$1:$B$3202,0),MATCH(A.Dep9SepList!H$1,manifest_11Sep!$A$1:$V$1,0))</f>
        <v>Alicia Nguyen 4</v>
      </c>
      <c r="I674" s="13" t="str">
        <f t="array" ref="I674">INDEX(manifest_11Sep!$A$1:$V$3202,MATCH($B674,manifest_11Sep!$B$1:$B$3202,0),MATCH(A.Dep9SepList!I$1,manifest_11Sep!$A$1:$V$1,0))</f>
        <v>American Airlines</v>
      </c>
      <c r="J674" s="13" t="str">
        <f t="array" ref="J674">INDEX(manifest_11Sep!$A$1:$V$3202,MATCH($B674,manifest_11Sep!$B$1:$B$3202,0),MATCH(A.Dep9SepList!J$1,manifest_11Sep!$A$1:$V$1,0))</f>
        <v>AA 280</v>
      </c>
      <c r="K674" s="32" t="str">
        <f t="array" ref="K674">INDEX(manifest_11Sep!$A$1:$V$3202,MATCH($B674,manifest_11Sep!$B$1:$B$3202,0),MATCH(A.Dep9SepList!K$1,manifest_11Sep!$A$1:$V$1,0))</f>
        <v>18-thg 9-25</v>
      </c>
      <c r="L674" s="20">
        <f t="array" ref="L674">INDEX(manifest_11Sep!$A$1:$V$3202,MATCH($B674,manifest_11Sep!$B$1:$B$3202,0),MATCH(A.Dep9SepList!L$1,manifest_11Sep!$A$1:$V$1,0))</f>
        <v>0.72569444444444442</v>
      </c>
      <c r="M674" s="13" t="str">
        <f t="array" ref="M674">INDEX(manifest_11Sep!$A$1:$V$3202,MATCH($B674,manifest_11Sep!$B$1:$B$3202,0),MATCH(A.Dep9SepList!M$1,manifest_11Sep!$A$1:$V$1,0))</f>
        <v>ICN-T1</v>
      </c>
      <c r="N674" s="13" t="str">
        <f t="array" ref="N674">INDEX(manifest_11Sep!$A$1:$V$3202,MATCH($B674,manifest_11Sep!$B$1:$B$3202,0),MATCH(A.Dep9SepList!N$1,manifest_11Sep!$A$1:$V$1,0))</f>
        <v>JW MARRIOTT</v>
      </c>
      <c r="O674" s="31"/>
      <c r="P674" s="20" t="e" cm="1" vm="1">
        <f t="array" aca="1" ref="P674" ca="1">IF(J674="","",_xlfn.XLOOKUP(J674&amp;N674,'A.Departure Grouping'!AQ:AQ&amp;'A.Departure Grouping'!AP:AP,'A.Departure Grouping'!AR:AR,"",0))</f>
        <v>#NAME?</v>
      </c>
      <c r="Q674" s="13">
        <v>75988116</v>
      </c>
      <c r="R674" s="13" t="s">
        <v>61</v>
      </c>
      <c r="S674" s="13">
        <f t="array" ref="S674">INDEX(manifest_11Sep!$A$1:$V$3202,MATCH($B674,manifest_11Sep!$B$1:$B$3202,0),MATCH(A.Dep9SepList!S$1,manifest_11Sep!$A$1:$V$1,0))</f>
        <v>0</v>
      </c>
      <c r="T674" s="13"/>
    </row>
    <row r="675" spans="1:21" hidden="1">
      <c r="A675" s="13" t="str">
        <f t="array" ref="A675">INDEX(manifest_11Sep!$A$1:$V$3202,MATCH($B675,manifest_11Sep!$B$1:$B$3202,0),MATCH(A.Dep9SepList!A$1,manifest_11Sep!$A$1:$V$1,0))</f>
        <v>A</v>
      </c>
      <c r="B675" s="13" t="s">
        <v>1395</v>
      </c>
      <c r="C675" s="13" t="str">
        <f t="array" ref="C675">INDEX(manifest_11Sep!$A$1:$V$3202,MATCH($B675,manifest_11Sep!$B$1:$B$3202,0),MATCH(A.Dep9SepList!C$1,manifest_11Sep!$A$1:$V$1,0))</f>
        <v>LRNVH95WBB8</v>
      </c>
      <c r="D675" s="13" t="str">
        <f t="array" ref="D675">INDEX(manifest_11Sep!$A$1:$V$3202,MATCH($B675,manifest_11Sep!$B$1:$B$3202,0),MATCH(A.Dep9SepList!D$1,manifest_11Sep!$A$1:$V$1,0))</f>
        <v>Male</v>
      </c>
      <c r="E675" s="13" t="str">
        <f t="array" ref="E675">INDEX(manifest_11Sep!$A$1:$V$3202,MATCH($B675,manifest_11Sep!$B$1:$B$3202,0),MATCH(A.Dep9SepList!E$1,manifest_11Sep!$A$1:$V$1,0))</f>
        <v>Robert Joseph</v>
      </c>
      <c r="F675" s="13" t="str">
        <f t="array" ref="F675">INDEX(manifest_11Sep!$A$1:$V$3202,MATCH($B675,manifest_11Sep!$B$1:$B$3202,0),MATCH(A.Dep9SepList!F$1,manifest_11Sep!$A$1:$V$1,0))</f>
        <v>Glew</v>
      </c>
      <c r="G675" s="13">
        <f t="array" ref="G675">INDEX(manifest_11Sep!$A$1:$V$3202,MATCH($B675,manifest_11Sep!$B$1:$B$3202,0),MATCH(A.Dep9SepList!G$1,manifest_11Sep!$A$1:$V$1,0))</f>
        <v>43</v>
      </c>
      <c r="H675" s="13" t="str">
        <f t="array" ref="H675">INDEX(manifest_11Sep!$A$1:$V$3202,MATCH($B675,manifest_11Sep!$B$1:$B$3202,0),MATCH(A.Dep9SepList!H$1,manifest_11Sep!$A$1:$V$1,0))</f>
        <v>Alicia Nguyen 4</v>
      </c>
      <c r="I675" s="13" t="str">
        <f t="array" ref="I675">INDEX(manifest_11Sep!$A$1:$V$3202,MATCH($B675,manifest_11Sep!$B$1:$B$3202,0),MATCH(A.Dep9SepList!I$1,manifest_11Sep!$A$1:$V$1,0))</f>
        <v>American Airlines</v>
      </c>
      <c r="J675" s="13" t="str">
        <f t="array" ref="J675">INDEX(manifest_11Sep!$A$1:$V$3202,MATCH($B675,manifest_11Sep!$B$1:$B$3202,0),MATCH(A.Dep9SepList!J$1,manifest_11Sep!$A$1:$V$1,0))</f>
        <v>AA 280</v>
      </c>
      <c r="K675" s="32" t="str">
        <f t="array" ref="K675">INDEX(manifest_11Sep!$A$1:$V$3202,MATCH($B675,manifest_11Sep!$B$1:$B$3202,0),MATCH(A.Dep9SepList!K$1,manifest_11Sep!$A$1:$V$1,0))</f>
        <v>18-thg 9-25</v>
      </c>
      <c r="L675" s="20">
        <f t="array" ref="L675">INDEX(manifest_11Sep!$A$1:$V$3202,MATCH($B675,manifest_11Sep!$B$1:$B$3202,0),MATCH(A.Dep9SepList!L$1,manifest_11Sep!$A$1:$V$1,0))</f>
        <v>0.72569444444444442</v>
      </c>
      <c r="M675" s="13" t="str">
        <f t="array" ref="M675">INDEX(manifest_11Sep!$A$1:$V$3202,MATCH($B675,manifest_11Sep!$B$1:$B$3202,0),MATCH(A.Dep9SepList!M$1,manifest_11Sep!$A$1:$V$1,0))</f>
        <v>ICN-T1</v>
      </c>
      <c r="N675" s="13" t="str">
        <f t="array" ref="N675">INDEX(manifest_11Sep!$A$1:$V$3202,MATCH($B675,manifest_11Sep!$B$1:$B$3202,0),MATCH(A.Dep9SepList!N$1,manifest_11Sep!$A$1:$V$1,0))</f>
        <v>JW MARRIOTT</v>
      </c>
      <c r="O675" s="31"/>
      <c r="P675" s="20" t="e" cm="1" vm="1">
        <f t="array" aca="1" ref="P675" ca="1">IF(J675="","",_xlfn.XLOOKUP(J675&amp;N675,'A.Departure Grouping'!AQ:AQ&amp;'A.Departure Grouping'!AP:AP,'A.Departure Grouping'!AR:AR,"",0))</f>
        <v>#NAME?</v>
      </c>
      <c r="Q675" s="13">
        <v>75988193</v>
      </c>
      <c r="R675" s="13" t="s">
        <v>35</v>
      </c>
      <c r="S675" s="13">
        <f t="array" ref="S675">INDEX(manifest_11Sep!$A$1:$V$3202,MATCH($B675,manifest_11Sep!$B$1:$B$3202,0),MATCH(A.Dep9SepList!S$1,manifest_11Sep!$A$1:$V$1,0))</f>
        <v>0</v>
      </c>
      <c r="T675" s="13"/>
    </row>
    <row r="676" spans="1:21" hidden="1">
      <c r="A676" s="13" t="str">
        <f t="array" ref="A676">INDEX(manifest_11Sep!$A$1:$V$3202,MATCH($B676,manifest_11Sep!$B$1:$B$3202,0),MATCH(A.Dep9SepList!A$1,manifest_11Sep!$A$1:$V$1,0))</f>
        <v>A</v>
      </c>
      <c r="B676" s="13" t="s">
        <v>1398</v>
      </c>
      <c r="C676" s="13" t="str">
        <f t="array" ref="C676">INDEX(manifest_11Sep!$A$1:$V$3202,MATCH($B676,manifest_11Sep!$B$1:$B$3202,0),MATCH(A.Dep9SepList!C$1,manifest_11Sep!$A$1:$V$1,0))</f>
        <v>VKN4FVZNQZ9</v>
      </c>
      <c r="D676" s="13" t="str">
        <f t="array" ref="D676">INDEX(manifest_11Sep!$A$1:$V$3202,MATCH($B676,manifest_11Sep!$B$1:$B$3202,0),MATCH(A.Dep9SepList!D$1,manifest_11Sep!$A$1:$V$1,0))</f>
        <v>Female</v>
      </c>
      <c r="E676" s="13" t="str">
        <f t="array" ref="E676">INDEX(manifest_11Sep!$A$1:$V$3202,MATCH($B676,manifest_11Sep!$B$1:$B$3202,0),MATCH(A.Dep9SepList!E$1,manifest_11Sep!$A$1:$V$1,0))</f>
        <v>Skyler Nicole</v>
      </c>
      <c r="F676" s="13" t="str">
        <f t="array" ref="F676">INDEX(manifest_11Sep!$A$1:$V$3202,MATCH($B676,manifest_11Sep!$B$1:$B$3202,0),MATCH(A.Dep9SepList!F$1,manifest_11Sep!$A$1:$V$1,0))</f>
        <v>Borghese</v>
      </c>
      <c r="G676" s="13">
        <f t="array" ref="G676">INDEX(manifest_11Sep!$A$1:$V$3202,MATCH($B676,manifest_11Sep!$B$1:$B$3202,0),MATCH(A.Dep9SepList!G$1,manifest_11Sep!$A$1:$V$1,0))</f>
        <v>31</v>
      </c>
      <c r="H676" s="13" t="str">
        <f t="array" ref="H676">INDEX(manifest_11Sep!$A$1:$V$3202,MATCH($B676,manifest_11Sep!$B$1:$B$3202,0),MATCH(A.Dep9SepList!H$1,manifest_11Sep!$A$1:$V$1,0))</f>
        <v>Alicia Nguyen 4</v>
      </c>
      <c r="I676" s="13" t="str">
        <f t="array" ref="I676">INDEX(manifest_11Sep!$A$1:$V$3202,MATCH($B676,manifest_11Sep!$B$1:$B$3202,0),MATCH(A.Dep9SepList!I$1,manifest_11Sep!$A$1:$V$1,0))</f>
        <v>American Airlines</v>
      </c>
      <c r="J676" s="13" t="str">
        <f t="array" ref="J676">INDEX(manifest_11Sep!$A$1:$V$3202,MATCH($B676,manifest_11Sep!$B$1:$B$3202,0),MATCH(A.Dep9SepList!J$1,manifest_11Sep!$A$1:$V$1,0))</f>
        <v>AA 280</v>
      </c>
      <c r="K676" s="32" t="str">
        <f t="array" ref="K676">INDEX(manifest_11Sep!$A$1:$V$3202,MATCH($B676,manifest_11Sep!$B$1:$B$3202,0),MATCH(A.Dep9SepList!K$1,manifest_11Sep!$A$1:$V$1,0))</f>
        <v>18-thg 9-25</v>
      </c>
      <c r="L676" s="20">
        <f t="array" ref="L676">INDEX(manifest_11Sep!$A$1:$V$3202,MATCH($B676,manifest_11Sep!$B$1:$B$3202,0),MATCH(A.Dep9SepList!L$1,manifest_11Sep!$A$1:$V$1,0))</f>
        <v>0.72569444444444442</v>
      </c>
      <c r="M676" s="13" t="str">
        <f t="array" ref="M676">INDEX(manifest_11Sep!$A$1:$V$3202,MATCH($B676,manifest_11Sep!$B$1:$B$3202,0),MATCH(A.Dep9SepList!M$1,manifest_11Sep!$A$1:$V$1,0))</f>
        <v>ICN-T1</v>
      </c>
      <c r="N676" s="13" t="str">
        <f t="array" ref="N676">INDEX(manifest_11Sep!$A$1:$V$3202,MATCH($B676,manifest_11Sep!$B$1:$B$3202,0),MATCH(A.Dep9SepList!N$1,manifest_11Sep!$A$1:$V$1,0))</f>
        <v>JW MARRIOTT</v>
      </c>
      <c r="O676" s="31"/>
      <c r="P676" s="20" t="e" cm="1" vm="1">
        <f t="array" aca="1" ref="P676" ca="1">IF(J676="","",_xlfn.XLOOKUP(J676&amp;N676,'A.Departure Grouping'!AQ:AQ&amp;'A.Departure Grouping'!AP:AP,'A.Departure Grouping'!AR:AR,"",0))</f>
        <v>#NAME?</v>
      </c>
      <c r="Q676" s="13">
        <v>75988219</v>
      </c>
      <c r="R676" s="13" t="s">
        <v>35</v>
      </c>
      <c r="S676" s="13">
        <f t="array" ref="S676">INDEX(manifest_11Sep!$A$1:$V$3202,MATCH($B676,manifest_11Sep!$B$1:$B$3202,0),MATCH(A.Dep9SepList!S$1,manifest_11Sep!$A$1:$V$1,0))</f>
        <v>0</v>
      </c>
      <c r="T676" s="13"/>
    </row>
    <row r="677" spans="1:21" hidden="1">
      <c r="A677" s="13" t="str">
        <f t="array" ref="A677">INDEX(manifest_11Sep!$A$1:$V$3202,MATCH($B677,manifest_11Sep!$B$1:$B$3202,0),MATCH(A.Dep9SepList!A$1,manifest_11Sep!$A$1:$V$1,0))</f>
        <v>A</v>
      </c>
      <c r="B677" s="13" t="s">
        <v>1401</v>
      </c>
      <c r="C677" s="13" t="str">
        <f t="array" ref="C677">INDEX(manifest_11Sep!$A$1:$V$3202,MATCH($B677,manifest_11Sep!$B$1:$B$3202,0),MATCH(A.Dep9SepList!C$1,manifest_11Sep!$A$1:$V$1,0))</f>
        <v>C6NXRKZMW2B</v>
      </c>
      <c r="D677" s="13" t="str">
        <f t="array" ref="D677">INDEX(manifest_11Sep!$A$1:$V$3202,MATCH($B677,manifest_11Sep!$B$1:$B$3202,0),MATCH(A.Dep9SepList!D$1,manifest_11Sep!$A$1:$V$1,0))</f>
        <v>Male</v>
      </c>
      <c r="E677" s="13" t="str">
        <f t="array" ref="E677">INDEX(manifest_11Sep!$A$1:$V$3202,MATCH($B677,manifest_11Sep!$B$1:$B$3202,0),MATCH(A.Dep9SepList!E$1,manifest_11Sep!$A$1:$V$1,0))</f>
        <v>Zachary Joseph</v>
      </c>
      <c r="F677" s="13" t="str">
        <f t="array" ref="F677">INDEX(manifest_11Sep!$A$1:$V$3202,MATCH($B677,manifest_11Sep!$B$1:$B$3202,0),MATCH(A.Dep9SepList!F$1,manifest_11Sep!$A$1:$V$1,0))</f>
        <v>Raymond</v>
      </c>
      <c r="G677" s="13">
        <f t="array" ref="G677">INDEX(manifest_11Sep!$A$1:$V$3202,MATCH($B677,manifest_11Sep!$B$1:$B$3202,0),MATCH(A.Dep9SepList!G$1,manifest_11Sep!$A$1:$V$1,0))</f>
        <v>38</v>
      </c>
      <c r="H677" s="13" t="str">
        <f t="array" ref="H677">INDEX(manifest_11Sep!$A$1:$V$3202,MATCH($B677,manifest_11Sep!$B$1:$B$3202,0),MATCH(A.Dep9SepList!H$1,manifest_11Sep!$A$1:$V$1,0))</f>
        <v>Alicia Nguyen 4</v>
      </c>
      <c r="I677" s="13" t="str">
        <f t="array" ref="I677">INDEX(manifest_11Sep!$A$1:$V$3202,MATCH($B677,manifest_11Sep!$B$1:$B$3202,0),MATCH(A.Dep9SepList!I$1,manifest_11Sep!$A$1:$V$1,0))</f>
        <v>American Airlines</v>
      </c>
      <c r="J677" s="13" t="str">
        <f t="array" ref="J677">INDEX(manifest_11Sep!$A$1:$V$3202,MATCH($B677,manifest_11Sep!$B$1:$B$3202,0),MATCH(A.Dep9SepList!J$1,manifest_11Sep!$A$1:$V$1,0))</f>
        <v>AA 280</v>
      </c>
      <c r="K677" s="32" t="str">
        <f t="array" ref="K677">INDEX(manifest_11Sep!$A$1:$V$3202,MATCH($B677,manifest_11Sep!$B$1:$B$3202,0),MATCH(A.Dep9SepList!K$1,manifest_11Sep!$A$1:$V$1,0))</f>
        <v>18-thg 9-25</v>
      </c>
      <c r="L677" s="20">
        <f t="array" ref="L677">INDEX(manifest_11Sep!$A$1:$V$3202,MATCH($B677,manifest_11Sep!$B$1:$B$3202,0),MATCH(A.Dep9SepList!L$1,manifest_11Sep!$A$1:$V$1,0))</f>
        <v>0.72569444444444442</v>
      </c>
      <c r="M677" s="13" t="str">
        <f t="array" ref="M677">INDEX(manifest_11Sep!$A$1:$V$3202,MATCH($B677,manifest_11Sep!$B$1:$B$3202,0),MATCH(A.Dep9SepList!M$1,manifest_11Sep!$A$1:$V$1,0))</f>
        <v>ICN-T1</v>
      </c>
      <c r="N677" s="13" t="str">
        <f t="array" ref="N677">INDEX(manifest_11Sep!$A$1:$V$3202,MATCH($B677,manifest_11Sep!$B$1:$B$3202,0),MATCH(A.Dep9SepList!N$1,manifest_11Sep!$A$1:$V$1,0))</f>
        <v>JW MARRIOTT</v>
      </c>
      <c r="O677" s="31"/>
      <c r="P677" s="20" t="e" cm="1" vm="1">
        <f t="array" aca="1" ref="P677" ca="1">IF(J677="","",_xlfn.XLOOKUP(J677&amp;N677,'A.Departure Grouping'!AQ:AQ&amp;'A.Departure Grouping'!AP:AP,'A.Departure Grouping'!AR:AR,"",0))</f>
        <v>#NAME?</v>
      </c>
      <c r="Q677" s="13">
        <v>75988244</v>
      </c>
      <c r="R677" s="13" t="s">
        <v>35</v>
      </c>
      <c r="S677" s="13">
        <f t="array" ref="S677">INDEX(manifest_11Sep!$A$1:$V$3202,MATCH($B677,manifest_11Sep!$B$1:$B$3202,0),MATCH(A.Dep9SepList!S$1,manifest_11Sep!$A$1:$V$1,0))</f>
        <v>0</v>
      </c>
      <c r="T677" s="17"/>
    </row>
    <row r="678" spans="1:21" hidden="1">
      <c r="A678" s="13" t="str">
        <f t="array" ref="A678">INDEX(manifest_11Sep!$A$1:$V$3202,MATCH($B678,manifest_11Sep!$B$1:$B$3202,0),MATCH(A.Dep9SepList!A$1,manifest_11Sep!$A$1:$V$1,0))</f>
        <v>A</v>
      </c>
      <c r="B678" s="13" t="s">
        <v>4387</v>
      </c>
      <c r="C678" s="13" t="str">
        <f t="array" ref="C678">INDEX(manifest_11Sep!$A$1:$V$3202,MATCH($B678,manifest_11Sep!$B$1:$B$3202,0),MATCH(A.Dep9SepList!C$1,manifest_11Sep!$A$1:$V$1,0))</f>
        <v>FXN9L9HYT9L</v>
      </c>
      <c r="D678" s="13" t="str">
        <f t="array" ref="D678">INDEX(manifest_11Sep!$A$1:$V$3202,MATCH($B678,manifest_11Sep!$B$1:$B$3202,0),MATCH(A.Dep9SepList!D$1,manifest_11Sep!$A$1:$V$1,0))</f>
        <v>Female</v>
      </c>
      <c r="E678" s="13" t="str">
        <f t="array" ref="E678">INDEX(manifest_11Sep!$A$1:$V$3202,MATCH($B678,manifest_11Sep!$B$1:$B$3202,0),MATCH(A.Dep9SepList!E$1,manifest_11Sep!$A$1:$V$1,0))</f>
        <v>Cecilie</v>
      </c>
      <c r="F678" s="13" t="str">
        <f t="array" ref="F678">INDEX(manifest_11Sep!$A$1:$V$3202,MATCH($B678,manifest_11Sep!$B$1:$B$3202,0),MATCH(A.Dep9SepList!F$1,manifest_11Sep!$A$1:$V$1,0))</f>
        <v>Rivera</v>
      </c>
      <c r="G678" s="13">
        <f t="array" ref="G678">INDEX(manifest_11Sep!$A$1:$V$3202,MATCH($B678,manifest_11Sep!$B$1:$B$3202,0),MATCH(A.Dep9SepList!G$1,manifest_11Sep!$A$1:$V$1,0))</f>
        <v>57</v>
      </c>
      <c r="H678" s="13" t="str">
        <f t="array" ref="H678">INDEX(manifest_11Sep!$A$1:$V$3202,MATCH($B678,manifest_11Sep!$B$1:$B$3202,0),MATCH(A.Dep9SepList!H$1,manifest_11Sep!$A$1:$V$1,0))</f>
        <v>Xuan Nguyen</v>
      </c>
      <c r="I678" s="13" t="str">
        <f t="array" ref="I678">INDEX(manifest_11Sep!$A$1:$V$3202,MATCH($B678,manifest_11Sep!$B$1:$B$3202,0),MATCH(A.Dep9SepList!I$1,manifest_11Sep!$A$1:$V$1,0))</f>
        <v>American Airlines</v>
      </c>
      <c r="J678" s="13" t="str">
        <f t="array" ref="J678">INDEX(manifest_11Sep!$A$1:$V$3202,MATCH($B678,manifest_11Sep!$B$1:$B$3202,0),MATCH(A.Dep9SepList!J$1,manifest_11Sep!$A$1:$V$1,0))</f>
        <v>AA 280</v>
      </c>
      <c r="K678" s="32" t="str">
        <f t="array" ref="K678">INDEX(manifest_11Sep!$A$1:$V$3202,MATCH($B678,manifest_11Sep!$B$1:$B$3202,0),MATCH(A.Dep9SepList!K$1,manifest_11Sep!$A$1:$V$1,0))</f>
        <v>18-thg 9-25</v>
      </c>
      <c r="L678" s="20">
        <f t="array" ref="L678">INDEX(manifest_11Sep!$A$1:$V$3202,MATCH($B678,manifest_11Sep!$B$1:$B$3202,0),MATCH(A.Dep9SepList!L$1,manifest_11Sep!$A$1:$V$1,0))</f>
        <v>0.72569444444444442</v>
      </c>
      <c r="M678" s="13" t="str">
        <f t="array" ref="M678">INDEX(manifest_11Sep!$A$1:$V$3202,MATCH($B678,manifest_11Sep!$B$1:$B$3202,0),MATCH(A.Dep9SepList!M$1,manifest_11Sep!$A$1:$V$1,0))</f>
        <v>ICN-T1</v>
      </c>
      <c r="N678" s="13" t="str">
        <f t="array" ref="N678">INDEX(manifest_11Sep!$A$1:$V$3202,MATCH($B678,manifest_11Sep!$B$1:$B$3202,0),MATCH(A.Dep9SepList!N$1,manifest_11Sep!$A$1:$V$1,0))</f>
        <v>JW MARRIOTT</v>
      </c>
      <c r="O678" s="31"/>
      <c r="P678" s="20" t="e" cm="1" vm="1">
        <f t="array" aca="1" ref="P678" ca="1">IF(J678="","",_xlfn.XLOOKUP(J678&amp;N678,'A.Departure Grouping'!AQ:AQ&amp;'A.Departure Grouping'!AP:AP,'A.Departure Grouping'!AR:AR,"",0))</f>
        <v>#NAME?</v>
      </c>
      <c r="Q678" s="13">
        <v>75989321</v>
      </c>
      <c r="R678" s="13" t="s">
        <v>43</v>
      </c>
      <c r="S678" s="13">
        <f t="array" ref="S678">INDEX(manifest_11Sep!$A$1:$V$3202,MATCH($B678,manifest_11Sep!$B$1:$B$3202,0),MATCH(A.Dep9SepList!S$1,manifest_11Sep!$A$1:$V$1,0))</f>
        <v>0</v>
      </c>
      <c r="T678" s="17"/>
    </row>
    <row r="679" spans="1:21" hidden="1">
      <c r="A679" s="13" t="str">
        <f t="array" ref="A679">INDEX(manifest_11Sep!$A$1:$V$3202,MATCH($B679,manifest_11Sep!$B$1:$B$3202,0),MATCH(A.Dep9SepList!A$1,manifest_11Sep!$A$1:$V$1,0))</f>
        <v>A</v>
      </c>
      <c r="B679" s="13" t="s">
        <v>4390</v>
      </c>
      <c r="C679" s="13" t="str">
        <f t="array" ref="C679">INDEX(manifest_11Sep!$A$1:$V$3202,MATCH($B679,manifest_11Sep!$B$1:$B$3202,0),MATCH(A.Dep9SepList!C$1,manifest_11Sep!$A$1:$V$1,0))</f>
        <v>FXN9L9HYT9L</v>
      </c>
      <c r="D679" s="13" t="str">
        <f t="array" ref="D679">INDEX(manifest_11Sep!$A$1:$V$3202,MATCH($B679,manifest_11Sep!$B$1:$B$3202,0),MATCH(A.Dep9SepList!D$1,manifest_11Sep!$A$1:$V$1,0))</f>
        <v>Female</v>
      </c>
      <c r="E679" s="13" t="str">
        <f t="array" ref="E679">INDEX(manifest_11Sep!$A$1:$V$3202,MATCH($B679,manifest_11Sep!$B$1:$B$3202,0),MATCH(A.Dep9SepList!E$1,manifest_11Sep!$A$1:$V$1,0))</f>
        <v>Maria Fe</v>
      </c>
      <c r="F679" s="13" t="str">
        <f t="array" ref="F679">INDEX(manifest_11Sep!$A$1:$V$3202,MATCH($B679,manifest_11Sep!$B$1:$B$3202,0),MATCH(A.Dep9SepList!F$1,manifest_11Sep!$A$1:$V$1,0))</f>
        <v>Lozano</v>
      </c>
      <c r="G679" s="13">
        <f t="array" ref="G679">INDEX(manifest_11Sep!$A$1:$V$3202,MATCH($B679,manifest_11Sep!$B$1:$B$3202,0),MATCH(A.Dep9SepList!G$1,manifest_11Sep!$A$1:$V$1,0))</f>
        <v>62</v>
      </c>
      <c r="H679" s="13" t="str">
        <f t="array" ref="H679">INDEX(manifest_11Sep!$A$1:$V$3202,MATCH($B679,manifest_11Sep!$B$1:$B$3202,0),MATCH(A.Dep9SepList!H$1,manifest_11Sep!$A$1:$V$1,0))</f>
        <v>Xuan Nguyen</v>
      </c>
      <c r="I679" s="13" t="str">
        <f t="array" ref="I679">INDEX(manifest_11Sep!$A$1:$V$3202,MATCH($B679,manifest_11Sep!$B$1:$B$3202,0),MATCH(A.Dep9SepList!I$1,manifest_11Sep!$A$1:$V$1,0))</f>
        <v>American Airlines</v>
      </c>
      <c r="J679" s="13" t="str">
        <f t="array" ref="J679">INDEX(manifest_11Sep!$A$1:$V$3202,MATCH($B679,manifest_11Sep!$B$1:$B$3202,0),MATCH(A.Dep9SepList!J$1,manifest_11Sep!$A$1:$V$1,0))</f>
        <v>AA 280</v>
      </c>
      <c r="K679" s="32" t="str">
        <f t="array" ref="K679">INDEX(manifest_11Sep!$A$1:$V$3202,MATCH($B679,manifest_11Sep!$B$1:$B$3202,0),MATCH(A.Dep9SepList!K$1,manifest_11Sep!$A$1:$V$1,0))</f>
        <v>18-thg 9-25</v>
      </c>
      <c r="L679" s="20">
        <f t="array" ref="L679">INDEX(manifest_11Sep!$A$1:$V$3202,MATCH($B679,manifest_11Sep!$B$1:$B$3202,0),MATCH(A.Dep9SepList!L$1,manifest_11Sep!$A$1:$V$1,0))</f>
        <v>0.72569444444444442</v>
      </c>
      <c r="M679" s="13" t="str">
        <f t="array" ref="M679">INDEX(manifest_11Sep!$A$1:$V$3202,MATCH($B679,manifest_11Sep!$B$1:$B$3202,0),MATCH(A.Dep9SepList!M$1,manifest_11Sep!$A$1:$V$1,0))</f>
        <v>ICN-T1</v>
      </c>
      <c r="N679" s="13" t="str">
        <f t="array" ref="N679">INDEX(manifest_11Sep!$A$1:$V$3202,MATCH($B679,manifest_11Sep!$B$1:$B$3202,0),MATCH(A.Dep9SepList!N$1,manifest_11Sep!$A$1:$V$1,0))</f>
        <v>JW MARRIOTT</v>
      </c>
      <c r="O679" s="31"/>
      <c r="P679" s="20" t="e" cm="1" vm="1">
        <f t="array" aca="1" ref="P679" ca="1">IF(J679="","",_xlfn.XLOOKUP(J679&amp;N679,'A.Departure Grouping'!AQ:AQ&amp;'A.Departure Grouping'!AP:AP,'A.Departure Grouping'!AR:AR,"",0))</f>
        <v>#NAME?</v>
      </c>
      <c r="Q679" s="13">
        <v>75989321</v>
      </c>
      <c r="R679" s="13" t="s">
        <v>43</v>
      </c>
      <c r="S679" s="13">
        <f t="array" ref="S679">INDEX(manifest_11Sep!$A$1:$V$3202,MATCH($B679,manifest_11Sep!$B$1:$B$3202,0),MATCH(A.Dep9SepList!S$1,manifest_11Sep!$A$1:$V$1,0))</f>
        <v>0</v>
      </c>
      <c r="T679" s="17"/>
    </row>
    <row r="680" spans="1:21" hidden="1">
      <c r="A680" s="13" t="str">
        <f t="array" ref="A680">INDEX(manifest_11Sep!$A$1:$V$3202,MATCH($B680,manifest_11Sep!$B$1:$B$3202,0),MATCH(A.Dep9SepList!A$1,manifest_11Sep!$A$1:$V$1,0))</f>
        <v>A</v>
      </c>
      <c r="B680" s="13" t="s">
        <v>4393</v>
      </c>
      <c r="C680" s="13" t="str">
        <f t="array" ref="C680">INDEX(manifest_11Sep!$A$1:$V$3202,MATCH($B680,manifest_11Sep!$B$1:$B$3202,0),MATCH(A.Dep9SepList!C$1,manifest_11Sep!$A$1:$V$1,0))</f>
        <v>79NYXQVP5H3</v>
      </c>
      <c r="D680" s="13" t="str">
        <f t="array" ref="D680">INDEX(manifest_11Sep!$A$1:$V$3202,MATCH($B680,manifest_11Sep!$B$1:$B$3202,0),MATCH(A.Dep9SepList!D$1,manifest_11Sep!$A$1:$V$1,0))</f>
        <v>Female</v>
      </c>
      <c r="E680" s="13" t="str">
        <f t="array" ref="E680">INDEX(manifest_11Sep!$A$1:$V$3202,MATCH($B680,manifest_11Sep!$B$1:$B$3202,0),MATCH(A.Dep9SepList!E$1,manifest_11Sep!$A$1:$V$1,0))</f>
        <v>Judy</v>
      </c>
      <c r="F680" s="13" t="str">
        <f t="array" ref="F680">INDEX(manifest_11Sep!$A$1:$V$3202,MATCH($B680,manifest_11Sep!$B$1:$B$3202,0),MATCH(A.Dep9SepList!F$1,manifest_11Sep!$A$1:$V$1,0))</f>
        <v>Se-Fune</v>
      </c>
      <c r="G680" s="13">
        <f t="array" ref="G680">INDEX(manifest_11Sep!$A$1:$V$3202,MATCH($B680,manifest_11Sep!$B$1:$B$3202,0),MATCH(A.Dep9SepList!G$1,manifest_11Sep!$A$1:$V$1,0))</f>
        <v>64</v>
      </c>
      <c r="H680" s="13" t="str">
        <f t="array" ref="H680">INDEX(manifest_11Sep!$A$1:$V$3202,MATCH($B680,manifest_11Sep!$B$1:$B$3202,0),MATCH(A.Dep9SepList!H$1,manifest_11Sep!$A$1:$V$1,0))</f>
        <v>Xuan Nguyen</v>
      </c>
      <c r="I680" s="13" t="str">
        <f t="array" ref="I680">INDEX(manifest_11Sep!$A$1:$V$3202,MATCH($B680,manifest_11Sep!$B$1:$B$3202,0),MATCH(A.Dep9SepList!I$1,manifest_11Sep!$A$1:$V$1,0))</f>
        <v>American Airlines</v>
      </c>
      <c r="J680" s="13" t="str">
        <f t="array" ref="J680">INDEX(manifest_11Sep!$A$1:$V$3202,MATCH($B680,manifest_11Sep!$B$1:$B$3202,0),MATCH(A.Dep9SepList!J$1,manifest_11Sep!$A$1:$V$1,0))</f>
        <v>AA 280</v>
      </c>
      <c r="K680" s="32" t="str">
        <f t="array" ref="K680">INDEX(manifest_11Sep!$A$1:$V$3202,MATCH($B680,manifest_11Sep!$B$1:$B$3202,0),MATCH(A.Dep9SepList!K$1,manifest_11Sep!$A$1:$V$1,0))</f>
        <v>18-thg 9-25</v>
      </c>
      <c r="L680" s="20">
        <f t="array" ref="L680">INDEX(manifest_11Sep!$A$1:$V$3202,MATCH($B680,manifest_11Sep!$B$1:$B$3202,0),MATCH(A.Dep9SepList!L$1,manifest_11Sep!$A$1:$V$1,0))</f>
        <v>0.72569444444444442</v>
      </c>
      <c r="M680" s="13" t="str">
        <f t="array" ref="M680">INDEX(manifest_11Sep!$A$1:$V$3202,MATCH($B680,manifest_11Sep!$B$1:$B$3202,0),MATCH(A.Dep9SepList!M$1,manifest_11Sep!$A$1:$V$1,0))</f>
        <v>ICN-T1</v>
      </c>
      <c r="N680" s="13" t="str">
        <f t="array" ref="N680">INDEX(manifest_11Sep!$A$1:$V$3202,MATCH($B680,manifest_11Sep!$B$1:$B$3202,0),MATCH(A.Dep9SepList!N$1,manifest_11Sep!$A$1:$V$1,0))</f>
        <v>JW MARRIOTT</v>
      </c>
      <c r="O680" s="31"/>
      <c r="P680" s="20" t="e" cm="1" vm="1">
        <f t="array" aca="1" ref="P680" ca="1">IF(J680="","",_xlfn.XLOOKUP(J680&amp;N680,'A.Departure Grouping'!AQ:AQ&amp;'A.Departure Grouping'!AP:AP,'A.Departure Grouping'!AR:AR,"",0))</f>
        <v>#NAME?</v>
      </c>
      <c r="Q680" s="13">
        <v>75989342</v>
      </c>
      <c r="R680" s="13" t="s">
        <v>43</v>
      </c>
      <c r="S680" s="13">
        <f t="array" ref="S680">INDEX(manifest_11Sep!$A$1:$V$3202,MATCH($B680,manifest_11Sep!$B$1:$B$3202,0),MATCH(A.Dep9SepList!S$1,manifest_11Sep!$A$1:$V$1,0))</f>
        <v>0</v>
      </c>
      <c r="T680" s="17"/>
    </row>
    <row r="681" spans="1:21" hidden="1">
      <c r="A681" s="13" t="str">
        <f t="array" ref="A681">INDEX(manifest_11Sep!$A$1:$V$3202,MATCH($B681,manifest_11Sep!$B$1:$B$3202,0),MATCH(A.Dep9SepList!A$1,manifest_11Sep!$A$1:$V$1,0))</f>
        <v>A</v>
      </c>
      <c r="B681" s="13" t="s">
        <v>4395</v>
      </c>
      <c r="C681" s="13" t="str">
        <f t="array" ref="C681">INDEX(manifest_11Sep!$A$1:$V$3202,MATCH($B681,manifest_11Sep!$B$1:$B$3202,0),MATCH(A.Dep9SepList!C$1,manifest_11Sep!$A$1:$V$1,0))</f>
        <v>79NYXQVP5H3</v>
      </c>
      <c r="D681" s="13" t="str">
        <f t="array" ref="D681">INDEX(manifest_11Sep!$A$1:$V$3202,MATCH($B681,manifest_11Sep!$B$1:$B$3202,0),MATCH(A.Dep9SepList!D$1,manifest_11Sep!$A$1:$V$1,0))</f>
        <v>Male</v>
      </c>
      <c r="E681" s="13" t="str">
        <f t="array" ref="E681">INDEX(manifest_11Sep!$A$1:$V$3202,MATCH($B681,manifest_11Sep!$B$1:$B$3202,0),MATCH(A.Dep9SepList!E$1,manifest_11Sep!$A$1:$V$1,0))</f>
        <v>Eduardo Chiong</v>
      </c>
      <c r="F681" s="13" t="str">
        <f t="array" ref="F681">INDEX(manifest_11Sep!$A$1:$V$3202,MATCH($B681,manifest_11Sep!$B$1:$B$3202,0),MATCH(A.Dep9SepList!F$1,manifest_11Sep!$A$1:$V$1,0))</f>
        <v>Fune</v>
      </c>
      <c r="G681" s="13">
        <f t="array" ref="G681">INDEX(manifest_11Sep!$A$1:$V$3202,MATCH($B681,manifest_11Sep!$B$1:$B$3202,0),MATCH(A.Dep9SepList!G$1,manifest_11Sep!$A$1:$V$1,0))</f>
        <v>67</v>
      </c>
      <c r="H681" s="13" t="str">
        <f t="array" ref="H681">INDEX(manifest_11Sep!$A$1:$V$3202,MATCH($B681,manifest_11Sep!$B$1:$B$3202,0),MATCH(A.Dep9SepList!H$1,manifest_11Sep!$A$1:$V$1,0))</f>
        <v>Xuan Nguyen</v>
      </c>
      <c r="I681" s="13" t="str">
        <f t="array" ref="I681">INDEX(manifest_11Sep!$A$1:$V$3202,MATCH($B681,manifest_11Sep!$B$1:$B$3202,0),MATCH(A.Dep9SepList!I$1,manifest_11Sep!$A$1:$V$1,0))</f>
        <v>American Airlines</v>
      </c>
      <c r="J681" s="13" t="str">
        <f t="array" ref="J681">INDEX(manifest_11Sep!$A$1:$V$3202,MATCH($B681,manifest_11Sep!$B$1:$B$3202,0),MATCH(A.Dep9SepList!J$1,manifest_11Sep!$A$1:$V$1,0))</f>
        <v>AA 280</v>
      </c>
      <c r="K681" s="32" t="str">
        <f t="array" ref="K681">INDEX(manifest_11Sep!$A$1:$V$3202,MATCH($B681,manifest_11Sep!$B$1:$B$3202,0),MATCH(A.Dep9SepList!K$1,manifest_11Sep!$A$1:$V$1,0))</f>
        <v>18-thg 9-25</v>
      </c>
      <c r="L681" s="20">
        <f t="array" ref="L681">INDEX(manifest_11Sep!$A$1:$V$3202,MATCH($B681,manifest_11Sep!$B$1:$B$3202,0),MATCH(A.Dep9SepList!L$1,manifest_11Sep!$A$1:$V$1,0))</f>
        <v>0.72569444444444442</v>
      </c>
      <c r="M681" s="13" t="str">
        <f t="array" ref="M681">INDEX(manifest_11Sep!$A$1:$V$3202,MATCH($B681,manifest_11Sep!$B$1:$B$3202,0),MATCH(A.Dep9SepList!M$1,manifest_11Sep!$A$1:$V$1,0))</f>
        <v>ICN-T1</v>
      </c>
      <c r="N681" s="13" t="str">
        <f t="array" ref="N681">INDEX(manifest_11Sep!$A$1:$V$3202,MATCH($B681,manifest_11Sep!$B$1:$B$3202,0),MATCH(A.Dep9SepList!N$1,manifest_11Sep!$A$1:$V$1,0))</f>
        <v>JW MARRIOTT</v>
      </c>
      <c r="O681" s="31"/>
      <c r="P681" s="20" t="e" cm="1" vm="1">
        <f t="array" aca="1" ref="P681" ca="1">IF(J681="","",_xlfn.XLOOKUP(J681&amp;N681,'A.Departure Grouping'!AQ:AQ&amp;'A.Departure Grouping'!AP:AP,'A.Departure Grouping'!AR:AR,"",0))</f>
        <v>#NAME?</v>
      </c>
      <c r="Q681" s="13">
        <v>75989342</v>
      </c>
      <c r="R681" s="13" t="s">
        <v>43</v>
      </c>
      <c r="S681" s="13">
        <f t="array" ref="S681">INDEX(manifest_11Sep!$A$1:$V$3202,MATCH($B681,manifest_11Sep!$B$1:$B$3202,0),MATCH(A.Dep9SepList!S$1,manifest_11Sep!$A$1:$V$1,0))</f>
        <v>0</v>
      </c>
      <c r="T681" s="17"/>
    </row>
    <row r="682" spans="1:21" hidden="1">
      <c r="A682" s="13" t="str">
        <f t="array" ref="A682">INDEX(manifest_11Sep!$A$1:$V$3202,MATCH($B682,manifest_11Sep!$B$1:$B$3202,0),MATCH(A.Dep9SepList!A$1,manifest_11Sep!$A$1:$V$1,0))</f>
        <v>A</v>
      </c>
      <c r="B682" s="3" t="s">
        <v>1309</v>
      </c>
      <c r="C682" s="13" t="str">
        <f t="array" ref="C682">INDEX(manifest_11Sep!$A$1:$V$3202,MATCH($B682,manifest_11Sep!$B$1:$B$3202,0),MATCH(A.Dep9SepList!C$1,manifest_11Sep!$A$1:$V$1,0))</f>
        <v>R5N88J97NZ3</v>
      </c>
      <c r="D682" s="13" t="str">
        <f t="array" ref="D682">INDEX(manifest_11Sep!$A$1:$V$3202,MATCH($B682,manifest_11Sep!$B$1:$B$3202,0),MATCH(A.Dep9SepList!D$1,manifest_11Sep!$A$1:$V$1,0))</f>
        <v>Female</v>
      </c>
      <c r="E682" s="13" t="str">
        <f t="array" ref="E682">INDEX(manifest_11Sep!$A$1:$V$3202,MATCH($B682,manifest_11Sep!$B$1:$B$3202,0),MATCH(A.Dep9SepList!E$1,manifest_11Sep!$A$1:$V$1,0))</f>
        <v>Linda</v>
      </c>
      <c r="F682" s="13" t="str">
        <f t="array" ref="F682">INDEX(manifest_11Sep!$A$1:$V$3202,MATCH($B682,manifest_11Sep!$B$1:$B$3202,0),MATCH(A.Dep9SepList!F$1,manifest_11Sep!$A$1:$V$1,0))</f>
        <v>Dauley</v>
      </c>
      <c r="G682" s="13">
        <f t="array" ref="G682">INDEX(manifest_11Sep!$A$1:$V$3202,MATCH($B682,manifest_11Sep!$B$1:$B$3202,0),MATCH(A.Dep9SepList!G$1,manifest_11Sep!$A$1:$V$1,0))</f>
        <v>70</v>
      </c>
      <c r="H682" s="13" t="str">
        <f t="array" ref="H682">INDEX(manifest_11Sep!$A$1:$V$3202,MATCH($B682,manifest_11Sep!$B$1:$B$3202,0),MATCH(A.Dep9SepList!H$1,manifest_11Sep!$A$1:$V$1,0))</f>
        <v>Alicia Nguyen 4</v>
      </c>
      <c r="I682" s="13" t="str">
        <f t="array" ref="I682">INDEX(manifest_11Sep!$A$1:$V$3202,MATCH($B682,manifest_11Sep!$B$1:$B$3202,0),MATCH(A.Dep9SepList!I$1,manifest_11Sep!$A$1:$V$1,0))</f>
        <v>American Airlines</v>
      </c>
      <c r="J682" s="13" t="str">
        <f t="array" ref="J682">INDEX(manifest_11Sep!$A$1:$V$3202,MATCH($B682,manifest_11Sep!$B$1:$B$3202,0),MATCH(A.Dep9SepList!J$1,manifest_11Sep!$A$1:$V$1,0))</f>
        <v>AA 280</v>
      </c>
      <c r="K682" s="32" t="str">
        <f t="array" ref="K682">INDEX(manifest_11Sep!$A$1:$V$3202,MATCH($B682,manifest_11Sep!$B$1:$B$3202,0),MATCH(A.Dep9SepList!K$1,manifest_11Sep!$A$1:$V$1,0))</f>
        <v>18-thg 9-25</v>
      </c>
      <c r="L682" s="20">
        <f t="array" ref="L682">INDEX(manifest_11Sep!$A$1:$V$3202,MATCH($B682,manifest_11Sep!$B$1:$B$3202,0),MATCH(A.Dep9SepList!L$1,manifest_11Sep!$A$1:$V$1,0))</f>
        <v>0.72569444444444442</v>
      </c>
      <c r="M682" s="13" t="str">
        <f t="array" ref="M682">INDEX(manifest_11Sep!$A$1:$V$3202,MATCH($B682,manifest_11Sep!$B$1:$B$3202,0),MATCH(A.Dep9SepList!M$1,manifest_11Sep!$A$1:$V$1,0))</f>
        <v>ICN-T1</v>
      </c>
      <c r="N682" s="13" t="str">
        <f t="array" ref="N682">INDEX(manifest_11Sep!$A$1:$V$3202,MATCH($B682,manifest_11Sep!$B$1:$B$3202,0),MATCH(A.Dep9SepList!N$1,manifest_11Sep!$A$1:$V$1,0))</f>
        <v>JW MARRIOTT</v>
      </c>
      <c r="O682" s="31"/>
      <c r="P682" s="20" t="e" cm="1" vm="1">
        <f t="array" aca="1" ref="P682" ca="1">IF(J682="","",_xlfn.XLOOKUP(J682&amp;N682,'A.Departure Grouping'!AQ:AQ&amp;'A.Departure Grouping'!AP:AP,'A.Departure Grouping'!AR:AR,"",0))</f>
        <v>#NAME?</v>
      </c>
      <c r="Q682" s="13">
        <v>75987811</v>
      </c>
      <c r="R682" s="13" t="s">
        <v>61</v>
      </c>
      <c r="S682" s="13">
        <f t="array" ref="S682">INDEX(manifest_11Sep!$A$1:$V$3202,MATCH($B682,manifest_11Sep!$B$1:$B$3202,0),MATCH(A.Dep9SepList!S$1,manifest_11Sep!$A$1:$V$1,0))</f>
        <v>0</v>
      </c>
      <c r="T682" s="17"/>
      <c r="U682" s="3"/>
    </row>
    <row r="683" spans="1:21" hidden="1">
      <c r="A683" s="13" t="str">
        <f t="array" ref="A683">INDEX(manifest_11Sep!$A$1:$V$3202,MATCH($B683,manifest_11Sep!$B$1:$B$3202,0),MATCH(A.Dep9SepList!A$1,manifest_11Sep!$A$1:$V$1,0))</f>
        <v>A</v>
      </c>
      <c r="B683" s="3" t="s">
        <v>1361</v>
      </c>
      <c r="C683" s="13" t="str">
        <f t="array" ref="C683">INDEX(manifest_11Sep!$A$1:$V$3202,MATCH($B683,manifest_11Sep!$B$1:$B$3202,0),MATCH(A.Dep9SepList!C$1,manifest_11Sep!$A$1:$V$1,0))</f>
        <v>ZDNR858LKZJ</v>
      </c>
      <c r="D683" s="13" t="str">
        <f t="array" ref="D683">INDEX(manifest_11Sep!$A$1:$V$3202,MATCH($B683,manifest_11Sep!$B$1:$B$3202,0),MATCH(A.Dep9SepList!D$1,manifest_11Sep!$A$1:$V$1,0))</f>
        <v>Female</v>
      </c>
      <c r="E683" s="13" t="str">
        <f t="array" ref="E683">INDEX(manifest_11Sep!$A$1:$V$3202,MATCH($B683,manifest_11Sep!$B$1:$B$3202,0),MATCH(A.Dep9SepList!E$1,manifest_11Sep!$A$1:$V$1,0))</f>
        <v>Sylvia Misick</v>
      </c>
      <c r="F683" s="13" t="str">
        <f t="array" ref="F683">INDEX(manifest_11Sep!$A$1:$V$3202,MATCH($B683,manifest_11Sep!$B$1:$B$3202,0),MATCH(A.Dep9SepList!F$1,manifest_11Sep!$A$1:$V$1,0))</f>
        <v>Black</v>
      </c>
      <c r="G683" s="13">
        <f t="array" ref="G683">INDEX(manifest_11Sep!$A$1:$V$3202,MATCH($B683,manifest_11Sep!$B$1:$B$3202,0),MATCH(A.Dep9SepList!G$1,manifest_11Sep!$A$1:$V$1,0))</f>
        <v>72</v>
      </c>
      <c r="H683" s="13" t="str">
        <f t="array" ref="H683">INDEX(manifest_11Sep!$A$1:$V$3202,MATCH($B683,manifest_11Sep!$B$1:$B$3202,0),MATCH(A.Dep9SepList!H$1,manifest_11Sep!$A$1:$V$1,0))</f>
        <v>Alicia Nguyen 4</v>
      </c>
      <c r="I683" s="13" t="str">
        <f t="array" ref="I683">INDEX(manifest_11Sep!$A$1:$V$3202,MATCH($B683,manifest_11Sep!$B$1:$B$3202,0),MATCH(A.Dep9SepList!I$1,manifest_11Sep!$A$1:$V$1,0))</f>
        <v>American Airlines</v>
      </c>
      <c r="J683" s="13" t="str">
        <f t="array" ref="J683">INDEX(manifest_11Sep!$A$1:$V$3202,MATCH($B683,manifest_11Sep!$B$1:$B$3202,0),MATCH(A.Dep9SepList!J$1,manifest_11Sep!$A$1:$V$1,0))</f>
        <v>AA 280</v>
      </c>
      <c r="K683" s="32" t="str">
        <f t="array" ref="K683">INDEX(manifest_11Sep!$A$1:$V$3202,MATCH($B683,manifest_11Sep!$B$1:$B$3202,0),MATCH(A.Dep9SepList!K$1,manifest_11Sep!$A$1:$V$1,0))</f>
        <v>18-thg 9-25</v>
      </c>
      <c r="L683" s="20">
        <f t="array" ref="L683">INDEX(manifest_11Sep!$A$1:$V$3202,MATCH($B683,manifest_11Sep!$B$1:$B$3202,0),MATCH(A.Dep9SepList!L$1,manifest_11Sep!$A$1:$V$1,0))</f>
        <v>0.72569444444444442</v>
      </c>
      <c r="M683" s="13" t="str">
        <f t="array" ref="M683">INDEX(manifest_11Sep!$A$1:$V$3202,MATCH($B683,manifest_11Sep!$B$1:$B$3202,0),MATCH(A.Dep9SepList!M$1,manifest_11Sep!$A$1:$V$1,0))</f>
        <v>ICN-T1</v>
      </c>
      <c r="N683" s="13" t="str">
        <f t="array" ref="N683">INDEX(manifest_11Sep!$A$1:$V$3202,MATCH($B683,manifest_11Sep!$B$1:$B$3202,0),MATCH(A.Dep9SepList!N$1,manifest_11Sep!$A$1:$V$1,0))</f>
        <v>JW MARRIOTT</v>
      </c>
      <c r="O683" s="31"/>
      <c r="P683" s="20" t="e" cm="1" vm="1">
        <f t="array" aca="1" ref="P683" ca="1">IF(J683="","",_xlfn.XLOOKUP(J683&amp;N683,'A.Departure Grouping'!AQ:AQ&amp;'A.Departure Grouping'!AP:AP,'A.Departure Grouping'!AR:AR,"",0))</f>
        <v>#NAME?</v>
      </c>
      <c r="Q683" s="13">
        <v>75988000</v>
      </c>
      <c r="R683" s="13" t="s">
        <v>61</v>
      </c>
      <c r="S683" s="13" t="str">
        <f t="array" ref="S683">INDEX(manifest_11Sep!$A$1:$V$3202,MATCH($B683,manifest_11Sep!$B$1:$B$3202,0),MATCH(A.Dep9SepList!S$1,manifest_11Sep!$A$1:$V$1,0))</f>
        <v>the Black's family</v>
      </c>
      <c r="T683" s="17"/>
      <c r="U683" s="3"/>
    </row>
    <row r="684" spans="1:21" hidden="1">
      <c r="A684" s="13" t="str">
        <f t="array" ref="A684">INDEX(manifest_11Sep!$A$1:$V$3202,MATCH($B684,manifest_11Sep!$B$1:$B$3202,0),MATCH(A.Dep9SepList!A$1,manifest_11Sep!$A$1:$V$1,0))</f>
        <v>A</v>
      </c>
      <c r="B684" s="3" t="s">
        <v>1365</v>
      </c>
      <c r="C684" s="13" t="str">
        <f t="array" ref="C684">INDEX(manifest_11Sep!$A$1:$V$3202,MATCH($B684,manifest_11Sep!$B$1:$B$3202,0),MATCH(A.Dep9SepList!C$1,manifest_11Sep!$A$1:$V$1,0))</f>
        <v>ZDNR858LKZJ</v>
      </c>
      <c r="D684" s="13" t="str">
        <f t="array" ref="D684">INDEX(manifest_11Sep!$A$1:$V$3202,MATCH($B684,manifest_11Sep!$B$1:$B$3202,0),MATCH(A.Dep9SepList!D$1,manifest_11Sep!$A$1:$V$1,0))</f>
        <v>Male</v>
      </c>
      <c r="E684" s="13" t="str">
        <f t="array" ref="E684">INDEX(manifest_11Sep!$A$1:$V$3202,MATCH($B684,manifest_11Sep!$B$1:$B$3202,0),MATCH(A.Dep9SepList!E$1,manifest_11Sep!$A$1:$V$1,0))</f>
        <v>Zyon</v>
      </c>
      <c r="F684" s="13" t="str">
        <f t="array" ref="F684">INDEX(manifest_11Sep!$A$1:$V$3202,MATCH($B684,manifest_11Sep!$B$1:$B$3202,0),MATCH(A.Dep9SepList!F$1,manifest_11Sep!$A$1:$V$1,0))</f>
        <v>Black</v>
      </c>
      <c r="G684" s="13">
        <f t="array" ref="G684">INDEX(manifest_11Sep!$A$1:$V$3202,MATCH($B684,manifest_11Sep!$B$1:$B$3202,0),MATCH(A.Dep9SepList!G$1,manifest_11Sep!$A$1:$V$1,0))</f>
        <v>17</v>
      </c>
      <c r="H684" s="13" t="str">
        <f t="array" ref="H684">INDEX(manifest_11Sep!$A$1:$V$3202,MATCH($B684,manifest_11Sep!$B$1:$B$3202,0),MATCH(A.Dep9SepList!H$1,manifest_11Sep!$A$1:$V$1,0))</f>
        <v>Alicia Nguyen 4</v>
      </c>
      <c r="I684" s="13" t="str">
        <f t="array" ref="I684">INDEX(manifest_11Sep!$A$1:$V$3202,MATCH($B684,manifest_11Sep!$B$1:$B$3202,0),MATCH(A.Dep9SepList!I$1,manifest_11Sep!$A$1:$V$1,0))</f>
        <v>American Airlines</v>
      </c>
      <c r="J684" s="13" t="str">
        <f t="array" ref="J684">INDEX(manifest_11Sep!$A$1:$V$3202,MATCH($B684,manifest_11Sep!$B$1:$B$3202,0),MATCH(A.Dep9SepList!J$1,manifest_11Sep!$A$1:$V$1,0))</f>
        <v>AA 280</v>
      </c>
      <c r="K684" s="32" t="str">
        <f t="array" ref="K684">INDEX(manifest_11Sep!$A$1:$V$3202,MATCH($B684,manifest_11Sep!$B$1:$B$3202,0),MATCH(A.Dep9SepList!K$1,manifest_11Sep!$A$1:$V$1,0))</f>
        <v>18-thg 9-25</v>
      </c>
      <c r="L684" s="20">
        <f t="array" ref="L684">INDEX(manifest_11Sep!$A$1:$V$3202,MATCH($B684,manifest_11Sep!$B$1:$B$3202,0),MATCH(A.Dep9SepList!L$1,manifest_11Sep!$A$1:$V$1,0))</f>
        <v>0.72569444444444442</v>
      </c>
      <c r="M684" s="13" t="str">
        <f t="array" ref="M684">INDEX(manifest_11Sep!$A$1:$V$3202,MATCH($B684,manifest_11Sep!$B$1:$B$3202,0),MATCH(A.Dep9SepList!M$1,manifest_11Sep!$A$1:$V$1,0))</f>
        <v>ICN-T1</v>
      </c>
      <c r="N684" s="13" t="str">
        <f t="array" ref="N684">INDEX(manifest_11Sep!$A$1:$V$3202,MATCH($B684,manifest_11Sep!$B$1:$B$3202,0),MATCH(A.Dep9SepList!N$1,manifest_11Sep!$A$1:$V$1,0))</f>
        <v>JW MARRIOTT</v>
      </c>
      <c r="O684" s="31"/>
      <c r="P684" s="20" t="e" cm="1" vm="1">
        <f t="array" aca="1" ref="P684" ca="1">IF(J684="","",_xlfn.XLOOKUP(J684&amp;N684,'A.Departure Grouping'!AQ:AQ&amp;'A.Departure Grouping'!AP:AP,'A.Departure Grouping'!AR:AR,"",0))</f>
        <v>#NAME?</v>
      </c>
      <c r="Q684" s="13">
        <v>75988000</v>
      </c>
      <c r="R684" s="13" t="s">
        <v>61</v>
      </c>
      <c r="S684" s="13" t="str">
        <f t="array" ref="S684">INDEX(manifest_11Sep!$A$1:$V$3202,MATCH($B684,manifest_11Sep!$B$1:$B$3202,0),MATCH(A.Dep9SepList!S$1,manifest_11Sep!$A$1:$V$1,0))</f>
        <v>the Black's family</v>
      </c>
      <c r="T684" s="17"/>
      <c r="U684" s="3"/>
    </row>
    <row r="685" spans="1:21" hidden="1">
      <c r="A685" s="13" t="str">
        <f t="array" ref="A685">INDEX(manifest_11Sep!$A$1:$V$3202,MATCH($B685,manifest_11Sep!$B$1:$B$3202,0),MATCH(A.Dep9SepList!A$1,manifest_11Sep!$A$1:$V$1,0))</f>
        <v>A</v>
      </c>
      <c r="B685" s="3" t="s">
        <v>1367</v>
      </c>
      <c r="C685" s="13" t="str">
        <f t="array" ref="C685">INDEX(manifest_11Sep!$A$1:$V$3202,MATCH($B685,manifest_11Sep!$B$1:$B$3202,0),MATCH(A.Dep9SepList!C$1,manifest_11Sep!$A$1:$V$1,0))</f>
        <v>TKNHNBXPYJD</v>
      </c>
      <c r="D685" s="13" t="str">
        <f t="array" ref="D685">INDEX(manifest_11Sep!$A$1:$V$3202,MATCH($B685,manifest_11Sep!$B$1:$B$3202,0),MATCH(A.Dep9SepList!D$1,manifest_11Sep!$A$1:$V$1,0))</f>
        <v>Female</v>
      </c>
      <c r="E685" s="13" t="str">
        <f t="array" ref="E685">INDEX(manifest_11Sep!$A$1:$V$3202,MATCH($B685,manifest_11Sep!$B$1:$B$3202,0),MATCH(A.Dep9SepList!E$1,manifest_11Sep!$A$1:$V$1,0))</f>
        <v>Synara</v>
      </c>
      <c r="F685" s="13" t="str">
        <f t="array" ref="F685">INDEX(manifest_11Sep!$A$1:$V$3202,MATCH($B685,manifest_11Sep!$B$1:$B$3202,0),MATCH(A.Dep9SepList!F$1,manifest_11Sep!$A$1:$V$1,0))</f>
        <v>Black</v>
      </c>
      <c r="G685" s="13">
        <f t="array" ref="G685">INDEX(manifest_11Sep!$A$1:$V$3202,MATCH($B685,manifest_11Sep!$B$1:$B$3202,0),MATCH(A.Dep9SepList!G$1,manifest_11Sep!$A$1:$V$1,0))</f>
        <v>43</v>
      </c>
      <c r="H685" s="13" t="str">
        <f t="array" ref="H685">INDEX(manifest_11Sep!$A$1:$V$3202,MATCH($B685,manifest_11Sep!$B$1:$B$3202,0),MATCH(A.Dep9SepList!H$1,manifest_11Sep!$A$1:$V$1,0))</f>
        <v>Alicia Nguyen 4</v>
      </c>
      <c r="I685" s="13" t="str">
        <f t="array" ref="I685">INDEX(manifest_11Sep!$A$1:$V$3202,MATCH($B685,manifest_11Sep!$B$1:$B$3202,0),MATCH(A.Dep9SepList!I$1,manifest_11Sep!$A$1:$V$1,0))</f>
        <v>American Airlines</v>
      </c>
      <c r="J685" s="13" t="str">
        <f t="array" ref="J685">INDEX(manifest_11Sep!$A$1:$V$3202,MATCH($B685,manifest_11Sep!$B$1:$B$3202,0),MATCH(A.Dep9SepList!J$1,manifest_11Sep!$A$1:$V$1,0))</f>
        <v>AA 280</v>
      </c>
      <c r="K685" s="32" t="str">
        <f t="array" ref="K685">INDEX(manifest_11Sep!$A$1:$V$3202,MATCH($B685,manifest_11Sep!$B$1:$B$3202,0),MATCH(A.Dep9SepList!K$1,manifest_11Sep!$A$1:$V$1,0))</f>
        <v>18-thg 9-25</v>
      </c>
      <c r="L685" s="20">
        <f t="array" ref="L685">INDEX(manifest_11Sep!$A$1:$V$3202,MATCH($B685,manifest_11Sep!$B$1:$B$3202,0),MATCH(A.Dep9SepList!L$1,manifest_11Sep!$A$1:$V$1,0))</f>
        <v>0.72569444444444442</v>
      </c>
      <c r="M685" s="13" t="str">
        <f t="array" ref="M685">INDEX(manifest_11Sep!$A$1:$V$3202,MATCH($B685,manifest_11Sep!$B$1:$B$3202,0),MATCH(A.Dep9SepList!M$1,manifest_11Sep!$A$1:$V$1,0))</f>
        <v>ICN-T1</v>
      </c>
      <c r="N685" s="13" t="str">
        <f t="array" ref="N685">INDEX(manifest_11Sep!$A$1:$V$3202,MATCH($B685,manifest_11Sep!$B$1:$B$3202,0),MATCH(A.Dep9SepList!N$1,manifest_11Sep!$A$1:$V$1,0))</f>
        <v>JW MARRIOTT</v>
      </c>
      <c r="O685" s="31"/>
      <c r="P685" s="20" t="e" cm="1" vm="1">
        <f t="array" aca="1" ref="P685" ca="1">IF(J685="","",_xlfn.XLOOKUP(J685&amp;N685,'A.Departure Grouping'!AQ:AQ&amp;'A.Departure Grouping'!AP:AP,'A.Departure Grouping'!AR:AR,"",0))</f>
        <v>#NAME?</v>
      </c>
      <c r="Q685" s="13">
        <v>75988026</v>
      </c>
      <c r="R685" s="13" t="s">
        <v>43</v>
      </c>
      <c r="S685" s="13" t="str">
        <f t="array" ref="S685">INDEX(manifest_11Sep!$A$1:$V$3202,MATCH($B685,manifest_11Sep!$B$1:$B$3202,0),MATCH(A.Dep9SepList!S$1,manifest_11Sep!$A$1:$V$1,0))</f>
        <v>the Black's family</v>
      </c>
      <c r="T685" s="17"/>
      <c r="U685" s="3"/>
    </row>
    <row r="686" spans="1:21" hidden="1">
      <c r="A686" s="13" t="str">
        <f t="array" ref="A686">INDEX(manifest_11Sep!$A$1:$V$3202,MATCH($B686,manifest_11Sep!$B$1:$B$3202,0),MATCH(A.Dep9SepList!A$1,manifest_11Sep!$A$1:$V$1,0))</f>
        <v>A</v>
      </c>
      <c r="B686" s="3" t="s">
        <v>1369</v>
      </c>
      <c r="C686" s="13" t="str">
        <f t="array" ref="C686">INDEX(manifest_11Sep!$A$1:$V$3202,MATCH($B686,manifest_11Sep!$B$1:$B$3202,0),MATCH(A.Dep9SepList!C$1,manifest_11Sep!$A$1:$V$1,0))</f>
        <v>TKNHNBXPYJD</v>
      </c>
      <c r="D686" s="13" t="str">
        <f t="array" ref="D686">INDEX(manifest_11Sep!$A$1:$V$3202,MATCH($B686,manifest_11Sep!$B$1:$B$3202,0),MATCH(A.Dep9SepList!D$1,manifest_11Sep!$A$1:$V$1,0))</f>
        <v>Female</v>
      </c>
      <c r="E686" s="13" t="str">
        <f t="array" ref="E686">INDEX(manifest_11Sep!$A$1:$V$3202,MATCH($B686,manifest_11Sep!$B$1:$B$3202,0),MATCH(A.Dep9SepList!E$1,manifest_11Sep!$A$1:$V$1,0))</f>
        <v>Sherilyn Greenwich</v>
      </c>
      <c r="F686" s="13" t="str">
        <f t="array" ref="F686">INDEX(manifest_11Sep!$A$1:$V$3202,MATCH($B686,manifest_11Sep!$B$1:$B$3202,0),MATCH(A.Dep9SepList!F$1,manifest_11Sep!$A$1:$V$1,0))</f>
        <v>Bell</v>
      </c>
      <c r="G686" s="13">
        <f t="array" ref="G686">INDEX(manifest_11Sep!$A$1:$V$3202,MATCH($B686,manifest_11Sep!$B$1:$B$3202,0),MATCH(A.Dep9SepList!G$1,manifest_11Sep!$A$1:$V$1,0))</f>
        <v>65</v>
      </c>
      <c r="H686" s="13" t="str">
        <f t="array" ref="H686">INDEX(manifest_11Sep!$A$1:$V$3202,MATCH($B686,manifest_11Sep!$B$1:$B$3202,0),MATCH(A.Dep9SepList!H$1,manifest_11Sep!$A$1:$V$1,0))</f>
        <v>Alicia Nguyen 4</v>
      </c>
      <c r="I686" s="13" t="str">
        <f t="array" ref="I686">INDEX(manifest_11Sep!$A$1:$V$3202,MATCH($B686,manifest_11Sep!$B$1:$B$3202,0),MATCH(A.Dep9SepList!I$1,manifest_11Sep!$A$1:$V$1,0))</f>
        <v>American Airlines</v>
      </c>
      <c r="J686" s="13" t="str">
        <f t="array" ref="J686">INDEX(manifest_11Sep!$A$1:$V$3202,MATCH($B686,manifest_11Sep!$B$1:$B$3202,0),MATCH(A.Dep9SepList!J$1,manifest_11Sep!$A$1:$V$1,0))</f>
        <v>AA 280</v>
      </c>
      <c r="K686" s="32" t="str">
        <f t="array" ref="K686">INDEX(manifest_11Sep!$A$1:$V$3202,MATCH($B686,manifest_11Sep!$B$1:$B$3202,0),MATCH(A.Dep9SepList!K$1,manifest_11Sep!$A$1:$V$1,0))</f>
        <v>18-thg 9-25</v>
      </c>
      <c r="L686" s="20">
        <f t="array" ref="L686">INDEX(manifest_11Sep!$A$1:$V$3202,MATCH($B686,manifest_11Sep!$B$1:$B$3202,0),MATCH(A.Dep9SepList!L$1,manifest_11Sep!$A$1:$V$1,0))</f>
        <v>0.72569444444444442</v>
      </c>
      <c r="M686" s="13" t="str">
        <f t="array" ref="M686">INDEX(manifest_11Sep!$A$1:$V$3202,MATCH($B686,manifest_11Sep!$B$1:$B$3202,0),MATCH(A.Dep9SepList!M$1,manifest_11Sep!$A$1:$V$1,0))</f>
        <v>ICN-T1</v>
      </c>
      <c r="N686" s="13" t="str">
        <f t="array" ref="N686">INDEX(manifest_11Sep!$A$1:$V$3202,MATCH($B686,manifest_11Sep!$B$1:$B$3202,0),MATCH(A.Dep9SepList!N$1,manifest_11Sep!$A$1:$V$1,0))</f>
        <v>JW MARRIOTT</v>
      </c>
      <c r="O686" s="31"/>
      <c r="P686" s="20" t="e" cm="1" vm="1">
        <f t="array" aca="1" ref="P686" ca="1">IF(J686="","",_xlfn.XLOOKUP(J686&amp;N686,'A.Departure Grouping'!AQ:AQ&amp;'A.Departure Grouping'!AP:AP,'A.Departure Grouping'!AR:AR,"",0))</f>
        <v>#NAME?</v>
      </c>
      <c r="Q686" s="13">
        <v>75988026</v>
      </c>
      <c r="R686" s="13" t="s">
        <v>43</v>
      </c>
      <c r="S686" s="13" t="str">
        <f t="array" ref="S686">INDEX(manifest_11Sep!$A$1:$V$3202,MATCH($B686,manifest_11Sep!$B$1:$B$3202,0),MATCH(A.Dep9SepList!S$1,manifest_11Sep!$A$1:$V$1,0))</f>
        <v>the Black's family</v>
      </c>
      <c r="T686" s="17"/>
      <c r="U686" s="3"/>
    </row>
    <row r="687" spans="1:21" hidden="1">
      <c r="A687" s="13" t="str">
        <f t="array" ref="A687">INDEX(manifest_11Sep!$A$1:$V$3202,MATCH($B687,manifest_11Sep!$B$1:$B$3202,0),MATCH(A.Dep9SepList!A$1,manifest_11Sep!$A$1:$V$1,0))</f>
        <v>A</v>
      </c>
      <c r="B687" s="3" t="s">
        <v>1372</v>
      </c>
      <c r="C687" s="13" t="str">
        <f t="array" ref="C687">INDEX(manifest_11Sep!$A$1:$V$3202,MATCH($B687,manifest_11Sep!$B$1:$B$3202,0),MATCH(A.Dep9SepList!C$1,manifest_11Sep!$A$1:$V$1,0))</f>
        <v>TKNHNBXPYJD</v>
      </c>
      <c r="D687" s="13" t="str">
        <f t="array" ref="D687">INDEX(manifest_11Sep!$A$1:$V$3202,MATCH($B687,manifest_11Sep!$B$1:$B$3202,0),MATCH(A.Dep9SepList!D$1,manifest_11Sep!$A$1:$V$1,0))</f>
        <v>Female</v>
      </c>
      <c r="E687" s="13" t="str">
        <f t="array" ref="E687">INDEX(manifest_11Sep!$A$1:$V$3202,MATCH($B687,manifest_11Sep!$B$1:$B$3202,0),MATCH(A.Dep9SepList!E$1,manifest_11Sep!$A$1:$V$1,0))</f>
        <v>Nell Grasita</v>
      </c>
      <c r="F687" s="13" t="str">
        <f t="array" ref="F687">INDEX(manifest_11Sep!$A$1:$V$3202,MATCH($B687,manifest_11Sep!$B$1:$B$3202,0),MATCH(A.Dep9SepList!F$1,manifest_11Sep!$A$1:$V$1,0))</f>
        <v>Taylor</v>
      </c>
      <c r="G687" s="13">
        <f t="array" ref="G687">INDEX(manifest_11Sep!$A$1:$V$3202,MATCH($B687,manifest_11Sep!$B$1:$B$3202,0),MATCH(A.Dep9SepList!G$1,manifest_11Sep!$A$1:$V$1,0))</f>
        <v>66</v>
      </c>
      <c r="H687" s="13" t="str">
        <f t="array" ref="H687">INDEX(manifest_11Sep!$A$1:$V$3202,MATCH($B687,manifest_11Sep!$B$1:$B$3202,0),MATCH(A.Dep9SepList!H$1,manifest_11Sep!$A$1:$V$1,0))</f>
        <v>Alicia Nguyen 4</v>
      </c>
      <c r="I687" s="13" t="str">
        <f t="array" ref="I687">INDEX(manifest_11Sep!$A$1:$V$3202,MATCH($B687,manifest_11Sep!$B$1:$B$3202,0),MATCH(A.Dep9SepList!I$1,manifest_11Sep!$A$1:$V$1,0))</f>
        <v>American Airlines</v>
      </c>
      <c r="J687" s="13" t="str">
        <f t="array" ref="J687">INDEX(manifest_11Sep!$A$1:$V$3202,MATCH($B687,manifest_11Sep!$B$1:$B$3202,0),MATCH(A.Dep9SepList!J$1,manifest_11Sep!$A$1:$V$1,0))</f>
        <v>AA 280</v>
      </c>
      <c r="K687" s="32" t="str">
        <f t="array" ref="K687">INDEX(manifest_11Sep!$A$1:$V$3202,MATCH($B687,manifest_11Sep!$B$1:$B$3202,0),MATCH(A.Dep9SepList!K$1,manifest_11Sep!$A$1:$V$1,0))</f>
        <v>18-thg 9-25</v>
      </c>
      <c r="L687" s="20">
        <f t="array" ref="L687">INDEX(manifest_11Sep!$A$1:$V$3202,MATCH($B687,manifest_11Sep!$B$1:$B$3202,0),MATCH(A.Dep9SepList!L$1,manifest_11Sep!$A$1:$V$1,0))</f>
        <v>0.72569444444444442</v>
      </c>
      <c r="M687" s="13" t="str">
        <f t="array" ref="M687">INDEX(manifest_11Sep!$A$1:$V$3202,MATCH($B687,manifest_11Sep!$B$1:$B$3202,0),MATCH(A.Dep9SepList!M$1,manifest_11Sep!$A$1:$V$1,0))</f>
        <v>ICN-T1</v>
      </c>
      <c r="N687" s="13" t="str">
        <f t="array" ref="N687">INDEX(manifest_11Sep!$A$1:$V$3202,MATCH($B687,manifest_11Sep!$B$1:$B$3202,0),MATCH(A.Dep9SepList!N$1,manifest_11Sep!$A$1:$V$1,0))</f>
        <v>JW MARRIOTT</v>
      </c>
      <c r="O687" s="31"/>
      <c r="P687" s="20" t="e" cm="1" vm="1">
        <f t="array" aca="1" ref="P687" ca="1">IF(J687="","",_xlfn.XLOOKUP(J687&amp;N687,'A.Departure Grouping'!AQ:AQ&amp;'A.Departure Grouping'!AP:AP,'A.Departure Grouping'!AR:AR,"",0))</f>
        <v>#NAME?</v>
      </c>
      <c r="Q687" s="13">
        <v>75988049</v>
      </c>
      <c r="R687" s="13" t="s">
        <v>43</v>
      </c>
      <c r="S687" s="13" t="str">
        <f t="array" ref="S687">INDEX(manifest_11Sep!$A$1:$V$3202,MATCH($B687,manifest_11Sep!$B$1:$B$3202,0),MATCH(A.Dep9SepList!S$1,manifest_11Sep!$A$1:$V$1,0))</f>
        <v>the Black's family</v>
      </c>
      <c r="T687" s="17"/>
      <c r="U687" s="3"/>
    </row>
    <row r="688" spans="1:21" hidden="1">
      <c r="A688" s="13" t="str">
        <f t="array" ref="A688">INDEX(manifest_11Sep!$A$1:$V$3202,MATCH($B688,manifest_11Sep!$B$1:$B$3202,0),MATCH(A.Dep9SepList!A$1,manifest_11Sep!$A$1:$V$1,0))</f>
        <v>A</v>
      </c>
      <c r="B688" s="3" t="s">
        <v>1374</v>
      </c>
      <c r="C688" s="13" t="str">
        <f t="array" ref="C688">INDEX(manifest_11Sep!$A$1:$V$3202,MATCH($B688,manifest_11Sep!$B$1:$B$3202,0),MATCH(A.Dep9SepList!C$1,manifest_11Sep!$A$1:$V$1,0))</f>
        <v>TKNHNBXPYJD</v>
      </c>
      <c r="D688" s="13" t="str">
        <f t="array" ref="D688">INDEX(manifest_11Sep!$A$1:$V$3202,MATCH($B688,manifest_11Sep!$B$1:$B$3202,0),MATCH(A.Dep9SepList!D$1,manifest_11Sep!$A$1:$V$1,0))</f>
        <v>Female</v>
      </c>
      <c r="E688" s="13" t="str">
        <f t="array" ref="E688">INDEX(manifest_11Sep!$A$1:$V$3202,MATCH($B688,manifest_11Sep!$B$1:$B$3202,0),MATCH(A.Dep9SepList!E$1,manifest_11Sep!$A$1:$V$1,0))</f>
        <v>Symphoni</v>
      </c>
      <c r="F688" s="13" t="str">
        <f t="array" ref="F688">INDEX(manifest_11Sep!$A$1:$V$3202,MATCH($B688,manifest_11Sep!$B$1:$B$3202,0),MATCH(A.Dep9SepList!F$1,manifest_11Sep!$A$1:$V$1,0))</f>
        <v>Lightbourn</v>
      </c>
      <c r="G688" s="13">
        <f t="array" ref="G688">INDEX(manifest_11Sep!$A$1:$V$3202,MATCH($B688,manifest_11Sep!$B$1:$B$3202,0),MATCH(A.Dep9SepList!G$1,manifest_11Sep!$A$1:$V$1,0))</f>
        <v>16</v>
      </c>
      <c r="H688" s="13" t="str">
        <f t="array" ref="H688">INDEX(manifest_11Sep!$A$1:$V$3202,MATCH($B688,manifest_11Sep!$B$1:$B$3202,0),MATCH(A.Dep9SepList!H$1,manifest_11Sep!$A$1:$V$1,0))</f>
        <v>Alicia Nguyen 4</v>
      </c>
      <c r="I688" s="13" t="str">
        <f t="array" ref="I688">INDEX(manifest_11Sep!$A$1:$V$3202,MATCH($B688,manifest_11Sep!$B$1:$B$3202,0),MATCH(A.Dep9SepList!I$1,manifest_11Sep!$A$1:$V$1,0))</f>
        <v>American Airlines</v>
      </c>
      <c r="J688" s="13" t="str">
        <f t="array" ref="J688">INDEX(manifest_11Sep!$A$1:$V$3202,MATCH($B688,manifest_11Sep!$B$1:$B$3202,0),MATCH(A.Dep9SepList!J$1,manifest_11Sep!$A$1:$V$1,0))</f>
        <v>AA 280</v>
      </c>
      <c r="K688" s="32" t="str">
        <f t="array" ref="K688">INDEX(manifest_11Sep!$A$1:$V$3202,MATCH($B688,manifest_11Sep!$B$1:$B$3202,0),MATCH(A.Dep9SepList!K$1,manifest_11Sep!$A$1:$V$1,0))</f>
        <v>18-thg 9-25</v>
      </c>
      <c r="L688" s="20">
        <f t="array" ref="L688">INDEX(manifest_11Sep!$A$1:$V$3202,MATCH($B688,manifest_11Sep!$B$1:$B$3202,0),MATCH(A.Dep9SepList!L$1,manifest_11Sep!$A$1:$V$1,0))</f>
        <v>0.72569444444444442</v>
      </c>
      <c r="M688" s="13" t="str">
        <f t="array" ref="M688">INDEX(manifest_11Sep!$A$1:$V$3202,MATCH($B688,manifest_11Sep!$B$1:$B$3202,0),MATCH(A.Dep9SepList!M$1,manifest_11Sep!$A$1:$V$1,0))</f>
        <v>ICN-T1</v>
      </c>
      <c r="N688" s="13" t="str">
        <f t="array" ref="N688">INDEX(manifest_11Sep!$A$1:$V$3202,MATCH($B688,manifest_11Sep!$B$1:$B$3202,0),MATCH(A.Dep9SepList!N$1,manifest_11Sep!$A$1:$V$1,0))</f>
        <v>JW MARRIOTT</v>
      </c>
      <c r="O688" s="31"/>
      <c r="P688" s="20" t="e" cm="1" vm="1">
        <f t="array" aca="1" ref="P688" ca="1">IF(J688="","",_xlfn.XLOOKUP(J688&amp;N688,'A.Departure Grouping'!AQ:AQ&amp;'A.Departure Grouping'!AP:AP,'A.Departure Grouping'!AR:AR,"",0))</f>
        <v>#NAME?</v>
      </c>
      <c r="Q688" s="13">
        <v>75988049</v>
      </c>
      <c r="R688" s="13" t="s">
        <v>43</v>
      </c>
      <c r="S688" s="13" t="str">
        <f t="array" ref="S688">INDEX(manifest_11Sep!$A$1:$V$3202,MATCH($B688,manifest_11Sep!$B$1:$B$3202,0),MATCH(A.Dep9SepList!S$1,manifest_11Sep!$A$1:$V$1,0))</f>
        <v>the Black's family</v>
      </c>
      <c r="T688" s="17"/>
      <c r="U688" s="3"/>
    </row>
    <row r="689" spans="1:21" hidden="1">
      <c r="A689" s="13" t="str">
        <f t="array" ref="A689">INDEX(manifest_11Sep!$A$1:$V$3202,MATCH($B689,manifest_11Sep!$B$1:$B$3202,0),MATCH(A.Dep9SepList!A$1,manifest_11Sep!$A$1:$V$1,0))</f>
        <v>A</v>
      </c>
      <c r="B689" s="3" t="s">
        <v>1377</v>
      </c>
      <c r="C689" s="13" t="str">
        <f t="array" ref="C689">INDEX(manifest_11Sep!$A$1:$V$3202,MATCH($B689,manifest_11Sep!$B$1:$B$3202,0),MATCH(A.Dep9SepList!C$1,manifest_11Sep!$A$1:$V$1,0))</f>
        <v>TKNHNBXPYJD</v>
      </c>
      <c r="D689" s="13" t="str">
        <f t="array" ref="D689">INDEX(manifest_11Sep!$A$1:$V$3202,MATCH($B689,manifest_11Sep!$B$1:$B$3202,0),MATCH(A.Dep9SepList!D$1,manifest_11Sep!$A$1:$V$1,0))</f>
        <v>Male</v>
      </c>
      <c r="E689" s="13" t="str">
        <f t="array" ref="E689">INDEX(manifest_11Sep!$A$1:$V$3202,MATCH($B689,manifest_11Sep!$B$1:$B$3202,0),MATCH(A.Dep9SepList!E$1,manifest_11Sep!$A$1:$V$1,0))</f>
        <v>Clifton</v>
      </c>
      <c r="F689" s="13" t="str">
        <f t="array" ref="F689">INDEX(manifest_11Sep!$A$1:$V$3202,MATCH($B689,manifest_11Sep!$B$1:$B$3202,0),MATCH(A.Dep9SepList!F$1,manifest_11Sep!$A$1:$V$1,0))</f>
        <v>Black</v>
      </c>
      <c r="G689" s="13">
        <f t="array" ref="G689">INDEX(manifest_11Sep!$A$1:$V$3202,MATCH($B689,manifest_11Sep!$B$1:$B$3202,0),MATCH(A.Dep9SepList!G$1,manifest_11Sep!$A$1:$V$1,0))</f>
        <v>45</v>
      </c>
      <c r="H689" s="13" t="str">
        <f t="array" ref="H689">INDEX(manifest_11Sep!$A$1:$V$3202,MATCH($B689,manifest_11Sep!$B$1:$B$3202,0),MATCH(A.Dep9SepList!H$1,manifest_11Sep!$A$1:$V$1,0))</f>
        <v>Alicia Nguyen 4</v>
      </c>
      <c r="I689" s="13" t="str">
        <f t="array" ref="I689">INDEX(manifest_11Sep!$A$1:$V$3202,MATCH($B689,manifest_11Sep!$B$1:$B$3202,0),MATCH(A.Dep9SepList!I$1,manifest_11Sep!$A$1:$V$1,0))</f>
        <v>American Airlines</v>
      </c>
      <c r="J689" s="13" t="str">
        <f t="array" ref="J689">INDEX(manifest_11Sep!$A$1:$V$3202,MATCH($B689,manifest_11Sep!$B$1:$B$3202,0),MATCH(A.Dep9SepList!J$1,manifest_11Sep!$A$1:$V$1,0))</f>
        <v>AA 280</v>
      </c>
      <c r="K689" s="32" t="str">
        <f t="array" ref="K689">INDEX(manifest_11Sep!$A$1:$V$3202,MATCH($B689,manifest_11Sep!$B$1:$B$3202,0),MATCH(A.Dep9SepList!K$1,manifest_11Sep!$A$1:$V$1,0))</f>
        <v>18-thg 9-25</v>
      </c>
      <c r="L689" s="20">
        <f t="array" ref="L689">INDEX(manifest_11Sep!$A$1:$V$3202,MATCH($B689,manifest_11Sep!$B$1:$B$3202,0),MATCH(A.Dep9SepList!L$1,manifest_11Sep!$A$1:$V$1,0))</f>
        <v>0.72569444444444442</v>
      </c>
      <c r="M689" s="13" t="str">
        <f t="array" ref="M689">INDEX(manifest_11Sep!$A$1:$V$3202,MATCH($B689,manifest_11Sep!$B$1:$B$3202,0),MATCH(A.Dep9SepList!M$1,manifest_11Sep!$A$1:$V$1,0))</f>
        <v>ICN-T1</v>
      </c>
      <c r="N689" s="13" t="str">
        <f t="array" ref="N689">INDEX(manifest_11Sep!$A$1:$V$3202,MATCH($B689,manifest_11Sep!$B$1:$B$3202,0),MATCH(A.Dep9SepList!N$1,manifest_11Sep!$A$1:$V$1,0))</f>
        <v>JW MARRIOTT</v>
      </c>
      <c r="O689" s="31"/>
      <c r="P689" s="20" t="e" cm="1" vm="1">
        <f t="array" aca="1" ref="P689" ca="1">IF(J689="","",_xlfn.XLOOKUP(J689&amp;N689,'A.Departure Grouping'!AQ:AQ&amp;'A.Departure Grouping'!AP:AP,'A.Departure Grouping'!AR:AR,"",0))</f>
        <v>#NAME?</v>
      </c>
      <c r="Q689" s="13">
        <v>75988078</v>
      </c>
      <c r="R689" s="13" t="s">
        <v>61</v>
      </c>
      <c r="S689" s="13" t="str">
        <f t="array" ref="S689">INDEX(manifest_11Sep!$A$1:$V$3202,MATCH($B689,manifest_11Sep!$B$1:$B$3202,0),MATCH(A.Dep9SepList!S$1,manifest_11Sep!$A$1:$V$1,0))</f>
        <v>the Black's family</v>
      </c>
      <c r="T689" s="17"/>
      <c r="U689" s="3"/>
    </row>
    <row r="690" spans="1:21" hidden="1">
      <c r="A690" s="13" t="str">
        <f t="array" ref="A690">INDEX(manifest_11Sep!$A$1:$V$3202,MATCH($B690,manifest_11Sep!$B$1:$B$3202,0),MATCH(A.Dep9SepList!A$1,manifest_11Sep!$A$1:$V$1,0))</f>
        <v>A</v>
      </c>
      <c r="B690" s="3" t="s">
        <v>1379</v>
      </c>
      <c r="C690" s="13" t="str">
        <f t="array" ref="C690">INDEX(manifest_11Sep!$A$1:$V$3202,MATCH($B690,manifest_11Sep!$B$1:$B$3202,0),MATCH(A.Dep9SepList!C$1,manifest_11Sep!$A$1:$V$1,0))</f>
        <v>TKNHNBXPYJD</v>
      </c>
      <c r="D690" s="13" t="str">
        <f t="array" ref="D690">INDEX(manifest_11Sep!$A$1:$V$3202,MATCH($B690,manifest_11Sep!$B$1:$B$3202,0),MATCH(A.Dep9SepList!D$1,manifest_11Sep!$A$1:$V$1,0))</f>
        <v>Female</v>
      </c>
      <c r="E690" s="13" t="str">
        <f t="array" ref="E690">INDEX(manifest_11Sep!$A$1:$V$3202,MATCH($B690,manifest_11Sep!$B$1:$B$3202,0),MATCH(A.Dep9SepList!E$1,manifest_11Sep!$A$1:$V$1,0))</f>
        <v>Amber</v>
      </c>
      <c r="F690" s="13" t="str">
        <f t="array" ref="F690">INDEX(manifest_11Sep!$A$1:$V$3202,MATCH($B690,manifest_11Sep!$B$1:$B$3202,0),MATCH(A.Dep9SepList!F$1,manifest_11Sep!$A$1:$V$1,0))</f>
        <v>Black</v>
      </c>
      <c r="G690" s="13">
        <f t="array" ref="G690">INDEX(manifest_11Sep!$A$1:$V$3202,MATCH($B690,manifest_11Sep!$B$1:$B$3202,0),MATCH(A.Dep9SepList!G$1,manifest_11Sep!$A$1:$V$1,0))</f>
        <v>12</v>
      </c>
      <c r="H690" s="13" t="str">
        <f t="array" ref="H690">INDEX(manifest_11Sep!$A$1:$V$3202,MATCH($B690,manifest_11Sep!$B$1:$B$3202,0),MATCH(A.Dep9SepList!H$1,manifest_11Sep!$A$1:$V$1,0))</f>
        <v>Alicia Nguyen 4</v>
      </c>
      <c r="I690" s="13" t="str">
        <f t="array" ref="I690">INDEX(manifest_11Sep!$A$1:$V$3202,MATCH($B690,manifest_11Sep!$B$1:$B$3202,0),MATCH(A.Dep9SepList!I$1,manifest_11Sep!$A$1:$V$1,0))</f>
        <v>American Airlines</v>
      </c>
      <c r="J690" s="13" t="str">
        <f t="array" ref="J690">INDEX(manifest_11Sep!$A$1:$V$3202,MATCH($B690,manifest_11Sep!$B$1:$B$3202,0),MATCH(A.Dep9SepList!J$1,manifest_11Sep!$A$1:$V$1,0))</f>
        <v>AA 280</v>
      </c>
      <c r="K690" s="32" t="str">
        <f t="array" ref="K690">INDEX(manifest_11Sep!$A$1:$V$3202,MATCH($B690,manifest_11Sep!$B$1:$B$3202,0),MATCH(A.Dep9SepList!K$1,manifest_11Sep!$A$1:$V$1,0))</f>
        <v>18-thg 9-25</v>
      </c>
      <c r="L690" s="20">
        <f t="array" ref="L690">INDEX(manifest_11Sep!$A$1:$V$3202,MATCH($B690,manifest_11Sep!$B$1:$B$3202,0),MATCH(A.Dep9SepList!L$1,manifest_11Sep!$A$1:$V$1,0))</f>
        <v>0.72569444444444442</v>
      </c>
      <c r="M690" s="13" t="str">
        <f t="array" ref="M690">INDEX(manifest_11Sep!$A$1:$V$3202,MATCH($B690,manifest_11Sep!$B$1:$B$3202,0),MATCH(A.Dep9SepList!M$1,manifest_11Sep!$A$1:$V$1,0))</f>
        <v>ICN-T1</v>
      </c>
      <c r="N690" s="13" t="str">
        <f t="array" ref="N690">INDEX(manifest_11Sep!$A$1:$V$3202,MATCH($B690,manifest_11Sep!$B$1:$B$3202,0),MATCH(A.Dep9SepList!N$1,manifest_11Sep!$A$1:$V$1,0))</f>
        <v>JW MARRIOTT</v>
      </c>
      <c r="O690" s="31"/>
      <c r="P690" s="20" t="e" cm="1" vm="1">
        <f t="array" aca="1" ref="P690" ca="1">IF(J690="","",_xlfn.XLOOKUP(J690&amp;N690,'A.Departure Grouping'!AQ:AQ&amp;'A.Departure Grouping'!AP:AP,'A.Departure Grouping'!AR:AR,"",0))</f>
        <v>#NAME?</v>
      </c>
      <c r="Q690" s="13">
        <v>75988078</v>
      </c>
      <c r="R690" s="13" t="s">
        <v>61</v>
      </c>
      <c r="S690" s="13" t="str">
        <f t="array" ref="S690">INDEX(manifest_11Sep!$A$1:$V$3202,MATCH($B690,manifest_11Sep!$B$1:$B$3202,0),MATCH(A.Dep9SepList!S$1,manifest_11Sep!$A$1:$V$1,0))</f>
        <v>the Black's family</v>
      </c>
      <c r="T690" s="17"/>
      <c r="U690" s="3"/>
    </row>
    <row r="691" spans="1:21" hidden="1">
      <c r="A691" s="13" t="str">
        <f t="array" ref="A691">INDEX(manifest_11Sep!$A$1:$V$3202,MATCH($B691,manifest_11Sep!$B$1:$B$3202,0),MATCH(A.Dep9SepList!A$1,manifest_11Sep!$A$1:$V$1,0))</f>
        <v>A</v>
      </c>
      <c r="B691" s="3" t="s">
        <v>1291</v>
      </c>
      <c r="C691" s="13" t="str">
        <f t="array" ref="C691">INDEX(manifest_11Sep!$A$1:$V$3202,MATCH($B691,manifest_11Sep!$B$1:$B$3202,0),MATCH(A.Dep9SepList!C$1,manifest_11Sep!$A$1:$V$1,0))</f>
        <v>DRNPFZKKVM9</v>
      </c>
      <c r="D691" s="13" t="str">
        <f t="array" ref="D691">INDEX(manifest_11Sep!$A$1:$V$3202,MATCH($B691,manifest_11Sep!$B$1:$B$3202,0),MATCH(A.Dep9SepList!D$1,manifest_11Sep!$A$1:$V$1,0))</f>
        <v>Female</v>
      </c>
      <c r="E691" s="13" t="str">
        <f t="array" ref="E691">INDEX(manifest_11Sep!$A$1:$V$3202,MATCH($B691,manifest_11Sep!$B$1:$B$3202,0),MATCH(A.Dep9SepList!E$1,manifest_11Sep!$A$1:$V$1,0))</f>
        <v>Denise</v>
      </c>
      <c r="F691" s="13" t="str">
        <f t="array" ref="F691">INDEX(manifest_11Sep!$A$1:$V$3202,MATCH($B691,manifest_11Sep!$B$1:$B$3202,0),MATCH(A.Dep9SepList!F$1,manifest_11Sep!$A$1:$V$1,0))</f>
        <v>Chambers</v>
      </c>
      <c r="G691" s="13">
        <f t="array" ref="G691">INDEX(manifest_11Sep!$A$1:$V$3202,MATCH($B691,manifest_11Sep!$B$1:$B$3202,0),MATCH(A.Dep9SepList!G$1,manifest_11Sep!$A$1:$V$1,0))</f>
        <v>52</v>
      </c>
      <c r="H691" s="13" t="str">
        <f t="array" ref="H691">INDEX(manifest_11Sep!$A$1:$V$3202,MATCH($B691,manifest_11Sep!$B$1:$B$3202,0),MATCH(A.Dep9SepList!H$1,manifest_11Sep!$A$1:$V$1,0))</f>
        <v>Alicia Nguyen 4</v>
      </c>
      <c r="I691" s="13" t="str">
        <f t="array" ref="I691">INDEX(manifest_11Sep!$A$1:$V$3202,MATCH($B691,manifest_11Sep!$B$1:$B$3202,0),MATCH(A.Dep9SepList!I$1,manifest_11Sep!$A$1:$V$1,0))</f>
        <v>American Airlines</v>
      </c>
      <c r="J691" s="13" t="str">
        <f t="array" ref="J691">INDEX(manifest_11Sep!$A$1:$V$3202,MATCH($B691,manifest_11Sep!$B$1:$B$3202,0),MATCH(A.Dep9SepList!J$1,manifest_11Sep!$A$1:$V$1,0))</f>
        <v>AA 280</v>
      </c>
      <c r="K691" s="32" t="str">
        <f t="array" ref="K691">INDEX(manifest_11Sep!$A$1:$V$3202,MATCH($B691,manifest_11Sep!$B$1:$B$3202,0),MATCH(A.Dep9SepList!K$1,manifest_11Sep!$A$1:$V$1,0))</f>
        <v>18-thg 9-25</v>
      </c>
      <c r="L691" s="20">
        <f t="array" ref="L691">INDEX(manifest_11Sep!$A$1:$V$3202,MATCH($B691,manifest_11Sep!$B$1:$B$3202,0),MATCH(A.Dep9SepList!L$1,manifest_11Sep!$A$1:$V$1,0))</f>
        <v>0.72569444444444442</v>
      </c>
      <c r="M691" s="13" t="str">
        <f t="array" ref="M691">INDEX(manifest_11Sep!$A$1:$V$3202,MATCH($B691,manifest_11Sep!$B$1:$B$3202,0),MATCH(A.Dep9SepList!M$1,manifest_11Sep!$A$1:$V$1,0))</f>
        <v>ICN-T1</v>
      </c>
      <c r="N691" s="13" t="str">
        <f t="array" ref="N691">INDEX(manifest_11Sep!$A$1:$V$3202,MATCH($B691,manifest_11Sep!$B$1:$B$3202,0),MATCH(A.Dep9SepList!N$1,manifest_11Sep!$A$1:$V$1,0))</f>
        <v>JW MARRIOTT</v>
      </c>
      <c r="O691" s="31"/>
      <c r="P691" s="20" t="e" cm="1" vm="1">
        <f t="array" aca="1" ref="P691" ca="1">IF(J691="","",_xlfn.XLOOKUP(J691&amp;N691,'A.Departure Grouping'!AQ:AQ&amp;'A.Departure Grouping'!AP:AP,'A.Departure Grouping'!AR:AR,"",0))</f>
        <v>#NAME?</v>
      </c>
      <c r="Q691" s="13">
        <v>75987771</v>
      </c>
      <c r="R691" s="13" t="s">
        <v>43</v>
      </c>
      <c r="S691" s="13">
        <f t="array" ref="S691">INDEX(manifest_11Sep!$A$1:$V$3202,MATCH($B691,manifest_11Sep!$B$1:$B$3202,0),MATCH(A.Dep9SepList!S$1,manifest_11Sep!$A$1:$V$1,0))</f>
        <v>0</v>
      </c>
      <c r="T691" s="17"/>
      <c r="U691" s="3"/>
    </row>
    <row r="692" spans="1:21" hidden="1">
      <c r="A692" s="13" t="str">
        <f t="array" ref="A692">INDEX(manifest_11Sep!$A$1:$V$3202,MATCH($B692,manifest_11Sep!$B$1:$B$3202,0),MATCH(A.Dep9SepList!A$1,manifest_11Sep!$A$1:$V$1,0))</f>
        <v>A</v>
      </c>
      <c r="B692" s="13" t="s">
        <v>3856</v>
      </c>
      <c r="C692" s="13" t="str">
        <f t="array" ref="C692">INDEX(manifest_11Sep!$A$1:$V$3202,MATCH($B692,manifest_11Sep!$B$1:$B$3202,0),MATCH(A.Dep9SepList!C$1,manifest_11Sep!$A$1:$V$1,0))</f>
        <v>FPN6DGM88MW</v>
      </c>
      <c r="D692" s="13" t="str">
        <f t="array" ref="D692">INDEX(manifest_11Sep!$A$1:$V$3202,MATCH($B692,manifest_11Sep!$B$1:$B$3202,0),MATCH(A.Dep9SepList!D$1,manifest_11Sep!$A$1:$V$1,0))</f>
        <v>Female</v>
      </c>
      <c r="E692" s="13" t="str">
        <f t="array" ref="E692">INDEX(manifest_11Sep!$A$1:$V$3202,MATCH($B692,manifest_11Sep!$B$1:$B$3202,0),MATCH(A.Dep9SepList!E$1,manifest_11Sep!$A$1:$V$1,0))</f>
        <v>Elaine</v>
      </c>
      <c r="F692" s="13" t="str">
        <f t="array" ref="F692">INDEX(manifest_11Sep!$A$1:$V$3202,MATCH($B692,manifest_11Sep!$B$1:$B$3202,0),MATCH(A.Dep9SepList!F$1,manifest_11Sep!$A$1:$V$1,0))</f>
        <v>Moreno</v>
      </c>
      <c r="G692" s="13">
        <f t="array" ref="G692">INDEX(manifest_11Sep!$A$1:$V$3202,MATCH($B692,manifest_11Sep!$B$1:$B$3202,0),MATCH(A.Dep9SepList!G$1,manifest_11Sep!$A$1:$V$1,0))</f>
        <v>46</v>
      </c>
      <c r="H692" s="13" t="str">
        <f t="array" ref="H692">INDEX(manifest_11Sep!$A$1:$V$3202,MATCH($B692,manifest_11Sep!$B$1:$B$3202,0),MATCH(A.Dep9SepList!H$1,manifest_11Sep!$A$1:$V$1,0))</f>
        <v>Racquel Slawinski</v>
      </c>
      <c r="I692" s="13" t="str">
        <f t="array" ref="I692">INDEX(manifest_11Sep!$A$1:$V$3202,MATCH($B692,manifest_11Sep!$B$1:$B$3202,0),MATCH(A.Dep9SepList!I$1,manifest_11Sep!$A$1:$V$1,0))</f>
        <v>Air Canada</v>
      </c>
      <c r="J692" s="13" t="str">
        <f t="array" ref="J692">INDEX(manifest_11Sep!$A$1:$V$3202,MATCH($B692,manifest_11Sep!$B$1:$B$3202,0),MATCH(A.Dep9SepList!J$1,manifest_11Sep!$A$1:$V$1,0))</f>
        <v>AC 64</v>
      </c>
      <c r="K692" s="32" t="str">
        <f t="array" ref="K692">INDEX(manifest_11Sep!$A$1:$V$3202,MATCH($B692,manifest_11Sep!$B$1:$B$3202,0),MATCH(A.Dep9SepList!K$1,manifest_11Sep!$A$1:$V$1,0))</f>
        <v>18-thg 9-25</v>
      </c>
      <c r="L692" s="20">
        <f t="array" ref="L692">INDEX(manifest_11Sep!$A$1:$V$3202,MATCH($B692,manifest_11Sep!$B$1:$B$3202,0),MATCH(A.Dep9SepList!L$1,manifest_11Sep!$A$1:$V$1,0))</f>
        <v>0.73958333333333337</v>
      </c>
      <c r="M692" s="13" t="str">
        <f t="array" ref="M692">INDEX(manifest_11Sep!$A$1:$V$3202,MATCH($B692,manifest_11Sep!$B$1:$B$3202,0),MATCH(A.Dep9SepList!M$1,manifest_11Sep!$A$1:$V$1,0))</f>
        <v>ICN-T1</v>
      </c>
      <c r="N692" s="13" t="str">
        <f t="array" ref="N692">INDEX(manifest_11Sep!$A$1:$V$3202,MATCH($B692,manifest_11Sep!$B$1:$B$3202,0),MATCH(A.Dep9SepList!N$1,manifest_11Sep!$A$1:$V$1,0))</f>
        <v>INTER PARNAS</v>
      </c>
      <c r="O692" s="31"/>
      <c r="P692" s="20" t="e" cm="1" vm="1">
        <f t="array" aca="1" ref="P692" ca="1">IF(J692="","",_xlfn.XLOOKUP(J692&amp;N692,'A.Departure Grouping'!AQ:AQ&amp;'A.Departure Grouping'!AP:AP,'A.Departure Grouping'!AR:AR,"",0))</f>
        <v>#NAME?</v>
      </c>
      <c r="Q692" s="13">
        <v>40635402</v>
      </c>
      <c r="R692" s="13" t="s">
        <v>61</v>
      </c>
      <c r="S692" s="13">
        <f t="array" ref="S692">INDEX(manifest_11Sep!$A$1:$V$3202,MATCH($B692,manifest_11Sep!$B$1:$B$3202,0),MATCH(A.Dep9SepList!S$1,manifest_11Sep!$A$1:$V$1,0))</f>
        <v>0</v>
      </c>
      <c r="T692" s="13"/>
    </row>
    <row r="693" spans="1:21" hidden="1">
      <c r="A693" s="13" t="str">
        <f t="array" ref="A693">INDEX(manifest_11Sep!$A$1:$V$3202,MATCH($B693,manifest_11Sep!$B$1:$B$3202,0),MATCH(A.Dep9SepList!A$1,manifest_11Sep!$A$1:$V$1,0))</f>
        <v>A</v>
      </c>
      <c r="B693" s="13" t="s">
        <v>3859</v>
      </c>
      <c r="C693" s="13" t="str">
        <f t="array" ref="C693">INDEX(manifest_11Sep!$A$1:$V$3202,MATCH($B693,manifest_11Sep!$B$1:$B$3202,0),MATCH(A.Dep9SepList!C$1,manifest_11Sep!$A$1:$V$1,0))</f>
        <v>FPN6DGM88MW</v>
      </c>
      <c r="D693" s="13" t="str">
        <f t="array" ref="D693">INDEX(manifest_11Sep!$A$1:$V$3202,MATCH($B693,manifest_11Sep!$B$1:$B$3202,0),MATCH(A.Dep9SepList!D$1,manifest_11Sep!$A$1:$V$1,0))</f>
        <v>Female</v>
      </c>
      <c r="E693" s="13" t="str">
        <f t="array" ref="E693">INDEX(manifest_11Sep!$A$1:$V$3202,MATCH($B693,manifest_11Sep!$B$1:$B$3202,0),MATCH(A.Dep9SepList!E$1,manifest_11Sep!$A$1:$V$1,0))</f>
        <v>Mary Eleanor</v>
      </c>
      <c r="F693" s="13" t="str">
        <f t="array" ref="F693">INDEX(manifest_11Sep!$A$1:$V$3202,MATCH($B693,manifest_11Sep!$B$1:$B$3202,0),MATCH(A.Dep9SepList!F$1,manifest_11Sep!$A$1:$V$1,0))</f>
        <v>Moreno</v>
      </c>
      <c r="G693" s="13">
        <f t="array" ref="G693">INDEX(manifest_11Sep!$A$1:$V$3202,MATCH($B693,manifest_11Sep!$B$1:$B$3202,0),MATCH(A.Dep9SepList!G$1,manifest_11Sep!$A$1:$V$1,0))</f>
        <v>22</v>
      </c>
      <c r="H693" s="13" t="str">
        <f t="array" ref="H693">INDEX(manifest_11Sep!$A$1:$V$3202,MATCH($B693,manifest_11Sep!$B$1:$B$3202,0),MATCH(A.Dep9SepList!H$1,manifest_11Sep!$A$1:$V$1,0))</f>
        <v>Racquel Slawinski</v>
      </c>
      <c r="I693" s="13" t="str">
        <f t="array" ref="I693">INDEX(manifest_11Sep!$A$1:$V$3202,MATCH($B693,manifest_11Sep!$B$1:$B$3202,0),MATCH(A.Dep9SepList!I$1,manifest_11Sep!$A$1:$V$1,0))</f>
        <v>Air Canada</v>
      </c>
      <c r="J693" s="13" t="str">
        <f t="array" ref="J693">INDEX(manifest_11Sep!$A$1:$V$3202,MATCH($B693,manifest_11Sep!$B$1:$B$3202,0),MATCH(A.Dep9SepList!J$1,manifest_11Sep!$A$1:$V$1,0))</f>
        <v>AC 64</v>
      </c>
      <c r="K693" s="32" t="str">
        <f t="array" ref="K693">INDEX(manifest_11Sep!$A$1:$V$3202,MATCH($B693,manifest_11Sep!$B$1:$B$3202,0),MATCH(A.Dep9SepList!K$1,manifest_11Sep!$A$1:$V$1,0))</f>
        <v>18-thg 9-25</v>
      </c>
      <c r="L693" s="20">
        <f t="array" ref="L693">INDEX(manifest_11Sep!$A$1:$V$3202,MATCH($B693,manifest_11Sep!$B$1:$B$3202,0),MATCH(A.Dep9SepList!L$1,manifest_11Sep!$A$1:$V$1,0))</f>
        <v>0.73958333333333337</v>
      </c>
      <c r="M693" s="13" t="str">
        <f t="array" ref="M693">INDEX(manifest_11Sep!$A$1:$V$3202,MATCH($B693,manifest_11Sep!$B$1:$B$3202,0),MATCH(A.Dep9SepList!M$1,manifest_11Sep!$A$1:$V$1,0))</f>
        <v>ICN-T1</v>
      </c>
      <c r="N693" s="13" t="str">
        <f t="array" ref="N693">INDEX(manifest_11Sep!$A$1:$V$3202,MATCH($B693,manifest_11Sep!$B$1:$B$3202,0),MATCH(A.Dep9SepList!N$1,manifest_11Sep!$A$1:$V$1,0))</f>
        <v>INTER PARNAS</v>
      </c>
      <c r="O693" s="31"/>
      <c r="P693" s="20" t="e" cm="1" vm="1">
        <f t="array" aca="1" ref="P693" ca="1">IF(J693="","",_xlfn.XLOOKUP(J693&amp;N693,'A.Departure Grouping'!AQ:AQ&amp;'A.Departure Grouping'!AP:AP,'A.Departure Grouping'!AR:AR,"",0))</f>
        <v>#NAME?</v>
      </c>
      <c r="Q693" s="13">
        <v>40635402</v>
      </c>
      <c r="R693" s="13" t="s">
        <v>61</v>
      </c>
      <c r="S693" s="13">
        <f t="array" ref="S693">INDEX(manifest_11Sep!$A$1:$V$3202,MATCH($B693,manifest_11Sep!$B$1:$B$3202,0),MATCH(A.Dep9SepList!S$1,manifest_11Sep!$A$1:$V$1,0))</f>
        <v>0</v>
      </c>
      <c r="T693" s="13"/>
    </row>
    <row r="694" spans="1:21" hidden="1">
      <c r="A694" s="13" t="str">
        <f t="array" ref="A694">INDEX(manifest_11Sep!$A$1:$V$3202,MATCH($B694,manifest_11Sep!$B$1:$B$3202,0),MATCH(A.Dep9SepList!A$1,manifest_11Sep!$A$1:$V$1,0))</f>
        <v>A</v>
      </c>
      <c r="B694" s="13" t="s">
        <v>569</v>
      </c>
      <c r="C694" s="13" t="str">
        <f t="array" ref="C694">INDEX(manifest_11Sep!$A$1:$V$3202,MATCH($B694,manifest_11Sep!$B$1:$B$3202,0),MATCH(A.Dep9SepList!C$1,manifest_11Sep!$A$1:$V$1,0))</f>
        <v>VLNG89FJ3HR</v>
      </c>
      <c r="D694" s="13" t="str">
        <f t="array" ref="D694">INDEX(manifest_11Sep!$A$1:$V$3202,MATCH($B694,manifest_11Sep!$B$1:$B$3202,0),MATCH(A.Dep9SepList!D$1,manifest_11Sep!$A$1:$V$1,0))</f>
        <v>Female</v>
      </c>
      <c r="E694" s="13" t="str">
        <f t="array" ref="E694">INDEX(manifest_11Sep!$A$1:$V$3202,MATCH($B694,manifest_11Sep!$B$1:$B$3202,0),MATCH(A.Dep9SepList!E$1,manifest_11Sep!$A$1:$V$1,0))</f>
        <v>Linh</v>
      </c>
      <c r="F694" s="13" t="str">
        <f t="array" ref="F694">INDEX(manifest_11Sep!$A$1:$V$3202,MATCH($B694,manifest_11Sep!$B$1:$B$3202,0),MATCH(A.Dep9SepList!F$1,manifest_11Sep!$A$1:$V$1,0))</f>
        <v>Tonnu</v>
      </c>
      <c r="G694" s="13">
        <f t="array" ref="G694">INDEX(manifest_11Sep!$A$1:$V$3202,MATCH($B694,manifest_11Sep!$B$1:$B$3202,0),MATCH(A.Dep9SepList!G$1,manifest_11Sep!$A$1:$V$1,0))</f>
        <v>68</v>
      </c>
      <c r="H694" s="13" t="str">
        <f t="array" ref="H694">INDEX(manifest_11Sep!$A$1:$V$3202,MATCH($B694,manifest_11Sep!$B$1:$B$3202,0),MATCH(A.Dep9SepList!H$1,manifest_11Sep!$A$1:$V$1,0))</f>
        <v>Alicia Nguyen 3</v>
      </c>
      <c r="I694" s="13" t="str">
        <f t="array" ref="I694">INDEX(manifest_11Sep!$A$1:$V$3202,MATCH($B694,manifest_11Sep!$B$1:$B$3202,0),MATCH(A.Dep9SepList!I$1,manifest_11Sep!$A$1:$V$1,0))</f>
        <v>Air Canada</v>
      </c>
      <c r="J694" s="13" t="str">
        <f t="array" ref="J694">INDEX(manifest_11Sep!$A$1:$V$3202,MATCH($B694,manifest_11Sep!$B$1:$B$3202,0),MATCH(A.Dep9SepList!J$1,manifest_11Sep!$A$1:$V$1,0))</f>
        <v>AC 64</v>
      </c>
      <c r="K694" s="32" t="str">
        <f t="array" ref="K694">INDEX(manifest_11Sep!$A$1:$V$3202,MATCH($B694,manifest_11Sep!$B$1:$B$3202,0),MATCH(A.Dep9SepList!K$1,manifest_11Sep!$A$1:$V$1,0))</f>
        <v>18-thg 9-25</v>
      </c>
      <c r="L694" s="20">
        <f t="array" ref="L694">INDEX(manifest_11Sep!$A$1:$V$3202,MATCH($B694,manifest_11Sep!$B$1:$B$3202,0),MATCH(A.Dep9SepList!L$1,manifest_11Sep!$A$1:$V$1,0))</f>
        <v>0.73958333333333337</v>
      </c>
      <c r="M694" s="13" t="str">
        <f t="array" ref="M694">INDEX(manifest_11Sep!$A$1:$V$3202,MATCH($B694,manifest_11Sep!$B$1:$B$3202,0),MATCH(A.Dep9SepList!M$1,manifest_11Sep!$A$1:$V$1,0))</f>
        <v>ICN-T1</v>
      </c>
      <c r="N694" s="13" t="str">
        <f t="array" ref="N694">INDEX(manifest_11Sep!$A$1:$V$3202,MATCH($B694,manifest_11Sep!$B$1:$B$3202,0),MATCH(A.Dep9SepList!N$1,manifest_11Sep!$A$1:$V$1,0))</f>
        <v>JW MARRIOTT</v>
      </c>
      <c r="O694" s="31"/>
      <c r="P694" s="20" t="e" cm="1" vm="1">
        <f t="array" aca="1" ref="P694" ca="1">IF(J694="","",_xlfn.XLOOKUP(J694&amp;N694,'A.Departure Grouping'!AQ:AQ&amp;'A.Departure Grouping'!AP:AP,'A.Departure Grouping'!AR:AR,"",0))</f>
        <v>#NAME?</v>
      </c>
      <c r="Q694" s="13">
        <v>75985046</v>
      </c>
      <c r="R694" s="13" t="s">
        <v>61</v>
      </c>
      <c r="S694" s="13">
        <f t="array" ref="S694">INDEX(manifest_11Sep!$A$1:$V$3202,MATCH($B694,manifest_11Sep!$B$1:$B$3202,0),MATCH(A.Dep9SepList!S$1,manifest_11Sep!$A$1:$V$1,0))</f>
        <v>0</v>
      </c>
      <c r="T694" s="17"/>
    </row>
    <row r="695" spans="1:21" hidden="1">
      <c r="A695" s="13" t="str">
        <f t="array" ref="A695">INDEX(manifest_11Sep!$A$1:$V$3202,MATCH($B695,manifest_11Sep!$B$1:$B$3202,0),MATCH(A.Dep9SepList!A$1,manifest_11Sep!$A$1:$V$1,0))</f>
        <v>A</v>
      </c>
      <c r="B695" s="13" t="s">
        <v>573</v>
      </c>
      <c r="C695" s="13" t="str">
        <f t="array" ref="C695">INDEX(manifest_11Sep!$A$1:$V$3202,MATCH($B695,manifest_11Sep!$B$1:$B$3202,0),MATCH(A.Dep9SepList!C$1,manifest_11Sep!$A$1:$V$1,0))</f>
        <v>VLNG89FJ3HR</v>
      </c>
      <c r="D695" s="13" t="str">
        <f t="array" ref="D695">INDEX(manifest_11Sep!$A$1:$V$3202,MATCH($B695,manifest_11Sep!$B$1:$B$3202,0),MATCH(A.Dep9SepList!D$1,manifest_11Sep!$A$1:$V$1,0))</f>
        <v>Male</v>
      </c>
      <c r="E695" s="13" t="str">
        <f t="array" ref="E695">INDEX(manifest_11Sep!$A$1:$V$3202,MATCH($B695,manifest_11Sep!$B$1:$B$3202,0),MATCH(A.Dep9SepList!E$1,manifest_11Sep!$A$1:$V$1,0))</f>
        <v>Vietlong</v>
      </c>
      <c r="F695" s="13" t="str">
        <f t="array" ref="F695">INDEX(manifest_11Sep!$A$1:$V$3202,MATCH($B695,manifest_11Sep!$B$1:$B$3202,0),MATCH(A.Dep9SepList!F$1,manifest_11Sep!$A$1:$V$1,0))</f>
        <v>Ha</v>
      </c>
      <c r="G695" s="13">
        <f t="array" ref="G695">INDEX(manifest_11Sep!$A$1:$V$3202,MATCH($B695,manifest_11Sep!$B$1:$B$3202,0),MATCH(A.Dep9SepList!G$1,manifest_11Sep!$A$1:$V$1,0))</f>
        <v>32</v>
      </c>
      <c r="H695" s="13" t="str">
        <f t="array" ref="H695">INDEX(manifest_11Sep!$A$1:$V$3202,MATCH($B695,manifest_11Sep!$B$1:$B$3202,0),MATCH(A.Dep9SepList!H$1,manifest_11Sep!$A$1:$V$1,0))</f>
        <v>Alicia Nguyen 3</v>
      </c>
      <c r="I695" s="13" t="str">
        <f t="array" ref="I695">INDEX(manifest_11Sep!$A$1:$V$3202,MATCH($B695,manifest_11Sep!$B$1:$B$3202,0),MATCH(A.Dep9SepList!I$1,manifest_11Sep!$A$1:$V$1,0))</f>
        <v>Air Canada</v>
      </c>
      <c r="J695" s="13" t="str">
        <f t="array" ref="J695">INDEX(manifest_11Sep!$A$1:$V$3202,MATCH($B695,manifest_11Sep!$B$1:$B$3202,0),MATCH(A.Dep9SepList!J$1,manifest_11Sep!$A$1:$V$1,0))</f>
        <v>AC 64</v>
      </c>
      <c r="K695" s="32" t="str">
        <f t="array" ref="K695">INDEX(manifest_11Sep!$A$1:$V$3202,MATCH($B695,manifest_11Sep!$B$1:$B$3202,0),MATCH(A.Dep9SepList!K$1,manifest_11Sep!$A$1:$V$1,0))</f>
        <v>18-thg 9-25</v>
      </c>
      <c r="L695" s="20">
        <f t="array" ref="L695">INDEX(manifest_11Sep!$A$1:$V$3202,MATCH($B695,manifest_11Sep!$B$1:$B$3202,0),MATCH(A.Dep9SepList!L$1,manifest_11Sep!$A$1:$V$1,0))</f>
        <v>0.73958333333333337</v>
      </c>
      <c r="M695" s="13" t="str">
        <f t="array" ref="M695">INDEX(manifest_11Sep!$A$1:$V$3202,MATCH($B695,manifest_11Sep!$B$1:$B$3202,0),MATCH(A.Dep9SepList!M$1,manifest_11Sep!$A$1:$V$1,0))</f>
        <v>ICN-T1</v>
      </c>
      <c r="N695" s="13" t="str">
        <f t="array" ref="N695">INDEX(manifest_11Sep!$A$1:$V$3202,MATCH($B695,manifest_11Sep!$B$1:$B$3202,0),MATCH(A.Dep9SepList!N$1,manifest_11Sep!$A$1:$V$1,0))</f>
        <v>JW MARRIOTT</v>
      </c>
      <c r="O695" s="31"/>
      <c r="P695" s="20" t="e" cm="1" vm="1">
        <f t="array" aca="1" ref="P695" ca="1">IF(J695="","",_xlfn.XLOOKUP(J695&amp;N695,'A.Departure Grouping'!AQ:AQ&amp;'A.Departure Grouping'!AP:AP,'A.Departure Grouping'!AR:AR,"",0))</f>
        <v>#NAME?</v>
      </c>
      <c r="Q695" s="13">
        <v>75985046</v>
      </c>
      <c r="R695" s="13" t="s">
        <v>61</v>
      </c>
      <c r="S695" s="13">
        <f t="array" ref="S695">INDEX(manifest_11Sep!$A$1:$V$3202,MATCH($B695,manifest_11Sep!$B$1:$B$3202,0),MATCH(A.Dep9SepList!S$1,manifest_11Sep!$A$1:$V$1,0))</f>
        <v>0</v>
      </c>
      <c r="T695" s="17"/>
    </row>
    <row r="696" spans="1:21" hidden="1">
      <c r="A696" s="13" t="str">
        <f t="array" ref="A696">INDEX(manifest_11Sep!$A$1:$V$3202,MATCH($B696,manifest_11Sep!$B$1:$B$3202,0),MATCH(A.Dep9SepList!A$1,manifest_11Sep!$A$1:$V$1,0))</f>
        <v>A</v>
      </c>
      <c r="B696" s="13" t="s">
        <v>942</v>
      </c>
      <c r="C696" s="13" t="str">
        <f t="array" ref="C696">INDEX(manifest_11Sep!$A$1:$V$3202,MATCH($B696,manifest_11Sep!$B$1:$B$3202,0),MATCH(A.Dep9SepList!C$1,manifest_11Sep!$A$1:$V$1,0))</f>
        <v>RHNPDKSLG8L</v>
      </c>
      <c r="D696" s="13" t="str">
        <f t="array" ref="D696">INDEX(manifest_11Sep!$A$1:$V$3202,MATCH($B696,manifest_11Sep!$B$1:$B$3202,0),MATCH(A.Dep9SepList!D$1,manifest_11Sep!$A$1:$V$1,0))</f>
        <v>Male</v>
      </c>
      <c r="E696" s="13" t="str">
        <f t="array" ref="E696">INDEX(manifest_11Sep!$A$1:$V$3202,MATCH($B696,manifest_11Sep!$B$1:$B$3202,0),MATCH(A.Dep9SepList!E$1,manifest_11Sep!$A$1:$V$1,0))</f>
        <v>Chuong Thuc Viet</v>
      </c>
      <c r="F696" s="13" t="str">
        <f t="array" ref="F696">INDEX(manifest_11Sep!$A$1:$V$3202,MATCH($B696,manifest_11Sep!$B$1:$B$3202,0),MATCH(A.Dep9SepList!F$1,manifest_11Sep!$A$1:$V$1,0))</f>
        <v>Ha</v>
      </c>
      <c r="G696" s="13">
        <f t="array" ref="G696">INDEX(manifest_11Sep!$A$1:$V$3202,MATCH($B696,manifest_11Sep!$B$1:$B$3202,0),MATCH(A.Dep9SepList!G$1,manifest_11Sep!$A$1:$V$1,0))</f>
        <v>71</v>
      </c>
      <c r="H696" s="13" t="str">
        <f t="array" ref="H696">INDEX(manifest_11Sep!$A$1:$V$3202,MATCH($B696,manifest_11Sep!$B$1:$B$3202,0),MATCH(A.Dep9SepList!H$1,manifest_11Sep!$A$1:$V$1,0))</f>
        <v>Alicia Nguyen 3</v>
      </c>
      <c r="I696" s="13" t="str">
        <f t="array" ref="I696">INDEX(manifest_11Sep!$A$1:$V$3202,MATCH($B696,manifest_11Sep!$B$1:$B$3202,0),MATCH(A.Dep9SepList!I$1,manifest_11Sep!$A$1:$V$1,0))</f>
        <v>Air Canada</v>
      </c>
      <c r="J696" s="13" t="str">
        <f t="array" ref="J696">INDEX(manifest_11Sep!$A$1:$V$3202,MATCH($B696,manifest_11Sep!$B$1:$B$3202,0),MATCH(A.Dep9SepList!J$1,manifest_11Sep!$A$1:$V$1,0))</f>
        <v>AC 64</v>
      </c>
      <c r="K696" s="32" t="str">
        <f t="array" ref="K696">INDEX(manifest_11Sep!$A$1:$V$3202,MATCH($B696,manifest_11Sep!$B$1:$B$3202,0),MATCH(A.Dep9SepList!K$1,manifest_11Sep!$A$1:$V$1,0))</f>
        <v>18-thg 9-25</v>
      </c>
      <c r="L696" s="20">
        <f t="array" ref="L696">INDEX(manifest_11Sep!$A$1:$V$3202,MATCH($B696,manifest_11Sep!$B$1:$B$3202,0),MATCH(A.Dep9SepList!L$1,manifest_11Sep!$A$1:$V$1,0))</f>
        <v>0.73958333333333337</v>
      </c>
      <c r="M696" s="13" t="str">
        <f t="array" ref="M696">INDEX(manifest_11Sep!$A$1:$V$3202,MATCH($B696,manifest_11Sep!$B$1:$B$3202,0),MATCH(A.Dep9SepList!M$1,manifest_11Sep!$A$1:$V$1,0))</f>
        <v>ICN-T1</v>
      </c>
      <c r="N696" s="13" t="str">
        <f t="array" ref="N696">INDEX(manifest_11Sep!$A$1:$V$3202,MATCH($B696,manifest_11Sep!$B$1:$B$3202,0),MATCH(A.Dep9SepList!N$1,manifest_11Sep!$A$1:$V$1,0))</f>
        <v>JW MARRIOTT</v>
      </c>
      <c r="O696" s="31"/>
      <c r="P696" s="20" t="e" cm="1" vm="1">
        <f t="array" aca="1" ref="P696" ca="1">IF(J696="","",_xlfn.XLOOKUP(J696&amp;N696,'A.Departure Grouping'!AQ:AQ&amp;'A.Departure Grouping'!AP:AP,'A.Departure Grouping'!AR:AR,"",0))</f>
        <v>#NAME?</v>
      </c>
      <c r="Q696" s="13">
        <v>75986422</v>
      </c>
      <c r="R696" s="13" t="s">
        <v>61</v>
      </c>
      <c r="S696" s="13">
        <f t="array" ref="S696">INDEX(manifest_11Sep!$A$1:$V$3202,MATCH($B696,manifest_11Sep!$B$1:$B$3202,0),MATCH(A.Dep9SepList!S$1,manifest_11Sep!$A$1:$V$1,0))</f>
        <v>0</v>
      </c>
      <c r="T696" s="17"/>
    </row>
    <row r="697" spans="1:21" hidden="1">
      <c r="A697" s="13" t="str">
        <f t="array" ref="A697">INDEX(manifest_11Sep!$A$1:$V$3202,MATCH($B697,manifest_11Sep!$B$1:$B$3202,0),MATCH(A.Dep9SepList!A$1,manifest_11Sep!$A$1:$V$1,0))</f>
        <v>A</v>
      </c>
      <c r="B697" s="13" t="s">
        <v>944</v>
      </c>
      <c r="C697" s="13" t="str">
        <f t="array" ref="C697">INDEX(manifest_11Sep!$A$1:$V$3202,MATCH($B697,manifest_11Sep!$B$1:$B$3202,0),MATCH(A.Dep9SepList!C$1,manifest_11Sep!$A$1:$V$1,0))</f>
        <v>RHNPDKSLG8L</v>
      </c>
      <c r="D697" s="13" t="str">
        <f t="array" ref="D697">INDEX(manifest_11Sep!$A$1:$V$3202,MATCH($B697,manifest_11Sep!$B$1:$B$3202,0),MATCH(A.Dep9SepList!D$1,manifest_11Sep!$A$1:$V$1,0))</f>
        <v>Male</v>
      </c>
      <c r="E697" s="13" t="str">
        <f t="array" ref="E697">INDEX(manifest_11Sep!$A$1:$V$3202,MATCH($B697,manifest_11Sep!$B$1:$B$3202,0),MATCH(A.Dep9SepList!E$1,manifest_11Sep!$A$1:$V$1,0))</f>
        <v>Tran</v>
      </c>
      <c r="F697" s="13" t="str">
        <f t="array" ref="F697">INDEX(manifest_11Sep!$A$1:$V$3202,MATCH($B697,manifest_11Sep!$B$1:$B$3202,0),MATCH(A.Dep9SepList!F$1,manifest_11Sep!$A$1:$V$1,0))</f>
        <v>Jessie</v>
      </c>
      <c r="G697" s="13">
        <f t="array" ref="G697">INDEX(manifest_11Sep!$A$1:$V$3202,MATCH($B697,manifest_11Sep!$B$1:$B$3202,0),MATCH(A.Dep9SepList!G$1,manifest_11Sep!$A$1:$V$1,0))</f>
        <v>52</v>
      </c>
      <c r="H697" s="13" t="str">
        <f t="array" ref="H697">INDEX(manifest_11Sep!$A$1:$V$3202,MATCH($B697,manifest_11Sep!$B$1:$B$3202,0),MATCH(A.Dep9SepList!H$1,manifest_11Sep!$A$1:$V$1,0))</f>
        <v>Alicia Nguyen 3</v>
      </c>
      <c r="I697" s="13" t="str">
        <f t="array" ref="I697">INDEX(manifest_11Sep!$A$1:$V$3202,MATCH($B697,manifest_11Sep!$B$1:$B$3202,0),MATCH(A.Dep9SepList!I$1,manifest_11Sep!$A$1:$V$1,0))</f>
        <v>Air Canada</v>
      </c>
      <c r="J697" s="13" t="str">
        <f t="array" ref="J697">INDEX(manifest_11Sep!$A$1:$V$3202,MATCH($B697,manifest_11Sep!$B$1:$B$3202,0),MATCH(A.Dep9SepList!J$1,manifest_11Sep!$A$1:$V$1,0))</f>
        <v>AC 64</v>
      </c>
      <c r="K697" s="32" t="str">
        <f t="array" ref="K697">INDEX(manifest_11Sep!$A$1:$V$3202,MATCH($B697,manifest_11Sep!$B$1:$B$3202,0),MATCH(A.Dep9SepList!K$1,manifest_11Sep!$A$1:$V$1,0))</f>
        <v>18-thg 9-25</v>
      </c>
      <c r="L697" s="20">
        <f t="array" ref="L697">INDEX(manifest_11Sep!$A$1:$V$3202,MATCH($B697,manifest_11Sep!$B$1:$B$3202,0),MATCH(A.Dep9SepList!L$1,manifest_11Sep!$A$1:$V$1,0))</f>
        <v>0.73958333333333337</v>
      </c>
      <c r="M697" s="13" t="str">
        <f t="array" ref="M697">INDEX(manifest_11Sep!$A$1:$V$3202,MATCH($B697,manifest_11Sep!$B$1:$B$3202,0),MATCH(A.Dep9SepList!M$1,manifest_11Sep!$A$1:$V$1,0))</f>
        <v>ICN-T1</v>
      </c>
      <c r="N697" s="13" t="str">
        <f t="array" ref="N697">INDEX(manifest_11Sep!$A$1:$V$3202,MATCH($B697,manifest_11Sep!$B$1:$B$3202,0),MATCH(A.Dep9SepList!N$1,manifest_11Sep!$A$1:$V$1,0))</f>
        <v>JW MARRIOTT</v>
      </c>
      <c r="O697" s="31"/>
      <c r="P697" s="20" t="e" cm="1" vm="1">
        <f t="array" aca="1" ref="P697" ca="1">IF(J697="","",_xlfn.XLOOKUP(J697&amp;N697,'A.Departure Grouping'!AQ:AQ&amp;'A.Departure Grouping'!AP:AP,'A.Departure Grouping'!AR:AR,"",0))</f>
        <v>#NAME?</v>
      </c>
      <c r="Q697" s="13">
        <v>75986422</v>
      </c>
      <c r="R697" s="13" t="s">
        <v>61</v>
      </c>
      <c r="S697" s="13">
        <f t="array" ref="S697">INDEX(manifest_11Sep!$A$1:$V$3202,MATCH($B697,manifest_11Sep!$B$1:$B$3202,0),MATCH(A.Dep9SepList!S$1,manifest_11Sep!$A$1:$V$1,0))</f>
        <v>0</v>
      </c>
      <c r="T697" s="17"/>
    </row>
    <row r="698" spans="1:21" hidden="1">
      <c r="A698" s="13" t="str">
        <f t="array" ref="A698">INDEX(manifest_11Sep!$A$1:$V$3202,MATCH($B698,manifest_11Sep!$B$1:$B$3202,0),MATCH(A.Dep9SepList!A$1,manifest_11Sep!$A$1:$V$1,0))</f>
        <v>A</v>
      </c>
      <c r="B698" s="13" t="s">
        <v>951</v>
      </c>
      <c r="C698" s="13" t="str">
        <f t="array" ref="C698">INDEX(manifest_11Sep!$A$1:$V$3202,MATCH($B698,manifest_11Sep!$B$1:$B$3202,0),MATCH(A.Dep9SepList!C$1,manifest_11Sep!$A$1:$V$1,0))</f>
        <v>RPNKMRHD725</v>
      </c>
      <c r="D698" s="13" t="str">
        <f t="array" ref="D698">INDEX(manifest_11Sep!$A$1:$V$3202,MATCH($B698,manifest_11Sep!$B$1:$B$3202,0),MATCH(A.Dep9SepList!D$1,manifest_11Sep!$A$1:$V$1,0))</f>
        <v>Female</v>
      </c>
      <c r="E698" s="13" t="str">
        <f t="array" ref="E698">INDEX(manifest_11Sep!$A$1:$V$3202,MATCH($B698,manifest_11Sep!$B$1:$B$3202,0),MATCH(A.Dep9SepList!E$1,manifest_11Sep!$A$1:$V$1,0))</f>
        <v>Nhu Lan</v>
      </c>
      <c r="F698" s="13" t="str">
        <f t="array" ref="F698">INDEX(manifest_11Sep!$A$1:$V$3202,MATCH($B698,manifest_11Sep!$B$1:$B$3202,0),MATCH(A.Dep9SepList!F$1,manifest_11Sep!$A$1:$V$1,0))</f>
        <v>Nguyen</v>
      </c>
      <c r="G698" s="13">
        <f t="array" ref="G698">INDEX(manifest_11Sep!$A$1:$V$3202,MATCH($B698,manifest_11Sep!$B$1:$B$3202,0),MATCH(A.Dep9SepList!G$1,manifest_11Sep!$A$1:$V$1,0))</f>
        <v>68</v>
      </c>
      <c r="H698" s="13" t="str">
        <f t="array" ref="H698">INDEX(manifest_11Sep!$A$1:$V$3202,MATCH($B698,manifest_11Sep!$B$1:$B$3202,0),MATCH(A.Dep9SepList!H$1,manifest_11Sep!$A$1:$V$1,0))</f>
        <v>Alicia Nguyen 3</v>
      </c>
      <c r="I698" s="13" t="str">
        <f t="array" ref="I698">INDEX(manifest_11Sep!$A$1:$V$3202,MATCH($B698,manifest_11Sep!$B$1:$B$3202,0),MATCH(A.Dep9SepList!I$1,manifest_11Sep!$A$1:$V$1,0))</f>
        <v>Air Canada</v>
      </c>
      <c r="J698" s="13" t="str">
        <f t="array" ref="J698">INDEX(manifest_11Sep!$A$1:$V$3202,MATCH($B698,manifest_11Sep!$B$1:$B$3202,0),MATCH(A.Dep9SepList!J$1,manifest_11Sep!$A$1:$V$1,0))</f>
        <v>AC 64</v>
      </c>
      <c r="K698" s="32" t="str">
        <f t="array" ref="K698">INDEX(manifest_11Sep!$A$1:$V$3202,MATCH($B698,manifest_11Sep!$B$1:$B$3202,0),MATCH(A.Dep9SepList!K$1,manifest_11Sep!$A$1:$V$1,0))</f>
        <v>18-thg 9-25</v>
      </c>
      <c r="L698" s="20">
        <f t="array" ref="L698">INDEX(manifest_11Sep!$A$1:$V$3202,MATCH($B698,manifest_11Sep!$B$1:$B$3202,0),MATCH(A.Dep9SepList!L$1,manifest_11Sep!$A$1:$V$1,0))</f>
        <v>0.73958333333333337</v>
      </c>
      <c r="M698" s="13" t="str">
        <f t="array" ref="M698">INDEX(manifest_11Sep!$A$1:$V$3202,MATCH($B698,manifest_11Sep!$B$1:$B$3202,0),MATCH(A.Dep9SepList!M$1,manifest_11Sep!$A$1:$V$1,0))</f>
        <v>ICN-T1</v>
      </c>
      <c r="N698" s="13" t="str">
        <f t="array" ref="N698">INDEX(manifest_11Sep!$A$1:$V$3202,MATCH($B698,manifest_11Sep!$B$1:$B$3202,0),MATCH(A.Dep9SepList!N$1,manifest_11Sep!$A$1:$V$1,0))</f>
        <v>JW MARRIOTT</v>
      </c>
      <c r="O698" s="31"/>
      <c r="P698" s="20" t="e" cm="1" vm="1">
        <f t="array" aca="1" ref="P698" ca="1">IF(J698="","",_xlfn.XLOOKUP(J698&amp;N698,'A.Departure Grouping'!AQ:AQ&amp;'A.Departure Grouping'!AP:AP,'A.Departure Grouping'!AR:AR,"",0))</f>
        <v>#NAME?</v>
      </c>
      <c r="Q698" s="13">
        <v>75986448</v>
      </c>
      <c r="R698" s="13" t="s">
        <v>61</v>
      </c>
      <c r="S698" s="13">
        <f t="array" ref="S698">INDEX(manifest_11Sep!$A$1:$V$3202,MATCH($B698,manifest_11Sep!$B$1:$B$3202,0),MATCH(A.Dep9SepList!S$1,manifest_11Sep!$A$1:$V$1,0))</f>
        <v>0</v>
      </c>
      <c r="T698" s="13"/>
    </row>
    <row r="699" spans="1:21" hidden="1">
      <c r="A699" s="13" t="str">
        <f t="array" ref="A699">INDEX(manifest_11Sep!$A$1:$V$3202,MATCH($B699,manifest_11Sep!$B$1:$B$3202,0),MATCH(A.Dep9SepList!A$1,manifest_11Sep!$A$1:$V$1,0))</f>
        <v>A</v>
      </c>
      <c r="B699" s="13" t="s">
        <v>963</v>
      </c>
      <c r="C699" s="13" t="str">
        <f t="array" ref="C699">INDEX(manifest_11Sep!$A$1:$V$3202,MATCH($B699,manifest_11Sep!$B$1:$B$3202,0),MATCH(A.Dep9SepList!C$1,manifest_11Sep!$A$1:$V$1,0))</f>
        <v>WMN9WHWNCP6</v>
      </c>
      <c r="D699" s="13" t="str">
        <f t="array" ref="D699">INDEX(manifest_11Sep!$A$1:$V$3202,MATCH($B699,manifest_11Sep!$B$1:$B$3202,0),MATCH(A.Dep9SepList!D$1,manifest_11Sep!$A$1:$V$1,0))</f>
        <v>Male</v>
      </c>
      <c r="E699" s="13" t="str">
        <f t="array" ref="E699">INDEX(manifest_11Sep!$A$1:$V$3202,MATCH($B699,manifest_11Sep!$B$1:$B$3202,0),MATCH(A.Dep9SepList!E$1,manifest_11Sep!$A$1:$V$1,0))</f>
        <v>Vince</v>
      </c>
      <c r="F699" s="13" t="str">
        <f t="array" ref="F699">INDEX(manifest_11Sep!$A$1:$V$3202,MATCH($B699,manifest_11Sep!$B$1:$B$3202,0),MATCH(A.Dep9SepList!F$1,manifest_11Sep!$A$1:$V$1,0))</f>
        <v>Nguyen</v>
      </c>
      <c r="G699" s="13">
        <f t="array" ref="G699">INDEX(manifest_11Sep!$A$1:$V$3202,MATCH($B699,manifest_11Sep!$B$1:$B$3202,0),MATCH(A.Dep9SepList!G$1,manifest_11Sep!$A$1:$V$1,0))</f>
        <v>61</v>
      </c>
      <c r="H699" s="13" t="str">
        <f t="array" ref="H699">INDEX(manifest_11Sep!$A$1:$V$3202,MATCH($B699,manifest_11Sep!$B$1:$B$3202,0),MATCH(A.Dep9SepList!H$1,manifest_11Sep!$A$1:$V$1,0))</f>
        <v>Alicia Nguyen 3</v>
      </c>
      <c r="I699" s="13" t="str">
        <f t="array" ref="I699">INDEX(manifest_11Sep!$A$1:$V$3202,MATCH($B699,manifest_11Sep!$B$1:$B$3202,0),MATCH(A.Dep9SepList!I$1,manifest_11Sep!$A$1:$V$1,0))</f>
        <v>Air Canada</v>
      </c>
      <c r="J699" s="13" t="str">
        <f t="array" ref="J699">INDEX(manifest_11Sep!$A$1:$V$3202,MATCH($B699,manifest_11Sep!$B$1:$B$3202,0),MATCH(A.Dep9SepList!J$1,manifest_11Sep!$A$1:$V$1,0))</f>
        <v>AC 64</v>
      </c>
      <c r="K699" s="32" t="str">
        <f t="array" ref="K699">INDEX(manifest_11Sep!$A$1:$V$3202,MATCH($B699,manifest_11Sep!$B$1:$B$3202,0),MATCH(A.Dep9SepList!K$1,manifest_11Sep!$A$1:$V$1,0))</f>
        <v>18-thg 9-25</v>
      </c>
      <c r="L699" s="20">
        <f t="array" ref="L699">INDEX(manifest_11Sep!$A$1:$V$3202,MATCH($B699,manifest_11Sep!$B$1:$B$3202,0),MATCH(A.Dep9SepList!L$1,manifest_11Sep!$A$1:$V$1,0))</f>
        <v>0.73958333333333337</v>
      </c>
      <c r="M699" s="13" t="str">
        <f t="array" ref="M699">INDEX(manifest_11Sep!$A$1:$V$3202,MATCH($B699,manifest_11Sep!$B$1:$B$3202,0),MATCH(A.Dep9SepList!M$1,manifest_11Sep!$A$1:$V$1,0))</f>
        <v>ICN-T1</v>
      </c>
      <c r="N699" s="13" t="str">
        <f t="array" ref="N699">INDEX(manifest_11Sep!$A$1:$V$3202,MATCH($B699,manifest_11Sep!$B$1:$B$3202,0),MATCH(A.Dep9SepList!N$1,manifest_11Sep!$A$1:$V$1,0))</f>
        <v>JW MARRIOTT</v>
      </c>
      <c r="O699" s="31"/>
      <c r="P699" s="20" t="e" cm="1" vm="1">
        <f t="array" aca="1" ref="P699" ca="1">IF(J699="","",_xlfn.XLOOKUP(J699&amp;N699,'A.Departure Grouping'!AQ:AQ&amp;'A.Departure Grouping'!AP:AP,'A.Departure Grouping'!AR:AR,"",0))</f>
        <v>#NAME?</v>
      </c>
      <c r="Q699" s="13">
        <v>75986496</v>
      </c>
      <c r="R699" s="13" t="s">
        <v>43</v>
      </c>
      <c r="S699" s="13">
        <f t="array" ref="S699">INDEX(manifest_11Sep!$A$1:$V$3202,MATCH($B699,manifest_11Sep!$B$1:$B$3202,0),MATCH(A.Dep9SepList!S$1,manifest_11Sep!$A$1:$V$1,0))</f>
        <v>0</v>
      </c>
      <c r="T699" s="17"/>
    </row>
    <row r="700" spans="1:21" hidden="1">
      <c r="A700" s="13" t="str">
        <f t="array" ref="A700">INDEX(manifest_11Sep!$A$1:$V$3202,MATCH($B700,manifest_11Sep!$B$1:$B$3202,0),MATCH(A.Dep9SepList!A$1,manifest_11Sep!$A$1:$V$1,0))</f>
        <v>A</v>
      </c>
      <c r="B700" s="13" t="s">
        <v>965</v>
      </c>
      <c r="C700" s="13" t="str">
        <f t="array" ref="C700">INDEX(manifest_11Sep!$A$1:$V$3202,MATCH($B700,manifest_11Sep!$B$1:$B$3202,0),MATCH(A.Dep9SepList!C$1,manifest_11Sep!$A$1:$V$1,0))</f>
        <v>WMN9WHWNCP6</v>
      </c>
      <c r="D700" s="13" t="str">
        <f t="array" ref="D700">INDEX(manifest_11Sep!$A$1:$V$3202,MATCH($B700,manifest_11Sep!$B$1:$B$3202,0),MATCH(A.Dep9SepList!D$1,manifest_11Sep!$A$1:$V$1,0))</f>
        <v>Female</v>
      </c>
      <c r="E700" s="13" t="str">
        <f t="array" ref="E700">INDEX(manifest_11Sep!$A$1:$V$3202,MATCH($B700,manifest_11Sep!$B$1:$B$3202,0),MATCH(A.Dep9SepList!E$1,manifest_11Sep!$A$1:$V$1,0))</f>
        <v>Anna D</v>
      </c>
      <c r="F700" s="13" t="str">
        <f t="array" ref="F700">INDEX(manifest_11Sep!$A$1:$V$3202,MATCH($B700,manifest_11Sep!$B$1:$B$3202,0),MATCH(A.Dep9SepList!F$1,manifest_11Sep!$A$1:$V$1,0))</f>
        <v>Phung</v>
      </c>
      <c r="G700" s="13">
        <f t="array" ref="G700">INDEX(manifest_11Sep!$A$1:$V$3202,MATCH($B700,manifest_11Sep!$B$1:$B$3202,0),MATCH(A.Dep9SepList!G$1,manifest_11Sep!$A$1:$V$1,0))</f>
        <v>55</v>
      </c>
      <c r="H700" s="13" t="str">
        <f t="array" ref="H700">INDEX(manifest_11Sep!$A$1:$V$3202,MATCH($B700,manifest_11Sep!$B$1:$B$3202,0),MATCH(A.Dep9SepList!H$1,manifest_11Sep!$A$1:$V$1,0))</f>
        <v>Alicia Nguyen 3</v>
      </c>
      <c r="I700" s="13" t="str">
        <f t="array" ref="I700">INDEX(manifest_11Sep!$A$1:$V$3202,MATCH($B700,manifest_11Sep!$B$1:$B$3202,0),MATCH(A.Dep9SepList!I$1,manifest_11Sep!$A$1:$V$1,0))</f>
        <v>Air Canada</v>
      </c>
      <c r="J700" s="13" t="str">
        <f t="array" ref="J700">INDEX(manifest_11Sep!$A$1:$V$3202,MATCH($B700,manifest_11Sep!$B$1:$B$3202,0),MATCH(A.Dep9SepList!J$1,manifest_11Sep!$A$1:$V$1,0))</f>
        <v>AC 64</v>
      </c>
      <c r="K700" s="32" t="str">
        <f t="array" ref="K700">INDEX(manifest_11Sep!$A$1:$V$3202,MATCH($B700,manifest_11Sep!$B$1:$B$3202,0),MATCH(A.Dep9SepList!K$1,manifest_11Sep!$A$1:$V$1,0))</f>
        <v>18-thg 9-25</v>
      </c>
      <c r="L700" s="20">
        <f t="array" ref="L700">INDEX(manifest_11Sep!$A$1:$V$3202,MATCH($B700,manifest_11Sep!$B$1:$B$3202,0),MATCH(A.Dep9SepList!L$1,manifest_11Sep!$A$1:$V$1,0))</f>
        <v>0.73958333333333337</v>
      </c>
      <c r="M700" s="13" t="str">
        <f t="array" ref="M700">INDEX(manifest_11Sep!$A$1:$V$3202,MATCH($B700,manifest_11Sep!$B$1:$B$3202,0),MATCH(A.Dep9SepList!M$1,manifest_11Sep!$A$1:$V$1,0))</f>
        <v>ICN-T1</v>
      </c>
      <c r="N700" s="13" t="str">
        <f t="array" ref="N700">INDEX(manifest_11Sep!$A$1:$V$3202,MATCH($B700,manifest_11Sep!$B$1:$B$3202,0),MATCH(A.Dep9SepList!N$1,manifest_11Sep!$A$1:$V$1,0))</f>
        <v>JW MARRIOTT</v>
      </c>
      <c r="O700" s="31"/>
      <c r="P700" s="20" t="e" cm="1" vm="1">
        <f t="array" aca="1" ref="P700" ca="1">IF(J700="","",_xlfn.XLOOKUP(J700&amp;N700,'A.Departure Grouping'!AQ:AQ&amp;'A.Departure Grouping'!AP:AP,'A.Departure Grouping'!AR:AR,"",0))</f>
        <v>#NAME?</v>
      </c>
      <c r="Q700" s="13">
        <v>75986496</v>
      </c>
      <c r="R700" s="13" t="s">
        <v>43</v>
      </c>
      <c r="S700" s="13">
        <f t="array" ref="S700">INDEX(manifest_11Sep!$A$1:$V$3202,MATCH($B700,manifest_11Sep!$B$1:$B$3202,0),MATCH(A.Dep9SepList!S$1,manifest_11Sep!$A$1:$V$1,0))</f>
        <v>0</v>
      </c>
      <c r="T700" s="17"/>
    </row>
    <row r="701" spans="1:21" hidden="1">
      <c r="A701" s="13" t="str">
        <f t="array" ref="A701">INDEX(manifest_11Sep!$A$1:$V$3202,MATCH($B701,manifest_11Sep!$B$1:$B$3202,0),MATCH(A.Dep9SepList!A$1,manifest_11Sep!$A$1:$V$1,0))</f>
        <v>A</v>
      </c>
      <c r="B701" s="13" t="s">
        <v>1035</v>
      </c>
      <c r="C701" s="13" t="str">
        <f t="array" ref="C701">INDEX(manifest_11Sep!$A$1:$V$3202,MATCH($B701,manifest_11Sep!$B$1:$B$3202,0),MATCH(A.Dep9SepList!C$1,manifest_11Sep!$A$1:$V$1,0))</f>
        <v>KYNBZTN6KD7</v>
      </c>
      <c r="D701" s="13" t="str">
        <f t="array" ref="D701">INDEX(manifest_11Sep!$A$1:$V$3202,MATCH($B701,manifest_11Sep!$B$1:$B$3202,0),MATCH(A.Dep9SepList!D$1,manifest_11Sep!$A$1:$V$1,0))</f>
        <v>Female</v>
      </c>
      <c r="E701" s="13" t="str">
        <f t="array" ref="E701">INDEX(manifest_11Sep!$A$1:$V$3202,MATCH($B701,manifest_11Sep!$B$1:$B$3202,0),MATCH(A.Dep9SepList!E$1,manifest_11Sep!$A$1:$V$1,0))</f>
        <v>Nancy Hanh</v>
      </c>
      <c r="F701" s="13" t="str">
        <f t="array" ref="F701">INDEX(manifest_11Sep!$A$1:$V$3202,MATCH($B701,manifest_11Sep!$B$1:$B$3202,0),MATCH(A.Dep9SepList!F$1,manifest_11Sep!$A$1:$V$1,0))</f>
        <v>Nguyen</v>
      </c>
      <c r="G701" s="13">
        <f t="array" ref="G701">INDEX(manifest_11Sep!$A$1:$V$3202,MATCH($B701,manifest_11Sep!$B$1:$B$3202,0),MATCH(A.Dep9SepList!G$1,manifest_11Sep!$A$1:$V$1,0))</f>
        <v>57</v>
      </c>
      <c r="H701" s="13" t="str">
        <f t="array" ref="H701">INDEX(manifest_11Sep!$A$1:$V$3202,MATCH($B701,manifest_11Sep!$B$1:$B$3202,0),MATCH(A.Dep9SepList!H$1,manifest_11Sep!$A$1:$V$1,0))</f>
        <v>Alicia Nguyen 3</v>
      </c>
      <c r="I701" s="13" t="str">
        <f t="array" ref="I701">INDEX(manifest_11Sep!$A$1:$V$3202,MATCH($B701,manifest_11Sep!$B$1:$B$3202,0),MATCH(A.Dep9SepList!I$1,manifest_11Sep!$A$1:$V$1,0))</f>
        <v>Air Canada</v>
      </c>
      <c r="J701" s="13" t="str">
        <f t="array" ref="J701">INDEX(manifest_11Sep!$A$1:$V$3202,MATCH($B701,manifest_11Sep!$B$1:$B$3202,0),MATCH(A.Dep9SepList!J$1,manifest_11Sep!$A$1:$V$1,0))</f>
        <v>AC 64</v>
      </c>
      <c r="K701" s="32" t="str">
        <f t="array" ref="K701">INDEX(manifest_11Sep!$A$1:$V$3202,MATCH($B701,manifest_11Sep!$B$1:$B$3202,0),MATCH(A.Dep9SepList!K$1,manifest_11Sep!$A$1:$V$1,0))</f>
        <v>18-thg 9-25</v>
      </c>
      <c r="L701" s="20">
        <f t="array" ref="L701">INDEX(manifest_11Sep!$A$1:$V$3202,MATCH($B701,manifest_11Sep!$B$1:$B$3202,0),MATCH(A.Dep9SepList!L$1,manifest_11Sep!$A$1:$V$1,0))</f>
        <v>0.73958333333333337</v>
      </c>
      <c r="M701" s="13" t="str">
        <f t="array" ref="M701">INDEX(manifest_11Sep!$A$1:$V$3202,MATCH($B701,manifest_11Sep!$B$1:$B$3202,0),MATCH(A.Dep9SepList!M$1,manifest_11Sep!$A$1:$V$1,0))</f>
        <v>ICN-T1</v>
      </c>
      <c r="N701" s="13" t="str">
        <f t="array" ref="N701">INDEX(manifest_11Sep!$A$1:$V$3202,MATCH($B701,manifest_11Sep!$B$1:$B$3202,0),MATCH(A.Dep9SepList!N$1,manifest_11Sep!$A$1:$V$1,0))</f>
        <v>JW MARRIOTT</v>
      </c>
      <c r="O701" s="31"/>
      <c r="P701" s="20" t="e" cm="1" vm="1">
        <f t="array" aca="1" ref="P701" ca="1">IF(J701="","",_xlfn.XLOOKUP(J701&amp;N701,'A.Departure Grouping'!AQ:AQ&amp;'A.Departure Grouping'!AP:AP,'A.Departure Grouping'!AR:AR,"",0))</f>
        <v>#NAME?</v>
      </c>
      <c r="Q701" s="13">
        <v>75986779</v>
      </c>
      <c r="R701" s="13" t="s">
        <v>43</v>
      </c>
      <c r="S701" s="13">
        <f t="array" ref="S701">INDEX(manifest_11Sep!$A$1:$V$3202,MATCH($B701,manifest_11Sep!$B$1:$B$3202,0),MATCH(A.Dep9SepList!S$1,manifest_11Sep!$A$1:$V$1,0))</f>
        <v>0</v>
      </c>
      <c r="T701" s="17"/>
    </row>
    <row r="702" spans="1:21" hidden="1">
      <c r="A702" s="13" t="str">
        <f t="array" ref="A702">INDEX(manifest_11Sep!$A$1:$V$3202,MATCH($B702,manifest_11Sep!$B$1:$B$3202,0),MATCH(A.Dep9SepList!A$1,manifest_11Sep!$A$1:$V$1,0))</f>
        <v>A</v>
      </c>
      <c r="B702" s="13" t="s">
        <v>1037</v>
      </c>
      <c r="C702" s="13" t="str">
        <f t="array" ref="C702">INDEX(manifest_11Sep!$A$1:$V$3202,MATCH($B702,manifest_11Sep!$B$1:$B$3202,0),MATCH(A.Dep9SepList!C$1,manifest_11Sep!$A$1:$V$1,0))</f>
        <v>KYNBZTN6KD7</v>
      </c>
      <c r="D702" s="13" t="str">
        <f t="array" ref="D702">INDEX(manifest_11Sep!$A$1:$V$3202,MATCH($B702,manifest_11Sep!$B$1:$B$3202,0),MATCH(A.Dep9SepList!D$1,manifest_11Sep!$A$1:$V$1,0))</f>
        <v>Male</v>
      </c>
      <c r="E702" s="13" t="str">
        <f t="array" ref="E702">INDEX(manifest_11Sep!$A$1:$V$3202,MATCH($B702,manifest_11Sep!$B$1:$B$3202,0),MATCH(A.Dep9SepList!E$1,manifest_11Sep!$A$1:$V$1,0))</f>
        <v>Johnny Lai</v>
      </c>
      <c r="F702" s="13" t="str">
        <f t="array" ref="F702">INDEX(manifest_11Sep!$A$1:$V$3202,MATCH($B702,manifest_11Sep!$B$1:$B$3202,0),MATCH(A.Dep9SepList!F$1,manifest_11Sep!$A$1:$V$1,0))</f>
        <v>Nguyen</v>
      </c>
      <c r="G702" s="13">
        <f t="array" ref="G702">INDEX(manifest_11Sep!$A$1:$V$3202,MATCH($B702,manifest_11Sep!$B$1:$B$3202,0),MATCH(A.Dep9SepList!G$1,manifest_11Sep!$A$1:$V$1,0))</f>
        <v>55</v>
      </c>
      <c r="H702" s="13" t="str">
        <f t="array" ref="H702">INDEX(manifest_11Sep!$A$1:$V$3202,MATCH($B702,manifest_11Sep!$B$1:$B$3202,0),MATCH(A.Dep9SepList!H$1,manifest_11Sep!$A$1:$V$1,0))</f>
        <v>Alicia Nguyen 3</v>
      </c>
      <c r="I702" s="13" t="str">
        <f t="array" ref="I702">INDEX(manifest_11Sep!$A$1:$V$3202,MATCH($B702,manifest_11Sep!$B$1:$B$3202,0),MATCH(A.Dep9SepList!I$1,manifest_11Sep!$A$1:$V$1,0))</f>
        <v>Air Canada</v>
      </c>
      <c r="J702" s="13" t="str">
        <f t="array" ref="J702">INDEX(manifest_11Sep!$A$1:$V$3202,MATCH($B702,manifest_11Sep!$B$1:$B$3202,0),MATCH(A.Dep9SepList!J$1,manifest_11Sep!$A$1:$V$1,0))</f>
        <v>AC 64</v>
      </c>
      <c r="K702" s="32" t="str">
        <f t="array" ref="K702">INDEX(manifest_11Sep!$A$1:$V$3202,MATCH($B702,manifest_11Sep!$B$1:$B$3202,0),MATCH(A.Dep9SepList!K$1,manifest_11Sep!$A$1:$V$1,0))</f>
        <v>18-thg 9-25</v>
      </c>
      <c r="L702" s="20">
        <f t="array" ref="L702">INDEX(manifest_11Sep!$A$1:$V$3202,MATCH($B702,manifest_11Sep!$B$1:$B$3202,0),MATCH(A.Dep9SepList!L$1,manifest_11Sep!$A$1:$V$1,0))</f>
        <v>0.73958333333333337</v>
      </c>
      <c r="M702" s="13" t="str">
        <f t="array" ref="M702">INDEX(manifest_11Sep!$A$1:$V$3202,MATCH($B702,manifest_11Sep!$B$1:$B$3202,0),MATCH(A.Dep9SepList!M$1,manifest_11Sep!$A$1:$V$1,0))</f>
        <v>ICN-T1</v>
      </c>
      <c r="N702" s="13" t="str">
        <f t="array" ref="N702">INDEX(manifest_11Sep!$A$1:$V$3202,MATCH($B702,manifest_11Sep!$B$1:$B$3202,0),MATCH(A.Dep9SepList!N$1,manifest_11Sep!$A$1:$V$1,0))</f>
        <v>JW MARRIOTT</v>
      </c>
      <c r="O702" s="31"/>
      <c r="P702" s="20" t="e" cm="1" vm="1">
        <f t="array" aca="1" ref="P702" ca="1">IF(J702="","",_xlfn.XLOOKUP(J702&amp;N702,'A.Departure Grouping'!AQ:AQ&amp;'A.Departure Grouping'!AP:AP,'A.Departure Grouping'!AR:AR,"",0))</f>
        <v>#NAME?</v>
      </c>
      <c r="Q702" s="13">
        <v>75986779</v>
      </c>
      <c r="R702" s="13" t="s">
        <v>43</v>
      </c>
      <c r="S702" s="13">
        <f t="array" ref="S702">INDEX(manifest_11Sep!$A$1:$V$3202,MATCH($B702,manifest_11Sep!$B$1:$B$3202,0),MATCH(A.Dep9SepList!S$1,manifest_11Sep!$A$1:$V$1,0))</f>
        <v>0</v>
      </c>
      <c r="T702" s="17"/>
    </row>
    <row r="703" spans="1:21" hidden="1">
      <c r="A703" s="13" t="str">
        <f t="array" ref="A703">INDEX(manifest_11Sep!$A$1:$V$3202,MATCH($B703,manifest_11Sep!$B$1:$B$3202,0),MATCH(A.Dep9SepList!A$1,manifest_11Sep!$A$1:$V$1,0))</f>
        <v>A</v>
      </c>
      <c r="B703" s="13" t="s">
        <v>576</v>
      </c>
      <c r="C703" s="13" t="str">
        <f t="array" ref="C703">INDEX(manifest_11Sep!$A$1:$V$3202,MATCH($B703,manifest_11Sep!$B$1:$B$3202,0),MATCH(A.Dep9SepList!C$1,manifest_11Sep!$A$1:$V$1,0))</f>
        <v>CVN8H5ZBTW5</v>
      </c>
      <c r="D703" s="13" t="str">
        <f t="array" ref="D703">INDEX(manifest_11Sep!$A$1:$V$3202,MATCH($B703,manifest_11Sep!$B$1:$B$3202,0),MATCH(A.Dep9SepList!D$1,manifest_11Sep!$A$1:$V$1,0))</f>
        <v>Female</v>
      </c>
      <c r="E703" s="13" t="str">
        <f t="array" ref="E703">INDEX(manifest_11Sep!$A$1:$V$3202,MATCH($B703,manifest_11Sep!$B$1:$B$3202,0),MATCH(A.Dep9SepList!E$1,manifest_11Sep!$A$1:$V$1,0))</f>
        <v>Nhu Ai Hoang</v>
      </c>
      <c r="F703" s="13" t="str">
        <f t="array" ref="F703">INDEX(manifest_11Sep!$A$1:$V$3202,MATCH($B703,manifest_11Sep!$B$1:$B$3202,0),MATCH(A.Dep9SepList!F$1,manifest_11Sep!$A$1:$V$1,0))</f>
        <v>Nguyen</v>
      </c>
      <c r="G703" s="13">
        <f t="array" ref="G703">INDEX(manifest_11Sep!$A$1:$V$3202,MATCH($B703,manifest_11Sep!$B$1:$B$3202,0),MATCH(A.Dep9SepList!G$1,manifest_11Sep!$A$1:$V$1,0))</f>
        <v>46</v>
      </c>
      <c r="H703" s="13" t="str">
        <f t="array" ref="H703">INDEX(manifest_11Sep!$A$1:$V$3202,MATCH($B703,manifest_11Sep!$B$1:$B$3202,0),MATCH(A.Dep9SepList!H$1,manifest_11Sep!$A$1:$V$1,0))</f>
        <v>Alicia Nguyen 3</v>
      </c>
      <c r="I703" s="13" t="str">
        <f t="array" ref="I703">INDEX(manifest_11Sep!$A$1:$V$3202,MATCH($B703,manifest_11Sep!$B$1:$B$3202,0),MATCH(A.Dep9SepList!I$1,manifest_11Sep!$A$1:$V$1,0))</f>
        <v>Vietnam Airlines</v>
      </c>
      <c r="J703" s="13" t="str">
        <f t="array" ref="J703">INDEX(manifest_11Sep!$A$1:$V$3202,MATCH($B703,manifest_11Sep!$B$1:$B$3202,0),MATCH(A.Dep9SepList!J$1,manifest_11Sep!$A$1:$V$1,0))</f>
        <v>VN 403</v>
      </c>
      <c r="K703" s="32" t="str">
        <f t="array" ref="K703">INDEX(manifest_11Sep!$A$1:$V$3202,MATCH($B703,manifest_11Sep!$B$1:$B$3202,0),MATCH(A.Dep9SepList!K$1,manifest_11Sep!$A$1:$V$1,0))</f>
        <v>18-thg 9-25</v>
      </c>
      <c r="L703" s="20">
        <f t="array" ref="L703">INDEX(manifest_11Sep!$A$1:$V$3202,MATCH($B703,manifest_11Sep!$B$1:$B$3202,0),MATCH(A.Dep9SepList!L$1,manifest_11Sep!$A$1:$V$1,0))</f>
        <v>0.74652777777777779</v>
      </c>
      <c r="M703" s="13" t="str">
        <f t="array" ref="M703">INDEX(manifest_11Sep!$A$1:$V$3202,MATCH($B703,manifest_11Sep!$B$1:$B$3202,0),MATCH(A.Dep9SepList!M$1,manifest_11Sep!$A$1:$V$1,0))</f>
        <v>ICN-T1</v>
      </c>
      <c r="N703" s="13" t="str">
        <f t="array" ref="N703">INDEX(manifest_11Sep!$A$1:$V$3202,MATCH($B703,manifest_11Sep!$B$1:$B$3202,0),MATCH(A.Dep9SepList!N$1,manifest_11Sep!$A$1:$V$1,0))</f>
        <v>JW MARRIOTT</v>
      </c>
      <c r="O703" s="31"/>
      <c r="P703" s="20" t="e" cm="1" vm="1">
        <f t="array" aca="1" ref="P703" ca="1">IF(J703="","",_xlfn.XLOOKUP(J703&amp;N703,'A.Departure Grouping'!AQ:AQ&amp;'A.Departure Grouping'!AP:AP,'A.Departure Grouping'!AR:AR,"",0))</f>
        <v>#NAME?</v>
      </c>
      <c r="Q703" s="13">
        <v>75985070</v>
      </c>
      <c r="R703" s="13" t="s">
        <v>61</v>
      </c>
      <c r="S703" s="13">
        <f t="array" ref="S703">INDEX(manifest_11Sep!$A$1:$V$3202,MATCH($B703,manifest_11Sep!$B$1:$B$3202,0),MATCH(A.Dep9SepList!S$1,manifest_11Sep!$A$1:$V$1,0))</f>
        <v>0</v>
      </c>
      <c r="T703" s="17"/>
    </row>
    <row r="704" spans="1:21" hidden="1">
      <c r="A704" s="13" t="str">
        <f t="array" ref="A704">INDEX(manifest_11Sep!$A$1:$V$3202,MATCH($B704,manifest_11Sep!$B$1:$B$3202,0),MATCH(A.Dep9SepList!A$1,manifest_11Sep!$A$1:$V$1,0))</f>
        <v>A</v>
      </c>
      <c r="B704" s="13" t="s">
        <v>712</v>
      </c>
      <c r="C704" s="13" t="str">
        <f t="array" ref="C704">INDEX(manifest_11Sep!$A$1:$V$3202,MATCH($B704,manifest_11Sep!$B$1:$B$3202,0),MATCH(A.Dep9SepList!C$1,manifest_11Sep!$A$1:$V$1,0))</f>
        <v>8XNCGC6Z95N</v>
      </c>
      <c r="D704" s="13" t="str">
        <f t="array" ref="D704">INDEX(manifest_11Sep!$A$1:$V$3202,MATCH($B704,manifest_11Sep!$B$1:$B$3202,0),MATCH(A.Dep9SepList!D$1,manifest_11Sep!$A$1:$V$1,0))</f>
        <v>Female</v>
      </c>
      <c r="E704" s="13" t="str">
        <f t="array" ref="E704">INDEX(manifest_11Sep!$A$1:$V$3202,MATCH($B704,manifest_11Sep!$B$1:$B$3202,0),MATCH(A.Dep9SepList!E$1,manifest_11Sep!$A$1:$V$1,0))</f>
        <v>Kimberly Ann</v>
      </c>
      <c r="F704" s="13" t="str">
        <f t="array" ref="F704">INDEX(manifest_11Sep!$A$1:$V$3202,MATCH($B704,manifest_11Sep!$B$1:$B$3202,0),MATCH(A.Dep9SepList!F$1,manifest_11Sep!$A$1:$V$1,0))</f>
        <v>Doan</v>
      </c>
      <c r="G704" s="13">
        <f t="array" ref="G704">INDEX(manifest_11Sep!$A$1:$V$3202,MATCH($B704,manifest_11Sep!$B$1:$B$3202,0),MATCH(A.Dep9SepList!G$1,manifest_11Sep!$A$1:$V$1,0))</f>
        <v>54</v>
      </c>
      <c r="H704" s="13" t="str">
        <f t="array" ref="H704">INDEX(manifest_11Sep!$A$1:$V$3202,MATCH($B704,manifest_11Sep!$B$1:$B$3202,0),MATCH(A.Dep9SepList!H$1,manifest_11Sep!$A$1:$V$1,0))</f>
        <v>Alicia Nguyen 3</v>
      </c>
      <c r="I704" s="13" t="str">
        <f t="array" ref="I704">INDEX(manifest_11Sep!$A$1:$V$3202,MATCH($B704,manifest_11Sep!$B$1:$B$3202,0),MATCH(A.Dep9SepList!I$1,manifest_11Sep!$A$1:$V$1,0))</f>
        <v>Vietnam Airlines</v>
      </c>
      <c r="J704" s="13" t="str">
        <f t="array" ref="J704">INDEX(manifest_11Sep!$A$1:$V$3202,MATCH($B704,manifest_11Sep!$B$1:$B$3202,0),MATCH(A.Dep9SepList!J$1,manifest_11Sep!$A$1:$V$1,0))</f>
        <v>VN 403</v>
      </c>
      <c r="K704" s="32" t="str">
        <f t="array" ref="K704">INDEX(manifest_11Sep!$A$1:$V$3202,MATCH($B704,manifest_11Sep!$B$1:$B$3202,0),MATCH(A.Dep9SepList!K$1,manifest_11Sep!$A$1:$V$1,0))</f>
        <v>18-thg 9-25</v>
      </c>
      <c r="L704" s="20">
        <f t="array" ref="L704">INDEX(manifest_11Sep!$A$1:$V$3202,MATCH($B704,manifest_11Sep!$B$1:$B$3202,0),MATCH(A.Dep9SepList!L$1,manifest_11Sep!$A$1:$V$1,0))</f>
        <v>0.74652777777777779</v>
      </c>
      <c r="M704" s="13" t="str">
        <f t="array" ref="M704">INDEX(manifest_11Sep!$A$1:$V$3202,MATCH($B704,manifest_11Sep!$B$1:$B$3202,0),MATCH(A.Dep9SepList!M$1,manifest_11Sep!$A$1:$V$1,0))</f>
        <v>ICN-T1</v>
      </c>
      <c r="N704" s="13" t="str">
        <f t="array" ref="N704">INDEX(manifest_11Sep!$A$1:$V$3202,MATCH($B704,manifest_11Sep!$B$1:$B$3202,0),MATCH(A.Dep9SepList!N$1,manifest_11Sep!$A$1:$V$1,0))</f>
        <v>JW MARRIOTT</v>
      </c>
      <c r="O704" s="31"/>
      <c r="P704" s="20" t="e" cm="1" vm="1">
        <f t="array" aca="1" ref="P704" ca="1">IF(J704="","",_xlfn.XLOOKUP(J704&amp;N704,'A.Departure Grouping'!AQ:AQ&amp;'A.Departure Grouping'!AP:AP,'A.Departure Grouping'!AR:AR,"",0))</f>
        <v>#NAME?</v>
      </c>
      <c r="Q704" s="13">
        <v>75985449</v>
      </c>
      <c r="R704" s="13" t="s">
        <v>43</v>
      </c>
      <c r="S704" s="13">
        <f t="array" ref="S704">INDEX(manifest_11Sep!$A$1:$V$3202,MATCH($B704,manifest_11Sep!$B$1:$B$3202,0),MATCH(A.Dep9SepList!S$1,manifest_11Sep!$A$1:$V$1,0))</f>
        <v>0</v>
      </c>
      <c r="T704" s="17"/>
    </row>
    <row r="705" spans="1:21" hidden="1">
      <c r="A705" s="13" t="str">
        <f t="array" ref="A705">INDEX(manifest_11Sep!$A$1:$V$3202,MATCH($B705,manifest_11Sep!$B$1:$B$3202,0),MATCH(A.Dep9SepList!A$1,manifest_11Sep!$A$1:$V$1,0))</f>
        <v>A</v>
      </c>
      <c r="B705" s="13" t="s">
        <v>714</v>
      </c>
      <c r="C705" s="13" t="str">
        <f t="array" ref="C705">INDEX(manifest_11Sep!$A$1:$V$3202,MATCH($B705,manifest_11Sep!$B$1:$B$3202,0),MATCH(A.Dep9SepList!C$1,manifest_11Sep!$A$1:$V$1,0))</f>
        <v>8XNCGC6Z95N</v>
      </c>
      <c r="D705" s="13" t="str">
        <f t="array" ref="D705">INDEX(manifest_11Sep!$A$1:$V$3202,MATCH($B705,manifest_11Sep!$B$1:$B$3202,0),MATCH(A.Dep9SepList!D$1,manifest_11Sep!$A$1:$V$1,0))</f>
        <v>Male</v>
      </c>
      <c r="E705" s="13" t="str">
        <f t="array" ref="E705">INDEX(manifest_11Sep!$A$1:$V$3202,MATCH($B705,manifest_11Sep!$B$1:$B$3202,0),MATCH(A.Dep9SepList!E$1,manifest_11Sep!$A$1:$V$1,0))</f>
        <v>Viet Hung</v>
      </c>
      <c r="F705" s="13" t="str">
        <f t="array" ref="F705">INDEX(manifest_11Sep!$A$1:$V$3202,MATCH($B705,manifest_11Sep!$B$1:$B$3202,0),MATCH(A.Dep9SepList!F$1,manifest_11Sep!$A$1:$V$1,0))</f>
        <v>Doan</v>
      </c>
      <c r="G705" s="13">
        <f t="array" ref="G705">INDEX(manifest_11Sep!$A$1:$V$3202,MATCH($B705,manifest_11Sep!$B$1:$B$3202,0),MATCH(A.Dep9SepList!G$1,manifest_11Sep!$A$1:$V$1,0))</f>
        <v>64</v>
      </c>
      <c r="H705" s="13" t="str">
        <f t="array" ref="H705">INDEX(manifest_11Sep!$A$1:$V$3202,MATCH($B705,manifest_11Sep!$B$1:$B$3202,0),MATCH(A.Dep9SepList!H$1,manifest_11Sep!$A$1:$V$1,0))</f>
        <v>Alicia Nguyen 3</v>
      </c>
      <c r="I705" s="13" t="str">
        <f t="array" ref="I705">INDEX(manifest_11Sep!$A$1:$V$3202,MATCH($B705,manifest_11Sep!$B$1:$B$3202,0),MATCH(A.Dep9SepList!I$1,manifest_11Sep!$A$1:$V$1,0))</f>
        <v>Vietnam Airlines</v>
      </c>
      <c r="J705" s="13" t="str">
        <f t="array" ref="J705">INDEX(manifest_11Sep!$A$1:$V$3202,MATCH($B705,manifest_11Sep!$B$1:$B$3202,0),MATCH(A.Dep9SepList!J$1,manifest_11Sep!$A$1:$V$1,0))</f>
        <v>VN 403</v>
      </c>
      <c r="K705" s="32" t="str">
        <f t="array" ref="K705">INDEX(manifest_11Sep!$A$1:$V$3202,MATCH($B705,manifest_11Sep!$B$1:$B$3202,0),MATCH(A.Dep9SepList!K$1,manifest_11Sep!$A$1:$V$1,0))</f>
        <v>18-thg 9-25</v>
      </c>
      <c r="L705" s="20">
        <f t="array" ref="L705">INDEX(manifest_11Sep!$A$1:$V$3202,MATCH($B705,manifest_11Sep!$B$1:$B$3202,0),MATCH(A.Dep9SepList!L$1,manifest_11Sep!$A$1:$V$1,0))</f>
        <v>0.74652777777777779</v>
      </c>
      <c r="M705" s="13" t="str">
        <f t="array" ref="M705">INDEX(manifest_11Sep!$A$1:$V$3202,MATCH($B705,manifest_11Sep!$B$1:$B$3202,0),MATCH(A.Dep9SepList!M$1,manifest_11Sep!$A$1:$V$1,0))</f>
        <v>ICN-T1</v>
      </c>
      <c r="N705" s="13" t="str">
        <f t="array" ref="N705">INDEX(manifest_11Sep!$A$1:$V$3202,MATCH($B705,manifest_11Sep!$B$1:$B$3202,0),MATCH(A.Dep9SepList!N$1,manifest_11Sep!$A$1:$V$1,0))</f>
        <v>JW MARRIOTT</v>
      </c>
      <c r="O705" s="31"/>
      <c r="P705" s="20" t="e" cm="1" vm="1">
        <f t="array" aca="1" ref="P705" ca="1">IF(J705="","",_xlfn.XLOOKUP(J705&amp;N705,'A.Departure Grouping'!AQ:AQ&amp;'A.Departure Grouping'!AP:AP,'A.Departure Grouping'!AR:AR,"",0))</f>
        <v>#NAME?</v>
      </c>
      <c r="Q705" s="13">
        <v>75985449</v>
      </c>
      <c r="R705" s="13" t="s">
        <v>43</v>
      </c>
      <c r="S705" s="13">
        <f t="array" ref="S705">INDEX(manifest_11Sep!$A$1:$V$3202,MATCH($B705,manifest_11Sep!$B$1:$B$3202,0),MATCH(A.Dep9SepList!S$1,manifest_11Sep!$A$1:$V$1,0))</f>
        <v>0</v>
      </c>
      <c r="T705" s="17"/>
    </row>
    <row r="706" spans="1:21" hidden="1">
      <c r="A706" s="13" t="str">
        <f t="array" ref="A706">INDEX(manifest_11Sep!$A$1:$V$3202,MATCH($B706,manifest_11Sep!$B$1:$B$3202,0),MATCH(A.Dep9SepList!A$1,manifest_11Sep!$A$1:$V$1,0))</f>
        <v>A</v>
      </c>
      <c r="B706" s="13" t="s">
        <v>946</v>
      </c>
      <c r="C706" s="13" t="str">
        <f t="array" ref="C706">INDEX(manifest_11Sep!$A$1:$V$3202,MATCH($B706,manifest_11Sep!$B$1:$B$3202,0),MATCH(A.Dep9SepList!C$1,manifest_11Sep!$A$1:$V$1,0))</f>
        <v>MKNHFY4Q66N</v>
      </c>
      <c r="D706" s="13" t="str">
        <f t="array" ref="D706">INDEX(manifest_11Sep!$A$1:$V$3202,MATCH($B706,manifest_11Sep!$B$1:$B$3202,0),MATCH(A.Dep9SepList!D$1,manifest_11Sep!$A$1:$V$1,0))</f>
        <v>Female</v>
      </c>
      <c r="E706" s="13" t="str">
        <f t="array" ref="E706">INDEX(manifest_11Sep!$A$1:$V$3202,MATCH($B706,manifest_11Sep!$B$1:$B$3202,0),MATCH(A.Dep9SepList!E$1,manifest_11Sep!$A$1:$V$1,0))</f>
        <v>Trang An Van</v>
      </c>
      <c r="F706" s="13" t="str">
        <f t="array" ref="F706">INDEX(manifest_11Sep!$A$1:$V$3202,MATCH($B706,manifest_11Sep!$B$1:$B$3202,0),MATCH(A.Dep9SepList!F$1,manifest_11Sep!$A$1:$V$1,0))</f>
        <v>Nguyen</v>
      </c>
      <c r="G706" s="13">
        <f t="array" ref="G706">INDEX(manifest_11Sep!$A$1:$V$3202,MATCH($B706,manifest_11Sep!$B$1:$B$3202,0),MATCH(A.Dep9SepList!G$1,manifest_11Sep!$A$1:$V$1,0))</f>
        <v>49</v>
      </c>
      <c r="H706" s="13" t="str">
        <f t="array" ref="H706">INDEX(manifest_11Sep!$A$1:$V$3202,MATCH($B706,manifest_11Sep!$B$1:$B$3202,0),MATCH(A.Dep9SepList!H$1,manifest_11Sep!$A$1:$V$1,0))</f>
        <v>Alicia Nguyen 3</v>
      </c>
      <c r="I706" s="13" t="str">
        <f t="array" ref="I706">INDEX(manifest_11Sep!$A$1:$V$3202,MATCH($B706,manifest_11Sep!$B$1:$B$3202,0),MATCH(A.Dep9SepList!I$1,manifest_11Sep!$A$1:$V$1,0))</f>
        <v>Vietnam Airlines</v>
      </c>
      <c r="J706" s="13" t="str">
        <f t="array" ref="J706">INDEX(manifest_11Sep!$A$1:$V$3202,MATCH($B706,manifest_11Sep!$B$1:$B$3202,0),MATCH(A.Dep9SepList!J$1,manifest_11Sep!$A$1:$V$1,0))</f>
        <v>VN 403</v>
      </c>
      <c r="K706" s="32" t="str">
        <f t="array" ref="K706">INDEX(manifest_11Sep!$A$1:$V$3202,MATCH($B706,manifest_11Sep!$B$1:$B$3202,0),MATCH(A.Dep9SepList!K$1,manifest_11Sep!$A$1:$V$1,0))</f>
        <v>18-thg 9-25</v>
      </c>
      <c r="L706" s="20">
        <f t="array" ref="L706">INDEX(manifest_11Sep!$A$1:$V$3202,MATCH($B706,manifest_11Sep!$B$1:$B$3202,0),MATCH(A.Dep9SepList!L$1,manifest_11Sep!$A$1:$V$1,0))</f>
        <v>0.74652777777777779</v>
      </c>
      <c r="M706" s="13" t="str">
        <f t="array" ref="M706">INDEX(manifest_11Sep!$A$1:$V$3202,MATCH($B706,manifest_11Sep!$B$1:$B$3202,0),MATCH(A.Dep9SepList!M$1,manifest_11Sep!$A$1:$V$1,0))</f>
        <v>ICN-T1</v>
      </c>
      <c r="N706" s="13" t="str">
        <f t="array" ref="N706">INDEX(manifest_11Sep!$A$1:$V$3202,MATCH($B706,manifest_11Sep!$B$1:$B$3202,0),MATCH(A.Dep9SepList!N$1,manifest_11Sep!$A$1:$V$1,0))</f>
        <v>JW MARRIOTT</v>
      </c>
      <c r="O706" s="31"/>
      <c r="P706" s="20" t="e" cm="1" vm="1">
        <f t="array" aca="1" ref="P706" ca="1">IF(J706="","",_xlfn.XLOOKUP(J706&amp;N706,'A.Departure Grouping'!AQ:AQ&amp;'A.Departure Grouping'!AP:AP,'A.Departure Grouping'!AR:AR,"",0))</f>
        <v>#NAME?</v>
      </c>
      <c r="Q706" s="13">
        <v>75986440</v>
      </c>
      <c r="R706" s="13" t="s">
        <v>61</v>
      </c>
      <c r="S706" s="13">
        <f t="array" ref="S706">INDEX(manifest_11Sep!$A$1:$V$3202,MATCH($B706,manifest_11Sep!$B$1:$B$3202,0),MATCH(A.Dep9SepList!S$1,manifest_11Sep!$A$1:$V$1,0))</f>
        <v>0</v>
      </c>
      <c r="T706" s="17"/>
    </row>
    <row r="707" spans="1:21" hidden="1">
      <c r="A707" s="13" t="str">
        <f t="array" ref="A707">INDEX(manifest_11Sep!$A$1:$V$3202,MATCH($B707,manifest_11Sep!$B$1:$B$3202,0),MATCH(A.Dep9SepList!A$1,manifest_11Sep!$A$1:$V$1,0))</f>
        <v>A</v>
      </c>
      <c r="B707" s="13" t="s">
        <v>948</v>
      </c>
      <c r="C707" s="13" t="str">
        <f t="array" ref="C707">INDEX(manifest_11Sep!$A$1:$V$3202,MATCH($B707,manifest_11Sep!$B$1:$B$3202,0),MATCH(A.Dep9SepList!C$1,manifest_11Sep!$A$1:$V$1,0))</f>
        <v>MKNHFY4Q66N</v>
      </c>
      <c r="D707" s="13" t="str">
        <f t="array" ref="D707">INDEX(manifest_11Sep!$A$1:$V$3202,MATCH($B707,manifest_11Sep!$B$1:$B$3202,0),MATCH(A.Dep9SepList!D$1,manifest_11Sep!$A$1:$V$1,0))</f>
        <v>Female</v>
      </c>
      <c r="E707" s="13" t="str">
        <f t="array" ref="E707">INDEX(manifest_11Sep!$A$1:$V$3202,MATCH($B707,manifest_11Sep!$B$1:$B$3202,0),MATCH(A.Dep9SepList!E$1,manifest_11Sep!$A$1:$V$1,0))</f>
        <v>Julia Gia An</v>
      </c>
      <c r="F707" s="13" t="str">
        <f t="array" ref="F707">INDEX(manifest_11Sep!$A$1:$V$3202,MATCH($B707,manifest_11Sep!$B$1:$B$3202,0),MATCH(A.Dep9SepList!F$1,manifest_11Sep!$A$1:$V$1,0))</f>
        <v>Tran Nguyen</v>
      </c>
      <c r="G707" s="13">
        <f t="array" ref="G707">INDEX(manifest_11Sep!$A$1:$V$3202,MATCH($B707,manifest_11Sep!$B$1:$B$3202,0),MATCH(A.Dep9SepList!G$1,manifest_11Sep!$A$1:$V$1,0))</f>
        <v>15</v>
      </c>
      <c r="H707" s="13" t="str">
        <f t="array" ref="H707">INDEX(manifest_11Sep!$A$1:$V$3202,MATCH($B707,manifest_11Sep!$B$1:$B$3202,0),MATCH(A.Dep9SepList!H$1,manifest_11Sep!$A$1:$V$1,0))</f>
        <v>Alicia Nguyen 3</v>
      </c>
      <c r="I707" s="13" t="str">
        <f t="array" ref="I707">INDEX(manifest_11Sep!$A$1:$V$3202,MATCH($B707,manifest_11Sep!$B$1:$B$3202,0),MATCH(A.Dep9SepList!I$1,manifest_11Sep!$A$1:$V$1,0))</f>
        <v>Vietnam Airlines</v>
      </c>
      <c r="J707" s="13" t="str">
        <f t="array" ref="J707">INDEX(manifest_11Sep!$A$1:$V$3202,MATCH($B707,manifest_11Sep!$B$1:$B$3202,0),MATCH(A.Dep9SepList!J$1,manifest_11Sep!$A$1:$V$1,0))</f>
        <v>VN 403</v>
      </c>
      <c r="K707" s="32" t="str">
        <f t="array" ref="K707">INDEX(manifest_11Sep!$A$1:$V$3202,MATCH($B707,manifest_11Sep!$B$1:$B$3202,0),MATCH(A.Dep9SepList!K$1,manifest_11Sep!$A$1:$V$1,0))</f>
        <v>18-thg 9-25</v>
      </c>
      <c r="L707" s="20">
        <f t="array" ref="L707">INDEX(manifest_11Sep!$A$1:$V$3202,MATCH($B707,manifest_11Sep!$B$1:$B$3202,0),MATCH(A.Dep9SepList!L$1,manifest_11Sep!$A$1:$V$1,0))</f>
        <v>0.74652777777777779</v>
      </c>
      <c r="M707" s="13" t="str">
        <f t="array" ref="M707">INDEX(manifest_11Sep!$A$1:$V$3202,MATCH($B707,manifest_11Sep!$B$1:$B$3202,0),MATCH(A.Dep9SepList!M$1,manifest_11Sep!$A$1:$V$1,0))</f>
        <v>ICN-T1</v>
      </c>
      <c r="N707" s="13" t="str">
        <f t="array" ref="N707">INDEX(manifest_11Sep!$A$1:$V$3202,MATCH($B707,manifest_11Sep!$B$1:$B$3202,0),MATCH(A.Dep9SepList!N$1,manifest_11Sep!$A$1:$V$1,0))</f>
        <v>JW MARRIOTT</v>
      </c>
      <c r="O707" s="31"/>
      <c r="P707" s="20" t="e" cm="1" vm="1">
        <f t="array" aca="1" ref="P707" ca="1">IF(J707="","",_xlfn.XLOOKUP(J707&amp;N707,'A.Departure Grouping'!AQ:AQ&amp;'A.Departure Grouping'!AP:AP,'A.Departure Grouping'!AR:AR,"",0))</f>
        <v>#NAME?</v>
      </c>
      <c r="Q707" s="13">
        <v>75986440</v>
      </c>
      <c r="R707" s="13" t="s">
        <v>61</v>
      </c>
      <c r="S707" s="13">
        <f t="array" ref="S707">INDEX(manifest_11Sep!$A$1:$V$3202,MATCH($B707,manifest_11Sep!$B$1:$B$3202,0),MATCH(A.Dep9SepList!S$1,manifest_11Sep!$A$1:$V$1,0))</f>
        <v>0</v>
      </c>
      <c r="T707" s="17"/>
    </row>
    <row r="708" spans="1:21" hidden="1">
      <c r="A708" s="13" t="str">
        <f t="array" ref="A708">INDEX(manifest_11Sep!$A$1:$V$3202,MATCH($B708,manifest_11Sep!$B$1:$B$3202,0),MATCH(A.Dep9SepList!A$1,manifest_11Sep!$A$1:$V$1,0))</f>
        <v>A</v>
      </c>
      <c r="B708" s="13" t="s">
        <v>1033</v>
      </c>
      <c r="C708" s="13" t="str">
        <f t="array" ref="C708">INDEX(manifest_11Sep!$A$1:$V$3202,MATCH($B708,manifest_11Sep!$B$1:$B$3202,0),MATCH(A.Dep9SepList!C$1,manifest_11Sep!$A$1:$V$1,0))</f>
        <v>4XNZ4PYGV44</v>
      </c>
      <c r="D708" s="13" t="str">
        <f t="array" ref="D708">INDEX(manifest_11Sep!$A$1:$V$3202,MATCH($B708,manifest_11Sep!$B$1:$B$3202,0),MATCH(A.Dep9SepList!D$1,manifest_11Sep!$A$1:$V$1,0))</f>
        <v>Female</v>
      </c>
      <c r="E708" s="13" t="str">
        <f t="array" ref="E708">INDEX(manifest_11Sep!$A$1:$V$3202,MATCH($B708,manifest_11Sep!$B$1:$B$3202,0),MATCH(A.Dep9SepList!E$1,manifest_11Sep!$A$1:$V$1,0))</f>
        <v>Lien Thi Ngoc</v>
      </c>
      <c r="F708" s="13" t="str">
        <f t="array" ref="F708">INDEX(manifest_11Sep!$A$1:$V$3202,MATCH($B708,manifest_11Sep!$B$1:$B$3202,0),MATCH(A.Dep9SepList!F$1,manifest_11Sep!$A$1:$V$1,0))</f>
        <v>Ngo</v>
      </c>
      <c r="G708" s="13">
        <f t="array" ref="G708">INDEX(manifest_11Sep!$A$1:$V$3202,MATCH($B708,manifest_11Sep!$B$1:$B$3202,0),MATCH(A.Dep9SepList!G$1,manifest_11Sep!$A$1:$V$1,0))</f>
        <v>56</v>
      </c>
      <c r="H708" s="13" t="str">
        <f t="array" ref="H708">INDEX(manifest_11Sep!$A$1:$V$3202,MATCH($B708,manifest_11Sep!$B$1:$B$3202,0),MATCH(A.Dep9SepList!H$1,manifest_11Sep!$A$1:$V$1,0))</f>
        <v>Alicia Nguyen 3</v>
      </c>
      <c r="I708" s="13" t="str">
        <f t="array" ref="I708">INDEX(manifest_11Sep!$A$1:$V$3202,MATCH($B708,manifest_11Sep!$B$1:$B$3202,0),MATCH(A.Dep9SepList!I$1,manifest_11Sep!$A$1:$V$1,0))</f>
        <v>Vietnam Airlines</v>
      </c>
      <c r="J708" s="13" t="str">
        <f t="array" ref="J708">INDEX(manifest_11Sep!$A$1:$V$3202,MATCH($B708,manifest_11Sep!$B$1:$B$3202,0),MATCH(A.Dep9SepList!J$1,manifest_11Sep!$A$1:$V$1,0))</f>
        <v>VN 403</v>
      </c>
      <c r="K708" s="32" t="str">
        <f t="array" ref="K708">INDEX(manifest_11Sep!$A$1:$V$3202,MATCH($B708,manifest_11Sep!$B$1:$B$3202,0),MATCH(A.Dep9SepList!K$1,manifest_11Sep!$A$1:$V$1,0))</f>
        <v>18-thg 9-25</v>
      </c>
      <c r="L708" s="20">
        <f t="array" ref="L708">INDEX(manifest_11Sep!$A$1:$V$3202,MATCH($B708,manifest_11Sep!$B$1:$B$3202,0),MATCH(A.Dep9SepList!L$1,manifest_11Sep!$A$1:$V$1,0))</f>
        <v>0.74652777777777779</v>
      </c>
      <c r="M708" s="13" t="str">
        <f t="array" ref="M708">INDEX(manifest_11Sep!$A$1:$V$3202,MATCH($B708,manifest_11Sep!$B$1:$B$3202,0),MATCH(A.Dep9SepList!M$1,manifest_11Sep!$A$1:$V$1,0))</f>
        <v>ICN-T1</v>
      </c>
      <c r="N708" s="13" t="str">
        <f t="array" ref="N708">INDEX(manifest_11Sep!$A$1:$V$3202,MATCH($B708,manifest_11Sep!$B$1:$B$3202,0),MATCH(A.Dep9SepList!N$1,manifest_11Sep!$A$1:$V$1,0))</f>
        <v>JW MARRIOTT</v>
      </c>
      <c r="O708" s="31"/>
      <c r="P708" s="20" t="e" cm="1" vm="1">
        <f t="array" aca="1" ref="P708" ca="1">IF(J708="","",_xlfn.XLOOKUP(J708&amp;N708,'A.Departure Grouping'!AQ:AQ&amp;'A.Departure Grouping'!AP:AP,'A.Departure Grouping'!AR:AR,"",0))</f>
        <v>#NAME?</v>
      </c>
      <c r="Q708" s="13">
        <v>75986765</v>
      </c>
      <c r="R708" s="13" t="s">
        <v>43</v>
      </c>
      <c r="S708" s="13">
        <f t="array" ref="S708">INDEX(manifest_11Sep!$A$1:$V$3202,MATCH($B708,manifest_11Sep!$B$1:$B$3202,0),MATCH(A.Dep9SepList!S$1,manifest_11Sep!$A$1:$V$1,0))</f>
        <v>0</v>
      </c>
      <c r="T708" s="17"/>
    </row>
    <row r="709" spans="1:21" hidden="1">
      <c r="A709" s="229" t="str">
        <f t="array" ref="A709">INDEX(manifest_11Sep!$A$1:$V$3202,MATCH($B709,manifest_11Sep!$B$1:$B$3202,0),MATCH(A.Dep9SepList!A$1,manifest_11Sep!$A$1:$V$1,0))</f>
        <v>A</v>
      </c>
      <c r="B709" s="229" t="s">
        <v>719</v>
      </c>
      <c r="C709" s="229" t="str">
        <f t="array" ref="C709">INDEX(manifest_11Sep!$A$1:$V$3202,MATCH($B709,manifest_11Sep!$B$1:$B$3202,0),MATCH(A.Dep9SepList!C$1,manifest_11Sep!$A$1:$V$1,0))</f>
        <v>X5NL337NBVD</v>
      </c>
      <c r="D709" s="229" t="str">
        <f t="array" ref="D709">INDEX(manifest_11Sep!$A$1:$V$3202,MATCH($B709,manifest_11Sep!$B$1:$B$3202,0),MATCH(A.Dep9SepList!D$1,manifest_11Sep!$A$1:$V$1,0))</f>
        <v>Male</v>
      </c>
      <c r="E709" s="229" t="str">
        <f t="array" ref="E709">INDEX(manifest_11Sep!$A$1:$V$3202,MATCH($B709,manifest_11Sep!$B$1:$B$3202,0),MATCH(A.Dep9SepList!E$1,manifest_11Sep!$A$1:$V$1,0))</f>
        <v>Therence Duc-Bao</v>
      </c>
      <c r="F709" s="229" t="str">
        <f t="array" ref="F709">INDEX(manifest_11Sep!$A$1:$V$3202,MATCH($B709,manifest_11Sep!$B$1:$B$3202,0),MATCH(A.Dep9SepList!F$1,manifest_11Sep!$A$1:$V$1,0))</f>
        <v>Vu</v>
      </c>
      <c r="G709" s="229">
        <f t="array" ref="G709">INDEX(manifest_11Sep!$A$1:$V$3202,MATCH($B709,manifest_11Sep!$B$1:$B$3202,0),MATCH(A.Dep9SepList!G$1,manifest_11Sep!$A$1:$V$1,0))</f>
        <v>14</v>
      </c>
      <c r="H709" s="229" t="str">
        <f t="array" ref="H709">INDEX(manifest_11Sep!$A$1:$V$3202,MATCH($B709,manifest_11Sep!$B$1:$B$3202,0),MATCH(A.Dep9SepList!H$1,manifest_11Sep!$A$1:$V$1,0))</f>
        <v>Alicia Nguyen 3</v>
      </c>
      <c r="I709" s="229" t="str">
        <f t="array" ref="I709">INDEX(manifest_11Sep!$A$1:$V$3202,MATCH($B709,manifest_11Sep!$B$1:$B$3202,0),MATCH(A.Dep9SepList!I$1,manifest_11Sep!$A$1:$V$1,0))</f>
        <v>Asiana Airlines</v>
      </c>
      <c r="J709" s="229" t="str">
        <f t="array" ref="J709">INDEX(manifest_11Sep!$A$1:$V$3202,MATCH($B709,manifest_11Sep!$B$1:$B$3202,0),MATCH(A.Dep9SepList!J$1,manifest_11Sep!$A$1:$V$1,0))</f>
        <v>OZ 272</v>
      </c>
      <c r="K709" s="234" t="str">
        <f t="array" ref="K709">INDEX(manifest_11Sep!$A$1:$V$3202,MATCH($B709,manifest_11Sep!$B$1:$B$3202,0),MATCH(A.Dep9SepList!K$1,manifest_11Sep!$A$1:$V$1,0))</f>
        <v>18-thg 9-25</v>
      </c>
      <c r="L709" s="235">
        <f t="array" ref="L709">INDEX(manifest_11Sep!$A$1:$V$3202,MATCH($B709,manifest_11Sep!$B$1:$B$3202,0),MATCH(A.Dep9SepList!L$1,manifest_11Sep!$A$1:$V$1,0))</f>
        <v>0.76388888888888884</v>
      </c>
      <c r="M709" s="229" t="str">
        <f t="array" ref="M709">INDEX(manifest_11Sep!$A$1:$V$3202,MATCH($B709,manifest_11Sep!$B$1:$B$3202,0),MATCH(A.Dep9SepList!M$1,manifest_11Sep!$A$1:$V$1,0))</f>
        <v>ICN-T1</v>
      </c>
      <c r="N709" s="229" t="str">
        <f t="array" ref="N709">INDEX(manifest_11Sep!$A$1:$V$3202,MATCH($B709,manifest_11Sep!$B$1:$B$3202,0),MATCH(A.Dep9SepList!N$1,manifest_11Sep!$A$1:$V$1,0))</f>
        <v>JW MARRIOTT</v>
      </c>
      <c r="O709" s="256">
        <f>COUNTA(N709:N736)</f>
        <v>28</v>
      </c>
      <c r="P709" s="235" t="e" cm="1" vm="1">
        <f t="array" aca="1" ref="P709" ca="1">IF(J709="","",_xlfn.XLOOKUP(J709&amp;N709,'A.Departure Grouping'!AQ:AQ&amp;'A.Departure Grouping'!AP:AP,'A.Departure Grouping'!AR:AR,"",0))</f>
        <v>#NAME?</v>
      </c>
      <c r="Q709" s="229">
        <v>75985487</v>
      </c>
      <c r="R709" s="229" t="s">
        <v>43</v>
      </c>
      <c r="S709" s="229">
        <f t="array" ref="S709">INDEX(manifest_11Sep!$A$1:$V$3202,MATCH($B709,manifest_11Sep!$B$1:$B$3202,0),MATCH(A.Dep9SepList!S$1,manifest_11Sep!$A$1:$V$1,0))</f>
        <v>0</v>
      </c>
      <c r="T709" s="17"/>
    </row>
    <row r="710" spans="1:21" hidden="1">
      <c r="A710" s="13" t="str">
        <f t="array" ref="A710">INDEX(manifest_11Sep!$A$1:$V$3202,MATCH($B710,manifest_11Sep!$B$1:$B$3202,0),MATCH(A.Dep9SepList!A$1,manifest_11Sep!$A$1:$V$1,0))</f>
        <v>A</v>
      </c>
      <c r="B710" s="13" t="s">
        <v>723</v>
      </c>
      <c r="C710" s="13" t="str">
        <f t="array" ref="C710">INDEX(manifest_11Sep!$A$1:$V$3202,MATCH($B710,manifest_11Sep!$B$1:$B$3202,0),MATCH(A.Dep9SepList!C$1,manifest_11Sep!$A$1:$V$1,0))</f>
        <v>KTNYBQBZKP8</v>
      </c>
      <c r="D710" s="13" t="str">
        <f t="array" ref="D710">INDEX(manifest_11Sep!$A$1:$V$3202,MATCH($B710,manifest_11Sep!$B$1:$B$3202,0),MATCH(A.Dep9SepList!D$1,manifest_11Sep!$A$1:$V$1,0))</f>
        <v>Female</v>
      </c>
      <c r="E710" s="13" t="str">
        <f t="array" ref="E710">INDEX(manifest_11Sep!$A$1:$V$3202,MATCH($B710,manifest_11Sep!$B$1:$B$3202,0),MATCH(A.Dep9SepList!E$1,manifest_11Sep!$A$1:$V$1,0))</f>
        <v>Thu Thi Ngoc</v>
      </c>
      <c r="F710" s="13" t="str">
        <f t="array" ref="F710">INDEX(manifest_11Sep!$A$1:$V$3202,MATCH($B710,manifest_11Sep!$B$1:$B$3202,0),MATCH(A.Dep9SepList!F$1,manifest_11Sep!$A$1:$V$1,0))</f>
        <v>Le</v>
      </c>
      <c r="G710" s="13">
        <f t="array" ref="G710">INDEX(manifest_11Sep!$A$1:$V$3202,MATCH($B710,manifest_11Sep!$B$1:$B$3202,0),MATCH(A.Dep9SepList!G$1,manifest_11Sep!$A$1:$V$1,0))</f>
        <v>38</v>
      </c>
      <c r="H710" s="13" t="str">
        <f t="array" ref="H710">INDEX(manifest_11Sep!$A$1:$V$3202,MATCH($B710,manifest_11Sep!$B$1:$B$3202,0),MATCH(A.Dep9SepList!H$1,manifest_11Sep!$A$1:$V$1,0))</f>
        <v>Alicia Nguyen 3</v>
      </c>
      <c r="I710" s="13" t="str">
        <f t="array" ref="I710">INDEX(manifest_11Sep!$A$1:$V$3202,MATCH($B710,manifest_11Sep!$B$1:$B$3202,0),MATCH(A.Dep9SepList!I$1,manifest_11Sep!$A$1:$V$1,0))</f>
        <v>Asiana Airlines</v>
      </c>
      <c r="J710" s="13" t="str">
        <f t="array" ref="J710">INDEX(manifest_11Sep!$A$1:$V$3202,MATCH($B710,manifest_11Sep!$B$1:$B$3202,0),MATCH(A.Dep9SepList!J$1,manifest_11Sep!$A$1:$V$1,0))</f>
        <v>OZ 272</v>
      </c>
      <c r="K710" s="32" t="str">
        <f t="array" ref="K710">INDEX(manifest_11Sep!$A$1:$V$3202,MATCH($B710,manifest_11Sep!$B$1:$B$3202,0),MATCH(A.Dep9SepList!K$1,manifest_11Sep!$A$1:$V$1,0))</f>
        <v>18-thg 9-25</v>
      </c>
      <c r="L710" s="20">
        <f t="array" ref="L710">INDEX(manifest_11Sep!$A$1:$V$3202,MATCH($B710,manifest_11Sep!$B$1:$B$3202,0),MATCH(A.Dep9SepList!L$1,manifest_11Sep!$A$1:$V$1,0))</f>
        <v>0.76388888888888884</v>
      </c>
      <c r="M710" s="13" t="str">
        <f t="array" ref="M710">INDEX(manifest_11Sep!$A$1:$V$3202,MATCH($B710,manifest_11Sep!$B$1:$B$3202,0),MATCH(A.Dep9SepList!M$1,manifest_11Sep!$A$1:$V$1,0))</f>
        <v>ICN-T1</v>
      </c>
      <c r="N710" s="13" t="str">
        <f t="array" ref="N710">INDEX(manifest_11Sep!$A$1:$V$3202,MATCH($B710,manifest_11Sep!$B$1:$B$3202,0),MATCH(A.Dep9SepList!N$1,manifest_11Sep!$A$1:$V$1,0))</f>
        <v>JW MARRIOTT</v>
      </c>
      <c r="O710" s="31"/>
      <c r="P710" s="20" t="e" cm="1" vm="1">
        <f t="array" aca="1" ref="P710" ca="1">IF(J710="","",_xlfn.XLOOKUP(J710&amp;N710,'A.Departure Grouping'!AQ:AQ&amp;'A.Departure Grouping'!AP:AP,'A.Departure Grouping'!AR:AR,"",0))</f>
        <v>#NAME?</v>
      </c>
      <c r="Q710" s="13">
        <v>75985496</v>
      </c>
      <c r="R710" s="13" t="s">
        <v>61</v>
      </c>
      <c r="S710" s="13">
        <f t="array" ref="S710">INDEX(manifest_11Sep!$A$1:$V$3202,MATCH($B710,manifest_11Sep!$B$1:$B$3202,0),MATCH(A.Dep9SepList!S$1,manifest_11Sep!$A$1:$V$1,0))</f>
        <v>0</v>
      </c>
      <c r="T710" s="17"/>
    </row>
    <row r="711" spans="1:21" hidden="1">
      <c r="A711" s="13" t="str">
        <f t="array" ref="A711">INDEX(manifest_11Sep!$A$1:$V$3202,MATCH($B711,manifest_11Sep!$B$1:$B$3202,0),MATCH(A.Dep9SepList!A$1,manifest_11Sep!$A$1:$V$1,0))</f>
        <v>A</v>
      </c>
      <c r="B711" s="13" t="s">
        <v>725</v>
      </c>
      <c r="C711" s="13" t="str">
        <f t="array" ref="C711">INDEX(manifest_11Sep!$A$1:$V$3202,MATCH($B711,manifest_11Sep!$B$1:$B$3202,0),MATCH(A.Dep9SepList!C$1,manifest_11Sep!$A$1:$V$1,0))</f>
        <v>KTNYBQBZKP8</v>
      </c>
      <c r="D711" s="13" t="str">
        <f t="array" ref="D711">INDEX(manifest_11Sep!$A$1:$V$3202,MATCH($B711,manifest_11Sep!$B$1:$B$3202,0),MATCH(A.Dep9SepList!D$1,manifest_11Sep!$A$1:$V$1,0))</f>
        <v>Male</v>
      </c>
      <c r="E711" s="13" t="str">
        <f t="array" ref="E711">INDEX(manifest_11Sep!$A$1:$V$3202,MATCH($B711,manifest_11Sep!$B$1:$B$3202,0),MATCH(A.Dep9SepList!E$1,manifest_11Sep!$A$1:$V$1,0))</f>
        <v>Duc Loi D</v>
      </c>
      <c r="F711" s="13" t="str">
        <f t="array" ref="F711">INDEX(manifest_11Sep!$A$1:$V$3202,MATCH($B711,manifest_11Sep!$B$1:$B$3202,0),MATCH(A.Dep9SepList!F$1,manifest_11Sep!$A$1:$V$1,0))</f>
        <v>Vu</v>
      </c>
      <c r="G711" s="13">
        <f t="array" ref="G711">INDEX(manifest_11Sep!$A$1:$V$3202,MATCH($B711,manifest_11Sep!$B$1:$B$3202,0),MATCH(A.Dep9SepList!G$1,manifest_11Sep!$A$1:$V$1,0))</f>
        <v>44</v>
      </c>
      <c r="H711" s="13" t="str">
        <f t="array" ref="H711">INDEX(manifest_11Sep!$A$1:$V$3202,MATCH($B711,manifest_11Sep!$B$1:$B$3202,0),MATCH(A.Dep9SepList!H$1,manifest_11Sep!$A$1:$V$1,0))</f>
        <v>Alicia Nguyen 3</v>
      </c>
      <c r="I711" s="13" t="str">
        <f t="array" ref="I711">INDEX(manifest_11Sep!$A$1:$V$3202,MATCH($B711,manifest_11Sep!$B$1:$B$3202,0),MATCH(A.Dep9SepList!I$1,manifest_11Sep!$A$1:$V$1,0))</f>
        <v>Asiana Airlines</v>
      </c>
      <c r="J711" s="13" t="str">
        <f t="array" ref="J711">INDEX(manifest_11Sep!$A$1:$V$3202,MATCH($B711,manifest_11Sep!$B$1:$B$3202,0),MATCH(A.Dep9SepList!J$1,manifest_11Sep!$A$1:$V$1,0))</f>
        <v>OZ 272</v>
      </c>
      <c r="K711" s="32" t="str">
        <f t="array" ref="K711">INDEX(manifest_11Sep!$A$1:$V$3202,MATCH($B711,manifest_11Sep!$B$1:$B$3202,0),MATCH(A.Dep9SepList!K$1,manifest_11Sep!$A$1:$V$1,0))</f>
        <v>18-thg 9-25</v>
      </c>
      <c r="L711" s="20">
        <f t="array" ref="L711">INDEX(manifest_11Sep!$A$1:$V$3202,MATCH($B711,manifest_11Sep!$B$1:$B$3202,0),MATCH(A.Dep9SepList!L$1,manifest_11Sep!$A$1:$V$1,0))</f>
        <v>0.76388888888888884</v>
      </c>
      <c r="M711" s="13" t="str">
        <f t="array" ref="M711">INDEX(manifest_11Sep!$A$1:$V$3202,MATCH($B711,manifest_11Sep!$B$1:$B$3202,0),MATCH(A.Dep9SepList!M$1,manifest_11Sep!$A$1:$V$1,0))</f>
        <v>ICN-T1</v>
      </c>
      <c r="N711" s="13" t="str">
        <f t="array" ref="N711">INDEX(manifest_11Sep!$A$1:$V$3202,MATCH($B711,manifest_11Sep!$B$1:$B$3202,0),MATCH(A.Dep9SepList!N$1,manifest_11Sep!$A$1:$V$1,0))</f>
        <v>JW MARRIOTT</v>
      </c>
      <c r="O711" s="31"/>
      <c r="P711" s="20" t="e" cm="1" vm="1">
        <f t="array" aca="1" ref="P711" ca="1">IF(J711="","",_xlfn.XLOOKUP(J711&amp;N711,'A.Departure Grouping'!AQ:AQ&amp;'A.Departure Grouping'!AP:AP,'A.Departure Grouping'!AR:AR,"",0))</f>
        <v>#NAME?</v>
      </c>
      <c r="Q711" s="13">
        <v>75985496</v>
      </c>
      <c r="R711" s="13" t="s">
        <v>61</v>
      </c>
      <c r="S711" s="13">
        <f t="array" ref="S711">INDEX(manifest_11Sep!$A$1:$V$3202,MATCH($B711,manifest_11Sep!$B$1:$B$3202,0),MATCH(A.Dep9SepList!S$1,manifest_11Sep!$A$1:$V$1,0))</f>
        <v>0</v>
      </c>
      <c r="T711" s="17"/>
    </row>
    <row r="712" spans="1:21" hidden="1">
      <c r="A712" s="13" t="str">
        <f t="array" ref="A712">INDEX(manifest_11Sep!$A$1:$V$3202,MATCH($B712,manifest_11Sep!$B$1:$B$3202,0),MATCH(A.Dep9SepList!A$1,manifest_11Sep!$A$1:$V$1,0))</f>
        <v>A</v>
      </c>
      <c r="B712" s="13" t="s">
        <v>727</v>
      </c>
      <c r="C712" s="13" t="str">
        <f t="array" ref="C712">INDEX(manifest_11Sep!$A$1:$V$3202,MATCH($B712,manifest_11Sep!$B$1:$B$3202,0),MATCH(A.Dep9SepList!C$1,manifest_11Sep!$A$1:$V$1,0))</f>
        <v>KTNYBQBZKP8</v>
      </c>
      <c r="D712" s="13" t="str">
        <f t="array" ref="D712">INDEX(manifest_11Sep!$A$1:$V$3202,MATCH($B712,manifest_11Sep!$B$1:$B$3202,0),MATCH(A.Dep9SepList!D$1,manifest_11Sep!$A$1:$V$1,0))</f>
        <v>Female</v>
      </c>
      <c r="E712" s="13" t="str">
        <f t="array" ref="E712">INDEX(manifest_11Sep!$A$1:$V$3202,MATCH($B712,manifest_11Sep!$B$1:$B$3202,0),MATCH(A.Dep9SepList!E$1,manifest_11Sep!$A$1:$V$1,0))</f>
        <v>Nyla Nhu-Y</v>
      </c>
      <c r="F712" s="13" t="str">
        <f t="array" ref="F712">INDEX(manifest_11Sep!$A$1:$V$3202,MATCH($B712,manifest_11Sep!$B$1:$B$3202,0),MATCH(A.Dep9SepList!F$1,manifest_11Sep!$A$1:$V$1,0))</f>
        <v>Vu</v>
      </c>
      <c r="G712" s="13">
        <f t="array" ref="G712">INDEX(manifest_11Sep!$A$1:$V$3202,MATCH($B712,manifest_11Sep!$B$1:$B$3202,0),MATCH(A.Dep9SepList!G$1,manifest_11Sep!$A$1:$V$1,0))</f>
        <v>11</v>
      </c>
      <c r="H712" s="13" t="str">
        <f t="array" ref="H712">INDEX(manifest_11Sep!$A$1:$V$3202,MATCH($B712,manifest_11Sep!$B$1:$B$3202,0),MATCH(A.Dep9SepList!H$1,manifest_11Sep!$A$1:$V$1,0))</f>
        <v>Alicia Nguyen 3</v>
      </c>
      <c r="I712" s="13" t="str">
        <f t="array" ref="I712">INDEX(manifest_11Sep!$A$1:$V$3202,MATCH($B712,manifest_11Sep!$B$1:$B$3202,0),MATCH(A.Dep9SepList!I$1,manifest_11Sep!$A$1:$V$1,0))</f>
        <v>Asiana Airlines</v>
      </c>
      <c r="J712" s="13" t="str">
        <f t="array" ref="J712">INDEX(manifest_11Sep!$A$1:$V$3202,MATCH($B712,manifest_11Sep!$B$1:$B$3202,0),MATCH(A.Dep9SepList!J$1,manifest_11Sep!$A$1:$V$1,0))</f>
        <v>OZ 272</v>
      </c>
      <c r="K712" s="32" t="str">
        <f t="array" ref="K712">INDEX(manifest_11Sep!$A$1:$V$3202,MATCH($B712,manifest_11Sep!$B$1:$B$3202,0),MATCH(A.Dep9SepList!K$1,manifest_11Sep!$A$1:$V$1,0))</f>
        <v>18-thg 9-25</v>
      </c>
      <c r="L712" s="20">
        <f t="array" ref="L712">INDEX(manifest_11Sep!$A$1:$V$3202,MATCH($B712,manifest_11Sep!$B$1:$B$3202,0),MATCH(A.Dep9SepList!L$1,manifest_11Sep!$A$1:$V$1,0))</f>
        <v>0.76388888888888884</v>
      </c>
      <c r="M712" s="13" t="str">
        <f t="array" ref="M712">INDEX(manifest_11Sep!$A$1:$V$3202,MATCH($B712,manifest_11Sep!$B$1:$B$3202,0),MATCH(A.Dep9SepList!M$1,manifest_11Sep!$A$1:$V$1,0))</f>
        <v>ICN-T1</v>
      </c>
      <c r="N712" s="13" t="str">
        <f t="array" ref="N712">INDEX(manifest_11Sep!$A$1:$V$3202,MATCH($B712,manifest_11Sep!$B$1:$B$3202,0),MATCH(A.Dep9SepList!N$1,manifest_11Sep!$A$1:$V$1,0))</f>
        <v>JW MARRIOTT</v>
      </c>
      <c r="O712" s="31"/>
      <c r="P712" s="20" t="e" cm="1" vm="1">
        <f t="array" aca="1" ref="P712" ca="1">IF(J712="","",_xlfn.XLOOKUP(J712&amp;N712,'A.Departure Grouping'!AQ:AQ&amp;'A.Departure Grouping'!AP:AP,'A.Departure Grouping'!AR:AR,"",0))</f>
        <v>#NAME?</v>
      </c>
      <c r="Q712" s="13">
        <v>75985496</v>
      </c>
      <c r="R712" s="13" t="s">
        <v>61</v>
      </c>
      <c r="S712" s="13">
        <f t="array" ref="S712">INDEX(manifest_11Sep!$A$1:$V$3202,MATCH($B712,manifest_11Sep!$B$1:$B$3202,0),MATCH(A.Dep9SepList!S$1,manifest_11Sep!$A$1:$V$1,0))</f>
        <v>0</v>
      </c>
      <c r="T712" s="17"/>
    </row>
    <row r="713" spans="1:21" hidden="1">
      <c r="A713" s="13" t="str">
        <f t="array" ref="A713">INDEX(manifest_11Sep!$A$1:$V$3202,MATCH($B713,manifest_11Sep!$B$1:$B$3202,0),MATCH(A.Dep9SepList!A$1,manifest_11Sep!$A$1:$V$1,0))</f>
        <v>A</v>
      </c>
      <c r="B713" s="13" t="s">
        <v>3153</v>
      </c>
      <c r="C713" s="13" t="str">
        <f t="array" ref="C713">INDEX(manifest_11Sep!$A$1:$V$3202,MATCH($B713,manifest_11Sep!$B$1:$B$3202,0),MATCH(A.Dep9SepList!C$1,manifest_11Sep!$A$1:$V$1,0))</f>
        <v>S3N8YS9NQKD</v>
      </c>
      <c r="D713" s="13" t="str">
        <f t="array" ref="D713">INDEX(manifest_11Sep!$A$1:$V$3202,MATCH($B713,manifest_11Sep!$B$1:$B$3202,0),MATCH(A.Dep9SepList!D$1,manifest_11Sep!$A$1:$V$1,0))</f>
        <v>Male</v>
      </c>
      <c r="E713" s="13" t="str">
        <f t="array" ref="E713">INDEX(manifest_11Sep!$A$1:$V$3202,MATCH($B713,manifest_11Sep!$B$1:$B$3202,0),MATCH(A.Dep9SepList!E$1,manifest_11Sep!$A$1:$V$1,0))</f>
        <v>Kevin</v>
      </c>
      <c r="F713" s="13" t="str">
        <f t="array" ref="F713">INDEX(manifest_11Sep!$A$1:$V$3202,MATCH($B713,manifest_11Sep!$B$1:$B$3202,0),MATCH(A.Dep9SepList!F$1,manifest_11Sep!$A$1:$V$1,0))</f>
        <v>Huynh</v>
      </c>
      <c r="G713" s="13">
        <f t="array" ref="G713">INDEX(manifest_11Sep!$A$1:$V$3202,MATCH($B713,manifest_11Sep!$B$1:$B$3202,0),MATCH(A.Dep9SepList!G$1,manifest_11Sep!$A$1:$V$1,0))</f>
        <v>63</v>
      </c>
      <c r="H713" s="13" t="str">
        <f t="array" ref="H713">INDEX(manifest_11Sep!$A$1:$V$3202,MATCH($B713,manifest_11Sep!$B$1:$B$3202,0),MATCH(A.Dep9SepList!H$1,manifest_11Sep!$A$1:$V$1,0))</f>
        <v>Kevin Huynh</v>
      </c>
      <c r="I713" s="13" t="str">
        <f t="array" ref="I713">INDEX(manifest_11Sep!$A$1:$V$3202,MATCH($B713,manifest_11Sep!$B$1:$B$3202,0),MATCH(A.Dep9SepList!I$1,manifest_11Sep!$A$1:$V$1,0))</f>
        <v>Asiana Airlines</v>
      </c>
      <c r="J713" s="13" t="str">
        <f t="array" ref="J713">INDEX(manifest_11Sep!$A$1:$V$3202,MATCH($B713,manifest_11Sep!$B$1:$B$3202,0),MATCH(A.Dep9SepList!J$1,manifest_11Sep!$A$1:$V$1,0))</f>
        <v>OZ 272</v>
      </c>
      <c r="K713" s="32" t="str">
        <f t="array" ref="K713">INDEX(manifest_11Sep!$A$1:$V$3202,MATCH($B713,manifest_11Sep!$B$1:$B$3202,0),MATCH(A.Dep9SepList!K$1,manifest_11Sep!$A$1:$V$1,0))</f>
        <v>18-thg 9-25</v>
      </c>
      <c r="L713" s="20">
        <f t="array" ref="L713">INDEX(manifest_11Sep!$A$1:$V$3202,MATCH($B713,manifest_11Sep!$B$1:$B$3202,0),MATCH(A.Dep9SepList!L$1,manifest_11Sep!$A$1:$V$1,0))</f>
        <v>0.76388888888888884</v>
      </c>
      <c r="M713" s="13" t="str">
        <f t="array" ref="M713">INDEX(manifest_11Sep!$A$1:$V$3202,MATCH($B713,manifest_11Sep!$B$1:$B$3202,0),MATCH(A.Dep9SepList!M$1,manifest_11Sep!$A$1:$V$1,0))</f>
        <v>ICN-T1</v>
      </c>
      <c r="N713" s="13" t="str">
        <f t="array" ref="N713">INDEX(manifest_11Sep!$A$1:$V$3202,MATCH($B713,manifest_11Sep!$B$1:$B$3202,0),MATCH(A.Dep9SepList!N$1,manifest_11Sep!$A$1:$V$1,0))</f>
        <v>JW MARRIOTT</v>
      </c>
      <c r="O713" s="31"/>
      <c r="P713" s="20" t="e" cm="1" vm="1">
        <f t="array" aca="1" ref="P713" ca="1">IF(J713="","",_xlfn.XLOOKUP(J713&amp;N713,'A.Departure Grouping'!AQ:AQ&amp;'A.Departure Grouping'!AP:AP,'A.Departure Grouping'!AR:AR,"",0))</f>
        <v>#NAME?</v>
      </c>
      <c r="Q713" s="13">
        <v>75989011</v>
      </c>
      <c r="R713" s="13" t="s">
        <v>61</v>
      </c>
      <c r="S713" s="13">
        <f t="array" ref="S713">INDEX(manifest_11Sep!$A$1:$V$3202,MATCH($B713,manifest_11Sep!$B$1:$B$3202,0),MATCH(A.Dep9SepList!S$1,manifest_11Sep!$A$1:$V$1,0))</f>
        <v>0</v>
      </c>
      <c r="T713" s="17"/>
    </row>
    <row r="714" spans="1:21" hidden="1">
      <c r="A714" s="13" t="str">
        <f t="array" ref="A714">INDEX(manifest_11Sep!$A$1:$V$3202,MATCH($B714,manifest_11Sep!$B$1:$B$3202,0),MATCH(A.Dep9SepList!A$1,manifest_11Sep!$A$1:$V$1,0))</f>
        <v>A</v>
      </c>
      <c r="B714" s="13" t="s">
        <v>3157</v>
      </c>
      <c r="C714" s="13" t="str">
        <f t="array" ref="C714">INDEX(manifest_11Sep!$A$1:$V$3202,MATCH($B714,manifest_11Sep!$B$1:$B$3202,0),MATCH(A.Dep9SepList!C$1,manifest_11Sep!$A$1:$V$1,0))</f>
        <v>S3N8YS9NQKD</v>
      </c>
      <c r="D714" s="13" t="str">
        <f t="array" ref="D714">INDEX(manifest_11Sep!$A$1:$V$3202,MATCH($B714,manifest_11Sep!$B$1:$B$3202,0),MATCH(A.Dep9SepList!D$1,manifest_11Sep!$A$1:$V$1,0))</f>
        <v>Female</v>
      </c>
      <c r="E714" s="13" t="str">
        <f t="array" ref="E714">INDEX(manifest_11Sep!$A$1:$V$3202,MATCH($B714,manifest_11Sep!$B$1:$B$3202,0),MATCH(A.Dep9SepList!E$1,manifest_11Sep!$A$1:$V$1,0))</f>
        <v>Jannie Phuong</v>
      </c>
      <c r="F714" s="13" t="str">
        <f t="array" ref="F714">INDEX(manifest_11Sep!$A$1:$V$3202,MATCH($B714,manifest_11Sep!$B$1:$B$3202,0),MATCH(A.Dep9SepList!F$1,manifest_11Sep!$A$1:$V$1,0))</f>
        <v>Huynh</v>
      </c>
      <c r="G714" s="13">
        <f t="array" ref="G714">INDEX(manifest_11Sep!$A$1:$V$3202,MATCH($B714,manifest_11Sep!$B$1:$B$3202,0),MATCH(A.Dep9SepList!G$1,manifest_11Sep!$A$1:$V$1,0))</f>
        <v>59</v>
      </c>
      <c r="H714" s="13" t="str">
        <f t="array" ref="H714">INDEX(manifest_11Sep!$A$1:$V$3202,MATCH($B714,manifest_11Sep!$B$1:$B$3202,0),MATCH(A.Dep9SepList!H$1,manifest_11Sep!$A$1:$V$1,0))</f>
        <v>Kevin Huynh</v>
      </c>
      <c r="I714" s="13" t="str">
        <f t="array" ref="I714">INDEX(manifest_11Sep!$A$1:$V$3202,MATCH($B714,manifest_11Sep!$B$1:$B$3202,0),MATCH(A.Dep9SepList!I$1,manifest_11Sep!$A$1:$V$1,0))</f>
        <v>Asiana Airlines</v>
      </c>
      <c r="J714" s="13" t="str">
        <f t="array" ref="J714">INDEX(manifest_11Sep!$A$1:$V$3202,MATCH($B714,manifest_11Sep!$B$1:$B$3202,0),MATCH(A.Dep9SepList!J$1,manifest_11Sep!$A$1:$V$1,0))</f>
        <v>OZ 272</v>
      </c>
      <c r="K714" s="32" t="str">
        <f t="array" ref="K714">INDEX(manifest_11Sep!$A$1:$V$3202,MATCH($B714,manifest_11Sep!$B$1:$B$3202,0),MATCH(A.Dep9SepList!K$1,manifest_11Sep!$A$1:$V$1,0))</f>
        <v>18-thg 9-25</v>
      </c>
      <c r="L714" s="20">
        <f t="array" ref="L714">INDEX(manifest_11Sep!$A$1:$V$3202,MATCH($B714,manifest_11Sep!$B$1:$B$3202,0),MATCH(A.Dep9SepList!L$1,manifest_11Sep!$A$1:$V$1,0))</f>
        <v>0.76388888888888884</v>
      </c>
      <c r="M714" s="13" t="str">
        <f t="array" ref="M714">INDEX(manifest_11Sep!$A$1:$V$3202,MATCH($B714,manifest_11Sep!$B$1:$B$3202,0),MATCH(A.Dep9SepList!M$1,manifest_11Sep!$A$1:$V$1,0))</f>
        <v>ICN-T1</v>
      </c>
      <c r="N714" s="13" t="str">
        <f t="array" ref="N714">INDEX(manifest_11Sep!$A$1:$V$3202,MATCH($B714,manifest_11Sep!$B$1:$B$3202,0),MATCH(A.Dep9SepList!N$1,manifest_11Sep!$A$1:$V$1,0))</f>
        <v>JW MARRIOTT</v>
      </c>
      <c r="O714" s="31"/>
      <c r="P714" s="20" t="e" cm="1" vm="1">
        <f t="array" aca="1" ref="P714" ca="1">IF(J714="","",_xlfn.XLOOKUP(J714&amp;N714,'A.Departure Grouping'!AQ:AQ&amp;'A.Departure Grouping'!AP:AP,'A.Departure Grouping'!AR:AR,"",0))</f>
        <v>#NAME?</v>
      </c>
      <c r="Q714" s="13">
        <v>75989011</v>
      </c>
      <c r="R714" s="13" t="s">
        <v>61</v>
      </c>
      <c r="S714" s="13">
        <f t="array" ref="S714">INDEX(manifest_11Sep!$A$1:$V$3202,MATCH($B714,manifest_11Sep!$B$1:$B$3202,0),MATCH(A.Dep9SepList!S$1,manifest_11Sep!$A$1:$V$1,0))</f>
        <v>0</v>
      </c>
      <c r="T714" s="17"/>
    </row>
    <row r="715" spans="1:21" hidden="1">
      <c r="A715" s="13" t="str">
        <f t="array" ref="A715">INDEX(manifest_11Sep!$A$1:$V$3202,MATCH($B715,manifest_11Sep!$B$1:$B$3202,0),MATCH(A.Dep9SepList!A$1,manifest_11Sep!$A$1:$V$1,0))</f>
        <v>A</v>
      </c>
      <c r="B715" s="13" t="s">
        <v>1006</v>
      </c>
      <c r="C715" s="13" t="str">
        <f t="array" ref="C715">INDEX(manifest_11Sep!$A$1:$V$3202,MATCH($B715,manifest_11Sep!$B$1:$B$3202,0),MATCH(A.Dep9SepList!C$1,manifest_11Sep!$A$1:$V$1,0))</f>
        <v>7LNS38QJLK8</v>
      </c>
      <c r="D715" s="13" t="str">
        <f t="array" ref="D715">INDEX(manifest_11Sep!$A$1:$V$3202,MATCH($B715,manifest_11Sep!$B$1:$B$3202,0),MATCH(A.Dep9SepList!D$1,manifest_11Sep!$A$1:$V$1,0))</f>
        <v>Female</v>
      </c>
      <c r="E715" s="13" t="str">
        <f t="array" ref="E715">INDEX(manifest_11Sep!$A$1:$V$3202,MATCH($B715,manifest_11Sep!$B$1:$B$3202,0),MATCH(A.Dep9SepList!E$1,manifest_11Sep!$A$1:$V$1,0))</f>
        <v>Madeleine Nhu-An</v>
      </c>
      <c r="F715" s="13" t="str">
        <f t="array" ref="F715">INDEX(manifest_11Sep!$A$1:$V$3202,MATCH($B715,manifest_11Sep!$B$1:$B$3202,0),MATCH(A.Dep9SepList!F$1,manifest_11Sep!$A$1:$V$1,0))</f>
        <v>Do</v>
      </c>
      <c r="G715" s="13">
        <f t="array" ref="G715">INDEX(manifest_11Sep!$A$1:$V$3202,MATCH($B715,manifest_11Sep!$B$1:$B$3202,0),MATCH(A.Dep9SepList!G$1,manifest_11Sep!$A$1:$V$1,0))</f>
        <v>26</v>
      </c>
      <c r="H715" s="13" t="str">
        <f t="array" ref="H715">INDEX(manifest_11Sep!$A$1:$V$3202,MATCH($B715,manifest_11Sep!$B$1:$B$3202,0),MATCH(A.Dep9SepList!H$1,manifest_11Sep!$A$1:$V$1,0))</f>
        <v>Alicia Nguyen 3</v>
      </c>
      <c r="I715" s="13" t="str">
        <f t="array" ref="I715">INDEX(manifest_11Sep!$A$1:$V$3202,MATCH($B715,manifest_11Sep!$B$1:$B$3202,0),MATCH(A.Dep9SepList!I$1,manifest_11Sep!$A$1:$V$1,0))</f>
        <v>Asiana Airlines</v>
      </c>
      <c r="J715" s="13" t="str">
        <f t="array" ref="J715">INDEX(manifest_11Sep!$A$1:$V$3202,MATCH($B715,manifest_11Sep!$B$1:$B$3202,0),MATCH(A.Dep9SepList!J$1,manifest_11Sep!$A$1:$V$1,0))</f>
        <v>OZ 108</v>
      </c>
      <c r="K715" s="32" t="str">
        <f t="array" ref="K715">INDEX(manifest_11Sep!$A$1:$V$3202,MATCH($B715,manifest_11Sep!$B$1:$B$3202,0),MATCH(A.Dep9SepList!K$1,manifest_11Sep!$A$1:$V$1,0))</f>
        <v>18-thg 9-25</v>
      </c>
      <c r="L715" s="20">
        <f t="array" ref="L715">INDEX(manifest_11Sep!$A$1:$V$3202,MATCH($B715,manifest_11Sep!$B$1:$B$3202,0),MATCH(A.Dep9SepList!L$1,manifest_11Sep!$A$1:$V$1,0))</f>
        <v>0.77083333333333337</v>
      </c>
      <c r="M715" s="13" t="str">
        <f t="array" ref="M715">INDEX(manifest_11Sep!$A$1:$V$3202,MATCH($B715,manifest_11Sep!$B$1:$B$3202,0),MATCH(A.Dep9SepList!M$1,manifest_11Sep!$A$1:$V$1,0))</f>
        <v>ICN-T1</v>
      </c>
      <c r="N715" s="13" t="str">
        <f t="array" ref="N715">INDEX(manifest_11Sep!$A$1:$V$3202,MATCH($B715,manifest_11Sep!$B$1:$B$3202,0),MATCH(A.Dep9SepList!N$1,manifest_11Sep!$A$1:$V$1,0))</f>
        <v>JW MARRIOTT</v>
      </c>
      <c r="O715" s="31"/>
      <c r="P715" s="20" t="e" cm="1" vm="1">
        <f t="array" aca="1" ref="P715" ca="1">IF(J715="","",_xlfn.XLOOKUP(J715&amp;N715,'A.Departure Grouping'!AQ:AQ&amp;'A.Departure Grouping'!AP:AP,'A.Departure Grouping'!AR:AR,"",0))</f>
        <v>#NAME?</v>
      </c>
      <c r="Q715" s="13">
        <v>75986641</v>
      </c>
      <c r="R715" s="13" t="s">
        <v>61</v>
      </c>
      <c r="S715" s="13">
        <f t="array" ref="S715">INDEX(manifest_11Sep!$A$1:$V$3202,MATCH($B715,manifest_11Sep!$B$1:$B$3202,0),MATCH(A.Dep9SepList!S$1,manifest_11Sep!$A$1:$V$1,0))</f>
        <v>0</v>
      </c>
      <c r="T715" s="13"/>
    </row>
    <row r="716" spans="1:21" hidden="1">
      <c r="A716" s="13" t="str">
        <f t="array" ref="A716">INDEX(manifest_11Sep!$A$1:$V$3202,MATCH($B716,manifest_11Sep!$B$1:$B$3202,0),MATCH(A.Dep9SepList!A$1,manifest_11Sep!$A$1:$V$1,0))</f>
        <v>A</v>
      </c>
      <c r="B716" s="13" t="s">
        <v>3861</v>
      </c>
      <c r="C716" s="13" t="str">
        <f t="array" ref="C716">INDEX(manifest_11Sep!$A$1:$V$3202,MATCH($B716,manifest_11Sep!$B$1:$B$3202,0),MATCH(A.Dep9SepList!C$1,manifest_11Sep!$A$1:$V$1,0))</f>
        <v>FRN7R7YCVWG</v>
      </c>
      <c r="D716" s="13" t="str">
        <f t="array" ref="D716">INDEX(manifest_11Sep!$A$1:$V$3202,MATCH($B716,manifest_11Sep!$B$1:$B$3202,0),MATCH(A.Dep9SepList!D$1,manifest_11Sep!$A$1:$V$1,0))</f>
        <v>Male</v>
      </c>
      <c r="E716" s="13" t="str">
        <f t="array" ref="E716">INDEX(manifest_11Sep!$A$1:$V$3202,MATCH($B716,manifest_11Sep!$B$1:$B$3202,0),MATCH(A.Dep9SepList!E$1,manifest_11Sep!$A$1:$V$1,0))</f>
        <v>Eric Kwasi</v>
      </c>
      <c r="F716" s="13" t="str">
        <f t="array" ref="F716">INDEX(manifest_11Sep!$A$1:$V$3202,MATCH($B716,manifest_11Sep!$B$1:$B$3202,0),MATCH(A.Dep9SepList!F$1,manifest_11Sep!$A$1:$V$1,0))</f>
        <v>Amegashie</v>
      </c>
      <c r="G716" s="13">
        <f t="array" ref="G716">INDEX(manifest_11Sep!$A$1:$V$3202,MATCH($B716,manifest_11Sep!$B$1:$B$3202,0),MATCH(A.Dep9SepList!G$1,manifest_11Sep!$A$1:$V$1,0))</f>
        <v>56</v>
      </c>
      <c r="H716" s="13" t="str">
        <f t="array" ref="H716">INDEX(manifest_11Sep!$A$1:$V$3202,MATCH($B716,manifest_11Sep!$B$1:$B$3202,0),MATCH(A.Dep9SepList!H$1,manifest_11Sep!$A$1:$V$1,0))</f>
        <v>Racquel Slawinski</v>
      </c>
      <c r="I716" s="13" t="str">
        <f t="array" ref="I716">INDEX(manifest_11Sep!$A$1:$V$3202,MATCH($B716,manifest_11Sep!$B$1:$B$3202,0),MATCH(A.Dep9SepList!I$1,manifest_11Sep!$A$1:$V$1,0))</f>
        <v>Delta</v>
      </c>
      <c r="J716" s="13" t="str">
        <f t="array" ref="J716">INDEX(manifest_11Sep!$A$1:$V$3202,MATCH($B716,manifest_11Sep!$B$1:$B$3202,0),MATCH(A.Dep9SepList!J$1,manifest_11Sep!$A$1:$V$1,0))</f>
        <v>DL 170</v>
      </c>
      <c r="K716" s="32" t="str">
        <f t="array" ref="K716">INDEX(manifest_11Sep!$A$1:$V$3202,MATCH($B716,manifest_11Sep!$B$1:$B$3202,0),MATCH(A.Dep9SepList!K$1,manifest_11Sep!$A$1:$V$1,0))</f>
        <v>18-thg 9-25</v>
      </c>
      <c r="L716" s="20">
        <f t="array" ref="L716">INDEX(manifest_11Sep!$A$1:$V$3202,MATCH($B716,manifest_11Sep!$B$1:$B$3202,0),MATCH(A.Dep9SepList!L$1,manifest_11Sep!$A$1:$V$1,0))</f>
        <v>0.77777777777777779</v>
      </c>
      <c r="M716" s="13" t="str">
        <f t="array" ref="M716">INDEX(manifest_11Sep!$A$1:$V$3202,MATCH($B716,manifest_11Sep!$B$1:$B$3202,0),MATCH(A.Dep9SepList!M$1,manifest_11Sep!$A$1:$V$1,0))</f>
        <v>ICN-T2</v>
      </c>
      <c r="N716" s="13" t="str">
        <f t="array" ref="N716">INDEX(manifest_11Sep!$A$1:$V$3202,MATCH($B716,manifest_11Sep!$B$1:$B$3202,0),MATCH(A.Dep9SepList!N$1,manifest_11Sep!$A$1:$V$1,0))</f>
        <v>INTER PARNAS</v>
      </c>
      <c r="O716" s="31"/>
      <c r="P716" s="20" t="e" cm="1" vm="1">
        <f t="array" aca="1" ref="P716" ca="1">IF(J716="","",_xlfn.XLOOKUP(J716&amp;N716,'A.Departure Grouping'!AQ:AQ&amp;'A.Departure Grouping'!AP:AP,'A.Departure Grouping'!AR:AR,"",0))</f>
        <v>#NAME?</v>
      </c>
      <c r="Q716" s="13">
        <v>28009534</v>
      </c>
      <c r="R716" s="13" t="s">
        <v>61</v>
      </c>
      <c r="S716" s="13">
        <f t="array" ref="S716">INDEX(manifest_11Sep!$A$1:$V$3202,MATCH($B716,manifest_11Sep!$B$1:$B$3202,0),MATCH(A.Dep9SepList!S$1,manifest_11Sep!$A$1:$V$1,0))</f>
        <v>0</v>
      </c>
      <c r="T716" s="17"/>
    </row>
    <row r="717" spans="1:21" hidden="1">
      <c r="A717" s="13" t="str">
        <f t="array" ref="A717">INDEX(manifest_11Sep!$A$1:$V$3202,MATCH($B717,manifest_11Sep!$B$1:$B$3202,0),MATCH(A.Dep9SepList!A$1,manifest_11Sep!$A$1:$V$1,0))</f>
        <v>A</v>
      </c>
      <c r="B717" s="13" t="s">
        <v>3864</v>
      </c>
      <c r="C717" s="13" t="str">
        <f t="array" ref="C717">INDEX(manifest_11Sep!$A$1:$V$3202,MATCH($B717,manifest_11Sep!$B$1:$B$3202,0),MATCH(A.Dep9SepList!C$1,manifest_11Sep!$A$1:$V$1,0))</f>
        <v>FRN7R7YCVWG</v>
      </c>
      <c r="D717" s="13" t="str">
        <f t="array" ref="D717">INDEX(manifest_11Sep!$A$1:$V$3202,MATCH($B717,manifest_11Sep!$B$1:$B$3202,0),MATCH(A.Dep9SepList!D$1,manifest_11Sep!$A$1:$V$1,0))</f>
        <v>Male</v>
      </c>
      <c r="E717" s="13" t="str">
        <f t="array" ref="E717">INDEX(manifest_11Sep!$A$1:$V$3202,MATCH($B717,manifest_11Sep!$B$1:$B$3202,0),MATCH(A.Dep9SepList!E$1,manifest_11Sep!$A$1:$V$1,0))</f>
        <v>Samuel Isaac</v>
      </c>
      <c r="F717" s="13" t="str">
        <f t="array" ref="F717">INDEX(manifest_11Sep!$A$1:$V$3202,MATCH($B717,manifest_11Sep!$B$1:$B$3202,0),MATCH(A.Dep9SepList!F$1,manifest_11Sep!$A$1:$V$1,0))</f>
        <v>Mensah</v>
      </c>
      <c r="G717" s="13">
        <f t="array" ref="G717">INDEX(manifest_11Sep!$A$1:$V$3202,MATCH($B717,manifest_11Sep!$B$1:$B$3202,0),MATCH(A.Dep9SepList!G$1,manifest_11Sep!$A$1:$V$1,0))</f>
        <v>53</v>
      </c>
      <c r="H717" s="13" t="str">
        <f t="array" ref="H717">INDEX(manifest_11Sep!$A$1:$V$3202,MATCH($B717,manifest_11Sep!$B$1:$B$3202,0),MATCH(A.Dep9SepList!H$1,manifest_11Sep!$A$1:$V$1,0))</f>
        <v>Racquel Slawinski</v>
      </c>
      <c r="I717" s="13" t="str">
        <f t="array" ref="I717">INDEX(manifest_11Sep!$A$1:$V$3202,MATCH($B717,manifest_11Sep!$B$1:$B$3202,0),MATCH(A.Dep9SepList!I$1,manifest_11Sep!$A$1:$V$1,0))</f>
        <v>Delta</v>
      </c>
      <c r="J717" s="13" t="str">
        <f t="array" ref="J717">INDEX(manifest_11Sep!$A$1:$V$3202,MATCH($B717,manifest_11Sep!$B$1:$B$3202,0),MATCH(A.Dep9SepList!J$1,manifest_11Sep!$A$1:$V$1,0))</f>
        <v>DL 170</v>
      </c>
      <c r="K717" s="32" t="str">
        <f t="array" ref="K717">INDEX(manifest_11Sep!$A$1:$V$3202,MATCH($B717,manifest_11Sep!$B$1:$B$3202,0),MATCH(A.Dep9SepList!K$1,manifest_11Sep!$A$1:$V$1,0))</f>
        <v>18-thg 9-25</v>
      </c>
      <c r="L717" s="20">
        <f t="array" ref="L717">INDEX(manifest_11Sep!$A$1:$V$3202,MATCH($B717,manifest_11Sep!$B$1:$B$3202,0),MATCH(A.Dep9SepList!L$1,manifest_11Sep!$A$1:$V$1,0))</f>
        <v>0.77777777777777779</v>
      </c>
      <c r="M717" s="13" t="str">
        <f t="array" ref="M717">INDEX(manifest_11Sep!$A$1:$V$3202,MATCH($B717,manifest_11Sep!$B$1:$B$3202,0),MATCH(A.Dep9SepList!M$1,manifest_11Sep!$A$1:$V$1,0))</f>
        <v>ICN-T2</v>
      </c>
      <c r="N717" s="13" t="str">
        <f t="array" ref="N717">INDEX(manifest_11Sep!$A$1:$V$3202,MATCH($B717,manifest_11Sep!$B$1:$B$3202,0),MATCH(A.Dep9SepList!N$1,manifest_11Sep!$A$1:$V$1,0))</f>
        <v>INTER PARNAS</v>
      </c>
      <c r="O717" s="31"/>
      <c r="P717" s="20" t="e" cm="1" vm="1">
        <f t="array" aca="1" ref="P717" ca="1">IF(J717="","",_xlfn.XLOOKUP(J717&amp;N717,'A.Departure Grouping'!AQ:AQ&amp;'A.Departure Grouping'!AP:AP,'A.Departure Grouping'!AR:AR,"",0))</f>
        <v>#NAME?</v>
      </c>
      <c r="Q717" s="13">
        <v>28009534</v>
      </c>
      <c r="R717" s="13" t="s">
        <v>61</v>
      </c>
      <c r="S717" s="13">
        <f t="array" ref="S717">INDEX(manifest_11Sep!$A$1:$V$3202,MATCH($B717,manifest_11Sep!$B$1:$B$3202,0),MATCH(A.Dep9SepList!S$1,manifest_11Sep!$A$1:$V$1,0))</f>
        <v>0</v>
      </c>
      <c r="T717" s="17"/>
    </row>
    <row r="718" spans="1:21" hidden="1">
      <c r="A718" s="13" t="str">
        <f t="array" ref="A718">INDEX(manifest_11Sep!$A$1:$V$3202,MATCH($B718,manifest_11Sep!$B$1:$B$3202,0),MATCH(A.Dep9SepList!A$1,manifest_11Sep!$A$1:$V$1,0))</f>
        <v>A</v>
      </c>
      <c r="B718" s="13" t="s">
        <v>3876</v>
      </c>
      <c r="C718" s="13" t="str">
        <f t="array" ref="C718">INDEX(manifest_11Sep!$A$1:$V$3202,MATCH($B718,manifest_11Sep!$B$1:$B$3202,0),MATCH(A.Dep9SepList!C$1,manifest_11Sep!$A$1:$V$1,0))</f>
        <v>PSNDYGXFCGR</v>
      </c>
      <c r="D718" s="13" t="str">
        <f t="array" ref="D718">INDEX(manifest_11Sep!$A$1:$V$3202,MATCH($B718,manifest_11Sep!$B$1:$B$3202,0),MATCH(A.Dep9SepList!D$1,manifest_11Sep!$A$1:$V$1,0))</f>
        <v>Female</v>
      </c>
      <c r="E718" s="13" t="str">
        <f t="array" ref="E718">INDEX(manifest_11Sep!$A$1:$V$3202,MATCH($B718,manifest_11Sep!$B$1:$B$3202,0),MATCH(A.Dep9SepList!E$1,manifest_11Sep!$A$1:$V$1,0))</f>
        <v>Eugenia</v>
      </c>
      <c r="F718" s="13" t="str">
        <f t="array" ref="F718">INDEX(manifest_11Sep!$A$1:$V$3202,MATCH($B718,manifest_11Sep!$B$1:$B$3202,0),MATCH(A.Dep9SepList!F$1,manifest_11Sep!$A$1:$V$1,0))</f>
        <v>Tettey</v>
      </c>
      <c r="G718" s="13">
        <f t="array" ref="G718">INDEX(manifest_11Sep!$A$1:$V$3202,MATCH($B718,manifest_11Sep!$B$1:$B$3202,0),MATCH(A.Dep9SepList!G$1,manifest_11Sep!$A$1:$V$1,0))</f>
        <v>38</v>
      </c>
      <c r="H718" s="13" t="str">
        <f t="array" ref="H718">INDEX(manifest_11Sep!$A$1:$V$3202,MATCH($B718,manifest_11Sep!$B$1:$B$3202,0),MATCH(A.Dep9SepList!H$1,manifest_11Sep!$A$1:$V$1,0))</f>
        <v>Racquel Slawinski</v>
      </c>
      <c r="I718" s="13" t="str">
        <f t="array" ref="I718">INDEX(manifest_11Sep!$A$1:$V$3202,MATCH($B718,manifest_11Sep!$B$1:$B$3202,0),MATCH(A.Dep9SepList!I$1,manifest_11Sep!$A$1:$V$1,0))</f>
        <v>Delta</v>
      </c>
      <c r="J718" s="13" t="str">
        <f t="array" ref="J718">INDEX(manifest_11Sep!$A$1:$V$3202,MATCH($B718,manifest_11Sep!$B$1:$B$3202,0),MATCH(A.Dep9SepList!J$1,manifest_11Sep!$A$1:$V$1,0))</f>
        <v>DL 170</v>
      </c>
      <c r="K718" s="32" t="str">
        <f t="array" ref="K718">INDEX(manifest_11Sep!$A$1:$V$3202,MATCH($B718,manifest_11Sep!$B$1:$B$3202,0),MATCH(A.Dep9SepList!K$1,manifest_11Sep!$A$1:$V$1,0))</f>
        <v>18-thg 9-25</v>
      </c>
      <c r="L718" s="20">
        <f t="array" ref="L718">INDEX(manifest_11Sep!$A$1:$V$3202,MATCH($B718,manifest_11Sep!$B$1:$B$3202,0),MATCH(A.Dep9SepList!L$1,manifest_11Sep!$A$1:$V$1,0))</f>
        <v>0.77777777777777779</v>
      </c>
      <c r="M718" s="13" t="str">
        <f t="array" ref="M718">INDEX(manifest_11Sep!$A$1:$V$3202,MATCH($B718,manifest_11Sep!$B$1:$B$3202,0),MATCH(A.Dep9SepList!M$1,manifest_11Sep!$A$1:$V$1,0))</f>
        <v>ICN-T2</v>
      </c>
      <c r="N718" s="13" t="str">
        <f t="array" ref="N718">INDEX(manifest_11Sep!$A$1:$V$3202,MATCH($B718,manifest_11Sep!$B$1:$B$3202,0),MATCH(A.Dep9SepList!N$1,manifest_11Sep!$A$1:$V$1,0))</f>
        <v>INTER PARNAS</v>
      </c>
      <c r="O718" s="31"/>
      <c r="P718" s="20" t="e" cm="1" vm="1">
        <f t="array" aca="1" ref="P718" ca="1">IF(J718="","",_xlfn.XLOOKUP(J718&amp;N718,'A.Departure Grouping'!AQ:AQ&amp;'A.Departure Grouping'!AP:AP,'A.Departure Grouping'!AR:AR,"",0))</f>
        <v>#NAME?</v>
      </c>
      <c r="Q718" s="13">
        <v>64873191</v>
      </c>
      <c r="R718" s="13" t="s">
        <v>43</v>
      </c>
      <c r="S718" s="13">
        <f t="array" ref="S718">INDEX(manifest_11Sep!$A$1:$V$3202,MATCH($B718,manifest_11Sep!$B$1:$B$3202,0),MATCH(A.Dep9SepList!S$1,manifest_11Sep!$A$1:$V$1,0))</f>
        <v>0</v>
      </c>
      <c r="T718" s="17"/>
    </row>
    <row r="719" spans="1:21" hidden="1">
      <c r="A719" s="13" t="str">
        <f t="array" ref="A719">INDEX(manifest_11Sep!$A$1:$V$3202,MATCH($B719,manifest_11Sep!$B$1:$B$3202,0),MATCH(A.Dep9SepList!A$1,manifest_11Sep!$A$1:$V$1,0))</f>
        <v>A</v>
      </c>
      <c r="B719" s="13" t="s">
        <v>3879</v>
      </c>
      <c r="C719" s="13" t="str">
        <f t="array" ref="C719">INDEX(manifest_11Sep!$A$1:$V$3202,MATCH($B719,manifest_11Sep!$B$1:$B$3202,0),MATCH(A.Dep9SepList!C$1,manifest_11Sep!$A$1:$V$1,0))</f>
        <v>PSNDYGXFCGR</v>
      </c>
      <c r="D719" s="13" t="str">
        <f t="array" ref="D719">INDEX(manifest_11Sep!$A$1:$V$3202,MATCH($B719,manifest_11Sep!$B$1:$B$3202,0),MATCH(A.Dep9SepList!D$1,manifest_11Sep!$A$1:$V$1,0))</f>
        <v>Female</v>
      </c>
      <c r="E719" s="13" t="str">
        <f t="array" ref="E719">INDEX(manifest_11Sep!$A$1:$V$3202,MATCH($B719,manifest_11Sep!$B$1:$B$3202,0),MATCH(A.Dep9SepList!E$1,manifest_11Sep!$A$1:$V$1,0))</f>
        <v>Emma</v>
      </c>
      <c r="F719" s="13" t="str">
        <f t="array" ref="F719">INDEX(manifest_11Sep!$A$1:$V$3202,MATCH($B719,manifest_11Sep!$B$1:$B$3202,0),MATCH(A.Dep9SepList!F$1,manifest_11Sep!$A$1:$V$1,0))</f>
        <v>Tettey</v>
      </c>
      <c r="G719" s="13">
        <f t="array" ref="G719">INDEX(manifest_11Sep!$A$1:$V$3202,MATCH($B719,manifest_11Sep!$B$1:$B$3202,0),MATCH(A.Dep9SepList!G$1,manifest_11Sep!$A$1:$V$1,0))</f>
        <v>23</v>
      </c>
      <c r="H719" s="13" t="str">
        <f t="array" ref="H719">INDEX(manifest_11Sep!$A$1:$V$3202,MATCH($B719,manifest_11Sep!$B$1:$B$3202,0),MATCH(A.Dep9SepList!H$1,manifest_11Sep!$A$1:$V$1,0))</f>
        <v>Racquel Slawinski</v>
      </c>
      <c r="I719" s="13" t="str">
        <f t="array" ref="I719">INDEX(manifest_11Sep!$A$1:$V$3202,MATCH($B719,manifest_11Sep!$B$1:$B$3202,0),MATCH(A.Dep9SepList!I$1,manifest_11Sep!$A$1:$V$1,0))</f>
        <v>Delta</v>
      </c>
      <c r="J719" s="13" t="str">
        <f t="array" ref="J719">INDEX(manifest_11Sep!$A$1:$V$3202,MATCH($B719,manifest_11Sep!$B$1:$B$3202,0),MATCH(A.Dep9SepList!J$1,manifest_11Sep!$A$1:$V$1,0))</f>
        <v>DL 170</v>
      </c>
      <c r="K719" s="32" t="str">
        <f t="array" ref="K719">INDEX(manifest_11Sep!$A$1:$V$3202,MATCH($B719,manifest_11Sep!$B$1:$B$3202,0),MATCH(A.Dep9SepList!K$1,manifest_11Sep!$A$1:$V$1,0))</f>
        <v>18-thg 9-25</v>
      </c>
      <c r="L719" s="20">
        <f t="array" ref="L719">INDEX(manifest_11Sep!$A$1:$V$3202,MATCH($B719,manifest_11Sep!$B$1:$B$3202,0),MATCH(A.Dep9SepList!L$1,manifest_11Sep!$A$1:$V$1,0))</f>
        <v>0.77777777777777779</v>
      </c>
      <c r="M719" s="13" t="str">
        <f t="array" ref="M719">INDEX(manifest_11Sep!$A$1:$V$3202,MATCH($B719,manifest_11Sep!$B$1:$B$3202,0),MATCH(A.Dep9SepList!M$1,manifest_11Sep!$A$1:$V$1,0))</f>
        <v>ICN-T2</v>
      </c>
      <c r="N719" s="13" t="str">
        <f t="array" ref="N719">INDEX(manifest_11Sep!$A$1:$V$3202,MATCH($B719,manifest_11Sep!$B$1:$B$3202,0),MATCH(A.Dep9SepList!N$1,manifest_11Sep!$A$1:$V$1,0))</f>
        <v>INTER PARNAS</v>
      </c>
      <c r="O719" s="31"/>
      <c r="P719" s="20" t="e" cm="1" vm="1">
        <f t="array" aca="1" ref="P719" ca="1">IF(J719="","",_xlfn.XLOOKUP(J719&amp;N719,'A.Departure Grouping'!AQ:AQ&amp;'A.Departure Grouping'!AP:AP,'A.Departure Grouping'!AR:AR,"",0))</f>
        <v>#NAME?</v>
      </c>
      <c r="Q719" s="13">
        <v>64873191</v>
      </c>
      <c r="R719" s="13" t="s">
        <v>43</v>
      </c>
      <c r="S719" s="13">
        <f t="array" ref="S719">INDEX(manifest_11Sep!$A$1:$V$3202,MATCH($B719,manifest_11Sep!$B$1:$B$3202,0),MATCH(A.Dep9SepList!S$1,manifest_11Sep!$A$1:$V$1,0))</f>
        <v>0</v>
      </c>
      <c r="T719" s="17"/>
    </row>
    <row r="720" spans="1:21" hidden="1">
      <c r="A720" s="13" t="str">
        <f t="array" ref="A720">INDEX(manifest_11Sep!$A$1:$V$3202,MATCH($B720,manifest_11Sep!$B$1:$B$3202,0),MATCH(A.Dep9SepList!A$1,manifest_11Sep!$A$1:$V$1,0))</f>
        <v>A</v>
      </c>
      <c r="B720" s="3" t="s">
        <v>1175</v>
      </c>
      <c r="C720" s="13" t="str">
        <f t="array" ref="C720">INDEX(manifest_11Sep!$A$1:$V$3202,MATCH($B720,manifest_11Sep!$B$1:$B$3202,0),MATCH(A.Dep9SepList!C$1,manifest_11Sep!$A$1:$V$1,0))</f>
        <v>75N8622HJTF</v>
      </c>
      <c r="D720" s="13" t="str">
        <f t="array" ref="D720">INDEX(manifest_11Sep!$A$1:$V$3202,MATCH($B720,manifest_11Sep!$B$1:$B$3202,0),MATCH(A.Dep9SepList!D$1,manifest_11Sep!$A$1:$V$1,0))</f>
        <v>Male</v>
      </c>
      <c r="E720" s="13" t="str">
        <f t="array" ref="E720">INDEX(manifest_11Sep!$A$1:$V$3202,MATCH($B720,manifest_11Sep!$B$1:$B$3202,0),MATCH(A.Dep9SepList!E$1,manifest_11Sep!$A$1:$V$1,0))</f>
        <v>Frantz</v>
      </c>
      <c r="F720" s="13" t="str">
        <f t="array" ref="F720">INDEX(manifest_11Sep!$A$1:$V$3202,MATCH($B720,manifest_11Sep!$B$1:$B$3202,0),MATCH(A.Dep9SepList!F$1,manifest_11Sep!$A$1:$V$1,0))</f>
        <v>Prinvil</v>
      </c>
      <c r="G720" s="13">
        <f t="array" ref="G720">INDEX(manifest_11Sep!$A$1:$V$3202,MATCH($B720,manifest_11Sep!$B$1:$B$3202,0),MATCH(A.Dep9SepList!G$1,manifest_11Sep!$A$1:$V$1,0))</f>
        <v>56</v>
      </c>
      <c r="H720" s="13" t="str">
        <f t="array" ref="H720">INDEX(manifest_11Sep!$A$1:$V$3202,MATCH($B720,manifest_11Sep!$B$1:$B$3202,0),MATCH(A.Dep9SepList!H$1,manifest_11Sep!$A$1:$V$1,0))</f>
        <v>Alicia Nguyen 4</v>
      </c>
      <c r="I720" s="13" t="str">
        <f t="array" ref="I720">INDEX(manifest_11Sep!$A$1:$V$3202,MATCH($B720,manifest_11Sep!$B$1:$B$3202,0),MATCH(A.Dep9SepList!I$1,manifest_11Sep!$A$1:$V$1,0))</f>
        <v>Delta</v>
      </c>
      <c r="J720" s="13" t="str">
        <f t="array" ref="J720">INDEX(manifest_11Sep!$A$1:$V$3202,MATCH($B720,manifest_11Sep!$B$1:$B$3202,0),MATCH(A.Dep9SepList!J$1,manifest_11Sep!$A$1:$V$1,0))</f>
        <v>DL 170</v>
      </c>
      <c r="K720" s="32" t="str">
        <f t="array" ref="K720">INDEX(manifest_11Sep!$A$1:$V$3202,MATCH($B720,manifest_11Sep!$B$1:$B$3202,0),MATCH(A.Dep9SepList!K$1,manifest_11Sep!$A$1:$V$1,0))</f>
        <v>18-thg 9-25</v>
      </c>
      <c r="L720" s="20">
        <f t="array" ref="L720">INDEX(manifest_11Sep!$A$1:$V$3202,MATCH($B720,manifest_11Sep!$B$1:$B$3202,0),MATCH(A.Dep9SepList!L$1,manifest_11Sep!$A$1:$V$1,0))</f>
        <v>0.77777777777777779</v>
      </c>
      <c r="M720" s="13" t="str">
        <f t="array" ref="M720">INDEX(manifest_11Sep!$A$1:$V$3202,MATCH($B720,manifest_11Sep!$B$1:$B$3202,0),MATCH(A.Dep9SepList!M$1,manifest_11Sep!$A$1:$V$1,0))</f>
        <v>ICN-T2</v>
      </c>
      <c r="N720" s="13" t="str">
        <f t="array" ref="N720">INDEX(manifest_11Sep!$A$1:$V$3202,MATCH($B720,manifest_11Sep!$B$1:$B$3202,0),MATCH(A.Dep9SepList!N$1,manifest_11Sep!$A$1:$V$1,0))</f>
        <v>JW MARRIOTT</v>
      </c>
      <c r="O720" s="31"/>
      <c r="P720" s="20" t="e" cm="1" vm="1">
        <f t="array" aca="1" ref="P720" ca="1">IF(J720="","",_xlfn.XLOOKUP(J720&amp;N720,'A.Departure Grouping'!AQ:AQ&amp;'A.Departure Grouping'!AP:AP,'A.Departure Grouping'!AR:AR,"",0))</f>
        <v>#NAME?</v>
      </c>
      <c r="Q720" s="13">
        <v>75987342</v>
      </c>
      <c r="R720" s="13" t="s">
        <v>43</v>
      </c>
      <c r="S720" s="13">
        <f t="array" ref="S720">INDEX(manifest_11Sep!$A$1:$V$3202,MATCH($B720,manifest_11Sep!$B$1:$B$3202,0),MATCH(A.Dep9SepList!S$1,manifest_11Sep!$A$1:$V$1,0))</f>
        <v>0</v>
      </c>
      <c r="T720" s="17"/>
      <c r="U720" s="3"/>
    </row>
    <row r="721" spans="1:22" hidden="1">
      <c r="A721" s="13" t="str">
        <f t="array" ref="A721">INDEX(manifest_11Sep!$A$1:$V$3202,MATCH($B721,manifest_11Sep!$B$1:$B$3202,0),MATCH(A.Dep9SepList!A$1,manifest_11Sep!$A$1:$V$1,0))</f>
        <v>A</v>
      </c>
      <c r="B721" s="3" t="s">
        <v>1179</v>
      </c>
      <c r="C721" s="13" t="str">
        <f t="array" ref="C721">INDEX(manifest_11Sep!$A$1:$V$3202,MATCH($B721,manifest_11Sep!$B$1:$B$3202,0),MATCH(A.Dep9SepList!C$1,manifest_11Sep!$A$1:$V$1,0))</f>
        <v>75N8622HJTF</v>
      </c>
      <c r="D721" s="13" t="str">
        <f t="array" ref="D721">INDEX(manifest_11Sep!$A$1:$V$3202,MATCH($B721,manifest_11Sep!$B$1:$B$3202,0),MATCH(A.Dep9SepList!D$1,manifest_11Sep!$A$1:$V$1,0))</f>
        <v>Male</v>
      </c>
      <c r="E721" s="13" t="str">
        <f t="array" ref="E721">INDEX(manifest_11Sep!$A$1:$V$3202,MATCH($B721,manifest_11Sep!$B$1:$B$3202,0),MATCH(A.Dep9SepList!E$1,manifest_11Sep!$A$1:$V$1,0))</f>
        <v>Jose Luis</v>
      </c>
      <c r="F721" s="13" t="str">
        <f t="array" ref="F721">INDEX(manifest_11Sep!$A$1:$V$3202,MATCH($B721,manifest_11Sep!$B$1:$B$3202,0),MATCH(A.Dep9SepList!F$1,manifest_11Sep!$A$1:$V$1,0))</f>
        <v>Castillo Alvarez</v>
      </c>
      <c r="G721" s="13">
        <f t="array" ref="G721">INDEX(manifest_11Sep!$A$1:$V$3202,MATCH($B721,manifest_11Sep!$B$1:$B$3202,0),MATCH(A.Dep9SepList!G$1,manifest_11Sep!$A$1:$V$1,0))</f>
        <v>56</v>
      </c>
      <c r="H721" s="13" t="str">
        <f t="array" ref="H721">INDEX(manifest_11Sep!$A$1:$V$3202,MATCH($B721,manifest_11Sep!$B$1:$B$3202,0),MATCH(A.Dep9SepList!H$1,manifest_11Sep!$A$1:$V$1,0))</f>
        <v>Alicia Nguyen 4</v>
      </c>
      <c r="I721" s="13" t="str">
        <f t="array" ref="I721">INDEX(manifest_11Sep!$A$1:$V$3202,MATCH($B721,manifest_11Sep!$B$1:$B$3202,0),MATCH(A.Dep9SepList!I$1,manifest_11Sep!$A$1:$V$1,0))</f>
        <v>Delta</v>
      </c>
      <c r="J721" s="13" t="str">
        <f t="array" ref="J721">INDEX(manifest_11Sep!$A$1:$V$3202,MATCH($B721,manifest_11Sep!$B$1:$B$3202,0),MATCH(A.Dep9SepList!J$1,manifest_11Sep!$A$1:$V$1,0))</f>
        <v>DL 170</v>
      </c>
      <c r="K721" s="32" t="str">
        <f t="array" ref="K721">INDEX(manifest_11Sep!$A$1:$V$3202,MATCH($B721,manifest_11Sep!$B$1:$B$3202,0),MATCH(A.Dep9SepList!K$1,manifest_11Sep!$A$1:$V$1,0))</f>
        <v>18-thg 9-25</v>
      </c>
      <c r="L721" s="20">
        <f t="array" ref="L721">INDEX(manifest_11Sep!$A$1:$V$3202,MATCH($B721,manifest_11Sep!$B$1:$B$3202,0),MATCH(A.Dep9SepList!L$1,manifest_11Sep!$A$1:$V$1,0))</f>
        <v>0.77777777777777779</v>
      </c>
      <c r="M721" s="13" t="str">
        <f t="array" ref="M721">INDEX(manifest_11Sep!$A$1:$V$3202,MATCH($B721,manifest_11Sep!$B$1:$B$3202,0),MATCH(A.Dep9SepList!M$1,manifest_11Sep!$A$1:$V$1,0))</f>
        <v>ICN-T2</v>
      </c>
      <c r="N721" s="13" t="str">
        <f t="array" ref="N721">INDEX(manifest_11Sep!$A$1:$V$3202,MATCH($B721,manifest_11Sep!$B$1:$B$3202,0),MATCH(A.Dep9SepList!N$1,manifest_11Sep!$A$1:$V$1,0))</f>
        <v>JW MARRIOTT</v>
      </c>
      <c r="O721" s="31"/>
      <c r="P721" s="20" t="e" cm="1" vm="1">
        <f t="array" aca="1" ref="P721" ca="1">IF(J721="","",_xlfn.XLOOKUP(J721&amp;N721,'A.Departure Grouping'!AQ:AQ&amp;'A.Departure Grouping'!AP:AP,'A.Departure Grouping'!AR:AR,"",0))</f>
        <v>#NAME?</v>
      </c>
      <c r="Q721" s="13">
        <v>75987342</v>
      </c>
      <c r="R721" s="13" t="s">
        <v>43</v>
      </c>
      <c r="S721" s="13">
        <f t="array" ref="S721">INDEX(manifest_11Sep!$A$1:$V$3202,MATCH($B721,manifest_11Sep!$B$1:$B$3202,0),MATCH(A.Dep9SepList!S$1,manifest_11Sep!$A$1:$V$1,0))</f>
        <v>0</v>
      </c>
      <c r="T721" s="17"/>
      <c r="V721" s="13"/>
    </row>
    <row r="722" spans="1:22" hidden="1">
      <c r="A722" s="13" t="str">
        <f t="array" ref="A722">INDEX(manifest_11Sep!$A$1:$V$3202,MATCH($B722,manifest_11Sep!$B$1:$B$3202,0),MATCH(A.Dep9SepList!A$1,manifest_11Sep!$A$1:$V$1,0))</f>
        <v>A</v>
      </c>
      <c r="B722" s="13" t="s">
        <v>4410</v>
      </c>
      <c r="C722" s="13" t="str">
        <f t="array" ref="C722">INDEX(manifest_11Sep!$A$1:$V$3202,MATCH($B722,manifest_11Sep!$B$1:$B$3202,0),MATCH(A.Dep9SepList!C$1,manifest_11Sep!$A$1:$V$1,0))</f>
        <v>FKN7H3Y5CX3</v>
      </c>
      <c r="D722" s="13" t="str">
        <f t="array" ref="D722">INDEX(manifest_11Sep!$A$1:$V$3202,MATCH($B722,manifest_11Sep!$B$1:$B$3202,0),MATCH(A.Dep9SepList!D$1,manifest_11Sep!$A$1:$V$1,0))</f>
        <v>Female</v>
      </c>
      <c r="E722" s="13" t="str">
        <f t="array" ref="E722">INDEX(manifest_11Sep!$A$1:$V$3202,MATCH($B722,manifest_11Sep!$B$1:$B$3202,0),MATCH(A.Dep9SepList!E$1,manifest_11Sep!$A$1:$V$1,0))</f>
        <v>Kim Ngoc Le</v>
      </c>
      <c r="F722" s="13" t="str">
        <f t="array" ref="F722">INDEX(manifest_11Sep!$A$1:$V$3202,MATCH($B722,manifest_11Sep!$B$1:$B$3202,0),MATCH(A.Dep9SepList!F$1,manifest_11Sep!$A$1:$V$1,0))</f>
        <v>Nguyen</v>
      </c>
      <c r="G722" s="13">
        <f t="array" ref="G722">INDEX(manifest_11Sep!$A$1:$V$3202,MATCH($B722,manifest_11Sep!$B$1:$B$3202,0),MATCH(A.Dep9SepList!G$1,manifest_11Sep!$A$1:$V$1,0))</f>
        <v>59</v>
      </c>
      <c r="H722" s="13" t="str">
        <f t="array" ref="H722">INDEX(manifest_11Sep!$A$1:$V$3202,MATCH($B722,manifest_11Sep!$B$1:$B$3202,0),MATCH(A.Dep9SepList!H$1,manifest_11Sep!$A$1:$V$1,0))</f>
        <v>Xuan Nguyen 2</v>
      </c>
      <c r="I722" s="13" t="str">
        <f t="array" ref="I722">INDEX(manifest_11Sep!$A$1:$V$3202,MATCH($B722,manifest_11Sep!$B$1:$B$3202,0),MATCH(A.Dep9SepList!I$1,manifest_11Sep!$A$1:$V$1,0))</f>
        <v>Korean Air</v>
      </c>
      <c r="J722" s="13" t="str">
        <f t="array" ref="J722">INDEX(manifest_11Sep!$A$1:$V$3202,MATCH($B722,manifest_11Sep!$B$1:$B$3202,0),MATCH(A.Dep9SepList!J$1,manifest_11Sep!$A$1:$V$1,0))</f>
        <v>KE 475</v>
      </c>
      <c r="K722" s="32" t="str">
        <f t="array" ref="K722">INDEX(manifest_11Sep!$A$1:$V$3202,MATCH($B722,manifest_11Sep!$B$1:$B$3202,0),MATCH(A.Dep9SepList!K$1,manifest_11Sep!$A$1:$V$1,0))</f>
        <v>18-thg 9-25</v>
      </c>
      <c r="L722" s="20">
        <f t="array" ref="L722">INDEX(manifest_11Sep!$A$1:$V$3202,MATCH($B722,manifest_11Sep!$B$1:$B$3202,0),MATCH(A.Dep9SepList!L$1,manifest_11Sep!$A$1:$V$1,0))</f>
        <v>0.78125</v>
      </c>
      <c r="M722" s="13" t="str">
        <f t="array" ref="M722">INDEX(manifest_11Sep!$A$1:$V$3202,MATCH($B722,manifest_11Sep!$B$1:$B$3202,0),MATCH(A.Dep9SepList!M$1,manifest_11Sep!$A$1:$V$1,0))</f>
        <v>ICN-T2</v>
      </c>
      <c r="N722" s="13" t="str">
        <f t="array" ref="N722">INDEX(manifest_11Sep!$A$1:$V$3202,MATCH($B722,manifest_11Sep!$B$1:$B$3202,0),MATCH(A.Dep9SepList!N$1,manifest_11Sep!$A$1:$V$1,0))</f>
        <v>INTER PARNAS</v>
      </c>
      <c r="O722" s="31"/>
      <c r="P722" s="20" t="e" cm="1" vm="1">
        <f t="array" aca="1" ref="P722" ca="1">IF(J722="","",_xlfn.XLOOKUP(J722&amp;N722,'A.Departure Grouping'!AQ:AQ&amp;'A.Departure Grouping'!AP:AP,'A.Departure Grouping'!AR:AR,"",0))</f>
        <v>#NAME?</v>
      </c>
      <c r="Q722" s="13">
        <v>81556776</v>
      </c>
      <c r="R722" s="13" t="s">
        <v>43</v>
      </c>
      <c r="S722" s="13">
        <f t="array" ref="S722">INDEX(manifest_11Sep!$A$1:$V$3202,MATCH($B722,manifest_11Sep!$B$1:$B$3202,0),MATCH(A.Dep9SepList!S$1,manifest_11Sep!$A$1:$V$1,0))</f>
        <v>0</v>
      </c>
      <c r="T722" s="17"/>
    </row>
    <row r="723" spans="1:22" hidden="1">
      <c r="A723" s="13" t="str">
        <f t="array" ref="A723">INDEX(manifest_11Sep!$A$1:$V$3202,MATCH($B723,manifest_11Sep!$B$1:$B$3202,0),MATCH(A.Dep9SepList!A$1,manifest_11Sep!$A$1:$V$1,0))</f>
        <v>A</v>
      </c>
      <c r="B723" s="13" t="s">
        <v>4414</v>
      </c>
      <c r="C723" s="13" t="str">
        <f t="array" ref="C723">INDEX(manifest_11Sep!$A$1:$V$3202,MATCH($B723,manifest_11Sep!$B$1:$B$3202,0),MATCH(A.Dep9SepList!C$1,manifest_11Sep!$A$1:$V$1,0))</f>
        <v>FKN7H3Y5CX3</v>
      </c>
      <c r="D723" s="13" t="str">
        <f t="array" ref="D723">INDEX(manifest_11Sep!$A$1:$V$3202,MATCH($B723,manifest_11Sep!$B$1:$B$3202,0),MATCH(A.Dep9SepList!D$1,manifest_11Sep!$A$1:$V$1,0))</f>
        <v>Male</v>
      </c>
      <c r="E723" s="13" t="str">
        <f t="array" ref="E723">INDEX(manifest_11Sep!$A$1:$V$3202,MATCH($B723,manifest_11Sep!$B$1:$B$3202,0),MATCH(A.Dep9SepList!E$1,manifest_11Sep!$A$1:$V$1,0))</f>
        <v>Lam</v>
      </c>
      <c r="F723" s="13" t="str">
        <f t="array" ref="F723">INDEX(manifest_11Sep!$A$1:$V$3202,MATCH($B723,manifest_11Sep!$B$1:$B$3202,0),MATCH(A.Dep9SepList!F$1,manifest_11Sep!$A$1:$V$1,0))</f>
        <v>Nguyen</v>
      </c>
      <c r="G723" s="13">
        <f t="array" ref="G723">INDEX(manifest_11Sep!$A$1:$V$3202,MATCH($B723,manifest_11Sep!$B$1:$B$3202,0),MATCH(A.Dep9SepList!G$1,manifest_11Sep!$A$1:$V$1,0))</f>
        <v>70</v>
      </c>
      <c r="H723" s="13" t="str">
        <f t="array" ref="H723">INDEX(manifest_11Sep!$A$1:$V$3202,MATCH($B723,manifest_11Sep!$B$1:$B$3202,0),MATCH(A.Dep9SepList!H$1,manifest_11Sep!$A$1:$V$1,0))</f>
        <v>Xuan Nguyen 2</v>
      </c>
      <c r="I723" s="13" t="str">
        <f t="array" ref="I723">INDEX(manifest_11Sep!$A$1:$V$3202,MATCH($B723,manifest_11Sep!$B$1:$B$3202,0),MATCH(A.Dep9SepList!I$1,manifest_11Sep!$A$1:$V$1,0))</f>
        <v>Korean Air</v>
      </c>
      <c r="J723" s="13" t="str">
        <f t="array" ref="J723">INDEX(manifest_11Sep!$A$1:$V$3202,MATCH($B723,manifest_11Sep!$B$1:$B$3202,0),MATCH(A.Dep9SepList!J$1,manifest_11Sep!$A$1:$V$1,0))</f>
        <v>KE 475</v>
      </c>
      <c r="K723" s="32" t="str">
        <f t="array" ref="K723">INDEX(manifest_11Sep!$A$1:$V$3202,MATCH($B723,manifest_11Sep!$B$1:$B$3202,0),MATCH(A.Dep9SepList!K$1,manifest_11Sep!$A$1:$V$1,0))</f>
        <v>18-thg 9-25</v>
      </c>
      <c r="L723" s="20">
        <f t="array" ref="L723">INDEX(manifest_11Sep!$A$1:$V$3202,MATCH($B723,manifest_11Sep!$B$1:$B$3202,0),MATCH(A.Dep9SepList!L$1,manifest_11Sep!$A$1:$V$1,0))</f>
        <v>0.78125</v>
      </c>
      <c r="M723" s="13" t="str">
        <f t="array" ref="M723">INDEX(manifest_11Sep!$A$1:$V$3202,MATCH($B723,manifest_11Sep!$B$1:$B$3202,0),MATCH(A.Dep9SepList!M$1,manifest_11Sep!$A$1:$V$1,0))</f>
        <v>ICN-T2</v>
      </c>
      <c r="N723" s="13" t="str">
        <f t="array" ref="N723">INDEX(manifest_11Sep!$A$1:$V$3202,MATCH($B723,manifest_11Sep!$B$1:$B$3202,0),MATCH(A.Dep9SepList!N$1,manifest_11Sep!$A$1:$V$1,0))</f>
        <v>INTER PARNAS</v>
      </c>
      <c r="O723" s="31"/>
      <c r="P723" s="20" t="e" cm="1" vm="1">
        <f t="array" aca="1" ref="P723" ca="1">IF(J723="","",_xlfn.XLOOKUP(J723&amp;N723,'A.Departure Grouping'!AQ:AQ&amp;'A.Departure Grouping'!AP:AP,'A.Departure Grouping'!AR:AR,"",0))</f>
        <v>#NAME?</v>
      </c>
      <c r="Q723" s="13">
        <v>81556776</v>
      </c>
      <c r="R723" s="13" t="s">
        <v>43</v>
      </c>
      <c r="S723" s="13">
        <f t="array" ref="S723">INDEX(manifest_11Sep!$A$1:$V$3202,MATCH($B723,manifest_11Sep!$B$1:$B$3202,0),MATCH(A.Dep9SepList!S$1,manifest_11Sep!$A$1:$V$1,0))</f>
        <v>0</v>
      </c>
      <c r="T723" s="17"/>
    </row>
    <row r="724" spans="1:22" hidden="1">
      <c r="A724" s="13" t="str">
        <f t="array" ref="A724">INDEX(manifest_11Sep!$A$1:$V$3202,MATCH($B724,manifest_11Sep!$B$1:$B$3202,0),MATCH(A.Dep9SepList!A$1,manifest_11Sep!$A$1:$V$1,0))</f>
        <v>A</v>
      </c>
      <c r="B724" s="13" t="s">
        <v>4420</v>
      </c>
      <c r="C724" s="13" t="str">
        <f t="array" ref="C724">INDEX(manifest_11Sep!$A$1:$V$3202,MATCH($B724,manifest_11Sep!$B$1:$B$3202,0),MATCH(A.Dep9SepList!C$1,manifest_11Sep!$A$1:$V$1,0))</f>
        <v>M3NB8CCSPMT</v>
      </c>
      <c r="D724" s="13" t="str">
        <f t="array" ref="D724">INDEX(manifest_11Sep!$A$1:$V$3202,MATCH($B724,manifest_11Sep!$B$1:$B$3202,0),MATCH(A.Dep9SepList!D$1,manifest_11Sep!$A$1:$V$1,0))</f>
        <v>Female</v>
      </c>
      <c r="E724" s="13" t="str">
        <f t="array" ref="E724">INDEX(manifest_11Sep!$A$1:$V$3202,MATCH($B724,manifest_11Sep!$B$1:$B$3202,0),MATCH(A.Dep9SepList!E$1,manifest_11Sep!$A$1:$V$1,0))</f>
        <v>Vicki Ann</v>
      </c>
      <c r="F724" s="13" t="str">
        <f t="array" ref="F724">INDEX(manifest_11Sep!$A$1:$V$3202,MATCH($B724,manifest_11Sep!$B$1:$B$3202,0),MATCH(A.Dep9SepList!F$1,manifest_11Sep!$A$1:$V$1,0))</f>
        <v>Nguyen</v>
      </c>
      <c r="G724" s="13">
        <f t="array" ref="G724">INDEX(manifest_11Sep!$A$1:$V$3202,MATCH($B724,manifest_11Sep!$B$1:$B$3202,0),MATCH(A.Dep9SepList!G$1,manifest_11Sep!$A$1:$V$1,0))</f>
        <v>65</v>
      </c>
      <c r="H724" s="13" t="str">
        <f t="array" ref="H724">INDEX(manifest_11Sep!$A$1:$V$3202,MATCH($B724,manifest_11Sep!$B$1:$B$3202,0),MATCH(A.Dep9SepList!H$1,manifest_11Sep!$A$1:$V$1,0))</f>
        <v>Xuan Nguyen 2</v>
      </c>
      <c r="I724" s="13" t="str">
        <f t="array" ref="I724">INDEX(manifest_11Sep!$A$1:$V$3202,MATCH($B724,manifest_11Sep!$B$1:$B$3202,0),MATCH(A.Dep9SepList!I$1,manifest_11Sep!$A$1:$V$1,0))</f>
        <v>Korean Air</v>
      </c>
      <c r="J724" s="13" t="str">
        <f t="array" ref="J724">INDEX(manifest_11Sep!$A$1:$V$3202,MATCH($B724,manifest_11Sep!$B$1:$B$3202,0),MATCH(A.Dep9SepList!J$1,manifest_11Sep!$A$1:$V$1,0))</f>
        <v>KE 475</v>
      </c>
      <c r="K724" s="32" t="str">
        <f t="array" ref="K724">INDEX(manifest_11Sep!$A$1:$V$3202,MATCH($B724,manifest_11Sep!$B$1:$B$3202,0),MATCH(A.Dep9SepList!K$1,manifest_11Sep!$A$1:$V$1,0))</f>
        <v>18-thg 9-25</v>
      </c>
      <c r="L724" s="20">
        <f t="array" ref="L724">INDEX(manifest_11Sep!$A$1:$V$3202,MATCH($B724,manifest_11Sep!$B$1:$B$3202,0),MATCH(A.Dep9SepList!L$1,manifest_11Sep!$A$1:$V$1,0))</f>
        <v>0.78125</v>
      </c>
      <c r="M724" s="13" t="str">
        <f t="array" ref="M724">INDEX(manifest_11Sep!$A$1:$V$3202,MATCH($B724,manifest_11Sep!$B$1:$B$3202,0),MATCH(A.Dep9SepList!M$1,manifest_11Sep!$A$1:$V$1,0))</f>
        <v>ICN-T2</v>
      </c>
      <c r="N724" s="13" t="str">
        <f t="array" ref="N724">INDEX(manifest_11Sep!$A$1:$V$3202,MATCH($B724,manifest_11Sep!$B$1:$B$3202,0),MATCH(A.Dep9SepList!N$1,manifest_11Sep!$A$1:$V$1,0))</f>
        <v>INTER PARNAS</v>
      </c>
      <c r="O724" s="31"/>
      <c r="P724" s="20" t="e" cm="1" vm="1">
        <f t="array" aca="1" ref="P724" ca="1">IF(J724="","",_xlfn.XLOOKUP(J724&amp;N724,'A.Departure Grouping'!AQ:AQ&amp;'A.Departure Grouping'!AP:AP,'A.Departure Grouping'!AR:AR,"",0))</f>
        <v>#NAME?</v>
      </c>
      <c r="Q724" s="13">
        <v>84500144</v>
      </c>
      <c r="R724" s="13" t="s">
        <v>43</v>
      </c>
      <c r="S724" s="13">
        <f t="array" ref="S724">INDEX(manifest_11Sep!$A$1:$V$3202,MATCH($B724,manifest_11Sep!$B$1:$B$3202,0),MATCH(A.Dep9SepList!S$1,manifest_11Sep!$A$1:$V$1,0))</f>
        <v>0</v>
      </c>
      <c r="T724" s="17"/>
    </row>
    <row r="725" spans="1:22" hidden="1">
      <c r="A725" s="13" t="str">
        <f t="array" ref="A725">INDEX(manifest_11Sep!$A$1:$V$3202,MATCH($B725,manifest_11Sep!$B$1:$B$3202,0),MATCH(A.Dep9SepList!A$1,manifest_11Sep!$A$1:$V$1,0))</f>
        <v>A</v>
      </c>
      <c r="B725" s="13" t="s">
        <v>4422</v>
      </c>
      <c r="C725" s="13" t="str">
        <f t="array" ref="C725">INDEX(manifest_11Sep!$A$1:$V$3202,MATCH($B725,manifest_11Sep!$B$1:$B$3202,0),MATCH(A.Dep9SepList!C$1,manifest_11Sep!$A$1:$V$1,0))</f>
        <v>M3NB8CCSPMT</v>
      </c>
      <c r="D725" s="13" t="str">
        <f t="array" ref="D725">INDEX(manifest_11Sep!$A$1:$V$3202,MATCH($B725,manifest_11Sep!$B$1:$B$3202,0),MATCH(A.Dep9SepList!D$1,manifest_11Sep!$A$1:$V$1,0))</f>
        <v>Male</v>
      </c>
      <c r="E725" s="13" t="str">
        <f t="array" ref="E725">INDEX(manifest_11Sep!$A$1:$V$3202,MATCH($B725,manifest_11Sep!$B$1:$B$3202,0),MATCH(A.Dep9SepList!E$1,manifest_11Sep!$A$1:$V$1,0))</f>
        <v>Y Van</v>
      </c>
      <c r="F725" s="13" t="str">
        <f t="array" ref="F725">INDEX(manifest_11Sep!$A$1:$V$3202,MATCH($B725,manifest_11Sep!$B$1:$B$3202,0),MATCH(A.Dep9SepList!F$1,manifest_11Sep!$A$1:$V$1,0))</f>
        <v>Nguyen</v>
      </c>
      <c r="G725" s="13">
        <f t="array" ref="G725">INDEX(manifest_11Sep!$A$1:$V$3202,MATCH($B725,manifest_11Sep!$B$1:$B$3202,0),MATCH(A.Dep9SepList!G$1,manifest_11Sep!$A$1:$V$1,0))</f>
        <v>69</v>
      </c>
      <c r="H725" s="13" t="str">
        <f t="array" ref="H725">INDEX(manifest_11Sep!$A$1:$V$3202,MATCH($B725,manifest_11Sep!$B$1:$B$3202,0),MATCH(A.Dep9SepList!H$1,manifest_11Sep!$A$1:$V$1,0))</f>
        <v>Xuan Nguyen 2</v>
      </c>
      <c r="I725" s="13" t="str">
        <f t="array" ref="I725">INDEX(manifest_11Sep!$A$1:$V$3202,MATCH($B725,manifest_11Sep!$B$1:$B$3202,0),MATCH(A.Dep9SepList!I$1,manifest_11Sep!$A$1:$V$1,0))</f>
        <v>Korean Air</v>
      </c>
      <c r="J725" s="13" t="str">
        <f t="array" ref="J725">INDEX(manifest_11Sep!$A$1:$V$3202,MATCH($B725,manifest_11Sep!$B$1:$B$3202,0),MATCH(A.Dep9SepList!J$1,manifest_11Sep!$A$1:$V$1,0))</f>
        <v>KE 475</v>
      </c>
      <c r="K725" s="32" t="str">
        <f t="array" ref="K725">INDEX(manifest_11Sep!$A$1:$V$3202,MATCH($B725,manifest_11Sep!$B$1:$B$3202,0),MATCH(A.Dep9SepList!K$1,manifest_11Sep!$A$1:$V$1,0))</f>
        <v>18-thg 9-25</v>
      </c>
      <c r="L725" s="20">
        <f t="array" ref="L725">INDEX(manifest_11Sep!$A$1:$V$3202,MATCH($B725,manifest_11Sep!$B$1:$B$3202,0),MATCH(A.Dep9SepList!L$1,manifest_11Sep!$A$1:$V$1,0))</f>
        <v>0.78125</v>
      </c>
      <c r="M725" s="13" t="str">
        <f t="array" ref="M725">INDEX(manifest_11Sep!$A$1:$V$3202,MATCH($B725,manifest_11Sep!$B$1:$B$3202,0),MATCH(A.Dep9SepList!M$1,manifest_11Sep!$A$1:$V$1,0))</f>
        <v>ICN-T2</v>
      </c>
      <c r="N725" s="13" t="str">
        <f t="array" ref="N725">INDEX(manifest_11Sep!$A$1:$V$3202,MATCH($B725,manifest_11Sep!$B$1:$B$3202,0),MATCH(A.Dep9SepList!N$1,manifest_11Sep!$A$1:$V$1,0))</f>
        <v>INTER PARNAS</v>
      </c>
      <c r="O725" s="31"/>
      <c r="P725" s="20" t="e" cm="1" vm="1">
        <f t="array" aca="1" ref="P725" ca="1">IF(J725="","",_xlfn.XLOOKUP(J725&amp;N725,'A.Departure Grouping'!AQ:AQ&amp;'A.Departure Grouping'!AP:AP,'A.Departure Grouping'!AR:AR,"",0))</f>
        <v>#NAME?</v>
      </c>
      <c r="Q725" s="13">
        <v>84500144</v>
      </c>
      <c r="R725" s="13" t="s">
        <v>43</v>
      </c>
      <c r="S725" s="13">
        <f t="array" ref="S725">INDEX(manifest_11Sep!$A$1:$V$3202,MATCH($B725,manifest_11Sep!$B$1:$B$3202,0),MATCH(A.Dep9SepList!S$1,manifest_11Sep!$A$1:$V$1,0))</f>
        <v>0</v>
      </c>
      <c r="T725" s="17"/>
    </row>
    <row r="726" spans="1:22" hidden="1">
      <c r="A726" s="13" t="str">
        <f t="array" ref="A726">INDEX(manifest_11Sep!$A$1:$V$3202,MATCH($B726,manifest_11Sep!$B$1:$B$3202,0),MATCH(A.Dep9SepList!A$1,manifest_11Sep!$A$1:$V$1,0))</f>
        <v>A</v>
      </c>
      <c r="B726" s="13" t="s">
        <v>1294</v>
      </c>
      <c r="C726" s="13" t="str">
        <f t="array" ref="C726">INDEX(manifest_11Sep!$A$1:$V$3202,MATCH($B726,manifest_11Sep!$B$1:$B$3202,0),MATCH(A.Dep9SepList!C$1,manifest_11Sep!$A$1:$V$1,0))</f>
        <v>VVN2BQPN3FV</v>
      </c>
      <c r="D726" s="13" t="str">
        <f t="array" ref="D726">INDEX(manifest_11Sep!$A$1:$V$3202,MATCH($B726,manifest_11Sep!$B$1:$B$3202,0),MATCH(A.Dep9SepList!D$1,manifest_11Sep!$A$1:$V$1,0))</f>
        <v>Female</v>
      </c>
      <c r="E726" s="13" t="str">
        <f t="array" ref="E726">INDEX(manifest_11Sep!$A$1:$V$3202,MATCH($B726,manifest_11Sep!$B$1:$B$3202,0),MATCH(A.Dep9SepList!E$1,manifest_11Sep!$A$1:$V$1,0))</f>
        <v>Christine</v>
      </c>
      <c r="F726" s="13" t="str">
        <f t="array" ref="F726">INDEX(manifest_11Sep!$A$1:$V$3202,MATCH($B726,manifest_11Sep!$B$1:$B$3202,0),MATCH(A.Dep9SepList!F$1,manifest_11Sep!$A$1:$V$1,0))</f>
        <v>Piccolo</v>
      </c>
      <c r="G726" s="13">
        <f t="array" ref="G726">INDEX(manifest_11Sep!$A$1:$V$3202,MATCH($B726,manifest_11Sep!$B$1:$B$3202,0),MATCH(A.Dep9SepList!G$1,manifest_11Sep!$A$1:$V$1,0))</f>
        <v>59</v>
      </c>
      <c r="H726" s="13" t="str">
        <f t="array" ref="H726">INDEX(manifest_11Sep!$A$1:$V$3202,MATCH($B726,manifest_11Sep!$B$1:$B$3202,0),MATCH(A.Dep9SepList!H$1,manifest_11Sep!$A$1:$V$1,0))</f>
        <v>Alicia Nguyen 4</v>
      </c>
      <c r="I726" s="13" t="str">
        <f t="array" ref="I726">INDEX(manifest_11Sep!$A$1:$V$3202,MATCH($B726,manifest_11Sep!$B$1:$B$3202,0),MATCH(A.Dep9SepList!I$1,manifest_11Sep!$A$1:$V$1,0))</f>
        <v>Delta</v>
      </c>
      <c r="J726" s="13" t="str">
        <f t="array" ref="J726">INDEX(manifest_11Sep!$A$1:$V$3202,MATCH($B726,manifest_11Sep!$B$1:$B$3202,0),MATCH(A.Dep9SepList!J$1,manifest_11Sep!$A$1:$V$1,0))</f>
        <v>DL 26</v>
      </c>
      <c r="K726" s="32" t="str">
        <f t="array" ref="K726">INDEX(manifest_11Sep!$A$1:$V$3202,MATCH($B726,manifest_11Sep!$B$1:$B$3202,0),MATCH(A.Dep9SepList!K$1,manifest_11Sep!$A$1:$V$1,0))</f>
        <v>18-thg 9-25</v>
      </c>
      <c r="L726" s="20">
        <f t="array" ref="L726">INDEX(manifest_11Sep!$A$1:$V$3202,MATCH($B726,manifest_11Sep!$B$1:$B$3202,0),MATCH(A.Dep9SepList!L$1,manifest_11Sep!$A$1:$V$1,0))</f>
        <v>0.78472222222222221</v>
      </c>
      <c r="M726" s="13" t="str">
        <f t="array" ref="M726">INDEX(manifest_11Sep!$A$1:$V$3202,MATCH($B726,manifest_11Sep!$B$1:$B$3202,0),MATCH(A.Dep9SepList!M$1,manifest_11Sep!$A$1:$V$1,0))</f>
        <v>ICN-T2</v>
      </c>
      <c r="N726" s="13" t="str">
        <f t="array" ref="N726">INDEX(manifest_11Sep!$A$1:$V$3202,MATCH($B726,manifest_11Sep!$B$1:$B$3202,0),MATCH(A.Dep9SepList!N$1,manifest_11Sep!$A$1:$V$1,0))</f>
        <v>JW MARRIOTT</v>
      </c>
      <c r="O726" s="31"/>
      <c r="P726" s="20" t="e" cm="1" vm="1">
        <f t="array" aca="1" ref="P726" ca="1">IF(J726="","",_xlfn.XLOOKUP(J726&amp;N726,'A.Departure Grouping'!AQ:AQ&amp;'A.Departure Grouping'!AP:AP,'A.Departure Grouping'!AR:AR,"",0))</f>
        <v>#NAME?</v>
      </c>
      <c r="Q726" s="13">
        <v>75987785</v>
      </c>
      <c r="R726" s="13" t="s">
        <v>35</v>
      </c>
      <c r="S726" s="13">
        <f t="array" ref="S726">INDEX(manifest_11Sep!$A$1:$V$3202,MATCH($B726,manifest_11Sep!$B$1:$B$3202,0),MATCH(A.Dep9SepList!S$1,manifest_11Sep!$A$1:$V$1,0))</f>
        <v>0</v>
      </c>
      <c r="T726" s="17"/>
    </row>
    <row r="727" spans="1:22" hidden="1">
      <c r="A727" s="13" t="str">
        <f t="array" ref="A727">INDEX(manifest_11Sep!$A$1:$V$3202,MATCH($B727,manifest_11Sep!$B$1:$B$3202,0),MATCH(A.Dep9SepList!A$1,manifest_11Sep!$A$1:$V$1,0))</f>
        <v>A</v>
      </c>
      <c r="B727" s="13" t="s">
        <v>1113</v>
      </c>
      <c r="C727" s="13" t="str">
        <f t="array" ref="C727">INDEX(manifest_11Sep!$A$1:$V$3202,MATCH($B727,manifest_11Sep!$B$1:$B$3202,0),MATCH(A.Dep9SepList!C$1,manifest_11Sep!$A$1:$V$1,0))</f>
        <v>6YNSLTSMXLP</v>
      </c>
      <c r="D727" s="13" t="str">
        <f t="array" ref="D727">INDEX(manifest_11Sep!$A$1:$V$3202,MATCH($B727,manifest_11Sep!$B$1:$B$3202,0),MATCH(A.Dep9SepList!D$1,manifest_11Sep!$A$1:$V$1,0))</f>
        <v>Male</v>
      </c>
      <c r="E727" s="13" t="str">
        <f t="array" ref="E727">INDEX(manifest_11Sep!$A$1:$V$3202,MATCH($B727,manifest_11Sep!$B$1:$B$3202,0),MATCH(A.Dep9SepList!E$1,manifest_11Sep!$A$1:$V$1,0))</f>
        <v>Alfredo Tiu</v>
      </c>
      <c r="F727" s="13" t="str">
        <f t="array" ref="F727">INDEX(manifest_11Sep!$A$1:$V$3202,MATCH($B727,manifest_11Sep!$B$1:$B$3202,0),MATCH(A.Dep9SepList!F$1,manifest_11Sep!$A$1:$V$1,0))</f>
        <v>Trinidad Jr</v>
      </c>
      <c r="G727" s="13">
        <f t="array" ref="G727">INDEX(manifest_11Sep!$A$1:$V$3202,MATCH($B727,manifest_11Sep!$B$1:$B$3202,0),MATCH(A.Dep9SepList!G$1,manifest_11Sep!$A$1:$V$1,0))</f>
        <v>42</v>
      </c>
      <c r="H727" s="13" t="str">
        <f t="array" ref="H727">INDEX(manifest_11Sep!$A$1:$V$3202,MATCH($B727,manifest_11Sep!$B$1:$B$3202,0),MATCH(A.Dep9SepList!H$1,manifest_11Sep!$A$1:$V$1,0))</f>
        <v>Alicia Nguyen 4</v>
      </c>
      <c r="I727" s="13" t="str">
        <f t="array" ref="I727">INDEX(manifest_11Sep!$A$1:$V$3202,MATCH($B727,manifest_11Sep!$B$1:$B$3202,0),MATCH(A.Dep9SepList!I$1,manifest_11Sep!$A$1:$V$1,0))</f>
        <v>Korean Air</v>
      </c>
      <c r="J727" s="13" t="str">
        <f t="array" ref="J727">INDEX(manifest_11Sep!$A$1:$V$3202,MATCH($B727,manifest_11Sep!$B$1:$B$3202,0),MATCH(A.Dep9SepList!J$1,manifest_11Sep!$A$1:$V$1,0))</f>
        <v>KE 623</v>
      </c>
      <c r="K727" s="32" t="str">
        <f t="array" ref="K727">INDEX(manifest_11Sep!$A$1:$V$3202,MATCH($B727,manifest_11Sep!$B$1:$B$3202,0),MATCH(A.Dep9SepList!K$1,manifest_11Sep!$A$1:$V$1,0))</f>
        <v>18-thg 9-25</v>
      </c>
      <c r="L727" s="20">
        <f t="array" ref="L727">INDEX(manifest_11Sep!$A$1:$V$3202,MATCH($B727,manifest_11Sep!$B$1:$B$3202,0),MATCH(A.Dep9SepList!L$1,manifest_11Sep!$A$1:$V$1,0))</f>
        <v>0.78472222222222221</v>
      </c>
      <c r="M727" s="13" t="str">
        <f t="array" ref="M727">INDEX(manifest_11Sep!$A$1:$V$3202,MATCH($B727,manifest_11Sep!$B$1:$B$3202,0),MATCH(A.Dep9SepList!M$1,manifest_11Sep!$A$1:$V$1,0))</f>
        <v>ICN-T2</v>
      </c>
      <c r="N727" s="13" t="str">
        <f t="array" ref="N727">INDEX(manifest_11Sep!$A$1:$V$3202,MATCH($B727,manifest_11Sep!$B$1:$B$3202,0),MATCH(A.Dep9SepList!N$1,manifest_11Sep!$A$1:$V$1,0))</f>
        <v>JW MARRIOTT</v>
      </c>
      <c r="O727" s="31"/>
      <c r="P727" s="20" t="e" cm="1" vm="1">
        <f t="array" aca="1" ref="P727" ca="1">IF(J727="","",_xlfn.XLOOKUP(J727&amp;N727,'A.Departure Grouping'!AQ:AQ&amp;'A.Departure Grouping'!AP:AP,'A.Departure Grouping'!AR:AR,"",0))</f>
        <v>#NAME?</v>
      </c>
      <c r="Q727" s="13">
        <v>75987150</v>
      </c>
      <c r="R727" s="13" t="s">
        <v>43</v>
      </c>
      <c r="S727" s="13">
        <f t="array" ref="S727">INDEX(manifest_11Sep!$A$1:$V$3202,MATCH($B727,manifest_11Sep!$B$1:$B$3202,0),MATCH(A.Dep9SepList!S$1,manifest_11Sep!$A$1:$V$1,0))</f>
        <v>0</v>
      </c>
      <c r="T727" s="13"/>
    </row>
    <row r="728" spans="1:22" hidden="1">
      <c r="A728" s="13" t="str">
        <f t="array" ref="A728">INDEX(manifest_11Sep!$A$1:$V$3202,MATCH($B728,manifest_11Sep!$B$1:$B$3202,0),MATCH(A.Dep9SepList!A$1,manifest_11Sep!$A$1:$V$1,0))</f>
        <v>A</v>
      </c>
      <c r="B728" s="13" t="s">
        <v>1119</v>
      </c>
      <c r="C728" s="13" t="str">
        <f t="array" ref="C728">INDEX(manifest_11Sep!$A$1:$V$3202,MATCH($B728,manifest_11Sep!$B$1:$B$3202,0),MATCH(A.Dep9SepList!C$1,manifest_11Sep!$A$1:$V$1,0))</f>
        <v>6YNSLTSMXLP</v>
      </c>
      <c r="D728" s="13" t="str">
        <f t="array" ref="D728">INDEX(manifest_11Sep!$A$1:$V$3202,MATCH($B728,manifest_11Sep!$B$1:$B$3202,0),MATCH(A.Dep9SepList!D$1,manifest_11Sep!$A$1:$V$1,0))</f>
        <v>Female</v>
      </c>
      <c r="E728" s="13" t="str">
        <f t="array" ref="E728">INDEX(manifest_11Sep!$A$1:$V$3202,MATCH($B728,manifest_11Sep!$B$1:$B$3202,0),MATCH(A.Dep9SepList!E$1,manifest_11Sep!$A$1:$V$1,0))</f>
        <v>Flauren Zina Urbano</v>
      </c>
      <c r="F728" s="13" t="str">
        <f t="array" ref="F728">INDEX(manifest_11Sep!$A$1:$V$3202,MATCH($B728,manifest_11Sep!$B$1:$B$3202,0),MATCH(A.Dep9SepList!F$1,manifest_11Sep!$A$1:$V$1,0))</f>
        <v>Trinidad</v>
      </c>
      <c r="G728" s="13">
        <f t="array" ref="G728">INDEX(manifest_11Sep!$A$1:$V$3202,MATCH($B728,manifest_11Sep!$B$1:$B$3202,0),MATCH(A.Dep9SepList!G$1,manifest_11Sep!$A$1:$V$1,0))</f>
        <v>41</v>
      </c>
      <c r="H728" s="13" t="str">
        <f t="array" ref="H728">INDEX(manifest_11Sep!$A$1:$V$3202,MATCH($B728,manifest_11Sep!$B$1:$B$3202,0),MATCH(A.Dep9SepList!H$1,manifest_11Sep!$A$1:$V$1,0))</f>
        <v>Alicia Nguyen 4</v>
      </c>
      <c r="I728" s="13" t="str">
        <f t="array" ref="I728">INDEX(manifest_11Sep!$A$1:$V$3202,MATCH($B728,manifest_11Sep!$B$1:$B$3202,0),MATCH(A.Dep9SepList!I$1,manifest_11Sep!$A$1:$V$1,0))</f>
        <v>Korean Air</v>
      </c>
      <c r="J728" s="13" t="str">
        <f t="array" ref="J728">INDEX(manifest_11Sep!$A$1:$V$3202,MATCH($B728,manifest_11Sep!$B$1:$B$3202,0),MATCH(A.Dep9SepList!J$1,manifest_11Sep!$A$1:$V$1,0))</f>
        <v>KE 623</v>
      </c>
      <c r="K728" s="32" t="str">
        <f t="array" ref="K728">INDEX(manifest_11Sep!$A$1:$V$3202,MATCH($B728,manifest_11Sep!$B$1:$B$3202,0),MATCH(A.Dep9SepList!K$1,manifest_11Sep!$A$1:$V$1,0))</f>
        <v>18-thg 9-25</v>
      </c>
      <c r="L728" s="20">
        <f t="array" ref="L728">INDEX(manifest_11Sep!$A$1:$V$3202,MATCH($B728,manifest_11Sep!$B$1:$B$3202,0),MATCH(A.Dep9SepList!L$1,manifest_11Sep!$A$1:$V$1,0))</f>
        <v>0.78472222222222221</v>
      </c>
      <c r="M728" s="13" t="str">
        <f t="array" ref="M728">INDEX(manifest_11Sep!$A$1:$V$3202,MATCH($B728,manifest_11Sep!$B$1:$B$3202,0),MATCH(A.Dep9SepList!M$1,manifest_11Sep!$A$1:$V$1,0))</f>
        <v>ICN-T2</v>
      </c>
      <c r="N728" s="13" t="str">
        <f t="array" ref="N728">INDEX(manifest_11Sep!$A$1:$V$3202,MATCH($B728,manifest_11Sep!$B$1:$B$3202,0),MATCH(A.Dep9SepList!N$1,manifest_11Sep!$A$1:$V$1,0))</f>
        <v>JW MARRIOTT</v>
      </c>
      <c r="O728" s="31"/>
      <c r="P728" s="20" t="e" cm="1" vm="1">
        <f t="array" aca="1" ref="P728" ca="1">IF(J728="","",_xlfn.XLOOKUP(J728&amp;N728,'A.Departure Grouping'!AQ:AQ&amp;'A.Departure Grouping'!AP:AP,'A.Departure Grouping'!AR:AR,"",0))</f>
        <v>#NAME?</v>
      </c>
      <c r="Q728" s="13">
        <v>75987150</v>
      </c>
      <c r="R728" s="13" t="s">
        <v>43</v>
      </c>
      <c r="S728" s="13">
        <f t="array" ref="S728">INDEX(manifest_11Sep!$A$1:$V$3202,MATCH($B728,manifest_11Sep!$B$1:$B$3202,0),MATCH(A.Dep9SepList!S$1,manifest_11Sep!$A$1:$V$1,0))</f>
        <v>0</v>
      </c>
      <c r="T728" s="13"/>
    </row>
    <row r="729" spans="1:22" hidden="1">
      <c r="A729" s="13" t="str">
        <f t="array" ref="A729">INDEX(manifest_11Sep!$A$1:$V$3202,MATCH($B729,manifest_11Sep!$B$1:$B$3202,0),MATCH(A.Dep9SepList!A$1,manifest_11Sep!$A$1:$V$1,0))</f>
        <v>A</v>
      </c>
      <c r="B729" s="13" t="s">
        <v>1122</v>
      </c>
      <c r="C729" s="13" t="str">
        <f t="array" ref="C729">INDEX(manifest_11Sep!$A$1:$V$3202,MATCH($B729,manifest_11Sep!$B$1:$B$3202,0),MATCH(A.Dep9SepList!C$1,manifest_11Sep!$A$1:$V$1,0))</f>
        <v>6YNSLTSMXLP</v>
      </c>
      <c r="D729" s="13" t="str">
        <f t="array" ref="D729">INDEX(manifest_11Sep!$A$1:$V$3202,MATCH($B729,manifest_11Sep!$B$1:$B$3202,0),MATCH(A.Dep9SepList!D$1,manifest_11Sep!$A$1:$V$1,0))</f>
        <v>Female</v>
      </c>
      <c r="E729" s="13" t="str">
        <f t="array" ref="E729">INDEX(manifest_11Sep!$A$1:$V$3202,MATCH($B729,manifest_11Sep!$B$1:$B$3202,0),MATCH(A.Dep9SepList!E$1,manifest_11Sep!$A$1:$V$1,0))</f>
        <v>Avaree Layne Urbano</v>
      </c>
      <c r="F729" s="13" t="str">
        <f t="array" ref="F729">INDEX(manifest_11Sep!$A$1:$V$3202,MATCH($B729,manifest_11Sep!$B$1:$B$3202,0),MATCH(A.Dep9SepList!F$1,manifest_11Sep!$A$1:$V$1,0))</f>
        <v>Trinidad</v>
      </c>
      <c r="G729" s="13">
        <f t="array" ref="G729">INDEX(manifest_11Sep!$A$1:$V$3202,MATCH($B729,manifest_11Sep!$B$1:$B$3202,0),MATCH(A.Dep9SepList!G$1,manifest_11Sep!$A$1:$V$1,0))</f>
        <v>5</v>
      </c>
      <c r="H729" s="13" t="str">
        <f t="array" ref="H729">INDEX(manifest_11Sep!$A$1:$V$3202,MATCH($B729,manifest_11Sep!$B$1:$B$3202,0),MATCH(A.Dep9SepList!H$1,manifest_11Sep!$A$1:$V$1,0))</f>
        <v>Alicia Nguyen 4</v>
      </c>
      <c r="I729" s="13" t="str">
        <f t="array" ref="I729">INDEX(manifest_11Sep!$A$1:$V$3202,MATCH($B729,manifest_11Sep!$B$1:$B$3202,0),MATCH(A.Dep9SepList!I$1,manifest_11Sep!$A$1:$V$1,0))</f>
        <v>Korean Air</v>
      </c>
      <c r="J729" s="13" t="str">
        <f t="array" ref="J729">INDEX(manifest_11Sep!$A$1:$V$3202,MATCH($B729,manifest_11Sep!$B$1:$B$3202,0),MATCH(A.Dep9SepList!J$1,manifest_11Sep!$A$1:$V$1,0))</f>
        <v>KE 623</v>
      </c>
      <c r="K729" s="32" t="str">
        <f t="array" ref="K729">INDEX(manifest_11Sep!$A$1:$V$3202,MATCH($B729,manifest_11Sep!$B$1:$B$3202,0),MATCH(A.Dep9SepList!K$1,manifest_11Sep!$A$1:$V$1,0))</f>
        <v>18-thg 9-25</v>
      </c>
      <c r="L729" s="20">
        <f t="array" ref="L729">INDEX(manifest_11Sep!$A$1:$V$3202,MATCH($B729,manifest_11Sep!$B$1:$B$3202,0),MATCH(A.Dep9SepList!L$1,manifest_11Sep!$A$1:$V$1,0))</f>
        <v>0.78472222222222221</v>
      </c>
      <c r="M729" s="13" t="str">
        <f t="array" ref="M729">INDEX(manifest_11Sep!$A$1:$V$3202,MATCH($B729,manifest_11Sep!$B$1:$B$3202,0),MATCH(A.Dep9SepList!M$1,manifest_11Sep!$A$1:$V$1,0))</f>
        <v>ICN-T2</v>
      </c>
      <c r="N729" s="13" t="str">
        <f t="array" ref="N729">INDEX(manifest_11Sep!$A$1:$V$3202,MATCH($B729,manifest_11Sep!$B$1:$B$3202,0),MATCH(A.Dep9SepList!N$1,manifest_11Sep!$A$1:$V$1,0))</f>
        <v>JW MARRIOTT</v>
      </c>
      <c r="O729" s="31"/>
      <c r="P729" s="20" t="e" cm="1" vm="1">
        <f t="array" aca="1" ref="P729" ca="1">IF(J729="","",_xlfn.XLOOKUP(J729&amp;N729,'A.Departure Grouping'!AQ:AQ&amp;'A.Departure Grouping'!AP:AP,'A.Departure Grouping'!AR:AR,"",0))</f>
        <v>#NAME?</v>
      </c>
      <c r="Q729" s="13">
        <v>75987150</v>
      </c>
      <c r="R729" s="13" t="s">
        <v>43</v>
      </c>
      <c r="S729" s="13">
        <f t="array" ref="S729">INDEX(manifest_11Sep!$A$1:$V$3202,MATCH($B729,manifest_11Sep!$B$1:$B$3202,0),MATCH(A.Dep9SepList!S$1,manifest_11Sep!$A$1:$V$1,0))</f>
        <v>0</v>
      </c>
      <c r="T729" s="13"/>
    </row>
    <row r="730" spans="1:22" hidden="1">
      <c r="A730" s="13" t="str">
        <f t="array" ref="A730">INDEX(manifest_11Sep!$A$1:$V$3202,MATCH($B730,manifest_11Sep!$B$1:$B$3202,0),MATCH(A.Dep9SepList!A$1,manifest_11Sep!$A$1:$V$1,0))</f>
        <v>A</v>
      </c>
      <c r="B730" s="13" t="s">
        <v>1130</v>
      </c>
      <c r="C730" s="13" t="str">
        <f t="array" ref="C730">INDEX(manifest_11Sep!$A$1:$V$3202,MATCH($B730,manifest_11Sep!$B$1:$B$3202,0),MATCH(A.Dep9SepList!C$1,manifest_11Sep!$A$1:$V$1,0))</f>
        <v>KWNJ94KLZ7W</v>
      </c>
      <c r="D730" s="13" t="str">
        <f t="array" ref="D730">INDEX(manifest_11Sep!$A$1:$V$3202,MATCH($B730,manifest_11Sep!$B$1:$B$3202,0),MATCH(A.Dep9SepList!D$1,manifest_11Sep!$A$1:$V$1,0))</f>
        <v>Female</v>
      </c>
      <c r="E730" s="13" t="str">
        <f t="array" ref="E730">INDEX(manifest_11Sep!$A$1:$V$3202,MATCH($B730,manifest_11Sep!$B$1:$B$3202,0),MATCH(A.Dep9SepList!E$1,manifest_11Sep!$A$1:$V$1,0))</f>
        <v>Aloryn Grey Urbano</v>
      </c>
      <c r="F730" s="13" t="str">
        <f t="array" ref="F730">INDEX(manifest_11Sep!$A$1:$V$3202,MATCH($B730,manifest_11Sep!$B$1:$B$3202,0),MATCH(A.Dep9SepList!F$1,manifest_11Sep!$A$1:$V$1,0))</f>
        <v>Trinidad</v>
      </c>
      <c r="G730" s="13">
        <f t="array" ref="G730">INDEX(manifest_11Sep!$A$1:$V$3202,MATCH($B730,manifest_11Sep!$B$1:$B$3202,0),MATCH(A.Dep9SepList!G$1,manifest_11Sep!$A$1:$V$1,0))</f>
        <v>7</v>
      </c>
      <c r="H730" s="13" t="str">
        <f t="array" ref="H730">INDEX(manifest_11Sep!$A$1:$V$3202,MATCH($B730,manifest_11Sep!$B$1:$B$3202,0),MATCH(A.Dep9SepList!H$1,manifest_11Sep!$A$1:$V$1,0))</f>
        <v>Alicia Nguyen 4</v>
      </c>
      <c r="I730" s="13" t="str">
        <f t="array" ref="I730">INDEX(manifest_11Sep!$A$1:$V$3202,MATCH($B730,manifest_11Sep!$B$1:$B$3202,0),MATCH(A.Dep9SepList!I$1,manifest_11Sep!$A$1:$V$1,0))</f>
        <v>Korean Air</v>
      </c>
      <c r="J730" s="13" t="str">
        <f t="array" ref="J730">INDEX(manifest_11Sep!$A$1:$V$3202,MATCH($B730,manifest_11Sep!$B$1:$B$3202,0),MATCH(A.Dep9SepList!J$1,manifest_11Sep!$A$1:$V$1,0))</f>
        <v>KE 623</v>
      </c>
      <c r="K730" s="32" t="str">
        <f t="array" ref="K730">INDEX(manifest_11Sep!$A$1:$V$3202,MATCH($B730,manifest_11Sep!$B$1:$B$3202,0),MATCH(A.Dep9SepList!K$1,manifest_11Sep!$A$1:$V$1,0))</f>
        <v>18-thg 9-25</v>
      </c>
      <c r="L730" s="20">
        <f t="array" ref="L730">INDEX(manifest_11Sep!$A$1:$V$3202,MATCH($B730,manifest_11Sep!$B$1:$B$3202,0),MATCH(A.Dep9SepList!L$1,manifest_11Sep!$A$1:$V$1,0))</f>
        <v>0.78472222222222221</v>
      </c>
      <c r="M730" s="13" t="str">
        <f t="array" ref="M730">INDEX(manifest_11Sep!$A$1:$V$3202,MATCH($B730,manifest_11Sep!$B$1:$B$3202,0),MATCH(A.Dep9SepList!M$1,manifest_11Sep!$A$1:$V$1,0))</f>
        <v>ICN-T2</v>
      </c>
      <c r="N730" s="13" t="str">
        <f t="array" ref="N730">INDEX(manifest_11Sep!$A$1:$V$3202,MATCH($B730,manifest_11Sep!$B$1:$B$3202,0),MATCH(A.Dep9SepList!N$1,manifest_11Sep!$A$1:$V$1,0))</f>
        <v>JW MARRIOTT</v>
      </c>
      <c r="O730" s="31"/>
      <c r="P730" s="20" t="e" cm="1" vm="1">
        <f t="array" aca="1" ref="P730" ca="1">IF(J730="","",_xlfn.XLOOKUP(J730&amp;N730,'A.Departure Grouping'!AQ:AQ&amp;'A.Departure Grouping'!AP:AP,'A.Departure Grouping'!AR:AR,"",0))</f>
        <v>#NAME?</v>
      </c>
      <c r="Q730" s="13">
        <v>75987159</v>
      </c>
      <c r="R730" s="13" t="s">
        <v>43</v>
      </c>
      <c r="S730" s="13">
        <f t="array" ref="S730">INDEX(manifest_11Sep!$A$1:$V$3202,MATCH($B730,manifest_11Sep!$B$1:$B$3202,0),MATCH(A.Dep9SepList!S$1,manifest_11Sep!$A$1:$V$1,0))</f>
        <v>0</v>
      </c>
      <c r="T730" s="17"/>
    </row>
    <row r="731" spans="1:22" hidden="1">
      <c r="A731" s="13" t="str">
        <f t="array" ref="A731">INDEX(manifest_11Sep!$A$1:$V$3202,MATCH($B731,manifest_11Sep!$B$1:$B$3202,0),MATCH(A.Dep9SepList!A$1,manifest_11Sep!$A$1:$V$1,0))</f>
        <v>A</v>
      </c>
      <c r="B731" s="13" t="s">
        <v>2266</v>
      </c>
      <c r="C731" s="13" t="str">
        <f t="array" ref="C731">INDEX(manifest_11Sep!$A$1:$V$3202,MATCH($B731,manifest_11Sep!$B$1:$B$3202,0),MATCH(A.Dep9SepList!C$1,manifest_11Sep!$A$1:$V$1,0))</f>
        <v>V9NSWGHH5KB</v>
      </c>
      <c r="D731" s="13" t="str">
        <f t="array" ref="D731">INDEX(manifest_11Sep!$A$1:$V$3202,MATCH($B731,manifest_11Sep!$B$1:$B$3202,0),MATCH(A.Dep9SepList!D$1,manifest_11Sep!$A$1:$V$1,0))</f>
        <v>Female</v>
      </c>
      <c r="E731" s="13" t="str">
        <f t="array" ref="E731">INDEX(manifest_11Sep!$A$1:$V$3202,MATCH($B731,manifest_11Sep!$B$1:$B$3202,0),MATCH(A.Dep9SepList!E$1,manifest_11Sep!$A$1:$V$1,0))</f>
        <v>Hanh Tuyet</v>
      </c>
      <c r="F731" s="13" t="str">
        <f t="array" ref="F731">INDEX(manifest_11Sep!$A$1:$V$3202,MATCH($B731,manifest_11Sep!$B$1:$B$3202,0),MATCH(A.Dep9SepList!F$1,manifest_11Sep!$A$1:$V$1,0))</f>
        <v>Luu</v>
      </c>
      <c r="G731" s="13">
        <f t="array" ref="G731">INDEX(manifest_11Sep!$A$1:$V$3202,MATCH($B731,manifest_11Sep!$B$1:$B$3202,0),MATCH(A.Dep9SepList!G$1,manifest_11Sep!$A$1:$V$1,0))</f>
        <v>80</v>
      </c>
      <c r="H731" s="13" t="str">
        <f t="array" ref="H731">INDEX(manifest_11Sep!$A$1:$V$3202,MATCH($B731,manifest_11Sep!$B$1:$B$3202,0),MATCH(A.Dep9SepList!H$1,manifest_11Sep!$A$1:$V$1,0))</f>
        <v>Hanh Luu</v>
      </c>
      <c r="I731" s="13" t="str">
        <f t="array" ref="I731">INDEX(manifest_11Sep!$A$1:$V$3202,MATCH($B731,manifest_11Sep!$B$1:$B$3202,0),MATCH(A.Dep9SepList!I$1,manifest_11Sep!$A$1:$V$1,0))</f>
        <v>Asiana Airlines</v>
      </c>
      <c r="J731" s="13" t="str">
        <f t="array" ref="J731">INDEX(manifest_11Sep!$A$1:$V$3202,MATCH($B731,manifest_11Sep!$B$1:$B$3202,0),MATCH(A.Dep9SepList!J$1,manifest_11Sep!$A$1:$V$1,0))</f>
        <v>OZ 755</v>
      </c>
      <c r="K731" s="32" t="str">
        <f t="array" ref="K731">INDEX(manifest_11Sep!$A$1:$V$3202,MATCH($B731,manifest_11Sep!$B$1:$B$3202,0),MATCH(A.Dep9SepList!K$1,manifest_11Sep!$A$1:$V$1,0))</f>
        <v>18-thg 9-25</v>
      </c>
      <c r="L731" s="20">
        <f t="array" ref="L731">INDEX(manifest_11Sep!$A$1:$V$3202,MATCH($B731,manifest_11Sep!$B$1:$B$3202,0),MATCH(A.Dep9SepList!L$1,manifest_11Sep!$A$1:$V$1,0))</f>
        <v>0.78472222222222221</v>
      </c>
      <c r="M731" s="13" t="str">
        <f t="array" ref="M731">INDEX(manifest_11Sep!$A$1:$V$3202,MATCH($B731,manifest_11Sep!$B$1:$B$3202,0),MATCH(A.Dep9SepList!M$1,manifest_11Sep!$A$1:$V$1,0))</f>
        <v>ICN-T1</v>
      </c>
      <c r="N731" s="13" t="str">
        <f t="array" ref="N731">INDEX(manifest_11Sep!$A$1:$V$3202,MATCH($B731,manifest_11Sep!$B$1:$B$3202,0),MATCH(A.Dep9SepList!N$1,manifest_11Sep!$A$1:$V$1,0))</f>
        <v>INTER PARNAS</v>
      </c>
      <c r="O731" s="31"/>
      <c r="P731" s="20" t="e" cm="1" vm="1">
        <f t="array" aca="1" ref="P731" ca="1">IF(J731="","",_xlfn.XLOOKUP(J731&amp;N731,'A.Departure Grouping'!AQ:AQ&amp;'A.Departure Grouping'!AP:AP,'A.Departure Grouping'!AR:AR,"",0))</f>
        <v>#NAME?</v>
      </c>
      <c r="Q731" s="13">
        <v>69175101</v>
      </c>
      <c r="R731" s="13" t="s">
        <v>43</v>
      </c>
      <c r="S731" s="13">
        <f t="array" ref="S731">INDEX(manifest_11Sep!$A$1:$V$3202,MATCH($B731,manifest_11Sep!$B$1:$B$3202,0),MATCH(A.Dep9SepList!S$1,manifest_11Sep!$A$1:$V$1,0))</f>
        <v>0</v>
      </c>
      <c r="T731" s="17"/>
    </row>
    <row r="732" spans="1:22" hidden="1">
      <c r="A732" s="13" t="str">
        <f t="array" ref="A732">INDEX(manifest_11Sep!$A$1:$V$3202,MATCH($B732,manifest_11Sep!$B$1:$B$3202,0),MATCH(A.Dep9SepList!A$1,manifest_11Sep!$A$1:$V$1,0))</f>
        <v>A</v>
      </c>
      <c r="B732" s="13" t="s">
        <v>2269</v>
      </c>
      <c r="C732" s="13" t="str">
        <f t="array" ref="C732">INDEX(manifest_11Sep!$A$1:$V$3202,MATCH($B732,manifest_11Sep!$B$1:$B$3202,0),MATCH(A.Dep9SepList!C$1,manifest_11Sep!$A$1:$V$1,0))</f>
        <v>V9NSWGHH5KB</v>
      </c>
      <c r="D732" s="13" t="str">
        <f t="array" ref="D732">INDEX(manifest_11Sep!$A$1:$V$3202,MATCH($B732,manifest_11Sep!$B$1:$B$3202,0),MATCH(A.Dep9SepList!D$1,manifest_11Sep!$A$1:$V$1,0))</f>
        <v>Female</v>
      </c>
      <c r="E732" s="13" t="str">
        <f t="array" ref="E732">INDEX(manifest_11Sep!$A$1:$V$3202,MATCH($B732,manifest_11Sep!$B$1:$B$3202,0),MATCH(A.Dep9SepList!E$1,manifest_11Sep!$A$1:$V$1,0))</f>
        <v>Hoa Bich</v>
      </c>
      <c r="F732" s="13" t="str">
        <f t="array" ref="F732">INDEX(manifest_11Sep!$A$1:$V$3202,MATCH($B732,manifest_11Sep!$B$1:$B$3202,0),MATCH(A.Dep9SepList!F$1,manifest_11Sep!$A$1:$V$1,0))</f>
        <v>Pham</v>
      </c>
      <c r="G732" s="13">
        <f t="array" ref="G732">INDEX(manifest_11Sep!$A$1:$V$3202,MATCH($B732,manifest_11Sep!$B$1:$B$3202,0),MATCH(A.Dep9SepList!G$1,manifest_11Sep!$A$1:$V$1,0))</f>
        <v>67</v>
      </c>
      <c r="H732" s="13" t="str">
        <f t="array" ref="H732">INDEX(manifest_11Sep!$A$1:$V$3202,MATCH($B732,manifest_11Sep!$B$1:$B$3202,0),MATCH(A.Dep9SepList!H$1,manifest_11Sep!$A$1:$V$1,0))</f>
        <v>Hanh Luu</v>
      </c>
      <c r="I732" s="13" t="str">
        <f t="array" ref="I732">INDEX(manifest_11Sep!$A$1:$V$3202,MATCH($B732,manifest_11Sep!$B$1:$B$3202,0),MATCH(A.Dep9SepList!I$1,manifest_11Sep!$A$1:$V$1,0))</f>
        <v>Asiana Airlines</v>
      </c>
      <c r="J732" s="13" t="str">
        <f t="array" ref="J732">INDEX(manifest_11Sep!$A$1:$V$3202,MATCH($B732,manifest_11Sep!$B$1:$B$3202,0),MATCH(A.Dep9SepList!J$1,manifest_11Sep!$A$1:$V$1,0))</f>
        <v>OZ 755</v>
      </c>
      <c r="K732" s="32" t="str">
        <f t="array" ref="K732">INDEX(manifest_11Sep!$A$1:$V$3202,MATCH($B732,manifest_11Sep!$B$1:$B$3202,0),MATCH(A.Dep9SepList!K$1,manifest_11Sep!$A$1:$V$1,0))</f>
        <v>18-thg 9-25</v>
      </c>
      <c r="L732" s="20">
        <f t="array" ref="L732">INDEX(manifest_11Sep!$A$1:$V$3202,MATCH($B732,manifest_11Sep!$B$1:$B$3202,0),MATCH(A.Dep9SepList!L$1,manifest_11Sep!$A$1:$V$1,0))</f>
        <v>0.78472222222222221</v>
      </c>
      <c r="M732" s="13" t="str">
        <f t="array" ref="M732">INDEX(manifest_11Sep!$A$1:$V$3202,MATCH($B732,manifest_11Sep!$B$1:$B$3202,0),MATCH(A.Dep9SepList!M$1,manifest_11Sep!$A$1:$V$1,0))</f>
        <v>ICN-T1</v>
      </c>
      <c r="N732" s="13" t="str">
        <f t="array" ref="N732">INDEX(manifest_11Sep!$A$1:$V$3202,MATCH($B732,manifest_11Sep!$B$1:$B$3202,0),MATCH(A.Dep9SepList!N$1,manifest_11Sep!$A$1:$V$1,0))</f>
        <v>INTER PARNAS</v>
      </c>
      <c r="O732" s="31"/>
      <c r="P732" s="20" t="e" cm="1" vm="1">
        <f t="array" aca="1" ref="P732" ca="1">IF(J732="","",_xlfn.XLOOKUP(J732&amp;N732,'A.Departure Grouping'!AQ:AQ&amp;'A.Departure Grouping'!AP:AP,'A.Departure Grouping'!AR:AR,"",0))</f>
        <v>#NAME?</v>
      </c>
      <c r="Q732" s="13">
        <v>69175101</v>
      </c>
      <c r="R732" s="13" t="s">
        <v>43</v>
      </c>
      <c r="S732" s="13">
        <f t="array" ref="S732">INDEX(manifest_11Sep!$A$1:$V$3202,MATCH($B732,manifest_11Sep!$B$1:$B$3202,0),MATCH(A.Dep9SepList!S$1,manifest_11Sep!$A$1:$V$1,0))</f>
        <v>0</v>
      </c>
      <c r="T732" s="17"/>
    </row>
    <row r="733" spans="1:22" hidden="1">
      <c r="A733" s="13" t="str">
        <f t="array" ref="A733">INDEX(manifest_11Sep!$A$1:$V$3202,MATCH($B733,manifest_11Sep!$B$1:$B$3202,0),MATCH(A.Dep9SepList!A$1,manifest_11Sep!$A$1:$V$1,0))</f>
        <v>A</v>
      </c>
      <c r="B733" s="13" t="s">
        <v>799</v>
      </c>
      <c r="C733" s="13" t="str">
        <f t="array" ref="C733">INDEX(manifest_11Sep!$A$1:$V$3202,MATCH($B733,manifest_11Sep!$B$1:$B$3202,0),MATCH(A.Dep9SepList!C$1,manifest_11Sep!$A$1:$V$1,0))</f>
        <v>Y2NKSJR4HSG</v>
      </c>
      <c r="D733" s="13" t="str">
        <f t="array" ref="D733">INDEX(manifest_11Sep!$A$1:$V$3202,MATCH($B733,manifest_11Sep!$B$1:$B$3202,0),MATCH(A.Dep9SepList!D$1,manifest_11Sep!$A$1:$V$1,0))</f>
        <v>Female</v>
      </c>
      <c r="E733" s="13" t="str">
        <f t="array" ref="E733">INDEX(manifest_11Sep!$A$1:$V$3202,MATCH($B733,manifest_11Sep!$B$1:$B$3202,0),MATCH(A.Dep9SepList!E$1,manifest_11Sep!$A$1:$V$1,0))</f>
        <v>Ivana Phuong Nghi</v>
      </c>
      <c r="F733" s="13" t="str">
        <f t="array" ref="F733">INDEX(manifest_11Sep!$A$1:$V$3202,MATCH($B733,manifest_11Sep!$B$1:$B$3202,0),MATCH(A.Dep9SepList!F$1,manifest_11Sep!$A$1:$V$1,0))</f>
        <v>Nguyen</v>
      </c>
      <c r="G733" s="13">
        <f t="array" ref="G733">INDEX(manifest_11Sep!$A$1:$V$3202,MATCH($B733,manifest_11Sep!$B$1:$B$3202,0),MATCH(A.Dep9SepList!G$1,manifest_11Sep!$A$1:$V$1,0))</f>
        <v>32</v>
      </c>
      <c r="H733" s="13" t="str">
        <f t="array" ref="H733">INDEX(manifest_11Sep!$A$1:$V$3202,MATCH($B733,manifest_11Sep!$B$1:$B$3202,0),MATCH(A.Dep9SepList!H$1,manifest_11Sep!$A$1:$V$1,0))</f>
        <v>Alicia Nguyen 3</v>
      </c>
      <c r="I733" s="13" t="str">
        <f t="array" ref="I733">INDEX(manifest_11Sep!$A$1:$V$3202,MATCH($B733,manifest_11Sep!$B$1:$B$3202,0),MATCH(A.Dep9SepList!I$1,manifest_11Sep!$A$1:$V$1,0))</f>
        <v>Asiana Airlines</v>
      </c>
      <c r="J733" s="13" t="str">
        <f t="array" ref="J733">INDEX(manifest_11Sep!$A$1:$V$3202,MATCH($B733,manifest_11Sep!$B$1:$B$3202,0),MATCH(A.Dep9SepList!J$1,manifest_11Sep!$A$1:$V$1,0))</f>
        <v>OZ 755</v>
      </c>
      <c r="K733" s="32" t="str">
        <f t="array" ref="K733">INDEX(manifest_11Sep!$A$1:$V$3202,MATCH($B733,manifest_11Sep!$B$1:$B$3202,0),MATCH(A.Dep9SepList!K$1,manifest_11Sep!$A$1:$V$1,0))</f>
        <v>18-thg 9-25</v>
      </c>
      <c r="L733" s="20">
        <f t="array" ref="L733">INDEX(manifest_11Sep!$A$1:$V$3202,MATCH($B733,manifest_11Sep!$B$1:$B$3202,0),MATCH(A.Dep9SepList!L$1,manifest_11Sep!$A$1:$V$1,0))</f>
        <v>0.78472222222222221</v>
      </c>
      <c r="M733" s="13" t="str">
        <f t="array" ref="M733">INDEX(manifest_11Sep!$A$1:$V$3202,MATCH($B733,manifest_11Sep!$B$1:$B$3202,0),MATCH(A.Dep9SepList!M$1,manifest_11Sep!$A$1:$V$1,0))</f>
        <v>ICN-T1</v>
      </c>
      <c r="N733" s="13" t="str">
        <f t="array" ref="N733">INDEX(manifest_11Sep!$A$1:$V$3202,MATCH($B733,manifest_11Sep!$B$1:$B$3202,0),MATCH(A.Dep9SepList!N$1,manifest_11Sep!$A$1:$V$1,0))</f>
        <v>JW MARRIOTT</v>
      </c>
      <c r="O733" s="31"/>
      <c r="P733" s="20" t="e" cm="1" vm="1">
        <f t="array" aca="1" ref="P733" ca="1">IF(J733="","",_xlfn.XLOOKUP(J733&amp;N733,'A.Departure Grouping'!AQ:AQ&amp;'A.Departure Grouping'!AP:AP,'A.Departure Grouping'!AR:AR,"",0))</f>
        <v>#NAME?</v>
      </c>
      <c r="Q733" s="13">
        <v>75985763</v>
      </c>
      <c r="R733" s="13" t="s">
        <v>43</v>
      </c>
      <c r="S733" s="13">
        <f t="array" ref="S733">INDEX(manifest_11Sep!$A$1:$V$3202,MATCH($B733,manifest_11Sep!$B$1:$B$3202,0),MATCH(A.Dep9SepList!S$1,manifest_11Sep!$A$1:$V$1,0))</f>
        <v>0</v>
      </c>
      <c r="T733" s="17"/>
    </row>
    <row r="734" spans="1:22" hidden="1">
      <c r="A734" s="13" t="str">
        <f t="array" ref="A734">INDEX(manifest_11Sep!$A$1:$V$3202,MATCH($B734,manifest_11Sep!$B$1:$B$3202,0),MATCH(A.Dep9SepList!A$1,manifest_11Sep!$A$1:$V$1,0))</f>
        <v>A</v>
      </c>
      <c r="B734" s="13" t="s">
        <v>802</v>
      </c>
      <c r="C734" s="13" t="str">
        <f t="array" ref="C734">INDEX(manifest_11Sep!$A$1:$V$3202,MATCH($B734,manifest_11Sep!$B$1:$B$3202,0),MATCH(A.Dep9SepList!C$1,manifest_11Sep!$A$1:$V$1,0))</f>
        <v>Y2NKSJR4HSG</v>
      </c>
      <c r="D734" s="13" t="str">
        <f t="array" ref="D734">INDEX(manifest_11Sep!$A$1:$V$3202,MATCH($B734,manifest_11Sep!$B$1:$B$3202,0),MATCH(A.Dep9SepList!D$1,manifest_11Sep!$A$1:$V$1,0))</f>
        <v>Male</v>
      </c>
      <c r="E734" s="13" t="str">
        <f t="array" ref="E734">INDEX(manifest_11Sep!$A$1:$V$3202,MATCH($B734,manifest_11Sep!$B$1:$B$3202,0),MATCH(A.Dep9SepList!E$1,manifest_11Sep!$A$1:$V$1,0))</f>
        <v>Bach Song</v>
      </c>
      <c r="F734" s="13" t="str">
        <f t="array" ref="F734">INDEX(manifest_11Sep!$A$1:$V$3202,MATCH($B734,manifest_11Sep!$B$1:$B$3202,0),MATCH(A.Dep9SepList!F$1,manifest_11Sep!$A$1:$V$1,0))</f>
        <v>Nguyen</v>
      </c>
      <c r="G734" s="13">
        <f t="array" ref="G734">INDEX(manifest_11Sep!$A$1:$V$3202,MATCH($B734,manifest_11Sep!$B$1:$B$3202,0),MATCH(A.Dep9SepList!G$1,manifest_11Sep!$A$1:$V$1,0))</f>
        <v>39</v>
      </c>
      <c r="H734" s="13" t="str">
        <f t="array" ref="H734">INDEX(manifest_11Sep!$A$1:$V$3202,MATCH($B734,manifest_11Sep!$B$1:$B$3202,0),MATCH(A.Dep9SepList!H$1,manifest_11Sep!$A$1:$V$1,0))</f>
        <v>Alicia Nguyen 3</v>
      </c>
      <c r="I734" s="13" t="str">
        <f t="array" ref="I734">INDEX(manifest_11Sep!$A$1:$V$3202,MATCH($B734,manifest_11Sep!$B$1:$B$3202,0),MATCH(A.Dep9SepList!I$1,manifest_11Sep!$A$1:$V$1,0))</f>
        <v>Asiana Airlines</v>
      </c>
      <c r="J734" s="13" t="str">
        <f t="array" ref="J734">INDEX(manifest_11Sep!$A$1:$V$3202,MATCH($B734,manifest_11Sep!$B$1:$B$3202,0),MATCH(A.Dep9SepList!J$1,manifest_11Sep!$A$1:$V$1,0))</f>
        <v>OZ 755</v>
      </c>
      <c r="K734" s="32" t="str">
        <f t="array" ref="K734">INDEX(manifest_11Sep!$A$1:$V$3202,MATCH($B734,manifest_11Sep!$B$1:$B$3202,0),MATCH(A.Dep9SepList!K$1,manifest_11Sep!$A$1:$V$1,0))</f>
        <v>18-thg 9-25</v>
      </c>
      <c r="L734" s="20">
        <f t="array" ref="L734">INDEX(manifest_11Sep!$A$1:$V$3202,MATCH($B734,manifest_11Sep!$B$1:$B$3202,0),MATCH(A.Dep9SepList!L$1,manifest_11Sep!$A$1:$V$1,0))</f>
        <v>0.78472222222222221</v>
      </c>
      <c r="M734" s="13" t="str">
        <f t="array" ref="M734">INDEX(manifest_11Sep!$A$1:$V$3202,MATCH($B734,manifest_11Sep!$B$1:$B$3202,0),MATCH(A.Dep9SepList!M$1,manifest_11Sep!$A$1:$V$1,0))</f>
        <v>ICN-T1</v>
      </c>
      <c r="N734" s="13" t="str">
        <f t="array" ref="N734">INDEX(manifest_11Sep!$A$1:$V$3202,MATCH($B734,manifest_11Sep!$B$1:$B$3202,0),MATCH(A.Dep9SepList!N$1,manifest_11Sep!$A$1:$V$1,0))</f>
        <v>JW MARRIOTT</v>
      </c>
      <c r="O734" s="31"/>
      <c r="P734" s="20" t="e" cm="1" vm="1">
        <f t="array" aca="1" ref="P734" ca="1">IF(J734="","",_xlfn.XLOOKUP(J734&amp;N734,'A.Departure Grouping'!AQ:AQ&amp;'A.Departure Grouping'!AP:AP,'A.Departure Grouping'!AR:AR,"",0))</f>
        <v>#NAME?</v>
      </c>
      <c r="Q734" s="13">
        <v>75985763</v>
      </c>
      <c r="R734" s="13" t="s">
        <v>43</v>
      </c>
      <c r="S734" s="13">
        <f t="array" ref="S734">INDEX(manifest_11Sep!$A$1:$V$3202,MATCH($B734,manifest_11Sep!$B$1:$B$3202,0),MATCH(A.Dep9SepList!S$1,manifest_11Sep!$A$1:$V$1,0))</f>
        <v>0</v>
      </c>
      <c r="T734" s="17"/>
    </row>
    <row r="735" spans="1:22" hidden="1">
      <c r="A735" s="13" t="str">
        <f t="array" ref="A735">INDEX(manifest_11Sep!$A$1:$V$3202,MATCH($B735,manifest_11Sep!$B$1:$B$3202,0),MATCH(A.Dep9SepList!A$1,manifest_11Sep!$A$1:$V$1,0))</f>
        <v>A</v>
      </c>
      <c r="B735" s="13" t="s">
        <v>4185</v>
      </c>
      <c r="C735" s="13" t="str">
        <f t="array" ref="C735">INDEX(manifest_11Sep!$A$1:$V$3202,MATCH($B735,manifest_11Sep!$B$1:$B$3202,0),MATCH(A.Dep9SepList!C$1,manifest_11Sep!$A$1:$V$1,0))</f>
        <v>NLN2MR3SFBX</v>
      </c>
      <c r="D735" s="13" t="str">
        <f t="array" ref="D735">INDEX(manifest_11Sep!$A$1:$V$3202,MATCH($B735,manifest_11Sep!$B$1:$B$3202,0),MATCH(A.Dep9SepList!D$1,manifest_11Sep!$A$1:$V$1,0))</f>
        <v>Female</v>
      </c>
      <c r="E735" s="13" t="str">
        <f t="array" ref="E735">INDEX(manifest_11Sep!$A$1:$V$3202,MATCH($B735,manifest_11Sep!$B$1:$B$3202,0),MATCH(A.Dep9SepList!E$1,manifest_11Sep!$A$1:$V$1,0))</f>
        <v>Monica</v>
      </c>
      <c r="F735" s="13" t="str">
        <f t="array" ref="F735">INDEX(manifest_11Sep!$A$1:$V$3202,MATCH($B735,manifest_11Sep!$B$1:$B$3202,0),MATCH(A.Dep9SepList!F$1,manifest_11Sep!$A$1:$V$1,0))</f>
        <v>English</v>
      </c>
      <c r="G735" s="13">
        <f t="array" ref="G735">INDEX(manifest_11Sep!$A$1:$V$3202,MATCH($B735,manifest_11Sep!$B$1:$B$3202,0),MATCH(A.Dep9SepList!G$1,manifest_11Sep!$A$1:$V$1,0))</f>
        <v>28</v>
      </c>
      <c r="H735" s="13" t="str">
        <f t="array" ref="H735">INDEX(manifest_11Sep!$A$1:$V$3202,MATCH($B735,manifest_11Sep!$B$1:$B$3202,0),MATCH(A.Dep9SepList!H$1,manifest_11Sep!$A$1:$V$1,0))</f>
        <v>Tom Luu</v>
      </c>
      <c r="I735" s="13" t="str">
        <f t="array" ref="I735">INDEX(manifest_11Sep!$A$1:$V$3202,MATCH($B735,manifest_11Sep!$B$1:$B$3202,0),MATCH(A.Dep9SepList!I$1,manifest_11Sep!$A$1:$V$1,0))</f>
        <v>Aero K</v>
      </c>
      <c r="J735" s="13" t="str">
        <f t="array" ref="J735">INDEX(manifest_11Sep!$A$1:$V$3202,MATCH($B735,manifest_11Sep!$B$1:$B$3202,0),MATCH(A.Dep9SepList!J$1,manifest_11Sep!$A$1:$V$1,0))</f>
        <v>RF 314</v>
      </c>
      <c r="K735" s="32" t="str">
        <f t="array" ref="K735">INDEX(manifest_11Sep!$A$1:$V$3202,MATCH($B735,manifest_11Sep!$B$1:$B$3202,0),MATCH(A.Dep9SepList!K$1,manifest_11Sep!$A$1:$V$1,0))</f>
        <v>18-thg 9-25</v>
      </c>
      <c r="L735" s="20">
        <f t="array" ref="L735">INDEX(manifest_11Sep!$A$1:$V$3202,MATCH($B735,manifest_11Sep!$B$1:$B$3202,0),MATCH(A.Dep9SepList!L$1,manifest_11Sep!$A$1:$V$1,0))</f>
        <v>0.78472222222222221</v>
      </c>
      <c r="M735" s="13" t="str">
        <f t="array" ref="M735">INDEX(manifest_11Sep!$A$1:$V$3202,MATCH($B735,manifest_11Sep!$B$1:$B$3202,0),MATCH(A.Dep9SepList!M$1,manifest_11Sep!$A$1:$V$1,0))</f>
        <v>ICN-T1</v>
      </c>
      <c r="N735" s="13" t="str">
        <f t="array" ref="N735">INDEX(manifest_11Sep!$A$1:$V$3202,MATCH($B735,manifest_11Sep!$B$1:$B$3202,0),MATCH(A.Dep9SepList!N$1,manifest_11Sep!$A$1:$V$1,0))</f>
        <v>INTER PARNAS</v>
      </c>
      <c r="O735" s="31"/>
      <c r="P735" s="20" t="e" cm="1" vm="1">
        <f t="array" aca="1" ref="P735" ca="1">IF(J735="","",_xlfn.XLOOKUP(J735&amp;N735,'A.Departure Grouping'!AQ:AQ&amp;'A.Departure Grouping'!AP:AP,'A.Departure Grouping'!AR:AR,"",0))</f>
        <v>#NAME?</v>
      </c>
      <c r="Q735" s="13">
        <v>27730436</v>
      </c>
      <c r="R735" s="13" t="s">
        <v>61</v>
      </c>
      <c r="S735" s="13">
        <f t="array" ref="S735">INDEX(manifest_11Sep!$A$1:$V$3202,MATCH($B735,manifest_11Sep!$B$1:$B$3202,0),MATCH(A.Dep9SepList!S$1,manifest_11Sep!$A$1:$V$1,0))</f>
        <v>0</v>
      </c>
      <c r="T735" s="17"/>
    </row>
    <row r="736" spans="1:22" hidden="1">
      <c r="A736" s="13" t="str">
        <f t="array" ref="A736">INDEX(manifest_11Sep!$A$1:$V$3202,MATCH($B736,manifest_11Sep!$B$1:$B$3202,0),MATCH(A.Dep9SepList!A$1,manifest_11Sep!$A$1:$V$1,0))</f>
        <v>A</v>
      </c>
      <c r="B736" s="13" t="s">
        <v>4190</v>
      </c>
      <c r="C736" s="13" t="str">
        <f t="array" ref="C736">INDEX(manifest_11Sep!$A$1:$V$3202,MATCH($B736,manifest_11Sep!$B$1:$B$3202,0),MATCH(A.Dep9SepList!C$1,manifest_11Sep!$A$1:$V$1,0))</f>
        <v>NLN2MR3SFBX</v>
      </c>
      <c r="D736" s="13" t="str">
        <f t="array" ref="D736">INDEX(manifest_11Sep!$A$1:$V$3202,MATCH($B736,manifest_11Sep!$B$1:$B$3202,0),MATCH(A.Dep9SepList!D$1,manifest_11Sep!$A$1:$V$1,0))</f>
        <v>Female</v>
      </c>
      <c r="E736" s="13" t="str">
        <f t="array" ref="E736">INDEX(manifest_11Sep!$A$1:$V$3202,MATCH($B736,manifest_11Sep!$B$1:$B$3202,0),MATCH(A.Dep9SepList!E$1,manifest_11Sep!$A$1:$V$1,0))</f>
        <v>Xia Xu</v>
      </c>
      <c r="F736" s="13" t="str">
        <f t="array" ref="F736">INDEX(manifest_11Sep!$A$1:$V$3202,MATCH($B736,manifest_11Sep!$B$1:$B$3202,0),MATCH(A.Dep9SepList!F$1,manifest_11Sep!$A$1:$V$1,0))</f>
        <v>English</v>
      </c>
      <c r="G736" s="13">
        <f t="array" ref="G736">INDEX(manifest_11Sep!$A$1:$V$3202,MATCH($B736,manifest_11Sep!$B$1:$B$3202,0),MATCH(A.Dep9SepList!G$1,manifest_11Sep!$A$1:$V$1,0))</f>
        <v>60</v>
      </c>
      <c r="H736" s="13" t="str">
        <f t="array" ref="H736">INDEX(manifest_11Sep!$A$1:$V$3202,MATCH($B736,manifest_11Sep!$B$1:$B$3202,0),MATCH(A.Dep9SepList!H$1,manifest_11Sep!$A$1:$V$1,0))</f>
        <v>Tom Luu</v>
      </c>
      <c r="I736" s="13" t="str">
        <f t="array" ref="I736">INDEX(manifest_11Sep!$A$1:$V$3202,MATCH($B736,manifest_11Sep!$B$1:$B$3202,0),MATCH(A.Dep9SepList!I$1,manifest_11Sep!$A$1:$V$1,0))</f>
        <v>Aero K</v>
      </c>
      <c r="J736" s="13" t="str">
        <f t="array" ref="J736">INDEX(manifest_11Sep!$A$1:$V$3202,MATCH($B736,manifest_11Sep!$B$1:$B$3202,0),MATCH(A.Dep9SepList!J$1,manifest_11Sep!$A$1:$V$1,0))</f>
        <v>RF 314</v>
      </c>
      <c r="K736" s="32" t="str">
        <f t="array" ref="K736">INDEX(manifest_11Sep!$A$1:$V$3202,MATCH($B736,manifest_11Sep!$B$1:$B$3202,0),MATCH(A.Dep9SepList!K$1,manifest_11Sep!$A$1:$V$1,0))</f>
        <v>18-thg 9-25</v>
      </c>
      <c r="L736" s="20">
        <f t="array" ref="L736">INDEX(manifest_11Sep!$A$1:$V$3202,MATCH($B736,manifest_11Sep!$B$1:$B$3202,0),MATCH(A.Dep9SepList!L$1,manifest_11Sep!$A$1:$V$1,0))</f>
        <v>0.78472222222222221</v>
      </c>
      <c r="M736" s="13" t="str">
        <f t="array" ref="M736">INDEX(manifest_11Sep!$A$1:$V$3202,MATCH($B736,manifest_11Sep!$B$1:$B$3202,0),MATCH(A.Dep9SepList!M$1,manifest_11Sep!$A$1:$V$1,0))</f>
        <v>ICN-T1</v>
      </c>
      <c r="N736" s="13" t="str">
        <f t="array" ref="N736">INDEX(manifest_11Sep!$A$1:$V$3202,MATCH($B736,manifest_11Sep!$B$1:$B$3202,0),MATCH(A.Dep9SepList!N$1,manifest_11Sep!$A$1:$V$1,0))</f>
        <v>INTER PARNAS</v>
      </c>
      <c r="O736" s="31"/>
      <c r="P736" s="20" t="e" cm="1" vm="1">
        <f t="array" aca="1" ref="P736" ca="1">IF(J736="","",_xlfn.XLOOKUP(J736&amp;N736,'A.Departure Grouping'!AQ:AQ&amp;'A.Departure Grouping'!AP:AP,'A.Departure Grouping'!AR:AR,"",0))</f>
        <v>#NAME?</v>
      </c>
      <c r="Q736" s="13">
        <v>27730436</v>
      </c>
      <c r="R736" s="13" t="s">
        <v>61</v>
      </c>
      <c r="S736" s="13">
        <f t="array" ref="S736">INDEX(manifest_11Sep!$A$1:$V$3202,MATCH($B736,manifest_11Sep!$B$1:$B$3202,0),MATCH(A.Dep9SepList!S$1,manifest_11Sep!$A$1:$V$1,0))</f>
        <v>0</v>
      </c>
      <c r="T736" s="17"/>
    </row>
    <row r="737" spans="1:32" hidden="1">
      <c r="A737" s="229" t="str">
        <f t="array" ref="A737">INDEX(manifest_11Sep!$A$1:$V$3202,MATCH($B737,manifest_11Sep!$B$1:$B$3202,0),MATCH(A.Dep9SepList!A$1,manifest_11Sep!$A$1:$V$1,0))</f>
        <v>A</v>
      </c>
      <c r="B737" s="229" t="s">
        <v>4174</v>
      </c>
      <c r="C737" s="229" t="str">
        <f t="array" ref="C737">INDEX(manifest_11Sep!$A$1:$V$3202,MATCH($B737,manifest_11Sep!$B$1:$B$3202,0),MATCH(A.Dep9SepList!C$1,manifest_11Sep!$A$1:$V$1,0))</f>
        <v>Y6NVHWYXXYW</v>
      </c>
      <c r="D737" s="229" t="str">
        <f t="array" ref="D737">INDEX(manifest_11Sep!$A$1:$V$3202,MATCH($B737,manifest_11Sep!$B$1:$B$3202,0),MATCH(A.Dep9SepList!D$1,manifest_11Sep!$A$1:$V$1,0))</f>
        <v>Female</v>
      </c>
      <c r="E737" s="229" t="str">
        <f t="array" ref="E737">INDEX(manifest_11Sep!$A$1:$V$3202,MATCH($B737,manifest_11Sep!$B$1:$B$3202,0),MATCH(A.Dep9SepList!E$1,manifest_11Sep!$A$1:$V$1,0))</f>
        <v>Yunice Kristine</v>
      </c>
      <c r="F737" s="229" t="str">
        <f t="array" ref="F737">INDEX(manifest_11Sep!$A$1:$V$3202,MATCH($B737,manifest_11Sep!$B$1:$B$3202,0),MATCH(A.Dep9SepList!F$1,manifest_11Sep!$A$1:$V$1,0))</f>
        <v>Garcia</v>
      </c>
      <c r="G737" s="229">
        <f t="array" ref="G737">INDEX(manifest_11Sep!$A$1:$V$3202,MATCH($B737,manifest_11Sep!$B$1:$B$3202,0),MATCH(A.Dep9SepList!G$1,manifest_11Sep!$A$1:$V$1,0))</f>
        <v>44</v>
      </c>
      <c r="H737" s="229" t="str">
        <f t="array" ref="H737">INDEX(manifest_11Sep!$A$1:$V$3202,MATCH($B737,manifest_11Sep!$B$1:$B$3202,0),MATCH(A.Dep9SepList!H$1,manifest_11Sep!$A$1:$V$1,0))</f>
        <v>Tom Luu</v>
      </c>
      <c r="I737" s="229" t="str">
        <f t="array" ref="I737">INDEX(manifest_11Sep!$A$1:$V$3202,MATCH($B737,manifest_11Sep!$B$1:$B$3202,0),MATCH(A.Dep9SepList!I$1,manifest_11Sep!$A$1:$V$1,0))</f>
        <v>Air Canada</v>
      </c>
      <c r="J737" s="229" t="str">
        <f t="array" ref="J737">INDEX(manifest_11Sep!$A$1:$V$3202,MATCH($B737,manifest_11Sep!$B$1:$B$3202,0),MATCH(A.Dep9SepList!J$1,manifest_11Sep!$A$1:$V$1,0))</f>
        <v>AC 62</v>
      </c>
      <c r="K737" s="234" t="str">
        <f t="array" ref="K737">INDEX(manifest_11Sep!$A$1:$V$3202,MATCH($B737,manifest_11Sep!$B$1:$B$3202,0),MATCH(A.Dep9SepList!K$1,manifest_11Sep!$A$1:$V$1,0))</f>
        <v>18-thg 9-25</v>
      </c>
      <c r="L737" s="235">
        <f t="array" ref="L737">INDEX(manifest_11Sep!$A$1:$V$3202,MATCH($B737,manifest_11Sep!$B$1:$B$3202,0),MATCH(A.Dep9SepList!L$1,manifest_11Sep!$A$1:$V$1,0))</f>
        <v>0.79513888888888884</v>
      </c>
      <c r="M737" s="229" t="str">
        <f t="array" ref="M737">INDEX(manifest_11Sep!$A$1:$V$3202,MATCH($B737,manifest_11Sep!$B$1:$B$3202,0),MATCH(A.Dep9SepList!M$1,manifest_11Sep!$A$1:$V$1,0))</f>
        <v>ICN-T1</v>
      </c>
      <c r="N737" s="229" t="str">
        <f t="array" ref="N737">INDEX(manifest_11Sep!$A$1:$V$3202,MATCH($B737,manifest_11Sep!$B$1:$B$3202,0),MATCH(A.Dep9SepList!N$1,manifest_11Sep!$A$1:$V$1,0))</f>
        <v>INTER PARNAS</v>
      </c>
      <c r="O737" s="256">
        <f>COUNTA(N737:N754)</f>
        <v>18</v>
      </c>
      <c r="P737" s="235" t="e" cm="1" vm="1">
        <f t="array" aca="1" ref="P737" ca="1">IF(J737="","",_xlfn.XLOOKUP(J737&amp;N737,'A.Departure Grouping'!AQ:AQ&amp;'A.Departure Grouping'!AP:AP,'A.Departure Grouping'!AR:AR,"",0))</f>
        <v>#NAME?</v>
      </c>
      <c r="Q737" s="229">
        <v>40617771</v>
      </c>
      <c r="R737" s="229" t="s">
        <v>43</v>
      </c>
      <c r="S737" s="229" t="str">
        <f t="array" ref="S737">INDEX(manifest_11Sep!$A$1:$V$3202,MATCH($B737,manifest_11Sep!$B$1:$B$3202,0),MATCH(A.Dep9SepList!S$1,manifest_11Sep!$A$1:$V$1,0))</f>
        <v>CANCEL request: roommate Celia Bautista yêu cầu cancell</v>
      </c>
      <c r="T737" s="17"/>
    </row>
    <row r="738" spans="1:32" hidden="1">
      <c r="A738" s="13" t="str">
        <f t="array" ref="A738">INDEX(manifest_11Sep!$A$1:$V$3202,MATCH($B738,manifest_11Sep!$B$1:$B$3202,0),MATCH(A.Dep9SepList!A$1,manifest_11Sep!$A$1:$V$1,0))</f>
        <v>A</v>
      </c>
      <c r="B738" s="13" t="s">
        <v>4177</v>
      </c>
      <c r="C738" s="13" t="str">
        <f t="array" ref="C738">INDEX(manifest_11Sep!$A$1:$V$3202,MATCH($B738,manifest_11Sep!$B$1:$B$3202,0),MATCH(A.Dep9SepList!C$1,manifest_11Sep!$A$1:$V$1,0))</f>
        <v>Y6NVHWYXXYW</v>
      </c>
      <c r="D738" s="13" t="str">
        <f t="array" ref="D738">INDEX(manifest_11Sep!$A$1:$V$3202,MATCH($B738,manifest_11Sep!$B$1:$B$3202,0),MATCH(A.Dep9SepList!D$1,manifest_11Sep!$A$1:$V$1,0))</f>
        <v>Female</v>
      </c>
      <c r="E738" s="13" t="str">
        <f t="array" ref="E738">INDEX(manifest_11Sep!$A$1:$V$3202,MATCH($B738,manifest_11Sep!$B$1:$B$3202,0),MATCH(A.Dep9SepList!E$1,manifest_11Sep!$A$1:$V$1,0))</f>
        <v>Celia</v>
      </c>
      <c r="F738" s="13" t="str">
        <f t="array" ref="F738">INDEX(manifest_11Sep!$A$1:$V$3202,MATCH($B738,manifest_11Sep!$B$1:$B$3202,0),MATCH(A.Dep9SepList!F$1,manifest_11Sep!$A$1:$V$1,0))</f>
        <v>Bautista</v>
      </c>
      <c r="G738" s="13">
        <f t="array" ref="G738">INDEX(manifest_11Sep!$A$1:$V$3202,MATCH($B738,manifest_11Sep!$B$1:$B$3202,0),MATCH(A.Dep9SepList!G$1,manifest_11Sep!$A$1:$V$1,0))</f>
        <v>68</v>
      </c>
      <c r="H738" s="13" t="str">
        <f t="array" ref="H738">INDEX(manifest_11Sep!$A$1:$V$3202,MATCH($B738,manifest_11Sep!$B$1:$B$3202,0),MATCH(A.Dep9SepList!H$1,manifest_11Sep!$A$1:$V$1,0))</f>
        <v>Tom Luu</v>
      </c>
      <c r="I738" s="13" t="str">
        <f t="array" ref="I738">INDEX(manifest_11Sep!$A$1:$V$3202,MATCH($B738,manifest_11Sep!$B$1:$B$3202,0),MATCH(A.Dep9SepList!I$1,manifest_11Sep!$A$1:$V$1,0))</f>
        <v>Air Canada</v>
      </c>
      <c r="J738" s="13" t="str">
        <f t="array" ref="J738">INDEX(manifest_11Sep!$A$1:$V$3202,MATCH($B738,manifest_11Sep!$B$1:$B$3202,0),MATCH(A.Dep9SepList!J$1,manifest_11Sep!$A$1:$V$1,0))</f>
        <v>AC 62</v>
      </c>
      <c r="K738" s="32" t="str">
        <f t="array" ref="K738">INDEX(manifest_11Sep!$A$1:$V$3202,MATCH($B738,manifest_11Sep!$B$1:$B$3202,0),MATCH(A.Dep9SepList!K$1,manifest_11Sep!$A$1:$V$1,0))</f>
        <v>18-thg 9-25</v>
      </c>
      <c r="L738" s="20">
        <f t="array" ref="L738">INDEX(manifest_11Sep!$A$1:$V$3202,MATCH($B738,manifest_11Sep!$B$1:$B$3202,0),MATCH(A.Dep9SepList!L$1,manifest_11Sep!$A$1:$V$1,0))</f>
        <v>0.79513888888888884</v>
      </c>
      <c r="M738" s="13" t="str">
        <f t="array" ref="M738">INDEX(manifest_11Sep!$A$1:$V$3202,MATCH($B738,manifest_11Sep!$B$1:$B$3202,0),MATCH(A.Dep9SepList!M$1,manifest_11Sep!$A$1:$V$1,0))</f>
        <v>ICN-T1</v>
      </c>
      <c r="N738" s="13" t="str">
        <f t="array" ref="N738">INDEX(manifest_11Sep!$A$1:$V$3202,MATCH($B738,manifest_11Sep!$B$1:$B$3202,0),MATCH(A.Dep9SepList!N$1,manifest_11Sep!$A$1:$V$1,0))</f>
        <v>INTER PARNAS</v>
      </c>
      <c r="O738" s="31"/>
      <c r="P738" s="20" t="e" cm="1" vm="1">
        <f t="array" aca="1" ref="P738" ca="1">IF(J738="","",_xlfn.XLOOKUP(J738&amp;N738,'A.Departure Grouping'!AQ:AQ&amp;'A.Departure Grouping'!AP:AP,'A.Departure Grouping'!AR:AR,"",0))</f>
        <v>#NAME?</v>
      </c>
      <c r="Q738" s="13">
        <v>40617771</v>
      </c>
      <c r="R738" s="13" t="s">
        <v>43</v>
      </c>
      <c r="S738" s="13" t="str">
        <f t="array" ref="S738">INDEX(manifest_11Sep!$A$1:$V$3202,MATCH($B738,manifest_11Sep!$B$1:$B$3202,0),MATCH(A.Dep9SepList!S$1,manifest_11Sep!$A$1:$V$1,0))</f>
        <v>CANCEL request: roommate Celia Bautista yêu cầu cancell</v>
      </c>
      <c r="T738" s="17"/>
    </row>
    <row r="739" spans="1:32" hidden="1">
      <c r="A739" s="13" t="str">
        <f t="array" ref="A739">INDEX(manifest_11Sep!$A$1:$V$3202,MATCH($B739,manifest_11Sep!$B$1:$B$3202,0),MATCH(A.Dep9SepList!A$1,manifest_11Sep!$A$1:$V$1,0))</f>
        <v>A</v>
      </c>
      <c r="B739" s="13" t="s">
        <v>3847</v>
      </c>
      <c r="C739" s="13" t="str">
        <f t="array" ref="C739">INDEX(manifest_11Sep!$A$1:$V$3202,MATCH($B739,manifest_11Sep!$B$1:$B$3202,0),MATCH(A.Dep9SepList!C$1,manifest_11Sep!$A$1:$V$1,0))</f>
        <v>G4N49JC32QN</v>
      </c>
      <c r="D739" s="13" t="str">
        <f t="array" ref="D739">INDEX(manifest_11Sep!$A$1:$V$3202,MATCH($B739,manifest_11Sep!$B$1:$B$3202,0),MATCH(A.Dep9SepList!D$1,manifest_11Sep!$A$1:$V$1,0))</f>
        <v>Female</v>
      </c>
      <c r="E739" s="13" t="str">
        <f t="array" ref="E739">INDEX(manifest_11Sep!$A$1:$V$3202,MATCH($B739,manifest_11Sep!$B$1:$B$3202,0),MATCH(A.Dep9SepList!E$1,manifest_11Sep!$A$1:$V$1,0))</f>
        <v>Aster</v>
      </c>
      <c r="F739" s="13" t="str">
        <f t="array" ref="F739">INDEX(manifest_11Sep!$A$1:$V$3202,MATCH($B739,manifest_11Sep!$B$1:$B$3202,0),MATCH(A.Dep9SepList!F$1,manifest_11Sep!$A$1:$V$1,0))</f>
        <v>Yihdego-Abebe</v>
      </c>
      <c r="G739" s="13">
        <f t="array" ref="G739">INDEX(manifest_11Sep!$A$1:$V$3202,MATCH($B739,manifest_11Sep!$B$1:$B$3202,0),MATCH(A.Dep9SepList!G$1,manifest_11Sep!$A$1:$V$1,0))</f>
        <v>56</v>
      </c>
      <c r="H739" s="13" t="str">
        <f t="array" ref="H739">INDEX(manifest_11Sep!$A$1:$V$3202,MATCH($B739,manifest_11Sep!$B$1:$B$3202,0),MATCH(A.Dep9SepList!H$1,manifest_11Sep!$A$1:$V$1,0))</f>
        <v>Racquel Slawinski</v>
      </c>
      <c r="I739" s="13" t="str">
        <f t="array" ref="I739">INDEX(manifest_11Sep!$A$1:$V$3202,MATCH($B739,manifest_11Sep!$B$1:$B$3202,0),MATCH(A.Dep9SepList!I$1,manifest_11Sep!$A$1:$V$1,0))</f>
        <v>Air Canada</v>
      </c>
      <c r="J739" s="13" t="str">
        <f t="array" ref="J739">INDEX(manifest_11Sep!$A$1:$V$3202,MATCH($B739,manifest_11Sep!$B$1:$B$3202,0),MATCH(A.Dep9SepList!J$1,manifest_11Sep!$A$1:$V$1,0))</f>
        <v>AC 62</v>
      </c>
      <c r="K739" s="32" t="str">
        <f t="array" ref="K739">INDEX(manifest_11Sep!$A$1:$V$3202,MATCH($B739,manifest_11Sep!$B$1:$B$3202,0),MATCH(A.Dep9SepList!K$1,manifest_11Sep!$A$1:$V$1,0))</f>
        <v>18-thg 9-25</v>
      </c>
      <c r="L739" s="20">
        <f t="array" ref="L739">INDEX(manifest_11Sep!$A$1:$V$3202,MATCH($B739,manifest_11Sep!$B$1:$B$3202,0),MATCH(A.Dep9SepList!L$1,manifest_11Sep!$A$1:$V$1,0))</f>
        <v>0.79513888888888884</v>
      </c>
      <c r="M739" s="13" t="str">
        <f t="array" ref="M739">INDEX(manifest_11Sep!$A$1:$V$3202,MATCH($B739,manifest_11Sep!$B$1:$B$3202,0),MATCH(A.Dep9SepList!M$1,manifest_11Sep!$A$1:$V$1,0))</f>
        <v>ICN-T1</v>
      </c>
      <c r="N739" s="13" t="str">
        <f t="array" ref="N739">INDEX(manifest_11Sep!$A$1:$V$3202,MATCH($B739,manifest_11Sep!$B$1:$B$3202,0),MATCH(A.Dep9SepList!N$1,manifest_11Sep!$A$1:$V$1,0))</f>
        <v>INTER PARNAS</v>
      </c>
      <c r="O739" s="31"/>
      <c r="P739" s="20" t="e" cm="1" vm="1">
        <f t="array" aca="1" ref="P739" ca="1">IF(J739="","",_xlfn.XLOOKUP(J739&amp;N739,'A.Departure Grouping'!AQ:AQ&amp;'A.Departure Grouping'!AP:AP,'A.Departure Grouping'!AR:AR,"",0))</f>
        <v>#NAME?</v>
      </c>
      <c r="Q739" s="13">
        <v>41352710</v>
      </c>
      <c r="R739" s="13" t="s">
        <v>61</v>
      </c>
      <c r="S739" s="13">
        <f t="array" ref="S739">INDEX(manifest_11Sep!$A$1:$V$3202,MATCH($B739,manifest_11Sep!$B$1:$B$3202,0),MATCH(A.Dep9SepList!S$1,manifest_11Sep!$A$1:$V$1,0))</f>
        <v>0</v>
      </c>
      <c r="T739" s="17"/>
      <c r="U739" s="3"/>
    </row>
    <row r="740" spans="1:32" hidden="1">
      <c r="A740" s="13" t="str">
        <f t="array" ref="A740">INDEX(manifest_11Sep!$A$1:$V$3202,MATCH($B740,manifest_11Sep!$B$1:$B$3202,0),MATCH(A.Dep9SepList!A$1,manifest_11Sep!$A$1:$V$1,0))</f>
        <v>A</v>
      </c>
      <c r="B740" s="3" t="s">
        <v>3851</v>
      </c>
      <c r="C740" s="13" t="str">
        <f t="array" ref="C740">INDEX(manifest_11Sep!$A$1:$V$3202,MATCH($B740,manifest_11Sep!$B$1:$B$3202,0),MATCH(A.Dep9SepList!C$1,manifest_11Sep!$A$1:$V$1,0))</f>
        <v>G4N49JC32QN</v>
      </c>
      <c r="D740" s="13" t="str">
        <f t="array" ref="D740">INDEX(manifest_11Sep!$A$1:$V$3202,MATCH($B740,manifest_11Sep!$B$1:$B$3202,0),MATCH(A.Dep9SepList!D$1,manifest_11Sep!$A$1:$V$1,0))</f>
        <v>Male</v>
      </c>
      <c r="E740" s="13" t="str">
        <f t="array" ref="E740">INDEX(manifest_11Sep!$A$1:$V$3202,MATCH($B740,manifest_11Sep!$B$1:$B$3202,0),MATCH(A.Dep9SepList!E$1,manifest_11Sep!$A$1:$V$1,0))</f>
        <v>Matias</v>
      </c>
      <c r="F740" s="13" t="str">
        <f t="array" ref="F740">INDEX(manifest_11Sep!$A$1:$V$3202,MATCH($B740,manifest_11Sep!$B$1:$B$3202,0),MATCH(A.Dep9SepList!F$1,manifest_11Sep!$A$1:$V$1,0))</f>
        <v>Daniel</v>
      </c>
      <c r="G740" s="13">
        <f t="array" ref="G740">INDEX(manifest_11Sep!$A$1:$V$3202,MATCH($B740,manifest_11Sep!$B$1:$B$3202,0),MATCH(A.Dep9SepList!G$1,manifest_11Sep!$A$1:$V$1,0))</f>
        <v>23</v>
      </c>
      <c r="H740" s="13" t="str">
        <f t="array" ref="H740">INDEX(manifest_11Sep!$A$1:$V$3202,MATCH($B740,manifest_11Sep!$B$1:$B$3202,0),MATCH(A.Dep9SepList!H$1,manifest_11Sep!$A$1:$V$1,0))</f>
        <v>Racquel Slawinski</v>
      </c>
      <c r="I740" s="13" t="str">
        <f t="array" ref="I740">INDEX(manifest_11Sep!$A$1:$V$3202,MATCH($B740,manifest_11Sep!$B$1:$B$3202,0),MATCH(A.Dep9SepList!I$1,manifest_11Sep!$A$1:$V$1,0))</f>
        <v>Air Canada</v>
      </c>
      <c r="J740" s="13" t="str">
        <f t="array" ref="J740">INDEX(manifest_11Sep!$A$1:$V$3202,MATCH($B740,manifest_11Sep!$B$1:$B$3202,0),MATCH(A.Dep9SepList!J$1,manifest_11Sep!$A$1:$V$1,0))</f>
        <v>AC 62</v>
      </c>
      <c r="K740" s="32" t="str">
        <f t="array" ref="K740">INDEX(manifest_11Sep!$A$1:$V$3202,MATCH($B740,manifest_11Sep!$B$1:$B$3202,0),MATCH(A.Dep9SepList!K$1,manifest_11Sep!$A$1:$V$1,0))</f>
        <v>18-thg 9-25</v>
      </c>
      <c r="L740" s="20">
        <f t="array" ref="L740">INDEX(manifest_11Sep!$A$1:$V$3202,MATCH($B740,manifest_11Sep!$B$1:$B$3202,0),MATCH(A.Dep9SepList!L$1,manifest_11Sep!$A$1:$V$1,0))</f>
        <v>0.79513888888888884</v>
      </c>
      <c r="M740" s="13" t="str">
        <f t="array" ref="M740">INDEX(manifest_11Sep!$A$1:$V$3202,MATCH($B740,manifest_11Sep!$B$1:$B$3202,0),MATCH(A.Dep9SepList!M$1,manifest_11Sep!$A$1:$V$1,0))</f>
        <v>ICN-T1</v>
      </c>
      <c r="N740" s="13" t="str">
        <f t="array" ref="N740">INDEX(manifest_11Sep!$A$1:$V$3202,MATCH($B740,manifest_11Sep!$B$1:$B$3202,0),MATCH(A.Dep9SepList!N$1,manifest_11Sep!$A$1:$V$1,0))</f>
        <v>INTER PARNAS</v>
      </c>
      <c r="O740" s="31"/>
      <c r="P740" s="20" t="e" cm="1" vm="1">
        <f t="array" aca="1" ref="P740" ca="1">IF(J740="","",_xlfn.XLOOKUP(J740&amp;N740,'A.Departure Grouping'!AQ:AQ&amp;'A.Departure Grouping'!AP:AP,'A.Departure Grouping'!AR:AR,"",0))</f>
        <v>#NAME?</v>
      </c>
      <c r="Q740" s="13">
        <v>41352710</v>
      </c>
      <c r="R740" s="13" t="s">
        <v>61</v>
      </c>
      <c r="S740" s="13">
        <f t="array" ref="S740">INDEX(manifest_11Sep!$A$1:$V$3202,MATCH($B740,manifest_11Sep!$B$1:$B$3202,0),MATCH(A.Dep9SepList!S$1,manifest_11Sep!$A$1:$V$1,0))</f>
        <v>0</v>
      </c>
      <c r="T740" s="17"/>
      <c r="U740" s="3"/>
    </row>
    <row r="741" spans="1:32" hidden="1">
      <c r="A741" s="13" t="str">
        <f t="array" ref="A741">INDEX(manifest_11Sep!$A$1:$V$3202,MATCH($B741,manifest_11Sep!$B$1:$B$3202,0),MATCH(A.Dep9SepList!A$1,manifest_11Sep!$A$1:$V$1,0))</f>
        <v>A</v>
      </c>
      <c r="B741" s="13" t="s">
        <v>1429</v>
      </c>
      <c r="C741" s="13" t="str">
        <f t="array" ref="C741">INDEX(manifest_11Sep!$A$1:$V$3202,MATCH($B741,manifest_11Sep!$B$1:$B$3202,0),MATCH(A.Dep9SepList!C$1,manifest_11Sep!$A$1:$V$1,0))</f>
        <v>NVNRTS4QJ9C</v>
      </c>
      <c r="D741" s="13" t="str">
        <f t="array" ref="D741">INDEX(manifest_11Sep!$A$1:$V$3202,MATCH($B741,manifest_11Sep!$B$1:$B$3202,0),MATCH(A.Dep9SepList!D$1,manifest_11Sep!$A$1:$V$1,0))</f>
        <v>Female</v>
      </c>
      <c r="E741" s="13" t="str">
        <f t="array" ref="E741">INDEX(manifest_11Sep!$A$1:$V$3202,MATCH($B741,manifest_11Sep!$B$1:$B$3202,0),MATCH(A.Dep9SepList!E$1,manifest_11Sep!$A$1:$V$1,0))</f>
        <v>Yiqing Laurie</v>
      </c>
      <c r="F741" s="13" t="str">
        <f t="array" ref="F741">INDEX(manifest_11Sep!$A$1:$V$3202,MATCH($B741,manifest_11Sep!$B$1:$B$3202,0),MATCH(A.Dep9SepList!F$1,manifest_11Sep!$A$1:$V$1,0))</f>
        <v>Luo</v>
      </c>
      <c r="G741" s="13">
        <f t="array" ref="G741">INDEX(manifest_11Sep!$A$1:$V$3202,MATCH($B741,manifest_11Sep!$B$1:$B$3202,0),MATCH(A.Dep9SepList!G$1,manifest_11Sep!$A$1:$V$1,0))</f>
        <v>55</v>
      </c>
      <c r="H741" s="13" t="str">
        <f t="array" ref="H741">INDEX(manifest_11Sep!$A$1:$V$3202,MATCH($B741,manifest_11Sep!$B$1:$B$3202,0),MATCH(A.Dep9SepList!H$1,manifest_11Sep!$A$1:$V$1,0))</f>
        <v>Alicia Nguyen 4</v>
      </c>
      <c r="I741" s="13" t="str">
        <f t="array" ref="I741">INDEX(manifest_11Sep!$A$1:$V$3202,MATCH($B741,manifest_11Sep!$B$1:$B$3202,0),MATCH(A.Dep9SepList!I$1,manifest_11Sep!$A$1:$V$1,0))</f>
        <v>Air Canada</v>
      </c>
      <c r="J741" s="13" t="str">
        <f t="array" ref="J741">INDEX(manifest_11Sep!$A$1:$V$3202,MATCH($B741,manifest_11Sep!$B$1:$B$3202,0),MATCH(A.Dep9SepList!J$1,manifest_11Sep!$A$1:$V$1,0))</f>
        <v>AC 62</v>
      </c>
      <c r="K741" s="32" t="str">
        <f t="array" ref="K741">INDEX(manifest_11Sep!$A$1:$V$3202,MATCH($B741,manifest_11Sep!$B$1:$B$3202,0),MATCH(A.Dep9SepList!K$1,manifest_11Sep!$A$1:$V$1,0))</f>
        <v>18-thg 9-25</v>
      </c>
      <c r="L741" s="20">
        <f t="array" ref="L741">INDEX(manifest_11Sep!$A$1:$V$3202,MATCH($B741,manifest_11Sep!$B$1:$B$3202,0),MATCH(A.Dep9SepList!L$1,manifest_11Sep!$A$1:$V$1,0))</f>
        <v>0.79513888888888884</v>
      </c>
      <c r="M741" s="13" t="str">
        <f t="array" ref="M741">INDEX(manifest_11Sep!$A$1:$V$3202,MATCH($B741,manifest_11Sep!$B$1:$B$3202,0),MATCH(A.Dep9SepList!M$1,manifest_11Sep!$A$1:$V$1,0))</f>
        <v>ICN-T1</v>
      </c>
      <c r="N741" s="13" t="str">
        <f t="array" ref="N741">INDEX(manifest_11Sep!$A$1:$V$3202,MATCH($B741,manifest_11Sep!$B$1:$B$3202,0),MATCH(A.Dep9SepList!N$1,manifest_11Sep!$A$1:$V$1,0))</f>
        <v>JW MARRIOTT</v>
      </c>
      <c r="O741" s="31"/>
      <c r="P741" s="20" t="e" cm="1" vm="1">
        <f t="array" aca="1" ref="P741" ca="1">IF(J741="","",_xlfn.XLOOKUP(J741&amp;N741,'A.Departure Grouping'!AQ:AQ&amp;'A.Departure Grouping'!AP:AP,'A.Departure Grouping'!AR:AR,"",0))</f>
        <v>#NAME?</v>
      </c>
      <c r="Q741" s="13">
        <v>75988366</v>
      </c>
      <c r="R741" s="13" t="s">
        <v>35</v>
      </c>
      <c r="S741" s="13">
        <f t="array" ref="S741">INDEX(manifest_11Sep!$A$1:$V$3202,MATCH($B741,manifest_11Sep!$B$1:$B$3202,0),MATCH(A.Dep9SepList!S$1,manifest_11Sep!$A$1:$V$1,0))</f>
        <v>0</v>
      </c>
      <c r="T741" s="17"/>
    </row>
    <row r="742" spans="1:32" hidden="1">
      <c r="A742" s="13" t="str">
        <f t="array" ref="A742">INDEX(manifest_11Sep!$A$1:$V$3202,MATCH($B742,manifest_11Sep!$B$1:$B$3202,0),MATCH(A.Dep9SepList!A$1,manifest_11Sep!$A$1:$V$1,0))</f>
        <v>A</v>
      </c>
      <c r="B742" s="3" t="s">
        <v>8563</v>
      </c>
      <c r="C742" s="13" t="str">
        <f t="array" ref="C742">INDEX(manifest_11Sep!$A$1:$V$3202,MATCH($B742,manifest_11Sep!$B$1:$B$3202,0),MATCH(A.Dep9SepList!C$1,manifest_11Sep!$A$1:$V$1,0))</f>
        <v>SYNWDRFH6HV</v>
      </c>
      <c r="D742" s="13" t="str">
        <f t="array" ref="D742">INDEX(manifest_11Sep!$A$1:$V$3202,MATCH($B742,manifest_11Sep!$B$1:$B$3202,0),MATCH(A.Dep9SepList!D$1,manifest_11Sep!$A$1:$V$1,0))</f>
        <v>Female</v>
      </c>
      <c r="E742" s="13" t="str">
        <f t="array" ref="E742">INDEX(manifest_11Sep!$A$1:$V$3202,MATCH($B742,manifest_11Sep!$B$1:$B$3202,0),MATCH(A.Dep9SepList!E$1,manifest_11Sep!$A$1:$V$1,0))</f>
        <v>Jennifer Santillan</v>
      </c>
      <c r="F742" s="13" t="str">
        <f t="array" ref="F742">INDEX(manifest_11Sep!$A$1:$V$3202,MATCH($B742,manifest_11Sep!$B$1:$B$3202,0),MATCH(A.Dep9SepList!F$1,manifest_11Sep!$A$1:$V$1,0))</f>
        <v>David</v>
      </c>
      <c r="G742" s="13">
        <f t="array" ref="G742">INDEX(manifest_11Sep!$A$1:$V$3202,MATCH($B742,manifest_11Sep!$B$1:$B$3202,0),MATCH(A.Dep9SepList!G$1,manifest_11Sep!$A$1:$V$1,0))</f>
        <v>43</v>
      </c>
      <c r="H742" s="13" t="str">
        <f t="array" ref="H742">INDEX(manifest_11Sep!$A$1:$V$3202,MATCH($B742,manifest_11Sep!$B$1:$B$3202,0),MATCH(A.Dep9SepList!H$1,manifest_11Sep!$A$1:$V$1,0))</f>
        <v>Armando Gil</v>
      </c>
      <c r="I742" s="13" t="str">
        <f t="array" ref="I742">INDEX(manifest_11Sep!$A$1:$V$3202,MATCH($B742,manifest_11Sep!$B$1:$B$3202,0),MATCH(A.Dep9SepList!I$1,manifest_11Sep!$A$1:$V$1,0))</f>
        <v>Asiana Airlines</v>
      </c>
      <c r="J742" s="13" t="str">
        <f t="array" ref="J742">INDEX(manifest_11Sep!$A$1:$V$3202,MATCH($B742,manifest_11Sep!$B$1:$B$3202,0),MATCH(A.Dep9SepList!J$1,manifest_11Sep!$A$1:$V$1,0))</f>
        <v>OZ 703</v>
      </c>
      <c r="K742" s="32" t="str">
        <f t="array" ref="K742">INDEX(manifest_11Sep!$A$1:$V$3202,MATCH($B742,manifest_11Sep!$B$1:$B$3202,0),MATCH(A.Dep9SepList!K$1,manifest_11Sep!$A$1:$V$1,0))</f>
        <v>18-thg 9-25</v>
      </c>
      <c r="L742" s="20">
        <f t="array" ref="L742">INDEX(manifest_11Sep!$A$1:$V$3202,MATCH($B742,manifest_11Sep!$B$1:$B$3202,0),MATCH(A.Dep9SepList!L$1,manifest_11Sep!$A$1:$V$1,0))</f>
        <v>0.80208333333333337</v>
      </c>
      <c r="M742" s="13" t="str">
        <f t="array" ref="M742">INDEX(manifest_11Sep!$A$1:$V$3202,MATCH($B742,manifest_11Sep!$B$1:$B$3202,0),MATCH(A.Dep9SepList!M$1,manifest_11Sep!$A$1:$V$1,0))</f>
        <v>ICN-T1</v>
      </c>
      <c r="N742" s="13" t="str">
        <f t="array" ref="N742">INDEX(manifest_11Sep!$A$1:$V$3202,MATCH($B742,manifest_11Sep!$B$1:$B$3202,0),MATCH(A.Dep9SepList!N$1,manifest_11Sep!$A$1:$V$1,0))</f>
        <v>JW MARRIOTT</v>
      </c>
      <c r="O742" s="31"/>
      <c r="P742" s="20" t="e" cm="1" vm="1">
        <f t="array" aca="1" ref="P742" ca="1">IF(J742="","",_xlfn.XLOOKUP(J742&amp;N742,'A.Departure Grouping'!AQ:AQ&amp;'A.Departure Grouping'!AP:AP,'A.Departure Grouping'!AR:AR,"",0))</f>
        <v>#NAME?</v>
      </c>
      <c r="Q742" s="13">
        <v>75989453</v>
      </c>
      <c r="R742" s="13" t="s">
        <v>43</v>
      </c>
      <c r="S742" s="13">
        <f t="array" ref="S742">INDEX(manifest_11Sep!$A$1:$V$3202,MATCH($B742,manifest_11Sep!$B$1:$B$3202,0),MATCH(A.Dep9SepList!S$1,manifest_11Sep!$A$1:$V$1,0))</f>
        <v>0</v>
      </c>
      <c r="T742" s="17"/>
      <c r="U742" s="3"/>
      <c r="V742" s="13"/>
    </row>
    <row r="743" spans="1:32" hidden="1">
      <c r="A743" s="13" t="str">
        <f t="array" ref="A743">INDEX(manifest_11Sep!$A$1:$V$3202,MATCH($B743,manifest_11Sep!$B$1:$B$3202,0),MATCH(A.Dep9SepList!A$1,manifest_11Sep!$A$1:$V$1,0))</f>
        <v>A</v>
      </c>
      <c r="B743" s="3" t="s">
        <v>8561</v>
      </c>
      <c r="C743" s="13" t="str">
        <f t="array" ref="C743">INDEX(manifest_11Sep!$A$1:$V$3202,MATCH($B743,manifest_11Sep!$B$1:$B$3202,0),MATCH(A.Dep9SepList!C$1,manifest_11Sep!$A$1:$V$1,0))</f>
        <v>SYNWDRFH6HV</v>
      </c>
      <c r="D743" s="13" t="str">
        <f t="array" ref="D743">INDEX(manifest_11Sep!$A$1:$V$3202,MATCH($B743,manifest_11Sep!$B$1:$B$3202,0),MATCH(A.Dep9SepList!D$1,manifest_11Sep!$A$1:$V$1,0))</f>
        <v>Male</v>
      </c>
      <c r="E743" s="13" t="str">
        <f t="array" ref="E743">INDEX(manifest_11Sep!$A$1:$V$3202,MATCH($B743,manifest_11Sep!$B$1:$B$3202,0),MATCH(A.Dep9SepList!E$1,manifest_11Sep!$A$1:$V$1,0))</f>
        <v>John Jeffrey</v>
      </c>
      <c r="F743" s="13" t="str">
        <f t="array" ref="F743">INDEX(manifest_11Sep!$A$1:$V$3202,MATCH($B743,manifest_11Sep!$B$1:$B$3202,0),MATCH(A.Dep9SepList!F$1,manifest_11Sep!$A$1:$V$1,0))</f>
        <v>David</v>
      </c>
      <c r="G743" s="13">
        <f t="array" ref="G743">INDEX(manifest_11Sep!$A$1:$V$3202,MATCH($B743,manifest_11Sep!$B$1:$B$3202,0),MATCH(A.Dep9SepList!G$1,manifest_11Sep!$A$1:$V$1,0))</f>
        <v>46</v>
      </c>
      <c r="H743" s="13" t="str">
        <f t="array" ref="H743">INDEX(manifest_11Sep!$A$1:$V$3202,MATCH($B743,manifest_11Sep!$B$1:$B$3202,0),MATCH(A.Dep9SepList!H$1,manifest_11Sep!$A$1:$V$1,0))</f>
        <v>Armando Gil</v>
      </c>
      <c r="I743" s="13" t="str">
        <f t="array" ref="I743">INDEX(manifest_11Sep!$A$1:$V$3202,MATCH($B743,manifest_11Sep!$B$1:$B$3202,0),MATCH(A.Dep9SepList!I$1,manifest_11Sep!$A$1:$V$1,0))</f>
        <v>Asiana Airlines</v>
      </c>
      <c r="J743" s="13" t="str">
        <f t="array" ref="J743">INDEX(manifest_11Sep!$A$1:$V$3202,MATCH($B743,manifest_11Sep!$B$1:$B$3202,0),MATCH(A.Dep9SepList!J$1,manifest_11Sep!$A$1:$V$1,0))</f>
        <v>OZ 703</v>
      </c>
      <c r="K743" s="32" t="str">
        <f t="array" ref="K743">INDEX(manifest_11Sep!$A$1:$V$3202,MATCH($B743,manifest_11Sep!$B$1:$B$3202,0),MATCH(A.Dep9SepList!K$1,manifest_11Sep!$A$1:$V$1,0))</f>
        <v>18-thg 9-25</v>
      </c>
      <c r="L743" s="20">
        <f t="array" ref="L743">INDEX(manifest_11Sep!$A$1:$V$3202,MATCH($B743,manifest_11Sep!$B$1:$B$3202,0),MATCH(A.Dep9SepList!L$1,manifest_11Sep!$A$1:$V$1,0))</f>
        <v>0.80208333333333337</v>
      </c>
      <c r="M743" s="13" t="str">
        <f t="array" ref="M743">INDEX(manifest_11Sep!$A$1:$V$3202,MATCH($B743,manifest_11Sep!$B$1:$B$3202,0),MATCH(A.Dep9SepList!M$1,manifest_11Sep!$A$1:$V$1,0))</f>
        <v>ICN-T1</v>
      </c>
      <c r="N743" s="13" t="str">
        <f t="array" ref="N743">INDEX(manifest_11Sep!$A$1:$V$3202,MATCH($B743,manifest_11Sep!$B$1:$B$3202,0),MATCH(A.Dep9SepList!N$1,manifest_11Sep!$A$1:$V$1,0))</f>
        <v>JW MARRIOTT</v>
      </c>
      <c r="O743" s="31"/>
      <c r="P743" s="20" t="e" cm="1" vm="1">
        <f t="array" aca="1" ref="P743" ca="1">IF(J743="","",_xlfn.XLOOKUP(J743&amp;N743,'A.Departure Grouping'!AQ:AQ&amp;'A.Departure Grouping'!AP:AP,'A.Departure Grouping'!AR:AR,"",0))</f>
        <v>#NAME?</v>
      </c>
      <c r="Q743" s="13">
        <v>75989453</v>
      </c>
      <c r="R743" s="13" t="s">
        <v>43</v>
      </c>
      <c r="S743" s="13">
        <f t="array" ref="S743">INDEX(manifest_11Sep!$A$1:$V$3202,MATCH($B743,manifest_11Sep!$B$1:$B$3202,0),MATCH(A.Dep9SepList!S$1,manifest_11Sep!$A$1:$V$1,0))</f>
        <v>0</v>
      </c>
      <c r="T743" s="17"/>
      <c r="U743" s="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</row>
    <row r="744" spans="1:32" hidden="1">
      <c r="A744" s="13" t="str">
        <f t="array" ref="A744">INDEX(manifest_11Sep!$A$1:$V$3202,MATCH($B744,manifest_11Sep!$B$1:$B$3202,0),MATCH(A.Dep9SepList!A$1,manifest_11Sep!$A$1:$V$1,0))</f>
        <v>A</v>
      </c>
      <c r="B744" s="13" t="s">
        <v>2244</v>
      </c>
      <c r="C744" s="13" t="str">
        <f t="array" ref="C744">INDEX(manifest_11Sep!$A$1:$V$3202,MATCH($B744,manifest_11Sep!$B$1:$B$3202,0),MATCH(A.Dep9SepList!C$1,manifest_11Sep!$A$1:$V$1,0))</f>
        <v>DQNLL7DTTXH</v>
      </c>
      <c r="D744" s="13" t="str">
        <f t="array" ref="D744">INDEX(manifest_11Sep!$A$1:$V$3202,MATCH($B744,manifest_11Sep!$B$1:$B$3202,0),MATCH(A.Dep9SepList!D$1,manifest_11Sep!$A$1:$V$1,0))</f>
        <v>Female</v>
      </c>
      <c r="E744" s="13" t="str">
        <f t="array" ref="E744">INDEX(manifest_11Sep!$A$1:$V$3202,MATCH($B744,manifest_11Sep!$B$1:$B$3202,0),MATCH(A.Dep9SepList!E$1,manifest_11Sep!$A$1:$V$1,0))</f>
        <v>Yong Mei</v>
      </c>
      <c r="F744" s="13" t="str">
        <f t="array" ref="F744">INDEX(manifest_11Sep!$A$1:$V$3202,MATCH($B744,manifest_11Sep!$B$1:$B$3202,0),MATCH(A.Dep9SepList!F$1,manifest_11Sep!$A$1:$V$1,0))</f>
        <v>Wang</v>
      </c>
      <c r="G744" s="13">
        <f t="array" ref="G744">INDEX(manifest_11Sep!$A$1:$V$3202,MATCH($B744,manifest_11Sep!$B$1:$B$3202,0),MATCH(A.Dep9SepList!G$1,manifest_11Sep!$A$1:$V$1,0))</f>
        <v>57</v>
      </c>
      <c r="H744" s="13" t="str">
        <f t="array" ref="H744">INDEX(manifest_11Sep!$A$1:$V$3202,MATCH($B744,manifest_11Sep!$B$1:$B$3202,0),MATCH(A.Dep9SepList!H$1,manifest_11Sep!$A$1:$V$1,0))</f>
        <v>Dwi Julyati</v>
      </c>
      <c r="I744" s="13" t="str">
        <f t="array" ref="I744">INDEX(manifest_11Sep!$A$1:$V$3202,MATCH($B744,manifest_11Sep!$B$1:$B$3202,0),MATCH(A.Dep9SepList!I$1,manifest_11Sep!$A$1:$V$1,0))</f>
        <v>Sichuan Airlines</v>
      </c>
      <c r="J744" s="13" t="str">
        <f t="array" ref="J744">INDEX(manifest_11Sep!$A$1:$V$3202,MATCH($B744,manifest_11Sep!$B$1:$B$3202,0),MATCH(A.Dep9SepList!J$1,manifest_11Sep!$A$1:$V$1,0))</f>
        <v>3U 3974</v>
      </c>
      <c r="K744" s="32" t="str">
        <f t="array" ref="K744">INDEX(manifest_11Sep!$A$1:$V$3202,MATCH($B744,manifest_11Sep!$B$1:$B$3202,0),MATCH(A.Dep9SepList!K$1,manifest_11Sep!$A$1:$V$1,0))</f>
        <v>18-thg 9-25</v>
      </c>
      <c r="L744" s="20">
        <f t="array" ref="L744">INDEX(manifest_11Sep!$A$1:$V$3202,MATCH($B744,manifest_11Sep!$B$1:$B$3202,0),MATCH(A.Dep9SepList!L$1,manifest_11Sep!$A$1:$V$1,0))</f>
        <v>0.80555555555555558</v>
      </c>
      <c r="M744" s="13" t="str">
        <f t="array" ref="M744">INDEX(manifest_11Sep!$A$1:$V$3202,MATCH($B744,manifest_11Sep!$B$1:$B$3202,0),MATCH(A.Dep9SepList!M$1,manifest_11Sep!$A$1:$V$1,0))</f>
        <v>ICN-T1</v>
      </c>
      <c r="N744" s="13" t="str">
        <f t="array" ref="N744">INDEX(manifest_11Sep!$A$1:$V$3202,MATCH($B744,manifest_11Sep!$B$1:$B$3202,0),MATCH(A.Dep9SepList!N$1,manifest_11Sep!$A$1:$V$1,0))</f>
        <v>INTER PARNAS</v>
      </c>
      <c r="O744" s="31"/>
      <c r="P744" s="20" t="e" cm="1" vm="1">
        <f t="array" aca="1" ref="P744" ca="1">IF(J744="","",_xlfn.XLOOKUP(J744&amp;N744,'A.Departure Grouping'!AQ:AQ&amp;'A.Departure Grouping'!AP:AP,'A.Departure Grouping'!AR:AR,"",0))</f>
        <v>#NAME?</v>
      </c>
      <c r="Q744" s="13">
        <v>61714488</v>
      </c>
      <c r="R744" s="13" t="s">
        <v>61</v>
      </c>
      <c r="S744" s="13">
        <f t="array" ref="S744">INDEX(manifest_11Sep!$A$1:$V$3202,MATCH($B744,manifest_11Sep!$B$1:$B$3202,0),MATCH(A.Dep9SepList!S$1,manifest_11Sep!$A$1:$V$1,0))</f>
        <v>0</v>
      </c>
      <c r="T744" s="17"/>
    </row>
    <row r="745" spans="1:32" hidden="1">
      <c r="A745" s="13" t="str">
        <f t="array" ref="A745">INDEX(manifest_11Sep!$A$1:$V$3202,MATCH($B745,manifest_11Sep!$B$1:$B$3202,0),MATCH(A.Dep9SepList!A$1,manifest_11Sep!$A$1:$V$1,0))</f>
        <v>A</v>
      </c>
      <c r="B745" s="13" t="s">
        <v>2261</v>
      </c>
      <c r="C745" s="13" t="str">
        <f t="array" ref="C745">INDEX(manifest_11Sep!$A$1:$V$3202,MATCH($B745,manifest_11Sep!$B$1:$B$3202,0),MATCH(A.Dep9SepList!C$1,manifest_11Sep!$A$1:$V$1,0))</f>
        <v>2TN79GPLWVK</v>
      </c>
      <c r="D745" s="13" t="str">
        <f t="array" ref="D745">INDEX(manifest_11Sep!$A$1:$V$3202,MATCH($B745,manifest_11Sep!$B$1:$B$3202,0),MATCH(A.Dep9SepList!D$1,manifest_11Sep!$A$1:$V$1,0))</f>
        <v>Female</v>
      </c>
      <c r="E745" s="13" t="str">
        <f t="array" ref="E745">INDEX(manifest_11Sep!$A$1:$V$3202,MATCH($B745,manifest_11Sep!$B$1:$B$3202,0),MATCH(A.Dep9SepList!E$1,manifest_11Sep!$A$1:$V$1,0))</f>
        <v>Tiffany</v>
      </c>
      <c r="F745" s="13" t="str">
        <f t="array" ref="F745">INDEX(manifest_11Sep!$A$1:$V$3202,MATCH($B745,manifest_11Sep!$B$1:$B$3202,0),MATCH(A.Dep9SepList!F$1,manifest_11Sep!$A$1:$V$1,0))</f>
        <v>Wung</v>
      </c>
      <c r="G745" s="13">
        <f t="array" ref="G745">INDEX(manifest_11Sep!$A$1:$V$3202,MATCH($B745,manifest_11Sep!$B$1:$B$3202,0),MATCH(A.Dep9SepList!G$1,manifest_11Sep!$A$1:$V$1,0))</f>
        <v>23</v>
      </c>
      <c r="H745" s="13" t="str">
        <f t="array" ref="H745">INDEX(manifest_11Sep!$A$1:$V$3202,MATCH($B745,manifest_11Sep!$B$1:$B$3202,0),MATCH(A.Dep9SepList!H$1,manifest_11Sep!$A$1:$V$1,0))</f>
        <v>Dwi Julyati</v>
      </c>
      <c r="I745" s="13" t="str">
        <f t="array" ref="I745">INDEX(manifest_11Sep!$A$1:$V$3202,MATCH($B745,manifest_11Sep!$B$1:$B$3202,0),MATCH(A.Dep9SepList!I$1,manifest_11Sep!$A$1:$V$1,0))</f>
        <v>Delta</v>
      </c>
      <c r="J745" s="13" t="str">
        <f t="array" ref="J745">INDEX(manifest_11Sep!$A$1:$V$3202,MATCH($B745,manifest_11Sep!$B$1:$B$3202,0),MATCH(A.Dep9SepList!J$1,manifest_11Sep!$A$1:$V$1,0))</f>
        <v>DL 196</v>
      </c>
      <c r="K745" s="32" t="str">
        <f t="array" ref="K745">INDEX(manifest_11Sep!$A$1:$V$3202,MATCH($B745,manifest_11Sep!$B$1:$B$3202,0),MATCH(A.Dep9SepList!K$1,manifest_11Sep!$A$1:$V$1,0))</f>
        <v>18-thg 9-25</v>
      </c>
      <c r="L745" s="20">
        <f t="array" ref="L745">INDEX(manifest_11Sep!$A$1:$V$3202,MATCH($B745,manifest_11Sep!$B$1:$B$3202,0),MATCH(A.Dep9SepList!L$1,manifest_11Sep!$A$1:$V$1,0))</f>
        <v>0.80555555555555558</v>
      </c>
      <c r="M745" s="13" t="str">
        <f t="array" ref="M745">INDEX(manifest_11Sep!$A$1:$V$3202,MATCH($B745,manifest_11Sep!$B$1:$B$3202,0),MATCH(A.Dep9SepList!M$1,manifest_11Sep!$A$1:$V$1,0))</f>
        <v>ICN-T2</v>
      </c>
      <c r="N745" s="13" t="str">
        <f t="array" ref="N745">INDEX(manifest_11Sep!$A$1:$V$3202,MATCH($B745,manifest_11Sep!$B$1:$B$3202,0),MATCH(A.Dep9SepList!N$1,manifest_11Sep!$A$1:$V$1,0))</f>
        <v>INTER PARNAS</v>
      </c>
      <c r="O745" s="31"/>
      <c r="P745" s="20" t="e" cm="1" vm="1">
        <f t="array" aca="1" ref="P745" ca="1">IF(J745="","",_xlfn.XLOOKUP(J745&amp;N745,'A.Departure Grouping'!AQ:AQ&amp;'A.Departure Grouping'!AP:AP,'A.Departure Grouping'!AR:AR,"",0))</f>
        <v>#NAME?</v>
      </c>
      <c r="Q745" s="13">
        <v>46590803</v>
      </c>
      <c r="R745" s="13" t="s">
        <v>61</v>
      </c>
      <c r="S745" s="13">
        <f t="array" ref="S745">INDEX(manifest_11Sep!$A$1:$V$3202,MATCH($B745,manifest_11Sep!$B$1:$B$3202,0),MATCH(A.Dep9SepList!S$1,manifest_11Sep!$A$1:$V$1,0))</f>
        <v>0</v>
      </c>
      <c r="T745" s="13"/>
    </row>
    <row r="746" spans="1:32" hidden="1">
      <c r="A746" s="13" t="str">
        <f t="array" ref="A746">INDEX(manifest_11Sep!$A$1:$V$3202,MATCH($B746,manifest_11Sep!$B$1:$B$3202,0),MATCH(A.Dep9SepList!A$1,manifest_11Sep!$A$1:$V$1,0))</f>
        <v>A</v>
      </c>
      <c r="B746" s="13" t="s">
        <v>4235</v>
      </c>
      <c r="C746" s="13" t="str">
        <f t="array" ref="C746">INDEX(manifest_11Sep!$A$1:$V$3202,MATCH($B746,manifest_11Sep!$B$1:$B$3202,0),MATCH(A.Dep9SepList!C$1,manifest_11Sep!$A$1:$V$1,0))</f>
        <v>GBN7LZF3SVR</v>
      </c>
      <c r="D746" s="13" t="str">
        <f t="array" ref="D746">INDEX(manifest_11Sep!$A$1:$V$3202,MATCH($B746,manifest_11Sep!$B$1:$B$3202,0),MATCH(A.Dep9SepList!D$1,manifest_11Sep!$A$1:$V$1,0))</f>
        <v>Male</v>
      </c>
      <c r="E746" s="13" t="str">
        <f t="array" ref="E746">INDEX(manifest_11Sep!$A$1:$V$3202,MATCH($B746,manifest_11Sep!$B$1:$B$3202,0),MATCH(A.Dep9SepList!E$1,manifest_11Sep!$A$1:$V$1,0))</f>
        <v>Dung Anh</v>
      </c>
      <c r="F746" s="13" t="str">
        <f t="array" ref="F746">INDEX(manifest_11Sep!$A$1:$V$3202,MATCH($B746,manifest_11Sep!$B$1:$B$3202,0),MATCH(A.Dep9SepList!F$1,manifest_11Sep!$A$1:$V$1,0))</f>
        <v>Tran</v>
      </c>
      <c r="G746" s="13">
        <f t="array" ref="G746">INDEX(manifest_11Sep!$A$1:$V$3202,MATCH($B746,manifest_11Sep!$B$1:$B$3202,0),MATCH(A.Dep9SepList!G$1,manifest_11Sep!$A$1:$V$1,0))</f>
        <v>65</v>
      </c>
      <c r="H746" s="13" t="str">
        <f t="array" ref="H746">INDEX(manifest_11Sep!$A$1:$V$3202,MATCH($B746,manifest_11Sep!$B$1:$B$3202,0),MATCH(A.Dep9SepList!H$1,manifest_11Sep!$A$1:$V$1,0))</f>
        <v>Tom Luu</v>
      </c>
      <c r="I746" s="13" t="str">
        <f t="array" ref="I746">INDEX(manifest_11Sep!$A$1:$V$3202,MATCH($B746,manifest_11Sep!$B$1:$B$3202,0),MATCH(A.Dep9SepList!I$1,manifest_11Sep!$A$1:$V$1,0))</f>
        <v>Asiana Airlines</v>
      </c>
      <c r="J746" s="13" t="str">
        <f t="array" ref="J746">INDEX(manifest_11Sep!$A$1:$V$3202,MATCH($B746,manifest_11Sep!$B$1:$B$3202,0),MATCH(A.Dep9SepList!J$1,manifest_11Sep!$A$1:$V$1,0))</f>
        <v>OZ 735</v>
      </c>
      <c r="K746" s="32" t="str">
        <f t="array" ref="K746">INDEX(manifest_11Sep!$A$1:$V$3202,MATCH($B746,manifest_11Sep!$B$1:$B$3202,0),MATCH(A.Dep9SepList!K$1,manifest_11Sep!$A$1:$V$1,0))</f>
        <v>18-thg 9-25</v>
      </c>
      <c r="L746" s="20">
        <f t="array" ref="L746">INDEX(manifest_11Sep!$A$1:$V$3202,MATCH($B746,manifest_11Sep!$B$1:$B$3202,0),MATCH(A.Dep9SepList!L$1,manifest_11Sep!$A$1:$V$1,0))</f>
        <v>0.80902777777777779</v>
      </c>
      <c r="M746" s="13" t="str">
        <f t="array" ref="M746">INDEX(manifest_11Sep!$A$1:$V$3202,MATCH($B746,manifest_11Sep!$B$1:$B$3202,0),MATCH(A.Dep9SepList!M$1,manifest_11Sep!$A$1:$V$1,0))</f>
        <v>ICN-T1</v>
      </c>
      <c r="N746" s="13" t="str">
        <f t="array" ref="N746">INDEX(manifest_11Sep!$A$1:$V$3202,MATCH($B746,manifest_11Sep!$B$1:$B$3202,0),MATCH(A.Dep9SepList!N$1,manifest_11Sep!$A$1:$V$1,0))</f>
        <v>INTER PARNAS</v>
      </c>
      <c r="O746" s="31"/>
      <c r="P746" s="20" t="e" cm="1" vm="1">
        <f t="array" aca="1" ref="P746" ca="1">IF(J746="","",_xlfn.XLOOKUP(J746&amp;N746,'A.Departure Grouping'!AQ:AQ&amp;'A.Departure Grouping'!AP:AP,'A.Departure Grouping'!AR:AR,"",0))</f>
        <v>#NAME?</v>
      </c>
      <c r="Q746" s="13">
        <v>29453685</v>
      </c>
      <c r="R746" s="13" t="s">
        <v>61</v>
      </c>
      <c r="S746" s="13">
        <f t="array" ref="S746">INDEX(manifest_11Sep!$A$1:$V$3202,MATCH($B746,manifest_11Sep!$B$1:$B$3202,0),MATCH(A.Dep9SepList!S$1,manifest_11Sep!$A$1:$V$1,0))</f>
        <v>0</v>
      </c>
      <c r="T746" s="17"/>
    </row>
    <row r="747" spans="1:32" hidden="1">
      <c r="A747" s="13" t="str">
        <f t="array" ref="A747">INDEX(manifest_11Sep!$A$1:$V$3202,MATCH($B747,manifest_11Sep!$B$1:$B$3202,0),MATCH(A.Dep9SepList!A$1,manifest_11Sep!$A$1:$V$1,0))</f>
        <v>A</v>
      </c>
      <c r="B747" s="13" t="s">
        <v>4238</v>
      </c>
      <c r="C747" s="13" t="str">
        <f t="array" ref="C747">INDEX(manifest_11Sep!$A$1:$V$3202,MATCH($B747,manifest_11Sep!$B$1:$B$3202,0),MATCH(A.Dep9SepList!C$1,manifest_11Sep!$A$1:$V$1,0))</f>
        <v>GBN7LZF3SVR</v>
      </c>
      <c r="D747" s="13" t="str">
        <f t="array" ref="D747">INDEX(manifest_11Sep!$A$1:$V$3202,MATCH($B747,manifest_11Sep!$B$1:$B$3202,0),MATCH(A.Dep9SepList!D$1,manifest_11Sep!$A$1:$V$1,0))</f>
        <v>Female</v>
      </c>
      <c r="E747" s="13" t="str">
        <f t="array" ref="E747">INDEX(manifest_11Sep!$A$1:$V$3202,MATCH($B747,manifest_11Sep!$B$1:$B$3202,0),MATCH(A.Dep9SepList!E$1,manifest_11Sep!$A$1:$V$1,0))</f>
        <v>Huyen-Anh Thi</v>
      </c>
      <c r="F747" s="13" t="str">
        <f t="array" ref="F747">INDEX(manifest_11Sep!$A$1:$V$3202,MATCH($B747,manifest_11Sep!$B$1:$B$3202,0),MATCH(A.Dep9SepList!F$1,manifest_11Sep!$A$1:$V$1,0))</f>
        <v>Vo</v>
      </c>
      <c r="G747" s="13">
        <f t="array" ref="G747">INDEX(manifest_11Sep!$A$1:$V$3202,MATCH($B747,manifest_11Sep!$B$1:$B$3202,0),MATCH(A.Dep9SepList!G$1,manifest_11Sep!$A$1:$V$1,0))</f>
        <v>64</v>
      </c>
      <c r="H747" s="13" t="str">
        <f t="array" ref="H747">INDEX(manifest_11Sep!$A$1:$V$3202,MATCH($B747,manifest_11Sep!$B$1:$B$3202,0),MATCH(A.Dep9SepList!H$1,manifest_11Sep!$A$1:$V$1,0))</f>
        <v>Tom Luu</v>
      </c>
      <c r="I747" s="13" t="str">
        <f t="array" ref="I747">INDEX(manifest_11Sep!$A$1:$V$3202,MATCH($B747,manifest_11Sep!$B$1:$B$3202,0),MATCH(A.Dep9SepList!I$1,manifest_11Sep!$A$1:$V$1,0))</f>
        <v>Asiana Airlines</v>
      </c>
      <c r="J747" s="13" t="str">
        <f t="array" ref="J747">INDEX(manifest_11Sep!$A$1:$V$3202,MATCH($B747,manifest_11Sep!$B$1:$B$3202,0),MATCH(A.Dep9SepList!J$1,manifest_11Sep!$A$1:$V$1,0))</f>
        <v>OZ 735</v>
      </c>
      <c r="K747" s="32" t="str">
        <f t="array" ref="K747">INDEX(manifest_11Sep!$A$1:$V$3202,MATCH($B747,manifest_11Sep!$B$1:$B$3202,0),MATCH(A.Dep9SepList!K$1,manifest_11Sep!$A$1:$V$1,0))</f>
        <v>18-thg 9-25</v>
      </c>
      <c r="L747" s="20">
        <f t="array" ref="L747">INDEX(manifest_11Sep!$A$1:$V$3202,MATCH($B747,manifest_11Sep!$B$1:$B$3202,0),MATCH(A.Dep9SepList!L$1,manifest_11Sep!$A$1:$V$1,0))</f>
        <v>0.80902777777777779</v>
      </c>
      <c r="M747" s="13" t="str">
        <f t="array" ref="M747">INDEX(manifest_11Sep!$A$1:$V$3202,MATCH($B747,manifest_11Sep!$B$1:$B$3202,0),MATCH(A.Dep9SepList!M$1,manifest_11Sep!$A$1:$V$1,0))</f>
        <v>ICN-T1</v>
      </c>
      <c r="N747" s="13" t="str">
        <f t="array" ref="N747">INDEX(manifest_11Sep!$A$1:$V$3202,MATCH($B747,manifest_11Sep!$B$1:$B$3202,0),MATCH(A.Dep9SepList!N$1,manifest_11Sep!$A$1:$V$1,0))</f>
        <v>INTER PARNAS</v>
      </c>
      <c r="O747" s="31"/>
      <c r="P747" s="20" t="e" cm="1" vm="1">
        <f t="array" aca="1" ref="P747" ca="1">IF(J747="","",_xlfn.XLOOKUP(J747&amp;N747,'A.Departure Grouping'!AQ:AQ&amp;'A.Departure Grouping'!AP:AP,'A.Departure Grouping'!AR:AR,"",0))</f>
        <v>#NAME?</v>
      </c>
      <c r="Q747" s="13">
        <v>29453685</v>
      </c>
      <c r="R747" s="13" t="s">
        <v>61</v>
      </c>
      <c r="S747" s="13">
        <f t="array" ref="S747">INDEX(manifest_11Sep!$A$1:$V$3202,MATCH($B747,manifest_11Sep!$B$1:$B$3202,0),MATCH(A.Dep9SepList!S$1,manifest_11Sep!$A$1:$V$1,0))</f>
        <v>0</v>
      </c>
      <c r="T747" s="17"/>
    </row>
    <row r="748" spans="1:32" hidden="1">
      <c r="A748" s="13" t="str">
        <f t="array" ref="A748">INDEX(manifest_11Sep!$A$1:$V$3202,MATCH($B748,manifest_11Sep!$B$1:$B$3202,0),MATCH(A.Dep9SepList!A$1,manifest_11Sep!$A$1:$V$1,0))</f>
        <v>A</v>
      </c>
      <c r="B748" s="13" t="s">
        <v>4331</v>
      </c>
      <c r="C748" s="13" t="str">
        <f t="array" ref="C748">INDEX(manifest_11Sep!$A$1:$V$3202,MATCH($B748,manifest_11Sep!$B$1:$B$3202,0),MATCH(A.Dep9SepList!C$1,manifest_11Sep!$A$1:$V$1,0))</f>
        <v>H5NX346HRJ8</v>
      </c>
      <c r="D748" s="13" t="str">
        <f t="array" ref="D748">INDEX(manifest_11Sep!$A$1:$V$3202,MATCH($B748,manifest_11Sep!$B$1:$B$3202,0),MATCH(A.Dep9SepList!D$1,manifest_11Sep!$A$1:$V$1,0))</f>
        <v>Male</v>
      </c>
      <c r="E748" s="13" t="str">
        <f t="array" ref="E748">INDEX(manifest_11Sep!$A$1:$V$3202,MATCH($B748,manifest_11Sep!$B$1:$B$3202,0),MATCH(A.Dep9SepList!E$1,manifest_11Sep!$A$1:$V$1,0))</f>
        <v>Edward E-V</v>
      </c>
      <c r="F748" s="13" t="str">
        <f t="array" ref="F748">INDEX(manifest_11Sep!$A$1:$V$3202,MATCH($B748,manifest_11Sep!$B$1:$B$3202,0),MATCH(A.Dep9SepList!F$1,manifest_11Sep!$A$1:$V$1,0))</f>
        <v>Kuoch</v>
      </c>
      <c r="G748" s="13">
        <f t="array" ref="G748">INDEX(manifest_11Sep!$A$1:$V$3202,MATCH($B748,manifest_11Sep!$B$1:$B$3202,0),MATCH(A.Dep9SepList!G$1,manifest_11Sep!$A$1:$V$1,0))</f>
        <v>24</v>
      </c>
      <c r="H748" s="13" t="str">
        <f t="array" ref="H748">INDEX(manifest_11Sep!$A$1:$V$3202,MATCH($B748,manifest_11Sep!$B$1:$B$3202,0),MATCH(A.Dep9SepList!H$1,manifest_11Sep!$A$1:$V$1,0))</f>
        <v>Tom Luu</v>
      </c>
      <c r="I748" s="13" t="str">
        <f t="array" ref="I748">INDEX(manifest_11Sep!$A$1:$V$3202,MATCH($B748,manifest_11Sep!$B$1:$B$3202,0),MATCH(A.Dep9SepList!I$1,manifest_11Sep!$A$1:$V$1,0))</f>
        <v>Asiana Airlines</v>
      </c>
      <c r="J748" s="13" t="str">
        <f t="array" ref="J748">INDEX(manifest_11Sep!$A$1:$V$3202,MATCH($B748,manifest_11Sep!$B$1:$B$3202,0),MATCH(A.Dep9SepList!J$1,manifest_11Sep!$A$1:$V$1,0))</f>
        <v>OZ 739</v>
      </c>
      <c r="K748" s="32" t="str">
        <f t="array" ref="K748">INDEX(manifest_11Sep!$A$1:$V$3202,MATCH($B748,manifest_11Sep!$B$1:$B$3202,0),MATCH(A.Dep9SepList!K$1,manifest_11Sep!$A$1:$V$1,0))</f>
        <v>18-thg 9-25</v>
      </c>
      <c r="L748" s="20">
        <f t="array" ref="L748">INDEX(manifest_11Sep!$A$1:$V$3202,MATCH($B748,manifest_11Sep!$B$1:$B$3202,0),MATCH(A.Dep9SepList!L$1,manifest_11Sep!$A$1:$V$1,0))</f>
        <v>0.8125</v>
      </c>
      <c r="M748" s="13" t="str">
        <f t="array" ref="M748">INDEX(manifest_11Sep!$A$1:$V$3202,MATCH($B748,manifest_11Sep!$B$1:$B$3202,0),MATCH(A.Dep9SepList!M$1,manifest_11Sep!$A$1:$V$1,0))</f>
        <v>ICN-T1</v>
      </c>
      <c r="N748" s="13" t="str">
        <f t="array" ref="N748">INDEX(manifest_11Sep!$A$1:$V$3202,MATCH($B748,manifest_11Sep!$B$1:$B$3202,0),MATCH(A.Dep9SepList!N$1,manifest_11Sep!$A$1:$V$1,0))</f>
        <v>INTER PARNAS</v>
      </c>
      <c r="O748" s="31"/>
      <c r="P748" s="20" t="e" cm="1" vm="1">
        <f t="array" aca="1" ref="P748" ca="1">IF(J748="","",_xlfn.XLOOKUP(J748&amp;N748,'A.Departure Grouping'!AQ:AQ&amp;'A.Departure Grouping'!AP:AP,'A.Departure Grouping'!AR:AR,"",0))</f>
        <v>#NAME?</v>
      </c>
      <c r="Q748" s="13">
        <v>66113757</v>
      </c>
      <c r="R748" s="13" t="s">
        <v>43</v>
      </c>
      <c r="S748" s="13">
        <f t="array" ref="S748">INDEX(manifest_11Sep!$A$1:$V$3202,MATCH($B748,manifest_11Sep!$B$1:$B$3202,0),MATCH(A.Dep9SepList!S$1,manifest_11Sep!$A$1:$V$1,0))</f>
        <v>0</v>
      </c>
      <c r="T748" s="17"/>
    </row>
    <row r="749" spans="1:32" hidden="1">
      <c r="A749" s="13" t="str">
        <f t="array" ref="A749">INDEX(manifest_11Sep!$A$1:$V$3202,MATCH($B749,manifest_11Sep!$B$1:$B$3202,0),MATCH(A.Dep9SepList!A$1,manifest_11Sep!$A$1:$V$1,0))</f>
        <v>A</v>
      </c>
      <c r="B749" s="13" t="s">
        <v>4336</v>
      </c>
      <c r="C749" s="13" t="str">
        <f t="array" ref="C749">INDEX(manifest_11Sep!$A$1:$V$3202,MATCH($B749,manifest_11Sep!$B$1:$B$3202,0),MATCH(A.Dep9SepList!C$1,manifest_11Sep!$A$1:$V$1,0))</f>
        <v>4WNZ7Z8X5JC</v>
      </c>
      <c r="D749" s="13" t="str">
        <f t="array" ref="D749">INDEX(manifest_11Sep!$A$1:$V$3202,MATCH($B749,manifest_11Sep!$B$1:$B$3202,0),MATCH(A.Dep9SepList!D$1,manifest_11Sep!$A$1:$V$1,0))</f>
        <v>Male</v>
      </c>
      <c r="E749" s="13" t="str">
        <f t="array" ref="E749">INDEX(manifest_11Sep!$A$1:$V$3202,MATCH($B749,manifest_11Sep!$B$1:$B$3202,0),MATCH(A.Dep9SepList!E$1,manifest_11Sep!$A$1:$V$1,0))</f>
        <v>Vuthy</v>
      </c>
      <c r="F749" s="13" t="str">
        <f t="array" ref="F749">INDEX(manifest_11Sep!$A$1:$V$3202,MATCH($B749,manifest_11Sep!$B$1:$B$3202,0),MATCH(A.Dep9SepList!F$1,manifest_11Sep!$A$1:$V$1,0))</f>
        <v>Kuoch</v>
      </c>
      <c r="G749" s="13">
        <f t="array" ref="G749">INDEX(manifest_11Sep!$A$1:$V$3202,MATCH($B749,manifest_11Sep!$B$1:$B$3202,0),MATCH(A.Dep9SepList!G$1,manifest_11Sep!$A$1:$V$1,0))</f>
        <v>64</v>
      </c>
      <c r="H749" s="13" t="str">
        <f t="array" ref="H749">INDEX(manifest_11Sep!$A$1:$V$3202,MATCH($B749,manifest_11Sep!$B$1:$B$3202,0),MATCH(A.Dep9SepList!H$1,manifest_11Sep!$A$1:$V$1,0))</f>
        <v>Tom Luu</v>
      </c>
      <c r="I749" s="13" t="str">
        <f t="array" ref="I749">INDEX(manifest_11Sep!$A$1:$V$3202,MATCH($B749,manifest_11Sep!$B$1:$B$3202,0),MATCH(A.Dep9SepList!I$1,manifest_11Sep!$A$1:$V$1,0))</f>
        <v>Asiana Airlines</v>
      </c>
      <c r="J749" s="13" t="str">
        <f t="array" ref="J749">INDEX(manifest_11Sep!$A$1:$V$3202,MATCH($B749,manifest_11Sep!$B$1:$B$3202,0),MATCH(A.Dep9SepList!J$1,manifest_11Sep!$A$1:$V$1,0))</f>
        <v>OZ 739</v>
      </c>
      <c r="K749" s="32" t="str">
        <f t="array" ref="K749">INDEX(manifest_11Sep!$A$1:$V$3202,MATCH($B749,manifest_11Sep!$B$1:$B$3202,0),MATCH(A.Dep9SepList!K$1,manifest_11Sep!$A$1:$V$1,0))</f>
        <v>18-thg 9-25</v>
      </c>
      <c r="L749" s="20">
        <f t="array" ref="L749">INDEX(manifest_11Sep!$A$1:$V$3202,MATCH($B749,manifest_11Sep!$B$1:$B$3202,0),MATCH(A.Dep9SepList!L$1,manifest_11Sep!$A$1:$V$1,0))</f>
        <v>0.8125</v>
      </c>
      <c r="M749" s="13" t="str">
        <f t="array" ref="M749">INDEX(manifest_11Sep!$A$1:$V$3202,MATCH($B749,manifest_11Sep!$B$1:$B$3202,0),MATCH(A.Dep9SepList!M$1,manifest_11Sep!$A$1:$V$1,0))</f>
        <v>ICN-T1</v>
      </c>
      <c r="N749" s="13" t="str">
        <f t="array" ref="N749">INDEX(manifest_11Sep!$A$1:$V$3202,MATCH($B749,manifest_11Sep!$B$1:$B$3202,0),MATCH(A.Dep9SepList!N$1,manifest_11Sep!$A$1:$V$1,0))</f>
        <v>INTER PARNAS</v>
      </c>
      <c r="O749" s="31"/>
      <c r="P749" s="20" t="e" cm="1" vm="1">
        <f t="array" aca="1" ref="P749" ca="1">IF(J749="","",_xlfn.XLOOKUP(J749&amp;N749,'A.Departure Grouping'!AQ:AQ&amp;'A.Departure Grouping'!AP:AP,'A.Departure Grouping'!AR:AR,"",0))</f>
        <v>#NAME?</v>
      </c>
      <c r="Q749" s="13">
        <v>67543135</v>
      </c>
      <c r="R749" s="13" t="s">
        <v>43</v>
      </c>
      <c r="S749" s="13">
        <f t="array" ref="S749">INDEX(manifest_11Sep!$A$1:$V$3202,MATCH($B749,manifest_11Sep!$B$1:$B$3202,0),MATCH(A.Dep9SepList!S$1,manifest_11Sep!$A$1:$V$1,0))</f>
        <v>0</v>
      </c>
      <c r="T749" s="17"/>
    </row>
    <row r="750" spans="1:32" hidden="1">
      <c r="A750" s="13" t="str">
        <f t="array" ref="A750">INDEX(manifest_11Sep!$A$1:$V$3202,MATCH($B750,manifest_11Sep!$B$1:$B$3202,0),MATCH(A.Dep9SepList!A$1,manifest_11Sep!$A$1:$V$1,0))</f>
        <v>A</v>
      </c>
      <c r="B750" s="13" t="s">
        <v>4338</v>
      </c>
      <c r="C750" s="13" t="str">
        <f t="array" ref="C750">INDEX(manifest_11Sep!$A$1:$V$3202,MATCH($B750,manifest_11Sep!$B$1:$B$3202,0),MATCH(A.Dep9SepList!C$1,manifest_11Sep!$A$1:$V$1,0))</f>
        <v>4WNZ7Z8X5JC</v>
      </c>
      <c r="D750" s="13" t="str">
        <f t="array" ref="D750">INDEX(manifest_11Sep!$A$1:$V$3202,MATCH($B750,manifest_11Sep!$B$1:$B$3202,0),MATCH(A.Dep9SepList!D$1,manifest_11Sep!$A$1:$V$1,0))</f>
        <v>Female</v>
      </c>
      <c r="E750" s="13" t="str">
        <f t="array" ref="E750">INDEX(manifest_11Sep!$A$1:$V$3202,MATCH($B750,manifest_11Sep!$B$1:$B$3202,0),MATCH(A.Dep9SepList!E$1,manifest_11Sep!$A$1:$V$1,0))</f>
        <v>Kessara</v>
      </c>
      <c r="F750" s="13" t="str">
        <f t="array" ref="F750">INDEX(manifest_11Sep!$A$1:$V$3202,MATCH($B750,manifest_11Sep!$B$1:$B$3202,0),MATCH(A.Dep9SepList!F$1,manifest_11Sep!$A$1:$V$1,0))</f>
        <v>Kieng</v>
      </c>
      <c r="G750" s="13">
        <f t="array" ref="G750">INDEX(manifest_11Sep!$A$1:$V$3202,MATCH($B750,manifest_11Sep!$B$1:$B$3202,0),MATCH(A.Dep9SepList!G$1,manifest_11Sep!$A$1:$V$1,0))</f>
        <v>60</v>
      </c>
      <c r="H750" s="13" t="str">
        <f t="array" ref="H750">INDEX(manifest_11Sep!$A$1:$V$3202,MATCH($B750,manifest_11Sep!$B$1:$B$3202,0),MATCH(A.Dep9SepList!H$1,manifest_11Sep!$A$1:$V$1,0))</f>
        <v>Tom Luu</v>
      </c>
      <c r="I750" s="13" t="str">
        <f t="array" ref="I750">INDEX(manifest_11Sep!$A$1:$V$3202,MATCH($B750,manifest_11Sep!$B$1:$B$3202,0),MATCH(A.Dep9SepList!I$1,manifest_11Sep!$A$1:$V$1,0))</f>
        <v>Asiana Airlines</v>
      </c>
      <c r="J750" s="13" t="str">
        <f t="array" ref="J750">INDEX(manifest_11Sep!$A$1:$V$3202,MATCH($B750,manifest_11Sep!$B$1:$B$3202,0),MATCH(A.Dep9SepList!J$1,manifest_11Sep!$A$1:$V$1,0))</f>
        <v>OZ 739</v>
      </c>
      <c r="K750" s="32" t="str">
        <f t="array" ref="K750">INDEX(manifest_11Sep!$A$1:$V$3202,MATCH($B750,manifest_11Sep!$B$1:$B$3202,0),MATCH(A.Dep9SepList!K$1,manifest_11Sep!$A$1:$V$1,0))</f>
        <v>18-thg 9-25</v>
      </c>
      <c r="L750" s="20">
        <f t="array" ref="L750">INDEX(manifest_11Sep!$A$1:$V$3202,MATCH($B750,manifest_11Sep!$B$1:$B$3202,0),MATCH(A.Dep9SepList!L$1,manifest_11Sep!$A$1:$V$1,0))</f>
        <v>0.8125</v>
      </c>
      <c r="M750" s="13" t="str">
        <f t="array" ref="M750">INDEX(manifest_11Sep!$A$1:$V$3202,MATCH($B750,manifest_11Sep!$B$1:$B$3202,0),MATCH(A.Dep9SepList!M$1,manifest_11Sep!$A$1:$V$1,0))</f>
        <v>ICN-T1</v>
      </c>
      <c r="N750" s="13" t="str">
        <f t="array" ref="N750">INDEX(manifest_11Sep!$A$1:$V$3202,MATCH($B750,manifest_11Sep!$B$1:$B$3202,0),MATCH(A.Dep9SepList!N$1,manifest_11Sep!$A$1:$V$1,0))</f>
        <v>INTER PARNAS</v>
      </c>
      <c r="O750" s="31"/>
      <c r="P750" s="20" t="e" cm="1" vm="1">
        <f t="array" aca="1" ref="P750" ca="1">IF(J750="","",_xlfn.XLOOKUP(J750&amp;N750,'A.Departure Grouping'!AQ:AQ&amp;'A.Departure Grouping'!AP:AP,'A.Departure Grouping'!AR:AR,"",0))</f>
        <v>#NAME?</v>
      </c>
      <c r="Q750" s="13">
        <v>67543135</v>
      </c>
      <c r="R750" s="13" t="s">
        <v>43</v>
      </c>
      <c r="S750" s="13">
        <f t="array" ref="S750">INDEX(manifest_11Sep!$A$1:$V$3202,MATCH($B750,manifest_11Sep!$B$1:$B$3202,0),MATCH(A.Dep9SepList!S$1,manifest_11Sep!$A$1:$V$1,0))</f>
        <v>0</v>
      </c>
      <c r="T750" s="17"/>
    </row>
    <row r="751" spans="1:32" hidden="1">
      <c r="A751" s="13" t="str">
        <f t="array" ref="A751">INDEX(manifest_11Sep!$A$1:$V$3202,MATCH($B751,manifest_11Sep!$B$1:$B$3202,0),MATCH(A.Dep9SepList!A$1,manifest_11Sep!$A$1:$V$1,0))</f>
        <v>A</v>
      </c>
      <c r="B751" s="13" t="s">
        <v>2290</v>
      </c>
      <c r="C751" s="13" t="str">
        <f t="array" ref="C751">INDEX(manifest_11Sep!$A$1:$V$3202,MATCH($B751,manifest_11Sep!$B$1:$B$3202,0),MATCH(A.Dep9SepList!C$1,manifest_11Sep!$A$1:$V$1,0))</f>
        <v>D7N8PBN8VNR</v>
      </c>
      <c r="D751" s="13" t="str">
        <f t="array" ref="D751">INDEX(manifest_11Sep!$A$1:$V$3202,MATCH($B751,manifest_11Sep!$B$1:$B$3202,0),MATCH(A.Dep9SepList!D$1,manifest_11Sep!$A$1:$V$1,0))</f>
        <v>Female</v>
      </c>
      <c r="E751" s="13" t="str">
        <f t="array" ref="E751">INDEX(manifest_11Sep!$A$1:$V$3202,MATCH($B751,manifest_11Sep!$B$1:$B$3202,0),MATCH(A.Dep9SepList!E$1,manifest_11Sep!$A$1:$V$1,0))</f>
        <v>Xilu</v>
      </c>
      <c r="F751" s="13" t="str">
        <f t="array" ref="F751">INDEX(manifest_11Sep!$A$1:$V$3202,MATCH($B751,manifest_11Sep!$B$1:$B$3202,0),MATCH(A.Dep9SepList!F$1,manifest_11Sep!$A$1:$V$1,0))</f>
        <v>Li</v>
      </c>
      <c r="G751" s="13">
        <f t="array" ref="G751">INDEX(manifest_11Sep!$A$1:$V$3202,MATCH($B751,manifest_11Sep!$B$1:$B$3202,0),MATCH(A.Dep9SepList!G$1,manifest_11Sep!$A$1:$V$1,0))</f>
        <v>41</v>
      </c>
      <c r="H751" s="13" t="str">
        <f t="array" ref="H751">INDEX(manifest_11Sep!$A$1:$V$3202,MATCH($B751,manifest_11Sep!$B$1:$B$3202,0),MATCH(A.Dep9SepList!H$1,manifest_11Sep!$A$1:$V$1,0))</f>
        <v>Helen Ruan</v>
      </c>
      <c r="I751" s="13" t="str">
        <f t="array" ref="I751">INDEX(manifest_11Sep!$A$1:$V$3202,MATCH($B751,manifest_11Sep!$B$1:$B$3202,0),MATCH(A.Dep9SepList!I$1,manifest_11Sep!$A$1:$V$1,0))</f>
        <v>Asiana Airlines</v>
      </c>
      <c r="J751" s="13" t="str">
        <f t="array" ref="J751">INDEX(manifest_11Sep!$A$1:$V$3202,MATCH($B751,manifest_11Sep!$B$1:$B$3202,0),MATCH(A.Dep9SepList!J$1,manifest_11Sep!$A$1:$V$1,0))</f>
        <v>OZ 741</v>
      </c>
      <c r="K751" s="32" t="str">
        <f t="array" ref="K751">INDEX(manifest_11Sep!$A$1:$V$3202,MATCH($B751,manifest_11Sep!$B$1:$B$3202,0),MATCH(A.Dep9SepList!K$1,manifest_11Sep!$A$1:$V$1,0))</f>
        <v>18-thg 9-25</v>
      </c>
      <c r="L751" s="20">
        <f t="array" ref="L751">INDEX(manifest_11Sep!$A$1:$V$3202,MATCH($B751,manifest_11Sep!$B$1:$B$3202,0),MATCH(A.Dep9SepList!L$1,manifest_11Sep!$A$1:$V$1,0))</f>
        <v>0.8125</v>
      </c>
      <c r="M751" s="13" t="str">
        <f t="array" ref="M751">INDEX(manifest_11Sep!$A$1:$V$3202,MATCH($B751,manifest_11Sep!$B$1:$B$3202,0),MATCH(A.Dep9SepList!M$1,manifest_11Sep!$A$1:$V$1,0))</f>
        <v>ICN-T1</v>
      </c>
      <c r="N751" s="13" t="str">
        <f t="array" ref="N751">INDEX(manifest_11Sep!$A$1:$V$3202,MATCH($B751,manifest_11Sep!$B$1:$B$3202,0),MATCH(A.Dep9SepList!N$1,manifest_11Sep!$A$1:$V$1,0))</f>
        <v>INTER PARNAS</v>
      </c>
      <c r="O751" s="31"/>
      <c r="P751" s="20" t="e" cm="1" vm="1">
        <f t="array" aca="1" ref="P751" ca="1">IF(J751="","",_xlfn.XLOOKUP(J751&amp;N751,'A.Departure Grouping'!AQ:AQ&amp;'A.Departure Grouping'!AP:AP,'A.Departure Grouping'!AR:AR,"",0))</f>
        <v>#NAME?</v>
      </c>
      <c r="Q751" s="13">
        <v>21425346</v>
      </c>
      <c r="R751" s="13" t="s">
        <v>43</v>
      </c>
      <c r="S751" s="13">
        <f t="array" ref="S751">INDEX(manifest_11Sep!$A$1:$V$3202,MATCH($B751,manifest_11Sep!$B$1:$B$3202,0),MATCH(A.Dep9SepList!S$1,manifest_11Sep!$A$1:$V$1,0))</f>
        <v>0</v>
      </c>
      <c r="T751" s="13"/>
    </row>
    <row r="752" spans="1:32" hidden="1">
      <c r="A752" s="13" t="str">
        <f t="array" ref="A752">INDEX(manifest_11Sep!$A$1:$V$3202,MATCH($B752,manifest_11Sep!$B$1:$B$3202,0),MATCH(A.Dep9SepList!A$1,manifest_11Sep!$A$1:$V$1,0))</f>
        <v>A</v>
      </c>
      <c r="B752" s="13" t="s">
        <v>2293</v>
      </c>
      <c r="C752" s="13" t="str">
        <f t="array" ref="C752">INDEX(manifest_11Sep!$A$1:$V$3202,MATCH($B752,manifest_11Sep!$B$1:$B$3202,0),MATCH(A.Dep9SepList!C$1,manifest_11Sep!$A$1:$V$1,0))</f>
        <v>D7N8PBN8VNR</v>
      </c>
      <c r="D752" s="13" t="str">
        <f t="array" ref="D752">INDEX(manifest_11Sep!$A$1:$V$3202,MATCH($B752,manifest_11Sep!$B$1:$B$3202,0),MATCH(A.Dep9SepList!D$1,manifest_11Sep!$A$1:$V$1,0))</f>
        <v>Male</v>
      </c>
      <c r="E752" s="13" t="str">
        <f t="array" ref="E752">INDEX(manifest_11Sep!$A$1:$V$3202,MATCH($B752,manifest_11Sep!$B$1:$B$3202,0),MATCH(A.Dep9SepList!E$1,manifest_11Sep!$A$1:$V$1,0))</f>
        <v>Eric Arthur</v>
      </c>
      <c r="F752" s="13" t="str">
        <f t="array" ref="F752">INDEX(manifest_11Sep!$A$1:$V$3202,MATCH($B752,manifest_11Sep!$B$1:$B$3202,0),MATCH(A.Dep9SepList!F$1,manifest_11Sep!$A$1:$V$1,0))</f>
        <v>Wong</v>
      </c>
      <c r="G752" s="13">
        <f t="array" ref="G752">INDEX(manifest_11Sep!$A$1:$V$3202,MATCH($B752,manifest_11Sep!$B$1:$B$3202,0),MATCH(A.Dep9SepList!G$1,manifest_11Sep!$A$1:$V$1,0))</f>
        <v>57</v>
      </c>
      <c r="H752" s="13" t="str">
        <f t="array" ref="H752">INDEX(manifest_11Sep!$A$1:$V$3202,MATCH($B752,manifest_11Sep!$B$1:$B$3202,0),MATCH(A.Dep9SepList!H$1,manifest_11Sep!$A$1:$V$1,0))</f>
        <v>Helen Ruan</v>
      </c>
      <c r="I752" s="13" t="str">
        <f t="array" ref="I752">INDEX(manifest_11Sep!$A$1:$V$3202,MATCH($B752,manifest_11Sep!$B$1:$B$3202,0),MATCH(A.Dep9SepList!I$1,manifest_11Sep!$A$1:$V$1,0))</f>
        <v>Asiana Airlines</v>
      </c>
      <c r="J752" s="13" t="str">
        <f t="array" ref="J752">INDEX(manifest_11Sep!$A$1:$V$3202,MATCH($B752,manifest_11Sep!$B$1:$B$3202,0),MATCH(A.Dep9SepList!J$1,manifest_11Sep!$A$1:$V$1,0))</f>
        <v>OZ 741</v>
      </c>
      <c r="K752" s="32" t="str">
        <f t="array" ref="K752">INDEX(manifest_11Sep!$A$1:$V$3202,MATCH($B752,manifest_11Sep!$B$1:$B$3202,0),MATCH(A.Dep9SepList!K$1,manifest_11Sep!$A$1:$V$1,0))</f>
        <v>18-thg 9-25</v>
      </c>
      <c r="L752" s="20">
        <f t="array" ref="L752">INDEX(manifest_11Sep!$A$1:$V$3202,MATCH($B752,manifest_11Sep!$B$1:$B$3202,0),MATCH(A.Dep9SepList!L$1,manifest_11Sep!$A$1:$V$1,0))</f>
        <v>0.8125</v>
      </c>
      <c r="M752" s="13" t="str">
        <f t="array" ref="M752">INDEX(manifest_11Sep!$A$1:$V$3202,MATCH($B752,manifest_11Sep!$B$1:$B$3202,0),MATCH(A.Dep9SepList!M$1,manifest_11Sep!$A$1:$V$1,0))</f>
        <v>ICN-T1</v>
      </c>
      <c r="N752" s="13" t="str">
        <f t="array" ref="N752">INDEX(manifest_11Sep!$A$1:$V$3202,MATCH($B752,manifest_11Sep!$B$1:$B$3202,0),MATCH(A.Dep9SepList!N$1,manifest_11Sep!$A$1:$V$1,0))</f>
        <v>INTER PARNAS</v>
      </c>
      <c r="O752" s="31"/>
      <c r="P752" s="20" t="e" cm="1" vm="1">
        <f t="array" aca="1" ref="P752" ca="1">IF(J752="","",_xlfn.XLOOKUP(J752&amp;N752,'A.Departure Grouping'!AQ:AQ&amp;'A.Departure Grouping'!AP:AP,'A.Departure Grouping'!AR:AR,"",0))</f>
        <v>#NAME?</v>
      </c>
      <c r="Q752" s="13">
        <v>21425346</v>
      </c>
      <c r="R752" s="13" t="s">
        <v>43</v>
      </c>
      <c r="S752" s="13">
        <f t="array" ref="S752">INDEX(manifest_11Sep!$A$1:$V$3202,MATCH($B752,manifest_11Sep!$B$1:$B$3202,0),MATCH(A.Dep9SepList!S$1,manifest_11Sep!$A$1:$V$1,0))</f>
        <v>0</v>
      </c>
      <c r="T752" s="13"/>
    </row>
    <row r="753" spans="1:21" hidden="1">
      <c r="A753" s="13" t="str">
        <f t="array" ref="A753">INDEX(manifest_11Sep!$A$1:$V$3202,MATCH($B753,manifest_11Sep!$B$1:$B$3202,0),MATCH(A.Dep9SepList!A$1,manifest_11Sep!$A$1:$V$1,0))</f>
        <v>A</v>
      </c>
      <c r="B753" s="13" t="s">
        <v>4353</v>
      </c>
      <c r="C753" s="13" t="str">
        <f t="array" ref="C753">INDEX(manifest_11Sep!$A$1:$V$3202,MATCH($B753,manifest_11Sep!$B$1:$B$3202,0),MATCH(A.Dep9SepList!C$1,manifest_11Sep!$A$1:$V$1,0))</f>
        <v>S5NWNBBHKRH</v>
      </c>
      <c r="D753" s="13" t="str">
        <f t="array" ref="D753">INDEX(manifest_11Sep!$A$1:$V$3202,MATCH($B753,manifest_11Sep!$B$1:$B$3202,0),MATCH(A.Dep9SepList!D$1,manifest_11Sep!$A$1:$V$1,0))</f>
        <v>Female</v>
      </c>
      <c r="E753" s="13" t="str">
        <f t="array" ref="E753">INDEX(manifest_11Sep!$A$1:$V$3202,MATCH($B753,manifest_11Sep!$B$1:$B$3202,0),MATCH(A.Dep9SepList!E$1,manifest_11Sep!$A$1:$V$1,0))</f>
        <v>Wanda Yee Wah</v>
      </c>
      <c r="F753" s="13" t="str">
        <f t="array" ref="F753">INDEX(manifest_11Sep!$A$1:$V$3202,MATCH($B753,manifest_11Sep!$B$1:$B$3202,0),MATCH(A.Dep9SepList!F$1,manifest_11Sep!$A$1:$V$1,0))</f>
        <v>Lau</v>
      </c>
      <c r="G753" s="13">
        <f t="array" ref="G753">INDEX(manifest_11Sep!$A$1:$V$3202,MATCH($B753,manifest_11Sep!$B$1:$B$3202,0),MATCH(A.Dep9SepList!G$1,manifest_11Sep!$A$1:$V$1,0))</f>
        <v>46</v>
      </c>
      <c r="H753" s="13" t="str">
        <f t="array" ref="H753">INDEX(manifest_11Sep!$A$1:$V$3202,MATCH($B753,manifest_11Sep!$B$1:$B$3202,0),MATCH(A.Dep9SepList!H$1,manifest_11Sep!$A$1:$V$1,0))</f>
        <v>Wanda Lau</v>
      </c>
      <c r="I753" s="13" t="str">
        <f t="array" ref="I753">INDEX(manifest_11Sep!$A$1:$V$3202,MATCH($B753,manifest_11Sep!$B$1:$B$3202,0),MATCH(A.Dep9SepList!I$1,manifest_11Sep!$A$1:$V$1,0))</f>
        <v>Asiana Airlines</v>
      </c>
      <c r="J753" s="13" t="str">
        <f t="array" ref="J753">INDEX(manifest_11Sep!$A$1:$V$3202,MATCH($B753,manifest_11Sep!$B$1:$B$3202,0),MATCH(A.Dep9SepList!J$1,manifest_11Sep!$A$1:$V$1,0))</f>
        <v>OZ 741</v>
      </c>
      <c r="K753" s="32" t="str">
        <f t="array" ref="K753">INDEX(manifest_11Sep!$A$1:$V$3202,MATCH($B753,manifest_11Sep!$B$1:$B$3202,0),MATCH(A.Dep9SepList!K$1,manifest_11Sep!$A$1:$V$1,0))</f>
        <v>18-thg 9-25</v>
      </c>
      <c r="L753" s="20">
        <f t="array" ref="L753">INDEX(manifest_11Sep!$A$1:$V$3202,MATCH($B753,manifest_11Sep!$B$1:$B$3202,0),MATCH(A.Dep9SepList!L$1,manifest_11Sep!$A$1:$V$1,0))</f>
        <v>0.8125</v>
      </c>
      <c r="M753" s="13" t="str">
        <f t="array" ref="M753">INDEX(manifest_11Sep!$A$1:$V$3202,MATCH($B753,manifest_11Sep!$B$1:$B$3202,0),MATCH(A.Dep9SepList!M$1,manifest_11Sep!$A$1:$V$1,0))</f>
        <v>ICN-T1</v>
      </c>
      <c r="N753" s="13" t="str">
        <f t="array" ref="N753">INDEX(manifest_11Sep!$A$1:$V$3202,MATCH($B753,manifest_11Sep!$B$1:$B$3202,0),MATCH(A.Dep9SepList!N$1,manifest_11Sep!$A$1:$V$1,0))</f>
        <v>INTER PARNAS</v>
      </c>
      <c r="O753" s="31"/>
      <c r="P753" s="20" t="e" cm="1" vm="1">
        <f t="array" aca="1" ref="P753" ca="1">IF(J753="","",_xlfn.XLOOKUP(J753&amp;N753,'A.Departure Grouping'!AQ:AQ&amp;'A.Departure Grouping'!AP:AP,'A.Departure Grouping'!AR:AR,"",0))</f>
        <v>#NAME?</v>
      </c>
      <c r="Q753" s="13">
        <v>89459561</v>
      </c>
      <c r="R753" s="13" t="s">
        <v>43</v>
      </c>
      <c r="S753" s="13">
        <f t="array" ref="S753">INDEX(manifest_11Sep!$A$1:$V$3202,MATCH($B753,manifest_11Sep!$B$1:$B$3202,0),MATCH(A.Dep9SepList!S$1,manifest_11Sep!$A$1:$V$1,0))</f>
        <v>0</v>
      </c>
      <c r="T753" s="17"/>
    </row>
    <row r="754" spans="1:21" hidden="1">
      <c r="A754" s="13" t="str">
        <f t="array" ref="A754">INDEX(manifest_11Sep!$A$1:$V$3202,MATCH($B754,manifest_11Sep!$B$1:$B$3202,0),MATCH(A.Dep9SepList!A$1,manifest_11Sep!$A$1:$V$1,0))</f>
        <v>A</v>
      </c>
      <c r="B754" s="3" t="s">
        <v>4356</v>
      </c>
      <c r="C754" s="13" t="str">
        <f t="array" ref="C754">INDEX(manifest_11Sep!$A$1:$V$3202,MATCH($B754,manifest_11Sep!$B$1:$B$3202,0),MATCH(A.Dep9SepList!C$1,manifest_11Sep!$A$1:$V$1,0))</f>
        <v>S5NWNBBHKRH</v>
      </c>
      <c r="D754" s="13" t="str">
        <f t="array" ref="D754">INDEX(manifest_11Sep!$A$1:$V$3202,MATCH($B754,manifest_11Sep!$B$1:$B$3202,0),MATCH(A.Dep9SepList!D$1,manifest_11Sep!$A$1:$V$1,0))</f>
        <v>Male</v>
      </c>
      <c r="E754" s="13" t="str">
        <f t="array" ref="E754">INDEX(manifest_11Sep!$A$1:$V$3202,MATCH($B754,manifest_11Sep!$B$1:$B$3202,0),MATCH(A.Dep9SepList!E$1,manifest_11Sep!$A$1:$V$1,0))</f>
        <v>Kevin Kyan Shan</v>
      </c>
      <c r="F754" s="13" t="str">
        <f t="array" ref="F754">INDEX(manifest_11Sep!$A$1:$V$3202,MATCH($B754,manifest_11Sep!$B$1:$B$3202,0),MATCH(A.Dep9SepList!F$1,manifest_11Sep!$A$1:$V$1,0))</f>
        <v>Wu</v>
      </c>
      <c r="G754" s="13">
        <f t="array" ref="G754">INDEX(manifest_11Sep!$A$1:$V$3202,MATCH($B754,manifest_11Sep!$B$1:$B$3202,0),MATCH(A.Dep9SepList!G$1,manifest_11Sep!$A$1:$V$1,0))</f>
        <v>46</v>
      </c>
      <c r="H754" s="13" t="str">
        <f t="array" ref="H754">INDEX(manifest_11Sep!$A$1:$V$3202,MATCH($B754,manifest_11Sep!$B$1:$B$3202,0),MATCH(A.Dep9SepList!H$1,manifest_11Sep!$A$1:$V$1,0))</f>
        <v>Wanda Lau</v>
      </c>
      <c r="I754" s="13" t="str">
        <f t="array" ref="I754">INDEX(manifest_11Sep!$A$1:$V$3202,MATCH($B754,manifest_11Sep!$B$1:$B$3202,0),MATCH(A.Dep9SepList!I$1,manifest_11Sep!$A$1:$V$1,0))</f>
        <v>Asiana Airlines</v>
      </c>
      <c r="J754" s="13" t="str">
        <f t="array" ref="J754">INDEX(manifest_11Sep!$A$1:$V$3202,MATCH($B754,manifest_11Sep!$B$1:$B$3202,0),MATCH(A.Dep9SepList!J$1,manifest_11Sep!$A$1:$V$1,0))</f>
        <v>OZ 741</v>
      </c>
      <c r="K754" s="32" t="str">
        <f t="array" ref="K754">INDEX(manifest_11Sep!$A$1:$V$3202,MATCH($B754,manifest_11Sep!$B$1:$B$3202,0),MATCH(A.Dep9SepList!K$1,manifest_11Sep!$A$1:$V$1,0))</f>
        <v>18-thg 9-25</v>
      </c>
      <c r="L754" s="20">
        <f t="array" ref="L754">INDEX(manifest_11Sep!$A$1:$V$3202,MATCH($B754,manifest_11Sep!$B$1:$B$3202,0),MATCH(A.Dep9SepList!L$1,manifest_11Sep!$A$1:$V$1,0))</f>
        <v>0.8125</v>
      </c>
      <c r="M754" s="13" t="str">
        <f t="array" ref="M754">INDEX(manifest_11Sep!$A$1:$V$3202,MATCH($B754,manifest_11Sep!$B$1:$B$3202,0),MATCH(A.Dep9SepList!M$1,manifest_11Sep!$A$1:$V$1,0))</f>
        <v>ICN-T1</v>
      </c>
      <c r="N754" s="13" t="str">
        <f t="array" ref="N754">INDEX(manifest_11Sep!$A$1:$V$3202,MATCH($B754,manifest_11Sep!$B$1:$B$3202,0),MATCH(A.Dep9SepList!N$1,manifest_11Sep!$A$1:$V$1,0))</f>
        <v>INTER PARNAS</v>
      </c>
      <c r="O754" s="31"/>
      <c r="P754" s="20" t="e" cm="1" vm="1">
        <f t="array" aca="1" ref="P754" ca="1">IF(J754="","",_xlfn.XLOOKUP(J754&amp;N754,'A.Departure Grouping'!AQ:AQ&amp;'A.Departure Grouping'!AP:AP,'A.Departure Grouping'!AR:AR,"",0))</f>
        <v>#NAME?</v>
      </c>
      <c r="Q754" s="13">
        <v>89459561</v>
      </c>
      <c r="R754" s="13" t="s">
        <v>43</v>
      </c>
      <c r="S754" s="13">
        <f t="array" ref="S754">INDEX(manifest_11Sep!$A$1:$V$3202,MATCH($B754,manifest_11Sep!$B$1:$B$3202,0),MATCH(A.Dep9SepList!S$1,manifest_11Sep!$A$1:$V$1,0))</f>
        <v>0</v>
      </c>
      <c r="T754" s="17"/>
      <c r="U754" s="3"/>
    </row>
    <row r="755" spans="1:21" hidden="1">
      <c r="A755" s="229" t="str">
        <f t="array" ref="A755">INDEX(manifest_11Sep!$A$1:$V$3202,MATCH($B755,manifest_11Sep!$B$1:$B$3202,0),MATCH(A.Dep9SepList!A$1,manifest_11Sep!$A$1:$V$1,0))</f>
        <v>A</v>
      </c>
      <c r="B755" s="229" t="s">
        <v>3900</v>
      </c>
      <c r="C755" s="229" t="str">
        <f t="array" ref="C755">INDEX(manifest_11Sep!$A$1:$V$3202,MATCH($B755,manifest_11Sep!$B$1:$B$3202,0),MATCH(A.Dep9SepList!C$1,manifest_11Sep!$A$1:$V$1,0))</f>
        <v>TQN4HR3LXLN</v>
      </c>
      <c r="D755" s="229" t="str">
        <f t="array" ref="D755">INDEX(manifest_11Sep!$A$1:$V$3202,MATCH($B755,manifest_11Sep!$B$1:$B$3202,0),MATCH(A.Dep9SepList!D$1,manifest_11Sep!$A$1:$V$1,0))</f>
        <v>Female</v>
      </c>
      <c r="E755" s="229" t="str">
        <f t="array" ref="E755">INDEX(manifest_11Sep!$A$1:$V$3202,MATCH($B755,manifest_11Sep!$B$1:$B$3202,0),MATCH(A.Dep9SepList!E$1,manifest_11Sep!$A$1:$V$1,0))</f>
        <v>Jasso</v>
      </c>
      <c r="F755" s="229" t="str">
        <f t="array" ref="F755">INDEX(manifest_11Sep!$A$1:$V$3202,MATCH($B755,manifest_11Sep!$B$1:$B$3202,0),MATCH(A.Dep9SepList!F$1,manifest_11Sep!$A$1:$V$1,0))</f>
        <v>Deonarine</v>
      </c>
      <c r="G755" s="229">
        <f t="array" ref="G755">INDEX(manifest_11Sep!$A$1:$V$3202,MATCH($B755,manifest_11Sep!$B$1:$B$3202,0),MATCH(A.Dep9SepList!G$1,manifest_11Sep!$A$1:$V$1,0))</f>
        <v>56</v>
      </c>
      <c r="H755" s="229" t="str">
        <f t="array" ref="H755">INDEX(manifest_11Sep!$A$1:$V$3202,MATCH($B755,manifest_11Sep!$B$1:$B$3202,0),MATCH(A.Dep9SepList!H$1,manifest_11Sep!$A$1:$V$1,0))</f>
        <v>Racquel Slawinski</v>
      </c>
      <c r="I755" s="229" t="str">
        <f t="array" ref="I755">INDEX(manifest_11Sep!$A$1:$V$3202,MATCH($B755,manifest_11Sep!$B$1:$B$3202,0),MATCH(A.Dep9SepList!I$1,manifest_11Sep!$A$1:$V$1,0))</f>
        <v>Cathay Pacific</v>
      </c>
      <c r="J755" s="229" t="str">
        <f t="array" ref="J755">INDEX(manifest_11Sep!$A$1:$V$3202,MATCH($B755,manifest_11Sep!$B$1:$B$3202,0),MATCH(A.Dep9SepList!J$1,manifest_11Sep!$A$1:$V$1,0))</f>
        <v>CX 419</v>
      </c>
      <c r="K755" s="234" t="str">
        <f t="array" ref="K755">INDEX(manifest_11Sep!$A$1:$V$3202,MATCH($B755,manifest_11Sep!$B$1:$B$3202,0),MATCH(A.Dep9SepList!K$1,manifest_11Sep!$A$1:$V$1,0))</f>
        <v>18-thg 9-25</v>
      </c>
      <c r="L755" s="235">
        <f t="array" ref="L755">INDEX(manifest_11Sep!$A$1:$V$3202,MATCH($B755,manifest_11Sep!$B$1:$B$3202,0),MATCH(A.Dep9SepList!L$1,manifest_11Sep!$A$1:$V$1,0))</f>
        <v>0.83680555555555558</v>
      </c>
      <c r="M755" s="229" t="str">
        <f t="array" ref="M755">INDEX(manifest_11Sep!$A$1:$V$3202,MATCH($B755,manifest_11Sep!$B$1:$B$3202,0),MATCH(A.Dep9SepList!M$1,manifest_11Sep!$A$1:$V$1,0))</f>
        <v>ICN-T1</v>
      </c>
      <c r="N755" s="229" t="str">
        <f t="array" ref="N755">INDEX(manifest_11Sep!$A$1:$V$3202,MATCH($B755,manifest_11Sep!$B$1:$B$3202,0),MATCH(A.Dep9SepList!N$1,manifest_11Sep!$A$1:$V$1,0))</f>
        <v>INTER PARNAS</v>
      </c>
      <c r="O755" s="256">
        <f>COUNTA(N755:N773)</f>
        <v>19</v>
      </c>
      <c r="P755" s="235" t="e" cm="1" vm="1">
        <f t="array" aca="1" ref="P755" ca="1">IF(J755="","",_xlfn.XLOOKUP(J755&amp;N755,'A.Departure Grouping'!AQ:AQ&amp;'A.Departure Grouping'!AP:AP,'A.Departure Grouping'!AR:AR,"",0))</f>
        <v>#NAME?</v>
      </c>
      <c r="Q755" s="229">
        <v>46641982</v>
      </c>
      <c r="R755" s="229" t="s">
        <v>61</v>
      </c>
      <c r="S755" s="229">
        <f t="array" ref="S755">INDEX(manifest_11Sep!$A$1:$V$3202,MATCH($B755,manifest_11Sep!$B$1:$B$3202,0),MATCH(A.Dep9SepList!S$1,manifest_11Sep!$A$1:$V$1,0))</f>
        <v>0</v>
      </c>
      <c r="T755" s="17"/>
    </row>
    <row r="756" spans="1:21" hidden="1">
      <c r="A756" s="13" t="str">
        <f t="array" ref="A756">INDEX(manifest_11Sep!$A$1:$V$3202,MATCH($B756,manifest_11Sep!$B$1:$B$3202,0),MATCH(A.Dep9SepList!A$1,manifest_11Sep!$A$1:$V$1,0))</f>
        <v>A</v>
      </c>
      <c r="B756" s="3" t="s">
        <v>3904</v>
      </c>
      <c r="C756" s="13" t="str">
        <f t="array" ref="C756">INDEX(manifest_11Sep!$A$1:$V$3202,MATCH($B756,manifest_11Sep!$B$1:$B$3202,0),MATCH(A.Dep9SepList!C$1,manifest_11Sep!$A$1:$V$1,0))</f>
        <v>TQN4HR3LXLN</v>
      </c>
      <c r="D756" s="13" t="str">
        <f t="array" ref="D756">INDEX(manifest_11Sep!$A$1:$V$3202,MATCH($B756,manifest_11Sep!$B$1:$B$3202,0),MATCH(A.Dep9SepList!D$1,manifest_11Sep!$A$1:$V$1,0))</f>
        <v>Female</v>
      </c>
      <c r="E756" s="13" t="str">
        <f t="array" ref="E756">INDEX(manifest_11Sep!$A$1:$V$3202,MATCH($B756,manifest_11Sep!$B$1:$B$3202,0),MATCH(A.Dep9SepList!E$1,manifest_11Sep!$A$1:$V$1,0))</f>
        <v>Leona-Deonarine</v>
      </c>
      <c r="F756" s="13" t="str">
        <f t="array" ref="F756">INDEX(manifest_11Sep!$A$1:$V$3202,MATCH($B756,manifest_11Sep!$B$1:$B$3202,0),MATCH(A.Dep9SepList!F$1,manifest_11Sep!$A$1:$V$1,0))</f>
        <v>Ramdass</v>
      </c>
      <c r="G756" s="13">
        <f t="array" ref="G756">INDEX(manifest_11Sep!$A$1:$V$3202,MATCH($B756,manifest_11Sep!$B$1:$B$3202,0),MATCH(A.Dep9SepList!G$1,manifest_11Sep!$A$1:$V$1,0))</f>
        <v>50</v>
      </c>
      <c r="H756" s="13" t="str">
        <f t="array" ref="H756">INDEX(manifest_11Sep!$A$1:$V$3202,MATCH($B756,manifest_11Sep!$B$1:$B$3202,0),MATCH(A.Dep9SepList!H$1,manifest_11Sep!$A$1:$V$1,0))</f>
        <v>Racquel Slawinski</v>
      </c>
      <c r="I756" s="13" t="str">
        <f t="array" ref="I756">INDEX(manifest_11Sep!$A$1:$V$3202,MATCH($B756,manifest_11Sep!$B$1:$B$3202,0),MATCH(A.Dep9SepList!I$1,manifest_11Sep!$A$1:$V$1,0))</f>
        <v>Cathay Pacific</v>
      </c>
      <c r="J756" s="13" t="str">
        <f t="array" ref="J756">INDEX(manifest_11Sep!$A$1:$V$3202,MATCH($B756,manifest_11Sep!$B$1:$B$3202,0),MATCH(A.Dep9SepList!J$1,manifest_11Sep!$A$1:$V$1,0))</f>
        <v>CX 419</v>
      </c>
      <c r="K756" s="32" t="str">
        <f t="array" ref="K756">INDEX(manifest_11Sep!$A$1:$V$3202,MATCH($B756,manifest_11Sep!$B$1:$B$3202,0),MATCH(A.Dep9SepList!K$1,manifest_11Sep!$A$1:$V$1,0))</f>
        <v>18-thg 9-25</v>
      </c>
      <c r="L756" s="20">
        <f t="array" ref="L756">INDEX(manifest_11Sep!$A$1:$V$3202,MATCH($B756,manifest_11Sep!$B$1:$B$3202,0),MATCH(A.Dep9SepList!L$1,manifest_11Sep!$A$1:$V$1,0))</f>
        <v>0.83680555555555558</v>
      </c>
      <c r="M756" s="13" t="str">
        <f t="array" ref="M756">INDEX(manifest_11Sep!$A$1:$V$3202,MATCH($B756,manifest_11Sep!$B$1:$B$3202,0),MATCH(A.Dep9SepList!M$1,manifest_11Sep!$A$1:$V$1,0))</f>
        <v>ICN-T1</v>
      </c>
      <c r="N756" s="13" t="str">
        <f t="array" ref="N756">INDEX(manifest_11Sep!$A$1:$V$3202,MATCH($B756,manifest_11Sep!$B$1:$B$3202,0),MATCH(A.Dep9SepList!N$1,manifest_11Sep!$A$1:$V$1,0))</f>
        <v>INTER PARNAS</v>
      </c>
      <c r="O756" s="31"/>
      <c r="P756" s="20" t="e" cm="1" vm="1">
        <f t="array" aca="1" ref="P756" ca="1">IF(J756="","",_xlfn.XLOOKUP(J756&amp;N756,'A.Departure Grouping'!AQ:AQ&amp;'A.Departure Grouping'!AP:AP,'A.Departure Grouping'!AR:AR,"",0))</f>
        <v>#NAME?</v>
      </c>
      <c r="Q756" s="13">
        <v>46641982</v>
      </c>
      <c r="R756" s="13" t="s">
        <v>61</v>
      </c>
      <c r="S756" s="13">
        <f t="array" ref="S756">INDEX(manifest_11Sep!$A$1:$V$3202,MATCH($B756,manifest_11Sep!$B$1:$B$3202,0),MATCH(A.Dep9SepList!S$1,manifest_11Sep!$A$1:$V$1,0))</f>
        <v>0</v>
      </c>
      <c r="T756" s="17"/>
      <c r="U756" s="3"/>
    </row>
    <row r="757" spans="1:21" hidden="1">
      <c r="A757" s="13" t="str">
        <f t="array" ref="A757">INDEX(manifest_11Sep!$A$1:$V$3202,MATCH($B757,manifest_11Sep!$B$1:$B$3202,0),MATCH(A.Dep9SepList!A$1,manifest_11Sep!$A$1:$V$1,0))</f>
        <v>A</v>
      </c>
      <c r="B757" s="3" t="s">
        <v>3907</v>
      </c>
      <c r="C757" s="13" t="str">
        <f t="array" ref="C757">INDEX(manifest_11Sep!$A$1:$V$3202,MATCH($B757,manifest_11Sep!$B$1:$B$3202,0),MATCH(A.Dep9SepList!C$1,manifest_11Sep!$A$1:$V$1,0))</f>
        <v>TQN4HR3LXLN</v>
      </c>
      <c r="D757" s="13" t="str">
        <f t="array" ref="D757">INDEX(manifest_11Sep!$A$1:$V$3202,MATCH($B757,manifest_11Sep!$B$1:$B$3202,0),MATCH(A.Dep9SepList!D$1,manifest_11Sep!$A$1:$V$1,0))</f>
        <v>Female</v>
      </c>
      <c r="E757" s="13" t="str">
        <f t="array" ref="E757">INDEX(manifest_11Sep!$A$1:$V$3202,MATCH($B757,manifest_11Sep!$B$1:$B$3202,0),MATCH(A.Dep9SepList!E$1,manifest_11Sep!$A$1:$V$1,0))</f>
        <v>Vitra</v>
      </c>
      <c r="F757" s="13" t="str">
        <f t="array" ref="F757">INDEX(manifest_11Sep!$A$1:$V$3202,MATCH($B757,manifest_11Sep!$B$1:$B$3202,0),MATCH(A.Dep9SepList!F$1,manifest_11Sep!$A$1:$V$1,0))</f>
        <v>Deonarine</v>
      </c>
      <c r="G757" s="13">
        <f t="array" ref="G757">INDEX(manifest_11Sep!$A$1:$V$3202,MATCH($B757,manifest_11Sep!$B$1:$B$3202,0),MATCH(A.Dep9SepList!G$1,manifest_11Sep!$A$1:$V$1,0))</f>
        <v>48</v>
      </c>
      <c r="H757" s="13" t="str">
        <f t="array" ref="H757">INDEX(manifest_11Sep!$A$1:$V$3202,MATCH($B757,manifest_11Sep!$B$1:$B$3202,0),MATCH(A.Dep9SepList!H$1,manifest_11Sep!$A$1:$V$1,0))</f>
        <v>Racquel Slawinski</v>
      </c>
      <c r="I757" s="13" t="str">
        <f t="array" ref="I757">INDEX(manifest_11Sep!$A$1:$V$3202,MATCH($B757,manifest_11Sep!$B$1:$B$3202,0),MATCH(A.Dep9SepList!I$1,manifest_11Sep!$A$1:$V$1,0))</f>
        <v>Cathay Pacific</v>
      </c>
      <c r="J757" s="13" t="str">
        <f t="array" ref="J757">INDEX(manifest_11Sep!$A$1:$V$3202,MATCH($B757,manifest_11Sep!$B$1:$B$3202,0),MATCH(A.Dep9SepList!J$1,manifest_11Sep!$A$1:$V$1,0))</f>
        <v>CX 419</v>
      </c>
      <c r="K757" s="32" t="str">
        <f t="array" ref="K757">INDEX(manifest_11Sep!$A$1:$V$3202,MATCH($B757,manifest_11Sep!$B$1:$B$3202,0),MATCH(A.Dep9SepList!K$1,manifest_11Sep!$A$1:$V$1,0))</f>
        <v>18-thg 9-25</v>
      </c>
      <c r="L757" s="20">
        <f t="array" ref="L757">INDEX(manifest_11Sep!$A$1:$V$3202,MATCH($B757,manifest_11Sep!$B$1:$B$3202,0),MATCH(A.Dep9SepList!L$1,manifest_11Sep!$A$1:$V$1,0))</f>
        <v>0.83680555555555558</v>
      </c>
      <c r="M757" s="13" t="str">
        <f t="array" ref="M757">INDEX(manifest_11Sep!$A$1:$V$3202,MATCH($B757,manifest_11Sep!$B$1:$B$3202,0),MATCH(A.Dep9SepList!M$1,manifest_11Sep!$A$1:$V$1,0))</f>
        <v>ICN-T1</v>
      </c>
      <c r="N757" s="13" t="str">
        <f t="array" ref="N757">INDEX(manifest_11Sep!$A$1:$V$3202,MATCH($B757,manifest_11Sep!$B$1:$B$3202,0),MATCH(A.Dep9SepList!N$1,manifest_11Sep!$A$1:$V$1,0))</f>
        <v>INTER PARNAS</v>
      </c>
      <c r="O757" s="31"/>
      <c r="P757" s="20" t="e" cm="1" vm="1">
        <f t="array" aca="1" ref="P757" ca="1">IF(J757="","",_xlfn.XLOOKUP(J757&amp;N757,'A.Departure Grouping'!AQ:AQ&amp;'A.Departure Grouping'!AP:AP,'A.Departure Grouping'!AR:AR,"",0))</f>
        <v>#NAME?</v>
      </c>
      <c r="Q757" s="13">
        <v>23974371</v>
      </c>
      <c r="R757" s="13" t="s">
        <v>35</v>
      </c>
      <c r="S757" s="13">
        <f t="array" ref="S757">INDEX(manifest_11Sep!$A$1:$V$3202,MATCH($B757,manifest_11Sep!$B$1:$B$3202,0),MATCH(A.Dep9SepList!S$1,manifest_11Sep!$A$1:$V$1,0))</f>
        <v>0</v>
      </c>
      <c r="T757" s="17"/>
      <c r="U757" s="3"/>
    </row>
    <row r="758" spans="1:21" hidden="1">
      <c r="A758" s="13" t="str">
        <f t="array" ref="A758">INDEX(manifest_11Sep!$A$1:$V$3202,MATCH($B758,manifest_11Sep!$B$1:$B$3202,0),MATCH(A.Dep9SepList!A$1,manifest_11Sep!$A$1:$V$1,0))</f>
        <v>A</v>
      </c>
      <c r="B758" s="13" t="s">
        <v>1530</v>
      </c>
      <c r="C758" s="13" t="str">
        <f t="array" ref="C758">INDEX(manifest_11Sep!$A$1:$V$3202,MATCH($B758,manifest_11Sep!$B$1:$B$3202,0),MATCH(A.Dep9SepList!C$1,manifest_11Sep!$A$1:$V$1,0))</f>
        <v>P2NZZC7DFNR</v>
      </c>
      <c r="D758" s="13" t="str">
        <f t="array" ref="D758">INDEX(manifest_11Sep!$A$1:$V$3202,MATCH($B758,manifest_11Sep!$B$1:$B$3202,0),MATCH(A.Dep9SepList!D$1,manifest_11Sep!$A$1:$V$1,0))</f>
        <v>Female</v>
      </c>
      <c r="E758" s="13" t="str">
        <f t="array" ref="E758">INDEX(manifest_11Sep!$A$1:$V$3202,MATCH($B758,manifest_11Sep!$B$1:$B$3202,0),MATCH(A.Dep9SepList!E$1,manifest_11Sep!$A$1:$V$1,0))</f>
        <v>Melissa</v>
      </c>
      <c r="F758" s="13" t="str">
        <f t="array" ref="F758">INDEX(manifest_11Sep!$A$1:$V$3202,MATCH($B758,manifest_11Sep!$B$1:$B$3202,0),MATCH(A.Dep9SepList!F$1,manifest_11Sep!$A$1:$V$1,0))</f>
        <v>Alvarado</v>
      </c>
      <c r="G758" s="13">
        <f t="array" ref="G758">INDEX(manifest_11Sep!$A$1:$V$3202,MATCH($B758,manifest_11Sep!$B$1:$B$3202,0),MATCH(A.Dep9SepList!G$1,manifest_11Sep!$A$1:$V$1,0))</f>
        <v>45</v>
      </c>
      <c r="H758" s="13" t="str">
        <f t="array" ref="H758">INDEX(manifest_11Sep!$A$1:$V$3202,MATCH($B758,manifest_11Sep!$B$1:$B$3202,0),MATCH(A.Dep9SepList!H$1,manifest_11Sep!$A$1:$V$1,0))</f>
        <v>Armando Gil</v>
      </c>
      <c r="I758" s="13" t="str">
        <f t="array" ref="I758">INDEX(manifest_11Sep!$A$1:$V$3202,MATCH($B758,manifest_11Sep!$B$1:$B$3202,0),MATCH(A.Dep9SepList!I$1,manifest_11Sep!$A$1:$V$1,0))</f>
        <v>Korean Air</v>
      </c>
      <c r="J758" s="13" t="str">
        <f t="array" ref="J758">INDEX(manifest_11Sep!$A$1:$V$3202,MATCH($B758,manifest_11Sep!$B$1:$B$3202,0),MATCH(A.Dep9SepList!J$1,manifest_11Sep!$A$1:$V$1,0))</f>
        <v>KE 11</v>
      </c>
      <c r="K758" s="32" t="str">
        <f t="array" ref="K758">INDEX(manifest_11Sep!$A$1:$V$3202,MATCH($B758,manifest_11Sep!$B$1:$B$3202,0),MATCH(A.Dep9SepList!K$1,manifest_11Sep!$A$1:$V$1,0))</f>
        <v>18-thg 9-25</v>
      </c>
      <c r="L758" s="20">
        <f t="array" ref="L758">INDEX(manifest_11Sep!$A$1:$V$3202,MATCH($B758,manifest_11Sep!$B$1:$B$3202,0),MATCH(A.Dep9SepList!L$1,manifest_11Sep!$A$1:$V$1,0))</f>
        <v>0.85069444444444442</v>
      </c>
      <c r="M758" s="13" t="str">
        <f t="array" ref="M758">INDEX(manifest_11Sep!$A$1:$V$3202,MATCH($B758,manifest_11Sep!$B$1:$B$3202,0),MATCH(A.Dep9SepList!M$1,manifest_11Sep!$A$1:$V$1,0))</f>
        <v>ICN-T2</v>
      </c>
      <c r="N758" s="13" t="str">
        <f t="array" ref="N758">INDEX(manifest_11Sep!$A$1:$V$3202,MATCH($B758,manifest_11Sep!$B$1:$B$3202,0),MATCH(A.Dep9SepList!N$1,manifest_11Sep!$A$1:$V$1,0))</f>
        <v>JW MARRIOTT</v>
      </c>
      <c r="O758" s="31"/>
      <c r="P758" s="20" t="e" cm="1" vm="1">
        <f t="array" aca="1" ref="P758" ca="1">IF(J758="","",_xlfn.XLOOKUP(J758&amp;N758,'A.Departure Grouping'!AQ:AQ&amp;'A.Departure Grouping'!AP:AP,'A.Departure Grouping'!AR:AR,"",0))</f>
        <v>#NAME?</v>
      </c>
      <c r="Q758" s="13">
        <v>75988809</v>
      </c>
      <c r="R758" s="13" t="s">
        <v>43</v>
      </c>
      <c r="S758" s="13">
        <f t="array" ref="S758">INDEX(manifest_11Sep!$A$1:$V$3202,MATCH($B758,manifest_11Sep!$B$1:$B$3202,0),MATCH(A.Dep9SepList!S$1,manifest_11Sep!$A$1:$V$1,0))</f>
        <v>0</v>
      </c>
      <c r="T758" s="17"/>
    </row>
    <row r="759" spans="1:21" hidden="1">
      <c r="A759" s="13" t="str">
        <f t="array" ref="A759">INDEX(manifest_11Sep!$A$1:$V$3202,MATCH($B759,manifest_11Sep!$B$1:$B$3202,0),MATCH(A.Dep9SepList!A$1,manifest_11Sep!$A$1:$V$1,0))</f>
        <v>A</v>
      </c>
      <c r="B759" s="13" t="s">
        <v>1532</v>
      </c>
      <c r="C759" s="13" t="str">
        <f t="array" ref="C759">INDEX(manifest_11Sep!$A$1:$V$3202,MATCH($B759,manifest_11Sep!$B$1:$B$3202,0),MATCH(A.Dep9SepList!C$1,manifest_11Sep!$A$1:$V$1,0))</f>
        <v>P2NZZC7DFNR</v>
      </c>
      <c r="D759" s="13" t="str">
        <f t="array" ref="D759">INDEX(manifest_11Sep!$A$1:$V$3202,MATCH($B759,manifest_11Sep!$B$1:$B$3202,0),MATCH(A.Dep9SepList!D$1,manifest_11Sep!$A$1:$V$1,0))</f>
        <v>Male</v>
      </c>
      <c r="E759" s="13" t="str">
        <f t="array" ref="E759">INDEX(manifest_11Sep!$A$1:$V$3202,MATCH($B759,manifest_11Sep!$B$1:$B$3202,0),MATCH(A.Dep9SepList!E$1,manifest_11Sep!$A$1:$V$1,0))</f>
        <v>Harvey</v>
      </c>
      <c r="F759" s="13" t="str">
        <f t="array" ref="F759">INDEX(manifest_11Sep!$A$1:$V$3202,MATCH($B759,manifest_11Sep!$B$1:$B$3202,0),MATCH(A.Dep9SepList!F$1,manifest_11Sep!$A$1:$V$1,0))</f>
        <v>Alvarado</v>
      </c>
      <c r="G759" s="13">
        <f t="array" ref="G759">INDEX(manifest_11Sep!$A$1:$V$3202,MATCH($B759,manifest_11Sep!$B$1:$B$3202,0),MATCH(A.Dep9SepList!G$1,manifest_11Sep!$A$1:$V$1,0))</f>
        <v>46</v>
      </c>
      <c r="H759" s="13" t="str">
        <f t="array" ref="H759">INDEX(manifest_11Sep!$A$1:$V$3202,MATCH($B759,manifest_11Sep!$B$1:$B$3202,0),MATCH(A.Dep9SepList!H$1,manifest_11Sep!$A$1:$V$1,0))</f>
        <v>Armando Gil</v>
      </c>
      <c r="I759" s="13" t="str">
        <f t="array" ref="I759">INDEX(manifest_11Sep!$A$1:$V$3202,MATCH($B759,manifest_11Sep!$B$1:$B$3202,0),MATCH(A.Dep9SepList!I$1,manifest_11Sep!$A$1:$V$1,0))</f>
        <v>Korean Air</v>
      </c>
      <c r="J759" s="13" t="str">
        <f t="array" ref="J759">INDEX(manifest_11Sep!$A$1:$V$3202,MATCH($B759,manifest_11Sep!$B$1:$B$3202,0),MATCH(A.Dep9SepList!J$1,manifest_11Sep!$A$1:$V$1,0))</f>
        <v>KE 11</v>
      </c>
      <c r="K759" s="32" t="str">
        <f t="array" ref="K759">INDEX(manifest_11Sep!$A$1:$V$3202,MATCH($B759,manifest_11Sep!$B$1:$B$3202,0),MATCH(A.Dep9SepList!K$1,manifest_11Sep!$A$1:$V$1,0))</f>
        <v>18-thg 9-25</v>
      </c>
      <c r="L759" s="20">
        <f t="array" ref="L759">INDEX(manifest_11Sep!$A$1:$V$3202,MATCH($B759,manifest_11Sep!$B$1:$B$3202,0),MATCH(A.Dep9SepList!L$1,manifest_11Sep!$A$1:$V$1,0))</f>
        <v>0.85069444444444442</v>
      </c>
      <c r="M759" s="13" t="str">
        <f t="array" ref="M759">INDEX(manifest_11Sep!$A$1:$V$3202,MATCH($B759,manifest_11Sep!$B$1:$B$3202,0),MATCH(A.Dep9SepList!M$1,manifest_11Sep!$A$1:$V$1,0))</f>
        <v>ICN-T2</v>
      </c>
      <c r="N759" s="13" t="str">
        <f t="array" ref="N759">INDEX(manifest_11Sep!$A$1:$V$3202,MATCH($B759,manifest_11Sep!$B$1:$B$3202,0),MATCH(A.Dep9SepList!N$1,manifest_11Sep!$A$1:$V$1,0))</f>
        <v>JW MARRIOTT</v>
      </c>
      <c r="O759" s="31"/>
      <c r="P759" s="20" t="e" cm="1" vm="1">
        <f t="array" aca="1" ref="P759" ca="1">IF(J759="","",_xlfn.XLOOKUP(J759&amp;N759,'A.Departure Grouping'!AQ:AQ&amp;'A.Departure Grouping'!AP:AP,'A.Departure Grouping'!AR:AR,"",0))</f>
        <v>#NAME?</v>
      </c>
      <c r="Q759" s="13">
        <v>75988809</v>
      </c>
      <c r="R759" s="13" t="s">
        <v>43</v>
      </c>
      <c r="S759" s="13">
        <f t="array" ref="S759">INDEX(manifest_11Sep!$A$1:$V$3202,MATCH($B759,manifest_11Sep!$B$1:$B$3202,0),MATCH(A.Dep9SepList!S$1,manifest_11Sep!$A$1:$V$1,0))</f>
        <v>0</v>
      </c>
      <c r="T759" s="17"/>
    </row>
    <row r="760" spans="1:21" hidden="1">
      <c r="A760" s="13" t="str">
        <f t="array" ref="A760">INDEX(manifest_11Sep!$A$1:$V$3202,MATCH($B760,manifest_11Sep!$B$1:$B$3202,0),MATCH(A.Dep9SepList!A$1,manifest_11Sep!$A$1:$V$1,0))</f>
        <v>A</v>
      </c>
      <c r="B760" s="13" t="s">
        <v>4255</v>
      </c>
      <c r="C760" s="13" t="str">
        <f t="array" ref="C760">INDEX(manifest_11Sep!$A$1:$V$3202,MATCH($B760,manifest_11Sep!$B$1:$B$3202,0),MATCH(A.Dep9SepList!C$1,manifest_11Sep!$A$1:$V$1,0))</f>
        <v>NCN8C5DHZXR</v>
      </c>
      <c r="D760" s="13" t="str">
        <f t="array" ref="D760">INDEX(manifest_11Sep!$A$1:$V$3202,MATCH($B760,manifest_11Sep!$B$1:$B$3202,0),MATCH(A.Dep9SepList!D$1,manifest_11Sep!$A$1:$V$1,0))</f>
        <v>Female</v>
      </c>
      <c r="E760" s="13" t="str">
        <f t="array" ref="E760">INDEX(manifest_11Sep!$A$1:$V$3202,MATCH($B760,manifest_11Sep!$B$1:$B$3202,0),MATCH(A.Dep9SepList!E$1,manifest_11Sep!$A$1:$V$1,0))</f>
        <v>Ngoc Kim</v>
      </c>
      <c r="F760" s="13" t="str">
        <f t="array" ref="F760">INDEX(manifest_11Sep!$A$1:$V$3202,MATCH($B760,manifest_11Sep!$B$1:$B$3202,0),MATCH(A.Dep9SepList!F$1,manifest_11Sep!$A$1:$V$1,0))</f>
        <v>Nguyen</v>
      </c>
      <c r="G760" s="13">
        <f t="array" ref="G760">INDEX(manifest_11Sep!$A$1:$V$3202,MATCH($B760,manifest_11Sep!$B$1:$B$3202,0),MATCH(A.Dep9SepList!G$1,manifest_11Sep!$A$1:$V$1,0))</f>
        <v>52</v>
      </c>
      <c r="H760" s="13" t="str">
        <f t="array" ref="H760">INDEX(manifest_11Sep!$A$1:$V$3202,MATCH($B760,manifest_11Sep!$B$1:$B$3202,0),MATCH(A.Dep9SepList!H$1,manifest_11Sep!$A$1:$V$1,0))</f>
        <v>Tom Luu</v>
      </c>
      <c r="I760" s="13" t="str">
        <f t="array" ref="I760">INDEX(manifest_11Sep!$A$1:$V$3202,MATCH($B760,manifest_11Sep!$B$1:$B$3202,0),MATCH(A.Dep9SepList!I$1,manifest_11Sep!$A$1:$V$1,0))</f>
        <v>Korean Air</v>
      </c>
      <c r="J760" s="13" t="str">
        <f t="array" ref="J760">INDEX(manifest_11Sep!$A$1:$V$3202,MATCH($B760,manifest_11Sep!$B$1:$B$3202,0),MATCH(A.Dep9SepList!J$1,manifest_11Sep!$A$1:$V$1,0))</f>
        <v>KE 719</v>
      </c>
      <c r="K760" s="32" t="str">
        <f t="array" ref="K760">INDEX(manifest_11Sep!$A$1:$V$3202,MATCH($B760,manifest_11Sep!$B$1:$B$3202,0),MATCH(A.Dep9SepList!K$1,manifest_11Sep!$A$1:$V$1,0))</f>
        <v>18-thg 9-25</v>
      </c>
      <c r="L760" s="20">
        <f t="array" ref="L760">INDEX(manifest_11Sep!$A$1:$V$3202,MATCH($B760,manifest_11Sep!$B$1:$B$3202,0),MATCH(A.Dep9SepList!L$1,manifest_11Sep!$A$1:$V$1,0))</f>
        <v>0.85416666666666663</v>
      </c>
      <c r="M760" s="13" t="str">
        <f t="array" ref="M760">INDEX(manifest_11Sep!$A$1:$V$3202,MATCH($B760,manifest_11Sep!$B$1:$B$3202,0),MATCH(A.Dep9SepList!M$1,manifest_11Sep!$A$1:$V$1,0))</f>
        <v>ICN-T2</v>
      </c>
      <c r="N760" s="13" t="str">
        <f t="array" ref="N760">INDEX(manifest_11Sep!$A$1:$V$3202,MATCH($B760,manifest_11Sep!$B$1:$B$3202,0),MATCH(A.Dep9SepList!N$1,manifest_11Sep!$A$1:$V$1,0))</f>
        <v>INTER PARNAS</v>
      </c>
      <c r="O760" s="31"/>
      <c r="P760" s="20" t="e" cm="1" vm="1">
        <f t="array" aca="1" ref="P760" ca="1">IF(J760="","",_xlfn.XLOOKUP(J760&amp;N760,'A.Departure Grouping'!AQ:AQ&amp;'A.Departure Grouping'!AP:AP,'A.Departure Grouping'!AR:AR,"",0))</f>
        <v>#NAME?</v>
      </c>
      <c r="Q760" s="13">
        <v>27245836</v>
      </c>
      <c r="R760" s="13" t="s">
        <v>61</v>
      </c>
      <c r="S760" s="13">
        <f t="array" ref="S760">INDEX(manifest_11Sep!$A$1:$V$3202,MATCH($B760,manifest_11Sep!$B$1:$B$3202,0),MATCH(A.Dep9SepList!S$1,manifest_11Sep!$A$1:$V$1,0))</f>
        <v>0</v>
      </c>
      <c r="T760" s="13"/>
    </row>
    <row r="761" spans="1:21" hidden="1">
      <c r="A761" s="13" t="str">
        <f t="array" ref="A761">INDEX(manifest_11Sep!$A$1:$V$3202,MATCH($B761,manifest_11Sep!$B$1:$B$3202,0),MATCH(A.Dep9SepList!A$1,manifest_11Sep!$A$1:$V$1,0))</f>
        <v>A</v>
      </c>
      <c r="B761" s="13" t="s">
        <v>4257</v>
      </c>
      <c r="C761" s="13" t="str">
        <f t="array" ref="C761">INDEX(manifest_11Sep!$A$1:$V$3202,MATCH($B761,manifest_11Sep!$B$1:$B$3202,0),MATCH(A.Dep9SepList!C$1,manifest_11Sep!$A$1:$V$1,0))</f>
        <v>NCN8C5DHZXR</v>
      </c>
      <c r="D761" s="13" t="str">
        <f t="array" ref="D761">INDEX(manifest_11Sep!$A$1:$V$3202,MATCH($B761,manifest_11Sep!$B$1:$B$3202,0),MATCH(A.Dep9SepList!D$1,manifest_11Sep!$A$1:$V$1,0))</f>
        <v>Female</v>
      </c>
      <c r="E761" s="13" t="str">
        <f t="array" ref="E761">INDEX(manifest_11Sep!$A$1:$V$3202,MATCH($B761,manifest_11Sep!$B$1:$B$3202,0),MATCH(A.Dep9SepList!E$1,manifest_11Sep!$A$1:$V$1,0))</f>
        <v>Anh Thi</v>
      </c>
      <c r="F761" s="13" t="str">
        <f t="array" ref="F761">INDEX(manifest_11Sep!$A$1:$V$3202,MATCH($B761,manifest_11Sep!$B$1:$B$3202,0),MATCH(A.Dep9SepList!F$1,manifest_11Sep!$A$1:$V$1,0))</f>
        <v>Nguyen</v>
      </c>
      <c r="G761" s="13">
        <f t="array" ref="G761">INDEX(manifest_11Sep!$A$1:$V$3202,MATCH($B761,manifest_11Sep!$B$1:$B$3202,0),MATCH(A.Dep9SepList!G$1,manifest_11Sep!$A$1:$V$1,0))</f>
        <v>75</v>
      </c>
      <c r="H761" s="13" t="str">
        <f t="array" ref="H761">INDEX(manifest_11Sep!$A$1:$V$3202,MATCH($B761,manifest_11Sep!$B$1:$B$3202,0),MATCH(A.Dep9SepList!H$1,manifest_11Sep!$A$1:$V$1,0))</f>
        <v>Tom Luu</v>
      </c>
      <c r="I761" s="13" t="str">
        <f t="array" ref="I761">INDEX(manifest_11Sep!$A$1:$V$3202,MATCH($B761,manifest_11Sep!$B$1:$B$3202,0),MATCH(A.Dep9SepList!I$1,manifest_11Sep!$A$1:$V$1,0))</f>
        <v>Korean Air</v>
      </c>
      <c r="J761" s="13" t="str">
        <f t="array" ref="J761">INDEX(manifest_11Sep!$A$1:$V$3202,MATCH($B761,manifest_11Sep!$B$1:$B$3202,0),MATCH(A.Dep9SepList!J$1,manifest_11Sep!$A$1:$V$1,0))</f>
        <v>KE 719</v>
      </c>
      <c r="K761" s="32" t="str">
        <f t="array" ref="K761">INDEX(manifest_11Sep!$A$1:$V$3202,MATCH($B761,manifest_11Sep!$B$1:$B$3202,0),MATCH(A.Dep9SepList!K$1,manifest_11Sep!$A$1:$V$1,0))</f>
        <v>18-thg 9-25</v>
      </c>
      <c r="L761" s="20">
        <f t="array" ref="L761">INDEX(manifest_11Sep!$A$1:$V$3202,MATCH($B761,manifest_11Sep!$B$1:$B$3202,0),MATCH(A.Dep9SepList!L$1,manifest_11Sep!$A$1:$V$1,0))</f>
        <v>0.85416666666666663</v>
      </c>
      <c r="M761" s="13" t="str">
        <f t="array" ref="M761">INDEX(manifest_11Sep!$A$1:$V$3202,MATCH($B761,manifest_11Sep!$B$1:$B$3202,0),MATCH(A.Dep9SepList!M$1,manifest_11Sep!$A$1:$V$1,0))</f>
        <v>ICN-T2</v>
      </c>
      <c r="N761" s="13" t="str">
        <f t="array" ref="N761">INDEX(manifest_11Sep!$A$1:$V$3202,MATCH($B761,manifest_11Sep!$B$1:$B$3202,0),MATCH(A.Dep9SepList!N$1,manifest_11Sep!$A$1:$V$1,0))</f>
        <v>INTER PARNAS</v>
      </c>
      <c r="O761" s="31"/>
      <c r="P761" s="20" t="e" cm="1" vm="1">
        <f t="array" aca="1" ref="P761" ca="1">IF(J761="","",_xlfn.XLOOKUP(J761&amp;N761,'A.Departure Grouping'!AQ:AQ&amp;'A.Departure Grouping'!AP:AP,'A.Departure Grouping'!AR:AR,"",0))</f>
        <v>#NAME?</v>
      </c>
      <c r="Q761" s="13">
        <v>27245836</v>
      </c>
      <c r="R761" s="13" t="s">
        <v>61</v>
      </c>
      <c r="S761" s="13">
        <f t="array" ref="S761">INDEX(manifest_11Sep!$A$1:$V$3202,MATCH($B761,manifest_11Sep!$B$1:$B$3202,0),MATCH(A.Dep9SepList!S$1,manifest_11Sep!$A$1:$V$1,0))</f>
        <v>0</v>
      </c>
      <c r="T761" s="13"/>
    </row>
    <row r="762" spans="1:21" hidden="1">
      <c r="A762" s="13" t="str">
        <f t="array" ref="A762">INDEX(manifest_11Sep!$A$1:$V$3202,MATCH($B762,manifest_11Sep!$B$1:$B$3202,0),MATCH(A.Dep9SepList!A$1,manifest_11Sep!$A$1:$V$1,0))</f>
        <v>A</v>
      </c>
      <c r="B762" s="13" t="s">
        <v>4258</v>
      </c>
      <c r="C762" s="13" t="str">
        <f t="array" ref="C762">INDEX(manifest_11Sep!$A$1:$V$3202,MATCH($B762,manifest_11Sep!$B$1:$B$3202,0),MATCH(A.Dep9SepList!C$1,manifest_11Sep!$A$1:$V$1,0))</f>
        <v>NCN8C5DHZXR</v>
      </c>
      <c r="D762" s="13" t="str">
        <f t="array" ref="D762">INDEX(manifest_11Sep!$A$1:$V$3202,MATCH($B762,manifest_11Sep!$B$1:$B$3202,0),MATCH(A.Dep9SepList!D$1,manifest_11Sep!$A$1:$V$1,0))</f>
        <v>Male</v>
      </c>
      <c r="E762" s="13" t="str">
        <f t="array" ref="E762">INDEX(manifest_11Sep!$A$1:$V$3202,MATCH($B762,manifest_11Sep!$B$1:$B$3202,0),MATCH(A.Dep9SepList!E$1,manifest_11Sep!$A$1:$V$1,0))</f>
        <v>Andrew Truong Kha</v>
      </c>
      <c r="F762" s="13" t="str">
        <f t="array" ref="F762">INDEX(manifest_11Sep!$A$1:$V$3202,MATCH($B762,manifest_11Sep!$B$1:$B$3202,0),MATCH(A.Dep9SepList!F$1,manifest_11Sep!$A$1:$V$1,0))</f>
        <v>Nguyen</v>
      </c>
      <c r="G762" s="13">
        <f t="array" ref="G762">INDEX(manifest_11Sep!$A$1:$V$3202,MATCH($B762,manifest_11Sep!$B$1:$B$3202,0),MATCH(A.Dep9SepList!G$1,manifest_11Sep!$A$1:$V$1,0))</f>
        <v>27</v>
      </c>
      <c r="H762" s="13" t="str">
        <f t="array" ref="H762">INDEX(manifest_11Sep!$A$1:$V$3202,MATCH($B762,manifest_11Sep!$B$1:$B$3202,0),MATCH(A.Dep9SepList!H$1,manifest_11Sep!$A$1:$V$1,0))</f>
        <v>Tom Luu</v>
      </c>
      <c r="I762" s="13" t="str">
        <f t="array" ref="I762">INDEX(manifest_11Sep!$A$1:$V$3202,MATCH($B762,manifest_11Sep!$B$1:$B$3202,0),MATCH(A.Dep9SepList!I$1,manifest_11Sep!$A$1:$V$1,0))</f>
        <v>Korean Air</v>
      </c>
      <c r="J762" s="13" t="str">
        <f t="array" ref="J762">INDEX(manifest_11Sep!$A$1:$V$3202,MATCH($B762,manifest_11Sep!$B$1:$B$3202,0),MATCH(A.Dep9SepList!J$1,manifest_11Sep!$A$1:$V$1,0))</f>
        <v>KE 719</v>
      </c>
      <c r="K762" s="32" t="str">
        <f t="array" ref="K762">INDEX(manifest_11Sep!$A$1:$V$3202,MATCH($B762,manifest_11Sep!$B$1:$B$3202,0),MATCH(A.Dep9SepList!K$1,manifest_11Sep!$A$1:$V$1,0))</f>
        <v>18-thg 9-25</v>
      </c>
      <c r="L762" s="20">
        <f t="array" ref="L762">INDEX(manifest_11Sep!$A$1:$V$3202,MATCH($B762,manifest_11Sep!$B$1:$B$3202,0),MATCH(A.Dep9SepList!L$1,manifest_11Sep!$A$1:$V$1,0))</f>
        <v>0.85416666666666663</v>
      </c>
      <c r="M762" s="13" t="str">
        <f t="array" ref="M762">INDEX(manifest_11Sep!$A$1:$V$3202,MATCH($B762,manifest_11Sep!$B$1:$B$3202,0),MATCH(A.Dep9SepList!M$1,manifest_11Sep!$A$1:$V$1,0))</f>
        <v>ICN-T2</v>
      </c>
      <c r="N762" s="13" t="str">
        <f t="array" ref="N762">INDEX(manifest_11Sep!$A$1:$V$3202,MATCH($B762,manifest_11Sep!$B$1:$B$3202,0),MATCH(A.Dep9SepList!N$1,manifest_11Sep!$A$1:$V$1,0))</f>
        <v>INTER PARNAS</v>
      </c>
      <c r="O762" s="31"/>
      <c r="P762" s="20" t="e" cm="1" vm="1">
        <f t="array" aca="1" ref="P762" ca="1">IF(J762="","",_xlfn.XLOOKUP(J762&amp;N762,'A.Departure Grouping'!AQ:AQ&amp;'A.Departure Grouping'!AP:AP,'A.Departure Grouping'!AR:AR,"",0))</f>
        <v>#NAME?</v>
      </c>
      <c r="Q762" s="13">
        <v>42978288</v>
      </c>
      <c r="R762" s="13" t="s">
        <v>61</v>
      </c>
      <c r="S762" s="13">
        <f t="array" ref="S762">INDEX(manifest_11Sep!$A$1:$V$3202,MATCH($B762,manifest_11Sep!$B$1:$B$3202,0),MATCH(A.Dep9SepList!S$1,manifest_11Sep!$A$1:$V$1,0))</f>
        <v>0</v>
      </c>
      <c r="T762" s="13"/>
    </row>
    <row r="763" spans="1:21" hidden="1">
      <c r="A763" s="13" t="str">
        <f t="array" ref="A763">INDEX(manifest_11Sep!$A$1:$V$3202,MATCH($B763,manifest_11Sep!$B$1:$B$3202,0),MATCH(A.Dep9SepList!A$1,manifest_11Sep!$A$1:$V$1,0))</f>
        <v>A</v>
      </c>
      <c r="B763" s="13" t="s">
        <v>4260</v>
      </c>
      <c r="C763" s="13" t="str">
        <f t="array" ref="C763">INDEX(manifest_11Sep!$A$1:$V$3202,MATCH($B763,manifest_11Sep!$B$1:$B$3202,0),MATCH(A.Dep9SepList!C$1,manifest_11Sep!$A$1:$V$1,0))</f>
        <v>NCN8C5DHZXR</v>
      </c>
      <c r="D763" s="13" t="str">
        <f t="array" ref="D763">INDEX(manifest_11Sep!$A$1:$V$3202,MATCH($B763,manifest_11Sep!$B$1:$B$3202,0),MATCH(A.Dep9SepList!D$1,manifest_11Sep!$A$1:$V$1,0))</f>
        <v>Male</v>
      </c>
      <c r="E763" s="13" t="str">
        <f t="array" ref="E763">INDEX(manifest_11Sep!$A$1:$V$3202,MATCH($B763,manifest_11Sep!$B$1:$B$3202,0),MATCH(A.Dep9SepList!E$1,manifest_11Sep!$A$1:$V$1,0))</f>
        <v>Cody Truong Khuong</v>
      </c>
      <c r="F763" s="13" t="str">
        <f t="array" ref="F763">INDEX(manifest_11Sep!$A$1:$V$3202,MATCH($B763,manifest_11Sep!$B$1:$B$3202,0),MATCH(A.Dep9SepList!F$1,manifest_11Sep!$A$1:$V$1,0))</f>
        <v>Nguyen</v>
      </c>
      <c r="G763" s="13">
        <f t="array" ref="G763">INDEX(manifest_11Sep!$A$1:$V$3202,MATCH($B763,manifest_11Sep!$B$1:$B$3202,0),MATCH(A.Dep9SepList!G$1,manifest_11Sep!$A$1:$V$1,0))</f>
        <v>25</v>
      </c>
      <c r="H763" s="13" t="str">
        <f t="array" ref="H763">INDEX(manifest_11Sep!$A$1:$V$3202,MATCH($B763,manifest_11Sep!$B$1:$B$3202,0),MATCH(A.Dep9SepList!H$1,manifest_11Sep!$A$1:$V$1,0))</f>
        <v>Tom Luu</v>
      </c>
      <c r="I763" s="13" t="str">
        <f t="array" ref="I763">INDEX(manifest_11Sep!$A$1:$V$3202,MATCH($B763,manifest_11Sep!$B$1:$B$3202,0),MATCH(A.Dep9SepList!I$1,manifest_11Sep!$A$1:$V$1,0))</f>
        <v>Korean Air</v>
      </c>
      <c r="J763" s="13" t="str">
        <f t="array" ref="J763">INDEX(manifest_11Sep!$A$1:$V$3202,MATCH($B763,manifest_11Sep!$B$1:$B$3202,0),MATCH(A.Dep9SepList!J$1,manifest_11Sep!$A$1:$V$1,0))</f>
        <v>KE 719</v>
      </c>
      <c r="K763" s="32" t="str">
        <f t="array" ref="K763">INDEX(manifest_11Sep!$A$1:$V$3202,MATCH($B763,manifest_11Sep!$B$1:$B$3202,0),MATCH(A.Dep9SepList!K$1,manifest_11Sep!$A$1:$V$1,0))</f>
        <v>18-thg 9-25</v>
      </c>
      <c r="L763" s="20">
        <f t="array" ref="L763">INDEX(manifest_11Sep!$A$1:$V$3202,MATCH($B763,manifest_11Sep!$B$1:$B$3202,0),MATCH(A.Dep9SepList!L$1,manifest_11Sep!$A$1:$V$1,0))</f>
        <v>0.85416666666666663</v>
      </c>
      <c r="M763" s="13" t="str">
        <f t="array" ref="M763">INDEX(manifest_11Sep!$A$1:$V$3202,MATCH($B763,manifest_11Sep!$B$1:$B$3202,0),MATCH(A.Dep9SepList!M$1,manifest_11Sep!$A$1:$V$1,0))</f>
        <v>ICN-T2</v>
      </c>
      <c r="N763" s="13" t="str">
        <f t="array" ref="N763">INDEX(manifest_11Sep!$A$1:$V$3202,MATCH($B763,manifest_11Sep!$B$1:$B$3202,0),MATCH(A.Dep9SepList!N$1,manifest_11Sep!$A$1:$V$1,0))</f>
        <v>INTER PARNAS</v>
      </c>
      <c r="O763" s="31"/>
      <c r="P763" s="20" t="e" cm="1" vm="1">
        <f t="array" aca="1" ref="P763" ca="1">IF(J763="","",_xlfn.XLOOKUP(J763&amp;N763,'A.Departure Grouping'!AQ:AQ&amp;'A.Departure Grouping'!AP:AP,'A.Departure Grouping'!AR:AR,"",0))</f>
        <v>#NAME?</v>
      </c>
      <c r="Q763" s="13">
        <v>42978288</v>
      </c>
      <c r="R763" s="13" t="s">
        <v>61</v>
      </c>
      <c r="S763" s="13">
        <f t="array" ref="S763">INDEX(manifest_11Sep!$A$1:$V$3202,MATCH($B763,manifest_11Sep!$B$1:$B$3202,0),MATCH(A.Dep9SepList!S$1,manifest_11Sep!$A$1:$V$1,0))</f>
        <v>0</v>
      </c>
      <c r="T763" s="13"/>
    </row>
    <row r="764" spans="1:21" hidden="1">
      <c r="A764" s="13" t="str">
        <f t="array" ref="A764">INDEX(manifest_11Sep!$A$1:$V$3202,MATCH($B764,manifest_11Sep!$B$1:$B$3202,0),MATCH(A.Dep9SepList!A$1,manifest_11Sep!$A$1:$V$1,0))</f>
        <v>A</v>
      </c>
      <c r="B764" s="13" t="s">
        <v>746</v>
      </c>
      <c r="C764" s="13" t="str">
        <f t="array" ref="C764">INDEX(manifest_11Sep!$A$1:$V$3202,MATCH($B764,manifest_11Sep!$B$1:$B$3202,0),MATCH(A.Dep9SepList!C$1,manifest_11Sep!$A$1:$V$1,0))</f>
        <v>VWN2Q58LJ8M</v>
      </c>
      <c r="D764" s="13" t="str">
        <f t="array" ref="D764">INDEX(manifest_11Sep!$A$1:$V$3202,MATCH($B764,manifest_11Sep!$B$1:$B$3202,0),MATCH(A.Dep9SepList!D$1,manifest_11Sep!$A$1:$V$1,0))</f>
        <v>Male</v>
      </c>
      <c r="E764" s="13" t="str">
        <f t="array" ref="E764">INDEX(manifest_11Sep!$A$1:$V$3202,MATCH($B764,manifest_11Sep!$B$1:$B$3202,0),MATCH(A.Dep9SepList!E$1,manifest_11Sep!$A$1:$V$1,0))</f>
        <v>Jipson Soo</v>
      </c>
      <c r="F764" s="13" t="str">
        <f t="array" ref="F764">INDEX(manifest_11Sep!$A$1:$V$3202,MATCH($B764,manifest_11Sep!$B$1:$B$3202,0),MATCH(A.Dep9SepList!F$1,manifest_11Sep!$A$1:$V$1,0))</f>
        <v>Quan</v>
      </c>
      <c r="G764" s="13">
        <f t="array" ref="G764">INDEX(manifest_11Sep!$A$1:$V$3202,MATCH($B764,manifest_11Sep!$B$1:$B$3202,0),MATCH(A.Dep9SepList!G$1,manifest_11Sep!$A$1:$V$1,0))</f>
        <v>62</v>
      </c>
      <c r="H764" s="13" t="str">
        <f t="array" ref="H764">INDEX(manifest_11Sep!$A$1:$V$3202,MATCH($B764,manifest_11Sep!$B$1:$B$3202,0),MATCH(A.Dep9SepList!H$1,manifest_11Sep!$A$1:$V$1,0))</f>
        <v>Alicia Nguyen 3</v>
      </c>
      <c r="I764" s="13" t="str">
        <f t="array" ref="I764">INDEX(manifest_11Sep!$A$1:$V$3202,MATCH($B764,manifest_11Sep!$B$1:$B$3202,0),MATCH(A.Dep9SepList!I$1,manifest_11Sep!$A$1:$V$1,0))</f>
        <v>China Airlines</v>
      </c>
      <c r="J764" s="13" t="str">
        <f t="array" ref="J764">INDEX(manifest_11Sep!$A$1:$V$3202,MATCH($B764,manifest_11Sep!$B$1:$B$3202,0),MATCH(A.Dep9SepList!J$1,manifest_11Sep!$A$1:$V$1,0))</f>
        <v>CI 163</v>
      </c>
      <c r="K764" s="32" t="str">
        <f t="array" ref="K764">INDEX(manifest_11Sep!$A$1:$V$3202,MATCH($B764,manifest_11Sep!$B$1:$B$3202,0),MATCH(A.Dep9SepList!K$1,manifest_11Sep!$A$1:$V$1,0))</f>
        <v>18-thg 9-25</v>
      </c>
      <c r="L764" s="20">
        <f t="array" ref="L764">INDEX(manifest_11Sep!$A$1:$V$3202,MATCH($B764,manifest_11Sep!$B$1:$B$3202,0),MATCH(A.Dep9SepList!L$1,manifest_11Sep!$A$1:$V$1,0))</f>
        <v>0.85763888888888884</v>
      </c>
      <c r="M764" s="13" t="str">
        <f t="array" ref="M764">INDEX(manifest_11Sep!$A$1:$V$3202,MATCH($B764,manifest_11Sep!$B$1:$B$3202,0),MATCH(A.Dep9SepList!M$1,manifest_11Sep!$A$1:$V$1,0))</f>
        <v>ICN-T2</v>
      </c>
      <c r="N764" s="13" t="str">
        <f t="array" ref="N764">INDEX(manifest_11Sep!$A$1:$V$3202,MATCH($B764,manifest_11Sep!$B$1:$B$3202,0),MATCH(A.Dep9SepList!N$1,manifest_11Sep!$A$1:$V$1,0))</f>
        <v>JW MARRIOTT</v>
      </c>
      <c r="O764" s="31"/>
      <c r="P764" s="20" t="e" cm="1" vm="1">
        <f t="array" aca="1" ref="P764" ca="1">IF(J764="","",_xlfn.XLOOKUP(J764&amp;N764,'A.Departure Grouping'!AQ:AQ&amp;'A.Departure Grouping'!AP:AP,'A.Departure Grouping'!AR:AR,"",0))</f>
        <v>#NAME?</v>
      </c>
      <c r="Q764" s="13">
        <v>75985599</v>
      </c>
      <c r="R764" s="13" t="s">
        <v>43</v>
      </c>
      <c r="S764" s="13">
        <f t="array" ref="S764">INDEX(manifest_11Sep!$A$1:$V$3202,MATCH($B764,manifest_11Sep!$B$1:$B$3202,0),MATCH(A.Dep9SepList!S$1,manifest_11Sep!$A$1:$V$1,0))</f>
        <v>0</v>
      </c>
      <c r="T764" s="17"/>
    </row>
    <row r="765" spans="1:21" hidden="1">
      <c r="A765" s="13" t="str">
        <f t="array" ref="A765">INDEX(manifest_11Sep!$A$1:$V$3202,MATCH($B765,manifest_11Sep!$B$1:$B$3202,0),MATCH(A.Dep9SepList!A$1,manifest_11Sep!$A$1:$V$1,0))</f>
        <v>A</v>
      </c>
      <c r="B765" s="13" t="s">
        <v>750</v>
      </c>
      <c r="C765" s="13" t="str">
        <f t="array" ref="C765">INDEX(manifest_11Sep!$A$1:$V$3202,MATCH($B765,manifest_11Sep!$B$1:$B$3202,0),MATCH(A.Dep9SepList!C$1,manifest_11Sep!$A$1:$V$1,0))</f>
        <v>VWN2Q58LJ8M</v>
      </c>
      <c r="D765" s="13" t="str">
        <f t="array" ref="D765">INDEX(manifest_11Sep!$A$1:$V$3202,MATCH($B765,manifest_11Sep!$B$1:$B$3202,0),MATCH(A.Dep9SepList!D$1,manifest_11Sep!$A$1:$V$1,0))</f>
        <v>Female</v>
      </c>
      <c r="E765" s="13" t="str">
        <f t="array" ref="E765">INDEX(manifest_11Sep!$A$1:$V$3202,MATCH($B765,manifest_11Sep!$B$1:$B$3202,0),MATCH(A.Dep9SepList!E$1,manifest_11Sep!$A$1:$V$1,0))</f>
        <v>Celine Bancolita</v>
      </c>
      <c r="F765" s="13" t="str">
        <f t="array" ref="F765">INDEX(manifest_11Sep!$A$1:$V$3202,MATCH($B765,manifest_11Sep!$B$1:$B$3202,0),MATCH(A.Dep9SepList!F$1,manifest_11Sep!$A$1:$V$1,0))</f>
        <v>Quan</v>
      </c>
      <c r="G765" s="13">
        <f t="array" ref="G765">INDEX(manifest_11Sep!$A$1:$V$3202,MATCH($B765,manifest_11Sep!$B$1:$B$3202,0),MATCH(A.Dep9SepList!G$1,manifest_11Sep!$A$1:$V$1,0))</f>
        <v>51</v>
      </c>
      <c r="H765" s="13" t="str">
        <f t="array" ref="H765">INDEX(manifest_11Sep!$A$1:$V$3202,MATCH($B765,manifest_11Sep!$B$1:$B$3202,0),MATCH(A.Dep9SepList!H$1,manifest_11Sep!$A$1:$V$1,0))</f>
        <v>Alicia Nguyen 3</v>
      </c>
      <c r="I765" s="13" t="str">
        <f t="array" ref="I765">INDEX(manifest_11Sep!$A$1:$V$3202,MATCH($B765,manifest_11Sep!$B$1:$B$3202,0),MATCH(A.Dep9SepList!I$1,manifest_11Sep!$A$1:$V$1,0))</f>
        <v>China Airlines</v>
      </c>
      <c r="J765" s="13" t="str">
        <f t="array" ref="J765">INDEX(manifest_11Sep!$A$1:$V$3202,MATCH($B765,manifest_11Sep!$B$1:$B$3202,0),MATCH(A.Dep9SepList!J$1,manifest_11Sep!$A$1:$V$1,0))</f>
        <v>CI 163</v>
      </c>
      <c r="K765" s="32" t="str">
        <f t="array" ref="K765">INDEX(manifest_11Sep!$A$1:$V$3202,MATCH($B765,manifest_11Sep!$B$1:$B$3202,0),MATCH(A.Dep9SepList!K$1,manifest_11Sep!$A$1:$V$1,0))</f>
        <v>18-thg 9-25</v>
      </c>
      <c r="L765" s="20">
        <f t="array" ref="L765">INDEX(manifest_11Sep!$A$1:$V$3202,MATCH($B765,manifest_11Sep!$B$1:$B$3202,0),MATCH(A.Dep9SepList!L$1,manifest_11Sep!$A$1:$V$1,0))</f>
        <v>0.85763888888888884</v>
      </c>
      <c r="M765" s="13" t="str">
        <f t="array" ref="M765">INDEX(manifest_11Sep!$A$1:$V$3202,MATCH($B765,manifest_11Sep!$B$1:$B$3202,0),MATCH(A.Dep9SepList!M$1,manifest_11Sep!$A$1:$V$1,0))</f>
        <v>ICN-T2</v>
      </c>
      <c r="N765" s="13" t="str">
        <f t="array" ref="N765">INDEX(manifest_11Sep!$A$1:$V$3202,MATCH($B765,manifest_11Sep!$B$1:$B$3202,0),MATCH(A.Dep9SepList!N$1,manifest_11Sep!$A$1:$V$1,0))</f>
        <v>JW MARRIOTT</v>
      </c>
      <c r="O765" s="31"/>
      <c r="P765" s="20" t="e" cm="1" vm="1">
        <f t="array" aca="1" ref="P765" ca="1">IF(J765="","",_xlfn.XLOOKUP(J765&amp;N765,'A.Departure Grouping'!AQ:AQ&amp;'A.Departure Grouping'!AP:AP,'A.Departure Grouping'!AR:AR,"",0))</f>
        <v>#NAME?</v>
      </c>
      <c r="Q765" s="13">
        <v>75985599</v>
      </c>
      <c r="R765" s="13" t="s">
        <v>43</v>
      </c>
      <c r="S765" s="13">
        <f t="array" ref="S765">INDEX(manifest_11Sep!$A$1:$V$3202,MATCH($B765,manifest_11Sep!$B$1:$B$3202,0),MATCH(A.Dep9SepList!S$1,manifest_11Sep!$A$1:$V$1,0))</f>
        <v>0</v>
      </c>
      <c r="T765" s="17"/>
    </row>
    <row r="766" spans="1:21" hidden="1">
      <c r="A766" s="13" t="str">
        <f t="array" ref="A766">INDEX(manifest_11Sep!$A$1:$V$3202,MATCH($B766,manifest_11Sep!$B$1:$B$3202,0),MATCH(A.Dep9SepList!A$1,manifest_11Sep!$A$1:$V$1,0))</f>
        <v>A</v>
      </c>
      <c r="B766" s="13" t="s">
        <v>581</v>
      </c>
      <c r="C766" s="13" t="str">
        <f t="array" ref="C766">INDEX(manifest_11Sep!$A$1:$V$3202,MATCH($B766,manifest_11Sep!$B$1:$B$3202,0),MATCH(A.Dep9SepList!C$1,manifest_11Sep!$A$1:$V$1,0))</f>
        <v>CVN8H5ZBTW5</v>
      </c>
      <c r="D766" s="13" t="str">
        <f t="array" ref="D766">INDEX(manifest_11Sep!$A$1:$V$3202,MATCH($B766,manifest_11Sep!$B$1:$B$3202,0),MATCH(A.Dep9SepList!D$1,manifest_11Sep!$A$1:$V$1,0))</f>
        <v>Female</v>
      </c>
      <c r="E766" s="13" t="str">
        <f t="array" ref="E766">INDEX(manifest_11Sep!$A$1:$V$3202,MATCH($B766,manifest_11Sep!$B$1:$B$3202,0),MATCH(A.Dep9SepList!E$1,manifest_11Sep!$A$1:$V$1,0))</f>
        <v>Vi Ngoc Thanh</v>
      </c>
      <c r="F766" s="13" t="str">
        <f t="array" ref="F766">INDEX(manifest_11Sep!$A$1:$V$3202,MATCH($B766,manifest_11Sep!$B$1:$B$3202,0),MATCH(A.Dep9SepList!F$1,manifest_11Sep!$A$1:$V$1,0))</f>
        <v>Le</v>
      </c>
      <c r="G766" s="13">
        <f t="array" ref="G766">INDEX(manifest_11Sep!$A$1:$V$3202,MATCH($B766,manifest_11Sep!$B$1:$B$3202,0),MATCH(A.Dep9SepList!G$1,manifest_11Sep!$A$1:$V$1,0))</f>
        <v>41</v>
      </c>
      <c r="H766" s="13" t="str">
        <f t="array" ref="H766">INDEX(manifest_11Sep!$A$1:$V$3202,MATCH($B766,manifest_11Sep!$B$1:$B$3202,0),MATCH(A.Dep9SepList!H$1,manifest_11Sep!$A$1:$V$1,0))</f>
        <v>Alicia Nguyen 3</v>
      </c>
      <c r="I766" s="13" t="str">
        <f t="array" ref="I766">INDEX(manifest_11Sep!$A$1:$V$3202,MATCH($B766,manifest_11Sep!$B$1:$B$3202,0),MATCH(A.Dep9SepList!I$1,manifest_11Sep!$A$1:$V$1,0))</f>
        <v>Hawaiian Airlines</v>
      </c>
      <c r="J766" s="13" t="str">
        <f t="array" ref="J766">INDEX(manifest_11Sep!$A$1:$V$3202,MATCH($B766,manifest_11Sep!$B$1:$B$3202,0),MATCH(A.Dep9SepList!J$1,manifest_11Sep!$A$1:$V$1,0))</f>
        <v>HA 872</v>
      </c>
      <c r="K766" s="32" t="str">
        <f t="array" ref="K766">INDEX(manifest_11Sep!$A$1:$V$3202,MATCH($B766,manifest_11Sep!$B$1:$B$3202,0),MATCH(A.Dep9SepList!K$1,manifest_11Sep!$A$1:$V$1,0))</f>
        <v>18-thg 9-25</v>
      </c>
      <c r="L766" s="20">
        <f t="array" ref="L766">INDEX(manifest_11Sep!$A$1:$V$3202,MATCH($B766,manifest_11Sep!$B$1:$B$3202,0),MATCH(A.Dep9SepList!L$1,manifest_11Sep!$A$1:$V$1,0))</f>
        <v>0.85763888888888884</v>
      </c>
      <c r="M766" s="13" t="str">
        <f t="array" ref="M766">INDEX(manifest_11Sep!$A$1:$V$3202,MATCH($B766,manifest_11Sep!$B$1:$B$3202,0),MATCH(A.Dep9SepList!M$1,manifest_11Sep!$A$1:$V$1,0))</f>
        <v>ICN-T1</v>
      </c>
      <c r="N766" s="13" t="str">
        <f t="array" ref="N766">INDEX(manifest_11Sep!$A$1:$V$3202,MATCH($B766,manifest_11Sep!$B$1:$B$3202,0),MATCH(A.Dep9SepList!N$1,manifest_11Sep!$A$1:$V$1,0))</f>
        <v>JW MARRIOTT</v>
      </c>
      <c r="O766" s="31"/>
      <c r="P766" s="20" t="e" cm="1" vm="1">
        <f t="array" aca="1" ref="P766" ca="1">IF(J766="","",_xlfn.XLOOKUP(J766&amp;N766,'A.Departure Grouping'!AQ:AQ&amp;'A.Departure Grouping'!AP:AP,'A.Departure Grouping'!AR:AR,"",0))</f>
        <v>#NAME?</v>
      </c>
      <c r="Q766" s="13">
        <v>75985070</v>
      </c>
      <c r="R766" s="13" t="s">
        <v>61</v>
      </c>
      <c r="S766" s="13">
        <f t="array" ref="S766">INDEX(manifest_11Sep!$A$1:$V$3202,MATCH($B766,manifest_11Sep!$B$1:$B$3202,0),MATCH(A.Dep9SepList!S$1,manifest_11Sep!$A$1:$V$1,0))</f>
        <v>0</v>
      </c>
      <c r="T766" s="17"/>
    </row>
    <row r="767" spans="1:21" hidden="1">
      <c r="A767" s="13" t="str">
        <f t="array" ref="A767">INDEX(manifest_11Sep!$A$1:$V$3202,MATCH($B767,manifest_11Sep!$B$1:$B$3202,0),MATCH(A.Dep9SepList!A$1,manifest_11Sep!$A$1:$V$1,0))</f>
        <v>A</v>
      </c>
      <c r="B767" s="13" t="s">
        <v>825</v>
      </c>
      <c r="C767" s="13" t="str">
        <f t="array" ref="C767">INDEX(manifest_11Sep!$A$1:$V$3202,MATCH($B767,manifest_11Sep!$B$1:$B$3202,0),MATCH(A.Dep9SepList!C$1,manifest_11Sep!$A$1:$V$1,0))</f>
        <v>LTNBSPWNMDN</v>
      </c>
      <c r="D767" s="13" t="str">
        <f t="array" ref="D767">INDEX(manifest_11Sep!$A$1:$V$3202,MATCH($B767,manifest_11Sep!$B$1:$B$3202,0),MATCH(A.Dep9SepList!D$1,manifest_11Sep!$A$1:$V$1,0))</f>
        <v>Male</v>
      </c>
      <c r="E767" s="13" t="str">
        <f t="array" ref="E767">INDEX(manifest_11Sep!$A$1:$V$3202,MATCH($B767,manifest_11Sep!$B$1:$B$3202,0),MATCH(A.Dep9SepList!E$1,manifest_11Sep!$A$1:$V$1,0))</f>
        <v>Albert</v>
      </c>
      <c r="F767" s="13" t="str">
        <f t="array" ref="F767">INDEX(manifest_11Sep!$A$1:$V$3202,MATCH($B767,manifest_11Sep!$B$1:$B$3202,0),MATCH(A.Dep9SepList!F$1,manifest_11Sep!$A$1:$V$1,0))</f>
        <v>Ah Yuen</v>
      </c>
      <c r="G767" s="13">
        <f t="array" ref="G767">INDEX(manifest_11Sep!$A$1:$V$3202,MATCH($B767,manifest_11Sep!$B$1:$B$3202,0),MATCH(A.Dep9SepList!G$1,manifest_11Sep!$A$1:$V$1,0))</f>
        <v>48</v>
      </c>
      <c r="H767" s="13" t="str">
        <f t="array" ref="H767">INDEX(manifest_11Sep!$A$1:$V$3202,MATCH($B767,manifest_11Sep!$B$1:$B$3202,0),MATCH(A.Dep9SepList!H$1,manifest_11Sep!$A$1:$V$1,0))</f>
        <v>Alicia Nguyen 3</v>
      </c>
      <c r="I767" s="13" t="str">
        <f t="array" ref="I767">INDEX(manifest_11Sep!$A$1:$V$3202,MATCH($B767,manifest_11Sep!$B$1:$B$3202,0),MATCH(A.Dep9SepList!I$1,manifest_11Sep!$A$1:$V$1,0))</f>
        <v>Hawaiian Airlines</v>
      </c>
      <c r="J767" s="13" t="str">
        <f t="array" ref="J767">INDEX(manifest_11Sep!$A$1:$V$3202,MATCH($B767,manifest_11Sep!$B$1:$B$3202,0),MATCH(A.Dep9SepList!J$1,manifest_11Sep!$A$1:$V$1,0))</f>
        <v>HA 872</v>
      </c>
      <c r="K767" s="32" t="str">
        <f t="array" ref="K767">INDEX(manifest_11Sep!$A$1:$V$3202,MATCH($B767,manifest_11Sep!$B$1:$B$3202,0),MATCH(A.Dep9SepList!K$1,manifest_11Sep!$A$1:$V$1,0))</f>
        <v>18-thg 9-25</v>
      </c>
      <c r="L767" s="20">
        <f t="array" ref="L767">INDEX(manifest_11Sep!$A$1:$V$3202,MATCH($B767,manifest_11Sep!$B$1:$B$3202,0),MATCH(A.Dep9SepList!L$1,manifest_11Sep!$A$1:$V$1,0))</f>
        <v>0.85763888888888884</v>
      </c>
      <c r="M767" s="13" t="str">
        <f t="array" ref="M767">INDEX(manifest_11Sep!$A$1:$V$3202,MATCH($B767,manifest_11Sep!$B$1:$B$3202,0),MATCH(A.Dep9SepList!M$1,manifest_11Sep!$A$1:$V$1,0))</f>
        <v>ICN-T1</v>
      </c>
      <c r="N767" s="13" t="str">
        <f t="array" ref="N767">INDEX(manifest_11Sep!$A$1:$V$3202,MATCH($B767,manifest_11Sep!$B$1:$B$3202,0),MATCH(A.Dep9SepList!N$1,manifest_11Sep!$A$1:$V$1,0))</f>
        <v>JW MARRIOTT</v>
      </c>
      <c r="O767" s="31"/>
      <c r="P767" s="20" t="e" cm="1" vm="1">
        <f t="array" aca="1" ref="P767" ca="1">IF(J767="","",_xlfn.XLOOKUP(J767&amp;N767,'A.Departure Grouping'!AQ:AQ&amp;'A.Departure Grouping'!AP:AP,'A.Departure Grouping'!AR:AR,"",0))</f>
        <v>#NAME?</v>
      </c>
      <c r="Q767" s="13">
        <v>75985881</v>
      </c>
      <c r="R767" s="13" t="s">
        <v>43</v>
      </c>
      <c r="S767" s="13" t="str">
        <f t="array" ref="S767">INDEX(manifest_11Sep!$A$1:$V$3202,MATCH($B767,manifest_11Sep!$B$1:$B$3202,0),MATCH(A.Dep9SepList!S$1,manifest_11Sep!$A$1:$V$1,0))</f>
        <v>arrive 12Sep, pick-up on 13Sep @ 13:30, ICN-T1</v>
      </c>
      <c r="T767" s="17"/>
    </row>
    <row r="768" spans="1:21" hidden="1">
      <c r="A768" s="13" t="str">
        <f t="array" ref="A768">INDEX(manifest_11Sep!$A$1:$V$3202,MATCH($B768,manifest_11Sep!$B$1:$B$3202,0),MATCH(A.Dep9SepList!A$1,manifest_11Sep!$A$1:$V$1,0))</f>
        <v>A</v>
      </c>
      <c r="B768" s="13" t="s">
        <v>4115</v>
      </c>
      <c r="C768" s="13" t="str">
        <f t="array" ref="C768">INDEX(manifest_11Sep!$A$1:$V$3202,MATCH($B768,manifest_11Sep!$B$1:$B$3202,0),MATCH(A.Dep9SepList!C$1,manifest_11Sep!$A$1:$V$1,0))</f>
        <v>8ZNRF343CR5</v>
      </c>
      <c r="D768" s="13" t="str">
        <f t="array" ref="D768">INDEX(manifest_11Sep!$A$1:$V$3202,MATCH($B768,manifest_11Sep!$B$1:$B$3202,0),MATCH(A.Dep9SepList!D$1,manifest_11Sep!$A$1:$V$1,0))</f>
        <v>Female</v>
      </c>
      <c r="E768" s="13" t="str">
        <f t="array" ref="E768">INDEX(manifest_11Sep!$A$1:$V$3202,MATCH($B768,manifest_11Sep!$B$1:$B$3202,0),MATCH(A.Dep9SepList!E$1,manifest_11Sep!$A$1:$V$1,0))</f>
        <v>Emer Cabance</v>
      </c>
      <c r="F768" s="13" t="str">
        <f t="array" ref="F768">INDEX(manifest_11Sep!$A$1:$V$3202,MATCH($B768,manifest_11Sep!$B$1:$B$3202,0),MATCH(A.Dep9SepList!F$1,manifest_11Sep!$A$1:$V$1,0))</f>
        <v>Canteras</v>
      </c>
      <c r="G768" s="13">
        <f t="array" ref="G768">INDEX(manifest_11Sep!$A$1:$V$3202,MATCH($B768,manifest_11Sep!$B$1:$B$3202,0),MATCH(A.Dep9SepList!G$1,manifest_11Sep!$A$1:$V$1,0))</f>
        <v>51</v>
      </c>
      <c r="H768" s="13" t="str">
        <f t="array" ref="H768">INDEX(manifest_11Sep!$A$1:$V$3202,MATCH($B768,manifest_11Sep!$B$1:$B$3202,0),MATCH(A.Dep9SepList!H$1,manifest_11Sep!$A$1:$V$1,0))</f>
        <v>Tom Luu</v>
      </c>
      <c r="I768" s="13" t="str">
        <f t="array" ref="I768">INDEX(manifest_11Sep!$A$1:$V$3202,MATCH($B768,manifest_11Sep!$B$1:$B$3202,0),MATCH(A.Dep9SepList!I$1,manifest_11Sep!$A$1:$V$1,0))</f>
        <v>Asiana Airlines</v>
      </c>
      <c r="J768" s="13" t="str">
        <f t="array" ref="J768">INDEX(manifest_11Sep!$A$1:$V$3202,MATCH($B768,manifest_11Sep!$B$1:$B$3202,0),MATCH(A.Dep9SepList!J$1,manifest_11Sep!$A$1:$V$1,0))</f>
        <v>OZ 204</v>
      </c>
      <c r="K768" s="32" t="str">
        <f t="array" ref="K768">INDEX(manifest_11Sep!$A$1:$V$3202,MATCH($B768,manifest_11Sep!$B$1:$B$3202,0),MATCH(A.Dep9SepList!K$1,manifest_11Sep!$A$1:$V$1,0))</f>
        <v>18-thg 9-25</v>
      </c>
      <c r="L768" s="20">
        <f t="array" ref="L768">INDEX(manifest_11Sep!$A$1:$V$3202,MATCH($B768,manifest_11Sep!$B$1:$B$3202,0),MATCH(A.Dep9SepList!L$1,manifest_11Sep!$A$1:$V$1,0))</f>
        <v>0.86111111111111116</v>
      </c>
      <c r="M768" s="13" t="str">
        <f t="array" ref="M768">INDEX(manifest_11Sep!$A$1:$V$3202,MATCH($B768,manifest_11Sep!$B$1:$B$3202,0),MATCH(A.Dep9SepList!M$1,manifest_11Sep!$A$1:$V$1,0))</f>
        <v>ICN-T1</v>
      </c>
      <c r="N768" s="13" t="str">
        <f t="array" ref="N768">INDEX(manifest_11Sep!$A$1:$V$3202,MATCH($B768,manifest_11Sep!$B$1:$B$3202,0),MATCH(A.Dep9SepList!N$1,manifest_11Sep!$A$1:$V$1,0))</f>
        <v>INTER PARNAS</v>
      </c>
      <c r="O768" s="31"/>
      <c r="P768" s="20" t="e" cm="1" vm="1">
        <f t="array" aca="1" ref="P768" ca="1">IF(J768="","",_xlfn.XLOOKUP(J768&amp;N768,'A.Departure Grouping'!AQ:AQ&amp;'A.Departure Grouping'!AP:AP,'A.Departure Grouping'!AR:AR,"",0))</f>
        <v>#NAME?</v>
      </c>
      <c r="Q768" s="13">
        <v>84087221</v>
      </c>
      <c r="R768" s="13" t="s">
        <v>61</v>
      </c>
      <c r="S768" s="13">
        <f t="array" ref="S768">INDEX(manifest_11Sep!$A$1:$V$3202,MATCH($B768,manifest_11Sep!$B$1:$B$3202,0),MATCH(A.Dep9SepList!S$1,manifest_11Sep!$A$1:$V$1,0))</f>
        <v>0</v>
      </c>
      <c r="T768" s="13"/>
    </row>
    <row r="769" spans="1:21" hidden="1">
      <c r="A769" s="13" t="str">
        <f t="array" ref="A769">INDEX(manifest_11Sep!$A$1:$V$3202,MATCH($B769,manifest_11Sep!$B$1:$B$3202,0),MATCH(A.Dep9SepList!A$1,manifest_11Sep!$A$1:$V$1,0))</f>
        <v>A</v>
      </c>
      <c r="B769" s="13" t="s">
        <v>4119</v>
      </c>
      <c r="C769" s="13" t="str">
        <f t="array" ref="C769">INDEX(manifest_11Sep!$A$1:$V$3202,MATCH($B769,manifest_11Sep!$B$1:$B$3202,0),MATCH(A.Dep9SepList!C$1,manifest_11Sep!$A$1:$V$1,0))</f>
        <v>8ZNRF343CR5</v>
      </c>
      <c r="D769" s="13" t="str">
        <f t="array" ref="D769">INDEX(manifest_11Sep!$A$1:$V$3202,MATCH($B769,manifest_11Sep!$B$1:$B$3202,0),MATCH(A.Dep9SepList!D$1,manifest_11Sep!$A$1:$V$1,0))</f>
        <v>Male</v>
      </c>
      <c r="E769" s="13" t="str">
        <f t="array" ref="E769">INDEX(manifest_11Sep!$A$1:$V$3202,MATCH($B769,manifest_11Sep!$B$1:$B$3202,0),MATCH(A.Dep9SepList!E$1,manifest_11Sep!$A$1:$V$1,0))</f>
        <v>Nicanor</v>
      </c>
      <c r="F769" s="13" t="str">
        <f t="array" ref="F769">INDEX(manifest_11Sep!$A$1:$V$3202,MATCH($B769,manifest_11Sep!$B$1:$B$3202,0),MATCH(A.Dep9SepList!F$1,manifest_11Sep!$A$1:$V$1,0))</f>
        <v>Canteras</v>
      </c>
      <c r="G769" s="13">
        <f t="array" ref="G769">INDEX(manifest_11Sep!$A$1:$V$3202,MATCH($B769,manifest_11Sep!$B$1:$B$3202,0),MATCH(A.Dep9SepList!G$1,manifest_11Sep!$A$1:$V$1,0))</f>
        <v>62</v>
      </c>
      <c r="H769" s="13" t="str">
        <f t="array" ref="H769">INDEX(manifest_11Sep!$A$1:$V$3202,MATCH($B769,manifest_11Sep!$B$1:$B$3202,0),MATCH(A.Dep9SepList!H$1,manifest_11Sep!$A$1:$V$1,0))</f>
        <v>Tom Luu</v>
      </c>
      <c r="I769" s="13" t="str">
        <f t="array" ref="I769">INDEX(manifest_11Sep!$A$1:$V$3202,MATCH($B769,manifest_11Sep!$B$1:$B$3202,0),MATCH(A.Dep9SepList!I$1,manifest_11Sep!$A$1:$V$1,0))</f>
        <v>Asiana Airlines</v>
      </c>
      <c r="J769" s="13" t="str">
        <f t="array" ref="J769">INDEX(manifest_11Sep!$A$1:$V$3202,MATCH($B769,manifest_11Sep!$B$1:$B$3202,0),MATCH(A.Dep9SepList!J$1,manifest_11Sep!$A$1:$V$1,0))</f>
        <v>OZ 204</v>
      </c>
      <c r="K769" s="32" t="str">
        <f t="array" ref="K769">INDEX(manifest_11Sep!$A$1:$V$3202,MATCH($B769,manifest_11Sep!$B$1:$B$3202,0),MATCH(A.Dep9SepList!K$1,manifest_11Sep!$A$1:$V$1,0))</f>
        <v>18-thg 9-25</v>
      </c>
      <c r="L769" s="20">
        <f t="array" ref="L769">INDEX(manifest_11Sep!$A$1:$V$3202,MATCH($B769,manifest_11Sep!$B$1:$B$3202,0),MATCH(A.Dep9SepList!L$1,manifest_11Sep!$A$1:$V$1,0))</f>
        <v>0.86111111111111116</v>
      </c>
      <c r="M769" s="13" t="str">
        <f t="array" ref="M769">INDEX(manifest_11Sep!$A$1:$V$3202,MATCH($B769,manifest_11Sep!$B$1:$B$3202,0),MATCH(A.Dep9SepList!M$1,manifest_11Sep!$A$1:$V$1,0))</f>
        <v>ICN-T1</v>
      </c>
      <c r="N769" s="13" t="str">
        <f t="array" ref="N769">INDEX(manifest_11Sep!$A$1:$V$3202,MATCH($B769,manifest_11Sep!$B$1:$B$3202,0),MATCH(A.Dep9SepList!N$1,manifest_11Sep!$A$1:$V$1,0))</f>
        <v>INTER PARNAS</v>
      </c>
      <c r="O769" s="31"/>
      <c r="P769" s="20" t="e" cm="1" vm="1">
        <f t="array" aca="1" ref="P769" ca="1">IF(J769="","",_xlfn.XLOOKUP(J769&amp;N769,'A.Departure Grouping'!AQ:AQ&amp;'A.Departure Grouping'!AP:AP,'A.Departure Grouping'!AR:AR,"",0))</f>
        <v>#NAME?</v>
      </c>
      <c r="Q769" s="13">
        <v>84087221</v>
      </c>
      <c r="R769" s="13" t="s">
        <v>61</v>
      </c>
      <c r="S769" s="13">
        <f t="array" ref="S769">INDEX(manifest_11Sep!$A$1:$V$3202,MATCH($B769,manifest_11Sep!$B$1:$B$3202,0),MATCH(A.Dep9SepList!S$1,manifest_11Sep!$A$1:$V$1,0))</f>
        <v>0</v>
      </c>
      <c r="T769" s="13"/>
    </row>
    <row r="770" spans="1:21" hidden="1">
      <c r="A770" s="13" t="str">
        <f t="array" ref="A770">INDEX(manifest_11Sep!$A$1:$V$3202,MATCH($B770,manifest_11Sep!$B$1:$B$3202,0),MATCH(A.Dep9SepList!A$1,manifest_11Sep!$A$1:$V$1,0))</f>
        <v>A</v>
      </c>
      <c r="B770" s="13" t="s">
        <v>4178</v>
      </c>
      <c r="C770" s="13" t="str">
        <f t="array" ref="C770">INDEX(manifest_11Sep!$A$1:$V$3202,MATCH($B770,manifest_11Sep!$B$1:$B$3202,0),MATCH(A.Dep9SepList!C$1,manifest_11Sep!$A$1:$V$1,0))</f>
        <v>ZPNSS8CFFJT</v>
      </c>
      <c r="D770" s="13" t="str">
        <f t="array" ref="D770">INDEX(manifest_11Sep!$A$1:$V$3202,MATCH($B770,manifest_11Sep!$B$1:$B$3202,0),MATCH(A.Dep9SepList!D$1,manifest_11Sep!$A$1:$V$1,0))</f>
        <v>Female</v>
      </c>
      <c r="E770" s="13" t="str">
        <f t="array" ref="E770">INDEX(manifest_11Sep!$A$1:$V$3202,MATCH($B770,manifest_11Sep!$B$1:$B$3202,0),MATCH(A.Dep9SepList!E$1,manifest_11Sep!$A$1:$V$1,0))</f>
        <v>Maria Concepcion</v>
      </c>
      <c r="F770" s="13" t="str">
        <f t="array" ref="F770">INDEX(manifest_11Sep!$A$1:$V$3202,MATCH($B770,manifest_11Sep!$B$1:$B$3202,0),MATCH(A.Dep9SepList!F$1,manifest_11Sep!$A$1:$V$1,0))</f>
        <v>Tu</v>
      </c>
      <c r="G770" s="13">
        <f t="array" ref="G770">INDEX(manifest_11Sep!$A$1:$V$3202,MATCH($B770,manifest_11Sep!$B$1:$B$3202,0),MATCH(A.Dep9SepList!G$1,manifest_11Sep!$A$1:$V$1,0))</f>
        <v>28</v>
      </c>
      <c r="H770" s="13" t="str">
        <f t="array" ref="H770">INDEX(manifest_11Sep!$A$1:$V$3202,MATCH($B770,manifest_11Sep!$B$1:$B$3202,0),MATCH(A.Dep9SepList!H$1,manifest_11Sep!$A$1:$V$1,0))</f>
        <v>Tom Luu</v>
      </c>
      <c r="I770" s="13" t="str">
        <f t="array" ref="I770">INDEX(manifest_11Sep!$A$1:$V$3202,MATCH($B770,manifest_11Sep!$B$1:$B$3202,0),MATCH(A.Dep9SepList!I$1,manifest_11Sep!$A$1:$V$1,0))</f>
        <v>Asiana Airlines</v>
      </c>
      <c r="J770" s="13" t="str">
        <f t="array" ref="J770">INDEX(manifest_11Sep!$A$1:$V$3202,MATCH($B770,manifest_11Sep!$B$1:$B$3202,0),MATCH(A.Dep9SepList!J$1,manifest_11Sep!$A$1:$V$1,0))</f>
        <v>OZ 204</v>
      </c>
      <c r="K770" s="32" t="str">
        <f t="array" ref="K770">INDEX(manifest_11Sep!$A$1:$V$3202,MATCH($B770,manifest_11Sep!$B$1:$B$3202,0),MATCH(A.Dep9SepList!K$1,manifest_11Sep!$A$1:$V$1,0))</f>
        <v>18-thg 9-25</v>
      </c>
      <c r="L770" s="20">
        <f t="array" ref="L770">INDEX(manifest_11Sep!$A$1:$V$3202,MATCH($B770,manifest_11Sep!$B$1:$B$3202,0),MATCH(A.Dep9SepList!L$1,manifest_11Sep!$A$1:$V$1,0))</f>
        <v>0.86111111111111116</v>
      </c>
      <c r="M770" s="13" t="str">
        <f t="array" ref="M770">INDEX(manifest_11Sep!$A$1:$V$3202,MATCH($B770,manifest_11Sep!$B$1:$B$3202,0),MATCH(A.Dep9SepList!M$1,manifest_11Sep!$A$1:$V$1,0))</f>
        <v>ICN-T1</v>
      </c>
      <c r="N770" s="13" t="str">
        <f t="array" ref="N770">INDEX(manifest_11Sep!$A$1:$V$3202,MATCH($B770,manifest_11Sep!$B$1:$B$3202,0),MATCH(A.Dep9SepList!N$1,manifest_11Sep!$A$1:$V$1,0))</f>
        <v>INTER PARNAS</v>
      </c>
      <c r="O770" s="31"/>
      <c r="P770" s="20" t="e" cm="1" vm="1">
        <f t="array" aca="1" ref="P770" ca="1">IF(J770="","",_xlfn.XLOOKUP(J770&amp;N770,'A.Departure Grouping'!AQ:AQ&amp;'A.Departure Grouping'!AP:AP,'A.Departure Grouping'!AR:AR,"",0))</f>
        <v>#NAME?</v>
      </c>
      <c r="Q770" s="13">
        <v>81385673</v>
      </c>
      <c r="R770" s="13" t="s">
        <v>61</v>
      </c>
      <c r="S770" s="13">
        <f t="array" ref="S770">INDEX(manifest_11Sep!$A$1:$V$3202,MATCH($B770,manifest_11Sep!$B$1:$B$3202,0),MATCH(A.Dep9SepList!S$1,manifest_11Sep!$A$1:$V$1,0))</f>
        <v>0</v>
      </c>
      <c r="T770" s="17"/>
    </row>
    <row r="771" spans="1:21" hidden="1">
      <c r="A771" s="13" t="str">
        <f t="array" ref="A771">INDEX(manifest_11Sep!$A$1:$V$3202,MATCH($B771,manifest_11Sep!$B$1:$B$3202,0),MATCH(A.Dep9SepList!A$1,manifest_11Sep!$A$1:$V$1,0))</f>
        <v>A</v>
      </c>
      <c r="B771" s="13" t="s">
        <v>4181</v>
      </c>
      <c r="C771" s="13" t="str">
        <f t="array" ref="C771">INDEX(manifest_11Sep!$A$1:$V$3202,MATCH($B771,manifest_11Sep!$B$1:$B$3202,0),MATCH(A.Dep9SepList!C$1,manifest_11Sep!$A$1:$V$1,0))</f>
        <v>ZPNSS8CFFJT</v>
      </c>
      <c r="D771" s="13" t="str">
        <f t="array" ref="D771">INDEX(manifest_11Sep!$A$1:$V$3202,MATCH($B771,manifest_11Sep!$B$1:$B$3202,0),MATCH(A.Dep9SepList!D$1,manifest_11Sep!$A$1:$V$1,0))</f>
        <v>Male</v>
      </c>
      <c r="E771" s="13" t="str">
        <f t="array" ref="E771">INDEX(manifest_11Sep!$A$1:$V$3202,MATCH($B771,manifest_11Sep!$B$1:$B$3202,0),MATCH(A.Dep9SepList!E$1,manifest_11Sep!$A$1:$V$1,0))</f>
        <v>Kevin Chi</v>
      </c>
      <c r="F771" s="13" t="str">
        <f t="array" ref="F771">INDEX(manifest_11Sep!$A$1:$V$3202,MATCH($B771,manifest_11Sep!$B$1:$B$3202,0),MATCH(A.Dep9SepList!F$1,manifest_11Sep!$A$1:$V$1,0))</f>
        <v>Tu</v>
      </c>
      <c r="G771" s="13">
        <f t="array" ref="G771">INDEX(manifest_11Sep!$A$1:$V$3202,MATCH($B771,manifest_11Sep!$B$1:$B$3202,0),MATCH(A.Dep9SepList!G$1,manifest_11Sep!$A$1:$V$1,0))</f>
        <v>32</v>
      </c>
      <c r="H771" s="13" t="str">
        <f t="array" ref="H771">INDEX(manifest_11Sep!$A$1:$V$3202,MATCH($B771,manifest_11Sep!$B$1:$B$3202,0),MATCH(A.Dep9SepList!H$1,manifest_11Sep!$A$1:$V$1,0))</f>
        <v>Tom Luu</v>
      </c>
      <c r="I771" s="13" t="str">
        <f t="array" ref="I771">INDEX(manifest_11Sep!$A$1:$V$3202,MATCH($B771,manifest_11Sep!$B$1:$B$3202,0),MATCH(A.Dep9SepList!I$1,manifest_11Sep!$A$1:$V$1,0))</f>
        <v>Asiana Airlines</v>
      </c>
      <c r="J771" s="13" t="str">
        <f t="array" ref="J771">INDEX(manifest_11Sep!$A$1:$V$3202,MATCH($B771,manifest_11Sep!$B$1:$B$3202,0),MATCH(A.Dep9SepList!J$1,manifest_11Sep!$A$1:$V$1,0))</f>
        <v>OZ 204</v>
      </c>
      <c r="K771" s="32" t="str">
        <f t="array" ref="K771">INDEX(manifest_11Sep!$A$1:$V$3202,MATCH($B771,manifest_11Sep!$B$1:$B$3202,0),MATCH(A.Dep9SepList!K$1,manifest_11Sep!$A$1:$V$1,0))</f>
        <v>18-thg 9-25</v>
      </c>
      <c r="L771" s="20">
        <f t="array" ref="L771">INDEX(manifest_11Sep!$A$1:$V$3202,MATCH($B771,manifest_11Sep!$B$1:$B$3202,0),MATCH(A.Dep9SepList!L$1,manifest_11Sep!$A$1:$V$1,0))</f>
        <v>0.86111111111111116</v>
      </c>
      <c r="M771" s="13" t="str">
        <f t="array" ref="M771">INDEX(manifest_11Sep!$A$1:$V$3202,MATCH($B771,manifest_11Sep!$B$1:$B$3202,0),MATCH(A.Dep9SepList!M$1,manifest_11Sep!$A$1:$V$1,0))</f>
        <v>ICN-T1</v>
      </c>
      <c r="N771" s="13" t="str">
        <f t="array" ref="N771">INDEX(manifest_11Sep!$A$1:$V$3202,MATCH($B771,manifest_11Sep!$B$1:$B$3202,0),MATCH(A.Dep9SepList!N$1,manifest_11Sep!$A$1:$V$1,0))</f>
        <v>INTER PARNAS</v>
      </c>
      <c r="O771" s="31"/>
      <c r="P771" s="20" t="e" cm="1" vm="1">
        <f t="array" aca="1" ref="P771" ca="1">IF(J771="","",_xlfn.XLOOKUP(J771&amp;N771,'A.Departure Grouping'!AQ:AQ&amp;'A.Departure Grouping'!AP:AP,'A.Departure Grouping'!AR:AR,"",0))</f>
        <v>#NAME?</v>
      </c>
      <c r="Q771" s="13">
        <v>81385673</v>
      </c>
      <c r="R771" s="13" t="s">
        <v>61</v>
      </c>
      <c r="S771" s="13">
        <f t="array" ref="S771">INDEX(manifest_11Sep!$A$1:$V$3202,MATCH($B771,manifest_11Sep!$B$1:$B$3202,0),MATCH(A.Dep9SepList!S$1,manifest_11Sep!$A$1:$V$1,0))</f>
        <v>0</v>
      </c>
      <c r="T771" s="17"/>
    </row>
    <row r="772" spans="1:21" hidden="1">
      <c r="A772" s="13" t="str">
        <f t="array" ref="A772">INDEX(manifest_11Sep!$A$1:$V$3202,MATCH($B772,manifest_11Sep!$B$1:$B$3202,0),MATCH(A.Dep9SepList!A$1,manifest_11Sep!$A$1:$V$1,0))</f>
        <v>A</v>
      </c>
      <c r="B772" s="13" t="s">
        <v>4183</v>
      </c>
      <c r="C772" s="13" t="str">
        <f t="array" ref="C772">INDEX(manifest_11Sep!$A$1:$V$3202,MATCH($B772,manifest_11Sep!$B$1:$B$3202,0),MATCH(A.Dep9SepList!C$1,manifest_11Sep!$A$1:$V$1,0))</f>
        <v>ZPNSS8CFFJT</v>
      </c>
      <c r="D772" s="13" t="str">
        <f t="array" ref="D772">INDEX(manifest_11Sep!$A$1:$V$3202,MATCH($B772,manifest_11Sep!$B$1:$B$3202,0),MATCH(A.Dep9SepList!D$1,manifest_11Sep!$A$1:$V$1,0))</f>
        <v>Male</v>
      </c>
      <c r="E772" s="13" t="str">
        <f t="array" ref="E772">INDEX(manifest_11Sep!$A$1:$V$3202,MATCH($B772,manifest_11Sep!$B$1:$B$3202,0),MATCH(A.Dep9SepList!E$1,manifest_11Sep!$A$1:$V$1,0))</f>
        <v>Kai Chi</v>
      </c>
      <c r="F772" s="13" t="str">
        <f t="array" ref="F772">INDEX(manifest_11Sep!$A$1:$V$3202,MATCH($B772,manifest_11Sep!$B$1:$B$3202,0),MATCH(A.Dep9SepList!F$1,manifest_11Sep!$A$1:$V$1,0))</f>
        <v>Tu</v>
      </c>
      <c r="G772" s="13">
        <f t="array" ref="G772">INDEX(manifest_11Sep!$A$1:$V$3202,MATCH($B772,manifest_11Sep!$B$1:$B$3202,0),MATCH(A.Dep9SepList!G$1,manifest_11Sep!$A$1:$V$1,0))</f>
        <v>4</v>
      </c>
      <c r="H772" s="13" t="str">
        <f t="array" ref="H772">INDEX(manifest_11Sep!$A$1:$V$3202,MATCH($B772,manifest_11Sep!$B$1:$B$3202,0),MATCH(A.Dep9SepList!H$1,manifest_11Sep!$A$1:$V$1,0))</f>
        <v>Tom Luu</v>
      </c>
      <c r="I772" s="13" t="str">
        <f t="array" ref="I772">INDEX(manifest_11Sep!$A$1:$V$3202,MATCH($B772,manifest_11Sep!$B$1:$B$3202,0),MATCH(A.Dep9SepList!I$1,manifest_11Sep!$A$1:$V$1,0))</f>
        <v>Asiana Airlines</v>
      </c>
      <c r="J772" s="13" t="str">
        <f t="array" ref="J772">INDEX(manifest_11Sep!$A$1:$V$3202,MATCH($B772,manifest_11Sep!$B$1:$B$3202,0),MATCH(A.Dep9SepList!J$1,manifest_11Sep!$A$1:$V$1,0))</f>
        <v>OZ 204</v>
      </c>
      <c r="K772" s="32" t="str">
        <f t="array" ref="K772">INDEX(manifest_11Sep!$A$1:$V$3202,MATCH($B772,manifest_11Sep!$B$1:$B$3202,0),MATCH(A.Dep9SepList!K$1,manifest_11Sep!$A$1:$V$1,0))</f>
        <v>18-thg 9-25</v>
      </c>
      <c r="L772" s="20">
        <f t="array" ref="L772">INDEX(manifest_11Sep!$A$1:$V$3202,MATCH($B772,manifest_11Sep!$B$1:$B$3202,0),MATCH(A.Dep9SepList!L$1,manifest_11Sep!$A$1:$V$1,0))</f>
        <v>0.86111111111111116</v>
      </c>
      <c r="M772" s="13" t="str">
        <f t="array" ref="M772">INDEX(manifest_11Sep!$A$1:$V$3202,MATCH($B772,manifest_11Sep!$B$1:$B$3202,0),MATCH(A.Dep9SepList!M$1,manifest_11Sep!$A$1:$V$1,0))</f>
        <v>ICN-T1</v>
      </c>
      <c r="N772" s="13" t="str">
        <f t="array" ref="N772">INDEX(manifest_11Sep!$A$1:$V$3202,MATCH($B772,manifest_11Sep!$B$1:$B$3202,0),MATCH(A.Dep9SepList!N$1,manifest_11Sep!$A$1:$V$1,0))</f>
        <v>INTER PARNAS</v>
      </c>
      <c r="O772" s="31"/>
      <c r="P772" s="20" t="e" cm="1" vm="1">
        <f t="array" aca="1" ref="P772" ca="1">IF(J772="","",_xlfn.XLOOKUP(J772&amp;N772,'A.Departure Grouping'!AQ:AQ&amp;'A.Departure Grouping'!AP:AP,'A.Departure Grouping'!AR:AR,"",0))</f>
        <v>#NAME?</v>
      </c>
      <c r="Q772" s="13">
        <v>81385673</v>
      </c>
      <c r="R772" s="13" t="s">
        <v>61</v>
      </c>
      <c r="S772" s="13">
        <f t="array" ref="S772">INDEX(manifest_11Sep!$A$1:$V$3202,MATCH($B772,manifest_11Sep!$B$1:$B$3202,0),MATCH(A.Dep9SepList!S$1,manifest_11Sep!$A$1:$V$1,0))</f>
        <v>0</v>
      </c>
      <c r="T772" s="17"/>
    </row>
    <row r="773" spans="1:21" hidden="1">
      <c r="A773" s="13" t="str">
        <f t="array" ref="A773">INDEX(manifest_11Sep!$A$1:$V$3202,MATCH($B773,manifest_11Sep!$B$1:$B$3202,0),MATCH(A.Dep9SepList!A$1,manifest_11Sep!$A$1:$V$1,0))</f>
        <v>A</v>
      </c>
      <c r="B773" s="13" t="s">
        <v>4334</v>
      </c>
      <c r="C773" s="13" t="str">
        <f t="array" ref="C773">INDEX(manifest_11Sep!$A$1:$V$3202,MATCH($B773,manifest_11Sep!$B$1:$B$3202,0),MATCH(A.Dep9SepList!C$1,manifest_11Sep!$A$1:$V$1,0))</f>
        <v>H5NX346HRJ8</v>
      </c>
      <c r="D773" s="13" t="str">
        <f t="array" ref="D773">INDEX(manifest_11Sep!$A$1:$V$3202,MATCH($B773,manifest_11Sep!$B$1:$B$3202,0),MATCH(A.Dep9SepList!D$1,manifest_11Sep!$A$1:$V$1,0))</f>
        <v>Male</v>
      </c>
      <c r="E773" s="13" t="str">
        <f t="array" ref="E773">INDEX(manifest_11Sep!$A$1:$V$3202,MATCH($B773,manifest_11Sep!$B$1:$B$3202,0),MATCH(A.Dep9SepList!E$1,manifest_11Sep!$A$1:$V$1,0))</f>
        <v>Kaleb Nicholas</v>
      </c>
      <c r="F773" s="13" t="str">
        <f t="array" ref="F773">INDEX(manifest_11Sep!$A$1:$V$3202,MATCH($B773,manifest_11Sep!$B$1:$B$3202,0),MATCH(A.Dep9SepList!F$1,manifest_11Sep!$A$1:$V$1,0))</f>
        <v>Canteras</v>
      </c>
      <c r="G773" s="13">
        <f t="array" ref="G773">INDEX(manifest_11Sep!$A$1:$V$3202,MATCH($B773,manifest_11Sep!$B$1:$B$3202,0),MATCH(A.Dep9SepList!G$1,manifest_11Sep!$A$1:$V$1,0))</f>
        <v>19</v>
      </c>
      <c r="H773" s="13" t="str">
        <f t="array" ref="H773">INDEX(manifest_11Sep!$A$1:$V$3202,MATCH($B773,manifest_11Sep!$B$1:$B$3202,0),MATCH(A.Dep9SepList!H$1,manifest_11Sep!$A$1:$V$1,0))</f>
        <v>Tom Luu</v>
      </c>
      <c r="I773" s="13" t="str">
        <f t="array" ref="I773">INDEX(manifest_11Sep!$A$1:$V$3202,MATCH($B773,manifest_11Sep!$B$1:$B$3202,0),MATCH(A.Dep9SepList!I$1,manifest_11Sep!$A$1:$V$1,0))</f>
        <v>Asiana Airlines</v>
      </c>
      <c r="J773" s="13" t="str">
        <f t="array" ref="J773">INDEX(manifest_11Sep!$A$1:$V$3202,MATCH($B773,manifest_11Sep!$B$1:$B$3202,0),MATCH(A.Dep9SepList!J$1,manifest_11Sep!$A$1:$V$1,0))</f>
        <v>OZ 204</v>
      </c>
      <c r="K773" s="32" t="str">
        <f t="array" ref="K773">INDEX(manifest_11Sep!$A$1:$V$3202,MATCH($B773,manifest_11Sep!$B$1:$B$3202,0),MATCH(A.Dep9SepList!K$1,manifest_11Sep!$A$1:$V$1,0))</f>
        <v>18-thg 9-25</v>
      </c>
      <c r="L773" s="20">
        <f t="array" ref="L773">INDEX(manifest_11Sep!$A$1:$V$3202,MATCH($B773,manifest_11Sep!$B$1:$B$3202,0),MATCH(A.Dep9SepList!L$1,manifest_11Sep!$A$1:$V$1,0))</f>
        <v>0.86111111111111116</v>
      </c>
      <c r="M773" s="13" t="str">
        <f t="array" ref="M773">INDEX(manifest_11Sep!$A$1:$V$3202,MATCH($B773,manifest_11Sep!$B$1:$B$3202,0),MATCH(A.Dep9SepList!M$1,manifest_11Sep!$A$1:$V$1,0))</f>
        <v>ICN-T1</v>
      </c>
      <c r="N773" s="13" t="str">
        <f t="array" ref="N773">INDEX(manifest_11Sep!$A$1:$V$3202,MATCH($B773,manifest_11Sep!$B$1:$B$3202,0),MATCH(A.Dep9SepList!N$1,manifest_11Sep!$A$1:$V$1,0))</f>
        <v>INTER PARNAS</v>
      </c>
      <c r="O773" s="31"/>
      <c r="P773" s="20" t="e" cm="1" vm="1">
        <f t="array" aca="1" ref="P773" ca="1">IF(J773="","",_xlfn.XLOOKUP(J773&amp;N773,'A.Departure Grouping'!AQ:AQ&amp;'A.Departure Grouping'!AP:AP,'A.Departure Grouping'!AR:AR,"",0))</f>
        <v>#NAME?</v>
      </c>
      <c r="Q773" s="13">
        <v>66113757</v>
      </c>
      <c r="R773" s="13" t="s">
        <v>43</v>
      </c>
      <c r="S773" s="13">
        <f t="array" ref="S773">INDEX(manifest_11Sep!$A$1:$V$3202,MATCH($B773,manifest_11Sep!$B$1:$B$3202,0),MATCH(A.Dep9SepList!S$1,manifest_11Sep!$A$1:$V$1,0))</f>
        <v>0</v>
      </c>
      <c r="T773" s="17"/>
    </row>
    <row r="774" spans="1:21" hidden="1">
      <c r="A774" s="229" t="str">
        <f t="array" ref="A774">INDEX(manifest_11Sep!$A$1:$V$3202,MATCH($B774,manifest_11Sep!$B$1:$B$3202,0),MATCH(A.Dep9SepList!A$1,manifest_11Sep!$A$1:$V$1,0))</f>
        <v>A</v>
      </c>
      <c r="B774" s="229" t="s">
        <v>2271</v>
      </c>
      <c r="C774" s="229" t="str">
        <f t="array" ref="C774">INDEX(manifest_11Sep!$A$1:$V$3202,MATCH($B774,manifest_11Sep!$B$1:$B$3202,0),MATCH(A.Dep9SepList!C$1,manifest_11Sep!$A$1:$V$1,0))</f>
        <v>H4NBRKJCYGM</v>
      </c>
      <c r="D774" s="229" t="str">
        <f t="array" ref="D774">INDEX(manifest_11Sep!$A$1:$V$3202,MATCH($B774,manifest_11Sep!$B$1:$B$3202,0),MATCH(A.Dep9SepList!D$1,manifest_11Sep!$A$1:$V$1,0))</f>
        <v>Female</v>
      </c>
      <c r="E774" s="229" t="str">
        <f t="array" ref="E774">INDEX(manifest_11Sep!$A$1:$V$3202,MATCH($B774,manifest_11Sep!$B$1:$B$3202,0),MATCH(A.Dep9SepList!E$1,manifest_11Sep!$A$1:$V$1,0))</f>
        <v>Anne Huichan</v>
      </c>
      <c r="F774" s="229" t="str">
        <f t="array" ref="F774">INDEX(manifest_11Sep!$A$1:$V$3202,MATCH($B774,manifest_11Sep!$B$1:$B$3202,0),MATCH(A.Dep9SepList!F$1,manifest_11Sep!$A$1:$V$1,0))</f>
        <v>Zhao</v>
      </c>
      <c r="G774" s="229">
        <f t="array" ref="G774">INDEX(manifest_11Sep!$A$1:$V$3202,MATCH($B774,manifest_11Sep!$B$1:$B$3202,0),MATCH(A.Dep9SepList!G$1,manifest_11Sep!$A$1:$V$1,0))</f>
        <v>54</v>
      </c>
      <c r="H774" s="229" t="str">
        <f t="array" ref="H774">INDEX(manifest_11Sep!$A$1:$V$3202,MATCH($B774,manifest_11Sep!$B$1:$B$3202,0),MATCH(A.Dep9SepList!H$1,manifest_11Sep!$A$1:$V$1,0))</f>
        <v>Helen Ruan</v>
      </c>
      <c r="I774" s="229" t="str">
        <f t="array" ref="I774">INDEX(manifest_11Sep!$A$1:$V$3202,MATCH($B774,manifest_11Sep!$B$1:$B$3202,0),MATCH(A.Dep9SepList!I$1,manifest_11Sep!$A$1:$V$1,0))</f>
        <v>Asiana Airlines</v>
      </c>
      <c r="J774" s="229" t="str">
        <f t="array" ref="J774">INDEX(manifest_11Sep!$A$1:$V$3202,MATCH($B774,manifest_11Sep!$B$1:$B$3202,0),MATCH(A.Dep9SepList!J$1,manifest_11Sep!$A$1:$V$1,0))</f>
        <v>OZ 6875</v>
      </c>
      <c r="K774" s="234" t="str">
        <f t="array" ref="K774">INDEX(manifest_11Sep!$A$1:$V$3202,MATCH($B774,manifest_11Sep!$B$1:$B$3202,0),MATCH(A.Dep9SepList!K$1,manifest_11Sep!$A$1:$V$1,0))</f>
        <v>18-thg 9-25</v>
      </c>
      <c r="L774" s="235">
        <f t="array" ref="L774">INDEX(manifest_11Sep!$A$1:$V$3202,MATCH($B774,manifest_11Sep!$B$1:$B$3202,0),MATCH(A.Dep9SepList!L$1,manifest_11Sep!$A$1:$V$1,0))</f>
        <v>0.86458333333333337</v>
      </c>
      <c r="M774" s="229" t="str">
        <f t="array" ref="M774">INDEX(manifest_11Sep!$A$1:$V$3202,MATCH($B774,manifest_11Sep!$B$1:$B$3202,0),MATCH(A.Dep9SepList!M$1,manifest_11Sep!$A$1:$V$1,0))</f>
        <v>ICN-T1</v>
      </c>
      <c r="N774" s="229" t="str">
        <f t="array" ref="N774">INDEX(manifest_11Sep!$A$1:$V$3202,MATCH($B774,manifest_11Sep!$B$1:$B$3202,0),MATCH(A.Dep9SepList!N$1,manifest_11Sep!$A$1:$V$1,0))</f>
        <v>INTER PARNAS</v>
      </c>
      <c r="O774" s="256">
        <f>COUNTA(N774:N805)</f>
        <v>32</v>
      </c>
      <c r="P774" s="235" t="e" cm="1" vm="1">
        <f t="array" aca="1" ref="P774" ca="1">IF(J774="","",_xlfn.XLOOKUP(J774&amp;N774,'A.Departure Grouping'!AQ:AQ&amp;'A.Departure Grouping'!AP:AP,'A.Departure Grouping'!AR:AR,"",0))</f>
        <v>#NAME?</v>
      </c>
      <c r="Q774" s="229">
        <v>45158836</v>
      </c>
      <c r="R774" s="229" t="s">
        <v>61</v>
      </c>
      <c r="S774" s="229">
        <f t="array" ref="S774">INDEX(manifest_11Sep!$A$1:$V$3202,MATCH($B774,manifest_11Sep!$B$1:$B$3202,0),MATCH(A.Dep9SepList!S$1,manifest_11Sep!$A$1:$V$1,0))</f>
        <v>0</v>
      </c>
      <c r="T774" s="17"/>
    </row>
    <row r="775" spans="1:21" hidden="1">
      <c r="A775" s="13" t="str">
        <f t="array" ref="A775">INDEX(manifest_11Sep!$A$1:$V$3202,MATCH($B775,manifest_11Sep!$B$1:$B$3202,0),MATCH(A.Dep9SepList!A$1,manifest_11Sep!$A$1:$V$1,0))</f>
        <v>A</v>
      </c>
      <c r="B775" s="13" t="s">
        <v>2283</v>
      </c>
      <c r="C775" s="13" t="str">
        <f t="array" ref="C775">INDEX(manifest_11Sep!$A$1:$V$3202,MATCH($B775,manifest_11Sep!$B$1:$B$3202,0),MATCH(A.Dep9SepList!C$1,manifest_11Sep!$A$1:$V$1,0))</f>
        <v>HSNMHS4KK5T</v>
      </c>
      <c r="D775" s="13" t="str">
        <f t="array" ref="D775">INDEX(manifest_11Sep!$A$1:$V$3202,MATCH($B775,manifest_11Sep!$B$1:$B$3202,0),MATCH(A.Dep9SepList!D$1,manifest_11Sep!$A$1:$V$1,0))</f>
        <v>Female</v>
      </c>
      <c r="E775" s="13" t="str">
        <f t="array" ref="E775">INDEX(manifest_11Sep!$A$1:$V$3202,MATCH($B775,manifest_11Sep!$B$1:$B$3202,0),MATCH(A.Dep9SepList!E$1,manifest_11Sep!$A$1:$V$1,0))</f>
        <v>Xi Yan</v>
      </c>
      <c r="F775" s="13" t="str">
        <f t="array" ref="F775">INDEX(manifest_11Sep!$A$1:$V$3202,MATCH($B775,manifest_11Sep!$B$1:$B$3202,0),MATCH(A.Dep9SepList!F$1,manifest_11Sep!$A$1:$V$1,0))</f>
        <v>Ruan</v>
      </c>
      <c r="G775" s="13">
        <f t="array" ref="G775">INDEX(manifest_11Sep!$A$1:$V$3202,MATCH($B775,manifest_11Sep!$B$1:$B$3202,0),MATCH(A.Dep9SepList!G$1,manifest_11Sep!$A$1:$V$1,0))</f>
        <v>45</v>
      </c>
      <c r="H775" s="13" t="str">
        <f t="array" ref="H775">INDEX(manifest_11Sep!$A$1:$V$3202,MATCH($B775,manifest_11Sep!$B$1:$B$3202,0),MATCH(A.Dep9SepList!H$1,manifest_11Sep!$A$1:$V$1,0))</f>
        <v>Helen Ruan</v>
      </c>
      <c r="I775" s="13" t="str">
        <f t="array" ref="I775">INDEX(manifest_11Sep!$A$1:$V$3202,MATCH($B775,manifest_11Sep!$B$1:$B$3202,0),MATCH(A.Dep9SepList!I$1,manifest_11Sep!$A$1:$V$1,0))</f>
        <v>Asiana Airlines</v>
      </c>
      <c r="J775" s="13" t="str">
        <f t="array" ref="J775">INDEX(manifest_11Sep!$A$1:$V$3202,MATCH($B775,manifest_11Sep!$B$1:$B$3202,0),MATCH(A.Dep9SepList!J$1,manifest_11Sep!$A$1:$V$1,0))</f>
        <v>OZ 6875</v>
      </c>
      <c r="K775" s="32" t="str">
        <f t="array" ref="K775">INDEX(manifest_11Sep!$A$1:$V$3202,MATCH($B775,manifest_11Sep!$B$1:$B$3202,0),MATCH(A.Dep9SepList!K$1,manifest_11Sep!$A$1:$V$1,0))</f>
        <v>18-thg 9-25</v>
      </c>
      <c r="L775" s="20">
        <f t="array" ref="L775">INDEX(manifest_11Sep!$A$1:$V$3202,MATCH($B775,manifest_11Sep!$B$1:$B$3202,0),MATCH(A.Dep9SepList!L$1,manifest_11Sep!$A$1:$V$1,0))</f>
        <v>0.86458333333333337</v>
      </c>
      <c r="M775" s="13" t="str">
        <f t="array" ref="M775">INDEX(manifest_11Sep!$A$1:$V$3202,MATCH($B775,manifest_11Sep!$B$1:$B$3202,0),MATCH(A.Dep9SepList!M$1,manifest_11Sep!$A$1:$V$1,0))</f>
        <v>ICN-T1</v>
      </c>
      <c r="N775" s="13" t="str">
        <f t="array" ref="N775">INDEX(manifest_11Sep!$A$1:$V$3202,MATCH($B775,manifest_11Sep!$B$1:$B$3202,0),MATCH(A.Dep9SepList!N$1,manifest_11Sep!$A$1:$V$1,0))</f>
        <v>INTER PARNAS</v>
      </c>
      <c r="O775" s="31"/>
      <c r="P775" s="20" t="e" cm="1" vm="1">
        <f t="array" aca="1" ref="P775" ca="1">IF(J775="","",_xlfn.XLOOKUP(J775&amp;N775,'A.Departure Grouping'!AQ:AQ&amp;'A.Departure Grouping'!AP:AP,'A.Departure Grouping'!AR:AR,"",0))</f>
        <v>#NAME?</v>
      </c>
      <c r="Q775" s="13">
        <v>62673847</v>
      </c>
      <c r="R775" s="13" t="s">
        <v>43</v>
      </c>
      <c r="S775" s="13" t="str">
        <f t="array" ref="S775">INDEX(manifest_11Sep!$A$1:$V$3202,MATCH($B775,manifest_11Sep!$B$1:$B$3202,0),MATCH(A.Dep9SepList!S$1,manifest_11Sep!$A$1:$V$1,0))</f>
        <v>Upgrade - Club Junior Suite</v>
      </c>
      <c r="T775" s="13"/>
    </row>
    <row r="776" spans="1:21" hidden="1">
      <c r="A776" s="13" t="str">
        <f t="array" ref="A776">INDEX(manifest_11Sep!$A$1:$V$3202,MATCH($B776,manifest_11Sep!$B$1:$B$3202,0),MATCH(A.Dep9SepList!A$1,manifest_11Sep!$A$1:$V$1,0))</f>
        <v>A</v>
      </c>
      <c r="B776" s="13" t="s">
        <v>4347</v>
      </c>
      <c r="C776" s="13" t="str">
        <f t="array" ref="C776">INDEX(manifest_11Sep!$A$1:$V$3202,MATCH($B776,manifest_11Sep!$B$1:$B$3202,0),MATCH(A.Dep9SepList!C$1,manifest_11Sep!$A$1:$V$1,0))</f>
        <v>SZN75GVCJQQ</v>
      </c>
      <c r="D776" s="13" t="str">
        <f t="array" ref="D776">INDEX(manifest_11Sep!$A$1:$V$3202,MATCH($B776,manifest_11Sep!$B$1:$B$3202,0),MATCH(A.Dep9SepList!D$1,manifest_11Sep!$A$1:$V$1,0))</f>
        <v>Male</v>
      </c>
      <c r="E776" s="13" t="str">
        <f t="array" ref="E776">INDEX(manifest_11Sep!$A$1:$V$3202,MATCH($B776,manifest_11Sep!$B$1:$B$3202,0),MATCH(A.Dep9SepList!E$1,manifest_11Sep!$A$1:$V$1,0))</f>
        <v>Bing Run</v>
      </c>
      <c r="F776" s="13" t="str">
        <f t="array" ref="F776">INDEX(manifest_11Sep!$A$1:$V$3202,MATCH($B776,manifest_11Sep!$B$1:$B$3202,0),MATCH(A.Dep9SepList!F$1,manifest_11Sep!$A$1:$V$1,0))</f>
        <v>Cai</v>
      </c>
      <c r="G776" s="13">
        <f t="array" ref="G776">INDEX(manifest_11Sep!$A$1:$V$3202,MATCH($B776,manifest_11Sep!$B$1:$B$3202,0),MATCH(A.Dep9SepList!G$1,manifest_11Sep!$A$1:$V$1,0))</f>
        <v>55</v>
      </c>
      <c r="H776" s="13" t="str">
        <f t="array" ref="H776">INDEX(manifest_11Sep!$A$1:$V$3202,MATCH($B776,manifest_11Sep!$B$1:$B$3202,0),MATCH(A.Dep9SepList!H$1,manifest_11Sep!$A$1:$V$1,0))</f>
        <v>Wanda Lau</v>
      </c>
      <c r="I776" s="13" t="str">
        <f t="array" ref="I776">INDEX(manifest_11Sep!$A$1:$V$3202,MATCH($B776,manifest_11Sep!$B$1:$B$3202,0),MATCH(A.Dep9SepList!I$1,manifest_11Sep!$A$1:$V$1,0))</f>
        <v>Asiana Airlines</v>
      </c>
      <c r="J776" s="13" t="str">
        <f t="array" ref="J776">INDEX(manifest_11Sep!$A$1:$V$3202,MATCH($B776,manifest_11Sep!$B$1:$B$3202,0),MATCH(A.Dep9SepList!J$1,manifest_11Sep!$A$1:$V$1,0))</f>
        <v>OZ 6875</v>
      </c>
      <c r="K776" s="32" t="str">
        <f t="array" ref="K776">INDEX(manifest_11Sep!$A$1:$V$3202,MATCH($B776,manifest_11Sep!$B$1:$B$3202,0),MATCH(A.Dep9SepList!K$1,manifest_11Sep!$A$1:$V$1,0))</f>
        <v>18-thg 9-25</v>
      </c>
      <c r="L776" s="20">
        <f t="array" ref="L776">INDEX(manifest_11Sep!$A$1:$V$3202,MATCH($B776,manifest_11Sep!$B$1:$B$3202,0),MATCH(A.Dep9SepList!L$1,manifest_11Sep!$A$1:$V$1,0))</f>
        <v>0.86458333333333337</v>
      </c>
      <c r="M776" s="13" t="str">
        <f t="array" ref="M776">INDEX(manifest_11Sep!$A$1:$V$3202,MATCH($B776,manifest_11Sep!$B$1:$B$3202,0),MATCH(A.Dep9SepList!M$1,manifest_11Sep!$A$1:$V$1,0))</f>
        <v>ICN-T1</v>
      </c>
      <c r="N776" s="13" t="str">
        <f t="array" ref="N776">INDEX(manifest_11Sep!$A$1:$V$3202,MATCH($B776,manifest_11Sep!$B$1:$B$3202,0),MATCH(A.Dep9SepList!N$1,manifest_11Sep!$A$1:$V$1,0))</f>
        <v>INTER PARNAS</v>
      </c>
      <c r="O776" s="31"/>
      <c r="P776" s="20" t="e" cm="1" vm="1">
        <f t="array" aca="1" ref="P776" ca="1">IF(J776="","",_xlfn.XLOOKUP(J776&amp;N776,'A.Departure Grouping'!AQ:AQ&amp;'A.Departure Grouping'!AP:AP,'A.Departure Grouping'!AR:AR,"",0))</f>
        <v>#NAME?</v>
      </c>
      <c r="Q776" s="13">
        <v>23330354</v>
      </c>
      <c r="R776" s="13" t="s">
        <v>61</v>
      </c>
      <c r="S776" s="13">
        <f t="array" ref="S776">INDEX(manifest_11Sep!$A$1:$V$3202,MATCH($B776,manifest_11Sep!$B$1:$B$3202,0),MATCH(A.Dep9SepList!S$1,manifest_11Sep!$A$1:$V$1,0))</f>
        <v>0</v>
      </c>
      <c r="T776" s="17"/>
    </row>
    <row r="777" spans="1:21" hidden="1">
      <c r="A777" s="13" t="str">
        <f t="array" ref="A777">INDEX(manifest_11Sep!$A$1:$V$3202,MATCH($B777,manifest_11Sep!$B$1:$B$3202,0),MATCH(A.Dep9SepList!A$1,manifest_11Sep!$A$1:$V$1,0))</f>
        <v>A</v>
      </c>
      <c r="B777" s="13" t="s">
        <v>4350</v>
      </c>
      <c r="C777" s="13" t="str">
        <f t="array" ref="C777">INDEX(manifest_11Sep!$A$1:$V$3202,MATCH($B777,manifest_11Sep!$B$1:$B$3202,0),MATCH(A.Dep9SepList!C$1,manifest_11Sep!$A$1:$V$1,0))</f>
        <v>SZN75GVCJQQ</v>
      </c>
      <c r="D777" s="13" t="str">
        <f t="array" ref="D777">INDEX(manifest_11Sep!$A$1:$V$3202,MATCH($B777,manifest_11Sep!$B$1:$B$3202,0),MATCH(A.Dep9SepList!D$1,manifest_11Sep!$A$1:$V$1,0))</f>
        <v>Female</v>
      </c>
      <c r="E777" s="13" t="str">
        <f t="array" ref="E777">INDEX(manifest_11Sep!$A$1:$V$3202,MATCH($B777,manifest_11Sep!$B$1:$B$3202,0),MATCH(A.Dep9SepList!E$1,manifest_11Sep!$A$1:$V$1,0))</f>
        <v>Kai Ling</v>
      </c>
      <c r="F777" s="13" t="str">
        <f t="array" ref="F777">INDEX(manifest_11Sep!$A$1:$V$3202,MATCH($B777,manifest_11Sep!$B$1:$B$3202,0),MATCH(A.Dep9SepList!F$1,manifest_11Sep!$A$1:$V$1,0))</f>
        <v>Weng</v>
      </c>
      <c r="G777" s="13">
        <f t="array" ref="G777">INDEX(manifest_11Sep!$A$1:$V$3202,MATCH($B777,manifest_11Sep!$B$1:$B$3202,0),MATCH(A.Dep9SepList!G$1,manifest_11Sep!$A$1:$V$1,0))</f>
        <v>56</v>
      </c>
      <c r="H777" s="13" t="str">
        <f t="array" ref="H777">INDEX(manifest_11Sep!$A$1:$V$3202,MATCH($B777,manifest_11Sep!$B$1:$B$3202,0),MATCH(A.Dep9SepList!H$1,manifest_11Sep!$A$1:$V$1,0))</f>
        <v>Wanda Lau</v>
      </c>
      <c r="I777" s="13" t="str">
        <f t="array" ref="I777">INDEX(manifest_11Sep!$A$1:$V$3202,MATCH($B777,manifest_11Sep!$B$1:$B$3202,0),MATCH(A.Dep9SepList!I$1,manifest_11Sep!$A$1:$V$1,0))</f>
        <v>Asiana Airlines</v>
      </c>
      <c r="J777" s="13" t="str">
        <f t="array" ref="J777">INDEX(manifest_11Sep!$A$1:$V$3202,MATCH($B777,manifest_11Sep!$B$1:$B$3202,0),MATCH(A.Dep9SepList!J$1,manifest_11Sep!$A$1:$V$1,0))</f>
        <v>OZ 6875</v>
      </c>
      <c r="K777" s="32" t="str">
        <f t="array" ref="K777">INDEX(manifest_11Sep!$A$1:$V$3202,MATCH($B777,manifest_11Sep!$B$1:$B$3202,0),MATCH(A.Dep9SepList!K$1,manifest_11Sep!$A$1:$V$1,0))</f>
        <v>18-thg 9-25</v>
      </c>
      <c r="L777" s="20">
        <f t="array" ref="L777">INDEX(manifest_11Sep!$A$1:$V$3202,MATCH($B777,manifest_11Sep!$B$1:$B$3202,0),MATCH(A.Dep9SepList!L$1,manifest_11Sep!$A$1:$V$1,0))</f>
        <v>0.86458333333333337</v>
      </c>
      <c r="M777" s="13" t="str">
        <f t="array" ref="M777">INDEX(manifest_11Sep!$A$1:$V$3202,MATCH($B777,manifest_11Sep!$B$1:$B$3202,0),MATCH(A.Dep9SepList!M$1,manifest_11Sep!$A$1:$V$1,0))</f>
        <v>ICN-T1</v>
      </c>
      <c r="N777" s="13" t="str">
        <f t="array" ref="N777">INDEX(manifest_11Sep!$A$1:$V$3202,MATCH($B777,manifest_11Sep!$B$1:$B$3202,0),MATCH(A.Dep9SepList!N$1,manifest_11Sep!$A$1:$V$1,0))</f>
        <v>INTER PARNAS</v>
      </c>
      <c r="O777" s="31"/>
      <c r="P777" s="20" t="e" cm="1" vm="1">
        <f t="array" aca="1" ref="P777" ca="1">IF(J777="","",_xlfn.XLOOKUP(J777&amp;N777,'A.Departure Grouping'!AQ:AQ&amp;'A.Departure Grouping'!AP:AP,'A.Departure Grouping'!AR:AR,"",0))</f>
        <v>#NAME?</v>
      </c>
      <c r="Q777" s="13">
        <v>23330354</v>
      </c>
      <c r="R777" s="13" t="s">
        <v>61</v>
      </c>
      <c r="S777" s="13">
        <f t="array" ref="S777">INDEX(manifest_11Sep!$A$1:$V$3202,MATCH($B777,manifest_11Sep!$B$1:$B$3202,0),MATCH(A.Dep9SepList!S$1,manifest_11Sep!$A$1:$V$1,0))</f>
        <v>0</v>
      </c>
      <c r="T777" s="17"/>
    </row>
    <row r="778" spans="1:21" hidden="1">
      <c r="A778" s="13" t="str">
        <f t="array" ref="A778">INDEX(manifest_11Sep!$A$1:$V$3202,MATCH($B778,manifest_11Sep!$B$1:$B$3202,0),MATCH(A.Dep9SepList!A$1,manifest_11Sep!$A$1:$V$1,0))</f>
        <v>A</v>
      </c>
      <c r="B778" s="13" t="s">
        <v>2287</v>
      </c>
      <c r="C778" s="13" t="str">
        <f t="array" ref="C778">INDEX(manifest_11Sep!$A$1:$V$3202,MATCH($B778,manifest_11Sep!$B$1:$B$3202,0),MATCH(A.Dep9SepList!C$1,manifest_11Sep!$A$1:$V$1,0))</f>
        <v>HSNMHS4KK5T</v>
      </c>
      <c r="D778" s="13" t="str">
        <f t="array" ref="D778">INDEX(manifest_11Sep!$A$1:$V$3202,MATCH($B778,manifest_11Sep!$B$1:$B$3202,0),MATCH(A.Dep9SepList!D$1,manifest_11Sep!$A$1:$V$1,0))</f>
        <v>Male</v>
      </c>
      <c r="E778" s="13" t="str">
        <f t="array" ref="E778">INDEX(manifest_11Sep!$A$1:$V$3202,MATCH($B778,manifest_11Sep!$B$1:$B$3202,0),MATCH(A.Dep9SepList!E$1,manifest_11Sep!$A$1:$V$1,0))</f>
        <v>Andrew Shiu Ming</v>
      </c>
      <c r="F778" s="13" t="str">
        <f t="array" ref="F778">INDEX(manifest_11Sep!$A$1:$V$3202,MATCH($B778,manifest_11Sep!$B$1:$B$3202,0),MATCH(A.Dep9SepList!F$1,manifest_11Sep!$A$1:$V$1,0))</f>
        <v>Kom</v>
      </c>
      <c r="G778" s="13">
        <f t="array" ref="G778">INDEX(manifest_11Sep!$A$1:$V$3202,MATCH($B778,manifest_11Sep!$B$1:$B$3202,0),MATCH(A.Dep9SepList!G$1,manifest_11Sep!$A$1:$V$1,0))</f>
        <v>46</v>
      </c>
      <c r="H778" s="13" t="str">
        <f t="array" ref="H778">INDEX(manifest_11Sep!$A$1:$V$3202,MATCH($B778,manifest_11Sep!$B$1:$B$3202,0),MATCH(A.Dep9SepList!H$1,manifest_11Sep!$A$1:$V$1,0))</f>
        <v>Helen Ruan</v>
      </c>
      <c r="I778" s="13" t="str">
        <f t="array" ref="I778">INDEX(manifest_11Sep!$A$1:$V$3202,MATCH($B778,manifest_11Sep!$B$1:$B$3202,0),MATCH(A.Dep9SepList!I$1,manifest_11Sep!$A$1:$V$1,0))</f>
        <v>Asiana Airlines</v>
      </c>
      <c r="J778" s="13" t="str">
        <f t="array" ref="J778">INDEX(manifest_11Sep!$A$1:$V$3202,MATCH($B778,manifest_11Sep!$B$1:$B$3202,0),MATCH(A.Dep9SepList!J$1,manifest_11Sep!$A$1:$V$1,0))</f>
        <v>OZ 6875</v>
      </c>
      <c r="K778" s="32" t="str">
        <f t="array" ref="K778">INDEX(manifest_11Sep!$A$1:$V$3202,MATCH($B778,manifest_11Sep!$B$1:$B$3202,0),MATCH(A.Dep9SepList!K$1,manifest_11Sep!$A$1:$V$1,0))</f>
        <v>18-thg 9-25</v>
      </c>
      <c r="L778" s="20">
        <f t="array" ref="L778">INDEX(manifest_11Sep!$A$1:$V$3202,MATCH($B778,manifest_11Sep!$B$1:$B$3202,0),MATCH(A.Dep9SepList!L$1,manifest_11Sep!$A$1:$V$1,0))</f>
        <v>0.86458333333333337</v>
      </c>
      <c r="M778" s="13" t="str">
        <f t="array" ref="M778">INDEX(manifest_11Sep!$A$1:$V$3202,MATCH($B778,manifest_11Sep!$B$1:$B$3202,0),MATCH(A.Dep9SepList!M$1,manifest_11Sep!$A$1:$V$1,0))</f>
        <v>ICN-T1</v>
      </c>
      <c r="N778" s="13" t="str">
        <f t="array" ref="N778">INDEX(manifest_11Sep!$A$1:$V$3202,MATCH($B778,manifest_11Sep!$B$1:$B$3202,0),MATCH(A.Dep9SepList!N$1,manifest_11Sep!$A$1:$V$1,0))</f>
        <v>INTER PARNAS</v>
      </c>
      <c r="O778" s="31"/>
      <c r="P778" s="20" t="e" cm="1" vm="1">
        <f t="array" aca="1" ref="P778" ca="1">IF(J778="","",_xlfn.XLOOKUP(J778&amp;N778,'A.Departure Grouping'!AQ:AQ&amp;'A.Departure Grouping'!AP:AP,'A.Departure Grouping'!AR:AR,"",0))</f>
        <v>#NAME?</v>
      </c>
      <c r="Q778" s="13">
        <v>62673847</v>
      </c>
      <c r="R778" s="13" t="s">
        <v>43</v>
      </c>
      <c r="S778" s="13">
        <f t="array" ref="S778">INDEX(manifest_11Sep!$A$1:$V$3202,MATCH($B778,manifest_11Sep!$B$1:$B$3202,0),MATCH(A.Dep9SepList!S$1,manifest_11Sep!$A$1:$V$1,0))</f>
        <v>0</v>
      </c>
      <c r="T778" s="13"/>
      <c r="U778" s="3"/>
    </row>
    <row r="779" spans="1:21" hidden="1">
      <c r="A779" s="13" t="str">
        <f t="array" ref="A779">INDEX(manifest_11Sep!$A$1:$V$3202,MATCH($B779,manifest_11Sep!$B$1:$B$3202,0),MATCH(A.Dep9SepList!A$1,manifest_11Sep!$A$1:$V$1,0))</f>
        <v>A</v>
      </c>
      <c r="B779" s="13" t="s">
        <v>1136</v>
      </c>
      <c r="C779" s="13" t="str">
        <f t="array" ref="C779">INDEX(manifest_11Sep!$A$1:$V$3202,MATCH($B779,manifest_11Sep!$B$1:$B$3202,0),MATCH(A.Dep9SepList!C$1,manifest_11Sep!$A$1:$V$1,0))</f>
        <v>VNNWKVF527L</v>
      </c>
      <c r="D779" s="13" t="str">
        <f t="array" ref="D779">INDEX(manifest_11Sep!$A$1:$V$3202,MATCH($B779,manifest_11Sep!$B$1:$B$3202,0),MATCH(A.Dep9SepList!D$1,manifest_11Sep!$A$1:$V$1,0))</f>
        <v>Female</v>
      </c>
      <c r="E779" s="13" t="str">
        <f t="array" ref="E779">INDEX(manifest_11Sep!$A$1:$V$3202,MATCH($B779,manifest_11Sep!$B$1:$B$3202,0),MATCH(A.Dep9SepList!E$1,manifest_11Sep!$A$1:$V$1,0))</f>
        <v>Graciela</v>
      </c>
      <c r="F779" s="13" t="str">
        <f t="array" ref="F779">INDEX(manifest_11Sep!$A$1:$V$3202,MATCH($B779,manifest_11Sep!$B$1:$B$3202,0),MATCH(A.Dep9SepList!F$1,manifest_11Sep!$A$1:$V$1,0))</f>
        <v>De Tobar</v>
      </c>
      <c r="G779" s="13">
        <f t="array" ref="G779">INDEX(manifest_11Sep!$A$1:$V$3202,MATCH($B779,manifest_11Sep!$B$1:$B$3202,0),MATCH(A.Dep9SepList!G$1,manifest_11Sep!$A$1:$V$1,0))</f>
        <v>52</v>
      </c>
      <c r="H779" s="13" t="str">
        <f t="array" ref="H779">INDEX(manifest_11Sep!$A$1:$V$3202,MATCH($B779,manifest_11Sep!$B$1:$B$3202,0),MATCH(A.Dep9SepList!H$1,manifest_11Sep!$A$1:$V$1,0))</f>
        <v>Alicia Nguyen 4</v>
      </c>
      <c r="I779" s="13" t="str">
        <f t="array" ref="I779">INDEX(manifest_11Sep!$A$1:$V$3202,MATCH($B779,manifest_11Sep!$B$1:$B$3202,0),MATCH(A.Dep9SepList!I$1,manifest_11Sep!$A$1:$V$1,0))</f>
        <v>WestJet</v>
      </c>
      <c r="J779" s="13" t="str">
        <f t="array" ref="J779">INDEX(manifest_11Sep!$A$1:$V$3202,MATCH($B779,manifest_11Sep!$B$1:$B$3202,0),MATCH(A.Dep9SepList!J$1,manifest_11Sep!$A$1:$V$1,0))</f>
        <v>WS 87</v>
      </c>
      <c r="K779" s="32" t="str">
        <f t="array" ref="K779">INDEX(manifest_11Sep!$A$1:$V$3202,MATCH($B779,manifest_11Sep!$B$1:$B$3202,0),MATCH(A.Dep9SepList!K$1,manifest_11Sep!$A$1:$V$1,0))</f>
        <v>18-thg 9-25</v>
      </c>
      <c r="L779" s="20">
        <f t="array" ref="L779">INDEX(manifest_11Sep!$A$1:$V$3202,MATCH($B779,manifest_11Sep!$B$1:$B$3202,0),MATCH(A.Dep9SepList!L$1,manifest_11Sep!$A$1:$V$1,0))</f>
        <v>0.86458333333333337</v>
      </c>
      <c r="M779" s="13" t="str">
        <f t="array" ref="M779">INDEX(manifest_11Sep!$A$1:$V$3202,MATCH($B779,manifest_11Sep!$B$1:$B$3202,0),MATCH(A.Dep9SepList!M$1,manifest_11Sep!$A$1:$V$1,0))</f>
        <v>ICN-T1</v>
      </c>
      <c r="N779" s="13" t="str">
        <f t="array" ref="N779">INDEX(manifest_11Sep!$A$1:$V$3202,MATCH($B779,manifest_11Sep!$B$1:$B$3202,0),MATCH(A.Dep9SepList!N$1,manifest_11Sep!$A$1:$V$1,0))</f>
        <v>JW MARRIOTT</v>
      </c>
      <c r="O779" s="31"/>
      <c r="P779" s="20" t="e" cm="1" vm="1">
        <f t="array" aca="1" ref="P779" ca="1">IF(J779="","",_xlfn.XLOOKUP(J779&amp;N779,'A.Departure Grouping'!AQ:AQ&amp;'A.Departure Grouping'!AP:AP,'A.Departure Grouping'!AR:AR,"",0))</f>
        <v>#NAME?</v>
      </c>
      <c r="Q779" s="13">
        <v>75987184</v>
      </c>
      <c r="R779" s="13" t="s">
        <v>61</v>
      </c>
      <c r="S779" s="13">
        <f t="array" ref="S779">INDEX(manifest_11Sep!$A$1:$V$3202,MATCH($B779,manifest_11Sep!$B$1:$B$3202,0),MATCH(A.Dep9SepList!S$1,manifest_11Sep!$A$1:$V$1,0))</f>
        <v>0</v>
      </c>
      <c r="T779" s="17"/>
    </row>
    <row r="780" spans="1:21" hidden="1">
      <c r="A780" s="13" t="str">
        <f t="array" ref="A780">INDEX(manifest_11Sep!$A$1:$V$3202,MATCH($B780,manifest_11Sep!$B$1:$B$3202,0),MATCH(A.Dep9SepList!A$1,manifest_11Sep!$A$1:$V$1,0))</f>
        <v>A</v>
      </c>
      <c r="B780" s="13" t="s">
        <v>1139</v>
      </c>
      <c r="C780" s="13" t="str">
        <f t="array" ref="C780">INDEX(manifest_11Sep!$A$1:$V$3202,MATCH($B780,manifest_11Sep!$B$1:$B$3202,0),MATCH(A.Dep9SepList!C$1,manifest_11Sep!$A$1:$V$1,0))</f>
        <v>VNNWKVF527L</v>
      </c>
      <c r="D780" s="13" t="str">
        <f t="array" ref="D780">INDEX(manifest_11Sep!$A$1:$V$3202,MATCH($B780,manifest_11Sep!$B$1:$B$3202,0),MATCH(A.Dep9SepList!D$1,manifest_11Sep!$A$1:$V$1,0))</f>
        <v>Female</v>
      </c>
      <c r="E780" s="13" t="str">
        <f t="array" ref="E780">INDEX(manifest_11Sep!$A$1:$V$3202,MATCH($B780,manifest_11Sep!$B$1:$B$3202,0),MATCH(A.Dep9SepList!E$1,manifest_11Sep!$A$1:$V$1,0))</f>
        <v>Fatima De Guadalupe</v>
      </c>
      <c r="F780" s="13" t="str">
        <f t="array" ref="F780">INDEX(manifest_11Sep!$A$1:$V$3202,MATCH($B780,manifest_11Sep!$B$1:$B$3202,0),MATCH(A.Dep9SepList!F$1,manifest_11Sep!$A$1:$V$1,0))</f>
        <v>Rodriguez Amaya</v>
      </c>
      <c r="G780" s="13">
        <f t="array" ref="G780">INDEX(manifest_11Sep!$A$1:$V$3202,MATCH($B780,manifest_11Sep!$B$1:$B$3202,0),MATCH(A.Dep9SepList!G$1,manifest_11Sep!$A$1:$V$1,0))</f>
        <v>43</v>
      </c>
      <c r="H780" s="13" t="str">
        <f t="array" ref="H780">INDEX(manifest_11Sep!$A$1:$V$3202,MATCH($B780,manifest_11Sep!$B$1:$B$3202,0),MATCH(A.Dep9SepList!H$1,manifest_11Sep!$A$1:$V$1,0))</f>
        <v>Alicia Nguyen 4</v>
      </c>
      <c r="I780" s="13" t="str">
        <f t="array" ref="I780">INDEX(manifest_11Sep!$A$1:$V$3202,MATCH($B780,manifest_11Sep!$B$1:$B$3202,0),MATCH(A.Dep9SepList!I$1,manifest_11Sep!$A$1:$V$1,0))</f>
        <v>WestJet</v>
      </c>
      <c r="J780" s="13" t="str">
        <f t="array" ref="J780">INDEX(manifest_11Sep!$A$1:$V$3202,MATCH($B780,manifest_11Sep!$B$1:$B$3202,0),MATCH(A.Dep9SepList!J$1,manifest_11Sep!$A$1:$V$1,0))</f>
        <v>WS 87</v>
      </c>
      <c r="K780" s="32" t="str">
        <f t="array" ref="K780">INDEX(manifest_11Sep!$A$1:$V$3202,MATCH($B780,manifest_11Sep!$B$1:$B$3202,0),MATCH(A.Dep9SepList!K$1,manifest_11Sep!$A$1:$V$1,0))</f>
        <v>18-thg 9-25</v>
      </c>
      <c r="L780" s="20">
        <f t="array" ref="L780">INDEX(manifest_11Sep!$A$1:$V$3202,MATCH($B780,manifest_11Sep!$B$1:$B$3202,0),MATCH(A.Dep9SepList!L$1,manifest_11Sep!$A$1:$V$1,0))</f>
        <v>0.86458333333333337</v>
      </c>
      <c r="M780" s="13" t="str">
        <f t="array" ref="M780">INDEX(manifest_11Sep!$A$1:$V$3202,MATCH($B780,manifest_11Sep!$B$1:$B$3202,0),MATCH(A.Dep9SepList!M$1,manifest_11Sep!$A$1:$V$1,0))</f>
        <v>ICN-T1</v>
      </c>
      <c r="N780" s="13" t="str">
        <f t="array" ref="N780">INDEX(manifest_11Sep!$A$1:$V$3202,MATCH($B780,manifest_11Sep!$B$1:$B$3202,0),MATCH(A.Dep9SepList!N$1,manifest_11Sep!$A$1:$V$1,0))</f>
        <v>JW MARRIOTT</v>
      </c>
      <c r="O780" s="31"/>
      <c r="P780" s="20" t="e" cm="1" vm="1">
        <f t="array" aca="1" ref="P780" ca="1">IF(J780="","",_xlfn.XLOOKUP(J780&amp;N780,'A.Departure Grouping'!AQ:AQ&amp;'A.Departure Grouping'!AP:AP,'A.Departure Grouping'!AR:AR,"",0))</f>
        <v>#NAME?</v>
      </c>
      <c r="Q780" s="13">
        <v>75987184</v>
      </c>
      <c r="R780" s="13" t="s">
        <v>61</v>
      </c>
      <c r="S780" s="13">
        <f t="array" ref="S780">INDEX(manifest_11Sep!$A$1:$V$3202,MATCH($B780,manifest_11Sep!$B$1:$B$3202,0),MATCH(A.Dep9SepList!S$1,manifest_11Sep!$A$1:$V$1,0))</f>
        <v>0</v>
      </c>
      <c r="T780" s="17"/>
    </row>
    <row r="781" spans="1:21" hidden="1">
      <c r="A781" s="13" t="str">
        <f t="array" ref="A781">INDEX(manifest_11Sep!$A$1:$V$3202,MATCH($B781,manifest_11Sep!$B$1:$B$3202,0),MATCH(A.Dep9SepList!A$1,manifest_11Sep!$A$1:$V$1,0))</f>
        <v>A</v>
      </c>
      <c r="B781" s="13" t="s">
        <v>1142</v>
      </c>
      <c r="C781" s="13" t="str">
        <f t="array" ref="C781">INDEX(manifest_11Sep!$A$1:$V$3202,MATCH($B781,manifest_11Sep!$B$1:$B$3202,0),MATCH(A.Dep9SepList!C$1,manifest_11Sep!$A$1:$V$1,0))</f>
        <v>VNNWKVF527L</v>
      </c>
      <c r="D781" s="13" t="str">
        <f t="array" ref="D781">INDEX(manifest_11Sep!$A$1:$V$3202,MATCH($B781,manifest_11Sep!$B$1:$B$3202,0),MATCH(A.Dep9SepList!D$1,manifest_11Sep!$A$1:$V$1,0))</f>
        <v>Female</v>
      </c>
      <c r="E781" s="13" t="str">
        <f t="array" ref="E781">INDEX(manifest_11Sep!$A$1:$V$3202,MATCH($B781,manifest_11Sep!$B$1:$B$3202,0),MATCH(A.Dep9SepList!E$1,manifest_11Sep!$A$1:$V$1,0))</f>
        <v>Loida Esperanza</v>
      </c>
      <c r="F781" s="13" t="str">
        <f t="array" ref="F781">INDEX(manifest_11Sep!$A$1:$V$3202,MATCH($B781,manifest_11Sep!$B$1:$B$3202,0),MATCH(A.Dep9SepList!F$1,manifest_11Sep!$A$1:$V$1,0))</f>
        <v>Martinez De Cruz</v>
      </c>
      <c r="G781" s="13">
        <f t="array" ref="G781">INDEX(manifest_11Sep!$A$1:$V$3202,MATCH($B781,manifest_11Sep!$B$1:$B$3202,0),MATCH(A.Dep9SepList!G$1,manifest_11Sep!$A$1:$V$1,0))</f>
        <v>43</v>
      </c>
      <c r="H781" s="13" t="str">
        <f t="array" ref="H781">INDEX(manifest_11Sep!$A$1:$V$3202,MATCH($B781,manifest_11Sep!$B$1:$B$3202,0),MATCH(A.Dep9SepList!H$1,manifest_11Sep!$A$1:$V$1,0))</f>
        <v>Alicia Nguyen 4</v>
      </c>
      <c r="I781" s="13" t="str">
        <f t="array" ref="I781">INDEX(manifest_11Sep!$A$1:$V$3202,MATCH($B781,manifest_11Sep!$B$1:$B$3202,0),MATCH(A.Dep9SepList!I$1,manifest_11Sep!$A$1:$V$1,0))</f>
        <v>WestJet</v>
      </c>
      <c r="J781" s="13" t="str">
        <f t="array" ref="J781">INDEX(manifest_11Sep!$A$1:$V$3202,MATCH($B781,manifest_11Sep!$B$1:$B$3202,0),MATCH(A.Dep9SepList!J$1,manifest_11Sep!$A$1:$V$1,0))</f>
        <v>WS 87</v>
      </c>
      <c r="K781" s="32" t="str">
        <f t="array" ref="K781">INDEX(manifest_11Sep!$A$1:$V$3202,MATCH($B781,manifest_11Sep!$B$1:$B$3202,0),MATCH(A.Dep9SepList!K$1,manifest_11Sep!$A$1:$V$1,0))</f>
        <v>18-thg 9-25</v>
      </c>
      <c r="L781" s="20">
        <f t="array" ref="L781">INDEX(manifest_11Sep!$A$1:$V$3202,MATCH($B781,manifest_11Sep!$B$1:$B$3202,0),MATCH(A.Dep9SepList!L$1,manifest_11Sep!$A$1:$V$1,0))</f>
        <v>0.86458333333333337</v>
      </c>
      <c r="M781" s="13" t="str">
        <f t="array" ref="M781">INDEX(manifest_11Sep!$A$1:$V$3202,MATCH($B781,manifest_11Sep!$B$1:$B$3202,0),MATCH(A.Dep9SepList!M$1,manifest_11Sep!$A$1:$V$1,0))</f>
        <v>ICN-T1</v>
      </c>
      <c r="N781" s="13" t="str">
        <f t="array" ref="N781">INDEX(manifest_11Sep!$A$1:$V$3202,MATCH($B781,manifest_11Sep!$B$1:$B$3202,0),MATCH(A.Dep9SepList!N$1,manifest_11Sep!$A$1:$V$1,0))</f>
        <v>JW MARRIOTT</v>
      </c>
      <c r="O781" s="31"/>
      <c r="P781" s="20" t="e" cm="1" vm="1">
        <f t="array" aca="1" ref="P781" ca="1">IF(J781="","",_xlfn.XLOOKUP(J781&amp;N781,'A.Departure Grouping'!AQ:AQ&amp;'A.Departure Grouping'!AP:AP,'A.Departure Grouping'!AR:AR,"",0))</f>
        <v>#NAME?</v>
      </c>
      <c r="Q781" s="13">
        <v>75987221</v>
      </c>
      <c r="R781" s="13" t="s">
        <v>61</v>
      </c>
      <c r="S781" s="13">
        <f t="array" ref="S781">INDEX(manifest_11Sep!$A$1:$V$3202,MATCH($B781,manifest_11Sep!$B$1:$B$3202,0),MATCH(A.Dep9SepList!S$1,manifest_11Sep!$A$1:$V$1,0))</f>
        <v>0</v>
      </c>
      <c r="T781" s="17"/>
    </row>
    <row r="782" spans="1:21" hidden="1">
      <c r="A782" s="13" t="str">
        <f t="array" ref="A782">INDEX(manifest_11Sep!$A$1:$V$3202,MATCH($B782,manifest_11Sep!$B$1:$B$3202,0),MATCH(A.Dep9SepList!A$1,manifest_11Sep!$A$1:$V$1,0))</f>
        <v>A</v>
      </c>
      <c r="B782" s="13" t="s">
        <v>1145</v>
      </c>
      <c r="C782" s="13" t="str">
        <f t="array" ref="C782">INDEX(manifest_11Sep!$A$1:$V$3202,MATCH($B782,manifest_11Sep!$B$1:$B$3202,0),MATCH(A.Dep9SepList!C$1,manifest_11Sep!$A$1:$V$1,0))</f>
        <v>VNNWKVF527L</v>
      </c>
      <c r="D782" s="13" t="str">
        <f t="array" ref="D782">INDEX(manifest_11Sep!$A$1:$V$3202,MATCH($B782,manifest_11Sep!$B$1:$B$3202,0),MATCH(A.Dep9SepList!D$1,manifest_11Sep!$A$1:$V$1,0))</f>
        <v>Female</v>
      </c>
      <c r="E782" s="13" t="str">
        <f t="array" ref="E782">INDEX(manifest_11Sep!$A$1:$V$3202,MATCH($B782,manifest_11Sep!$B$1:$B$3202,0),MATCH(A.Dep9SepList!E$1,manifest_11Sep!$A$1:$V$1,0))</f>
        <v>Evelin Judith</v>
      </c>
      <c r="F782" s="13" t="str">
        <f t="array" ref="F782">INDEX(manifest_11Sep!$A$1:$V$3202,MATCH($B782,manifest_11Sep!$B$1:$B$3202,0),MATCH(A.Dep9SepList!F$1,manifest_11Sep!$A$1:$V$1,0))</f>
        <v>Tejada Araniva</v>
      </c>
      <c r="G782" s="13">
        <f t="array" ref="G782">INDEX(manifest_11Sep!$A$1:$V$3202,MATCH($B782,manifest_11Sep!$B$1:$B$3202,0),MATCH(A.Dep9SepList!G$1,manifest_11Sep!$A$1:$V$1,0))</f>
        <v>35</v>
      </c>
      <c r="H782" s="13" t="str">
        <f t="array" ref="H782">INDEX(manifest_11Sep!$A$1:$V$3202,MATCH($B782,manifest_11Sep!$B$1:$B$3202,0),MATCH(A.Dep9SepList!H$1,manifest_11Sep!$A$1:$V$1,0))</f>
        <v>Alicia Nguyen 4</v>
      </c>
      <c r="I782" s="13" t="str">
        <f t="array" ref="I782">INDEX(manifest_11Sep!$A$1:$V$3202,MATCH($B782,manifest_11Sep!$B$1:$B$3202,0),MATCH(A.Dep9SepList!I$1,manifest_11Sep!$A$1:$V$1,0))</f>
        <v>WestJet</v>
      </c>
      <c r="J782" s="13" t="str">
        <f t="array" ref="J782">INDEX(manifest_11Sep!$A$1:$V$3202,MATCH($B782,manifest_11Sep!$B$1:$B$3202,0),MATCH(A.Dep9SepList!J$1,manifest_11Sep!$A$1:$V$1,0))</f>
        <v>WS 87</v>
      </c>
      <c r="K782" s="32" t="str">
        <f t="array" ref="K782">INDEX(manifest_11Sep!$A$1:$V$3202,MATCH($B782,manifest_11Sep!$B$1:$B$3202,0),MATCH(A.Dep9SepList!K$1,manifest_11Sep!$A$1:$V$1,0))</f>
        <v>18-thg 9-25</v>
      </c>
      <c r="L782" s="20">
        <f t="array" ref="L782">INDEX(manifest_11Sep!$A$1:$V$3202,MATCH($B782,manifest_11Sep!$B$1:$B$3202,0),MATCH(A.Dep9SepList!L$1,manifest_11Sep!$A$1:$V$1,0))</f>
        <v>0.86458333333333337</v>
      </c>
      <c r="M782" s="13" t="str">
        <f t="array" ref="M782">INDEX(manifest_11Sep!$A$1:$V$3202,MATCH($B782,manifest_11Sep!$B$1:$B$3202,0),MATCH(A.Dep9SepList!M$1,manifest_11Sep!$A$1:$V$1,0))</f>
        <v>ICN-T1</v>
      </c>
      <c r="N782" s="13" t="str">
        <f t="array" ref="N782">INDEX(manifest_11Sep!$A$1:$V$3202,MATCH($B782,manifest_11Sep!$B$1:$B$3202,0),MATCH(A.Dep9SepList!N$1,manifest_11Sep!$A$1:$V$1,0))</f>
        <v>JW MARRIOTT</v>
      </c>
      <c r="O782" s="31"/>
      <c r="P782" s="20" t="e" cm="1" vm="1">
        <f t="array" aca="1" ref="P782" ca="1">IF(J782="","",_xlfn.XLOOKUP(J782&amp;N782,'A.Departure Grouping'!AQ:AQ&amp;'A.Departure Grouping'!AP:AP,'A.Departure Grouping'!AR:AR,"",0))</f>
        <v>#NAME?</v>
      </c>
      <c r="Q782" s="13">
        <v>75987221</v>
      </c>
      <c r="R782" s="13" t="s">
        <v>61</v>
      </c>
      <c r="S782" s="13">
        <f t="array" ref="S782">INDEX(manifest_11Sep!$A$1:$V$3202,MATCH($B782,manifest_11Sep!$B$1:$B$3202,0),MATCH(A.Dep9SepList!S$1,manifest_11Sep!$A$1:$V$1,0))</f>
        <v>0</v>
      </c>
      <c r="T782" s="17"/>
    </row>
    <row r="783" spans="1:21" hidden="1">
      <c r="A783" s="13" t="str">
        <f t="array" ref="A783">INDEX(manifest_11Sep!$A$1:$V$3202,MATCH($B783,manifest_11Sep!$B$1:$B$3202,0),MATCH(A.Dep9SepList!A$1,manifest_11Sep!$A$1:$V$1,0))</f>
        <v>A</v>
      </c>
      <c r="B783" s="13" t="s">
        <v>1148</v>
      </c>
      <c r="C783" s="13" t="str">
        <f t="array" ref="C783">INDEX(manifest_11Sep!$A$1:$V$3202,MATCH($B783,manifest_11Sep!$B$1:$B$3202,0),MATCH(A.Dep9SepList!C$1,manifest_11Sep!$A$1:$V$1,0))</f>
        <v>STNCH989BR4</v>
      </c>
      <c r="D783" s="13" t="str">
        <f t="array" ref="D783">INDEX(manifest_11Sep!$A$1:$V$3202,MATCH($B783,manifest_11Sep!$B$1:$B$3202,0),MATCH(A.Dep9SepList!D$1,manifest_11Sep!$A$1:$V$1,0))</f>
        <v>Male</v>
      </c>
      <c r="E783" s="13" t="str">
        <f t="array" ref="E783">INDEX(manifest_11Sep!$A$1:$V$3202,MATCH($B783,manifest_11Sep!$B$1:$B$3202,0),MATCH(A.Dep9SepList!E$1,manifest_11Sep!$A$1:$V$1,0))</f>
        <v>James Brian</v>
      </c>
      <c r="F783" s="13" t="str">
        <f t="array" ref="F783">INDEX(manifest_11Sep!$A$1:$V$3202,MATCH($B783,manifest_11Sep!$B$1:$B$3202,0),MATCH(A.Dep9SepList!F$1,manifest_11Sep!$A$1:$V$1,0))</f>
        <v>Stokowski</v>
      </c>
      <c r="G783" s="13">
        <f t="array" ref="G783">INDEX(manifest_11Sep!$A$1:$V$3202,MATCH($B783,manifest_11Sep!$B$1:$B$3202,0),MATCH(A.Dep9SepList!G$1,manifest_11Sep!$A$1:$V$1,0))</f>
        <v>53</v>
      </c>
      <c r="H783" s="13" t="str">
        <f t="array" ref="H783">INDEX(manifest_11Sep!$A$1:$V$3202,MATCH($B783,manifest_11Sep!$B$1:$B$3202,0),MATCH(A.Dep9SepList!H$1,manifest_11Sep!$A$1:$V$1,0))</f>
        <v>Alicia Nguyen 4</v>
      </c>
      <c r="I783" s="13" t="str">
        <f t="array" ref="I783">INDEX(manifest_11Sep!$A$1:$V$3202,MATCH($B783,manifest_11Sep!$B$1:$B$3202,0),MATCH(A.Dep9SepList!I$1,manifest_11Sep!$A$1:$V$1,0))</f>
        <v>WestJet</v>
      </c>
      <c r="J783" s="13" t="str">
        <f t="array" ref="J783">INDEX(manifest_11Sep!$A$1:$V$3202,MATCH($B783,manifest_11Sep!$B$1:$B$3202,0),MATCH(A.Dep9SepList!J$1,manifest_11Sep!$A$1:$V$1,0))</f>
        <v>WS 87</v>
      </c>
      <c r="K783" s="32" t="str">
        <f t="array" ref="K783">INDEX(manifest_11Sep!$A$1:$V$3202,MATCH($B783,manifest_11Sep!$B$1:$B$3202,0),MATCH(A.Dep9SepList!K$1,manifest_11Sep!$A$1:$V$1,0))</f>
        <v>18-thg 9-25</v>
      </c>
      <c r="L783" s="20">
        <f t="array" ref="L783">INDEX(manifest_11Sep!$A$1:$V$3202,MATCH($B783,manifest_11Sep!$B$1:$B$3202,0),MATCH(A.Dep9SepList!L$1,manifest_11Sep!$A$1:$V$1,0))</f>
        <v>0.86458333333333337</v>
      </c>
      <c r="M783" s="13" t="str">
        <f t="array" ref="M783">INDEX(manifest_11Sep!$A$1:$V$3202,MATCH($B783,manifest_11Sep!$B$1:$B$3202,0),MATCH(A.Dep9SepList!M$1,manifest_11Sep!$A$1:$V$1,0))</f>
        <v>ICN-T1</v>
      </c>
      <c r="N783" s="13" t="str">
        <f t="array" ref="N783">INDEX(manifest_11Sep!$A$1:$V$3202,MATCH($B783,manifest_11Sep!$B$1:$B$3202,0),MATCH(A.Dep9SepList!N$1,manifest_11Sep!$A$1:$V$1,0))</f>
        <v>JW MARRIOTT</v>
      </c>
      <c r="O783" s="31"/>
      <c r="P783" s="20" t="e" cm="1" vm="1">
        <f t="array" aca="1" ref="P783" ca="1">IF(J783="","",_xlfn.XLOOKUP(J783&amp;N783,'A.Departure Grouping'!AQ:AQ&amp;'A.Departure Grouping'!AP:AP,'A.Departure Grouping'!AR:AR,"",0))</f>
        <v>#NAME?</v>
      </c>
      <c r="Q783" s="13">
        <v>75987234</v>
      </c>
      <c r="R783" s="13" t="s">
        <v>43</v>
      </c>
      <c r="S783" s="13">
        <f t="array" ref="S783">INDEX(manifest_11Sep!$A$1:$V$3202,MATCH($B783,manifest_11Sep!$B$1:$B$3202,0),MATCH(A.Dep9SepList!S$1,manifest_11Sep!$A$1:$V$1,0))</f>
        <v>0</v>
      </c>
      <c r="T783" s="17"/>
    </row>
    <row r="784" spans="1:21" hidden="1">
      <c r="A784" s="13" t="str">
        <f t="array" ref="A784">INDEX(manifest_11Sep!$A$1:$V$3202,MATCH($B784,manifest_11Sep!$B$1:$B$3202,0),MATCH(A.Dep9SepList!A$1,manifest_11Sep!$A$1:$V$1,0))</f>
        <v>A</v>
      </c>
      <c r="B784" s="13" t="s">
        <v>1152</v>
      </c>
      <c r="C784" s="13" t="str">
        <f t="array" ref="C784">INDEX(manifest_11Sep!$A$1:$V$3202,MATCH($B784,manifest_11Sep!$B$1:$B$3202,0),MATCH(A.Dep9SepList!C$1,manifest_11Sep!$A$1:$V$1,0))</f>
        <v>STNCH989BR4</v>
      </c>
      <c r="D784" s="13" t="str">
        <f t="array" ref="D784">INDEX(manifest_11Sep!$A$1:$V$3202,MATCH($B784,manifest_11Sep!$B$1:$B$3202,0),MATCH(A.Dep9SepList!D$1,manifest_11Sep!$A$1:$V$1,0))</f>
        <v>Female</v>
      </c>
      <c r="E784" s="13" t="str">
        <f t="array" ref="E784">INDEX(manifest_11Sep!$A$1:$V$3202,MATCH($B784,manifest_11Sep!$B$1:$B$3202,0),MATCH(A.Dep9SepList!E$1,manifest_11Sep!$A$1:$V$1,0))</f>
        <v>Jennifer</v>
      </c>
      <c r="F784" s="13" t="str">
        <f t="array" ref="F784">INDEX(manifest_11Sep!$A$1:$V$3202,MATCH($B784,manifest_11Sep!$B$1:$B$3202,0),MATCH(A.Dep9SepList!F$1,manifest_11Sep!$A$1:$V$1,0))</f>
        <v>Stokowski</v>
      </c>
      <c r="G784" s="13">
        <f t="array" ref="G784">INDEX(manifest_11Sep!$A$1:$V$3202,MATCH($B784,manifest_11Sep!$B$1:$B$3202,0),MATCH(A.Dep9SepList!G$1,manifest_11Sep!$A$1:$V$1,0))</f>
        <v>54</v>
      </c>
      <c r="H784" s="13" t="str">
        <f t="array" ref="H784">INDEX(manifest_11Sep!$A$1:$V$3202,MATCH($B784,manifest_11Sep!$B$1:$B$3202,0),MATCH(A.Dep9SepList!H$1,manifest_11Sep!$A$1:$V$1,0))</f>
        <v>Alicia Nguyen 4</v>
      </c>
      <c r="I784" s="13" t="str">
        <f t="array" ref="I784">INDEX(manifest_11Sep!$A$1:$V$3202,MATCH($B784,manifest_11Sep!$B$1:$B$3202,0),MATCH(A.Dep9SepList!I$1,manifest_11Sep!$A$1:$V$1,0))</f>
        <v>WestJet</v>
      </c>
      <c r="J784" s="13" t="str">
        <f t="array" ref="J784">INDEX(manifest_11Sep!$A$1:$V$3202,MATCH($B784,manifest_11Sep!$B$1:$B$3202,0),MATCH(A.Dep9SepList!J$1,manifest_11Sep!$A$1:$V$1,0))</f>
        <v>WS 87</v>
      </c>
      <c r="K784" s="32" t="str">
        <f t="array" ref="K784">INDEX(manifest_11Sep!$A$1:$V$3202,MATCH($B784,manifest_11Sep!$B$1:$B$3202,0),MATCH(A.Dep9SepList!K$1,manifest_11Sep!$A$1:$V$1,0))</f>
        <v>18-thg 9-25</v>
      </c>
      <c r="L784" s="20">
        <f t="array" ref="L784">INDEX(manifest_11Sep!$A$1:$V$3202,MATCH($B784,manifest_11Sep!$B$1:$B$3202,0),MATCH(A.Dep9SepList!L$1,manifest_11Sep!$A$1:$V$1,0))</f>
        <v>0.86458333333333337</v>
      </c>
      <c r="M784" s="13" t="str">
        <f t="array" ref="M784">INDEX(manifest_11Sep!$A$1:$V$3202,MATCH($B784,manifest_11Sep!$B$1:$B$3202,0),MATCH(A.Dep9SepList!M$1,manifest_11Sep!$A$1:$V$1,0))</f>
        <v>ICN-T1</v>
      </c>
      <c r="N784" s="13" t="str">
        <f t="array" ref="N784">INDEX(manifest_11Sep!$A$1:$V$3202,MATCH($B784,manifest_11Sep!$B$1:$B$3202,0),MATCH(A.Dep9SepList!N$1,manifest_11Sep!$A$1:$V$1,0))</f>
        <v>JW MARRIOTT</v>
      </c>
      <c r="O784" s="31"/>
      <c r="P784" s="20" t="e" cm="1" vm="1">
        <f t="array" aca="1" ref="P784" ca="1">IF(J784="","",_xlfn.XLOOKUP(J784&amp;N784,'A.Departure Grouping'!AQ:AQ&amp;'A.Departure Grouping'!AP:AP,'A.Departure Grouping'!AR:AR,"",0))</f>
        <v>#NAME?</v>
      </c>
      <c r="Q784" s="13">
        <v>75987234</v>
      </c>
      <c r="R784" s="13" t="s">
        <v>43</v>
      </c>
      <c r="S784" s="13">
        <f t="array" ref="S784">INDEX(manifest_11Sep!$A$1:$V$3202,MATCH($B784,manifest_11Sep!$B$1:$B$3202,0),MATCH(A.Dep9SepList!S$1,manifest_11Sep!$A$1:$V$1,0))</f>
        <v>0</v>
      </c>
      <c r="T784" s="17"/>
    </row>
    <row r="785" spans="1:23" hidden="1">
      <c r="A785" s="13" t="str">
        <f t="array" ref="A785">INDEX(manifest_11Sep!$A$1:$V$3202,MATCH($B785,manifest_11Sep!$B$1:$B$3202,0),MATCH(A.Dep9SepList!A$1,manifest_11Sep!$A$1:$V$1,0))</f>
        <v>A</v>
      </c>
      <c r="B785" s="13" t="s">
        <v>1154</v>
      </c>
      <c r="C785" s="13" t="str">
        <f t="array" ref="C785">INDEX(manifest_11Sep!$A$1:$V$3202,MATCH($B785,manifest_11Sep!$B$1:$B$3202,0),MATCH(A.Dep9SepList!C$1,manifest_11Sep!$A$1:$V$1,0))</f>
        <v>STNCH989BR4</v>
      </c>
      <c r="D785" s="13" t="str">
        <f t="array" ref="D785">INDEX(manifest_11Sep!$A$1:$V$3202,MATCH($B785,manifest_11Sep!$B$1:$B$3202,0),MATCH(A.Dep9SepList!D$1,manifest_11Sep!$A$1:$V$1,0))</f>
        <v>Male</v>
      </c>
      <c r="E785" s="13" t="str">
        <f t="array" ref="E785">INDEX(manifest_11Sep!$A$1:$V$3202,MATCH($B785,manifest_11Sep!$B$1:$B$3202,0),MATCH(A.Dep9SepList!E$1,manifest_11Sep!$A$1:$V$1,0))</f>
        <v>Nicholas Robert Jon</v>
      </c>
      <c r="F785" s="13" t="str">
        <f t="array" ref="F785">INDEX(manifest_11Sep!$A$1:$V$3202,MATCH($B785,manifest_11Sep!$B$1:$B$3202,0),MATCH(A.Dep9SepList!F$1,manifest_11Sep!$A$1:$V$1,0))</f>
        <v>Stokowski</v>
      </c>
      <c r="G785" s="13">
        <f t="array" ref="G785">INDEX(manifest_11Sep!$A$1:$V$3202,MATCH($B785,manifest_11Sep!$B$1:$B$3202,0),MATCH(A.Dep9SepList!G$1,manifest_11Sep!$A$1:$V$1,0))</f>
        <v>26</v>
      </c>
      <c r="H785" s="13" t="str">
        <f t="array" ref="H785">INDEX(manifest_11Sep!$A$1:$V$3202,MATCH($B785,manifest_11Sep!$B$1:$B$3202,0),MATCH(A.Dep9SepList!H$1,manifest_11Sep!$A$1:$V$1,0))</f>
        <v>Alicia Nguyen 4</v>
      </c>
      <c r="I785" s="13" t="str">
        <f t="array" ref="I785">INDEX(manifest_11Sep!$A$1:$V$3202,MATCH($B785,manifest_11Sep!$B$1:$B$3202,0),MATCH(A.Dep9SepList!I$1,manifest_11Sep!$A$1:$V$1,0))</f>
        <v>WestJet</v>
      </c>
      <c r="J785" s="13" t="str">
        <f t="array" ref="J785">INDEX(manifest_11Sep!$A$1:$V$3202,MATCH($B785,manifest_11Sep!$B$1:$B$3202,0),MATCH(A.Dep9SepList!J$1,manifest_11Sep!$A$1:$V$1,0))</f>
        <v>WS 87</v>
      </c>
      <c r="K785" s="32" t="str">
        <f t="array" ref="K785">INDEX(manifest_11Sep!$A$1:$V$3202,MATCH($B785,manifest_11Sep!$B$1:$B$3202,0),MATCH(A.Dep9SepList!K$1,manifest_11Sep!$A$1:$V$1,0))</f>
        <v>18-thg 9-25</v>
      </c>
      <c r="L785" s="20">
        <f t="array" ref="L785">INDEX(manifest_11Sep!$A$1:$V$3202,MATCH($B785,manifest_11Sep!$B$1:$B$3202,0),MATCH(A.Dep9SepList!L$1,manifest_11Sep!$A$1:$V$1,0))</f>
        <v>0.86458333333333337</v>
      </c>
      <c r="M785" s="13" t="str">
        <f t="array" ref="M785">INDEX(manifest_11Sep!$A$1:$V$3202,MATCH($B785,manifest_11Sep!$B$1:$B$3202,0),MATCH(A.Dep9SepList!M$1,manifest_11Sep!$A$1:$V$1,0))</f>
        <v>ICN-T1</v>
      </c>
      <c r="N785" s="13" t="str">
        <f t="array" ref="N785">INDEX(manifest_11Sep!$A$1:$V$3202,MATCH($B785,manifest_11Sep!$B$1:$B$3202,0),MATCH(A.Dep9SepList!N$1,manifest_11Sep!$A$1:$V$1,0))</f>
        <v>JW MARRIOTT</v>
      </c>
      <c r="O785" s="31"/>
      <c r="P785" s="20" t="e" cm="1" vm="1">
        <f t="array" aca="1" ref="P785" ca="1">IF(J785="","",_xlfn.XLOOKUP(J785&amp;N785,'A.Departure Grouping'!AQ:AQ&amp;'A.Departure Grouping'!AP:AP,'A.Departure Grouping'!AR:AR,"",0))</f>
        <v>#NAME?</v>
      </c>
      <c r="Q785" s="13">
        <v>75987253</v>
      </c>
      <c r="R785" s="13" t="s">
        <v>35</v>
      </c>
      <c r="S785" s="13">
        <f t="array" ref="S785">INDEX(manifest_11Sep!$A$1:$V$3202,MATCH($B785,manifest_11Sep!$B$1:$B$3202,0),MATCH(A.Dep9SepList!S$1,manifest_11Sep!$A$1:$V$1,0))</f>
        <v>0</v>
      </c>
      <c r="T785" s="17"/>
    </row>
    <row r="786" spans="1:23" hidden="1">
      <c r="A786" s="13" t="str">
        <f t="array" ref="A786">INDEX(manifest_11Sep!$A$1:$V$3202,MATCH($B786,manifest_11Sep!$B$1:$B$3202,0),MATCH(A.Dep9SepList!A$1,manifest_11Sep!$A$1:$V$1,0))</f>
        <v>A</v>
      </c>
      <c r="B786" s="13" t="s">
        <v>667</v>
      </c>
      <c r="C786" s="13" t="str">
        <f t="array" ref="C786">INDEX(manifest_11Sep!$A$1:$V$3202,MATCH($B786,manifest_11Sep!$B$1:$B$3202,0),MATCH(A.Dep9SepList!C$1,manifest_11Sep!$A$1:$V$1,0))</f>
        <v>7JN92SVFBXK</v>
      </c>
      <c r="D786" s="13" t="str">
        <f t="array" ref="D786">INDEX(manifest_11Sep!$A$1:$V$3202,MATCH($B786,manifest_11Sep!$B$1:$B$3202,0),MATCH(A.Dep9SepList!D$1,manifest_11Sep!$A$1:$V$1,0))</f>
        <v>Male</v>
      </c>
      <c r="E786" s="13" t="str">
        <f t="array" ref="E786">INDEX(manifest_11Sep!$A$1:$V$3202,MATCH($B786,manifest_11Sep!$B$1:$B$3202,0),MATCH(A.Dep9SepList!E$1,manifest_11Sep!$A$1:$V$1,0))</f>
        <v>Justin Douglas</v>
      </c>
      <c r="F786" s="13" t="str">
        <f t="array" ref="F786">INDEX(manifest_11Sep!$A$1:$V$3202,MATCH($B786,manifest_11Sep!$B$1:$B$3202,0),MATCH(A.Dep9SepList!F$1,manifest_11Sep!$A$1:$V$1,0))</f>
        <v>Yee</v>
      </c>
      <c r="G786" s="13">
        <f t="array" ref="G786">INDEX(manifest_11Sep!$A$1:$V$3202,MATCH($B786,manifest_11Sep!$B$1:$B$3202,0),MATCH(A.Dep9SepList!G$1,manifest_11Sep!$A$1:$V$1,0))</f>
        <v>44</v>
      </c>
      <c r="H786" s="13" t="str">
        <f t="array" ref="H786">INDEX(manifest_11Sep!$A$1:$V$3202,MATCH($B786,manifest_11Sep!$B$1:$B$3202,0),MATCH(A.Dep9SepList!H$1,manifest_11Sep!$A$1:$V$1,0))</f>
        <v>Alicia Nguyen 3</v>
      </c>
      <c r="I786" s="13" t="str">
        <f t="array" ref="I786">INDEX(manifest_11Sep!$A$1:$V$3202,MATCH($B786,manifest_11Sep!$B$1:$B$3202,0),MATCH(A.Dep9SepList!I$1,manifest_11Sep!$A$1:$V$1,0))</f>
        <v>Asiana Airlines</v>
      </c>
      <c r="J786" s="13" t="str">
        <f t="array" ref="J786">INDEX(manifest_11Sep!$A$1:$V$3202,MATCH($B786,manifest_11Sep!$B$1:$B$3202,0),MATCH(A.Dep9SepList!J$1,manifest_11Sep!$A$1:$V$1,0))</f>
        <v>OZ 212</v>
      </c>
      <c r="K786" s="32" t="str">
        <f t="array" ref="K786">INDEX(manifest_11Sep!$A$1:$V$3202,MATCH($B786,manifest_11Sep!$B$1:$B$3202,0),MATCH(A.Dep9SepList!K$1,manifest_11Sep!$A$1:$V$1,0))</f>
        <v>18-thg 9-25</v>
      </c>
      <c r="L786" s="20">
        <f t="array" ref="L786">INDEX(manifest_11Sep!$A$1:$V$3202,MATCH($B786,manifest_11Sep!$B$1:$B$3202,0),MATCH(A.Dep9SepList!L$1,manifest_11Sep!$A$1:$V$1,0))</f>
        <v>0.87152777777777779</v>
      </c>
      <c r="M786" s="13" t="str">
        <f t="array" ref="M786">INDEX(manifest_11Sep!$A$1:$V$3202,MATCH($B786,manifest_11Sep!$B$1:$B$3202,0),MATCH(A.Dep9SepList!M$1,manifest_11Sep!$A$1:$V$1,0))</f>
        <v>ICN-T1</v>
      </c>
      <c r="N786" s="13" t="str">
        <f t="array" ref="N786">INDEX(manifest_11Sep!$A$1:$V$3202,MATCH($B786,manifest_11Sep!$B$1:$B$3202,0),MATCH(A.Dep9SepList!N$1,manifest_11Sep!$A$1:$V$1,0))</f>
        <v>JW MARRIOTT</v>
      </c>
      <c r="O786" s="31"/>
      <c r="P786" s="20" t="e" cm="1" vm="1">
        <f t="array" aca="1" ref="P786" ca="1">IF(J786="","",_xlfn.XLOOKUP(J786&amp;N786,'A.Departure Grouping'!AQ:AQ&amp;'A.Departure Grouping'!AP:AP,'A.Departure Grouping'!AR:AR,"",0))</f>
        <v>#NAME?</v>
      </c>
      <c r="Q786" s="13">
        <v>75985339</v>
      </c>
      <c r="R786" s="13" t="s">
        <v>43</v>
      </c>
      <c r="S786" s="13" t="str">
        <f t="array" ref="S786">INDEX(manifest_11Sep!$A$1:$V$3202,MATCH($B786,manifest_11Sep!$B$1:$B$3202,0),MATCH(A.Dep9SepList!S$1,manifest_11Sep!$A$1:$V$1,0))</f>
        <v>Rooming: next door with DMN6ZNXS4TH + YWN37HR2SQL (dad &amp; mom of Justin Yee &amp; the daughter Elisa Ha Yee - SPNYHGY9GJG)</v>
      </c>
      <c r="T786" s="13"/>
    </row>
    <row r="787" spans="1:23" hidden="1">
      <c r="A787" s="13" t="str">
        <f t="array" ref="A787">INDEX(manifest_11Sep!$A$1:$V$3202,MATCH($B787,manifest_11Sep!$B$1:$B$3202,0),MATCH(A.Dep9SepList!A$1,manifest_11Sep!$A$1:$V$1,0))</f>
        <v>A</v>
      </c>
      <c r="B787" s="13" t="s">
        <v>673</v>
      </c>
      <c r="C787" s="13" t="str">
        <f t="array" ref="C787">INDEX(manifest_11Sep!$A$1:$V$3202,MATCH($B787,manifest_11Sep!$B$1:$B$3202,0),MATCH(A.Dep9SepList!C$1,manifest_11Sep!$A$1:$V$1,0))</f>
        <v>7JN92SVFBXK</v>
      </c>
      <c r="D787" s="13" t="str">
        <f t="array" ref="D787">INDEX(manifest_11Sep!$A$1:$V$3202,MATCH($B787,manifest_11Sep!$B$1:$B$3202,0),MATCH(A.Dep9SepList!D$1,manifest_11Sep!$A$1:$V$1,0))</f>
        <v>Female</v>
      </c>
      <c r="E787" s="13" t="str">
        <f t="array" ref="E787">INDEX(manifest_11Sep!$A$1:$V$3202,MATCH($B787,manifest_11Sep!$B$1:$B$3202,0),MATCH(A.Dep9SepList!E$1,manifest_11Sep!$A$1:$V$1,0))</f>
        <v>Phoebe Ha-Thanh</v>
      </c>
      <c r="F787" s="13" t="str">
        <f t="array" ref="F787">INDEX(manifest_11Sep!$A$1:$V$3202,MATCH($B787,manifest_11Sep!$B$1:$B$3202,0),MATCH(A.Dep9SepList!F$1,manifest_11Sep!$A$1:$V$1,0))</f>
        <v>Nguyen</v>
      </c>
      <c r="G787" s="13">
        <f t="array" ref="G787">INDEX(manifest_11Sep!$A$1:$V$3202,MATCH($B787,manifest_11Sep!$B$1:$B$3202,0),MATCH(A.Dep9SepList!G$1,manifest_11Sep!$A$1:$V$1,0))</f>
        <v>41</v>
      </c>
      <c r="H787" s="13" t="str">
        <f t="array" ref="H787">INDEX(manifest_11Sep!$A$1:$V$3202,MATCH($B787,manifest_11Sep!$B$1:$B$3202,0),MATCH(A.Dep9SepList!H$1,manifest_11Sep!$A$1:$V$1,0))</f>
        <v>Alicia Nguyen 3</v>
      </c>
      <c r="I787" s="13" t="str">
        <f t="array" ref="I787">INDEX(manifest_11Sep!$A$1:$V$3202,MATCH($B787,manifest_11Sep!$B$1:$B$3202,0),MATCH(A.Dep9SepList!I$1,manifest_11Sep!$A$1:$V$1,0))</f>
        <v>Asiana Airlines</v>
      </c>
      <c r="J787" s="13" t="str">
        <f t="array" ref="J787">INDEX(manifest_11Sep!$A$1:$V$3202,MATCH($B787,manifest_11Sep!$B$1:$B$3202,0),MATCH(A.Dep9SepList!J$1,manifest_11Sep!$A$1:$V$1,0))</f>
        <v>OZ 212</v>
      </c>
      <c r="K787" s="32" t="str">
        <f t="array" ref="K787">INDEX(manifest_11Sep!$A$1:$V$3202,MATCH($B787,manifest_11Sep!$B$1:$B$3202,0),MATCH(A.Dep9SepList!K$1,manifest_11Sep!$A$1:$V$1,0))</f>
        <v>18-thg 9-25</v>
      </c>
      <c r="L787" s="20">
        <f t="array" ref="L787">INDEX(manifest_11Sep!$A$1:$V$3202,MATCH($B787,manifest_11Sep!$B$1:$B$3202,0),MATCH(A.Dep9SepList!L$1,manifest_11Sep!$A$1:$V$1,0))</f>
        <v>0.87152777777777779</v>
      </c>
      <c r="M787" s="13" t="str">
        <f t="array" ref="M787">INDEX(manifest_11Sep!$A$1:$V$3202,MATCH($B787,manifest_11Sep!$B$1:$B$3202,0),MATCH(A.Dep9SepList!M$1,manifest_11Sep!$A$1:$V$1,0))</f>
        <v>ICN-T1</v>
      </c>
      <c r="N787" s="13" t="str">
        <f t="array" ref="N787">INDEX(manifest_11Sep!$A$1:$V$3202,MATCH($B787,manifest_11Sep!$B$1:$B$3202,0),MATCH(A.Dep9SepList!N$1,manifest_11Sep!$A$1:$V$1,0))</f>
        <v>JW MARRIOTT</v>
      </c>
      <c r="O787" s="31"/>
      <c r="P787" s="20" t="e" cm="1" vm="1">
        <f t="array" aca="1" ref="P787" ca="1">IF(J787="","",_xlfn.XLOOKUP(J787&amp;N787,'A.Departure Grouping'!AQ:AQ&amp;'A.Departure Grouping'!AP:AP,'A.Departure Grouping'!AR:AR,"",0))</f>
        <v>#NAME?</v>
      </c>
      <c r="Q787" s="13">
        <v>75985339</v>
      </c>
      <c r="R787" s="13" t="s">
        <v>43</v>
      </c>
      <c r="S787" s="13">
        <f t="array" ref="S787">INDEX(manifest_11Sep!$A$1:$V$3202,MATCH($B787,manifest_11Sep!$B$1:$B$3202,0),MATCH(A.Dep9SepList!S$1,manifest_11Sep!$A$1:$V$1,0))</f>
        <v>0</v>
      </c>
      <c r="T787" s="13"/>
    </row>
    <row r="788" spans="1:23" hidden="1">
      <c r="A788" s="13" t="str">
        <f t="array" ref="A788">INDEX(manifest_11Sep!$A$1:$V$3202,MATCH($B788,manifest_11Sep!$B$1:$B$3202,0),MATCH(A.Dep9SepList!A$1,manifest_11Sep!$A$1:$V$1,0))</f>
        <v>A</v>
      </c>
      <c r="B788" s="13" t="s">
        <v>675</v>
      </c>
      <c r="C788" s="13" t="str">
        <f t="array" ref="C788">INDEX(manifest_11Sep!$A$1:$V$3202,MATCH($B788,manifest_11Sep!$B$1:$B$3202,0),MATCH(A.Dep9SepList!C$1,manifest_11Sep!$A$1:$V$1,0))</f>
        <v>7JN92SVFBXK</v>
      </c>
      <c r="D788" s="13" t="str">
        <f t="array" ref="D788">INDEX(manifest_11Sep!$A$1:$V$3202,MATCH($B788,manifest_11Sep!$B$1:$B$3202,0),MATCH(A.Dep9SepList!D$1,manifest_11Sep!$A$1:$V$1,0))</f>
        <v>Female</v>
      </c>
      <c r="E788" s="13" t="str">
        <f t="array" ref="E788">INDEX(manifest_11Sep!$A$1:$V$3202,MATCH($B788,manifest_11Sep!$B$1:$B$3202,0),MATCH(A.Dep9SepList!E$1,manifest_11Sep!$A$1:$V$1,0))</f>
        <v>Amelia Ha</v>
      </c>
      <c r="F788" s="13" t="str">
        <f t="array" ref="F788">INDEX(manifest_11Sep!$A$1:$V$3202,MATCH($B788,manifest_11Sep!$B$1:$B$3202,0),MATCH(A.Dep9SepList!F$1,manifest_11Sep!$A$1:$V$1,0))</f>
        <v>Yee</v>
      </c>
      <c r="G788" s="13">
        <f t="array" ref="G788">INDEX(manifest_11Sep!$A$1:$V$3202,MATCH($B788,manifest_11Sep!$B$1:$B$3202,0),MATCH(A.Dep9SepList!G$1,manifest_11Sep!$A$1:$V$1,0))</f>
        <v>9</v>
      </c>
      <c r="H788" s="13" t="str">
        <f t="array" ref="H788">INDEX(manifest_11Sep!$A$1:$V$3202,MATCH($B788,manifest_11Sep!$B$1:$B$3202,0),MATCH(A.Dep9SepList!H$1,manifest_11Sep!$A$1:$V$1,0))</f>
        <v>Alicia Nguyen 3</v>
      </c>
      <c r="I788" s="13" t="str">
        <f t="array" ref="I788">INDEX(manifest_11Sep!$A$1:$V$3202,MATCH($B788,manifest_11Sep!$B$1:$B$3202,0),MATCH(A.Dep9SepList!I$1,manifest_11Sep!$A$1:$V$1,0))</f>
        <v>Asiana Airlines</v>
      </c>
      <c r="J788" s="13" t="str">
        <f t="array" ref="J788">INDEX(manifest_11Sep!$A$1:$V$3202,MATCH($B788,manifest_11Sep!$B$1:$B$3202,0),MATCH(A.Dep9SepList!J$1,manifest_11Sep!$A$1:$V$1,0))</f>
        <v>OZ 212</v>
      </c>
      <c r="K788" s="32" t="str">
        <f t="array" ref="K788">INDEX(manifest_11Sep!$A$1:$V$3202,MATCH($B788,manifest_11Sep!$B$1:$B$3202,0),MATCH(A.Dep9SepList!K$1,manifest_11Sep!$A$1:$V$1,0))</f>
        <v>18-thg 9-25</v>
      </c>
      <c r="L788" s="20">
        <f t="array" ref="L788">INDEX(manifest_11Sep!$A$1:$V$3202,MATCH($B788,manifest_11Sep!$B$1:$B$3202,0),MATCH(A.Dep9SepList!L$1,manifest_11Sep!$A$1:$V$1,0))</f>
        <v>0.87152777777777779</v>
      </c>
      <c r="M788" s="13" t="str">
        <f t="array" ref="M788">INDEX(manifest_11Sep!$A$1:$V$3202,MATCH($B788,manifest_11Sep!$B$1:$B$3202,0),MATCH(A.Dep9SepList!M$1,manifest_11Sep!$A$1:$V$1,0))</f>
        <v>ICN-T1</v>
      </c>
      <c r="N788" s="13" t="str">
        <f t="array" ref="N788">INDEX(manifest_11Sep!$A$1:$V$3202,MATCH($B788,manifest_11Sep!$B$1:$B$3202,0),MATCH(A.Dep9SepList!N$1,manifest_11Sep!$A$1:$V$1,0))</f>
        <v>JW MARRIOTT</v>
      </c>
      <c r="O788" s="31"/>
      <c r="P788" s="20" t="e" cm="1" vm="1">
        <f t="array" aca="1" ref="P788" ca="1">IF(J788="","",_xlfn.XLOOKUP(J788&amp;N788,'A.Departure Grouping'!AQ:AQ&amp;'A.Departure Grouping'!AP:AP,'A.Departure Grouping'!AR:AR,"",0))</f>
        <v>#NAME?</v>
      </c>
      <c r="Q788" s="13">
        <v>75985339</v>
      </c>
      <c r="R788" s="13" t="s">
        <v>43</v>
      </c>
      <c r="S788" s="13">
        <f t="array" ref="S788">INDEX(manifest_11Sep!$A$1:$V$3202,MATCH($B788,manifest_11Sep!$B$1:$B$3202,0),MATCH(A.Dep9SepList!S$1,manifest_11Sep!$A$1:$V$1,0))</f>
        <v>0</v>
      </c>
      <c r="T788" s="13"/>
    </row>
    <row r="789" spans="1:23" hidden="1">
      <c r="A789" s="13" t="str">
        <f t="array" ref="A789">INDEX(manifest_11Sep!$A$1:$V$3202,MATCH($B789,manifest_11Sep!$B$1:$B$3202,0),MATCH(A.Dep9SepList!A$1,manifest_11Sep!$A$1:$V$1,0))</f>
        <v>A</v>
      </c>
      <c r="B789" s="13" t="s">
        <v>682</v>
      </c>
      <c r="C789" s="13" t="str">
        <f t="array" ref="C789">INDEX(manifest_11Sep!$A$1:$V$3202,MATCH($B789,manifest_11Sep!$B$1:$B$3202,0),MATCH(A.Dep9SepList!C$1,manifest_11Sep!$A$1:$V$1,0))</f>
        <v>DMN6ZNXS4TH</v>
      </c>
      <c r="D789" s="13" t="str">
        <f t="array" ref="D789">INDEX(manifest_11Sep!$A$1:$V$3202,MATCH($B789,manifest_11Sep!$B$1:$B$3202,0),MATCH(A.Dep9SepList!D$1,manifest_11Sep!$A$1:$V$1,0))</f>
        <v>Male</v>
      </c>
      <c r="E789" s="13" t="str">
        <f t="array" ref="E789">INDEX(manifest_11Sep!$A$1:$V$3202,MATCH($B789,manifest_11Sep!$B$1:$B$3202,0),MATCH(A.Dep9SepList!E$1,manifest_11Sep!$A$1:$V$1,0))</f>
        <v>Emerson Quince</v>
      </c>
      <c r="F789" s="13" t="str">
        <f t="array" ref="F789">INDEX(manifest_11Sep!$A$1:$V$3202,MATCH($B789,manifest_11Sep!$B$1:$B$3202,0),MATCH(A.Dep9SepList!F$1,manifest_11Sep!$A$1:$V$1,0))</f>
        <v>Yee</v>
      </c>
      <c r="G789" s="13">
        <f t="array" ref="G789">INDEX(manifest_11Sep!$A$1:$V$3202,MATCH($B789,manifest_11Sep!$B$1:$B$3202,0),MATCH(A.Dep9SepList!G$1,manifest_11Sep!$A$1:$V$1,0))</f>
        <v>8</v>
      </c>
      <c r="H789" s="13" t="str">
        <f t="array" ref="H789">INDEX(manifest_11Sep!$A$1:$V$3202,MATCH($B789,manifest_11Sep!$B$1:$B$3202,0),MATCH(A.Dep9SepList!H$1,manifest_11Sep!$A$1:$V$1,0))</f>
        <v>Alicia Nguyen 3</v>
      </c>
      <c r="I789" s="13" t="str">
        <f t="array" ref="I789">INDEX(manifest_11Sep!$A$1:$V$3202,MATCH($B789,manifest_11Sep!$B$1:$B$3202,0),MATCH(A.Dep9SepList!I$1,manifest_11Sep!$A$1:$V$1,0))</f>
        <v>Asiana Airlines</v>
      </c>
      <c r="J789" s="13" t="str">
        <f t="array" ref="J789">INDEX(manifest_11Sep!$A$1:$V$3202,MATCH($B789,manifest_11Sep!$B$1:$B$3202,0),MATCH(A.Dep9SepList!J$1,manifest_11Sep!$A$1:$V$1,0))</f>
        <v>OZ 212</v>
      </c>
      <c r="K789" s="32" t="str">
        <f t="array" ref="K789">INDEX(manifest_11Sep!$A$1:$V$3202,MATCH($B789,manifest_11Sep!$B$1:$B$3202,0),MATCH(A.Dep9SepList!K$1,manifest_11Sep!$A$1:$V$1,0))</f>
        <v>18-thg 9-25</v>
      </c>
      <c r="L789" s="20">
        <f t="array" ref="L789">INDEX(manifest_11Sep!$A$1:$V$3202,MATCH($B789,manifest_11Sep!$B$1:$B$3202,0),MATCH(A.Dep9SepList!L$1,manifest_11Sep!$A$1:$V$1,0))</f>
        <v>0.87152777777777779</v>
      </c>
      <c r="M789" s="13" t="str">
        <f t="array" ref="M789">INDEX(manifest_11Sep!$A$1:$V$3202,MATCH($B789,manifest_11Sep!$B$1:$B$3202,0),MATCH(A.Dep9SepList!M$1,manifest_11Sep!$A$1:$V$1,0))</f>
        <v>ICN-T1</v>
      </c>
      <c r="N789" s="13" t="str">
        <f t="array" ref="N789">INDEX(manifest_11Sep!$A$1:$V$3202,MATCH($B789,manifest_11Sep!$B$1:$B$3202,0),MATCH(A.Dep9SepList!N$1,manifest_11Sep!$A$1:$V$1,0))</f>
        <v>JW MARRIOTT</v>
      </c>
      <c r="O789" s="31"/>
      <c r="P789" s="20" t="e" cm="1" vm="1">
        <f t="array" aca="1" ref="P789" ca="1">IF(J789="","",_xlfn.XLOOKUP(J789&amp;N789,'A.Departure Grouping'!AQ:AQ&amp;'A.Departure Grouping'!AP:AP,'A.Departure Grouping'!AR:AR,"",0))</f>
        <v>#NAME?</v>
      </c>
      <c r="Q789" s="13">
        <v>75985357</v>
      </c>
      <c r="R789" s="13" t="s">
        <v>43</v>
      </c>
      <c r="S789" s="13" t="str">
        <f t="array" ref="S789">INDEX(manifest_11Sep!$A$1:$V$3202,MATCH($B789,manifest_11Sep!$B$1:$B$3202,0),MATCH(A.Dep9SepList!S$1,manifest_11Sep!$A$1:$V$1,0))</f>
        <v>Flight: depart with his father - Justin Yee and Phoebe Yee</v>
      </c>
      <c r="T789" s="13"/>
    </row>
    <row r="790" spans="1:23" hidden="1">
      <c r="A790" s="13" t="str">
        <f t="array" ref="A790">INDEX(manifest_11Sep!$A$1:$V$3202,MATCH($B790,manifest_11Sep!$B$1:$B$3202,0),MATCH(A.Dep9SepList!A$1,manifest_11Sep!$A$1:$V$1,0))</f>
        <v>A</v>
      </c>
      <c r="B790" s="13" t="s">
        <v>693</v>
      </c>
      <c r="C790" s="13" t="str">
        <f t="array" ref="C790">INDEX(manifest_11Sep!$A$1:$V$3202,MATCH($B790,manifest_11Sep!$B$1:$B$3202,0),MATCH(A.Dep9SepList!C$1,manifest_11Sep!$A$1:$V$1,0))</f>
        <v>YWN37HR2SQL</v>
      </c>
      <c r="D790" s="13" t="str">
        <f t="array" ref="D790">INDEX(manifest_11Sep!$A$1:$V$3202,MATCH($B790,manifest_11Sep!$B$1:$B$3202,0),MATCH(A.Dep9SepList!D$1,manifest_11Sep!$A$1:$V$1,0))</f>
        <v>Female</v>
      </c>
      <c r="E790" s="13" t="str">
        <f t="array" ref="E790">INDEX(manifest_11Sep!$A$1:$V$3202,MATCH($B790,manifest_11Sep!$B$1:$B$3202,0),MATCH(A.Dep9SepList!E$1,manifest_11Sep!$A$1:$V$1,0))</f>
        <v>Elise Ha</v>
      </c>
      <c r="F790" s="13" t="str">
        <f t="array" ref="F790">INDEX(manifest_11Sep!$A$1:$V$3202,MATCH($B790,manifest_11Sep!$B$1:$B$3202,0),MATCH(A.Dep9SepList!F$1,manifest_11Sep!$A$1:$V$1,0))</f>
        <v>Yee</v>
      </c>
      <c r="G790" s="13">
        <f t="array" ref="G790">INDEX(manifest_11Sep!$A$1:$V$3202,MATCH($B790,manifest_11Sep!$B$1:$B$3202,0),MATCH(A.Dep9SepList!G$1,manifest_11Sep!$A$1:$V$1,0))</f>
        <v>5</v>
      </c>
      <c r="H790" s="13" t="str">
        <f t="array" ref="H790">INDEX(manifest_11Sep!$A$1:$V$3202,MATCH($B790,manifest_11Sep!$B$1:$B$3202,0),MATCH(A.Dep9SepList!H$1,manifest_11Sep!$A$1:$V$1,0))</f>
        <v>Alicia Nguyen 3</v>
      </c>
      <c r="I790" s="13" t="str">
        <f t="array" ref="I790">INDEX(manifest_11Sep!$A$1:$V$3202,MATCH($B790,manifest_11Sep!$B$1:$B$3202,0),MATCH(A.Dep9SepList!I$1,manifest_11Sep!$A$1:$V$1,0))</f>
        <v>Asiana Airlines</v>
      </c>
      <c r="J790" s="13" t="str">
        <f t="array" ref="J790">INDEX(manifest_11Sep!$A$1:$V$3202,MATCH($B790,manifest_11Sep!$B$1:$B$3202,0),MATCH(A.Dep9SepList!J$1,manifest_11Sep!$A$1:$V$1,0))</f>
        <v>OZ 212</v>
      </c>
      <c r="K790" s="32" t="str">
        <f t="array" ref="K790">INDEX(manifest_11Sep!$A$1:$V$3202,MATCH($B790,manifest_11Sep!$B$1:$B$3202,0),MATCH(A.Dep9SepList!K$1,manifest_11Sep!$A$1:$V$1,0))</f>
        <v>18-thg 9-25</v>
      </c>
      <c r="L790" s="20">
        <f t="array" ref="L790">INDEX(manifest_11Sep!$A$1:$V$3202,MATCH($B790,manifest_11Sep!$B$1:$B$3202,0),MATCH(A.Dep9SepList!L$1,manifest_11Sep!$A$1:$V$1,0))</f>
        <v>0.87152777777777779</v>
      </c>
      <c r="M790" s="13" t="str">
        <f t="array" ref="M790">INDEX(manifest_11Sep!$A$1:$V$3202,MATCH($B790,manifest_11Sep!$B$1:$B$3202,0),MATCH(A.Dep9SepList!M$1,manifest_11Sep!$A$1:$V$1,0))</f>
        <v>ICN-T1</v>
      </c>
      <c r="N790" s="13" t="str">
        <f t="array" ref="N790">INDEX(manifest_11Sep!$A$1:$V$3202,MATCH($B790,manifest_11Sep!$B$1:$B$3202,0),MATCH(A.Dep9SepList!N$1,manifest_11Sep!$A$1:$V$1,0))</f>
        <v>JW MARRIOTT</v>
      </c>
      <c r="O790" s="31"/>
      <c r="P790" s="20" t="e" cm="1" vm="1">
        <f t="array" aca="1" ref="P790" ca="1">IF(J790="","",_xlfn.XLOOKUP(J790&amp;N790,'A.Departure Grouping'!AQ:AQ&amp;'A.Departure Grouping'!AP:AP,'A.Departure Grouping'!AR:AR,"",0))</f>
        <v>#NAME?</v>
      </c>
      <c r="Q790" s="13">
        <v>75985368</v>
      </c>
      <c r="R790" s="13" t="s">
        <v>61</v>
      </c>
      <c r="S790" s="13" t="str">
        <f t="array" ref="S790">INDEX(manifest_11Sep!$A$1:$V$3202,MATCH($B790,manifest_11Sep!$B$1:$B$3202,0),MATCH(A.Dep9SepList!S$1,manifest_11Sep!$A$1:$V$1,0))</f>
        <v>daughter of Justin Yee - 7JN92SVFBXK</v>
      </c>
      <c r="T790" s="13"/>
    </row>
    <row r="791" spans="1:23" hidden="1">
      <c r="A791" s="13" t="str">
        <f t="array" ref="A791">INDEX(manifest_11Sep!$A$1:$V$3202,MATCH($B791,manifest_11Sep!$B$1:$B$3202,0),MATCH(A.Dep9SepList!A$1,manifest_11Sep!$A$1:$V$1,0))</f>
        <v>A</v>
      </c>
      <c r="B791" s="13" t="s">
        <v>953</v>
      </c>
      <c r="C791" s="13" t="str">
        <f t="array" ref="C791">INDEX(manifest_11Sep!$A$1:$V$3202,MATCH($B791,manifest_11Sep!$B$1:$B$3202,0),MATCH(A.Dep9SepList!C$1,manifest_11Sep!$A$1:$V$1,0))</f>
        <v>RPNKMRHD725</v>
      </c>
      <c r="D791" s="13" t="str">
        <f t="array" ref="D791">INDEX(manifest_11Sep!$A$1:$V$3202,MATCH($B791,manifest_11Sep!$B$1:$B$3202,0),MATCH(A.Dep9SepList!D$1,manifest_11Sep!$A$1:$V$1,0))</f>
        <v>Female</v>
      </c>
      <c r="E791" s="13" t="str">
        <f t="array" ref="E791">INDEX(manifest_11Sep!$A$1:$V$3202,MATCH($B791,manifest_11Sep!$B$1:$B$3202,0),MATCH(A.Dep9SepList!E$1,manifest_11Sep!$A$1:$V$1,0))</f>
        <v>Michi</v>
      </c>
      <c r="F791" s="13" t="str">
        <f t="array" ref="F791">INDEX(manifest_11Sep!$A$1:$V$3202,MATCH($B791,manifest_11Sep!$B$1:$B$3202,0),MATCH(A.Dep9SepList!F$1,manifest_11Sep!$A$1:$V$1,0))</f>
        <v>Ou (Phillips)</v>
      </c>
      <c r="G791" s="13">
        <f t="array" ref="G791">INDEX(manifest_11Sep!$A$1:$V$3202,MATCH($B791,manifest_11Sep!$B$1:$B$3202,0),MATCH(A.Dep9SepList!G$1,manifest_11Sep!$A$1:$V$1,0))</f>
        <v>64</v>
      </c>
      <c r="H791" s="13" t="str">
        <f t="array" ref="H791">INDEX(manifest_11Sep!$A$1:$V$3202,MATCH($B791,manifest_11Sep!$B$1:$B$3202,0),MATCH(A.Dep9SepList!H$1,manifest_11Sep!$A$1:$V$1,0))</f>
        <v>Alicia Nguyen 3</v>
      </c>
      <c r="I791" s="13" t="str">
        <f t="array" ref="I791">INDEX(manifest_11Sep!$A$1:$V$3202,MATCH($B791,manifest_11Sep!$B$1:$B$3202,0),MATCH(A.Dep9SepList!I$1,manifest_11Sep!$A$1:$V$1,0))</f>
        <v>Asiana Airlines</v>
      </c>
      <c r="J791" s="13" t="str">
        <f t="array" ref="J791">INDEX(manifest_11Sep!$A$1:$V$3202,MATCH($B791,manifest_11Sep!$B$1:$B$3202,0),MATCH(A.Dep9SepList!J$1,manifest_11Sep!$A$1:$V$1,0))</f>
        <v>OZ 212</v>
      </c>
      <c r="K791" s="32" t="str">
        <f t="array" ref="K791">INDEX(manifest_11Sep!$A$1:$V$3202,MATCH($B791,manifest_11Sep!$B$1:$B$3202,0),MATCH(A.Dep9SepList!K$1,manifest_11Sep!$A$1:$V$1,0))</f>
        <v>18-thg 9-25</v>
      </c>
      <c r="L791" s="20">
        <f t="array" ref="L791">INDEX(manifest_11Sep!$A$1:$V$3202,MATCH($B791,manifest_11Sep!$B$1:$B$3202,0),MATCH(A.Dep9SepList!L$1,manifest_11Sep!$A$1:$V$1,0))</f>
        <v>0.87152777777777779</v>
      </c>
      <c r="M791" s="13" t="str">
        <f t="array" ref="M791">INDEX(manifest_11Sep!$A$1:$V$3202,MATCH($B791,manifest_11Sep!$B$1:$B$3202,0),MATCH(A.Dep9SepList!M$1,manifest_11Sep!$A$1:$V$1,0))</f>
        <v>ICN-T1</v>
      </c>
      <c r="N791" s="13" t="str">
        <f t="array" ref="N791">INDEX(manifest_11Sep!$A$1:$V$3202,MATCH($B791,manifest_11Sep!$B$1:$B$3202,0),MATCH(A.Dep9SepList!N$1,manifest_11Sep!$A$1:$V$1,0))</f>
        <v>JW MARRIOTT</v>
      </c>
      <c r="O791" s="31"/>
      <c r="P791" s="20" t="e" cm="1" vm="1">
        <f t="array" aca="1" ref="P791" ca="1">IF(J791="","",_xlfn.XLOOKUP(J791&amp;N791,'A.Departure Grouping'!AQ:AQ&amp;'A.Departure Grouping'!AP:AP,'A.Departure Grouping'!AR:AR,"",0))</f>
        <v>#NAME?</v>
      </c>
      <c r="Q791" s="13">
        <v>75986448</v>
      </c>
      <c r="R791" s="13" t="s">
        <v>61</v>
      </c>
      <c r="S791" s="13">
        <f t="array" ref="S791">INDEX(manifest_11Sep!$A$1:$V$3202,MATCH($B791,manifest_11Sep!$B$1:$B$3202,0),MATCH(A.Dep9SepList!S$1,manifest_11Sep!$A$1:$V$1,0))</f>
        <v>0</v>
      </c>
      <c r="T791" s="13"/>
    </row>
    <row r="792" spans="1:23" hidden="1">
      <c r="A792" s="13" t="str">
        <f t="array" ref="A792">INDEX(manifest_11Sep!$A$1:$V$3202,MATCH($B792,manifest_11Sep!$B$1:$B$3202,0),MATCH(A.Dep9SepList!A$1,manifest_11Sep!$A$1:$V$1,0))</f>
        <v>A</v>
      </c>
      <c r="B792" s="13" t="s">
        <v>980</v>
      </c>
      <c r="C792" s="13" t="str">
        <f t="array" ref="C792">INDEX(manifest_11Sep!$A$1:$V$3202,MATCH($B792,manifest_11Sep!$B$1:$B$3202,0),MATCH(A.Dep9SepList!C$1,manifest_11Sep!$A$1:$V$1,0))</f>
        <v>R3NDLQDX5BM</v>
      </c>
      <c r="D792" s="13" t="str">
        <f t="array" ref="D792">INDEX(manifest_11Sep!$A$1:$V$3202,MATCH($B792,manifest_11Sep!$B$1:$B$3202,0),MATCH(A.Dep9SepList!D$1,manifest_11Sep!$A$1:$V$1,0))</f>
        <v>Female</v>
      </c>
      <c r="E792" s="13" t="str">
        <f t="array" ref="E792">INDEX(manifest_11Sep!$A$1:$V$3202,MATCH($B792,manifest_11Sep!$B$1:$B$3202,0),MATCH(A.Dep9SepList!E$1,manifest_11Sep!$A$1:$V$1,0))</f>
        <v>Barbara Tsai</v>
      </c>
      <c r="F792" s="13" t="str">
        <f t="array" ref="F792">INDEX(manifest_11Sep!$A$1:$V$3202,MATCH($B792,manifest_11Sep!$B$1:$B$3202,0),MATCH(A.Dep9SepList!F$1,manifest_11Sep!$A$1:$V$1,0))</f>
        <v>Navarro</v>
      </c>
      <c r="G792" s="13">
        <f t="array" ref="G792">INDEX(manifest_11Sep!$A$1:$V$3202,MATCH($B792,manifest_11Sep!$B$1:$B$3202,0),MATCH(A.Dep9SepList!G$1,manifest_11Sep!$A$1:$V$1,0))</f>
        <v>59</v>
      </c>
      <c r="H792" s="13" t="str">
        <f t="array" ref="H792">INDEX(manifest_11Sep!$A$1:$V$3202,MATCH($B792,manifest_11Sep!$B$1:$B$3202,0),MATCH(A.Dep9SepList!H$1,manifest_11Sep!$A$1:$V$1,0))</f>
        <v>Alicia Nguyen 3</v>
      </c>
      <c r="I792" s="13" t="str">
        <f t="array" ref="I792">INDEX(manifest_11Sep!$A$1:$V$3202,MATCH($B792,manifest_11Sep!$B$1:$B$3202,0),MATCH(A.Dep9SepList!I$1,manifest_11Sep!$A$1:$V$1,0))</f>
        <v>Asiana Airlines</v>
      </c>
      <c r="J792" s="13" t="str">
        <f t="array" ref="J792">INDEX(manifest_11Sep!$A$1:$V$3202,MATCH($B792,manifest_11Sep!$B$1:$B$3202,0),MATCH(A.Dep9SepList!J$1,manifest_11Sep!$A$1:$V$1,0))</f>
        <v>OZ 212</v>
      </c>
      <c r="K792" s="32" t="str">
        <f t="array" ref="K792">INDEX(manifest_11Sep!$A$1:$V$3202,MATCH($B792,manifest_11Sep!$B$1:$B$3202,0),MATCH(A.Dep9SepList!K$1,manifest_11Sep!$A$1:$V$1,0))</f>
        <v>18-thg 9-25</v>
      </c>
      <c r="L792" s="20">
        <f t="array" ref="L792">INDEX(manifest_11Sep!$A$1:$V$3202,MATCH($B792,manifest_11Sep!$B$1:$B$3202,0),MATCH(A.Dep9SepList!L$1,manifest_11Sep!$A$1:$V$1,0))</f>
        <v>0.87152777777777779</v>
      </c>
      <c r="M792" s="13" t="str">
        <f t="array" ref="M792">INDEX(manifest_11Sep!$A$1:$V$3202,MATCH($B792,manifest_11Sep!$B$1:$B$3202,0),MATCH(A.Dep9SepList!M$1,manifest_11Sep!$A$1:$V$1,0))</f>
        <v>ICN-T1</v>
      </c>
      <c r="N792" s="13" t="str">
        <f t="array" ref="N792">INDEX(manifest_11Sep!$A$1:$V$3202,MATCH($B792,manifest_11Sep!$B$1:$B$3202,0),MATCH(A.Dep9SepList!N$1,manifest_11Sep!$A$1:$V$1,0))</f>
        <v>JW MARRIOTT</v>
      </c>
      <c r="O792" s="31"/>
      <c r="P792" s="20" t="e" cm="1" vm="1">
        <f t="array" aca="1" ref="P792" ca="1">IF(J792="","",_xlfn.XLOOKUP(J792&amp;N792,'A.Departure Grouping'!AQ:AQ&amp;'A.Departure Grouping'!AP:AP,'A.Departure Grouping'!AR:AR,"",0))</f>
        <v>#NAME?</v>
      </c>
      <c r="Q792" s="13">
        <v>75986559</v>
      </c>
      <c r="R792" s="13" t="s">
        <v>61</v>
      </c>
      <c r="S792" s="13">
        <f t="array" ref="S792">INDEX(manifest_11Sep!$A$1:$V$3202,MATCH($B792,manifest_11Sep!$B$1:$B$3202,0),MATCH(A.Dep9SepList!S$1,manifest_11Sep!$A$1:$V$1,0))</f>
        <v>0</v>
      </c>
      <c r="T792" s="17"/>
    </row>
    <row r="793" spans="1:23" hidden="1">
      <c r="A793" s="13" t="str">
        <f t="array" ref="A793">INDEX(manifest_11Sep!$A$1:$V$3202,MATCH($B793,manifest_11Sep!$B$1:$B$3202,0),MATCH(A.Dep9SepList!A$1,manifest_11Sep!$A$1:$V$1,0))</f>
        <v>A</v>
      </c>
      <c r="B793" s="13" t="s">
        <v>983</v>
      </c>
      <c r="C793" s="13" t="str">
        <f t="array" ref="C793">INDEX(manifest_11Sep!$A$1:$V$3202,MATCH($B793,manifest_11Sep!$B$1:$B$3202,0),MATCH(A.Dep9SepList!C$1,manifest_11Sep!$A$1:$V$1,0))</f>
        <v>R3NDLQDX5BM</v>
      </c>
      <c r="D793" s="13" t="str">
        <f t="array" ref="D793">INDEX(manifest_11Sep!$A$1:$V$3202,MATCH($B793,manifest_11Sep!$B$1:$B$3202,0),MATCH(A.Dep9SepList!D$1,manifest_11Sep!$A$1:$V$1,0))</f>
        <v>Female</v>
      </c>
      <c r="E793" s="13" t="str">
        <f t="array" ref="E793">INDEX(manifest_11Sep!$A$1:$V$3202,MATCH($B793,manifest_11Sep!$B$1:$B$3202,0),MATCH(A.Dep9SepList!E$1,manifest_11Sep!$A$1:$V$1,0))</f>
        <v>Kira Ling</v>
      </c>
      <c r="F793" s="13" t="str">
        <f t="array" ref="F793">INDEX(manifest_11Sep!$A$1:$V$3202,MATCH($B793,manifest_11Sep!$B$1:$B$3202,0),MATCH(A.Dep9SepList!F$1,manifest_11Sep!$A$1:$V$1,0))</f>
        <v>Navarro</v>
      </c>
      <c r="G793" s="13">
        <f t="array" ref="G793">INDEX(manifest_11Sep!$A$1:$V$3202,MATCH($B793,manifest_11Sep!$B$1:$B$3202,0),MATCH(A.Dep9SepList!G$1,manifest_11Sep!$A$1:$V$1,0))</f>
        <v>19</v>
      </c>
      <c r="H793" s="13" t="str">
        <f t="array" ref="H793">INDEX(manifest_11Sep!$A$1:$V$3202,MATCH($B793,manifest_11Sep!$B$1:$B$3202,0),MATCH(A.Dep9SepList!H$1,manifest_11Sep!$A$1:$V$1,0))</f>
        <v>Alicia Nguyen 3</v>
      </c>
      <c r="I793" s="13" t="str">
        <f t="array" ref="I793">INDEX(manifest_11Sep!$A$1:$V$3202,MATCH($B793,manifest_11Sep!$B$1:$B$3202,0),MATCH(A.Dep9SepList!I$1,manifest_11Sep!$A$1:$V$1,0))</f>
        <v>Asiana Airlines</v>
      </c>
      <c r="J793" s="13" t="str">
        <f t="array" ref="J793">INDEX(manifest_11Sep!$A$1:$V$3202,MATCH($B793,manifest_11Sep!$B$1:$B$3202,0),MATCH(A.Dep9SepList!J$1,manifest_11Sep!$A$1:$V$1,0))</f>
        <v>OZ 212</v>
      </c>
      <c r="K793" s="32" t="str">
        <f t="array" ref="K793">INDEX(manifest_11Sep!$A$1:$V$3202,MATCH($B793,manifest_11Sep!$B$1:$B$3202,0),MATCH(A.Dep9SepList!K$1,manifest_11Sep!$A$1:$V$1,0))</f>
        <v>18-thg 9-25</v>
      </c>
      <c r="L793" s="20">
        <f t="array" ref="L793">INDEX(manifest_11Sep!$A$1:$V$3202,MATCH($B793,manifest_11Sep!$B$1:$B$3202,0),MATCH(A.Dep9SepList!L$1,manifest_11Sep!$A$1:$V$1,0))</f>
        <v>0.87152777777777779</v>
      </c>
      <c r="M793" s="13" t="str">
        <f t="array" ref="M793">INDEX(manifest_11Sep!$A$1:$V$3202,MATCH($B793,manifest_11Sep!$B$1:$B$3202,0),MATCH(A.Dep9SepList!M$1,manifest_11Sep!$A$1:$V$1,0))</f>
        <v>ICN-T1</v>
      </c>
      <c r="N793" s="13" t="str">
        <f t="array" ref="N793">INDEX(manifest_11Sep!$A$1:$V$3202,MATCH($B793,manifest_11Sep!$B$1:$B$3202,0),MATCH(A.Dep9SepList!N$1,manifest_11Sep!$A$1:$V$1,0))</f>
        <v>JW MARRIOTT</v>
      </c>
      <c r="O793" s="31"/>
      <c r="P793" s="20" t="e" cm="1" vm="1">
        <f t="array" aca="1" ref="P793" ca="1">IF(J793="","",_xlfn.XLOOKUP(J793&amp;N793,'A.Departure Grouping'!AQ:AQ&amp;'A.Departure Grouping'!AP:AP,'A.Departure Grouping'!AR:AR,"",0))</f>
        <v>#NAME?</v>
      </c>
      <c r="Q793" s="13">
        <v>75986559</v>
      </c>
      <c r="R793" s="13" t="s">
        <v>61</v>
      </c>
      <c r="S793" s="13">
        <f t="array" ref="S793">INDEX(manifest_11Sep!$A$1:$V$3202,MATCH($B793,manifest_11Sep!$B$1:$B$3202,0),MATCH(A.Dep9SepList!S$1,manifest_11Sep!$A$1:$V$1,0))</f>
        <v>0</v>
      </c>
      <c r="T793" s="17"/>
    </row>
    <row r="794" spans="1:23" hidden="1">
      <c r="A794" s="13" t="str">
        <f t="array" ref="A794">INDEX(manifest_11Sep!$A$1:$V$3202,MATCH($B794,manifest_11Sep!$B$1:$B$3202,0),MATCH(A.Dep9SepList!A$1,manifest_11Sep!$A$1:$V$1,0))</f>
        <v>A</v>
      </c>
      <c r="B794" s="13" t="s">
        <v>3217</v>
      </c>
      <c r="C794" s="13" t="str">
        <f t="array" ref="C794">INDEX(manifest_11Sep!$A$1:$V$3202,MATCH($B794,manifest_11Sep!$B$1:$B$3202,0),MATCH(A.Dep9SepList!C$1,manifest_11Sep!$A$1:$V$1,0))</f>
        <v>7GN99JJH75Q</v>
      </c>
      <c r="D794" s="13" t="str">
        <f t="array" ref="D794">INDEX(manifest_11Sep!$A$1:$V$3202,MATCH($B794,manifest_11Sep!$B$1:$B$3202,0),MATCH(A.Dep9SepList!D$1,manifest_11Sep!$A$1:$V$1,0))</f>
        <v>Female</v>
      </c>
      <c r="E794" s="13" t="str">
        <f t="array" ref="E794">INDEX(manifest_11Sep!$A$1:$V$3202,MATCH($B794,manifest_11Sep!$B$1:$B$3202,0),MATCH(A.Dep9SepList!E$1,manifest_11Sep!$A$1:$V$1,0))</f>
        <v>Sheila</v>
      </c>
      <c r="F794" s="13" t="str">
        <f t="array" ref="F794">INDEX(manifest_11Sep!$A$1:$V$3202,MATCH($B794,manifest_11Sep!$B$1:$B$3202,0),MATCH(A.Dep9SepList!F$1,manifest_11Sep!$A$1:$V$1,0))</f>
        <v>Irawan</v>
      </c>
      <c r="G794" s="13">
        <f t="array" ref="G794">INDEX(manifest_11Sep!$A$1:$V$3202,MATCH($B794,manifest_11Sep!$B$1:$B$3202,0),MATCH(A.Dep9SepList!G$1,manifest_11Sep!$A$1:$V$1,0))</f>
        <v>38</v>
      </c>
      <c r="H794" s="13" t="str">
        <f t="array" ref="H794">INDEX(manifest_11Sep!$A$1:$V$3202,MATCH($B794,manifest_11Sep!$B$1:$B$3202,0),MATCH(A.Dep9SepList!H$1,manifest_11Sep!$A$1:$V$1,0))</f>
        <v>Lisa Oktavia</v>
      </c>
      <c r="I794" s="13" t="str">
        <f t="array" ref="I794">INDEX(manifest_11Sep!$A$1:$V$3202,MATCH($B794,manifest_11Sep!$B$1:$B$3202,0),MATCH(A.Dep9SepList!I$1,manifest_11Sep!$A$1:$V$1,0))</f>
        <v>Asiana Airlines</v>
      </c>
      <c r="J794" s="13" t="str">
        <f t="array" ref="J794">INDEX(manifest_11Sep!$A$1:$V$3202,MATCH($B794,manifest_11Sep!$B$1:$B$3202,0),MATCH(A.Dep9SepList!J$1,manifest_11Sep!$A$1:$V$1,0))</f>
        <v>OZ 212</v>
      </c>
      <c r="K794" s="32" t="str">
        <f t="array" ref="K794">INDEX(manifest_11Sep!$A$1:$V$3202,MATCH($B794,manifest_11Sep!$B$1:$B$3202,0),MATCH(A.Dep9SepList!K$1,manifest_11Sep!$A$1:$V$1,0))</f>
        <v>18-thg 9-25</v>
      </c>
      <c r="L794" s="20">
        <f t="array" ref="L794">INDEX(manifest_11Sep!$A$1:$V$3202,MATCH($B794,manifest_11Sep!$B$1:$B$3202,0),MATCH(A.Dep9SepList!L$1,manifest_11Sep!$A$1:$V$1,0))</f>
        <v>0.87152777777777779</v>
      </c>
      <c r="M794" s="13" t="str">
        <f t="array" ref="M794">INDEX(manifest_11Sep!$A$1:$V$3202,MATCH($B794,manifest_11Sep!$B$1:$B$3202,0),MATCH(A.Dep9SepList!M$1,manifest_11Sep!$A$1:$V$1,0))</f>
        <v>ICN-T1</v>
      </c>
      <c r="N794" s="13" t="str">
        <f t="array" ref="N794">INDEX(manifest_11Sep!$A$1:$V$3202,MATCH($B794,manifest_11Sep!$B$1:$B$3202,0),MATCH(A.Dep9SepList!N$1,manifest_11Sep!$A$1:$V$1,0))</f>
        <v>JW MARRIOTT</v>
      </c>
      <c r="O794" s="31"/>
      <c r="P794" s="20" t="e" cm="1" vm="1">
        <f t="array" aca="1" ref="P794" ca="1">IF(J794="","",_xlfn.XLOOKUP(J794&amp;N794,'A.Departure Grouping'!AQ:AQ&amp;'A.Departure Grouping'!AP:AP,'A.Departure Grouping'!AR:AR,"",0))</f>
        <v>#NAME?</v>
      </c>
      <c r="Q794" s="13">
        <v>75989117</v>
      </c>
      <c r="R794" s="13" t="s">
        <v>43</v>
      </c>
      <c r="S794" s="13">
        <f t="array" ref="S794">INDEX(manifest_11Sep!$A$1:$V$3202,MATCH($B794,manifest_11Sep!$B$1:$B$3202,0),MATCH(A.Dep9SepList!S$1,manifest_11Sep!$A$1:$V$1,0))</f>
        <v>0</v>
      </c>
      <c r="T794" s="17"/>
    </row>
    <row r="795" spans="1:23" hidden="1">
      <c r="A795" s="13" t="str">
        <f t="array" ref="A795">INDEX(manifest_11Sep!$A$1:$V$3202,MATCH($B795,manifest_11Sep!$B$1:$B$3202,0),MATCH(A.Dep9SepList!A$1,manifest_11Sep!$A$1:$V$1,0))</f>
        <v>A</v>
      </c>
      <c r="B795" s="13" t="s">
        <v>3220</v>
      </c>
      <c r="C795" s="13" t="str">
        <f t="array" ref="C795">INDEX(manifest_11Sep!$A$1:$V$3202,MATCH($B795,manifest_11Sep!$B$1:$B$3202,0),MATCH(A.Dep9SepList!C$1,manifest_11Sep!$A$1:$V$1,0))</f>
        <v>7GN99JJH75Q</v>
      </c>
      <c r="D795" s="13" t="str">
        <f t="array" ref="D795">INDEX(manifest_11Sep!$A$1:$V$3202,MATCH($B795,manifest_11Sep!$B$1:$B$3202,0),MATCH(A.Dep9SepList!D$1,manifest_11Sep!$A$1:$V$1,0))</f>
        <v>Male</v>
      </c>
      <c r="E795" s="13" t="str">
        <f t="array" ref="E795">INDEX(manifest_11Sep!$A$1:$V$3202,MATCH($B795,manifest_11Sep!$B$1:$B$3202,0),MATCH(A.Dep9SepList!E$1,manifest_11Sep!$A$1:$V$1,0))</f>
        <v>Hartaya</v>
      </c>
      <c r="F795" s="13" t="str">
        <f t="array" ref="F795">INDEX(manifest_11Sep!$A$1:$V$3202,MATCH($B795,manifest_11Sep!$B$1:$B$3202,0),MATCH(A.Dep9SepList!F$1,manifest_11Sep!$A$1:$V$1,0))</f>
        <v>Kusumatandjanma</v>
      </c>
      <c r="G795" s="13">
        <f t="array" ref="G795">INDEX(manifest_11Sep!$A$1:$V$3202,MATCH($B795,manifest_11Sep!$B$1:$B$3202,0),MATCH(A.Dep9SepList!G$1,manifest_11Sep!$A$1:$V$1,0))</f>
        <v>42</v>
      </c>
      <c r="H795" s="13" t="str">
        <f t="array" ref="H795">INDEX(manifest_11Sep!$A$1:$V$3202,MATCH($B795,manifest_11Sep!$B$1:$B$3202,0),MATCH(A.Dep9SepList!H$1,manifest_11Sep!$A$1:$V$1,0))</f>
        <v>Lisa Oktavia</v>
      </c>
      <c r="I795" s="13" t="str">
        <f t="array" ref="I795">INDEX(manifest_11Sep!$A$1:$V$3202,MATCH($B795,manifest_11Sep!$B$1:$B$3202,0),MATCH(A.Dep9SepList!I$1,manifest_11Sep!$A$1:$V$1,0))</f>
        <v>Asiana Airlines</v>
      </c>
      <c r="J795" s="13" t="str">
        <f t="array" ref="J795">INDEX(manifest_11Sep!$A$1:$V$3202,MATCH($B795,manifest_11Sep!$B$1:$B$3202,0),MATCH(A.Dep9SepList!J$1,manifest_11Sep!$A$1:$V$1,0))</f>
        <v>OZ 212</v>
      </c>
      <c r="K795" s="32" t="str">
        <f t="array" ref="K795">INDEX(manifest_11Sep!$A$1:$V$3202,MATCH($B795,manifest_11Sep!$B$1:$B$3202,0),MATCH(A.Dep9SepList!K$1,manifest_11Sep!$A$1:$V$1,0))</f>
        <v>18-thg 9-25</v>
      </c>
      <c r="L795" s="20">
        <f t="array" ref="L795">INDEX(manifest_11Sep!$A$1:$V$3202,MATCH($B795,manifest_11Sep!$B$1:$B$3202,0),MATCH(A.Dep9SepList!L$1,manifest_11Sep!$A$1:$V$1,0))</f>
        <v>0.87152777777777779</v>
      </c>
      <c r="M795" s="13" t="str">
        <f t="array" ref="M795">INDEX(manifest_11Sep!$A$1:$V$3202,MATCH($B795,manifest_11Sep!$B$1:$B$3202,0),MATCH(A.Dep9SepList!M$1,manifest_11Sep!$A$1:$V$1,0))</f>
        <v>ICN-T1</v>
      </c>
      <c r="N795" s="13" t="str">
        <f t="array" ref="N795">INDEX(manifest_11Sep!$A$1:$V$3202,MATCH($B795,manifest_11Sep!$B$1:$B$3202,0),MATCH(A.Dep9SepList!N$1,manifest_11Sep!$A$1:$V$1,0))</f>
        <v>JW MARRIOTT</v>
      </c>
      <c r="O795" s="31"/>
      <c r="P795" s="20" t="e" cm="1" vm="1">
        <f t="array" aca="1" ref="P795" ca="1">IF(J795="","",_xlfn.XLOOKUP(J795&amp;N795,'A.Departure Grouping'!AQ:AQ&amp;'A.Departure Grouping'!AP:AP,'A.Departure Grouping'!AR:AR,"",0))</f>
        <v>#NAME?</v>
      </c>
      <c r="Q795" s="13">
        <v>75989117</v>
      </c>
      <c r="R795" s="13" t="s">
        <v>43</v>
      </c>
      <c r="S795" s="13">
        <f t="array" ref="S795">INDEX(manifest_11Sep!$A$1:$V$3202,MATCH($B795,manifest_11Sep!$B$1:$B$3202,0),MATCH(A.Dep9SepList!S$1,manifest_11Sep!$A$1:$V$1,0))</f>
        <v>0</v>
      </c>
      <c r="T795" s="17"/>
    </row>
    <row r="796" spans="1:23" hidden="1">
      <c r="A796" s="13" t="str">
        <f t="array" ref="A796">INDEX(manifest_11Sep!$A$1:$V$3202,MATCH($B796,manifest_11Sep!$B$1:$B$3202,0),MATCH(A.Dep9SepList!A$1,manifest_11Sep!$A$1:$V$1,0))</f>
        <v>A</v>
      </c>
      <c r="B796" s="13" t="s">
        <v>3207</v>
      </c>
      <c r="C796" s="13" t="str">
        <f t="array" ref="C796">INDEX(manifest_11Sep!$A$1:$V$3202,MATCH($B796,manifest_11Sep!$B$1:$B$3202,0),MATCH(A.Dep9SepList!C$1,manifest_11Sep!$A$1:$V$1,0))</f>
        <v>NKNG2B3FG4W</v>
      </c>
      <c r="D796" s="13" t="str">
        <f t="array" ref="D796">INDEX(manifest_11Sep!$A$1:$V$3202,MATCH($B796,manifest_11Sep!$B$1:$B$3202,0),MATCH(A.Dep9SepList!D$1,manifest_11Sep!$A$1:$V$1,0))</f>
        <v>Male</v>
      </c>
      <c r="E796" s="13" t="str">
        <f t="array" ref="E796">INDEX(manifest_11Sep!$A$1:$V$3202,MATCH($B796,manifest_11Sep!$B$1:$B$3202,0),MATCH(A.Dep9SepList!E$1,manifest_11Sep!$A$1:$V$1,0))</f>
        <v>Neill V</v>
      </c>
      <c r="F796" s="13" t="str">
        <f t="array" ref="F796">INDEX(manifest_11Sep!$A$1:$V$3202,MATCH($B796,manifest_11Sep!$B$1:$B$3202,0),MATCH(A.Dep9SepList!F$1,manifest_11Sep!$A$1:$V$1,0))</f>
        <v>Papa</v>
      </c>
      <c r="G796" s="13">
        <f t="array" ref="G796">INDEX(manifest_11Sep!$A$1:$V$3202,MATCH($B796,manifest_11Sep!$B$1:$B$3202,0),MATCH(A.Dep9SepList!G$1,manifest_11Sep!$A$1:$V$1,0))</f>
        <v>33</v>
      </c>
      <c r="H796" s="13" t="str">
        <f t="array" ref="H796">INDEX(manifest_11Sep!$A$1:$V$3202,MATCH($B796,manifest_11Sep!$B$1:$B$3202,0),MATCH(A.Dep9SepList!H$1,manifest_11Sep!$A$1:$V$1,0))</f>
        <v>Lisa Oktavia</v>
      </c>
      <c r="I796" s="13" t="str">
        <f t="array" ref="I796">INDEX(manifest_11Sep!$A$1:$V$3202,MATCH($B796,manifest_11Sep!$B$1:$B$3202,0),MATCH(A.Dep9SepList!I$1,manifest_11Sep!$A$1:$V$1,0))</f>
        <v>Asiana Airlines</v>
      </c>
      <c r="J796" s="13" t="str">
        <f t="array" ref="J796">INDEX(manifest_11Sep!$A$1:$V$3202,MATCH($B796,manifest_11Sep!$B$1:$B$3202,0),MATCH(A.Dep9SepList!J$1,manifest_11Sep!$A$1:$V$1,0))</f>
        <v>OZ 212</v>
      </c>
      <c r="K796" s="32" t="str">
        <f t="array" ref="K796">INDEX(manifest_11Sep!$A$1:$V$3202,MATCH($B796,manifest_11Sep!$B$1:$B$3202,0),MATCH(A.Dep9SepList!K$1,manifest_11Sep!$A$1:$V$1,0))</f>
        <v>18-thg 9-25</v>
      </c>
      <c r="L796" s="20">
        <f t="array" ref="L796">INDEX(manifest_11Sep!$A$1:$V$3202,MATCH($B796,manifest_11Sep!$B$1:$B$3202,0),MATCH(A.Dep9SepList!L$1,manifest_11Sep!$A$1:$V$1,0))</f>
        <v>0.87152777777777779</v>
      </c>
      <c r="M796" s="13" t="str">
        <f t="array" ref="M796">INDEX(manifest_11Sep!$A$1:$V$3202,MATCH($B796,manifest_11Sep!$B$1:$B$3202,0),MATCH(A.Dep9SepList!M$1,manifest_11Sep!$A$1:$V$1,0))</f>
        <v>ICN-T1</v>
      </c>
      <c r="N796" s="13" t="str">
        <f t="array" ref="N796">INDEX(manifest_11Sep!$A$1:$V$3202,MATCH($B796,manifest_11Sep!$B$1:$B$3202,0),MATCH(A.Dep9SepList!N$1,manifest_11Sep!$A$1:$V$1,0))</f>
        <v>JW MARRIOTT</v>
      </c>
      <c r="O796" s="31"/>
      <c r="P796" s="20" t="e" cm="1" vm="1">
        <f t="array" aca="1" ref="P796" ca="1">IF(J796="","",_xlfn.XLOOKUP(J796&amp;N796,'A.Departure Grouping'!AQ:AQ&amp;'A.Departure Grouping'!AP:AP,'A.Departure Grouping'!AR:AR,"",0))</f>
        <v>#NAME?</v>
      </c>
      <c r="Q796" s="13">
        <v>75989082</v>
      </c>
      <c r="R796" s="13" t="s">
        <v>35</v>
      </c>
      <c r="S796" s="13">
        <f t="array" ref="S796">INDEX(manifest_11Sep!$A$1:$V$3202,MATCH($B796,manifest_11Sep!$B$1:$B$3202,0),MATCH(A.Dep9SepList!S$1,manifest_11Sep!$A$1:$V$1,0))</f>
        <v>0</v>
      </c>
      <c r="T796" s="13"/>
      <c r="U796" s="3"/>
    </row>
    <row r="797" spans="1:23" hidden="1">
      <c r="A797" s="13" t="str">
        <f t="array" ref="A797">INDEX(manifest_11Sep!$A$1:$V$3202,MATCH($B797,manifest_11Sep!$B$1:$B$3202,0),MATCH(A.Dep9SepList!A$1,manifest_11Sep!$A$1:$V$1,0))</f>
        <v>A</v>
      </c>
      <c r="B797" s="3" t="s">
        <v>3196</v>
      </c>
      <c r="C797" s="13" t="str">
        <f t="array" ref="C797">INDEX(manifest_11Sep!$A$1:$V$3202,MATCH($B797,manifest_11Sep!$B$1:$B$3202,0),MATCH(A.Dep9SepList!C$1,manifest_11Sep!$A$1:$V$1,0))</f>
        <v>98NL2MJRRMV</v>
      </c>
      <c r="D797" s="13" t="str">
        <f t="array" ref="D797">INDEX(manifest_11Sep!$A$1:$V$3202,MATCH($B797,manifest_11Sep!$B$1:$B$3202,0),MATCH(A.Dep9SepList!D$1,manifest_11Sep!$A$1:$V$1,0))</f>
        <v>Female</v>
      </c>
      <c r="E797" s="13" t="str">
        <f t="array" ref="E797">INDEX(manifest_11Sep!$A$1:$V$3202,MATCH($B797,manifest_11Sep!$B$1:$B$3202,0),MATCH(A.Dep9SepList!E$1,manifest_11Sep!$A$1:$V$1,0))</f>
        <v>Juliaty</v>
      </c>
      <c r="F797" s="13" t="str">
        <f t="array" ref="F797">INDEX(manifest_11Sep!$A$1:$V$3202,MATCH($B797,manifest_11Sep!$B$1:$B$3202,0),MATCH(A.Dep9SepList!F$1,manifest_11Sep!$A$1:$V$1,0))</f>
        <v>Kosasih</v>
      </c>
      <c r="G797" s="13">
        <f t="array" ref="G797">INDEX(manifest_11Sep!$A$1:$V$3202,MATCH($B797,manifest_11Sep!$B$1:$B$3202,0),MATCH(A.Dep9SepList!G$1,manifest_11Sep!$A$1:$V$1,0))</f>
        <v>49</v>
      </c>
      <c r="H797" s="13" t="str">
        <f t="array" ref="H797">INDEX(manifest_11Sep!$A$1:$V$3202,MATCH($B797,manifest_11Sep!$B$1:$B$3202,0),MATCH(A.Dep9SepList!H$1,manifest_11Sep!$A$1:$V$1,0))</f>
        <v>Lisa Oktavia</v>
      </c>
      <c r="I797" s="13" t="str">
        <f t="array" ref="I797">INDEX(manifest_11Sep!$A$1:$V$3202,MATCH($B797,manifest_11Sep!$B$1:$B$3202,0),MATCH(A.Dep9SepList!I$1,manifest_11Sep!$A$1:$V$1,0))</f>
        <v>Asiana Airlines</v>
      </c>
      <c r="J797" s="13" t="str">
        <f t="array" ref="J797">INDEX(manifest_11Sep!$A$1:$V$3202,MATCH($B797,manifest_11Sep!$B$1:$B$3202,0),MATCH(A.Dep9SepList!J$1,manifest_11Sep!$A$1:$V$1,0))</f>
        <v>OZ 212</v>
      </c>
      <c r="K797" s="32" t="str">
        <f t="array" ref="K797">INDEX(manifest_11Sep!$A$1:$V$3202,MATCH($B797,manifest_11Sep!$B$1:$B$3202,0),MATCH(A.Dep9SepList!K$1,manifest_11Sep!$A$1:$V$1,0))</f>
        <v>18-thg 9-25</v>
      </c>
      <c r="L797" s="20">
        <f t="array" ref="L797">INDEX(manifest_11Sep!$A$1:$V$3202,MATCH($B797,manifest_11Sep!$B$1:$B$3202,0),MATCH(A.Dep9SepList!L$1,manifest_11Sep!$A$1:$V$1,0))</f>
        <v>0.87152777777777779</v>
      </c>
      <c r="M797" s="13" t="str">
        <f t="array" ref="M797">INDEX(manifest_11Sep!$A$1:$V$3202,MATCH($B797,manifest_11Sep!$B$1:$B$3202,0),MATCH(A.Dep9SepList!M$1,manifest_11Sep!$A$1:$V$1,0))</f>
        <v>ICN-T1</v>
      </c>
      <c r="N797" s="13" t="str">
        <f t="array" ref="N797">INDEX(manifest_11Sep!$A$1:$V$3202,MATCH($B797,manifest_11Sep!$B$1:$B$3202,0),MATCH(A.Dep9SepList!N$1,manifest_11Sep!$A$1:$V$1,0))</f>
        <v>JW MARRIOTT</v>
      </c>
      <c r="O797" s="31"/>
      <c r="P797" s="20" t="e" cm="1" vm="1">
        <f t="array" aca="1" ref="P797" ca="1">IF(J797="","",_xlfn.XLOOKUP(J797&amp;N797,'A.Departure Grouping'!AQ:AQ&amp;'A.Departure Grouping'!AP:AP,'A.Departure Grouping'!AR:AR,"",0))</f>
        <v>#NAME?</v>
      </c>
      <c r="Q797" s="13">
        <v>75989037</v>
      </c>
      <c r="R797" s="13" t="s">
        <v>35</v>
      </c>
      <c r="S797" s="13">
        <f t="array" ref="S797">INDEX(manifest_11Sep!$A$1:$V$3202,MATCH($B797,manifest_11Sep!$B$1:$B$3202,0),MATCH(A.Dep9SepList!S$1,manifest_11Sep!$A$1:$V$1,0))</f>
        <v>0</v>
      </c>
      <c r="T797" s="17"/>
      <c r="U797" s="3"/>
    </row>
    <row r="798" spans="1:23" hidden="1">
      <c r="A798" s="13" t="str">
        <f t="array" ref="A798">INDEX(manifest_11Sep!$A$1:$V$3202,MATCH($B798,manifest_11Sep!$B$1:$B$3202,0),MATCH(A.Dep9SepList!A$1,manifest_11Sep!$A$1:$V$1,0))</f>
        <v>A</v>
      </c>
      <c r="B798" s="3" t="s">
        <v>836</v>
      </c>
      <c r="C798" s="13" t="str">
        <f t="array" ref="C798">INDEX(manifest_11Sep!$A$1:$V$3202,MATCH($B798,manifest_11Sep!$B$1:$B$3202,0),MATCH(A.Dep9SepList!C$1,manifest_11Sep!$A$1:$V$1,0))</f>
        <v>YGN4BJXMJTR</v>
      </c>
      <c r="D798" s="13" t="str">
        <f t="array" ref="D798">INDEX(manifest_11Sep!$A$1:$V$3202,MATCH($B798,manifest_11Sep!$B$1:$B$3202,0),MATCH(A.Dep9SepList!D$1,manifest_11Sep!$A$1:$V$1,0))</f>
        <v>Female</v>
      </c>
      <c r="E798" s="13" t="str">
        <f t="array" ref="E798">INDEX(manifest_11Sep!$A$1:$V$3202,MATCH($B798,manifest_11Sep!$B$1:$B$3202,0),MATCH(A.Dep9SepList!E$1,manifest_11Sep!$A$1:$V$1,0))</f>
        <v>Yvonne Lan Anh</v>
      </c>
      <c r="F798" s="13" t="str">
        <f t="array" ref="F798">INDEX(manifest_11Sep!$A$1:$V$3202,MATCH($B798,manifest_11Sep!$B$1:$B$3202,0),MATCH(A.Dep9SepList!F$1,manifest_11Sep!$A$1:$V$1,0))</f>
        <v>Tran</v>
      </c>
      <c r="G798" s="13">
        <f t="array" ref="G798">INDEX(manifest_11Sep!$A$1:$V$3202,MATCH($B798,manifest_11Sep!$B$1:$B$3202,0),MATCH(A.Dep9SepList!G$1,manifest_11Sep!$A$1:$V$1,0))</f>
        <v>27</v>
      </c>
      <c r="H798" s="13" t="str">
        <f t="array" ref="H798">INDEX(manifest_11Sep!$A$1:$V$3202,MATCH($B798,manifest_11Sep!$B$1:$B$3202,0),MATCH(A.Dep9SepList!H$1,manifest_11Sep!$A$1:$V$1,0))</f>
        <v>Alicia Nguyen 3</v>
      </c>
      <c r="I798" s="13" t="str">
        <f t="array" ref="I798">INDEX(manifest_11Sep!$A$1:$V$3202,MATCH($B798,manifest_11Sep!$B$1:$B$3202,0),MATCH(A.Dep9SepList!I$1,manifest_11Sep!$A$1:$V$1,0))</f>
        <v>Asiana Airlines</v>
      </c>
      <c r="J798" s="13" t="str">
        <f t="array" ref="J798">INDEX(manifest_11Sep!$A$1:$V$3202,MATCH($B798,manifest_11Sep!$B$1:$B$3202,0),MATCH(A.Dep9SepList!J$1,manifest_11Sep!$A$1:$V$1,0))</f>
        <v>OZ 212</v>
      </c>
      <c r="K798" s="32" t="str">
        <f t="array" ref="K798">INDEX(manifest_11Sep!$A$1:$V$3202,MATCH($B798,manifest_11Sep!$B$1:$B$3202,0),MATCH(A.Dep9SepList!K$1,manifest_11Sep!$A$1:$V$1,0))</f>
        <v>18-thg 9-25</v>
      </c>
      <c r="L798" s="20">
        <f t="array" ref="L798">INDEX(manifest_11Sep!$A$1:$V$3202,MATCH($B798,manifest_11Sep!$B$1:$B$3202,0),MATCH(A.Dep9SepList!L$1,manifest_11Sep!$A$1:$V$1,0))</f>
        <v>0.87152777777777779</v>
      </c>
      <c r="M798" s="13" t="str">
        <f t="array" ref="M798">INDEX(manifest_11Sep!$A$1:$V$3202,MATCH($B798,manifest_11Sep!$B$1:$B$3202,0),MATCH(A.Dep9SepList!M$1,manifest_11Sep!$A$1:$V$1,0))</f>
        <v>ICN-T1</v>
      </c>
      <c r="N798" s="13" t="str">
        <f t="array" ref="N798">INDEX(manifest_11Sep!$A$1:$V$3202,MATCH($B798,manifest_11Sep!$B$1:$B$3202,0),MATCH(A.Dep9SepList!N$1,manifest_11Sep!$A$1:$V$1,0))</f>
        <v>JW MARRIOTT</v>
      </c>
      <c r="O798" s="31"/>
      <c r="P798" s="20" t="e" cm="1" vm="1">
        <f t="array" aca="1" ref="P798" ca="1">IF(J798="","",_xlfn.XLOOKUP(J798&amp;N798,'A.Departure Grouping'!AQ:AQ&amp;'A.Departure Grouping'!AP:AP,'A.Departure Grouping'!AR:AR,"",0))</f>
        <v>#NAME?</v>
      </c>
      <c r="Q798" s="13">
        <v>75985925</v>
      </c>
      <c r="R798" s="13" t="s">
        <v>61</v>
      </c>
      <c r="S798" s="13">
        <f t="array" ref="S798">INDEX(manifest_11Sep!$A$1:$V$3202,MATCH($B798,manifest_11Sep!$B$1:$B$3202,0),MATCH(A.Dep9SepList!S$1,manifest_11Sep!$A$1:$V$1,0))</f>
        <v>0</v>
      </c>
      <c r="T798" s="17"/>
      <c r="W798" s="3"/>
    </row>
    <row r="799" spans="1:23" hidden="1">
      <c r="A799" s="13" t="str">
        <f t="array" ref="A799">INDEX(manifest_11Sep!$A$1:$V$3202,MATCH($B799,manifest_11Sep!$B$1:$B$3202,0),MATCH(A.Dep9SepList!A$1,manifest_11Sep!$A$1:$V$1,0))</f>
        <v>A</v>
      </c>
      <c r="B799" s="13" t="s">
        <v>628</v>
      </c>
      <c r="C799" s="13" t="str">
        <f t="array" ref="C799">INDEX(manifest_11Sep!$A$1:$V$3202,MATCH($B799,manifest_11Sep!$B$1:$B$3202,0),MATCH(A.Dep9SepList!C$1,manifest_11Sep!$A$1:$V$1,0))</f>
        <v>STNFZ5STTSC</v>
      </c>
      <c r="D799" s="13" t="str">
        <f t="array" ref="D799">INDEX(manifest_11Sep!$A$1:$V$3202,MATCH($B799,manifest_11Sep!$B$1:$B$3202,0),MATCH(A.Dep9SepList!D$1,manifest_11Sep!$A$1:$V$1,0))</f>
        <v>Female</v>
      </c>
      <c r="E799" s="13" t="str">
        <f t="array" ref="E799">INDEX(manifest_11Sep!$A$1:$V$3202,MATCH($B799,manifest_11Sep!$B$1:$B$3202,0),MATCH(A.Dep9SepList!E$1,manifest_11Sep!$A$1:$V$1,0))</f>
        <v>Melania Isabel</v>
      </c>
      <c r="F799" s="13" t="str">
        <f t="array" ref="F799">INDEX(manifest_11Sep!$A$1:$V$3202,MATCH($B799,manifest_11Sep!$B$1:$B$3202,0),MATCH(A.Dep9SepList!F$1,manifest_11Sep!$A$1:$V$1,0))</f>
        <v>Madriaga</v>
      </c>
      <c r="G799" s="13">
        <f t="array" ref="G799">INDEX(manifest_11Sep!$A$1:$V$3202,MATCH($B799,manifest_11Sep!$B$1:$B$3202,0),MATCH(A.Dep9SepList!G$1,manifest_11Sep!$A$1:$V$1,0))</f>
        <v>59</v>
      </c>
      <c r="H799" s="13" t="str">
        <f t="array" ref="H799">INDEX(manifest_11Sep!$A$1:$V$3202,MATCH($B799,manifest_11Sep!$B$1:$B$3202,0),MATCH(A.Dep9SepList!H$1,manifest_11Sep!$A$1:$V$1,0))</f>
        <v>Alicia Nguyen 3</v>
      </c>
      <c r="I799" s="13" t="str">
        <f t="array" ref="I799">INDEX(manifest_11Sep!$A$1:$V$3202,MATCH($B799,manifest_11Sep!$B$1:$B$3202,0),MATCH(A.Dep9SepList!I$1,manifest_11Sep!$A$1:$V$1,0))</f>
        <v>Delta</v>
      </c>
      <c r="J799" s="13" t="str">
        <f t="array" ref="J799">INDEX(manifest_11Sep!$A$1:$V$3202,MATCH($B799,manifest_11Sep!$B$1:$B$3202,0),MATCH(A.Dep9SepList!J$1,manifest_11Sep!$A$1:$V$1,0))</f>
        <v>DL 7939</v>
      </c>
      <c r="K799" s="32" t="str">
        <f t="array" ref="K799">INDEX(manifest_11Sep!$A$1:$V$3202,MATCH($B799,manifest_11Sep!$B$1:$B$3202,0),MATCH(A.Dep9SepList!K$1,manifest_11Sep!$A$1:$V$1,0))</f>
        <v>18-thg 9-25</v>
      </c>
      <c r="L799" s="20">
        <f t="array" ref="L799">INDEX(manifest_11Sep!$A$1:$V$3202,MATCH($B799,manifest_11Sep!$B$1:$B$3202,0),MATCH(A.Dep9SepList!L$1,manifest_11Sep!$A$1:$V$1,0))</f>
        <v>0.87847222222222221</v>
      </c>
      <c r="M799" s="13" t="str">
        <f t="array" ref="M799">INDEX(manifest_11Sep!$A$1:$V$3202,MATCH($B799,manifest_11Sep!$B$1:$B$3202,0),MATCH(A.Dep9SepList!M$1,manifest_11Sep!$A$1:$V$1,0))</f>
        <v>ICN-T2</v>
      </c>
      <c r="N799" s="13" t="str">
        <f t="array" ref="N799">INDEX(manifest_11Sep!$A$1:$V$3202,MATCH($B799,manifest_11Sep!$B$1:$B$3202,0),MATCH(A.Dep9SepList!N$1,manifest_11Sep!$A$1:$V$1,0))</f>
        <v>JW MARRIOTT</v>
      </c>
      <c r="O799" s="31"/>
      <c r="P799" s="20" t="e" cm="1" vm="1">
        <f t="array" aca="1" ref="P799" ca="1">IF(J799="","",_xlfn.XLOOKUP(J799&amp;N799,'A.Departure Grouping'!AQ:AQ&amp;'A.Departure Grouping'!AP:AP,'A.Departure Grouping'!AR:AR,"",0))</f>
        <v>#NAME?</v>
      </c>
      <c r="Q799" s="13">
        <v>75985233</v>
      </c>
      <c r="R799" s="13" t="s">
        <v>43</v>
      </c>
      <c r="S799" s="13">
        <f t="array" ref="S799">INDEX(manifest_11Sep!$A$1:$V$3202,MATCH($B799,manifest_11Sep!$B$1:$B$3202,0),MATCH(A.Dep9SepList!S$1,manifest_11Sep!$A$1:$V$1,0))</f>
        <v>0</v>
      </c>
      <c r="T799" s="17"/>
    </row>
    <row r="800" spans="1:23" hidden="1">
      <c r="A800" s="13" t="str">
        <f t="array" ref="A800">INDEX(manifest_11Sep!$A$1:$V$3202,MATCH($B800,manifest_11Sep!$B$1:$B$3202,0),MATCH(A.Dep9SepList!A$1,manifest_11Sep!$A$1:$V$1,0))</f>
        <v>A</v>
      </c>
      <c r="B800" s="13" t="s">
        <v>633</v>
      </c>
      <c r="C800" s="13" t="str">
        <f t="array" ref="C800">INDEX(manifest_11Sep!$A$1:$V$3202,MATCH($B800,manifest_11Sep!$B$1:$B$3202,0),MATCH(A.Dep9SepList!C$1,manifest_11Sep!$A$1:$V$1,0))</f>
        <v>STNFZ5STTSC</v>
      </c>
      <c r="D800" s="13" t="str">
        <f t="array" ref="D800">INDEX(manifest_11Sep!$A$1:$V$3202,MATCH($B800,manifest_11Sep!$B$1:$B$3202,0),MATCH(A.Dep9SepList!D$1,manifest_11Sep!$A$1:$V$1,0))</f>
        <v>Male</v>
      </c>
      <c r="E800" s="13" t="str">
        <f t="array" ref="E800">INDEX(manifest_11Sep!$A$1:$V$3202,MATCH($B800,manifest_11Sep!$B$1:$B$3202,0),MATCH(A.Dep9SepList!E$1,manifest_11Sep!$A$1:$V$1,0))</f>
        <v>Honorio C</v>
      </c>
      <c r="F800" s="13" t="str">
        <f t="array" ref="F800">INDEX(manifest_11Sep!$A$1:$V$3202,MATCH($B800,manifest_11Sep!$B$1:$B$3202,0),MATCH(A.Dep9SepList!F$1,manifest_11Sep!$A$1:$V$1,0))</f>
        <v>Madriaga</v>
      </c>
      <c r="G800" s="13">
        <f t="array" ref="G800">INDEX(manifest_11Sep!$A$1:$V$3202,MATCH($B800,manifest_11Sep!$B$1:$B$3202,0),MATCH(A.Dep9SepList!G$1,manifest_11Sep!$A$1:$V$1,0))</f>
        <v>59</v>
      </c>
      <c r="H800" s="13" t="str">
        <f t="array" ref="H800">INDEX(manifest_11Sep!$A$1:$V$3202,MATCH($B800,manifest_11Sep!$B$1:$B$3202,0),MATCH(A.Dep9SepList!H$1,manifest_11Sep!$A$1:$V$1,0))</f>
        <v>Alicia Nguyen 3</v>
      </c>
      <c r="I800" s="13" t="str">
        <f t="array" ref="I800">INDEX(manifest_11Sep!$A$1:$V$3202,MATCH($B800,manifest_11Sep!$B$1:$B$3202,0),MATCH(A.Dep9SepList!I$1,manifest_11Sep!$A$1:$V$1,0))</f>
        <v>Delta</v>
      </c>
      <c r="J800" s="13" t="str">
        <f t="array" ref="J800">INDEX(manifest_11Sep!$A$1:$V$3202,MATCH($B800,manifest_11Sep!$B$1:$B$3202,0),MATCH(A.Dep9SepList!J$1,manifest_11Sep!$A$1:$V$1,0))</f>
        <v>DL 7939</v>
      </c>
      <c r="K800" s="32" t="str">
        <f t="array" ref="K800">INDEX(manifest_11Sep!$A$1:$V$3202,MATCH($B800,manifest_11Sep!$B$1:$B$3202,0),MATCH(A.Dep9SepList!K$1,manifest_11Sep!$A$1:$V$1,0))</f>
        <v>18-thg 9-25</v>
      </c>
      <c r="L800" s="20">
        <f t="array" ref="L800">INDEX(manifest_11Sep!$A$1:$V$3202,MATCH($B800,manifest_11Sep!$B$1:$B$3202,0),MATCH(A.Dep9SepList!L$1,manifest_11Sep!$A$1:$V$1,0))</f>
        <v>0.87847222222222221</v>
      </c>
      <c r="M800" s="13" t="str">
        <f t="array" ref="M800">INDEX(manifest_11Sep!$A$1:$V$3202,MATCH($B800,manifest_11Sep!$B$1:$B$3202,0),MATCH(A.Dep9SepList!M$1,manifest_11Sep!$A$1:$V$1,0))</f>
        <v>ICN-T2</v>
      </c>
      <c r="N800" s="13" t="str">
        <f t="array" ref="N800">INDEX(manifest_11Sep!$A$1:$V$3202,MATCH($B800,manifest_11Sep!$B$1:$B$3202,0),MATCH(A.Dep9SepList!N$1,manifest_11Sep!$A$1:$V$1,0))</f>
        <v>JW MARRIOTT</v>
      </c>
      <c r="O800" s="31"/>
      <c r="P800" s="20" t="e" cm="1" vm="1">
        <f t="array" aca="1" ref="P800" ca="1">IF(J800="","",_xlfn.XLOOKUP(J800&amp;N800,'A.Departure Grouping'!AQ:AQ&amp;'A.Departure Grouping'!AP:AP,'A.Departure Grouping'!AR:AR,"",0))</f>
        <v>#NAME?</v>
      </c>
      <c r="Q800" s="13">
        <v>75985233</v>
      </c>
      <c r="R800" s="13" t="s">
        <v>43</v>
      </c>
      <c r="S800" s="13">
        <f t="array" ref="S800">INDEX(manifest_11Sep!$A$1:$V$3202,MATCH($B800,manifest_11Sep!$B$1:$B$3202,0),MATCH(A.Dep9SepList!S$1,manifest_11Sep!$A$1:$V$1,0))</f>
        <v>0</v>
      </c>
      <c r="T800" s="17"/>
    </row>
    <row r="801" spans="1:21" hidden="1">
      <c r="A801" s="13" t="str">
        <f t="array" ref="A801">INDEX(manifest_11Sep!$A$1:$V$3202,MATCH($B801,manifest_11Sep!$B$1:$B$3202,0),MATCH(A.Dep9SepList!A$1,manifest_11Sep!$A$1:$V$1,0))</f>
        <v>A</v>
      </c>
      <c r="B801" s="13" t="s">
        <v>1420</v>
      </c>
      <c r="C801" s="13" t="str">
        <f t="array" ref="C801">INDEX(manifest_11Sep!$A$1:$V$3202,MATCH($B801,manifest_11Sep!$B$1:$B$3202,0),MATCH(A.Dep9SepList!C$1,manifest_11Sep!$A$1:$V$1,0))</f>
        <v>VRN2BWR98C2</v>
      </c>
      <c r="D801" s="13" t="str">
        <f t="array" ref="D801">INDEX(manifest_11Sep!$A$1:$V$3202,MATCH($B801,manifest_11Sep!$B$1:$B$3202,0),MATCH(A.Dep9SepList!D$1,manifest_11Sep!$A$1:$V$1,0))</f>
        <v>Female</v>
      </c>
      <c r="E801" s="13" t="str">
        <f t="array" ref="E801">INDEX(manifest_11Sep!$A$1:$V$3202,MATCH($B801,manifest_11Sep!$B$1:$B$3202,0),MATCH(A.Dep9SepList!E$1,manifest_11Sep!$A$1:$V$1,0))</f>
        <v>Wei Ping</v>
      </c>
      <c r="F801" s="13" t="str">
        <f t="array" ref="F801">INDEX(manifest_11Sep!$A$1:$V$3202,MATCH($B801,manifest_11Sep!$B$1:$B$3202,0),MATCH(A.Dep9SepList!F$1,manifest_11Sep!$A$1:$V$1,0))</f>
        <v>Xian</v>
      </c>
      <c r="G801" s="13">
        <f t="array" ref="G801">INDEX(manifest_11Sep!$A$1:$V$3202,MATCH($B801,manifest_11Sep!$B$1:$B$3202,0),MATCH(A.Dep9SepList!G$1,manifest_11Sep!$A$1:$V$1,0))</f>
        <v>53</v>
      </c>
      <c r="H801" s="13" t="str">
        <f t="array" ref="H801">INDEX(manifest_11Sep!$A$1:$V$3202,MATCH($B801,manifest_11Sep!$B$1:$B$3202,0),MATCH(A.Dep9SepList!H$1,manifest_11Sep!$A$1:$V$1,0))</f>
        <v>Alicia Nguyen 4</v>
      </c>
      <c r="I801" s="13" t="str">
        <f t="array" ref="I801">INDEX(manifest_11Sep!$A$1:$V$3202,MATCH($B801,manifest_11Sep!$B$1:$B$3202,0),MATCH(A.Dep9SepList!I$1,manifest_11Sep!$A$1:$V$1,0))</f>
        <v>Korean Air</v>
      </c>
      <c r="J801" s="13" t="str">
        <f t="array" ref="J801">INDEX(manifest_11Sep!$A$1:$V$3202,MATCH($B801,manifest_11Sep!$B$1:$B$3202,0),MATCH(A.Dep9SepList!J$1,manifest_11Sep!$A$1:$V$1,0))</f>
        <v>KE 53</v>
      </c>
      <c r="K801" s="32" t="str">
        <f t="array" ref="K801">INDEX(manifest_11Sep!$A$1:$V$3202,MATCH($B801,manifest_11Sep!$B$1:$B$3202,0),MATCH(A.Dep9SepList!K$1,manifest_11Sep!$A$1:$V$1,0))</f>
        <v>18-thg 9-25</v>
      </c>
      <c r="L801" s="20">
        <f t="array" ref="L801">INDEX(manifest_11Sep!$A$1:$V$3202,MATCH($B801,manifest_11Sep!$B$1:$B$3202,0),MATCH(A.Dep9SepList!L$1,manifest_11Sep!$A$1:$V$1,0))</f>
        <v>0.87847222222222221</v>
      </c>
      <c r="M801" s="13" t="str">
        <f t="array" ref="M801">INDEX(manifest_11Sep!$A$1:$V$3202,MATCH($B801,manifest_11Sep!$B$1:$B$3202,0),MATCH(A.Dep9SepList!M$1,manifest_11Sep!$A$1:$V$1,0))</f>
        <v>ICN-T2</v>
      </c>
      <c r="N801" s="13" t="str">
        <f t="array" ref="N801">INDEX(manifest_11Sep!$A$1:$V$3202,MATCH($B801,manifest_11Sep!$B$1:$B$3202,0),MATCH(A.Dep9SepList!N$1,manifest_11Sep!$A$1:$V$1,0))</f>
        <v>JW MARRIOTT</v>
      </c>
      <c r="O801" s="31"/>
      <c r="P801" s="20" t="e" cm="1" vm="1">
        <f t="array" aca="1" ref="P801" ca="1">IF(J801="","",_xlfn.XLOOKUP(J801&amp;N801,'A.Departure Grouping'!AQ:AQ&amp;'A.Departure Grouping'!AP:AP,'A.Departure Grouping'!AR:AR,"",0))</f>
        <v>#NAME?</v>
      </c>
      <c r="Q801" s="13">
        <v>75988364</v>
      </c>
      <c r="R801" s="13" t="s">
        <v>43</v>
      </c>
      <c r="S801" s="13">
        <f t="array" ref="S801">INDEX(manifest_11Sep!$A$1:$V$3202,MATCH($B801,manifest_11Sep!$B$1:$B$3202,0),MATCH(A.Dep9SepList!S$1,manifest_11Sep!$A$1:$V$1,0))</f>
        <v>0</v>
      </c>
      <c r="T801" s="17"/>
    </row>
    <row r="802" spans="1:21" hidden="1">
      <c r="A802" s="13" t="str">
        <f t="array" ref="A802">INDEX(manifest_11Sep!$A$1:$V$3202,MATCH($B802,manifest_11Sep!$B$1:$B$3202,0),MATCH(A.Dep9SepList!A$1,manifest_11Sep!$A$1:$V$1,0))</f>
        <v>A</v>
      </c>
      <c r="B802" s="13" t="s">
        <v>1424</v>
      </c>
      <c r="C802" s="13" t="str">
        <f t="array" ref="C802">INDEX(manifest_11Sep!$A$1:$V$3202,MATCH($B802,manifest_11Sep!$B$1:$B$3202,0),MATCH(A.Dep9SepList!C$1,manifest_11Sep!$A$1:$V$1,0))</f>
        <v>VRN2BWR98C2</v>
      </c>
      <c r="D802" s="13" t="str">
        <f t="array" ref="D802">INDEX(manifest_11Sep!$A$1:$V$3202,MATCH($B802,manifest_11Sep!$B$1:$B$3202,0),MATCH(A.Dep9SepList!D$1,manifest_11Sep!$A$1:$V$1,0))</f>
        <v>Male</v>
      </c>
      <c r="E802" s="13" t="str">
        <f t="array" ref="E802">INDEX(manifest_11Sep!$A$1:$V$3202,MATCH($B802,manifest_11Sep!$B$1:$B$3202,0),MATCH(A.Dep9SepList!E$1,manifest_11Sep!$A$1:$V$1,0))</f>
        <v>Mohammad Tayyab</v>
      </c>
      <c r="F802" s="13" t="str">
        <f t="array" ref="F802">INDEX(manifest_11Sep!$A$1:$V$3202,MATCH($B802,manifest_11Sep!$B$1:$B$3202,0),MATCH(A.Dep9SepList!F$1,manifest_11Sep!$A$1:$V$1,0))</f>
        <v>Elahi</v>
      </c>
      <c r="G802" s="13">
        <f t="array" ref="G802">INDEX(manifest_11Sep!$A$1:$V$3202,MATCH($B802,manifest_11Sep!$B$1:$B$3202,0),MATCH(A.Dep9SepList!G$1,manifest_11Sep!$A$1:$V$1,0))</f>
        <v>53</v>
      </c>
      <c r="H802" s="13" t="str">
        <f t="array" ref="H802">INDEX(manifest_11Sep!$A$1:$V$3202,MATCH($B802,manifest_11Sep!$B$1:$B$3202,0),MATCH(A.Dep9SepList!H$1,manifest_11Sep!$A$1:$V$1,0))</f>
        <v>Alicia Nguyen 4</v>
      </c>
      <c r="I802" s="13" t="str">
        <f t="array" ref="I802">INDEX(manifest_11Sep!$A$1:$V$3202,MATCH($B802,manifest_11Sep!$B$1:$B$3202,0),MATCH(A.Dep9SepList!I$1,manifest_11Sep!$A$1:$V$1,0))</f>
        <v>Korean Air</v>
      </c>
      <c r="J802" s="13" t="str">
        <f t="array" ref="J802">INDEX(manifest_11Sep!$A$1:$V$3202,MATCH($B802,manifest_11Sep!$B$1:$B$3202,0),MATCH(A.Dep9SepList!J$1,manifest_11Sep!$A$1:$V$1,0))</f>
        <v>KE 53</v>
      </c>
      <c r="K802" s="32" t="str">
        <f t="array" ref="K802">INDEX(manifest_11Sep!$A$1:$V$3202,MATCH($B802,manifest_11Sep!$B$1:$B$3202,0),MATCH(A.Dep9SepList!K$1,manifest_11Sep!$A$1:$V$1,0))</f>
        <v>18-thg 9-25</v>
      </c>
      <c r="L802" s="20">
        <f t="array" ref="L802">INDEX(manifest_11Sep!$A$1:$V$3202,MATCH($B802,manifest_11Sep!$B$1:$B$3202,0),MATCH(A.Dep9SepList!L$1,manifest_11Sep!$A$1:$V$1,0))</f>
        <v>0.87847222222222221</v>
      </c>
      <c r="M802" s="13" t="str">
        <f t="array" ref="M802">INDEX(manifest_11Sep!$A$1:$V$3202,MATCH($B802,manifest_11Sep!$B$1:$B$3202,0),MATCH(A.Dep9SepList!M$1,manifest_11Sep!$A$1:$V$1,0))</f>
        <v>ICN-T2</v>
      </c>
      <c r="N802" s="13" t="str">
        <f t="array" ref="N802">INDEX(manifest_11Sep!$A$1:$V$3202,MATCH($B802,manifest_11Sep!$B$1:$B$3202,0),MATCH(A.Dep9SepList!N$1,manifest_11Sep!$A$1:$V$1,0))</f>
        <v>JW MARRIOTT</v>
      </c>
      <c r="O802" s="31"/>
      <c r="P802" s="20" t="e" cm="1" vm="1">
        <f t="array" aca="1" ref="P802" ca="1">IF(J802="","",_xlfn.XLOOKUP(J802&amp;N802,'A.Departure Grouping'!AQ:AQ&amp;'A.Departure Grouping'!AP:AP,'A.Departure Grouping'!AR:AR,"",0))</f>
        <v>#NAME?</v>
      </c>
      <c r="Q802" s="13">
        <v>75988364</v>
      </c>
      <c r="R802" s="13" t="s">
        <v>43</v>
      </c>
      <c r="S802" s="13">
        <f t="array" ref="S802">INDEX(manifest_11Sep!$A$1:$V$3202,MATCH($B802,manifest_11Sep!$B$1:$B$3202,0),MATCH(A.Dep9SepList!S$1,manifest_11Sep!$A$1:$V$1,0))</f>
        <v>0</v>
      </c>
      <c r="T802" s="13"/>
    </row>
    <row r="803" spans="1:21" hidden="1">
      <c r="A803" s="13" t="str">
        <f t="array" ref="A803">INDEX(manifest_11Sep!$A$1:$V$3202,MATCH($B803,manifest_11Sep!$B$1:$B$3202,0),MATCH(A.Dep9SepList!A$1,manifest_11Sep!$A$1:$V$1,0))</f>
        <v>A</v>
      </c>
      <c r="B803" s="13" t="s">
        <v>1427</v>
      </c>
      <c r="C803" s="13" t="str">
        <f t="array" ref="C803">INDEX(manifest_11Sep!$A$1:$V$3202,MATCH($B803,manifest_11Sep!$B$1:$B$3202,0),MATCH(A.Dep9SepList!C$1,manifest_11Sep!$A$1:$V$1,0))</f>
        <v>VRN2BWR98C2</v>
      </c>
      <c r="D803" s="13" t="str">
        <f t="array" ref="D803">INDEX(manifest_11Sep!$A$1:$V$3202,MATCH($B803,manifest_11Sep!$B$1:$B$3202,0),MATCH(A.Dep9SepList!D$1,manifest_11Sep!$A$1:$V$1,0))</f>
        <v>Male</v>
      </c>
      <c r="E803" s="13" t="str">
        <f t="array" ref="E803">INDEX(manifest_11Sep!$A$1:$V$3202,MATCH($B803,manifest_11Sep!$B$1:$B$3202,0),MATCH(A.Dep9SepList!E$1,manifest_11Sep!$A$1:$V$1,0))</f>
        <v>Haaris Ameer</v>
      </c>
      <c r="F803" s="13" t="str">
        <f t="array" ref="F803">INDEX(manifest_11Sep!$A$1:$V$3202,MATCH($B803,manifest_11Sep!$B$1:$B$3202,0),MATCH(A.Dep9SepList!F$1,manifest_11Sep!$A$1:$V$1,0))</f>
        <v>Elahi</v>
      </c>
      <c r="G803" s="13">
        <f t="array" ref="G803">INDEX(manifest_11Sep!$A$1:$V$3202,MATCH($B803,manifest_11Sep!$B$1:$B$3202,0),MATCH(A.Dep9SepList!G$1,manifest_11Sep!$A$1:$V$1,0))</f>
        <v>11</v>
      </c>
      <c r="H803" s="13" t="str">
        <f t="array" ref="H803">INDEX(manifest_11Sep!$A$1:$V$3202,MATCH($B803,manifest_11Sep!$B$1:$B$3202,0),MATCH(A.Dep9SepList!H$1,manifest_11Sep!$A$1:$V$1,0))</f>
        <v>Alicia Nguyen 4</v>
      </c>
      <c r="I803" s="13" t="str">
        <f t="array" ref="I803">INDEX(manifest_11Sep!$A$1:$V$3202,MATCH($B803,manifest_11Sep!$B$1:$B$3202,0),MATCH(A.Dep9SepList!I$1,manifest_11Sep!$A$1:$V$1,0))</f>
        <v>Korean Air</v>
      </c>
      <c r="J803" s="13" t="str">
        <f t="array" ref="J803">INDEX(manifest_11Sep!$A$1:$V$3202,MATCH($B803,manifest_11Sep!$B$1:$B$3202,0),MATCH(A.Dep9SepList!J$1,manifest_11Sep!$A$1:$V$1,0))</f>
        <v>KE 53</v>
      </c>
      <c r="K803" s="32" t="str">
        <f t="array" ref="K803">INDEX(manifest_11Sep!$A$1:$V$3202,MATCH($B803,manifest_11Sep!$B$1:$B$3202,0),MATCH(A.Dep9SepList!K$1,manifest_11Sep!$A$1:$V$1,0))</f>
        <v>18-thg 9-25</v>
      </c>
      <c r="L803" s="20">
        <f t="array" ref="L803">INDEX(manifest_11Sep!$A$1:$V$3202,MATCH($B803,manifest_11Sep!$B$1:$B$3202,0),MATCH(A.Dep9SepList!L$1,manifest_11Sep!$A$1:$V$1,0))</f>
        <v>0.87847222222222221</v>
      </c>
      <c r="M803" s="13" t="str">
        <f t="array" ref="M803">INDEX(manifest_11Sep!$A$1:$V$3202,MATCH($B803,manifest_11Sep!$B$1:$B$3202,0),MATCH(A.Dep9SepList!M$1,manifest_11Sep!$A$1:$V$1,0))</f>
        <v>ICN-T2</v>
      </c>
      <c r="N803" s="13" t="str">
        <f t="array" ref="N803">INDEX(manifest_11Sep!$A$1:$V$3202,MATCH($B803,manifest_11Sep!$B$1:$B$3202,0),MATCH(A.Dep9SepList!N$1,manifest_11Sep!$A$1:$V$1,0))</f>
        <v>JW MARRIOTT</v>
      </c>
      <c r="O803" s="31"/>
      <c r="P803" s="20" t="e" cm="1" vm="1">
        <f t="array" aca="1" ref="P803" ca="1">IF(J803="","",_xlfn.XLOOKUP(J803&amp;N803,'A.Departure Grouping'!AQ:AQ&amp;'A.Departure Grouping'!AP:AP,'A.Departure Grouping'!AR:AR,"",0))</f>
        <v>#NAME?</v>
      </c>
      <c r="Q803" s="13">
        <v>75988364</v>
      </c>
      <c r="R803" s="13" t="s">
        <v>43</v>
      </c>
      <c r="S803" s="13">
        <f t="array" ref="S803">INDEX(manifest_11Sep!$A$1:$V$3202,MATCH($B803,manifest_11Sep!$B$1:$B$3202,0),MATCH(A.Dep9SepList!S$1,manifest_11Sep!$A$1:$V$1,0))</f>
        <v>0</v>
      </c>
      <c r="T803" s="13"/>
    </row>
    <row r="804" spans="1:21" hidden="1">
      <c r="A804" s="13" t="str">
        <f t="array" ref="A804">INDEX(manifest_11Sep!$A$1:$V$3202,MATCH($B804,manifest_11Sep!$B$1:$B$3202,0),MATCH(A.Dep9SepList!A$1,manifest_11Sep!$A$1:$V$1,0))</f>
        <v>A</v>
      </c>
      <c r="B804" s="13" t="s">
        <v>588</v>
      </c>
      <c r="C804" s="13" t="str">
        <f t="array" ref="C804">INDEX(manifest_11Sep!$A$1:$V$3202,MATCH($B804,manifest_11Sep!$B$1:$B$3202,0),MATCH(A.Dep9SepList!C$1,manifest_11Sep!$A$1:$V$1,0))</f>
        <v>GTNGBKDRMK8</v>
      </c>
      <c r="D804" s="13" t="str">
        <f t="array" ref="D804">INDEX(manifest_11Sep!$A$1:$V$3202,MATCH($B804,manifest_11Sep!$B$1:$B$3202,0),MATCH(A.Dep9SepList!D$1,manifest_11Sep!$A$1:$V$1,0))</f>
        <v>Female</v>
      </c>
      <c r="E804" s="13" t="str">
        <f t="array" ref="E804">INDEX(manifest_11Sep!$A$1:$V$3202,MATCH($B804,manifest_11Sep!$B$1:$B$3202,0),MATCH(A.Dep9SepList!E$1,manifest_11Sep!$A$1:$V$1,0))</f>
        <v>Phonetip</v>
      </c>
      <c r="F804" s="13" t="str">
        <f t="array" ref="F804">INDEX(manifest_11Sep!$A$1:$V$3202,MATCH($B804,manifest_11Sep!$B$1:$B$3202,0),MATCH(A.Dep9SepList!F$1,manifest_11Sep!$A$1:$V$1,0))</f>
        <v>Sivilay</v>
      </c>
      <c r="G804" s="13">
        <f t="array" ref="G804">INDEX(manifest_11Sep!$A$1:$V$3202,MATCH($B804,manifest_11Sep!$B$1:$B$3202,0),MATCH(A.Dep9SepList!G$1,manifest_11Sep!$A$1:$V$1,0))</f>
        <v>39</v>
      </c>
      <c r="H804" s="13" t="str">
        <f t="array" ref="H804">INDEX(manifest_11Sep!$A$1:$V$3202,MATCH($B804,manifest_11Sep!$B$1:$B$3202,0),MATCH(A.Dep9SepList!H$1,manifest_11Sep!$A$1:$V$1,0))</f>
        <v>Alicia Nguyen 3</v>
      </c>
      <c r="I804" s="13" t="str">
        <f t="array" ref="I804">INDEX(manifest_11Sep!$A$1:$V$3202,MATCH($B804,manifest_11Sep!$B$1:$B$3202,0),MATCH(A.Dep9SepList!I$1,manifest_11Sep!$A$1:$V$1,0))</f>
        <v>VietJet Air</v>
      </c>
      <c r="J804" s="13" t="str">
        <f t="array" ref="J804">INDEX(manifest_11Sep!$A$1:$V$3202,MATCH($B804,manifest_11Sep!$B$1:$B$3202,0),MATCH(A.Dep9SepList!J$1,manifest_11Sep!$A$1:$V$1,0))</f>
        <v>VJ 861</v>
      </c>
      <c r="K804" s="32" t="str">
        <f t="array" ref="K804">INDEX(manifest_11Sep!$A$1:$V$3202,MATCH($B804,manifest_11Sep!$B$1:$B$3202,0),MATCH(A.Dep9SepList!K$1,manifest_11Sep!$A$1:$V$1,0))</f>
        <v>18-thg 9-25</v>
      </c>
      <c r="L804" s="20">
        <f t="array" ref="L804">INDEX(manifest_11Sep!$A$1:$V$3202,MATCH($B804,manifest_11Sep!$B$1:$B$3202,0),MATCH(A.Dep9SepList!L$1,manifest_11Sep!$A$1:$V$1,0))</f>
        <v>0.88888888888888884</v>
      </c>
      <c r="M804" s="13" t="str">
        <f t="array" ref="M804">INDEX(manifest_11Sep!$A$1:$V$3202,MATCH($B804,manifest_11Sep!$B$1:$B$3202,0),MATCH(A.Dep9SepList!M$1,manifest_11Sep!$A$1:$V$1,0))</f>
        <v>ICN-T1</v>
      </c>
      <c r="N804" s="13" t="str">
        <f t="array" ref="N804">INDEX(manifest_11Sep!$A$1:$V$3202,MATCH($B804,manifest_11Sep!$B$1:$B$3202,0),MATCH(A.Dep9SepList!N$1,manifest_11Sep!$A$1:$V$1,0))</f>
        <v>JW MARRIOTT</v>
      </c>
      <c r="O804" s="31"/>
      <c r="P804" s="20" t="e" cm="1" vm="1">
        <f t="array" aca="1" ref="P804" ca="1">IF(J804="","",_xlfn.XLOOKUP(J804&amp;N804,'A.Departure Grouping'!AQ:AQ&amp;'A.Departure Grouping'!AP:AP,'A.Departure Grouping'!AR:AR,"",0))</f>
        <v>#NAME?</v>
      </c>
      <c r="Q804" s="13">
        <v>75985089</v>
      </c>
      <c r="R804" s="13" t="s">
        <v>43</v>
      </c>
      <c r="S804" s="13">
        <f t="array" ref="S804">INDEX(manifest_11Sep!$A$1:$V$3202,MATCH($B804,manifest_11Sep!$B$1:$B$3202,0),MATCH(A.Dep9SepList!S$1,manifest_11Sep!$A$1:$V$1,0))</f>
        <v>0</v>
      </c>
      <c r="T804" s="17"/>
    </row>
    <row r="805" spans="1:21" hidden="1">
      <c r="A805" s="13" t="str">
        <f t="array" ref="A805">INDEX(manifest_11Sep!$A$1:$V$3202,MATCH($B805,manifest_11Sep!$B$1:$B$3202,0),MATCH(A.Dep9SepList!A$1,manifest_11Sep!$A$1:$V$1,0))</f>
        <v>A</v>
      </c>
      <c r="B805" s="13" t="s">
        <v>592</v>
      </c>
      <c r="C805" s="13" t="str">
        <f t="array" ref="C805">INDEX(manifest_11Sep!$A$1:$V$3202,MATCH($B805,manifest_11Sep!$B$1:$B$3202,0),MATCH(A.Dep9SepList!C$1,manifest_11Sep!$A$1:$V$1,0))</f>
        <v>GTNGBKDRMK8</v>
      </c>
      <c r="D805" s="13" t="str">
        <f t="array" ref="D805">INDEX(manifest_11Sep!$A$1:$V$3202,MATCH($B805,manifest_11Sep!$B$1:$B$3202,0),MATCH(A.Dep9SepList!D$1,manifest_11Sep!$A$1:$V$1,0))</f>
        <v>Female</v>
      </c>
      <c r="E805" s="13" t="str">
        <f t="array" ref="E805">INDEX(manifest_11Sep!$A$1:$V$3202,MATCH($B805,manifest_11Sep!$B$1:$B$3202,0),MATCH(A.Dep9SepList!E$1,manifest_11Sep!$A$1:$V$1,0))</f>
        <v>Phonethip</v>
      </c>
      <c r="F805" s="13" t="str">
        <f t="array" ref="F805">INDEX(manifest_11Sep!$A$1:$V$3202,MATCH($B805,manifest_11Sep!$B$1:$B$3202,0),MATCH(A.Dep9SepList!F$1,manifest_11Sep!$A$1:$V$1,0))</f>
        <v>Bounma</v>
      </c>
      <c r="G805" s="13">
        <f t="array" ref="G805">INDEX(manifest_11Sep!$A$1:$V$3202,MATCH($B805,manifest_11Sep!$B$1:$B$3202,0),MATCH(A.Dep9SepList!G$1,manifest_11Sep!$A$1:$V$1,0))</f>
        <v>36</v>
      </c>
      <c r="H805" s="13" t="str">
        <f t="array" ref="H805">INDEX(manifest_11Sep!$A$1:$V$3202,MATCH($B805,manifest_11Sep!$B$1:$B$3202,0),MATCH(A.Dep9SepList!H$1,manifest_11Sep!$A$1:$V$1,0))</f>
        <v>Alicia Nguyen 3</v>
      </c>
      <c r="I805" s="13" t="str">
        <f t="array" ref="I805">INDEX(manifest_11Sep!$A$1:$V$3202,MATCH($B805,manifest_11Sep!$B$1:$B$3202,0),MATCH(A.Dep9SepList!I$1,manifest_11Sep!$A$1:$V$1,0))</f>
        <v>VietJet Air</v>
      </c>
      <c r="J805" s="13" t="str">
        <f t="array" ref="J805">INDEX(manifest_11Sep!$A$1:$V$3202,MATCH($B805,manifest_11Sep!$B$1:$B$3202,0),MATCH(A.Dep9SepList!J$1,manifest_11Sep!$A$1:$V$1,0))</f>
        <v>VJ 861</v>
      </c>
      <c r="K805" s="32" t="str">
        <f t="array" ref="K805">INDEX(manifest_11Sep!$A$1:$V$3202,MATCH($B805,manifest_11Sep!$B$1:$B$3202,0),MATCH(A.Dep9SepList!K$1,manifest_11Sep!$A$1:$V$1,0))</f>
        <v>18-thg 9-25</v>
      </c>
      <c r="L805" s="20">
        <f t="array" ref="L805">INDEX(manifest_11Sep!$A$1:$V$3202,MATCH($B805,manifest_11Sep!$B$1:$B$3202,0),MATCH(A.Dep9SepList!L$1,manifest_11Sep!$A$1:$V$1,0))</f>
        <v>0.88888888888888884</v>
      </c>
      <c r="M805" s="13" t="str">
        <f t="array" ref="M805">INDEX(manifest_11Sep!$A$1:$V$3202,MATCH($B805,manifest_11Sep!$B$1:$B$3202,0),MATCH(A.Dep9SepList!M$1,manifest_11Sep!$A$1:$V$1,0))</f>
        <v>ICN-T1</v>
      </c>
      <c r="N805" s="13" t="str">
        <f t="array" ref="N805">INDEX(manifest_11Sep!$A$1:$V$3202,MATCH($B805,manifest_11Sep!$B$1:$B$3202,0),MATCH(A.Dep9SepList!N$1,manifest_11Sep!$A$1:$V$1,0))</f>
        <v>JW MARRIOTT</v>
      </c>
      <c r="O805" s="31"/>
      <c r="P805" s="20" t="e" cm="1" vm="1">
        <f t="array" aca="1" ref="P805" ca="1">IF(J805="","",_xlfn.XLOOKUP(J805&amp;N805,'A.Departure Grouping'!AQ:AQ&amp;'A.Departure Grouping'!AP:AP,'A.Departure Grouping'!AR:AR,"",0))</f>
        <v>#NAME?</v>
      </c>
      <c r="Q805" s="13">
        <v>75985089</v>
      </c>
      <c r="R805" s="13" t="s">
        <v>43</v>
      </c>
      <c r="S805" s="13">
        <f t="array" ref="S805">INDEX(manifest_11Sep!$A$1:$V$3202,MATCH($B805,manifest_11Sep!$B$1:$B$3202,0),MATCH(A.Dep9SepList!S$1,manifest_11Sep!$A$1:$V$1,0))</f>
        <v>0</v>
      </c>
      <c r="T805" s="17"/>
    </row>
    <row r="806" spans="1:21" hidden="1">
      <c r="A806" s="229"/>
      <c r="B806" s="229"/>
      <c r="C806" s="229"/>
      <c r="D806" s="229"/>
      <c r="E806" s="229"/>
      <c r="F806" s="229"/>
      <c r="G806" s="229"/>
      <c r="H806" s="229"/>
      <c r="I806" s="229"/>
      <c r="J806" s="229"/>
      <c r="K806" s="234"/>
      <c r="L806" s="235"/>
      <c r="M806" s="229"/>
      <c r="N806" s="229"/>
      <c r="O806" s="256"/>
      <c r="P806" s="235" t="str" cm="1">
        <f t="array" ref="P806">IF(J806="","",_xlfn.XLOOKUP(J806&amp;N806,'A.Departure Grouping'!AQ:AQ&amp;'A.Departure Grouping'!AP:AP,'A.Departure Grouping'!AR:AR,"",0))</f>
        <v/>
      </c>
      <c r="Q806" s="229" t="s">
        <v>8635</v>
      </c>
      <c r="R806" s="229" t="s">
        <v>8635</v>
      </c>
      <c r="S806" s="229"/>
      <c r="T806" s="13"/>
    </row>
    <row r="807" spans="1:21" ht="23" hidden="1">
      <c r="A807" s="269" t="s">
        <v>8646</v>
      </c>
      <c r="B807" s="251"/>
      <c r="C807" s="251"/>
      <c r="D807" s="251"/>
      <c r="E807" s="251"/>
      <c r="F807" s="251"/>
      <c r="G807" s="251"/>
      <c r="H807" s="251"/>
      <c r="I807" s="251"/>
      <c r="J807" s="251"/>
      <c r="K807" s="270"/>
      <c r="L807" s="271"/>
      <c r="M807" s="251"/>
      <c r="N807" s="251"/>
      <c r="O807" s="272"/>
      <c r="P807" s="271" t="str" cm="1">
        <f t="array" ref="P807">IF(J807="","",_xlfn.XLOOKUP(J807&amp;N807,'A.Departure Grouping'!AQ:AQ&amp;'A.Departure Grouping'!AP:AP,'A.Departure Grouping'!AR:AR,"",0))</f>
        <v/>
      </c>
      <c r="Q807" s="251" t="s">
        <v>8635</v>
      </c>
      <c r="R807" s="251" t="s">
        <v>8635</v>
      </c>
      <c r="S807" s="251"/>
      <c r="T807" s="251"/>
      <c r="U807" s="251"/>
    </row>
    <row r="808" spans="1:21" hidden="1">
      <c r="A808" s="13" t="str">
        <f t="array" ref="A808">INDEX(manifest_11Sep!$A$1:$V$3202,MATCH($B808,manifest_11Sep!$B$1:$B$3202,0),MATCH(A.Dep9SepList!A$1,manifest_11Sep!$A$1:$V$1,0))</f>
        <v>A</v>
      </c>
      <c r="B808" s="13" t="s">
        <v>3278</v>
      </c>
      <c r="C808" s="13" t="str">
        <f t="array" ref="C808">INDEX(manifest_11Sep!$A$1:$V$3202,MATCH($B808,manifest_11Sep!$B$1:$B$3202,0),MATCH(A.Dep9SepList!C$1,manifest_11Sep!$A$1:$V$1,0))</f>
        <v>SGNKVLYWNPS</v>
      </c>
      <c r="D808" s="13" t="str">
        <f t="array" ref="D808">INDEX(manifest_11Sep!$A$1:$V$3202,MATCH($B808,manifest_11Sep!$B$1:$B$3202,0),MATCH(A.Dep9SepList!D$1,manifest_11Sep!$A$1:$V$1,0))</f>
        <v>Female</v>
      </c>
      <c r="E808" s="13" t="str">
        <f t="array" ref="E808">INDEX(manifest_11Sep!$A$1:$V$3202,MATCH($B808,manifest_11Sep!$B$1:$B$3202,0),MATCH(A.Dep9SepList!E$1,manifest_11Sep!$A$1:$V$1,0))</f>
        <v>Shandra</v>
      </c>
      <c r="F808" s="13" t="str">
        <f t="array" ref="F808">INDEX(manifest_11Sep!$A$1:$V$3202,MATCH($B808,manifest_11Sep!$B$1:$B$3202,0),MATCH(A.Dep9SepList!F$1,manifest_11Sep!$A$1:$V$1,0))</f>
        <v>Doughman</v>
      </c>
      <c r="G808" s="13">
        <f t="array" ref="G808">INDEX(manifest_11Sep!$A$1:$V$3202,MATCH($B808,manifest_11Sep!$B$1:$B$3202,0),MATCH(A.Dep9SepList!G$1,manifest_11Sep!$A$1:$V$1,0))</f>
        <v>53</v>
      </c>
      <c r="H808" s="13" t="str">
        <f t="array" ref="H808">INDEX(manifest_11Sep!$A$1:$V$3202,MATCH($B808,manifest_11Sep!$B$1:$B$3202,0),MATCH(A.Dep9SepList!H$1,manifest_11Sep!$A$1:$V$1,0))</f>
        <v>Lucy Cai</v>
      </c>
      <c r="I808" s="13" t="str">
        <f t="array" ref="I808">INDEX(manifest_11Sep!$A$1:$V$3202,MATCH($B808,manifest_11Sep!$B$1:$B$3202,0),MATCH(A.Dep9SepList!I$1,manifest_11Sep!$A$1:$V$1,0))</f>
        <v>Asiana Airlines</v>
      </c>
      <c r="J808" s="13" t="str">
        <f t="array" ref="J808">INDEX(manifest_11Sep!$A$1:$V$3202,MATCH($B808,manifest_11Sep!$B$1:$B$3202,0),MATCH(A.Dep9SepList!J$1,manifest_11Sep!$A$1:$V$1,0))</f>
        <v>OZ 1145</v>
      </c>
      <c r="K808" s="32" t="str">
        <f t="array" ref="K808">INDEX(manifest_11Sep!$A$1:$V$3202,MATCH($B808,manifest_11Sep!$B$1:$B$3202,0),MATCH(A.Dep9SepList!K$1,manifest_11Sep!$A$1:$V$1,0))</f>
        <v>18-thg 9-25</v>
      </c>
      <c r="L808" s="20">
        <f t="array" ref="L808">INDEX(manifest_11Sep!$A$1:$V$3202,MATCH($B808,manifest_11Sep!$B$1:$B$3202,0),MATCH(A.Dep9SepList!L$1,manifest_11Sep!$A$1:$V$1,0))</f>
        <v>0.34027777777777779</v>
      </c>
      <c r="M808" s="13" t="str">
        <f t="array" ref="M808">INDEX(manifest_11Sep!$A$1:$V$3202,MATCH($B808,manifest_11Sep!$B$1:$B$3202,0),MATCH(A.Dep9SepList!M$1,manifest_11Sep!$A$1:$V$1,0))</f>
        <v>GMP-I</v>
      </c>
      <c r="N808" s="13" t="str">
        <f t="array" ref="N808">INDEX(manifest_11Sep!$A$1:$V$3202,MATCH($B808,manifest_11Sep!$B$1:$B$3202,0),MATCH(A.Dep9SepList!N$1,manifest_11Sep!$A$1:$V$1,0))</f>
        <v>THE PLAZA</v>
      </c>
      <c r="O808" s="31">
        <f>COUNTA(N808:N812)</f>
        <v>5</v>
      </c>
      <c r="P808" s="20" t="e" cm="1" vm="1">
        <f t="array" aca="1" ref="P808" ca="1">IF(J808="","",_xlfn.XLOOKUP(J808&amp;N808,'A.Departure Grouping'!AQ:AQ&amp;'A.Departure Grouping'!AP:AP,'A.Departure Grouping'!AR:AR,"",0))</f>
        <v>#NAME?</v>
      </c>
      <c r="Q808" s="13">
        <v>70160970</v>
      </c>
      <c r="R808" s="13" t="s">
        <v>43</v>
      </c>
      <c r="S808" s="13">
        <f t="array" ref="S808">INDEX(manifest_11Sep!$A$1:$V$3202,MATCH($B808,manifest_11Sep!$B$1:$B$3202,0),MATCH(A.Dep9SepList!S$1,manifest_11Sep!$A$1:$V$1,0))</f>
        <v>0</v>
      </c>
      <c r="T808" s="13"/>
    </row>
    <row r="809" spans="1:21" hidden="1">
      <c r="A809" s="13" t="str">
        <f t="array" ref="A809">INDEX(manifest_11Sep!$A$1:$V$3202,MATCH($B809,manifest_11Sep!$B$1:$B$3202,0),MATCH(A.Dep9SepList!A$1,manifest_11Sep!$A$1:$V$1,0))</f>
        <v>A</v>
      </c>
      <c r="B809" s="13" t="s">
        <v>3282</v>
      </c>
      <c r="C809" s="13" t="str">
        <f t="array" ref="C809">INDEX(manifest_11Sep!$A$1:$V$3202,MATCH($B809,manifest_11Sep!$B$1:$B$3202,0),MATCH(A.Dep9SepList!C$1,manifest_11Sep!$A$1:$V$1,0))</f>
        <v>SGNKVLYWNPS</v>
      </c>
      <c r="D809" s="13" t="str">
        <f t="array" ref="D809">INDEX(manifest_11Sep!$A$1:$V$3202,MATCH($B809,manifest_11Sep!$B$1:$B$3202,0),MATCH(A.Dep9SepList!D$1,manifest_11Sep!$A$1:$V$1,0))</f>
        <v>Female</v>
      </c>
      <c r="E809" s="13" t="str">
        <f t="array" ref="E809">INDEX(manifest_11Sep!$A$1:$V$3202,MATCH($B809,manifest_11Sep!$B$1:$B$3202,0),MATCH(A.Dep9SepList!E$1,manifest_11Sep!$A$1:$V$1,0))</f>
        <v>Madison</v>
      </c>
      <c r="F809" s="13" t="str">
        <f t="array" ref="F809">INDEX(manifest_11Sep!$A$1:$V$3202,MATCH($B809,manifest_11Sep!$B$1:$B$3202,0),MATCH(A.Dep9SepList!F$1,manifest_11Sep!$A$1:$V$1,0))</f>
        <v>Doughman</v>
      </c>
      <c r="G809" s="13">
        <f t="array" ref="G809">INDEX(manifest_11Sep!$A$1:$V$3202,MATCH($B809,manifest_11Sep!$B$1:$B$3202,0),MATCH(A.Dep9SepList!G$1,manifest_11Sep!$A$1:$V$1,0))</f>
        <v>25</v>
      </c>
      <c r="H809" s="13" t="str">
        <f t="array" ref="H809">INDEX(manifest_11Sep!$A$1:$V$3202,MATCH($B809,manifest_11Sep!$B$1:$B$3202,0),MATCH(A.Dep9SepList!H$1,manifest_11Sep!$A$1:$V$1,0))</f>
        <v>Lucy Cai</v>
      </c>
      <c r="I809" s="13" t="str">
        <f t="array" ref="I809">INDEX(manifest_11Sep!$A$1:$V$3202,MATCH($B809,manifest_11Sep!$B$1:$B$3202,0),MATCH(A.Dep9SepList!I$1,manifest_11Sep!$A$1:$V$1,0))</f>
        <v>Asiana Airlines</v>
      </c>
      <c r="J809" s="13" t="str">
        <f t="array" ref="J809">INDEX(manifest_11Sep!$A$1:$V$3202,MATCH($B809,manifest_11Sep!$B$1:$B$3202,0),MATCH(A.Dep9SepList!J$1,manifest_11Sep!$A$1:$V$1,0))</f>
        <v>OZ 1145</v>
      </c>
      <c r="K809" s="32" t="str">
        <f t="array" ref="K809">INDEX(manifest_11Sep!$A$1:$V$3202,MATCH($B809,manifest_11Sep!$B$1:$B$3202,0),MATCH(A.Dep9SepList!K$1,manifest_11Sep!$A$1:$V$1,0))</f>
        <v>18-thg 9-25</v>
      </c>
      <c r="L809" s="20">
        <f t="array" ref="L809">INDEX(manifest_11Sep!$A$1:$V$3202,MATCH($B809,manifest_11Sep!$B$1:$B$3202,0),MATCH(A.Dep9SepList!L$1,manifest_11Sep!$A$1:$V$1,0))</f>
        <v>0.34027777777777779</v>
      </c>
      <c r="M809" s="13" t="str">
        <f t="array" ref="M809">INDEX(manifest_11Sep!$A$1:$V$3202,MATCH($B809,manifest_11Sep!$B$1:$B$3202,0),MATCH(A.Dep9SepList!M$1,manifest_11Sep!$A$1:$V$1,0))</f>
        <v>GMP-I</v>
      </c>
      <c r="N809" s="13" t="str">
        <f t="array" ref="N809">INDEX(manifest_11Sep!$A$1:$V$3202,MATCH($B809,manifest_11Sep!$B$1:$B$3202,0),MATCH(A.Dep9SepList!N$1,manifest_11Sep!$A$1:$V$1,0))</f>
        <v>THE PLAZA</v>
      </c>
      <c r="O809" s="31"/>
      <c r="P809" s="20" t="e" cm="1" vm="1">
        <f t="array" aca="1" ref="P809" ca="1">IF(J809="","",_xlfn.XLOOKUP(J809&amp;N809,'A.Departure Grouping'!AQ:AQ&amp;'A.Departure Grouping'!AP:AP,'A.Departure Grouping'!AR:AR,"",0))</f>
        <v>#NAME?</v>
      </c>
      <c r="Q809" s="13">
        <v>70160970</v>
      </c>
      <c r="R809" s="13" t="s">
        <v>43</v>
      </c>
      <c r="S809" s="13">
        <f t="array" ref="S809">INDEX(manifest_11Sep!$A$1:$V$3202,MATCH($B809,manifest_11Sep!$B$1:$B$3202,0),MATCH(A.Dep9SepList!S$1,manifest_11Sep!$A$1:$V$1,0))</f>
        <v>0</v>
      </c>
      <c r="T809" s="13"/>
    </row>
    <row r="810" spans="1:21" hidden="1">
      <c r="A810" s="13" t="str">
        <f t="array" ref="A810">INDEX(manifest_11Sep!$A$1:$V$3202,MATCH($B810,manifest_11Sep!$B$1:$B$3202,0),MATCH(A.Dep9SepList!A$1,manifest_11Sep!$A$1:$V$1,0))</f>
        <v>A</v>
      </c>
      <c r="B810" s="13" t="s">
        <v>3284</v>
      </c>
      <c r="C810" s="13" t="str">
        <f t="array" ref="C810">INDEX(manifest_11Sep!$A$1:$V$3202,MATCH($B810,manifest_11Sep!$B$1:$B$3202,0),MATCH(A.Dep9SepList!C$1,manifest_11Sep!$A$1:$V$1,0))</f>
        <v>VVNW2C57X8Z</v>
      </c>
      <c r="D810" s="13" t="str">
        <f t="array" ref="D810">INDEX(manifest_11Sep!$A$1:$V$3202,MATCH($B810,manifest_11Sep!$B$1:$B$3202,0),MATCH(A.Dep9SepList!D$1,manifest_11Sep!$A$1:$V$1,0))</f>
        <v>Female</v>
      </c>
      <c r="E810" s="13" t="str">
        <f t="array" ref="E810">INDEX(manifest_11Sep!$A$1:$V$3202,MATCH($B810,manifest_11Sep!$B$1:$B$3202,0),MATCH(A.Dep9SepList!E$1,manifest_11Sep!$A$1:$V$1,0))</f>
        <v>Yubin</v>
      </c>
      <c r="F810" s="13" t="str">
        <f t="array" ref="F810">INDEX(manifest_11Sep!$A$1:$V$3202,MATCH($B810,manifest_11Sep!$B$1:$B$3202,0),MATCH(A.Dep9SepList!F$1,manifest_11Sep!$A$1:$V$1,0))</f>
        <v>Lin</v>
      </c>
      <c r="G810" s="13">
        <f t="array" ref="G810">INDEX(manifest_11Sep!$A$1:$V$3202,MATCH($B810,manifest_11Sep!$B$1:$B$3202,0),MATCH(A.Dep9SepList!G$1,manifest_11Sep!$A$1:$V$1,0))</f>
        <v>52</v>
      </c>
      <c r="H810" s="13" t="str">
        <f t="array" ref="H810">INDEX(manifest_11Sep!$A$1:$V$3202,MATCH($B810,manifest_11Sep!$B$1:$B$3202,0),MATCH(A.Dep9SepList!H$1,manifest_11Sep!$A$1:$V$1,0))</f>
        <v>Lucy Cai</v>
      </c>
      <c r="I810" s="13" t="str">
        <f t="array" ref="I810">INDEX(manifest_11Sep!$A$1:$V$3202,MATCH($B810,manifest_11Sep!$B$1:$B$3202,0),MATCH(A.Dep9SepList!I$1,manifest_11Sep!$A$1:$V$1,0))</f>
        <v>Asiana Airlines</v>
      </c>
      <c r="J810" s="13" t="str">
        <f t="array" ref="J810">INDEX(manifest_11Sep!$A$1:$V$3202,MATCH($B810,manifest_11Sep!$B$1:$B$3202,0),MATCH(A.Dep9SepList!J$1,manifest_11Sep!$A$1:$V$1,0))</f>
        <v>OZ 1145</v>
      </c>
      <c r="K810" s="32" t="str">
        <f t="array" ref="K810">INDEX(manifest_11Sep!$A$1:$V$3202,MATCH($B810,manifest_11Sep!$B$1:$B$3202,0),MATCH(A.Dep9SepList!K$1,manifest_11Sep!$A$1:$V$1,0))</f>
        <v>18-thg 9-25</v>
      </c>
      <c r="L810" s="20">
        <f t="array" ref="L810">INDEX(manifest_11Sep!$A$1:$V$3202,MATCH($B810,manifest_11Sep!$B$1:$B$3202,0),MATCH(A.Dep9SepList!L$1,manifest_11Sep!$A$1:$V$1,0))</f>
        <v>0.34027777777777779</v>
      </c>
      <c r="M810" s="13" t="str">
        <f t="array" ref="M810">INDEX(manifest_11Sep!$A$1:$V$3202,MATCH($B810,manifest_11Sep!$B$1:$B$3202,0),MATCH(A.Dep9SepList!M$1,manifest_11Sep!$A$1:$V$1,0))</f>
        <v>GMP-I</v>
      </c>
      <c r="N810" s="13" t="str">
        <f t="array" ref="N810">INDEX(manifest_11Sep!$A$1:$V$3202,MATCH($B810,manifest_11Sep!$B$1:$B$3202,0),MATCH(A.Dep9SepList!N$1,manifest_11Sep!$A$1:$V$1,0))</f>
        <v>THE PLAZA</v>
      </c>
      <c r="O810" s="31"/>
      <c r="P810" s="20" t="e" cm="1" vm="1">
        <f t="array" aca="1" ref="P810" ca="1">IF(J810="","",_xlfn.XLOOKUP(J810&amp;N810,'A.Departure Grouping'!AQ:AQ&amp;'A.Departure Grouping'!AP:AP,'A.Departure Grouping'!AR:AR,"",0))</f>
        <v>#NAME?</v>
      </c>
      <c r="Q810" s="13">
        <v>70161005</v>
      </c>
      <c r="R810" s="13" t="s">
        <v>43</v>
      </c>
      <c r="S810" s="13">
        <f t="array" ref="S810">INDEX(manifest_11Sep!$A$1:$V$3202,MATCH($B810,manifest_11Sep!$B$1:$B$3202,0),MATCH(A.Dep9SepList!S$1,manifest_11Sep!$A$1:$V$1,0))</f>
        <v>0</v>
      </c>
      <c r="T810" s="17"/>
    </row>
    <row r="811" spans="1:21" hidden="1">
      <c r="A811" s="13" t="str">
        <f t="array" ref="A811">INDEX(manifest_11Sep!$A$1:$V$3202,MATCH($B811,manifest_11Sep!$B$1:$B$3202,0),MATCH(A.Dep9SepList!A$1,manifest_11Sep!$A$1:$V$1,0))</f>
        <v>A</v>
      </c>
      <c r="B811" s="13" t="s">
        <v>3286</v>
      </c>
      <c r="C811" s="13" t="str">
        <f t="array" ref="C811">INDEX(manifest_11Sep!$A$1:$V$3202,MATCH($B811,manifest_11Sep!$B$1:$B$3202,0),MATCH(A.Dep9SepList!C$1,manifest_11Sep!$A$1:$V$1,0))</f>
        <v>VVNW2C57X8Z</v>
      </c>
      <c r="D811" s="13" t="str">
        <f t="array" ref="D811">INDEX(manifest_11Sep!$A$1:$V$3202,MATCH($B811,manifest_11Sep!$B$1:$B$3202,0),MATCH(A.Dep9SepList!D$1,manifest_11Sep!$A$1:$V$1,0))</f>
        <v>Male</v>
      </c>
      <c r="E811" s="13" t="str">
        <f t="array" ref="E811">INDEX(manifest_11Sep!$A$1:$V$3202,MATCH($B811,manifest_11Sep!$B$1:$B$3202,0),MATCH(A.Dep9SepList!E$1,manifest_11Sep!$A$1:$V$1,0))</f>
        <v>Li Qun</v>
      </c>
      <c r="F811" s="13" t="str">
        <f t="array" ref="F811">INDEX(manifest_11Sep!$A$1:$V$3202,MATCH($B811,manifest_11Sep!$B$1:$B$3202,0),MATCH(A.Dep9SepList!F$1,manifest_11Sep!$A$1:$V$1,0))</f>
        <v>Zheng</v>
      </c>
      <c r="G811" s="13">
        <f t="array" ref="G811">INDEX(manifest_11Sep!$A$1:$V$3202,MATCH($B811,manifest_11Sep!$B$1:$B$3202,0),MATCH(A.Dep9SepList!G$1,manifest_11Sep!$A$1:$V$1,0))</f>
        <v>57</v>
      </c>
      <c r="H811" s="13" t="str">
        <f t="array" ref="H811">INDEX(manifest_11Sep!$A$1:$V$3202,MATCH($B811,manifest_11Sep!$B$1:$B$3202,0),MATCH(A.Dep9SepList!H$1,manifest_11Sep!$A$1:$V$1,0))</f>
        <v>Lucy Cai</v>
      </c>
      <c r="I811" s="13" t="str">
        <f t="array" ref="I811">INDEX(manifest_11Sep!$A$1:$V$3202,MATCH($B811,manifest_11Sep!$B$1:$B$3202,0),MATCH(A.Dep9SepList!I$1,manifest_11Sep!$A$1:$V$1,0))</f>
        <v>Asiana Airlines</v>
      </c>
      <c r="J811" s="13" t="str">
        <f t="array" ref="J811">INDEX(manifest_11Sep!$A$1:$V$3202,MATCH($B811,manifest_11Sep!$B$1:$B$3202,0),MATCH(A.Dep9SepList!J$1,manifest_11Sep!$A$1:$V$1,0))</f>
        <v>OZ 1145</v>
      </c>
      <c r="K811" s="32" t="str">
        <f t="array" ref="K811">INDEX(manifest_11Sep!$A$1:$V$3202,MATCH($B811,manifest_11Sep!$B$1:$B$3202,0),MATCH(A.Dep9SepList!K$1,manifest_11Sep!$A$1:$V$1,0))</f>
        <v>18-thg 9-25</v>
      </c>
      <c r="L811" s="20">
        <f t="array" ref="L811">INDEX(manifest_11Sep!$A$1:$V$3202,MATCH($B811,manifest_11Sep!$B$1:$B$3202,0),MATCH(A.Dep9SepList!L$1,manifest_11Sep!$A$1:$V$1,0))</f>
        <v>0.34027777777777779</v>
      </c>
      <c r="M811" s="13" t="str">
        <f t="array" ref="M811">INDEX(manifest_11Sep!$A$1:$V$3202,MATCH($B811,manifest_11Sep!$B$1:$B$3202,0),MATCH(A.Dep9SepList!M$1,manifest_11Sep!$A$1:$V$1,0))</f>
        <v>GMP-I</v>
      </c>
      <c r="N811" s="13" t="str">
        <f t="array" ref="N811">INDEX(manifest_11Sep!$A$1:$V$3202,MATCH($B811,manifest_11Sep!$B$1:$B$3202,0),MATCH(A.Dep9SepList!N$1,manifest_11Sep!$A$1:$V$1,0))</f>
        <v>THE PLAZA</v>
      </c>
      <c r="O811" s="31"/>
      <c r="P811" s="20" t="e" cm="1" vm="1">
        <f t="array" aca="1" ref="P811" ca="1">IF(J811="","",_xlfn.XLOOKUP(J811&amp;N811,'A.Departure Grouping'!AQ:AQ&amp;'A.Departure Grouping'!AP:AP,'A.Departure Grouping'!AR:AR,"",0))</f>
        <v>#NAME?</v>
      </c>
      <c r="Q811" s="13">
        <v>70161005</v>
      </c>
      <c r="R811" s="13" t="s">
        <v>43</v>
      </c>
      <c r="S811" s="13">
        <f t="array" ref="S811">INDEX(manifest_11Sep!$A$1:$V$3202,MATCH($B811,manifest_11Sep!$B$1:$B$3202,0),MATCH(A.Dep9SepList!S$1,manifest_11Sep!$A$1:$V$1,0))</f>
        <v>0</v>
      </c>
      <c r="T811" s="17"/>
    </row>
    <row r="812" spans="1:21" hidden="1">
      <c r="A812" s="13" t="str">
        <f t="array" ref="A812">INDEX(manifest_11Sep!$A$1:$V$3202,MATCH($B812,manifest_11Sep!$B$1:$B$3202,0),MATCH(A.Dep9SepList!A$1,manifest_11Sep!$A$1:$V$1,0))</f>
        <v>A</v>
      </c>
      <c r="B812" s="13" t="s">
        <v>3310</v>
      </c>
      <c r="C812" s="13" t="str">
        <f t="array" ref="C812">INDEX(manifest_11Sep!$A$1:$V$3202,MATCH($B812,manifest_11Sep!$B$1:$B$3202,0),MATCH(A.Dep9SepList!C$1,manifest_11Sep!$A$1:$V$1,0))</f>
        <v>FVNPKKV8DPS</v>
      </c>
      <c r="D812" s="13" t="str">
        <f t="array" ref="D812">INDEX(manifest_11Sep!$A$1:$V$3202,MATCH($B812,manifest_11Sep!$B$1:$B$3202,0),MATCH(A.Dep9SepList!D$1,manifest_11Sep!$A$1:$V$1,0))</f>
        <v>Female</v>
      </c>
      <c r="E812" s="13" t="str">
        <f t="array" ref="E812">INDEX(manifest_11Sep!$A$1:$V$3202,MATCH($B812,manifest_11Sep!$B$1:$B$3202,0),MATCH(A.Dep9SepList!E$1,manifest_11Sep!$A$1:$V$1,0))</f>
        <v>Peony</v>
      </c>
      <c r="F812" s="13" t="str">
        <f t="array" ref="F812">INDEX(manifest_11Sep!$A$1:$V$3202,MATCH($B812,manifest_11Sep!$B$1:$B$3202,0),MATCH(A.Dep9SepList!F$1,manifest_11Sep!$A$1:$V$1,0))</f>
        <v>Lo</v>
      </c>
      <c r="G812" s="13">
        <f t="array" ref="G812">INDEX(manifest_11Sep!$A$1:$V$3202,MATCH($B812,manifest_11Sep!$B$1:$B$3202,0),MATCH(A.Dep9SepList!G$1,manifest_11Sep!$A$1:$V$1,0))</f>
        <v>67</v>
      </c>
      <c r="H812" s="13" t="str">
        <f t="array" ref="H812">INDEX(manifest_11Sep!$A$1:$V$3202,MATCH($B812,manifest_11Sep!$B$1:$B$3202,0),MATCH(A.Dep9SepList!H$1,manifest_11Sep!$A$1:$V$1,0))</f>
        <v>Lucy Cai</v>
      </c>
      <c r="I812" s="13" t="str">
        <f t="array" ref="I812">INDEX(manifest_11Sep!$A$1:$V$3202,MATCH($B812,manifest_11Sep!$B$1:$B$3202,0),MATCH(A.Dep9SepList!I$1,manifest_11Sep!$A$1:$V$1,0))</f>
        <v>Asiana Airlines</v>
      </c>
      <c r="J812" s="13" t="str">
        <f t="array" ref="J812">INDEX(manifest_11Sep!$A$1:$V$3202,MATCH($B812,manifest_11Sep!$B$1:$B$3202,0),MATCH(A.Dep9SepList!J$1,manifest_11Sep!$A$1:$V$1,0))</f>
        <v>OZ 1145</v>
      </c>
      <c r="K812" s="32" t="str">
        <f t="array" ref="K812">INDEX(manifest_11Sep!$A$1:$V$3202,MATCH($B812,manifest_11Sep!$B$1:$B$3202,0),MATCH(A.Dep9SepList!K$1,manifest_11Sep!$A$1:$V$1,0))</f>
        <v>18-thg 9-25</v>
      </c>
      <c r="L812" s="20">
        <f t="array" ref="L812">INDEX(manifest_11Sep!$A$1:$V$3202,MATCH($B812,manifest_11Sep!$B$1:$B$3202,0),MATCH(A.Dep9SepList!L$1,manifest_11Sep!$A$1:$V$1,0))</f>
        <v>0.34027777777777779</v>
      </c>
      <c r="M812" s="13" t="str">
        <f t="array" ref="M812">INDEX(manifest_11Sep!$A$1:$V$3202,MATCH($B812,manifest_11Sep!$B$1:$B$3202,0),MATCH(A.Dep9SepList!M$1,manifest_11Sep!$A$1:$V$1,0))</f>
        <v>GMP-I</v>
      </c>
      <c r="N812" s="13" t="str">
        <f t="array" ref="N812">INDEX(manifest_11Sep!$A$1:$V$3202,MATCH($B812,manifest_11Sep!$B$1:$B$3202,0),MATCH(A.Dep9SepList!N$1,manifest_11Sep!$A$1:$V$1,0))</f>
        <v>THE PLAZA</v>
      </c>
      <c r="O812" s="31"/>
      <c r="P812" s="20" t="e" cm="1" vm="1">
        <f t="array" aca="1" ref="P812" ca="1">IF(J812="","",_xlfn.XLOOKUP(J812&amp;N812,'A.Departure Grouping'!AQ:AQ&amp;'A.Departure Grouping'!AP:AP,'A.Departure Grouping'!AR:AR,"",0))</f>
        <v>#NAME?</v>
      </c>
      <c r="Q812" s="13">
        <v>70499074</v>
      </c>
      <c r="R812" s="13" t="s">
        <v>43</v>
      </c>
      <c r="S812" s="13">
        <f t="array" ref="S812">INDEX(manifest_11Sep!$A$1:$V$3202,MATCH($B812,manifest_11Sep!$B$1:$B$3202,0),MATCH(A.Dep9SepList!S$1,manifest_11Sep!$A$1:$V$1,0))</f>
        <v>0</v>
      </c>
      <c r="T812" s="17"/>
    </row>
    <row r="813" spans="1:21" hidden="1">
      <c r="A813" s="229" t="str">
        <f t="array" ref="A813">INDEX(manifest_11Sep!$A$1:$V$3202,MATCH($B813,manifest_11Sep!$B$1:$B$3202,0),MATCH(A.Dep9SepList!A$1,manifest_11Sep!$A$1:$V$1,0))</f>
        <v>A</v>
      </c>
      <c r="B813" s="229" t="s">
        <v>4561</v>
      </c>
      <c r="C813" s="229" t="str">
        <f t="array" ref="C813">INDEX(manifest_11Sep!$A$1:$V$3202,MATCH($B813,manifest_11Sep!$B$1:$B$3202,0),MATCH(A.Dep9SepList!C$1,manifest_11Sep!$A$1:$V$1,0))</f>
        <v>LFNKH4SSTG2</v>
      </c>
      <c r="D813" s="229" t="str">
        <f t="array" ref="D813">INDEX(manifest_11Sep!$A$1:$V$3202,MATCH($B813,manifest_11Sep!$B$1:$B$3202,0),MATCH(A.Dep9SepList!D$1,manifest_11Sep!$A$1:$V$1,0))</f>
        <v>Female</v>
      </c>
      <c r="E813" s="229" t="str">
        <f t="array" ref="E813">INDEX(manifest_11Sep!$A$1:$V$3202,MATCH($B813,manifest_11Sep!$B$1:$B$3202,0),MATCH(A.Dep9SepList!E$1,manifest_11Sep!$A$1:$V$1,0))</f>
        <v>Alondra Stark</v>
      </c>
      <c r="F813" s="229" t="str">
        <f t="array" ref="F813">INDEX(manifest_11Sep!$A$1:$V$3202,MATCH($B813,manifest_11Sep!$B$1:$B$3202,0),MATCH(A.Dep9SepList!F$1,manifest_11Sep!$A$1:$V$1,0))</f>
        <v>Uribe</v>
      </c>
      <c r="G813" s="229">
        <f t="array" ref="G813">INDEX(manifest_11Sep!$A$1:$V$3202,MATCH($B813,manifest_11Sep!$B$1:$B$3202,0),MATCH(A.Dep9SepList!G$1,manifest_11Sep!$A$1:$V$1,0))</f>
        <v>23</v>
      </c>
      <c r="H813" s="229" t="str">
        <f t="array" ref="H813">INDEX(manifest_11Sep!$A$1:$V$3202,MATCH($B813,manifest_11Sep!$B$1:$B$3202,0),MATCH(A.Dep9SepList!H$1,manifest_11Sep!$A$1:$V$1,0))</f>
        <v>Yvonne Tran</v>
      </c>
      <c r="I813" s="229" t="str">
        <f t="array" ref="I813">INDEX(manifest_11Sep!$A$1:$V$3202,MATCH($B813,manifest_11Sep!$B$1:$B$3202,0),MATCH(A.Dep9SepList!I$1,manifest_11Sep!$A$1:$V$1,0))</f>
        <v>Japan Airlines</v>
      </c>
      <c r="J813" s="229" t="str">
        <f t="array" ref="J813">INDEX(manifest_11Sep!$A$1:$V$3202,MATCH($B813,manifest_11Sep!$B$1:$B$3202,0),MATCH(A.Dep9SepList!J$1,manifest_11Sep!$A$1:$V$1,0))</f>
        <v>JL 92</v>
      </c>
      <c r="K813" s="234" t="str">
        <f t="array" ref="K813">INDEX(manifest_11Sep!$A$1:$V$3202,MATCH($B813,manifest_11Sep!$B$1:$B$3202,0),MATCH(A.Dep9SepList!K$1,manifest_11Sep!$A$1:$V$1,0))</f>
        <v>18-thg 9-25</v>
      </c>
      <c r="L813" s="235">
        <f t="array" ref="L813">INDEX(manifest_11Sep!$A$1:$V$3202,MATCH($B813,manifest_11Sep!$B$1:$B$3202,0),MATCH(A.Dep9SepList!L$1,manifest_11Sep!$A$1:$V$1,0))</f>
        <v>0.50347222222222221</v>
      </c>
      <c r="M813" s="229" t="str">
        <f t="array" ref="M813">INDEX(manifest_11Sep!$A$1:$V$3202,MATCH($B813,manifest_11Sep!$B$1:$B$3202,0),MATCH(A.Dep9SepList!M$1,manifest_11Sep!$A$1:$V$1,0))</f>
        <v>GMP-I</v>
      </c>
      <c r="N813" s="229" t="str">
        <f t="array" ref="N813">INDEX(manifest_11Sep!$A$1:$V$3202,MATCH($B813,manifest_11Sep!$B$1:$B$3202,0),MATCH(A.Dep9SepList!N$1,manifest_11Sep!$A$1:$V$1,0))</f>
        <v>THE PLAZA</v>
      </c>
      <c r="O813" s="256">
        <f>COUNTA(N813:N815)</f>
        <v>3</v>
      </c>
      <c r="P813" s="235" t="e" cm="1" vm="1">
        <f t="array" aca="1" ref="P813" ca="1">IF(J813="","",_xlfn.XLOOKUP(J813&amp;N813,'A.Departure Grouping'!AQ:AQ&amp;'A.Departure Grouping'!AP:AP,'A.Departure Grouping'!AR:AR,"",0))</f>
        <v>#NAME?</v>
      </c>
      <c r="Q813" s="229">
        <v>70065047</v>
      </c>
      <c r="R813" s="229" t="s">
        <v>43</v>
      </c>
      <c r="S813" s="229">
        <f t="array" ref="S813">INDEX(manifest_11Sep!$A$1:$V$3202,MATCH($B813,manifest_11Sep!$B$1:$B$3202,0),MATCH(A.Dep9SepList!S$1,manifest_11Sep!$A$1:$V$1,0))</f>
        <v>0</v>
      </c>
      <c r="T813" s="17"/>
    </row>
    <row r="814" spans="1:21" hidden="1">
      <c r="A814" s="13" t="str">
        <f t="array" ref="A814">INDEX(manifest_11Sep!$A$1:$V$3202,MATCH($B814,manifest_11Sep!$B$1:$B$3202,0),MATCH(A.Dep9SepList!A$1,manifest_11Sep!$A$1:$V$1,0))</f>
        <v>A</v>
      </c>
      <c r="B814" s="13" t="s">
        <v>4564</v>
      </c>
      <c r="C814" s="13" t="str">
        <f t="array" ref="C814">INDEX(manifest_11Sep!$A$1:$V$3202,MATCH($B814,manifest_11Sep!$B$1:$B$3202,0),MATCH(A.Dep9SepList!C$1,manifest_11Sep!$A$1:$V$1,0))</f>
        <v>LFNKH4SSTG2</v>
      </c>
      <c r="D814" s="13" t="str">
        <f t="array" ref="D814">INDEX(manifest_11Sep!$A$1:$V$3202,MATCH($B814,manifest_11Sep!$B$1:$B$3202,0),MATCH(A.Dep9SepList!D$1,manifest_11Sep!$A$1:$V$1,0))</f>
        <v>Female</v>
      </c>
      <c r="E814" s="13" t="str">
        <f t="array" ref="E814">INDEX(manifest_11Sep!$A$1:$V$3202,MATCH($B814,manifest_11Sep!$B$1:$B$3202,0),MATCH(A.Dep9SepList!E$1,manifest_11Sep!$A$1:$V$1,0))</f>
        <v>Sherlyn Stark</v>
      </c>
      <c r="F814" s="13" t="str">
        <f t="array" ref="F814">INDEX(manifest_11Sep!$A$1:$V$3202,MATCH($B814,manifest_11Sep!$B$1:$B$3202,0),MATCH(A.Dep9SepList!F$1,manifest_11Sep!$A$1:$V$1,0))</f>
        <v>Uribe</v>
      </c>
      <c r="G814" s="13">
        <f t="array" ref="G814">INDEX(manifest_11Sep!$A$1:$V$3202,MATCH($B814,manifest_11Sep!$B$1:$B$3202,0),MATCH(A.Dep9SepList!G$1,manifest_11Sep!$A$1:$V$1,0))</f>
        <v>20</v>
      </c>
      <c r="H814" s="13" t="str">
        <f t="array" ref="H814">INDEX(manifest_11Sep!$A$1:$V$3202,MATCH($B814,manifest_11Sep!$B$1:$B$3202,0),MATCH(A.Dep9SepList!H$1,manifest_11Sep!$A$1:$V$1,0))</f>
        <v>Yvonne Tran</v>
      </c>
      <c r="I814" s="13" t="str">
        <f t="array" ref="I814">INDEX(manifest_11Sep!$A$1:$V$3202,MATCH($B814,manifest_11Sep!$B$1:$B$3202,0),MATCH(A.Dep9SepList!I$1,manifest_11Sep!$A$1:$V$1,0))</f>
        <v>Japan Airlines</v>
      </c>
      <c r="J814" s="13" t="str">
        <f t="array" ref="J814">INDEX(manifest_11Sep!$A$1:$V$3202,MATCH($B814,manifest_11Sep!$B$1:$B$3202,0),MATCH(A.Dep9SepList!J$1,manifest_11Sep!$A$1:$V$1,0))</f>
        <v>JL 92</v>
      </c>
      <c r="K814" s="32" t="str">
        <f t="array" ref="K814">INDEX(manifest_11Sep!$A$1:$V$3202,MATCH($B814,manifest_11Sep!$B$1:$B$3202,0),MATCH(A.Dep9SepList!K$1,manifest_11Sep!$A$1:$V$1,0))</f>
        <v>18-thg 9-25</v>
      </c>
      <c r="L814" s="20">
        <f t="array" ref="L814">INDEX(manifest_11Sep!$A$1:$V$3202,MATCH($B814,manifest_11Sep!$B$1:$B$3202,0),MATCH(A.Dep9SepList!L$1,manifest_11Sep!$A$1:$V$1,0))</f>
        <v>0.50347222222222221</v>
      </c>
      <c r="M814" s="13" t="str">
        <f t="array" ref="M814">INDEX(manifest_11Sep!$A$1:$V$3202,MATCH($B814,manifest_11Sep!$B$1:$B$3202,0),MATCH(A.Dep9SepList!M$1,manifest_11Sep!$A$1:$V$1,0))</f>
        <v>GMP-I</v>
      </c>
      <c r="N814" s="13" t="str">
        <f t="array" ref="N814">INDEX(manifest_11Sep!$A$1:$V$3202,MATCH($B814,manifest_11Sep!$B$1:$B$3202,0),MATCH(A.Dep9SepList!N$1,manifest_11Sep!$A$1:$V$1,0))</f>
        <v>THE PLAZA</v>
      </c>
      <c r="O814" s="31"/>
      <c r="P814" s="20" t="e" cm="1" vm="1">
        <f t="array" aca="1" ref="P814" ca="1">IF(J814="","",_xlfn.XLOOKUP(J814&amp;N814,'A.Departure Grouping'!AQ:AQ&amp;'A.Departure Grouping'!AP:AP,'A.Departure Grouping'!AR:AR,"",0))</f>
        <v>#NAME?</v>
      </c>
      <c r="Q814" s="13">
        <v>70065047</v>
      </c>
      <c r="R814" s="13" t="s">
        <v>43</v>
      </c>
      <c r="S814" s="13">
        <f t="array" ref="S814">INDEX(manifest_11Sep!$A$1:$V$3202,MATCH($B814,manifest_11Sep!$B$1:$B$3202,0),MATCH(A.Dep9SepList!S$1,manifest_11Sep!$A$1:$V$1,0))</f>
        <v>0</v>
      </c>
      <c r="T814" s="17"/>
    </row>
    <row r="815" spans="1:21" hidden="1">
      <c r="A815" s="13" t="str">
        <f t="array" ref="A815">INDEX(manifest_11Sep!$A$1:$V$3202,MATCH($B815,manifest_11Sep!$B$1:$B$3202,0),MATCH(A.Dep9SepList!A$1,manifest_11Sep!$A$1:$V$1,0))</f>
        <v>A</v>
      </c>
      <c r="B815" s="13" t="s">
        <v>4566</v>
      </c>
      <c r="C815" s="13" t="str">
        <f t="array" ref="C815">INDEX(manifest_11Sep!$A$1:$V$3202,MATCH($B815,manifest_11Sep!$B$1:$B$3202,0),MATCH(A.Dep9SepList!C$1,manifest_11Sep!$A$1:$V$1,0))</f>
        <v>LFNKH4SSTG2</v>
      </c>
      <c r="D815" s="13" t="str">
        <f t="array" ref="D815">INDEX(manifest_11Sep!$A$1:$V$3202,MATCH($B815,manifest_11Sep!$B$1:$B$3202,0),MATCH(A.Dep9SepList!D$1,manifest_11Sep!$A$1:$V$1,0))</f>
        <v>Female</v>
      </c>
      <c r="E815" s="13" t="str">
        <f t="array" ref="E815">INDEX(manifest_11Sep!$A$1:$V$3202,MATCH($B815,manifest_11Sep!$B$1:$B$3202,0),MATCH(A.Dep9SepList!E$1,manifest_11Sep!$A$1:$V$1,0))</f>
        <v>Brittney Stark</v>
      </c>
      <c r="F815" s="13" t="str">
        <f t="array" ref="F815">INDEX(manifest_11Sep!$A$1:$V$3202,MATCH($B815,manifest_11Sep!$B$1:$B$3202,0),MATCH(A.Dep9SepList!F$1,manifest_11Sep!$A$1:$V$1,0))</f>
        <v>Uribe Huerta</v>
      </c>
      <c r="G815" s="13">
        <f t="array" ref="G815">INDEX(manifest_11Sep!$A$1:$V$3202,MATCH($B815,manifest_11Sep!$B$1:$B$3202,0),MATCH(A.Dep9SepList!G$1,manifest_11Sep!$A$1:$V$1,0))</f>
        <v>25</v>
      </c>
      <c r="H815" s="13" t="str">
        <f t="array" ref="H815">INDEX(manifest_11Sep!$A$1:$V$3202,MATCH($B815,manifest_11Sep!$B$1:$B$3202,0),MATCH(A.Dep9SepList!H$1,manifest_11Sep!$A$1:$V$1,0))</f>
        <v>Yvonne Tran</v>
      </c>
      <c r="I815" s="13" t="str">
        <f t="array" ref="I815">INDEX(manifest_11Sep!$A$1:$V$3202,MATCH($B815,manifest_11Sep!$B$1:$B$3202,0),MATCH(A.Dep9SepList!I$1,manifest_11Sep!$A$1:$V$1,0))</f>
        <v>Japan Airlines</v>
      </c>
      <c r="J815" s="13" t="str">
        <f t="array" ref="J815">INDEX(manifest_11Sep!$A$1:$V$3202,MATCH($B815,manifest_11Sep!$B$1:$B$3202,0),MATCH(A.Dep9SepList!J$1,manifest_11Sep!$A$1:$V$1,0))</f>
        <v>JL 92</v>
      </c>
      <c r="K815" s="32" t="str">
        <f t="array" ref="K815">INDEX(manifest_11Sep!$A$1:$V$3202,MATCH($B815,manifest_11Sep!$B$1:$B$3202,0),MATCH(A.Dep9SepList!K$1,manifest_11Sep!$A$1:$V$1,0))</f>
        <v>18-thg 9-25</v>
      </c>
      <c r="L815" s="20">
        <f t="array" ref="L815">INDEX(manifest_11Sep!$A$1:$V$3202,MATCH($B815,manifest_11Sep!$B$1:$B$3202,0),MATCH(A.Dep9SepList!L$1,manifest_11Sep!$A$1:$V$1,0))</f>
        <v>0.50347222222222221</v>
      </c>
      <c r="M815" s="13" t="str">
        <f t="array" ref="M815">INDEX(manifest_11Sep!$A$1:$V$3202,MATCH($B815,manifest_11Sep!$B$1:$B$3202,0),MATCH(A.Dep9SepList!M$1,manifest_11Sep!$A$1:$V$1,0))</f>
        <v>GMP-I</v>
      </c>
      <c r="N815" s="13" t="str">
        <f t="array" ref="N815">INDEX(manifest_11Sep!$A$1:$V$3202,MATCH($B815,manifest_11Sep!$B$1:$B$3202,0),MATCH(A.Dep9SepList!N$1,manifest_11Sep!$A$1:$V$1,0))</f>
        <v>THE PLAZA</v>
      </c>
      <c r="O815" s="31"/>
      <c r="P815" s="20" t="e" cm="1" vm="1">
        <f t="array" aca="1" ref="P815" ca="1">IF(J815="","",_xlfn.XLOOKUP(J815&amp;N815,'A.Departure Grouping'!AQ:AQ&amp;'A.Departure Grouping'!AP:AP,'A.Departure Grouping'!AR:AR,"",0))</f>
        <v>#NAME?</v>
      </c>
      <c r="Q815" s="13">
        <v>70065063</v>
      </c>
      <c r="R815" s="13" t="s">
        <v>43</v>
      </c>
      <c r="S815" s="13">
        <f t="array" ref="S815">INDEX(manifest_11Sep!$A$1:$V$3202,MATCH($B815,manifest_11Sep!$B$1:$B$3202,0),MATCH(A.Dep9SepList!S$1,manifest_11Sep!$A$1:$V$1,0))</f>
        <v>0</v>
      </c>
      <c r="T815" s="17"/>
    </row>
    <row r="816" spans="1:21">
      <c r="A816" s="229" t="str">
        <f t="array" ref="A816">INDEX(manifest_11Sep!$A$1:$V$3202,MATCH($B816,manifest_11Sep!$B$1:$B$3202,0),MATCH(A.Dep9SepList!A$1,manifest_11Sep!$A$1:$V$1,0))</f>
        <v>A</v>
      </c>
      <c r="B816" s="233" t="s">
        <v>2906</v>
      </c>
      <c r="C816" s="229" t="str">
        <f t="array" ref="C816">INDEX(manifest_11Sep!$A$1:$V$3202,MATCH($B816,manifest_11Sep!$B$1:$B$3202,0),MATCH(A.Dep9SepList!C$1,manifest_11Sep!$A$1:$V$1,0))</f>
        <v>Y5N6MYSMCNZ</v>
      </c>
      <c r="D816" s="229" t="str">
        <f t="array" ref="D816">INDEX(manifest_11Sep!$A$1:$V$3202,MATCH($B816,manifest_11Sep!$B$1:$B$3202,0),MATCH(A.Dep9SepList!D$1,manifest_11Sep!$A$1:$V$1,0))</f>
        <v>Female</v>
      </c>
      <c r="E816" s="229" t="str">
        <f t="array" ref="E816">INDEX(manifest_11Sep!$A$1:$V$3202,MATCH($B816,manifest_11Sep!$B$1:$B$3202,0),MATCH(A.Dep9SepList!E$1,manifest_11Sep!$A$1:$V$1,0))</f>
        <v>Homalatha</v>
      </c>
      <c r="F816" s="229" t="str">
        <f t="array" ref="F816">INDEX(manifest_11Sep!$A$1:$V$3202,MATCH($B816,manifest_11Sep!$B$1:$B$3202,0),MATCH(A.Dep9SepList!F$1,manifest_11Sep!$A$1:$V$1,0))</f>
        <v>Selvakumar</v>
      </c>
      <c r="G816" s="229">
        <f t="array" ref="G816">INDEX(manifest_11Sep!$A$1:$V$3202,MATCH($B816,manifest_11Sep!$B$1:$B$3202,0),MATCH(A.Dep9SepList!G$1,manifest_11Sep!$A$1:$V$1,0))</f>
        <v>54</v>
      </c>
      <c r="H816" s="229" t="str">
        <f t="array" ref="H816">INDEX(manifest_11Sep!$A$1:$V$3202,MATCH($B816,manifest_11Sep!$B$1:$B$3202,0),MATCH(A.Dep9SepList!H$1,manifest_11Sep!$A$1:$V$1,0))</f>
        <v>John Woo 2</v>
      </c>
      <c r="I816" s="229" t="str">
        <f t="array" ref="I816">INDEX(manifest_11Sep!$A$1:$V$3202,MATCH($B816,manifest_11Sep!$B$1:$B$3202,0),MATCH(A.Dep9SepList!I$1,manifest_11Sep!$A$1:$V$1,0))</f>
        <v>Jeju Air</v>
      </c>
      <c r="J816" s="229" t="str">
        <f t="array" ref="J816">INDEX(manifest_11Sep!$A$1:$V$3202,MATCH($B816,manifest_11Sep!$B$1:$B$3202,0),MATCH(A.Dep9SepList!J$1,manifest_11Sep!$A$1:$V$1,0))</f>
        <v>7C 127</v>
      </c>
      <c r="K816" s="234" t="str">
        <f t="array" ref="K816">INDEX(manifest_11Sep!$A$1:$V$3202,MATCH($B816,manifest_11Sep!$B$1:$B$3202,0),MATCH(A.Dep9SepList!K$1,manifest_11Sep!$A$1:$V$1,0))</f>
        <v>18-thg 9-25</v>
      </c>
      <c r="L816" s="235">
        <f t="array" ref="L816">INDEX(manifest_11Sep!$A$1:$V$3202,MATCH($B816,manifest_11Sep!$B$1:$B$3202,0),MATCH(A.Dep9SepList!L$1,manifest_11Sep!$A$1:$V$1,0))</f>
        <v>0.63194444444444442</v>
      </c>
      <c r="M816" s="229" t="str">
        <f t="array" ref="M816">INDEX(manifest_11Sep!$A$1:$V$3202,MATCH($B816,manifest_11Sep!$B$1:$B$3202,0),MATCH(A.Dep9SepList!M$1,manifest_11Sep!$A$1:$V$1,0))</f>
        <v>GMP-D</v>
      </c>
      <c r="N816" s="229" t="str">
        <f t="array" ref="N816">INDEX(manifest_11Sep!$A$1:$V$3202,MATCH($B816,manifest_11Sep!$B$1:$B$3202,0),MATCH(A.Dep9SepList!N$1,manifest_11Sep!$A$1:$V$1,0))</f>
        <v>LOTTE</v>
      </c>
      <c r="O816" s="256">
        <f>COUNTA(N816:N821)</f>
        <v>6</v>
      </c>
      <c r="P816" s="235" t="e" cm="1" vm="1">
        <f t="array" aca="1" ref="P816" ca="1">IF(J816="","",_xlfn.XLOOKUP(J816&amp;N816,'A.Departure Grouping'!AQ:AQ&amp;'A.Departure Grouping'!AP:AP,'A.Departure Grouping'!AR:AR,"",0))</f>
        <v>#NAME?</v>
      </c>
      <c r="Q816" s="229">
        <v>15262436</v>
      </c>
      <c r="R816" s="229" t="s">
        <v>61</v>
      </c>
      <c r="S816" s="229">
        <f t="array" ref="S816">INDEX(manifest_11Sep!$A$1:$V$3202,MATCH($B816,manifest_11Sep!$B$1:$B$3202,0),MATCH(A.Dep9SepList!S$1,manifest_11Sep!$A$1:$V$1,0))</f>
        <v>0</v>
      </c>
      <c r="T816" s="17"/>
      <c r="U816" s="3"/>
    </row>
    <row r="817" spans="1:21">
      <c r="A817" s="13" t="str">
        <f t="array" ref="A817">INDEX(manifest_11Sep!$A$1:$V$3202,MATCH($B817,manifest_11Sep!$B$1:$B$3202,0),MATCH(A.Dep9SepList!A$1,manifest_11Sep!$A$1:$V$1,0))</f>
        <v>A</v>
      </c>
      <c r="B817" s="3" t="s">
        <v>2910</v>
      </c>
      <c r="C817" s="13" t="str">
        <f t="array" ref="C817">INDEX(manifest_11Sep!$A$1:$V$3202,MATCH($B817,manifest_11Sep!$B$1:$B$3202,0),MATCH(A.Dep9SepList!C$1,manifest_11Sep!$A$1:$V$1,0))</f>
        <v>Y5N6MYSMCNZ</v>
      </c>
      <c r="D817" s="13" t="str">
        <f t="array" ref="D817">INDEX(manifest_11Sep!$A$1:$V$3202,MATCH($B817,manifest_11Sep!$B$1:$B$3202,0),MATCH(A.Dep9SepList!D$1,manifest_11Sep!$A$1:$V$1,0))</f>
        <v>Female</v>
      </c>
      <c r="E817" s="13" t="str">
        <f t="array" ref="E817">INDEX(manifest_11Sep!$A$1:$V$3202,MATCH($B817,manifest_11Sep!$B$1:$B$3202,0),MATCH(A.Dep9SepList!E$1,manifest_11Sep!$A$1:$V$1,0))</f>
        <v>Krisha</v>
      </c>
      <c r="F817" s="13" t="str">
        <f t="array" ref="F817">INDEX(manifest_11Sep!$A$1:$V$3202,MATCH($B817,manifest_11Sep!$B$1:$B$3202,0),MATCH(A.Dep9SepList!F$1,manifest_11Sep!$A$1:$V$1,0))</f>
        <v>Selvakumar</v>
      </c>
      <c r="G817" s="13">
        <f t="array" ref="G817">INDEX(manifest_11Sep!$A$1:$V$3202,MATCH($B817,manifest_11Sep!$B$1:$B$3202,0),MATCH(A.Dep9SepList!G$1,manifest_11Sep!$A$1:$V$1,0))</f>
        <v>25</v>
      </c>
      <c r="H817" s="13" t="str">
        <f t="array" ref="H817">INDEX(manifest_11Sep!$A$1:$V$3202,MATCH($B817,manifest_11Sep!$B$1:$B$3202,0),MATCH(A.Dep9SepList!H$1,manifest_11Sep!$A$1:$V$1,0))</f>
        <v>John Woo 2</v>
      </c>
      <c r="I817" s="13" t="str">
        <f t="array" ref="I817">INDEX(manifest_11Sep!$A$1:$V$3202,MATCH($B817,manifest_11Sep!$B$1:$B$3202,0),MATCH(A.Dep9SepList!I$1,manifest_11Sep!$A$1:$V$1,0))</f>
        <v>Jeju Air</v>
      </c>
      <c r="J817" s="13" t="str">
        <f t="array" ref="J817">INDEX(manifest_11Sep!$A$1:$V$3202,MATCH($B817,manifest_11Sep!$B$1:$B$3202,0),MATCH(A.Dep9SepList!J$1,manifest_11Sep!$A$1:$V$1,0))</f>
        <v>7C 127</v>
      </c>
      <c r="K817" s="32" t="str">
        <f t="array" ref="K817">INDEX(manifest_11Sep!$A$1:$V$3202,MATCH($B817,manifest_11Sep!$B$1:$B$3202,0),MATCH(A.Dep9SepList!K$1,manifest_11Sep!$A$1:$V$1,0))</f>
        <v>18-thg 9-25</v>
      </c>
      <c r="L817" s="20">
        <f t="array" ref="L817">INDEX(manifest_11Sep!$A$1:$V$3202,MATCH($B817,manifest_11Sep!$B$1:$B$3202,0),MATCH(A.Dep9SepList!L$1,manifest_11Sep!$A$1:$V$1,0))</f>
        <v>0.63194444444444442</v>
      </c>
      <c r="M817" s="13" t="str">
        <f t="array" ref="M817">INDEX(manifest_11Sep!$A$1:$V$3202,MATCH($B817,manifest_11Sep!$B$1:$B$3202,0),MATCH(A.Dep9SepList!M$1,manifest_11Sep!$A$1:$V$1,0))</f>
        <v>GMP-D</v>
      </c>
      <c r="N817" s="13" t="str">
        <f t="array" ref="N817">INDEX(manifest_11Sep!$A$1:$V$3202,MATCH($B817,manifest_11Sep!$B$1:$B$3202,0),MATCH(A.Dep9SepList!N$1,manifest_11Sep!$A$1:$V$1,0))</f>
        <v>LOTTE</v>
      </c>
      <c r="O817" s="31"/>
      <c r="P817" s="20" t="e" cm="1" vm="1">
        <f t="array" aca="1" ref="P817" ca="1">IF(J817="","",_xlfn.XLOOKUP(J817&amp;N817,'A.Departure Grouping'!AQ:AQ&amp;'A.Departure Grouping'!AP:AP,'A.Departure Grouping'!AR:AR,"",0))</f>
        <v>#NAME?</v>
      </c>
      <c r="Q817" s="13">
        <v>15262436</v>
      </c>
      <c r="R817" s="13" t="s">
        <v>61</v>
      </c>
      <c r="S817" s="13">
        <f t="array" ref="S817">INDEX(manifest_11Sep!$A$1:$V$3202,MATCH($B817,manifest_11Sep!$B$1:$B$3202,0),MATCH(A.Dep9SepList!S$1,manifest_11Sep!$A$1:$V$1,0))</f>
        <v>0</v>
      </c>
      <c r="T817" s="17"/>
      <c r="U817" s="3"/>
    </row>
    <row r="818" spans="1:21">
      <c r="A818" s="13" t="str">
        <f t="array" ref="A818">INDEX(manifest_11Sep!$A$1:$V$3202,MATCH($B818,manifest_11Sep!$B$1:$B$3202,0),MATCH(A.Dep9SepList!A$1,manifest_11Sep!$A$1:$V$1,0))</f>
        <v>A</v>
      </c>
      <c r="B818" s="3" t="s">
        <v>2912</v>
      </c>
      <c r="C818" s="13" t="str">
        <f t="array" ref="C818">INDEX(manifest_11Sep!$A$1:$V$3202,MATCH($B818,manifest_11Sep!$B$1:$B$3202,0),MATCH(A.Dep9SepList!C$1,manifest_11Sep!$A$1:$V$1,0))</f>
        <v>Y5N6MYSMCNZ</v>
      </c>
      <c r="D818" s="13" t="str">
        <f t="array" ref="D818">INDEX(manifest_11Sep!$A$1:$V$3202,MATCH($B818,manifest_11Sep!$B$1:$B$3202,0),MATCH(A.Dep9SepList!D$1,manifest_11Sep!$A$1:$V$1,0))</f>
        <v>Female</v>
      </c>
      <c r="E818" s="13" t="str">
        <f t="array" ref="E818">INDEX(manifest_11Sep!$A$1:$V$3202,MATCH($B818,manifest_11Sep!$B$1:$B$3202,0),MATCH(A.Dep9SepList!E$1,manifest_11Sep!$A$1:$V$1,0))</f>
        <v>Asha</v>
      </c>
      <c r="F818" s="13" t="str">
        <f t="array" ref="F818">INDEX(manifest_11Sep!$A$1:$V$3202,MATCH($B818,manifest_11Sep!$B$1:$B$3202,0),MATCH(A.Dep9SepList!F$1,manifest_11Sep!$A$1:$V$1,0))</f>
        <v>Selvakumar</v>
      </c>
      <c r="G818" s="13">
        <f t="array" ref="G818">INDEX(manifest_11Sep!$A$1:$V$3202,MATCH($B818,manifest_11Sep!$B$1:$B$3202,0),MATCH(A.Dep9SepList!G$1,manifest_11Sep!$A$1:$V$1,0))</f>
        <v>23</v>
      </c>
      <c r="H818" s="13" t="str">
        <f t="array" ref="H818">INDEX(manifest_11Sep!$A$1:$V$3202,MATCH($B818,manifest_11Sep!$B$1:$B$3202,0),MATCH(A.Dep9SepList!H$1,manifest_11Sep!$A$1:$V$1,0))</f>
        <v>John Woo 2</v>
      </c>
      <c r="I818" s="13" t="str">
        <f t="array" ref="I818">INDEX(manifest_11Sep!$A$1:$V$3202,MATCH($B818,manifest_11Sep!$B$1:$B$3202,0),MATCH(A.Dep9SepList!I$1,manifest_11Sep!$A$1:$V$1,0))</f>
        <v>Jeju Air</v>
      </c>
      <c r="J818" s="13" t="str">
        <f t="array" ref="J818">INDEX(manifest_11Sep!$A$1:$V$3202,MATCH($B818,manifest_11Sep!$B$1:$B$3202,0),MATCH(A.Dep9SepList!J$1,manifest_11Sep!$A$1:$V$1,0))</f>
        <v>7C 127</v>
      </c>
      <c r="K818" s="32" t="str">
        <f t="array" ref="K818">INDEX(manifest_11Sep!$A$1:$V$3202,MATCH($B818,manifest_11Sep!$B$1:$B$3202,0),MATCH(A.Dep9SepList!K$1,manifest_11Sep!$A$1:$V$1,0))</f>
        <v>18-thg 9-25</v>
      </c>
      <c r="L818" s="20">
        <f t="array" ref="L818">INDEX(manifest_11Sep!$A$1:$V$3202,MATCH($B818,manifest_11Sep!$B$1:$B$3202,0),MATCH(A.Dep9SepList!L$1,manifest_11Sep!$A$1:$V$1,0))</f>
        <v>0.63194444444444442</v>
      </c>
      <c r="M818" s="13" t="str">
        <f t="array" ref="M818">INDEX(manifest_11Sep!$A$1:$V$3202,MATCH($B818,manifest_11Sep!$B$1:$B$3202,0),MATCH(A.Dep9SepList!M$1,manifest_11Sep!$A$1:$V$1,0))</f>
        <v>GMP-D</v>
      </c>
      <c r="N818" s="13" t="str">
        <f t="array" ref="N818">INDEX(manifest_11Sep!$A$1:$V$3202,MATCH($B818,manifest_11Sep!$B$1:$B$3202,0),MATCH(A.Dep9SepList!N$1,manifest_11Sep!$A$1:$V$1,0))</f>
        <v>LOTTE</v>
      </c>
      <c r="O818" s="31"/>
      <c r="P818" s="20" t="e" cm="1" vm="1">
        <f t="array" aca="1" ref="P818" ca="1">IF(J818="","",_xlfn.XLOOKUP(J818&amp;N818,'A.Departure Grouping'!AQ:AQ&amp;'A.Departure Grouping'!AP:AP,'A.Departure Grouping'!AR:AR,"",0))</f>
        <v>#NAME?</v>
      </c>
      <c r="Q818" s="13">
        <v>15262437</v>
      </c>
      <c r="R818" s="13" t="s">
        <v>61</v>
      </c>
      <c r="S818" s="13">
        <f t="array" ref="S818">INDEX(manifest_11Sep!$A$1:$V$3202,MATCH($B818,manifest_11Sep!$B$1:$B$3202,0),MATCH(A.Dep9SepList!S$1,manifest_11Sep!$A$1:$V$1,0))</f>
        <v>0</v>
      </c>
      <c r="T818" s="17"/>
      <c r="U818" s="3"/>
    </row>
    <row r="819" spans="1:21">
      <c r="A819" s="13" t="str">
        <f t="array" ref="A819">INDEX(manifest_11Sep!$A$1:$V$3202,MATCH($B819,manifest_11Sep!$B$1:$B$3202,0),MATCH(A.Dep9SepList!A$1,manifest_11Sep!$A$1:$V$1,0))</f>
        <v>A</v>
      </c>
      <c r="B819" s="3" t="s">
        <v>2914</v>
      </c>
      <c r="C819" s="13" t="str">
        <f t="array" ref="C819">INDEX(manifest_11Sep!$A$1:$V$3202,MATCH($B819,manifest_11Sep!$B$1:$B$3202,0),MATCH(A.Dep9SepList!C$1,manifest_11Sep!$A$1:$V$1,0))</f>
        <v>Y5N6MYSMCNZ</v>
      </c>
      <c r="D819" s="13" t="str">
        <f t="array" ref="D819">INDEX(manifest_11Sep!$A$1:$V$3202,MATCH($B819,manifest_11Sep!$B$1:$B$3202,0),MATCH(A.Dep9SepList!D$1,manifest_11Sep!$A$1:$V$1,0))</f>
        <v>Female</v>
      </c>
      <c r="E819" s="13" t="str">
        <f t="array" ref="E819">INDEX(manifest_11Sep!$A$1:$V$3202,MATCH($B819,manifest_11Sep!$B$1:$B$3202,0),MATCH(A.Dep9SepList!E$1,manifest_11Sep!$A$1:$V$1,0))</f>
        <v>Luxsiga</v>
      </c>
      <c r="F819" s="13" t="str">
        <f t="array" ref="F819">INDEX(manifest_11Sep!$A$1:$V$3202,MATCH($B819,manifest_11Sep!$B$1:$B$3202,0),MATCH(A.Dep9SepList!F$1,manifest_11Sep!$A$1:$V$1,0))</f>
        <v>Nadarajah</v>
      </c>
      <c r="G819" s="13">
        <f t="array" ref="G819">INDEX(manifest_11Sep!$A$1:$V$3202,MATCH($B819,manifest_11Sep!$B$1:$B$3202,0),MATCH(A.Dep9SepList!G$1,manifest_11Sep!$A$1:$V$1,0))</f>
        <v>27</v>
      </c>
      <c r="H819" s="13" t="str">
        <f t="array" ref="H819">INDEX(manifest_11Sep!$A$1:$V$3202,MATCH($B819,manifest_11Sep!$B$1:$B$3202,0),MATCH(A.Dep9SepList!H$1,manifest_11Sep!$A$1:$V$1,0))</f>
        <v>John Woo 2</v>
      </c>
      <c r="I819" s="13" t="str">
        <f t="array" ref="I819">INDEX(manifest_11Sep!$A$1:$V$3202,MATCH($B819,manifest_11Sep!$B$1:$B$3202,0),MATCH(A.Dep9SepList!I$1,manifest_11Sep!$A$1:$V$1,0))</f>
        <v>Jeju Air</v>
      </c>
      <c r="J819" s="13" t="str">
        <f t="array" ref="J819">INDEX(manifest_11Sep!$A$1:$V$3202,MATCH($B819,manifest_11Sep!$B$1:$B$3202,0),MATCH(A.Dep9SepList!J$1,manifest_11Sep!$A$1:$V$1,0))</f>
        <v>7C 127</v>
      </c>
      <c r="K819" s="32" t="str">
        <f t="array" ref="K819">INDEX(manifest_11Sep!$A$1:$V$3202,MATCH($B819,manifest_11Sep!$B$1:$B$3202,0),MATCH(A.Dep9SepList!K$1,manifest_11Sep!$A$1:$V$1,0))</f>
        <v>18-thg 9-25</v>
      </c>
      <c r="L819" s="20">
        <f t="array" ref="L819">INDEX(manifest_11Sep!$A$1:$V$3202,MATCH($B819,manifest_11Sep!$B$1:$B$3202,0),MATCH(A.Dep9SepList!L$1,manifest_11Sep!$A$1:$V$1,0))</f>
        <v>0.63194444444444442</v>
      </c>
      <c r="M819" s="13" t="str">
        <f t="array" ref="M819">INDEX(manifest_11Sep!$A$1:$V$3202,MATCH($B819,manifest_11Sep!$B$1:$B$3202,0),MATCH(A.Dep9SepList!M$1,manifest_11Sep!$A$1:$V$1,0))</f>
        <v>GMP-D</v>
      </c>
      <c r="N819" s="13" t="str">
        <f t="array" ref="N819">INDEX(manifest_11Sep!$A$1:$V$3202,MATCH($B819,manifest_11Sep!$B$1:$B$3202,0),MATCH(A.Dep9SepList!N$1,manifest_11Sep!$A$1:$V$1,0))</f>
        <v>LOTTE</v>
      </c>
      <c r="O819" s="31"/>
      <c r="P819" s="20" t="e" cm="1" vm="1">
        <f t="array" aca="1" ref="P819" ca="1">IF(J819="","",_xlfn.XLOOKUP(J819&amp;N819,'A.Departure Grouping'!AQ:AQ&amp;'A.Departure Grouping'!AP:AP,'A.Departure Grouping'!AR:AR,"",0))</f>
        <v>#NAME?</v>
      </c>
      <c r="Q819" s="13">
        <v>15262437</v>
      </c>
      <c r="R819" s="13" t="s">
        <v>61</v>
      </c>
      <c r="S819" s="13">
        <f t="array" ref="S819">INDEX(manifest_11Sep!$A$1:$V$3202,MATCH($B819,manifest_11Sep!$B$1:$B$3202,0),MATCH(A.Dep9SepList!S$1,manifest_11Sep!$A$1:$V$1,0))</f>
        <v>0</v>
      </c>
      <c r="T819" s="17"/>
      <c r="U819" s="3"/>
    </row>
    <row r="820" spans="1:21">
      <c r="A820" s="13" t="str">
        <f t="array" ref="A820">INDEX(manifest_11Sep!$A$1:$V$3202,MATCH($B820,manifest_11Sep!$B$1:$B$3202,0),MATCH(A.Dep9SepList!A$1,manifest_11Sep!$A$1:$V$1,0))</f>
        <v>A</v>
      </c>
      <c r="B820" s="3" t="s">
        <v>2935</v>
      </c>
      <c r="C820" s="13" t="str">
        <f t="array" ref="C820">INDEX(manifest_11Sep!$A$1:$V$3202,MATCH($B820,manifest_11Sep!$B$1:$B$3202,0),MATCH(A.Dep9SepList!C$1,manifest_11Sep!$A$1:$V$1,0))</f>
        <v>PNN2B3HQVVQ</v>
      </c>
      <c r="D820" s="13" t="str">
        <f t="array" ref="D820">INDEX(manifest_11Sep!$A$1:$V$3202,MATCH($B820,manifest_11Sep!$B$1:$B$3202,0),MATCH(A.Dep9SepList!D$1,manifest_11Sep!$A$1:$V$1,0))</f>
        <v>Female</v>
      </c>
      <c r="E820" s="13" t="str">
        <f t="array" ref="E820">INDEX(manifest_11Sep!$A$1:$V$3202,MATCH($B820,manifest_11Sep!$B$1:$B$3202,0),MATCH(A.Dep9SepList!E$1,manifest_11Sep!$A$1:$V$1,0))</f>
        <v>Mahaledchumy</v>
      </c>
      <c r="F820" s="13" t="str">
        <f t="array" ref="F820">INDEX(manifest_11Sep!$A$1:$V$3202,MATCH($B820,manifest_11Sep!$B$1:$B$3202,0),MATCH(A.Dep9SepList!F$1,manifest_11Sep!$A$1:$V$1,0))</f>
        <v>Mylvaganam</v>
      </c>
      <c r="G820" s="13">
        <f t="array" ref="G820">INDEX(manifest_11Sep!$A$1:$V$3202,MATCH($B820,manifest_11Sep!$B$1:$B$3202,0),MATCH(A.Dep9SepList!G$1,manifest_11Sep!$A$1:$V$1,0))</f>
        <v>57</v>
      </c>
      <c r="H820" s="13" t="str">
        <f t="array" ref="H820">INDEX(manifest_11Sep!$A$1:$V$3202,MATCH($B820,manifest_11Sep!$B$1:$B$3202,0),MATCH(A.Dep9SepList!H$1,manifest_11Sep!$A$1:$V$1,0))</f>
        <v>John Woo 2</v>
      </c>
      <c r="I820" s="13" t="str">
        <f t="array" ref="I820">INDEX(manifest_11Sep!$A$1:$V$3202,MATCH($B820,manifest_11Sep!$B$1:$B$3202,0),MATCH(A.Dep9SepList!I$1,manifest_11Sep!$A$1:$V$1,0))</f>
        <v>Jeju Air</v>
      </c>
      <c r="J820" s="13" t="str">
        <f t="array" ref="J820">INDEX(manifest_11Sep!$A$1:$V$3202,MATCH($B820,manifest_11Sep!$B$1:$B$3202,0),MATCH(A.Dep9SepList!J$1,manifest_11Sep!$A$1:$V$1,0))</f>
        <v>7C 127</v>
      </c>
      <c r="K820" s="32" t="str">
        <f t="array" ref="K820">INDEX(manifest_11Sep!$A$1:$V$3202,MATCH($B820,manifest_11Sep!$B$1:$B$3202,0),MATCH(A.Dep9SepList!K$1,manifest_11Sep!$A$1:$V$1,0))</f>
        <v>18-thg 9-25</v>
      </c>
      <c r="L820" s="20">
        <f t="array" ref="L820">INDEX(manifest_11Sep!$A$1:$V$3202,MATCH($B820,manifest_11Sep!$B$1:$B$3202,0),MATCH(A.Dep9SepList!L$1,manifest_11Sep!$A$1:$V$1,0))</f>
        <v>0.63194444444444442</v>
      </c>
      <c r="M820" s="13" t="str">
        <f t="array" ref="M820">INDEX(manifest_11Sep!$A$1:$V$3202,MATCH($B820,manifest_11Sep!$B$1:$B$3202,0),MATCH(A.Dep9SepList!M$1,manifest_11Sep!$A$1:$V$1,0))</f>
        <v>GMP-D</v>
      </c>
      <c r="N820" s="13" t="str">
        <f t="array" ref="N820">INDEX(manifest_11Sep!$A$1:$V$3202,MATCH($B820,manifest_11Sep!$B$1:$B$3202,0),MATCH(A.Dep9SepList!N$1,manifest_11Sep!$A$1:$V$1,0))</f>
        <v>LOTTE</v>
      </c>
      <c r="O820" s="31"/>
      <c r="P820" s="20" t="e" cm="1" vm="1">
        <f t="array" aca="1" ref="P820" ca="1">IF(J820="","",_xlfn.XLOOKUP(J820&amp;N820,'A.Departure Grouping'!AQ:AQ&amp;'A.Departure Grouping'!AP:AP,'A.Departure Grouping'!AR:AR,"",0))</f>
        <v>#NAME?</v>
      </c>
      <c r="Q820" s="13">
        <v>15262440</v>
      </c>
      <c r="R820" s="13" t="s">
        <v>61</v>
      </c>
      <c r="S820" s="13">
        <f t="array" ref="S820">INDEX(manifest_11Sep!$A$1:$V$3202,MATCH($B820,manifest_11Sep!$B$1:$B$3202,0),MATCH(A.Dep9SepList!S$1,manifest_11Sep!$A$1:$V$1,0))</f>
        <v>0</v>
      </c>
      <c r="T820" s="17"/>
      <c r="U820" s="3"/>
    </row>
    <row r="821" spans="1:21">
      <c r="A821" s="13" t="str">
        <f t="array" ref="A821">INDEX(manifest_11Sep!$A$1:$V$3202,MATCH($B821,manifest_11Sep!$B$1:$B$3202,0),MATCH(A.Dep9SepList!A$1,manifest_11Sep!$A$1:$V$1,0))</f>
        <v>A</v>
      </c>
      <c r="B821" s="3" t="s">
        <v>2938</v>
      </c>
      <c r="C821" s="13" t="str">
        <f t="array" ref="C821">INDEX(manifest_11Sep!$A$1:$V$3202,MATCH($B821,manifest_11Sep!$B$1:$B$3202,0),MATCH(A.Dep9SepList!C$1,manifest_11Sep!$A$1:$V$1,0))</f>
        <v>PNN2B3HQVVQ</v>
      </c>
      <c r="D821" s="13" t="str">
        <f t="array" ref="D821">INDEX(manifest_11Sep!$A$1:$V$3202,MATCH($B821,manifest_11Sep!$B$1:$B$3202,0),MATCH(A.Dep9SepList!D$1,manifest_11Sep!$A$1:$V$1,0))</f>
        <v>Male</v>
      </c>
      <c r="E821" s="13" t="str">
        <f t="array" ref="E821">INDEX(manifest_11Sep!$A$1:$V$3202,MATCH($B821,manifest_11Sep!$B$1:$B$3202,0),MATCH(A.Dep9SepList!E$1,manifest_11Sep!$A$1:$V$1,0))</f>
        <v>Harishanth</v>
      </c>
      <c r="F821" s="13" t="str">
        <f t="array" ref="F821">INDEX(manifest_11Sep!$A$1:$V$3202,MATCH($B821,manifest_11Sep!$B$1:$B$3202,0),MATCH(A.Dep9SepList!F$1,manifest_11Sep!$A$1:$V$1,0))</f>
        <v>Mylvaganam</v>
      </c>
      <c r="G821" s="13">
        <f t="array" ref="G821">INDEX(manifest_11Sep!$A$1:$V$3202,MATCH($B821,manifest_11Sep!$B$1:$B$3202,0),MATCH(A.Dep9SepList!G$1,manifest_11Sep!$A$1:$V$1,0))</f>
        <v>24</v>
      </c>
      <c r="H821" s="13" t="str">
        <f t="array" ref="H821">INDEX(manifest_11Sep!$A$1:$V$3202,MATCH($B821,manifest_11Sep!$B$1:$B$3202,0),MATCH(A.Dep9SepList!H$1,manifest_11Sep!$A$1:$V$1,0))</f>
        <v>John Woo 2</v>
      </c>
      <c r="I821" s="13" t="str">
        <f t="array" ref="I821">INDEX(manifest_11Sep!$A$1:$V$3202,MATCH($B821,manifest_11Sep!$B$1:$B$3202,0),MATCH(A.Dep9SepList!I$1,manifest_11Sep!$A$1:$V$1,0))</f>
        <v>Jeju Air</v>
      </c>
      <c r="J821" s="13" t="str">
        <f t="array" ref="J821">INDEX(manifest_11Sep!$A$1:$V$3202,MATCH($B821,manifest_11Sep!$B$1:$B$3202,0),MATCH(A.Dep9SepList!J$1,manifest_11Sep!$A$1:$V$1,0))</f>
        <v>7C 127</v>
      </c>
      <c r="K821" s="32" t="str">
        <f t="array" ref="K821">INDEX(manifest_11Sep!$A$1:$V$3202,MATCH($B821,manifest_11Sep!$B$1:$B$3202,0),MATCH(A.Dep9SepList!K$1,manifest_11Sep!$A$1:$V$1,0))</f>
        <v>18-thg 9-25</v>
      </c>
      <c r="L821" s="20">
        <f t="array" ref="L821">INDEX(manifest_11Sep!$A$1:$V$3202,MATCH($B821,manifest_11Sep!$B$1:$B$3202,0),MATCH(A.Dep9SepList!L$1,manifest_11Sep!$A$1:$V$1,0))</f>
        <v>0.63194444444444442</v>
      </c>
      <c r="M821" s="13" t="str">
        <f t="array" ref="M821">INDEX(manifest_11Sep!$A$1:$V$3202,MATCH($B821,manifest_11Sep!$B$1:$B$3202,0),MATCH(A.Dep9SepList!M$1,manifest_11Sep!$A$1:$V$1,0))</f>
        <v>GMP-D</v>
      </c>
      <c r="N821" s="13" t="str">
        <f t="array" ref="N821">INDEX(manifest_11Sep!$A$1:$V$3202,MATCH($B821,manifest_11Sep!$B$1:$B$3202,0),MATCH(A.Dep9SepList!N$1,manifest_11Sep!$A$1:$V$1,0))</f>
        <v>LOTTE</v>
      </c>
      <c r="O821" s="31"/>
      <c r="P821" s="20" t="e" cm="1" vm="1">
        <f t="array" aca="1" ref="P821" ca="1">IF(J821="","",_xlfn.XLOOKUP(J821&amp;N821,'A.Departure Grouping'!AQ:AQ&amp;'A.Departure Grouping'!AP:AP,'A.Departure Grouping'!AR:AR,"",0))</f>
        <v>#NAME?</v>
      </c>
      <c r="Q821" s="13">
        <v>15262440</v>
      </c>
      <c r="R821" s="13" t="s">
        <v>61</v>
      </c>
      <c r="S821" s="13">
        <f t="array" ref="S821">INDEX(manifest_11Sep!$A$1:$V$3202,MATCH($B821,manifest_11Sep!$B$1:$B$3202,0),MATCH(A.Dep9SepList!S$1,manifest_11Sep!$A$1:$V$1,0))</f>
        <v>0</v>
      </c>
      <c r="T821" s="17"/>
      <c r="U821" s="3"/>
    </row>
    <row r="822" spans="1:21" hidden="1">
      <c r="A822" s="229"/>
      <c r="B822" s="229"/>
      <c r="C822" s="229"/>
      <c r="D822" s="229"/>
      <c r="E822" s="229"/>
      <c r="F822" s="229"/>
      <c r="G822" s="229"/>
      <c r="H822" s="229"/>
      <c r="I822" s="229"/>
      <c r="J822" s="229"/>
      <c r="K822" s="234"/>
      <c r="L822" s="235"/>
      <c r="M822" s="229"/>
      <c r="N822" s="229"/>
      <c r="O822" s="256"/>
      <c r="P822" s="235" t="str" cm="1">
        <f t="array" ref="P822">IF(J822="","",_xlfn.XLOOKUP(J822&amp;N822,'A.Departure Grouping'!AQ:AQ&amp;'A.Departure Grouping'!AP:AP,'A.Departure Grouping'!AR:AR,"",0))</f>
        <v/>
      </c>
      <c r="Q822" s="229" t="s">
        <v>8635</v>
      </c>
      <c r="R822" s="229" t="s">
        <v>8635</v>
      </c>
      <c r="S822" s="229"/>
      <c r="T822" s="13"/>
    </row>
    <row r="823" spans="1:21" ht="23" hidden="1">
      <c r="A823" s="269" t="s">
        <v>8647</v>
      </c>
      <c r="B823" s="251"/>
      <c r="C823" s="251"/>
      <c r="D823" s="251"/>
      <c r="E823" s="251"/>
      <c r="F823" s="251"/>
      <c r="G823" s="251"/>
      <c r="H823" s="251"/>
      <c r="I823" s="251"/>
      <c r="J823" s="251"/>
      <c r="K823" s="270"/>
      <c r="L823" s="271"/>
      <c r="M823" s="251"/>
      <c r="N823" s="251"/>
      <c r="O823" s="272"/>
      <c r="P823" s="271" t="str" cm="1">
        <f t="array" ref="P823">IF(J823="","",_xlfn.XLOOKUP(J823&amp;N823,'A.Departure Grouping'!AQ:AQ&amp;'A.Departure Grouping'!AP:AP,'A.Departure Grouping'!AR:AR,"",0))</f>
        <v/>
      </c>
      <c r="Q823" s="251" t="s">
        <v>8635</v>
      </c>
      <c r="R823" s="251" t="s">
        <v>8635</v>
      </c>
      <c r="S823" s="251"/>
      <c r="T823" s="251"/>
      <c r="U823" s="251"/>
    </row>
    <row r="824" spans="1:21">
      <c r="A824" s="13" t="str">
        <f t="array" ref="A824">INDEX(manifest_11Sep!$A$1:$V$3202,MATCH($B824,manifest_11Sep!$B$1:$B$3202,0),MATCH(A.Dep9SepList!A$1,manifest_11Sep!$A$1:$V$1,0))</f>
        <v>A</v>
      </c>
      <c r="B824" s="13" t="s">
        <v>3070</v>
      </c>
      <c r="C824" s="13" t="str">
        <f t="array" ref="C824">INDEX(manifest_11Sep!$A$1:$V$3202,MATCH($B824,manifest_11Sep!$B$1:$B$3202,0),MATCH(A.Dep9SepList!C$1,manifest_11Sep!$A$1:$V$1,0))</f>
        <v>28NZ4P29F8M</v>
      </c>
      <c r="D824" s="13" t="str">
        <f t="array" ref="D824">INDEX(manifest_11Sep!$A$1:$V$3202,MATCH($B824,manifest_11Sep!$B$1:$B$3202,0),MATCH(A.Dep9SepList!D$1,manifest_11Sep!$A$1:$V$1,0))</f>
        <v>Male</v>
      </c>
      <c r="E824" s="13" t="str">
        <f t="array" ref="E824">INDEX(manifest_11Sep!$A$1:$V$3202,MATCH($B824,manifest_11Sep!$B$1:$B$3202,0),MATCH(A.Dep9SepList!E$1,manifest_11Sep!$A$1:$V$1,0))</f>
        <v>Babatunde Emmanuel</v>
      </c>
      <c r="F824" s="13" t="str">
        <f t="array" ref="F824">INDEX(manifest_11Sep!$A$1:$V$3202,MATCH($B824,manifest_11Sep!$B$1:$B$3202,0),MATCH(A.Dep9SepList!F$1,manifest_11Sep!$A$1:$V$1,0))</f>
        <v>Aremu</v>
      </c>
      <c r="G824" s="13">
        <f t="array" ref="G824">INDEX(manifest_11Sep!$A$1:$V$3202,MATCH($B824,manifest_11Sep!$B$1:$B$3202,0),MATCH(A.Dep9SepList!G$1,manifest_11Sep!$A$1:$V$1,0))</f>
        <v>44</v>
      </c>
      <c r="H824" s="13" t="str">
        <f t="array" ref="H824">INDEX(manifest_11Sep!$A$1:$V$3202,MATCH($B824,manifest_11Sep!$B$1:$B$3202,0),MATCH(A.Dep9SepList!H$1,manifest_11Sep!$A$1:$V$1,0))</f>
        <v>Kenny Sowunmi</v>
      </c>
      <c r="I824" s="13" t="str">
        <f t="array" ref="I824">INDEX(manifest_11Sep!$A$1:$V$3202,MATCH($B824,manifest_11Sep!$B$1:$B$3202,0),MATCH(A.Dep9SepList!I$1,manifest_11Sep!$A$1:$V$1,0))</f>
        <v>Ethiopian Airlines</v>
      </c>
      <c r="J824" s="13" t="str">
        <f t="array" ref="J824">INDEX(manifest_11Sep!$A$1:$V$3202,MATCH($B824,manifest_11Sep!$B$1:$B$3202,0),MATCH(A.Dep9SepList!J$1,manifest_11Sep!$A$1:$V$1,0))</f>
        <v>ET 673</v>
      </c>
      <c r="K824" s="32" t="str">
        <f t="array" ref="K824">INDEX(manifest_11Sep!$A$1:$V$3202,MATCH($B824,manifest_11Sep!$B$1:$B$3202,0),MATCH(A.Dep9SepList!K$1,manifest_11Sep!$A$1:$V$1,0))</f>
        <v>18-thg 9-25</v>
      </c>
      <c r="L824" s="20">
        <f t="array" ref="L824">INDEX(manifest_11Sep!$A$1:$V$3202,MATCH($B824,manifest_11Sep!$B$1:$B$3202,0),MATCH(A.Dep9SepList!L$1,manifest_11Sep!$A$1:$V$1,0))</f>
        <v>2.4305555555555556E-2</v>
      </c>
      <c r="M824" s="13" t="str">
        <f t="array" ref="M824">INDEX(manifest_11Sep!$A$1:$V$3202,MATCH($B824,manifest_11Sep!$B$1:$B$3202,0),MATCH(A.Dep9SepList!M$1,manifest_11Sep!$A$1:$V$1,0))</f>
        <v>ICN-T1</v>
      </c>
      <c r="N824" s="13" t="str">
        <f t="array" ref="N824">INDEX(manifest_11Sep!$A$1:$V$3202,MATCH($B824,manifest_11Sep!$B$1:$B$3202,0),MATCH(A.Dep9SepList!N$1,manifest_11Sep!$A$1:$V$1,0))</f>
        <v>LOTTE</v>
      </c>
      <c r="O824" s="31">
        <f>COUNTA(N824)</f>
        <v>1</v>
      </c>
      <c r="P824" s="20" t="e" cm="1" vm="1">
        <f t="array" aca="1" ref="P824" ca="1">IF(J824="","",_xlfn.XLOOKUP(J824&amp;N824,'A.Departure Grouping'!AQ:AQ&amp;'A.Departure Grouping'!AP:AP,'A.Departure Grouping'!AR:AR,"",0))</f>
        <v>#NAME?</v>
      </c>
      <c r="Q824" s="13">
        <v>15262447</v>
      </c>
      <c r="R824" s="13" t="s">
        <v>43</v>
      </c>
      <c r="S824" s="13">
        <f t="array" ref="S824">INDEX(manifest_11Sep!$A$1:$V$3202,MATCH($B824,manifest_11Sep!$B$1:$B$3202,0),MATCH(A.Dep9SepList!S$1,manifest_11Sep!$A$1:$V$1,0))</f>
        <v>0</v>
      </c>
      <c r="T824" s="17"/>
    </row>
    <row r="825" spans="1:21">
      <c r="A825" s="229" t="str">
        <f t="array" ref="A825">INDEX(manifest_11Sep!$A$1:$V$3202,MATCH($B825,manifest_11Sep!$B$1:$B$3202,0),MATCH(A.Dep9SepList!A$1,manifest_11Sep!$A$1:$V$1,0))</f>
        <v>A</v>
      </c>
      <c r="B825" s="229" t="s">
        <v>2215</v>
      </c>
      <c r="C825" s="229" t="str">
        <f t="array" ref="C825">INDEX(manifest_11Sep!$A$1:$V$3202,MATCH($B825,manifest_11Sep!$B$1:$B$3202,0),MATCH(A.Dep9SepList!C$1,manifest_11Sep!$A$1:$V$1,0))</f>
        <v>8DN4SD7HQLM</v>
      </c>
      <c r="D825" s="229" t="str">
        <f t="array" ref="D825">INDEX(manifest_11Sep!$A$1:$V$3202,MATCH($B825,manifest_11Sep!$B$1:$B$3202,0),MATCH(A.Dep9SepList!D$1,manifest_11Sep!$A$1:$V$1,0))</f>
        <v>Male</v>
      </c>
      <c r="E825" s="229" t="str">
        <f t="array" ref="E825">INDEX(manifest_11Sep!$A$1:$V$3202,MATCH($B825,manifest_11Sep!$B$1:$B$3202,0),MATCH(A.Dep9SepList!E$1,manifest_11Sep!$A$1:$V$1,0))</f>
        <v>John Vincent</v>
      </c>
      <c r="F825" s="229" t="str">
        <f t="array" ref="F825">INDEX(manifest_11Sep!$A$1:$V$3202,MATCH($B825,manifest_11Sep!$B$1:$B$3202,0),MATCH(A.Dep9SepList!F$1,manifest_11Sep!$A$1:$V$1,0))</f>
        <v>De Vera</v>
      </c>
      <c r="G825" s="229">
        <f t="array" ref="G825">INDEX(manifest_11Sep!$A$1:$V$3202,MATCH($B825,manifest_11Sep!$B$1:$B$3202,0),MATCH(A.Dep9SepList!G$1,manifest_11Sep!$A$1:$V$1,0))</f>
        <v>34</v>
      </c>
      <c r="H825" s="229" t="str">
        <f t="array" ref="H825">INDEX(manifest_11Sep!$A$1:$V$3202,MATCH($B825,manifest_11Sep!$B$1:$B$3202,0),MATCH(A.Dep9SepList!H$1,manifest_11Sep!$A$1:$V$1,0))</f>
        <v>Dondon Dimailig</v>
      </c>
      <c r="I825" s="229" t="str">
        <f t="array" ref="I825">INDEX(manifest_11Sep!$A$1:$V$3202,MATCH($B825,manifest_11Sep!$B$1:$B$3202,0),MATCH(A.Dep9SepList!I$1,manifest_11Sep!$A$1:$V$1,0))</f>
        <v>Philippine Airlines</v>
      </c>
      <c r="J825" s="229" t="str">
        <f t="array" ref="J825">INDEX(manifest_11Sep!$A$1:$V$3202,MATCH($B825,manifest_11Sep!$B$1:$B$3202,0),MATCH(A.Dep9SepList!J$1,manifest_11Sep!$A$1:$V$1,0))</f>
        <v>PR 485</v>
      </c>
      <c r="K825" s="234" t="str">
        <f t="array" ref="K825">INDEX(manifest_11Sep!$A$1:$V$3202,MATCH($B825,manifest_11Sep!$B$1:$B$3202,0),MATCH(A.Dep9SepList!K$1,manifest_11Sep!$A$1:$V$1,0))</f>
        <v>18-thg 9-25</v>
      </c>
      <c r="L825" s="235">
        <f t="array" ref="L825">INDEX(manifest_11Sep!$A$1:$V$3202,MATCH($B825,manifest_11Sep!$B$1:$B$3202,0),MATCH(A.Dep9SepList!L$1,manifest_11Sep!$A$1:$V$1,0))</f>
        <v>0.28819444444444442</v>
      </c>
      <c r="M825" s="229" t="str">
        <f t="array" ref="M825">INDEX(manifest_11Sep!$A$1:$V$3202,MATCH($B825,manifest_11Sep!$B$1:$B$3202,0),MATCH(A.Dep9SepList!M$1,manifest_11Sep!$A$1:$V$1,0))</f>
        <v>ICN-T1</v>
      </c>
      <c r="N825" s="229" t="str">
        <f t="array" ref="N825">INDEX(manifest_11Sep!$A$1:$V$3202,MATCH($B825,manifest_11Sep!$B$1:$B$3202,0),MATCH(A.Dep9SepList!N$1,manifest_11Sep!$A$1:$V$1,0))</f>
        <v>LOTTE</v>
      </c>
      <c r="O825" s="256">
        <f>COUNTA(N825:N826)</f>
        <v>2</v>
      </c>
      <c r="P825" s="235" t="e" cm="1" vm="1">
        <f t="array" aca="1" ref="P825" ca="1">IF(J825="","",_xlfn.XLOOKUP(J825&amp;N825,'A.Departure Grouping'!AQ:AQ&amp;'A.Departure Grouping'!AP:AP,'A.Departure Grouping'!AR:AR,"",0))</f>
        <v>#NAME?</v>
      </c>
      <c r="Q825" s="229">
        <v>15262386</v>
      </c>
      <c r="R825" s="229" t="s">
        <v>43</v>
      </c>
      <c r="S825" s="229">
        <f t="array" ref="S825">INDEX(manifest_11Sep!$A$1:$V$3202,MATCH($B825,manifest_11Sep!$B$1:$B$3202,0),MATCH(A.Dep9SepList!S$1,manifest_11Sep!$A$1:$V$1,0))</f>
        <v>0</v>
      </c>
      <c r="T825" s="13"/>
      <c r="U825" s="3"/>
    </row>
    <row r="826" spans="1:21">
      <c r="A826" s="13" t="str">
        <f t="array" ref="A826">INDEX(manifest_11Sep!$A$1:$V$3202,MATCH($B826,manifest_11Sep!$B$1:$B$3202,0),MATCH(A.Dep9SepList!A$1,manifest_11Sep!$A$1:$V$1,0))</f>
        <v>A</v>
      </c>
      <c r="B826" s="13" t="s">
        <v>2218</v>
      </c>
      <c r="C826" s="13" t="str">
        <f t="array" ref="C826">INDEX(manifest_11Sep!$A$1:$V$3202,MATCH($B826,manifest_11Sep!$B$1:$B$3202,0),MATCH(A.Dep9SepList!C$1,manifest_11Sep!$A$1:$V$1,0))</f>
        <v>8DN4SD7HQLM</v>
      </c>
      <c r="D826" s="13" t="str">
        <f t="array" ref="D826">INDEX(manifest_11Sep!$A$1:$V$3202,MATCH($B826,manifest_11Sep!$B$1:$B$3202,0),MATCH(A.Dep9SepList!D$1,manifest_11Sep!$A$1:$V$1,0))</f>
        <v>Female</v>
      </c>
      <c r="E826" s="13" t="str">
        <f t="array" ref="E826">INDEX(manifest_11Sep!$A$1:$V$3202,MATCH($B826,manifest_11Sep!$B$1:$B$3202,0),MATCH(A.Dep9SepList!E$1,manifest_11Sep!$A$1:$V$1,0))</f>
        <v>Annleizl Blanca</v>
      </c>
      <c r="F826" s="13" t="str">
        <f t="array" ref="F826">INDEX(manifest_11Sep!$A$1:$V$3202,MATCH($B826,manifest_11Sep!$B$1:$B$3202,0),MATCH(A.Dep9SepList!F$1,manifest_11Sep!$A$1:$V$1,0))</f>
        <v>Macam</v>
      </c>
      <c r="G826" s="13">
        <f t="array" ref="G826">INDEX(manifest_11Sep!$A$1:$V$3202,MATCH($B826,manifest_11Sep!$B$1:$B$3202,0),MATCH(A.Dep9SepList!G$1,manifest_11Sep!$A$1:$V$1,0))</f>
        <v>30</v>
      </c>
      <c r="H826" s="13" t="str">
        <f t="array" ref="H826">INDEX(manifest_11Sep!$A$1:$V$3202,MATCH($B826,manifest_11Sep!$B$1:$B$3202,0),MATCH(A.Dep9SepList!H$1,manifest_11Sep!$A$1:$V$1,0))</f>
        <v>Dondon Dimailig</v>
      </c>
      <c r="I826" s="13" t="str">
        <f t="array" ref="I826">INDEX(manifest_11Sep!$A$1:$V$3202,MATCH($B826,manifest_11Sep!$B$1:$B$3202,0),MATCH(A.Dep9SepList!I$1,manifest_11Sep!$A$1:$V$1,0))</f>
        <v>Philippine Airlines</v>
      </c>
      <c r="J826" s="13" t="str">
        <f t="array" ref="J826">INDEX(manifest_11Sep!$A$1:$V$3202,MATCH($B826,manifest_11Sep!$B$1:$B$3202,0),MATCH(A.Dep9SepList!J$1,manifest_11Sep!$A$1:$V$1,0))</f>
        <v>PR 485</v>
      </c>
      <c r="K826" s="32" t="str">
        <f t="array" ref="K826">INDEX(manifest_11Sep!$A$1:$V$3202,MATCH($B826,manifest_11Sep!$B$1:$B$3202,0),MATCH(A.Dep9SepList!K$1,manifest_11Sep!$A$1:$V$1,0))</f>
        <v>18-thg 9-25</v>
      </c>
      <c r="L826" s="20">
        <f t="array" ref="L826">INDEX(manifest_11Sep!$A$1:$V$3202,MATCH($B826,manifest_11Sep!$B$1:$B$3202,0),MATCH(A.Dep9SepList!L$1,manifest_11Sep!$A$1:$V$1,0))</f>
        <v>0.28819444444444442</v>
      </c>
      <c r="M826" s="13" t="str">
        <f t="array" ref="M826">INDEX(manifest_11Sep!$A$1:$V$3202,MATCH($B826,manifest_11Sep!$B$1:$B$3202,0),MATCH(A.Dep9SepList!M$1,manifest_11Sep!$A$1:$V$1,0))</f>
        <v>ICN-T1</v>
      </c>
      <c r="N826" s="13" t="str">
        <f t="array" ref="N826">INDEX(manifest_11Sep!$A$1:$V$3202,MATCH($B826,manifest_11Sep!$B$1:$B$3202,0),MATCH(A.Dep9SepList!N$1,manifest_11Sep!$A$1:$V$1,0))</f>
        <v>LOTTE</v>
      </c>
      <c r="O826" s="31"/>
      <c r="P826" s="20" t="e" cm="1" vm="1">
        <f t="array" aca="1" ref="P826" ca="1">IF(J826="","",_xlfn.XLOOKUP(J826&amp;N826,'A.Departure Grouping'!AQ:AQ&amp;'A.Departure Grouping'!AP:AP,'A.Departure Grouping'!AR:AR,"",0))</f>
        <v>#NAME?</v>
      </c>
      <c r="Q826" s="13">
        <v>15262386</v>
      </c>
      <c r="R826" s="13" t="s">
        <v>43</v>
      </c>
      <c r="S826" s="13">
        <f t="array" ref="S826">INDEX(manifest_11Sep!$A$1:$V$3202,MATCH($B826,manifest_11Sep!$B$1:$B$3202,0),MATCH(A.Dep9SepList!S$1,manifest_11Sep!$A$1:$V$1,0))</f>
        <v>0</v>
      </c>
      <c r="T826" s="13"/>
    </row>
    <row r="827" spans="1:21">
      <c r="A827" s="229" t="str">
        <f t="array" ref="A827">INDEX(manifest_11Sep!$A$1:$V$3202,MATCH($B827,manifest_11Sep!$B$1:$B$3202,0),MATCH(A.Dep9SepList!A$1,manifest_11Sep!$A$1:$V$1,0))</f>
        <v>A</v>
      </c>
      <c r="B827" s="229" t="s">
        <v>2053</v>
      </c>
      <c r="C827" s="229" t="str">
        <f t="array" ref="C827">INDEX(manifest_11Sep!$A$1:$V$3202,MATCH($B827,manifest_11Sep!$B$1:$B$3202,0),MATCH(A.Dep9SepList!C$1,manifest_11Sep!$A$1:$V$1,0))</f>
        <v>PQNFS44VKVV</v>
      </c>
      <c r="D827" s="229" t="str">
        <f t="array" ref="D827">INDEX(manifest_11Sep!$A$1:$V$3202,MATCH($B827,manifest_11Sep!$B$1:$B$3202,0),MATCH(A.Dep9SepList!D$1,manifest_11Sep!$A$1:$V$1,0))</f>
        <v>Female</v>
      </c>
      <c r="E827" s="229" t="str">
        <f t="array" ref="E827">INDEX(manifest_11Sep!$A$1:$V$3202,MATCH($B827,manifest_11Sep!$B$1:$B$3202,0),MATCH(A.Dep9SepList!E$1,manifest_11Sep!$A$1:$V$1,0))</f>
        <v>Liezl</v>
      </c>
      <c r="F827" s="229" t="str">
        <f t="array" ref="F827">INDEX(manifest_11Sep!$A$1:$V$3202,MATCH($B827,manifest_11Sep!$B$1:$B$3202,0),MATCH(A.Dep9SepList!F$1,manifest_11Sep!$A$1:$V$1,0))</f>
        <v>Camanag</v>
      </c>
      <c r="G827" s="229">
        <f t="array" ref="G827">INDEX(manifest_11Sep!$A$1:$V$3202,MATCH($B827,manifest_11Sep!$B$1:$B$3202,0),MATCH(A.Dep9SepList!G$1,manifest_11Sep!$A$1:$V$1,0))</f>
        <v>47</v>
      </c>
      <c r="H827" s="229" t="str">
        <f t="array" ref="H827">INDEX(manifest_11Sep!$A$1:$V$3202,MATCH($B827,manifest_11Sep!$B$1:$B$3202,0),MATCH(A.Dep9SepList!H$1,manifest_11Sep!$A$1:$V$1,0))</f>
        <v>Dondon Dimailig</v>
      </c>
      <c r="I827" s="229" t="str">
        <f t="array" ref="I827">INDEX(manifest_11Sep!$A$1:$V$3202,MATCH($B827,manifest_11Sep!$B$1:$B$3202,0),MATCH(A.Dep9SepList!I$1,manifest_11Sep!$A$1:$V$1,0))</f>
        <v>Korean Air</v>
      </c>
      <c r="J827" s="229" t="str">
        <f t="array" ref="J827">INDEX(manifest_11Sep!$A$1:$V$3202,MATCH($B827,manifest_11Sep!$B$1:$B$3202,0),MATCH(A.Dep9SepList!J$1,manifest_11Sep!$A$1:$V$1,0))</f>
        <v>KE 621</v>
      </c>
      <c r="K827" s="234" t="str">
        <f t="array" ref="K827">INDEX(manifest_11Sep!$A$1:$V$3202,MATCH($B827,manifest_11Sep!$B$1:$B$3202,0),MATCH(A.Dep9SepList!K$1,manifest_11Sep!$A$1:$V$1,0))</f>
        <v>18-thg 9-25</v>
      </c>
      <c r="L827" s="235">
        <f t="array" ref="L827">INDEX(manifest_11Sep!$A$1:$V$3202,MATCH($B827,manifest_11Sep!$B$1:$B$3202,0),MATCH(A.Dep9SepList!L$1,manifest_11Sep!$A$1:$V$1,0))</f>
        <v>0.3263888888888889</v>
      </c>
      <c r="M827" s="229" t="str">
        <f t="array" ref="M827">INDEX(manifest_11Sep!$A$1:$V$3202,MATCH($B827,manifest_11Sep!$B$1:$B$3202,0),MATCH(A.Dep9SepList!M$1,manifest_11Sep!$A$1:$V$1,0))</f>
        <v>ICN-T2</v>
      </c>
      <c r="N827" s="229" t="str">
        <f t="array" ref="N827">INDEX(manifest_11Sep!$A$1:$V$3202,MATCH($B827,manifest_11Sep!$B$1:$B$3202,0),MATCH(A.Dep9SepList!N$1,manifest_11Sep!$A$1:$V$1,0))</f>
        <v>LOTTE</v>
      </c>
      <c r="O827" s="256">
        <f>COUNTA(N827:N836)</f>
        <v>10</v>
      </c>
      <c r="P827" s="235" t="e" cm="1" vm="1">
        <f t="array" aca="1" ref="P827" ca="1">IF(J827="","",_xlfn.XLOOKUP(J827&amp;N827,'A.Departure Grouping'!AQ:AQ&amp;'A.Departure Grouping'!AP:AP,'A.Departure Grouping'!AR:AR,"",0))</f>
        <v>#NAME?</v>
      </c>
      <c r="Q827" s="229">
        <v>15262351</v>
      </c>
      <c r="R827" s="229" t="s">
        <v>35</v>
      </c>
      <c r="S827" s="229">
        <f t="array" ref="S827">INDEX(manifest_11Sep!$A$1:$V$3202,MATCH($B827,manifest_11Sep!$B$1:$B$3202,0),MATCH(A.Dep9SepList!S$1,manifest_11Sep!$A$1:$V$1,0))</f>
        <v>0</v>
      </c>
      <c r="T827" s="17"/>
    </row>
    <row r="828" spans="1:21">
      <c r="A828" s="13" t="str">
        <f t="array" ref="A828">INDEX(manifest_11Sep!$A$1:$V$3202,MATCH($B828,manifest_11Sep!$B$1:$B$3202,0),MATCH(A.Dep9SepList!A$1,manifest_11Sep!$A$1:$V$1,0))</f>
        <v>A</v>
      </c>
      <c r="B828" s="13" t="s">
        <v>2057</v>
      </c>
      <c r="C828" s="13" t="str">
        <f t="array" ref="C828">INDEX(manifest_11Sep!$A$1:$V$3202,MATCH($B828,manifest_11Sep!$B$1:$B$3202,0),MATCH(A.Dep9SepList!C$1,manifest_11Sep!$A$1:$V$1,0))</f>
        <v>PQNFS44VKVV</v>
      </c>
      <c r="D828" s="13" t="str">
        <f t="array" ref="D828">INDEX(manifest_11Sep!$A$1:$V$3202,MATCH($B828,manifest_11Sep!$B$1:$B$3202,0),MATCH(A.Dep9SepList!D$1,manifest_11Sep!$A$1:$V$1,0))</f>
        <v>Male</v>
      </c>
      <c r="E828" s="13" t="str">
        <f t="array" ref="E828">INDEX(manifest_11Sep!$A$1:$V$3202,MATCH($B828,manifest_11Sep!$B$1:$B$3202,0),MATCH(A.Dep9SepList!E$1,manifest_11Sep!$A$1:$V$1,0))</f>
        <v>Rylan Marcus Malaluan</v>
      </c>
      <c r="F828" s="13" t="str">
        <f t="array" ref="F828">INDEX(manifest_11Sep!$A$1:$V$3202,MATCH($B828,manifest_11Sep!$B$1:$B$3202,0),MATCH(A.Dep9SepList!F$1,manifest_11Sep!$A$1:$V$1,0))</f>
        <v>Camanag</v>
      </c>
      <c r="G828" s="13">
        <f t="array" ref="G828">INDEX(manifest_11Sep!$A$1:$V$3202,MATCH($B828,manifest_11Sep!$B$1:$B$3202,0),MATCH(A.Dep9SepList!G$1,manifest_11Sep!$A$1:$V$1,0))</f>
        <v>9</v>
      </c>
      <c r="H828" s="13" t="str">
        <f t="array" ref="H828">INDEX(manifest_11Sep!$A$1:$V$3202,MATCH($B828,manifest_11Sep!$B$1:$B$3202,0),MATCH(A.Dep9SepList!H$1,manifest_11Sep!$A$1:$V$1,0))</f>
        <v>Dondon Dimailig</v>
      </c>
      <c r="I828" s="13" t="str">
        <f t="array" ref="I828">INDEX(manifest_11Sep!$A$1:$V$3202,MATCH($B828,manifest_11Sep!$B$1:$B$3202,0),MATCH(A.Dep9SepList!I$1,manifest_11Sep!$A$1:$V$1,0))</f>
        <v>Korean Air</v>
      </c>
      <c r="J828" s="13" t="str">
        <f t="array" ref="J828">INDEX(manifest_11Sep!$A$1:$V$3202,MATCH($B828,manifest_11Sep!$B$1:$B$3202,0),MATCH(A.Dep9SepList!J$1,manifest_11Sep!$A$1:$V$1,0))</f>
        <v>KE 621</v>
      </c>
      <c r="K828" s="32" t="str">
        <f t="array" ref="K828">INDEX(manifest_11Sep!$A$1:$V$3202,MATCH($B828,manifest_11Sep!$B$1:$B$3202,0),MATCH(A.Dep9SepList!K$1,manifest_11Sep!$A$1:$V$1,0))</f>
        <v>18-thg 9-25</v>
      </c>
      <c r="L828" s="20">
        <f t="array" ref="L828">INDEX(manifest_11Sep!$A$1:$V$3202,MATCH($B828,manifest_11Sep!$B$1:$B$3202,0),MATCH(A.Dep9SepList!L$1,manifest_11Sep!$A$1:$V$1,0))</f>
        <v>0.3263888888888889</v>
      </c>
      <c r="M828" s="13" t="str">
        <f t="array" ref="M828">INDEX(manifest_11Sep!$A$1:$V$3202,MATCH($B828,manifest_11Sep!$B$1:$B$3202,0),MATCH(A.Dep9SepList!M$1,manifest_11Sep!$A$1:$V$1,0))</f>
        <v>ICN-T2</v>
      </c>
      <c r="N828" s="13" t="str">
        <f t="array" ref="N828">INDEX(manifest_11Sep!$A$1:$V$3202,MATCH($B828,manifest_11Sep!$B$1:$B$3202,0),MATCH(A.Dep9SepList!N$1,manifest_11Sep!$A$1:$V$1,0))</f>
        <v>LOTTE</v>
      </c>
      <c r="O828" s="31"/>
      <c r="P828" s="20" t="e" cm="1" vm="1">
        <f t="array" aca="1" ref="P828" ca="1">IF(J828="","",_xlfn.XLOOKUP(J828&amp;N828,'A.Departure Grouping'!AQ:AQ&amp;'A.Departure Grouping'!AP:AP,'A.Departure Grouping'!AR:AR,"",0))</f>
        <v>#NAME?</v>
      </c>
      <c r="Q828" s="13">
        <v>15262351</v>
      </c>
      <c r="R828" s="13" t="s">
        <v>35</v>
      </c>
      <c r="S828" s="13">
        <f t="array" ref="S828">INDEX(manifest_11Sep!$A$1:$V$3202,MATCH($B828,manifest_11Sep!$B$1:$B$3202,0),MATCH(A.Dep9SepList!S$1,manifest_11Sep!$A$1:$V$1,0))</f>
        <v>0</v>
      </c>
      <c r="T828" s="17"/>
    </row>
    <row r="829" spans="1:21">
      <c r="A829" s="13" t="str">
        <f t="array" ref="A829">INDEX(manifest_11Sep!$A$1:$V$3202,MATCH($B829,manifest_11Sep!$B$1:$B$3202,0),MATCH(A.Dep9SepList!A$1,manifest_11Sep!$A$1:$V$1,0))</f>
        <v>A</v>
      </c>
      <c r="B829" s="13" t="s">
        <v>2147</v>
      </c>
      <c r="C829" s="13" t="str">
        <f t="array" ref="C829">INDEX(manifest_11Sep!$A$1:$V$3202,MATCH($B829,manifest_11Sep!$B$1:$B$3202,0),MATCH(A.Dep9SepList!C$1,manifest_11Sep!$A$1:$V$1,0))</f>
        <v>QLN6V769F4H</v>
      </c>
      <c r="D829" s="13" t="str">
        <f t="array" ref="D829">INDEX(manifest_11Sep!$A$1:$V$3202,MATCH($B829,manifest_11Sep!$B$1:$B$3202,0),MATCH(A.Dep9SepList!D$1,manifest_11Sep!$A$1:$V$1,0))</f>
        <v>Female</v>
      </c>
      <c r="E829" s="13" t="str">
        <f t="array" ref="E829">INDEX(manifest_11Sep!$A$1:$V$3202,MATCH($B829,manifest_11Sep!$B$1:$B$3202,0),MATCH(A.Dep9SepList!E$1,manifest_11Sep!$A$1:$V$1,0))</f>
        <v>Mary Rose Villadolid</v>
      </c>
      <c r="F829" s="13" t="str">
        <f t="array" ref="F829">INDEX(manifest_11Sep!$A$1:$V$3202,MATCH($B829,manifest_11Sep!$B$1:$B$3202,0),MATCH(A.Dep9SepList!F$1,manifest_11Sep!$A$1:$V$1,0))</f>
        <v>Sombero</v>
      </c>
      <c r="G829" s="13">
        <f t="array" ref="G829">INDEX(manifest_11Sep!$A$1:$V$3202,MATCH($B829,manifest_11Sep!$B$1:$B$3202,0),MATCH(A.Dep9SepList!G$1,manifest_11Sep!$A$1:$V$1,0))</f>
        <v>46</v>
      </c>
      <c r="H829" s="13" t="str">
        <f t="array" ref="H829">INDEX(manifest_11Sep!$A$1:$V$3202,MATCH($B829,manifest_11Sep!$B$1:$B$3202,0),MATCH(A.Dep9SepList!H$1,manifest_11Sep!$A$1:$V$1,0))</f>
        <v>Dondon Dimailig</v>
      </c>
      <c r="I829" s="13" t="str">
        <f t="array" ref="I829">INDEX(manifest_11Sep!$A$1:$V$3202,MATCH($B829,manifest_11Sep!$B$1:$B$3202,0),MATCH(A.Dep9SepList!I$1,manifest_11Sep!$A$1:$V$1,0))</f>
        <v>Asiana Airlines</v>
      </c>
      <c r="J829" s="13" t="str">
        <f t="array" ref="J829">INDEX(manifest_11Sep!$A$1:$V$3202,MATCH($B829,manifest_11Sep!$B$1:$B$3202,0),MATCH(A.Dep9SepList!J$1,manifest_11Sep!$A$1:$V$1,0))</f>
        <v>OZ 701</v>
      </c>
      <c r="K829" s="32" t="str">
        <f t="array" ref="K829">INDEX(manifest_11Sep!$A$1:$V$3202,MATCH($B829,manifest_11Sep!$B$1:$B$3202,0),MATCH(A.Dep9SepList!K$1,manifest_11Sep!$A$1:$V$1,0))</f>
        <v>18-thg 9-25</v>
      </c>
      <c r="L829" s="20">
        <f t="array" ref="L829">INDEX(manifest_11Sep!$A$1:$V$3202,MATCH($B829,manifest_11Sep!$B$1:$B$3202,0),MATCH(A.Dep9SepList!L$1,manifest_11Sep!$A$1:$V$1,0))</f>
        <v>0.3263888888888889</v>
      </c>
      <c r="M829" s="13" t="str">
        <f t="array" ref="M829">INDEX(manifest_11Sep!$A$1:$V$3202,MATCH($B829,manifest_11Sep!$B$1:$B$3202,0),MATCH(A.Dep9SepList!M$1,manifest_11Sep!$A$1:$V$1,0))</f>
        <v>ICN-T1</v>
      </c>
      <c r="N829" s="13" t="str">
        <f t="array" ref="N829">INDEX(manifest_11Sep!$A$1:$V$3202,MATCH($B829,manifest_11Sep!$B$1:$B$3202,0),MATCH(A.Dep9SepList!N$1,manifest_11Sep!$A$1:$V$1,0))</f>
        <v>LOTTE</v>
      </c>
      <c r="O829" s="31"/>
      <c r="P829" s="20" t="e" cm="1" vm="1">
        <f t="array" aca="1" ref="P829" ca="1">IF(J829="","",_xlfn.XLOOKUP(J829&amp;N829,'A.Departure Grouping'!AQ:AQ&amp;'A.Departure Grouping'!AP:AP,'A.Departure Grouping'!AR:AR,"",0))</f>
        <v>#NAME?</v>
      </c>
      <c r="Q829" s="13">
        <v>15262373</v>
      </c>
      <c r="R829" s="13" t="s">
        <v>61</v>
      </c>
      <c r="S829" s="13">
        <f t="array" ref="S829">INDEX(manifest_11Sep!$A$1:$V$3202,MATCH($B829,manifest_11Sep!$B$1:$B$3202,0),MATCH(A.Dep9SepList!S$1,manifest_11Sep!$A$1:$V$1,0))</f>
        <v>0</v>
      </c>
      <c r="T829" s="17"/>
    </row>
    <row r="830" spans="1:21">
      <c r="A830" s="13" t="str">
        <f t="array" ref="A830">INDEX(manifest_11Sep!$A$1:$V$3202,MATCH($B830,manifest_11Sep!$B$1:$B$3202,0),MATCH(A.Dep9SepList!A$1,manifest_11Sep!$A$1:$V$1,0))</f>
        <v>A</v>
      </c>
      <c r="B830" s="13" t="s">
        <v>2144</v>
      </c>
      <c r="C830" s="13" t="str">
        <f t="array" ref="C830">INDEX(manifest_11Sep!$A$1:$V$3202,MATCH($B830,manifest_11Sep!$B$1:$B$3202,0),MATCH(A.Dep9SepList!C$1,manifest_11Sep!$A$1:$V$1,0))</f>
        <v>QLN6V769F4H</v>
      </c>
      <c r="D830" s="13" t="str">
        <f t="array" ref="D830">INDEX(manifest_11Sep!$A$1:$V$3202,MATCH($B830,manifest_11Sep!$B$1:$B$3202,0),MATCH(A.Dep9SepList!D$1,manifest_11Sep!$A$1:$V$1,0))</f>
        <v>Male</v>
      </c>
      <c r="E830" s="13" t="str">
        <f t="array" ref="E830">INDEX(manifest_11Sep!$A$1:$V$3202,MATCH($B830,manifest_11Sep!$B$1:$B$3202,0),MATCH(A.Dep9SepList!E$1,manifest_11Sep!$A$1:$V$1,0))</f>
        <v>Nonette Anthony Firmeza</v>
      </c>
      <c r="F830" s="13" t="str">
        <f t="array" ref="F830">INDEX(manifest_11Sep!$A$1:$V$3202,MATCH($B830,manifest_11Sep!$B$1:$B$3202,0),MATCH(A.Dep9SepList!F$1,manifest_11Sep!$A$1:$V$1,0))</f>
        <v>Sombero</v>
      </c>
      <c r="G830" s="13">
        <f t="array" ref="G830">INDEX(manifest_11Sep!$A$1:$V$3202,MATCH($B830,manifest_11Sep!$B$1:$B$3202,0),MATCH(A.Dep9SepList!G$1,manifest_11Sep!$A$1:$V$1,0))</f>
        <v>47</v>
      </c>
      <c r="H830" s="13" t="str">
        <f t="array" ref="H830">INDEX(manifest_11Sep!$A$1:$V$3202,MATCH($B830,manifest_11Sep!$B$1:$B$3202,0),MATCH(A.Dep9SepList!H$1,manifest_11Sep!$A$1:$V$1,0))</f>
        <v>Dondon Dimailig</v>
      </c>
      <c r="I830" s="13" t="str">
        <f t="array" ref="I830">INDEX(manifest_11Sep!$A$1:$V$3202,MATCH($B830,manifest_11Sep!$B$1:$B$3202,0),MATCH(A.Dep9SepList!I$1,manifest_11Sep!$A$1:$V$1,0))</f>
        <v>Asiana Airlines</v>
      </c>
      <c r="J830" s="13" t="str">
        <f t="array" ref="J830">INDEX(manifest_11Sep!$A$1:$V$3202,MATCH($B830,manifest_11Sep!$B$1:$B$3202,0),MATCH(A.Dep9SepList!J$1,manifest_11Sep!$A$1:$V$1,0))</f>
        <v>OZ 701</v>
      </c>
      <c r="K830" s="32" t="str">
        <f t="array" ref="K830">INDEX(manifest_11Sep!$A$1:$V$3202,MATCH($B830,manifest_11Sep!$B$1:$B$3202,0),MATCH(A.Dep9SepList!K$1,manifest_11Sep!$A$1:$V$1,0))</f>
        <v>18-thg 9-25</v>
      </c>
      <c r="L830" s="20">
        <f t="array" ref="L830">INDEX(manifest_11Sep!$A$1:$V$3202,MATCH($B830,manifest_11Sep!$B$1:$B$3202,0),MATCH(A.Dep9SepList!L$1,manifest_11Sep!$A$1:$V$1,0))</f>
        <v>0.3263888888888889</v>
      </c>
      <c r="M830" s="13" t="str">
        <f t="array" ref="M830">INDEX(manifest_11Sep!$A$1:$V$3202,MATCH($B830,manifest_11Sep!$B$1:$B$3202,0),MATCH(A.Dep9SepList!M$1,manifest_11Sep!$A$1:$V$1,0))</f>
        <v>ICN-T1</v>
      </c>
      <c r="N830" s="13" t="str">
        <f t="array" ref="N830">INDEX(manifest_11Sep!$A$1:$V$3202,MATCH($B830,manifest_11Sep!$B$1:$B$3202,0),MATCH(A.Dep9SepList!N$1,manifest_11Sep!$A$1:$V$1,0))</f>
        <v>LOTTE</v>
      </c>
      <c r="O830" s="31"/>
      <c r="P830" s="20" t="e" cm="1" vm="1">
        <f t="array" aca="1" ref="P830" ca="1">IF(J830="","",_xlfn.XLOOKUP(J830&amp;N830,'A.Departure Grouping'!AQ:AQ&amp;'A.Departure Grouping'!AP:AP,'A.Departure Grouping'!AR:AR,"",0))</f>
        <v>#NAME?</v>
      </c>
      <c r="Q830" s="13">
        <v>15262373</v>
      </c>
      <c r="R830" s="13" t="s">
        <v>61</v>
      </c>
      <c r="S830" s="13">
        <f t="array" ref="S830">INDEX(manifest_11Sep!$A$1:$V$3202,MATCH($B830,manifest_11Sep!$B$1:$B$3202,0),MATCH(A.Dep9SepList!S$1,manifest_11Sep!$A$1:$V$1,0))</f>
        <v>0</v>
      </c>
      <c r="T830" s="17"/>
      <c r="U830" s="3"/>
    </row>
    <row r="831" spans="1:21">
      <c r="A831" s="13" t="str">
        <f t="array" ref="A831">INDEX(manifest_11Sep!$A$1:$V$3202,MATCH($B831,manifest_11Sep!$B$1:$B$3202,0),MATCH(A.Dep9SepList!A$1,manifest_11Sep!$A$1:$V$1,0))</f>
        <v>A</v>
      </c>
      <c r="B831" s="13" t="s">
        <v>2008</v>
      </c>
      <c r="C831" s="13" t="str">
        <f t="array" ref="C831">INDEX(manifest_11Sep!$A$1:$V$3202,MATCH($B831,manifest_11Sep!$B$1:$B$3202,0),MATCH(A.Dep9SepList!C$1,manifest_11Sep!$A$1:$V$1,0))</f>
        <v>WZN3N4LZH9C</v>
      </c>
      <c r="D831" s="13" t="str">
        <f t="array" ref="D831">INDEX(manifest_11Sep!$A$1:$V$3202,MATCH($B831,manifest_11Sep!$B$1:$B$3202,0),MATCH(A.Dep9SepList!D$1,manifest_11Sep!$A$1:$V$1,0))</f>
        <v>Male</v>
      </c>
      <c r="E831" s="13" t="str">
        <f t="array" ref="E831">INDEX(manifest_11Sep!$A$1:$V$3202,MATCH($B831,manifest_11Sep!$B$1:$B$3202,0),MATCH(A.Dep9SepList!E$1,manifest_11Sep!$A$1:$V$1,0))</f>
        <v>Dondon</v>
      </c>
      <c r="F831" s="13" t="str">
        <f t="array" ref="F831">INDEX(manifest_11Sep!$A$1:$V$3202,MATCH($B831,manifest_11Sep!$B$1:$B$3202,0),MATCH(A.Dep9SepList!F$1,manifest_11Sep!$A$1:$V$1,0))</f>
        <v>Dimailig</v>
      </c>
      <c r="G831" s="13">
        <f t="array" ref="G831">INDEX(manifest_11Sep!$A$1:$V$3202,MATCH($B831,manifest_11Sep!$B$1:$B$3202,0),MATCH(A.Dep9SepList!G$1,manifest_11Sep!$A$1:$V$1,0))</f>
        <v>51</v>
      </c>
      <c r="H831" s="13" t="str">
        <f t="array" ref="H831">INDEX(manifest_11Sep!$A$1:$V$3202,MATCH($B831,manifest_11Sep!$B$1:$B$3202,0),MATCH(A.Dep9SepList!H$1,manifest_11Sep!$A$1:$V$1,0))</f>
        <v>Dondon Dimailig</v>
      </c>
      <c r="I831" s="13" t="str">
        <f t="array" ref="I831">INDEX(manifest_11Sep!$A$1:$V$3202,MATCH($B831,manifest_11Sep!$B$1:$B$3202,0),MATCH(A.Dep9SepList!I$1,manifest_11Sep!$A$1:$V$1,0))</f>
        <v>Asiana Airlines</v>
      </c>
      <c r="J831" s="13" t="str">
        <f t="array" ref="J831">INDEX(manifest_11Sep!$A$1:$V$3202,MATCH($B831,manifest_11Sep!$B$1:$B$3202,0),MATCH(A.Dep9SepList!J$1,manifest_11Sep!$A$1:$V$1,0))</f>
        <v>OZ 112</v>
      </c>
      <c r="K831" s="32" t="str">
        <f t="array" ref="K831">INDEX(manifest_11Sep!$A$1:$V$3202,MATCH($B831,manifest_11Sep!$B$1:$B$3202,0),MATCH(A.Dep9SepList!K$1,manifest_11Sep!$A$1:$V$1,0))</f>
        <v>18-thg 9-25</v>
      </c>
      <c r="L831" s="20">
        <f t="array" ref="L831">INDEX(manifest_11Sep!$A$1:$V$3202,MATCH($B831,manifest_11Sep!$B$1:$B$3202,0),MATCH(A.Dep9SepList!L$1,manifest_11Sep!$A$1:$V$1,0))</f>
        <v>0.3298611111111111</v>
      </c>
      <c r="M831" s="13" t="str">
        <f t="array" ref="M831">INDEX(manifest_11Sep!$A$1:$V$3202,MATCH($B831,manifest_11Sep!$B$1:$B$3202,0),MATCH(A.Dep9SepList!M$1,manifest_11Sep!$A$1:$V$1,0))</f>
        <v>ICN-T1</v>
      </c>
      <c r="N831" s="13" t="str">
        <f t="array" ref="N831">INDEX(manifest_11Sep!$A$1:$V$3202,MATCH($B831,manifest_11Sep!$B$1:$B$3202,0),MATCH(A.Dep9SepList!N$1,manifest_11Sep!$A$1:$V$1,0))</f>
        <v>LOTTE</v>
      </c>
      <c r="O831" s="31"/>
      <c r="P831" s="20" t="e" cm="1" vm="1">
        <f t="array" aca="1" ref="P831" ca="1">IF(J831="","",_xlfn.XLOOKUP(J831&amp;N831,'A.Departure Grouping'!AQ:AQ&amp;'A.Departure Grouping'!AP:AP,'A.Departure Grouping'!AR:AR,"",0))</f>
        <v>#NAME?</v>
      </c>
      <c r="Q831" s="13">
        <v>15262343</v>
      </c>
      <c r="R831" s="13" t="s">
        <v>43</v>
      </c>
      <c r="S831" s="13" t="str">
        <f t="array" ref="S831">INDEX(manifest_11Sep!$A$1:$V$3202,MATCH($B831,manifest_11Sep!$B$1:$B$3202,0),MATCH(A.Dep9SepList!S$1,manifest_11Sep!$A$1:$V$1,0))</f>
        <v>Upgrade - Junior Suite</v>
      </c>
      <c r="T831" s="17"/>
    </row>
    <row r="832" spans="1:21">
      <c r="A832" s="13" t="str">
        <f t="array" ref="A832">INDEX(manifest_11Sep!$A$1:$V$3202,MATCH($B832,manifest_11Sep!$B$1:$B$3202,0),MATCH(A.Dep9SepList!A$1,manifest_11Sep!$A$1:$V$1,0))</f>
        <v>A</v>
      </c>
      <c r="B832" s="13" t="s">
        <v>2012</v>
      </c>
      <c r="C832" s="13" t="str">
        <f t="array" ref="C832">INDEX(manifest_11Sep!$A$1:$V$3202,MATCH($B832,manifest_11Sep!$B$1:$B$3202,0),MATCH(A.Dep9SepList!C$1,manifest_11Sep!$A$1:$V$1,0))</f>
        <v>WZN3N4LZH9C</v>
      </c>
      <c r="D832" s="13" t="str">
        <f t="array" ref="D832">INDEX(manifest_11Sep!$A$1:$V$3202,MATCH($B832,manifest_11Sep!$B$1:$B$3202,0),MATCH(A.Dep9SepList!D$1,manifest_11Sep!$A$1:$V$1,0))</f>
        <v>Female</v>
      </c>
      <c r="E832" s="13" t="str">
        <f t="array" ref="E832">INDEX(manifest_11Sep!$A$1:$V$3202,MATCH($B832,manifest_11Sep!$B$1:$B$3202,0),MATCH(A.Dep9SepList!E$1,manifest_11Sep!$A$1:$V$1,0))</f>
        <v>Nerissa Cunanan</v>
      </c>
      <c r="F832" s="13" t="str">
        <f t="array" ref="F832">INDEX(manifest_11Sep!$A$1:$V$3202,MATCH($B832,manifest_11Sep!$B$1:$B$3202,0),MATCH(A.Dep9SepList!F$1,manifest_11Sep!$A$1:$V$1,0))</f>
        <v>Dimailig</v>
      </c>
      <c r="G832" s="13">
        <f t="array" ref="G832">INDEX(manifest_11Sep!$A$1:$V$3202,MATCH($B832,manifest_11Sep!$B$1:$B$3202,0),MATCH(A.Dep9SepList!G$1,manifest_11Sep!$A$1:$V$1,0))</f>
        <v>54</v>
      </c>
      <c r="H832" s="13" t="str">
        <f t="array" ref="H832">INDEX(manifest_11Sep!$A$1:$V$3202,MATCH($B832,manifest_11Sep!$B$1:$B$3202,0),MATCH(A.Dep9SepList!H$1,manifest_11Sep!$A$1:$V$1,0))</f>
        <v>Dondon Dimailig</v>
      </c>
      <c r="I832" s="13" t="str">
        <f t="array" ref="I832">INDEX(manifest_11Sep!$A$1:$V$3202,MATCH($B832,manifest_11Sep!$B$1:$B$3202,0),MATCH(A.Dep9SepList!I$1,manifest_11Sep!$A$1:$V$1,0))</f>
        <v>Asiana Airlines</v>
      </c>
      <c r="J832" s="13" t="str">
        <f t="array" ref="J832">INDEX(manifest_11Sep!$A$1:$V$3202,MATCH($B832,manifest_11Sep!$B$1:$B$3202,0),MATCH(A.Dep9SepList!J$1,manifest_11Sep!$A$1:$V$1,0))</f>
        <v>OZ 112</v>
      </c>
      <c r="K832" s="32" t="str">
        <f t="array" ref="K832">INDEX(manifest_11Sep!$A$1:$V$3202,MATCH($B832,manifest_11Sep!$B$1:$B$3202,0),MATCH(A.Dep9SepList!K$1,manifest_11Sep!$A$1:$V$1,0))</f>
        <v>18-thg 9-25</v>
      </c>
      <c r="L832" s="20">
        <f t="array" ref="L832">INDEX(manifest_11Sep!$A$1:$V$3202,MATCH($B832,manifest_11Sep!$B$1:$B$3202,0),MATCH(A.Dep9SepList!L$1,manifest_11Sep!$A$1:$V$1,0))</f>
        <v>0.3298611111111111</v>
      </c>
      <c r="M832" s="13" t="str">
        <f t="array" ref="M832">INDEX(manifest_11Sep!$A$1:$V$3202,MATCH($B832,manifest_11Sep!$B$1:$B$3202,0),MATCH(A.Dep9SepList!M$1,manifest_11Sep!$A$1:$V$1,0))</f>
        <v>ICN-T1</v>
      </c>
      <c r="N832" s="13" t="str">
        <f t="array" ref="N832">INDEX(manifest_11Sep!$A$1:$V$3202,MATCH($B832,manifest_11Sep!$B$1:$B$3202,0),MATCH(A.Dep9SepList!N$1,manifest_11Sep!$A$1:$V$1,0))</f>
        <v>LOTTE</v>
      </c>
      <c r="O832" s="31"/>
      <c r="P832" s="20" t="e" cm="1" vm="1">
        <f t="array" aca="1" ref="P832" ca="1">IF(J832="","",_xlfn.XLOOKUP(J832&amp;N832,'A.Departure Grouping'!AQ:AQ&amp;'A.Departure Grouping'!AP:AP,'A.Departure Grouping'!AR:AR,"",0))</f>
        <v>#NAME?</v>
      </c>
      <c r="Q832" s="13">
        <v>15262343</v>
      </c>
      <c r="R832" s="13" t="s">
        <v>43</v>
      </c>
      <c r="S832" s="13">
        <f t="array" ref="S832">INDEX(manifest_11Sep!$A$1:$V$3202,MATCH($B832,manifest_11Sep!$B$1:$B$3202,0),MATCH(A.Dep9SepList!S$1,manifest_11Sep!$A$1:$V$1,0))</f>
        <v>0</v>
      </c>
      <c r="T832" s="17"/>
    </row>
    <row r="833" spans="1:20">
      <c r="A833" s="13" t="str">
        <f t="array" ref="A833">INDEX(manifest_11Sep!$A$1:$V$3202,MATCH($B833,manifest_11Sep!$B$1:$B$3202,0),MATCH(A.Dep9SepList!A$1,manifest_11Sep!$A$1:$V$1,0))</f>
        <v>A</v>
      </c>
      <c r="B833" s="13" t="s">
        <v>2014</v>
      </c>
      <c r="C833" s="13" t="str">
        <f t="array" ref="C833">INDEX(manifest_11Sep!$A$1:$V$3202,MATCH($B833,manifest_11Sep!$B$1:$B$3202,0),MATCH(A.Dep9SepList!C$1,manifest_11Sep!$A$1:$V$1,0))</f>
        <v>WZN3N4LZH9C</v>
      </c>
      <c r="D833" s="13" t="str">
        <f t="array" ref="D833">INDEX(manifest_11Sep!$A$1:$V$3202,MATCH($B833,manifest_11Sep!$B$1:$B$3202,0),MATCH(A.Dep9SepList!D$1,manifest_11Sep!$A$1:$V$1,0))</f>
        <v>Female</v>
      </c>
      <c r="E833" s="13" t="str">
        <f t="array" ref="E833">INDEX(manifest_11Sep!$A$1:$V$3202,MATCH($B833,manifest_11Sep!$B$1:$B$3202,0),MATCH(A.Dep9SepList!E$1,manifest_11Sep!$A$1:$V$1,0))</f>
        <v>Fiona Eloise Cunanan</v>
      </c>
      <c r="F833" s="13" t="str">
        <f t="array" ref="F833">INDEX(manifest_11Sep!$A$1:$V$3202,MATCH($B833,manifest_11Sep!$B$1:$B$3202,0),MATCH(A.Dep9SepList!F$1,manifest_11Sep!$A$1:$V$1,0))</f>
        <v>Dimailig</v>
      </c>
      <c r="G833" s="13">
        <f t="array" ref="G833">INDEX(manifest_11Sep!$A$1:$V$3202,MATCH($B833,manifest_11Sep!$B$1:$B$3202,0),MATCH(A.Dep9SepList!G$1,manifest_11Sep!$A$1:$V$1,0))</f>
        <v>22</v>
      </c>
      <c r="H833" s="13" t="str">
        <f t="array" ref="H833">INDEX(manifest_11Sep!$A$1:$V$3202,MATCH($B833,manifest_11Sep!$B$1:$B$3202,0),MATCH(A.Dep9SepList!H$1,manifest_11Sep!$A$1:$V$1,0))</f>
        <v>Dondon Dimailig</v>
      </c>
      <c r="I833" s="13" t="str">
        <f t="array" ref="I833">INDEX(manifest_11Sep!$A$1:$V$3202,MATCH($B833,manifest_11Sep!$B$1:$B$3202,0),MATCH(A.Dep9SepList!I$1,manifest_11Sep!$A$1:$V$1,0))</f>
        <v>Asiana Airlines</v>
      </c>
      <c r="J833" s="13" t="str">
        <f t="array" ref="J833">INDEX(manifest_11Sep!$A$1:$V$3202,MATCH($B833,manifest_11Sep!$B$1:$B$3202,0),MATCH(A.Dep9SepList!J$1,manifest_11Sep!$A$1:$V$1,0))</f>
        <v>OZ 112</v>
      </c>
      <c r="K833" s="32" t="str">
        <f t="array" ref="K833">INDEX(manifest_11Sep!$A$1:$V$3202,MATCH($B833,manifest_11Sep!$B$1:$B$3202,0),MATCH(A.Dep9SepList!K$1,manifest_11Sep!$A$1:$V$1,0))</f>
        <v>18-thg 9-25</v>
      </c>
      <c r="L833" s="20">
        <f t="array" ref="L833">INDEX(manifest_11Sep!$A$1:$V$3202,MATCH($B833,manifest_11Sep!$B$1:$B$3202,0),MATCH(A.Dep9SepList!L$1,manifest_11Sep!$A$1:$V$1,0))</f>
        <v>0.3298611111111111</v>
      </c>
      <c r="M833" s="13" t="str">
        <f t="array" ref="M833">INDEX(manifest_11Sep!$A$1:$V$3202,MATCH($B833,manifest_11Sep!$B$1:$B$3202,0),MATCH(A.Dep9SepList!M$1,manifest_11Sep!$A$1:$V$1,0))</f>
        <v>ICN-T1</v>
      </c>
      <c r="N833" s="13" t="str">
        <f t="array" ref="N833">INDEX(manifest_11Sep!$A$1:$V$3202,MATCH($B833,manifest_11Sep!$B$1:$B$3202,0),MATCH(A.Dep9SepList!N$1,manifest_11Sep!$A$1:$V$1,0))</f>
        <v>LOTTE</v>
      </c>
      <c r="O833" s="31"/>
      <c r="P833" s="20" t="e" cm="1" vm="1">
        <f t="array" aca="1" ref="P833" ca="1">IF(J833="","",_xlfn.XLOOKUP(J833&amp;N833,'A.Departure Grouping'!AQ:AQ&amp;'A.Departure Grouping'!AP:AP,'A.Departure Grouping'!AR:AR,"",0))</f>
        <v>#NAME?</v>
      </c>
      <c r="Q833" s="13">
        <v>15262344</v>
      </c>
      <c r="R833" s="13" t="s">
        <v>43</v>
      </c>
      <c r="S833" s="13">
        <f t="array" ref="S833">INDEX(manifest_11Sep!$A$1:$V$3202,MATCH($B833,manifest_11Sep!$B$1:$B$3202,0),MATCH(A.Dep9SepList!S$1,manifest_11Sep!$A$1:$V$1,0))</f>
        <v>0</v>
      </c>
      <c r="T833" s="17"/>
    </row>
    <row r="834" spans="1:20">
      <c r="A834" s="13" t="str">
        <f t="array" ref="A834">INDEX(manifest_11Sep!$A$1:$V$3202,MATCH($B834,manifest_11Sep!$B$1:$B$3202,0),MATCH(A.Dep9SepList!A$1,manifest_11Sep!$A$1:$V$1,0))</f>
        <v>A</v>
      </c>
      <c r="B834" s="13" t="s">
        <v>2016</v>
      </c>
      <c r="C834" s="13" t="str">
        <f t="array" ref="C834">INDEX(manifest_11Sep!$A$1:$V$3202,MATCH($B834,manifest_11Sep!$B$1:$B$3202,0),MATCH(A.Dep9SepList!C$1,manifest_11Sep!$A$1:$V$1,0))</f>
        <v>WZN3N4LZH9C</v>
      </c>
      <c r="D834" s="13" t="str">
        <f t="array" ref="D834">INDEX(manifest_11Sep!$A$1:$V$3202,MATCH($B834,manifest_11Sep!$B$1:$B$3202,0),MATCH(A.Dep9SepList!D$1,manifest_11Sep!$A$1:$V$1,0))</f>
        <v>Female</v>
      </c>
      <c r="E834" s="13" t="str">
        <f t="array" ref="E834">INDEX(manifest_11Sep!$A$1:$V$3202,MATCH($B834,manifest_11Sep!$B$1:$B$3202,0),MATCH(A.Dep9SepList!E$1,manifest_11Sep!$A$1:$V$1,0))</f>
        <v>Margaret Cunanan</v>
      </c>
      <c r="F834" s="13" t="str">
        <f t="array" ref="F834">INDEX(manifest_11Sep!$A$1:$V$3202,MATCH($B834,manifest_11Sep!$B$1:$B$3202,0),MATCH(A.Dep9SepList!F$1,manifest_11Sep!$A$1:$V$1,0))</f>
        <v>Dimailig</v>
      </c>
      <c r="G834" s="13">
        <f t="array" ref="G834">INDEX(manifest_11Sep!$A$1:$V$3202,MATCH($B834,manifest_11Sep!$B$1:$B$3202,0),MATCH(A.Dep9SepList!G$1,manifest_11Sep!$A$1:$V$1,0))</f>
        <v>17</v>
      </c>
      <c r="H834" s="13" t="str">
        <f t="array" ref="H834">INDEX(manifest_11Sep!$A$1:$V$3202,MATCH($B834,manifest_11Sep!$B$1:$B$3202,0),MATCH(A.Dep9SepList!H$1,manifest_11Sep!$A$1:$V$1,0))</f>
        <v>Dondon Dimailig</v>
      </c>
      <c r="I834" s="13" t="str">
        <f t="array" ref="I834">INDEX(manifest_11Sep!$A$1:$V$3202,MATCH($B834,manifest_11Sep!$B$1:$B$3202,0),MATCH(A.Dep9SepList!I$1,manifest_11Sep!$A$1:$V$1,0))</f>
        <v>Asiana Airlines</v>
      </c>
      <c r="J834" s="13" t="str">
        <f t="array" ref="J834">INDEX(manifest_11Sep!$A$1:$V$3202,MATCH($B834,manifest_11Sep!$B$1:$B$3202,0),MATCH(A.Dep9SepList!J$1,manifest_11Sep!$A$1:$V$1,0))</f>
        <v>OZ 112</v>
      </c>
      <c r="K834" s="32" t="str">
        <f t="array" ref="K834">INDEX(manifest_11Sep!$A$1:$V$3202,MATCH($B834,manifest_11Sep!$B$1:$B$3202,0),MATCH(A.Dep9SepList!K$1,manifest_11Sep!$A$1:$V$1,0))</f>
        <v>18-thg 9-25</v>
      </c>
      <c r="L834" s="20">
        <f t="array" ref="L834">INDEX(manifest_11Sep!$A$1:$V$3202,MATCH($B834,manifest_11Sep!$B$1:$B$3202,0),MATCH(A.Dep9SepList!L$1,manifest_11Sep!$A$1:$V$1,0))</f>
        <v>0.3298611111111111</v>
      </c>
      <c r="M834" s="13" t="str">
        <f t="array" ref="M834">INDEX(manifest_11Sep!$A$1:$V$3202,MATCH($B834,manifest_11Sep!$B$1:$B$3202,0),MATCH(A.Dep9SepList!M$1,manifest_11Sep!$A$1:$V$1,0))</f>
        <v>ICN-T1</v>
      </c>
      <c r="N834" s="13" t="str">
        <f t="array" ref="N834">INDEX(manifest_11Sep!$A$1:$V$3202,MATCH($B834,manifest_11Sep!$B$1:$B$3202,0),MATCH(A.Dep9SepList!N$1,manifest_11Sep!$A$1:$V$1,0))</f>
        <v>LOTTE</v>
      </c>
      <c r="O834" s="31"/>
      <c r="P834" s="20" t="e" cm="1" vm="1">
        <f t="array" aca="1" ref="P834" ca="1">IF(J834="","",_xlfn.XLOOKUP(J834&amp;N834,'A.Departure Grouping'!AQ:AQ&amp;'A.Departure Grouping'!AP:AP,'A.Departure Grouping'!AR:AR,"",0))</f>
        <v>#NAME?</v>
      </c>
      <c r="Q834" s="13">
        <v>15262344</v>
      </c>
      <c r="R834" s="13" t="s">
        <v>43</v>
      </c>
      <c r="S834" s="13">
        <f t="array" ref="S834">INDEX(manifest_11Sep!$A$1:$V$3202,MATCH($B834,manifest_11Sep!$B$1:$B$3202,0),MATCH(A.Dep9SepList!S$1,manifest_11Sep!$A$1:$V$1,0))</f>
        <v>0</v>
      </c>
      <c r="T834" s="17"/>
    </row>
    <row r="835" spans="1:20">
      <c r="A835" s="13" t="str">
        <f t="array" ref="A835">INDEX(manifest_11Sep!$A$1:$V$3202,MATCH($B835,manifest_11Sep!$B$1:$B$3202,0),MATCH(A.Dep9SepList!A$1,manifest_11Sep!$A$1:$V$1,0))</f>
        <v>A</v>
      </c>
      <c r="B835" s="13" t="s">
        <v>2018</v>
      </c>
      <c r="C835" s="13" t="str">
        <f t="array" ref="C835">INDEX(manifest_11Sep!$A$1:$V$3202,MATCH($B835,manifest_11Sep!$B$1:$B$3202,0),MATCH(A.Dep9SepList!C$1,manifest_11Sep!$A$1:$V$1,0))</f>
        <v>WZN3N4LZH9C</v>
      </c>
      <c r="D835" s="13" t="str">
        <f t="array" ref="D835">INDEX(manifest_11Sep!$A$1:$V$3202,MATCH($B835,manifest_11Sep!$B$1:$B$3202,0),MATCH(A.Dep9SepList!D$1,manifest_11Sep!$A$1:$V$1,0))</f>
        <v>Male</v>
      </c>
      <c r="E835" s="13" t="str">
        <f t="array" ref="E835">INDEX(manifest_11Sep!$A$1:$V$3202,MATCH($B835,manifest_11Sep!$B$1:$B$3202,0),MATCH(A.Dep9SepList!E$1,manifest_11Sep!$A$1:$V$1,0))</f>
        <v>Vaughn Cunanan</v>
      </c>
      <c r="F835" s="13" t="str">
        <f t="array" ref="F835">INDEX(manifest_11Sep!$A$1:$V$3202,MATCH($B835,manifest_11Sep!$B$1:$B$3202,0),MATCH(A.Dep9SepList!F$1,manifest_11Sep!$A$1:$V$1,0))</f>
        <v>Dimailig</v>
      </c>
      <c r="G835" s="13">
        <f t="array" ref="G835">INDEX(manifest_11Sep!$A$1:$V$3202,MATCH($B835,manifest_11Sep!$B$1:$B$3202,0),MATCH(A.Dep9SepList!G$1,manifest_11Sep!$A$1:$V$1,0))</f>
        <v>15</v>
      </c>
      <c r="H835" s="13" t="str">
        <f t="array" ref="H835">INDEX(manifest_11Sep!$A$1:$V$3202,MATCH($B835,manifest_11Sep!$B$1:$B$3202,0),MATCH(A.Dep9SepList!H$1,manifest_11Sep!$A$1:$V$1,0))</f>
        <v>Dondon Dimailig</v>
      </c>
      <c r="I835" s="13" t="str">
        <f t="array" ref="I835">INDEX(manifest_11Sep!$A$1:$V$3202,MATCH($B835,manifest_11Sep!$B$1:$B$3202,0),MATCH(A.Dep9SepList!I$1,manifest_11Sep!$A$1:$V$1,0))</f>
        <v>Asiana Airlines</v>
      </c>
      <c r="J835" s="13" t="str">
        <f t="array" ref="J835">INDEX(manifest_11Sep!$A$1:$V$3202,MATCH($B835,manifest_11Sep!$B$1:$B$3202,0),MATCH(A.Dep9SepList!J$1,manifest_11Sep!$A$1:$V$1,0))</f>
        <v>OZ 112</v>
      </c>
      <c r="K835" s="32" t="str">
        <f t="array" ref="K835">INDEX(manifest_11Sep!$A$1:$V$3202,MATCH($B835,manifest_11Sep!$B$1:$B$3202,0),MATCH(A.Dep9SepList!K$1,manifest_11Sep!$A$1:$V$1,0))</f>
        <v>18-thg 9-25</v>
      </c>
      <c r="L835" s="20">
        <f t="array" ref="L835">INDEX(manifest_11Sep!$A$1:$V$3202,MATCH($B835,manifest_11Sep!$B$1:$B$3202,0),MATCH(A.Dep9SepList!L$1,manifest_11Sep!$A$1:$V$1,0))</f>
        <v>0.3298611111111111</v>
      </c>
      <c r="M835" s="13" t="str">
        <f t="array" ref="M835">INDEX(manifest_11Sep!$A$1:$V$3202,MATCH($B835,manifest_11Sep!$B$1:$B$3202,0),MATCH(A.Dep9SepList!M$1,manifest_11Sep!$A$1:$V$1,0))</f>
        <v>ICN-T1</v>
      </c>
      <c r="N835" s="13" t="str">
        <f t="array" ref="N835">INDEX(manifest_11Sep!$A$1:$V$3202,MATCH($B835,manifest_11Sep!$B$1:$B$3202,0),MATCH(A.Dep9SepList!N$1,manifest_11Sep!$A$1:$V$1,0))</f>
        <v>LOTTE</v>
      </c>
      <c r="O835" s="31"/>
      <c r="P835" s="20" t="e" cm="1" vm="1">
        <f t="array" aca="1" ref="P835" ca="1">IF(J835="","",_xlfn.XLOOKUP(J835&amp;N835,'A.Departure Grouping'!AQ:AQ&amp;'A.Departure Grouping'!AP:AP,'A.Departure Grouping'!AR:AR,"",0))</f>
        <v>#NAME?</v>
      </c>
      <c r="Q835" s="13">
        <v>15262345</v>
      </c>
      <c r="R835" s="13" t="s">
        <v>61</v>
      </c>
      <c r="S835" s="13">
        <f t="array" ref="S835">INDEX(manifest_11Sep!$A$1:$V$3202,MATCH($B835,manifest_11Sep!$B$1:$B$3202,0),MATCH(A.Dep9SepList!S$1,manifest_11Sep!$A$1:$V$1,0))</f>
        <v>0</v>
      </c>
      <c r="T835" s="17"/>
    </row>
    <row r="836" spans="1:20">
      <c r="A836" s="13" t="str">
        <f t="array" ref="A836">INDEX(manifest_11Sep!$A$1:$V$3202,MATCH($B836,manifest_11Sep!$B$1:$B$3202,0),MATCH(A.Dep9SepList!A$1,manifest_11Sep!$A$1:$V$1,0))</f>
        <v>A</v>
      </c>
      <c r="B836" s="13" t="s">
        <v>2020</v>
      </c>
      <c r="C836" s="13" t="str">
        <f t="array" ref="C836">INDEX(manifest_11Sep!$A$1:$V$3202,MATCH($B836,manifest_11Sep!$B$1:$B$3202,0),MATCH(A.Dep9SepList!C$1,manifest_11Sep!$A$1:$V$1,0))</f>
        <v>WZN3N4LZH9C</v>
      </c>
      <c r="D836" s="13" t="str">
        <f t="array" ref="D836">INDEX(manifest_11Sep!$A$1:$V$3202,MATCH($B836,manifest_11Sep!$B$1:$B$3202,0),MATCH(A.Dep9SepList!D$1,manifest_11Sep!$A$1:$V$1,0))</f>
        <v>Female</v>
      </c>
      <c r="E836" s="13" t="str">
        <f t="array" ref="E836">INDEX(manifest_11Sep!$A$1:$V$3202,MATCH($B836,manifest_11Sep!$B$1:$B$3202,0),MATCH(A.Dep9SepList!E$1,manifest_11Sep!$A$1:$V$1,0))</f>
        <v>Jenny Dimailig</v>
      </c>
      <c r="F836" s="13" t="str">
        <f t="array" ref="F836">INDEX(manifest_11Sep!$A$1:$V$3202,MATCH($B836,manifest_11Sep!$B$1:$B$3202,0),MATCH(A.Dep9SepList!F$1,manifest_11Sep!$A$1:$V$1,0))</f>
        <v>Gumboc</v>
      </c>
      <c r="G836" s="13">
        <f t="array" ref="G836">INDEX(manifest_11Sep!$A$1:$V$3202,MATCH($B836,manifest_11Sep!$B$1:$B$3202,0),MATCH(A.Dep9SepList!G$1,manifest_11Sep!$A$1:$V$1,0))</f>
        <v>43</v>
      </c>
      <c r="H836" s="13" t="str">
        <f t="array" ref="H836">INDEX(manifest_11Sep!$A$1:$V$3202,MATCH($B836,manifest_11Sep!$B$1:$B$3202,0),MATCH(A.Dep9SepList!H$1,manifest_11Sep!$A$1:$V$1,0))</f>
        <v>Dondon Dimailig</v>
      </c>
      <c r="I836" s="13" t="str">
        <f t="array" ref="I836">INDEX(manifest_11Sep!$A$1:$V$3202,MATCH($B836,manifest_11Sep!$B$1:$B$3202,0),MATCH(A.Dep9SepList!I$1,manifest_11Sep!$A$1:$V$1,0))</f>
        <v>Asiana Airlines</v>
      </c>
      <c r="J836" s="13" t="str">
        <f t="array" ref="J836">INDEX(manifest_11Sep!$A$1:$V$3202,MATCH($B836,manifest_11Sep!$B$1:$B$3202,0),MATCH(A.Dep9SepList!J$1,manifest_11Sep!$A$1:$V$1,0))</f>
        <v>OZ 112</v>
      </c>
      <c r="K836" s="32" t="str">
        <f t="array" ref="K836">INDEX(manifest_11Sep!$A$1:$V$3202,MATCH($B836,manifest_11Sep!$B$1:$B$3202,0),MATCH(A.Dep9SepList!K$1,manifest_11Sep!$A$1:$V$1,0))</f>
        <v>18-thg 9-25</v>
      </c>
      <c r="L836" s="20">
        <f t="array" ref="L836">INDEX(manifest_11Sep!$A$1:$V$3202,MATCH($B836,manifest_11Sep!$B$1:$B$3202,0),MATCH(A.Dep9SepList!L$1,manifest_11Sep!$A$1:$V$1,0))</f>
        <v>0.3298611111111111</v>
      </c>
      <c r="M836" s="13" t="str">
        <f t="array" ref="M836">INDEX(manifest_11Sep!$A$1:$V$3202,MATCH($B836,manifest_11Sep!$B$1:$B$3202,0),MATCH(A.Dep9SepList!M$1,manifest_11Sep!$A$1:$V$1,0))</f>
        <v>ICN-T1</v>
      </c>
      <c r="N836" s="13" t="str">
        <f t="array" ref="N836">INDEX(manifest_11Sep!$A$1:$V$3202,MATCH($B836,manifest_11Sep!$B$1:$B$3202,0),MATCH(A.Dep9SepList!N$1,manifest_11Sep!$A$1:$V$1,0))</f>
        <v>LOTTE</v>
      </c>
      <c r="O836" s="31"/>
      <c r="P836" s="20" t="e" cm="1" vm="1">
        <f t="array" aca="1" ref="P836" ca="1">IF(J836="","",_xlfn.XLOOKUP(J836&amp;N836,'A.Departure Grouping'!AQ:AQ&amp;'A.Departure Grouping'!AP:AP,'A.Departure Grouping'!AR:AR,"",0))</f>
        <v>#NAME?</v>
      </c>
      <c r="Q836" s="13">
        <v>15262345</v>
      </c>
      <c r="R836" s="13" t="s">
        <v>61</v>
      </c>
      <c r="S836" s="13">
        <f t="array" ref="S836">INDEX(manifest_11Sep!$A$1:$V$3202,MATCH($B836,manifest_11Sep!$B$1:$B$3202,0),MATCH(A.Dep9SepList!S$1,manifest_11Sep!$A$1:$V$1,0))</f>
        <v>0</v>
      </c>
      <c r="T836" s="17"/>
    </row>
    <row r="837" spans="1:20" hidden="1">
      <c r="A837" s="229" t="str">
        <f t="array" ref="A837">INDEX(manifest_11Sep!$A$1:$V$3202,MATCH($B837,manifest_11Sep!$B$1:$B$3202,0),MATCH(A.Dep9SepList!A$1,manifest_11Sep!$A$1:$V$1,0))</f>
        <v>A</v>
      </c>
      <c r="B837" s="229" t="s">
        <v>3271</v>
      </c>
      <c r="C837" s="229" t="str">
        <f t="array" ref="C837">INDEX(manifest_11Sep!$A$1:$V$3202,MATCH($B837,manifest_11Sep!$B$1:$B$3202,0),MATCH(A.Dep9SepList!C$1,manifest_11Sep!$A$1:$V$1,0))</f>
        <v>99N5VR2693J</v>
      </c>
      <c r="D837" s="229" t="str">
        <f t="array" ref="D837">INDEX(manifest_11Sep!$A$1:$V$3202,MATCH($B837,manifest_11Sep!$B$1:$B$3202,0),MATCH(A.Dep9SepList!D$1,manifest_11Sep!$A$1:$V$1,0))</f>
        <v>Female</v>
      </c>
      <c r="E837" s="229" t="str">
        <f t="array" ref="E837">INDEX(manifest_11Sep!$A$1:$V$3202,MATCH($B837,manifest_11Sep!$B$1:$B$3202,0),MATCH(A.Dep9SepList!E$1,manifest_11Sep!$A$1:$V$1,0))</f>
        <v>Lucy Luwei</v>
      </c>
      <c r="F837" s="229" t="str">
        <f t="array" ref="F837">INDEX(manifest_11Sep!$A$1:$V$3202,MATCH($B837,manifest_11Sep!$B$1:$B$3202,0),MATCH(A.Dep9SepList!F$1,manifest_11Sep!$A$1:$V$1,0))</f>
        <v>Cai</v>
      </c>
      <c r="G837" s="229">
        <f t="array" ref="G837">INDEX(manifest_11Sep!$A$1:$V$3202,MATCH($B837,manifest_11Sep!$B$1:$B$3202,0),MATCH(A.Dep9SepList!G$1,manifest_11Sep!$A$1:$V$1,0))</f>
        <v>60</v>
      </c>
      <c r="H837" s="229" t="str">
        <f t="array" ref="H837">INDEX(manifest_11Sep!$A$1:$V$3202,MATCH($B837,manifest_11Sep!$B$1:$B$3202,0),MATCH(A.Dep9SepList!H$1,manifest_11Sep!$A$1:$V$1,0))</f>
        <v>Lucy Cai</v>
      </c>
      <c r="I837" s="229" t="str">
        <f t="array" ref="I837">INDEX(manifest_11Sep!$A$1:$V$3202,MATCH($B837,manifest_11Sep!$B$1:$B$3202,0),MATCH(A.Dep9SepList!I$1,manifest_11Sep!$A$1:$V$1,0))</f>
        <v>AirAsia X</v>
      </c>
      <c r="J837" s="229" t="str">
        <f t="array" ref="J837">INDEX(manifest_11Sep!$A$1:$V$3202,MATCH($B837,manifest_11Sep!$B$1:$B$3202,0),MATCH(A.Dep9SepList!J$1,manifest_11Sep!$A$1:$V$1,0))</f>
        <v>D7 505</v>
      </c>
      <c r="K837" s="234" t="str">
        <f t="array" ref="K837">INDEX(manifest_11Sep!$A$1:$V$3202,MATCH($B837,manifest_11Sep!$B$1:$B$3202,0),MATCH(A.Dep9SepList!K$1,manifest_11Sep!$A$1:$V$1,0))</f>
        <v>18-thg 9-25</v>
      </c>
      <c r="L837" s="235">
        <f t="array" ref="L837">INDEX(manifest_11Sep!$A$1:$V$3202,MATCH($B837,manifest_11Sep!$B$1:$B$3202,0),MATCH(A.Dep9SepList!L$1,manifest_11Sep!$A$1:$V$1,0))</f>
        <v>0.34375</v>
      </c>
      <c r="M837" s="229" t="str">
        <f t="array" ref="M837">INDEX(manifest_11Sep!$A$1:$V$3202,MATCH($B837,manifest_11Sep!$B$1:$B$3202,0),MATCH(A.Dep9SepList!M$1,manifest_11Sep!$A$1:$V$1,0))</f>
        <v>ICN-T1</v>
      </c>
      <c r="N837" s="229" t="str">
        <f t="array" ref="N837">INDEX(manifest_11Sep!$A$1:$V$3202,MATCH($B837,manifest_11Sep!$B$1:$B$3202,0),MATCH(A.Dep9SepList!N$1,manifest_11Sep!$A$1:$V$1,0))</f>
        <v>THE PLAZA</v>
      </c>
      <c r="O837" s="256">
        <f>COUNTA(N837:N877)</f>
        <v>41</v>
      </c>
      <c r="P837" s="235" t="e" cm="1" vm="1">
        <f t="array" aca="1" ref="P837" ca="1">IF(J837="","",_xlfn.XLOOKUP(J837&amp;N837,'A.Departure Grouping'!AQ:AQ&amp;'A.Departure Grouping'!AP:AP,'A.Departure Grouping'!AR:AR,"",0))</f>
        <v>#NAME?</v>
      </c>
      <c r="Q837" s="229">
        <v>70522134</v>
      </c>
      <c r="R837" s="229" t="s">
        <v>43</v>
      </c>
      <c r="S837" s="229" t="str">
        <f t="array" ref="S837">INDEX(manifest_11Sep!$A$1:$V$3202,MATCH($B837,manifest_11Sep!$B$1:$B$3202,0),MATCH(A.Dep9SepList!S$1,manifest_11Sep!$A$1:$V$1,0))</f>
        <v>Upgrade - Plaza Suite</v>
      </c>
      <c r="T837" s="13"/>
    </row>
    <row r="838" spans="1:20" hidden="1">
      <c r="A838" s="13" t="str">
        <f t="array" ref="A838">INDEX(manifest_11Sep!$A$1:$V$3202,MATCH($B838,manifest_11Sep!$B$1:$B$3202,0),MATCH(A.Dep9SepList!A$1,manifest_11Sep!$A$1:$V$1,0))</f>
        <v>A</v>
      </c>
      <c r="B838" s="13" t="s">
        <v>3275</v>
      </c>
      <c r="C838" s="13" t="str">
        <f t="array" ref="C838">INDEX(manifest_11Sep!$A$1:$V$3202,MATCH($B838,manifest_11Sep!$B$1:$B$3202,0),MATCH(A.Dep9SepList!C$1,manifest_11Sep!$A$1:$V$1,0))</f>
        <v>99N5VR2693J</v>
      </c>
      <c r="D838" s="13" t="str">
        <f t="array" ref="D838">INDEX(manifest_11Sep!$A$1:$V$3202,MATCH($B838,manifest_11Sep!$B$1:$B$3202,0),MATCH(A.Dep9SepList!D$1,manifest_11Sep!$A$1:$V$1,0))</f>
        <v>Male</v>
      </c>
      <c r="E838" s="13" t="str">
        <f t="array" ref="E838">INDEX(manifest_11Sep!$A$1:$V$3202,MATCH($B838,manifest_11Sep!$B$1:$B$3202,0),MATCH(A.Dep9SepList!E$1,manifest_11Sep!$A$1:$V$1,0))</f>
        <v>Yanfang</v>
      </c>
      <c r="F838" s="13" t="str">
        <f t="array" ref="F838">INDEX(manifest_11Sep!$A$1:$V$3202,MATCH($B838,manifest_11Sep!$B$1:$B$3202,0),MATCH(A.Dep9SepList!F$1,manifest_11Sep!$A$1:$V$1,0))</f>
        <v>Chu</v>
      </c>
      <c r="G838" s="13">
        <f t="array" ref="G838">INDEX(manifest_11Sep!$A$1:$V$3202,MATCH($B838,manifest_11Sep!$B$1:$B$3202,0),MATCH(A.Dep9SepList!G$1,manifest_11Sep!$A$1:$V$1,0))</f>
        <v>61</v>
      </c>
      <c r="H838" s="13" t="str">
        <f t="array" ref="H838">INDEX(manifest_11Sep!$A$1:$V$3202,MATCH($B838,manifest_11Sep!$B$1:$B$3202,0),MATCH(A.Dep9SepList!H$1,manifest_11Sep!$A$1:$V$1,0))</f>
        <v>Lucy Cai</v>
      </c>
      <c r="I838" s="13" t="str">
        <f t="array" ref="I838">INDEX(manifest_11Sep!$A$1:$V$3202,MATCH($B838,manifest_11Sep!$B$1:$B$3202,0),MATCH(A.Dep9SepList!I$1,manifest_11Sep!$A$1:$V$1,0))</f>
        <v>AirAsia X</v>
      </c>
      <c r="J838" s="13" t="str">
        <f t="array" ref="J838">INDEX(manifest_11Sep!$A$1:$V$3202,MATCH($B838,manifest_11Sep!$B$1:$B$3202,0),MATCH(A.Dep9SepList!J$1,manifest_11Sep!$A$1:$V$1,0))</f>
        <v>D7 505</v>
      </c>
      <c r="K838" s="32" t="str">
        <f t="array" ref="K838">INDEX(manifest_11Sep!$A$1:$V$3202,MATCH($B838,manifest_11Sep!$B$1:$B$3202,0),MATCH(A.Dep9SepList!K$1,manifest_11Sep!$A$1:$V$1,0))</f>
        <v>18-thg 9-25</v>
      </c>
      <c r="L838" s="20">
        <f t="array" ref="L838">INDEX(manifest_11Sep!$A$1:$V$3202,MATCH($B838,manifest_11Sep!$B$1:$B$3202,0),MATCH(A.Dep9SepList!L$1,manifest_11Sep!$A$1:$V$1,0))</f>
        <v>0.34375</v>
      </c>
      <c r="M838" s="13" t="str">
        <f t="array" ref="M838">INDEX(manifest_11Sep!$A$1:$V$3202,MATCH($B838,manifest_11Sep!$B$1:$B$3202,0),MATCH(A.Dep9SepList!M$1,manifest_11Sep!$A$1:$V$1,0))</f>
        <v>ICN-T1</v>
      </c>
      <c r="N838" s="13" t="str">
        <f t="array" ref="N838">INDEX(manifest_11Sep!$A$1:$V$3202,MATCH($B838,manifest_11Sep!$B$1:$B$3202,0),MATCH(A.Dep9SepList!N$1,manifest_11Sep!$A$1:$V$1,0))</f>
        <v>THE PLAZA</v>
      </c>
      <c r="O838" s="31"/>
      <c r="P838" s="20" t="e" cm="1" vm="1">
        <f t="array" aca="1" ref="P838" ca="1">IF(J838="","",_xlfn.XLOOKUP(J838&amp;N838,'A.Departure Grouping'!AQ:AQ&amp;'A.Departure Grouping'!AP:AP,'A.Departure Grouping'!AR:AR,"",0))</f>
        <v>#NAME?</v>
      </c>
      <c r="Q838" s="13">
        <v>70522134</v>
      </c>
      <c r="R838" s="13" t="s">
        <v>43</v>
      </c>
      <c r="S838" s="13">
        <f t="array" ref="S838">INDEX(manifest_11Sep!$A$1:$V$3202,MATCH($B838,manifest_11Sep!$B$1:$B$3202,0),MATCH(A.Dep9SepList!S$1,manifest_11Sep!$A$1:$V$1,0))</f>
        <v>0</v>
      </c>
      <c r="T838" s="13"/>
    </row>
    <row r="839" spans="1:20" hidden="1">
      <c r="A839" s="13" t="str">
        <f t="array" ref="A839">INDEX(manifest_11Sep!$A$1:$V$3202,MATCH($B839,manifest_11Sep!$B$1:$B$3202,0),MATCH(A.Dep9SepList!A$1,manifest_11Sep!$A$1:$V$1,0))</f>
        <v>A</v>
      </c>
      <c r="B839" s="13" t="s">
        <v>3354</v>
      </c>
      <c r="C839" s="13" t="str">
        <f t="array" ref="C839">INDEX(manifest_11Sep!$A$1:$V$3202,MATCH($B839,manifest_11Sep!$B$1:$B$3202,0),MATCH(A.Dep9SepList!C$1,manifest_11Sep!$A$1:$V$1,0))</f>
        <v>NWN59JFWPKM</v>
      </c>
      <c r="D839" s="13" t="str">
        <f t="array" ref="D839">INDEX(manifest_11Sep!$A$1:$V$3202,MATCH($B839,manifest_11Sep!$B$1:$B$3202,0),MATCH(A.Dep9SepList!D$1,manifest_11Sep!$A$1:$V$1,0))</f>
        <v>Male</v>
      </c>
      <c r="E839" s="13" t="str">
        <f t="array" ref="E839">INDEX(manifest_11Sep!$A$1:$V$3202,MATCH($B839,manifest_11Sep!$B$1:$B$3202,0),MATCH(A.Dep9SepList!E$1,manifest_11Sep!$A$1:$V$1,0))</f>
        <v>Kevin Cai</v>
      </c>
      <c r="F839" s="13" t="str">
        <f t="array" ref="F839">INDEX(manifest_11Sep!$A$1:$V$3202,MATCH($B839,manifest_11Sep!$B$1:$B$3202,0),MATCH(A.Dep9SepList!F$1,manifest_11Sep!$A$1:$V$1,0))</f>
        <v>Chu</v>
      </c>
      <c r="G839" s="13">
        <f t="array" ref="G839">INDEX(manifest_11Sep!$A$1:$V$3202,MATCH($B839,manifest_11Sep!$B$1:$B$3202,0),MATCH(A.Dep9SepList!G$1,manifest_11Sep!$A$1:$V$1,0))</f>
        <v>31</v>
      </c>
      <c r="H839" s="13" t="str">
        <f t="array" ref="H839">INDEX(manifest_11Sep!$A$1:$V$3202,MATCH($B839,manifest_11Sep!$B$1:$B$3202,0),MATCH(A.Dep9SepList!H$1,manifest_11Sep!$A$1:$V$1,0))</f>
        <v>Manh Le</v>
      </c>
      <c r="I839" s="13" t="str">
        <f t="array" ref="I839">INDEX(manifest_11Sep!$A$1:$V$3202,MATCH($B839,manifest_11Sep!$B$1:$B$3202,0),MATCH(A.Dep9SepList!I$1,manifest_11Sep!$A$1:$V$1,0))</f>
        <v>AirAsia X</v>
      </c>
      <c r="J839" s="13" t="str">
        <f t="array" ref="J839">INDEX(manifest_11Sep!$A$1:$V$3202,MATCH($B839,manifest_11Sep!$B$1:$B$3202,0),MATCH(A.Dep9SepList!J$1,manifest_11Sep!$A$1:$V$1,0))</f>
        <v>D7 505</v>
      </c>
      <c r="K839" s="32" t="str">
        <f t="array" ref="K839">INDEX(manifest_11Sep!$A$1:$V$3202,MATCH($B839,manifest_11Sep!$B$1:$B$3202,0),MATCH(A.Dep9SepList!K$1,manifest_11Sep!$A$1:$V$1,0))</f>
        <v>18-thg 9-25</v>
      </c>
      <c r="L839" s="20">
        <f t="array" ref="L839">INDEX(manifest_11Sep!$A$1:$V$3202,MATCH($B839,manifest_11Sep!$B$1:$B$3202,0),MATCH(A.Dep9SepList!L$1,manifest_11Sep!$A$1:$V$1,0))</f>
        <v>0.34375</v>
      </c>
      <c r="M839" s="13" t="str">
        <f t="array" ref="M839">INDEX(manifest_11Sep!$A$1:$V$3202,MATCH($B839,manifest_11Sep!$B$1:$B$3202,0),MATCH(A.Dep9SepList!M$1,manifest_11Sep!$A$1:$V$1,0))</f>
        <v>ICN-T1</v>
      </c>
      <c r="N839" s="13" t="str">
        <f t="array" ref="N839">INDEX(manifest_11Sep!$A$1:$V$3202,MATCH($B839,manifest_11Sep!$B$1:$B$3202,0),MATCH(A.Dep9SepList!N$1,manifest_11Sep!$A$1:$V$1,0))</f>
        <v>THE PLAZA</v>
      </c>
      <c r="O839" s="31"/>
      <c r="P839" s="20" t="e" cm="1" vm="1">
        <f t="array" aca="1" ref="P839" ca="1">IF(J839="","",_xlfn.XLOOKUP(J839&amp;N839,'A.Departure Grouping'!AQ:AQ&amp;'A.Departure Grouping'!AP:AP,'A.Departure Grouping'!AR:AR,"",0))</f>
        <v>#NAME?</v>
      </c>
      <c r="Q839" s="13">
        <v>70171469</v>
      </c>
      <c r="R839" s="13" t="s">
        <v>43</v>
      </c>
      <c r="S839" s="13">
        <f t="array" ref="S839">INDEX(manifest_11Sep!$A$1:$V$3202,MATCH($B839,manifest_11Sep!$B$1:$B$3202,0),MATCH(A.Dep9SepList!S$1,manifest_11Sep!$A$1:$V$1,0))</f>
        <v>0</v>
      </c>
      <c r="T839" s="13"/>
    </row>
    <row r="840" spans="1:20" hidden="1">
      <c r="A840" s="13" t="str">
        <f t="array" ref="A840">INDEX(manifest_11Sep!$A$1:$V$3202,MATCH($B840,manifest_11Sep!$B$1:$B$3202,0),MATCH(A.Dep9SepList!A$1,manifest_11Sep!$A$1:$V$1,0))</f>
        <v>A</v>
      </c>
      <c r="B840" s="13" t="s">
        <v>3356</v>
      </c>
      <c r="C840" s="13" t="str">
        <f t="array" ref="C840">INDEX(manifest_11Sep!$A$1:$V$3202,MATCH($B840,manifest_11Sep!$B$1:$B$3202,0),MATCH(A.Dep9SepList!C$1,manifest_11Sep!$A$1:$V$1,0))</f>
        <v>NWN59JFWPKM</v>
      </c>
      <c r="D840" s="13" t="str">
        <f t="array" ref="D840">INDEX(manifest_11Sep!$A$1:$V$3202,MATCH($B840,manifest_11Sep!$B$1:$B$3202,0),MATCH(A.Dep9SepList!D$1,manifest_11Sep!$A$1:$V$1,0))</f>
        <v>Female</v>
      </c>
      <c r="E840" s="13" t="str">
        <f t="array" ref="E840">INDEX(manifest_11Sep!$A$1:$V$3202,MATCH($B840,manifest_11Sep!$B$1:$B$3202,0),MATCH(A.Dep9SepList!E$1,manifest_11Sep!$A$1:$V$1,0))</f>
        <v>Briana Baothu</v>
      </c>
      <c r="F840" s="13" t="str">
        <f t="array" ref="F840">INDEX(manifest_11Sep!$A$1:$V$3202,MATCH($B840,manifest_11Sep!$B$1:$B$3202,0),MATCH(A.Dep9SepList!F$1,manifest_11Sep!$A$1:$V$1,0))</f>
        <v>Le</v>
      </c>
      <c r="G840" s="13">
        <f t="array" ref="G840">INDEX(manifest_11Sep!$A$1:$V$3202,MATCH($B840,manifest_11Sep!$B$1:$B$3202,0),MATCH(A.Dep9SepList!G$1,manifest_11Sep!$A$1:$V$1,0))</f>
        <v>31</v>
      </c>
      <c r="H840" s="13" t="str">
        <f t="array" ref="H840">INDEX(manifest_11Sep!$A$1:$V$3202,MATCH($B840,manifest_11Sep!$B$1:$B$3202,0),MATCH(A.Dep9SepList!H$1,manifest_11Sep!$A$1:$V$1,0))</f>
        <v>Manh Le</v>
      </c>
      <c r="I840" s="13" t="str">
        <f t="array" ref="I840">INDEX(manifest_11Sep!$A$1:$V$3202,MATCH($B840,manifest_11Sep!$B$1:$B$3202,0),MATCH(A.Dep9SepList!I$1,manifest_11Sep!$A$1:$V$1,0))</f>
        <v>AirAsia X</v>
      </c>
      <c r="J840" s="13" t="str">
        <f t="array" ref="J840">INDEX(manifest_11Sep!$A$1:$V$3202,MATCH($B840,manifest_11Sep!$B$1:$B$3202,0),MATCH(A.Dep9SepList!J$1,manifest_11Sep!$A$1:$V$1,0))</f>
        <v>D7 505</v>
      </c>
      <c r="K840" s="32" t="str">
        <f t="array" ref="K840">INDEX(manifest_11Sep!$A$1:$V$3202,MATCH($B840,manifest_11Sep!$B$1:$B$3202,0),MATCH(A.Dep9SepList!K$1,manifest_11Sep!$A$1:$V$1,0))</f>
        <v>18-thg 9-25</v>
      </c>
      <c r="L840" s="20">
        <f t="array" ref="L840">INDEX(manifest_11Sep!$A$1:$V$3202,MATCH($B840,manifest_11Sep!$B$1:$B$3202,0),MATCH(A.Dep9SepList!L$1,manifest_11Sep!$A$1:$V$1,0))</f>
        <v>0.34375</v>
      </c>
      <c r="M840" s="13" t="str">
        <f t="array" ref="M840">INDEX(manifest_11Sep!$A$1:$V$3202,MATCH($B840,manifest_11Sep!$B$1:$B$3202,0),MATCH(A.Dep9SepList!M$1,manifest_11Sep!$A$1:$V$1,0))</f>
        <v>ICN-T1</v>
      </c>
      <c r="N840" s="13" t="str">
        <f t="array" ref="N840">INDEX(manifest_11Sep!$A$1:$V$3202,MATCH($B840,manifest_11Sep!$B$1:$B$3202,0),MATCH(A.Dep9SepList!N$1,manifest_11Sep!$A$1:$V$1,0))</f>
        <v>THE PLAZA</v>
      </c>
      <c r="O840" s="31"/>
      <c r="P840" s="20" t="e" cm="1" vm="1">
        <f t="array" aca="1" ref="P840" ca="1">IF(J840="","",_xlfn.XLOOKUP(J840&amp;N840,'A.Departure Grouping'!AQ:AQ&amp;'A.Departure Grouping'!AP:AP,'A.Departure Grouping'!AR:AR,"",0))</f>
        <v>#NAME?</v>
      </c>
      <c r="Q840" s="13">
        <v>70171469</v>
      </c>
      <c r="R840" s="13" t="s">
        <v>43</v>
      </c>
      <c r="S840" s="13">
        <f t="array" ref="S840">INDEX(manifest_11Sep!$A$1:$V$3202,MATCH($B840,manifest_11Sep!$B$1:$B$3202,0),MATCH(A.Dep9SepList!S$1,manifest_11Sep!$A$1:$V$1,0))</f>
        <v>0</v>
      </c>
      <c r="T840" s="13"/>
    </row>
    <row r="841" spans="1:20" hidden="1">
      <c r="A841" s="13" t="str">
        <f t="array" ref="A841">INDEX(manifest_11Sep!$A$1:$V$3202,MATCH($B841,manifest_11Sep!$B$1:$B$3202,0),MATCH(A.Dep9SepList!A$1,manifest_11Sep!$A$1:$V$1,0))</f>
        <v>A</v>
      </c>
      <c r="B841" s="13" t="s">
        <v>3364</v>
      </c>
      <c r="C841" s="13" t="str">
        <f t="array" ref="C841">INDEX(manifest_11Sep!$A$1:$V$3202,MATCH($B841,manifest_11Sep!$B$1:$B$3202,0),MATCH(A.Dep9SepList!C$1,manifest_11Sep!$A$1:$V$1,0))</f>
        <v>R4NC3ZL7XVD</v>
      </c>
      <c r="D841" s="13" t="str">
        <f t="array" ref="D841">INDEX(manifest_11Sep!$A$1:$V$3202,MATCH($B841,manifest_11Sep!$B$1:$B$3202,0),MATCH(A.Dep9SepList!D$1,manifest_11Sep!$A$1:$V$1,0))</f>
        <v>Male</v>
      </c>
      <c r="E841" s="13" t="str">
        <f t="array" ref="E841">INDEX(manifest_11Sep!$A$1:$V$3202,MATCH($B841,manifest_11Sep!$B$1:$B$3202,0),MATCH(A.Dep9SepList!E$1,manifest_11Sep!$A$1:$V$1,0))</f>
        <v>Duyviet Victor</v>
      </c>
      <c r="F841" s="13" t="str">
        <f t="array" ref="F841">INDEX(manifest_11Sep!$A$1:$V$3202,MATCH($B841,manifest_11Sep!$B$1:$B$3202,0),MATCH(A.Dep9SepList!F$1,manifest_11Sep!$A$1:$V$1,0))</f>
        <v>Le</v>
      </c>
      <c r="G841" s="13">
        <f t="array" ref="G841">INDEX(manifest_11Sep!$A$1:$V$3202,MATCH($B841,manifest_11Sep!$B$1:$B$3202,0),MATCH(A.Dep9SepList!G$1,manifest_11Sep!$A$1:$V$1,0))</f>
        <v>35</v>
      </c>
      <c r="H841" s="13" t="str">
        <f t="array" ref="H841">INDEX(manifest_11Sep!$A$1:$V$3202,MATCH($B841,manifest_11Sep!$B$1:$B$3202,0),MATCH(A.Dep9SepList!H$1,manifest_11Sep!$A$1:$V$1,0))</f>
        <v>Manh Le</v>
      </c>
      <c r="I841" s="13" t="str">
        <f t="array" ref="I841">INDEX(manifest_11Sep!$A$1:$V$3202,MATCH($B841,manifest_11Sep!$B$1:$B$3202,0),MATCH(A.Dep9SepList!I$1,manifest_11Sep!$A$1:$V$1,0))</f>
        <v>AirAsia X</v>
      </c>
      <c r="J841" s="13" t="str">
        <f t="array" ref="J841">INDEX(manifest_11Sep!$A$1:$V$3202,MATCH($B841,manifest_11Sep!$B$1:$B$3202,0),MATCH(A.Dep9SepList!J$1,manifest_11Sep!$A$1:$V$1,0))</f>
        <v>D7 505</v>
      </c>
      <c r="K841" s="32" t="str">
        <f t="array" ref="K841">INDEX(manifest_11Sep!$A$1:$V$3202,MATCH($B841,manifest_11Sep!$B$1:$B$3202,0),MATCH(A.Dep9SepList!K$1,manifest_11Sep!$A$1:$V$1,0))</f>
        <v>18-thg 9-25</v>
      </c>
      <c r="L841" s="20">
        <f t="array" ref="L841">INDEX(manifest_11Sep!$A$1:$V$3202,MATCH($B841,manifest_11Sep!$B$1:$B$3202,0),MATCH(A.Dep9SepList!L$1,manifest_11Sep!$A$1:$V$1,0))</f>
        <v>0.34375</v>
      </c>
      <c r="M841" s="13" t="str">
        <f t="array" ref="M841">INDEX(manifest_11Sep!$A$1:$V$3202,MATCH($B841,manifest_11Sep!$B$1:$B$3202,0),MATCH(A.Dep9SepList!M$1,manifest_11Sep!$A$1:$V$1,0))</f>
        <v>ICN-T1</v>
      </c>
      <c r="N841" s="13" t="str">
        <f t="array" ref="N841">INDEX(manifest_11Sep!$A$1:$V$3202,MATCH($B841,manifest_11Sep!$B$1:$B$3202,0),MATCH(A.Dep9SepList!N$1,manifest_11Sep!$A$1:$V$1,0))</f>
        <v>THE PLAZA</v>
      </c>
      <c r="O841" s="31"/>
      <c r="P841" s="20" t="e" cm="1" vm="1">
        <f t="array" aca="1" ref="P841" ca="1">IF(J841="","",_xlfn.XLOOKUP(J841&amp;N841,'A.Departure Grouping'!AQ:AQ&amp;'A.Departure Grouping'!AP:AP,'A.Departure Grouping'!AR:AR,"",0))</f>
        <v>#NAME?</v>
      </c>
      <c r="Q841" s="13">
        <v>70485503</v>
      </c>
      <c r="R841" s="13" t="s">
        <v>61</v>
      </c>
      <c r="S841" s="13">
        <f t="array" ref="S841">INDEX(manifest_11Sep!$A$1:$V$3202,MATCH($B841,manifest_11Sep!$B$1:$B$3202,0),MATCH(A.Dep9SepList!S$1,manifest_11Sep!$A$1:$V$1,0))</f>
        <v>0</v>
      </c>
      <c r="T841" s="17"/>
    </row>
    <row r="842" spans="1:20" hidden="1">
      <c r="A842" s="13" t="str">
        <f t="array" ref="A842">INDEX(manifest_11Sep!$A$1:$V$3202,MATCH($B842,manifest_11Sep!$B$1:$B$3202,0),MATCH(A.Dep9SepList!A$1,manifest_11Sep!$A$1:$V$1,0))</f>
        <v>A</v>
      </c>
      <c r="B842" s="13" t="s">
        <v>3367</v>
      </c>
      <c r="C842" s="13" t="str">
        <f t="array" ref="C842">INDEX(manifest_11Sep!$A$1:$V$3202,MATCH($B842,manifest_11Sep!$B$1:$B$3202,0),MATCH(A.Dep9SepList!C$1,manifest_11Sep!$A$1:$V$1,0))</f>
        <v>R4NC3ZL7XVD</v>
      </c>
      <c r="D842" s="13" t="str">
        <f t="array" ref="D842">INDEX(manifest_11Sep!$A$1:$V$3202,MATCH($B842,manifest_11Sep!$B$1:$B$3202,0),MATCH(A.Dep9SepList!D$1,manifest_11Sep!$A$1:$V$1,0))</f>
        <v>Male</v>
      </c>
      <c r="E842" s="13" t="str">
        <f t="array" ref="E842">INDEX(manifest_11Sep!$A$1:$V$3202,MATCH($B842,manifest_11Sep!$B$1:$B$3202,0),MATCH(A.Dep9SepList!E$1,manifest_11Sep!$A$1:$V$1,0))</f>
        <v>Javen Donald</v>
      </c>
      <c r="F842" s="13" t="str">
        <f t="array" ref="F842">INDEX(manifest_11Sep!$A$1:$V$3202,MATCH($B842,manifest_11Sep!$B$1:$B$3202,0),MATCH(A.Dep9SepList!F$1,manifest_11Sep!$A$1:$V$1,0))</f>
        <v>Vu</v>
      </c>
      <c r="G842" s="13">
        <f t="array" ref="G842">INDEX(manifest_11Sep!$A$1:$V$3202,MATCH($B842,manifest_11Sep!$B$1:$B$3202,0),MATCH(A.Dep9SepList!G$1,manifest_11Sep!$A$1:$V$1,0))</f>
        <v>19</v>
      </c>
      <c r="H842" s="13" t="str">
        <f t="array" ref="H842">INDEX(manifest_11Sep!$A$1:$V$3202,MATCH($B842,manifest_11Sep!$B$1:$B$3202,0),MATCH(A.Dep9SepList!H$1,manifest_11Sep!$A$1:$V$1,0))</f>
        <v>Manh Le</v>
      </c>
      <c r="I842" s="13" t="str">
        <f t="array" ref="I842">INDEX(manifest_11Sep!$A$1:$V$3202,MATCH($B842,manifest_11Sep!$B$1:$B$3202,0),MATCH(A.Dep9SepList!I$1,manifest_11Sep!$A$1:$V$1,0))</f>
        <v>AirAsia X</v>
      </c>
      <c r="J842" s="13" t="str">
        <f t="array" ref="J842">INDEX(manifest_11Sep!$A$1:$V$3202,MATCH($B842,manifest_11Sep!$B$1:$B$3202,0),MATCH(A.Dep9SepList!J$1,manifest_11Sep!$A$1:$V$1,0))</f>
        <v>D7 505</v>
      </c>
      <c r="K842" s="32" t="str">
        <f t="array" ref="K842">INDEX(manifest_11Sep!$A$1:$V$3202,MATCH($B842,manifest_11Sep!$B$1:$B$3202,0),MATCH(A.Dep9SepList!K$1,manifest_11Sep!$A$1:$V$1,0))</f>
        <v>18-thg 9-25</v>
      </c>
      <c r="L842" s="20">
        <f t="array" ref="L842">INDEX(manifest_11Sep!$A$1:$V$3202,MATCH($B842,manifest_11Sep!$B$1:$B$3202,0),MATCH(A.Dep9SepList!L$1,manifest_11Sep!$A$1:$V$1,0))</f>
        <v>0.34375</v>
      </c>
      <c r="M842" s="13" t="str">
        <f t="array" ref="M842">INDEX(manifest_11Sep!$A$1:$V$3202,MATCH($B842,manifest_11Sep!$B$1:$B$3202,0),MATCH(A.Dep9SepList!M$1,manifest_11Sep!$A$1:$V$1,0))</f>
        <v>ICN-T1</v>
      </c>
      <c r="N842" s="13" t="str">
        <f t="array" ref="N842">INDEX(manifest_11Sep!$A$1:$V$3202,MATCH($B842,manifest_11Sep!$B$1:$B$3202,0),MATCH(A.Dep9SepList!N$1,manifest_11Sep!$A$1:$V$1,0))</f>
        <v>THE PLAZA</v>
      </c>
      <c r="O842" s="31"/>
      <c r="P842" s="20" t="e" cm="1" vm="1">
        <f t="array" aca="1" ref="P842" ca="1">IF(J842="","",_xlfn.XLOOKUP(J842&amp;N842,'A.Departure Grouping'!AQ:AQ&amp;'A.Departure Grouping'!AP:AP,'A.Departure Grouping'!AR:AR,"",0))</f>
        <v>#NAME?</v>
      </c>
      <c r="Q842" s="13">
        <v>70485503</v>
      </c>
      <c r="R842" s="13" t="s">
        <v>61</v>
      </c>
      <c r="S842" s="13">
        <f t="array" ref="S842">INDEX(manifest_11Sep!$A$1:$V$3202,MATCH($B842,manifest_11Sep!$B$1:$B$3202,0),MATCH(A.Dep9SepList!S$1,manifest_11Sep!$A$1:$V$1,0))</f>
        <v>0</v>
      </c>
      <c r="T842" s="17"/>
    </row>
    <row r="843" spans="1:20" hidden="1">
      <c r="A843" s="13" t="str">
        <f t="array" ref="A843">INDEX(manifest_11Sep!$A$1:$V$3202,MATCH($B843,manifest_11Sep!$B$1:$B$3202,0),MATCH(A.Dep9SepList!A$1,manifest_11Sep!$A$1:$V$1,0))</f>
        <v>A</v>
      </c>
      <c r="B843" s="13" t="s">
        <v>3373</v>
      </c>
      <c r="C843" s="13" t="str">
        <f t="array" ref="C843">INDEX(manifest_11Sep!$A$1:$V$3202,MATCH($B843,manifest_11Sep!$B$1:$B$3202,0),MATCH(A.Dep9SepList!C$1,manifest_11Sep!$A$1:$V$1,0))</f>
        <v>Q7NFK3SL8JN</v>
      </c>
      <c r="D843" s="13" t="str">
        <f t="array" ref="D843">INDEX(manifest_11Sep!$A$1:$V$3202,MATCH($B843,manifest_11Sep!$B$1:$B$3202,0),MATCH(A.Dep9SepList!D$1,manifest_11Sep!$A$1:$V$1,0))</f>
        <v>Male</v>
      </c>
      <c r="E843" s="13" t="str">
        <f t="array" ref="E843">INDEX(manifest_11Sep!$A$1:$V$3202,MATCH($B843,manifest_11Sep!$B$1:$B$3202,0),MATCH(A.Dep9SepList!E$1,manifest_11Sep!$A$1:$V$1,0))</f>
        <v>Manh Duy</v>
      </c>
      <c r="F843" s="13" t="str">
        <f t="array" ref="F843">INDEX(manifest_11Sep!$A$1:$V$3202,MATCH($B843,manifest_11Sep!$B$1:$B$3202,0),MATCH(A.Dep9SepList!F$1,manifest_11Sep!$A$1:$V$1,0))</f>
        <v>Le</v>
      </c>
      <c r="G843" s="13">
        <f t="array" ref="G843">INDEX(manifest_11Sep!$A$1:$V$3202,MATCH($B843,manifest_11Sep!$B$1:$B$3202,0),MATCH(A.Dep9SepList!G$1,manifest_11Sep!$A$1:$V$1,0))</f>
        <v>67</v>
      </c>
      <c r="H843" s="13" t="str">
        <f t="array" ref="H843">INDEX(manifest_11Sep!$A$1:$V$3202,MATCH($B843,manifest_11Sep!$B$1:$B$3202,0),MATCH(A.Dep9SepList!H$1,manifest_11Sep!$A$1:$V$1,0))</f>
        <v>Manh Le</v>
      </c>
      <c r="I843" s="13" t="str">
        <f t="array" ref="I843">INDEX(manifest_11Sep!$A$1:$V$3202,MATCH($B843,manifest_11Sep!$B$1:$B$3202,0),MATCH(A.Dep9SepList!I$1,manifest_11Sep!$A$1:$V$1,0))</f>
        <v>AirAsia X</v>
      </c>
      <c r="J843" s="13" t="str">
        <f t="array" ref="J843">INDEX(manifest_11Sep!$A$1:$V$3202,MATCH($B843,manifest_11Sep!$B$1:$B$3202,0),MATCH(A.Dep9SepList!J$1,manifest_11Sep!$A$1:$V$1,0))</f>
        <v>D7 505</v>
      </c>
      <c r="K843" s="32" t="str">
        <f t="array" ref="K843">INDEX(manifest_11Sep!$A$1:$V$3202,MATCH($B843,manifest_11Sep!$B$1:$B$3202,0),MATCH(A.Dep9SepList!K$1,manifest_11Sep!$A$1:$V$1,0))</f>
        <v>18-thg 9-25</v>
      </c>
      <c r="L843" s="20">
        <f t="array" ref="L843">INDEX(manifest_11Sep!$A$1:$V$3202,MATCH($B843,manifest_11Sep!$B$1:$B$3202,0),MATCH(A.Dep9SepList!L$1,manifest_11Sep!$A$1:$V$1,0))</f>
        <v>0.34375</v>
      </c>
      <c r="M843" s="13" t="str">
        <f t="array" ref="M843">INDEX(manifest_11Sep!$A$1:$V$3202,MATCH($B843,manifest_11Sep!$B$1:$B$3202,0),MATCH(A.Dep9SepList!M$1,manifest_11Sep!$A$1:$V$1,0))</f>
        <v>ICN-T1</v>
      </c>
      <c r="N843" s="13" t="str">
        <f t="array" ref="N843">INDEX(manifest_11Sep!$A$1:$V$3202,MATCH($B843,manifest_11Sep!$B$1:$B$3202,0),MATCH(A.Dep9SepList!N$1,manifest_11Sep!$A$1:$V$1,0))</f>
        <v>THE PLAZA</v>
      </c>
      <c r="O843" s="31"/>
      <c r="P843" s="20" t="e" cm="1" vm="1">
        <f t="array" aca="1" ref="P843" ca="1">IF(J843="","",_xlfn.XLOOKUP(J843&amp;N843,'A.Departure Grouping'!AQ:AQ&amp;'A.Departure Grouping'!AP:AP,'A.Departure Grouping'!AR:AR,"",0))</f>
        <v>#NAME?</v>
      </c>
      <c r="Q843" s="13">
        <v>70522147</v>
      </c>
      <c r="R843" s="13" t="s">
        <v>43</v>
      </c>
      <c r="S843" s="13" t="str">
        <f t="array" ref="S843">INDEX(manifest_11Sep!$A$1:$V$3202,MATCH($B843,manifest_11Sep!$B$1:$B$3202,0),MATCH(A.Dep9SepList!S$1,manifest_11Sep!$A$1:$V$1,0))</f>
        <v>Upgrade - Plaza Suite</v>
      </c>
      <c r="T843" s="17"/>
    </row>
    <row r="844" spans="1:20" hidden="1">
      <c r="A844" s="13" t="str">
        <f t="array" ref="A844">INDEX(manifest_11Sep!$A$1:$V$3202,MATCH($B844,manifest_11Sep!$B$1:$B$3202,0),MATCH(A.Dep9SepList!A$1,manifest_11Sep!$A$1:$V$1,0))</f>
        <v>A</v>
      </c>
      <c r="B844" s="13" t="s">
        <v>3375</v>
      </c>
      <c r="C844" s="13" t="str">
        <f t="array" ref="C844">INDEX(manifest_11Sep!$A$1:$V$3202,MATCH($B844,manifest_11Sep!$B$1:$B$3202,0),MATCH(A.Dep9SepList!C$1,manifest_11Sep!$A$1:$V$1,0))</f>
        <v>Q7NFK3SL8JN</v>
      </c>
      <c r="D844" s="13" t="str">
        <f t="array" ref="D844">INDEX(manifest_11Sep!$A$1:$V$3202,MATCH($B844,manifest_11Sep!$B$1:$B$3202,0),MATCH(A.Dep9SepList!D$1,manifest_11Sep!$A$1:$V$1,0))</f>
        <v>Female</v>
      </c>
      <c r="E844" s="13" t="str">
        <f t="array" ref="E844">INDEX(manifest_11Sep!$A$1:$V$3202,MATCH($B844,manifest_11Sep!$B$1:$B$3202,0),MATCH(A.Dep9SepList!E$1,manifest_11Sep!$A$1:$V$1,0))</f>
        <v>Nicole</v>
      </c>
      <c r="F844" s="13" t="str">
        <f t="array" ref="F844">INDEX(manifest_11Sep!$A$1:$V$3202,MATCH($B844,manifest_11Sep!$B$1:$B$3202,0),MATCH(A.Dep9SepList!F$1,manifest_11Sep!$A$1:$V$1,0))</f>
        <v>Diep</v>
      </c>
      <c r="G844" s="13">
        <f t="array" ref="G844">INDEX(manifest_11Sep!$A$1:$V$3202,MATCH($B844,manifest_11Sep!$B$1:$B$3202,0),MATCH(A.Dep9SepList!G$1,manifest_11Sep!$A$1:$V$1,0))</f>
        <v>62</v>
      </c>
      <c r="H844" s="13" t="str">
        <f t="array" ref="H844">INDEX(manifest_11Sep!$A$1:$V$3202,MATCH($B844,manifest_11Sep!$B$1:$B$3202,0),MATCH(A.Dep9SepList!H$1,manifest_11Sep!$A$1:$V$1,0))</f>
        <v>Manh Le</v>
      </c>
      <c r="I844" s="13" t="str">
        <f t="array" ref="I844">INDEX(manifest_11Sep!$A$1:$V$3202,MATCH($B844,manifest_11Sep!$B$1:$B$3202,0),MATCH(A.Dep9SepList!I$1,manifest_11Sep!$A$1:$V$1,0))</f>
        <v>AirAsia X</v>
      </c>
      <c r="J844" s="13" t="str">
        <f t="array" ref="J844">INDEX(manifest_11Sep!$A$1:$V$3202,MATCH($B844,manifest_11Sep!$B$1:$B$3202,0),MATCH(A.Dep9SepList!J$1,manifest_11Sep!$A$1:$V$1,0))</f>
        <v>D7 505</v>
      </c>
      <c r="K844" s="32" t="str">
        <f t="array" ref="K844">INDEX(manifest_11Sep!$A$1:$V$3202,MATCH($B844,manifest_11Sep!$B$1:$B$3202,0),MATCH(A.Dep9SepList!K$1,manifest_11Sep!$A$1:$V$1,0))</f>
        <v>18-thg 9-25</v>
      </c>
      <c r="L844" s="20">
        <f t="array" ref="L844">INDEX(manifest_11Sep!$A$1:$V$3202,MATCH($B844,manifest_11Sep!$B$1:$B$3202,0),MATCH(A.Dep9SepList!L$1,manifest_11Sep!$A$1:$V$1,0))</f>
        <v>0.34375</v>
      </c>
      <c r="M844" s="13" t="str">
        <f t="array" ref="M844">INDEX(manifest_11Sep!$A$1:$V$3202,MATCH($B844,manifest_11Sep!$B$1:$B$3202,0),MATCH(A.Dep9SepList!M$1,manifest_11Sep!$A$1:$V$1,0))</f>
        <v>ICN-T1</v>
      </c>
      <c r="N844" s="13" t="str">
        <f t="array" ref="N844">INDEX(manifest_11Sep!$A$1:$V$3202,MATCH($B844,manifest_11Sep!$B$1:$B$3202,0),MATCH(A.Dep9SepList!N$1,manifest_11Sep!$A$1:$V$1,0))</f>
        <v>THE PLAZA</v>
      </c>
      <c r="O844" s="31"/>
      <c r="P844" s="20" t="e" cm="1" vm="1">
        <f t="array" aca="1" ref="P844" ca="1">IF(J844="","",_xlfn.XLOOKUP(J844&amp;N844,'A.Departure Grouping'!AQ:AQ&amp;'A.Departure Grouping'!AP:AP,'A.Departure Grouping'!AR:AR,"",0))</f>
        <v>#NAME?</v>
      </c>
      <c r="Q844" s="13">
        <v>70522147</v>
      </c>
      <c r="R844" s="13" t="s">
        <v>43</v>
      </c>
      <c r="S844" s="13">
        <f t="array" ref="S844">INDEX(manifest_11Sep!$A$1:$V$3202,MATCH($B844,manifest_11Sep!$B$1:$B$3202,0),MATCH(A.Dep9SepList!S$1,manifest_11Sep!$A$1:$V$1,0))</f>
        <v>0</v>
      </c>
      <c r="T844" s="17"/>
    </row>
    <row r="845" spans="1:20" hidden="1">
      <c r="A845" s="13" t="str">
        <f t="array" ref="A845">INDEX(manifest_11Sep!$A$1:$V$3202,MATCH($B845,manifest_11Sep!$B$1:$B$3202,0),MATCH(A.Dep9SepList!A$1,manifest_11Sep!$A$1:$V$1,0))</f>
        <v>A</v>
      </c>
      <c r="B845" s="13" t="s">
        <v>3384</v>
      </c>
      <c r="C845" s="13" t="str">
        <f t="array" ref="C845">INDEX(manifest_11Sep!$A$1:$V$3202,MATCH($B845,manifest_11Sep!$B$1:$B$3202,0),MATCH(A.Dep9SepList!C$1,manifest_11Sep!$A$1:$V$1,0))</f>
        <v>T9NW5CGN9RC</v>
      </c>
      <c r="D845" s="13" t="str">
        <f t="array" ref="D845">INDEX(manifest_11Sep!$A$1:$V$3202,MATCH($B845,manifest_11Sep!$B$1:$B$3202,0),MATCH(A.Dep9SepList!D$1,manifest_11Sep!$A$1:$V$1,0))</f>
        <v>Male</v>
      </c>
      <c r="E845" s="13" t="str">
        <f t="array" ref="E845">INDEX(manifest_11Sep!$A$1:$V$3202,MATCH($B845,manifest_11Sep!$B$1:$B$3202,0),MATCH(A.Dep9SepList!E$1,manifest_11Sep!$A$1:$V$1,0))</f>
        <v>Sean</v>
      </c>
      <c r="F845" s="13" t="str">
        <f t="array" ref="F845">INDEX(manifest_11Sep!$A$1:$V$3202,MATCH($B845,manifest_11Sep!$B$1:$B$3202,0),MATCH(A.Dep9SepList!F$1,manifest_11Sep!$A$1:$V$1,0))</f>
        <v>Pham</v>
      </c>
      <c r="G845" s="13">
        <f t="array" ref="G845">INDEX(manifest_11Sep!$A$1:$V$3202,MATCH($B845,manifest_11Sep!$B$1:$B$3202,0),MATCH(A.Dep9SepList!G$1,manifest_11Sep!$A$1:$V$1,0))</f>
        <v>60</v>
      </c>
      <c r="H845" s="13" t="str">
        <f t="array" ref="H845">INDEX(manifest_11Sep!$A$1:$V$3202,MATCH($B845,manifest_11Sep!$B$1:$B$3202,0),MATCH(A.Dep9SepList!H$1,manifest_11Sep!$A$1:$V$1,0))</f>
        <v>Manh Le</v>
      </c>
      <c r="I845" s="13" t="str">
        <f t="array" ref="I845">INDEX(manifest_11Sep!$A$1:$V$3202,MATCH($B845,manifest_11Sep!$B$1:$B$3202,0),MATCH(A.Dep9SepList!I$1,manifest_11Sep!$A$1:$V$1,0))</f>
        <v>AirAsia X</v>
      </c>
      <c r="J845" s="13" t="str">
        <f t="array" ref="J845">INDEX(manifest_11Sep!$A$1:$V$3202,MATCH($B845,manifest_11Sep!$B$1:$B$3202,0),MATCH(A.Dep9SepList!J$1,manifest_11Sep!$A$1:$V$1,0))</f>
        <v>D7 505</v>
      </c>
      <c r="K845" s="32" t="str">
        <f t="array" ref="K845">INDEX(manifest_11Sep!$A$1:$V$3202,MATCH($B845,manifest_11Sep!$B$1:$B$3202,0),MATCH(A.Dep9SepList!K$1,manifest_11Sep!$A$1:$V$1,0))</f>
        <v>18-thg 9-25</v>
      </c>
      <c r="L845" s="20">
        <f t="array" ref="L845">INDEX(manifest_11Sep!$A$1:$V$3202,MATCH($B845,manifest_11Sep!$B$1:$B$3202,0),MATCH(A.Dep9SepList!L$1,manifest_11Sep!$A$1:$V$1,0))</f>
        <v>0.34375</v>
      </c>
      <c r="M845" s="13" t="str">
        <f t="array" ref="M845">INDEX(manifest_11Sep!$A$1:$V$3202,MATCH($B845,manifest_11Sep!$B$1:$B$3202,0),MATCH(A.Dep9SepList!M$1,manifest_11Sep!$A$1:$V$1,0))</f>
        <v>ICN-T1</v>
      </c>
      <c r="N845" s="13" t="str">
        <f t="array" ref="N845">INDEX(manifest_11Sep!$A$1:$V$3202,MATCH($B845,manifest_11Sep!$B$1:$B$3202,0),MATCH(A.Dep9SepList!N$1,manifest_11Sep!$A$1:$V$1,0))</f>
        <v>THE PLAZA</v>
      </c>
      <c r="O845" s="31"/>
      <c r="P845" s="20" t="e" cm="1" vm="1">
        <f t="array" aca="1" ref="P845" ca="1">IF(J845="","",_xlfn.XLOOKUP(J845&amp;N845,'A.Departure Grouping'!AQ:AQ&amp;'A.Departure Grouping'!AP:AP,'A.Departure Grouping'!AR:AR,"",0))</f>
        <v>#NAME?</v>
      </c>
      <c r="Q845" s="13">
        <v>70503769</v>
      </c>
      <c r="R845" s="13" t="s">
        <v>43</v>
      </c>
      <c r="S845" s="13">
        <f t="array" ref="S845">INDEX(manifest_11Sep!$A$1:$V$3202,MATCH($B845,manifest_11Sep!$B$1:$B$3202,0),MATCH(A.Dep9SepList!S$1,manifest_11Sep!$A$1:$V$1,0))</f>
        <v>0</v>
      </c>
      <c r="T845" s="17"/>
    </row>
    <row r="846" spans="1:20" hidden="1">
      <c r="A846" s="13" t="str">
        <f t="array" ref="A846">INDEX(manifest_11Sep!$A$1:$V$3202,MATCH($B846,manifest_11Sep!$B$1:$B$3202,0),MATCH(A.Dep9SepList!A$1,manifest_11Sep!$A$1:$V$1,0))</f>
        <v>A</v>
      </c>
      <c r="B846" s="13" t="s">
        <v>3386</v>
      </c>
      <c r="C846" s="13" t="str">
        <f t="array" ref="C846">INDEX(manifest_11Sep!$A$1:$V$3202,MATCH($B846,manifest_11Sep!$B$1:$B$3202,0),MATCH(A.Dep9SepList!C$1,manifest_11Sep!$A$1:$V$1,0))</f>
        <v>T9NW5CGN9RC</v>
      </c>
      <c r="D846" s="13" t="str">
        <f t="array" ref="D846">INDEX(manifest_11Sep!$A$1:$V$3202,MATCH($B846,manifest_11Sep!$B$1:$B$3202,0),MATCH(A.Dep9SepList!D$1,manifest_11Sep!$A$1:$V$1,0))</f>
        <v>Female</v>
      </c>
      <c r="E846" s="13" t="str">
        <f t="array" ref="E846">INDEX(manifest_11Sep!$A$1:$V$3202,MATCH($B846,manifest_11Sep!$B$1:$B$3202,0),MATCH(A.Dep9SepList!E$1,manifest_11Sep!$A$1:$V$1,0))</f>
        <v>Angeline</v>
      </c>
      <c r="F846" s="13" t="str">
        <f t="array" ref="F846">INDEX(manifest_11Sep!$A$1:$V$3202,MATCH($B846,manifest_11Sep!$B$1:$B$3202,0),MATCH(A.Dep9SepList!F$1,manifest_11Sep!$A$1:$V$1,0))</f>
        <v>Pham</v>
      </c>
      <c r="G846" s="13">
        <f t="array" ref="G846">INDEX(manifest_11Sep!$A$1:$V$3202,MATCH($B846,manifest_11Sep!$B$1:$B$3202,0),MATCH(A.Dep9SepList!G$1,manifest_11Sep!$A$1:$V$1,0))</f>
        <v>24</v>
      </c>
      <c r="H846" s="13" t="str">
        <f t="array" ref="H846">INDEX(manifest_11Sep!$A$1:$V$3202,MATCH($B846,manifest_11Sep!$B$1:$B$3202,0),MATCH(A.Dep9SepList!H$1,manifest_11Sep!$A$1:$V$1,0))</f>
        <v>Manh Le</v>
      </c>
      <c r="I846" s="13" t="str">
        <f t="array" ref="I846">INDEX(manifest_11Sep!$A$1:$V$3202,MATCH($B846,manifest_11Sep!$B$1:$B$3202,0),MATCH(A.Dep9SepList!I$1,manifest_11Sep!$A$1:$V$1,0))</f>
        <v>AirAsia X</v>
      </c>
      <c r="J846" s="13" t="str">
        <f t="array" ref="J846">INDEX(manifest_11Sep!$A$1:$V$3202,MATCH($B846,manifest_11Sep!$B$1:$B$3202,0),MATCH(A.Dep9SepList!J$1,manifest_11Sep!$A$1:$V$1,0))</f>
        <v>D7 505</v>
      </c>
      <c r="K846" s="32" t="str">
        <f t="array" ref="K846">INDEX(manifest_11Sep!$A$1:$V$3202,MATCH($B846,manifest_11Sep!$B$1:$B$3202,0),MATCH(A.Dep9SepList!K$1,manifest_11Sep!$A$1:$V$1,0))</f>
        <v>18-thg 9-25</v>
      </c>
      <c r="L846" s="20">
        <f t="array" ref="L846">INDEX(manifest_11Sep!$A$1:$V$3202,MATCH($B846,manifest_11Sep!$B$1:$B$3202,0),MATCH(A.Dep9SepList!L$1,manifest_11Sep!$A$1:$V$1,0))</f>
        <v>0.34375</v>
      </c>
      <c r="M846" s="13" t="str">
        <f t="array" ref="M846">INDEX(manifest_11Sep!$A$1:$V$3202,MATCH($B846,manifest_11Sep!$B$1:$B$3202,0),MATCH(A.Dep9SepList!M$1,manifest_11Sep!$A$1:$V$1,0))</f>
        <v>ICN-T1</v>
      </c>
      <c r="N846" s="13" t="str">
        <f t="array" ref="N846">INDEX(manifest_11Sep!$A$1:$V$3202,MATCH($B846,manifest_11Sep!$B$1:$B$3202,0),MATCH(A.Dep9SepList!N$1,manifest_11Sep!$A$1:$V$1,0))</f>
        <v>THE PLAZA</v>
      </c>
      <c r="O846" s="31"/>
      <c r="P846" s="20" t="e" cm="1" vm="1">
        <f t="array" aca="1" ref="P846" ca="1">IF(J846="","",_xlfn.XLOOKUP(J846&amp;N846,'A.Departure Grouping'!AQ:AQ&amp;'A.Departure Grouping'!AP:AP,'A.Departure Grouping'!AR:AR,"",0))</f>
        <v>#NAME?</v>
      </c>
      <c r="Q846" s="13">
        <v>70503769</v>
      </c>
      <c r="R846" s="13" t="s">
        <v>43</v>
      </c>
      <c r="S846" s="13">
        <f t="array" ref="S846">INDEX(manifest_11Sep!$A$1:$V$3202,MATCH($B846,manifest_11Sep!$B$1:$B$3202,0),MATCH(A.Dep9SepList!S$1,manifest_11Sep!$A$1:$V$1,0))</f>
        <v>0</v>
      </c>
      <c r="T846" s="17"/>
    </row>
    <row r="847" spans="1:20" hidden="1">
      <c r="A847" s="13" t="str">
        <f t="array" ref="A847">INDEX(manifest_11Sep!$A$1:$V$3202,MATCH($B847,manifest_11Sep!$B$1:$B$3202,0),MATCH(A.Dep9SepList!A$1,manifest_11Sep!$A$1:$V$1,0))</f>
        <v>A</v>
      </c>
      <c r="B847" s="13" t="s">
        <v>3388</v>
      </c>
      <c r="C847" s="13" t="str">
        <f t="array" ref="C847">INDEX(manifest_11Sep!$A$1:$V$3202,MATCH($B847,manifest_11Sep!$B$1:$B$3202,0),MATCH(A.Dep9SepList!C$1,manifest_11Sep!$A$1:$V$1,0))</f>
        <v>T9NW5CGN9RC</v>
      </c>
      <c r="D847" s="13" t="str">
        <f t="array" ref="D847">INDEX(manifest_11Sep!$A$1:$V$3202,MATCH($B847,manifest_11Sep!$B$1:$B$3202,0),MATCH(A.Dep9SepList!D$1,manifest_11Sep!$A$1:$V$1,0))</f>
        <v>Female</v>
      </c>
      <c r="E847" s="13" t="str">
        <f t="array" ref="E847">INDEX(manifest_11Sep!$A$1:$V$3202,MATCH($B847,manifest_11Sep!$B$1:$B$3202,0),MATCH(A.Dep9SepList!E$1,manifest_11Sep!$A$1:$V$1,0))</f>
        <v>Cindy</v>
      </c>
      <c r="F847" s="13" t="str">
        <f t="array" ref="F847">INDEX(manifest_11Sep!$A$1:$V$3202,MATCH($B847,manifest_11Sep!$B$1:$B$3202,0),MATCH(A.Dep9SepList!F$1,manifest_11Sep!$A$1:$V$1,0))</f>
        <v>Pham</v>
      </c>
      <c r="G847" s="13">
        <f t="array" ref="G847">INDEX(manifest_11Sep!$A$1:$V$3202,MATCH($B847,manifest_11Sep!$B$1:$B$3202,0),MATCH(A.Dep9SepList!G$1,manifest_11Sep!$A$1:$V$1,0))</f>
        <v>65</v>
      </c>
      <c r="H847" s="13" t="str">
        <f t="array" ref="H847">INDEX(manifest_11Sep!$A$1:$V$3202,MATCH($B847,manifest_11Sep!$B$1:$B$3202,0),MATCH(A.Dep9SepList!H$1,manifest_11Sep!$A$1:$V$1,0))</f>
        <v>Manh Le</v>
      </c>
      <c r="I847" s="13" t="str">
        <f t="array" ref="I847">INDEX(manifest_11Sep!$A$1:$V$3202,MATCH($B847,manifest_11Sep!$B$1:$B$3202,0),MATCH(A.Dep9SepList!I$1,manifest_11Sep!$A$1:$V$1,0))</f>
        <v>AirAsia X</v>
      </c>
      <c r="J847" s="13" t="str">
        <f t="array" ref="J847">INDEX(manifest_11Sep!$A$1:$V$3202,MATCH($B847,manifest_11Sep!$B$1:$B$3202,0),MATCH(A.Dep9SepList!J$1,manifest_11Sep!$A$1:$V$1,0))</f>
        <v>D7 505</v>
      </c>
      <c r="K847" s="32" t="str">
        <f t="array" ref="K847">INDEX(manifest_11Sep!$A$1:$V$3202,MATCH($B847,manifest_11Sep!$B$1:$B$3202,0),MATCH(A.Dep9SepList!K$1,manifest_11Sep!$A$1:$V$1,0))</f>
        <v>18-thg 9-25</v>
      </c>
      <c r="L847" s="20">
        <f t="array" ref="L847">INDEX(manifest_11Sep!$A$1:$V$3202,MATCH($B847,manifest_11Sep!$B$1:$B$3202,0),MATCH(A.Dep9SepList!L$1,manifest_11Sep!$A$1:$V$1,0))</f>
        <v>0.34375</v>
      </c>
      <c r="M847" s="13" t="str">
        <f t="array" ref="M847">INDEX(manifest_11Sep!$A$1:$V$3202,MATCH($B847,manifest_11Sep!$B$1:$B$3202,0),MATCH(A.Dep9SepList!M$1,manifest_11Sep!$A$1:$V$1,0))</f>
        <v>ICN-T1</v>
      </c>
      <c r="N847" s="13" t="str">
        <f t="array" ref="N847">INDEX(manifest_11Sep!$A$1:$V$3202,MATCH($B847,manifest_11Sep!$B$1:$B$3202,0),MATCH(A.Dep9SepList!N$1,manifest_11Sep!$A$1:$V$1,0))</f>
        <v>THE PLAZA</v>
      </c>
      <c r="O847" s="31"/>
      <c r="P847" s="20" t="e" cm="1" vm="1">
        <f t="array" aca="1" ref="P847" ca="1">IF(J847="","",_xlfn.XLOOKUP(J847&amp;N847,'A.Departure Grouping'!AQ:AQ&amp;'A.Departure Grouping'!AP:AP,'A.Departure Grouping'!AR:AR,"",0))</f>
        <v>#NAME?</v>
      </c>
      <c r="Q847" s="13">
        <v>70485511</v>
      </c>
      <c r="R847" s="13" t="s">
        <v>61</v>
      </c>
      <c r="S847" s="13">
        <f t="array" ref="S847">INDEX(manifest_11Sep!$A$1:$V$3202,MATCH($B847,manifest_11Sep!$B$1:$B$3202,0),MATCH(A.Dep9SepList!S$1,manifest_11Sep!$A$1:$V$1,0))</f>
        <v>0</v>
      </c>
      <c r="T847" s="17"/>
    </row>
    <row r="848" spans="1:20" hidden="1">
      <c r="A848" s="13" t="str">
        <f t="array" ref="A848">INDEX(manifest_11Sep!$A$1:$V$3202,MATCH($B848,manifest_11Sep!$B$1:$B$3202,0),MATCH(A.Dep9SepList!A$1,manifest_11Sep!$A$1:$V$1,0))</f>
        <v>A</v>
      </c>
      <c r="B848" s="13" t="s">
        <v>3389</v>
      </c>
      <c r="C848" s="13" t="str">
        <f t="array" ref="C848">INDEX(manifest_11Sep!$A$1:$V$3202,MATCH($B848,manifest_11Sep!$B$1:$B$3202,0),MATCH(A.Dep9SepList!C$1,manifest_11Sep!$A$1:$V$1,0))</f>
        <v>T9NW5CGN9RC</v>
      </c>
      <c r="D848" s="13" t="str">
        <f t="array" ref="D848">INDEX(manifest_11Sep!$A$1:$V$3202,MATCH($B848,manifest_11Sep!$B$1:$B$3202,0),MATCH(A.Dep9SepList!D$1,manifest_11Sep!$A$1:$V$1,0))</f>
        <v>Female</v>
      </c>
      <c r="E848" s="13" t="str">
        <f t="array" ref="E848">INDEX(manifest_11Sep!$A$1:$V$3202,MATCH($B848,manifest_11Sep!$B$1:$B$3202,0),MATCH(A.Dep9SepList!E$1,manifest_11Sep!$A$1:$V$1,0))</f>
        <v>Anh Lan</v>
      </c>
      <c r="F848" s="13" t="str">
        <f t="array" ref="F848">INDEX(manifest_11Sep!$A$1:$V$3202,MATCH($B848,manifest_11Sep!$B$1:$B$3202,0),MATCH(A.Dep9SepList!F$1,manifest_11Sep!$A$1:$V$1,0))</f>
        <v>Dao</v>
      </c>
      <c r="G848" s="13">
        <f t="array" ref="G848">INDEX(manifest_11Sep!$A$1:$V$3202,MATCH($B848,manifest_11Sep!$B$1:$B$3202,0),MATCH(A.Dep9SepList!G$1,manifest_11Sep!$A$1:$V$1,0))</f>
        <v>65</v>
      </c>
      <c r="H848" s="13" t="str">
        <f t="array" ref="H848">INDEX(manifest_11Sep!$A$1:$V$3202,MATCH($B848,manifest_11Sep!$B$1:$B$3202,0),MATCH(A.Dep9SepList!H$1,manifest_11Sep!$A$1:$V$1,0))</f>
        <v>Manh Le</v>
      </c>
      <c r="I848" s="13" t="str">
        <f t="array" ref="I848">INDEX(manifest_11Sep!$A$1:$V$3202,MATCH($B848,manifest_11Sep!$B$1:$B$3202,0),MATCH(A.Dep9SepList!I$1,manifest_11Sep!$A$1:$V$1,0))</f>
        <v>AirAsia X</v>
      </c>
      <c r="J848" s="13" t="str">
        <f t="array" ref="J848">INDEX(manifest_11Sep!$A$1:$V$3202,MATCH($B848,manifest_11Sep!$B$1:$B$3202,0),MATCH(A.Dep9SepList!J$1,manifest_11Sep!$A$1:$V$1,0))</f>
        <v>D7 505</v>
      </c>
      <c r="K848" s="32" t="str">
        <f t="array" ref="K848">INDEX(manifest_11Sep!$A$1:$V$3202,MATCH($B848,manifest_11Sep!$B$1:$B$3202,0),MATCH(A.Dep9SepList!K$1,manifest_11Sep!$A$1:$V$1,0))</f>
        <v>18-thg 9-25</v>
      </c>
      <c r="L848" s="20">
        <f t="array" ref="L848">INDEX(manifest_11Sep!$A$1:$V$3202,MATCH($B848,manifest_11Sep!$B$1:$B$3202,0),MATCH(A.Dep9SepList!L$1,manifest_11Sep!$A$1:$V$1,0))</f>
        <v>0.34375</v>
      </c>
      <c r="M848" s="13" t="str">
        <f t="array" ref="M848">INDEX(manifest_11Sep!$A$1:$V$3202,MATCH($B848,manifest_11Sep!$B$1:$B$3202,0),MATCH(A.Dep9SepList!M$1,manifest_11Sep!$A$1:$V$1,0))</f>
        <v>ICN-T1</v>
      </c>
      <c r="N848" s="13" t="str">
        <f t="array" ref="N848">INDEX(manifest_11Sep!$A$1:$V$3202,MATCH($B848,manifest_11Sep!$B$1:$B$3202,0),MATCH(A.Dep9SepList!N$1,manifest_11Sep!$A$1:$V$1,0))</f>
        <v>THE PLAZA</v>
      </c>
      <c r="O848" s="31"/>
      <c r="P848" s="20" t="e" cm="1" vm="1">
        <f t="array" aca="1" ref="P848" ca="1">IF(J848="","",_xlfn.XLOOKUP(J848&amp;N848,'A.Departure Grouping'!AQ:AQ&amp;'A.Departure Grouping'!AP:AP,'A.Departure Grouping'!AR:AR,"",0))</f>
        <v>#NAME?</v>
      </c>
      <c r="Q848" s="13">
        <v>70485511</v>
      </c>
      <c r="R848" s="13" t="s">
        <v>61</v>
      </c>
      <c r="S848" s="13">
        <f t="array" ref="S848">INDEX(manifest_11Sep!$A$1:$V$3202,MATCH($B848,manifest_11Sep!$B$1:$B$3202,0),MATCH(A.Dep9SepList!S$1,manifest_11Sep!$A$1:$V$1,0))</f>
        <v>0</v>
      </c>
      <c r="T848" s="17"/>
    </row>
    <row r="849" spans="1:20">
      <c r="A849" s="13" t="str">
        <f t="array" ref="A849">INDEX(manifest_11Sep!$A$1:$V$3202,MATCH($B849,manifest_11Sep!$B$1:$B$3202,0),MATCH(A.Dep9SepList!A$1,manifest_11Sep!$A$1:$V$1,0))</f>
        <v>A</v>
      </c>
      <c r="B849" s="13" t="s">
        <v>1978</v>
      </c>
      <c r="C849" s="13" t="str">
        <f t="array" ref="C849">INDEX(manifest_11Sep!$A$1:$V$3202,MATCH($B849,manifest_11Sep!$B$1:$B$3202,0),MATCH(A.Dep9SepList!C$1,manifest_11Sep!$A$1:$V$1,0))</f>
        <v>Z8NH8GF5X9Y</v>
      </c>
      <c r="D849" s="13" t="str">
        <f t="array" ref="D849">INDEX(manifest_11Sep!$A$1:$V$3202,MATCH($B849,manifest_11Sep!$B$1:$B$3202,0),MATCH(A.Dep9SepList!D$1,manifest_11Sep!$A$1:$V$1,0))</f>
        <v>Female</v>
      </c>
      <c r="E849" s="13" t="str">
        <f t="array" ref="E849">INDEX(manifest_11Sep!$A$1:$V$3202,MATCH($B849,manifest_11Sep!$B$1:$B$3202,0),MATCH(A.Dep9SepList!E$1,manifest_11Sep!$A$1:$V$1,0))</f>
        <v>Amparo Jasmine</v>
      </c>
      <c r="F849" s="13" t="str">
        <f t="array" ref="F849">INDEX(manifest_11Sep!$A$1:$V$3202,MATCH($B849,manifest_11Sep!$B$1:$B$3202,0),MATCH(A.Dep9SepList!F$1,manifest_11Sep!$A$1:$V$1,0))</f>
        <v>Tumanguil</v>
      </c>
      <c r="G849" s="13">
        <f t="array" ref="G849">INDEX(manifest_11Sep!$A$1:$V$3202,MATCH($B849,manifest_11Sep!$B$1:$B$3202,0),MATCH(A.Dep9SepList!G$1,manifest_11Sep!$A$1:$V$1,0))</f>
        <v>51</v>
      </c>
      <c r="H849" s="13" t="str">
        <f t="array" ref="H849">INDEX(manifest_11Sep!$A$1:$V$3202,MATCH($B849,manifest_11Sep!$B$1:$B$3202,0),MATCH(A.Dep9SepList!H$1,manifest_11Sep!$A$1:$V$1,0))</f>
        <v>Dondon Dimailig</v>
      </c>
      <c r="I849" s="13" t="str">
        <f t="array" ref="I849">INDEX(manifest_11Sep!$A$1:$V$3202,MATCH($B849,manifest_11Sep!$B$1:$B$3202,0),MATCH(A.Dep9SepList!I$1,manifest_11Sep!$A$1:$V$1,0))</f>
        <v>Cebu Pacific</v>
      </c>
      <c r="J849" s="13" t="str">
        <f t="array" ref="J849">INDEX(manifest_11Sep!$A$1:$V$3202,MATCH($B849,manifest_11Sep!$B$1:$B$3202,0),MATCH(A.Dep9SepList!J$1,manifest_11Sep!$A$1:$V$1,0))</f>
        <v>5J 185</v>
      </c>
      <c r="K849" s="32" t="str">
        <f t="array" ref="K849">INDEX(manifest_11Sep!$A$1:$V$3202,MATCH($B849,manifest_11Sep!$B$1:$B$3202,0),MATCH(A.Dep9SepList!K$1,manifest_11Sep!$A$1:$V$1,0))</f>
        <v>18-thg 9-25</v>
      </c>
      <c r="L849" s="20">
        <f t="array" ref="L849">INDEX(manifest_11Sep!$A$1:$V$3202,MATCH($B849,manifest_11Sep!$B$1:$B$3202,0),MATCH(A.Dep9SepList!L$1,manifest_11Sep!$A$1:$V$1,0))</f>
        <v>0.34722222222222221</v>
      </c>
      <c r="M849" s="13" t="str">
        <f t="array" ref="M849">INDEX(manifest_11Sep!$A$1:$V$3202,MATCH($B849,manifest_11Sep!$B$1:$B$3202,0),MATCH(A.Dep9SepList!M$1,manifest_11Sep!$A$1:$V$1,0))</f>
        <v>ICN-T1</v>
      </c>
      <c r="N849" s="13" t="str">
        <f t="array" ref="N849">INDEX(manifest_11Sep!$A$1:$V$3202,MATCH($B849,manifest_11Sep!$B$1:$B$3202,0),MATCH(A.Dep9SepList!N$1,manifest_11Sep!$A$1:$V$1,0))</f>
        <v>LOTTE</v>
      </c>
      <c r="O849" s="31"/>
      <c r="P849" s="20" t="e" cm="1" vm="1">
        <f t="array" aca="1" ref="P849" ca="1">IF(J849="","",_xlfn.XLOOKUP(J849&amp;N849,'A.Departure Grouping'!AQ:AQ&amp;'A.Departure Grouping'!AP:AP,'A.Departure Grouping'!AR:AR,"",0))</f>
        <v>#NAME?</v>
      </c>
      <c r="Q849" s="13">
        <v>15262337</v>
      </c>
      <c r="R849" s="13" t="s">
        <v>43</v>
      </c>
      <c r="S849" s="13">
        <f t="array" ref="S849">INDEX(manifest_11Sep!$A$1:$V$3202,MATCH($B849,manifest_11Sep!$B$1:$B$3202,0),MATCH(A.Dep9SepList!S$1,manifest_11Sep!$A$1:$V$1,0))</f>
        <v>0</v>
      </c>
      <c r="T849" s="13"/>
    </row>
    <row r="850" spans="1:20">
      <c r="A850" s="13" t="str">
        <f t="array" ref="A850">INDEX(manifest_11Sep!$A$1:$V$3202,MATCH($B850,manifest_11Sep!$B$1:$B$3202,0),MATCH(A.Dep9SepList!A$1,manifest_11Sep!$A$1:$V$1,0))</f>
        <v>A</v>
      </c>
      <c r="B850" s="13" t="s">
        <v>1982</v>
      </c>
      <c r="C850" s="13" t="str">
        <f t="array" ref="C850">INDEX(manifest_11Sep!$A$1:$V$3202,MATCH($B850,manifest_11Sep!$B$1:$B$3202,0),MATCH(A.Dep9SepList!C$1,manifest_11Sep!$A$1:$V$1,0))</f>
        <v>Z8NH8GF5X9Y</v>
      </c>
      <c r="D850" s="13" t="str">
        <f t="array" ref="D850">INDEX(manifest_11Sep!$A$1:$V$3202,MATCH($B850,manifest_11Sep!$B$1:$B$3202,0),MATCH(A.Dep9SepList!D$1,manifest_11Sep!$A$1:$V$1,0))</f>
        <v>Male</v>
      </c>
      <c r="E850" s="13" t="str">
        <f t="array" ref="E850">INDEX(manifest_11Sep!$A$1:$V$3202,MATCH($B850,manifest_11Sep!$B$1:$B$3202,0),MATCH(A.Dep9SepList!E$1,manifest_11Sep!$A$1:$V$1,0))</f>
        <v>Rinel</v>
      </c>
      <c r="F850" s="13" t="str">
        <f t="array" ref="F850">INDEX(manifest_11Sep!$A$1:$V$3202,MATCH($B850,manifest_11Sep!$B$1:$B$3202,0),MATCH(A.Dep9SepList!F$1,manifest_11Sep!$A$1:$V$1,0))</f>
        <v>Tumanguil</v>
      </c>
      <c r="G850" s="13">
        <f t="array" ref="G850">INDEX(manifest_11Sep!$A$1:$V$3202,MATCH($B850,manifest_11Sep!$B$1:$B$3202,0),MATCH(A.Dep9SepList!G$1,manifest_11Sep!$A$1:$V$1,0))</f>
        <v>52</v>
      </c>
      <c r="H850" s="13" t="str">
        <f t="array" ref="H850">INDEX(manifest_11Sep!$A$1:$V$3202,MATCH($B850,manifest_11Sep!$B$1:$B$3202,0),MATCH(A.Dep9SepList!H$1,manifest_11Sep!$A$1:$V$1,0))</f>
        <v>Dondon Dimailig</v>
      </c>
      <c r="I850" s="13" t="str">
        <f t="array" ref="I850">INDEX(manifest_11Sep!$A$1:$V$3202,MATCH($B850,manifest_11Sep!$B$1:$B$3202,0),MATCH(A.Dep9SepList!I$1,manifest_11Sep!$A$1:$V$1,0))</f>
        <v>Cebu Pacific</v>
      </c>
      <c r="J850" s="13" t="str">
        <f t="array" ref="J850">INDEX(manifest_11Sep!$A$1:$V$3202,MATCH($B850,manifest_11Sep!$B$1:$B$3202,0),MATCH(A.Dep9SepList!J$1,manifest_11Sep!$A$1:$V$1,0))</f>
        <v>5J 185</v>
      </c>
      <c r="K850" s="32" t="str">
        <f t="array" ref="K850">INDEX(manifest_11Sep!$A$1:$V$3202,MATCH($B850,manifest_11Sep!$B$1:$B$3202,0),MATCH(A.Dep9SepList!K$1,manifest_11Sep!$A$1:$V$1,0))</f>
        <v>18-thg 9-25</v>
      </c>
      <c r="L850" s="20">
        <f t="array" ref="L850">INDEX(manifest_11Sep!$A$1:$V$3202,MATCH($B850,manifest_11Sep!$B$1:$B$3202,0),MATCH(A.Dep9SepList!L$1,manifest_11Sep!$A$1:$V$1,0))</f>
        <v>0.34722222222222221</v>
      </c>
      <c r="M850" s="13" t="str">
        <f t="array" ref="M850">INDEX(manifest_11Sep!$A$1:$V$3202,MATCH($B850,manifest_11Sep!$B$1:$B$3202,0),MATCH(A.Dep9SepList!M$1,manifest_11Sep!$A$1:$V$1,0))</f>
        <v>ICN-T1</v>
      </c>
      <c r="N850" s="13" t="str">
        <f t="array" ref="N850">INDEX(manifest_11Sep!$A$1:$V$3202,MATCH($B850,manifest_11Sep!$B$1:$B$3202,0),MATCH(A.Dep9SepList!N$1,manifest_11Sep!$A$1:$V$1,0))</f>
        <v>LOTTE</v>
      </c>
      <c r="O850" s="31"/>
      <c r="P850" s="20" t="e" cm="1" vm="1">
        <f t="array" aca="1" ref="P850" ca="1">IF(J850="","",_xlfn.XLOOKUP(J850&amp;N850,'A.Departure Grouping'!AQ:AQ&amp;'A.Departure Grouping'!AP:AP,'A.Departure Grouping'!AR:AR,"",0))</f>
        <v>#NAME?</v>
      </c>
      <c r="Q850" s="13">
        <v>15262337</v>
      </c>
      <c r="R850" s="13" t="s">
        <v>43</v>
      </c>
      <c r="S850" s="13">
        <f t="array" ref="S850">INDEX(manifest_11Sep!$A$1:$V$3202,MATCH($B850,manifest_11Sep!$B$1:$B$3202,0),MATCH(A.Dep9SepList!S$1,manifest_11Sep!$A$1:$V$1,0))</f>
        <v>0</v>
      </c>
      <c r="T850" s="13"/>
    </row>
    <row r="851" spans="1:20">
      <c r="A851" s="13" t="str">
        <f t="array" ref="A851">INDEX(manifest_11Sep!$A$1:$V$3202,MATCH($B851,manifest_11Sep!$B$1:$B$3202,0),MATCH(A.Dep9SepList!A$1,manifest_11Sep!$A$1:$V$1,0))</f>
        <v>A</v>
      </c>
      <c r="B851" s="13" t="s">
        <v>2082</v>
      </c>
      <c r="C851" s="13" t="str">
        <f t="array" ref="C851">INDEX(manifest_11Sep!$A$1:$V$3202,MATCH($B851,manifest_11Sep!$B$1:$B$3202,0),MATCH(A.Dep9SepList!C$1,manifest_11Sep!$A$1:$V$1,0))</f>
        <v>Y2NY5SV2XSZ</v>
      </c>
      <c r="D851" s="13" t="str">
        <f t="array" ref="D851">INDEX(manifest_11Sep!$A$1:$V$3202,MATCH($B851,manifest_11Sep!$B$1:$B$3202,0),MATCH(A.Dep9SepList!D$1,manifest_11Sep!$A$1:$V$1,0))</f>
        <v>Female</v>
      </c>
      <c r="E851" s="13" t="str">
        <f t="array" ref="E851">INDEX(manifest_11Sep!$A$1:$V$3202,MATCH($B851,manifest_11Sep!$B$1:$B$3202,0),MATCH(A.Dep9SepList!E$1,manifest_11Sep!$A$1:$V$1,0))</f>
        <v>Yvette Fernandez</v>
      </c>
      <c r="F851" s="13" t="str">
        <f t="array" ref="F851">INDEX(manifest_11Sep!$A$1:$V$3202,MATCH($B851,manifest_11Sep!$B$1:$B$3202,0),MATCH(A.Dep9SepList!F$1,manifest_11Sep!$A$1:$V$1,0))</f>
        <v>Lautchang</v>
      </c>
      <c r="G851" s="13">
        <f t="array" ref="G851">INDEX(manifest_11Sep!$A$1:$V$3202,MATCH($B851,manifest_11Sep!$B$1:$B$3202,0),MATCH(A.Dep9SepList!G$1,manifest_11Sep!$A$1:$V$1,0))</f>
        <v>51</v>
      </c>
      <c r="H851" s="13" t="str">
        <f t="array" ref="H851">INDEX(manifest_11Sep!$A$1:$V$3202,MATCH($B851,manifest_11Sep!$B$1:$B$3202,0),MATCH(A.Dep9SepList!H$1,manifest_11Sep!$A$1:$V$1,0))</f>
        <v>Dondon Dimailig</v>
      </c>
      <c r="I851" s="13" t="str">
        <f t="array" ref="I851">INDEX(manifest_11Sep!$A$1:$V$3202,MATCH($B851,manifest_11Sep!$B$1:$B$3202,0),MATCH(A.Dep9SepList!I$1,manifest_11Sep!$A$1:$V$1,0))</f>
        <v>Cebu Pacific</v>
      </c>
      <c r="J851" s="13" t="str">
        <f t="array" ref="J851">INDEX(manifest_11Sep!$A$1:$V$3202,MATCH($B851,manifest_11Sep!$B$1:$B$3202,0),MATCH(A.Dep9SepList!J$1,manifest_11Sep!$A$1:$V$1,0))</f>
        <v>5J 185</v>
      </c>
      <c r="K851" s="32" t="str">
        <f t="array" ref="K851">INDEX(manifest_11Sep!$A$1:$V$3202,MATCH($B851,manifest_11Sep!$B$1:$B$3202,0),MATCH(A.Dep9SepList!K$1,manifest_11Sep!$A$1:$V$1,0))</f>
        <v>18-thg 9-25</v>
      </c>
      <c r="L851" s="20">
        <f t="array" ref="L851">INDEX(manifest_11Sep!$A$1:$V$3202,MATCH($B851,manifest_11Sep!$B$1:$B$3202,0),MATCH(A.Dep9SepList!L$1,manifest_11Sep!$A$1:$V$1,0))</f>
        <v>0.34722222222222221</v>
      </c>
      <c r="M851" s="13" t="str">
        <f t="array" ref="M851">INDEX(manifest_11Sep!$A$1:$V$3202,MATCH($B851,manifest_11Sep!$B$1:$B$3202,0),MATCH(A.Dep9SepList!M$1,manifest_11Sep!$A$1:$V$1,0))</f>
        <v>ICN-T1</v>
      </c>
      <c r="N851" s="13" t="str">
        <f t="array" ref="N851">INDEX(manifest_11Sep!$A$1:$V$3202,MATCH($B851,manifest_11Sep!$B$1:$B$3202,0),MATCH(A.Dep9SepList!N$1,manifest_11Sep!$A$1:$V$1,0))</f>
        <v>LOTTE</v>
      </c>
      <c r="O851" s="31"/>
      <c r="P851" s="20" t="e" cm="1" vm="1">
        <f t="array" aca="1" ref="P851" ca="1">IF(J851="","",_xlfn.XLOOKUP(J851&amp;N851,'A.Departure Grouping'!AQ:AQ&amp;'A.Departure Grouping'!AP:AP,'A.Departure Grouping'!AR:AR,"",0))</f>
        <v>#NAME?</v>
      </c>
      <c r="Q851" s="13">
        <v>15262355</v>
      </c>
      <c r="R851" s="13" t="s">
        <v>61</v>
      </c>
      <c r="S851" s="13">
        <f t="array" ref="S851">INDEX(manifest_11Sep!$A$1:$V$3202,MATCH($B851,manifest_11Sep!$B$1:$B$3202,0),MATCH(A.Dep9SepList!S$1,manifest_11Sep!$A$1:$V$1,0))</f>
        <v>0</v>
      </c>
      <c r="T851" s="13"/>
    </row>
    <row r="852" spans="1:20">
      <c r="A852" s="13" t="str">
        <f t="array" ref="A852">INDEX(manifest_11Sep!$A$1:$V$3202,MATCH($B852,manifest_11Sep!$B$1:$B$3202,0),MATCH(A.Dep9SepList!A$1,manifest_11Sep!$A$1:$V$1,0))</f>
        <v>A</v>
      </c>
      <c r="B852" s="13" t="s">
        <v>2736</v>
      </c>
      <c r="C852" s="13" t="str">
        <f t="array" ref="C852">INDEX(manifest_11Sep!$A$1:$V$3202,MATCH($B852,manifest_11Sep!$B$1:$B$3202,0),MATCH(A.Dep9SepList!C$1,manifest_11Sep!$A$1:$V$1,0))</f>
        <v>PFN4HM3R4JQ</v>
      </c>
      <c r="D852" s="13" t="str">
        <f t="array" ref="D852">INDEX(manifest_11Sep!$A$1:$V$3202,MATCH($B852,manifest_11Sep!$B$1:$B$3202,0),MATCH(A.Dep9SepList!D$1,manifest_11Sep!$A$1:$V$1,0))</f>
        <v>Male</v>
      </c>
      <c r="E852" s="13" t="str">
        <f t="array" ref="E852">INDEX(manifest_11Sep!$A$1:$V$3202,MATCH($B852,manifest_11Sep!$B$1:$B$3202,0),MATCH(A.Dep9SepList!E$1,manifest_11Sep!$A$1:$V$1,0))</f>
        <v>Ernesto Barajas</v>
      </c>
      <c r="F852" s="13" t="str">
        <f t="array" ref="F852">INDEX(manifest_11Sep!$A$1:$V$3202,MATCH($B852,manifest_11Sep!$B$1:$B$3202,0),MATCH(A.Dep9SepList!F$1,manifest_11Sep!$A$1:$V$1,0))</f>
        <v>Bumanlag</v>
      </c>
      <c r="G852" s="13">
        <f t="array" ref="G852">INDEX(manifest_11Sep!$A$1:$V$3202,MATCH($B852,manifest_11Sep!$B$1:$B$3202,0),MATCH(A.Dep9SepList!G$1,manifest_11Sep!$A$1:$V$1,0))</f>
        <v>65</v>
      </c>
      <c r="H852" s="13" t="str">
        <f t="array" ref="H852">INDEX(manifest_11Sep!$A$1:$V$3202,MATCH($B852,manifest_11Sep!$B$1:$B$3202,0),MATCH(A.Dep9SepList!H$1,manifest_11Sep!$A$1:$V$1,0))</f>
        <v>John Woo 1</v>
      </c>
      <c r="I852" s="13" t="str">
        <f t="array" ref="I852">INDEX(manifest_11Sep!$A$1:$V$3202,MATCH($B852,manifest_11Sep!$B$1:$B$3202,0),MATCH(A.Dep9SepList!I$1,manifest_11Sep!$A$1:$V$1,0))</f>
        <v>Cebu Pacific</v>
      </c>
      <c r="J852" s="13" t="str">
        <f t="array" ref="J852">INDEX(manifest_11Sep!$A$1:$V$3202,MATCH($B852,manifest_11Sep!$B$1:$B$3202,0),MATCH(A.Dep9SepList!J$1,manifest_11Sep!$A$1:$V$1,0))</f>
        <v>5J 185</v>
      </c>
      <c r="K852" s="32" t="str">
        <f t="array" ref="K852">INDEX(manifest_11Sep!$A$1:$V$3202,MATCH($B852,manifest_11Sep!$B$1:$B$3202,0),MATCH(A.Dep9SepList!K$1,manifest_11Sep!$A$1:$V$1,0))</f>
        <v>18-thg 9-25</v>
      </c>
      <c r="L852" s="20">
        <f t="array" ref="L852">INDEX(manifest_11Sep!$A$1:$V$3202,MATCH($B852,manifest_11Sep!$B$1:$B$3202,0),MATCH(A.Dep9SepList!L$1,manifest_11Sep!$A$1:$V$1,0))</f>
        <v>0.34722222222222221</v>
      </c>
      <c r="M852" s="13" t="str">
        <f t="array" ref="M852">INDEX(manifest_11Sep!$A$1:$V$3202,MATCH($B852,manifest_11Sep!$B$1:$B$3202,0),MATCH(A.Dep9SepList!M$1,manifest_11Sep!$A$1:$V$1,0))</f>
        <v>ICN-T1</v>
      </c>
      <c r="N852" s="13" t="str">
        <f t="array" ref="N852">INDEX(manifest_11Sep!$A$1:$V$3202,MATCH($B852,manifest_11Sep!$B$1:$B$3202,0),MATCH(A.Dep9SepList!N$1,manifest_11Sep!$A$1:$V$1,0))</f>
        <v>LOTTE</v>
      </c>
      <c r="O852" s="31"/>
      <c r="P852" s="20" t="e" cm="1" vm="1">
        <f t="array" aca="1" ref="P852" ca="1">IF(J852="","",_xlfn.XLOOKUP(J852&amp;N852,'A.Departure Grouping'!AQ:AQ&amp;'A.Departure Grouping'!AP:AP,'A.Departure Grouping'!AR:AR,"",0))</f>
        <v>#NAME?</v>
      </c>
      <c r="Q852" s="13">
        <v>15262403</v>
      </c>
      <c r="R852" s="13" t="s">
        <v>43</v>
      </c>
      <c r="S852" s="13">
        <f t="array" ref="S852">INDEX(manifest_11Sep!$A$1:$V$3202,MATCH($B852,manifest_11Sep!$B$1:$B$3202,0),MATCH(A.Dep9SepList!S$1,manifest_11Sep!$A$1:$V$1,0))</f>
        <v>0</v>
      </c>
      <c r="T852" s="17"/>
    </row>
    <row r="853" spans="1:20">
      <c r="A853" s="13" t="str">
        <f t="array" ref="A853">INDEX(manifest_11Sep!$A$1:$V$3202,MATCH($B853,manifest_11Sep!$B$1:$B$3202,0),MATCH(A.Dep9SepList!A$1,manifest_11Sep!$A$1:$V$1,0))</f>
        <v>A</v>
      </c>
      <c r="B853" s="13" t="s">
        <v>2739</v>
      </c>
      <c r="C853" s="13" t="str">
        <f t="array" ref="C853">INDEX(manifest_11Sep!$A$1:$V$3202,MATCH($B853,manifest_11Sep!$B$1:$B$3202,0),MATCH(A.Dep9SepList!C$1,manifest_11Sep!$A$1:$V$1,0))</f>
        <v>PFN4HM3R4JQ</v>
      </c>
      <c r="D853" s="13" t="str">
        <f t="array" ref="D853">INDEX(manifest_11Sep!$A$1:$V$3202,MATCH($B853,manifest_11Sep!$B$1:$B$3202,0),MATCH(A.Dep9SepList!D$1,manifest_11Sep!$A$1:$V$1,0))</f>
        <v>Female</v>
      </c>
      <c r="E853" s="13" t="str">
        <f t="array" ref="E853">INDEX(manifest_11Sep!$A$1:$V$3202,MATCH($B853,manifest_11Sep!$B$1:$B$3202,0),MATCH(A.Dep9SepList!E$1,manifest_11Sep!$A$1:$V$1,0))</f>
        <v>Marie Grace</v>
      </c>
      <c r="F853" s="13" t="str">
        <f t="array" ref="F853">INDEX(manifest_11Sep!$A$1:$V$3202,MATCH($B853,manifest_11Sep!$B$1:$B$3202,0),MATCH(A.Dep9SepList!F$1,manifest_11Sep!$A$1:$V$1,0))</f>
        <v>Infante</v>
      </c>
      <c r="G853" s="13">
        <f t="array" ref="G853">INDEX(manifest_11Sep!$A$1:$V$3202,MATCH($B853,manifest_11Sep!$B$1:$B$3202,0),MATCH(A.Dep9SepList!G$1,manifest_11Sep!$A$1:$V$1,0))</f>
        <v>62</v>
      </c>
      <c r="H853" s="13" t="str">
        <f t="array" ref="H853">INDEX(manifest_11Sep!$A$1:$V$3202,MATCH($B853,manifest_11Sep!$B$1:$B$3202,0),MATCH(A.Dep9SepList!H$1,manifest_11Sep!$A$1:$V$1,0))</f>
        <v>John Woo 1</v>
      </c>
      <c r="I853" s="13" t="str">
        <f t="array" ref="I853">INDEX(manifest_11Sep!$A$1:$V$3202,MATCH($B853,manifest_11Sep!$B$1:$B$3202,0),MATCH(A.Dep9SepList!I$1,manifest_11Sep!$A$1:$V$1,0))</f>
        <v>Cebu Pacific</v>
      </c>
      <c r="J853" s="13" t="str">
        <f t="array" ref="J853">INDEX(manifest_11Sep!$A$1:$V$3202,MATCH($B853,manifest_11Sep!$B$1:$B$3202,0),MATCH(A.Dep9SepList!J$1,manifest_11Sep!$A$1:$V$1,0))</f>
        <v>5J 185</v>
      </c>
      <c r="K853" s="32" t="str">
        <f t="array" ref="K853">INDEX(manifest_11Sep!$A$1:$V$3202,MATCH($B853,manifest_11Sep!$B$1:$B$3202,0),MATCH(A.Dep9SepList!K$1,manifest_11Sep!$A$1:$V$1,0))</f>
        <v>18-thg 9-25</v>
      </c>
      <c r="L853" s="20">
        <f t="array" ref="L853">INDEX(manifest_11Sep!$A$1:$V$3202,MATCH($B853,manifest_11Sep!$B$1:$B$3202,0),MATCH(A.Dep9SepList!L$1,manifest_11Sep!$A$1:$V$1,0))</f>
        <v>0.34722222222222221</v>
      </c>
      <c r="M853" s="13" t="str">
        <f t="array" ref="M853">INDEX(manifest_11Sep!$A$1:$V$3202,MATCH($B853,manifest_11Sep!$B$1:$B$3202,0),MATCH(A.Dep9SepList!M$1,manifest_11Sep!$A$1:$V$1,0))</f>
        <v>ICN-T1</v>
      </c>
      <c r="N853" s="13" t="str">
        <f t="array" ref="N853">INDEX(manifest_11Sep!$A$1:$V$3202,MATCH($B853,manifest_11Sep!$B$1:$B$3202,0),MATCH(A.Dep9SepList!N$1,manifest_11Sep!$A$1:$V$1,0))</f>
        <v>LOTTE</v>
      </c>
      <c r="O853" s="31"/>
      <c r="P853" s="20" t="e" cm="1" vm="1">
        <f t="array" aca="1" ref="P853" ca="1">IF(J853="","",_xlfn.XLOOKUP(J853&amp;N853,'A.Departure Grouping'!AQ:AQ&amp;'A.Departure Grouping'!AP:AP,'A.Departure Grouping'!AR:AR,"",0))</f>
        <v>#NAME?</v>
      </c>
      <c r="Q853" s="13">
        <v>15262403</v>
      </c>
      <c r="R853" s="13" t="s">
        <v>43</v>
      </c>
      <c r="S853" s="13">
        <f t="array" ref="S853">INDEX(manifest_11Sep!$A$1:$V$3202,MATCH($B853,manifest_11Sep!$B$1:$B$3202,0),MATCH(A.Dep9SepList!S$1,manifest_11Sep!$A$1:$V$1,0))</f>
        <v>0</v>
      </c>
      <c r="T853" s="17"/>
    </row>
    <row r="854" spans="1:20">
      <c r="A854" s="13" t="str">
        <f t="array" ref="A854">INDEX(manifest_11Sep!$A$1:$V$3202,MATCH($B854,manifest_11Sep!$B$1:$B$3202,0),MATCH(A.Dep9SepList!A$1,manifest_11Sep!$A$1:$V$1,0))</f>
        <v>A</v>
      </c>
      <c r="B854" s="13" t="s">
        <v>2788</v>
      </c>
      <c r="C854" s="13" t="str">
        <f t="array" ref="C854">INDEX(manifest_11Sep!$A$1:$V$3202,MATCH($B854,manifest_11Sep!$B$1:$B$3202,0),MATCH(A.Dep9SepList!C$1,manifest_11Sep!$A$1:$V$1,0))</f>
        <v>6FNS59GQQ92</v>
      </c>
      <c r="D854" s="13" t="str">
        <f t="array" ref="D854">INDEX(manifest_11Sep!$A$1:$V$3202,MATCH($B854,manifest_11Sep!$B$1:$B$3202,0),MATCH(A.Dep9SepList!D$1,manifest_11Sep!$A$1:$V$1,0))</f>
        <v>Female</v>
      </c>
      <c r="E854" s="13" t="str">
        <f t="array" ref="E854">INDEX(manifest_11Sep!$A$1:$V$3202,MATCH($B854,manifest_11Sep!$B$1:$B$3202,0),MATCH(A.Dep9SepList!E$1,manifest_11Sep!$A$1:$V$1,0))</f>
        <v>Maria Salvacion</v>
      </c>
      <c r="F854" s="13" t="str">
        <f t="array" ref="F854">INDEX(manifest_11Sep!$A$1:$V$3202,MATCH($B854,manifest_11Sep!$B$1:$B$3202,0),MATCH(A.Dep9SepList!F$1,manifest_11Sep!$A$1:$V$1,0))</f>
        <v>Moscoso</v>
      </c>
      <c r="G854" s="13">
        <f t="array" ref="G854">INDEX(manifest_11Sep!$A$1:$V$3202,MATCH($B854,manifest_11Sep!$B$1:$B$3202,0),MATCH(A.Dep9SepList!G$1,manifest_11Sep!$A$1:$V$1,0))</f>
        <v>56</v>
      </c>
      <c r="H854" s="13" t="str">
        <f t="array" ref="H854">INDEX(manifest_11Sep!$A$1:$V$3202,MATCH($B854,manifest_11Sep!$B$1:$B$3202,0),MATCH(A.Dep9SepList!H$1,manifest_11Sep!$A$1:$V$1,0))</f>
        <v>John Woo 1</v>
      </c>
      <c r="I854" s="13" t="str">
        <f t="array" ref="I854">INDEX(manifest_11Sep!$A$1:$V$3202,MATCH($B854,manifest_11Sep!$B$1:$B$3202,0),MATCH(A.Dep9SepList!I$1,manifest_11Sep!$A$1:$V$1,0))</f>
        <v>Cebu Pacific</v>
      </c>
      <c r="J854" s="13" t="str">
        <f t="array" ref="J854">INDEX(manifest_11Sep!$A$1:$V$3202,MATCH($B854,manifest_11Sep!$B$1:$B$3202,0),MATCH(A.Dep9SepList!J$1,manifest_11Sep!$A$1:$V$1,0))</f>
        <v>5J 185</v>
      </c>
      <c r="K854" s="32" t="str">
        <f t="array" ref="K854">INDEX(manifest_11Sep!$A$1:$V$3202,MATCH($B854,manifest_11Sep!$B$1:$B$3202,0),MATCH(A.Dep9SepList!K$1,manifest_11Sep!$A$1:$V$1,0))</f>
        <v>18-thg 9-25</v>
      </c>
      <c r="L854" s="20">
        <f t="array" ref="L854">INDEX(manifest_11Sep!$A$1:$V$3202,MATCH($B854,manifest_11Sep!$B$1:$B$3202,0),MATCH(A.Dep9SepList!L$1,manifest_11Sep!$A$1:$V$1,0))</f>
        <v>0.34722222222222221</v>
      </c>
      <c r="M854" s="13" t="str">
        <f t="array" ref="M854">INDEX(manifest_11Sep!$A$1:$V$3202,MATCH($B854,manifest_11Sep!$B$1:$B$3202,0),MATCH(A.Dep9SepList!M$1,manifest_11Sep!$A$1:$V$1,0))</f>
        <v>ICN-T1</v>
      </c>
      <c r="N854" s="13" t="str">
        <f t="array" ref="N854">INDEX(manifest_11Sep!$A$1:$V$3202,MATCH($B854,manifest_11Sep!$B$1:$B$3202,0),MATCH(A.Dep9SepList!N$1,manifest_11Sep!$A$1:$V$1,0))</f>
        <v>LOTTE</v>
      </c>
      <c r="O854" s="31"/>
      <c r="P854" s="20" t="e" cm="1" vm="1">
        <f t="array" aca="1" ref="P854" ca="1">IF(J854="","",_xlfn.XLOOKUP(J854&amp;N854,'A.Departure Grouping'!AQ:AQ&amp;'A.Departure Grouping'!AP:AP,'A.Departure Grouping'!AR:AR,"",0))</f>
        <v>#NAME?</v>
      </c>
      <c r="Q854" s="13">
        <v>15262414</v>
      </c>
      <c r="R854" s="13" t="s">
        <v>43</v>
      </c>
      <c r="S854" s="13">
        <f t="array" ref="S854">INDEX(manifest_11Sep!$A$1:$V$3202,MATCH($B854,manifest_11Sep!$B$1:$B$3202,0),MATCH(A.Dep9SepList!S$1,manifest_11Sep!$A$1:$V$1,0))</f>
        <v>0</v>
      </c>
      <c r="T854" s="17"/>
    </row>
    <row r="855" spans="1:20">
      <c r="A855" s="13" t="str">
        <f t="array" ref="A855">INDEX(manifest_11Sep!$A$1:$V$3202,MATCH($B855,manifest_11Sep!$B$1:$B$3202,0),MATCH(A.Dep9SepList!A$1,manifest_11Sep!$A$1:$V$1,0))</f>
        <v>A</v>
      </c>
      <c r="B855" s="13" t="s">
        <v>2792</v>
      </c>
      <c r="C855" s="13" t="str">
        <f t="array" ref="C855">INDEX(manifest_11Sep!$A$1:$V$3202,MATCH($B855,manifest_11Sep!$B$1:$B$3202,0),MATCH(A.Dep9SepList!C$1,manifest_11Sep!$A$1:$V$1,0))</f>
        <v>6FNS59GQQ92</v>
      </c>
      <c r="D855" s="13" t="str">
        <f t="array" ref="D855">INDEX(manifest_11Sep!$A$1:$V$3202,MATCH($B855,manifest_11Sep!$B$1:$B$3202,0),MATCH(A.Dep9SepList!D$1,manifest_11Sep!$A$1:$V$1,0))</f>
        <v>Male</v>
      </c>
      <c r="E855" s="13" t="str">
        <f t="array" ref="E855">INDEX(manifest_11Sep!$A$1:$V$3202,MATCH($B855,manifest_11Sep!$B$1:$B$3202,0),MATCH(A.Dep9SepList!E$1,manifest_11Sep!$A$1:$V$1,0))</f>
        <v>Arnel Quilino</v>
      </c>
      <c r="F855" s="13" t="str">
        <f t="array" ref="F855">INDEX(manifest_11Sep!$A$1:$V$3202,MATCH($B855,manifest_11Sep!$B$1:$B$3202,0),MATCH(A.Dep9SepList!F$1,manifest_11Sep!$A$1:$V$1,0))</f>
        <v>Moscoso</v>
      </c>
      <c r="G855" s="13">
        <f t="array" ref="G855">INDEX(manifest_11Sep!$A$1:$V$3202,MATCH($B855,manifest_11Sep!$B$1:$B$3202,0),MATCH(A.Dep9SepList!G$1,manifest_11Sep!$A$1:$V$1,0))</f>
        <v>56</v>
      </c>
      <c r="H855" s="13" t="str">
        <f t="array" ref="H855">INDEX(manifest_11Sep!$A$1:$V$3202,MATCH($B855,manifest_11Sep!$B$1:$B$3202,0),MATCH(A.Dep9SepList!H$1,manifest_11Sep!$A$1:$V$1,0))</f>
        <v>John Woo 1</v>
      </c>
      <c r="I855" s="13" t="str">
        <f t="array" ref="I855">INDEX(manifest_11Sep!$A$1:$V$3202,MATCH($B855,manifest_11Sep!$B$1:$B$3202,0),MATCH(A.Dep9SepList!I$1,manifest_11Sep!$A$1:$V$1,0))</f>
        <v>Cebu Pacific</v>
      </c>
      <c r="J855" s="13" t="str">
        <f t="array" ref="J855">INDEX(manifest_11Sep!$A$1:$V$3202,MATCH($B855,manifest_11Sep!$B$1:$B$3202,0),MATCH(A.Dep9SepList!J$1,manifest_11Sep!$A$1:$V$1,0))</f>
        <v>5J 185</v>
      </c>
      <c r="K855" s="32" t="str">
        <f t="array" ref="K855">INDEX(manifest_11Sep!$A$1:$V$3202,MATCH($B855,manifest_11Sep!$B$1:$B$3202,0),MATCH(A.Dep9SepList!K$1,manifest_11Sep!$A$1:$V$1,0))</f>
        <v>18-thg 9-25</v>
      </c>
      <c r="L855" s="20">
        <f t="array" ref="L855">INDEX(manifest_11Sep!$A$1:$V$3202,MATCH($B855,manifest_11Sep!$B$1:$B$3202,0),MATCH(A.Dep9SepList!L$1,manifest_11Sep!$A$1:$V$1,0))</f>
        <v>0.34722222222222221</v>
      </c>
      <c r="M855" s="13" t="str">
        <f t="array" ref="M855">INDEX(manifest_11Sep!$A$1:$V$3202,MATCH($B855,manifest_11Sep!$B$1:$B$3202,0),MATCH(A.Dep9SepList!M$1,manifest_11Sep!$A$1:$V$1,0))</f>
        <v>ICN-T1</v>
      </c>
      <c r="N855" s="13" t="str">
        <f t="array" ref="N855">INDEX(manifest_11Sep!$A$1:$V$3202,MATCH($B855,manifest_11Sep!$B$1:$B$3202,0),MATCH(A.Dep9SepList!N$1,manifest_11Sep!$A$1:$V$1,0))</f>
        <v>LOTTE</v>
      </c>
      <c r="O855" s="31"/>
      <c r="P855" s="20" t="e" cm="1" vm="1">
        <f t="array" aca="1" ref="P855" ca="1">IF(J855="","",_xlfn.XLOOKUP(J855&amp;N855,'A.Departure Grouping'!AQ:AQ&amp;'A.Departure Grouping'!AP:AP,'A.Departure Grouping'!AR:AR,"",0))</f>
        <v>#NAME?</v>
      </c>
      <c r="Q855" s="13">
        <v>15262414</v>
      </c>
      <c r="R855" s="13" t="s">
        <v>43</v>
      </c>
      <c r="S855" s="13">
        <f t="array" ref="S855">INDEX(manifest_11Sep!$A$1:$V$3202,MATCH($B855,manifest_11Sep!$B$1:$B$3202,0),MATCH(A.Dep9SepList!S$1,manifest_11Sep!$A$1:$V$1,0))</f>
        <v>0</v>
      </c>
      <c r="T855" s="17"/>
    </row>
    <row r="856" spans="1:20">
      <c r="A856" s="13" t="str">
        <f t="array" ref="A856">INDEX(manifest_11Sep!$A$1:$V$3202,MATCH($B856,manifest_11Sep!$B$1:$B$3202,0),MATCH(A.Dep9SepList!A$1,manifest_11Sep!$A$1:$V$1,0))</f>
        <v>A</v>
      </c>
      <c r="B856" s="13" t="s">
        <v>2895</v>
      </c>
      <c r="C856" s="13" t="str">
        <f t="array" ref="C856">INDEX(manifest_11Sep!$A$1:$V$3202,MATCH($B856,manifest_11Sep!$B$1:$B$3202,0),MATCH(A.Dep9SepList!C$1,manifest_11Sep!$A$1:$V$1,0))</f>
        <v>B5N33TVJ8KD</v>
      </c>
      <c r="D856" s="13" t="str">
        <f t="array" ref="D856">INDEX(manifest_11Sep!$A$1:$V$3202,MATCH($B856,manifest_11Sep!$B$1:$B$3202,0),MATCH(A.Dep9SepList!D$1,manifest_11Sep!$A$1:$V$1,0))</f>
        <v>Female</v>
      </c>
      <c r="E856" s="13" t="str">
        <f t="array" ref="E856">INDEX(manifest_11Sep!$A$1:$V$3202,MATCH($B856,manifest_11Sep!$B$1:$B$3202,0),MATCH(A.Dep9SepList!E$1,manifest_11Sep!$A$1:$V$1,0))</f>
        <v>Roxann</v>
      </c>
      <c r="F856" s="13" t="str">
        <f t="array" ref="F856">INDEX(manifest_11Sep!$A$1:$V$3202,MATCH($B856,manifest_11Sep!$B$1:$B$3202,0),MATCH(A.Dep9SepList!F$1,manifest_11Sep!$A$1:$V$1,0))</f>
        <v>Hinds</v>
      </c>
      <c r="G856" s="13">
        <f t="array" ref="G856">INDEX(manifest_11Sep!$A$1:$V$3202,MATCH($B856,manifest_11Sep!$B$1:$B$3202,0),MATCH(A.Dep9SepList!G$1,manifest_11Sep!$A$1:$V$1,0))</f>
        <v>55</v>
      </c>
      <c r="H856" s="13" t="str">
        <f t="array" ref="H856">INDEX(manifest_11Sep!$A$1:$V$3202,MATCH($B856,manifest_11Sep!$B$1:$B$3202,0),MATCH(A.Dep9SepList!H$1,manifest_11Sep!$A$1:$V$1,0))</f>
        <v>John Woo 2</v>
      </c>
      <c r="I856" s="13" t="str">
        <f t="array" ref="I856">INDEX(manifest_11Sep!$A$1:$V$3202,MATCH($B856,manifest_11Sep!$B$1:$B$3202,0),MATCH(A.Dep9SepList!I$1,manifest_11Sep!$A$1:$V$1,0))</f>
        <v>Cebu Pacific</v>
      </c>
      <c r="J856" s="13" t="str">
        <f t="array" ref="J856">INDEX(manifest_11Sep!$A$1:$V$3202,MATCH($B856,manifest_11Sep!$B$1:$B$3202,0),MATCH(A.Dep9SepList!J$1,manifest_11Sep!$A$1:$V$1,0))</f>
        <v>5J 185</v>
      </c>
      <c r="K856" s="32" t="str">
        <f t="array" ref="K856">INDEX(manifest_11Sep!$A$1:$V$3202,MATCH($B856,manifest_11Sep!$B$1:$B$3202,0),MATCH(A.Dep9SepList!K$1,manifest_11Sep!$A$1:$V$1,0))</f>
        <v>18-thg 9-25</v>
      </c>
      <c r="L856" s="20">
        <f t="array" ref="L856">INDEX(manifest_11Sep!$A$1:$V$3202,MATCH($B856,manifest_11Sep!$B$1:$B$3202,0),MATCH(A.Dep9SepList!L$1,manifest_11Sep!$A$1:$V$1,0))</f>
        <v>0.34722222222222221</v>
      </c>
      <c r="M856" s="13" t="str">
        <f t="array" ref="M856">INDEX(manifest_11Sep!$A$1:$V$3202,MATCH($B856,manifest_11Sep!$B$1:$B$3202,0),MATCH(A.Dep9SepList!M$1,manifest_11Sep!$A$1:$V$1,0))</f>
        <v>ICN-T1</v>
      </c>
      <c r="N856" s="13" t="str">
        <f t="array" ref="N856">INDEX(manifest_11Sep!$A$1:$V$3202,MATCH($B856,manifest_11Sep!$B$1:$B$3202,0),MATCH(A.Dep9SepList!N$1,manifest_11Sep!$A$1:$V$1,0))</f>
        <v>LOTTE</v>
      </c>
      <c r="O856" s="31"/>
      <c r="P856" s="20" t="e" cm="1" vm="1">
        <f t="array" aca="1" ref="P856" ca="1">IF(J856="","",_xlfn.XLOOKUP(J856&amp;N856,'A.Departure Grouping'!AQ:AQ&amp;'A.Departure Grouping'!AP:AP,'A.Departure Grouping'!AR:AR,"",0))</f>
        <v>#NAME?</v>
      </c>
      <c r="Q856" s="13">
        <v>15262434</v>
      </c>
      <c r="R856" s="13" t="s">
        <v>43</v>
      </c>
      <c r="S856" s="13">
        <f t="array" ref="S856">INDEX(manifest_11Sep!$A$1:$V$3202,MATCH($B856,manifest_11Sep!$B$1:$B$3202,0),MATCH(A.Dep9SepList!S$1,manifest_11Sep!$A$1:$V$1,0))</f>
        <v>0</v>
      </c>
      <c r="T856" s="17"/>
    </row>
    <row r="857" spans="1:20">
      <c r="A857" s="13" t="str">
        <f t="array" ref="A857">INDEX(manifest_11Sep!$A$1:$V$3202,MATCH($B857,manifest_11Sep!$B$1:$B$3202,0),MATCH(A.Dep9SepList!A$1,manifest_11Sep!$A$1:$V$1,0))</f>
        <v>A</v>
      </c>
      <c r="B857" s="13" t="s">
        <v>2898</v>
      </c>
      <c r="C857" s="13" t="str">
        <f t="array" ref="C857">INDEX(manifest_11Sep!$A$1:$V$3202,MATCH($B857,manifest_11Sep!$B$1:$B$3202,0),MATCH(A.Dep9SepList!C$1,manifest_11Sep!$A$1:$V$1,0))</f>
        <v>B5N33TVJ8KD</v>
      </c>
      <c r="D857" s="13" t="str">
        <f t="array" ref="D857">INDEX(manifest_11Sep!$A$1:$V$3202,MATCH($B857,manifest_11Sep!$B$1:$B$3202,0),MATCH(A.Dep9SepList!D$1,manifest_11Sep!$A$1:$V$1,0))</f>
        <v>Female</v>
      </c>
      <c r="E857" s="13" t="str">
        <f t="array" ref="E857">INDEX(manifest_11Sep!$A$1:$V$3202,MATCH($B857,manifest_11Sep!$B$1:$B$3202,0),MATCH(A.Dep9SepList!E$1,manifest_11Sep!$A$1:$V$1,0))</f>
        <v>Leah</v>
      </c>
      <c r="F857" s="13" t="str">
        <f t="array" ref="F857">INDEX(manifest_11Sep!$A$1:$V$3202,MATCH($B857,manifest_11Sep!$B$1:$B$3202,0),MATCH(A.Dep9SepList!F$1,manifest_11Sep!$A$1:$V$1,0))</f>
        <v>Hinds-Peart</v>
      </c>
      <c r="G857" s="13">
        <f t="array" ref="G857">INDEX(manifest_11Sep!$A$1:$V$3202,MATCH($B857,manifest_11Sep!$B$1:$B$3202,0),MATCH(A.Dep9SepList!G$1,manifest_11Sep!$A$1:$V$1,0))</f>
        <v>16</v>
      </c>
      <c r="H857" s="13" t="str">
        <f t="array" ref="H857">INDEX(manifest_11Sep!$A$1:$V$3202,MATCH($B857,manifest_11Sep!$B$1:$B$3202,0),MATCH(A.Dep9SepList!H$1,manifest_11Sep!$A$1:$V$1,0))</f>
        <v>John Woo 2</v>
      </c>
      <c r="I857" s="13" t="str">
        <f t="array" ref="I857">INDEX(manifest_11Sep!$A$1:$V$3202,MATCH($B857,manifest_11Sep!$B$1:$B$3202,0),MATCH(A.Dep9SepList!I$1,manifest_11Sep!$A$1:$V$1,0))</f>
        <v>Cebu Pacific</v>
      </c>
      <c r="J857" s="13" t="str">
        <f t="array" ref="J857">INDEX(manifest_11Sep!$A$1:$V$3202,MATCH($B857,manifest_11Sep!$B$1:$B$3202,0),MATCH(A.Dep9SepList!J$1,manifest_11Sep!$A$1:$V$1,0))</f>
        <v>5J 185</v>
      </c>
      <c r="K857" s="32" t="str">
        <f t="array" ref="K857">INDEX(manifest_11Sep!$A$1:$V$3202,MATCH($B857,manifest_11Sep!$B$1:$B$3202,0),MATCH(A.Dep9SepList!K$1,manifest_11Sep!$A$1:$V$1,0))</f>
        <v>18-thg 9-25</v>
      </c>
      <c r="L857" s="20">
        <f t="array" ref="L857">INDEX(manifest_11Sep!$A$1:$V$3202,MATCH($B857,manifest_11Sep!$B$1:$B$3202,0),MATCH(A.Dep9SepList!L$1,manifest_11Sep!$A$1:$V$1,0))</f>
        <v>0.34722222222222221</v>
      </c>
      <c r="M857" s="13" t="str">
        <f t="array" ref="M857">INDEX(manifest_11Sep!$A$1:$V$3202,MATCH($B857,manifest_11Sep!$B$1:$B$3202,0),MATCH(A.Dep9SepList!M$1,manifest_11Sep!$A$1:$V$1,0))</f>
        <v>ICN-T1</v>
      </c>
      <c r="N857" s="13" t="str">
        <f t="array" ref="N857">INDEX(manifest_11Sep!$A$1:$V$3202,MATCH($B857,manifest_11Sep!$B$1:$B$3202,0),MATCH(A.Dep9SepList!N$1,manifest_11Sep!$A$1:$V$1,0))</f>
        <v>LOTTE</v>
      </c>
      <c r="O857" s="31"/>
      <c r="P857" s="20" t="e" cm="1" vm="1">
        <f t="array" aca="1" ref="P857" ca="1">IF(J857="","",_xlfn.XLOOKUP(J857&amp;N857,'A.Departure Grouping'!AQ:AQ&amp;'A.Departure Grouping'!AP:AP,'A.Departure Grouping'!AR:AR,"",0))</f>
        <v>#NAME?</v>
      </c>
      <c r="Q857" s="13">
        <v>15262434</v>
      </c>
      <c r="R857" s="13" t="s">
        <v>43</v>
      </c>
      <c r="S857" s="13">
        <f t="array" ref="S857">INDEX(manifest_11Sep!$A$1:$V$3202,MATCH($B857,manifest_11Sep!$B$1:$B$3202,0),MATCH(A.Dep9SepList!S$1,manifest_11Sep!$A$1:$V$1,0))</f>
        <v>0</v>
      </c>
      <c r="T857" s="17"/>
    </row>
    <row r="858" spans="1:20" hidden="1">
      <c r="A858" s="13" t="str">
        <f t="array" ref="A858">INDEX(manifest_11Sep!$A$1:$V$3202,MATCH($B858,manifest_11Sep!$B$1:$B$3202,0),MATCH(A.Dep9SepList!A$1,manifest_11Sep!$A$1:$V$1,0))</f>
        <v>A</v>
      </c>
      <c r="B858" s="13" t="s">
        <v>1704</v>
      </c>
      <c r="C858" s="13" t="str">
        <f t="array" ref="C858">INDEX(manifest_11Sep!$A$1:$V$3202,MATCH($B858,manifest_11Sep!$B$1:$B$3202,0),MATCH(A.Dep9SepList!C$1,manifest_11Sep!$A$1:$V$1,0))</f>
        <v>DFNDKYQ6FRR</v>
      </c>
      <c r="D858" s="13" t="str">
        <f t="array" ref="D858">INDEX(manifest_11Sep!$A$1:$V$3202,MATCH($B858,manifest_11Sep!$B$1:$B$3202,0),MATCH(A.Dep9SepList!D$1,manifest_11Sep!$A$1:$V$1,0))</f>
        <v>Male</v>
      </c>
      <c r="E858" s="13" t="str">
        <f t="array" ref="E858">INDEX(manifest_11Sep!$A$1:$V$3202,MATCH($B858,manifest_11Sep!$B$1:$B$3202,0),MATCH(A.Dep9SepList!E$1,manifest_11Sep!$A$1:$V$1,0))</f>
        <v>Samuel Perido</v>
      </c>
      <c r="F858" s="13" t="str">
        <f t="array" ref="F858">INDEX(manifest_11Sep!$A$1:$V$3202,MATCH($B858,manifest_11Sep!$B$1:$B$3202,0),MATCH(A.Dep9SepList!F$1,manifest_11Sep!$A$1:$V$1,0))</f>
        <v>Ramos Jr</v>
      </c>
      <c r="G858" s="13">
        <f t="array" ref="G858">INDEX(manifest_11Sep!$A$1:$V$3202,MATCH($B858,manifest_11Sep!$B$1:$B$3202,0),MATCH(A.Dep9SepList!G$1,manifest_11Sep!$A$1:$V$1,0))</f>
        <v>51</v>
      </c>
      <c r="H858" s="13" t="str">
        <f t="array" ref="H858">INDEX(manifest_11Sep!$A$1:$V$3202,MATCH($B858,manifest_11Sep!$B$1:$B$3202,0),MATCH(A.Dep9SepList!H$1,manifest_11Sep!$A$1:$V$1,0))</f>
        <v>Bobot Peralta</v>
      </c>
      <c r="I858" s="13" t="str">
        <f t="array" ref="I858">INDEX(manifest_11Sep!$A$1:$V$3202,MATCH($B858,manifest_11Sep!$B$1:$B$3202,0),MATCH(A.Dep9SepList!I$1,manifest_11Sep!$A$1:$V$1,0))</f>
        <v>Cebu Pacific</v>
      </c>
      <c r="J858" s="13" t="str">
        <f t="array" ref="J858">INDEX(manifest_11Sep!$A$1:$V$3202,MATCH($B858,manifest_11Sep!$B$1:$B$3202,0),MATCH(A.Dep9SepList!J$1,manifest_11Sep!$A$1:$V$1,0))</f>
        <v>5J 185</v>
      </c>
      <c r="K858" s="32" t="str">
        <f t="array" ref="K858">INDEX(manifest_11Sep!$A$1:$V$3202,MATCH($B858,manifest_11Sep!$B$1:$B$3202,0),MATCH(A.Dep9SepList!K$1,manifest_11Sep!$A$1:$V$1,0))</f>
        <v>18-thg 9-25</v>
      </c>
      <c r="L858" s="20">
        <f t="array" ref="L858">INDEX(manifest_11Sep!$A$1:$V$3202,MATCH($B858,manifest_11Sep!$B$1:$B$3202,0),MATCH(A.Dep9SepList!L$1,manifest_11Sep!$A$1:$V$1,0))</f>
        <v>0.34722222222222221</v>
      </c>
      <c r="M858" s="13" t="str">
        <f t="array" ref="M858">INDEX(manifest_11Sep!$A$1:$V$3202,MATCH($B858,manifest_11Sep!$B$1:$B$3202,0),MATCH(A.Dep9SepList!M$1,manifest_11Sep!$A$1:$V$1,0))</f>
        <v>ICN-T1</v>
      </c>
      <c r="N858" s="13" t="str">
        <f t="array" ref="N858">INDEX(manifest_11Sep!$A$1:$V$3202,MATCH($B858,manifest_11Sep!$B$1:$B$3202,0),MATCH(A.Dep9SepList!N$1,manifest_11Sep!$A$1:$V$1,0))</f>
        <v>THE PLAZA</v>
      </c>
      <c r="O858" s="31"/>
      <c r="P858" s="20" t="e" cm="1" vm="1">
        <f t="array" aca="1" ref="P858" ca="1">IF(J858="","",_xlfn.XLOOKUP(J858&amp;N858,'A.Departure Grouping'!AQ:AQ&amp;'A.Departure Grouping'!AP:AP,'A.Departure Grouping'!AR:AR,"",0))</f>
        <v>#NAME?</v>
      </c>
      <c r="Q858" s="13">
        <v>70499001</v>
      </c>
      <c r="R858" s="13" t="s">
        <v>43</v>
      </c>
      <c r="S858" s="13">
        <f t="array" ref="S858">INDEX(manifest_11Sep!$A$1:$V$3202,MATCH($B858,manifest_11Sep!$B$1:$B$3202,0),MATCH(A.Dep9SepList!S$1,manifest_11Sep!$A$1:$V$1,0))</f>
        <v>0</v>
      </c>
      <c r="T858" s="17"/>
    </row>
    <row r="859" spans="1:20" hidden="1">
      <c r="A859" s="13" t="str">
        <f t="array" ref="A859">INDEX(manifest_11Sep!$A$1:$V$3202,MATCH($B859,manifest_11Sep!$B$1:$B$3202,0),MATCH(A.Dep9SepList!A$1,manifest_11Sep!$A$1:$V$1,0))</f>
        <v>A</v>
      </c>
      <c r="B859" s="13" t="s">
        <v>1710</v>
      </c>
      <c r="C859" s="13" t="str">
        <f t="array" ref="C859">INDEX(manifest_11Sep!$A$1:$V$3202,MATCH($B859,manifest_11Sep!$B$1:$B$3202,0),MATCH(A.Dep9SepList!C$1,manifest_11Sep!$A$1:$V$1,0))</f>
        <v>DFNDKYQ6FRR</v>
      </c>
      <c r="D859" s="13" t="str">
        <f t="array" ref="D859">INDEX(manifest_11Sep!$A$1:$V$3202,MATCH($B859,manifest_11Sep!$B$1:$B$3202,0),MATCH(A.Dep9SepList!D$1,manifest_11Sep!$A$1:$V$1,0))</f>
        <v>Female</v>
      </c>
      <c r="E859" s="13" t="str">
        <f t="array" ref="E859">INDEX(manifest_11Sep!$A$1:$V$3202,MATCH($B859,manifest_11Sep!$B$1:$B$3202,0),MATCH(A.Dep9SepList!E$1,manifest_11Sep!$A$1:$V$1,0))</f>
        <v>Jannette Hermosilla</v>
      </c>
      <c r="F859" s="13" t="str">
        <f t="array" ref="F859">INDEX(manifest_11Sep!$A$1:$V$3202,MATCH($B859,manifest_11Sep!$B$1:$B$3202,0),MATCH(A.Dep9SepList!F$1,manifest_11Sep!$A$1:$V$1,0))</f>
        <v>Ramos</v>
      </c>
      <c r="G859" s="13">
        <f t="array" ref="G859">INDEX(manifest_11Sep!$A$1:$V$3202,MATCH($B859,manifest_11Sep!$B$1:$B$3202,0),MATCH(A.Dep9SepList!G$1,manifest_11Sep!$A$1:$V$1,0))</f>
        <v>49</v>
      </c>
      <c r="H859" s="13" t="str">
        <f t="array" ref="H859">INDEX(manifest_11Sep!$A$1:$V$3202,MATCH($B859,manifest_11Sep!$B$1:$B$3202,0),MATCH(A.Dep9SepList!H$1,manifest_11Sep!$A$1:$V$1,0))</f>
        <v>Bobot Peralta</v>
      </c>
      <c r="I859" s="13" t="str">
        <f t="array" ref="I859">INDEX(manifest_11Sep!$A$1:$V$3202,MATCH($B859,manifest_11Sep!$B$1:$B$3202,0),MATCH(A.Dep9SepList!I$1,manifest_11Sep!$A$1:$V$1,0))</f>
        <v>Cebu Pacific</v>
      </c>
      <c r="J859" s="13" t="str">
        <f t="array" ref="J859">INDEX(manifest_11Sep!$A$1:$V$3202,MATCH($B859,manifest_11Sep!$B$1:$B$3202,0),MATCH(A.Dep9SepList!J$1,manifest_11Sep!$A$1:$V$1,0))</f>
        <v>5J 185</v>
      </c>
      <c r="K859" s="32" t="str">
        <f t="array" ref="K859">INDEX(manifest_11Sep!$A$1:$V$3202,MATCH($B859,manifest_11Sep!$B$1:$B$3202,0),MATCH(A.Dep9SepList!K$1,manifest_11Sep!$A$1:$V$1,0))</f>
        <v>18-thg 9-25</v>
      </c>
      <c r="L859" s="20">
        <f t="array" ref="L859">INDEX(manifest_11Sep!$A$1:$V$3202,MATCH($B859,manifest_11Sep!$B$1:$B$3202,0),MATCH(A.Dep9SepList!L$1,manifest_11Sep!$A$1:$V$1,0))</f>
        <v>0.34722222222222221</v>
      </c>
      <c r="M859" s="13" t="str">
        <f t="array" ref="M859">INDEX(manifest_11Sep!$A$1:$V$3202,MATCH($B859,manifest_11Sep!$B$1:$B$3202,0),MATCH(A.Dep9SepList!M$1,manifest_11Sep!$A$1:$V$1,0))</f>
        <v>ICN-T1</v>
      </c>
      <c r="N859" s="13" t="str">
        <f t="array" ref="N859">INDEX(manifest_11Sep!$A$1:$V$3202,MATCH($B859,manifest_11Sep!$B$1:$B$3202,0),MATCH(A.Dep9SepList!N$1,manifest_11Sep!$A$1:$V$1,0))</f>
        <v>THE PLAZA</v>
      </c>
      <c r="O859" s="31"/>
      <c r="P859" s="20" t="e" cm="1" vm="1">
        <f t="array" aca="1" ref="P859" ca="1">IF(J859="","",_xlfn.XLOOKUP(J859&amp;N859,'A.Departure Grouping'!AQ:AQ&amp;'A.Departure Grouping'!AP:AP,'A.Departure Grouping'!AR:AR,"",0))</f>
        <v>#NAME?</v>
      </c>
      <c r="Q859" s="13">
        <v>70499001</v>
      </c>
      <c r="R859" s="13" t="s">
        <v>43</v>
      </c>
      <c r="S859" s="13">
        <f t="array" ref="S859">INDEX(manifest_11Sep!$A$1:$V$3202,MATCH($B859,manifest_11Sep!$B$1:$B$3202,0),MATCH(A.Dep9SepList!S$1,manifest_11Sep!$A$1:$V$1,0))</f>
        <v>0</v>
      </c>
      <c r="T859" s="17"/>
    </row>
    <row r="860" spans="1:20" hidden="1">
      <c r="A860" s="13" t="str">
        <f t="array" ref="A860">INDEX(manifest_11Sep!$A$1:$V$3202,MATCH($B860,manifest_11Sep!$B$1:$B$3202,0),MATCH(A.Dep9SepList!A$1,manifest_11Sep!$A$1:$V$1,0))</f>
        <v>A</v>
      </c>
      <c r="B860" s="13" t="s">
        <v>1714</v>
      </c>
      <c r="C860" s="13" t="str">
        <f t="array" ref="C860">INDEX(manifest_11Sep!$A$1:$V$3202,MATCH($B860,manifest_11Sep!$B$1:$B$3202,0),MATCH(A.Dep9SepList!C$1,manifest_11Sep!$A$1:$V$1,0))</f>
        <v>DFNDKYQ6FRR</v>
      </c>
      <c r="D860" s="13" t="str">
        <f t="array" ref="D860">INDEX(manifest_11Sep!$A$1:$V$3202,MATCH($B860,manifest_11Sep!$B$1:$B$3202,0),MATCH(A.Dep9SepList!D$1,manifest_11Sep!$A$1:$V$1,0))</f>
        <v>Female</v>
      </c>
      <c r="E860" s="13" t="str">
        <f t="array" ref="E860">INDEX(manifest_11Sep!$A$1:$V$3202,MATCH($B860,manifest_11Sep!$B$1:$B$3202,0),MATCH(A.Dep9SepList!E$1,manifest_11Sep!$A$1:$V$1,0))</f>
        <v>Yssabel Hermosilla</v>
      </c>
      <c r="F860" s="13" t="str">
        <f t="array" ref="F860">INDEX(manifest_11Sep!$A$1:$V$3202,MATCH($B860,manifest_11Sep!$B$1:$B$3202,0),MATCH(A.Dep9SepList!F$1,manifest_11Sep!$A$1:$V$1,0))</f>
        <v>Ramos</v>
      </c>
      <c r="G860" s="13">
        <f t="array" ref="G860">INDEX(manifest_11Sep!$A$1:$V$3202,MATCH($B860,manifest_11Sep!$B$1:$B$3202,0),MATCH(A.Dep9SepList!G$1,manifest_11Sep!$A$1:$V$1,0))</f>
        <v>14</v>
      </c>
      <c r="H860" s="13" t="str">
        <f t="array" ref="H860">INDEX(manifest_11Sep!$A$1:$V$3202,MATCH($B860,manifest_11Sep!$B$1:$B$3202,0),MATCH(A.Dep9SepList!H$1,manifest_11Sep!$A$1:$V$1,0))</f>
        <v>Bobot Peralta</v>
      </c>
      <c r="I860" s="13" t="str">
        <f t="array" ref="I860">INDEX(manifest_11Sep!$A$1:$V$3202,MATCH($B860,manifest_11Sep!$B$1:$B$3202,0),MATCH(A.Dep9SepList!I$1,manifest_11Sep!$A$1:$V$1,0))</f>
        <v>Cebu Pacific</v>
      </c>
      <c r="J860" s="13" t="str">
        <f t="array" ref="J860">INDEX(manifest_11Sep!$A$1:$V$3202,MATCH($B860,manifest_11Sep!$B$1:$B$3202,0),MATCH(A.Dep9SepList!J$1,manifest_11Sep!$A$1:$V$1,0))</f>
        <v>5J 185</v>
      </c>
      <c r="K860" s="32" t="str">
        <f t="array" ref="K860">INDEX(manifest_11Sep!$A$1:$V$3202,MATCH($B860,manifest_11Sep!$B$1:$B$3202,0),MATCH(A.Dep9SepList!K$1,manifest_11Sep!$A$1:$V$1,0))</f>
        <v>18-thg 9-25</v>
      </c>
      <c r="L860" s="20">
        <f t="array" ref="L860">INDEX(manifest_11Sep!$A$1:$V$3202,MATCH($B860,manifest_11Sep!$B$1:$B$3202,0),MATCH(A.Dep9SepList!L$1,manifest_11Sep!$A$1:$V$1,0))</f>
        <v>0.34722222222222221</v>
      </c>
      <c r="M860" s="13" t="str">
        <f t="array" ref="M860">INDEX(manifest_11Sep!$A$1:$V$3202,MATCH($B860,manifest_11Sep!$B$1:$B$3202,0),MATCH(A.Dep9SepList!M$1,manifest_11Sep!$A$1:$V$1,0))</f>
        <v>ICN-T1</v>
      </c>
      <c r="N860" s="13" t="str">
        <f t="array" ref="N860">INDEX(manifest_11Sep!$A$1:$V$3202,MATCH($B860,manifest_11Sep!$B$1:$B$3202,0),MATCH(A.Dep9SepList!N$1,manifest_11Sep!$A$1:$V$1,0))</f>
        <v>THE PLAZA</v>
      </c>
      <c r="O860" s="31"/>
      <c r="P860" s="20" t="e" cm="1" vm="1">
        <f t="array" aca="1" ref="P860" ca="1">IF(J860="","",_xlfn.XLOOKUP(J860&amp;N860,'A.Departure Grouping'!AQ:AQ&amp;'A.Departure Grouping'!AP:AP,'A.Departure Grouping'!AR:AR,"",0))</f>
        <v>#NAME?</v>
      </c>
      <c r="Q860" s="13">
        <v>70273388</v>
      </c>
      <c r="R860" s="13" t="s">
        <v>61</v>
      </c>
      <c r="S860" s="13">
        <f t="array" ref="S860">INDEX(manifest_11Sep!$A$1:$V$3202,MATCH($B860,manifest_11Sep!$B$1:$B$3202,0),MATCH(A.Dep9SepList!S$1,manifest_11Sep!$A$1:$V$1,0))</f>
        <v>0</v>
      </c>
      <c r="T860" s="17"/>
    </row>
    <row r="861" spans="1:20" hidden="1">
      <c r="A861" s="13" t="str">
        <f t="array" ref="A861">INDEX(manifest_11Sep!$A$1:$V$3202,MATCH($B861,manifest_11Sep!$B$1:$B$3202,0),MATCH(A.Dep9SepList!A$1,manifest_11Sep!$A$1:$V$1,0))</f>
        <v>A</v>
      </c>
      <c r="B861" s="13" t="s">
        <v>1744</v>
      </c>
      <c r="C861" s="13" t="str">
        <f t="array" ref="C861">INDEX(manifest_11Sep!$A$1:$V$3202,MATCH($B861,manifest_11Sep!$B$1:$B$3202,0),MATCH(A.Dep9SepList!C$1,manifest_11Sep!$A$1:$V$1,0))</f>
        <v>HYNBBL9BMQC</v>
      </c>
      <c r="D861" s="13" t="str">
        <f t="array" ref="D861">INDEX(manifest_11Sep!$A$1:$V$3202,MATCH($B861,manifest_11Sep!$B$1:$B$3202,0),MATCH(A.Dep9SepList!D$1,manifest_11Sep!$A$1:$V$1,0))</f>
        <v>Female</v>
      </c>
      <c r="E861" s="13" t="str">
        <f t="array" ref="E861">INDEX(manifest_11Sep!$A$1:$V$3202,MATCH($B861,manifest_11Sep!$B$1:$B$3202,0),MATCH(A.Dep9SepList!E$1,manifest_11Sep!$A$1:$V$1,0))</f>
        <v>Wani Angeles</v>
      </c>
      <c r="F861" s="13" t="str">
        <f t="array" ref="F861">INDEX(manifest_11Sep!$A$1:$V$3202,MATCH($B861,manifest_11Sep!$B$1:$B$3202,0),MATCH(A.Dep9SepList!F$1,manifest_11Sep!$A$1:$V$1,0))</f>
        <v>Legaspi</v>
      </c>
      <c r="G861" s="13">
        <f t="array" ref="G861">INDEX(manifest_11Sep!$A$1:$V$3202,MATCH($B861,manifest_11Sep!$B$1:$B$3202,0),MATCH(A.Dep9SepList!G$1,manifest_11Sep!$A$1:$V$1,0))</f>
        <v>50</v>
      </c>
      <c r="H861" s="13" t="str">
        <f t="array" ref="H861">INDEX(manifest_11Sep!$A$1:$V$3202,MATCH($B861,manifest_11Sep!$B$1:$B$3202,0),MATCH(A.Dep9SepList!H$1,manifest_11Sep!$A$1:$V$1,0))</f>
        <v>Bobot Peralta</v>
      </c>
      <c r="I861" s="13" t="str">
        <f t="array" ref="I861">INDEX(manifest_11Sep!$A$1:$V$3202,MATCH($B861,manifest_11Sep!$B$1:$B$3202,0),MATCH(A.Dep9SepList!I$1,manifest_11Sep!$A$1:$V$1,0))</f>
        <v>Cebu Pacific</v>
      </c>
      <c r="J861" s="13" t="str">
        <f t="array" ref="J861">INDEX(manifest_11Sep!$A$1:$V$3202,MATCH($B861,manifest_11Sep!$B$1:$B$3202,0),MATCH(A.Dep9SepList!J$1,manifest_11Sep!$A$1:$V$1,0))</f>
        <v>5J 185</v>
      </c>
      <c r="K861" s="32" t="str">
        <f t="array" ref="K861">INDEX(manifest_11Sep!$A$1:$V$3202,MATCH($B861,manifest_11Sep!$B$1:$B$3202,0),MATCH(A.Dep9SepList!K$1,manifest_11Sep!$A$1:$V$1,0))</f>
        <v>18-thg 9-25</v>
      </c>
      <c r="L861" s="20">
        <f t="array" ref="L861">INDEX(manifest_11Sep!$A$1:$V$3202,MATCH($B861,manifest_11Sep!$B$1:$B$3202,0),MATCH(A.Dep9SepList!L$1,manifest_11Sep!$A$1:$V$1,0))</f>
        <v>0.34722222222222221</v>
      </c>
      <c r="M861" s="13" t="str">
        <f t="array" ref="M861">INDEX(manifest_11Sep!$A$1:$V$3202,MATCH($B861,manifest_11Sep!$B$1:$B$3202,0),MATCH(A.Dep9SepList!M$1,manifest_11Sep!$A$1:$V$1,0))</f>
        <v>ICN-T1</v>
      </c>
      <c r="N861" s="13" t="str">
        <f t="array" ref="N861">INDEX(manifest_11Sep!$A$1:$V$3202,MATCH($B861,manifest_11Sep!$B$1:$B$3202,0),MATCH(A.Dep9SepList!N$1,manifest_11Sep!$A$1:$V$1,0))</f>
        <v>THE PLAZA</v>
      </c>
      <c r="O861" s="31"/>
      <c r="P861" s="20" t="e" cm="1" vm="1">
        <f t="array" aca="1" ref="P861" ca="1">IF(J861="","",_xlfn.XLOOKUP(J861&amp;N861,'A.Departure Grouping'!AQ:AQ&amp;'A.Departure Grouping'!AP:AP,'A.Departure Grouping'!AR:AR,"",0))</f>
        <v>#NAME?</v>
      </c>
      <c r="Q861" s="13">
        <v>70499026</v>
      </c>
      <c r="R861" s="13" t="s">
        <v>43</v>
      </c>
      <c r="S861" s="13">
        <f t="array" ref="S861">INDEX(manifest_11Sep!$A$1:$V$3202,MATCH($B861,manifest_11Sep!$B$1:$B$3202,0),MATCH(A.Dep9SepList!S$1,manifest_11Sep!$A$1:$V$1,0))</f>
        <v>0</v>
      </c>
      <c r="T861" s="17"/>
    </row>
    <row r="862" spans="1:20" hidden="1">
      <c r="A862" s="13" t="str">
        <f t="array" ref="A862">INDEX(manifest_11Sep!$A$1:$V$3202,MATCH($B862,manifest_11Sep!$B$1:$B$3202,0),MATCH(A.Dep9SepList!A$1,manifest_11Sep!$A$1:$V$1,0))</f>
        <v>A</v>
      </c>
      <c r="B862" s="13" t="s">
        <v>1747</v>
      </c>
      <c r="C862" s="13" t="str">
        <f t="array" ref="C862">INDEX(manifest_11Sep!$A$1:$V$3202,MATCH($B862,manifest_11Sep!$B$1:$B$3202,0),MATCH(A.Dep9SepList!C$1,manifest_11Sep!$A$1:$V$1,0))</f>
        <v>HYNBBL9BMQC</v>
      </c>
      <c r="D862" s="13" t="str">
        <f t="array" ref="D862">INDEX(manifest_11Sep!$A$1:$V$3202,MATCH($B862,manifest_11Sep!$B$1:$B$3202,0),MATCH(A.Dep9SepList!D$1,manifest_11Sep!$A$1:$V$1,0))</f>
        <v>Female</v>
      </c>
      <c r="E862" s="13" t="str">
        <f t="array" ref="E862">INDEX(manifest_11Sep!$A$1:$V$3202,MATCH($B862,manifest_11Sep!$B$1:$B$3202,0),MATCH(A.Dep9SepList!E$1,manifest_11Sep!$A$1:$V$1,0))</f>
        <v>Zarah Jane Magadia</v>
      </c>
      <c r="F862" s="13" t="str">
        <f t="array" ref="F862">INDEX(manifest_11Sep!$A$1:$V$3202,MATCH($B862,manifest_11Sep!$B$1:$B$3202,0),MATCH(A.Dep9SepList!F$1,manifest_11Sep!$A$1:$V$1,0))</f>
        <v>Perez</v>
      </c>
      <c r="G862" s="13">
        <f t="array" ref="G862">INDEX(manifest_11Sep!$A$1:$V$3202,MATCH($B862,manifest_11Sep!$B$1:$B$3202,0),MATCH(A.Dep9SepList!G$1,manifest_11Sep!$A$1:$V$1,0))</f>
        <v>55</v>
      </c>
      <c r="H862" s="13" t="str">
        <f t="array" ref="H862">INDEX(manifest_11Sep!$A$1:$V$3202,MATCH($B862,manifest_11Sep!$B$1:$B$3202,0),MATCH(A.Dep9SepList!H$1,manifest_11Sep!$A$1:$V$1,0))</f>
        <v>Bobot Peralta</v>
      </c>
      <c r="I862" s="13" t="str">
        <f t="array" ref="I862">INDEX(manifest_11Sep!$A$1:$V$3202,MATCH($B862,manifest_11Sep!$B$1:$B$3202,0),MATCH(A.Dep9SepList!I$1,manifest_11Sep!$A$1:$V$1,0))</f>
        <v>Cebu Pacific</v>
      </c>
      <c r="J862" s="13" t="str">
        <f t="array" ref="J862">INDEX(manifest_11Sep!$A$1:$V$3202,MATCH($B862,manifest_11Sep!$B$1:$B$3202,0),MATCH(A.Dep9SepList!J$1,manifest_11Sep!$A$1:$V$1,0))</f>
        <v>5J 185</v>
      </c>
      <c r="K862" s="32" t="str">
        <f t="array" ref="K862">INDEX(manifest_11Sep!$A$1:$V$3202,MATCH($B862,manifest_11Sep!$B$1:$B$3202,0),MATCH(A.Dep9SepList!K$1,manifest_11Sep!$A$1:$V$1,0))</f>
        <v>18-thg 9-25</v>
      </c>
      <c r="L862" s="20">
        <f t="array" ref="L862">INDEX(manifest_11Sep!$A$1:$V$3202,MATCH($B862,manifest_11Sep!$B$1:$B$3202,0),MATCH(A.Dep9SepList!L$1,manifest_11Sep!$A$1:$V$1,0))</f>
        <v>0.34722222222222221</v>
      </c>
      <c r="M862" s="13" t="str">
        <f t="array" ref="M862">INDEX(manifest_11Sep!$A$1:$V$3202,MATCH($B862,manifest_11Sep!$B$1:$B$3202,0),MATCH(A.Dep9SepList!M$1,manifest_11Sep!$A$1:$V$1,0))</f>
        <v>ICN-T1</v>
      </c>
      <c r="N862" s="13" t="str">
        <f t="array" ref="N862">INDEX(manifest_11Sep!$A$1:$V$3202,MATCH($B862,manifest_11Sep!$B$1:$B$3202,0),MATCH(A.Dep9SepList!N$1,manifest_11Sep!$A$1:$V$1,0))</f>
        <v>THE PLAZA</v>
      </c>
      <c r="O862" s="31"/>
      <c r="P862" s="20" t="e" cm="1" vm="1">
        <f t="array" aca="1" ref="P862" ca="1">IF(J862="","",_xlfn.XLOOKUP(J862&amp;N862,'A.Departure Grouping'!AQ:AQ&amp;'A.Departure Grouping'!AP:AP,'A.Departure Grouping'!AR:AR,"",0))</f>
        <v>#NAME?</v>
      </c>
      <c r="Q862" s="13">
        <v>70499026</v>
      </c>
      <c r="R862" s="13" t="s">
        <v>43</v>
      </c>
      <c r="S862" s="13">
        <f t="array" ref="S862">INDEX(manifest_11Sep!$A$1:$V$3202,MATCH($B862,manifest_11Sep!$B$1:$B$3202,0),MATCH(A.Dep9SepList!S$1,manifest_11Sep!$A$1:$V$1,0))</f>
        <v>0</v>
      </c>
      <c r="T862" s="17"/>
    </row>
    <row r="863" spans="1:20" hidden="1">
      <c r="A863" s="13" t="str">
        <f t="array" ref="A863">INDEX(manifest_11Sep!$A$1:$V$3202,MATCH($B863,manifest_11Sep!$B$1:$B$3202,0),MATCH(A.Dep9SepList!A$1,manifest_11Sep!$A$1:$V$1,0))</f>
        <v>A</v>
      </c>
      <c r="B863" s="13" t="s">
        <v>2408</v>
      </c>
      <c r="C863" s="13" t="str">
        <f t="array" ref="C863">INDEX(manifest_11Sep!$A$1:$V$3202,MATCH($B863,manifest_11Sep!$B$1:$B$3202,0),MATCH(A.Dep9SepList!C$1,manifest_11Sep!$A$1:$V$1,0))</f>
        <v>4QNGKV7VMH3</v>
      </c>
      <c r="D863" s="13" t="str">
        <f t="array" ref="D863">INDEX(manifest_11Sep!$A$1:$V$3202,MATCH($B863,manifest_11Sep!$B$1:$B$3202,0),MATCH(A.Dep9SepList!D$1,manifest_11Sep!$A$1:$V$1,0))</f>
        <v>Female</v>
      </c>
      <c r="E863" s="13" t="str">
        <f t="array" ref="E863">INDEX(manifest_11Sep!$A$1:$V$3202,MATCH($B863,manifest_11Sep!$B$1:$B$3202,0),MATCH(A.Dep9SepList!E$1,manifest_11Sep!$A$1:$V$1,0))</f>
        <v>Yazhen</v>
      </c>
      <c r="F863" s="13" t="str">
        <f t="array" ref="F863">INDEX(manifest_11Sep!$A$1:$V$3202,MATCH($B863,manifest_11Sep!$B$1:$B$3202,0),MATCH(A.Dep9SepList!F$1,manifest_11Sep!$A$1:$V$1,0))</f>
        <v>Chen</v>
      </c>
      <c r="G863" s="13">
        <f t="array" ref="G863">INDEX(manifest_11Sep!$A$1:$V$3202,MATCH($B863,manifest_11Sep!$B$1:$B$3202,0),MATCH(A.Dep9SepList!G$1,manifest_11Sep!$A$1:$V$1,0))</f>
        <v>44</v>
      </c>
      <c r="H863" s="13" t="str">
        <f t="array" ref="H863">INDEX(manifest_11Sep!$A$1:$V$3202,MATCH($B863,manifest_11Sep!$B$1:$B$3202,0),MATCH(A.Dep9SepList!H$1,manifest_11Sep!$A$1:$V$1,0))</f>
        <v>Jack Yang</v>
      </c>
      <c r="I863" s="13" t="str">
        <f t="array" ref="I863">INDEX(manifest_11Sep!$A$1:$V$3202,MATCH($B863,manifest_11Sep!$B$1:$B$3202,0),MATCH(A.Dep9SepList!I$1,manifest_11Sep!$A$1:$V$1,0))</f>
        <v>Korean Air</v>
      </c>
      <c r="J863" s="13" t="str">
        <f t="array" ref="J863">INDEX(manifest_11Sep!$A$1:$V$3202,MATCH($B863,manifest_11Sep!$B$1:$B$3202,0),MATCH(A.Dep9SepList!J$1,manifest_11Sep!$A$1:$V$1,0))</f>
        <v>KE 127</v>
      </c>
      <c r="K863" s="32" t="str">
        <f t="array" ref="K863">INDEX(manifest_11Sep!$A$1:$V$3202,MATCH($B863,manifest_11Sep!$B$1:$B$3202,0),MATCH(A.Dep9SepList!K$1,manifest_11Sep!$A$1:$V$1,0))</f>
        <v>18-thg 9-25</v>
      </c>
      <c r="L863" s="20">
        <f t="array" ref="L863">INDEX(manifest_11Sep!$A$1:$V$3202,MATCH($B863,manifest_11Sep!$B$1:$B$3202,0),MATCH(A.Dep9SepList!L$1,manifest_11Sep!$A$1:$V$1,0))</f>
        <v>0.34722222222222221</v>
      </c>
      <c r="M863" s="13" t="str">
        <f t="array" ref="M863">INDEX(manifest_11Sep!$A$1:$V$3202,MATCH($B863,manifest_11Sep!$B$1:$B$3202,0),MATCH(A.Dep9SepList!M$1,manifest_11Sep!$A$1:$V$1,0))</f>
        <v>ICN-T2</v>
      </c>
      <c r="N863" s="13" t="str">
        <f t="array" ref="N863">INDEX(manifest_11Sep!$A$1:$V$3202,MATCH($B863,manifest_11Sep!$B$1:$B$3202,0),MATCH(A.Dep9SepList!N$1,manifest_11Sep!$A$1:$V$1,0))</f>
        <v>THE PLAZA</v>
      </c>
      <c r="O863" s="31"/>
      <c r="P863" s="20" t="e" cm="1" vm="1">
        <f t="array" aca="1" ref="P863" ca="1">IF(J863="","",_xlfn.XLOOKUP(J863&amp;N863,'A.Departure Grouping'!AQ:AQ&amp;'A.Departure Grouping'!AP:AP,'A.Departure Grouping'!AR:AR,"",0))</f>
        <v>#NAME?</v>
      </c>
      <c r="Q863" s="13">
        <v>70508939</v>
      </c>
      <c r="R863" s="13" t="s">
        <v>43</v>
      </c>
      <c r="S863" s="13">
        <f t="array" ref="S863">INDEX(manifest_11Sep!$A$1:$V$3202,MATCH($B863,manifest_11Sep!$B$1:$B$3202,0),MATCH(A.Dep9SepList!S$1,manifest_11Sep!$A$1:$V$1,0))</f>
        <v>0</v>
      </c>
      <c r="T863" s="13"/>
    </row>
    <row r="864" spans="1:20" hidden="1">
      <c r="A864" s="13" t="str">
        <f t="array" ref="A864">INDEX(manifest_11Sep!$A$1:$V$3202,MATCH($B864,manifest_11Sep!$B$1:$B$3202,0),MATCH(A.Dep9SepList!A$1,manifest_11Sep!$A$1:$V$1,0))</f>
        <v>A</v>
      </c>
      <c r="B864" s="13" t="s">
        <v>3140</v>
      </c>
      <c r="C864" s="13" t="str">
        <f t="array" ref="C864">INDEX(manifest_11Sep!$A$1:$V$3202,MATCH($B864,manifest_11Sep!$B$1:$B$3202,0),MATCH(A.Dep9SepList!C$1,manifest_11Sep!$A$1:$V$1,0))</f>
        <v>KLN78BXKGX3</v>
      </c>
      <c r="D864" s="13" t="str">
        <f t="array" ref="D864">INDEX(manifest_11Sep!$A$1:$V$3202,MATCH($B864,manifest_11Sep!$B$1:$B$3202,0),MATCH(A.Dep9SepList!D$1,manifest_11Sep!$A$1:$V$1,0))</f>
        <v>Male</v>
      </c>
      <c r="E864" s="13" t="str">
        <f t="array" ref="E864">INDEX(manifest_11Sep!$A$1:$V$3202,MATCH($B864,manifest_11Sep!$B$1:$B$3202,0),MATCH(A.Dep9SepList!E$1,manifest_11Sep!$A$1:$V$1,0))</f>
        <v>Guoqiang Kevin</v>
      </c>
      <c r="F864" s="13" t="str">
        <f t="array" ref="F864">INDEX(manifest_11Sep!$A$1:$V$3202,MATCH($B864,manifest_11Sep!$B$1:$B$3202,0),MATCH(A.Dep9SepList!F$1,manifest_11Sep!$A$1:$V$1,0))</f>
        <v>Chen</v>
      </c>
      <c r="G864" s="13">
        <f t="array" ref="G864">INDEX(manifest_11Sep!$A$1:$V$3202,MATCH($B864,manifest_11Sep!$B$1:$B$3202,0),MATCH(A.Dep9SepList!G$1,manifest_11Sep!$A$1:$V$1,0))</f>
        <v>41</v>
      </c>
      <c r="H864" s="13" t="str">
        <f t="array" ref="H864">INDEX(manifest_11Sep!$A$1:$V$3202,MATCH($B864,manifest_11Sep!$B$1:$B$3202,0),MATCH(A.Dep9SepList!H$1,manifest_11Sep!$A$1:$V$1,0))</f>
        <v>Kevin Chen</v>
      </c>
      <c r="I864" s="13" t="str">
        <f t="array" ref="I864">INDEX(manifest_11Sep!$A$1:$V$3202,MATCH($B864,manifest_11Sep!$B$1:$B$3202,0),MATCH(A.Dep9SepList!I$1,manifest_11Sep!$A$1:$V$1,0))</f>
        <v>Korean Air</v>
      </c>
      <c r="J864" s="13" t="str">
        <f t="array" ref="J864">INDEX(manifest_11Sep!$A$1:$V$3202,MATCH($B864,manifest_11Sep!$B$1:$B$3202,0),MATCH(A.Dep9SepList!J$1,manifest_11Sep!$A$1:$V$1,0))</f>
        <v>KE 127</v>
      </c>
      <c r="K864" s="32" t="str">
        <f t="array" ref="K864">INDEX(manifest_11Sep!$A$1:$V$3202,MATCH($B864,manifest_11Sep!$B$1:$B$3202,0),MATCH(A.Dep9SepList!K$1,manifest_11Sep!$A$1:$V$1,0))</f>
        <v>18-thg 9-25</v>
      </c>
      <c r="L864" s="20">
        <f t="array" ref="L864">INDEX(manifest_11Sep!$A$1:$V$3202,MATCH($B864,manifest_11Sep!$B$1:$B$3202,0),MATCH(A.Dep9SepList!L$1,manifest_11Sep!$A$1:$V$1,0))</f>
        <v>0.34722222222222221</v>
      </c>
      <c r="M864" s="13" t="str">
        <f t="array" ref="M864">INDEX(manifest_11Sep!$A$1:$V$3202,MATCH($B864,manifest_11Sep!$B$1:$B$3202,0),MATCH(A.Dep9SepList!M$1,manifest_11Sep!$A$1:$V$1,0))</f>
        <v>ICN-T2</v>
      </c>
      <c r="N864" s="13" t="str">
        <f t="array" ref="N864">INDEX(manifest_11Sep!$A$1:$V$3202,MATCH($B864,manifest_11Sep!$B$1:$B$3202,0),MATCH(A.Dep9SepList!N$1,manifest_11Sep!$A$1:$V$1,0))</f>
        <v>THE PLAZA</v>
      </c>
      <c r="O864" s="31"/>
      <c r="P864" s="20" t="e" cm="1" vm="1">
        <f t="array" aca="1" ref="P864" ca="1">IF(J864="","",_xlfn.XLOOKUP(J864&amp;N864,'A.Departure Grouping'!AQ:AQ&amp;'A.Departure Grouping'!AP:AP,'A.Departure Grouping'!AR:AR,"",0))</f>
        <v>#NAME?</v>
      </c>
      <c r="Q864" s="13">
        <v>82290421</v>
      </c>
      <c r="R864" s="13" t="s">
        <v>43</v>
      </c>
      <c r="S864" s="13">
        <f t="array" ref="S864">INDEX(manifest_11Sep!$A$1:$V$3202,MATCH($B864,manifest_11Sep!$B$1:$B$3202,0),MATCH(A.Dep9SepList!S$1,manifest_11Sep!$A$1:$V$1,0))</f>
        <v>0</v>
      </c>
      <c r="T864" s="17"/>
    </row>
    <row r="865" spans="1:32" hidden="1">
      <c r="A865" s="13" t="str">
        <f t="array" ref="A865">INDEX(manifest_11Sep!$A$1:$V$3202,MATCH($B865,manifest_11Sep!$B$1:$B$3202,0),MATCH(A.Dep9SepList!A$1,manifest_11Sep!$A$1:$V$1,0))</f>
        <v>A</v>
      </c>
      <c r="B865" s="13" t="s">
        <v>3143</v>
      </c>
      <c r="C865" s="13" t="str">
        <f t="array" ref="C865">INDEX(manifest_11Sep!$A$1:$V$3202,MATCH($B865,manifest_11Sep!$B$1:$B$3202,0),MATCH(A.Dep9SepList!C$1,manifest_11Sep!$A$1:$V$1,0))</f>
        <v>KLN78BXKGX3</v>
      </c>
      <c r="D865" s="13" t="str">
        <f t="array" ref="D865">INDEX(manifest_11Sep!$A$1:$V$3202,MATCH($B865,manifest_11Sep!$B$1:$B$3202,0),MATCH(A.Dep9SepList!D$1,manifest_11Sep!$A$1:$V$1,0))</f>
        <v>Female</v>
      </c>
      <c r="E865" s="13" t="str">
        <f t="array" ref="E865">INDEX(manifest_11Sep!$A$1:$V$3202,MATCH($B865,manifest_11Sep!$B$1:$B$3202,0),MATCH(A.Dep9SepList!E$1,manifest_11Sep!$A$1:$V$1,0))</f>
        <v>Yanfeng</v>
      </c>
      <c r="F865" s="13" t="str">
        <f t="array" ref="F865">INDEX(manifest_11Sep!$A$1:$V$3202,MATCH($B865,manifest_11Sep!$B$1:$B$3202,0),MATCH(A.Dep9SepList!F$1,manifest_11Sep!$A$1:$V$1,0))</f>
        <v>Wu</v>
      </c>
      <c r="G865" s="13">
        <f t="array" ref="G865">INDEX(manifest_11Sep!$A$1:$V$3202,MATCH($B865,manifest_11Sep!$B$1:$B$3202,0),MATCH(A.Dep9SepList!G$1,manifest_11Sep!$A$1:$V$1,0))</f>
        <v>37</v>
      </c>
      <c r="H865" s="13" t="str">
        <f t="array" ref="H865">INDEX(manifest_11Sep!$A$1:$V$3202,MATCH($B865,manifest_11Sep!$B$1:$B$3202,0),MATCH(A.Dep9SepList!H$1,manifest_11Sep!$A$1:$V$1,0))</f>
        <v>Kevin Chen</v>
      </c>
      <c r="I865" s="13" t="str">
        <f t="array" ref="I865">INDEX(manifest_11Sep!$A$1:$V$3202,MATCH($B865,manifest_11Sep!$B$1:$B$3202,0),MATCH(A.Dep9SepList!I$1,manifest_11Sep!$A$1:$V$1,0))</f>
        <v>Korean Air</v>
      </c>
      <c r="J865" s="13" t="str">
        <f t="array" ref="J865">INDEX(manifest_11Sep!$A$1:$V$3202,MATCH($B865,manifest_11Sep!$B$1:$B$3202,0),MATCH(A.Dep9SepList!J$1,manifest_11Sep!$A$1:$V$1,0))</f>
        <v>KE 127</v>
      </c>
      <c r="K865" s="32" t="str">
        <f t="array" ref="K865">INDEX(manifest_11Sep!$A$1:$V$3202,MATCH($B865,manifest_11Sep!$B$1:$B$3202,0),MATCH(A.Dep9SepList!K$1,manifest_11Sep!$A$1:$V$1,0))</f>
        <v>18-thg 9-25</v>
      </c>
      <c r="L865" s="20">
        <f t="array" ref="L865">INDEX(manifest_11Sep!$A$1:$V$3202,MATCH($B865,manifest_11Sep!$B$1:$B$3202,0),MATCH(A.Dep9SepList!L$1,manifest_11Sep!$A$1:$V$1,0))</f>
        <v>0.34722222222222221</v>
      </c>
      <c r="M865" s="13" t="str">
        <f t="array" ref="M865">INDEX(manifest_11Sep!$A$1:$V$3202,MATCH($B865,manifest_11Sep!$B$1:$B$3202,0),MATCH(A.Dep9SepList!M$1,manifest_11Sep!$A$1:$V$1,0))</f>
        <v>ICN-T2</v>
      </c>
      <c r="N865" s="13" t="str">
        <f t="array" ref="N865">INDEX(manifest_11Sep!$A$1:$V$3202,MATCH($B865,manifest_11Sep!$B$1:$B$3202,0),MATCH(A.Dep9SepList!N$1,manifest_11Sep!$A$1:$V$1,0))</f>
        <v>THE PLAZA</v>
      </c>
      <c r="O865" s="31"/>
      <c r="P865" s="20" t="e" cm="1" vm="1">
        <f t="array" aca="1" ref="P865" ca="1">IF(J865="","",_xlfn.XLOOKUP(J865&amp;N865,'A.Departure Grouping'!AQ:AQ&amp;'A.Departure Grouping'!AP:AP,'A.Departure Grouping'!AR:AR,"",0))</f>
        <v>#NAME?</v>
      </c>
      <c r="Q865" s="13">
        <v>82290421</v>
      </c>
      <c r="R865" s="13" t="s">
        <v>43</v>
      </c>
      <c r="S865" s="13">
        <f t="array" ref="S865">INDEX(manifest_11Sep!$A$1:$V$3202,MATCH($B865,manifest_11Sep!$B$1:$B$3202,0),MATCH(A.Dep9SepList!S$1,manifest_11Sep!$A$1:$V$1,0))</f>
        <v>0</v>
      </c>
      <c r="T865" s="17"/>
    </row>
    <row r="866" spans="1:32" hidden="1">
      <c r="A866" s="129" t="str">
        <f t="array" ref="A866">INDEX(manifest_11Sep!$A$1:$V$3202,MATCH($B866,manifest_11Sep!$B$1:$B$3202,0),MATCH(A.Dep9SepList!A$1,manifest_11Sep!$A$1:$V$1,0))</f>
        <v>A</v>
      </c>
      <c r="B866" s="126" t="s">
        <v>3145</v>
      </c>
      <c r="C866" s="129" t="str">
        <f t="array" ref="C866">INDEX(manifest_11Sep!$A$1:$V$3202,MATCH($B866,manifest_11Sep!$B$1:$B$3202,0),MATCH(A.Dep9SepList!C$1,manifest_11Sep!$A$1:$V$1,0))</f>
        <v>FWNC4N78R5G</v>
      </c>
      <c r="D866" s="129" t="str">
        <f t="array" ref="D866">INDEX(manifest_11Sep!$A$1:$V$3202,MATCH($B866,manifest_11Sep!$B$1:$B$3202,0),MATCH(A.Dep9SepList!D$1,manifest_11Sep!$A$1:$V$1,0))</f>
        <v>Female</v>
      </c>
      <c r="E866" s="129" t="str">
        <f t="array" ref="E866">INDEX(manifest_11Sep!$A$1:$V$3202,MATCH($B866,manifest_11Sep!$B$1:$B$3202,0),MATCH(A.Dep9SepList!E$1,manifest_11Sep!$A$1:$V$1,0))</f>
        <v>Jiao Yang</v>
      </c>
      <c r="F866" s="129" t="str">
        <f t="array" ref="F866">INDEX(manifest_11Sep!$A$1:$V$3202,MATCH($B866,manifest_11Sep!$B$1:$B$3202,0),MATCH(A.Dep9SepList!F$1,manifest_11Sep!$A$1:$V$1,0))</f>
        <v>Zheng</v>
      </c>
      <c r="G866" s="129">
        <f t="array" ref="G866">INDEX(manifest_11Sep!$A$1:$V$3202,MATCH($B866,manifest_11Sep!$B$1:$B$3202,0),MATCH(A.Dep9SepList!G$1,manifest_11Sep!$A$1:$V$1,0))</f>
        <v>42</v>
      </c>
      <c r="H866" s="129" t="str">
        <f t="array" ref="H866">INDEX(manifest_11Sep!$A$1:$V$3202,MATCH($B866,manifest_11Sep!$B$1:$B$3202,0),MATCH(A.Dep9SepList!H$1,manifest_11Sep!$A$1:$V$1,0))</f>
        <v>Kevin Chen</v>
      </c>
      <c r="I866" s="129" t="str">
        <f t="array" ref="I866">INDEX(manifest_11Sep!$A$1:$V$3202,MATCH($B866,manifest_11Sep!$B$1:$B$3202,0),MATCH(A.Dep9SepList!I$1,manifest_11Sep!$A$1:$V$1,0))</f>
        <v>Korean Air</v>
      </c>
      <c r="J866" s="129" t="str">
        <f t="array" ref="J866">INDEX(manifest_11Sep!$A$1:$V$3202,MATCH($B866,manifest_11Sep!$B$1:$B$3202,0),MATCH(A.Dep9SepList!J$1,manifest_11Sep!$A$1:$V$1,0))</f>
        <v>KE 127</v>
      </c>
      <c r="K866" s="130" t="str">
        <f t="array" ref="K866">INDEX(manifest_11Sep!$A$1:$V$3202,MATCH($B866,manifest_11Sep!$B$1:$B$3202,0),MATCH(A.Dep9SepList!K$1,manifest_11Sep!$A$1:$V$1,0))</f>
        <v>18-thg 9-25</v>
      </c>
      <c r="L866" s="131">
        <f t="array" ref="L866">INDEX(manifest_11Sep!$A$1:$V$3202,MATCH($B866,manifest_11Sep!$B$1:$B$3202,0),MATCH(A.Dep9SepList!L$1,manifest_11Sep!$A$1:$V$1,0))</f>
        <v>0.34722222222222221</v>
      </c>
      <c r="M866" s="129" t="str">
        <f t="array" ref="M866">INDEX(manifest_11Sep!$A$1:$V$3202,MATCH($B866,manifest_11Sep!$B$1:$B$3202,0),MATCH(A.Dep9SepList!M$1,manifest_11Sep!$A$1:$V$1,0))</f>
        <v>ICN-T2</v>
      </c>
      <c r="N866" s="129" t="str">
        <f t="array" ref="N866">INDEX(manifest_11Sep!$A$1:$V$3202,MATCH($B866,manifest_11Sep!$B$1:$B$3202,0),MATCH(A.Dep9SepList!N$1,manifest_11Sep!$A$1:$V$1,0))</f>
        <v>THE PLAZA</v>
      </c>
      <c r="O866" s="132"/>
      <c r="P866" s="131" t="e" cm="1" vm="1">
        <f t="array" aca="1" ref="P866" ca="1">IF(J866="","",_xlfn.XLOOKUP(J866&amp;N866,'A.Departure Grouping'!AQ:AQ&amp;'A.Departure Grouping'!AP:AP,'A.Departure Grouping'!AR:AR,"",0))</f>
        <v>#NAME?</v>
      </c>
      <c r="Q866" s="129">
        <v>70160984</v>
      </c>
      <c r="R866" s="129" t="s">
        <v>43</v>
      </c>
      <c r="S866" s="129">
        <f t="array" ref="S866">INDEX(manifest_11Sep!$A$1:$V$3202,MATCH($B866,manifest_11Sep!$B$1:$B$3202,0),MATCH(A.Dep9SepList!S$1,manifest_11Sep!$A$1:$V$1,0))</f>
        <v>0</v>
      </c>
      <c r="T866" s="273"/>
      <c r="U866" s="126"/>
      <c r="V866" s="126"/>
      <c r="W866" s="126"/>
      <c r="X866" s="126"/>
      <c r="Y866" s="126"/>
      <c r="Z866" s="126"/>
      <c r="AA866" s="126"/>
      <c r="AB866" s="126"/>
      <c r="AC866" s="126"/>
      <c r="AD866" s="126"/>
      <c r="AE866" s="126"/>
      <c r="AF866" s="126"/>
    </row>
    <row r="867" spans="1:32" hidden="1">
      <c r="A867" s="129" t="str">
        <f t="array" ref="A867">INDEX(manifest_11Sep!$A$1:$V$3202,MATCH($B867,manifest_11Sep!$B$1:$B$3202,0),MATCH(A.Dep9SepList!A$1,manifest_11Sep!$A$1:$V$1,0))</f>
        <v>A</v>
      </c>
      <c r="B867" s="126" t="s">
        <v>3148</v>
      </c>
      <c r="C867" s="129" t="str">
        <f t="array" ref="C867">INDEX(manifest_11Sep!$A$1:$V$3202,MATCH($B867,manifest_11Sep!$B$1:$B$3202,0),MATCH(A.Dep9SepList!C$1,manifest_11Sep!$A$1:$V$1,0))</f>
        <v>FWNC4N78R5G</v>
      </c>
      <c r="D867" s="129" t="str">
        <f t="array" ref="D867">INDEX(manifest_11Sep!$A$1:$V$3202,MATCH($B867,manifest_11Sep!$B$1:$B$3202,0),MATCH(A.Dep9SepList!D$1,manifest_11Sep!$A$1:$V$1,0))</f>
        <v>Male</v>
      </c>
      <c r="E867" s="129" t="str">
        <f t="array" ref="E867">INDEX(manifest_11Sep!$A$1:$V$3202,MATCH($B867,manifest_11Sep!$B$1:$B$3202,0),MATCH(A.Dep9SepList!E$1,manifest_11Sep!$A$1:$V$1,0))</f>
        <v>Zheng</v>
      </c>
      <c r="F867" s="129" t="str">
        <f t="array" ref="F867">INDEX(manifest_11Sep!$A$1:$V$3202,MATCH($B867,manifest_11Sep!$B$1:$B$3202,0),MATCH(A.Dep9SepList!F$1,manifest_11Sep!$A$1:$V$1,0))</f>
        <v>Chen</v>
      </c>
      <c r="G867" s="129">
        <f t="array" ref="G867">INDEX(manifest_11Sep!$A$1:$V$3202,MATCH($B867,manifest_11Sep!$B$1:$B$3202,0),MATCH(A.Dep9SepList!G$1,manifest_11Sep!$A$1:$V$1,0))</f>
        <v>42</v>
      </c>
      <c r="H867" s="129" t="str">
        <f t="array" ref="H867">INDEX(manifest_11Sep!$A$1:$V$3202,MATCH($B867,manifest_11Sep!$B$1:$B$3202,0),MATCH(A.Dep9SepList!H$1,manifest_11Sep!$A$1:$V$1,0))</f>
        <v>Kevin Chen</v>
      </c>
      <c r="I867" s="129" t="str">
        <f t="array" ref="I867">INDEX(manifest_11Sep!$A$1:$V$3202,MATCH($B867,manifest_11Sep!$B$1:$B$3202,0),MATCH(A.Dep9SepList!I$1,manifest_11Sep!$A$1:$V$1,0))</f>
        <v>Korean Air</v>
      </c>
      <c r="J867" s="129" t="str">
        <f t="array" ref="J867">INDEX(manifest_11Sep!$A$1:$V$3202,MATCH($B867,manifest_11Sep!$B$1:$B$3202,0),MATCH(A.Dep9SepList!J$1,manifest_11Sep!$A$1:$V$1,0))</f>
        <v>KE 127</v>
      </c>
      <c r="K867" s="130" t="str">
        <f t="array" ref="K867">INDEX(manifest_11Sep!$A$1:$V$3202,MATCH($B867,manifest_11Sep!$B$1:$B$3202,0),MATCH(A.Dep9SepList!K$1,manifest_11Sep!$A$1:$V$1,0))</f>
        <v>18-thg 9-25</v>
      </c>
      <c r="L867" s="131">
        <f t="array" ref="L867">INDEX(manifest_11Sep!$A$1:$V$3202,MATCH($B867,manifest_11Sep!$B$1:$B$3202,0),MATCH(A.Dep9SepList!L$1,manifest_11Sep!$A$1:$V$1,0))</f>
        <v>0.34722222222222221</v>
      </c>
      <c r="M867" s="129" t="str">
        <f t="array" ref="M867">INDEX(manifest_11Sep!$A$1:$V$3202,MATCH($B867,manifest_11Sep!$B$1:$B$3202,0),MATCH(A.Dep9SepList!M$1,manifest_11Sep!$A$1:$V$1,0))</f>
        <v>ICN-T2</v>
      </c>
      <c r="N867" s="129" t="str">
        <f t="array" ref="N867">INDEX(manifest_11Sep!$A$1:$V$3202,MATCH($B867,manifest_11Sep!$B$1:$B$3202,0),MATCH(A.Dep9SepList!N$1,manifest_11Sep!$A$1:$V$1,0))</f>
        <v>THE PLAZA</v>
      </c>
      <c r="O867" s="132"/>
      <c r="P867" s="131" t="e" cm="1" vm="1">
        <f t="array" aca="1" ref="P867" ca="1">IF(J867="","",_xlfn.XLOOKUP(J867&amp;N867,'A.Departure Grouping'!AQ:AQ&amp;'A.Departure Grouping'!AP:AP,'A.Departure Grouping'!AR:AR,"",0))</f>
        <v>#NAME?</v>
      </c>
      <c r="Q867" s="129">
        <v>70160984</v>
      </c>
      <c r="R867" s="129" t="s">
        <v>43</v>
      </c>
      <c r="S867" s="129">
        <f t="array" ref="S867">INDEX(manifest_11Sep!$A$1:$V$3202,MATCH($B867,manifest_11Sep!$B$1:$B$3202,0),MATCH(A.Dep9SepList!S$1,manifest_11Sep!$A$1:$V$1,0))</f>
        <v>0</v>
      </c>
      <c r="T867" s="273"/>
      <c r="U867" s="126"/>
      <c r="V867" s="126"/>
      <c r="W867" s="126"/>
      <c r="X867" s="126"/>
      <c r="Y867" s="126"/>
      <c r="Z867" s="126"/>
      <c r="AA867" s="126"/>
      <c r="AB867" s="126"/>
      <c r="AC867" s="126"/>
      <c r="AD867" s="126"/>
      <c r="AE867" s="126"/>
      <c r="AF867" s="126"/>
    </row>
    <row r="868" spans="1:32" hidden="1">
      <c r="A868" s="13" t="str">
        <f t="array" ref="A868">INDEX(manifest_11Sep!$A$1:$V$3202,MATCH($B868,manifest_11Sep!$B$1:$B$3202,0),MATCH(A.Dep9SepList!A$1,manifest_11Sep!$A$1:$V$1,0))</f>
        <v>A</v>
      </c>
      <c r="B868" s="13" t="s">
        <v>1767</v>
      </c>
      <c r="C868" s="13" t="str">
        <f t="array" ref="C868">INDEX(manifest_11Sep!$A$1:$V$3202,MATCH($B868,manifest_11Sep!$B$1:$B$3202,0),MATCH(A.Dep9SepList!C$1,manifest_11Sep!$A$1:$V$1,0))</f>
        <v>6SNYRGDYLHS</v>
      </c>
      <c r="D868" s="13" t="str">
        <f t="array" ref="D868">INDEX(manifest_11Sep!$A$1:$V$3202,MATCH($B868,manifest_11Sep!$B$1:$B$3202,0),MATCH(A.Dep9SepList!D$1,manifest_11Sep!$A$1:$V$1,0))</f>
        <v>Female</v>
      </c>
      <c r="E868" s="13" t="str">
        <f t="array" ref="E868">INDEX(manifest_11Sep!$A$1:$V$3202,MATCH($B868,manifest_11Sep!$B$1:$B$3202,0),MATCH(A.Dep9SepList!E$1,manifest_11Sep!$A$1:$V$1,0))</f>
        <v>Jun</v>
      </c>
      <c r="F868" s="13" t="str">
        <f t="array" ref="F868">INDEX(manifest_11Sep!$A$1:$V$3202,MATCH($B868,manifest_11Sep!$B$1:$B$3202,0),MATCH(A.Dep9SepList!F$1,manifest_11Sep!$A$1:$V$1,0))</f>
        <v>Ying</v>
      </c>
      <c r="G868" s="13">
        <f t="array" ref="G868">INDEX(manifest_11Sep!$A$1:$V$3202,MATCH($B868,manifest_11Sep!$B$1:$B$3202,0),MATCH(A.Dep9SepList!G$1,manifest_11Sep!$A$1:$V$1,0))</f>
        <v>54</v>
      </c>
      <c r="H868" s="13" t="str">
        <f t="array" ref="H868">INDEX(manifest_11Sep!$A$1:$V$3202,MATCH($B868,manifest_11Sep!$B$1:$B$3202,0),MATCH(A.Dep9SepList!H$1,manifest_11Sep!$A$1:$V$1,0))</f>
        <v>Christine Dai</v>
      </c>
      <c r="I868" s="13" t="str">
        <f t="array" ref="I868">INDEX(manifest_11Sep!$A$1:$V$3202,MATCH($B868,manifest_11Sep!$B$1:$B$3202,0),MATCH(A.Dep9SepList!I$1,manifest_11Sep!$A$1:$V$1,0))</f>
        <v>Asiana Airlines</v>
      </c>
      <c r="J868" s="13" t="str">
        <f t="array" ref="J868">INDEX(manifest_11Sep!$A$1:$V$3202,MATCH($B868,manifest_11Sep!$B$1:$B$3202,0),MATCH(A.Dep9SepList!J$1,manifest_11Sep!$A$1:$V$1,0))</f>
        <v>OZ 331</v>
      </c>
      <c r="K868" s="32" t="str">
        <f t="array" ref="K868">INDEX(manifest_11Sep!$A$1:$V$3202,MATCH($B868,manifest_11Sep!$B$1:$B$3202,0),MATCH(A.Dep9SepList!K$1,manifest_11Sep!$A$1:$V$1,0))</f>
        <v>18-thg 9-25</v>
      </c>
      <c r="L868" s="20">
        <f t="array" ref="L868">INDEX(manifest_11Sep!$A$1:$V$3202,MATCH($B868,manifest_11Sep!$B$1:$B$3202,0),MATCH(A.Dep9SepList!L$1,manifest_11Sep!$A$1:$V$1,0))</f>
        <v>0.34722222222222221</v>
      </c>
      <c r="M868" s="13" t="str">
        <f t="array" ref="M868">INDEX(manifest_11Sep!$A$1:$V$3202,MATCH($B868,manifest_11Sep!$B$1:$B$3202,0),MATCH(A.Dep9SepList!M$1,manifest_11Sep!$A$1:$V$1,0))</f>
        <v>ICN-T1</v>
      </c>
      <c r="N868" s="13" t="str">
        <f t="array" ref="N868">INDEX(manifest_11Sep!$A$1:$V$3202,MATCH($B868,manifest_11Sep!$B$1:$B$3202,0),MATCH(A.Dep9SepList!N$1,manifest_11Sep!$A$1:$V$1,0))</f>
        <v>THE PLAZA</v>
      </c>
      <c r="O868" s="31"/>
      <c r="P868" s="20" t="e" cm="1" vm="1">
        <f t="array" aca="1" ref="P868" ca="1">IF(J868="","",_xlfn.XLOOKUP(J868&amp;N868,'A.Departure Grouping'!AQ:AQ&amp;'A.Departure Grouping'!AP:AP,'A.Departure Grouping'!AR:AR,"",0))</f>
        <v>#NAME?</v>
      </c>
      <c r="Q868" s="13">
        <v>70499073</v>
      </c>
      <c r="R868" s="13" t="s">
        <v>43</v>
      </c>
      <c r="S868" s="13">
        <f t="array" ref="S868">INDEX(manifest_11Sep!$A$1:$V$3202,MATCH($B868,manifest_11Sep!$B$1:$B$3202,0),MATCH(A.Dep9SepList!S$1,manifest_11Sep!$A$1:$V$1,0))</f>
        <v>0</v>
      </c>
      <c r="T868" s="17"/>
    </row>
    <row r="869" spans="1:32" hidden="1">
      <c r="A869" s="13" t="str">
        <f t="array" ref="A869">INDEX(manifest_11Sep!$A$1:$V$3202,MATCH($B869,manifest_11Sep!$B$1:$B$3202,0),MATCH(A.Dep9SepList!A$1,manifest_11Sep!$A$1:$V$1,0))</f>
        <v>A</v>
      </c>
      <c r="B869" s="13" t="s">
        <v>3293</v>
      </c>
      <c r="C869" s="13" t="str">
        <f t="array" ref="C869">INDEX(manifest_11Sep!$A$1:$V$3202,MATCH($B869,manifest_11Sep!$B$1:$B$3202,0),MATCH(A.Dep9SepList!C$1,manifest_11Sep!$A$1:$V$1,0))</f>
        <v>8KNVMMZ4SBM</v>
      </c>
      <c r="D869" s="13" t="str">
        <f t="array" ref="D869">INDEX(manifest_11Sep!$A$1:$V$3202,MATCH($B869,manifest_11Sep!$B$1:$B$3202,0),MATCH(A.Dep9SepList!D$1,manifest_11Sep!$A$1:$V$1,0))</f>
        <v>Male</v>
      </c>
      <c r="E869" s="13" t="str">
        <f t="array" ref="E869">INDEX(manifest_11Sep!$A$1:$V$3202,MATCH($B869,manifest_11Sep!$B$1:$B$3202,0),MATCH(A.Dep9SepList!E$1,manifest_11Sep!$A$1:$V$1,0))</f>
        <v>Bin</v>
      </c>
      <c r="F869" s="13" t="str">
        <f t="array" ref="F869">INDEX(manifest_11Sep!$A$1:$V$3202,MATCH($B869,manifest_11Sep!$B$1:$B$3202,0),MATCH(A.Dep9SepList!F$1,manifest_11Sep!$A$1:$V$1,0))</f>
        <v>Jia</v>
      </c>
      <c r="G869" s="13">
        <f t="array" ref="G869">INDEX(manifest_11Sep!$A$1:$V$3202,MATCH($B869,manifest_11Sep!$B$1:$B$3202,0),MATCH(A.Dep9SepList!G$1,manifest_11Sep!$A$1:$V$1,0))</f>
        <v>47</v>
      </c>
      <c r="H869" s="13" t="str">
        <f t="array" ref="H869">INDEX(manifest_11Sep!$A$1:$V$3202,MATCH($B869,manifest_11Sep!$B$1:$B$3202,0),MATCH(A.Dep9SepList!H$1,manifest_11Sep!$A$1:$V$1,0))</f>
        <v>Lucy Cai</v>
      </c>
      <c r="I869" s="13" t="str">
        <f t="array" ref="I869">INDEX(manifest_11Sep!$A$1:$V$3202,MATCH($B869,manifest_11Sep!$B$1:$B$3202,0),MATCH(A.Dep9SepList!I$1,manifest_11Sep!$A$1:$V$1,0))</f>
        <v>Korean Air</v>
      </c>
      <c r="J869" s="13" t="str">
        <f t="array" ref="J869">INDEX(manifest_11Sep!$A$1:$V$3202,MATCH($B869,manifest_11Sep!$B$1:$B$3202,0),MATCH(A.Dep9SepList!J$1,manifest_11Sep!$A$1:$V$1,0))</f>
        <v>KE 893</v>
      </c>
      <c r="K869" s="32" t="str">
        <f t="array" ref="K869">INDEX(manifest_11Sep!$A$1:$V$3202,MATCH($B869,manifest_11Sep!$B$1:$B$3202,0),MATCH(A.Dep9SepList!K$1,manifest_11Sep!$A$1:$V$1,0))</f>
        <v>18-thg 9-25</v>
      </c>
      <c r="L869" s="20">
        <f t="array" ref="L869">INDEX(manifest_11Sep!$A$1:$V$3202,MATCH($B869,manifest_11Sep!$B$1:$B$3202,0),MATCH(A.Dep9SepList!L$1,manifest_11Sep!$A$1:$V$1,0))</f>
        <v>0.35069444444444442</v>
      </c>
      <c r="M869" s="13" t="str">
        <f t="array" ref="M869">INDEX(manifest_11Sep!$A$1:$V$3202,MATCH($B869,manifest_11Sep!$B$1:$B$3202,0),MATCH(A.Dep9SepList!M$1,manifest_11Sep!$A$1:$V$1,0))</f>
        <v>ICN-T2</v>
      </c>
      <c r="N869" s="13" t="str">
        <f t="array" ref="N869">INDEX(manifest_11Sep!$A$1:$V$3202,MATCH($B869,manifest_11Sep!$B$1:$B$3202,0),MATCH(A.Dep9SepList!N$1,manifest_11Sep!$A$1:$V$1,0))</f>
        <v>THE PLAZA</v>
      </c>
      <c r="O869" s="31"/>
      <c r="P869" s="20" t="e" cm="1" vm="1">
        <f t="array" aca="1" ref="P869" ca="1">IF(J869="","",_xlfn.XLOOKUP(J869&amp;N869,'A.Departure Grouping'!AQ:AQ&amp;'A.Departure Grouping'!AP:AP,'A.Departure Grouping'!AR:AR,"",0))</f>
        <v>#NAME?</v>
      </c>
      <c r="Q869" s="13">
        <v>70161013</v>
      </c>
      <c r="R869" s="13" t="s">
        <v>43</v>
      </c>
      <c r="S869" s="13" t="str">
        <f t="array" ref="S869">INDEX(manifest_11Sep!$A$1:$V$3202,MATCH($B869,manifest_11Sep!$B$1:$B$3202,0),MATCH(A.Dep9SepList!S$1,manifest_11Sep!$A$1:$V$1,0))</f>
        <v>Rooming: request a connected room with Bin Jia - 8KNVMMZ4SBM by Ying Fang - KCNKZD2X7NF</v>
      </c>
      <c r="T869" s="17"/>
    </row>
    <row r="870" spans="1:32" hidden="1">
      <c r="A870" s="13" t="str">
        <f t="array" ref="A870">INDEX(manifest_11Sep!$A$1:$V$3202,MATCH($B870,manifest_11Sep!$B$1:$B$3202,0),MATCH(A.Dep9SepList!A$1,manifest_11Sep!$A$1:$V$1,0))</f>
        <v>A</v>
      </c>
      <c r="B870" s="13" t="s">
        <v>3298</v>
      </c>
      <c r="C870" s="13" t="str">
        <f t="array" ref="C870">INDEX(manifest_11Sep!$A$1:$V$3202,MATCH($B870,manifest_11Sep!$B$1:$B$3202,0),MATCH(A.Dep9SepList!C$1,manifest_11Sep!$A$1:$V$1,0))</f>
        <v>8KNVMMZ4SBM</v>
      </c>
      <c r="D870" s="13" t="str">
        <f t="array" ref="D870">INDEX(manifest_11Sep!$A$1:$V$3202,MATCH($B870,manifest_11Sep!$B$1:$B$3202,0),MATCH(A.Dep9SepList!D$1,manifest_11Sep!$A$1:$V$1,0))</f>
        <v>Female</v>
      </c>
      <c r="E870" s="13" t="str">
        <f t="array" ref="E870">INDEX(manifest_11Sep!$A$1:$V$3202,MATCH($B870,manifest_11Sep!$B$1:$B$3202,0),MATCH(A.Dep9SepList!E$1,manifest_11Sep!$A$1:$V$1,0))</f>
        <v>Ciana Fangyuan</v>
      </c>
      <c r="F870" s="13" t="str">
        <f t="array" ref="F870">INDEX(manifest_11Sep!$A$1:$V$3202,MATCH($B870,manifest_11Sep!$B$1:$B$3202,0),MATCH(A.Dep9SepList!F$1,manifest_11Sep!$A$1:$V$1,0))</f>
        <v>Jia</v>
      </c>
      <c r="G870" s="13">
        <f t="array" ref="G870">INDEX(manifest_11Sep!$A$1:$V$3202,MATCH($B870,manifest_11Sep!$B$1:$B$3202,0),MATCH(A.Dep9SepList!G$1,manifest_11Sep!$A$1:$V$1,0))</f>
        <v>12</v>
      </c>
      <c r="H870" s="13" t="str">
        <f t="array" ref="H870">INDEX(manifest_11Sep!$A$1:$V$3202,MATCH($B870,manifest_11Sep!$B$1:$B$3202,0),MATCH(A.Dep9SepList!H$1,manifest_11Sep!$A$1:$V$1,0))</f>
        <v>Lucy Cai</v>
      </c>
      <c r="I870" s="13" t="str">
        <f t="array" ref="I870">INDEX(manifest_11Sep!$A$1:$V$3202,MATCH($B870,manifest_11Sep!$B$1:$B$3202,0),MATCH(A.Dep9SepList!I$1,manifest_11Sep!$A$1:$V$1,0))</f>
        <v>Korean Air</v>
      </c>
      <c r="J870" s="13" t="str">
        <f t="array" ref="J870">INDEX(manifest_11Sep!$A$1:$V$3202,MATCH($B870,manifest_11Sep!$B$1:$B$3202,0),MATCH(A.Dep9SepList!J$1,manifest_11Sep!$A$1:$V$1,0))</f>
        <v>KE 893</v>
      </c>
      <c r="K870" s="32" t="str">
        <f t="array" ref="K870">INDEX(manifest_11Sep!$A$1:$V$3202,MATCH($B870,manifest_11Sep!$B$1:$B$3202,0),MATCH(A.Dep9SepList!K$1,manifest_11Sep!$A$1:$V$1,0))</f>
        <v>18-thg 9-25</v>
      </c>
      <c r="L870" s="20">
        <f t="array" ref="L870">INDEX(manifest_11Sep!$A$1:$V$3202,MATCH($B870,manifest_11Sep!$B$1:$B$3202,0),MATCH(A.Dep9SepList!L$1,manifest_11Sep!$A$1:$V$1,0))</f>
        <v>0.35069444444444442</v>
      </c>
      <c r="M870" s="13" t="str">
        <f t="array" ref="M870">INDEX(manifest_11Sep!$A$1:$V$3202,MATCH($B870,manifest_11Sep!$B$1:$B$3202,0),MATCH(A.Dep9SepList!M$1,manifest_11Sep!$A$1:$V$1,0))</f>
        <v>ICN-T2</v>
      </c>
      <c r="N870" s="13" t="str">
        <f t="array" ref="N870">INDEX(manifest_11Sep!$A$1:$V$3202,MATCH($B870,manifest_11Sep!$B$1:$B$3202,0),MATCH(A.Dep9SepList!N$1,manifest_11Sep!$A$1:$V$1,0))</f>
        <v>THE PLAZA</v>
      </c>
      <c r="O870" s="31"/>
      <c r="P870" s="20" t="e" cm="1" vm="1">
        <f t="array" aca="1" ref="P870" ca="1">IF(J870="","",_xlfn.XLOOKUP(J870&amp;N870,'A.Departure Grouping'!AQ:AQ&amp;'A.Departure Grouping'!AP:AP,'A.Departure Grouping'!AR:AR,"",0))</f>
        <v>#NAME?</v>
      </c>
      <c r="Q870" s="13">
        <v>70161013</v>
      </c>
      <c r="R870" s="13" t="s">
        <v>43</v>
      </c>
      <c r="S870" s="13">
        <f t="array" ref="S870">INDEX(manifest_11Sep!$A$1:$V$3202,MATCH($B870,manifest_11Sep!$B$1:$B$3202,0),MATCH(A.Dep9SepList!S$1,manifest_11Sep!$A$1:$V$1,0))</f>
        <v>0</v>
      </c>
      <c r="T870" s="17"/>
    </row>
    <row r="871" spans="1:32" hidden="1">
      <c r="A871" s="13" t="str">
        <f t="array" ref="A871">INDEX(manifest_11Sep!$A$1:$V$3202,MATCH($B871,manifest_11Sep!$B$1:$B$3202,0),MATCH(A.Dep9SepList!A$1,manifest_11Sep!$A$1:$V$1,0))</f>
        <v>A</v>
      </c>
      <c r="B871" s="13" t="s">
        <v>3300</v>
      </c>
      <c r="C871" s="13" t="str">
        <f t="array" ref="C871">INDEX(manifest_11Sep!$A$1:$V$3202,MATCH($B871,manifest_11Sep!$B$1:$B$3202,0),MATCH(A.Dep9SepList!C$1,manifest_11Sep!$A$1:$V$1,0))</f>
        <v>8KNVMMZ4SBM</v>
      </c>
      <c r="D871" s="13" t="str">
        <f t="array" ref="D871">INDEX(manifest_11Sep!$A$1:$V$3202,MATCH($B871,manifest_11Sep!$B$1:$B$3202,0),MATCH(A.Dep9SepList!D$1,manifest_11Sep!$A$1:$V$1,0))</f>
        <v>Male</v>
      </c>
      <c r="E871" s="13" t="str">
        <f t="array" ref="E871">INDEX(manifest_11Sep!$A$1:$V$3202,MATCH($B871,manifest_11Sep!$B$1:$B$3202,0),MATCH(A.Dep9SepList!E$1,manifest_11Sep!$A$1:$V$1,0))</f>
        <v>Colin Fanglin</v>
      </c>
      <c r="F871" s="13" t="str">
        <f t="array" ref="F871">INDEX(manifest_11Sep!$A$1:$V$3202,MATCH($B871,manifest_11Sep!$B$1:$B$3202,0),MATCH(A.Dep9SepList!F$1,manifest_11Sep!$A$1:$V$1,0))</f>
        <v>Jia</v>
      </c>
      <c r="G871" s="13">
        <f t="array" ref="G871">INDEX(manifest_11Sep!$A$1:$V$3202,MATCH($B871,manifest_11Sep!$B$1:$B$3202,0),MATCH(A.Dep9SepList!G$1,manifest_11Sep!$A$1:$V$1,0))</f>
        <v>9</v>
      </c>
      <c r="H871" s="13" t="str">
        <f t="array" ref="H871">INDEX(manifest_11Sep!$A$1:$V$3202,MATCH($B871,manifest_11Sep!$B$1:$B$3202,0),MATCH(A.Dep9SepList!H$1,manifest_11Sep!$A$1:$V$1,0))</f>
        <v>Lucy Cai</v>
      </c>
      <c r="I871" s="13" t="str">
        <f t="array" ref="I871">INDEX(manifest_11Sep!$A$1:$V$3202,MATCH($B871,manifest_11Sep!$B$1:$B$3202,0),MATCH(A.Dep9SepList!I$1,manifest_11Sep!$A$1:$V$1,0))</f>
        <v>Korean Air</v>
      </c>
      <c r="J871" s="13" t="str">
        <f t="array" ref="J871">INDEX(manifest_11Sep!$A$1:$V$3202,MATCH($B871,manifest_11Sep!$B$1:$B$3202,0),MATCH(A.Dep9SepList!J$1,manifest_11Sep!$A$1:$V$1,0))</f>
        <v>KE 893</v>
      </c>
      <c r="K871" s="32" t="str">
        <f t="array" ref="K871">INDEX(manifest_11Sep!$A$1:$V$3202,MATCH($B871,manifest_11Sep!$B$1:$B$3202,0),MATCH(A.Dep9SepList!K$1,manifest_11Sep!$A$1:$V$1,0))</f>
        <v>18-thg 9-25</v>
      </c>
      <c r="L871" s="20">
        <f t="array" ref="L871">INDEX(manifest_11Sep!$A$1:$V$3202,MATCH($B871,manifest_11Sep!$B$1:$B$3202,0),MATCH(A.Dep9SepList!L$1,manifest_11Sep!$A$1:$V$1,0))</f>
        <v>0.35069444444444442</v>
      </c>
      <c r="M871" s="13" t="str">
        <f t="array" ref="M871">INDEX(manifest_11Sep!$A$1:$V$3202,MATCH($B871,manifest_11Sep!$B$1:$B$3202,0),MATCH(A.Dep9SepList!M$1,manifest_11Sep!$A$1:$V$1,0))</f>
        <v>ICN-T2</v>
      </c>
      <c r="N871" s="13" t="str">
        <f t="array" ref="N871">INDEX(manifest_11Sep!$A$1:$V$3202,MATCH($B871,manifest_11Sep!$B$1:$B$3202,0),MATCH(A.Dep9SepList!N$1,manifest_11Sep!$A$1:$V$1,0))</f>
        <v>THE PLAZA</v>
      </c>
      <c r="O871" s="31"/>
      <c r="P871" s="20" t="e" cm="1" vm="1">
        <f t="array" aca="1" ref="P871" ca="1">IF(J871="","",_xlfn.XLOOKUP(J871&amp;N871,'A.Departure Grouping'!AQ:AQ&amp;'A.Departure Grouping'!AP:AP,'A.Departure Grouping'!AR:AR,"",0))</f>
        <v>#NAME?</v>
      </c>
      <c r="Q871" s="13">
        <v>70161013</v>
      </c>
      <c r="R871" s="13" t="s">
        <v>43</v>
      </c>
      <c r="S871" s="13">
        <f t="array" ref="S871">INDEX(manifest_11Sep!$A$1:$V$3202,MATCH($B871,manifest_11Sep!$B$1:$B$3202,0),MATCH(A.Dep9SepList!S$1,manifest_11Sep!$A$1:$V$1,0))</f>
        <v>0</v>
      </c>
      <c r="T871" s="17"/>
    </row>
    <row r="872" spans="1:32" hidden="1">
      <c r="A872" s="13" t="str">
        <f t="array" ref="A872">INDEX(manifest_11Sep!$A$1:$V$3202,MATCH($B872,manifest_11Sep!$B$1:$B$3202,0),MATCH(A.Dep9SepList!A$1,manifest_11Sep!$A$1:$V$1,0))</f>
        <v>A</v>
      </c>
      <c r="B872" s="13" t="s">
        <v>3302</v>
      </c>
      <c r="C872" s="13" t="str">
        <f t="array" ref="C872">INDEX(manifest_11Sep!$A$1:$V$3202,MATCH($B872,manifest_11Sep!$B$1:$B$3202,0),MATCH(A.Dep9SepList!C$1,manifest_11Sep!$A$1:$V$1,0))</f>
        <v>KCNKZD2X7NF</v>
      </c>
      <c r="D872" s="13" t="str">
        <f t="array" ref="D872">INDEX(manifest_11Sep!$A$1:$V$3202,MATCH($B872,manifest_11Sep!$B$1:$B$3202,0),MATCH(A.Dep9SepList!D$1,manifest_11Sep!$A$1:$V$1,0))</f>
        <v>Female</v>
      </c>
      <c r="E872" s="13" t="str">
        <f t="array" ref="E872">INDEX(manifest_11Sep!$A$1:$V$3202,MATCH($B872,manifest_11Sep!$B$1:$B$3202,0),MATCH(A.Dep9SepList!E$1,manifest_11Sep!$A$1:$V$1,0))</f>
        <v>Ying</v>
      </c>
      <c r="F872" s="13" t="str">
        <f t="array" ref="F872">INDEX(manifest_11Sep!$A$1:$V$3202,MATCH($B872,manifest_11Sep!$B$1:$B$3202,0),MATCH(A.Dep9SepList!F$1,manifest_11Sep!$A$1:$V$1,0))</f>
        <v>Fang</v>
      </c>
      <c r="G872" s="13">
        <f t="array" ref="G872">INDEX(manifest_11Sep!$A$1:$V$3202,MATCH($B872,manifest_11Sep!$B$1:$B$3202,0),MATCH(A.Dep9SepList!G$1,manifest_11Sep!$A$1:$V$1,0))</f>
        <v>47</v>
      </c>
      <c r="H872" s="13" t="str">
        <f t="array" ref="H872">INDEX(manifest_11Sep!$A$1:$V$3202,MATCH($B872,manifest_11Sep!$B$1:$B$3202,0),MATCH(A.Dep9SepList!H$1,manifest_11Sep!$A$1:$V$1,0))</f>
        <v>Lucy Cai</v>
      </c>
      <c r="I872" s="13" t="str">
        <f t="array" ref="I872">INDEX(manifest_11Sep!$A$1:$V$3202,MATCH($B872,manifest_11Sep!$B$1:$B$3202,0),MATCH(A.Dep9SepList!I$1,manifest_11Sep!$A$1:$V$1,0))</f>
        <v>Korean Air</v>
      </c>
      <c r="J872" s="13" t="str">
        <f t="array" ref="J872">INDEX(manifest_11Sep!$A$1:$V$3202,MATCH($B872,manifest_11Sep!$B$1:$B$3202,0),MATCH(A.Dep9SepList!J$1,manifest_11Sep!$A$1:$V$1,0))</f>
        <v>KE 893</v>
      </c>
      <c r="K872" s="32" t="str">
        <f t="array" ref="K872">INDEX(manifest_11Sep!$A$1:$V$3202,MATCH($B872,manifest_11Sep!$B$1:$B$3202,0),MATCH(A.Dep9SepList!K$1,manifest_11Sep!$A$1:$V$1,0))</f>
        <v>18-thg 9-25</v>
      </c>
      <c r="L872" s="20">
        <f t="array" ref="L872">INDEX(manifest_11Sep!$A$1:$V$3202,MATCH($B872,manifest_11Sep!$B$1:$B$3202,0),MATCH(A.Dep9SepList!L$1,manifest_11Sep!$A$1:$V$1,0))</f>
        <v>0.35069444444444442</v>
      </c>
      <c r="M872" s="13" t="str">
        <f t="array" ref="M872">INDEX(manifest_11Sep!$A$1:$V$3202,MATCH($B872,manifest_11Sep!$B$1:$B$3202,0),MATCH(A.Dep9SepList!M$1,manifest_11Sep!$A$1:$V$1,0))</f>
        <v>ICN-T2</v>
      </c>
      <c r="N872" s="13" t="str">
        <f t="array" ref="N872">INDEX(manifest_11Sep!$A$1:$V$3202,MATCH($B872,manifest_11Sep!$B$1:$B$3202,0),MATCH(A.Dep9SepList!N$1,manifest_11Sep!$A$1:$V$1,0))</f>
        <v>THE PLAZA</v>
      </c>
      <c r="O872" s="31"/>
      <c r="P872" s="20" t="e" cm="1" vm="1">
        <f t="array" aca="1" ref="P872" ca="1">IF(J872="","",_xlfn.XLOOKUP(J872&amp;N872,'A.Departure Grouping'!AQ:AQ&amp;'A.Departure Grouping'!AP:AP,'A.Departure Grouping'!AR:AR,"",0))</f>
        <v>#NAME?</v>
      </c>
      <c r="Q872" s="13">
        <v>70054432</v>
      </c>
      <c r="R872" s="13" t="s">
        <v>35</v>
      </c>
      <c r="S872" s="13" t="str">
        <f t="array" ref="S872">INDEX(manifest_11Sep!$A$1:$V$3202,MATCH($B872,manifest_11Sep!$B$1:$B$3202,0),MATCH(A.Dep9SepList!S$1,manifest_11Sep!$A$1:$V$1,0))</f>
        <v>Rooming: Ying Fang - KCNKZD2X7NF requires a connected room with Bin Jia - 8KNVMMZ4SBM</v>
      </c>
      <c r="T872" s="17"/>
    </row>
    <row r="873" spans="1:32" hidden="1">
      <c r="A873" s="13" t="str">
        <f t="array" ref="A873">INDEX(manifest_11Sep!$A$1:$V$3202,MATCH($B873,manifest_11Sep!$B$1:$B$3202,0),MATCH(A.Dep9SepList!A$1,manifest_11Sep!$A$1:$V$1,0))</f>
        <v>A</v>
      </c>
      <c r="B873" s="13" t="s">
        <v>3304</v>
      </c>
      <c r="C873" s="13" t="str">
        <f t="array" ref="C873">INDEX(manifest_11Sep!$A$1:$V$3202,MATCH($B873,manifest_11Sep!$B$1:$B$3202,0),MATCH(A.Dep9SepList!C$1,manifest_11Sep!$A$1:$V$1,0))</f>
        <v>KCNKZD2X7NF</v>
      </c>
      <c r="D873" s="13" t="str">
        <f t="array" ref="D873">INDEX(manifest_11Sep!$A$1:$V$3202,MATCH($B873,manifest_11Sep!$B$1:$B$3202,0),MATCH(A.Dep9SepList!D$1,manifest_11Sep!$A$1:$V$1,0))</f>
        <v>Female</v>
      </c>
      <c r="E873" s="13" t="str">
        <f t="array" ref="E873">INDEX(manifest_11Sep!$A$1:$V$3202,MATCH($B873,manifest_11Sep!$B$1:$B$3202,0),MATCH(A.Dep9SepList!E$1,manifest_11Sep!$A$1:$V$1,0))</f>
        <v>Calya Fanglan</v>
      </c>
      <c r="F873" s="13" t="str">
        <f t="array" ref="F873">INDEX(manifest_11Sep!$A$1:$V$3202,MATCH($B873,manifest_11Sep!$B$1:$B$3202,0),MATCH(A.Dep9SepList!F$1,manifest_11Sep!$A$1:$V$1,0))</f>
        <v>Jia</v>
      </c>
      <c r="G873" s="13">
        <f t="array" ref="G873">INDEX(manifest_11Sep!$A$1:$V$3202,MATCH($B873,manifest_11Sep!$B$1:$B$3202,0),MATCH(A.Dep9SepList!G$1,manifest_11Sep!$A$1:$V$1,0))</f>
        <v>7</v>
      </c>
      <c r="H873" s="13" t="str">
        <f t="array" ref="H873">INDEX(manifest_11Sep!$A$1:$V$3202,MATCH($B873,manifest_11Sep!$B$1:$B$3202,0),MATCH(A.Dep9SepList!H$1,manifest_11Sep!$A$1:$V$1,0))</f>
        <v>Lucy Cai</v>
      </c>
      <c r="I873" s="13" t="str">
        <f t="array" ref="I873">INDEX(manifest_11Sep!$A$1:$V$3202,MATCH($B873,manifest_11Sep!$B$1:$B$3202,0),MATCH(A.Dep9SepList!I$1,manifest_11Sep!$A$1:$V$1,0))</f>
        <v>Korean Air</v>
      </c>
      <c r="J873" s="13" t="str">
        <f t="array" ref="J873">INDEX(manifest_11Sep!$A$1:$V$3202,MATCH($B873,manifest_11Sep!$B$1:$B$3202,0),MATCH(A.Dep9SepList!J$1,manifest_11Sep!$A$1:$V$1,0))</f>
        <v>KE 893</v>
      </c>
      <c r="K873" s="32" t="str">
        <f t="array" ref="K873">INDEX(manifest_11Sep!$A$1:$V$3202,MATCH($B873,manifest_11Sep!$B$1:$B$3202,0),MATCH(A.Dep9SepList!K$1,manifest_11Sep!$A$1:$V$1,0))</f>
        <v>18-thg 9-25</v>
      </c>
      <c r="L873" s="20">
        <f t="array" ref="L873">INDEX(manifest_11Sep!$A$1:$V$3202,MATCH($B873,manifest_11Sep!$B$1:$B$3202,0),MATCH(A.Dep9SepList!L$1,manifest_11Sep!$A$1:$V$1,0))</f>
        <v>0.35069444444444442</v>
      </c>
      <c r="M873" s="13" t="str">
        <f t="array" ref="M873">INDEX(manifest_11Sep!$A$1:$V$3202,MATCH($B873,manifest_11Sep!$B$1:$B$3202,0),MATCH(A.Dep9SepList!M$1,manifest_11Sep!$A$1:$V$1,0))</f>
        <v>ICN-T2</v>
      </c>
      <c r="N873" s="13" t="str">
        <f t="array" ref="N873">INDEX(manifest_11Sep!$A$1:$V$3202,MATCH($B873,manifest_11Sep!$B$1:$B$3202,0),MATCH(A.Dep9SepList!N$1,manifest_11Sep!$A$1:$V$1,0))</f>
        <v>THE PLAZA</v>
      </c>
      <c r="O873" s="31"/>
      <c r="P873" s="20" t="e" cm="1" vm="1">
        <f t="array" aca="1" ref="P873" ca="1">IF(J873="","",_xlfn.XLOOKUP(J873&amp;N873,'A.Departure Grouping'!AQ:AQ&amp;'A.Departure Grouping'!AP:AP,'A.Departure Grouping'!AR:AR,"",0))</f>
        <v>#NAME?</v>
      </c>
      <c r="Q873" s="13">
        <v>70054432</v>
      </c>
      <c r="R873" s="13" t="s">
        <v>35</v>
      </c>
      <c r="S873" s="13">
        <f t="array" ref="S873">INDEX(manifest_11Sep!$A$1:$V$3202,MATCH($B873,manifest_11Sep!$B$1:$B$3202,0),MATCH(A.Dep9SepList!S$1,manifest_11Sep!$A$1:$V$1,0))</f>
        <v>0</v>
      </c>
      <c r="T873" s="17"/>
    </row>
    <row r="874" spans="1:32">
      <c r="A874" s="13" t="str">
        <f t="array" ref="A874">INDEX(manifest_11Sep!$A$1:$V$3202,MATCH($B874,manifest_11Sep!$B$1:$B$3202,0),MATCH(A.Dep9SepList!A$1,manifest_11Sep!$A$1:$V$1,0))</f>
        <v>A</v>
      </c>
      <c r="B874" s="13" t="s">
        <v>2225</v>
      </c>
      <c r="C874" s="13" t="str">
        <f t="array" ref="C874">INDEX(manifest_11Sep!$A$1:$V$3202,MATCH($B874,manifest_11Sep!$B$1:$B$3202,0),MATCH(A.Dep9SepList!C$1,manifest_11Sep!$A$1:$V$1,0))</f>
        <v>BNN7YW76R4V</v>
      </c>
      <c r="D874" s="13" t="str">
        <f t="array" ref="D874">INDEX(manifest_11Sep!$A$1:$V$3202,MATCH($B874,manifest_11Sep!$B$1:$B$3202,0),MATCH(A.Dep9SepList!D$1,manifest_11Sep!$A$1:$V$1,0))</f>
        <v>Female</v>
      </c>
      <c r="E874" s="13" t="str">
        <f t="array" ref="E874">INDEX(manifest_11Sep!$A$1:$V$3202,MATCH($B874,manifest_11Sep!$B$1:$B$3202,0),MATCH(A.Dep9SepList!E$1,manifest_11Sep!$A$1:$V$1,0))</f>
        <v>Stella</v>
      </c>
      <c r="F874" s="13" t="str">
        <f t="array" ref="F874">INDEX(manifest_11Sep!$A$1:$V$3202,MATCH($B874,manifest_11Sep!$B$1:$B$3202,0),MATCH(A.Dep9SepList!F$1,manifest_11Sep!$A$1:$V$1,0))</f>
        <v>Liege</v>
      </c>
      <c r="G874" s="13">
        <f t="array" ref="G874">INDEX(manifest_11Sep!$A$1:$V$3202,MATCH($B874,manifest_11Sep!$B$1:$B$3202,0),MATCH(A.Dep9SepList!G$1,manifest_11Sep!$A$1:$V$1,0))</f>
        <v>65</v>
      </c>
      <c r="H874" s="13" t="str">
        <f t="array" ref="H874">INDEX(manifest_11Sep!$A$1:$V$3202,MATCH($B874,manifest_11Sep!$B$1:$B$3202,0),MATCH(A.Dep9SepList!H$1,manifest_11Sep!$A$1:$V$1,0))</f>
        <v>Dondon Dimailig</v>
      </c>
      <c r="I874" s="13" t="str">
        <f t="array" ref="I874">INDEX(manifest_11Sep!$A$1:$V$3202,MATCH($B874,manifest_11Sep!$B$1:$B$3202,0),MATCH(A.Dep9SepList!I$1,manifest_11Sep!$A$1:$V$1,0))</f>
        <v>Jeju Air</v>
      </c>
      <c r="J874" s="13" t="str">
        <f t="array" ref="J874">INDEX(manifest_11Sep!$A$1:$V$3202,MATCH($B874,manifest_11Sep!$B$1:$B$3202,0),MATCH(A.Dep9SepList!J$1,manifest_11Sep!$A$1:$V$1,0))</f>
        <v>7C 1101</v>
      </c>
      <c r="K874" s="32" t="str">
        <f t="array" ref="K874">INDEX(manifest_11Sep!$A$1:$V$3202,MATCH($B874,manifest_11Sep!$B$1:$B$3202,0),MATCH(A.Dep9SepList!K$1,manifest_11Sep!$A$1:$V$1,0))</f>
        <v>18-thg 9-25</v>
      </c>
      <c r="L874" s="20">
        <f t="array" ref="L874">INDEX(manifest_11Sep!$A$1:$V$3202,MATCH($B874,manifest_11Sep!$B$1:$B$3202,0),MATCH(A.Dep9SepList!L$1,manifest_11Sep!$A$1:$V$1,0))</f>
        <v>0.35416666666666669</v>
      </c>
      <c r="M874" s="13" t="str">
        <f t="array" ref="M874">INDEX(manifest_11Sep!$A$1:$V$3202,MATCH($B874,manifest_11Sep!$B$1:$B$3202,0),MATCH(A.Dep9SepList!M$1,manifest_11Sep!$A$1:$V$1,0))</f>
        <v>ICN-T1</v>
      </c>
      <c r="N874" s="13" t="str">
        <f t="array" ref="N874">INDEX(manifest_11Sep!$A$1:$V$3202,MATCH($B874,manifest_11Sep!$B$1:$B$3202,0),MATCH(A.Dep9SepList!N$1,manifest_11Sep!$A$1:$V$1,0))</f>
        <v>LOTTE</v>
      </c>
      <c r="O874" s="31"/>
      <c r="P874" s="20" t="e" cm="1" vm="1">
        <f t="array" aca="1" ref="P874" ca="1">IF(J874="","",_xlfn.XLOOKUP(J874&amp;N874,'A.Departure Grouping'!AQ:AQ&amp;'A.Departure Grouping'!AP:AP,'A.Departure Grouping'!AR:AR,"",0))</f>
        <v>#NAME?</v>
      </c>
      <c r="Q874" s="13">
        <v>15262388</v>
      </c>
      <c r="R874" s="13" t="s">
        <v>61</v>
      </c>
      <c r="S874" s="13">
        <f t="array" ref="S874">INDEX(manifest_11Sep!$A$1:$V$3202,MATCH($B874,manifest_11Sep!$B$1:$B$3202,0),MATCH(A.Dep9SepList!S$1,manifest_11Sep!$A$1:$V$1,0))</f>
        <v>0</v>
      </c>
      <c r="T874" s="13"/>
    </row>
    <row r="875" spans="1:32">
      <c r="A875" s="13" t="str">
        <f t="array" ref="A875">INDEX(manifest_11Sep!$A$1:$V$3202,MATCH($B875,manifest_11Sep!$B$1:$B$3202,0),MATCH(A.Dep9SepList!A$1,manifest_11Sep!$A$1:$V$1,0))</f>
        <v>A</v>
      </c>
      <c r="B875" s="13" t="s">
        <v>2066</v>
      </c>
      <c r="C875" s="13" t="str">
        <f t="array" ref="C875">INDEX(manifest_11Sep!$A$1:$V$3202,MATCH($B875,manifest_11Sep!$B$1:$B$3202,0),MATCH(A.Dep9SepList!C$1,manifest_11Sep!$A$1:$V$1,0))</f>
        <v>3XNJLZJRQ9D</v>
      </c>
      <c r="D875" s="13" t="str">
        <f t="array" ref="D875">INDEX(manifest_11Sep!$A$1:$V$3202,MATCH($B875,manifest_11Sep!$B$1:$B$3202,0),MATCH(A.Dep9SepList!D$1,manifest_11Sep!$A$1:$V$1,0))</f>
        <v>Female</v>
      </c>
      <c r="E875" s="13" t="str">
        <f t="array" ref="E875">INDEX(manifest_11Sep!$A$1:$V$3202,MATCH($B875,manifest_11Sep!$B$1:$B$3202,0),MATCH(A.Dep9SepList!E$1,manifest_11Sep!$A$1:$V$1,0))</f>
        <v>Marites Jimenez</v>
      </c>
      <c r="F875" s="13" t="str">
        <f t="array" ref="F875">INDEX(manifest_11Sep!$A$1:$V$3202,MATCH($B875,manifest_11Sep!$B$1:$B$3202,0),MATCH(A.Dep9SepList!F$1,manifest_11Sep!$A$1:$V$1,0))</f>
        <v>Cunanan</v>
      </c>
      <c r="G875" s="13">
        <f t="array" ref="G875">INDEX(manifest_11Sep!$A$1:$V$3202,MATCH($B875,manifest_11Sep!$B$1:$B$3202,0),MATCH(A.Dep9SepList!G$1,manifest_11Sep!$A$1:$V$1,0))</f>
        <v>53</v>
      </c>
      <c r="H875" s="13" t="str">
        <f t="array" ref="H875">INDEX(manifest_11Sep!$A$1:$V$3202,MATCH($B875,manifest_11Sep!$B$1:$B$3202,0),MATCH(A.Dep9SepList!H$1,manifest_11Sep!$A$1:$V$1,0))</f>
        <v>Dondon Dimailig</v>
      </c>
      <c r="I875" s="13" t="str">
        <f t="array" ref="I875">INDEX(manifest_11Sep!$A$1:$V$3202,MATCH($B875,manifest_11Sep!$B$1:$B$3202,0),MATCH(A.Dep9SepList!I$1,manifest_11Sep!$A$1:$V$1,0))</f>
        <v>T'way Air</v>
      </c>
      <c r="J875" s="13" t="str">
        <f t="array" ref="J875">INDEX(manifest_11Sep!$A$1:$V$3202,MATCH($B875,manifest_11Sep!$B$1:$B$3202,0),MATCH(A.Dep9SepList!J$1,manifest_11Sep!$A$1:$V$1,0))</f>
        <v>TW 241</v>
      </c>
      <c r="K875" s="32" t="str">
        <f t="array" ref="K875">INDEX(manifest_11Sep!$A$1:$V$3202,MATCH($B875,manifest_11Sep!$B$1:$B$3202,0),MATCH(A.Dep9SepList!K$1,manifest_11Sep!$A$1:$V$1,0))</f>
        <v>18-thg 9-25</v>
      </c>
      <c r="L875" s="20">
        <f t="array" ref="L875">INDEX(manifest_11Sep!$A$1:$V$3202,MATCH($B875,manifest_11Sep!$B$1:$B$3202,0),MATCH(A.Dep9SepList!L$1,manifest_11Sep!$A$1:$V$1,0))</f>
        <v>0.3576388888888889</v>
      </c>
      <c r="M875" s="13" t="str">
        <f t="array" ref="M875">INDEX(manifest_11Sep!$A$1:$V$3202,MATCH($B875,manifest_11Sep!$B$1:$B$3202,0),MATCH(A.Dep9SepList!M$1,manifest_11Sep!$A$1:$V$1,0))</f>
        <v>ICN-T1</v>
      </c>
      <c r="N875" s="13" t="str">
        <f t="array" ref="N875">INDEX(manifest_11Sep!$A$1:$V$3202,MATCH($B875,manifest_11Sep!$B$1:$B$3202,0),MATCH(A.Dep9SepList!N$1,manifest_11Sep!$A$1:$V$1,0))</f>
        <v>LOTTE</v>
      </c>
      <c r="O875" s="31"/>
      <c r="P875" s="20" t="e" cm="1" vm="1">
        <f t="array" aca="1" ref="P875" ca="1">IF(J875="","",_xlfn.XLOOKUP(J875&amp;N875,'A.Departure Grouping'!AQ:AQ&amp;'A.Departure Grouping'!AP:AP,'A.Departure Grouping'!AR:AR,"",0))</f>
        <v>#NAME?</v>
      </c>
      <c r="Q875" s="13">
        <v>15262353</v>
      </c>
      <c r="R875" s="13" t="s">
        <v>43</v>
      </c>
      <c r="S875" s="13">
        <f t="array" ref="S875">INDEX(manifest_11Sep!$A$1:$V$3202,MATCH($B875,manifest_11Sep!$B$1:$B$3202,0),MATCH(A.Dep9SepList!S$1,manifest_11Sep!$A$1:$V$1,0))</f>
        <v>0</v>
      </c>
      <c r="T875" s="13"/>
    </row>
    <row r="876" spans="1:32">
      <c r="A876" s="13" t="str">
        <f t="array" ref="A876">INDEX(manifest_11Sep!$A$1:$V$3202,MATCH($B876,manifest_11Sep!$B$1:$B$3202,0),MATCH(A.Dep9SepList!A$1,manifest_11Sep!$A$1:$V$1,0))</f>
        <v>A</v>
      </c>
      <c r="B876" s="13" t="s">
        <v>2070</v>
      </c>
      <c r="C876" s="13" t="str">
        <f t="array" ref="C876">INDEX(manifest_11Sep!$A$1:$V$3202,MATCH($B876,manifest_11Sep!$B$1:$B$3202,0),MATCH(A.Dep9SepList!C$1,manifest_11Sep!$A$1:$V$1,0))</f>
        <v>3XNJLZJRQ9D</v>
      </c>
      <c r="D876" s="13" t="str">
        <f t="array" ref="D876">INDEX(manifest_11Sep!$A$1:$V$3202,MATCH($B876,manifest_11Sep!$B$1:$B$3202,0),MATCH(A.Dep9SepList!D$1,manifest_11Sep!$A$1:$V$1,0))</f>
        <v>Male</v>
      </c>
      <c r="E876" s="13" t="str">
        <f t="array" ref="E876">INDEX(manifest_11Sep!$A$1:$V$3202,MATCH($B876,manifest_11Sep!$B$1:$B$3202,0),MATCH(A.Dep9SepList!E$1,manifest_11Sep!$A$1:$V$1,0))</f>
        <v>Nonito Alarcon</v>
      </c>
      <c r="F876" s="13" t="str">
        <f t="array" ref="F876">INDEX(manifest_11Sep!$A$1:$V$3202,MATCH($B876,manifest_11Sep!$B$1:$B$3202,0),MATCH(A.Dep9SepList!F$1,manifest_11Sep!$A$1:$V$1,0))</f>
        <v>Cunanan</v>
      </c>
      <c r="G876" s="13">
        <f t="array" ref="G876">INDEX(manifest_11Sep!$A$1:$V$3202,MATCH($B876,manifest_11Sep!$B$1:$B$3202,0),MATCH(A.Dep9SepList!G$1,manifest_11Sep!$A$1:$V$1,0))</f>
        <v>60</v>
      </c>
      <c r="H876" s="13" t="str">
        <f t="array" ref="H876">INDEX(manifest_11Sep!$A$1:$V$3202,MATCH($B876,manifest_11Sep!$B$1:$B$3202,0),MATCH(A.Dep9SepList!H$1,manifest_11Sep!$A$1:$V$1,0))</f>
        <v>Dondon Dimailig</v>
      </c>
      <c r="I876" s="13" t="str">
        <f t="array" ref="I876">INDEX(manifest_11Sep!$A$1:$V$3202,MATCH($B876,manifest_11Sep!$B$1:$B$3202,0),MATCH(A.Dep9SepList!I$1,manifest_11Sep!$A$1:$V$1,0))</f>
        <v>T'way Air</v>
      </c>
      <c r="J876" s="13" t="str">
        <f t="array" ref="J876">INDEX(manifest_11Sep!$A$1:$V$3202,MATCH($B876,manifest_11Sep!$B$1:$B$3202,0),MATCH(A.Dep9SepList!J$1,manifest_11Sep!$A$1:$V$1,0))</f>
        <v>TW 241</v>
      </c>
      <c r="K876" s="32" t="str">
        <f t="array" ref="K876">INDEX(manifest_11Sep!$A$1:$V$3202,MATCH($B876,manifest_11Sep!$B$1:$B$3202,0),MATCH(A.Dep9SepList!K$1,manifest_11Sep!$A$1:$V$1,0))</f>
        <v>18-thg 9-25</v>
      </c>
      <c r="L876" s="20">
        <f t="array" ref="L876">INDEX(manifest_11Sep!$A$1:$V$3202,MATCH($B876,manifest_11Sep!$B$1:$B$3202,0),MATCH(A.Dep9SepList!L$1,manifest_11Sep!$A$1:$V$1,0))</f>
        <v>0.3576388888888889</v>
      </c>
      <c r="M876" s="13" t="str">
        <f t="array" ref="M876">INDEX(manifest_11Sep!$A$1:$V$3202,MATCH($B876,manifest_11Sep!$B$1:$B$3202,0),MATCH(A.Dep9SepList!M$1,manifest_11Sep!$A$1:$V$1,0))</f>
        <v>ICN-T1</v>
      </c>
      <c r="N876" s="13" t="str">
        <f t="array" ref="N876">INDEX(manifest_11Sep!$A$1:$V$3202,MATCH($B876,manifest_11Sep!$B$1:$B$3202,0),MATCH(A.Dep9SepList!N$1,manifest_11Sep!$A$1:$V$1,0))</f>
        <v>LOTTE</v>
      </c>
      <c r="O876" s="31"/>
      <c r="P876" s="20" t="e" cm="1" vm="1">
        <f t="array" aca="1" ref="P876" ca="1">IF(J876="","",_xlfn.XLOOKUP(J876&amp;N876,'A.Departure Grouping'!AQ:AQ&amp;'A.Departure Grouping'!AP:AP,'A.Departure Grouping'!AR:AR,"",0))</f>
        <v>#NAME?</v>
      </c>
      <c r="Q876" s="13">
        <v>15262353</v>
      </c>
      <c r="R876" s="13" t="s">
        <v>43</v>
      </c>
      <c r="S876" s="13">
        <f t="array" ref="S876">INDEX(manifest_11Sep!$A$1:$V$3202,MATCH($B876,manifest_11Sep!$B$1:$B$3202,0),MATCH(A.Dep9SepList!S$1,manifest_11Sep!$A$1:$V$1,0))</f>
        <v>0</v>
      </c>
      <c r="T876" s="13"/>
    </row>
    <row r="877" spans="1:32">
      <c r="A877" s="13" t="str">
        <f t="array" ref="A877">INDEX(manifest_11Sep!$A$1:$V$3202,MATCH($B877,manifest_11Sep!$B$1:$B$3202,0),MATCH(A.Dep9SepList!A$1,manifest_11Sep!$A$1:$V$1,0))</f>
        <v>A</v>
      </c>
      <c r="B877" s="13" t="s">
        <v>2076</v>
      </c>
      <c r="C877" s="13" t="str">
        <f t="array" ref="C877">INDEX(manifest_11Sep!$A$1:$V$3202,MATCH($B877,manifest_11Sep!$B$1:$B$3202,0),MATCH(A.Dep9SepList!C$1,manifest_11Sep!$A$1:$V$1,0))</f>
        <v>3XNJLZJRQ9D</v>
      </c>
      <c r="D877" s="13" t="str">
        <f t="array" ref="D877">INDEX(manifest_11Sep!$A$1:$V$3202,MATCH($B877,manifest_11Sep!$B$1:$B$3202,0),MATCH(A.Dep9SepList!D$1,manifest_11Sep!$A$1:$V$1,0))</f>
        <v>Female</v>
      </c>
      <c r="E877" s="13" t="str">
        <f t="array" ref="E877">INDEX(manifest_11Sep!$A$1:$V$3202,MATCH($B877,manifest_11Sep!$B$1:$B$3202,0),MATCH(A.Dep9SepList!E$1,manifest_11Sep!$A$1:$V$1,0))</f>
        <v>Kayleigh Jimenez</v>
      </c>
      <c r="F877" s="13" t="str">
        <f t="array" ref="F877">INDEX(manifest_11Sep!$A$1:$V$3202,MATCH($B877,manifest_11Sep!$B$1:$B$3202,0),MATCH(A.Dep9SepList!F$1,manifest_11Sep!$A$1:$V$1,0))</f>
        <v>Cunanan</v>
      </c>
      <c r="G877" s="13">
        <f t="array" ref="G877">INDEX(manifest_11Sep!$A$1:$V$3202,MATCH($B877,manifest_11Sep!$B$1:$B$3202,0),MATCH(A.Dep9SepList!G$1,manifest_11Sep!$A$1:$V$1,0))</f>
        <v>14</v>
      </c>
      <c r="H877" s="13" t="str">
        <f t="array" ref="H877">INDEX(manifest_11Sep!$A$1:$V$3202,MATCH($B877,manifest_11Sep!$B$1:$B$3202,0),MATCH(A.Dep9SepList!H$1,manifest_11Sep!$A$1:$V$1,0))</f>
        <v>Dondon Dimailig</v>
      </c>
      <c r="I877" s="13" t="str">
        <f t="array" ref="I877">INDEX(manifest_11Sep!$A$1:$V$3202,MATCH($B877,manifest_11Sep!$B$1:$B$3202,0),MATCH(A.Dep9SepList!I$1,manifest_11Sep!$A$1:$V$1,0))</f>
        <v>T'way Air</v>
      </c>
      <c r="J877" s="13" t="str">
        <f t="array" ref="J877">INDEX(manifest_11Sep!$A$1:$V$3202,MATCH($B877,manifest_11Sep!$B$1:$B$3202,0),MATCH(A.Dep9SepList!J$1,manifest_11Sep!$A$1:$V$1,0))</f>
        <v>TW 241</v>
      </c>
      <c r="K877" s="32" t="str">
        <f t="array" ref="K877">INDEX(manifest_11Sep!$A$1:$V$3202,MATCH($B877,manifest_11Sep!$B$1:$B$3202,0),MATCH(A.Dep9SepList!K$1,manifest_11Sep!$A$1:$V$1,0))</f>
        <v>18-thg 9-25</v>
      </c>
      <c r="L877" s="20">
        <f t="array" ref="L877">INDEX(manifest_11Sep!$A$1:$V$3202,MATCH($B877,manifest_11Sep!$B$1:$B$3202,0),MATCH(A.Dep9SepList!L$1,manifest_11Sep!$A$1:$V$1,0))</f>
        <v>0.3576388888888889</v>
      </c>
      <c r="M877" s="13" t="str">
        <f t="array" ref="M877">INDEX(manifest_11Sep!$A$1:$V$3202,MATCH($B877,manifest_11Sep!$B$1:$B$3202,0),MATCH(A.Dep9SepList!M$1,manifest_11Sep!$A$1:$V$1,0))</f>
        <v>ICN-T1</v>
      </c>
      <c r="N877" s="13" t="str">
        <f t="array" ref="N877">INDEX(manifest_11Sep!$A$1:$V$3202,MATCH($B877,manifest_11Sep!$B$1:$B$3202,0),MATCH(A.Dep9SepList!N$1,manifest_11Sep!$A$1:$V$1,0))</f>
        <v>LOTTE</v>
      </c>
      <c r="O877" s="31"/>
      <c r="P877" s="20" t="e" cm="1" vm="1">
        <f t="array" aca="1" ref="P877" ca="1">IF(J877="","",_xlfn.XLOOKUP(J877&amp;N877,'A.Departure Grouping'!AQ:AQ&amp;'A.Departure Grouping'!AP:AP,'A.Departure Grouping'!AR:AR,"",0))</f>
        <v>#NAME?</v>
      </c>
      <c r="Q877" s="13">
        <v>15262354</v>
      </c>
      <c r="R877" s="13" t="s">
        <v>61</v>
      </c>
      <c r="S877" s="13">
        <f t="array" ref="S877">INDEX(manifest_11Sep!$A$1:$V$3202,MATCH($B877,manifest_11Sep!$B$1:$B$3202,0),MATCH(A.Dep9SepList!S$1,manifest_11Sep!$A$1:$V$1,0))</f>
        <v>0</v>
      </c>
      <c r="T877" s="13"/>
    </row>
    <row r="878" spans="1:32">
      <c r="A878" s="229" t="str">
        <f t="array" ref="A878">INDEX(manifest_11Sep!$A$1:$V$3202,MATCH($B878,manifest_11Sep!$B$1:$B$3202,0),MATCH(A.Dep9SepList!A$1,manifest_11Sep!$A$1:$V$1,0))</f>
        <v>A</v>
      </c>
      <c r="B878" s="229" t="s">
        <v>1997</v>
      </c>
      <c r="C878" s="229" t="str">
        <f t="array" ref="C878">INDEX(manifest_11Sep!$A$1:$V$3202,MATCH($B878,manifest_11Sep!$B$1:$B$3202,0),MATCH(A.Dep9SepList!C$1,manifest_11Sep!$A$1:$V$1,0))</f>
        <v>PMNVMJVKDQ5</v>
      </c>
      <c r="D878" s="229" t="str">
        <f t="array" ref="D878">INDEX(manifest_11Sep!$A$1:$V$3202,MATCH($B878,manifest_11Sep!$B$1:$B$3202,0),MATCH(A.Dep9SepList!D$1,manifest_11Sep!$A$1:$V$1,0))</f>
        <v>Female</v>
      </c>
      <c r="E878" s="229" t="str">
        <f t="array" ref="E878">INDEX(manifest_11Sep!$A$1:$V$3202,MATCH($B878,manifest_11Sep!$B$1:$B$3202,0),MATCH(A.Dep9SepList!E$1,manifest_11Sep!$A$1:$V$1,0))</f>
        <v>Carolina Enriquez</v>
      </c>
      <c r="F878" s="229" t="str">
        <f t="array" ref="F878">INDEX(manifest_11Sep!$A$1:$V$3202,MATCH($B878,manifest_11Sep!$B$1:$B$3202,0),MATCH(A.Dep9SepList!F$1,manifest_11Sep!$A$1:$V$1,0))</f>
        <v>Hernandez</v>
      </c>
      <c r="G878" s="229">
        <f t="array" ref="G878">INDEX(manifest_11Sep!$A$1:$V$3202,MATCH($B878,manifest_11Sep!$B$1:$B$3202,0),MATCH(A.Dep9SepList!G$1,manifest_11Sep!$A$1:$V$1,0))</f>
        <v>51</v>
      </c>
      <c r="H878" s="229" t="str">
        <f t="array" ref="H878">INDEX(manifest_11Sep!$A$1:$V$3202,MATCH($B878,manifest_11Sep!$B$1:$B$3202,0),MATCH(A.Dep9SepList!H$1,manifest_11Sep!$A$1:$V$1,0))</f>
        <v>Dondon Dimailig</v>
      </c>
      <c r="I878" s="229" t="str">
        <f t="array" ref="I878">INDEX(manifest_11Sep!$A$1:$V$3202,MATCH($B878,manifest_11Sep!$B$1:$B$3202,0),MATCH(A.Dep9SepList!I$1,manifest_11Sep!$A$1:$V$1,0))</f>
        <v>All Nippon Airways</v>
      </c>
      <c r="J878" s="229" t="str">
        <f t="array" ref="J878">INDEX(manifest_11Sep!$A$1:$V$3202,MATCH($B878,manifest_11Sep!$B$1:$B$3202,0),MATCH(A.Dep9SepList!J$1,manifest_11Sep!$A$1:$V$1,0))</f>
        <v>NH 6972</v>
      </c>
      <c r="K878" s="234" t="str">
        <f t="array" ref="K878">INDEX(manifest_11Sep!$A$1:$V$3202,MATCH($B878,manifest_11Sep!$B$1:$B$3202,0),MATCH(A.Dep9SepList!K$1,manifest_11Sep!$A$1:$V$1,0))</f>
        <v>18-thg 9-25</v>
      </c>
      <c r="L878" s="235">
        <f t="array" ref="L878">INDEX(manifest_11Sep!$A$1:$V$3202,MATCH($B878,manifest_11Sep!$B$1:$B$3202,0),MATCH(A.Dep9SepList!L$1,manifest_11Sep!$A$1:$V$1,0))</f>
        <v>0.375</v>
      </c>
      <c r="M878" s="229" t="str">
        <f t="array" ref="M878">INDEX(manifest_11Sep!$A$1:$V$3202,MATCH($B878,manifest_11Sep!$B$1:$B$3202,0),MATCH(A.Dep9SepList!M$1,manifest_11Sep!$A$1:$V$1,0))</f>
        <v>ICN-T1</v>
      </c>
      <c r="N878" s="229" t="str">
        <f t="array" ref="N878">INDEX(manifest_11Sep!$A$1:$V$3202,MATCH($B878,manifest_11Sep!$B$1:$B$3202,0),MATCH(A.Dep9SepList!N$1,manifest_11Sep!$A$1:$V$1,0))</f>
        <v>LOTTE</v>
      </c>
      <c r="O878" s="256">
        <f>COUNTA(N878:N903)</f>
        <v>26</v>
      </c>
      <c r="P878" s="235" t="e" cm="1" vm="1">
        <f t="array" aca="1" ref="P878" ca="1">IF(J878="","",_xlfn.XLOOKUP(J878&amp;N878,'A.Departure Grouping'!AQ:AQ&amp;'A.Departure Grouping'!AP:AP,'A.Departure Grouping'!AR:AR,"",0))</f>
        <v>#NAME?</v>
      </c>
      <c r="Q878" s="229">
        <v>15262340</v>
      </c>
      <c r="R878" s="229" t="s">
        <v>43</v>
      </c>
      <c r="S878" s="229">
        <f t="array" ref="S878">INDEX(manifest_11Sep!$A$1:$V$3202,MATCH($B878,manifest_11Sep!$B$1:$B$3202,0),MATCH(A.Dep9SepList!S$1,manifest_11Sep!$A$1:$V$1,0))</f>
        <v>0</v>
      </c>
      <c r="T878" s="17"/>
    </row>
    <row r="879" spans="1:32">
      <c r="A879" s="13" t="str">
        <f t="array" ref="A879">INDEX(manifest_11Sep!$A$1:$V$3202,MATCH($B879,manifest_11Sep!$B$1:$B$3202,0),MATCH(A.Dep9SepList!A$1,manifest_11Sep!$A$1:$V$1,0))</f>
        <v>A</v>
      </c>
      <c r="B879" s="13" t="s">
        <v>2001</v>
      </c>
      <c r="C879" s="13" t="str">
        <f t="array" ref="C879">INDEX(manifest_11Sep!$A$1:$V$3202,MATCH($B879,manifest_11Sep!$B$1:$B$3202,0),MATCH(A.Dep9SepList!C$1,manifest_11Sep!$A$1:$V$1,0))</f>
        <v>PMNVMJVKDQ5</v>
      </c>
      <c r="D879" s="13" t="str">
        <f t="array" ref="D879">INDEX(manifest_11Sep!$A$1:$V$3202,MATCH($B879,manifest_11Sep!$B$1:$B$3202,0),MATCH(A.Dep9SepList!D$1,manifest_11Sep!$A$1:$V$1,0))</f>
        <v>Male</v>
      </c>
      <c r="E879" s="13" t="str">
        <f t="array" ref="E879">INDEX(manifest_11Sep!$A$1:$V$3202,MATCH($B879,manifest_11Sep!$B$1:$B$3202,0),MATCH(A.Dep9SepList!E$1,manifest_11Sep!$A$1:$V$1,0))</f>
        <v>Norvin Tan</v>
      </c>
      <c r="F879" s="13" t="str">
        <f t="array" ref="F879">INDEX(manifest_11Sep!$A$1:$V$3202,MATCH($B879,manifest_11Sep!$B$1:$B$3202,0),MATCH(A.Dep9SepList!F$1,manifest_11Sep!$A$1:$V$1,0))</f>
        <v>Hernandez</v>
      </c>
      <c r="G879" s="13">
        <f t="array" ref="G879">INDEX(manifest_11Sep!$A$1:$V$3202,MATCH($B879,manifest_11Sep!$B$1:$B$3202,0),MATCH(A.Dep9SepList!G$1,manifest_11Sep!$A$1:$V$1,0))</f>
        <v>51</v>
      </c>
      <c r="H879" s="13" t="str">
        <f t="array" ref="H879">INDEX(manifest_11Sep!$A$1:$V$3202,MATCH($B879,manifest_11Sep!$B$1:$B$3202,0),MATCH(A.Dep9SepList!H$1,manifest_11Sep!$A$1:$V$1,0))</f>
        <v>Dondon Dimailig</v>
      </c>
      <c r="I879" s="13" t="str">
        <f t="array" ref="I879">INDEX(manifest_11Sep!$A$1:$V$3202,MATCH($B879,manifest_11Sep!$B$1:$B$3202,0),MATCH(A.Dep9SepList!I$1,manifest_11Sep!$A$1:$V$1,0))</f>
        <v>All Nippon Airways</v>
      </c>
      <c r="J879" s="13" t="str">
        <f t="array" ref="J879">INDEX(manifest_11Sep!$A$1:$V$3202,MATCH($B879,manifest_11Sep!$B$1:$B$3202,0),MATCH(A.Dep9SepList!J$1,manifest_11Sep!$A$1:$V$1,0))</f>
        <v>NH 6972</v>
      </c>
      <c r="K879" s="32" t="str">
        <f t="array" ref="K879">INDEX(manifest_11Sep!$A$1:$V$3202,MATCH($B879,manifest_11Sep!$B$1:$B$3202,0),MATCH(A.Dep9SepList!K$1,manifest_11Sep!$A$1:$V$1,0))</f>
        <v>18-thg 9-25</v>
      </c>
      <c r="L879" s="20">
        <f t="array" ref="L879">INDEX(manifest_11Sep!$A$1:$V$3202,MATCH($B879,manifest_11Sep!$B$1:$B$3202,0),MATCH(A.Dep9SepList!L$1,manifest_11Sep!$A$1:$V$1,0))</f>
        <v>0.375</v>
      </c>
      <c r="M879" s="13" t="str">
        <f t="array" ref="M879">INDEX(manifest_11Sep!$A$1:$V$3202,MATCH($B879,manifest_11Sep!$B$1:$B$3202,0),MATCH(A.Dep9SepList!M$1,manifest_11Sep!$A$1:$V$1,0))</f>
        <v>ICN-T1</v>
      </c>
      <c r="N879" s="13" t="str">
        <f t="array" ref="N879">INDEX(manifest_11Sep!$A$1:$V$3202,MATCH($B879,manifest_11Sep!$B$1:$B$3202,0),MATCH(A.Dep9SepList!N$1,manifest_11Sep!$A$1:$V$1,0))</f>
        <v>LOTTE</v>
      </c>
      <c r="O879" s="31"/>
      <c r="P879" s="20" t="e" cm="1" vm="1">
        <f t="array" aca="1" ref="P879" ca="1">IF(J879="","",_xlfn.XLOOKUP(J879&amp;N879,'A.Departure Grouping'!AQ:AQ&amp;'A.Departure Grouping'!AP:AP,'A.Departure Grouping'!AR:AR,"",0))</f>
        <v>#NAME?</v>
      </c>
      <c r="Q879" s="13">
        <v>15262340</v>
      </c>
      <c r="R879" s="13" t="s">
        <v>43</v>
      </c>
      <c r="S879" s="13">
        <f t="array" ref="S879">INDEX(manifest_11Sep!$A$1:$V$3202,MATCH($B879,manifest_11Sep!$B$1:$B$3202,0),MATCH(A.Dep9SepList!S$1,manifest_11Sep!$A$1:$V$1,0))</f>
        <v>0</v>
      </c>
      <c r="T879" s="17"/>
    </row>
    <row r="880" spans="1:32">
      <c r="A880" s="13" t="str">
        <f t="array" ref="A880">INDEX(manifest_11Sep!$A$1:$V$3202,MATCH($B880,manifest_11Sep!$B$1:$B$3202,0),MATCH(A.Dep9SepList!A$1,manifest_11Sep!$A$1:$V$1,0))</f>
        <v>A</v>
      </c>
      <c r="B880" s="13" t="s">
        <v>2003</v>
      </c>
      <c r="C880" s="13" t="str">
        <f t="array" ref="C880">INDEX(manifest_11Sep!$A$1:$V$3202,MATCH($B880,manifest_11Sep!$B$1:$B$3202,0),MATCH(A.Dep9SepList!C$1,manifest_11Sep!$A$1:$V$1,0))</f>
        <v>PMNVMJVKDQ5</v>
      </c>
      <c r="D880" s="13" t="str">
        <f t="array" ref="D880">INDEX(manifest_11Sep!$A$1:$V$3202,MATCH($B880,manifest_11Sep!$B$1:$B$3202,0),MATCH(A.Dep9SepList!D$1,manifest_11Sep!$A$1:$V$1,0))</f>
        <v>Female</v>
      </c>
      <c r="E880" s="13" t="str">
        <f t="array" ref="E880">INDEX(manifest_11Sep!$A$1:$V$3202,MATCH($B880,manifest_11Sep!$B$1:$B$3202,0),MATCH(A.Dep9SepList!E$1,manifest_11Sep!$A$1:$V$1,0))</f>
        <v>Maia Danielle</v>
      </c>
      <c r="F880" s="13" t="str">
        <f t="array" ref="F880">INDEX(manifest_11Sep!$A$1:$V$3202,MATCH($B880,manifest_11Sep!$B$1:$B$3202,0),MATCH(A.Dep9SepList!F$1,manifest_11Sep!$A$1:$V$1,0))</f>
        <v>Hernandez</v>
      </c>
      <c r="G880" s="13">
        <f t="array" ref="G880">INDEX(manifest_11Sep!$A$1:$V$3202,MATCH($B880,manifest_11Sep!$B$1:$B$3202,0),MATCH(A.Dep9SepList!G$1,manifest_11Sep!$A$1:$V$1,0))</f>
        <v>14</v>
      </c>
      <c r="H880" s="13" t="str">
        <f t="array" ref="H880">INDEX(manifest_11Sep!$A$1:$V$3202,MATCH($B880,manifest_11Sep!$B$1:$B$3202,0),MATCH(A.Dep9SepList!H$1,manifest_11Sep!$A$1:$V$1,0))</f>
        <v>Dondon Dimailig</v>
      </c>
      <c r="I880" s="13" t="str">
        <f t="array" ref="I880">INDEX(manifest_11Sep!$A$1:$V$3202,MATCH($B880,manifest_11Sep!$B$1:$B$3202,0),MATCH(A.Dep9SepList!I$1,manifest_11Sep!$A$1:$V$1,0))</f>
        <v>All Nippon Airways</v>
      </c>
      <c r="J880" s="13" t="str">
        <f t="array" ref="J880">INDEX(manifest_11Sep!$A$1:$V$3202,MATCH($B880,manifest_11Sep!$B$1:$B$3202,0),MATCH(A.Dep9SepList!J$1,manifest_11Sep!$A$1:$V$1,0))</f>
        <v>NH 6972</v>
      </c>
      <c r="K880" s="32" t="str">
        <f t="array" ref="K880">INDEX(manifest_11Sep!$A$1:$V$3202,MATCH($B880,manifest_11Sep!$B$1:$B$3202,0),MATCH(A.Dep9SepList!K$1,manifest_11Sep!$A$1:$V$1,0))</f>
        <v>18-thg 9-25</v>
      </c>
      <c r="L880" s="20">
        <f t="array" ref="L880">INDEX(manifest_11Sep!$A$1:$V$3202,MATCH($B880,manifest_11Sep!$B$1:$B$3202,0),MATCH(A.Dep9SepList!L$1,manifest_11Sep!$A$1:$V$1,0))</f>
        <v>0.375</v>
      </c>
      <c r="M880" s="13" t="str">
        <f t="array" ref="M880">INDEX(manifest_11Sep!$A$1:$V$3202,MATCH($B880,manifest_11Sep!$B$1:$B$3202,0),MATCH(A.Dep9SepList!M$1,manifest_11Sep!$A$1:$V$1,0))</f>
        <v>ICN-T1</v>
      </c>
      <c r="N880" s="13" t="str">
        <f t="array" ref="N880">INDEX(manifest_11Sep!$A$1:$V$3202,MATCH($B880,manifest_11Sep!$B$1:$B$3202,0),MATCH(A.Dep9SepList!N$1,manifest_11Sep!$A$1:$V$1,0))</f>
        <v>LOTTE</v>
      </c>
      <c r="O880" s="31"/>
      <c r="P880" s="20" t="e" cm="1" vm="1">
        <f t="array" aca="1" ref="P880" ca="1">IF(J880="","",_xlfn.XLOOKUP(J880&amp;N880,'A.Departure Grouping'!AQ:AQ&amp;'A.Departure Grouping'!AP:AP,'A.Departure Grouping'!AR:AR,"",0))</f>
        <v>#NAME?</v>
      </c>
      <c r="Q880" s="13">
        <v>15262341</v>
      </c>
      <c r="R880" s="13" t="s">
        <v>43</v>
      </c>
      <c r="S880" s="13">
        <f t="array" ref="S880">INDEX(manifest_11Sep!$A$1:$V$3202,MATCH($B880,manifest_11Sep!$B$1:$B$3202,0),MATCH(A.Dep9SepList!S$1,manifest_11Sep!$A$1:$V$1,0))</f>
        <v>0</v>
      </c>
      <c r="T880" s="17"/>
    </row>
    <row r="881" spans="1:24" hidden="1">
      <c r="A881" s="13" t="str">
        <f t="array" ref="A881">INDEX(manifest_11Sep!$A$1:$V$3202,MATCH($B881,manifest_11Sep!$B$1:$B$3202,0),MATCH(A.Dep9SepList!A$1,manifest_11Sep!$A$1:$V$1,0))</f>
        <v>A</v>
      </c>
      <c r="B881" s="13" t="s">
        <v>1757</v>
      </c>
      <c r="C881" s="13" t="str">
        <f t="array" ref="C881">INDEX(manifest_11Sep!$A$1:$V$3202,MATCH($B881,manifest_11Sep!$B$1:$B$3202,0),MATCH(A.Dep9SepList!C$1,manifest_11Sep!$A$1:$V$1,0))</f>
        <v>KTNXHFRF2K7</v>
      </c>
      <c r="D881" s="13" t="str">
        <f t="array" ref="D881">INDEX(manifest_11Sep!$A$1:$V$3202,MATCH($B881,manifest_11Sep!$B$1:$B$3202,0),MATCH(A.Dep9SepList!D$1,manifest_11Sep!$A$1:$V$1,0))</f>
        <v>Female</v>
      </c>
      <c r="E881" s="13" t="str">
        <f t="array" ref="E881">INDEX(manifest_11Sep!$A$1:$V$3202,MATCH($B881,manifest_11Sep!$B$1:$B$3202,0),MATCH(A.Dep9SepList!E$1,manifest_11Sep!$A$1:$V$1,0))</f>
        <v>Ming</v>
      </c>
      <c r="F881" s="13" t="str">
        <f t="array" ref="F881">INDEX(manifest_11Sep!$A$1:$V$3202,MATCH($B881,manifest_11Sep!$B$1:$B$3202,0),MATCH(A.Dep9SepList!F$1,manifest_11Sep!$A$1:$V$1,0))</f>
        <v>Cheng</v>
      </c>
      <c r="G881" s="13">
        <f t="array" ref="G881">INDEX(manifest_11Sep!$A$1:$V$3202,MATCH($B881,manifest_11Sep!$B$1:$B$3202,0),MATCH(A.Dep9SepList!G$1,manifest_11Sep!$A$1:$V$1,0))</f>
        <v>58</v>
      </c>
      <c r="H881" s="13" t="str">
        <f t="array" ref="H881">INDEX(manifest_11Sep!$A$1:$V$3202,MATCH($B881,manifest_11Sep!$B$1:$B$3202,0),MATCH(A.Dep9SepList!H$1,manifest_11Sep!$A$1:$V$1,0))</f>
        <v>Christine Dai</v>
      </c>
      <c r="I881" s="13" t="str">
        <f t="array" ref="I881">INDEX(manifest_11Sep!$A$1:$V$3202,MATCH($B881,manifest_11Sep!$B$1:$B$3202,0),MATCH(A.Dep9SepList!I$1,manifest_11Sep!$A$1:$V$1,0))</f>
        <v>Asiana Airlines</v>
      </c>
      <c r="J881" s="13" t="str">
        <f t="array" ref="J881">INDEX(manifest_11Sep!$A$1:$V$3202,MATCH($B881,manifest_11Sep!$B$1:$B$3202,0),MATCH(A.Dep9SepList!J$1,manifest_11Sep!$A$1:$V$1,0))</f>
        <v>OZ 303</v>
      </c>
      <c r="K881" s="32" t="str">
        <f t="array" ref="K881">INDEX(manifest_11Sep!$A$1:$V$3202,MATCH($B881,manifest_11Sep!$B$1:$B$3202,0),MATCH(A.Dep9SepList!K$1,manifest_11Sep!$A$1:$V$1,0))</f>
        <v>18-thg 9-25</v>
      </c>
      <c r="L881" s="20">
        <f t="array" ref="L881">INDEX(manifest_11Sep!$A$1:$V$3202,MATCH($B881,manifest_11Sep!$B$1:$B$3202,0),MATCH(A.Dep9SepList!L$1,manifest_11Sep!$A$1:$V$1,0))</f>
        <v>0.37847222222222221</v>
      </c>
      <c r="M881" s="13" t="str">
        <f t="array" ref="M881">INDEX(manifest_11Sep!$A$1:$V$3202,MATCH($B881,manifest_11Sep!$B$1:$B$3202,0),MATCH(A.Dep9SepList!M$1,manifest_11Sep!$A$1:$V$1,0))</f>
        <v>ICN-T1</v>
      </c>
      <c r="N881" s="13" t="str">
        <f t="array" ref="N881">INDEX(manifest_11Sep!$A$1:$V$3202,MATCH($B881,manifest_11Sep!$B$1:$B$3202,0),MATCH(A.Dep9SepList!N$1,manifest_11Sep!$A$1:$V$1,0))</f>
        <v>THE PLAZA</v>
      </c>
      <c r="O881" s="31"/>
      <c r="P881" s="20" t="e" cm="1" vm="1">
        <f t="array" aca="1" ref="P881" ca="1">IF(J881="","",_xlfn.XLOOKUP(J881&amp;N881,'A.Departure Grouping'!AQ:AQ&amp;'A.Departure Grouping'!AP:AP,'A.Departure Grouping'!AR:AR,"",0))</f>
        <v>#NAME?</v>
      </c>
      <c r="Q881" s="13">
        <v>70054452</v>
      </c>
      <c r="R881" s="13" t="s">
        <v>35</v>
      </c>
      <c r="S881" s="13">
        <f t="array" ref="S881">INDEX(manifest_11Sep!$A$1:$V$3202,MATCH($B881,manifest_11Sep!$B$1:$B$3202,0),MATCH(A.Dep9SepList!S$1,manifest_11Sep!$A$1:$V$1,0))</f>
        <v>0</v>
      </c>
      <c r="T881" s="17"/>
    </row>
    <row r="882" spans="1:24">
      <c r="A882" s="13" t="str">
        <f t="array" ref="A882">INDEX(manifest_11Sep!$A$1:$V$3202,MATCH($B882,manifest_11Sep!$B$1:$B$3202,0),MATCH(A.Dep9SepList!A$1,manifest_11Sep!$A$1:$V$1,0))</f>
        <v>A</v>
      </c>
      <c r="B882" s="13" t="s">
        <v>2688</v>
      </c>
      <c r="C882" s="13" t="str">
        <f t="array" ref="C882">INDEX(manifest_11Sep!$A$1:$V$3202,MATCH($B882,manifest_11Sep!$B$1:$B$3202,0),MATCH(A.Dep9SepList!C$1,manifest_11Sep!$A$1:$V$1,0))</f>
        <v>MLNL485CT2V</v>
      </c>
      <c r="D882" s="13" t="str">
        <f t="array" ref="D882">INDEX(manifest_11Sep!$A$1:$V$3202,MATCH($B882,manifest_11Sep!$B$1:$B$3202,0),MATCH(A.Dep9SepList!D$1,manifest_11Sep!$A$1:$V$1,0))</f>
        <v>Female</v>
      </c>
      <c r="E882" s="13" t="str">
        <f t="array" ref="E882">INDEX(manifest_11Sep!$A$1:$V$3202,MATCH($B882,manifest_11Sep!$B$1:$B$3202,0),MATCH(A.Dep9SepList!E$1,manifest_11Sep!$A$1:$V$1,0))</f>
        <v>Eun Sun</v>
      </c>
      <c r="F882" s="13" t="str">
        <f t="array" ref="F882">INDEX(manifest_11Sep!$A$1:$V$3202,MATCH($B882,manifest_11Sep!$B$1:$B$3202,0),MATCH(A.Dep9SepList!F$1,manifest_11Sep!$A$1:$V$1,0))</f>
        <v>Yoo</v>
      </c>
      <c r="G882" s="13">
        <f t="array" ref="G882">INDEX(manifest_11Sep!$A$1:$V$3202,MATCH($B882,manifest_11Sep!$B$1:$B$3202,0),MATCH(A.Dep9SepList!G$1,manifest_11Sep!$A$1:$V$1,0))</f>
        <v>53</v>
      </c>
      <c r="H882" s="13" t="str">
        <f t="array" ref="H882">INDEX(manifest_11Sep!$A$1:$V$3202,MATCH($B882,manifest_11Sep!$B$1:$B$3202,0),MATCH(A.Dep9SepList!H$1,manifest_11Sep!$A$1:$V$1,0))</f>
        <v>John Woo 1</v>
      </c>
      <c r="I882" s="13" t="str">
        <f t="array" ref="I882">INDEX(manifest_11Sep!$A$1:$V$3202,MATCH($B882,manifest_11Sep!$B$1:$B$3202,0),MATCH(A.Dep9SepList!I$1,manifest_11Sep!$A$1:$V$1,0))</f>
        <v>Korean Air</v>
      </c>
      <c r="J882" s="13" t="str">
        <f t="array" ref="J882">INDEX(manifest_11Sep!$A$1:$V$3202,MATCH($B882,manifest_11Sep!$B$1:$B$3202,0),MATCH(A.Dep9SepList!J$1,manifest_11Sep!$A$1:$V$1,0))</f>
        <v>KE 35</v>
      </c>
      <c r="K882" s="32" t="str">
        <f t="array" ref="K882">INDEX(manifest_11Sep!$A$1:$V$3202,MATCH($B882,manifest_11Sep!$B$1:$B$3202,0),MATCH(A.Dep9SepList!K$1,manifest_11Sep!$A$1:$V$1,0))</f>
        <v>18-thg 9-25</v>
      </c>
      <c r="L882" s="20">
        <f t="array" ref="L882">INDEX(manifest_11Sep!$A$1:$V$3202,MATCH($B882,manifest_11Sep!$B$1:$B$3202,0),MATCH(A.Dep9SepList!L$1,manifest_11Sep!$A$1:$V$1,0))</f>
        <v>0.3888888888888889</v>
      </c>
      <c r="M882" s="13" t="str">
        <f t="array" ref="M882">INDEX(manifest_11Sep!$A$1:$V$3202,MATCH($B882,manifest_11Sep!$B$1:$B$3202,0),MATCH(A.Dep9SepList!M$1,manifest_11Sep!$A$1:$V$1,0))</f>
        <v>ICN-T2</v>
      </c>
      <c r="N882" s="13" t="str">
        <f t="array" ref="N882">INDEX(manifest_11Sep!$A$1:$V$3202,MATCH($B882,manifest_11Sep!$B$1:$B$3202,0),MATCH(A.Dep9SepList!N$1,manifest_11Sep!$A$1:$V$1,0))</f>
        <v>LOTTE</v>
      </c>
      <c r="O882" s="31"/>
      <c r="P882" s="20" t="e" cm="1" vm="1">
        <f t="array" aca="1" ref="P882" ca="1">IF(J882="","",_xlfn.XLOOKUP(J882&amp;N882,'A.Departure Grouping'!AQ:AQ&amp;'A.Departure Grouping'!AP:AP,'A.Departure Grouping'!AR:AR,"",0))</f>
        <v>#NAME?</v>
      </c>
      <c r="Q882" s="13">
        <v>15262395</v>
      </c>
      <c r="R882" s="13" t="s">
        <v>61</v>
      </c>
      <c r="S882" s="13">
        <f t="array" ref="S882">INDEX(manifest_11Sep!$A$1:$V$3202,MATCH($B882,manifest_11Sep!$B$1:$B$3202,0),MATCH(A.Dep9SepList!S$1,manifest_11Sep!$A$1:$V$1,0))</f>
        <v>0</v>
      </c>
      <c r="T882" s="13"/>
    </row>
    <row r="883" spans="1:24">
      <c r="A883" s="13" t="str">
        <f t="array" ref="A883">INDEX(manifest_11Sep!$A$1:$V$3202,MATCH($B883,manifest_11Sep!$B$1:$B$3202,0),MATCH(A.Dep9SepList!A$1,manifest_11Sep!$A$1:$V$1,0))</f>
        <v>A</v>
      </c>
      <c r="B883" s="13" t="s">
        <v>2692</v>
      </c>
      <c r="C883" s="13" t="str">
        <f t="array" ref="C883">INDEX(manifest_11Sep!$A$1:$V$3202,MATCH($B883,manifest_11Sep!$B$1:$B$3202,0),MATCH(A.Dep9SepList!C$1,manifest_11Sep!$A$1:$V$1,0))</f>
        <v>MLNL485CT2V</v>
      </c>
      <c r="D883" s="13" t="str">
        <f t="array" ref="D883">INDEX(manifest_11Sep!$A$1:$V$3202,MATCH($B883,manifest_11Sep!$B$1:$B$3202,0),MATCH(A.Dep9SepList!D$1,manifest_11Sep!$A$1:$V$1,0))</f>
        <v>Male</v>
      </c>
      <c r="E883" s="13" t="str">
        <f t="array" ref="E883">INDEX(manifest_11Sep!$A$1:$V$3202,MATCH($B883,manifest_11Sep!$B$1:$B$3202,0),MATCH(A.Dep9SepList!E$1,manifest_11Sep!$A$1:$V$1,0))</f>
        <v>Gi Chul</v>
      </c>
      <c r="F883" s="13" t="str">
        <f t="array" ref="F883">INDEX(manifest_11Sep!$A$1:$V$3202,MATCH($B883,manifest_11Sep!$B$1:$B$3202,0),MATCH(A.Dep9SepList!F$1,manifest_11Sep!$A$1:$V$1,0))</f>
        <v>Kwon</v>
      </c>
      <c r="G883" s="13">
        <f t="array" ref="G883">INDEX(manifest_11Sep!$A$1:$V$3202,MATCH($B883,manifest_11Sep!$B$1:$B$3202,0),MATCH(A.Dep9SepList!G$1,manifest_11Sep!$A$1:$V$1,0))</f>
        <v>57</v>
      </c>
      <c r="H883" s="13" t="str">
        <f t="array" ref="H883">INDEX(manifest_11Sep!$A$1:$V$3202,MATCH($B883,manifest_11Sep!$B$1:$B$3202,0),MATCH(A.Dep9SepList!H$1,manifest_11Sep!$A$1:$V$1,0))</f>
        <v>John Woo 1</v>
      </c>
      <c r="I883" s="13" t="str">
        <f t="array" ref="I883">INDEX(manifest_11Sep!$A$1:$V$3202,MATCH($B883,manifest_11Sep!$B$1:$B$3202,0),MATCH(A.Dep9SepList!I$1,manifest_11Sep!$A$1:$V$1,0))</f>
        <v>Korean Air</v>
      </c>
      <c r="J883" s="13" t="str">
        <f t="array" ref="J883">INDEX(manifest_11Sep!$A$1:$V$3202,MATCH($B883,manifest_11Sep!$B$1:$B$3202,0),MATCH(A.Dep9SepList!J$1,manifest_11Sep!$A$1:$V$1,0))</f>
        <v>KE 35</v>
      </c>
      <c r="K883" s="32" t="str">
        <f t="array" ref="K883">INDEX(manifest_11Sep!$A$1:$V$3202,MATCH($B883,manifest_11Sep!$B$1:$B$3202,0),MATCH(A.Dep9SepList!K$1,manifest_11Sep!$A$1:$V$1,0))</f>
        <v>18-thg 9-25</v>
      </c>
      <c r="L883" s="20">
        <f t="array" ref="L883">INDEX(manifest_11Sep!$A$1:$V$3202,MATCH($B883,manifest_11Sep!$B$1:$B$3202,0),MATCH(A.Dep9SepList!L$1,manifest_11Sep!$A$1:$V$1,0))</f>
        <v>0.3888888888888889</v>
      </c>
      <c r="M883" s="13" t="str">
        <f t="array" ref="M883">INDEX(manifest_11Sep!$A$1:$V$3202,MATCH($B883,manifest_11Sep!$B$1:$B$3202,0),MATCH(A.Dep9SepList!M$1,manifest_11Sep!$A$1:$V$1,0))</f>
        <v>ICN-T2</v>
      </c>
      <c r="N883" s="13" t="str">
        <f t="array" ref="N883">INDEX(manifest_11Sep!$A$1:$V$3202,MATCH($B883,manifest_11Sep!$B$1:$B$3202,0),MATCH(A.Dep9SepList!N$1,manifest_11Sep!$A$1:$V$1,0))</f>
        <v>LOTTE</v>
      </c>
      <c r="O883" s="31"/>
      <c r="P883" s="20" t="e" cm="1" vm="1">
        <f t="array" aca="1" ref="P883" ca="1">IF(J883="","",_xlfn.XLOOKUP(J883&amp;N883,'A.Departure Grouping'!AQ:AQ&amp;'A.Departure Grouping'!AP:AP,'A.Departure Grouping'!AR:AR,"",0))</f>
        <v>#NAME?</v>
      </c>
      <c r="Q883" s="13">
        <v>15262395</v>
      </c>
      <c r="R883" s="13" t="s">
        <v>61</v>
      </c>
      <c r="S883" s="13">
        <f t="array" ref="S883">INDEX(manifest_11Sep!$A$1:$V$3202,MATCH($B883,manifest_11Sep!$B$1:$B$3202,0),MATCH(A.Dep9SepList!S$1,manifest_11Sep!$A$1:$V$1,0))</f>
        <v>0</v>
      </c>
      <c r="T883" s="17"/>
    </row>
    <row r="884" spans="1:24" hidden="1">
      <c r="A884" s="13" t="str">
        <f t="array" ref="A884">INDEX(manifest_11Sep!$A$1:$V$3202,MATCH($B884,manifest_11Sep!$B$1:$B$3202,0),MATCH(A.Dep9SepList!A$1,manifest_11Sep!$A$1:$V$1,0))</f>
        <v>A</v>
      </c>
      <c r="B884" s="13" t="s">
        <v>1854</v>
      </c>
      <c r="C884" s="13" t="str">
        <f t="array" ref="C884">INDEX(manifest_11Sep!$A$1:$V$3202,MATCH($B884,manifest_11Sep!$B$1:$B$3202,0),MATCH(A.Dep9SepList!C$1,manifest_11Sep!$A$1:$V$1,0))</f>
        <v>7DNY4RHSQL4</v>
      </c>
      <c r="D884" s="13" t="str">
        <f t="array" ref="D884">INDEX(manifest_11Sep!$A$1:$V$3202,MATCH($B884,manifest_11Sep!$B$1:$B$3202,0),MATCH(A.Dep9SepList!D$1,manifest_11Sep!$A$1:$V$1,0))</f>
        <v>Female</v>
      </c>
      <c r="E884" s="13" t="str">
        <f t="array" ref="E884">INDEX(manifest_11Sep!$A$1:$V$3202,MATCH($B884,manifest_11Sep!$B$1:$B$3202,0),MATCH(A.Dep9SepList!E$1,manifest_11Sep!$A$1:$V$1,0))</f>
        <v>Margaret Ofosuhemaa</v>
      </c>
      <c r="F884" s="13" t="str">
        <f t="array" ref="F884">INDEX(manifest_11Sep!$A$1:$V$3202,MATCH($B884,manifest_11Sep!$B$1:$B$3202,0),MATCH(A.Dep9SepList!F$1,manifest_11Sep!$A$1:$V$1,0))</f>
        <v>Obeng-Akrofi</v>
      </c>
      <c r="G884" s="13">
        <f t="array" ref="G884">INDEX(manifest_11Sep!$A$1:$V$3202,MATCH($B884,manifest_11Sep!$B$1:$B$3202,0),MATCH(A.Dep9SepList!G$1,manifest_11Sep!$A$1:$V$1,0))</f>
        <v>58</v>
      </c>
      <c r="H884" s="13" t="str">
        <f t="array" ref="H884">INDEX(manifest_11Sep!$A$1:$V$3202,MATCH($B884,manifest_11Sep!$B$1:$B$3202,0),MATCH(A.Dep9SepList!H$1,manifest_11Sep!$A$1:$V$1,0))</f>
        <v>CK Yau</v>
      </c>
      <c r="I884" s="13" t="str">
        <f t="array" ref="I884">INDEX(manifest_11Sep!$A$1:$V$3202,MATCH($B884,manifest_11Sep!$B$1:$B$3202,0),MATCH(A.Dep9SepList!I$1,manifest_11Sep!$A$1:$V$1,0))</f>
        <v>Korean Air</v>
      </c>
      <c r="J884" s="13" t="str">
        <f t="array" ref="J884">INDEX(manifest_11Sep!$A$1:$V$3202,MATCH($B884,manifest_11Sep!$B$1:$B$3202,0),MATCH(A.Dep9SepList!J$1,manifest_11Sep!$A$1:$V$1,0))</f>
        <v>KE 35</v>
      </c>
      <c r="K884" s="32" t="str">
        <f t="array" ref="K884">INDEX(manifest_11Sep!$A$1:$V$3202,MATCH($B884,manifest_11Sep!$B$1:$B$3202,0),MATCH(A.Dep9SepList!K$1,manifest_11Sep!$A$1:$V$1,0))</f>
        <v>18-thg 9-25</v>
      </c>
      <c r="L884" s="20">
        <f t="array" ref="L884">INDEX(manifest_11Sep!$A$1:$V$3202,MATCH($B884,manifest_11Sep!$B$1:$B$3202,0),MATCH(A.Dep9SepList!L$1,manifest_11Sep!$A$1:$V$1,0))</f>
        <v>0.3888888888888889</v>
      </c>
      <c r="M884" s="13" t="str">
        <f t="array" ref="M884">INDEX(manifest_11Sep!$A$1:$V$3202,MATCH($B884,manifest_11Sep!$B$1:$B$3202,0),MATCH(A.Dep9SepList!M$1,manifest_11Sep!$A$1:$V$1,0))</f>
        <v>ICN-T2</v>
      </c>
      <c r="N884" s="13" t="str">
        <f t="array" ref="N884">INDEX(manifest_11Sep!$A$1:$V$3202,MATCH($B884,manifest_11Sep!$B$1:$B$3202,0),MATCH(A.Dep9SepList!N$1,manifest_11Sep!$A$1:$V$1,0))</f>
        <v>THE PLAZA</v>
      </c>
      <c r="O884" s="31"/>
      <c r="P884" s="20" t="e" cm="1" vm="1">
        <f t="array" aca="1" ref="P884" ca="1">IF(J884="","",_xlfn.XLOOKUP(J884&amp;N884,'A.Departure Grouping'!AQ:AQ&amp;'A.Departure Grouping'!AP:AP,'A.Departure Grouping'!AR:AR,"",0))</f>
        <v>#NAME?</v>
      </c>
      <c r="Q884" s="13">
        <v>70140255</v>
      </c>
      <c r="R884" s="13" t="s">
        <v>43</v>
      </c>
      <c r="S884" s="13">
        <f t="array" ref="S884">INDEX(manifest_11Sep!$A$1:$V$3202,MATCH($B884,manifest_11Sep!$B$1:$B$3202,0),MATCH(A.Dep9SepList!S$1,manifest_11Sep!$A$1:$V$1,0))</f>
        <v>0</v>
      </c>
      <c r="T884" s="17"/>
    </row>
    <row r="885" spans="1:24" hidden="1">
      <c r="A885" s="13" t="str">
        <f t="array" ref="A885">INDEX(manifest_11Sep!$A$1:$V$3202,MATCH($B885,manifest_11Sep!$B$1:$B$3202,0),MATCH(A.Dep9SepList!A$1,manifest_11Sep!$A$1:$V$1,0))</f>
        <v>A</v>
      </c>
      <c r="B885" s="13" t="s">
        <v>1859</v>
      </c>
      <c r="C885" s="13" t="str">
        <f t="array" ref="C885">INDEX(manifest_11Sep!$A$1:$V$3202,MATCH($B885,manifest_11Sep!$B$1:$B$3202,0),MATCH(A.Dep9SepList!C$1,manifest_11Sep!$A$1:$V$1,0))</f>
        <v>7DNY4RHSQL4</v>
      </c>
      <c r="D885" s="13" t="str">
        <f t="array" ref="D885">INDEX(manifest_11Sep!$A$1:$V$3202,MATCH($B885,manifest_11Sep!$B$1:$B$3202,0),MATCH(A.Dep9SepList!D$1,manifest_11Sep!$A$1:$V$1,0))</f>
        <v>Male</v>
      </c>
      <c r="E885" s="13" t="str">
        <f t="array" ref="E885">INDEX(manifest_11Sep!$A$1:$V$3202,MATCH($B885,manifest_11Sep!$B$1:$B$3202,0),MATCH(A.Dep9SepList!E$1,manifest_11Sep!$A$1:$V$1,0))</f>
        <v>Yaw</v>
      </c>
      <c r="F885" s="13" t="str">
        <f t="array" ref="F885">INDEX(manifest_11Sep!$A$1:$V$3202,MATCH($B885,manifest_11Sep!$B$1:$B$3202,0),MATCH(A.Dep9SepList!F$1,manifest_11Sep!$A$1:$V$1,0))</f>
        <v>Obeng-Akrofi</v>
      </c>
      <c r="G885" s="13">
        <f t="array" ref="G885">INDEX(manifest_11Sep!$A$1:$V$3202,MATCH($B885,manifest_11Sep!$B$1:$B$3202,0),MATCH(A.Dep9SepList!G$1,manifest_11Sep!$A$1:$V$1,0))</f>
        <v>60</v>
      </c>
      <c r="H885" s="13" t="str">
        <f t="array" ref="H885">INDEX(manifest_11Sep!$A$1:$V$3202,MATCH($B885,manifest_11Sep!$B$1:$B$3202,0),MATCH(A.Dep9SepList!H$1,manifest_11Sep!$A$1:$V$1,0))</f>
        <v>CK Yau</v>
      </c>
      <c r="I885" s="13" t="str">
        <f t="array" ref="I885">INDEX(manifest_11Sep!$A$1:$V$3202,MATCH($B885,manifest_11Sep!$B$1:$B$3202,0),MATCH(A.Dep9SepList!I$1,manifest_11Sep!$A$1:$V$1,0))</f>
        <v>Korean Air</v>
      </c>
      <c r="J885" s="13" t="str">
        <f t="array" ref="J885">INDEX(manifest_11Sep!$A$1:$V$3202,MATCH($B885,manifest_11Sep!$B$1:$B$3202,0),MATCH(A.Dep9SepList!J$1,manifest_11Sep!$A$1:$V$1,0))</f>
        <v>KE 35</v>
      </c>
      <c r="K885" s="32" t="str">
        <f t="array" ref="K885">INDEX(manifest_11Sep!$A$1:$V$3202,MATCH($B885,manifest_11Sep!$B$1:$B$3202,0),MATCH(A.Dep9SepList!K$1,manifest_11Sep!$A$1:$V$1,0))</f>
        <v>18-thg 9-25</v>
      </c>
      <c r="L885" s="20">
        <f t="array" ref="L885">INDEX(manifest_11Sep!$A$1:$V$3202,MATCH($B885,manifest_11Sep!$B$1:$B$3202,0),MATCH(A.Dep9SepList!L$1,manifest_11Sep!$A$1:$V$1,0))</f>
        <v>0.3888888888888889</v>
      </c>
      <c r="M885" s="13" t="str">
        <f t="array" ref="M885">INDEX(manifest_11Sep!$A$1:$V$3202,MATCH($B885,manifest_11Sep!$B$1:$B$3202,0),MATCH(A.Dep9SepList!M$1,manifest_11Sep!$A$1:$V$1,0))</f>
        <v>ICN-T2</v>
      </c>
      <c r="N885" s="13" t="str">
        <f t="array" ref="N885">INDEX(manifest_11Sep!$A$1:$V$3202,MATCH($B885,manifest_11Sep!$B$1:$B$3202,0),MATCH(A.Dep9SepList!N$1,manifest_11Sep!$A$1:$V$1,0))</f>
        <v>THE PLAZA</v>
      </c>
      <c r="O885" s="31"/>
      <c r="P885" s="20" t="e" cm="1" vm="1">
        <f t="array" aca="1" ref="P885" ca="1">IF(J885="","",_xlfn.XLOOKUP(J885&amp;N885,'A.Departure Grouping'!AQ:AQ&amp;'A.Departure Grouping'!AP:AP,'A.Departure Grouping'!AR:AR,"",0))</f>
        <v>#NAME?</v>
      </c>
      <c r="Q885" s="13">
        <v>70140255</v>
      </c>
      <c r="R885" s="13" t="s">
        <v>43</v>
      </c>
      <c r="S885" s="13">
        <f t="array" ref="S885">INDEX(manifest_11Sep!$A$1:$V$3202,MATCH($B885,manifest_11Sep!$B$1:$B$3202,0),MATCH(A.Dep9SepList!S$1,manifest_11Sep!$A$1:$V$1,0))</f>
        <v>0</v>
      </c>
      <c r="T885" s="17"/>
    </row>
    <row r="886" spans="1:24" hidden="1">
      <c r="A886" s="13" t="str">
        <f t="array" ref="A886">INDEX(manifest_11Sep!$A$1:$V$3202,MATCH($B886,manifest_11Sep!$B$1:$B$3202,0),MATCH(A.Dep9SepList!A$1,manifest_11Sep!$A$1:$V$1,0))</f>
        <v>A</v>
      </c>
      <c r="B886" s="13" t="s">
        <v>1861</v>
      </c>
      <c r="C886" s="13" t="str">
        <f t="array" ref="C886">INDEX(manifest_11Sep!$A$1:$V$3202,MATCH($B886,manifest_11Sep!$B$1:$B$3202,0),MATCH(A.Dep9SepList!C$1,manifest_11Sep!$A$1:$V$1,0))</f>
        <v>Z3NLQQK7RWT</v>
      </c>
      <c r="D886" s="13" t="str">
        <f t="array" ref="D886">INDEX(manifest_11Sep!$A$1:$V$3202,MATCH($B886,manifest_11Sep!$B$1:$B$3202,0),MATCH(A.Dep9SepList!D$1,manifest_11Sep!$A$1:$V$1,0))</f>
        <v>Female</v>
      </c>
      <c r="E886" s="13" t="str">
        <f t="array" ref="E886">INDEX(manifest_11Sep!$A$1:$V$3202,MATCH($B886,manifest_11Sep!$B$1:$B$3202,0),MATCH(A.Dep9SepList!E$1,manifest_11Sep!$A$1:$V$1,0))</f>
        <v>Dian Meity</v>
      </c>
      <c r="F886" s="13" t="str">
        <f t="array" ref="F886">INDEX(manifest_11Sep!$A$1:$V$3202,MATCH($B886,manifest_11Sep!$B$1:$B$3202,0),MATCH(A.Dep9SepList!F$1,manifest_11Sep!$A$1:$V$1,0))</f>
        <v>Liswani</v>
      </c>
      <c r="G886" s="13">
        <f t="array" ref="G886">INDEX(manifest_11Sep!$A$1:$V$3202,MATCH($B886,manifest_11Sep!$B$1:$B$3202,0),MATCH(A.Dep9SepList!G$1,manifest_11Sep!$A$1:$V$1,0))</f>
        <v>53</v>
      </c>
      <c r="H886" s="13" t="str">
        <f t="array" ref="H886">INDEX(manifest_11Sep!$A$1:$V$3202,MATCH($B886,manifest_11Sep!$B$1:$B$3202,0),MATCH(A.Dep9SepList!H$1,manifest_11Sep!$A$1:$V$1,0))</f>
        <v>CK Yau</v>
      </c>
      <c r="I886" s="13" t="str">
        <f t="array" ref="I886">INDEX(manifest_11Sep!$A$1:$V$3202,MATCH($B886,manifest_11Sep!$B$1:$B$3202,0),MATCH(A.Dep9SepList!I$1,manifest_11Sep!$A$1:$V$1,0))</f>
        <v>Korean Air</v>
      </c>
      <c r="J886" s="13" t="str">
        <f t="array" ref="J886">INDEX(manifest_11Sep!$A$1:$V$3202,MATCH($B886,manifest_11Sep!$B$1:$B$3202,0),MATCH(A.Dep9SepList!J$1,manifest_11Sep!$A$1:$V$1,0))</f>
        <v>KE 35</v>
      </c>
      <c r="K886" s="32" t="str">
        <f t="array" ref="K886">INDEX(manifest_11Sep!$A$1:$V$3202,MATCH($B886,manifest_11Sep!$B$1:$B$3202,0),MATCH(A.Dep9SepList!K$1,manifest_11Sep!$A$1:$V$1,0))</f>
        <v>18-thg 9-25</v>
      </c>
      <c r="L886" s="20">
        <f t="array" ref="L886">INDEX(manifest_11Sep!$A$1:$V$3202,MATCH($B886,manifest_11Sep!$B$1:$B$3202,0),MATCH(A.Dep9SepList!L$1,manifest_11Sep!$A$1:$V$1,0))</f>
        <v>0.3888888888888889</v>
      </c>
      <c r="M886" s="13" t="str">
        <f t="array" ref="M886">INDEX(manifest_11Sep!$A$1:$V$3202,MATCH($B886,manifest_11Sep!$B$1:$B$3202,0),MATCH(A.Dep9SepList!M$1,manifest_11Sep!$A$1:$V$1,0))</f>
        <v>ICN-T2</v>
      </c>
      <c r="N886" s="13" t="str">
        <f t="array" ref="N886">INDEX(manifest_11Sep!$A$1:$V$3202,MATCH($B886,manifest_11Sep!$B$1:$B$3202,0),MATCH(A.Dep9SepList!N$1,manifest_11Sep!$A$1:$V$1,0))</f>
        <v>THE PLAZA</v>
      </c>
      <c r="O886" s="31"/>
      <c r="P886" s="20" t="e" cm="1" vm="1">
        <f t="array" aca="1" ref="P886" ca="1">IF(J886="","",_xlfn.XLOOKUP(J886&amp;N886,'A.Departure Grouping'!AQ:AQ&amp;'A.Departure Grouping'!AP:AP,'A.Departure Grouping'!AR:AR,"",0))</f>
        <v>#NAME?</v>
      </c>
      <c r="Q886" s="13">
        <v>70140231</v>
      </c>
      <c r="R886" s="13" t="s">
        <v>43</v>
      </c>
      <c r="S886" s="13">
        <f t="array" ref="S886">INDEX(manifest_11Sep!$A$1:$V$3202,MATCH($B886,manifest_11Sep!$B$1:$B$3202,0),MATCH(A.Dep9SepList!S$1,manifest_11Sep!$A$1:$V$1,0))</f>
        <v>0</v>
      </c>
      <c r="T886" s="17"/>
    </row>
    <row r="887" spans="1:24" hidden="1">
      <c r="A887" s="13" t="str">
        <f t="array" ref="A887">INDEX(manifest_11Sep!$A$1:$V$3202,MATCH($B887,manifest_11Sep!$B$1:$B$3202,0),MATCH(A.Dep9SepList!A$1,manifest_11Sep!$A$1:$V$1,0))</f>
        <v>A</v>
      </c>
      <c r="B887" s="3" t="s">
        <v>1865</v>
      </c>
      <c r="C887" s="13" t="str">
        <f t="array" ref="C887">INDEX(manifest_11Sep!$A$1:$V$3202,MATCH($B887,manifest_11Sep!$B$1:$B$3202,0),MATCH(A.Dep9SepList!C$1,manifest_11Sep!$A$1:$V$1,0))</f>
        <v>Z3NLQQK7RWT</v>
      </c>
      <c r="D887" s="13" t="str">
        <f t="array" ref="D887">INDEX(manifest_11Sep!$A$1:$V$3202,MATCH($B887,manifest_11Sep!$B$1:$B$3202,0),MATCH(A.Dep9SepList!D$1,manifest_11Sep!$A$1:$V$1,0))</f>
        <v>Male</v>
      </c>
      <c r="E887" s="13" t="str">
        <f t="array" ref="E887">INDEX(manifest_11Sep!$A$1:$V$3202,MATCH($B887,manifest_11Sep!$B$1:$B$3202,0),MATCH(A.Dep9SepList!E$1,manifest_11Sep!$A$1:$V$1,0))</f>
        <v>Everton Uriah</v>
      </c>
      <c r="F887" s="13" t="str">
        <f t="array" ref="F887">INDEX(manifest_11Sep!$A$1:$V$3202,MATCH($B887,manifest_11Sep!$B$1:$B$3202,0),MATCH(A.Dep9SepList!F$1,manifest_11Sep!$A$1:$V$1,0))</f>
        <v>Christie</v>
      </c>
      <c r="G887" s="13">
        <f t="array" ref="G887">INDEX(manifest_11Sep!$A$1:$V$3202,MATCH($B887,manifest_11Sep!$B$1:$B$3202,0),MATCH(A.Dep9SepList!G$1,manifest_11Sep!$A$1:$V$1,0))</f>
        <v>57</v>
      </c>
      <c r="H887" s="13" t="str">
        <f t="array" ref="H887">INDEX(manifest_11Sep!$A$1:$V$3202,MATCH($B887,manifest_11Sep!$B$1:$B$3202,0),MATCH(A.Dep9SepList!H$1,manifest_11Sep!$A$1:$V$1,0))</f>
        <v>CK Yau</v>
      </c>
      <c r="I887" s="13" t="str">
        <f t="array" ref="I887">INDEX(manifest_11Sep!$A$1:$V$3202,MATCH($B887,manifest_11Sep!$B$1:$B$3202,0),MATCH(A.Dep9SepList!I$1,manifest_11Sep!$A$1:$V$1,0))</f>
        <v>Korean Air</v>
      </c>
      <c r="J887" s="13" t="str">
        <f t="array" ref="J887">INDEX(manifest_11Sep!$A$1:$V$3202,MATCH($B887,manifest_11Sep!$B$1:$B$3202,0),MATCH(A.Dep9SepList!J$1,manifest_11Sep!$A$1:$V$1,0))</f>
        <v>KE 35</v>
      </c>
      <c r="K887" s="32" t="str">
        <f t="array" ref="K887">INDEX(manifest_11Sep!$A$1:$V$3202,MATCH($B887,manifest_11Sep!$B$1:$B$3202,0),MATCH(A.Dep9SepList!K$1,manifest_11Sep!$A$1:$V$1,0))</f>
        <v>18-thg 9-25</v>
      </c>
      <c r="L887" s="20">
        <f t="array" ref="L887">INDEX(manifest_11Sep!$A$1:$V$3202,MATCH($B887,manifest_11Sep!$B$1:$B$3202,0),MATCH(A.Dep9SepList!L$1,manifest_11Sep!$A$1:$V$1,0))</f>
        <v>0.3888888888888889</v>
      </c>
      <c r="M887" s="13" t="str">
        <f t="array" ref="M887">INDEX(manifest_11Sep!$A$1:$V$3202,MATCH($B887,manifest_11Sep!$B$1:$B$3202,0),MATCH(A.Dep9SepList!M$1,manifest_11Sep!$A$1:$V$1,0))</f>
        <v>ICN-T2</v>
      </c>
      <c r="N887" s="13" t="str">
        <f t="array" ref="N887">INDEX(manifest_11Sep!$A$1:$V$3202,MATCH($B887,manifest_11Sep!$B$1:$B$3202,0),MATCH(A.Dep9SepList!N$1,manifest_11Sep!$A$1:$V$1,0))</f>
        <v>THE PLAZA</v>
      </c>
      <c r="O887" s="31"/>
      <c r="P887" s="20" t="e" cm="1" vm="1">
        <f t="array" aca="1" ref="P887" ca="1">IF(J887="","",_xlfn.XLOOKUP(J887&amp;N887,'A.Departure Grouping'!AQ:AQ&amp;'A.Departure Grouping'!AP:AP,'A.Departure Grouping'!AR:AR,"",0))</f>
        <v>#NAME?</v>
      </c>
      <c r="Q887" s="13">
        <v>70140231</v>
      </c>
      <c r="R887" s="13" t="s">
        <v>43</v>
      </c>
      <c r="S887" s="13">
        <f t="array" ref="S887">INDEX(manifest_11Sep!$A$1:$V$3202,MATCH($B887,manifest_11Sep!$B$1:$B$3202,0),MATCH(A.Dep9SepList!S$1,manifest_11Sep!$A$1:$V$1,0))</f>
        <v>0</v>
      </c>
      <c r="T887" s="17"/>
      <c r="U887" s="3"/>
    </row>
    <row r="888" spans="1:24" hidden="1">
      <c r="A888" s="22" t="str">
        <f t="array" ref="A888">INDEX(manifest_11Sep!$A$1:$V$3202,MATCH($B888,manifest_11Sep!$B$1:$B$3202,0),MATCH(A.Dep9SepList!A$1,manifest_11Sep!$A$1:$V$1,0))</f>
        <v>A</v>
      </c>
      <c r="B888" s="19" t="s">
        <v>1834</v>
      </c>
      <c r="C888" s="22" t="str">
        <f t="array" ref="C888">INDEX(manifest_11Sep!$A$1:$V$3202,MATCH($B888,manifest_11Sep!$B$1:$B$3202,0),MATCH(A.Dep9SepList!C$1,manifest_11Sep!$A$1:$V$1,0))</f>
        <v>FKNPTYMTHYL</v>
      </c>
      <c r="D888" s="22" t="str">
        <f t="array" ref="D888">INDEX(manifest_11Sep!$A$1:$V$3202,MATCH($B888,manifest_11Sep!$B$1:$B$3202,0),MATCH(A.Dep9SepList!D$1,manifest_11Sep!$A$1:$V$1,0))</f>
        <v>Female</v>
      </c>
      <c r="E888" s="22" t="str">
        <f t="array" ref="E888">INDEX(manifest_11Sep!$A$1:$V$3202,MATCH($B888,manifest_11Sep!$B$1:$B$3202,0),MATCH(A.Dep9SepList!E$1,manifest_11Sep!$A$1:$V$1,0))</f>
        <v>Cindy</v>
      </c>
      <c r="F888" s="22" t="str">
        <f t="array" ref="F888">INDEX(manifest_11Sep!$A$1:$V$3202,MATCH($B888,manifest_11Sep!$B$1:$B$3202,0),MATCH(A.Dep9SepList!F$1,manifest_11Sep!$A$1:$V$1,0))</f>
        <v>Fang</v>
      </c>
      <c r="G888" s="22">
        <f t="array" ref="G888">INDEX(manifest_11Sep!$A$1:$V$3202,MATCH($B888,manifest_11Sep!$B$1:$B$3202,0),MATCH(A.Dep9SepList!G$1,manifest_11Sep!$A$1:$V$1,0))</f>
        <v>55</v>
      </c>
      <c r="H888" s="22" t="str">
        <f t="array" ref="H888">INDEX(manifest_11Sep!$A$1:$V$3202,MATCH($B888,manifest_11Sep!$B$1:$B$3202,0),MATCH(A.Dep9SepList!H$1,manifest_11Sep!$A$1:$V$1,0))</f>
        <v>Christine Dai</v>
      </c>
      <c r="I888" s="22" t="str">
        <f t="array" ref="I888">INDEX(manifest_11Sep!$A$1:$V$3202,MATCH($B888,manifest_11Sep!$B$1:$B$3202,0),MATCH(A.Dep9SepList!I$1,manifest_11Sep!$A$1:$V$1,0))</f>
        <v>China Southern Airlines</v>
      </c>
      <c r="J888" s="22" t="str">
        <f t="array" ref="J888">INDEX(manifest_11Sep!$A$1:$V$3202,MATCH($B888,manifest_11Sep!$B$1:$B$3202,0),MATCH(A.Dep9SepList!J$1,manifest_11Sep!$A$1:$V$1,0))</f>
        <v>CZ 316</v>
      </c>
      <c r="K888" s="133" t="str">
        <f t="array" ref="K888">INDEX(manifest_11Sep!$A$1:$V$3202,MATCH($B888,manifest_11Sep!$B$1:$B$3202,0),MATCH(A.Dep9SepList!K$1,manifest_11Sep!$A$1:$V$1,0))</f>
        <v>18-thg 9-25</v>
      </c>
      <c r="L888" s="134">
        <f t="array" ref="L888">INDEX(manifest_11Sep!$A$1:$V$3202,MATCH($B888,manifest_11Sep!$B$1:$B$3202,0),MATCH(A.Dep9SepList!L$1,manifest_11Sep!$A$1:$V$1,0))</f>
        <v>0.3923611111111111</v>
      </c>
      <c r="M888" s="22" t="str">
        <f t="array" ref="M888">INDEX(manifest_11Sep!$A$1:$V$3202,MATCH($B888,manifest_11Sep!$B$1:$B$3202,0),MATCH(A.Dep9SepList!M$1,manifest_11Sep!$A$1:$V$1,0))</f>
        <v>ICN-T1</v>
      </c>
      <c r="N888" s="22" t="str">
        <f t="array" ref="N888">INDEX(manifest_11Sep!$A$1:$V$3202,MATCH($B888,manifest_11Sep!$B$1:$B$3202,0),MATCH(A.Dep9SepList!N$1,manifest_11Sep!$A$1:$V$1,0))</f>
        <v>THE PLAZA</v>
      </c>
      <c r="O888" s="135"/>
      <c r="P888" s="134" t="e" cm="1" vm="1">
        <f t="array" aca="1" ref="P888" ca="1">IF(J888="","",_xlfn.XLOOKUP(J888&amp;N888,'A.Departure Grouping'!AQ:AQ&amp;'A.Departure Grouping'!AP:AP,'A.Departure Grouping'!AR:AR,"",0))</f>
        <v>#NAME?</v>
      </c>
      <c r="Q888" s="22">
        <v>70499013</v>
      </c>
      <c r="R888" s="22" t="s">
        <v>43</v>
      </c>
      <c r="S888" s="22">
        <f t="array" ref="S888">INDEX(manifest_11Sep!$A$1:$V$3202,MATCH($B888,manifest_11Sep!$B$1:$B$3202,0),MATCH(A.Dep9SepList!S$1,manifest_11Sep!$A$1:$V$1,0))</f>
        <v>0</v>
      </c>
      <c r="T888" s="274"/>
      <c r="U888" s="19"/>
      <c r="V888" s="19"/>
      <c r="W888" s="19"/>
      <c r="X888" s="19"/>
    </row>
    <row r="889" spans="1:24" hidden="1">
      <c r="A889" s="13" t="str">
        <f t="array" ref="A889">INDEX(manifest_11Sep!$A$1:$V$3202,MATCH($B889,manifest_11Sep!$B$1:$B$3202,0),MATCH(A.Dep9SepList!A$1,manifest_11Sep!$A$1:$V$1,0))</f>
        <v>A</v>
      </c>
      <c r="B889" s="13" t="s">
        <v>1763</v>
      </c>
      <c r="C889" s="13" t="str">
        <f t="array" ref="C889">INDEX(manifest_11Sep!$A$1:$V$3202,MATCH($B889,manifest_11Sep!$B$1:$B$3202,0),MATCH(A.Dep9SepList!C$1,manifest_11Sep!$A$1:$V$1,0))</f>
        <v>6SNYRGDYLHS</v>
      </c>
      <c r="D889" s="13" t="str">
        <f t="array" ref="D889">INDEX(manifest_11Sep!$A$1:$V$3202,MATCH($B889,manifest_11Sep!$B$1:$B$3202,0),MATCH(A.Dep9SepList!D$1,manifest_11Sep!$A$1:$V$1,0))</f>
        <v>Female</v>
      </c>
      <c r="E889" s="13" t="str">
        <f t="array" ref="E889">INDEX(manifest_11Sep!$A$1:$V$3202,MATCH($B889,manifest_11Sep!$B$1:$B$3202,0),MATCH(A.Dep9SepList!E$1,manifest_11Sep!$A$1:$V$1,0))</f>
        <v>Christina</v>
      </c>
      <c r="F889" s="13" t="str">
        <f t="array" ref="F889">INDEX(manifest_11Sep!$A$1:$V$3202,MATCH($B889,manifest_11Sep!$B$1:$B$3202,0),MATCH(A.Dep9SepList!F$1,manifest_11Sep!$A$1:$V$1,0))</f>
        <v>Zhang</v>
      </c>
      <c r="G889" s="13">
        <f t="array" ref="G889">INDEX(manifest_11Sep!$A$1:$V$3202,MATCH($B889,manifest_11Sep!$B$1:$B$3202,0),MATCH(A.Dep9SepList!G$1,manifest_11Sep!$A$1:$V$1,0))</f>
        <v>59</v>
      </c>
      <c r="H889" s="13" t="str">
        <f t="array" ref="H889">INDEX(manifest_11Sep!$A$1:$V$3202,MATCH($B889,manifest_11Sep!$B$1:$B$3202,0),MATCH(A.Dep9SepList!H$1,manifest_11Sep!$A$1:$V$1,0))</f>
        <v>Christine Dai</v>
      </c>
      <c r="I889" s="13" t="str">
        <f t="array" ref="I889">INDEX(manifest_11Sep!$A$1:$V$3202,MATCH($B889,manifest_11Sep!$B$1:$B$3202,0),MATCH(A.Dep9SepList!I$1,manifest_11Sep!$A$1:$V$1,0))</f>
        <v>Korean Air</v>
      </c>
      <c r="J889" s="13" t="str">
        <f t="array" ref="J889">INDEX(manifest_11Sep!$A$1:$V$3202,MATCH($B889,manifest_11Sep!$B$1:$B$3202,0),MATCH(A.Dep9SepList!J$1,manifest_11Sep!$A$1:$V$1,0))</f>
        <v>KE 723</v>
      </c>
      <c r="K889" s="32" t="str">
        <f t="array" ref="K889">INDEX(manifest_11Sep!$A$1:$V$3202,MATCH($B889,manifest_11Sep!$B$1:$B$3202,0),MATCH(A.Dep9SepList!K$1,manifest_11Sep!$A$1:$V$1,0))</f>
        <v>18-thg 9-25</v>
      </c>
      <c r="L889" s="20">
        <f t="array" ref="L889">INDEX(manifest_11Sep!$A$1:$V$3202,MATCH($B889,manifest_11Sep!$B$1:$B$3202,0),MATCH(A.Dep9SepList!L$1,manifest_11Sep!$A$1:$V$1,0))</f>
        <v>0.39930555555555558</v>
      </c>
      <c r="M889" s="13" t="str">
        <f t="array" ref="M889">INDEX(manifest_11Sep!$A$1:$V$3202,MATCH($B889,manifest_11Sep!$B$1:$B$3202,0),MATCH(A.Dep9SepList!M$1,manifest_11Sep!$A$1:$V$1,0))</f>
        <v>ICN-T2</v>
      </c>
      <c r="N889" s="13" t="str">
        <f t="array" ref="N889">INDEX(manifest_11Sep!$A$1:$V$3202,MATCH($B889,manifest_11Sep!$B$1:$B$3202,0),MATCH(A.Dep9SepList!N$1,manifest_11Sep!$A$1:$V$1,0))</f>
        <v>THE PLAZA</v>
      </c>
      <c r="O889" s="31"/>
      <c r="P889" s="20" t="e" cm="1" vm="1">
        <f t="array" aca="1" ref="P889" ca="1">IF(J889="","",_xlfn.XLOOKUP(J889&amp;N889,'A.Departure Grouping'!AQ:AQ&amp;'A.Departure Grouping'!AP:AP,'A.Departure Grouping'!AR:AR,"",0))</f>
        <v>#NAME?</v>
      </c>
      <c r="Q889" s="13">
        <v>70499073</v>
      </c>
      <c r="R889" s="13" t="s">
        <v>43</v>
      </c>
      <c r="S889" s="13">
        <f t="array" ref="S889">INDEX(manifest_11Sep!$A$1:$V$3202,MATCH($B889,manifest_11Sep!$B$1:$B$3202,0),MATCH(A.Dep9SepList!S$1,manifest_11Sep!$A$1:$V$1,0))</f>
        <v>0</v>
      </c>
      <c r="T889" s="17"/>
    </row>
    <row r="890" spans="1:24" hidden="1">
      <c r="A890" s="13" t="str">
        <f t="array" ref="A890">INDEX(manifest_11Sep!$A$1:$V$3202,MATCH($B890,manifest_11Sep!$B$1:$B$3202,0),MATCH(A.Dep9SepList!A$1,manifest_11Sep!$A$1:$V$1,0))</f>
        <v>A</v>
      </c>
      <c r="B890" s="13" t="s">
        <v>1793</v>
      </c>
      <c r="C890" s="13" t="str">
        <f t="array" ref="C890">INDEX(manifest_11Sep!$A$1:$V$3202,MATCH($B890,manifest_11Sep!$B$1:$B$3202,0),MATCH(A.Dep9SepList!C$1,manifest_11Sep!$A$1:$V$1,0))</f>
        <v>YKN9YRTHZK8</v>
      </c>
      <c r="D890" s="13" t="str">
        <f t="array" ref="D890">INDEX(manifest_11Sep!$A$1:$V$3202,MATCH($B890,manifest_11Sep!$B$1:$B$3202,0),MATCH(A.Dep9SepList!D$1,manifest_11Sep!$A$1:$V$1,0))</f>
        <v>Female</v>
      </c>
      <c r="E890" s="13" t="str">
        <f t="array" ref="E890">INDEX(manifest_11Sep!$A$1:$V$3202,MATCH($B890,manifest_11Sep!$B$1:$B$3202,0),MATCH(A.Dep9SepList!E$1,manifest_11Sep!$A$1:$V$1,0))</f>
        <v>Fangying</v>
      </c>
      <c r="F890" s="13" t="str">
        <f t="array" ref="F890">INDEX(manifest_11Sep!$A$1:$V$3202,MATCH($B890,manifest_11Sep!$B$1:$B$3202,0),MATCH(A.Dep9SepList!F$1,manifest_11Sep!$A$1:$V$1,0))</f>
        <v>Wang</v>
      </c>
      <c r="G890" s="13">
        <f t="array" ref="G890">INDEX(manifest_11Sep!$A$1:$V$3202,MATCH($B890,manifest_11Sep!$B$1:$B$3202,0),MATCH(A.Dep9SepList!G$1,manifest_11Sep!$A$1:$V$1,0))</f>
        <v>53</v>
      </c>
      <c r="H890" s="13" t="str">
        <f t="array" ref="H890">INDEX(manifest_11Sep!$A$1:$V$3202,MATCH($B890,manifest_11Sep!$B$1:$B$3202,0),MATCH(A.Dep9SepList!H$1,manifest_11Sep!$A$1:$V$1,0))</f>
        <v>Christine Dai</v>
      </c>
      <c r="I890" s="13" t="str">
        <f t="array" ref="I890">INDEX(manifest_11Sep!$A$1:$V$3202,MATCH($B890,manifest_11Sep!$B$1:$B$3202,0),MATCH(A.Dep9SepList!I$1,manifest_11Sep!$A$1:$V$1,0))</f>
        <v>Korean Air</v>
      </c>
      <c r="J890" s="13" t="str">
        <f t="array" ref="J890">INDEX(manifest_11Sep!$A$1:$V$3202,MATCH($B890,manifest_11Sep!$B$1:$B$3202,0),MATCH(A.Dep9SepList!J$1,manifest_11Sep!$A$1:$V$1,0))</f>
        <v>KE 723</v>
      </c>
      <c r="K890" s="32" t="str">
        <f t="array" ref="K890">INDEX(manifest_11Sep!$A$1:$V$3202,MATCH($B890,manifest_11Sep!$B$1:$B$3202,0),MATCH(A.Dep9SepList!K$1,manifest_11Sep!$A$1:$V$1,0))</f>
        <v>18-thg 9-25</v>
      </c>
      <c r="L890" s="20">
        <f t="array" ref="L890">INDEX(manifest_11Sep!$A$1:$V$3202,MATCH($B890,manifest_11Sep!$B$1:$B$3202,0),MATCH(A.Dep9SepList!L$1,manifest_11Sep!$A$1:$V$1,0))</f>
        <v>0.39930555555555558</v>
      </c>
      <c r="M890" s="13" t="str">
        <f t="array" ref="M890">INDEX(manifest_11Sep!$A$1:$V$3202,MATCH($B890,manifest_11Sep!$B$1:$B$3202,0),MATCH(A.Dep9SepList!M$1,manifest_11Sep!$A$1:$V$1,0))</f>
        <v>ICN-T2</v>
      </c>
      <c r="N890" s="13" t="str">
        <f t="array" ref="N890">INDEX(manifest_11Sep!$A$1:$V$3202,MATCH($B890,manifest_11Sep!$B$1:$B$3202,0),MATCH(A.Dep9SepList!N$1,manifest_11Sep!$A$1:$V$1,0))</f>
        <v>THE PLAZA</v>
      </c>
      <c r="O890" s="31"/>
      <c r="P890" s="20" t="e" cm="1" vm="1">
        <f t="array" aca="1" ref="P890" ca="1">IF(J890="","",_xlfn.XLOOKUP(J890&amp;N890,'A.Departure Grouping'!AQ:AQ&amp;'A.Departure Grouping'!AP:AP,'A.Departure Grouping'!AR:AR,"",0))</f>
        <v>#NAME?</v>
      </c>
      <c r="Q890" s="13">
        <v>70273399</v>
      </c>
      <c r="R890" s="13" t="s">
        <v>61</v>
      </c>
      <c r="S890" s="13">
        <f t="array" ref="S890">INDEX(manifest_11Sep!$A$1:$V$3202,MATCH($B890,manifest_11Sep!$B$1:$B$3202,0),MATCH(A.Dep9SepList!S$1,manifest_11Sep!$A$1:$V$1,0))</f>
        <v>0</v>
      </c>
      <c r="T890" s="17"/>
    </row>
    <row r="891" spans="1:24" hidden="1">
      <c r="A891" s="13" t="str">
        <f t="array" ref="A891">INDEX(manifest_11Sep!$A$1:$V$3202,MATCH($B891,manifest_11Sep!$B$1:$B$3202,0),MATCH(A.Dep9SepList!A$1,manifest_11Sep!$A$1:$V$1,0))</f>
        <v>A</v>
      </c>
      <c r="B891" s="13" t="s">
        <v>1800</v>
      </c>
      <c r="C891" s="13" t="str">
        <f t="array" ref="C891">INDEX(manifest_11Sep!$A$1:$V$3202,MATCH($B891,manifest_11Sep!$B$1:$B$3202,0),MATCH(A.Dep9SepList!C$1,manifest_11Sep!$A$1:$V$1,0))</f>
        <v>MWNB22SK6G9</v>
      </c>
      <c r="D891" s="13" t="str">
        <f t="array" ref="D891">INDEX(manifest_11Sep!$A$1:$V$3202,MATCH($B891,manifest_11Sep!$B$1:$B$3202,0),MATCH(A.Dep9SepList!D$1,manifest_11Sep!$A$1:$V$1,0))</f>
        <v>Female</v>
      </c>
      <c r="E891" s="13" t="str">
        <f t="array" ref="E891">INDEX(manifest_11Sep!$A$1:$V$3202,MATCH($B891,manifest_11Sep!$B$1:$B$3202,0),MATCH(A.Dep9SepList!E$1,manifest_11Sep!$A$1:$V$1,0))</f>
        <v>Jie</v>
      </c>
      <c r="F891" s="13" t="str">
        <f t="array" ref="F891">INDEX(manifest_11Sep!$A$1:$V$3202,MATCH($B891,manifest_11Sep!$B$1:$B$3202,0),MATCH(A.Dep9SepList!F$1,manifest_11Sep!$A$1:$V$1,0))</f>
        <v>Liu</v>
      </c>
      <c r="G891" s="13">
        <f t="array" ref="G891">INDEX(manifest_11Sep!$A$1:$V$3202,MATCH($B891,manifest_11Sep!$B$1:$B$3202,0),MATCH(A.Dep9SepList!G$1,manifest_11Sep!$A$1:$V$1,0))</f>
        <v>60</v>
      </c>
      <c r="H891" s="13" t="str">
        <f t="array" ref="H891">INDEX(manifest_11Sep!$A$1:$V$3202,MATCH($B891,manifest_11Sep!$B$1:$B$3202,0),MATCH(A.Dep9SepList!H$1,manifest_11Sep!$A$1:$V$1,0))</f>
        <v>Christine Dai</v>
      </c>
      <c r="I891" s="13" t="str">
        <f t="array" ref="I891">INDEX(manifest_11Sep!$A$1:$V$3202,MATCH($B891,manifest_11Sep!$B$1:$B$3202,0),MATCH(A.Dep9SepList!I$1,manifest_11Sep!$A$1:$V$1,0))</f>
        <v>Korean Air</v>
      </c>
      <c r="J891" s="13" t="str">
        <f t="array" ref="J891">INDEX(manifest_11Sep!$A$1:$V$3202,MATCH($B891,manifest_11Sep!$B$1:$B$3202,0),MATCH(A.Dep9SepList!J$1,manifest_11Sep!$A$1:$V$1,0))</f>
        <v>KE 723</v>
      </c>
      <c r="K891" s="32" t="str">
        <f t="array" ref="K891">INDEX(manifest_11Sep!$A$1:$V$3202,MATCH($B891,manifest_11Sep!$B$1:$B$3202,0),MATCH(A.Dep9SepList!K$1,manifest_11Sep!$A$1:$V$1,0))</f>
        <v>18-thg 9-25</v>
      </c>
      <c r="L891" s="20">
        <f t="array" ref="L891">INDEX(manifest_11Sep!$A$1:$V$3202,MATCH($B891,manifest_11Sep!$B$1:$B$3202,0),MATCH(A.Dep9SepList!L$1,manifest_11Sep!$A$1:$V$1,0))</f>
        <v>0.39930555555555558</v>
      </c>
      <c r="M891" s="13" t="str">
        <f t="array" ref="M891">INDEX(manifest_11Sep!$A$1:$V$3202,MATCH($B891,manifest_11Sep!$B$1:$B$3202,0),MATCH(A.Dep9SepList!M$1,manifest_11Sep!$A$1:$V$1,0))</f>
        <v>ICN-T2</v>
      </c>
      <c r="N891" s="13" t="str">
        <f t="array" ref="N891">INDEX(manifest_11Sep!$A$1:$V$3202,MATCH($B891,manifest_11Sep!$B$1:$B$3202,0),MATCH(A.Dep9SepList!N$1,manifest_11Sep!$A$1:$V$1,0))</f>
        <v>THE PLAZA</v>
      </c>
      <c r="O891" s="31"/>
      <c r="P891" s="20" t="e" cm="1" vm="1">
        <f t="array" aca="1" ref="P891" ca="1">IF(J891="","",_xlfn.XLOOKUP(J891&amp;N891,'A.Departure Grouping'!AQ:AQ&amp;'A.Departure Grouping'!AP:AP,'A.Departure Grouping'!AR:AR,"",0))</f>
        <v>#NAME?</v>
      </c>
      <c r="Q891" s="13">
        <v>70273413</v>
      </c>
      <c r="R891" s="13" t="s">
        <v>61</v>
      </c>
      <c r="S891" s="13">
        <f t="array" ref="S891">INDEX(manifest_11Sep!$A$1:$V$3202,MATCH($B891,manifest_11Sep!$B$1:$B$3202,0),MATCH(A.Dep9SepList!S$1,manifest_11Sep!$A$1:$V$1,0))</f>
        <v>0</v>
      </c>
      <c r="T891" s="17"/>
    </row>
    <row r="892" spans="1:24" hidden="1">
      <c r="A892" s="13" t="str">
        <f t="array" ref="A892">INDEX(manifest_11Sep!$A$1:$V$3202,MATCH($B892,manifest_11Sep!$B$1:$B$3202,0),MATCH(A.Dep9SepList!A$1,manifest_11Sep!$A$1:$V$1,0))</f>
        <v>A</v>
      </c>
      <c r="B892" s="13" t="s">
        <v>1803</v>
      </c>
      <c r="C892" s="13" t="str">
        <f t="array" ref="C892">INDEX(manifest_11Sep!$A$1:$V$3202,MATCH($B892,manifest_11Sep!$B$1:$B$3202,0),MATCH(A.Dep9SepList!C$1,manifest_11Sep!$A$1:$V$1,0))</f>
        <v>MWNB22SK6G9</v>
      </c>
      <c r="D892" s="13" t="str">
        <f t="array" ref="D892">INDEX(manifest_11Sep!$A$1:$V$3202,MATCH($B892,manifest_11Sep!$B$1:$B$3202,0),MATCH(A.Dep9SepList!D$1,manifest_11Sep!$A$1:$V$1,0))</f>
        <v>Female</v>
      </c>
      <c r="E892" s="13" t="str">
        <f t="array" ref="E892">INDEX(manifest_11Sep!$A$1:$V$3202,MATCH($B892,manifest_11Sep!$B$1:$B$3202,0),MATCH(A.Dep9SepList!E$1,manifest_11Sep!$A$1:$V$1,0))</f>
        <v>Yi</v>
      </c>
      <c r="F892" s="13" t="str">
        <f t="array" ref="F892">INDEX(manifest_11Sep!$A$1:$V$3202,MATCH($B892,manifest_11Sep!$B$1:$B$3202,0),MATCH(A.Dep9SepList!F$1,manifest_11Sep!$A$1:$V$1,0))</f>
        <v>Svec</v>
      </c>
      <c r="G892" s="13">
        <f t="array" ref="G892">INDEX(manifest_11Sep!$A$1:$V$3202,MATCH($B892,manifest_11Sep!$B$1:$B$3202,0),MATCH(A.Dep9SepList!G$1,manifest_11Sep!$A$1:$V$1,0))</f>
        <v>57</v>
      </c>
      <c r="H892" s="13" t="str">
        <f t="array" ref="H892">INDEX(manifest_11Sep!$A$1:$V$3202,MATCH($B892,manifest_11Sep!$B$1:$B$3202,0),MATCH(A.Dep9SepList!H$1,manifest_11Sep!$A$1:$V$1,0))</f>
        <v>Christine Dai</v>
      </c>
      <c r="I892" s="13" t="str">
        <f t="array" ref="I892">INDEX(manifest_11Sep!$A$1:$V$3202,MATCH($B892,manifest_11Sep!$B$1:$B$3202,0),MATCH(A.Dep9SepList!I$1,manifest_11Sep!$A$1:$V$1,0))</f>
        <v>Korean Air</v>
      </c>
      <c r="J892" s="13" t="str">
        <f t="array" ref="J892">INDEX(manifest_11Sep!$A$1:$V$3202,MATCH($B892,manifest_11Sep!$B$1:$B$3202,0),MATCH(A.Dep9SepList!J$1,manifest_11Sep!$A$1:$V$1,0))</f>
        <v>KE 723</v>
      </c>
      <c r="K892" s="32" t="str">
        <f t="array" ref="K892">INDEX(manifest_11Sep!$A$1:$V$3202,MATCH($B892,manifest_11Sep!$B$1:$B$3202,0),MATCH(A.Dep9SepList!K$1,manifest_11Sep!$A$1:$V$1,0))</f>
        <v>18-thg 9-25</v>
      </c>
      <c r="L892" s="20">
        <f t="array" ref="L892">INDEX(manifest_11Sep!$A$1:$V$3202,MATCH($B892,manifest_11Sep!$B$1:$B$3202,0),MATCH(A.Dep9SepList!L$1,manifest_11Sep!$A$1:$V$1,0))</f>
        <v>0.39930555555555558</v>
      </c>
      <c r="M892" s="13" t="str">
        <f t="array" ref="M892">INDEX(manifest_11Sep!$A$1:$V$3202,MATCH($B892,manifest_11Sep!$B$1:$B$3202,0),MATCH(A.Dep9SepList!M$1,manifest_11Sep!$A$1:$V$1,0))</f>
        <v>ICN-T2</v>
      </c>
      <c r="N892" s="13" t="str">
        <f t="array" ref="N892">INDEX(manifest_11Sep!$A$1:$V$3202,MATCH($B892,manifest_11Sep!$B$1:$B$3202,0),MATCH(A.Dep9SepList!N$1,manifest_11Sep!$A$1:$V$1,0))</f>
        <v>THE PLAZA</v>
      </c>
      <c r="O892" s="31"/>
      <c r="P892" s="20" t="e" cm="1" vm="1">
        <f t="array" aca="1" ref="P892" ca="1">IF(J892="","",_xlfn.XLOOKUP(J892&amp;N892,'A.Departure Grouping'!AQ:AQ&amp;'A.Departure Grouping'!AP:AP,'A.Departure Grouping'!AR:AR,"",0))</f>
        <v>#NAME?</v>
      </c>
      <c r="Q892" s="13">
        <v>70273413</v>
      </c>
      <c r="R892" s="13" t="s">
        <v>61</v>
      </c>
      <c r="S892" s="13">
        <f t="array" ref="S892">INDEX(manifest_11Sep!$A$1:$V$3202,MATCH($B892,manifest_11Sep!$B$1:$B$3202,0),MATCH(A.Dep9SepList!S$1,manifest_11Sep!$A$1:$V$1,0))</f>
        <v>0</v>
      </c>
      <c r="T892" s="17"/>
    </row>
    <row r="893" spans="1:24" hidden="1">
      <c r="A893" s="13" t="str">
        <f t="array" ref="A893">INDEX(manifest_11Sep!$A$1:$V$3202,MATCH($B893,manifest_11Sep!$B$1:$B$3202,0),MATCH(A.Dep9SepList!A$1,manifest_11Sep!$A$1:$V$1,0))</f>
        <v>A</v>
      </c>
      <c r="B893" s="13" t="s">
        <v>1814</v>
      </c>
      <c r="C893" s="13" t="str">
        <f t="array" ref="C893">INDEX(manifest_11Sep!$A$1:$V$3202,MATCH($B893,manifest_11Sep!$B$1:$B$3202,0),MATCH(A.Dep9SepList!C$1,manifest_11Sep!$A$1:$V$1,0))</f>
        <v>BKNSLS865LK</v>
      </c>
      <c r="D893" s="13" t="str">
        <f t="array" ref="D893">INDEX(manifest_11Sep!$A$1:$V$3202,MATCH($B893,manifest_11Sep!$B$1:$B$3202,0),MATCH(A.Dep9SepList!D$1,manifest_11Sep!$A$1:$V$1,0))</f>
        <v>Female</v>
      </c>
      <c r="E893" s="13" t="str">
        <f t="array" ref="E893">INDEX(manifest_11Sep!$A$1:$V$3202,MATCH($B893,manifest_11Sep!$B$1:$B$3202,0),MATCH(A.Dep9SepList!E$1,manifest_11Sep!$A$1:$V$1,0))</f>
        <v>Yan</v>
      </c>
      <c r="F893" s="13" t="str">
        <f t="array" ref="F893">INDEX(manifest_11Sep!$A$1:$V$3202,MATCH($B893,manifest_11Sep!$B$1:$B$3202,0),MATCH(A.Dep9SepList!F$1,manifest_11Sep!$A$1:$V$1,0))</f>
        <v>Wang</v>
      </c>
      <c r="G893" s="13">
        <f t="array" ref="G893">INDEX(manifest_11Sep!$A$1:$V$3202,MATCH($B893,manifest_11Sep!$B$1:$B$3202,0),MATCH(A.Dep9SepList!G$1,manifest_11Sep!$A$1:$V$1,0))</f>
        <v>54</v>
      </c>
      <c r="H893" s="13" t="str">
        <f t="array" ref="H893">INDEX(manifest_11Sep!$A$1:$V$3202,MATCH($B893,manifest_11Sep!$B$1:$B$3202,0),MATCH(A.Dep9SepList!H$1,manifest_11Sep!$A$1:$V$1,0))</f>
        <v>Christine Dai</v>
      </c>
      <c r="I893" s="13" t="str">
        <f t="array" ref="I893">INDEX(manifest_11Sep!$A$1:$V$3202,MATCH($B893,manifest_11Sep!$B$1:$B$3202,0),MATCH(A.Dep9SepList!I$1,manifest_11Sep!$A$1:$V$1,0))</f>
        <v>Korean Air</v>
      </c>
      <c r="J893" s="13" t="str">
        <f t="array" ref="J893">INDEX(manifest_11Sep!$A$1:$V$3202,MATCH($B893,manifest_11Sep!$B$1:$B$3202,0),MATCH(A.Dep9SepList!J$1,manifest_11Sep!$A$1:$V$1,0))</f>
        <v>KE 723</v>
      </c>
      <c r="K893" s="32" t="str">
        <f t="array" ref="K893">INDEX(manifest_11Sep!$A$1:$V$3202,MATCH($B893,manifest_11Sep!$B$1:$B$3202,0),MATCH(A.Dep9SepList!K$1,manifest_11Sep!$A$1:$V$1,0))</f>
        <v>18-thg 9-25</v>
      </c>
      <c r="L893" s="20">
        <f t="array" ref="L893">INDEX(manifest_11Sep!$A$1:$V$3202,MATCH($B893,manifest_11Sep!$B$1:$B$3202,0),MATCH(A.Dep9SepList!L$1,manifest_11Sep!$A$1:$V$1,0))</f>
        <v>0.39930555555555558</v>
      </c>
      <c r="M893" s="13" t="str">
        <f t="array" ref="M893">INDEX(manifest_11Sep!$A$1:$V$3202,MATCH($B893,manifest_11Sep!$B$1:$B$3202,0),MATCH(A.Dep9SepList!M$1,manifest_11Sep!$A$1:$V$1,0))</f>
        <v>ICN-T2</v>
      </c>
      <c r="N893" s="13" t="str">
        <f t="array" ref="N893">INDEX(manifest_11Sep!$A$1:$V$3202,MATCH($B893,manifest_11Sep!$B$1:$B$3202,0),MATCH(A.Dep9SepList!N$1,manifest_11Sep!$A$1:$V$1,0))</f>
        <v>THE PLAZA</v>
      </c>
      <c r="O893" s="31"/>
      <c r="P893" s="20" t="e" cm="1" vm="1">
        <f t="array" aca="1" ref="P893" ca="1">IF(J893="","",_xlfn.XLOOKUP(J893&amp;N893,'A.Departure Grouping'!AQ:AQ&amp;'A.Departure Grouping'!AP:AP,'A.Departure Grouping'!AR:AR,"",0))</f>
        <v>#NAME?</v>
      </c>
      <c r="Q893" s="13">
        <v>70273417</v>
      </c>
      <c r="R893" s="13" t="s">
        <v>61</v>
      </c>
      <c r="S893" s="13">
        <f t="array" ref="S893">INDEX(manifest_11Sep!$A$1:$V$3202,MATCH($B893,manifest_11Sep!$B$1:$B$3202,0),MATCH(A.Dep9SepList!S$1,manifest_11Sep!$A$1:$V$1,0))</f>
        <v>0</v>
      </c>
      <c r="T893" s="17"/>
    </row>
    <row r="894" spans="1:24" hidden="1">
      <c r="A894" s="13" t="str">
        <f t="array" ref="A894">INDEX(manifest_11Sep!$A$1:$V$3202,MATCH($B894,manifest_11Sep!$B$1:$B$3202,0),MATCH(A.Dep9SepList!A$1,manifest_11Sep!$A$1:$V$1,0))</f>
        <v>A</v>
      </c>
      <c r="B894" s="13" t="s">
        <v>1816</v>
      </c>
      <c r="C894" s="13" t="str">
        <f t="array" ref="C894">INDEX(manifest_11Sep!$A$1:$V$3202,MATCH($B894,manifest_11Sep!$B$1:$B$3202,0),MATCH(A.Dep9SepList!C$1,manifest_11Sep!$A$1:$V$1,0))</f>
        <v>BKNSLS865LK</v>
      </c>
      <c r="D894" s="13" t="str">
        <f t="array" ref="D894">INDEX(manifest_11Sep!$A$1:$V$3202,MATCH($B894,manifest_11Sep!$B$1:$B$3202,0),MATCH(A.Dep9SepList!D$1,manifest_11Sep!$A$1:$V$1,0))</f>
        <v>Male</v>
      </c>
      <c r="E894" s="13" t="str">
        <f t="array" ref="E894">INDEX(manifest_11Sep!$A$1:$V$3202,MATCH($B894,manifest_11Sep!$B$1:$B$3202,0),MATCH(A.Dep9SepList!E$1,manifest_11Sep!$A$1:$V$1,0))</f>
        <v>Yu</v>
      </c>
      <c r="F894" s="13" t="str">
        <f t="array" ref="F894">INDEX(manifest_11Sep!$A$1:$V$3202,MATCH($B894,manifest_11Sep!$B$1:$B$3202,0),MATCH(A.Dep9SepList!F$1,manifest_11Sep!$A$1:$V$1,0))</f>
        <v>Liu</v>
      </c>
      <c r="G894" s="13">
        <f t="array" ref="G894">INDEX(manifest_11Sep!$A$1:$V$3202,MATCH($B894,manifest_11Sep!$B$1:$B$3202,0),MATCH(A.Dep9SepList!G$1,manifest_11Sep!$A$1:$V$1,0))</f>
        <v>55</v>
      </c>
      <c r="H894" s="13" t="str">
        <f t="array" ref="H894">INDEX(manifest_11Sep!$A$1:$V$3202,MATCH($B894,manifest_11Sep!$B$1:$B$3202,0),MATCH(A.Dep9SepList!H$1,manifest_11Sep!$A$1:$V$1,0))</f>
        <v>Christine Dai</v>
      </c>
      <c r="I894" s="13" t="str">
        <f t="array" ref="I894">INDEX(manifest_11Sep!$A$1:$V$3202,MATCH($B894,manifest_11Sep!$B$1:$B$3202,0),MATCH(A.Dep9SepList!I$1,manifest_11Sep!$A$1:$V$1,0))</f>
        <v>Korean Air</v>
      </c>
      <c r="J894" s="13" t="str">
        <f t="array" ref="J894">INDEX(manifest_11Sep!$A$1:$V$3202,MATCH($B894,manifest_11Sep!$B$1:$B$3202,0),MATCH(A.Dep9SepList!J$1,manifest_11Sep!$A$1:$V$1,0))</f>
        <v>KE 723</v>
      </c>
      <c r="K894" s="32" t="str">
        <f t="array" ref="K894">INDEX(manifest_11Sep!$A$1:$V$3202,MATCH($B894,manifest_11Sep!$B$1:$B$3202,0),MATCH(A.Dep9SepList!K$1,manifest_11Sep!$A$1:$V$1,0))</f>
        <v>18-thg 9-25</v>
      </c>
      <c r="L894" s="20">
        <f t="array" ref="L894">INDEX(manifest_11Sep!$A$1:$V$3202,MATCH($B894,manifest_11Sep!$B$1:$B$3202,0),MATCH(A.Dep9SepList!L$1,manifest_11Sep!$A$1:$V$1,0))</f>
        <v>0.39930555555555558</v>
      </c>
      <c r="M894" s="13" t="str">
        <f t="array" ref="M894">INDEX(manifest_11Sep!$A$1:$V$3202,MATCH($B894,manifest_11Sep!$B$1:$B$3202,0),MATCH(A.Dep9SepList!M$1,manifest_11Sep!$A$1:$V$1,0))</f>
        <v>ICN-T2</v>
      </c>
      <c r="N894" s="13" t="str">
        <f t="array" ref="N894">INDEX(manifest_11Sep!$A$1:$V$3202,MATCH($B894,manifest_11Sep!$B$1:$B$3202,0),MATCH(A.Dep9SepList!N$1,manifest_11Sep!$A$1:$V$1,0))</f>
        <v>THE PLAZA</v>
      </c>
      <c r="O894" s="31"/>
      <c r="P894" s="20" t="e" cm="1" vm="1">
        <f t="array" aca="1" ref="P894" ca="1">IF(J894="","",_xlfn.XLOOKUP(J894&amp;N894,'A.Departure Grouping'!AQ:AQ&amp;'A.Departure Grouping'!AP:AP,'A.Departure Grouping'!AR:AR,"",0))</f>
        <v>#NAME?</v>
      </c>
      <c r="Q894" s="13">
        <v>70273417</v>
      </c>
      <c r="R894" s="13" t="s">
        <v>61</v>
      </c>
      <c r="S894" s="13">
        <f t="array" ref="S894">INDEX(manifest_11Sep!$A$1:$V$3202,MATCH($B894,manifest_11Sep!$B$1:$B$3202,0),MATCH(A.Dep9SepList!S$1,manifest_11Sep!$A$1:$V$1,0))</f>
        <v>0</v>
      </c>
      <c r="T894" s="17"/>
    </row>
    <row r="895" spans="1:24" hidden="1">
      <c r="A895" s="13" t="str">
        <f t="array" ref="A895">INDEX(manifest_11Sep!$A$1:$V$3202,MATCH($B895,manifest_11Sep!$B$1:$B$3202,0),MATCH(A.Dep9SepList!A$1,manifest_11Sep!$A$1:$V$1,0))</f>
        <v>A</v>
      </c>
      <c r="B895" s="13" t="s">
        <v>1829</v>
      </c>
      <c r="C895" s="13" t="str">
        <f t="array" ref="C895">INDEX(manifest_11Sep!$A$1:$V$3202,MATCH($B895,manifest_11Sep!$B$1:$B$3202,0),MATCH(A.Dep9SepList!C$1,manifest_11Sep!$A$1:$V$1,0))</f>
        <v>CJN5GYTW33C</v>
      </c>
      <c r="D895" s="13" t="str">
        <f t="array" ref="D895">INDEX(manifest_11Sep!$A$1:$V$3202,MATCH($B895,manifest_11Sep!$B$1:$B$3202,0),MATCH(A.Dep9SepList!D$1,manifest_11Sep!$A$1:$V$1,0))</f>
        <v>Female</v>
      </c>
      <c r="E895" s="13" t="str">
        <f t="array" ref="E895">INDEX(manifest_11Sep!$A$1:$V$3202,MATCH($B895,manifest_11Sep!$B$1:$B$3202,0),MATCH(A.Dep9SepList!E$1,manifest_11Sep!$A$1:$V$1,0))</f>
        <v>Yi</v>
      </c>
      <c r="F895" s="13" t="str">
        <f t="array" ref="F895">INDEX(manifest_11Sep!$A$1:$V$3202,MATCH($B895,manifest_11Sep!$B$1:$B$3202,0),MATCH(A.Dep9SepList!F$1,manifest_11Sep!$A$1:$V$1,0))</f>
        <v>Lenhert</v>
      </c>
      <c r="G895" s="13">
        <f t="array" ref="G895">INDEX(manifest_11Sep!$A$1:$V$3202,MATCH($B895,manifest_11Sep!$B$1:$B$3202,0),MATCH(A.Dep9SepList!G$1,manifest_11Sep!$A$1:$V$1,0))</f>
        <v>45</v>
      </c>
      <c r="H895" s="13" t="str">
        <f t="array" ref="H895">INDEX(manifest_11Sep!$A$1:$V$3202,MATCH($B895,manifest_11Sep!$B$1:$B$3202,0),MATCH(A.Dep9SepList!H$1,manifest_11Sep!$A$1:$V$1,0))</f>
        <v>Christine Dai</v>
      </c>
      <c r="I895" s="13" t="str">
        <f t="array" ref="I895">INDEX(manifest_11Sep!$A$1:$V$3202,MATCH($B895,manifest_11Sep!$B$1:$B$3202,0),MATCH(A.Dep9SepList!I$1,manifest_11Sep!$A$1:$V$1,0))</f>
        <v>Korean Air</v>
      </c>
      <c r="J895" s="13" t="str">
        <f t="array" ref="J895">INDEX(manifest_11Sep!$A$1:$V$3202,MATCH($B895,manifest_11Sep!$B$1:$B$3202,0),MATCH(A.Dep9SepList!J$1,manifest_11Sep!$A$1:$V$1,0))</f>
        <v>KE 723</v>
      </c>
      <c r="K895" s="32" t="str">
        <f t="array" ref="K895">INDEX(manifest_11Sep!$A$1:$V$3202,MATCH($B895,manifest_11Sep!$B$1:$B$3202,0),MATCH(A.Dep9SepList!K$1,manifest_11Sep!$A$1:$V$1,0))</f>
        <v>18-thg 9-25</v>
      </c>
      <c r="L895" s="20">
        <f t="array" ref="L895">INDEX(manifest_11Sep!$A$1:$V$3202,MATCH($B895,manifest_11Sep!$B$1:$B$3202,0),MATCH(A.Dep9SepList!L$1,manifest_11Sep!$A$1:$V$1,0))</f>
        <v>0.39930555555555558</v>
      </c>
      <c r="M895" s="13" t="str">
        <f t="array" ref="M895">INDEX(manifest_11Sep!$A$1:$V$3202,MATCH($B895,manifest_11Sep!$B$1:$B$3202,0),MATCH(A.Dep9SepList!M$1,manifest_11Sep!$A$1:$V$1,0))</f>
        <v>ICN-T2</v>
      </c>
      <c r="N895" s="13" t="str">
        <f t="array" ref="N895">INDEX(manifest_11Sep!$A$1:$V$3202,MATCH($B895,manifest_11Sep!$B$1:$B$3202,0),MATCH(A.Dep9SepList!N$1,manifest_11Sep!$A$1:$V$1,0))</f>
        <v>THE PLAZA</v>
      </c>
      <c r="O895" s="31"/>
      <c r="P895" s="20" t="e" cm="1" vm="1">
        <f t="array" aca="1" ref="P895" ca="1">IF(J895="","",_xlfn.XLOOKUP(J895&amp;N895,'A.Departure Grouping'!AQ:AQ&amp;'A.Departure Grouping'!AP:AP,'A.Departure Grouping'!AR:AR,"",0))</f>
        <v>#NAME?</v>
      </c>
      <c r="Q895" s="13">
        <v>70140189</v>
      </c>
      <c r="R895" s="13" t="s">
        <v>43</v>
      </c>
      <c r="S895" s="13">
        <f t="array" ref="S895">INDEX(manifest_11Sep!$A$1:$V$3202,MATCH($B895,manifest_11Sep!$B$1:$B$3202,0),MATCH(A.Dep9SepList!S$1,manifest_11Sep!$A$1:$V$1,0))</f>
        <v>0</v>
      </c>
      <c r="T895" s="17"/>
    </row>
    <row r="896" spans="1:24" hidden="1">
      <c r="A896" s="13" t="str">
        <f t="array" ref="A896">INDEX(manifest_11Sep!$A$1:$V$3202,MATCH($B896,manifest_11Sep!$B$1:$B$3202,0),MATCH(A.Dep9SepList!A$1,manifest_11Sep!$A$1:$V$1,0))</f>
        <v>A</v>
      </c>
      <c r="B896" s="13" t="s">
        <v>1831</v>
      </c>
      <c r="C896" s="13" t="str">
        <f t="array" ref="C896">INDEX(manifest_11Sep!$A$1:$V$3202,MATCH($B896,manifest_11Sep!$B$1:$B$3202,0),MATCH(A.Dep9SepList!C$1,manifest_11Sep!$A$1:$V$1,0))</f>
        <v>CJN5GYTW33C</v>
      </c>
      <c r="D896" s="13" t="str">
        <f t="array" ref="D896">INDEX(manifest_11Sep!$A$1:$V$3202,MATCH($B896,manifest_11Sep!$B$1:$B$3202,0),MATCH(A.Dep9SepList!D$1,manifest_11Sep!$A$1:$V$1,0))</f>
        <v>Male</v>
      </c>
      <c r="E896" s="13" t="str">
        <f t="array" ref="E896">INDEX(manifest_11Sep!$A$1:$V$3202,MATCH($B896,manifest_11Sep!$B$1:$B$3202,0),MATCH(A.Dep9SepList!E$1,manifest_11Sep!$A$1:$V$1,0))</f>
        <v>David</v>
      </c>
      <c r="F896" s="13" t="str">
        <f t="array" ref="F896">INDEX(manifest_11Sep!$A$1:$V$3202,MATCH($B896,manifest_11Sep!$B$1:$B$3202,0),MATCH(A.Dep9SepList!F$1,manifest_11Sep!$A$1:$V$1,0))</f>
        <v>Lenhert</v>
      </c>
      <c r="G896" s="13">
        <f t="array" ref="G896">INDEX(manifest_11Sep!$A$1:$V$3202,MATCH($B896,manifest_11Sep!$B$1:$B$3202,0),MATCH(A.Dep9SepList!G$1,manifest_11Sep!$A$1:$V$1,0))</f>
        <v>51</v>
      </c>
      <c r="H896" s="13" t="str">
        <f t="array" ref="H896">INDEX(manifest_11Sep!$A$1:$V$3202,MATCH($B896,manifest_11Sep!$B$1:$B$3202,0),MATCH(A.Dep9SepList!H$1,manifest_11Sep!$A$1:$V$1,0))</f>
        <v>Christine Dai</v>
      </c>
      <c r="I896" s="13" t="str">
        <f t="array" ref="I896">INDEX(manifest_11Sep!$A$1:$V$3202,MATCH($B896,manifest_11Sep!$B$1:$B$3202,0),MATCH(A.Dep9SepList!I$1,manifest_11Sep!$A$1:$V$1,0))</f>
        <v>Korean Air</v>
      </c>
      <c r="J896" s="13" t="str">
        <f t="array" ref="J896">INDEX(manifest_11Sep!$A$1:$V$3202,MATCH($B896,manifest_11Sep!$B$1:$B$3202,0),MATCH(A.Dep9SepList!J$1,manifest_11Sep!$A$1:$V$1,0))</f>
        <v>KE 723</v>
      </c>
      <c r="K896" s="32" t="str">
        <f t="array" ref="K896">INDEX(manifest_11Sep!$A$1:$V$3202,MATCH($B896,manifest_11Sep!$B$1:$B$3202,0),MATCH(A.Dep9SepList!K$1,manifest_11Sep!$A$1:$V$1,0))</f>
        <v>18-thg 9-25</v>
      </c>
      <c r="L896" s="20">
        <f t="array" ref="L896">INDEX(manifest_11Sep!$A$1:$V$3202,MATCH($B896,manifest_11Sep!$B$1:$B$3202,0),MATCH(A.Dep9SepList!L$1,manifest_11Sep!$A$1:$V$1,0))</f>
        <v>0.39930555555555558</v>
      </c>
      <c r="M896" s="13" t="str">
        <f t="array" ref="M896">INDEX(manifest_11Sep!$A$1:$V$3202,MATCH($B896,manifest_11Sep!$B$1:$B$3202,0),MATCH(A.Dep9SepList!M$1,manifest_11Sep!$A$1:$V$1,0))</f>
        <v>ICN-T2</v>
      </c>
      <c r="N896" s="13" t="str">
        <f t="array" ref="N896">INDEX(manifest_11Sep!$A$1:$V$3202,MATCH($B896,manifest_11Sep!$B$1:$B$3202,0),MATCH(A.Dep9SepList!N$1,manifest_11Sep!$A$1:$V$1,0))</f>
        <v>THE PLAZA</v>
      </c>
      <c r="O896" s="31"/>
      <c r="P896" s="20" t="e" cm="1" vm="1">
        <f t="array" aca="1" ref="P896" ca="1">IF(J896="","",_xlfn.XLOOKUP(J896&amp;N896,'A.Departure Grouping'!AQ:AQ&amp;'A.Departure Grouping'!AP:AP,'A.Departure Grouping'!AR:AR,"",0))</f>
        <v>#NAME?</v>
      </c>
      <c r="Q896" s="13">
        <v>70140189</v>
      </c>
      <c r="R896" s="13" t="s">
        <v>43</v>
      </c>
      <c r="S896" s="13">
        <f t="array" ref="S896">INDEX(manifest_11Sep!$A$1:$V$3202,MATCH($B896,manifest_11Sep!$B$1:$B$3202,0),MATCH(A.Dep9SepList!S$1,manifest_11Sep!$A$1:$V$1,0))</f>
        <v>0</v>
      </c>
      <c r="T896" s="17"/>
    </row>
    <row r="897" spans="1:20" hidden="1">
      <c r="A897" s="13" t="str">
        <f t="array" ref="A897">INDEX(manifest_11Sep!$A$1:$V$3202,MATCH($B897,manifest_11Sep!$B$1:$B$3202,0),MATCH(A.Dep9SepList!A$1,manifest_11Sep!$A$1:$V$1,0))</f>
        <v>A</v>
      </c>
      <c r="B897" s="13" t="s">
        <v>1832</v>
      </c>
      <c r="C897" s="13" t="str">
        <f t="array" ref="C897">INDEX(manifest_11Sep!$A$1:$V$3202,MATCH($B897,manifest_11Sep!$B$1:$B$3202,0),MATCH(A.Dep9SepList!C$1,manifest_11Sep!$A$1:$V$1,0))</f>
        <v>FKNPTYMTHYL</v>
      </c>
      <c r="D897" s="13" t="str">
        <f t="array" ref="D897">INDEX(manifest_11Sep!$A$1:$V$3202,MATCH($B897,manifest_11Sep!$B$1:$B$3202,0),MATCH(A.Dep9SepList!D$1,manifest_11Sep!$A$1:$V$1,0))</f>
        <v>Female</v>
      </c>
      <c r="E897" s="13" t="str">
        <f t="array" ref="E897">INDEX(manifest_11Sep!$A$1:$V$3202,MATCH($B897,manifest_11Sep!$B$1:$B$3202,0),MATCH(A.Dep9SepList!E$1,manifest_11Sep!$A$1:$V$1,0))</f>
        <v>Annie</v>
      </c>
      <c r="F897" s="13" t="str">
        <f t="array" ref="F897">INDEX(manifest_11Sep!$A$1:$V$3202,MATCH($B897,manifest_11Sep!$B$1:$B$3202,0),MATCH(A.Dep9SepList!F$1,manifest_11Sep!$A$1:$V$1,0))</f>
        <v>Ting</v>
      </c>
      <c r="G897" s="13">
        <f t="array" ref="G897">INDEX(manifest_11Sep!$A$1:$V$3202,MATCH($B897,manifest_11Sep!$B$1:$B$3202,0),MATCH(A.Dep9SepList!G$1,manifest_11Sep!$A$1:$V$1,0))</f>
        <v>70</v>
      </c>
      <c r="H897" s="13" t="str">
        <f t="array" ref="H897">INDEX(manifest_11Sep!$A$1:$V$3202,MATCH($B897,manifest_11Sep!$B$1:$B$3202,0),MATCH(A.Dep9SepList!H$1,manifest_11Sep!$A$1:$V$1,0))</f>
        <v>Christine Dai</v>
      </c>
      <c r="I897" s="13" t="str">
        <f t="array" ref="I897">INDEX(manifest_11Sep!$A$1:$V$3202,MATCH($B897,manifest_11Sep!$B$1:$B$3202,0),MATCH(A.Dep9SepList!I$1,manifest_11Sep!$A$1:$V$1,0))</f>
        <v>Korean Air</v>
      </c>
      <c r="J897" s="13" t="str">
        <f t="array" ref="J897">INDEX(manifest_11Sep!$A$1:$V$3202,MATCH($B897,manifest_11Sep!$B$1:$B$3202,0),MATCH(A.Dep9SepList!J$1,manifest_11Sep!$A$1:$V$1,0))</f>
        <v>KE 723</v>
      </c>
      <c r="K897" s="32" t="str">
        <f t="array" ref="K897">INDEX(manifest_11Sep!$A$1:$V$3202,MATCH($B897,manifest_11Sep!$B$1:$B$3202,0),MATCH(A.Dep9SepList!K$1,manifest_11Sep!$A$1:$V$1,0))</f>
        <v>18-thg 9-25</v>
      </c>
      <c r="L897" s="20">
        <f t="array" ref="L897">INDEX(manifest_11Sep!$A$1:$V$3202,MATCH($B897,manifest_11Sep!$B$1:$B$3202,0),MATCH(A.Dep9SepList!L$1,manifest_11Sep!$A$1:$V$1,0))</f>
        <v>0.39930555555555558</v>
      </c>
      <c r="M897" s="13" t="str">
        <f t="array" ref="M897">INDEX(manifest_11Sep!$A$1:$V$3202,MATCH($B897,manifest_11Sep!$B$1:$B$3202,0),MATCH(A.Dep9SepList!M$1,manifest_11Sep!$A$1:$V$1,0))</f>
        <v>ICN-T2</v>
      </c>
      <c r="N897" s="13" t="str">
        <f t="array" ref="N897">INDEX(manifest_11Sep!$A$1:$V$3202,MATCH($B897,manifest_11Sep!$B$1:$B$3202,0),MATCH(A.Dep9SepList!N$1,manifest_11Sep!$A$1:$V$1,0))</f>
        <v>THE PLAZA</v>
      </c>
      <c r="O897" s="31"/>
      <c r="P897" s="20" t="e" cm="1" vm="1">
        <f t="array" aca="1" ref="P897" ca="1">IF(J897="","",_xlfn.XLOOKUP(J897&amp;N897,'A.Departure Grouping'!AQ:AQ&amp;'A.Departure Grouping'!AP:AP,'A.Departure Grouping'!AR:AR,"",0))</f>
        <v>#NAME?</v>
      </c>
      <c r="Q897" s="13">
        <v>70499013</v>
      </c>
      <c r="R897" s="13" t="s">
        <v>43</v>
      </c>
      <c r="S897" s="13">
        <f t="array" ref="S897">INDEX(manifest_11Sep!$A$1:$V$3202,MATCH($B897,manifest_11Sep!$B$1:$B$3202,0),MATCH(A.Dep9SepList!S$1,manifest_11Sep!$A$1:$V$1,0))</f>
        <v>0</v>
      </c>
      <c r="T897" s="17"/>
    </row>
    <row r="898" spans="1:20" hidden="1">
      <c r="A898" s="13" t="str">
        <f t="array" ref="A898">INDEX(manifest_11Sep!$A$1:$V$3202,MATCH($B898,manifest_11Sep!$B$1:$B$3202,0),MATCH(A.Dep9SepList!A$1,manifest_11Sep!$A$1:$V$1,0))</f>
        <v>A</v>
      </c>
      <c r="B898" s="13" t="s">
        <v>1839</v>
      </c>
      <c r="C898" s="13" t="str">
        <f t="array" ref="C898">INDEX(manifest_11Sep!$A$1:$V$3202,MATCH($B898,manifest_11Sep!$B$1:$B$3202,0),MATCH(A.Dep9SepList!C$1,manifest_11Sep!$A$1:$V$1,0))</f>
        <v>BMN5BP9TBCF</v>
      </c>
      <c r="D898" s="13" t="str">
        <f t="array" ref="D898">INDEX(manifest_11Sep!$A$1:$V$3202,MATCH($B898,manifest_11Sep!$B$1:$B$3202,0),MATCH(A.Dep9SepList!D$1,manifest_11Sep!$A$1:$V$1,0))</f>
        <v>Female</v>
      </c>
      <c r="E898" s="13" t="str">
        <f t="array" ref="E898">INDEX(manifest_11Sep!$A$1:$V$3202,MATCH($B898,manifest_11Sep!$B$1:$B$3202,0),MATCH(A.Dep9SepList!E$1,manifest_11Sep!$A$1:$V$1,0))</f>
        <v>Huimin</v>
      </c>
      <c r="F898" s="13" t="str">
        <f t="array" ref="F898">INDEX(manifest_11Sep!$A$1:$V$3202,MATCH($B898,manifest_11Sep!$B$1:$B$3202,0),MATCH(A.Dep9SepList!F$1,manifest_11Sep!$A$1:$V$1,0))</f>
        <v>Chen</v>
      </c>
      <c r="G898" s="13">
        <f t="array" ref="G898">INDEX(manifest_11Sep!$A$1:$V$3202,MATCH($B898,manifest_11Sep!$B$1:$B$3202,0),MATCH(A.Dep9SepList!G$1,manifest_11Sep!$A$1:$V$1,0))</f>
        <v>56</v>
      </c>
      <c r="H898" s="13" t="str">
        <f t="array" ref="H898">INDEX(manifest_11Sep!$A$1:$V$3202,MATCH($B898,manifest_11Sep!$B$1:$B$3202,0),MATCH(A.Dep9SepList!H$1,manifest_11Sep!$A$1:$V$1,0))</f>
        <v>Christine Dai</v>
      </c>
      <c r="I898" s="13" t="str">
        <f t="array" ref="I898">INDEX(manifest_11Sep!$A$1:$V$3202,MATCH($B898,manifest_11Sep!$B$1:$B$3202,0),MATCH(A.Dep9SepList!I$1,manifest_11Sep!$A$1:$V$1,0))</f>
        <v>Korean Air</v>
      </c>
      <c r="J898" s="13" t="str">
        <f t="array" ref="J898">INDEX(manifest_11Sep!$A$1:$V$3202,MATCH($B898,manifest_11Sep!$B$1:$B$3202,0),MATCH(A.Dep9SepList!J$1,manifest_11Sep!$A$1:$V$1,0))</f>
        <v>KE 723</v>
      </c>
      <c r="K898" s="32" t="str">
        <f t="array" ref="K898">INDEX(manifest_11Sep!$A$1:$V$3202,MATCH($B898,manifest_11Sep!$B$1:$B$3202,0),MATCH(A.Dep9SepList!K$1,manifest_11Sep!$A$1:$V$1,0))</f>
        <v>18-thg 9-25</v>
      </c>
      <c r="L898" s="20">
        <f t="array" ref="L898">INDEX(manifest_11Sep!$A$1:$V$3202,MATCH($B898,manifest_11Sep!$B$1:$B$3202,0),MATCH(A.Dep9SepList!L$1,manifest_11Sep!$A$1:$V$1,0))</f>
        <v>0.39930555555555558</v>
      </c>
      <c r="M898" s="13" t="str">
        <f t="array" ref="M898">INDEX(manifest_11Sep!$A$1:$V$3202,MATCH($B898,manifest_11Sep!$B$1:$B$3202,0),MATCH(A.Dep9SepList!M$1,manifest_11Sep!$A$1:$V$1,0))</f>
        <v>ICN-T2</v>
      </c>
      <c r="N898" s="13" t="str">
        <f t="array" ref="N898">INDEX(manifest_11Sep!$A$1:$V$3202,MATCH($B898,manifest_11Sep!$B$1:$B$3202,0),MATCH(A.Dep9SepList!N$1,manifest_11Sep!$A$1:$V$1,0))</f>
        <v>THE PLAZA</v>
      </c>
      <c r="O898" s="31"/>
      <c r="P898" s="20" t="e" cm="1" vm="1">
        <f t="array" aca="1" ref="P898" ca="1">IF(J898="","",_xlfn.XLOOKUP(J898&amp;N898,'A.Departure Grouping'!AQ:AQ&amp;'A.Departure Grouping'!AP:AP,'A.Departure Grouping'!AR:AR,"",0))</f>
        <v>#NAME?</v>
      </c>
      <c r="Q898" s="13">
        <v>70277555</v>
      </c>
      <c r="R898" s="13" t="s">
        <v>61</v>
      </c>
      <c r="S898" s="13">
        <f t="array" ref="S898">INDEX(manifest_11Sep!$A$1:$V$3202,MATCH($B898,manifest_11Sep!$B$1:$B$3202,0),MATCH(A.Dep9SepList!S$1,manifest_11Sep!$A$1:$V$1,0))</f>
        <v>0</v>
      </c>
      <c r="T898" s="17"/>
    </row>
    <row r="899" spans="1:20" hidden="1">
      <c r="A899" s="13" t="str">
        <f t="array" ref="A899">INDEX(manifest_11Sep!$A$1:$V$3202,MATCH($B899,manifest_11Sep!$B$1:$B$3202,0),MATCH(A.Dep9SepList!A$1,manifest_11Sep!$A$1:$V$1,0))</f>
        <v>A</v>
      </c>
      <c r="B899" s="13" t="s">
        <v>1841</v>
      </c>
      <c r="C899" s="13" t="str">
        <f t="array" ref="C899">INDEX(manifest_11Sep!$A$1:$V$3202,MATCH($B899,manifest_11Sep!$B$1:$B$3202,0),MATCH(A.Dep9SepList!C$1,manifest_11Sep!$A$1:$V$1,0))</f>
        <v>BMN5BP9TBCF</v>
      </c>
      <c r="D899" s="13" t="str">
        <f t="array" ref="D899">INDEX(manifest_11Sep!$A$1:$V$3202,MATCH($B899,manifest_11Sep!$B$1:$B$3202,0),MATCH(A.Dep9SepList!D$1,manifest_11Sep!$A$1:$V$1,0))</f>
        <v>Female</v>
      </c>
      <c r="E899" s="13" t="str">
        <f t="array" ref="E899">INDEX(manifest_11Sep!$A$1:$V$3202,MATCH($B899,manifest_11Sep!$B$1:$B$3202,0),MATCH(A.Dep9SepList!E$1,manifest_11Sep!$A$1:$V$1,0))</f>
        <v>Jade Yuyan</v>
      </c>
      <c r="F899" s="13" t="str">
        <f t="array" ref="F899">INDEX(manifest_11Sep!$A$1:$V$3202,MATCH($B899,manifest_11Sep!$B$1:$B$3202,0),MATCH(A.Dep9SepList!F$1,manifest_11Sep!$A$1:$V$1,0))</f>
        <v>Hu</v>
      </c>
      <c r="G899" s="13">
        <f t="array" ref="G899">INDEX(manifest_11Sep!$A$1:$V$3202,MATCH($B899,manifest_11Sep!$B$1:$B$3202,0),MATCH(A.Dep9SepList!G$1,manifest_11Sep!$A$1:$V$1,0))</f>
        <v>42</v>
      </c>
      <c r="H899" s="13" t="str">
        <f t="array" ref="H899">INDEX(manifest_11Sep!$A$1:$V$3202,MATCH($B899,manifest_11Sep!$B$1:$B$3202,0),MATCH(A.Dep9SepList!H$1,manifest_11Sep!$A$1:$V$1,0))</f>
        <v>Christine Dai</v>
      </c>
      <c r="I899" s="13" t="str">
        <f t="array" ref="I899">INDEX(manifest_11Sep!$A$1:$V$3202,MATCH($B899,manifest_11Sep!$B$1:$B$3202,0),MATCH(A.Dep9SepList!I$1,manifest_11Sep!$A$1:$V$1,0))</f>
        <v>Korean Air</v>
      </c>
      <c r="J899" s="13" t="str">
        <f t="array" ref="J899">INDEX(manifest_11Sep!$A$1:$V$3202,MATCH($B899,manifest_11Sep!$B$1:$B$3202,0),MATCH(A.Dep9SepList!J$1,manifest_11Sep!$A$1:$V$1,0))</f>
        <v>KE 723</v>
      </c>
      <c r="K899" s="32" t="str">
        <f t="array" ref="K899">INDEX(manifest_11Sep!$A$1:$V$3202,MATCH($B899,manifest_11Sep!$B$1:$B$3202,0),MATCH(A.Dep9SepList!K$1,manifest_11Sep!$A$1:$V$1,0))</f>
        <v>18-thg 9-25</v>
      </c>
      <c r="L899" s="20">
        <f t="array" ref="L899">INDEX(manifest_11Sep!$A$1:$V$3202,MATCH($B899,manifest_11Sep!$B$1:$B$3202,0),MATCH(A.Dep9SepList!L$1,manifest_11Sep!$A$1:$V$1,0))</f>
        <v>0.39930555555555558</v>
      </c>
      <c r="M899" s="13" t="str">
        <f t="array" ref="M899">INDEX(manifest_11Sep!$A$1:$V$3202,MATCH($B899,manifest_11Sep!$B$1:$B$3202,0),MATCH(A.Dep9SepList!M$1,manifest_11Sep!$A$1:$V$1,0))</f>
        <v>ICN-T2</v>
      </c>
      <c r="N899" s="13" t="str">
        <f t="array" ref="N899">INDEX(manifest_11Sep!$A$1:$V$3202,MATCH($B899,manifest_11Sep!$B$1:$B$3202,0),MATCH(A.Dep9SepList!N$1,manifest_11Sep!$A$1:$V$1,0))</f>
        <v>THE PLAZA</v>
      </c>
      <c r="O899" s="31"/>
      <c r="P899" s="20" t="e" cm="1" vm="1">
        <f t="array" aca="1" ref="P899" ca="1">IF(J899="","",_xlfn.XLOOKUP(J899&amp;N899,'A.Departure Grouping'!AQ:AQ&amp;'A.Departure Grouping'!AP:AP,'A.Departure Grouping'!AR:AR,"",0))</f>
        <v>#NAME?</v>
      </c>
      <c r="Q899" s="13">
        <v>70277555</v>
      </c>
      <c r="R899" s="13" t="s">
        <v>61</v>
      </c>
      <c r="S899" s="13">
        <f t="array" ref="S899">INDEX(manifest_11Sep!$A$1:$V$3202,MATCH($B899,manifest_11Sep!$B$1:$B$3202,0),MATCH(A.Dep9SepList!S$1,manifest_11Sep!$A$1:$V$1,0))</f>
        <v>0</v>
      </c>
      <c r="T899" s="17"/>
    </row>
    <row r="900" spans="1:20" hidden="1">
      <c r="A900" s="13" t="str">
        <f t="array" ref="A900">INDEX(manifest_11Sep!$A$1:$V$3202,MATCH($B900,manifest_11Sep!$B$1:$B$3202,0),MATCH(A.Dep9SepList!A$1,manifest_11Sep!$A$1:$V$1,0))</f>
        <v>A</v>
      </c>
      <c r="B900" s="13" t="s">
        <v>1844</v>
      </c>
      <c r="C900" s="13" t="str">
        <f t="array" ref="C900">INDEX(manifest_11Sep!$A$1:$V$3202,MATCH($B900,manifest_11Sep!$B$1:$B$3202,0),MATCH(A.Dep9SepList!C$1,manifest_11Sep!$A$1:$V$1,0))</f>
        <v>5JNV9P73GJG</v>
      </c>
      <c r="D900" s="13" t="str">
        <f t="array" ref="D900">INDEX(manifest_11Sep!$A$1:$V$3202,MATCH($B900,manifest_11Sep!$B$1:$B$3202,0),MATCH(A.Dep9SepList!D$1,manifest_11Sep!$A$1:$V$1,0))</f>
        <v>Female</v>
      </c>
      <c r="E900" s="13" t="str">
        <f t="array" ref="E900">INDEX(manifest_11Sep!$A$1:$V$3202,MATCH($B900,manifest_11Sep!$B$1:$B$3202,0),MATCH(A.Dep9SepList!E$1,manifest_11Sep!$A$1:$V$1,0))</f>
        <v>Yifeng</v>
      </c>
      <c r="F900" s="13" t="str">
        <f t="array" ref="F900">INDEX(manifest_11Sep!$A$1:$V$3202,MATCH($B900,manifest_11Sep!$B$1:$B$3202,0),MATCH(A.Dep9SepList!F$1,manifest_11Sep!$A$1:$V$1,0))</f>
        <v>Hu</v>
      </c>
      <c r="G900" s="13">
        <f t="array" ref="G900">INDEX(manifest_11Sep!$A$1:$V$3202,MATCH($B900,manifest_11Sep!$B$1:$B$3202,0),MATCH(A.Dep9SepList!G$1,manifest_11Sep!$A$1:$V$1,0))</f>
        <v>51</v>
      </c>
      <c r="H900" s="13" t="str">
        <f t="array" ref="H900">INDEX(manifest_11Sep!$A$1:$V$3202,MATCH($B900,manifest_11Sep!$B$1:$B$3202,0),MATCH(A.Dep9SepList!H$1,manifest_11Sep!$A$1:$V$1,0))</f>
        <v>Christine Dai</v>
      </c>
      <c r="I900" s="13" t="str">
        <f t="array" ref="I900">INDEX(manifest_11Sep!$A$1:$V$3202,MATCH($B900,manifest_11Sep!$B$1:$B$3202,0),MATCH(A.Dep9SepList!I$1,manifest_11Sep!$A$1:$V$1,0))</f>
        <v>Korean Air</v>
      </c>
      <c r="J900" s="13" t="str">
        <f t="array" ref="J900">INDEX(manifest_11Sep!$A$1:$V$3202,MATCH($B900,manifest_11Sep!$B$1:$B$3202,0),MATCH(A.Dep9SepList!J$1,manifest_11Sep!$A$1:$V$1,0))</f>
        <v>KE 723</v>
      </c>
      <c r="K900" s="32" t="str">
        <f t="array" ref="K900">INDEX(manifest_11Sep!$A$1:$V$3202,MATCH($B900,manifest_11Sep!$B$1:$B$3202,0),MATCH(A.Dep9SepList!K$1,manifest_11Sep!$A$1:$V$1,0))</f>
        <v>18-thg 9-25</v>
      </c>
      <c r="L900" s="20">
        <f t="array" ref="L900">INDEX(manifest_11Sep!$A$1:$V$3202,MATCH($B900,manifest_11Sep!$B$1:$B$3202,0),MATCH(A.Dep9SepList!L$1,manifest_11Sep!$A$1:$V$1,0))</f>
        <v>0.39930555555555558</v>
      </c>
      <c r="M900" s="13" t="str">
        <f t="array" ref="M900">INDEX(manifest_11Sep!$A$1:$V$3202,MATCH($B900,manifest_11Sep!$B$1:$B$3202,0),MATCH(A.Dep9SepList!M$1,manifest_11Sep!$A$1:$V$1,0))</f>
        <v>ICN-T2</v>
      </c>
      <c r="N900" s="13" t="str">
        <f t="array" ref="N900">INDEX(manifest_11Sep!$A$1:$V$3202,MATCH($B900,manifest_11Sep!$B$1:$B$3202,0),MATCH(A.Dep9SepList!N$1,manifest_11Sep!$A$1:$V$1,0))</f>
        <v>THE PLAZA</v>
      </c>
      <c r="O900" s="31"/>
      <c r="P900" s="20" t="e" cm="1" vm="1">
        <f t="array" aca="1" ref="P900" ca="1">IF(J900="","",_xlfn.XLOOKUP(J900&amp;N900,'A.Departure Grouping'!AQ:AQ&amp;'A.Departure Grouping'!AP:AP,'A.Departure Grouping'!AR:AR,"",0))</f>
        <v>#NAME?</v>
      </c>
      <c r="Q900" s="13">
        <v>70277564</v>
      </c>
      <c r="R900" s="13" t="s">
        <v>61</v>
      </c>
      <c r="S900" s="13">
        <f t="array" ref="S900">INDEX(manifest_11Sep!$A$1:$V$3202,MATCH($B900,manifest_11Sep!$B$1:$B$3202,0),MATCH(A.Dep9SepList!S$1,manifest_11Sep!$A$1:$V$1,0))</f>
        <v>0</v>
      </c>
      <c r="T900" s="17"/>
    </row>
    <row r="901" spans="1:20" hidden="1">
      <c r="A901" s="13" t="str">
        <f t="array" ref="A901">INDEX(manifest_11Sep!$A$1:$V$3202,MATCH($B901,manifest_11Sep!$B$1:$B$3202,0),MATCH(A.Dep9SepList!A$1,manifest_11Sep!$A$1:$V$1,0))</f>
        <v>A</v>
      </c>
      <c r="B901" s="13" t="s">
        <v>1846</v>
      </c>
      <c r="C901" s="13" t="str">
        <f t="array" ref="C901">INDEX(manifest_11Sep!$A$1:$V$3202,MATCH($B901,manifest_11Sep!$B$1:$B$3202,0),MATCH(A.Dep9SepList!C$1,manifest_11Sep!$A$1:$V$1,0))</f>
        <v>5JNV9P73GJG</v>
      </c>
      <c r="D901" s="13" t="str">
        <f t="array" ref="D901">INDEX(manifest_11Sep!$A$1:$V$3202,MATCH($B901,manifest_11Sep!$B$1:$B$3202,0),MATCH(A.Dep9SepList!D$1,manifest_11Sep!$A$1:$V$1,0))</f>
        <v>Female</v>
      </c>
      <c r="E901" s="13" t="str">
        <f t="array" ref="E901">INDEX(manifest_11Sep!$A$1:$V$3202,MATCH($B901,manifest_11Sep!$B$1:$B$3202,0),MATCH(A.Dep9SepList!E$1,manifest_11Sep!$A$1:$V$1,0))</f>
        <v>Xuemei</v>
      </c>
      <c r="F901" s="13" t="str">
        <f t="array" ref="F901">INDEX(manifest_11Sep!$A$1:$V$3202,MATCH($B901,manifest_11Sep!$B$1:$B$3202,0),MATCH(A.Dep9SepList!F$1,manifest_11Sep!$A$1:$V$1,0))</f>
        <v>Gong</v>
      </c>
      <c r="G901" s="13">
        <f t="array" ref="G901">INDEX(manifest_11Sep!$A$1:$V$3202,MATCH($B901,manifest_11Sep!$B$1:$B$3202,0),MATCH(A.Dep9SepList!G$1,manifest_11Sep!$A$1:$V$1,0))</f>
        <v>53</v>
      </c>
      <c r="H901" s="13" t="str">
        <f t="array" ref="H901">INDEX(manifest_11Sep!$A$1:$V$3202,MATCH($B901,manifest_11Sep!$B$1:$B$3202,0),MATCH(A.Dep9SepList!H$1,manifest_11Sep!$A$1:$V$1,0))</f>
        <v>Christine Dai</v>
      </c>
      <c r="I901" s="13" t="str">
        <f t="array" ref="I901">INDEX(manifest_11Sep!$A$1:$V$3202,MATCH($B901,manifest_11Sep!$B$1:$B$3202,0),MATCH(A.Dep9SepList!I$1,manifest_11Sep!$A$1:$V$1,0))</f>
        <v>Korean Air</v>
      </c>
      <c r="J901" s="13" t="str">
        <f t="array" ref="J901">INDEX(manifest_11Sep!$A$1:$V$3202,MATCH($B901,manifest_11Sep!$B$1:$B$3202,0),MATCH(A.Dep9SepList!J$1,manifest_11Sep!$A$1:$V$1,0))</f>
        <v>KE 723</v>
      </c>
      <c r="K901" s="32" t="str">
        <f t="array" ref="K901">INDEX(manifest_11Sep!$A$1:$V$3202,MATCH($B901,manifest_11Sep!$B$1:$B$3202,0),MATCH(A.Dep9SepList!K$1,manifest_11Sep!$A$1:$V$1,0))</f>
        <v>18-thg 9-25</v>
      </c>
      <c r="L901" s="20">
        <f t="array" ref="L901">INDEX(manifest_11Sep!$A$1:$V$3202,MATCH($B901,manifest_11Sep!$B$1:$B$3202,0),MATCH(A.Dep9SepList!L$1,manifest_11Sep!$A$1:$V$1,0))</f>
        <v>0.39930555555555558</v>
      </c>
      <c r="M901" s="13" t="str">
        <f t="array" ref="M901">INDEX(manifest_11Sep!$A$1:$V$3202,MATCH($B901,manifest_11Sep!$B$1:$B$3202,0),MATCH(A.Dep9SepList!M$1,manifest_11Sep!$A$1:$V$1,0))</f>
        <v>ICN-T2</v>
      </c>
      <c r="N901" s="13" t="str">
        <f t="array" ref="N901">INDEX(manifest_11Sep!$A$1:$V$3202,MATCH($B901,manifest_11Sep!$B$1:$B$3202,0),MATCH(A.Dep9SepList!N$1,manifest_11Sep!$A$1:$V$1,0))</f>
        <v>THE PLAZA</v>
      </c>
      <c r="O901" s="31"/>
      <c r="P901" s="20" t="e" cm="1" vm="1">
        <f t="array" aca="1" ref="P901" ca="1">IF(J901="","",_xlfn.XLOOKUP(J901&amp;N901,'A.Departure Grouping'!AQ:AQ&amp;'A.Departure Grouping'!AP:AP,'A.Departure Grouping'!AR:AR,"",0))</f>
        <v>#NAME?</v>
      </c>
      <c r="Q901" s="13">
        <v>70277564</v>
      </c>
      <c r="R901" s="13" t="s">
        <v>61</v>
      </c>
      <c r="S901" s="13">
        <f t="array" ref="S901">INDEX(manifest_11Sep!$A$1:$V$3202,MATCH($B901,manifest_11Sep!$B$1:$B$3202,0),MATCH(A.Dep9SepList!S$1,manifest_11Sep!$A$1:$V$1,0))</f>
        <v>0</v>
      </c>
      <c r="T901" s="17"/>
    </row>
    <row r="902" spans="1:20" hidden="1">
      <c r="A902" s="13" t="str">
        <f t="array" ref="A902">INDEX(manifest_11Sep!$A$1:$V$3202,MATCH($B902,manifest_11Sep!$B$1:$B$3202,0),MATCH(A.Dep9SepList!A$1,manifest_11Sep!$A$1:$V$1,0))</f>
        <v>A</v>
      </c>
      <c r="B902" s="13" t="s">
        <v>1851</v>
      </c>
      <c r="C902" s="13" t="str">
        <f t="array" ref="C902">INDEX(manifest_11Sep!$A$1:$V$3202,MATCH($B902,manifest_11Sep!$B$1:$B$3202,0),MATCH(A.Dep9SepList!C$1,manifest_11Sep!$A$1:$V$1,0))</f>
        <v>YZNL7GVHBP9</v>
      </c>
      <c r="D902" s="13" t="str">
        <f t="array" ref="D902">INDEX(manifest_11Sep!$A$1:$V$3202,MATCH($B902,manifest_11Sep!$B$1:$B$3202,0),MATCH(A.Dep9SepList!D$1,manifest_11Sep!$A$1:$V$1,0))</f>
        <v>Female</v>
      </c>
      <c r="E902" s="13" t="str">
        <f t="array" ref="E902">INDEX(manifest_11Sep!$A$1:$V$3202,MATCH($B902,manifest_11Sep!$B$1:$B$3202,0),MATCH(A.Dep9SepList!E$1,manifest_11Sep!$A$1:$V$1,0))</f>
        <v>Mei</v>
      </c>
      <c r="F902" s="13" t="str">
        <f t="array" ref="F902">INDEX(manifest_11Sep!$A$1:$V$3202,MATCH($B902,manifest_11Sep!$B$1:$B$3202,0),MATCH(A.Dep9SepList!F$1,manifest_11Sep!$A$1:$V$1,0))</f>
        <v>Zhou</v>
      </c>
      <c r="G902" s="13">
        <f t="array" ref="G902">INDEX(manifest_11Sep!$A$1:$V$3202,MATCH($B902,manifest_11Sep!$B$1:$B$3202,0),MATCH(A.Dep9SepList!G$1,manifest_11Sep!$A$1:$V$1,0))</f>
        <v>56</v>
      </c>
      <c r="H902" s="13" t="str">
        <f t="array" ref="H902">INDEX(manifest_11Sep!$A$1:$V$3202,MATCH($B902,manifest_11Sep!$B$1:$B$3202,0),MATCH(A.Dep9SepList!H$1,manifest_11Sep!$A$1:$V$1,0))</f>
        <v>Christine Dai</v>
      </c>
      <c r="I902" s="13" t="str">
        <f t="array" ref="I902">INDEX(manifest_11Sep!$A$1:$V$3202,MATCH($B902,manifest_11Sep!$B$1:$B$3202,0),MATCH(A.Dep9SepList!I$1,manifest_11Sep!$A$1:$V$1,0))</f>
        <v>Korean Air</v>
      </c>
      <c r="J902" s="13" t="str">
        <f t="array" ref="J902">INDEX(manifest_11Sep!$A$1:$V$3202,MATCH($B902,manifest_11Sep!$B$1:$B$3202,0),MATCH(A.Dep9SepList!J$1,manifest_11Sep!$A$1:$V$1,0))</f>
        <v>KE 723</v>
      </c>
      <c r="K902" s="32" t="str">
        <f t="array" ref="K902">INDEX(manifest_11Sep!$A$1:$V$3202,MATCH($B902,manifest_11Sep!$B$1:$B$3202,0),MATCH(A.Dep9SepList!K$1,manifest_11Sep!$A$1:$V$1,0))</f>
        <v>18-thg 9-25</v>
      </c>
      <c r="L902" s="20">
        <f t="array" ref="L902">INDEX(manifest_11Sep!$A$1:$V$3202,MATCH($B902,manifest_11Sep!$B$1:$B$3202,0),MATCH(A.Dep9SepList!L$1,manifest_11Sep!$A$1:$V$1,0))</f>
        <v>0.39930555555555558</v>
      </c>
      <c r="M902" s="13" t="str">
        <f t="array" ref="M902">INDEX(manifest_11Sep!$A$1:$V$3202,MATCH($B902,manifest_11Sep!$B$1:$B$3202,0),MATCH(A.Dep9SepList!M$1,manifest_11Sep!$A$1:$V$1,0))</f>
        <v>ICN-T2</v>
      </c>
      <c r="N902" s="13" t="str">
        <f t="array" ref="N902">INDEX(manifest_11Sep!$A$1:$V$3202,MATCH($B902,manifest_11Sep!$B$1:$B$3202,0),MATCH(A.Dep9SepList!N$1,manifest_11Sep!$A$1:$V$1,0))</f>
        <v>THE PLAZA</v>
      </c>
      <c r="O902" s="31"/>
      <c r="P902" s="20" t="e" cm="1" vm="1">
        <f t="array" aca="1" ref="P902" ca="1">IF(J902="","",_xlfn.XLOOKUP(J902&amp;N902,'A.Departure Grouping'!AQ:AQ&amp;'A.Departure Grouping'!AP:AP,'A.Departure Grouping'!AR:AR,"",0))</f>
        <v>#NAME?</v>
      </c>
      <c r="Q902" s="13">
        <v>70277571</v>
      </c>
      <c r="R902" s="13" t="s">
        <v>61</v>
      </c>
      <c r="S902" s="13">
        <f t="array" ref="S902">INDEX(manifest_11Sep!$A$1:$V$3202,MATCH($B902,manifest_11Sep!$B$1:$B$3202,0),MATCH(A.Dep9SepList!S$1,manifest_11Sep!$A$1:$V$1,0))</f>
        <v>0</v>
      </c>
      <c r="T902" s="17"/>
    </row>
    <row r="903" spans="1:20">
      <c r="A903" s="13" t="str">
        <f t="array" ref="A903">INDEX(manifest_11Sep!$A$1:$V$3202,MATCH($B903,manifest_11Sep!$B$1:$B$3202,0),MATCH(A.Dep9SepList!A$1,manifest_11Sep!$A$1:$V$1,0))</f>
        <v>A</v>
      </c>
      <c r="B903" s="13" t="s">
        <v>3096</v>
      </c>
      <c r="C903" s="13" t="str">
        <f t="array" ref="C903">INDEX(manifest_11Sep!$A$1:$V$3202,MATCH($B903,manifest_11Sep!$B$1:$B$3202,0),MATCH(A.Dep9SepList!C$1,manifest_11Sep!$A$1:$V$1,0))</f>
        <v>CHN8V4F6KDL</v>
      </c>
      <c r="D903" s="13" t="str">
        <f t="array" ref="D903">INDEX(manifest_11Sep!$A$1:$V$3202,MATCH($B903,manifest_11Sep!$B$1:$B$3202,0),MATCH(A.Dep9SepList!D$1,manifest_11Sep!$A$1:$V$1,0))</f>
        <v>Male</v>
      </c>
      <c r="E903" s="13" t="str">
        <f t="array" ref="E903">INDEX(manifest_11Sep!$A$1:$V$3202,MATCH($B903,manifest_11Sep!$B$1:$B$3202,0),MATCH(A.Dep9SepList!E$1,manifest_11Sep!$A$1:$V$1,0))</f>
        <v>Olabisi Ayodeji</v>
      </c>
      <c r="F903" s="13" t="str">
        <f t="array" ref="F903">INDEX(manifest_11Sep!$A$1:$V$3202,MATCH($B903,manifest_11Sep!$B$1:$B$3202,0),MATCH(A.Dep9SepList!F$1,manifest_11Sep!$A$1:$V$1,0))</f>
        <v>Ogunwale</v>
      </c>
      <c r="G903" s="13">
        <f t="array" ref="G903">INDEX(manifest_11Sep!$A$1:$V$3202,MATCH($B903,manifest_11Sep!$B$1:$B$3202,0),MATCH(A.Dep9SepList!G$1,manifest_11Sep!$A$1:$V$1,0))</f>
        <v>41</v>
      </c>
      <c r="H903" s="13" t="str">
        <f t="array" ref="H903">INDEX(manifest_11Sep!$A$1:$V$3202,MATCH($B903,manifest_11Sep!$B$1:$B$3202,0),MATCH(A.Dep9SepList!H$1,manifest_11Sep!$A$1:$V$1,0))</f>
        <v>Kenny Sowunmi</v>
      </c>
      <c r="I903" s="13" t="str">
        <f t="array" ref="I903">INDEX(manifest_11Sep!$A$1:$V$3202,MATCH($B903,manifest_11Sep!$B$1:$B$3202,0),MATCH(A.Dep9SepList!I$1,manifest_11Sep!$A$1:$V$1,0))</f>
        <v>Korean Air</v>
      </c>
      <c r="J903" s="13" t="str">
        <f t="array" ref="J903">INDEX(manifest_11Sep!$A$1:$V$3202,MATCH($B903,manifest_11Sep!$B$1:$B$3202,0),MATCH(A.Dep9SepList!J$1,manifest_11Sep!$A$1:$V$1,0))</f>
        <v>KE 73</v>
      </c>
      <c r="K903" s="32" t="str">
        <f t="array" ref="K903">INDEX(manifest_11Sep!$A$1:$V$3202,MATCH($B903,manifest_11Sep!$B$1:$B$3202,0),MATCH(A.Dep9SepList!K$1,manifest_11Sep!$A$1:$V$1,0))</f>
        <v>18-thg 9-25</v>
      </c>
      <c r="L903" s="20">
        <f t="array" ref="L903">INDEX(manifest_11Sep!$A$1:$V$3202,MATCH($B903,manifest_11Sep!$B$1:$B$3202,0),MATCH(A.Dep9SepList!L$1,manifest_11Sep!$A$1:$V$1,0))</f>
        <v>0.39930555555555558</v>
      </c>
      <c r="M903" s="13" t="str">
        <f t="array" ref="M903">INDEX(manifest_11Sep!$A$1:$V$3202,MATCH($B903,manifest_11Sep!$B$1:$B$3202,0),MATCH(A.Dep9SepList!M$1,manifest_11Sep!$A$1:$V$1,0))</f>
        <v>ICN-T2</v>
      </c>
      <c r="N903" s="13" t="str">
        <f t="array" ref="N903">INDEX(manifest_11Sep!$A$1:$V$3202,MATCH($B903,manifest_11Sep!$B$1:$B$3202,0),MATCH(A.Dep9SepList!N$1,manifest_11Sep!$A$1:$V$1,0))</f>
        <v>LOTTE</v>
      </c>
      <c r="O903" s="31"/>
      <c r="P903" s="20" t="e" cm="1" vm="1">
        <f t="array" aca="1" ref="P903" ca="1">IF(J903="","",_xlfn.XLOOKUP(J903&amp;N903,'A.Departure Grouping'!AQ:AQ&amp;'A.Departure Grouping'!AP:AP,'A.Departure Grouping'!AR:AR,"",0))</f>
        <v>#NAME?</v>
      </c>
      <c r="Q903" s="13">
        <v>15262451</v>
      </c>
      <c r="R903" s="13" t="s">
        <v>61</v>
      </c>
      <c r="S903" s="13">
        <f t="array" ref="S903">INDEX(manifest_11Sep!$A$1:$V$3202,MATCH($B903,manifest_11Sep!$B$1:$B$3202,0),MATCH(A.Dep9SepList!S$1,manifest_11Sep!$A$1:$V$1,0))</f>
        <v>0</v>
      </c>
      <c r="T903" s="17"/>
    </row>
    <row r="904" spans="1:20" hidden="1">
      <c r="A904" s="229" t="str">
        <f t="array" ref="A904">INDEX(manifest_11Sep!$A$1:$V$3202,MATCH($B904,manifest_11Sep!$B$1:$B$3202,0),MATCH(A.Dep9SepList!A$1,manifest_11Sep!$A$1:$V$1,0))</f>
        <v>A</v>
      </c>
      <c r="B904" s="229" t="s">
        <v>3976</v>
      </c>
      <c r="C904" s="229" t="str">
        <f t="array" ref="C904">INDEX(manifest_11Sep!$A$1:$V$3202,MATCH($B904,manifest_11Sep!$B$1:$B$3202,0),MATCH(A.Dep9SepList!C$1,manifest_11Sep!$A$1:$V$1,0))</f>
        <v>KSNCD9W9V6L</v>
      </c>
      <c r="D904" s="229" t="str">
        <f t="array" ref="D904">INDEX(manifest_11Sep!$A$1:$V$3202,MATCH($B904,manifest_11Sep!$B$1:$B$3202,0),MATCH(A.Dep9SepList!D$1,manifest_11Sep!$A$1:$V$1,0))</f>
        <v>Female</v>
      </c>
      <c r="E904" s="229" t="str">
        <f t="array" ref="E904">INDEX(manifest_11Sep!$A$1:$V$3202,MATCH($B904,manifest_11Sep!$B$1:$B$3202,0),MATCH(A.Dep9SepList!E$1,manifest_11Sep!$A$1:$V$1,0))</f>
        <v>Esther</v>
      </c>
      <c r="F904" s="229" t="str">
        <f t="array" ref="F904">INDEX(manifest_11Sep!$A$1:$V$3202,MATCH($B904,manifest_11Sep!$B$1:$B$3202,0),MATCH(A.Dep9SepList!F$1,manifest_11Sep!$A$1:$V$1,0))</f>
        <v>Ezieke</v>
      </c>
      <c r="G904" s="229">
        <f t="array" ref="G904">INDEX(manifest_11Sep!$A$1:$V$3202,MATCH($B904,manifest_11Sep!$B$1:$B$3202,0),MATCH(A.Dep9SepList!G$1,manifest_11Sep!$A$1:$V$1,0))</f>
        <v>63</v>
      </c>
      <c r="H904" s="229" t="str">
        <f t="array" ref="H904">INDEX(manifest_11Sep!$A$1:$V$3202,MATCH($B904,manifest_11Sep!$B$1:$B$3202,0),MATCH(A.Dep9SepList!H$1,manifest_11Sep!$A$1:$V$1,0))</f>
        <v>Rhoda Emezienna</v>
      </c>
      <c r="I904" s="229" t="str">
        <f t="array" ref="I904">INDEX(manifest_11Sep!$A$1:$V$3202,MATCH($B904,manifest_11Sep!$B$1:$B$3202,0),MATCH(A.Dep9SepList!I$1,manifest_11Sep!$A$1:$V$1,0))</f>
        <v>Korean Air</v>
      </c>
      <c r="J904" s="229" t="str">
        <f t="array" ref="J904">INDEX(manifest_11Sep!$A$1:$V$3202,MATCH($B904,manifest_11Sep!$B$1:$B$3202,0),MATCH(A.Dep9SepList!J$1,manifest_11Sep!$A$1:$V$1,0))</f>
        <v>KE 81</v>
      </c>
      <c r="K904" s="234" t="str">
        <f t="array" ref="K904">INDEX(manifest_11Sep!$A$1:$V$3202,MATCH($B904,manifest_11Sep!$B$1:$B$3202,0),MATCH(A.Dep9SepList!K$1,manifest_11Sep!$A$1:$V$1,0))</f>
        <v>18-thg 9-25</v>
      </c>
      <c r="L904" s="235">
        <f t="array" ref="L904">INDEX(manifest_11Sep!$A$1:$V$3202,MATCH($B904,manifest_11Sep!$B$1:$B$3202,0),MATCH(A.Dep9SepList!L$1,manifest_11Sep!$A$1:$V$1,0))</f>
        <v>0.41666666666666669</v>
      </c>
      <c r="M904" s="229" t="str">
        <f t="array" ref="M904">INDEX(manifest_11Sep!$A$1:$V$3202,MATCH($B904,manifest_11Sep!$B$1:$B$3202,0),MATCH(A.Dep9SepList!M$1,manifest_11Sep!$A$1:$V$1,0))</f>
        <v>ICN-T2</v>
      </c>
      <c r="N904" s="229" t="str">
        <f t="array" ref="N904">INDEX(manifest_11Sep!$A$1:$V$3202,MATCH($B904,manifest_11Sep!$B$1:$B$3202,0),MATCH(A.Dep9SepList!N$1,manifest_11Sep!$A$1:$V$1,0))</f>
        <v>THE PLAZA</v>
      </c>
      <c r="O904" s="256">
        <f>COUNTA(N904:N925)</f>
        <v>22</v>
      </c>
      <c r="P904" s="235" t="e" cm="1" vm="1">
        <f t="array" aca="1" ref="P904" ca="1">IF(J904="","",_xlfn.XLOOKUP(J904&amp;N904,'A.Departure Grouping'!AQ:AQ&amp;'A.Departure Grouping'!AP:AP,'A.Departure Grouping'!AR:AR,"",0))</f>
        <v>#NAME?</v>
      </c>
      <c r="Q904" s="229">
        <v>70079250</v>
      </c>
      <c r="R904" s="229" t="s">
        <v>35</v>
      </c>
      <c r="S904" s="229">
        <f t="array" ref="S904">INDEX(manifest_11Sep!$A$1:$V$3202,MATCH($B904,manifest_11Sep!$B$1:$B$3202,0),MATCH(A.Dep9SepList!S$1,manifest_11Sep!$A$1:$V$1,0))</f>
        <v>0</v>
      </c>
      <c r="T904" s="17"/>
    </row>
    <row r="905" spans="1:20" hidden="1">
      <c r="A905" s="13" t="str">
        <f t="array" ref="A905">INDEX(manifest_11Sep!$A$1:$V$3202,MATCH($B905,manifest_11Sep!$B$1:$B$3202,0),MATCH(A.Dep9SepList!A$1,manifest_11Sep!$A$1:$V$1,0))</f>
        <v>A</v>
      </c>
      <c r="B905" s="13" t="s">
        <v>3966</v>
      </c>
      <c r="C905" s="13" t="str">
        <f t="array" ref="C905">INDEX(manifest_11Sep!$A$1:$V$3202,MATCH($B905,manifest_11Sep!$B$1:$B$3202,0),MATCH(A.Dep9SepList!C$1,manifest_11Sep!$A$1:$V$1,0))</f>
        <v>HWNJGD7G27Z</v>
      </c>
      <c r="D905" s="13" t="str">
        <f t="array" ref="D905">INDEX(manifest_11Sep!$A$1:$V$3202,MATCH($B905,manifest_11Sep!$B$1:$B$3202,0),MATCH(A.Dep9SepList!D$1,manifest_11Sep!$A$1:$V$1,0))</f>
        <v>Female</v>
      </c>
      <c r="E905" s="13" t="str">
        <f t="array" ref="E905">INDEX(manifest_11Sep!$A$1:$V$3202,MATCH($B905,manifest_11Sep!$B$1:$B$3202,0),MATCH(A.Dep9SepList!E$1,manifest_11Sep!$A$1:$V$1,0))</f>
        <v>Edith</v>
      </c>
      <c r="F905" s="13" t="str">
        <f t="array" ref="F905">INDEX(manifest_11Sep!$A$1:$V$3202,MATCH($B905,manifest_11Sep!$B$1:$B$3202,0),MATCH(A.Dep9SepList!F$1,manifest_11Sep!$A$1:$V$1,0))</f>
        <v>Amobi</v>
      </c>
      <c r="G905" s="13">
        <f t="array" ref="G905">INDEX(manifest_11Sep!$A$1:$V$3202,MATCH($B905,manifest_11Sep!$B$1:$B$3202,0),MATCH(A.Dep9SepList!G$1,manifest_11Sep!$A$1:$V$1,0))</f>
        <v>69</v>
      </c>
      <c r="H905" s="13" t="str">
        <f t="array" ref="H905">INDEX(manifest_11Sep!$A$1:$V$3202,MATCH($B905,manifest_11Sep!$B$1:$B$3202,0),MATCH(A.Dep9SepList!H$1,manifest_11Sep!$A$1:$V$1,0))</f>
        <v>Rhoda Emezienna</v>
      </c>
      <c r="I905" s="13" t="str">
        <f t="array" ref="I905">INDEX(manifest_11Sep!$A$1:$V$3202,MATCH($B905,manifest_11Sep!$B$1:$B$3202,0),MATCH(A.Dep9SepList!I$1,manifest_11Sep!$A$1:$V$1,0))</f>
        <v>Japan Airlines</v>
      </c>
      <c r="J905" s="13" t="str">
        <f t="array" ref="J905">INDEX(manifest_11Sep!$A$1:$V$3202,MATCH($B905,manifest_11Sep!$B$1:$B$3202,0),MATCH(A.Dep9SepList!J$1,manifest_11Sep!$A$1:$V$1,0))</f>
        <v>JL 5202</v>
      </c>
      <c r="K905" s="32" t="str">
        <f t="array" ref="K905">INDEX(manifest_11Sep!$A$1:$V$3202,MATCH($B905,manifest_11Sep!$B$1:$B$3202,0),MATCH(A.Dep9SepList!K$1,manifest_11Sep!$A$1:$V$1,0))</f>
        <v>18-thg 9-25</v>
      </c>
      <c r="L905" s="20">
        <f t="array" ref="L905">INDEX(manifest_11Sep!$A$1:$V$3202,MATCH($B905,manifest_11Sep!$B$1:$B$3202,0),MATCH(A.Dep9SepList!L$1,manifest_11Sep!$A$1:$V$1,0))</f>
        <v>0.4236111111111111</v>
      </c>
      <c r="M905" s="13" t="str">
        <f t="array" ref="M905">INDEX(manifest_11Sep!$A$1:$V$3202,MATCH($B905,manifest_11Sep!$B$1:$B$3202,0),MATCH(A.Dep9SepList!M$1,manifest_11Sep!$A$1:$V$1,0))</f>
        <v>ICN-T2</v>
      </c>
      <c r="N905" s="13" t="str">
        <f t="array" ref="N905">INDEX(manifest_11Sep!$A$1:$V$3202,MATCH($B905,manifest_11Sep!$B$1:$B$3202,0),MATCH(A.Dep9SepList!N$1,manifest_11Sep!$A$1:$V$1,0))</f>
        <v>THE PLAZA</v>
      </c>
      <c r="O905" s="31"/>
      <c r="P905" s="20" t="e" cm="1" vm="1">
        <f t="array" aca="1" ref="P905" ca="1">IF(J905="","",_xlfn.XLOOKUP(J905&amp;N905,'A.Departure Grouping'!AQ:AQ&amp;'A.Departure Grouping'!AP:AP,'A.Departure Grouping'!AR:AR,"",0))</f>
        <v>#NAME?</v>
      </c>
      <c r="Q905" s="13">
        <v>70079220</v>
      </c>
      <c r="R905" s="13" t="s">
        <v>35</v>
      </c>
      <c r="S905" s="13">
        <f t="array" ref="S905">INDEX(manifest_11Sep!$A$1:$V$3202,MATCH($B905,manifest_11Sep!$B$1:$B$3202,0),MATCH(A.Dep9SepList!S$1,manifest_11Sep!$A$1:$V$1,0))</f>
        <v>0</v>
      </c>
      <c r="T905" s="17"/>
    </row>
    <row r="906" spans="1:20">
      <c r="A906" s="13" t="str">
        <f t="array" ref="A906">INDEX(manifest_11Sep!$A$1:$V$3202,MATCH($B906,manifest_11Sep!$B$1:$B$3202,0),MATCH(A.Dep9SepList!A$1,manifest_11Sep!$A$1:$V$1,0))</f>
        <v>A</v>
      </c>
      <c r="B906" s="13" t="s">
        <v>3081</v>
      </c>
      <c r="C906" s="13" t="str">
        <f t="array" ref="C906">INDEX(manifest_11Sep!$A$1:$V$3202,MATCH($B906,manifest_11Sep!$B$1:$B$3202,0),MATCH(A.Dep9SepList!C$1,manifest_11Sep!$A$1:$V$1,0))</f>
        <v>KMNQ6RPRTVF</v>
      </c>
      <c r="D906" s="13" t="str">
        <f t="array" ref="D906">INDEX(manifest_11Sep!$A$1:$V$3202,MATCH($B906,manifest_11Sep!$B$1:$B$3202,0),MATCH(A.Dep9SepList!D$1,manifest_11Sep!$A$1:$V$1,0))</f>
        <v>Female</v>
      </c>
      <c r="E906" s="13" t="str">
        <f t="array" ref="E906">INDEX(manifest_11Sep!$A$1:$V$3202,MATCH($B906,manifest_11Sep!$B$1:$B$3202,0),MATCH(A.Dep9SepList!E$1,manifest_11Sep!$A$1:$V$1,0))</f>
        <v>Josephine Ibiyemi</v>
      </c>
      <c r="F906" s="13" t="str">
        <f t="array" ref="F906">INDEX(manifest_11Sep!$A$1:$V$3202,MATCH($B906,manifest_11Sep!$B$1:$B$3202,0),MATCH(A.Dep9SepList!F$1,manifest_11Sep!$A$1:$V$1,0))</f>
        <v>Brown</v>
      </c>
      <c r="G906" s="13">
        <f t="array" ref="G906">INDEX(manifest_11Sep!$A$1:$V$3202,MATCH($B906,manifest_11Sep!$B$1:$B$3202,0),MATCH(A.Dep9SepList!G$1,manifest_11Sep!$A$1:$V$1,0))</f>
        <v>53</v>
      </c>
      <c r="H906" s="13" t="str">
        <f t="array" ref="H906">INDEX(manifest_11Sep!$A$1:$V$3202,MATCH($B906,manifest_11Sep!$B$1:$B$3202,0),MATCH(A.Dep9SepList!H$1,manifest_11Sep!$A$1:$V$1,0))</f>
        <v>Kenny Sowunmi</v>
      </c>
      <c r="I906" s="13" t="str">
        <f t="array" ref="I906">INDEX(manifest_11Sep!$A$1:$V$3202,MATCH($B906,manifest_11Sep!$B$1:$B$3202,0),MATCH(A.Dep9SepList!I$1,manifest_11Sep!$A$1:$V$1,0))</f>
        <v>Delta</v>
      </c>
      <c r="J906" s="13" t="str">
        <f t="array" ref="J906">INDEX(manifest_11Sep!$A$1:$V$3202,MATCH($B906,manifest_11Sep!$B$1:$B$3202,0),MATCH(A.Dep9SepList!J$1,manifest_11Sep!$A$1:$V$1,0))</f>
        <v>DL 158</v>
      </c>
      <c r="K906" s="32" t="str">
        <f t="array" ref="K906">INDEX(manifest_11Sep!$A$1:$V$3202,MATCH($B906,manifest_11Sep!$B$1:$B$3202,0),MATCH(A.Dep9SepList!K$1,manifest_11Sep!$A$1:$V$1,0))</f>
        <v>18-thg 9-25</v>
      </c>
      <c r="L906" s="20">
        <f t="array" ref="L906">INDEX(manifest_11Sep!$A$1:$V$3202,MATCH($B906,manifest_11Sep!$B$1:$B$3202,0),MATCH(A.Dep9SepList!L$1,manifest_11Sep!$A$1:$V$1,0))</f>
        <v>0.42708333333333331</v>
      </c>
      <c r="M906" s="13" t="str">
        <f t="array" ref="M906">INDEX(manifest_11Sep!$A$1:$V$3202,MATCH($B906,manifest_11Sep!$B$1:$B$3202,0),MATCH(A.Dep9SepList!M$1,manifest_11Sep!$A$1:$V$1,0))</f>
        <v>ICN-T2</v>
      </c>
      <c r="N906" s="13" t="str">
        <f t="array" ref="N906">INDEX(manifest_11Sep!$A$1:$V$3202,MATCH($B906,manifest_11Sep!$B$1:$B$3202,0),MATCH(A.Dep9SepList!N$1,manifest_11Sep!$A$1:$V$1,0))</f>
        <v>LOTTE</v>
      </c>
      <c r="O906" s="31"/>
      <c r="P906" s="20" t="e" cm="1" vm="1">
        <f t="array" aca="1" ref="P906" ca="1">IF(J906="","",_xlfn.XLOOKUP(J906&amp;N906,'A.Departure Grouping'!AQ:AQ&amp;'A.Departure Grouping'!AP:AP,'A.Departure Grouping'!AR:AR,"",0))</f>
        <v>#NAME?</v>
      </c>
      <c r="Q906" s="13">
        <v>15262448</v>
      </c>
      <c r="R906" s="13" t="s">
        <v>61</v>
      </c>
      <c r="S906" s="13">
        <f t="array" ref="S906">INDEX(manifest_11Sep!$A$1:$V$3202,MATCH($B906,manifest_11Sep!$B$1:$B$3202,0),MATCH(A.Dep9SepList!S$1,manifest_11Sep!$A$1:$V$1,0))</f>
        <v>0</v>
      </c>
      <c r="T906" s="17"/>
    </row>
    <row r="907" spans="1:20" hidden="1">
      <c r="A907" s="13" t="str">
        <f t="array" ref="A907">INDEX(manifest_11Sep!$A$1:$V$3202,MATCH($B907,manifest_11Sep!$B$1:$B$3202,0),MATCH(A.Dep9SepList!A$1,manifest_11Sep!$A$1:$V$1,0))</f>
        <v>A</v>
      </c>
      <c r="B907" s="13" t="s">
        <v>3262</v>
      </c>
      <c r="C907" s="13" t="str">
        <f t="array" ref="C907">INDEX(manifest_11Sep!$A$1:$V$3202,MATCH($B907,manifest_11Sep!$B$1:$B$3202,0),MATCH(A.Dep9SepList!C$1,manifest_11Sep!$A$1:$V$1,0))</f>
        <v>NBNPZR96C5Z</v>
      </c>
      <c r="D907" s="13" t="str">
        <f t="array" ref="D907">INDEX(manifest_11Sep!$A$1:$V$3202,MATCH($B907,manifest_11Sep!$B$1:$B$3202,0),MATCH(A.Dep9SepList!D$1,manifest_11Sep!$A$1:$V$1,0))</f>
        <v>Female</v>
      </c>
      <c r="E907" s="13" t="str">
        <f t="array" ref="E907">INDEX(manifest_11Sep!$A$1:$V$3202,MATCH($B907,manifest_11Sep!$B$1:$B$3202,0),MATCH(A.Dep9SepList!E$1,manifest_11Sep!$A$1:$V$1,0))</f>
        <v>Xiaohuan</v>
      </c>
      <c r="F907" s="13" t="str">
        <f t="array" ref="F907">INDEX(manifest_11Sep!$A$1:$V$3202,MATCH($B907,manifest_11Sep!$B$1:$B$3202,0),MATCH(A.Dep9SepList!F$1,manifest_11Sep!$A$1:$V$1,0))</f>
        <v>Xu</v>
      </c>
      <c r="G907" s="13">
        <f t="array" ref="G907">INDEX(manifest_11Sep!$A$1:$V$3202,MATCH($B907,manifest_11Sep!$B$1:$B$3202,0),MATCH(A.Dep9SepList!G$1,manifest_11Sep!$A$1:$V$1,0))</f>
        <v>38</v>
      </c>
      <c r="H907" s="13" t="str">
        <f t="array" ref="H907">INDEX(manifest_11Sep!$A$1:$V$3202,MATCH($B907,manifest_11Sep!$B$1:$B$3202,0),MATCH(A.Dep9SepList!H$1,manifest_11Sep!$A$1:$V$1,0))</f>
        <v>Lucy Cai</v>
      </c>
      <c r="I907" s="13" t="str">
        <f t="array" ref="I907">INDEX(manifest_11Sep!$A$1:$V$3202,MATCH($B907,manifest_11Sep!$B$1:$B$3202,0),MATCH(A.Dep9SepList!I$1,manifest_11Sep!$A$1:$V$1,0))</f>
        <v>Delta</v>
      </c>
      <c r="J907" s="13" t="str">
        <f t="array" ref="J907">INDEX(manifest_11Sep!$A$1:$V$3202,MATCH($B907,manifest_11Sep!$B$1:$B$3202,0),MATCH(A.Dep9SepList!J$1,manifest_11Sep!$A$1:$V$1,0))</f>
        <v>DL 158</v>
      </c>
      <c r="K907" s="32" t="str">
        <f t="array" ref="K907">INDEX(manifest_11Sep!$A$1:$V$3202,MATCH($B907,manifest_11Sep!$B$1:$B$3202,0),MATCH(A.Dep9SepList!K$1,manifest_11Sep!$A$1:$V$1,0))</f>
        <v>18-thg 9-25</v>
      </c>
      <c r="L907" s="20">
        <f t="array" ref="L907">INDEX(manifest_11Sep!$A$1:$V$3202,MATCH($B907,manifest_11Sep!$B$1:$B$3202,0),MATCH(A.Dep9SepList!L$1,manifest_11Sep!$A$1:$V$1,0))</f>
        <v>0.42708333333333331</v>
      </c>
      <c r="M907" s="13" t="str">
        <f t="array" ref="M907">INDEX(manifest_11Sep!$A$1:$V$3202,MATCH($B907,manifest_11Sep!$B$1:$B$3202,0),MATCH(A.Dep9SepList!M$1,manifest_11Sep!$A$1:$V$1,0))</f>
        <v>ICN-T2</v>
      </c>
      <c r="N907" s="13" t="str">
        <f t="array" ref="N907">INDEX(manifest_11Sep!$A$1:$V$3202,MATCH($B907,manifest_11Sep!$B$1:$B$3202,0),MATCH(A.Dep9SepList!N$1,manifest_11Sep!$A$1:$V$1,0))</f>
        <v>THE PLAZA</v>
      </c>
      <c r="O907" s="31"/>
      <c r="P907" s="20" t="e" cm="1" vm="1">
        <f t="array" aca="1" ref="P907" ca="1">IF(J907="","",_xlfn.XLOOKUP(J907&amp;N907,'A.Departure Grouping'!AQ:AQ&amp;'A.Departure Grouping'!AP:AP,'A.Departure Grouping'!AR:AR,"",0))</f>
        <v>#NAME?</v>
      </c>
      <c r="Q907" s="13">
        <v>72252696</v>
      </c>
      <c r="R907" s="13" t="s">
        <v>43</v>
      </c>
      <c r="S907" s="13">
        <f t="array" ref="S907">INDEX(manifest_11Sep!$A$1:$V$3202,MATCH($B907,manifest_11Sep!$B$1:$B$3202,0),MATCH(A.Dep9SepList!S$1,manifest_11Sep!$A$1:$V$1,0))</f>
        <v>0</v>
      </c>
      <c r="T907" s="17"/>
    </row>
    <row r="908" spans="1:20" hidden="1">
      <c r="A908" s="13" t="str">
        <f t="array" ref="A908">INDEX(manifest_11Sep!$A$1:$V$3202,MATCH($B908,manifest_11Sep!$B$1:$B$3202,0),MATCH(A.Dep9SepList!A$1,manifest_11Sep!$A$1:$V$1,0))</f>
        <v>A</v>
      </c>
      <c r="B908" s="13" t="s">
        <v>4497</v>
      </c>
      <c r="C908" s="13" t="str">
        <f t="array" ref="C908">INDEX(manifest_11Sep!$A$1:$V$3202,MATCH($B908,manifest_11Sep!$B$1:$B$3202,0),MATCH(A.Dep9SepList!C$1,manifest_11Sep!$A$1:$V$1,0))</f>
        <v>2QNB38TMKYN</v>
      </c>
      <c r="D908" s="13" t="str">
        <f t="array" ref="D908">INDEX(manifest_11Sep!$A$1:$V$3202,MATCH($B908,manifest_11Sep!$B$1:$B$3202,0),MATCH(A.Dep9SepList!D$1,manifest_11Sep!$A$1:$V$1,0))</f>
        <v>Female</v>
      </c>
      <c r="E908" s="13" t="str">
        <f t="array" ref="E908">INDEX(manifest_11Sep!$A$1:$V$3202,MATCH($B908,manifest_11Sep!$B$1:$B$3202,0),MATCH(A.Dep9SepList!E$1,manifest_11Sep!$A$1:$V$1,0))</f>
        <v>Anualita</v>
      </c>
      <c r="F908" s="13" t="str">
        <f t="array" ref="F908">INDEX(manifest_11Sep!$A$1:$V$3202,MATCH($B908,manifest_11Sep!$B$1:$B$3202,0),MATCH(A.Dep9SepList!F$1,manifest_11Sep!$A$1:$V$1,0))</f>
        <v>Mbarusha</v>
      </c>
      <c r="G908" s="13">
        <f t="array" ref="G908">INDEX(manifest_11Sep!$A$1:$V$3202,MATCH($B908,manifest_11Sep!$B$1:$B$3202,0),MATCH(A.Dep9SepList!G$1,manifest_11Sep!$A$1:$V$1,0))</f>
        <v>50</v>
      </c>
      <c r="H908" s="13" t="str">
        <f t="array" ref="H908">INDEX(manifest_11Sep!$A$1:$V$3202,MATCH($B908,manifest_11Sep!$B$1:$B$3202,0),MATCH(A.Dep9SepList!H$1,manifest_11Sep!$A$1:$V$1,0))</f>
        <v>Yvonne Tran</v>
      </c>
      <c r="I908" s="13" t="str">
        <f t="array" ref="I908">INDEX(manifest_11Sep!$A$1:$V$3202,MATCH($B908,manifest_11Sep!$B$1:$B$3202,0),MATCH(A.Dep9SepList!I$1,manifest_11Sep!$A$1:$V$1,0))</f>
        <v>Delta</v>
      </c>
      <c r="J908" s="13" t="str">
        <f t="array" ref="J908">INDEX(manifest_11Sep!$A$1:$V$3202,MATCH($B908,manifest_11Sep!$B$1:$B$3202,0),MATCH(A.Dep9SepList!J$1,manifest_11Sep!$A$1:$V$1,0))</f>
        <v>DL 158</v>
      </c>
      <c r="K908" s="32" t="str">
        <f t="array" ref="K908">INDEX(manifest_11Sep!$A$1:$V$3202,MATCH($B908,manifest_11Sep!$B$1:$B$3202,0),MATCH(A.Dep9SepList!K$1,manifest_11Sep!$A$1:$V$1,0))</f>
        <v>18-thg 9-25</v>
      </c>
      <c r="L908" s="20">
        <f t="array" ref="L908">INDEX(manifest_11Sep!$A$1:$V$3202,MATCH($B908,manifest_11Sep!$B$1:$B$3202,0),MATCH(A.Dep9SepList!L$1,manifest_11Sep!$A$1:$V$1,0))</f>
        <v>0.42708333333333331</v>
      </c>
      <c r="M908" s="13" t="str">
        <f t="array" ref="M908">INDEX(manifest_11Sep!$A$1:$V$3202,MATCH($B908,manifest_11Sep!$B$1:$B$3202,0),MATCH(A.Dep9SepList!M$1,manifest_11Sep!$A$1:$V$1,0))</f>
        <v>ICN-T2</v>
      </c>
      <c r="N908" s="13" t="str">
        <f t="array" ref="N908">INDEX(manifest_11Sep!$A$1:$V$3202,MATCH($B908,manifest_11Sep!$B$1:$B$3202,0),MATCH(A.Dep9SepList!N$1,manifest_11Sep!$A$1:$V$1,0))</f>
        <v>THE PLAZA</v>
      </c>
      <c r="O908" s="31"/>
      <c r="P908" s="20" t="e" cm="1" vm="1">
        <f t="array" aca="1" ref="P908" ca="1">IF(J908="","",_xlfn.XLOOKUP(J908&amp;N908,'A.Departure Grouping'!AQ:AQ&amp;'A.Departure Grouping'!AP:AP,'A.Departure Grouping'!AR:AR,"",0))</f>
        <v>#NAME?</v>
      </c>
      <c r="Q908" s="13">
        <v>70065046</v>
      </c>
      <c r="R908" s="13" t="s">
        <v>35</v>
      </c>
      <c r="S908" s="13">
        <f t="array" ref="S908">INDEX(manifest_11Sep!$A$1:$V$3202,MATCH($B908,manifest_11Sep!$B$1:$B$3202,0),MATCH(A.Dep9SepList!S$1,manifest_11Sep!$A$1:$V$1,0))</f>
        <v>0</v>
      </c>
      <c r="T908" s="13"/>
    </row>
    <row r="909" spans="1:20" hidden="1">
      <c r="A909" s="13" t="str">
        <f t="array" ref="A909">INDEX(manifest_11Sep!$A$1:$V$3202,MATCH($B909,manifest_11Sep!$B$1:$B$3202,0),MATCH(A.Dep9SepList!A$1,manifest_11Sep!$A$1:$V$1,0))</f>
        <v>A</v>
      </c>
      <c r="B909" s="13" t="s">
        <v>3946</v>
      </c>
      <c r="C909" s="13" t="str">
        <f t="array" ref="C909">INDEX(manifest_11Sep!$A$1:$V$3202,MATCH($B909,manifest_11Sep!$B$1:$B$3202,0),MATCH(A.Dep9SepList!C$1,manifest_11Sep!$A$1:$V$1,0))</f>
        <v>8YN5Y6BQYSX</v>
      </c>
      <c r="D909" s="13" t="str">
        <f t="array" ref="D909">INDEX(manifest_11Sep!$A$1:$V$3202,MATCH($B909,manifest_11Sep!$B$1:$B$3202,0),MATCH(A.Dep9SepList!D$1,manifest_11Sep!$A$1:$V$1,0))</f>
        <v>Male</v>
      </c>
      <c r="E909" s="13" t="str">
        <f t="array" ref="E909">INDEX(manifest_11Sep!$A$1:$V$3202,MATCH($B909,manifest_11Sep!$B$1:$B$3202,0),MATCH(A.Dep9SepList!E$1,manifest_11Sep!$A$1:$V$1,0))</f>
        <v>Ayoade Bamidele</v>
      </c>
      <c r="F909" s="13" t="str">
        <f t="array" ref="F909">INDEX(manifest_11Sep!$A$1:$V$3202,MATCH($B909,manifest_11Sep!$B$1:$B$3202,0),MATCH(A.Dep9SepList!F$1,manifest_11Sep!$A$1:$V$1,0))</f>
        <v>Ademiluyi</v>
      </c>
      <c r="G909" s="13">
        <f t="array" ref="G909">INDEX(manifest_11Sep!$A$1:$V$3202,MATCH($B909,manifest_11Sep!$B$1:$B$3202,0),MATCH(A.Dep9SepList!G$1,manifest_11Sep!$A$1:$V$1,0))</f>
        <v>56</v>
      </c>
      <c r="H909" s="13" t="str">
        <f t="array" ref="H909">INDEX(manifest_11Sep!$A$1:$V$3202,MATCH($B909,manifest_11Sep!$B$1:$B$3202,0),MATCH(A.Dep9SepList!H$1,manifest_11Sep!$A$1:$V$1,0))</f>
        <v>Rhoda Emezienna</v>
      </c>
      <c r="I909" s="13" t="str">
        <f t="array" ref="I909">INDEX(manifest_11Sep!$A$1:$V$3202,MATCH($B909,manifest_11Sep!$B$1:$B$3202,0),MATCH(A.Dep9SepList!I$1,manifest_11Sep!$A$1:$V$1,0))</f>
        <v>Korean Air</v>
      </c>
      <c r="J909" s="13" t="str">
        <f t="array" ref="J909">INDEX(manifest_11Sep!$A$1:$V$3202,MATCH($B909,manifest_11Sep!$B$1:$B$3202,0),MATCH(A.Dep9SepList!J$1,manifest_11Sep!$A$1:$V$1,0))</f>
        <v>KE 93</v>
      </c>
      <c r="K909" s="32" t="str">
        <f t="array" ref="K909">INDEX(manifest_11Sep!$A$1:$V$3202,MATCH($B909,manifest_11Sep!$B$1:$B$3202,0),MATCH(A.Dep9SepList!K$1,manifest_11Sep!$A$1:$V$1,0))</f>
        <v>18-thg 9-25</v>
      </c>
      <c r="L909" s="20">
        <f t="array" ref="L909">INDEX(manifest_11Sep!$A$1:$V$3202,MATCH($B909,manifest_11Sep!$B$1:$B$3202,0),MATCH(A.Dep9SepList!L$1,manifest_11Sep!$A$1:$V$1,0))</f>
        <v>0.43402777777777779</v>
      </c>
      <c r="M909" s="13" t="str">
        <f t="array" ref="M909">INDEX(manifest_11Sep!$A$1:$V$3202,MATCH($B909,manifest_11Sep!$B$1:$B$3202,0),MATCH(A.Dep9SepList!M$1,manifest_11Sep!$A$1:$V$1,0))</f>
        <v>ICN-T2</v>
      </c>
      <c r="N909" s="13" t="str">
        <f t="array" ref="N909">INDEX(manifest_11Sep!$A$1:$V$3202,MATCH($B909,manifest_11Sep!$B$1:$B$3202,0),MATCH(A.Dep9SepList!N$1,manifest_11Sep!$A$1:$V$1,0))</f>
        <v>THE PLAZA</v>
      </c>
      <c r="O909" s="31"/>
      <c r="P909" s="20" t="e" cm="1" vm="1">
        <f t="array" aca="1" ref="P909" ca="1">IF(J909="","",_xlfn.XLOOKUP(J909&amp;N909,'A.Departure Grouping'!AQ:AQ&amp;'A.Departure Grouping'!AP:AP,'A.Departure Grouping'!AR:AR,"",0))</f>
        <v>#NAME?</v>
      </c>
      <c r="Q909" s="13">
        <v>70079199</v>
      </c>
      <c r="R909" s="13" t="s">
        <v>35</v>
      </c>
      <c r="S909" s="13">
        <f t="array" ref="S909">INDEX(manifest_11Sep!$A$1:$V$3202,MATCH($B909,manifest_11Sep!$B$1:$B$3202,0),MATCH(A.Dep9SepList!S$1,manifest_11Sep!$A$1:$V$1,0))</f>
        <v>0</v>
      </c>
      <c r="T909" s="17"/>
    </row>
    <row r="910" spans="1:20" hidden="1">
      <c r="A910" s="13" t="str">
        <f t="array" ref="A910">INDEX(manifest_11Sep!$A$1:$V$3202,MATCH($B910,manifest_11Sep!$B$1:$B$3202,0),MATCH(A.Dep9SepList!A$1,manifest_11Sep!$A$1:$V$1,0))</f>
        <v>A</v>
      </c>
      <c r="B910" s="13" t="s">
        <v>3986</v>
      </c>
      <c r="C910" s="13" t="str">
        <f t="array" ref="C910">INDEX(manifest_11Sep!$A$1:$V$3202,MATCH($B910,manifest_11Sep!$B$1:$B$3202,0),MATCH(A.Dep9SepList!C$1,manifest_11Sep!$A$1:$V$1,0))</f>
        <v>SRN6H32DZ6K</v>
      </c>
      <c r="D910" s="13" t="str">
        <f t="array" ref="D910">INDEX(manifest_11Sep!$A$1:$V$3202,MATCH($B910,manifest_11Sep!$B$1:$B$3202,0),MATCH(A.Dep9SepList!D$1,manifest_11Sep!$A$1:$V$1,0))</f>
        <v>Female</v>
      </c>
      <c r="E910" s="13" t="str">
        <f t="array" ref="E910">INDEX(manifest_11Sep!$A$1:$V$3202,MATCH($B910,manifest_11Sep!$B$1:$B$3202,0),MATCH(A.Dep9SepList!E$1,manifest_11Sep!$A$1:$V$1,0))</f>
        <v>Modinat Oluwatoyin</v>
      </c>
      <c r="F910" s="13" t="str">
        <f t="array" ref="F910">INDEX(manifest_11Sep!$A$1:$V$3202,MATCH($B910,manifest_11Sep!$B$1:$B$3202,0),MATCH(A.Dep9SepList!F$1,manifest_11Sep!$A$1:$V$1,0))</f>
        <v>Oyekan</v>
      </c>
      <c r="G910" s="13">
        <f t="array" ref="G910">INDEX(manifest_11Sep!$A$1:$V$3202,MATCH($B910,manifest_11Sep!$B$1:$B$3202,0),MATCH(A.Dep9SepList!G$1,manifest_11Sep!$A$1:$V$1,0))</f>
        <v>51</v>
      </c>
      <c r="H910" s="13" t="str">
        <f t="array" ref="H910">INDEX(manifest_11Sep!$A$1:$V$3202,MATCH($B910,manifest_11Sep!$B$1:$B$3202,0),MATCH(A.Dep9SepList!H$1,manifest_11Sep!$A$1:$V$1,0))</f>
        <v>Rhoda Emezienna</v>
      </c>
      <c r="I910" s="13" t="str">
        <f t="array" ref="I910">INDEX(manifest_11Sep!$A$1:$V$3202,MATCH($B910,manifest_11Sep!$B$1:$B$3202,0),MATCH(A.Dep9SepList!I$1,manifest_11Sep!$A$1:$V$1,0))</f>
        <v>Korean Air</v>
      </c>
      <c r="J910" s="13" t="str">
        <f t="array" ref="J910">INDEX(manifest_11Sep!$A$1:$V$3202,MATCH($B910,manifest_11Sep!$B$1:$B$3202,0),MATCH(A.Dep9SepList!J$1,manifest_11Sep!$A$1:$V$1,0))</f>
        <v>KE 93</v>
      </c>
      <c r="K910" s="32" t="str">
        <f t="array" ref="K910">INDEX(manifest_11Sep!$A$1:$V$3202,MATCH($B910,manifest_11Sep!$B$1:$B$3202,0),MATCH(A.Dep9SepList!K$1,manifest_11Sep!$A$1:$V$1,0))</f>
        <v>18-thg 9-25</v>
      </c>
      <c r="L910" s="20">
        <f t="array" ref="L910">INDEX(manifest_11Sep!$A$1:$V$3202,MATCH($B910,manifest_11Sep!$B$1:$B$3202,0),MATCH(A.Dep9SepList!L$1,manifest_11Sep!$A$1:$V$1,0))</f>
        <v>0.43402777777777779</v>
      </c>
      <c r="M910" s="13" t="str">
        <f t="array" ref="M910">INDEX(manifest_11Sep!$A$1:$V$3202,MATCH($B910,manifest_11Sep!$B$1:$B$3202,0),MATCH(A.Dep9SepList!M$1,manifest_11Sep!$A$1:$V$1,0))</f>
        <v>ICN-T2</v>
      </c>
      <c r="N910" s="13" t="str">
        <f t="array" ref="N910">INDEX(manifest_11Sep!$A$1:$V$3202,MATCH($B910,manifest_11Sep!$B$1:$B$3202,0),MATCH(A.Dep9SepList!N$1,manifest_11Sep!$A$1:$V$1,0))</f>
        <v>THE PLAZA</v>
      </c>
      <c r="O910" s="31"/>
      <c r="P910" s="20" t="e" cm="1" vm="1">
        <f t="array" aca="1" ref="P910" ca="1">IF(J910="","",_xlfn.XLOOKUP(J910&amp;N910,'A.Departure Grouping'!AQ:AQ&amp;'A.Departure Grouping'!AP:AP,'A.Departure Grouping'!AR:AR,"",0))</f>
        <v>#NAME?</v>
      </c>
      <c r="Q910" s="13">
        <v>70079238</v>
      </c>
      <c r="R910" s="13" t="s">
        <v>35</v>
      </c>
      <c r="S910" s="13">
        <f t="array" ref="S910">INDEX(manifest_11Sep!$A$1:$V$3202,MATCH($B910,manifest_11Sep!$B$1:$B$3202,0),MATCH(A.Dep9SepList!S$1,manifest_11Sep!$A$1:$V$1,0))</f>
        <v>0</v>
      </c>
      <c r="T910" s="17"/>
    </row>
    <row r="911" spans="1:20" hidden="1">
      <c r="A911" s="13" t="str">
        <f t="array" ref="A911">INDEX(manifest_11Sep!$A$1:$V$3202,MATCH($B911,manifest_11Sep!$B$1:$B$3202,0),MATCH(A.Dep9SepList!A$1,manifest_11Sep!$A$1:$V$1,0))</f>
        <v>A</v>
      </c>
      <c r="B911" s="13" t="s">
        <v>4015</v>
      </c>
      <c r="C911" s="13" t="str">
        <f t="array" ref="C911">INDEX(manifest_11Sep!$A$1:$V$3202,MATCH($B911,manifest_11Sep!$B$1:$B$3202,0),MATCH(A.Dep9SepList!C$1,manifest_11Sep!$A$1:$V$1,0))</f>
        <v>MTN2QK2J7LL</v>
      </c>
      <c r="D911" s="13" t="str">
        <f t="array" ref="D911">INDEX(manifest_11Sep!$A$1:$V$3202,MATCH($B911,manifest_11Sep!$B$1:$B$3202,0),MATCH(A.Dep9SepList!D$1,manifest_11Sep!$A$1:$V$1,0))</f>
        <v>Female</v>
      </c>
      <c r="E911" s="13" t="str">
        <f t="array" ref="E911">INDEX(manifest_11Sep!$A$1:$V$3202,MATCH($B911,manifest_11Sep!$B$1:$B$3202,0),MATCH(A.Dep9SepList!E$1,manifest_11Sep!$A$1:$V$1,0))</f>
        <v>Jacqueline Denise</v>
      </c>
      <c r="F911" s="13" t="str">
        <f t="array" ref="F911">INDEX(manifest_11Sep!$A$1:$V$3202,MATCH($B911,manifest_11Sep!$B$1:$B$3202,0),MATCH(A.Dep9SepList!F$1,manifest_11Sep!$A$1:$V$1,0))</f>
        <v>Givens-Vereen</v>
      </c>
      <c r="G911" s="13">
        <f t="array" ref="G911">INDEX(manifest_11Sep!$A$1:$V$3202,MATCH($B911,manifest_11Sep!$B$1:$B$3202,0),MATCH(A.Dep9SepList!G$1,manifest_11Sep!$A$1:$V$1,0))</f>
        <v>59</v>
      </c>
      <c r="H911" s="13" t="str">
        <f t="array" ref="H911">INDEX(manifest_11Sep!$A$1:$V$3202,MATCH($B911,manifest_11Sep!$B$1:$B$3202,0),MATCH(A.Dep9SepList!H$1,manifest_11Sep!$A$1:$V$1,0))</f>
        <v>Rhoda Emezienna</v>
      </c>
      <c r="I911" s="13" t="str">
        <f t="array" ref="I911">INDEX(manifest_11Sep!$A$1:$V$3202,MATCH($B911,manifest_11Sep!$B$1:$B$3202,0),MATCH(A.Dep9SepList!I$1,manifest_11Sep!$A$1:$V$1,0))</f>
        <v>Korean Air</v>
      </c>
      <c r="J911" s="13" t="str">
        <f t="array" ref="J911">INDEX(manifest_11Sep!$A$1:$V$3202,MATCH($B911,manifest_11Sep!$B$1:$B$3202,0),MATCH(A.Dep9SepList!J$1,manifest_11Sep!$A$1:$V$1,0))</f>
        <v>KE 93</v>
      </c>
      <c r="K911" s="32" t="str">
        <f t="array" ref="K911">INDEX(manifest_11Sep!$A$1:$V$3202,MATCH($B911,manifest_11Sep!$B$1:$B$3202,0),MATCH(A.Dep9SepList!K$1,manifest_11Sep!$A$1:$V$1,0))</f>
        <v>18-thg 9-25</v>
      </c>
      <c r="L911" s="20">
        <f t="array" ref="L911">INDEX(manifest_11Sep!$A$1:$V$3202,MATCH($B911,manifest_11Sep!$B$1:$B$3202,0),MATCH(A.Dep9SepList!L$1,manifest_11Sep!$A$1:$V$1,0))</f>
        <v>0.43402777777777779</v>
      </c>
      <c r="M911" s="13" t="str">
        <f t="array" ref="M911">INDEX(manifest_11Sep!$A$1:$V$3202,MATCH($B911,manifest_11Sep!$B$1:$B$3202,0),MATCH(A.Dep9SepList!M$1,manifest_11Sep!$A$1:$V$1,0))</f>
        <v>ICN-T2</v>
      </c>
      <c r="N911" s="13" t="str">
        <f t="array" ref="N911">INDEX(manifest_11Sep!$A$1:$V$3202,MATCH($B911,manifest_11Sep!$B$1:$B$3202,0),MATCH(A.Dep9SepList!N$1,manifest_11Sep!$A$1:$V$1,0))</f>
        <v>THE PLAZA</v>
      </c>
      <c r="O911" s="31"/>
      <c r="P911" s="20" t="e" cm="1" vm="1">
        <f t="array" aca="1" ref="P911" ca="1">IF(J911="","",_xlfn.XLOOKUP(J911&amp;N911,'A.Departure Grouping'!AQ:AQ&amp;'A.Departure Grouping'!AP:AP,'A.Departure Grouping'!AR:AR,"",0))</f>
        <v>#NAME?</v>
      </c>
      <c r="Q911" s="13">
        <v>70485552</v>
      </c>
      <c r="R911" s="13" t="s">
        <v>61</v>
      </c>
      <c r="S911" s="13">
        <f t="array" ref="S911">INDEX(manifest_11Sep!$A$1:$V$3202,MATCH($B911,manifest_11Sep!$B$1:$B$3202,0),MATCH(A.Dep9SepList!S$1,manifest_11Sep!$A$1:$V$1,0))</f>
        <v>0</v>
      </c>
      <c r="T911" s="17"/>
    </row>
    <row r="912" spans="1:20" hidden="1">
      <c r="A912" s="13" t="str">
        <f t="array" ref="A912">INDEX(manifest_11Sep!$A$1:$V$3202,MATCH($B912,manifest_11Sep!$B$1:$B$3202,0),MATCH(A.Dep9SepList!A$1,manifest_11Sep!$A$1:$V$1,0))</f>
        <v>A</v>
      </c>
      <c r="B912" s="13" t="s">
        <v>4018</v>
      </c>
      <c r="C912" s="13" t="str">
        <f t="array" ref="C912">INDEX(manifest_11Sep!$A$1:$V$3202,MATCH($B912,manifest_11Sep!$B$1:$B$3202,0),MATCH(A.Dep9SepList!C$1,manifest_11Sep!$A$1:$V$1,0))</f>
        <v>MTN2QK2J7LL</v>
      </c>
      <c r="D912" s="13" t="str">
        <f t="array" ref="D912">INDEX(manifest_11Sep!$A$1:$V$3202,MATCH($B912,manifest_11Sep!$B$1:$B$3202,0),MATCH(A.Dep9SepList!D$1,manifest_11Sep!$A$1:$V$1,0))</f>
        <v>Female</v>
      </c>
      <c r="E912" s="13" t="str">
        <f t="array" ref="E912">INDEX(manifest_11Sep!$A$1:$V$3202,MATCH($B912,manifest_11Sep!$B$1:$B$3202,0),MATCH(A.Dep9SepList!E$1,manifest_11Sep!$A$1:$V$1,0))</f>
        <v>Lydia Akua Guamfua</v>
      </c>
      <c r="F912" s="13" t="str">
        <f t="array" ref="F912">INDEX(manifest_11Sep!$A$1:$V$3202,MATCH($B912,manifest_11Sep!$B$1:$B$3202,0),MATCH(A.Dep9SepList!F$1,manifest_11Sep!$A$1:$V$1,0))</f>
        <v>Gyamfi</v>
      </c>
      <c r="G912" s="13">
        <f t="array" ref="G912">INDEX(manifest_11Sep!$A$1:$V$3202,MATCH($B912,manifest_11Sep!$B$1:$B$3202,0),MATCH(A.Dep9SepList!G$1,manifest_11Sep!$A$1:$V$1,0))</f>
        <v>46</v>
      </c>
      <c r="H912" s="13" t="str">
        <f t="array" ref="H912">INDEX(manifest_11Sep!$A$1:$V$3202,MATCH($B912,manifest_11Sep!$B$1:$B$3202,0),MATCH(A.Dep9SepList!H$1,manifest_11Sep!$A$1:$V$1,0))</f>
        <v>Rhoda Emezienna</v>
      </c>
      <c r="I912" s="13" t="str">
        <f t="array" ref="I912">INDEX(manifest_11Sep!$A$1:$V$3202,MATCH($B912,manifest_11Sep!$B$1:$B$3202,0),MATCH(A.Dep9SepList!I$1,manifest_11Sep!$A$1:$V$1,0))</f>
        <v>Korean Air</v>
      </c>
      <c r="J912" s="13" t="str">
        <f t="array" ref="J912">INDEX(manifest_11Sep!$A$1:$V$3202,MATCH($B912,manifest_11Sep!$B$1:$B$3202,0),MATCH(A.Dep9SepList!J$1,manifest_11Sep!$A$1:$V$1,0))</f>
        <v>KE 93</v>
      </c>
      <c r="K912" s="32" t="str">
        <f t="array" ref="K912">INDEX(manifest_11Sep!$A$1:$V$3202,MATCH($B912,manifest_11Sep!$B$1:$B$3202,0),MATCH(A.Dep9SepList!K$1,manifest_11Sep!$A$1:$V$1,0))</f>
        <v>18-thg 9-25</v>
      </c>
      <c r="L912" s="20">
        <f t="array" ref="L912">INDEX(manifest_11Sep!$A$1:$V$3202,MATCH($B912,manifest_11Sep!$B$1:$B$3202,0),MATCH(A.Dep9SepList!L$1,manifest_11Sep!$A$1:$V$1,0))</f>
        <v>0.43402777777777779</v>
      </c>
      <c r="M912" s="13" t="str">
        <f t="array" ref="M912">INDEX(manifest_11Sep!$A$1:$V$3202,MATCH($B912,manifest_11Sep!$B$1:$B$3202,0),MATCH(A.Dep9SepList!M$1,manifest_11Sep!$A$1:$V$1,0))</f>
        <v>ICN-T2</v>
      </c>
      <c r="N912" s="13" t="str">
        <f t="array" ref="N912">INDEX(manifest_11Sep!$A$1:$V$3202,MATCH($B912,manifest_11Sep!$B$1:$B$3202,0),MATCH(A.Dep9SepList!N$1,manifest_11Sep!$A$1:$V$1,0))</f>
        <v>THE PLAZA</v>
      </c>
      <c r="O912" s="31"/>
      <c r="P912" s="20" t="e" cm="1" vm="1">
        <f t="array" aca="1" ref="P912" ca="1">IF(J912="","",_xlfn.XLOOKUP(J912&amp;N912,'A.Departure Grouping'!AQ:AQ&amp;'A.Departure Grouping'!AP:AP,'A.Departure Grouping'!AR:AR,"",0))</f>
        <v>#NAME?</v>
      </c>
      <c r="Q912" s="13">
        <v>70485552</v>
      </c>
      <c r="R912" s="13" t="s">
        <v>61</v>
      </c>
      <c r="S912" s="13">
        <f t="array" ref="S912">INDEX(manifest_11Sep!$A$1:$V$3202,MATCH($B912,manifest_11Sep!$B$1:$B$3202,0),MATCH(A.Dep9SepList!S$1,manifest_11Sep!$A$1:$V$1,0))</f>
        <v>0</v>
      </c>
      <c r="T912" s="17"/>
    </row>
    <row r="913" spans="1:20" hidden="1">
      <c r="A913" s="13" t="str">
        <f t="array" ref="A913">INDEX(manifest_11Sep!$A$1:$V$3202,MATCH($B913,manifest_11Sep!$B$1:$B$3202,0),MATCH(A.Dep9SepList!A$1,manifest_11Sep!$A$1:$V$1,0))</f>
        <v>A</v>
      </c>
      <c r="B913" s="13" t="s">
        <v>2445</v>
      </c>
      <c r="C913" s="13" t="str">
        <f t="array" ref="C913">INDEX(manifest_11Sep!$A$1:$V$3202,MATCH($B913,manifest_11Sep!$B$1:$B$3202,0),MATCH(A.Dep9SepList!C$1,manifest_11Sep!$A$1:$V$1,0))</f>
        <v>5JN7K9DXSGP</v>
      </c>
      <c r="D913" s="13" t="str">
        <f t="array" ref="D913">INDEX(manifest_11Sep!$A$1:$V$3202,MATCH($B913,manifest_11Sep!$B$1:$B$3202,0),MATCH(A.Dep9SepList!D$1,manifest_11Sep!$A$1:$V$1,0))</f>
        <v>Female</v>
      </c>
      <c r="E913" s="13" t="str">
        <f t="array" ref="E913">INDEX(manifest_11Sep!$A$1:$V$3202,MATCH($B913,manifest_11Sep!$B$1:$B$3202,0),MATCH(A.Dep9SepList!E$1,manifest_11Sep!$A$1:$V$1,0))</f>
        <v>Roselidah</v>
      </c>
      <c r="F913" s="13" t="str">
        <f t="array" ref="F913">INDEX(manifest_11Sep!$A$1:$V$3202,MATCH($B913,manifest_11Sep!$B$1:$B$3202,0),MATCH(A.Dep9SepList!F$1,manifest_11Sep!$A$1:$V$1,0))</f>
        <v>Nyaberi</v>
      </c>
      <c r="G913" s="13">
        <f t="array" ref="G913">INDEX(manifest_11Sep!$A$1:$V$3202,MATCH($B913,manifest_11Sep!$B$1:$B$3202,0),MATCH(A.Dep9SepList!G$1,manifest_11Sep!$A$1:$V$1,0))</f>
        <v>46</v>
      </c>
      <c r="H913" s="13" t="str">
        <f t="array" ref="H913">INDEX(manifest_11Sep!$A$1:$V$3202,MATCH($B913,manifest_11Sep!$B$1:$B$3202,0),MATCH(A.Dep9SepList!H$1,manifest_11Sep!$A$1:$V$1,0))</f>
        <v>Jack Yang</v>
      </c>
      <c r="I913" s="13" t="str">
        <f t="array" ref="I913">INDEX(manifest_11Sep!$A$1:$V$3202,MATCH($B913,manifest_11Sep!$B$1:$B$3202,0),MATCH(A.Dep9SepList!I$1,manifest_11Sep!$A$1:$V$1,0))</f>
        <v>Jeju Air</v>
      </c>
      <c r="J913" s="13" t="str">
        <f t="array" ref="J913">INDEX(manifest_11Sep!$A$1:$V$3202,MATCH($B913,manifest_11Sep!$B$1:$B$3202,0),MATCH(A.Dep9SepList!J$1,manifest_11Sep!$A$1:$V$1,0))</f>
        <v>7C 1103</v>
      </c>
      <c r="K913" s="32" t="str">
        <f t="array" ref="K913">INDEX(manifest_11Sep!$A$1:$V$3202,MATCH($B913,manifest_11Sep!$B$1:$B$3202,0),MATCH(A.Dep9SepList!K$1,manifest_11Sep!$A$1:$V$1,0))</f>
        <v>18-thg 9-25</v>
      </c>
      <c r="L913" s="20">
        <f t="array" ref="L913">INDEX(manifest_11Sep!$A$1:$V$3202,MATCH($B913,manifest_11Sep!$B$1:$B$3202,0),MATCH(A.Dep9SepList!L$1,manifest_11Sep!$A$1:$V$1,0))</f>
        <v>0.44097222222222221</v>
      </c>
      <c r="M913" s="13" t="str">
        <f t="array" ref="M913">INDEX(manifest_11Sep!$A$1:$V$3202,MATCH($B913,manifest_11Sep!$B$1:$B$3202,0),MATCH(A.Dep9SepList!M$1,manifest_11Sep!$A$1:$V$1,0))</f>
        <v>ICN-T1</v>
      </c>
      <c r="N913" s="13" t="str">
        <f t="array" ref="N913">INDEX(manifest_11Sep!$A$1:$V$3202,MATCH($B913,manifest_11Sep!$B$1:$B$3202,0),MATCH(A.Dep9SepList!N$1,manifest_11Sep!$A$1:$V$1,0))</f>
        <v>THE PLAZA</v>
      </c>
      <c r="O913" s="31"/>
      <c r="P913" s="20" t="e" cm="1" vm="1">
        <f t="array" aca="1" ref="P913" ca="1">IF(J913="","",_xlfn.XLOOKUP(J913&amp;N913,'A.Departure Grouping'!AQ:AQ&amp;'A.Departure Grouping'!AP:AP,'A.Departure Grouping'!AR:AR,"",0))</f>
        <v>#NAME?</v>
      </c>
      <c r="Q913" s="13">
        <v>70147630</v>
      </c>
      <c r="R913" s="13" t="s">
        <v>43</v>
      </c>
      <c r="S913" s="13">
        <f t="array" ref="S913">INDEX(manifest_11Sep!$A$1:$V$3202,MATCH($B913,manifest_11Sep!$B$1:$B$3202,0),MATCH(A.Dep9SepList!S$1,manifest_11Sep!$A$1:$V$1,0))</f>
        <v>0</v>
      </c>
      <c r="T913" s="17"/>
    </row>
    <row r="914" spans="1:20" hidden="1">
      <c r="A914" s="13" t="str">
        <f t="array" ref="A914">INDEX(manifest_11Sep!$A$1:$V$3202,MATCH($B914,manifest_11Sep!$B$1:$B$3202,0),MATCH(A.Dep9SepList!A$1,manifest_11Sep!$A$1:$V$1,0))</f>
        <v>A</v>
      </c>
      <c r="B914" s="13" t="s">
        <v>2449</v>
      </c>
      <c r="C914" s="13" t="str">
        <f t="array" ref="C914">INDEX(manifest_11Sep!$A$1:$V$3202,MATCH($B914,manifest_11Sep!$B$1:$B$3202,0),MATCH(A.Dep9SepList!C$1,manifest_11Sep!$A$1:$V$1,0))</f>
        <v>5JN7K9DXSGP</v>
      </c>
      <c r="D914" s="13" t="str">
        <f t="array" ref="D914">INDEX(manifest_11Sep!$A$1:$V$3202,MATCH($B914,manifest_11Sep!$B$1:$B$3202,0),MATCH(A.Dep9SepList!D$1,manifest_11Sep!$A$1:$V$1,0))</f>
        <v>Female</v>
      </c>
      <c r="E914" s="13" t="str">
        <f t="array" ref="E914">INDEX(manifest_11Sep!$A$1:$V$3202,MATCH($B914,manifest_11Sep!$B$1:$B$3202,0),MATCH(A.Dep9SepList!E$1,manifest_11Sep!$A$1:$V$1,0))</f>
        <v>Ruth Joy</v>
      </c>
      <c r="F914" s="13" t="str">
        <f t="array" ref="F914">INDEX(manifest_11Sep!$A$1:$V$3202,MATCH($B914,manifest_11Sep!$B$1:$B$3202,0),MATCH(A.Dep9SepList!F$1,manifest_11Sep!$A$1:$V$1,0))</f>
        <v>Nyaberi</v>
      </c>
      <c r="G914" s="13">
        <f t="array" ref="G914">INDEX(manifest_11Sep!$A$1:$V$3202,MATCH($B914,manifest_11Sep!$B$1:$B$3202,0),MATCH(A.Dep9SepList!G$1,manifest_11Sep!$A$1:$V$1,0))</f>
        <v>20</v>
      </c>
      <c r="H914" s="13" t="str">
        <f t="array" ref="H914">INDEX(manifest_11Sep!$A$1:$V$3202,MATCH($B914,manifest_11Sep!$B$1:$B$3202,0),MATCH(A.Dep9SepList!H$1,manifest_11Sep!$A$1:$V$1,0))</f>
        <v>Jack Yang</v>
      </c>
      <c r="I914" s="13" t="str">
        <f t="array" ref="I914">INDEX(manifest_11Sep!$A$1:$V$3202,MATCH($B914,manifest_11Sep!$B$1:$B$3202,0),MATCH(A.Dep9SepList!I$1,manifest_11Sep!$A$1:$V$1,0))</f>
        <v>Jeju Air</v>
      </c>
      <c r="J914" s="13" t="str">
        <f t="array" ref="J914">INDEX(manifest_11Sep!$A$1:$V$3202,MATCH($B914,manifest_11Sep!$B$1:$B$3202,0),MATCH(A.Dep9SepList!J$1,manifest_11Sep!$A$1:$V$1,0))</f>
        <v>7C 1103</v>
      </c>
      <c r="K914" s="32" t="str">
        <f t="array" ref="K914">INDEX(manifest_11Sep!$A$1:$V$3202,MATCH($B914,manifest_11Sep!$B$1:$B$3202,0),MATCH(A.Dep9SepList!K$1,manifest_11Sep!$A$1:$V$1,0))</f>
        <v>18-thg 9-25</v>
      </c>
      <c r="L914" s="20">
        <f t="array" ref="L914">INDEX(manifest_11Sep!$A$1:$V$3202,MATCH($B914,manifest_11Sep!$B$1:$B$3202,0),MATCH(A.Dep9SepList!L$1,manifest_11Sep!$A$1:$V$1,0))</f>
        <v>0.44097222222222221</v>
      </c>
      <c r="M914" s="13" t="str">
        <f t="array" ref="M914">INDEX(manifest_11Sep!$A$1:$V$3202,MATCH($B914,manifest_11Sep!$B$1:$B$3202,0),MATCH(A.Dep9SepList!M$1,manifest_11Sep!$A$1:$V$1,0))</f>
        <v>ICN-T1</v>
      </c>
      <c r="N914" s="13" t="str">
        <f t="array" ref="N914">INDEX(manifest_11Sep!$A$1:$V$3202,MATCH($B914,manifest_11Sep!$B$1:$B$3202,0),MATCH(A.Dep9SepList!N$1,manifest_11Sep!$A$1:$V$1,0))</f>
        <v>THE PLAZA</v>
      </c>
      <c r="O914" s="31"/>
      <c r="P914" s="20" t="e" cm="1" vm="1">
        <f t="array" aca="1" ref="P914" ca="1">IF(J914="","",_xlfn.XLOOKUP(J914&amp;N914,'A.Departure Grouping'!AQ:AQ&amp;'A.Departure Grouping'!AP:AP,'A.Departure Grouping'!AR:AR,"",0))</f>
        <v>#NAME?</v>
      </c>
      <c r="Q914" s="13">
        <v>70147630</v>
      </c>
      <c r="R914" s="13" t="s">
        <v>43</v>
      </c>
      <c r="S914" s="13">
        <f t="array" ref="S914">INDEX(manifest_11Sep!$A$1:$V$3202,MATCH($B914,manifest_11Sep!$B$1:$B$3202,0),MATCH(A.Dep9SepList!S$1,manifest_11Sep!$A$1:$V$1,0))</f>
        <v>0</v>
      </c>
      <c r="T914" s="17"/>
    </row>
    <row r="915" spans="1:20" hidden="1">
      <c r="A915" s="13" t="str">
        <f t="array" ref="A915">INDEX(manifest_11Sep!$A$1:$V$3202,MATCH($B915,manifest_11Sep!$B$1:$B$3202,0),MATCH(A.Dep9SepList!A$1,manifest_11Sep!$A$1:$V$1,0))</f>
        <v>A</v>
      </c>
      <c r="B915" s="13" t="s">
        <v>2451</v>
      </c>
      <c r="C915" s="13" t="str">
        <f t="array" ref="C915">INDEX(manifest_11Sep!$A$1:$V$3202,MATCH($B915,manifest_11Sep!$B$1:$B$3202,0),MATCH(A.Dep9SepList!C$1,manifest_11Sep!$A$1:$V$1,0))</f>
        <v>5JN7K9DXSGP</v>
      </c>
      <c r="D915" s="13" t="str">
        <f t="array" ref="D915">INDEX(manifest_11Sep!$A$1:$V$3202,MATCH($B915,manifest_11Sep!$B$1:$B$3202,0),MATCH(A.Dep9SepList!D$1,manifest_11Sep!$A$1:$V$1,0))</f>
        <v>Female</v>
      </c>
      <c r="E915" s="13" t="str">
        <f t="array" ref="E915">INDEX(manifest_11Sep!$A$1:$V$3202,MATCH($B915,manifest_11Sep!$B$1:$B$3202,0),MATCH(A.Dep9SepList!E$1,manifest_11Sep!$A$1:$V$1,0))</f>
        <v>Naomi</v>
      </c>
      <c r="F915" s="13" t="str">
        <f t="array" ref="F915">INDEX(manifest_11Sep!$A$1:$V$3202,MATCH($B915,manifest_11Sep!$B$1:$B$3202,0),MATCH(A.Dep9SepList!F$1,manifest_11Sep!$A$1:$V$1,0))</f>
        <v>Nyaberi</v>
      </c>
      <c r="G915" s="13">
        <f t="array" ref="G915">INDEX(manifest_11Sep!$A$1:$V$3202,MATCH($B915,manifest_11Sep!$B$1:$B$3202,0),MATCH(A.Dep9SepList!G$1,manifest_11Sep!$A$1:$V$1,0))</f>
        <v>13</v>
      </c>
      <c r="H915" s="13" t="str">
        <f t="array" ref="H915">INDEX(manifest_11Sep!$A$1:$V$3202,MATCH($B915,manifest_11Sep!$B$1:$B$3202,0),MATCH(A.Dep9SepList!H$1,manifest_11Sep!$A$1:$V$1,0))</f>
        <v>Jack Yang</v>
      </c>
      <c r="I915" s="13" t="str">
        <f t="array" ref="I915">INDEX(manifest_11Sep!$A$1:$V$3202,MATCH($B915,manifest_11Sep!$B$1:$B$3202,0),MATCH(A.Dep9SepList!I$1,manifest_11Sep!$A$1:$V$1,0))</f>
        <v>Jeju Air</v>
      </c>
      <c r="J915" s="13" t="str">
        <f t="array" ref="J915">INDEX(manifest_11Sep!$A$1:$V$3202,MATCH($B915,manifest_11Sep!$B$1:$B$3202,0),MATCH(A.Dep9SepList!J$1,manifest_11Sep!$A$1:$V$1,0))</f>
        <v>7C 1103</v>
      </c>
      <c r="K915" s="32" t="str">
        <f t="array" ref="K915">INDEX(manifest_11Sep!$A$1:$V$3202,MATCH($B915,manifest_11Sep!$B$1:$B$3202,0),MATCH(A.Dep9SepList!K$1,manifest_11Sep!$A$1:$V$1,0))</f>
        <v>18-thg 9-25</v>
      </c>
      <c r="L915" s="20">
        <f t="array" ref="L915">INDEX(manifest_11Sep!$A$1:$V$3202,MATCH($B915,manifest_11Sep!$B$1:$B$3202,0),MATCH(A.Dep9SepList!L$1,manifest_11Sep!$A$1:$V$1,0))</f>
        <v>0.44097222222222221</v>
      </c>
      <c r="M915" s="13" t="str">
        <f t="array" ref="M915">INDEX(manifest_11Sep!$A$1:$V$3202,MATCH($B915,manifest_11Sep!$B$1:$B$3202,0),MATCH(A.Dep9SepList!M$1,manifest_11Sep!$A$1:$V$1,0))</f>
        <v>ICN-T1</v>
      </c>
      <c r="N915" s="13" t="str">
        <f t="array" ref="N915">INDEX(manifest_11Sep!$A$1:$V$3202,MATCH($B915,manifest_11Sep!$B$1:$B$3202,0),MATCH(A.Dep9SepList!N$1,manifest_11Sep!$A$1:$V$1,0))</f>
        <v>THE PLAZA</v>
      </c>
      <c r="O915" s="31"/>
      <c r="P915" s="20" t="e" cm="1" vm="1">
        <f t="array" aca="1" ref="P915" ca="1">IF(J915="","",_xlfn.XLOOKUP(J915&amp;N915,'A.Departure Grouping'!AQ:AQ&amp;'A.Departure Grouping'!AP:AP,'A.Departure Grouping'!AR:AR,"",0))</f>
        <v>#NAME?</v>
      </c>
      <c r="Q915" s="13">
        <v>70147634</v>
      </c>
      <c r="R915" s="13" t="s">
        <v>43</v>
      </c>
      <c r="S915" s="13">
        <f t="array" ref="S915">INDEX(manifest_11Sep!$A$1:$V$3202,MATCH($B915,manifest_11Sep!$B$1:$B$3202,0),MATCH(A.Dep9SepList!S$1,manifest_11Sep!$A$1:$V$1,0))</f>
        <v>0</v>
      </c>
      <c r="T915" s="17"/>
    </row>
    <row r="916" spans="1:20" hidden="1">
      <c r="A916" s="13" t="str">
        <f t="array" ref="A916">INDEX(manifest_11Sep!$A$1:$V$3202,MATCH($B916,manifest_11Sep!$B$1:$B$3202,0),MATCH(A.Dep9SepList!A$1,manifest_11Sep!$A$1:$V$1,0))</f>
        <v>A</v>
      </c>
      <c r="B916" s="13" t="s">
        <v>2453</v>
      </c>
      <c r="C916" s="13" t="str">
        <f t="array" ref="C916">INDEX(manifest_11Sep!$A$1:$V$3202,MATCH($B916,manifest_11Sep!$B$1:$B$3202,0),MATCH(A.Dep9SepList!C$1,manifest_11Sep!$A$1:$V$1,0))</f>
        <v>5JN7K9DXSGP</v>
      </c>
      <c r="D916" s="13" t="str">
        <f t="array" ref="D916">INDEX(manifest_11Sep!$A$1:$V$3202,MATCH($B916,manifest_11Sep!$B$1:$B$3202,0),MATCH(A.Dep9SepList!D$1,manifest_11Sep!$A$1:$V$1,0))</f>
        <v>Male</v>
      </c>
      <c r="E916" s="13" t="str">
        <f t="array" ref="E916">INDEX(manifest_11Sep!$A$1:$V$3202,MATCH($B916,manifest_11Sep!$B$1:$B$3202,0),MATCH(A.Dep9SepList!E$1,manifest_11Sep!$A$1:$V$1,0))</f>
        <v>Elijah</v>
      </c>
      <c r="F916" s="13" t="str">
        <f t="array" ref="F916">INDEX(manifest_11Sep!$A$1:$V$3202,MATCH($B916,manifest_11Sep!$B$1:$B$3202,0),MATCH(A.Dep9SepList!F$1,manifest_11Sep!$A$1:$V$1,0))</f>
        <v>Nyaberi</v>
      </c>
      <c r="G916" s="13">
        <f t="array" ref="G916">INDEX(manifest_11Sep!$A$1:$V$3202,MATCH($B916,manifest_11Sep!$B$1:$B$3202,0),MATCH(A.Dep9SepList!G$1,manifest_11Sep!$A$1:$V$1,0))</f>
        <v>13</v>
      </c>
      <c r="H916" s="13" t="str">
        <f t="array" ref="H916">INDEX(manifest_11Sep!$A$1:$V$3202,MATCH($B916,manifest_11Sep!$B$1:$B$3202,0),MATCH(A.Dep9SepList!H$1,manifest_11Sep!$A$1:$V$1,0))</f>
        <v>Jack Yang</v>
      </c>
      <c r="I916" s="13" t="str">
        <f t="array" ref="I916">INDEX(manifest_11Sep!$A$1:$V$3202,MATCH($B916,manifest_11Sep!$B$1:$B$3202,0),MATCH(A.Dep9SepList!I$1,manifest_11Sep!$A$1:$V$1,0))</f>
        <v>Jeju Air</v>
      </c>
      <c r="J916" s="13" t="str">
        <f t="array" ref="J916">INDEX(manifest_11Sep!$A$1:$V$3202,MATCH($B916,manifest_11Sep!$B$1:$B$3202,0),MATCH(A.Dep9SepList!J$1,manifest_11Sep!$A$1:$V$1,0))</f>
        <v>7C 1103</v>
      </c>
      <c r="K916" s="32" t="str">
        <f t="array" ref="K916">INDEX(manifest_11Sep!$A$1:$V$3202,MATCH($B916,manifest_11Sep!$B$1:$B$3202,0),MATCH(A.Dep9SepList!K$1,manifest_11Sep!$A$1:$V$1,0))</f>
        <v>18-thg 9-25</v>
      </c>
      <c r="L916" s="20">
        <f t="array" ref="L916">INDEX(manifest_11Sep!$A$1:$V$3202,MATCH($B916,manifest_11Sep!$B$1:$B$3202,0),MATCH(A.Dep9SepList!L$1,manifest_11Sep!$A$1:$V$1,0))</f>
        <v>0.44097222222222221</v>
      </c>
      <c r="M916" s="13" t="str">
        <f t="array" ref="M916">INDEX(manifest_11Sep!$A$1:$V$3202,MATCH($B916,manifest_11Sep!$B$1:$B$3202,0),MATCH(A.Dep9SepList!M$1,manifest_11Sep!$A$1:$V$1,0))</f>
        <v>ICN-T1</v>
      </c>
      <c r="N916" s="13" t="str">
        <f t="array" ref="N916">INDEX(manifest_11Sep!$A$1:$V$3202,MATCH($B916,manifest_11Sep!$B$1:$B$3202,0),MATCH(A.Dep9SepList!N$1,manifest_11Sep!$A$1:$V$1,0))</f>
        <v>THE PLAZA</v>
      </c>
      <c r="O916" s="31"/>
      <c r="P916" s="20" t="e" cm="1" vm="1">
        <f t="array" aca="1" ref="P916" ca="1">IF(J916="","",_xlfn.XLOOKUP(J916&amp;N916,'A.Departure Grouping'!AQ:AQ&amp;'A.Departure Grouping'!AP:AP,'A.Departure Grouping'!AR:AR,"",0))</f>
        <v>#NAME?</v>
      </c>
      <c r="Q916" s="13">
        <v>70147634</v>
      </c>
      <c r="R916" s="13" t="s">
        <v>43</v>
      </c>
      <c r="S916" s="13">
        <f t="array" ref="S916">INDEX(manifest_11Sep!$A$1:$V$3202,MATCH($B916,manifest_11Sep!$B$1:$B$3202,0),MATCH(A.Dep9SepList!S$1,manifest_11Sep!$A$1:$V$1,0))</f>
        <v>0</v>
      </c>
      <c r="T916" s="17"/>
    </row>
    <row r="917" spans="1:20" hidden="1">
      <c r="A917" s="13" t="str">
        <f t="array" ref="A917">INDEX(manifest_11Sep!$A$1:$V$3202,MATCH($B917,manifest_11Sep!$B$1:$B$3202,0),MATCH(A.Dep9SepList!A$1,manifest_11Sep!$A$1:$V$1,0))</f>
        <v>A</v>
      </c>
      <c r="B917" s="13" t="s">
        <v>2458</v>
      </c>
      <c r="C917" s="13" t="str">
        <f t="array" ref="C917">INDEX(manifest_11Sep!$A$1:$V$3202,MATCH($B917,manifest_11Sep!$B$1:$B$3202,0),MATCH(A.Dep9SepList!C$1,manifest_11Sep!$A$1:$V$1,0))</f>
        <v>5JN7K9DXSGP</v>
      </c>
      <c r="D917" s="13" t="str">
        <f t="array" ref="D917">INDEX(manifest_11Sep!$A$1:$V$3202,MATCH($B917,manifest_11Sep!$B$1:$B$3202,0),MATCH(A.Dep9SepList!D$1,manifest_11Sep!$A$1:$V$1,0))</f>
        <v>Female</v>
      </c>
      <c r="E917" s="13" t="str">
        <f t="array" ref="E917">INDEX(manifest_11Sep!$A$1:$V$3202,MATCH($B917,manifest_11Sep!$B$1:$B$3202,0),MATCH(A.Dep9SepList!E$1,manifest_11Sep!$A$1:$V$1,0))</f>
        <v>Esther</v>
      </c>
      <c r="F917" s="13" t="str">
        <f t="array" ref="F917">INDEX(manifest_11Sep!$A$1:$V$3202,MATCH($B917,manifest_11Sep!$B$1:$B$3202,0),MATCH(A.Dep9SepList!F$1,manifest_11Sep!$A$1:$V$1,0))</f>
        <v>Nyaberi</v>
      </c>
      <c r="G917" s="13">
        <f t="array" ref="G917">INDEX(manifest_11Sep!$A$1:$V$3202,MATCH($B917,manifest_11Sep!$B$1:$B$3202,0),MATCH(A.Dep9SepList!G$1,manifest_11Sep!$A$1:$V$1,0))</f>
        <v>15</v>
      </c>
      <c r="H917" s="13" t="str">
        <f t="array" ref="H917">INDEX(manifest_11Sep!$A$1:$V$3202,MATCH($B917,manifest_11Sep!$B$1:$B$3202,0),MATCH(A.Dep9SepList!H$1,manifest_11Sep!$A$1:$V$1,0))</f>
        <v>Jack Yang</v>
      </c>
      <c r="I917" s="13" t="str">
        <f t="array" ref="I917">INDEX(manifest_11Sep!$A$1:$V$3202,MATCH($B917,manifest_11Sep!$B$1:$B$3202,0),MATCH(A.Dep9SepList!I$1,manifest_11Sep!$A$1:$V$1,0))</f>
        <v>Jeju Air</v>
      </c>
      <c r="J917" s="13" t="str">
        <f t="array" ref="J917">INDEX(manifest_11Sep!$A$1:$V$3202,MATCH($B917,manifest_11Sep!$B$1:$B$3202,0),MATCH(A.Dep9SepList!J$1,manifest_11Sep!$A$1:$V$1,0))</f>
        <v>7C 1103</v>
      </c>
      <c r="K917" s="32" t="str">
        <f t="array" ref="K917">INDEX(manifest_11Sep!$A$1:$V$3202,MATCH($B917,manifest_11Sep!$B$1:$B$3202,0),MATCH(A.Dep9SepList!K$1,manifest_11Sep!$A$1:$V$1,0))</f>
        <v>18-thg 9-25</v>
      </c>
      <c r="L917" s="20">
        <f t="array" ref="L917">INDEX(manifest_11Sep!$A$1:$V$3202,MATCH($B917,manifest_11Sep!$B$1:$B$3202,0),MATCH(A.Dep9SepList!L$1,manifest_11Sep!$A$1:$V$1,0))</f>
        <v>0.44097222222222221</v>
      </c>
      <c r="M917" s="13" t="str">
        <f t="array" ref="M917">INDEX(manifest_11Sep!$A$1:$V$3202,MATCH($B917,manifest_11Sep!$B$1:$B$3202,0),MATCH(A.Dep9SepList!M$1,manifest_11Sep!$A$1:$V$1,0))</f>
        <v>ICN-T1</v>
      </c>
      <c r="N917" s="13" t="str">
        <f t="array" ref="N917">INDEX(manifest_11Sep!$A$1:$V$3202,MATCH($B917,manifest_11Sep!$B$1:$B$3202,0),MATCH(A.Dep9SepList!N$1,manifest_11Sep!$A$1:$V$1,0))</f>
        <v>THE PLAZA</v>
      </c>
      <c r="O917" s="31"/>
      <c r="P917" s="20" t="e" cm="1" vm="1">
        <f t="array" aca="1" ref="P917" ca="1">IF(J917="","",_xlfn.XLOOKUP(J917&amp;N917,'A.Departure Grouping'!AQ:AQ&amp;'A.Departure Grouping'!AP:AP,'A.Departure Grouping'!AR:AR,"",0))</f>
        <v>#NAME?</v>
      </c>
      <c r="Q917" s="13">
        <v>70277586</v>
      </c>
      <c r="R917" s="13" t="s">
        <v>61</v>
      </c>
      <c r="S917" s="13">
        <f t="array" ref="S917">INDEX(manifest_11Sep!$A$1:$V$3202,MATCH($B917,manifest_11Sep!$B$1:$B$3202,0),MATCH(A.Dep9SepList!S$1,manifest_11Sep!$A$1:$V$1,0))</f>
        <v>0</v>
      </c>
      <c r="T917" s="17"/>
    </row>
    <row r="918" spans="1:20" hidden="1">
      <c r="A918" s="13" t="str">
        <f t="array" ref="A918">INDEX(manifest_11Sep!$A$1:$V$3202,MATCH($B918,manifest_11Sep!$B$1:$B$3202,0),MATCH(A.Dep9SepList!A$1,manifest_11Sep!$A$1:$V$1,0))</f>
        <v>A</v>
      </c>
      <c r="B918" s="13" t="s">
        <v>3395</v>
      </c>
      <c r="C918" s="13" t="str">
        <f t="array" ref="C918">INDEX(manifest_11Sep!$A$1:$V$3202,MATCH($B918,manifest_11Sep!$B$1:$B$3202,0),MATCH(A.Dep9SepList!C$1,manifest_11Sep!$A$1:$V$1,0))</f>
        <v>PJNDCL725K4</v>
      </c>
      <c r="D918" s="13" t="str">
        <f t="array" ref="D918">INDEX(manifest_11Sep!$A$1:$V$3202,MATCH($B918,manifest_11Sep!$B$1:$B$3202,0),MATCH(A.Dep9SepList!D$1,manifest_11Sep!$A$1:$V$1,0))</f>
        <v>Female</v>
      </c>
      <c r="E918" s="13" t="str">
        <f t="array" ref="E918">INDEX(manifest_11Sep!$A$1:$V$3202,MATCH($B918,manifest_11Sep!$B$1:$B$3202,0),MATCH(A.Dep9SepList!E$1,manifest_11Sep!$A$1:$V$1,0))</f>
        <v>Phung Thy</v>
      </c>
      <c r="F918" s="13" t="str">
        <f t="array" ref="F918">INDEX(manifest_11Sep!$A$1:$V$3202,MATCH($B918,manifest_11Sep!$B$1:$B$3202,0),MATCH(A.Dep9SepList!F$1,manifest_11Sep!$A$1:$V$1,0))</f>
        <v>Nguyen</v>
      </c>
      <c r="G918" s="13">
        <f t="array" ref="G918">INDEX(manifest_11Sep!$A$1:$V$3202,MATCH($B918,manifest_11Sep!$B$1:$B$3202,0),MATCH(A.Dep9SepList!G$1,manifest_11Sep!$A$1:$V$1,0))</f>
        <v>49</v>
      </c>
      <c r="H918" s="13" t="str">
        <f t="array" ref="H918">INDEX(manifest_11Sep!$A$1:$V$3202,MATCH($B918,manifest_11Sep!$B$1:$B$3202,0),MATCH(A.Dep9SepList!H$1,manifest_11Sep!$A$1:$V$1,0))</f>
        <v>Manh Le</v>
      </c>
      <c r="I918" s="13" t="str">
        <f t="array" ref="I918">INDEX(manifest_11Sep!$A$1:$V$3202,MATCH($B918,manifest_11Sep!$B$1:$B$3202,0),MATCH(A.Dep9SepList!I$1,manifest_11Sep!$A$1:$V$1,0))</f>
        <v>Vietnam Airlines</v>
      </c>
      <c r="J918" s="13" t="str">
        <f t="array" ref="J918">INDEX(manifest_11Sep!$A$1:$V$3202,MATCH($B918,manifest_11Sep!$B$1:$B$3202,0),MATCH(A.Dep9SepList!J$1,manifest_11Sep!$A$1:$V$1,0))</f>
        <v>VN 409</v>
      </c>
      <c r="K918" s="32" t="str">
        <f t="array" ref="K918">INDEX(manifest_11Sep!$A$1:$V$3202,MATCH($B918,manifest_11Sep!$B$1:$B$3202,0),MATCH(A.Dep9SepList!K$1,manifest_11Sep!$A$1:$V$1,0))</f>
        <v>18-thg 9-25</v>
      </c>
      <c r="L918" s="20">
        <f t="array" ref="L918">INDEX(manifest_11Sep!$A$1:$V$3202,MATCH($B918,manifest_11Sep!$B$1:$B$3202,0),MATCH(A.Dep9SepList!L$1,manifest_11Sep!$A$1:$V$1,0))</f>
        <v>0.44097222222222221</v>
      </c>
      <c r="M918" s="13" t="str">
        <f t="array" ref="M918">INDEX(manifest_11Sep!$A$1:$V$3202,MATCH($B918,manifest_11Sep!$B$1:$B$3202,0),MATCH(A.Dep9SepList!M$1,manifest_11Sep!$A$1:$V$1,0))</f>
        <v>ICN-T1</v>
      </c>
      <c r="N918" s="13" t="str">
        <f t="array" ref="N918">INDEX(manifest_11Sep!$A$1:$V$3202,MATCH($B918,manifest_11Sep!$B$1:$B$3202,0),MATCH(A.Dep9SepList!N$1,manifest_11Sep!$A$1:$V$1,0))</f>
        <v>THE PLAZA</v>
      </c>
      <c r="O918" s="31"/>
      <c r="P918" s="20" t="e" cm="1" vm="1">
        <f t="array" aca="1" ref="P918" ca="1">IF(J918="","",_xlfn.XLOOKUP(J918&amp;N918,'A.Departure Grouping'!AQ:AQ&amp;'A.Departure Grouping'!AP:AP,'A.Departure Grouping'!AR:AR,"",0))</f>
        <v>#NAME?</v>
      </c>
      <c r="Q918" s="13">
        <v>70171536</v>
      </c>
      <c r="R918" s="13" t="s">
        <v>43</v>
      </c>
      <c r="S918" s="13">
        <f t="array" ref="S918">INDEX(manifest_11Sep!$A$1:$V$3202,MATCH($B918,manifest_11Sep!$B$1:$B$3202,0),MATCH(A.Dep9SepList!S$1,manifest_11Sep!$A$1:$V$1,0))</f>
        <v>0</v>
      </c>
      <c r="T918" s="17"/>
    </row>
    <row r="919" spans="1:20" hidden="1">
      <c r="A919" s="13" t="str">
        <f t="array" ref="A919">INDEX(manifest_11Sep!$A$1:$V$3202,MATCH($B919,manifest_11Sep!$B$1:$B$3202,0),MATCH(A.Dep9SepList!A$1,manifest_11Sep!$A$1:$V$1,0))</f>
        <v>A</v>
      </c>
      <c r="B919" s="13" t="s">
        <v>3397</v>
      </c>
      <c r="C919" s="13" t="str">
        <f t="array" ref="C919">INDEX(manifest_11Sep!$A$1:$V$3202,MATCH($B919,manifest_11Sep!$B$1:$B$3202,0),MATCH(A.Dep9SepList!C$1,manifest_11Sep!$A$1:$V$1,0))</f>
        <v>PJNDCL725K4</v>
      </c>
      <c r="D919" s="13" t="str">
        <f t="array" ref="D919">INDEX(manifest_11Sep!$A$1:$V$3202,MATCH($B919,manifest_11Sep!$B$1:$B$3202,0),MATCH(A.Dep9SepList!D$1,manifest_11Sep!$A$1:$V$1,0))</f>
        <v>Male</v>
      </c>
      <c r="E919" s="13" t="str">
        <f t="array" ref="E919">INDEX(manifest_11Sep!$A$1:$V$3202,MATCH($B919,manifest_11Sep!$B$1:$B$3202,0),MATCH(A.Dep9SepList!E$1,manifest_11Sep!$A$1:$V$1,0))</f>
        <v>Daniel Robert</v>
      </c>
      <c r="F919" s="13" t="str">
        <f t="array" ref="F919">INDEX(manifest_11Sep!$A$1:$V$3202,MATCH($B919,manifest_11Sep!$B$1:$B$3202,0),MATCH(A.Dep9SepList!F$1,manifest_11Sep!$A$1:$V$1,0))</f>
        <v>Wagner</v>
      </c>
      <c r="G919" s="13">
        <f t="array" ref="G919">INDEX(manifest_11Sep!$A$1:$V$3202,MATCH($B919,manifest_11Sep!$B$1:$B$3202,0),MATCH(A.Dep9SepList!G$1,manifest_11Sep!$A$1:$V$1,0))</f>
        <v>56</v>
      </c>
      <c r="H919" s="13" t="str">
        <f t="array" ref="H919">INDEX(manifest_11Sep!$A$1:$V$3202,MATCH($B919,manifest_11Sep!$B$1:$B$3202,0),MATCH(A.Dep9SepList!H$1,manifest_11Sep!$A$1:$V$1,0))</f>
        <v>Manh Le</v>
      </c>
      <c r="I919" s="13" t="str">
        <f t="array" ref="I919">INDEX(manifest_11Sep!$A$1:$V$3202,MATCH($B919,manifest_11Sep!$B$1:$B$3202,0),MATCH(A.Dep9SepList!I$1,manifest_11Sep!$A$1:$V$1,0))</f>
        <v>Vietnam Airlines</v>
      </c>
      <c r="J919" s="13" t="str">
        <f t="array" ref="J919">INDEX(manifest_11Sep!$A$1:$V$3202,MATCH($B919,manifest_11Sep!$B$1:$B$3202,0),MATCH(A.Dep9SepList!J$1,manifest_11Sep!$A$1:$V$1,0))</f>
        <v>VN 409</v>
      </c>
      <c r="K919" s="32" t="str">
        <f t="array" ref="K919">INDEX(manifest_11Sep!$A$1:$V$3202,MATCH($B919,manifest_11Sep!$B$1:$B$3202,0),MATCH(A.Dep9SepList!K$1,manifest_11Sep!$A$1:$V$1,0))</f>
        <v>18-thg 9-25</v>
      </c>
      <c r="L919" s="20">
        <f t="array" ref="L919">INDEX(manifest_11Sep!$A$1:$V$3202,MATCH($B919,manifest_11Sep!$B$1:$B$3202,0),MATCH(A.Dep9SepList!L$1,manifest_11Sep!$A$1:$V$1,0))</f>
        <v>0.44097222222222221</v>
      </c>
      <c r="M919" s="13" t="str">
        <f t="array" ref="M919">INDEX(manifest_11Sep!$A$1:$V$3202,MATCH($B919,manifest_11Sep!$B$1:$B$3202,0),MATCH(A.Dep9SepList!M$1,manifest_11Sep!$A$1:$V$1,0))</f>
        <v>ICN-T1</v>
      </c>
      <c r="N919" s="13" t="str">
        <f t="array" ref="N919">INDEX(manifest_11Sep!$A$1:$V$3202,MATCH($B919,manifest_11Sep!$B$1:$B$3202,0),MATCH(A.Dep9SepList!N$1,manifest_11Sep!$A$1:$V$1,0))</f>
        <v>THE PLAZA</v>
      </c>
      <c r="O919" s="31"/>
      <c r="P919" s="20" t="e" cm="1" vm="1">
        <f t="array" aca="1" ref="P919" ca="1">IF(J919="","",_xlfn.XLOOKUP(J919&amp;N919,'A.Departure Grouping'!AQ:AQ&amp;'A.Departure Grouping'!AP:AP,'A.Departure Grouping'!AR:AR,"",0))</f>
        <v>#NAME?</v>
      </c>
      <c r="Q919" s="13">
        <v>70171536</v>
      </c>
      <c r="R919" s="13" t="s">
        <v>43</v>
      </c>
      <c r="S919" s="13">
        <f t="array" ref="S919">INDEX(manifest_11Sep!$A$1:$V$3202,MATCH($B919,manifest_11Sep!$B$1:$B$3202,0),MATCH(A.Dep9SepList!S$1,manifest_11Sep!$A$1:$V$1,0))</f>
        <v>0</v>
      </c>
      <c r="T919" s="13"/>
    </row>
    <row r="920" spans="1:20" hidden="1">
      <c r="A920" s="13" t="str">
        <f t="array" ref="A920">INDEX(manifest_11Sep!$A$1:$V$3202,MATCH($B920,manifest_11Sep!$B$1:$B$3202,0),MATCH(A.Dep9SepList!A$1,manifest_11Sep!$A$1:$V$1,0))</f>
        <v>A</v>
      </c>
      <c r="B920" s="13" t="s">
        <v>4507</v>
      </c>
      <c r="C920" s="13" t="str">
        <f t="array" ref="C920">INDEX(manifest_11Sep!$A$1:$V$3202,MATCH($B920,manifest_11Sep!$B$1:$B$3202,0),MATCH(A.Dep9SepList!C$1,manifest_11Sep!$A$1:$V$1,0))</f>
        <v>LDNB6Y5LRTW</v>
      </c>
      <c r="D920" s="13" t="str">
        <f t="array" ref="D920">INDEX(manifest_11Sep!$A$1:$V$3202,MATCH($B920,manifest_11Sep!$B$1:$B$3202,0),MATCH(A.Dep9SepList!D$1,manifest_11Sep!$A$1:$V$1,0))</f>
        <v>Female</v>
      </c>
      <c r="E920" s="13" t="str">
        <f t="array" ref="E920">INDEX(manifest_11Sep!$A$1:$V$3202,MATCH($B920,manifest_11Sep!$B$1:$B$3202,0),MATCH(A.Dep9SepList!E$1,manifest_11Sep!$A$1:$V$1,0))</f>
        <v>Deborah</v>
      </c>
      <c r="F920" s="13" t="str">
        <f t="array" ref="F920">INDEX(manifest_11Sep!$A$1:$V$3202,MATCH($B920,manifest_11Sep!$B$1:$B$3202,0),MATCH(A.Dep9SepList!F$1,manifest_11Sep!$A$1:$V$1,0))</f>
        <v>Freeman-Ballou</v>
      </c>
      <c r="G920" s="13">
        <f t="array" ref="G920">INDEX(manifest_11Sep!$A$1:$V$3202,MATCH($B920,manifest_11Sep!$B$1:$B$3202,0),MATCH(A.Dep9SepList!G$1,manifest_11Sep!$A$1:$V$1,0))</f>
        <v>69</v>
      </c>
      <c r="H920" s="13" t="str">
        <f t="array" ref="H920">INDEX(manifest_11Sep!$A$1:$V$3202,MATCH($B920,manifest_11Sep!$B$1:$B$3202,0),MATCH(A.Dep9SepList!H$1,manifest_11Sep!$A$1:$V$1,0))</f>
        <v>Yvonne Tran</v>
      </c>
      <c r="I920" s="13" t="str">
        <f t="array" ref="I920">INDEX(manifest_11Sep!$A$1:$V$3202,MATCH($B920,manifest_11Sep!$B$1:$B$3202,0),MATCH(A.Dep9SepList!I$1,manifest_11Sep!$A$1:$V$1,0))</f>
        <v>Vietnam Airlines</v>
      </c>
      <c r="J920" s="13" t="str">
        <f t="array" ref="J920">INDEX(manifest_11Sep!$A$1:$V$3202,MATCH($B920,manifest_11Sep!$B$1:$B$3202,0),MATCH(A.Dep9SepList!J$1,manifest_11Sep!$A$1:$V$1,0))</f>
        <v>VN 409</v>
      </c>
      <c r="K920" s="32" t="str">
        <f t="array" ref="K920">INDEX(manifest_11Sep!$A$1:$V$3202,MATCH($B920,manifest_11Sep!$B$1:$B$3202,0),MATCH(A.Dep9SepList!K$1,manifest_11Sep!$A$1:$V$1,0))</f>
        <v>18-thg 9-25</v>
      </c>
      <c r="L920" s="20">
        <f t="array" ref="L920">INDEX(manifest_11Sep!$A$1:$V$3202,MATCH($B920,manifest_11Sep!$B$1:$B$3202,0),MATCH(A.Dep9SepList!L$1,manifest_11Sep!$A$1:$V$1,0))</f>
        <v>0.44097222222222221</v>
      </c>
      <c r="M920" s="13" t="str">
        <f t="array" ref="M920">INDEX(manifest_11Sep!$A$1:$V$3202,MATCH($B920,manifest_11Sep!$B$1:$B$3202,0),MATCH(A.Dep9SepList!M$1,manifest_11Sep!$A$1:$V$1,0))</f>
        <v>ICN-T1</v>
      </c>
      <c r="N920" s="13" t="str">
        <f t="array" ref="N920">INDEX(manifest_11Sep!$A$1:$V$3202,MATCH($B920,manifest_11Sep!$B$1:$B$3202,0),MATCH(A.Dep9SepList!N$1,manifest_11Sep!$A$1:$V$1,0))</f>
        <v>THE PLAZA</v>
      </c>
      <c r="O920" s="31"/>
      <c r="P920" s="20" t="e" cm="1" vm="1">
        <f t="array" aca="1" ref="P920" ca="1">IF(J920="","",_xlfn.XLOOKUP(J920&amp;N920,'A.Departure Grouping'!AQ:AQ&amp;'A.Departure Grouping'!AP:AP,'A.Departure Grouping'!AR:AR,"",0))</f>
        <v>#NAME?</v>
      </c>
      <c r="Q920" s="13">
        <v>70161026</v>
      </c>
      <c r="R920" s="13" t="s">
        <v>43</v>
      </c>
      <c r="S920" s="13">
        <f t="array" ref="S920">INDEX(manifest_11Sep!$A$1:$V$3202,MATCH($B920,manifest_11Sep!$B$1:$B$3202,0),MATCH(A.Dep9SepList!S$1,manifest_11Sep!$A$1:$V$1,0))</f>
        <v>0</v>
      </c>
      <c r="T920" s="17"/>
    </row>
    <row r="921" spans="1:20" hidden="1">
      <c r="A921" s="13" t="str">
        <f t="array" ref="A921">INDEX(manifest_11Sep!$A$1:$V$3202,MATCH($B921,manifest_11Sep!$B$1:$B$3202,0),MATCH(A.Dep9SepList!A$1,manifest_11Sep!$A$1:$V$1,0))</f>
        <v>A</v>
      </c>
      <c r="B921" s="13" t="s">
        <v>4544</v>
      </c>
      <c r="C921" s="13" t="str">
        <f t="array" ref="C921">INDEX(manifest_11Sep!$A$1:$V$3202,MATCH($B921,manifest_11Sep!$B$1:$B$3202,0),MATCH(A.Dep9SepList!C$1,manifest_11Sep!$A$1:$V$1,0))</f>
        <v>NJN4HZNGC3G</v>
      </c>
      <c r="D921" s="13" t="str">
        <f t="array" ref="D921">INDEX(manifest_11Sep!$A$1:$V$3202,MATCH($B921,manifest_11Sep!$B$1:$B$3202,0),MATCH(A.Dep9SepList!D$1,manifest_11Sep!$A$1:$V$1,0))</f>
        <v>Male</v>
      </c>
      <c r="E921" s="13" t="str">
        <f t="array" ref="E921">INDEX(manifest_11Sep!$A$1:$V$3202,MATCH($B921,manifest_11Sep!$B$1:$B$3202,0),MATCH(A.Dep9SepList!E$1,manifest_11Sep!$A$1:$V$1,0))</f>
        <v>James</v>
      </c>
      <c r="F921" s="13" t="str">
        <f t="array" ref="F921">INDEX(manifest_11Sep!$A$1:$V$3202,MATCH($B921,manifest_11Sep!$B$1:$B$3202,0),MATCH(A.Dep9SepList!F$1,manifest_11Sep!$A$1:$V$1,0))</f>
        <v>Ballou</v>
      </c>
      <c r="G921" s="13">
        <f t="array" ref="G921">INDEX(manifest_11Sep!$A$1:$V$3202,MATCH($B921,manifest_11Sep!$B$1:$B$3202,0),MATCH(A.Dep9SepList!G$1,manifest_11Sep!$A$1:$V$1,0))</f>
        <v>30</v>
      </c>
      <c r="H921" s="13" t="str">
        <f t="array" ref="H921">INDEX(manifest_11Sep!$A$1:$V$3202,MATCH($B921,manifest_11Sep!$B$1:$B$3202,0),MATCH(A.Dep9SepList!H$1,manifest_11Sep!$A$1:$V$1,0))</f>
        <v>Yvonne Tran</v>
      </c>
      <c r="I921" s="13" t="str">
        <f t="array" ref="I921">INDEX(manifest_11Sep!$A$1:$V$3202,MATCH($B921,manifest_11Sep!$B$1:$B$3202,0),MATCH(A.Dep9SepList!I$1,manifest_11Sep!$A$1:$V$1,0))</f>
        <v>Vietnam Airlines</v>
      </c>
      <c r="J921" s="13" t="str">
        <f t="array" ref="J921">INDEX(manifest_11Sep!$A$1:$V$3202,MATCH($B921,manifest_11Sep!$B$1:$B$3202,0),MATCH(A.Dep9SepList!J$1,manifest_11Sep!$A$1:$V$1,0))</f>
        <v>VN 409</v>
      </c>
      <c r="K921" s="32" t="str">
        <f t="array" ref="K921">INDEX(manifest_11Sep!$A$1:$V$3202,MATCH($B921,manifest_11Sep!$B$1:$B$3202,0),MATCH(A.Dep9SepList!K$1,manifest_11Sep!$A$1:$V$1,0))</f>
        <v>18-thg 9-25</v>
      </c>
      <c r="L921" s="20">
        <f t="array" ref="L921">INDEX(manifest_11Sep!$A$1:$V$3202,MATCH($B921,manifest_11Sep!$B$1:$B$3202,0),MATCH(A.Dep9SepList!L$1,manifest_11Sep!$A$1:$V$1,0))</f>
        <v>0.44097222222222221</v>
      </c>
      <c r="M921" s="13" t="str">
        <f t="array" ref="M921">INDEX(manifest_11Sep!$A$1:$V$3202,MATCH($B921,manifest_11Sep!$B$1:$B$3202,0),MATCH(A.Dep9SepList!M$1,manifest_11Sep!$A$1:$V$1,0))</f>
        <v>ICN-T1</v>
      </c>
      <c r="N921" s="13" t="str">
        <f t="array" ref="N921">INDEX(manifest_11Sep!$A$1:$V$3202,MATCH($B921,manifest_11Sep!$B$1:$B$3202,0),MATCH(A.Dep9SepList!N$1,manifest_11Sep!$A$1:$V$1,0))</f>
        <v>THE PLAZA</v>
      </c>
      <c r="O921" s="31"/>
      <c r="P921" s="20" t="e" cm="1" vm="1">
        <f t="array" aca="1" ref="P921" ca="1">IF(J921="","",_xlfn.XLOOKUP(J921&amp;N921,'A.Departure Grouping'!AQ:AQ&amp;'A.Departure Grouping'!AP:AP,'A.Departure Grouping'!AR:AR,"",0))</f>
        <v>#NAME?</v>
      </c>
      <c r="Q921" s="13">
        <v>70491573</v>
      </c>
      <c r="R921" s="13" t="s">
        <v>61</v>
      </c>
      <c r="S921" s="13">
        <f t="array" ref="S921">INDEX(manifest_11Sep!$A$1:$V$3202,MATCH($B921,manifest_11Sep!$B$1:$B$3202,0),MATCH(A.Dep9SepList!S$1,manifest_11Sep!$A$1:$V$1,0))</f>
        <v>0</v>
      </c>
      <c r="T921" s="13"/>
    </row>
    <row r="922" spans="1:20">
      <c r="A922" s="13" t="str">
        <f t="array" ref="A922">INDEX(manifest_11Sep!$A$1:$V$3202,MATCH($B922,manifest_11Sep!$B$1:$B$3202,0),MATCH(A.Dep9SepList!A$1,manifest_11Sep!$A$1:$V$1,0))</f>
        <v>A</v>
      </c>
      <c r="B922" s="13" t="s">
        <v>2724</v>
      </c>
      <c r="C922" s="13" t="str">
        <f t="array" ref="C922">INDEX(manifest_11Sep!$A$1:$V$3202,MATCH($B922,manifest_11Sep!$B$1:$B$3202,0),MATCH(A.Dep9SepList!C$1,manifest_11Sep!$A$1:$V$1,0))</f>
        <v>HZNVTPDCP4Y</v>
      </c>
      <c r="D922" s="13" t="str">
        <f t="array" ref="D922">INDEX(manifest_11Sep!$A$1:$V$3202,MATCH($B922,manifest_11Sep!$B$1:$B$3202,0),MATCH(A.Dep9SepList!D$1,manifest_11Sep!$A$1:$V$1,0))</f>
        <v>Female</v>
      </c>
      <c r="E922" s="13" t="str">
        <f t="array" ref="E922">INDEX(manifest_11Sep!$A$1:$V$3202,MATCH($B922,manifest_11Sep!$B$1:$B$3202,0),MATCH(A.Dep9SepList!E$1,manifest_11Sep!$A$1:$V$1,0))</f>
        <v>Leny Panlican</v>
      </c>
      <c r="F922" s="13" t="str">
        <f t="array" ref="F922">INDEX(manifest_11Sep!$A$1:$V$3202,MATCH($B922,manifest_11Sep!$B$1:$B$3202,0),MATCH(A.Dep9SepList!F$1,manifest_11Sep!$A$1:$V$1,0))</f>
        <v>David</v>
      </c>
      <c r="G922" s="13">
        <f t="array" ref="G922">INDEX(manifest_11Sep!$A$1:$V$3202,MATCH($B922,manifest_11Sep!$B$1:$B$3202,0),MATCH(A.Dep9SepList!G$1,manifest_11Sep!$A$1:$V$1,0))</f>
        <v>53</v>
      </c>
      <c r="H922" s="13" t="str">
        <f t="array" ref="H922">INDEX(manifest_11Sep!$A$1:$V$3202,MATCH($B922,manifest_11Sep!$B$1:$B$3202,0),MATCH(A.Dep9SepList!H$1,manifest_11Sep!$A$1:$V$1,0))</f>
        <v>John Woo 1</v>
      </c>
      <c r="I922" s="13" t="str">
        <f t="array" ref="I922">INDEX(manifest_11Sep!$A$1:$V$3202,MATCH($B922,manifest_11Sep!$B$1:$B$3202,0),MATCH(A.Dep9SepList!I$1,manifest_11Sep!$A$1:$V$1,0))</f>
        <v>Korean Air</v>
      </c>
      <c r="J922" s="13" t="str">
        <f t="array" ref="J922">INDEX(manifest_11Sep!$A$1:$V$3202,MATCH($B922,manifest_11Sep!$B$1:$B$3202,0),MATCH(A.Dep9SepList!J$1,manifest_11Sep!$A$1:$V$1,0))</f>
        <v>KE 37</v>
      </c>
      <c r="K922" s="32" t="str">
        <f t="array" ref="K922">INDEX(manifest_11Sep!$A$1:$V$3202,MATCH($B922,manifest_11Sep!$B$1:$B$3202,0),MATCH(A.Dep9SepList!K$1,manifest_11Sep!$A$1:$V$1,0))</f>
        <v>18-thg 9-25</v>
      </c>
      <c r="L922" s="20">
        <f t="array" ref="L922">INDEX(manifest_11Sep!$A$1:$V$3202,MATCH($B922,manifest_11Sep!$B$1:$B$3202,0),MATCH(A.Dep9SepList!L$1,manifest_11Sep!$A$1:$V$1,0))</f>
        <v>0.44444444444444442</v>
      </c>
      <c r="M922" s="13" t="str">
        <f t="array" ref="M922">INDEX(manifest_11Sep!$A$1:$V$3202,MATCH($B922,manifest_11Sep!$B$1:$B$3202,0),MATCH(A.Dep9SepList!M$1,manifest_11Sep!$A$1:$V$1,0))</f>
        <v>ICN-T2</v>
      </c>
      <c r="N922" s="13" t="str">
        <f t="array" ref="N922">INDEX(manifest_11Sep!$A$1:$V$3202,MATCH($B922,manifest_11Sep!$B$1:$B$3202,0),MATCH(A.Dep9SepList!N$1,manifest_11Sep!$A$1:$V$1,0))</f>
        <v>LOTTE</v>
      </c>
      <c r="O922" s="31"/>
      <c r="P922" s="20" t="e" cm="1" vm="1">
        <f t="array" aca="1" ref="P922" ca="1">IF(J922="","",_xlfn.XLOOKUP(J922&amp;N922,'A.Departure Grouping'!AQ:AQ&amp;'A.Departure Grouping'!AP:AP,'A.Departure Grouping'!AR:AR,"",0))</f>
        <v>#NAME?</v>
      </c>
      <c r="Q922" s="13">
        <v>15262401</v>
      </c>
      <c r="R922" s="13" t="s">
        <v>43</v>
      </c>
      <c r="S922" s="13">
        <f t="array" ref="S922">INDEX(manifest_11Sep!$A$1:$V$3202,MATCH($B922,manifest_11Sep!$B$1:$B$3202,0),MATCH(A.Dep9SepList!S$1,manifest_11Sep!$A$1:$V$1,0))</f>
        <v>0</v>
      </c>
      <c r="T922" s="17"/>
    </row>
    <row r="923" spans="1:20">
      <c r="A923" s="13" t="str">
        <f t="array" ref="A923">INDEX(manifest_11Sep!$A$1:$V$3202,MATCH($B923,manifest_11Sep!$B$1:$B$3202,0),MATCH(A.Dep9SepList!A$1,manifest_11Sep!$A$1:$V$1,0))</f>
        <v>A</v>
      </c>
      <c r="B923" s="13" t="s">
        <v>2769</v>
      </c>
      <c r="C923" s="13" t="str">
        <f t="array" ref="C923">INDEX(manifest_11Sep!$A$1:$V$3202,MATCH($B923,manifest_11Sep!$B$1:$B$3202,0),MATCH(A.Dep9SepList!C$1,manifest_11Sep!$A$1:$V$1,0))</f>
        <v>RXNC8QGS779</v>
      </c>
      <c r="D923" s="13" t="str">
        <f t="array" ref="D923">INDEX(manifest_11Sep!$A$1:$V$3202,MATCH($B923,manifest_11Sep!$B$1:$B$3202,0),MATCH(A.Dep9SepList!D$1,manifest_11Sep!$A$1:$V$1,0))</f>
        <v>Female</v>
      </c>
      <c r="E923" s="13" t="str">
        <f t="array" ref="E923">INDEX(manifest_11Sep!$A$1:$V$3202,MATCH($B923,manifest_11Sep!$B$1:$B$3202,0),MATCH(A.Dep9SepList!E$1,manifest_11Sep!$A$1:$V$1,0))</f>
        <v>Helen Salvador</v>
      </c>
      <c r="F923" s="13" t="str">
        <f t="array" ref="F923">INDEX(manifest_11Sep!$A$1:$V$3202,MATCH($B923,manifest_11Sep!$B$1:$B$3202,0),MATCH(A.Dep9SepList!F$1,manifest_11Sep!$A$1:$V$1,0))</f>
        <v>Manusig</v>
      </c>
      <c r="G923" s="13">
        <f t="array" ref="G923">INDEX(manifest_11Sep!$A$1:$V$3202,MATCH($B923,manifest_11Sep!$B$1:$B$3202,0),MATCH(A.Dep9SepList!G$1,manifest_11Sep!$A$1:$V$1,0))</f>
        <v>56</v>
      </c>
      <c r="H923" s="13" t="str">
        <f t="array" ref="H923">INDEX(manifest_11Sep!$A$1:$V$3202,MATCH($B923,manifest_11Sep!$B$1:$B$3202,0),MATCH(A.Dep9SepList!H$1,manifest_11Sep!$A$1:$V$1,0))</f>
        <v>John Woo 1</v>
      </c>
      <c r="I923" s="13" t="str">
        <f t="array" ref="I923">INDEX(manifest_11Sep!$A$1:$V$3202,MATCH($B923,manifest_11Sep!$B$1:$B$3202,0),MATCH(A.Dep9SepList!I$1,manifest_11Sep!$A$1:$V$1,0))</f>
        <v>Korean Air</v>
      </c>
      <c r="J923" s="13" t="str">
        <f t="array" ref="J923">INDEX(manifest_11Sep!$A$1:$V$3202,MATCH($B923,manifest_11Sep!$B$1:$B$3202,0),MATCH(A.Dep9SepList!J$1,manifest_11Sep!$A$1:$V$1,0))</f>
        <v>KE 37</v>
      </c>
      <c r="K923" s="32" t="str">
        <f t="array" ref="K923">INDEX(manifest_11Sep!$A$1:$V$3202,MATCH($B923,manifest_11Sep!$B$1:$B$3202,0),MATCH(A.Dep9SepList!K$1,manifest_11Sep!$A$1:$V$1,0))</f>
        <v>18-thg 9-25</v>
      </c>
      <c r="L923" s="20">
        <f t="array" ref="L923">INDEX(manifest_11Sep!$A$1:$V$3202,MATCH($B923,manifest_11Sep!$B$1:$B$3202,0),MATCH(A.Dep9SepList!L$1,manifest_11Sep!$A$1:$V$1,0))</f>
        <v>0.44444444444444442</v>
      </c>
      <c r="M923" s="13" t="str">
        <f t="array" ref="M923">INDEX(manifest_11Sep!$A$1:$V$3202,MATCH($B923,manifest_11Sep!$B$1:$B$3202,0),MATCH(A.Dep9SepList!M$1,manifest_11Sep!$A$1:$V$1,0))</f>
        <v>ICN-T2</v>
      </c>
      <c r="N923" s="13" t="str">
        <f t="array" ref="N923">INDEX(manifest_11Sep!$A$1:$V$3202,MATCH($B923,manifest_11Sep!$B$1:$B$3202,0),MATCH(A.Dep9SepList!N$1,manifest_11Sep!$A$1:$V$1,0))</f>
        <v>LOTTE</v>
      </c>
      <c r="O923" s="31"/>
      <c r="P923" s="20" t="e" cm="1" vm="1">
        <f t="array" aca="1" ref="P923" ca="1">IF(J923="","",_xlfn.XLOOKUP(J923&amp;N923,'A.Departure Grouping'!AQ:AQ&amp;'A.Departure Grouping'!AP:AP,'A.Departure Grouping'!AR:AR,"",0))</f>
        <v>#NAME?</v>
      </c>
      <c r="Q923" s="13">
        <v>15262410</v>
      </c>
      <c r="R923" s="13" t="s">
        <v>43</v>
      </c>
      <c r="S923" s="13">
        <f t="array" ref="S923">INDEX(manifest_11Sep!$A$1:$V$3202,MATCH($B923,manifest_11Sep!$B$1:$B$3202,0),MATCH(A.Dep9SepList!S$1,manifest_11Sep!$A$1:$V$1,0))</f>
        <v>0</v>
      </c>
      <c r="T923" s="13"/>
    </row>
    <row r="924" spans="1:20">
      <c r="A924" s="13" t="str">
        <f t="array" ref="A924">INDEX(manifest_11Sep!$A$1:$V$3202,MATCH($B924,manifest_11Sep!$B$1:$B$3202,0),MATCH(A.Dep9SepList!A$1,manifest_11Sep!$A$1:$V$1,0))</f>
        <v>A</v>
      </c>
      <c r="B924" s="13" t="s">
        <v>2772</v>
      </c>
      <c r="C924" s="13" t="str">
        <f t="array" ref="C924">INDEX(manifest_11Sep!$A$1:$V$3202,MATCH($B924,manifest_11Sep!$B$1:$B$3202,0),MATCH(A.Dep9SepList!C$1,manifest_11Sep!$A$1:$V$1,0))</f>
        <v>RXNC8QGS779</v>
      </c>
      <c r="D924" s="13" t="str">
        <f t="array" ref="D924">INDEX(manifest_11Sep!$A$1:$V$3202,MATCH($B924,manifest_11Sep!$B$1:$B$3202,0),MATCH(A.Dep9SepList!D$1,manifest_11Sep!$A$1:$V$1,0))</f>
        <v>Female</v>
      </c>
      <c r="E924" s="13" t="str">
        <f t="array" ref="E924">INDEX(manifest_11Sep!$A$1:$V$3202,MATCH($B924,manifest_11Sep!$B$1:$B$3202,0),MATCH(A.Dep9SepList!E$1,manifest_11Sep!$A$1:$V$1,0))</f>
        <v>Shekinah Angela</v>
      </c>
      <c r="F924" s="13" t="str">
        <f t="array" ref="F924">INDEX(manifest_11Sep!$A$1:$V$3202,MATCH($B924,manifest_11Sep!$B$1:$B$3202,0),MATCH(A.Dep9SepList!F$1,manifest_11Sep!$A$1:$V$1,0))</f>
        <v>Manusig</v>
      </c>
      <c r="G924" s="13">
        <f t="array" ref="G924">INDEX(manifest_11Sep!$A$1:$V$3202,MATCH($B924,manifest_11Sep!$B$1:$B$3202,0),MATCH(A.Dep9SepList!G$1,manifest_11Sep!$A$1:$V$1,0))</f>
        <v>14</v>
      </c>
      <c r="H924" s="13" t="str">
        <f t="array" ref="H924">INDEX(manifest_11Sep!$A$1:$V$3202,MATCH($B924,manifest_11Sep!$B$1:$B$3202,0),MATCH(A.Dep9SepList!H$1,manifest_11Sep!$A$1:$V$1,0))</f>
        <v>John Woo 1</v>
      </c>
      <c r="I924" s="13" t="str">
        <f t="array" ref="I924">INDEX(manifest_11Sep!$A$1:$V$3202,MATCH($B924,manifest_11Sep!$B$1:$B$3202,0),MATCH(A.Dep9SepList!I$1,manifest_11Sep!$A$1:$V$1,0))</f>
        <v>Korean Air</v>
      </c>
      <c r="J924" s="13" t="str">
        <f t="array" ref="J924">INDEX(manifest_11Sep!$A$1:$V$3202,MATCH($B924,manifest_11Sep!$B$1:$B$3202,0),MATCH(A.Dep9SepList!J$1,manifest_11Sep!$A$1:$V$1,0))</f>
        <v>KE 37</v>
      </c>
      <c r="K924" s="32" t="str">
        <f t="array" ref="K924">INDEX(manifest_11Sep!$A$1:$V$3202,MATCH($B924,manifest_11Sep!$B$1:$B$3202,0),MATCH(A.Dep9SepList!K$1,manifest_11Sep!$A$1:$V$1,0))</f>
        <v>18-thg 9-25</v>
      </c>
      <c r="L924" s="20">
        <f t="array" ref="L924">INDEX(manifest_11Sep!$A$1:$V$3202,MATCH($B924,manifest_11Sep!$B$1:$B$3202,0),MATCH(A.Dep9SepList!L$1,manifest_11Sep!$A$1:$V$1,0))</f>
        <v>0.44444444444444442</v>
      </c>
      <c r="M924" s="13" t="str">
        <f t="array" ref="M924">INDEX(manifest_11Sep!$A$1:$V$3202,MATCH($B924,manifest_11Sep!$B$1:$B$3202,0),MATCH(A.Dep9SepList!M$1,manifest_11Sep!$A$1:$V$1,0))</f>
        <v>ICN-T2</v>
      </c>
      <c r="N924" s="13" t="str">
        <f t="array" ref="N924">INDEX(manifest_11Sep!$A$1:$V$3202,MATCH($B924,manifest_11Sep!$B$1:$B$3202,0),MATCH(A.Dep9SepList!N$1,manifest_11Sep!$A$1:$V$1,0))</f>
        <v>LOTTE</v>
      </c>
      <c r="O924" s="31"/>
      <c r="P924" s="20" t="e" cm="1" vm="1">
        <f t="array" aca="1" ref="P924" ca="1">IF(J924="","",_xlfn.XLOOKUP(J924&amp;N924,'A.Departure Grouping'!AQ:AQ&amp;'A.Departure Grouping'!AP:AP,'A.Departure Grouping'!AR:AR,"",0))</f>
        <v>#NAME?</v>
      </c>
      <c r="Q924" s="13">
        <v>15262410</v>
      </c>
      <c r="R924" s="13" t="s">
        <v>43</v>
      </c>
      <c r="S924" s="13">
        <f t="array" ref="S924">INDEX(manifest_11Sep!$A$1:$V$3202,MATCH($B924,manifest_11Sep!$B$1:$B$3202,0),MATCH(A.Dep9SepList!S$1,manifest_11Sep!$A$1:$V$1,0))</f>
        <v>0</v>
      </c>
      <c r="T924" s="13"/>
    </row>
    <row r="925" spans="1:20">
      <c r="A925" s="13" t="str">
        <f t="array" ref="A925">INDEX(manifest_11Sep!$A$1:$V$3202,MATCH($B925,manifest_11Sep!$B$1:$B$3202,0),MATCH(A.Dep9SepList!A$1,manifest_11Sep!$A$1:$V$1,0))</f>
        <v>A</v>
      </c>
      <c r="B925" s="13" t="s">
        <v>2727</v>
      </c>
      <c r="C925" s="13" t="str">
        <f t="array" ref="C925">INDEX(manifest_11Sep!$A$1:$V$3202,MATCH($B925,manifest_11Sep!$B$1:$B$3202,0),MATCH(A.Dep9SepList!C$1,manifest_11Sep!$A$1:$V$1,0))</f>
        <v>HZNVTPDCP4Y</v>
      </c>
      <c r="D925" s="13" t="str">
        <f t="array" ref="D925">INDEX(manifest_11Sep!$A$1:$V$3202,MATCH($B925,manifest_11Sep!$B$1:$B$3202,0),MATCH(A.Dep9SepList!D$1,manifest_11Sep!$A$1:$V$1,0))</f>
        <v>Male</v>
      </c>
      <c r="E925" s="13" t="str">
        <f t="array" ref="E925">INDEX(manifest_11Sep!$A$1:$V$3202,MATCH($B925,manifest_11Sep!$B$1:$B$3202,0),MATCH(A.Dep9SepList!E$1,manifest_11Sep!$A$1:$V$1,0))</f>
        <v>Eugene Cortez</v>
      </c>
      <c r="F925" s="13" t="str">
        <f t="array" ref="F925">INDEX(manifest_11Sep!$A$1:$V$3202,MATCH($B925,manifest_11Sep!$B$1:$B$3202,0),MATCH(A.Dep9SepList!F$1,manifest_11Sep!$A$1:$V$1,0))</f>
        <v>David</v>
      </c>
      <c r="G925" s="13">
        <f t="array" ref="G925">INDEX(manifest_11Sep!$A$1:$V$3202,MATCH($B925,manifest_11Sep!$B$1:$B$3202,0),MATCH(A.Dep9SepList!G$1,manifest_11Sep!$A$1:$V$1,0))</f>
        <v>50</v>
      </c>
      <c r="H925" s="13" t="str">
        <f t="array" ref="H925">INDEX(manifest_11Sep!$A$1:$V$3202,MATCH($B925,manifest_11Sep!$B$1:$B$3202,0),MATCH(A.Dep9SepList!H$1,manifest_11Sep!$A$1:$V$1,0))</f>
        <v>John Woo 1</v>
      </c>
      <c r="I925" s="13" t="str">
        <f t="array" ref="I925">INDEX(manifest_11Sep!$A$1:$V$3202,MATCH($B925,manifest_11Sep!$B$1:$B$3202,0),MATCH(A.Dep9SepList!I$1,manifest_11Sep!$A$1:$V$1,0))</f>
        <v>Korean Air</v>
      </c>
      <c r="J925" s="13" t="str">
        <f t="array" ref="J925">INDEX(manifest_11Sep!$A$1:$V$3202,MATCH($B925,manifest_11Sep!$B$1:$B$3202,0),MATCH(A.Dep9SepList!J$1,manifest_11Sep!$A$1:$V$1,0))</f>
        <v>KE 37</v>
      </c>
      <c r="K925" s="32" t="str">
        <f t="array" ref="K925">INDEX(manifest_11Sep!$A$1:$V$3202,MATCH($B925,manifest_11Sep!$B$1:$B$3202,0),MATCH(A.Dep9SepList!K$1,manifest_11Sep!$A$1:$V$1,0))</f>
        <v>18-thg 9-25</v>
      </c>
      <c r="L925" s="20">
        <f t="array" ref="L925">INDEX(manifest_11Sep!$A$1:$V$3202,MATCH($B925,manifest_11Sep!$B$1:$B$3202,0),MATCH(A.Dep9SepList!L$1,manifest_11Sep!$A$1:$V$1,0))</f>
        <v>0.44444444444444442</v>
      </c>
      <c r="M925" s="13" t="str">
        <f t="array" ref="M925">INDEX(manifest_11Sep!$A$1:$V$3202,MATCH($B925,manifest_11Sep!$B$1:$B$3202,0),MATCH(A.Dep9SepList!M$1,manifest_11Sep!$A$1:$V$1,0))</f>
        <v>ICN-T2</v>
      </c>
      <c r="N925" s="13" t="str">
        <f t="array" ref="N925">INDEX(manifest_11Sep!$A$1:$V$3202,MATCH($B925,manifest_11Sep!$B$1:$B$3202,0),MATCH(A.Dep9SepList!N$1,manifest_11Sep!$A$1:$V$1,0))</f>
        <v>LOTTE</v>
      </c>
      <c r="O925" s="31"/>
      <c r="P925" s="20" t="e" cm="1" vm="1">
        <f t="array" aca="1" ref="P925" ca="1">IF(J925="","",_xlfn.XLOOKUP(J925&amp;N925,'A.Departure Grouping'!AQ:AQ&amp;'A.Departure Grouping'!AP:AP,'A.Departure Grouping'!AR:AR,"",0))</f>
        <v>#NAME?</v>
      </c>
      <c r="Q925" s="13">
        <v>15262401</v>
      </c>
      <c r="R925" s="13" t="s">
        <v>43</v>
      </c>
      <c r="S925" s="13">
        <f t="array" ref="S925">INDEX(manifest_11Sep!$A$1:$V$3202,MATCH($B925,manifest_11Sep!$B$1:$B$3202,0),MATCH(A.Dep9SepList!S$1,manifest_11Sep!$A$1:$V$1,0))</f>
        <v>0</v>
      </c>
      <c r="T925" s="17"/>
    </row>
    <row r="926" spans="1:20">
      <c r="A926" s="229" t="str">
        <f t="array" ref="A926">INDEX(manifest_11Sep!$A$1:$V$3202,MATCH($B926,manifest_11Sep!$B$1:$B$3202,0),MATCH(A.Dep9SepList!A$1,manifest_11Sep!$A$1:$V$1,0))</f>
        <v>A</v>
      </c>
      <c r="B926" s="229" t="s">
        <v>2159</v>
      </c>
      <c r="C926" s="229" t="str">
        <f t="array" ref="C926">INDEX(manifest_11Sep!$A$1:$V$3202,MATCH($B926,manifest_11Sep!$B$1:$B$3202,0),MATCH(A.Dep9SepList!C$1,manifest_11Sep!$A$1:$V$1,0))</f>
        <v>6YNSPTRPNR2</v>
      </c>
      <c r="D926" s="229" t="str">
        <f t="array" ref="D926">INDEX(manifest_11Sep!$A$1:$V$3202,MATCH($B926,manifest_11Sep!$B$1:$B$3202,0),MATCH(A.Dep9SepList!D$1,manifest_11Sep!$A$1:$V$1,0))</f>
        <v>Female</v>
      </c>
      <c r="E926" s="229" t="str">
        <f t="array" ref="E926">INDEX(manifest_11Sep!$A$1:$V$3202,MATCH($B926,manifest_11Sep!$B$1:$B$3202,0),MATCH(A.Dep9SepList!E$1,manifest_11Sep!$A$1:$V$1,0))</f>
        <v>Cristina Lynn</v>
      </c>
      <c r="F926" s="229" t="str">
        <f t="array" ref="F926">INDEX(manifest_11Sep!$A$1:$V$3202,MATCH($B926,manifest_11Sep!$B$1:$B$3202,0),MATCH(A.Dep9SepList!F$1,manifest_11Sep!$A$1:$V$1,0))</f>
        <v>Bruno</v>
      </c>
      <c r="G926" s="229">
        <f t="array" ref="G926">INDEX(manifest_11Sep!$A$1:$V$3202,MATCH($B926,manifest_11Sep!$B$1:$B$3202,0),MATCH(A.Dep9SepList!G$1,manifest_11Sep!$A$1:$V$1,0))</f>
        <v>56</v>
      </c>
      <c r="H926" s="229" t="str">
        <f t="array" ref="H926">INDEX(manifest_11Sep!$A$1:$V$3202,MATCH($B926,manifest_11Sep!$B$1:$B$3202,0),MATCH(A.Dep9SepList!H$1,manifest_11Sep!$A$1:$V$1,0))</f>
        <v>Dondon Dimailig</v>
      </c>
      <c r="I926" s="229" t="str">
        <f t="array" ref="I926">INDEX(manifest_11Sep!$A$1:$V$3202,MATCH($B926,manifest_11Sep!$B$1:$B$3202,0),MATCH(A.Dep9SepList!I$1,manifest_11Sep!$A$1:$V$1,0))</f>
        <v>All Nippon Airways</v>
      </c>
      <c r="J926" s="229" t="str">
        <f t="array" ref="J926">INDEX(manifest_11Sep!$A$1:$V$3202,MATCH($B926,manifest_11Sep!$B$1:$B$3202,0),MATCH(A.Dep9SepList!J$1,manifest_11Sep!$A$1:$V$1,0))</f>
        <v>NH 6942</v>
      </c>
      <c r="K926" s="234" t="str">
        <f t="array" ref="K926">INDEX(manifest_11Sep!$A$1:$V$3202,MATCH($B926,manifest_11Sep!$B$1:$B$3202,0),MATCH(A.Dep9SepList!K$1,manifest_11Sep!$A$1:$V$1,0))</f>
        <v>18-thg 9-25</v>
      </c>
      <c r="L926" s="235">
        <f t="array" ref="L926">INDEX(manifest_11Sep!$A$1:$V$3202,MATCH($B926,manifest_11Sep!$B$1:$B$3202,0),MATCH(A.Dep9SepList!L$1,manifest_11Sep!$A$1:$V$1,0))</f>
        <v>0.47916666666666669</v>
      </c>
      <c r="M926" s="229" t="str">
        <f t="array" ref="M926">INDEX(manifest_11Sep!$A$1:$V$3202,MATCH($B926,manifest_11Sep!$B$1:$B$3202,0),MATCH(A.Dep9SepList!M$1,manifest_11Sep!$A$1:$V$1,0))</f>
        <v>ICN-T1</v>
      </c>
      <c r="N926" s="229" t="str">
        <f t="array" ref="N926">INDEX(manifest_11Sep!$A$1:$V$3202,MATCH($B926,manifest_11Sep!$B$1:$B$3202,0),MATCH(A.Dep9SepList!N$1,manifest_11Sep!$A$1:$V$1,0))</f>
        <v>LOTTE</v>
      </c>
      <c r="O926" s="256">
        <f>COUNTA(N926:N960)</f>
        <v>35</v>
      </c>
      <c r="P926" s="235" t="e" cm="1" vm="1">
        <f t="array" aca="1" ref="P926" ca="1">IF(J926="","",_xlfn.XLOOKUP(J926&amp;N926,'A.Departure Grouping'!AQ:AQ&amp;'A.Departure Grouping'!AP:AP,'A.Departure Grouping'!AR:AR,"",0))</f>
        <v>#NAME?</v>
      </c>
      <c r="Q926" s="229">
        <v>15262376</v>
      </c>
      <c r="R926" s="229" t="s">
        <v>43</v>
      </c>
      <c r="S926" s="229">
        <f t="array" ref="S926">INDEX(manifest_11Sep!$A$1:$V$3202,MATCH($B926,manifest_11Sep!$B$1:$B$3202,0),MATCH(A.Dep9SepList!S$1,manifest_11Sep!$A$1:$V$1,0))</f>
        <v>0</v>
      </c>
      <c r="T926" s="13"/>
    </row>
    <row r="927" spans="1:20">
      <c r="A927" s="13" t="str">
        <f t="array" ref="A927">INDEX(manifest_11Sep!$A$1:$V$3202,MATCH($B927,manifest_11Sep!$B$1:$B$3202,0),MATCH(A.Dep9SepList!A$1,manifest_11Sep!$A$1:$V$1,0))</f>
        <v>A</v>
      </c>
      <c r="B927" s="13" t="s">
        <v>2163</v>
      </c>
      <c r="C927" s="13" t="str">
        <f t="array" ref="C927">INDEX(manifest_11Sep!$A$1:$V$3202,MATCH($B927,manifest_11Sep!$B$1:$B$3202,0),MATCH(A.Dep9SepList!C$1,manifest_11Sep!$A$1:$V$1,0))</f>
        <v>6YNSPTRPNR2</v>
      </c>
      <c r="D927" s="13" t="str">
        <f t="array" ref="D927">INDEX(manifest_11Sep!$A$1:$V$3202,MATCH($B927,manifest_11Sep!$B$1:$B$3202,0),MATCH(A.Dep9SepList!D$1,manifest_11Sep!$A$1:$V$1,0))</f>
        <v>Male</v>
      </c>
      <c r="E927" s="13" t="str">
        <f t="array" ref="E927">INDEX(manifest_11Sep!$A$1:$V$3202,MATCH($B927,manifest_11Sep!$B$1:$B$3202,0),MATCH(A.Dep9SepList!E$1,manifest_11Sep!$A$1:$V$1,0))</f>
        <v>Vincent H</v>
      </c>
      <c r="F927" s="13" t="str">
        <f t="array" ref="F927">INDEX(manifest_11Sep!$A$1:$V$3202,MATCH($B927,manifest_11Sep!$B$1:$B$3202,0),MATCH(A.Dep9SepList!F$1,manifest_11Sep!$A$1:$V$1,0))</f>
        <v>Bruno</v>
      </c>
      <c r="G927" s="13">
        <f t="array" ref="G927">INDEX(manifest_11Sep!$A$1:$V$3202,MATCH($B927,manifest_11Sep!$B$1:$B$3202,0),MATCH(A.Dep9SepList!G$1,manifest_11Sep!$A$1:$V$1,0))</f>
        <v>58</v>
      </c>
      <c r="H927" s="13" t="str">
        <f t="array" ref="H927">INDEX(manifest_11Sep!$A$1:$V$3202,MATCH($B927,manifest_11Sep!$B$1:$B$3202,0),MATCH(A.Dep9SepList!H$1,manifest_11Sep!$A$1:$V$1,0))</f>
        <v>Dondon Dimailig</v>
      </c>
      <c r="I927" s="13" t="str">
        <f t="array" ref="I927">INDEX(manifest_11Sep!$A$1:$V$3202,MATCH($B927,manifest_11Sep!$B$1:$B$3202,0),MATCH(A.Dep9SepList!I$1,manifest_11Sep!$A$1:$V$1,0))</f>
        <v>All Nippon Airways</v>
      </c>
      <c r="J927" s="13" t="str">
        <f t="array" ref="J927">INDEX(manifest_11Sep!$A$1:$V$3202,MATCH($B927,manifest_11Sep!$B$1:$B$3202,0),MATCH(A.Dep9SepList!J$1,manifest_11Sep!$A$1:$V$1,0))</f>
        <v>NH 6942</v>
      </c>
      <c r="K927" s="32" t="str">
        <f t="array" ref="K927">INDEX(manifest_11Sep!$A$1:$V$3202,MATCH($B927,manifest_11Sep!$B$1:$B$3202,0),MATCH(A.Dep9SepList!K$1,manifest_11Sep!$A$1:$V$1,0))</f>
        <v>18-thg 9-25</v>
      </c>
      <c r="L927" s="20">
        <f t="array" ref="L927">INDEX(manifest_11Sep!$A$1:$V$3202,MATCH($B927,manifest_11Sep!$B$1:$B$3202,0),MATCH(A.Dep9SepList!L$1,manifest_11Sep!$A$1:$V$1,0))</f>
        <v>0.47916666666666669</v>
      </c>
      <c r="M927" s="13" t="str">
        <f t="array" ref="M927">INDEX(manifest_11Sep!$A$1:$V$3202,MATCH($B927,manifest_11Sep!$B$1:$B$3202,0),MATCH(A.Dep9SepList!M$1,manifest_11Sep!$A$1:$V$1,0))</f>
        <v>ICN-T1</v>
      </c>
      <c r="N927" s="13" t="str">
        <f t="array" ref="N927">INDEX(manifest_11Sep!$A$1:$V$3202,MATCH($B927,manifest_11Sep!$B$1:$B$3202,0),MATCH(A.Dep9SepList!N$1,manifest_11Sep!$A$1:$V$1,0))</f>
        <v>LOTTE</v>
      </c>
      <c r="O927" s="31"/>
      <c r="P927" s="20" t="e" cm="1" vm="1">
        <f t="array" aca="1" ref="P927" ca="1">IF(J927="","",_xlfn.XLOOKUP(J927&amp;N927,'A.Departure Grouping'!AQ:AQ&amp;'A.Departure Grouping'!AP:AP,'A.Departure Grouping'!AR:AR,"",0))</f>
        <v>#NAME?</v>
      </c>
      <c r="Q927" s="13">
        <v>15262376</v>
      </c>
      <c r="R927" s="13" t="s">
        <v>43</v>
      </c>
      <c r="S927" s="13">
        <f t="array" ref="S927">INDEX(manifest_11Sep!$A$1:$V$3202,MATCH($B927,manifest_11Sep!$B$1:$B$3202,0),MATCH(A.Dep9SepList!S$1,manifest_11Sep!$A$1:$V$1,0))</f>
        <v>0</v>
      </c>
      <c r="T927" s="13"/>
    </row>
    <row r="928" spans="1:20">
      <c r="A928" s="13" t="str">
        <f t="array" ref="A928">INDEX(manifest_11Sep!$A$1:$V$3202,MATCH($B928,manifest_11Sep!$B$1:$B$3202,0),MATCH(A.Dep9SepList!A$1,manifest_11Sep!$A$1:$V$1,0))</f>
        <v>A</v>
      </c>
      <c r="B928" s="13" t="s">
        <v>1984</v>
      </c>
      <c r="C928" s="13" t="str">
        <f t="array" ref="C928">INDEX(manifest_11Sep!$A$1:$V$3202,MATCH($B928,manifest_11Sep!$B$1:$B$3202,0),MATCH(A.Dep9SepList!C$1,manifest_11Sep!$A$1:$V$1,0))</f>
        <v>36NWCD88TBF</v>
      </c>
      <c r="D928" s="13" t="str">
        <f t="array" ref="D928">INDEX(manifest_11Sep!$A$1:$V$3202,MATCH($B928,manifest_11Sep!$B$1:$B$3202,0),MATCH(A.Dep9SepList!D$1,manifest_11Sep!$A$1:$V$1,0))</f>
        <v>Female</v>
      </c>
      <c r="E928" s="13" t="str">
        <f t="array" ref="E928">INDEX(manifest_11Sep!$A$1:$V$3202,MATCH($B928,manifest_11Sep!$B$1:$B$3202,0),MATCH(A.Dep9SepList!E$1,manifest_11Sep!$A$1:$V$1,0))</f>
        <v>Avelina</v>
      </c>
      <c r="F928" s="13" t="str">
        <f t="array" ref="F928">INDEX(manifest_11Sep!$A$1:$V$3202,MATCH($B928,manifest_11Sep!$B$1:$B$3202,0),MATCH(A.Dep9SepList!F$1,manifest_11Sep!$A$1:$V$1,0))</f>
        <v>Coleman</v>
      </c>
      <c r="G928" s="13">
        <f t="array" ref="G928">INDEX(manifest_11Sep!$A$1:$V$3202,MATCH($B928,manifest_11Sep!$B$1:$B$3202,0),MATCH(A.Dep9SepList!G$1,manifest_11Sep!$A$1:$V$1,0))</f>
        <v>61</v>
      </c>
      <c r="H928" s="13" t="str">
        <f t="array" ref="H928">INDEX(manifest_11Sep!$A$1:$V$3202,MATCH($B928,manifest_11Sep!$B$1:$B$3202,0),MATCH(A.Dep9SepList!H$1,manifest_11Sep!$A$1:$V$1,0))</f>
        <v>Dondon Dimailig</v>
      </c>
      <c r="I928" s="13" t="str">
        <f t="array" ref="I928">INDEX(manifest_11Sep!$A$1:$V$3202,MATCH($B928,manifest_11Sep!$B$1:$B$3202,0),MATCH(A.Dep9SepList!I$1,manifest_11Sep!$A$1:$V$1,0))</f>
        <v>United Airlines</v>
      </c>
      <c r="J928" s="13" t="str">
        <f t="array" ref="J928">INDEX(manifest_11Sep!$A$1:$V$3202,MATCH($B928,manifest_11Sep!$B$1:$B$3202,0),MATCH(A.Dep9SepList!J$1,manifest_11Sep!$A$1:$V$1,0))</f>
        <v>UA 806</v>
      </c>
      <c r="K928" s="32" t="str">
        <f t="array" ref="K928">INDEX(manifest_11Sep!$A$1:$V$3202,MATCH($B928,manifest_11Sep!$B$1:$B$3202,0),MATCH(A.Dep9SepList!K$1,manifest_11Sep!$A$1:$V$1,0))</f>
        <v>18-thg 9-25</v>
      </c>
      <c r="L928" s="20">
        <f t="array" ref="L928">INDEX(manifest_11Sep!$A$1:$V$3202,MATCH($B928,manifest_11Sep!$B$1:$B$3202,0),MATCH(A.Dep9SepList!L$1,manifest_11Sep!$A$1:$V$1,0))</f>
        <v>0.47916666666666669</v>
      </c>
      <c r="M928" s="13" t="str">
        <f t="array" ref="M928">INDEX(manifest_11Sep!$A$1:$V$3202,MATCH($B928,manifest_11Sep!$B$1:$B$3202,0),MATCH(A.Dep9SepList!M$1,manifest_11Sep!$A$1:$V$1,0))</f>
        <v>ICN-T1</v>
      </c>
      <c r="N928" s="13" t="str">
        <f t="array" ref="N928">INDEX(manifest_11Sep!$A$1:$V$3202,MATCH($B928,manifest_11Sep!$B$1:$B$3202,0),MATCH(A.Dep9SepList!N$1,manifest_11Sep!$A$1:$V$1,0))</f>
        <v>LOTTE</v>
      </c>
      <c r="O928" s="31"/>
      <c r="P928" s="20" t="e" cm="1" vm="1">
        <f t="array" aca="1" ref="P928" ca="1">IF(J928="","",_xlfn.XLOOKUP(J928&amp;N928,'A.Departure Grouping'!AQ:AQ&amp;'A.Departure Grouping'!AP:AP,'A.Departure Grouping'!AR:AR,"",0))</f>
        <v>#NAME?</v>
      </c>
      <c r="Q928" s="13">
        <v>15262338</v>
      </c>
      <c r="R928" s="13" t="s">
        <v>43</v>
      </c>
      <c r="S928" s="13">
        <f t="array" ref="S928">INDEX(manifest_11Sep!$A$1:$V$3202,MATCH($B928,manifest_11Sep!$B$1:$B$3202,0),MATCH(A.Dep9SepList!S$1,manifest_11Sep!$A$1:$V$1,0))</f>
        <v>0</v>
      </c>
      <c r="T928" s="17"/>
    </row>
    <row r="929" spans="1:21">
      <c r="A929" s="13" t="str">
        <f t="array" ref="A929">INDEX(manifest_11Sep!$A$1:$V$3202,MATCH($B929,manifest_11Sep!$B$1:$B$3202,0),MATCH(A.Dep9SepList!A$1,manifest_11Sep!$A$1:$V$1,0))</f>
        <v>A</v>
      </c>
      <c r="B929" s="13" t="s">
        <v>1987</v>
      </c>
      <c r="C929" s="13" t="str">
        <f t="array" ref="C929">INDEX(manifest_11Sep!$A$1:$V$3202,MATCH($B929,manifest_11Sep!$B$1:$B$3202,0),MATCH(A.Dep9SepList!C$1,manifest_11Sep!$A$1:$V$1,0))</f>
        <v>36NWCD88TBF</v>
      </c>
      <c r="D929" s="13" t="str">
        <f t="array" ref="D929">INDEX(manifest_11Sep!$A$1:$V$3202,MATCH($B929,manifest_11Sep!$B$1:$B$3202,0),MATCH(A.Dep9SepList!D$1,manifest_11Sep!$A$1:$V$1,0))</f>
        <v>Female</v>
      </c>
      <c r="E929" s="13" t="str">
        <f t="array" ref="E929">INDEX(manifest_11Sep!$A$1:$V$3202,MATCH($B929,manifest_11Sep!$B$1:$B$3202,0),MATCH(A.Dep9SepList!E$1,manifest_11Sep!$A$1:$V$1,0))</f>
        <v>Carla La</v>
      </c>
      <c r="F929" s="13" t="str">
        <f t="array" ref="F929">INDEX(manifest_11Sep!$A$1:$V$3202,MATCH($B929,manifest_11Sep!$B$1:$B$3202,0),MATCH(A.Dep9SepList!F$1,manifest_11Sep!$A$1:$V$1,0))</f>
        <v>Malaikham</v>
      </c>
      <c r="G929" s="13">
        <f t="array" ref="G929">INDEX(manifest_11Sep!$A$1:$V$3202,MATCH($B929,manifest_11Sep!$B$1:$B$3202,0),MATCH(A.Dep9SepList!G$1,manifest_11Sep!$A$1:$V$1,0))</f>
        <v>54</v>
      </c>
      <c r="H929" s="13" t="str">
        <f t="array" ref="H929">INDEX(manifest_11Sep!$A$1:$V$3202,MATCH($B929,manifest_11Sep!$B$1:$B$3202,0),MATCH(A.Dep9SepList!H$1,manifest_11Sep!$A$1:$V$1,0))</f>
        <v>Dondon Dimailig</v>
      </c>
      <c r="I929" s="13" t="str">
        <f t="array" ref="I929">INDEX(manifest_11Sep!$A$1:$V$3202,MATCH($B929,manifest_11Sep!$B$1:$B$3202,0),MATCH(A.Dep9SepList!I$1,manifest_11Sep!$A$1:$V$1,0))</f>
        <v>United Airlines</v>
      </c>
      <c r="J929" s="13" t="str">
        <f t="array" ref="J929">INDEX(manifest_11Sep!$A$1:$V$3202,MATCH($B929,manifest_11Sep!$B$1:$B$3202,0),MATCH(A.Dep9SepList!J$1,manifest_11Sep!$A$1:$V$1,0))</f>
        <v>UA 806</v>
      </c>
      <c r="K929" s="32" t="str">
        <f t="array" ref="K929">INDEX(manifest_11Sep!$A$1:$V$3202,MATCH($B929,manifest_11Sep!$B$1:$B$3202,0),MATCH(A.Dep9SepList!K$1,manifest_11Sep!$A$1:$V$1,0))</f>
        <v>18-thg 9-25</v>
      </c>
      <c r="L929" s="20">
        <f t="array" ref="L929">INDEX(manifest_11Sep!$A$1:$V$3202,MATCH($B929,manifest_11Sep!$B$1:$B$3202,0),MATCH(A.Dep9SepList!L$1,manifest_11Sep!$A$1:$V$1,0))</f>
        <v>0.47916666666666669</v>
      </c>
      <c r="M929" s="13" t="str">
        <f t="array" ref="M929">INDEX(manifest_11Sep!$A$1:$V$3202,MATCH($B929,manifest_11Sep!$B$1:$B$3202,0),MATCH(A.Dep9SepList!M$1,manifest_11Sep!$A$1:$V$1,0))</f>
        <v>ICN-T1</v>
      </c>
      <c r="N929" s="13" t="str">
        <f t="array" ref="N929">INDEX(manifest_11Sep!$A$1:$V$3202,MATCH($B929,manifest_11Sep!$B$1:$B$3202,0),MATCH(A.Dep9SepList!N$1,manifest_11Sep!$A$1:$V$1,0))</f>
        <v>LOTTE</v>
      </c>
      <c r="O929" s="31"/>
      <c r="P929" s="20" t="e" cm="1" vm="1">
        <f t="array" aca="1" ref="P929" ca="1">IF(J929="","",_xlfn.XLOOKUP(J929&amp;N929,'A.Departure Grouping'!AQ:AQ&amp;'A.Departure Grouping'!AP:AP,'A.Departure Grouping'!AR:AR,"",0))</f>
        <v>#NAME?</v>
      </c>
      <c r="Q929" s="13">
        <v>15262338</v>
      </c>
      <c r="R929" s="13" t="s">
        <v>43</v>
      </c>
      <c r="S929" s="13">
        <f t="array" ref="S929">INDEX(manifest_11Sep!$A$1:$V$3202,MATCH($B929,manifest_11Sep!$B$1:$B$3202,0),MATCH(A.Dep9SepList!S$1,manifest_11Sep!$A$1:$V$1,0))</f>
        <v>0</v>
      </c>
      <c r="T929" s="17"/>
    </row>
    <row r="930" spans="1:21">
      <c r="A930" s="13" t="str">
        <f t="array" ref="A930">INDEX(manifest_11Sep!$A$1:$V$3202,MATCH($B930,manifest_11Sep!$B$1:$B$3202,0),MATCH(A.Dep9SepList!A$1,manifest_11Sep!$A$1:$V$1,0))</f>
        <v>A</v>
      </c>
      <c r="B930" s="13" t="s">
        <v>1990</v>
      </c>
      <c r="C930" s="13" t="str">
        <f t="array" ref="C930">INDEX(manifest_11Sep!$A$1:$V$3202,MATCH($B930,manifest_11Sep!$B$1:$B$3202,0),MATCH(A.Dep9SepList!C$1,manifest_11Sep!$A$1:$V$1,0))</f>
        <v>36NWCD88TBF</v>
      </c>
      <c r="D930" s="13" t="str">
        <f t="array" ref="D930">INDEX(manifest_11Sep!$A$1:$V$3202,MATCH($B930,manifest_11Sep!$B$1:$B$3202,0),MATCH(A.Dep9SepList!D$1,manifest_11Sep!$A$1:$V$1,0))</f>
        <v>Male</v>
      </c>
      <c r="E930" s="13" t="str">
        <f t="array" ref="E930">INDEX(manifest_11Sep!$A$1:$V$3202,MATCH($B930,manifest_11Sep!$B$1:$B$3202,0),MATCH(A.Dep9SepList!E$1,manifest_11Sep!$A$1:$V$1,0))</f>
        <v>Anousinh</v>
      </c>
      <c r="F930" s="13" t="str">
        <f t="array" ref="F930">INDEX(manifest_11Sep!$A$1:$V$3202,MATCH($B930,manifest_11Sep!$B$1:$B$3202,0),MATCH(A.Dep9SepList!F$1,manifest_11Sep!$A$1:$V$1,0))</f>
        <v>Inthasane</v>
      </c>
      <c r="G930" s="13">
        <f t="array" ref="G930">INDEX(manifest_11Sep!$A$1:$V$3202,MATCH($B930,manifest_11Sep!$B$1:$B$3202,0),MATCH(A.Dep9SepList!G$1,manifest_11Sep!$A$1:$V$1,0))</f>
        <v>51</v>
      </c>
      <c r="H930" s="13" t="str">
        <f t="array" ref="H930">INDEX(manifest_11Sep!$A$1:$V$3202,MATCH($B930,manifest_11Sep!$B$1:$B$3202,0),MATCH(A.Dep9SepList!H$1,manifest_11Sep!$A$1:$V$1,0))</f>
        <v>Dondon Dimailig</v>
      </c>
      <c r="I930" s="13" t="str">
        <f t="array" ref="I930">INDEX(manifest_11Sep!$A$1:$V$3202,MATCH($B930,manifest_11Sep!$B$1:$B$3202,0),MATCH(A.Dep9SepList!I$1,manifest_11Sep!$A$1:$V$1,0))</f>
        <v>United Airlines</v>
      </c>
      <c r="J930" s="13" t="str">
        <f t="array" ref="J930">INDEX(manifest_11Sep!$A$1:$V$3202,MATCH($B930,manifest_11Sep!$B$1:$B$3202,0),MATCH(A.Dep9SepList!J$1,manifest_11Sep!$A$1:$V$1,0))</f>
        <v>UA 806</v>
      </c>
      <c r="K930" s="32" t="str">
        <f t="array" ref="K930">INDEX(manifest_11Sep!$A$1:$V$3202,MATCH($B930,manifest_11Sep!$B$1:$B$3202,0),MATCH(A.Dep9SepList!K$1,manifest_11Sep!$A$1:$V$1,0))</f>
        <v>18-thg 9-25</v>
      </c>
      <c r="L930" s="20">
        <f t="array" ref="L930">INDEX(manifest_11Sep!$A$1:$V$3202,MATCH($B930,manifest_11Sep!$B$1:$B$3202,0),MATCH(A.Dep9SepList!L$1,manifest_11Sep!$A$1:$V$1,0))</f>
        <v>0.47916666666666669</v>
      </c>
      <c r="M930" s="13" t="str">
        <f t="array" ref="M930">INDEX(manifest_11Sep!$A$1:$V$3202,MATCH($B930,manifest_11Sep!$B$1:$B$3202,0),MATCH(A.Dep9SepList!M$1,manifest_11Sep!$A$1:$V$1,0))</f>
        <v>ICN-T1</v>
      </c>
      <c r="N930" s="13" t="str">
        <f t="array" ref="N930">INDEX(manifest_11Sep!$A$1:$V$3202,MATCH($B930,manifest_11Sep!$B$1:$B$3202,0),MATCH(A.Dep9SepList!N$1,manifest_11Sep!$A$1:$V$1,0))</f>
        <v>LOTTE</v>
      </c>
      <c r="O930" s="31"/>
      <c r="P930" s="20" t="e" cm="1" vm="1">
        <f t="array" aca="1" ref="P930" ca="1">IF(J930="","",_xlfn.XLOOKUP(J930&amp;N930,'A.Departure Grouping'!AQ:AQ&amp;'A.Departure Grouping'!AP:AP,'A.Departure Grouping'!AR:AR,"",0))</f>
        <v>#NAME?</v>
      </c>
      <c r="Q930" s="13">
        <v>15262339</v>
      </c>
      <c r="R930" s="13" t="s">
        <v>43</v>
      </c>
      <c r="S930" s="13">
        <f t="array" ref="S930">INDEX(manifest_11Sep!$A$1:$V$3202,MATCH($B930,manifest_11Sep!$B$1:$B$3202,0),MATCH(A.Dep9SepList!S$1,manifest_11Sep!$A$1:$V$1,0))</f>
        <v>0</v>
      </c>
      <c r="T930" s="17"/>
    </row>
    <row r="931" spans="1:21">
      <c r="A931" s="13" t="str">
        <f t="array" ref="A931">INDEX(manifest_11Sep!$A$1:$V$3202,MATCH($B931,manifest_11Sep!$B$1:$B$3202,0),MATCH(A.Dep9SepList!A$1,manifest_11Sep!$A$1:$V$1,0))</f>
        <v>A</v>
      </c>
      <c r="B931" s="13" t="s">
        <v>1993</v>
      </c>
      <c r="C931" s="13" t="str">
        <f t="array" ref="C931">INDEX(manifest_11Sep!$A$1:$V$3202,MATCH($B931,manifest_11Sep!$B$1:$B$3202,0),MATCH(A.Dep9SepList!C$1,manifest_11Sep!$A$1:$V$1,0))</f>
        <v>36NWCD88TBF</v>
      </c>
      <c r="D931" s="13" t="str">
        <f t="array" ref="D931">INDEX(manifest_11Sep!$A$1:$V$3202,MATCH($B931,manifest_11Sep!$B$1:$B$3202,0),MATCH(A.Dep9SepList!D$1,manifest_11Sep!$A$1:$V$1,0))</f>
        <v>Female</v>
      </c>
      <c r="E931" s="13" t="str">
        <f t="array" ref="E931">INDEX(manifest_11Sep!$A$1:$V$3202,MATCH($B931,manifest_11Sep!$B$1:$B$3202,0),MATCH(A.Dep9SepList!E$1,manifest_11Sep!$A$1:$V$1,0))</f>
        <v>Phasouksavanh</v>
      </c>
      <c r="F931" s="13" t="str">
        <f t="array" ref="F931">INDEX(manifest_11Sep!$A$1:$V$3202,MATCH($B931,manifest_11Sep!$B$1:$B$3202,0),MATCH(A.Dep9SepList!F$1,manifest_11Sep!$A$1:$V$1,0))</f>
        <v>Inthasane</v>
      </c>
      <c r="G931" s="13">
        <f t="array" ref="G931">INDEX(manifest_11Sep!$A$1:$V$3202,MATCH($B931,manifest_11Sep!$B$1:$B$3202,0),MATCH(A.Dep9SepList!G$1,manifest_11Sep!$A$1:$V$1,0))</f>
        <v>51</v>
      </c>
      <c r="H931" s="13" t="str">
        <f t="array" ref="H931">INDEX(manifest_11Sep!$A$1:$V$3202,MATCH($B931,manifest_11Sep!$B$1:$B$3202,0),MATCH(A.Dep9SepList!H$1,manifest_11Sep!$A$1:$V$1,0))</f>
        <v>Dondon Dimailig</v>
      </c>
      <c r="I931" s="13" t="str">
        <f t="array" ref="I931">INDEX(manifest_11Sep!$A$1:$V$3202,MATCH($B931,manifest_11Sep!$B$1:$B$3202,0),MATCH(A.Dep9SepList!I$1,manifest_11Sep!$A$1:$V$1,0))</f>
        <v>United Airlines</v>
      </c>
      <c r="J931" s="13" t="str">
        <f t="array" ref="J931">INDEX(manifest_11Sep!$A$1:$V$3202,MATCH($B931,manifest_11Sep!$B$1:$B$3202,0),MATCH(A.Dep9SepList!J$1,manifest_11Sep!$A$1:$V$1,0))</f>
        <v>UA 806</v>
      </c>
      <c r="K931" s="32" t="str">
        <f t="array" ref="K931">INDEX(manifest_11Sep!$A$1:$V$3202,MATCH($B931,manifest_11Sep!$B$1:$B$3202,0),MATCH(A.Dep9SepList!K$1,manifest_11Sep!$A$1:$V$1,0))</f>
        <v>18-thg 9-25</v>
      </c>
      <c r="L931" s="20">
        <f t="array" ref="L931">INDEX(manifest_11Sep!$A$1:$V$3202,MATCH($B931,manifest_11Sep!$B$1:$B$3202,0),MATCH(A.Dep9SepList!L$1,manifest_11Sep!$A$1:$V$1,0))</f>
        <v>0.47916666666666669</v>
      </c>
      <c r="M931" s="13" t="str">
        <f t="array" ref="M931">INDEX(manifest_11Sep!$A$1:$V$3202,MATCH($B931,manifest_11Sep!$B$1:$B$3202,0),MATCH(A.Dep9SepList!M$1,manifest_11Sep!$A$1:$V$1,0))</f>
        <v>ICN-T1</v>
      </c>
      <c r="N931" s="13" t="str">
        <f t="array" ref="N931">INDEX(manifest_11Sep!$A$1:$V$3202,MATCH($B931,manifest_11Sep!$B$1:$B$3202,0),MATCH(A.Dep9SepList!N$1,manifest_11Sep!$A$1:$V$1,0))</f>
        <v>LOTTE</v>
      </c>
      <c r="O931" s="31"/>
      <c r="P931" s="20" t="e" cm="1" vm="1">
        <f t="array" aca="1" ref="P931" ca="1">IF(J931="","",_xlfn.XLOOKUP(J931&amp;N931,'A.Departure Grouping'!AQ:AQ&amp;'A.Departure Grouping'!AP:AP,'A.Departure Grouping'!AR:AR,"",0))</f>
        <v>#NAME?</v>
      </c>
      <c r="Q931" s="13">
        <v>15262339</v>
      </c>
      <c r="R931" s="13" t="s">
        <v>43</v>
      </c>
      <c r="S931" s="13">
        <f t="array" ref="S931">INDEX(manifest_11Sep!$A$1:$V$3202,MATCH($B931,manifest_11Sep!$B$1:$B$3202,0),MATCH(A.Dep9SepList!S$1,manifest_11Sep!$A$1:$V$1,0))</f>
        <v>0</v>
      </c>
      <c r="T931" s="17"/>
    </row>
    <row r="932" spans="1:21">
      <c r="A932" s="13" t="str">
        <f t="array" ref="A932">INDEX(manifest_11Sep!$A$1:$V$3202,MATCH($B932,manifest_11Sep!$B$1:$B$3202,0),MATCH(A.Dep9SepList!A$1,manifest_11Sep!$A$1:$V$1,0))</f>
        <v>A</v>
      </c>
      <c r="B932" s="13" t="s">
        <v>1995</v>
      </c>
      <c r="C932" s="13" t="str">
        <f t="array" ref="C932">INDEX(manifest_11Sep!$A$1:$V$3202,MATCH($B932,manifest_11Sep!$B$1:$B$3202,0),MATCH(A.Dep9SepList!C$1,manifest_11Sep!$A$1:$V$1,0))</f>
        <v>36NWCD88TBF</v>
      </c>
      <c r="D932" s="13" t="str">
        <f t="array" ref="D932">INDEX(manifest_11Sep!$A$1:$V$3202,MATCH($B932,manifest_11Sep!$B$1:$B$3202,0),MATCH(A.Dep9SepList!D$1,manifest_11Sep!$A$1:$V$1,0))</f>
        <v>Male</v>
      </c>
      <c r="E932" s="13" t="str">
        <f t="array" ref="E932">INDEX(manifest_11Sep!$A$1:$V$3202,MATCH($B932,manifest_11Sep!$B$1:$B$3202,0),MATCH(A.Dep9SepList!E$1,manifest_11Sep!$A$1:$V$1,0))</f>
        <v>Tristan Anurak</v>
      </c>
      <c r="F932" s="13" t="str">
        <f t="array" ref="F932">INDEX(manifest_11Sep!$A$1:$V$3202,MATCH($B932,manifest_11Sep!$B$1:$B$3202,0),MATCH(A.Dep9SepList!F$1,manifest_11Sep!$A$1:$V$1,0))</f>
        <v>Inthasane</v>
      </c>
      <c r="G932" s="13">
        <f t="array" ref="G932">INDEX(manifest_11Sep!$A$1:$V$3202,MATCH($B932,manifest_11Sep!$B$1:$B$3202,0),MATCH(A.Dep9SepList!G$1,manifest_11Sep!$A$1:$V$1,0))</f>
        <v>9</v>
      </c>
      <c r="H932" s="13" t="str">
        <f t="array" ref="H932">INDEX(manifest_11Sep!$A$1:$V$3202,MATCH($B932,manifest_11Sep!$B$1:$B$3202,0),MATCH(A.Dep9SepList!H$1,manifest_11Sep!$A$1:$V$1,0))</f>
        <v>Dondon Dimailig</v>
      </c>
      <c r="I932" s="13" t="str">
        <f t="array" ref="I932">INDEX(manifest_11Sep!$A$1:$V$3202,MATCH($B932,manifest_11Sep!$B$1:$B$3202,0),MATCH(A.Dep9SepList!I$1,manifest_11Sep!$A$1:$V$1,0))</f>
        <v>United Airlines</v>
      </c>
      <c r="J932" s="13" t="str">
        <f t="array" ref="J932">INDEX(manifest_11Sep!$A$1:$V$3202,MATCH($B932,manifest_11Sep!$B$1:$B$3202,0),MATCH(A.Dep9SepList!J$1,manifest_11Sep!$A$1:$V$1,0))</f>
        <v>UA 806</v>
      </c>
      <c r="K932" s="32" t="str">
        <f t="array" ref="K932">INDEX(manifest_11Sep!$A$1:$V$3202,MATCH($B932,manifest_11Sep!$B$1:$B$3202,0),MATCH(A.Dep9SepList!K$1,manifest_11Sep!$A$1:$V$1,0))</f>
        <v>18-thg 9-25</v>
      </c>
      <c r="L932" s="20">
        <f t="array" ref="L932">INDEX(manifest_11Sep!$A$1:$V$3202,MATCH($B932,manifest_11Sep!$B$1:$B$3202,0),MATCH(A.Dep9SepList!L$1,manifest_11Sep!$A$1:$V$1,0))</f>
        <v>0.47916666666666669</v>
      </c>
      <c r="M932" s="13" t="str">
        <f t="array" ref="M932">INDEX(manifest_11Sep!$A$1:$V$3202,MATCH($B932,manifest_11Sep!$B$1:$B$3202,0),MATCH(A.Dep9SepList!M$1,manifest_11Sep!$A$1:$V$1,0))</f>
        <v>ICN-T1</v>
      </c>
      <c r="N932" s="13" t="str">
        <f t="array" ref="N932">INDEX(manifest_11Sep!$A$1:$V$3202,MATCH($B932,manifest_11Sep!$B$1:$B$3202,0),MATCH(A.Dep9SepList!N$1,manifest_11Sep!$A$1:$V$1,0))</f>
        <v>LOTTE</v>
      </c>
      <c r="O932" s="31"/>
      <c r="P932" s="20" t="e" cm="1" vm="1">
        <f t="array" aca="1" ref="P932" ca="1">IF(J932="","",_xlfn.XLOOKUP(J932&amp;N932,'A.Departure Grouping'!AQ:AQ&amp;'A.Departure Grouping'!AP:AP,'A.Departure Grouping'!AR:AR,"",0))</f>
        <v>#NAME?</v>
      </c>
      <c r="Q932" s="13">
        <v>15262339</v>
      </c>
      <c r="R932" s="13" t="s">
        <v>43</v>
      </c>
      <c r="S932" s="13">
        <f t="array" ref="S932">INDEX(manifest_11Sep!$A$1:$V$3202,MATCH($B932,manifest_11Sep!$B$1:$B$3202,0),MATCH(A.Dep9SepList!S$1,manifest_11Sep!$A$1:$V$1,0))</f>
        <v>0</v>
      </c>
      <c r="T932" s="17"/>
    </row>
    <row r="933" spans="1:21">
      <c r="A933" s="13" t="str">
        <f t="array" ref="A933">INDEX(manifest_11Sep!$A$1:$V$3202,MATCH($B933,manifest_11Sep!$B$1:$B$3202,0),MATCH(A.Dep9SepList!A$1,manifest_11Sep!$A$1:$V$1,0))</f>
        <v>A</v>
      </c>
      <c r="B933" s="13" t="s">
        <v>2131</v>
      </c>
      <c r="C933" s="13" t="str">
        <f t="array" ref="C933">INDEX(manifest_11Sep!$A$1:$V$3202,MATCH($B933,manifest_11Sep!$B$1:$B$3202,0),MATCH(A.Dep9SepList!C$1,manifest_11Sep!$A$1:$V$1,0))</f>
        <v>C7N4DJZCCM2</v>
      </c>
      <c r="D933" s="13" t="str">
        <f t="array" ref="D933">INDEX(manifest_11Sep!$A$1:$V$3202,MATCH($B933,manifest_11Sep!$B$1:$B$3202,0),MATCH(A.Dep9SepList!D$1,manifest_11Sep!$A$1:$V$1,0))</f>
        <v>Male</v>
      </c>
      <c r="E933" s="13" t="str">
        <f t="array" ref="E933">INDEX(manifest_11Sep!$A$1:$V$3202,MATCH($B933,manifest_11Sep!$B$1:$B$3202,0),MATCH(A.Dep9SepList!E$1,manifest_11Sep!$A$1:$V$1,0))</f>
        <v>Demetrio Jr Apilis</v>
      </c>
      <c r="F933" s="13" t="str">
        <f t="array" ref="F933">INDEX(manifest_11Sep!$A$1:$V$3202,MATCH($B933,manifest_11Sep!$B$1:$B$3202,0),MATCH(A.Dep9SepList!F$1,manifest_11Sep!$A$1:$V$1,0))</f>
        <v>Pulanco</v>
      </c>
      <c r="G933" s="13">
        <f t="array" ref="G933">INDEX(manifest_11Sep!$A$1:$V$3202,MATCH($B933,manifest_11Sep!$B$1:$B$3202,0),MATCH(A.Dep9SepList!G$1,manifest_11Sep!$A$1:$V$1,0))</f>
        <v>60</v>
      </c>
      <c r="H933" s="13" t="str">
        <f t="array" ref="H933">INDEX(manifest_11Sep!$A$1:$V$3202,MATCH($B933,manifest_11Sep!$B$1:$B$3202,0),MATCH(A.Dep9SepList!H$1,manifest_11Sep!$A$1:$V$1,0))</f>
        <v>Dondon Dimailig</v>
      </c>
      <c r="I933" s="13" t="str">
        <f t="array" ref="I933">INDEX(manifest_11Sep!$A$1:$V$3202,MATCH($B933,manifest_11Sep!$B$1:$B$3202,0),MATCH(A.Dep9SepList!I$1,manifest_11Sep!$A$1:$V$1,0))</f>
        <v>United Airlines</v>
      </c>
      <c r="J933" s="13" t="str">
        <f t="array" ref="J933">INDEX(manifest_11Sep!$A$1:$V$3202,MATCH($B933,manifest_11Sep!$B$1:$B$3202,0),MATCH(A.Dep9SepList!J$1,manifest_11Sep!$A$1:$V$1,0))</f>
        <v>UA 806</v>
      </c>
      <c r="K933" s="32" t="str">
        <f t="array" ref="K933">INDEX(manifest_11Sep!$A$1:$V$3202,MATCH($B933,manifest_11Sep!$B$1:$B$3202,0),MATCH(A.Dep9SepList!K$1,manifest_11Sep!$A$1:$V$1,0))</f>
        <v>18-thg 9-25</v>
      </c>
      <c r="L933" s="20">
        <f t="array" ref="L933">INDEX(manifest_11Sep!$A$1:$V$3202,MATCH($B933,manifest_11Sep!$B$1:$B$3202,0),MATCH(A.Dep9SepList!L$1,manifest_11Sep!$A$1:$V$1,0))</f>
        <v>0.47916666666666669</v>
      </c>
      <c r="M933" s="13" t="str">
        <f t="array" ref="M933">INDEX(manifest_11Sep!$A$1:$V$3202,MATCH($B933,manifest_11Sep!$B$1:$B$3202,0),MATCH(A.Dep9SepList!M$1,manifest_11Sep!$A$1:$V$1,0))</f>
        <v>ICN-T1</v>
      </c>
      <c r="N933" s="13" t="str">
        <f t="array" ref="N933">INDEX(manifest_11Sep!$A$1:$V$3202,MATCH($B933,manifest_11Sep!$B$1:$B$3202,0),MATCH(A.Dep9SepList!N$1,manifest_11Sep!$A$1:$V$1,0))</f>
        <v>LOTTE</v>
      </c>
      <c r="O933" s="31"/>
      <c r="P933" s="20" t="e" cm="1" vm="1">
        <f t="array" aca="1" ref="P933" ca="1">IF(J933="","",_xlfn.XLOOKUP(J933&amp;N933,'A.Departure Grouping'!AQ:AQ&amp;'A.Departure Grouping'!AP:AP,'A.Departure Grouping'!AR:AR,"",0))</f>
        <v>#NAME?</v>
      </c>
      <c r="Q933" s="13">
        <v>15262371</v>
      </c>
      <c r="R933" s="13" t="s">
        <v>43</v>
      </c>
      <c r="S933" s="13">
        <f t="array" ref="S933">INDEX(manifest_11Sep!$A$1:$V$3202,MATCH($B933,manifest_11Sep!$B$1:$B$3202,0),MATCH(A.Dep9SepList!S$1,manifest_11Sep!$A$1:$V$1,0))</f>
        <v>0</v>
      </c>
      <c r="T933" s="17"/>
    </row>
    <row r="934" spans="1:21">
      <c r="A934" s="13" t="str">
        <f t="array" ref="A934">INDEX(manifest_11Sep!$A$1:$V$3202,MATCH($B934,manifest_11Sep!$B$1:$B$3202,0),MATCH(A.Dep9SepList!A$1,manifest_11Sep!$A$1:$V$1,0))</f>
        <v>A</v>
      </c>
      <c r="B934" s="13" t="s">
        <v>2134</v>
      </c>
      <c r="C934" s="13" t="str">
        <f t="array" ref="C934">INDEX(manifest_11Sep!$A$1:$V$3202,MATCH($B934,manifest_11Sep!$B$1:$B$3202,0),MATCH(A.Dep9SepList!C$1,manifest_11Sep!$A$1:$V$1,0))</f>
        <v>C7N4DJZCCM2</v>
      </c>
      <c r="D934" s="13" t="str">
        <f t="array" ref="D934">INDEX(manifest_11Sep!$A$1:$V$3202,MATCH($B934,manifest_11Sep!$B$1:$B$3202,0),MATCH(A.Dep9SepList!D$1,manifest_11Sep!$A$1:$V$1,0))</f>
        <v>Female</v>
      </c>
      <c r="E934" s="13" t="str">
        <f t="array" ref="E934">INDEX(manifest_11Sep!$A$1:$V$3202,MATCH($B934,manifest_11Sep!$B$1:$B$3202,0),MATCH(A.Dep9SepList!E$1,manifest_11Sep!$A$1:$V$1,0))</f>
        <v>Jennifer Dela Cruz</v>
      </c>
      <c r="F934" s="13" t="str">
        <f t="array" ref="F934">INDEX(manifest_11Sep!$A$1:$V$3202,MATCH($B934,manifest_11Sep!$B$1:$B$3202,0),MATCH(A.Dep9SepList!F$1,manifest_11Sep!$A$1:$V$1,0))</f>
        <v>Pulanco</v>
      </c>
      <c r="G934" s="13">
        <f t="array" ref="G934">INDEX(manifest_11Sep!$A$1:$V$3202,MATCH($B934,manifest_11Sep!$B$1:$B$3202,0),MATCH(A.Dep9SepList!G$1,manifest_11Sep!$A$1:$V$1,0))</f>
        <v>60</v>
      </c>
      <c r="H934" s="13" t="str">
        <f t="array" ref="H934">INDEX(manifest_11Sep!$A$1:$V$3202,MATCH($B934,manifest_11Sep!$B$1:$B$3202,0),MATCH(A.Dep9SepList!H$1,manifest_11Sep!$A$1:$V$1,0))</f>
        <v>Dondon Dimailig</v>
      </c>
      <c r="I934" s="13" t="str">
        <f t="array" ref="I934">INDEX(manifest_11Sep!$A$1:$V$3202,MATCH($B934,manifest_11Sep!$B$1:$B$3202,0),MATCH(A.Dep9SepList!I$1,manifest_11Sep!$A$1:$V$1,0))</f>
        <v>United Airlines</v>
      </c>
      <c r="J934" s="13" t="str">
        <f t="array" ref="J934">INDEX(manifest_11Sep!$A$1:$V$3202,MATCH($B934,manifest_11Sep!$B$1:$B$3202,0),MATCH(A.Dep9SepList!J$1,manifest_11Sep!$A$1:$V$1,0))</f>
        <v>UA 806</v>
      </c>
      <c r="K934" s="32" t="str">
        <f t="array" ref="K934">INDEX(manifest_11Sep!$A$1:$V$3202,MATCH($B934,manifest_11Sep!$B$1:$B$3202,0),MATCH(A.Dep9SepList!K$1,manifest_11Sep!$A$1:$V$1,0))</f>
        <v>18-thg 9-25</v>
      </c>
      <c r="L934" s="20">
        <f t="array" ref="L934">INDEX(manifest_11Sep!$A$1:$V$3202,MATCH($B934,manifest_11Sep!$B$1:$B$3202,0),MATCH(A.Dep9SepList!L$1,manifest_11Sep!$A$1:$V$1,0))</f>
        <v>0.47916666666666669</v>
      </c>
      <c r="M934" s="13" t="str">
        <f t="array" ref="M934">INDEX(manifest_11Sep!$A$1:$V$3202,MATCH($B934,manifest_11Sep!$B$1:$B$3202,0),MATCH(A.Dep9SepList!M$1,manifest_11Sep!$A$1:$V$1,0))</f>
        <v>ICN-T1</v>
      </c>
      <c r="N934" s="13" t="str">
        <f t="array" ref="N934">INDEX(manifest_11Sep!$A$1:$V$3202,MATCH($B934,manifest_11Sep!$B$1:$B$3202,0),MATCH(A.Dep9SepList!N$1,manifest_11Sep!$A$1:$V$1,0))</f>
        <v>LOTTE</v>
      </c>
      <c r="O934" s="31"/>
      <c r="P934" s="20" t="e" cm="1" vm="1">
        <f t="array" aca="1" ref="P934" ca="1">IF(J934="","",_xlfn.XLOOKUP(J934&amp;N934,'A.Departure Grouping'!AQ:AQ&amp;'A.Departure Grouping'!AP:AP,'A.Departure Grouping'!AR:AR,"",0))</f>
        <v>#NAME?</v>
      </c>
      <c r="Q934" s="13">
        <v>15262371</v>
      </c>
      <c r="R934" s="13" t="s">
        <v>43</v>
      </c>
      <c r="S934" s="13">
        <f t="array" ref="S934">INDEX(manifest_11Sep!$A$1:$V$3202,MATCH($B934,manifest_11Sep!$B$1:$B$3202,0),MATCH(A.Dep9SepList!S$1,manifest_11Sep!$A$1:$V$1,0))</f>
        <v>0</v>
      </c>
      <c r="T934" s="17"/>
    </row>
    <row r="935" spans="1:21" hidden="1">
      <c r="A935" s="13" t="str">
        <f t="array" ref="A935">INDEX(manifest_11Sep!$A$1:$V$3202,MATCH($B935,manifest_11Sep!$B$1:$B$3202,0),MATCH(A.Dep9SepList!A$1,manifest_11Sep!$A$1:$V$1,0))</f>
        <v>A</v>
      </c>
      <c r="B935" s="13" t="s">
        <v>1795</v>
      </c>
      <c r="C935" s="13" t="str">
        <f t="array" ref="C935">INDEX(manifest_11Sep!$A$1:$V$3202,MATCH($B935,manifest_11Sep!$B$1:$B$3202,0),MATCH(A.Dep9SepList!C$1,manifest_11Sep!$A$1:$V$1,0))</f>
        <v>CWNGKCGNHSR</v>
      </c>
      <c r="D935" s="13" t="str">
        <f t="array" ref="D935">INDEX(manifest_11Sep!$A$1:$V$3202,MATCH($B935,manifest_11Sep!$B$1:$B$3202,0),MATCH(A.Dep9SepList!D$1,manifest_11Sep!$A$1:$V$1,0))</f>
        <v>Male</v>
      </c>
      <c r="E935" s="13" t="str">
        <f t="array" ref="E935">INDEX(manifest_11Sep!$A$1:$V$3202,MATCH($B935,manifest_11Sep!$B$1:$B$3202,0),MATCH(A.Dep9SepList!E$1,manifest_11Sep!$A$1:$V$1,0))</f>
        <v>Jeffrey Fei</v>
      </c>
      <c r="F935" s="13" t="str">
        <f t="array" ref="F935">INDEX(manifest_11Sep!$A$1:$V$3202,MATCH($B935,manifest_11Sep!$B$1:$B$3202,0),MATCH(A.Dep9SepList!F$1,manifest_11Sep!$A$1:$V$1,0))</f>
        <v>Jin</v>
      </c>
      <c r="G935" s="13">
        <f t="array" ref="G935">INDEX(manifest_11Sep!$A$1:$V$3202,MATCH($B935,manifest_11Sep!$B$1:$B$3202,0),MATCH(A.Dep9SepList!G$1,manifest_11Sep!$A$1:$V$1,0))</f>
        <v>53</v>
      </c>
      <c r="H935" s="13" t="str">
        <f t="array" ref="H935">INDEX(manifest_11Sep!$A$1:$V$3202,MATCH($B935,manifest_11Sep!$B$1:$B$3202,0),MATCH(A.Dep9SepList!H$1,manifest_11Sep!$A$1:$V$1,0))</f>
        <v>Christine Dai</v>
      </c>
      <c r="I935" s="13" t="str">
        <f t="array" ref="I935">INDEX(manifest_11Sep!$A$1:$V$3202,MATCH($B935,manifest_11Sep!$B$1:$B$3202,0),MATCH(A.Dep9SepList!I$1,manifest_11Sep!$A$1:$V$1,0))</f>
        <v>United Airlines</v>
      </c>
      <c r="J935" s="13" t="str">
        <f t="array" ref="J935">INDEX(manifest_11Sep!$A$1:$V$3202,MATCH($B935,manifest_11Sep!$B$1:$B$3202,0),MATCH(A.Dep9SepList!J$1,manifest_11Sep!$A$1:$V$1,0))</f>
        <v>UA 806</v>
      </c>
      <c r="K935" s="32" t="str">
        <f t="array" ref="K935">INDEX(manifest_11Sep!$A$1:$V$3202,MATCH($B935,manifest_11Sep!$B$1:$B$3202,0),MATCH(A.Dep9SepList!K$1,manifest_11Sep!$A$1:$V$1,0))</f>
        <v>18-thg 9-25</v>
      </c>
      <c r="L935" s="20">
        <f t="array" ref="L935">INDEX(manifest_11Sep!$A$1:$V$3202,MATCH($B935,manifest_11Sep!$B$1:$B$3202,0),MATCH(A.Dep9SepList!L$1,manifest_11Sep!$A$1:$V$1,0))</f>
        <v>0.47916666666666669</v>
      </c>
      <c r="M935" s="13" t="str">
        <f t="array" ref="M935">INDEX(manifest_11Sep!$A$1:$V$3202,MATCH($B935,manifest_11Sep!$B$1:$B$3202,0),MATCH(A.Dep9SepList!M$1,manifest_11Sep!$A$1:$V$1,0))</f>
        <v>ICN-T1</v>
      </c>
      <c r="N935" s="13" t="str">
        <f t="array" ref="N935">INDEX(manifest_11Sep!$A$1:$V$3202,MATCH($B935,manifest_11Sep!$B$1:$B$3202,0),MATCH(A.Dep9SepList!N$1,manifest_11Sep!$A$1:$V$1,0))</f>
        <v>THE PLAZA</v>
      </c>
      <c r="O935" s="31"/>
      <c r="P935" s="20" t="e" cm="1" vm="1">
        <f t="array" aca="1" ref="P935" ca="1">IF(J935="","",_xlfn.XLOOKUP(J935&amp;N935,'A.Departure Grouping'!AQ:AQ&amp;'A.Departure Grouping'!AP:AP,'A.Departure Grouping'!AR:AR,"",0))</f>
        <v>#NAME?</v>
      </c>
      <c r="Q935" s="13">
        <v>70140181</v>
      </c>
      <c r="R935" s="13" t="s">
        <v>43</v>
      </c>
      <c r="S935" s="13">
        <f t="array" ref="S935">INDEX(manifest_11Sep!$A$1:$V$3202,MATCH($B935,manifest_11Sep!$B$1:$B$3202,0),MATCH(A.Dep9SepList!S$1,manifest_11Sep!$A$1:$V$1,0))</f>
        <v>0</v>
      </c>
      <c r="T935" s="17"/>
    </row>
    <row r="936" spans="1:21" hidden="1">
      <c r="A936" s="13" t="str">
        <f t="array" ref="A936">INDEX(manifest_11Sep!$A$1:$V$3202,MATCH($B936,manifest_11Sep!$B$1:$B$3202,0),MATCH(A.Dep9SepList!A$1,manifest_11Sep!$A$1:$V$1,0))</f>
        <v>A</v>
      </c>
      <c r="B936" s="13" t="s">
        <v>1797</v>
      </c>
      <c r="C936" s="13" t="str">
        <f t="array" ref="C936">INDEX(manifest_11Sep!$A$1:$V$3202,MATCH($B936,manifest_11Sep!$B$1:$B$3202,0),MATCH(A.Dep9SepList!C$1,manifest_11Sep!$A$1:$V$1,0))</f>
        <v>CWNGKCGNHSR</v>
      </c>
      <c r="D936" s="13" t="str">
        <f t="array" ref="D936">INDEX(manifest_11Sep!$A$1:$V$3202,MATCH($B936,manifest_11Sep!$B$1:$B$3202,0),MATCH(A.Dep9SepList!D$1,manifest_11Sep!$A$1:$V$1,0))</f>
        <v>Female</v>
      </c>
      <c r="E936" s="13" t="str">
        <f t="array" ref="E936">INDEX(manifest_11Sep!$A$1:$V$3202,MATCH($B936,manifest_11Sep!$B$1:$B$3202,0),MATCH(A.Dep9SepList!E$1,manifest_11Sep!$A$1:$V$1,0))</f>
        <v>Xiaoying</v>
      </c>
      <c r="F936" s="13" t="str">
        <f t="array" ref="F936">INDEX(manifest_11Sep!$A$1:$V$3202,MATCH($B936,manifest_11Sep!$B$1:$B$3202,0),MATCH(A.Dep9SepList!F$1,manifest_11Sep!$A$1:$V$1,0))</f>
        <v>Shang</v>
      </c>
      <c r="G936" s="13">
        <f t="array" ref="G936">INDEX(manifest_11Sep!$A$1:$V$3202,MATCH($B936,manifest_11Sep!$B$1:$B$3202,0),MATCH(A.Dep9SepList!G$1,manifest_11Sep!$A$1:$V$1,0))</f>
        <v>53</v>
      </c>
      <c r="H936" s="13" t="str">
        <f t="array" ref="H936">INDEX(manifest_11Sep!$A$1:$V$3202,MATCH($B936,manifest_11Sep!$B$1:$B$3202,0),MATCH(A.Dep9SepList!H$1,manifest_11Sep!$A$1:$V$1,0))</f>
        <v>Christine Dai</v>
      </c>
      <c r="I936" s="13" t="str">
        <f t="array" ref="I936">INDEX(manifest_11Sep!$A$1:$V$3202,MATCH($B936,manifest_11Sep!$B$1:$B$3202,0),MATCH(A.Dep9SepList!I$1,manifest_11Sep!$A$1:$V$1,0))</f>
        <v>United Airlines</v>
      </c>
      <c r="J936" s="13" t="str">
        <f t="array" ref="J936">INDEX(manifest_11Sep!$A$1:$V$3202,MATCH($B936,manifest_11Sep!$B$1:$B$3202,0),MATCH(A.Dep9SepList!J$1,manifest_11Sep!$A$1:$V$1,0))</f>
        <v>UA 806</v>
      </c>
      <c r="K936" s="32" t="str">
        <f t="array" ref="K936">INDEX(manifest_11Sep!$A$1:$V$3202,MATCH($B936,manifest_11Sep!$B$1:$B$3202,0),MATCH(A.Dep9SepList!K$1,manifest_11Sep!$A$1:$V$1,0))</f>
        <v>18-thg 9-25</v>
      </c>
      <c r="L936" s="20">
        <f t="array" ref="L936">INDEX(manifest_11Sep!$A$1:$V$3202,MATCH($B936,manifest_11Sep!$B$1:$B$3202,0),MATCH(A.Dep9SepList!L$1,manifest_11Sep!$A$1:$V$1,0))</f>
        <v>0.47916666666666669</v>
      </c>
      <c r="M936" s="13" t="str">
        <f t="array" ref="M936">INDEX(manifest_11Sep!$A$1:$V$3202,MATCH($B936,manifest_11Sep!$B$1:$B$3202,0),MATCH(A.Dep9SepList!M$1,manifest_11Sep!$A$1:$V$1,0))</f>
        <v>ICN-T1</v>
      </c>
      <c r="N936" s="13" t="str">
        <f t="array" ref="N936">INDEX(manifest_11Sep!$A$1:$V$3202,MATCH($B936,manifest_11Sep!$B$1:$B$3202,0),MATCH(A.Dep9SepList!N$1,manifest_11Sep!$A$1:$V$1,0))</f>
        <v>THE PLAZA</v>
      </c>
      <c r="O936" s="31"/>
      <c r="P936" s="20" t="e" cm="1" vm="1">
        <f t="array" aca="1" ref="P936" ca="1">IF(J936="","",_xlfn.XLOOKUP(J936&amp;N936,'A.Departure Grouping'!AQ:AQ&amp;'A.Departure Grouping'!AP:AP,'A.Departure Grouping'!AR:AR,"",0))</f>
        <v>#NAME?</v>
      </c>
      <c r="Q936" s="13">
        <v>70140181</v>
      </c>
      <c r="R936" s="13" t="s">
        <v>43</v>
      </c>
      <c r="S936" s="13">
        <f t="array" ref="S936">INDEX(manifest_11Sep!$A$1:$V$3202,MATCH($B936,manifest_11Sep!$B$1:$B$3202,0),MATCH(A.Dep9SepList!S$1,manifest_11Sep!$A$1:$V$1,0))</f>
        <v>0</v>
      </c>
      <c r="T936" s="17"/>
    </row>
    <row r="937" spans="1:21" hidden="1">
      <c r="A937" s="13" t="str">
        <f t="array" ref="A937">INDEX(manifest_11Sep!$A$1:$V$3202,MATCH($B937,manifest_11Sep!$B$1:$B$3202,0),MATCH(A.Dep9SepList!A$1,manifest_11Sep!$A$1:$V$1,0))</f>
        <v>A</v>
      </c>
      <c r="B937" s="13" t="s">
        <v>3183</v>
      </c>
      <c r="C937" s="13" t="str">
        <f t="array" ref="C937">INDEX(manifest_11Sep!$A$1:$V$3202,MATCH($B937,manifest_11Sep!$B$1:$B$3202,0),MATCH(A.Dep9SepList!C$1,manifest_11Sep!$A$1:$V$1,0))</f>
        <v>RDN9V5B64ZH</v>
      </c>
      <c r="D937" s="13" t="str">
        <f t="array" ref="D937">INDEX(manifest_11Sep!$A$1:$V$3202,MATCH($B937,manifest_11Sep!$B$1:$B$3202,0),MATCH(A.Dep9SepList!D$1,manifest_11Sep!$A$1:$V$1,0))</f>
        <v>Female</v>
      </c>
      <c r="E937" s="13" t="str">
        <f t="array" ref="E937">INDEX(manifest_11Sep!$A$1:$V$3202,MATCH($B937,manifest_11Sep!$B$1:$B$3202,0),MATCH(A.Dep9SepList!E$1,manifest_11Sep!$A$1:$V$1,0))</f>
        <v>Mary</v>
      </c>
      <c r="F937" s="13" t="str">
        <f t="array" ref="F937">INDEX(manifest_11Sep!$A$1:$V$3202,MATCH($B937,manifest_11Sep!$B$1:$B$3202,0),MATCH(A.Dep9SepList!F$1,manifest_11Sep!$A$1:$V$1,0))</f>
        <v>Johns</v>
      </c>
      <c r="G937" s="13">
        <f t="array" ref="G937">INDEX(manifest_11Sep!$A$1:$V$3202,MATCH($B937,manifest_11Sep!$B$1:$B$3202,0),MATCH(A.Dep9SepList!G$1,manifest_11Sep!$A$1:$V$1,0))</f>
        <v>62</v>
      </c>
      <c r="H937" s="13" t="str">
        <f t="array" ref="H937">INDEX(manifest_11Sep!$A$1:$V$3202,MATCH($B937,manifest_11Sep!$B$1:$B$3202,0),MATCH(A.Dep9SepList!H$1,manifest_11Sep!$A$1:$V$1,0))</f>
        <v>Lijoy Thomas</v>
      </c>
      <c r="I937" s="13" t="str">
        <f t="array" ref="I937">INDEX(manifest_11Sep!$A$1:$V$3202,MATCH($B937,manifest_11Sep!$B$1:$B$3202,0),MATCH(A.Dep9SepList!I$1,manifest_11Sep!$A$1:$V$1,0))</f>
        <v>United Airlines</v>
      </c>
      <c r="J937" s="13" t="str">
        <f t="array" ref="J937">INDEX(manifest_11Sep!$A$1:$V$3202,MATCH($B937,manifest_11Sep!$B$1:$B$3202,0),MATCH(A.Dep9SepList!J$1,manifest_11Sep!$A$1:$V$1,0))</f>
        <v>UA 806</v>
      </c>
      <c r="K937" s="32" t="str">
        <f t="array" ref="K937">INDEX(manifest_11Sep!$A$1:$V$3202,MATCH($B937,manifest_11Sep!$B$1:$B$3202,0),MATCH(A.Dep9SepList!K$1,manifest_11Sep!$A$1:$V$1,0))</f>
        <v>18-thg 9-25</v>
      </c>
      <c r="L937" s="20">
        <f t="array" ref="L937">INDEX(manifest_11Sep!$A$1:$V$3202,MATCH($B937,manifest_11Sep!$B$1:$B$3202,0),MATCH(A.Dep9SepList!L$1,manifest_11Sep!$A$1:$V$1,0))</f>
        <v>0.47916666666666669</v>
      </c>
      <c r="M937" s="13" t="str">
        <f t="array" ref="M937">INDEX(manifest_11Sep!$A$1:$V$3202,MATCH($B937,manifest_11Sep!$B$1:$B$3202,0),MATCH(A.Dep9SepList!M$1,manifest_11Sep!$A$1:$V$1,0))</f>
        <v>ICN-T1</v>
      </c>
      <c r="N937" s="13" t="str">
        <f t="array" ref="N937">INDEX(manifest_11Sep!$A$1:$V$3202,MATCH($B937,manifest_11Sep!$B$1:$B$3202,0),MATCH(A.Dep9SepList!N$1,manifest_11Sep!$A$1:$V$1,0))</f>
        <v>THE PLAZA</v>
      </c>
      <c r="O937" s="31"/>
      <c r="P937" s="20" t="e" cm="1" vm="1">
        <f t="array" aca="1" ref="P937" ca="1">IF(J937="","",_xlfn.XLOOKUP(J937&amp;N937,'A.Departure Grouping'!AQ:AQ&amp;'A.Departure Grouping'!AP:AP,'A.Departure Grouping'!AR:AR,"",0))</f>
        <v>#NAME?</v>
      </c>
      <c r="Q937" s="13">
        <v>70499076</v>
      </c>
      <c r="R937" s="13" t="s">
        <v>43</v>
      </c>
      <c r="S937" s="13">
        <f t="array" ref="S937">INDEX(manifest_11Sep!$A$1:$V$3202,MATCH($B937,manifest_11Sep!$B$1:$B$3202,0),MATCH(A.Dep9SepList!S$1,manifest_11Sep!$A$1:$V$1,0))</f>
        <v>0</v>
      </c>
      <c r="T937" s="13"/>
    </row>
    <row r="938" spans="1:21" hidden="1">
      <c r="A938" s="13" t="str">
        <f t="array" ref="A938">INDEX(manifest_11Sep!$A$1:$V$3202,MATCH($B938,manifest_11Sep!$B$1:$B$3202,0),MATCH(A.Dep9SepList!A$1,manifest_11Sep!$A$1:$V$1,0))</f>
        <v>A</v>
      </c>
      <c r="B938" s="13" t="s">
        <v>3186</v>
      </c>
      <c r="C938" s="13" t="str">
        <f t="array" ref="C938">INDEX(manifest_11Sep!$A$1:$V$3202,MATCH($B938,manifest_11Sep!$B$1:$B$3202,0),MATCH(A.Dep9SepList!C$1,manifest_11Sep!$A$1:$V$1,0))</f>
        <v>RDN9V5B64ZH</v>
      </c>
      <c r="D938" s="13" t="str">
        <f t="array" ref="D938">INDEX(manifest_11Sep!$A$1:$V$3202,MATCH($B938,manifest_11Sep!$B$1:$B$3202,0),MATCH(A.Dep9SepList!D$1,manifest_11Sep!$A$1:$V$1,0))</f>
        <v>Female</v>
      </c>
      <c r="E938" s="13" t="str">
        <f t="array" ref="E938">INDEX(manifest_11Sep!$A$1:$V$3202,MATCH($B938,manifest_11Sep!$B$1:$B$3202,0),MATCH(A.Dep9SepList!E$1,manifest_11Sep!$A$1:$V$1,0))</f>
        <v>Lillian</v>
      </c>
      <c r="F938" s="13" t="str">
        <f t="array" ref="F938">INDEX(manifest_11Sep!$A$1:$V$3202,MATCH($B938,manifest_11Sep!$B$1:$B$3202,0),MATCH(A.Dep9SepList!F$1,manifest_11Sep!$A$1:$V$1,0))</f>
        <v>Williams</v>
      </c>
      <c r="G938" s="13">
        <f t="array" ref="G938">INDEX(manifest_11Sep!$A$1:$V$3202,MATCH($B938,manifest_11Sep!$B$1:$B$3202,0),MATCH(A.Dep9SepList!G$1,manifest_11Sep!$A$1:$V$1,0))</f>
        <v>69</v>
      </c>
      <c r="H938" s="13" t="str">
        <f t="array" ref="H938">INDEX(manifest_11Sep!$A$1:$V$3202,MATCH($B938,manifest_11Sep!$B$1:$B$3202,0),MATCH(A.Dep9SepList!H$1,manifest_11Sep!$A$1:$V$1,0))</f>
        <v>Lijoy Thomas</v>
      </c>
      <c r="I938" s="13" t="str">
        <f t="array" ref="I938">INDEX(manifest_11Sep!$A$1:$V$3202,MATCH($B938,manifest_11Sep!$B$1:$B$3202,0),MATCH(A.Dep9SepList!I$1,manifest_11Sep!$A$1:$V$1,0))</f>
        <v>United Airlines</v>
      </c>
      <c r="J938" s="13" t="str">
        <f t="array" ref="J938">INDEX(manifest_11Sep!$A$1:$V$3202,MATCH($B938,manifest_11Sep!$B$1:$B$3202,0),MATCH(A.Dep9SepList!J$1,manifest_11Sep!$A$1:$V$1,0))</f>
        <v>UA 806</v>
      </c>
      <c r="K938" s="32" t="str">
        <f t="array" ref="K938">INDEX(manifest_11Sep!$A$1:$V$3202,MATCH($B938,manifest_11Sep!$B$1:$B$3202,0),MATCH(A.Dep9SepList!K$1,manifest_11Sep!$A$1:$V$1,0))</f>
        <v>18-thg 9-25</v>
      </c>
      <c r="L938" s="20">
        <f t="array" ref="L938">INDEX(manifest_11Sep!$A$1:$V$3202,MATCH($B938,manifest_11Sep!$B$1:$B$3202,0),MATCH(A.Dep9SepList!L$1,manifest_11Sep!$A$1:$V$1,0))</f>
        <v>0.47916666666666669</v>
      </c>
      <c r="M938" s="13" t="str">
        <f t="array" ref="M938">INDEX(manifest_11Sep!$A$1:$V$3202,MATCH($B938,manifest_11Sep!$B$1:$B$3202,0),MATCH(A.Dep9SepList!M$1,manifest_11Sep!$A$1:$V$1,0))</f>
        <v>ICN-T1</v>
      </c>
      <c r="N938" s="13" t="str">
        <f t="array" ref="N938">INDEX(manifest_11Sep!$A$1:$V$3202,MATCH($B938,manifest_11Sep!$B$1:$B$3202,0),MATCH(A.Dep9SepList!N$1,manifest_11Sep!$A$1:$V$1,0))</f>
        <v>THE PLAZA</v>
      </c>
      <c r="O938" s="31"/>
      <c r="P938" s="20" t="e" cm="1" vm="1">
        <f t="array" aca="1" ref="P938" ca="1">IF(J938="","",_xlfn.XLOOKUP(J938&amp;N938,'A.Departure Grouping'!AQ:AQ&amp;'A.Departure Grouping'!AP:AP,'A.Departure Grouping'!AR:AR,"",0))</f>
        <v>#NAME?</v>
      </c>
      <c r="Q938" s="13">
        <v>70499076</v>
      </c>
      <c r="R938" s="13" t="s">
        <v>43</v>
      </c>
      <c r="S938" s="13">
        <f t="array" ref="S938">INDEX(manifest_11Sep!$A$1:$V$3202,MATCH($B938,manifest_11Sep!$B$1:$B$3202,0),MATCH(A.Dep9SepList!S$1,manifest_11Sep!$A$1:$V$1,0))</f>
        <v>0</v>
      </c>
      <c r="T938" s="13"/>
    </row>
    <row r="939" spans="1:21" hidden="1">
      <c r="A939" s="13" t="str">
        <f t="array" ref="A939">INDEX(manifest_11Sep!$A$1:$V$3202,MATCH($B939,manifest_11Sep!$B$1:$B$3202,0),MATCH(A.Dep9SepList!A$1,manifest_11Sep!$A$1:$V$1,0))</f>
        <v>A</v>
      </c>
      <c r="B939" s="13" t="s">
        <v>3193</v>
      </c>
      <c r="C939" s="13" t="str">
        <f t="array" ref="C939">INDEX(manifest_11Sep!$A$1:$V$3202,MATCH($B939,manifest_11Sep!$B$1:$B$3202,0),MATCH(A.Dep9SepList!C$1,manifest_11Sep!$A$1:$V$1,0))</f>
        <v>DZNDLRYDWSZ</v>
      </c>
      <c r="D939" s="13" t="str">
        <f t="array" ref="D939">INDEX(manifest_11Sep!$A$1:$V$3202,MATCH($B939,manifest_11Sep!$B$1:$B$3202,0),MATCH(A.Dep9SepList!D$1,manifest_11Sep!$A$1:$V$1,0))</f>
        <v>Female</v>
      </c>
      <c r="E939" s="13" t="str">
        <f t="array" ref="E939">INDEX(manifest_11Sep!$A$1:$V$3202,MATCH($B939,manifest_11Sep!$B$1:$B$3202,0),MATCH(A.Dep9SepList!E$1,manifest_11Sep!$A$1:$V$1,0))</f>
        <v>Tabitha J</v>
      </c>
      <c r="F939" s="13" t="str">
        <f t="array" ref="F939">INDEX(manifest_11Sep!$A$1:$V$3202,MATCH($B939,manifest_11Sep!$B$1:$B$3202,0),MATCH(A.Dep9SepList!F$1,manifest_11Sep!$A$1:$V$1,0))</f>
        <v>Lee</v>
      </c>
      <c r="G939" s="13">
        <f t="array" ref="G939">INDEX(manifest_11Sep!$A$1:$V$3202,MATCH($B939,manifest_11Sep!$B$1:$B$3202,0),MATCH(A.Dep9SepList!G$1,manifest_11Sep!$A$1:$V$1,0))</f>
        <v>70</v>
      </c>
      <c r="H939" s="13" t="str">
        <f t="array" ref="H939">INDEX(manifest_11Sep!$A$1:$V$3202,MATCH($B939,manifest_11Sep!$B$1:$B$3202,0),MATCH(A.Dep9SepList!H$1,manifest_11Sep!$A$1:$V$1,0))</f>
        <v>Lijoy Thomas</v>
      </c>
      <c r="I939" s="13" t="str">
        <f t="array" ref="I939">INDEX(manifest_11Sep!$A$1:$V$3202,MATCH($B939,manifest_11Sep!$B$1:$B$3202,0),MATCH(A.Dep9SepList!I$1,manifest_11Sep!$A$1:$V$1,0))</f>
        <v>United Airlines</v>
      </c>
      <c r="J939" s="13" t="str">
        <f t="array" ref="J939">INDEX(manifest_11Sep!$A$1:$V$3202,MATCH($B939,manifest_11Sep!$B$1:$B$3202,0),MATCH(A.Dep9SepList!J$1,manifest_11Sep!$A$1:$V$1,0))</f>
        <v>UA 806</v>
      </c>
      <c r="K939" s="32" t="str">
        <f t="array" ref="K939">INDEX(manifest_11Sep!$A$1:$V$3202,MATCH($B939,manifest_11Sep!$B$1:$B$3202,0),MATCH(A.Dep9SepList!K$1,manifest_11Sep!$A$1:$V$1,0))</f>
        <v>18-thg 9-25</v>
      </c>
      <c r="L939" s="20">
        <f t="array" ref="L939">INDEX(manifest_11Sep!$A$1:$V$3202,MATCH($B939,manifest_11Sep!$B$1:$B$3202,0),MATCH(A.Dep9SepList!L$1,manifest_11Sep!$A$1:$V$1,0))</f>
        <v>0.47916666666666669</v>
      </c>
      <c r="M939" s="13" t="str">
        <f t="array" ref="M939">INDEX(manifest_11Sep!$A$1:$V$3202,MATCH($B939,manifest_11Sep!$B$1:$B$3202,0),MATCH(A.Dep9SepList!M$1,manifest_11Sep!$A$1:$V$1,0))</f>
        <v>ICN-T1</v>
      </c>
      <c r="N939" s="13" t="str">
        <f t="array" ref="N939">INDEX(manifest_11Sep!$A$1:$V$3202,MATCH($B939,manifest_11Sep!$B$1:$B$3202,0),MATCH(A.Dep9SepList!N$1,manifest_11Sep!$A$1:$V$1,0))</f>
        <v>THE PLAZA</v>
      </c>
      <c r="O939" s="31"/>
      <c r="P939" s="20" t="e" cm="1" vm="1">
        <f t="array" aca="1" ref="P939" ca="1">IF(J939="","",_xlfn.XLOOKUP(J939&amp;N939,'A.Departure Grouping'!AQ:AQ&amp;'A.Departure Grouping'!AP:AP,'A.Departure Grouping'!AR:AR,"",0))</f>
        <v>#NAME?</v>
      </c>
      <c r="Q939" s="13">
        <v>70277591</v>
      </c>
      <c r="R939" s="13" t="s">
        <v>61</v>
      </c>
      <c r="S939" s="13" t="str">
        <f t="array" ref="S939">INDEX(manifest_11Sep!$A$1:$V$3202,MATCH($B939,manifest_11Sep!$B$1:$B$3202,0),MATCH(A.Dep9SepList!S$1,manifest_11Sep!$A$1:$V$1,0))</f>
        <v>NO NEED pick-up 11 Sep, UA 893</v>
      </c>
      <c r="T939" s="17"/>
    </row>
    <row r="940" spans="1:21" hidden="1">
      <c r="A940" s="13" t="str">
        <f t="array" ref="A940">INDEX(manifest_11Sep!$A$1:$V$3202,MATCH($B940,manifest_11Sep!$B$1:$B$3202,0),MATCH(A.Dep9SepList!A$1,manifest_11Sep!$A$1:$V$1,0))</f>
        <v>A</v>
      </c>
      <c r="B940" s="3" t="s">
        <v>3189</v>
      </c>
      <c r="C940" s="13" t="str">
        <f t="array" ref="C940">INDEX(manifest_11Sep!$A$1:$V$3202,MATCH($B940,manifest_11Sep!$B$1:$B$3202,0),MATCH(A.Dep9SepList!C$1,manifest_11Sep!$A$1:$V$1,0))</f>
        <v>DZNDLRYDWSZ</v>
      </c>
      <c r="D940" s="13" t="str">
        <f t="array" ref="D940">INDEX(manifest_11Sep!$A$1:$V$3202,MATCH($B940,manifest_11Sep!$B$1:$B$3202,0),MATCH(A.Dep9SepList!D$1,manifest_11Sep!$A$1:$V$1,0))</f>
        <v>Female</v>
      </c>
      <c r="E940" s="13" t="str">
        <f t="array" ref="E940">INDEX(manifest_11Sep!$A$1:$V$3202,MATCH($B940,manifest_11Sep!$B$1:$B$3202,0),MATCH(A.Dep9SepList!E$1,manifest_11Sep!$A$1:$V$1,0))</f>
        <v>Maurel</v>
      </c>
      <c r="F940" s="13" t="str">
        <f t="array" ref="F940">INDEX(manifest_11Sep!$A$1:$V$3202,MATCH($B940,manifest_11Sep!$B$1:$B$3202,0),MATCH(A.Dep9SepList!F$1,manifest_11Sep!$A$1:$V$1,0))</f>
        <v>Walker</v>
      </c>
      <c r="G940" s="13">
        <f t="array" ref="G940">INDEX(manifest_11Sep!$A$1:$V$3202,MATCH($B940,manifest_11Sep!$B$1:$B$3202,0),MATCH(A.Dep9SepList!G$1,manifest_11Sep!$A$1:$V$1,0))</f>
        <v>68</v>
      </c>
      <c r="H940" s="13" t="str">
        <f t="array" ref="H940">INDEX(manifest_11Sep!$A$1:$V$3202,MATCH($B940,manifest_11Sep!$B$1:$B$3202,0),MATCH(A.Dep9SepList!H$1,manifest_11Sep!$A$1:$V$1,0))</f>
        <v>Lijoy Thomas</v>
      </c>
      <c r="I940" s="13" t="str">
        <f t="array" ref="I940">INDEX(manifest_11Sep!$A$1:$V$3202,MATCH($B940,manifest_11Sep!$B$1:$B$3202,0),MATCH(A.Dep9SepList!I$1,manifest_11Sep!$A$1:$V$1,0))</f>
        <v>United Airlines</v>
      </c>
      <c r="J940" s="13" t="str">
        <f t="array" ref="J940">INDEX(manifest_11Sep!$A$1:$V$3202,MATCH($B940,manifest_11Sep!$B$1:$B$3202,0),MATCH(A.Dep9SepList!J$1,manifest_11Sep!$A$1:$V$1,0))</f>
        <v>UA 806</v>
      </c>
      <c r="K940" s="32" t="str">
        <f t="array" ref="K940">INDEX(manifest_11Sep!$A$1:$V$3202,MATCH($B940,manifest_11Sep!$B$1:$B$3202,0),MATCH(A.Dep9SepList!K$1,manifest_11Sep!$A$1:$V$1,0))</f>
        <v>18-thg 9-25</v>
      </c>
      <c r="L940" s="20">
        <f t="array" ref="L940">INDEX(manifest_11Sep!$A$1:$V$3202,MATCH($B940,manifest_11Sep!$B$1:$B$3202,0),MATCH(A.Dep9SepList!L$1,manifest_11Sep!$A$1:$V$1,0))</f>
        <v>0.47916666666666669</v>
      </c>
      <c r="M940" s="13" t="str">
        <f t="array" ref="M940">INDEX(manifest_11Sep!$A$1:$V$3202,MATCH($B940,manifest_11Sep!$B$1:$B$3202,0),MATCH(A.Dep9SepList!M$1,manifest_11Sep!$A$1:$V$1,0))</f>
        <v>ICN-T1</v>
      </c>
      <c r="N940" s="13" t="str">
        <f t="array" ref="N940">INDEX(manifest_11Sep!$A$1:$V$3202,MATCH($B940,manifest_11Sep!$B$1:$B$3202,0),MATCH(A.Dep9SepList!N$1,manifest_11Sep!$A$1:$V$1,0))</f>
        <v>THE PLAZA</v>
      </c>
      <c r="O940" s="31"/>
      <c r="P940" s="20" t="e" cm="1" vm="1">
        <f t="array" aca="1" ref="P940" ca="1">IF(J940="","",_xlfn.XLOOKUP(J940&amp;N940,'A.Departure Grouping'!AQ:AQ&amp;'A.Departure Grouping'!AP:AP,'A.Departure Grouping'!AR:AR,"",0))</f>
        <v>#NAME?</v>
      </c>
      <c r="Q940" s="13">
        <v>70277591</v>
      </c>
      <c r="R940" s="13" t="s">
        <v>61</v>
      </c>
      <c r="S940" s="13" t="str">
        <f t="array" ref="S940">INDEX(manifest_11Sep!$A$1:$V$3202,MATCH($B940,manifest_11Sep!$B$1:$B$3202,0),MATCH(A.Dep9SepList!S$1,manifest_11Sep!$A$1:$V$1,0))</f>
        <v>Airport transfer: request see-off service on Sept 17, 25</v>
      </c>
      <c r="T940" s="17"/>
      <c r="U940" s="3"/>
    </row>
    <row r="941" spans="1:21" hidden="1">
      <c r="A941" s="13" t="str">
        <f t="array" ref="A941">INDEX(manifest_11Sep!$A$1:$V$3202,MATCH($B941,manifest_11Sep!$B$1:$B$3202,0),MATCH(A.Dep9SepList!A$1,manifest_11Sep!$A$1:$V$1,0))</f>
        <v>A</v>
      </c>
      <c r="B941" s="13" t="s">
        <v>3958</v>
      </c>
      <c r="C941" s="13" t="str">
        <f t="array" ref="C941">INDEX(manifest_11Sep!$A$1:$V$3202,MATCH($B941,manifest_11Sep!$B$1:$B$3202,0),MATCH(A.Dep9SepList!C$1,manifest_11Sep!$A$1:$V$1,0))</f>
        <v>MPNBKVS4B7B</v>
      </c>
      <c r="D941" s="13" t="str">
        <f t="array" ref="D941">INDEX(manifest_11Sep!$A$1:$V$3202,MATCH($B941,manifest_11Sep!$B$1:$B$3202,0),MATCH(A.Dep9SepList!D$1,manifest_11Sep!$A$1:$V$1,0))</f>
        <v>Female</v>
      </c>
      <c r="E941" s="13" t="str">
        <f t="array" ref="E941">INDEX(manifest_11Sep!$A$1:$V$3202,MATCH($B941,manifest_11Sep!$B$1:$B$3202,0),MATCH(A.Dep9SepList!E$1,manifest_11Sep!$A$1:$V$1,0))</f>
        <v>Agnes Olushola</v>
      </c>
      <c r="F941" s="13" t="str">
        <f t="array" ref="F941">INDEX(manifest_11Sep!$A$1:$V$3202,MATCH($B941,manifest_11Sep!$B$1:$B$3202,0),MATCH(A.Dep9SepList!F$1,manifest_11Sep!$A$1:$V$1,0))</f>
        <v>Oluyemi</v>
      </c>
      <c r="G941" s="13">
        <f t="array" ref="G941">INDEX(manifest_11Sep!$A$1:$V$3202,MATCH($B941,manifest_11Sep!$B$1:$B$3202,0),MATCH(A.Dep9SepList!G$1,manifest_11Sep!$A$1:$V$1,0))</f>
        <v>55</v>
      </c>
      <c r="H941" s="13" t="str">
        <f t="array" ref="H941">INDEX(manifest_11Sep!$A$1:$V$3202,MATCH($B941,manifest_11Sep!$B$1:$B$3202,0),MATCH(A.Dep9SepList!H$1,manifest_11Sep!$A$1:$V$1,0))</f>
        <v>Rhoda Emezienna</v>
      </c>
      <c r="I941" s="13" t="str">
        <f t="array" ref="I941">INDEX(manifest_11Sep!$A$1:$V$3202,MATCH($B941,manifest_11Sep!$B$1:$B$3202,0),MATCH(A.Dep9SepList!I$1,manifest_11Sep!$A$1:$V$1,0))</f>
        <v>United Airlines</v>
      </c>
      <c r="J941" s="13" t="str">
        <f t="array" ref="J941">INDEX(manifest_11Sep!$A$1:$V$3202,MATCH($B941,manifest_11Sep!$B$1:$B$3202,0),MATCH(A.Dep9SepList!J$1,manifest_11Sep!$A$1:$V$1,0))</f>
        <v>UA 806</v>
      </c>
      <c r="K941" s="32" t="str">
        <f t="array" ref="K941">INDEX(manifest_11Sep!$A$1:$V$3202,MATCH($B941,manifest_11Sep!$B$1:$B$3202,0),MATCH(A.Dep9SepList!K$1,manifest_11Sep!$A$1:$V$1,0))</f>
        <v>18-thg 9-25</v>
      </c>
      <c r="L941" s="20">
        <f t="array" ref="L941">INDEX(manifest_11Sep!$A$1:$V$3202,MATCH($B941,manifest_11Sep!$B$1:$B$3202,0),MATCH(A.Dep9SepList!L$1,manifest_11Sep!$A$1:$V$1,0))</f>
        <v>0.47916666666666669</v>
      </c>
      <c r="M941" s="13" t="str">
        <f t="array" ref="M941">INDEX(manifest_11Sep!$A$1:$V$3202,MATCH($B941,manifest_11Sep!$B$1:$B$3202,0),MATCH(A.Dep9SepList!M$1,manifest_11Sep!$A$1:$V$1,0))</f>
        <v>ICN-T1</v>
      </c>
      <c r="N941" s="13" t="str">
        <f t="array" ref="N941">INDEX(manifest_11Sep!$A$1:$V$3202,MATCH($B941,manifest_11Sep!$B$1:$B$3202,0),MATCH(A.Dep9SepList!N$1,manifest_11Sep!$A$1:$V$1,0))</f>
        <v>THE PLAZA</v>
      </c>
      <c r="O941" s="31"/>
      <c r="P941" s="20" t="e" cm="1" vm="1">
        <f t="array" aca="1" ref="P941" ca="1">IF(J941="","",_xlfn.XLOOKUP(J941&amp;N941,'A.Departure Grouping'!AQ:AQ&amp;'A.Departure Grouping'!AP:AP,'A.Departure Grouping'!AR:AR,"",0))</f>
        <v>#NAME?</v>
      </c>
      <c r="Q941" s="13">
        <v>70079200</v>
      </c>
      <c r="R941" s="13" t="s">
        <v>35</v>
      </c>
      <c r="S941" s="13">
        <f t="array" ref="S941">INDEX(manifest_11Sep!$A$1:$V$3202,MATCH($B941,manifest_11Sep!$B$1:$B$3202,0),MATCH(A.Dep9SepList!S$1,manifest_11Sep!$A$1:$V$1,0))</f>
        <v>0</v>
      </c>
      <c r="T941" s="13"/>
    </row>
    <row r="942" spans="1:21" hidden="1">
      <c r="A942" s="13" t="str">
        <f t="array" ref="A942">INDEX(manifest_11Sep!$A$1:$V$3202,MATCH($B942,manifest_11Sep!$B$1:$B$3202,0),MATCH(A.Dep9SepList!A$1,manifest_11Sep!$A$1:$V$1,0))</f>
        <v>A</v>
      </c>
      <c r="B942" s="13" t="s">
        <v>4510</v>
      </c>
      <c r="C942" s="13" t="str">
        <f t="array" ref="C942">INDEX(manifest_11Sep!$A$1:$V$3202,MATCH($B942,manifest_11Sep!$B$1:$B$3202,0),MATCH(A.Dep9SepList!C$1,manifest_11Sep!$A$1:$V$1,0))</f>
        <v>LDNB6Y5LRTW</v>
      </c>
      <c r="D942" s="13" t="str">
        <f t="array" ref="D942">INDEX(manifest_11Sep!$A$1:$V$3202,MATCH($B942,manifest_11Sep!$B$1:$B$3202,0),MATCH(A.Dep9SepList!D$1,manifest_11Sep!$A$1:$V$1,0))</f>
        <v>Female</v>
      </c>
      <c r="E942" s="13" t="str">
        <f t="array" ref="E942">INDEX(manifest_11Sep!$A$1:$V$3202,MATCH($B942,manifest_11Sep!$B$1:$B$3202,0),MATCH(A.Dep9SepList!E$1,manifest_11Sep!$A$1:$V$1,0))</f>
        <v>Barbara Lorranine</v>
      </c>
      <c r="F942" s="13" t="str">
        <f t="array" ref="F942">INDEX(manifest_11Sep!$A$1:$V$3202,MATCH($B942,manifest_11Sep!$B$1:$B$3202,0),MATCH(A.Dep9SepList!F$1,manifest_11Sep!$A$1:$V$1,0))</f>
        <v>Watts</v>
      </c>
      <c r="G942" s="13">
        <f t="array" ref="G942">INDEX(manifest_11Sep!$A$1:$V$3202,MATCH($B942,manifest_11Sep!$B$1:$B$3202,0),MATCH(A.Dep9SepList!G$1,manifest_11Sep!$A$1:$V$1,0))</f>
        <v>60</v>
      </c>
      <c r="H942" s="13" t="str">
        <f t="array" ref="H942">INDEX(manifest_11Sep!$A$1:$V$3202,MATCH($B942,manifest_11Sep!$B$1:$B$3202,0),MATCH(A.Dep9SepList!H$1,manifest_11Sep!$A$1:$V$1,0))</f>
        <v>Yvonne Tran</v>
      </c>
      <c r="I942" s="13" t="str">
        <f t="array" ref="I942">INDEX(manifest_11Sep!$A$1:$V$3202,MATCH($B942,manifest_11Sep!$B$1:$B$3202,0),MATCH(A.Dep9SepList!I$1,manifest_11Sep!$A$1:$V$1,0))</f>
        <v>United Airlines</v>
      </c>
      <c r="J942" s="13" t="str">
        <f t="array" ref="J942">INDEX(manifest_11Sep!$A$1:$V$3202,MATCH($B942,manifest_11Sep!$B$1:$B$3202,0),MATCH(A.Dep9SepList!J$1,manifest_11Sep!$A$1:$V$1,0))</f>
        <v>UA 806</v>
      </c>
      <c r="K942" s="32" t="str">
        <f t="array" ref="K942">INDEX(manifest_11Sep!$A$1:$V$3202,MATCH($B942,manifest_11Sep!$B$1:$B$3202,0),MATCH(A.Dep9SepList!K$1,manifest_11Sep!$A$1:$V$1,0))</f>
        <v>18-thg 9-25</v>
      </c>
      <c r="L942" s="20">
        <f t="array" ref="L942">INDEX(manifest_11Sep!$A$1:$V$3202,MATCH($B942,manifest_11Sep!$B$1:$B$3202,0),MATCH(A.Dep9SepList!L$1,manifest_11Sep!$A$1:$V$1,0))</f>
        <v>0.47916666666666669</v>
      </c>
      <c r="M942" s="13" t="str">
        <f t="array" ref="M942">INDEX(manifest_11Sep!$A$1:$V$3202,MATCH($B942,manifest_11Sep!$B$1:$B$3202,0),MATCH(A.Dep9SepList!M$1,manifest_11Sep!$A$1:$V$1,0))</f>
        <v>ICN-T1</v>
      </c>
      <c r="N942" s="13" t="str">
        <f t="array" ref="N942">INDEX(manifest_11Sep!$A$1:$V$3202,MATCH($B942,manifest_11Sep!$B$1:$B$3202,0),MATCH(A.Dep9SepList!N$1,manifest_11Sep!$A$1:$V$1,0))</f>
        <v>THE PLAZA</v>
      </c>
      <c r="O942" s="31"/>
      <c r="P942" s="20" t="e" cm="1" vm="1">
        <f t="array" aca="1" ref="P942" ca="1">IF(J942="","",_xlfn.XLOOKUP(J942&amp;N942,'A.Departure Grouping'!AQ:AQ&amp;'A.Departure Grouping'!AP:AP,'A.Departure Grouping'!AR:AR,"",0))</f>
        <v>#NAME?</v>
      </c>
      <c r="Q942" s="13">
        <v>70161026</v>
      </c>
      <c r="R942" s="13" t="s">
        <v>43</v>
      </c>
      <c r="S942" s="13">
        <f t="array" ref="S942">INDEX(manifest_11Sep!$A$1:$V$3202,MATCH($B942,manifest_11Sep!$B$1:$B$3202,0),MATCH(A.Dep9SepList!S$1,manifest_11Sep!$A$1:$V$1,0))</f>
        <v>0</v>
      </c>
      <c r="T942" s="17"/>
    </row>
    <row r="943" spans="1:21" hidden="1">
      <c r="A943" s="13" t="str">
        <f t="array" ref="A943">INDEX(manifest_11Sep!$A$1:$V$3202,MATCH($B943,manifest_11Sep!$B$1:$B$3202,0),MATCH(A.Dep9SepList!A$1,manifest_11Sep!$A$1:$V$1,0))</f>
        <v>A</v>
      </c>
      <c r="B943" s="3" t="s">
        <v>3748</v>
      </c>
      <c r="C943" s="13" t="str">
        <f t="array" ref="C943">INDEX(manifest_11Sep!$A$1:$V$3202,MATCH($B943,manifest_11Sep!$B$1:$B$3202,0),MATCH(A.Dep9SepList!C$1,manifest_11Sep!$A$1:$V$1,0))</f>
        <v>3TN3YTXDMQW</v>
      </c>
      <c r="D943" s="13" t="str">
        <f t="array" ref="D943">INDEX(manifest_11Sep!$A$1:$V$3202,MATCH($B943,manifest_11Sep!$B$1:$B$3202,0),MATCH(A.Dep9SepList!D$1,manifest_11Sep!$A$1:$V$1,0))</f>
        <v>Male</v>
      </c>
      <c r="E943" s="13" t="str">
        <f t="array" ref="E943">INDEX(manifest_11Sep!$A$1:$V$3202,MATCH($B943,manifest_11Sep!$B$1:$B$3202,0),MATCH(A.Dep9SepList!E$1,manifest_11Sep!$A$1:$V$1,0))</f>
        <v>Peter</v>
      </c>
      <c r="F943" s="13" t="str">
        <f t="array" ref="F943">INDEX(manifest_11Sep!$A$1:$V$3202,MATCH($B943,manifest_11Sep!$B$1:$B$3202,0),MATCH(A.Dep9SepList!F$1,manifest_11Sep!$A$1:$V$1,0))</f>
        <v>Ly</v>
      </c>
      <c r="G943" s="13">
        <f t="array" ref="G943">INDEX(manifest_11Sep!$A$1:$V$3202,MATCH($B943,manifest_11Sep!$B$1:$B$3202,0),MATCH(A.Dep9SepList!G$1,manifest_11Sep!$A$1:$V$1,0))</f>
        <v>40</v>
      </c>
      <c r="H943" s="13" t="str">
        <f t="array" ref="H943">INDEX(manifest_11Sep!$A$1:$V$3202,MATCH($B943,manifest_11Sep!$B$1:$B$3202,0),MATCH(A.Dep9SepList!H$1,manifest_11Sep!$A$1:$V$1,0))</f>
        <v>Peter Ly</v>
      </c>
      <c r="I943" s="13" t="str">
        <f t="array" ref="I943">INDEX(manifest_11Sep!$A$1:$V$3202,MATCH($B943,manifest_11Sep!$B$1:$B$3202,0),MATCH(A.Dep9SepList!I$1,manifest_11Sep!$A$1:$V$1,0))</f>
        <v>United Airlines</v>
      </c>
      <c r="J943" s="13" t="str">
        <f t="array" ref="J943">INDEX(manifest_11Sep!$A$1:$V$3202,MATCH($B943,manifest_11Sep!$B$1:$B$3202,0),MATCH(A.Dep9SepList!J$1,manifest_11Sep!$A$1:$V$1,0))</f>
        <v>UA 806</v>
      </c>
      <c r="K943" s="32" t="str">
        <f t="array" ref="K943">INDEX(manifest_11Sep!$A$1:$V$3202,MATCH($B943,manifest_11Sep!$B$1:$B$3202,0),MATCH(A.Dep9SepList!K$1,manifest_11Sep!$A$1:$V$1,0))</f>
        <v>18-thg 9-25</v>
      </c>
      <c r="L943" s="20">
        <f t="array" ref="L943">INDEX(manifest_11Sep!$A$1:$V$3202,MATCH($B943,manifest_11Sep!$B$1:$B$3202,0),MATCH(A.Dep9SepList!L$1,manifest_11Sep!$A$1:$V$1,0))</f>
        <v>0.47916666666666669</v>
      </c>
      <c r="M943" s="13" t="str">
        <f t="array" ref="M943">INDEX(manifest_11Sep!$A$1:$V$3202,MATCH($B943,manifest_11Sep!$B$1:$B$3202,0),MATCH(A.Dep9SepList!M$1,manifest_11Sep!$A$1:$V$1,0))</f>
        <v>ICN-T1</v>
      </c>
      <c r="N943" s="13" t="str">
        <f t="array" ref="N943">INDEX(manifest_11Sep!$A$1:$V$3202,MATCH($B943,manifest_11Sep!$B$1:$B$3202,0),MATCH(A.Dep9SepList!N$1,manifest_11Sep!$A$1:$V$1,0))</f>
        <v>THE PLAZA</v>
      </c>
      <c r="O943" s="31"/>
      <c r="P943" s="20" t="e" cm="1" vm="1">
        <f t="array" aca="1" ref="P943" ca="1">IF(J943="","",_xlfn.XLOOKUP(J943&amp;N943,'A.Departure Grouping'!AQ:AQ&amp;'A.Departure Grouping'!AP:AP,'A.Departure Grouping'!AR:AR,"",0))</f>
        <v>#NAME?</v>
      </c>
      <c r="Q943" s="13">
        <v>70503758</v>
      </c>
      <c r="R943" s="13" t="s">
        <v>43</v>
      </c>
      <c r="S943" s="13">
        <f t="array" ref="S943">INDEX(manifest_11Sep!$A$1:$V$3202,MATCH($B943,manifest_11Sep!$B$1:$B$3202,0),MATCH(A.Dep9SepList!S$1,manifest_11Sep!$A$1:$V$1,0))</f>
        <v>0</v>
      </c>
      <c r="T943" s="17"/>
      <c r="U943" s="3"/>
    </row>
    <row r="944" spans="1:21" hidden="1">
      <c r="A944" s="13" t="str">
        <f t="array" ref="A944">INDEX(manifest_11Sep!$A$1:$V$3202,MATCH($B944,manifest_11Sep!$B$1:$B$3202,0),MATCH(A.Dep9SepList!A$1,manifest_11Sep!$A$1:$V$1,0))</f>
        <v>A</v>
      </c>
      <c r="B944" s="3" t="s">
        <v>3750</v>
      </c>
      <c r="C944" s="13" t="str">
        <f t="array" ref="C944">INDEX(manifest_11Sep!$A$1:$V$3202,MATCH($B944,manifest_11Sep!$B$1:$B$3202,0),MATCH(A.Dep9SepList!C$1,manifest_11Sep!$A$1:$V$1,0))</f>
        <v>3TN3YTXDMQW</v>
      </c>
      <c r="D944" s="13" t="str">
        <f t="array" ref="D944">INDEX(manifest_11Sep!$A$1:$V$3202,MATCH($B944,manifest_11Sep!$B$1:$B$3202,0),MATCH(A.Dep9SepList!D$1,manifest_11Sep!$A$1:$V$1,0))</f>
        <v>Female</v>
      </c>
      <c r="E944" s="13" t="str">
        <f t="array" ref="E944">INDEX(manifest_11Sep!$A$1:$V$3202,MATCH($B944,manifest_11Sep!$B$1:$B$3202,0),MATCH(A.Dep9SepList!E$1,manifest_11Sep!$A$1:$V$1,0))</f>
        <v>Leilani Gelacio</v>
      </c>
      <c r="F944" s="13" t="str">
        <f t="array" ref="F944">INDEX(manifest_11Sep!$A$1:$V$3202,MATCH($B944,manifest_11Sep!$B$1:$B$3202,0),MATCH(A.Dep9SepList!F$1,manifest_11Sep!$A$1:$V$1,0))</f>
        <v>Ly</v>
      </c>
      <c r="G944" s="13">
        <f t="array" ref="G944">INDEX(manifest_11Sep!$A$1:$V$3202,MATCH($B944,manifest_11Sep!$B$1:$B$3202,0),MATCH(A.Dep9SepList!G$1,manifest_11Sep!$A$1:$V$1,0))</f>
        <v>40</v>
      </c>
      <c r="H944" s="13" t="str">
        <f t="array" ref="H944">INDEX(manifest_11Sep!$A$1:$V$3202,MATCH($B944,manifest_11Sep!$B$1:$B$3202,0),MATCH(A.Dep9SepList!H$1,manifest_11Sep!$A$1:$V$1,0))</f>
        <v>Peter Ly</v>
      </c>
      <c r="I944" s="13" t="str">
        <f t="array" ref="I944">INDEX(manifest_11Sep!$A$1:$V$3202,MATCH($B944,manifest_11Sep!$B$1:$B$3202,0),MATCH(A.Dep9SepList!I$1,manifest_11Sep!$A$1:$V$1,0))</f>
        <v>United Airlines</v>
      </c>
      <c r="J944" s="13" t="str">
        <f t="array" ref="J944">INDEX(manifest_11Sep!$A$1:$V$3202,MATCH($B944,manifest_11Sep!$B$1:$B$3202,0),MATCH(A.Dep9SepList!J$1,manifest_11Sep!$A$1:$V$1,0))</f>
        <v>UA 806</v>
      </c>
      <c r="K944" s="32" t="str">
        <f t="array" ref="K944">INDEX(manifest_11Sep!$A$1:$V$3202,MATCH($B944,manifest_11Sep!$B$1:$B$3202,0),MATCH(A.Dep9SepList!K$1,manifest_11Sep!$A$1:$V$1,0))</f>
        <v>18-thg 9-25</v>
      </c>
      <c r="L944" s="20">
        <f t="array" ref="L944">INDEX(manifest_11Sep!$A$1:$V$3202,MATCH($B944,manifest_11Sep!$B$1:$B$3202,0),MATCH(A.Dep9SepList!L$1,manifest_11Sep!$A$1:$V$1,0))</f>
        <v>0.47916666666666669</v>
      </c>
      <c r="M944" s="13" t="str">
        <f t="array" ref="M944">INDEX(manifest_11Sep!$A$1:$V$3202,MATCH($B944,manifest_11Sep!$B$1:$B$3202,0),MATCH(A.Dep9SepList!M$1,manifest_11Sep!$A$1:$V$1,0))</f>
        <v>ICN-T1</v>
      </c>
      <c r="N944" s="13" t="str">
        <f t="array" ref="N944">INDEX(manifest_11Sep!$A$1:$V$3202,MATCH($B944,manifest_11Sep!$B$1:$B$3202,0),MATCH(A.Dep9SepList!N$1,manifest_11Sep!$A$1:$V$1,0))</f>
        <v>THE PLAZA</v>
      </c>
      <c r="O944" s="31"/>
      <c r="P944" s="20" t="e" cm="1" vm="1">
        <f t="array" aca="1" ref="P944" ca="1">IF(J944="","",_xlfn.XLOOKUP(J944&amp;N944,'A.Departure Grouping'!AQ:AQ&amp;'A.Departure Grouping'!AP:AP,'A.Departure Grouping'!AR:AR,"",0))</f>
        <v>#NAME?</v>
      </c>
      <c r="Q944" s="13">
        <v>70503758</v>
      </c>
      <c r="R944" s="13" t="s">
        <v>43</v>
      </c>
      <c r="S944" s="13">
        <f t="array" ref="S944">INDEX(manifest_11Sep!$A$1:$V$3202,MATCH($B944,manifest_11Sep!$B$1:$B$3202,0),MATCH(A.Dep9SepList!S$1,manifest_11Sep!$A$1:$V$1,0))</f>
        <v>0</v>
      </c>
      <c r="T944" s="17"/>
      <c r="U944" s="3"/>
    </row>
    <row r="945" spans="1:23" hidden="1">
      <c r="A945" s="13" t="str">
        <f t="array" ref="A945">INDEX(manifest_11Sep!$A$1:$V$3202,MATCH($B945,manifest_11Sep!$B$1:$B$3202,0),MATCH(A.Dep9SepList!A$1,manifest_11Sep!$A$1:$V$1,0))</f>
        <v>A</v>
      </c>
      <c r="B945" s="3" t="s">
        <v>3752</v>
      </c>
      <c r="C945" s="13" t="str">
        <f t="array" ref="C945">INDEX(manifest_11Sep!$A$1:$V$3202,MATCH($B945,manifest_11Sep!$B$1:$B$3202,0),MATCH(A.Dep9SepList!C$1,manifest_11Sep!$A$1:$V$1,0))</f>
        <v>3TN3YTXDMQW</v>
      </c>
      <c r="D945" s="13" t="str">
        <f t="array" ref="D945">INDEX(manifest_11Sep!$A$1:$V$3202,MATCH($B945,manifest_11Sep!$B$1:$B$3202,0),MATCH(A.Dep9SepList!D$1,manifest_11Sep!$A$1:$V$1,0))</f>
        <v>Male</v>
      </c>
      <c r="E945" s="13" t="str">
        <f t="array" ref="E945">INDEX(manifest_11Sep!$A$1:$V$3202,MATCH($B945,manifest_11Sep!$B$1:$B$3202,0),MATCH(A.Dep9SepList!E$1,manifest_11Sep!$A$1:$V$1,0))</f>
        <v>Jordan Gelacio</v>
      </c>
      <c r="F945" s="13" t="str">
        <f t="array" ref="F945">INDEX(manifest_11Sep!$A$1:$V$3202,MATCH($B945,manifest_11Sep!$B$1:$B$3202,0),MATCH(A.Dep9SepList!F$1,manifest_11Sep!$A$1:$V$1,0))</f>
        <v>Ly</v>
      </c>
      <c r="G945" s="13">
        <f t="array" ref="G945">INDEX(manifest_11Sep!$A$1:$V$3202,MATCH($B945,manifest_11Sep!$B$1:$B$3202,0),MATCH(A.Dep9SepList!G$1,manifest_11Sep!$A$1:$V$1,0))</f>
        <v>6</v>
      </c>
      <c r="H945" s="13" t="str">
        <f t="array" ref="H945">INDEX(manifest_11Sep!$A$1:$V$3202,MATCH($B945,manifest_11Sep!$B$1:$B$3202,0),MATCH(A.Dep9SepList!H$1,manifest_11Sep!$A$1:$V$1,0))</f>
        <v>Peter Ly</v>
      </c>
      <c r="I945" s="13" t="str">
        <f t="array" ref="I945">INDEX(manifest_11Sep!$A$1:$V$3202,MATCH($B945,manifest_11Sep!$B$1:$B$3202,0),MATCH(A.Dep9SepList!I$1,manifest_11Sep!$A$1:$V$1,0))</f>
        <v>United Airlines</v>
      </c>
      <c r="J945" s="13" t="str">
        <f t="array" ref="J945">INDEX(manifest_11Sep!$A$1:$V$3202,MATCH($B945,manifest_11Sep!$B$1:$B$3202,0),MATCH(A.Dep9SepList!J$1,manifest_11Sep!$A$1:$V$1,0))</f>
        <v>UA 806</v>
      </c>
      <c r="K945" s="32" t="str">
        <f t="array" ref="K945">INDEX(manifest_11Sep!$A$1:$V$3202,MATCH($B945,manifest_11Sep!$B$1:$B$3202,0),MATCH(A.Dep9SepList!K$1,manifest_11Sep!$A$1:$V$1,0))</f>
        <v>18-thg 9-25</v>
      </c>
      <c r="L945" s="20">
        <f t="array" ref="L945">INDEX(manifest_11Sep!$A$1:$V$3202,MATCH($B945,manifest_11Sep!$B$1:$B$3202,0),MATCH(A.Dep9SepList!L$1,manifest_11Sep!$A$1:$V$1,0))</f>
        <v>0.47916666666666669</v>
      </c>
      <c r="M945" s="13" t="str">
        <f t="array" ref="M945">INDEX(manifest_11Sep!$A$1:$V$3202,MATCH($B945,manifest_11Sep!$B$1:$B$3202,0),MATCH(A.Dep9SepList!M$1,manifest_11Sep!$A$1:$V$1,0))</f>
        <v>ICN-T1</v>
      </c>
      <c r="N945" s="13" t="str">
        <f t="array" ref="N945">INDEX(manifest_11Sep!$A$1:$V$3202,MATCH($B945,manifest_11Sep!$B$1:$B$3202,0),MATCH(A.Dep9SepList!N$1,manifest_11Sep!$A$1:$V$1,0))</f>
        <v>THE PLAZA</v>
      </c>
      <c r="O945" s="31"/>
      <c r="P945" s="20" t="e" cm="1" vm="1">
        <f t="array" aca="1" ref="P945" ca="1">IF(J945="","",_xlfn.XLOOKUP(J945&amp;N945,'A.Departure Grouping'!AQ:AQ&amp;'A.Departure Grouping'!AP:AP,'A.Departure Grouping'!AR:AR,"",0))</f>
        <v>#NAME?</v>
      </c>
      <c r="Q945" s="13">
        <v>70503758</v>
      </c>
      <c r="R945" s="13" t="s">
        <v>43</v>
      </c>
      <c r="S945" s="13">
        <f t="array" ref="S945">INDEX(manifest_11Sep!$A$1:$V$3202,MATCH($B945,manifest_11Sep!$B$1:$B$3202,0),MATCH(A.Dep9SepList!S$1,manifest_11Sep!$A$1:$V$1,0))</f>
        <v>0</v>
      </c>
      <c r="T945" s="17"/>
      <c r="U945" s="3"/>
    </row>
    <row r="946" spans="1:23" hidden="1">
      <c r="A946" s="13" t="str">
        <f t="array" ref="A946">INDEX(manifest_11Sep!$A$1:$V$3202,MATCH($B946,manifest_11Sep!$B$1:$B$3202,0),MATCH(A.Dep9SepList!A$1,manifest_11Sep!$A$1:$V$1,0))</f>
        <v>A</v>
      </c>
      <c r="B946" s="3" t="s">
        <v>3754</v>
      </c>
      <c r="C946" s="13" t="str">
        <f t="array" ref="C946">INDEX(manifest_11Sep!$A$1:$V$3202,MATCH($B946,manifest_11Sep!$B$1:$B$3202,0),MATCH(A.Dep9SepList!C$1,manifest_11Sep!$A$1:$V$1,0))</f>
        <v>3TN3YTXDMQW</v>
      </c>
      <c r="D946" s="13" t="str">
        <f t="array" ref="D946">INDEX(manifest_11Sep!$A$1:$V$3202,MATCH($B946,manifest_11Sep!$B$1:$B$3202,0),MATCH(A.Dep9SepList!D$1,manifest_11Sep!$A$1:$V$1,0))</f>
        <v>Male</v>
      </c>
      <c r="E946" s="13" t="str">
        <f t="array" ref="E946">INDEX(manifest_11Sep!$A$1:$V$3202,MATCH($B946,manifest_11Sep!$B$1:$B$3202,0),MATCH(A.Dep9SepList!E$1,manifest_11Sep!$A$1:$V$1,0))</f>
        <v>Bun Hor</v>
      </c>
      <c r="F946" s="13" t="str">
        <f t="array" ref="F946">INDEX(manifest_11Sep!$A$1:$V$3202,MATCH($B946,manifest_11Sep!$B$1:$B$3202,0),MATCH(A.Dep9SepList!F$1,manifest_11Sep!$A$1:$V$1,0))</f>
        <v>Ly</v>
      </c>
      <c r="G946" s="13">
        <f t="array" ref="G946">INDEX(manifest_11Sep!$A$1:$V$3202,MATCH($B946,manifest_11Sep!$B$1:$B$3202,0),MATCH(A.Dep9SepList!G$1,manifest_11Sep!$A$1:$V$1,0))</f>
        <v>70</v>
      </c>
      <c r="H946" s="13" t="str">
        <f t="array" ref="H946">INDEX(manifest_11Sep!$A$1:$V$3202,MATCH($B946,manifest_11Sep!$B$1:$B$3202,0),MATCH(A.Dep9SepList!H$1,manifest_11Sep!$A$1:$V$1,0))</f>
        <v>Peter Ly</v>
      </c>
      <c r="I946" s="13" t="str">
        <f t="array" ref="I946">INDEX(manifest_11Sep!$A$1:$V$3202,MATCH($B946,manifest_11Sep!$B$1:$B$3202,0),MATCH(A.Dep9SepList!I$1,manifest_11Sep!$A$1:$V$1,0))</f>
        <v>United Airlines</v>
      </c>
      <c r="J946" s="13" t="str">
        <f t="array" ref="J946">INDEX(manifest_11Sep!$A$1:$V$3202,MATCH($B946,manifest_11Sep!$B$1:$B$3202,0),MATCH(A.Dep9SepList!J$1,manifest_11Sep!$A$1:$V$1,0))</f>
        <v>UA 806</v>
      </c>
      <c r="K946" s="32" t="str">
        <f t="array" ref="K946">INDEX(manifest_11Sep!$A$1:$V$3202,MATCH($B946,manifest_11Sep!$B$1:$B$3202,0),MATCH(A.Dep9SepList!K$1,manifest_11Sep!$A$1:$V$1,0))</f>
        <v>18-thg 9-25</v>
      </c>
      <c r="L946" s="20">
        <f t="array" ref="L946">INDEX(manifest_11Sep!$A$1:$V$3202,MATCH($B946,manifest_11Sep!$B$1:$B$3202,0),MATCH(A.Dep9SepList!L$1,manifest_11Sep!$A$1:$V$1,0))</f>
        <v>0.47916666666666669</v>
      </c>
      <c r="M946" s="13" t="str">
        <f t="array" ref="M946">INDEX(manifest_11Sep!$A$1:$V$3202,MATCH($B946,manifest_11Sep!$B$1:$B$3202,0),MATCH(A.Dep9SepList!M$1,manifest_11Sep!$A$1:$V$1,0))</f>
        <v>ICN-T1</v>
      </c>
      <c r="N946" s="13" t="str">
        <f t="array" ref="N946">INDEX(manifest_11Sep!$A$1:$V$3202,MATCH($B946,manifest_11Sep!$B$1:$B$3202,0),MATCH(A.Dep9SepList!N$1,manifest_11Sep!$A$1:$V$1,0))</f>
        <v>THE PLAZA</v>
      </c>
      <c r="O946" s="31"/>
      <c r="P946" s="20" t="e" cm="1" vm="1">
        <f t="array" aca="1" ref="P946" ca="1">IF(J946="","",_xlfn.XLOOKUP(J946&amp;N946,'A.Departure Grouping'!AQ:AQ&amp;'A.Departure Grouping'!AP:AP,'A.Departure Grouping'!AR:AR,"",0))</f>
        <v>#NAME?</v>
      </c>
      <c r="Q946" s="13">
        <v>70181266</v>
      </c>
      <c r="R946" s="13" t="s">
        <v>43</v>
      </c>
      <c r="S946" s="13">
        <f t="array" ref="S946">INDEX(manifest_11Sep!$A$1:$V$3202,MATCH($B946,manifest_11Sep!$B$1:$B$3202,0),MATCH(A.Dep9SepList!S$1,manifest_11Sep!$A$1:$V$1,0))</f>
        <v>0</v>
      </c>
      <c r="T946" s="17"/>
      <c r="U946" s="3"/>
    </row>
    <row r="947" spans="1:23" hidden="1">
      <c r="A947" s="13" t="str">
        <f t="array" ref="A947">INDEX(manifest_11Sep!$A$1:$V$3202,MATCH($B947,manifest_11Sep!$B$1:$B$3202,0),MATCH(A.Dep9SepList!A$1,manifest_11Sep!$A$1:$V$1,0))</f>
        <v>A</v>
      </c>
      <c r="B947" s="3" t="s">
        <v>3756</v>
      </c>
      <c r="C947" s="13" t="str">
        <f t="array" ref="C947">INDEX(manifest_11Sep!$A$1:$V$3202,MATCH($B947,manifest_11Sep!$B$1:$B$3202,0),MATCH(A.Dep9SepList!C$1,manifest_11Sep!$A$1:$V$1,0))</f>
        <v>3TN3YTXDMQW</v>
      </c>
      <c r="D947" s="13" t="str">
        <f t="array" ref="D947">INDEX(manifest_11Sep!$A$1:$V$3202,MATCH($B947,manifest_11Sep!$B$1:$B$3202,0),MATCH(A.Dep9SepList!D$1,manifest_11Sep!$A$1:$V$1,0))</f>
        <v>Female</v>
      </c>
      <c r="E947" s="13" t="str">
        <f t="array" ref="E947">INDEX(manifest_11Sep!$A$1:$V$3202,MATCH($B947,manifest_11Sep!$B$1:$B$3202,0),MATCH(A.Dep9SepList!E$1,manifest_11Sep!$A$1:$V$1,0))</f>
        <v>Keng</v>
      </c>
      <c r="F947" s="13" t="str">
        <f t="array" ref="F947">INDEX(manifest_11Sep!$A$1:$V$3202,MATCH($B947,manifest_11Sep!$B$1:$B$3202,0),MATCH(A.Dep9SepList!F$1,manifest_11Sep!$A$1:$V$1,0))</f>
        <v>Keath</v>
      </c>
      <c r="G947" s="13">
        <f t="array" ref="G947">INDEX(manifest_11Sep!$A$1:$V$3202,MATCH($B947,manifest_11Sep!$B$1:$B$3202,0),MATCH(A.Dep9SepList!G$1,manifest_11Sep!$A$1:$V$1,0))</f>
        <v>66</v>
      </c>
      <c r="H947" s="13" t="str">
        <f t="array" ref="H947">INDEX(manifest_11Sep!$A$1:$V$3202,MATCH($B947,manifest_11Sep!$B$1:$B$3202,0),MATCH(A.Dep9SepList!H$1,manifest_11Sep!$A$1:$V$1,0))</f>
        <v>Peter Ly</v>
      </c>
      <c r="I947" s="13" t="str">
        <f t="array" ref="I947">INDEX(manifest_11Sep!$A$1:$V$3202,MATCH($B947,manifest_11Sep!$B$1:$B$3202,0),MATCH(A.Dep9SepList!I$1,manifest_11Sep!$A$1:$V$1,0))</f>
        <v>United Airlines</v>
      </c>
      <c r="J947" s="13" t="str">
        <f t="array" ref="J947">INDEX(manifest_11Sep!$A$1:$V$3202,MATCH($B947,manifest_11Sep!$B$1:$B$3202,0),MATCH(A.Dep9SepList!J$1,manifest_11Sep!$A$1:$V$1,0))</f>
        <v>UA 806</v>
      </c>
      <c r="K947" s="32" t="str">
        <f t="array" ref="K947">INDEX(manifest_11Sep!$A$1:$V$3202,MATCH($B947,manifest_11Sep!$B$1:$B$3202,0),MATCH(A.Dep9SepList!K$1,manifest_11Sep!$A$1:$V$1,0))</f>
        <v>18-thg 9-25</v>
      </c>
      <c r="L947" s="20">
        <f t="array" ref="L947">INDEX(manifest_11Sep!$A$1:$V$3202,MATCH($B947,manifest_11Sep!$B$1:$B$3202,0),MATCH(A.Dep9SepList!L$1,manifest_11Sep!$A$1:$V$1,0))</f>
        <v>0.47916666666666669</v>
      </c>
      <c r="M947" s="13" t="str">
        <f t="array" ref="M947">INDEX(manifest_11Sep!$A$1:$V$3202,MATCH($B947,manifest_11Sep!$B$1:$B$3202,0),MATCH(A.Dep9SepList!M$1,manifest_11Sep!$A$1:$V$1,0))</f>
        <v>ICN-T1</v>
      </c>
      <c r="N947" s="13" t="str">
        <f t="array" ref="N947">INDEX(manifest_11Sep!$A$1:$V$3202,MATCH($B947,manifest_11Sep!$B$1:$B$3202,0),MATCH(A.Dep9SepList!N$1,manifest_11Sep!$A$1:$V$1,0))</f>
        <v>THE PLAZA</v>
      </c>
      <c r="O947" s="31"/>
      <c r="P947" s="20" t="e" cm="1" vm="1">
        <f t="array" aca="1" ref="P947" ca="1">IF(J947="","",_xlfn.XLOOKUP(J947&amp;N947,'A.Departure Grouping'!AQ:AQ&amp;'A.Departure Grouping'!AP:AP,'A.Departure Grouping'!AR:AR,"",0))</f>
        <v>#NAME?</v>
      </c>
      <c r="Q947" s="13">
        <v>70181266</v>
      </c>
      <c r="R947" s="13" t="s">
        <v>43</v>
      </c>
      <c r="S947" s="13">
        <f t="array" ref="S947">INDEX(manifest_11Sep!$A$1:$V$3202,MATCH($B947,manifest_11Sep!$B$1:$B$3202,0),MATCH(A.Dep9SepList!S$1,manifest_11Sep!$A$1:$V$1,0))</f>
        <v>0</v>
      </c>
      <c r="T947" s="17"/>
      <c r="U947" s="3"/>
    </row>
    <row r="948" spans="1:23" hidden="1">
      <c r="A948" s="13" t="str">
        <f t="array" ref="A948">INDEX(manifest_11Sep!$A$1:$V$3202,MATCH($B948,manifest_11Sep!$B$1:$B$3202,0),MATCH(A.Dep9SepList!A$1,manifest_11Sep!$A$1:$V$1,0))</f>
        <v>A</v>
      </c>
      <c r="B948" s="3" t="s">
        <v>3759</v>
      </c>
      <c r="C948" s="13" t="str">
        <f t="array" ref="C948">INDEX(manifest_11Sep!$A$1:$V$3202,MATCH($B948,manifest_11Sep!$B$1:$B$3202,0),MATCH(A.Dep9SepList!C$1,manifest_11Sep!$A$1:$V$1,0))</f>
        <v>3TN3YTXDMQW</v>
      </c>
      <c r="D948" s="13" t="str">
        <f t="array" ref="D948">INDEX(manifest_11Sep!$A$1:$V$3202,MATCH($B948,manifest_11Sep!$B$1:$B$3202,0),MATCH(A.Dep9SepList!D$1,manifest_11Sep!$A$1:$V$1,0))</f>
        <v>Female</v>
      </c>
      <c r="E948" s="13" t="str">
        <f t="array" ref="E948">INDEX(manifest_11Sep!$A$1:$V$3202,MATCH($B948,manifest_11Sep!$B$1:$B$3202,0),MATCH(A.Dep9SepList!E$1,manifest_11Sep!$A$1:$V$1,0))</f>
        <v>Zaida Mangrobang</v>
      </c>
      <c r="F948" s="13" t="str">
        <f t="array" ref="F948">INDEX(manifest_11Sep!$A$1:$V$3202,MATCH($B948,manifest_11Sep!$B$1:$B$3202,0),MATCH(A.Dep9SepList!F$1,manifest_11Sep!$A$1:$V$1,0))</f>
        <v>Gelacio</v>
      </c>
      <c r="G948" s="13">
        <f t="array" ref="G948">INDEX(manifest_11Sep!$A$1:$V$3202,MATCH($B948,manifest_11Sep!$B$1:$B$3202,0),MATCH(A.Dep9SepList!G$1,manifest_11Sep!$A$1:$V$1,0))</f>
        <v>65</v>
      </c>
      <c r="H948" s="13" t="str">
        <f t="array" ref="H948">INDEX(manifest_11Sep!$A$1:$V$3202,MATCH($B948,manifest_11Sep!$B$1:$B$3202,0),MATCH(A.Dep9SepList!H$1,manifest_11Sep!$A$1:$V$1,0))</f>
        <v>Peter Ly</v>
      </c>
      <c r="I948" s="13" t="str">
        <f t="array" ref="I948">INDEX(manifest_11Sep!$A$1:$V$3202,MATCH($B948,manifest_11Sep!$B$1:$B$3202,0),MATCH(A.Dep9SepList!I$1,manifest_11Sep!$A$1:$V$1,0))</f>
        <v>United Airlines</v>
      </c>
      <c r="J948" s="13" t="str">
        <f t="array" ref="J948">INDEX(manifest_11Sep!$A$1:$V$3202,MATCH($B948,manifest_11Sep!$B$1:$B$3202,0),MATCH(A.Dep9SepList!J$1,manifest_11Sep!$A$1:$V$1,0))</f>
        <v>UA 806</v>
      </c>
      <c r="K948" s="32" t="str">
        <f t="array" ref="K948">INDEX(manifest_11Sep!$A$1:$V$3202,MATCH($B948,manifest_11Sep!$B$1:$B$3202,0),MATCH(A.Dep9SepList!K$1,manifest_11Sep!$A$1:$V$1,0))</f>
        <v>18-thg 9-25</v>
      </c>
      <c r="L948" s="20">
        <f t="array" ref="L948">INDEX(manifest_11Sep!$A$1:$V$3202,MATCH($B948,manifest_11Sep!$B$1:$B$3202,0),MATCH(A.Dep9SepList!L$1,manifest_11Sep!$A$1:$V$1,0))</f>
        <v>0.47916666666666669</v>
      </c>
      <c r="M948" s="13" t="str">
        <f t="array" ref="M948">INDEX(manifest_11Sep!$A$1:$V$3202,MATCH($B948,manifest_11Sep!$B$1:$B$3202,0),MATCH(A.Dep9SepList!M$1,manifest_11Sep!$A$1:$V$1,0))</f>
        <v>ICN-T1</v>
      </c>
      <c r="N948" s="13" t="str">
        <f t="array" ref="N948">INDEX(manifest_11Sep!$A$1:$V$3202,MATCH($B948,manifest_11Sep!$B$1:$B$3202,0),MATCH(A.Dep9SepList!N$1,manifest_11Sep!$A$1:$V$1,0))</f>
        <v>THE PLAZA</v>
      </c>
      <c r="O948" s="31"/>
      <c r="P948" s="20" t="e" cm="1" vm="1">
        <f t="array" aca="1" ref="P948" ca="1">IF(J948="","",_xlfn.XLOOKUP(J948&amp;N948,'A.Departure Grouping'!AQ:AQ&amp;'A.Departure Grouping'!AP:AP,'A.Departure Grouping'!AR:AR,"",0))</f>
        <v>#NAME?</v>
      </c>
      <c r="Q948" s="13">
        <v>70079182</v>
      </c>
      <c r="R948" s="13" t="s">
        <v>35</v>
      </c>
      <c r="S948" s="13">
        <f t="array" ref="S948">INDEX(manifest_11Sep!$A$1:$V$3202,MATCH($B948,manifest_11Sep!$B$1:$B$3202,0),MATCH(A.Dep9SepList!S$1,manifest_11Sep!$A$1:$V$1,0))</f>
        <v>0</v>
      </c>
      <c r="T948" s="17"/>
      <c r="U948" s="3"/>
    </row>
    <row r="949" spans="1:23" hidden="1">
      <c r="A949" s="13" t="str">
        <f t="array" ref="A949">INDEX(manifest_11Sep!$A$1:$V$3202,MATCH($B949,manifest_11Sep!$B$1:$B$3202,0),MATCH(A.Dep9SepList!A$1,manifest_11Sep!$A$1:$V$1,0))</f>
        <v>A</v>
      </c>
      <c r="B949" s="3" t="s">
        <v>3762</v>
      </c>
      <c r="C949" s="13" t="str">
        <f t="array" ref="C949">INDEX(manifest_11Sep!$A$1:$V$3202,MATCH($B949,manifest_11Sep!$B$1:$B$3202,0),MATCH(A.Dep9SepList!C$1,manifest_11Sep!$A$1:$V$1,0))</f>
        <v>3TN3YTXDMQW</v>
      </c>
      <c r="D949" s="13" t="str">
        <f t="array" ref="D949">INDEX(manifest_11Sep!$A$1:$V$3202,MATCH($B949,manifest_11Sep!$B$1:$B$3202,0),MATCH(A.Dep9SepList!D$1,manifest_11Sep!$A$1:$V$1,0))</f>
        <v>Female</v>
      </c>
      <c r="E949" s="13" t="str">
        <f t="array" ref="E949">INDEX(manifest_11Sep!$A$1:$V$3202,MATCH($B949,manifest_11Sep!$B$1:$B$3202,0),MATCH(A.Dep9SepList!E$1,manifest_11Sep!$A$1:$V$1,0))</f>
        <v>Jocelyn Gelacio</v>
      </c>
      <c r="F949" s="13" t="str">
        <f t="array" ref="F949">INDEX(manifest_11Sep!$A$1:$V$3202,MATCH($B949,manifest_11Sep!$B$1:$B$3202,0),MATCH(A.Dep9SepList!F$1,manifest_11Sep!$A$1:$V$1,0))</f>
        <v>Ly</v>
      </c>
      <c r="G949" s="13">
        <f t="array" ref="G949">INDEX(manifest_11Sep!$A$1:$V$3202,MATCH($B949,manifest_11Sep!$B$1:$B$3202,0),MATCH(A.Dep9SepList!G$1,manifest_11Sep!$A$1:$V$1,0))</f>
        <v>3</v>
      </c>
      <c r="H949" s="13" t="str">
        <f t="array" ref="H949">INDEX(manifest_11Sep!$A$1:$V$3202,MATCH($B949,manifest_11Sep!$B$1:$B$3202,0),MATCH(A.Dep9SepList!H$1,manifest_11Sep!$A$1:$V$1,0))</f>
        <v>Peter Ly</v>
      </c>
      <c r="I949" s="13" t="str">
        <f t="array" ref="I949">INDEX(manifest_11Sep!$A$1:$V$3202,MATCH($B949,manifest_11Sep!$B$1:$B$3202,0),MATCH(A.Dep9SepList!I$1,manifest_11Sep!$A$1:$V$1,0))</f>
        <v>United Airlines</v>
      </c>
      <c r="J949" s="13" t="str">
        <f t="array" ref="J949">INDEX(manifest_11Sep!$A$1:$V$3202,MATCH($B949,manifest_11Sep!$B$1:$B$3202,0),MATCH(A.Dep9SepList!J$1,manifest_11Sep!$A$1:$V$1,0))</f>
        <v>UA 806</v>
      </c>
      <c r="K949" s="32" t="str">
        <f t="array" ref="K949">INDEX(manifest_11Sep!$A$1:$V$3202,MATCH($B949,manifest_11Sep!$B$1:$B$3202,0),MATCH(A.Dep9SepList!K$1,manifest_11Sep!$A$1:$V$1,0))</f>
        <v>18-thg 9-25</v>
      </c>
      <c r="L949" s="20">
        <f t="array" ref="L949">INDEX(manifest_11Sep!$A$1:$V$3202,MATCH($B949,manifest_11Sep!$B$1:$B$3202,0),MATCH(A.Dep9SepList!L$1,manifest_11Sep!$A$1:$V$1,0))</f>
        <v>0.47916666666666669</v>
      </c>
      <c r="M949" s="13" t="str">
        <f t="array" ref="M949">INDEX(manifest_11Sep!$A$1:$V$3202,MATCH($B949,manifest_11Sep!$B$1:$B$3202,0),MATCH(A.Dep9SepList!M$1,manifest_11Sep!$A$1:$V$1,0))</f>
        <v>ICN-T1</v>
      </c>
      <c r="N949" s="13" t="str">
        <f t="array" ref="N949">INDEX(manifest_11Sep!$A$1:$V$3202,MATCH($B949,manifest_11Sep!$B$1:$B$3202,0),MATCH(A.Dep9SepList!N$1,manifest_11Sep!$A$1:$V$1,0))</f>
        <v>THE PLAZA</v>
      </c>
      <c r="O949" s="31"/>
      <c r="P949" s="20" t="e" cm="1" vm="1">
        <f t="array" aca="1" ref="P949" ca="1">IF(J949="","",_xlfn.XLOOKUP(J949&amp;N949,'A.Departure Grouping'!AQ:AQ&amp;'A.Departure Grouping'!AP:AP,'A.Departure Grouping'!AR:AR,"",0))</f>
        <v>#NAME?</v>
      </c>
      <c r="Q949" s="13">
        <v>70079182</v>
      </c>
      <c r="R949" s="13" t="s">
        <v>35</v>
      </c>
      <c r="S949" s="13">
        <f t="array" ref="S949">INDEX(manifest_11Sep!$A$1:$V$3202,MATCH($B949,manifest_11Sep!$B$1:$B$3202,0),MATCH(A.Dep9SepList!S$1,manifest_11Sep!$A$1:$V$1,0))</f>
        <v>0</v>
      </c>
      <c r="T949" s="17"/>
      <c r="U949" s="3"/>
    </row>
    <row r="950" spans="1:23" hidden="1">
      <c r="A950" s="13" t="str">
        <f t="array" ref="A950">INDEX(manifest_11Sep!$A$1:$V$3202,MATCH($B950,manifest_11Sep!$B$1:$B$3202,0),MATCH(A.Dep9SepList!A$1,manifest_11Sep!$A$1:$V$1,0))</f>
        <v>A</v>
      </c>
      <c r="B950" s="4" t="s">
        <v>3764</v>
      </c>
      <c r="C950" s="13" t="str">
        <f t="array" ref="C950">INDEX(manifest_11Sep!$A$1:$V$3202,MATCH($B950,manifest_11Sep!$B$1:$B$3202,0),MATCH(A.Dep9SepList!C$1,manifest_11Sep!$A$1:$V$1,0))</f>
        <v>89NNN2726Y4</v>
      </c>
      <c r="D950" s="13" t="str">
        <f t="array" ref="D950">INDEX(manifest_11Sep!$A$1:$V$3202,MATCH($B950,manifest_11Sep!$B$1:$B$3202,0),MATCH(A.Dep9SepList!D$1,manifest_11Sep!$A$1:$V$1,0))</f>
        <v>Female</v>
      </c>
      <c r="E950" s="13" t="str">
        <f t="array" ref="E950">INDEX(manifest_11Sep!$A$1:$V$3202,MATCH($B950,manifest_11Sep!$B$1:$B$3202,0),MATCH(A.Dep9SepList!E$1,manifest_11Sep!$A$1:$V$1,0))</f>
        <v>Jenaleen Mae</v>
      </c>
      <c r="F950" s="13" t="str">
        <f t="array" ref="F950">INDEX(manifest_11Sep!$A$1:$V$3202,MATCH($B950,manifest_11Sep!$B$1:$B$3202,0),MATCH(A.Dep9SepList!F$1,manifest_11Sep!$A$1:$V$1,0))</f>
        <v>Agno</v>
      </c>
      <c r="G950" s="13">
        <f t="array" ref="G950">INDEX(manifest_11Sep!$A$1:$V$3202,MATCH($B950,manifest_11Sep!$B$1:$B$3202,0),MATCH(A.Dep9SepList!G$1,manifest_11Sep!$A$1:$V$1,0))</f>
        <v>0</v>
      </c>
      <c r="H950" s="13" t="str">
        <f t="array" ref="H950">INDEX(manifest_11Sep!$A$1:$V$3202,MATCH($B950,manifest_11Sep!$B$1:$B$3202,0),MATCH(A.Dep9SepList!H$1,manifest_11Sep!$A$1:$V$1,0))</f>
        <v>Peter Ly</v>
      </c>
      <c r="I950" s="13" t="str">
        <f t="array" ref="I950">INDEX(manifest_11Sep!$A$1:$V$3202,MATCH($B950,manifest_11Sep!$B$1:$B$3202,0),MATCH(A.Dep9SepList!I$1,manifest_11Sep!$A$1:$V$1,0))</f>
        <v>United Airlines</v>
      </c>
      <c r="J950" s="13" t="str">
        <f t="array" ref="J950">INDEX(manifest_11Sep!$A$1:$V$3202,MATCH($B950,manifest_11Sep!$B$1:$B$3202,0),MATCH(A.Dep9SepList!J$1,manifest_11Sep!$A$1:$V$1,0))</f>
        <v>UA 806</v>
      </c>
      <c r="K950" s="32" t="str">
        <f t="array" ref="K950">INDEX(manifest_11Sep!$A$1:$V$3202,MATCH($B950,manifest_11Sep!$B$1:$B$3202,0),MATCH(A.Dep9SepList!K$1,manifest_11Sep!$A$1:$V$1,0))</f>
        <v>18-thg 9-25</v>
      </c>
      <c r="L950" s="20">
        <f t="array" ref="L950">INDEX(manifest_11Sep!$A$1:$V$3202,MATCH($B950,manifest_11Sep!$B$1:$B$3202,0),MATCH(A.Dep9SepList!L$1,manifest_11Sep!$A$1:$V$1,0))</f>
        <v>0.47916666666666669</v>
      </c>
      <c r="M950" s="13" t="str">
        <f t="array" ref="M950">INDEX(manifest_11Sep!$A$1:$V$3202,MATCH($B950,manifest_11Sep!$B$1:$B$3202,0),MATCH(A.Dep9SepList!M$1,manifest_11Sep!$A$1:$V$1,0))</f>
        <v>ICN-T1</v>
      </c>
      <c r="N950" s="13" t="str">
        <f t="array" ref="N950">INDEX(manifest_11Sep!$A$1:$V$3202,MATCH($B950,manifest_11Sep!$B$1:$B$3202,0),MATCH(A.Dep9SepList!N$1,manifest_11Sep!$A$1:$V$1,0))</f>
        <v>THE PLAZA</v>
      </c>
      <c r="P950" s="277" t="e" cm="1" vm="1">
        <f t="array" aca="1" ref="P950" ca="1">IF(J950="","",_xlfn.XLOOKUP(J950&amp;N950,'A.Departure Grouping'!AQ:AQ&amp;'A.Departure Grouping'!AP:AP,'A.Departure Grouping'!AR:AR,"",0))</f>
        <v>#NAME?</v>
      </c>
      <c r="Q950">
        <v>70181288</v>
      </c>
      <c r="R950" t="s">
        <v>43</v>
      </c>
      <c r="S950" s="13">
        <f t="array" ref="S950">INDEX(manifest_11Sep!$A$1:$V$3202,MATCH($B950,manifest_11Sep!$B$1:$B$3202,0),MATCH(A.Dep9SepList!S$1,manifest_11Sep!$A$1:$V$1,0))</f>
        <v>0</v>
      </c>
      <c r="T950" s="17"/>
      <c r="V950" s="3"/>
      <c r="W950" s="3"/>
    </row>
    <row r="951" spans="1:23" hidden="1">
      <c r="A951" s="13" t="str">
        <f t="array" ref="A951">INDEX(manifest_11Sep!$A$1:$V$3202,MATCH($B951,manifest_11Sep!$B$1:$B$3202,0),MATCH(A.Dep9SepList!A$1,manifest_11Sep!$A$1:$V$1,0))</f>
        <v>A</v>
      </c>
      <c r="B951" s="4" t="s">
        <v>3766</v>
      </c>
      <c r="C951" s="13" t="str">
        <f t="array" ref="C951">INDEX(manifest_11Sep!$A$1:$V$3202,MATCH($B951,manifest_11Sep!$B$1:$B$3202,0),MATCH(A.Dep9SepList!C$1,manifest_11Sep!$A$1:$V$1,0))</f>
        <v>89NNN2726Y4</v>
      </c>
      <c r="D951" s="13" t="str">
        <f t="array" ref="D951">INDEX(manifest_11Sep!$A$1:$V$3202,MATCH($B951,manifest_11Sep!$B$1:$B$3202,0),MATCH(A.Dep9SepList!D$1,manifest_11Sep!$A$1:$V$1,0))</f>
        <v>Male</v>
      </c>
      <c r="E951" s="13" t="str">
        <f t="array" ref="E951">INDEX(manifest_11Sep!$A$1:$V$3202,MATCH($B951,manifest_11Sep!$B$1:$B$3202,0),MATCH(A.Dep9SepList!E$1,manifest_11Sep!$A$1:$V$1,0))</f>
        <v>Noah Patrick</v>
      </c>
      <c r="F951" s="13" t="str">
        <f t="array" ref="F951">INDEX(manifest_11Sep!$A$1:$V$3202,MATCH($B951,manifest_11Sep!$B$1:$B$3202,0),MATCH(A.Dep9SepList!F$1,manifest_11Sep!$A$1:$V$1,0))</f>
        <v>Tango</v>
      </c>
      <c r="G951" s="13">
        <f t="array" ref="G951">INDEX(manifest_11Sep!$A$1:$V$3202,MATCH($B951,manifest_11Sep!$B$1:$B$3202,0),MATCH(A.Dep9SepList!G$1,manifest_11Sep!$A$1:$V$1,0))</f>
        <v>21</v>
      </c>
      <c r="H951" s="13" t="str">
        <f t="array" ref="H951">INDEX(manifest_11Sep!$A$1:$V$3202,MATCH($B951,manifest_11Sep!$B$1:$B$3202,0),MATCH(A.Dep9SepList!H$1,manifest_11Sep!$A$1:$V$1,0))</f>
        <v>Peter Ly</v>
      </c>
      <c r="I951" s="13" t="str">
        <f t="array" ref="I951">INDEX(manifest_11Sep!$A$1:$V$3202,MATCH($B951,manifest_11Sep!$B$1:$B$3202,0),MATCH(A.Dep9SepList!I$1,manifest_11Sep!$A$1:$V$1,0))</f>
        <v>United Airlines</v>
      </c>
      <c r="J951" s="13" t="str">
        <f t="array" ref="J951">INDEX(manifest_11Sep!$A$1:$V$3202,MATCH($B951,manifest_11Sep!$B$1:$B$3202,0),MATCH(A.Dep9SepList!J$1,manifest_11Sep!$A$1:$V$1,0))</f>
        <v>UA 806</v>
      </c>
      <c r="K951" s="32" t="str">
        <f t="array" ref="K951">INDEX(manifest_11Sep!$A$1:$V$3202,MATCH($B951,manifest_11Sep!$B$1:$B$3202,0),MATCH(A.Dep9SepList!K$1,manifest_11Sep!$A$1:$V$1,0))</f>
        <v>18-thg 9-25</v>
      </c>
      <c r="L951" s="20">
        <f t="array" ref="L951">INDEX(manifest_11Sep!$A$1:$V$3202,MATCH($B951,manifest_11Sep!$B$1:$B$3202,0),MATCH(A.Dep9SepList!L$1,manifest_11Sep!$A$1:$V$1,0))</f>
        <v>0.47916666666666669</v>
      </c>
      <c r="M951" s="13" t="str">
        <f t="array" ref="M951">INDEX(manifest_11Sep!$A$1:$V$3202,MATCH($B951,manifest_11Sep!$B$1:$B$3202,0),MATCH(A.Dep9SepList!M$1,manifest_11Sep!$A$1:$V$1,0))</f>
        <v>ICN-T1</v>
      </c>
      <c r="N951" s="13" t="str">
        <f t="array" ref="N951">INDEX(manifest_11Sep!$A$1:$V$3202,MATCH($B951,manifest_11Sep!$B$1:$B$3202,0),MATCH(A.Dep9SepList!N$1,manifest_11Sep!$A$1:$V$1,0))</f>
        <v>THE PLAZA</v>
      </c>
      <c r="P951" s="277" t="e" cm="1" vm="1">
        <f t="array" aca="1" ref="P951" ca="1">IF(J951="","",_xlfn.XLOOKUP(J951&amp;N951,'A.Departure Grouping'!AQ:AQ&amp;'A.Departure Grouping'!AP:AP,'A.Departure Grouping'!AR:AR,"",0))</f>
        <v>#NAME?</v>
      </c>
      <c r="Q951">
        <v>70181288</v>
      </c>
      <c r="R951" t="s">
        <v>43</v>
      </c>
      <c r="S951" s="13">
        <f t="array" ref="S951">INDEX(manifest_11Sep!$A$1:$V$3202,MATCH($B951,manifest_11Sep!$B$1:$B$3202,0),MATCH(A.Dep9SepList!S$1,manifest_11Sep!$A$1:$V$1,0))</f>
        <v>0</v>
      </c>
      <c r="T951" s="13"/>
      <c r="V951" s="3"/>
      <c r="W951" s="3"/>
    </row>
    <row r="952" spans="1:23" hidden="1">
      <c r="A952" s="13" t="str">
        <f t="array" ref="A952">INDEX(manifest_11Sep!$A$1:$V$3202,MATCH($B952,manifest_11Sep!$B$1:$B$3202,0),MATCH(A.Dep9SepList!A$1,manifest_11Sep!$A$1:$V$1,0))</f>
        <v>A</v>
      </c>
      <c r="B952" s="13" t="s">
        <v>1750</v>
      </c>
      <c r="C952" s="13" t="str">
        <f t="array" ref="C952">INDEX(manifest_11Sep!$A$1:$V$3202,MATCH($B952,manifest_11Sep!$B$1:$B$3202,0),MATCH(A.Dep9SepList!C$1,manifest_11Sep!$A$1:$V$1,0))</f>
        <v>KTNXHFRF2K7</v>
      </c>
      <c r="D952" s="13" t="str">
        <f t="array" ref="D952">INDEX(manifest_11Sep!$A$1:$V$3202,MATCH($B952,manifest_11Sep!$B$1:$B$3202,0),MATCH(A.Dep9SepList!D$1,manifest_11Sep!$A$1:$V$1,0))</f>
        <v>Female</v>
      </c>
      <c r="E952" s="13" t="str">
        <f t="array" ref="E952">INDEX(manifest_11Sep!$A$1:$V$3202,MATCH($B952,manifest_11Sep!$B$1:$B$3202,0),MATCH(A.Dep9SepList!E$1,manifest_11Sep!$A$1:$V$1,0))</f>
        <v>Man</v>
      </c>
      <c r="F952" s="13" t="str">
        <f t="array" ref="F952">INDEX(manifest_11Sep!$A$1:$V$3202,MATCH($B952,manifest_11Sep!$B$1:$B$3202,0),MATCH(A.Dep9SepList!F$1,manifest_11Sep!$A$1:$V$1,0))</f>
        <v>Wang</v>
      </c>
      <c r="G952" s="13">
        <f t="array" ref="G952">INDEX(manifest_11Sep!$A$1:$V$3202,MATCH($B952,manifest_11Sep!$B$1:$B$3202,0),MATCH(A.Dep9SepList!G$1,manifest_11Sep!$A$1:$V$1,0))</f>
        <v>55</v>
      </c>
      <c r="H952" s="13" t="str">
        <f t="array" ref="H952">INDEX(manifest_11Sep!$A$1:$V$3202,MATCH($B952,manifest_11Sep!$B$1:$B$3202,0),MATCH(A.Dep9SepList!H$1,manifest_11Sep!$A$1:$V$1,0))</f>
        <v>Christine Dai</v>
      </c>
      <c r="I952" s="13" t="str">
        <f t="array" ref="I952">INDEX(manifest_11Sep!$A$1:$V$3202,MATCH($B952,manifest_11Sep!$B$1:$B$3202,0),MATCH(A.Dep9SepList!I$1,manifest_11Sep!$A$1:$V$1,0))</f>
        <v>EVA Air</v>
      </c>
      <c r="J952" s="13" t="str">
        <f t="array" ref="J952">INDEX(manifest_11Sep!$A$1:$V$3202,MATCH($B952,manifest_11Sep!$B$1:$B$3202,0),MATCH(A.Dep9SepList!J$1,manifest_11Sep!$A$1:$V$1,0))</f>
        <v>BR 169</v>
      </c>
      <c r="K952" s="32" t="str">
        <f t="array" ref="K952">INDEX(manifest_11Sep!$A$1:$V$3202,MATCH($B952,manifest_11Sep!$B$1:$B$3202,0),MATCH(A.Dep9SepList!K$1,manifest_11Sep!$A$1:$V$1,0))</f>
        <v>18-thg 9-25</v>
      </c>
      <c r="L952" s="20">
        <f t="array" ref="L952">INDEX(manifest_11Sep!$A$1:$V$3202,MATCH($B952,manifest_11Sep!$B$1:$B$3202,0),MATCH(A.Dep9SepList!L$1,manifest_11Sep!$A$1:$V$1,0))</f>
        <v>0.5</v>
      </c>
      <c r="M952" s="13" t="str">
        <f t="array" ref="M952">INDEX(manifest_11Sep!$A$1:$V$3202,MATCH($B952,manifest_11Sep!$B$1:$B$3202,0),MATCH(A.Dep9SepList!M$1,manifest_11Sep!$A$1:$V$1,0))</f>
        <v>ICN-T1</v>
      </c>
      <c r="N952" s="13" t="str">
        <f t="array" ref="N952">INDEX(manifest_11Sep!$A$1:$V$3202,MATCH($B952,manifest_11Sep!$B$1:$B$3202,0),MATCH(A.Dep9SepList!N$1,manifest_11Sep!$A$1:$V$1,0))</f>
        <v>THE PLAZA</v>
      </c>
      <c r="O952" s="31"/>
      <c r="P952" s="20" t="e" cm="1" vm="1">
        <f t="array" aca="1" ref="P952" ca="1">IF(J952="","",_xlfn.XLOOKUP(J952&amp;N952,'A.Departure Grouping'!AQ:AQ&amp;'A.Departure Grouping'!AP:AP,'A.Departure Grouping'!AR:AR,"",0))</f>
        <v>#NAME?</v>
      </c>
      <c r="Q952" s="13">
        <v>70273389</v>
      </c>
      <c r="R952" s="13" t="s">
        <v>61</v>
      </c>
      <c r="S952" s="13">
        <f t="array" ref="S952">INDEX(manifest_11Sep!$A$1:$V$3202,MATCH($B952,manifest_11Sep!$B$1:$B$3202,0),MATCH(A.Dep9SepList!S$1,manifest_11Sep!$A$1:$V$1,0))</f>
        <v>0</v>
      </c>
      <c r="T952" s="17"/>
      <c r="V952" s="3"/>
    </row>
    <row r="953" spans="1:23">
      <c r="A953" s="13" t="str">
        <f t="array" ref="A953">INDEX(manifest_11Sep!$A$1:$V$3202,MATCH($B953,manifest_11Sep!$B$1:$B$3202,0),MATCH(A.Dep9SepList!A$1,manifest_11Sep!$A$1:$V$1,0))</f>
        <v>A</v>
      </c>
      <c r="B953" s="13" t="s">
        <v>92</v>
      </c>
      <c r="C953" s="13" t="str">
        <f t="array" ref="C953">INDEX(manifest_11Sep!$A$1:$V$3202,MATCH($B953,manifest_11Sep!$B$1:$B$3202,0),MATCH(A.Dep9SepList!C$1,manifest_11Sep!$A$1:$V$1,0))</f>
        <v>P9NMQHFQRD2</v>
      </c>
      <c r="D953" s="13" t="str">
        <f t="array" ref="D953">INDEX(manifest_11Sep!$A$1:$V$3202,MATCH($B953,manifest_11Sep!$B$1:$B$3202,0),MATCH(A.Dep9SepList!D$1,manifest_11Sep!$A$1:$V$1,0))</f>
        <v>Male</v>
      </c>
      <c r="E953" s="13" t="str">
        <f t="array" ref="E953">INDEX(manifest_11Sep!$A$1:$V$3202,MATCH($B953,manifest_11Sep!$B$1:$B$3202,0),MATCH(A.Dep9SepList!E$1,manifest_11Sep!$A$1:$V$1,0))</f>
        <v>Matthew Oluwasegun</v>
      </c>
      <c r="F953" s="13" t="str">
        <f t="array" ref="F953">INDEX(manifest_11Sep!$A$1:$V$3202,MATCH($B953,manifest_11Sep!$B$1:$B$3202,0),MATCH(A.Dep9SepList!F$1,manifest_11Sep!$A$1:$V$1,0))</f>
        <v>Adekoya</v>
      </c>
      <c r="G953" s="13">
        <f t="array" ref="G953">INDEX(manifest_11Sep!$A$1:$V$3202,MATCH($B953,manifest_11Sep!$B$1:$B$3202,0),MATCH(A.Dep9SepList!G$1,manifest_11Sep!$A$1:$V$1,0))</f>
        <v>29</v>
      </c>
      <c r="H953" s="13" t="str">
        <f t="array" ref="H953">INDEX(manifest_11Sep!$A$1:$V$3202,MATCH($B953,manifest_11Sep!$B$1:$B$3202,0),MATCH(A.Dep9SepList!H$1,manifest_11Sep!$A$1:$V$1,0))</f>
        <v>Adeolu Durotoye</v>
      </c>
      <c r="I953" s="13" t="str">
        <f t="array" ref="I953">INDEX(manifest_11Sep!$A$1:$V$3202,MATCH($B953,manifest_11Sep!$B$1:$B$3202,0),MATCH(A.Dep9SepList!I$1,manifest_11Sep!$A$1:$V$1,0))</f>
        <v>EVA Air</v>
      </c>
      <c r="J953" s="13" t="str">
        <f t="array" ref="J953">INDEX(manifest_11Sep!$A$1:$V$3202,MATCH($B953,manifest_11Sep!$B$1:$B$3202,0),MATCH(A.Dep9SepList!J$1,manifest_11Sep!$A$1:$V$1,0))</f>
        <v>BR 169</v>
      </c>
      <c r="K953" s="32" t="str">
        <f t="array" ref="K953">INDEX(manifest_11Sep!$A$1:$V$3202,MATCH($B953,manifest_11Sep!$B$1:$B$3202,0),MATCH(A.Dep9SepList!K$1,manifest_11Sep!$A$1:$V$1,0))</f>
        <v>18-thg 9-25</v>
      </c>
      <c r="L953" s="20">
        <f t="array" ref="L953">INDEX(manifest_11Sep!$A$1:$V$3202,MATCH($B953,manifest_11Sep!$B$1:$B$3202,0),MATCH(A.Dep9SepList!L$1,manifest_11Sep!$A$1:$V$1,0))</f>
        <v>0.5</v>
      </c>
      <c r="M953" s="13" t="str">
        <f t="array" ref="M953">INDEX(manifest_11Sep!$A$1:$V$3202,MATCH($B953,manifest_11Sep!$B$1:$B$3202,0),MATCH(A.Dep9SepList!M$1,manifest_11Sep!$A$1:$V$1,0))</f>
        <v>ICN-T1</v>
      </c>
      <c r="N953" s="13" t="str">
        <f t="array" ref="N953">INDEX(manifest_11Sep!$A$1:$V$3202,MATCH($B953,manifest_11Sep!$B$1:$B$3202,0),MATCH(A.Dep9SepList!N$1,manifest_11Sep!$A$1:$V$1,0))</f>
        <v>LOTTE</v>
      </c>
      <c r="O953" s="31"/>
      <c r="P953" s="20" t="e" cm="1" vm="1">
        <f t="array" aca="1" ref="P953" ca="1">IF(J953="","",_xlfn.XLOOKUP(J953&amp;N953,'A.Departure Grouping'!AQ:AQ&amp;'A.Departure Grouping'!AP:AP,'A.Departure Grouping'!AR:AR,"",0))</f>
        <v>#NAME?</v>
      </c>
      <c r="Q953" s="13">
        <v>15262312</v>
      </c>
      <c r="R953" s="13" t="s">
        <v>61</v>
      </c>
      <c r="S953" s="13">
        <f t="array" ref="S953">INDEX(manifest_11Sep!$A$1:$V$3202,MATCH($B953,manifest_11Sep!$B$1:$B$3202,0),MATCH(A.Dep9SepList!S$1,manifest_11Sep!$A$1:$V$1,0))</f>
        <v>0</v>
      </c>
      <c r="T953" s="17"/>
    </row>
    <row r="954" spans="1:23">
      <c r="A954" s="13" t="str">
        <f t="array" ref="A954">INDEX(manifest_11Sep!$A$1:$V$3202,MATCH($B954,manifest_11Sep!$B$1:$B$3202,0),MATCH(A.Dep9SepList!A$1,manifest_11Sep!$A$1:$V$1,0))</f>
        <v>A</v>
      </c>
      <c r="B954" s="13" t="s">
        <v>2837</v>
      </c>
      <c r="C954" s="13" t="str">
        <f t="array" ref="C954">INDEX(manifest_11Sep!$A$1:$V$3202,MATCH($B954,manifest_11Sep!$B$1:$B$3202,0),MATCH(A.Dep9SepList!C$1,manifest_11Sep!$A$1:$V$1,0))</f>
        <v>L5NVKVVDM67</v>
      </c>
      <c r="D954" s="13" t="str">
        <f t="array" ref="D954">INDEX(manifest_11Sep!$A$1:$V$3202,MATCH($B954,manifest_11Sep!$B$1:$B$3202,0),MATCH(A.Dep9SepList!D$1,manifest_11Sep!$A$1:$V$1,0))</f>
        <v>Female</v>
      </c>
      <c r="E954" s="13" t="str">
        <f t="array" ref="E954">INDEX(manifest_11Sep!$A$1:$V$3202,MATCH($B954,manifest_11Sep!$B$1:$B$3202,0),MATCH(A.Dep9SepList!E$1,manifest_11Sep!$A$1:$V$1,0))</f>
        <v>Bettie Coleman</v>
      </c>
      <c r="F954" s="13" t="str">
        <f t="array" ref="F954">INDEX(manifest_11Sep!$A$1:$V$3202,MATCH($B954,manifest_11Sep!$B$1:$B$3202,0),MATCH(A.Dep9SepList!F$1,manifest_11Sep!$A$1:$V$1,0))</f>
        <v>Arbaiza</v>
      </c>
      <c r="G954" s="13">
        <f t="array" ref="G954">INDEX(manifest_11Sep!$A$1:$V$3202,MATCH($B954,manifest_11Sep!$B$1:$B$3202,0),MATCH(A.Dep9SepList!G$1,manifest_11Sep!$A$1:$V$1,0))</f>
        <v>67</v>
      </c>
      <c r="H954" s="13" t="str">
        <f t="array" ref="H954">INDEX(manifest_11Sep!$A$1:$V$3202,MATCH($B954,manifest_11Sep!$B$1:$B$3202,0),MATCH(A.Dep9SepList!H$1,manifest_11Sep!$A$1:$V$1,0))</f>
        <v>John Woo 1</v>
      </c>
      <c r="I954" s="13" t="str">
        <f t="array" ref="I954">INDEX(manifest_11Sep!$A$1:$V$3202,MATCH($B954,manifest_11Sep!$B$1:$B$3202,0),MATCH(A.Dep9SepList!I$1,manifest_11Sep!$A$1:$V$1,0))</f>
        <v>EVA Air</v>
      </c>
      <c r="J954" s="13" t="str">
        <f t="array" ref="J954">INDEX(manifest_11Sep!$A$1:$V$3202,MATCH($B954,manifest_11Sep!$B$1:$B$3202,0),MATCH(A.Dep9SepList!J$1,manifest_11Sep!$A$1:$V$1,0))</f>
        <v>BR 169</v>
      </c>
      <c r="K954" s="32" t="str">
        <f t="array" ref="K954">INDEX(manifest_11Sep!$A$1:$V$3202,MATCH($B954,manifest_11Sep!$B$1:$B$3202,0),MATCH(A.Dep9SepList!K$1,manifest_11Sep!$A$1:$V$1,0))</f>
        <v>18-thg 9-25</v>
      </c>
      <c r="L954" s="20">
        <f t="array" ref="L954">INDEX(manifest_11Sep!$A$1:$V$3202,MATCH($B954,manifest_11Sep!$B$1:$B$3202,0),MATCH(A.Dep9SepList!L$1,manifest_11Sep!$A$1:$V$1,0))</f>
        <v>0.5</v>
      </c>
      <c r="M954" s="13" t="str">
        <f t="array" ref="M954">INDEX(manifest_11Sep!$A$1:$V$3202,MATCH($B954,manifest_11Sep!$B$1:$B$3202,0),MATCH(A.Dep9SepList!M$1,manifest_11Sep!$A$1:$V$1,0))</f>
        <v>ICN-T1</v>
      </c>
      <c r="N954" s="13" t="str">
        <f t="array" ref="N954">INDEX(manifest_11Sep!$A$1:$V$3202,MATCH($B954,manifest_11Sep!$B$1:$B$3202,0),MATCH(A.Dep9SepList!N$1,manifest_11Sep!$A$1:$V$1,0))</f>
        <v>LOTTE</v>
      </c>
      <c r="O954" s="31"/>
      <c r="P954" s="20" t="e" cm="1" vm="1">
        <f t="array" aca="1" ref="P954" ca="1">IF(J954="","",_xlfn.XLOOKUP(J954&amp;N954,'A.Departure Grouping'!AQ:AQ&amp;'A.Departure Grouping'!AP:AP,'A.Departure Grouping'!AR:AR,"",0))</f>
        <v>#NAME?</v>
      </c>
      <c r="Q954" s="13">
        <v>15262424</v>
      </c>
      <c r="R954" s="13" t="s">
        <v>61</v>
      </c>
      <c r="S954" s="13">
        <f t="array" ref="S954">INDEX(manifest_11Sep!$A$1:$V$3202,MATCH($B954,manifest_11Sep!$B$1:$B$3202,0),MATCH(A.Dep9SepList!S$1,manifest_11Sep!$A$1:$V$1,0))</f>
        <v>0</v>
      </c>
      <c r="T954" s="17"/>
    </row>
    <row r="955" spans="1:23">
      <c r="A955" s="13" t="str">
        <f t="array" ref="A955">INDEX(manifest_11Sep!$A$1:$V$3202,MATCH($B955,manifest_11Sep!$B$1:$B$3202,0),MATCH(A.Dep9SepList!A$1,manifest_11Sep!$A$1:$V$1,0))</f>
        <v>A</v>
      </c>
      <c r="B955" s="13" t="s">
        <v>2856</v>
      </c>
      <c r="C955" s="13" t="str">
        <f t="array" ref="C955">INDEX(manifest_11Sep!$A$1:$V$3202,MATCH($B955,manifest_11Sep!$B$1:$B$3202,0),MATCH(A.Dep9SepList!C$1,manifest_11Sep!$A$1:$V$1,0))</f>
        <v>M5NXYG3KS3V</v>
      </c>
      <c r="D955" s="13" t="str">
        <f t="array" ref="D955">INDEX(manifest_11Sep!$A$1:$V$3202,MATCH($B955,manifest_11Sep!$B$1:$B$3202,0),MATCH(A.Dep9SepList!D$1,manifest_11Sep!$A$1:$V$1,0))</f>
        <v>Female</v>
      </c>
      <c r="E955" s="13" t="str">
        <f t="array" ref="E955">INDEX(manifest_11Sep!$A$1:$V$3202,MATCH($B955,manifest_11Sep!$B$1:$B$3202,0),MATCH(A.Dep9SepList!E$1,manifest_11Sep!$A$1:$V$1,0))</f>
        <v>Hortence</v>
      </c>
      <c r="F955" s="13" t="str">
        <f t="array" ref="F955">INDEX(manifest_11Sep!$A$1:$V$3202,MATCH($B955,manifest_11Sep!$B$1:$B$3202,0),MATCH(A.Dep9SepList!F$1,manifest_11Sep!$A$1:$V$1,0))</f>
        <v>Murray</v>
      </c>
      <c r="G955" s="13">
        <f t="array" ref="G955">INDEX(manifest_11Sep!$A$1:$V$3202,MATCH($B955,manifest_11Sep!$B$1:$B$3202,0),MATCH(A.Dep9SepList!G$1,manifest_11Sep!$A$1:$V$1,0))</f>
        <v>72</v>
      </c>
      <c r="H955" s="13" t="str">
        <f t="array" ref="H955">INDEX(manifest_11Sep!$A$1:$V$3202,MATCH($B955,manifest_11Sep!$B$1:$B$3202,0),MATCH(A.Dep9SepList!H$1,manifest_11Sep!$A$1:$V$1,0))</f>
        <v>John Woo 1</v>
      </c>
      <c r="I955" s="13" t="str">
        <f t="array" ref="I955">INDEX(manifest_11Sep!$A$1:$V$3202,MATCH($B955,manifest_11Sep!$B$1:$B$3202,0),MATCH(A.Dep9SepList!I$1,manifest_11Sep!$A$1:$V$1,0))</f>
        <v>EVA Air</v>
      </c>
      <c r="J955" s="13" t="str">
        <f t="array" ref="J955">INDEX(manifest_11Sep!$A$1:$V$3202,MATCH($B955,manifest_11Sep!$B$1:$B$3202,0),MATCH(A.Dep9SepList!J$1,manifest_11Sep!$A$1:$V$1,0))</f>
        <v>BR 169</v>
      </c>
      <c r="K955" s="32" t="str">
        <f t="array" ref="K955">INDEX(manifest_11Sep!$A$1:$V$3202,MATCH($B955,manifest_11Sep!$B$1:$B$3202,0),MATCH(A.Dep9SepList!K$1,manifest_11Sep!$A$1:$V$1,0))</f>
        <v>18-thg 9-25</v>
      </c>
      <c r="L955" s="20">
        <f t="array" ref="L955">INDEX(manifest_11Sep!$A$1:$V$3202,MATCH($B955,manifest_11Sep!$B$1:$B$3202,0),MATCH(A.Dep9SepList!L$1,manifest_11Sep!$A$1:$V$1,0))</f>
        <v>0.5</v>
      </c>
      <c r="M955" s="13" t="str">
        <f t="array" ref="M955">INDEX(manifest_11Sep!$A$1:$V$3202,MATCH($B955,manifest_11Sep!$B$1:$B$3202,0),MATCH(A.Dep9SepList!M$1,manifest_11Sep!$A$1:$V$1,0))</f>
        <v>ICN-T1</v>
      </c>
      <c r="N955" s="13" t="str">
        <f t="array" ref="N955">INDEX(manifest_11Sep!$A$1:$V$3202,MATCH($B955,manifest_11Sep!$B$1:$B$3202,0),MATCH(A.Dep9SepList!N$1,manifest_11Sep!$A$1:$V$1,0))</f>
        <v>LOTTE</v>
      </c>
      <c r="O955" s="31"/>
      <c r="P955" s="20" t="e" cm="1" vm="1">
        <f t="array" aca="1" ref="P955" ca="1">IF(J955="","",_xlfn.XLOOKUP(J955&amp;N955,'A.Departure Grouping'!AQ:AQ&amp;'A.Departure Grouping'!AP:AP,'A.Departure Grouping'!AR:AR,"",0))</f>
        <v>#NAME?</v>
      </c>
      <c r="Q955" s="13">
        <v>15262427</v>
      </c>
      <c r="R955" s="13" t="s">
        <v>61</v>
      </c>
      <c r="S955" s="13">
        <f t="array" ref="S955">INDEX(manifest_11Sep!$A$1:$V$3202,MATCH($B955,manifest_11Sep!$B$1:$B$3202,0),MATCH(A.Dep9SepList!S$1,manifest_11Sep!$A$1:$V$1,0))</f>
        <v>0</v>
      </c>
      <c r="T955" s="17"/>
    </row>
    <row r="956" spans="1:23">
      <c r="A956" s="13" t="str">
        <f t="array" ref="A956">INDEX(manifest_11Sep!$A$1:$V$3202,MATCH($B956,manifest_11Sep!$B$1:$B$3202,0),MATCH(A.Dep9SepList!A$1,manifest_11Sep!$A$1:$V$1,0))</f>
        <v>A</v>
      </c>
      <c r="B956" s="13" t="s">
        <v>2861</v>
      </c>
      <c r="C956" s="13" t="str">
        <f t="array" ref="C956">INDEX(manifest_11Sep!$A$1:$V$3202,MATCH($B956,manifest_11Sep!$B$1:$B$3202,0),MATCH(A.Dep9SepList!C$1,manifest_11Sep!$A$1:$V$1,0))</f>
        <v>KMNVNTSLW54</v>
      </c>
      <c r="D956" s="13" t="str">
        <f t="array" ref="D956">INDEX(manifest_11Sep!$A$1:$V$3202,MATCH($B956,manifest_11Sep!$B$1:$B$3202,0),MATCH(A.Dep9SepList!D$1,manifest_11Sep!$A$1:$V$1,0))</f>
        <v>Female</v>
      </c>
      <c r="E956" s="13" t="str">
        <f t="array" ref="E956">INDEX(manifest_11Sep!$A$1:$V$3202,MATCH($B956,manifest_11Sep!$B$1:$B$3202,0),MATCH(A.Dep9SepList!E$1,manifest_11Sep!$A$1:$V$1,0))</f>
        <v>Sonya</v>
      </c>
      <c r="F956" s="13" t="str">
        <f t="array" ref="F956">INDEX(manifest_11Sep!$A$1:$V$3202,MATCH($B956,manifest_11Sep!$B$1:$B$3202,0),MATCH(A.Dep9SepList!F$1,manifest_11Sep!$A$1:$V$1,0))</f>
        <v>Campbell</v>
      </c>
      <c r="G956" s="13">
        <f t="array" ref="G956">INDEX(manifest_11Sep!$A$1:$V$3202,MATCH($B956,manifest_11Sep!$B$1:$B$3202,0),MATCH(A.Dep9SepList!G$1,manifest_11Sep!$A$1:$V$1,0))</f>
        <v>56</v>
      </c>
      <c r="H956" s="13" t="str">
        <f t="array" ref="H956">INDEX(manifest_11Sep!$A$1:$V$3202,MATCH($B956,manifest_11Sep!$B$1:$B$3202,0),MATCH(A.Dep9SepList!H$1,manifest_11Sep!$A$1:$V$1,0))</f>
        <v>John Woo 1</v>
      </c>
      <c r="I956" s="13" t="str">
        <f t="array" ref="I956">INDEX(manifest_11Sep!$A$1:$V$3202,MATCH($B956,manifest_11Sep!$B$1:$B$3202,0),MATCH(A.Dep9SepList!I$1,manifest_11Sep!$A$1:$V$1,0))</f>
        <v>EVA Air</v>
      </c>
      <c r="J956" s="13" t="str">
        <f t="array" ref="J956">INDEX(manifest_11Sep!$A$1:$V$3202,MATCH($B956,manifest_11Sep!$B$1:$B$3202,0),MATCH(A.Dep9SepList!J$1,manifest_11Sep!$A$1:$V$1,0))</f>
        <v>BR 169</v>
      </c>
      <c r="K956" s="32" t="str">
        <f t="array" ref="K956">INDEX(manifest_11Sep!$A$1:$V$3202,MATCH($B956,manifest_11Sep!$B$1:$B$3202,0),MATCH(A.Dep9SepList!K$1,manifest_11Sep!$A$1:$V$1,0))</f>
        <v>18-thg 9-25</v>
      </c>
      <c r="L956" s="20">
        <f t="array" ref="L956">INDEX(manifest_11Sep!$A$1:$V$3202,MATCH($B956,manifest_11Sep!$B$1:$B$3202,0),MATCH(A.Dep9SepList!L$1,manifest_11Sep!$A$1:$V$1,0))</f>
        <v>0.5</v>
      </c>
      <c r="M956" s="13" t="str">
        <f t="array" ref="M956">INDEX(manifest_11Sep!$A$1:$V$3202,MATCH($B956,manifest_11Sep!$B$1:$B$3202,0),MATCH(A.Dep9SepList!M$1,manifest_11Sep!$A$1:$V$1,0))</f>
        <v>ICN-T1</v>
      </c>
      <c r="N956" s="13" t="str">
        <f t="array" ref="N956">INDEX(manifest_11Sep!$A$1:$V$3202,MATCH($B956,manifest_11Sep!$B$1:$B$3202,0),MATCH(A.Dep9SepList!N$1,manifest_11Sep!$A$1:$V$1,0))</f>
        <v>LOTTE</v>
      </c>
      <c r="O956" s="31"/>
      <c r="P956" s="20" t="e" cm="1" vm="1">
        <f t="array" aca="1" ref="P956" ca="1">IF(J956="","",_xlfn.XLOOKUP(J956&amp;N956,'A.Departure Grouping'!AQ:AQ&amp;'A.Departure Grouping'!AP:AP,'A.Departure Grouping'!AR:AR,"",0))</f>
        <v>#NAME?</v>
      </c>
      <c r="Q956" s="13">
        <v>15262428</v>
      </c>
      <c r="R956" s="13" t="s">
        <v>43</v>
      </c>
      <c r="S956" s="13">
        <f t="array" ref="S956">INDEX(manifest_11Sep!$A$1:$V$3202,MATCH($B956,manifest_11Sep!$B$1:$B$3202,0),MATCH(A.Dep9SepList!S$1,manifest_11Sep!$A$1:$V$1,0))</f>
        <v>0</v>
      </c>
      <c r="T956" s="17"/>
    </row>
    <row r="957" spans="1:23">
      <c r="A957" s="13" t="str">
        <f t="array" ref="A957">INDEX(manifest_11Sep!$A$1:$V$3202,MATCH($B957,manifest_11Sep!$B$1:$B$3202,0),MATCH(A.Dep9SepList!A$1,manifest_11Sep!$A$1:$V$1,0))</f>
        <v>A</v>
      </c>
      <c r="B957" s="13" t="s">
        <v>2864</v>
      </c>
      <c r="C957" s="13" t="str">
        <f t="array" ref="C957">INDEX(manifest_11Sep!$A$1:$V$3202,MATCH($B957,manifest_11Sep!$B$1:$B$3202,0),MATCH(A.Dep9SepList!C$1,manifest_11Sep!$A$1:$V$1,0))</f>
        <v>KMNVNTSLW54</v>
      </c>
      <c r="D957" s="13" t="str">
        <f t="array" ref="D957">INDEX(manifest_11Sep!$A$1:$V$3202,MATCH($B957,manifest_11Sep!$B$1:$B$3202,0),MATCH(A.Dep9SepList!D$1,manifest_11Sep!$A$1:$V$1,0))</f>
        <v>Female</v>
      </c>
      <c r="E957" s="13" t="str">
        <f t="array" ref="E957">INDEX(manifest_11Sep!$A$1:$V$3202,MATCH($B957,manifest_11Sep!$B$1:$B$3202,0),MATCH(A.Dep9SepList!E$1,manifest_11Sep!$A$1:$V$1,0))</f>
        <v>Dolly</v>
      </c>
      <c r="F957" s="13" t="str">
        <f t="array" ref="F957">INDEX(manifest_11Sep!$A$1:$V$3202,MATCH($B957,manifest_11Sep!$B$1:$B$3202,0),MATCH(A.Dep9SepList!F$1,manifest_11Sep!$A$1:$V$1,0))</f>
        <v>Cooper</v>
      </c>
      <c r="G957" s="13">
        <f t="array" ref="G957">INDEX(manifest_11Sep!$A$1:$V$3202,MATCH($B957,manifest_11Sep!$B$1:$B$3202,0),MATCH(A.Dep9SepList!G$1,manifest_11Sep!$A$1:$V$1,0))</f>
        <v>65</v>
      </c>
      <c r="H957" s="13" t="str">
        <f t="array" ref="H957">INDEX(manifest_11Sep!$A$1:$V$3202,MATCH($B957,manifest_11Sep!$B$1:$B$3202,0),MATCH(A.Dep9SepList!H$1,manifest_11Sep!$A$1:$V$1,0))</f>
        <v>John Woo 1</v>
      </c>
      <c r="I957" s="13" t="str">
        <f t="array" ref="I957">INDEX(manifest_11Sep!$A$1:$V$3202,MATCH($B957,manifest_11Sep!$B$1:$B$3202,0),MATCH(A.Dep9SepList!I$1,manifest_11Sep!$A$1:$V$1,0))</f>
        <v>EVA Air</v>
      </c>
      <c r="J957" s="13" t="str">
        <f t="array" ref="J957">INDEX(manifest_11Sep!$A$1:$V$3202,MATCH($B957,manifest_11Sep!$B$1:$B$3202,0),MATCH(A.Dep9SepList!J$1,manifest_11Sep!$A$1:$V$1,0))</f>
        <v>BR 169</v>
      </c>
      <c r="K957" s="32" t="str">
        <f t="array" ref="K957">INDEX(manifest_11Sep!$A$1:$V$3202,MATCH($B957,manifest_11Sep!$B$1:$B$3202,0),MATCH(A.Dep9SepList!K$1,manifest_11Sep!$A$1:$V$1,0))</f>
        <v>18-thg 9-25</v>
      </c>
      <c r="L957" s="20">
        <f t="array" ref="L957">INDEX(manifest_11Sep!$A$1:$V$3202,MATCH($B957,manifest_11Sep!$B$1:$B$3202,0),MATCH(A.Dep9SepList!L$1,manifest_11Sep!$A$1:$V$1,0))</f>
        <v>0.5</v>
      </c>
      <c r="M957" s="13" t="str">
        <f t="array" ref="M957">INDEX(manifest_11Sep!$A$1:$V$3202,MATCH($B957,manifest_11Sep!$B$1:$B$3202,0),MATCH(A.Dep9SepList!M$1,manifest_11Sep!$A$1:$V$1,0))</f>
        <v>ICN-T1</v>
      </c>
      <c r="N957" s="13" t="str">
        <f t="array" ref="N957">INDEX(manifest_11Sep!$A$1:$V$3202,MATCH($B957,manifest_11Sep!$B$1:$B$3202,0),MATCH(A.Dep9SepList!N$1,manifest_11Sep!$A$1:$V$1,0))</f>
        <v>LOTTE</v>
      </c>
      <c r="O957" s="31"/>
      <c r="P957" s="20" t="e" cm="1" vm="1">
        <f t="array" aca="1" ref="P957" ca="1">IF(J957="","",_xlfn.XLOOKUP(J957&amp;N957,'A.Departure Grouping'!AQ:AQ&amp;'A.Departure Grouping'!AP:AP,'A.Departure Grouping'!AR:AR,"",0))</f>
        <v>#NAME?</v>
      </c>
      <c r="Q957" s="13">
        <v>15262428</v>
      </c>
      <c r="R957" s="13" t="s">
        <v>43</v>
      </c>
      <c r="S957" s="13">
        <f t="array" ref="S957">INDEX(manifest_11Sep!$A$1:$V$3202,MATCH($B957,manifest_11Sep!$B$1:$B$3202,0),MATCH(A.Dep9SepList!S$1,manifest_11Sep!$A$1:$V$1,0))</f>
        <v>0</v>
      </c>
      <c r="T957" s="17"/>
    </row>
    <row r="958" spans="1:23">
      <c r="A958" s="13" t="str">
        <f t="array" ref="A958">INDEX(manifest_11Sep!$A$1:$V$3202,MATCH($B958,manifest_11Sep!$B$1:$B$3202,0),MATCH(A.Dep9SepList!A$1,manifest_11Sep!$A$1:$V$1,0))</f>
        <v>A</v>
      </c>
      <c r="B958" s="13" t="s">
        <v>3076</v>
      </c>
      <c r="C958" s="13" t="str">
        <f t="array" ref="C958">INDEX(manifest_11Sep!$A$1:$V$3202,MATCH($B958,manifest_11Sep!$B$1:$B$3202,0),MATCH(A.Dep9SepList!C$1,manifest_11Sep!$A$1:$V$1,0))</f>
        <v>28NZ4P29F8M</v>
      </c>
      <c r="D958" s="13" t="str">
        <f t="array" ref="D958">INDEX(manifest_11Sep!$A$1:$V$3202,MATCH($B958,manifest_11Sep!$B$1:$B$3202,0),MATCH(A.Dep9SepList!D$1,manifest_11Sep!$A$1:$V$1,0))</f>
        <v>Female</v>
      </c>
      <c r="E958" s="13" t="str">
        <f t="array" ref="E958">INDEX(manifest_11Sep!$A$1:$V$3202,MATCH($B958,manifest_11Sep!$B$1:$B$3202,0),MATCH(A.Dep9SepList!E$1,manifest_11Sep!$A$1:$V$1,0))</f>
        <v>Mofoluwake Bunmi</v>
      </c>
      <c r="F958" s="13" t="str">
        <f t="array" ref="F958">INDEX(manifest_11Sep!$A$1:$V$3202,MATCH($B958,manifest_11Sep!$B$1:$B$3202,0),MATCH(A.Dep9SepList!F$1,manifest_11Sep!$A$1:$V$1,0))</f>
        <v>Aremu</v>
      </c>
      <c r="G958" s="13">
        <f t="array" ref="G958">INDEX(manifest_11Sep!$A$1:$V$3202,MATCH($B958,manifest_11Sep!$B$1:$B$3202,0),MATCH(A.Dep9SepList!G$1,manifest_11Sep!$A$1:$V$1,0))</f>
        <v>44</v>
      </c>
      <c r="H958" s="13" t="str">
        <f t="array" ref="H958">INDEX(manifest_11Sep!$A$1:$V$3202,MATCH($B958,manifest_11Sep!$B$1:$B$3202,0),MATCH(A.Dep9SepList!H$1,manifest_11Sep!$A$1:$V$1,0))</f>
        <v>Kenny Sowunmi</v>
      </c>
      <c r="I958" s="13" t="str">
        <f t="array" ref="I958">INDEX(manifest_11Sep!$A$1:$V$3202,MATCH($B958,manifest_11Sep!$B$1:$B$3202,0),MATCH(A.Dep9SepList!I$1,manifest_11Sep!$A$1:$V$1,0))</f>
        <v>EVA Air</v>
      </c>
      <c r="J958" s="13" t="str">
        <f t="array" ref="J958">INDEX(manifest_11Sep!$A$1:$V$3202,MATCH($B958,manifest_11Sep!$B$1:$B$3202,0),MATCH(A.Dep9SepList!J$1,manifest_11Sep!$A$1:$V$1,0))</f>
        <v>BR 169</v>
      </c>
      <c r="K958" s="32" t="str">
        <f t="array" ref="K958">INDEX(manifest_11Sep!$A$1:$V$3202,MATCH($B958,manifest_11Sep!$B$1:$B$3202,0),MATCH(A.Dep9SepList!K$1,manifest_11Sep!$A$1:$V$1,0))</f>
        <v>18-thg 9-25</v>
      </c>
      <c r="L958" s="20">
        <f t="array" ref="L958">INDEX(manifest_11Sep!$A$1:$V$3202,MATCH($B958,manifest_11Sep!$B$1:$B$3202,0),MATCH(A.Dep9SepList!L$1,manifest_11Sep!$A$1:$V$1,0))</f>
        <v>0.5</v>
      </c>
      <c r="M958" s="13" t="str">
        <f t="array" ref="M958">INDEX(manifest_11Sep!$A$1:$V$3202,MATCH($B958,manifest_11Sep!$B$1:$B$3202,0),MATCH(A.Dep9SepList!M$1,manifest_11Sep!$A$1:$V$1,0))</f>
        <v>ICN-T1</v>
      </c>
      <c r="N958" s="13" t="str">
        <f t="array" ref="N958">INDEX(manifest_11Sep!$A$1:$V$3202,MATCH($B958,manifest_11Sep!$B$1:$B$3202,0),MATCH(A.Dep9SepList!N$1,manifest_11Sep!$A$1:$V$1,0))</f>
        <v>LOTTE</v>
      </c>
      <c r="O958" s="31"/>
      <c r="P958" s="20" t="e" cm="1" vm="1">
        <f t="array" aca="1" ref="P958" ca="1">IF(J958="","",_xlfn.XLOOKUP(J958&amp;N958,'A.Departure Grouping'!AQ:AQ&amp;'A.Departure Grouping'!AP:AP,'A.Departure Grouping'!AR:AR,"",0))</f>
        <v>#NAME?</v>
      </c>
      <c r="Q958" s="13">
        <v>15262447</v>
      </c>
      <c r="R958" s="13" t="s">
        <v>43</v>
      </c>
      <c r="S958" s="13">
        <f t="array" ref="S958">INDEX(manifest_11Sep!$A$1:$V$3202,MATCH($B958,manifest_11Sep!$B$1:$B$3202,0),MATCH(A.Dep9SepList!S$1,manifest_11Sep!$A$1:$V$1,0))</f>
        <v>0</v>
      </c>
      <c r="T958" s="17"/>
    </row>
    <row r="959" spans="1:23">
      <c r="A959" s="13" t="str">
        <f t="array" ref="A959">INDEX(manifest_11Sep!$A$1:$V$3202,MATCH($B959,manifest_11Sep!$B$1:$B$3202,0),MATCH(A.Dep9SepList!A$1,manifest_11Sep!$A$1:$V$1,0))</f>
        <v>A</v>
      </c>
      <c r="B959" s="13" t="s">
        <v>3078</v>
      </c>
      <c r="C959" s="13" t="str">
        <f t="array" ref="C959">INDEX(manifest_11Sep!$A$1:$V$3202,MATCH($B959,manifest_11Sep!$B$1:$B$3202,0),MATCH(A.Dep9SepList!C$1,manifest_11Sep!$A$1:$V$1,0))</f>
        <v>KMNQ6RPRTVF</v>
      </c>
      <c r="D959" s="13" t="str">
        <f t="array" ref="D959">INDEX(manifest_11Sep!$A$1:$V$3202,MATCH($B959,manifest_11Sep!$B$1:$B$3202,0),MATCH(A.Dep9SepList!D$1,manifest_11Sep!$A$1:$V$1,0))</f>
        <v>Female</v>
      </c>
      <c r="E959" s="13" t="str">
        <f t="array" ref="E959">INDEX(manifest_11Sep!$A$1:$V$3202,MATCH($B959,manifest_11Sep!$B$1:$B$3202,0),MATCH(A.Dep9SepList!E$1,manifest_11Sep!$A$1:$V$1,0))</f>
        <v>Toyin Awolola</v>
      </c>
      <c r="F959" s="13" t="str">
        <f t="array" ref="F959">INDEX(manifest_11Sep!$A$1:$V$3202,MATCH($B959,manifest_11Sep!$B$1:$B$3202,0),MATCH(A.Dep9SepList!F$1,manifest_11Sep!$A$1:$V$1,0))</f>
        <v>Osaro</v>
      </c>
      <c r="G959" s="13">
        <f t="array" ref="G959">INDEX(manifest_11Sep!$A$1:$V$3202,MATCH($B959,manifest_11Sep!$B$1:$B$3202,0),MATCH(A.Dep9SepList!G$1,manifest_11Sep!$A$1:$V$1,0))</f>
        <v>57</v>
      </c>
      <c r="H959" s="13" t="str">
        <f t="array" ref="H959">INDEX(manifest_11Sep!$A$1:$V$3202,MATCH($B959,manifest_11Sep!$B$1:$B$3202,0),MATCH(A.Dep9SepList!H$1,manifest_11Sep!$A$1:$V$1,0))</f>
        <v>Kenny Sowunmi</v>
      </c>
      <c r="I959" s="13" t="str">
        <f t="array" ref="I959">INDEX(manifest_11Sep!$A$1:$V$3202,MATCH($B959,manifest_11Sep!$B$1:$B$3202,0),MATCH(A.Dep9SepList!I$1,manifest_11Sep!$A$1:$V$1,0))</f>
        <v>EVA Air</v>
      </c>
      <c r="J959" s="13" t="str">
        <f t="array" ref="J959">INDEX(manifest_11Sep!$A$1:$V$3202,MATCH($B959,manifest_11Sep!$B$1:$B$3202,0),MATCH(A.Dep9SepList!J$1,manifest_11Sep!$A$1:$V$1,0))</f>
        <v>BR 169</v>
      </c>
      <c r="K959" s="32" t="str">
        <f t="array" ref="K959">INDEX(manifest_11Sep!$A$1:$V$3202,MATCH($B959,manifest_11Sep!$B$1:$B$3202,0),MATCH(A.Dep9SepList!K$1,manifest_11Sep!$A$1:$V$1,0))</f>
        <v>18-thg 9-25</v>
      </c>
      <c r="L959" s="20">
        <f t="array" ref="L959">INDEX(manifest_11Sep!$A$1:$V$3202,MATCH($B959,manifest_11Sep!$B$1:$B$3202,0),MATCH(A.Dep9SepList!L$1,manifest_11Sep!$A$1:$V$1,0))</f>
        <v>0.5</v>
      </c>
      <c r="M959" s="13" t="str">
        <f t="array" ref="M959">INDEX(manifest_11Sep!$A$1:$V$3202,MATCH($B959,manifest_11Sep!$B$1:$B$3202,0),MATCH(A.Dep9SepList!M$1,manifest_11Sep!$A$1:$V$1,0))</f>
        <v>ICN-T1</v>
      </c>
      <c r="N959" s="13" t="str">
        <f t="array" ref="N959">INDEX(manifest_11Sep!$A$1:$V$3202,MATCH($B959,manifest_11Sep!$B$1:$B$3202,0),MATCH(A.Dep9SepList!N$1,manifest_11Sep!$A$1:$V$1,0))</f>
        <v>LOTTE</v>
      </c>
      <c r="O959" s="31"/>
      <c r="P959" s="20" t="e" cm="1" vm="1">
        <f t="array" aca="1" ref="P959" ca="1">IF(J959="","",_xlfn.XLOOKUP(J959&amp;N959,'A.Departure Grouping'!AQ:AQ&amp;'A.Departure Grouping'!AP:AP,'A.Departure Grouping'!AR:AR,"",0))</f>
        <v>#NAME?</v>
      </c>
      <c r="Q959" s="13">
        <v>15262448</v>
      </c>
      <c r="R959" s="13" t="s">
        <v>61</v>
      </c>
      <c r="S959" s="13">
        <f t="array" ref="S959">INDEX(manifest_11Sep!$A$1:$V$3202,MATCH($B959,manifest_11Sep!$B$1:$B$3202,0),MATCH(A.Dep9SepList!S$1,manifest_11Sep!$A$1:$V$1,0))</f>
        <v>0</v>
      </c>
      <c r="T959" s="17"/>
    </row>
    <row r="960" spans="1:23">
      <c r="A960" s="13" t="str">
        <f t="array" ref="A960">INDEX(manifest_11Sep!$A$1:$V$3202,MATCH($B960,manifest_11Sep!$B$1:$B$3202,0),MATCH(A.Dep9SepList!A$1,manifest_11Sep!$A$1:$V$1,0))</f>
        <v>A</v>
      </c>
      <c r="B960" s="13" t="s">
        <v>2859</v>
      </c>
      <c r="C960" s="13" t="str">
        <f t="array" ref="C960">INDEX(manifest_11Sep!$A$1:$V$3202,MATCH($B960,manifest_11Sep!$B$1:$B$3202,0),MATCH(A.Dep9SepList!C$1,manifest_11Sep!$A$1:$V$1,0))</f>
        <v>M5NXYG3KS3V</v>
      </c>
      <c r="D960" s="13" t="str">
        <f t="array" ref="D960">INDEX(manifest_11Sep!$A$1:$V$3202,MATCH($B960,manifest_11Sep!$B$1:$B$3202,0),MATCH(A.Dep9SepList!D$1,manifest_11Sep!$A$1:$V$1,0))</f>
        <v>Female</v>
      </c>
      <c r="E960" s="13" t="str">
        <f t="array" ref="E960">INDEX(manifest_11Sep!$A$1:$V$3202,MATCH($B960,manifest_11Sep!$B$1:$B$3202,0),MATCH(A.Dep9SepList!E$1,manifest_11Sep!$A$1:$V$1,0))</f>
        <v>Kyneta Cherie</v>
      </c>
      <c r="F960" s="13" t="str">
        <f t="array" ref="F960">INDEX(manifest_11Sep!$A$1:$V$3202,MATCH($B960,manifest_11Sep!$B$1:$B$3202,0),MATCH(A.Dep9SepList!F$1,manifest_11Sep!$A$1:$V$1,0))</f>
        <v>Coleman</v>
      </c>
      <c r="G960" s="13">
        <f t="array" ref="G960">INDEX(manifest_11Sep!$A$1:$V$3202,MATCH($B960,manifest_11Sep!$B$1:$B$3202,0),MATCH(A.Dep9SepList!G$1,manifest_11Sep!$A$1:$V$1,0))</f>
        <v>43</v>
      </c>
      <c r="H960" s="13" t="str">
        <f t="array" ref="H960">INDEX(manifest_11Sep!$A$1:$V$3202,MATCH($B960,manifest_11Sep!$B$1:$B$3202,0),MATCH(A.Dep9SepList!H$1,manifest_11Sep!$A$1:$V$1,0))</f>
        <v>John Woo 1</v>
      </c>
      <c r="I960" s="13" t="str">
        <f t="array" ref="I960">INDEX(manifest_11Sep!$A$1:$V$3202,MATCH($B960,manifest_11Sep!$B$1:$B$3202,0),MATCH(A.Dep9SepList!I$1,manifest_11Sep!$A$1:$V$1,0))</f>
        <v>EVA Air</v>
      </c>
      <c r="J960" s="13" t="str">
        <f t="array" ref="J960">INDEX(manifest_11Sep!$A$1:$V$3202,MATCH($B960,manifest_11Sep!$B$1:$B$3202,0),MATCH(A.Dep9SepList!J$1,manifest_11Sep!$A$1:$V$1,0))</f>
        <v>BR 169</v>
      </c>
      <c r="K960" s="32" t="str">
        <f t="array" ref="K960">INDEX(manifest_11Sep!$A$1:$V$3202,MATCH($B960,manifest_11Sep!$B$1:$B$3202,0),MATCH(A.Dep9SepList!K$1,manifest_11Sep!$A$1:$V$1,0))</f>
        <v>18-thg 9-25</v>
      </c>
      <c r="L960" s="20">
        <f t="array" ref="L960">INDEX(manifest_11Sep!$A$1:$V$3202,MATCH($B960,manifest_11Sep!$B$1:$B$3202,0),MATCH(A.Dep9SepList!L$1,manifest_11Sep!$A$1:$V$1,0))</f>
        <v>0.5</v>
      </c>
      <c r="M960" s="13" t="str">
        <f t="array" ref="M960">INDEX(manifest_11Sep!$A$1:$V$3202,MATCH($B960,manifest_11Sep!$B$1:$B$3202,0),MATCH(A.Dep9SepList!M$1,manifest_11Sep!$A$1:$V$1,0))</f>
        <v>ICN-T1</v>
      </c>
      <c r="N960" s="13" t="str">
        <f t="array" ref="N960">INDEX(manifest_11Sep!$A$1:$V$3202,MATCH($B960,manifest_11Sep!$B$1:$B$3202,0),MATCH(A.Dep9SepList!N$1,manifest_11Sep!$A$1:$V$1,0))</f>
        <v>LOTTE</v>
      </c>
      <c r="O960" s="31"/>
      <c r="P960" s="20" t="e" cm="1" vm="1">
        <f t="array" aca="1" ref="P960" ca="1">IF(J960="","",_xlfn.XLOOKUP(J960&amp;N960,'A.Departure Grouping'!AQ:AQ&amp;'A.Departure Grouping'!AP:AP,'A.Departure Grouping'!AR:AR,"",0))</f>
        <v>#NAME?</v>
      </c>
      <c r="Q960" s="13">
        <v>15262427</v>
      </c>
      <c r="R960" s="13" t="s">
        <v>61</v>
      </c>
      <c r="S960" s="13">
        <f t="array" ref="S960">INDEX(manifest_11Sep!$A$1:$V$3202,MATCH($B960,manifest_11Sep!$B$1:$B$3202,0),MATCH(A.Dep9SepList!S$1,manifest_11Sep!$A$1:$V$1,0))</f>
        <v>0</v>
      </c>
      <c r="T960" s="17"/>
    </row>
    <row r="961" spans="1:20" hidden="1">
      <c r="A961" s="229" t="str">
        <f t="array" ref="A961">INDEX(manifest_11Sep!$A$1:$V$3202,MATCH($B961,manifest_11Sep!$B$1:$B$3202,0),MATCH(A.Dep9SepList!A$1,manifest_11Sep!$A$1:$V$1,0))</f>
        <v>A</v>
      </c>
      <c r="B961" s="229" t="s">
        <v>1806</v>
      </c>
      <c r="C961" s="229" t="str">
        <f t="array" ref="C961">INDEX(manifest_11Sep!$A$1:$V$3202,MATCH($B961,manifest_11Sep!$B$1:$B$3202,0),MATCH(A.Dep9SepList!C$1,manifest_11Sep!$A$1:$V$1,0))</f>
        <v>BRNGGS4YWPW</v>
      </c>
      <c r="D961" s="229" t="str">
        <f t="array" ref="D961">INDEX(manifest_11Sep!$A$1:$V$3202,MATCH($B961,manifest_11Sep!$B$1:$B$3202,0),MATCH(A.Dep9SepList!D$1,manifest_11Sep!$A$1:$V$1,0))</f>
        <v>Female</v>
      </c>
      <c r="E961" s="229" t="str">
        <f t="array" ref="E961">INDEX(manifest_11Sep!$A$1:$V$3202,MATCH($B961,manifest_11Sep!$B$1:$B$3202,0),MATCH(A.Dep9SepList!E$1,manifest_11Sep!$A$1:$V$1,0))</f>
        <v>Karen</v>
      </c>
      <c r="F961" s="229" t="str">
        <f t="array" ref="F961">INDEX(manifest_11Sep!$A$1:$V$3202,MATCH($B961,manifest_11Sep!$B$1:$B$3202,0),MATCH(A.Dep9SepList!F$1,manifest_11Sep!$A$1:$V$1,0))</f>
        <v>Tang</v>
      </c>
      <c r="G961" s="229">
        <f t="array" ref="G961">INDEX(manifest_11Sep!$A$1:$V$3202,MATCH($B961,manifest_11Sep!$B$1:$B$3202,0),MATCH(A.Dep9SepList!G$1,manifest_11Sep!$A$1:$V$1,0))</f>
        <v>55</v>
      </c>
      <c r="H961" s="229" t="str">
        <f t="array" ref="H961">INDEX(manifest_11Sep!$A$1:$V$3202,MATCH($B961,manifest_11Sep!$B$1:$B$3202,0),MATCH(A.Dep9SepList!H$1,manifest_11Sep!$A$1:$V$1,0))</f>
        <v>Christine Dai</v>
      </c>
      <c r="I961" s="229" t="str">
        <f t="array" ref="I961">INDEX(manifest_11Sep!$A$1:$V$3202,MATCH($B961,manifest_11Sep!$B$1:$B$3202,0),MATCH(A.Dep9SepList!I$1,manifest_11Sep!$A$1:$V$1,0))</f>
        <v>Asiana Airlines</v>
      </c>
      <c r="J961" s="229" t="str">
        <f t="array" ref="J961">INDEX(manifest_11Sep!$A$1:$V$3202,MATCH($B961,manifest_11Sep!$B$1:$B$3202,0),MATCH(A.Dep9SepList!J$1,manifest_11Sep!$A$1:$V$1,0))</f>
        <v>OZ 339</v>
      </c>
      <c r="K961" s="234" t="str">
        <f t="array" ref="K961">INDEX(manifest_11Sep!$A$1:$V$3202,MATCH($B961,manifest_11Sep!$B$1:$B$3202,0),MATCH(A.Dep9SepList!K$1,manifest_11Sep!$A$1:$V$1,0))</f>
        <v>18-thg 9-25</v>
      </c>
      <c r="L961" s="235">
        <f t="array" ref="L961">INDEX(manifest_11Sep!$A$1:$V$3202,MATCH($B961,manifest_11Sep!$B$1:$B$3202,0),MATCH(A.Dep9SepList!L$1,manifest_11Sep!$A$1:$V$1,0))</f>
        <v>0.51041666666666663</v>
      </c>
      <c r="M961" s="229" t="str">
        <f t="array" ref="M961">INDEX(manifest_11Sep!$A$1:$V$3202,MATCH($B961,manifest_11Sep!$B$1:$B$3202,0),MATCH(A.Dep9SepList!M$1,manifest_11Sep!$A$1:$V$1,0))</f>
        <v>ICN-T1</v>
      </c>
      <c r="N961" s="229" t="str">
        <f t="array" ref="N961">INDEX(manifest_11Sep!$A$1:$V$3202,MATCH($B961,manifest_11Sep!$B$1:$B$3202,0),MATCH(A.Dep9SepList!N$1,manifest_11Sep!$A$1:$V$1,0))</f>
        <v>THE PLAZA</v>
      </c>
      <c r="O961" s="256">
        <f>COUNTA(N961:N985)</f>
        <v>25</v>
      </c>
      <c r="P961" s="235" t="e" cm="1" vm="1">
        <f t="array" aca="1" ref="P961" ca="1">IF(J961="","",_xlfn.XLOOKUP(J961&amp;N961,'A.Departure Grouping'!AQ:AQ&amp;'A.Departure Grouping'!AP:AP,'A.Departure Grouping'!AR:AR,"",0))</f>
        <v>#NAME?</v>
      </c>
      <c r="Q961" s="229">
        <v>70499036</v>
      </c>
      <c r="R961" s="229" t="s">
        <v>43</v>
      </c>
      <c r="S961" s="229">
        <f t="array" ref="S961">INDEX(manifest_11Sep!$A$1:$V$3202,MATCH($B961,manifest_11Sep!$B$1:$B$3202,0),MATCH(A.Dep9SepList!S$1,manifest_11Sep!$A$1:$V$1,0))</f>
        <v>0</v>
      </c>
      <c r="T961" s="17"/>
    </row>
    <row r="962" spans="1:20" hidden="1">
      <c r="A962" s="13" t="str">
        <f t="array" ref="A962">INDEX(manifest_11Sep!$A$1:$V$3202,MATCH($B962,manifest_11Sep!$B$1:$B$3202,0),MATCH(A.Dep9SepList!A$1,manifest_11Sep!$A$1:$V$1,0))</f>
        <v>A</v>
      </c>
      <c r="B962" s="13" t="s">
        <v>1919</v>
      </c>
      <c r="C962" s="13" t="str">
        <f t="array" ref="C962">INDEX(manifest_11Sep!$A$1:$V$3202,MATCH($B962,manifest_11Sep!$B$1:$B$3202,0),MATCH(A.Dep9SepList!C$1,manifest_11Sep!$A$1:$V$1,0))</f>
        <v>ZRN6C32LP6P</v>
      </c>
      <c r="D962" s="13" t="str">
        <f t="array" ref="D962">INDEX(manifest_11Sep!$A$1:$V$3202,MATCH($B962,manifest_11Sep!$B$1:$B$3202,0),MATCH(A.Dep9SepList!D$1,manifest_11Sep!$A$1:$V$1,0))</f>
        <v>Female</v>
      </c>
      <c r="E962" s="13" t="str">
        <f t="array" ref="E962">INDEX(manifest_11Sep!$A$1:$V$3202,MATCH($B962,manifest_11Sep!$B$1:$B$3202,0),MATCH(A.Dep9SepList!E$1,manifest_11Sep!$A$1:$V$1,0))</f>
        <v>Jenny Shu Chun</v>
      </c>
      <c r="F962" s="13" t="str">
        <f t="array" ref="F962">INDEX(manifest_11Sep!$A$1:$V$3202,MATCH($B962,manifest_11Sep!$B$1:$B$3202,0),MATCH(A.Dep9SepList!F$1,manifest_11Sep!$A$1:$V$1,0))</f>
        <v>Yuan</v>
      </c>
      <c r="G962" s="13">
        <f t="array" ref="G962">INDEX(manifest_11Sep!$A$1:$V$3202,MATCH($B962,manifest_11Sep!$B$1:$B$3202,0),MATCH(A.Dep9SepList!G$1,manifest_11Sep!$A$1:$V$1,0))</f>
        <v>72</v>
      </c>
      <c r="H962" s="13" t="str">
        <f t="array" ref="H962">INDEX(manifest_11Sep!$A$1:$V$3202,MATCH($B962,manifest_11Sep!$B$1:$B$3202,0),MATCH(A.Dep9SepList!H$1,manifest_11Sep!$A$1:$V$1,0))</f>
        <v>CY Chen</v>
      </c>
      <c r="I962" s="13" t="str">
        <f t="array" ref="I962">INDEX(manifest_11Sep!$A$1:$V$3202,MATCH($B962,manifest_11Sep!$B$1:$B$3202,0),MATCH(A.Dep9SepList!I$1,manifest_11Sep!$A$1:$V$1,0))</f>
        <v>China Airlines</v>
      </c>
      <c r="J962" s="13" t="str">
        <f t="array" ref="J962">INDEX(manifest_11Sep!$A$1:$V$3202,MATCH($B962,manifest_11Sep!$B$1:$B$3202,0),MATCH(A.Dep9SepList!J$1,manifest_11Sep!$A$1:$V$1,0))</f>
        <v>CI 161</v>
      </c>
      <c r="K962" s="32" t="str">
        <f t="array" ref="K962">INDEX(manifest_11Sep!$A$1:$V$3202,MATCH($B962,manifest_11Sep!$B$1:$B$3202,0),MATCH(A.Dep9SepList!K$1,manifest_11Sep!$A$1:$V$1,0))</f>
        <v>18-thg 9-25</v>
      </c>
      <c r="L962" s="20">
        <f t="array" ref="L962">INDEX(manifest_11Sep!$A$1:$V$3202,MATCH($B962,manifest_11Sep!$B$1:$B$3202,0),MATCH(A.Dep9SepList!L$1,manifest_11Sep!$A$1:$V$1,0))</f>
        <v>0.52430555555555558</v>
      </c>
      <c r="M962" s="13" t="str">
        <f t="array" ref="M962">INDEX(manifest_11Sep!$A$1:$V$3202,MATCH($B962,manifest_11Sep!$B$1:$B$3202,0),MATCH(A.Dep9SepList!M$1,manifest_11Sep!$A$1:$V$1,0))</f>
        <v>ICN-T2</v>
      </c>
      <c r="N962" s="13" t="str">
        <f t="array" ref="N962">INDEX(manifest_11Sep!$A$1:$V$3202,MATCH($B962,manifest_11Sep!$B$1:$B$3202,0),MATCH(A.Dep9SepList!N$1,manifest_11Sep!$A$1:$V$1,0))</f>
        <v>THE PLAZA</v>
      </c>
      <c r="O962" s="31"/>
      <c r="P962" s="20" t="e" cm="1" vm="1">
        <f t="array" aca="1" ref="P962" ca="1">IF(J962="","",_xlfn.XLOOKUP(J962&amp;N962,'A.Departure Grouping'!AQ:AQ&amp;'A.Departure Grouping'!AP:AP,'A.Departure Grouping'!AR:AR,"",0))</f>
        <v>#NAME?</v>
      </c>
      <c r="Q962" s="13">
        <v>70147618</v>
      </c>
      <c r="R962" s="13" t="s">
        <v>43</v>
      </c>
      <c r="S962" s="13">
        <f t="array" ref="S962">INDEX(manifest_11Sep!$A$1:$V$3202,MATCH($B962,manifest_11Sep!$B$1:$B$3202,0),MATCH(A.Dep9SepList!S$1,manifest_11Sep!$A$1:$V$1,0))</f>
        <v>0</v>
      </c>
      <c r="T962" s="13"/>
    </row>
    <row r="963" spans="1:20" hidden="1">
      <c r="A963" s="13" t="str">
        <f t="array" ref="A963">INDEX(manifest_11Sep!$A$1:$V$3202,MATCH($B963,manifest_11Sep!$B$1:$B$3202,0),MATCH(A.Dep9SepList!A$1,manifest_11Sep!$A$1:$V$1,0))</f>
        <v>A</v>
      </c>
      <c r="B963" s="13" t="s">
        <v>1923</v>
      </c>
      <c r="C963" s="13" t="str">
        <f t="array" ref="C963">INDEX(manifest_11Sep!$A$1:$V$3202,MATCH($B963,manifest_11Sep!$B$1:$B$3202,0),MATCH(A.Dep9SepList!C$1,manifest_11Sep!$A$1:$V$1,0))</f>
        <v>ZRN6C32LP6P</v>
      </c>
      <c r="D963" s="13" t="str">
        <f t="array" ref="D963">INDEX(manifest_11Sep!$A$1:$V$3202,MATCH($B963,manifest_11Sep!$B$1:$B$3202,0),MATCH(A.Dep9SepList!D$1,manifest_11Sep!$A$1:$V$1,0))</f>
        <v>Female</v>
      </c>
      <c r="E963" s="13" t="str">
        <f t="array" ref="E963">INDEX(manifest_11Sep!$A$1:$V$3202,MATCH($B963,manifest_11Sep!$B$1:$B$3202,0),MATCH(A.Dep9SepList!E$1,manifest_11Sep!$A$1:$V$1,0))</f>
        <v>Yuezue Joanna</v>
      </c>
      <c r="F963" s="13" t="str">
        <f t="array" ref="F963">INDEX(manifest_11Sep!$A$1:$V$3202,MATCH($B963,manifest_11Sep!$B$1:$B$3202,0),MATCH(A.Dep9SepList!F$1,manifest_11Sep!$A$1:$V$1,0))</f>
        <v>Price</v>
      </c>
      <c r="G963" s="13">
        <f t="array" ref="G963">INDEX(manifest_11Sep!$A$1:$V$3202,MATCH($B963,manifest_11Sep!$B$1:$B$3202,0),MATCH(A.Dep9SepList!G$1,manifest_11Sep!$A$1:$V$1,0))</f>
        <v>68</v>
      </c>
      <c r="H963" s="13" t="str">
        <f t="array" ref="H963">INDEX(manifest_11Sep!$A$1:$V$3202,MATCH($B963,manifest_11Sep!$B$1:$B$3202,0),MATCH(A.Dep9SepList!H$1,manifest_11Sep!$A$1:$V$1,0))</f>
        <v>CY Chen</v>
      </c>
      <c r="I963" s="13" t="str">
        <f t="array" ref="I963">INDEX(manifest_11Sep!$A$1:$V$3202,MATCH($B963,manifest_11Sep!$B$1:$B$3202,0),MATCH(A.Dep9SepList!I$1,manifest_11Sep!$A$1:$V$1,0))</f>
        <v>China Airlines</v>
      </c>
      <c r="J963" s="13" t="str">
        <f t="array" ref="J963">INDEX(manifest_11Sep!$A$1:$V$3202,MATCH($B963,manifest_11Sep!$B$1:$B$3202,0),MATCH(A.Dep9SepList!J$1,manifest_11Sep!$A$1:$V$1,0))</f>
        <v>CI 161</v>
      </c>
      <c r="K963" s="32" t="str">
        <f t="array" ref="K963">INDEX(manifest_11Sep!$A$1:$V$3202,MATCH($B963,manifest_11Sep!$B$1:$B$3202,0),MATCH(A.Dep9SepList!K$1,manifest_11Sep!$A$1:$V$1,0))</f>
        <v>18-thg 9-25</v>
      </c>
      <c r="L963" s="20">
        <f t="array" ref="L963">INDEX(manifest_11Sep!$A$1:$V$3202,MATCH($B963,manifest_11Sep!$B$1:$B$3202,0),MATCH(A.Dep9SepList!L$1,manifest_11Sep!$A$1:$V$1,0))</f>
        <v>0.52430555555555558</v>
      </c>
      <c r="M963" s="13" t="str">
        <f t="array" ref="M963">INDEX(manifest_11Sep!$A$1:$V$3202,MATCH($B963,manifest_11Sep!$B$1:$B$3202,0),MATCH(A.Dep9SepList!M$1,manifest_11Sep!$A$1:$V$1,0))</f>
        <v>ICN-T2</v>
      </c>
      <c r="N963" s="13" t="str">
        <f t="array" ref="N963">INDEX(manifest_11Sep!$A$1:$V$3202,MATCH($B963,manifest_11Sep!$B$1:$B$3202,0),MATCH(A.Dep9SepList!N$1,manifest_11Sep!$A$1:$V$1,0))</f>
        <v>THE PLAZA</v>
      </c>
      <c r="O963" s="31"/>
      <c r="P963" s="20" t="e" cm="1" vm="1">
        <f t="array" aca="1" ref="P963" ca="1">IF(J963="","",_xlfn.XLOOKUP(J963&amp;N963,'A.Departure Grouping'!AQ:AQ&amp;'A.Departure Grouping'!AP:AP,'A.Departure Grouping'!AR:AR,"",0))</f>
        <v>#NAME?</v>
      </c>
      <c r="Q963" s="13">
        <v>70147618</v>
      </c>
      <c r="R963" s="13" t="s">
        <v>43</v>
      </c>
      <c r="S963" s="13">
        <f t="array" ref="S963">INDEX(manifest_11Sep!$A$1:$V$3202,MATCH($B963,manifest_11Sep!$B$1:$B$3202,0),MATCH(A.Dep9SepList!S$1,manifest_11Sep!$A$1:$V$1,0))</f>
        <v>0</v>
      </c>
      <c r="T963" s="13"/>
    </row>
    <row r="964" spans="1:20" hidden="1">
      <c r="A964" s="13" t="str">
        <f t="array" ref="A964">INDEX(manifest_11Sep!$A$1:$V$3202,MATCH($B964,manifest_11Sep!$B$1:$B$3202,0),MATCH(A.Dep9SepList!A$1,manifest_11Sep!$A$1:$V$1,0))</f>
        <v>A</v>
      </c>
      <c r="B964" s="13" t="s">
        <v>1926</v>
      </c>
      <c r="C964" s="13" t="str">
        <f t="array" ref="C964">INDEX(manifest_11Sep!$A$1:$V$3202,MATCH($B964,manifest_11Sep!$B$1:$B$3202,0),MATCH(A.Dep9SepList!C$1,manifest_11Sep!$A$1:$V$1,0))</f>
        <v>LSN7564VCTX</v>
      </c>
      <c r="D964" s="13" t="str">
        <f t="array" ref="D964">INDEX(manifest_11Sep!$A$1:$V$3202,MATCH($B964,manifest_11Sep!$B$1:$B$3202,0),MATCH(A.Dep9SepList!D$1,manifest_11Sep!$A$1:$V$1,0))</f>
        <v>Female</v>
      </c>
      <c r="E964" s="13" t="str">
        <f t="array" ref="E964">INDEX(manifest_11Sep!$A$1:$V$3202,MATCH($B964,manifest_11Sep!$B$1:$B$3202,0),MATCH(A.Dep9SepList!E$1,manifest_11Sep!$A$1:$V$1,0))</f>
        <v>Hui Yao Stacy</v>
      </c>
      <c r="F964" s="13" t="str">
        <f t="array" ref="F964">INDEX(manifest_11Sep!$A$1:$V$3202,MATCH($B964,manifest_11Sep!$B$1:$B$3202,0),MATCH(A.Dep9SepList!F$1,manifest_11Sep!$A$1:$V$1,0))</f>
        <v>Lu</v>
      </c>
      <c r="G964" s="13">
        <f t="array" ref="G964">INDEX(manifest_11Sep!$A$1:$V$3202,MATCH($B964,manifest_11Sep!$B$1:$B$3202,0),MATCH(A.Dep9SepList!G$1,manifest_11Sep!$A$1:$V$1,0))</f>
        <v>59</v>
      </c>
      <c r="H964" s="13" t="str">
        <f t="array" ref="H964">INDEX(manifest_11Sep!$A$1:$V$3202,MATCH($B964,manifest_11Sep!$B$1:$B$3202,0),MATCH(A.Dep9SepList!H$1,manifest_11Sep!$A$1:$V$1,0))</f>
        <v>CY Chen</v>
      </c>
      <c r="I964" s="13" t="str">
        <f t="array" ref="I964">INDEX(manifest_11Sep!$A$1:$V$3202,MATCH($B964,manifest_11Sep!$B$1:$B$3202,0),MATCH(A.Dep9SepList!I$1,manifest_11Sep!$A$1:$V$1,0))</f>
        <v>China Airlines</v>
      </c>
      <c r="J964" s="13" t="str">
        <f t="array" ref="J964">INDEX(manifest_11Sep!$A$1:$V$3202,MATCH($B964,manifest_11Sep!$B$1:$B$3202,0),MATCH(A.Dep9SepList!J$1,manifest_11Sep!$A$1:$V$1,0))</f>
        <v>CI 161</v>
      </c>
      <c r="K964" s="32" t="str">
        <f t="array" ref="K964">INDEX(manifest_11Sep!$A$1:$V$3202,MATCH($B964,manifest_11Sep!$B$1:$B$3202,0),MATCH(A.Dep9SepList!K$1,manifest_11Sep!$A$1:$V$1,0))</f>
        <v>18-thg 9-25</v>
      </c>
      <c r="L964" s="20">
        <f t="array" ref="L964">INDEX(manifest_11Sep!$A$1:$V$3202,MATCH($B964,manifest_11Sep!$B$1:$B$3202,0),MATCH(A.Dep9SepList!L$1,manifest_11Sep!$A$1:$V$1,0))</f>
        <v>0.52430555555555558</v>
      </c>
      <c r="M964" s="13" t="str">
        <f t="array" ref="M964">INDEX(manifest_11Sep!$A$1:$V$3202,MATCH($B964,manifest_11Sep!$B$1:$B$3202,0),MATCH(A.Dep9SepList!M$1,manifest_11Sep!$A$1:$V$1,0))</f>
        <v>ICN-T2</v>
      </c>
      <c r="N964" s="13" t="str">
        <f t="array" ref="N964">INDEX(manifest_11Sep!$A$1:$V$3202,MATCH($B964,manifest_11Sep!$B$1:$B$3202,0),MATCH(A.Dep9SepList!N$1,manifest_11Sep!$A$1:$V$1,0))</f>
        <v>THE PLAZA</v>
      </c>
      <c r="O964" s="31"/>
      <c r="P964" s="20" t="e" cm="1" vm="1">
        <f t="array" aca="1" ref="P964" ca="1">IF(J964="","",_xlfn.XLOOKUP(J964&amp;N964,'A.Departure Grouping'!AQ:AQ&amp;'A.Departure Grouping'!AP:AP,'A.Departure Grouping'!AR:AR,"",0))</f>
        <v>#NAME?</v>
      </c>
      <c r="Q964" s="13">
        <v>70277581</v>
      </c>
      <c r="R964" s="13" t="s">
        <v>61</v>
      </c>
      <c r="S964" s="13">
        <f t="array" ref="S964">INDEX(manifest_11Sep!$A$1:$V$3202,MATCH($B964,manifest_11Sep!$B$1:$B$3202,0),MATCH(A.Dep9SepList!S$1,manifest_11Sep!$A$1:$V$1,0))</f>
        <v>0</v>
      </c>
      <c r="T964" s="13"/>
    </row>
    <row r="965" spans="1:20" hidden="1">
      <c r="A965" s="13" t="str">
        <f t="array" ref="A965">INDEX(manifest_11Sep!$A$1:$V$3202,MATCH($B965,manifest_11Sep!$B$1:$B$3202,0),MATCH(A.Dep9SepList!A$1,manifest_11Sep!$A$1:$V$1,0))</f>
        <v>A</v>
      </c>
      <c r="B965" s="13" t="s">
        <v>1930</v>
      </c>
      <c r="C965" s="13" t="str">
        <f t="array" ref="C965">INDEX(manifest_11Sep!$A$1:$V$3202,MATCH($B965,manifest_11Sep!$B$1:$B$3202,0),MATCH(A.Dep9SepList!C$1,manifest_11Sep!$A$1:$V$1,0))</f>
        <v>LSN7564VCTX</v>
      </c>
      <c r="D965" s="13" t="str">
        <f t="array" ref="D965">INDEX(manifest_11Sep!$A$1:$V$3202,MATCH($B965,manifest_11Sep!$B$1:$B$3202,0),MATCH(A.Dep9SepList!D$1,manifest_11Sep!$A$1:$V$1,0))</f>
        <v>Male</v>
      </c>
      <c r="E965" s="13" t="str">
        <f t="array" ref="E965">INDEX(manifest_11Sep!$A$1:$V$3202,MATCH($B965,manifest_11Sep!$B$1:$B$3202,0),MATCH(A.Dep9SepList!E$1,manifest_11Sep!$A$1:$V$1,0))</f>
        <v>Tsan-Kuen</v>
      </c>
      <c r="F965" s="13" t="str">
        <f t="array" ref="F965">INDEX(manifest_11Sep!$A$1:$V$3202,MATCH($B965,manifest_11Sep!$B$1:$B$3202,0),MATCH(A.Dep9SepList!F$1,manifest_11Sep!$A$1:$V$1,0))</f>
        <v>Wang</v>
      </c>
      <c r="G965" s="13">
        <f t="array" ref="G965">INDEX(manifest_11Sep!$A$1:$V$3202,MATCH($B965,manifest_11Sep!$B$1:$B$3202,0),MATCH(A.Dep9SepList!G$1,manifest_11Sep!$A$1:$V$1,0))</f>
        <v>62</v>
      </c>
      <c r="H965" s="13" t="str">
        <f t="array" ref="H965">INDEX(manifest_11Sep!$A$1:$V$3202,MATCH($B965,manifest_11Sep!$B$1:$B$3202,0),MATCH(A.Dep9SepList!H$1,manifest_11Sep!$A$1:$V$1,0))</f>
        <v>CY Chen</v>
      </c>
      <c r="I965" s="13" t="str">
        <f t="array" ref="I965">INDEX(manifest_11Sep!$A$1:$V$3202,MATCH($B965,manifest_11Sep!$B$1:$B$3202,0),MATCH(A.Dep9SepList!I$1,manifest_11Sep!$A$1:$V$1,0))</f>
        <v>China Airlines</v>
      </c>
      <c r="J965" s="13" t="str">
        <f t="array" ref="J965">INDEX(manifest_11Sep!$A$1:$V$3202,MATCH($B965,manifest_11Sep!$B$1:$B$3202,0),MATCH(A.Dep9SepList!J$1,manifest_11Sep!$A$1:$V$1,0))</f>
        <v>CI 161</v>
      </c>
      <c r="K965" s="32" t="str">
        <f t="array" ref="K965">INDEX(manifest_11Sep!$A$1:$V$3202,MATCH($B965,manifest_11Sep!$B$1:$B$3202,0),MATCH(A.Dep9SepList!K$1,manifest_11Sep!$A$1:$V$1,0))</f>
        <v>18-thg 9-25</v>
      </c>
      <c r="L965" s="20">
        <f t="array" ref="L965">INDEX(manifest_11Sep!$A$1:$V$3202,MATCH($B965,manifest_11Sep!$B$1:$B$3202,0),MATCH(A.Dep9SepList!L$1,manifest_11Sep!$A$1:$V$1,0))</f>
        <v>0.52430555555555558</v>
      </c>
      <c r="M965" s="13" t="str">
        <f t="array" ref="M965">INDEX(manifest_11Sep!$A$1:$V$3202,MATCH($B965,manifest_11Sep!$B$1:$B$3202,0),MATCH(A.Dep9SepList!M$1,manifest_11Sep!$A$1:$V$1,0))</f>
        <v>ICN-T2</v>
      </c>
      <c r="N965" s="13" t="str">
        <f t="array" ref="N965">INDEX(manifest_11Sep!$A$1:$V$3202,MATCH($B965,manifest_11Sep!$B$1:$B$3202,0),MATCH(A.Dep9SepList!N$1,manifest_11Sep!$A$1:$V$1,0))</f>
        <v>THE PLAZA</v>
      </c>
      <c r="O965" s="31"/>
      <c r="P965" s="20" t="e" cm="1" vm="1">
        <f t="array" aca="1" ref="P965" ca="1">IF(J965="","",_xlfn.XLOOKUP(J965&amp;N965,'A.Departure Grouping'!AQ:AQ&amp;'A.Departure Grouping'!AP:AP,'A.Departure Grouping'!AR:AR,"",0))</f>
        <v>#NAME?</v>
      </c>
      <c r="Q965" s="13">
        <v>70277581</v>
      </c>
      <c r="R965" s="13" t="s">
        <v>61</v>
      </c>
      <c r="S965" s="13">
        <f t="array" ref="S965">INDEX(manifest_11Sep!$A$1:$V$3202,MATCH($B965,manifest_11Sep!$B$1:$B$3202,0),MATCH(A.Dep9SepList!S$1,manifest_11Sep!$A$1:$V$1,0))</f>
        <v>0</v>
      </c>
      <c r="T965" s="13"/>
    </row>
    <row r="966" spans="1:20" hidden="1">
      <c r="A966" s="13" t="str">
        <f t="array" ref="A966">INDEX(manifest_11Sep!$A$1:$V$3202,MATCH($B966,manifest_11Sep!$B$1:$B$3202,0),MATCH(A.Dep9SepList!A$1,manifest_11Sep!$A$1:$V$1,0))</f>
        <v>A</v>
      </c>
      <c r="B966" s="13" t="s">
        <v>1788</v>
      </c>
      <c r="C966" s="13" t="str">
        <f t="array" ref="C966">INDEX(manifest_11Sep!$A$1:$V$3202,MATCH($B966,manifest_11Sep!$B$1:$B$3202,0),MATCH(A.Dep9SepList!C$1,manifest_11Sep!$A$1:$V$1,0))</f>
        <v>YKN9YRTHZK8</v>
      </c>
      <c r="D966" s="13" t="str">
        <f t="array" ref="D966">INDEX(manifest_11Sep!$A$1:$V$3202,MATCH($B966,manifest_11Sep!$B$1:$B$3202,0),MATCH(A.Dep9SepList!D$1,manifest_11Sep!$A$1:$V$1,0))</f>
        <v>Female</v>
      </c>
      <c r="E966" s="13" t="str">
        <f t="array" ref="E966">INDEX(manifest_11Sep!$A$1:$V$3202,MATCH($B966,manifest_11Sep!$B$1:$B$3202,0),MATCH(A.Dep9SepList!E$1,manifest_11Sep!$A$1:$V$1,0))</f>
        <v>Xiaoxia</v>
      </c>
      <c r="F966" s="13" t="str">
        <f t="array" ref="F966">INDEX(manifest_11Sep!$A$1:$V$3202,MATCH($B966,manifest_11Sep!$B$1:$B$3202,0),MATCH(A.Dep9SepList!F$1,manifest_11Sep!$A$1:$V$1,0))</f>
        <v>Li</v>
      </c>
      <c r="G966" s="13">
        <f t="array" ref="G966">INDEX(manifest_11Sep!$A$1:$V$3202,MATCH($B966,manifest_11Sep!$B$1:$B$3202,0),MATCH(A.Dep9SepList!G$1,manifest_11Sep!$A$1:$V$1,0))</f>
        <v>47</v>
      </c>
      <c r="H966" s="13" t="str">
        <f t="array" ref="H966">INDEX(manifest_11Sep!$A$1:$V$3202,MATCH($B966,manifest_11Sep!$B$1:$B$3202,0),MATCH(A.Dep9SepList!H$1,manifest_11Sep!$A$1:$V$1,0))</f>
        <v>Christine Dai</v>
      </c>
      <c r="I966" s="13" t="str">
        <f t="array" ref="I966">INDEX(manifest_11Sep!$A$1:$V$3202,MATCH($B966,manifest_11Sep!$B$1:$B$3202,0),MATCH(A.Dep9SepList!I$1,manifest_11Sep!$A$1:$V$1,0))</f>
        <v>Korean Air</v>
      </c>
      <c r="J966" s="13" t="str">
        <f t="array" ref="J966">INDEX(manifest_11Sep!$A$1:$V$3202,MATCH($B966,manifest_11Sep!$B$1:$B$3202,0),MATCH(A.Dep9SepList!J$1,manifest_11Sep!$A$1:$V$1,0))</f>
        <v>KE 803</v>
      </c>
      <c r="K966" s="32" t="str">
        <f t="array" ref="K966">INDEX(manifest_11Sep!$A$1:$V$3202,MATCH($B966,manifest_11Sep!$B$1:$B$3202,0),MATCH(A.Dep9SepList!K$1,manifest_11Sep!$A$1:$V$1,0))</f>
        <v>18-thg 9-25</v>
      </c>
      <c r="L966" s="20">
        <f t="array" ref="L966">INDEX(manifest_11Sep!$A$1:$V$3202,MATCH($B966,manifest_11Sep!$B$1:$B$3202,0),MATCH(A.Dep9SepList!L$1,manifest_11Sep!$A$1:$V$1,0))</f>
        <v>0.52430555555555558</v>
      </c>
      <c r="M966" s="13" t="str">
        <f t="array" ref="M966">INDEX(manifest_11Sep!$A$1:$V$3202,MATCH($B966,manifest_11Sep!$B$1:$B$3202,0),MATCH(A.Dep9SepList!M$1,manifest_11Sep!$A$1:$V$1,0))</f>
        <v>ICN-T2</v>
      </c>
      <c r="N966" s="13" t="str">
        <f t="array" ref="N966">INDEX(manifest_11Sep!$A$1:$V$3202,MATCH($B966,manifest_11Sep!$B$1:$B$3202,0),MATCH(A.Dep9SepList!N$1,manifest_11Sep!$A$1:$V$1,0))</f>
        <v>THE PLAZA</v>
      </c>
      <c r="O966" s="31"/>
      <c r="P966" s="20" t="e" cm="1" vm="1">
        <f t="array" aca="1" ref="P966" ca="1">IF(J966="","",_xlfn.XLOOKUP(J966&amp;N966,'A.Departure Grouping'!AQ:AQ&amp;'A.Departure Grouping'!AP:AP,'A.Departure Grouping'!AR:AR,"",0))</f>
        <v>#NAME?</v>
      </c>
      <c r="Q966" s="13">
        <v>70273399</v>
      </c>
      <c r="R966" s="13" t="s">
        <v>61</v>
      </c>
      <c r="S966" s="13">
        <f t="array" ref="S966">INDEX(manifest_11Sep!$A$1:$V$3202,MATCH($B966,manifest_11Sep!$B$1:$B$3202,0),MATCH(A.Dep9SepList!S$1,manifest_11Sep!$A$1:$V$1,0))</f>
        <v>0</v>
      </c>
      <c r="T966" s="17"/>
    </row>
    <row r="967" spans="1:20">
      <c r="A967" s="13" t="str">
        <f t="array" ref="A967">INDEX(manifest_11Sep!$A$1:$V$3202,MATCH($B967,manifest_11Sep!$B$1:$B$3202,0),MATCH(A.Dep9SepList!A$1,manifest_11Sep!$A$1:$V$1,0))</f>
        <v>A</v>
      </c>
      <c r="B967" s="13" t="s">
        <v>2867</v>
      </c>
      <c r="C967" s="13" t="str">
        <f t="array" ref="C967">INDEX(manifest_11Sep!$A$1:$V$3202,MATCH($B967,manifest_11Sep!$B$1:$B$3202,0),MATCH(A.Dep9SepList!C$1,manifest_11Sep!$A$1:$V$1,0))</f>
        <v>8PNG5SQB244</v>
      </c>
      <c r="D967" s="13" t="str">
        <f t="array" ref="D967">INDEX(manifest_11Sep!$A$1:$V$3202,MATCH($B967,manifest_11Sep!$B$1:$B$3202,0),MATCH(A.Dep9SepList!D$1,manifest_11Sep!$A$1:$V$1,0))</f>
        <v>Female</v>
      </c>
      <c r="E967" s="13" t="str">
        <f t="array" ref="E967">INDEX(manifest_11Sep!$A$1:$V$3202,MATCH($B967,manifest_11Sep!$B$1:$B$3202,0),MATCH(A.Dep9SepList!E$1,manifest_11Sep!$A$1:$V$1,0))</f>
        <v>Yvette Ferrer</v>
      </c>
      <c r="F967" s="13" t="str">
        <f t="array" ref="F967">INDEX(manifest_11Sep!$A$1:$V$3202,MATCH($B967,manifest_11Sep!$B$1:$B$3202,0),MATCH(A.Dep9SepList!F$1,manifest_11Sep!$A$1:$V$1,0))</f>
        <v>Laquihon</v>
      </c>
      <c r="G967" s="13">
        <f t="array" ref="G967">INDEX(manifest_11Sep!$A$1:$V$3202,MATCH($B967,manifest_11Sep!$B$1:$B$3202,0),MATCH(A.Dep9SepList!G$1,manifest_11Sep!$A$1:$V$1,0))</f>
        <v>56</v>
      </c>
      <c r="H967" s="13" t="str">
        <f t="array" ref="H967">INDEX(manifest_11Sep!$A$1:$V$3202,MATCH($B967,manifest_11Sep!$B$1:$B$3202,0),MATCH(A.Dep9SepList!H$1,manifest_11Sep!$A$1:$V$1,0))</f>
        <v>John Woo 1</v>
      </c>
      <c r="I967" s="13" t="str">
        <f t="array" ref="I967">INDEX(manifest_11Sep!$A$1:$V$3202,MATCH($B967,manifest_11Sep!$B$1:$B$3202,0),MATCH(A.Dep9SepList!I$1,manifest_11Sep!$A$1:$V$1,0))</f>
        <v>Asiana Airlines</v>
      </c>
      <c r="J967" s="13" t="str">
        <f t="array" ref="J967">INDEX(manifest_11Sep!$A$1:$V$3202,MATCH($B967,manifest_11Sep!$B$1:$B$3202,0),MATCH(A.Dep9SepList!J$1,manifest_11Sep!$A$1:$V$1,0))</f>
        <v>OZ 202</v>
      </c>
      <c r="K967" s="32" t="str">
        <f t="array" ref="K967">INDEX(manifest_11Sep!$A$1:$V$3202,MATCH($B967,manifest_11Sep!$B$1:$B$3202,0),MATCH(A.Dep9SepList!K$1,manifest_11Sep!$A$1:$V$1,0))</f>
        <v>18-thg 9-25</v>
      </c>
      <c r="L967" s="20">
        <f t="array" ref="L967">INDEX(manifest_11Sep!$A$1:$V$3202,MATCH($B967,manifest_11Sep!$B$1:$B$3202,0),MATCH(A.Dep9SepList!L$1,manifest_11Sep!$A$1:$V$1,0))</f>
        <v>0.52777777777777779</v>
      </c>
      <c r="M967" s="13" t="str">
        <f t="array" ref="M967">INDEX(manifest_11Sep!$A$1:$V$3202,MATCH($B967,manifest_11Sep!$B$1:$B$3202,0),MATCH(A.Dep9SepList!M$1,manifest_11Sep!$A$1:$V$1,0))</f>
        <v>ICN-T1</v>
      </c>
      <c r="N967" s="13" t="str">
        <f t="array" ref="N967">INDEX(manifest_11Sep!$A$1:$V$3202,MATCH($B967,manifest_11Sep!$B$1:$B$3202,0),MATCH(A.Dep9SepList!N$1,manifest_11Sep!$A$1:$V$1,0))</f>
        <v>LOTTE</v>
      </c>
      <c r="O967" s="31"/>
      <c r="P967" s="20" t="e" cm="1" vm="1">
        <f t="array" aca="1" ref="P967" ca="1">IF(J967="","",_xlfn.XLOOKUP(J967&amp;N967,'A.Departure Grouping'!AQ:AQ&amp;'A.Departure Grouping'!AP:AP,'A.Departure Grouping'!AR:AR,"",0))</f>
        <v>#NAME?</v>
      </c>
      <c r="Q967" s="13">
        <v>15262429</v>
      </c>
      <c r="R967" s="13" t="s">
        <v>43</v>
      </c>
      <c r="S967" s="13">
        <f t="array" ref="S967">INDEX(manifest_11Sep!$A$1:$V$3202,MATCH($B967,manifest_11Sep!$B$1:$B$3202,0),MATCH(A.Dep9SepList!S$1,manifest_11Sep!$A$1:$V$1,0))</f>
        <v>0</v>
      </c>
      <c r="T967" s="17"/>
    </row>
    <row r="968" spans="1:20">
      <c r="A968" s="13" t="str">
        <f t="array" ref="A968">INDEX(manifest_11Sep!$A$1:$V$3202,MATCH($B968,manifest_11Sep!$B$1:$B$3202,0),MATCH(A.Dep9SepList!A$1,manifest_11Sep!$A$1:$V$1,0))</f>
        <v>A</v>
      </c>
      <c r="B968" s="13" t="s">
        <v>2870</v>
      </c>
      <c r="C968" s="13" t="str">
        <f t="array" ref="C968">INDEX(manifest_11Sep!$A$1:$V$3202,MATCH($B968,manifest_11Sep!$B$1:$B$3202,0),MATCH(A.Dep9SepList!C$1,manifest_11Sep!$A$1:$V$1,0))</f>
        <v>8PNG5SQB244</v>
      </c>
      <c r="D968" s="13" t="str">
        <f t="array" ref="D968">INDEX(manifest_11Sep!$A$1:$V$3202,MATCH($B968,manifest_11Sep!$B$1:$B$3202,0),MATCH(A.Dep9SepList!D$1,manifest_11Sep!$A$1:$V$1,0))</f>
        <v>Female</v>
      </c>
      <c r="E968" s="13" t="str">
        <f t="array" ref="E968">INDEX(manifest_11Sep!$A$1:$V$3202,MATCH($B968,manifest_11Sep!$B$1:$B$3202,0),MATCH(A.Dep9SepList!E$1,manifest_11Sep!$A$1:$V$1,0))</f>
        <v>Jeane Gahon</v>
      </c>
      <c r="F968" s="13" t="str">
        <f t="array" ref="F968">INDEX(manifest_11Sep!$A$1:$V$3202,MATCH($B968,manifest_11Sep!$B$1:$B$3202,0),MATCH(A.Dep9SepList!F$1,manifest_11Sep!$A$1:$V$1,0))</f>
        <v>Penfold</v>
      </c>
      <c r="G968" s="13">
        <f t="array" ref="G968">INDEX(manifest_11Sep!$A$1:$V$3202,MATCH($B968,manifest_11Sep!$B$1:$B$3202,0),MATCH(A.Dep9SepList!G$1,manifest_11Sep!$A$1:$V$1,0))</f>
        <v>56</v>
      </c>
      <c r="H968" s="13" t="str">
        <f t="array" ref="H968">INDEX(manifest_11Sep!$A$1:$V$3202,MATCH($B968,manifest_11Sep!$B$1:$B$3202,0),MATCH(A.Dep9SepList!H$1,manifest_11Sep!$A$1:$V$1,0))</f>
        <v>John Woo 1</v>
      </c>
      <c r="I968" s="13" t="str">
        <f t="array" ref="I968">INDEX(manifest_11Sep!$A$1:$V$3202,MATCH($B968,manifest_11Sep!$B$1:$B$3202,0),MATCH(A.Dep9SepList!I$1,manifest_11Sep!$A$1:$V$1,0))</f>
        <v>Asiana Airlines</v>
      </c>
      <c r="J968" s="13" t="str">
        <f t="array" ref="J968">INDEX(manifest_11Sep!$A$1:$V$3202,MATCH($B968,manifest_11Sep!$B$1:$B$3202,0),MATCH(A.Dep9SepList!J$1,manifest_11Sep!$A$1:$V$1,0))</f>
        <v>OZ 202</v>
      </c>
      <c r="K968" s="32" t="str">
        <f t="array" ref="K968">INDEX(manifest_11Sep!$A$1:$V$3202,MATCH($B968,manifest_11Sep!$B$1:$B$3202,0),MATCH(A.Dep9SepList!K$1,manifest_11Sep!$A$1:$V$1,0))</f>
        <v>18-thg 9-25</v>
      </c>
      <c r="L968" s="20">
        <f t="array" ref="L968">INDEX(manifest_11Sep!$A$1:$V$3202,MATCH($B968,manifest_11Sep!$B$1:$B$3202,0),MATCH(A.Dep9SepList!L$1,manifest_11Sep!$A$1:$V$1,0))</f>
        <v>0.52777777777777779</v>
      </c>
      <c r="M968" s="13" t="str">
        <f t="array" ref="M968">INDEX(manifest_11Sep!$A$1:$V$3202,MATCH($B968,manifest_11Sep!$B$1:$B$3202,0),MATCH(A.Dep9SepList!M$1,manifest_11Sep!$A$1:$V$1,0))</f>
        <v>ICN-T1</v>
      </c>
      <c r="N968" s="13" t="str">
        <f t="array" ref="N968">INDEX(manifest_11Sep!$A$1:$V$3202,MATCH($B968,manifest_11Sep!$B$1:$B$3202,0),MATCH(A.Dep9SepList!N$1,manifest_11Sep!$A$1:$V$1,0))</f>
        <v>LOTTE</v>
      </c>
      <c r="O968" s="31"/>
      <c r="P968" s="20" t="e" cm="1" vm="1">
        <f t="array" aca="1" ref="P968" ca="1">IF(J968="","",_xlfn.XLOOKUP(J968&amp;N968,'A.Departure Grouping'!AQ:AQ&amp;'A.Departure Grouping'!AP:AP,'A.Departure Grouping'!AR:AR,"",0))</f>
        <v>#NAME?</v>
      </c>
      <c r="Q968" s="13">
        <v>15262429</v>
      </c>
      <c r="R968" s="13" t="s">
        <v>43</v>
      </c>
      <c r="S968" s="13">
        <f t="array" ref="S968">INDEX(manifest_11Sep!$A$1:$V$3202,MATCH($B968,manifest_11Sep!$B$1:$B$3202,0),MATCH(A.Dep9SepList!S$1,manifest_11Sep!$A$1:$V$1,0))</f>
        <v>0</v>
      </c>
      <c r="T968" s="17"/>
    </row>
    <row r="969" spans="1:20">
      <c r="A969" s="13" t="str">
        <f t="array" ref="A969">INDEX(manifest_11Sep!$A$1:$V$3202,MATCH($B969,manifest_11Sep!$B$1:$B$3202,0),MATCH(A.Dep9SepList!A$1,manifest_11Sep!$A$1:$V$1,0))</f>
        <v>A</v>
      </c>
      <c r="B969" s="13" t="s">
        <v>2172</v>
      </c>
      <c r="C969" s="13" t="str">
        <f t="array" ref="C969">INDEX(manifest_11Sep!$A$1:$V$3202,MATCH($B969,manifest_11Sep!$B$1:$B$3202,0),MATCH(A.Dep9SepList!C$1,manifest_11Sep!$A$1:$V$1,0))</f>
        <v>78NTH4TQPZY</v>
      </c>
      <c r="D969" s="13" t="str">
        <f t="array" ref="D969">INDEX(manifest_11Sep!$A$1:$V$3202,MATCH($B969,manifest_11Sep!$B$1:$B$3202,0),MATCH(A.Dep9SepList!D$1,manifest_11Sep!$A$1:$V$1,0))</f>
        <v>Male</v>
      </c>
      <c r="E969" s="13" t="str">
        <f t="array" ref="E969">INDEX(manifest_11Sep!$A$1:$V$3202,MATCH($B969,manifest_11Sep!$B$1:$B$3202,0),MATCH(A.Dep9SepList!E$1,manifest_11Sep!$A$1:$V$1,0))</f>
        <v>Rudyric Reglos</v>
      </c>
      <c r="F969" s="13" t="str">
        <f t="array" ref="F969">INDEX(manifest_11Sep!$A$1:$V$3202,MATCH($B969,manifest_11Sep!$B$1:$B$3202,0),MATCH(A.Dep9SepList!F$1,manifest_11Sep!$A$1:$V$1,0))</f>
        <v>Villacisneros</v>
      </c>
      <c r="G969" s="13">
        <f t="array" ref="G969">INDEX(manifest_11Sep!$A$1:$V$3202,MATCH($B969,manifest_11Sep!$B$1:$B$3202,0),MATCH(A.Dep9SepList!G$1,manifest_11Sep!$A$1:$V$1,0))</f>
        <v>60</v>
      </c>
      <c r="H969" s="13" t="str">
        <f t="array" ref="H969">INDEX(manifest_11Sep!$A$1:$V$3202,MATCH($B969,manifest_11Sep!$B$1:$B$3202,0),MATCH(A.Dep9SepList!H$1,manifest_11Sep!$A$1:$V$1,0))</f>
        <v>Dondon Dimailig</v>
      </c>
      <c r="I969" s="13" t="str">
        <f t="array" ref="I969">INDEX(manifest_11Sep!$A$1:$V$3202,MATCH($B969,manifest_11Sep!$B$1:$B$3202,0),MATCH(A.Dep9SepList!I$1,manifest_11Sep!$A$1:$V$1,0))</f>
        <v>Air Premia</v>
      </c>
      <c r="J969" s="13" t="str">
        <f t="array" ref="J969">INDEX(manifest_11Sep!$A$1:$V$3202,MATCH($B969,manifest_11Sep!$B$1:$B$3202,0),MATCH(A.Dep9SepList!J$1,manifest_11Sep!$A$1:$V$1,0))</f>
        <v>YP 101</v>
      </c>
      <c r="K969" s="32" t="str">
        <f t="array" ref="K969">INDEX(manifest_11Sep!$A$1:$V$3202,MATCH($B969,manifest_11Sep!$B$1:$B$3202,0),MATCH(A.Dep9SepList!K$1,manifest_11Sep!$A$1:$V$1,0))</f>
        <v>18-thg 9-25</v>
      </c>
      <c r="L969" s="20">
        <f t="array" ref="L969">INDEX(manifest_11Sep!$A$1:$V$3202,MATCH($B969,manifest_11Sep!$B$1:$B$3202,0),MATCH(A.Dep9SepList!L$1,manifest_11Sep!$A$1:$V$1,0))</f>
        <v>0.53125</v>
      </c>
      <c r="M969" s="13" t="str">
        <f t="array" ref="M969">INDEX(manifest_11Sep!$A$1:$V$3202,MATCH($B969,manifest_11Sep!$B$1:$B$3202,0),MATCH(A.Dep9SepList!M$1,manifest_11Sep!$A$1:$V$1,0))</f>
        <v>ICN-T1</v>
      </c>
      <c r="N969" s="13" t="str">
        <f t="array" ref="N969">INDEX(manifest_11Sep!$A$1:$V$3202,MATCH($B969,manifest_11Sep!$B$1:$B$3202,0),MATCH(A.Dep9SepList!N$1,manifest_11Sep!$A$1:$V$1,0))</f>
        <v>LOTTE</v>
      </c>
      <c r="O969" s="31"/>
      <c r="P969" s="20" t="e" cm="1" vm="1">
        <f t="array" aca="1" ref="P969" ca="1">IF(J969="","",_xlfn.XLOOKUP(J969&amp;N969,'A.Departure Grouping'!AQ:AQ&amp;'A.Departure Grouping'!AP:AP,'A.Departure Grouping'!AR:AR,"",0))</f>
        <v>#NAME?</v>
      </c>
      <c r="Q969" s="13">
        <v>15262378</v>
      </c>
      <c r="R969" s="13" t="s">
        <v>43</v>
      </c>
      <c r="S969" s="13">
        <f t="array" ref="S969">INDEX(manifest_11Sep!$A$1:$V$3202,MATCH($B969,manifest_11Sep!$B$1:$B$3202,0),MATCH(A.Dep9SepList!S$1,manifest_11Sep!$A$1:$V$1,0))</f>
        <v>0</v>
      </c>
      <c r="T969" s="17"/>
    </row>
    <row r="970" spans="1:20">
      <c r="A970" s="13" t="str">
        <f t="array" ref="A970">INDEX(manifest_11Sep!$A$1:$V$3202,MATCH($B970,manifest_11Sep!$B$1:$B$3202,0),MATCH(A.Dep9SepList!A$1,manifest_11Sep!$A$1:$V$1,0))</f>
        <v>A</v>
      </c>
      <c r="B970" s="13" t="s">
        <v>2175</v>
      </c>
      <c r="C970" s="13" t="str">
        <f t="array" ref="C970">INDEX(manifest_11Sep!$A$1:$V$3202,MATCH($B970,manifest_11Sep!$B$1:$B$3202,0),MATCH(A.Dep9SepList!C$1,manifest_11Sep!$A$1:$V$1,0))</f>
        <v>78NTH4TQPZY</v>
      </c>
      <c r="D970" s="13" t="str">
        <f t="array" ref="D970">INDEX(manifest_11Sep!$A$1:$V$3202,MATCH($B970,manifest_11Sep!$B$1:$B$3202,0),MATCH(A.Dep9SepList!D$1,manifest_11Sep!$A$1:$V$1,0))</f>
        <v>Female</v>
      </c>
      <c r="E970" s="13" t="str">
        <f t="array" ref="E970">INDEX(manifest_11Sep!$A$1:$V$3202,MATCH($B970,manifest_11Sep!$B$1:$B$3202,0),MATCH(A.Dep9SepList!E$1,manifest_11Sep!$A$1:$V$1,0))</f>
        <v>Maria Lourdes Miravite</v>
      </c>
      <c r="F970" s="13" t="str">
        <f t="array" ref="F970">INDEX(manifest_11Sep!$A$1:$V$3202,MATCH($B970,manifest_11Sep!$B$1:$B$3202,0),MATCH(A.Dep9SepList!F$1,manifest_11Sep!$A$1:$V$1,0))</f>
        <v>Villacisneros</v>
      </c>
      <c r="G970" s="13">
        <f t="array" ref="G970">INDEX(manifest_11Sep!$A$1:$V$3202,MATCH($B970,manifest_11Sep!$B$1:$B$3202,0),MATCH(A.Dep9SepList!G$1,manifest_11Sep!$A$1:$V$1,0))</f>
        <v>59</v>
      </c>
      <c r="H970" s="13" t="str">
        <f t="array" ref="H970">INDEX(manifest_11Sep!$A$1:$V$3202,MATCH($B970,manifest_11Sep!$B$1:$B$3202,0),MATCH(A.Dep9SepList!H$1,manifest_11Sep!$A$1:$V$1,0))</f>
        <v>Dondon Dimailig</v>
      </c>
      <c r="I970" s="13" t="str">
        <f t="array" ref="I970">INDEX(manifest_11Sep!$A$1:$V$3202,MATCH($B970,manifest_11Sep!$B$1:$B$3202,0),MATCH(A.Dep9SepList!I$1,manifest_11Sep!$A$1:$V$1,0))</f>
        <v>Air Premia</v>
      </c>
      <c r="J970" s="13" t="str">
        <f t="array" ref="J970">INDEX(manifest_11Sep!$A$1:$V$3202,MATCH($B970,manifest_11Sep!$B$1:$B$3202,0),MATCH(A.Dep9SepList!J$1,manifest_11Sep!$A$1:$V$1,0))</f>
        <v>YP 101</v>
      </c>
      <c r="K970" s="32" t="str">
        <f t="array" ref="K970">INDEX(manifest_11Sep!$A$1:$V$3202,MATCH($B970,manifest_11Sep!$B$1:$B$3202,0),MATCH(A.Dep9SepList!K$1,manifest_11Sep!$A$1:$V$1,0))</f>
        <v>18-thg 9-25</v>
      </c>
      <c r="L970" s="20">
        <f t="array" ref="L970">INDEX(manifest_11Sep!$A$1:$V$3202,MATCH($B970,manifest_11Sep!$B$1:$B$3202,0),MATCH(A.Dep9SepList!L$1,manifest_11Sep!$A$1:$V$1,0))</f>
        <v>0.53125</v>
      </c>
      <c r="M970" s="13" t="str">
        <f t="array" ref="M970">INDEX(manifest_11Sep!$A$1:$V$3202,MATCH($B970,manifest_11Sep!$B$1:$B$3202,0),MATCH(A.Dep9SepList!M$1,manifest_11Sep!$A$1:$V$1,0))</f>
        <v>ICN-T1</v>
      </c>
      <c r="N970" s="13" t="str">
        <f t="array" ref="N970">INDEX(manifest_11Sep!$A$1:$V$3202,MATCH($B970,manifest_11Sep!$B$1:$B$3202,0),MATCH(A.Dep9SepList!N$1,manifest_11Sep!$A$1:$V$1,0))</f>
        <v>LOTTE</v>
      </c>
      <c r="O970" s="31"/>
      <c r="P970" s="20" t="e" cm="1" vm="1">
        <f t="array" aca="1" ref="P970" ca="1">IF(J970="","",_xlfn.XLOOKUP(J970&amp;N970,'A.Departure Grouping'!AQ:AQ&amp;'A.Departure Grouping'!AP:AP,'A.Departure Grouping'!AR:AR,"",0))</f>
        <v>#NAME?</v>
      </c>
      <c r="Q970" s="13">
        <v>15262378</v>
      </c>
      <c r="R970" s="13" t="s">
        <v>43</v>
      </c>
      <c r="S970" s="13">
        <f t="array" ref="S970">INDEX(manifest_11Sep!$A$1:$V$3202,MATCH($B970,manifest_11Sep!$B$1:$B$3202,0),MATCH(A.Dep9SepList!S$1,manifest_11Sep!$A$1:$V$1,0))</f>
        <v>0</v>
      </c>
      <c r="T970" s="17"/>
    </row>
    <row r="971" spans="1:20">
      <c r="A971" s="13" t="str">
        <f t="array" ref="A971">INDEX(manifest_11Sep!$A$1:$V$3202,MATCH($B971,manifest_11Sep!$B$1:$B$3202,0),MATCH(A.Dep9SepList!A$1,manifest_11Sep!$A$1:$V$1,0))</f>
        <v>A</v>
      </c>
      <c r="B971" s="13" t="s">
        <v>2729</v>
      </c>
      <c r="C971" s="13" t="str">
        <f t="array" ref="C971">INDEX(manifest_11Sep!$A$1:$V$3202,MATCH($B971,manifest_11Sep!$B$1:$B$3202,0),MATCH(A.Dep9SepList!C$1,manifest_11Sep!$A$1:$V$1,0))</f>
        <v>4TN9Z9MDDX2</v>
      </c>
      <c r="D971" s="13" t="str">
        <f t="array" ref="D971">INDEX(manifest_11Sep!$A$1:$V$3202,MATCH($B971,manifest_11Sep!$B$1:$B$3202,0),MATCH(A.Dep9SepList!D$1,manifest_11Sep!$A$1:$V$1,0))</f>
        <v>Male</v>
      </c>
      <c r="E971" s="13" t="str">
        <f t="array" ref="E971">INDEX(manifest_11Sep!$A$1:$V$3202,MATCH($B971,manifest_11Sep!$B$1:$B$3202,0),MATCH(A.Dep9SepList!E$1,manifest_11Sep!$A$1:$V$1,0))</f>
        <v>Chinedu Johnson</v>
      </c>
      <c r="F971" s="13" t="str">
        <f t="array" ref="F971">INDEX(manifest_11Sep!$A$1:$V$3202,MATCH($B971,manifest_11Sep!$B$1:$B$3202,0),MATCH(A.Dep9SepList!F$1,manifest_11Sep!$A$1:$V$1,0))</f>
        <v>Orji</v>
      </c>
      <c r="G971" s="13">
        <f t="array" ref="G971">INDEX(manifest_11Sep!$A$1:$V$3202,MATCH($B971,manifest_11Sep!$B$1:$B$3202,0),MATCH(A.Dep9SepList!G$1,manifest_11Sep!$A$1:$V$1,0))</f>
        <v>41</v>
      </c>
      <c r="H971" s="13" t="str">
        <f t="array" ref="H971">INDEX(manifest_11Sep!$A$1:$V$3202,MATCH($B971,manifest_11Sep!$B$1:$B$3202,0),MATCH(A.Dep9SepList!H$1,manifest_11Sep!$A$1:$V$1,0))</f>
        <v>John Woo 1</v>
      </c>
      <c r="I971" s="13" t="str">
        <f t="array" ref="I971">INDEX(manifest_11Sep!$A$1:$V$3202,MATCH($B971,manifest_11Sep!$B$1:$B$3202,0),MATCH(A.Dep9SepList!I$1,manifest_11Sep!$A$1:$V$1,0))</f>
        <v>Air Premia</v>
      </c>
      <c r="J971" s="13" t="str">
        <f t="array" ref="J971">INDEX(manifest_11Sep!$A$1:$V$3202,MATCH($B971,manifest_11Sep!$B$1:$B$3202,0),MATCH(A.Dep9SepList!J$1,manifest_11Sep!$A$1:$V$1,0))</f>
        <v>YP 101</v>
      </c>
      <c r="K971" s="32" t="str">
        <f t="array" ref="K971">INDEX(manifest_11Sep!$A$1:$V$3202,MATCH($B971,manifest_11Sep!$B$1:$B$3202,0),MATCH(A.Dep9SepList!K$1,manifest_11Sep!$A$1:$V$1,0))</f>
        <v>18-thg 9-25</v>
      </c>
      <c r="L971" s="20">
        <f t="array" ref="L971">INDEX(manifest_11Sep!$A$1:$V$3202,MATCH($B971,manifest_11Sep!$B$1:$B$3202,0),MATCH(A.Dep9SepList!L$1,manifest_11Sep!$A$1:$V$1,0))</f>
        <v>0.53125</v>
      </c>
      <c r="M971" s="13" t="str">
        <f t="array" ref="M971">INDEX(manifest_11Sep!$A$1:$V$3202,MATCH($B971,manifest_11Sep!$B$1:$B$3202,0),MATCH(A.Dep9SepList!M$1,manifest_11Sep!$A$1:$V$1,0))</f>
        <v>ICN-T1</v>
      </c>
      <c r="N971" s="13" t="str">
        <f t="array" ref="N971">INDEX(manifest_11Sep!$A$1:$V$3202,MATCH($B971,manifest_11Sep!$B$1:$B$3202,0),MATCH(A.Dep9SepList!N$1,manifest_11Sep!$A$1:$V$1,0))</f>
        <v>LOTTE</v>
      </c>
      <c r="O971" s="31"/>
      <c r="P971" s="20" t="e" cm="1" vm="1">
        <f t="array" aca="1" ref="P971" ca="1">IF(J971="","",_xlfn.XLOOKUP(J971&amp;N971,'A.Departure Grouping'!AQ:AQ&amp;'A.Departure Grouping'!AP:AP,'A.Departure Grouping'!AR:AR,"",0))</f>
        <v>#NAME?</v>
      </c>
      <c r="Q971" s="13">
        <v>15262402</v>
      </c>
      <c r="R971" s="13" t="s">
        <v>61</v>
      </c>
      <c r="S971" s="13">
        <f t="array" ref="S971">INDEX(manifest_11Sep!$A$1:$V$3202,MATCH($B971,manifest_11Sep!$B$1:$B$3202,0),MATCH(A.Dep9SepList!S$1,manifest_11Sep!$A$1:$V$1,0))</f>
        <v>0</v>
      </c>
      <c r="T971" s="17"/>
    </row>
    <row r="972" spans="1:20" hidden="1">
      <c r="A972" s="13" t="str">
        <f t="array" ref="A972">INDEX(manifest_11Sep!$A$1:$V$3202,MATCH($B972,manifest_11Sep!$B$1:$B$3202,0),MATCH(A.Dep9SepList!A$1,manifest_11Sep!$A$1:$V$1,0))</f>
        <v>A</v>
      </c>
      <c r="B972" s="13" t="s">
        <v>1659</v>
      </c>
      <c r="C972" s="13" t="str">
        <f t="array" ref="C972">INDEX(manifest_11Sep!$A$1:$V$3202,MATCH($B972,manifest_11Sep!$B$1:$B$3202,0),MATCH(A.Dep9SepList!C$1,manifest_11Sep!$A$1:$V$1,0))</f>
        <v>4QNG3MFXP2T</v>
      </c>
      <c r="D972" s="13" t="str">
        <f t="array" ref="D972">INDEX(manifest_11Sep!$A$1:$V$3202,MATCH($B972,manifest_11Sep!$B$1:$B$3202,0),MATCH(A.Dep9SepList!D$1,manifest_11Sep!$A$1:$V$1,0))</f>
        <v>Female</v>
      </c>
      <c r="E972" s="13" t="str">
        <f t="array" ref="E972">INDEX(manifest_11Sep!$A$1:$V$3202,MATCH($B972,manifest_11Sep!$B$1:$B$3202,0),MATCH(A.Dep9SepList!E$1,manifest_11Sep!$A$1:$V$1,0))</f>
        <v>Dolores Apatan</v>
      </c>
      <c r="F972" s="13" t="str">
        <f t="array" ref="F972">INDEX(manifest_11Sep!$A$1:$V$3202,MATCH($B972,manifest_11Sep!$B$1:$B$3202,0),MATCH(A.Dep9SepList!F$1,manifest_11Sep!$A$1:$V$1,0))</f>
        <v>Mcgonigal</v>
      </c>
      <c r="G972" s="13">
        <f t="array" ref="G972">INDEX(manifest_11Sep!$A$1:$V$3202,MATCH($B972,manifest_11Sep!$B$1:$B$3202,0),MATCH(A.Dep9SepList!G$1,manifest_11Sep!$A$1:$V$1,0))</f>
        <v>55</v>
      </c>
      <c r="H972" s="13" t="str">
        <f t="array" ref="H972">INDEX(manifest_11Sep!$A$1:$V$3202,MATCH($B972,manifest_11Sep!$B$1:$B$3202,0),MATCH(A.Dep9SepList!H$1,manifest_11Sep!$A$1:$V$1,0))</f>
        <v>Bobot Peralta</v>
      </c>
      <c r="I972" s="13" t="str">
        <f t="array" ref="I972">INDEX(manifest_11Sep!$A$1:$V$3202,MATCH($B972,manifest_11Sep!$B$1:$B$3202,0),MATCH(A.Dep9SepList!I$1,manifest_11Sep!$A$1:$V$1,0))</f>
        <v>Air Premia</v>
      </c>
      <c r="J972" s="13" t="str">
        <f t="array" ref="J972">INDEX(manifest_11Sep!$A$1:$V$3202,MATCH($B972,manifest_11Sep!$B$1:$B$3202,0),MATCH(A.Dep9SepList!J$1,manifest_11Sep!$A$1:$V$1,0))</f>
        <v>YP 101</v>
      </c>
      <c r="K972" s="32" t="str">
        <f t="array" ref="K972">INDEX(manifest_11Sep!$A$1:$V$3202,MATCH($B972,manifest_11Sep!$B$1:$B$3202,0),MATCH(A.Dep9SepList!K$1,manifest_11Sep!$A$1:$V$1,0))</f>
        <v>18-thg 9-25</v>
      </c>
      <c r="L972" s="20">
        <f t="array" ref="L972">INDEX(manifest_11Sep!$A$1:$V$3202,MATCH($B972,manifest_11Sep!$B$1:$B$3202,0),MATCH(A.Dep9SepList!L$1,manifest_11Sep!$A$1:$V$1,0))</f>
        <v>0.53125</v>
      </c>
      <c r="M972" s="13" t="str">
        <f t="array" ref="M972">INDEX(manifest_11Sep!$A$1:$V$3202,MATCH($B972,manifest_11Sep!$B$1:$B$3202,0),MATCH(A.Dep9SepList!M$1,manifest_11Sep!$A$1:$V$1,0))</f>
        <v>ICN-T1</v>
      </c>
      <c r="N972" s="13" t="str">
        <f t="array" ref="N972">INDEX(manifest_11Sep!$A$1:$V$3202,MATCH($B972,manifest_11Sep!$B$1:$B$3202,0),MATCH(A.Dep9SepList!N$1,manifest_11Sep!$A$1:$V$1,0))</f>
        <v>THE PLAZA</v>
      </c>
      <c r="O972" s="31"/>
      <c r="P972" s="20" t="e" cm="1" vm="1">
        <f t="array" aca="1" ref="P972" ca="1">IF(J972="","",_xlfn.XLOOKUP(J972&amp;N972,'A.Departure Grouping'!AQ:AQ&amp;'A.Departure Grouping'!AP:AP,'A.Departure Grouping'!AR:AR,"",0))</f>
        <v>#NAME?</v>
      </c>
      <c r="Q972" s="13">
        <v>70273384</v>
      </c>
      <c r="R972" s="13" t="s">
        <v>61</v>
      </c>
      <c r="S972" s="13">
        <f t="array" ref="S972">INDEX(manifest_11Sep!$A$1:$V$3202,MATCH($B972,manifest_11Sep!$B$1:$B$3202,0),MATCH(A.Dep9SepList!S$1,manifest_11Sep!$A$1:$V$1,0))</f>
        <v>0</v>
      </c>
      <c r="T972" s="17"/>
    </row>
    <row r="973" spans="1:20" hidden="1">
      <c r="A973" s="13" t="str">
        <f t="array" ref="A973">INDEX(manifest_11Sep!$A$1:$V$3202,MATCH($B973,manifest_11Sep!$B$1:$B$3202,0),MATCH(A.Dep9SepList!A$1,manifest_11Sep!$A$1:$V$1,0))</f>
        <v>A</v>
      </c>
      <c r="B973" s="13" t="s">
        <v>1662</v>
      </c>
      <c r="C973" s="13" t="str">
        <f t="array" ref="C973">INDEX(manifest_11Sep!$A$1:$V$3202,MATCH($B973,manifest_11Sep!$B$1:$B$3202,0),MATCH(A.Dep9SepList!C$1,manifest_11Sep!$A$1:$V$1,0))</f>
        <v>CLN2TGYJ4HM</v>
      </c>
      <c r="D973" s="13" t="str">
        <f t="array" ref="D973">INDEX(manifest_11Sep!$A$1:$V$3202,MATCH($B973,manifest_11Sep!$B$1:$B$3202,0),MATCH(A.Dep9SepList!D$1,manifest_11Sep!$A$1:$V$1,0))</f>
        <v>Male</v>
      </c>
      <c r="E973" s="13" t="str">
        <f t="array" ref="E973">INDEX(manifest_11Sep!$A$1:$V$3202,MATCH($B973,manifest_11Sep!$B$1:$B$3202,0),MATCH(A.Dep9SepList!E$1,manifest_11Sep!$A$1:$V$1,0))</f>
        <v>Gilbert</v>
      </c>
      <c r="F973" s="13" t="str">
        <f t="array" ref="F973">INDEX(manifest_11Sep!$A$1:$V$3202,MATCH($B973,manifest_11Sep!$B$1:$B$3202,0),MATCH(A.Dep9SepList!F$1,manifest_11Sep!$A$1:$V$1,0))</f>
        <v>Castellanos</v>
      </c>
      <c r="G973" s="13">
        <f t="array" ref="G973">INDEX(manifest_11Sep!$A$1:$V$3202,MATCH($B973,manifest_11Sep!$B$1:$B$3202,0),MATCH(A.Dep9SepList!G$1,manifest_11Sep!$A$1:$V$1,0))</f>
        <v>59</v>
      </c>
      <c r="H973" s="13" t="str">
        <f t="array" ref="H973">INDEX(manifest_11Sep!$A$1:$V$3202,MATCH($B973,manifest_11Sep!$B$1:$B$3202,0),MATCH(A.Dep9SepList!H$1,manifest_11Sep!$A$1:$V$1,0))</f>
        <v>Bobot Peralta</v>
      </c>
      <c r="I973" s="13" t="str">
        <f t="array" ref="I973">INDEX(manifest_11Sep!$A$1:$V$3202,MATCH($B973,manifest_11Sep!$B$1:$B$3202,0),MATCH(A.Dep9SepList!I$1,manifest_11Sep!$A$1:$V$1,0))</f>
        <v>Air Premia</v>
      </c>
      <c r="J973" s="13" t="str">
        <f t="array" ref="J973">INDEX(manifest_11Sep!$A$1:$V$3202,MATCH($B973,manifest_11Sep!$B$1:$B$3202,0),MATCH(A.Dep9SepList!J$1,manifest_11Sep!$A$1:$V$1,0))</f>
        <v>YP 101</v>
      </c>
      <c r="K973" s="32" t="str">
        <f t="array" ref="K973">INDEX(manifest_11Sep!$A$1:$V$3202,MATCH($B973,manifest_11Sep!$B$1:$B$3202,0),MATCH(A.Dep9SepList!K$1,manifest_11Sep!$A$1:$V$1,0))</f>
        <v>18-thg 9-25</v>
      </c>
      <c r="L973" s="20">
        <f t="array" ref="L973">INDEX(manifest_11Sep!$A$1:$V$3202,MATCH($B973,manifest_11Sep!$B$1:$B$3202,0),MATCH(A.Dep9SepList!L$1,manifest_11Sep!$A$1:$V$1,0))</f>
        <v>0.53125</v>
      </c>
      <c r="M973" s="13" t="str">
        <f t="array" ref="M973">INDEX(manifest_11Sep!$A$1:$V$3202,MATCH($B973,manifest_11Sep!$B$1:$B$3202,0),MATCH(A.Dep9SepList!M$1,manifest_11Sep!$A$1:$V$1,0))</f>
        <v>ICN-T1</v>
      </c>
      <c r="N973" s="13" t="str">
        <f t="array" ref="N973">INDEX(manifest_11Sep!$A$1:$V$3202,MATCH($B973,manifest_11Sep!$B$1:$B$3202,0),MATCH(A.Dep9SepList!N$1,manifest_11Sep!$A$1:$V$1,0))</f>
        <v>THE PLAZA</v>
      </c>
      <c r="O973" s="31"/>
      <c r="P973" s="20" t="e" cm="1" vm="1">
        <f t="array" aca="1" ref="P973" ca="1">IF(J973="","",_xlfn.XLOOKUP(J973&amp;N973,'A.Departure Grouping'!AQ:AQ&amp;'A.Departure Grouping'!AP:AP,'A.Departure Grouping'!AR:AR,"",0))</f>
        <v>#NAME?</v>
      </c>
      <c r="Q973" s="13">
        <v>70124358</v>
      </c>
      <c r="R973" s="13" t="s">
        <v>43</v>
      </c>
      <c r="S973" s="13">
        <f t="array" ref="S973">INDEX(manifest_11Sep!$A$1:$V$3202,MATCH($B973,manifest_11Sep!$B$1:$B$3202,0),MATCH(A.Dep9SepList!S$1,manifest_11Sep!$A$1:$V$1,0))</f>
        <v>0</v>
      </c>
      <c r="T973" s="17"/>
    </row>
    <row r="974" spans="1:20" hidden="1">
      <c r="A974" s="13" t="str">
        <f t="array" ref="A974">INDEX(manifest_11Sep!$A$1:$V$3202,MATCH($B974,manifest_11Sep!$B$1:$B$3202,0),MATCH(A.Dep9SepList!A$1,manifest_11Sep!$A$1:$V$1,0))</f>
        <v>A</v>
      </c>
      <c r="B974" s="13" t="s">
        <v>1664</v>
      </c>
      <c r="C974" s="13" t="str">
        <f t="array" ref="C974">INDEX(manifest_11Sep!$A$1:$V$3202,MATCH($B974,manifest_11Sep!$B$1:$B$3202,0),MATCH(A.Dep9SepList!C$1,manifest_11Sep!$A$1:$V$1,0))</f>
        <v>CLN2TGYJ4HM</v>
      </c>
      <c r="D974" s="13" t="str">
        <f t="array" ref="D974">INDEX(manifest_11Sep!$A$1:$V$3202,MATCH($B974,manifest_11Sep!$B$1:$B$3202,0),MATCH(A.Dep9SepList!D$1,manifest_11Sep!$A$1:$V$1,0))</f>
        <v>Male</v>
      </c>
      <c r="E974" s="13" t="str">
        <f t="array" ref="E974">INDEX(manifest_11Sep!$A$1:$V$3202,MATCH($B974,manifest_11Sep!$B$1:$B$3202,0),MATCH(A.Dep9SepList!E$1,manifest_11Sep!$A$1:$V$1,0))</f>
        <v>Adrian Joss</v>
      </c>
      <c r="F974" s="13" t="str">
        <f t="array" ref="F974">INDEX(manifest_11Sep!$A$1:$V$3202,MATCH($B974,manifest_11Sep!$B$1:$B$3202,0),MATCH(A.Dep9SepList!F$1,manifest_11Sep!$A$1:$V$1,0))</f>
        <v>Castellanos</v>
      </c>
      <c r="G974" s="13">
        <f t="array" ref="G974">INDEX(manifest_11Sep!$A$1:$V$3202,MATCH($B974,manifest_11Sep!$B$1:$B$3202,0),MATCH(A.Dep9SepList!G$1,manifest_11Sep!$A$1:$V$1,0))</f>
        <v>13</v>
      </c>
      <c r="H974" s="13" t="str">
        <f t="array" ref="H974">INDEX(manifest_11Sep!$A$1:$V$3202,MATCH($B974,manifest_11Sep!$B$1:$B$3202,0),MATCH(A.Dep9SepList!H$1,manifest_11Sep!$A$1:$V$1,0))</f>
        <v>Bobot Peralta</v>
      </c>
      <c r="I974" s="13" t="str">
        <f t="array" ref="I974">INDEX(manifest_11Sep!$A$1:$V$3202,MATCH($B974,manifest_11Sep!$B$1:$B$3202,0),MATCH(A.Dep9SepList!I$1,manifest_11Sep!$A$1:$V$1,0))</f>
        <v>Air Premia</v>
      </c>
      <c r="J974" s="13" t="str">
        <f t="array" ref="J974">INDEX(manifest_11Sep!$A$1:$V$3202,MATCH($B974,manifest_11Sep!$B$1:$B$3202,0),MATCH(A.Dep9SepList!J$1,manifest_11Sep!$A$1:$V$1,0))</f>
        <v>YP 101</v>
      </c>
      <c r="K974" s="32" t="str">
        <f t="array" ref="K974">INDEX(manifest_11Sep!$A$1:$V$3202,MATCH($B974,manifest_11Sep!$B$1:$B$3202,0),MATCH(A.Dep9SepList!K$1,manifest_11Sep!$A$1:$V$1,0))</f>
        <v>18-thg 9-25</v>
      </c>
      <c r="L974" s="20">
        <f t="array" ref="L974">INDEX(manifest_11Sep!$A$1:$V$3202,MATCH($B974,manifest_11Sep!$B$1:$B$3202,0),MATCH(A.Dep9SepList!L$1,manifest_11Sep!$A$1:$V$1,0))</f>
        <v>0.53125</v>
      </c>
      <c r="M974" s="13" t="str">
        <f t="array" ref="M974">INDEX(manifest_11Sep!$A$1:$V$3202,MATCH($B974,manifest_11Sep!$B$1:$B$3202,0),MATCH(A.Dep9SepList!M$1,manifest_11Sep!$A$1:$V$1,0))</f>
        <v>ICN-T1</v>
      </c>
      <c r="N974" s="13" t="str">
        <f t="array" ref="N974">INDEX(manifest_11Sep!$A$1:$V$3202,MATCH($B974,manifest_11Sep!$B$1:$B$3202,0),MATCH(A.Dep9SepList!N$1,manifest_11Sep!$A$1:$V$1,0))</f>
        <v>THE PLAZA</v>
      </c>
      <c r="O974" s="31"/>
      <c r="P974" s="20" t="e" cm="1" vm="1">
        <f t="array" aca="1" ref="P974" ca="1">IF(J974="","",_xlfn.XLOOKUP(J974&amp;N974,'A.Departure Grouping'!AQ:AQ&amp;'A.Departure Grouping'!AP:AP,'A.Departure Grouping'!AR:AR,"",0))</f>
        <v>#NAME?</v>
      </c>
      <c r="Q974" s="13">
        <v>70124358</v>
      </c>
      <c r="R974" s="13" t="s">
        <v>43</v>
      </c>
      <c r="S974" s="13">
        <f t="array" ref="S974">INDEX(manifest_11Sep!$A$1:$V$3202,MATCH($B974,manifest_11Sep!$B$1:$B$3202,0),MATCH(A.Dep9SepList!S$1,manifest_11Sep!$A$1:$V$1,0))</f>
        <v>0</v>
      </c>
      <c r="T974" s="17"/>
    </row>
    <row r="975" spans="1:20" hidden="1">
      <c r="A975" s="13" t="str">
        <f t="array" ref="A975">INDEX(manifest_11Sep!$A$1:$V$3202,MATCH($B975,manifest_11Sep!$B$1:$B$3202,0),MATCH(A.Dep9SepList!A$1,manifest_11Sep!$A$1:$V$1,0))</f>
        <v>A</v>
      </c>
      <c r="B975" s="13" t="s">
        <v>1666</v>
      </c>
      <c r="C975" s="13" t="str">
        <f t="array" ref="C975">INDEX(manifest_11Sep!$A$1:$V$3202,MATCH($B975,manifest_11Sep!$B$1:$B$3202,0),MATCH(A.Dep9SepList!C$1,manifest_11Sep!$A$1:$V$1,0))</f>
        <v>CLN2TGYJ4HM</v>
      </c>
      <c r="D975" s="13" t="str">
        <f t="array" ref="D975">INDEX(manifest_11Sep!$A$1:$V$3202,MATCH($B975,manifest_11Sep!$B$1:$B$3202,0),MATCH(A.Dep9SepList!D$1,manifest_11Sep!$A$1:$V$1,0))</f>
        <v>Female</v>
      </c>
      <c r="E975" s="13" t="str">
        <f t="array" ref="E975">INDEX(manifest_11Sep!$A$1:$V$3202,MATCH($B975,manifest_11Sep!$B$1:$B$3202,0),MATCH(A.Dep9SepList!E$1,manifest_11Sep!$A$1:$V$1,0))</f>
        <v>Jenny Violanta</v>
      </c>
      <c r="F975" s="13" t="str">
        <f t="array" ref="F975">INDEX(manifest_11Sep!$A$1:$V$3202,MATCH($B975,manifest_11Sep!$B$1:$B$3202,0),MATCH(A.Dep9SepList!F$1,manifest_11Sep!$A$1:$V$1,0))</f>
        <v>Castellanos</v>
      </c>
      <c r="G975" s="13">
        <f t="array" ref="G975">INDEX(manifest_11Sep!$A$1:$V$3202,MATCH($B975,manifest_11Sep!$B$1:$B$3202,0),MATCH(A.Dep9SepList!G$1,manifest_11Sep!$A$1:$V$1,0))</f>
        <v>55</v>
      </c>
      <c r="H975" s="13" t="str">
        <f t="array" ref="H975">INDEX(manifest_11Sep!$A$1:$V$3202,MATCH($B975,manifest_11Sep!$B$1:$B$3202,0),MATCH(A.Dep9SepList!H$1,manifest_11Sep!$A$1:$V$1,0))</f>
        <v>Bobot Peralta</v>
      </c>
      <c r="I975" s="13" t="str">
        <f t="array" ref="I975">INDEX(manifest_11Sep!$A$1:$V$3202,MATCH($B975,manifest_11Sep!$B$1:$B$3202,0),MATCH(A.Dep9SepList!I$1,manifest_11Sep!$A$1:$V$1,0))</f>
        <v>Air Premia</v>
      </c>
      <c r="J975" s="13" t="str">
        <f t="array" ref="J975">INDEX(manifest_11Sep!$A$1:$V$3202,MATCH($B975,manifest_11Sep!$B$1:$B$3202,0),MATCH(A.Dep9SepList!J$1,manifest_11Sep!$A$1:$V$1,0))</f>
        <v>YP 101</v>
      </c>
      <c r="K975" s="32" t="str">
        <f t="array" ref="K975">INDEX(manifest_11Sep!$A$1:$V$3202,MATCH($B975,manifest_11Sep!$B$1:$B$3202,0),MATCH(A.Dep9SepList!K$1,manifest_11Sep!$A$1:$V$1,0))</f>
        <v>18-thg 9-25</v>
      </c>
      <c r="L975" s="20">
        <f t="array" ref="L975">INDEX(manifest_11Sep!$A$1:$V$3202,MATCH($B975,manifest_11Sep!$B$1:$B$3202,0),MATCH(A.Dep9SepList!L$1,manifest_11Sep!$A$1:$V$1,0))</f>
        <v>0.53125</v>
      </c>
      <c r="M975" s="13" t="str">
        <f t="array" ref="M975">INDEX(manifest_11Sep!$A$1:$V$3202,MATCH($B975,manifest_11Sep!$B$1:$B$3202,0),MATCH(A.Dep9SepList!M$1,manifest_11Sep!$A$1:$V$1,0))</f>
        <v>ICN-T1</v>
      </c>
      <c r="N975" s="13" t="str">
        <f t="array" ref="N975">INDEX(manifest_11Sep!$A$1:$V$3202,MATCH($B975,manifest_11Sep!$B$1:$B$3202,0),MATCH(A.Dep9SepList!N$1,manifest_11Sep!$A$1:$V$1,0))</f>
        <v>THE PLAZA</v>
      </c>
      <c r="O975" s="31"/>
      <c r="P975" s="20" t="e" cm="1" vm="1">
        <f t="array" aca="1" ref="P975" ca="1">IF(J975="","",_xlfn.XLOOKUP(J975&amp;N975,'A.Departure Grouping'!AQ:AQ&amp;'A.Departure Grouping'!AP:AP,'A.Departure Grouping'!AR:AR,"",0))</f>
        <v>#NAME?</v>
      </c>
      <c r="Q975" s="13">
        <v>70124353</v>
      </c>
      <c r="R975" s="13" t="s">
        <v>43</v>
      </c>
      <c r="S975" s="13">
        <f t="array" ref="S975">INDEX(manifest_11Sep!$A$1:$V$3202,MATCH($B975,manifest_11Sep!$B$1:$B$3202,0),MATCH(A.Dep9SepList!S$1,manifest_11Sep!$A$1:$V$1,0))</f>
        <v>0</v>
      </c>
      <c r="T975" s="17"/>
    </row>
    <row r="976" spans="1:20" hidden="1">
      <c r="A976" s="13" t="str">
        <f t="array" ref="A976">INDEX(manifest_11Sep!$A$1:$V$3202,MATCH($B976,manifest_11Sep!$B$1:$B$3202,0),MATCH(A.Dep9SepList!A$1,manifest_11Sep!$A$1:$V$1,0))</f>
        <v>A</v>
      </c>
      <c r="B976" s="13" t="s">
        <v>1668</v>
      </c>
      <c r="C976" s="13" t="str">
        <f t="array" ref="C976">INDEX(manifest_11Sep!$A$1:$V$3202,MATCH($B976,manifest_11Sep!$B$1:$B$3202,0),MATCH(A.Dep9SepList!C$1,manifest_11Sep!$A$1:$V$1,0))</f>
        <v>CLN2TGYJ4HM</v>
      </c>
      <c r="D976" s="13" t="str">
        <f t="array" ref="D976">INDEX(manifest_11Sep!$A$1:$V$3202,MATCH($B976,manifest_11Sep!$B$1:$B$3202,0),MATCH(A.Dep9SepList!D$1,manifest_11Sep!$A$1:$V$1,0))</f>
        <v>Female</v>
      </c>
      <c r="E976" s="13" t="str">
        <f t="array" ref="E976">INDEX(manifest_11Sep!$A$1:$V$3202,MATCH($B976,manifest_11Sep!$B$1:$B$3202,0),MATCH(A.Dep9SepList!E$1,manifest_11Sep!$A$1:$V$1,0))</f>
        <v>Brigitte Habawel</v>
      </c>
      <c r="F976" s="13" t="str">
        <f t="array" ref="F976">INDEX(manifest_11Sep!$A$1:$V$3202,MATCH($B976,manifest_11Sep!$B$1:$B$3202,0),MATCH(A.Dep9SepList!F$1,manifest_11Sep!$A$1:$V$1,0))</f>
        <v>Weiss</v>
      </c>
      <c r="G976" s="13">
        <f t="array" ref="G976">INDEX(manifest_11Sep!$A$1:$V$3202,MATCH($B976,manifest_11Sep!$B$1:$B$3202,0),MATCH(A.Dep9SepList!G$1,manifest_11Sep!$A$1:$V$1,0))</f>
        <v>62</v>
      </c>
      <c r="H976" s="13" t="str">
        <f t="array" ref="H976">INDEX(manifest_11Sep!$A$1:$V$3202,MATCH($B976,manifest_11Sep!$B$1:$B$3202,0),MATCH(A.Dep9SepList!H$1,manifest_11Sep!$A$1:$V$1,0))</f>
        <v>Bobot Peralta</v>
      </c>
      <c r="I976" s="13" t="str">
        <f t="array" ref="I976">INDEX(manifest_11Sep!$A$1:$V$3202,MATCH($B976,manifest_11Sep!$B$1:$B$3202,0),MATCH(A.Dep9SepList!I$1,manifest_11Sep!$A$1:$V$1,0))</f>
        <v>Air Premia</v>
      </c>
      <c r="J976" s="13" t="str">
        <f t="array" ref="J976">INDEX(manifest_11Sep!$A$1:$V$3202,MATCH($B976,manifest_11Sep!$B$1:$B$3202,0),MATCH(A.Dep9SepList!J$1,manifest_11Sep!$A$1:$V$1,0))</f>
        <v>YP 101</v>
      </c>
      <c r="K976" s="32" t="str">
        <f t="array" ref="K976">INDEX(manifest_11Sep!$A$1:$V$3202,MATCH($B976,manifest_11Sep!$B$1:$B$3202,0),MATCH(A.Dep9SepList!K$1,manifest_11Sep!$A$1:$V$1,0))</f>
        <v>18-thg 9-25</v>
      </c>
      <c r="L976" s="20">
        <f t="array" ref="L976">INDEX(manifest_11Sep!$A$1:$V$3202,MATCH($B976,manifest_11Sep!$B$1:$B$3202,0),MATCH(A.Dep9SepList!L$1,manifest_11Sep!$A$1:$V$1,0))</f>
        <v>0.53125</v>
      </c>
      <c r="M976" s="13" t="str">
        <f t="array" ref="M976">INDEX(manifest_11Sep!$A$1:$V$3202,MATCH($B976,manifest_11Sep!$B$1:$B$3202,0),MATCH(A.Dep9SepList!M$1,manifest_11Sep!$A$1:$V$1,0))</f>
        <v>ICN-T1</v>
      </c>
      <c r="N976" s="13" t="str">
        <f t="array" ref="N976">INDEX(manifest_11Sep!$A$1:$V$3202,MATCH($B976,manifest_11Sep!$B$1:$B$3202,0),MATCH(A.Dep9SepList!N$1,manifest_11Sep!$A$1:$V$1,0))</f>
        <v>THE PLAZA</v>
      </c>
      <c r="O976" s="31"/>
      <c r="P976" s="20" t="e" cm="1" vm="1">
        <f t="array" aca="1" ref="P976" ca="1">IF(J976="","",_xlfn.XLOOKUP(J976&amp;N976,'A.Departure Grouping'!AQ:AQ&amp;'A.Departure Grouping'!AP:AP,'A.Departure Grouping'!AR:AR,"",0))</f>
        <v>#NAME?</v>
      </c>
      <c r="Q976" s="13">
        <v>70124353</v>
      </c>
      <c r="R976" s="13" t="s">
        <v>43</v>
      </c>
      <c r="S976" s="13">
        <f t="array" ref="S976">INDEX(manifest_11Sep!$A$1:$V$3202,MATCH($B976,manifest_11Sep!$B$1:$B$3202,0),MATCH(A.Dep9SepList!S$1,manifest_11Sep!$A$1:$V$1,0))</f>
        <v>0</v>
      </c>
      <c r="T976" s="17"/>
    </row>
    <row r="977" spans="1:22" hidden="1">
      <c r="A977" s="13" t="str">
        <f t="array" ref="A977">INDEX(manifest_11Sep!$A$1:$V$3202,MATCH($B977,manifest_11Sep!$B$1:$B$3202,0),MATCH(A.Dep9SepList!A$1,manifest_11Sep!$A$1:$V$1,0))</f>
        <v>A</v>
      </c>
      <c r="B977" s="13" t="s">
        <v>1671</v>
      </c>
      <c r="C977" s="13" t="str">
        <f t="array" ref="C977">INDEX(manifest_11Sep!$A$1:$V$3202,MATCH($B977,manifest_11Sep!$B$1:$B$3202,0),MATCH(A.Dep9SepList!C$1,manifest_11Sep!$A$1:$V$1,0))</f>
        <v>KWNLVR2459Y</v>
      </c>
      <c r="D977" s="13" t="str">
        <f t="array" ref="D977">INDEX(manifest_11Sep!$A$1:$V$3202,MATCH($B977,manifest_11Sep!$B$1:$B$3202,0),MATCH(A.Dep9SepList!D$1,manifest_11Sep!$A$1:$V$1,0))</f>
        <v>Female</v>
      </c>
      <c r="E977" s="13" t="str">
        <f t="array" ref="E977">INDEX(manifest_11Sep!$A$1:$V$3202,MATCH($B977,manifest_11Sep!$B$1:$B$3202,0),MATCH(A.Dep9SepList!E$1,manifest_11Sep!$A$1:$V$1,0))</f>
        <v>Marilyn Castro</v>
      </c>
      <c r="F977" s="13" t="str">
        <f t="array" ref="F977">INDEX(manifest_11Sep!$A$1:$V$3202,MATCH($B977,manifest_11Sep!$B$1:$B$3202,0),MATCH(A.Dep9SepList!F$1,manifest_11Sep!$A$1:$V$1,0))</f>
        <v>Elamparo</v>
      </c>
      <c r="G977" s="13">
        <f t="array" ref="G977">INDEX(manifest_11Sep!$A$1:$V$3202,MATCH($B977,manifest_11Sep!$B$1:$B$3202,0),MATCH(A.Dep9SepList!G$1,manifest_11Sep!$A$1:$V$1,0))</f>
        <v>51</v>
      </c>
      <c r="H977" s="13" t="str">
        <f t="array" ref="H977">INDEX(manifest_11Sep!$A$1:$V$3202,MATCH($B977,manifest_11Sep!$B$1:$B$3202,0),MATCH(A.Dep9SepList!H$1,manifest_11Sep!$A$1:$V$1,0))</f>
        <v>Bobot Peralta</v>
      </c>
      <c r="I977" s="13" t="str">
        <f t="array" ref="I977">INDEX(manifest_11Sep!$A$1:$V$3202,MATCH($B977,manifest_11Sep!$B$1:$B$3202,0),MATCH(A.Dep9SepList!I$1,manifest_11Sep!$A$1:$V$1,0))</f>
        <v>Air Premia</v>
      </c>
      <c r="J977" s="13" t="str">
        <f t="array" ref="J977">INDEX(manifest_11Sep!$A$1:$V$3202,MATCH($B977,manifest_11Sep!$B$1:$B$3202,0),MATCH(A.Dep9SepList!J$1,manifest_11Sep!$A$1:$V$1,0))</f>
        <v>YP 101</v>
      </c>
      <c r="K977" s="32" t="str">
        <f t="array" ref="K977">INDEX(manifest_11Sep!$A$1:$V$3202,MATCH($B977,manifest_11Sep!$B$1:$B$3202,0),MATCH(A.Dep9SepList!K$1,manifest_11Sep!$A$1:$V$1,0))</f>
        <v>18-thg 9-25</v>
      </c>
      <c r="L977" s="20">
        <f t="array" ref="L977">INDEX(manifest_11Sep!$A$1:$V$3202,MATCH($B977,manifest_11Sep!$B$1:$B$3202,0),MATCH(A.Dep9SepList!L$1,manifest_11Sep!$A$1:$V$1,0))</f>
        <v>0.53125</v>
      </c>
      <c r="M977" s="13" t="str">
        <f t="array" ref="M977">INDEX(manifest_11Sep!$A$1:$V$3202,MATCH($B977,manifest_11Sep!$B$1:$B$3202,0),MATCH(A.Dep9SepList!M$1,manifest_11Sep!$A$1:$V$1,0))</f>
        <v>ICN-T1</v>
      </c>
      <c r="N977" s="13" t="str">
        <f t="array" ref="N977">INDEX(manifest_11Sep!$A$1:$V$3202,MATCH($B977,manifest_11Sep!$B$1:$B$3202,0),MATCH(A.Dep9SepList!N$1,manifest_11Sep!$A$1:$V$1,0))</f>
        <v>THE PLAZA</v>
      </c>
      <c r="O977" s="31"/>
      <c r="P977" s="20" t="e" cm="1" vm="1">
        <f t="array" aca="1" ref="P977" ca="1">IF(J977="","",_xlfn.XLOOKUP(J977&amp;N977,'A.Departure Grouping'!AQ:AQ&amp;'A.Departure Grouping'!AP:AP,'A.Departure Grouping'!AR:AR,"",0))</f>
        <v>#NAME?</v>
      </c>
      <c r="Q977" s="13">
        <v>70508925</v>
      </c>
      <c r="R977" s="13" t="s">
        <v>43</v>
      </c>
      <c r="S977" s="13">
        <f t="array" ref="S977">INDEX(manifest_11Sep!$A$1:$V$3202,MATCH($B977,manifest_11Sep!$B$1:$B$3202,0),MATCH(A.Dep9SepList!S$1,manifest_11Sep!$A$1:$V$1,0))</f>
        <v>0</v>
      </c>
      <c r="T977" s="13"/>
    </row>
    <row r="978" spans="1:22" hidden="1">
      <c r="A978" s="13" t="str">
        <f t="array" ref="A978">INDEX(manifest_11Sep!$A$1:$V$3202,MATCH($B978,manifest_11Sep!$B$1:$B$3202,0),MATCH(A.Dep9SepList!A$1,manifest_11Sep!$A$1:$V$1,0))</f>
        <v>A</v>
      </c>
      <c r="B978" s="13" t="s">
        <v>1721</v>
      </c>
      <c r="C978" s="13" t="str">
        <f t="array" ref="C978">INDEX(manifest_11Sep!$A$1:$V$3202,MATCH($B978,manifest_11Sep!$B$1:$B$3202,0),MATCH(A.Dep9SepList!C$1,manifest_11Sep!$A$1:$V$1,0))</f>
        <v>CPN347NBY96</v>
      </c>
      <c r="D978" s="13" t="str">
        <f t="array" ref="D978">INDEX(manifest_11Sep!$A$1:$V$3202,MATCH($B978,manifest_11Sep!$B$1:$B$3202,0),MATCH(A.Dep9SepList!D$1,manifest_11Sep!$A$1:$V$1,0))</f>
        <v>Female</v>
      </c>
      <c r="E978" s="13" t="str">
        <f t="array" ref="E978">INDEX(manifest_11Sep!$A$1:$V$3202,MATCH($B978,manifest_11Sep!$B$1:$B$3202,0),MATCH(A.Dep9SepList!E$1,manifest_11Sep!$A$1:$V$1,0))</f>
        <v>Maria Ruginia Vital</v>
      </c>
      <c r="F978" s="13" t="str">
        <f t="array" ref="F978">INDEX(manifest_11Sep!$A$1:$V$3202,MATCH($B978,manifest_11Sep!$B$1:$B$3202,0),MATCH(A.Dep9SepList!F$1,manifest_11Sep!$A$1:$V$1,0))</f>
        <v>Barit</v>
      </c>
      <c r="G978" s="13">
        <f t="array" ref="G978">INDEX(manifest_11Sep!$A$1:$V$3202,MATCH($B978,manifest_11Sep!$B$1:$B$3202,0),MATCH(A.Dep9SepList!G$1,manifest_11Sep!$A$1:$V$1,0))</f>
        <v>54</v>
      </c>
      <c r="H978" s="13" t="str">
        <f t="array" ref="H978">INDEX(manifest_11Sep!$A$1:$V$3202,MATCH($B978,manifest_11Sep!$B$1:$B$3202,0),MATCH(A.Dep9SepList!H$1,manifest_11Sep!$A$1:$V$1,0))</f>
        <v>Bobot Peralta</v>
      </c>
      <c r="I978" s="13" t="str">
        <f t="array" ref="I978">INDEX(manifest_11Sep!$A$1:$V$3202,MATCH($B978,manifest_11Sep!$B$1:$B$3202,0),MATCH(A.Dep9SepList!I$1,manifest_11Sep!$A$1:$V$1,0))</f>
        <v>Air Premia</v>
      </c>
      <c r="J978" s="13" t="str">
        <f t="array" ref="J978">INDEX(manifest_11Sep!$A$1:$V$3202,MATCH($B978,manifest_11Sep!$B$1:$B$3202,0),MATCH(A.Dep9SepList!J$1,manifest_11Sep!$A$1:$V$1,0))</f>
        <v>YP 101</v>
      </c>
      <c r="K978" s="32" t="str">
        <f t="array" ref="K978">INDEX(manifest_11Sep!$A$1:$V$3202,MATCH($B978,manifest_11Sep!$B$1:$B$3202,0),MATCH(A.Dep9SepList!K$1,manifest_11Sep!$A$1:$V$1,0))</f>
        <v>18-thg 9-25</v>
      </c>
      <c r="L978" s="20">
        <f t="array" ref="L978">INDEX(manifest_11Sep!$A$1:$V$3202,MATCH($B978,manifest_11Sep!$B$1:$B$3202,0),MATCH(A.Dep9SepList!L$1,manifest_11Sep!$A$1:$V$1,0))</f>
        <v>0.53125</v>
      </c>
      <c r="M978" s="13" t="str">
        <f t="array" ref="M978">INDEX(manifest_11Sep!$A$1:$V$3202,MATCH($B978,manifest_11Sep!$B$1:$B$3202,0),MATCH(A.Dep9SepList!M$1,manifest_11Sep!$A$1:$V$1,0))</f>
        <v>ICN-T1</v>
      </c>
      <c r="N978" s="13" t="str">
        <f t="array" ref="N978">INDEX(manifest_11Sep!$A$1:$V$3202,MATCH($B978,manifest_11Sep!$B$1:$B$3202,0),MATCH(A.Dep9SepList!N$1,manifest_11Sep!$A$1:$V$1,0))</f>
        <v>THE PLAZA</v>
      </c>
      <c r="O978" s="31"/>
      <c r="P978" s="20" t="e" cm="1" vm="1">
        <f t="array" aca="1" ref="P978" ca="1">IF(J978="","",_xlfn.XLOOKUP(J978&amp;N978,'A.Departure Grouping'!AQ:AQ&amp;'A.Departure Grouping'!AP:AP,'A.Departure Grouping'!AR:AR,"",0))</f>
        <v>#NAME?</v>
      </c>
      <c r="Q978" s="13">
        <v>70140208</v>
      </c>
      <c r="R978" s="13" t="s">
        <v>43</v>
      </c>
      <c r="S978" s="13">
        <f t="array" ref="S978">INDEX(manifest_11Sep!$A$1:$V$3202,MATCH($B978,manifest_11Sep!$B$1:$B$3202,0),MATCH(A.Dep9SepList!S$1,manifest_11Sep!$A$1:$V$1,0))</f>
        <v>0</v>
      </c>
      <c r="T978" s="17"/>
    </row>
    <row r="979" spans="1:22" hidden="1">
      <c r="A979" s="13" t="str">
        <f t="array" ref="A979">INDEX(manifest_11Sep!$A$1:$V$3202,MATCH($B979,manifest_11Sep!$B$1:$B$3202,0),MATCH(A.Dep9SepList!A$1,manifest_11Sep!$A$1:$V$1,0))</f>
        <v>A</v>
      </c>
      <c r="B979" s="13" t="s">
        <v>1725</v>
      </c>
      <c r="C979" s="13" t="str">
        <f t="array" ref="C979">INDEX(manifest_11Sep!$A$1:$V$3202,MATCH($B979,manifest_11Sep!$B$1:$B$3202,0),MATCH(A.Dep9SepList!C$1,manifest_11Sep!$A$1:$V$1,0))</f>
        <v>CPN347NBY96</v>
      </c>
      <c r="D979" s="13" t="str">
        <f t="array" ref="D979">INDEX(manifest_11Sep!$A$1:$V$3202,MATCH($B979,manifest_11Sep!$B$1:$B$3202,0),MATCH(A.Dep9SepList!D$1,manifest_11Sep!$A$1:$V$1,0))</f>
        <v>Male</v>
      </c>
      <c r="E979" s="13" t="str">
        <f t="array" ref="E979">INDEX(manifest_11Sep!$A$1:$V$3202,MATCH($B979,manifest_11Sep!$B$1:$B$3202,0),MATCH(A.Dep9SepList!E$1,manifest_11Sep!$A$1:$V$1,0))</f>
        <v>Mario Odilon Remigio</v>
      </c>
      <c r="F979" s="13" t="str">
        <f t="array" ref="F979">INDEX(manifest_11Sep!$A$1:$V$3202,MATCH($B979,manifest_11Sep!$B$1:$B$3202,0),MATCH(A.Dep9SepList!F$1,manifest_11Sep!$A$1:$V$1,0))</f>
        <v>Barit</v>
      </c>
      <c r="G979" s="13">
        <f t="array" ref="G979">INDEX(manifest_11Sep!$A$1:$V$3202,MATCH($B979,manifest_11Sep!$B$1:$B$3202,0),MATCH(A.Dep9SepList!G$1,manifest_11Sep!$A$1:$V$1,0))</f>
        <v>60</v>
      </c>
      <c r="H979" s="13" t="str">
        <f t="array" ref="H979">INDEX(manifest_11Sep!$A$1:$V$3202,MATCH($B979,manifest_11Sep!$B$1:$B$3202,0),MATCH(A.Dep9SepList!H$1,manifest_11Sep!$A$1:$V$1,0))</f>
        <v>Bobot Peralta</v>
      </c>
      <c r="I979" s="13" t="str">
        <f t="array" ref="I979">INDEX(manifest_11Sep!$A$1:$V$3202,MATCH($B979,manifest_11Sep!$B$1:$B$3202,0),MATCH(A.Dep9SepList!I$1,manifest_11Sep!$A$1:$V$1,0))</f>
        <v>Air Premia</v>
      </c>
      <c r="J979" s="13" t="str">
        <f t="array" ref="J979">INDEX(manifest_11Sep!$A$1:$V$3202,MATCH($B979,manifest_11Sep!$B$1:$B$3202,0),MATCH(A.Dep9SepList!J$1,manifest_11Sep!$A$1:$V$1,0))</f>
        <v>YP 101</v>
      </c>
      <c r="K979" s="32" t="str">
        <f t="array" ref="K979">INDEX(manifest_11Sep!$A$1:$V$3202,MATCH($B979,manifest_11Sep!$B$1:$B$3202,0),MATCH(A.Dep9SepList!K$1,manifest_11Sep!$A$1:$V$1,0))</f>
        <v>18-thg 9-25</v>
      </c>
      <c r="L979" s="20">
        <f t="array" ref="L979">INDEX(manifest_11Sep!$A$1:$V$3202,MATCH($B979,manifest_11Sep!$B$1:$B$3202,0),MATCH(A.Dep9SepList!L$1,manifest_11Sep!$A$1:$V$1,0))</f>
        <v>0.53125</v>
      </c>
      <c r="M979" s="13" t="str">
        <f t="array" ref="M979">INDEX(manifest_11Sep!$A$1:$V$3202,MATCH($B979,manifest_11Sep!$B$1:$B$3202,0),MATCH(A.Dep9SepList!M$1,manifest_11Sep!$A$1:$V$1,0))</f>
        <v>ICN-T1</v>
      </c>
      <c r="N979" s="13" t="str">
        <f t="array" ref="N979">INDEX(manifest_11Sep!$A$1:$V$3202,MATCH($B979,manifest_11Sep!$B$1:$B$3202,0),MATCH(A.Dep9SepList!N$1,manifest_11Sep!$A$1:$V$1,0))</f>
        <v>THE PLAZA</v>
      </c>
      <c r="O979" s="31"/>
      <c r="P979" s="20" t="e" cm="1" vm="1">
        <f t="array" aca="1" ref="P979" ca="1">IF(J979="","",_xlfn.XLOOKUP(J979&amp;N979,'A.Departure Grouping'!AQ:AQ&amp;'A.Departure Grouping'!AP:AP,'A.Departure Grouping'!AR:AR,"",0))</f>
        <v>#NAME?</v>
      </c>
      <c r="Q979" s="13">
        <v>70140208</v>
      </c>
      <c r="R979" s="13" t="s">
        <v>43</v>
      </c>
      <c r="S979" s="13">
        <f t="array" ref="S979">INDEX(manifest_11Sep!$A$1:$V$3202,MATCH($B979,manifest_11Sep!$B$1:$B$3202,0),MATCH(A.Dep9SepList!S$1,manifest_11Sep!$A$1:$V$1,0))</f>
        <v>0</v>
      </c>
      <c r="T979" s="17"/>
    </row>
    <row r="980" spans="1:22" hidden="1">
      <c r="A980" s="13" t="str">
        <f t="array" ref="A980">INDEX(manifest_11Sep!$A$1:$V$3202,MATCH($B980,manifest_11Sep!$B$1:$B$3202,0),MATCH(A.Dep9SepList!A$1,manifest_11Sep!$A$1:$V$1,0))</f>
        <v>A</v>
      </c>
      <c r="B980" s="13" t="s">
        <v>1727</v>
      </c>
      <c r="C980" s="13" t="str">
        <f t="array" ref="C980">INDEX(manifest_11Sep!$A$1:$V$3202,MATCH($B980,manifest_11Sep!$B$1:$B$3202,0),MATCH(A.Dep9SepList!C$1,manifest_11Sep!$A$1:$V$1,0))</f>
        <v>R5NS2HV9DFC</v>
      </c>
      <c r="D980" s="13" t="str">
        <f t="array" ref="D980">INDEX(manifest_11Sep!$A$1:$V$3202,MATCH($B980,manifest_11Sep!$B$1:$B$3202,0),MATCH(A.Dep9SepList!D$1,manifest_11Sep!$A$1:$V$1,0))</f>
        <v>Male</v>
      </c>
      <c r="E980" s="13" t="str">
        <f t="array" ref="E980">INDEX(manifest_11Sep!$A$1:$V$3202,MATCH($B980,manifest_11Sep!$B$1:$B$3202,0),MATCH(A.Dep9SepList!E$1,manifest_11Sep!$A$1:$V$1,0))</f>
        <v>Rodolfo Mercado</v>
      </c>
      <c r="F980" s="13" t="str">
        <f t="array" ref="F980">INDEX(manifest_11Sep!$A$1:$V$3202,MATCH($B980,manifest_11Sep!$B$1:$B$3202,0),MATCH(A.Dep9SepList!F$1,manifest_11Sep!$A$1:$V$1,0))</f>
        <v>Paciente Jr.</v>
      </c>
      <c r="G980" s="13">
        <f t="array" ref="G980">INDEX(manifest_11Sep!$A$1:$V$3202,MATCH($B980,manifest_11Sep!$B$1:$B$3202,0),MATCH(A.Dep9SepList!G$1,manifest_11Sep!$A$1:$V$1,0))</f>
        <v>56</v>
      </c>
      <c r="H980" s="13" t="str">
        <f t="array" ref="H980">INDEX(manifest_11Sep!$A$1:$V$3202,MATCH($B980,manifest_11Sep!$B$1:$B$3202,0),MATCH(A.Dep9SepList!H$1,manifest_11Sep!$A$1:$V$1,0))</f>
        <v>Bobot Peralta</v>
      </c>
      <c r="I980" s="13" t="str">
        <f t="array" ref="I980">INDEX(manifest_11Sep!$A$1:$V$3202,MATCH($B980,manifest_11Sep!$B$1:$B$3202,0),MATCH(A.Dep9SepList!I$1,manifest_11Sep!$A$1:$V$1,0))</f>
        <v>Air Premia</v>
      </c>
      <c r="J980" s="13" t="str">
        <f t="array" ref="J980">INDEX(manifest_11Sep!$A$1:$V$3202,MATCH($B980,manifest_11Sep!$B$1:$B$3202,0),MATCH(A.Dep9SepList!J$1,manifest_11Sep!$A$1:$V$1,0))</f>
        <v>YP 101</v>
      </c>
      <c r="K980" s="32" t="str">
        <f t="array" ref="K980">INDEX(manifest_11Sep!$A$1:$V$3202,MATCH($B980,manifest_11Sep!$B$1:$B$3202,0),MATCH(A.Dep9SepList!K$1,manifest_11Sep!$A$1:$V$1,0))</f>
        <v>18-thg 9-25</v>
      </c>
      <c r="L980" s="20">
        <f t="array" ref="L980">INDEX(manifest_11Sep!$A$1:$V$3202,MATCH($B980,manifest_11Sep!$B$1:$B$3202,0),MATCH(A.Dep9SepList!L$1,manifest_11Sep!$A$1:$V$1,0))</f>
        <v>0.53125</v>
      </c>
      <c r="M980" s="13" t="str">
        <f t="array" ref="M980">INDEX(manifest_11Sep!$A$1:$V$3202,MATCH($B980,manifest_11Sep!$B$1:$B$3202,0),MATCH(A.Dep9SepList!M$1,manifest_11Sep!$A$1:$V$1,0))</f>
        <v>ICN-T1</v>
      </c>
      <c r="N980" s="13" t="str">
        <f t="array" ref="N980">INDEX(manifest_11Sep!$A$1:$V$3202,MATCH($B980,manifest_11Sep!$B$1:$B$3202,0),MATCH(A.Dep9SepList!N$1,manifest_11Sep!$A$1:$V$1,0))</f>
        <v>THE PLAZA</v>
      </c>
      <c r="O980" s="31"/>
      <c r="P980" s="20" t="e" cm="1" vm="1">
        <f t="array" aca="1" ref="P980" ca="1">IF(J980="","",_xlfn.XLOOKUP(J980&amp;N980,'A.Departure Grouping'!AQ:AQ&amp;'A.Departure Grouping'!AP:AP,'A.Departure Grouping'!AR:AR,"",0))</f>
        <v>#NAME?</v>
      </c>
      <c r="Q980" s="13">
        <v>70140223</v>
      </c>
      <c r="R980" s="13" t="s">
        <v>43</v>
      </c>
      <c r="S980" s="13">
        <f t="array" ref="S980">INDEX(manifest_11Sep!$A$1:$V$3202,MATCH($B980,manifest_11Sep!$B$1:$B$3202,0),MATCH(A.Dep9SepList!S$1,manifest_11Sep!$A$1:$V$1,0))</f>
        <v>0</v>
      </c>
      <c r="T980" s="17"/>
    </row>
    <row r="981" spans="1:22" hidden="1">
      <c r="A981" s="13" t="str">
        <f t="array" ref="A981">INDEX(manifest_11Sep!$A$1:$V$3202,MATCH($B981,manifest_11Sep!$B$1:$B$3202,0),MATCH(A.Dep9SepList!A$1,manifest_11Sep!$A$1:$V$1,0))</f>
        <v>A</v>
      </c>
      <c r="B981" s="13" t="s">
        <v>1730</v>
      </c>
      <c r="C981" s="13" t="str">
        <f t="array" ref="C981">INDEX(manifest_11Sep!$A$1:$V$3202,MATCH($B981,manifest_11Sep!$B$1:$B$3202,0),MATCH(A.Dep9SepList!C$1,manifest_11Sep!$A$1:$V$1,0))</f>
        <v>R5NS2HV9DFC</v>
      </c>
      <c r="D981" s="13" t="str">
        <f t="array" ref="D981">INDEX(manifest_11Sep!$A$1:$V$3202,MATCH($B981,manifest_11Sep!$B$1:$B$3202,0),MATCH(A.Dep9SepList!D$1,manifest_11Sep!$A$1:$V$1,0))</f>
        <v>Female</v>
      </c>
      <c r="E981" s="13" t="str">
        <f t="array" ref="E981">INDEX(manifest_11Sep!$A$1:$V$3202,MATCH($B981,manifest_11Sep!$B$1:$B$3202,0),MATCH(A.Dep9SepList!E$1,manifest_11Sep!$A$1:$V$1,0))</f>
        <v>Rosario Pinky Santos</v>
      </c>
      <c r="F981" s="13" t="str">
        <f t="array" ref="F981">INDEX(manifest_11Sep!$A$1:$V$3202,MATCH($B981,manifest_11Sep!$B$1:$B$3202,0),MATCH(A.Dep9SepList!F$1,manifest_11Sep!$A$1:$V$1,0))</f>
        <v>Paciente</v>
      </c>
      <c r="G981" s="13">
        <f t="array" ref="G981">INDEX(manifest_11Sep!$A$1:$V$3202,MATCH($B981,manifest_11Sep!$B$1:$B$3202,0),MATCH(A.Dep9SepList!G$1,manifest_11Sep!$A$1:$V$1,0))</f>
        <v>56</v>
      </c>
      <c r="H981" s="13" t="str">
        <f t="array" ref="H981">INDEX(manifest_11Sep!$A$1:$V$3202,MATCH($B981,manifest_11Sep!$B$1:$B$3202,0),MATCH(A.Dep9SepList!H$1,manifest_11Sep!$A$1:$V$1,0))</f>
        <v>Bobot Peralta</v>
      </c>
      <c r="I981" s="13" t="str">
        <f t="array" ref="I981">INDEX(manifest_11Sep!$A$1:$V$3202,MATCH($B981,manifest_11Sep!$B$1:$B$3202,0),MATCH(A.Dep9SepList!I$1,manifest_11Sep!$A$1:$V$1,0))</f>
        <v>Air Premia</v>
      </c>
      <c r="J981" s="13" t="str">
        <f t="array" ref="J981">INDEX(manifest_11Sep!$A$1:$V$3202,MATCH($B981,manifest_11Sep!$B$1:$B$3202,0),MATCH(A.Dep9SepList!J$1,manifest_11Sep!$A$1:$V$1,0))</f>
        <v>YP 101</v>
      </c>
      <c r="K981" s="32" t="str">
        <f t="array" ref="K981">INDEX(manifest_11Sep!$A$1:$V$3202,MATCH($B981,manifest_11Sep!$B$1:$B$3202,0),MATCH(A.Dep9SepList!K$1,manifest_11Sep!$A$1:$V$1,0))</f>
        <v>18-thg 9-25</v>
      </c>
      <c r="L981" s="20">
        <f t="array" ref="L981">INDEX(manifest_11Sep!$A$1:$V$3202,MATCH($B981,manifest_11Sep!$B$1:$B$3202,0),MATCH(A.Dep9SepList!L$1,manifest_11Sep!$A$1:$V$1,0))</f>
        <v>0.53125</v>
      </c>
      <c r="M981" s="13" t="str">
        <f t="array" ref="M981">INDEX(manifest_11Sep!$A$1:$V$3202,MATCH($B981,manifest_11Sep!$B$1:$B$3202,0),MATCH(A.Dep9SepList!M$1,manifest_11Sep!$A$1:$V$1,0))</f>
        <v>ICN-T1</v>
      </c>
      <c r="N981" s="13" t="str">
        <f t="array" ref="N981">INDEX(manifest_11Sep!$A$1:$V$3202,MATCH($B981,manifest_11Sep!$B$1:$B$3202,0),MATCH(A.Dep9SepList!N$1,manifest_11Sep!$A$1:$V$1,0))</f>
        <v>THE PLAZA</v>
      </c>
      <c r="O981" s="31"/>
      <c r="P981" s="20" t="e" cm="1" vm="1">
        <f t="array" aca="1" ref="P981" ca="1">IF(J981="","",_xlfn.XLOOKUP(J981&amp;N981,'A.Departure Grouping'!AQ:AQ&amp;'A.Departure Grouping'!AP:AP,'A.Departure Grouping'!AR:AR,"",0))</f>
        <v>#NAME?</v>
      </c>
      <c r="Q981" s="13">
        <v>70140223</v>
      </c>
      <c r="R981" s="13" t="s">
        <v>43</v>
      </c>
      <c r="S981" s="13">
        <f t="array" ref="S981">INDEX(manifest_11Sep!$A$1:$V$3202,MATCH($B981,manifest_11Sep!$B$1:$B$3202,0),MATCH(A.Dep9SepList!S$1,manifest_11Sep!$A$1:$V$1,0))</f>
        <v>0</v>
      </c>
      <c r="T981" s="17"/>
    </row>
    <row r="982" spans="1:22" hidden="1">
      <c r="A982" s="13" t="str">
        <f t="array" ref="A982">INDEX(manifest_11Sep!$A$1:$V$3202,MATCH($B982,manifest_11Sep!$B$1:$B$3202,0),MATCH(A.Dep9SepList!A$1,manifest_11Sep!$A$1:$V$1,0))</f>
        <v>A</v>
      </c>
      <c r="B982" s="13" t="s">
        <v>1733</v>
      </c>
      <c r="C982" s="13" t="str">
        <f t="array" ref="C982">INDEX(manifest_11Sep!$A$1:$V$3202,MATCH($B982,manifest_11Sep!$B$1:$B$3202,0),MATCH(A.Dep9SepList!C$1,manifest_11Sep!$A$1:$V$1,0))</f>
        <v>BXNH9P4MNFM</v>
      </c>
      <c r="D982" s="13" t="str">
        <f t="array" ref="D982">INDEX(manifest_11Sep!$A$1:$V$3202,MATCH($B982,manifest_11Sep!$B$1:$B$3202,0),MATCH(A.Dep9SepList!D$1,manifest_11Sep!$A$1:$V$1,0))</f>
        <v>Male</v>
      </c>
      <c r="E982" s="13" t="str">
        <f t="array" ref="E982">INDEX(manifest_11Sep!$A$1:$V$3202,MATCH($B982,manifest_11Sep!$B$1:$B$3202,0),MATCH(A.Dep9SepList!E$1,manifest_11Sep!$A$1:$V$1,0))</f>
        <v>Salvador Sioson</v>
      </c>
      <c r="F982" s="13" t="str">
        <f t="array" ref="F982">INDEX(manifest_11Sep!$A$1:$V$3202,MATCH($B982,manifest_11Sep!$B$1:$B$3202,0),MATCH(A.Dep9SepList!F$1,manifest_11Sep!$A$1:$V$1,0))</f>
        <v>Aquino Jr</v>
      </c>
      <c r="G982" s="13">
        <f t="array" ref="G982">INDEX(manifest_11Sep!$A$1:$V$3202,MATCH($B982,manifest_11Sep!$B$1:$B$3202,0),MATCH(A.Dep9SepList!G$1,manifest_11Sep!$A$1:$V$1,0))</f>
        <v>48</v>
      </c>
      <c r="H982" s="13" t="str">
        <f t="array" ref="H982">INDEX(manifest_11Sep!$A$1:$V$3202,MATCH($B982,manifest_11Sep!$B$1:$B$3202,0),MATCH(A.Dep9SepList!H$1,manifest_11Sep!$A$1:$V$1,0))</f>
        <v>Bobot Peralta</v>
      </c>
      <c r="I982" s="13" t="str">
        <f t="array" ref="I982">INDEX(manifest_11Sep!$A$1:$V$3202,MATCH($B982,manifest_11Sep!$B$1:$B$3202,0),MATCH(A.Dep9SepList!I$1,manifest_11Sep!$A$1:$V$1,0))</f>
        <v>Air Premia</v>
      </c>
      <c r="J982" s="13" t="str">
        <f t="array" ref="J982">INDEX(manifest_11Sep!$A$1:$V$3202,MATCH($B982,manifest_11Sep!$B$1:$B$3202,0),MATCH(A.Dep9SepList!J$1,manifest_11Sep!$A$1:$V$1,0))</f>
        <v>YP 101</v>
      </c>
      <c r="K982" s="32" t="str">
        <f t="array" ref="K982">INDEX(manifest_11Sep!$A$1:$V$3202,MATCH($B982,manifest_11Sep!$B$1:$B$3202,0),MATCH(A.Dep9SepList!K$1,manifest_11Sep!$A$1:$V$1,0))</f>
        <v>18-thg 9-25</v>
      </c>
      <c r="L982" s="20">
        <f t="array" ref="L982">INDEX(manifest_11Sep!$A$1:$V$3202,MATCH($B982,manifest_11Sep!$B$1:$B$3202,0),MATCH(A.Dep9SepList!L$1,manifest_11Sep!$A$1:$V$1,0))</f>
        <v>0.53125</v>
      </c>
      <c r="M982" s="13" t="str">
        <f t="array" ref="M982">INDEX(manifest_11Sep!$A$1:$V$3202,MATCH($B982,manifest_11Sep!$B$1:$B$3202,0),MATCH(A.Dep9SepList!M$1,manifest_11Sep!$A$1:$V$1,0))</f>
        <v>ICN-T1</v>
      </c>
      <c r="N982" s="13" t="str">
        <f t="array" ref="N982">INDEX(manifest_11Sep!$A$1:$V$3202,MATCH($B982,manifest_11Sep!$B$1:$B$3202,0),MATCH(A.Dep9SepList!N$1,manifest_11Sep!$A$1:$V$1,0))</f>
        <v>THE PLAZA</v>
      </c>
      <c r="O982" s="31"/>
      <c r="P982" s="20" t="e" cm="1" vm="1">
        <f t="array" aca="1" ref="P982" ca="1">IF(J982="","",_xlfn.XLOOKUP(J982&amp;N982,'A.Departure Grouping'!AQ:AQ&amp;'A.Departure Grouping'!AP:AP,'A.Departure Grouping'!AR:AR,"",0))</f>
        <v>#NAME?</v>
      </c>
      <c r="Q982" s="13">
        <v>70140224</v>
      </c>
      <c r="R982" s="13" t="s">
        <v>43</v>
      </c>
      <c r="S982" s="13">
        <f t="array" ref="S982">INDEX(manifest_11Sep!$A$1:$V$3202,MATCH($B982,manifest_11Sep!$B$1:$B$3202,0),MATCH(A.Dep9SepList!S$1,manifest_11Sep!$A$1:$V$1,0))</f>
        <v>0</v>
      </c>
      <c r="T982" s="17"/>
    </row>
    <row r="983" spans="1:22" hidden="1">
      <c r="A983" s="13" t="str">
        <f t="array" ref="A983">INDEX(manifest_11Sep!$A$1:$V$3202,MATCH($B983,manifest_11Sep!$B$1:$B$3202,0),MATCH(A.Dep9SepList!A$1,manifest_11Sep!$A$1:$V$1,0))</f>
        <v>A</v>
      </c>
      <c r="B983" s="13" t="s">
        <v>1736</v>
      </c>
      <c r="C983" s="13" t="str">
        <f t="array" ref="C983">INDEX(manifest_11Sep!$A$1:$V$3202,MATCH($B983,manifest_11Sep!$B$1:$B$3202,0),MATCH(A.Dep9SepList!C$1,manifest_11Sep!$A$1:$V$1,0))</f>
        <v>BXNH9P4MNFM</v>
      </c>
      <c r="D983" s="13" t="str">
        <f t="array" ref="D983">INDEX(manifest_11Sep!$A$1:$V$3202,MATCH($B983,manifest_11Sep!$B$1:$B$3202,0),MATCH(A.Dep9SepList!D$1,manifest_11Sep!$A$1:$V$1,0))</f>
        <v>Female</v>
      </c>
      <c r="E983" s="13" t="str">
        <f t="array" ref="E983">INDEX(manifest_11Sep!$A$1:$V$3202,MATCH($B983,manifest_11Sep!$B$1:$B$3202,0),MATCH(A.Dep9SepList!E$1,manifest_11Sep!$A$1:$V$1,0))</f>
        <v>Serwyna Delos Santos</v>
      </c>
      <c r="F983" s="13" t="str">
        <f t="array" ref="F983">INDEX(manifest_11Sep!$A$1:$V$3202,MATCH($B983,manifest_11Sep!$B$1:$B$3202,0),MATCH(A.Dep9SepList!F$1,manifest_11Sep!$A$1:$V$1,0))</f>
        <v>Aquino</v>
      </c>
      <c r="G983" s="13">
        <f t="array" ref="G983">INDEX(manifest_11Sep!$A$1:$V$3202,MATCH($B983,manifest_11Sep!$B$1:$B$3202,0),MATCH(A.Dep9SepList!G$1,manifest_11Sep!$A$1:$V$1,0))</f>
        <v>47</v>
      </c>
      <c r="H983" s="13" t="str">
        <f t="array" ref="H983">INDEX(manifest_11Sep!$A$1:$V$3202,MATCH($B983,manifest_11Sep!$B$1:$B$3202,0),MATCH(A.Dep9SepList!H$1,manifest_11Sep!$A$1:$V$1,0))</f>
        <v>Bobot Peralta</v>
      </c>
      <c r="I983" s="13" t="str">
        <f t="array" ref="I983">INDEX(manifest_11Sep!$A$1:$V$3202,MATCH($B983,manifest_11Sep!$B$1:$B$3202,0),MATCH(A.Dep9SepList!I$1,manifest_11Sep!$A$1:$V$1,0))</f>
        <v>Air Premia</v>
      </c>
      <c r="J983" s="13" t="str">
        <f t="array" ref="J983">INDEX(manifest_11Sep!$A$1:$V$3202,MATCH($B983,manifest_11Sep!$B$1:$B$3202,0),MATCH(A.Dep9SepList!J$1,manifest_11Sep!$A$1:$V$1,0))</f>
        <v>YP 101</v>
      </c>
      <c r="K983" s="32" t="str">
        <f t="array" ref="K983">INDEX(manifest_11Sep!$A$1:$V$3202,MATCH($B983,manifest_11Sep!$B$1:$B$3202,0),MATCH(A.Dep9SepList!K$1,manifest_11Sep!$A$1:$V$1,0))</f>
        <v>18-thg 9-25</v>
      </c>
      <c r="L983" s="20">
        <f t="array" ref="L983">INDEX(manifest_11Sep!$A$1:$V$3202,MATCH($B983,manifest_11Sep!$B$1:$B$3202,0),MATCH(A.Dep9SepList!L$1,manifest_11Sep!$A$1:$V$1,0))</f>
        <v>0.53125</v>
      </c>
      <c r="M983" s="13" t="str">
        <f t="array" ref="M983">INDEX(manifest_11Sep!$A$1:$V$3202,MATCH($B983,manifest_11Sep!$B$1:$B$3202,0),MATCH(A.Dep9SepList!M$1,manifest_11Sep!$A$1:$V$1,0))</f>
        <v>ICN-T1</v>
      </c>
      <c r="N983" s="13" t="str">
        <f t="array" ref="N983">INDEX(manifest_11Sep!$A$1:$V$3202,MATCH($B983,manifest_11Sep!$B$1:$B$3202,0),MATCH(A.Dep9SepList!N$1,manifest_11Sep!$A$1:$V$1,0))</f>
        <v>THE PLAZA</v>
      </c>
      <c r="O983" s="31"/>
      <c r="P983" s="20" t="e" cm="1" vm="1">
        <f t="array" aca="1" ref="P983" ca="1">IF(J983="","",_xlfn.XLOOKUP(J983&amp;N983,'A.Departure Grouping'!AQ:AQ&amp;'A.Departure Grouping'!AP:AP,'A.Departure Grouping'!AR:AR,"",0))</f>
        <v>#NAME?</v>
      </c>
      <c r="Q983" s="13">
        <v>70140224</v>
      </c>
      <c r="R983" s="13" t="s">
        <v>43</v>
      </c>
      <c r="S983" s="13">
        <f t="array" ref="S983">INDEX(manifest_11Sep!$A$1:$V$3202,MATCH($B983,manifest_11Sep!$B$1:$B$3202,0),MATCH(A.Dep9SepList!S$1,manifest_11Sep!$A$1:$V$1,0))</f>
        <v>0</v>
      </c>
      <c r="T983" s="17"/>
    </row>
    <row r="984" spans="1:22" hidden="1">
      <c r="A984" s="13" t="str">
        <f t="array" ref="A984">INDEX(manifest_11Sep!$A$1:$V$3202,MATCH($B984,manifest_11Sep!$B$1:$B$3202,0),MATCH(A.Dep9SepList!A$1,manifest_11Sep!$A$1:$V$1,0))</f>
        <v>A</v>
      </c>
      <c r="B984" s="13" t="s">
        <v>1739</v>
      </c>
      <c r="C984" s="13" t="str">
        <f t="array" ref="C984">INDEX(manifest_11Sep!$A$1:$V$3202,MATCH($B984,manifest_11Sep!$B$1:$B$3202,0),MATCH(A.Dep9SepList!C$1,manifest_11Sep!$A$1:$V$1,0))</f>
        <v>CLNSHYK823P</v>
      </c>
      <c r="D984" s="13" t="str">
        <f t="array" ref="D984">INDEX(manifest_11Sep!$A$1:$V$3202,MATCH($B984,manifest_11Sep!$B$1:$B$3202,0),MATCH(A.Dep9SepList!D$1,manifest_11Sep!$A$1:$V$1,0))</f>
        <v>Female</v>
      </c>
      <c r="E984" s="13" t="str">
        <f t="array" ref="E984">INDEX(manifest_11Sep!$A$1:$V$3202,MATCH($B984,manifest_11Sep!$B$1:$B$3202,0),MATCH(A.Dep9SepList!E$1,manifest_11Sep!$A$1:$V$1,0))</f>
        <v>Nadia Michelle</v>
      </c>
      <c r="F984" s="13" t="str">
        <f t="array" ref="F984">INDEX(manifest_11Sep!$A$1:$V$3202,MATCH($B984,manifest_11Sep!$B$1:$B$3202,0),MATCH(A.Dep9SepList!F$1,manifest_11Sep!$A$1:$V$1,0))</f>
        <v>Jones</v>
      </c>
      <c r="G984" s="13">
        <f t="array" ref="G984">INDEX(manifest_11Sep!$A$1:$V$3202,MATCH($B984,manifest_11Sep!$B$1:$B$3202,0),MATCH(A.Dep9SepList!G$1,manifest_11Sep!$A$1:$V$1,0))</f>
        <v>26</v>
      </c>
      <c r="H984" s="13" t="str">
        <f t="array" ref="H984">INDEX(manifest_11Sep!$A$1:$V$3202,MATCH($B984,manifest_11Sep!$B$1:$B$3202,0),MATCH(A.Dep9SepList!H$1,manifest_11Sep!$A$1:$V$1,0))</f>
        <v>Bobot Peralta</v>
      </c>
      <c r="I984" s="13" t="str">
        <f t="array" ref="I984">INDEX(manifest_11Sep!$A$1:$V$3202,MATCH($B984,manifest_11Sep!$B$1:$B$3202,0),MATCH(A.Dep9SepList!I$1,manifest_11Sep!$A$1:$V$1,0))</f>
        <v>Air Premia</v>
      </c>
      <c r="J984" s="13" t="str">
        <f t="array" ref="J984">INDEX(manifest_11Sep!$A$1:$V$3202,MATCH($B984,manifest_11Sep!$B$1:$B$3202,0),MATCH(A.Dep9SepList!J$1,manifest_11Sep!$A$1:$V$1,0))</f>
        <v>YP 101</v>
      </c>
      <c r="K984" s="32" t="str">
        <f t="array" ref="K984">INDEX(manifest_11Sep!$A$1:$V$3202,MATCH($B984,manifest_11Sep!$B$1:$B$3202,0),MATCH(A.Dep9SepList!K$1,manifest_11Sep!$A$1:$V$1,0))</f>
        <v>18-thg 9-25</v>
      </c>
      <c r="L984" s="20">
        <f t="array" ref="L984">INDEX(manifest_11Sep!$A$1:$V$3202,MATCH($B984,manifest_11Sep!$B$1:$B$3202,0),MATCH(A.Dep9SepList!L$1,manifest_11Sep!$A$1:$V$1,0))</f>
        <v>0.53125</v>
      </c>
      <c r="M984" s="13" t="str">
        <f t="array" ref="M984">INDEX(manifest_11Sep!$A$1:$V$3202,MATCH($B984,manifest_11Sep!$B$1:$B$3202,0),MATCH(A.Dep9SepList!M$1,manifest_11Sep!$A$1:$V$1,0))</f>
        <v>ICN-T1</v>
      </c>
      <c r="N984" s="13" t="str">
        <f t="array" ref="N984">INDEX(manifest_11Sep!$A$1:$V$3202,MATCH($B984,manifest_11Sep!$B$1:$B$3202,0),MATCH(A.Dep9SepList!N$1,manifest_11Sep!$A$1:$V$1,0))</f>
        <v>THE PLAZA</v>
      </c>
      <c r="O984" s="31"/>
      <c r="P984" s="20" t="e" cm="1" vm="1">
        <f t="array" aca="1" ref="P984" ca="1">IF(J984="","",_xlfn.XLOOKUP(J984&amp;N984,'A.Departure Grouping'!AQ:AQ&amp;'A.Departure Grouping'!AP:AP,'A.Departure Grouping'!AR:AR,"",0))</f>
        <v>#NAME?</v>
      </c>
      <c r="Q984" s="13">
        <v>70273395</v>
      </c>
      <c r="R984" s="13" t="s">
        <v>61</v>
      </c>
      <c r="S984" s="13">
        <f t="array" ref="S984">INDEX(manifest_11Sep!$A$1:$V$3202,MATCH($B984,manifest_11Sep!$B$1:$B$3202,0),MATCH(A.Dep9SepList!S$1,manifest_11Sep!$A$1:$V$1,0))</f>
        <v>0</v>
      </c>
      <c r="T984" s="17"/>
    </row>
    <row r="985" spans="1:22" hidden="1">
      <c r="A985" s="13" t="str">
        <f t="array" ref="A985">INDEX(manifest_11Sep!$A$1:$V$3202,MATCH($B985,manifest_11Sep!$B$1:$B$3202,0),MATCH(A.Dep9SepList!A$1,manifest_11Sep!$A$1:$V$1,0))</f>
        <v>A</v>
      </c>
      <c r="B985" s="13" t="s">
        <v>1742</v>
      </c>
      <c r="C985" s="13" t="str">
        <f t="array" ref="C985">INDEX(manifest_11Sep!$A$1:$V$3202,MATCH($B985,manifest_11Sep!$B$1:$B$3202,0),MATCH(A.Dep9SepList!C$1,manifest_11Sep!$A$1:$V$1,0))</f>
        <v>CLNSHYK823P</v>
      </c>
      <c r="D985" s="13" t="str">
        <f t="array" ref="D985">INDEX(manifest_11Sep!$A$1:$V$3202,MATCH($B985,manifest_11Sep!$B$1:$B$3202,0),MATCH(A.Dep9SepList!D$1,manifest_11Sep!$A$1:$V$1,0))</f>
        <v>Female</v>
      </c>
      <c r="E985" s="13" t="str">
        <f t="array" ref="E985">INDEX(manifest_11Sep!$A$1:$V$3202,MATCH($B985,manifest_11Sep!$B$1:$B$3202,0),MATCH(A.Dep9SepList!E$1,manifest_11Sep!$A$1:$V$1,0))</f>
        <v>Sasha Dominique</v>
      </c>
      <c r="F985" s="13" t="str">
        <f t="array" ref="F985">INDEX(manifest_11Sep!$A$1:$V$3202,MATCH($B985,manifest_11Sep!$B$1:$B$3202,0),MATCH(A.Dep9SepList!F$1,manifest_11Sep!$A$1:$V$1,0))</f>
        <v>Jones</v>
      </c>
      <c r="G985" s="13">
        <f t="array" ref="G985">INDEX(manifest_11Sep!$A$1:$V$3202,MATCH($B985,manifest_11Sep!$B$1:$B$3202,0),MATCH(A.Dep9SepList!G$1,manifest_11Sep!$A$1:$V$1,0))</f>
        <v>25</v>
      </c>
      <c r="H985" s="13" t="str">
        <f t="array" ref="H985">INDEX(manifest_11Sep!$A$1:$V$3202,MATCH($B985,manifest_11Sep!$B$1:$B$3202,0),MATCH(A.Dep9SepList!H$1,manifest_11Sep!$A$1:$V$1,0))</f>
        <v>Bobot Peralta</v>
      </c>
      <c r="I985" s="13" t="str">
        <f t="array" ref="I985">INDEX(manifest_11Sep!$A$1:$V$3202,MATCH($B985,manifest_11Sep!$B$1:$B$3202,0),MATCH(A.Dep9SepList!I$1,manifest_11Sep!$A$1:$V$1,0))</f>
        <v>Air Premia</v>
      </c>
      <c r="J985" s="13" t="str">
        <f t="array" ref="J985">INDEX(manifest_11Sep!$A$1:$V$3202,MATCH($B985,manifest_11Sep!$B$1:$B$3202,0),MATCH(A.Dep9SepList!J$1,manifest_11Sep!$A$1:$V$1,0))</f>
        <v>YP 101</v>
      </c>
      <c r="K985" s="32" t="str">
        <f t="array" ref="K985">INDEX(manifest_11Sep!$A$1:$V$3202,MATCH($B985,manifest_11Sep!$B$1:$B$3202,0),MATCH(A.Dep9SepList!K$1,manifest_11Sep!$A$1:$V$1,0))</f>
        <v>18-thg 9-25</v>
      </c>
      <c r="L985" s="20">
        <f t="array" ref="L985">INDEX(manifest_11Sep!$A$1:$V$3202,MATCH($B985,manifest_11Sep!$B$1:$B$3202,0),MATCH(A.Dep9SepList!L$1,manifest_11Sep!$A$1:$V$1,0))</f>
        <v>0.53125</v>
      </c>
      <c r="M985" s="13" t="str">
        <f t="array" ref="M985">INDEX(manifest_11Sep!$A$1:$V$3202,MATCH($B985,manifest_11Sep!$B$1:$B$3202,0),MATCH(A.Dep9SepList!M$1,manifest_11Sep!$A$1:$V$1,0))</f>
        <v>ICN-T1</v>
      </c>
      <c r="N985" s="13" t="str">
        <f t="array" ref="N985">INDEX(manifest_11Sep!$A$1:$V$3202,MATCH($B985,manifest_11Sep!$B$1:$B$3202,0),MATCH(A.Dep9SepList!N$1,manifest_11Sep!$A$1:$V$1,0))</f>
        <v>THE PLAZA</v>
      </c>
      <c r="O985" s="31"/>
      <c r="P985" s="20" t="e" cm="1" vm="1">
        <f t="array" aca="1" ref="P985" ca="1">IF(J985="","",_xlfn.XLOOKUP(J985&amp;N985,'A.Departure Grouping'!AQ:AQ&amp;'A.Departure Grouping'!AP:AP,'A.Departure Grouping'!AR:AR,"",0))</f>
        <v>#NAME?</v>
      </c>
      <c r="Q985" s="13">
        <v>70273395</v>
      </c>
      <c r="R985" s="13" t="s">
        <v>61</v>
      </c>
      <c r="S985" s="13">
        <f t="array" ref="S985">INDEX(manifest_11Sep!$A$1:$V$3202,MATCH($B985,manifest_11Sep!$B$1:$B$3202,0),MATCH(A.Dep9SepList!S$1,manifest_11Sep!$A$1:$V$1,0))</f>
        <v>0</v>
      </c>
      <c r="T985" s="17"/>
    </row>
    <row r="986" spans="1:22" hidden="1">
      <c r="A986" s="229" t="str">
        <f t="array" ref="A986">INDEX(manifest_11Sep!$A$1:$V$3202,MATCH($B986,manifest_11Sep!$B$1:$B$3202,0),MATCH(A.Dep9SepList!A$1,manifest_11Sep!$A$1:$V$1,0))</f>
        <v>A</v>
      </c>
      <c r="B986" s="233" t="s">
        <v>3149</v>
      </c>
      <c r="C986" s="229" t="str">
        <f t="array" ref="C986">INDEX(manifest_11Sep!$A$1:$V$3202,MATCH($B986,manifest_11Sep!$B$1:$B$3202,0),MATCH(A.Dep9SepList!C$1,manifest_11Sep!$A$1:$V$1,0))</f>
        <v>RXNMZXHRWQG</v>
      </c>
      <c r="D986" s="229" t="str">
        <f t="array" ref="D986">INDEX(manifest_11Sep!$A$1:$V$3202,MATCH($B986,manifest_11Sep!$B$1:$B$3202,0),MATCH(A.Dep9SepList!D$1,manifest_11Sep!$A$1:$V$1,0))</f>
        <v>Male</v>
      </c>
      <c r="E986" s="229" t="str">
        <f t="array" ref="E986">INDEX(manifest_11Sep!$A$1:$V$3202,MATCH($B986,manifest_11Sep!$B$1:$B$3202,0),MATCH(A.Dep9SepList!E$1,manifest_11Sep!$A$1:$V$1,0))</f>
        <v>Keze</v>
      </c>
      <c r="F986" s="229" t="str">
        <f t="array" ref="F986">INDEX(manifest_11Sep!$A$1:$V$3202,MATCH($B986,manifest_11Sep!$B$1:$B$3202,0),MATCH(A.Dep9SepList!F$1,manifest_11Sep!$A$1:$V$1,0))</f>
        <v>Yan</v>
      </c>
      <c r="G986" s="229">
        <f t="array" ref="G986">INDEX(manifest_11Sep!$A$1:$V$3202,MATCH($B986,manifest_11Sep!$B$1:$B$3202,0),MATCH(A.Dep9SepList!G$1,manifest_11Sep!$A$1:$V$1,0))</f>
        <v>56</v>
      </c>
      <c r="H986" s="229" t="str">
        <f t="array" ref="H986">INDEX(manifest_11Sep!$A$1:$V$3202,MATCH($B986,manifest_11Sep!$B$1:$B$3202,0),MATCH(A.Dep9SepList!H$1,manifest_11Sep!$A$1:$V$1,0))</f>
        <v>Kevin Chen</v>
      </c>
      <c r="I986" s="229" t="str">
        <f t="array" ref="I986">INDEX(manifest_11Sep!$A$1:$V$3202,MATCH($B986,manifest_11Sep!$B$1:$B$3202,0),MATCH(A.Dep9SepList!I$1,manifest_11Sep!$A$1:$V$1,0))</f>
        <v>Asiana Airlines</v>
      </c>
      <c r="J986" s="229" t="str">
        <f t="array" ref="J986">INDEX(manifest_11Sep!$A$1:$V$3202,MATCH($B986,manifest_11Sep!$B$1:$B$3202,0),MATCH(A.Dep9SepList!J$1,manifest_11Sep!$A$1:$V$1,0))</f>
        <v>OZ 333</v>
      </c>
      <c r="K986" s="234" t="str">
        <f t="array" ref="K986">INDEX(manifest_11Sep!$A$1:$V$3202,MATCH($B986,manifest_11Sep!$B$1:$B$3202,0),MATCH(A.Dep9SepList!K$1,manifest_11Sep!$A$1:$V$1,0))</f>
        <v>18-thg 9-25</v>
      </c>
      <c r="L986" s="235">
        <f t="array" ref="L986">INDEX(manifest_11Sep!$A$1:$V$3202,MATCH($B986,manifest_11Sep!$B$1:$B$3202,0),MATCH(A.Dep9SepList!L$1,manifest_11Sep!$A$1:$V$1,0))</f>
        <v>0.53472222222222221</v>
      </c>
      <c r="M986" s="229" t="str">
        <f t="array" ref="M986">INDEX(manifest_11Sep!$A$1:$V$3202,MATCH($B986,manifest_11Sep!$B$1:$B$3202,0),MATCH(A.Dep9SepList!M$1,manifest_11Sep!$A$1:$V$1,0))</f>
        <v>ICN-T1</v>
      </c>
      <c r="N986" s="229" t="str">
        <f t="array" ref="N986">INDEX(manifest_11Sep!$A$1:$V$3202,MATCH($B986,manifest_11Sep!$B$1:$B$3202,0),MATCH(A.Dep9SepList!N$1,manifest_11Sep!$A$1:$V$1,0))</f>
        <v>THE PLAZA</v>
      </c>
      <c r="O986" s="256">
        <f>COUNTA(N986:N1001)</f>
        <v>16</v>
      </c>
      <c r="P986" s="235" t="e" cm="1" vm="1">
        <f t="array" aca="1" ref="P986" ca="1">IF(J986="","",_xlfn.XLOOKUP(J986&amp;N986,'A.Departure Grouping'!AQ:AQ&amp;'A.Departure Grouping'!AP:AP,'A.Departure Grouping'!AR:AR,"",0))</f>
        <v>#NAME?</v>
      </c>
      <c r="Q986" s="229">
        <v>70160973</v>
      </c>
      <c r="R986" s="229" t="s">
        <v>43</v>
      </c>
      <c r="S986" s="229">
        <f t="array" ref="S986">INDEX(manifest_11Sep!$A$1:$V$3202,MATCH($B986,manifest_11Sep!$B$1:$B$3202,0),MATCH(A.Dep9SepList!S$1,manifest_11Sep!$A$1:$V$1,0))</f>
        <v>0</v>
      </c>
      <c r="T986" s="17"/>
      <c r="V986" s="13"/>
    </row>
    <row r="987" spans="1:22" hidden="1">
      <c r="A987" s="13" t="str">
        <f t="array" ref="A987">INDEX(manifest_11Sep!$A$1:$V$3202,MATCH($B987,manifest_11Sep!$B$1:$B$3202,0),MATCH(A.Dep9SepList!A$1,manifest_11Sep!$A$1:$V$1,0))</f>
        <v>A</v>
      </c>
      <c r="B987" s="3" t="s">
        <v>3151</v>
      </c>
      <c r="C987" s="13" t="str">
        <f t="array" ref="C987">INDEX(manifest_11Sep!$A$1:$V$3202,MATCH($B987,manifest_11Sep!$B$1:$B$3202,0),MATCH(A.Dep9SepList!C$1,manifest_11Sep!$A$1:$V$1,0))</f>
        <v>RXNMZXHRWQG</v>
      </c>
      <c r="D987" s="13" t="str">
        <f t="array" ref="D987">INDEX(manifest_11Sep!$A$1:$V$3202,MATCH($B987,manifest_11Sep!$B$1:$B$3202,0),MATCH(A.Dep9SepList!D$1,manifest_11Sep!$A$1:$V$1,0))</f>
        <v>Female</v>
      </c>
      <c r="E987" s="13" t="str">
        <f t="array" ref="E987">INDEX(manifest_11Sep!$A$1:$V$3202,MATCH($B987,manifest_11Sep!$B$1:$B$3202,0),MATCH(A.Dep9SepList!E$1,manifest_11Sep!$A$1:$V$1,0))</f>
        <v>Aiqing</v>
      </c>
      <c r="F987" s="13" t="str">
        <f t="array" ref="F987">INDEX(manifest_11Sep!$A$1:$V$3202,MATCH($B987,manifest_11Sep!$B$1:$B$3202,0),MATCH(A.Dep9SepList!F$1,manifest_11Sep!$A$1:$V$1,0))</f>
        <v>Fang</v>
      </c>
      <c r="G987" s="13">
        <f t="array" ref="G987">INDEX(manifest_11Sep!$A$1:$V$3202,MATCH($B987,manifest_11Sep!$B$1:$B$3202,0),MATCH(A.Dep9SepList!G$1,manifest_11Sep!$A$1:$V$1,0))</f>
        <v>56</v>
      </c>
      <c r="H987" s="13" t="str">
        <f t="array" ref="H987">INDEX(manifest_11Sep!$A$1:$V$3202,MATCH($B987,manifest_11Sep!$B$1:$B$3202,0),MATCH(A.Dep9SepList!H$1,manifest_11Sep!$A$1:$V$1,0))</f>
        <v>Kevin Chen</v>
      </c>
      <c r="I987" s="13" t="str">
        <f t="array" ref="I987">INDEX(manifest_11Sep!$A$1:$V$3202,MATCH($B987,manifest_11Sep!$B$1:$B$3202,0),MATCH(A.Dep9SepList!I$1,manifest_11Sep!$A$1:$V$1,0))</f>
        <v>Asiana Airlines</v>
      </c>
      <c r="J987" s="13" t="str">
        <f t="array" ref="J987">INDEX(manifest_11Sep!$A$1:$V$3202,MATCH($B987,manifest_11Sep!$B$1:$B$3202,0),MATCH(A.Dep9SepList!J$1,manifest_11Sep!$A$1:$V$1,0))</f>
        <v>OZ 333</v>
      </c>
      <c r="K987" s="32" t="str">
        <f t="array" ref="K987">INDEX(manifest_11Sep!$A$1:$V$3202,MATCH($B987,manifest_11Sep!$B$1:$B$3202,0),MATCH(A.Dep9SepList!K$1,manifest_11Sep!$A$1:$V$1,0))</f>
        <v>18-thg 9-25</v>
      </c>
      <c r="L987" s="20">
        <f t="array" ref="L987">INDEX(manifest_11Sep!$A$1:$V$3202,MATCH($B987,manifest_11Sep!$B$1:$B$3202,0),MATCH(A.Dep9SepList!L$1,manifest_11Sep!$A$1:$V$1,0))</f>
        <v>0.53472222222222221</v>
      </c>
      <c r="M987" s="13" t="str">
        <f t="array" ref="M987">INDEX(manifest_11Sep!$A$1:$V$3202,MATCH($B987,manifest_11Sep!$B$1:$B$3202,0),MATCH(A.Dep9SepList!M$1,manifest_11Sep!$A$1:$V$1,0))</f>
        <v>ICN-T1</v>
      </c>
      <c r="N987" s="13" t="str">
        <f t="array" ref="N987">INDEX(manifest_11Sep!$A$1:$V$3202,MATCH($B987,manifest_11Sep!$B$1:$B$3202,0),MATCH(A.Dep9SepList!N$1,manifest_11Sep!$A$1:$V$1,0))</f>
        <v>THE PLAZA</v>
      </c>
      <c r="O987" s="31"/>
      <c r="P987" s="20" t="e" cm="1" vm="1">
        <f t="array" aca="1" ref="P987" ca="1">IF(J987="","",_xlfn.XLOOKUP(J987&amp;N987,'A.Departure Grouping'!AQ:AQ&amp;'A.Departure Grouping'!AP:AP,'A.Departure Grouping'!AR:AR,"",0))</f>
        <v>#NAME?</v>
      </c>
      <c r="Q987" s="13">
        <v>70160973</v>
      </c>
      <c r="R987" s="13" t="s">
        <v>43</v>
      </c>
      <c r="S987" s="13">
        <f t="array" ref="S987">INDEX(manifest_11Sep!$A$1:$V$3202,MATCH($B987,manifest_11Sep!$B$1:$B$3202,0),MATCH(A.Dep9SepList!S$1,manifest_11Sep!$A$1:$V$1,0))</f>
        <v>0</v>
      </c>
      <c r="T987" s="17"/>
      <c r="V987" s="13"/>
    </row>
    <row r="988" spans="1:22" hidden="1">
      <c r="A988" s="13" t="str">
        <f t="array" ref="A988">INDEX(manifest_11Sep!$A$1:$V$3202,MATCH($B988,manifest_11Sep!$B$1:$B$3202,0),MATCH(A.Dep9SepList!A$1,manifest_11Sep!$A$1:$V$1,0))</f>
        <v>A</v>
      </c>
      <c r="B988" s="13" t="s">
        <v>1653</v>
      </c>
      <c r="C988" s="13" t="str">
        <f t="array" ref="C988">INDEX(manifest_11Sep!$A$1:$V$3202,MATCH($B988,manifest_11Sep!$B$1:$B$3202,0),MATCH(A.Dep9SepList!C$1,manifest_11Sep!$A$1:$V$1,0))</f>
        <v>4QNG3MFXP2T</v>
      </c>
      <c r="D988" s="13" t="str">
        <f t="array" ref="D988">INDEX(manifest_11Sep!$A$1:$V$3202,MATCH($B988,manifest_11Sep!$B$1:$B$3202,0),MATCH(A.Dep9SepList!D$1,manifest_11Sep!$A$1:$V$1,0))</f>
        <v>Female</v>
      </c>
      <c r="E988" s="13" t="str">
        <f t="array" ref="E988">INDEX(manifest_11Sep!$A$1:$V$3202,MATCH($B988,manifest_11Sep!$B$1:$B$3202,0),MATCH(A.Dep9SepList!E$1,manifest_11Sep!$A$1:$V$1,0))</f>
        <v>Barbara</v>
      </c>
      <c r="F988" s="13" t="str">
        <f t="array" ref="F988">INDEX(manifest_11Sep!$A$1:$V$3202,MATCH($B988,manifest_11Sep!$B$1:$B$3202,0),MATCH(A.Dep9SepList!F$1,manifest_11Sep!$A$1:$V$1,0))</f>
        <v>Dimal-Mallari</v>
      </c>
      <c r="G988" s="13">
        <f t="array" ref="G988">INDEX(manifest_11Sep!$A$1:$V$3202,MATCH($B988,manifest_11Sep!$B$1:$B$3202,0),MATCH(A.Dep9SepList!G$1,manifest_11Sep!$A$1:$V$1,0))</f>
        <v>64</v>
      </c>
      <c r="H988" s="13" t="str">
        <f t="array" ref="H988">INDEX(manifest_11Sep!$A$1:$V$3202,MATCH($B988,manifest_11Sep!$B$1:$B$3202,0),MATCH(A.Dep9SepList!H$1,manifest_11Sep!$A$1:$V$1,0))</f>
        <v>Bobot Peralta</v>
      </c>
      <c r="I988" s="13" t="str">
        <f t="array" ref="I988">INDEX(manifest_11Sep!$A$1:$V$3202,MATCH($B988,manifest_11Sep!$B$1:$B$3202,0),MATCH(A.Dep9SepList!I$1,manifest_11Sep!$A$1:$V$1,0))</f>
        <v>Philippines AirAsia</v>
      </c>
      <c r="J988" s="13" t="str">
        <f t="array" ref="J988">INDEX(manifest_11Sep!$A$1:$V$3202,MATCH($B988,manifest_11Sep!$B$1:$B$3202,0),MATCH(A.Dep9SepList!J$1,manifest_11Sep!$A$1:$V$1,0))</f>
        <v>Z2 885</v>
      </c>
      <c r="K988" s="32" t="str">
        <f t="array" ref="K988">INDEX(manifest_11Sep!$A$1:$V$3202,MATCH($B988,manifest_11Sep!$B$1:$B$3202,0),MATCH(A.Dep9SepList!K$1,manifest_11Sep!$A$1:$V$1,0))</f>
        <v>18-thg 9-25</v>
      </c>
      <c r="L988" s="20">
        <f t="array" ref="L988">INDEX(manifest_11Sep!$A$1:$V$3202,MATCH($B988,manifest_11Sep!$B$1:$B$3202,0),MATCH(A.Dep9SepList!L$1,manifest_11Sep!$A$1:$V$1,0))</f>
        <v>0.53819444444444442</v>
      </c>
      <c r="M988" s="13" t="str">
        <f t="array" ref="M988">INDEX(manifest_11Sep!$A$1:$V$3202,MATCH($B988,manifest_11Sep!$B$1:$B$3202,0),MATCH(A.Dep9SepList!M$1,manifest_11Sep!$A$1:$V$1,0))</f>
        <v>ICN-T1</v>
      </c>
      <c r="N988" s="13" t="str">
        <f t="array" ref="N988">INDEX(manifest_11Sep!$A$1:$V$3202,MATCH($B988,manifest_11Sep!$B$1:$B$3202,0),MATCH(A.Dep9SepList!N$1,manifest_11Sep!$A$1:$V$1,0))</f>
        <v>THE PLAZA</v>
      </c>
      <c r="O988" s="31"/>
      <c r="P988" s="20" t="e" cm="1" vm="1">
        <f t="array" aca="1" ref="P988" ca="1">IF(J988="","",_xlfn.XLOOKUP(J988&amp;N988,'A.Departure Grouping'!AQ:AQ&amp;'A.Departure Grouping'!AP:AP,'A.Departure Grouping'!AR:AR,"",0))</f>
        <v>#NAME?</v>
      </c>
      <c r="Q988" s="13">
        <v>70273384</v>
      </c>
      <c r="R988" s="13" t="s">
        <v>61</v>
      </c>
      <c r="S988" s="13">
        <f t="array" ref="S988">INDEX(manifest_11Sep!$A$1:$V$3202,MATCH($B988,manifest_11Sep!$B$1:$B$3202,0),MATCH(A.Dep9SepList!S$1,manifest_11Sep!$A$1:$V$1,0))</f>
        <v>0</v>
      </c>
      <c r="T988" s="17"/>
    </row>
    <row r="989" spans="1:22" hidden="1">
      <c r="A989" s="13" t="str">
        <f t="array" ref="A989">INDEX(manifest_11Sep!$A$1:$V$3202,MATCH($B989,manifest_11Sep!$B$1:$B$3202,0),MATCH(A.Dep9SepList!A$1,manifest_11Sep!$A$1:$V$1,0))</f>
        <v>A</v>
      </c>
      <c r="B989" s="13" t="s">
        <v>4573</v>
      </c>
      <c r="C989" s="13" t="str">
        <f t="array" ref="C989">INDEX(manifest_11Sep!$A$1:$V$3202,MATCH($B989,manifest_11Sep!$B$1:$B$3202,0),MATCH(A.Dep9SepList!C$1,manifest_11Sep!$A$1:$V$1,0))</f>
        <v>FQNHJB6GWM9</v>
      </c>
      <c r="D989" s="13" t="str">
        <f t="array" ref="D989">INDEX(manifest_11Sep!$A$1:$V$3202,MATCH($B989,manifest_11Sep!$B$1:$B$3202,0),MATCH(A.Dep9SepList!D$1,manifest_11Sep!$A$1:$V$1,0))</f>
        <v>Female</v>
      </c>
      <c r="E989" s="13" t="str">
        <f t="array" ref="E989">INDEX(manifest_11Sep!$A$1:$V$3202,MATCH($B989,manifest_11Sep!$B$1:$B$3202,0),MATCH(A.Dep9SepList!E$1,manifest_11Sep!$A$1:$V$1,0))</f>
        <v>Angelina Marie</v>
      </c>
      <c r="F989" s="13" t="str">
        <f t="array" ref="F989">INDEX(manifest_11Sep!$A$1:$V$3202,MATCH($B989,manifest_11Sep!$B$1:$B$3202,0),MATCH(A.Dep9SepList!F$1,manifest_11Sep!$A$1:$V$1,0))</f>
        <v>Madrid</v>
      </c>
      <c r="G989" s="13">
        <f t="array" ref="G989">INDEX(manifest_11Sep!$A$1:$V$3202,MATCH($B989,manifest_11Sep!$B$1:$B$3202,0),MATCH(A.Dep9SepList!G$1,manifest_11Sep!$A$1:$V$1,0))</f>
        <v>46</v>
      </c>
      <c r="H989" s="13" t="str">
        <f t="array" ref="H989">INDEX(manifest_11Sep!$A$1:$V$3202,MATCH($B989,manifest_11Sep!$B$1:$B$3202,0),MATCH(A.Dep9SepList!H$1,manifest_11Sep!$A$1:$V$1,0))</f>
        <v>Yvonne Tran</v>
      </c>
      <c r="I989" s="13" t="str">
        <f t="array" ref="I989">INDEX(manifest_11Sep!$A$1:$V$3202,MATCH($B989,manifest_11Sep!$B$1:$B$3202,0),MATCH(A.Dep9SepList!I$1,manifest_11Sep!$A$1:$V$1,0))</f>
        <v>Zipair Tokyo</v>
      </c>
      <c r="J989" s="13" t="str">
        <f t="array" ref="J989">INDEX(manifest_11Sep!$A$1:$V$3202,MATCH($B989,manifest_11Sep!$B$1:$B$3202,0),MATCH(A.Dep9SepList!J$1,manifest_11Sep!$A$1:$V$1,0))</f>
        <v>ZG 42</v>
      </c>
      <c r="K989" s="32" t="str">
        <f t="array" ref="K989">INDEX(manifest_11Sep!$A$1:$V$3202,MATCH($B989,manifest_11Sep!$B$1:$B$3202,0),MATCH(A.Dep9SepList!K$1,manifest_11Sep!$A$1:$V$1,0))</f>
        <v>18-thg 9-25</v>
      </c>
      <c r="L989" s="20">
        <f t="array" ref="L989">INDEX(manifest_11Sep!$A$1:$V$3202,MATCH($B989,manifest_11Sep!$B$1:$B$3202,0),MATCH(A.Dep9SepList!L$1,manifest_11Sep!$A$1:$V$1,0))</f>
        <v>0.53819444444444442</v>
      </c>
      <c r="M989" s="13" t="str">
        <f t="array" ref="M989">INDEX(manifest_11Sep!$A$1:$V$3202,MATCH($B989,manifest_11Sep!$B$1:$B$3202,0),MATCH(A.Dep9SepList!M$1,manifest_11Sep!$A$1:$V$1,0))</f>
        <v>ICN-T1</v>
      </c>
      <c r="N989" s="13" t="str">
        <f t="array" ref="N989">INDEX(manifest_11Sep!$A$1:$V$3202,MATCH($B989,manifest_11Sep!$B$1:$B$3202,0),MATCH(A.Dep9SepList!N$1,manifest_11Sep!$A$1:$V$1,0))</f>
        <v>THE PLAZA</v>
      </c>
      <c r="O989" s="31"/>
      <c r="P989" s="20" t="e" cm="1" vm="1">
        <f t="array" aca="1" ref="P989" ca="1">IF(J989="","",_xlfn.XLOOKUP(J989&amp;N989,'A.Departure Grouping'!AQ:AQ&amp;'A.Departure Grouping'!AP:AP,'A.Departure Grouping'!AR:AR,"",0))</f>
        <v>#NAME?</v>
      </c>
      <c r="Q989" s="13">
        <v>70209907</v>
      </c>
      <c r="R989" s="13" t="s">
        <v>43</v>
      </c>
      <c r="S989" s="13">
        <f t="array" ref="S989">INDEX(manifest_11Sep!$A$1:$V$3202,MATCH($B989,manifest_11Sep!$B$1:$B$3202,0),MATCH(A.Dep9SepList!S$1,manifest_11Sep!$A$1:$V$1,0))</f>
        <v>0</v>
      </c>
      <c r="T989" s="13"/>
    </row>
    <row r="990" spans="1:22" hidden="1">
      <c r="A990" s="13" t="str">
        <f t="array" ref="A990">INDEX(manifest_11Sep!$A$1:$V$3202,MATCH($B990,manifest_11Sep!$B$1:$B$3202,0),MATCH(A.Dep9SepList!A$1,manifest_11Sep!$A$1:$V$1,0))</f>
        <v>A</v>
      </c>
      <c r="B990" s="13" t="s">
        <v>4576</v>
      </c>
      <c r="C990" s="13" t="str">
        <f t="array" ref="C990">INDEX(manifest_11Sep!$A$1:$V$3202,MATCH($B990,manifest_11Sep!$B$1:$B$3202,0),MATCH(A.Dep9SepList!C$1,manifest_11Sep!$A$1:$V$1,0))</f>
        <v>FQNHJB6GWM9</v>
      </c>
      <c r="D990" s="13" t="str">
        <f t="array" ref="D990">INDEX(manifest_11Sep!$A$1:$V$3202,MATCH($B990,manifest_11Sep!$B$1:$B$3202,0),MATCH(A.Dep9SepList!D$1,manifest_11Sep!$A$1:$V$1,0))</f>
        <v>Male</v>
      </c>
      <c r="E990" s="13" t="str">
        <f t="array" ref="E990">INDEX(manifest_11Sep!$A$1:$V$3202,MATCH($B990,manifest_11Sep!$B$1:$B$3202,0),MATCH(A.Dep9SepList!E$1,manifest_11Sep!$A$1:$V$1,0))</f>
        <v>Gerardo</v>
      </c>
      <c r="F990" s="13" t="str">
        <f t="array" ref="F990">INDEX(manifest_11Sep!$A$1:$V$3202,MATCH($B990,manifest_11Sep!$B$1:$B$3202,0),MATCH(A.Dep9SepList!F$1,manifest_11Sep!$A$1:$V$1,0))</f>
        <v>Rodriguez</v>
      </c>
      <c r="G990" s="13">
        <f t="array" ref="G990">INDEX(manifest_11Sep!$A$1:$V$3202,MATCH($B990,manifest_11Sep!$B$1:$B$3202,0),MATCH(A.Dep9SepList!G$1,manifest_11Sep!$A$1:$V$1,0))</f>
        <v>46</v>
      </c>
      <c r="H990" s="13" t="str">
        <f t="array" ref="H990">INDEX(manifest_11Sep!$A$1:$V$3202,MATCH($B990,manifest_11Sep!$B$1:$B$3202,0),MATCH(A.Dep9SepList!H$1,manifest_11Sep!$A$1:$V$1,0))</f>
        <v>Yvonne Tran</v>
      </c>
      <c r="I990" s="13" t="str">
        <f t="array" ref="I990">INDEX(manifest_11Sep!$A$1:$V$3202,MATCH($B990,manifest_11Sep!$B$1:$B$3202,0),MATCH(A.Dep9SepList!I$1,manifest_11Sep!$A$1:$V$1,0))</f>
        <v>Zipair Tokyo</v>
      </c>
      <c r="J990" s="13" t="str">
        <f t="array" ref="J990">INDEX(manifest_11Sep!$A$1:$V$3202,MATCH($B990,manifest_11Sep!$B$1:$B$3202,0),MATCH(A.Dep9SepList!J$1,manifest_11Sep!$A$1:$V$1,0))</f>
        <v>ZG 42</v>
      </c>
      <c r="K990" s="32" t="str">
        <f t="array" ref="K990">INDEX(manifest_11Sep!$A$1:$V$3202,MATCH($B990,manifest_11Sep!$B$1:$B$3202,0),MATCH(A.Dep9SepList!K$1,manifest_11Sep!$A$1:$V$1,0))</f>
        <v>18-thg 9-25</v>
      </c>
      <c r="L990" s="20">
        <f t="array" ref="L990">INDEX(manifest_11Sep!$A$1:$V$3202,MATCH($B990,manifest_11Sep!$B$1:$B$3202,0),MATCH(A.Dep9SepList!L$1,manifest_11Sep!$A$1:$V$1,0))</f>
        <v>0.53819444444444442</v>
      </c>
      <c r="M990" s="13" t="str">
        <f t="array" ref="M990">INDEX(manifest_11Sep!$A$1:$V$3202,MATCH($B990,manifest_11Sep!$B$1:$B$3202,0),MATCH(A.Dep9SepList!M$1,manifest_11Sep!$A$1:$V$1,0))</f>
        <v>ICN-T1</v>
      </c>
      <c r="N990" s="13" t="str">
        <f t="array" ref="N990">INDEX(manifest_11Sep!$A$1:$V$3202,MATCH($B990,manifest_11Sep!$B$1:$B$3202,0),MATCH(A.Dep9SepList!N$1,manifest_11Sep!$A$1:$V$1,0))</f>
        <v>THE PLAZA</v>
      </c>
      <c r="O990" s="31"/>
      <c r="P990" s="20" t="e" cm="1" vm="1">
        <f t="array" aca="1" ref="P990" ca="1">IF(J990="","",_xlfn.XLOOKUP(J990&amp;N990,'A.Departure Grouping'!AQ:AQ&amp;'A.Departure Grouping'!AP:AP,'A.Departure Grouping'!AR:AR,"",0))</f>
        <v>#NAME?</v>
      </c>
      <c r="Q990" s="13">
        <v>70209907</v>
      </c>
      <c r="R990" s="13" t="s">
        <v>43</v>
      </c>
      <c r="S990" s="13">
        <f t="array" ref="S990">INDEX(manifest_11Sep!$A$1:$V$3202,MATCH($B990,manifest_11Sep!$B$1:$B$3202,0),MATCH(A.Dep9SepList!S$1,manifest_11Sep!$A$1:$V$1,0))</f>
        <v>0</v>
      </c>
      <c r="T990" s="13"/>
    </row>
    <row r="991" spans="1:22" hidden="1">
      <c r="A991" s="13" t="str">
        <f t="array" ref="A991">INDEX(manifest_11Sep!$A$1:$V$3202,MATCH($B991,manifest_11Sep!$B$1:$B$3202,0),MATCH(A.Dep9SepList!A$1,manifest_11Sep!$A$1:$V$1,0))</f>
        <v>A</v>
      </c>
      <c r="B991" s="13" t="s">
        <v>4579</v>
      </c>
      <c r="C991" s="13" t="str">
        <f t="array" ref="C991">INDEX(manifest_11Sep!$A$1:$V$3202,MATCH($B991,manifest_11Sep!$B$1:$B$3202,0),MATCH(A.Dep9SepList!C$1,manifest_11Sep!$A$1:$V$1,0))</f>
        <v>FQNHJB6GWM9</v>
      </c>
      <c r="D991" s="13" t="str">
        <f t="array" ref="D991">INDEX(manifest_11Sep!$A$1:$V$3202,MATCH($B991,manifest_11Sep!$B$1:$B$3202,0),MATCH(A.Dep9SepList!D$1,manifest_11Sep!$A$1:$V$1,0))</f>
        <v>Female</v>
      </c>
      <c r="E991" s="13" t="str">
        <f t="array" ref="E991">INDEX(manifest_11Sep!$A$1:$V$3202,MATCH($B991,manifest_11Sep!$B$1:$B$3202,0),MATCH(A.Dep9SepList!E$1,manifest_11Sep!$A$1:$V$1,0))</f>
        <v>Celia Aurora</v>
      </c>
      <c r="F991" s="13" t="str">
        <f t="array" ref="F991">INDEX(manifest_11Sep!$A$1:$V$3202,MATCH($B991,manifest_11Sep!$B$1:$B$3202,0),MATCH(A.Dep9SepList!F$1,manifest_11Sep!$A$1:$V$1,0))</f>
        <v>Garcia</v>
      </c>
      <c r="G991" s="13">
        <f t="array" ref="G991">INDEX(manifest_11Sep!$A$1:$V$3202,MATCH($B991,manifest_11Sep!$B$1:$B$3202,0),MATCH(A.Dep9SepList!G$1,manifest_11Sep!$A$1:$V$1,0))</f>
        <v>64</v>
      </c>
      <c r="H991" s="13" t="str">
        <f t="array" ref="H991">INDEX(manifest_11Sep!$A$1:$V$3202,MATCH($B991,manifest_11Sep!$B$1:$B$3202,0),MATCH(A.Dep9SepList!H$1,manifest_11Sep!$A$1:$V$1,0))</f>
        <v>Yvonne Tran</v>
      </c>
      <c r="I991" s="13" t="str">
        <f t="array" ref="I991">INDEX(manifest_11Sep!$A$1:$V$3202,MATCH($B991,manifest_11Sep!$B$1:$B$3202,0),MATCH(A.Dep9SepList!I$1,manifest_11Sep!$A$1:$V$1,0))</f>
        <v>Zipair Tokyo</v>
      </c>
      <c r="J991" s="13" t="str">
        <f t="array" ref="J991">INDEX(manifest_11Sep!$A$1:$V$3202,MATCH($B991,manifest_11Sep!$B$1:$B$3202,0),MATCH(A.Dep9SepList!J$1,manifest_11Sep!$A$1:$V$1,0))</f>
        <v>ZG 42</v>
      </c>
      <c r="K991" s="32" t="str">
        <f t="array" ref="K991">INDEX(manifest_11Sep!$A$1:$V$3202,MATCH($B991,manifest_11Sep!$B$1:$B$3202,0),MATCH(A.Dep9SepList!K$1,manifest_11Sep!$A$1:$V$1,0))</f>
        <v>18-thg 9-25</v>
      </c>
      <c r="L991" s="20">
        <f t="array" ref="L991">INDEX(manifest_11Sep!$A$1:$V$3202,MATCH($B991,manifest_11Sep!$B$1:$B$3202,0),MATCH(A.Dep9SepList!L$1,manifest_11Sep!$A$1:$V$1,0))</f>
        <v>0.53819444444444442</v>
      </c>
      <c r="M991" s="13" t="str">
        <f t="array" ref="M991">INDEX(manifest_11Sep!$A$1:$V$3202,MATCH($B991,manifest_11Sep!$B$1:$B$3202,0),MATCH(A.Dep9SepList!M$1,manifest_11Sep!$A$1:$V$1,0))</f>
        <v>ICN-T1</v>
      </c>
      <c r="N991" s="13" t="str">
        <f t="array" ref="N991">INDEX(manifest_11Sep!$A$1:$V$3202,MATCH($B991,manifest_11Sep!$B$1:$B$3202,0),MATCH(A.Dep9SepList!N$1,manifest_11Sep!$A$1:$V$1,0))</f>
        <v>THE PLAZA</v>
      </c>
      <c r="O991" s="31"/>
      <c r="P991" s="20" t="e" cm="1" vm="1">
        <f t="array" aca="1" ref="P991" ca="1">IF(J991="","",_xlfn.XLOOKUP(J991&amp;N991,'A.Departure Grouping'!AQ:AQ&amp;'A.Departure Grouping'!AP:AP,'A.Departure Grouping'!AR:AR,"",0))</f>
        <v>#NAME?</v>
      </c>
      <c r="Q991" s="13">
        <v>70491586</v>
      </c>
      <c r="R991" s="13" t="s">
        <v>61</v>
      </c>
      <c r="S991" s="13">
        <f t="array" ref="S991">INDEX(manifest_11Sep!$A$1:$V$3202,MATCH($B991,manifest_11Sep!$B$1:$B$3202,0),MATCH(A.Dep9SepList!S$1,manifest_11Sep!$A$1:$V$1,0))</f>
        <v>0</v>
      </c>
      <c r="T991" s="13"/>
    </row>
    <row r="992" spans="1:22" hidden="1">
      <c r="A992" s="13" t="str">
        <f t="array" ref="A992">INDEX(manifest_11Sep!$A$1:$V$3202,MATCH($B992,manifest_11Sep!$B$1:$B$3202,0),MATCH(A.Dep9SepList!A$1,manifest_11Sep!$A$1:$V$1,0))</f>
        <v>A</v>
      </c>
      <c r="B992" s="13" t="s">
        <v>4581</v>
      </c>
      <c r="C992" s="13" t="str">
        <f t="array" ref="C992">INDEX(manifest_11Sep!$A$1:$V$3202,MATCH($B992,manifest_11Sep!$B$1:$B$3202,0),MATCH(A.Dep9SepList!C$1,manifest_11Sep!$A$1:$V$1,0))</f>
        <v>FQNHJB6GWM9</v>
      </c>
      <c r="D992" s="13" t="str">
        <f t="array" ref="D992">INDEX(manifest_11Sep!$A$1:$V$3202,MATCH($B992,manifest_11Sep!$B$1:$B$3202,0),MATCH(A.Dep9SepList!D$1,manifest_11Sep!$A$1:$V$1,0))</f>
        <v>Female</v>
      </c>
      <c r="E992" s="13" t="str">
        <f t="array" ref="E992">INDEX(manifest_11Sep!$A$1:$V$3202,MATCH($B992,manifest_11Sep!$B$1:$B$3202,0),MATCH(A.Dep9SepList!E$1,manifest_11Sep!$A$1:$V$1,0))</f>
        <v>Lourdes</v>
      </c>
      <c r="F992" s="13" t="str">
        <f t="array" ref="F992">INDEX(manifest_11Sep!$A$1:$V$3202,MATCH($B992,manifest_11Sep!$B$1:$B$3202,0),MATCH(A.Dep9SepList!F$1,manifest_11Sep!$A$1:$V$1,0))</f>
        <v>Gonzalez</v>
      </c>
      <c r="G992" s="13">
        <f t="array" ref="G992">INDEX(manifest_11Sep!$A$1:$V$3202,MATCH($B992,manifest_11Sep!$B$1:$B$3202,0),MATCH(A.Dep9SepList!G$1,manifest_11Sep!$A$1:$V$1,0))</f>
        <v>60</v>
      </c>
      <c r="H992" s="13" t="str">
        <f t="array" ref="H992">INDEX(manifest_11Sep!$A$1:$V$3202,MATCH($B992,manifest_11Sep!$B$1:$B$3202,0),MATCH(A.Dep9SepList!H$1,manifest_11Sep!$A$1:$V$1,0))</f>
        <v>Yvonne Tran</v>
      </c>
      <c r="I992" s="13" t="str">
        <f t="array" ref="I992">INDEX(manifest_11Sep!$A$1:$V$3202,MATCH($B992,manifest_11Sep!$B$1:$B$3202,0),MATCH(A.Dep9SepList!I$1,manifest_11Sep!$A$1:$V$1,0))</f>
        <v>Zipair Tokyo</v>
      </c>
      <c r="J992" s="13" t="str">
        <f t="array" ref="J992">INDEX(manifest_11Sep!$A$1:$V$3202,MATCH($B992,manifest_11Sep!$B$1:$B$3202,0),MATCH(A.Dep9SepList!J$1,manifest_11Sep!$A$1:$V$1,0))</f>
        <v>ZG 42</v>
      </c>
      <c r="K992" s="32" t="str">
        <f t="array" ref="K992">INDEX(manifest_11Sep!$A$1:$V$3202,MATCH($B992,manifest_11Sep!$B$1:$B$3202,0),MATCH(A.Dep9SepList!K$1,manifest_11Sep!$A$1:$V$1,0))</f>
        <v>18-thg 9-25</v>
      </c>
      <c r="L992" s="20">
        <f t="array" ref="L992">INDEX(manifest_11Sep!$A$1:$V$3202,MATCH($B992,manifest_11Sep!$B$1:$B$3202,0),MATCH(A.Dep9SepList!L$1,manifest_11Sep!$A$1:$V$1,0))</f>
        <v>0.53819444444444442</v>
      </c>
      <c r="M992" s="13" t="str">
        <f t="array" ref="M992">INDEX(manifest_11Sep!$A$1:$V$3202,MATCH($B992,manifest_11Sep!$B$1:$B$3202,0),MATCH(A.Dep9SepList!M$1,manifest_11Sep!$A$1:$V$1,0))</f>
        <v>ICN-T1</v>
      </c>
      <c r="N992" s="13" t="str">
        <f t="array" ref="N992">INDEX(manifest_11Sep!$A$1:$V$3202,MATCH($B992,manifest_11Sep!$B$1:$B$3202,0),MATCH(A.Dep9SepList!N$1,manifest_11Sep!$A$1:$V$1,0))</f>
        <v>THE PLAZA</v>
      </c>
      <c r="O992" s="31"/>
      <c r="P992" s="20" t="e" cm="1" vm="1">
        <f t="array" aca="1" ref="P992" ca="1">IF(J992="","",_xlfn.XLOOKUP(J992&amp;N992,'A.Departure Grouping'!AQ:AQ&amp;'A.Departure Grouping'!AP:AP,'A.Departure Grouping'!AR:AR,"",0))</f>
        <v>#NAME?</v>
      </c>
      <c r="Q992" s="13">
        <v>70491586</v>
      </c>
      <c r="R992" s="13" t="s">
        <v>61</v>
      </c>
      <c r="S992" s="13">
        <f t="array" ref="S992">INDEX(manifest_11Sep!$A$1:$V$3202,MATCH($B992,manifest_11Sep!$B$1:$B$3202,0),MATCH(A.Dep9SepList!S$1,manifest_11Sep!$A$1:$V$1,0))</f>
        <v>0</v>
      </c>
      <c r="T992" s="13"/>
    </row>
    <row r="993" spans="1:23" hidden="1">
      <c r="A993" s="13" t="str">
        <f t="array" ref="A993">INDEX(manifest_11Sep!$A$1:$V$3202,MATCH($B993,manifest_11Sep!$B$1:$B$3202,0),MATCH(A.Dep9SepList!A$1,manifest_11Sep!$A$1:$V$1,0))</f>
        <v>A</v>
      </c>
      <c r="B993" s="13" t="s">
        <v>4582</v>
      </c>
      <c r="C993" s="13" t="str">
        <f t="array" ref="C993">INDEX(manifest_11Sep!$A$1:$V$3202,MATCH($B993,manifest_11Sep!$B$1:$B$3202,0),MATCH(A.Dep9SepList!C$1,manifest_11Sep!$A$1:$V$1,0))</f>
        <v>RJNGMKL8SVN</v>
      </c>
      <c r="D993" s="13" t="str">
        <f t="array" ref="D993">INDEX(manifest_11Sep!$A$1:$V$3202,MATCH($B993,manifest_11Sep!$B$1:$B$3202,0),MATCH(A.Dep9SepList!D$1,manifest_11Sep!$A$1:$V$1,0))</f>
        <v>Female</v>
      </c>
      <c r="E993" s="13" t="str">
        <f t="array" ref="E993">INDEX(manifest_11Sep!$A$1:$V$3202,MATCH($B993,manifest_11Sep!$B$1:$B$3202,0),MATCH(A.Dep9SepList!E$1,manifest_11Sep!$A$1:$V$1,0))</f>
        <v>Christina Cuellar</v>
      </c>
      <c r="F993" s="13" t="str">
        <f t="array" ref="F993">INDEX(manifest_11Sep!$A$1:$V$3202,MATCH($B993,manifest_11Sep!$B$1:$B$3202,0),MATCH(A.Dep9SepList!F$1,manifest_11Sep!$A$1:$V$1,0))</f>
        <v>Pina Ochoa</v>
      </c>
      <c r="G993" s="13">
        <f t="array" ref="G993">INDEX(manifest_11Sep!$A$1:$V$3202,MATCH($B993,manifest_11Sep!$B$1:$B$3202,0),MATCH(A.Dep9SepList!G$1,manifest_11Sep!$A$1:$V$1,0))</f>
        <v>39</v>
      </c>
      <c r="H993" s="13" t="str">
        <f t="array" ref="H993">INDEX(manifest_11Sep!$A$1:$V$3202,MATCH($B993,manifest_11Sep!$B$1:$B$3202,0),MATCH(A.Dep9SepList!H$1,manifest_11Sep!$A$1:$V$1,0))</f>
        <v>Yvonne Tran</v>
      </c>
      <c r="I993" s="13" t="str">
        <f t="array" ref="I993">INDEX(manifest_11Sep!$A$1:$V$3202,MATCH($B993,manifest_11Sep!$B$1:$B$3202,0),MATCH(A.Dep9SepList!I$1,manifest_11Sep!$A$1:$V$1,0))</f>
        <v>Zipair Tokyo</v>
      </c>
      <c r="J993" s="13" t="str">
        <f t="array" ref="J993">INDEX(manifest_11Sep!$A$1:$V$3202,MATCH($B993,manifest_11Sep!$B$1:$B$3202,0),MATCH(A.Dep9SepList!J$1,manifest_11Sep!$A$1:$V$1,0))</f>
        <v>ZG 42</v>
      </c>
      <c r="K993" s="32" t="str">
        <f t="array" ref="K993">INDEX(manifest_11Sep!$A$1:$V$3202,MATCH($B993,manifest_11Sep!$B$1:$B$3202,0),MATCH(A.Dep9SepList!K$1,manifest_11Sep!$A$1:$V$1,0))</f>
        <v>18-thg 9-25</v>
      </c>
      <c r="L993" s="20">
        <f t="array" ref="L993">INDEX(manifest_11Sep!$A$1:$V$3202,MATCH($B993,manifest_11Sep!$B$1:$B$3202,0),MATCH(A.Dep9SepList!L$1,manifest_11Sep!$A$1:$V$1,0))</f>
        <v>0.53819444444444442</v>
      </c>
      <c r="M993" s="13" t="str">
        <f t="array" ref="M993">INDEX(manifest_11Sep!$A$1:$V$3202,MATCH($B993,manifest_11Sep!$B$1:$B$3202,0),MATCH(A.Dep9SepList!M$1,manifest_11Sep!$A$1:$V$1,0))</f>
        <v>ICN-T1</v>
      </c>
      <c r="N993" s="13" t="str">
        <f t="array" ref="N993">INDEX(manifest_11Sep!$A$1:$V$3202,MATCH($B993,manifest_11Sep!$B$1:$B$3202,0),MATCH(A.Dep9SepList!N$1,manifest_11Sep!$A$1:$V$1,0))</f>
        <v>THE PLAZA</v>
      </c>
      <c r="O993" s="31"/>
      <c r="P993" s="20" t="e" cm="1" vm="1">
        <f t="array" aca="1" ref="P993" ca="1">IF(J993="","",_xlfn.XLOOKUP(J993&amp;N993,'A.Departure Grouping'!AQ:AQ&amp;'A.Departure Grouping'!AP:AP,'A.Departure Grouping'!AR:AR,"",0))</f>
        <v>#NAME?</v>
      </c>
      <c r="Q993" s="13">
        <v>70517334</v>
      </c>
      <c r="R993" s="13" t="s">
        <v>61</v>
      </c>
      <c r="S993" s="13">
        <f t="array" ref="S993">INDEX(manifest_11Sep!$A$1:$V$3202,MATCH($B993,manifest_11Sep!$B$1:$B$3202,0),MATCH(A.Dep9SepList!S$1,manifest_11Sep!$A$1:$V$1,0))</f>
        <v>0</v>
      </c>
      <c r="T993" s="13"/>
    </row>
    <row r="994" spans="1:23" hidden="1">
      <c r="A994" s="13" t="str">
        <f t="array" ref="A994">INDEX(manifest_11Sep!$A$1:$V$3202,MATCH($B994,manifest_11Sep!$B$1:$B$3202,0),MATCH(A.Dep9SepList!A$1,manifest_11Sep!$A$1:$V$1,0))</f>
        <v>A</v>
      </c>
      <c r="B994" s="13" t="s">
        <v>4585</v>
      </c>
      <c r="C994" s="13" t="str">
        <f t="array" ref="C994">INDEX(manifest_11Sep!$A$1:$V$3202,MATCH($B994,manifest_11Sep!$B$1:$B$3202,0),MATCH(A.Dep9SepList!C$1,manifest_11Sep!$A$1:$V$1,0))</f>
        <v>RJNGMKL8SVN</v>
      </c>
      <c r="D994" s="13" t="str">
        <f t="array" ref="D994">INDEX(manifest_11Sep!$A$1:$V$3202,MATCH($B994,manifest_11Sep!$B$1:$B$3202,0),MATCH(A.Dep9SepList!D$1,manifest_11Sep!$A$1:$V$1,0))</f>
        <v>Female</v>
      </c>
      <c r="E994" s="13" t="str">
        <f t="array" ref="E994">INDEX(manifest_11Sep!$A$1:$V$3202,MATCH($B994,manifest_11Sep!$B$1:$B$3202,0),MATCH(A.Dep9SepList!E$1,manifest_11Sep!$A$1:$V$1,0))</f>
        <v>Abigail</v>
      </c>
      <c r="F994" s="13" t="str">
        <f t="array" ref="F994">INDEX(manifest_11Sep!$A$1:$V$3202,MATCH($B994,manifest_11Sep!$B$1:$B$3202,0),MATCH(A.Dep9SepList!F$1,manifest_11Sep!$A$1:$V$1,0))</f>
        <v>Pina Ochoa</v>
      </c>
      <c r="G994" s="13">
        <f t="array" ref="G994">INDEX(manifest_11Sep!$A$1:$V$3202,MATCH($B994,manifest_11Sep!$B$1:$B$3202,0),MATCH(A.Dep9SepList!G$1,manifest_11Sep!$A$1:$V$1,0))</f>
        <v>73</v>
      </c>
      <c r="H994" s="13" t="str">
        <f t="array" ref="H994">INDEX(manifest_11Sep!$A$1:$V$3202,MATCH($B994,manifest_11Sep!$B$1:$B$3202,0),MATCH(A.Dep9SepList!H$1,manifest_11Sep!$A$1:$V$1,0))</f>
        <v>Yvonne Tran</v>
      </c>
      <c r="I994" s="13" t="str">
        <f t="array" ref="I994">INDEX(manifest_11Sep!$A$1:$V$3202,MATCH($B994,manifest_11Sep!$B$1:$B$3202,0),MATCH(A.Dep9SepList!I$1,manifest_11Sep!$A$1:$V$1,0))</f>
        <v>Zipair Tokyo</v>
      </c>
      <c r="J994" s="13" t="str">
        <f t="array" ref="J994">INDEX(manifest_11Sep!$A$1:$V$3202,MATCH($B994,manifest_11Sep!$B$1:$B$3202,0),MATCH(A.Dep9SepList!J$1,manifest_11Sep!$A$1:$V$1,0))</f>
        <v>ZG 42</v>
      </c>
      <c r="K994" s="32" t="str">
        <f t="array" ref="K994">INDEX(manifest_11Sep!$A$1:$V$3202,MATCH($B994,manifest_11Sep!$B$1:$B$3202,0),MATCH(A.Dep9SepList!K$1,manifest_11Sep!$A$1:$V$1,0))</f>
        <v>18-thg 9-25</v>
      </c>
      <c r="L994" s="20">
        <f t="array" ref="L994">INDEX(manifest_11Sep!$A$1:$V$3202,MATCH($B994,manifest_11Sep!$B$1:$B$3202,0),MATCH(A.Dep9SepList!L$1,manifest_11Sep!$A$1:$V$1,0))</f>
        <v>0.53819444444444442</v>
      </c>
      <c r="M994" s="13" t="str">
        <f t="array" ref="M994">INDEX(manifest_11Sep!$A$1:$V$3202,MATCH($B994,manifest_11Sep!$B$1:$B$3202,0),MATCH(A.Dep9SepList!M$1,manifest_11Sep!$A$1:$V$1,0))</f>
        <v>ICN-T1</v>
      </c>
      <c r="N994" s="13" t="str">
        <f t="array" ref="N994">INDEX(manifest_11Sep!$A$1:$V$3202,MATCH($B994,manifest_11Sep!$B$1:$B$3202,0),MATCH(A.Dep9SepList!N$1,manifest_11Sep!$A$1:$V$1,0))</f>
        <v>THE PLAZA</v>
      </c>
      <c r="O994" s="31"/>
      <c r="P994" s="20" t="e" cm="1" vm="1">
        <f t="array" aca="1" ref="P994" ca="1">IF(J994="","",_xlfn.XLOOKUP(J994&amp;N994,'A.Departure Grouping'!AQ:AQ&amp;'A.Departure Grouping'!AP:AP,'A.Departure Grouping'!AR:AR,"",0))</f>
        <v>#NAME?</v>
      </c>
      <c r="Q994" s="13">
        <v>70517334</v>
      </c>
      <c r="R994" s="13" t="s">
        <v>61</v>
      </c>
      <c r="S994" s="13">
        <f t="array" ref="S994">INDEX(manifest_11Sep!$A$1:$V$3202,MATCH($B994,manifest_11Sep!$B$1:$B$3202,0),MATCH(A.Dep9SepList!S$1,manifest_11Sep!$A$1:$V$1,0))</f>
        <v>0</v>
      </c>
      <c r="T994" s="13"/>
    </row>
    <row r="995" spans="1:23" hidden="1">
      <c r="A995" s="13" t="str">
        <f t="array" ref="A995">INDEX(manifest_11Sep!$A$1:$V$3202,MATCH($B995,manifest_11Sep!$B$1:$B$3202,0),MATCH(A.Dep9SepList!A$1,manifest_11Sep!$A$1:$V$1,0))</f>
        <v>A</v>
      </c>
      <c r="B995" s="13" t="s">
        <v>4586</v>
      </c>
      <c r="C995" s="13" t="str">
        <f t="array" ref="C995">INDEX(manifest_11Sep!$A$1:$V$3202,MATCH($B995,manifest_11Sep!$B$1:$B$3202,0),MATCH(A.Dep9SepList!C$1,manifest_11Sep!$A$1:$V$1,0))</f>
        <v>RJNGMKL8SVN</v>
      </c>
      <c r="D995" s="13" t="str">
        <f t="array" ref="D995">INDEX(manifest_11Sep!$A$1:$V$3202,MATCH($B995,manifest_11Sep!$B$1:$B$3202,0),MATCH(A.Dep9SepList!D$1,manifest_11Sep!$A$1:$V$1,0))</f>
        <v>Male</v>
      </c>
      <c r="E995" s="13" t="str">
        <f t="array" ref="E995">INDEX(manifest_11Sep!$A$1:$V$3202,MATCH($B995,manifest_11Sep!$B$1:$B$3202,0),MATCH(A.Dep9SepList!E$1,manifest_11Sep!$A$1:$V$1,0))</f>
        <v>Bryan Antonio</v>
      </c>
      <c r="F995" s="13" t="str">
        <f t="array" ref="F995">INDEX(manifest_11Sep!$A$1:$V$3202,MATCH($B995,manifest_11Sep!$B$1:$B$3202,0),MATCH(A.Dep9SepList!F$1,manifest_11Sep!$A$1:$V$1,0))</f>
        <v>Torralba</v>
      </c>
      <c r="G995" s="13">
        <f t="array" ref="G995">INDEX(manifest_11Sep!$A$1:$V$3202,MATCH($B995,manifest_11Sep!$B$1:$B$3202,0),MATCH(A.Dep9SepList!G$1,manifest_11Sep!$A$1:$V$1,0))</f>
        <v>10</v>
      </c>
      <c r="H995" s="13" t="str">
        <f t="array" ref="H995">INDEX(manifest_11Sep!$A$1:$V$3202,MATCH($B995,manifest_11Sep!$B$1:$B$3202,0),MATCH(A.Dep9SepList!H$1,manifest_11Sep!$A$1:$V$1,0))</f>
        <v>Yvonne Tran</v>
      </c>
      <c r="I995" s="13" t="str">
        <f t="array" ref="I995">INDEX(manifest_11Sep!$A$1:$V$3202,MATCH($B995,manifest_11Sep!$B$1:$B$3202,0),MATCH(A.Dep9SepList!I$1,manifest_11Sep!$A$1:$V$1,0))</f>
        <v>Zipair Tokyo</v>
      </c>
      <c r="J995" s="13" t="str">
        <f t="array" ref="J995">INDEX(manifest_11Sep!$A$1:$V$3202,MATCH($B995,manifest_11Sep!$B$1:$B$3202,0),MATCH(A.Dep9SepList!J$1,manifest_11Sep!$A$1:$V$1,0))</f>
        <v>ZG 42</v>
      </c>
      <c r="K995" s="32" t="str">
        <f t="array" ref="K995">INDEX(manifest_11Sep!$A$1:$V$3202,MATCH($B995,manifest_11Sep!$B$1:$B$3202,0),MATCH(A.Dep9SepList!K$1,manifest_11Sep!$A$1:$V$1,0))</f>
        <v>18-thg 9-25</v>
      </c>
      <c r="L995" s="20">
        <f t="array" ref="L995">INDEX(manifest_11Sep!$A$1:$V$3202,MATCH($B995,manifest_11Sep!$B$1:$B$3202,0),MATCH(A.Dep9SepList!L$1,manifest_11Sep!$A$1:$V$1,0))</f>
        <v>0.53819444444444442</v>
      </c>
      <c r="M995" s="13" t="str">
        <f t="array" ref="M995">INDEX(manifest_11Sep!$A$1:$V$3202,MATCH($B995,manifest_11Sep!$B$1:$B$3202,0),MATCH(A.Dep9SepList!M$1,manifest_11Sep!$A$1:$V$1,0))</f>
        <v>ICN-T1</v>
      </c>
      <c r="N995" s="13" t="str">
        <f t="array" ref="N995">INDEX(manifest_11Sep!$A$1:$V$3202,MATCH($B995,manifest_11Sep!$B$1:$B$3202,0),MATCH(A.Dep9SepList!N$1,manifest_11Sep!$A$1:$V$1,0))</f>
        <v>THE PLAZA</v>
      </c>
      <c r="O995" s="31"/>
      <c r="P995" s="20" t="e" cm="1" vm="1">
        <f t="array" aca="1" ref="P995" ca="1">IF(J995="","",_xlfn.XLOOKUP(J995&amp;N995,'A.Departure Grouping'!AQ:AQ&amp;'A.Departure Grouping'!AP:AP,'A.Departure Grouping'!AR:AR,"",0))</f>
        <v>#NAME?</v>
      </c>
      <c r="Q995" s="13">
        <v>70517334</v>
      </c>
      <c r="R995" s="13" t="s">
        <v>61</v>
      </c>
      <c r="S995" s="13">
        <f t="array" ref="S995">INDEX(manifest_11Sep!$A$1:$V$3202,MATCH($B995,manifest_11Sep!$B$1:$B$3202,0),MATCH(A.Dep9SepList!S$1,manifest_11Sep!$A$1:$V$1,0))</f>
        <v>0</v>
      </c>
      <c r="T995" s="13"/>
    </row>
    <row r="996" spans="1:23">
      <c r="A996" s="13" t="str">
        <f t="array" ref="A996">INDEX(manifest_11Sep!$A$1:$V$3202,MATCH($B996,manifest_11Sep!$B$1:$B$3202,0),MATCH(A.Dep9SepList!A$1,manifest_11Sep!$A$1:$V$1,0))</f>
        <v>A</v>
      </c>
      <c r="B996" s="3" t="s">
        <v>2732</v>
      </c>
      <c r="C996" s="13" t="str">
        <f t="array" ref="C996">INDEX(manifest_11Sep!$A$1:$V$3202,MATCH($B996,manifest_11Sep!$B$1:$B$3202,0),MATCH(A.Dep9SepList!C$1,manifest_11Sep!$A$1:$V$1,0))</f>
        <v>4TN9Z9MDDX2</v>
      </c>
      <c r="D996" s="13" t="str">
        <f t="array" ref="D996">INDEX(manifest_11Sep!$A$1:$V$3202,MATCH($B996,manifest_11Sep!$B$1:$B$3202,0),MATCH(A.Dep9SepList!D$1,manifest_11Sep!$A$1:$V$1,0))</f>
        <v>Male</v>
      </c>
      <c r="E996" s="13" t="str">
        <f t="array" ref="E996">INDEX(manifest_11Sep!$A$1:$V$3202,MATCH($B996,manifest_11Sep!$B$1:$B$3202,0),MATCH(A.Dep9SepList!E$1,manifest_11Sep!$A$1:$V$1,0))</f>
        <v>Ventura Emmanuel</v>
      </c>
      <c r="F996" s="13" t="str">
        <f t="array" ref="F996">INDEX(manifest_11Sep!$A$1:$V$3202,MATCH($B996,manifest_11Sep!$B$1:$B$3202,0),MATCH(A.Dep9SepList!F$1,manifest_11Sep!$A$1:$V$1,0))</f>
        <v>Uitz</v>
      </c>
      <c r="G996" s="13">
        <f t="array" ref="G996">INDEX(manifest_11Sep!$A$1:$V$3202,MATCH($B996,manifest_11Sep!$B$1:$B$3202,0),MATCH(A.Dep9SepList!G$1,manifest_11Sep!$A$1:$V$1,0))</f>
        <v>21</v>
      </c>
      <c r="H996" s="13" t="str">
        <f t="array" ref="H996">INDEX(manifest_11Sep!$A$1:$V$3202,MATCH($B996,manifest_11Sep!$B$1:$B$3202,0),MATCH(A.Dep9SepList!H$1,manifest_11Sep!$A$1:$V$1,0))</f>
        <v>John Woo 1</v>
      </c>
      <c r="I996" s="13" t="str">
        <f t="array" ref="I996">INDEX(manifest_11Sep!$A$1:$V$3202,MATCH($B996,manifest_11Sep!$B$1:$B$3202,0),MATCH(A.Dep9SepList!I$1,manifest_11Sep!$A$1:$V$1,0))</f>
        <v>Air China</v>
      </c>
      <c r="J996" s="13" t="str">
        <f t="array" ref="J996">INDEX(manifest_11Sep!$A$1:$V$3202,MATCH($B996,manifest_11Sep!$B$1:$B$3202,0),MATCH(A.Dep9SepList!J$1,manifest_11Sep!$A$1:$V$1,0))</f>
        <v>CA 124</v>
      </c>
      <c r="K996" s="32" t="str">
        <f t="array" ref="K996">INDEX(manifest_11Sep!$A$1:$V$3202,MATCH($B996,manifest_11Sep!$B$1:$B$3202,0),MATCH(A.Dep9SepList!K$1,manifest_11Sep!$A$1:$V$1,0))</f>
        <v>18-thg 9-25</v>
      </c>
      <c r="L996" s="20">
        <f t="array" ref="L996">INDEX(manifest_11Sep!$A$1:$V$3202,MATCH($B996,manifest_11Sep!$B$1:$B$3202,0),MATCH(A.Dep9SepList!L$1,manifest_11Sep!$A$1:$V$1,0))</f>
        <v>0.54513888888888884</v>
      </c>
      <c r="M996" s="13" t="str">
        <f t="array" ref="M996">INDEX(manifest_11Sep!$A$1:$V$3202,MATCH($B996,manifest_11Sep!$B$1:$B$3202,0),MATCH(A.Dep9SepList!M$1,manifest_11Sep!$A$1:$V$1,0))</f>
        <v>ICN-T1</v>
      </c>
      <c r="N996" s="13" t="str">
        <f t="array" ref="N996">INDEX(manifest_11Sep!$A$1:$V$3202,MATCH($B996,manifest_11Sep!$B$1:$B$3202,0),MATCH(A.Dep9SepList!N$1,manifest_11Sep!$A$1:$V$1,0))</f>
        <v>LOTTE</v>
      </c>
      <c r="O996" s="31"/>
      <c r="P996" s="20" t="e" cm="1" vm="1">
        <f t="array" aca="1" ref="P996" ca="1">IF(J996="","",_xlfn.XLOOKUP(J996&amp;N996,'A.Departure Grouping'!AQ:AQ&amp;'A.Departure Grouping'!AP:AP,'A.Departure Grouping'!AR:AR,"",0))</f>
        <v>#NAME?</v>
      </c>
      <c r="Q996" s="13">
        <v>15262402</v>
      </c>
      <c r="R996" s="13" t="s">
        <v>61</v>
      </c>
      <c r="S996" s="13">
        <f t="array" ref="S996">INDEX(manifest_11Sep!$A$1:$V$3202,MATCH($B996,manifest_11Sep!$B$1:$B$3202,0),MATCH(A.Dep9SepList!S$1,manifest_11Sep!$A$1:$V$1,0))</f>
        <v>0</v>
      </c>
      <c r="T996" s="17"/>
      <c r="W996" s="3"/>
    </row>
    <row r="997" spans="1:23" hidden="1">
      <c r="A997" s="13" t="str">
        <f t="array" ref="A997">INDEX(manifest_11Sep!$A$1:$V$3202,MATCH($B997,manifest_11Sep!$B$1:$B$3202,0),MATCH(A.Dep9SepList!A$1,manifest_11Sep!$A$1:$V$1,0))</f>
        <v>A</v>
      </c>
      <c r="B997" s="13" t="s">
        <v>1771</v>
      </c>
      <c r="C997" s="13" t="str">
        <f t="array" ref="C997">INDEX(manifest_11Sep!$A$1:$V$3202,MATCH($B997,manifest_11Sep!$B$1:$B$3202,0),MATCH(A.Dep9SepList!C$1,manifest_11Sep!$A$1:$V$1,0))</f>
        <v>FKNCZSG8SYP</v>
      </c>
      <c r="D997" s="13" t="str">
        <f t="array" ref="D997">INDEX(manifest_11Sep!$A$1:$V$3202,MATCH($B997,manifest_11Sep!$B$1:$B$3202,0),MATCH(A.Dep9SepList!D$1,manifest_11Sep!$A$1:$V$1,0))</f>
        <v>Female</v>
      </c>
      <c r="E997" s="13" t="str">
        <f t="array" ref="E997">INDEX(manifest_11Sep!$A$1:$V$3202,MATCH($B997,manifest_11Sep!$B$1:$B$3202,0),MATCH(A.Dep9SepList!E$1,manifest_11Sep!$A$1:$V$1,0))</f>
        <v>Xuezhi</v>
      </c>
      <c r="F997" s="13" t="str">
        <f t="array" ref="F997">INDEX(manifest_11Sep!$A$1:$V$3202,MATCH($B997,manifest_11Sep!$B$1:$B$3202,0),MATCH(A.Dep9SepList!F$1,manifest_11Sep!$A$1:$V$1,0))</f>
        <v>Dai</v>
      </c>
      <c r="G997" s="13">
        <f t="array" ref="G997">INDEX(manifest_11Sep!$A$1:$V$3202,MATCH($B997,manifest_11Sep!$B$1:$B$3202,0),MATCH(A.Dep9SepList!G$1,manifest_11Sep!$A$1:$V$1,0))</f>
        <v>61</v>
      </c>
      <c r="H997" s="13" t="str">
        <f t="array" ref="H997">INDEX(manifest_11Sep!$A$1:$V$3202,MATCH($B997,manifest_11Sep!$B$1:$B$3202,0),MATCH(A.Dep9SepList!H$1,manifest_11Sep!$A$1:$V$1,0))</f>
        <v>Christine Dai</v>
      </c>
      <c r="I997" s="13" t="str">
        <f t="array" ref="I997">INDEX(manifest_11Sep!$A$1:$V$3202,MATCH($B997,manifest_11Sep!$B$1:$B$3202,0),MATCH(A.Dep9SepList!I$1,manifest_11Sep!$A$1:$V$1,0))</f>
        <v>China Eastern Airlines</v>
      </c>
      <c r="J997" s="13" t="str">
        <f t="array" ref="J997">INDEX(manifest_11Sep!$A$1:$V$3202,MATCH($B997,manifest_11Sep!$B$1:$B$3202,0),MATCH(A.Dep9SepList!J$1,manifest_11Sep!$A$1:$V$1,0))</f>
        <v>MU 2034</v>
      </c>
      <c r="K997" s="32" t="str">
        <f t="array" ref="K997">INDEX(manifest_11Sep!$A$1:$V$3202,MATCH($B997,manifest_11Sep!$B$1:$B$3202,0),MATCH(A.Dep9SepList!K$1,manifest_11Sep!$A$1:$V$1,0))</f>
        <v>18-thg 9-25</v>
      </c>
      <c r="L997" s="20">
        <f t="array" ref="L997">INDEX(manifest_11Sep!$A$1:$V$3202,MATCH($B997,manifest_11Sep!$B$1:$B$3202,0),MATCH(A.Dep9SepList!L$1,manifest_11Sep!$A$1:$V$1,0))</f>
        <v>0.54861111111111116</v>
      </c>
      <c r="M997" s="13" t="str">
        <f t="array" ref="M997">INDEX(manifest_11Sep!$A$1:$V$3202,MATCH($B997,manifest_11Sep!$B$1:$B$3202,0),MATCH(A.Dep9SepList!M$1,manifest_11Sep!$A$1:$V$1,0))</f>
        <v>ICN-T1</v>
      </c>
      <c r="N997" s="13" t="str">
        <f t="array" ref="N997">INDEX(manifest_11Sep!$A$1:$V$3202,MATCH($B997,manifest_11Sep!$B$1:$B$3202,0),MATCH(A.Dep9SepList!N$1,manifest_11Sep!$A$1:$V$1,0))</f>
        <v>THE PLAZA</v>
      </c>
      <c r="O997" s="31"/>
      <c r="P997" s="20" t="e" cm="1" vm="1">
        <f t="array" aca="1" ref="P997" ca="1">IF(J997="","",_xlfn.XLOOKUP(J997&amp;N997,'A.Departure Grouping'!AQ:AQ&amp;'A.Departure Grouping'!AP:AP,'A.Departure Grouping'!AR:AR,"",0))</f>
        <v>#NAME?</v>
      </c>
      <c r="Q997" s="13">
        <v>70522121</v>
      </c>
      <c r="R997" s="13" t="s">
        <v>43</v>
      </c>
      <c r="S997" s="13" t="str">
        <f t="array" ref="S997">INDEX(manifest_11Sep!$A$1:$V$3202,MATCH($B997,manifest_11Sep!$B$1:$B$3202,0),MATCH(A.Dep9SepList!S$1,manifest_11Sep!$A$1:$V$1,0))</f>
        <v>Upgrade - Plaza Suite</v>
      </c>
      <c r="T997" s="17"/>
    </row>
    <row r="998" spans="1:23" hidden="1">
      <c r="A998" s="13" t="str">
        <f t="array" ref="A998">INDEX(manifest_11Sep!$A$1:$V$3202,MATCH($B998,manifest_11Sep!$B$1:$B$3202,0),MATCH(A.Dep9SepList!A$1,manifest_11Sep!$A$1:$V$1,0))</f>
        <v>A</v>
      </c>
      <c r="B998" s="13" t="s">
        <v>1777</v>
      </c>
      <c r="C998" s="13" t="str">
        <f t="array" ref="C998">INDEX(manifest_11Sep!$A$1:$V$3202,MATCH($B998,manifest_11Sep!$B$1:$B$3202,0),MATCH(A.Dep9SepList!C$1,manifest_11Sep!$A$1:$V$1,0))</f>
        <v>FKNCZSG8SYP</v>
      </c>
      <c r="D998" s="13" t="str">
        <f t="array" ref="D998">INDEX(manifest_11Sep!$A$1:$V$3202,MATCH($B998,manifest_11Sep!$B$1:$B$3202,0),MATCH(A.Dep9SepList!D$1,manifest_11Sep!$A$1:$V$1,0))</f>
        <v>Male</v>
      </c>
      <c r="E998" s="13" t="str">
        <f t="array" ref="E998">INDEX(manifest_11Sep!$A$1:$V$3202,MATCH($B998,manifest_11Sep!$B$1:$B$3202,0),MATCH(A.Dep9SepList!E$1,manifest_11Sep!$A$1:$V$1,0))</f>
        <v>Libo</v>
      </c>
      <c r="F998" s="13" t="str">
        <f t="array" ref="F998">INDEX(manifest_11Sep!$A$1:$V$3202,MATCH($B998,manifest_11Sep!$B$1:$B$3202,0),MATCH(A.Dep9SepList!F$1,manifest_11Sep!$A$1:$V$1,0))</f>
        <v>Cai</v>
      </c>
      <c r="G998" s="13">
        <f t="array" ref="G998">INDEX(manifest_11Sep!$A$1:$V$3202,MATCH($B998,manifest_11Sep!$B$1:$B$3202,0),MATCH(A.Dep9SepList!G$1,manifest_11Sep!$A$1:$V$1,0))</f>
        <v>63</v>
      </c>
      <c r="H998" s="13" t="str">
        <f t="array" ref="H998">INDEX(manifest_11Sep!$A$1:$V$3202,MATCH($B998,manifest_11Sep!$B$1:$B$3202,0),MATCH(A.Dep9SepList!H$1,manifest_11Sep!$A$1:$V$1,0))</f>
        <v>Christine Dai</v>
      </c>
      <c r="I998" s="13" t="str">
        <f t="array" ref="I998">INDEX(manifest_11Sep!$A$1:$V$3202,MATCH($B998,manifest_11Sep!$B$1:$B$3202,0),MATCH(A.Dep9SepList!I$1,manifest_11Sep!$A$1:$V$1,0))</f>
        <v>China Eastern Airlines</v>
      </c>
      <c r="J998" s="13" t="str">
        <f t="array" ref="J998">INDEX(manifest_11Sep!$A$1:$V$3202,MATCH($B998,manifest_11Sep!$B$1:$B$3202,0),MATCH(A.Dep9SepList!J$1,manifest_11Sep!$A$1:$V$1,0))</f>
        <v>MU 2034</v>
      </c>
      <c r="K998" s="32" t="str">
        <f t="array" ref="K998">INDEX(manifest_11Sep!$A$1:$V$3202,MATCH($B998,manifest_11Sep!$B$1:$B$3202,0),MATCH(A.Dep9SepList!K$1,manifest_11Sep!$A$1:$V$1,0))</f>
        <v>18-thg 9-25</v>
      </c>
      <c r="L998" s="20">
        <f t="array" ref="L998">INDEX(manifest_11Sep!$A$1:$V$3202,MATCH($B998,manifest_11Sep!$B$1:$B$3202,0),MATCH(A.Dep9SepList!L$1,manifest_11Sep!$A$1:$V$1,0))</f>
        <v>0.54861111111111116</v>
      </c>
      <c r="M998" s="13" t="str">
        <f t="array" ref="M998">INDEX(manifest_11Sep!$A$1:$V$3202,MATCH($B998,manifest_11Sep!$B$1:$B$3202,0),MATCH(A.Dep9SepList!M$1,manifest_11Sep!$A$1:$V$1,0))</f>
        <v>ICN-T1</v>
      </c>
      <c r="N998" s="13" t="str">
        <f t="array" ref="N998">INDEX(manifest_11Sep!$A$1:$V$3202,MATCH($B998,manifest_11Sep!$B$1:$B$3202,0),MATCH(A.Dep9SepList!N$1,manifest_11Sep!$A$1:$V$1,0))</f>
        <v>THE PLAZA</v>
      </c>
      <c r="O998" s="31"/>
      <c r="P998" s="20" t="e" cm="1" vm="1">
        <f t="array" aca="1" ref="P998" ca="1">IF(J998="","",_xlfn.XLOOKUP(J998&amp;N998,'A.Departure Grouping'!AQ:AQ&amp;'A.Departure Grouping'!AP:AP,'A.Departure Grouping'!AR:AR,"",0))</f>
        <v>#NAME?</v>
      </c>
      <c r="Q998" s="13">
        <v>70522121</v>
      </c>
      <c r="R998" s="13" t="s">
        <v>43</v>
      </c>
      <c r="S998" s="13">
        <f t="array" ref="S998">INDEX(manifest_11Sep!$A$1:$V$3202,MATCH($B998,manifest_11Sep!$B$1:$B$3202,0),MATCH(A.Dep9SepList!S$1,manifest_11Sep!$A$1:$V$1,0))</f>
        <v>0</v>
      </c>
      <c r="T998" s="17"/>
    </row>
    <row r="999" spans="1:23" hidden="1">
      <c r="A999" s="13" t="str">
        <f t="array" ref="A999">INDEX(manifest_11Sep!$A$1:$V$3202,MATCH($B999,manifest_11Sep!$B$1:$B$3202,0),MATCH(A.Dep9SepList!A$1,manifest_11Sep!$A$1:$V$1,0))</f>
        <v>A</v>
      </c>
      <c r="B999" s="13" t="s">
        <v>1810</v>
      </c>
      <c r="C999" s="13" t="str">
        <f t="array" ref="C999">INDEX(manifest_11Sep!$A$1:$V$3202,MATCH($B999,manifest_11Sep!$B$1:$B$3202,0),MATCH(A.Dep9SepList!C$1,manifest_11Sep!$A$1:$V$1,0))</f>
        <v>BRNGGS4YWPW</v>
      </c>
      <c r="D999" s="13" t="str">
        <f t="array" ref="D999">INDEX(manifest_11Sep!$A$1:$V$3202,MATCH($B999,manifest_11Sep!$B$1:$B$3202,0),MATCH(A.Dep9SepList!D$1,manifest_11Sep!$A$1:$V$1,0))</f>
        <v>Female</v>
      </c>
      <c r="E999" s="13" t="str">
        <f t="array" ref="E999">INDEX(manifest_11Sep!$A$1:$V$3202,MATCH($B999,manifest_11Sep!$B$1:$B$3202,0),MATCH(A.Dep9SepList!E$1,manifest_11Sep!$A$1:$V$1,0))</f>
        <v>Li-E</v>
      </c>
      <c r="F999" s="13" t="str">
        <f t="array" ref="F999">INDEX(manifest_11Sep!$A$1:$V$3202,MATCH($B999,manifest_11Sep!$B$1:$B$3202,0),MATCH(A.Dep9SepList!F$1,manifest_11Sep!$A$1:$V$1,0))</f>
        <v>Wang</v>
      </c>
      <c r="G999" s="13">
        <f t="array" ref="G999">INDEX(manifest_11Sep!$A$1:$V$3202,MATCH($B999,manifest_11Sep!$B$1:$B$3202,0),MATCH(A.Dep9SepList!G$1,manifest_11Sep!$A$1:$V$1,0))</f>
        <v>61</v>
      </c>
      <c r="H999" s="13" t="str">
        <f t="array" ref="H999">INDEX(manifest_11Sep!$A$1:$V$3202,MATCH($B999,manifest_11Sep!$B$1:$B$3202,0),MATCH(A.Dep9SepList!H$1,manifest_11Sep!$A$1:$V$1,0))</f>
        <v>Christine Dai</v>
      </c>
      <c r="I999" s="13" t="str">
        <f t="array" ref="I999">INDEX(manifest_11Sep!$A$1:$V$3202,MATCH($B999,manifest_11Sep!$B$1:$B$3202,0),MATCH(A.Dep9SepList!I$1,manifest_11Sep!$A$1:$V$1,0))</f>
        <v>China Southern Airlines</v>
      </c>
      <c r="J999" s="13" t="str">
        <f t="array" ref="J999">INDEX(manifest_11Sep!$A$1:$V$3202,MATCH($B999,manifest_11Sep!$B$1:$B$3202,0),MATCH(A.Dep9SepList!J$1,manifest_11Sep!$A$1:$V$1,0))</f>
        <v>CZ 688</v>
      </c>
      <c r="K999" s="32" t="str">
        <f t="array" ref="K999">INDEX(manifest_11Sep!$A$1:$V$3202,MATCH($B999,manifest_11Sep!$B$1:$B$3202,0),MATCH(A.Dep9SepList!K$1,manifest_11Sep!$A$1:$V$1,0))</f>
        <v>18-thg 9-25</v>
      </c>
      <c r="L999" s="20">
        <f t="array" ref="L999">INDEX(manifest_11Sep!$A$1:$V$3202,MATCH($B999,manifest_11Sep!$B$1:$B$3202,0),MATCH(A.Dep9SepList!L$1,manifest_11Sep!$A$1:$V$1,0))</f>
        <v>0.55555555555555558</v>
      </c>
      <c r="M999" s="13" t="str">
        <f t="array" ref="M999">INDEX(manifest_11Sep!$A$1:$V$3202,MATCH($B999,manifest_11Sep!$B$1:$B$3202,0),MATCH(A.Dep9SepList!M$1,manifest_11Sep!$A$1:$V$1,0))</f>
        <v>ICN-T1</v>
      </c>
      <c r="N999" s="13" t="str">
        <f t="array" ref="N999">INDEX(manifest_11Sep!$A$1:$V$3202,MATCH($B999,manifest_11Sep!$B$1:$B$3202,0),MATCH(A.Dep9SepList!N$1,manifest_11Sep!$A$1:$V$1,0))</f>
        <v>THE PLAZA</v>
      </c>
      <c r="O999" s="31"/>
      <c r="P999" s="20" t="e" cm="1" vm="1">
        <f t="array" aca="1" ref="P999" ca="1">IF(J999="","",_xlfn.XLOOKUP(J999&amp;N999,'A.Departure Grouping'!AQ:AQ&amp;'A.Departure Grouping'!AP:AP,'A.Departure Grouping'!AR:AR,"",0))</f>
        <v>#NAME?</v>
      </c>
      <c r="Q999" s="13">
        <v>70499036</v>
      </c>
      <c r="R999" s="13" t="s">
        <v>43</v>
      </c>
      <c r="S999" s="13">
        <f t="array" ref="S999">INDEX(manifest_11Sep!$A$1:$V$3202,MATCH($B999,manifest_11Sep!$B$1:$B$3202,0),MATCH(A.Dep9SepList!S$1,manifest_11Sep!$A$1:$V$1,0))</f>
        <v>0</v>
      </c>
      <c r="T999" s="17"/>
    </row>
    <row r="1000" spans="1:23">
      <c r="A1000" s="13" t="str">
        <f t="array" ref="A1000">INDEX(manifest_11Sep!$A$1:$V$3202,MATCH($B1000,manifest_11Sep!$B$1:$B$3202,0),MATCH(A.Dep9SepList!A$1,manifest_11Sep!$A$1:$V$1,0))</f>
        <v>A</v>
      </c>
      <c r="B1000" s="13" t="s">
        <v>3800</v>
      </c>
      <c r="C1000" s="13" t="str">
        <f t="array" ref="C1000">INDEX(manifest_11Sep!$A$1:$V$3202,MATCH($B1000,manifest_11Sep!$B$1:$B$3202,0),MATCH(A.Dep9SepList!C$1,manifest_11Sep!$A$1:$V$1,0))</f>
        <v>D3N6RJR7HDK</v>
      </c>
      <c r="D1000" s="13" t="str">
        <f t="array" ref="D1000">INDEX(manifest_11Sep!$A$1:$V$3202,MATCH($B1000,manifest_11Sep!$B$1:$B$3202,0),MATCH(A.Dep9SepList!D$1,manifest_11Sep!$A$1:$V$1,0))</f>
        <v>Female</v>
      </c>
      <c r="E1000" s="13" t="str">
        <f t="array" ref="E1000">INDEX(manifest_11Sep!$A$1:$V$3202,MATCH($B1000,manifest_11Sep!$B$1:$B$3202,0),MATCH(A.Dep9SepList!E$1,manifest_11Sep!$A$1:$V$1,0))</f>
        <v>Evangelina Baguinon</v>
      </c>
      <c r="F1000" s="13" t="str">
        <f t="array" ref="F1000">INDEX(manifest_11Sep!$A$1:$V$3202,MATCH($B1000,manifest_11Sep!$B$1:$B$3202,0),MATCH(A.Dep9SepList!F$1,manifest_11Sep!$A$1:$V$1,0))</f>
        <v>Parambita Milner</v>
      </c>
      <c r="G1000" s="13">
        <f t="array" ref="G1000">INDEX(manifest_11Sep!$A$1:$V$3202,MATCH($B1000,manifest_11Sep!$B$1:$B$3202,0),MATCH(A.Dep9SepList!G$1,manifest_11Sep!$A$1:$V$1,0))</f>
        <v>55</v>
      </c>
      <c r="H1000" s="13" t="str">
        <f t="array" ref="H1000">INDEX(manifest_11Sep!$A$1:$V$3202,MATCH($B1000,manifest_11Sep!$B$1:$B$3202,0),MATCH(A.Dep9SepList!H$1,manifest_11Sep!$A$1:$V$1,0))</f>
        <v>Philip Boyles</v>
      </c>
      <c r="I1000" s="13" t="str">
        <f t="array" ref="I1000">INDEX(manifest_11Sep!$A$1:$V$3202,MATCH($B1000,manifest_11Sep!$B$1:$B$3202,0),MATCH(A.Dep9SepList!I$1,manifest_11Sep!$A$1:$V$1,0))</f>
        <v>Korean Air</v>
      </c>
      <c r="J1000" s="13" t="str">
        <f t="array" ref="J1000">INDEX(manifest_11Sep!$A$1:$V$3202,MATCH($B1000,manifest_11Sep!$B$1:$B$3202,0),MATCH(A.Dep9SepList!J$1,manifest_11Sep!$A$1:$V$1,0))</f>
        <v>KE 951</v>
      </c>
      <c r="K1000" s="32" t="str">
        <f t="array" ref="K1000">INDEX(manifest_11Sep!$A$1:$V$3202,MATCH($B1000,manifest_11Sep!$B$1:$B$3202,0),MATCH(A.Dep9SepList!K$1,manifest_11Sep!$A$1:$V$1,0))</f>
        <v>18-thg 9-25</v>
      </c>
      <c r="L1000" s="20">
        <f t="array" ref="L1000">INDEX(manifest_11Sep!$A$1:$V$3202,MATCH($B1000,manifest_11Sep!$B$1:$B$3202,0),MATCH(A.Dep9SepList!L$1,manifest_11Sep!$A$1:$V$1,0))</f>
        <v>0.55902777777777779</v>
      </c>
      <c r="M1000" s="13" t="str">
        <f t="array" ref="M1000">INDEX(manifest_11Sep!$A$1:$V$3202,MATCH($B1000,manifest_11Sep!$B$1:$B$3202,0),MATCH(A.Dep9SepList!M$1,manifest_11Sep!$A$1:$V$1,0))</f>
        <v>ICN-T2</v>
      </c>
      <c r="N1000" s="13" t="str">
        <f t="array" ref="N1000">INDEX(manifest_11Sep!$A$1:$V$3202,MATCH($B1000,manifest_11Sep!$B$1:$B$3202,0),MATCH(A.Dep9SepList!N$1,manifest_11Sep!$A$1:$V$1,0))</f>
        <v>LOTTE</v>
      </c>
      <c r="O1000" s="31"/>
      <c r="P1000" s="20" t="e" cm="1" vm="1">
        <f t="array" aca="1" ref="P1000" ca="1">IF(J1000="","",_xlfn.XLOOKUP(J1000&amp;N1000,'A.Departure Grouping'!AQ:AQ&amp;'A.Departure Grouping'!AP:AP,'A.Departure Grouping'!AR:AR,"",0))</f>
        <v>#NAME?</v>
      </c>
      <c r="Q1000" s="13">
        <v>15262474</v>
      </c>
      <c r="R1000" s="13" t="s">
        <v>43</v>
      </c>
      <c r="S1000" s="13">
        <f t="array" ref="S1000">INDEX(manifest_11Sep!$A$1:$V$3202,MATCH($B1000,manifest_11Sep!$B$1:$B$3202,0),MATCH(A.Dep9SepList!S$1,manifest_11Sep!$A$1:$V$1,0))</f>
        <v>0</v>
      </c>
      <c r="T1000" s="17"/>
    </row>
    <row r="1001" spans="1:23">
      <c r="A1001" s="13" t="str">
        <f t="array" ref="A1001">INDEX(manifest_11Sep!$A$1:$V$3202,MATCH($B1001,manifest_11Sep!$B$1:$B$3202,0),MATCH(A.Dep9SepList!A$1,manifest_11Sep!$A$1:$V$1,0))</f>
        <v>A</v>
      </c>
      <c r="B1001" s="13" t="s">
        <v>3804</v>
      </c>
      <c r="C1001" s="13" t="str">
        <f t="array" ref="C1001">INDEX(manifest_11Sep!$A$1:$V$3202,MATCH($B1001,manifest_11Sep!$B$1:$B$3202,0),MATCH(A.Dep9SepList!C$1,manifest_11Sep!$A$1:$V$1,0))</f>
        <v>D3N6RJR7HDK</v>
      </c>
      <c r="D1001" s="13" t="str">
        <f t="array" ref="D1001">INDEX(manifest_11Sep!$A$1:$V$3202,MATCH($B1001,manifest_11Sep!$B$1:$B$3202,0),MATCH(A.Dep9SepList!D$1,manifest_11Sep!$A$1:$V$1,0))</f>
        <v>Male</v>
      </c>
      <c r="E1001" s="13" t="str">
        <f t="array" ref="E1001">INDEX(manifest_11Sep!$A$1:$V$3202,MATCH($B1001,manifest_11Sep!$B$1:$B$3202,0),MATCH(A.Dep9SepList!E$1,manifest_11Sep!$A$1:$V$1,0))</f>
        <v>Mark Allen</v>
      </c>
      <c r="F1001" s="13" t="str">
        <f t="array" ref="F1001">INDEX(manifest_11Sep!$A$1:$V$3202,MATCH($B1001,manifest_11Sep!$B$1:$B$3202,0),MATCH(A.Dep9SepList!F$1,manifest_11Sep!$A$1:$V$1,0))</f>
        <v>Milner</v>
      </c>
      <c r="G1001" s="13">
        <f t="array" ref="G1001">INDEX(manifest_11Sep!$A$1:$V$3202,MATCH($B1001,manifest_11Sep!$B$1:$B$3202,0),MATCH(A.Dep9SepList!G$1,manifest_11Sep!$A$1:$V$1,0))</f>
        <v>66</v>
      </c>
      <c r="H1001" s="13" t="str">
        <f t="array" ref="H1001">INDEX(manifest_11Sep!$A$1:$V$3202,MATCH($B1001,manifest_11Sep!$B$1:$B$3202,0),MATCH(A.Dep9SepList!H$1,manifest_11Sep!$A$1:$V$1,0))</f>
        <v>Philip Boyles</v>
      </c>
      <c r="I1001" s="13" t="str">
        <f t="array" ref="I1001">INDEX(manifest_11Sep!$A$1:$V$3202,MATCH($B1001,manifest_11Sep!$B$1:$B$3202,0),MATCH(A.Dep9SepList!I$1,manifest_11Sep!$A$1:$V$1,0))</f>
        <v>Korean Air</v>
      </c>
      <c r="J1001" s="13" t="str">
        <f t="array" ref="J1001">INDEX(manifest_11Sep!$A$1:$V$3202,MATCH($B1001,manifest_11Sep!$B$1:$B$3202,0),MATCH(A.Dep9SepList!J$1,manifest_11Sep!$A$1:$V$1,0))</f>
        <v>KE 951</v>
      </c>
      <c r="K1001" s="32" t="str">
        <f t="array" ref="K1001">INDEX(manifest_11Sep!$A$1:$V$3202,MATCH($B1001,manifest_11Sep!$B$1:$B$3202,0),MATCH(A.Dep9SepList!K$1,manifest_11Sep!$A$1:$V$1,0))</f>
        <v>18-thg 9-25</v>
      </c>
      <c r="L1001" s="20">
        <f t="array" ref="L1001">INDEX(manifest_11Sep!$A$1:$V$3202,MATCH($B1001,manifest_11Sep!$B$1:$B$3202,0),MATCH(A.Dep9SepList!L$1,manifest_11Sep!$A$1:$V$1,0))</f>
        <v>0.55902777777777779</v>
      </c>
      <c r="M1001" s="13" t="str">
        <f t="array" ref="M1001">INDEX(manifest_11Sep!$A$1:$V$3202,MATCH($B1001,manifest_11Sep!$B$1:$B$3202,0),MATCH(A.Dep9SepList!M$1,manifest_11Sep!$A$1:$V$1,0))</f>
        <v>ICN-T2</v>
      </c>
      <c r="N1001" s="13" t="str">
        <f t="array" ref="N1001">INDEX(manifest_11Sep!$A$1:$V$3202,MATCH($B1001,manifest_11Sep!$B$1:$B$3202,0),MATCH(A.Dep9SepList!N$1,manifest_11Sep!$A$1:$V$1,0))</f>
        <v>LOTTE</v>
      </c>
      <c r="O1001" s="31"/>
      <c r="P1001" s="20" t="e" cm="1" vm="1">
        <f t="array" aca="1" ref="P1001" ca="1">IF(J1001="","",_xlfn.XLOOKUP(J1001&amp;N1001,'A.Departure Grouping'!AQ:AQ&amp;'A.Departure Grouping'!AP:AP,'A.Departure Grouping'!AR:AR,"",0))</f>
        <v>#NAME?</v>
      </c>
      <c r="Q1001" s="13">
        <v>15262474</v>
      </c>
      <c r="R1001" s="13" t="s">
        <v>43</v>
      </c>
      <c r="S1001" s="13">
        <f t="array" ref="S1001">INDEX(manifest_11Sep!$A$1:$V$3202,MATCH($B1001,manifest_11Sep!$B$1:$B$3202,0),MATCH(A.Dep9SepList!S$1,manifest_11Sep!$A$1:$V$1,0))</f>
        <v>0</v>
      </c>
      <c r="T1001" s="17"/>
    </row>
    <row r="1002" spans="1:23" hidden="1">
      <c r="A1002" s="229" t="str">
        <f t="array" ref="A1002">INDEX(manifest_11Sep!$A$1:$V$3202,MATCH($B1002,manifest_11Sep!$B$1:$B$3202,0),MATCH(A.Dep9SepList!A$1,manifest_11Sep!$A$1:$V$1,0))</f>
        <v>A</v>
      </c>
      <c r="B1002" s="229" t="s">
        <v>4569</v>
      </c>
      <c r="C1002" s="229" t="str">
        <f t="array" ref="C1002">INDEX(manifest_11Sep!$A$1:$V$3202,MATCH($B1002,manifest_11Sep!$B$1:$B$3202,0),MATCH(A.Dep9SepList!C$1,manifest_11Sep!$A$1:$V$1,0))</f>
        <v>LFNKH4SSTG2</v>
      </c>
      <c r="D1002" s="229" t="str">
        <f t="array" ref="D1002">INDEX(manifest_11Sep!$A$1:$V$3202,MATCH($B1002,manifest_11Sep!$B$1:$B$3202,0),MATCH(A.Dep9SepList!D$1,manifest_11Sep!$A$1:$V$1,0))</f>
        <v>Female</v>
      </c>
      <c r="E1002" s="229" t="str">
        <f t="array" ref="E1002">INDEX(manifest_11Sep!$A$1:$V$3202,MATCH($B1002,manifest_11Sep!$B$1:$B$3202,0),MATCH(A.Dep9SepList!E$1,manifest_11Sep!$A$1:$V$1,0))</f>
        <v>Victoria Ann</v>
      </c>
      <c r="F1002" s="229" t="str">
        <f t="array" ref="F1002">INDEX(manifest_11Sep!$A$1:$V$3202,MATCH($B1002,manifest_11Sep!$B$1:$B$3202,0),MATCH(A.Dep9SepList!F$1,manifest_11Sep!$A$1:$V$1,0))</f>
        <v>Perez</v>
      </c>
      <c r="G1002" s="229">
        <f t="array" ref="G1002">INDEX(manifest_11Sep!$A$1:$V$3202,MATCH($B1002,manifest_11Sep!$B$1:$B$3202,0),MATCH(A.Dep9SepList!G$1,manifest_11Sep!$A$1:$V$1,0))</f>
        <v>19</v>
      </c>
      <c r="H1002" s="229" t="str">
        <f t="array" ref="H1002">INDEX(manifest_11Sep!$A$1:$V$3202,MATCH($B1002,manifest_11Sep!$B$1:$B$3202,0),MATCH(A.Dep9SepList!H$1,manifest_11Sep!$A$1:$V$1,0))</f>
        <v>Yvonne Tran</v>
      </c>
      <c r="I1002" s="229" t="str">
        <f t="array" ref="I1002">INDEX(manifest_11Sep!$A$1:$V$3202,MATCH($B1002,manifest_11Sep!$B$1:$B$3202,0),MATCH(A.Dep9SepList!I$1,manifest_11Sep!$A$1:$V$1,0))</f>
        <v>Jeju Air</v>
      </c>
      <c r="J1002" s="229" t="str">
        <f t="array" ref="J1002">INDEX(manifest_11Sep!$A$1:$V$3202,MATCH($B1002,manifest_11Sep!$B$1:$B$3202,0),MATCH(A.Dep9SepList!J$1,manifest_11Sep!$A$1:$V$1,0))</f>
        <v>7C 1801</v>
      </c>
      <c r="K1002" s="234" t="str">
        <f t="array" ref="K1002">INDEX(manifest_11Sep!$A$1:$V$3202,MATCH($B1002,manifest_11Sep!$B$1:$B$3202,0),MATCH(A.Dep9SepList!K$1,manifest_11Sep!$A$1:$V$1,0))</f>
        <v>18-thg 9-25</v>
      </c>
      <c r="L1002" s="235">
        <f t="array" ref="L1002">INDEX(manifest_11Sep!$A$1:$V$3202,MATCH($B1002,manifest_11Sep!$B$1:$B$3202,0),MATCH(A.Dep9SepList!L$1,manifest_11Sep!$A$1:$V$1,0))</f>
        <v>0.5625</v>
      </c>
      <c r="M1002" s="229" t="str">
        <f t="array" ref="M1002">INDEX(manifest_11Sep!$A$1:$V$3202,MATCH($B1002,manifest_11Sep!$B$1:$B$3202,0),MATCH(A.Dep9SepList!M$1,manifest_11Sep!$A$1:$V$1,0))</f>
        <v>ICN-T1</v>
      </c>
      <c r="N1002" s="229" t="str">
        <f t="array" ref="N1002">INDEX(manifest_11Sep!$A$1:$V$3202,MATCH($B1002,manifest_11Sep!$B$1:$B$3202,0),MATCH(A.Dep9SepList!N$1,manifest_11Sep!$A$1:$V$1,0))</f>
        <v>THE PLAZA</v>
      </c>
      <c r="O1002" s="256">
        <f>COUNTA(N1002:N1011)</f>
        <v>10</v>
      </c>
      <c r="P1002" s="235" t="e" cm="1" vm="1">
        <f t="array" aca="1" ref="P1002" ca="1">IF(J1002="","",_xlfn.XLOOKUP(J1002&amp;N1002,'A.Departure Grouping'!AQ:AQ&amp;'A.Departure Grouping'!AP:AP,'A.Departure Grouping'!AR:AR,"",0))</f>
        <v>#NAME?</v>
      </c>
      <c r="Q1002" s="229">
        <v>70065063</v>
      </c>
      <c r="R1002" s="229" t="s">
        <v>43</v>
      </c>
      <c r="S1002" s="229">
        <f t="array" ref="S1002">INDEX(manifest_11Sep!$A$1:$V$3202,MATCH($B1002,manifest_11Sep!$B$1:$B$3202,0),MATCH(A.Dep9SepList!S$1,manifest_11Sep!$A$1:$V$1,0))</f>
        <v>0</v>
      </c>
      <c r="T1002" s="17"/>
    </row>
    <row r="1003" spans="1:23" hidden="1">
      <c r="A1003" s="13" t="str">
        <f t="array" ref="A1003">INDEX(manifest_11Sep!$A$1:$V$3202,MATCH($B1003,manifest_11Sep!$B$1:$B$3202,0),MATCH(A.Dep9SepList!A$1,manifest_11Sep!$A$1:$V$1,0))</f>
        <v>A</v>
      </c>
      <c r="B1003" s="13" t="s">
        <v>4625</v>
      </c>
      <c r="C1003" s="13" t="str">
        <f t="array" ref="C1003">INDEX(manifest_11Sep!$A$1:$V$3202,MATCH($B1003,manifest_11Sep!$B$1:$B$3202,0),MATCH(A.Dep9SepList!C$1,manifest_11Sep!$A$1:$V$1,0))</f>
        <v>9LNN7N6Q22N</v>
      </c>
      <c r="D1003" s="13" t="str">
        <f t="array" ref="D1003">INDEX(manifest_11Sep!$A$1:$V$3202,MATCH($B1003,manifest_11Sep!$B$1:$B$3202,0),MATCH(A.Dep9SepList!D$1,manifest_11Sep!$A$1:$V$1,0))</f>
        <v>Female</v>
      </c>
      <c r="E1003" s="13" t="str">
        <f t="array" ref="E1003">INDEX(manifest_11Sep!$A$1:$V$3202,MATCH($B1003,manifest_11Sep!$B$1:$B$3202,0),MATCH(A.Dep9SepList!E$1,manifest_11Sep!$A$1:$V$1,0))</f>
        <v>Kira Jessica</v>
      </c>
      <c r="F1003" s="13" t="str">
        <f t="array" ref="F1003">INDEX(manifest_11Sep!$A$1:$V$3202,MATCH($B1003,manifest_11Sep!$B$1:$B$3202,0),MATCH(A.Dep9SepList!F$1,manifest_11Sep!$A$1:$V$1,0))</f>
        <v>Perez</v>
      </c>
      <c r="G1003" s="13">
        <f t="array" ref="G1003">INDEX(manifest_11Sep!$A$1:$V$3202,MATCH($B1003,manifest_11Sep!$B$1:$B$3202,0),MATCH(A.Dep9SepList!G$1,manifest_11Sep!$A$1:$V$1,0))</f>
        <v>42</v>
      </c>
      <c r="H1003" s="13" t="str">
        <f t="array" ref="H1003">INDEX(manifest_11Sep!$A$1:$V$3202,MATCH($B1003,manifest_11Sep!$B$1:$B$3202,0),MATCH(A.Dep9SepList!H$1,manifest_11Sep!$A$1:$V$1,0))</f>
        <v>Yvonne Tran</v>
      </c>
      <c r="I1003" s="13" t="str">
        <f t="array" ref="I1003">INDEX(manifest_11Sep!$A$1:$V$3202,MATCH($B1003,manifest_11Sep!$B$1:$B$3202,0),MATCH(A.Dep9SepList!I$1,manifest_11Sep!$A$1:$V$1,0))</f>
        <v>Jeju Air</v>
      </c>
      <c r="J1003" s="13" t="str">
        <f t="array" ref="J1003">INDEX(manifest_11Sep!$A$1:$V$3202,MATCH($B1003,manifest_11Sep!$B$1:$B$3202,0),MATCH(A.Dep9SepList!J$1,manifest_11Sep!$A$1:$V$1,0))</f>
        <v>7C 1801</v>
      </c>
      <c r="K1003" s="32" t="str">
        <f t="array" ref="K1003">INDEX(manifest_11Sep!$A$1:$V$3202,MATCH($B1003,manifest_11Sep!$B$1:$B$3202,0),MATCH(A.Dep9SepList!K$1,manifest_11Sep!$A$1:$V$1,0))</f>
        <v>18-thg 9-25</v>
      </c>
      <c r="L1003" s="20">
        <f t="array" ref="L1003">INDEX(manifest_11Sep!$A$1:$V$3202,MATCH($B1003,manifest_11Sep!$B$1:$B$3202,0),MATCH(A.Dep9SepList!L$1,manifest_11Sep!$A$1:$V$1,0))</f>
        <v>0.5625</v>
      </c>
      <c r="M1003" s="13" t="str">
        <f t="array" ref="M1003">INDEX(manifest_11Sep!$A$1:$V$3202,MATCH($B1003,manifest_11Sep!$B$1:$B$3202,0),MATCH(A.Dep9SepList!M$1,manifest_11Sep!$A$1:$V$1,0))</f>
        <v>ICN-T1</v>
      </c>
      <c r="N1003" s="13" t="str">
        <f t="array" ref="N1003">INDEX(manifest_11Sep!$A$1:$V$3202,MATCH($B1003,manifest_11Sep!$B$1:$B$3202,0),MATCH(A.Dep9SepList!N$1,manifest_11Sep!$A$1:$V$1,0))</f>
        <v>THE PLAZA</v>
      </c>
      <c r="O1003" s="31"/>
      <c r="P1003" s="20" t="e" cm="1" vm="1">
        <f t="array" aca="1" ref="P1003" ca="1">IF(J1003="","",_xlfn.XLOOKUP(J1003&amp;N1003,'A.Departure Grouping'!AQ:AQ&amp;'A.Departure Grouping'!AP:AP,'A.Departure Grouping'!AR:AR,"",0))</f>
        <v>#NAME?</v>
      </c>
      <c r="Q1003" s="13">
        <v>70508940</v>
      </c>
      <c r="R1003" s="13" t="s">
        <v>43</v>
      </c>
      <c r="S1003" s="13">
        <f t="array" ref="S1003">INDEX(manifest_11Sep!$A$1:$V$3202,MATCH($B1003,manifest_11Sep!$B$1:$B$3202,0),MATCH(A.Dep9SepList!S$1,manifest_11Sep!$A$1:$V$1,0))</f>
        <v>0</v>
      </c>
      <c r="T1003" s="13"/>
    </row>
    <row r="1004" spans="1:23" hidden="1">
      <c r="A1004" s="13" t="str">
        <f t="array" ref="A1004">INDEX(manifest_11Sep!$A$1:$V$3202,MATCH($B1004,manifest_11Sep!$B$1:$B$3202,0),MATCH(A.Dep9SepList!A$1,manifest_11Sep!$A$1:$V$1,0))</f>
        <v>A</v>
      </c>
      <c r="B1004" s="13" t="s">
        <v>4627</v>
      </c>
      <c r="C1004" s="13" t="str">
        <f t="array" ref="C1004">INDEX(manifest_11Sep!$A$1:$V$3202,MATCH($B1004,manifest_11Sep!$B$1:$B$3202,0),MATCH(A.Dep9SepList!C$1,manifest_11Sep!$A$1:$V$1,0))</f>
        <v>9LNN7N6Q22N</v>
      </c>
      <c r="D1004" s="13" t="str">
        <f t="array" ref="D1004">INDEX(manifest_11Sep!$A$1:$V$3202,MATCH($B1004,manifest_11Sep!$B$1:$B$3202,0),MATCH(A.Dep9SepList!D$1,manifest_11Sep!$A$1:$V$1,0))</f>
        <v>Male</v>
      </c>
      <c r="E1004" s="13" t="str">
        <f t="array" ref="E1004">INDEX(manifest_11Sep!$A$1:$V$3202,MATCH($B1004,manifest_11Sep!$B$1:$B$3202,0),MATCH(A.Dep9SepList!E$1,manifest_11Sep!$A$1:$V$1,0))</f>
        <v>Robert Angel</v>
      </c>
      <c r="F1004" s="13" t="str">
        <f t="array" ref="F1004">INDEX(manifest_11Sep!$A$1:$V$3202,MATCH($B1004,manifest_11Sep!$B$1:$B$3202,0),MATCH(A.Dep9SepList!F$1,manifest_11Sep!$A$1:$V$1,0))</f>
        <v>Perez</v>
      </c>
      <c r="G1004" s="13">
        <f t="array" ref="G1004">INDEX(manifest_11Sep!$A$1:$V$3202,MATCH($B1004,manifest_11Sep!$B$1:$B$3202,0),MATCH(A.Dep9SepList!G$1,manifest_11Sep!$A$1:$V$1,0))</f>
        <v>45</v>
      </c>
      <c r="H1004" s="13" t="str">
        <f t="array" ref="H1004">INDEX(manifest_11Sep!$A$1:$V$3202,MATCH($B1004,manifest_11Sep!$B$1:$B$3202,0),MATCH(A.Dep9SepList!H$1,manifest_11Sep!$A$1:$V$1,0))</f>
        <v>Yvonne Tran</v>
      </c>
      <c r="I1004" s="13" t="str">
        <f t="array" ref="I1004">INDEX(manifest_11Sep!$A$1:$V$3202,MATCH($B1004,manifest_11Sep!$B$1:$B$3202,0),MATCH(A.Dep9SepList!I$1,manifest_11Sep!$A$1:$V$1,0))</f>
        <v>Jeju Air</v>
      </c>
      <c r="J1004" s="13" t="str">
        <f t="array" ref="J1004">INDEX(manifest_11Sep!$A$1:$V$3202,MATCH($B1004,manifest_11Sep!$B$1:$B$3202,0),MATCH(A.Dep9SepList!J$1,manifest_11Sep!$A$1:$V$1,0))</f>
        <v>7C 1801</v>
      </c>
      <c r="K1004" s="32" t="str">
        <f t="array" ref="K1004">INDEX(manifest_11Sep!$A$1:$V$3202,MATCH($B1004,manifest_11Sep!$B$1:$B$3202,0),MATCH(A.Dep9SepList!K$1,manifest_11Sep!$A$1:$V$1,0))</f>
        <v>18-thg 9-25</v>
      </c>
      <c r="L1004" s="20">
        <f t="array" ref="L1004">INDEX(manifest_11Sep!$A$1:$V$3202,MATCH($B1004,manifest_11Sep!$B$1:$B$3202,0),MATCH(A.Dep9SepList!L$1,manifest_11Sep!$A$1:$V$1,0))</f>
        <v>0.5625</v>
      </c>
      <c r="M1004" s="13" t="str">
        <f t="array" ref="M1004">INDEX(manifest_11Sep!$A$1:$V$3202,MATCH($B1004,manifest_11Sep!$B$1:$B$3202,0),MATCH(A.Dep9SepList!M$1,manifest_11Sep!$A$1:$V$1,0))</f>
        <v>ICN-T1</v>
      </c>
      <c r="N1004" s="13" t="str">
        <f t="array" ref="N1004">INDEX(manifest_11Sep!$A$1:$V$3202,MATCH($B1004,manifest_11Sep!$B$1:$B$3202,0),MATCH(A.Dep9SepList!N$1,manifest_11Sep!$A$1:$V$1,0))</f>
        <v>THE PLAZA</v>
      </c>
      <c r="O1004" s="31"/>
      <c r="P1004" s="20" t="e" cm="1" vm="1">
        <f t="array" aca="1" ref="P1004" ca="1">IF(J1004="","",_xlfn.XLOOKUP(J1004&amp;N1004,'A.Departure Grouping'!AQ:AQ&amp;'A.Departure Grouping'!AP:AP,'A.Departure Grouping'!AR:AR,"",0))</f>
        <v>#NAME?</v>
      </c>
      <c r="Q1004" s="13">
        <v>70508940</v>
      </c>
      <c r="R1004" s="13" t="s">
        <v>43</v>
      </c>
      <c r="S1004" s="13">
        <f t="array" ref="S1004">INDEX(manifest_11Sep!$A$1:$V$3202,MATCH($B1004,manifest_11Sep!$B$1:$B$3202,0),MATCH(A.Dep9SepList!S$1,manifest_11Sep!$A$1:$V$1,0))</f>
        <v>0</v>
      </c>
      <c r="T1004" s="13"/>
    </row>
    <row r="1005" spans="1:23" hidden="1">
      <c r="A1005" s="13" t="str">
        <f t="array" ref="A1005">INDEX(manifest_11Sep!$A$1:$V$3202,MATCH($B1005,manifest_11Sep!$B$1:$B$3202,0),MATCH(A.Dep9SepList!A$1,manifest_11Sep!$A$1:$V$1,0))</f>
        <v>A</v>
      </c>
      <c r="B1005" s="13" t="s">
        <v>4629</v>
      </c>
      <c r="C1005" s="13" t="str">
        <f t="array" ref="C1005">INDEX(manifest_11Sep!$A$1:$V$3202,MATCH($B1005,manifest_11Sep!$B$1:$B$3202,0),MATCH(A.Dep9SepList!C$1,manifest_11Sep!$A$1:$V$1,0))</f>
        <v>9LNN7N6Q22N</v>
      </c>
      <c r="D1005" s="13" t="str">
        <f t="array" ref="D1005">INDEX(manifest_11Sep!$A$1:$V$3202,MATCH($B1005,manifest_11Sep!$B$1:$B$3202,0),MATCH(A.Dep9SepList!D$1,manifest_11Sep!$A$1:$V$1,0))</f>
        <v>Female</v>
      </c>
      <c r="E1005" s="13" t="str">
        <f t="array" ref="E1005">INDEX(manifest_11Sep!$A$1:$V$3202,MATCH($B1005,manifest_11Sep!$B$1:$B$3202,0),MATCH(A.Dep9SepList!E$1,manifest_11Sep!$A$1:$V$1,0))</f>
        <v>Anabelle Grace</v>
      </c>
      <c r="F1005" s="13" t="str">
        <f t="array" ref="F1005">INDEX(manifest_11Sep!$A$1:$V$3202,MATCH($B1005,manifest_11Sep!$B$1:$B$3202,0),MATCH(A.Dep9SepList!F$1,manifest_11Sep!$A$1:$V$1,0))</f>
        <v>Perez</v>
      </c>
      <c r="G1005" s="13">
        <f t="array" ref="G1005">INDEX(manifest_11Sep!$A$1:$V$3202,MATCH($B1005,manifest_11Sep!$B$1:$B$3202,0),MATCH(A.Dep9SepList!G$1,manifest_11Sep!$A$1:$V$1,0))</f>
        <v>21</v>
      </c>
      <c r="H1005" s="13" t="str">
        <f t="array" ref="H1005">INDEX(manifest_11Sep!$A$1:$V$3202,MATCH($B1005,manifest_11Sep!$B$1:$B$3202,0),MATCH(A.Dep9SepList!H$1,manifest_11Sep!$A$1:$V$1,0))</f>
        <v>Yvonne Tran</v>
      </c>
      <c r="I1005" s="13" t="str">
        <f t="array" ref="I1005">INDEX(manifest_11Sep!$A$1:$V$3202,MATCH($B1005,manifest_11Sep!$B$1:$B$3202,0),MATCH(A.Dep9SepList!I$1,manifest_11Sep!$A$1:$V$1,0))</f>
        <v>Jeju Air</v>
      </c>
      <c r="J1005" s="13" t="str">
        <f t="array" ref="J1005">INDEX(manifest_11Sep!$A$1:$V$3202,MATCH($B1005,manifest_11Sep!$B$1:$B$3202,0),MATCH(A.Dep9SepList!J$1,manifest_11Sep!$A$1:$V$1,0))</f>
        <v>7C 1801</v>
      </c>
      <c r="K1005" s="32" t="str">
        <f t="array" ref="K1005">INDEX(manifest_11Sep!$A$1:$V$3202,MATCH($B1005,manifest_11Sep!$B$1:$B$3202,0),MATCH(A.Dep9SepList!K$1,manifest_11Sep!$A$1:$V$1,0))</f>
        <v>18-thg 9-25</v>
      </c>
      <c r="L1005" s="20">
        <f t="array" ref="L1005">INDEX(manifest_11Sep!$A$1:$V$3202,MATCH($B1005,manifest_11Sep!$B$1:$B$3202,0),MATCH(A.Dep9SepList!L$1,manifest_11Sep!$A$1:$V$1,0))</f>
        <v>0.5625</v>
      </c>
      <c r="M1005" s="13" t="str">
        <f t="array" ref="M1005">INDEX(manifest_11Sep!$A$1:$V$3202,MATCH($B1005,manifest_11Sep!$B$1:$B$3202,0),MATCH(A.Dep9SepList!M$1,manifest_11Sep!$A$1:$V$1,0))</f>
        <v>ICN-T1</v>
      </c>
      <c r="N1005" s="13" t="str">
        <f t="array" ref="N1005">INDEX(manifest_11Sep!$A$1:$V$3202,MATCH($B1005,manifest_11Sep!$B$1:$B$3202,0),MATCH(A.Dep9SepList!N$1,manifest_11Sep!$A$1:$V$1,0))</f>
        <v>THE PLAZA</v>
      </c>
      <c r="O1005" s="31"/>
      <c r="P1005" s="20" t="e" cm="1" vm="1">
        <f t="array" aca="1" ref="P1005" ca="1">IF(J1005="","",_xlfn.XLOOKUP(J1005&amp;N1005,'A.Departure Grouping'!AQ:AQ&amp;'A.Departure Grouping'!AP:AP,'A.Departure Grouping'!AR:AR,"",0))</f>
        <v>#NAME?</v>
      </c>
      <c r="Q1005" s="13">
        <v>70513292</v>
      </c>
      <c r="R1005" s="13" t="s">
        <v>61</v>
      </c>
      <c r="S1005" s="13">
        <f t="array" ref="S1005">INDEX(manifest_11Sep!$A$1:$V$3202,MATCH($B1005,manifest_11Sep!$B$1:$B$3202,0),MATCH(A.Dep9SepList!S$1,manifest_11Sep!$A$1:$V$1,0))</f>
        <v>0</v>
      </c>
      <c r="T1005" s="13"/>
    </row>
    <row r="1006" spans="1:23" hidden="1">
      <c r="A1006" s="13" t="str">
        <f t="array" ref="A1006">INDEX(manifest_11Sep!$A$1:$V$3202,MATCH($B1006,manifest_11Sep!$B$1:$B$3202,0),MATCH(A.Dep9SepList!A$1,manifest_11Sep!$A$1:$V$1,0))</f>
        <v>A</v>
      </c>
      <c r="B1006" s="13" t="s">
        <v>4631</v>
      </c>
      <c r="C1006" s="13" t="str">
        <f t="array" ref="C1006">INDEX(manifest_11Sep!$A$1:$V$3202,MATCH($B1006,manifest_11Sep!$B$1:$B$3202,0),MATCH(A.Dep9SepList!C$1,manifest_11Sep!$A$1:$V$1,0))</f>
        <v>9LNN7N6Q22N</v>
      </c>
      <c r="D1006" s="13" t="str">
        <f t="array" ref="D1006">INDEX(manifest_11Sep!$A$1:$V$3202,MATCH($B1006,manifest_11Sep!$B$1:$B$3202,0),MATCH(A.Dep9SepList!D$1,manifest_11Sep!$A$1:$V$1,0))</f>
        <v>Male</v>
      </c>
      <c r="E1006" s="13" t="str">
        <f t="array" ref="E1006">INDEX(manifest_11Sep!$A$1:$V$3202,MATCH($B1006,manifest_11Sep!$B$1:$B$3202,0),MATCH(A.Dep9SepList!E$1,manifest_11Sep!$A$1:$V$1,0))</f>
        <v>Nicholas Enzo</v>
      </c>
      <c r="F1006" s="13" t="str">
        <f t="array" ref="F1006">INDEX(manifest_11Sep!$A$1:$V$3202,MATCH($B1006,manifest_11Sep!$B$1:$B$3202,0),MATCH(A.Dep9SepList!F$1,manifest_11Sep!$A$1:$V$1,0))</f>
        <v>Perez</v>
      </c>
      <c r="G1006" s="13">
        <f t="array" ref="G1006">INDEX(manifest_11Sep!$A$1:$V$3202,MATCH($B1006,manifest_11Sep!$B$1:$B$3202,0),MATCH(A.Dep9SepList!G$1,manifest_11Sep!$A$1:$V$1,0))</f>
        <v>12</v>
      </c>
      <c r="H1006" s="13" t="str">
        <f t="array" ref="H1006">INDEX(manifest_11Sep!$A$1:$V$3202,MATCH($B1006,manifest_11Sep!$B$1:$B$3202,0),MATCH(A.Dep9SepList!H$1,manifest_11Sep!$A$1:$V$1,0))</f>
        <v>Yvonne Tran</v>
      </c>
      <c r="I1006" s="13" t="str">
        <f t="array" ref="I1006">INDEX(manifest_11Sep!$A$1:$V$3202,MATCH($B1006,manifest_11Sep!$B$1:$B$3202,0),MATCH(A.Dep9SepList!I$1,manifest_11Sep!$A$1:$V$1,0))</f>
        <v>Jeju Air</v>
      </c>
      <c r="J1006" s="13" t="str">
        <f t="array" ref="J1006">INDEX(manifest_11Sep!$A$1:$V$3202,MATCH($B1006,manifest_11Sep!$B$1:$B$3202,0),MATCH(A.Dep9SepList!J$1,manifest_11Sep!$A$1:$V$1,0))</f>
        <v>7C 1801</v>
      </c>
      <c r="K1006" s="32" t="str">
        <f t="array" ref="K1006">INDEX(manifest_11Sep!$A$1:$V$3202,MATCH($B1006,manifest_11Sep!$B$1:$B$3202,0),MATCH(A.Dep9SepList!K$1,manifest_11Sep!$A$1:$V$1,0))</f>
        <v>18-thg 9-25</v>
      </c>
      <c r="L1006" s="20">
        <f t="array" ref="L1006">INDEX(manifest_11Sep!$A$1:$V$3202,MATCH($B1006,manifest_11Sep!$B$1:$B$3202,0),MATCH(A.Dep9SepList!L$1,manifest_11Sep!$A$1:$V$1,0))</f>
        <v>0.5625</v>
      </c>
      <c r="M1006" s="13" t="str">
        <f t="array" ref="M1006">INDEX(manifest_11Sep!$A$1:$V$3202,MATCH($B1006,manifest_11Sep!$B$1:$B$3202,0),MATCH(A.Dep9SepList!M$1,manifest_11Sep!$A$1:$V$1,0))</f>
        <v>ICN-T1</v>
      </c>
      <c r="N1006" s="13" t="str">
        <f t="array" ref="N1006">INDEX(manifest_11Sep!$A$1:$V$3202,MATCH($B1006,manifest_11Sep!$B$1:$B$3202,0),MATCH(A.Dep9SepList!N$1,manifest_11Sep!$A$1:$V$1,0))</f>
        <v>THE PLAZA</v>
      </c>
      <c r="O1006" s="31"/>
      <c r="P1006" s="20" t="e" cm="1" vm="1">
        <f t="array" aca="1" ref="P1006" ca="1">IF(J1006="","",_xlfn.XLOOKUP(J1006&amp;N1006,'A.Departure Grouping'!AQ:AQ&amp;'A.Departure Grouping'!AP:AP,'A.Departure Grouping'!AR:AR,"",0))</f>
        <v>#NAME?</v>
      </c>
      <c r="Q1006" s="13">
        <v>70513292</v>
      </c>
      <c r="R1006" s="13" t="s">
        <v>61</v>
      </c>
      <c r="S1006" s="13">
        <f t="array" ref="S1006">INDEX(manifest_11Sep!$A$1:$V$3202,MATCH($B1006,manifest_11Sep!$B$1:$B$3202,0),MATCH(A.Dep9SepList!S$1,manifest_11Sep!$A$1:$V$1,0))</f>
        <v>0</v>
      </c>
      <c r="T1006" s="13"/>
    </row>
    <row r="1007" spans="1:23">
      <c r="A1007" s="13" t="str">
        <f t="array" ref="A1007">INDEX(manifest_11Sep!$A$1:$V$3202,MATCH($B1007,manifest_11Sep!$B$1:$B$3202,0),MATCH(A.Dep9SepList!A$1,manifest_11Sep!$A$1:$V$1,0))</f>
        <v>A</v>
      </c>
      <c r="B1007" s="13" t="s">
        <v>3680</v>
      </c>
      <c r="C1007" s="13" t="str">
        <f t="array" ref="C1007">INDEX(manifest_11Sep!$A$1:$V$3202,MATCH($B1007,manifest_11Sep!$B$1:$B$3202,0),MATCH(A.Dep9SepList!C$1,manifest_11Sep!$A$1:$V$1,0))</f>
        <v>DTN22M4D2HF</v>
      </c>
      <c r="D1007" s="13" t="str">
        <f t="array" ref="D1007">INDEX(manifest_11Sep!$A$1:$V$3202,MATCH($B1007,manifest_11Sep!$B$1:$B$3202,0),MATCH(A.Dep9SepList!D$1,manifest_11Sep!$A$1:$V$1,0))</f>
        <v>Male</v>
      </c>
      <c r="E1007" s="13" t="str">
        <f t="array" ref="E1007">INDEX(manifest_11Sep!$A$1:$V$3202,MATCH($B1007,manifest_11Sep!$B$1:$B$3202,0),MATCH(A.Dep9SepList!E$1,manifest_11Sep!$A$1:$V$1,0))</f>
        <v>Moses</v>
      </c>
      <c r="F1007" s="13" t="str">
        <f t="array" ref="F1007">INDEX(manifest_11Sep!$A$1:$V$3202,MATCH($B1007,manifest_11Sep!$B$1:$B$3202,0),MATCH(A.Dep9SepList!F$1,manifest_11Sep!$A$1:$V$1,0))</f>
        <v>Uffor</v>
      </c>
      <c r="G1007" s="13">
        <f t="array" ref="G1007">INDEX(manifest_11Sep!$A$1:$V$3202,MATCH($B1007,manifest_11Sep!$B$1:$B$3202,0),MATCH(A.Dep9SepList!G$1,manifest_11Sep!$A$1:$V$1,0))</f>
        <v>36</v>
      </c>
      <c r="H1007" s="13" t="str">
        <f t="array" ref="H1007">INDEX(manifest_11Sep!$A$1:$V$3202,MATCH($B1007,manifest_11Sep!$B$1:$B$3202,0),MATCH(A.Dep9SepList!H$1,manifest_11Sep!$A$1:$V$1,0))</f>
        <v>Oluwasegun Makinde</v>
      </c>
      <c r="I1007" s="13" t="str">
        <f t="array" ref="I1007">INDEX(manifest_11Sep!$A$1:$V$3202,MATCH($B1007,manifest_11Sep!$B$1:$B$3202,0),MATCH(A.Dep9SepList!I$1,manifest_11Sep!$A$1:$V$1,0))</f>
        <v>Air Japan</v>
      </c>
      <c r="J1007" s="13" t="str">
        <f t="array" ref="J1007">INDEX(manifest_11Sep!$A$1:$V$3202,MATCH($B1007,manifest_11Sep!$B$1:$B$3202,0),MATCH(A.Dep9SepList!J$1,manifest_11Sep!$A$1:$V$1,0))</f>
        <v>NQ 122</v>
      </c>
      <c r="K1007" s="32" t="str">
        <f t="array" ref="K1007">INDEX(manifest_11Sep!$A$1:$V$3202,MATCH($B1007,manifest_11Sep!$B$1:$B$3202,0),MATCH(A.Dep9SepList!K$1,manifest_11Sep!$A$1:$V$1,0))</f>
        <v>18-thg 9-25</v>
      </c>
      <c r="L1007" s="20">
        <f t="array" ref="L1007">INDEX(manifest_11Sep!$A$1:$V$3202,MATCH($B1007,manifest_11Sep!$B$1:$B$3202,0),MATCH(A.Dep9SepList!L$1,manifest_11Sep!$A$1:$V$1,0))</f>
        <v>0.56597222222222221</v>
      </c>
      <c r="M1007" s="13" t="str">
        <f t="array" ref="M1007">INDEX(manifest_11Sep!$A$1:$V$3202,MATCH($B1007,manifest_11Sep!$B$1:$B$3202,0),MATCH(A.Dep9SepList!M$1,manifest_11Sep!$A$1:$V$1,0))</f>
        <v>ICN-T1</v>
      </c>
      <c r="N1007" s="13" t="str">
        <f t="array" ref="N1007">INDEX(manifest_11Sep!$A$1:$V$3202,MATCH($B1007,manifest_11Sep!$B$1:$B$3202,0),MATCH(A.Dep9SepList!N$1,manifest_11Sep!$A$1:$V$1,0))</f>
        <v>LOTTE</v>
      </c>
      <c r="O1007" s="31"/>
      <c r="P1007" s="20" t="e" cm="1" vm="1">
        <f t="array" aca="1" ref="P1007" ca="1">IF(J1007="","",_xlfn.XLOOKUP(J1007&amp;N1007,'A.Departure Grouping'!AQ:AQ&amp;'A.Departure Grouping'!AP:AP,'A.Departure Grouping'!AR:AR,"",0))</f>
        <v>#NAME?</v>
      </c>
      <c r="Q1007" s="13">
        <v>15262468</v>
      </c>
      <c r="R1007" s="13" t="s">
        <v>43</v>
      </c>
      <c r="S1007" s="13">
        <f t="array" ref="S1007">INDEX(manifest_11Sep!$A$1:$V$3202,MATCH($B1007,manifest_11Sep!$B$1:$B$3202,0),MATCH(A.Dep9SepList!S$1,manifest_11Sep!$A$1:$V$1,0))</f>
        <v>0</v>
      </c>
      <c r="T1007" s="17"/>
    </row>
    <row r="1008" spans="1:23">
      <c r="A1008" s="13" t="str">
        <f t="array" ref="A1008">INDEX(manifest_11Sep!$A$1:$V$3202,MATCH($B1008,manifest_11Sep!$B$1:$B$3202,0),MATCH(A.Dep9SepList!A$1,manifest_11Sep!$A$1:$V$1,0))</f>
        <v>A</v>
      </c>
      <c r="B1008" s="13" t="s">
        <v>2750</v>
      </c>
      <c r="C1008" s="13" t="str">
        <f t="array" ref="C1008">INDEX(manifest_11Sep!$A$1:$V$3202,MATCH($B1008,manifest_11Sep!$B$1:$B$3202,0),MATCH(A.Dep9SepList!C$1,manifest_11Sep!$A$1:$V$1,0))</f>
        <v>99NBQ6HJZRQ</v>
      </c>
      <c r="D1008" s="13" t="str">
        <f t="array" ref="D1008">INDEX(manifest_11Sep!$A$1:$V$3202,MATCH($B1008,manifest_11Sep!$B$1:$B$3202,0),MATCH(A.Dep9SepList!D$1,manifest_11Sep!$A$1:$V$1,0))</f>
        <v>Male</v>
      </c>
      <c r="E1008" s="13" t="str">
        <f t="array" ref="E1008">INDEX(manifest_11Sep!$A$1:$V$3202,MATCH($B1008,manifest_11Sep!$B$1:$B$3202,0),MATCH(A.Dep9SepList!E$1,manifest_11Sep!$A$1:$V$1,0))</f>
        <v>Jose</v>
      </c>
      <c r="F1008" s="13" t="str">
        <f t="array" ref="F1008">INDEX(manifest_11Sep!$A$1:$V$3202,MATCH($B1008,manifest_11Sep!$B$1:$B$3202,0),MATCH(A.Dep9SepList!F$1,manifest_11Sep!$A$1:$V$1,0))</f>
        <v>Ortiz</v>
      </c>
      <c r="G1008" s="13">
        <f t="array" ref="G1008">INDEX(manifest_11Sep!$A$1:$V$3202,MATCH($B1008,manifest_11Sep!$B$1:$B$3202,0),MATCH(A.Dep9SepList!G$1,manifest_11Sep!$A$1:$V$1,0))</f>
        <v>56</v>
      </c>
      <c r="H1008" s="13" t="str">
        <f t="array" ref="H1008">INDEX(manifest_11Sep!$A$1:$V$3202,MATCH($B1008,manifest_11Sep!$B$1:$B$3202,0),MATCH(A.Dep9SepList!H$1,manifest_11Sep!$A$1:$V$1,0))</f>
        <v>John Woo 1</v>
      </c>
      <c r="I1008" s="13" t="str">
        <f t="array" ref="I1008">INDEX(manifest_11Sep!$A$1:$V$3202,MATCH($B1008,manifest_11Sep!$B$1:$B$3202,0),MATCH(A.Dep9SepList!I$1,manifest_11Sep!$A$1:$V$1,0))</f>
        <v>Cathay Pacific</v>
      </c>
      <c r="J1008" s="13" t="str">
        <f t="array" ref="J1008">INDEX(manifest_11Sep!$A$1:$V$3202,MATCH($B1008,manifest_11Sep!$B$1:$B$3202,0),MATCH(A.Dep9SepList!J$1,manifest_11Sep!$A$1:$V$1,0))</f>
        <v>CX 439</v>
      </c>
      <c r="K1008" s="32" t="str">
        <f t="array" ref="K1008">INDEX(manifest_11Sep!$A$1:$V$3202,MATCH($B1008,manifest_11Sep!$B$1:$B$3202,0),MATCH(A.Dep9SepList!K$1,manifest_11Sep!$A$1:$V$1,0))</f>
        <v>18-thg 9-25</v>
      </c>
      <c r="L1008" s="20">
        <f t="array" ref="L1008">INDEX(manifest_11Sep!$A$1:$V$3202,MATCH($B1008,manifest_11Sep!$B$1:$B$3202,0),MATCH(A.Dep9SepList!L$1,manifest_11Sep!$A$1:$V$1,0))</f>
        <v>0.56944444444444442</v>
      </c>
      <c r="M1008" s="13" t="str">
        <f t="array" ref="M1008">INDEX(manifest_11Sep!$A$1:$V$3202,MATCH($B1008,manifest_11Sep!$B$1:$B$3202,0),MATCH(A.Dep9SepList!M$1,manifest_11Sep!$A$1:$V$1,0))</f>
        <v>ICN-T1</v>
      </c>
      <c r="N1008" s="13" t="str">
        <f t="array" ref="N1008">INDEX(manifest_11Sep!$A$1:$V$3202,MATCH($B1008,manifest_11Sep!$B$1:$B$3202,0),MATCH(A.Dep9SepList!N$1,manifest_11Sep!$A$1:$V$1,0))</f>
        <v>LOTTE</v>
      </c>
      <c r="O1008" s="31"/>
      <c r="P1008" s="20" t="e" cm="1" vm="1">
        <f t="array" aca="1" ref="P1008" ca="1">IF(J1008="","",_xlfn.XLOOKUP(J1008&amp;N1008,'A.Departure Grouping'!AQ:AQ&amp;'A.Departure Grouping'!AP:AP,'A.Departure Grouping'!AR:AR,"",0))</f>
        <v>#NAME?</v>
      </c>
      <c r="Q1008" s="13">
        <v>15262406</v>
      </c>
      <c r="R1008" s="13" t="s">
        <v>43</v>
      </c>
      <c r="S1008" s="13">
        <f t="array" ref="S1008">INDEX(manifest_11Sep!$A$1:$V$3202,MATCH($B1008,manifest_11Sep!$B$1:$B$3202,0),MATCH(A.Dep9SepList!S$1,manifest_11Sep!$A$1:$V$1,0))</f>
        <v>0</v>
      </c>
      <c r="T1008" s="17"/>
    </row>
    <row r="1009" spans="1:20">
      <c r="A1009" s="13" t="str">
        <f t="array" ref="A1009">INDEX(manifest_11Sep!$A$1:$V$3202,MATCH($B1009,manifest_11Sep!$B$1:$B$3202,0),MATCH(A.Dep9SepList!A$1,manifest_11Sep!$A$1:$V$1,0))</f>
        <v>A</v>
      </c>
      <c r="B1009" s="13" t="s">
        <v>2754</v>
      </c>
      <c r="C1009" s="13" t="str">
        <f t="array" ref="C1009">INDEX(manifest_11Sep!$A$1:$V$3202,MATCH($B1009,manifest_11Sep!$B$1:$B$3202,0),MATCH(A.Dep9SepList!C$1,manifest_11Sep!$A$1:$V$1,0))</f>
        <v>99NBQ6HJZRQ</v>
      </c>
      <c r="D1009" s="13" t="str">
        <f t="array" ref="D1009">INDEX(manifest_11Sep!$A$1:$V$3202,MATCH($B1009,manifest_11Sep!$B$1:$B$3202,0),MATCH(A.Dep9SepList!D$1,manifest_11Sep!$A$1:$V$1,0))</f>
        <v>Female</v>
      </c>
      <c r="E1009" s="13" t="str">
        <f t="array" ref="E1009">INDEX(manifest_11Sep!$A$1:$V$3202,MATCH($B1009,manifest_11Sep!$B$1:$B$3202,0),MATCH(A.Dep9SepList!E$1,manifest_11Sep!$A$1:$V$1,0))</f>
        <v>Ana Beatriz</v>
      </c>
      <c r="F1009" s="13" t="str">
        <f t="array" ref="F1009">INDEX(manifest_11Sep!$A$1:$V$3202,MATCH($B1009,manifest_11Sep!$B$1:$B$3202,0),MATCH(A.Dep9SepList!F$1,manifest_11Sep!$A$1:$V$1,0))</f>
        <v>Ortiz</v>
      </c>
      <c r="G1009" s="13">
        <f t="array" ref="G1009">INDEX(manifest_11Sep!$A$1:$V$3202,MATCH($B1009,manifest_11Sep!$B$1:$B$3202,0),MATCH(A.Dep9SepList!G$1,manifest_11Sep!$A$1:$V$1,0))</f>
        <v>54</v>
      </c>
      <c r="H1009" s="13" t="str">
        <f t="array" ref="H1009">INDEX(manifest_11Sep!$A$1:$V$3202,MATCH($B1009,manifest_11Sep!$B$1:$B$3202,0),MATCH(A.Dep9SepList!H$1,manifest_11Sep!$A$1:$V$1,0))</f>
        <v>John Woo 1</v>
      </c>
      <c r="I1009" s="13" t="str">
        <f t="array" ref="I1009">INDEX(manifest_11Sep!$A$1:$V$3202,MATCH($B1009,manifest_11Sep!$B$1:$B$3202,0),MATCH(A.Dep9SepList!I$1,manifest_11Sep!$A$1:$V$1,0))</f>
        <v>Cathay Pacific</v>
      </c>
      <c r="J1009" s="13" t="str">
        <f t="array" ref="J1009">INDEX(manifest_11Sep!$A$1:$V$3202,MATCH($B1009,manifest_11Sep!$B$1:$B$3202,0),MATCH(A.Dep9SepList!J$1,manifest_11Sep!$A$1:$V$1,0))</f>
        <v>CX 439</v>
      </c>
      <c r="K1009" s="32" t="str">
        <f t="array" ref="K1009">INDEX(manifest_11Sep!$A$1:$V$3202,MATCH($B1009,manifest_11Sep!$B$1:$B$3202,0),MATCH(A.Dep9SepList!K$1,manifest_11Sep!$A$1:$V$1,0))</f>
        <v>18-thg 9-25</v>
      </c>
      <c r="L1009" s="20">
        <f t="array" ref="L1009">INDEX(manifest_11Sep!$A$1:$V$3202,MATCH($B1009,manifest_11Sep!$B$1:$B$3202,0),MATCH(A.Dep9SepList!L$1,manifest_11Sep!$A$1:$V$1,0))</f>
        <v>0.56944444444444442</v>
      </c>
      <c r="M1009" s="13" t="str">
        <f t="array" ref="M1009">INDEX(manifest_11Sep!$A$1:$V$3202,MATCH($B1009,manifest_11Sep!$B$1:$B$3202,0),MATCH(A.Dep9SepList!M$1,manifest_11Sep!$A$1:$V$1,0))</f>
        <v>ICN-T1</v>
      </c>
      <c r="N1009" s="13" t="str">
        <f t="array" ref="N1009">INDEX(manifest_11Sep!$A$1:$V$3202,MATCH($B1009,manifest_11Sep!$B$1:$B$3202,0),MATCH(A.Dep9SepList!N$1,manifest_11Sep!$A$1:$V$1,0))</f>
        <v>LOTTE</v>
      </c>
      <c r="O1009" s="31"/>
      <c r="P1009" s="20" t="e" cm="1" vm="1">
        <f t="array" aca="1" ref="P1009" ca="1">IF(J1009="","",_xlfn.XLOOKUP(J1009&amp;N1009,'A.Departure Grouping'!AQ:AQ&amp;'A.Departure Grouping'!AP:AP,'A.Departure Grouping'!AR:AR,"",0))</f>
        <v>#NAME?</v>
      </c>
      <c r="Q1009" s="13">
        <v>15262406</v>
      </c>
      <c r="R1009" s="13" t="s">
        <v>43</v>
      </c>
      <c r="S1009" s="13">
        <f t="array" ref="S1009">INDEX(manifest_11Sep!$A$1:$V$3202,MATCH($B1009,manifest_11Sep!$B$1:$B$3202,0),MATCH(A.Dep9SepList!S$1,manifest_11Sep!$A$1:$V$1,0))</f>
        <v>0</v>
      </c>
      <c r="T1009" s="17"/>
    </row>
    <row r="1010" spans="1:20">
      <c r="A1010" s="13" t="str">
        <f t="array" ref="A1010">INDEX(manifest_11Sep!$A$1:$V$3202,MATCH($B1010,manifest_11Sep!$B$1:$B$3202,0),MATCH(A.Dep9SepList!A$1,manifest_11Sep!$A$1:$V$1,0))</f>
        <v>A</v>
      </c>
      <c r="B1010" s="13" t="s">
        <v>2767</v>
      </c>
      <c r="C1010" s="13" t="str">
        <f t="array" ref="C1010">INDEX(manifest_11Sep!$A$1:$V$3202,MATCH($B1010,manifest_11Sep!$B$1:$B$3202,0),MATCH(A.Dep9SepList!C$1,manifest_11Sep!$A$1:$V$1,0))</f>
        <v>BMNVJ9VGSJH</v>
      </c>
      <c r="D1010" s="13" t="str">
        <f t="array" ref="D1010">INDEX(manifest_11Sep!$A$1:$V$3202,MATCH($B1010,manifest_11Sep!$B$1:$B$3202,0),MATCH(A.Dep9SepList!D$1,manifest_11Sep!$A$1:$V$1,0))</f>
        <v>Female</v>
      </c>
      <c r="E1010" s="13" t="str">
        <f t="array" ref="E1010">INDEX(manifest_11Sep!$A$1:$V$3202,MATCH($B1010,manifest_11Sep!$B$1:$B$3202,0),MATCH(A.Dep9SepList!E$1,manifest_11Sep!$A$1:$V$1,0))</f>
        <v>Johanna</v>
      </c>
      <c r="F1010" s="13" t="str">
        <f t="array" ref="F1010">INDEX(manifest_11Sep!$A$1:$V$3202,MATCH($B1010,manifest_11Sep!$B$1:$B$3202,0),MATCH(A.Dep9SepList!F$1,manifest_11Sep!$A$1:$V$1,0))</f>
        <v>Ortiz</v>
      </c>
      <c r="G1010" s="13">
        <f t="array" ref="G1010">INDEX(manifest_11Sep!$A$1:$V$3202,MATCH($B1010,manifest_11Sep!$B$1:$B$3202,0),MATCH(A.Dep9SepList!G$1,manifest_11Sep!$A$1:$V$1,0))</f>
        <v>30</v>
      </c>
      <c r="H1010" s="13" t="str">
        <f t="array" ref="H1010">INDEX(manifest_11Sep!$A$1:$V$3202,MATCH($B1010,manifest_11Sep!$B$1:$B$3202,0),MATCH(A.Dep9SepList!H$1,manifest_11Sep!$A$1:$V$1,0))</f>
        <v>John Woo 1</v>
      </c>
      <c r="I1010" s="13" t="str">
        <f t="array" ref="I1010">INDEX(manifest_11Sep!$A$1:$V$3202,MATCH($B1010,manifest_11Sep!$B$1:$B$3202,0),MATCH(A.Dep9SepList!I$1,manifest_11Sep!$A$1:$V$1,0))</f>
        <v>Cathay Pacific</v>
      </c>
      <c r="J1010" s="13" t="str">
        <f t="array" ref="J1010">INDEX(manifest_11Sep!$A$1:$V$3202,MATCH($B1010,manifest_11Sep!$B$1:$B$3202,0),MATCH(A.Dep9SepList!J$1,manifest_11Sep!$A$1:$V$1,0))</f>
        <v>CX 439</v>
      </c>
      <c r="K1010" s="32" t="str">
        <f t="array" ref="K1010">INDEX(manifest_11Sep!$A$1:$V$3202,MATCH($B1010,manifest_11Sep!$B$1:$B$3202,0),MATCH(A.Dep9SepList!K$1,manifest_11Sep!$A$1:$V$1,0))</f>
        <v>18-thg 9-25</v>
      </c>
      <c r="L1010" s="20">
        <f t="array" ref="L1010">INDEX(manifest_11Sep!$A$1:$V$3202,MATCH($B1010,manifest_11Sep!$B$1:$B$3202,0),MATCH(A.Dep9SepList!L$1,manifest_11Sep!$A$1:$V$1,0))</f>
        <v>0.56944444444444442</v>
      </c>
      <c r="M1010" s="13" t="str">
        <f t="array" ref="M1010">INDEX(manifest_11Sep!$A$1:$V$3202,MATCH($B1010,manifest_11Sep!$B$1:$B$3202,0),MATCH(A.Dep9SepList!M$1,manifest_11Sep!$A$1:$V$1,0))</f>
        <v>ICN-T1</v>
      </c>
      <c r="N1010" s="13" t="str">
        <f t="array" ref="N1010">INDEX(manifest_11Sep!$A$1:$V$3202,MATCH($B1010,manifest_11Sep!$B$1:$B$3202,0),MATCH(A.Dep9SepList!N$1,manifest_11Sep!$A$1:$V$1,0))</f>
        <v>LOTTE</v>
      </c>
      <c r="O1010" s="31"/>
      <c r="P1010" s="20" t="e" cm="1" vm="1">
        <f t="array" aca="1" ref="P1010" ca="1">IF(J1010="","",_xlfn.XLOOKUP(J1010&amp;N1010,'A.Departure Grouping'!AQ:AQ&amp;'A.Departure Grouping'!AP:AP,'A.Departure Grouping'!AR:AR,"",0))</f>
        <v>#NAME?</v>
      </c>
      <c r="Q1010" s="13">
        <v>15262409</v>
      </c>
      <c r="R1010" s="13" t="s">
        <v>43</v>
      </c>
      <c r="S1010" s="13">
        <f t="array" ref="S1010">INDEX(manifest_11Sep!$A$1:$V$3202,MATCH($B1010,manifest_11Sep!$B$1:$B$3202,0),MATCH(A.Dep9SepList!S$1,manifest_11Sep!$A$1:$V$1,0))</f>
        <v>0</v>
      </c>
      <c r="T1010" s="17"/>
    </row>
    <row r="1011" spans="1:20" hidden="1">
      <c r="A1011" s="13" t="str">
        <f t="array" ref="A1011">INDEX(manifest_11Sep!$A$1:$V$3202,MATCH($B1011,manifest_11Sep!$B$1:$B$3202,0),MATCH(A.Dep9SepList!A$1,manifest_11Sep!$A$1:$V$1,0))</f>
        <v>A</v>
      </c>
      <c r="B1011" s="13" t="s">
        <v>1822</v>
      </c>
      <c r="C1011" s="13" t="str">
        <f t="array" ref="C1011">INDEX(manifest_11Sep!$A$1:$V$3202,MATCH($B1011,manifest_11Sep!$B$1:$B$3202,0),MATCH(A.Dep9SepList!C$1,manifest_11Sep!$A$1:$V$1,0))</f>
        <v>WXN7BTV6L4M</v>
      </c>
      <c r="D1011" s="13" t="str">
        <f t="array" ref="D1011">INDEX(manifest_11Sep!$A$1:$V$3202,MATCH($B1011,manifest_11Sep!$B$1:$B$3202,0),MATCH(A.Dep9SepList!D$1,manifest_11Sep!$A$1:$V$1,0))</f>
        <v>Female</v>
      </c>
      <c r="E1011" s="13" t="str">
        <f t="array" ref="E1011">INDEX(manifest_11Sep!$A$1:$V$3202,MATCH($B1011,manifest_11Sep!$B$1:$B$3202,0),MATCH(A.Dep9SepList!E$1,manifest_11Sep!$A$1:$V$1,0))</f>
        <v>Xiangjun Tracy</v>
      </c>
      <c r="F1011" s="13" t="str">
        <f t="array" ref="F1011">INDEX(manifest_11Sep!$A$1:$V$3202,MATCH($B1011,manifest_11Sep!$B$1:$B$3202,0),MATCH(A.Dep9SepList!F$1,manifest_11Sep!$A$1:$V$1,0))</f>
        <v>Pan</v>
      </c>
      <c r="G1011" s="13">
        <f t="array" ref="G1011">INDEX(manifest_11Sep!$A$1:$V$3202,MATCH($B1011,manifest_11Sep!$B$1:$B$3202,0),MATCH(A.Dep9SepList!G$1,manifest_11Sep!$A$1:$V$1,0))</f>
        <v>55</v>
      </c>
      <c r="H1011" s="13" t="str">
        <f t="array" ref="H1011">INDEX(manifest_11Sep!$A$1:$V$3202,MATCH($B1011,manifest_11Sep!$B$1:$B$3202,0),MATCH(A.Dep9SepList!H$1,manifest_11Sep!$A$1:$V$1,0))</f>
        <v>Christine Dai</v>
      </c>
      <c r="I1011" s="13" t="str">
        <f t="array" ref="I1011">INDEX(manifest_11Sep!$A$1:$V$3202,MATCH($B1011,manifest_11Sep!$B$1:$B$3202,0),MATCH(A.Dep9SepList!I$1,manifest_11Sep!$A$1:$V$1,0))</f>
        <v>Air China</v>
      </c>
      <c r="J1011" s="13" t="str">
        <f t="array" ref="J1011">INDEX(manifest_11Sep!$A$1:$V$3202,MATCH($B1011,manifest_11Sep!$B$1:$B$3202,0),MATCH(A.Dep9SepList!J$1,manifest_11Sep!$A$1:$V$1,0))</f>
        <v>CA 140</v>
      </c>
      <c r="K1011" s="32" t="str">
        <f t="array" ref="K1011">INDEX(manifest_11Sep!$A$1:$V$3202,MATCH($B1011,manifest_11Sep!$B$1:$B$3202,0),MATCH(A.Dep9SepList!K$1,manifest_11Sep!$A$1:$V$1,0))</f>
        <v>18-thg 9-25</v>
      </c>
      <c r="L1011" s="20">
        <f t="array" ref="L1011">INDEX(manifest_11Sep!$A$1:$V$3202,MATCH($B1011,manifest_11Sep!$B$1:$B$3202,0),MATCH(A.Dep9SepList!L$1,manifest_11Sep!$A$1:$V$1,0))</f>
        <v>0.57291666666666663</v>
      </c>
      <c r="M1011" s="13" t="str">
        <f t="array" ref="M1011">INDEX(manifest_11Sep!$A$1:$V$3202,MATCH($B1011,manifest_11Sep!$B$1:$B$3202,0),MATCH(A.Dep9SepList!M$1,manifest_11Sep!$A$1:$V$1,0))</f>
        <v>ICN-T1</v>
      </c>
      <c r="N1011" s="13" t="str">
        <f t="array" ref="N1011">INDEX(manifest_11Sep!$A$1:$V$3202,MATCH($B1011,manifest_11Sep!$B$1:$B$3202,0),MATCH(A.Dep9SepList!N$1,manifest_11Sep!$A$1:$V$1,0))</f>
        <v>THE PLAZA</v>
      </c>
      <c r="O1011" s="31"/>
      <c r="P1011" s="20" t="e" cm="1" vm="1">
        <f t="array" aca="1" ref="P1011" ca="1">IF(J1011="","",_xlfn.XLOOKUP(J1011&amp;N1011,'A.Departure Grouping'!AQ:AQ&amp;'A.Departure Grouping'!AP:AP,'A.Departure Grouping'!AR:AR,"",0))</f>
        <v>#NAME?</v>
      </c>
      <c r="Q1011" s="13">
        <v>70140190</v>
      </c>
      <c r="R1011" s="13" t="s">
        <v>43</v>
      </c>
      <c r="S1011" s="13">
        <f t="array" ref="S1011">INDEX(manifest_11Sep!$A$1:$V$3202,MATCH($B1011,manifest_11Sep!$B$1:$B$3202,0),MATCH(A.Dep9SepList!S$1,manifest_11Sep!$A$1:$V$1,0))</f>
        <v>0</v>
      </c>
      <c r="T1011" s="17"/>
    </row>
    <row r="1012" spans="1:20" hidden="1">
      <c r="A1012" s="229" t="str">
        <f t="array" ref="A1012">INDEX(manifest_11Sep!$A$1:$V$3202,MATCH($B1012,manifest_11Sep!$B$1:$B$3202,0),MATCH(A.Dep9SepList!A$1,manifest_11Sep!$A$1:$V$1,0))</f>
        <v>A</v>
      </c>
      <c r="B1012" s="229" t="s">
        <v>1639</v>
      </c>
      <c r="C1012" s="229" t="str">
        <f t="array" ref="C1012">INDEX(manifest_11Sep!$A$1:$V$3202,MATCH($B1012,manifest_11Sep!$B$1:$B$3202,0),MATCH(A.Dep9SepList!C$1,manifest_11Sep!$A$1:$V$1,0))</f>
        <v>K8N3VCTL47Q</v>
      </c>
      <c r="D1012" s="229" t="str">
        <f t="array" ref="D1012">INDEX(manifest_11Sep!$A$1:$V$3202,MATCH($B1012,manifest_11Sep!$B$1:$B$3202,0),MATCH(A.Dep9SepList!D$1,manifest_11Sep!$A$1:$V$1,0))</f>
        <v>Female</v>
      </c>
      <c r="E1012" s="229" t="str">
        <f t="array" ref="E1012">INDEX(manifest_11Sep!$A$1:$V$3202,MATCH($B1012,manifest_11Sep!$B$1:$B$3202,0),MATCH(A.Dep9SepList!E$1,manifest_11Sep!$A$1:$V$1,0))</f>
        <v>Desiree Agtina</v>
      </c>
      <c r="F1012" s="229" t="str">
        <f t="array" ref="F1012">INDEX(manifest_11Sep!$A$1:$V$3202,MATCH($B1012,manifest_11Sep!$B$1:$B$3202,0),MATCH(A.Dep9SepList!F$1,manifest_11Sep!$A$1:$V$1,0))</f>
        <v>Penetrante</v>
      </c>
      <c r="G1012" s="229">
        <f t="array" ref="G1012">INDEX(manifest_11Sep!$A$1:$V$3202,MATCH($B1012,manifest_11Sep!$B$1:$B$3202,0),MATCH(A.Dep9SepList!G$1,manifest_11Sep!$A$1:$V$1,0))</f>
        <v>51</v>
      </c>
      <c r="H1012" s="229" t="str">
        <f t="array" ref="H1012">INDEX(manifest_11Sep!$A$1:$V$3202,MATCH($B1012,manifest_11Sep!$B$1:$B$3202,0),MATCH(A.Dep9SepList!H$1,manifest_11Sep!$A$1:$V$1,0))</f>
        <v>Bobot Peralta</v>
      </c>
      <c r="I1012" s="229" t="str">
        <f t="array" ref="I1012">INDEX(manifest_11Sep!$A$1:$V$3202,MATCH($B1012,manifest_11Sep!$B$1:$B$3202,0),MATCH(A.Dep9SepList!I$1,manifest_11Sep!$A$1:$V$1,0))</f>
        <v>Asiana Airlines</v>
      </c>
      <c r="J1012" s="229" t="str">
        <f t="array" ref="J1012">INDEX(manifest_11Sep!$A$1:$V$3202,MATCH($B1012,manifest_11Sep!$B$1:$B$3202,0),MATCH(A.Dep9SepList!J$1,manifest_11Sep!$A$1:$V$1,0))</f>
        <v>OZ 114</v>
      </c>
      <c r="K1012" s="234" t="str">
        <f t="array" ref="K1012">INDEX(manifest_11Sep!$A$1:$V$3202,MATCH($B1012,manifest_11Sep!$B$1:$B$3202,0),MATCH(A.Dep9SepList!K$1,manifest_11Sep!$A$1:$V$1,0))</f>
        <v>18-thg 9-25</v>
      </c>
      <c r="L1012" s="235">
        <f t="array" ref="L1012">INDEX(manifest_11Sep!$A$1:$V$3202,MATCH($B1012,manifest_11Sep!$B$1:$B$3202,0),MATCH(A.Dep9SepList!L$1,manifest_11Sep!$A$1:$V$1,0))</f>
        <v>0.58680555555555558</v>
      </c>
      <c r="M1012" s="229" t="str">
        <f t="array" ref="M1012">INDEX(manifest_11Sep!$A$1:$V$3202,MATCH($B1012,manifest_11Sep!$B$1:$B$3202,0),MATCH(A.Dep9SepList!M$1,manifest_11Sep!$A$1:$V$1,0))</f>
        <v>ICN-T1</v>
      </c>
      <c r="N1012" s="229" t="str">
        <f t="array" ref="N1012">INDEX(manifest_11Sep!$A$1:$V$3202,MATCH($B1012,manifest_11Sep!$B$1:$B$3202,0),MATCH(A.Dep9SepList!N$1,manifest_11Sep!$A$1:$V$1,0))</f>
        <v>THE PLAZA</v>
      </c>
      <c r="O1012" s="256">
        <f>COUNTA(N1012:N1020)</f>
        <v>9</v>
      </c>
      <c r="P1012" s="235" t="e" cm="1" vm="1">
        <f t="array" aca="1" ref="P1012" ca="1">IF(J1012="","",_xlfn.XLOOKUP(J1012&amp;N1012,'A.Departure Grouping'!AQ:AQ&amp;'A.Departure Grouping'!AP:AP,'A.Departure Grouping'!AR:AR,"",0))</f>
        <v>#NAME?</v>
      </c>
      <c r="Q1012" s="229">
        <v>70503750</v>
      </c>
      <c r="R1012" s="229" t="s">
        <v>43</v>
      </c>
      <c r="S1012" s="229">
        <f t="array" ref="S1012">INDEX(manifest_11Sep!$A$1:$V$3202,MATCH($B1012,manifest_11Sep!$B$1:$B$3202,0),MATCH(A.Dep9SepList!S$1,manifest_11Sep!$A$1:$V$1,0))</f>
        <v>0</v>
      </c>
      <c r="T1012" s="17"/>
    </row>
    <row r="1013" spans="1:20" hidden="1">
      <c r="A1013" s="13" t="str">
        <f t="array" ref="A1013">INDEX(manifest_11Sep!$A$1:$V$3202,MATCH($B1013,manifest_11Sep!$B$1:$B$3202,0),MATCH(A.Dep9SepList!A$1,manifest_11Sep!$A$1:$V$1,0))</f>
        <v>A</v>
      </c>
      <c r="B1013" s="13" t="s">
        <v>1642</v>
      </c>
      <c r="C1013" s="13" t="str">
        <f t="array" ref="C1013">INDEX(manifest_11Sep!$A$1:$V$3202,MATCH($B1013,manifest_11Sep!$B$1:$B$3202,0),MATCH(A.Dep9SepList!C$1,manifest_11Sep!$A$1:$V$1,0))</f>
        <v>K8N3VCTL47Q</v>
      </c>
      <c r="D1013" s="13" t="str">
        <f t="array" ref="D1013">INDEX(manifest_11Sep!$A$1:$V$3202,MATCH($B1013,manifest_11Sep!$B$1:$B$3202,0),MATCH(A.Dep9SepList!D$1,manifest_11Sep!$A$1:$V$1,0))</f>
        <v>Female</v>
      </c>
      <c r="E1013" s="13" t="str">
        <f t="array" ref="E1013">INDEX(manifest_11Sep!$A$1:$V$3202,MATCH($B1013,manifest_11Sep!$B$1:$B$3202,0),MATCH(A.Dep9SepList!E$1,manifest_11Sep!$A$1:$V$1,0))</f>
        <v>Janet Tuguinay</v>
      </c>
      <c r="F1013" s="13" t="str">
        <f t="array" ref="F1013">INDEX(manifest_11Sep!$A$1:$V$3202,MATCH($B1013,manifest_11Sep!$B$1:$B$3202,0),MATCH(A.Dep9SepList!F$1,manifest_11Sep!$A$1:$V$1,0))</f>
        <v>Sese</v>
      </c>
      <c r="G1013" s="13">
        <f t="array" ref="G1013">INDEX(manifest_11Sep!$A$1:$V$3202,MATCH($B1013,manifest_11Sep!$B$1:$B$3202,0),MATCH(A.Dep9SepList!G$1,manifest_11Sep!$A$1:$V$1,0))</f>
        <v>51</v>
      </c>
      <c r="H1013" s="13" t="str">
        <f t="array" ref="H1013">INDEX(manifest_11Sep!$A$1:$V$3202,MATCH($B1013,manifest_11Sep!$B$1:$B$3202,0),MATCH(A.Dep9SepList!H$1,manifest_11Sep!$A$1:$V$1,0))</f>
        <v>Bobot Peralta</v>
      </c>
      <c r="I1013" s="13" t="str">
        <f t="array" ref="I1013">INDEX(manifest_11Sep!$A$1:$V$3202,MATCH($B1013,manifest_11Sep!$B$1:$B$3202,0),MATCH(A.Dep9SepList!I$1,manifest_11Sep!$A$1:$V$1,0))</f>
        <v>Asiana Airlines</v>
      </c>
      <c r="J1013" s="13" t="str">
        <f t="array" ref="J1013">INDEX(manifest_11Sep!$A$1:$V$3202,MATCH($B1013,manifest_11Sep!$B$1:$B$3202,0),MATCH(A.Dep9SepList!J$1,manifest_11Sep!$A$1:$V$1,0))</f>
        <v>OZ 114</v>
      </c>
      <c r="K1013" s="32" t="str">
        <f t="array" ref="K1013">INDEX(manifest_11Sep!$A$1:$V$3202,MATCH($B1013,manifest_11Sep!$B$1:$B$3202,0),MATCH(A.Dep9SepList!K$1,manifest_11Sep!$A$1:$V$1,0))</f>
        <v>18-thg 9-25</v>
      </c>
      <c r="L1013" s="20">
        <f t="array" ref="L1013">INDEX(manifest_11Sep!$A$1:$V$3202,MATCH($B1013,manifest_11Sep!$B$1:$B$3202,0),MATCH(A.Dep9SepList!L$1,manifest_11Sep!$A$1:$V$1,0))</f>
        <v>0.58680555555555558</v>
      </c>
      <c r="M1013" s="13" t="str">
        <f t="array" ref="M1013">INDEX(manifest_11Sep!$A$1:$V$3202,MATCH($B1013,manifest_11Sep!$B$1:$B$3202,0),MATCH(A.Dep9SepList!M$1,manifest_11Sep!$A$1:$V$1,0))</f>
        <v>ICN-T1</v>
      </c>
      <c r="N1013" s="13" t="str">
        <f t="array" ref="N1013">INDEX(manifest_11Sep!$A$1:$V$3202,MATCH($B1013,manifest_11Sep!$B$1:$B$3202,0),MATCH(A.Dep9SepList!N$1,manifest_11Sep!$A$1:$V$1,0))</f>
        <v>THE PLAZA</v>
      </c>
      <c r="O1013" s="31"/>
      <c r="P1013" s="20" t="e" cm="1" vm="1">
        <f t="array" aca="1" ref="P1013" ca="1">IF(J1013="","",_xlfn.XLOOKUP(J1013&amp;N1013,'A.Departure Grouping'!AQ:AQ&amp;'A.Departure Grouping'!AP:AP,'A.Departure Grouping'!AR:AR,"",0))</f>
        <v>#NAME?</v>
      </c>
      <c r="Q1013" s="13">
        <v>70503750</v>
      </c>
      <c r="R1013" s="13" t="s">
        <v>43</v>
      </c>
      <c r="S1013" s="13">
        <f t="array" ref="S1013">INDEX(manifest_11Sep!$A$1:$V$3202,MATCH($B1013,manifest_11Sep!$B$1:$B$3202,0),MATCH(A.Dep9SepList!S$1,manifest_11Sep!$A$1:$V$1,0))</f>
        <v>0</v>
      </c>
      <c r="T1013" s="17"/>
    </row>
    <row r="1014" spans="1:20" hidden="1">
      <c r="A1014" s="13" t="str">
        <f t="array" ref="A1014">INDEX(manifest_11Sep!$A$1:$V$3202,MATCH($B1014,manifest_11Sep!$B$1:$B$3202,0),MATCH(A.Dep9SepList!A$1,manifest_11Sep!$A$1:$V$1,0))</f>
        <v>A</v>
      </c>
      <c r="B1014" s="13" t="s">
        <v>1817</v>
      </c>
      <c r="C1014" s="13" t="str">
        <f t="array" ref="C1014">INDEX(manifest_11Sep!$A$1:$V$3202,MATCH($B1014,manifest_11Sep!$B$1:$B$3202,0),MATCH(A.Dep9SepList!C$1,manifest_11Sep!$A$1:$V$1,0))</f>
        <v>N7N62MG633W</v>
      </c>
      <c r="D1014" s="13" t="str">
        <f t="array" ref="D1014">INDEX(manifest_11Sep!$A$1:$V$3202,MATCH($B1014,manifest_11Sep!$B$1:$B$3202,0),MATCH(A.Dep9SepList!D$1,manifest_11Sep!$A$1:$V$1,0))</f>
        <v>Female</v>
      </c>
      <c r="E1014" s="13" t="str">
        <f t="array" ref="E1014">INDEX(manifest_11Sep!$A$1:$V$3202,MATCH($B1014,manifest_11Sep!$B$1:$B$3202,0),MATCH(A.Dep9SepList!E$1,manifest_11Sep!$A$1:$V$1,0))</f>
        <v>Bing</v>
      </c>
      <c r="F1014" s="13" t="str">
        <f t="array" ref="F1014">INDEX(manifest_11Sep!$A$1:$V$3202,MATCH($B1014,manifest_11Sep!$B$1:$B$3202,0),MATCH(A.Dep9SepList!F$1,manifest_11Sep!$A$1:$V$1,0))</f>
        <v>Li</v>
      </c>
      <c r="G1014" s="13">
        <f t="array" ref="G1014">INDEX(manifest_11Sep!$A$1:$V$3202,MATCH($B1014,manifest_11Sep!$B$1:$B$3202,0),MATCH(A.Dep9SepList!G$1,manifest_11Sep!$A$1:$V$1,0))</f>
        <v>62</v>
      </c>
      <c r="H1014" s="13" t="str">
        <f t="array" ref="H1014">INDEX(manifest_11Sep!$A$1:$V$3202,MATCH($B1014,manifest_11Sep!$B$1:$B$3202,0),MATCH(A.Dep9SepList!H$1,manifest_11Sep!$A$1:$V$1,0))</f>
        <v>Christine Dai</v>
      </c>
      <c r="I1014" s="13" t="str">
        <f t="array" ref="I1014">INDEX(manifest_11Sep!$A$1:$V$3202,MATCH($B1014,manifest_11Sep!$B$1:$B$3202,0),MATCH(A.Dep9SepList!I$1,manifest_11Sep!$A$1:$V$1,0))</f>
        <v>China Eastern Airlines</v>
      </c>
      <c r="J1014" s="13" t="str">
        <f t="array" ref="J1014">INDEX(manifest_11Sep!$A$1:$V$3202,MATCH($B1014,manifest_11Sep!$B$1:$B$3202,0),MATCH(A.Dep9SepList!J$1,manifest_11Sep!$A$1:$V$1,0))</f>
        <v>MU 5022</v>
      </c>
      <c r="K1014" s="32" t="str">
        <f t="array" ref="K1014">INDEX(manifest_11Sep!$A$1:$V$3202,MATCH($B1014,manifest_11Sep!$B$1:$B$3202,0),MATCH(A.Dep9SepList!K$1,manifest_11Sep!$A$1:$V$1,0))</f>
        <v>18-thg 9-25</v>
      </c>
      <c r="L1014" s="20">
        <f t="array" ref="L1014">INDEX(manifest_11Sep!$A$1:$V$3202,MATCH($B1014,manifest_11Sep!$B$1:$B$3202,0),MATCH(A.Dep9SepList!L$1,manifest_11Sep!$A$1:$V$1,0))</f>
        <v>0.59375</v>
      </c>
      <c r="M1014" s="13" t="str">
        <f t="array" ref="M1014">INDEX(manifest_11Sep!$A$1:$V$3202,MATCH($B1014,manifest_11Sep!$B$1:$B$3202,0),MATCH(A.Dep9SepList!M$1,manifest_11Sep!$A$1:$V$1,0))</f>
        <v>ICN-T1</v>
      </c>
      <c r="N1014" s="13" t="str">
        <f t="array" ref="N1014">INDEX(manifest_11Sep!$A$1:$V$3202,MATCH($B1014,manifest_11Sep!$B$1:$B$3202,0),MATCH(A.Dep9SepList!N$1,manifest_11Sep!$A$1:$V$1,0))</f>
        <v>THE PLAZA</v>
      </c>
      <c r="O1014" s="31"/>
      <c r="P1014" s="20" t="e" cm="1" vm="1">
        <f t="array" aca="1" ref="P1014" ca="1">IF(J1014="","",_xlfn.XLOOKUP(J1014&amp;N1014,'A.Departure Grouping'!AQ:AQ&amp;'A.Departure Grouping'!AP:AP,'A.Departure Grouping'!AR:AR,"",0))</f>
        <v>#NAME?</v>
      </c>
      <c r="Q1014" s="13">
        <v>70273424</v>
      </c>
      <c r="R1014" s="13" t="s">
        <v>61</v>
      </c>
      <c r="S1014" s="13">
        <f t="array" ref="S1014">INDEX(manifest_11Sep!$A$1:$V$3202,MATCH($B1014,manifest_11Sep!$B$1:$B$3202,0),MATCH(A.Dep9SepList!S$1,manifest_11Sep!$A$1:$V$1,0))</f>
        <v>0</v>
      </c>
      <c r="T1014" s="17"/>
    </row>
    <row r="1015" spans="1:20" hidden="1">
      <c r="A1015" s="13" t="str">
        <f t="array" ref="A1015">INDEX(manifest_11Sep!$A$1:$V$3202,MATCH($B1015,manifest_11Sep!$B$1:$B$3202,0),MATCH(A.Dep9SepList!A$1,manifest_11Sep!$A$1:$V$1,0))</f>
        <v>A</v>
      </c>
      <c r="B1015" s="13" t="s">
        <v>1820</v>
      </c>
      <c r="C1015" s="13" t="str">
        <f t="array" ref="C1015">INDEX(manifest_11Sep!$A$1:$V$3202,MATCH($B1015,manifest_11Sep!$B$1:$B$3202,0),MATCH(A.Dep9SepList!C$1,manifest_11Sep!$A$1:$V$1,0))</f>
        <v>N7N62MG633W</v>
      </c>
      <c r="D1015" s="13" t="str">
        <f t="array" ref="D1015">INDEX(manifest_11Sep!$A$1:$V$3202,MATCH($B1015,manifest_11Sep!$B$1:$B$3202,0),MATCH(A.Dep9SepList!D$1,manifest_11Sep!$A$1:$V$1,0))</f>
        <v>Male</v>
      </c>
      <c r="E1015" s="13" t="str">
        <f t="array" ref="E1015">INDEX(manifest_11Sep!$A$1:$V$3202,MATCH($B1015,manifest_11Sep!$B$1:$B$3202,0),MATCH(A.Dep9SepList!E$1,manifest_11Sep!$A$1:$V$1,0))</f>
        <v>Jesse</v>
      </c>
      <c r="F1015" s="13" t="str">
        <f t="array" ref="F1015">INDEX(manifest_11Sep!$A$1:$V$3202,MATCH($B1015,manifest_11Sep!$B$1:$B$3202,0),MATCH(A.Dep9SepList!F$1,manifest_11Sep!$A$1:$V$1,0))</f>
        <v>Tang</v>
      </c>
      <c r="G1015" s="13">
        <f t="array" ref="G1015">INDEX(manifest_11Sep!$A$1:$V$3202,MATCH($B1015,manifest_11Sep!$B$1:$B$3202,0),MATCH(A.Dep9SepList!G$1,manifest_11Sep!$A$1:$V$1,0))</f>
        <v>67</v>
      </c>
      <c r="H1015" s="13" t="str">
        <f t="array" ref="H1015">INDEX(manifest_11Sep!$A$1:$V$3202,MATCH($B1015,manifest_11Sep!$B$1:$B$3202,0),MATCH(A.Dep9SepList!H$1,manifest_11Sep!$A$1:$V$1,0))</f>
        <v>Christine Dai</v>
      </c>
      <c r="I1015" s="13" t="str">
        <f t="array" ref="I1015">INDEX(manifest_11Sep!$A$1:$V$3202,MATCH($B1015,manifest_11Sep!$B$1:$B$3202,0),MATCH(A.Dep9SepList!I$1,manifest_11Sep!$A$1:$V$1,0))</f>
        <v>China Eastern Airlines</v>
      </c>
      <c r="J1015" s="13" t="str">
        <f t="array" ref="J1015">INDEX(manifest_11Sep!$A$1:$V$3202,MATCH($B1015,manifest_11Sep!$B$1:$B$3202,0),MATCH(A.Dep9SepList!J$1,manifest_11Sep!$A$1:$V$1,0))</f>
        <v>MU 5022</v>
      </c>
      <c r="K1015" s="32" t="str">
        <f t="array" ref="K1015">INDEX(manifest_11Sep!$A$1:$V$3202,MATCH($B1015,manifest_11Sep!$B$1:$B$3202,0),MATCH(A.Dep9SepList!K$1,manifest_11Sep!$A$1:$V$1,0))</f>
        <v>18-thg 9-25</v>
      </c>
      <c r="L1015" s="20">
        <f t="array" ref="L1015">INDEX(manifest_11Sep!$A$1:$V$3202,MATCH($B1015,manifest_11Sep!$B$1:$B$3202,0),MATCH(A.Dep9SepList!L$1,manifest_11Sep!$A$1:$V$1,0))</f>
        <v>0.59375</v>
      </c>
      <c r="M1015" s="13" t="str">
        <f t="array" ref="M1015">INDEX(manifest_11Sep!$A$1:$V$3202,MATCH($B1015,manifest_11Sep!$B$1:$B$3202,0),MATCH(A.Dep9SepList!M$1,manifest_11Sep!$A$1:$V$1,0))</f>
        <v>ICN-T1</v>
      </c>
      <c r="N1015" s="13" t="str">
        <f t="array" ref="N1015">INDEX(manifest_11Sep!$A$1:$V$3202,MATCH($B1015,manifest_11Sep!$B$1:$B$3202,0),MATCH(A.Dep9SepList!N$1,manifest_11Sep!$A$1:$V$1,0))</f>
        <v>THE PLAZA</v>
      </c>
      <c r="O1015" s="31"/>
      <c r="P1015" s="20" t="e" cm="1" vm="1">
        <f t="array" aca="1" ref="P1015" ca="1">IF(J1015="","",_xlfn.XLOOKUP(J1015&amp;N1015,'A.Departure Grouping'!AQ:AQ&amp;'A.Departure Grouping'!AP:AP,'A.Departure Grouping'!AR:AR,"",0))</f>
        <v>#NAME?</v>
      </c>
      <c r="Q1015" s="13">
        <v>70273424</v>
      </c>
      <c r="R1015" s="13" t="s">
        <v>61</v>
      </c>
      <c r="S1015" s="13">
        <f t="array" ref="S1015">INDEX(manifest_11Sep!$A$1:$V$3202,MATCH($B1015,manifest_11Sep!$B$1:$B$3202,0),MATCH(A.Dep9SepList!S$1,manifest_11Sep!$A$1:$V$1,0))</f>
        <v>0</v>
      </c>
      <c r="T1015" s="17"/>
    </row>
    <row r="1016" spans="1:20">
      <c r="A1016" s="13" t="str">
        <f t="array" ref="A1016">INDEX(manifest_11Sep!$A$1:$V$3202,MATCH($B1016,manifest_11Sep!$B$1:$B$3202,0),MATCH(A.Dep9SepList!A$1,manifest_11Sep!$A$1:$V$1,0))</f>
        <v>A</v>
      </c>
      <c r="B1016" s="13" t="s">
        <v>2165</v>
      </c>
      <c r="C1016" s="13" t="str">
        <f t="array" ref="C1016">INDEX(manifest_11Sep!$A$1:$V$3202,MATCH($B1016,manifest_11Sep!$B$1:$B$3202,0),MATCH(A.Dep9SepList!C$1,manifest_11Sep!$A$1:$V$1,0))</f>
        <v>FWN97TZDQWV</v>
      </c>
      <c r="D1016" s="13" t="str">
        <f t="array" ref="D1016">INDEX(manifest_11Sep!$A$1:$V$3202,MATCH($B1016,manifest_11Sep!$B$1:$B$3202,0),MATCH(A.Dep9SepList!D$1,manifest_11Sep!$A$1:$V$1,0))</f>
        <v>Female</v>
      </c>
      <c r="E1016" s="13" t="str">
        <f t="array" ref="E1016">INDEX(manifest_11Sep!$A$1:$V$3202,MATCH($B1016,manifest_11Sep!$B$1:$B$3202,0),MATCH(A.Dep9SepList!E$1,manifest_11Sep!$A$1:$V$1,0))</f>
        <v>Rosemarie Tuazon</v>
      </c>
      <c r="F1016" s="13" t="str">
        <f t="array" ref="F1016">INDEX(manifest_11Sep!$A$1:$V$3202,MATCH($B1016,manifest_11Sep!$B$1:$B$3202,0),MATCH(A.Dep9SepList!F$1,manifest_11Sep!$A$1:$V$1,0))</f>
        <v>Gomes</v>
      </c>
      <c r="G1016" s="13">
        <f t="array" ref="G1016">INDEX(manifest_11Sep!$A$1:$V$3202,MATCH($B1016,manifest_11Sep!$B$1:$B$3202,0),MATCH(A.Dep9SepList!G$1,manifest_11Sep!$A$1:$V$1,0))</f>
        <v>51</v>
      </c>
      <c r="H1016" s="13" t="str">
        <f t="array" ref="H1016">INDEX(manifest_11Sep!$A$1:$V$3202,MATCH($B1016,manifest_11Sep!$B$1:$B$3202,0),MATCH(A.Dep9SepList!H$1,manifest_11Sep!$A$1:$V$1,0))</f>
        <v>Dondon Dimailig</v>
      </c>
      <c r="I1016" s="13" t="str">
        <f t="array" ref="I1016">INDEX(manifest_11Sep!$A$1:$V$3202,MATCH($B1016,manifest_11Sep!$B$1:$B$3202,0),MATCH(A.Dep9SepList!I$1,manifest_11Sep!$A$1:$V$1,0))</f>
        <v>Asiana Airlines</v>
      </c>
      <c r="J1016" s="13" t="str">
        <f t="array" ref="J1016">INDEX(manifest_11Sep!$A$1:$V$3202,MATCH($B1016,manifest_11Sep!$B$1:$B$3202,0),MATCH(A.Dep9SepList!J$1,manifest_11Sep!$A$1:$V$1,0))</f>
        <v>OZ 713</v>
      </c>
      <c r="K1016" s="32" t="str">
        <f t="array" ref="K1016">INDEX(manifest_11Sep!$A$1:$V$3202,MATCH($B1016,manifest_11Sep!$B$1:$B$3202,0),MATCH(A.Dep9SepList!K$1,manifest_11Sep!$A$1:$V$1,0))</f>
        <v>18-thg 9-25</v>
      </c>
      <c r="L1016" s="20">
        <f t="array" ref="L1016">INDEX(manifest_11Sep!$A$1:$V$3202,MATCH($B1016,manifest_11Sep!$B$1:$B$3202,0),MATCH(A.Dep9SepList!L$1,manifest_11Sep!$A$1:$V$1,0))</f>
        <v>0.59722222222222221</v>
      </c>
      <c r="M1016" s="13" t="str">
        <f t="array" ref="M1016">INDEX(manifest_11Sep!$A$1:$V$3202,MATCH($B1016,manifest_11Sep!$B$1:$B$3202,0),MATCH(A.Dep9SepList!M$1,manifest_11Sep!$A$1:$V$1,0))</f>
        <v>ICN-T1</v>
      </c>
      <c r="N1016" s="13" t="str">
        <f t="array" ref="N1016">INDEX(manifest_11Sep!$A$1:$V$3202,MATCH($B1016,manifest_11Sep!$B$1:$B$3202,0),MATCH(A.Dep9SepList!N$1,manifest_11Sep!$A$1:$V$1,0))</f>
        <v>LOTTE</v>
      </c>
      <c r="O1016" s="31"/>
      <c r="P1016" s="20" t="e" cm="1" vm="1">
        <f t="array" aca="1" ref="P1016" ca="1">IF(J1016="","",_xlfn.XLOOKUP(J1016&amp;N1016,'A.Departure Grouping'!AQ:AQ&amp;'A.Departure Grouping'!AP:AP,'A.Departure Grouping'!AR:AR,"",0))</f>
        <v>#NAME?</v>
      </c>
      <c r="Q1016" s="13">
        <v>15262377</v>
      </c>
      <c r="R1016" s="13" t="s">
        <v>43</v>
      </c>
      <c r="S1016" s="13">
        <f t="array" ref="S1016">INDEX(manifest_11Sep!$A$1:$V$3202,MATCH($B1016,manifest_11Sep!$B$1:$B$3202,0),MATCH(A.Dep9SepList!S$1,manifest_11Sep!$A$1:$V$1,0))</f>
        <v>0</v>
      </c>
      <c r="T1016" s="17"/>
    </row>
    <row r="1017" spans="1:20">
      <c r="A1017" s="13" t="str">
        <f t="array" ref="A1017">INDEX(manifest_11Sep!$A$1:$V$3202,MATCH($B1017,manifest_11Sep!$B$1:$B$3202,0),MATCH(A.Dep9SepList!A$1,manifest_11Sep!$A$1:$V$1,0))</f>
        <v>A</v>
      </c>
      <c r="B1017" s="13" t="s">
        <v>2169</v>
      </c>
      <c r="C1017" s="13" t="str">
        <f t="array" ref="C1017">INDEX(manifest_11Sep!$A$1:$V$3202,MATCH($B1017,manifest_11Sep!$B$1:$B$3202,0),MATCH(A.Dep9SepList!C$1,manifest_11Sep!$A$1:$V$1,0))</f>
        <v>FWN97TZDQWV</v>
      </c>
      <c r="D1017" s="13" t="str">
        <f t="array" ref="D1017">INDEX(manifest_11Sep!$A$1:$V$3202,MATCH($B1017,manifest_11Sep!$B$1:$B$3202,0),MATCH(A.Dep9SepList!D$1,manifest_11Sep!$A$1:$V$1,0))</f>
        <v>Female</v>
      </c>
      <c r="E1017" s="13" t="str">
        <f t="array" ref="E1017">INDEX(manifest_11Sep!$A$1:$V$3202,MATCH($B1017,manifest_11Sep!$B$1:$B$3202,0),MATCH(A.Dep9SepList!E$1,manifest_11Sep!$A$1:$V$1,0))</f>
        <v>Odette Gallegos</v>
      </c>
      <c r="F1017" s="13" t="str">
        <f t="array" ref="F1017">INDEX(manifest_11Sep!$A$1:$V$3202,MATCH($B1017,manifest_11Sep!$B$1:$B$3202,0),MATCH(A.Dep9SepList!F$1,manifest_11Sep!$A$1:$V$1,0))</f>
        <v>Carbonell</v>
      </c>
      <c r="G1017" s="13">
        <f t="array" ref="G1017">INDEX(manifest_11Sep!$A$1:$V$3202,MATCH($B1017,manifest_11Sep!$B$1:$B$3202,0),MATCH(A.Dep9SepList!G$1,manifest_11Sep!$A$1:$V$1,0))</f>
        <v>55</v>
      </c>
      <c r="H1017" s="13" t="str">
        <f t="array" ref="H1017">INDEX(manifest_11Sep!$A$1:$V$3202,MATCH($B1017,manifest_11Sep!$B$1:$B$3202,0),MATCH(A.Dep9SepList!H$1,manifest_11Sep!$A$1:$V$1,0))</f>
        <v>Dondon Dimailig</v>
      </c>
      <c r="I1017" s="13" t="str">
        <f t="array" ref="I1017">INDEX(manifest_11Sep!$A$1:$V$3202,MATCH($B1017,manifest_11Sep!$B$1:$B$3202,0),MATCH(A.Dep9SepList!I$1,manifest_11Sep!$A$1:$V$1,0))</f>
        <v>Asiana Airlines</v>
      </c>
      <c r="J1017" s="13" t="str">
        <f t="array" ref="J1017">INDEX(manifest_11Sep!$A$1:$V$3202,MATCH($B1017,manifest_11Sep!$B$1:$B$3202,0),MATCH(A.Dep9SepList!J$1,manifest_11Sep!$A$1:$V$1,0))</f>
        <v>OZ 713</v>
      </c>
      <c r="K1017" s="32" t="str">
        <f t="array" ref="K1017">INDEX(manifest_11Sep!$A$1:$V$3202,MATCH($B1017,manifest_11Sep!$B$1:$B$3202,0),MATCH(A.Dep9SepList!K$1,manifest_11Sep!$A$1:$V$1,0))</f>
        <v>18-thg 9-25</v>
      </c>
      <c r="L1017" s="20">
        <f t="array" ref="L1017">INDEX(manifest_11Sep!$A$1:$V$3202,MATCH($B1017,manifest_11Sep!$B$1:$B$3202,0),MATCH(A.Dep9SepList!L$1,manifest_11Sep!$A$1:$V$1,0))</f>
        <v>0.59722222222222221</v>
      </c>
      <c r="M1017" s="13" t="str">
        <f t="array" ref="M1017">INDEX(manifest_11Sep!$A$1:$V$3202,MATCH($B1017,manifest_11Sep!$B$1:$B$3202,0),MATCH(A.Dep9SepList!M$1,manifest_11Sep!$A$1:$V$1,0))</f>
        <v>ICN-T1</v>
      </c>
      <c r="N1017" s="13" t="str">
        <f t="array" ref="N1017">INDEX(manifest_11Sep!$A$1:$V$3202,MATCH($B1017,manifest_11Sep!$B$1:$B$3202,0),MATCH(A.Dep9SepList!N$1,manifest_11Sep!$A$1:$V$1,0))</f>
        <v>LOTTE</v>
      </c>
      <c r="O1017" s="31"/>
      <c r="P1017" s="20" t="e" cm="1" vm="1">
        <f t="array" aca="1" ref="P1017" ca="1">IF(J1017="","",_xlfn.XLOOKUP(J1017&amp;N1017,'A.Departure Grouping'!AQ:AQ&amp;'A.Departure Grouping'!AP:AP,'A.Departure Grouping'!AR:AR,"",0))</f>
        <v>#NAME?</v>
      </c>
      <c r="Q1017" s="13">
        <v>15262377</v>
      </c>
      <c r="R1017" s="13" t="s">
        <v>43</v>
      </c>
      <c r="S1017" s="13">
        <f t="array" ref="S1017">INDEX(manifest_11Sep!$A$1:$V$3202,MATCH($B1017,manifest_11Sep!$B$1:$B$3202,0),MATCH(A.Dep9SepList!S$1,manifest_11Sep!$A$1:$V$1,0))</f>
        <v>0</v>
      </c>
      <c r="T1017" s="17"/>
    </row>
    <row r="1018" spans="1:20">
      <c r="A1018" s="13" t="str">
        <f t="array" ref="A1018">INDEX(manifest_11Sep!$A$1:$V$3202,MATCH($B1018,manifest_11Sep!$B$1:$B$3202,0),MATCH(A.Dep9SepList!A$1,manifest_11Sep!$A$1:$V$1,0))</f>
        <v>A</v>
      </c>
      <c r="B1018" s="13" t="s">
        <v>2794</v>
      </c>
      <c r="C1018" s="13" t="str">
        <f t="array" ref="C1018">INDEX(manifest_11Sep!$A$1:$V$3202,MATCH($B1018,manifest_11Sep!$B$1:$B$3202,0),MATCH(A.Dep9SepList!C$1,manifest_11Sep!$A$1:$V$1,0))</f>
        <v>WSNNMN5ZMSN</v>
      </c>
      <c r="D1018" s="13" t="str">
        <f t="array" ref="D1018">INDEX(manifest_11Sep!$A$1:$V$3202,MATCH($B1018,manifest_11Sep!$B$1:$B$3202,0),MATCH(A.Dep9SepList!D$1,manifest_11Sep!$A$1:$V$1,0))</f>
        <v>Female</v>
      </c>
      <c r="E1018" s="13" t="str">
        <f t="array" ref="E1018">INDEX(manifest_11Sep!$A$1:$V$3202,MATCH($B1018,manifest_11Sep!$B$1:$B$3202,0),MATCH(A.Dep9SepList!E$1,manifest_11Sep!$A$1:$V$1,0))</f>
        <v>Heran Her</v>
      </c>
      <c r="F1018" s="13" t="str">
        <f t="array" ref="F1018">INDEX(manifest_11Sep!$A$1:$V$3202,MATCH($B1018,manifest_11Sep!$B$1:$B$3202,0),MATCH(A.Dep9SepList!F$1,manifest_11Sep!$A$1:$V$1,0))</f>
        <v>Kim</v>
      </c>
      <c r="G1018" s="13">
        <f t="array" ref="G1018">INDEX(manifest_11Sep!$A$1:$V$3202,MATCH($B1018,manifest_11Sep!$B$1:$B$3202,0),MATCH(A.Dep9SepList!G$1,manifest_11Sep!$A$1:$V$1,0))</f>
        <v>64</v>
      </c>
      <c r="H1018" s="13" t="str">
        <f t="array" ref="H1018">INDEX(manifest_11Sep!$A$1:$V$3202,MATCH($B1018,manifest_11Sep!$B$1:$B$3202,0),MATCH(A.Dep9SepList!H$1,manifest_11Sep!$A$1:$V$1,0))</f>
        <v>John Woo 1</v>
      </c>
      <c r="I1018" s="13" t="str">
        <f t="array" ref="I1018">INDEX(manifest_11Sep!$A$1:$V$3202,MATCH($B1018,manifest_11Sep!$B$1:$B$3202,0),MATCH(A.Dep9SepList!I$1,manifest_11Sep!$A$1:$V$1,0))</f>
        <v>Korean Air</v>
      </c>
      <c r="J1018" s="13" t="str">
        <f t="array" ref="J1018">INDEX(manifest_11Sep!$A$1:$V$3202,MATCH($B1018,manifest_11Sep!$B$1:$B$3202,0),MATCH(A.Dep9SepList!J$1,manifest_11Sep!$A$1:$V$1,0))</f>
        <v>KE 17</v>
      </c>
      <c r="K1018" s="32" t="str">
        <f t="array" ref="K1018">INDEX(manifest_11Sep!$A$1:$V$3202,MATCH($B1018,manifest_11Sep!$B$1:$B$3202,0),MATCH(A.Dep9SepList!K$1,manifest_11Sep!$A$1:$V$1,0))</f>
        <v>18-thg 9-25</v>
      </c>
      <c r="L1018" s="20">
        <f t="array" ref="L1018">INDEX(manifest_11Sep!$A$1:$V$3202,MATCH($B1018,manifest_11Sep!$B$1:$B$3202,0),MATCH(A.Dep9SepList!L$1,manifest_11Sep!$A$1:$V$1,0))</f>
        <v>0.60416666666666663</v>
      </c>
      <c r="M1018" s="13" t="str">
        <f t="array" ref="M1018">INDEX(manifest_11Sep!$A$1:$V$3202,MATCH($B1018,manifest_11Sep!$B$1:$B$3202,0),MATCH(A.Dep9SepList!M$1,manifest_11Sep!$A$1:$V$1,0))</f>
        <v>ICN-T2</v>
      </c>
      <c r="N1018" s="13" t="str">
        <f t="array" ref="N1018">INDEX(manifest_11Sep!$A$1:$V$3202,MATCH($B1018,manifest_11Sep!$B$1:$B$3202,0),MATCH(A.Dep9SepList!N$1,manifest_11Sep!$A$1:$V$1,0))</f>
        <v>LOTTE</v>
      </c>
      <c r="O1018" s="31"/>
      <c r="P1018" s="20" t="e" cm="1" vm="1">
        <f t="array" aca="1" ref="P1018" ca="1">IF(J1018="","",_xlfn.XLOOKUP(J1018&amp;N1018,'A.Departure Grouping'!AQ:AQ&amp;'A.Departure Grouping'!AP:AP,'A.Departure Grouping'!AR:AR,"",0))</f>
        <v>#NAME?</v>
      </c>
      <c r="Q1018" s="13">
        <v>15262415</v>
      </c>
      <c r="R1018" s="13" t="s">
        <v>61</v>
      </c>
      <c r="S1018" s="13">
        <f t="array" ref="S1018">INDEX(manifest_11Sep!$A$1:$V$3202,MATCH($B1018,manifest_11Sep!$B$1:$B$3202,0),MATCH(A.Dep9SepList!S$1,manifest_11Sep!$A$1:$V$1,0))</f>
        <v>0</v>
      </c>
      <c r="T1018" s="17"/>
    </row>
    <row r="1019" spans="1:20">
      <c r="A1019" s="13" t="str">
        <f t="array" ref="A1019">INDEX(manifest_11Sep!$A$1:$V$3202,MATCH($B1019,manifest_11Sep!$B$1:$B$3202,0),MATCH(A.Dep9SepList!A$1,manifest_11Sep!$A$1:$V$1,0))</f>
        <v>A</v>
      </c>
      <c r="B1019" s="13" t="s">
        <v>2800</v>
      </c>
      <c r="C1019" s="13" t="str">
        <f t="array" ref="C1019">INDEX(manifest_11Sep!$A$1:$V$3202,MATCH($B1019,manifest_11Sep!$B$1:$B$3202,0),MATCH(A.Dep9SepList!C$1,manifest_11Sep!$A$1:$V$1,0))</f>
        <v>WSNNMN5ZMSN</v>
      </c>
      <c r="D1019" s="13" t="str">
        <f t="array" ref="D1019">INDEX(manifest_11Sep!$A$1:$V$3202,MATCH($B1019,manifest_11Sep!$B$1:$B$3202,0),MATCH(A.Dep9SepList!D$1,manifest_11Sep!$A$1:$V$1,0))</f>
        <v>Female</v>
      </c>
      <c r="E1019" s="13" t="str">
        <f t="array" ref="E1019">INDEX(manifest_11Sep!$A$1:$V$3202,MATCH($B1019,manifest_11Sep!$B$1:$B$3202,0),MATCH(A.Dep9SepList!E$1,manifest_11Sep!$A$1:$V$1,0))</f>
        <v>Elsha Mahr</v>
      </c>
      <c r="F1019" s="13" t="str">
        <f t="array" ref="F1019">INDEX(manifest_11Sep!$A$1:$V$3202,MATCH($B1019,manifest_11Sep!$B$1:$B$3202,0),MATCH(A.Dep9SepList!F$1,manifest_11Sep!$A$1:$V$1,0))</f>
        <v>Kim</v>
      </c>
      <c r="G1019" s="13">
        <f t="array" ref="G1019">INDEX(manifest_11Sep!$A$1:$V$3202,MATCH($B1019,manifest_11Sep!$B$1:$B$3202,0),MATCH(A.Dep9SepList!G$1,manifest_11Sep!$A$1:$V$1,0))</f>
        <v>34</v>
      </c>
      <c r="H1019" s="13" t="str">
        <f t="array" ref="H1019">INDEX(manifest_11Sep!$A$1:$V$3202,MATCH($B1019,manifest_11Sep!$B$1:$B$3202,0),MATCH(A.Dep9SepList!H$1,manifest_11Sep!$A$1:$V$1,0))</f>
        <v>John Woo 1</v>
      </c>
      <c r="I1019" s="13" t="str">
        <f t="array" ref="I1019">INDEX(manifest_11Sep!$A$1:$V$3202,MATCH($B1019,manifest_11Sep!$B$1:$B$3202,0),MATCH(A.Dep9SepList!I$1,manifest_11Sep!$A$1:$V$1,0))</f>
        <v>Korean Air</v>
      </c>
      <c r="J1019" s="13" t="str">
        <f t="array" ref="J1019">INDEX(manifest_11Sep!$A$1:$V$3202,MATCH($B1019,manifest_11Sep!$B$1:$B$3202,0),MATCH(A.Dep9SepList!J$1,manifest_11Sep!$A$1:$V$1,0))</f>
        <v>KE 17</v>
      </c>
      <c r="K1019" s="32" t="str">
        <f t="array" ref="K1019">INDEX(manifest_11Sep!$A$1:$V$3202,MATCH($B1019,manifest_11Sep!$B$1:$B$3202,0),MATCH(A.Dep9SepList!K$1,manifest_11Sep!$A$1:$V$1,0))</f>
        <v>18-thg 9-25</v>
      </c>
      <c r="L1019" s="20">
        <f t="array" ref="L1019">INDEX(manifest_11Sep!$A$1:$V$3202,MATCH($B1019,manifest_11Sep!$B$1:$B$3202,0),MATCH(A.Dep9SepList!L$1,manifest_11Sep!$A$1:$V$1,0))</f>
        <v>0.60416666666666663</v>
      </c>
      <c r="M1019" s="13" t="str">
        <f t="array" ref="M1019">INDEX(manifest_11Sep!$A$1:$V$3202,MATCH($B1019,manifest_11Sep!$B$1:$B$3202,0),MATCH(A.Dep9SepList!M$1,manifest_11Sep!$A$1:$V$1,0))</f>
        <v>ICN-T2</v>
      </c>
      <c r="N1019" s="13" t="str">
        <f t="array" ref="N1019">INDEX(manifest_11Sep!$A$1:$V$3202,MATCH($B1019,manifest_11Sep!$B$1:$B$3202,0),MATCH(A.Dep9SepList!N$1,manifest_11Sep!$A$1:$V$1,0))</f>
        <v>LOTTE</v>
      </c>
      <c r="O1019" s="31"/>
      <c r="P1019" s="20" t="e" cm="1" vm="1">
        <f t="array" aca="1" ref="P1019" ca="1">IF(J1019="","",_xlfn.XLOOKUP(J1019&amp;N1019,'A.Departure Grouping'!AQ:AQ&amp;'A.Departure Grouping'!AP:AP,'A.Departure Grouping'!AR:AR,"",0))</f>
        <v>#NAME?</v>
      </c>
      <c r="Q1019" s="13">
        <v>15262416</v>
      </c>
      <c r="R1019" s="13" t="s">
        <v>61</v>
      </c>
      <c r="S1019" s="13">
        <f t="array" ref="S1019">INDEX(manifest_11Sep!$A$1:$V$3202,MATCH($B1019,manifest_11Sep!$B$1:$B$3202,0),MATCH(A.Dep9SepList!S$1,manifest_11Sep!$A$1:$V$1,0))</f>
        <v>0</v>
      </c>
      <c r="T1019" s="17"/>
    </row>
    <row r="1020" spans="1:20">
      <c r="A1020" s="13" t="str">
        <f t="array" ref="A1020">INDEX(manifest_11Sep!$A$1:$V$3202,MATCH($B1020,manifest_11Sep!$B$1:$B$3202,0),MATCH(A.Dep9SepList!A$1,manifest_11Sep!$A$1:$V$1,0))</f>
        <v>A</v>
      </c>
      <c r="B1020" s="13" t="s">
        <v>2802</v>
      </c>
      <c r="C1020" s="13" t="str">
        <f t="array" ref="C1020">INDEX(manifest_11Sep!$A$1:$V$3202,MATCH($B1020,manifest_11Sep!$B$1:$B$3202,0),MATCH(A.Dep9SepList!C$1,manifest_11Sep!$A$1:$V$1,0))</f>
        <v>WSNNMN5ZMSN</v>
      </c>
      <c r="D1020" s="13" t="str">
        <f t="array" ref="D1020">INDEX(manifest_11Sep!$A$1:$V$3202,MATCH($B1020,manifest_11Sep!$B$1:$B$3202,0),MATCH(A.Dep9SepList!D$1,manifest_11Sep!$A$1:$V$1,0))</f>
        <v>Male</v>
      </c>
      <c r="E1020" s="13" t="str">
        <f t="array" ref="E1020">INDEX(manifest_11Sep!$A$1:$V$3202,MATCH($B1020,manifest_11Sep!$B$1:$B$3202,0),MATCH(A.Dep9SepList!E$1,manifest_11Sep!$A$1:$V$1,0))</f>
        <v>Elisha</v>
      </c>
      <c r="F1020" s="13" t="str">
        <f t="array" ref="F1020">INDEX(manifest_11Sep!$A$1:$V$3202,MATCH($B1020,manifest_11Sep!$B$1:$B$3202,0),MATCH(A.Dep9SepList!F$1,manifest_11Sep!$A$1:$V$1,0))</f>
        <v>Kim</v>
      </c>
      <c r="G1020" s="13">
        <f t="array" ref="G1020">INDEX(manifest_11Sep!$A$1:$V$3202,MATCH($B1020,manifest_11Sep!$B$1:$B$3202,0),MATCH(A.Dep9SepList!G$1,manifest_11Sep!$A$1:$V$1,0))</f>
        <v>31</v>
      </c>
      <c r="H1020" s="13" t="str">
        <f t="array" ref="H1020">INDEX(manifest_11Sep!$A$1:$V$3202,MATCH($B1020,manifest_11Sep!$B$1:$B$3202,0),MATCH(A.Dep9SepList!H$1,manifest_11Sep!$A$1:$V$1,0))</f>
        <v>John Woo 1</v>
      </c>
      <c r="I1020" s="13" t="str">
        <f t="array" ref="I1020">INDEX(manifest_11Sep!$A$1:$V$3202,MATCH($B1020,manifest_11Sep!$B$1:$B$3202,0),MATCH(A.Dep9SepList!I$1,manifest_11Sep!$A$1:$V$1,0))</f>
        <v>Korean Air</v>
      </c>
      <c r="J1020" s="13" t="str">
        <f t="array" ref="J1020">INDEX(manifest_11Sep!$A$1:$V$3202,MATCH($B1020,manifest_11Sep!$B$1:$B$3202,0),MATCH(A.Dep9SepList!J$1,manifest_11Sep!$A$1:$V$1,0))</f>
        <v>KE 17</v>
      </c>
      <c r="K1020" s="32" t="str">
        <f t="array" ref="K1020">INDEX(manifest_11Sep!$A$1:$V$3202,MATCH($B1020,manifest_11Sep!$B$1:$B$3202,0),MATCH(A.Dep9SepList!K$1,manifest_11Sep!$A$1:$V$1,0))</f>
        <v>18-thg 9-25</v>
      </c>
      <c r="L1020" s="20">
        <f t="array" ref="L1020">INDEX(manifest_11Sep!$A$1:$V$3202,MATCH($B1020,manifest_11Sep!$B$1:$B$3202,0),MATCH(A.Dep9SepList!L$1,manifest_11Sep!$A$1:$V$1,0))</f>
        <v>0.60416666666666663</v>
      </c>
      <c r="M1020" s="13" t="str">
        <f t="array" ref="M1020">INDEX(manifest_11Sep!$A$1:$V$3202,MATCH($B1020,manifest_11Sep!$B$1:$B$3202,0),MATCH(A.Dep9SepList!M$1,manifest_11Sep!$A$1:$V$1,0))</f>
        <v>ICN-T2</v>
      </c>
      <c r="N1020" s="13" t="str">
        <f t="array" ref="N1020">INDEX(manifest_11Sep!$A$1:$V$3202,MATCH($B1020,manifest_11Sep!$B$1:$B$3202,0),MATCH(A.Dep9SepList!N$1,manifest_11Sep!$A$1:$V$1,0))</f>
        <v>LOTTE</v>
      </c>
      <c r="O1020" s="31"/>
      <c r="P1020" s="20" t="e" cm="1" vm="1">
        <f t="array" aca="1" ref="P1020" ca="1">IF(J1020="","",_xlfn.XLOOKUP(J1020&amp;N1020,'A.Departure Grouping'!AQ:AQ&amp;'A.Departure Grouping'!AP:AP,'A.Departure Grouping'!AR:AR,"",0))</f>
        <v>#NAME?</v>
      </c>
      <c r="Q1020" s="13">
        <v>15262416</v>
      </c>
      <c r="R1020" s="13" t="s">
        <v>61</v>
      </c>
      <c r="S1020" s="13">
        <f t="array" ref="S1020">INDEX(manifest_11Sep!$A$1:$V$3202,MATCH($B1020,manifest_11Sep!$B$1:$B$3202,0),MATCH(A.Dep9SepList!S$1,manifest_11Sep!$A$1:$V$1,0))</f>
        <v>0</v>
      </c>
      <c r="T1020" s="17"/>
    </row>
    <row r="1021" spans="1:20" hidden="1">
      <c r="A1021" s="229" t="str">
        <f t="array" ref="A1021">INDEX(manifest_11Sep!$A$1:$V$3202,MATCH($B1021,manifest_11Sep!$B$1:$B$3202,0),MATCH(A.Dep9SepList!A$1,manifest_11Sep!$A$1:$V$1,0))</f>
        <v>A</v>
      </c>
      <c r="B1021" s="229" t="s">
        <v>3378</v>
      </c>
      <c r="C1021" s="229" t="str">
        <f t="array" ref="C1021">INDEX(manifest_11Sep!$A$1:$V$3202,MATCH($B1021,manifest_11Sep!$B$1:$B$3202,0),MATCH(A.Dep9SepList!C$1,manifest_11Sep!$A$1:$V$1,0))</f>
        <v>WRNPWXCB52C</v>
      </c>
      <c r="D1021" s="229" t="str">
        <f t="array" ref="D1021">INDEX(manifest_11Sep!$A$1:$V$3202,MATCH($B1021,manifest_11Sep!$B$1:$B$3202,0),MATCH(A.Dep9SepList!D$1,manifest_11Sep!$A$1:$V$1,0))</f>
        <v>Female</v>
      </c>
      <c r="E1021" s="229" t="str">
        <f t="array" ref="E1021">INDEX(manifest_11Sep!$A$1:$V$3202,MATCH($B1021,manifest_11Sep!$B$1:$B$3202,0),MATCH(A.Dep9SepList!E$1,manifest_11Sep!$A$1:$V$1,0))</f>
        <v>My-Linh</v>
      </c>
      <c r="F1021" s="229" t="str">
        <f t="array" ref="F1021">INDEX(manifest_11Sep!$A$1:$V$3202,MATCH($B1021,manifest_11Sep!$B$1:$B$3202,0),MATCH(A.Dep9SepList!F$1,manifest_11Sep!$A$1:$V$1,0))</f>
        <v>Nguyen</v>
      </c>
      <c r="G1021" s="229">
        <f t="array" ref="G1021">INDEX(manifest_11Sep!$A$1:$V$3202,MATCH($B1021,manifest_11Sep!$B$1:$B$3202,0),MATCH(A.Dep9SepList!G$1,manifest_11Sep!$A$1:$V$1,0))</f>
        <v>51</v>
      </c>
      <c r="H1021" s="229" t="str">
        <f t="array" ref="H1021">INDEX(manifest_11Sep!$A$1:$V$3202,MATCH($B1021,manifest_11Sep!$B$1:$B$3202,0),MATCH(A.Dep9SepList!H$1,manifest_11Sep!$A$1:$V$1,0))</f>
        <v>Manh Le</v>
      </c>
      <c r="I1021" s="229" t="str">
        <f t="array" ref="I1021">INDEX(manifest_11Sep!$A$1:$V$3202,MATCH($B1021,manifest_11Sep!$B$1:$B$3202,0),MATCH(A.Dep9SepList!I$1,manifest_11Sep!$A$1:$V$1,0))</f>
        <v>Asiana Airlines</v>
      </c>
      <c r="J1021" s="229" t="str">
        <f t="array" ref="J1021">INDEX(manifest_11Sep!$A$1:$V$3202,MATCH($B1021,manifest_11Sep!$B$1:$B$3202,0),MATCH(A.Dep9SepList!J$1,manifest_11Sep!$A$1:$V$1,0))</f>
        <v>OZ 335</v>
      </c>
      <c r="K1021" s="234" t="str">
        <f t="array" ref="K1021">INDEX(manifest_11Sep!$A$1:$V$3202,MATCH($B1021,manifest_11Sep!$B$1:$B$3202,0),MATCH(A.Dep9SepList!K$1,manifest_11Sep!$A$1:$V$1,0))</f>
        <v>18-thg 9-25</v>
      </c>
      <c r="L1021" s="235">
        <f t="array" ref="L1021">INDEX(manifest_11Sep!$A$1:$V$3202,MATCH($B1021,manifest_11Sep!$B$1:$B$3202,0),MATCH(A.Dep9SepList!L$1,manifest_11Sep!$A$1:$V$1,0))</f>
        <v>0.61805555555555558</v>
      </c>
      <c r="M1021" s="229" t="str">
        <f t="array" ref="M1021">INDEX(manifest_11Sep!$A$1:$V$3202,MATCH($B1021,manifest_11Sep!$B$1:$B$3202,0),MATCH(A.Dep9SepList!M$1,manifest_11Sep!$A$1:$V$1,0))</f>
        <v>ICN-T1</v>
      </c>
      <c r="N1021" s="229" t="str">
        <f t="array" ref="N1021">INDEX(manifest_11Sep!$A$1:$V$3202,MATCH($B1021,manifest_11Sep!$B$1:$B$3202,0),MATCH(A.Dep9SepList!N$1,manifest_11Sep!$A$1:$V$1,0))</f>
        <v>THE PLAZA</v>
      </c>
      <c r="O1021" s="256">
        <f>COUNTA(N1021:N1024)</f>
        <v>4</v>
      </c>
      <c r="P1021" s="235" t="e" cm="1" vm="1">
        <f t="array" aca="1" ref="P1021" ca="1">IF(J1021="","",_xlfn.XLOOKUP(J1021&amp;N1021,'A.Departure Grouping'!AQ:AQ&amp;'A.Departure Grouping'!AP:AP,'A.Departure Grouping'!AR:AR,"",0))</f>
        <v>#NAME?</v>
      </c>
      <c r="Q1021" s="229">
        <v>70171610</v>
      </c>
      <c r="R1021" s="229" t="s">
        <v>43</v>
      </c>
      <c r="S1021" s="229">
        <f t="array" ref="S1021">INDEX(manifest_11Sep!$A$1:$V$3202,MATCH($B1021,manifest_11Sep!$B$1:$B$3202,0),MATCH(A.Dep9SepList!S$1,manifest_11Sep!$A$1:$V$1,0))</f>
        <v>0</v>
      </c>
      <c r="T1021" s="17"/>
    </row>
    <row r="1022" spans="1:20" hidden="1">
      <c r="A1022" s="13" t="str">
        <f t="array" ref="A1022">INDEX(manifest_11Sep!$A$1:$V$3202,MATCH($B1022,manifest_11Sep!$B$1:$B$3202,0),MATCH(A.Dep9SepList!A$1,manifest_11Sep!$A$1:$V$1,0))</f>
        <v>A</v>
      </c>
      <c r="B1022" s="13" t="s">
        <v>1712</v>
      </c>
      <c r="C1022" s="13" t="str">
        <f t="array" ref="C1022">INDEX(manifest_11Sep!$A$1:$V$3202,MATCH($B1022,manifest_11Sep!$B$1:$B$3202,0),MATCH(A.Dep9SepList!C$1,manifest_11Sep!$A$1:$V$1,0))</f>
        <v>DFNDKYQ6FRR</v>
      </c>
      <c r="D1022" s="13" t="str">
        <f t="array" ref="D1022">INDEX(manifest_11Sep!$A$1:$V$3202,MATCH($B1022,manifest_11Sep!$B$1:$B$3202,0),MATCH(A.Dep9SepList!D$1,manifest_11Sep!$A$1:$V$1,0))</f>
        <v>Female</v>
      </c>
      <c r="E1022" s="13" t="str">
        <f t="array" ref="E1022">INDEX(manifest_11Sep!$A$1:$V$3202,MATCH($B1022,manifest_11Sep!$B$1:$B$3202,0),MATCH(A.Dep9SepList!E$1,manifest_11Sep!$A$1:$V$1,0))</f>
        <v>Adela Natividad</v>
      </c>
      <c r="F1022" s="13" t="str">
        <f t="array" ref="F1022">INDEX(manifest_11Sep!$A$1:$V$3202,MATCH($B1022,manifest_11Sep!$B$1:$B$3202,0),MATCH(A.Dep9SepList!F$1,manifest_11Sep!$A$1:$V$1,0))</f>
        <v>Alberto</v>
      </c>
      <c r="G1022" s="13">
        <f t="array" ref="G1022">INDEX(manifest_11Sep!$A$1:$V$3202,MATCH($B1022,manifest_11Sep!$B$1:$B$3202,0),MATCH(A.Dep9SepList!G$1,manifest_11Sep!$A$1:$V$1,0))</f>
        <v>67</v>
      </c>
      <c r="H1022" s="13" t="str">
        <f t="array" ref="H1022">INDEX(manifest_11Sep!$A$1:$V$3202,MATCH($B1022,manifest_11Sep!$B$1:$B$3202,0),MATCH(A.Dep9SepList!H$1,manifest_11Sep!$A$1:$V$1,0))</f>
        <v>Bobot Peralta</v>
      </c>
      <c r="I1022" s="13" t="str">
        <f t="array" ref="I1022">INDEX(manifest_11Sep!$A$1:$V$3202,MATCH($B1022,manifest_11Sep!$B$1:$B$3202,0),MATCH(A.Dep9SepList!I$1,manifest_11Sep!$A$1:$V$1,0))</f>
        <v>Korean Air</v>
      </c>
      <c r="J1022" s="13" t="str">
        <f t="array" ref="J1022">INDEX(manifest_11Sep!$A$1:$V$3202,MATCH($B1022,manifest_11Sep!$B$1:$B$3202,0),MATCH(A.Dep9SepList!J$1,manifest_11Sep!$A$1:$V$1,0))</f>
        <v>KE 725</v>
      </c>
      <c r="K1022" s="32" t="str">
        <f t="array" ref="K1022">INDEX(manifest_11Sep!$A$1:$V$3202,MATCH($B1022,manifest_11Sep!$B$1:$B$3202,0),MATCH(A.Dep9SepList!K$1,manifest_11Sep!$A$1:$V$1,0))</f>
        <v>18-thg 9-25</v>
      </c>
      <c r="L1022" s="20">
        <f t="array" ref="L1022">INDEX(manifest_11Sep!$A$1:$V$3202,MATCH($B1022,manifest_11Sep!$B$1:$B$3202,0),MATCH(A.Dep9SepList!L$1,manifest_11Sep!$A$1:$V$1,0))</f>
        <v>0.62152777777777779</v>
      </c>
      <c r="M1022" s="13" t="str">
        <f t="array" ref="M1022">INDEX(manifest_11Sep!$A$1:$V$3202,MATCH($B1022,manifest_11Sep!$B$1:$B$3202,0),MATCH(A.Dep9SepList!M$1,manifest_11Sep!$A$1:$V$1,0))</f>
        <v>ICN-T2</v>
      </c>
      <c r="N1022" s="13" t="str">
        <f t="array" ref="N1022">INDEX(manifest_11Sep!$A$1:$V$3202,MATCH($B1022,manifest_11Sep!$B$1:$B$3202,0),MATCH(A.Dep9SepList!N$1,manifest_11Sep!$A$1:$V$1,0))</f>
        <v>THE PLAZA</v>
      </c>
      <c r="O1022" s="31"/>
      <c r="P1022" s="20" t="e" cm="1" vm="1">
        <f t="array" aca="1" ref="P1022" ca="1">IF(J1022="","",_xlfn.XLOOKUP(J1022&amp;N1022,'A.Departure Grouping'!AQ:AQ&amp;'A.Departure Grouping'!AP:AP,'A.Departure Grouping'!AR:AR,"",0))</f>
        <v>#NAME?</v>
      </c>
      <c r="Q1022" s="13">
        <v>70273388</v>
      </c>
      <c r="R1022" s="13" t="s">
        <v>61</v>
      </c>
      <c r="S1022" s="13">
        <f t="array" ref="S1022">INDEX(manifest_11Sep!$A$1:$V$3202,MATCH($B1022,manifest_11Sep!$B$1:$B$3202,0),MATCH(A.Dep9SepList!S$1,manifest_11Sep!$A$1:$V$1,0))</f>
        <v>0</v>
      </c>
      <c r="T1022" s="17"/>
    </row>
    <row r="1023" spans="1:20" hidden="1">
      <c r="A1023" s="13" t="str">
        <f t="array" ref="A1023">INDEX(manifest_11Sep!$A$1:$V$3202,MATCH($B1023,manifest_11Sep!$B$1:$B$3202,0),MATCH(A.Dep9SepList!A$1,manifest_11Sep!$A$1:$V$1,0))</f>
        <v>A</v>
      </c>
      <c r="B1023" s="13" t="s">
        <v>1716</v>
      </c>
      <c r="C1023" s="13" t="str">
        <f t="array" ref="C1023">INDEX(manifest_11Sep!$A$1:$V$3202,MATCH($B1023,manifest_11Sep!$B$1:$B$3202,0),MATCH(A.Dep9SepList!C$1,manifest_11Sep!$A$1:$V$1,0))</f>
        <v>PJNNWDKB5MZ</v>
      </c>
      <c r="D1023" s="13" t="str">
        <f t="array" ref="D1023">INDEX(manifest_11Sep!$A$1:$V$3202,MATCH($B1023,manifest_11Sep!$B$1:$B$3202,0),MATCH(A.Dep9SepList!D$1,manifest_11Sep!$A$1:$V$1,0))</f>
        <v>Female</v>
      </c>
      <c r="E1023" s="13" t="str">
        <f t="array" ref="E1023">INDEX(manifest_11Sep!$A$1:$V$3202,MATCH($B1023,manifest_11Sep!$B$1:$B$3202,0),MATCH(A.Dep9SepList!E$1,manifest_11Sep!$A$1:$V$1,0))</f>
        <v>Carmen Guia Ganzon</v>
      </c>
      <c r="F1023" s="13" t="str">
        <f t="array" ref="F1023">INDEX(manifest_11Sep!$A$1:$V$3202,MATCH($B1023,manifest_11Sep!$B$1:$B$3202,0),MATCH(A.Dep9SepList!F$1,manifest_11Sep!$A$1:$V$1,0))</f>
        <v>Sibayan</v>
      </c>
      <c r="G1023" s="13">
        <f t="array" ref="G1023">INDEX(manifest_11Sep!$A$1:$V$3202,MATCH($B1023,manifest_11Sep!$B$1:$B$3202,0),MATCH(A.Dep9SepList!G$1,manifest_11Sep!$A$1:$V$1,0))</f>
        <v>55</v>
      </c>
      <c r="H1023" s="13" t="str">
        <f t="array" ref="H1023">INDEX(manifest_11Sep!$A$1:$V$3202,MATCH($B1023,manifest_11Sep!$B$1:$B$3202,0),MATCH(A.Dep9SepList!H$1,manifest_11Sep!$A$1:$V$1,0))</f>
        <v>Bobot Peralta</v>
      </c>
      <c r="I1023" s="13" t="str">
        <f t="array" ref="I1023">INDEX(manifest_11Sep!$A$1:$V$3202,MATCH($B1023,manifest_11Sep!$B$1:$B$3202,0),MATCH(A.Dep9SepList!I$1,manifest_11Sep!$A$1:$V$1,0))</f>
        <v>Korean Air</v>
      </c>
      <c r="J1023" s="13" t="str">
        <f t="array" ref="J1023">INDEX(manifest_11Sep!$A$1:$V$3202,MATCH($B1023,manifest_11Sep!$B$1:$B$3202,0),MATCH(A.Dep9SepList!J$1,manifest_11Sep!$A$1:$V$1,0))</f>
        <v>KE 725</v>
      </c>
      <c r="K1023" s="32" t="str">
        <f t="array" ref="K1023">INDEX(manifest_11Sep!$A$1:$V$3202,MATCH($B1023,manifest_11Sep!$B$1:$B$3202,0),MATCH(A.Dep9SepList!K$1,manifest_11Sep!$A$1:$V$1,0))</f>
        <v>18-thg 9-25</v>
      </c>
      <c r="L1023" s="20">
        <f t="array" ref="L1023">INDEX(manifest_11Sep!$A$1:$V$3202,MATCH($B1023,manifest_11Sep!$B$1:$B$3202,0),MATCH(A.Dep9SepList!L$1,manifest_11Sep!$A$1:$V$1,0))</f>
        <v>0.62152777777777779</v>
      </c>
      <c r="M1023" s="13" t="str">
        <f t="array" ref="M1023">INDEX(manifest_11Sep!$A$1:$V$3202,MATCH($B1023,manifest_11Sep!$B$1:$B$3202,0),MATCH(A.Dep9SepList!M$1,manifest_11Sep!$A$1:$V$1,0))</f>
        <v>ICN-T2</v>
      </c>
      <c r="N1023" s="13" t="str">
        <f t="array" ref="N1023">INDEX(manifest_11Sep!$A$1:$V$3202,MATCH($B1023,manifest_11Sep!$B$1:$B$3202,0),MATCH(A.Dep9SepList!N$1,manifest_11Sep!$A$1:$V$1,0))</f>
        <v>THE PLAZA</v>
      </c>
      <c r="O1023" s="31"/>
      <c r="P1023" s="20" t="e" cm="1" vm="1">
        <f t="array" aca="1" ref="P1023" ca="1">IF(J1023="","",_xlfn.XLOOKUP(J1023&amp;N1023,'A.Departure Grouping'!AQ:AQ&amp;'A.Departure Grouping'!AP:AP,'A.Departure Grouping'!AR:AR,"",0))</f>
        <v>#NAME?</v>
      </c>
      <c r="Q1023" s="13">
        <v>70124334</v>
      </c>
      <c r="R1023" s="13" t="s">
        <v>43</v>
      </c>
      <c r="S1023" s="13">
        <f t="array" ref="S1023">INDEX(manifest_11Sep!$A$1:$V$3202,MATCH($B1023,manifest_11Sep!$B$1:$B$3202,0),MATCH(A.Dep9SepList!S$1,manifest_11Sep!$A$1:$V$1,0))</f>
        <v>0</v>
      </c>
      <c r="T1023" s="17"/>
    </row>
    <row r="1024" spans="1:20" hidden="1">
      <c r="A1024" s="13" t="str">
        <f t="array" ref="A1024">INDEX(manifest_11Sep!$A$1:$V$3202,MATCH($B1024,manifest_11Sep!$B$1:$B$3202,0),MATCH(A.Dep9SepList!A$1,manifest_11Sep!$A$1:$V$1,0))</f>
        <v>A</v>
      </c>
      <c r="B1024" s="13" t="s">
        <v>1719</v>
      </c>
      <c r="C1024" s="13" t="str">
        <f t="array" ref="C1024">INDEX(manifest_11Sep!$A$1:$V$3202,MATCH($B1024,manifest_11Sep!$B$1:$B$3202,0),MATCH(A.Dep9SepList!C$1,manifest_11Sep!$A$1:$V$1,0))</f>
        <v>PJNNWDKB5MZ</v>
      </c>
      <c r="D1024" s="13" t="str">
        <f t="array" ref="D1024">INDEX(manifest_11Sep!$A$1:$V$3202,MATCH($B1024,manifest_11Sep!$B$1:$B$3202,0),MATCH(A.Dep9SepList!D$1,manifest_11Sep!$A$1:$V$1,0))</f>
        <v>Male</v>
      </c>
      <c r="E1024" s="13" t="str">
        <f t="array" ref="E1024">INDEX(manifest_11Sep!$A$1:$V$3202,MATCH($B1024,manifest_11Sep!$B$1:$B$3202,0),MATCH(A.Dep9SepList!E$1,manifest_11Sep!$A$1:$V$1,0))</f>
        <v>Victor Mostayro</v>
      </c>
      <c r="F1024" s="13" t="str">
        <f t="array" ref="F1024">INDEX(manifest_11Sep!$A$1:$V$3202,MATCH($B1024,manifest_11Sep!$B$1:$B$3202,0),MATCH(A.Dep9SepList!F$1,manifest_11Sep!$A$1:$V$1,0))</f>
        <v>Sibayan</v>
      </c>
      <c r="G1024" s="13">
        <f t="array" ref="G1024">INDEX(manifest_11Sep!$A$1:$V$3202,MATCH($B1024,manifest_11Sep!$B$1:$B$3202,0),MATCH(A.Dep9SepList!G$1,manifest_11Sep!$A$1:$V$1,0))</f>
        <v>55</v>
      </c>
      <c r="H1024" s="13" t="str">
        <f t="array" ref="H1024">INDEX(manifest_11Sep!$A$1:$V$3202,MATCH($B1024,manifest_11Sep!$B$1:$B$3202,0),MATCH(A.Dep9SepList!H$1,manifest_11Sep!$A$1:$V$1,0))</f>
        <v>Bobot Peralta</v>
      </c>
      <c r="I1024" s="13" t="str">
        <f t="array" ref="I1024">INDEX(manifest_11Sep!$A$1:$V$3202,MATCH($B1024,manifest_11Sep!$B$1:$B$3202,0),MATCH(A.Dep9SepList!I$1,manifest_11Sep!$A$1:$V$1,0))</f>
        <v>Korean Air</v>
      </c>
      <c r="J1024" s="13" t="str">
        <f t="array" ref="J1024">INDEX(manifest_11Sep!$A$1:$V$3202,MATCH($B1024,manifest_11Sep!$B$1:$B$3202,0),MATCH(A.Dep9SepList!J$1,manifest_11Sep!$A$1:$V$1,0))</f>
        <v>KE 725</v>
      </c>
      <c r="K1024" s="32" t="str">
        <f t="array" ref="K1024">INDEX(manifest_11Sep!$A$1:$V$3202,MATCH($B1024,manifest_11Sep!$B$1:$B$3202,0),MATCH(A.Dep9SepList!K$1,manifest_11Sep!$A$1:$V$1,0))</f>
        <v>18-thg 9-25</v>
      </c>
      <c r="L1024" s="20">
        <f t="array" ref="L1024">INDEX(manifest_11Sep!$A$1:$V$3202,MATCH($B1024,manifest_11Sep!$B$1:$B$3202,0),MATCH(A.Dep9SepList!L$1,manifest_11Sep!$A$1:$V$1,0))</f>
        <v>0.62152777777777779</v>
      </c>
      <c r="M1024" s="13" t="str">
        <f t="array" ref="M1024">INDEX(manifest_11Sep!$A$1:$V$3202,MATCH($B1024,manifest_11Sep!$B$1:$B$3202,0),MATCH(A.Dep9SepList!M$1,manifest_11Sep!$A$1:$V$1,0))</f>
        <v>ICN-T2</v>
      </c>
      <c r="N1024" s="13" t="str">
        <f t="array" ref="N1024">INDEX(manifest_11Sep!$A$1:$V$3202,MATCH($B1024,manifest_11Sep!$B$1:$B$3202,0),MATCH(A.Dep9SepList!N$1,manifest_11Sep!$A$1:$V$1,0))</f>
        <v>THE PLAZA</v>
      </c>
      <c r="O1024" s="31"/>
      <c r="P1024" s="20" t="e" cm="1" vm="1">
        <f t="array" aca="1" ref="P1024" ca="1">IF(J1024="","",_xlfn.XLOOKUP(J1024&amp;N1024,'A.Departure Grouping'!AQ:AQ&amp;'A.Departure Grouping'!AP:AP,'A.Departure Grouping'!AR:AR,"",0))</f>
        <v>#NAME?</v>
      </c>
      <c r="Q1024" s="13">
        <v>70124334</v>
      </c>
      <c r="R1024" s="13" t="s">
        <v>43</v>
      </c>
      <c r="S1024" s="13">
        <f t="array" ref="S1024">INDEX(manifest_11Sep!$A$1:$V$3202,MATCH($B1024,manifest_11Sep!$B$1:$B$3202,0),MATCH(A.Dep9SepList!S$1,manifest_11Sep!$A$1:$V$1,0))</f>
        <v>0</v>
      </c>
      <c r="T1024" s="17"/>
    </row>
    <row r="1025" spans="1:20" hidden="1">
      <c r="A1025" s="229" t="str">
        <f t="array" ref="A1025">INDEX(manifest_11Sep!$A$1:$V$3202,MATCH($B1025,manifest_11Sep!$B$1:$B$3202,0),MATCH(A.Dep9SepList!A$1,manifest_11Sep!$A$1:$V$1,0))</f>
        <v>A</v>
      </c>
      <c r="B1025" s="229" t="s">
        <v>1826</v>
      </c>
      <c r="C1025" s="229" t="str">
        <f t="array" ref="C1025">INDEX(manifest_11Sep!$A$1:$V$3202,MATCH($B1025,manifest_11Sep!$B$1:$B$3202,0),MATCH(A.Dep9SepList!C$1,manifest_11Sep!$A$1:$V$1,0))</f>
        <v>WXN7BTV6L4M</v>
      </c>
      <c r="D1025" s="229" t="str">
        <f t="array" ref="D1025">INDEX(manifest_11Sep!$A$1:$V$3202,MATCH($B1025,manifest_11Sep!$B$1:$B$3202,0),MATCH(A.Dep9SepList!D$1,manifest_11Sep!$A$1:$V$1,0))</f>
        <v>Female</v>
      </c>
      <c r="E1025" s="229" t="str">
        <f t="array" ref="E1025">INDEX(manifest_11Sep!$A$1:$V$3202,MATCH($B1025,manifest_11Sep!$B$1:$B$3202,0),MATCH(A.Dep9SepList!E$1,manifest_11Sep!$A$1:$V$1,0))</f>
        <v>Yan</v>
      </c>
      <c r="F1025" s="229" t="str">
        <f t="array" ref="F1025">INDEX(manifest_11Sep!$A$1:$V$3202,MATCH($B1025,manifest_11Sep!$B$1:$B$3202,0),MATCH(A.Dep9SepList!F$1,manifest_11Sep!$A$1:$V$1,0))</f>
        <v>Hai</v>
      </c>
      <c r="G1025" s="229">
        <f t="array" ref="G1025">INDEX(manifest_11Sep!$A$1:$V$3202,MATCH($B1025,manifest_11Sep!$B$1:$B$3202,0),MATCH(A.Dep9SepList!G$1,manifest_11Sep!$A$1:$V$1,0))</f>
        <v>53</v>
      </c>
      <c r="H1025" s="229" t="str">
        <f t="array" ref="H1025">INDEX(manifest_11Sep!$A$1:$V$3202,MATCH($B1025,manifest_11Sep!$B$1:$B$3202,0),MATCH(A.Dep9SepList!H$1,manifest_11Sep!$A$1:$V$1,0))</f>
        <v>Christine Dai</v>
      </c>
      <c r="I1025" s="229" t="str">
        <f t="array" ref="I1025">INDEX(manifest_11Sep!$A$1:$V$3202,MATCH($B1025,manifest_11Sep!$B$1:$B$3202,0),MATCH(A.Dep9SepList!I$1,manifest_11Sep!$A$1:$V$1,0))</f>
        <v>China Southern Airlines</v>
      </c>
      <c r="J1025" s="229" t="str">
        <f t="array" ref="J1025">INDEX(manifest_11Sep!$A$1:$V$3202,MATCH($B1025,manifest_11Sep!$B$1:$B$3202,0),MATCH(A.Dep9SepList!J$1,manifest_11Sep!$A$1:$V$1,0))</f>
        <v>CZ 338</v>
      </c>
      <c r="K1025" s="234" t="str">
        <f t="array" ref="K1025">INDEX(manifest_11Sep!$A$1:$V$3202,MATCH($B1025,manifest_11Sep!$B$1:$B$3202,0),MATCH(A.Dep9SepList!K$1,manifest_11Sep!$A$1:$V$1,0))</f>
        <v>18-thg 9-25</v>
      </c>
      <c r="L1025" s="235">
        <f t="array" ref="L1025">INDEX(manifest_11Sep!$A$1:$V$3202,MATCH($B1025,manifest_11Sep!$B$1:$B$3202,0),MATCH(A.Dep9SepList!L$1,manifest_11Sep!$A$1:$V$1,0))</f>
        <v>0.63541666666666663</v>
      </c>
      <c r="M1025" s="229" t="str">
        <f t="array" ref="M1025">INDEX(manifest_11Sep!$A$1:$V$3202,MATCH($B1025,manifest_11Sep!$B$1:$B$3202,0),MATCH(A.Dep9SepList!M$1,manifest_11Sep!$A$1:$V$1,0))</f>
        <v>ICN-T1</v>
      </c>
      <c r="N1025" s="229" t="str">
        <f t="array" ref="N1025">INDEX(manifest_11Sep!$A$1:$V$3202,MATCH($B1025,manifest_11Sep!$B$1:$B$3202,0),MATCH(A.Dep9SepList!N$1,manifest_11Sep!$A$1:$V$1,0))</f>
        <v>THE PLAZA</v>
      </c>
      <c r="O1025" s="256">
        <f>COUNTA(N1025:N1030)</f>
        <v>6</v>
      </c>
      <c r="P1025" s="235" t="e" cm="1" vm="1">
        <f t="array" aca="1" ref="P1025" ca="1">IF(J1025="","",_xlfn.XLOOKUP(J1025&amp;N1025,'A.Departure Grouping'!AQ:AQ&amp;'A.Departure Grouping'!AP:AP,'A.Departure Grouping'!AR:AR,"",0))</f>
        <v>#NAME?</v>
      </c>
      <c r="Q1025" s="229">
        <v>70140190</v>
      </c>
      <c r="R1025" s="229" t="s">
        <v>43</v>
      </c>
      <c r="S1025" s="229">
        <f t="array" ref="S1025">INDEX(manifest_11Sep!$A$1:$V$3202,MATCH($B1025,manifest_11Sep!$B$1:$B$3202,0),MATCH(A.Dep9SepList!S$1,manifest_11Sep!$A$1:$V$1,0))</f>
        <v>0</v>
      </c>
      <c r="T1025" s="17"/>
    </row>
    <row r="1026" spans="1:20" hidden="1">
      <c r="A1026" s="13" t="str">
        <f t="array" ref="A1026">INDEX(manifest_11Sep!$A$1:$V$3202,MATCH($B1026,manifest_11Sep!$B$1:$B$3202,0),MATCH(A.Dep9SepList!A$1,manifest_11Sep!$A$1:$V$1,0))</f>
        <v>A</v>
      </c>
      <c r="B1026" s="13" t="s">
        <v>3288</v>
      </c>
      <c r="C1026" s="13" t="str">
        <f t="array" ref="C1026">INDEX(manifest_11Sep!$A$1:$V$3202,MATCH($B1026,manifest_11Sep!$B$1:$B$3202,0),MATCH(A.Dep9SepList!C$1,manifest_11Sep!$A$1:$V$1,0))</f>
        <v>9FNKPF9LRZ5</v>
      </c>
      <c r="D1026" s="13" t="str">
        <f t="array" ref="D1026">INDEX(manifest_11Sep!$A$1:$V$3202,MATCH($B1026,manifest_11Sep!$B$1:$B$3202,0),MATCH(A.Dep9SepList!D$1,manifest_11Sep!$A$1:$V$1,0))</f>
        <v>Female</v>
      </c>
      <c r="E1026" s="13" t="str">
        <f t="array" ref="E1026">INDEX(manifest_11Sep!$A$1:$V$3202,MATCH($B1026,manifest_11Sep!$B$1:$B$3202,0),MATCH(A.Dep9SepList!E$1,manifest_11Sep!$A$1:$V$1,0))</f>
        <v>Suna</v>
      </c>
      <c r="F1026" s="13" t="str">
        <f t="array" ref="F1026">INDEX(manifest_11Sep!$A$1:$V$3202,MATCH($B1026,manifest_11Sep!$B$1:$B$3202,0),MATCH(A.Dep9SepList!F$1,manifest_11Sep!$A$1:$V$1,0))</f>
        <v>Wang</v>
      </c>
      <c r="G1026" s="13">
        <f t="array" ref="G1026">INDEX(manifest_11Sep!$A$1:$V$3202,MATCH($B1026,manifest_11Sep!$B$1:$B$3202,0),MATCH(A.Dep9SepList!G$1,manifest_11Sep!$A$1:$V$1,0))</f>
        <v>67</v>
      </c>
      <c r="H1026" s="13" t="str">
        <f t="array" ref="H1026">INDEX(manifest_11Sep!$A$1:$V$3202,MATCH($B1026,manifest_11Sep!$B$1:$B$3202,0),MATCH(A.Dep9SepList!H$1,manifest_11Sep!$A$1:$V$1,0))</f>
        <v>Lucy Cai</v>
      </c>
      <c r="I1026" s="13" t="str">
        <f t="array" ref="I1026">INDEX(manifest_11Sep!$A$1:$V$3202,MATCH($B1026,manifest_11Sep!$B$1:$B$3202,0),MATCH(A.Dep9SepList!I$1,manifest_11Sep!$A$1:$V$1,0))</f>
        <v>Air China</v>
      </c>
      <c r="J1026" s="13" t="str">
        <f t="array" ref="J1026">INDEX(manifest_11Sep!$A$1:$V$3202,MATCH($B1026,manifest_11Sep!$B$1:$B$3202,0),MATCH(A.Dep9SepList!J$1,manifest_11Sep!$A$1:$V$1,0))</f>
        <v>CA 132</v>
      </c>
      <c r="K1026" s="32" t="str">
        <f t="array" ref="K1026">INDEX(manifest_11Sep!$A$1:$V$3202,MATCH($B1026,manifest_11Sep!$B$1:$B$3202,0),MATCH(A.Dep9SepList!K$1,manifest_11Sep!$A$1:$V$1,0))</f>
        <v>18-thg 9-25</v>
      </c>
      <c r="L1026" s="20">
        <f t="array" ref="L1026">INDEX(manifest_11Sep!$A$1:$V$3202,MATCH($B1026,manifest_11Sep!$B$1:$B$3202,0),MATCH(A.Dep9SepList!L$1,manifest_11Sep!$A$1:$V$1,0))</f>
        <v>0.64583333333333337</v>
      </c>
      <c r="M1026" s="13" t="str">
        <f t="array" ref="M1026">INDEX(manifest_11Sep!$A$1:$V$3202,MATCH($B1026,manifest_11Sep!$B$1:$B$3202,0),MATCH(A.Dep9SepList!M$1,manifest_11Sep!$A$1:$V$1,0))</f>
        <v>ICN-T1</v>
      </c>
      <c r="N1026" s="13" t="str">
        <f t="array" ref="N1026">INDEX(manifest_11Sep!$A$1:$V$3202,MATCH($B1026,manifest_11Sep!$B$1:$B$3202,0),MATCH(A.Dep9SepList!N$1,manifest_11Sep!$A$1:$V$1,0))</f>
        <v>THE PLAZA</v>
      </c>
      <c r="O1026" s="31"/>
      <c r="P1026" s="20" t="e" cm="1" vm="1">
        <f t="array" aca="1" ref="P1026" ca="1">IF(J1026="","",_xlfn.XLOOKUP(J1026&amp;N1026,'A.Departure Grouping'!AQ:AQ&amp;'A.Departure Grouping'!AP:AP,'A.Departure Grouping'!AR:AR,"",0))</f>
        <v>#NAME?</v>
      </c>
      <c r="Q1026" s="13">
        <v>70277593</v>
      </c>
      <c r="R1026" s="13" t="s">
        <v>61</v>
      </c>
      <c r="S1026" s="13">
        <f t="array" ref="S1026">INDEX(manifest_11Sep!$A$1:$V$3202,MATCH($B1026,manifest_11Sep!$B$1:$B$3202,0),MATCH(A.Dep9SepList!S$1,manifest_11Sep!$A$1:$V$1,0))</f>
        <v>0</v>
      </c>
      <c r="T1026" s="13"/>
    </row>
    <row r="1027" spans="1:20" hidden="1">
      <c r="A1027" s="13" t="str">
        <f t="array" ref="A1027">INDEX(manifest_11Sep!$A$1:$V$3202,MATCH($B1027,manifest_11Sep!$B$1:$B$3202,0),MATCH(A.Dep9SepList!A$1,manifest_11Sep!$A$1:$V$1,0))</f>
        <v>A</v>
      </c>
      <c r="B1027" s="13" t="s">
        <v>3290</v>
      </c>
      <c r="C1027" s="13" t="str">
        <f t="array" ref="C1027">INDEX(manifest_11Sep!$A$1:$V$3202,MATCH($B1027,manifest_11Sep!$B$1:$B$3202,0),MATCH(A.Dep9SepList!C$1,manifest_11Sep!$A$1:$V$1,0))</f>
        <v>9FNKPF9LRZ5</v>
      </c>
      <c r="D1027" s="13" t="str">
        <f t="array" ref="D1027">INDEX(manifest_11Sep!$A$1:$V$3202,MATCH($B1027,manifest_11Sep!$B$1:$B$3202,0),MATCH(A.Dep9SepList!D$1,manifest_11Sep!$A$1:$V$1,0))</f>
        <v>Female</v>
      </c>
      <c r="E1027" s="13" t="str">
        <f t="array" ref="E1027">INDEX(manifest_11Sep!$A$1:$V$3202,MATCH($B1027,manifest_11Sep!$B$1:$B$3202,0),MATCH(A.Dep9SepList!E$1,manifest_11Sep!$A$1:$V$1,0))</f>
        <v>Rena Yunsheab</v>
      </c>
      <c r="F1027" s="13" t="str">
        <f t="array" ref="F1027">INDEX(manifest_11Sep!$A$1:$V$3202,MATCH($B1027,manifest_11Sep!$B$1:$B$3202,0),MATCH(A.Dep9SepList!F$1,manifest_11Sep!$A$1:$V$1,0))</f>
        <v>Borjigin</v>
      </c>
      <c r="G1027" s="13">
        <f t="array" ref="G1027">INDEX(manifest_11Sep!$A$1:$V$3202,MATCH($B1027,manifest_11Sep!$B$1:$B$3202,0),MATCH(A.Dep9SepList!G$1,manifest_11Sep!$A$1:$V$1,0))</f>
        <v>54</v>
      </c>
      <c r="H1027" s="13" t="str">
        <f t="array" ref="H1027">INDEX(manifest_11Sep!$A$1:$V$3202,MATCH($B1027,manifest_11Sep!$B$1:$B$3202,0),MATCH(A.Dep9SepList!H$1,manifest_11Sep!$A$1:$V$1,0))</f>
        <v>Lucy Cai</v>
      </c>
      <c r="I1027" s="13" t="str">
        <f t="array" ref="I1027">INDEX(manifest_11Sep!$A$1:$V$3202,MATCH($B1027,manifest_11Sep!$B$1:$B$3202,0),MATCH(A.Dep9SepList!I$1,manifest_11Sep!$A$1:$V$1,0))</f>
        <v>Air China</v>
      </c>
      <c r="J1027" s="13" t="str">
        <f t="array" ref="J1027">INDEX(manifest_11Sep!$A$1:$V$3202,MATCH($B1027,manifest_11Sep!$B$1:$B$3202,0),MATCH(A.Dep9SepList!J$1,manifest_11Sep!$A$1:$V$1,0))</f>
        <v>CA 132</v>
      </c>
      <c r="K1027" s="32" t="str">
        <f t="array" ref="K1027">INDEX(manifest_11Sep!$A$1:$V$3202,MATCH($B1027,manifest_11Sep!$B$1:$B$3202,0),MATCH(A.Dep9SepList!K$1,manifest_11Sep!$A$1:$V$1,0))</f>
        <v>18-thg 9-25</v>
      </c>
      <c r="L1027" s="20">
        <f t="array" ref="L1027">INDEX(manifest_11Sep!$A$1:$V$3202,MATCH($B1027,manifest_11Sep!$B$1:$B$3202,0),MATCH(A.Dep9SepList!L$1,manifest_11Sep!$A$1:$V$1,0))</f>
        <v>0.64583333333333337</v>
      </c>
      <c r="M1027" s="13" t="str">
        <f t="array" ref="M1027">INDEX(manifest_11Sep!$A$1:$V$3202,MATCH($B1027,manifest_11Sep!$B$1:$B$3202,0),MATCH(A.Dep9SepList!M$1,manifest_11Sep!$A$1:$V$1,0))</f>
        <v>ICN-T1</v>
      </c>
      <c r="N1027" s="13" t="str">
        <f t="array" ref="N1027">INDEX(manifest_11Sep!$A$1:$V$3202,MATCH($B1027,manifest_11Sep!$B$1:$B$3202,0),MATCH(A.Dep9SepList!N$1,manifest_11Sep!$A$1:$V$1,0))</f>
        <v>THE PLAZA</v>
      </c>
      <c r="O1027" s="31"/>
      <c r="P1027" s="20" t="e" cm="1" vm="1">
        <f t="array" aca="1" ref="P1027" ca="1">IF(J1027="","",_xlfn.XLOOKUP(J1027&amp;N1027,'A.Departure Grouping'!AQ:AQ&amp;'A.Departure Grouping'!AP:AP,'A.Departure Grouping'!AR:AR,"",0))</f>
        <v>#NAME?</v>
      </c>
      <c r="Q1027" s="13">
        <v>70277593</v>
      </c>
      <c r="R1027" s="13" t="s">
        <v>61</v>
      </c>
      <c r="S1027" s="13">
        <f t="array" ref="S1027">INDEX(manifest_11Sep!$A$1:$V$3202,MATCH($B1027,manifest_11Sep!$B$1:$B$3202,0),MATCH(A.Dep9SepList!S$1,manifest_11Sep!$A$1:$V$1,0))</f>
        <v>0</v>
      </c>
      <c r="T1027" s="13"/>
    </row>
    <row r="1028" spans="1:20">
      <c r="A1028" s="13" t="str">
        <f t="array" ref="A1028">INDEX(manifest_11Sep!$A$1:$V$3202,MATCH($B1028,manifest_11Sep!$B$1:$B$3202,0),MATCH(A.Dep9SepList!A$1,manifest_11Sep!$A$1:$V$1,0))</f>
        <v>A</v>
      </c>
      <c r="B1028" s="13" t="s">
        <v>2033</v>
      </c>
      <c r="C1028" s="13" t="str">
        <f t="array" ref="C1028">INDEX(manifest_11Sep!$A$1:$V$3202,MATCH($B1028,manifest_11Sep!$B$1:$B$3202,0),MATCH(A.Dep9SepList!C$1,manifest_11Sep!$A$1:$V$1,0))</f>
        <v>TXN229QRHJH</v>
      </c>
      <c r="D1028" s="13" t="str">
        <f t="array" ref="D1028">INDEX(manifest_11Sep!$A$1:$V$3202,MATCH($B1028,manifest_11Sep!$B$1:$B$3202,0),MATCH(A.Dep9SepList!D$1,manifest_11Sep!$A$1:$V$1,0))</f>
        <v>Female</v>
      </c>
      <c r="E1028" s="13" t="str">
        <f t="array" ref="E1028">INDEX(manifest_11Sep!$A$1:$V$3202,MATCH($B1028,manifest_11Sep!$B$1:$B$3202,0),MATCH(A.Dep9SepList!E$1,manifest_11Sep!$A$1:$V$1,0))</f>
        <v>Mildred Mendoza</v>
      </c>
      <c r="F1028" s="13" t="str">
        <f t="array" ref="F1028">INDEX(manifest_11Sep!$A$1:$V$3202,MATCH($B1028,manifest_11Sep!$B$1:$B$3202,0),MATCH(A.Dep9SepList!F$1,manifest_11Sep!$A$1:$V$1,0))</f>
        <v>Mendoza</v>
      </c>
      <c r="G1028" s="13">
        <f t="array" ref="G1028">INDEX(manifest_11Sep!$A$1:$V$3202,MATCH($B1028,manifest_11Sep!$B$1:$B$3202,0),MATCH(A.Dep9SepList!G$1,manifest_11Sep!$A$1:$V$1,0))</f>
        <v>59</v>
      </c>
      <c r="H1028" s="13" t="str">
        <f t="array" ref="H1028">INDEX(manifest_11Sep!$A$1:$V$3202,MATCH($B1028,manifest_11Sep!$B$1:$B$3202,0),MATCH(A.Dep9SepList!H$1,manifest_11Sep!$A$1:$V$1,0))</f>
        <v>Dondon Dimailig</v>
      </c>
      <c r="I1028" s="13" t="str">
        <f t="array" ref="I1028">INDEX(manifest_11Sep!$A$1:$V$3202,MATCH($B1028,manifest_11Sep!$B$1:$B$3202,0),MATCH(A.Dep9SepList!I$1,manifest_11Sep!$A$1:$V$1,0))</f>
        <v>Asiana Airlines</v>
      </c>
      <c r="J1028" s="13" t="str">
        <f t="array" ref="J1028">INDEX(manifest_11Sep!$A$1:$V$3202,MATCH($B1028,manifest_11Sep!$B$1:$B$3202,0),MATCH(A.Dep9SepList!J$1,manifest_11Sep!$A$1:$V$1,0))</f>
        <v>OZ 106</v>
      </c>
      <c r="K1028" s="32" t="str">
        <f t="array" ref="K1028">INDEX(manifest_11Sep!$A$1:$V$3202,MATCH($B1028,manifest_11Sep!$B$1:$B$3202,0),MATCH(A.Dep9SepList!K$1,manifest_11Sep!$A$1:$V$1,0))</f>
        <v>18-thg 9-25</v>
      </c>
      <c r="L1028" s="20">
        <f t="array" ref="L1028">INDEX(manifest_11Sep!$A$1:$V$3202,MATCH($B1028,manifest_11Sep!$B$1:$B$3202,0),MATCH(A.Dep9SepList!L$1,manifest_11Sep!$A$1:$V$1,0))</f>
        <v>0.65625</v>
      </c>
      <c r="M1028" s="13" t="str">
        <f t="array" ref="M1028">INDEX(manifest_11Sep!$A$1:$V$3202,MATCH($B1028,manifest_11Sep!$B$1:$B$3202,0),MATCH(A.Dep9SepList!M$1,manifest_11Sep!$A$1:$V$1,0))</f>
        <v>ICN-T1</v>
      </c>
      <c r="N1028" s="13" t="str">
        <f t="array" ref="N1028">INDEX(manifest_11Sep!$A$1:$V$3202,MATCH($B1028,manifest_11Sep!$B$1:$B$3202,0),MATCH(A.Dep9SepList!N$1,manifest_11Sep!$A$1:$V$1,0))</f>
        <v>LOTTE</v>
      </c>
      <c r="O1028" s="31"/>
      <c r="P1028" s="20" t="e" cm="1" vm="1">
        <f t="array" aca="1" ref="P1028" ca="1">IF(J1028="","",_xlfn.XLOOKUP(J1028&amp;N1028,'A.Departure Grouping'!AQ:AQ&amp;'A.Departure Grouping'!AP:AP,'A.Departure Grouping'!AR:AR,"",0))</f>
        <v>#NAME?</v>
      </c>
      <c r="Q1028" s="13">
        <v>15262347</v>
      </c>
      <c r="R1028" s="13" t="s">
        <v>43</v>
      </c>
      <c r="S1028" s="13">
        <f t="array" ref="S1028">INDEX(manifest_11Sep!$A$1:$V$3202,MATCH($B1028,manifest_11Sep!$B$1:$B$3202,0),MATCH(A.Dep9SepList!S$1,manifest_11Sep!$A$1:$V$1,0))</f>
        <v>0</v>
      </c>
      <c r="T1028" s="13"/>
    </row>
    <row r="1029" spans="1:20">
      <c r="A1029" s="13" t="str">
        <f t="array" ref="A1029">INDEX(manifest_11Sep!$A$1:$V$3202,MATCH($B1029,manifest_11Sep!$B$1:$B$3202,0),MATCH(A.Dep9SepList!A$1,manifest_11Sep!$A$1:$V$1,0))</f>
        <v>A</v>
      </c>
      <c r="B1029" s="13" t="s">
        <v>2102</v>
      </c>
      <c r="C1029" s="13" t="str">
        <f t="array" ref="C1029">INDEX(manifest_11Sep!$A$1:$V$3202,MATCH($B1029,manifest_11Sep!$B$1:$B$3202,0),MATCH(A.Dep9SepList!C$1,manifest_11Sep!$A$1:$V$1,0))</f>
        <v>NYNJPQKWHPH</v>
      </c>
      <c r="D1029" s="13" t="str">
        <f t="array" ref="D1029">INDEX(manifest_11Sep!$A$1:$V$3202,MATCH($B1029,manifest_11Sep!$B$1:$B$3202,0),MATCH(A.Dep9SepList!D$1,manifest_11Sep!$A$1:$V$1,0))</f>
        <v>Female</v>
      </c>
      <c r="E1029" s="13" t="str">
        <f t="array" ref="E1029">INDEX(manifest_11Sep!$A$1:$V$3202,MATCH($B1029,manifest_11Sep!$B$1:$B$3202,0),MATCH(A.Dep9SepList!E$1,manifest_11Sep!$A$1:$V$1,0))</f>
        <v>Edwina</v>
      </c>
      <c r="F1029" s="13" t="str">
        <f t="array" ref="F1029">INDEX(manifest_11Sep!$A$1:$V$3202,MATCH($B1029,manifest_11Sep!$B$1:$B$3202,0),MATCH(A.Dep9SepList!F$1,manifest_11Sep!$A$1:$V$1,0))</f>
        <v>Martinez</v>
      </c>
      <c r="G1029" s="13">
        <f t="array" ref="G1029">INDEX(manifest_11Sep!$A$1:$V$3202,MATCH($B1029,manifest_11Sep!$B$1:$B$3202,0),MATCH(A.Dep9SepList!G$1,manifest_11Sep!$A$1:$V$1,0))</f>
        <v>65</v>
      </c>
      <c r="H1029" s="13" t="str">
        <f t="array" ref="H1029">INDEX(manifest_11Sep!$A$1:$V$3202,MATCH($B1029,manifest_11Sep!$B$1:$B$3202,0),MATCH(A.Dep9SepList!H$1,manifest_11Sep!$A$1:$V$1,0))</f>
        <v>Dondon Dimailig</v>
      </c>
      <c r="I1029" s="13" t="str">
        <f t="array" ref="I1029">INDEX(manifest_11Sep!$A$1:$V$3202,MATCH($B1029,manifest_11Sep!$B$1:$B$3202,0),MATCH(A.Dep9SepList!I$1,manifest_11Sep!$A$1:$V$1,0))</f>
        <v>Asiana Airlines</v>
      </c>
      <c r="J1029" s="13" t="str">
        <f t="array" ref="J1029">INDEX(manifest_11Sep!$A$1:$V$3202,MATCH($B1029,manifest_11Sep!$B$1:$B$3202,0),MATCH(A.Dep9SepList!J$1,manifest_11Sep!$A$1:$V$1,0))</f>
        <v>OZ 106</v>
      </c>
      <c r="K1029" s="32" t="str">
        <f t="array" ref="K1029">INDEX(manifest_11Sep!$A$1:$V$3202,MATCH($B1029,manifest_11Sep!$B$1:$B$3202,0),MATCH(A.Dep9SepList!K$1,manifest_11Sep!$A$1:$V$1,0))</f>
        <v>18-thg 9-25</v>
      </c>
      <c r="L1029" s="20">
        <f t="array" ref="L1029">INDEX(manifest_11Sep!$A$1:$V$3202,MATCH($B1029,manifest_11Sep!$B$1:$B$3202,0),MATCH(A.Dep9SepList!L$1,manifest_11Sep!$A$1:$V$1,0))</f>
        <v>0.65625</v>
      </c>
      <c r="M1029" s="13" t="str">
        <f t="array" ref="M1029">INDEX(manifest_11Sep!$A$1:$V$3202,MATCH($B1029,manifest_11Sep!$B$1:$B$3202,0),MATCH(A.Dep9SepList!M$1,manifest_11Sep!$A$1:$V$1,0))</f>
        <v>ICN-T1</v>
      </c>
      <c r="N1029" s="13" t="str">
        <f t="array" ref="N1029">INDEX(manifest_11Sep!$A$1:$V$3202,MATCH($B1029,manifest_11Sep!$B$1:$B$3202,0),MATCH(A.Dep9SepList!N$1,manifest_11Sep!$A$1:$V$1,0))</f>
        <v>LOTTE</v>
      </c>
      <c r="O1029" s="31"/>
      <c r="P1029" s="20" t="e" cm="1" vm="1">
        <f t="array" aca="1" ref="P1029" ca="1">IF(J1029="","",_xlfn.XLOOKUP(J1029&amp;N1029,'A.Departure Grouping'!AQ:AQ&amp;'A.Departure Grouping'!AP:AP,'A.Departure Grouping'!AR:AR,"",0))</f>
        <v>#NAME?</v>
      </c>
      <c r="Q1029" s="13">
        <v>15262359</v>
      </c>
      <c r="R1029" s="13" t="s">
        <v>43</v>
      </c>
      <c r="S1029" s="13">
        <f t="array" ref="S1029">INDEX(manifest_11Sep!$A$1:$V$3202,MATCH($B1029,manifest_11Sep!$B$1:$B$3202,0),MATCH(A.Dep9SepList!S$1,manifest_11Sep!$A$1:$V$1,0))</f>
        <v>0</v>
      </c>
      <c r="T1029" s="17"/>
    </row>
    <row r="1030" spans="1:20">
      <c r="A1030" s="13" t="str">
        <f t="array" ref="A1030">INDEX(manifest_11Sep!$A$1:$V$3202,MATCH($B1030,manifest_11Sep!$B$1:$B$3202,0),MATCH(A.Dep9SepList!A$1,manifest_11Sep!$A$1:$V$1,0))</f>
        <v>A</v>
      </c>
      <c r="B1030" s="13" t="s">
        <v>2105</v>
      </c>
      <c r="C1030" s="13" t="str">
        <f t="array" ref="C1030">INDEX(manifest_11Sep!$A$1:$V$3202,MATCH($B1030,manifest_11Sep!$B$1:$B$3202,0),MATCH(A.Dep9SepList!C$1,manifest_11Sep!$A$1:$V$1,0))</f>
        <v>NYNJPQKWHPH</v>
      </c>
      <c r="D1030" s="13" t="str">
        <f t="array" ref="D1030">INDEX(manifest_11Sep!$A$1:$V$3202,MATCH($B1030,manifest_11Sep!$B$1:$B$3202,0),MATCH(A.Dep9SepList!D$1,manifest_11Sep!$A$1:$V$1,0))</f>
        <v>Male</v>
      </c>
      <c r="E1030" s="13" t="str">
        <f t="array" ref="E1030">INDEX(manifest_11Sep!$A$1:$V$3202,MATCH($B1030,manifest_11Sep!$B$1:$B$3202,0),MATCH(A.Dep9SepList!E$1,manifest_11Sep!$A$1:$V$1,0))</f>
        <v>Manuel</v>
      </c>
      <c r="F1030" s="13" t="str">
        <f t="array" ref="F1030">INDEX(manifest_11Sep!$A$1:$V$3202,MATCH($B1030,manifest_11Sep!$B$1:$B$3202,0),MATCH(A.Dep9SepList!F$1,manifest_11Sep!$A$1:$V$1,0))</f>
        <v>Martinez</v>
      </c>
      <c r="G1030" s="13">
        <f t="array" ref="G1030">INDEX(manifest_11Sep!$A$1:$V$3202,MATCH($B1030,manifest_11Sep!$B$1:$B$3202,0),MATCH(A.Dep9SepList!G$1,manifest_11Sep!$A$1:$V$1,0))</f>
        <v>64</v>
      </c>
      <c r="H1030" s="13" t="str">
        <f t="array" ref="H1030">INDEX(manifest_11Sep!$A$1:$V$3202,MATCH($B1030,manifest_11Sep!$B$1:$B$3202,0),MATCH(A.Dep9SepList!H$1,manifest_11Sep!$A$1:$V$1,0))</f>
        <v>Dondon Dimailig</v>
      </c>
      <c r="I1030" s="13" t="str">
        <f t="array" ref="I1030">INDEX(manifest_11Sep!$A$1:$V$3202,MATCH($B1030,manifest_11Sep!$B$1:$B$3202,0),MATCH(A.Dep9SepList!I$1,manifest_11Sep!$A$1:$V$1,0))</f>
        <v>Asiana Airlines</v>
      </c>
      <c r="J1030" s="13" t="str">
        <f t="array" ref="J1030">INDEX(manifest_11Sep!$A$1:$V$3202,MATCH($B1030,manifest_11Sep!$B$1:$B$3202,0),MATCH(A.Dep9SepList!J$1,manifest_11Sep!$A$1:$V$1,0))</f>
        <v>OZ 106</v>
      </c>
      <c r="K1030" s="32" t="str">
        <f t="array" ref="K1030">INDEX(manifest_11Sep!$A$1:$V$3202,MATCH($B1030,manifest_11Sep!$B$1:$B$3202,0),MATCH(A.Dep9SepList!K$1,manifest_11Sep!$A$1:$V$1,0))</f>
        <v>18-thg 9-25</v>
      </c>
      <c r="L1030" s="20">
        <f t="array" ref="L1030">INDEX(manifest_11Sep!$A$1:$V$3202,MATCH($B1030,manifest_11Sep!$B$1:$B$3202,0),MATCH(A.Dep9SepList!L$1,manifest_11Sep!$A$1:$V$1,0))</f>
        <v>0.65625</v>
      </c>
      <c r="M1030" s="13" t="str">
        <f t="array" ref="M1030">INDEX(manifest_11Sep!$A$1:$V$3202,MATCH($B1030,manifest_11Sep!$B$1:$B$3202,0),MATCH(A.Dep9SepList!M$1,manifest_11Sep!$A$1:$V$1,0))</f>
        <v>ICN-T1</v>
      </c>
      <c r="N1030" s="13" t="str">
        <f t="array" ref="N1030">INDEX(manifest_11Sep!$A$1:$V$3202,MATCH($B1030,manifest_11Sep!$B$1:$B$3202,0),MATCH(A.Dep9SepList!N$1,manifest_11Sep!$A$1:$V$1,0))</f>
        <v>LOTTE</v>
      </c>
      <c r="O1030" s="31"/>
      <c r="P1030" s="20" t="e" cm="1" vm="1">
        <f t="array" aca="1" ref="P1030" ca="1">IF(J1030="","",_xlfn.XLOOKUP(J1030&amp;N1030,'A.Departure Grouping'!AQ:AQ&amp;'A.Departure Grouping'!AP:AP,'A.Departure Grouping'!AR:AR,"",0))</f>
        <v>#NAME?</v>
      </c>
      <c r="Q1030" s="13">
        <v>15262359</v>
      </c>
      <c r="R1030" s="13" t="s">
        <v>43</v>
      </c>
      <c r="S1030" s="13">
        <f t="array" ref="S1030">INDEX(manifest_11Sep!$A$1:$V$3202,MATCH($B1030,manifest_11Sep!$B$1:$B$3202,0),MATCH(A.Dep9SepList!S$1,manifest_11Sep!$A$1:$V$1,0))</f>
        <v>0</v>
      </c>
      <c r="T1030" s="17"/>
    </row>
    <row r="1031" spans="1:20">
      <c r="A1031" s="229" t="str">
        <f t="array" ref="A1031">INDEX(manifest_11Sep!$A$1:$V$3202,MATCH($B1031,manifest_11Sep!$B$1:$B$3202,0),MATCH(A.Dep9SepList!A$1,manifest_11Sep!$A$1:$V$1,0))</f>
        <v>A</v>
      </c>
      <c r="B1031" s="229" t="s">
        <v>36</v>
      </c>
      <c r="C1031" s="229" t="str">
        <f t="array" ref="C1031">INDEX(manifest_11Sep!$A$1:$V$3202,MATCH($B1031,manifest_11Sep!$B$1:$B$3202,0),MATCH(A.Dep9SepList!C$1,manifest_11Sep!$A$1:$V$1,0))</f>
        <v>BQN5YMBRTZ9</v>
      </c>
      <c r="D1031" s="229" t="str">
        <f t="array" ref="D1031">INDEX(manifest_11Sep!$A$1:$V$3202,MATCH($B1031,manifest_11Sep!$B$1:$B$3202,0),MATCH(A.Dep9SepList!D$1,manifest_11Sep!$A$1:$V$1,0))</f>
        <v>Male</v>
      </c>
      <c r="E1031" s="229" t="str">
        <f t="array" ref="E1031">INDEX(manifest_11Sep!$A$1:$V$3202,MATCH($B1031,manifest_11Sep!$B$1:$B$3202,0),MATCH(A.Dep9SepList!E$1,manifest_11Sep!$A$1:$V$1,0))</f>
        <v>Olanrewaju</v>
      </c>
      <c r="F1031" s="229" t="str">
        <f t="array" ref="F1031">INDEX(manifest_11Sep!$A$1:$V$3202,MATCH($B1031,manifest_11Sep!$B$1:$B$3202,0),MATCH(A.Dep9SepList!F$1,manifest_11Sep!$A$1:$V$1,0))</f>
        <v>Ogunkoya</v>
      </c>
      <c r="G1031" s="229">
        <f t="array" ref="G1031">INDEX(manifest_11Sep!$A$1:$V$3202,MATCH($B1031,manifest_11Sep!$B$1:$B$3202,0),MATCH(A.Dep9SepList!G$1,manifest_11Sep!$A$1:$V$1,0))</f>
        <v>55</v>
      </c>
      <c r="H1031" s="229" t="str">
        <f t="array" ref="H1031">INDEX(manifest_11Sep!$A$1:$V$3202,MATCH($B1031,manifest_11Sep!$B$1:$B$3202,0),MATCH(A.Dep9SepList!H$1,manifest_11Sep!$A$1:$V$1,0))</f>
        <v>Adeolu Durotoye</v>
      </c>
      <c r="I1031" s="229" t="str">
        <f t="array" ref="I1031">INDEX(manifest_11Sep!$A$1:$V$3202,MATCH($B1031,manifest_11Sep!$B$1:$B$3202,0),MATCH(A.Dep9SepList!I$1,manifest_11Sep!$A$1:$V$1,0))</f>
        <v>Delta</v>
      </c>
      <c r="J1031" s="229" t="str">
        <f t="array" ref="J1031">INDEX(manifest_11Sep!$A$1:$V$3202,MATCH($B1031,manifest_11Sep!$B$1:$B$3202,0),MATCH(A.Dep9SepList!J$1,manifest_11Sep!$A$1:$V$1,0))</f>
        <v>DL 188</v>
      </c>
      <c r="K1031" s="234" t="str">
        <f t="array" ref="K1031">INDEX(manifest_11Sep!$A$1:$V$3202,MATCH($B1031,manifest_11Sep!$B$1:$B$3202,0),MATCH(A.Dep9SepList!K$1,manifest_11Sep!$A$1:$V$1,0))</f>
        <v>18-thg 9-25</v>
      </c>
      <c r="L1031" s="235">
        <f t="array" ref="L1031">INDEX(manifest_11Sep!$A$1:$V$3202,MATCH($B1031,manifest_11Sep!$B$1:$B$3202,0),MATCH(A.Dep9SepList!L$1,manifest_11Sep!$A$1:$V$1,0))</f>
        <v>0.68402777777777779</v>
      </c>
      <c r="M1031" s="229" t="str">
        <f t="array" ref="M1031">INDEX(manifest_11Sep!$A$1:$V$3202,MATCH($B1031,manifest_11Sep!$B$1:$B$3202,0),MATCH(A.Dep9SepList!M$1,manifest_11Sep!$A$1:$V$1,0))</f>
        <v>ICN-T2</v>
      </c>
      <c r="N1031" s="229" t="str">
        <f t="array" ref="N1031">INDEX(manifest_11Sep!$A$1:$V$3202,MATCH($B1031,manifest_11Sep!$B$1:$B$3202,0),MATCH(A.Dep9SepList!N$1,manifest_11Sep!$A$1:$V$1,0))</f>
        <v>LOTTE</v>
      </c>
      <c r="O1031" s="256">
        <f>COUNTA(N1031:N1090)</f>
        <v>60</v>
      </c>
      <c r="P1031" s="235" t="e" cm="1" vm="1">
        <f t="array" aca="1" ref="P1031" ca="1">IF(J1031="","",_xlfn.XLOOKUP(J1031&amp;N1031,'A.Departure Grouping'!AQ:AQ&amp;'A.Departure Grouping'!AP:AP,'A.Departure Grouping'!AR:AR,"",0))</f>
        <v>#NAME?</v>
      </c>
      <c r="Q1031" s="229">
        <v>15262306</v>
      </c>
      <c r="R1031" s="229" t="s">
        <v>43</v>
      </c>
      <c r="S1031" s="229">
        <f t="array" ref="S1031">INDEX(manifest_11Sep!$A$1:$V$3202,MATCH($B1031,manifest_11Sep!$B$1:$B$3202,0),MATCH(A.Dep9SepList!S$1,manifest_11Sep!$A$1:$V$1,0))</f>
        <v>0</v>
      </c>
      <c r="T1031" s="13"/>
    </row>
    <row r="1032" spans="1:20">
      <c r="A1032" s="13" t="str">
        <f t="array" ref="A1032">INDEX(manifest_11Sep!$A$1:$V$3202,MATCH($B1032,manifest_11Sep!$B$1:$B$3202,0),MATCH(A.Dep9SepList!A$1,manifest_11Sep!$A$1:$V$1,0))</f>
        <v>A</v>
      </c>
      <c r="B1032" s="13" t="s">
        <v>44</v>
      </c>
      <c r="C1032" s="13" t="str">
        <f t="array" ref="C1032">INDEX(manifest_11Sep!$A$1:$V$3202,MATCH($B1032,manifest_11Sep!$B$1:$B$3202,0),MATCH(A.Dep9SepList!C$1,manifest_11Sep!$A$1:$V$1,0))</f>
        <v>BQN5YMBRTZ9</v>
      </c>
      <c r="D1032" s="13" t="str">
        <f t="array" ref="D1032">INDEX(manifest_11Sep!$A$1:$V$3202,MATCH($B1032,manifest_11Sep!$B$1:$B$3202,0),MATCH(A.Dep9SepList!D$1,manifest_11Sep!$A$1:$V$1,0))</f>
        <v>Female</v>
      </c>
      <c r="E1032" s="13" t="str">
        <f t="array" ref="E1032">INDEX(manifest_11Sep!$A$1:$V$3202,MATCH($B1032,manifest_11Sep!$B$1:$B$3202,0),MATCH(A.Dep9SepList!E$1,manifest_11Sep!$A$1:$V$1,0))</f>
        <v>Bridget</v>
      </c>
      <c r="F1032" s="13" t="str">
        <f t="array" ref="F1032">INDEX(manifest_11Sep!$A$1:$V$3202,MATCH($B1032,manifest_11Sep!$B$1:$B$3202,0),MATCH(A.Dep9SepList!F$1,manifest_11Sep!$A$1:$V$1,0))</f>
        <v>Taylor</v>
      </c>
      <c r="G1032" s="13">
        <f t="array" ref="G1032">INDEX(manifest_11Sep!$A$1:$V$3202,MATCH($B1032,manifest_11Sep!$B$1:$B$3202,0),MATCH(A.Dep9SepList!G$1,manifest_11Sep!$A$1:$V$1,0))</f>
        <v>55</v>
      </c>
      <c r="H1032" s="13" t="str">
        <f t="array" ref="H1032">INDEX(manifest_11Sep!$A$1:$V$3202,MATCH($B1032,manifest_11Sep!$B$1:$B$3202,0),MATCH(A.Dep9SepList!H$1,manifest_11Sep!$A$1:$V$1,0))</f>
        <v>Adeolu Durotoye</v>
      </c>
      <c r="I1032" s="13" t="str">
        <f t="array" ref="I1032">INDEX(manifest_11Sep!$A$1:$V$3202,MATCH($B1032,manifest_11Sep!$B$1:$B$3202,0),MATCH(A.Dep9SepList!I$1,manifest_11Sep!$A$1:$V$1,0))</f>
        <v>Delta</v>
      </c>
      <c r="J1032" s="13" t="str">
        <f t="array" ref="J1032">INDEX(manifest_11Sep!$A$1:$V$3202,MATCH($B1032,manifest_11Sep!$B$1:$B$3202,0),MATCH(A.Dep9SepList!J$1,manifest_11Sep!$A$1:$V$1,0))</f>
        <v>DL 188</v>
      </c>
      <c r="K1032" s="32" t="str">
        <f t="array" ref="K1032">INDEX(manifest_11Sep!$A$1:$V$3202,MATCH($B1032,manifest_11Sep!$B$1:$B$3202,0),MATCH(A.Dep9SepList!K$1,manifest_11Sep!$A$1:$V$1,0))</f>
        <v>18-thg 9-25</v>
      </c>
      <c r="L1032" s="20">
        <f t="array" ref="L1032">INDEX(manifest_11Sep!$A$1:$V$3202,MATCH($B1032,manifest_11Sep!$B$1:$B$3202,0),MATCH(A.Dep9SepList!L$1,manifest_11Sep!$A$1:$V$1,0))</f>
        <v>0.68402777777777779</v>
      </c>
      <c r="M1032" s="13" t="str">
        <f t="array" ref="M1032">INDEX(manifest_11Sep!$A$1:$V$3202,MATCH($B1032,manifest_11Sep!$B$1:$B$3202,0),MATCH(A.Dep9SepList!M$1,manifest_11Sep!$A$1:$V$1,0))</f>
        <v>ICN-T2</v>
      </c>
      <c r="N1032" s="13" t="str">
        <f t="array" ref="N1032">INDEX(manifest_11Sep!$A$1:$V$3202,MATCH($B1032,manifest_11Sep!$B$1:$B$3202,0),MATCH(A.Dep9SepList!N$1,manifest_11Sep!$A$1:$V$1,0))</f>
        <v>LOTTE</v>
      </c>
      <c r="O1032" s="31"/>
      <c r="P1032" s="20" t="e" cm="1" vm="1">
        <f t="array" aca="1" ref="P1032" ca="1">IF(J1032="","",_xlfn.XLOOKUP(J1032&amp;N1032,'A.Departure Grouping'!AQ:AQ&amp;'A.Departure Grouping'!AP:AP,'A.Departure Grouping'!AR:AR,"",0))</f>
        <v>#NAME?</v>
      </c>
      <c r="Q1032" s="13">
        <v>15262306</v>
      </c>
      <c r="R1032" s="13" t="s">
        <v>43</v>
      </c>
      <c r="S1032" s="13">
        <f t="array" ref="S1032">INDEX(manifest_11Sep!$A$1:$V$3202,MATCH($B1032,manifest_11Sep!$B$1:$B$3202,0),MATCH(A.Dep9SepList!S$1,manifest_11Sep!$A$1:$V$1,0))</f>
        <v>0</v>
      </c>
      <c r="T1032" s="13"/>
    </row>
    <row r="1033" spans="1:20">
      <c r="A1033" s="13" t="str">
        <f t="array" ref="A1033">INDEX(manifest_11Sep!$A$1:$V$3202,MATCH($B1033,manifest_11Sep!$B$1:$B$3202,0),MATCH(A.Dep9SepList!A$1,manifest_11Sep!$A$1:$V$1,0))</f>
        <v>A</v>
      </c>
      <c r="B1033" s="13" t="s">
        <v>2676</v>
      </c>
      <c r="C1033" s="13" t="str">
        <f t="array" ref="C1033">INDEX(manifest_11Sep!$A$1:$V$3202,MATCH($B1033,manifest_11Sep!$B$1:$B$3202,0),MATCH(A.Dep9SepList!C$1,manifest_11Sep!$A$1:$V$1,0))</f>
        <v>Y9NSRQGYRZN</v>
      </c>
      <c r="D1033" s="13" t="str">
        <f t="array" ref="D1033">INDEX(manifest_11Sep!$A$1:$V$3202,MATCH($B1033,manifest_11Sep!$B$1:$B$3202,0),MATCH(A.Dep9SepList!D$1,manifest_11Sep!$A$1:$V$1,0))</f>
        <v>Male</v>
      </c>
      <c r="E1033" s="13" t="str">
        <f t="array" ref="E1033">INDEX(manifest_11Sep!$A$1:$V$3202,MATCH($B1033,manifest_11Sep!$B$1:$B$3202,0),MATCH(A.Dep9SepList!E$1,manifest_11Sep!$A$1:$V$1,0))</f>
        <v>Jeremy</v>
      </c>
      <c r="F1033" s="13" t="str">
        <f t="array" ref="F1033">INDEX(manifest_11Sep!$A$1:$V$3202,MATCH($B1033,manifest_11Sep!$B$1:$B$3202,0),MATCH(A.Dep9SepList!F$1,manifest_11Sep!$A$1:$V$1,0))</f>
        <v>Sirias</v>
      </c>
      <c r="G1033" s="13">
        <f t="array" ref="G1033">INDEX(manifest_11Sep!$A$1:$V$3202,MATCH($B1033,manifest_11Sep!$B$1:$B$3202,0),MATCH(A.Dep9SepList!G$1,manifest_11Sep!$A$1:$V$1,0))</f>
        <v>32</v>
      </c>
      <c r="H1033" s="13" t="str">
        <f t="array" ref="H1033">INDEX(manifest_11Sep!$A$1:$V$3202,MATCH($B1033,manifest_11Sep!$B$1:$B$3202,0),MATCH(A.Dep9SepList!H$1,manifest_11Sep!$A$1:$V$1,0))</f>
        <v>John Woo 1</v>
      </c>
      <c r="I1033" s="13" t="str">
        <f t="array" ref="I1033">INDEX(manifest_11Sep!$A$1:$V$3202,MATCH($B1033,manifest_11Sep!$B$1:$B$3202,0),MATCH(A.Dep9SepList!I$1,manifest_11Sep!$A$1:$V$1,0))</f>
        <v>Delta</v>
      </c>
      <c r="J1033" s="13" t="str">
        <f t="array" ref="J1033">INDEX(manifest_11Sep!$A$1:$V$3202,MATCH($B1033,manifest_11Sep!$B$1:$B$3202,0),MATCH(A.Dep9SepList!J$1,manifest_11Sep!$A$1:$V$1,0))</f>
        <v>DL 188</v>
      </c>
      <c r="K1033" s="32" t="str">
        <f t="array" ref="K1033">INDEX(manifest_11Sep!$A$1:$V$3202,MATCH($B1033,manifest_11Sep!$B$1:$B$3202,0),MATCH(A.Dep9SepList!K$1,manifest_11Sep!$A$1:$V$1,0))</f>
        <v>18-thg 9-25</v>
      </c>
      <c r="L1033" s="20">
        <f t="array" ref="L1033">INDEX(manifest_11Sep!$A$1:$V$3202,MATCH($B1033,manifest_11Sep!$B$1:$B$3202,0),MATCH(A.Dep9SepList!L$1,manifest_11Sep!$A$1:$V$1,0))</f>
        <v>0.68402777777777779</v>
      </c>
      <c r="M1033" s="13" t="str">
        <f t="array" ref="M1033">INDEX(manifest_11Sep!$A$1:$V$3202,MATCH($B1033,manifest_11Sep!$B$1:$B$3202,0),MATCH(A.Dep9SepList!M$1,manifest_11Sep!$A$1:$V$1,0))</f>
        <v>ICN-T2</v>
      </c>
      <c r="N1033" s="13" t="str">
        <f t="array" ref="N1033">INDEX(manifest_11Sep!$A$1:$V$3202,MATCH($B1033,manifest_11Sep!$B$1:$B$3202,0),MATCH(A.Dep9SepList!N$1,manifest_11Sep!$A$1:$V$1,0))</f>
        <v>LOTTE</v>
      </c>
      <c r="O1033" s="31"/>
      <c r="P1033" s="20" t="e" cm="1" vm="1">
        <f t="array" aca="1" ref="P1033" ca="1">IF(J1033="","",_xlfn.XLOOKUP(J1033&amp;N1033,'A.Departure Grouping'!AQ:AQ&amp;'A.Departure Grouping'!AP:AP,'A.Departure Grouping'!AR:AR,"",0))</f>
        <v>#NAME?</v>
      </c>
      <c r="Q1033" s="13">
        <v>15262393</v>
      </c>
      <c r="R1033" s="13" t="s">
        <v>43</v>
      </c>
      <c r="S1033" s="13">
        <f t="array" ref="S1033">INDEX(manifest_11Sep!$A$1:$V$3202,MATCH($B1033,manifest_11Sep!$B$1:$B$3202,0),MATCH(A.Dep9SepList!S$1,manifest_11Sep!$A$1:$V$1,0))</f>
        <v>0</v>
      </c>
      <c r="T1033" s="17"/>
    </row>
    <row r="1034" spans="1:20">
      <c r="A1034" s="13" t="str">
        <f t="array" ref="A1034">INDEX(manifest_11Sep!$A$1:$V$3202,MATCH($B1034,manifest_11Sep!$B$1:$B$3202,0),MATCH(A.Dep9SepList!A$1,manifest_11Sep!$A$1:$V$1,0))</f>
        <v>A</v>
      </c>
      <c r="B1034" s="13" t="s">
        <v>2679</v>
      </c>
      <c r="C1034" s="13" t="str">
        <f t="array" ref="C1034">INDEX(manifest_11Sep!$A$1:$V$3202,MATCH($B1034,manifest_11Sep!$B$1:$B$3202,0),MATCH(A.Dep9SepList!C$1,manifest_11Sep!$A$1:$V$1,0))</f>
        <v>Y9NSRQGYRZN</v>
      </c>
      <c r="D1034" s="13" t="str">
        <f t="array" ref="D1034">INDEX(manifest_11Sep!$A$1:$V$3202,MATCH($B1034,manifest_11Sep!$B$1:$B$3202,0),MATCH(A.Dep9SepList!D$1,manifest_11Sep!$A$1:$V$1,0))</f>
        <v>Female</v>
      </c>
      <c r="E1034" s="13" t="str">
        <f t="array" ref="E1034">INDEX(manifest_11Sep!$A$1:$V$3202,MATCH($B1034,manifest_11Sep!$B$1:$B$3202,0),MATCH(A.Dep9SepList!E$1,manifest_11Sep!$A$1:$V$1,0))</f>
        <v>Andrea Athena</v>
      </c>
      <c r="F1034" s="13" t="str">
        <f t="array" ref="F1034">INDEX(manifest_11Sep!$A$1:$V$3202,MATCH($B1034,manifest_11Sep!$B$1:$B$3202,0),MATCH(A.Dep9SepList!F$1,manifest_11Sep!$A$1:$V$1,0))</f>
        <v>Rocha</v>
      </c>
      <c r="G1034" s="13">
        <f t="array" ref="G1034">INDEX(manifest_11Sep!$A$1:$V$3202,MATCH($B1034,manifest_11Sep!$B$1:$B$3202,0),MATCH(A.Dep9SepList!G$1,manifest_11Sep!$A$1:$V$1,0))</f>
        <v>27</v>
      </c>
      <c r="H1034" s="13" t="str">
        <f t="array" ref="H1034">INDEX(manifest_11Sep!$A$1:$V$3202,MATCH($B1034,manifest_11Sep!$B$1:$B$3202,0),MATCH(A.Dep9SepList!H$1,manifest_11Sep!$A$1:$V$1,0))</f>
        <v>John Woo 1</v>
      </c>
      <c r="I1034" s="13" t="str">
        <f t="array" ref="I1034">INDEX(manifest_11Sep!$A$1:$V$3202,MATCH($B1034,manifest_11Sep!$B$1:$B$3202,0),MATCH(A.Dep9SepList!I$1,manifest_11Sep!$A$1:$V$1,0))</f>
        <v>Delta</v>
      </c>
      <c r="J1034" s="13" t="str">
        <f t="array" ref="J1034">INDEX(manifest_11Sep!$A$1:$V$3202,MATCH($B1034,manifest_11Sep!$B$1:$B$3202,0),MATCH(A.Dep9SepList!J$1,manifest_11Sep!$A$1:$V$1,0))</f>
        <v>DL 188</v>
      </c>
      <c r="K1034" s="32" t="str">
        <f t="array" ref="K1034">INDEX(manifest_11Sep!$A$1:$V$3202,MATCH($B1034,manifest_11Sep!$B$1:$B$3202,0),MATCH(A.Dep9SepList!K$1,manifest_11Sep!$A$1:$V$1,0))</f>
        <v>18-thg 9-25</v>
      </c>
      <c r="L1034" s="20">
        <f t="array" ref="L1034">INDEX(manifest_11Sep!$A$1:$V$3202,MATCH($B1034,manifest_11Sep!$B$1:$B$3202,0),MATCH(A.Dep9SepList!L$1,manifest_11Sep!$A$1:$V$1,0))</f>
        <v>0.68402777777777779</v>
      </c>
      <c r="M1034" s="13" t="str">
        <f t="array" ref="M1034">INDEX(manifest_11Sep!$A$1:$V$3202,MATCH($B1034,manifest_11Sep!$B$1:$B$3202,0),MATCH(A.Dep9SepList!M$1,manifest_11Sep!$A$1:$V$1,0))</f>
        <v>ICN-T2</v>
      </c>
      <c r="N1034" s="13" t="str">
        <f t="array" ref="N1034">INDEX(manifest_11Sep!$A$1:$V$3202,MATCH($B1034,manifest_11Sep!$B$1:$B$3202,0),MATCH(A.Dep9SepList!N$1,manifest_11Sep!$A$1:$V$1,0))</f>
        <v>LOTTE</v>
      </c>
      <c r="O1034" s="31"/>
      <c r="P1034" s="20" t="e" cm="1" vm="1">
        <f t="array" aca="1" ref="P1034" ca="1">IF(J1034="","",_xlfn.XLOOKUP(J1034&amp;N1034,'A.Departure Grouping'!AQ:AQ&amp;'A.Departure Grouping'!AP:AP,'A.Departure Grouping'!AR:AR,"",0))</f>
        <v>#NAME?</v>
      </c>
      <c r="Q1034" s="13">
        <v>15262393</v>
      </c>
      <c r="R1034" s="13" t="s">
        <v>43</v>
      </c>
      <c r="S1034" s="13" t="str">
        <f t="array" ref="S1034">INDEX(manifest_11Sep!$A$1:$V$3202,MATCH($B1034,manifest_11Sep!$B$1:$B$3202,0),MATCH(A.Dep9SepList!S$1,manifest_11Sep!$A$1:$V$1,0))</f>
        <v>Dietary: allergic to peanuts, cashews, walnuts, etc</v>
      </c>
      <c r="T1034" s="17"/>
    </row>
    <row r="1035" spans="1:20" hidden="1">
      <c r="A1035" s="13" t="str">
        <f t="array" ref="A1035">INDEX(manifest_11Sep!$A$1:$V$3202,MATCH($B1035,manifest_11Sep!$B$1:$B$3202,0),MATCH(A.Dep9SepList!A$1,manifest_11Sep!$A$1:$V$1,0))</f>
        <v>A</v>
      </c>
      <c r="B1035" s="13" t="s">
        <v>3306</v>
      </c>
      <c r="C1035" s="13" t="str">
        <f t="array" ref="C1035">INDEX(manifest_11Sep!$A$1:$V$3202,MATCH($B1035,manifest_11Sep!$B$1:$B$3202,0),MATCH(A.Dep9SepList!C$1,manifest_11Sep!$A$1:$V$1,0))</f>
        <v>B8N2G8VX9C6</v>
      </c>
      <c r="D1035" s="13" t="str">
        <f t="array" ref="D1035">INDEX(manifest_11Sep!$A$1:$V$3202,MATCH($B1035,manifest_11Sep!$B$1:$B$3202,0),MATCH(A.Dep9SepList!D$1,manifest_11Sep!$A$1:$V$1,0))</f>
        <v>Female</v>
      </c>
      <c r="E1035" s="13" t="str">
        <f t="array" ref="E1035">INDEX(manifest_11Sep!$A$1:$V$3202,MATCH($B1035,manifest_11Sep!$B$1:$B$3202,0),MATCH(A.Dep9SepList!E$1,manifest_11Sep!$A$1:$V$1,0))</f>
        <v>Ping</v>
      </c>
      <c r="F1035" s="13" t="str">
        <f t="array" ref="F1035">INDEX(manifest_11Sep!$A$1:$V$3202,MATCH($B1035,manifest_11Sep!$B$1:$B$3202,0),MATCH(A.Dep9SepList!F$1,manifest_11Sep!$A$1:$V$1,0))</f>
        <v>Lu</v>
      </c>
      <c r="G1035" s="13">
        <f t="array" ref="G1035">INDEX(manifest_11Sep!$A$1:$V$3202,MATCH($B1035,manifest_11Sep!$B$1:$B$3202,0),MATCH(A.Dep9SepList!G$1,manifest_11Sep!$A$1:$V$1,0))</f>
        <v>59</v>
      </c>
      <c r="H1035" s="13" t="str">
        <f t="array" ref="H1035">INDEX(manifest_11Sep!$A$1:$V$3202,MATCH($B1035,manifest_11Sep!$B$1:$B$3202,0),MATCH(A.Dep9SepList!H$1,manifest_11Sep!$A$1:$V$1,0))</f>
        <v>Lucy Cai</v>
      </c>
      <c r="I1035" s="13" t="str">
        <f t="array" ref="I1035">INDEX(manifest_11Sep!$A$1:$V$3202,MATCH($B1035,manifest_11Sep!$B$1:$B$3202,0),MATCH(A.Dep9SepList!I$1,manifest_11Sep!$A$1:$V$1,0))</f>
        <v>Delta</v>
      </c>
      <c r="J1035" s="13" t="str">
        <f t="array" ref="J1035">INDEX(manifest_11Sep!$A$1:$V$3202,MATCH($B1035,manifest_11Sep!$B$1:$B$3202,0),MATCH(A.Dep9SepList!J$1,manifest_11Sep!$A$1:$V$1,0))</f>
        <v>DL 188</v>
      </c>
      <c r="K1035" s="32" t="str">
        <f t="array" ref="K1035">INDEX(manifest_11Sep!$A$1:$V$3202,MATCH($B1035,manifest_11Sep!$B$1:$B$3202,0),MATCH(A.Dep9SepList!K$1,manifest_11Sep!$A$1:$V$1,0))</f>
        <v>18-thg 9-25</v>
      </c>
      <c r="L1035" s="20">
        <f t="array" ref="L1035">INDEX(manifest_11Sep!$A$1:$V$3202,MATCH($B1035,manifest_11Sep!$B$1:$B$3202,0),MATCH(A.Dep9SepList!L$1,manifest_11Sep!$A$1:$V$1,0))</f>
        <v>0.68402777777777779</v>
      </c>
      <c r="M1035" s="13" t="str">
        <f t="array" ref="M1035">INDEX(manifest_11Sep!$A$1:$V$3202,MATCH($B1035,manifest_11Sep!$B$1:$B$3202,0),MATCH(A.Dep9SepList!M$1,manifest_11Sep!$A$1:$V$1,0))</f>
        <v>ICN-T2</v>
      </c>
      <c r="N1035" s="13" t="str">
        <f t="array" ref="N1035">INDEX(manifest_11Sep!$A$1:$V$3202,MATCH($B1035,manifest_11Sep!$B$1:$B$3202,0),MATCH(A.Dep9SepList!N$1,manifest_11Sep!$A$1:$V$1,0))</f>
        <v>THE PLAZA</v>
      </c>
      <c r="O1035" s="31"/>
      <c r="P1035" s="20" t="e" cm="1" vm="1">
        <f t="array" aca="1" ref="P1035" ca="1">IF(J1035="","",_xlfn.XLOOKUP(J1035&amp;N1035,'A.Departure Grouping'!AQ:AQ&amp;'A.Departure Grouping'!AP:AP,'A.Departure Grouping'!AR:AR,"",0))</f>
        <v>#NAME?</v>
      </c>
      <c r="Q1035" s="13">
        <v>70054419</v>
      </c>
      <c r="R1035" s="13" t="s">
        <v>35</v>
      </c>
      <c r="S1035" s="13">
        <f t="array" ref="S1035">INDEX(manifest_11Sep!$A$1:$V$3202,MATCH($B1035,manifest_11Sep!$B$1:$B$3202,0),MATCH(A.Dep9SepList!S$1,manifest_11Sep!$A$1:$V$1,0))</f>
        <v>0</v>
      </c>
      <c r="T1035" s="17"/>
    </row>
    <row r="1036" spans="1:20" hidden="1">
      <c r="A1036" s="13" t="str">
        <f t="array" ref="A1036">INDEX(manifest_11Sep!$A$1:$V$3202,MATCH($B1036,manifest_11Sep!$B$1:$B$3202,0),MATCH(A.Dep9SepList!A$1,manifest_11Sep!$A$1:$V$1,0))</f>
        <v>A</v>
      </c>
      <c r="B1036" s="13" t="s">
        <v>3308</v>
      </c>
      <c r="C1036" s="13" t="str">
        <f t="array" ref="C1036">INDEX(manifest_11Sep!$A$1:$V$3202,MATCH($B1036,manifest_11Sep!$B$1:$B$3202,0),MATCH(A.Dep9SepList!C$1,manifest_11Sep!$A$1:$V$1,0))</f>
        <v>FVNPKKV8DPS</v>
      </c>
      <c r="D1036" s="13" t="str">
        <f t="array" ref="D1036">INDEX(manifest_11Sep!$A$1:$V$3202,MATCH($B1036,manifest_11Sep!$B$1:$B$3202,0),MATCH(A.Dep9SepList!D$1,manifest_11Sep!$A$1:$V$1,0))</f>
        <v>Female</v>
      </c>
      <c r="E1036" s="13" t="str">
        <f t="array" ref="E1036">INDEX(manifest_11Sep!$A$1:$V$3202,MATCH($B1036,manifest_11Sep!$B$1:$B$3202,0),MATCH(A.Dep9SepList!E$1,manifest_11Sep!$A$1:$V$1,0))</f>
        <v>Wanying</v>
      </c>
      <c r="F1036" s="13" t="str">
        <f t="array" ref="F1036">INDEX(manifest_11Sep!$A$1:$V$3202,MATCH($B1036,manifest_11Sep!$B$1:$B$3202,0),MATCH(A.Dep9SepList!F$1,manifest_11Sep!$A$1:$V$1,0))</f>
        <v>Li</v>
      </c>
      <c r="G1036" s="13">
        <f t="array" ref="G1036">INDEX(manifest_11Sep!$A$1:$V$3202,MATCH($B1036,manifest_11Sep!$B$1:$B$3202,0),MATCH(A.Dep9SepList!G$1,manifest_11Sep!$A$1:$V$1,0))</f>
        <v>53</v>
      </c>
      <c r="H1036" s="13" t="str">
        <f t="array" ref="H1036">INDEX(manifest_11Sep!$A$1:$V$3202,MATCH($B1036,manifest_11Sep!$B$1:$B$3202,0),MATCH(A.Dep9SepList!H$1,manifest_11Sep!$A$1:$V$1,0))</f>
        <v>Lucy Cai</v>
      </c>
      <c r="I1036" s="13" t="str">
        <f t="array" ref="I1036">INDEX(manifest_11Sep!$A$1:$V$3202,MATCH($B1036,manifest_11Sep!$B$1:$B$3202,0),MATCH(A.Dep9SepList!I$1,manifest_11Sep!$A$1:$V$1,0))</f>
        <v>Delta</v>
      </c>
      <c r="J1036" s="13" t="str">
        <f t="array" ref="J1036">INDEX(manifest_11Sep!$A$1:$V$3202,MATCH($B1036,manifest_11Sep!$B$1:$B$3202,0),MATCH(A.Dep9SepList!J$1,manifest_11Sep!$A$1:$V$1,0))</f>
        <v>DL 188</v>
      </c>
      <c r="K1036" s="32" t="str">
        <f t="array" ref="K1036">INDEX(manifest_11Sep!$A$1:$V$3202,MATCH($B1036,manifest_11Sep!$B$1:$B$3202,0),MATCH(A.Dep9SepList!K$1,manifest_11Sep!$A$1:$V$1,0))</f>
        <v>18-thg 9-25</v>
      </c>
      <c r="L1036" s="20">
        <f t="array" ref="L1036">INDEX(manifest_11Sep!$A$1:$V$3202,MATCH($B1036,manifest_11Sep!$B$1:$B$3202,0),MATCH(A.Dep9SepList!L$1,manifest_11Sep!$A$1:$V$1,0))</f>
        <v>0.68402777777777779</v>
      </c>
      <c r="M1036" s="13" t="str">
        <f t="array" ref="M1036">INDEX(manifest_11Sep!$A$1:$V$3202,MATCH($B1036,manifest_11Sep!$B$1:$B$3202,0),MATCH(A.Dep9SepList!M$1,manifest_11Sep!$A$1:$V$1,0))</f>
        <v>ICN-T2</v>
      </c>
      <c r="N1036" s="13" t="str">
        <f t="array" ref="N1036">INDEX(manifest_11Sep!$A$1:$V$3202,MATCH($B1036,manifest_11Sep!$B$1:$B$3202,0),MATCH(A.Dep9SepList!N$1,manifest_11Sep!$A$1:$V$1,0))</f>
        <v>THE PLAZA</v>
      </c>
      <c r="O1036" s="31"/>
      <c r="P1036" s="20" t="e" cm="1" vm="1">
        <f t="array" aca="1" ref="P1036" ca="1">IF(J1036="","",_xlfn.XLOOKUP(J1036&amp;N1036,'A.Departure Grouping'!AQ:AQ&amp;'A.Departure Grouping'!AP:AP,'A.Departure Grouping'!AR:AR,"",0))</f>
        <v>#NAME?</v>
      </c>
      <c r="Q1036" s="13">
        <v>70499074</v>
      </c>
      <c r="R1036" s="13" t="s">
        <v>43</v>
      </c>
      <c r="S1036" s="13">
        <f t="array" ref="S1036">INDEX(manifest_11Sep!$A$1:$V$3202,MATCH($B1036,manifest_11Sep!$B$1:$B$3202,0),MATCH(A.Dep9SepList!S$1,manifest_11Sep!$A$1:$V$1,0))</f>
        <v>0</v>
      </c>
      <c r="T1036" s="17"/>
    </row>
    <row r="1037" spans="1:20" hidden="1">
      <c r="A1037" s="13" t="str">
        <f t="array" ref="A1037">INDEX(manifest_11Sep!$A$1:$V$3202,MATCH($B1037,manifest_11Sep!$B$1:$B$3202,0),MATCH(A.Dep9SepList!A$1,manifest_11Sep!$A$1:$V$1,0))</f>
        <v>A</v>
      </c>
      <c r="B1037" s="13" t="s">
        <v>3950</v>
      </c>
      <c r="C1037" s="13" t="str">
        <f t="array" ref="C1037">INDEX(manifest_11Sep!$A$1:$V$3202,MATCH($B1037,manifest_11Sep!$B$1:$B$3202,0),MATCH(A.Dep9SepList!C$1,manifest_11Sep!$A$1:$V$1,0))</f>
        <v>KSNHXNYQKYR</v>
      </c>
      <c r="D1037" s="13" t="str">
        <f t="array" ref="D1037">INDEX(manifest_11Sep!$A$1:$V$3202,MATCH($B1037,manifest_11Sep!$B$1:$B$3202,0),MATCH(A.Dep9SepList!D$1,manifest_11Sep!$A$1:$V$1,0))</f>
        <v>Female</v>
      </c>
      <c r="E1037" s="13" t="str">
        <f t="array" ref="E1037">INDEX(manifest_11Sep!$A$1:$V$3202,MATCH($B1037,manifest_11Sep!$B$1:$B$3202,0),MATCH(A.Dep9SepList!E$1,manifest_11Sep!$A$1:$V$1,0))</f>
        <v>Dorothy Ginikachi</v>
      </c>
      <c r="F1037" s="13" t="str">
        <f t="array" ref="F1037">INDEX(manifest_11Sep!$A$1:$V$3202,MATCH($B1037,manifest_11Sep!$B$1:$B$3202,0),MATCH(A.Dep9SepList!F$1,manifest_11Sep!$A$1:$V$1,0))</f>
        <v>Ezim</v>
      </c>
      <c r="G1037" s="13">
        <f t="array" ref="G1037">INDEX(manifest_11Sep!$A$1:$V$3202,MATCH($B1037,manifest_11Sep!$B$1:$B$3202,0),MATCH(A.Dep9SepList!G$1,manifest_11Sep!$A$1:$V$1,0))</f>
        <v>65</v>
      </c>
      <c r="H1037" s="13" t="str">
        <f t="array" ref="H1037">INDEX(manifest_11Sep!$A$1:$V$3202,MATCH($B1037,manifest_11Sep!$B$1:$B$3202,0),MATCH(A.Dep9SepList!H$1,manifest_11Sep!$A$1:$V$1,0))</f>
        <v>Rhoda Emezienna</v>
      </c>
      <c r="I1037" s="13" t="str">
        <f t="array" ref="I1037">INDEX(manifest_11Sep!$A$1:$V$3202,MATCH($B1037,manifest_11Sep!$B$1:$B$3202,0),MATCH(A.Dep9SepList!I$1,manifest_11Sep!$A$1:$V$1,0))</f>
        <v>Delta</v>
      </c>
      <c r="J1037" s="13" t="str">
        <f t="array" ref="J1037">INDEX(manifest_11Sep!$A$1:$V$3202,MATCH($B1037,manifest_11Sep!$B$1:$B$3202,0),MATCH(A.Dep9SepList!J$1,manifest_11Sep!$A$1:$V$1,0))</f>
        <v>DL 188</v>
      </c>
      <c r="K1037" s="32" t="str">
        <f t="array" ref="K1037">INDEX(manifest_11Sep!$A$1:$V$3202,MATCH($B1037,manifest_11Sep!$B$1:$B$3202,0),MATCH(A.Dep9SepList!K$1,manifest_11Sep!$A$1:$V$1,0))</f>
        <v>18-thg 9-25</v>
      </c>
      <c r="L1037" s="20">
        <f t="array" ref="L1037">INDEX(manifest_11Sep!$A$1:$V$3202,MATCH($B1037,manifest_11Sep!$B$1:$B$3202,0),MATCH(A.Dep9SepList!L$1,manifest_11Sep!$A$1:$V$1,0))</f>
        <v>0.68402777777777779</v>
      </c>
      <c r="M1037" s="13" t="str">
        <f t="array" ref="M1037">INDEX(manifest_11Sep!$A$1:$V$3202,MATCH($B1037,manifest_11Sep!$B$1:$B$3202,0),MATCH(A.Dep9SepList!M$1,manifest_11Sep!$A$1:$V$1,0))</f>
        <v>ICN-T2</v>
      </c>
      <c r="N1037" s="13" t="str">
        <f t="array" ref="N1037">INDEX(manifest_11Sep!$A$1:$V$3202,MATCH($B1037,manifest_11Sep!$B$1:$B$3202,0),MATCH(A.Dep9SepList!N$1,manifest_11Sep!$A$1:$V$1,0))</f>
        <v>THE PLAZA</v>
      </c>
      <c r="O1037" s="31"/>
      <c r="P1037" s="20" t="e" cm="1" vm="1">
        <f t="array" aca="1" ref="P1037" ca="1">IF(J1037="","",_xlfn.XLOOKUP(J1037&amp;N1037,'A.Departure Grouping'!AQ:AQ&amp;'A.Departure Grouping'!AP:AP,'A.Departure Grouping'!AR:AR,"",0))</f>
        <v>#NAME?</v>
      </c>
      <c r="Q1037" s="13">
        <v>70102019</v>
      </c>
      <c r="R1037" s="13" t="s">
        <v>43</v>
      </c>
      <c r="S1037" s="13">
        <f t="array" ref="S1037">INDEX(manifest_11Sep!$A$1:$V$3202,MATCH($B1037,manifest_11Sep!$B$1:$B$3202,0),MATCH(A.Dep9SepList!S$1,manifest_11Sep!$A$1:$V$1,0))</f>
        <v>0</v>
      </c>
      <c r="T1037" s="17"/>
    </row>
    <row r="1038" spans="1:20" hidden="1">
      <c r="A1038" s="13" t="str">
        <f t="array" ref="A1038">INDEX(manifest_11Sep!$A$1:$V$3202,MATCH($B1038,manifest_11Sep!$B$1:$B$3202,0),MATCH(A.Dep9SepList!A$1,manifest_11Sep!$A$1:$V$1,0))</f>
        <v>A</v>
      </c>
      <c r="B1038" s="13" t="s">
        <v>3953</v>
      </c>
      <c r="C1038" s="13" t="str">
        <f t="array" ref="C1038">INDEX(manifest_11Sep!$A$1:$V$3202,MATCH($B1038,manifest_11Sep!$B$1:$B$3202,0),MATCH(A.Dep9SepList!C$1,manifest_11Sep!$A$1:$V$1,0))</f>
        <v>KSNHXNYQKYR</v>
      </c>
      <c r="D1038" s="13" t="str">
        <f t="array" ref="D1038">INDEX(manifest_11Sep!$A$1:$V$3202,MATCH($B1038,manifest_11Sep!$B$1:$B$3202,0),MATCH(A.Dep9SepList!D$1,manifest_11Sep!$A$1:$V$1,0))</f>
        <v>Male</v>
      </c>
      <c r="E1038" s="13" t="str">
        <f t="array" ref="E1038">INDEX(manifest_11Sep!$A$1:$V$3202,MATCH($B1038,manifest_11Sep!$B$1:$B$3202,0),MATCH(A.Dep9SepList!E$1,manifest_11Sep!$A$1:$V$1,0))</f>
        <v>Blessing Ngozi</v>
      </c>
      <c r="F1038" s="13" t="str">
        <f t="array" ref="F1038">INDEX(manifest_11Sep!$A$1:$V$3202,MATCH($B1038,manifest_11Sep!$B$1:$B$3202,0),MATCH(A.Dep9SepList!F$1,manifest_11Sep!$A$1:$V$1,0))</f>
        <v>Ezim</v>
      </c>
      <c r="G1038" s="13">
        <f t="array" ref="G1038">INDEX(manifest_11Sep!$A$1:$V$3202,MATCH($B1038,manifest_11Sep!$B$1:$B$3202,0),MATCH(A.Dep9SepList!G$1,manifest_11Sep!$A$1:$V$1,0))</f>
        <v>68</v>
      </c>
      <c r="H1038" s="13" t="str">
        <f t="array" ref="H1038">INDEX(manifest_11Sep!$A$1:$V$3202,MATCH($B1038,manifest_11Sep!$B$1:$B$3202,0),MATCH(A.Dep9SepList!H$1,manifest_11Sep!$A$1:$V$1,0))</f>
        <v>Rhoda Emezienna</v>
      </c>
      <c r="I1038" s="13" t="str">
        <f t="array" ref="I1038">INDEX(manifest_11Sep!$A$1:$V$3202,MATCH($B1038,manifest_11Sep!$B$1:$B$3202,0),MATCH(A.Dep9SepList!I$1,manifest_11Sep!$A$1:$V$1,0))</f>
        <v>Delta</v>
      </c>
      <c r="J1038" s="13" t="str">
        <f t="array" ref="J1038">INDEX(manifest_11Sep!$A$1:$V$3202,MATCH($B1038,manifest_11Sep!$B$1:$B$3202,0),MATCH(A.Dep9SepList!J$1,manifest_11Sep!$A$1:$V$1,0))</f>
        <v>DL 188</v>
      </c>
      <c r="K1038" s="32" t="str">
        <f t="array" ref="K1038">INDEX(manifest_11Sep!$A$1:$V$3202,MATCH($B1038,manifest_11Sep!$B$1:$B$3202,0),MATCH(A.Dep9SepList!K$1,manifest_11Sep!$A$1:$V$1,0))</f>
        <v>18-thg 9-25</v>
      </c>
      <c r="L1038" s="20">
        <f t="array" ref="L1038">INDEX(manifest_11Sep!$A$1:$V$3202,MATCH($B1038,manifest_11Sep!$B$1:$B$3202,0),MATCH(A.Dep9SepList!L$1,manifest_11Sep!$A$1:$V$1,0))</f>
        <v>0.68402777777777779</v>
      </c>
      <c r="M1038" s="13" t="str">
        <f t="array" ref="M1038">INDEX(manifest_11Sep!$A$1:$V$3202,MATCH($B1038,manifest_11Sep!$B$1:$B$3202,0),MATCH(A.Dep9SepList!M$1,manifest_11Sep!$A$1:$V$1,0))</f>
        <v>ICN-T2</v>
      </c>
      <c r="N1038" s="13" t="str">
        <f t="array" ref="N1038">INDEX(manifest_11Sep!$A$1:$V$3202,MATCH($B1038,manifest_11Sep!$B$1:$B$3202,0),MATCH(A.Dep9SepList!N$1,manifest_11Sep!$A$1:$V$1,0))</f>
        <v>THE PLAZA</v>
      </c>
      <c r="O1038" s="31"/>
      <c r="P1038" s="20" t="e" cm="1" vm="1">
        <f t="array" aca="1" ref="P1038" ca="1">IF(J1038="","",_xlfn.XLOOKUP(J1038&amp;N1038,'A.Departure Grouping'!AQ:AQ&amp;'A.Departure Grouping'!AP:AP,'A.Departure Grouping'!AR:AR,"",0))</f>
        <v>#NAME?</v>
      </c>
      <c r="Q1038" s="13">
        <v>70102019</v>
      </c>
      <c r="R1038" s="13" t="s">
        <v>43</v>
      </c>
      <c r="S1038" s="13">
        <f t="array" ref="S1038">INDEX(manifest_11Sep!$A$1:$V$3202,MATCH($B1038,manifest_11Sep!$B$1:$B$3202,0),MATCH(A.Dep9SepList!S$1,manifest_11Sep!$A$1:$V$1,0))</f>
        <v>0</v>
      </c>
      <c r="T1038" s="17"/>
    </row>
    <row r="1039" spans="1:20" hidden="1">
      <c r="A1039" s="13" t="str">
        <f t="array" ref="A1039">INDEX(manifest_11Sep!$A$1:$V$3202,MATCH($B1039,manifest_11Sep!$B$1:$B$3202,0),MATCH(A.Dep9SepList!A$1,manifest_11Sep!$A$1:$V$1,0))</f>
        <v>A</v>
      </c>
      <c r="B1039" s="13" t="s">
        <v>3955</v>
      </c>
      <c r="C1039" s="13" t="str">
        <f t="array" ref="C1039">INDEX(manifest_11Sep!$A$1:$V$3202,MATCH($B1039,manifest_11Sep!$B$1:$B$3202,0),MATCH(A.Dep9SepList!C$1,manifest_11Sep!$A$1:$V$1,0))</f>
        <v>D9N5CHFZLVR</v>
      </c>
      <c r="D1039" s="13" t="str">
        <f t="array" ref="D1039">INDEX(manifest_11Sep!$A$1:$V$3202,MATCH($B1039,manifest_11Sep!$B$1:$B$3202,0),MATCH(A.Dep9SepList!D$1,manifest_11Sep!$A$1:$V$1,0))</f>
        <v>Female</v>
      </c>
      <c r="E1039" s="13" t="str">
        <f t="array" ref="E1039">INDEX(manifest_11Sep!$A$1:$V$3202,MATCH($B1039,manifest_11Sep!$B$1:$B$3202,0),MATCH(A.Dep9SepList!E$1,manifest_11Sep!$A$1:$V$1,0))</f>
        <v>Prescilia Nana</v>
      </c>
      <c r="F1039" s="13" t="str">
        <f t="array" ref="F1039">INDEX(manifest_11Sep!$A$1:$V$3202,MATCH($B1039,manifest_11Sep!$B$1:$B$3202,0),MATCH(A.Dep9SepList!F$1,manifest_11Sep!$A$1:$V$1,0))</f>
        <v>Ndoping</v>
      </c>
      <c r="G1039" s="13">
        <f t="array" ref="G1039">INDEX(manifest_11Sep!$A$1:$V$3202,MATCH($B1039,manifest_11Sep!$B$1:$B$3202,0),MATCH(A.Dep9SepList!G$1,manifest_11Sep!$A$1:$V$1,0))</f>
        <v>63</v>
      </c>
      <c r="H1039" s="13" t="str">
        <f t="array" ref="H1039">INDEX(manifest_11Sep!$A$1:$V$3202,MATCH($B1039,manifest_11Sep!$B$1:$B$3202,0),MATCH(A.Dep9SepList!H$1,manifest_11Sep!$A$1:$V$1,0))</f>
        <v>Rhoda Emezienna</v>
      </c>
      <c r="I1039" s="13" t="str">
        <f t="array" ref="I1039">INDEX(manifest_11Sep!$A$1:$V$3202,MATCH($B1039,manifest_11Sep!$B$1:$B$3202,0),MATCH(A.Dep9SepList!I$1,manifest_11Sep!$A$1:$V$1,0))</f>
        <v>Delta</v>
      </c>
      <c r="J1039" s="13" t="str">
        <f t="array" ref="J1039">INDEX(manifest_11Sep!$A$1:$V$3202,MATCH($B1039,manifest_11Sep!$B$1:$B$3202,0),MATCH(A.Dep9SepList!J$1,manifest_11Sep!$A$1:$V$1,0))</f>
        <v>DL 188</v>
      </c>
      <c r="K1039" s="32" t="str">
        <f t="array" ref="K1039">INDEX(manifest_11Sep!$A$1:$V$3202,MATCH($B1039,manifest_11Sep!$B$1:$B$3202,0),MATCH(A.Dep9SepList!K$1,manifest_11Sep!$A$1:$V$1,0))</f>
        <v>18-thg 9-25</v>
      </c>
      <c r="L1039" s="20">
        <f t="array" ref="L1039">INDEX(manifest_11Sep!$A$1:$V$3202,MATCH($B1039,manifest_11Sep!$B$1:$B$3202,0),MATCH(A.Dep9SepList!L$1,manifest_11Sep!$A$1:$V$1,0))</f>
        <v>0.68402777777777779</v>
      </c>
      <c r="M1039" s="13" t="str">
        <f t="array" ref="M1039">INDEX(manifest_11Sep!$A$1:$V$3202,MATCH($B1039,manifest_11Sep!$B$1:$B$3202,0),MATCH(A.Dep9SepList!M$1,manifest_11Sep!$A$1:$V$1,0))</f>
        <v>ICN-T2</v>
      </c>
      <c r="N1039" s="13" t="str">
        <f t="array" ref="N1039">INDEX(manifest_11Sep!$A$1:$V$3202,MATCH($B1039,manifest_11Sep!$B$1:$B$3202,0),MATCH(A.Dep9SepList!N$1,manifest_11Sep!$A$1:$V$1,0))</f>
        <v>THE PLAZA</v>
      </c>
      <c r="O1039" s="31"/>
      <c r="P1039" s="20" t="e" cm="1" vm="1">
        <f t="array" aca="1" ref="P1039" ca="1">IF(J1039="","",_xlfn.XLOOKUP(J1039&amp;N1039,'A.Departure Grouping'!AQ:AQ&amp;'A.Departure Grouping'!AP:AP,'A.Departure Grouping'!AR:AR,"",0))</f>
        <v>#NAME?</v>
      </c>
      <c r="Q1039" s="13">
        <v>70079213</v>
      </c>
      <c r="R1039" s="13" t="s">
        <v>35</v>
      </c>
      <c r="S1039" s="13">
        <f t="array" ref="S1039">INDEX(manifest_11Sep!$A$1:$V$3202,MATCH($B1039,manifest_11Sep!$B$1:$B$3202,0),MATCH(A.Dep9SepList!S$1,manifest_11Sep!$A$1:$V$1,0))</f>
        <v>0</v>
      </c>
      <c r="T1039" s="17"/>
    </row>
    <row r="1040" spans="1:20" hidden="1">
      <c r="A1040" s="13" t="str">
        <f t="array" ref="A1040">INDEX(manifest_11Sep!$A$1:$V$3202,MATCH($B1040,manifest_11Sep!$B$1:$B$3202,0),MATCH(A.Dep9SepList!A$1,manifest_11Sep!$A$1:$V$1,0))</f>
        <v>A</v>
      </c>
      <c r="B1040" s="13" t="s">
        <v>4021</v>
      </c>
      <c r="C1040" s="13" t="str">
        <f t="array" ref="C1040">INDEX(manifest_11Sep!$A$1:$V$3202,MATCH($B1040,manifest_11Sep!$B$1:$B$3202,0),MATCH(A.Dep9SepList!C$1,manifest_11Sep!$A$1:$V$1,0))</f>
        <v>3XN2QVQDJHP</v>
      </c>
      <c r="D1040" s="13" t="str">
        <f t="array" ref="D1040">INDEX(manifest_11Sep!$A$1:$V$3202,MATCH($B1040,manifest_11Sep!$B$1:$B$3202,0),MATCH(A.Dep9SepList!D$1,manifest_11Sep!$A$1:$V$1,0))</f>
        <v>Female</v>
      </c>
      <c r="E1040" s="13" t="str">
        <f t="array" ref="E1040">INDEX(manifest_11Sep!$A$1:$V$3202,MATCH($B1040,manifest_11Sep!$B$1:$B$3202,0),MATCH(A.Dep9SepList!E$1,manifest_11Sep!$A$1:$V$1,0))</f>
        <v>Rhoda Chima</v>
      </c>
      <c r="F1040" s="13" t="str">
        <f t="array" ref="F1040">INDEX(manifest_11Sep!$A$1:$V$3202,MATCH($B1040,manifest_11Sep!$B$1:$B$3202,0),MATCH(A.Dep9SepList!F$1,manifest_11Sep!$A$1:$V$1,0))</f>
        <v>Onyima</v>
      </c>
      <c r="G1040" s="13">
        <f t="array" ref="G1040">INDEX(manifest_11Sep!$A$1:$V$3202,MATCH($B1040,manifest_11Sep!$B$1:$B$3202,0),MATCH(A.Dep9SepList!G$1,manifest_11Sep!$A$1:$V$1,0))</f>
        <v>63</v>
      </c>
      <c r="H1040" s="13" t="str">
        <f t="array" ref="H1040">INDEX(manifest_11Sep!$A$1:$V$3202,MATCH($B1040,manifest_11Sep!$B$1:$B$3202,0),MATCH(A.Dep9SepList!H$1,manifest_11Sep!$A$1:$V$1,0))</f>
        <v>Rhoda Emezienna</v>
      </c>
      <c r="I1040" s="13" t="str">
        <f t="array" ref="I1040">INDEX(manifest_11Sep!$A$1:$V$3202,MATCH($B1040,manifest_11Sep!$B$1:$B$3202,0),MATCH(A.Dep9SepList!I$1,manifest_11Sep!$A$1:$V$1,0))</f>
        <v>Delta</v>
      </c>
      <c r="J1040" s="13" t="str">
        <f t="array" ref="J1040">INDEX(manifest_11Sep!$A$1:$V$3202,MATCH($B1040,manifest_11Sep!$B$1:$B$3202,0),MATCH(A.Dep9SepList!J$1,manifest_11Sep!$A$1:$V$1,0))</f>
        <v>DL 188</v>
      </c>
      <c r="K1040" s="32" t="str">
        <f t="array" ref="K1040">INDEX(manifest_11Sep!$A$1:$V$3202,MATCH($B1040,manifest_11Sep!$B$1:$B$3202,0),MATCH(A.Dep9SepList!K$1,manifest_11Sep!$A$1:$V$1,0))</f>
        <v>18-thg 9-25</v>
      </c>
      <c r="L1040" s="20">
        <f t="array" ref="L1040">INDEX(manifest_11Sep!$A$1:$V$3202,MATCH($B1040,manifest_11Sep!$B$1:$B$3202,0),MATCH(A.Dep9SepList!L$1,manifest_11Sep!$A$1:$V$1,0))</f>
        <v>0.68402777777777779</v>
      </c>
      <c r="M1040" s="13" t="str">
        <f t="array" ref="M1040">INDEX(manifest_11Sep!$A$1:$V$3202,MATCH($B1040,manifest_11Sep!$B$1:$B$3202,0),MATCH(A.Dep9SepList!M$1,manifest_11Sep!$A$1:$V$1,0))</f>
        <v>ICN-T2</v>
      </c>
      <c r="N1040" s="13" t="str">
        <f t="array" ref="N1040">INDEX(manifest_11Sep!$A$1:$V$3202,MATCH($B1040,manifest_11Sep!$B$1:$B$3202,0),MATCH(A.Dep9SepList!N$1,manifest_11Sep!$A$1:$V$1,0))</f>
        <v>THE PLAZA</v>
      </c>
      <c r="O1040" s="31"/>
      <c r="P1040" s="20" t="e" cm="1" vm="1">
        <f t="array" aca="1" ref="P1040" ca="1">IF(J1040="","",_xlfn.XLOOKUP(J1040&amp;N1040,'A.Departure Grouping'!AQ:AQ&amp;'A.Departure Grouping'!AP:AP,'A.Departure Grouping'!AR:AR,"",0))</f>
        <v>#NAME?</v>
      </c>
      <c r="Q1040" s="13">
        <v>70508911</v>
      </c>
      <c r="R1040" s="13" t="s">
        <v>43</v>
      </c>
      <c r="S1040" s="13">
        <f t="array" ref="S1040">INDEX(manifest_11Sep!$A$1:$V$3202,MATCH($B1040,manifest_11Sep!$B$1:$B$3202,0),MATCH(A.Dep9SepList!S$1,manifest_11Sep!$A$1:$V$1,0))</f>
        <v>0</v>
      </c>
      <c r="T1040" s="17"/>
    </row>
    <row r="1041" spans="1:20" hidden="1">
      <c r="A1041" s="13" t="str">
        <f t="array" ref="A1041">INDEX(manifest_11Sep!$A$1:$V$3202,MATCH($B1041,manifest_11Sep!$B$1:$B$3202,0),MATCH(A.Dep9SepList!A$1,manifest_11Sep!$A$1:$V$1,0))</f>
        <v>A</v>
      </c>
      <c r="B1041" s="13" t="s">
        <v>4024</v>
      </c>
      <c r="C1041" s="13" t="str">
        <f t="array" ref="C1041">INDEX(manifest_11Sep!$A$1:$V$3202,MATCH($B1041,manifest_11Sep!$B$1:$B$3202,0),MATCH(A.Dep9SepList!C$1,manifest_11Sep!$A$1:$V$1,0))</f>
        <v>3XN2QVQDJHP</v>
      </c>
      <c r="D1041" s="13" t="str">
        <f t="array" ref="D1041">INDEX(manifest_11Sep!$A$1:$V$3202,MATCH($B1041,manifest_11Sep!$B$1:$B$3202,0),MATCH(A.Dep9SepList!D$1,manifest_11Sep!$A$1:$V$1,0))</f>
        <v>Female</v>
      </c>
      <c r="E1041" s="13" t="str">
        <f t="array" ref="E1041">INDEX(manifest_11Sep!$A$1:$V$3202,MATCH($B1041,manifest_11Sep!$B$1:$B$3202,0),MATCH(A.Dep9SepList!E$1,manifest_11Sep!$A$1:$V$1,0))</f>
        <v>Ngozika Chidimma</v>
      </c>
      <c r="F1041" s="13" t="str">
        <f t="array" ref="F1041">INDEX(manifest_11Sep!$A$1:$V$3202,MATCH($B1041,manifest_11Sep!$B$1:$B$3202,0),MATCH(A.Dep9SepList!F$1,manifest_11Sep!$A$1:$V$1,0))</f>
        <v>Emezienna</v>
      </c>
      <c r="G1041" s="13">
        <f t="array" ref="G1041">INDEX(manifest_11Sep!$A$1:$V$3202,MATCH($B1041,manifest_11Sep!$B$1:$B$3202,0),MATCH(A.Dep9SepList!G$1,manifest_11Sep!$A$1:$V$1,0))</f>
        <v>22</v>
      </c>
      <c r="H1041" s="13" t="str">
        <f t="array" ref="H1041">INDEX(manifest_11Sep!$A$1:$V$3202,MATCH($B1041,manifest_11Sep!$B$1:$B$3202,0),MATCH(A.Dep9SepList!H$1,manifest_11Sep!$A$1:$V$1,0))</f>
        <v>Rhoda Emezienna</v>
      </c>
      <c r="I1041" s="13" t="str">
        <f t="array" ref="I1041">INDEX(manifest_11Sep!$A$1:$V$3202,MATCH($B1041,manifest_11Sep!$B$1:$B$3202,0),MATCH(A.Dep9SepList!I$1,manifest_11Sep!$A$1:$V$1,0))</f>
        <v>Delta</v>
      </c>
      <c r="J1041" s="13" t="str">
        <f t="array" ref="J1041">INDEX(manifest_11Sep!$A$1:$V$3202,MATCH($B1041,manifest_11Sep!$B$1:$B$3202,0),MATCH(A.Dep9SepList!J$1,manifest_11Sep!$A$1:$V$1,0))</f>
        <v>DL 188</v>
      </c>
      <c r="K1041" s="32" t="str">
        <f t="array" ref="K1041">INDEX(manifest_11Sep!$A$1:$V$3202,MATCH($B1041,manifest_11Sep!$B$1:$B$3202,0),MATCH(A.Dep9SepList!K$1,manifest_11Sep!$A$1:$V$1,0))</f>
        <v>18-thg 9-25</v>
      </c>
      <c r="L1041" s="20">
        <f t="array" ref="L1041">INDEX(manifest_11Sep!$A$1:$V$3202,MATCH($B1041,manifest_11Sep!$B$1:$B$3202,0),MATCH(A.Dep9SepList!L$1,manifest_11Sep!$A$1:$V$1,0))</f>
        <v>0.68402777777777779</v>
      </c>
      <c r="M1041" s="13" t="str">
        <f t="array" ref="M1041">INDEX(manifest_11Sep!$A$1:$V$3202,MATCH($B1041,manifest_11Sep!$B$1:$B$3202,0),MATCH(A.Dep9SepList!M$1,manifest_11Sep!$A$1:$V$1,0))</f>
        <v>ICN-T2</v>
      </c>
      <c r="N1041" s="13" t="str">
        <f t="array" ref="N1041">INDEX(manifest_11Sep!$A$1:$V$3202,MATCH($B1041,manifest_11Sep!$B$1:$B$3202,0),MATCH(A.Dep9SepList!N$1,manifest_11Sep!$A$1:$V$1,0))</f>
        <v>THE PLAZA</v>
      </c>
      <c r="O1041" s="31"/>
      <c r="P1041" s="20" t="e" cm="1" vm="1">
        <f t="array" aca="1" ref="P1041" ca="1">IF(J1041="","",_xlfn.XLOOKUP(J1041&amp;N1041,'A.Departure Grouping'!AQ:AQ&amp;'A.Departure Grouping'!AP:AP,'A.Departure Grouping'!AR:AR,"",0))</f>
        <v>#NAME?</v>
      </c>
      <c r="Q1041" s="13">
        <v>70508911</v>
      </c>
      <c r="R1041" s="13" t="s">
        <v>43</v>
      </c>
      <c r="S1041" s="13">
        <f t="array" ref="S1041">INDEX(manifest_11Sep!$A$1:$V$3202,MATCH($B1041,manifest_11Sep!$B$1:$B$3202,0),MATCH(A.Dep9SepList!S$1,manifest_11Sep!$A$1:$V$1,0))</f>
        <v>0</v>
      </c>
      <c r="T1041" s="17"/>
    </row>
    <row r="1042" spans="1:20" hidden="1">
      <c r="A1042" s="13" t="str">
        <f t="array" ref="A1042">INDEX(manifest_11Sep!$A$1:$V$3202,MATCH($B1042,manifest_11Sep!$B$1:$B$3202,0),MATCH(A.Dep9SepList!A$1,manifest_11Sep!$A$1:$V$1,0))</f>
        <v>A</v>
      </c>
      <c r="B1042" s="13" t="s">
        <v>4027</v>
      </c>
      <c r="C1042" s="13" t="str">
        <f t="array" ref="C1042">INDEX(manifest_11Sep!$A$1:$V$3202,MATCH($B1042,manifest_11Sep!$B$1:$B$3202,0),MATCH(A.Dep9SepList!C$1,manifest_11Sep!$A$1:$V$1,0))</f>
        <v>2SNYKCY8XT6</v>
      </c>
      <c r="D1042" s="13" t="str">
        <f t="array" ref="D1042">INDEX(manifest_11Sep!$A$1:$V$3202,MATCH($B1042,manifest_11Sep!$B$1:$B$3202,0),MATCH(A.Dep9SepList!D$1,manifest_11Sep!$A$1:$V$1,0))</f>
        <v>Female</v>
      </c>
      <c r="E1042" s="13" t="str">
        <f t="array" ref="E1042">INDEX(manifest_11Sep!$A$1:$V$3202,MATCH($B1042,manifest_11Sep!$B$1:$B$3202,0),MATCH(A.Dep9SepList!E$1,manifest_11Sep!$A$1:$V$1,0))</f>
        <v>Theresa Izukanne</v>
      </c>
      <c r="F1042" s="13" t="str">
        <f t="array" ref="F1042">INDEX(manifest_11Sep!$A$1:$V$3202,MATCH($B1042,manifest_11Sep!$B$1:$B$3202,0),MATCH(A.Dep9SepList!F$1,manifest_11Sep!$A$1:$V$1,0))</f>
        <v>Nwachukwu</v>
      </c>
      <c r="G1042" s="13">
        <f t="array" ref="G1042">INDEX(manifest_11Sep!$A$1:$V$3202,MATCH($B1042,manifest_11Sep!$B$1:$B$3202,0),MATCH(A.Dep9SepList!G$1,manifest_11Sep!$A$1:$V$1,0))</f>
        <v>64</v>
      </c>
      <c r="H1042" s="13" t="str">
        <f t="array" ref="H1042">INDEX(manifest_11Sep!$A$1:$V$3202,MATCH($B1042,manifest_11Sep!$B$1:$B$3202,0),MATCH(A.Dep9SepList!H$1,manifest_11Sep!$A$1:$V$1,0))</f>
        <v>Rhoda Emezienna</v>
      </c>
      <c r="I1042" s="13" t="str">
        <f t="array" ref="I1042">INDEX(manifest_11Sep!$A$1:$V$3202,MATCH($B1042,manifest_11Sep!$B$1:$B$3202,0),MATCH(A.Dep9SepList!I$1,manifest_11Sep!$A$1:$V$1,0))</f>
        <v>Delta</v>
      </c>
      <c r="J1042" s="13" t="str">
        <f t="array" ref="J1042">INDEX(manifest_11Sep!$A$1:$V$3202,MATCH($B1042,manifest_11Sep!$B$1:$B$3202,0),MATCH(A.Dep9SepList!J$1,manifest_11Sep!$A$1:$V$1,0))</f>
        <v>DL 188</v>
      </c>
      <c r="K1042" s="32" t="str">
        <f t="array" ref="K1042">INDEX(manifest_11Sep!$A$1:$V$3202,MATCH($B1042,manifest_11Sep!$B$1:$B$3202,0),MATCH(A.Dep9SepList!K$1,manifest_11Sep!$A$1:$V$1,0))</f>
        <v>18-thg 9-25</v>
      </c>
      <c r="L1042" s="20">
        <f t="array" ref="L1042">INDEX(manifest_11Sep!$A$1:$V$3202,MATCH($B1042,manifest_11Sep!$B$1:$B$3202,0),MATCH(A.Dep9SepList!L$1,manifest_11Sep!$A$1:$V$1,0))</f>
        <v>0.68402777777777779</v>
      </c>
      <c r="M1042" s="13" t="str">
        <f t="array" ref="M1042">INDEX(manifest_11Sep!$A$1:$V$3202,MATCH($B1042,manifest_11Sep!$B$1:$B$3202,0),MATCH(A.Dep9SepList!M$1,manifest_11Sep!$A$1:$V$1,0))</f>
        <v>ICN-T2</v>
      </c>
      <c r="N1042" s="13" t="str">
        <f t="array" ref="N1042">INDEX(manifest_11Sep!$A$1:$V$3202,MATCH($B1042,manifest_11Sep!$B$1:$B$3202,0),MATCH(A.Dep9SepList!N$1,manifest_11Sep!$A$1:$V$1,0))</f>
        <v>THE PLAZA</v>
      </c>
      <c r="O1042" s="31"/>
      <c r="P1042" s="20" t="e" cm="1" vm="1">
        <f t="array" aca="1" ref="P1042" ca="1">IF(J1042="","",_xlfn.XLOOKUP(J1042&amp;N1042,'A.Departure Grouping'!AQ:AQ&amp;'A.Departure Grouping'!AP:AP,'A.Departure Grouping'!AR:AR,"",0))</f>
        <v>#NAME?</v>
      </c>
      <c r="Q1042" s="13">
        <v>70485557</v>
      </c>
      <c r="R1042" s="13" t="s">
        <v>61</v>
      </c>
      <c r="S1042" s="13">
        <f t="array" ref="S1042">INDEX(manifest_11Sep!$A$1:$V$3202,MATCH($B1042,manifest_11Sep!$B$1:$B$3202,0),MATCH(A.Dep9SepList!S$1,manifest_11Sep!$A$1:$V$1,0))</f>
        <v>0</v>
      </c>
      <c r="T1042" s="17"/>
    </row>
    <row r="1043" spans="1:20" hidden="1">
      <c r="A1043" s="13" t="str">
        <f t="array" ref="A1043">INDEX(manifest_11Sep!$A$1:$V$3202,MATCH($B1043,manifest_11Sep!$B$1:$B$3202,0),MATCH(A.Dep9SepList!A$1,manifest_11Sep!$A$1:$V$1,0))</f>
        <v>A</v>
      </c>
      <c r="B1043" s="13" t="s">
        <v>4030</v>
      </c>
      <c r="C1043" s="13" t="str">
        <f t="array" ref="C1043">INDEX(manifest_11Sep!$A$1:$V$3202,MATCH($B1043,manifest_11Sep!$B$1:$B$3202,0),MATCH(A.Dep9SepList!C$1,manifest_11Sep!$A$1:$V$1,0))</f>
        <v>2SNYKCY8XT6</v>
      </c>
      <c r="D1043" s="13" t="str">
        <f t="array" ref="D1043">INDEX(manifest_11Sep!$A$1:$V$3202,MATCH($B1043,manifest_11Sep!$B$1:$B$3202,0),MATCH(A.Dep9SepList!D$1,manifest_11Sep!$A$1:$V$1,0))</f>
        <v>Female</v>
      </c>
      <c r="E1043" s="13" t="str">
        <f t="array" ref="E1043">INDEX(manifest_11Sep!$A$1:$V$3202,MATCH($B1043,manifest_11Sep!$B$1:$B$3202,0),MATCH(A.Dep9SepList!E$1,manifest_11Sep!$A$1:$V$1,0))</f>
        <v>Beatrice Bolanle</v>
      </c>
      <c r="F1043" s="13" t="str">
        <f t="array" ref="F1043">INDEX(manifest_11Sep!$A$1:$V$3202,MATCH($B1043,manifest_11Sep!$B$1:$B$3202,0),MATCH(A.Dep9SepList!F$1,manifest_11Sep!$A$1:$V$1,0))</f>
        <v>Owolabi Jokoh</v>
      </c>
      <c r="G1043" s="13">
        <f t="array" ref="G1043">INDEX(manifest_11Sep!$A$1:$V$3202,MATCH($B1043,manifest_11Sep!$B$1:$B$3202,0),MATCH(A.Dep9SepList!G$1,manifest_11Sep!$A$1:$V$1,0))</f>
        <v>71</v>
      </c>
      <c r="H1043" s="13" t="str">
        <f t="array" ref="H1043">INDEX(manifest_11Sep!$A$1:$V$3202,MATCH($B1043,manifest_11Sep!$B$1:$B$3202,0),MATCH(A.Dep9SepList!H$1,manifest_11Sep!$A$1:$V$1,0))</f>
        <v>Rhoda Emezienna</v>
      </c>
      <c r="I1043" s="13" t="str">
        <f t="array" ref="I1043">INDEX(manifest_11Sep!$A$1:$V$3202,MATCH($B1043,manifest_11Sep!$B$1:$B$3202,0),MATCH(A.Dep9SepList!I$1,manifest_11Sep!$A$1:$V$1,0))</f>
        <v>Delta</v>
      </c>
      <c r="J1043" s="13" t="str">
        <f t="array" ref="J1043">INDEX(manifest_11Sep!$A$1:$V$3202,MATCH($B1043,manifest_11Sep!$B$1:$B$3202,0),MATCH(A.Dep9SepList!J$1,manifest_11Sep!$A$1:$V$1,0))</f>
        <v>DL 188</v>
      </c>
      <c r="K1043" s="32" t="str">
        <f t="array" ref="K1043">INDEX(manifest_11Sep!$A$1:$V$3202,MATCH($B1043,manifest_11Sep!$B$1:$B$3202,0),MATCH(A.Dep9SepList!K$1,manifest_11Sep!$A$1:$V$1,0))</f>
        <v>18-thg 9-25</v>
      </c>
      <c r="L1043" s="20">
        <f t="array" ref="L1043">INDEX(manifest_11Sep!$A$1:$V$3202,MATCH($B1043,manifest_11Sep!$B$1:$B$3202,0),MATCH(A.Dep9SepList!L$1,manifest_11Sep!$A$1:$V$1,0))</f>
        <v>0.68402777777777779</v>
      </c>
      <c r="M1043" s="13" t="str">
        <f t="array" ref="M1043">INDEX(manifest_11Sep!$A$1:$V$3202,MATCH($B1043,manifest_11Sep!$B$1:$B$3202,0),MATCH(A.Dep9SepList!M$1,manifest_11Sep!$A$1:$V$1,0))</f>
        <v>ICN-T2</v>
      </c>
      <c r="N1043" s="13" t="str">
        <f t="array" ref="N1043">INDEX(manifest_11Sep!$A$1:$V$3202,MATCH($B1043,manifest_11Sep!$B$1:$B$3202,0),MATCH(A.Dep9SepList!N$1,manifest_11Sep!$A$1:$V$1,0))</f>
        <v>THE PLAZA</v>
      </c>
      <c r="O1043" s="31"/>
      <c r="P1043" s="20" t="e" cm="1" vm="1">
        <f t="array" aca="1" ref="P1043" ca="1">IF(J1043="","",_xlfn.XLOOKUP(J1043&amp;N1043,'A.Departure Grouping'!AQ:AQ&amp;'A.Departure Grouping'!AP:AP,'A.Departure Grouping'!AR:AR,"",0))</f>
        <v>#NAME?</v>
      </c>
      <c r="Q1043" s="13">
        <v>70485557</v>
      </c>
      <c r="R1043" s="13" t="s">
        <v>61</v>
      </c>
      <c r="S1043" s="13">
        <f t="array" ref="S1043">INDEX(manifest_11Sep!$A$1:$V$3202,MATCH($B1043,manifest_11Sep!$B$1:$B$3202,0),MATCH(A.Dep9SepList!S$1,manifest_11Sep!$A$1:$V$1,0))</f>
        <v>0</v>
      </c>
      <c r="T1043" s="17"/>
    </row>
    <row r="1044" spans="1:20" hidden="1">
      <c r="A1044" s="13" t="str">
        <f t="array" ref="A1044">INDEX(manifest_11Sep!$A$1:$V$3202,MATCH($B1044,manifest_11Sep!$B$1:$B$3202,0),MATCH(A.Dep9SepList!A$1,manifest_11Sep!$A$1:$V$1,0))</f>
        <v>A</v>
      </c>
      <c r="B1044" s="13" t="s">
        <v>4071</v>
      </c>
      <c r="C1044" s="13" t="str">
        <f t="array" ref="C1044">INDEX(manifest_11Sep!$A$1:$V$3202,MATCH($B1044,manifest_11Sep!$B$1:$B$3202,0),MATCH(A.Dep9SepList!C$1,manifest_11Sep!$A$1:$V$1,0))</f>
        <v>7RNFZ7WY7B9</v>
      </c>
      <c r="D1044" s="13" t="str">
        <f t="array" ref="D1044">INDEX(manifest_11Sep!$A$1:$V$3202,MATCH($B1044,manifest_11Sep!$B$1:$B$3202,0),MATCH(A.Dep9SepList!D$1,manifest_11Sep!$A$1:$V$1,0))</f>
        <v>Male</v>
      </c>
      <c r="E1044" s="13" t="str">
        <f t="array" ref="E1044">INDEX(manifest_11Sep!$A$1:$V$3202,MATCH($B1044,manifest_11Sep!$B$1:$B$3202,0),MATCH(A.Dep9SepList!E$1,manifest_11Sep!$A$1:$V$1,0))</f>
        <v>Okey Enoch</v>
      </c>
      <c r="F1044" s="13" t="str">
        <f t="array" ref="F1044">INDEX(manifest_11Sep!$A$1:$V$3202,MATCH($B1044,manifest_11Sep!$B$1:$B$3202,0),MATCH(A.Dep9SepList!F$1,manifest_11Sep!$A$1:$V$1,0))</f>
        <v>Ewuzie</v>
      </c>
      <c r="G1044" s="13">
        <f t="array" ref="G1044">INDEX(manifest_11Sep!$A$1:$V$3202,MATCH($B1044,manifest_11Sep!$B$1:$B$3202,0),MATCH(A.Dep9SepList!G$1,manifest_11Sep!$A$1:$V$1,0))</f>
        <v>63</v>
      </c>
      <c r="H1044" s="13" t="str">
        <f t="array" ref="H1044">INDEX(manifest_11Sep!$A$1:$V$3202,MATCH($B1044,manifest_11Sep!$B$1:$B$3202,0),MATCH(A.Dep9SepList!H$1,manifest_11Sep!$A$1:$V$1,0))</f>
        <v>Stanley Odujole</v>
      </c>
      <c r="I1044" s="13" t="str">
        <f t="array" ref="I1044">INDEX(manifest_11Sep!$A$1:$V$3202,MATCH($B1044,manifest_11Sep!$B$1:$B$3202,0),MATCH(A.Dep9SepList!I$1,manifest_11Sep!$A$1:$V$1,0))</f>
        <v>Delta</v>
      </c>
      <c r="J1044" s="13" t="str">
        <f t="array" ref="J1044">INDEX(manifest_11Sep!$A$1:$V$3202,MATCH($B1044,manifest_11Sep!$B$1:$B$3202,0),MATCH(A.Dep9SepList!J$1,manifest_11Sep!$A$1:$V$1,0))</f>
        <v>DL 188</v>
      </c>
      <c r="K1044" s="32" t="str">
        <f t="array" ref="K1044">INDEX(manifest_11Sep!$A$1:$V$3202,MATCH($B1044,manifest_11Sep!$B$1:$B$3202,0),MATCH(A.Dep9SepList!K$1,manifest_11Sep!$A$1:$V$1,0))</f>
        <v>18-thg 9-25</v>
      </c>
      <c r="L1044" s="20">
        <f t="array" ref="L1044">INDEX(manifest_11Sep!$A$1:$V$3202,MATCH($B1044,manifest_11Sep!$B$1:$B$3202,0),MATCH(A.Dep9SepList!L$1,manifest_11Sep!$A$1:$V$1,0))</f>
        <v>0.68402777777777779</v>
      </c>
      <c r="M1044" s="13" t="str">
        <f t="array" ref="M1044">INDEX(manifest_11Sep!$A$1:$V$3202,MATCH($B1044,manifest_11Sep!$B$1:$B$3202,0),MATCH(A.Dep9SepList!M$1,manifest_11Sep!$A$1:$V$1,0))</f>
        <v>ICN-T2</v>
      </c>
      <c r="N1044" s="13" t="str">
        <f t="array" ref="N1044">INDEX(manifest_11Sep!$A$1:$V$3202,MATCH($B1044,manifest_11Sep!$B$1:$B$3202,0),MATCH(A.Dep9SepList!N$1,manifest_11Sep!$A$1:$V$1,0))</f>
        <v>THE PLAZA</v>
      </c>
      <c r="O1044" s="31"/>
      <c r="P1044" s="20" t="e" cm="1" vm="1">
        <f t="array" aca="1" ref="P1044" ca="1">IF(J1044="","",_xlfn.XLOOKUP(J1044&amp;N1044,'A.Departure Grouping'!AQ:AQ&amp;'A.Departure Grouping'!AP:AP,'A.Departure Grouping'!AR:AR,"",0))</f>
        <v>#NAME?</v>
      </c>
      <c r="Q1044" s="13">
        <v>70102115</v>
      </c>
      <c r="R1044" s="13" t="s">
        <v>43</v>
      </c>
      <c r="S1044" s="13">
        <f t="array" ref="S1044">INDEX(manifest_11Sep!$A$1:$V$3202,MATCH($B1044,manifest_11Sep!$B$1:$B$3202,0),MATCH(A.Dep9SepList!S$1,manifest_11Sep!$A$1:$V$1,0))</f>
        <v>0</v>
      </c>
      <c r="T1044" s="13"/>
    </row>
    <row r="1045" spans="1:20" hidden="1">
      <c r="A1045" s="13" t="str">
        <f t="array" ref="A1045">INDEX(manifest_11Sep!$A$1:$V$3202,MATCH($B1045,manifest_11Sep!$B$1:$B$3202,0),MATCH(A.Dep9SepList!A$1,manifest_11Sep!$A$1:$V$1,0))</f>
        <v>A</v>
      </c>
      <c r="B1045" s="13" t="s">
        <v>4074</v>
      </c>
      <c r="C1045" s="13" t="str">
        <f t="array" ref="C1045">INDEX(manifest_11Sep!$A$1:$V$3202,MATCH($B1045,manifest_11Sep!$B$1:$B$3202,0),MATCH(A.Dep9SepList!C$1,manifest_11Sep!$A$1:$V$1,0))</f>
        <v>7RNFZ7WY7B9</v>
      </c>
      <c r="D1045" s="13" t="str">
        <f t="array" ref="D1045">INDEX(manifest_11Sep!$A$1:$V$3202,MATCH($B1045,manifest_11Sep!$B$1:$B$3202,0),MATCH(A.Dep9SepList!D$1,manifest_11Sep!$A$1:$V$1,0))</f>
        <v>Female</v>
      </c>
      <c r="E1045" s="13" t="str">
        <f t="array" ref="E1045">INDEX(manifest_11Sep!$A$1:$V$3202,MATCH($B1045,manifest_11Sep!$B$1:$B$3202,0),MATCH(A.Dep9SepList!E$1,manifest_11Sep!$A$1:$V$1,0))</f>
        <v>Pearl</v>
      </c>
      <c r="F1045" s="13" t="str">
        <f t="array" ref="F1045">INDEX(manifest_11Sep!$A$1:$V$3202,MATCH($B1045,manifest_11Sep!$B$1:$B$3202,0),MATCH(A.Dep9SepList!F$1,manifest_11Sep!$A$1:$V$1,0))</f>
        <v>Ewuzie</v>
      </c>
      <c r="G1045" s="13">
        <f t="array" ref="G1045">INDEX(manifest_11Sep!$A$1:$V$3202,MATCH($B1045,manifest_11Sep!$B$1:$B$3202,0),MATCH(A.Dep9SepList!G$1,manifest_11Sep!$A$1:$V$1,0))</f>
        <v>59</v>
      </c>
      <c r="H1045" s="13" t="str">
        <f t="array" ref="H1045">INDEX(manifest_11Sep!$A$1:$V$3202,MATCH($B1045,manifest_11Sep!$B$1:$B$3202,0),MATCH(A.Dep9SepList!H$1,manifest_11Sep!$A$1:$V$1,0))</f>
        <v>Stanley Odujole</v>
      </c>
      <c r="I1045" s="13" t="str">
        <f t="array" ref="I1045">INDEX(manifest_11Sep!$A$1:$V$3202,MATCH($B1045,manifest_11Sep!$B$1:$B$3202,0),MATCH(A.Dep9SepList!I$1,manifest_11Sep!$A$1:$V$1,0))</f>
        <v>Delta</v>
      </c>
      <c r="J1045" s="13" t="str">
        <f t="array" ref="J1045">INDEX(manifest_11Sep!$A$1:$V$3202,MATCH($B1045,manifest_11Sep!$B$1:$B$3202,0),MATCH(A.Dep9SepList!J$1,manifest_11Sep!$A$1:$V$1,0))</f>
        <v>DL 188</v>
      </c>
      <c r="K1045" s="32" t="str">
        <f t="array" ref="K1045">INDEX(manifest_11Sep!$A$1:$V$3202,MATCH($B1045,manifest_11Sep!$B$1:$B$3202,0),MATCH(A.Dep9SepList!K$1,manifest_11Sep!$A$1:$V$1,0))</f>
        <v>18-thg 9-25</v>
      </c>
      <c r="L1045" s="20">
        <f t="array" ref="L1045">INDEX(manifest_11Sep!$A$1:$V$3202,MATCH($B1045,manifest_11Sep!$B$1:$B$3202,0),MATCH(A.Dep9SepList!L$1,manifest_11Sep!$A$1:$V$1,0))</f>
        <v>0.68402777777777779</v>
      </c>
      <c r="M1045" s="13" t="str">
        <f t="array" ref="M1045">INDEX(manifest_11Sep!$A$1:$V$3202,MATCH($B1045,manifest_11Sep!$B$1:$B$3202,0),MATCH(A.Dep9SepList!M$1,manifest_11Sep!$A$1:$V$1,0))</f>
        <v>ICN-T2</v>
      </c>
      <c r="N1045" s="13" t="str">
        <f t="array" ref="N1045">INDEX(manifest_11Sep!$A$1:$V$3202,MATCH($B1045,manifest_11Sep!$B$1:$B$3202,0),MATCH(A.Dep9SepList!N$1,manifest_11Sep!$A$1:$V$1,0))</f>
        <v>THE PLAZA</v>
      </c>
      <c r="O1045" s="31"/>
      <c r="P1045" s="20" t="e" cm="1" vm="1">
        <f t="array" aca="1" ref="P1045" ca="1">IF(J1045="","",_xlfn.XLOOKUP(J1045&amp;N1045,'A.Departure Grouping'!AQ:AQ&amp;'A.Departure Grouping'!AP:AP,'A.Departure Grouping'!AR:AR,"",0))</f>
        <v>#NAME?</v>
      </c>
      <c r="Q1045" s="13">
        <v>70102115</v>
      </c>
      <c r="R1045" s="13" t="s">
        <v>43</v>
      </c>
      <c r="S1045" s="13">
        <f t="array" ref="S1045">INDEX(manifest_11Sep!$A$1:$V$3202,MATCH($B1045,manifest_11Sep!$B$1:$B$3202,0),MATCH(A.Dep9SepList!S$1,manifest_11Sep!$A$1:$V$1,0))</f>
        <v>0</v>
      </c>
      <c r="T1045" s="13"/>
    </row>
    <row r="1046" spans="1:20" hidden="1">
      <c r="A1046" s="13" t="str">
        <f t="array" ref="A1046">INDEX(manifest_11Sep!$A$1:$V$3202,MATCH($B1046,manifest_11Sep!$B$1:$B$3202,0),MATCH(A.Dep9SepList!A$1,manifest_11Sep!$A$1:$V$1,0))</f>
        <v>A</v>
      </c>
      <c r="B1046" s="13" t="s">
        <v>4087</v>
      </c>
      <c r="C1046" s="13" t="str">
        <f t="array" ref="C1046">INDEX(manifest_11Sep!$A$1:$V$3202,MATCH($B1046,manifest_11Sep!$B$1:$B$3202,0),MATCH(A.Dep9SepList!C$1,manifest_11Sep!$A$1:$V$1,0))</f>
        <v>Y2NX9L5DCR3</v>
      </c>
      <c r="D1046" s="13" t="str">
        <f t="array" ref="D1046">INDEX(manifest_11Sep!$A$1:$V$3202,MATCH($B1046,manifest_11Sep!$B$1:$B$3202,0),MATCH(A.Dep9SepList!D$1,manifest_11Sep!$A$1:$V$1,0))</f>
        <v>Female</v>
      </c>
      <c r="E1046" s="13" t="str">
        <f t="array" ref="E1046">INDEX(manifest_11Sep!$A$1:$V$3202,MATCH($B1046,manifest_11Sep!$B$1:$B$3202,0),MATCH(A.Dep9SepList!E$1,manifest_11Sep!$A$1:$V$1,0))</f>
        <v>Ifechukwu</v>
      </c>
      <c r="F1046" s="13" t="str">
        <f t="array" ref="F1046">INDEX(manifest_11Sep!$A$1:$V$3202,MATCH($B1046,manifest_11Sep!$B$1:$B$3202,0),MATCH(A.Dep9SepList!F$1,manifest_11Sep!$A$1:$V$1,0))</f>
        <v>Anikpe</v>
      </c>
      <c r="G1046" s="13">
        <f t="array" ref="G1046">INDEX(manifest_11Sep!$A$1:$V$3202,MATCH($B1046,manifest_11Sep!$B$1:$B$3202,0),MATCH(A.Dep9SepList!G$1,manifest_11Sep!$A$1:$V$1,0))</f>
        <v>35</v>
      </c>
      <c r="H1046" s="13" t="str">
        <f t="array" ref="H1046">INDEX(manifest_11Sep!$A$1:$V$3202,MATCH($B1046,manifest_11Sep!$B$1:$B$3202,0),MATCH(A.Dep9SepList!H$1,manifest_11Sep!$A$1:$V$1,0))</f>
        <v>Stanley Odujole</v>
      </c>
      <c r="I1046" s="13" t="str">
        <f t="array" ref="I1046">INDEX(manifest_11Sep!$A$1:$V$3202,MATCH($B1046,manifest_11Sep!$B$1:$B$3202,0),MATCH(A.Dep9SepList!I$1,manifest_11Sep!$A$1:$V$1,0))</f>
        <v>Delta</v>
      </c>
      <c r="J1046" s="13" t="str">
        <f t="array" ref="J1046">INDEX(manifest_11Sep!$A$1:$V$3202,MATCH($B1046,manifest_11Sep!$B$1:$B$3202,0),MATCH(A.Dep9SepList!J$1,manifest_11Sep!$A$1:$V$1,0))</f>
        <v>DL 188</v>
      </c>
      <c r="K1046" s="32" t="str">
        <f t="array" ref="K1046">INDEX(manifest_11Sep!$A$1:$V$3202,MATCH($B1046,manifest_11Sep!$B$1:$B$3202,0),MATCH(A.Dep9SepList!K$1,manifest_11Sep!$A$1:$V$1,0))</f>
        <v>18-thg 9-25</v>
      </c>
      <c r="L1046" s="20">
        <f t="array" ref="L1046">INDEX(manifest_11Sep!$A$1:$V$3202,MATCH($B1046,manifest_11Sep!$B$1:$B$3202,0),MATCH(A.Dep9SepList!L$1,manifest_11Sep!$A$1:$V$1,0))</f>
        <v>0.68402777777777779</v>
      </c>
      <c r="M1046" s="13" t="str">
        <f t="array" ref="M1046">INDEX(manifest_11Sep!$A$1:$V$3202,MATCH($B1046,manifest_11Sep!$B$1:$B$3202,0),MATCH(A.Dep9SepList!M$1,manifest_11Sep!$A$1:$V$1,0))</f>
        <v>ICN-T2</v>
      </c>
      <c r="N1046" s="13" t="str">
        <f t="array" ref="N1046">INDEX(manifest_11Sep!$A$1:$V$3202,MATCH($B1046,manifest_11Sep!$B$1:$B$3202,0),MATCH(A.Dep9SepList!N$1,manifest_11Sep!$A$1:$V$1,0))</f>
        <v>THE PLAZA</v>
      </c>
      <c r="O1046" s="31"/>
      <c r="P1046" s="20" t="e" cm="1" vm="1">
        <f t="array" aca="1" ref="P1046" ca="1">IF(J1046="","",_xlfn.XLOOKUP(J1046&amp;N1046,'A.Departure Grouping'!AQ:AQ&amp;'A.Departure Grouping'!AP:AP,'A.Departure Grouping'!AR:AR,"",0))</f>
        <v>#NAME?</v>
      </c>
      <c r="Q1046" s="13">
        <v>70508914</v>
      </c>
      <c r="R1046" s="13" t="s">
        <v>43</v>
      </c>
      <c r="S1046" s="13">
        <f t="array" ref="S1046">INDEX(manifest_11Sep!$A$1:$V$3202,MATCH($B1046,manifest_11Sep!$B$1:$B$3202,0),MATCH(A.Dep9SepList!S$1,manifest_11Sep!$A$1:$V$1,0))</f>
        <v>0</v>
      </c>
      <c r="T1046" s="13"/>
    </row>
    <row r="1047" spans="1:20" hidden="1">
      <c r="A1047" s="13" t="str">
        <f t="array" ref="A1047">INDEX(manifest_11Sep!$A$1:$V$3202,MATCH($B1047,manifest_11Sep!$B$1:$B$3202,0),MATCH(A.Dep9SepList!A$1,manifest_11Sep!$A$1:$V$1,0))</f>
        <v>A</v>
      </c>
      <c r="B1047" s="13" t="s">
        <v>4090</v>
      </c>
      <c r="C1047" s="13" t="str">
        <f t="array" ref="C1047">INDEX(manifest_11Sep!$A$1:$V$3202,MATCH($B1047,manifest_11Sep!$B$1:$B$3202,0),MATCH(A.Dep9SepList!C$1,manifest_11Sep!$A$1:$V$1,0))</f>
        <v>Y2NX9L5DCR3</v>
      </c>
      <c r="D1047" s="13" t="str">
        <f t="array" ref="D1047">INDEX(manifest_11Sep!$A$1:$V$3202,MATCH($B1047,manifest_11Sep!$B$1:$B$3202,0),MATCH(A.Dep9SepList!D$1,manifest_11Sep!$A$1:$V$1,0))</f>
        <v>Female</v>
      </c>
      <c r="E1047" s="13" t="str">
        <f t="array" ref="E1047">INDEX(manifest_11Sep!$A$1:$V$3202,MATCH($B1047,manifest_11Sep!$B$1:$B$3202,0),MATCH(A.Dep9SepList!E$1,manifest_11Sep!$A$1:$V$1,0))</f>
        <v>Uche Anthonia</v>
      </c>
      <c r="F1047" s="13" t="str">
        <f t="array" ref="F1047">INDEX(manifest_11Sep!$A$1:$V$3202,MATCH($B1047,manifest_11Sep!$B$1:$B$3202,0),MATCH(A.Dep9SepList!F$1,manifest_11Sep!$A$1:$V$1,0))</f>
        <v>Anikpe</v>
      </c>
      <c r="G1047" s="13">
        <f t="array" ref="G1047">INDEX(manifest_11Sep!$A$1:$V$3202,MATCH($B1047,manifest_11Sep!$B$1:$B$3202,0),MATCH(A.Dep9SepList!G$1,manifest_11Sep!$A$1:$V$1,0))</f>
        <v>59</v>
      </c>
      <c r="H1047" s="13" t="str">
        <f t="array" ref="H1047">INDEX(manifest_11Sep!$A$1:$V$3202,MATCH($B1047,manifest_11Sep!$B$1:$B$3202,0),MATCH(A.Dep9SepList!H$1,manifest_11Sep!$A$1:$V$1,0))</f>
        <v>Stanley Odujole</v>
      </c>
      <c r="I1047" s="13" t="str">
        <f t="array" ref="I1047">INDEX(manifest_11Sep!$A$1:$V$3202,MATCH($B1047,manifest_11Sep!$B$1:$B$3202,0),MATCH(A.Dep9SepList!I$1,manifest_11Sep!$A$1:$V$1,0))</f>
        <v>Delta</v>
      </c>
      <c r="J1047" s="13" t="str">
        <f t="array" ref="J1047">INDEX(manifest_11Sep!$A$1:$V$3202,MATCH($B1047,manifest_11Sep!$B$1:$B$3202,0),MATCH(A.Dep9SepList!J$1,manifest_11Sep!$A$1:$V$1,0))</f>
        <v>DL 188</v>
      </c>
      <c r="K1047" s="32" t="str">
        <f t="array" ref="K1047">INDEX(manifest_11Sep!$A$1:$V$3202,MATCH($B1047,manifest_11Sep!$B$1:$B$3202,0),MATCH(A.Dep9SepList!K$1,manifest_11Sep!$A$1:$V$1,0))</f>
        <v>18-thg 9-25</v>
      </c>
      <c r="L1047" s="20">
        <f t="array" ref="L1047">INDEX(manifest_11Sep!$A$1:$V$3202,MATCH($B1047,manifest_11Sep!$B$1:$B$3202,0),MATCH(A.Dep9SepList!L$1,manifest_11Sep!$A$1:$V$1,0))</f>
        <v>0.68402777777777779</v>
      </c>
      <c r="M1047" s="13" t="str">
        <f t="array" ref="M1047">INDEX(manifest_11Sep!$A$1:$V$3202,MATCH($B1047,manifest_11Sep!$B$1:$B$3202,0),MATCH(A.Dep9SepList!M$1,manifest_11Sep!$A$1:$V$1,0))</f>
        <v>ICN-T2</v>
      </c>
      <c r="N1047" s="13" t="str">
        <f t="array" ref="N1047">INDEX(manifest_11Sep!$A$1:$V$3202,MATCH($B1047,manifest_11Sep!$B$1:$B$3202,0),MATCH(A.Dep9SepList!N$1,manifest_11Sep!$A$1:$V$1,0))</f>
        <v>THE PLAZA</v>
      </c>
      <c r="O1047" s="31"/>
      <c r="P1047" s="20" t="e" cm="1" vm="1">
        <f t="array" aca="1" ref="P1047" ca="1">IF(J1047="","",_xlfn.XLOOKUP(J1047&amp;N1047,'A.Departure Grouping'!AQ:AQ&amp;'A.Departure Grouping'!AP:AP,'A.Departure Grouping'!AR:AR,"",0))</f>
        <v>#NAME?</v>
      </c>
      <c r="Q1047" s="13">
        <v>70508914</v>
      </c>
      <c r="R1047" s="13" t="s">
        <v>43</v>
      </c>
      <c r="S1047" s="13">
        <f t="array" ref="S1047">INDEX(manifest_11Sep!$A$1:$V$3202,MATCH($B1047,manifest_11Sep!$B$1:$B$3202,0),MATCH(A.Dep9SepList!S$1,manifest_11Sep!$A$1:$V$1,0))</f>
        <v>0</v>
      </c>
      <c r="T1047" s="13"/>
    </row>
    <row r="1048" spans="1:20">
      <c r="A1048" s="13" t="str">
        <f t="array" ref="A1048">INDEX(manifest_11Sep!$A$1:$V$3202,MATCH($B1048,manifest_11Sep!$B$1:$B$3202,0),MATCH(A.Dep9SepList!A$1,manifest_11Sep!$A$1:$V$1,0))</f>
        <v>A</v>
      </c>
      <c r="B1048" s="13" t="s">
        <v>2155</v>
      </c>
      <c r="C1048" s="13" t="str">
        <f t="array" ref="C1048">INDEX(manifest_11Sep!$A$1:$V$3202,MATCH($B1048,manifest_11Sep!$B$1:$B$3202,0),MATCH(A.Dep9SepList!C$1,manifest_11Sep!$A$1:$V$1,0))</f>
        <v>F4NYN7QT6KH</v>
      </c>
      <c r="D1048" s="13" t="str">
        <f t="array" ref="D1048">INDEX(manifest_11Sep!$A$1:$V$3202,MATCH($B1048,manifest_11Sep!$B$1:$B$3202,0),MATCH(A.Dep9SepList!D$1,manifest_11Sep!$A$1:$V$1,0))</f>
        <v>Male</v>
      </c>
      <c r="E1048" s="13" t="str">
        <f t="array" ref="E1048">INDEX(manifest_11Sep!$A$1:$V$3202,MATCH($B1048,manifest_11Sep!$B$1:$B$3202,0),MATCH(A.Dep9SepList!E$1,manifest_11Sep!$A$1:$V$1,0))</f>
        <v>Francisco Serrano</v>
      </c>
      <c r="F1048" s="13" t="str">
        <f t="array" ref="F1048">INDEX(manifest_11Sep!$A$1:$V$3202,MATCH($B1048,manifest_11Sep!$B$1:$B$3202,0),MATCH(A.Dep9SepList!F$1,manifest_11Sep!$A$1:$V$1,0))</f>
        <v>Castanares</v>
      </c>
      <c r="G1048" s="13">
        <f t="array" ref="G1048">INDEX(manifest_11Sep!$A$1:$V$3202,MATCH($B1048,manifest_11Sep!$B$1:$B$3202,0),MATCH(A.Dep9SepList!G$1,manifest_11Sep!$A$1:$V$1,0))</f>
        <v>76</v>
      </c>
      <c r="H1048" s="13" t="str">
        <f t="array" ref="H1048">INDEX(manifest_11Sep!$A$1:$V$3202,MATCH($B1048,manifest_11Sep!$B$1:$B$3202,0),MATCH(A.Dep9SepList!H$1,manifest_11Sep!$A$1:$V$1,0))</f>
        <v>Dondon Dimailig</v>
      </c>
      <c r="I1048" s="13" t="str">
        <f t="array" ref="I1048">INDEX(manifest_11Sep!$A$1:$V$3202,MATCH($B1048,manifest_11Sep!$B$1:$B$3202,0),MATCH(A.Dep9SepList!I$1,manifest_11Sep!$A$1:$V$1,0))</f>
        <v>United Airlines</v>
      </c>
      <c r="J1048" s="13" t="str">
        <f t="array" ref="J1048">INDEX(manifest_11Sep!$A$1:$V$3202,MATCH($B1048,manifest_11Sep!$B$1:$B$3202,0),MATCH(A.Dep9SepList!J$1,manifest_11Sep!$A$1:$V$1,0))</f>
        <v>UA 892</v>
      </c>
      <c r="K1048" s="32" t="str">
        <f t="array" ref="K1048">INDEX(manifest_11Sep!$A$1:$V$3202,MATCH($B1048,manifest_11Sep!$B$1:$B$3202,0),MATCH(A.Dep9SepList!K$1,manifest_11Sep!$A$1:$V$1,0))</f>
        <v>18-thg 9-25</v>
      </c>
      <c r="L1048" s="20">
        <f t="array" ref="L1048">INDEX(manifest_11Sep!$A$1:$V$3202,MATCH($B1048,manifest_11Sep!$B$1:$B$3202,0),MATCH(A.Dep9SepList!L$1,manifest_11Sep!$A$1:$V$1,0))</f>
        <v>0.70138888888888884</v>
      </c>
      <c r="M1048" s="13" t="str">
        <f t="array" ref="M1048">INDEX(manifest_11Sep!$A$1:$V$3202,MATCH($B1048,manifest_11Sep!$B$1:$B$3202,0),MATCH(A.Dep9SepList!M$1,manifest_11Sep!$A$1:$V$1,0))</f>
        <v>ICN-T1</v>
      </c>
      <c r="N1048" s="13" t="str">
        <f t="array" ref="N1048">INDEX(manifest_11Sep!$A$1:$V$3202,MATCH($B1048,manifest_11Sep!$B$1:$B$3202,0),MATCH(A.Dep9SepList!N$1,manifest_11Sep!$A$1:$V$1,0))</f>
        <v>LOTTE</v>
      </c>
      <c r="O1048" s="31"/>
      <c r="P1048" s="20" t="e" cm="1" vm="1">
        <f t="array" aca="1" ref="P1048" ca="1">IF(J1048="","",_xlfn.XLOOKUP(J1048&amp;N1048,'A.Departure Grouping'!AQ:AQ&amp;'A.Departure Grouping'!AP:AP,'A.Departure Grouping'!AR:AR,"",0))</f>
        <v>#NAME?</v>
      </c>
      <c r="Q1048" s="13">
        <v>15262375</v>
      </c>
      <c r="R1048" s="13" t="s">
        <v>61</v>
      </c>
      <c r="S1048" s="13">
        <f t="array" ref="S1048">INDEX(manifest_11Sep!$A$1:$V$3202,MATCH($B1048,manifest_11Sep!$B$1:$B$3202,0),MATCH(A.Dep9SepList!S$1,manifest_11Sep!$A$1:$V$1,0))</f>
        <v>0</v>
      </c>
      <c r="T1048" s="17"/>
    </row>
    <row r="1049" spans="1:20">
      <c r="A1049" s="13" t="str">
        <f t="array" ref="A1049">INDEX(manifest_11Sep!$A$1:$V$3202,MATCH($B1049,manifest_11Sep!$B$1:$B$3202,0),MATCH(A.Dep9SepList!A$1,manifest_11Sep!$A$1:$V$1,0))</f>
        <v>A</v>
      </c>
      <c r="B1049" s="13" t="s">
        <v>2157</v>
      </c>
      <c r="C1049" s="13" t="str">
        <f t="array" ref="C1049">INDEX(manifest_11Sep!$A$1:$V$3202,MATCH($B1049,manifest_11Sep!$B$1:$B$3202,0),MATCH(A.Dep9SepList!C$1,manifest_11Sep!$A$1:$V$1,0))</f>
        <v>F4NYN7QT6KH</v>
      </c>
      <c r="D1049" s="13" t="str">
        <f t="array" ref="D1049">INDEX(manifest_11Sep!$A$1:$V$3202,MATCH($B1049,manifest_11Sep!$B$1:$B$3202,0),MATCH(A.Dep9SepList!D$1,manifest_11Sep!$A$1:$V$1,0))</f>
        <v>Female</v>
      </c>
      <c r="E1049" s="13" t="str">
        <f t="array" ref="E1049">INDEX(manifest_11Sep!$A$1:$V$3202,MATCH($B1049,manifest_11Sep!$B$1:$B$3202,0),MATCH(A.Dep9SepList!E$1,manifest_11Sep!$A$1:$V$1,0))</f>
        <v>Rebecca Rivera</v>
      </c>
      <c r="F1049" s="13" t="str">
        <f t="array" ref="F1049">INDEX(manifest_11Sep!$A$1:$V$3202,MATCH($B1049,manifest_11Sep!$B$1:$B$3202,0),MATCH(A.Dep9SepList!F$1,manifest_11Sep!$A$1:$V$1,0))</f>
        <v>Castanares</v>
      </c>
      <c r="G1049" s="13">
        <f t="array" ref="G1049">INDEX(manifest_11Sep!$A$1:$V$3202,MATCH($B1049,manifest_11Sep!$B$1:$B$3202,0),MATCH(A.Dep9SepList!G$1,manifest_11Sep!$A$1:$V$1,0))</f>
        <v>69</v>
      </c>
      <c r="H1049" s="13" t="str">
        <f t="array" ref="H1049">INDEX(manifest_11Sep!$A$1:$V$3202,MATCH($B1049,manifest_11Sep!$B$1:$B$3202,0),MATCH(A.Dep9SepList!H$1,manifest_11Sep!$A$1:$V$1,0))</f>
        <v>Dondon Dimailig</v>
      </c>
      <c r="I1049" s="13" t="str">
        <f t="array" ref="I1049">INDEX(manifest_11Sep!$A$1:$V$3202,MATCH($B1049,manifest_11Sep!$B$1:$B$3202,0),MATCH(A.Dep9SepList!I$1,manifest_11Sep!$A$1:$V$1,0))</f>
        <v>United Airlines</v>
      </c>
      <c r="J1049" s="13" t="str">
        <f t="array" ref="J1049">INDEX(manifest_11Sep!$A$1:$V$3202,MATCH($B1049,manifest_11Sep!$B$1:$B$3202,0),MATCH(A.Dep9SepList!J$1,manifest_11Sep!$A$1:$V$1,0))</f>
        <v>UA 892</v>
      </c>
      <c r="K1049" s="32" t="str">
        <f t="array" ref="K1049">INDEX(manifest_11Sep!$A$1:$V$3202,MATCH($B1049,manifest_11Sep!$B$1:$B$3202,0),MATCH(A.Dep9SepList!K$1,manifest_11Sep!$A$1:$V$1,0))</f>
        <v>18-thg 9-25</v>
      </c>
      <c r="L1049" s="20">
        <f t="array" ref="L1049">INDEX(manifest_11Sep!$A$1:$V$3202,MATCH($B1049,manifest_11Sep!$B$1:$B$3202,0),MATCH(A.Dep9SepList!L$1,manifest_11Sep!$A$1:$V$1,0))</f>
        <v>0.70138888888888884</v>
      </c>
      <c r="M1049" s="13" t="str">
        <f t="array" ref="M1049">INDEX(manifest_11Sep!$A$1:$V$3202,MATCH($B1049,manifest_11Sep!$B$1:$B$3202,0),MATCH(A.Dep9SepList!M$1,manifest_11Sep!$A$1:$V$1,0))</f>
        <v>ICN-T1</v>
      </c>
      <c r="N1049" s="13" t="str">
        <f t="array" ref="N1049">INDEX(manifest_11Sep!$A$1:$V$3202,MATCH($B1049,manifest_11Sep!$B$1:$B$3202,0),MATCH(A.Dep9SepList!N$1,manifest_11Sep!$A$1:$V$1,0))</f>
        <v>LOTTE</v>
      </c>
      <c r="O1049" s="31"/>
      <c r="P1049" s="20" t="e" cm="1" vm="1">
        <f t="array" aca="1" ref="P1049" ca="1">IF(J1049="","",_xlfn.XLOOKUP(J1049&amp;N1049,'A.Departure Grouping'!AQ:AQ&amp;'A.Departure Grouping'!AP:AP,'A.Departure Grouping'!AR:AR,"",0))</f>
        <v>#NAME?</v>
      </c>
      <c r="Q1049" s="13">
        <v>15262375</v>
      </c>
      <c r="R1049" s="13" t="s">
        <v>61</v>
      </c>
      <c r="S1049" s="13">
        <f t="array" ref="S1049">INDEX(manifest_11Sep!$A$1:$V$3202,MATCH($B1049,manifest_11Sep!$B$1:$B$3202,0),MATCH(A.Dep9SepList!S$1,manifest_11Sep!$A$1:$V$1,0))</f>
        <v>0</v>
      </c>
      <c r="T1049" s="17"/>
    </row>
    <row r="1050" spans="1:20">
      <c r="A1050" s="13" t="str">
        <f t="array" ref="A1050">INDEX(manifest_11Sep!$A$1:$V$3202,MATCH($B1050,manifest_11Sep!$B$1:$B$3202,0),MATCH(A.Dep9SepList!A$1,manifest_11Sep!$A$1:$V$1,0))</f>
        <v>A</v>
      </c>
      <c r="B1050" s="13" t="s">
        <v>2672</v>
      </c>
      <c r="C1050" s="13" t="str">
        <f t="array" ref="C1050">INDEX(manifest_11Sep!$A$1:$V$3202,MATCH($B1050,manifest_11Sep!$B$1:$B$3202,0),MATCH(A.Dep9SepList!C$1,manifest_11Sep!$A$1:$V$1,0))</f>
        <v>HPNQKVM5N3X</v>
      </c>
      <c r="D1050" s="13" t="str">
        <f t="array" ref="D1050">INDEX(manifest_11Sep!$A$1:$V$3202,MATCH($B1050,manifest_11Sep!$B$1:$B$3202,0),MATCH(A.Dep9SepList!D$1,manifest_11Sep!$A$1:$V$1,0))</f>
        <v>Female</v>
      </c>
      <c r="E1050" s="13" t="str">
        <f t="array" ref="E1050">INDEX(manifest_11Sep!$A$1:$V$3202,MATCH($B1050,manifest_11Sep!$B$1:$B$3202,0),MATCH(A.Dep9SepList!E$1,manifest_11Sep!$A$1:$V$1,0))</f>
        <v>Shirly Espartero</v>
      </c>
      <c r="F1050" s="13" t="str">
        <f t="array" ref="F1050">INDEX(manifest_11Sep!$A$1:$V$3202,MATCH($B1050,manifest_11Sep!$B$1:$B$3202,0),MATCH(A.Dep9SepList!F$1,manifest_11Sep!$A$1:$V$1,0))</f>
        <v>Alolod</v>
      </c>
      <c r="G1050" s="13">
        <f t="array" ref="G1050">INDEX(manifest_11Sep!$A$1:$V$3202,MATCH($B1050,manifest_11Sep!$B$1:$B$3202,0),MATCH(A.Dep9SepList!G$1,manifest_11Sep!$A$1:$V$1,0))</f>
        <v>54</v>
      </c>
      <c r="H1050" s="13" t="str">
        <f t="array" ref="H1050">INDEX(manifest_11Sep!$A$1:$V$3202,MATCH($B1050,manifest_11Sep!$B$1:$B$3202,0),MATCH(A.Dep9SepList!H$1,manifest_11Sep!$A$1:$V$1,0))</f>
        <v>John Woo 1</v>
      </c>
      <c r="I1050" s="13" t="str">
        <f t="array" ref="I1050">INDEX(manifest_11Sep!$A$1:$V$3202,MATCH($B1050,manifest_11Sep!$B$1:$B$3202,0),MATCH(A.Dep9SepList!I$1,manifest_11Sep!$A$1:$V$1,0))</f>
        <v>United Airlines</v>
      </c>
      <c r="J1050" s="13" t="str">
        <f t="array" ref="J1050">INDEX(manifest_11Sep!$A$1:$V$3202,MATCH($B1050,manifest_11Sep!$B$1:$B$3202,0),MATCH(A.Dep9SepList!J$1,manifest_11Sep!$A$1:$V$1,0))</f>
        <v>UA 892</v>
      </c>
      <c r="K1050" s="32" t="str">
        <f t="array" ref="K1050">INDEX(manifest_11Sep!$A$1:$V$3202,MATCH($B1050,manifest_11Sep!$B$1:$B$3202,0),MATCH(A.Dep9SepList!K$1,manifest_11Sep!$A$1:$V$1,0))</f>
        <v>18-thg 9-25</v>
      </c>
      <c r="L1050" s="20">
        <f t="array" ref="L1050">INDEX(manifest_11Sep!$A$1:$V$3202,MATCH($B1050,manifest_11Sep!$B$1:$B$3202,0),MATCH(A.Dep9SepList!L$1,manifest_11Sep!$A$1:$V$1,0))</f>
        <v>0.70138888888888884</v>
      </c>
      <c r="M1050" s="13" t="str">
        <f t="array" ref="M1050">INDEX(manifest_11Sep!$A$1:$V$3202,MATCH($B1050,manifest_11Sep!$B$1:$B$3202,0),MATCH(A.Dep9SepList!M$1,manifest_11Sep!$A$1:$V$1,0))</f>
        <v>ICN-T1</v>
      </c>
      <c r="N1050" s="13" t="str">
        <f t="array" ref="N1050">INDEX(manifest_11Sep!$A$1:$V$3202,MATCH($B1050,manifest_11Sep!$B$1:$B$3202,0),MATCH(A.Dep9SepList!N$1,manifest_11Sep!$A$1:$V$1,0))</f>
        <v>LOTTE</v>
      </c>
      <c r="O1050" s="31"/>
      <c r="P1050" s="20" t="e" cm="1" vm="1">
        <f t="array" aca="1" ref="P1050" ca="1">IF(J1050="","",_xlfn.XLOOKUP(J1050&amp;N1050,'A.Departure Grouping'!AQ:AQ&amp;'A.Departure Grouping'!AP:AP,'A.Departure Grouping'!AR:AR,"",0))</f>
        <v>#NAME?</v>
      </c>
      <c r="Q1050" s="13">
        <v>15262392</v>
      </c>
      <c r="R1050" s="13" t="s">
        <v>61</v>
      </c>
      <c r="S1050" s="13" t="str">
        <f t="array" ref="S1050">INDEX(manifest_11Sep!$A$1:$V$3202,MATCH($B1050,manifest_11Sep!$B$1:$B$3202,0),MATCH(A.Dep9SepList!S$1,manifest_11Sep!$A$1:$V$1,0))</f>
        <v>OT: Take FOOD + NATURE from NVNCCB5QMZ6</v>
      </c>
      <c r="T1050" s="17"/>
    </row>
    <row r="1051" spans="1:20">
      <c r="A1051" s="13" t="str">
        <f t="array" ref="A1051">INDEX(manifest_11Sep!$A$1:$V$3202,MATCH($B1051,manifest_11Sep!$B$1:$B$3202,0),MATCH(A.Dep9SepList!A$1,manifest_11Sep!$A$1:$V$1,0))</f>
        <v>A</v>
      </c>
      <c r="B1051" s="13" t="s">
        <v>2683</v>
      </c>
      <c r="C1051" s="13" t="str">
        <f t="array" ref="C1051">INDEX(manifest_11Sep!$A$1:$V$3202,MATCH($B1051,manifest_11Sep!$B$1:$B$3202,0),MATCH(A.Dep9SepList!C$1,manifest_11Sep!$A$1:$V$1,0))</f>
        <v>NVNCCB5QMZ6</v>
      </c>
      <c r="D1051" s="13" t="str">
        <f t="array" ref="D1051">INDEX(manifest_11Sep!$A$1:$V$3202,MATCH($B1051,manifest_11Sep!$B$1:$B$3202,0),MATCH(A.Dep9SepList!D$1,manifest_11Sep!$A$1:$V$1,0))</f>
        <v>Male</v>
      </c>
      <c r="E1051" s="13" t="str">
        <f t="array" ref="E1051">INDEX(manifest_11Sep!$A$1:$V$3202,MATCH($B1051,manifest_11Sep!$B$1:$B$3202,0),MATCH(A.Dep9SepList!E$1,manifest_11Sep!$A$1:$V$1,0))</f>
        <v>Vincent</v>
      </c>
      <c r="F1051" s="13" t="str">
        <f t="array" ref="F1051">INDEX(manifest_11Sep!$A$1:$V$3202,MATCH($B1051,manifest_11Sep!$B$1:$B$3202,0),MATCH(A.Dep9SepList!F$1,manifest_11Sep!$A$1:$V$1,0))</f>
        <v>Alolod</v>
      </c>
      <c r="G1051" s="13">
        <f t="array" ref="G1051">INDEX(manifest_11Sep!$A$1:$V$3202,MATCH($B1051,manifest_11Sep!$B$1:$B$3202,0),MATCH(A.Dep9SepList!G$1,manifest_11Sep!$A$1:$V$1,0))</f>
        <v>34</v>
      </c>
      <c r="H1051" s="13" t="str">
        <f t="array" ref="H1051">INDEX(manifest_11Sep!$A$1:$V$3202,MATCH($B1051,manifest_11Sep!$B$1:$B$3202,0),MATCH(A.Dep9SepList!H$1,manifest_11Sep!$A$1:$V$1,0))</f>
        <v>John Woo 1</v>
      </c>
      <c r="I1051" s="13" t="str">
        <f t="array" ref="I1051">INDEX(manifest_11Sep!$A$1:$V$3202,MATCH($B1051,manifest_11Sep!$B$1:$B$3202,0),MATCH(A.Dep9SepList!I$1,manifest_11Sep!$A$1:$V$1,0))</f>
        <v>United Airlines</v>
      </c>
      <c r="J1051" s="13" t="str">
        <f t="array" ref="J1051">INDEX(manifest_11Sep!$A$1:$V$3202,MATCH($B1051,manifest_11Sep!$B$1:$B$3202,0),MATCH(A.Dep9SepList!J$1,manifest_11Sep!$A$1:$V$1,0))</f>
        <v>UA 892</v>
      </c>
      <c r="K1051" s="32" t="str">
        <f t="array" ref="K1051">INDEX(manifest_11Sep!$A$1:$V$3202,MATCH($B1051,manifest_11Sep!$B$1:$B$3202,0),MATCH(A.Dep9SepList!K$1,manifest_11Sep!$A$1:$V$1,0))</f>
        <v>18-thg 9-25</v>
      </c>
      <c r="L1051" s="20">
        <f t="array" ref="L1051">INDEX(manifest_11Sep!$A$1:$V$3202,MATCH($B1051,manifest_11Sep!$B$1:$B$3202,0),MATCH(A.Dep9SepList!L$1,manifest_11Sep!$A$1:$V$1,0))</f>
        <v>0.70138888888888884</v>
      </c>
      <c r="M1051" s="13" t="str">
        <f t="array" ref="M1051">INDEX(manifest_11Sep!$A$1:$V$3202,MATCH($B1051,manifest_11Sep!$B$1:$B$3202,0),MATCH(A.Dep9SepList!M$1,manifest_11Sep!$A$1:$V$1,0))</f>
        <v>ICN-T1</v>
      </c>
      <c r="N1051" s="13" t="str">
        <f t="array" ref="N1051">INDEX(manifest_11Sep!$A$1:$V$3202,MATCH($B1051,manifest_11Sep!$B$1:$B$3202,0),MATCH(A.Dep9SepList!N$1,manifest_11Sep!$A$1:$V$1,0))</f>
        <v>LOTTE</v>
      </c>
      <c r="O1051" s="31"/>
      <c r="P1051" s="20" t="e" cm="1" vm="1">
        <f t="array" aca="1" ref="P1051" ca="1">IF(J1051="","",_xlfn.XLOOKUP(J1051&amp;N1051,'A.Departure Grouping'!AQ:AQ&amp;'A.Departure Grouping'!AP:AP,'A.Departure Grouping'!AR:AR,"",0))</f>
        <v>#NAME?</v>
      </c>
      <c r="Q1051" s="13">
        <v>15262394</v>
      </c>
      <c r="R1051" s="13" t="s">
        <v>43</v>
      </c>
      <c r="S1051" s="13">
        <f t="array" ref="S1051">INDEX(manifest_11Sep!$A$1:$V$3202,MATCH($B1051,manifest_11Sep!$B$1:$B$3202,0),MATCH(A.Dep9SepList!S$1,manifest_11Sep!$A$1:$V$1,0))</f>
        <v>0</v>
      </c>
      <c r="T1051" s="17"/>
    </row>
    <row r="1052" spans="1:20">
      <c r="A1052" s="13" t="str">
        <f t="array" ref="A1052">INDEX(manifest_11Sep!$A$1:$V$3202,MATCH($B1052,manifest_11Sep!$B$1:$B$3202,0),MATCH(A.Dep9SepList!A$1,manifest_11Sep!$A$1:$V$1,0))</f>
        <v>A</v>
      </c>
      <c r="B1052" s="13" t="s">
        <v>2685</v>
      </c>
      <c r="C1052" s="13" t="str">
        <f t="array" ref="C1052">INDEX(manifest_11Sep!$A$1:$V$3202,MATCH($B1052,manifest_11Sep!$B$1:$B$3202,0),MATCH(A.Dep9SepList!C$1,manifest_11Sep!$A$1:$V$1,0))</f>
        <v>NVNCCB5QMZ6</v>
      </c>
      <c r="D1052" s="13" t="str">
        <f t="array" ref="D1052">INDEX(manifest_11Sep!$A$1:$V$3202,MATCH($B1052,manifest_11Sep!$B$1:$B$3202,0),MATCH(A.Dep9SepList!D$1,manifest_11Sep!$A$1:$V$1,0))</f>
        <v>Female</v>
      </c>
      <c r="E1052" s="13" t="str">
        <f t="array" ref="E1052">INDEX(manifest_11Sep!$A$1:$V$3202,MATCH($B1052,manifest_11Sep!$B$1:$B$3202,0),MATCH(A.Dep9SepList!E$1,manifest_11Sep!$A$1:$V$1,0))</f>
        <v>Anna Kristina</v>
      </c>
      <c r="F1052" s="13" t="str">
        <f t="array" ref="F1052">INDEX(manifest_11Sep!$A$1:$V$3202,MATCH($B1052,manifest_11Sep!$B$1:$B$3202,0),MATCH(A.Dep9SepList!F$1,manifest_11Sep!$A$1:$V$1,0))</f>
        <v>Paterniti</v>
      </c>
      <c r="G1052" s="13">
        <f t="array" ref="G1052">INDEX(manifest_11Sep!$A$1:$V$3202,MATCH($B1052,manifest_11Sep!$B$1:$B$3202,0),MATCH(A.Dep9SepList!G$1,manifest_11Sep!$A$1:$V$1,0))</f>
        <v>25</v>
      </c>
      <c r="H1052" s="13" t="str">
        <f t="array" ref="H1052">INDEX(manifest_11Sep!$A$1:$V$3202,MATCH($B1052,manifest_11Sep!$B$1:$B$3202,0),MATCH(A.Dep9SepList!H$1,manifest_11Sep!$A$1:$V$1,0))</f>
        <v>John Woo 1</v>
      </c>
      <c r="I1052" s="13" t="str">
        <f t="array" ref="I1052">INDEX(manifest_11Sep!$A$1:$V$3202,MATCH($B1052,manifest_11Sep!$B$1:$B$3202,0),MATCH(A.Dep9SepList!I$1,manifest_11Sep!$A$1:$V$1,0))</f>
        <v>United Airlines</v>
      </c>
      <c r="J1052" s="13" t="str">
        <f t="array" ref="J1052">INDEX(manifest_11Sep!$A$1:$V$3202,MATCH($B1052,manifest_11Sep!$B$1:$B$3202,0),MATCH(A.Dep9SepList!J$1,manifest_11Sep!$A$1:$V$1,0))</f>
        <v>UA 892</v>
      </c>
      <c r="K1052" s="32" t="str">
        <f t="array" ref="K1052">INDEX(manifest_11Sep!$A$1:$V$3202,MATCH($B1052,manifest_11Sep!$B$1:$B$3202,0),MATCH(A.Dep9SepList!K$1,manifest_11Sep!$A$1:$V$1,0))</f>
        <v>18-thg 9-25</v>
      </c>
      <c r="L1052" s="20">
        <f t="array" ref="L1052">INDEX(manifest_11Sep!$A$1:$V$3202,MATCH($B1052,manifest_11Sep!$B$1:$B$3202,0),MATCH(A.Dep9SepList!L$1,manifest_11Sep!$A$1:$V$1,0))</f>
        <v>0.70138888888888884</v>
      </c>
      <c r="M1052" s="13" t="str">
        <f t="array" ref="M1052">INDEX(manifest_11Sep!$A$1:$V$3202,MATCH($B1052,manifest_11Sep!$B$1:$B$3202,0),MATCH(A.Dep9SepList!M$1,manifest_11Sep!$A$1:$V$1,0))</f>
        <v>ICN-T1</v>
      </c>
      <c r="N1052" s="13" t="str">
        <f t="array" ref="N1052">INDEX(manifest_11Sep!$A$1:$V$3202,MATCH($B1052,manifest_11Sep!$B$1:$B$3202,0),MATCH(A.Dep9SepList!N$1,manifest_11Sep!$A$1:$V$1,0))</f>
        <v>LOTTE</v>
      </c>
      <c r="O1052" s="31"/>
      <c r="P1052" s="20" t="e" cm="1" vm="1">
        <f t="array" aca="1" ref="P1052" ca="1">IF(J1052="","",_xlfn.XLOOKUP(J1052&amp;N1052,'A.Departure Grouping'!AQ:AQ&amp;'A.Departure Grouping'!AP:AP,'A.Departure Grouping'!AR:AR,"",0))</f>
        <v>#NAME?</v>
      </c>
      <c r="Q1052" s="13">
        <v>15262394</v>
      </c>
      <c r="R1052" s="13" t="s">
        <v>43</v>
      </c>
      <c r="S1052" s="13">
        <f t="array" ref="S1052">INDEX(manifest_11Sep!$A$1:$V$3202,MATCH($B1052,manifest_11Sep!$B$1:$B$3202,0),MATCH(A.Dep9SepList!S$1,manifest_11Sep!$A$1:$V$1,0))</f>
        <v>0</v>
      </c>
      <c r="T1052" s="17"/>
    </row>
    <row r="1053" spans="1:20">
      <c r="A1053" s="13" t="str">
        <f t="array" ref="A1053">INDEX(manifest_11Sep!$A$1:$V$3202,MATCH($B1053,manifest_11Sep!$B$1:$B$3202,0),MATCH(A.Dep9SepList!A$1,manifest_11Sep!$A$1:$V$1,0))</f>
        <v>A</v>
      </c>
      <c r="B1053" s="13" t="s">
        <v>2824</v>
      </c>
      <c r="C1053" s="13" t="str">
        <f t="array" ref="C1053">INDEX(manifest_11Sep!$A$1:$V$3202,MATCH($B1053,manifest_11Sep!$B$1:$B$3202,0),MATCH(A.Dep9SepList!C$1,manifest_11Sep!$A$1:$V$1,0))</f>
        <v>FBN9WD4YWT9</v>
      </c>
      <c r="D1053" s="13" t="str">
        <f t="array" ref="D1053">INDEX(manifest_11Sep!$A$1:$V$3202,MATCH($B1053,manifest_11Sep!$B$1:$B$3202,0),MATCH(A.Dep9SepList!D$1,manifest_11Sep!$A$1:$V$1,0))</f>
        <v>Male</v>
      </c>
      <c r="E1053" s="13" t="str">
        <f t="array" ref="E1053">INDEX(manifest_11Sep!$A$1:$V$3202,MATCH($B1053,manifest_11Sep!$B$1:$B$3202,0),MATCH(A.Dep9SepList!E$1,manifest_11Sep!$A$1:$V$1,0))</f>
        <v>Noel</v>
      </c>
      <c r="F1053" s="13" t="str">
        <f t="array" ref="F1053">INDEX(manifest_11Sep!$A$1:$V$3202,MATCH($B1053,manifest_11Sep!$B$1:$B$3202,0),MATCH(A.Dep9SepList!F$1,manifest_11Sep!$A$1:$V$1,0))</f>
        <v>Blanco</v>
      </c>
      <c r="G1053" s="13">
        <f t="array" ref="G1053">INDEX(manifest_11Sep!$A$1:$V$3202,MATCH($B1053,manifest_11Sep!$B$1:$B$3202,0),MATCH(A.Dep9SepList!G$1,manifest_11Sep!$A$1:$V$1,0))</f>
        <v>65</v>
      </c>
      <c r="H1053" s="13" t="str">
        <f t="array" ref="H1053">INDEX(manifest_11Sep!$A$1:$V$3202,MATCH($B1053,manifest_11Sep!$B$1:$B$3202,0),MATCH(A.Dep9SepList!H$1,manifest_11Sep!$A$1:$V$1,0))</f>
        <v>John Woo 1</v>
      </c>
      <c r="I1053" s="13" t="str">
        <f t="array" ref="I1053">INDEX(manifest_11Sep!$A$1:$V$3202,MATCH($B1053,manifest_11Sep!$B$1:$B$3202,0),MATCH(A.Dep9SepList!I$1,manifest_11Sep!$A$1:$V$1,0))</f>
        <v>United Airlines</v>
      </c>
      <c r="J1053" s="13" t="str">
        <f t="array" ref="J1053">INDEX(manifest_11Sep!$A$1:$V$3202,MATCH($B1053,manifest_11Sep!$B$1:$B$3202,0),MATCH(A.Dep9SepList!J$1,manifest_11Sep!$A$1:$V$1,0))</f>
        <v>UA 892</v>
      </c>
      <c r="K1053" s="32" t="str">
        <f t="array" ref="K1053">INDEX(manifest_11Sep!$A$1:$V$3202,MATCH($B1053,manifest_11Sep!$B$1:$B$3202,0),MATCH(A.Dep9SepList!K$1,manifest_11Sep!$A$1:$V$1,0))</f>
        <v>18-thg 9-25</v>
      </c>
      <c r="L1053" s="20">
        <f t="array" ref="L1053">INDEX(manifest_11Sep!$A$1:$V$3202,MATCH($B1053,manifest_11Sep!$B$1:$B$3202,0),MATCH(A.Dep9SepList!L$1,manifest_11Sep!$A$1:$V$1,0))</f>
        <v>0.70138888888888884</v>
      </c>
      <c r="M1053" s="13" t="str">
        <f t="array" ref="M1053">INDEX(manifest_11Sep!$A$1:$V$3202,MATCH($B1053,manifest_11Sep!$B$1:$B$3202,0),MATCH(A.Dep9SepList!M$1,manifest_11Sep!$A$1:$V$1,0))</f>
        <v>ICN-T1</v>
      </c>
      <c r="N1053" s="13" t="str">
        <f t="array" ref="N1053">INDEX(manifest_11Sep!$A$1:$V$3202,MATCH($B1053,manifest_11Sep!$B$1:$B$3202,0),MATCH(A.Dep9SepList!N$1,manifest_11Sep!$A$1:$V$1,0))</f>
        <v>LOTTE</v>
      </c>
      <c r="O1053" s="31"/>
      <c r="P1053" s="20" t="e" cm="1" vm="1">
        <f t="array" aca="1" ref="P1053" ca="1">IF(J1053="","",_xlfn.XLOOKUP(J1053&amp;N1053,'A.Departure Grouping'!AQ:AQ&amp;'A.Departure Grouping'!AP:AP,'A.Departure Grouping'!AR:AR,"",0))</f>
        <v>#NAME?</v>
      </c>
      <c r="Q1053" s="13">
        <v>15262422</v>
      </c>
      <c r="R1053" s="13" t="s">
        <v>43</v>
      </c>
      <c r="S1053" s="13">
        <f t="array" ref="S1053">INDEX(manifest_11Sep!$A$1:$V$3202,MATCH($B1053,manifest_11Sep!$B$1:$B$3202,0),MATCH(A.Dep9SepList!S$1,manifest_11Sep!$A$1:$V$1,0))</f>
        <v>0</v>
      </c>
      <c r="T1053" s="13"/>
    </row>
    <row r="1054" spans="1:20">
      <c r="A1054" s="13" t="str">
        <f t="array" ref="A1054">INDEX(manifest_11Sep!$A$1:$V$3202,MATCH($B1054,manifest_11Sep!$B$1:$B$3202,0),MATCH(A.Dep9SepList!A$1,manifest_11Sep!$A$1:$V$1,0))</f>
        <v>A</v>
      </c>
      <c r="B1054" s="13" t="s">
        <v>2826</v>
      </c>
      <c r="C1054" s="13" t="str">
        <f t="array" ref="C1054">INDEX(manifest_11Sep!$A$1:$V$3202,MATCH($B1054,manifest_11Sep!$B$1:$B$3202,0),MATCH(A.Dep9SepList!C$1,manifest_11Sep!$A$1:$V$1,0))</f>
        <v>FBN9WD4YWT9</v>
      </c>
      <c r="D1054" s="13" t="str">
        <f t="array" ref="D1054">INDEX(manifest_11Sep!$A$1:$V$3202,MATCH($B1054,manifest_11Sep!$B$1:$B$3202,0),MATCH(A.Dep9SepList!D$1,manifest_11Sep!$A$1:$V$1,0))</f>
        <v>Female</v>
      </c>
      <c r="E1054" s="13" t="str">
        <f t="array" ref="E1054">INDEX(manifest_11Sep!$A$1:$V$3202,MATCH($B1054,manifest_11Sep!$B$1:$B$3202,0),MATCH(A.Dep9SepList!E$1,manifest_11Sep!$A$1:$V$1,0))</f>
        <v>Elenita</v>
      </c>
      <c r="F1054" s="13" t="str">
        <f t="array" ref="F1054">INDEX(manifest_11Sep!$A$1:$V$3202,MATCH($B1054,manifest_11Sep!$B$1:$B$3202,0),MATCH(A.Dep9SepList!F$1,manifest_11Sep!$A$1:$V$1,0))</f>
        <v>Penano</v>
      </c>
      <c r="G1054" s="13">
        <f t="array" ref="G1054">INDEX(manifest_11Sep!$A$1:$V$3202,MATCH($B1054,manifest_11Sep!$B$1:$B$3202,0),MATCH(A.Dep9SepList!G$1,manifest_11Sep!$A$1:$V$1,0))</f>
        <v>57</v>
      </c>
      <c r="H1054" s="13" t="str">
        <f t="array" ref="H1054">INDEX(manifest_11Sep!$A$1:$V$3202,MATCH($B1054,manifest_11Sep!$B$1:$B$3202,0),MATCH(A.Dep9SepList!H$1,manifest_11Sep!$A$1:$V$1,0))</f>
        <v>John Woo 1</v>
      </c>
      <c r="I1054" s="13" t="str">
        <f t="array" ref="I1054">INDEX(manifest_11Sep!$A$1:$V$3202,MATCH($B1054,manifest_11Sep!$B$1:$B$3202,0),MATCH(A.Dep9SepList!I$1,manifest_11Sep!$A$1:$V$1,0))</f>
        <v>United Airlines</v>
      </c>
      <c r="J1054" s="13" t="str">
        <f t="array" ref="J1054">INDEX(manifest_11Sep!$A$1:$V$3202,MATCH($B1054,manifest_11Sep!$B$1:$B$3202,0),MATCH(A.Dep9SepList!J$1,manifest_11Sep!$A$1:$V$1,0))</f>
        <v>UA 892</v>
      </c>
      <c r="K1054" s="32" t="str">
        <f t="array" ref="K1054">INDEX(manifest_11Sep!$A$1:$V$3202,MATCH($B1054,manifest_11Sep!$B$1:$B$3202,0),MATCH(A.Dep9SepList!K$1,manifest_11Sep!$A$1:$V$1,0))</f>
        <v>18-thg 9-25</v>
      </c>
      <c r="L1054" s="20">
        <f t="array" ref="L1054">INDEX(manifest_11Sep!$A$1:$V$3202,MATCH($B1054,manifest_11Sep!$B$1:$B$3202,0),MATCH(A.Dep9SepList!L$1,manifest_11Sep!$A$1:$V$1,0))</f>
        <v>0.70138888888888884</v>
      </c>
      <c r="M1054" s="13" t="str">
        <f t="array" ref="M1054">INDEX(manifest_11Sep!$A$1:$V$3202,MATCH($B1054,manifest_11Sep!$B$1:$B$3202,0),MATCH(A.Dep9SepList!M$1,manifest_11Sep!$A$1:$V$1,0))</f>
        <v>ICN-T1</v>
      </c>
      <c r="N1054" s="13" t="str">
        <f t="array" ref="N1054">INDEX(manifest_11Sep!$A$1:$V$3202,MATCH($B1054,manifest_11Sep!$B$1:$B$3202,0),MATCH(A.Dep9SepList!N$1,manifest_11Sep!$A$1:$V$1,0))</f>
        <v>LOTTE</v>
      </c>
      <c r="O1054" s="31"/>
      <c r="P1054" s="20" t="e" cm="1" vm="1">
        <f t="array" aca="1" ref="P1054" ca="1">IF(J1054="","",_xlfn.XLOOKUP(J1054&amp;N1054,'A.Departure Grouping'!AQ:AQ&amp;'A.Departure Grouping'!AP:AP,'A.Departure Grouping'!AR:AR,"",0))</f>
        <v>#NAME?</v>
      </c>
      <c r="Q1054" s="13">
        <v>15262422</v>
      </c>
      <c r="R1054" s="13" t="s">
        <v>43</v>
      </c>
      <c r="S1054" s="13">
        <f t="array" ref="S1054">INDEX(manifest_11Sep!$A$1:$V$3202,MATCH($B1054,manifest_11Sep!$B$1:$B$3202,0),MATCH(A.Dep9SepList!S$1,manifest_11Sep!$A$1:$V$1,0))</f>
        <v>0</v>
      </c>
      <c r="T1054" s="13"/>
    </row>
    <row r="1055" spans="1:20">
      <c r="A1055" s="13" t="str">
        <f t="array" ref="A1055">INDEX(manifest_11Sep!$A$1:$V$3202,MATCH($B1055,manifest_11Sep!$B$1:$B$3202,0),MATCH(A.Dep9SepList!A$1,manifest_11Sep!$A$1:$V$1,0))</f>
        <v>A</v>
      </c>
      <c r="B1055" s="13" t="s">
        <v>2821</v>
      </c>
      <c r="C1055" s="13" t="str">
        <f t="array" ref="C1055">INDEX(manifest_11Sep!$A$1:$V$3202,MATCH($B1055,manifest_11Sep!$B$1:$B$3202,0),MATCH(A.Dep9SepList!C$1,manifest_11Sep!$A$1:$V$1,0))</f>
        <v>9KNPCY4VCB9</v>
      </c>
      <c r="D1055" s="13" t="str">
        <f t="array" ref="D1055">INDEX(manifest_11Sep!$A$1:$V$3202,MATCH($B1055,manifest_11Sep!$B$1:$B$3202,0),MATCH(A.Dep9SepList!D$1,manifest_11Sep!$A$1:$V$1,0))</f>
        <v>Female</v>
      </c>
      <c r="E1055" s="13" t="str">
        <f t="array" ref="E1055">INDEX(manifest_11Sep!$A$1:$V$3202,MATCH($B1055,manifest_11Sep!$B$1:$B$3202,0),MATCH(A.Dep9SepList!E$1,manifest_11Sep!$A$1:$V$1,0))</f>
        <v>Anita</v>
      </c>
      <c r="F1055" s="13" t="str">
        <f t="array" ref="F1055">INDEX(manifest_11Sep!$A$1:$V$3202,MATCH($B1055,manifest_11Sep!$B$1:$B$3202,0),MATCH(A.Dep9SepList!F$1,manifest_11Sep!$A$1:$V$1,0))</f>
        <v>Garduque</v>
      </c>
      <c r="G1055" s="13">
        <f t="array" ref="G1055">INDEX(manifest_11Sep!$A$1:$V$3202,MATCH($B1055,manifest_11Sep!$B$1:$B$3202,0),MATCH(A.Dep9SepList!G$1,manifest_11Sep!$A$1:$V$1,0))</f>
        <v>78</v>
      </c>
      <c r="H1055" s="13" t="str">
        <f t="array" ref="H1055">INDEX(manifest_11Sep!$A$1:$V$3202,MATCH($B1055,manifest_11Sep!$B$1:$B$3202,0),MATCH(A.Dep9SepList!H$1,manifest_11Sep!$A$1:$V$1,0))</f>
        <v>John Woo 1</v>
      </c>
      <c r="I1055" s="13" t="str">
        <f t="array" ref="I1055">INDEX(manifest_11Sep!$A$1:$V$3202,MATCH($B1055,manifest_11Sep!$B$1:$B$3202,0),MATCH(A.Dep9SepList!I$1,manifest_11Sep!$A$1:$V$1,0))</f>
        <v>United Airlines</v>
      </c>
      <c r="J1055" s="13" t="str">
        <f t="array" ref="J1055">INDEX(manifest_11Sep!$A$1:$V$3202,MATCH($B1055,manifest_11Sep!$B$1:$B$3202,0),MATCH(A.Dep9SepList!J$1,manifest_11Sep!$A$1:$V$1,0))</f>
        <v>UA 892</v>
      </c>
      <c r="K1055" s="32" t="str">
        <f t="array" ref="K1055">INDEX(manifest_11Sep!$A$1:$V$3202,MATCH($B1055,manifest_11Sep!$B$1:$B$3202,0),MATCH(A.Dep9SepList!K$1,manifest_11Sep!$A$1:$V$1,0))</f>
        <v>18-thg 9-25</v>
      </c>
      <c r="L1055" s="20">
        <f t="array" ref="L1055">INDEX(manifest_11Sep!$A$1:$V$3202,MATCH($B1055,manifest_11Sep!$B$1:$B$3202,0),MATCH(A.Dep9SepList!L$1,manifest_11Sep!$A$1:$V$1,0))</f>
        <v>0.70138888888888884</v>
      </c>
      <c r="M1055" s="13" t="str">
        <f t="array" ref="M1055">INDEX(manifest_11Sep!$A$1:$V$3202,MATCH($B1055,manifest_11Sep!$B$1:$B$3202,0),MATCH(A.Dep9SepList!M$1,manifest_11Sep!$A$1:$V$1,0))</f>
        <v>ICN-T1</v>
      </c>
      <c r="N1055" s="13" t="str">
        <f t="array" ref="N1055">INDEX(manifest_11Sep!$A$1:$V$3202,MATCH($B1055,manifest_11Sep!$B$1:$B$3202,0),MATCH(A.Dep9SepList!N$1,manifest_11Sep!$A$1:$V$1,0))</f>
        <v>LOTTE</v>
      </c>
      <c r="O1055" s="31"/>
      <c r="P1055" s="20" t="e" cm="1" vm="1">
        <f t="array" aca="1" ref="P1055" ca="1">IF(J1055="","",_xlfn.XLOOKUP(J1055&amp;N1055,'A.Departure Grouping'!AQ:AQ&amp;'A.Departure Grouping'!AP:AP,'A.Departure Grouping'!AR:AR,"",0))</f>
        <v>#NAME?</v>
      </c>
      <c r="Q1055" s="13">
        <v>15262420</v>
      </c>
      <c r="R1055" s="13" t="s">
        <v>61</v>
      </c>
      <c r="S1055" s="13">
        <f t="array" ref="S1055">INDEX(manifest_11Sep!$A$1:$V$3202,MATCH($B1055,manifest_11Sep!$B$1:$B$3202,0),MATCH(A.Dep9SepList!S$1,manifest_11Sep!$A$1:$V$1,0))</f>
        <v>0</v>
      </c>
      <c r="T1055" s="17"/>
    </row>
    <row r="1056" spans="1:20" hidden="1">
      <c r="A1056" s="13" t="str">
        <f t="array" ref="A1056">INDEX(manifest_11Sep!$A$1:$V$3202,MATCH($B1056,manifest_11Sep!$B$1:$B$3202,0),MATCH(A.Dep9SepList!A$1,manifest_11Sep!$A$1:$V$1,0))</f>
        <v>A</v>
      </c>
      <c r="B1056" s="13" t="s">
        <v>4076</v>
      </c>
      <c r="C1056" s="13" t="str">
        <f t="array" ref="C1056">INDEX(manifest_11Sep!$A$1:$V$3202,MATCH($B1056,manifest_11Sep!$B$1:$B$3202,0),MATCH(A.Dep9SepList!C$1,manifest_11Sep!$A$1:$V$1,0))</f>
        <v>8SN4X2DNJ22</v>
      </c>
      <c r="D1056" s="13" t="str">
        <f t="array" ref="D1056">INDEX(manifest_11Sep!$A$1:$V$3202,MATCH($B1056,manifest_11Sep!$B$1:$B$3202,0),MATCH(A.Dep9SepList!D$1,manifest_11Sep!$A$1:$V$1,0))</f>
        <v>Female</v>
      </c>
      <c r="E1056" s="13" t="str">
        <f t="array" ref="E1056">INDEX(manifest_11Sep!$A$1:$V$3202,MATCH($B1056,manifest_11Sep!$B$1:$B$3202,0),MATCH(A.Dep9SepList!E$1,manifest_11Sep!$A$1:$V$1,0))</f>
        <v>Rebecca</v>
      </c>
      <c r="F1056" s="13" t="str">
        <f t="array" ref="F1056">INDEX(manifest_11Sep!$A$1:$V$3202,MATCH($B1056,manifest_11Sep!$B$1:$B$3202,0),MATCH(A.Dep9SepList!F$1,manifest_11Sep!$A$1:$V$1,0))</f>
        <v>Asare</v>
      </c>
      <c r="G1056" s="13">
        <f t="array" ref="G1056">INDEX(manifest_11Sep!$A$1:$V$3202,MATCH($B1056,manifest_11Sep!$B$1:$B$3202,0),MATCH(A.Dep9SepList!G$1,manifest_11Sep!$A$1:$V$1,0))</f>
        <v>52</v>
      </c>
      <c r="H1056" s="13" t="str">
        <f t="array" ref="H1056">INDEX(manifest_11Sep!$A$1:$V$3202,MATCH($B1056,manifest_11Sep!$B$1:$B$3202,0),MATCH(A.Dep9SepList!H$1,manifest_11Sep!$A$1:$V$1,0))</f>
        <v>Stanley Odujole</v>
      </c>
      <c r="I1056" s="13" t="str">
        <f t="array" ref="I1056">INDEX(manifest_11Sep!$A$1:$V$3202,MATCH($B1056,manifest_11Sep!$B$1:$B$3202,0),MATCH(A.Dep9SepList!I$1,manifest_11Sep!$A$1:$V$1,0))</f>
        <v>United Airlines</v>
      </c>
      <c r="J1056" s="13" t="str">
        <f t="array" ref="J1056">INDEX(manifest_11Sep!$A$1:$V$3202,MATCH($B1056,manifest_11Sep!$B$1:$B$3202,0),MATCH(A.Dep9SepList!J$1,manifest_11Sep!$A$1:$V$1,0))</f>
        <v>UA 892</v>
      </c>
      <c r="K1056" s="32" t="str">
        <f t="array" ref="K1056">INDEX(manifest_11Sep!$A$1:$V$3202,MATCH($B1056,manifest_11Sep!$B$1:$B$3202,0),MATCH(A.Dep9SepList!K$1,manifest_11Sep!$A$1:$V$1,0))</f>
        <v>18-thg 9-25</v>
      </c>
      <c r="L1056" s="20">
        <f t="array" ref="L1056">INDEX(manifest_11Sep!$A$1:$V$3202,MATCH($B1056,manifest_11Sep!$B$1:$B$3202,0),MATCH(A.Dep9SepList!L$1,manifest_11Sep!$A$1:$V$1,0))</f>
        <v>0.70138888888888884</v>
      </c>
      <c r="M1056" s="13" t="str">
        <f t="array" ref="M1056">INDEX(manifest_11Sep!$A$1:$V$3202,MATCH($B1056,manifest_11Sep!$B$1:$B$3202,0),MATCH(A.Dep9SepList!M$1,manifest_11Sep!$A$1:$V$1,0))</f>
        <v>ICN-T1</v>
      </c>
      <c r="N1056" s="13" t="str">
        <f t="array" ref="N1056">INDEX(manifest_11Sep!$A$1:$V$3202,MATCH($B1056,manifest_11Sep!$B$1:$B$3202,0),MATCH(A.Dep9SepList!N$1,manifest_11Sep!$A$1:$V$1,0))</f>
        <v>THE PLAZA</v>
      </c>
      <c r="O1056" s="31"/>
      <c r="P1056" s="20" t="e" cm="1" vm="1">
        <f t="array" aca="1" ref="P1056" ca="1">IF(J1056="","",_xlfn.XLOOKUP(J1056&amp;N1056,'A.Departure Grouping'!AQ:AQ&amp;'A.Departure Grouping'!AP:AP,'A.Departure Grouping'!AR:AR,"",0))</f>
        <v>#NAME?</v>
      </c>
      <c r="Q1056" s="13">
        <v>70065044</v>
      </c>
      <c r="R1056" s="13" t="s">
        <v>35</v>
      </c>
      <c r="S1056" s="13">
        <f t="array" ref="S1056">INDEX(manifest_11Sep!$A$1:$V$3202,MATCH($B1056,manifest_11Sep!$B$1:$B$3202,0),MATCH(A.Dep9SepList!S$1,manifest_11Sep!$A$1:$V$1,0))</f>
        <v>0</v>
      </c>
      <c r="T1056" s="17"/>
    </row>
    <row r="1057" spans="1:20" hidden="1">
      <c r="A1057" s="13" t="str">
        <f t="array" ref="A1057">INDEX(manifest_11Sep!$A$1:$V$3202,MATCH($B1057,manifest_11Sep!$B$1:$B$3202,0),MATCH(A.Dep9SepList!A$1,manifest_11Sep!$A$1:$V$1,0))</f>
        <v>A</v>
      </c>
      <c r="B1057" s="13" t="s">
        <v>1849</v>
      </c>
      <c r="C1057" s="13" t="str">
        <f t="array" ref="C1057">INDEX(manifest_11Sep!$A$1:$V$3202,MATCH($B1057,manifest_11Sep!$B$1:$B$3202,0),MATCH(A.Dep9SepList!C$1,manifest_11Sep!$A$1:$V$1,0))</f>
        <v>YZNL7GVHBP9</v>
      </c>
      <c r="D1057" s="13" t="str">
        <f t="array" ref="D1057">INDEX(manifest_11Sep!$A$1:$V$3202,MATCH($B1057,manifest_11Sep!$B$1:$B$3202,0),MATCH(A.Dep9SepList!D$1,manifest_11Sep!$A$1:$V$1,0))</f>
        <v>Female</v>
      </c>
      <c r="E1057" s="13" t="str">
        <f t="array" ref="E1057">INDEX(manifest_11Sep!$A$1:$V$3202,MATCH($B1057,manifest_11Sep!$B$1:$B$3202,0),MATCH(A.Dep9SepList!E$1,manifest_11Sep!$A$1:$V$1,0))</f>
        <v>Lingling</v>
      </c>
      <c r="F1057" s="13" t="str">
        <f t="array" ref="F1057">INDEX(manifest_11Sep!$A$1:$V$3202,MATCH($B1057,manifest_11Sep!$B$1:$B$3202,0),MATCH(A.Dep9SepList!F$1,manifest_11Sep!$A$1:$V$1,0))</f>
        <v>Li</v>
      </c>
      <c r="G1057" s="13">
        <f t="array" ref="G1057">INDEX(manifest_11Sep!$A$1:$V$3202,MATCH($B1057,manifest_11Sep!$B$1:$B$3202,0),MATCH(A.Dep9SepList!G$1,manifest_11Sep!$A$1:$V$1,0))</f>
        <v>44</v>
      </c>
      <c r="H1057" s="13" t="str">
        <f t="array" ref="H1057">INDEX(manifest_11Sep!$A$1:$V$3202,MATCH($B1057,manifest_11Sep!$B$1:$B$3202,0),MATCH(A.Dep9SepList!H$1,manifest_11Sep!$A$1:$V$1,0))</f>
        <v>Christine Dai</v>
      </c>
      <c r="I1057" s="13" t="str">
        <f t="array" ref="I1057">INDEX(manifest_11Sep!$A$1:$V$3202,MATCH($B1057,manifest_11Sep!$B$1:$B$3202,0),MATCH(A.Dep9SepList!I$1,manifest_11Sep!$A$1:$V$1,0))</f>
        <v>United Airlines</v>
      </c>
      <c r="J1057" s="13" t="str">
        <f t="array" ref="J1057">INDEX(manifest_11Sep!$A$1:$V$3202,MATCH($B1057,manifest_11Sep!$B$1:$B$3202,0),MATCH(A.Dep9SepList!J$1,manifest_11Sep!$A$1:$V$1,0))</f>
        <v>UA 892</v>
      </c>
      <c r="K1057" s="32" t="str">
        <f t="array" ref="K1057">INDEX(manifest_11Sep!$A$1:$V$3202,MATCH($B1057,manifest_11Sep!$B$1:$B$3202,0),MATCH(A.Dep9SepList!K$1,manifest_11Sep!$A$1:$V$1,0))</f>
        <v>18-thg 9-25</v>
      </c>
      <c r="L1057" s="20">
        <f t="array" ref="L1057">INDEX(manifest_11Sep!$A$1:$V$3202,MATCH($B1057,manifest_11Sep!$B$1:$B$3202,0),MATCH(A.Dep9SepList!L$1,manifest_11Sep!$A$1:$V$1,0))</f>
        <v>0.70138888888888884</v>
      </c>
      <c r="M1057" s="13" t="str">
        <f t="array" ref="M1057">INDEX(manifest_11Sep!$A$1:$V$3202,MATCH($B1057,manifest_11Sep!$B$1:$B$3202,0),MATCH(A.Dep9SepList!M$1,manifest_11Sep!$A$1:$V$1,0))</f>
        <v>ICN-T1</v>
      </c>
      <c r="N1057" s="13" t="str">
        <f t="array" ref="N1057">INDEX(manifest_11Sep!$A$1:$V$3202,MATCH($B1057,manifest_11Sep!$B$1:$B$3202,0),MATCH(A.Dep9SepList!N$1,manifest_11Sep!$A$1:$V$1,0))</f>
        <v>THE PLAZA</v>
      </c>
      <c r="O1057" s="31"/>
      <c r="P1057" s="20" t="e" cm="1" vm="1">
        <f t="array" aca="1" ref="P1057" ca="1">IF(J1057="","",_xlfn.XLOOKUP(J1057&amp;N1057,'A.Departure Grouping'!AQ:AQ&amp;'A.Departure Grouping'!AP:AP,'A.Departure Grouping'!AR:AR,"",0))</f>
        <v>#NAME?</v>
      </c>
      <c r="Q1057" s="13">
        <v>70277571</v>
      </c>
      <c r="R1057" s="13" t="s">
        <v>61</v>
      </c>
      <c r="S1057" s="13">
        <f t="array" ref="S1057">INDEX(manifest_11Sep!$A$1:$V$3202,MATCH($B1057,manifest_11Sep!$B$1:$B$3202,0),MATCH(A.Dep9SepList!S$1,manifest_11Sep!$A$1:$V$1,0))</f>
        <v>0</v>
      </c>
      <c r="T1057" s="17"/>
    </row>
    <row r="1058" spans="1:20" hidden="1">
      <c r="A1058" s="13" t="str">
        <f t="array" ref="A1058">INDEX(manifest_11Sep!$A$1:$V$3202,MATCH($B1058,manifest_11Sep!$B$1:$B$3202,0),MATCH(A.Dep9SepList!A$1,manifest_11Sep!$A$1:$V$1,0))</f>
        <v>A</v>
      </c>
      <c r="B1058" s="13" t="s">
        <v>3358</v>
      </c>
      <c r="C1058" s="13" t="str">
        <f t="array" ref="C1058">INDEX(manifest_11Sep!$A$1:$V$3202,MATCH($B1058,manifest_11Sep!$B$1:$B$3202,0),MATCH(A.Dep9SepList!C$1,manifest_11Sep!$A$1:$V$1,0))</f>
        <v>X4NFP7FLMRY</v>
      </c>
      <c r="D1058" s="13" t="str">
        <f t="array" ref="D1058">INDEX(manifest_11Sep!$A$1:$V$3202,MATCH($B1058,manifest_11Sep!$B$1:$B$3202,0),MATCH(A.Dep9SepList!D$1,manifest_11Sep!$A$1:$V$1,0))</f>
        <v>Female</v>
      </c>
      <c r="E1058" s="13" t="str">
        <f t="array" ref="E1058">INDEX(manifest_11Sep!$A$1:$V$3202,MATCH($B1058,manifest_11Sep!$B$1:$B$3202,0),MATCH(A.Dep9SepList!E$1,manifest_11Sep!$A$1:$V$1,0))</f>
        <v>Aracili</v>
      </c>
      <c r="F1058" s="13" t="str">
        <f t="array" ref="F1058">INDEX(manifest_11Sep!$A$1:$V$3202,MATCH($B1058,manifest_11Sep!$B$1:$B$3202,0),MATCH(A.Dep9SepList!F$1,manifest_11Sep!$A$1:$V$1,0))</f>
        <v>Montoya</v>
      </c>
      <c r="G1058" s="13">
        <f t="array" ref="G1058">INDEX(manifest_11Sep!$A$1:$V$3202,MATCH($B1058,manifest_11Sep!$B$1:$B$3202,0),MATCH(A.Dep9SepList!G$1,manifest_11Sep!$A$1:$V$1,0))</f>
        <v>47</v>
      </c>
      <c r="H1058" s="13" t="str">
        <f t="array" ref="H1058">INDEX(manifest_11Sep!$A$1:$V$3202,MATCH($B1058,manifest_11Sep!$B$1:$B$3202,0),MATCH(A.Dep9SepList!H$1,manifest_11Sep!$A$1:$V$1,0))</f>
        <v>Manh Le</v>
      </c>
      <c r="I1058" s="13" t="str">
        <f t="array" ref="I1058">INDEX(manifest_11Sep!$A$1:$V$3202,MATCH($B1058,manifest_11Sep!$B$1:$B$3202,0),MATCH(A.Dep9SepList!I$1,manifest_11Sep!$A$1:$V$1,0))</f>
        <v>United Airlines</v>
      </c>
      <c r="J1058" s="13" t="str">
        <f t="array" ref="J1058">INDEX(manifest_11Sep!$A$1:$V$3202,MATCH($B1058,manifest_11Sep!$B$1:$B$3202,0),MATCH(A.Dep9SepList!J$1,manifest_11Sep!$A$1:$V$1,0))</f>
        <v>UA 892</v>
      </c>
      <c r="K1058" s="32" t="str">
        <f t="array" ref="K1058">INDEX(manifest_11Sep!$A$1:$V$3202,MATCH($B1058,manifest_11Sep!$B$1:$B$3202,0),MATCH(A.Dep9SepList!K$1,manifest_11Sep!$A$1:$V$1,0))</f>
        <v>18-thg 9-25</v>
      </c>
      <c r="L1058" s="20">
        <f t="array" ref="L1058">INDEX(manifest_11Sep!$A$1:$V$3202,MATCH($B1058,manifest_11Sep!$B$1:$B$3202,0),MATCH(A.Dep9SepList!L$1,manifest_11Sep!$A$1:$V$1,0))</f>
        <v>0.70138888888888884</v>
      </c>
      <c r="M1058" s="13" t="str">
        <f t="array" ref="M1058">INDEX(manifest_11Sep!$A$1:$V$3202,MATCH($B1058,manifest_11Sep!$B$1:$B$3202,0),MATCH(A.Dep9SepList!M$1,manifest_11Sep!$A$1:$V$1,0))</f>
        <v>ICN-T1</v>
      </c>
      <c r="N1058" s="13" t="str">
        <f t="array" ref="N1058">INDEX(manifest_11Sep!$A$1:$V$3202,MATCH($B1058,manifest_11Sep!$B$1:$B$3202,0),MATCH(A.Dep9SepList!N$1,manifest_11Sep!$A$1:$V$1,0))</f>
        <v>THE PLAZA</v>
      </c>
      <c r="O1058" s="31"/>
      <c r="P1058" s="20" t="e" cm="1" vm="1">
        <f t="array" aca="1" ref="P1058" ca="1">IF(J1058="","",_xlfn.XLOOKUP(J1058&amp;N1058,'A.Departure Grouping'!AQ:AQ&amp;'A.Departure Grouping'!AP:AP,'A.Departure Grouping'!AR:AR,"",0))</f>
        <v>#NAME?</v>
      </c>
      <c r="Q1058" s="13">
        <v>70503756</v>
      </c>
      <c r="R1058" s="13" t="s">
        <v>43</v>
      </c>
      <c r="S1058" s="13">
        <f t="array" ref="S1058">INDEX(manifest_11Sep!$A$1:$V$3202,MATCH($B1058,manifest_11Sep!$B$1:$B$3202,0),MATCH(A.Dep9SepList!S$1,manifest_11Sep!$A$1:$V$1,0))</f>
        <v>0</v>
      </c>
      <c r="T1058" s="17"/>
    </row>
    <row r="1059" spans="1:20" hidden="1">
      <c r="A1059" s="13" t="str">
        <f t="array" ref="A1059">INDEX(manifest_11Sep!$A$1:$V$3202,MATCH($B1059,manifest_11Sep!$B$1:$B$3202,0),MATCH(A.Dep9SepList!A$1,manifest_11Sep!$A$1:$V$1,0))</f>
        <v>A</v>
      </c>
      <c r="B1059" s="13" t="s">
        <v>3369</v>
      </c>
      <c r="C1059" s="13" t="str">
        <f t="array" ref="C1059">INDEX(manifest_11Sep!$A$1:$V$3202,MATCH($B1059,manifest_11Sep!$B$1:$B$3202,0),MATCH(A.Dep9SepList!C$1,manifest_11Sep!$A$1:$V$1,0))</f>
        <v>35NVVBJNTFC</v>
      </c>
      <c r="D1059" s="13" t="str">
        <f t="array" ref="D1059">INDEX(manifest_11Sep!$A$1:$V$3202,MATCH($B1059,manifest_11Sep!$B$1:$B$3202,0),MATCH(A.Dep9SepList!D$1,manifest_11Sep!$A$1:$V$1,0))</f>
        <v>Female</v>
      </c>
      <c r="E1059" s="13" t="str">
        <f t="array" ref="E1059">INDEX(manifest_11Sep!$A$1:$V$3202,MATCH($B1059,manifest_11Sep!$B$1:$B$3202,0),MATCH(A.Dep9SepList!E$1,manifest_11Sep!$A$1:$V$1,0))</f>
        <v>Isabel Celaya</v>
      </c>
      <c r="F1059" s="13" t="str">
        <f t="array" ref="F1059">INDEX(manifest_11Sep!$A$1:$V$3202,MATCH($B1059,manifest_11Sep!$B$1:$B$3202,0),MATCH(A.Dep9SepList!F$1,manifest_11Sep!$A$1:$V$1,0))</f>
        <v>Garcia</v>
      </c>
      <c r="G1059" s="13">
        <f t="array" ref="G1059">INDEX(manifest_11Sep!$A$1:$V$3202,MATCH($B1059,manifest_11Sep!$B$1:$B$3202,0),MATCH(A.Dep9SepList!G$1,manifest_11Sep!$A$1:$V$1,0))</f>
        <v>56</v>
      </c>
      <c r="H1059" s="13" t="str">
        <f t="array" ref="H1059">INDEX(manifest_11Sep!$A$1:$V$3202,MATCH($B1059,manifest_11Sep!$B$1:$B$3202,0),MATCH(A.Dep9SepList!H$1,manifest_11Sep!$A$1:$V$1,0))</f>
        <v>Manh Le</v>
      </c>
      <c r="I1059" s="13" t="str">
        <f t="array" ref="I1059">INDEX(manifest_11Sep!$A$1:$V$3202,MATCH($B1059,manifest_11Sep!$B$1:$B$3202,0),MATCH(A.Dep9SepList!I$1,manifest_11Sep!$A$1:$V$1,0))</f>
        <v>United Airlines</v>
      </c>
      <c r="J1059" s="13" t="str">
        <f t="array" ref="J1059">INDEX(manifest_11Sep!$A$1:$V$3202,MATCH($B1059,manifest_11Sep!$B$1:$B$3202,0),MATCH(A.Dep9SepList!J$1,manifest_11Sep!$A$1:$V$1,0))</f>
        <v>UA 892</v>
      </c>
      <c r="K1059" s="32" t="str">
        <f t="array" ref="K1059">INDEX(manifest_11Sep!$A$1:$V$3202,MATCH($B1059,manifest_11Sep!$B$1:$B$3202,0),MATCH(A.Dep9SepList!K$1,manifest_11Sep!$A$1:$V$1,0))</f>
        <v>18-thg 9-25</v>
      </c>
      <c r="L1059" s="20">
        <f t="array" ref="L1059">INDEX(manifest_11Sep!$A$1:$V$3202,MATCH($B1059,manifest_11Sep!$B$1:$B$3202,0),MATCH(A.Dep9SepList!L$1,manifest_11Sep!$A$1:$V$1,0))</f>
        <v>0.70138888888888884</v>
      </c>
      <c r="M1059" s="13" t="str">
        <f t="array" ref="M1059">INDEX(manifest_11Sep!$A$1:$V$3202,MATCH($B1059,manifest_11Sep!$B$1:$B$3202,0),MATCH(A.Dep9SepList!M$1,manifest_11Sep!$A$1:$V$1,0))</f>
        <v>ICN-T1</v>
      </c>
      <c r="N1059" s="13" t="str">
        <f t="array" ref="N1059">INDEX(manifest_11Sep!$A$1:$V$3202,MATCH($B1059,manifest_11Sep!$B$1:$B$3202,0),MATCH(A.Dep9SepList!N$1,manifest_11Sep!$A$1:$V$1,0))</f>
        <v>THE PLAZA</v>
      </c>
      <c r="O1059" s="31"/>
      <c r="P1059" s="20" t="e" cm="1" vm="1">
        <f t="array" aca="1" ref="P1059" ca="1">IF(J1059="","",_xlfn.XLOOKUP(J1059&amp;N1059,'A.Departure Grouping'!AQ:AQ&amp;'A.Departure Grouping'!AP:AP,'A.Departure Grouping'!AR:AR,"",0))</f>
        <v>#NAME?</v>
      </c>
      <c r="Q1059" s="13">
        <v>70171513</v>
      </c>
      <c r="R1059" s="13" t="s">
        <v>43</v>
      </c>
      <c r="S1059" s="13">
        <f t="array" ref="S1059">INDEX(manifest_11Sep!$A$1:$V$3202,MATCH($B1059,manifest_11Sep!$B$1:$B$3202,0),MATCH(A.Dep9SepList!S$1,manifest_11Sep!$A$1:$V$1,0))</f>
        <v>0</v>
      </c>
      <c r="T1059" s="17"/>
    </row>
    <row r="1060" spans="1:20" hidden="1">
      <c r="A1060" s="13" t="str">
        <f t="array" ref="A1060">INDEX(manifest_11Sep!$A$1:$V$3202,MATCH($B1060,manifest_11Sep!$B$1:$B$3202,0),MATCH(A.Dep9SepList!A$1,manifest_11Sep!$A$1:$V$1,0))</f>
        <v>A</v>
      </c>
      <c r="B1060" s="13" t="s">
        <v>3371</v>
      </c>
      <c r="C1060" s="13" t="str">
        <f t="array" ref="C1060">INDEX(manifest_11Sep!$A$1:$V$3202,MATCH($B1060,manifest_11Sep!$B$1:$B$3202,0),MATCH(A.Dep9SepList!C$1,manifest_11Sep!$A$1:$V$1,0))</f>
        <v>35NVVBJNTFC</v>
      </c>
      <c r="D1060" s="13" t="str">
        <f t="array" ref="D1060">INDEX(manifest_11Sep!$A$1:$V$3202,MATCH($B1060,manifest_11Sep!$B$1:$B$3202,0),MATCH(A.Dep9SepList!D$1,manifest_11Sep!$A$1:$V$1,0))</f>
        <v>Female</v>
      </c>
      <c r="E1060" s="13" t="str">
        <f t="array" ref="E1060">INDEX(manifest_11Sep!$A$1:$V$3202,MATCH($B1060,manifest_11Sep!$B$1:$B$3202,0),MATCH(A.Dep9SepList!E$1,manifest_11Sep!$A$1:$V$1,0))</f>
        <v>Gema Isabel</v>
      </c>
      <c r="F1060" s="13" t="str">
        <f t="array" ref="F1060">INDEX(manifest_11Sep!$A$1:$V$3202,MATCH($B1060,manifest_11Sep!$B$1:$B$3202,0),MATCH(A.Dep9SepList!F$1,manifest_11Sep!$A$1:$V$1,0))</f>
        <v>Garcia</v>
      </c>
      <c r="G1060" s="13">
        <f t="array" ref="G1060">INDEX(manifest_11Sep!$A$1:$V$3202,MATCH($B1060,manifest_11Sep!$B$1:$B$3202,0),MATCH(A.Dep9SepList!G$1,manifest_11Sep!$A$1:$V$1,0))</f>
        <v>24</v>
      </c>
      <c r="H1060" s="13" t="str">
        <f t="array" ref="H1060">INDEX(manifest_11Sep!$A$1:$V$3202,MATCH($B1060,manifest_11Sep!$B$1:$B$3202,0),MATCH(A.Dep9SepList!H$1,manifest_11Sep!$A$1:$V$1,0))</f>
        <v>Manh Le</v>
      </c>
      <c r="I1060" s="13" t="str">
        <f t="array" ref="I1060">INDEX(manifest_11Sep!$A$1:$V$3202,MATCH($B1060,manifest_11Sep!$B$1:$B$3202,0),MATCH(A.Dep9SepList!I$1,manifest_11Sep!$A$1:$V$1,0))</f>
        <v>United Airlines</v>
      </c>
      <c r="J1060" s="13" t="str">
        <f t="array" ref="J1060">INDEX(manifest_11Sep!$A$1:$V$3202,MATCH($B1060,manifest_11Sep!$B$1:$B$3202,0),MATCH(A.Dep9SepList!J$1,manifest_11Sep!$A$1:$V$1,0))</f>
        <v>UA 892</v>
      </c>
      <c r="K1060" s="32" t="str">
        <f t="array" ref="K1060">INDEX(manifest_11Sep!$A$1:$V$3202,MATCH($B1060,manifest_11Sep!$B$1:$B$3202,0),MATCH(A.Dep9SepList!K$1,manifest_11Sep!$A$1:$V$1,0))</f>
        <v>18-thg 9-25</v>
      </c>
      <c r="L1060" s="20">
        <f t="array" ref="L1060">INDEX(manifest_11Sep!$A$1:$V$3202,MATCH($B1060,manifest_11Sep!$B$1:$B$3202,0),MATCH(A.Dep9SepList!L$1,manifest_11Sep!$A$1:$V$1,0))</f>
        <v>0.70138888888888884</v>
      </c>
      <c r="M1060" s="13" t="str">
        <f t="array" ref="M1060">INDEX(manifest_11Sep!$A$1:$V$3202,MATCH($B1060,manifest_11Sep!$B$1:$B$3202,0),MATCH(A.Dep9SepList!M$1,manifest_11Sep!$A$1:$V$1,0))</f>
        <v>ICN-T1</v>
      </c>
      <c r="N1060" s="13" t="str">
        <f t="array" ref="N1060">INDEX(manifest_11Sep!$A$1:$V$3202,MATCH($B1060,manifest_11Sep!$B$1:$B$3202,0),MATCH(A.Dep9SepList!N$1,manifest_11Sep!$A$1:$V$1,0))</f>
        <v>THE PLAZA</v>
      </c>
      <c r="O1060" s="31"/>
      <c r="P1060" s="20" t="e" cm="1" vm="1">
        <f t="array" aca="1" ref="P1060" ca="1">IF(J1060="","",_xlfn.XLOOKUP(J1060&amp;N1060,'A.Departure Grouping'!AQ:AQ&amp;'A.Departure Grouping'!AP:AP,'A.Departure Grouping'!AR:AR,"",0))</f>
        <v>#NAME?</v>
      </c>
      <c r="Q1060" s="13">
        <v>70171513</v>
      </c>
      <c r="R1060" s="13" t="s">
        <v>43</v>
      </c>
      <c r="S1060" s="13">
        <f t="array" ref="S1060">INDEX(manifest_11Sep!$A$1:$V$3202,MATCH($B1060,manifest_11Sep!$B$1:$B$3202,0),MATCH(A.Dep9SepList!S$1,manifest_11Sep!$A$1:$V$1,0))</f>
        <v>0</v>
      </c>
      <c r="T1060" s="17"/>
    </row>
    <row r="1061" spans="1:20" hidden="1">
      <c r="A1061" s="13" t="str">
        <f t="array" ref="A1061">INDEX(manifest_11Sep!$A$1:$V$3202,MATCH($B1061,manifest_11Sep!$B$1:$B$3202,0),MATCH(A.Dep9SepList!A$1,manifest_11Sep!$A$1:$V$1,0))</f>
        <v>A</v>
      </c>
      <c r="B1061" s="13" t="s">
        <v>3712</v>
      </c>
      <c r="C1061" s="13" t="str">
        <f t="array" ref="C1061">INDEX(manifest_11Sep!$A$1:$V$3202,MATCH($B1061,manifest_11Sep!$B$1:$B$3202,0),MATCH(A.Dep9SepList!C$1,manifest_11Sep!$A$1:$V$1,0))</f>
        <v>52NPPJSSF5W</v>
      </c>
      <c r="D1061" s="13" t="str">
        <f t="array" ref="D1061">INDEX(manifest_11Sep!$A$1:$V$3202,MATCH($B1061,manifest_11Sep!$B$1:$B$3202,0),MATCH(A.Dep9SepList!D$1,manifest_11Sep!$A$1:$V$1,0))</f>
        <v>Female</v>
      </c>
      <c r="E1061" s="13" t="str">
        <f t="array" ref="E1061">INDEX(manifest_11Sep!$A$1:$V$3202,MATCH($B1061,manifest_11Sep!$B$1:$B$3202,0),MATCH(A.Dep9SepList!E$1,manifest_11Sep!$A$1:$V$1,0))</f>
        <v>Irene Kristina Mangubat</v>
      </c>
      <c r="F1061" s="13" t="str">
        <f t="array" ref="F1061">INDEX(manifest_11Sep!$A$1:$V$3202,MATCH($B1061,manifest_11Sep!$B$1:$B$3202,0),MATCH(A.Dep9SepList!F$1,manifest_11Sep!$A$1:$V$1,0))</f>
        <v>Tiu</v>
      </c>
      <c r="G1061" s="13">
        <f t="array" ref="G1061">INDEX(manifest_11Sep!$A$1:$V$3202,MATCH($B1061,manifest_11Sep!$B$1:$B$3202,0),MATCH(A.Dep9SepList!G$1,manifest_11Sep!$A$1:$V$1,0))</f>
        <v>36</v>
      </c>
      <c r="H1061" s="13" t="str">
        <f t="array" ref="H1061">INDEX(manifest_11Sep!$A$1:$V$3202,MATCH($B1061,manifest_11Sep!$B$1:$B$3202,0),MATCH(A.Dep9SepList!H$1,manifest_11Sep!$A$1:$V$1,0))</f>
        <v>Peter Ly</v>
      </c>
      <c r="I1061" s="13" t="str">
        <f t="array" ref="I1061">INDEX(manifest_11Sep!$A$1:$V$3202,MATCH($B1061,manifest_11Sep!$B$1:$B$3202,0),MATCH(A.Dep9SepList!I$1,manifest_11Sep!$A$1:$V$1,0))</f>
        <v>United Airlines</v>
      </c>
      <c r="J1061" s="13" t="str">
        <f t="array" ref="J1061">INDEX(manifest_11Sep!$A$1:$V$3202,MATCH($B1061,manifest_11Sep!$B$1:$B$3202,0),MATCH(A.Dep9SepList!J$1,manifest_11Sep!$A$1:$V$1,0))</f>
        <v>UA 892</v>
      </c>
      <c r="K1061" s="32" t="str">
        <f t="array" ref="K1061">INDEX(manifest_11Sep!$A$1:$V$3202,MATCH($B1061,manifest_11Sep!$B$1:$B$3202,0),MATCH(A.Dep9SepList!K$1,manifest_11Sep!$A$1:$V$1,0))</f>
        <v>18-thg 9-25</v>
      </c>
      <c r="L1061" s="20">
        <f t="array" ref="L1061">INDEX(manifest_11Sep!$A$1:$V$3202,MATCH($B1061,manifest_11Sep!$B$1:$B$3202,0),MATCH(A.Dep9SepList!L$1,manifest_11Sep!$A$1:$V$1,0))</f>
        <v>0.70138888888888884</v>
      </c>
      <c r="M1061" s="13" t="str">
        <f t="array" ref="M1061">INDEX(manifest_11Sep!$A$1:$V$3202,MATCH($B1061,manifest_11Sep!$B$1:$B$3202,0),MATCH(A.Dep9SepList!M$1,manifest_11Sep!$A$1:$V$1,0))</f>
        <v>ICN-T1</v>
      </c>
      <c r="N1061" s="13" t="str">
        <f t="array" ref="N1061">INDEX(manifest_11Sep!$A$1:$V$3202,MATCH($B1061,manifest_11Sep!$B$1:$B$3202,0),MATCH(A.Dep9SepList!N$1,manifest_11Sep!$A$1:$V$1,0))</f>
        <v>THE PLAZA</v>
      </c>
      <c r="O1061" s="31"/>
      <c r="P1061" s="20" t="e" cm="1" vm="1">
        <f t="array" aca="1" ref="P1061" ca="1">IF(J1061="","",_xlfn.XLOOKUP(J1061&amp;N1061,'A.Departure Grouping'!AQ:AQ&amp;'A.Departure Grouping'!AP:AP,'A.Departure Grouping'!AR:AR,"",0))</f>
        <v>#NAME?</v>
      </c>
      <c r="Q1061" s="13">
        <v>80073295</v>
      </c>
      <c r="R1061" s="13" t="s">
        <v>43</v>
      </c>
      <c r="S1061" s="13">
        <f t="array" ref="S1061">INDEX(manifest_11Sep!$A$1:$V$3202,MATCH($B1061,manifest_11Sep!$B$1:$B$3202,0),MATCH(A.Dep9SepList!S$1,manifest_11Sep!$A$1:$V$1,0))</f>
        <v>0</v>
      </c>
      <c r="T1061" s="17"/>
    </row>
    <row r="1062" spans="1:20" hidden="1">
      <c r="A1062" s="13" t="str">
        <f t="array" ref="A1062">INDEX(manifest_11Sep!$A$1:$V$3202,MATCH($B1062,manifest_11Sep!$B$1:$B$3202,0),MATCH(A.Dep9SepList!A$1,manifest_11Sep!$A$1:$V$1,0))</f>
        <v>A</v>
      </c>
      <c r="B1062" s="13" t="s">
        <v>3715</v>
      </c>
      <c r="C1062" s="13" t="str">
        <f t="array" ref="C1062">INDEX(manifest_11Sep!$A$1:$V$3202,MATCH($B1062,manifest_11Sep!$B$1:$B$3202,0),MATCH(A.Dep9SepList!C$1,manifest_11Sep!$A$1:$V$1,0))</f>
        <v>52NPPJSSF5W</v>
      </c>
      <c r="D1062" s="13" t="str">
        <f t="array" ref="D1062">INDEX(manifest_11Sep!$A$1:$V$3202,MATCH($B1062,manifest_11Sep!$B$1:$B$3202,0),MATCH(A.Dep9SepList!D$1,manifest_11Sep!$A$1:$V$1,0))</f>
        <v>Male</v>
      </c>
      <c r="E1062" s="13" t="str">
        <f t="array" ref="E1062">INDEX(manifest_11Sep!$A$1:$V$3202,MATCH($B1062,manifest_11Sep!$B$1:$B$3202,0),MATCH(A.Dep9SepList!E$1,manifest_11Sep!$A$1:$V$1,0))</f>
        <v>Michael Almeda</v>
      </c>
      <c r="F1062" s="13" t="str">
        <f t="array" ref="F1062">INDEX(manifest_11Sep!$A$1:$V$3202,MATCH($B1062,manifest_11Sep!$B$1:$B$3202,0),MATCH(A.Dep9SepList!F$1,manifest_11Sep!$A$1:$V$1,0))</f>
        <v>Miranda</v>
      </c>
      <c r="G1062" s="13">
        <f t="array" ref="G1062">INDEX(manifest_11Sep!$A$1:$V$3202,MATCH($B1062,manifest_11Sep!$B$1:$B$3202,0),MATCH(A.Dep9SepList!G$1,manifest_11Sep!$A$1:$V$1,0))</f>
        <v>38</v>
      </c>
      <c r="H1062" s="13" t="str">
        <f t="array" ref="H1062">INDEX(manifest_11Sep!$A$1:$V$3202,MATCH($B1062,manifest_11Sep!$B$1:$B$3202,0),MATCH(A.Dep9SepList!H$1,manifest_11Sep!$A$1:$V$1,0))</f>
        <v>Peter Ly</v>
      </c>
      <c r="I1062" s="13" t="str">
        <f t="array" ref="I1062">INDEX(manifest_11Sep!$A$1:$V$3202,MATCH($B1062,manifest_11Sep!$B$1:$B$3202,0),MATCH(A.Dep9SepList!I$1,manifest_11Sep!$A$1:$V$1,0))</f>
        <v>United Airlines</v>
      </c>
      <c r="J1062" s="13" t="str">
        <f t="array" ref="J1062">INDEX(manifest_11Sep!$A$1:$V$3202,MATCH($B1062,manifest_11Sep!$B$1:$B$3202,0),MATCH(A.Dep9SepList!J$1,manifest_11Sep!$A$1:$V$1,0))</f>
        <v>UA 892</v>
      </c>
      <c r="K1062" s="32" t="str">
        <f t="array" ref="K1062">INDEX(manifest_11Sep!$A$1:$V$3202,MATCH($B1062,manifest_11Sep!$B$1:$B$3202,0),MATCH(A.Dep9SepList!K$1,manifest_11Sep!$A$1:$V$1,0))</f>
        <v>18-thg 9-25</v>
      </c>
      <c r="L1062" s="20">
        <f t="array" ref="L1062">INDEX(manifest_11Sep!$A$1:$V$3202,MATCH($B1062,manifest_11Sep!$B$1:$B$3202,0),MATCH(A.Dep9SepList!L$1,manifest_11Sep!$A$1:$V$1,0))</f>
        <v>0.70138888888888884</v>
      </c>
      <c r="M1062" s="13" t="str">
        <f t="array" ref="M1062">INDEX(manifest_11Sep!$A$1:$V$3202,MATCH($B1062,manifest_11Sep!$B$1:$B$3202,0),MATCH(A.Dep9SepList!M$1,manifest_11Sep!$A$1:$V$1,0))</f>
        <v>ICN-T1</v>
      </c>
      <c r="N1062" s="13" t="str">
        <f t="array" ref="N1062">INDEX(manifest_11Sep!$A$1:$V$3202,MATCH($B1062,manifest_11Sep!$B$1:$B$3202,0),MATCH(A.Dep9SepList!N$1,manifest_11Sep!$A$1:$V$1,0))</f>
        <v>THE PLAZA</v>
      </c>
      <c r="O1062" s="31"/>
      <c r="P1062" s="20" t="e" cm="1" vm="1">
        <f t="array" aca="1" ref="P1062" ca="1">IF(J1062="","",_xlfn.XLOOKUP(J1062&amp;N1062,'A.Departure Grouping'!AQ:AQ&amp;'A.Departure Grouping'!AP:AP,'A.Departure Grouping'!AR:AR,"",0))</f>
        <v>#NAME?</v>
      </c>
      <c r="Q1062" s="13">
        <v>80073295</v>
      </c>
      <c r="R1062" s="13" t="s">
        <v>43</v>
      </c>
      <c r="S1062" s="13">
        <f t="array" ref="S1062">INDEX(manifest_11Sep!$A$1:$V$3202,MATCH($B1062,manifest_11Sep!$B$1:$B$3202,0),MATCH(A.Dep9SepList!S$1,manifest_11Sep!$A$1:$V$1,0))</f>
        <v>0</v>
      </c>
      <c r="T1062" s="17"/>
    </row>
    <row r="1063" spans="1:20" hidden="1">
      <c r="A1063" s="13" t="str">
        <f t="array" ref="A1063">INDEX(manifest_11Sep!$A$1:$V$3202,MATCH($B1063,manifest_11Sep!$B$1:$B$3202,0),MATCH(A.Dep9SepList!A$1,manifest_11Sep!$A$1:$V$1,0))</f>
        <v>A</v>
      </c>
      <c r="B1063" s="13" t="s">
        <v>3718</v>
      </c>
      <c r="C1063" s="13" t="str">
        <f t="array" ref="C1063">INDEX(manifest_11Sep!$A$1:$V$3202,MATCH($B1063,manifest_11Sep!$B$1:$B$3202,0),MATCH(A.Dep9SepList!C$1,manifest_11Sep!$A$1:$V$1,0))</f>
        <v>52NPPJSSF5W</v>
      </c>
      <c r="D1063" s="13" t="str">
        <f t="array" ref="D1063">INDEX(manifest_11Sep!$A$1:$V$3202,MATCH($B1063,manifest_11Sep!$B$1:$B$3202,0),MATCH(A.Dep9SepList!D$1,manifest_11Sep!$A$1:$V$1,0))</f>
        <v>Male</v>
      </c>
      <c r="E1063" s="13" t="str">
        <f t="array" ref="E1063">INDEX(manifest_11Sep!$A$1:$V$3202,MATCH($B1063,manifest_11Sep!$B$1:$B$3202,0),MATCH(A.Dep9SepList!E$1,manifest_11Sep!$A$1:$V$1,0))</f>
        <v>Elijah Parker Tiu</v>
      </c>
      <c r="F1063" s="13" t="str">
        <f t="array" ref="F1063">INDEX(manifest_11Sep!$A$1:$V$3202,MATCH($B1063,manifest_11Sep!$B$1:$B$3202,0),MATCH(A.Dep9SepList!F$1,manifest_11Sep!$A$1:$V$1,0))</f>
        <v>Miranda</v>
      </c>
      <c r="G1063" s="13">
        <f t="array" ref="G1063">INDEX(manifest_11Sep!$A$1:$V$3202,MATCH($B1063,manifest_11Sep!$B$1:$B$3202,0),MATCH(A.Dep9SepList!G$1,manifest_11Sep!$A$1:$V$1,0))</f>
        <v>6</v>
      </c>
      <c r="H1063" s="13" t="str">
        <f t="array" ref="H1063">INDEX(manifest_11Sep!$A$1:$V$3202,MATCH($B1063,manifest_11Sep!$B$1:$B$3202,0),MATCH(A.Dep9SepList!H$1,manifest_11Sep!$A$1:$V$1,0))</f>
        <v>Peter Ly</v>
      </c>
      <c r="I1063" s="13" t="str">
        <f t="array" ref="I1063">INDEX(manifest_11Sep!$A$1:$V$3202,MATCH($B1063,manifest_11Sep!$B$1:$B$3202,0),MATCH(A.Dep9SepList!I$1,manifest_11Sep!$A$1:$V$1,0))</f>
        <v>United Airlines</v>
      </c>
      <c r="J1063" s="13" t="str">
        <f t="array" ref="J1063">INDEX(manifest_11Sep!$A$1:$V$3202,MATCH($B1063,manifest_11Sep!$B$1:$B$3202,0),MATCH(A.Dep9SepList!J$1,manifest_11Sep!$A$1:$V$1,0))</f>
        <v>UA 892</v>
      </c>
      <c r="K1063" s="32" t="str">
        <f t="array" ref="K1063">INDEX(manifest_11Sep!$A$1:$V$3202,MATCH($B1063,manifest_11Sep!$B$1:$B$3202,0),MATCH(A.Dep9SepList!K$1,manifest_11Sep!$A$1:$V$1,0))</f>
        <v>18-thg 9-25</v>
      </c>
      <c r="L1063" s="20">
        <f t="array" ref="L1063">INDEX(manifest_11Sep!$A$1:$V$3202,MATCH($B1063,manifest_11Sep!$B$1:$B$3202,0),MATCH(A.Dep9SepList!L$1,manifest_11Sep!$A$1:$V$1,0))</f>
        <v>0.70138888888888884</v>
      </c>
      <c r="M1063" s="13" t="str">
        <f t="array" ref="M1063">INDEX(manifest_11Sep!$A$1:$V$3202,MATCH($B1063,manifest_11Sep!$B$1:$B$3202,0),MATCH(A.Dep9SepList!M$1,manifest_11Sep!$A$1:$V$1,0))</f>
        <v>ICN-T1</v>
      </c>
      <c r="N1063" s="13" t="str">
        <f t="array" ref="N1063">INDEX(manifest_11Sep!$A$1:$V$3202,MATCH($B1063,manifest_11Sep!$B$1:$B$3202,0),MATCH(A.Dep9SepList!N$1,manifest_11Sep!$A$1:$V$1,0))</f>
        <v>THE PLAZA</v>
      </c>
      <c r="O1063" s="31"/>
      <c r="P1063" s="20" t="e" cm="1" vm="1">
        <f t="array" aca="1" ref="P1063" ca="1">IF(J1063="","",_xlfn.XLOOKUP(J1063&amp;N1063,'A.Departure Grouping'!AQ:AQ&amp;'A.Departure Grouping'!AP:AP,'A.Departure Grouping'!AR:AR,"",0))</f>
        <v>#NAME?</v>
      </c>
      <c r="Q1063" s="13">
        <v>80073295</v>
      </c>
      <c r="R1063" s="13" t="s">
        <v>43</v>
      </c>
      <c r="S1063" s="13">
        <f t="array" ref="S1063">INDEX(manifest_11Sep!$A$1:$V$3202,MATCH($B1063,manifest_11Sep!$B$1:$B$3202,0),MATCH(A.Dep9SepList!S$1,manifest_11Sep!$A$1:$V$1,0))</f>
        <v>0</v>
      </c>
      <c r="T1063" s="17"/>
    </row>
    <row r="1064" spans="1:20" hidden="1">
      <c r="A1064" s="13" t="str">
        <f t="array" ref="A1064">INDEX(manifest_11Sep!$A$1:$V$3202,MATCH($B1064,manifest_11Sep!$B$1:$B$3202,0),MATCH(A.Dep9SepList!A$1,manifest_11Sep!$A$1:$V$1,0))</f>
        <v>A</v>
      </c>
      <c r="B1064" s="13" t="s">
        <v>3720</v>
      </c>
      <c r="C1064" s="13" t="str">
        <f t="array" ref="C1064">INDEX(manifest_11Sep!$A$1:$V$3202,MATCH($B1064,manifest_11Sep!$B$1:$B$3202,0),MATCH(A.Dep9SepList!C$1,manifest_11Sep!$A$1:$V$1,0))</f>
        <v>52NPPJSSF5W</v>
      </c>
      <c r="D1064" s="13" t="str">
        <f t="array" ref="D1064">INDEX(manifest_11Sep!$A$1:$V$3202,MATCH($B1064,manifest_11Sep!$B$1:$B$3202,0),MATCH(A.Dep9SepList!D$1,manifest_11Sep!$A$1:$V$1,0))</f>
        <v>Female</v>
      </c>
      <c r="E1064" s="13" t="str">
        <f t="array" ref="E1064">INDEX(manifest_11Sep!$A$1:$V$3202,MATCH($B1064,manifest_11Sep!$B$1:$B$3202,0),MATCH(A.Dep9SepList!E$1,manifest_11Sep!$A$1:$V$1,0))</f>
        <v>Irma Mangubat</v>
      </c>
      <c r="F1064" s="13" t="str">
        <f t="array" ref="F1064">INDEX(manifest_11Sep!$A$1:$V$3202,MATCH($B1064,manifest_11Sep!$B$1:$B$3202,0),MATCH(A.Dep9SepList!F$1,manifest_11Sep!$A$1:$V$1,0))</f>
        <v>Tiu</v>
      </c>
      <c r="G1064" s="13">
        <f t="array" ref="G1064">INDEX(manifest_11Sep!$A$1:$V$3202,MATCH($B1064,manifest_11Sep!$B$1:$B$3202,0),MATCH(A.Dep9SepList!G$1,manifest_11Sep!$A$1:$V$1,0))</f>
        <v>67</v>
      </c>
      <c r="H1064" s="13" t="str">
        <f t="array" ref="H1064">INDEX(manifest_11Sep!$A$1:$V$3202,MATCH($B1064,manifest_11Sep!$B$1:$B$3202,0),MATCH(A.Dep9SepList!H$1,manifest_11Sep!$A$1:$V$1,0))</f>
        <v>Peter Ly</v>
      </c>
      <c r="I1064" s="13" t="str">
        <f t="array" ref="I1064">INDEX(manifest_11Sep!$A$1:$V$3202,MATCH($B1064,manifest_11Sep!$B$1:$B$3202,0),MATCH(A.Dep9SepList!I$1,manifest_11Sep!$A$1:$V$1,0))</f>
        <v>United Airlines</v>
      </c>
      <c r="J1064" s="13" t="str">
        <f t="array" ref="J1064">INDEX(manifest_11Sep!$A$1:$V$3202,MATCH($B1064,manifest_11Sep!$B$1:$B$3202,0),MATCH(A.Dep9SepList!J$1,manifest_11Sep!$A$1:$V$1,0))</f>
        <v>UA 892</v>
      </c>
      <c r="K1064" s="32" t="str">
        <f t="array" ref="K1064">INDEX(manifest_11Sep!$A$1:$V$3202,MATCH($B1064,manifest_11Sep!$B$1:$B$3202,0),MATCH(A.Dep9SepList!K$1,manifest_11Sep!$A$1:$V$1,0))</f>
        <v>18-thg 9-25</v>
      </c>
      <c r="L1064" s="20">
        <f t="array" ref="L1064">INDEX(manifest_11Sep!$A$1:$V$3202,MATCH($B1064,manifest_11Sep!$B$1:$B$3202,0),MATCH(A.Dep9SepList!L$1,manifest_11Sep!$A$1:$V$1,0))</f>
        <v>0.70138888888888884</v>
      </c>
      <c r="M1064" s="13" t="str">
        <f t="array" ref="M1064">INDEX(manifest_11Sep!$A$1:$V$3202,MATCH($B1064,manifest_11Sep!$B$1:$B$3202,0),MATCH(A.Dep9SepList!M$1,manifest_11Sep!$A$1:$V$1,0))</f>
        <v>ICN-T1</v>
      </c>
      <c r="N1064" s="13" t="str">
        <f t="array" ref="N1064">INDEX(manifest_11Sep!$A$1:$V$3202,MATCH($B1064,manifest_11Sep!$B$1:$B$3202,0),MATCH(A.Dep9SepList!N$1,manifest_11Sep!$A$1:$V$1,0))</f>
        <v>THE PLAZA</v>
      </c>
      <c r="O1064" s="31"/>
      <c r="P1064" s="20" t="e" cm="1" vm="1">
        <f t="array" aca="1" ref="P1064" ca="1">IF(J1064="","",_xlfn.XLOOKUP(J1064&amp;N1064,'A.Departure Grouping'!AQ:AQ&amp;'A.Departure Grouping'!AP:AP,'A.Departure Grouping'!AR:AR,"",0))</f>
        <v>#NAME?</v>
      </c>
      <c r="Q1064" s="13">
        <v>80073294</v>
      </c>
      <c r="R1064" s="13" t="s">
        <v>43</v>
      </c>
      <c r="S1064" s="13">
        <f t="array" ref="S1064">INDEX(manifest_11Sep!$A$1:$V$3202,MATCH($B1064,manifest_11Sep!$B$1:$B$3202,0),MATCH(A.Dep9SepList!S$1,manifest_11Sep!$A$1:$V$1,0))</f>
        <v>0</v>
      </c>
      <c r="T1064" s="17"/>
    </row>
    <row r="1065" spans="1:20" hidden="1">
      <c r="A1065" s="13" t="str">
        <f t="array" ref="A1065">INDEX(manifest_11Sep!$A$1:$V$3202,MATCH($B1065,manifest_11Sep!$B$1:$B$3202,0),MATCH(A.Dep9SepList!A$1,manifest_11Sep!$A$1:$V$1,0))</f>
        <v>A</v>
      </c>
      <c r="B1065" s="13" t="s">
        <v>3722</v>
      </c>
      <c r="C1065" s="13" t="str">
        <f t="array" ref="C1065">INDEX(manifest_11Sep!$A$1:$V$3202,MATCH($B1065,manifest_11Sep!$B$1:$B$3202,0),MATCH(A.Dep9SepList!C$1,manifest_11Sep!$A$1:$V$1,0))</f>
        <v>52NPPJSSF5W</v>
      </c>
      <c r="D1065" s="13" t="str">
        <f t="array" ref="D1065">INDEX(manifest_11Sep!$A$1:$V$3202,MATCH($B1065,manifest_11Sep!$B$1:$B$3202,0),MATCH(A.Dep9SepList!D$1,manifest_11Sep!$A$1:$V$1,0))</f>
        <v>Male</v>
      </c>
      <c r="E1065" s="13" t="str">
        <f t="array" ref="E1065">INDEX(manifest_11Sep!$A$1:$V$3202,MATCH($B1065,manifest_11Sep!$B$1:$B$3202,0),MATCH(A.Dep9SepList!E$1,manifest_11Sep!$A$1:$V$1,0))</f>
        <v>Irving Ang</v>
      </c>
      <c r="F1065" s="13" t="str">
        <f t="array" ref="F1065">INDEX(manifest_11Sep!$A$1:$V$3202,MATCH($B1065,manifest_11Sep!$B$1:$B$3202,0),MATCH(A.Dep9SepList!F$1,manifest_11Sep!$A$1:$V$1,0))</f>
        <v>Tiu</v>
      </c>
      <c r="G1065" s="13">
        <f t="array" ref="G1065">INDEX(manifest_11Sep!$A$1:$V$3202,MATCH($B1065,manifest_11Sep!$B$1:$B$3202,0),MATCH(A.Dep9SepList!G$1,manifest_11Sep!$A$1:$V$1,0))</f>
        <v>69</v>
      </c>
      <c r="H1065" s="13" t="str">
        <f t="array" ref="H1065">INDEX(manifest_11Sep!$A$1:$V$3202,MATCH($B1065,manifest_11Sep!$B$1:$B$3202,0),MATCH(A.Dep9SepList!H$1,manifest_11Sep!$A$1:$V$1,0))</f>
        <v>Peter Ly</v>
      </c>
      <c r="I1065" s="13" t="str">
        <f t="array" ref="I1065">INDEX(manifest_11Sep!$A$1:$V$3202,MATCH($B1065,manifest_11Sep!$B$1:$B$3202,0),MATCH(A.Dep9SepList!I$1,manifest_11Sep!$A$1:$V$1,0))</f>
        <v>United Airlines</v>
      </c>
      <c r="J1065" s="13" t="str">
        <f t="array" ref="J1065">INDEX(manifest_11Sep!$A$1:$V$3202,MATCH($B1065,manifest_11Sep!$B$1:$B$3202,0),MATCH(A.Dep9SepList!J$1,manifest_11Sep!$A$1:$V$1,0))</f>
        <v>UA 892</v>
      </c>
      <c r="K1065" s="32" t="str">
        <f t="array" ref="K1065">INDEX(manifest_11Sep!$A$1:$V$3202,MATCH($B1065,manifest_11Sep!$B$1:$B$3202,0),MATCH(A.Dep9SepList!K$1,manifest_11Sep!$A$1:$V$1,0))</f>
        <v>18-thg 9-25</v>
      </c>
      <c r="L1065" s="20">
        <f t="array" ref="L1065">INDEX(manifest_11Sep!$A$1:$V$3202,MATCH($B1065,manifest_11Sep!$B$1:$B$3202,0),MATCH(A.Dep9SepList!L$1,manifest_11Sep!$A$1:$V$1,0))</f>
        <v>0.70138888888888884</v>
      </c>
      <c r="M1065" s="13" t="str">
        <f t="array" ref="M1065">INDEX(manifest_11Sep!$A$1:$V$3202,MATCH($B1065,manifest_11Sep!$B$1:$B$3202,0),MATCH(A.Dep9SepList!M$1,manifest_11Sep!$A$1:$V$1,0))</f>
        <v>ICN-T1</v>
      </c>
      <c r="N1065" s="13" t="str">
        <f t="array" ref="N1065">INDEX(manifest_11Sep!$A$1:$V$3202,MATCH($B1065,manifest_11Sep!$B$1:$B$3202,0),MATCH(A.Dep9SepList!N$1,manifest_11Sep!$A$1:$V$1,0))</f>
        <v>THE PLAZA</v>
      </c>
      <c r="O1065" s="31"/>
      <c r="P1065" s="20" t="e" cm="1" vm="1">
        <f t="array" aca="1" ref="P1065" ca="1">IF(J1065="","",_xlfn.XLOOKUP(J1065&amp;N1065,'A.Departure Grouping'!AQ:AQ&amp;'A.Departure Grouping'!AP:AP,'A.Departure Grouping'!AR:AR,"",0))</f>
        <v>#NAME?</v>
      </c>
      <c r="Q1065" s="13">
        <v>80073294</v>
      </c>
      <c r="R1065" s="13" t="s">
        <v>43</v>
      </c>
      <c r="S1065" s="13">
        <f t="array" ref="S1065">INDEX(manifest_11Sep!$A$1:$V$3202,MATCH($B1065,manifest_11Sep!$B$1:$B$3202,0),MATCH(A.Dep9SepList!S$1,manifest_11Sep!$A$1:$V$1,0))</f>
        <v>0</v>
      </c>
      <c r="T1065" s="17"/>
    </row>
    <row r="1066" spans="1:20" hidden="1">
      <c r="A1066" s="13" t="str">
        <f t="array" ref="A1066">INDEX(manifest_11Sep!$A$1:$V$3202,MATCH($B1066,manifest_11Sep!$B$1:$B$3202,0),MATCH(A.Dep9SepList!A$1,manifest_11Sep!$A$1:$V$1,0))</f>
        <v>A</v>
      </c>
      <c r="B1066" s="13" t="s">
        <v>3729</v>
      </c>
      <c r="C1066" s="13" t="str">
        <f t="array" ref="C1066">INDEX(manifest_11Sep!$A$1:$V$3202,MATCH($B1066,manifest_11Sep!$B$1:$B$3202,0),MATCH(A.Dep9SepList!C$1,manifest_11Sep!$A$1:$V$1,0))</f>
        <v>SSNCLL6S9XM</v>
      </c>
      <c r="D1066" s="13" t="str">
        <f t="array" ref="D1066">INDEX(manifest_11Sep!$A$1:$V$3202,MATCH($B1066,manifest_11Sep!$B$1:$B$3202,0),MATCH(A.Dep9SepList!D$1,manifest_11Sep!$A$1:$V$1,0))</f>
        <v>Male</v>
      </c>
      <c r="E1066" s="13" t="str">
        <f t="array" ref="E1066">INDEX(manifest_11Sep!$A$1:$V$3202,MATCH($B1066,manifest_11Sep!$B$1:$B$3202,0),MATCH(A.Dep9SepList!E$1,manifest_11Sep!$A$1:$V$1,0))</f>
        <v>James Ryann Pascual</v>
      </c>
      <c r="F1066" s="13" t="str">
        <f t="array" ref="F1066">INDEX(manifest_11Sep!$A$1:$V$3202,MATCH($B1066,manifest_11Sep!$B$1:$B$3202,0),MATCH(A.Dep9SepList!F$1,manifest_11Sep!$A$1:$V$1,0))</f>
        <v>Abad</v>
      </c>
      <c r="G1066" s="13">
        <f t="array" ref="G1066">INDEX(manifest_11Sep!$A$1:$V$3202,MATCH($B1066,manifest_11Sep!$B$1:$B$3202,0),MATCH(A.Dep9SepList!G$1,manifest_11Sep!$A$1:$V$1,0))</f>
        <v>37</v>
      </c>
      <c r="H1066" s="13" t="str">
        <f t="array" ref="H1066">INDEX(manifest_11Sep!$A$1:$V$3202,MATCH($B1066,manifest_11Sep!$B$1:$B$3202,0),MATCH(A.Dep9SepList!H$1,manifest_11Sep!$A$1:$V$1,0))</f>
        <v>Peter Ly</v>
      </c>
      <c r="I1066" s="13" t="str">
        <f t="array" ref="I1066">INDEX(manifest_11Sep!$A$1:$V$3202,MATCH($B1066,manifest_11Sep!$B$1:$B$3202,0),MATCH(A.Dep9SepList!I$1,manifest_11Sep!$A$1:$V$1,0))</f>
        <v>United Airlines</v>
      </c>
      <c r="J1066" s="13" t="str">
        <f t="array" ref="J1066">INDEX(manifest_11Sep!$A$1:$V$3202,MATCH($B1066,manifest_11Sep!$B$1:$B$3202,0),MATCH(A.Dep9SepList!J$1,manifest_11Sep!$A$1:$V$1,0))</f>
        <v>UA 892</v>
      </c>
      <c r="K1066" s="32" t="str">
        <f t="array" ref="K1066">INDEX(manifest_11Sep!$A$1:$V$3202,MATCH($B1066,manifest_11Sep!$B$1:$B$3202,0),MATCH(A.Dep9SepList!K$1,manifest_11Sep!$A$1:$V$1,0))</f>
        <v>18-thg 9-25</v>
      </c>
      <c r="L1066" s="20">
        <f t="array" ref="L1066">INDEX(manifest_11Sep!$A$1:$V$3202,MATCH($B1066,manifest_11Sep!$B$1:$B$3202,0),MATCH(A.Dep9SepList!L$1,manifest_11Sep!$A$1:$V$1,0))</f>
        <v>0.70138888888888884</v>
      </c>
      <c r="M1066" s="13" t="str">
        <f t="array" ref="M1066">INDEX(manifest_11Sep!$A$1:$V$3202,MATCH($B1066,manifest_11Sep!$B$1:$B$3202,0),MATCH(A.Dep9SepList!M$1,manifest_11Sep!$A$1:$V$1,0))</f>
        <v>ICN-T1</v>
      </c>
      <c r="N1066" s="13" t="str">
        <f t="array" ref="N1066">INDEX(manifest_11Sep!$A$1:$V$3202,MATCH($B1066,manifest_11Sep!$B$1:$B$3202,0),MATCH(A.Dep9SepList!N$1,manifest_11Sep!$A$1:$V$1,0))</f>
        <v>THE PLAZA</v>
      </c>
      <c r="O1066" s="31"/>
      <c r="P1066" s="20" t="e" cm="1" vm="1">
        <f t="array" aca="1" ref="P1066" ca="1">IF(J1066="","",_xlfn.XLOOKUP(J1066&amp;N1066,'A.Departure Grouping'!AQ:AQ&amp;'A.Departure Grouping'!AP:AP,'A.Departure Grouping'!AR:AR,"",0))</f>
        <v>#NAME?</v>
      </c>
      <c r="Q1066" s="13">
        <v>70181303</v>
      </c>
      <c r="R1066" s="13" t="s">
        <v>43</v>
      </c>
      <c r="S1066" s="13">
        <f t="array" ref="S1066">INDEX(manifest_11Sep!$A$1:$V$3202,MATCH($B1066,manifest_11Sep!$B$1:$B$3202,0),MATCH(A.Dep9SepList!S$1,manifest_11Sep!$A$1:$V$1,0))</f>
        <v>0</v>
      </c>
      <c r="T1066" s="13"/>
    </row>
    <row r="1067" spans="1:20" hidden="1">
      <c r="A1067" s="13" t="str">
        <f t="array" ref="A1067">INDEX(manifest_11Sep!$A$1:$V$3202,MATCH($B1067,manifest_11Sep!$B$1:$B$3202,0),MATCH(A.Dep9SepList!A$1,manifest_11Sep!$A$1:$V$1,0))</f>
        <v>A</v>
      </c>
      <c r="B1067" s="13" t="s">
        <v>3732</v>
      </c>
      <c r="C1067" s="13" t="str">
        <f t="array" ref="C1067">INDEX(manifest_11Sep!$A$1:$V$3202,MATCH($B1067,manifest_11Sep!$B$1:$B$3202,0),MATCH(A.Dep9SepList!C$1,manifest_11Sep!$A$1:$V$1,0))</f>
        <v>SSNCLL6S9XM</v>
      </c>
      <c r="D1067" s="13" t="str">
        <f t="array" ref="D1067">INDEX(manifest_11Sep!$A$1:$V$3202,MATCH($B1067,manifest_11Sep!$B$1:$B$3202,0),MATCH(A.Dep9SepList!D$1,manifest_11Sep!$A$1:$V$1,0))</f>
        <v>Female</v>
      </c>
      <c r="E1067" s="13" t="str">
        <f t="array" ref="E1067">INDEX(manifest_11Sep!$A$1:$V$3202,MATCH($B1067,manifest_11Sep!$B$1:$B$3202,0),MATCH(A.Dep9SepList!E$1,manifest_11Sep!$A$1:$V$1,0))</f>
        <v>Rica Shaunthele Macdula</v>
      </c>
      <c r="F1067" s="13" t="str">
        <f t="array" ref="F1067">INDEX(manifest_11Sep!$A$1:$V$3202,MATCH($B1067,manifest_11Sep!$B$1:$B$3202,0),MATCH(A.Dep9SepList!F$1,manifest_11Sep!$A$1:$V$1,0))</f>
        <v>Abad</v>
      </c>
      <c r="G1067" s="13">
        <f t="array" ref="G1067">INDEX(manifest_11Sep!$A$1:$V$3202,MATCH($B1067,manifest_11Sep!$B$1:$B$3202,0),MATCH(A.Dep9SepList!G$1,manifest_11Sep!$A$1:$V$1,0))</f>
        <v>38</v>
      </c>
      <c r="H1067" s="13" t="str">
        <f t="array" ref="H1067">INDEX(manifest_11Sep!$A$1:$V$3202,MATCH($B1067,manifest_11Sep!$B$1:$B$3202,0),MATCH(A.Dep9SepList!H$1,manifest_11Sep!$A$1:$V$1,0))</f>
        <v>Peter Ly</v>
      </c>
      <c r="I1067" s="13" t="str">
        <f t="array" ref="I1067">INDEX(manifest_11Sep!$A$1:$V$3202,MATCH($B1067,manifest_11Sep!$B$1:$B$3202,0),MATCH(A.Dep9SepList!I$1,manifest_11Sep!$A$1:$V$1,0))</f>
        <v>United Airlines</v>
      </c>
      <c r="J1067" s="13" t="str">
        <f t="array" ref="J1067">INDEX(manifest_11Sep!$A$1:$V$3202,MATCH($B1067,manifest_11Sep!$B$1:$B$3202,0),MATCH(A.Dep9SepList!J$1,manifest_11Sep!$A$1:$V$1,0))</f>
        <v>UA 892</v>
      </c>
      <c r="K1067" s="32" t="str">
        <f t="array" ref="K1067">INDEX(manifest_11Sep!$A$1:$V$3202,MATCH($B1067,manifest_11Sep!$B$1:$B$3202,0),MATCH(A.Dep9SepList!K$1,manifest_11Sep!$A$1:$V$1,0))</f>
        <v>18-thg 9-25</v>
      </c>
      <c r="L1067" s="20">
        <f t="array" ref="L1067">INDEX(manifest_11Sep!$A$1:$V$3202,MATCH($B1067,manifest_11Sep!$B$1:$B$3202,0),MATCH(A.Dep9SepList!L$1,manifest_11Sep!$A$1:$V$1,0))</f>
        <v>0.70138888888888884</v>
      </c>
      <c r="M1067" s="13" t="str">
        <f t="array" ref="M1067">INDEX(manifest_11Sep!$A$1:$V$3202,MATCH($B1067,manifest_11Sep!$B$1:$B$3202,0),MATCH(A.Dep9SepList!M$1,manifest_11Sep!$A$1:$V$1,0))</f>
        <v>ICN-T1</v>
      </c>
      <c r="N1067" s="13" t="str">
        <f t="array" ref="N1067">INDEX(manifest_11Sep!$A$1:$V$3202,MATCH($B1067,manifest_11Sep!$B$1:$B$3202,0),MATCH(A.Dep9SepList!N$1,manifest_11Sep!$A$1:$V$1,0))</f>
        <v>THE PLAZA</v>
      </c>
      <c r="O1067" s="31"/>
      <c r="P1067" s="20" t="e" cm="1" vm="1">
        <f t="array" aca="1" ref="P1067" ca="1">IF(J1067="","",_xlfn.XLOOKUP(J1067&amp;N1067,'A.Departure Grouping'!AQ:AQ&amp;'A.Departure Grouping'!AP:AP,'A.Departure Grouping'!AR:AR,"",0))</f>
        <v>#NAME?</v>
      </c>
      <c r="Q1067" s="13">
        <v>70181303</v>
      </c>
      <c r="R1067" s="13" t="s">
        <v>43</v>
      </c>
      <c r="S1067" s="13">
        <f t="array" ref="S1067">INDEX(manifest_11Sep!$A$1:$V$3202,MATCH($B1067,manifest_11Sep!$B$1:$B$3202,0),MATCH(A.Dep9SepList!S$1,manifest_11Sep!$A$1:$V$1,0))</f>
        <v>0</v>
      </c>
      <c r="T1067" s="13"/>
    </row>
    <row r="1068" spans="1:20" hidden="1">
      <c r="A1068" s="13" t="str">
        <f t="array" ref="A1068">INDEX(manifest_11Sep!$A$1:$V$3202,MATCH($B1068,manifest_11Sep!$B$1:$B$3202,0),MATCH(A.Dep9SepList!A$1,manifest_11Sep!$A$1:$V$1,0))</f>
        <v>A</v>
      </c>
      <c r="B1068" s="13" t="s">
        <v>3769</v>
      </c>
      <c r="C1068" s="13" t="str">
        <f t="array" ref="C1068">INDEX(manifest_11Sep!$A$1:$V$3202,MATCH($B1068,manifest_11Sep!$B$1:$B$3202,0),MATCH(A.Dep9SepList!C$1,manifest_11Sep!$A$1:$V$1,0))</f>
        <v>PRNQSK3KGKN</v>
      </c>
      <c r="D1068" s="13" t="str">
        <f t="array" ref="D1068">INDEX(manifest_11Sep!$A$1:$V$3202,MATCH($B1068,manifest_11Sep!$B$1:$B$3202,0),MATCH(A.Dep9SepList!D$1,manifest_11Sep!$A$1:$V$1,0))</f>
        <v>Male</v>
      </c>
      <c r="E1068" s="13" t="str">
        <f t="array" ref="E1068">INDEX(manifest_11Sep!$A$1:$V$3202,MATCH($B1068,manifest_11Sep!$B$1:$B$3202,0),MATCH(A.Dep9SepList!E$1,manifest_11Sep!$A$1:$V$1,0))</f>
        <v>Richard Albert</v>
      </c>
      <c r="F1068" s="13" t="str">
        <f t="array" ref="F1068">INDEX(manifest_11Sep!$A$1:$V$3202,MATCH($B1068,manifest_11Sep!$B$1:$B$3202,0),MATCH(A.Dep9SepList!F$1,manifest_11Sep!$A$1:$V$1,0))</f>
        <v>Broadbent</v>
      </c>
      <c r="G1068" s="13">
        <f t="array" ref="G1068">INDEX(manifest_11Sep!$A$1:$V$3202,MATCH($B1068,manifest_11Sep!$B$1:$B$3202,0),MATCH(A.Dep9SepList!G$1,manifest_11Sep!$A$1:$V$1,0))</f>
        <v>23</v>
      </c>
      <c r="H1068" s="13" t="str">
        <f t="array" ref="H1068">INDEX(manifest_11Sep!$A$1:$V$3202,MATCH($B1068,manifest_11Sep!$B$1:$B$3202,0),MATCH(A.Dep9SepList!H$1,manifest_11Sep!$A$1:$V$1,0))</f>
        <v>Peter Ly</v>
      </c>
      <c r="I1068" s="13" t="str">
        <f t="array" ref="I1068">INDEX(manifest_11Sep!$A$1:$V$3202,MATCH($B1068,manifest_11Sep!$B$1:$B$3202,0),MATCH(A.Dep9SepList!I$1,manifest_11Sep!$A$1:$V$1,0))</f>
        <v>United Airlines</v>
      </c>
      <c r="J1068" s="13" t="str">
        <f t="array" ref="J1068">INDEX(manifest_11Sep!$A$1:$V$3202,MATCH($B1068,manifest_11Sep!$B$1:$B$3202,0),MATCH(A.Dep9SepList!J$1,manifest_11Sep!$A$1:$V$1,0))</f>
        <v>UA 892</v>
      </c>
      <c r="K1068" s="32" t="str">
        <f t="array" ref="K1068">INDEX(manifest_11Sep!$A$1:$V$3202,MATCH($B1068,manifest_11Sep!$B$1:$B$3202,0),MATCH(A.Dep9SepList!K$1,manifest_11Sep!$A$1:$V$1,0))</f>
        <v>18-thg 9-25</v>
      </c>
      <c r="L1068" s="20">
        <f t="array" ref="L1068">INDEX(manifest_11Sep!$A$1:$V$3202,MATCH($B1068,manifest_11Sep!$B$1:$B$3202,0),MATCH(A.Dep9SepList!L$1,manifest_11Sep!$A$1:$V$1,0))</f>
        <v>0.70138888888888884</v>
      </c>
      <c r="M1068" s="13" t="str">
        <f t="array" ref="M1068">INDEX(manifest_11Sep!$A$1:$V$3202,MATCH($B1068,manifest_11Sep!$B$1:$B$3202,0),MATCH(A.Dep9SepList!M$1,manifest_11Sep!$A$1:$V$1,0))</f>
        <v>ICN-T1</v>
      </c>
      <c r="N1068" s="13" t="str">
        <f t="array" ref="N1068">INDEX(manifest_11Sep!$A$1:$V$3202,MATCH($B1068,manifest_11Sep!$B$1:$B$3202,0),MATCH(A.Dep9SepList!N$1,manifest_11Sep!$A$1:$V$1,0))</f>
        <v>THE PLAZA</v>
      </c>
      <c r="O1068" s="31"/>
      <c r="P1068" s="20" t="e" cm="1" vm="1">
        <f t="array" aca="1" ref="P1068" ca="1">IF(J1068="","",_xlfn.XLOOKUP(J1068&amp;N1068,'A.Departure Grouping'!AQ:AQ&amp;'A.Departure Grouping'!AP:AP,'A.Departure Grouping'!AR:AR,"",0))</f>
        <v>#NAME?</v>
      </c>
      <c r="Q1068" s="13">
        <v>70101997</v>
      </c>
      <c r="R1068" s="13" t="s">
        <v>43</v>
      </c>
      <c r="S1068" s="13">
        <f t="array" ref="S1068">INDEX(manifest_11Sep!$A$1:$V$3202,MATCH($B1068,manifest_11Sep!$B$1:$B$3202,0),MATCH(A.Dep9SepList!S$1,manifest_11Sep!$A$1:$V$1,0))</f>
        <v>0</v>
      </c>
      <c r="T1068" s="17"/>
    </row>
    <row r="1069" spans="1:20" hidden="1">
      <c r="A1069" s="13" t="str">
        <f t="array" ref="A1069">INDEX(manifest_11Sep!$A$1:$V$3202,MATCH($B1069,manifest_11Sep!$B$1:$B$3202,0),MATCH(A.Dep9SepList!A$1,manifest_11Sep!$A$1:$V$1,0))</f>
        <v>A</v>
      </c>
      <c r="B1069" s="13" t="s">
        <v>3772</v>
      </c>
      <c r="C1069" s="13" t="str">
        <f t="array" ref="C1069">INDEX(manifest_11Sep!$A$1:$V$3202,MATCH($B1069,manifest_11Sep!$B$1:$B$3202,0),MATCH(A.Dep9SepList!C$1,manifest_11Sep!$A$1:$V$1,0))</f>
        <v>PRNQSK3KGKN</v>
      </c>
      <c r="D1069" s="13" t="str">
        <f t="array" ref="D1069">INDEX(manifest_11Sep!$A$1:$V$3202,MATCH($B1069,manifest_11Sep!$B$1:$B$3202,0),MATCH(A.Dep9SepList!D$1,manifest_11Sep!$A$1:$V$1,0))</f>
        <v>Female</v>
      </c>
      <c r="E1069" s="13" t="str">
        <f t="array" ref="E1069">INDEX(manifest_11Sep!$A$1:$V$3202,MATCH($B1069,manifest_11Sep!$B$1:$B$3202,0),MATCH(A.Dep9SepList!E$1,manifest_11Sep!$A$1:$V$1,0))</f>
        <v>Remedios</v>
      </c>
      <c r="F1069" s="13" t="str">
        <f t="array" ref="F1069">INDEX(manifest_11Sep!$A$1:$V$3202,MATCH($B1069,manifest_11Sep!$B$1:$B$3202,0),MATCH(A.Dep9SepList!F$1,manifest_11Sep!$A$1:$V$1,0))</f>
        <v>Broadbent</v>
      </c>
      <c r="G1069" s="13">
        <f t="array" ref="G1069">INDEX(manifest_11Sep!$A$1:$V$3202,MATCH($B1069,manifest_11Sep!$B$1:$B$3202,0),MATCH(A.Dep9SepList!G$1,manifest_11Sep!$A$1:$V$1,0))</f>
        <v>61</v>
      </c>
      <c r="H1069" s="13" t="str">
        <f t="array" ref="H1069">INDEX(manifest_11Sep!$A$1:$V$3202,MATCH($B1069,manifest_11Sep!$B$1:$B$3202,0),MATCH(A.Dep9SepList!H$1,manifest_11Sep!$A$1:$V$1,0))</f>
        <v>Peter Ly</v>
      </c>
      <c r="I1069" s="13" t="str">
        <f t="array" ref="I1069">INDEX(manifest_11Sep!$A$1:$V$3202,MATCH($B1069,manifest_11Sep!$B$1:$B$3202,0),MATCH(A.Dep9SepList!I$1,manifest_11Sep!$A$1:$V$1,0))</f>
        <v>United Airlines</v>
      </c>
      <c r="J1069" s="13" t="str">
        <f t="array" ref="J1069">INDEX(manifest_11Sep!$A$1:$V$3202,MATCH($B1069,manifest_11Sep!$B$1:$B$3202,0),MATCH(A.Dep9SepList!J$1,manifest_11Sep!$A$1:$V$1,0))</f>
        <v>UA 892</v>
      </c>
      <c r="K1069" s="32" t="str">
        <f t="array" ref="K1069">INDEX(manifest_11Sep!$A$1:$V$3202,MATCH($B1069,manifest_11Sep!$B$1:$B$3202,0),MATCH(A.Dep9SepList!K$1,manifest_11Sep!$A$1:$V$1,0))</f>
        <v>18-thg 9-25</v>
      </c>
      <c r="L1069" s="20">
        <f t="array" ref="L1069">INDEX(manifest_11Sep!$A$1:$V$3202,MATCH($B1069,manifest_11Sep!$B$1:$B$3202,0),MATCH(A.Dep9SepList!L$1,manifest_11Sep!$A$1:$V$1,0))</f>
        <v>0.70138888888888884</v>
      </c>
      <c r="M1069" s="13" t="str">
        <f t="array" ref="M1069">INDEX(manifest_11Sep!$A$1:$V$3202,MATCH($B1069,manifest_11Sep!$B$1:$B$3202,0),MATCH(A.Dep9SepList!M$1,manifest_11Sep!$A$1:$V$1,0))</f>
        <v>ICN-T1</v>
      </c>
      <c r="N1069" s="13" t="str">
        <f t="array" ref="N1069">INDEX(manifest_11Sep!$A$1:$V$3202,MATCH($B1069,manifest_11Sep!$B$1:$B$3202,0),MATCH(A.Dep9SepList!N$1,manifest_11Sep!$A$1:$V$1,0))</f>
        <v>THE PLAZA</v>
      </c>
      <c r="O1069" s="31"/>
      <c r="P1069" s="20" t="e" cm="1" vm="1">
        <f t="array" aca="1" ref="P1069" ca="1">IF(J1069="","",_xlfn.XLOOKUP(J1069&amp;N1069,'A.Departure Grouping'!AQ:AQ&amp;'A.Departure Grouping'!AP:AP,'A.Departure Grouping'!AR:AR,"",0))</f>
        <v>#NAME?</v>
      </c>
      <c r="Q1069" s="13">
        <v>70101997</v>
      </c>
      <c r="R1069" s="13" t="s">
        <v>43</v>
      </c>
      <c r="S1069" s="13">
        <f t="array" ref="S1069">INDEX(manifest_11Sep!$A$1:$V$3202,MATCH($B1069,manifest_11Sep!$B$1:$B$3202,0),MATCH(A.Dep9SepList!S$1,manifest_11Sep!$A$1:$V$1,0))</f>
        <v>0</v>
      </c>
      <c r="T1069" s="17"/>
    </row>
    <row r="1070" spans="1:20" hidden="1">
      <c r="A1070" s="13" t="str">
        <f t="array" ref="A1070">INDEX(manifest_11Sep!$A$1:$V$3202,MATCH($B1070,manifest_11Sep!$B$1:$B$3202,0),MATCH(A.Dep9SepList!A$1,manifest_11Sep!$A$1:$V$1,0))</f>
        <v>A</v>
      </c>
      <c r="B1070" s="13" t="s">
        <v>3774</v>
      </c>
      <c r="C1070" s="13" t="str">
        <f t="array" ref="C1070">INDEX(manifest_11Sep!$A$1:$V$3202,MATCH($B1070,manifest_11Sep!$B$1:$B$3202,0),MATCH(A.Dep9SepList!C$1,manifest_11Sep!$A$1:$V$1,0))</f>
        <v>DKNGYLP3FB8</v>
      </c>
      <c r="D1070" s="13" t="str">
        <f t="array" ref="D1070">INDEX(manifest_11Sep!$A$1:$V$3202,MATCH($B1070,manifest_11Sep!$B$1:$B$3202,0),MATCH(A.Dep9SepList!D$1,manifest_11Sep!$A$1:$V$1,0))</f>
        <v>Female</v>
      </c>
      <c r="E1070" s="13" t="str">
        <f t="array" ref="E1070">INDEX(manifest_11Sep!$A$1:$V$3202,MATCH($B1070,manifest_11Sep!$B$1:$B$3202,0),MATCH(A.Dep9SepList!E$1,manifest_11Sep!$A$1:$V$1,0))</f>
        <v>Alexis Chanel</v>
      </c>
      <c r="F1070" s="13" t="str">
        <f t="array" ref="F1070">INDEX(manifest_11Sep!$A$1:$V$3202,MATCH($B1070,manifest_11Sep!$B$1:$B$3202,0),MATCH(A.Dep9SepList!F$1,manifest_11Sep!$A$1:$V$1,0))</f>
        <v>Augustine</v>
      </c>
      <c r="G1070" s="13">
        <f t="array" ref="G1070">INDEX(manifest_11Sep!$A$1:$V$3202,MATCH($B1070,manifest_11Sep!$B$1:$B$3202,0),MATCH(A.Dep9SepList!G$1,manifest_11Sep!$A$1:$V$1,0))</f>
        <v>29</v>
      </c>
      <c r="H1070" s="13" t="str">
        <f t="array" ref="H1070">INDEX(manifest_11Sep!$A$1:$V$3202,MATCH($B1070,manifest_11Sep!$B$1:$B$3202,0),MATCH(A.Dep9SepList!H$1,manifest_11Sep!$A$1:$V$1,0))</f>
        <v>Peter Ly</v>
      </c>
      <c r="I1070" s="13" t="str">
        <f t="array" ref="I1070">INDEX(manifest_11Sep!$A$1:$V$3202,MATCH($B1070,manifest_11Sep!$B$1:$B$3202,0),MATCH(A.Dep9SepList!I$1,manifest_11Sep!$A$1:$V$1,0))</f>
        <v>United Airlines</v>
      </c>
      <c r="J1070" s="13" t="str">
        <f t="array" ref="J1070">INDEX(manifest_11Sep!$A$1:$V$3202,MATCH($B1070,manifest_11Sep!$B$1:$B$3202,0),MATCH(A.Dep9SepList!J$1,manifest_11Sep!$A$1:$V$1,0))</f>
        <v>UA 892</v>
      </c>
      <c r="K1070" s="32" t="str">
        <f t="array" ref="K1070">INDEX(manifest_11Sep!$A$1:$V$3202,MATCH($B1070,manifest_11Sep!$B$1:$B$3202,0),MATCH(A.Dep9SepList!K$1,manifest_11Sep!$A$1:$V$1,0))</f>
        <v>18-thg 9-25</v>
      </c>
      <c r="L1070" s="20">
        <f t="array" ref="L1070">INDEX(manifest_11Sep!$A$1:$V$3202,MATCH($B1070,manifest_11Sep!$B$1:$B$3202,0),MATCH(A.Dep9SepList!L$1,manifest_11Sep!$A$1:$V$1,0))</f>
        <v>0.70138888888888884</v>
      </c>
      <c r="M1070" s="13" t="str">
        <f t="array" ref="M1070">INDEX(manifest_11Sep!$A$1:$V$3202,MATCH($B1070,manifest_11Sep!$B$1:$B$3202,0),MATCH(A.Dep9SepList!M$1,manifest_11Sep!$A$1:$V$1,0))</f>
        <v>ICN-T1</v>
      </c>
      <c r="N1070" s="13" t="str">
        <f t="array" ref="N1070">INDEX(manifest_11Sep!$A$1:$V$3202,MATCH($B1070,manifest_11Sep!$B$1:$B$3202,0),MATCH(A.Dep9SepList!N$1,manifest_11Sep!$A$1:$V$1,0))</f>
        <v>THE PLAZA</v>
      </c>
      <c r="O1070" s="31"/>
      <c r="P1070" s="20" t="e" cm="1" vm="1">
        <f t="array" aca="1" ref="P1070" ca="1">IF(J1070="","",_xlfn.XLOOKUP(J1070&amp;N1070,'A.Departure Grouping'!AQ:AQ&amp;'A.Departure Grouping'!AP:AP,'A.Departure Grouping'!AR:AR,"",0))</f>
        <v>#NAME?</v>
      </c>
      <c r="Q1070" s="13">
        <v>70503787</v>
      </c>
      <c r="R1070" s="13" t="s">
        <v>43</v>
      </c>
      <c r="S1070" s="13" t="str">
        <f t="array" ref="S1070">INDEX(manifest_11Sep!$A$1:$V$3202,MATCH($B1070,manifest_11Sep!$B$1:$B$3202,0),MATCH(A.Dep9SepList!S$1,manifest_11Sep!$A$1:$V$1,0))</f>
        <v>1 room has 2 adults + 1 child + 1 infant</v>
      </c>
      <c r="T1070" s="17"/>
    </row>
    <row r="1071" spans="1:20" hidden="1">
      <c r="A1071" s="13" t="str">
        <f t="array" ref="A1071">INDEX(manifest_11Sep!$A$1:$V$3202,MATCH($B1071,manifest_11Sep!$B$1:$B$3202,0),MATCH(A.Dep9SepList!A$1,manifest_11Sep!$A$1:$V$1,0))</f>
        <v>A</v>
      </c>
      <c r="B1071" s="13" t="s">
        <v>3777</v>
      </c>
      <c r="C1071" s="13" t="str">
        <f t="array" ref="C1071">INDEX(manifest_11Sep!$A$1:$V$3202,MATCH($B1071,manifest_11Sep!$B$1:$B$3202,0),MATCH(A.Dep9SepList!C$1,manifest_11Sep!$A$1:$V$1,0))</f>
        <v>DKNGYLP3FB8</v>
      </c>
      <c r="D1071" s="13" t="str">
        <f t="array" ref="D1071">INDEX(manifest_11Sep!$A$1:$V$3202,MATCH($B1071,manifest_11Sep!$B$1:$B$3202,0),MATCH(A.Dep9SepList!D$1,manifest_11Sep!$A$1:$V$1,0))</f>
        <v>Male</v>
      </c>
      <c r="E1071" s="13" t="str">
        <f t="array" ref="E1071">INDEX(manifest_11Sep!$A$1:$V$3202,MATCH($B1071,manifest_11Sep!$B$1:$B$3202,0),MATCH(A.Dep9SepList!E$1,manifest_11Sep!$A$1:$V$1,0))</f>
        <v>Jeremy-Rey</v>
      </c>
      <c r="F1071" s="13" t="str">
        <f t="array" ref="F1071">INDEX(manifest_11Sep!$A$1:$V$3202,MATCH($B1071,manifest_11Sep!$B$1:$B$3202,0),MATCH(A.Dep9SepList!F$1,manifest_11Sep!$A$1:$V$1,0))</f>
        <v>Magno</v>
      </c>
      <c r="G1071" s="13">
        <f t="array" ref="G1071">INDEX(manifest_11Sep!$A$1:$V$3202,MATCH($B1071,manifest_11Sep!$B$1:$B$3202,0),MATCH(A.Dep9SepList!G$1,manifest_11Sep!$A$1:$V$1,0))</f>
        <v>28</v>
      </c>
      <c r="H1071" s="13" t="str">
        <f t="array" ref="H1071">INDEX(manifest_11Sep!$A$1:$V$3202,MATCH($B1071,manifest_11Sep!$B$1:$B$3202,0),MATCH(A.Dep9SepList!H$1,manifest_11Sep!$A$1:$V$1,0))</f>
        <v>Peter Ly</v>
      </c>
      <c r="I1071" s="13" t="str">
        <f t="array" ref="I1071">INDEX(manifest_11Sep!$A$1:$V$3202,MATCH($B1071,manifest_11Sep!$B$1:$B$3202,0),MATCH(A.Dep9SepList!I$1,manifest_11Sep!$A$1:$V$1,0))</f>
        <v>United Airlines</v>
      </c>
      <c r="J1071" s="13" t="str">
        <f t="array" ref="J1071">INDEX(manifest_11Sep!$A$1:$V$3202,MATCH($B1071,manifest_11Sep!$B$1:$B$3202,0),MATCH(A.Dep9SepList!J$1,manifest_11Sep!$A$1:$V$1,0))</f>
        <v>UA 892</v>
      </c>
      <c r="K1071" s="32" t="str">
        <f t="array" ref="K1071">INDEX(manifest_11Sep!$A$1:$V$3202,MATCH($B1071,manifest_11Sep!$B$1:$B$3202,0),MATCH(A.Dep9SepList!K$1,manifest_11Sep!$A$1:$V$1,0))</f>
        <v>18-thg 9-25</v>
      </c>
      <c r="L1071" s="20">
        <f t="array" ref="L1071">INDEX(manifest_11Sep!$A$1:$V$3202,MATCH($B1071,manifest_11Sep!$B$1:$B$3202,0),MATCH(A.Dep9SepList!L$1,manifest_11Sep!$A$1:$V$1,0))</f>
        <v>0.70138888888888884</v>
      </c>
      <c r="M1071" s="13" t="str">
        <f t="array" ref="M1071">INDEX(manifest_11Sep!$A$1:$V$3202,MATCH($B1071,manifest_11Sep!$B$1:$B$3202,0),MATCH(A.Dep9SepList!M$1,manifest_11Sep!$A$1:$V$1,0))</f>
        <v>ICN-T1</v>
      </c>
      <c r="N1071" s="13" t="str">
        <f t="array" ref="N1071">INDEX(manifest_11Sep!$A$1:$V$3202,MATCH($B1071,manifest_11Sep!$B$1:$B$3202,0),MATCH(A.Dep9SepList!N$1,manifest_11Sep!$A$1:$V$1,0))</f>
        <v>THE PLAZA</v>
      </c>
      <c r="O1071" s="31"/>
      <c r="P1071" s="20" t="e" cm="1" vm="1">
        <f t="array" aca="1" ref="P1071" ca="1">IF(J1071="","",_xlfn.XLOOKUP(J1071&amp;N1071,'A.Departure Grouping'!AQ:AQ&amp;'A.Departure Grouping'!AP:AP,'A.Departure Grouping'!AR:AR,"",0))</f>
        <v>#NAME?</v>
      </c>
      <c r="Q1071" s="13">
        <v>70503787</v>
      </c>
      <c r="R1071" s="13" t="s">
        <v>43</v>
      </c>
      <c r="S1071" s="13">
        <f t="array" ref="S1071">INDEX(manifest_11Sep!$A$1:$V$3202,MATCH($B1071,manifest_11Sep!$B$1:$B$3202,0),MATCH(A.Dep9SepList!S$1,manifest_11Sep!$A$1:$V$1,0))</f>
        <v>0</v>
      </c>
      <c r="T1071" s="17"/>
    </row>
    <row r="1072" spans="1:20" hidden="1">
      <c r="A1072" s="13" t="str">
        <f t="array" ref="A1072">INDEX(manifest_11Sep!$A$1:$V$3202,MATCH($B1072,manifest_11Sep!$B$1:$B$3202,0),MATCH(A.Dep9SepList!A$1,manifest_11Sep!$A$1:$V$1,0))</f>
        <v>A</v>
      </c>
      <c r="B1072" s="13" t="s">
        <v>3780</v>
      </c>
      <c r="C1072" s="13" t="str">
        <f t="array" ref="C1072">INDEX(manifest_11Sep!$A$1:$V$3202,MATCH($B1072,manifest_11Sep!$B$1:$B$3202,0),MATCH(A.Dep9SepList!C$1,manifest_11Sep!$A$1:$V$1,0))</f>
        <v>DKNGYLP3FB8</v>
      </c>
      <c r="D1072" s="13" t="str">
        <f t="array" ref="D1072">INDEX(manifest_11Sep!$A$1:$V$3202,MATCH($B1072,manifest_11Sep!$B$1:$B$3202,0),MATCH(A.Dep9SepList!D$1,manifest_11Sep!$A$1:$V$1,0))</f>
        <v>Female</v>
      </c>
      <c r="E1072" s="13" t="str">
        <f t="array" ref="E1072">INDEX(manifest_11Sep!$A$1:$V$3202,MATCH($B1072,manifest_11Sep!$B$1:$B$3202,0),MATCH(A.Dep9SepList!E$1,manifest_11Sep!$A$1:$V$1,0))</f>
        <v>Naliya Joy</v>
      </c>
      <c r="F1072" s="13" t="str">
        <f t="array" ref="F1072">INDEX(manifest_11Sep!$A$1:$V$3202,MATCH($B1072,manifest_11Sep!$B$1:$B$3202,0),MATCH(A.Dep9SepList!F$1,manifest_11Sep!$A$1:$V$1,0))</f>
        <v>Magno</v>
      </c>
      <c r="G1072" s="13">
        <f t="array" ref="G1072">INDEX(manifest_11Sep!$A$1:$V$3202,MATCH($B1072,manifest_11Sep!$B$1:$B$3202,0),MATCH(A.Dep9SepList!G$1,manifest_11Sep!$A$1:$V$1,0))</f>
        <v>0</v>
      </c>
      <c r="H1072" s="13" t="str">
        <f t="array" ref="H1072">INDEX(manifest_11Sep!$A$1:$V$3202,MATCH($B1072,manifest_11Sep!$B$1:$B$3202,0),MATCH(A.Dep9SepList!H$1,manifest_11Sep!$A$1:$V$1,0))</f>
        <v>Peter Ly</v>
      </c>
      <c r="I1072" s="13" t="str">
        <f t="array" ref="I1072">INDEX(manifest_11Sep!$A$1:$V$3202,MATCH($B1072,manifest_11Sep!$B$1:$B$3202,0),MATCH(A.Dep9SepList!I$1,manifest_11Sep!$A$1:$V$1,0))</f>
        <v>United Airlines</v>
      </c>
      <c r="J1072" s="13" t="str">
        <f t="array" ref="J1072">INDEX(manifest_11Sep!$A$1:$V$3202,MATCH($B1072,manifest_11Sep!$B$1:$B$3202,0),MATCH(A.Dep9SepList!J$1,manifest_11Sep!$A$1:$V$1,0))</f>
        <v>UA 892</v>
      </c>
      <c r="K1072" s="32" t="str">
        <f t="array" ref="K1072">INDEX(manifest_11Sep!$A$1:$V$3202,MATCH($B1072,manifest_11Sep!$B$1:$B$3202,0),MATCH(A.Dep9SepList!K$1,manifest_11Sep!$A$1:$V$1,0))</f>
        <v>18-thg 9-25</v>
      </c>
      <c r="L1072" s="20">
        <f t="array" ref="L1072">INDEX(manifest_11Sep!$A$1:$V$3202,MATCH($B1072,manifest_11Sep!$B$1:$B$3202,0),MATCH(A.Dep9SepList!L$1,manifest_11Sep!$A$1:$V$1,0))</f>
        <v>0.70138888888888884</v>
      </c>
      <c r="M1072" s="13" t="str">
        <f t="array" ref="M1072">INDEX(manifest_11Sep!$A$1:$V$3202,MATCH($B1072,manifest_11Sep!$B$1:$B$3202,0),MATCH(A.Dep9SepList!M$1,manifest_11Sep!$A$1:$V$1,0))</f>
        <v>ICN-T1</v>
      </c>
      <c r="N1072" s="13" t="str">
        <f t="array" ref="N1072">INDEX(manifest_11Sep!$A$1:$V$3202,MATCH($B1072,manifest_11Sep!$B$1:$B$3202,0),MATCH(A.Dep9SepList!N$1,manifest_11Sep!$A$1:$V$1,0))</f>
        <v>THE PLAZA</v>
      </c>
      <c r="O1072" s="31"/>
      <c r="P1072" s="20" t="e" cm="1" vm="1">
        <f t="array" aca="1" ref="P1072" ca="1">IF(J1072="","",_xlfn.XLOOKUP(J1072&amp;N1072,'A.Departure Grouping'!AQ:AQ&amp;'A.Departure Grouping'!AP:AP,'A.Departure Grouping'!AR:AR,"",0))</f>
        <v>#NAME?</v>
      </c>
      <c r="Q1072" s="13">
        <v>70503787</v>
      </c>
      <c r="R1072" s="13" t="s">
        <v>43</v>
      </c>
      <c r="S1072" s="13">
        <f t="array" ref="S1072">INDEX(manifest_11Sep!$A$1:$V$3202,MATCH($B1072,manifest_11Sep!$B$1:$B$3202,0),MATCH(A.Dep9SepList!S$1,manifest_11Sep!$A$1:$V$1,0))</f>
        <v>0</v>
      </c>
      <c r="T1072" s="17"/>
    </row>
    <row r="1073" spans="1:20" hidden="1">
      <c r="A1073" s="13" t="str">
        <f t="array" ref="A1073">INDEX(manifest_11Sep!$A$1:$V$3202,MATCH($B1073,manifest_11Sep!$B$1:$B$3202,0),MATCH(A.Dep9SepList!A$1,manifest_11Sep!$A$1:$V$1,0))</f>
        <v>A</v>
      </c>
      <c r="B1073" s="13" t="s">
        <v>3782</v>
      </c>
      <c r="C1073" s="13" t="str">
        <f t="array" ref="C1073">INDEX(manifest_11Sep!$A$1:$V$3202,MATCH($B1073,manifest_11Sep!$B$1:$B$3202,0),MATCH(A.Dep9SepList!C$1,manifest_11Sep!$A$1:$V$1,0))</f>
        <v>DKNGYLP3FB8</v>
      </c>
      <c r="D1073" s="13" t="str">
        <f t="array" ref="D1073">INDEX(manifest_11Sep!$A$1:$V$3202,MATCH($B1073,manifest_11Sep!$B$1:$B$3202,0),MATCH(A.Dep9SepList!D$1,manifest_11Sep!$A$1:$V$1,0))</f>
        <v>Female</v>
      </c>
      <c r="E1073" s="13" t="str">
        <f t="array" ref="E1073">INDEX(manifest_11Sep!$A$1:$V$3202,MATCH($B1073,manifest_11Sep!$B$1:$B$3202,0),MATCH(A.Dep9SepList!E$1,manifest_11Sep!$A$1:$V$1,0))</f>
        <v>Naomi Reign</v>
      </c>
      <c r="F1073" s="13" t="str">
        <f t="array" ref="F1073">INDEX(manifest_11Sep!$A$1:$V$3202,MATCH($B1073,manifest_11Sep!$B$1:$B$3202,0),MATCH(A.Dep9SepList!F$1,manifest_11Sep!$A$1:$V$1,0))</f>
        <v>Magno</v>
      </c>
      <c r="G1073" s="13">
        <f t="array" ref="G1073">INDEX(manifest_11Sep!$A$1:$V$3202,MATCH($B1073,manifest_11Sep!$B$1:$B$3202,0),MATCH(A.Dep9SepList!G$1,manifest_11Sep!$A$1:$V$1,0))</f>
        <v>5</v>
      </c>
      <c r="H1073" s="13" t="str">
        <f t="array" ref="H1073">INDEX(manifest_11Sep!$A$1:$V$3202,MATCH($B1073,manifest_11Sep!$B$1:$B$3202,0),MATCH(A.Dep9SepList!H$1,manifest_11Sep!$A$1:$V$1,0))</f>
        <v>Peter Ly</v>
      </c>
      <c r="I1073" s="13" t="str">
        <f t="array" ref="I1073">INDEX(manifest_11Sep!$A$1:$V$3202,MATCH($B1073,manifest_11Sep!$B$1:$B$3202,0),MATCH(A.Dep9SepList!I$1,manifest_11Sep!$A$1:$V$1,0))</f>
        <v>United Airlines</v>
      </c>
      <c r="J1073" s="13" t="str">
        <f t="array" ref="J1073">INDEX(manifest_11Sep!$A$1:$V$3202,MATCH($B1073,manifest_11Sep!$B$1:$B$3202,0),MATCH(A.Dep9SepList!J$1,manifest_11Sep!$A$1:$V$1,0))</f>
        <v>UA 892</v>
      </c>
      <c r="K1073" s="32" t="str">
        <f t="array" ref="K1073">INDEX(manifest_11Sep!$A$1:$V$3202,MATCH($B1073,manifest_11Sep!$B$1:$B$3202,0),MATCH(A.Dep9SepList!K$1,manifest_11Sep!$A$1:$V$1,0))</f>
        <v>18-thg 9-25</v>
      </c>
      <c r="L1073" s="20">
        <f t="array" ref="L1073">INDEX(manifest_11Sep!$A$1:$V$3202,MATCH($B1073,manifest_11Sep!$B$1:$B$3202,0),MATCH(A.Dep9SepList!L$1,manifest_11Sep!$A$1:$V$1,0))</f>
        <v>0.70138888888888884</v>
      </c>
      <c r="M1073" s="13" t="str">
        <f t="array" ref="M1073">INDEX(manifest_11Sep!$A$1:$V$3202,MATCH($B1073,manifest_11Sep!$B$1:$B$3202,0),MATCH(A.Dep9SepList!M$1,manifest_11Sep!$A$1:$V$1,0))</f>
        <v>ICN-T1</v>
      </c>
      <c r="N1073" s="13" t="str">
        <f t="array" ref="N1073">INDEX(manifest_11Sep!$A$1:$V$3202,MATCH($B1073,manifest_11Sep!$B$1:$B$3202,0),MATCH(A.Dep9SepList!N$1,manifest_11Sep!$A$1:$V$1,0))</f>
        <v>THE PLAZA</v>
      </c>
      <c r="O1073" s="31"/>
      <c r="P1073" s="20" t="e" cm="1" vm="1">
        <f t="array" aca="1" ref="P1073" ca="1">IF(J1073="","",_xlfn.XLOOKUP(J1073&amp;N1073,'A.Departure Grouping'!AQ:AQ&amp;'A.Departure Grouping'!AP:AP,'A.Departure Grouping'!AR:AR,"",0))</f>
        <v>#NAME?</v>
      </c>
      <c r="Q1073" s="13">
        <v>70503787</v>
      </c>
      <c r="R1073" s="13" t="s">
        <v>43</v>
      </c>
      <c r="S1073" s="13">
        <f t="array" ref="S1073">INDEX(manifest_11Sep!$A$1:$V$3202,MATCH($B1073,manifest_11Sep!$B$1:$B$3202,0),MATCH(A.Dep9SepList!S$1,manifest_11Sep!$A$1:$V$1,0))</f>
        <v>0</v>
      </c>
      <c r="T1073" s="17"/>
    </row>
    <row r="1074" spans="1:20" hidden="1">
      <c r="A1074" s="13" t="str">
        <f t="array" ref="A1074">INDEX(manifest_11Sep!$A$1:$V$3202,MATCH($B1074,manifest_11Sep!$B$1:$B$3202,0),MATCH(A.Dep9SepList!A$1,manifest_11Sep!$A$1:$V$1,0))</f>
        <v>A</v>
      </c>
      <c r="B1074" s="13" t="s">
        <v>3784</v>
      </c>
      <c r="C1074" s="13" t="str">
        <f t="array" ref="C1074">INDEX(manifest_11Sep!$A$1:$V$3202,MATCH($B1074,manifest_11Sep!$B$1:$B$3202,0),MATCH(A.Dep9SepList!C$1,manifest_11Sep!$A$1:$V$1,0))</f>
        <v>DKNGYLP3FB8</v>
      </c>
      <c r="D1074" s="13" t="str">
        <f t="array" ref="D1074">INDEX(manifest_11Sep!$A$1:$V$3202,MATCH($B1074,manifest_11Sep!$B$1:$B$3202,0),MATCH(A.Dep9SepList!D$1,manifest_11Sep!$A$1:$V$1,0))</f>
        <v>Female</v>
      </c>
      <c r="E1074" s="13" t="str">
        <f t="array" ref="E1074">INDEX(manifest_11Sep!$A$1:$V$3202,MATCH($B1074,manifest_11Sep!$B$1:$B$3202,0),MATCH(A.Dep9SepList!E$1,manifest_11Sep!$A$1:$V$1,0))</f>
        <v>Riza T</v>
      </c>
      <c r="F1074" s="13" t="str">
        <f t="array" ref="F1074">INDEX(manifest_11Sep!$A$1:$V$3202,MATCH($B1074,manifest_11Sep!$B$1:$B$3202,0),MATCH(A.Dep9SepList!F$1,manifest_11Sep!$A$1:$V$1,0))</f>
        <v>Solis</v>
      </c>
      <c r="G1074" s="13">
        <f t="array" ref="G1074">INDEX(manifest_11Sep!$A$1:$V$3202,MATCH($B1074,manifest_11Sep!$B$1:$B$3202,0),MATCH(A.Dep9SepList!G$1,manifest_11Sep!$A$1:$V$1,0))</f>
        <v>54</v>
      </c>
      <c r="H1074" s="13" t="str">
        <f t="array" ref="H1074">INDEX(manifest_11Sep!$A$1:$V$3202,MATCH($B1074,manifest_11Sep!$B$1:$B$3202,0),MATCH(A.Dep9SepList!H$1,manifest_11Sep!$A$1:$V$1,0))</f>
        <v>Peter Ly</v>
      </c>
      <c r="I1074" s="13" t="str">
        <f t="array" ref="I1074">INDEX(manifest_11Sep!$A$1:$V$3202,MATCH($B1074,manifest_11Sep!$B$1:$B$3202,0),MATCH(A.Dep9SepList!I$1,manifest_11Sep!$A$1:$V$1,0))</f>
        <v>United Airlines</v>
      </c>
      <c r="J1074" s="13" t="str">
        <f t="array" ref="J1074">INDEX(manifest_11Sep!$A$1:$V$3202,MATCH($B1074,manifest_11Sep!$B$1:$B$3202,0),MATCH(A.Dep9SepList!J$1,manifest_11Sep!$A$1:$V$1,0))</f>
        <v>UA 892</v>
      </c>
      <c r="K1074" s="32" t="str">
        <f t="array" ref="K1074">INDEX(manifest_11Sep!$A$1:$V$3202,MATCH($B1074,manifest_11Sep!$B$1:$B$3202,0),MATCH(A.Dep9SepList!K$1,manifest_11Sep!$A$1:$V$1,0))</f>
        <v>18-thg 9-25</v>
      </c>
      <c r="L1074" s="20">
        <f t="array" ref="L1074">INDEX(manifest_11Sep!$A$1:$V$3202,MATCH($B1074,manifest_11Sep!$B$1:$B$3202,0),MATCH(A.Dep9SepList!L$1,manifest_11Sep!$A$1:$V$1,0))</f>
        <v>0.70138888888888884</v>
      </c>
      <c r="M1074" s="13" t="str">
        <f t="array" ref="M1074">INDEX(manifest_11Sep!$A$1:$V$3202,MATCH($B1074,manifest_11Sep!$B$1:$B$3202,0),MATCH(A.Dep9SepList!M$1,manifest_11Sep!$A$1:$V$1,0))</f>
        <v>ICN-T1</v>
      </c>
      <c r="N1074" s="13" t="str">
        <f t="array" ref="N1074">INDEX(manifest_11Sep!$A$1:$V$3202,MATCH($B1074,manifest_11Sep!$B$1:$B$3202,0),MATCH(A.Dep9SepList!N$1,manifest_11Sep!$A$1:$V$1,0))</f>
        <v>THE PLAZA</v>
      </c>
      <c r="O1074" s="31"/>
      <c r="P1074" s="20" t="e" cm="1" vm="1">
        <f t="array" aca="1" ref="P1074" ca="1">IF(J1074="","",_xlfn.XLOOKUP(J1074&amp;N1074,'A.Departure Grouping'!AQ:AQ&amp;'A.Departure Grouping'!AP:AP,'A.Departure Grouping'!AR:AR,"",0))</f>
        <v>#NAME?</v>
      </c>
      <c r="Q1074" s="13">
        <v>70079197</v>
      </c>
      <c r="R1074" s="13" t="s">
        <v>35</v>
      </c>
      <c r="S1074" s="13">
        <f t="array" ref="S1074">INDEX(manifest_11Sep!$A$1:$V$3202,MATCH($B1074,manifest_11Sep!$B$1:$B$3202,0),MATCH(A.Dep9SepList!S$1,manifest_11Sep!$A$1:$V$1,0))</f>
        <v>0</v>
      </c>
      <c r="T1074" s="17"/>
    </row>
    <row r="1075" spans="1:20" hidden="1">
      <c r="A1075" s="13" t="str">
        <f t="array" ref="A1075">INDEX(manifest_11Sep!$A$1:$V$3202,MATCH($B1075,manifest_11Sep!$B$1:$B$3202,0),MATCH(A.Dep9SepList!A$1,manifest_11Sep!$A$1:$V$1,0))</f>
        <v>A</v>
      </c>
      <c r="B1075" s="13" t="s">
        <v>3786</v>
      </c>
      <c r="C1075" s="13" t="str">
        <f t="array" ref="C1075">INDEX(manifest_11Sep!$A$1:$V$3202,MATCH($B1075,manifest_11Sep!$B$1:$B$3202,0),MATCH(A.Dep9SepList!C$1,manifest_11Sep!$A$1:$V$1,0))</f>
        <v>DKNGYLP3FB8</v>
      </c>
      <c r="D1075" s="13" t="str">
        <f t="array" ref="D1075">INDEX(manifest_11Sep!$A$1:$V$3202,MATCH($B1075,manifest_11Sep!$B$1:$B$3202,0),MATCH(A.Dep9SepList!D$1,manifest_11Sep!$A$1:$V$1,0))</f>
        <v>Male</v>
      </c>
      <c r="E1075" s="13" t="str">
        <f t="array" ref="E1075">INDEX(manifest_11Sep!$A$1:$V$3202,MATCH($B1075,manifest_11Sep!$B$1:$B$3202,0),MATCH(A.Dep9SepList!E$1,manifest_11Sep!$A$1:$V$1,0))</f>
        <v>Adrian James</v>
      </c>
      <c r="F1075" s="13" t="str">
        <f t="array" ref="F1075">INDEX(manifest_11Sep!$A$1:$V$3202,MATCH($B1075,manifest_11Sep!$B$1:$B$3202,0),MATCH(A.Dep9SepList!F$1,manifest_11Sep!$A$1:$V$1,0))</f>
        <v>Magno</v>
      </c>
      <c r="G1075" s="13">
        <f t="array" ref="G1075">INDEX(manifest_11Sep!$A$1:$V$3202,MATCH($B1075,manifest_11Sep!$B$1:$B$3202,0),MATCH(A.Dep9SepList!G$1,manifest_11Sep!$A$1:$V$1,0))</f>
        <v>10</v>
      </c>
      <c r="H1075" s="13" t="str">
        <f t="array" ref="H1075">INDEX(manifest_11Sep!$A$1:$V$3202,MATCH($B1075,manifest_11Sep!$B$1:$B$3202,0),MATCH(A.Dep9SepList!H$1,manifest_11Sep!$A$1:$V$1,0))</f>
        <v>Peter Ly</v>
      </c>
      <c r="I1075" s="13" t="str">
        <f t="array" ref="I1075">INDEX(manifest_11Sep!$A$1:$V$3202,MATCH($B1075,manifest_11Sep!$B$1:$B$3202,0),MATCH(A.Dep9SepList!I$1,manifest_11Sep!$A$1:$V$1,0))</f>
        <v>United Airlines</v>
      </c>
      <c r="J1075" s="13" t="str">
        <f t="array" ref="J1075">INDEX(manifest_11Sep!$A$1:$V$3202,MATCH($B1075,manifest_11Sep!$B$1:$B$3202,0),MATCH(A.Dep9SepList!J$1,manifest_11Sep!$A$1:$V$1,0))</f>
        <v>UA 892</v>
      </c>
      <c r="K1075" s="32" t="str">
        <f t="array" ref="K1075">INDEX(manifest_11Sep!$A$1:$V$3202,MATCH($B1075,manifest_11Sep!$B$1:$B$3202,0),MATCH(A.Dep9SepList!K$1,manifest_11Sep!$A$1:$V$1,0))</f>
        <v>18-thg 9-25</v>
      </c>
      <c r="L1075" s="20">
        <f t="array" ref="L1075">INDEX(manifest_11Sep!$A$1:$V$3202,MATCH($B1075,manifest_11Sep!$B$1:$B$3202,0),MATCH(A.Dep9SepList!L$1,manifest_11Sep!$A$1:$V$1,0))</f>
        <v>0.70138888888888884</v>
      </c>
      <c r="M1075" s="13" t="str">
        <f t="array" ref="M1075">INDEX(manifest_11Sep!$A$1:$V$3202,MATCH($B1075,manifest_11Sep!$B$1:$B$3202,0),MATCH(A.Dep9SepList!M$1,manifest_11Sep!$A$1:$V$1,0))</f>
        <v>ICN-T1</v>
      </c>
      <c r="N1075" s="13" t="str">
        <f t="array" ref="N1075">INDEX(manifest_11Sep!$A$1:$V$3202,MATCH($B1075,manifest_11Sep!$B$1:$B$3202,0),MATCH(A.Dep9SepList!N$1,manifest_11Sep!$A$1:$V$1,0))</f>
        <v>THE PLAZA</v>
      </c>
      <c r="O1075" s="31"/>
      <c r="P1075" s="20" t="e" cm="1" vm="1">
        <f t="array" aca="1" ref="P1075" ca="1">IF(J1075="","",_xlfn.XLOOKUP(J1075&amp;N1075,'A.Departure Grouping'!AQ:AQ&amp;'A.Departure Grouping'!AP:AP,'A.Departure Grouping'!AR:AR,"",0))</f>
        <v>#NAME?</v>
      </c>
      <c r="Q1075" s="13">
        <v>70079197</v>
      </c>
      <c r="R1075" s="13" t="s">
        <v>35</v>
      </c>
      <c r="S1075" s="13">
        <f t="array" ref="S1075">INDEX(manifest_11Sep!$A$1:$V$3202,MATCH($B1075,manifest_11Sep!$B$1:$B$3202,0),MATCH(A.Dep9SepList!S$1,manifest_11Sep!$A$1:$V$1,0))</f>
        <v>0</v>
      </c>
      <c r="T1075" s="17"/>
    </row>
    <row r="1076" spans="1:20" hidden="1">
      <c r="A1076" s="13" t="str">
        <f t="array" ref="A1076">INDEX(manifest_11Sep!$A$1:$V$3202,MATCH($B1076,manifest_11Sep!$B$1:$B$3202,0),MATCH(A.Dep9SepList!A$1,manifest_11Sep!$A$1:$V$1,0))</f>
        <v>A</v>
      </c>
      <c r="B1076" s="13" t="s">
        <v>3961</v>
      </c>
      <c r="C1076" s="13" t="str">
        <f t="array" ref="C1076">INDEX(manifest_11Sep!$A$1:$V$3202,MATCH($B1076,manifest_11Sep!$B$1:$B$3202,0),MATCH(A.Dep9SepList!C$1,manifest_11Sep!$A$1:$V$1,0))</f>
        <v>M2NTWYCGFWW</v>
      </c>
      <c r="D1076" s="13" t="str">
        <f t="array" ref="D1076">INDEX(manifest_11Sep!$A$1:$V$3202,MATCH($B1076,manifest_11Sep!$B$1:$B$3202,0),MATCH(A.Dep9SepList!D$1,manifest_11Sep!$A$1:$V$1,0))</f>
        <v>Female</v>
      </c>
      <c r="E1076" s="13" t="str">
        <f t="array" ref="E1076">INDEX(manifest_11Sep!$A$1:$V$3202,MATCH($B1076,manifest_11Sep!$B$1:$B$3202,0),MATCH(A.Dep9SepList!E$1,manifest_11Sep!$A$1:$V$1,0))</f>
        <v>Christina Ajoke</v>
      </c>
      <c r="F1076" s="13" t="str">
        <f t="array" ref="F1076">INDEX(manifest_11Sep!$A$1:$V$3202,MATCH($B1076,manifest_11Sep!$B$1:$B$3202,0),MATCH(A.Dep9SepList!F$1,manifest_11Sep!$A$1:$V$1,0))</f>
        <v>Oliyide</v>
      </c>
      <c r="G1076" s="13">
        <f t="array" ref="G1076">INDEX(manifest_11Sep!$A$1:$V$3202,MATCH($B1076,manifest_11Sep!$B$1:$B$3202,0),MATCH(A.Dep9SepList!G$1,manifest_11Sep!$A$1:$V$1,0))</f>
        <v>58</v>
      </c>
      <c r="H1076" s="13" t="str">
        <f t="array" ref="H1076">INDEX(manifest_11Sep!$A$1:$V$3202,MATCH($B1076,manifest_11Sep!$B$1:$B$3202,0),MATCH(A.Dep9SepList!H$1,manifest_11Sep!$A$1:$V$1,0))</f>
        <v>Rhoda Emezienna</v>
      </c>
      <c r="I1076" s="13" t="str">
        <f t="array" ref="I1076">INDEX(manifest_11Sep!$A$1:$V$3202,MATCH($B1076,manifest_11Sep!$B$1:$B$3202,0),MATCH(A.Dep9SepList!I$1,manifest_11Sep!$A$1:$V$1,0))</f>
        <v>United Airlines</v>
      </c>
      <c r="J1076" s="13" t="str">
        <f t="array" ref="J1076">INDEX(manifest_11Sep!$A$1:$V$3202,MATCH($B1076,manifest_11Sep!$B$1:$B$3202,0),MATCH(A.Dep9SepList!J$1,manifest_11Sep!$A$1:$V$1,0))</f>
        <v>UA 892</v>
      </c>
      <c r="K1076" s="32" t="str">
        <f t="array" ref="K1076">INDEX(manifest_11Sep!$A$1:$V$3202,MATCH($B1076,manifest_11Sep!$B$1:$B$3202,0),MATCH(A.Dep9SepList!K$1,manifest_11Sep!$A$1:$V$1,0))</f>
        <v>18-thg 9-25</v>
      </c>
      <c r="L1076" s="20">
        <f t="array" ref="L1076">INDEX(manifest_11Sep!$A$1:$V$3202,MATCH($B1076,manifest_11Sep!$B$1:$B$3202,0),MATCH(A.Dep9SepList!L$1,manifest_11Sep!$A$1:$V$1,0))</f>
        <v>0.70138888888888884</v>
      </c>
      <c r="M1076" s="13" t="str">
        <f t="array" ref="M1076">INDEX(manifest_11Sep!$A$1:$V$3202,MATCH($B1076,manifest_11Sep!$B$1:$B$3202,0),MATCH(A.Dep9SepList!M$1,manifest_11Sep!$A$1:$V$1,0))</f>
        <v>ICN-T1</v>
      </c>
      <c r="N1076" s="13" t="str">
        <f t="array" ref="N1076">INDEX(manifest_11Sep!$A$1:$V$3202,MATCH($B1076,manifest_11Sep!$B$1:$B$3202,0),MATCH(A.Dep9SepList!N$1,manifest_11Sep!$A$1:$V$1,0))</f>
        <v>THE PLAZA</v>
      </c>
      <c r="O1076" s="31"/>
      <c r="P1076" s="20" t="e" cm="1" vm="1">
        <f t="array" aca="1" ref="P1076" ca="1">IF(J1076="","",_xlfn.XLOOKUP(J1076&amp;N1076,'A.Departure Grouping'!AQ:AQ&amp;'A.Departure Grouping'!AP:AP,'A.Departure Grouping'!AR:AR,"",0))</f>
        <v>#NAME?</v>
      </c>
      <c r="Q1076" s="13">
        <v>70102054</v>
      </c>
      <c r="R1076" s="13" t="s">
        <v>43</v>
      </c>
      <c r="S1076" s="13">
        <f t="array" ref="S1076">INDEX(manifest_11Sep!$A$1:$V$3202,MATCH($B1076,manifest_11Sep!$B$1:$B$3202,0),MATCH(A.Dep9SepList!S$1,manifest_11Sep!$A$1:$V$1,0))</f>
        <v>0</v>
      </c>
      <c r="T1076" s="13"/>
    </row>
    <row r="1077" spans="1:20" hidden="1">
      <c r="A1077" s="13" t="str">
        <f t="array" ref="A1077">INDEX(manifest_11Sep!$A$1:$V$3202,MATCH($B1077,manifest_11Sep!$B$1:$B$3202,0),MATCH(A.Dep9SepList!A$1,manifest_11Sep!$A$1:$V$1,0))</f>
        <v>A</v>
      </c>
      <c r="B1077" s="13" t="s">
        <v>3964</v>
      </c>
      <c r="C1077" s="13" t="str">
        <f t="array" ref="C1077">INDEX(manifest_11Sep!$A$1:$V$3202,MATCH($B1077,manifest_11Sep!$B$1:$B$3202,0),MATCH(A.Dep9SepList!C$1,manifest_11Sep!$A$1:$V$1,0))</f>
        <v>M2NTWYCGFWW</v>
      </c>
      <c r="D1077" s="13" t="str">
        <f t="array" ref="D1077">INDEX(manifest_11Sep!$A$1:$V$3202,MATCH($B1077,manifest_11Sep!$B$1:$B$3202,0),MATCH(A.Dep9SepList!D$1,manifest_11Sep!$A$1:$V$1,0))</f>
        <v>Male</v>
      </c>
      <c r="E1077" s="13" t="str">
        <f t="array" ref="E1077">INDEX(manifest_11Sep!$A$1:$V$3202,MATCH($B1077,manifest_11Sep!$B$1:$B$3202,0),MATCH(A.Dep9SepList!E$1,manifest_11Sep!$A$1:$V$1,0))</f>
        <v>Michael</v>
      </c>
      <c r="F1077" s="13" t="str">
        <f t="array" ref="F1077">INDEX(manifest_11Sep!$A$1:$V$3202,MATCH($B1077,manifest_11Sep!$B$1:$B$3202,0),MATCH(A.Dep9SepList!F$1,manifest_11Sep!$A$1:$V$1,0))</f>
        <v>Oliyide-Bailey</v>
      </c>
      <c r="G1077" s="13">
        <f t="array" ref="G1077">INDEX(manifest_11Sep!$A$1:$V$3202,MATCH($B1077,manifest_11Sep!$B$1:$B$3202,0),MATCH(A.Dep9SepList!G$1,manifest_11Sep!$A$1:$V$1,0))</f>
        <v>60</v>
      </c>
      <c r="H1077" s="13" t="str">
        <f t="array" ref="H1077">INDEX(manifest_11Sep!$A$1:$V$3202,MATCH($B1077,manifest_11Sep!$B$1:$B$3202,0),MATCH(A.Dep9SepList!H$1,manifest_11Sep!$A$1:$V$1,0))</f>
        <v>Rhoda Emezienna</v>
      </c>
      <c r="I1077" s="13" t="str">
        <f t="array" ref="I1077">INDEX(manifest_11Sep!$A$1:$V$3202,MATCH($B1077,manifest_11Sep!$B$1:$B$3202,0),MATCH(A.Dep9SepList!I$1,manifest_11Sep!$A$1:$V$1,0))</f>
        <v>United Airlines</v>
      </c>
      <c r="J1077" s="13" t="str">
        <f t="array" ref="J1077">INDEX(manifest_11Sep!$A$1:$V$3202,MATCH($B1077,manifest_11Sep!$B$1:$B$3202,0),MATCH(A.Dep9SepList!J$1,manifest_11Sep!$A$1:$V$1,0))</f>
        <v>UA 892</v>
      </c>
      <c r="K1077" s="32" t="str">
        <f t="array" ref="K1077">INDEX(manifest_11Sep!$A$1:$V$3202,MATCH($B1077,manifest_11Sep!$B$1:$B$3202,0),MATCH(A.Dep9SepList!K$1,manifest_11Sep!$A$1:$V$1,0))</f>
        <v>18-thg 9-25</v>
      </c>
      <c r="L1077" s="20">
        <f t="array" ref="L1077">INDEX(manifest_11Sep!$A$1:$V$3202,MATCH($B1077,manifest_11Sep!$B$1:$B$3202,0),MATCH(A.Dep9SepList!L$1,manifest_11Sep!$A$1:$V$1,0))</f>
        <v>0.70138888888888884</v>
      </c>
      <c r="M1077" s="13" t="str">
        <f t="array" ref="M1077">INDEX(manifest_11Sep!$A$1:$V$3202,MATCH($B1077,manifest_11Sep!$B$1:$B$3202,0),MATCH(A.Dep9SepList!M$1,manifest_11Sep!$A$1:$V$1,0))</f>
        <v>ICN-T1</v>
      </c>
      <c r="N1077" s="13" t="str">
        <f t="array" ref="N1077">INDEX(manifest_11Sep!$A$1:$V$3202,MATCH($B1077,manifest_11Sep!$B$1:$B$3202,0),MATCH(A.Dep9SepList!N$1,manifest_11Sep!$A$1:$V$1,0))</f>
        <v>THE PLAZA</v>
      </c>
      <c r="O1077" s="31"/>
      <c r="P1077" s="20" t="e" cm="1" vm="1">
        <f t="array" aca="1" ref="P1077" ca="1">IF(J1077="","",_xlfn.XLOOKUP(J1077&amp;N1077,'A.Departure Grouping'!AQ:AQ&amp;'A.Departure Grouping'!AP:AP,'A.Departure Grouping'!AR:AR,"",0))</f>
        <v>#NAME?</v>
      </c>
      <c r="Q1077" s="13">
        <v>70102054</v>
      </c>
      <c r="R1077" s="13" t="s">
        <v>43</v>
      </c>
      <c r="S1077" s="13">
        <f t="array" ref="S1077">INDEX(manifest_11Sep!$A$1:$V$3202,MATCH($B1077,manifest_11Sep!$B$1:$B$3202,0),MATCH(A.Dep9SepList!S$1,manifest_11Sep!$A$1:$V$1,0))</f>
        <v>0</v>
      </c>
      <c r="T1077" s="13"/>
    </row>
    <row r="1078" spans="1:20" hidden="1">
      <c r="A1078" s="13" t="str">
        <f t="array" ref="A1078">INDEX(manifest_11Sep!$A$1:$V$3202,MATCH($B1078,manifest_11Sep!$B$1:$B$3202,0),MATCH(A.Dep9SepList!A$1,manifest_11Sep!$A$1:$V$1,0))</f>
        <v>A</v>
      </c>
      <c r="B1078" s="13" t="s">
        <v>4068</v>
      </c>
      <c r="C1078" s="13" t="str">
        <f t="array" ref="C1078">INDEX(manifest_11Sep!$A$1:$V$3202,MATCH($B1078,manifest_11Sep!$B$1:$B$3202,0),MATCH(A.Dep9SepList!C$1,manifest_11Sep!$A$1:$V$1,0))</f>
        <v>J3N742F98TQ</v>
      </c>
      <c r="D1078" s="13" t="str">
        <f t="array" ref="D1078">INDEX(manifest_11Sep!$A$1:$V$3202,MATCH($B1078,manifest_11Sep!$B$1:$B$3202,0),MATCH(A.Dep9SepList!D$1,manifest_11Sep!$A$1:$V$1,0))</f>
        <v>Female</v>
      </c>
      <c r="E1078" s="13" t="str">
        <f t="array" ref="E1078">INDEX(manifest_11Sep!$A$1:$V$3202,MATCH($B1078,manifest_11Sep!$B$1:$B$3202,0),MATCH(A.Dep9SepList!E$1,manifest_11Sep!$A$1:$V$1,0))</f>
        <v>Clara Shola</v>
      </c>
      <c r="F1078" s="13" t="str">
        <f t="array" ref="F1078">INDEX(manifest_11Sep!$A$1:$V$3202,MATCH($B1078,manifest_11Sep!$B$1:$B$3202,0),MATCH(A.Dep9SepList!F$1,manifest_11Sep!$A$1:$V$1,0))</f>
        <v>Ayilara</v>
      </c>
      <c r="G1078" s="13">
        <f t="array" ref="G1078">INDEX(manifest_11Sep!$A$1:$V$3202,MATCH($B1078,manifest_11Sep!$B$1:$B$3202,0),MATCH(A.Dep9SepList!G$1,manifest_11Sep!$A$1:$V$1,0))</f>
        <v>45</v>
      </c>
      <c r="H1078" s="13" t="str">
        <f t="array" ref="H1078">INDEX(manifest_11Sep!$A$1:$V$3202,MATCH($B1078,manifest_11Sep!$B$1:$B$3202,0),MATCH(A.Dep9SepList!H$1,manifest_11Sep!$A$1:$V$1,0))</f>
        <v>Stanley Odujole</v>
      </c>
      <c r="I1078" s="13" t="str">
        <f t="array" ref="I1078">INDEX(manifest_11Sep!$A$1:$V$3202,MATCH($B1078,manifest_11Sep!$B$1:$B$3202,0),MATCH(A.Dep9SepList!I$1,manifest_11Sep!$A$1:$V$1,0))</f>
        <v>United Airlines</v>
      </c>
      <c r="J1078" s="13" t="str">
        <f t="array" ref="J1078">INDEX(manifest_11Sep!$A$1:$V$3202,MATCH($B1078,manifest_11Sep!$B$1:$B$3202,0),MATCH(A.Dep9SepList!J$1,manifest_11Sep!$A$1:$V$1,0))</f>
        <v>UA 892</v>
      </c>
      <c r="K1078" s="32" t="str">
        <f t="array" ref="K1078">INDEX(manifest_11Sep!$A$1:$V$3202,MATCH($B1078,manifest_11Sep!$B$1:$B$3202,0),MATCH(A.Dep9SepList!K$1,manifest_11Sep!$A$1:$V$1,0))</f>
        <v>18-thg 9-25</v>
      </c>
      <c r="L1078" s="20">
        <f t="array" ref="L1078">INDEX(manifest_11Sep!$A$1:$V$3202,MATCH($B1078,manifest_11Sep!$B$1:$B$3202,0),MATCH(A.Dep9SepList!L$1,manifest_11Sep!$A$1:$V$1,0))</f>
        <v>0.70138888888888884</v>
      </c>
      <c r="M1078" s="13" t="str">
        <f t="array" ref="M1078">INDEX(manifest_11Sep!$A$1:$V$3202,MATCH($B1078,manifest_11Sep!$B$1:$B$3202,0),MATCH(A.Dep9SepList!M$1,manifest_11Sep!$A$1:$V$1,0))</f>
        <v>ICN-T1</v>
      </c>
      <c r="N1078" s="13" t="str">
        <f t="array" ref="N1078">INDEX(manifest_11Sep!$A$1:$V$3202,MATCH($B1078,manifest_11Sep!$B$1:$B$3202,0),MATCH(A.Dep9SepList!N$1,manifest_11Sep!$A$1:$V$1,0))</f>
        <v>THE PLAZA</v>
      </c>
      <c r="O1078" s="31"/>
      <c r="P1078" s="20" t="e" cm="1" vm="1">
        <f t="array" aca="1" ref="P1078" ca="1">IF(J1078="","",_xlfn.XLOOKUP(J1078&amp;N1078,'A.Departure Grouping'!AQ:AQ&amp;'A.Departure Grouping'!AP:AP,'A.Departure Grouping'!AR:AR,"",0))</f>
        <v>#NAME?</v>
      </c>
      <c r="Q1078" s="13">
        <v>70065032</v>
      </c>
      <c r="R1078" s="13" t="s">
        <v>35</v>
      </c>
      <c r="S1078" s="13">
        <f t="array" ref="S1078">INDEX(manifest_11Sep!$A$1:$V$3202,MATCH($B1078,manifest_11Sep!$B$1:$B$3202,0),MATCH(A.Dep9SepList!S$1,manifest_11Sep!$A$1:$V$1,0))</f>
        <v>0</v>
      </c>
      <c r="T1078" s="17"/>
    </row>
    <row r="1079" spans="1:20" hidden="1">
      <c r="A1079" s="13" t="str">
        <f t="array" ref="A1079">INDEX(manifest_11Sep!$A$1:$V$3202,MATCH($B1079,manifest_11Sep!$B$1:$B$3202,0),MATCH(A.Dep9SepList!A$1,manifest_11Sep!$A$1:$V$1,0))</f>
        <v>A</v>
      </c>
      <c r="B1079" s="13" t="s">
        <v>4513</v>
      </c>
      <c r="C1079" s="13" t="str">
        <f t="array" ref="C1079">INDEX(manifest_11Sep!$A$1:$V$3202,MATCH($B1079,manifest_11Sep!$B$1:$B$3202,0),MATCH(A.Dep9SepList!C$1,manifest_11Sep!$A$1:$V$1,0))</f>
        <v>ZBN9G7PMCRX</v>
      </c>
      <c r="D1079" s="13" t="str">
        <f t="array" ref="D1079">INDEX(manifest_11Sep!$A$1:$V$3202,MATCH($B1079,manifest_11Sep!$B$1:$B$3202,0),MATCH(A.Dep9SepList!D$1,manifest_11Sep!$A$1:$V$1,0))</f>
        <v>Male</v>
      </c>
      <c r="E1079" s="13" t="str">
        <f t="array" ref="E1079">INDEX(manifest_11Sep!$A$1:$V$3202,MATCH($B1079,manifest_11Sep!$B$1:$B$3202,0),MATCH(A.Dep9SepList!E$1,manifest_11Sep!$A$1:$V$1,0))</f>
        <v>Fikere Zeleke</v>
      </c>
      <c r="F1079" s="13" t="str">
        <f t="array" ref="F1079">INDEX(manifest_11Sep!$A$1:$V$3202,MATCH($B1079,manifest_11Sep!$B$1:$B$3202,0),MATCH(A.Dep9SepList!F$1,manifest_11Sep!$A$1:$V$1,0))</f>
        <v>Tefera</v>
      </c>
      <c r="G1079" s="13">
        <f t="array" ref="G1079">INDEX(manifest_11Sep!$A$1:$V$3202,MATCH($B1079,manifest_11Sep!$B$1:$B$3202,0),MATCH(A.Dep9SepList!G$1,manifest_11Sep!$A$1:$V$1,0))</f>
        <v>52</v>
      </c>
      <c r="H1079" s="13" t="str">
        <f t="array" ref="H1079">INDEX(manifest_11Sep!$A$1:$V$3202,MATCH($B1079,manifest_11Sep!$B$1:$B$3202,0),MATCH(A.Dep9SepList!H$1,manifest_11Sep!$A$1:$V$1,0))</f>
        <v>Yvonne Tran</v>
      </c>
      <c r="I1079" s="13" t="str">
        <f t="array" ref="I1079">INDEX(manifest_11Sep!$A$1:$V$3202,MATCH($B1079,manifest_11Sep!$B$1:$B$3202,0),MATCH(A.Dep9SepList!I$1,manifest_11Sep!$A$1:$V$1,0))</f>
        <v>United Airlines</v>
      </c>
      <c r="J1079" s="13" t="str">
        <f t="array" ref="J1079">INDEX(manifest_11Sep!$A$1:$V$3202,MATCH($B1079,manifest_11Sep!$B$1:$B$3202,0),MATCH(A.Dep9SepList!J$1,manifest_11Sep!$A$1:$V$1,0))</f>
        <v>UA 892</v>
      </c>
      <c r="K1079" s="32" t="str">
        <f t="array" ref="K1079">INDEX(manifest_11Sep!$A$1:$V$3202,MATCH($B1079,manifest_11Sep!$B$1:$B$3202,0),MATCH(A.Dep9SepList!K$1,manifest_11Sep!$A$1:$V$1,0))</f>
        <v>18-thg 9-25</v>
      </c>
      <c r="L1079" s="20">
        <f t="array" ref="L1079">INDEX(manifest_11Sep!$A$1:$V$3202,MATCH($B1079,manifest_11Sep!$B$1:$B$3202,0),MATCH(A.Dep9SepList!L$1,manifest_11Sep!$A$1:$V$1,0))</f>
        <v>0.70138888888888884</v>
      </c>
      <c r="M1079" s="13" t="str">
        <f t="array" ref="M1079">INDEX(manifest_11Sep!$A$1:$V$3202,MATCH($B1079,manifest_11Sep!$B$1:$B$3202,0),MATCH(A.Dep9SepList!M$1,manifest_11Sep!$A$1:$V$1,0))</f>
        <v>ICN-T1</v>
      </c>
      <c r="N1079" s="13" t="str">
        <f t="array" ref="N1079">INDEX(manifest_11Sep!$A$1:$V$3202,MATCH($B1079,manifest_11Sep!$B$1:$B$3202,0),MATCH(A.Dep9SepList!N$1,manifest_11Sep!$A$1:$V$1,0))</f>
        <v>THE PLAZA</v>
      </c>
      <c r="O1079" s="31"/>
      <c r="P1079" s="20" t="e" cm="1" vm="1">
        <f t="array" aca="1" ref="P1079" ca="1">IF(J1079="","",_xlfn.XLOOKUP(J1079&amp;N1079,'A.Departure Grouping'!AQ:AQ&amp;'A.Departure Grouping'!AP:AP,'A.Departure Grouping'!AR:AR,"",0))</f>
        <v>#NAME?</v>
      </c>
      <c r="Q1079" s="13">
        <v>70491534</v>
      </c>
      <c r="R1079" s="13" t="s">
        <v>61</v>
      </c>
      <c r="S1079" s="13">
        <f t="array" ref="S1079">INDEX(manifest_11Sep!$A$1:$V$3202,MATCH($B1079,manifest_11Sep!$B$1:$B$3202,0),MATCH(A.Dep9SepList!S$1,manifest_11Sep!$A$1:$V$1,0))</f>
        <v>0</v>
      </c>
      <c r="T1079" s="13"/>
    </row>
    <row r="1080" spans="1:20" hidden="1">
      <c r="A1080" s="13" t="str">
        <f t="array" ref="A1080">INDEX(manifest_11Sep!$A$1:$V$3202,MATCH($B1080,manifest_11Sep!$B$1:$B$3202,0),MATCH(A.Dep9SepList!A$1,manifest_11Sep!$A$1:$V$1,0))</f>
        <v>A</v>
      </c>
      <c r="B1080" s="13" t="s">
        <v>4516</v>
      </c>
      <c r="C1080" s="13" t="str">
        <f t="array" ref="C1080">INDEX(manifest_11Sep!$A$1:$V$3202,MATCH($B1080,manifest_11Sep!$B$1:$B$3202,0),MATCH(A.Dep9SepList!C$1,manifest_11Sep!$A$1:$V$1,0))</f>
        <v>ZBN9G7PMCRX</v>
      </c>
      <c r="D1080" s="13" t="str">
        <f t="array" ref="D1080">INDEX(manifest_11Sep!$A$1:$V$3202,MATCH($B1080,manifest_11Sep!$B$1:$B$3202,0),MATCH(A.Dep9SepList!D$1,manifest_11Sep!$A$1:$V$1,0))</f>
        <v>Female</v>
      </c>
      <c r="E1080" s="13" t="str">
        <f t="array" ref="E1080">INDEX(manifest_11Sep!$A$1:$V$3202,MATCH($B1080,manifest_11Sep!$B$1:$B$3202,0),MATCH(A.Dep9SepList!E$1,manifest_11Sep!$A$1:$V$1,0))</f>
        <v>Addis Debela</v>
      </c>
      <c r="F1080" s="13" t="str">
        <f t="array" ref="F1080">INDEX(manifest_11Sep!$A$1:$V$3202,MATCH($B1080,manifest_11Sep!$B$1:$B$3202,0),MATCH(A.Dep9SepList!F$1,manifest_11Sep!$A$1:$V$1,0))</f>
        <v>Belaynhe</v>
      </c>
      <c r="G1080" s="13">
        <f t="array" ref="G1080">INDEX(manifest_11Sep!$A$1:$V$3202,MATCH($B1080,manifest_11Sep!$B$1:$B$3202,0),MATCH(A.Dep9SepList!G$1,manifest_11Sep!$A$1:$V$1,0))</f>
        <v>51</v>
      </c>
      <c r="H1080" s="13" t="str">
        <f t="array" ref="H1080">INDEX(manifest_11Sep!$A$1:$V$3202,MATCH($B1080,manifest_11Sep!$B$1:$B$3202,0),MATCH(A.Dep9SepList!H$1,manifest_11Sep!$A$1:$V$1,0))</f>
        <v>Yvonne Tran</v>
      </c>
      <c r="I1080" s="13" t="str">
        <f t="array" ref="I1080">INDEX(manifest_11Sep!$A$1:$V$3202,MATCH($B1080,manifest_11Sep!$B$1:$B$3202,0),MATCH(A.Dep9SepList!I$1,manifest_11Sep!$A$1:$V$1,0))</f>
        <v>United Airlines</v>
      </c>
      <c r="J1080" s="13" t="str">
        <f t="array" ref="J1080">INDEX(manifest_11Sep!$A$1:$V$3202,MATCH($B1080,manifest_11Sep!$B$1:$B$3202,0),MATCH(A.Dep9SepList!J$1,manifest_11Sep!$A$1:$V$1,0))</f>
        <v>UA 892</v>
      </c>
      <c r="K1080" s="32" t="str">
        <f t="array" ref="K1080">INDEX(manifest_11Sep!$A$1:$V$3202,MATCH($B1080,manifest_11Sep!$B$1:$B$3202,0),MATCH(A.Dep9SepList!K$1,manifest_11Sep!$A$1:$V$1,0))</f>
        <v>18-thg 9-25</v>
      </c>
      <c r="L1080" s="20">
        <f t="array" ref="L1080">INDEX(manifest_11Sep!$A$1:$V$3202,MATCH($B1080,manifest_11Sep!$B$1:$B$3202,0),MATCH(A.Dep9SepList!L$1,manifest_11Sep!$A$1:$V$1,0))</f>
        <v>0.70138888888888884</v>
      </c>
      <c r="M1080" s="13" t="str">
        <f t="array" ref="M1080">INDEX(manifest_11Sep!$A$1:$V$3202,MATCH($B1080,manifest_11Sep!$B$1:$B$3202,0),MATCH(A.Dep9SepList!M$1,manifest_11Sep!$A$1:$V$1,0))</f>
        <v>ICN-T1</v>
      </c>
      <c r="N1080" s="13" t="str">
        <f t="array" ref="N1080">INDEX(manifest_11Sep!$A$1:$V$3202,MATCH($B1080,manifest_11Sep!$B$1:$B$3202,0),MATCH(A.Dep9SepList!N$1,manifest_11Sep!$A$1:$V$1,0))</f>
        <v>THE PLAZA</v>
      </c>
      <c r="O1080" s="31"/>
      <c r="P1080" s="20" t="e" cm="1" vm="1">
        <f t="array" aca="1" ref="P1080" ca="1">IF(J1080="","",_xlfn.XLOOKUP(J1080&amp;N1080,'A.Departure Grouping'!AQ:AQ&amp;'A.Departure Grouping'!AP:AP,'A.Departure Grouping'!AR:AR,"",0))</f>
        <v>#NAME?</v>
      </c>
      <c r="Q1080" s="13">
        <v>70491534</v>
      </c>
      <c r="R1080" s="13" t="s">
        <v>61</v>
      </c>
      <c r="S1080" s="13">
        <f t="array" ref="S1080">INDEX(manifest_11Sep!$A$1:$V$3202,MATCH($B1080,manifest_11Sep!$B$1:$B$3202,0),MATCH(A.Dep9SepList!S$1,manifest_11Sep!$A$1:$V$1,0))</f>
        <v>0</v>
      </c>
      <c r="T1080" s="13"/>
    </row>
    <row r="1081" spans="1:20" hidden="1">
      <c r="A1081" s="13" t="str">
        <f t="array" ref="A1081">INDEX(manifest_11Sep!$A$1:$V$3202,MATCH($B1081,manifest_11Sep!$B$1:$B$3202,0),MATCH(A.Dep9SepList!A$1,manifest_11Sep!$A$1:$V$1,0))</f>
        <v>A</v>
      </c>
      <c r="B1081" s="13" t="s">
        <v>4519</v>
      </c>
      <c r="C1081" s="13" t="str">
        <f t="array" ref="C1081">INDEX(manifest_11Sep!$A$1:$V$3202,MATCH($B1081,manifest_11Sep!$B$1:$B$3202,0),MATCH(A.Dep9SepList!C$1,manifest_11Sep!$A$1:$V$1,0))</f>
        <v>QTNT5Y6HQ5B</v>
      </c>
      <c r="D1081" s="13" t="str">
        <f t="array" ref="D1081">INDEX(manifest_11Sep!$A$1:$V$3202,MATCH($B1081,manifest_11Sep!$B$1:$B$3202,0),MATCH(A.Dep9SepList!D$1,manifest_11Sep!$A$1:$V$1,0))</f>
        <v>Male</v>
      </c>
      <c r="E1081" s="13" t="str">
        <f t="array" ref="E1081">INDEX(manifest_11Sep!$A$1:$V$3202,MATCH($B1081,manifest_11Sep!$B$1:$B$3202,0),MATCH(A.Dep9SepList!E$1,manifest_11Sep!$A$1:$V$1,0))</f>
        <v>Zeray</v>
      </c>
      <c r="F1081" s="13" t="str">
        <f t="array" ref="F1081">INDEX(manifest_11Sep!$A$1:$V$3202,MATCH($B1081,manifest_11Sep!$B$1:$B$3202,0),MATCH(A.Dep9SepList!F$1,manifest_11Sep!$A$1:$V$1,0))</f>
        <v>Weldezghi</v>
      </c>
      <c r="G1081" s="13">
        <f t="array" ref="G1081">INDEX(manifest_11Sep!$A$1:$V$3202,MATCH($B1081,manifest_11Sep!$B$1:$B$3202,0),MATCH(A.Dep9SepList!G$1,manifest_11Sep!$A$1:$V$1,0))</f>
        <v>70</v>
      </c>
      <c r="H1081" s="13" t="str">
        <f t="array" ref="H1081">INDEX(manifest_11Sep!$A$1:$V$3202,MATCH($B1081,manifest_11Sep!$B$1:$B$3202,0),MATCH(A.Dep9SepList!H$1,manifest_11Sep!$A$1:$V$1,0))</f>
        <v>Yvonne Tran</v>
      </c>
      <c r="I1081" s="13" t="str">
        <f t="array" ref="I1081">INDEX(manifest_11Sep!$A$1:$V$3202,MATCH($B1081,manifest_11Sep!$B$1:$B$3202,0),MATCH(A.Dep9SepList!I$1,manifest_11Sep!$A$1:$V$1,0))</f>
        <v>United Airlines</v>
      </c>
      <c r="J1081" s="13" t="str">
        <f t="array" ref="J1081">INDEX(manifest_11Sep!$A$1:$V$3202,MATCH($B1081,manifest_11Sep!$B$1:$B$3202,0),MATCH(A.Dep9SepList!J$1,manifest_11Sep!$A$1:$V$1,0))</f>
        <v>UA 892</v>
      </c>
      <c r="K1081" s="32" t="str">
        <f t="array" ref="K1081">INDEX(manifest_11Sep!$A$1:$V$3202,MATCH($B1081,manifest_11Sep!$B$1:$B$3202,0),MATCH(A.Dep9SepList!K$1,manifest_11Sep!$A$1:$V$1,0))</f>
        <v>18-thg 9-25</v>
      </c>
      <c r="L1081" s="20">
        <f t="array" ref="L1081">INDEX(manifest_11Sep!$A$1:$V$3202,MATCH($B1081,manifest_11Sep!$B$1:$B$3202,0),MATCH(A.Dep9SepList!L$1,manifest_11Sep!$A$1:$V$1,0))</f>
        <v>0.70138888888888884</v>
      </c>
      <c r="M1081" s="13" t="str">
        <f t="array" ref="M1081">INDEX(manifest_11Sep!$A$1:$V$3202,MATCH($B1081,manifest_11Sep!$B$1:$B$3202,0),MATCH(A.Dep9SepList!M$1,manifest_11Sep!$A$1:$V$1,0))</f>
        <v>ICN-T1</v>
      </c>
      <c r="N1081" s="13" t="str">
        <f t="array" ref="N1081">INDEX(manifest_11Sep!$A$1:$V$3202,MATCH($B1081,manifest_11Sep!$B$1:$B$3202,0),MATCH(A.Dep9SepList!N$1,manifest_11Sep!$A$1:$V$1,0))</f>
        <v>THE PLAZA</v>
      </c>
      <c r="O1081" s="31"/>
      <c r="P1081" s="20" t="e" cm="1" vm="1">
        <f t="array" aca="1" ref="P1081" ca="1">IF(J1081="","",_xlfn.XLOOKUP(J1081&amp;N1081,'A.Departure Grouping'!AQ:AQ&amp;'A.Departure Grouping'!AP:AP,'A.Departure Grouping'!AR:AR,"",0))</f>
        <v>#NAME?</v>
      </c>
      <c r="Q1081" s="13">
        <v>70491544</v>
      </c>
      <c r="R1081" s="13" t="s">
        <v>61</v>
      </c>
      <c r="S1081" s="13">
        <f t="array" ref="S1081">INDEX(manifest_11Sep!$A$1:$V$3202,MATCH($B1081,manifest_11Sep!$B$1:$B$3202,0),MATCH(A.Dep9SepList!S$1,manifest_11Sep!$A$1:$V$1,0))</f>
        <v>0</v>
      </c>
      <c r="T1081" s="17"/>
    </row>
    <row r="1082" spans="1:20" hidden="1">
      <c r="A1082" s="13" t="str">
        <f t="array" ref="A1082">INDEX(manifest_11Sep!$A$1:$V$3202,MATCH($B1082,manifest_11Sep!$B$1:$B$3202,0),MATCH(A.Dep9SepList!A$1,manifest_11Sep!$A$1:$V$1,0))</f>
        <v>A</v>
      </c>
      <c r="B1082" s="13" t="s">
        <v>4522</v>
      </c>
      <c r="C1082" s="13" t="str">
        <f t="array" ref="C1082">INDEX(manifest_11Sep!$A$1:$V$3202,MATCH($B1082,manifest_11Sep!$B$1:$B$3202,0),MATCH(A.Dep9SepList!C$1,manifest_11Sep!$A$1:$V$1,0))</f>
        <v>QTNT5Y6HQ5B</v>
      </c>
      <c r="D1082" s="13" t="str">
        <f t="array" ref="D1082">INDEX(manifest_11Sep!$A$1:$V$3202,MATCH($B1082,manifest_11Sep!$B$1:$B$3202,0),MATCH(A.Dep9SepList!D$1,manifest_11Sep!$A$1:$V$1,0))</f>
        <v>Male</v>
      </c>
      <c r="E1082" s="13" t="str">
        <f t="array" ref="E1082">INDEX(manifest_11Sep!$A$1:$V$3202,MATCH($B1082,manifest_11Sep!$B$1:$B$3202,0),MATCH(A.Dep9SepList!E$1,manifest_11Sep!$A$1:$V$1,0))</f>
        <v>Hedru</v>
      </c>
      <c r="F1082" s="13" t="str">
        <f t="array" ref="F1082">INDEX(manifest_11Sep!$A$1:$V$3202,MATCH($B1082,manifest_11Sep!$B$1:$B$3202,0),MATCH(A.Dep9SepList!F$1,manifest_11Sep!$A$1:$V$1,0))</f>
        <v>Woldezgi</v>
      </c>
      <c r="G1082" s="13">
        <f t="array" ref="G1082">INDEX(manifest_11Sep!$A$1:$V$3202,MATCH($B1082,manifest_11Sep!$B$1:$B$3202,0),MATCH(A.Dep9SepList!G$1,manifest_11Sep!$A$1:$V$1,0))</f>
        <v>71</v>
      </c>
      <c r="H1082" s="13" t="str">
        <f t="array" ref="H1082">INDEX(manifest_11Sep!$A$1:$V$3202,MATCH($B1082,manifest_11Sep!$B$1:$B$3202,0),MATCH(A.Dep9SepList!H$1,manifest_11Sep!$A$1:$V$1,0))</f>
        <v>Yvonne Tran</v>
      </c>
      <c r="I1082" s="13" t="str">
        <f t="array" ref="I1082">INDEX(manifest_11Sep!$A$1:$V$3202,MATCH($B1082,manifest_11Sep!$B$1:$B$3202,0),MATCH(A.Dep9SepList!I$1,manifest_11Sep!$A$1:$V$1,0))</f>
        <v>United Airlines</v>
      </c>
      <c r="J1082" s="13" t="str">
        <f t="array" ref="J1082">INDEX(manifest_11Sep!$A$1:$V$3202,MATCH($B1082,manifest_11Sep!$B$1:$B$3202,0),MATCH(A.Dep9SepList!J$1,manifest_11Sep!$A$1:$V$1,0))</f>
        <v>UA 892</v>
      </c>
      <c r="K1082" s="32" t="str">
        <f t="array" ref="K1082">INDEX(manifest_11Sep!$A$1:$V$3202,MATCH($B1082,manifest_11Sep!$B$1:$B$3202,0),MATCH(A.Dep9SepList!K$1,manifest_11Sep!$A$1:$V$1,0))</f>
        <v>18-thg 9-25</v>
      </c>
      <c r="L1082" s="20">
        <f t="array" ref="L1082">INDEX(manifest_11Sep!$A$1:$V$3202,MATCH($B1082,manifest_11Sep!$B$1:$B$3202,0),MATCH(A.Dep9SepList!L$1,manifest_11Sep!$A$1:$V$1,0))</f>
        <v>0.70138888888888884</v>
      </c>
      <c r="M1082" s="13" t="str">
        <f t="array" ref="M1082">INDEX(manifest_11Sep!$A$1:$V$3202,MATCH($B1082,manifest_11Sep!$B$1:$B$3202,0),MATCH(A.Dep9SepList!M$1,manifest_11Sep!$A$1:$V$1,0))</f>
        <v>ICN-T1</v>
      </c>
      <c r="N1082" s="13" t="str">
        <f t="array" ref="N1082">INDEX(manifest_11Sep!$A$1:$V$3202,MATCH($B1082,manifest_11Sep!$B$1:$B$3202,0),MATCH(A.Dep9SepList!N$1,manifest_11Sep!$A$1:$V$1,0))</f>
        <v>THE PLAZA</v>
      </c>
      <c r="O1082" s="31"/>
      <c r="P1082" s="20" t="e" cm="1" vm="1">
        <f t="array" aca="1" ref="P1082" ca="1">IF(J1082="","",_xlfn.XLOOKUP(J1082&amp;N1082,'A.Departure Grouping'!AQ:AQ&amp;'A.Departure Grouping'!AP:AP,'A.Departure Grouping'!AR:AR,"",0))</f>
        <v>#NAME?</v>
      </c>
      <c r="Q1082" s="13">
        <v>70491544</v>
      </c>
      <c r="R1082" s="13" t="s">
        <v>61</v>
      </c>
      <c r="S1082" s="13">
        <f t="array" ref="S1082">INDEX(manifest_11Sep!$A$1:$V$3202,MATCH($B1082,manifest_11Sep!$B$1:$B$3202,0),MATCH(A.Dep9SepList!S$1,manifest_11Sep!$A$1:$V$1,0))</f>
        <v>0</v>
      </c>
      <c r="T1082" s="13"/>
    </row>
    <row r="1083" spans="1:20" hidden="1">
      <c r="A1083" s="13" t="str">
        <f t="array" ref="A1083">INDEX(manifest_11Sep!$A$1:$V$3202,MATCH($B1083,manifest_11Sep!$B$1:$B$3202,0),MATCH(A.Dep9SepList!A$1,manifest_11Sep!$A$1:$V$1,0))</f>
        <v>A</v>
      </c>
      <c r="B1083" s="13" t="s">
        <v>4525</v>
      </c>
      <c r="C1083" s="13" t="str">
        <f t="array" ref="C1083">INDEX(manifest_11Sep!$A$1:$V$3202,MATCH($B1083,manifest_11Sep!$B$1:$B$3202,0),MATCH(A.Dep9SepList!C$1,manifest_11Sep!$A$1:$V$1,0))</f>
        <v>QTNT5Y6HQ5B</v>
      </c>
      <c r="D1083" s="13" t="str">
        <f t="array" ref="D1083">INDEX(manifest_11Sep!$A$1:$V$3202,MATCH($B1083,manifest_11Sep!$B$1:$B$3202,0),MATCH(A.Dep9SepList!D$1,manifest_11Sep!$A$1:$V$1,0))</f>
        <v>Male</v>
      </c>
      <c r="E1083" s="13" t="str">
        <f t="array" ref="E1083">INDEX(manifest_11Sep!$A$1:$V$3202,MATCH($B1083,manifest_11Sep!$B$1:$B$3202,0),MATCH(A.Dep9SepList!E$1,manifest_11Sep!$A$1:$V$1,0))</f>
        <v>Hagos Weldezghi</v>
      </c>
      <c r="F1083" s="13" t="str">
        <f t="array" ref="F1083">INDEX(manifest_11Sep!$A$1:$V$3202,MATCH($B1083,manifest_11Sep!$B$1:$B$3202,0),MATCH(A.Dep9SepList!F$1,manifest_11Sep!$A$1:$V$1,0))</f>
        <v>Gebresillassie</v>
      </c>
      <c r="G1083" s="13">
        <f t="array" ref="G1083">INDEX(manifest_11Sep!$A$1:$V$3202,MATCH($B1083,manifest_11Sep!$B$1:$B$3202,0),MATCH(A.Dep9SepList!G$1,manifest_11Sep!$A$1:$V$1,0))</f>
        <v>81</v>
      </c>
      <c r="H1083" s="13" t="str">
        <f t="array" ref="H1083">INDEX(manifest_11Sep!$A$1:$V$3202,MATCH($B1083,manifest_11Sep!$B$1:$B$3202,0),MATCH(A.Dep9SepList!H$1,manifest_11Sep!$A$1:$V$1,0))</f>
        <v>Yvonne Tran</v>
      </c>
      <c r="I1083" s="13" t="str">
        <f t="array" ref="I1083">INDEX(manifest_11Sep!$A$1:$V$3202,MATCH($B1083,manifest_11Sep!$B$1:$B$3202,0),MATCH(A.Dep9SepList!I$1,manifest_11Sep!$A$1:$V$1,0))</f>
        <v>United Airlines</v>
      </c>
      <c r="J1083" s="13" t="str">
        <f t="array" ref="J1083">INDEX(manifest_11Sep!$A$1:$V$3202,MATCH($B1083,manifest_11Sep!$B$1:$B$3202,0),MATCH(A.Dep9SepList!J$1,manifest_11Sep!$A$1:$V$1,0))</f>
        <v>UA 892</v>
      </c>
      <c r="K1083" s="32" t="str">
        <f t="array" ref="K1083">INDEX(manifest_11Sep!$A$1:$V$3202,MATCH($B1083,manifest_11Sep!$B$1:$B$3202,0),MATCH(A.Dep9SepList!K$1,manifest_11Sep!$A$1:$V$1,0))</f>
        <v>18-thg 9-25</v>
      </c>
      <c r="L1083" s="20">
        <f t="array" ref="L1083">INDEX(manifest_11Sep!$A$1:$V$3202,MATCH($B1083,manifest_11Sep!$B$1:$B$3202,0),MATCH(A.Dep9SepList!L$1,manifest_11Sep!$A$1:$V$1,0))</f>
        <v>0.70138888888888884</v>
      </c>
      <c r="M1083" s="13" t="str">
        <f t="array" ref="M1083">INDEX(manifest_11Sep!$A$1:$V$3202,MATCH($B1083,manifest_11Sep!$B$1:$B$3202,0),MATCH(A.Dep9SepList!M$1,manifest_11Sep!$A$1:$V$1,0))</f>
        <v>ICN-T1</v>
      </c>
      <c r="N1083" s="13" t="str">
        <f t="array" ref="N1083">INDEX(manifest_11Sep!$A$1:$V$3202,MATCH($B1083,manifest_11Sep!$B$1:$B$3202,0),MATCH(A.Dep9SepList!N$1,manifest_11Sep!$A$1:$V$1,0))</f>
        <v>THE PLAZA</v>
      </c>
      <c r="O1083" s="31"/>
      <c r="P1083" s="20" t="e" cm="1" vm="1">
        <f t="array" aca="1" ref="P1083" ca="1">IF(J1083="","",_xlfn.XLOOKUP(J1083&amp;N1083,'A.Departure Grouping'!AQ:AQ&amp;'A.Departure Grouping'!AP:AP,'A.Departure Grouping'!AR:AR,"",0))</f>
        <v>#NAME?</v>
      </c>
      <c r="Q1083" s="13">
        <v>70491560</v>
      </c>
      <c r="R1083" s="13" t="s">
        <v>61</v>
      </c>
      <c r="S1083" s="13">
        <f t="array" ref="S1083">INDEX(manifest_11Sep!$A$1:$V$3202,MATCH($B1083,manifest_11Sep!$B$1:$B$3202,0),MATCH(A.Dep9SepList!S$1,manifest_11Sep!$A$1:$V$1,0))</f>
        <v>0</v>
      </c>
      <c r="T1083" s="13"/>
    </row>
    <row r="1084" spans="1:20" hidden="1">
      <c r="A1084" s="13" t="str">
        <f t="array" ref="A1084">INDEX(manifest_11Sep!$A$1:$V$3202,MATCH($B1084,manifest_11Sep!$B$1:$B$3202,0),MATCH(A.Dep9SepList!A$1,manifest_11Sep!$A$1:$V$1,0))</f>
        <v>A</v>
      </c>
      <c r="B1084" s="13" t="s">
        <v>4528</v>
      </c>
      <c r="C1084" s="13" t="str">
        <f t="array" ref="C1084">INDEX(manifest_11Sep!$A$1:$V$3202,MATCH($B1084,manifest_11Sep!$B$1:$B$3202,0),MATCH(A.Dep9SepList!C$1,manifest_11Sep!$A$1:$V$1,0))</f>
        <v>QTNT5Y6HQ5B</v>
      </c>
      <c r="D1084" s="13" t="str">
        <f t="array" ref="D1084">INDEX(manifest_11Sep!$A$1:$V$3202,MATCH($B1084,manifest_11Sep!$B$1:$B$3202,0),MATCH(A.Dep9SepList!D$1,manifest_11Sep!$A$1:$V$1,0))</f>
        <v>Male</v>
      </c>
      <c r="E1084" s="13" t="str">
        <f t="array" ref="E1084">INDEX(manifest_11Sep!$A$1:$V$3202,MATCH($B1084,manifest_11Sep!$B$1:$B$3202,0),MATCH(A.Dep9SepList!E$1,manifest_11Sep!$A$1:$V$1,0))</f>
        <v>Abeyenther Fikere</v>
      </c>
      <c r="F1084" s="13" t="str">
        <f t="array" ref="F1084">INDEX(manifest_11Sep!$A$1:$V$3202,MATCH($B1084,manifest_11Sep!$B$1:$B$3202,0),MATCH(A.Dep9SepList!F$1,manifest_11Sep!$A$1:$V$1,0))</f>
        <v>Zeleke</v>
      </c>
      <c r="G1084" s="13">
        <f t="array" ref="G1084">INDEX(manifest_11Sep!$A$1:$V$3202,MATCH($B1084,manifest_11Sep!$B$1:$B$3202,0),MATCH(A.Dep9SepList!G$1,manifest_11Sep!$A$1:$V$1,0))</f>
        <v>21</v>
      </c>
      <c r="H1084" s="13" t="str">
        <f t="array" ref="H1084">INDEX(manifest_11Sep!$A$1:$V$3202,MATCH($B1084,manifest_11Sep!$B$1:$B$3202,0),MATCH(A.Dep9SepList!H$1,manifest_11Sep!$A$1:$V$1,0))</f>
        <v>Yvonne Tran</v>
      </c>
      <c r="I1084" s="13" t="str">
        <f t="array" ref="I1084">INDEX(manifest_11Sep!$A$1:$V$3202,MATCH($B1084,manifest_11Sep!$B$1:$B$3202,0),MATCH(A.Dep9SepList!I$1,manifest_11Sep!$A$1:$V$1,0))</f>
        <v>United Airlines</v>
      </c>
      <c r="J1084" s="13" t="str">
        <f t="array" ref="J1084">INDEX(manifest_11Sep!$A$1:$V$3202,MATCH($B1084,manifest_11Sep!$B$1:$B$3202,0),MATCH(A.Dep9SepList!J$1,manifest_11Sep!$A$1:$V$1,0))</f>
        <v>UA 892</v>
      </c>
      <c r="K1084" s="32" t="str">
        <f t="array" ref="K1084">INDEX(manifest_11Sep!$A$1:$V$3202,MATCH($B1084,manifest_11Sep!$B$1:$B$3202,0),MATCH(A.Dep9SepList!K$1,manifest_11Sep!$A$1:$V$1,0))</f>
        <v>18-thg 9-25</v>
      </c>
      <c r="L1084" s="20">
        <f t="array" ref="L1084">INDEX(manifest_11Sep!$A$1:$V$3202,MATCH($B1084,manifest_11Sep!$B$1:$B$3202,0),MATCH(A.Dep9SepList!L$1,manifest_11Sep!$A$1:$V$1,0))</f>
        <v>0.70138888888888884</v>
      </c>
      <c r="M1084" s="13" t="str">
        <f t="array" ref="M1084">INDEX(manifest_11Sep!$A$1:$V$3202,MATCH($B1084,manifest_11Sep!$B$1:$B$3202,0),MATCH(A.Dep9SepList!M$1,manifest_11Sep!$A$1:$V$1,0))</f>
        <v>ICN-T1</v>
      </c>
      <c r="N1084" s="13" t="str">
        <f t="array" ref="N1084">INDEX(manifest_11Sep!$A$1:$V$3202,MATCH($B1084,manifest_11Sep!$B$1:$B$3202,0),MATCH(A.Dep9SepList!N$1,manifest_11Sep!$A$1:$V$1,0))</f>
        <v>THE PLAZA</v>
      </c>
      <c r="O1084" s="31"/>
      <c r="P1084" s="20" t="e" cm="1" vm="1">
        <f t="array" aca="1" ref="P1084" ca="1">IF(J1084="","",_xlfn.XLOOKUP(J1084&amp;N1084,'A.Departure Grouping'!AQ:AQ&amp;'A.Departure Grouping'!AP:AP,'A.Departure Grouping'!AR:AR,"",0))</f>
        <v>#NAME?</v>
      </c>
      <c r="Q1084" s="13">
        <v>70491560</v>
      </c>
      <c r="R1084" s="13" t="s">
        <v>61</v>
      </c>
      <c r="S1084" s="13">
        <f t="array" ref="S1084">INDEX(manifest_11Sep!$A$1:$V$3202,MATCH($B1084,manifest_11Sep!$B$1:$B$3202,0),MATCH(A.Dep9SepList!S$1,manifest_11Sep!$A$1:$V$1,0))</f>
        <v>0</v>
      </c>
      <c r="T1084" s="17"/>
    </row>
    <row r="1085" spans="1:20" hidden="1">
      <c r="A1085" s="13" t="str">
        <f t="array" ref="A1085">INDEX(manifest_11Sep!$A$1:$V$3202,MATCH($B1085,manifest_11Sep!$B$1:$B$3202,0),MATCH(A.Dep9SepList!A$1,manifest_11Sep!$A$1:$V$1,0))</f>
        <v>A</v>
      </c>
      <c r="B1085" s="13" t="s">
        <v>4653</v>
      </c>
      <c r="C1085" s="13" t="str">
        <f t="array" ref="C1085">INDEX(manifest_11Sep!$A$1:$V$3202,MATCH($B1085,manifest_11Sep!$B$1:$B$3202,0),MATCH(A.Dep9SepList!C$1,manifest_11Sep!$A$1:$V$1,0))</f>
        <v>WNNSY83X4ZQ</v>
      </c>
      <c r="D1085" s="13" t="str">
        <f t="array" ref="D1085">INDEX(manifest_11Sep!$A$1:$V$3202,MATCH($B1085,manifest_11Sep!$B$1:$B$3202,0),MATCH(A.Dep9SepList!D$1,manifest_11Sep!$A$1:$V$1,0))</f>
        <v>Male</v>
      </c>
      <c r="E1085" s="13" t="str">
        <f t="array" ref="E1085">INDEX(manifest_11Sep!$A$1:$V$3202,MATCH($B1085,manifest_11Sep!$B$1:$B$3202,0),MATCH(A.Dep9SepList!E$1,manifest_11Sep!$A$1:$V$1,0))</f>
        <v>William Harold</v>
      </c>
      <c r="F1085" s="13" t="str">
        <f t="array" ref="F1085">INDEX(manifest_11Sep!$A$1:$V$3202,MATCH($B1085,manifest_11Sep!$B$1:$B$3202,0),MATCH(A.Dep9SepList!F$1,manifest_11Sep!$A$1:$V$1,0))</f>
        <v>Mcgrath</v>
      </c>
      <c r="G1085" s="13">
        <f t="array" ref="G1085">INDEX(manifest_11Sep!$A$1:$V$3202,MATCH($B1085,manifest_11Sep!$B$1:$B$3202,0),MATCH(A.Dep9SepList!G$1,manifest_11Sep!$A$1:$V$1,0))</f>
        <v>37</v>
      </c>
      <c r="H1085" s="13" t="str">
        <f t="array" ref="H1085">INDEX(manifest_11Sep!$A$1:$V$3202,MATCH($B1085,manifest_11Sep!$B$1:$B$3202,0),MATCH(A.Dep9SepList!H$1,manifest_11Sep!$A$1:$V$1,0))</f>
        <v>Yvonne Tran</v>
      </c>
      <c r="I1085" s="13" t="str">
        <f t="array" ref="I1085">INDEX(manifest_11Sep!$A$1:$V$3202,MATCH($B1085,manifest_11Sep!$B$1:$B$3202,0),MATCH(A.Dep9SepList!I$1,manifest_11Sep!$A$1:$V$1,0))</f>
        <v>United Airlines</v>
      </c>
      <c r="J1085" s="13" t="str">
        <f t="array" ref="J1085">INDEX(manifest_11Sep!$A$1:$V$3202,MATCH($B1085,manifest_11Sep!$B$1:$B$3202,0),MATCH(A.Dep9SepList!J$1,manifest_11Sep!$A$1:$V$1,0))</f>
        <v>UA 892</v>
      </c>
      <c r="K1085" s="32" t="str">
        <f t="array" ref="K1085">INDEX(manifest_11Sep!$A$1:$V$3202,MATCH($B1085,manifest_11Sep!$B$1:$B$3202,0),MATCH(A.Dep9SepList!K$1,manifest_11Sep!$A$1:$V$1,0))</f>
        <v>18-thg 9-25</v>
      </c>
      <c r="L1085" s="20">
        <f t="array" ref="L1085">INDEX(manifest_11Sep!$A$1:$V$3202,MATCH($B1085,manifest_11Sep!$B$1:$B$3202,0),MATCH(A.Dep9SepList!L$1,manifest_11Sep!$A$1:$V$1,0))</f>
        <v>0.70138888888888884</v>
      </c>
      <c r="M1085" s="13" t="str">
        <f t="array" ref="M1085">INDEX(manifest_11Sep!$A$1:$V$3202,MATCH($B1085,manifest_11Sep!$B$1:$B$3202,0),MATCH(A.Dep9SepList!M$1,manifest_11Sep!$A$1:$V$1,0))</f>
        <v>ICN-T1</v>
      </c>
      <c r="N1085" s="13" t="str">
        <f t="array" ref="N1085">INDEX(manifest_11Sep!$A$1:$V$3202,MATCH($B1085,manifest_11Sep!$B$1:$B$3202,0),MATCH(A.Dep9SepList!N$1,manifest_11Sep!$A$1:$V$1,0))</f>
        <v>THE PLAZA</v>
      </c>
      <c r="O1085" s="31"/>
      <c r="P1085" s="20" t="e" cm="1" vm="1">
        <f t="array" aca="1" ref="P1085" ca="1">IF(J1085="","",_xlfn.XLOOKUP(J1085&amp;N1085,'A.Departure Grouping'!AQ:AQ&amp;'A.Departure Grouping'!AP:AP,'A.Departure Grouping'!AR:AR,"",0))</f>
        <v>#NAME?</v>
      </c>
      <c r="Q1085" s="13">
        <v>70065078</v>
      </c>
      <c r="R1085" s="13" t="s">
        <v>43</v>
      </c>
      <c r="S1085" s="13" t="str">
        <f t="array" ref="S1085">INDEX(manifest_11Sep!$A$1:$V$3202,MATCH($B1085,manifest_11Sep!$B$1:$B$3202,0),MATCH(A.Dep9SepList!S$1,manifest_11Sep!$A$1:$V$1,0))</f>
        <v>arrive 12Sep, pick-up on 13Sep @ 13:30, ICN-T1</v>
      </c>
      <c r="T1085" s="17"/>
    </row>
    <row r="1086" spans="1:20" hidden="1">
      <c r="A1086" s="13" t="str">
        <f t="array" ref="A1086">INDEX(manifest_11Sep!$A$1:$V$3202,MATCH($B1086,manifest_11Sep!$B$1:$B$3202,0),MATCH(A.Dep9SepList!A$1,manifest_11Sep!$A$1:$V$1,0))</f>
        <v>A</v>
      </c>
      <c r="B1086" s="13" t="s">
        <v>4656</v>
      </c>
      <c r="C1086" s="13" t="str">
        <f t="array" ref="C1086">INDEX(manifest_11Sep!$A$1:$V$3202,MATCH($B1086,manifest_11Sep!$B$1:$B$3202,0),MATCH(A.Dep9SepList!C$1,manifest_11Sep!$A$1:$V$1,0))</f>
        <v>WNNSY83X4ZQ</v>
      </c>
      <c r="D1086" s="13" t="str">
        <f t="array" ref="D1086">INDEX(manifest_11Sep!$A$1:$V$3202,MATCH($B1086,manifest_11Sep!$B$1:$B$3202,0),MATCH(A.Dep9SepList!D$1,manifest_11Sep!$A$1:$V$1,0))</f>
        <v>Female</v>
      </c>
      <c r="E1086" s="13" t="str">
        <f t="array" ref="E1086">INDEX(manifest_11Sep!$A$1:$V$3202,MATCH($B1086,manifest_11Sep!$B$1:$B$3202,0),MATCH(A.Dep9SepList!E$1,manifest_11Sep!$A$1:$V$1,0))</f>
        <v>Marissa Laney</v>
      </c>
      <c r="F1086" s="13" t="str">
        <f t="array" ref="F1086">INDEX(manifest_11Sep!$A$1:$V$3202,MATCH($B1086,manifest_11Sep!$B$1:$B$3202,0),MATCH(A.Dep9SepList!F$1,manifest_11Sep!$A$1:$V$1,0))</f>
        <v>Million</v>
      </c>
      <c r="G1086" s="13">
        <f t="array" ref="G1086">INDEX(manifest_11Sep!$A$1:$V$3202,MATCH($B1086,manifest_11Sep!$B$1:$B$3202,0),MATCH(A.Dep9SepList!G$1,manifest_11Sep!$A$1:$V$1,0))</f>
        <v>34</v>
      </c>
      <c r="H1086" s="13" t="str">
        <f t="array" ref="H1086">INDEX(manifest_11Sep!$A$1:$V$3202,MATCH($B1086,manifest_11Sep!$B$1:$B$3202,0),MATCH(A.Dep9SepList!H$1,manifest_11Sep!$A$1:$V$1,0))</f>
        <v>Yvonne Tran</v>
      </c>
      <c r="I1086" s="13" t="str">
        <f t="array" ref="I1086">INDEX(manifest_11Sep!$A$1:$V$3202,MATCH($B1086,manifest_11Sep!$B$1:$B$3202,0),MATCH(A.Dep9SepList!I$1,manifest_11Sep!$A$1:$V$1,0))</f>
        <v>United Airlines</v>
      </c>
      <c r="J1086" s="13" t="str">
        <f t="array" ref="J1086">INDEX(manifest_11Sep!$A$1:$V$3202,MATCH($B1086,manifest_11Sep!$B$1:$B$3202,0),MATCH(A.Dep9SepList!J$1,manifest_11Sep!$A$1:$V$1,0))</f>
        <v>UA 892</v>
      </c>
      <c r="K1086" s="32" t="str">
        <f t="array" ref="K1086">INDEX(manifest_11Sep!$A$1:$V$3202,MATCH($B1086,manifest_11Sep!$B$1:$B$3202,0),MATCH(A.Dep9SepList!K$1,manifest_11Sep!$A$1:$V$1,0))</f>
        <v>18-thg 9-25</v>
      </c>
      <c r="L1086" s="20">
        <f t="array" ref="L1086">INDEX(manifest_11Sep!$A$1:$V$3202,MATCH($B1086,manifest_11Sep!$B$1:$B$3202,0),MATCH(A.Dep9SepList!L$1,manifest_11Sep!$A$1:$V$1,0))</f>
        <v>0.70138888888888884</v>
      </c>
      <c r="M1086" s="13" t="str">
        <f t="array" ref="M1086">INDEX(manifest_11Sep!$A$1:$V$3202,MATCH($B1086,manifest_11Sep!$B$1:$B$3202,0),MATCH(A.Dep9SepList!M$1,manifest_11Sep!$A$1:$V$1,0))</f>
        <v>ICN-T1</v>
      </c>
      <c r="N1086" s="13" t="str">
        <f t="array" ref="N1086">INDEX(manifest_11Sep!$A$1:$V$3202,MATCH($B1086,manifest_11Sep!$B$1:$B$3202,0),MATCH(A.Dep9SepList!N$1,manifest_11Sep!$A$1:$V$1,0))</f>
        <v>THE PLAZA</v>
      </c>
      <c r="O1086" s="31"/>
      <c r="P1086" s="20" t="e" cm="1" vm="1">
        <f t="array" aca="1" ref="P1086" ca="1">IF(J1086="","",_xlfn.XLOOKUP(J1086&amp;N1086,'A.Departure Grouping'!AQ:AQ&amp;'A.Departure Grouping'!AP:AP,'A.Departure Grouping'!AR:AR,"",0))</f>
        <v>#NAME?</v>
      </c>
      <c r="Q1086" s="13">
        <v>70065078</v>
      </c>
      <c r="R1086" s="13" t="s">
        <v>43</v>
      </c>
      <c r="S1086" s="13" t="str">
        <f t="array" ref="S1086">INDEX(manifest_11Sep!$A$1:$V$3202,MATCH($B1086,manifest_11Sep!$B$1:$B$3202,0),MATCH(A.Dep9SepList!S$1,manifest_11Sep!$A$1:$V$1,0))</f>
        <v>arrive 12Sep, pick-up on 13Sep @ 13:30, ICN-T1</v>
      </c>
      <c r="T1086" s="17"/>
    </row>
    <row r="1087" spans="1:20" hidden="1">
      <c r="A1087" s="13" t="str">
        <f t="array" ref="A1087">INDEX(manifest_11Sep!$A$1:$V$3202,MATCH($B1087,manifest_11Sep!$B$1:$B$3202,0),MATCH(A.Dep9SepList!A$1,manifest_11Sep!$A$1:$V$1,0))</f>
        <v>A</v>
      </c>
      <c r="B1087" s="13" t="s">
        <v>4659</v>
      </c>
      <c r="C1087" s="13" t="str">
        <f t="array" ref="C1087">INDEX(manifest_11Sep!$A$1:$V$3202,MATCH($B1087,manifest_11Sep!$B$1:$B$3202,0),MATCH(A.Dep9SepList!C$1,manifest_11Sep!$A$1:$V$1,0))</f>
        <v>WNNSY83X4ZQ</v>
      </c>
      <c r="D1087" s="13" t="str">
        <f t="array" ref="D1087">INDEX(manifest_11Sep!$A$1:$V$3202,MATCH($B1087,manifest_11Sep!$B$1:$B$3202,0),MATCH(A.Dep9SepList!D$1,manifest_11Sep!$A$1:$V$1,0))</f>
        <v>Male</v>
      </c>
      <c r="E1087" s="13" t="str">
        <f t="array" ref="E1087">INDEX(manifest_11Sep!$A$1:$V$3202,MATCH($B1087,manifest_11Sep!$B$1:$B$3202,0),MATCH(A.Dep9SepList!E$1,manifest_11Sep!$A$1:$V$1,0))</f>
        <v>Emory Mcgruder</v>
      </c>
      <c r="F1087" s="13" t="str">
        <f t="array" ref="F1087">INDEX(manifest_11Sep!$A$1:$V$3202,MATCH($B1087,manifest_11Sep!$B$1:$B$3202,0),MATCH(A.Dep9SepList!F$1,manifest_11Sep!$A$1:$V$1,0))</f>
        <v>Hardee</v>
      </c>
      <c r="G1087" s="13">
        <f t="array" ref="G1087">INDEX(manifest_11Sep!$A$1:$V$3202,MATCH($B1087,manifest_11Sep!$B$1:$B$3202,0),MATCH(A.Dep9SepList!G$1,manifest_11Sep!$A$1:$V$1,0))</f>
        <v>25</v>
      </c>
      <c r="H1087" s="13" t="str">
        <f t="array" ref="H1087">INDEX(manifest_11Sep!$A$1:$V$3202,MATCH($B1087,manifest_11Sep!$B$1:$B$3202,0),MATCH(A.Dep9SepList!H$1,manifest_11Sep!$A$1:$V$1,0))</f>
        <v>Yvonne Tran</v>
      </c>
      <c r="I1087" s="13" t="str">
        <f t="array" ref="I1087">INDEX(manifest_11Sep!$A$1:$V$3202,MATCH($B1087,manifest_11Sep!$B$1:$B$3202,0),MATCH(A.Dep9SepList!I$1,manifest_11Sep!$A$1:$V$1,0))</f>
        <v>United Airlines</v>
      </c>
      <c r="J1087" s="13" t="str">
        <f t="array" ref="J1087">INDEX(manifest_11Sep!$A$1:$V$3202,MATCH($B1087,manifest_11Sep!$B$1:$B$3202,0),MATCH(A.Dep9SepList!J$1,manifest_11Sep!$A$1:$V$1,0))</f>
        <v>UA 892</v>
      </c>
      <c r="K1087" s="32" t="str">
        <f t="array" ref="K1087">INDEX(manifest_11Sep!$A$1:$V$3202,MATCH($B1087,manifest_11Sep!$B$1:$B$3202,0),MATCH(A.Dep9SepList!K$1,manifest_11Sep!$A$1:$V$1,0))</f>
        <v>18-thg 9-25</v>
      </c>
      <c r="L1087" s="20">
        <f t="array" ref="L1087">INDEX(manifest_11Sep!$A$1:$V$3202,MATCH($B1087,manifest_11Sep!$B$1:$B$3202,0),MATCH(A.Dep9SepList!L$1,manifest_11Sep!$A$1:$V$1,0))</f>
        <v>0.70138888888888884</v>
      </c>
      <c r="M1087" s="13" t="str">
        <f t="array" ref="M1087">INDEX(manifest_11Sep!$A$1:$V$3202,MATCH($B1087,manifest_11Sep!$B$1:$B$3202,0),MATCH(A.Dep9SepList!M$1,manifest_11Sep!$A$1:$V$1,0))</f>
        <v>ICN-T1</v>
      </c>
      <c r="N1087" s="13" t="str">
        <f t="array" ref="N1087">INDEX(manifest_11Sep!$A$1:$V$3202,MATCH($B1087,manifest_11Sep!$B$1:$B$3202,0),MATCH(A.Dep9SepList!N$1,manifest_11Sep!$A$1:$V$1,0))</f>
        <v>THE PLAZA</v>
      </c>
      <c r="O1087" s="31"/>
      <c r="P1087" s="20" t="e" cm="1" vm="1">
        <f t="array" aca="1" ref="P1087" ca="1">IF(J1087="","",_xlfn.XLOOKUP(J1087&amp;N1087,'A.Departure Grouping'!AQ:AQ&amp;'A.Departure Grouping'!AP:AP,'A.Departure Grouping'!AR:AR,"",0))</f>
        <v>#NAME?</v>
      </c>
      <c r="Q1087" s="13">
        <v>70491588</v>
      </c>
      <c r="R1087" s="13" t="s">
        <v>61</v>
      </c>
      <c r="S1087" s="13" t="str">
        <f t="array" ref="S1087">INDEX(manifest_11Sep!$A$1:$V$3202,MATCH($B1087,manifest_11Sep!$B$1:$B$3202,0),MATCH(A.Dep9SepList!S$1,manifest_11Sep!$A$1:$V$1,0))</f>
        <v>arrive 12Sep, pick-up on 13Sep @ 13:30, ICN-T1</v>
      </c>
      <c r="T1087" s="17"/>
    </row>
    <row r="1088" spans="1:20" hidden="1">
      <c r="A1088" s="13" t="str">
        <f t="array" ref="A1088">INDEX(manifest_11Sep!$A$1:$V$3202,MATCH($B1088,manifest_11Sep!$B$1:$B$3202,0),MATCH(A.Dep9SepList!A$1,manifest_11Sep!$A$1:$V$1,0))</f>
        <v>A</v>
      </c>
      <c r="B1088" s="13" t="s">
        <v>4662</v>
      </c>
      <c r="C1088" s="13" t="str">
        <f t="array" ref="C1088">INDEX(manifest_11Sep!$A$1:$V$3202,MATCH($B1088,manifest_11Sep!$B$1:$B$3202,0),MATCH(A.Dep9SepList!C$1,manifest_11Sep!$A$1:$V$1,0))</f>
        <v>WNNSY83X4ZQ</v>
      </c>
      <c r="D1088" s="13" t="str">
        <f t="array" ref="D1088">INDEX(manifest_11Sep!$A$1:$V$3202,MATCH($B1088,manifest_11Sep!$B$1:$B$3202,0),MATCH(A.Dep9SepList!D$1,manifest_11Sep!$A$1:$V$1,0))</f>
        <v>Male</v>
      </c>
      <c r="E1088" s="13" t="str">
        <f t="array" ref="E1088">INDEX(manifest_11Sep!$A$1:$V$3202,MATCH($B1088,manifest_11Sep!$B$1:$B$3202,0),MATCH(A.Dep9SepList!E$1,manifest_11Sep!$A$1:$V$1,0))</f>
        <v>Eli Lawrence</v>
      </c>
      <c r="F1088" s="13" t="str">
        <f t="array" ref="F1088">INDEX(manifest_11Sep!$A$1:$V$3202,MATCH($B1088,manifest_11Sep!$B$1:$B$3202,0),MATCH(A.Dep9SepList!F$1,manifest_11Sep!$A$1:$V$1,0))</f>
        <v>Hill</v>
      </c>
      <c r="G1088" s="13">
        <f t="array" ref="G1088">INDEX(manifest_11Sep!$A$1:$V$3202,MATCH($B1088,manifest_11Sep!$B$1:$B$3202,0),MATCH(A.Dep9SepList!G$1,manifest_11Sep!$A$1:$V$1,0))</f>
        <v>12</v>
      </c>
      <c r="H1088" s="13" t="str">
        <f t="array" ref="H1088">INDEX(manifest_11Sep!$A$1:$V$3202,MATCH($B1088,manifest_11Sep!$B$1:$B$3202,0),MATCH(A.Dep9SepList!H$1,manifest_11Sep!$A$1:$V$1,0))</f>
        <v>Yvonne Tran</v>
      </c>
      <c r="I1088" s="13" t="str">
        <f t="array" ref="I1088">INDEX(manifest_11Sep!$A$1:$V$3202,MATCH($B1088,manifest_11Sep!$B$1:$B$3202,0),MATCH(A.Dep9SepList!I$1,manifest_11Sep!$A$1:$V$1,0))</f>
        <v>United Airlines</v>
      </c>
      <c r="J1088" s="13" t="str">
        <f t="array" ref="J1088">INDEX(manifest_11Sep!$A$1:$V$3202,MATCH($B1088,manifest_11Sep!$B$1:$B$3202,0),MATCH(A.Dep9SepList!J$1,manifest_11Sep!$A$1:$V$1,0))</f>
        <v>UA 892</v>
      </c>
      <c r="K1088" s="32" t="str">
        <f t="array" ref="K1088">INDEX(manifest_11Sep!$A$1:$V$3202,MATCH($B1088,manifest_11Sep!$B$1:$B$3202,0),MATCH(A.Dep9SepList!K$1,manifest_11Sep!$A$1:$V$1,0))</f>
        <v>18-thg 9-25</v>
      </c>
      <c r="L1088" s="20">
        <f t="array" ref="L1088">INDEX(manifest_11Sep!$A$1:$V$3202,MATCH($B1088,manifest_11Sep!$B$1:$B$3202,0),MATCH(A.Dep9SepList!L$1,manifest_11Sep!$A$1:$V$1,0))</f>
        <v>0.70138888888888884</v>
      </c>
      <c r="M1088" s="13" t="str">
        <f t="array" ref="M1088">INDEX(manifest_11Sep!$A$1:$V$3202,MATCH($B1088,manifest_11Sep!$B$1:$B$3202,0),MATCH(A.Dep9SepList!M$1,manifest_11Sep!$A$1:$V$1,0))</f>
        <v>ICN-T1</v>
      </c>
      <c r="N1088" s="13" t="str">
        <f t="array" ref="N1088">INDEX(manifest_11Sep!$A$1:$V$3202,MATCH($B1088,manifest_11Sep!$B$1:$B$3202,0),MATCH(A.Dep9SepList!N$1,manifest_11Sep!$A$1:$V$1,0))</f>
        <v>THE PLAZA</v>
      </c>
      <c r="O1088" s="31"/>
      <c r="P1088" s="20" t="e" cm="1" vm="1">
        <f t="array" aca="1" ref="P1088" ca="1">IF(J1088="","",_xlfn.XLOOKUP(J1088&amp;N1088,'A.Departure Grouping'!AQ:AQ&amp;'A.Departure Grouping'!AP:AP,'A.Departure Grouping'!AR:AR,"",0))</f>
        <v>#NAME?</v>
      </c>
      <c r="Q1088" s="13">
        <v>70491588</v>
      </c>
      <c r="R1088" s="13" t="s">
        <v>61</v>
      </c>
      <c r="S1088" s="13" t="str">
        <f t="array" ref="S1088">INDEX(manifest_11Sep!$A$1:$V$3202,MATCH($B1088,manifest_11Sep!$B$1:$B$3202,0),MATCH(A.Dep9SepList!S$1,manifest_11Sep!$A$1:$V$1,0))</f>
        <v>arrive 12Sep, pick-up on 13Sep @ 13:30, ICN-T1</v>
      </c>
      <c r="T1088" s="17"/>
    </row>
    <row r="1089" spans="1:21" hidden="1">
      <c r="A1089" s="13" t="str">
        <f t="array" ref="A1089">INDEX(manifest_11Sep!$A$1:$V$3202,MATCH($B1089,manifest_11Sep!$B$1:$B$3202,0),MATCH(A.Dep9SepList!A$1,manifest_11Sep!$A$1:$V$1,0))</f>
        <v>A</v>
      </c>
      <c r="B1089" s="13" t="s">
        <v>4501</v>
      </c>
      <c r="C1089" s="13" t="str">
        <f t="array" ref="C1089">INDEX(manifest_11Sep!$A$1:$V$3202,MATCH($B1089,manifest_11Sep!$B$1:$B$3202,0),MATCH(A.Dep9SepList!C$1,manifest_11Sep!$A$1:$V$1,0))</f>
        <v>L7NBYKQ7HQK</v>
      </c>
      <c r="D1089" s="13" t="str">
        <f t="array" ref="D1089">INDEX(manifest_11Sep!$A$1:$V$3202,MATCH($B1089,manifest_11Sep!$B$1:$B$3202,0),MATCH(A.Dep9SepList!D$1,manifest_11Sep!$A$1:$V$1,0))</f>
        <v>Male</v>
      </c>
      <c r="E1089" s="13" t="str">
        <f t="array" ref="E1089">INDEX(manifest_11Sep!$A$1:$V$3202,MATCH($B1089,manifest_11Sep!$B$1:$B$3202,0),MATCH(A.Dep9SepList!E$1,manifest_11Sep!$A$1:$V$1,0))</f>
        <v>Damtew Fikre</v>
      </c>
      <c r="F1089" s="13" t="str">
        <f t="array" ref="F1089">INDEX(manifest_11Sep!$A$1:$V$3202,MATCH($B1089,manifest_11Sep!$B$1:$B$3202,0),MATCH(A.Dep9SepList!F$1,manifest_11Sep!$A$1:$V$1,0))</f>
        <v>Ayele</v>
      </c>
      <c r="G1089" s="13">
        <f t="array" ref="G1089">INDEX(manifest_11Sep!$A$1:$V$3202,MATCH($B1089,manifest_11Sep!$B$1:$B$3202,0),MATCH(A.Dep9SepList!G$1,manifest_11Sep!$A$1:$V$1,0))</f>
        <v>52</v>
      </c>
      <c r="H1089" s="13" t="str">
        <f t="array" ref="H1089">INDEX(manifest_11Sep!$A$1:$V$3202,MATCH($B1089,manifest_11Sep!$B$1:$B$3202,0),MATCH(A.Dep9SepList!H$1,manifest_11Sep!$A$1:$V$1,0))</f>
        <v>Yvonne Tran</v>
      </c>
      <c r="I1089" s="13" t="str">
        <f t="array" ref="I1089">INDEX(manifest_11Sep!$A$1:$V$3202,MATCH($B1089,manifest_11Sep!$B$1:$B$3202,0),MATCH(A.Dep9SepList!I$1,manifest_11Sep!$A$1:$V$1,0))</f>
        <v>United Airlines</v>
      </c>
      <c r="J1089" s="13" t="str">
        <f t="array" ref="J1089">INDEX(manifest_11Sep!$A$1:$V$3202,MATCH($B1089,manifest_11Sep!$B$1:$B$3202,0),MATCH(A.Dep9SepList!J$1,manifest_11Sep!$A$1:$V$1,0))</f>
        <v>UA 892</v>
      </c>
      <c r="K1089" s="32" t="str">
        <f t="array" ref="K1089">INDEX(manifest_11Sep!$A$1:$V$3202,MATCH($B1089,manifest_11Sep!$B$1:$B$3202,0),MATCH(A.Dep9SepList!K$1,manifest_11Sep!$A$1:$V$1,0))</f>
        <v>18-thg 9-25</v>
      </c>
      <c r="L1089" s="20">
        <f t="array" ref="L1089">INDEX(manifest_11Sep!$A$1:$V$3202,MATCH($B1089,manifest_11Sep!$B$1:$B$3202,0),MATCH(A.Dep9SepList!L$1,manifest_11Sep!$A$1:$V$1,0))</f>
        <v>0.70138888888888884</v>
      </c>
      <c r="M1089" s="13" t="str">
        <f t="array" ref="M1089">INDEX(manifest_11Sep!$A$1:$V$3202,MATCH($B1089,manifest_11Sep!$B$1:$B$3202,0),MATCH(A.Dep9SepList!M$1,manifest_11Sep!$A$1:$V$1,0))</f>
        <v>ICN-T1</v>
      </c>
      <c r="N1089" s="13" t="str">
        <f t="array" ref="N1089">INDEX(manifest_11Sep!$A$1:$V$3202,MATCH($B1089,manifest_11Sep!$B$1:$B$3202,0),MATCH(A.Dep9SepList!N$1,manifest_11Sep!$A$1:$V$1,0))</f>
        <v>THE PLAZA</v>
      </c>
      <c r="O1089" s="31"/>
      <c r="P1089" s="20" t="e" cm="1" vm="1">
        <f t="array" aca="1" ref="P1089" ca="1">IF(J1089="","",_xlfn.XLOOKUP(J1089&amp;N1089,'A.Departure Grouping'!AQ:AQ&amp;'A.Departure Grouping'!AP:AP,'A.Departure Grouping'!AR:AR,"",0))</f>
        <v>#NAME?</v>
      </c>
      <c r="Q1089" s="13">
        <v>70161014</v>
      </c>
      <c r="R1089" s="13" t="s">
        <v>43</v>
      </c>
      <c r="S1089" s="13">
        <f t="array" ref="S1089">INDEX(manifest_11Sep!$A$1:$V$3202,MATCH($B1089,manifest_11Sep!$B$1:$B$3202,0),MATCH(A.Dep9SepList!S$1,manifest_11Sep!$A$1:$V$1,0))</f>
        <v>0</v>
      </c>
      <c r="T1089" s="17"/>
      <c r="U1089" s="3"/>
    </row>
    <row r="1090" spans="1:21" hidden="1">
      <c r="A1090" s="13" t="str">
        <f t="array" ref="A1090">INDEX(manifest_11Sep!$A$1:$V$3202,MATCH($B1090,manifest_11Sep!$B$1:$B$3202,0),MATCH(A.Dep9SepList!A$1,manifest_11Sep!$A$1:$V$1,0))</f>
        <v>A</v>
      </c>
      <c r="B1090" s="13" t="s">
        <v>4504</v>
      </c>
      <c r="C1090" s="13" t="str">
        <f t="array" ref="C1090">INDEX(manifest_11Sep!$A$1:$V$3202,MATCH($B1090,manifest_11Sep!$B$1:$B$3202,0),MATCH(A.Dep9SepList!C$1,manifest_11Sep!$A$1:$V$1,0))</f>
        <v>L7NBYKQ7HQK</v>
      </c>
      <c r="D1090" s="13" t="str">
        <f t="array" ref="D1090">INDEX(manifest_11Sep!$A$1:$V$3202,MATCH($B1090,manifest_11Sep!$B$1:$B$3202,0),MATCH(A.Dep9SepList!D$1,manifest_11Sep!$A$1:$V$1,0))</f>
        <v>Female</v>
      </c>
      <c r="E1090" s="13" t="str">
        <f t="array" ref="E1090">INDEX(manifest_11Sep!$A$1:$V$3202,MATCH($B1090,manifest_11Sep!$B$1:$B$3202,0),MATCH(A.Dep9SepList!E$1,manifest_11Sep!$A$1:$V$1,0))</f>
        <v>Selamawit Lisanu</v>
      </c>
      <c r="F1090" s="13" t="str">
        <f t="array" ref="F1090">INDEX(manifest_11Sep!$A$1:$V$3202,MATCH($B1090,manifest_11Sep!$B$1:$B$3202,0),MATCH(A.Dep9SepList!F$1,manifest_11Sep!$A$1:$V$1,0))</f>
        <v>Gebremariam</v>
      </c>
      <c r="G1090" s="13">
        <f t="array" ref="G1090">INDEX(manifest_11Sep!$A$1:$V$3202,MATCH($B1090,manifest_11Sep!$B$1:$B$3202,0),MATCH(A.Dep9SepList!G$1,manifest_11Sep!$A$1:$V$1,0))</f>
        <v>50</v>
      </c>
      <c r="H1090" s="13" t="str">
        <f t="array" ref="H1090">INDEX(manifest_11Sep!$A$1:$V$3202,MATCH($B1090,manifest_11Sep!$B$1:$B$3202,0),MATCH(A.Dep9SepList!H$1,manifest_11Sep!$A$1:$V$1,0))</f>
        <v>Yvonne Tran</v>
      </c>
      <c r="I1090" s="13" t="str">
        <f t="array" ref="I1090">INDEX(manifest_11Sep!$A$1:$V$3202,MATCH($B1090,manifest_11Sep!$B$1:$B$3202,0),MATCH(A.Dep9SepList!I$1,manifest_11Sep!$A$1:$V$1,0))</f>
        <v>United Airlines</v>
      </c>
      <c r="J1090" s="13" t="str">
        <f t="array" ref="J1090">INDEX(manifest_11Sep!$A$1:$V$3202,MATCH($B1090,manifest_11Sep!$B$1:$B$3202,0),MATCH(A.Dep9SepList!J$1,manifest_11Sep!$A$1:$V$1,0))</f>
        <v>UA 892</v>
      </c>
      <c r="K1090" s="32" t="str">
        <f t="array" ref="K1090">INDEX(manifest_11Sep!$A$1:$V$3202,MATCH($B1090,manifest_11Sep!$B$1:$B$3202,0),MATCH(A.Dep9SepList!K$1,manifest_11Sep!$A$1:$V$1,0))</f>
        <v>18-thg 9-25</v>
      </c>
      <c r="L1090" s="20">
        <f t="array" ref="L1090">INDEX(manifest_11Sep!$A$1:$V$3202,MATCH($B1090,manifest_11Sep!$B$1:$B$3202,0),MATCH(A.Dep9SepList!L$1,manifest_11Sep!$A$1:$V$1,0))</f>
        <v>0.70138888888888884</v>
      </c>
      <c r="M1090" s="13" t="str">
        <f t="array" ref="M1090">INDEX(manifest_11Sep!$A$1:$V$3202,MATCH($B1090,manifest_11Sep!$B$1:$B$3202,0),MATCH(A.Dep9SepList!M$1,manifest_11Sep!$A$1:$V$1,0))</f>
        <v>ICN-T1</v>
      </c>
      <c r="N1090" s="13" t="str">
        <f t="array" ref="N1090">INDEX(manifest_11Sep!$A$1:$V$3202,MATCH($B1090,manifest_11Sep!$B$1:$B$3202,0),MATCH(A.Dep9SepList!N$1,manifest_11Sep!$A$1:$V$1,0))</f>
        <v>THE PLAZA</v>
      </c>
      <c r="O1090" s="31"/>
      <c r="P1090" s="20" t="e" cm="1" vm="1">
        <f t="array" aca="1" ref="P1090" ca="1">IF(J1090="","",_xlfn.XLOOKUP(J1090&amp;N1090,'A.Departure Grouping'!AQ:AQ&amp;'A.Departure Grouping'!AP:AP,'A.Departure Grouping'!AR:AR,"",0))</f>
        <v>#NAME?</v>
      </c>
      <c r="Q1090" s="13">
        <v>70161014</v>
      </c>
      <c r="R1090" s="13" t="s">
        <v>43</v>
      </c>
      <c r="S1090" s="13">
        <f t="array" ref="S1090">INDEX(manifest_11Sep!$A$1:$V$3202,MATCH($B1090,manifest_11Sep!$B$1:$B$3202,0),MATCH(A.Dep9SepList!S$1,manifest_11Sep!$A$1:$V$1,0))</f>
        <v>0</v>
      </c>
      <c r="T1090" s="17"/>
      <c r="U1090" s="3"/>
    </row>
    <row r="1091" spans="1:21">
      <c r="A1091" s="229" t="str">
        <f t="array" ref="A1091">INDEX(manifest_11Sep!$A$1:$V$3202,MATCH($B1091,manifest_11Sep!$B$1:$B$3202,0),MATCH(A.Dep9SepList!A$1,manifest_11Sep!$A$1:$V$1,0))</f>
        <v>A</v>
      </c>
      <c r="B1091" s="229" t="s">
        <v>147</v>
      </c>
      <c r="C1091" s="229" t="str">
        <f t="array" ref="C1091">INDEX(manifest_11Sep!$A$1:$V$3202,MATCH($B1091,manifest_11Sep!$B$1:$B$3202,0),MATCH(A.Dep9SepList!C$1,manifest_11Sep!$A$1:$V$1,0))</f>
        <v>NPNGSRN48GW</v>
      </c>
      <c r="D1091" s="229" t="str">
        <f t="array" ref="D1091">INDEX(manifest_11Sep!$A$1:$V$3202,MATCH($B1091,manifest_11Sep!$B$1:$B$3202,0),MATCH(A.Dep9SepList!D$1,manifest_11Sep!$A$1:$V$1,0))</f>
        <v>Female</v>
      </c>
      <c r="E1091" s="229" t="str">
        <f t="array" ref="E1091">INDEX(manifest_11Sep!$A$1:$V$3202,MATCH($B1091,manifest_11Sep!$B$1:$B$3202,0),MATCH(A.Dep9SepList!E$1,manifest_11Sep!$A$1:$V$1,0))</f>
        <v>Kofo Monsurah</v>
      </c>
      <c r="F1091" s="229" t="str">
        <f t="array" ref="F1091">INDEX(manifest_11Sep!$A$1:$V$3202,MATCH($B1091,manifest_11Sep!$B$1:$B$3202,0),MATCH(A.Dep9SepList!F$1,manifest_11Sep!$A$1:$V$1,0))</f>
        <v>Keshinro</v>
      </c>
      <c r="G1091" s="229">
        <f t="array" ref="G1091">INDEX(manifest_11Sep!$A$1:$V$3202,MATCH($B1091,manifest_11Sep!$B$1:$B$3202,0),MATCH(A.Dep9SepList!G$1,manifest_11Sep!$A$1:$V$1,0))</f>
        <v>42</v>
      </c>
      <c r="H1091" s="229" t="str">
        <f t="array" ref="H1091">INDEX(manifest_11Sep!$A$1:$V$3202,MATCH($B1091,manifest_11Sep!$B$1:$B$3202,0),MATCH(A.Dep9SepList!H$1,manifest_11Sep!$A$1:$V$1,0))</f>
        <v>Adeolu Durotoye</v>
      </c>
      <c r="I1091" s="229" t="str">
        <f t="array" ref="I1091">INDEX(manifest_11Sep!$A$1:$V$3202,MATCH($B1091,manifest_11Sep!$B$1:$B$3202,0),MATCH(A.Dep9SepList!I$1,manifest_11Sep!$A$1:$V$1,0))</f>
        <v>American Airlines</v>
      </c>
      <c r="J1091" s="229" t="str">
        <f t="array" ref="J1091">INDEX(manifest_11Sep!$A$1:$V$3202,MATCH($B1091,manifest_11Sep!$B$1:$B$3202,0),MATCH(A.Dep9SepList!J$1,manifest_11Sep!$A$1:$V$1,0))</f>
        <v>AA 280</v>
      </c>
      <c r="K1091" s="234" t="str">
        <f t="array" ref="K1091">INDEX(manifest_11Sep!$A$1:$V$3202,MATCH($B1091,manifest_11Sep!$B$1:$B$3202,0),MATCH(A.Dep9SepList!K$1,manifest_11Sep!$A$1:$V$1,0))</f>
        <v>18-thg 9-25</v>
      </c>
      <c r="L1091" s="235">
        <f t="array" ref="L1091">INDEX(manifest_11Sep!$A$1:$V$3202,MATCH($B1091,manifest_11Sep!$B$1:$B$3202,0),MATCH(A.Dep9SepList!L$1,manifest_11Sep!$A$1:$V$1,0))</f>
        <v>0.72569444444444442</v>
      </c>
      <c r="M1091" s="229" t="str">
        <f t="array" ref="M1091">INDEX(manifest_11Sep!$A$1:$V$3202,MATCH($B1091,manifest_11Sep!$B$1:$B$3202,0),MATCH(A.Dep9SepList!M$1,manifest_11Sep!$A$1:$V$1,0))</f>
        <v>ICN-T1</v>
      </c>
      <c r="N1091" s="229" t="str">
        <f t="array" ref="N1091">INDEX(manifest_11Sep!$A$1:$V$3202,MATCH($B1091,manifest_11Sep!$B$1:$B$3202,0),MATCH(A.Dep9SepList!N$1,manifest_11Sep!$A$1:$V$1,0))</f>
        <v>LOTTE</v>
      </c>
      <c r="O1091" s="256">
        <f>COUNTA(N1091:N1150)</f>
        <v>60</v>
      </c>
      <c r="P1091" s="235" t="e" cm="1" vm="1">
        <f t="array" aca="1" ref="P1091" ca="1">IF(J1091="","",_xlfn.XLOOKUP(J1091&amp;N1091,'A.Departure Grouping'!AQ:AQ&amp;'A.Departure Grouping'!AP:AP,'A.Departure Grouping'!AR:AR,"",0))</f>
        <v>#NAME?</v>
      </c>
      <c r="Q1091" s="229">
        <v>15262320</v>
      </c>
      <c r="R1091" s="229" t="s">
        <v>61</v>
      </c>
      <c r="S1091" s="229">
        <f t="array" ref="S1091">INDEX(manifest_11Sep!$A$1:$V$3202,MATCH($B1091,manifest_11Sep!$B$1:$B$3202,0),MATCH(A.Dep9SepList!S$1,manifest_11Sep!$A$1:$V$1,0))</f>
        <v>0</v>
      </c>
      <c r="T1091" s="17"/>
    </row>
    <row r="1092" spans="1:21">
      <c r="A1092" s="13" t="str">
        <f t="array" ref="A1092">INDEX(manifest_11Sep!$A$1:$V$3202,MATCH($B1092,manifest_11Sep!$B$1:$B$3202,0),MATCH(A.Dep9SepList!A$1,manifest_11Sep!$A$1:$V$1,0))</f>
        <v>A</v>
      </c>
      <c r="B1092" s="13" t="s">
        <v>1579</v>
      </c>
      <c r="C1092" s="13" t="str">
        <f t="array" ref="C1092">INDEX(manifest_11Sep!$A$1:$V$3202,MATCH($B1092,manifest_11Sep!$B$1:$B$3202,0),MATCH(A.Dep9SepList!C$1,manifest_11Sep!$A$1:$V$1,0))</f>
        <v>MWN2LBK77J4</v>
      </c>
      <c r="D1092" s="13" t="str">
        <f t="array" ref="D1092">INDEX(manifest_11Sep!$A$1:$V$3202,MATCH($B1092,manifest_11Sep!$B$1:$B$3202,0),MATCH(A.Dep9SepList!D$1,manifest_11Sep!$A$1:$V$1,0))</f>
        <v>Male</v>
      </c>
      <c r="E1092" s="13" t="str">
        <f t="array" ref="E1092">INDEX(manifest_11Sep!$A$1:$V$3202,MATCH($B1092,manifest_11Sep!$B$1:$B$3202,0),MATCH(A.Dep9SepList!E$1,manifest_11Sep!$A$1:$V$1,0))</f>
        <v>Llewellyn</v>
      </c>
      <c r="F1092" s="13" t="str">
        <f t="array" ref="F1092">INDEX(manifest_11Sep!$A$1:$V$3202,MATCH($B1092,manifest_11Sep!$B$1:$B$3202,0),MATCH(A.Dep9SepList!F$1,manifest_11Sep!$A$1:$V$1,0))</f>
        <v>Castillo</v>
      </c>
      <c r="G1092" s="13">
        <f t="array" ref="G1092">INDEX(manifest_11Sep!$A$1:$V$3202,MATCH($B1092,manifest_11Sep!$B$1:$B$3202,0),MATCH(A.Dep9SepList!G$1,manifest_11Sep!$A$1:$V$1,0))</f>
        <v>68</v>
      </c>
      <c r="H1092" s="13" t="str">
        <f t="array" ref="H1092">INDEX(manifest_11Sep!$A$1:$V$3202,MATCH($B1092,manifest_11Sep!$B$1:$B$3202,0),MATCH(A.Dep9SepList!H$1,manifest_11Sep!$A$1:$V$1,0))</f>
        <v>Bernadette Kim</v>
      </c>
      <c r="I1092" s="13" t="str">
        <f t="array" ref="I1092">INDEX(manifest_11Sep!$A$1:$V$3202,MATCH($B1092,manifest_11Sep!$B$1:$B$3202,0),MATCH(A.Dep9SepList!I$1,manifest_11Sep!$A$1:$V$1,0))</f>
        <v>American Airlines</v>
      </c>
      <c r="J1092" s="13" t="str">
        <f t="array" ref="J1092">INDEX(manifest_11Sep!$A$1:$V$3202,MATCH($B1092,manifest_11Sep!$B$1:$B$3202,0),MATCH(A.Dep9SepList!J$1,manifest_11Sep!$A$1:$V$1,0))</f>
        <v>AA 280</v>
      </c>
      <c r="K1092" s="32" t="str">
        <f t="array" ref="K1092">INDEX(manifest_11Sep!$A$1:$V$3202,MATCH($B1092,manifest_11Sep!$B$1:$B$3202,0),MATCH(A.Dep9SepList!K$1,manifest_11Sep!$A$1:$V$1,0))</f>
        <v>18-thg 9-25</v>
      </c>
      <c r="L1092" s="20">
        <f t="array" ref="L1092">INDEX(manifest_11Sep!$A$1:$V$3202,MATCH($B1092,manifest_11Sep!$B$1:$B$3202,0),MATCH(A.Dep9SepList!L$1,manifest_11Sep!$A$1:$V$1,0))</f>
        <v>0.72569444444444442</v>
      </c>
      <c r="M1092" s="13" t="str">
        <f t="array" ref="M1092">INDEX(manifest_11Sep!$A$1:$V$3202,MATCH($B1092,manifest_11Sep!$B$1:$B$3202,0),MATCH(A.Dep9SepList!M$1,manifest_11Sep!$A$1:$V$1,0))</f>
        <v>ICN-T1</v>
      </c>
      <c r="N1092" s="13" t="str">
        <f t="array" ref="N1092">INDEX(manifest_11Sep!$A$1:$V$3202,MATCH($B1092,manifest_11Sep!$B$1:$B$3202,0),MATCH(A.Dep9SepList!N$1,manifest_11Sep!$A$1:$V$1,0))</f>
        <v>LOTTE</v>
      </c>
      <c r="O1092" s="31"/>
      <c r="P1092" s="20" t="e" cm="1" vm="1">
        <f t="array" aca="1" ref="P1092" ca="1">IF(J1092="","",_xlfn.XLOOKUP(J1092&amp;N1092,'A.Departure Grouping'!AQ:AQ&amp;'A.Departure Grouping'!AP:AP,'A.Departure Grouping'!AR:AR,"",0))</f>
        <v>#NAME?</v>
      </c>
      <c r="Q1092" s="13">
        <v>15262335</v>
      </c>
      <c r="R1092" s="13" t="s">
        <v>43</v>
      </c>
      <c r="S1092" s="13">
        <f t="array" ref="S1092">INDEX(manifest_11Sep!$A$1:$V$3202,MATCH($B1092,manifest_11Sep!$B$1:$B$3202,0),MATCH(A.Dep9SepList!S$1,manifest_11Sep!$A$1:$V$1,0))</f>
        <v>0</v>
      </c>
      <c r="T1092" s="17"/>
    </row>
    <row r="1093" spans="1:21">
      <c r="A1093" s="13" t="str">
        <f t="array" ref="A1093">INDEX(manifest_11Sep!$A$1:$V$3202,MATCH($B1093,manifest_11Sep!$B$1:$B$3202,0),MATCH(A.Dep9SepList!A$1,manifest_11Sep!$A$1:$V$1,0))</f>
        <v>A</v>
      </c>
      <c r="B1093" s="13" t="s">
        <v>1582</v>
      </c>
      <c r="C1093" s="13" t="str">
        <f t="array" ref="C1093">INDEX(manifest_11Sep!$A$1:$V$3202,MATCH($B1093,manifest_11Sep!$B$1:$B$3202,0),MATCH(A.Dep9SepList!C$1,manifest_11Sep!$A$1:$V$1,0))</f>
        <v>MWN2LBK77J4</v>
      </c>
      <c r="D1093" s="13" t="str">
        <f t="array" ref="D1093">INDEX(manifest_11Sep!$A$1:$V$3202,MATCH($B1093,manifest_11Sep!$B$1:$B$3202,0),MATCH(A.Dep9SepList!D$1,manifest_11Sep!$A$1:$V$1,0))</f>
        <v>Female</v>
      </c>
      <c r="E1093" s="13" t="str">
        <f t="array" ref="E1093">INDEX(manifest_11Sep!$A$1:$V$3202,MATCH($B1093,manifest_11Sep!$B$1:$B$3202,0),MATCH(A.Dep9SepList!E$1,manifest_11Sep!$A$1:$V$1,0))</f>
        <v>Maresyl Garces</v>
      </c>
      <c r="F1093" s="13" t="str">
        <f t="array" ref="F1093">INDEX(manifest_11Sep!$A$1:$V$3202,MATCH($B1093,manifest_11Sep!$B$1:$B$3202,0),MATCH(A.Dep9SepList!F$1,manifest_11Sep!$A$1:$V$1,0))</f>
        <v>Castillo</v>
      </c>
      <c r="G1093" s="13">
        <f t="array" ref="G1093">INDEX(manifest_11Sep!$A$1:$V$3202,MATCH($B1093,manifest_11Sep!$B$1:$B$3202,0),MATCH(A.Dep9SepList!G$1,manifest_11Sep!$A$1:$V$1,0))</f>
        <v>66</v>
      </c>
      <c r="H1093" s="13" t="str">
        <f t="array" ref="H1093">INDEX(manifest_11Sep!$A$1:$V$3202,MATCH($B1093,manifest_11Sep!$B$1:$B$3202,0),MATCH(A.Dep9SepList!H$1,manifest_11Sep!$A$1:$V$1,0))</f>
        <v>Bernadette Kim</v>
      </c>
      <c r="I1093" s="13" t="str">
        <f t="array" ref="I1093">INDEX(manifest_11Sep!$A$1:$V$3202,MATCH($B1093,manifest_11Sep!$B$1:$B$3202,0),MATCH(A.Dep9SepList!I$1,manifest_11Sep!$A$1:$V$1,0))</f>
        <v>American Airlines</v>
      </c>
      <c r="J1093" s="13" t="str">
        <f t="array" ref="J1093">INDEX(manifest_11Sep!$A$1:$V$3202,MATCH($B1093,manifest_11Sep!$B$1:$B$3202,0),MATCH(A.Dep9SepList!J$1,manifest_11Sep!$A$1:$V$1,0))</f>
        <v>AA 280</v>
      </c>
      <c r="K1093" s="32" t="str">
        <f t="array" ref="K1093">INDEX(manifest_11Sep!$A$1:$V$3202,MATCH($B1093,manifest_11Sep!$B$1:$B$3202,0),MATCH(A.Dep9SepList!K$1,manifest_11Sep!$A$1:$V$1,0))</f>
        <v>18-thg 9-25</v>
      </c>
      <c r="L1093" s="20">
        <f t="array" ref="L1093">INDEX(manifest_11Sep!$A$1:$V$3202,MATCH($B1093,manifest_11Sep!$B$1:$B$3202,0),MATCH(A.Dep9SepList!L$1,manifest_11Sep!$A$1:$V$1,0))</f>
        <v>0.72569444444444442</v>
      </c>
      <c r="M1093" s="13" t="str">
        <f t="array" ref="M1093">INDEX(manifest_11Sep!$A$1:$V$3202,MATCH($B1093,manifest_11Sep!$B$1:$B$3202,0),MATCH(A.Dep9SepList!M$1,manifest_11Sep!$A$1:$V$1,0))</f>
        <v>ICN-T1</v>
      </c>
      <c r="N1093" s="13" t="str">
        <f t="array" ref="N1093">INDEX(manifest_11Sep!$A$1:$V$3202,MATCH($B1093,manifest_11Sep!$B$1:$B$3202,0),MATCH(A.Dep9SepList!N$1,manifest_11Sep!$A$1:$V$1,0))</f>
        <v>LOTTE</v>
      </c>
      <c r="O1093" s="31"/>
      <c r="P1093" s="20" t="e" cm="1" vm="1">
        <f t="array" aca="1" ref="P1093" ca="1">IF(J1093="","",_xlfn.XLOOKUP(J1093&amp;N1093,'A.Departure Grouping'!AQ:AQ&amp;'A.Departure Grouping'!AP:AP,'A.Departure Grouping'!AR:AR,"",0))</f>
        <v>#NAME?</v>
      </c>
      <c r="Q1093" s="13">
        <v>15262335</v>
      </c>
      <c r="R1093" s="13" t="s">
        <v>43</v>
      </c>
      <c r="S1093" s="13">
        <f t="array" ref="S1093">INDEX(manifest_11Sep!$A$1:$V$3202,MATCH($B1093,manifest_11Sep!$B$1:$B$3202,0),MATCH(A.Dep9SepList!S$1,manifest_11Sep!$A$1:$V$1,0))</f>
        <v>0</v>
      </c>
      <c r="T1093" s="17"/>
    </row>
    <row r="1094" spans="1:21">
      <c r="A1094" s="13" t="str">
        <f t="array" ref="A1094">INDEX(manifest_11Sep!$A$1:$V$3202,MATCH($B1094,manifest_11Sep!$B$1:$B$3202,0),MATCH(A.Dep9SepList!A$1,manifest_11Sep!$A$1:$V$1,0))</f>
        <v>A</v>
      </c>
      <c r="B1094" s="13" t="s">
        <v>2661</v>
      </c>
      <c r="C1094" s="13" t="str">
        <f t="array" ref="C1094">INDEX(manifest_11Sep!$A$1:$V$3202,MATCH($B1094,manifest_11Sep!$B$1:$B$3202,0),MATCH(A.Dep9SepList!C$1,manifest_11Sep!$A$1:$V$1,0))</f>
        <v>F4NLBSF87GK</v>
      </c>
      <c r="D1094" s="13" t="str">
        <f t="array" ref="D1094">INDEX(manifest_11Sep!$A$1:$V$3202,MATCH($B1094,manifest_11Sep!$B$1:$B$3202,0),MATCH(A.Dep9SepList!D$1,manifest_11Sep!$A$1:$V$1,0))</f>
        <v>Female</v>
      </c>
      <c r="E1094" s="13" t="str">
        <f t="array" ref="E1094">INDEX(manifest_11Sep!$A$1:$V$3202,MATCH($B1094,manifest_11Sep!$B$1:$B$3202,0),MATCH(A.Dep9SepList!E$1,manifest_11Sep!$A$1:$V$1,0))</f>
        <v>Ogechukwu</v>
      </c>
      <c r="F1094" s="13" t="str">
        <f t="array" ref="F1094">INDEX(manifest_11Sep!$A$1:$V$3202,MATCH($B1094,manifest_11Sep!$B$1:$B$3202,0),MATCH(A.Dep9SepList!F$1,manifest_11Sep!$A$1:$V$1,0))</f>
        <v>Okeh-Duru</v>
      </c>
      <c r="G1094" s="13">
        <f t="array" ref="G1094">INDEX(manifest_11Sep!$A$1:$V$3202,MATCH($B1094,manifest_11Sep!$B$1:$B$3202,0),MATCH(A.Dep9SepList!G$1,manifest_11Sep!$A$1:$V$1,0))</f>
        <v>35</v>
      </c>
      <c r="H1094" s="13" t="str">
        <f t="array" ref="H1094">INDEX(manifest_11Sep!$A$1:$V$3202,MATCH($B1094,manifest_11Sep!$B$1:$B$3202,0),MATCH(A.Dep9SepList!H$1,manifest_11Sep!$A$1:$V$1,0))</f>
        <v>John Woo 1</v>
      </c>
      <c r="I1094" s="13" t="str">
        <f t="array" ref="I1094">INDEX(manifest_11Sep!$A$1:$V$3202,MATCH($B1094,manifest_11Sep!$B$1:$B$3202,0),MATCH(A.Dep9SepList!I$1,manifest_11Sep!$A$1:$V$1,0))</f>
        <v>American Airlines</v>
      </c>
      <c r="J1094" s="13" t="str">
        <f t="array" ref="J1094">INDEX(manifest_11Sep!$A$1:$V$3202,MATCH($B1094,manifest_11Sep!$B$1:$B$3202,0),MATCH(A.Dep9SepList!J$1,manifest_11Sep!$A$1:$V$1,0))</f>
        <v>AA 280</v>
      </c>
      <c r="K1094" s="32" t="str">
        <f t="array" ref="K1094">INDEX(manifest_11Sep!$A$1:$V$3202,MATCH($B1094,manifest_11Sep!$B$1:$B$3202,0),MATCH(A.Dep9SepList!K$1,manifest_11Sep!$A$1:$V$1,0))</f>
        <v>18-thg 9-25</v>
      </c>
      <c r="L1094" s="20">
        <f t="array" ref="L1094">INDEX(manifest_11Sep!$A$1:$V$3202,MATCH($B1094,manifest_11Sep!$B$1:$B$3202,0),MATCH(A.Dep9SepList!L$1,manifest_11Sep!$A$1:$V$1,0))</f>
        <v>0.72569444444444442</v>
      </c>
      <c r="M1094" s="13" t="str">
        <f t="array" ref="M1094">INDEX(manifest_11Sep!$A$1:$V$3202,MATCH($B1094,manifest_11Sep!$B$1:$B$3202,0),MATCH(A.Dep9SepList!M$1,manifest_11Sep!$A$1:$V$1,0))</f>
        <v>ICN-T1</v>
      </c>
      <c r="N1094" s="13" t="str">
        <f t="array" ref="N1094">INDEX(manifest_11Sep!$A$1:$V$3202,MATCH($B1094,manifest_11Sep!$B$1:$B$3202,0),MATCH(A.Dep9SepList!N$1,manifest_11Sep!$A$1:$V$1,0))</f>
        <v>LOTTE</v>
      </c>
      <c r="O1094" s="31"/>
      <c r="P1094" s="20" t="e" cm="1" vm="1">
        <f t="array" aca="1" ref="P1094" ca="1">IF(J1094="","",_xlfn.XLOOKUP(J1094&amp;N1094,'A.Departure Grouping'!AQ:AQ&amp;'A.Departure Grouping'!AP:AP,'A.Departure Grouping'!AR:AR,"",0))</f>
        <v>#NAME?</v>
      </c>
      <c r="Q1094" s="13">
        <v>15262391</v>
      </c>
      <c r="R1094" s="13" t="s">
        <v>61</v>
      </c>
      <c r="S1094" s="13">
        <f t="array" ref="S1094">INDEX(manifest_11Sep!$A$1:$V$3202,MATCH($B1094,manifest_11Sep!$B$1:$B$3202,0),MATCH(A.Dep9SepList!S$1,manifest_11Sep!$A$1:$V$1,0))</f>
        <v>0</v>
      </c>
      <c r="T1094" s="17"/>
    </row>
    <row r="1095" spans="1:21">
      <c r="A1095" s="13" t="str">
        <f t="array" ref="A1095">INDEX(manifest_11Sep!$A$1:$V$3202,MATCH($B1095,manifest_11Sep!$B$1:$B$3202,0),MATCH(A.Dep9SepList!A$1,manifest_11Sep!$A$1:$V$1,0))</f>
        <v>A</v>
      </c>
      <c r="B1095" s="13" t="s">
        <v>2665</v>
      </c>
      <c r="C1095" s="13" t="str">
        <f t="array" ref="C1095">INDEX(manifest_11Sep!$A$1:$V$3202,MATCH($B1095,manifest_11Sep!$B$1:$B$3202,0),MATCH(A.Dep9SepList!C$1,manifest_11Sep!$A$1:$V$1,0))</f>
        <v>F4NLBSF87GK</v>
      </c>
      <c r="D1095" s="13" t="str">
        <f t="array" ref="D1095">INDEX(manifest_11Sep!$A$1:$V$3202,MATCH($B1095,manifest_11Sep!$B$1:$B$3202,0),MATCH(A.Dep9SepList!D$1,manifest_11Sep!$A$1:$V$1,0))</f>
        <v>Female</v>
      </c>
      <c r="E1095" s="13" t="str">
        <f t="array" ref="E1095">INDEX(manifest_11Sep!$A$1:$V$3202,MATCH($B1095,manifest_11Sep!$B$1:$B$3202,0),MATCH(A.Dep9SepList!E$1,manifest_11Sep!$A$1:$V$1,0))</f>
        <v>Loretta</v>
      </c>
      <c r="F1095" s="13" t="str">
        <f t="array" ref="F1095">INDEX(manifest_11Sep!$A$1:$V$3202,MATCH($B1095,manifest_11Sep!$B$1:$B$3202,0),MATCH(A.Dep9SepList!F$1,manifest_11Sep!$A$1:$V$1,0))</f>
        <v>Armstrong</v>
      </c>
      <c r="G1095" s="13">
        <f t="array" ref="G1095">INDEX(manifest_11Sep!$A$1:$V$3202,MATCH($B1095,manifest_11Sep!$B$1:$B$3202,0),MATCH(A.Dep9SepList!G$1,manifest_11Sep!$A$1:$V$1,0))</f>
        <v>38</v>
      </c>
      <c r="H1095" s="13" t="str">
        <f t="array" ref="H1095">INDEX(manifest_11Sep!$A$1:$V$3202,MATCH($B1095,manifest_11Sep!$B$1:$B$3202,0),MATCH(A.Dep9SepList!H$1,manifest_11Sep!$A$1:$V$1,0))</f>
        <v>John Woo 1</v>
      </c>
      <c r="I1095" s="13" t="str">
        <f t="array" ref="I1095">INDEX(manifest_11Sep!$A$1:$V$3202,MATCH($B1095,manifest_11Sep!$B$1:$B$3202,0),MATCH(A.Dep9SepList!I$1,manifest_11Sep!$A$1:$V$1,0))</f>
        <v>American Airlines</v>
      </c>
      <c r="J1095" s="13" t="str">
        <f t="array" ref="J1095">INDEX(manifest_11Sep!$A$1:$V$3202,MATCH($B1095,manifest_11Sep!$B$1:$B$3202,0),MATCH(A.Dep9SepList!J$1,manifest_11Sep!$A$1:$V$1,0))</f>
        <v>AA 280</v>
      </c>
      <c r="K1095" s="32" t="str">
        <f t="array" ref="K1095">INDEX(manifest_11Sep!$A$1:$V$3202,MATCH($B1095,manifest_11Sep!$B$1:$B$3202,0),MATCH(A.Dep9SepList!K$1,manifest_11Sep!$A$1:$V$1,0))</f>
        <v>18-thg 9-25</v>
      </c>
      <c r="L1095" s="20">
        <f t="array" ref="L1095">INDEX(manifest_11Sep!$A$1:$V$3202,MATCH($B1095,manifest_11Sep!$B$1:$B$3202,0),MATCH(A.Dep9SepList!L$1,manifest_11Sep!$A$1:$V$1,0))</f>
        <v>0.72569444444444442</v>
      </c>
      <c r="M1095" s="13" t="str">
        <f t="array" ref="M1095">INDEX(manifest_11Sep!$A$1:$V$3202,MATCH($B1095,manifest_11Sep!$B$1:$B$3202,0),MATCH(A.Dep9SepList!M$1,manifest_11Sep!$A$1:$V$1,0))</f>
        <v>ICN-T1</v>
      </c>
      <c r="N1095" s="13" t="str">
        <f t="array" ref="N1095">INDEX(manifest_11Sep!$A$1:$V$3202,MATCH($B1095,manifest_11Sep!$B$1:$B$3202,0),MATCH(A.Dep9SepList!N$1,manifest_11Sep!$A$1:$V$1,0))</f>
        <v>LOTTE</v>
      </c>
      <c r="O1095" s="31"/>
      <c r="P1095" s="20" t="e" cm="1" vm="1">
        <f t="array" aca="1" ref="P1095" ca="1">IF(J1095="","",_xlfn.XLOOKUP(J1095&amp;N1095,'A.Departure Grouping'!AQ:AQ&amp;'A.Departure Grouping'!AP:AP,'A.Departure Grouping'!AR:AR,"",0))</f>
        <v>#NAME?</v>
      </c>
      <c r="Q1095" s="13">
        <v>15262391</v>
      </c>
      <c r="R1095" s="13" t="s">
        <v>61</v>
      </c>
      <c r="S1095" s="13">
        <f t="array" ref="S1095">INDEX(manifest_11Sep!$A$1:$V$3202,MATCH($B1095,manifest_11Sep!$B$1:$B$3202,0),MATCH(A.Dep9SepList!S$1,manifest_11Sep!$A$1:$V$1,0))</f>
        <v>0</v>
      </c>
      <c r="T1095" s="17"/>
    </row>
    <row r="1096" spans="1:21">
      <c r="A1096" s="13" t="str">
        <f t="array" ref="A1096">INDEX(manifest_11Sep!$A$1:$V$3202,MATCH($B1096,manifest_11Sep!$B$1:$B$3202,0),MATCH(A.Dep9SepList!A$1,manifest_11Sep!$A$1:$V$1,0))</f>
        <v>A</v>
      </c>
      <c r="B1096" s="13" t="s">
        <v>3651</v>
      </c>
      <c r="C1096" s="13" t="str">
        <f t="array" ref="C1096">INDEX(manifest_11Sep!$A$1:$V$3202,MATCH($B1096,manifest_11Sep!$B$1:$B$3202,0),MATCH(A.Dep9SepList!C$1,manifest_11Sep!$A$1:$V$1,0))</f>
        <v>MZN6SQWKWK5</v>
      </c>
      <c r="D1096" s="13" t="str">
        <f t="array" ref="D1096">INDEX(manifest_11Sep!$A$1:$V$3202,MATCH($B1096,manifest_11Sep!$B$1:$B$3202,0),MATCH(A.Dep9SepList!D$1,manifest_11Sep!$A$1:$V$1,0))</f>
        <v>Female</v>
      </c>
      <c r="E1096" s="13" t="str">
        <f t="array" ref="E1096">INDEX(manifest_11Sep!$A$1:$V$3202,MATCH($B1096,manifest_11Sep!$B$1:$B$3202,0),MATCH(A.Dep9SepList!E$1,manifest_11Sep!$A$1:$V$1,0))</f>
        <v>Omoegie Christiana</v>
      </c>
      <c r="F1096" s="13" t="str">
        <f t="array" ref="F1096">INDEX(manifest_11Sep!$A$1:$V$3202,MATCH($B1096,manifest_11Sep!$B$1:$B$3202,0),MATCH(A.Dep9SepList!F$1,manifest_11Sep!$A$1:$V$1,0))</f>
        <v>Oji</v>
      </c>
      <c r="G1096" s="13">
        <f t="array" ref="G1096">INDEX(manifest_11Sep!$A$1:$V$3202,MATCH($B1096,manifest_11Sep!$B$1:$B$3202,0),MATCH(A.Dep9SepList!G$1,manifest_11Sep!$A$1:$V$1,0))</f>
        <v>59</v>
      </c>
      <c r="H1096" s="13" t="str">
        <f t="array" ref="H1096">INDEX(manifest_11Sep!$A$1:$V$3202,MATCH($B1096,manifest_11Sep!$B$1:$B$3202,0),MATCH(A.Dep9SepList!H$1,manifest_11Sep!$A$1:$V$1,0))</f>
        <v>Olajumoke Seriki</v>
      </c>
      <c r="I1096" s="13" t="str">
        <f t="array" ref="I1096">INDEX(manifest_11Sep!$A$1:$V$3202,MATCH($B1096,manifest_11Sep!$B$1:$B$3202,0),MATCH(A.Dep9SepList!I$1,manifest_11Sep!$A$1:$V$1,0))</f>
        <v>American Airlines</v>
      </c>
      <c r="J1096" s="13" t="str">
        <f t="array" ref="J1096">INDEX(manifest_11Sep!$A$1:$V$3202,MATCH($B1096,manifest_11Sep!$B$1:$B$3202,0),MATCH(A.Dep9SepList!J$1,manifest_11Sep!$A$1:$V$1,0))</f>
        <v>AA 280</v>
      </c>
      <c r="K1096" s="32" t="str">
        <f t="array" ref="K1096">INDEX(manifest_11Sep!$A$1:$V$3202,MATCH($B1096,manifest_11Sep!$B$1:$B$3202,0),MATCH(A.Dep9SepList!K$1,manifest_11Sep!$A$1:$V$1,0))</f>
        <v>18-thg 9-25</v>
      </c>
      <c r="L1096" s="20">
        <f t="array" ref="L1096">INDEX(manifest_11Sep!$A$1:$V$3202,MATCH($B1096,manifest_11Sep!$B$1:$B$3202,0),MATCH(A.Dep9SepList!L$1,manifest_11Sep!$A$1:$V$1,0))</f>
        <v>0.72569444444444442</v>
      </c>
      <c r="M1096" s="13" t="str">
        <f t="array" ref="M1096">INDEX(manifest_11Sep!$A$1:$V$3202,MATCH($B1096,manifest_11Sep!$B$1:$B$3202,0),MATCH(A.Dep9SepList!M$1,manifest_11Sep!$A$1:$V$1,0))</f>
        <v>ICN-T1</v>
      </c>
      <c r="N1096" s="13" t="str">
        <f t="array" ref="N1096">INDEX(manifest_11Sep!$A$1:$V$3202,MATCH($B1096,manifest_11Sep!$B$1:$B$3202,0),MATCH(A.Dep9SepList!N$1,manifest_11Sep!$A$1:$V$1,0))</f>
        <v>LOTTE</v>
      </c>
      <c r="O1096" s="31"/>
      <c r="P1096" s="20" t="e" cm="1" vm="1">
        <f t="array" aca="1" ref="P1096" ca="1">IF(J1096="","",_xlfn.XLOOKUP(J1096&amp;N1096,'A.Departure Grouping'!AQ:AQ&amp;'A.Departure Grouping'!AP:AP,'A.Departure Grouping'!AR:AR,"",0))</f>
        <v>#NAME?</v>
      </c>
      <c r="Q1096" s="13">
        <v>15262463</v>
      </c>
      <c r="R1096" s="13" t="s">
        <v>43</v>
      </c>
      <c r="S1096" s="13">
        <f t="array" ref="S1096">INDEX(manifest_11Sep!$A$1:$V$3202,MATCH($B1096,manifest_11Sep!$B$1:$B$3202,0),MATCH(A.Dep9SepList!S$1,manifest_11Sep!$A$1:$V$1,0))</f>
        <v>0</v>
      </c>
      <c r="T1096" s="17"/>
    </row>
    <row r="1097" spans="1:21" hidden="1">
      <c r="A1097" s="13" t="str">
        <f t="array" ref="A1097">INDEX(manifest_11Sep!$A$1:$V$3202,MATCH($B1097,manifest_11Sep!$B$1:$B$3202,0),MATCH(A.Dep9SepList!A$1,manifest_11Sep!$A$1:$V$1,0))</f>
        <v>A</v>
      </c>
      <c r="B1097" s="13" t="s">
        <v>1876</v>
      </c>
      <c r="C1097" s="13" t="str">
        <f t="array" ref="C1097">INDEX(manifest_11Sep!$A$1:$V$3202,MATCH($B1097,manifest_11Sep!$B$1:$B$3202,0),MATCH(A.Dep9SepList!C$1,manifest_11Sep!$A$1:$V$1,0))</f>
        <v>H3NS3M547V3</v>
      </c>
      <c r="D1097" s="13" t="str">
        <f t="array" ref="D1097">INDEX(manifest_11Sep!$A$1:$V$3202,MATCH($B1097,manifest_11Sep!$B$1:$B$3202,0),MATCH(A.Dep9SepList!D$1,manifest_11Sep!$A$1:$V$1,0))</f>
        <v>Female</v>
      </c>
      <c r="E1097" s="13" t="str">
        <f t="array" ref="E1097">INDEX(manifest_11Sep!$A$1:$V$3202,MATCH($B1097,manifest_11Sep!$B$1:$B$3202,0),MATCH(A.Dep9SepList!E$1,manifest_11Sep!$A$1:$V$1,0))</f>
        <v>Alicia</v>
      </c>
      <c r="F1097" s="13" t="str">
        <f t="array" ref="F1097">INDEX(manifest_11Sep!$A$1:$V$3202,MATCH($B1097,manifest_11Sep!$B$1:$B$3202,0),MATCH(A.Dep9SepList!F$1,manifest_11Sep!$A$1:$V$1,0))</f>
        <v>Barrett</v>
      </c>
      <c r="G1097" s="13">
        <f t="array" ref="G1097">INDEX(manifest_11Sep!$A$1:$V$3202,MATCH($B1097,manifest_11Sep!$B$1:$B$3202,0),MATCH(A.Dep9SepList!G$1,manifest_11Sep!$A$1:$V$1,0))</f>
        <v>35</v>
      </c>
      <c r="H1097" s="13" t="str">
        <f t="array" ref="H1097">INDEX(manifest_11Sep!$A$1:$V$3202,MATCH($B1097,manifest_11Sep!$B$1:$B$3202,0),MATCH(A.Dep9SepList!H$1,manifest_11Sep!$A$1:$V$1,0))</f>
        <v>CK Yau</v>
      </c>
      <c r="I1097" s="13" t="str">
        <f t="array" ref="I1097">INDEX(manifest_11Sep!$A$1:$V$3202,MATCH($B1097,manifest_11Sep!$B$1:$B$3202,0),MATCH(A.Dep9SepList!I$1,manifest_11Sep!$A$1:$V$1,0))</f>
        <v>American Airlines</v>
      </c>
      <c r="J1097" s="13" t="str">
        <f t="array" ref="J1097">INDEX(manifest_11Sep!$A$1:$V$3202,MATCH($B1097,manifest_11Sep!$B$1:$B$3202,0),MATCH(A.Dep9SepList!J$1,manifest_11Sep!$A$1:$V$1,0))</f>
        <v>AA 280</v>
      </c>
      <c r="K1097" s="32" t="str">
        <f t="array" ref="K1097">INDEX(manifest_11Sep!$A$1:$V$3202,MATCH($B1097,manifest_11Sep!$B$1:$B$3202,0),MATCH(A.Dep9SepList!K$1,manifest_11Sep!$A$1:$V$1,0))</f>
        <v>18-thg 9-25</v>
      </c>
      <c r="L1097" s="20">
        <f t="array" ref="L1097">INDEX(manifest_11Sep!$A$1:$V$3202,MATCH($B1097,manifest_11Sep!$B$1:$B$3202,0),MATCH(A.Dep9SepList!L$1,manifest_11Sep!$A$1:$V$1,0))</f>
        <v>0.72569444444444442</v>
      </c>
      <c r="M1097" s="13" t="str">
        <f t="array" ref="M1097">INDEX(manifest_11Sep!$A$1:$V$3202,MATCH($B1097,manifest_11Sep!$B$1:$B$3202,0),MATCH(A.Dep9SepList!M$1,manifest_11Sep!$A$1:$V$1,0))</f>
        <v>ICN-T1</v>
      </c>
      <c r="N1097" s="13" t="str">
        <f t="array" ref="N1097">INDEX(manifest_11Sep!$A$1:$V$3202,MATCH($B1097,manifest_11Sep!$B$1:$B$3202,0),MATCH(A.Dep9SepList!N$1,manifest_11Sep!$A$1:$V$1,0))</f>
        <v>THE PLAZA</v>
      </c>
      <c r="O1097" s="31"/>
      <c r="P1097" s="20" t="e" cm="1" vm="1">
        <f t="array" aca="1" ref="P1097" ca="1">IF(J1097="","",_xlfn.XLOOKUP(J1097&amp;N1097,'A.Departure Grouping'!AQ:AQ&amp;'A.Departure Grouping'!AP:AP,'A.Departure Grouping'!AR:AR,"",0))</f>
        <v>#NAME?</v>
      </c>
      <c r="Q1097" s="13">
        <v>70277573</v>
      </c>
      <c r="R1097" s="13" t="s">
        <v>61</v>
      </c>
      <c r="S1097" s="13">
        <f t="array" ref="S1097">INDEX(manifest_11Sep!$A$1:$V$3202,MATCH($B1097,manifest_11Sep!$B$1:$B$3202,0),MATCH(A.Dep9SepList!S$1,manifest_11Sep!$A$1:$V$1,0))</f>
        <v>0</v>
      </c>
      <c r="T1097" s="13"/>
    </row>
    <row r="1098" spans="1:21" hidden="1">
      <c r="A1098" s="13" t="str">
        <f t="array" ref="A1098">INDEX(manifest_11Sep!$A$1:$V$3202,MATCH($B1098,manifest_11Sep!$B$1:$B$3202,0),MATCH(A.Dep9SepList!A$1,manifest_11Sep!$A$1:$V$1,0))</f>
        <v>A</v>
      </c>
      <c r="B1098" s="13" t="s">
        <v>2399</v>
      </c>
      <c r="C1098" s="13" t="str">
        <f t="array" ref="C1098">INDEX(manifest_11Sep!$A$1:$V$3202,MATCH($B1098,manifest_11Sep!$B$1:$B$3202,0),MATCH(A.Dep9SepList!C$1,manifest_11Sep!$A$1:$V$1,0))</f>
        <v>GPN6MP6BXTY</v>
      </c>
      <c r="D1098" s="13" t="str">
        <f t="array" ref="D1098">INDEX(manifest_11Sep!$A$1:$V$3202,MATCH($B1098,manifest_11Sep!$B$1:$B$3202,0),MATCH(A.Dep9SepList!D$1,manifest_11Sep!$A$1:$V$1,0))</f>
        <v>Male</v>
      </c>
      <c r="E1098" s="13" t="str">
        <f t="array" ref="E1098">INDEX(manifest_11Sep!$A$1:$V$3202,MATCH($B1098,manifest_11Sep!$B$1:$B$3202,0),MATCH(A.Dep9SepList!E$1,manifest_11Sep!$A$1:$V$1,0))</f>
        <v>Hong Jie</v>
      </c>
      <c r="F1098" s="13" t="str">
        <f t="array" ref="F1098">INDEX(manifest_11Sep!$A$1:$V$3202,MATCH($B1098,manifest_11Sep!$B$1:$B$3202,0),MATCH(A.Dep9SepList!F$1,manifest_11Sep!$A$1:$V$1,0))</f>
        <v>Yang</v>
      </c>
      <c r="G1098" s="13">
        <f t="array" ref="G1098">INDEX(manifest_11Sep!$A$1:$V$3202,MATCH($B1098,manifest_11Sep!$B$1:$B$3202,0),MATCH(A.Dep9SepList!G$1,manifest_11Sep!$A$1:$V$1,0))</f>
        <v>44</v>
      </c>
      <c r="H1098" s="13" t="str">
        <f t="array" ref="H1098">INDEX(manifest_11Sep!$A$1:$V$3202,MATCH($B1098,manifest_11Sep!$B$1:$B$3202,0),MATCH(A.Dep9SepList!H$1,manifest_11Sep!$A$1:$V$1,0))</f>
        <v>Jack Yang</v>
      </c>
      <c r="I1098" s="13" t="str">
        <f t="array" ref="I1098">INDEX(manifest_11Sep!$A$1:$V$3202,MATCH($B1098,manifest_11Sep!$B$1:$B$3202,0),MATCH(A.Dep9SepList!I$1,manifest_11Sep!$A$1:$V$1,0))</f>
        <v>American Airlines</v>
      </c>
      <c r="J1098" s="13" t="str">
        <f t="array" ref="J1098">INDEX(manifest_11Sep!$A$1:$V$3202,MATCH($B1098,manifest_11Sep!$B$1:$B$3202,0),MATCH(A.Dep9SepList!J$1,manifest_11Sep!$A$1:$V$1,0))</f>
        <v>AA 280</v>
      </c>
      <c r="K1098" s="32" t="str">
        <f t="array" ref="K1098">INDEX(manifest_11Sep!$A$1:$V$3202,MATCH($B1098,manifest_11Sep!$B$1:$B$3202,0),MATCH(A.Dep9SepList!K$1,manifest_11Sep!$A$1:$V$1,0))</f>
        <v>18-thg 9-25</v>
      </c>
      <c r="L1098" s="20">
        <f t="array" ref="L1098">INDEX(manifest_11Sep!$A$1:$V$3202,MATCH($B1098,manifest_11Sep!$B$1:$B$3202,0),MATCH(A.Dep9SepList!L$1,manifest_11Sep!$A$1:$V$1,0))</f>
        <v>0.72569444444444442</v>
      </c>
      <c r="M1098" s="13" t="str">
        <f t="array" ref="M1098">INDEX(manifest_11Sep!$A$1:$V$3202,MATCH($B1098,manifest_11Sep!$B$1:$B$3202,0),MATCH(A.Dep9SepList!M$1,manifest_11Sep!$A$1:$V$1,0))</f>
        <v>ICN-T1</v>
      </c>
      <c r="N1098" s="13" t="str">
        <f t="array" ref="N1098">INDEX(manifest_11Sep!$A$1:$V$3202,MATCH($B1098,manifest_11Sep!$B$1:$B$3202,0),MATCH(A.Dep9SepList!N$1,manifest_11Sep!$A$1:$V$1,0))</f>
        <v>THE PLAZA</v>
      </c>
      <c r="O1098" s="31"/>
      <c r="P1098" s="20" t="e" cm="1" vm="1">
        <f t="array" aca="1" ref="P1098" ca="1">IF(J1098="","",_xlfn.XLOOKUP(J1098&amp;N1098,'A.Departure Grouping'!AQ:AQ&amp;'A.Departure Grouping'!AP:AP,'A.Departure Grouping'!AR:AR,"",0))</f>
        <v>#NAME?</v>
      </c>
      <c r="Q1098" s="13">
        <v>70522157</v>
      </c>
      <c r="R1098" s="13" t="s">
        <v>43</v>
      </c>
      <c r="S1098" s="13" t="str">
        <f t="array" ref="S1098">INDEX(manifest_11Sep!$A$1:$V$3202,MATCH($B1098,manifest_11Sep!$B$1:$B$3202,0),MATCH(A.Dep9SepList!S$1,manifest_11Sep!$A$1:$V$1,0))</f>
        <v>Upgrade - Plaza Suite</v>
      </c>
      <c r="T1098" s="17"/>
    </row>
    <row r="1099" spans="1:21" hidden="1">
      <c r="A1099" s="13" t="str">
        <f t="array" ref="A1099">INDEX(manifest_11Sep!$A$1:$V$3202,MATCH($B1099,manifest_11Sep!$B$1:$B$3202,0),MATCH(A.Dep9SepList!A$1,manifest_11Sep!$A$1:$V$1,0))</f>
        <v>A</v>
      </c>
      <c r="B1099" s="13" t="s">
        <v>2402</v>
      </c>
      <c r="C1099" s="13" t="str">
        <f t="array" ref="C1099">INDEX(manifest_11Sep!$A$1:$V$3202,MATCH($B1099,manifest_11Sep!$B$1:$B$3202,0),MATCH(A.Dep9SepList!C$1,manifest_11Sep!$A$1:$V$1,0))</f>
        <v>GPN6MP6BXTY</v>
      </c>
      <c r="D1099" s="13" t="str">
        <f t="array" ref="D1099">INDEX(manifest_11Sep!$A$1:$V$3202,MATCH($B1099,manifest_11Sep!$B$1:$B$3202,0),MATCH(A.Dep9SepList!D$1,manifest_11Sep!$A$1:$V$1,0))</f>
        <v>Female</v>
      </c>
      <c r="E1099" s="13" t="str">
        <f t="array" ref="E1099">INDEX(manifest_11Sep!$A$1:$V$3202,MATCH($B1099,manifest_11Sep!$B$1:$B$3202,0),MATCH(A.Dep9SepList!E$1,manifest_11Sep!$A$1:$V$1,0))</f>
        <v>Nathalie Katchia Ly</v>
      </c>
      <c r="F1099" s="13" t="str">
        <f t="array" ref="F1099">INDEX(manifest_11Sep!$A$1:$V$3202,MATCH($B1099,manifest_11Sep!$B$1:$B$3202,0),MATCH(A.Dep9SepList!F$1,manifest_11Sep!$A$1:$V$1,0))</f>
        <v>Yang</v>
      </c>
      <c r="G1099" s="13">
        <f t="array" ref="G1099">INDEX(manifest_11Sep!$A$1:$V$3202,MATCH($B1099,manifest_11Sep!$B$1:$B$3202,0),MATCH(A.Dep9SepList!G$1,manifest_11Sep!$A$1:$V$1,0))</f>
        <v>41</v>
      </c>
      <c r="H1099" s="13" t="str">
        <f t="array" ref="H1099">INDEX(manifest_11Sep!$A$1:$V$3202,MATCH($B1099,manifest_11Sep!$B$1:$B$3202,0),MATCH(A.Dep9SepList!H$1,manifest_11Sep!$A$1:$V$1,0))</f>
        <v>Jack Yang</v>
      </c>
      <c r="I1099" s="13" t="str">
        <f t="array" ref="I1099">INDEX(manifest_11Sep!$A$1:$V$3202,MATCH($B1099,manifest_11Sep!$B$1:$B$3202,0),MATCH(A.Dep9SepList!I$1,manifest_11Sep!$A$1:$V$1,0))</f>
        <v>American Airlines</v>
      </c>
      <c r="J1099" s="13" t="str">
        <f t="array" ref="J1099">INDEX(manifest_11Sep!$A$1:$V$3202,MATCH($B1099,manifest_11Sep!$B$1:$B$3202,0),MATCH(A.Dep9SepList!J$1,manifest_11Sep!$A$1:$V$1,0))</f>
        <v>AA 280</v>
      </c>
      <c r="K1099" s="32" t="str">
        <f t="array" ref="K1099">INDEX(manifest_11Sep!$A$1:$V$3202,MATCH($B1099,manifest_11Sep!$B$1:$B$3202,0),MATCH(A.Dep9SepList!K$1,manifest_11Sep!$A$1:$V$1,0))</f>
        <v>18-thg 9-25</v>
      </c>
      <c r="L1099" s="20">
        <f t="array" ref="L1099">INDEX(manifest_11Sep!$A$1:$V$3202,MATCH($B1099,manifest_11Sep!$B$1:$B$3202,0),MATCH(A.Dep9SepList!L$1,manifest_11Sep!$A$1:$V$1,0))</f>
        <v>0.72569444444444442</v>
      </c>
      <c r="M1099" s="13" t="str">
        <f t="array" ref="M1099">INDEX(manifest_11Sep!$A$1:$V$3202,MATCH($B1099,manifest_11Sep!$B$1:$B$3202,0),MATCH(A.Dep9SepList!M$1,manifest_11Sep!$A$1:$V$1,0))</f>
        <v>ICN-T1</v>
      </c>
      <c r="N1099" s="13" t="str">
        <f t="array" ref="N1099">INDEX(manifest_11Sep!$A$1:$V$3202,MATCH($B1099,manifest_11Sep!$B$1:$B$3202,0),MATCH(A.Dep9SepList!N$1,manifest_11Sep!$A$1:$V$1,0))</f>
        <v>THE PLAZA</v>
      </c>
      <c r="O1099" s="31"/>
      <c r="P1099" s="20" t="e" cm="1" vm="1">
        <f t="array" aca="1" ref="P1099" ca="1">IF(J1099="","",_xlfn.XLOOKUP(J1099&amp;N1099,'A.Departure Grouping'!AQ:AQ&amp;'A.Departure Grouping'!AP:AP,'A.Departure Grouping'!AR:AR,"",0))</f>
        <v>#NAME?</v>
      </c>
      <c r="Q1099" s="13">
        <v>70522157</v>
      </c>
      <c r="R1099" s="13" t="s">
        <v>43</v>
      </c>
      <c r="S1099" s="13">
        <f t="array" ref="S1099">INDEX(manifest_11Sep!$A$1:$V$3202,MATCH($B1099,manifest_11Sep!$B$1:$B$3202,0),MATCH(A.Dep9SepList!S$1,manifest_11Sep!$A$1:$V$1,0))</f>
        <v>0</v>
      </c>
      <c r="T1099" s="17"/>
    </row>
    <row r="1100" spans="1:21" hidden="1">
      <c r="A1100" s="13" t="str">
        <f t="array" ref="A1100">INDEX(manifest_11Sep!$A$1:$V$3202,MATCH($B1100,manifest_11Sep!$B$1:$B$3202,0),MATCH(A.Dep9SepList!A$1,manifest_11Sep!$A$1:$V$1,0))</f>
        <v>A</v>
      </c>
      <c r="B1100" s="13" t="s">
        <v>2442</v>
      </c>
      <c r="C1100" s="13" t="str">
        <f t="array" ref="C1100">INDEX(manifest_11Sep!$A$1:$V$3202,MATCH($B1100,manifest_11Sep!$B$1:$B$3202,0),MATCH(A.Dep9SepList!C$1,manifest_11Sep!$A$1:$V$1,0))</f>
        <v>WYNGNBHYYM7</v>
      </c>
      <c r="D1100" s="13" t="str">
        <f t="array" ref="D1100">INDEX(manifest_11Sep!$A$1:$V$3202,MATCH($B1100,manifest_11Sep!$B$1:$B$3202,0),MATCH(A.Dep9SepList!D$1,manifest_11Sep!$A$1:$V$1,0))</f>
        <v>Female</v>
      </c>
      <c r="E1100" s="13" t="str">
        <f t="array" ref="E1100">INDEX(manifest_11Sep!$A$1:$V$3202,MATCH($B1100,manifest_11Sep!$B$1:$B$3202,0),MATCH(A.Dep9SepList!E$1,manifest_11Sep!$A$1:$V$1,0))</f>
        <v>Peace</v>
      </c>
      <c r="F1100" s="13" t="str">
        <f t="array" ref="F1100">INDEX(manifest_11Sep!$A$1:$V$3202,MATCH($B1100,manifest_11Sep!$B$1:$B$3202,0),MATCH(A.Dep9SepList!F$1,manifest_11Sep!$A$1:$V$1,0))</f>
        <v>Adomayi</v>
      </c>
      <c r="G1100" s="13">
        <f t="array" ref="G1100">INDEX(manifest_11Sep!$A$1:$V$3202,MATCH($B1100,manifest_11Sep!$B$1:$B$3202,0),MATCH(A.Dep9SepList!G$1,manifest_11Sep!$A$1:$V$1,0))</f>
        <v>31</v>
      </c>
      <c r="H1100" s="13" t="str">
        <f t="array" ref="H1100">INDEX(manifest_11Sep!$A$1:$V$3202,MATCH($B1100,manifest_11Sep!$B$1:$B$3202,0),MATCH(A.Dep9SepList!H$1,manifest_11Sep!$A$1:$V$1,0))</f>
        <v>Jack Yang</v>
      </c>
      <c r="I1100" s="13" t="str">
        <f t="array" ref="I1100">INDEX(manifest_11Sep!$A$1:$V$3202,MATCH($B1100,manifest_11Sep!$B$1:$B$3202,0),MATCH(A.Dep9SepList!I$1,manifest_11Sep!$A$1:$V$1,0))</f>
        <v>American Airlines</v>
      </c>
      <c r="J1100" s="13" t="str">
        <f t="array" ref="J1100">INDEX(manifest_11Sep!$A$1:$V$3202,MATCH($B1100,manifest_11Sep!$B$1:$B$3202,0),MATCH(A.Dep9SepList!J$1,manifest_11Sep!$A$1:$V$1,0))</f>
        <v>AA 280</v>
      </c>
      <c r="K1100" s="32" t="str">
        <f t="array" ref="K1100">INDEX(manifest_11Sep!$A$1:$V$3202,MATCH($B1100,manifest_11Sep!$B$1:$B$3202,0),MATCH(A.Dep9SepList!K$1,manifest_11Sep!$A$1:$V$1,0))</f>
        <v>18-thg 9-25</v>
      </c>
      <c r="L1100" s="20">
        <f t="array" ref="L1100">INDEX(manifest_11Sep!$A$1:$V$3202,MATCH($B1100,manifest_11Sep!$B$1:$B$3202,0),MATCH(A.Dep9SepList!L$1,manifest_11Sep!$A$1:$V$1,0))</f>
        <v>0.72569444444444442</v>
      </c>
      <c r="M1100" s="13" t="str">
        <f t="array" ref="M1100">INDEX(manifest_11Sep!$A$1:$V$3202,MATCH($B1100,manifest_11Sep!$B$1:$B$3202,0),MATCH(A.Dep9SepList!M$1,manifest_11Sep!$A$1:$V$1,0))</f>
        <v>ICN-T1</v>
      </c>
      <c r="N1100" s="13" t="str">
        <f t="array" ref="N1100">INDEX(manifest_11Sep!$A$1:$V$3202,MATCH($B1100,manifest_11Sep!$B$1:$B$3202,0),MATCH(A.Dep9SepList!N$1,manifest_11Sep!$A$1:$V$1,0))</f>
        <v>THE PLAZA</v>
      </c>
      <c r="O1100" s="31"/>
      <c r="P1100" s="20" t="e" cm="1" vm="1">
        <f t="array" aca="1" ref="P1100" ca="1">IF(J1100="","",_xlfn.XLOOKUP(J1100&amp;N1100,'A.Departure Grouping'!AQ:AQ&amp;'A.Departure Grouping'!AP:AP,'A.Departure Grouping'!AR:AR,"",0))</f>
        <v>#NAME?</v>
      </c>
      <c r="Q1100" s="13">
        <v>70054446</v>
      </c>
      <c r="R1100" s="13" t="s">
        <v>35</v>
      </c>
      <c r="S1100" s="13">
        <f t="array" ref="S1100">INDEX(manifest_11Sep!$A$1:$V$3202,MATCH($B1100,manifest_11Sep!$B$1:$B$3202,0),MATCH(A.Dep9SepList!S$1,manifest_11Sep!$A$1:$V$1,0))</f>
        <v>0</v>
      </c>
      <c r="T1100" s="17"/>
    </row>
    <row r="1101" spans="1:21" hidden="1">
      <c r="A1101" s="13" t="str">
        <f t="array" ref="A1101">INDEX(manifest_11Sep!$A$1:$V$3202,MATCH($B1101,manifest_11Sep!$B$1:$B$3202,0),MATCH(A.Dep9SepList!A$1,manifest_11Sep!$A$1:$V$1,0))</f>
        <v>A</v>
      </c>
      <c r="B1101" s="13" t="s">
        <v>3342</v>
      </c>
      <c r="C1101" s="13" t="str">
        <f t="array" ref="C1101">INDEX(manifest_11Sep!$A$1:$V$3202,MATCH($B1101,manifest_11Sep!$B$1:$B$3202,0),MATCH(A.Dep9SepList!C$1,manifest_11Sep!$A$1:$V$1,0))</f>
        <v>SKN77QNY3CB</v>
      </c>
      <c r="D1101" s="13" t="str">
        <f t="array" ref="D1101">INDEX(manifest_11Sep!$A$1:$V$3202,MATCH($B1101,manifest_11Sep!$B$1:$B$3202,0),MATCH(A.Dep9SepList!D$1,manifest_11Sep!$A$1:$V$1,0))</f>
        <v>Female</v>
      </c>
      <c r="E1101" s="13" t="str">
        <f t="array" ref="E1101">INDEX(manifest_11Sep!$A$1:$V$3202,MATCH($B1101,manifest_11Sep!$B$1:$B$3202,0),MATCH(A.Dep9SepList!E$1,manifest_11Sep!$A$1:$V$1,0))</f>
        <v>Anabel Ramirez</v>
      </c>
      <c r="F1101" s="13" t="str">
        <f t="array" ref="F1101">INDEX(manifest_11Sep!$A$1:$V$3202,MATCH($B1101,manifest_11Sep!$B$1:$B$3202,0),MATCH(A.Dep9SepList!F$1,manifest_11Sep!$A$1:$V$1,0))</f>
        <v>Alvarez</v>
      </c>
      <c r="G1101" s="13">
        <f t="array" ref="G1101">INDEX(manifest_11Sep!$A$1:$V$3202,MATCH($B1101,manifest_11Sep!$B$1:$B$3202,0),MATCH(A.Dep9SepList!G$1,manifest_11Sep!$A$1:$V$1,0))</f>
        <v>57</v>
      </c>
      <c r="H1101" s="13" t="str">
        <f t="array" ref="H1101">INDEX(manifest_11Sep!$A$1:$V$3202,MATCH($B1101,manifest_11Sep!$B$1:$B$3202,0),MATCH(A.Dep9SepList!H$1,manifest_11Sep!$A$1:$V$1,0))</f>
        <v>Manh Le</v>
      </c>
      <c r="I1101" s="13" t="str">
        <f t="array" ref="I1101">INDEX(manifest_11Sep!$A$1:$V$3202,MATCH($B1101,manifest_11Sep!$B$1:$B$3202,0),MATCH(A.Dep9SepList!I$1,manifest_11Sep!$A$1:$V$1,0))</f>
        <v>American Airlines</v>
      </c>
      <c r="J1101" s="13" t="str">
        <f t="array" ref="J1101">INDEX(manifest_11Sep!$A$1:$V$3202,MATCH($B1101,manifest_11Sep!$B$1:$B$3202,0),MATCH(A.Dep9SepList!J$1,manifest_11Sep!$A$1:$V$1,0))</f>
        <v>AA 280</v>
      </c>
      <c r="K1101" s="32" t="str">
        <f t="array" ref="K1101">INDEX(manifest_11Sep!$A$1:$V$3202,MATCH($B1101,manifest_11Sep!$B$1:$B$3202,0),MATCH(A.Dep9SepList!K$1,manifest_11Sep!$A$1:$V$1,0))</f>
        <v>18-thg 9-25</v>
      </c>
      <c r="L1101" s="20">
        <f t="array" ref="L1101">INDEX(manifest_11Sep!$A$1:$V$3202,MATCH($B1101,manifest_11Sep!$B$1:$B$3202,0),MATCH(A.Dep9SepList!L$1,manifest_11Sep!$A$1:$V$1,0))</f>
        <v>0.72569444444444442</v>
      </c>
      <c r="M1101" s="13" t="str">
        <f t="array" ref="M1101">INDEX(manifest_11Sep!$A$1:$V$3202,MATCH($B1101,manifest_11Sep!$B$1:$B$3202,0),MATCH(A.Dep9SepList!M$1,manifest_11Sep!$A$1:$V$1,0))</f>
        <v>ICN-T1</v>
      </c>
      <c r="N1101" s="13" t="str">
        <f t="array" ref="N1101">INDEX(manifest_11Sep!$A$1:$V$3202,MATCH($B1101,manifest_11Sep!$B$1:$B$3202,0),MATCH(A.Dep9SepList!N$1,manifest_11Sep!$A$1:$V$1,0))</f>
        <v>THE PLAZA</v>
      </c>
      <c r="O1101" s="31"/>
      <c r="P1101" s="20" t="e" cm="1" vm="1">
        <f t="array" aca="1" ref="P1101" ca="1">IF(J1101="","",_xlfn.XLOOKUP(J1101&amp;N1101,'A.Departure Grouping'!AQ:AQ&amp;'A.Departure Grouping'!AP:AP,'A.Departure Grouping'!AR:AR,"",0))</f>
        <v>#NAME?</v>
      </c>
      <c r="Q1101" s="13">
        <v>70485492</v>
      </c>
      <c r="R1101" s="13" t="s">
        <v>61</v>
      </c>
      <c r="S1101" s="13">
        <f t="array" ref="S1101">INDEX(manifest_11Sep!$A$1:$V$3202,MATCH($B1101,manifest_11Sep!$B$1:$B$3202,0),MATCH(A.Dep9SepList!S$1,manifest_11Sep!$A$1:$V$1,0))</f>
        <v>0</v>
      </c>
      <c r="T1101" s="17"/>
    </row>
    <row r="1102" spans="1:21" hidden="1">
      <c r="A1102" s="13" t="str">
        <f t="array" ref="A1102">INDEX(manifest_11Sep!$A$1:$V$3202,MATCH($B1102,manifest_11Sep!$B$1:$B$3202,0),MATCH(A.Dep9SepList!A$1,manifest_11Sep!$A$1:$V$1,0))</f>
        <v>A</v>
      </c>
      <c r="B1102" s="13" t="s">
        <v>3346</v>
      </c>
      <c r="C1102" s="13" t="str">
        <f t="array" ref="C1102">INDEX(manifest_11Sep!$A$1:$V$3202,MATCH($B1102,manifest_11Sep!$B$1:$B$3202,0),MATCH(A.Dep9SepList!C$1,manifest_11Sep!$A$1:$V$1,0))</f>
        <v>SKN77QNY3CB</v>
      </c>
      <c r="D1102" s="13" t="str">
        <f t="array" ref="D1102">INDEX(manifest_11Sep!$A$1:$V$3202,MATCH($B1102,manifest_11Sep!$B$1:$B$3202,0),MATCH(A.Dep9SepList!D$1,manifest_11Sep!$A$1:$V$1,0))</f>
        <v>Female</v>
      </c>
      <c r="E1102" s="13" t="str">
        <f t="array" ref="E1102">INDEX(manifest_11Sep!$A$1:$V$3202,MATCH($B1102,manifest_11Sep!$B$1:$B$3202,0),MATCH(A.Dep9SepList!E$1,manifest_11Sep!$A$1:$V$1,0))</f>
        <v>Keysi Ann</v>
      </c>
      <c r="F1102" s="13" t="str">
        <f t="array" ref="F1102">INDEX(manifest_11Sep!$A$1:$V$3202,MATCH($B1102,manifest_11Sep!$B$1:$B$3202,0),MATCH(A.Dep9SepList!F$1,manifest_11Sep!$A$1:$V$1,0))</f>
        <v>Green Ramirez</v>
      </c>
      <c r="G1102" s="13">
        <f t="array" ref="G1102">INDEX(manifest_11Sep!$A$1:$V$3202,MATCH($B1102,manifest_11Sep!$B$1:$B$3202,0),MATCH(A.Dep9SepList!G$1,manifest_11Sep!$A$1:$V$1,0))</f>
        <v>27</v>
      </c>
      <c r="H1102" s="13" t="str">
        <f t="array" ref="H1102">INDEX(manifest_11Sep!$A$1:$V$3202,MATCH($B1102,manifest_11Sep!$B$1:$B$3202,0),MATCH(A.Dep9SepList!H$1,manifest_11Sep!$A$1:$V$1,0))</f>
        <v>Manh Le</v>
      </c>
      <c r="I1102" s="13" t="str">
        <f t="array" ref="I1102">INDEX(manifest_11Sep!$A$1:$V$3202,MATCH($B1102,manifest_11Sep!$B$1:$B$3202,0),MATCH(A.Dep9SepList!I$1,manifest_11Sep!$A$1:$V$1,0))</f>
        <v>American Airlines</v>
      </c>
      <c r="J1102" s="13" t="str">
        <f t="array" ref="J1102">INDEX(manifest_11Sep!$A$1:$V$3202,MATCH($B1102,manifest_11Sep!$B$1:$B$3202,0),MATCH(A.Dep9SepList!J$1,manifest_11Sep!$A$1:$V$1,0))</f>
        <v>AA 280</v>
      </c>
      <c r="K1102" s="32" t="str">
        <f t="array" ref="K1102">INDEX(manifest_11Sep!$A$1:$V$3202,MATCH($B1102,manifest_11Sep!$B$1:$B$3202,0),MATCH(A.Dep9SepList!K$1,manifest_11Sep!$A$1:$V$1,0))</f>
        <v>18-thg 9-25</v>
      </c>
      <c r="L1102" s="20">
        <f t="array" ref="L1102">INDEX(manifest_11Sep!$A$1:$V$3202,MATCH($B1102,manifest_11Sep!$B$1:$B$3202,0),MATCH(A.Dep9SepList!L$1,manifest_11Sep!$A$1:$V$1,0))</f>
        <v>0.72569444444444442</v>
      </c>
      <c r="M1102" s="13" t="str">
        <f t="array" ref="M1102">INDEX(manifest_11Sep!$A$1:$V$3202,MATCH($B1102,manifest_11Sep!$B$1:$B$3202,0),MATCH(A.Dep9SepList!M$1,manifest_11Sep!$A$1:$V$1,0))</f>
        <v>ICN-T1</v>
      </c>
      <c r="N1102" s="13" t="str">
        <f t="array" ref="N1102">INDEX(manifest_11Sep!$A$1:$V$3202,MATCH($B1102,manifest_11Sep!$B$1:$B$3202,0),MATCH(A.Dep9SepList!N$1,manifest_11Sep!$A$1:$V$1,0))</f>
        <v>THE PLAZA</v>
      </c>
      <c r="O1102" s="31"/>
      <c r="P1102" s="20" t="e" cm="1" vm="1">
        <f t="array" aca="1" ref="P1102" ca="1">IF(J1102="","",_xlfn.XLOOKUP(J1102&amp;N1102,'A.Departure Grouping'!AQ:AQ&amp;'A.Departure Grouping'!AP:AP,'A.Departure Grouping'!AR:AR,"",0))</f>
        <v>#NAME?</v>
      </c>
      <c r="Q1102" s="13">
        <v>70485492</v>
      </c>
      <c r="R1102" s="13" t="s">
        <v>61</v>
      </c>
      <c r="S1102" s="13">
        <f t="array" ref="S1102">INDEX(manifest_11Sep!$A$1:$V$3202,MATCH($B1102,manifest_11Sep!$B$1:$B$3202,0),MATCH(A.Dep9SepList!S$1,manifest_11Sep!$A$1:$V$1,0))</f>
        <v>0</v>
      </c>
      <c r="T1102" s="17"/>
    </row>
    <row r="1103" spans="1:21" hidden="1">
      <c r="A1103" s="13" t="str">
        <f t="array" ref="A1103">INDEX(manifest_11Sep!$A$1:$V$3202,MATCH($B1103,manifest_11Sep!$B$1:$B$3202,0),MATCH(A.Dep9SepList!A$1,manifest_11Sep!$A$1:$V$1,0))</f>
        <v>A</v>
      </c>
      <c r="B1103" s="13" t="s">
        <v>3349</v>
      </c>
      <c r="C1103" s="13" t="str">
        <f t="array" ref="C1103">INDEX(manifest_11Sep!$A$1:$V$3202,MATCH($B1103,manifest_11Sep!$B$1:$B$3202,0),MATCH(A.Dep9SepList!C$1,manifest_11Sep!$A$1:$V$1,0))</f>
        <v>XTNRWS4PY6N</v>
      </c>
      <c r="D1103" s="13" t="str">
        <f t="array" ref="D1103">INDEX(manifest_11Sep!$A$1:$V$3202,MATCH($B1103,manifest_11Sep!$B$1:$B$3202,0),MATCH(A.Dep9SepList!D$1,manifest_11Sep!$A$1:$V$1,0))</f>
        <v>Female</v>
      </c>
      <c r="E1103" s="13" t="str">
        <f t="array" ref="E1103">INDEX(manifest_11Sep!$A$1:$V$3202,MATCH($B1103,manifest_11Sep!$B$1:$B$3202,0),MATCH(A.Dep9SepList!E$1,manifest_11Sep!$A$1:$V$1,0))</f>
        <v>Lindsy Rachel</v>
      </c>
      <c r="F1103" s="13" t="str">
        <f t="array" ref="F1103">INDEX(manifest_11Sep!$A$1:$V$3202,MATCH($B1103,manifest_11Sep!$B$1:$B$3202,0),MATCH(A.Dep9SepList!F$1,manifest_11Sep!$A$1:$V$1,0))</f>
        <v>Green</v>
      </c>
      <c r="G1103" s="13">
        <f t="array" ref="G1103">INDEX(manifest_11Sep!$A$1:$V$3202,MATCH($B1103,manifest_11Sep!$B$1:$B$3202,0),MATCH(A.Dep9SepList!G$1,manifest_11Sep!$A$1:$V$1,0))</f>
        <v>30</v>
      </c>
      <c r="H1103" s="13" t="str">
        <f t="array" ref="H1103">INDEX(manifest_11Sep!$A$1:$V$3202,MATCH($B1103,manifest_11Sep!$B$1:$B$3202,0),MATCH(A.Dep9SepList!H$1,manifest_11Sep!$A$1:$V$1,0))</f>
        <v>Manh Le</v>
      </c>
      <c r="I1103" s="13" t="str">
        <f t="array" ref="I1103">INDEX(manifest_11Sep!$A$1:$V$3202,MATCH($B1103,manifest_11Sep!$B$1:$B$3202,0),MATCH(A.Dep9SepList!I$1,manifest_11Sep!$A$1:$V$1,0))</f>
        <v>American Airlines</v>
      </c>
      <c r="J1103" s="13" t="str">
        <f t="array" ref="J1103">INDEX(manifest_11Sep!$A$1:$V$3202,MATCH($B1103,manifest_11Sep!$B$1:$B$3202,0),MATCH(A.Dep9SepList!J$1,manifest_11Sep!$A$1:$V$1,0))</f>
        <v>AA 280</v>
      </c>
      <c r="K1103" s="32" t="str">
        <f t="array" ref="K1103">INDEX(manifest_11Sep!$A$1:$V$3202,MATCH($B1103,manifest_11Sep!$B$1:$B$3202,0),MATCH(A.Dep9SepList!K$1,manifest_11Sep!$A$1:$V$1,0))</f>
        <v>18-thg 9-25</v>
      </c>
      <c r="L1103" s="20">
        <f t="array" ref="L1103">INDEX(manifest_11Sep!$A$1:$V$3202,MATCH($B1103,manifest_11Sep!$B$1:$B$3202,0),MATCH(A.Dep9SepList!L$1,manifest_11Sep!$A$1:$V$1,0))</f>
        <v>0.72569444444444442</v>
      </c>
      <c r="M1103" s="13" t="str">
        <f t="array" ref="M1103">INDEX(manifest_11Sep!$A$1:$V$3202,MATCH($B1103,manifest_11Sep!$B$1:$B$3202,0),MATCH(A.Dep9SepList!M$1,manifest_11Sep!$A$1:$V$1,0))</f>
        <v>ICN-T1</v>
      </c>
      <c r="N1103" s="13" t="str">
        <f t="array" ref="N1103">INDEX(manifest_11Sep!$A$1:$V$3202,MATCH($B1103,manifest_11Sep!$B$1:$B$3202,0),MATCH(A.Dep9SepList!N$1,manifest_11Sep!$A$1:$V$1,0))</f>
        <v>THE PLAZA</v>
      </c>
      <c r="O1103" s="31"/>
      <c r="P1103" s="20" t="e" cm="1" vm="1">
        <f t="array" aca="1" ref="P1103" ca="1">IF(J1103="","",_xlfn.XLOOKUP(J1103&amp;N1103,'A.Departure Grouping'!AQ:AQ&amp;'A.Departure Grouping'!AP:AP,'A.Departure Grouping'!AR:AR,"",0))</f>
        <v>#NAME?</v>
      </c>
      <c r="Q1103" s="13">
        <v>70485499</v>
      </c>
      <c r="R1103" s="13" t="s">
        <v>61</v>
      </c>
      <c r="S1103" s="13">
        <f t="array" ref="S1103">INDEX(manifest_11Sep!$A$1:$V$3202,MATCH($B1103,manifest_11Sep!$B$1:$B$3202,0),MATCH(A.Dep9SepList!S$1,manifest_11Sep!$A$1:$V$1,0))</f>
        <v>0</v>
      </c>
      <c r="T1103" s="17"/>
    </row>
    <row r="1104" spans="1:21" hidden="1">
      <c r="A1104" s="13" t="str">
        <f t="array" ref="A1104">INDEX(manifest_11Sep!$A$1:$V$3202,MATCH($B1104,manifest_11Sep!$B$1:$B$3202,0),MATCH(A.Dep9SepList!A$1,manifest_11Sep!$A$1:$V$1,0))</f>
        <v>A</v>
      </c>
      <c r="B1104" s="13" t="s">
        <v>3352</v>
      </c>
      <c r="C1104" s="13" t="str">
        <f t="array" ref="C1104">INDEX(manifest_11Sep!$A$1:$V$3202,MATCH($B1104,manifest_11Sep!$B$1:$B$3202,0),MATCH(A.Dep9SepList!C$1,manifest_11Sep!$A$1:$V$1,0))</f>
        <v>XTNRWS4PY6N</v>
      </c>
      <c r="D1104" s="13" t="str">
        <f t="array" ref="D1104">INDEX(manifest_11Sep!$A$1:$V$3202,MATCH($B1104,manifest_11Sep!$B$1:$B$3202,0),MATCH(A.Dep9SepList!D$1,manifest_11Sep!$A$1:$V$1,0))</f>
        <v>Female</v>
      </c>
      <c r="E1104" s="13" t="str">
        <f t="array" ref="E1104">INDEX(manifest_11Sep!$A$1:$V$3202,MATCH($B1104,manifest_11Sep!$B$1:$B$3202,0),MATCH(A.Dep9SepList!E$1,manifest_11Sep!$A$1:$V$1,0))</f>
        <v>Lourdes Ramirez</v>
      </c>
      <c r="F1104" s="13" t="str">
        <f t="array" ref="F1104">INDEX(manifest_11Sep!$A$1:$V$3202,MATCH($B1104,manifest_11Sep!$B$1:$B$3202,0),MATCH(A.Dep9SepList!F$1,manifest_11Sep!$A$1:$V$1,0))</f>
        <v>Alvarez</v>
      </c>
      <c r="G1104" s="13">
        <f t="array" ref="G1104">INDEX(manifest_11Sep!$A$1:$V$3202,MATCH($B1104,manifest_11Sep!$B$1:$B$3202,0),MATCH(A.Dep9SepList!G$1,manifest_11Sep!$A$1:$V$1,0))</f>
        <v>57</v>
      </c>
      <c r="H1104" s="13" t="str">
        <f t="array" ref="H1104">INDEX(manifest_11Sep!$A$1:$V$3202,MATCH($B1104,manifest_11Sep!$B$1:$B$3202,0),MATCH(A.Dep9SepList!H$1,manifest_11Sep!$A$1:$V$1,0))</f>
        <v>Manh Le</v>
      </c>
      <c r="I1104" s="13" t="str">
        <f t="array" ref="I1104">INDEX(manifest_11Sep!$A$1:$V$3202,MATCH($B1104,manifest_11Sep!$B$1:$B$3202,0),MATCH(A.Dep9SepList!I$1,manifest_11Sep!$A$1:$V$1,0))</f>
        <v>American Airlines</v>
      </c>
      <c r="J1104" s="13" t="str">
        <f t="array" ref="J1104">INDEX(manifest_11Sep!$A$1:$V$3202,MATCH($B1104,manifest_11Sep!$B$1:$B$3202,0),MATCH(A.Dep9SepList!J$1,manifest_11Sep!$A$1:$V$1,0))</f>
        <v>AA 280</v>
      </c>
      <c r="K1104" s="32" t="str">
        <f t="array" ref="K1104">INDEX(manifest_11Sep!$A$1:$V$3202,MATCH($B1104,manifest_11Sep!$B$1:$B$3202,0),MATCH(A.Dep9SepList!K$1,manifest_11Sep!$A$1:$V$1,0))</f>
        <v>18-thg 9-25</v>
      </c>
      <c r="L1104" s="20">
        <f t="array" ref="L1104">INDEX(manifest_11Sep!$A$1:$V$3202,MATCH($B1104,manifest_11Sep!$B$1:$B$3202,0),MATCH(A.Dep9SepList!L$1,manifest_11Sep!$A$1:$V$1,0))</f>
        <v>0.72569444444444442</v>
      </c>
      <c r="M1104" s="13" t="str">
        <f t="array" ref="M1104">INDEX(manifest_11Sep!$A$1:$V$3202,MATCH($B1104,manifest_11Sep!$B$1:$B$3202,0),MATCH(A.Dep9SepList!M$1,manifest_11Sep!$A$1:$V$1,0))</f>
        <v>ICN-T1</v>
      </c>
      <c r="N1104" s="13" t="str">
        <f t="array" ref="N1104">INDEX(manifest_11Sep!$A$1:$V$3202,MATCH($B1104,manifest_11Sep!$B$1:$B$3202,0),MATCH(A.Dep9SepList!N$1,manifest_11Sep!$A$1:$V$1,0))</f>
        <v>THE PLAZA</v>
      </c>
      <c r="O1104" s="31"/>
      <c r="P1104" s="20" t="e" cm="1" vm="1">
        <f t="array" aca="1" ref="P1104" ca="1">IF(J1104="","",_xlfn.XLOOKUP(J1104&amp;N1104,'A.Departure Grouping'!AQ:AQ&amp;'A.Departure Grouping'!AP:AP,'A.Departure Grouping'!AR:AR,"",0))</f>
        <v>#NAME?</v>
      </c>
      <c r="Q1104" s="13">
        <v>70485499</v>
      </c>
      <c r="R1104" s="13" t="s">
        <v>61</v>
      </c>
      <c r="S1104" s="13">
        <f t="array" ref="S1104">INDEX(manifest_11Sep!$A$1:$V$3202,MATCH($B1104,manifest_11Sep!$B$1:$B$3202,0),MATCH(A.Dep9SepList!S$1,manifest_11Sep!$A$1:$V$1,0))</f>
        <v>0</v>
      </c>
      <c r="T1104" s="17"/>
    </row>
    <row r="1105" spans="1:21" hidden="1">
      <c r="A1105" s="13" t="str">
        <f t="array" ref="A1105">INDEX(manifest_11Sep!$A$1:$V$3202,MATCH($B1105,manifest_11Sep!$B$1:$B$3202,0),MATCH(A.Dep9SepList!A$1,manifest_11Sep!$A$1:$V$1,0))</f>
        <v>A</v>
      </c>
      <c r="B1105" s="13" t="s">
        <v>3407</v>
      </c>
      <c r="C1105" s="13" t="str">
        <f t="array" ref="C1105">INDEX(manifest_11Sep!$A$1:$V$3202,MATCH($B1105,manifest_11Sep!$B$1:$B$3202,0),MATCH(A.Dep9SepList!C$1,manifest_11Sep!$A$1:$V$1,0))</f>
        <v>5YNS3T6DDG2</v>
      </c>
      <c r="D1105" s="13" t="str">
        <f t="array" ref="D1105">INDEX(manifest_11Sep!$A$1:$V$3202,MATCH($B1105,manifest_11Sep!$B$1:$B$3202,0),MATCH(A.Dep9SepList!D$1,manifest_11Sep!$A$1:$V$1,0))</f>
        <v>Male</v>
      </c>
      <c r="E1105" s="13" t="str">
        <f t="array" ref="E1105">INDEX(manifest_11Sep!$A$1:$V$3202,MATCH($B1105,manifest_11Sep!$B$1:$B$3202,0),MATCH(A.Dep9SepList!E$1,manifest_11Sep!$A$1:$V$1,0))</f>
        <v>Bestin</v>
      </c>
      <c r="F1105" s="13" t="str">
        <f t="array" ref="F1105">INDEX(manifest_11Sep!$A$1:$V$3202,MATCH($B1105,manifest_11Sep!$B$1:$B$3202,0),MATCH(A.Dep9SepList!F$1,manifest_11Sep!$A$1:$V$1,0))</f>
        <v>Manavalan</v>
      </c>
      <c r="G1105" s="13">
        <f t="array" ref="G1105">INDEX(manifest_11Sep!$A$1:$V$3202,MATCH($B1105,manifest_11Sep!$B$1:$B$3202,0),MATCH(A.Dep9SepList!G$1,manifest_11Sep!$A$1:$V$1,0))</f>
        <v>46</v>
      </c>
      <c r="H1105" s="13" t="str">
        <f t="array" ref="H1105">INDEX(manifest_11Sep!$A$1:$V$3202,MATCH($B1105,manifest_11Sep!$B$1:$B$3202,0),MATCH(A.Dep9SepList!H$1,manifest_11Sep!$A$1:$V$1,0))</f>
        <v>Maricel Goyena</v>
      </c>
      <c r="I1105" s="13" t="str">
        <f t="array" ref="I1105">INDEX(manifest_11Sep!$A$1:$V$3202,MATCH($B1105,manifest_11Sep!$B$1:$B$3202,0),MATCH(A.Dep9SepList!I$1,manifest_11Sep!$A$1:$V$1,0))</f>
        <v>American Airlines</v>
      </c>
      <c r="J1105" s="13" t="str">
        <f t="array" ref="J1105">INDEX(manifest_11Sep!$A$1:$V$3202,MATCH($B1105,manifest_11Sep!$B$1:$B$3202,0),MATCH(A.Dep9SepList!J$1,manifest_11Sep!$A$1:$V$1,0))</f>
        <v>AA 280</v>
      </c>
      <c r="K1105" s="32" t="str">
        <f t="array" ref="K1105">INDEX(manifest_11Sep!$A$1:$V$3202,MATCH($B1105,manifest_11Sep!$B$1:$B$3202,0),MATCH(A.Dep9SepList!K$1,manifest_11Sep!$A$1:$V$1,0))</f>
        <v>18-thg 9-25</v>
      </c>
      <c r="L1105" s="20">
        <f t="array" ref="L1105">INDEX(manifest_11Sep!$A$1:$V$3202,MATCH($B1105,manifest_11Sep!$B$1:$B$3202,0),MATCH(A.Dep9SepList!L$1,manifest_11Sep!$A$1:$V$1,0))</f>
        <v>0.72569444444444442</v>
      </c>
      <c r="M1105" s="13" t="str">
        <f t="array" ref="M1105">INDEX(manifest_11Sep!$A$1:$V$3202,MATCH($B1105,manifest_11Sep!$B$1:$B$3202,0),MATCH(A.Dep9SepList!M$1,manifest_11Sep!$A$1:$V$1,0))</f>
        <v>ICN-T1</v>
      </c>
      <c r="N1105" s="13" t="str">
        <f t="array" ref="N1105">INDEX(manifest_11Sep!$A$1:$V$3202,MATCH($B1105,manifest_11Sep!$B$1:$B$3202,0),MATCH(A.Dep9SepList!N$1,manifest_11Sep!$A$1:$V$1,0))</f>
        <v>THE PLAZA</v>
      </c>
      <c r="O1105" s="31"/>
      <c r="P1105" s="20" t="e" cm="1" vm="1">
        <f t="array" aca="1" ref="P1105" ca="1">IF(J1105="","",_xlfn.XLOOKUP(J1105&amp;N1105,'A.Departure Grouping'!AQ:AQ&amp;'A.Departure Grouping'!AP:AP,'A.Departure Grouping'!AR:AR,"",0))</f>
        <v>#NAME?</v>
      </c>
      <c r="Q1105" s="13">
        <v>70171598</v>
      </c>
      <c r="R1105" s="13" t="s">
        <v>43</v>
      </c>
      <c r="S1105" s="13">
        <f t="array" ref="S1105">INDEX(manifest_11Sep!$A$1:$V$3202,MATCH($B1105,manifest_11Sep!$B$1:$B$3202,0),MATCH(A.Dep9SepList!S$1,manifest_11Sep!$A$1:$V$1,0))</f>
        <v>0</v>
      </c>
      <c r="T1105" s="17"/>
    </row>
    <row r="1106" spans="1:21" hidden="1">
      <c r="A1106" s="13" t="str">
        <f t="array" ref="A1106">INDEX(manifest_11Sep!$A$1:$V$3202,MATCH($B1106,manifest_11Sep!$B$1:$B$3202,0),MATCH(A.Dep9SepList!A$1,manifest_11Sep!$A$1:$V$1,0))</f>
        <v>A</v>
      </c>
      <c r="B1106" s="13" t="s">
        <v>3410</v>
      </c>
      <c r="C1106" s="13" t="str">
        <f t="array" ref="C1106">INDEX(manifest_11Sep!$A$1:$V$3202,MATCH($B1106,manifest_11Sep!$B$1:$B$3202,0),MATCH(A.Dep9SepList!C$1,manifest_11Sep!$A$1:$V$1,0))</f>
        <v>5YNS3T6DDG2</v>
      </c>
      <c r="D1106" s="13" t="str">
        <f t="array" ref="D1106">INDEX(manifest_11Sep!$A$1:$V$3202,MATCH($B1106,manifest_11Sep!$B$1:$B$3202,0),MATCH(A.Dep9SepList!D$1,manifest_11Sep!$A$1:$V$1,0))</f>
        <v>Female</v>
      </c>
      <c r="E1106" s="13" t="str">
        <f t="array" ref="E1106">INDEX(manifest_11Sep!$A$1:$V$3202,MATCH($B1106,manifest_11Sep!$B$1:$B$3202,0),MATCH(A.Dep9SepList!E$1,manifest_11Sep!$A$1:$V$1,0))</f>
        <v>Jini Mathew</v>
      </c>
      <c r="F1106" s="13" t="str">
        <f t="array" ref="F1106">INDEX(manifest_11Sep!$A$1:$V$3202,MATCH($B1106,manifest_11Sep!$B$1:$B$3202,0),MATCH(A.Dep9SepList!F$1,manifest_11Sep!$A$1:$V$1,0))</f>
        <v>Manavalan</v>
      </c>
      <c r="G1106" s="13">
        <f t="array" ref="G1106">INDEX(manifest_11Sep!$A$1:$V$3202,MATCH($B1106,manifest_11Sep!$B$1:$B$3202,0),MATCH(A.Dep9SepList!G$1,manifest_11Sep!$A$1:$V$1,0))</f>
        <v>45</v>
      </c>
      <c r="H1106" s="13" t="str">
        <f t="array" ref="H1106">INDEX(manifest_11Sep!$A$1:$V$3202,MATCH($B1106,manifest_11Sep!$B$1:$B$3202,0),MATCH(A.Dep9SepList!H$1,manifest_11Sep!$A$1:$V$1,0))</f>
        <v>Maricel Goyena</v>
      </c>
      <c r="I1106" s="13" t="str">
        <f t="array" ref="I1106">INDEX(manifest_11Sep!$A$1:$V$3202,MATCH($B1106,manifest_11Sep!$B$1:$B$3202,0),MATCH(A.Dep9SepList!I$1,manifest_11Sep!$A$1:$V$1,0))</f>
        <v>American Airlines</v>
      </c>
      <c r="J1106" s="13" t="str">
        <f t="array" ref="J1106">INDEX(manifest_11Sep!$A$1:$V$3202,MATCH($B1106,manifest_11Sep!$B$1:$B$3202,0),MATCH(A.Dep9SepList!J$1,manifest_11Sep!$A$1:$V$1,0))</f>
        <v>AA 280</v>
      </c>
      <c r="K1106" s="32" t="str">
        <f t="array" ref="K1106">INDEX(manifest_11Sep!$A$1:$V$3202,MATCH($B1106,manifest_11Sep!$B$1:$B$3202,0),MATCH(A.Dep9SepList!K$1,manifest_11Sep!$A$1:$V$1,0))</f>
        <v>18-thg 9-25</v>
      </c>
      <c r="L1106" s="20">
        <f t="array" ref="L1106">INDEX(manifest_11Sep!$A$1:$V$3202,MATCH($B1106,manifest_11Sep!$B$1:$B$3202,0),MATCH(A.Dep9SepList!L$1,manifest_11Sep!$A$1:$V$1,0))</f>
        <v>0.72569444444444442</v>
      </c>
      <c r="M1106" s="13" t="str">
        <f t="array" ref="M1106">INDEX(manifest_11Sep!$A$1:$V$3202,MATCH($B1106,manifest_11Sep!$B$1:$B$3202,0),MATCH(A.Dep9SepList!M$1,manifest_11Sep!$A$1:$V$1,0))</f>
        <v>ICN-T1</v>
      </c>
      <c r="N1106" s="13" t="str">
        <f t="array" ref="N1106">INDEX(manifest_11Sep!$A$1:$V$3202,MATCH($B1106,manifest_11Sep!$B$1:$B$3202,0),MATCH(A.Dep9SepList!N$1,manifest_11Sep!$A$1:$V$1,0))</f>
        <v>THE PLAZA</v>
      </c>
      <c r="O1106" s="31"/>
      <c r="P1106" s="20" t="e" cm="1" vm="1">
        <f t="array" aca="1" ref="P1106" ca="1">IF(J1106="","",_xlfn.XLOOKUP(J1106&amp;N1106,'A.Departure Grouping'!AQ:AQ&amp;'A.Departure Grouping'!AP:AP,'A.Departure Grouping'!AR:AR,"",0))</f>
        <v>#NAME?</v>
      </c>
      <c r="Q1106" s="13">
        <v>70171598</v>
      </c>
      <c r="R1106" s="13" t="s">
        <v>43</v>
      </c>
      <c r="S1106" s="13">
        <f t="array" ref="S1106">INDEX(manifest_11Sep!$A$1:$V$3202,MATCH($B1106,manifest_11Sep!$B$1:$B$3202,0),MATCH(A.Dep9SepList!S$1,manifest_11Sep!$A$1:$V$1,0))</f>
        <v>0</v>
      </c>
      <c r="T1106" s="17"/>
    </row>
    <row r="1107" spans="1:21" hidden="1">
      <c r="A1107" s="13" t="str">
        <f t="array" ref="A1107">INDEX(manifest_11Sep!$A$1:$V$3202,MATCH($B1107,manifest_11Sep!$B$1:$B$3202,0),MATCH(A.Dep9SepList!A$1,manifest_11Sep!$A$1:$V$1,0))</f>
        <v>A</v>
      </c>
      <c r="B1107" s="13" t="s">
        <v>3989</v>
      </c>
      <c r="C1107" s="13" t="str">
        <f t="array" ref="C1107">INDEX(manifest_11Sep!$A$1:$V$3202,MATCH($B1107,manifest_11Sep!$B$1:$B$3202,0),MATCH(A.Dep9SepList!C$1,manifest_11Sep!$A$1:$V$1,0))</f>
        <v>HXNM65J3ZQD</v>
      </c>
      <c r="D1107" s="13" t="str">
        <f t="array" ref="D1107">INDEX(manifest_11Sep!$A$1:$V$3202,MATCH($B1107,manifest_11Sep!$B$1:$B$3202,0),MATCH(A.Dep9SepList!D$1,manifest_11Sep!$A$1:$V$1,0))</f>
        <v>Female</v>
      </c>
      <c r="E1107" s="13" t="str">
        <f t="array" ref="E1107">INDEX(manifest_11Sep!$A$1:$V$3202,MATCH($B1107,manifest_11Sep!$B$1:$B$3202,0),MATCH(A.Dep9SepList!E$1,manifest_11Sep!$A$1:$V$1,0))</f>
        <v>Nneka</v>
      </c>
      <c r="F1107" s="13" t="str">
        <f t="array" ref="F1107">INDEX(manifest_11Sep!$A$1:$V$3202,MATCH($B1107,manifest_11Sep!$B$1:$B$3202,0),MATCH(A.Dep9SepList!F$1,manifest_11Sep!$A$1:$V$1,0))</f>
        <v>Nduaguba</v>
      </c>
      <c r="G1107" s="13">
        <f t="array" ref="G1107">INDEX(manifest_11Sep!$A$1:$V$3202,MATCH($B1107,manifest_11Sep!$B$1:$B$3202,0),MATCH(A.Dep9SepList!G$1,manifest_11Sep!$A$1:$V$1,0))</f>
        <v>64</v>
      </c>
      <c r="H1107" s="13" t="str">
        <f t="array" ref="H1107">INDEX(manifest_11Sep!$A$1:$V$3202,MATCH($B1107,manifest_11Sep!$B$1:$B$3202,0),MATCH(A.Dep9SepList!H$1,manifest_11Sep!$A$1:$V$1,0))</f>
        <v>Rhoda Emezienna</v>
      </c>
      <c r="I1107" s="13" t="str">
        <f t="array" ref="I1107">INDEX(manifest_11Sep!$A$1:$V$3202,MATCH($B1107,manifest_11Sep!$B$1:$B$3202,0),MATCH(A.Dep9SepList!I$1,manifest_11Sep!$A$1:$V$1,0))</f>
        <v>American Airlines</v>
      </c>
      <c r="J1107" s="13" t="str">
        <f t="array" ref="J1107">INDEX(manifest_11Sep!$A$1:$V$3202,MATCH($B1107,manifest_11Sep!$B$1:$B$3202,0),MATCH(A.Dep9SepList!J$1,manifest_11Sep!$A$1:$V$1,0))</f>
        <v>AA 280</v>
      </c>
      <c r="K1107" s="32" t="str">
        <f t="array" ref="K1107">INDEX(manifest_11Sep!$A$1:$V$3202,MATCH($B1107,manifest_11Sep!$B$1:$B$3202,0),MATCH(A.Dep9SepList!K$1,manifest_11Sep!$A$1:$V$1,0))</f>
        <v>18-thg 9-25</v>
      </c>
      <c r="L1107" s="20">
        <f t="array" ref="L1107">INDEX(manifest_11Sep!$A$1:$V$3202,MATCH($B1107,manifest_11Sep!$B$1:$B$3202,0),MATCH(A.Dep9SepList!L$1,manifest_11Sep!$A$1:$V$1,0))</f>
        <v>0.72569444444444442</v>
      </c>
      <c r="M1107" s="13" t="str">
        <f t="array" ref="M1107">INDEX(manifest_11Sep!$A$1:$V$3202,MATCH($B1107,manifest_11Sep!$B$1:$B$3202,0),MATCH(A.Dep9SepList!M$1,manifest_11Sep!$A$1:$V$1,0))</f>
        <v>ICN-T1</v>
      </c>
      <c r="N1107" s="13" t="str">
        <f t="array" ref="N1107">INDEX(manifest_11Sep!$A$1:$V$3202,MATCH($B1107,manifest_11Sep!$B$1:$B$3202,0),MATCH(A.Dep9SepList!N$1,manifest_11Sep!$A$1:$V$1,0))</f>
        <v>THE PLAZA</v>
      </c>
      <c r="O1107" s="31"/>
      <c r="P1107" s="20" t="e" cm="1" vm="1">
        <f t="array" aca="1" ref="P1107" ca="1">IF(J1107="","",_xlfn.XLOOKUP(J1107&amp;N1107,'A.Departure Grouping'!AQ:AQ&amp;'A.Departure Grouping'!AP:AP,'A.Departure Grouping'!AR:AR,"",0))</f>
        <v>#NAME?</v>
      </c>
      <c r="Q1107" s="13">
        <v>70508907</v>
      </c>
      <c r="R1107" s="13" t="s">
        <v>43</v>
      </c>
      <c r="S1107" s="13">
        <f t="array" ref="S1107">INDEX(manifest_11Sep!$A$1:$V$3202,MATCH($B1107,manifest_11Sep!$B$1:$B$3202,0),MATCH(A.Dep9SepList!S$1,manifest_11Sep!$A$1:$V$1,0))</f>
        <v>0</v>
      </c>
      <c r="T1107" s="17"/>
    </row>
    <row r="1108" spans="1:21" hidden="1">
      <c r="A1108" s="13" t="str">
        <f t="array" ref="A1108">INDEX(manifest_11Sep!$A$1:$V$3202,MATCH($B1108,manifest_11Sep!$B$1:$B$3202,0),MATCH(A.Dep9SepList!A$1,manifest_11Sep!$A$1:$V$1,0))</f>
        <v>A</v>
      </c>
      <c r="B1108" s="13" t="s">
        <v>3992</v>
      </c>
      <c r="C1108" s="13" t="str">
        <f t="array" ref="C1108">INDEX(manifest_11Sep!$A$1:$V$3202,MATCH($B1108,manifest_11Sep!$B$1:$B$3202,0),MATCH(A.Dep9SepList!C$1,manifest_11Sep!$A$1:$V$1,0))</f>
        <v>HXNM65J3ZQD</v>
      </c>
      <c r="D1108" s="13" t="str">
        <f t="array" ref="D1108">INDEX(manifest_11Sep!$A$1:$V$3202,MATCH($B1108,manifest_11Sep!$B$1:$B$3202,0),MATCH(A.Dep9SepList!D$1,manifest_11Sep!$A$1:$V$1,0))</f>
        <v>Female</v>
      </c>
      <c r="E1108" s="13" t="str">
        <f t="array" ref="E1108">INDEX(manifest_11Sep!$A$1:$V$3202,MATCH($B1108,manifest_11Sep!$B$1:$B$3202,0),MATCH(A.Dep9SepList!E$1,manifest_11Sep!$A$1:$V$1,0))</f>
        <v>Adaeze Cynthia</v>
      </c>
      <c r="F1108" s="13" t="str">
        <f t="array" ref="F1108">INDEX(manifest_11Sep!$A$1:$V$3202,MATCH($B1108,manifest_11Sep!$B$1:$B$3202,0),MATCH(A.Dep9SepList!F$1,manifest_11Sep!$A$1:$V$1,0))</f>
        <v>Nduaguba</v>
      </c>
      <c r="G1108" s="13">
        <f t="array" ref="G1108">INDEX(manifest_11Sep!$A$1:$V$3202,MATCH($B1108,manifest_11Sep!$B$1:$B$3202,0),MATCH(A.Dep9SepList!G$1,manifest_11Sep!$A$1:$V$1,0))</f>
        <v>29</v>
      </c>
      <c r="H1108" s="13" t="str">
        <f t="array" ref="H1108">INDEX(manifest_11Sep!$A$1:$V$3202,MATCH($B1108,manifest_11Sep!$B$1:$B$3202,0),MATCH(A.Dep9SepList!H$1,manifest_11Sep!$A$1:$V$1,0))</f>
        <v>Rhoda Emezienna</v>
      </c>
      <c r="I1108" s="13" t="str">
        <f t="array" ref="I1108">INDEX(manifest_11Sep!$A$1:$V$3202,MATCH($B1108,manifest_11Sep!$B$1:$B$3202,0),MATCH(A.Dep9SepList!I$1,manifest_11Sep!$A$1:$V$1,0))</f>
        <v>American Airlines</v>
      </c>
      <c r="J1108" s="13" t="str">
        <f t="array" ref="J1108">INDEX(manifest_11Sep!$A$1:$V$3202,MATCH($B1108,manifest_11Sep!$B$1:$B$3202,0),MATCH(A.Dep9SepList!J$1,manifest_11Sep!$A$1:$V$1,0))</f>
        <v>AA 280</v>
      </c>
      <c r="K1108" s="32" t="str">
        <f t="array" ref="K1108">INDEX(manifest_11Sep!$A$1:$V$3202,MATCH($B1108,manifest_11Sep!$B$1:$B$3202,0),MATCH(A.Dep9SepList!K$1,manifest_11Sep!$A$1:$V$1,0))</f>
        <v>18-thg 9-25</v>
      </c>
      <c r="L1108" s="20">
        <f t="array" ref="L1108">INDEX(manifest_11Sep!$A$1:$V$3202,MATCH($B1108,manifest_11Sep!$B$1:$B$3202,0),MATCH(A.Dep9SepList!L$1,manifest_11Sep!$A$1:$V$1,0))</f>
        <v>0.72569444444444442</v>
      </c>
      <c r="M1108" s="13" t="str">
        <f t="array" ref="M1108">INDEX(manifest_11Sep!$A$1:$V$3202,MATCH($B1108,manifest_11Sep!$B$1:$B$3202,0),MATCH(A.Dep9SepList!M$1,manifest_11Sep!$A$1:$V$1,0))</f>
        <v>ICN-T1</v>
      </c>
      <c r="N1108" s="13" t="str">
        <f t="array" ref="N1108">INDEX(manifest_11Sep!$A$1:$V$3202,MATCH($B1108,manifest_11Sep!$B$1:$B$3202,0),MATCH(A.Dep9SepList!N$1,manifest_11Sep!$A$1:$V$1,0))</f>
        <v>THE PLAZA</v>
      </c>
      <c r="O1108" s="31"/>
      <c r="P1108" s="20" t="e" cm="1" vm="1">
        <f t="array" aca="1" ref="P1108" ca="1">IF(J1108="","",_xlfn.XLOOKUP(J1108&amp;N1108,'A.Departure Grouping'!AQ:AQ&amp;'A.Departure Grouping'!AP:AP,'A.Departure Grouping'!AR:AR,"",0))</f>
        <v>#NAME?</v>
      </c>
      <c r="Q1108" s="13">
        <v>70508907</v>
      </c>
      <c r="R1108" s="13" t="s">
        <v>43</v>
      </c>
      <c r="S1108" s="13">
        <f t="array" ref="S1108">INDEX(manifest_11Sep!$A$1:$V$3202,MATCH($B1108,manifest_11Sep!$B$1:$B$3202,0),MATCH(A.Dep9SepList!S$1,manifest_11Sep!$A$1:$V$1,0))</f>
        <v>0</v>
      </c>
      <c r="T1108" s="17"/>
    </row>
    <row r="1109" spans="1:21" hidden="1">
      <c r="A1109" s="13" t="str">
        <f t="array" ref="A1109">INDEX(manifest_11Sep!$A$1:$V$3202,MATCH($B1109,manifest_11Sep!$B$1:$B$3202,0),MATCH(A.Dep9SepList!A$1,manifest_11Sep!$A$1:$V$1,0))</f>
        <v>A</v>
      </c>
      <c r="B1109" s="13" t="s">
        <v>3994</v>
      </c>
      <c r="C1109" s="13" t="str">
        <f t="array" ref="C1109">INDEX(manifest_11Sep!$A$1:$V$3202,MATCH($B1109,manifest_11Sep!$B$1:$B$3202,0),MATCH(A.Dep9SepList!C$1,manifest_11Sep!$A$1:$V$1,0))</f>
        <v>QTNW477Q593</v>
      </c>
      <c r="D1109" s="13" t="str">
        <f t="array" ref="D1109">INDEX(manifest_11Sep!$A$1:$V$3202,MATCH($B1109,manifest_11Sep!$B$1:$B$3202,0),MATCH(A.Dep9SepList!D$1,manifest_11Sep!$A$1:$V$1,0))</f>
        <v>Female</v>
      </c>
      <c r="E1109" s="13" t="str">
        <f t="array" ref="E1109">INDEX(manifest_11Sep!$A$1:$V$3202,MATCH($B1109,manifest_11Sep!$B$1:$B$3202,0),MATCH(A.Dep9SepList!E$1,manifest_11Sep!$A$1:$V$1,0))</f>
        <v>Ruth</v>
      </c>
      <c r="F1109" s="13" t="str">
        <f t="array" ref="F1109">INDEX(manifest_11Sep!$A$1:$V$3202,MATCH($B1109,manifest_11Sep!$B$1:$B$3202,0),MATCH(A.Dep9SepList!F$1,manifest_11Sep!$A$1:$V$1,0))</f>
        <v>Amadi-Nwogu</v>
      </c>
      <c r="G1109" s="13">
        <f t="array" ref="G1109">INDEX(manifest_11Sep!$A$1:$V$3202,MATCH($B1109,manifest_11Sep!$B$1:$B$3202,0),MATCH(A.Dep9SepList!G$1,manifest_11Sep!$A$1:$V$1,0))</f>
        <v>71</v>
      </c>
      <c r="H1109" s="13" t="str">
        <f t="array" ref="H1109">INDEX(manifest_11Sep!$A$1:$V$3202,MATCH($B1109,manifest_11Sep!$B$1:$B$3202,0),MATCH(A.Dep9SepList!H$1,manifest_11Sep!$A$1:$V$1,0))</f>
        <v>Rhoda Emezienna</v>
      </c>
      <c r="I1109" s="13" t="str">
        <f t="array" ref="I1109">INDEX(manifest_11Sep!$A$1:$V$3202,MATCH($B1109,manifest_11Sep!$B$1:$B$3202,0),MATCH(A.Dep9SepList!I$1,manifest_11Sep!$A$1:$V$1,0))</f>
        <v>American Airlines</v>
      </c>
      <c r="J1109" s="13" t="str">
        <f t="array" ref="J1109">INDEX(manifest_11Sep!$A$1:$V$3202,MATCH($B1109,manifest_11Sep!$B$1:$B$3202,0),MATCH(A.Dep9SepList!J$1,manifest_11Sep!$A$1:$V$1,0))</f>
        <v>AA 280</v>
      </c>
      <c r="K1109" s="32" t="str">
        <f t="array" ref="K1109">INDEX(manifest_11Sep!$A$1:$V$3202,MATCH($B1109,manifest_11Sep!$B$1:$B$3202,0),MATCH(A.Dep9SepList!K$1,manifest_11Sep!$A$1:$V$1,0))</f>
        <v>18-thg 9-25</v>
      </c>
      <c r="L1109" s="20">
        <f t="array" ref="L1109">INDEX(manifest_11Sep!$A$1:$V$3202,MATCH($B1109,manifest_11Sep!$B$1:$B$3202,0),MATCH(A.Dep9SepList!L$1,manifest_11Sep!$A$1:$V$1,0))</f>
        <v>0.72569444444444442</v>
      </c>
      <c r="M1109" s="13" t="str">
        <f t="array" ref="M1109">INDEX(manifest_11Sep!$A$1:$V$3202,MATCH($B1109,manifest_11Sep!$B$1:$B$3202,0),MATCH(A.Dep9SepList!M$1,manifest_11Sep!$A$1:$V$1,0))</f>
        <v>ICN-T1</v>
      </c>
      <c r="N1109" s="13" t="str">
        <f t="array" ref="N1109">INDEX(manifest_11Sep!$A$1:$V$3202,MATCH($B1109,manifest_11Sep!$B$1:$B$3202,0),MATCH(A.Dep9SepList!N$1,manifest_11Sep!$A$1:$V$1,0))</f>
        <v>THE PLAZA</v>
      </c>
      <c r="O1109" s="31"/>
      <c r="P1109" s="20" t="e" cm="1" vm="1">
        <f t="array" aca="1" ref="P1109" ca="1">IF(J1109="","",_xlfn.XLOOKUP(J1109&amp;N1109,'A.Departure Grouping'!AQ:AQ&amp;'A.Departure Grouping'!AP:AP,'A.Departure Grouping'!AR:AR,"",0))</f>
        <v>#NAME?</v>
      </c>
      <c r="Q1109" s="13">
        <v>70079264</v>
      </c>
      <c r="R1109" s="13" t="s">
        <v>35</v>
      </c>
      <c r="S1109" s="13">
        <f t="array" ref="S1109">INDEX(manifest_11Sep!$A$1:$V$3202,MATCH($B1109,manifest_11Sep!$B$1:$B$3202,0),MATCH(A.Dep9SepList!S$1,manifest_11Sep!$A$1:$V$1,0))</f>
        <v>0</v>
      </c>
      <c r="T1109" s="13"/>
    </row>
    <row r="1110" spans="1:21" hidden="1">
      <c r="A1110" s="13" t="str">
        <f t="array" ref="A1110">INDEX(manifest_11Sep!$A$1:$V$3202,MATCH($B1110,manifest_11Sep!$B$1:$B$3202,0),MATCH(A.Dep9SepList!A$1,manifest_11Sep!$A$1:$V$1,0))</f>
        <v>A</v>
      </c>
      <c r="B1110" s="13" t="s">
        <v>3996</v>
      </c>
      <c r="C1110" s="13" t="str">
        <f t="array" ref="C1110">INDEX(manifest_11Sep!$A$1:$V$3202,MATCH($B1110,manifest_11Sep!$B$1:$B$3202,0),MATCH(A.Dep9SepList!C$1,manifest_11Sep!$A$1:$V$1,0))</f>
        <v>YHND8HDQKR9</v>
      </c>
      <c r="D1110" s="13" t="str">
        <f t="array" ref="D1110">INDEX(manifest_11Sep!$A$1:$V$3202,MATCH($B1110,manifest_11Sep!$B$1:$B$3202,0),MATCH(A.Dep9SepList!D$1,manifest_11Sep!$A$1:$V$1,0))</f>
        <v>Female</v>
      </c>
      <c r="E1110" s="13" t="str">
        <f t="array" ref="E1110">INDEX(manifest_11Sep!$A$1:$V$3202,MATCH($B1110,manifest_11Sep!$B$1:$B$3202,0),MATCH(A.Dep9SepList!E$1,manifest_11Sep!$A$1:$V$1,0))</f>
        <v>Uchenna</v>
      </c>
      <c r="F1110" s="13" t="str">
        <f t="array" ref="F1110">INDEX(manifest_11Sep!$A$1:$V$3202,MATCH($B1110,manifest_11Sep!$B$1:$B$3202,0),MATCH(A.Dep9SepList!F$1,manifest_11Sep!$A$1:$V$1,0))</f>
        <v>Obidike</v>
      </c>
      <c r="G1110" s="13">
        <f t="array" ref="G1110">INDEX(manifest_11Sep!$A$1:$V$3202,MATCH($B1110,manifest_11Sep!$B$1:$B$3202,0),MATCH(A.Dep9SepList!G$1,manifest_11Sep!$A$1:$V$1,0))</f>
        <v>63</v>
      </c>
      <c r="H1110" s="13" t="str">
        <f t="array" ref="H1110">INDEX(manifest_11Sep!$A$1:$V$3202,MATCH($B1110,manifest_11Sep!$B$1:$B$3202,0),MATCH(A.Dep9SepList!H$1,manifest_11Sep!$A$1:$V$1,0))</f>
        <v>Rhoda Emezienna</v>
      </c>
      <c r="I1110" s="13" t="str">
        <f t="array" ref="I1110">INDEX(manifest_11Sep!$A$1:$V$3202,MATCH($B1110,manifest_11Sep!$B$1:$B$3202,0),MATCH(A.Dep9SepList!I$1,manifest_11Sep!$A$1:$V$1,0))</f>
        <v>American Airlines</v>
      </c>
      <c r="J1110" s="13" t="str">
        <f t="array" ref="J1110">INDEX(manifest_11Sep!$A$1:$V$3202,MATCH($B1110,manifest_11Sep!$B$1:$B$3202,0),MATCH(A.Dep9SepList!J$1,manifest_11Sep!$A$1:$V$1,0))</f>
        <v>AA 280</v>
      </c>
      <c r="K1110" s="32" t="str">
        <f t="array" ref="K1110">INDEX(manifest_11Sep!$A$1:$V$3202,MATCH($B1110,manifest_11Sep!$B$1:$B$3202,0),MATCH(A.Dep9SepList!K$1,manifest_11Sep!$A$1:$V$1,0))</f>
        <v>18-thg 9-25</v>
      </c>
      <c r="L1110" s="20">
        <f t="array" ref="L1110">INDEX(manifest_11Sep!$A$1:$V$3202,MATCH($B1110,manifest_11Sep!$B$1:$B$3202,0),MATCH(A.Dep9SepList!L$1,manifest_11Sep!$A$1:$V$1,0))</f>
        <v>0.72569444444444442</v>
      </c>
      <c r="M1110" s="13" t="str">
        <f t="array" ref="M1110">INDEX(manifest_11Sep!$A$1:$V$3202,MATCH($B1110,manifest_11Sep!$B$1:$B$3202,0),MATCH(A.Dep9SepList!M$1,manifest_11Sep!$A$1:$V$1,0))</f>
        <v>ICN-T1</v>
      </c>
      <c r="N1110" s="13" t="str">
        <f t="array" ref="N1110">INDEX(manifest_11Sep!$A$1:$V$3202,MATCH($B1110,manifest_11Sep!$B$1:$B$3202,0),MATCH(A.Dep9SepList!N$1,manifest_11Sep!$A$1:$V$1,0))</f>
        <v>THE PLAZA</v>
      </c>
      <c r="O1110" s="31"/>
      <c r="P1110" s="20" t="e" cm="1" vm="1">
        <f t="array" aca="1" ref="P1110" ca="1">IF(J1110="","",_xlfn.XLOOKUP(J1110&amp;N1110,'A.Departure Grouping'!AQ:AQ&amp;'A.Departure Grouping'!AP:AP,'A.Departure Grouping'!AR:AR,"",0))</f>
        <v>#NAME?</v>
      </c>
      <c r="Q1110" s="13">
        <v>70102056</v>
      </c>
      <c r="R1110" s="13" t="s">
        <v>43</v>
      </c>
      <c r="S1110" s="13">
        <f t="array" ref="S1110">INDEX(manifest_11Sep!$A$1:$V$3202,MATCH($B1110,manifest_11Sep!$B$1:$B$3202,0),MATCH(A.Dep9SepList!S$1,manifest_11Sep!$A$1:$V$1,0))</f>
        <v>0</v>
      </c>
      <c r="T1110" s="13"/>
    </row>
    <row r="1111" spans="1:21" hidden="1">
      <c r="A1111" s="13" t="str">
        <f t="array" ref="A1111">INDEX(manifest_11Sep!$A$1:$V$3202,MATCH($B1111,manifest_11Sep!$B$1:$B$3202,0),MATCH(A.Dep9SepList!A$1,manifest_11Sep!$A$1:$V$1,0))</f>
        <v>A</v>
      </c>
      <c r="B1111" s="13" t="s">
        <v>3999</v>
      </c>
      <c r="C1111" s="13" t="str">
        <f t="array" ref="C1111">INDEX(manifest_11Sep!$A$1:$V$3202,MATCH($B1111,manifest_11Sep!$B$1:$B$3202,0),MATCH(A.Dep9SepList!C$1,manifest_11Sep!$A$1:$V$1,0))</f>
        <v>YHND8HDQKR9</v>
      </c>
      <c r="D1111" s="13" t="str">
        <f t="array" ref="D1111">INDEX(manifest_11Sep!$A$1:$V$3202,MATCH($B1111,manifest_11Sep!$B$1:$B$3202,0),MATCH(A.Dep9SepList!D$1,manifest_11Sep!$A$1:$V$1,0))</f>
        <v>Female</v>
      </c>
      <c r="E1111" s="13" t="str">
        <f t="array" ref="E1111">INDEX(manifest_11Sep!$A$1:$V$3202,MATCH($B1111,manifest_11Sep!$B$1:$B$3202,0),MATCH(A.Dep9SepList!E$1,manifest_11Sep!$A$1:$V$1,0))</f>
        <v>Charity</v>
      </c>
      <c r="F1111" s="13" t="str">
        <f t="array" ref="F1111">INDEX(manifest_11Sep!$A$1:$V$3202,MATCH($B1111,manifest_11Sep!$B$1:$B$3202,0),MATCH(A.Dep9SepList!F$1,manifest_11Sep!$A$1:$V$1,0))</f>
        <v>Nwaneri</v>
      </c>
      <c r="G1111" s="13">
        <f t="array" ref="G1111">INDEX(manifest_11Sep!$A$1:$V$3202,MATCH($B1111,manifest_11Sep!$B$1:$B$3202,0),MATCH(A.Dep9SepList!G$1,manifest_11Sep!$A$1:$V$1,0))</f>
        <v>74</v>
      </c>
      <c r="H1111" s="13" t="str">
        <f t="array" ref="H1111">INDEX(manifest_11Sep!$A$1:$V$3202,MATCH($B1111,manifest_11Sep!$B$1:$B$3202,0),MATCH(A.Dep9SepList!H$1,manifest_11Sep!$A$1:$V$1,0))</f>
        <v>Rhoda Emezienna</v>
      </c>
      <c r="I1111" s="13" t="str">
        <f t="array" ref="I1111">INDEX(manifest_11Sep!$A$1:$V$3202,MATCH($B1111,manifest_11Sep!$B$1:$B$3202,0),MATCH(A.Dep9SepList!I$1,manifest_11Sep!$A$1:$V$1,0))</f>
        <v>American Airlines</v>
      </c>
      <c r="J1111" s="13" t="str">
        <f t="array" ref="J1111">INDEX(manifest_11Sep!$A$1:$V$3202,MATCH($B1111,manifest_11Sep!$B$1:$B$3202,0),MATCH(A.Dep9SepList!J$1,manifest_11Sep!$A$1:$V$1,0))</f>
        <v>AA 280</v>
      </c>
      <c r="K1111" s="32" t="str">
        <f t="array" ref="K1111">INDEX(manifest_11Sep!$A$1:$V$3202,MATCH($B1111,manifest_11Sep!$B$1:$B$3202,0),MATCH(A.Dep9SepList!K$1,manifest_11Sep!$A$1:$V$1,0))</f>
        <v>18-thg 9-25</v>
      </c>
      <c r="L1111" s="20">
        <f t="array" ref="L1111">INDEX(manifest_11Sep!$A$1:$V$3202,MATCH($B1111,manifest_11Sep!$B$1:$B$3202,0),MATCH(A.Dep9SepList!L$1,manifest_11Sep!$A$1:$V$1,0))</f>
        <v>0.72569444444444442</v>
      </c>
      <c r="M1111" s="13" t="str">
        <f t="array" ref="M1111">INDEX(manifest_11Sep!$A$1:$V$3202,MATCH($B1111,manifest_11Sep!$B$1:$B$3202,0),MATCH(A.Dep9SepList!M$1,manifest_11Sep!$A$1:$V$1,0))</f>
        <v>ICN-T1</v>
      </c>
      <c r="N1111" s="13" t="str">
        <f t="array" ref="N1111">INDEX(manifest_11Sep!$A$1:$V$3202,MATCH($B1111,manifest_11Sep!$B$1:$B$3202,0),MATCH(A.Dep9SepList!N$1,manifest_11Sep!$A$1:$V$1,0))</f>
        <v>THE PLAZA</v>
      </c>
      <c r="O1111" s="31"/>
      <c r="P1111" s="20" t="e" cm="1" vm="1">
        <f t="array" aca="1" ref="P1111" ca="1">IF(J1111="","",_xlfn.XLOOKUP(J1111&amp;N1111,'A.Departure Grouping'!AQ:AQ&amp;'A.Departure Grouping'!AP:AP,'A.Departure Grouping'!AR:AR,"",0))</f>
        <v>#NAME?</v>
      </c>
      <c r="Q1111" s="13">
        <v>70102056</v>
      </c>
      <c r="R1111" s="13" t="s">
        <v>43</v>
      </c>
      <c r="S1111" s="13">
        <f t="array" ref="S1111">INDEX(manifest_11Sep!$A$1:$V$3202,MATCH($B1111,manifest_11Sep!$B$1:$B$3202,0),MATCH(A.Dep9SepList!S$1,manifest_11Sep!$A$1:$V$1,0))</f>
        <v>0</v>
      </c>
      <c r="T1111" s="13"/>
    </row>
    <row r="1112" spans="1:21" hidden="1">
      <c r="A1112" s="13" t="str">
        <f t="array" ref="A1112">INDEX(manifest_11Sep!$A$1:$V$3202,MATCH($B1112,manifest_11Sep!$B$1:$B$3202,0),MATCH(A.Dep9SepList!A$1,manifest_11Sep!$A$1:$V$1,0))</f>
        <v>A</v>
      </c>
      <c r="B1112" s="13" t="s">
        <v>4039</v>
      </c>
      <c r="C1112" s="13" t="str">
        <f t="array" ref="C1112">INDEX(manifest_11Sep!$A$1:$V$3202,MATCH($B1112,manifest_11Sep!$B$1:$B$3202,0),MATCH(A.Dep9SepList!C$1,manifest_11Sep!$A$1:$V$1,0))</f>
        <v>CDN8QSVFLSC</v>
      </c>
      <c r="D1112" s="13" t="str">
        <f t="array" ref="D1112">INDEX(manifest_11Sep!$A$1:$V$3202,MATCH($B1112,manifest_11Sep!$B$1:$B$3202,0),MATCH(A.Dep9SepList!D$1,manifest_11Sep!$A$1:$V$1,0))</f>
        <v>Male</v>
      </c>
      <c r="E1112" s="13" t="str">
        <f t="array" ref="E1112">INDEX(manifest_11Sep!$A$1:$V$3202,MATCH($B1112,manifest_11Sep!$B$1:$B$3202,0),MATCH(A.Dep9SepList!E$1,manifest_11Sep!$A$1:$V$1,0))</f>
        <v>Adolbert</v>
      </c>
      <c r="F1112" s="13" t="str">
        <f t="array" ref="F1112">INDEX(manifest_11Sep!$A$1:$V$3202,MATCH($B1112,manifest_11Sep!$B$1:$B$3202,0),MATCH(A.Dep9SepList!F$1,manifest_11Sep!$A$1:$V$1,0))</f>
        <v>Onyima</v>
      </c>
      <c r="G1112" s="13">
        <f t="array" ref="G1112">INDEX(manifest_11Sep!$A$1:$V$3202,MATCH($B1112,manifest_11Sep!$B$1:$B$3202,0),MATCH(A.Dep9SepList!G$1,manifest_11Sep!$A$1:$V$1,0))</f>
        <v>66</v>
      </c>
      <c r="H1112" s="13" t="str">
        <f t="array" ref="H1112">INDEX(manifest_11Sep!$A$1:$V$3202,MATCH($B1112,manifest_11Sep!$B$1:$B$3202,0),MATCH(A.Dep9SepList!H$1,manifest_11Sep!$A$1:$V$1,0))</f>
        <v>Stanley Odujole</v>
      </c>
      <c r="I1112" s="13" t="str">
        <f t="array" ref="I1112">INDEX(manifest_11Sep!$A$1:$V$3202,MATCH($B1112,manifest_11Sep!$B$1:$B$3202,0),MATCH(A.Dep9SepList!I$1,manifest_11Sep!$A$1:$V$1,0))</f>
        <v>American Airlines</v>
      </c>
      <c r="J1112" s="13" t="str">
        <f t="array" ref="J1112">INDEX(manifest_11Sep!$A$1:$V$3202,MATCH($B1112,manifest_11Sep!$B$1:$B$3202,0),MATCH(A.Dep9SepList!J$1,manifest_11Sep!$A$1:$V$1,0))</f>
        <v>AA 280</v>
      </c>
      <c r="K1112" s="32" t="str">
        <f t="array" ref="K1112">INDEX(manifest_11Sep!$A$1:$V$3202,MATCH($B1112,manifest_11Sep!$B$1:$B$3202,0),MATCH(A.Dep9SepList!K$1,manifest_11Sep!$A$1:$V$1,0))</f>
        <v>18-thg 9-25</v>
      </c>
      <c r="L1112" s="20">
        <f t="array" ref="L1112">INDEX(manifest_11Sep!$A$1:$V$3202,MATCH($B1112,manifest_11Sep!$B$1:$B$3202,0),MATCH(A.Dep9SepList!L$1,manifest_11Sep!$A$1:$V$1,0))</f>
        <v>0.72569444444444442</v>
      </c>
      <c r="M1112" s="13" t="str">
        <f t="array" ref="M1112">INDEX(manifest_11Sep!$A$1:$V$3202,MATCH($B1112,manifest_11Sep!$B$1:$B$3202,0),MATCH(A.Dep9SepList!M$1,manifest_11Sep!$A$1:$V$1,0))</f>
        <v>ICN-T1</v>
      </c>
      <c r="N1112" s="13" t="str">
        <f t="array" ref="N1112">INDEX(manifest_11Sep!$A$1:$V$3202,MATCH($B1112,manifest_11Sep!$B$1:$B$3202,0),MATCH(A.Dep9SepList!N$1,manifest_11Sep!$A$1:$V$1,0))</f>
        <v>THE PLAZA</v>
      </c>
      <c r="O1112" s="31"/>
      <c r="P1112" s="20" t="e" cm="1" vm="1">
        <f t="array" aca="1" ref="P1112" ca="1">IF(J1112="","",_xlfn.XLOOKUP(J1112&amp;N1112,'A.Departure Grouping'!AQ:AQ&amp;'A.Departure Grouping'!AP:AP,'A.Departure Grouping'!AR:AR,"",0))</f>
        <v>#NAME?</v>
      </c>
      <c r="Q1112" s="13">
        <v>70102093</v>
      </c>
      <c r="R1112" s="13" t="s">
        <v>43</v>
      </c>
      <c r="S1112" s="13">
        <f t="array" ref="S1112">INDEX(manifest_11Sep!$A$1:$V$3202,MATCH($B1112,manifest_11Sep!$B$1:$B$3202,0),MATCH(A.Dep9SepList!S$1,manifest_11Sep!$A$1:$V$1,0))</f>
        <v>0</v>
      </c>
      <c r="T1112" s="17"/>
    </row>
    <row r="1113" spans="1:21" hidden="1">
      <c r="A1113" s="13" t="str">
        <f t="array" ref="A1113">INDEX(manifest_11Sep!$A$1:$V$3202,MATCH($B1113,manifest_11Sep!$B$1:$B$3202,0),MATCH(A.Dep9SepList!A$1,manifest_11Sep!$A$1:$V$1,0))</f>
        <v>A</v>
      </c>
      <c r="B1113" s="13" t="s">
        <v>4042</v>
      </c>
      <c r="C1113" s="13" t="str">
        <f t="array" ref="C1113">INDEX(manifest_11Sep!$A$1:$V$3202,MATCH($B1113,manifest_11Sep!$B$1:$B$3202,0),MATCH(A.Dep9SepList!C$1,manifest_11Sep!$A$1:$V$1,0))</f>
        <v>CDN8QSVFLSC</v>
      </c>
      <c r="D1113" s="13" t="str">
        <f t="array" ref="D1113">INDEX(manifest_11Sep!$A$1:$V$3202,MATCH($B1113,manifest_11Sep!$B$1:$B$3202,0),MATCH(A.Dep9SepList!D$1,manifest_11Sep!$A$1:$V$1,0))</f>
        <v>Female</v>
      </c>
      <c r="E1113" s="13" t="str">
        <f t="array" ref="E1113">INDEX(manifest_11Sep!$A$1:$V$3202,MATCH($B1113,manifest_11Sep!$B$1:$B$3202,0),MATCH(A.Dep9SepList!E$1,manifest_11Sep!$A$1:$V$1,0))</f>
        <v>Patience Onyemaechi</v>
      </c>
      <c r="F1113" s="13" t="str">
        <f t="array" ref="F1113">INDEX(manifest_11Sep!$A$1:$V$3202,MATCH($B1113,manifest_11Sep!$B$1:$B$3202,0),MATCH(A.Dep9SepList!F$1,manifest_11Sep!$A$1:$V$1,0))</f>
        <v>Madufor-Onyima</v>
      </c>
      <c r="G1113" s="13">
        <f t="array" ref="G1113">INDEX(manifest_11Sep!$A$1:$V$3202,MATCH($B1113,manifest_11Sep!$B$1:$B$3202,0),MATCH(A.Dep9SepList!G$1,manifest_11Sep!$A$1:$V$1,0))</f>
        <v>61</v>
      </c>
      <c r="H1113" s="13" t="str">
        <f t="array" ref="H1113">INDEX(manifest_11Sep!$A$1:$V$3202,MATCH($B1113,manifest_11Sep!$B$1:$B$3202,0),MATCH(A.Dep9SepList!H$1,manifest_11Sep!$A$1:$V$1,0))</f>
        <v>Stanley Odujole</v>
      </c>
      <c r="I1113" s="13" t="str">
        <f t="array" ref="I1113">INDEX(manifest_11Sep!$A$1:$V$3202,MATCH($B1113,manifest_11Sep!$B$1:$B$3202,0),MATCH(A.Dep9SepList!I$1,manifest_11Sep!$A$1:$V$1,0))</f>
        <v>American Airlines</v>
      </c>
      <c r="J1113" s="13" t="str">
        <f t="array" ref="J1113">INDEX(manifest_11Sep!$A$1:$V$3202,MATCH($B1113,manifest_11Sep!$B$1:$B$3202,0),MATCH(A.Dep9SepList!J$1,manifest_11Sep!$A$1:$V$1,0))</f>
        <v>AA 280</v>
      </c>
      <c r="K1113" s="32" t="str">
        <f t="array" ref="K1113">INDEX(manifest_11Sep!$A$1:$V$3202,MATCH($B1113,manifest_11Sep!$B$1:$B$3202,0),MATCH(A.Dep9SepList!K$1,manifest_11Sep!$A$1:$V$1,0))</f>
        <v>18-thg 9-25</v>
      </c>
      <c r="L1113" s="20">
        <f t="array" ref="L1113">INDEX(manifest_11Sep!$A$1:$V$3202,MATCH($B1113,manifest_11Sep!$B$1:$B$3202,0),MATCH(A.Dep9SepList!L$1,manifest_11Sep!$A$1:$V$1,0))</f>
        <v>0.72569444444444442</v>
      </c>
      <c r="M1113" s="13" t="str">
        <f t="array" ref="M1113">INDEX(manifest_11Sep!$A$1:$V$3202,MATCH($B1113,manifest_11Sep!$B$1:$B$3202,0),MATCH(A.Dep9SepList!M$1,manifest_11Sep!$A$1:$V$1,0))</f>
        <v>ICN-T1</v>
      </c>
      <c r="N1113" s="13" t="str">
        <f t="array" ref="N1113">INDEX(manifest_11Sep!$A$1:$V$3202,MATCH($B1113,manifest_11Sep!$B$1:$B$3202,0),MATCH(A.Dep9SepList!N$1,manifest_11Sep!$A$1:$V$1,0))</f>
        <v>THE PLAZA</v>
      </c>
      <c r="O1113" s="31"/>
      <c r="P1113" s="20" t="e" cm="1" vm="1">
        <f t="array" aca="1" ref="P1113" ca="1">IF(J1113="","",_xlfn.XLOOKUP(J1113&amp;N1113,'A.Departure Grouping'!AQ:AQ&amp;'A.Departure Grouping'!AP:AP,'A.Departure Grouping'!AR:AR,"",0))</f>
        <v>#NAME?</v>
      </c>
      <c r="Q1113" s="13">
        <v>70102093</v>
      </c>
      <c r="R1113" s="13" t="s">
        <v>43</v>
      </c>
      <c r="S1113" s="13">
        <f t="array" ref="S1113">INDEX(manifest_11Sep!$A$1:$V$3202,MATCH($B1113,manifest_11Sep!$B$1:$B$3202,0),MATCH(A.Dep9SepList!S$1,manifest_11Sep!$A$1:$V$1,0))</f>
        <v>0</v>
      </c>
      <c r="T1113" s="17"/>
    </row>
    <row r="1114" spans="1:21" hidden="1">
      <c r="A1114" s="13" t="str">
        <f t="array" ref="A1114">INDEX(manifest_11Sep!$A$1:$V$3202,MATCH($B1114,manifest_11Sep!$B$1:$B$3202,0),MATCH(A.Dep9SepList!A$1,manifest_11Sep!$A$1:$V$1,0))</f>
        <v>A</v>
      </c>
      <c r="B1114" s="13" t="s">
        <v>4536</v>
      </c>
      <c r="C1114" s="13" t="str">
        <f t="array" ref="C1114">INDEX(manifest_11Sep!$A$1:$V$3202,MATCH($B1114,manifest_11Sep!$B$1:$B$3202,0),MATCH(A.Dep9SepList!C$1,manifest_11Sep!$A$1:$V$1,0))</f>
        <v>4PNR83M47F3</v>
      </c>
      <c r="D1114" s="13" t="str">
        <f t="array" ref="D1114">INDEX(manifest_11Sep!$A$1:$V$3202,MATCH($B1114,manifest_11Sep!$B$1:$B$3202,0),MATCH(A.Dep9SepList!D$1,manifest_11Sep!$A$1:$V$1,0))</f>
        <v>Female</v>
      </c>
      <c r="E1114" s="13" t="str">
        <f t="array" ref="E1114">INDEX(manifest_11Sep!$A$1:$V$3202,MATCH($B1114,manifest_11Sep!$B$1:$B$3202,0),MATCH(A.Dep9SepList!E$1,manifest_11Sep!$A$1:$V$1,0))</f>
        <v>Blanca</v>
      </c>
      <c r="F1114" s="13" t="str">
        <f t="array" ref="F1114">INDEX(manifest_11Sep!$A$1:$V$3202,MATCH($B1114,manifest_11Sep!$B$1:$B$3202,0),MATCH(A.Dep9SepList!F$1,manifest_11Sep!$A$1:$V$1,0))</f>
        <v>Chavira</v>
      </c>
      <c r="G1114" s="13">
        <f t="array" ref="G1114">INDEX(manifest_11Sep!$A$1:$V$3202,MATCH($B1114,manifest_11Sep!$B$1:$B$3202,0),MATCH(A.Dep9SepList!G$1,manifest_11Sep!$A$1:$V$1,0))</f>
        <v>55</v>
      </c>
      <c r="H1114" s="13" t="str">
        <f t="array" ref="H1114">INDEX(manifest_11Sep!$A$1:$V$3202,MATCH($B1114,manifest_11Sep!$B$1:$B$3202,0),MATCH(A.Dep9SepList!H$1,manifest_11Sep!$A$1:$V$1,0))</f>
        <v>Yvonne Tran</v>
      </c>
      <c r="I1114" s="13" t="str">
        <f t="array" ref="I1114">INDEX(manifest_11Sep!$A$1:$V$3202,MATCH($B1114,manifest_11Sep!$B$1:$B$3202,0),MATCH(A.Dep9SepList!I$1,manifest_11Sep!$A$1:$V$1,0))</f>
        <v>American Airlines</v>
      </c>
      <c r="J1114" s="13" t="str">
        <f t="array" ref="J1114">INDEX(manifest_11Sep!$A$1:$V$3202,MATCH($B1114,manifest_11Sep!$B$1:$B$3202,0),MATCH(A.Dep9SepList!J$1,manifest_11Sep!$A$1:$V$1,0))</f>
        <v>AA 280</v>
      </c>
      <c r="K1114" s="32" t="str">
        <f t="array" ref="K1114">INDEX(manifest_11Sep!$A$1:$V$3202,MATCH($B1114,manifest_11Sep!$B$1:$B$3202,0),MATCH(A.Dep9SepList!K$1,manifest_11Sep!$A$1:$V$1,0))</f>
        <v>18-thg 9-25</v>
      </c>
      <c r="L1114" s="20">
        <f t="array" ref="L1114">INDEX(manifest_11Sep!$A$1:$V$3202,MATCH($B1114,manifest_11Sep!$B$1:$B$3202,0),MATCH(A.Dep9SepList!L$1,manifest_11Sep!$A$1:$V$1,0))</f>
        <v>0.72569444444444442</v>
      </c>
      <c r="M1114" s="13" t="str">
        <f t="array" ref="M1114">INDEX(manifest_11Sep!$A$1:$V$3202,MATCH($B1114,manifest_11Sep!$B$1:$B$3202,0),MATCH(A.Dep9SepList!M$1,manifest_11Sep!$A$1:$V$1,0))</f>
        <v>ICN-T1</v>
      </c>
      <c r="N1114" s="13" t="str">
        <f t="array" ref="N1114">INDEX(manifest_11Sep!$A$1:$V$3202,MATCH($B1114,manifest_11Sep!$B$1:$B$3202,0),MATCH(A.Dep9SepList!N$1,manifest_11Sep!$A$1:$V$1,0))</f>
        <v>THE PLAZA</v>
      </c>
      <c r="O1114" s="31"/>
      <c r="P1114" s="20" t="e" cm="1" vm="1">
        <f t="array" aca="1" ref="P1114" ca="1">IF(J1114="","",_xlfn.XLOOKUP(J1114&amp;N1114,'A.Departure Grouping'!AQ:AQ&amp;'A.Departure Grouping'!AP:AP,'A.Departure Grouping'!AR:AR,"",0))</f>
        <v>#NAME?</v>
      </c>
      <c r="Q1114" s="13">
        <v>70209892</v>
      </c>
      <c r="R1114" s="13" t="s">
        <v>43</v>
      </c>
      <c r="S1114" s="13">
        <f t="array" ref="S1114">INDEX(manifest_11Sep!$A$1:$V$3202,MATCH($B1114,manifest_11Sep!$B$1:$B$3202,0),MATCH(A.Dep9SepList!S$1,manifest_11Sep!$A$1:$V$1,0))</f>
        <v>0</v>
      </c>
      <c r="T1114" s="17"/>
    </row>
    <row r="1115" spans="1:21" hidden="1">
      <c r="A1115" s="13" t="str">
        <f t="array" ref="A1115">INDEX(manifest_11Sep!$A$1:$V$3202,MATCH($B1115,manifest_11Sep!$B$1:$B$3202,0),MATCH(A.Dep9SepList!A$1,manifest_11Sep!$A$1:$V$1,0))</f>
        <v>A</v>
      </c>
      <c r="B1115" s="13" t="s">
        <v>4539</v>
      </c>
      <c r="C1115" s="13" t="str">
        <f t="array" ref="C1115">INDEX(manifest_11Sep!$A$1:$V$3202,MATCH($B1115,manifest_11Sep!$B$1:$B$3202,0),MATCH(A.Dep9SepList!C$1,manifest_11Sep!$A$1:$V$1,0))</f>
        <v>4PNR83M47F3</v>
      </c>
      <c r="D1115" s="13" t="str">
        <f t="array" ref="D1115">INDEX(manifest_11Sep!$A$1:$V$3202,MATCH($B1115,manifest_11Sep!$B$1:$B$3202,0),MATCH(A.Dep9SepList!D$1,manifest_11Sep!$A$1:$V$1,0))</f>
        <v>Female</v>
      </c>
      <c r="E1115" s="13" t="str">
        <f t="array" ref="E1115">INDEX(manifest_11Sep!$A$1:$V$3202,MATCH($B1115,manifest_11Sep!$B$1:$B$3202,0),MATCH(A.Dep9SepList!E$1,manifest_11Sep!$A$1:$V$1,0))</f>
        <v>Lucia Patricia</v>
      </c>
      <c r="F1115" s="13" t="str">
        <f t="array" ref="F1115">INDEX(manifest_11Sep!$A$1:$V$3202,MATCH($B1115,manifest_11Sep!$B$1:$B$3202,0),MATCH(A.Dep9SepList!F$1,manifest_11Sep!$A$1:$V$1,0))</f>
        <v>Chacon</v>
      </c>
      <c r="G1115" s="13">
        <f t="array" ref="G1115">INDEX(manifest_11Sep!$A$1:$V$3202,MATCH($B1115,manifest_11Sep!$B$1:$B$3202,0),MATCH(A.Dep9SepList!G$1,manifest_11Sep!$A$1:$V$1,0))</f>
        <v>59</v>
      </c>
      <c r="H1115" s="13" t="str">
        <f t="array" ref="H1115">INDEX(manifest_11Sep!$A$1:$V$3202,MATCH($B1115,manifest_11Sep!$B$1:$B$3202,0),MATCH(A.Dep9SepList!H$1,manifest_11Sep!$A$1:$V$1,0))</f>
        <v>Yvonne Tran</v>
      </c>
      <c r="I1115" s="13" t="str">
        <f t="array" ref="I1115">INDEX(manifest_11Sep!$A$1:$V$3202,MATCH($B1115,manifest_11Sep!$B$1:$B$3202,0),MATCH(A.Dep9SepList!I$1,manifest_11Sep!$A$1:$V$1,0))</f>
        <v>American Airlines</v>
      </c>
      <c r="J1115" s="13" t="str">
        <f t="array" ref="J1115">INDEX(manifest_11Sep!$A$1:$V$3202,MATCH($B1115,manifest_11Sep!$B$1:$B$3202,0),MATCH(A.Dep9SepList!J$1,manifest_11Sep!$A$1:$V$1,0))</f>
        <v>AA 280</v>
      </c>
      <c r="K1115" s="32" t="str">
        <f t="array" ref="K1115">INDEX(manifest_11Sep!$A$1:$V$3202,MATCH($B1115,manifest_11Sep!$B$1:$B$3202,0),MATCH(A.Dep9SepList!K$1,manifest_11Sep!$A$1:$V$1,0))</f>
        <v>18-thg 9-25</v>
      </c>
      <c r="L1115" s="20">
        <f t="array" ref="L1115">INDEX(manifest_11Sep!$A$1:$V$3202,MATCH($B1115,manifest_11Sep!$B$1:$B$3202,0),MATCH(A.Dep9SepList!L$1,manifest_11Sep!$A$1:$V$1,0))</f>
        <v>0.72569444444444442</v>
      </c>
      <c r="M1115" s="13" t="str">
        <f t="array" ref="M1115">INDEX(manifest_11Sep!$A$1:$V$3202,MATCH($B1115,manifest_11Sep!$B$1:$B$3202,0),MATCH(A.Dep9SepList!M$1,manifest_11Sep!$A$1:$V$1,0))</f>
        <v>ICN-T1</v>
      </c>
      <c r="N1115" s="13" t="str">
        <f t="array" ref="N1115">INDEX(manifest_11Sep!$A$1:$V$3202,MATCH($B1115,manifest_11Sep!$B$1:$B$3202,0),MATCH(A.Dep9SepList!N$1,manifest_11Sep!$A$1:$V$1,0))</f>
        <v>THE PLAZA</v>
      </c>
      <c r="O1115" s="31"/>
      <c r="P1115" s="20" t="e" cm="1" vm="1">
        <f t="array" aca="1" ref="P1115" ca="1">IF(J1115="","",_xlfn.XLOOKUP(J1115&amp;N1115,'A.Departure Grouping'!AQ:AQ&amp;'A.Departure Grouping'!AP:AP,'A.Departure Grouping'!AR:AR,"",0))</f>
        <v>#NAME?</v>
      </c>
      <c r="Q1115" s="13">
        <v>70209892</v>
      </c>
      <c r="R1115" s="13" t="s">
        <v>43</v>
      </c>
      <c r="S1115" s="13">
        <f t="array" ref="S1115">INDEX(manifest_11Sep!$A$1:$V$3202,MATCH($B1115,manifest_11Sep!$B$1:$B$3202,0),MATCH(A.Dep9SepList!S$1,manifest_11Sep!$A$1:$V$1,0))</f>
        <v>0</v>
      </c>
      <c r="T1115" s="17"/>
    </row>
    <row r="1116" spans="1:21" hidden="1">
      <c r="A1116" s="13" t="str">
        <f t="array" ref="A1116">INDEX(manifest_11Sep!$A$1:$V$3202,MATCH($B1116,manifest_11Sep!$B$1:$B$3202,0),MATCH(A.Dep9SepList!A$1,manifest_11Sep!$A$1:$V$1,0))</f>
        <v>A</v>
      </c>
      <c r="B1116" s="13" t="s">
        <v>4552</v>
      </c>
      <c r="C1116" s="13" t="str">
        <f t="array" ref="C1116">INDEX(manifest_11Sep!$A$1:$V$3202,MATCH($B1116,manifest_11Sep!$B$1:$B$3202,0),MATCH(A.Dep9SepList!C$1,manifest_11Sep!$A$1:$V$1,0))</f>
        <v>6GNYDQMCGL7</v>
      </c>
      <c r="D1116" s="13" t="str">
        <f t="array" ref="D1116">INDEX(manifest_11Sep!$A$1:$V$3202,MATCH($B1116,manifest_11Sep!$B$1:$B$3202,0),MATCH(A.Dep9SepList!D$1,manifest_11Sep!$A$1:$V$1,0))</f>
        <v>Female</v>
      </c>
      <c r="E1116" s="13" t="str">
        <f t="array" ref="E1116">INDEX(manifest_11Sep!$A$1:$V$3202,MATCH($B1116,manifest_11Sep!$B$1:$B$3202,0),MATCH(A.Dep9SepList!E$1,manifest_11Sep!$A$1:$V$1,0))</f>
        <v>Jaylyn Hope</v>
      </c>
      <c r="F1116" s="13" t="str">
        <f t="array" ref="F1116">INDEX(manifest_11Sep!$A$1:$V$3202,MATCH($B1116,manifest_11Sep!$B$1:$B$3202,0),MATCH(A.Dep9SepList!F$1,manifest_11Sep!$A$1:$V$1,0))</f>
        <v>Chavira</v>
      </c>
      <c r="G1116" s="13">
        <f t="array" ref="G1116">INDEX(manifest_11Sep!$A$1:$V$3202,MATCH($B1116,manifest_11Sep!$B$1:$B$3202,0),MATCH(A.Dep9SepList!G$1,manifest_11Sep!$A$1:$V$1,0))</f>
        <v>18</v>
      </c>
      <c r="H1116" s="13" t="str">
        <f t="array" ref="H1116">INDEX(manifest_11Sep!$A$1:$V$3202,MATCH($B1116,manifest_11Sep!$B$1:$B$3202,0),MATCH(A.Dep9SepList!H$1,manifest_11Sep!$A$1:$V$1,0))</f>
        <v>Yvonne Tran</v>
      </c>
      <c r="I1116" s="13" t="str">
        <f t="array" ref="I1116">INDEX(manifest_11Sep!$A$1:$V$3202,MATCH($B1116,manifest_11Sep!$B$1:$B$3202,0),MATCH(A.Dep9SepList!I$1,manifest_11Sep!$A$1:$V$1,0))</f>
        <v>American Airlines</v>
      </c>
      <c r="J1116" s="13" t="str">
        <f t="array" ref="J1116">INDEX(manifest_11Sep!$A$1:$V$3202,MATCH($B1116,manifest_11Sep!$B$1:$B$3202,0),MATCH(A.Dep9SepList!J$1,manifest_11Sep!$A$1:$V$1,0))</f>
        <v>AA 280</v>
      </c>
      <c r="K1116" s="32" t="str">
        <f t="array" ref="K1116">INDEX(manifest_11Sep!$A$1:$V$3202,MATCH($B1116,manifest_11Sep!$B$1:$B$3202,0),MATCH(A.Dep9SepList!K$1,manifest_11Sep!$A$1:$V$1,0))</f>
        <v>18-thg 9-25</v>
      </c>
      <c r="L1116" s="20">
        <f t="array" ref="L1116">INDEX(manifest_11Sep!$A$1:$V$3202,MATCH($B1116,manifest_11Sep!$B$1:$B$3202,0),MATCH(A.Dep9SepList!L$1,manifest_11Sep!$A$1:$V$1,0))</f>
        <v>0.72569444444444442</v>
      </c>
      <c r="M1116" s="13" t="str">
        <f t="array" ref="M1116">INDEX(manifest_11Sep!$A$1:$V$3202,MATCH($B1116,manifest_11Sep!$B$1:$B$3202,0),MATCH(A.Dep9SepList!M$1,manifest_11Sep!$A$1:$V$1,0))</f>
        <v>ICN-T1</v>
      </c>
      <c r="N1116" s="13" t="str">
        <f t="array" ref="N1116">INDEX(manifest_11Sep!$A$1:$V$3202,MATCH($B1116,manifest_11Sep!$B$1:$B$3202,0),MATCH(A.Dep9SepList!N$1,manifest_11Sep!$A$1:$V$1,0))</f>
        <v>THE PLAZA</v>
      </c>
      <c r="O1116" s="31"/>
      <c r="P1116" s="20" t="e" cm="1" vm="1">
        <f t="array" aca="1" ref="P1116" ca="1">IF(J1116="","",_xlfn.XLOOKUP(J1116&amp;N1116,'A.Departure Grouping'!AQ:AQ&amp;'A.Departure Grouping'!AP:AP,'A.Departure Grouping'!AR:AR,"",0))</f>
        <v>#NAME?</v>
      </c>
      <c r="Q1116" s="13">
        <v>70491581</v>
      </c>
      <c r="R1116" s="13" t="s">
        <v>61</v>
      </c>
      <c r="S1116" s="13">
        <f t="array" ref="S1116">INDEX(manifest_11Sep!$A$1:$V$3202,MATCH($B1116,manifest_11Sep!$B$1:$B$3202,0),MATCH(A.Dep9SepList!S$1,manifest_11Sep!$A$1:$V$1,0))</f>
        <v>0</v>
      </c>
      <c r="T1116" s="17"/>
    </row>
    <row r="1117" spans="1:21" hidden="1">
      <c r="A1117" s="13" t="str">
        <f t="array" ref="A1117">INDEX(manifest_11Sep!$A$1:$V$3202,MATCH($B1117,manifest_11Sep!$B$1:$B$3202,0),MATCH(A.Dep9SepList!A$1,manifest_11Sep!$A$1:$V$1,0))</f>
        <v>A</v>
      </c>
      <c r="B1117" s="13" t="s">
        <v>4554</v>
      </c>
      <c r="C1117" s="13" t="str">
        <f t="array" ref="C1117">INDEX(manifest_11Sep!$A$1:$V$3202,MATCH($B1117,manifest_11Sep!$B$1:$B$3202,0),MATCH(A.Dep9SepList!C$1,manifest_11Sep!$A$1:$V$1,0))</f>
        <v>6GNYDQMCGL7</v>
      </c>
      <c r="D1117" s="13" t="str">
        <f t="array" ref="D1117">INDEX(manifest_11Sep!$A$1:$V$3202,MATCH($B1117,manifest_11Sep!$B$1:$B$3202,0),MATCH(A.Dep9SepList!D$1,manifest_11Sep!$A$1:$V$1,0))</f>
        <v>Male</v>
      </c>
      <c r="E1117" s="13" t="str">
        <f t="array" ref="E1117">INDEX(manifest_11Sep!$A$1:$V$3202,MATCH($B1117,manifest_11Sep!$B$1:$B$3202,0),MATCH(A.Dep9SepList!E$1,manifest_11Sep!$A$1:$V$1,0))</f>
        <v>Jaycob</v>
      </c>
      <c r="F1117" s="13" t="str">
        <f t="array" ref="F1117">INDEX(manifest_11Sep!$A$1:$V$3202,MATCH($B1117,manifest_11Sep!$B$1:$B$3202,0),MATCH(A.Dep9SepList!F$1,manifest_11Sep!$A$1:$V$1,0))</f>
        <v>Chavira</v>
      </c>
      <c r="G1117" s="13">
        <f t="array" ref="G1117">INDEX(manifest_11Sep!$A$1:$V$3202,MATCH($B1117,manifest_11Sep!$B$1:$B$3202,0),MATCH(A.Dep9SepList!G$1,manifest_11Sep!$A$1:$V$1,0))</f>
        <v>21</v>
      </c>
      <c r="H1117" s="13" t="str">
        <f t="array" ref="H1117">INDEX(manifest_11Sep!$A$1:$V$3202,MATCH($B1117,manifest_11Sep!$B$1:$B$3202,0),MATCH(A.Dep9SepList!H$1,manifest_11Sep!$A$1:$V$1,0))</f>
        <v>Yvonne Tran</v>
      </c>
      <c r="I1117" s="13" t="str">
        <f t="array" ref="I1117">INDEX(manifest_11Sep!$A$1:$V$3202,MATCH($B1117,manifest_11Sep!$B$1:$B$3202,0),MATCH(A.Dep9SepList!I$1,manifest_11Sep!$A$1:$V$1,0))</f>
        <v>American Airlines</v>
      </c>
      <c r="J1117" s="13" t="str">
        <f t="array" ref="J1117">INDEX(manifest_11Sep!$A$1:$V$3202,MATCH($B1117,manifest_11Sep!$B$1:$B$3202,0),MATCH(A.Dep9SepList!J$1,manifest_11Sep!$A$1:$V$1,0))</f>
        <v>AA 280</v>
      </c>
      <c r="K1117" s="32" t="str">
        <f t="array" ref="K1117">INDEX(manifest_11Sep!$A$1:$V$3202,MATCH($B1117,manifest_11Sep!$B$1:$B$3202,0),MATCH(A.Dep9SepList!K$1,manifest_11Sep!$A$1:$V$1,0))</f>
        <v>18-thg 9-25</v>
      </c>
      <c r="L1117" s="20">
        <f t="array" ref="L1117">INDEX(manifest_11Sep!$A$1:$V$3202,MATCH($B1117,manifest_11Sep!$B$1:$B$3202,0),MATCH(A.Dep9SepList!L$1,manifest_11Sep!$A$1:$V$1,0))</f>
        <v>0.72569444444444442</v>
      </c>
      <c r="M1117" s="13" t="str">
        <f t="array" ref="M1117">INDEX(manifest_11Sep!$A$1:$V$3202,MATCH($B1117,manifest_11Sep!$B$1:$B$3202,0),MATCH(A.Dep9SepList!M$1,manifest_11Sep!$A$1:$V$1,0))</f>
        <v>ICN-T1</v>
      </c>
      <c r="N1117" s="13" t="str">
        <f t="array" ref="N1117">INDEX(manifest_11Sep!$A$1:$V$3202,MATCH($B1117,manifest_11Sep!$B$1:$B$3202,0),MATCH(A.Dep9SepList!N$1,manifest_11Sep!$A$1:$V$1,0))</f>
        <v>THE PLAZA</v>
      </c>
      <c r="O1117" s="31"/>
      <c r="P1117" s="20" t="e" cm="1" vm="1">
        <f t="array" aca="1" ref="P1117" ca="1">IF(J1117="","",_xlfn.XLOOKUP(J1117&amp;N1117,'A.Departure Grouping'!AQ:AQ&amp;'A.Departure Grouping'!AP:AP,'A.Departure Grouping'!AR:AR,"",0))</f>
        <v>#NAME?</v>
      </c>
      <c r="Q1117" s="13">
        <v>70491581</v>
      </c>
      <c r="R1117" s="13" t="s">
        <v>61</v>
      </c>
      <c r="S1117" s="13">
        <f t="array" ref="S1117">INDEX(manifest_11Sep!$A$1:$V$3202,MATCH($B1117,manifest_11Sep!$B$1:$B$3202,0),MATCH(A.Dep9SepList!S$1,manifest_11Sep!$A$1:$V$1,0))</f>
        <v>0</v>
      </c>
      <c r="T1117" s="17"/>
    </row>
    <row r="1118" spans="1:21" hidden="1">
      <c r="A1118" s="13" t="str">
        <f t="array" ref="A1118">INDEX(manifest_11Sep!$A$1:$V$3202,MATCH($B1118,manifest_11Sep!$B$1:$B$3202,0),MATCH(A.Dep9SepList!A$1,manifest_11Sep!$A$1:$V$1,0))</f>
        <v>A</v>
      </c>
      <c r="B1118" s="3" t="s">
        <v>4592</v>
      </c>
      <c r="C1118" s="13" t="str">
        <f t="array" ref="C1118">INDEX(manifest_11Sep!$A$1:$V$3202,MATCH($B1118,manifest_11Sep!$B$1:$B$3202,0),MATCH(A.Dep9SepList!C$1,manifest_11Sep!$A$1:$V$1,0))</f>
        <v>9WN94CKNLQH</v>
      </c>
      <c r="D1118" s="13" t="str">
        <f t="array" ref="D1118">INDEX(manifest_11Sep!$A$1:$V$3202,MATCH($B1118,manifest_11Sep!$B$1:$B$3202,0),MATCH(A.Dep9SepList!D$1,manifest_11Sep!$A$1:$V$1,0))</f>
        <v>Male</v>
      </c>
      <c r="E1118" s="13" t="str">
        <f t="array" ref="E1118">INDEX(manifest_11Sep!$A$1:$V$3202,MATCH($B1118,manifest_11Sep!$B$1:$B$3202,0),MATCH(A.Dep9SepList!E$1,manifest_11Sep!$A$1:$V$1,0))</f>
        <v>Joseph Chino</v>
      </c>
      <c r="F1118" s="13" t="str">
        <f t="array" ref="F1118">INDEX(manifest_11Sep!$A$1:$V$3202,MATCH($B1118,manifest_11Sep!$B$1:$B$3202,0),MATCH(A.Dep9SepList!F$1,manifest_11Sep!$A$1:$V$1,0))</f>
        <v>Umel</v>
      </c>
      <c r="G1118" s="13">
        <f t="array" ref="G1118">INDEX(manifest_11Sep!$A$1:$V$3202,MATCH($B1118,manifest_11Sep!$B$1:$B$3202,0),MATCH(A.Dep9SepList!G$1,manifest_11Sep!$A$1:$V$1,0))</f>
        <v>50</v>
      </c>
      <c r="H1118" s="13" t="str">
        <f t="array" ref="H1118">INDEX(manifest_11Sep!$A$1:$V$3202,MATCH($B1118,manifest_11Sep!$B$1:$B$3202,0),MATCH(A.Dep9SepList!H$1,manifest_11Sep!$A$1:$V$1,0))</f>
        <v>Yvonne Tran</v>
      </c>
      <c r="I1118" s="13" t="str">
        <f t="array" ref="I1118">INDEX(manifest_11Sep!$A$1:$V$3202,MATCH($B1118,manifest_11Sep!$B$1:$B$3202,0),MATCH(A.Dep9SepList!I$1,manifest_11Sep!$A$1:$V$1,0))</f>
        <v>American Airlines</v>
      </c>
      <c r="J1118" s="13" t="str">
        <f t="array" ref="J1118">INDEX(manifest_11Sep!$A$1:$V$3202,MATCH($B1118,manifest_11Sep!$B$1:$B$3202,0),MATCH(A.Dep9SepList!J$1,manifest_11Sep!$A$1:$V$1,0))</f>
        <v>AA 280</v>
      </c>
      <c r="K1118" s="32" t="str">
        <f t="array" ref="K1118">INDEX(manifest_11Sep!$A$1:$V$3202,MATCH($B1118,manifest_11Sep!$B$1:$B$3202,0),MATCH(A.Dep9SepList!K$1,manifest_11Sep!$A$1:$V$1,0))</f>
        <v>18-thg 9-25</v>
      </c>
      <c r="L1118" s="20">
        <f t="array" ref="L1118">INDEX(manifest_11Sep!$A$1:$V$3202,MATCH($B1118,manifest_11Sep!$B$1:$B$3202,0),MATCH(A.Dep9SepList!L$1,manifest_11Sep!$A$1:$V$1,0))</f>
        <v>0.72569444444444442</v>
      </c>
      <c r="M1118" s="13" t="str">
        <f t="array" ref="M1118">INDEX(manifest_11Sep!$A$1:$V$3202,MATCH($B1118,manifest_11Sep!$B$1:$B$3202,0),MATCH(A.Dep9SepList!M$1,manifest_11Sep!$A$1:$V$1,0))</f>
        <v>ICN-T1</v>
      </c>
      <c r="N1118" s="13" t="str">
        <f t="array" ref="N1118">INDEX(manifest_11Sep!$A$1:$V$3202,MATCH($B1118,manifest_11Sep!$B$1:$B$3202,0),MATCH(A.Dep9SepList!N$1,manifest_11Sep!$A$1:$V$1,0))</f>
        <v>THE PLAZA</v>
      </c>
      <c r="O1118" s="31"/>
      <c r="P1118" s="20" t="e" cm="1" vm="1">
        <f t="array" aca="1" ref="P1118" ca="1">IF(J1118="","",_xlfn.XLOOKUP(J1118&amp;N1118,'A.Departure Grouping'!AQ:AQ&amp;'A.Departure Grouping'!AP:AP,'A.Departure Grouping'!AR:AR,"",0))</f>
        <v>#NAME?</v>
      </c>
      <c r="Q1118" s="13">
        <v>70209922</v>
      </c>
      <c r="R1118" s="13" t="s">
        <v>43</v>
      </c>
      <c r="S1118" s="13">
        <f t="array" ref="S1118">INDEX(manifest_11Sep!$A$1:$V$3202,MATCH($B1118,manifest_11Sep!$B$1:$B$3202,0),MATCH(A.Dep9SepList!S$1,manifest_11Sep!$A$1:$V$1,0))</f>
        <v>0</v>
      </c>
      <c r="T1118" s="17"/>
      <c r="U1118" s="3"/>
    </row>
    <row r="1119" spans="1:21" hidden="1">
      <c r="A1119" s="13" t="str">
        <f t="array" ref="A1119">INDEX(manifest_11Sep!$A$1:$V$3202,MATCH($B1119,manifest_11Sep!$B$1:$B$3202,0),MATCH(A.Dep9SepList!A$1,manifest_11Sep!$A$1:$V$1,0))</f>
        <v>A</v>
      </c>
      <c r="B1119" s="3" t="s">
        <v>4595</v>
      </c>
      <c r="C1119" s="13" t="str">
        <f t="array" ref="C1119">INDEX(manifest_11Sep!$A$1:$V$3202,MATCH($B1119,manifest_11Sep!$B$1:$B$3202,0),MATCH(A.Dep9SepList!C$1,manifest_11Sep!$A$1:$V$1,0))</f>
        <v>9WN94CKNLQH</v>
      </c>
      <c r="D1119" s="13" t="str">
        <f t="array" ref="D1119">INDEX(manifest_11Sep!$A$1:$V$3202,MATCH($B1119,manifest_11Sep!$B$1:$B$3202,0),MATCH(A.Dep9SepList!D$1,manifest_11Sep!$A$1:$V$1,0))</f>
        <v>Female</v>
      </c>
      <c r="E1119" s="13" t="str">
        <f t="array" ref="E1119">INDEX(manifest_11Sep!$A$1:$V$3202,MATCH($B1119,manifest_11Sep!$B$1:$B$3202,0),MATCH(A.Dep9SepList!E$1,manifest_11Sep!$A$1:$V$1,0))</f>
        <v>Lien Xuan</v>
      </c>
      <c r="F1119" s="13" t="str">
        <f t="array" ref="F1119">INDEX(manifest_11Sep!$A$1:$V$3202,MATCH($B1119,manifest_11Sep!$B$1:$B$3202,0),MATCH(A.Dep9SepList!F$1,manifest_11Sep!$A$1:$V$1,0))</f>
        <v>Umel</v>
      </c>
      <c r="G1119" s="13">
        <f t="array" ref="G1119">INDEX(manifest_11Sep!$A$1:$V$3202,MATCH($B1119,manifest_11Sep!$B$1:$B$3202,0),MATCH(A.Dep9SepList!G$1,manifest_11Sep!$A$1:$V$1,0))</f>
        <v>46</v>
      </c>
      <c r="H1119" s="13" t="str">
        <f t="array" ref="H1119">INDEX(manifest_11Sep!$A$1:$V$3202,MATCH($B1119,manifest_11Sep!$B$1:$B$3202,0),MATCH(A.Dep9SepList!H$1,manifest_11Sep!$A$1:$V$1,0))</f>
        <v>Yvonne Tran</v>
      </c>
      <c r="I1119" s="13" t="str">
        <f t="array" ref="I1119">INDEX(manifest_11Sep!$A$1:$V$3202,MATCH($B1119,manifest_11Sep!$B$1:$B$3202,0),MATCH(A.Dep9SepList!I$1,manifest_11Sep!$A$1:$V$1,0))</f>
        <v>American Airlines</v>
      </c>
      <c r="J1119" s="13" t="str">
        <f t="array" ref="J1119">INDEX(manifest_11Sep!$A$1:$V$3202,MATCH($B1119,manifest_11Sep!$B$1:$B$3202,0),MATCH(A.Dep9SepList!J$1,manifest_11Sep!$A$1:$V$1,0))</f>
        <v>AA 280</v>
      </c>
      <c r="K1119" s="32" t="str">
        <f t="array" ref="K1119">INDEX(manifest_11Sep!$A$1:$V$3202,MATCH($B1119,manifest_11Sep!$B$1:$B$3202,0),MATCH(A.Dep9SepList!K$1,manifest_11Sep!$A$1:$V$1,0))</f>
        <v>18-thg 9-25</v>
      </c>
      <c r="L1119" s="20">
        <f t="array" ref="L1119">INDEX(manifest_11Sep!$A$1:$V$3202,MATCH($B1119,manifest_11Sep!$B$1:$B$3202,0),MATCH(A.Dep9SepList!L$1,manifest_11Sep!$A$1:$V$1,0))</f>
        <v>0.72569444444444442</v>
      </c>
      <c r="M1119" s="13" t="str">
        <f t="array" ref="M1119">INDEX(manifest_11Sep!$A$1:$V$3202,MATCH($B1119,manifest_11Sep!$B$1:$B$3202,0),MATCH(A.Dep9SepList!M$1,manifest_11Sep!$A$1:$V$1,0))</f>
        <v>ICN-T1</v>
      </c>
      <c r="N1119" s="13" t="str">
        <f t="array" ref="N1119">INDEX(manifest_11Sep!$A$1:$V$3202,MATCH($B1119,manifest_11Sep!$B$1:$B$3202,0),MATCH(A.Dep9SepList!N$1,manifest_11Sep!$A$1:$V$1,0))</f>
        <v>THE PLAZA</v>
      </c>
      <c r="O1119" s="31"/>
      <c r="P1119" s="20" t="e" cm="1" vm="1">
        <f t="array" aca="1" ref="P1119" ca="1">IF(J1119="","",_xlfn.XLOOKUP(J1119&amp;N1119,'A.Departure Grouping'!AQ:AQ&amp;'A.Departure Grouping'!AP:AP,'A.Departure Grouping'!AR:AR,"",0))</f>
        <v>#NAME?</v>
      </c>
      <c r="Q1119" s="13">
        <v>70209922</v>
      </c>
      <c r="R1119" s="13" t="s">
        <v>43</v>
      </c>
      <c r="S1119" s="13">
        <f t="array" ref="S1119">INDEX(manifest_11Sep!$A$1:$V$3202,MATCH($B1119,manifest_11Sep!$B$1:$B$3202,0),MATCH(A.Dep9SepList!S$1,manifest_11Sep!$A$1:$V$1,0))</f>
        <v>0</v>
      </c>
      <c r="T1119" s="17"/>
      <c r="U1119" s="3"/>
    </row>
    <row r="1120" spans="1:21" hidden="1">
      <c r="A1120" s="13" t="str">
        <f t="array" ref="A1120">INDEX(manifest_11Sep!$A$1:$V$3202,MATCH($B1120,manifest_11Sep!$B$1:$B$3202,0),MATCH(A.Dep9SepList!A$1,manifest_11Sep!$A$1:$V$1,0))</f>
        <v>A</v>
      </c>
      <c r="B1120" s="3" t="s">
        <v>4646</v>
      </c>
      <c r="C1120" s="13" t="str">
        <f t="array" ref="C1120">INDEX(manifest_11Sep!$A$1:$V$3202,MATCH($B1120,manifest_11Sep!$B$1:$B$3202,0),MATCH(A.Dep9SepList!C$1,manifest_11Sep!$A$1:$V$1,0))</f>
        <v>5ZN5MNY33V8</v>
      </c>
      <c r="D1120" s="13" t="str">
        <f t="array" ref="D1120">INDEX(manifest_11Sep!$A$1:$V$3202,MATCH($B1120,manifest_11Sep!$B$1:$B$3202,0),MATCH(A.Dep9SepList!D$1,manifest_11Sep!$A$1:$V$1,0))</f>
        <v>Male</v>
      </c>
      <c r="E1120" s="13" t="str">
        <f t="array" ref="E1120">INDEX(manifest_11Sep!$A$1:$V$3202,MATCH($B1120,manifest_11Sep!$B$1:$B$3202,0),MATCH(A.Dep9SepList!E$1,manifest_11Sep!$A$1:$V$1,0))</f>
        <v>Ty Thanh</v>
      </c>
      <c r="F1120" s="13" t="str">
        <f t="array" ref="F1120">INDEX(manifest_11Sep!$A$1:$V$3202,MATCH($B1120,manifest_11Sep!$B$1:$B$3202,0),MATCH(A.Dep9SepList!F$1,manifest_11Sep!$A$1:$V$1,0))</f>
        <v>Umel</v>
      </c>
      <c r="G1120" s="13">
        <f t="array" ref="G1120">INDEX(manifest_11Sep!$A$1:$V$3202,MATCH($B1120,manifest_11Sep!$B$1:$B$3202,0),MATCH(A.Dep9SepList!G$1,manifest_11Sep!$A$1:$V$1,0))</f>
        <v>21</v>
      </c>
      <c r="H1120" s="13" t="str">
        <f t="array" ref="H1120">INDEX(manifest_11Sep!$A$1:$V$3202,MATCH($B1120,manifest_11Sep!$B$1:$B$3202,0),MATCH(A.Dep9SepList!H$1,manifest_11Sep!$A$1:$V$1,0))</f>
        <v>Yvonne Tran</v>
      </c>
      <c r="I1120" s="13" t="str">
        <f t="array" ref="I1120">INDEX(manifest_11Sep!$A$1:$V$3202,MATCH($B1120,manifest_11Sep!$B$1:$B$3202,0),MATCH(A.Dep9SepList!I$1,manifest_11Sep!$A$1:$V$1,0))</f>
        <v>American Airlines</v>
      </c>
      <c r="J1120" s="13" t="str">
        <f t="array" ref="J1120">INDEX(manifest_11Sep!$A$1:$V$3202,MATCH($B1120,manifest_11Sep!$B$1:$B$3202,0),MATCH(A.Dep9SepList!J$1,manifest_11Sep!$A$1:$V$1,0))</f>
        <v>AA 280</v>
      </c>
      <c r="K1120" s="32" t="str">
        <f t="array" ref="K1120">INDEX(manifest_11Sep!$A$1:$V$3202,MATCH($B1120,manifest_11Sep!$B$1:$B$3202,0),MATCH(A.Dep9SepList!K$1,manifest_11Sep!$A$1:$V$1,0))</f>
        <v>18-thg 9-25</v>
      </c>
      <c r="L1120" s="20">
        <f t="array" ref="L1120">INDEX(manifest_11Sep!$A$1:$V$3202,MATCH($B1120,manifest_11Sep!$B$1:$B$3202,0),MATCH(A.Dep9SepList!L$1,manifest_11Sep!$A$1:$V$1,0))</f>
        <v>0.72569444444444442</v>
      </c>
      <c r="M1120" s="13" t="str">
        <f t="array" ref="M1120">INDEX(manifest_11Sep!$A$1:$V$3202,MATCH($B1120,manifest_11Sep!$B$1:$B$3202,0),MATCH(A.Dep9SepList!M$1,manifest_11Sep!$A$1:$V$1,0))</f>
        <v>ICN-T1</v>
      </c>
      <c r="N1120" s="13" t="str">
        <f t="array" ref="N1120">INDEX(manifest_11Sep!$A$1:$V$3202,MATCH($B1120,manifest_11Sep!$B$1:$B$3202,0),MATCH(A.Dep9SepList!N$1,manifest_11Sep!$A$1:$V$1,0))</f>
        <v>THE PLAZA</v>
      </c>
      <c r="O1120" s="31"/>
      <c r="P1120" s="20" t="e" cm="1" vm="1">
        <f t="array" aca="1" ref="P1120" ca="1">IF(J1120="","",_xlfn.XLOOKUP(J1120&amp;N1120,'A.Departure Grouping'!AQ:AQ&amp;'A.Departure Grouping'!AP:AP,'A.Departure Grouping'!AR:AR,"",0))</f>
        <v>#NAME?</v>
      </c>
      <c r="Q1120" s="13">
        <v>70513265</v>
      </c>
      <c r="R1120" s="13" t="s">
        <v>43</v>
      </c>
      <c r="S1120" s="13">
        <f t="array" ref="S1120">INDEX(manifest_11Sep!$A$1:$V$3202,MATCH($B1120,manifest_11Sep!$B$1:$B$3202,0),MATCH(A.Dep9SepList!S$1,manifest_11Sep!$A$1:$V$1,0))</f>
        <v>0</v>
      </c>
      <c r="T1120" s="17"/>
      <c r="U1120" s="3"/>
    </row>
    <row r="1121" spans="1:21" hidden="1">
      <c r="A1121" s="13" t="str">
        <f t="array" ref="A1121">INDEX(manifest_11Sep!$A$1:$V$3202,MATCH($B1121,manifest_11Sep!$B$1:$B$3202,0),MATCH(A.Dep9SepList!A$1,manifest_11Sep!$A$1:$V$1,0))</f>
        <v>A</v>
      </c>
      <c r="B1121" s="3" t="s">
        <v>4648</v>
      </c>
      <c r="C1121" s="13" t="str">
        <f t="array" ref="C1121">INDEX(manifest_11Sep!$A$1:$V$3202,MATCH($B1121,manifest_11Sep!$B$1:$B$3202,0),MATCH(A.Dep9SepList!C$1,manifest_11Sep!$A$1:$V$1,0))</f>
        <v>5ZN5MNY33V8</v>
      </c>
      <c r="D1121" s="13" t="str">
        <f t="array" ref="D1121">INDEX(manifest_11Sep!$A$1:$V$3202,MATCH($B1121,manifest_11Sep!$B$1:$B$3202,0),MATCH(A.Dep9SepList!D$1,manifest_11Sep!$A$1:$V$1,0))</f>
        <v>Female</v>
      </c>
      <c r="E1121" s="13" t="str">
        <f t="array" ref="E1121">INDEX(manifest_11Sep!$A$1:$V$3202,MATCH($B1121,manifest_11Sep!$B$1:$B$3202,0),MATCH(A.Dep9SepList!E$1,manifest_11Sep!$A$1:$V$1,0))</f>
        <v>Lia Linh</v>
      </c>
      <c r="F1121" s="13" t="str">
        <f t="array" ref="F1121">INDEX(manifest_11Sep!$A$1:$V$3202,MATCH($B1121,manifest_11Sep!$B$1:$B$3202,0),MATCH(A.Dep9SepList!F$1,manifest_11Sep!$A$1:$V$1,0))</f>
        <v>Umel</v>
      </c>
      <c r="G1121" s="13">
        <f t="array" ref="G1121">INDEX(manifest_11Sep!$A$1:$V$3202,MATCH($B1121,manifest_11Sep!$B$1:$B$3202,0),MATCH(A.Dep9SepList!G$1,manifest_11Sep!$A$1:$V$1,0))</f>
        <v>20</v>
      </c>
      <c r="H1121" s="13" t="str">
        <f t="array" ref="H1121">INDEX(manifest_11Sep!$A$1:$V$3202,MATCH($B1121,manifest_11Sep!$B$1:$B$3202,0),MATCH(A.Dep9SepList!H$1,manifest_11Sep!$A$1:$V$1,0))</f>
        <v>Yvonne Tran</v>
      </c>
      <c r="I1121" s="13" t="str">
        <f t="array" ref="I1121">INDEX(manifest_11Sep!$A$1:$V$3202,MATCH($B1121,manifest_11Sep!$B$1:$B$3202,0),MATCH(A.Dep9SepList!I$1,manifest_11Sep!$A$1:$V$1,0))</f>
        <v>American Airlines</v>
      </c>
      <c r="J1121" s="13" t="str">
        <f t="array" ref="J1121">INDEX(manifest_11Sep!$A$1:$V$3202,MATCH($B1121,manifest_11Sep!$B$1:$B$3202,0),MATCH(A.Dep9SepList!J$1,manifest_11Sep!$A$1:$V$1,0))</f>
        <v>AA 280</v>
      </c>
      <c r="K1121" s="32" t="str">
        <f t="array" ref="K1121">INDEX(manifest_11Sep!$A$1:$V$3202,MATCH($B1121,manifest_11Sep!$B$1:$B$3202,0),MATCH(A.Dep9SepList!K$1,manifest_11Sep!$A$1:$V$1,0))</f>
        <v>18-thg 9-25</v>
      </c>
      <c r="L1121" s="20">
        <f t="array" ref="L1121">INDEX(manifest_11Sep!$A$1:$V$3202,MATCH($B1121,manifest_11Sep!$B$1:$B$3202,0),MATCH(A.Dep9SepList!L$1,manifest_11Sep!$A$1:$V$1,0))</f>
        <v>0.72569444444444442</v>
      </c>
      <c r="M1121" s="13" t="str">
        <f t="array" ref="M1121">INDEX(manifest_11Sep!$A$1:$V$3202,MATCH($B1121,manifest_11Sep!$B$1:$B$3202,0),MATCH(A.Dep9SepList!M$1,manifest_11Sep!$A$1:$V$1,0))</f>
        <v>ICN-T1</v>
      </c>
      <c r="N1121" s="13" t="str">
        <f t="array" ref="N1121">INDEX(manifest_11Sep!$A$1:$V$3202,MATCH($B1121,manifest_11Sep!$B$1:$B$3202,0),MATCH(A.Dep9SepList!N$1,manifest_11Sep!$A$1:$V$1,0))</f>
        <v>THE PLAZA</v>
      </c>
      <c r="O1121" s="31"/>
      <c r="P1121" s="20" t="e" cm="1" vm="1">
        <f t="array" aca="1" ref="P1121" ca="1">IF(J1121="","",_xlfn.XLOOKUP(J1121&amp;N1121,'A.Departure Grouping'!AQ:AQ&amp;'A.Departure Grouping'!AP:AP,'A.Departure Grouping'!AR:AR,"",0))</f>
        <v>#NAME?</v>
      </c>
      <c r="Q1121" s="13">
        <v>70513265</v>
      </c>
      <c r="R1121" s="13" t="s">
        <v>43</v>
      </c>
      <c r="S1121" s="13">
        <f t="array" ref="S1121">INDEX(manifest_11Sep!$A$1:$V$3202,MATCH($B1121,manifest_11Sep!$B$1:$B$3202,0),MATCH(A.Dep9SepList!S$1,manifest_11Sep!$A$1:$V$1,0))</f>
        <v>0</v>
      </c>
      <c r="T1121" s="17"/>
      <c r="U1121" s="3"/>
    </row>
    <row r="1122" spans="1:21">
      <c r="A1122" s="13" t="str">
        <f t="array" ref="A1122">INDEX(manifest_11Sep!$A$1:$V$3202,MATCH($B1122,manifest_11Sep!$B$1:$B$3202,0),MATCH(A.Dep9SepList!A$1,manifest_11Sep!$A$1:$V$1,0))</f>
        <v>A</v>
      </c>
      <c r="B1122" s="13" t="s">
        <v>56</v>
      </c>
      <c r="C1122" s="13" t="str">
        <f t="array" ref="C1122">INDEX(manifest_11Sep!$A$1:$V$3202,MATCH($B1122,manifest_11Sep!$B$1:$B$3202,0),MATCH(A.Dep9SepList!C$1,manifest_11Sep!$A$1:$V$1,0))</f>
        <v>4BNHL9C6RWT</v>
      </c>
      <c r="D1122" s="13" t="str">
        <f t="array" ref="D1122">INDEX(manifest_11Sep!$A$1:$V$3202,MATCH($B1122,manifest_11Sep!$B$1:$B$3202,0),MATCH(A.Dep9SepList!D$1,manifest_11Sep!$A$1:$V$1,0))</f>
        <v>Male</v>
      </c>
      <c r="E1122" s="13" t="str">
        <f t="array" ref="E1122">INDEX(manifest_11Sep!$A$1:$V$3202,MATCH($B1122,manifest_11Sep!$B$1:$B$3202,0),MATCH(A.Dep9SepList!E$1,manifest_11Sep!$A$1:$V$1,0))</f>
        <v>Onuwabhagbe Ayemere</v>
      </c>
      <c r="F1122" s="13" t="str">
        <f t="array" ref="F1122">INDEX(manifest_11Sep!$A$1:$V$3202,MATCH($B1122,manifest_11Sep!$B$1:$B$3202,0),MATCH(A.Dep9SepList!F$1,manifest_11Sep!$A$1:$V$1,0))</f>
        <v>Ogudo</v>
      </c>
      <c r="G1122" s="13">
        <f t="array" ref="G1122">INDEX(manifest_11Sep!$A$1:$V$3202,MATCH($B1122,manifest_11Sep!$B$1:$B$3202,0),MATCH(A.Dep9SepList!G$1,manifest_11Sep!$A$1:$V$1,0))</f>
        <v>46</v>
      </c>
      <c r="H1122" s="13" t="str">
        <f t="array" ref="H1122">INDEX(manifest_11Sep!$A$1:$V$3202,MATCH($B1122,manifest_11Sep!$B$1:$B$3202,0),MATCH(A.Dep9SepList!H$1,manifest_11Sep!$A$1:$V$1,0))</f>
        <v>Adeolu Durotoye</v>
      </c>
      <c r="I1122" s="13" t="str">
        <f t="array" ref="I1122">INDEX(manifest_11Sep!$A$1:$V$3202,MATCH($B1122,manifest_11Sep!$B$1:$B$3202,0),MATCH(A.Dep9SepList!I$1,manifest_11Sep!$A$1:$V$1,0))</f>
        <v>Air Canada</v>
      </c>
      <c r="J1122" s="13" t="str">
        <f t="array" ref="J1122">INDEX(manifest_11Sep!$A$1:$V$3202,MATCH($B1122,manifest_11Sep!$B$1:$B$3202,0),MATCH(A.Dep9SepList!J$1,manifest_11Sep!$A$1:$V$1,0))</f>
        <v>AC 64</v>
      </c>
      <c r="K1122" s="32" t="str">
        <f t="array" ref="K1122">INDEX(manifest_11Sep!$A$1:$V$3202,MATCH($B1122,manifest_11Sep!$B$1:$B$3202,0),MATCH(A.Dep9SepList!K$1,manifest_11Sep!$A$1:$V$1,0))</f>
        <v>18-thg 9-25</v>
      </c>
      <c r="L1122" s="20">
        <f t="array" ref="L1122">INDEX(manifest_11Sep!$A$1:$V$3202,MATCH($B1122,manifest_11Sep!$B$1:$B$3202,0),MATCH(A.Dep9SepList!L$1,manifest_11Sep!$A$1:$V$1,0))</f>
        <v>0.73958333333333337</v>
      </c>
      <c r="M1122" s="13" t="str">
        <f t="array" ref="M1122">INDEX(manifest_11Sep!$A$1:$V$3202,MATCH($B1122,manifest_11Sep!$B$1:$B$3202,0),MATCH(A.Dep9SepList!M$1,manifest_11Sep!$A$1:$V$1,0))</f>
        <v>ICN-T1</v>
      </c>
      <c r="N1122" s="13" t="str">
        <f t="array" ref="N1122">INDEX(manifest_11Sep!$A$1:$V$3202,MATCH($B1122,manifest_11Sep!$B$1:$B$3202,0),MATCH(A.Dep9SepList!N$1,manifest_11Sep!$A$1:$V$1,0))</f>
        <v>LOTTE</v>
      </c>
      <c r="O1122" s="31"/>
      <c r="P1122" s="20" t="e" cm="1" vm="1">
        <f t="array" aca="1" ref="P1122" ca="1">IF(J1122="","",_xlfn.XLOOKUP(J1122&amp;N1122,'A.Departure Grouping'!AQ:AQ&amp;'A.Departure Grouping'!AP:AP,'A.Departure Grouping'!AR:AR,"",0))</f>
        <v>#NAME?</v>
      </c>
      <c r="Q1122" s="13">
        <v>15262308</v>
      </c>
      <c r="R1122" s="13" t="s">
        <v>61</v>
      </c>
      <c r="S1122" s="13">
        <f t="array" ref="S1122">INDEX(manifest_11Sep!$A$1:$V$3202,MATCH($B1122,manifest_11Sep!$B$1:$B$3202,0),MATCH(A.Dep9SepList!S$1,manifest_11Sep!$A$1:$V$1,0))</f>
        <v>0</v>
      </c>
      <c r="T1122" s="17"/>
    </row>
    <row r="1123" spans="1:21">
      <c r="A1123" s="13" t="str">
        <f t="array" ref="A1123">INDEX(manifest_11Sep!$A$1:$V$3202,MATCH($B1123,manifest_11Sep!$B$1:$B$3202,0),MATCH(A.Dep9SepList!A$1,manifest_11Sep!$A$1:$V$1,0))</f>
        <v>A</v>
      </c>
      <c r="B1123" s="13" t="s">
        <v>69</v>
      </c>
      <c r="C1123" s="13" t="str">
        <f t="array" ref="C1123">INDEX(manifest_11Sep!$A$1:$V$3202,MATCH($B1123,manifest_11Sep!$B$1:$B$3202,0),MATCH(A.Dep9SepList!C$1,manifest_11Sep!$A$1:$V$1,0))</f>
        <v>3FNT9CQ6CWC</v>
      </c>
      <c r="D1123" s="13" t="str">
        <f t="array" ref="D1123">INDEX(manifest_11Sep!$A$1:$V$3202,MATCH($B1123,manifest_11Sep!$B$1:$B$3202,0),MATCH(A.Dep9SepList!D$1,manifest_11Sep!$A$1:$V$1,0))</f>
        <v>Male</v>
      </c>
      <c r="E1123" s="13" t="str">
        <f t="array" ref="E1123">INDEX(manifest_11Sep!$A$1:$V$3202,MATCH($B1123,manifest_11Sep!$B$1:$B$3202,0),MATCH(A.Dep9SepList!E$1,manifest_11Sep!$A$1:$V$1,0))</f>
        <v>Paul</v>
      </c>
      <c r="F1123" s="13" t="str">
        <f t="array" ref="F1123">INDEX(manifest_11Sep!$A$1:$V$3202,MATCH($B1123,manifest_11Sep!$B$1:$B$3202,0),MATCH(A.Dep9SepList!F$1,manifest_11Sep!$A$1:$V$1,0))</f>
        <v>Adeyeye</v>
      </c>
      <c r="G1123" s="13">
        <f t="array" ref="G1123">INDEX(manifest_11Sep!$A$1:$V$3202,MATCH($B1123,manifest_11Sep!$B$1:$B$3202,0),MATCH(A.Dep9SepList!G$1,manifest_11Sep!$A$1:$V$1,0))</f>
        <v>39</v>
      </c>
      <c r="H1123" s="13" t="str">
        <f t="array" ref="H1123">INDEX(manifest_11Sep!$A$1:$V$3202,MATCH($B1123,manifest_11Sep!$B$1:$B$3202,0),MATCH(A.Dep9SepList!H$1,manifest_11Sep!$A$1:$V$1,0))</f>
        <v>Adeolu Durotoye</v>
      </c>
      <c r="I1123" s="13" t="str">
        <f t="array" ref="I1123">INDEX(manifest_11Sep!$A$1:$V$3202,MATCH($B1123,manifest_11Sep!$B$1:$B$3202,0),MATCH(A.Dep9SepList!I$1,manifest_11Sep!$A$1:$V$1,0))</f>
        <v>Air Canada</v>
      </c>
      <c r="J1123" s="13" t="str">
        <f t="array" ref="J1123">INDEX(manifest_11Sep!$A$1:$V$3202,MATCH($B1123,manifest_11Sep!$B$1:$B$3202,0),MATCH(A.Dep9SepList!J$1,manifest_11Sep!$A$1:$V$1,0))</f>
        <v>AC 64</v>
      </c>
      <c r="K1123" s="32" t="str">
        <f t="array" ref="K1123">INDEX(manifest_11Sep!$A$1:$V$3202,MATCH($B1123,manifest_11Sep!$B$1:$B$3202,0),MATCH(A.Dep9SepList!K$1,manifest_11Sep!$A$1:$V$1,0))</f>
        <v>18-thg 9-25</v>
      </c>
      <c r="L1123" s="20">
        <f t="array" ref="L1123">INDEX(manifest_11Sep!$A$1:$V$3202,MATCH($B1123,manifest_11Sep!$B$1:$B$3202,0),MATCH(A.Dep9SepList!L$1,manifest_11Sep!$A$1:$V$1,0))</f>
        <v>0.73958333333333337</v>
      </c>
      <c r="M1123" s="13" t="str">
        <f t="array" ref="M1123">INDEX(manifest_11Sep!$A$1:$V$3202,MATCH($B1123,manifest_11Sep!$B$1:$B$3202,0),MATCH(A.Dep9SepList!M$1,manifest_11Sep!$A$1:$V$1,0))</f>
        <v>ICN-T1</v>
      </c>
      <c r="N1123" s="13" t="str">
        <f t="array" ref="N1123">INDEX(manifest_11Sep!$A$1:$V$3202,MATCH($B1123,manifest_11Sep!$B$1:$B$3202,0),MATCH(A.Dep9SepList!N$1,manifest_11Sep!$A$1:$V$1,0))</f>
        <v>LOTTE</v>
      </c>
      <c r="O1123" s="31"/>
      <c r="P1123" s="20" t="e" cm="1" vm="1">
        <f t="array" aca="1" ref="P1123" ca="1">IF(J1123="","",_xlfn.XLOOKUP(J1123&amp;N1123,'A.Departure Grouping'!AQ:AQ&amp;'A.Departure Grouping'!AP:AP,'A.Departure Grouping'!AR:AR,"",0))</f>
        <v>#NAME?</v>
      </c>
      <c r="Q1123" s="13">
        <v>15262309</v>
      </c>
      <c r="R1123" s="13" t="s">
        <v>43</v>
      </c>
      <c r="S1123" s="13">
        <f t="array" ref="S1123">INDEX(manifest_11Sep!$A$1:$V$3202,MATCH($B1123,manifest_11Sep!$B$1:$B$3202,0),MATCH(A.Dep9SepList!S$1,manifest_11Sep!$A$1:$V$1,0))</f>
        <v>0</v>
      </c>
      <c r="T1123" s="17"/>
    </row>
    <row r="1124" spans="1:21">
      <c r="A1124" s="13" t="str">
        <f t="array" ref="A1124">INDEX(manifest_11Sep!$A$1:$V$3202,MATCH($B1124,manifest_11Sep!$B$1:$B$3202,0),MATCH(A.Dep9SepList!A$1,manifest_11Sep!$A$1:$V$1,0))</f>
        <v>A</v>
      </c>
      <c r="B1124" s="13" t="s">
        <v>72</v>
      </c>
      <c r="C1124" s="13" t="str">
        <f t="array" ref="C1124">INDEX(manifest_11Sep!$A$1:$V$3202,MATCH($B1124,manifest_11Sep!$B$1:$B$3202,0),MATCH(A.Dep9SepList!C$1,manifest_11Sep!$A$1:$V$1,0))</f>
        <v>3FNT9CQ6CWC</v>
      </c>
      <c r="D1124" s="13" t="str">
        <f t="array" ref="D1124">INDEX(manifest_11Sep!$A$1:$V$3202,MATCH($B1124,manifest_11Sep!$B$1:$B$3202,0),MATCH(A.Dep9SepList!D$1,manifest_11Sep!$A$1:$V$1,0))</f>
        <v>Male</v>
      </c>
      <c r="E1124" s="13" t="str">
        <f t="array" ref="E1124">INDEX(manifest_11Sep!$A$1:$V$3202,MATCH($B1124,manifest_11Sep!$B$1:$B$3202,0),MATCH(A.Dep9SepList!E$1,manifest_11Sep!$A$1:$V$1,0))</f>
        <v>Idowu Adekola</v>
      </c>
      <c r="F1124" s="13" t="str">
        <f t="array" ref="F1124">INDEX(manifest_11Sep!$A$1:$V$3202,MATCH($B1124,manifest_11Sep!$B$1:$B$3202,0),MATCH(A.Dep9SepList!F$1,manifest_11Sep!$A$1:$V$1,0))</f>
        <v>Nafiu</v>
      </c>
      <c r="G1124" s="13">
        <f t="array" ref="G1124">INDEX(manifest_11Sep!$A$1:$V$3202,MATCH($B1124,manifest_11Sep!$B$1:$B$3202,0),MATCH(A.Dep9SepList!G$1,manifest_11Sep!$A$1:$V$1,0))</f>
        <v>46</v>
      </c>
      <c r="H1124" s="13" t="str">
        <f t="array" ref="H1124">INDEX(manifest_11Sep!$A$1:$V$3202,MATCH($B1124,manifest_11Sep!$B$1:$B$3202,0),MATCH(A.Dep9SepList!H$1,manifest_11Sep!$A$1:$V$1,0))</f>
        <v>Adeolu Durotoye</v>
      </c>
      <c r="I1124" s="13" t="str">
        <f t="array" ref="I1124">INDEX(manifest_11Sep!$A$1:$V$3202,MATCH($B1124,manifest_11Sep!$B$1:$B$3202,0),MATCH(A.Dep9SepList!I$1,manifest_11Sep!$A$1:$V$1,0))</f>
        <v>Air Canada</v>
      </c>
      <c r="J1124" s="13" t="str">
        <f t="array" ref="J1124">INDEX(manifest_11Sep!$A$1:$V$3202,MATCH($B1124,manifest_11Sep!$B$1:$B$3202,0),MATCH(A.Dep9SepList!J$1,manifest_11Sep!$A$1:$V$1,0))</f>
        <v>AC 64</v>
      </c>
      <c r="K1124" s="32" t="str">
        <f t="array" ref="K1124">INDEX(manifest_11Sep!$A$1:$V$3202,MATCH($B1124,manifest_11Sep!$B$1:$B$3202,0),MATCH(A.Dep9SepList!K$1,manifest_11Sep!$A$1:$V$1,0))</f>
        <v>18-thg 9-25</v>
      </c>
      <c r="L1124" s="20">
        <f t="array" ref="L1124">INDEX(manifest_11Sep!$A$1:$V$3202,MATCH($B1124,manifest_11Sep!$B$1:$B$3202,0),MATCH(A.Dep9SepList!L$1,manifest_11Sep!$A$1:$V$1,0))</f>
        <v>0.73958333333333337</v>
      </c>
      <c r="M1124" s="13" t="str">
        <f t="array" ref="M1124">INDEX(manifest_11Sep!$A$1:$V$3202,MATCH($B1124,manifest_11Sep!$B$1:$B$3202,0),MATCH(A.Dep9SepList!M$1,manifest_11Sep!$A$1:$V$1,0))</f>
        <v>ICN-T1</v>
      </c>
      <c r="N1124" s="13" t="str">
        <f t="array" ref="N1124">INDEX(manifest_11Sep!$A$1:$V$3202,MATCH($B1124,manifest_11Sep!$B$1:$B$3202,0),MATCH(A.Dep9SepList!N$1,manifest_11Sep!$A$1:$V$1,0))</f>
        <v>LOTTE</v>
      </c>
      <c r="O1124" s="31"/>
      <c r="P1124" s="20" t="e" cm="1" vm="1">
        <f t="array" aca="1" ref="P1124" ca="1">IF(J1124="","",_xlfn.XLOOKUP(J1124&amp;N1124,'A.Departure Grouping'!AQ:AQ&amp;'A.Departure Grouping'!AP:AP,'A.Departure Grouping'!AR:AR,"",0))</f>
        <v>#NAME?</v>
      </c>
      <c r="Q1124" s="13">
        <v>15262309</v>
      </c>
      <c r="R1124" s="13" t="s">
        <v>43</v>
      </c>
      <c r="S1124" s="13">
        <f t="array" ref="S1124">INDEX(manifest_11Sep!$A$1:$V$3202,MATCH($B1124,manifest_11Sep!$B$1:$B$3202,0),MATCH(A.Dep9SepList!S$1,manifest_11Sep!$A$1:$V$1,0))</f>
        <v>0</v>
      </c>
      <c r="T1124" s="13"/>
    </row>
    <row r="1125" spans="1:21">
      <c r="A1125" s="13" t="str">
        <f t="array" ref="A1125">INDEX(manifest_11Sep!$A$1:$V$3202,MATCH($B1125,manifest_11Sep!$B$1:$B$3202,0),MATCH(A.Dep9SepList!A$1,manifest_11Sep!$A$1:$V$1,0))</f>
        <v>A</v>
      </c>
      <c r="B1125" s="13" t="s">
        <v>79</v>
      </c>
      <c r="C1125" s="13" t="str">
        <f t="array" ref="C1125">INDEX(manifest_11Sep!$A$1:$V$3202,MATCH($B1125,manifest_11Sep!$B$1:$B$3202,0),MATCH(A.Dep9SepList!C$1,manifest_11Sep!$A$1:$V$1,0))</f>
        <v>64NQP9SW72V</v>
      </c>
      <c r="D1125" s="13" t="str">
        <f t="array" ref="D1125">INDEX(manifest_11Sep!$A$1:$V$3202,MATCH($B1125,manifest_11Sep!$B$1:$B$3202,0),MATCH(A.Dep9SepList!D$1,manifest_11Sep!$A$1:$V$1,0))</f>
        <v>Female</v>
      </c>
      <c r="E1125" s="13" t="str">
        <f t="array" ref="E1125">INDEX(manifest_11Sep!$A$1:$V$3202,MATCH($B1125,manifest_11Sep!$B$1:$B$3202,0),MATCH(A.Dep9SepList!E$1,manifest_11Sep!$A$1:$V$1,0))</f>
        <v>Sheri</v>
      </c>
      <c r="F1125" s="13" t="str">
        <f t="array" ref="F1125">INDEX(manifest_11Sep!$A$1:$V$3202,MATCH($B1125,manifest_11Sep!$B$1:$B$3202,0),MATCH(A.Dep9SepList!F$1,manifest_11Sep!$A$1:$V$1,0))</f>
        <v>Agunbiade</v>
      </c>
      <c r="G1125" s="13">
        <f t="array" ref="G1125">INDEX(manifest_11Sep!$A$1:$V$3202,MATCH($B1125,manifest_11Sep!$B$1:$B$3202,0),MATCH(A.Dep9SepList!G$1,manifest_11Sep!$A$1:$V$1,0))</f>
        <v>54</v>
      </c>
      <c r="H1125" s="13" t="str">
        <f t="array" ref="H1125">INDEX(manifest_11Sep!$A$1:$V$3202,MATCH($B1125,manifest_11Sep!$B$1:$B$3202,0),MATCH(A.Dep9SepList!H$1,manifest_11Sep!$A$1:$V$1,0))</f>
        <v>Adeolu Durotoye</v>
      </c>
      <c r="I1125" s="13" t="str">
        <f t="array" ref="I1125">INDEX(manifest_11Sep!$A$1:$V$3202,MATCH($B1125,manifest_11Sep!$B$1:$B$3202,0),MATCH(A.Dep9SepList!I$1,manifest_11Sep!$A$1:$V$1,0))</f>
        <v>Air Canada</v>
      </c>
      <c r="J1125" s="13" t="str">
        <f t="array" ref="J1125">INDEX(manifest_11Sep!$A$1:$V$3202,MATCH($B1125,manifest_11Sep!$B$1:$B$3202,0),MATCH(A.Dep9SepList!J$1,manifest_11Sep!$A$1:$V$1,0))</f>
        <v>AC 64</v>
      </c>
      <c r="K1125" s="32" t="str">
        <f t="array" ref="K1125">INDEX(manifest_11Sep!$A$1:$V$3202,MATCH($B1125,manifest_11Sep!$B$1:$B$3202,0),MATCH(A.Dep9SepList!K$1,manifest_11Sep!$A$1:$V$1,0))</f>
        <v>18-thg 9-25</v>
      </c>
      <c r="L1125" s="20">
        <f t="array" ref="L1125">INDEX(manifest_11Sep!$A$1:$V$3202,MATCH($B1125,manifest_11Sep!$B$1:$B$3202,0),MATCH(A.Dep9SepList!L$1,manifest_11Sep!$A$1:$V$1,0))</f>
        <v>0.73958333333333337</v>
      </c>
      <c r="M1125" s="13" t="str">
        <f t="array" ref="M1125">INDEX(manifest_11Sep!$A$1:$V$3202,MATCH($B1125,manifest_11Sep!$B$1:$B$3202,0),MATCH(A.Dep9SepList!M$1,manifest_11Sep!$A$1:$V$1,0))</f>
        <v>ICN-T1</v>
      </c>
      <c r="N1125" s="13" t="str">
        <f t="array" ref="N1125">INDEX(manifest_11Sep!$A$1:$V$3202,MATCH($B1125,manifest_11Sep!$B$1:$B$3202,0),MATCH(A.Dep9SepList!N$1,manifest_11Sep!$A$1:$V$1,0))</f>
        <v>LOTTE</v>
      </c>
      <c r="O1125" s="31"/>
      <c r="P1125" s="20" t="e" cm="1" vm="1">
        <f t="array" aca="1" ref="P1125" ca="1">IF(J1125="","",_xlfn.XLOOKUP(J1125&amp;N1125,'A.Departure Grouping'!AQ:AQ&amp;'A.Departure Grouping'!AP:AP,'A.Departure Grouping'!AR:AR,"",0))</f>
        <v>#NAME?</v>
      </c>
      <c r="Q1125" s="13">
        <v>15262310</v>
      </c>
      <c r="R1125" s="13" t="s">
        <v>43</v>
      </c>
      <c r="S1125" s="13">
        <f t="array" ref="S1125">INDEX(manifest_11Sep!$A$1:$V$3202,MATCH($B1125,manifest_11Sep!$B$1:$B$3202,0),MATCH(A.Dep9SepList!S$1,manifest_11Sep!$A$1:$V$1,0))</f>
        <v>0</v>
      </c>
      <c r="T1125" s="17"/>
    </row>
    <row r="1126" spans="1:21">
      <c r="A1126" s="13" t="str">
        <f t="array" ref="A1126">INDEX(manifest_11Sep!$A$1:$V$3202,MATCH($B1126,manifest_11Sep!$B$1:$B$3202,0),MATCH(A.Dep9SepList!A$1,manifest_11Sep!$A$1:$V$1,0))</f>
        <v>A</v>
      </c>
      <c r="B1126" s="13" t="s">
        <v>128</v>
      </c>
      <c r="C1126" s="13" t="str">
        <f t="array" ref="C1126">INDEX(manifest_11Sep!$A$1:$V$3202,MATCH($B1126,manifest_11Sep!$B$1:$B$3202,0),MATCH(A.Dep9SepList!C$1,manifest_11Sep!$A$1:$V$1,0))</f>
        <v>VFNCKSMCL6W</v>
      </c>
      <c r="D1126" s="13" t="str">
        <f t="array" ref="D1126">INDEX(manifest_11Sep!$A$1:$V$3202,MATCH($B1126,manifest_11Sep!$B$1:$B$3202,0),MATCH(A.Dep9SepList!D$1,manifest_11Sep!$A$1:$V$1,0))</f>
        <v>Female</v>
      </c>
      <c r="E1126" s="13" t="str">
        <f t="array" ref="E1126">INDEX(manifest_11Sep!$A$1:$V$3202,MATCH($B1126,manifest_11Sep!$B$1:$B$3202,0),MATCH(A.Dep9SepList!E$1,manifest_11Sep!$A$1:$V$1,0))</f>
        <v>Anuoluwapo Sarah</v>
      </c>
      <c r="F1126" s="13" t="str">
        <f t="array" ref="F1126">INDEX(manifest_11Sep!$A$1:$V$3202,MATCH($B1126,manifest_11Sep!$B$1:$B$3202,0),MATCH(A.Dep9SepList!F$1,manifest_11Sep!$A$1:$V$1,0))</f>
        <v>Ayankoya</v>
      </c>
      <c r="G1126" s="13">
        <f t="array" ref="G1126">INDEX(manifest_11Sep!$A$1:$V$3202,MATCH($B1126,manifest_11Sep!$B$1:$B$3202,0),MATCH(A.Dep9SepList!G$1,manifest_11Sep!$A$1:$V$1,0))</f>
        <v>54</v>
      </c>
      <c r="H1126" s="13" t="str">
        <f t="array" ref="H1126">INDEX(manifest_11Sep!$A$1:$V$3202,MATCH($B1126,manifest_11Sep!$B$1:$B$3202,0),MATCH(A.Dep9SepList!H$1,manifest_11Sep!$A$1:$V$1,0))</f>
        <v>Adeolu Durotoye</v>
      </c>
      <c r="I1126" s="13" t="str">
        <f t="array" ref="I1126">INDEX(manifest_11Sep!$A$1:$V$3202,MATCH($B1126,manifest_11Sep!$B$1:$B$3202,0),MATCH(A.Dep9SepList!I$1,manifest_11Sep!$A$1:$V$1,0))</f>
        <v>Air Canada</v>
      </c>
      <c r="J1126" s="13" t="str">
        <f t="array" ref="J1126">INDEX(manifest_11Sep!$A$1:$V$3202,MATCH($B1126,manifest_11Sep!$B$1:$B$3202,0),MATCH(A.Dep9SepList!J$1,manifest_11Sep!$A$1:$V$1,0))</f>
        <v>AC 64</v>
      </c>
      <c r="K1126" s="32" t="str">
        <f t="array" ref="K1126">INDEX(manifest_11Sep!$A$1:$V$3202,MATCH($B1126,manifest_11Sep!$B$1:$B$3202,0),MATCH(A.Dep9SepList!K$1,manifest_11Sep!$A$1:$V$1,0))</f>
        <v>18-thg 9-25</v>
      </c>
      <c r="L1126" s="20">
        <f t="array" ref="L1126">INDEX(manifest_11Sep!$A$1:$V$3202,MATCH($B1126,manifest_11Sep!$B$1:$B$3202,0),MATCH(A.Dep9SepList!L$1,manifest_11Sep!$A$1:$V$1,0))</f>
        <v>0.73958333333333337</v>
      </c>
      <c r="M1126" s="13" t="str">
        <f t="array" ref="M1126">INDEX(manifest_11Sep!$A$1:$V$3202,MATCH($B1126,manifest_11Sep!$B$1:$B$3202,0),MATCH(A.Dep9SepList!M$1,manifest_11Sep!$A$1:$V$1,0))</f>
        <v>ICN-T1</v>
      </c>
      <c r="N1126" s="13" t="str">
        <f t="array" ref="N1126">INDEX(manifest_11Sep!$A$1:$V$3202,MATCH($B1126,manifest_11Sep!$B$1:$B$3202,0),MATCH(A.Dep9SepList!N$1,manifest_11Sep!$A$1:$V$1,0))</f>
        <v>LOTTE</v>
      </c>
      <c r="O1126" s="31"/>
      <c r="P1126" s="20" t="e" cm="1" vm="1">
        <f t="array" aca="1" ref="P1126" ca="1">IF(J1126="","",_xlfn.XLOOKUP(J1126&amp;N1126,'A.Departure Grouping'!AQ:AQ&amp;'A.Departure Grouping'!AP:AP,'A.Departure Grouping'!AR:AR,"",0))</f>
        <v>#NAME?</v>
      </c>
      <c r="Q1126" s="13">
        <v>15262317</v>
      </c>
      <c r="R1126" s="13" t="s">
        <v>43</v>
      </c>
      <c r="S1126" s="13">
        <f t="array" ref="S1126">INDEX(manifest_11Sep!$A$1:$V$3202,MATCH($B1126,manifest_11Sep!$B$1:$B$3202,0),MATCH(A.Dep9SepList!S$1,manifest_11Sep!$A$1:$V$1,0))</f>
        <v>0</v>
      </c>
      <c r="T1126" s="17"/>
    </row>
    <row r="1127" spans="1:21">
      <c r="A1127" s="13" t="str">
        <f t="array" ref="A1127">INDEX(manifest_11Sep!$A$1:$V$3202,MATCH($B1127,manifest_11Sep!$B$1:$B$3202,0),MATCH(A.Dep9SepList!A$1,manifest_11Sep!$A$1:$V$1,0))</f>
        <v>A</v>
      </c>
      <c r="B1127" s="13" t="s">
        <v>131</v>
      </c>
      <c r="C1127" s="13" t="str">
        <f t="array" ref="C1127">INDEX(manifest_11Sep!$A$1:$V$3202,MATCH($B1127,manifest_11Sep!$B$1:$B$3202,0),MATCH(A.Dep9SepList!C$1,manifest_11Sep!$A$1:$V$1,0))</f>
        <v>VFNCKSMCL6W</v>
      </c>
      <c r="D1127" s="13" t="str">
        <f t="array" ref="D1127">INDEX(manifest_11Sep!$A$1:$V$3202,MATCH($B1127,manifest_11Sep!$B$1:$B$3202,0),MATCH(A.Dep9SepList!D$1,manifest_11Sep!$A$1:$V$1,0))</f>
        <v>Male</v>
      </c>
      <c r="E1127" s="13" t="str">
        <f t="array" ref="E1127">INDEX(manifest_11Sep!$A$1:$V$3202,MATCH($B1127,manifest_11Sep!$B$1:$B$3202,0),MATCH(A.Dep9SepList!E$1,manifest_11Sep!$A$1:$V$1,0))</f>
        <v>Babatunde Olufemi</v>
      </c>
      <c r="F1127" s="13" t="str">
        <f t="array" ref="F1127">INDEX(manifest_11Sep!$A$1:$V$3202,MATCH($B1127,manifest_11Sep!$B$1:$B$3202,0),MATCH(A.Dep9SepList!F$1,manifest_11Sep!$A$1:$V$1,0))</f>
        <v>Ayankoya</v>
      </c>
      <c r="G1127" s="13">
        <f t="array" ref="G1127">INDEX(manifest_11Sep!$A$1:$V$3202,MATCH($B1127,manifest_11Sep!$B$1:$B$3202,0),MATCH(A.Dep9SepList!G$1,manifest_11Sep!$A$1:$V$1,0))</f>
        <v>56</v>
      </c>
      <c r="H1127" s="13" t="str">
        <f t="array" ref="H1127">INDEX(manifest_11Sep!$A$1:$V$3202,MATCH($B1127,manifest_11Sep!$B$1:$B$3202,0),MATCH(A.Dep9SepList!H$1,manifest_11Sep!$A$1:$V$1,0))</f>
        <v>Adeolu Durotoye</v>
      </c>
      <c r="I1127" s="13" t="str">
        <f t="array" ref="I1127">INDEX(manifest_11Sep!$A$1:$V$3202,MATCH($B1127,manifest_11Sep!$B$1:$B$3202,0),MATCH(A.Dep9SepList!I$1,manifest_11Sep!$A$1:$V$1,0))</f>
        <v>Air Canada</v>
      </c>
      <c r="J1127" s="13" t="str">
        <f t="array" ref="J1127">INDEX(manifest_11Sep!$A$1:$V$3202,MATCH($B1127,manifest_11Sep!$B$1:$B$3202,0),MATCH(A.Dep9SepList!J$1,manifest_11Sep!$A$1:$V$1,0))</f>
        <v>AC 64</v>
      </c>
      <c r="K1127" s="32" t="str">
        <f t="array" ref="K1127">INDEX(manifest_11Sep!$A$1:$V$3202,MATCH($B1127,manifest_11Sep!$B$1:$B$3202,0),MATCH(A.Dep9SepList!K$1,manifest_11Sep!$A$1:$V$1,0))</f>
        <v>18-thg 9-25</v>
      </c>
      <c r="L1127" s="20">
        <f t="array" ref="L1127">INDEX(manifest_11Sep!$A$1:$V$3202,MATCH($B1127,manifest_11Sep!$B$1:$B$3202,0),MATCH(A.Dep9SepList!L$1,manifest_11Sep!$A$1:$V$1,0))</f>
        <v>0.73958333333333337</v>
      </c>
      <c r="M1127" s="13" t="str">
        <f t="array" ref="M1127">INDEX(manifest_11Sep!$A$1:$V$3202,MATCH($B1127,manifest_11Sep!$B$1:$B$3202,0),MATCH(A.Dep9SepList!M$1,manifest_11Sep!$A$1:$V$1,0))</f>
        <v>ICN-T1</v>
      </c>
      <c r="N1127" s="13" t="str">
        <f t="array" ref="N1127">INDEX(manifest_11Sep!$A$1:$V$3202,MATCH($B1127,manifest_11Sep!$B$1:$B$3202,0),MATCH(A.Dep9SepList!N$1,manifest_11Sep!$A$1:$V$1,0))</f>
        <v>LOTTE</v>
      </c>
      <c r="O1127" s="31"/>
      <c r="P1127" s="20" t="e" cm="1" vm="1">
        <f t="array" aca="1" ref="P1127" ca="1">IF(J1127="","",_xlfn.XLOOKUP(J1127&amp;N1127,'A.Departure Grouping'!AQ:AQ&amp;'A.Departure Grouping'!AP:AP,'A.Departure Grouping'!AR:AR,"",0))</f>
        <v>#NAME?</v>
      </c>
      <c r="Q1127" s="13">
        <v>15262317</v>
      </c>
      <c r="R1127" s="13" t="s">
        <v>43</v>
      </c>
      <c r="S1127" s="13">
        <f t="array" ref="S1127">INDEX(manifest_11Sep!$A$1:$V$3202,MATCH($B1127,manifest_11Sep!$B$1:$B$3202,0),MATCH(A.Dep9SepList!S$1,manifest_11Sep!$A$1:$V$1,0))</f>
        <v>0</v>
      </c>
      <c r="T1127" s="17"/>
    </row>
    <row r="1128" spans="1:21">
      <c r="A1128" s="13" t="str">
        <f t="array" ref="A1128">INDEX(manifest_11Sep!$A$1:$V$3202,MATCH($B1128,manifest_11Sep!$B$1:$B$3202,0),MATCH(A.Dep9SepList!A$1,manifest_11Sep!$A$1:$V$1,0))</f>
        <v>A</v>
      </c>
      <c r="B1128" s="13" t="s">
        <v>141</v>
      </c>
      <c r="C1128" s="13" t="str">
        <f t="array" ref="C1128">INDEX(manifest_11Sep!$A$1:$V$3202,MATCH($B1128,manifest_11Sep!$B$1:$B$3202,0),MATCH(A.Dep9SepList!C$1,manifest_11Sep!$A$1:$V$1,0))</f>
        <v>ZDNM3RFS79X</v>
      </c>
      <c r="D1128" s="13" t="str">
        <f t="array" ref="D1128">INDEX(manifest_11Sep!$A$1:$V$3202,MATCH($B1128,manifest_11Sep!$B$1:$B$3202,0),MATCH(A.Dep9SepList!D$1,manifest_11Sep!$A$1:$V$1,0))</f>
        <v>Female</v>
      </c>
      <c r="E1128" s="13" t="str">
        <f t="array" ref="E1128">INDEX(manifest_11Sep!$A$1:$V$3202,MATCH($B1128,manifest_11Sep!$B$1:$B$3202,0),MATCH(A.Dep9SepList!E$1,manifest_11Sep!$A$1:$V$1,0))</f>
        <v>Faith</v>
      </c>
      <c r="F1128" s="13" t="str">
        <f t="array" ref="F1128">INDEX(manifest_11Sep!$A$1:$V$3202,MATCH($B1128,manifest_11Sep!$B$1:$B$3202,0),MATCH(A.Dep9SepList!F$1,manifest_11Sep!$A$1:$V$1,0))</f>
        <v>Igbinosa</v>
      </c>
      <c r="G1128" s="13">
        <f t="array" ref="G1128">INDEX(manifest_11Sep!$A$1:$V$3202,MATCH($B1128,manifest_11Sep!$B$1:$B$3202,0),MATCH(A.Dep9SepList!G$1,manifest_11Sep!$A$1:$V$1,0))</f>
        <v>51</v>
      </c>
      <c r="H1128" s="13" t="str">
        <f t="array" ref="H1128">INDEX(manifest_11Sep!$A$1:$V$3202,MATCH($B1128,manifest_11Sep!$B$1:$B$3202,0),MATCH(A.Dep9SepList!H$1,manifest_11Sep!$A$1:$V$1,0))</f>
        <v>Adeolu Durotoye</v>
      </c>
      <c r="I1128" s="13" t="str">
        <f t="array" ref="I1128">INDEX(manifest_11Sep!$A$1:$V$3202,MATCH($B1128,manifest_11Sep!$B$1:$B$3202,0),MATCH(A.Dep9SepList!I$1,manifest_11Sep!$A$1:$V$1,0))</f>
        <v>Air Canada</v>
      </c>
      <c r="J1128" s="13" t="str">
        <f t="array" ref="J1128">INDEX(manifest_11Sep!$A$1:$V$3202,MATCH($B1128,manifest_11Sep!$B$1:$B$3202,0),MATCH(A.Dep9SepList!J$1,manifest_11Sep!$A$1:$V$1,0))</f>
        <v>AC 64</v>
      </c>
      <c r="K1128" s="32" t="str">
        <f t="array" ref="K1128">INDEX(manifest_11Sep!$A$1:$V$3202,MATCH($B1128,manifest_11Sep!$B$1:$B$3202,0),MATCH(A.Dep9SepList!K$1,manifest_11Sep!$A$1:$V$1,0))</f>
        <v>18-thg 9-25</v>
      </c>
      <c r="L1128" s="20">
        <f t="array" ref="L1128">INDEX(manifest_11Sep!$A$1:$V$3202,MATCH($B1128,manifest_11Sep!$B$1:$B$3202,0),MATCH(A.Dep9SepList!L$1,manifest_11Sep!$A$1:$V$1,0))</f>
        <v>0.73958333333333337</v>
      </c>
      <c r="M1128" s="13" t="str">
        <f t="array" ref="M1128">INDEX(manifest_11Sep!$A$1:$V$3202,MATCH($B1128,manifest_11Sep!$B$1:$B$3202,0),MATCH(A.Dep9SepList!M$1,manifest_11Sep!$A$1:$V$1,0))</f>
        <v>ICN-T1</v>
      </c>
      <c r="N1128" s="13" t="str">
        <f t="array" ref="N1128">INDEX(manifest_11Sep!$A$1:$V$3202,MATCH($B1128,manifest_11Sep!$B$1:$B$3202,0),MATCH(A.Dep9SepList!N$1,manifest_11Sep!$A$1:$V$1,0))</f>
        <v>LOTTE</v>
      </c>
      <c r="O1128" s="31"/>
      <c r="P1128" s="20" t="e" cm="1" vm="1">
        <f t="array" aca="1" ref="P1128" ca="1">IF(J1128="","",_xlfn.XLOOKUP(J1128&amp;N1128,'A.Departure Grouping'!AQ:AQ&amp;'A.Departure Grouping'!AP:AP,'A.Departure Grouping'!AR:AR,"",0))</f>
        <v>#NAME?</v>
      </c>
      <c r="Q1128" s="13">
        <v>15262319</v>
      </c>
      <c r="R1128" s="13" t="s">
        <v>61</v>
      </c>
      <c r="S1128" s="13">
        <f t="array" ref="S1128">INDEX(manifest_11Sep!$A$1:$V$3202,MATCH($B1128,manifest_11Sep!$B$1:$B$3202,0),MATCH(A.Dep9SepList!S$1,manifest_11Sep!$A$1:$V$1,0))</f>
        <v>0</v>
      </c>
      <c r="T1128" s="13"/>
    </row>
    <row r="1129" spans="1:21">
      <c r="A1129" s="13" t="str">
        <f t="array" ref="A1129">INDEX(manifest_11Sep!$A$1:$V$3202,MATCH($B1129,manifest_11Sep!$B$1:$B$3202,0),MATCH(A.Dep9SepList!A$1,manifest_11Sep!$A$1:$V$1,0))</f>
        <v>A</v>
      </c>
      <c r="B1129" s="13" t="s">
        <v>3093</v>
      </c>
      <c r="C1129" s="13" t="str">
        <f t="array" ref="C1129">INDEX(manifest_11Sep!$A$1:$V$3202,MATCH($B1129,manifest_11Sep!$B$1:$B$3202,0),MATCH(A.Dep9SepList!C$1,manifest_11Sep!$A$1:$V$1,0))</f>
        <v>C5NVM6C28XH</v>
      </c>
      <c r="D1129" s="13" t="str">
        <f t="array" ref="D1129">INDEX(manifest_11Sep!$A$1:$V$3202,MATCH($B1129,manifest_11Sep!$B$1:$B$3202,0),MATCH(A.Dep9SepList!D$1,manifest_11Sep!$A$1:$V$1,0))</f>
        <v>Female</v>
      </c>
      <c r="E1129" s="13" t="str">
        <f t="array" ref="E1129">INDEX(manifest_11Sep!$A$1:$V$3202,MATCH($B1129,manifest_11Sep!$B$1:$B$3202,0),MATCH(A.Dep9SepList!E$1,manifest_11Sep!$A$1:$V$1,0))</f>
        <v>Olaperi Tomilola</v>
      </c>
      <c r="F1129" s="13" t="str">
        <f t="array" ref="F1129">INDEX(manifest_11Sep!$A$1:$V$3202,MATCH($B1129,manifest_11Sep!$B$1:$B$3202,0),MATCH(A.Dep9SepList!F$1,manifest_11Sep!$A$1:$V$1,0))</f>
        <v>Ojajuni</v>
      </c>
      <c r="G1129" s="13">
        <f t="array" ref="G1129">INDEX(manifest_11Sep!$A$1:$V$3202,MATCH($B1129,manifest_11Sep!$B$1:$B$3202,0),MATCH(A.Dep9SepList!G$1,manifest_11Sep!$A$1:$V$1,0))</f>
        <v>41</v>
      </c>
      <c r="H1129" s="13" t="str">
        <f t="array" ref="H1129">INDEX(manifest_11Sep!$A$1:$V$3202,MATCH($B1129,manifest_11Sep!$B$1:$B$3202,0),MATCH(A.Dep9SepList!H$1,manifest_11Sep!$A$1:$V$1,0))</f>
        <v>Kenny Sowunmi</v>
      </c>
      <c r="I1129" s="13" t="str">
        <f t="array" ref="I1129">INDEX(manifest_11Sep!$A$1:$V$3202,MATCH($B1129,manifest_11Sep!$B$1:$B$3202,0),MATCH(A.Dep9SepList!I$1,manifest_11Sep!$A$1:$V$1,0))</f>
        <v>Air Canada</v>
      </c>
      <c r="J1129" s="13" t="str">
        <f t="array" ref="J1129">INDEX(manifest_11Sep!$A$1:$V$3202,MATCH($B1129,manifest_11Sep!$B$1:$B$3202,0),MATCH(A.Dep9SepList!J$1,manifest_11Sep!$A$1:$V$1,0))</f>
        <v>AC 64</v>
      </c>
      <c r="K1129" s="32" t="str">
        <f t="array" ref="K1129">INDEX(manifest_11Sep!$A$1:$V$3202,MATCH($B1129,manifest_11Sep!$B$1:$B$3202,0),MATCH(A.Dep9SepList!K$1,manifest_11Sep!$A$1:$V$1,0))</f>
        <v>18-thg 9-25</v>
      </c>
      <c r="L1129" s="20">
        <f t="array" ref="L1129">INDEX(manifest_11Sep!$A$1:$V$3202,MATCH($B1129,manifest_11Sep!$B$1:$B$3202,0),MATCH(A.Dep9SepList!L$1,manifest_11Sep!$A$1:$V$1,0))</f>
        <v>0.73958333333333337</v>
      </c>
      <c r="M1129" s="13" t="str">
        <f t="array" ref="M1129">INDEX(manifest_11Sep!$A$1:$V$3202,MATCH($B1129,manifest_11Sep!$B$1:$B$3202,0),MATCH(A.Dep9SepList!M$1,manifest_11Sep!$A$1:$V$1,0))</f>
        <v>ICN-T1</v>
      </c>
      <c r="N1129" s="13" t="str">
        <f t="array" ref="N1129">INDEX(manifest_11Sep!$A$1:$V$3202,MATCH($B1129,manifest_11Sep!$B$1:$B$3202,0),MATCH(A.Dep9SepList!N$1,manifest_11Sep!$A$1:$V$1,0))</f>
        <v>LOTTE</v>
      </c>
      <c r="O1129" s="31"/>
      <c r="P1129" s="20" t="e" cm="1" vm="1">
        <f t="array" aca="1" ref="P1129" ca="1">IF(J1129="","",_xlfn.XLOOKUP(J1129&amp;N1129,'A.Departure Grouping'!AQ:AQ&amp;'A.Departure Grouping'!AP:AP,'A.Departure Grouping'!AR:AR,"",0))</f>
        <v>#NAME?</v>
      </c>
      <c r="Q1129" s="13">
        <v>15262450</v>
      </c>
      <c r="R1129" s="13" t="s">
        <v>43</v>
      </c>
      <c r="S1129" s="13">
        <f t="array" ref="S1129">INDEX(manifest_11Sep!$A$1:$V$3202,MATCH($B1129,manifest_11Sep!$B$1:$B$3202,0),MATCH(A.Dep9SepList!S$1,manifest_11Sep!$A$1:$V$1,0))</f>
        <v>0</v>
      </c>
      <c r="T1129" s="17"/>
    </row>
    <row r="1130" spans="1:21">
      <c r="A1130" s="13" t="str">
        <f t="array" ref="A1130">INDEX(manifest_11Sep!$A$1:$V$3202,MATCH($B1130,manifest_11Sep!$B$1:$B$3202,0),MATCH(A.Dep9SepList!A$1,manifest_11Sep!$A$1:$V$1,0))</f>
        <v>A</v>
      </c>
      <c r="B1130" s="13" t="s">
        <v>3130</v>
      </c>
      <c r="C1130" s="13" t="str">
        <f t="array" ref="C1130">INDEX(manifest_11Sep!$A$1:$V$3202,MATCH($B1130,manifest_11Sep!$B$1:$B$3202,0),MATCH(A.Dep9SepList!C$1,manifest_11Sep!$A$1:$V$1,0))</f>
        <v>GGNDW8SHB52</v>
      </c>
      <c r="D1130" s="13" t="str">
        <f t="array" ref="D1130">INDEX(manifest_11Sep!$A$1:$V$3202,MATCH($B1130,manifest_11Sep!$B$1:$B$3202,0),MATCH(A.Dep9SepList!D$1,manifest_11Sep!$A$1:$V$1,0))</f>
        <v>Male</v>
      </c>
      <c r="E1130" s="13" t="str">
        <f t="array" ref="E1130">INDEX(manifest_11Sep!$A$1:$V$3202,MATCH($B1130,manifest_11Sep!$B$1:$B$3202,0),MATCH(A.Dep9SepList!E$1,manifest_11Sep!$A$1:$V$1,0))</f>
        <v>Oluwole</v>
      </c>
      <c r="F1130" s="13" t="str">
        <f t="array" ref="F1130">INDEX(manifest_11Sep!$A$1:$V$3202,MATCH($B1130,manifest_11Sep!$B$1:$B$3202,0),MATCH(A.Dep9SepList!F$1,manifest_11Sep!$A$1:$V$1,0))</f>
        <v>Oyeleke</v>
      </c>
      <c r="G1130" s="13">
        <f t="array" ref="G1130">INDEX(manifest_11Sep!$A$1:$V$3202,MATCH($B1130,manifest_11Sep!$B$1:$B$3202,0),MATCH(A.Dep9SepList!G$1,manifest_11Sep!$A$1:$V$1,0))</f>
        <v>37</v>
      </c>
      <c r="H1130" s="13" t="str">
        <f t="array" ref="H1130">INDEX(manifest_11Sep!$A$1:$V$3202,MATCH($B1130,manifest_11Sep!$B$1:$B$3202,0),MATCH(A.Dep9SepList!H$1,manifest_11Sep!$A$1:$V$1,0))</f>
        <v>Kenny Sowunmi</v>
      </c>
      <c r="I1130" s="13" t="str">
        <f t="array" ref="I1130">INDEX(manifest_11Sep!$A$1:$V$3202,MATCH($B1130,manifest_11Sep!$B$1:$B$3202,0),MATCH(A.Dep9SepList!I$1,manifest_11Sep!$A$1:$V$1,0))</f>
        <v>Air Canada</v>
      </c>
      <c r="J1130" s="13" t="str">
        <f t="array" ref="J1130">INDEX(manifest_11Sep!$A$1:$V$3202,MATCH($B1130,manifest_11Sep!$B$1:$B$3202,0),MATCH(A.Dep9SepList!J$1,manifest_11Sep!$A$1:$V$1,0))</f>
        <v>AC 64</v>
      </c>
      <c r="K1130" s="32" t="str">
        <f t="array" ref="K1130">INDEX(manifest_11Sep!$A$1:$V$3202,MATCH($B1130,manifest_11Sep!$B$1:$B$3202,0),MATCH(A.Dep9SepList!K$1,manifest_11Sep!$A$1:$V$1,0))</f>
        <v>18-thg 9-25</v>
      </c>
      <c r="L1130" s="20">
        <f t="array" ref="L1130">INDEX(manifest_11Sep!$A$1:$V$3202,MATCH($B1130,manifest_11Sep!$B$1:$B$3202,0),MATCH(A.Dep9SepList!L$1,manifest_11Sep!$A$1:$V$1,0))</f>
        <v>0.73958333333333337</v>
      </c>
      <c r="M1130" s="13" t="str">
        <f t="array" ref="M1130">INDEX(manifest_11Sep!$A$1:$V$3202,MATCH($B1130,manifest_11Sep!$B$1:$B$3202,0),MATCH(A.Dep9SepList!M$1,manifest_11Sep!$A$1:$V$1,0))</f>
        <v>ICN-T1</v>
      </c>
      <c r="N1130" s="13" t="str">
        <f t="array" ref="N1130">INDEX(manifest_11Sep!$A$1:$V$3202,MATCH($B1130,manifest_11Sep!$B$1:$B$3202,0),MATCH(A.Dep9SepList!N$1,manifest_11Sep!$A$1:$V$1,0))</f>
        <v>LOTTE</v>
      </c>
      <c r="O1130" s="31"/>
      <c r="P1130" s="20" t="e" cm="1" vm="1">
        <f t="array" aca="1" ref="P1130" ca="1">IF(J1130="","",_xlfn.XLOOKUP(J1130&amp;N1130,'A.Departure Grouping'!AQ:AQ&amp;'A.Departure Grouping'!AP:AP,'A.Departure Grouping'!AR:AR,"",0))</f>
        <v>#NAME?</v>
      </c>
      <c r="Q1130" s="13">
        <v>15262459</v>
      </c>
      <c r="R1130" s="13" t="s">
        <v>43</v>
      </c>
      <c r="S1130" s="13">
        <f t="array" ref="S1130">INDEX(manifest_11Sep!$A$1:$V$3202,MATCH($B1130,manifest_11Sep!$B$1:$B$3202,0),MATCH(A.Dep9SepList!S$1,manifest_11Sep!$A$1:$V$1,0))</f>
        <v>0</v>
      </c>
      <c r="T1130" s="17"/>
    </row>
    <row r="1131" spans="1:21">
      <c r="A1131" s="13" t="str">
        <f t="array" ref="A1131">INDEX(manifest_11Sep!$A$1:$V$3202,MATCH($B1131,manifest_11Sep!$B$1:$B$3202,0),MATCH(A.Dep9SepList!A$1,manifest_11Sep!$A$1:$V$1,0))</f>
        <v>A</v>
      </c>
      <c r="B1131" s="13" t="s">
        <v>3133</v>
      </c>
      <c r="C1131" s="13" t="str">
        <f t="array" ref="C1131">INDEX(manifest_11Sep!$A$1:$V$3202,MATCH($B1131,manifest_11Sep!$B$1:$B$3202,0),MATCH(A.Dep9SepList!C$1,manifest_11Sep!$A$1:$V$1,0))</f>
        <v>GGNDW8SHB52</v>
      </c>
      <c r="D1131" s="13" t="str">
        <f t="array" ref="D1131">INDEX(manifest_11Sep!$A$1:$V$3202,MATCH($B1131,manifest_11Sep!$B$1:$B$3202,0),MATCH(A.Dep9SepList!D$1,manifest_11Sep!$A$1:$V$1,0))</f>
        <v>Female</v>
      </c>
      <c r="E1131" s="13" t="str">
        <f t="array" ref="E1131">INDEX(manifest_11Sep!$A$1:$V$3202,MATCH($B1131,manifest_11Sep!$B$1:$B$3202,0),MATCH(A.Dep9SepList!E$1,manifest_11Sep!$A$1:$V$1,0))</f>
        <v>Fiyinfoluwa Alero</v>
      </c>
      <c r="F1131" s="13" t="str">
        <f t="array" ref="F1131">INDEX(manifest_11Sep!$A$1:$V$3202,MATCH($B1131,manifest_11Sep!$B$1:$B$3202,0),MATCH(A.Dep9SepList!F$1,manifest_11Sep!$A$1:$V$1,0))</f>
        <v>Omojola</v>
      </c>
      <c r="G1131" s="13">
        <f t="array" ref="G1131">INDEX(manifest_11Sep!$A$1:$V$3202,MATCH($B1131,manifest_11Sep!$B$1:$B$3202,0),MATCH(A.Dep9SepList!G$1,manifest_11Sep!$A$1:$V$1,0))</f>
        <v>27</v>
      </c>
      <c r="H1131" s="13" t="str">
        <f t="array" ref="H1131">INDEX(manifest_11Sep!$A$1:$V$3202,MATCH($B1131,manifest_11Sep!$B$1:$B$3202,0),MATCH(A.Dep9SepList!H$1,manifest_11Sep!$A$1:$V$1,0))</f>
        <v>Kenny Sowunmi</v>
      </c>
      <c r="I1131" s="13" t="str">
        <f t="array" ref="I1131">INDEX(manifest_11Sep!$A$1:$V$3202,MATCH($B1131,manifest_11Sep!$B$1:$B$3202,0),MATCH(A.Dep9SepList!I$1,manifest_11Sep!$A$1:$V$1,0))</f>
        <v>Air Canada</v>
      </c>
      <c r="J1131" s="13" t="str">
        <f t="array" ref="J1131">INDEX(manifest_11Sep!$A$1:$V$3202,MATCH($B1131,manifest_11Sep!$B$1:$B$3202,0),MATCH(A.Dep9SepList!J$1,manifest_11Sep!$A$1:$V$1,0))</f>
        <v>AC 64</v>
      </c>
      <c r="K1131" s="32" t="str">
        <f t="array" ref="K1131">INDEX(manifest_11Sep!$A$1:$V$3202,MATCH($B1131,manifest_11Sep!$B$1:$B$3202,0),MATCH(A.Dep9SepList!K$1,manifest_11Sep!$A$1:$V$1,0))</f>
        <v>18-thg 9-25</v>
      </c>
      <c r="L1131" s="20">
        <f t="array" ref="L1131">INDEX(manifest_11Sep!$A$1:$V$3202,MATCH($B1131,manifest_11Sep!$B$1:$B$3202,0),MATCH(A.Dep9SepList!L$1,manifest_11Sep!$A$1:$V$1,0))</f>
        <v>0.73958333333333337</v>
      </c>
      <c r="M1131" s="13" t="str">
        <f t="array" ref="M1131">INDEX(manifest_11Sep!$A$1:$V$3202,MATCH($B1131,manifest_11Sep!$B$1:$B$3202,0),MATCH(A.Dep9SepList!M$1,manifest_11Sep!$A$1:$V$1,0))</f>
        <v>ICN-T1</v>
      </c>
      <c r="N1131" s="13" t="str">
        <f t="array" ref="N1131">INDEX(manifest_11Sep!$A$1:$V$3202,MATCH($B1131,manifest_11Sep!$B$1:$B$3202,0),MATCH(A.Dep9SepList!N$1,manifest_11Sep!$A$1:$V$1,0))</f>
        <v>LOTTE</v>
      </c>
      <c r="O1131" s="31"/>
      <c r="P1131" s="20" t="e" cm="1" vm="1">
        <f t="array" aca="1" ref="P1131" ca="1">IF(J1131="","",_xlfn.XLOOKUP(J1131&amp;N1131,'A.Departure Grouping'!AQ:AQ&amp;'A.Departure Grouping'!AP:AP,'A.Departure Grouping'!AR:AR,"",0))</f>
        <v>#NAME?</v>
      </c>
      <c r="Q1131" s="13">
        <v>15262459</v>
      </c>
      <c r="R1131" s="13" t="s">
        <v>43</v>
      </c>
      <c r="S1131" s="13">
        <f t="array" ref="S1131">INDEX(manifest_11Sep!$A$1:$V$3202,MATCH($B1131,manifest_11Sep!$B$1:$B$3202,0),MATCH(A.Dep9SepList!S$1,manifest_11Sep!$A$1:$V$1,0))</f>
        <v>0</v>
      </c>
      <c r="T1131" s="17"/>
    </row>
    <row r="1132" spans="1:21">
      <c r="A1132" s="13" t="str">
        <f t="array" ref="A1132">INDEX(manifest_11Sep!$A$1:$V$3202,MATCH($B1132,manifest_11Sep!$B$1:$B$3202,0),MATCH(A.Dep9SepList!A$1,manifest_11Sep!$A$1:$V$1,0))</f>
        <v>A</v>
      </c>
      <c r="B1132" s="13" t="s">
        <v>3666</v>
      </c>
      <c r="C1132" s="13" t="str">
        <f t="array" ref="C1132">INDEX(manifest_11Sep!$A$1:$V$3202,MATCH($B1132,manifest_11Sep!$B$1:$B$3202,0),MATCH(A.Dep9SepList!C$1,manifest_11Sep!$A$1:$V$1,0))</f>
        <v>JWNGZKBN66L</v>
      </c>
      <c r="D1132" s="13" t="str">
        <f t="array" ref="D1132">INDEX(manifest_11Sep!$A$1:$V$3202,MATCH($B1132,manifest_11Sep!$B$1:$B$3202,0),MATCH(A.Dep9SepList!D$1,manifest_11Sep!$A$1:$V$1,0))</f>
        <v>Male</v>
      </c>
      <c r="E1132" s="13" t="str">
        <f t="array" ref="E1132">INDEX(manifest_11Sep!$A$1:$V$3202,MATCH($B1132,manifest_11Sep!$B$1:$B$3202,0),MATCH(A.Dep9SepList!E$1,manifest_11Sep!$A$1:$V$1,0))</f>
        <v>Chimuche Freedom</v>
      </c>
      <c r="F1132" s="13" t="str">
        <f t="array" ref="F1132">INDEX(manifest_11Sep!$A$1:$V$3202,MATCH($B1132,manifest_11Sep!$B$1:$B$3202,0),MATCH(A.Dep9SepList!F$1,manifest_11Sep!$A$1:$V$1,0))</f>
        <v>Nwosu</v>
      </c>
      <c r="G1132" s="13">
        <f t="array" ref="G1132">INDEX(manifest_11Sep!$A$1:$V$3202,MATCH($B1132,manifest_11Sep!$B$1:$B$3202,0),MATCH(A.Dep9SepList!G$1,manifest_11Sep!$A$1:$V$1,0))</f>
        <v>35</v>
      </c>
      <c r="H1132" s="13" t="str">
        <f t="array" ref="H1132">INDEX(manifest_11Sep!$A$1:$V$3202,MATCH($B1132,manifest_11Sep!$B$1:$B$3202,0),MATCH(A.Dep9SepList!H$1,manifest_11Sep!$A$1:$V$1,0))</f>
        <v>Oluwasegun Makinde</v>
      </c>
      <c r="I1132" s="13" t="str">
        <f t="array" ref="I1132">INDEX(manifest_11Sep!$A$1:$V$3202,MATCH($B1132,manifest_11Sep!$B$1:$B$3202,0),MATCH(A.Dep9SepList!I$1,manifest_11Sep!$A$1:$V$1,0))</f>
        <v>Air Canada</v>
      </c>
      <c r="J1132" s="13" t="str">
        <f t="array" ref="J1132">INDEX(manifest_11Sep!$A$1:$V$3202,MATCH($B1132,manifest_11Sep!$B$1:$B$3202,0),MATCH(A.Dep9SepList!J$1,manifest_11Sep!$A$1:$V$1,0))</f>
        <v>AC 64</v>
      </c>
      <c r="K1132" s="32" t="str">
        <f t="array" ref="K1132">INDEX(manifest_11Sep!$A$1:$V$3202,MATCH($B1132,manifest_11Sep!$B$1:$B$3202,0),MATCH(A.Dep9SepList!K$1,manifest_11Sep!$A$1:$V$1,0))</f>
        <v>18-thg 9-25</v>
      </c>
      <c r="L1132" s="20">
        <f t="array" ref="L1132">INDEX(manifest_11Sep!$A$1:$V$3202,MATCH($B1132,manifest_11Sep!$B$1:$B$3202,0),MATCH(A.Dep9SepList!L$1,manifest_11Sep!$A$1:$V$1,0))</f>
        <v>0.73958333333333337</v>
      </c>
      <c r="M1132" s="13" t="str">
        <f t="array" ref="M1132">INDEX(manifest_11Sep!$A$1:$V$3202,MATCH($B1132,manifest_11Sep!$B$1:$B$3202,0),MATCH(A.Dep9SepList!M$1,manifest_11Sep!$A$1:$V$1,0))</f>
        <v>ICN-T1</v>
      </c>
      <c r="N1132" s="13" t="str">
        <f t="array" ref="N1132">INDEX(manifest_11Sep!$A$1:$V$3202,MATCH($B1132,manifest_11Sep!$B$1:$B$3202,0),MATCH(A.Dep9SepList!N$1,manifest_11Sep!$A$1:$V$1,0))</f>
        <v>LOTTE</v>
      </c>
      <c r="O1132" s="31"/>
      <c r="P1132" s="20" t="e" cm="1" vm="1">
        <f t="array" aca="1" ref="P1132" ca="1">IF(J1132="","",_xlfn.XLOOKUP(J1132&amp;N1132,'A.Departure Grouping'!AQ:AQ&amp;'A.Departure Grouping'!AP:AP,'A.Departure Grouping'!AR:AR,"",0))</f>
        <v>#NAME?</v>
      </c>
      <c r="Q1132" s="13">
        <v>15262466</v>
      </c>
      <c r="R1132" s="13" t="s">
        <v>43</v>
      </c>
      <c r="S1132" s="13">
        <f t="array" ref="S1132">INDEX(manifest_11Sep!$A$1:$V$3202,MATCH($B1132,manifest_11Sep!$B$1:$B$3202,0),MATCH(A.Dep9SepList!S$1,manifest_11Sep!$A$1:$V$1,0))</f>
        <v>0</v>
      </c>
      <c r="T1132" s="13"/>
    </row>
    <row r="1133" spans="1:21">
      <c r="A1133" s="13" t="str">
        <f t="array" ref="A1133">INDEX(manifest_11Sep!$A$1:$V$3202,MATCH($B1133,manifest_11Sep!$B$1:$B$3202,0),MATCH(A.Dep9SepList!A$1,manifest_11Sep!$A$1:$V$1,0))</f>
        <v>A</v>
      </c>
      <c r="B1133" s="13" t="s">
        <v>3671</v>
      </c>
      <c r="C1133" s="13" t="str">
        <f t="array" ref="C1133">INDEX(manifest_11Sep!$A$1:$V$3202,MATCH($B1133,manifest_11Sep!$B$1:$B$3202,0),MATCH(A.Dep9SepList!C$1,manifest_11Sep!$A$1:$V$1,0))</f>
        <v>JWNGZKBN66L</v>
      </c>
      <c r="D1133" s="13" t="str">
        <f t="array" ref="D1133">INDEX(manifest_11Sep!$A$1:$V$3202,MATCH($B1133,manifest_11Sep!$B$1:$B$3202,0),MATCH(A.Dep9SepList!D$1,manifest_11Sep!$A$1:$V$1,0))</f>
        <v>Female</v>
      </c>
      <c r="E1133" s="13" t="str">
        <f t="array" ref="E1133">INDEX(manifest_11Sep!$A$1:$V$3202,MATCH($B1133,manifest_11Sep!$B$1:$B$3202,0),MATCH(A.Dep9SepList!E$1,manifest_11Sep!$A$1:$V$1,0))</f>
        <v>Chiamaka Vivian</v>
      </c>
      <c r="F1133" s="13" t="str">
        <f t="array" ref="F1133">INDEX(manifest_11Sep!$A$1:$V$3202,MATCH($B1133,manifest_11Sep!$B$1:$B$3202,0),MATCH(A.Dep9SepList!F$1,manifest_11Sep!$A$1:$V$1,0))</f>
        <v>Chimuche</v>
      </c>
      <c r="G1133" s="13">
        <f t="array" ref="G1133">INDEX(manifest_11Sep!$A$1:$V$3202,MATCH($B1133,manifest_11Sep!$B$1:$B$3202,0),MATCH(A.Dep9SepList!G$1,manifest_11Sep!$A$1:$V$1,0))</f>
        <v>33</v>
      </c>
      <c r="H1133" s="13" t="str">
        <f t="array" ref="H1133">INDEX(manifest_11Sep!$A$1:$V$3202,MATCH($B1133,manifest_11Sep!$B$1:$B$3202,0),MATCH(A.Dep9SepList!H$1,manifest_11Sep!$A$1:$V$1,0))</f>
        <v>Oluwasegun Makinde</v>
      </c>
      <c r="I1133" s="13" t="str">
        <f t="array" ref="I1133">INDEX(manifest_11Sep!$A$1:$V$3202,MATCH($B1133,manifest_11Sep!$B$1:$B$3202,0),MATCH(A.Dep9SepList!I$1,manifest_11Sep!$A$1:$V$1,0))</f>
        <v>Air Canada</v>
      </c>
      <c r="J1133" s="13" t="str">
        <f t="array" ref="J1133">INDEX(manifest_11Sep!$A$1:$V$3202,MATCH($B1133,manifest_11Sep!$B$1:$B$3202,0),MATCH(A.Dep9SepList!J$1,manifest_11Sep!$A$1:$V$1,0))</f>
        <v>AC 64</v>
      </c>
      <c r="K1133" s="32" t="str">
        <f t="array" ref="K1133">INDEX(manifest_11Sep!$A$1:$V$3202,MATCH($B1133,manifest_11Sep!$B$1:$B$3202,0),MATCH(A.Dep9SepList!K$1,manifest_11Sep!$A$1:$V$1,0))</f>
        <v>18-thg 9-25</v>
      </c>
      <c r="L1133" s="20">
        <f t="array" ref="L1133">INDEX(manifest_11Sep!$A$1:$V$3202,MATCH($B1133,manifest_11Sep!$B$1:$B$3202,0),MATCH(A.Dep9SepList!L$1,manifest_11Sep!$A$1:$V$1,0))</f>
        <v>0.73958333333333337</v>
      </c>
      <c r="M1133" s="13" t="str">
        <f t="array" ref="M1133">INDEX(manifest_11Sep!$A$1:$V$3202,MATCH($B1133,manifest_11Sep!$B$1:$B$3202,0),MATCH(A.Dep9SepList!M$1,manifest_11Sep!$A$1:$V$1,0))</f>
        <v>ICN-T1</v>
      </c>
      <c r="N1133" s="13" t="str">
        <f t="array" ref="N1133">INDEX(manifest_11Sep!$A$1:$V$3202,MATCH($B1133,manifest_11Sep!$B$1:$B$3202,0),MATCH(A.Dep9SepList!N$1,manifest_11Sep!$A$1:$V$1,0))</f>
        <v>LOTTE</v>
      </c>
      <c r="O1133" s="31"/>
      <c r="P1133" s="20" t="e" cm="1" vm="1">
        <f t="array" aca="1" ref="P1133" ca="1">IF(J1133="","",_xlfn.XLOOKUP(J1133&amp;N1133,'A.Departure Grouping'!AQ:AQ&amp;'A.Departure Grouping'!AP:AP,'A.Departure Grouping'!AR:AR,"",0))</f>
        <v>#NAME?</v>
      </c>
      <c r="Q1133" s="13">
        <v>15262466</v>
      </c>
      <c r="R1133" s="13" t="s">
        <v>43</v>
      </c>
      <c r="S1133" s="13">
        <f t="array" ref="S1133">INDEX(manifest_11Sep!$A$1:$V$3202,MATCH($B1133,manifest_11Sep!$B$1:$B$3202,0),MATCH(A.Dep9SepList!S$1,manifest_11Sep!$A$1:$V$1,0))</f>
        <v>0</v>
      </c>
      <c r="T1133" s="13"/>
    </row>
    <row r="1134" spans="1:21">
      <c r="A1134" s="13" t="str">
        <f t="array" ref="A1134">INDEX(manifest_11Sep!$A$1:$V$3202,MATCH($B1134,manifest_11Sep!$B$1:$B$3202,0),MATCH(A.Dep9SepList!A$1,manifest_11Sep!$A$1:$V$1,0))</f>
        <v>A</v>
      </c>
      <c r="B1134" s="13" t="s">
        <v>3836</v>
      </c>
      <c r="C1134" s="13" t="str">
        <f t="array" ref="C1134">INDEX(manifest_11Sep!$A$1:$V$3202,MATCH($B1134,manifest_11Sep!$B$1:$B$3202,0),MATCH(A.Dep9SepList!C$1,manifest_11Sep!$A$1:$V$1,0))</f>
        <v>C2NJMWJ5SD7</v>
      </c>
      <c r="D1134" s="13" t="str">
        <f t="array" ref="D1134">INDEX(manifest_11Sep!$A$1:$V$3202,MATCH($B1134,manifest_11Sep!$B$1:$B$3202,0),MATCH(A.Dep9SepList!D$1,manifest_11Sep!$A$1:$V$1,0))</f>
        <v>Female</v>
      </c>
      <c r="E1134" s="13" t="str">
        <f t="array" ref="E1134">INDEX(manifest_11Sep!$A$1:$V$3202,MATCH($B1134,manifest_11Sep!$B$1:$B$3202,0),MATCH(A.Dep9SepList!E$1,manifest_11Sep!$A$1:$V$1,0))</f>
        <v>Shahnaz</v>
      </c>
      <c r="F1134" s="13" t="str">
        <f t="array" ref="F1134">INDEX(manifest_11Sep!$A$1:$V$3202,MATCH($B1134,manifest_11Sep!$B$1:$B$3202,0),MATCH(A.Dep9SepList!F$1,manifest_11Sep!$A$1:$V$1,0))</f>
        <v>Zafaranzadeh Attar</v>
      </c>
      <c r="G1134" s="13">
        <f t="array" ref="G1134">INDEX(manifest_11Sep!$A$1:$V$3202,MATCH($B1134,manifest_11Sep!$B$1:$B$3202,0),MATCH(A.Dep9SepList!G$1,manifest_11Sep!$A$1:$V$1,0))</f>
        <v>46</v>
      </c>
      <c r="H1134" s="13" t="str">
        <f t="array" ref="H1134">INDEX(manifest_11Sep!$A$1:$V$3202,MATCH($B1134,manifest_11Sep!$B$1:$B$3202,0),MATCH(A.Dep9SepList!H$1,manifest_11Sep!$A$1:$V$1,0))</f>
        <v>Que Yazdani</v>
      </c>
      <c r="I1134" s="13" t="str">
        <f t="array" ref="I1134">INDEX(manifest_11Sep!$A$1:$V$3202,MATCH($B1134,manifest_11Sep!$B$1:$B$3202,0),MATCH(A.Dep9SepList!I$1,manifest_11Sep!$A$1:$V$1,0))</f>
        <v>Air Canada</v>
      </c>
      <c r="J1134" s="13" t="str">
        <f t="array" ref="J1134">INDEX(manifest_11Sep!$A$1:$V$3202,MATCH($B1134,manifest_11Sep!$B$1:$B$3202,0),MATCH(A.Dep9SepList!J$1,manifest_11Sep!$A$1:$V$1,0))</f>
        <v>AC 64</v>
      </c>
      <c r="K1134" s="32" t="str">
        <f t="array" ref="K1134">INDEX(manifest_11Sep!$A$1:$V$3202,MATCH($B1134,manifest_11Sep!$B$1:$B$3202,0),MATCH(A.Dep9SepList!K$1,manifest_11Sep!$A$1:$V$1,0))</f>
        <v>18-thg 9-25</v>
      </c>
      <c r="L1134" s="20">
        <f t="array" ref="L1134">INDEX(manifest_11Sep!$A$1:$V$3202,MATCH($B1134,manifest_11Sep!$B$1:$B$3202,0),MATCH(A.Dep9SepList!L$1,manifest_11Sep!$A$1:$V$1,0))</f>
        <v>0.73958333333333337</v>
      </c>
      <c r="M1134" s="13" t="str">
        <f t="array" ref="M1134">INDEX(manifest_11Sep!$A$1:$V$3202,MATCH($B1134,manifest_11Sep!$B$1:$B$3202,0),MATCH(A.Dep9SepList!M$1,manifest_11Sep!$A$1:$V$1,0))</f>
        <v>ICN-T1</v>
      </c>
      <c r="N1134" s="13" t="str">
        <f t="array" ref="N1134">INDEX(manifest_11Sep!$A$1:$V$3202,MATCH($B1134,manifest_11Sep!$B$1:$B$3202,0),MATCH(A.Dep9SepList!N$1,manifest_11Sep!$A$1:$V$1,0))</f>
        <v>LOTTE</v>
      </c>
      <c r="O1134" s="31"/>
      <c r="P1134" s="20" t="e" cm="1" vm="1">
        <f t="array" aca="1" ref="P1134" ca="1">IF(J1134="","",_xlfn.XLOOKUP(J1134&amp;N1134,'A.Departure Grouping'!AQ:AQ&amp;'A.Departure Grouping'!AP:AP,'A.Departure Grouping'!AR:AR,"",0))</f>
        <v>#NAME?</v>
      </c>
      <c r="Q1134" s="13">
        <v>15262479</v>
      </c>
      <c r="R1134" s="13" t="s">
        <v>43</v>
      </c>
      <c r="S1134" s="13">
        <f t="array" ref="S1134">INDEX(manifest_11Sep!$A$1:$V$3202,MATCH($B1134,manifest_11Sep!$B$1:$B$3202,0),MATCH(A.Dep9SepList!S$1,manifest_11Sep!$A$1:$V$1,0))</f>
        <v>0</v>
      </c>
      <c r="T1134" s="17"/>
    </row>
    <row r="1135" spans="1:21">
      <c r="A1135" s="13" t="str">
        <f t="array" ref="A1135">INDEX(manifest_11Sep!$A$1:$V$3202,MATCH($B1135,manifest_11Sep!$B$1:$B$3202,0),MATCH(A.Dep9SepList!A$1,manifest_11Sep!$A$1:$V$1,0))</f>
        <v>A</v>
      </c>
      <c r="B1135" s="13" t="s">
        <v>3839</v>
      </c>
      <c r="C1135" s="13" t="str">
        <f t="array" ref="C1135">INDEX(manifest_11Sep!$A$1:$V$3202,MATCH($B1135,manifest_11Sep!$B$1:$B$3202,0),MATCH(A.Dep9SepList!C$1,manifest_11Sep!$A$1:$V$1,0))</f>
        <v>C2NJMWJ5SD7</v>
      </c>
      <c r="D1135" s="13" t="str">
        <f t="array" ref="D1135">INDEX(manifest_11Sep!$A$1:$V$3202,MATCH($B1135,manifest_11Sep!$B$1:$B$3202,0),MATCH(A.Dep9SepList!D$1,manifest_11Sep!$A$1:$V$1,0))</f>
        <v>Male</v>
      </c>
      <c r="E1135" s="13" t="str">
        <f t="array" ref="E1135">INDEX(manifest_11Sep!$A$1:$V$3202,MATCH($B1135,manifest_11Sep!$B$1:$B$3202,0),MATCH(A.Dep9SepList!E$1,manifest_11Sep!$A$1:$V$1,0))</f>
        <v>Mahdi</v>
      </c>
      <c r="F1135" s="13" t="str">
        <f t="array" ref="F1135">INDEX(manifest_11Sep!$A$1:$V$3202,MATCH($B1135,manifest_11Sep!$B$1:$B$3202,0),MATCH(A.Dep9SepList!F$1,manifest_11Sep!$A$1:$V$1,0))</f>
        <v>Babaei</v>
      </c>
      <c r="G1135" s="13">
        <f t="array" ref="G1135">INDEX(manifest_11Sep!$A$1:$V$3202,MATCH($B1135,manifest_11Sep!$B$1:$B$3202,0),MATCH(A.Dep9SepList!G$1,manifest_11Sep!$A$1:$V$1,0))</f>
        <v>47</v>
      </c>
      <c r="H1135" s="13" t="str">
        <f t="array" ref="H1135">INDEX(manifest_11Sep!$A$1:$V$3202,MATCH($B1135,manifest_11Sep!$B$1:$B$3202,0),MATCH(A.Dep9SepList!H$1,manifest_11Sep!$A$1:$V$1,0))</f>
        <v>Que Yazdani</v>
      </c>
      <c r="I1135" s="13" t="str">
        <f t="array" ref="I1135">INDEX(manifest_11Sep!$A$1:$V$3202,MATCH($B1135,manifest_11Sep!$B$1:$B$3202,0),MATCH(A.Dep9SepList!I$1,manifest_11Sep!$A$1:$V$1,0))</f>
        <v>Air Canada</v>
      </c>
      <c r="J1135" s="13" t="str">
        <f t="array" ref="J1135">INDEX(manifest_11Sep!$A$1:$V$3202,MATCH($B1135,manifest_11Sep!$B$1:$B$3202,0),MATCH(A.Dep9SepList!J$1,manifest_11Sep!$A$1:$V$1,0))</f>
        <v>AC 64</v>
      </c>
      <c r="K1135" s="32" t="str">
        <f t="array" ref="K1135">INDEX(manifest_11Sep!$A$1:$V$3202,MATCH($B1135,manifest_11Sep!$B$1:$B$3202,0),MATCH(A.Dep9SepList!K$1,manifest_11Sep!$A$1:$V$1,0))</f>
        <v>18-thg 9-25</v>
      </c>
      <c r="L1135" s="20">
        <f t="array" ref="L1135">INDEX(manifest_11Sep!$A$1:$V$3202,MATCH($B1135,manifest_11Sep!$B$1:$B$3202,0),MATCH(A.Dep9SepList!L$1,manifest_11Sep!$A$1:$V$1,0))</f>
        <v>0.73958333333333337</v>
      </c>
      <c r="M1135" s="13" t="str">
        <f t="array" ref="M1135">INDEX(manifest_11Sep!$A$1:$V$3202,MATCH($B1135,manifest_11Sep!$B$1:$B$3202,0),MATCH(A.Dep9SepList!M$1,manifest_11Sep!$A$1:$V$1,0))</f>
        <v>ICN-T1</v>
      </c>
      <c r="N1135" s="13" t="str">
        <f t="array" ref="N1135">INDEX(manifest_11Sep!$A$1:$V$3202,MATCH($B1135,manifest_11Sep!$B$1:$B$3202,0),MATCH(A.Dep9SepList!N$1,manifest_11Sep!$A$1:$V$1,0))</f>
        <v>LOTTE</v>
      </c>
      <c r="O1135" s="31"/>
      <c r="P1135" s="20" t="e" cm="1" vm="1">
        <f t="array" aca="1" ref="P1135" ca="1">IF(J1135="","",_xlfn.XLOOKUP(J1135&amp;N1135,'A.Departure Grouping'!AQ:AQ&amp;'A.Departure Grouping'!AP:AP,'A.Departure Grouping'!AR:AR,"",0))</f>
        <v>#NAME?</v>
      </c>
      <c r="Q1135" s="13">
        <v>15262479</v>
      </c>
      <c r="R1135" s="13" t="s">
        <v>43</v>
      </c>
      <c r="S1135" s="13">
        <f t="array" ref="S1135">INDEX(manifest_11Sep!$A$1:$V$3202,MATCH($B1135,manifest_11Sep!$B$1:$B$3202,0),MATCH(A.Dep9SepList!S$1,manifest_11Sep!$A$1:$V$1,0))</f>
        <v>0</v>
      </c>
      <c r="T1135" s="17"/>
    </row>
    <row r="1136" spans="1:21">
      <c r="A1136" s="13" t="str">
        <f t="array" ref="A1136">INDEX(manifest_11Sep!$A$1:$V$3202,MATCH($B1136,manifest_11Sep!$B$1:$B$3202,0),MATCH(A.Dep9SepList!A$1,manifest_11Sep!$A$1:$V$1,0))</f>
        <v>A</v>
      </c>
      <c r="B1136" s="13" t="s">
        <v>3086</v>
      </c>
      <c r="C1136" s="13" t="str">
        <f t="array" ref="C1136">INDEX(manifest_11Sep!$A$1:$V$3202,MATCH($B1136,manifest_11Sep!$B$1:$B$3202,0),MATCH(A.Dep9SepList!C$1,manifest_11Sep!$A$1:$V$1,0))</f>
        <v>Z4NYGZVKNMF</v>
      </c>
      <c r="D1136" s="13" t="str">
        <f t="array" ref="D1136">INDEX(manifest_11Sep!$A$1:$V$3202,MATCH($B1136,manifest_11Sep!$B$1:$B$3202,0),MATCH(A.Dep9SepList!D$1,manifest_11Sep!$A$1:$V$1,0))</f>
        <v>Male</v>
      </c>
      <c r="E1136" s="13" t="str">
        <f t="array" ref="E1136">INDEX(manifest_11Sep!$A$1:$V$3202,MATCH($B1136,manifest_11Sep!$B$1:$B$3202,0),MATCH(A.Dep9SepList!E$1,manifest_11Sep!$A$1:$V$1,0))</f>
        <v>Ikponmwosa Christopher</v>
      </c>
      <c r="F1136" s="13" t="str">
        <f t="array" ref="F1136">INDEX(manifest_11Sep!$A$1:$V$3202,MATCH($B1136,manifest_11Sep!$B$1:$B$3202,0),MATCH(A.Dep9SepList!F$1,manifest_11Sep!$A$1:$V$1,0))</f>
        <v>Asuen</v>
      </c>
      <c r="G1136" s="13">
        <f t="array" ref="G1136">INDEX(manifest_11Sep!$A$1:$V$3202,MATCH($B1136,manifest_11Sep!$B$1:$B$3202,0),MATCH(A.Dep9SepList!G$1,manifest_11Sep!$A$1:$V$1,0))</f>
        <v>47</v>
      </c>
      <c r="H1136" s="13" t="str">
        <f t="array" ref="H1136">INDEX(manifest_11Sep!$A$1:$V$3202,MATCH($B1136,manifest_11Sep!$B$1:$B$3202,0),MATCH(A.Dep9SepList!H$1,manifest_11Sep!$A$1:$V$1,0))</f>
        <v>Kenny Sowunmi</v>
      </c>
      <c r="I1136" s="13" t="str">
        <f t="array" ref="I1136">INDEX(manifest_11Sep!$A$1:$V$3202,MATCH($B1136,manifest_11Sep!$B$1:$B$3202,0),MATCH(A.Dep9SepList!I$1,manifest_11Sep!$A$1:$V$1,0))</f>
        <v>Air Canada</v>
      </c>
      <c r="J1136" s="13" t="str">
        <f t="array" ref="J1136">INDEX(manifest_11Sep!$A$1:$V$3202,MATCH($B1136,manifest_11Sep!$B$1:$B$3202,0),MATCH(A.Dep9SepList!J$1,manifest_11Sep!$A$1:$V$1,0))</f>
        <v>AC 64</v>
      </c>
      <c r="K1136" s="32" t="str">
        <f t="array" ref="K1136">INDEX(manifest_11Sep!$A$1:$V$3202,MATCH($B1136,manifest_11Sep!$B$1:$B$3202,0),MATCH(A.Dep9SepList!K$1,manifest_11Sep!$A$1:$V$1,0))</f>
        <v>18-thg 9-25</v>
      </c>
      <c r="L1136" s="20">
        <f t="array" ref="L1136">INDEX(manifest_11Sep!$A$1:$V$3202,MATCH($B1136,manifest_11Sep!$B$1:$B$3202,0),MATCH(A.Dep9SepList!L$1,manifest_11Sep!$A$1:$V$1,0))</f>
        <v>0.73958333333333337</v>
      </c>
      <c r="M1136" s="13" t="str">
        <f t="array" ref="M1136">INDEX(manifest_11Sep!$A$1:$V$3202,MATCH($B1136,manifest_11Sep!$B$1:$B$3202,0),MATCH(A.Dep9SepList!M$1,manifest_11Sep!$A$1:$V$1,0))</f>
        <v>ICN-T1</v>
      </c>
      <c r="N1136" s="13" t="str">
        <f t="array" ref="N1136">INDEX(manifest_11Sep!$A$1:$V$3202,MATCH($B1136,manifest_11Sep!$B$1:$B$3202,0),MATCH(A.Dep9SepList!N$1,manifest_11Sep!$A$1:$V$1,0))</f>
        <v>LOTTE</v>
      </c>
      <c r="O1136" s="31"/>
      <c r="P1136" s="20" t="e" cm="1" vm="1">
        <f t="array" aca="1" ref="P1136" ca="1">IF(J1136="","",_xlfn.XLOOKUP(J1136&amp;N1136,'A.Departure Grouping'!AQ:AQ&amp;'A.Departure Grouping'!AP:AP,'A.Departure Grouping'!AR:AR,"",0))</f>
        <v>#NAME?</v>
      </c>
      <c r="Q1136" s="13">
        <v>15262449</v>
      </c>
      <c r="R1136" s="13" t="s">
        <v>61</v>
      </c>
      <c r="S1136" s="13" t="str">
        <f t="array" ref="S1136">INDEX(manifest_11Sep!$A$1:$V$3202,MATCH($B1136,manifest_11Sep!$B$1:$B$3202,0),MATCH(A.Dep9SepList!S$1,manifest_11Sep!$A$1:$V$1,0))</f>
        <v>arrive 12Sep, pick-up on 13Sep @ 13:30, ICN-T1</v>
      </c>
      <c r="T1136" s="17"/>
    </row>
    <row r="1137" spans="1:20" hidden="1">
      <c r="A1137" s="13" t="str">
        <f t="array" ref="A1137">INDEX(manifest_11Sep!$A$1:$V$3202,MATCH($B1137,manifest_11Sep!$B$1:$B$3202,0),MATCH(A.Dep9SepList!A$1,manifest_11Sep!$A$1:$V$1,0))</f>
        <v>A</v>
      </c>
      <c r="B1137" s="13" t="s">
        <v>2404</v>
      </c>
      <c r="C1137" s="13" t="str">
        <f t="array" ref="C1137">INDEX(manifest_11Sep!$A$1:$V$3202,MATCH($B1137,manifest_11Sep!$B$1:$B$3202,0),MATCH(A.Dep9SepList!C$1,manifest_11Sep!$A$1:$V$1,0))</f>
        <v>4QNGKV7VMH3</v>
      </c>
      <c r="D1137" s="13" t="str">
        <f t="array" ref="D1137">INDEX(manifest_11Sep!$A$1:$V$3202,MATCH($B1137,manifest_11Sep!$B$1:$B$3202,0),MATCH(A.Dep9SepList!D$1,manifest_11Sep!$A$1:$V$1,0))</f>
        <v>Female</v>
      </c>
      <c r="E1137" s="13" t="str">
        <f t="array" ref="E1137">INDEX(manifest_11Sep!$A$1:$V$3202,MATCH($B1137,manifest_11Sep!$B$1:$B$3202,0),MATCH(A.Dep9SepList!E$1,manifest_11Sep!$A$1:$V$1,0))</f>
        <v>Shu</v>
      </c>
      <c r="F1137" s="13" t="str">
        <f t="array" ref="F1137">INDEX(manifest_11Sep!$A$1:$V$3202,MATCH($B1137,manifest_11Sep!$B$1:$B$3202,0),MATCH(A.Dep9SepList!F$1,manifest_11Sep!$A$1:$V$1,0))</f>
        <v>Chen</v>
      </c>
      <c r="G1137" s="13">
        <f t="array" ref="G1137">INDEX(manifest_11Sep!$A$1:$V$3202,MATCH($B1137,manifest_11Sep!$B$1:$B$3202,0),MATCH(A.Dep9SepList!G$1,manifest_11Sep!$A$1:$V$1,0))</f>
        <v>34</v>
      </c>
      <c r="H1137" s="13" t="str">
        <f t="array" ref="H1137">INDEX(manifest_11Sep!$A$1:$V$3202,MATCH($B1137,manifest_11Sep!$B$1:$B$3202,0),MATCH(A.Dep9SepList!H$1,manifest_11Sep!$A$1:$V$1,0))</f>
        <v>Jack Yang</v>
      </c>
      <c r="I1137" s="13" t="str">
        <f t="array" ref="I1137">INDEX(manifest_11Sep!$A$1:$V$3202,MATCH($B1137,manifest_11Sep!$B$1:$B$3202,0),MATCH(A.Dep9SepList!I$1,manifest_11Sep!$A$1:$V$1,0))</f>
        <v>Air Canada</v>
      </c>
      <c r="J1137" s="13" t="str">
        <f t="array" ref="J1137">INDEX(manifest_11Sep!$A$1:$V$3202,MATCH($B1137,manifest_11Sep!$B$1:$B$3202,0),MATCH(A.Dep9SepList!J$1,manifest_11Sep!$A$1:$V$1,0))</f>
        <v>AC 64</v>
      </c>
      <c r="K1137" s="32" t="str">
        <f t="array" ref="K1137">INDEX(manifest_11Sep!$A$1:$V$3202,MATCH($B1137,manifest_11Sep!$B$1:$B$3202,0),MATCH(A.Dep9SepList!K$1,manifest_11Sep!$A$1:$V$1,0))</f>
        <v>18-thg 9-25</v>
      </c>
      <c r="L1137" s="20">
        <f t="array" ref="L1137">INDEX(manifest_11Sep!$A$1:$V$3202,MATCH($B1137,manifest_11Sep!$B$1:$B$3202,0),MATCH(A.Dep9SepList!L$1,manifest_11Sep!$A$1:$V$1,0))</f>
        <v>0.73958333333333337</v>
      </c>
      <c r="M1137" s="13" t="str">
        <f t="array" ref="M1137">INDEX(manifest_11Sep!$A$1:$V$3202,MATCH($B1137,manifest_11Sep!$B$1:$B$3202,0),MATCH(A.Dep9SepList!M$1,manifest_11Sep!$A$1:$V$1,0))</f>
        <v>ICN-T1</v>
      </c>
      <c r="N1137" s="13" t="str">
        <f t="array" ref="N1137">INDEX(manifest_11Sep!$A$1:$V$3202,MATCH($B1137,manifest_11Sep!$B$1:$B$3202,0),MATCH(A.Dep9SepList!N$1,manifest_11Sep!$A$1:$V$1,0))</f>
        <v>THE PLAZA</v>
      </c>
      <c r="O1137" s="31"/>
      <c r="P1137" s="20" t="e" cm="1" vm="1">
        <f t="array" aca="1" ref="P1137" ca="1">IF(J1137="","",_xlfn.XLOOKUP(J1137&amp;N1137,'A.Departure Grouping'!AQ:AQ&amp;'A.Departure Grouping'!AP:AP,'A.Departure Grouping'!AR:AR,"",0))</f>
        <v>#NAME?</v>
      </c>
      <c r="Q1137" s="13">
        <v>70508939</v>
      </c>
      <c r="R1137" s="13" t="s">
        <v>43</v>
      </c>
      <c r="S1137" s="13">
        <f t="array" ref="S1137">INDEX(manifest_11Sep!$A$1:$V$3202,MATCH($B1137,manifest_11Sep!$B$1:$B$3202,0),MATCH(A.Dep9SepList!S$1,manifest_11Sep!$A$1:$V$1,0))</f>
        <v>0</v>
      </c>
      <c r="T1137" s="17"/>
    </row>
    <row r="1138" spans="1:20" hidden="1">
      <c r="A1138" s="13" t="str">
        <f t="array" ref="A1138">INDEX(manifest_11Sep!$A$1:$V$3202,MATCH($B1138,manifest_11Sep!$B$1:$B$3202,0),MATCH(A.Dep9SepList!A$1,manifest_11Sep!$A$1:$V$1,0))</f>
        <v>A</v>
      </c>
      <c r="B1138" s="13" t="s">
        <v>2426</v>
      </c>
      <c r="C1138" s="13" t="str">
        <f t="array" ref="C1138">INDEX(manifest_11Sep!$A$1:$V$3202,MATCH($B1138,manifest_11Sep!$B$1:$B$3202,0),MATCH(A.Dep9SepList!C$1,manifest_11Sep!$A$1:$V$1,0))</f>
        <v>W5NTD5HMP87</v>
      </c>
      <c r="D1138" s="13" t="str">
        <f t="array" ref="D1138">INDEX(manifest_11Sep!$A$1:$V$3202,MATCH($B1138,manifest_11Sep!$B$1:$B$3202,0),MATCH(A.Dep9SepList!D$1,manifest_11Sep!$A$1:$V$1,0))</f>
        <v>Female</v>
      </c>
      <c r="E1138" s="13" t="str">
        <f t="array" ref="E1138">INDEX(manifest_11Sep!$A$1:$V$3202,MATCH($B1138,manifest_11Sep!$B$1:$B$3202,0),MATCH(A.Dep9SepList!E$1,manifest_11Sep!$A$1:$V$1,0))</f>
        <v>Dan</v>
      </c>
      <c r="F1138" s="13" t="str">
        <f t="array" ref="F1138">INDEX(manifest_11Sep!$A$1:$V$3202,MATCH($B1138,manifest_11Sep!$B$1:$B$3202,0),MATCH(A.Dep9SepList!F$1,manifest_11Sep!$A$1:$V$1,0))</f>
        <v>Chen</v>
      </c>
      <c r="G1138" s="13">
        <f t="array" ref="G1138">INDEX(manifest_11Sep!$A$1:$V$3202,MATCH($B1138,manifest_11Sep!$B$1:$B$3202,0),MATCH(A.Dep9SepList!G$1,manifest_11Sep!$A$1:$V$1,0))</f>
        <v>40</v>
      </c>
      <c r="H1138" s="13" t="str">
        <f t="array" ref="H1138">INDEX(manifest_11Sep!$A$1:$V$3202,MATCH($B1138,manifest_11Sep!$B$1:$B$3202,0),MATCH(A.Dep9SepList!H$1,manifest_11Sep!$A$1:$V$1,0))</f>
        <v>Jack Yang</v>
      </c>
      <c r="I1138" s="13" t="str">
        <f t="array" ref="I1138">INDEX(manifest_11Sep!$A$1:$V$3202,MATCH($B1138,manifest_11Sep!$B$1:$B$3202,0),MATCH(A.Dep9SepList!I$1,manifest_11Sep!$A$1:$V$1,0))</f>
        <v>Air Canada</v>
      </c>
      <c r="J1138" s="13" t="str">
        <f t="array" ref="J1138">INDEX(manifest_11Sep!$A$1:$V$3202,MATCH($B1138,manifest_11Sep!$B$1:$B$3202,0),MATCH(A.Dep9SepList!J$1,manifest_11Sep!$A$1:$V$1,0))</f>
        <v>AC 64</v>
      </c>
      <c r="K1138" s="32" t="str">
        <f t="array" ref="K1138">INDEX(manifest_11Sep!$A$1:$V$3202,MATCH($B1138,manifest_11Sep!$B$1:$B$3202,0),MATCH(A.Dep9SepList!K$1,manifest_11Sep!$A$1:$V$1,0))</f>
        <v>18-thg 9-25</v>
      </c>
      <c r="L1138" s="20">
        <f t="array" ref="L1138">INDEX(manifest_11Sep!$A$1:$V$3202,MATCH($B1138,manifest_11Sep!$B$1:$B$3202,0),MATCH(A.Dep9SepList!L$1,manifest_11Sep!$A$1:$V$1,0))</f>
        <v>0.73958333333333337</v>
      </c>
      <c r="M1138" s="13" t="str">
        <f t="array" ref="M1138">INDEX(manifest_11Sep!$A$1:$V$3202,MATCH($B1138,manifest_11Sep!$B$1:$B$3202,0),MATCH(A.Dep9SepList!M$1,manifest_11Sep!$A$1:$V$1,0))</f>
        <v>ICN-T1</v>
      </c>
      <c r="N1138" s="13" t="str">
        <f t="array" ref="N1138">INDEX(manifest_11Sep!$A$1:$V$3202,MATCH($B1138,manifest_11Sep!$B$1:$B$3202,0),MATCH(A.Dep9SepList!N$1,manifest_11Sep!$A$1:$V$1,0))</f>
        <v>THE PLAZA</v>
      </c>
      <c r="O1138" s="31"/>
      <c r="P1138" s="20" t="e" cm="1" vm="1">
        <f t="array" aca="1" ref="P1138" ca="1">IF(J1138="","",_xlfn.XLOOKUP(J1138&amp;N1138,'A.Departure Grouping'!AQ:AQ&amp;'A.Departure Grouping'!AP:AP,'A.Departure Grouping'!AR:AR,"",0))</f>
        <v>#NAME?</v>
      </c>
      <c r="Q1138" s="13">
        <v>70147585</v>
      </c>
      <c r="R1138" s="13" t="s">
        <v>43</v>
      </c>
      <c r="S1138" s="13">
        <f t="array" ref="S1138">INDEX(manifest_11Sep!$A$1:$V$3202,MATCH($B1138,manifest_11Sep!$B$1:$B$3202,0),MATCH(A.Dep9SepList!S$1,manifest_11Sep!$A$1:$V$1,0))</f>
        <v>0</v>
      </c>
      <c r="T1138" s="17"/>
    </row>
    <row r="1139" spans="1:20" hidden="1">
      <c r="A1139" s="13" t="str">
        <f t="array" ref="A1139">INDEX(manifest_11Sep!$A$1:$V$3202,MATCH($B1139,manifest_11Sep!$B$1:$B$3202,0),MATCH(A.Dep9SepList!A$1,manifest_11Sep!$A$1:$V$1,0))</f>
        <v>A</v>
      </c>
      <c r="B1139" s="13" t="s">
        <v>2428</v>
      </c>
      <c r="C1139" s="13" t="str">
        <f t="array" ref="C1139">INDEX(manifest_11Sep!$A$1:$V$3202,MATCH($B1139,manifest_11Sep!$B$1:$B$3202,0),MATCH(A.Dep9SepList!C$1,manifest_11Sep!$A$1:$V$1,0))</f>
        <v>W5NTD5HMP87</v>
      </c>
      <c r="D1139" s="13" t="str">
        <f t="array" ref="D1139">INDEX(manifest_11Sep!$A$1:$V$3202,MATCH($B1139,manifest_11Sep!$B$1:$B$3202,0),MATCH(A.Dep9SepList!D$1,manifest_11Sep!$A$1:$V$1,0))</f>
        <v>Male</v>
      </c>
      <c r="E1139" s="13" t="str">
        <f t="array" ref="E1139">INDEX(manifest_11Sep!$A$1:$V$3202,MATCH($B1139,manifest_11Sep!$B$1:$B$3202,0),MATCH(A.Dep9SepList!E$1,manifest_11Sep!$A$1:$V$1,0))</f>
        <v>Jinxiang</v>
      </c>
      <c r="F1139" s="13" t="str">
        <f t="array" ref="F1139">INDEX(manifest_11Sep!$A$1:$V$3202,MATCH($B1139,manifest_11Sep!$B$1:$B$3202,0),MATCH(A.Dep9SepList!F$1,manifest_11Sep!$A$1:$V$1,0))</f>
        <v>Ren</v>
      </c>
      <c r="G1139" s="13">
        <f t="array" ref="G1139">INDEX(manifest_11Sep!$A$1:$V$3202,MATCH($B1139,manifest_11Sep!$B$1:$B$3202,0),MATCH(A.Dep9SepList!G$1,manifest_11Sep!$A$1:$V$1,0))</f>
        <v>42</v>
      </c>
      <c r="H1139" s="13" t="str">
        <f t="array" ref="H1139">INDEX(manifest_11Sep!$A$1:$V$3202,MATCH($B1139,manifest_11Sep!$B$1:$B$3202,0),MATCH(A.Dep9SepList!H$1,manifest_11Sep!$A$1:$V$1,0))</f>
        <v>Jack Yang</v>
      </c>
      <c r="I1139" s="13" t="str">
        <f t="array" ref="I1139">INDEX(manifest_11Sep!$A$1:$V$3202,MATCH($B1139,manifest_11Sep!$B$1:$B$3202,0),MATCH(A.Dep9SepList!I$1,manifest_11Sep!$A$1:$V$1,0))</f>
        <v>Air Canada</v>
      </c>
      <c r="J1139" s="13" t="str">
        <f t="array" ref="J1139">INDEX(manifest_11Sep!$A$1:$V$3202,MATCH($B1139,manifest_11Sep!$B$1:$B$3202,0),MATCH(A.Dep9SepList!J$1,manifest_11Sep!$A$1:$V$1,0))</f>
        <v>AC 64</v>
      </c>
      <c r="K1139" s="32" t="str">
        <f t="array" ref="K1139">INDEX(manifest_11Sep!$A$1:$V$3202,MATCH($B1139,manifest_11Sep!$B$1:$B$3202,0),MATCH(A.Dep9SepList!K$1,manifest_11Sep!$A$1:$V$1,0))</f>
        <v>18-thg 9-25</v>
      </c>
      <c r="L1139" s="20">
        <f t="array" ref="L1139">INDEX(manifest_11Sep!$A$1:$V$3202,MATCH($B1139,manifest_11Sep!$B$1:$B$3202,0),MATCH(A.Dep9SepList!L$1,manifest_11Sep!$A$1:$V$1,0))</f>
        <v>0.73958333333333337</v>
      </c>
      <c r="M1139" s="13" t="str">
        <f t="array" ref="M1139">INDEX(manifest_11Sep!$A$1:$V$3202,MATCH($B1139,manifest_11Sep!$B$1:$B$3202,0),MATCH(A.Dep9SepList!M$1,manifest_11Sep!$A$1:$V$1,0))</f>
        <v>ICN-T1</v>
      </c>
      <c r="N1139" s="13" t="str">
        <f t="array" ref="N1139">INDEX(manifest_11Sep!$A$1:$V$3202,MATCH($B1139,manifest_11Sep!$B$1:$B$3202,0),MATCH(A.Dep9SepList!N$1,manifest_11Sep!$A$1:$V$1,0))</f>
        <v>THE PLAZA</v>
      </c>
      <c r="O1139" s="31"/>
      <c r="P1139" s="20" t="e" cm="1" vm="1">
        <f t="array" aca="1" ref="P1139" ca="1">IF(J1139="","",_xlfn.XLOOKUP(J1139&amp;N1139,'A.Departure Grouping'!AQ:AQ&amp;'A.Departure Grouping'!AP:AP,'A.Departure Grouping'!AR:AR,"",0))</f>
        <v>#NAME?</v>
      </c>
      <c r="Q1139" s="13">
        <v>70147585</v>
      </c>
      <c r="R1139" s="13" t="s">
        <v>43</v>
      </c>
      <c r="S1139" s="13">
        <f t="array" ref="S1139">INDEX(manifest_11Sep!$A$1:$V$3202,MATCH($B1139,manifest_11Sep!$B$1:$B$3202,0),MATCH(A.Dep9SepList!S$1,manifest_11Sep!$A$1:$V$1,0))</f>
        <v>0</v>
      </c>
      <c r="T1139" s="17"/>
    </row>
    <row r="1140" spans="1:20" hidden="1">
      <c r="A1140" s="13" t="str">
        <f t="array" ref="A1140">INDEX(manifest_11Sep!$A$1:$V$3202,MATCH($B1140,manifest_11Sep!$B$1:$B$3202,0),MATCH(A.Dep9SepList!A$1,manifest_11Sep!$A$1:$V$1,0))</f>
        <v>A</v>
      </c>
      <c r="B1140" s="13" t="s">
        <v>3970</v>
      </c>
      <c r="C1140" s="13" t="str">
        <f t="array" ref="C1140">INDEX(manifest_11Sep!$A$1:$V$3202,MATCH($B1140,manifest_11Sep!$B$1:$B$3202,0),MATCH(A.Dep9SepList!C$1,manifest_11Sep!$A$1:$V$1,0))</f>
        <v>2FNXJYBXVCH</v>
      </c>
      <c r="D1140" s="13" t="str">
        <f t="array" ref="D1140">INDEX(manifest_11Sep!$A$1:$V$3202,MATCH($B1140,manifest_11Sep!$B$1:$B$3202,0),MATCH(A.Dep9SepList!D$1,manifest_11Sep!$A$1:$V$1,0))</f>
        <v>Female</v>
      </c>
      <c r="E1140" s="13" t="str">
        <f t="array" ref="E1140">INDEX(manifest_11Sep!$A$1:$V$3202,MATCH($B1140,manifest_11Sep!$B$1:$B$3202,0),MATCH(A.Dep9SepList!E$1,manifest_11Sep!$A$1:$V$1,0))</f>
        <v>Jacinta</v>
      </c>
      <c r="F1140" s="13" t="str">
        <f t="array" ref="F1140">INDEX(manifest_11Sep!$A$1:$V$3202,MATCH($B1140,manifest_11Sep!$B$1:$B$3202,0),MATCH(A.Dep9SepList!F$1,manifest_11Sep!$A$1:$V$1,0))</f>
        <v>Igbo</v>
      </c>
      <c r="G1140" s="13">
        <f t="array" ref="G1140">INDEX(manifest_11Sep!$A$1:$V$3202,MATCH($B1140,manifest_11Sep!$B$1:$B$3202,0),MATCH(A.Dep9SepList!G$1,manifest_11Sep!$A$1:$V$1,0))</f>
        <v>53</v>
      </c>
      <c r="H1140" s="13" t="str">
        <f t="array" ref="H1140">INDEX(manifest_11Sep!$A$1:$V$3202,MATCH($B1140,manifest_11Sep!$B$1:$B$3202,0),MATCH(A.Dep9SepList!H$1,manifest_11Sep!$A$1:$V$1,0))</f>
        <v>Rhoda Emezienna</v>
      </c>
      <c r="I1140" s="13" t="str">
        <f t="array" ref="I1140">INDEX(manifest_11Sep!$A$1:$V$3202,MATCH($B1140,manifest_11Sep!$B$1:$B$3202,0),MATCH(A.Dep9SepList!I$1,manifest_11Sep!$A$1:$V$1,0))</f>
        <v>Air Canada</v>
      </c>
      <c r="J1140" s="13" t="str">
        <f t="array" ref="J1140">INDEX(manifest_11Sep!$A$1:$V$3202,MATCH($B1140,manifest_11Sep!$B$1:$B$3202,0),MATCH(A.Dep9SepList!J$1,manifest_11Sep!$A$1:$V$1,0))</f>
        <v>AC 64</v>
      </c>
      <c r="K1140" s="32" t="str">
        <f t="array" ref="K1140">INDEX(manifest_11Sep!$A$1:$V$3202,MATCH($B1140,manifest_11Sep!$B$1:$B$3202,0),MATCH(A.Dep9SepList!K$1,manifest_11Sep!$A$1:$V$1,0))</f>
        <v>18-thg 9-25</v>
      </c>
      <c r="L1140" s="20">
        <f t="array" ref="L1140">INDEX(manifest_11Sep!$A$1:$V$3202,MATCH($B1140,manifest_11Sep!$B$1:$B$3202,0),MATCH(A.Dep9SepList!L$1,manifest_11Sep!$A$1:$V$1,0))</f>
        <v>0.73958333333333337</v>
      </c>
      <c r="M1140" s="13" t="str">
        <f t="array" ref="M1140">INDEX(manifest_11Sep!$A$1:$V$3202,MATCH($B1140,manifest_11Sep!$B$1:$B$3202,0),MATCH(A.Dep9SepList!M$1,manifest_11Sep!$A$1:$V$1,0))</f>
        <v>ICN-T1</v>
      </c>
      <c r="N1140" s="13" t="str">
        <f t="array" ref="N1140">INDEX(manifest_11Sep!$A$1:$V$3202,MATCH($B1140,manifest_11Sep!$B$1:$B$3202,0),MATCH(A.Dep9SepList!N$1,manifest_11Sep!$A$1:$V$1,0))</f>
        <v>THE PLAZA</v>
      </c>
      <c r="O1140" s="31"/>
      <c r="P1140" s="20" t="e" cm="1" vm="1">
        <f t="array" aca="1" ref="P1140" ca="1">IF(J1140="","",_xlfn.XLOOKUP(J1140&amp;N1140,'A.Departure Grouping'!AQ:AQ&amp;'A.Departure Grouping'!AP:AP,'A.Departure Grouping'!AR:AR,"",0))</f>
        <v>#NAME?</v>
      </c>
      <c r="Q1140" s="13">
        <v>70508906</v>
      </c>
      <c r="R1140" s="13" t="s">
        <v>43</v>
      </c>
      <c r="S1140" s="13">
        <f t="array" ref="S1140">INDEX(manifest_11Sep!$A$1:$V$3202,MATCH($B1140,manifest_11Sep!$B$1:$B$3202,0),MATCH(A.Dep9SepList!S$1,manifest_11Sep!$A$1:$V$1,0))</f>
        <v>0</v>
      </c>
      <c r="T1140" s="17"/>
    </row>
    <row r="1141" spans="1:20" hidden="1">
      <c r="A1141" s="13" t="str">
        <f t="array" ref="A1141">INDEX(manifest_11Sep!$A$1:$V$3202,MATCH($B1141,manifest_11Sep!$B$1:$B$3202,0),MATCH(A.Dep9SepList!A$1,manifest_11Sep!$A$1:$V$1,0))</f>
        <v>A</v>
      </c>
      <c r="B1141" s="13" t="s">
        <v>3973</v>
      </c>
      <c r="C1141" s="13" t="str">
        <f t="array" ref="C1141">INDEX(manifest_11Sep!$A$1:$V$3202,MATCH($B1141,manifest_11Sep!$B$1:$B$3202,0),MATCH(A.Dep9SepList!C$1,manifest_11Sep!$A$1:$V$1,0))</f>
        <v>2FNXJYBXVCH</v>
      </c>
      <c r="D1141" s="13" t="str">
        <f t="array" ref="D1141">INDEX(manifest_11Sep!$A$1:$V$3202,MATCH($B1141,manifest_11Sep!$B$1:$B$3202,0),MATCH(A.Dep9SepList!D$1,manifest_11Sep!$A$1:$V$1,0))</f>
        <v>Female</v>
      </c>
      <c r="E1141" s="13" t="str">
        <f t="array" ref="E1141">INDEX(manifest_11Sep!$A$1:$V$3202,MATCH($B1141,manifest_11Sep!$B$1:$B$3202,0),MATCH(A.Dep9SepList!E$1,manifest_11Sep!$A$1:$V$1,0))</f>
        <v>Chioma Anyanwu</v>
      </c>
      <c r="F1141" s="13" t="str">
        <f t="array" ref="F1141">INDEX(manifest_11Sep!$A$1:$V$3202,MATCH($B1141,manifest_11Sep!$B$1:$B$3202,0),MATCH(A.Dep9SepList!F$1,manifest_11Sep!$A$1:$V$1,0))</f>
        <v>Anyanwu</v>
      </c>
      <c r="G1141" s="13">
        <f t="array" ref="G1141">INDEX(manifest_11Sep!$A$1:$V$3202,MATCH($B1141,manifest_11Sep!$B$1:$B$3202,0),MATCH(A.Dep9SepList!G$1,manifest_11Sep!$A$1:$V$1,0))</f>
        <v>52</v>
      </c>
      <c r="H1141" s="13" t="str">
        <f t="array" ref="H1141">INDEX(manifest_11Sep!$A$1:$V$3202,MATCH($B1141,manifest_11Sep!$B$1:$B$3202,0),MATCH(A.Dep9SepList!H$1,manifest_11Sep!$A$1:$V$1,0))</f>
        <v>Rhoda Emezienna</v>
      </c>
      <c r="I1141" s="13" t="str">
        <f t="array" ref="I1141">INDEX(manifest_11Sep!$A$1:$V$3202,MATCH($B1141,manifest_11Sep!$B$1:$B$3202,0),MATCH(A.Dep9SepList!I$1,manifest_11Sep!$A$1:$V$1,0))</f>
        <v>Air Canada</v>
      </c>
      <c r="J1141" s="13" t="str">
        <f t="array" ref="J1141">INDEX(manifest_11Sep!$A$1:$V$3202,MATCH($B1141,manifest_11Sep!$B$1:$B$3202,0),MATCH(A.Dep9SepList!J$1,manifest_11Sep!$A$1:$V$1,0))</f>
        <v>AC 64</v>
      </c>
      <c r="K1141" s="32" t="str">
        <f t="array" ref="K1141">INDEX(manifest_11Sep!$A$1:$V$3202,MATCH($B1141,manifest_11Sep!$B$1:$B$3202,0),MATCH(A.Dep9SepList!K$1,manifest_11Sep!$A$1:$V$1,0))</f>
        <v>18-thg 9-25</v>
      </c>
      <c r="L1141" s="20">
        <f t="array" ref="L1141">INDEX(manifest_11Sep!$A$1:$V$3202,MATCH($B1141,manifest_11Sep!$B$1:$B$3202,0),MATCH(A.Dep9SepList!L$1,manifest_11Sep!$A$1:$V$1,0))</f>
        <v>0.73958333333333337</v>
      </c>
      <c r="M1141" s="13" t="str">
        <f t="array" ref="M1141">INDEX(manifest_11Sep!$A$1:$V$3202,MATCH($B1141,manifest_11Sep!$B$1:$B$3202,0),MATCH(A.Dep9SepList!M$1,manifest_11Sep!$A$1:$V$1,0))</f>
        <v>ICN-T1</v>
      </c>
      <c r="N1141" s="13" t="str">
        <f t="array" ref="N1141">INDEX(manifest_11Sep!$A$1:$V$3202,MATCH($B1141,manifest_11Sep!$B$1:$B$3202,0),MATCH(A.Dep9SepList!N$1,manifest_11Sep!$A$1:$V$1,0))</f>
        <v>THE PLAZA</v>
      </c>
      <c r="O1141" s="31"/>
      <c r="P1141" s="20" t="e" cm="1" vm="1">
        <f t="array" aca="1" ref="P1141" ca="1">IF(J1141="","",_xlfn.XLOOKUP(J1141&amp;N1141,'A.Departure Grouping'!AQ:AQ&amp;'A.Departure Grouping'!AP:AP,'A.Departure Grouping'!AR:AR,"",0))</f>
        <v>#NAME?</v>
      </c>
      <c r="Q1141" s="13">
        <v>70508906</v>
      </c>
      <c r="R1141" s="13" t="s">
        <v>43</v>
      </c>
      <c r="S1141" s="13">
        <f t="array" ref="S1141">INDEX(manifest_11Sep!$A$1:$V$3202,MATCH($B1141,manifest_11Sep!$B$1:$B$3202,0),MATCH(A.Dep9SepList!S$1,manifest_11Sep!$A$1:$V$1,0))</f>
        <v>0</v>
      </c>
      <c r="T1141" s="17"/>
    </row>
    <row r="1142" spans="1:20">
      <c r="A1142" s="13" t="str">
        <f t="array" ref="A1142">INDEX(manifest_11Sep!$A$1:$V$3202,MATCH($B1142,manifest_11Sep!$B$1:$B$3202,0),MATCH(A.Dep9SepList!A$1,manifest_11Sep!$A$1:$V$1,0))</f>
        <v>A</v>
      </c>
      <c r="B1142" s="13" t="s">
        <v>2111</v>
      </c>
      <c r="C1142" s="13" t="str">
        <f t="array" ref="C1142">INDEX(manifest_11Sep!$A$1:$V$3202,MATCH($B1142,manifest_11Sep!$B$1:$B$3202,0),MATCH(A.Dep9SepList!C$1,manifest_11Sep!$A$1:$V$1,0))</f>
        <v>L7NVBFXL6PM</v>
      </c>
      <c r="D1142" s="13" t="str">
        <f t="array" ref="D1142">INDEX(manifest_11Sep!$A$1:$V$3202,MATCH($B1142,manifest_11Sep!$B$1:$B$3202,0),MATCH(A.Dep9SepList!D$1,manifest_11Sep!$A$1:$V$1,0))</f>
        <v>Female</v>
      </c>
      <c r="E1142" s="13" t="str">
        <f t="array" ref="E1142">INDEX(manifest_11Sep!$A$1:$V$3202,MATCH($B1142,manifest_11Sep!$B$1:$B$3202,0),MATCH(A.Dep9SepList!E$1,manifest_11Sep!$A$1:$V$1,0))</f>
        <v>Febysa Ople</v>
      </c>
      <c r="F1142" s="13" t="str">
        <f t="array" ref="F1142">INDEX(manifest_11Sep!$A$1:$V$3202,MATCH($B1142,manifest_11Sep!$B$1:$B$3202,0),MATCH(A.Dep9SepList!F$1,manifest_11Sep!$A$1:$V$1,0))</f>
        <v>Nicha-Andrada</v>
      </c>
      <c r="G1142" s="13">
        <f t="array" ref="G1142">INDEX(manifest_11Sep!$A$1:$V$3202,MATCH($B1142,manifest_11Sep!$B$1:$B$3202,0),MATCH(A.Dep9SepList!G$1,manifest_11Sep!$A$1:$V$1,0))</f>
        <v>58</v>
      </c>
      <c r="H1142" s="13" t="str">
        <f t="array" ref="H1142">INDEX(manifest_11Sep!$A$1:$V$3202,MATCH($B1142,manifest_11Sep!$B$1:$B$3202,0),MATCH(A.Dep9SepList!H$1,manifest_11Sep!$A$1:$V$1,0))</f>
        <v>Dondon Dimailig</v>
      </c>
      <c r="I1142" s="13" t="str">
        <f t="array" ref="I1142">INDEX(manifest_11Sep!$A$1:$V$3202,MATCH($B1142,manifest_11Sep!$B$1:$B$3202,0),MATCH(A.Dep9SepList!I$1,manifest_11Sep!$A$1:$V$1,0))</f>
        <v>Korean Air</v>
      </c>
      <c r="J1142" s="13" t="str">
        <f t="array" ref="J1142">INDEX(manifest_11Sep!$A$1:$V$3202,MATCH($B1142,manifest_11Sep!$B$1:$B$3202,0),MATCH(A.Dep9SepList!J$1,manifest_11Sep!$A$1:$V$1,0))</f>
        <v>KE 663</v>
      </c>
      <c r="K1142" s="32" t="str">
        <f t="array" ref="K1142">INDEX(manifest_11Sep!$A$1:$V$3202,MATCH($B1142,manifest_11Sep!$B$1:$B$3202,0),MATCH(A.Dep9SepList!K$1,manifest_11Sep!$A$1:$V$1,0))</f>
        <v>18-thg 9-25</v>
      </c>
      <c r="L1142" s="20">
        <f t="array" ref="L1142">INDEX(manifest_11Sep!$A$1:$V$3202,MATCH($B1142,manifest_11Sep!$B$1:$B$3202,0),MATCH(A.Dep9SepList!L$1,manifest_11Sep!$A$1:$V$1,0))</f>
        <v>0.74305555555555558</v>
      </c>
      <c r="M1142" s="13" t="str">
        <f t="array" ref="M1142">INDEX(manifest_11Sep!$A$1:$V$3202,MATCH($B1142,manifest_11Sep!$B$1:$B$3202,0),MATCH(A.Dep9SepList!M$1,manifest_11Sep!$A$1:$V$1,0))</f>
        <v>ICN-T2</v>
      </c>
      <c r="N1142" s="13" t="str">
        <f t="array" ref="N1142">INDEX(manifest_11Sep!$A$1:$V$3202,MATCH($B1142,manifest_11Sep!$B$1:$B$3202,0),MATCH(A.Dep9SepList!N$1,manifest_11Sep!$A$1:$V$1,0))</f>
        <v>LOTTE</v>
      </c>
      <c r="O1142" s="31"/>
      <c r="P1142" s="20" t="e" cm="1" vm="1">
        <f t="array" aca="1" ref="P1142" ca="1">IF(J1142="","",_xlfn.XLOOKUP(J1142&amp;N1142,'A.Departure Grouping'!AQ:AQ&amp;'A.Departure Grouping'!AP:AP,'A.Departure Grouping'!AR:AR,"",0))</f>
        <v>#NAME?</v>
      </c>
      <c r="Q1142" s="13">
        <v>15262361</v>
      </c>
      <c r="R1142" s="13" t="s">
        <v>43</v>
      </c>
      <c r="S1142" s="13" t="str">
        <f t="array" ref="S1142">INDEX(manifest_11Sep!$A$1:$V$3202,MATCH($B1142,manifest_11Sep!$B$1:$B$3202,0),MATCH(A.Dep9SepList!S$1,manifest_11Sep!$A$1:$V$1,0))</f>
        <v>Rooming: Nicha-Andrada requests room near Maria Cantillas - NRN8S677K5Z &amp; Myrna Jafari - TQNZYM9YCJZ</v>
      </c>
      <c r="T1142" s="17"/>
    </row>
    <row r="1143" spans="1:20">
      <c r="A1143" s="13" t="str">
        <f t="array" ref="A1143">INDEX(manifest_11Sep!$A$1:$V$3202,MATCH($B1143,manifest_11Sep!$B$1:$B$3202,0),MATCH(A.Dep9SepList!A$1,manifest_11Sep!$A$1:$V$1,0))</f>
        <v>A</v>
      </c>
      <c r="B1143" s="13" t="s">
        <v>2116</v>
      </c>
      <c r="C1143" s="13" t="str">
        <f t="array" ref="C1143">INDEX(manifest_11Sep!$A$1:$V$3202,MATCH($B1143,manifest_11Sep!$B$1:$B$3202,0),MATCH(A.Dep9SepList!C$1,manifest_11Sep!$A$1:$V$1,0))</f>
        <v>L7NVBFXL6PM</v>
      </c>
      <c r="D1143" s="13" t="str">
        <f t="array" ref="D1143">INDEX(manifest_11Sep!$A$1:$V$3202,MATCH($B1143,manifest_11Sep!$B$1:$B$3202,0),MATCH(A.Dep9SepList!D$1,manifest_11Sep!$A$1:$V$1,0))</f>
        <v>Male</v>
      </c>
      <c r="E1143" s="13" t="str">
        <f t="array" ref="E1143">INDEX(manifest_11Sep!$A$1:$V$3202,MATCH($B1143,manifest_11Sep!$B$1:$B$3202,0),MATCH(A.Dep9SepList!E$1,manifest_11Sep!$A$1:$V$1,0))</f>
        <v>Arthur Villena</v>
      </c>
      <c r="F1143" s="13" t="str">
        <f t="array" ref="F1143">INDEX(manifest_11Sep!$A$1:$V$3202,MATCH($B1143,manifest_11Sep!$B$1:$B$3202,0),MATCH(A.Dep9SepList!F$1,manifest_11Sep!$A$1:$V$1,0))</f>
        <v>Andrada Jr</v>
      </c>
      <c r="G1143" s="13">
        <f t="array" ref="G1143">INDEX(manifest_11Sep!$A$1:$V$3202,MATCH($B1143,manifest_11Sep!$B$1:$B$3202,0),MATCH(A.Dep9SepList!G$1,manifest_11Sep!$A$1:$V$1,0))</f>
        <v>58</v>
      </c>
      <c r="H1143" s="13" t="str">
        <f t="array" ref="H1143">INDEX(manifest_11Sep!$A$1:$V$3202,MATCH($B1143,manifest_11Sep!$B$1:$B$3202,0),MATCH(A.Dep9SepList!H$1,manifest_11Sep!$A$1:$V$1,0))</f>
        <v>Dondon Dimailig</v>
      </c>
      <c r="I1143" s="13" t="str">
        <f t="array" ref="I1143">INDEX(manifest_11Sep!$A$1:$V$3202,MATCH($B1143,manifest_11Sep!$B$1:$B$3202,0),MATCH(A.Dep9SepList!I$1,manifest_11Sep!$A$1:$V$1,0))</f>
        <v>Korean Air</v>
      </c>
      <c r="J1143" s="13" t="str">
        <f t="array" ref="J1143">INDEX(manifest_11Sep!$A$1:$V$3202,MATCH($B1143,manifest_11Sep!$B$1:$B$3202,0),MATCH(A.Dep9SepList!J$1,manifest_11Sep!$A$1:$V$1,0))</f>
        <v>KE 663</v>
      </c>
      <c r="K1143" s="32" t="str">
        <f t="array" ref="K1143">INDEX(manifest_11Sep!$A$1:$V$3202,MATCH($B1143,manifest_11Sep!$B$1:$B$3202,0),MATCH(A.Dep9SepList!K$1,manifest_11Sep!$A$1:$V$1,0))</f>
        <v>18-thg 9-25</v>
      </c>
      <c r="L1143" s="20">
        <f t="array" ref="L1143">INDEX(manifest_11Sep!$A$1:$V$3202,MATCH($B1143,manifest_11Sep!$B$1:$B$3202,0),MATCH(A.Dep9SepList!L$1,manifest_11Sep!$A$1:$V$1,0))</f>
        <v>0.74305555555555558</v>
      </c>
      <c r="M1143" s="13" t="str">
        <f t="array" ref="M1143">INDEX(manifest_11Sep!$A$1:$V$3202,MATCH($B1143,manifest_11Sep!$B$1:$B$3202,0),MATCH(A.Dep9SepList!M$1,manifest_11Sep!$A$1:$V$1,0))</f>
        <v>ICN-T2</v>
      </c>
      <c r="N1143" s="13" t="str">
        <f t="array" ref="N1143">INDEX(manifest_11Sep!$A$1:$V$3202,MATCH($B1143,manifest_11Sep!$B$1:$B$3202,0),MATCH(A.Dep9SepList!N$1,manifest_11Sep!$A$1:$V$1,0))</f>
        <v>LOTTE</v>
      </c>
      <c r="O1143" s="31"/>
      <c r="P1143" s="20" t="e" cm="1" vm="1">
        <f t="array" aca="1" ref="P1143" ca="1">IF(J1143="","",_xlfn.XLOOKUP(J1143&amp;N1143,'A.Departure Grouping'!AQ:AQ&amp;'A.Departure Grouping'!AP:AP,'A.Departure Grouping'!AR:AR,"",0))</f>
        <v>#NAME?</v>
      </c>
      <c r="Q1143" s="13">
        <v>15262361</v>
      </c>
      <c r="R1143" s="13" t="s">
        <v>43</v>
      </c>
      <c r="S1143" s="13">
        <f t="array" ref="S1143">INDEX(manifest_11Sep!$A$1:$V$3202,MATCH($B1143,manifest_11Sep!$B$1:$B$3202,0),MATCH(A.Dep9SepList!S$1,manifest_11Sep!$A$1:$V$1,0))</f>
        <v>0</v>
      </c>
      <c r="T1143" s="17"/>
    </row>
    <row r="1144" spans="1:20">
      <c r="A1144" s="13" t="str">
        <f t="array" ref="A1144">INDEX(manifest_11Sep!$A$1:$V$3202,MATCH($B1144,manifest_11Sep!$B$1:$B$3202,0),MATCH(A.Dep9SepList!A$1,manifest_11Sep!$A$1:$V$1,0))</f>
        <v>A</v>
      </c>
      <c r="B1144" s="13" t="s">
        <v>2119</v>
      </c>
      <c r="C1144" s="13" t="str">
        <f t="array" ref="C1144">INDEX(manifest_11Sep!$A$1:$V$3202,MATCH($B1144,manifest_11Sep!$B$1:$B$3202,0),MATCH(A.Dep9SepList!C$1,manifest_11Sep!$A$1:$V$1,0))</f>
        <v>NRN8S677K5Z</v>
      </c>
      <c r="D1144" s="13" t="str">
        <f t="array" ref="D1144">INDEX(manifest_11Sep!$A$1:$V$3202,MATCH($B1144,manifest_11Sep!$B$1:$B$3202,0),MATCH(A.Dep9SepList!D$1,manifest_11Sep!$A$1:$V$1,0))</f>
        <v>Female</v>
      </c>
      <c r="E1144" s="13" t="str">
        <f t="array" ref="E1144">INDEX(manifest_11Sep!$A$1:$V$3202,MATCH($B1144,manifest_11Sep!$B$1:$B$3202,0),MATCH(A.Dep9SepList!E$1,manifest_11Sep!$A$1:$V$1,0))</f>
        <v>Maria Ruby</v>
      </c>
      <c r="F1144" s="13" t="str">
        <f t="array" ref="F1144">INDEX(manifest_11Sep!$A$1:$V$3202,MATCH($B1144,manifest_11Sep!$B$1:$B$3202,0),MATCH(A.Dep9SepList!F$1,manifest_11Sep!$A$1:$V$1,0))</f>
        <v>Cantillas</v>
      </c>
      <c r="G1144" s="13">
        <f t="array" ref="G1144">INDEX(manifest_11Sep!$A$1:$V$3202,MATCH($B1144,manifest_11Sep!$B$1:$B$3202,0),MATCH(A.Dep9SepList!G$1,manifest_11Sep!$A$1:$V$1,0))</f>
        <v>53</v>
      </c>
      <c r="H1144" s="13" t="str">
        <f t="array" ref="H1144">INDEX(manifest_11Sep!$A$1:$V$3202,MATCH($B1144,manifest_11Sep!$B$1:$B$3202,0),MATCH(A.Dep9SepList!H$1,manifest_11Sep!$A$1:$V$1,0))</f>
        <v>Dondon Dimailig</v>
      </c>
      <c r="I1144" s="13" t="str">
        <f t="array" ref="I1144">INDEX(manifest_11Sep!$A$1:$V$3202,MATCH($B1144,manifest_11Sep!$B$1:$B$3202,0),MATCH(A.Dep9SepList!I$1,manifest_11Sep!$A$1:$V$1,0))</f>
        <v>Korean Air</v>
      </c>
      <c r="J1144" s="13" t="str">
        <f t="array" ref="J1144">INDEX(manifest_11Sep!$A$1:$V$3202,MATCH($B1144,manifest_11Sep!$B$1:$B$3202,0),MATCH(A.Dep9SepList!J$1,manifest_11Sep!$A$1:$V$1,0))</f>
        <v>KE 663</v>
      </c>
      <c r="K1144" s="32" t="str">
        <f t="array" ref="K1144">INDEX(manifest_11Sep!$A$1:$V$3202,MATCH($B1144,manifest_11Sep!$B$1:$B$3202,0),MATCH(A.Dep9SepList!K$1,manifest_11Sep!$A$1:$V$1,0))</f>
        <v>18-thg 9-25</v>
      </c>
      <c r="L1144" s="20">
        <f t="array" ref="L1144">INDEX(manifest_11Sep!$A$1:$V$3202,MATCH($B1144,manifest_11Sep!$B$1:$B$3202,0),MATCH(A.Dep9SepList!L$1,manifest_11Sep!$A$1:$V$1,0))</f>
        <v>0.74305555555555558</v>
      </c>
      <c r="M1144" s="13" t="str">
        <f t="array" ref="M1144">INDEX(manifest_11Sep!$A$1:$V$3202,MATCH($B1144,manifest_11Sep!$B$1:$B$3202,0),MATCH(A.Dep9SepList!M$1,manifest_11Sep!$A$1:$V$1,0))</f>
        <v>ICN-T2</v>
      </c>
      <c r="N1144" s="13" t="str">
        <f t="array" ref="N1144">INDEX(manifest_11Sep!$A$1:$V$3202,MATCH($B1144,manifest_11Sep!$B$1:$B$3202,0),MATCH(A.Dep9SepList!N$1,manifest_11Sep!$A$1:$V$1,0))</f>
        <v>LOTTE</v>
      </c>
      <c r="O1144" s="31"/>
      <c r="P1144" s="20" t="e" cm="1" vm="1">
        <f t="array" aca="1" ref="P1144" ca="1">IF(J1144="","",_xlfn.XLOOKUP(J1144&amp;N1144,'A.Departure Grouping'!AQ:AQ&amp;'A.Departure Grouping'!AP:AP,'A.Departure Grouping'!AR:AR,"",0))</f>
        <v>#NAME?</v>
      </c>
      <c r="Q1144" s="13">
        <v>15262362</v>
      </c>
      <c r="R1144" s="13" t="s">
        <v>61</v>
      </c>
      <c r="S1144" s="13" t="str">
        <f t="array" ref="S1144">INDEX(manifest_11Sep!$A$1:$V$3202,MATCH($B1144,manifest_11Sep!$B$1:$B$3202,0),MATCH(A.Dep9SepList!S$1,manifest_11Sep!$A$1:$V$1,0))</f>
        <v>Rooming: Nicha-Andrada requests room near Maria Cantillas - NRN8S677K5Z &amp; Myrna Jafari - TQNZYM9YCJZ</v>
      </c>
      <c r="T1144" s="17"/>
    </row>
    <row r="1145" spans="1:20">
      <c r="A1145" s="13" t="str">
        <f t="array" ref="A1145">INDEX(manifest_11Sep!$A$1:$V$3202,MATCH($B1145,manifest_11Sep!$B$1:$B$3202,0),MATCH(A.Dep9SepList!A$1,manifest_11Sep!$A$1:$V$1,0))</f>
        <v>A</v>
      </c>
      <c r="B1145" s="13" t="s">
        <v>2122</v>
      </c>
      <c r="C1145" s="13" t="str">
        <f t="array" ref="C1145">INDEX(manifest_11Sep!$A$1:$V$3202,MATCH($B1145,manifest_11Sep!$B$1:$B$3202,0),MATCH(A.Dep9SepList!C$1,manifest_11Sep!$A$1:$V$1,0))</f>
        <v>NRN8S677K5Z</v>
      </c>
      <c r="D1145" s="13" t="str">
        <f t="array" ref="D1145">INDEX(manifest_11Sep!$A$1:$V$3202,MATCH($B1145,manifest_11Sep!$B$1:$B$3202,0),MATCH(A.Dep9SepList!D$1,manifest_11Sep!$A$1:$V$1,0))</f>
        <v>Female</v>
      </c>
      <c r="E1145" s="13" t="str">
        <f t="array" ref="E1145">INDEX(manifest_11Sep!$A$1:$V$3202,MATCH($B1145,manifest_11Sep!$B$1:$B$3202,0),MATCH(A.Dep9SepList!E$1,manifest_11Sep!$A$1:$V$1,0))</f>
        <v>Zorayda Ramos</v>
      </c>
      <c r="F1145" s="13" t="str">
        <f t="array" ref="F1145">INDEX(manifest_11Sep!$A$1:$V$3202,MATCH($B1145,manifest_11Sep!$B$1:$B$3202,0),MATCH(A.Dep9SepList!F$1,manifest_11Sep!$A$1:$V$1,0))</f>
        <v>Nicha</v>
      </c>
      <c r="G1145" s="13">
        <f t="array" ref="G1145">INDEX(manifest_11Sep!$A$1:$V$3202,MATCH($B1145,manifest_11Sep!$B$1:$B$3202,0),MATCH(A.Dep9SepList!G$1,manifest_11Sep!$A$1:$V$1,0))</f>
        <v>63</v>
      </c>
      <c r="H1145" s="13" t="str">
        <f t="array" ref="H1145">INDEX(manifest_11Sep!$A$1:$V$3202,MATCH($B1145,manifest_11Sep!$B$1:$B$3202,0),MATCH(A.Dep9SepList!H$1,manifest_11Sep!$A$1:$V$1,0))</f>
        <v>Dondon Dimailig</v>
      </c>
      <c r="I1145" s="13" t="str">
        <f t="array" ref="I1145">INDEX(manifest_11Sep!$A$1:$V$3202,MATCH($B1145,manifest_11Sep!$B$1:$B$3202,0),MATCH(A.Dep9SepList!I$1,manifest_11Sep!$A$1:$V$1,0))</f>
        <v>Korean Air</v>
      </c>
      <c r="J1145" s="13" t="str">
        <f t="array" ref="J1145">INDEX(manifest_11Sep!$A$1:$V$3202,MATCH($B1145,manifest_11Sep!$B$1:$B$3202,0),MATCH(A.Dep9SepList!J$1,manifest_11Sep!$A$1:$V$1,0))</f>
        <v>KE 663</v>
      </c>
      <c r="K1145" s="32" t="str">
        <f t="array" ref="K1145">INDEX(manifest_11Sep!$A$1:$V$3202,MATCH($B1145,manifest_11Sep!$B$1:$B$3202,0),MATCH(A.Dep9SepList!K$1,manifest_11Sep!$A$1:$V$1,0))</f>
        <v>18-thg 9-25</v>
      </c>
      <c r="L1145" s="20">
        <f t="array" ref="L1145">INDEX(manifest_11Sep!$A$1:$V$3202,MATCH($B1145,manifest_11Sep!$B$1:$B$3202,0),MATCH(A.Dep9SepList!L$1,manifest_11Sep!$A$1:$V$1,0))</f>
        <v>0.74305555555555558</v>
      </c>
      <c r="M1145" s="13" t="str">
        <f t="array" ref="M1145">INDEX(manifest_11Sep!$A$1:$V$3202,MATCH($B1145,manifest_11Sep!$B$1:$B$3202,0),MATCH(A.Dep9SepList!M$1,manifest_11Sep!$A$1:$V$1,0))</f>
        <v>ICN-T2</v>
      </c>
      <c r="N1145" s="13" t="str">
        <f t="array" ref="N1145">INDEX(manifest_11Sep!$A$1:$V$3202,MATCH($B1145,manifest_11Sep!$B$1:$B$3202,0),MATCH(A.Dep9SepList!N$1,manifest_11Sep!$A$1:$V$1,0))</f>
        <v>LOTTE</v>
      </c>
      <c r="O1145" s="31"/>
      <c r="P1145" s="20" t="e" cm="1" vm="1">
        <f t="array" aca="1" ref="P1145" ca="1">IF(J1145="","",_xlfn.XLOOKUP(J1145&amp;N1145,'A.Departure Grouping'!AQ:AQ&amp;'A.Departure Grouping'!AP:AP,'A.Departure Grouping'!AR:AR,"",0))</f>
        <v>#NAME?</v>
      </c>
      <c r="Q1145" s="13">
        <v>15262362</v>
      </c>
      <c r="R1145" s="13" t="s">
        <v>61</v>
      </c>
      <c r="S1145" s="13">
        <f t="array" ref="S1145">INDEX(manifest_11Sep!$A$1:$V$3202,MATCH($B1145,manifest_11Sep!$B$1:$B$3202,0),MATCH(A.Dep9SepList!S$1,manifest_11Sep!$A$1:$V$1,0))</f>
        <v>0</v>
      </c>
      <c r="T1145" s="17"/>
    </row>
    <row r="1146" spans="1:20">
      <c r="A1146" s="13" t="str">
        <f t="array" ref="A1146">INDEX(manifest_11Sep!$A$1:$V$3202,MATCH($B1146,manifest_11Sep!$B$1:$B$3202,0),MATCH(A.Dep9SepList!A$1,manifest_11Sep!$A$1:$V$1,0))</f>
        <v>A</v>
      </c>
      <c r="B1146" s="13" t="s">
        <v>2125</v>
      </c>
      <c r="C1146" s="13" t="str">
        <f t="array" ref="C1146">INDEX(manifest_11Sep!$A$1:$V$3202,MATCH($B1146,manifest_11Sep!$B$1:$B$3202,0),MATCH(A.Dep9SepList!C$1,manifest_11Sep!$A$1:$V$1,0))</f>
        <v>TQNZYM9YCJZ</v>
      </c>
      <c r="D1146" s="13" t="str">
        <f t="array" ref="D1146">INDEX(manifest_11Sep!$A$1:$V$3202,MATCH($B1146,manifest_11Sep!$B$1:$B$3202,0),MATCH(A.Dep9SepList!D$1,manifest_11Sep!$A$1:$V$1,0))</f>
        <v>Female</v>
      </c>
      <c r="E1146" s="13" t="str">
        <f t="array" ref="E1146">INDEX(manifest_11Sep!$A$1:$V$3202,MATCH($B1146,manifest_11Sep!$B$1:$B$3202,0),MATCH(A.Dep9SepList!E$1,manifest_11Sep!$A$1:$V$1,0))</f>
        <v>Myrna Nicha</v>
      </c>
      <c r="F1146" s="13" t="str">
        <f t="array" ref="F1146">INDEX(manifest_11Sep!$A$1:$V$3202,MATCH($B1146,manifest_11Sep!$B$1:$B$3202,0),MATCH(A.Dep9SepList!F$1,manifest_11Sep!$A$1:$V$1,0))</f>
        <v>Jafari</v>
      </c>
      <c r="G1146" s="13">
        <f t="array" ref="G1146">INDEX(manifest_11Sep!$A$1:$V$3202,MATCH($B1146,manifest_11Sep!$B$1:$B$3202,0),MATCH(A.Dep9SepList!G$1,manifest_11Sep!$A$1:$V$1,0))</f>
        <v>56</v>
      </c>
      <c r="H1146" s="13" t="str">
        <f t="array" ref="H1146">INDEX(manifest_11Sep!$A$1:$V$3202,MATCH($B1146,manifest_11Sep!$B$1:$B$3202,0),MATCH(A.Dep9SepList!H$1,manifest_11Sep!$A$1:$V$1,0))</f>
        <v>Dondon Dimailig</v>
      </c>
      <c r="I1146" s="13" t="str">
        <f t="array" ref="I1146">INDEX(manifest_11Sep!$A$1:$V$3202,MATCH($B1146,manifest_11Sep!$B$1:$B$3202,0),MATCH(A.Dep9SepList!I$1,manifest_11Sep!$A$1:$V$1,0))</f>
        <v>Korean Air</v>
      </c>
      <c r="J1146" s="13" t="str">
        <f t="array" ref="J1146">INDEX(manifest_11Sep!$A$1:$V$3202,MATCH($B1146,manifest_11Sep!$B$1:$B$3202,0),MATCH(A.Dep9SepList!J$1,manifest_11Sep!$A$1:$V$1,0))</f>
        <v>KE 663</v>
      </c>
      <c r="K1146" s="32" t="str">
        <f t="array" ref="K1146">INDEX(manifest_11Sep!$A$1:$V$3202,MATCH($B1146,manifest_11Sep!$B$1:$B$3202,0),MATCH(A.Dep9SepList!K$1,manifest_11Sep!$A$1:$V$1,0))</f>
        <v>18-thg 9-25</v>
      </c>
      <c r="L1146" s="20">
        <f t="array" ref="L1146">INDEX(manifest_11Sep!$A$1:$V$3202,MATCH($B1146,manifest_11Sep!$B$1:$B$3202,0),MATCH(A.Dep9SepList!L$1,manifest_11Sep!$A$1:$V$1,0))</f>
        <v>0.74305555555555558</v>
      </c>
      <c r="M1146" s="13" t="str">
        <f t="array" ref="M1146">INDEX(manifest_11Sep!$A$1:$V$3202,MATCH($B1146,manifest_11Sep!$B$1:$B$3202,0),MATCH(A.Dep9SepList!M$1,manifest_11Sep!$A$1:$V$1,0))</f>
        <v>ICN-T2</v>
      </c>
      <c r="N1146" s="13" t="str">
        <f t="array" ref="N1146">INDEX(manifest_11Sep!$A$1:$V$3202,MATCH($B1146,manifest_11Sep!$B$1:$B$3202,0),MATCH(A.Dep9SepList!N$1,manifest_11Sep!$A$1:$V$1,0))</f>
        <v>LOTTE</v>
      </c>
      <c r="O1146" s="31"/>
      <c r="P1146" s="20" t="e" cm="1" vm="1">
        <f t="array" aca="1" ref="P1146" ca="1">IF(J1146="","",_xlfn.XLOOKUP(J1146&amp;N1146,'A.Departure Grouping'!AQ:AQ&amp;'A.Departure Grouping'!AP:AP,'A.Departure Grouping'!AR:AR,"",0))</f>
        <v>#NAME?</v>
      </c>
      <c r="Q1146" s="13">
        <v>15262370</v>
      </c>
      <c r="R1146" s="13" t="s">
        <v>43</v>
      </c>
      <c r="S1146" s="13" t="str">
        <f t="array" ref="S1146">INDEX(manifest_11Sep!$A$1:$V$3202,MATCH($B1146,manifest_11Sep!$B$1:$B$3202,0),MATCH(A.Dep9SepList!S$1,manifest_11Sep!$A$1:$V$1,0))</f>
        <v>Rooming: Nicha-Andrada requests room near Maria Cantillas - NRN8S677K5Z &amp; Myrna Jafari - TQNZYM9YCJZ</v>
      </c>
      <c r="T1146" s="17"/>
    </row>
    <row r="1147" spans="1:20">
      <c r="A1147" s="13" t="str">
        <f t="array" ref="A1147">INDEX(manifest_11Sep!$A$1:$V$3202,MATCH($B1147,manifest_11Sep!$B$1:$B$3202,0),MATCH(A.Dep9SepList!A$1,manifest_11Sep!$A$1:$V$1,0))</f>
        <v>A</v>
      </c>
      <c r="B1147" s="13" t="s">
        <v>2129</v>
      </c>
      <c r="C1147" s="13" t="str">
        <f t="array" ref="C1147">INDEX(manifest_11Sep!$A$1:$V$3202,MATCH($B1147,manifest_11Sep!$B$1:$B$3202,0),MATCH(A.Dep9SepList!C$1,manifest_11Sep!$A$1:$V$1,0))</f>
        <v>TQNZYM9YCJZ</v>
      </c>
      <c r="D1147" s="13" t="str">
        <f t="array" ref="D1147">INDEX(manifest_11Sep!$A$1:$V$3202,MATCH($B1147,manifest_11Sep!$B$1:$B$3202,0),MATCH(A.Dep9SepList!D$1,manifest_11Sep!$A$1:$V$1,0))</f>
        <v>Male</v>
      </c>
      <c r="E1147" s="13" t="str">
        <f t="array" ref="E1147">INDEX(manifest_11Sep!$A$1:$V$3202,MATCH($B1147,manifest_11Sep!$B$1:$B$3202,0),MATCH(A.Dep9SepList!E$1,manifest_11Sep!$A$1:$V$1,0))</f>
        <v>Saied</v>
      </c>
      <c r="F1147" s="13" t="str">
        <f t="array" ref="F1147">INDEX(manifest_11Sep!$A$1:$V$3202,MATCH($B1147,manifest_11Sep!$B$1:$B$3202,0),MATCH(A.Dep9SepList!F$1,manifest_11Sep!$A$1:$V$1,0))</f>
        <v>Jafari</v>
      </c>
      <c r="G1147" s="13">
        <f t="array" ref="G1147">INDEX(manifest_11Sep!$A$1:$V$3202,MATCH($B1147,manifest_11Sep!$B$1:$B$3202,0),MATCH(A.Dep9SepList!G$1,manifest_11Sep!$A$1:$V$1,0))</f>
        <v>69</v>
      </c>
      <c r="H1147" s="13" t="str">
        <f t="array" ref="H1147">INDEX(manifest_11Sep!$A$1:$V$3202,MATCH($B1147,manifest_11Sep!$B$1:$B$3202,0),MATCH(A.Dep9SepList!H$1,manifest_11Sep!$A$1:$V$1,0))</f>
        <v>Dondon Dimailig</v>
      </c>
      <c r="I1147" s="13" t="str">
        <f t="array" ref="I1147">INDEX(manifest_11Sep!$A$1:$V$3202,MATCH($B1147,manifest_11Sep!$B$1:$B$3202,0),MATCH(A.Dep9SepList!I$1,manifest_11Sep!$A$1:$V$1,0))</f>
        <v>Korean Air</v>
      </c>
      <c r="J1147" s="13" t="str">
        <f t="array" ref="J1147">INDEX(manifest_11Sep!$A$1:$V$3202,MATCH($B1147,manifest_11Sep!$B$1:$B$3202,0),MATCH(A.Dep9SepList!J$1,manifest_11Sep!$A$1:$V$1,0))</f>
        <v>KE 663</v>
      </c>
      <c r="K1147" s="32" t="str">
        <f t="array" ref="K1147">INDEX(manifest_11Sep!$A$1:$V$3202,MATCH($B1147,manifest_11Sep!$B$1:$B$3202,0),MATCH(A.Dep9SepList!K$1,manifest_11Sep!$A$1:$V$1,0))</f>
        <v>18-thg 9-25</v>
      </c>
      <c r="L1147" s="20">
        <f t="array" ref="L1147">INDEX(manifest_11Sep!$A$1:$V$3202,MATCH($B1147,manifest_11Sep!$B$1:$B$3202,0),MATCH(A.Dep9SepList!L$1,manifest_11Sep!$A$1:$V$1,0))</f>
        <v>0.74305555555555558</v>
      </c>
      <c r="M1147" s="13" t="str">
        <f t="array" ref="M1147">INDEX(manifest_11Sep!$A$1:$V$3202,MATCH($B1147,manifest_11Sep!$B$1:$B$3202,0),MATCH(A.Dep9SepList!M$1,manifest_11Sep!$A$1:$V$1,0))</f>
        <v>ICN-T2</v>
      </c>
      <c r="N1147" s="13" t="str">
        <f t="array" ref="N1147">INDEX(manifest_11Sep!$A$1:$V$3202,MATCH($B1147,manifest_11Sep!$B$1:$B$3202,0),MATCH(A.Dep9SepList!N$1,manifest_11Sep!$A$1:$V$1,0))</f>
        <v>LOTTE</v>
      </c>
      <c r="O1147" s="31"/>
      <c r="P1147" s="20" t="e" cm="1" vm="1">
        <f t="array" aca="1" ref="P1147" ca="1">IF(J1147="","",_xlfn.XLOOKUP(J1147&amp;N1147,'A.Departure Grouping'!AQ:AQ&amp;'A.Departure Grouping'!AP:AP,'A.Departure Grouping'!AR:AR,"",0))</f>
        <v>#NAME?</v>
      </c>
      <c r="Q1147" s="13">
        <v>15262370</v>
      </c>
      <c r="R1147" s="13" t="s">
        <v>43</v>
      </c>
      <c r="S1147" s="13">
        <f t="array" ref="S1147">INDEX(manifest_11Sep!$A$1:$V$3202,MATCH($B1147,manifest_11Sep!$B$1:$B$3202,0),MATCH(A.Dep9SepList!S$1,manifest_11Sep!$A$1:$V$1,0))</f>
        <v>0</v>
      </c>
      <c r="T1147" s="17"/>
    </row>
    <row r="1148" spans="1:20" hidden="1">
      <c r="A1148" s="13" t="str">
        <f t="array" ref="A1148">INDEX(manifest_11Sep!$A$1:$V$3202,MATCH($B1148,manifest_11Sep!$B$1:$B$3202,0),MATCH(A.Dep9SepList!A$1,manifest_11Sep!$A$1:$V$1,0))</f>
        <v>A</v>
      </c>
      <c r="B1148" s="13" t="s">
        <v>3381</v>
      </c>
      <c r="C1148" s="13" t="str">
        <f t="array" ref="C1148">INDEX(manifest_11Sep!$A$1:$V$3202,MATCH($B1148,manifest_11Sep!$B$1:$B$3202,0),MATCH(A.Dep9SepList!C$1,manifest_11Sep!$A$1:$V$1,0))</f>
        <v>WRNPWXCB52C</v>
      </c>
      <c r="D1148" s="13" t="str">
        <f t="array" ref="D1148">INDEX(manifest_11Sep!$A$1:$V$3202,MATCH($B1148,manifest_11Sep!$B$1:$B$3202,0),MATCH(A.Dep9SepList!D$1,manifest_11Sep!$A$1:$V$1,0))</f>
        <v>Female</v>
      </c>
      <c r="E1148" s="13" t="str">
        <f t="array" ref="E1148">INDEX(manifest_11Sep!$A$1:$V$3202,MATCH($B1148,manifest_11Sep!$B$1:$B$3202,0),MATCH(A.Dep9SepList!E$1,manifest_11Sep!$A$1:$V$1,0))</f>
        <v>Loan Thi Ngoc</v>
      </c>
      <c r="F1148" s="13" t="str">
        <f t="array" ref="F1148">INDEX(manifest_11Sep!$A$1:$V$3202,MATCH($B1148,manifest_11Sep!$B$1:$B$3202,0),MATCH(A.Dep9SepList!F$1,manifest_11Sep!$A$1:$V$1,0))</f>
        <v>Duong</v>
      </c>
      <c r="G1148" s="13">
        <f t="array" ref="G1148">INDEX(manifest_11Sep!$A$1:$V$3202,MATCH($B1148,manifest_11Sep!$B$1:$B$3202,0),MATCH(A.Dep9SepList!G$1,manifest_11Sep!$A$1:$V$1,0))</f>
        <v>57</v>
      </c>
      <c r="H1148" s="13" t="str">
        <f t="array" ref="H1148">INDEX(manifest_11Sep!$A$1:$V$3202,MATCH($B1148,manifest_11Sep!$B$1:$B$3202,0),MATCH(A.Dep9SepList!H$1,manifest_11Sep!$A$1:$V$1,0))</f>
        <v>Manh Le</v>
      </c>
      <c r="I1148" s="13" t="str">
        <f t="array" ref="I1148">INDEX(manifest_11Sep!$A$1:$V$3202,MATCH($B1148,manifest_11Sep!$B$1:$B$3202,0),MATCH(A.Dep9SepList!I$1,manifest_11Sep!$A$1:$V$1,0))</f>
        <v>Vietnam Airlines</v>
      </c>
      <c r="J1148" s="13" t="str">
        <f t="array" ref="J1148">INDEX(manifest_11Sep!$A$1:$V$3202,MATCH($B1148,manifest_11Sep!$B$1:$B$3202,0),MATCH(A.Dep9SepList!J$1,manifest_11Sep!$A$1:$V$1,0))</f>
        <v>VN 403</v>
      </c>
      <c r="K1148" s="32" t="str">
        <f t="array" ref="K1148">INDEX(manifest_11Sep!$A$1:$V$3202,MATCH($B1148,manifest_11Sep!$B$1:$B$3202,0),MATCH(A.Dep9SepList!K$1,manifest_11Sep!$A$1:$V$1,0))</f>
        <v>18-thg 9-25</v>
      </c>
      <c r="L1148" s="20">
        <f t="array" ref="L1148">INDEX(manifest_11Sep!$A$1:$V$3202,MATCH($B1148,manifest_11Sep!$B$1:$B$3202,0),MATCH(A.Dep9SepList!L$1,manifest_11Sep!$A$1:$V$1,0))</f>
        <v>0.74652777777777779</v>
      </c>
      <c r="M1148" s="13" t="str">
        <f t="array" ref="M1148">INDEX(manifest_11Sep!$A$1:$V$3202,MATCH($B1148,manifest_11Sep!$B$1:$B$3202,0),MATCH(A.Dep9SepList!M$1,manifest_11Sep!$A$1:$V$1,0))</f>
        <v>ICN-T1</v>
      </c>
      <c r="N1148" s="13" t="str">
        <f t="array" ref="N1148">INDEX(manifest_11Sep!$A$1:$V$3202,MATCH($B1148,manifest_11Sep!$B$1:$B$3202,0),MATCH(A.Dep9SepList!N$1,manifest_11Sep!$A$1:$V$1,0))</f>
        <v>THE PLAZA</v>
      </c>
      <c r="O1148" s="31"/>
      <c r="P1148" s="20" t="e" cm="1" vm="1">
        <f t="array" aca="1" ref="P1148" ca="1">IF(J1148="","",_xlfn.XLOOKUP(J1148&amp;N1148,'A.Departure Grouping'!AQ:AQ&amp;'A.Departure Grouping'!AP:AP,'A.Departure Grouping'!AR:AR,"",0))</f>
        <v>#NAME?</v>
      </c>
      <c r="Q1148" s="13">
        <v>70171610</v>
      </c>
      <c r="R1148" s="13" t="s">
        <v>43</v>
      </c>
      <c r="S1148" s="13">
        <f t="array" ref="S1148">INDEX(manifest_11Sep!$A$1:$V$3202,MATCH($B1148,manifest_11Sep!$B$1:$B$3202,0),MATCH(A.Dep9SepList!S$1,manifest_11Sep!$A$1:$V$1,0))</f>
        <v>0</v>
      </c>
      <c r="T1148" s="17"/>
    </row>
    <row r="1149" spans="1:20" hidden="1">
      <c r="A1149" s="13" t="str">
        <f t="array" ref="A1149">INDEX(manifest_11Sep!$A$1:$V$3202,MATCH($B1149,manifest_11Sep!$B$1:$B$3202,0),MATCH(A.Dep9SepList!A$1,manifest_11Sep!$A$1:$V$1,0))</f>
        <v>A</v>
      </c>
      <c r="B1149" s="13" t="s">
        <v>3391</v>
      </c>
      <c r="C1149" s="13" t="str">
        <f t="array" ref="C1149">INDEX(manifest_11Sep!$A$1:$V$3202,MATCH($B1149,manifest_11Sep!$B$1:$B$3202,0),MATCH(A.Dep9SepList!C$1,manifest_11Sep!$A$1:$V$1,0))</f>
        <v>36NZXZT42SN</v>
      </c>
      <c r="D1149" s="13" t="str">
        <f t="array" ref="D1149">INDEX(manifest_11Sep!$A$1:$V$3202,MATCH($B1149,manifest_11Sep!$B$1:$B$3202,0),MATCH(A.Dep9SepList!D$1,manifest_11Sep!$A$1:$V$1,0))</f>
        <v>Female</v>
      </c>
      <c r="E1149" s="13" t="str">
        <f t="array" ref="E1149">INDEX(manifest_11Sep!$A$1:$V$3202,MATCH($B1149,manifest_11Sep!$B$1:$B$3202,0),MATCH(A.Dep9SepList!E$1,manifest_11Sep!$A$1:$V$1,0))</f>
        <v>Tammie</v>
      </c>
      <c r="F1149" s="13" t="str">
        <f t="array" ref="F1149">INDEX(manifest_11Sep!$A$1:$V$3202,MATCH($B1149,manifest_11Sep!$B$1:$B$3202,0),MATCH(A.Dep9SepList!F$1,manifest_11Sep!$A$1:$V$1,0))</f>
        <v>Nguyen</v>
      </c>
      <c r="G1149" s="13">
        <f t="array" ref="G1149">INDEX(manifest_11Sep!$A$1:$V$3202,MATCH($B1149,manifest_11Sep!$B$1:$B$3202,0),MATCH(A.Dep9SepList!G$1,manifest_11Sep!$A$1:$V$1,0))</f>
        <v>51</v>
      </c>
      <c r="H1149" s="13" t="str">
        <f t="array" ref="H1149">INDEX(manifest_11Sep!$A$1:$V$3202,MATCH($B1149,manifest_11Sep!$B$1:$B$3202,0),MATCH(A.Dep9SepList!H$1,manifest_11Sep!$A$1:$V$1,0))</f>
        <v>Manh Le</v>
      </c>
      <c r="I1149" s="13" t="str">
        <f t="array" ref="I1149">INDEX(manifest_11Sep!$A$1:$V$3202,MATCH($B1149,manifest_11Sep!$B$1:$B$3202,0),MATCH(A.Dep9SepList!I$1,manifest_11Sep!$A$1:$V$1,0))</f>
        <v>Vietnam Airlines</v>
      </c>
      <c r="J1149" s="13" t="str">
        <f t="array" ref="J1149">INDEX(manifest_11Sep!$A$1:$V$3202,MATCH($B1149,manifest_11Sep!$B$1:$B$3202,0),MATCH(A.Dep9SepList!J$1,manifest_11Sep!$A$1:$V$1,0))</f>
        <v>VN 403</v>
      </c>
      <c r="K1149" s="32" t="str">
        <f t="array" ref="K1149">INDEX(manifest_11Sep!$A$1:$V$3202,MATCH($B1149,manifest_11Sep!$B$1:$B$3202,0),MATCH(A.Dep9SepList!K$1,manifest_11Sep!$A$1:$V$1,0))</f>
        <v>18-thg 9-25</v>
      </c>
      <c r="L1149" s="20">
        <f t="array" ref="L1149">INDEX(manifest_11Sep!$A$1:$V$3202,MATCH($B1149,manifest_11Sep!$B$1:$B$3202,0),MATCH(A.Dep9SepList!L$1,manifest_11Sep!$A$1:$V$1,0))</f>
        <v>0.74652777777777779</v>
      </c>
      <c r="M1149" s="13" t="str">
        <f t="array" ref="M1149">INDEX(manifest_11Sep!$A$1:$V$3202,MATCH($B1149,manifest_11Sep!$B$1:$B$3202,0),MATCH(A.Dep9SepList!M$1,manifest_11Sep!$A$1:$V$1,0))</f>
        <v>ICN-T1</v>
      </c>
      <c r="N1149" s="13" t="str">
        <f t="array" ref="N1149">INDEX(manifest_11Sep!$A$1:$V$3202,MATCH($B1149,manifest_11Sep!$B$1:$B$3202,0),MATCH(A.Dep9SepList!N$1,manifest_11Sep!$A$1:$V$1,0))</f>
        <v>THE PLAZA</v>
      </c>
      <c r="O1149" s="31"/>
      <c r="P1149" s="20" t="e" cm="1" vm="1">
        <f t="array" aca="1" ref="P1149" ca="1">IF(J1149="","",_xlfn.XLOOKUP(J1149&amp;N1149,'A.Departure Grouping'!AQ:AQ&amp;'A.Departure Grouping'!AP:AP,'A.Departure Grouping'!AR:AR,"",0))</f>
        <v>#NAME?</v>
      </c>
      <c r="Q1149" s="13">
        <v>70485514</v>
      </c>
      <c r="R1149" s="13" t="s">
        <v>61</v>
      </c>
      <c r="S1149" s="13">
        <f t="array" ref="S1149">INDEX(manifest_11Sep!$A$1:$V$3202,MATCH($B1149,manifest_11Sep!$B$1:$B$3202,0),MATCH(A.Dep9SepList!S$1,manifest_11Sep!$A$1:$V$1,0))</f>
        <v>0</v>
      </c>
      <c r="T1149" s="13"/>
    </row>
    <row r="1150" spans="1:20" hidden="1">
      <c r="A1150" s="13" t="str">
        <f t="array" ref="A1150">INDEX(manifest_11Sep!$A$1:$V$3202,MATCH($B1150,manifest_11Sep!$B$1:$B$3202,0),MATCH(A.Dep9SepList!A$1,manifest_11Sep!$A$1:$V$1,0))</f>
        <v>A</v>
      </c>
      <c r="B1150" s="13" t="s">
        <v>3393</v>
      </c>
      <c r="C1150" s="13" t="str">
        <f t="array" ref="C1150">INDEX(manifest_11Sep!$A$1:$V$3202,MATCH($B1150,manifest_11Sep!$B$1:$B$3202,0),MATCH(A.Dep9SepList!C$1,manifest_11Sep!$A$1:$V$1,0))</f>
        <v>36NZXZT42SN</v>
      </c>
      <c r="D1150" s="13" t="str">
        <f t="array" ref="D1150">INDEX(manifest_11Sep!$A$1:$V$3202,MATCH($B1150,manifest_11Sep!$B$1:$B$3202,0),MATCH(A.Dep9SepList!D$1,manifest_11Sep!$A$1:$V$1,0))</f>
        <v>Male</v>
      </c>
      <c r="E1150" s="13" t="str">
        <f t="array" ref="E1150">INDEX(manifest_11Sep!$A$1:$V$3202,MATCH($B1150,manifest_11Sep!$B$1:$B$3202,0),MATCH(A.Dep9SepList!E$1,manifest_11Sep!$A$1:$V$1,0))</f>
        <v>Hung</v>
      </c>
      <c r="F1150" s="13" t="str">
        <f t="array" ref="F1150">INDEX(manifest_11Sep!$A$1:$V$3202,MATCH($B1150,manifest_11Sep!$B$1:$B$3202,0),MATCH(A.Dep9SepList!F$1,manifest_11Sep!$A$1:$V$1,0))</f>
        <v>Nguyen</v>
      </c>
      <c r="G1150" s="13">
        <f t="array" ref="G1150">INDEX(manifest_11Sep!$A$1:$V$3202,MATCH($B1150,manifest_11Sep!$B$1:$B$3202,0),MATCH(A.Dep9SepList!G$1,manifest_11Sep!$A$1:$V$1,0))</f>
        <v>62</v>
      </c>
      <c r="H1150" s="13" t="str">
        <f t="array" ref="H1150">INDEX(manifest_11Sep!$A$1:$V$3202,MATCH($B1150,manifest_11Sep!$B$1:$B$3202,0),MATCH(A.Dep9SepList!H$1,manifest_11Sep!$A$1:$V$1,0))</f>
        <v>Manh Le</v>
      </c>
      <c r="I1150" s="13" t="str">
        <f t="array" ref="I1150">INDEX(manifest_11Sep!$A$1:$V$3202,MATCH($B1150,manifest_11Sep!$B$1:$B$3202,0),MATCH(A.Dep9SepList!I$1,manifest_11Sep!$A$1:$V$1,0))</f>
        <v>Vietnam Airlines</v>
      </c>
      <c r="J1150" s="13" t="str">
        <f t="array" ref="J1150">INDEX(manifest_11Sep!$A$1:$V$3202,MATCH($B1150,manifest_11Sep!$B$1:$B$3202,0),MATCH(A.Dep9SepList!J$1,manifest_11Sep!$A$1:$V$1,0))</f>
        <v>VN 403</v>
      </c>
      <c r="K1150" s="32" t="str">
        <f t="array" ref="K1150">INDEX(manifest_11Sep!$A$1:$V$3202,MATCH($B1150,manifest_11Sep!$B$1:$B$3202,0),MATCH(A.Dep9SepList!K$1,manifest_11Sep!$A$1:$V$1,0))</f>
        <v>18-thg 9-25</v>
      </c>
      <c r="L1150" s="20">
        <f t="array" ref="L1150">INDEX(manifest_11Sep!$A$1:$V$3202,MATCH($B1150,manifest_11Sep!$B$1:$B$3202,0),MATCH(A.Dep9SepList!L$1,manifest_11Sep!$A$1:$V$1,0))</f>
        <v>0.74652777777777779</v>
      </c>
      <c r="M1150" s="13" t="str">
        <f t="array" ref="M1150">INDEX(manifest_11Sep!$A$1:$V$3202,MATCH($B1150,manifest_11Sep!$B$1:$B$3202,0),MATCH(A.Dep9SepList!M$1,manifest_11Sep!$A$1:$V$1,0))</f>
        <v>ICN-T1</v>
      </c>
      <c r="N1150" s="13" t="str">
        <f t="array" ref="N1150">INDEX(manifest_11Sep!$A$1:$V$3202,MATCH($B1150,manifest_11Sep!$B$1:$B$3202,0),MATCH(A.Dep9SepList!N$1,manifest_11Sep!$A$1:$V$1,0))</f>
        <v>THE PLAZA</v>
      </c>
      <c r="O1150" s="31"/>
      <c r="P1150" s="20" t="e" cm="1" vm="1">
        <f t="array" aca="1" ref="P1150" ca="1">IF(J1150="","",_xlfn.XLOOKUP(J1150&amp;N1150,'A.Departure Grouping'!AQ:AQ&amp;'A.Departure Grouping'!AP:AP,'A.Departure Grouping'!AR:AR,"",0))</f>
        <v>#NAME?</v>
      </c>
      <c r="Q1150" s="13">
        <v>70485514</v>
      </c>
      <c r="R1150" s="13" t="s">
        <v>61</v>
      </c>
      <c r="S1150" s="13">
        <f t="array" ref="S1150">INDEX(manifest_11Sep!$A$1:$V$3202,MATCH($B1150,manifest_11Sep!$B$1:$B$3202,0),MATCH(A.Dep9SepList!S$1,manifest_11Sep!$A$1:$V$1,0))</f>
        <v>0</v>
      </c>
      <c r="T1150" s="13"/>
    </row>
    <row r="1151" spans="1:20">
      <c r="A1151" s="229" t="str">
        <f t="array" ref="A1151">INDEX(manifest_11Sep!$A$1:$V$3202,MATCH($B1151,manifest_11Sep!$B$1:$B$3202,0),MATCH(A.Dep9SepList!A$1,manifest_11Sep!$A$1:$V$1,0))</f>
        <v>A</v>
      </c>
      <c r="B1151" s="229" t="s">
        <v>2881</v>
      </c>
      <c r="C1151" s="229" t="str">
        <f t="array" ref="C1151">INDEX(manifest_11Sep!$A$1:$V$3202,MATCH($B1151,manifest_11Sep!$B$1:$B$3202,0),MATCH(A.Dep9SepList!C$1,manifest_11Sep!$A$1:$V$1,0))</f>
        <v>RMNN96J8R3H</v>
      </c>
      <c r="D1151" s="229" t="str">
        <f t="array" ref="D1151">INDEX(manifest_11Sep!$A$1:$V$3202,MATCH($B1151,manifest_11Sep!$B$1:$B$3202,0),MATCH(A.Dep9SepList!D$1,manifest_11Sep!$A$1:$V$1,0))</f>
        <v>Female</v>
      </c>
      <c r="E1151" s="229" t="str">
        <f t="array" ref="E1151">INDEX(manifest_11Sep!$A$1:$V$3202,MATCH($B1151,manifest_11Sep!$B$1:$B$3202,0),MATCH(A.Dep9SepList!E$1,manifest_11Sep!$A$1:$V$1,0))</f>
        <v>Kading Thong</v>
      </c>
      <c r="F1151" s="229" t="str">
        <f t="array" ref="F1151">INDEX(manifest_11Sep!$A$1:$V$3202,MATCH($B1151,manifest_11Sep!$B$1:$B$3202,0),MATCH(A.Dep9SepList!F$1,manifest_11Sep!$A$1:$V$1,0))</f>
        <v>Kongmany</v>
      </c>
      <c r="G1151" s="229">
        <f t="array" ref="G1151">INDEX(manifest_11Sep!$A$1:$V$3202,MATCH($B1151,manifest_11Sep!$B$1:$B$3202,0),MATCH(A.Dep9SepList!G$1,manifest_11Sep!$A$1:$V$1,0))</f>
        <v>60</v>
      </c>
      <c r="H1151" s="229" t="str">
        <f t="array" ref="H1151">INDEX(manifest_11Sep!$A$1:$V$3202,MATCH($B1151,manifest_11Sep!$B$1:$B$3202,0),MATCH(A.Dep9SepList!H$1,manifest_11Sep!$A$1:$V$1,0))</f>
        <v>John Woo 2</v>
      </c>
      <c r="I1151" s="229" t="str">
        <f t="array" ref="I1151">INDEX(manifest_11Sep!$A$1:$V$3202,MATCH($B1151,manifest_11Sep!$B$1:$B$3202,0),MATCH(A.Dep9SepList!I$1,manifest_11Sep!$A$1:$V$1,0))</f>
        <v>Korean Air</v>
      </c>
      <c r="J1151" s="229" t="str">
        <f t="array" ref="J1151">INDEX(manifest_11Sep!$A$1:$V$3202,MATCH($B1151,manifest_11Sep!$B$1:$B$3202,0),MATCH(A.Dep9SepList!J$1,manifest_11Sep!$A$1:$V$1,0))</f>
        <v>KE 651</v>
      </c>
      <c r="K1151" s="234" t="str">
        <f t="array" ref="K1151">INDEX(manifest_11Sep!$A$1:$V$3202,MATCH($B1151,manifest_11Sep!$B$1:$B$3202,0),MATCH(A.Dep9SepList!K$1,manifest_11Sep!$A$1:$V$1,0))</f>
        <v>18-thg 9-25</v>
      </c>
      <c r="L1151" s="235">
        <f t="array" ref="L1151">INDEX(manifest_11Sep!$A$1:$V$3202,MATCH($B1151,manifest_11Sep!$B$1:$B$3202,0),MATCH(A.Dep9SepList!L$1,manifest_11Sep!$A$1:$V$1,0))</f>
        <v>0.75347222222222221</v>
      </c>
      <c r="M1151" s="229" t="str">
        <f t="array" ref="M1151">INDEX(manifest_11Sep!$A$1:$V$3202,MATCH($B1151,manifest_11Sep!$B$1:$B$3202,0),MATCH(A.Dep9SepList!M$1,manifest_11Sep!$A$1:$V$1,0))</f>
        <v>ICN-T2</v>
      </c>
      <c r="N1151" s="229" t="str">
        <f t="array" ref="N1151">INDEX(manifest_11Sep!$A$1:$V$3202,MATCH($B1151,manifest_11Sep!$B$1:$B$3202,0),MATCH(A.Dep9SepList!N$1,manifest_11Sep!$A$1:$V$1,0))</f>
        <v>LOTTE</v>
      </c>
      <c r="O1151" s="256">
        <f>COUNTA(N1151:N1156)</f>
        <v>6</v>
      </c>
      <c r="P1151" s="235" t="e" cm="1" vm="1">
        <f t="array" aca="1" ref="P1151" ca="1">IF(J1151="","",_xlfn.XLOOKUP(J1151&amp;N1151,'A.Departure Grouping'!AQ:AQ&amp;'A.Departure Grouping'!AP:AP,'A.Departure Grouping'!AR:AR,"",0))</f>
        <v>#NAME?</v>
      </c>
      <c r="Q1151" s="229">
        <v>15262431</v>
      </c>
      <c r="R1151" s="229" t="s">
        <v>43</v>
      </c>
      <c r="S1151" s="229">
        <f t="array" ref="S1151">INDEX(manifest_11Sep!$A$1:$V$3202,MATCH($B1151,manifest_11Sep!$B$1:$B$3202,0),MATCH(A.Dep9SepList!S$1,manifest_11Sep!$A$1:$V$1,0))</f>
        <v>0</v>
      </c>
      <c r="T1151" s="17"/>
    </row>
    <row r="1152" spans="1:20">
      <c r="A1152" s="13" t="str">
        <f t="array" ref="A1152">INDEX(manifest_11Sep!$A$1:$V$3202,MATCH($B1152,manifest_11Sep!$B$1:$B$3202,0),MATCH(A.Dep9SepList!A$1,manifest_11Sep!$A$1:$V$1,0))</f>
        <v>A</v>
      </c>
      <c r="B1152" s="13" t="s">
        <v>2885</v>
      </c>
      <c r="C1152" s="13" t="str">
        <f t="array" ref="C1152">INDEX(manifest_11Sep!$A$1:$V$3202,MATCH($B1152,manifest_11Sep!$B$1:$B$3202,0),MATCH(A.Dep9SepList!C$1,manifest_11Sep!$A$1:$V$1,0))</f>
        <v>RMNN96J8R3H</v>
      </c>
      <c r="D1152" s="13" t="str">
        <f t="array" ref="D1152">INDEX(manifest_11Sep!$A$1:$V$3202,MATCH($B1152,manifest_11Sep!$B$1:$B$3202,0),MATCH(A.Dep9SepList!D$1,manifest_11Sep!$A$1:$V$1,0))</f>
        <v>Male</v>
      </c>
      <c r="E1152" s="13" t="str">
        <f t="array" ref="E1152">INDEX(manifest_11Sep!$A$1:$V$3202,MATCH($B1152,manifest_11Sep!$B$1:$B$3202,0),MATCH(A.Dep9SepList!E$1,manifest_11Sep!$A$1:$V$1,0))</f>
        <v>Sinouane</v>
      </c>
      <c r="F1152" s="13" t="str">
        <f t="array" ref="F1152">INDEX(manifest_11Sep!$A$1:$V$3202,MATCH($B1152,manifest_11Sep!$B$1:$B$3202,0),MATCH(A.Dep9SepList!F$1,manifest_11Sep!$A$1:$V$1,0))</f>
        <v>Kongmany</v>
      </c>
      <c r="G1152" s="13">
        <f t="array" ref="G1152">INDEX(manifest_11Sep!$A$1:$V$3202,MATCH($B1152,manifest_11Sep!$B$1:$B$3202,0),MATCH(A.Dep9SepList!G$1,manifest_11Sep!$A$1:$V$1,0))</f>
        <v>66</v>
      </c>
      <c r="H1152" s="13" t="str">
        <f t="array" ref="H1152">INDEX(manifest_11Sep!$A$1:$V$3202,MATCH($B1152,manifest_11Sep!$B$1:$B$3202,0),MATCH(A.Dep9SepList!H$1,manifest_11Sep!$A$1:$V$1,0))</f>
        <v>John Woo 2</v>
      </c>
      <c r="I1152" s="13" t="str">
        <f t="array" ref="I1152">INDEX(manifest_11Sep!$A$1:$V$3202,MATCH($B1152,manifest_11Sep!$B$1:$B$3202,0),MATCH(A.Dep9SepList!I$1,manifest_11Sep!$A$1:$V$1,0))</f>
        <v>Korean Air</v>
      </c>
      <c r="J1152" s="13" t="str">
        <f t="array" ref="J1152">INDEX(manifest_11Sep!$A$1:$V$3202,MATCH($B1152,manifest_11Sep!$B$1:$B$3202,0),MATCH(A.Dep9SepList!J$1,manifest_11Sep!$A$1:$V$1,0))</f>
        <v>KE 651</v>
      </c>
      <c r="K1152" s="32" t="str">
        <f t="array" ref="K1152">INDEX(manifest_11Sep!$A$1:$V$3202,MATCH($B1152,manifest_11Sep!$B$1:$B$3202,0),MATCH(A.Dep9SepList!K$1,manifest_11Sep!$A$1:$V$1,0))</f>
        <v>18-thg 9-25</v>
      </c>
      <c r="L1152" s="20">
        <f t="array" ref="L1152">INDEX(manifest_11Sep!$A$1:$V$3202,MATCH($B1152,manifest_11Sep!$B$1:$B$3202,0),MATCH(A.Dep9SepList!L$1,manifest_11Sep!$A$1:$V$1,0))</f>
        <v>0.75347222222222221</v>
      </c>
      <c r="M1152" s="13" t="str">
        <f t="array" ref="M1152">INDEX(manifest_11Sep!$A$1:$V$3202,MATCH($B1152,manifest_11Sep!$B$1:$B$3202,0),MATCH(A.Dep9SepList!M$1,manifest_11Sep!$A$1:$V$1,0))</f>
        <v>ICN-T2</v>
      </c>
      <c r="N1152" s="13" t="str">
        <f t="array" ref="N1152">INDEX(manifest_11Sep!$A$1:$V$3202,MATCH($B1152,manifest_11Sep!$B$1:$B$3202,0),MATCH(A.Dep9SepList!N$1,manifest_11Sep!$A$1:$V$1,0))</f>
        <v>LOTTE</v>
      </c>
      <c r="O1152" s="31"/>
      <c r="P1152" s="20" t="e" cm="1" vm="1">
        <f t="array" aca="1" ref="P1152" ca="1">IF(J1152="","",_xlfn.XLOOKUP(J1152&amp;N1152,'A.Departure Grouping'!AQ:AQ&amp;'A.Departure Grouping'!AP:AP,'A.Departure Grouping'!AR:AR,"",0))</f>
        <v>#NAME?</v>
      </c>
      <c r="Q1152" s="13">
        <v>15262431</v>
      </c>
      <c r="R1152" s="13" t="s">
        <v>43</v>
      </c>
      <c r="S1152" s="13">
        <f t="array" ref="S1152">INDEX(manifest_11Sep!$A$1:$V$3202,MATCH($B1152,manifest_11Sep!$B$1:$B$3202,0),MATCH(A.Dep9SepList!S$1,manifest_11Sep!$A$1:$V$1,0))</f>
        <v>0</v>
      </c>
      <c r="T1152" s="17"/>
    </row>
    <row r="1153" spans="1:20">
      <c r="A1153" s="13" t="str">
        <f t="array" ref="A1153">INDEX(manifest_11Sep!$A$1:$V$3202,MATCH($B1153,manifest_11Sep!$B$1:$B$3202,0),MATCH(A.Dep9SepList!A$1,manifest_11Sep!$A$1:$V$1,0))</f>
        <v>A</v>
      </c>
      <c r="B1153" s="13" t="s">
        <v>2042</v>
      </c>
      <c r="C1153" s="13" t="str">
        <f t="array" ref="C1153">INDEX(manifest_11Sep!$A$1:$V$3202,MATCH($B1153,manifest_11Sep!$B$1:$B$3202,0),MATCH(A.Dep9SepList!C$1,manifest_11Sep!$A$1:$V$1,0))</f>
        <v>K9NZTDVVGRW</v>
      </c>
      <c r="D1153" s="13" t="str">
        <f t="array" ref="D1153">INDEX(manifest_11Sep!$A$1:$V$3202,MATCH($B1153,manifest_11Sep!$B$1:$B$3202,0),MATCH(A.Dep9SepList!D$1,manifest_11Sep!$A$1:$V$1,0))</f>
        <v>Female</v>
      </c>
      <c r="E1153" s="13" t="str">
        <f t="array" ref="E1153">INDEX(manifest_11Sep!$A$1:$V$3202,MATCH($B1153,manifest_11Sep!$B$1:$B$3202,0),MATCH(A.Dep9SepList!E$1,manifest_11Sep!$A$1:$V$1,0))</f>
        <v>Geraldine Frances Larrazabal</v>
      </c>
      <c r="F1153" s="13" t="str">
        <f t="array" ref="F1153">INDEX(manifest_11Sep!$A$1:$V$3202,MATCH($B1153,manifest_11Sep!$B$1:$B$3202,0),MATCH(A.Dep9SepList!F$1,manifest_11Sep!$A$1:$V$1,0))</f>
        <v>Pagaduan</v>
      </c>
      <c r="G1153" s="13">
        <f t="array" ref="G1153">INDEX(manifest_11Sep!$A$1:$V$3202,MATCH($B1153,manifest_11Sep!$B$1:$B$3202,0),MATCH(A.Dep9SepList!G$1,manifest_11Sep!$A$1:$V$1,0))</f>
        <v>54</v>
      </c>
      <c r="H1153" s="13" t="str">
        <f t="array" ref="H1153">INDEX(manifest_11Sep!$A$1:$V$3202,MATCH($B1153,manifest_11Sep!$B$1:$B$3202,0),MATCH(A.Dep9SepList!H$1,manifest_11Sep!$A$1:$V$1,0))</f>
        <v>Dondon Dimailig</v>
      </c>
      <c r="I1153" s="13" t="str">
        <f t="array" ref="I1153">INDEX(manifest_11Sep!$A$1:$V$3202,MATCH($B1153,manifest_11Sep!$B$1:$B$3202,0),MATCH(A.Dep9SepList!I$1,manifest_11Sep!$A$1:$V$1,0))</f>
        <v>Korean Air</v>
      </c>
      <c r="J1153" s="13" t="str">
        <f t="array" ref="J1153">INDEX(manifest_11Sep!$A$1:$V$3202,MATCH($B1153,manifest_11Sep!$B$1:$B$3202,0),MATCH(A.Dep9SepList!J$1,manifest_11Sep!$A$1:$V$1,0))</f>
        <v>KE 705</v>
      </c>
      <c r="K1153" s="32" t="str">
        <f t="array" ref="K1153">INDEX(manifest_11Sep!$A$1:$V$3202,MATCH($B1153,manifest_11Sep!$B$1:$B$3202,0),MATCH(A.Dep9SepList!K$1,manifest_11Sep!$A$1:$V$1,0))</f>
        <v>18-thg 9-25</v>
      </c>
      <c r="L1153" s="20">
        <f t="array" ref="L1153">INDEX(manifest_11Sep!$A$1:$V$3202,MATCH($B1153,manifest_11Sep!$B$1:$B$3202,0),MATCH(A.Dep9SepList!L$1,manifest_11Sep!$A$1:$V$1,0))</f>
        <v>0.77430555555555558</v>
      </c>
      <c r="M1153" s="13" t="str">
        <f t="array" ref="M1153">INDEX(manifest_11Sep!$A$1:$V$3202,MATCH($B1153,manifest_11Sep!$B$1:$B$3202,0),MATCH(A.Dep9SepList!M$1,manifest_11Sep!$A$1:$V$1,0))</f>
        <v>ICN-T2</v>
      </c>
      <c r="N1153" s="13" t="str">
        <f t="array" ref="N1153">INDEX(manifest_11Sep!$A$1:$V$3202,MATCH($B1153,manifest_11Sep!$B$1:$B$3202,0),MATCH(A.Dep9SepList!N$1,manifest_11Sep!$A$1:$V$1,0))</f>
        <v>LOTTE</v>
      </c>
      <c r="O1153" s="31"/>
      <c r="P1153" s="20" t="e" cm="1" vm="1">
        <f t="array" aca="1" ref="P1153" ca="1">IF(J1153="","",_xlfn.XLOOKUP(J1153&amp;N1153,'A.Departure Grouping'!AQ:AQ&amp;'A.Departure Grouping'!AP:AP,'A.Departure Grouping'!AR:AR,"",0))</f>
        <v>#NAME?</v>
      </c>
      <c r="Q1153" s="13">
        <v>15262349</v>
      </c>
      <c r="R1153" s="13" t="s">
        <v>43</v>
      </c>
      <c r="S1153" s="13" t="str">
        <f t="array" ref="S1153">INDEX(manifest_11Sep!$A$1:$V$3202,MATCH($B1153,manifest_11Sep!$B$1:$B$3202,0),MATCH(A.Dep9SepList!S$1,manifest_11Sep!$A$1:$V$1,0))</f>
        <v>arrive on Sep 12</v>
      </c>
      <c r="T1153" s="17"/>
    </row>
    <row r="1154" spans="1:20">
      <c r="A1154" s="13" t="str">
        <f t="array" ref="A1154">INDEX(manifest_11Sep!$A$1:$V$3202,MATCH($B1154,manifest_11Sep!$B$1:$B$3202,0),MATCH(A.Dep9SepList!A$1,manifest_11Sep!$A$1:$V$1,0))</f>
        <v>A</v>
      </c>
      <c r="B1154" s="13" t="s">
        <v>2047</v>
      </c>
      <c r="C1154" s="13" t="str">
        <f t="array" ref="C1154">INDEX(manifest_11Sep!$A$1:$V$3202,MATCH($B1154,manifest_11Sep!$B$1:$B$3202,0),MATCH(A.Dep9SepList!C$1,manifest_11Sep!$A$1:$V$1,0))</f>
        <v>K9NZTDVVGRW</v>
      </c>
      <c r="D1154" s="13" t="str">
        <f t="array" ref="D1154">INDEX(manifest_11Sep!$A$1:$V$3202,MATCH($B1154,manifest_11Sep!$B$1:$B$3202,0),MATCH(A.Dep9SepList!D$1,manifest_11Sep!$A$1:$V$1,0))</f>
        <v>Male</v>
      </c>
      <c r="E1154" s="13" t="str">
        <f t="array" ref="E1154">INDEX(manifest_11Sep!$A$1:$V$3202,MATCH($B1154,manifest_11Sep!$B$1:$B$3202,0),MATCH(A.Dep9SepList!E$1,manifest_11Sep!$A$1:$V$1,0))</f>
        <v>Rey Branzuela</v>
      </c>
      <c r="F1154" s="13" t="str">
        <f t="array" ref="F1154">INDEX(manifest_11Sep!$A$1:$V$3202,MATCH($B1154,manifest_11Sep!$B$1:$B$3202,0),MATCH(A.Dep9SepList!F$1,manifest_11Sep!$A$1:$V$1,0))</f>
        <v>Pagaduan</v>
      </c>
      <c r="G1154" s="13">
        <f t="array" ref="G1154">INDEX(manifest_11Sep!$A$1:$V$3202,MATCH($B1154,manifest_11Sep!$B$1:$B$3202,0),MATCH(A.Dep9SepList!G$1,manifest_11Sep!$A$1:$V$1,0))</f>
        <v>52</v>
      </c>
      <c r="H1154" s="13" t="str">
        <f t="array" ref="H1154">INDEX(manifest_11Sep!$A$1:$V$3202,MATCH($B1154,manifest_11Sep!$B$1:$B$3202,0),MATCH(A.Dep9SepList!H$1,manifest_11Sep!$A$1:$V$1,0))</f>
        <v>Dondon Dimailig</v>
      </c>
      <c r="I1154" s="13" t="str">
        <f t="array" ref="I1154">INDEX(manifest_11Sep!$A$1:$V$3202,MATCH($B1154,manifest_11Sep!$B$1:$B$3202,0),MATCH(A.Dep9SepList!I$1,manifest_11Sep!$A$1:$V$1,0))</f>
        <v>Korean Air</v>
      </c>
      <c r="J1154" s="13" t="str">
        <f t="array" ref="J1154">INDEX(manifest_11Sep!$A$1:$V$3202,MATCH($B1154,manifest_11Sep!$B$1:$B$3202,0),MATCH(A.Dep9SepList!J$1,manifest_11Sep!$A$1:$V$1,0))</f>
        <v>KE 705</v>
      </c>
      <c r="K1154" s="32" t="str">
        <f t="array" ref="K1154">INDEX(manifest_11Sep!$A$1:$V$3202,MATCH($B1154,manifest_11Sep!$B$1:$B$3202,0),MATCH(A.Dep9SepList!K$1,manifest_11Sep!$A$1:$V$1,0))</f>
        <v>18-thg 9-25</v>
      </c>
      <c r="L1154" s="20">
        <f t="array" ref="L1154">INDEX(manifest_11Sep!$A$1:$V$3202,MATCH($B1154,manifest_11Sep!$B$1:$B$3202,0),MATCH(A.Dep9SepList!L$1,manifest_11Sep!$A$1:$V$1,0))</f>
        <v>0.77430555555555558</v>
      </c>
      <c r="M1154" s="13" t="str">
        <f t="array" ref="M1154">INDEX(manifest_11Sep!$A$1:$V$3202,MATCH($B1154,manifest_11Sep!$B$1:$B$3202,0),MATCH(A.Dep9SepList!M$1,manifest_11Sep!$A$1:$V$1,0))</f>
        <v>ICN-T2</v>
      </c>
      <c r="N1154" s="13" t="str">
        <f t="array" ref="N1154">INDEX(manifest_11Sep!$A$1:$V$3202,MATCH($B1154,manifest_11Sep!$B$1:$B$3202,0),MATCH(A.Dep9SepList!N$1,manifest_11Sep!$A$1:$V$1,0))</f>
        <v>LOTTE</v>
      </c>
      <c r="O1154" s="31"/>
      <c r="P1154" s="20" t="e" cm="1" vm="1">
        <f t="array" aca="1" ref="P1154" ca="1">IF(J1154="","",_xlfn.XLOOKUP(J1154&amp;N1154,'A.Departure Grouping'!AQ:AQ&amp;'A.Departure Grouping'!AP:AP,'A.Departure Grouping'!AR:AR,"",0))</f>
        <v>#NAME?</v>
      </c>
      <c r="Q1154" s="13">
        <v>15262349</v>
      </c>
      <c r="R1154" s="13" t="s">
        <v>43</v>
      </c>
      <c r="S1154" s="13" t="str">
        <f t="array" ref="S1154">INDEX(manifest_11Sep!$A$1:$V$3202,MATCH($B1154,manifest_11Sep!$B$1:$B$3202,0),MATCH(A.Dep9SepList!S$1,manifest_11Sep!$A$1:$V$1,0))</f>
        <v>arrive on Sep 12</v>
      </c>
      <c r="T1154" s="17"/>
    </row>
    <row r="1155" spans="1:20">
      <c r="A1155" s="13" t="str">
        <f t="array" ref="A1155">INDEX(manifest_11Sep!$A$1:$V$3202,MATCH($B1155,manifest_11Sep!$B$1:$B$3202,0),MATCH(A.Dep9SepList!A$1,manifest_11Sep!$A$1:$V$1,0))</f>
        <v>A</v>
      </c>
      <c r="B1155" s="13" t="s">
        <v>2049</v>
      </c>
      <c r="C1155" s="13" t="str">
        <f t="array" ref="C1155">INDEX(manifest_11Sep!$A$1:$V$3202,MATCH($B1155,manifest_11Sep!$B$1:$B$3202,0),MATCH(A.Dep9SepList!C$1,manifest_11Sep!$A$1:$V$1,0))</f>
        <v>K9NZTDVVGRW</v>
      </c>
      <c r="D1155" s="13" t="str">
        <f t="array" ref="D1155">INDEX(manifest_11Sep!$A$1:$V$3202,MATCH($B1155,manifest_11Sep!$B$1:$B$3202,0),MATCH(A.Dep9SepList!D$1,manifest_11Sep!$A$1:$V$1,0))</f>
        <v>Male</v>
      </c>
      <c r="E1155" s="13" t="str">
        <f t="array" ref="E1155">INDEX(manifest_11Sep!$A$1:$V$3202,MATCH($B1155,manifest_11Sep!$B$1:$B$3202,0),MATCH(A.Dep9SepList!E$1,manifest_11Sep!$A$1:$V$1,0))</f>
        <v>Mikel Alfonso Larrazabal</v>
      </c>
      <c r="F1155" s="13" t="str">
        <f t="array" ref="F1155">INDEX(manifest_11Sep!$A$1:$V$3202,MATCH($B1155,manifest_11Sep!$B$1:$B$3202,0),MATCH(A.Dep9SepList!F$1,manifest_11Sep!$A$1:$V$1,0))</f>
        <v>Pagaduan</v>
      </c>
      <c r="G1155" s="13">
        <f t="array" ref="G1155">INDEX(manifest_11Sep!$A$1:$V$3202,MATCH($B1155,manifest_11Sep!$B$1:$B$3202,0),MATCH(A.Dep9SepList!G$1,manifest_11Sep!$A$1:$V$1,0))</f>
        <v>21</v>
      </c>
      <c r="H1155" s="13" t="str">
        <f t="array" ref="H1155">INDEX(manifest_11Sep!$A$1:$V$3202,MATCH($B1155,manifest_11Sep!$B$1:$B$3202,0),MATCH(A.Dep9SepList!H$1,manifest_11Sep!$A$1:$V$1,0))</f>
        <v>Dondon Dimailig</v>
      </c>
      <c r="I1155" s="13" t="str">
        <f t="array" ref="I1155">INDEX(manifest_11Sep!$A$1:$V$3202,MATCH($B1155,manifest_11Sep!$B$1:$B$3202,0),MATCH(A.Dep9SepList!I$1,manifest_11Sep!$A$1:$V$1,0))</f>
        <v>Korean Air</v>
      </c>
      <c r="J1155" s="13" t="str">
        <f t="array" ref="J1155">INDEX(manifest_11Sep!$A$1:$V$3202,MATCH($B1155,manifest_11Sep!$B$1:$B$3202,0),MATCH(A.Dep9SepList!J$1,manifest_11Sep!$A$1:$V$1,0))</f>
        <v>KE 705</v>
      </c>
      <c r="K1155" s="32" t="str">
        <f t="array" ref="K1155">INDEX(manifest_11Sep!$A$1:$V$3202,MATCH($B1155,manifest_11Sep!$B$1:$B$3202,0),MATCH(A.Dep9SepList!K$1,manifest_11Sep!$A$1:$V$1,0))</f>
        <v>18-thg 9-25</v>
      </c>
      <c r="L1155" s="20">
        <f t="array" ref="L1155">INDEX(manifest_11Sep!$A$1:$V$3202,MATCH($B1155,manifest_11Sep!$B$1:$B$3202,0),MATCH(A.Dep9SepList!L$1,manifest_11Sep!$A$1:$V$1,0))</f>
        <v>0.77430555555555558</v>
      </c>
      <c r="M1155" s="13" t="str">
        <f t="array" ref="M1155">INDEX(manifest_11Sep!$A$1:$V$3202,MATCH($B1155,manifest_11Sep!$B$1:$B$3202,0),MATCH(A.Dep9SepList!M$1,manifest_11Sep!$A$1:$V$1,0))</f>
        <v>ICN-T2</v>
      </c>
      <c r="N1155" s="13" t="str">
        <f t="array" ref="N1155">INDEX(manifest_11Sep!$A$1:$V$3202,MATCH($B1155,manifest_11Sep!$B$1:$B$3202,0),MATCH(A.Dep9SepList!N$1,manifest_11Sep!$A$1:$V$1,0))</f>
        <v>LOTTE</v>
      </c>
      <c r="O1155" s="31"/>
      <c r="P1155" s="20" t="e" cm="1" vm="1">
        <f t="array" aca="1" ref="P1155" ca="1">IF(J1155="","",_xlfn.XLOOKUP(J1155&amp;N1155,'A.Departure Grouping'!AQ:AQ&amp;'A.Departure Grouping'!AP:AP,'A.Departure Grouping'!AR:AR,"",0))</f>
        <v>#NAME?</v>
      </c>
      <c r="Q1155" s="13">
        <v>15262350</v>
      </c>
      <c r="R1155" s="13" t="s">
        <v>61</v>
      </c>
      <c r="S1155" s="13" t="str">
        <f t="array" ref="S1155">INDEX(manifest_11Sep!$A$1:$V$3202,MATCH($B1155,manifest_11Sep!$B$1:$B$3202,0),MATCH(A.Dep9SepList!S$1,manifest_11Sep!$A$1:$V$1,0))</f>
        <v>arrive on Sep 12</v>
      </c>
      <c r="T1155" s="17"/>
    </row>
    <row r="1156" spans="1:20">
      <c r="A1156" s="13" t="str">
        <f t="array" ref="A1156">INDEX(manifest_11Sep!$A$1:$V$3202,MATCH($B1156,manifest_11Sep!$B$1:$B$3202,0),MATCH(A.Dep9SepList!A$1,manifest_11Sep!$A$1:$V$1,0))</f>
        <v>A</v>
      </c>
      <c r="B1156" s="13" t="s">
        <v>2051</v>
      </c>
      <c r="C1156" s="13" t="str">
        <f t="array" ref="C1156">INDEX(manifest_11Sep!$A$1:$V$3202,MATCH($B1156,manifest_11Sep!$B$1:$B$3202,0),MATCH(A.Dep9SepList!C$1,manifest_11Sep!$A$1:$V$1,0))</f>
        <v>K9NZTDVVGRW</v>
      </c>
      <c r="D1156" s="13" t="str">
        <f t="array" ref="D1156">INDEX(manifest_11Sep!$A$1:$V$3202,MATCH($B1156,manifest_11Sep!$B$1:$B$3202,0),MATCH(A.Dep9SepList!D$1,manifest_11Sep!$A$1:$V$1,0))</f>
        <v>Female</v>
      </c>
      <c r="E1156" s="13" t="str">
        <f t="array" ref="E1156">INDEX(manifest_11Sep!$A$1:$V$3202,MATCH($B1156,manifest_11Sep!$B$1:$B$3202,0),MATCH(A.Dep9SepList!E$1,manifest_11Sep!$A$1:$V$1,0))</f>
        <v>Summer Joy</v>
      </c>
      <c r="F1156" s="13" t="str">
        <f t="array" ref="F1156">INDEX(manifest_11Sep!$A$1:$V$3202,MATCH($B1156,manifest_11Sep!$B$1:$B$3202,0),MATCH(A.Dep9SepList!F$1,manifest_11Sep!$A$1:$V$1,0))</f>
        <v>Pagaduan</v>
      </c>
      <c r="G1156" s="13">
        <f t="array" ref="G1156">INDEX(manifest_11Sep!$A$1:$V$3202,MATCH($B1156,manifest_11Sep!$B$1:$B$3202,0),MATCH(A.Dep9SepList!G$1,manifest_11Sep!$A$1:$V$1,0))</f>
        <v>27</v>
      </c>
      <c r="H1156" s="13" t="str">
        <f t="array" ref="H1156">INDEX(manifest_11Sep!$A$1:$V$3202,MATCH($B1156,manifest_11Sep!$B$1:$B$3202,0),MATCH(A.Dep9SepList!H$1,manifest_11Sep!$A$1:$V$1,0))</f>
        <v>Dondon Dimailig</v>
      </c>
      <c r="I1156" s="13" t="str">
        <f t="array" ref="I1156">INDEX(manifest_11Sep!$A$1:$V$3202,MATCH($B1156,manifest_11Sep!$B$1:$B$3202,0),MATCH(A.Dep9SepList!I$1,manifest_11Sep!$A$1:$V$1,0))</f>
        <v>Korean Air</v>
      </c>
      <c r="J1156" s="13" t="str">
        <f t="array" ref="J1156">INDEX(manifest_11Sep!$A$1:$V$3202,MATCH($B1156,manifest_11Sep!$B$1:$B$3202,0),MATCH(A.Dep9SepList!J$1,manifest_11Sep!$A$1:$V$1,0))</f>
        <v>KE 705</v>
      </c>
      <c r="K1156" s="32" t="str">
        <f t="array" ref="K1156">INDEX(manifest_11Sep!$A$1:$V$3202,MATCH($B1156,manifest_11Sep!$B$1:$B$3202,0),MATCH(A.Dep9SepList!K$1,manifest_11Sep!$A$1:$V$1,0))</f>
        <v>18-thg 9-25</v>
      </c>
      <c r="L1156" s="20">
        <f t="array" ref="L1156">INDEX(manifest_11Sep!$A$1:$V$3202,MATCH($B1156,manifest_11Sep!$B$1:$B$3202,0),MATCH(A.Dep9SepList!L$1,manifest_11Sep!$A$1:$V$1,0))</f>
        <v>0.77430555555555558</v>
      </c>
      <c r="M1156" s="13" t="str">
        <f t="array" ref="M1156">INDEX(manifest_11Sep!$A$1:$V$3202,MATCH($B1156,manifest_11Sep!$B$1:$B$3202,0),MATCH(A.Dep9SepList!M$1,manifest_11Sep!$A$1:$V$1,0))</f>
        <v>ICN-T2</v>
      </c>
      <c r="N1156" s="13" t="str">
        <f t="array" ref="N1156">INDEX(manifest_11Sep!$A$1:$V$3202,MATCH($B1156,manifest_11Sep!$B$1:$B$3202,0),MATCH(A.Dep9SepList!N$1,manifest_11Sep!$A$1:$V$1,0))</f>
        <v>LOTTE</v>
      </c>
      <c r="O1156" s="31"/>
      <c r="P1156" s="20" t="e" cm="1" vm="1">
        <f t="array" aca="1" ref="P1156" ca="1">IF(J1156="","",_xlfn.XLOOKUP(J1156&amp;N1156,'A.Departure Grouping'!AQ:AQ&amp;'A.Departure Grouping'!AP:AP,'A.Departure Grouping'!AR:AR,"",0))</f>
        <v>#NAME?</v>
      </c>
      <c r="Q1156" s="13">
        <v>15262350</v>
      </c>
      <c r="R1156" s="13" t="s">
        <v>61</v>
      </c>
      <c r="S1156" s="13" t="str">
        <f t="array" ref="S1156">INDEX(manifest_11Sep!$A$1:$V$3202,MATCH($B1156,manifest_11Sep!$B$1:$B$3202,0),MATCH(A.Dep9SepList!S$1,manifest_11Sep!$A$1:$V$1,0))</f>
        <v>arrive on Sep 12</v>
      </c>
      <c r="T1156" s="17"/>
    </row>
    <row r="1157" spans="1:20" hidden="1">
      <c r="A1157" s="229" t="str">
        <f t="array" ref="A1157">INDEX(manifest_11Sep!$A$1:$V$3202,MATCH($B1157,manifest_11Sep!$B$1:$B$3202,0),MATCH(A.Dep9SepList!A$1,manifest_11Sep!$A$1:$V$1,0))</f>
        <v>A</v>
      </c>
      <c r="B1157" s="229" t="s">
        <v>1753</v>
      </c>
      <c r="C1157" s="229" t="str">
        <f t="array" ref="C1157">INDEX(manifest_11Sep!$A$1:$V$3202,MATCH($B1157,manifest_11Sep!$B$1:$B$3202,0),MATCH(A.Dep9SepList!C$1,manifest_11Sep!$A$1:$V$1,0))</f>
        <v>KTNXHFRF2K7</v>
      </c>
      <c r="D1157" s="229" t="str">
        <f t="array" ref="D1157">INDEX(manifest_11Sep!$A$1:$V$3202,MATCH($B1157,manifest_11Sep!$B$1:$B$3202,0),MATCH(A.Dep9SepList!D$1,manifest_11Sep!$A$1:$V$1,0))</f>
        <v>Female</v>
      </c>
      <c r="E1157" s="229" t="str">
        <f t="array" ref="E1157">INDEX(manifest_11Sep!$A$1:$V$3202,MATCH($B1157,manifest_11Sep!$B$1:$B$3202,0),MATCH(A.Dep9SepList!E$1,manifest_11Sep!$A$1:$V$1,0))</f>
        <v>Bingwen</v>
      </c>
      <c r="F1157" s="229" t="str">
        <f t="array" ref="F1157">INDEX(manifest_11Sep!$A$1:$V$3202,MATCH($B1157,manifest_11Sep!$B$1:$B$3202,0),MATCH(A.Dep9SepList!F$1,manifest_11Sep!$A$1:$V$1,0))</f>
        <v>Jin</v>
      </c>
      <c r="G1157" s="229">
        <f t="array" ref="G1157">INDEX(manifest_11Sep!$A$1:$V$3202,MATCH($B1157,manifest_11Sep!$B$1:$B$3202,0),MATCH(A.Dep9SepList!G$1,manifest_11Sep!$A$1:$V$1,0))</f>
        <v>55</v>
      </c>
      <c r="H1157" s="229" t="str">
        <f t="array" ref="H1157">INDEX(manifest_11Sep!$A$1:$V$3202,MATCH($B1157,manifest_11Sep!$B$1:$B$3202,0),MATCH(A.Dep9SepList!H$1,manifest_11Sep!$A$1:$V$1,0))</f>
        <v>Christine Dai</v>
      </c>
      <c r="I1157" s="229" t="str">
        <f t="array" ref="I1157">INDEX(manifest_11Sep!$A$1:$V$3202,MATCH($B1157,manifest_11Sep!$B$1:$B$3202,0),MATCH(A.Dep9SepList!I$1,manifest_11Sep!$A$1:$V$1,0))</f>
        <v>Delta</v>
      </c>
      <c r="J1157" s="229" t="str">
        <f t="array" ref="J1157">INDEX(manifest_11Sep!$A$1:$V$3202,MATCH($B1157,manifest_11Sep!$B$1:$B$3202,0),MATCH(A.Dep9SepList!J$1,manifest_11Sep!$A$1:$V$1,0))</f>
        <v>DL 170</v>
      </c>
      <c r="K1157" s="234" t="str">
        <f t="array" ref="K1157">INDEX(manifest_11Sep!$A$1:$V$3202,MATCH($B1157,manifest_11Sep!$B$1:$B$3202,0),MATCH(A.Dep9SepList!K$1,manifest_11Sep!$A$1:$V$1,0))</f>
        <v>18-thg 9-25</v>
      </c>
      <c r="L1157" s="235">
        <f t="array" ref="L1157">INDEX(manifest_11Sep!$A$1:$V$3202,MATCH($B1157,manifest_11Sep!$B$1:$B$3202,0),MATCH(A.Dep9SepList!L$1,manifest_11Sep!$A$1:$V$1,0))</f>
        <v>0.77777777777777779</v>
      </c>
      <c r="M1157" s="229" t="str">
        <f t="array" ref="M1157">INDEX(manifest_11Sep!$A$1:$V$3202,MATCH($B1157,manifest_11Sep!$B$1:$B$3202,0),MATCH(A.Dep9SepList!M$1,manifest_11Sep!$A$1:$V$1,0))</f>
        <v>ICN-T2</v>
      </c>
      <c r="N1157" s="229" t="str">
        <f t="array" ref="N1157">INDEX(manifest_11Sep!$A$1:$V$3202,MATCH($B1157,manifest_11Sep!$B$1:$B$3202,0),MATCH(A.Dep9SepList!N$1,manifest_11Sep!$A$1:$V$1,0))</f>
        <v>THE PLAZA</v>
      </c>
      <c r="O1157" s="256">
        <f>COUNTA(N1157:N1218)</f>
        <v>62</v>
      </c>
      <c r="P1157" s="235" t="e" cm="1" vm="1">
        <f t="array" aca="1" ref="P1157" ca="1">IF(J1157="","",_xlfn.XLOOKUP(J1157&amp;N1157,'A.Departure Grouping'!AQ:AQ&amp;'A.Departure Grouping'!AP:AP,'A.Departure Grouping'!AR:AR,"",0))</f>
        <v>#NAME?</v>
      </c>
      <c r="Q1157" s="229">
        <v>70273389</v>
      </c>
      <c r="R1157" s="229" t="s">
        <v>61</v>
      </c>
      <c r="S1157" s="229">
        <f t="array" ref="S1157">INDEX(manifest_11Sep!$A$1:$V$3202,MATCH($B1157,manifest_11Sep!$B$1:$B$3202,0),MATCH(A.Dep9SepList!S$1,manifest_11Sep!$A$1:$V$1,0))</f>
        <v>0</v>
      </c>
      <c r="T1157" s="13"/>
    </row>
    <row r="1158" spans="1:20" hidden="1">
      <c r="A1158" s="13" t="str">
        <f t="array" ref="A1158">INDEX(manifest_11Sep!$A$1:$V$3202,MATCH($B1158,manifest_11Sep!$B$1:$B$3202,0),MATCH(A.Dep9SepList!A$1,manifest_11Sep!$A$1:$V$1,0))</f>
        <v>A</v>
      </c>
      <c r="B1158" s="13" t="s">
        <v>2412</v>
      </c>
      <c r="C1158" s="13" t="str">
        <f t="array" ref="C1158">INDEX(manifest_11Sep!$A$1:$V$3202,MATCH($B1158,manifest_11Sep!$B$1:$B$3202,0),MATCH(A.Dep9SepList!C$1,manifest_11Sep!$A$1:$V$1,0))</f>
        <v>7PN83PH6FWC</v>
      </c>
      <c r="D1158" s="13" t="str">
        <f t="array" ref="D1158">INDEX(manifest_11Sep!$A$1:$V$3202,MATCH($B1158,manifest_11Sep!$B$1:$B$3202,0),MATCH(A.Dep9SepList!D$1,manifest_11Sep!$A$1:$V$1,0))</f>
        <v>Female</v>
      </c>
      <c r="E1158" s="13" t="str">
        <f t="array" ref="E1158">INDEX(manifest_11Sep!$A$1:$V$3202,MATCH($B1158,manifest_11Sep!$B$1:$B$3202,0),MATCH(A.Dep9SepList!E$1,manifest_11Sep!$A$1:$V$1,0))</f>
        <v>Tracey Mai Zoua</v>
      </c>
      <c r="F1158" s="13" t="str">
        <f t="array" ref="F1158">INDEX(manifest_11Sep!$A$1:$V$3202,MATCH($B1158,manifest_11Sep!$B$1:$B$3202,0),MATCH(A.Dep9SepList!F$1,manifest_11Sep!$A$1:$V$1,0))</f>
        <v>Her</v>
      </c>
      <c r="G1158" s="13">
        <f t="array" ref="G1158">INDEX(manifest_11Sep!$A$1:$V$3202,MATCH($B1158,manifest_11Sep!$B$1:$B$3202,0),MATCH(A.Dep9SepList!G$1,manifest_11Sep!$A$1:$V$1,0))</f>
        <v>35</v>
      </c>
      <c r="H1158" s="13" t="str">
        <f t="array" ref="H1158">INDEX(manifest_11Sep!$A$1:$V$3202,MATCH($B1158,manifest_11Sep!$B$1:$B$3202,0),MATCH(A.Dep9SepList!H$1,manifest_11Sep!$A$1:$V$1,0))</f>
        <v>Jack Yang</v>
      </c>
      <c r="I1158" s="13" t="str">
        <f t="array" ref="I1158">INDEX(manifest_11Sep!$A$1:$V$3202,MATCH($B1158,manifest_11Sep!$B$1:$B$3202,0),MATCH(A.Dep9SepList!I$1,manifest_11Sep!$A$1:$V$1,0))</f>
        <v>Delta</v>
      </c>
      <c r="J1158" s="13" t="str">
        <f t="array" ref="J1158">INDEX(manifest_11Sep!$A$1:$V$3202,MATCH($B1158,manifest_11Sep!$B$1:$B$3202,0),MATCH(A.Dep9SepList!J$1,manifest_11Sep!$A$1:$V$1,0))</f>
        <v>DL 170</v>
      </c>
      <c r="K1158" s="32" t="str">
        <f t="array" ref="K1158">INDEX(manifest_11Sep!$A$1:$V$3202,MATCH($B1158,manifest_11Sep!$B$1:$B$3202,0),MATCH(A.Dep9SepList!K$1,manifest_11Sep!$A$1:$V$1,0))</f>
        <v>18-thg 9-25</v>
      </c>
      <c r="L1158" s="20">
        <f t="array" ref="L1158">INDEX(manifest_11Sep!$A$1:$V$3202,MATCH($B1158,manifest_11Sep!$B$1:$B$3202,0),MATCH(A.Dep9SepList!L$1,manifest_11Sep!$A$1:$V$1,0))</f>
        <v>0.77777777777777779</v>
      </c>
      <c r="M1158" s="13" t="str">
        <f t="array" ref="M1158">INDEX(manifest_11Sep!$A$1:$V$3202,MATCH($B1158,manifest_11Sep!$B$1:$B$3202,0),MATCH(A.Dep9SepList!M$1,manifest_11Sep!$A$1:$V$1,0))</f>
        <v>ICN-T2</v>
      </c>
      <c r="N1158" s="13" t="str">
        <f t="array" ref="N1158">INDEX(manifest_11Sep!$A$1:$V$3202,MATCH($B1158,manifest_11Sep!$B$1:$B$3202,0),MATCH(A.Dep9SepList!N$1,manifest_11Sep!$A$1:$V$1,0))</f>
        <v>THE PLAZA</v>
      </c>
      <c r="O1158" s="31"/>
      <c r="P1158" s="20" t="e" cm="1" vm="1">
        <f t="array" aca="1" ref="P1158" ca="1">IF(J1158="","",_xlfn.XLOOKUP(J1158&amp;N1158,'A.Departure Grouping'!AQ:AQ&amp;'A.Departure Grouping'!AP:AP,'A.Departure Grouping'!AR:AR,"",0))</f>
        <v>#NAME?</v>
      </c>
      <c r="Q1158" s="13">
        <v>70147614</v>
      </c>
      <c r="R1158" s="13" t="s">
        <v>43</v>
      </c>
      <c r="S1158" s="13">
        <f t="array" ref="S1158">INDEX(manifest_11Sep!$A$1:$V$3202,MATCH($B1158,manifest_11Sep!$B$1:$B$3202,0),MATCH(A.Dep9SepList!S$1,manifest_11Sep!$A$1:$V$1,0))</f>
        <v>0</v>
      </c>
      <c r="T1158" s="13"/>
    </row>
    <row r="1159" spans="1:20" hidden="1">
      <c r="A1159" s="13" t="str">
        <f t="array" ref="A1159">INDEX(manifest_11Sep!$A$1:$V$3202,MATCH($B1159,manifest_11Sep!$B$1:$B$3202,0),MATCH(A.Dep9SepList!A$1,manifest_11Sep!$A$1:$V$1,0))</f>
        <v>A</v>
      </c>
      <c r="B1159" s="13" t="s">
        <v>2415</v>
      </c>
      <c r="C1159" s="13" t="str">
        <f t="array" ref="C1159">INDEX(manifest_11Sep!$A$1:$V$3202,MATCH($B1159,manifest_11Sep!$B$1:$B$3202,0),MATCH(A.Dep9SepList!C$1,manifest_11Sep!$A$1:$V$1,0))</f>
        <v>7PN83PH6FWC</v>
      </c>
      <c r="D1159" s="13" t="str">
        <f t="array" ref="D1159">INDEX(manifest_11Sep!$A$1:$V$3202,MATCH($B1159,manifest_11Sep!$B$1:$B$3202,0),MATCH(A.Dep9SepList!D$1,manifest_11Sep!$A$1:$V$1,0))</f>
        <v>Male</v>
      </c>
      <c r="E1159" s="13" t="str">
        <f t="array" ref="E1159">INDEX(manifest_11Sep!$A$1:$V$3202,MATCH($B1159,manifest_11Sep!$B$1:$B$3202,0),MATCH(A.Dep9SepList!E$1,manifest_11Sep!$A$1:$V$1,0))</f>
        <v>Dao</v>
      </c>
      <c r="F1159" s="13" t="str">
        <f t="array" ref="F1159">INDEX(manifest_11Sep!$A$1:$V$3202,MATCH($B1159,manifest_11Sep!$B$1:$B$3202,0),MATCH(A.Dep9SepList!F$1,manifest_11Sep!$A$1:$V$1,0))</f>
        <v>Vang</v>
      </c>
      <c r="G1159" s="13">
        <f t="array" ref="G1159">INDEX(manifest_11Sep!$A$1:$V$3202,MATCH($B1159,manifest_11Sep!$B$1:$B$3202,0),MATCH(A.Dep9SepList!G$1,manifest_11Sep!$A$1:$V$1,0))</f>
        <v>35</v>
      </c>
      <c r="H1159" s="13" t="str">
        <f t="array" ref="H1159">INDEX(manifest_11Sep!$A$1:$V$3202,MATCH($B1159,manifest_11Sep!$B$1:$B$3202,0),MATCH(A.Dep9SepList!H$1,manifest_11Sep!$A$1:$V$1,0))</f>
        <v>Jack Yang</v>
      </c>
      <c r="I1159" s="13" t="str">
        <f t="array" ref="I1159">INDEX(manifest_11Sep!$A$1:$V$3202,MATCH($B1159,manifest_11Sep!$B$1:$B$3202,0),MATCH(A.Dep9SepList!I$1,manifest_11Sep!$A$1:$V$1,0))</f>
        <v>Delta</v>
      </c>
      <c r="J1159" s="13" t="str">
        <f t="array" ref="J1159">INDEX(manifest_11Sep!$A$1:$V$3202,MATCH($B1159,manifest_11Sep!$B$1:$B$3202,0),MATCH(A.Dep9SepList!J$1,manifest_11Sep!$A$1:$V$1,0))</f>
        <v>DL 170</v>
      </c>
      <c r="K1159" s="32" t="str">
        <f t="array" ref="K1159">INDEX(manifest_11Sep!$A$1:$V$3202,MATCH($B1159,manifest_11Sep!$B$1:$B$3202,0),MATCH(A.Dep9SepList!K$1,manifest_11Sep!$A$1:$V$1,0))</f>
        <v>18-thg 9-25</v>
      </c>
      <c r="L1159" s="20">
        <f t="array" ref="L1159">INDEX(manifest_11Sep!$A$1:$V$3202,MATCH($B1159,manifest_11Sep!$B$1:$B$3202,0),MATCH(A.Dep9SepList!L$1,manifest_11Sep!$A$1:$V$1,0))</f>
        <v>0.77777777777777779</v>
      </c>
      <c r="M1159" s="13" t="str">
        <f t="array" ref="M1159">INDEX(manifest_11Sep!$A$1:$V$3202,MATCH($B1159,manifest_11Sep!$B$1:$B$3202,0),MATCH(A.Dep9SepList!M$1,manifest_11Sep!$A$1:$V$1,0))</f>
        <v>ICN-T2</v>
      </c>
      <c r="N1159" s="13" t="str">
        <f t="array" ref="N1159">INDEX(manifest_11Sep!$A$1:$V$3202,MATCH($B1159,manifest_11Sep!$B$1:$B$3202,0),MATCH(A.Dep9SepList!N$1,manifest_11Sep!$A$1:$V$1,0))</f>
        <v>THE PLAZA</v>
      </c>
      <c r="O1159" s="31"/>
      <c r="P1159" s="20" t="e" cm="1" vm="1">
        <f t="array" aca="1" ref="P1159" ca="1">IF(J1159="","",_xlfn.XLOOKUP(J1159&amp;N1159,'A.Departure Grouping'!AQ:AQ&amp;'A.Departure Grouping'!AP:AP,'A.Departure Grouping'!AR:AR,"",0))</f>
        <v>#NAME?</v>
      </c>
      <c r="Q1159" s="13">
        <v>70147614</v>
      </c>
      <c r="R1159" s="13" t="s">
        <v>43</v>
      </c>
      <c r="S1159" s="13">
        <f t="array" ref="S1159">INDEX(manifest_11Sep!$A$1:$V$3202,MATCH($B1159,manifest_11Sep!$B$1:$B$3202,0),MATCH(A.Dep9SepList!S$1,manifest_11Sep!$A$1:$V$1,0))</f>
        <v>0</v>
      </c>
      <c r="T1159" s="13"/>
    </row>
    <row r="1160" spans="1:20" hidden="1">
      <c r="A1160" s="13" t="str">
        <f t="array" ref="A1160">INDEX(manifest_11Sep!$A$1:$V$3202,MATCH($B1160,manifest_11Sep!$B$1:$B$3202,0),MATCH(A.Dep9SepList!A$1,manifest_11Sep!$A$1:$V$1,0))</f>
        <v>A</v>
      </c>
      <c r="B1160" s="13" t="s">
        <v>2417</v>
      </c>
      <c r="C1160" s="13" t="str">
        <f t="array" ref="C1160">INDEX(manifest_11Sep!$A$1:$V$3202,MATCH($B1160,manifest_11Sep!$B$1:$B$3202,0),MATCH(A.Dep9SepList!C$1,manifest_11Sep!$A$1:$V$1,0))</f>
        <v>4TNWRL3GT9F</v>
      </c>
      <c r="D1160" s="13" t="str">
        <f t="array" ref="D1160">INDEX(manifest_11Sep!$A$1:$V$3202,MATCH($B1160,manifest_11Sep!$B$1:$B$3202,0),MATCH(A.Dep9SepList!D$1,manifest_11Sep!$A$1:$V$1,0))</f>
        <v>Male</v>
      </c>
      <c r="E1160" s="13" t="str">
        <f t="array" ref="E1160">INDEX(manifest_11Sep!$A$1:$V$3202,MATCH($B1160,manifest_11Sep!$B$1:$B$3202,0),MATCH(A.Dep9SepList!E$1,manifest_11Sep!$A$1:$V$1,0))</f>
        <v>Koffi</v>
      </c>
      <c r="F1160" s="13" t="str">
        <f t="array" ref="F1160">INDEX(manifest_11Sep!$A$1:$V$3202,MATCH($B1160,manifest_11Sep!$B$1:$B$3202,0),MATCH(A.Dep9SepList!F$1,manifest_11Sep!$A$1:$V$1,0))</f>
        <v>Aouga</v>
      </c>
      <c r="G1160" s="13">
        <f t="array" ref="G1160">INDEX(manifest_11Sep!$A$1:$V$3202,MATCH($B1160,manifest_11Sep!$B$1:$B$3202,0),MATCH(A.Dep9SepList!G$1,manifest_11Sep!$A$1:$V$1,0))</f>
        <v>51</v>
      </c>
      <c r="H1160" s="13" t="str">
        <f t="array" ref="H1160">INDEX(manifest_11Sep!$A$1:$V$3202,MATCH($B1160,manifest_11Sep!$B$1:$B$3202,0),MATCH(A.Dep9SepList!H$1,manifest_11Sep!$A$1:$V$1,0))</f>
        <v>Jack Yang</v>
      </c>
      <c r="I1160" s="13" t="str">
        <f t="array" ref="I1160">INDEX(manifest_11Sep!$A$1:$V$3202,MATCH($B1160,manifest_11Sep!$B$1:$B$3202,0),MATCH(A.Dep9SepList!I$1,manifest_11Sep!$A$1:$V$1,0))</f>
        <v>Delta</v>
      </c>
      <c r="J1160" s="13" t="str">
        <f t="array" ref="J1160">INDEX(manifest_11Sep!$A$1:$V$3202,MATCH($B1160,manifest_11Sep!$B$1:$B$3202,0),MATCH(A.Dep9SepList!J$1,manifest_11Sep!$A$1:$V$1,0))</f>
        <v>DL 170</v>
      </c>
      <c r="K1160" s="32" t="str">
        <f t="array" ref="K1160">INDEX(manifest_11Sep!$A$1:$V$3202,MATCH($B1160,manifest_11Sep!$B$1:$B$3202,0),MATCH(A.Dep9SepList!K$1,manifest_11Sep!$A$1:$V$1,0))</f>
        <v>18-thg 9-25</v>
      </c>
      <c r="L1160" s="20">
        <f t="array" ref="L1160">INDEX(manifest_11Sep!$A$1:$V$3202,MATCH($B1160,manifest_11Sep!$B$1:$B$3202,0),MATCH(A.Dep9SepList!L$1,manifest_11Sep!$A$1:$V$1,0))</f>
        <v>0.77777777777777779</v>
      </c>
      <c r="M1160" s="13" t="str">
        <f t="array" ref="M1160">INDEX(manifest_11Sep!$A$1:$V$3202,MATCH($B1160,manifest_11Sep!$B$1:$B$3202,0),MATCH(A.Dep9SepList!M$1,manifest_11Sep!$A$1:$V$1,0))</f>
        <v>ICN-T2</v>
      </c>
      <c r="N1160" s="13" t="str">
        <f t="array" ref="N1160">INDEX(manifest_11Sep!$A$1:$V$3202,MATCH($B1160,manifest_11Sep!$B$1:$B$3202,0),MATCH(A.Dep9SepList!N$1,manifest_11Sep!$A$1:$V$1,0))</f>
        <v>THE PLAZA</v>
      </c>
      <c r="O1160" s="31"/>
      <c r="P1160" s="20" t="e" cm="1" vm="1">
        <f t="array" aca="1" ref="P1160" ca="1">IF(J1160="","",_xlfn.XLOOKUP(J1160&amp;N1160,'A.Departure Grouping'!AQ:AQ&amp;'A.Departure Grouping'!AP:AP,'A.Departure Grouping'!AR:AR,"",0))</f>
        <v>#NAME?</v>
      </c>
      <c r="Q1160" s="13">
        <v>70503776</v>
      </c>
      <c r="R1160" s="13" t="s">
        <v>43</v>
      </c>
      <c r="S1160" s="13">
        <f t="array" ref="S1160">INDEX(manifest_11Sep!$A$1:$V$3202,MATCH($B1160,manifest_11Sep!$B$1:$B$3202,0),MATCH(A.Dep9SepList!S$1,manifest_11Sep!$A$1:$V$1,0))</f>
        <v>0</v>
      </c>
      <c r="T1160" s="13"/>
    </row>
    <row r="1161" spans="1:20" hidden="1">
      <c r="A1161" s="13" t="str">
        <f t="array" ref="A1161">INDEX(manifest_11Sep!$A$1:$V$3202,MATCH($B1161,manifest_11Sep!$B$1:$B$3202,0),MATCH(A.Dep9SepList!A$1,manifest_11Sep!$A$1:$V$1,0))</f>
        <v>A</v>
      </c>
      <c r="B1161" s="13" t="s">
        <v>2420</v>
      </c>
      <c r="C1161" s="13" t="str">
        <f t="array" ref="C1161">INDEX(manifest_11Sep!$A$1:$V$3202,MATCH($B1161,manifest_11Sep!$B$1:$B$3202,0),MATCH(A.Dep9SepList!C$1,manifest_11Sep!$A$1:$V$1,0))</f>
        <v>4TNWRL3GT9F</v>
      </c>
      <c r="D1161" s="13" t="str">
        <f t="array" ref="D1161">INDEX(manifest_11Sep!$A$1:$V$3202,MATCH($B1161,manifest_11Sep!$B$1:$B$3202,0),MATCH(A.Dep9SepList!D$1,manifest_11Sep!$A$1:$V$1,0))</f>
        <v>Female</v>
      </c>
      <c r="E1161" s="13" t="str">
        <f t="array" ref="E1161">INDEX(manifest_11Sep!$A$1:$V$3202,MATCH($B1161,manifest_11Sep!$B$1:$B$3202,0),MATCH(A.Dep9SepList!E$1,manifest_11Sep!$A$1:$V$1,0))</f>
        <v>Chantal</v>
      </c>
      <c r="F1161" s="13" t="str">
        <f t="array" ref="F1161">INDEX(manifest_11Sep!$A$1:$V$3202,MATCH($B1161,manifest_11Sep!$B$1:$B$3202,0),MATCH(A.Dep9SepList!F$1,manifest_11Sep!$A$1:$V$1,0))</f>
        <v>Aouga</v>
      </c>
      <c r="G1161" s="13">
        <f t="array" ref="G1161">INDEX(manifest_11Sep!$A$1:$V$3202,MATCH($B1161,manifest_11Sep!$B$1:$B$3202,0),MATCH(A.Dep9SepList!G$1,manifest_11Sep!$A$1:$V$1,0))</f>
        <v>53</v>
      </c>
      <c r="H1161" s="13" t="str">
        <f t="array" ref="H1161">INDEX(manifest_11Sep!$A$1:$V$3202,MATCH($B1161,manifest_11Sep!$B$1:$B$3202,0),MATCH(A.Dep9SepList!H$1,manifest_11Sep!$A$1:$V$1,0))</f>
        <v>Jack Yang</v>
      </c>
      <c r="I1161" s="13" t="str">
        <f t="array" ref="I1161">INDEX(manifest_11Sep!$A$1:$V$3202,MATCH($B1161,manifest_11Sep!$B$1:$B$3202,0),MATCH(A.Dep9SepList!I$1,manifest_11Sep!$A$1:$V$1,0))</f>
        <v>Delta</v>
      </c>
      <c r="J1161" s="13" t="str">
        <f t="array" ref="J1161">INDEX(manifest_11Sep!$A$1:$V$3202,MATCH($B1161,manifest_11Sep!$B$1:$B$3202,0),MATCH(A.Dep9SepList!J$1,manifest_11Sep!$A$1:$V$1,0))</f>
        <v>DL 170</v>
      </c>
      <c r="K1161" s="32" t="str">
        <f t="array" ref="K1161">INDEX(manifest_11Sep!$A$1:$V$3202,MATCH($B1161,manifest_11Sep!$B$1:$B$3202,0),MATCH(A.Dep9SepList!K$1,manifest_11Sep!$A$1:$V$1,0))</f>
        <v>18-thg 9-25</v>
      </c>
      <c r="L1161" s="20">
        <f t="array" ref="L1161">INDEX(manifest_11Sep!$A$1:$V$3202,MATCH($B1161,manifest_11Sep!$B$1:$B$3202,0),MATCH(A.Dep9SepList!L$1,manifest_11Sep!$A$1:$V$1,0))</f>
        <v>0.77777777777777779</v>
      </c>
      <c r="M1161" s="13" t="str">
        <f t="array" ref="M1161">INDEX(manifest_11Sep!$A$1:$V$3202,MATCH($B1161,manifest_11Sep!$B$1:$B$3202,0),MATCH(A.Dep9SepList!M$1,manifest_11Sep!$A$1:$V$1,0))</f>
        <v>ICN-T2</v>
      </c>
      <c r="N1161" s="13" t="str">
        <f t="array" ref="N1161">INDEX(manifest_11Sep!$A$1:$V$3202,MATCH($B1161,manifest_11Sep!$B$1:$B$3202,0),MATCH(A.Dep9SepList!N$1,manifest_11Sep!$A$1:$V$1,0))</f>
        <v>THE PLAZA</v>
      </c>
      <c r="O1161" s="31"/>
      <c r="P1161" s="20" t="e" cm="1" vm="1">
        <f t="array" aca="1" ref="P1161" ca="1">IF(J1161="","",_xlfn.XLOOKUP(J1161&amp;N1161,'A.Departure Grouping'!AQ:AQ&amp;'A.Departure Grouping'!AP:AP,'A.Departure Grouping'!AR:AR,"",0))</f>
        <v>#NAME?</v>
      </c>
      <c r="Q1161" s="13">
        <v>70503776</v>
      </c>
      <c r="R1161" s="13" t="s">
        <v>43</v>
      </c>
      <c r="S1161" s="13">
        <f t="array" ref="S1161">INDEX(manifest_11Sep!$A$1:$V$3202,MATCH($B1161,manifest_11Sep!$B$1:$B$3202,0),MATCH(A.Dep9SepList!S$1,manifest_11Sep!$A$1:$V$1,0))</f>
        <v>0</v>
      </c>
      <c r="T1161" s="13"/>
    </row>
    <row r="1162" spans="1:20" hidden="1">
      <c r="A1162" s="13" t="str">
        <f t="array" ref="A1162">INDEX(manifest_11Sep!$A$1:$V$3202,MATCH($B1162,manifest_11Sep!$B$1:$B$3202,0),MATCH(A.Dep9SepList!A$1,manifest_11Sep!$A$1:$V$1,0))</f>
        <v>A</v>
      </c>
      <c r="B1162" s="13" t="s">
        <v>2422</v>
      </c>
      <c r="C1162" s="13" t="str">
        <f t="array" ref="C1162">INDEX(manifest_11Sep!$A$1:$V$3202,MATCH($B1162,manifest_11Sep!$B$1:$B$3202,0),MATCH(A.Dep9SepList!C$1,manifest_11Sep!$A$1:$V$1,0))</f>
        <v>5QNK6C8RJRS</v>
      </c>
      <c r="D1162" s="13" t="str">
        <f t="array" ref="D1162">INDEX(manifest_11Sep!$A$1:$V$3202,MATCH($B1162,manifest_11Sep!$B$1:$B$3202,0),MATCH(A.Dep9SepList!D$1,manifest_11Sep!$A$1:$V$1,0))</f>
        <v>Female</v>
      </c>
      <c r="E1162" s="13" t="str">
        <f t="array" ref="E1162">INDEX(manifest_11Sep!$A$1:$V$3202,MATCH($B1162,manifest_11Sep!$B$1:$B$3202,0),MATCH(A.Dep9SepList!E$1,manifest_11Sep!$A$1:$V$1,0))</f>
        <v>Michelle</v>
      </c>
      <c r="F1162" s="13" t="str">
        <f t="array" ref="F1162">INDEX(manifest_11Sep!$A$1:$V$3202,MATCH($B1162,manifest_11Sep!$B$1:$B$3202,0),MATCH(A.Dep9SepList!F$1,manifest_11Sep!$A$1:$V$1,0))</f>
        <v>Aouga</v>
      </c>
      <c r="G1162" s="13">
        <f t="array" ref="G1162">INDEX(manifest_11Sep!$A$1:$V$3202,MATCH($B1162,manifest_11Sep!$B$1:$B$3202,0),MATCH(A.Dep9SepList!G$1,manifest_11Sep!$A$1:$V$1,0))</f>
        <v>23</v>
      </c>
      <c r="H1162" s="13" t="str">
        <f t="array" ref="H1162">INDEX(manifest_11Sep!$A$1:$V$3202,MATCH($B1162,manifest_11Sep!$B$1:$B$3202,0),MATCH(A.Dep9SepList!H$1,manifest_11Sep!$A$1:$V$1,0))</f>
        <v>Jack Yang</v>
      </c>
      <c r="I1162" s="13" t="str">
        <f t="array" ref="I1162">INDEX(manifest_11Sep!$A$1:$V$3202,MATCH($B1162,manifest_11Sep!$B$1:$B$3202,0),MATCH(A.Dep9SepList!I$1,manifest_11Sep!$A$1:$V$1,0))</f>
        <v>Delta</v>
      </c>
      <c r="J1162" s="13" t="str">
        <f t="array" ref="J1162">INDEX(manifest_11Sep!$A$1:$V$3202,MATCH($B1162,manifest_11Sep!$B$1:$B$3202,0),MATCH(A.Dep9SepList!J$1,manifest_11Sep!$A$1:$V$1,0))</f>
        <v>DL 170</v>
      </c>
      <c r="K1162" s="32" t="str">
        <f t="array" ref="K1162">INDEX(manifest_11Sep!$A$1:$V$3202,MATCH($B1162,manifest_11Sep!$B$1:$B$3202,0),MATCH(A.Dep9SepList!K$1,manifest_11Sep!$A$1:$V$1,0))</f>
        <v>18-thg 9-25</v>
      </c>
      <c r="L1162" s="20">
        <f t="array" ref="L1162">INDEX(manifest_11Sep!$A$1:$V$3202,MATCH($B1162,manifest_11Sep!$B$1:$B$3202,0),MATCH(A.Dep9SepList!L$1,manifest_11Sep!$A$1:$V$1,0))</f>
        <v>0.77777777777777779</v>
      </c>
      <c r="M1162" s="13" t="str">
        <f t="array" ref="M1162">INDEX(manifest_11Sep!$A$1:$V$3202,MATCH($B1162,manifest_11Sep!$B$1:$B$3202,0),MATCH(A.Dep9SepList!M$1,manifest_11Sep!$A$1:$V$1,0))</f>
        <v>ICN-T2</v>
      </c>
      <c r="N1162" s="13" t="str">
        <f t="array" ref="N1162">INDEX(manifest_11Sep!$A$1:$V$3202,MATCH($B1162,manifest_11Sep!$B$1:$B$3202,0),MATCH(A.Dep9SepList!N$1,manifest_11Sep!$A$1:$V$1,0))</f>
        <v>THE PLAZA</v>
      </c>
      <c r="O1162" s="31"/>
      <c r="P1162" s="20" t="e" cm="1" vm="1">
        <f t="array" aca="1" ref="P1162" ca="1">IF(J1162="","",_xlfn.XLOOKUP(J1162&amp;N1162,'A.Departure Grouping'!AQ:AQ&amp;'A.Departure Grouping'!AP:AP,'A.Departure Grouping'!AR:AR,"",0))</f>
        <v>#NAME?</v>
      </c>
      <c r="Q1162" s="13">
        <v>70147592</v>
      </c>
      <c r="R1162" s="13" t="s">
        <v>43</v>
      </c>
      <c r="S1162" s="13">
        <f t="array" ref="S1162">INDEX(manifest_11Sep!$A$1:$V$3202,MATCH($B1162,manifest_11Sep!$B$1:$B$3202,0),MATCH(A.Dep9SepList!S$1,manifest_11Sep!$A$1:$V$1,0))</f>
        <v>0</v>
      </c>
      <c r="T1162" s="17"/>
    </row>
    <row r="1163" spans="1:20" hidden="1">
      <c r="A1163" s="13" t="str">
        <f t="array" ref="A1163">INDEX(manifest_11Sep!$A$1:$V$3202,MATCH($B1163,manifest_11Sep!$B$1:$B$3202,0),MATCH(A.Dep9SepList!A$1,manifest_11Sep!$A$1:$V$1,0))</f>
        <v>A</v>
      </c>
      <c r="B1163" s="13" t="s">
        <v>2424</v>
      </c>
      <c r="C1163" s="13" t="str">
        <f t="array" ref="C1163">INDEX(manifest_11Sep!$A$1:$V$3202,MATCH($B1163,manifest_11Sep!$B$1:$B$3202,0),MATCH(A.Dep9SepList!C$1,manifest_11Sep!$A$1:$V$1,0))</f>
        <v>5QNK6C8RJRS</v>
      </c>
      <c r="D1163" s="13" t="str">
        <f t="array" ref="D1163">INDEX(manifest_11Sep!$A$1:$V$3202,MATCH($B1163,manifest_11Sep!$B$1:$B$3202,0),MATCH(A.Dep9SepList!D$1,manifest_11Sep!$A$1:$V$1,0))</f>
        <v>Female</v>
      </c>
      <c r="E1163" s="13" t="str">
        <f t="array" ref="E1163">INDEX(manifest_11Sep!$A$1:$V$3202,MATCH($B1163,manifest_11Sep!$B$1:$B$3202,0),MATCH(A.Dep9SepList!E$1,manifest_11Sep!$A$1:$V$1,0))</f>
        <v>Megan</v>
      </c>
      <c r="F1163" s="13" t="str">
        <f t="array" ref="F1163">INDEX(manifest_11Sep!$A$1:$V$3202,MATCH($B1163,manifest_11Sep!$B$1:$B$3202,0),MATCH(A.Dep9SepList!F$1,manifest_11Sep!$A$1:$V$1,0))</f>
        <v>Aouga</v>
      </c>
      <c r="G1163" s="13">
        <f t="array" ref="G1163">INDEX(manifest_11Sep!$A$1:$V$3202,MATCH($B1163,manifest_11Sep!$B$1:$B$3202,0),MATCH(A.Dep9SepList!G$1,manifest_11Sep!$A$1:$V$1,0))</f>
        <v>14</v>
      </c>
      <c r="H1163" s="13" t="str">
        <f t="array" ref="H1163">INDEX(manifest_11Sep!$A$1:$V$3202,MATCH($B1163,manifest_11Sep!$B$1:$B$3202,0),MATCH(A.Dep9SepList!H$1,manifest_11Sep!$A$1:$V$1,0))</f>
        <v>Jack Yang</v>
      </c>
      <c r="I1163" s="13" t="str">
        <f t="array" ref="I1163">INDEX(manifest_11Sep!$A$1:$V$3202,MATCH($B1163,manifest_11Sep!$B$1:$B$3202,0),MATCH(A.Dep9SepList!I$1,manifest_11Sep!$A$1:$V$1,0))</f>
        <v>Delta</v>
      </c>
      <c r="J1163" s="13" t="str">
        <f t="array" ref="J1163">INDEX(manifest_11Sep!$A$1:$V$3202,MATCH($B1163,manifest_11Sep!$B$1:$B$3202,0),MATCH(A.Dep9SepList!J$1,manifest_11Sep!$A$1:$V$1,0))</f>
        <v>DL 170</v>
      </c>
      <c r="K1163" s="32" t="str">
        <f t="array" ref="K1163">INDEX(manifest_11Sep!$A$1:$V$3202,MATCH($B1163,manifest_11Sep!$B$1:$B$3202,0),MATCH(A.Dep9SepList!K$1,manifest_11Sep!$A$1:$V$1,0))</f>
        <v>18-thg 9-25</v>
      </c>
      <c r="L1163" s="20">
        <f t="array" ref="L1163">INDEX(manifest_11Sep!$A$1:$V$3202,MATCH($B1163,manifest_11Sep!$B$1:$B$3202,0),MATCH(A.Dep9SepList!L$1,manifest_11Sep!$A$1:$V$1,0))</f>
        <v>0.77777777777777779</v>
      </c>
      <c r="M1163" s="13" t="str">
        <f t="array" ref="M1163">INDEX(manifest_11Sep!$A$1:$V$3202,MATCH($B1163,manifest_11Sep!$B$1:$B$3202,0),MATCH(A.Dep9SepList!M$1,manifest_11Sep!$A$1:$V$1,0))</f>
        <v>ICN-T2</v>
      </c>
      <c r="N1163" s="13" t="str">
        <f t="array" ref="N1163">INDEX(manifest_11Sep!$A$1:$V$3202,MATCH($B1163,manifest_11Sep!$B$1:$B$3202,0),MATCH(A.Dep9SepList!N$1,manifest_11Sep!$A$1:$V$1,0))</f>
        <v>THE PLAZA</v>
      </c>
      <c r="O1163" s="31"/>
      <c r="P1163" s="20" t="e" cm="1" vm="1">
        <f t="array" aca="1" ref="P1163" ca="1">IF(J1163="","",_xlfn.XLOOKUP(J1163&amp;N1163,'A.Departure Grouping'!AQ:AQ&amp;'A.Departure Grouping'!AP:AP,'A.Departure Grouping'!AR:AR,"",0))</f>
        <v>#NAME?</v>
      </c>
      <c r="Q1163" s="13">
        <v>70147592</v>
      </c>
      <c r="R1163" s="13" t="s">
        <v>43</v>
      </c>
      <c r="S1163" s="13">
        <f t="array" ref="S1163">INDEX(manifest_11Sep!$A$1:$V$3202,MATCH($B1163,manifest_11Sep!$B$1:$B$3202,0),MATCH(A.Dep9SepList!S$1,manifest_11Sep!$A$1:$V$1,0))</f>
        <v>0</v>
      </c>
      <c r="T1163" s="17"/>
    </row>
    <row r="1164" spans="1:20" hidden="1">
      <c r="A1164" s="13" t="str">
        <f t="array" ref="A1164">INDEX(manifest_11Sep!$A$1:$V$3202,MATCH($B1164,manifest_11Sep!$B$1:$B$3202,0),MATCH(A.Dep9SepList!A$1,manifest_11Sep!$A$1:$V$1,0))</f>
        <v>A</v>
      </c>
      <c r="B1164" s="13" t="s">
        <v>2431</v>
      </c>
      <c r="C1164" s="13" t="str">
        <f t="array" ref="C1164">INDEX(manifest_11Sep!$A$1:$V$3202,MATCH($B1164,manifest_11Sep!$B$1:$B$3202,0),MATCH(A.Dep9SepList!C$1,manifest_11Sep!$A$1:$V$1,0))</f>
        <v>JLNXNLWQ6P4</v>
      </c>
      <c r="D1164" s="13" t="str">
        <f t="array" ref="D1164">INDEX(manifest_11Sep!$A$1:$V$3202,MATCH($B1164,manifest_11Sep!$B$1:$B$3202,0),MATCH(A.Dep9SepList!D$1,manifest_11Sep!$A$1:$V$1,0))</f>
        <v>Male</v>
      </c>
      <c r="E1164" s="13" t="str">
        <f t="array" ref="E1164">INDEX(manifest_11Sep!$A$1:$V$3202,MATCH($B1164,manifest_11Sep!$B$1:$B$3202,0),MATCH(A.Dep9SepList!E$1,manifest_11Sep!$A$1:$V$1,0))</f>
        <v>Omuvwie Solomon</v>
      </c>
      <c r="F1164" s="13" t="str">
        <f t="array" ref="F1164">INDEX(manifest_11Sep!$A$1:$V$3202,MATCH($B1164,manifest_11Sep!$B$1:$B$3202,0),MATCH(A.Dep9SepList!F$1,manifest_11Sep!$A$1:$V$1,0))</f>
        <v>Urhieyovwe</v>
      </c>
      <c r="G1164" s="13">
        <f t="array" ref="G1164">INDEX(manifest_11Sep!$A$1:$V$3202,MATCH($B1164,manifest_11Sep!$B$1:$B$3202,0),MATCH(A.Dep9SepList!G$1,manifest_11Sep!$A$1:$V$1,0))</f>
        <v>36</v>
      </c>
      <c r="H1164" s="13" t="str">
        <f t="array" ref="H1164">INDEX(manifest_11Sep!$A$1:$V$3202,MATCH($B1164,manifest_11Sep!$B$1:$B$3202,0),MATCH(A.Dep9SepList!H$1,manifest_11Sep!$A$1:$V$1,0))</f>
        <v>Jack Yang</v>
      </c>
      <c r="I1164" s="13" t="str">
        <f t="array" ref="I1164">INDEX(manifest_11Sep!$A$1:$V$3202,MATCH($B1164,manifest_11Sep!$B$1:$B$3202,0),MATCH(A.Dep9SepList!I$1,manifest_11Sep!$A$1:$V$1,0))</f>
        <v>Delta</v>
      </c>
      <c r="J1164" s="13" t="str">
        <f t="array" ref="J1164">INDEX(manifest_11Sep!$A$1:$V$3202,MATCH($B1164,manifest_11Sep!$B$1:$B$3202,0),MATCH(A.Dep9SepList!J$1,manifest_11Sep!$A$1:$V$1,0))</f>
        <v>DL 170</v>
      </c>
      <c r="K1164" s="32" t="str">
        <f t="array" ref="K1164">INDEX(manifest_11Sep!$A$1:$V$3202,MATCH($B1164,manifest_11Sep!$B$1:$B$3202,0),MATCH(A.Dep9SepList!K$1,manifest_11Sep!$A$1:$V$1,0))</f>
        <v>18-thg 9-25</v>
      </c>
      <c r="L1164" s="20">
        <f t="array" ref="L1164">INDEX(manifest_11Sep!$A$1:$V$3202,MATCH($B1164,manifest_11Sep!$B$1:$B$3202,0),MATCH(A.Dep9SepList!L$1,manifest_11Sep!$A$1:$V$1,0))</f>
        <v>0.77777777777777779</v>
      </c>
      <c r="M1164" s="13" t="str">
        <f t="array" ref="M1164">INDEX(manifest_11Sep!$A$1:$V$3202,MATCH($B1164,manifest_11Sep!$B$1:$B$3202,0),MATCH(A.Dep9SepList!M$1,manifest_11Sep!$A$1:$V$1,0))</f>
        <v>ICN-T2</v>
      </c>
      <c r="N1164" s="13" t="str">
        <f t="array" ref="N1164">INDEX(manifest_11Sep!$A$1:$V$3202,MATCH($B1164,manifest_11Sep!$B$1:$B$3202,0),MATCH(A.Dep9SepList!N$1,manifest_11Sep!$A$1:$V$1,0))</f>
        <v>THE PLAZA</v>
      </c>
      <c r="O1164" s="31"/>
      <c r="P1164" s="20" t="e" cm="1" vm="1">
        <f t="array" aca="1" ref="P1164" ca="1">IF(J1164="","",_xlfn.XLOOKUP(J1164&amp;N1164,'A.Departure Grouping'!AQ:AQ&amp;'A.Departure Grouping'!AP:AP,'A.Departure Grouping'!AR:AR,"",0))</f>
        <v>#NAME?</v>
      </c>
      <c r="Q1164" s="13">
        <v>70147611</v>
      </c>
      <c r="R1164" s="13" t="s">
        <v>43</v>
      </c>
      <c r="S1164" s="13">
        <f t="array" ref="S1164">INDEX(manifest_11Sep!$A$1:$V$3202,MATCH($B1164,manifest_11Sep!$B$1:$B$3202,0),MATCH(A.Dep9SepList!S$1,manifest_11Sep!$A$1:$V$1,0))</f>
        <v>0</v>
      </c>
      <c r="T1164" s="13"/>
    </row>
    <row r="1165" spans="1:20" hidden="1">
      <c r="A1165" s="13" t="str">
        <f t="array" ref="A1165">INDEX(manifest_11Sep!$A$1:$V$3202,MATCH($B1165,manifest_11Sep!$B$1:$B$3202,0),MATCH(A.Dep9SepList!A$1,manifest_11Sep!$A$1:$V$1,0))</f>
        <v>A</v>
      </c>
      <c r="B1165" s="13" t="s">
        <v>2434</v>
      </c>
      <c r="C1165" s="13" t="str">
        <f t="array" ref="C1165">INDEX(manifest_11Sep!$A$1:$V$3202,MATCH($B1165,manifest_11Sep!$B$1:$B$3202,0),MATCH(A.Dep9SepList!C$1,manifest_11Sep!$A$1:$V$1,0))</f>
        <v>JLNXNLWQ6P4</v>
      </c>
      <c r="D1165" s="13" t="str">
        <f t="array" ref="D1165">INDEX(manifest_11Sep!$A$1:$V$3202,MATCH($B1165,manifest_11Sep!$B$1:$B$3202,0),MATCH(A.Dep9SepList!D$1,manifest_11Sep!$A$1:$V$1,0))</f>
        <v>Female</v>
      </c>
      <c r="E1165" s="13" t="str">
        <f t="array" ref="E1165">INDEX(manifest_11Sep!$A$1:$V$3202,MATCH($B1165,manifest_11Sep!$B$1:$B$3202,0),MATCH(A.Dep9SepList!E$1,manifest_11Sep!$A$1:$V$1,0))</f>
        <v>Cabrelle Herchele</v>
      </c>
      <c r="F1165" s="13" t="str">
        <f t="array" ref="F1165">INDEX(manifest_11Sep!$A$1:$V$3202,MATCH($B1165,manifest_11Sep!$B$1:$B$3202,0),MATCH(A.Dep9SepList!F$1,manifest_11Sep!$A$1:$V$1,0))</f>
        <v>Ngandeu</v>
      </c>
      <c r="G1165" s="13">
        <f t="array" ref="G1165">INDEX(manifest_11Sep!$A$1:$V$3202,MATCH($B1165,manifest_11Sep!$B$1:$B$3202,0),MATCH(A.Dep9SepList!G$1,manifest_11Sep!$A$1:$V$1,0))</f>
        <v>39</v>
      </c>
      <c r="H1165" s="13" t="str">
        <f t="array" ref="H1165">INDEX(manifest_11Sep!$A$1:$V$3202,MATCH($B1165,manifest_11Sep!$B$1:$B$3202,0),MATCH(A.Dep9SepList!H$1,manifest_11Sep!$A$1:$V$1,0))</f>
        <v>Jack Yang</v>
      </c>
      <c r="I1165" s="13" t="str">
        <f t="array" ref="I1165">INDEX(manifest_11Sep!$A$1:$V$3202,MATCH($B1165,manifest_11Sep!$B$1:$B$3202,0),MATCH(A.Dep9SepList!I$1,manifest_11Sep!$A$1:$V$1,0))</f>
        <v>Delta</v>
      </c>
      <c r="J1165" s="13" t="str">
        <f t="array" ref="J1165">INDEX(manifest_11Sep!$A$1:$V$3202,MATCH($B1165,manifest_11Sep!$B$1:$B$3202,0),MATCH(A.Dep9SepList!J$1,manifest_11Sep!$A$1:$V$1,0))</f>
        <v>DL 170</v>
      </c>
      <c r="K1165" s="32" t="str">
        <f t="array" ref="K1165">INDEX(manifest_11Sep!$A$1:$V$3202,MATCH($B1165,manifest_11Sep!$B$1:$B$3202,0),MATCH(A.Dep9SepList!K$1,manifest_11Sep!$A$1:$V$1,0))</f>
        <v>18-thg 9-25</v>
      </c>
      <c r="L1165" s="20">
        <f t="array" ref="L1165">INDEX(manifest_11Sep!$A$1:$V$3202,MATCH($B1165,manifest_11Sep!$B$1:$B$3202,0),MATCH(A.Dep9SepList!L$1,manifest_11Sep!$A$1:$V$1,0))</f>
        <v>0.77777777777777779</v>
      </c>
      <c r="M1165" s="13" t="str">
        <f t="array" ref="M1165">INDEX(manifest_11Sep!$A$1:$V$3202,MATCH($B1165,manifest_11Sep!$B$1:$B$3202,0),MATCH(A.Dep9SepList!M$1,manifest_11Sep!$A$1:$V$1,0))</f>
        <v>ICN-T2</v>
      </c>
      <c r="N1165" s="13" t="str">
        <f t="array" ref="N1165">INDEX(manifest_11Sep!$A$1:$V$3202,MATCH($B1165,manifest_11Sep!$B$1:$B$3202,0),MATCH(A.Dep9SepList!N$1,manifest_11Sep!$A$1:$V$1,0))</f>
        <v>THE PLAZA</v>
      </c>
      <c r="O1165" s="31"/>
      <c r="P1165" s="20" t="e" cm="1" vm="1">
        <f t="array" aca="1" ref="P1165" ca="1">IF(J1165="","",_xlfn.XLOOKUP(J1165&amp;N1165,'A.Departure Grouping'!AQ:AQ&amp;'A.Departure Grouping'!AP:AP,'A.Departure Grouping'!AR:AR,"",0))</f>
        <v>#NAME?</v>
      </c>
      <c r="Q1165" s="13">
        <v>70147611</v>
      </c>
      <c r="R1165" s="13" t="s">
        <v>43</v>
      </c>
      <c r="S1165" s="13">
        <f t="array" ref="S1165">INDEX(manifest_11Sep!$A$1:$V$3202,MATCH($B1165,manifest_11Sep!$B$1:$B$3202,0),MATCH(A.Dep9SepList!S$1,manifest_11Sep!$A$1:$V$1,0))</f>
        <v>0</v>
      </c>
      <c r="T1165" s="13"/>
    </row>
    <row r="1166" spans="1:20" hidden="1">
      <c r="A1166" s="13" t="str">
        <f t="array" ref="A1166">INDEX(manifest_11Sep!$A$1:$V$3202,MATCH($B1166,manifest_11Sep!$B$1:$B$3202,0),MATCH(A.Dep9SepList!A$1,manifest_11Sep!$A$1:$V$1,0))</f>
        <v>A</v>
      </c>
      <c r="B1166" s="13" t="s">
        <v>2437</v>
      </c>
      <c r="C1166" s="13" t="str">
        <f t="array" ref="C1166">INDEX(manifest_11Sep!$A$1:$V$3202,MATCH($B1166,manifest_11Sep!$B$1:$B$3202,0),MATCH(A.Dep9SepList!C$1,manifest_11Sep!$A$1:$V$1,0))</f>
        <v>JLNXNLWQ6P4</v>
      </c>
      <c r="D1166" s="13" t="str">
        <f t="array" ref="D1166">INDEX(manifest_11Sep!$A$1:$V$3202,MATCH($B1166,manifest_11Sep!$B$1:$B$3202,0),MATCH(A.Dep9SepList!D$1,manifest_11Sep!$A$1:$V$1,0))</f>
        <v>Female</v>
      </c>
      <c r="E1166" s="13" t="str">
        <f t="array" ref="E1166">INDEX(manifest_11Sep!$A$1:$V$3202,MATCH($B1166,manifest_11Sep!$B$1:$B$3202,0),MATCH(A.Dep9SepList!E$1,manifest_11Sep!$A$1:$V$1,0))</f>
        <v>Yanni Rain</v>
      </c>
      <c r="F1166" s="13" t="str">
        <f t="array" ref="F1166">INDEX(manifest_11Sep!$A$1:$V$3202,MATCH($B1166,manifest_11Sep!$B$1:$B$3202,0),MATCH(A.Dep9SepList!F$1,manifest_11Sep!$A$1:$V$1,0))</f>
        <v>Urhieyovwe</v>
      </c>
      <c r="G1166" s="13">
        <f t="array" ref="G1166">INDEX(manifest_11Sep!$A$1:$V$3202,MATCH($B1166,manifest_11Sep!$B$1:$B$3202,0),MATCH(A.Dep9SepList!G$1,manifest_11Sep!$A$1:$V$1,0))</f>
        <v>0</v>
      </c>
      <c r="H1166" s="13" t="str">
        <f t="array" ref="H1166">INDEX(manifest_11Sep!$A$1:$V$3202,MATCH($B1166,manifest_11Sep!$B$1:$B$3202,0),MATCH(A.Dep9SepList!H$1,manifest_11Sep!$A$1:$V$1,0))</f>
        <v>Jack Yang</v>
      </c>
      <c r="I1166" s="13" t="str">
        <f t="array" ref="I1166">INDEX(manifest_11Sep!$A$1:$V$3202,MATCH($B1166,manifest_11Sep!$B$1:$B$3202,0),MATCH(A.Dep9SepList!I$1,manifest_11Sep!$A$1:$V$1,0))</f>
        <v>Delta</v>
      </c>
      <c r="J1166" s="13" t="str">
        <f t="array" ref="J1166">INDEX(manifest_11Sep!$A$1:$V$3202,MATCH($B1166,manifest_11Sep!$B$1:$B$3202,0),MATCH(A.Dep9SepList!J$1,manifest_11Sep!$A$1:$V$1,0))</f>
        <v>DL 170</v>
      </c>
      <c r="K1166" s="32" t="str">
        <f t="array" ref="K1166">INDEX(manifest_11Sep!$A$1:$V$3202,MATCH($B1166,manifest_11Sep!$B$1:$B$3202,0),MATCH(A.Dep9SepList!K$1,manifest_11Sep!$A$1:$V$1,0))</f>
        <v>18-thg 9-25</v>
      </c>
      <c r="L1166" s="20">
        <f t="array" ref="L1166">INDEX(manifest_11Sep!$A$1:$V$3202,MATCH($B1166,manifest_11Sep!$B$1:$B$3202,0),MATCH(A.Dep9SepList!L$1,manifest_11Sep!$A$1:$V$1,0))</f>
        <v>0.77777777777777779</v>
      </c>
      <c r="M1166" s="13" t="str">
        <f t="array" ref="M1166">INDEX(manifest_11Sep!$A$1:$V$3202,MATCH($B1166,manifest_11Sep!$B$1:$B$3202,0),MATCH(A.Dep9SepList!M$1,manifest_11Sep!$A$1:$V$1,0))</f>
        <v>ICN-T2</v>
      </c>
      <c r="N1166" s="13" t="str">
        <f t="array" ref="N1166">INDEX(manifest_11Sep!$A$1:$V$3202,MATCH($B1166,manifest_11Sep!$B$1:$B$3202,0),MATCH(A.Dep9SepList!N$1,manifest_11Sep!$A$1:$V$1,0))</f>
        <v>THE PLAZA</v>
      </c>
      <c r="O1166" s="31"/>
      <c r="P1166" s="20" t="e" cm="1" vm="1">
        <f t="array" aca="1" ref="P1166" ca="1">IF(J1166="","",_xlfn.XLOOKUP(J1166&amp;N1166,'A.Departure Grouping'!AQ:AQ&amp;'A.Departure Grouping'!AP:AP,'A.Departure Grouping'!AR:AR,"",0))</f>
        <v>#NAME?</v>
      </c>
      <c r="Q1166" s="13">
        <v>70147611</v>
      </c>
      <c r="R1166" s="13" t="s">
        <v>43</v>
      </c>
      <c r="S1166" s="13">
        <f t="array" ref="S1166">INDEX(manifest_11Sep!$A$1:$V$3202,MATCH($B1166,manifest_11Sep!$B$1:$B$3202,0),MATCH(A.Dep9SepList!S$1,manifest_11Sep!$A$1:$V$1,0))</f>
        <v>0</v>
      </c>
      <c r="T1166" s="13"/>
    </row>
    <row r="1167" spans="1:20" hidden="1">
      <c r="A1167" s="13" t="str">
        <f t="array" ref="A1167">INDEX(manifest_11Sep!$A$1:$V$3202,MATCH($B1167,manifest_11Sep!$B$1:$B$3202,0),MATCH(A.Dep9SepList!A$1,manifest_11Sep!$A$1:$V$1,0))</f>
        <v>A</v>
      </c>
      <c r="B1167" s="13" t="s">
        <v>2439</v>
      </c>
      <c r="C1167" s="13" t="str">
        <f t="array" ref="C1167">INDEX(manifest_11Sep!$A$1:$V$3202,MATCH($B1167,manifest_11Sep!$B$1:$B$3202,0),MATCH(A.Dep9SepList!C$1,manifest_11Sep!$A$1:$V$1,0))</f>
        <v>JLNXNLWQ6P4</v>
      </c>
      <c r="D1167" s="13" t="str">
        <f t="array" ref="D1167">INDEX(manifest_11Sep!$A$1:$V$3202,MATCH($B1167,manifest_11Sep!$B$1:$B$3202,0),MATCH(A.Dep9SepList!D$1,manifest_11Sep!$A$1:$V$1,0))</f>
        <v>Male</v>
      </c>
      <c r="E1167" s="13" t="str">
        <f t="array" ref="E1167">INDEX(manifest_11Sep!$A$1:$V$3202,MATCH($B1167,manifest_11Sep!$B$1:$B$3202,0),MATCH(A.Dep9SepList!E$1,manifest_11Sep!$A$1:$V$1,0))</f>
        <v>Eric Noah</v>
      </c>
      <c r="F1167" s="13" t="str">
        <f t="array" ref="F1167">INDEX(manifest_11Sep!$A$1:$V$3202,MATCH($B1167,manifest_11Sep!$B$1:$B$3202,0),MATCH(A.Dep9SepList!F$1,manifest_11Sep!$A$1:$V$1,0))</f>
        <v>Vedasto Jr</v>
      </c>
      <c r="G1167" s="13">
        <f t="array" ref="G1167">INDEX(manifest_11Sep!$A$1:$V$3202,MATCH($B1167,manifest_11Sep!$B$1:$B$3202,0),MATCH(A.Dep9SepList!G$1,manifest_11Sep!$A$1:$V$1,0))</f>
        <v>17</v>
      </c>
      <c r="H1167" s="13" t="str">
        <f t="array" ref="H1167">INDEX(manifest_11Sep!$A$1:$V$3202,MATCH($B1167,manifest_11Sep!$B$1:$B$3202,0),MATCH(A.Dep9SepList!H$1,manifest_11Sep!$A$1:$V$1,0))</f>
        <v>Jack Yang</v>
      </c>
      <c r="I1167" s="13" t="str">
        <f t="array" ref="I1167">INDEX(manifest_11Sep!$A$1:$V$3202,MATCH($B1167,manifest_11Sep!$B$1:$B$3202,0),MATCH(A.Dep9SepList!I$1,manifest_11Sep!$A$1:$V$1,0))</f>
        <v>Delta</v>
      </c>
      <c r="J1167" s="13" t="str">
        <f t="array" ref="J1167">INDEX(manifest_11Sep!$A$1:$V$3202,MATCH($B1167,manifest_11Sep!$B$1:$B$3202,0),MATCH(A.Dep9SepList!J$1,manifest_11Sep!$A$1:$V$1,0))</f>
        <v>DL 170</v>
      </c>
      <c r="K1167" s="32" t="str">
        <f t="array" ref="K1167">INDEX(manifest_11Sep!$A$1:$V$3202,MATCH($B1167,manifest_11Sep!$B$1:$B$3202,0),MATCH(A.Dep9SepList!K$1,manifest_11Sep!$A$1:$V$1,0))</f>
        <v>18-thg 9-25</v>
      </c>
      <c r="L1167" s="20">
        <f t="array" ref="L1167">INDEX(manifest_11Sep!$A$1:$V$3202,MATCH($B1167,manifest_11Sep!$B$1:$B$3202,0),MATCH(A.Dep9SepList!L$1,manifest_11Sep!$A$1:$V$1,0))</f>
        <v>0.77777777777777779</v>
      </c>
      <c r="M1167" s="13" t="str">
        <f t="array" ref="M1167">INDEX(manifest_11Sep!$A$1:$V$3202,MATCH($B1167,manifest_11Sep!$B$1:$B$3202,0),MATCH(A.Dep9SepList!M$1,manifest_11Sep!$A$1:$V$1,0))</f>
        <v>ICN-T2</v>
      </c>
      <c r="N1167" s="13" t="str">
        <f t="array" ref="N1167">INDEX(manifest_11Sep!$A$1:$V$3202,MATCH($B1167,manifest_11Sep!$B$1:$B$3202,0),MATCH(A.Dep9SepList!N$1,manifest_11Sep!$A$1:$V$1,0))</f>
        <v>THE PLAZA</v>
      </c>
      <c r="O1167" s="31"/>
      <c r="P1167" s="20" t="e" cm="1" vm="1">
        <f t="array" aca="1" ref="P1167" ca="1">IF(J1167="","",_xlfn.XLOOKUP(J1167&amp;N1167,'A.Departure Grouping'!AQ:AQ&amp;'A.Departure Grouping'!AP:AP,'A.Departure Grouping'!AR:AR,"",0))</f>
        <v>#NAME?</v>
      </c>
      <c r="Q1167" s="13">
        <v>70054440</v>
      </c>
      <c r="R1167" s="13" t="s">
        <v>35</v>
      </c>
      <c r="S1167" s="13">
        <f t="array" ref="S1167">INDEX(manifest_11Sep!$A$1:$V$3202,MATCH($B1167,manifest_11Sep!$B$1:$B$3202,0),MATCH(A.Dep9SepList!S$1,manifest_11Sep!$A$1:$V$1,0))</f>
        <v>0</v>
      </c>
      <c r="T1167" s="13"/>
    </row>
    <row r="1168" spans="1:20" hidden="1">
      <c r="A1168" s="13" t="str">
        <f t="array" ref="A1168">INDEX(manifest_11Sep!$A$1:$V$3202,MATCH($B1168,manifest_11Sep!$B$1:$B$3202,0),MATCH(A.Dep9SepList!A$1,manifest_11Sep!$A$1:$V$1,0))</f>
        <v>A</v>
      </c>
      <c r="B1168" s="13" t="s">
        <v>2455</v>
      </c>
      <c r="C1168" s="13" t="str">
        <f t="array" ref="C1168">INDEX(manifest_11Sep!$A$1:$V$3202,MATCH($B1168,manifest_11Sep!$B$1:$B$3202,0),MATCH(A.Dep9SepList!C$1,manifest_11Sep!$A$1:$V$1,0))</f>
        <v>5JN7K9DXSGP</v>
      </c>
      <c r="D1168" s="13" t="str">
        <f t="array" ref="D1168">INDEX(manifest_11Sep!$A$1:$V$3202,MATCH($B1168,manifest_11Sep!$B$1:$B$3202,0),MATCH(A.Dep9SepList!D$1,manifest_11Sep!$A$1:$V$1,0))</f>
        <v>Female</v>
      </c>
      <c r="E1168" s="13" t="str">
        <f t="array" ref="E1168">INDEX(manifest_11Sep!$A$1:$V$3202,MATCH($B1168,manifest_11Sep!$B$1:$B$3202,0),MATCH(A.Dep9SepList!E$1,manifest_11Sep!$A$1:$V$1,0))</f>
        <v>Julie Sylvia</v>
      </c>
      <c r="F1168" s="13" t="str">
        <f t="array" ref="F1168">INDEX(manifest_11Sep!$A$1:$V$3202,MATCH($B1168,manifest_11Sep!$B$1:$B$3202,0),MATCH(A.Dep9SepList!F$1,manifest_11Sep!$A$1:$V$1,0))</f>
        <v>Akindemowo</v>
      </c>
      <c r="G1168" s="13">
        <f t="array" ref="G1168">INDEX(manifest_11Sep!$A$1:$V$3202,MATCH($B1168,manifest_11Sep!$B$1:$B$3202,0),MATCH(A.Dep9SepList!G$1,manifest_11Sep!$A$1:$V$1,0))</f>
        <v>56</v>
      </c>
      <c r="H1168" s="13" t="str">
        <f t="array" ref="H1168">INDEX(manifest_11Sep!$A$1:$V$3202,MATCH($B1168,manifest_11Sep!$B$1:$B$3202,0),MATCH(A.Dep9SepList!H$1,manifest_11Sep!$A$1:$V$1,0))</f>
        <v>Jack Yang</v>
      </c>
      <c r="I1168" s="13" t="str">
        <f t="array" ref="I1168">INDEX(manifest_11Sep!$A$1:$V$3202,MATCH($B1168,manifest_11Sep!$B$1:$B$3202,0),MATCH(A.Dep9SepList!I$1,manifest_11Sep!$A$1:$V$1,0))</f>
        <v>Delta</v>
      </c>
      <c r="J1168" s="13" t="str">
        <f t="array" ref="J1168">INDEX(manifest_11Sep!$A$1:$V$3202,MATCH($B1168,manifest_11Sep!$B$1:$B$3202,0),MATCH(A.Dep9SepList!J$1,manifest_11Sep!$A$1:$V$1,0))</f>
        <v>DL 170</v>
      </c>
      <c r="K1168" s="32" t="str">
        <f t="array" ref="K1168">INDEX(manifest_11Sep!$A$1:$V$3202,MATCH($B1168,manifest_11Sep!$B$1:$B$3202,0),MATCH(A.Dep9SepList!K$1,manifest_11Sep!$A$1:$V$1,0))</f>
        <v>18-thg 9-25</v>
      </c>
      <c r="L1168" s="20">
        <f t="array" ref="L1168">INDEX(manifest_11Sep!$A$1:$V$3202,MATCH($B1168,manifest_11Sep!$B$1:$B$3202,0),MATCH(A.Dep9SepList!L$1,manifest_11Sep!$A$1:$V$1,0))</f>
        <v>0.77777777777777779</v>
      </c>
      <c r="M1168" s="13" t="str">
        <f t="array" ref="M1168">INDEX(manifest_11Sep!$A$1:$V$3202,MATCH($B1168,manifest_11Sep!$B$1:$B$3202,0),MATCH(A.Dep9SepList!M$1,manifest_11Sep!$A$1:$V$1,0))</f>
        <v>ICN-T2</v>
      </c>
      <c r="N1168" s="13" t="str">
        <f t="array" ref="N1168">INDEX(manifest_11Sep!$A$1:$V$3202,MATCH($B1168,manifest_11Sep!$B$1:$B$3202,0),MATCH(A.Dep9SepList!N$1,manifest_11Sep!$A$1:$V$1,0))</f>
        <v>THE PLAZA</v>
      </c>
      <c r="O1168" s="31"/>
      <c r="P1168" s="20" t="e" cm="1" vm="1">
        <f t="array" aca="1" ref="P1168" ca="1">IF(J1168="","",_xlfn.XLOOKUP(J1168&amp;N1168,'A.Departure Grouping'!AQ:AQ&amp;'A.Departure Grouping'!AP:AP,'A.Departure Grouping'!AR:AR,"",0))</f>
        <v>#NAME?</v>
      </c>
      <c r="Q1168" s="13">
        <v>70277586</v>
      </c>
      <c r="R1168" s="13" t="s">
        <v>61</v>
      </c>
      <c r="S1168" s="13">
        <f t="array" ref="S1168">INDEX(manifest_11Sep!$A$1:$V$3202,MATCH($B1168,manifest_11Sep!$B$1:$B$3202,0),MATCH(A.Dep9SepList!S$1,manifest_11Sep!$A$1:$V$1,0))</f>
        <v>0</v>
      </c>
      <c r="T1168" s="17"/>
    </row>
    <row r="1169" spans="1:21">
      <c r="A1169" s="13" t="str">
        <f t="array" ref="A1169">INDEX(manifest_11Sep!$A$1:$V$3202,MATCH($B1169,manifest_11Sep!$B$1:$B$3202,0),MATCH(A.Dep9SepList!A$1,manifest_11Sep!$A$1:$V$1,0))</f>
        <v>A</v>
      </c>
      <c r="B1169" s="13" t="s">
        <v>83</v>
      </c>
      <c r="C1169" s="13" t="str">
        <f t="array" ref="C1169">INDEX(manifest_11Sep!$A$1:$V$3202,MATCH($B1169,manifest_11Sep!$B$1:$B$3202,0),MATCH(A.Dep9SepList!C$1,manifest_11Sep!$A$1:$V$1,0))</f>
        <v>FDNK6HN7Z9W</v>
      </c>
      <c r="D1169" s="13" t="str">
        <f t="array" ref="D1169">INDEX(manifest_11Sep!$A$1:$V$3202,MATCH($B1169,manifest_11Sep!$B$1:$B$3202,0),MATCH(A.Dep9SepList!D$1,manifest_11Sep!$A$1:$V$1,0))</f>
        <v>Male</v>
      </c>
      <c r="E1169" s="13" t="str">
        <f t="array" ref="E1169">INDEX(manifest_11Sep!$A$1:$V$3202,MATCH($B1169,manifest_11Sep!$B$1:$B$3202,0),MATCH(A.Dep9SepList!E$1,manifest_11Sep!$A$1:$V$1,0))</f>
        <v>Reynolds</v>
      </c>
      <c r="F1169" s="13" t="str">
        <f t="array" ref="F1169">INDEX(manifest_11Sep!$A$1:$V$3202,MATCH($B1169,manifest_11Sep!$B$1:$B$3202,0),MATCH(A.Dep9SepList!F$1,manifest_11Sep!$A$1:$V$1,0))</f>
        <v>Edokpayi</v>
      </c>
      <c r="G1169" s="13">
        <f t="array" ref="G1169">INDEX(manifest_11Sep!$A$1:$V$3202,MATCH($B1169,manifest_11Sep!$B$1:$B$3202,0),MATCH(A.Dep9SepList!G$1,manifest_11Sep!$A$1:$V$1,0))</f>
        <v>35</v>
      </c>
      <c r="H1169" s="13" t="str">
        <f t="array" ref="H1169">INDEX(manifest_11Sep!$A$1:$V$3202,MATCH($B1169,manifest_11Sep!$B$1:$B$3202,0),MATCH(A.Dep9SepList!H$1,manifest_11Sep!$A$1:$V$1,0))</f>
        <v>Adeolu Durotoye</v>
      </c>
      <c r="I1169" s="13" t="str">
        <f t="array" ref="I1169">INDEX(manifest_11Sep!$A$1:$V$3202,MATCH($B1169,manifest_11Sep!$B$1:$B$3202,0),MATCH(A.Dep9SepList!I$1,manifest_11Sep!$A$1:$V$1,0))</f>
        <v>Korean Air</v>
      </c>
      <c r="J1169" s="13" t="str">
        <f t="array" ref="J1169">INDEX(manifest_11Sep!$A$1:$V$3202,MATCH($B1169,manifest_11Sep!$B$1:$B$3202,0),MATCH(A.Dep9SepList!J$1,manifest_11Sep!$A$1:$V$1,0))</f>
        <v>KE 71</v>
      </c>
      <c r="K1169" s="32" t="str">
        <f t="array" ref="K1169">INDEX(manifest_11Sep!$A$1:$V$3202,MATCH($B1169,manifest_11Sep!$B$1:$B$3202,0),MATCH(A.Dep9SepList!K$1,manifest_11Sep!$A$1:$V$1,0))</f>
        <v>18-thg 9-25</v>
      </c>
      <c r="L1169" s="20">
        <f t="array" ref="L1169">INDEX(manifest_11Sep!$A$1:$V$3202,MATCH($B1169,manifest_11Sep!$B$1:$B$3202,0),MATCH(A.Dep9SepList!L$1,manifest_11Sep!$A$1:$V$1,0))</f>
        <v>0.78125</v>
      </c>
      <c r="M1169" s="13" t="str">
        <f t="array" ref="M1169">INDEX(manifest_11Sep!$A$1:$V$3202,MATCH($B1169,manifest_11Sep!$B$1:$B$3202,0),MATCH(A.Dep9SepList!M$1,manifest_11Sep!$A$1:$V$1,0))</f>
        <v>ICN-T2</v>
      </c>
      <c r="N1169" s="13" t="str">
        <f t="array" ref="N1169">INDEX(manifest_11Sep!$A$1:$V$3202,MATCH($B1169,manifest_11Sep!$B$1:$B$3202,0),MATCH(A.Dep9SepList!N$1,manifest_11Sep!$A$1:$V$1,0))</f>
        <v>LOTTE</v>
      </c>
      <c r="O1169" s="31"/>
      <c r="P1169" s="20" t="e" cm="1" vm="1">
        <f t="array" aca="1" ref="P1169" ca="1">IF(J1169="","",_xlfn.XLOOKUP(J1169&amp;N1169,'A.Departure Grouping'!AQ:AQ&amp;'A.Departure Grouping'!AP:AP,'A.Departure Grouping'!AR:AR,"",0))</f>
        <v>#NAME?</v>
      </c>
      <c r="Q1169" s="13">
        <v>15262311</v>
      </c>
      <c r="R1169" s="13" t="s">
        <v>43</v>
      </c>
      <c r="S1169" s="13">
        <f t="array" ref="S1169">INDEX(manifest_11Sep!$A$1:$V$3202,MATCH($B1169,manifest_11Sep!$B$1:$B$3202,0),MATCH(A.Dep9SepList!S$1,manifest_11Sep!$A$1:$V$1,0))</f>
        <v>0</v>
      </c>
      <c r="T1169" s="13"/>
    </row>
    <row r="1170" spans="1:21">
      <c r="A1170" s="13" t="str">
        <f t="array" ref="A1170">INDEX(manifest_11Sep!$A$1:$V$3202,MATCH($B1170,manifest_11Sep!$B$1:$B$3202,0),MATCH(A.Dep9SepList!A$1,manifest_11Sep!$A$1:$V$1,0))</f>
        <v>A</v>
      </c>
      <c r="B1170" s="13" t="s">
        <v>88</v>
      </c>
      <c r="C1170" s="13" t="str">
        <f t="array" ref="C1170">INDEX(manifest_11Sep!$A$1:$V$3202,MATCH($B1170,manifest_11Sep!$B$1:$B$3202,0),MATCH(A.Dep9SepList!C$1,manifest_11Sep!$A$1:$V$1,0))</f>
        <v>FDNK6HN7Z9W</v>
      </c>
      <c r="D1170" s="13" t="str">
        <f t="array" ref="D1170">INDEX(manifest_11Sep!$A$1:$V$3202,MATCH($B1170,manifest_11Sep!$B$1:$B$3202,0),MATCH(A.Dep9SepList!D$1,manifest_11Sep!$A$1:$V$1,0))</f>
        <v>Female</v>
      </c>
      <c r="E1170" s="13" t="str">
        <f t="array" ref="E1170">INDEX(manifest_11Sep!$A$1:$V$3202,MATCH($B1170,manifest_11Sep!$B$1:$B$3202,0),MATCH(A.Dep9SepList!E$1,manifest_11Sep!$A$1:$V$1,0))</f>
        <v>Osasogie Deborah</v>
      </c>
      <c r="F1170" s="13" t="str">
        <f t="array" ref="F1170">INDEX(manifest_11Sep!$A$1:$V$3202,MATCH($B1170,manifest_11Sep!$B$1:$B$3202,0),MATCH(A.Dep9SepList!F$1,manifest_11Sep!$A$1:$V$1,0))</f>
        <v>Edokpayi</v>
      </c>
      <c r="G1170" s="13">
        <f t="array" ref="G1170">INDEX(manifest_11Sep!$A$1:$V$3202,MATCH($B1170,manifest_11Sep!$B$1:$B$3202,0),MATCH(A.Dep9SepList!G$1,manifest_11Sep!$A$1:$V$1,0))</f>
        <v>31</v>
      </c>
      <c r="H1170" s="13" t="str">
        <f t="array" ref="H1170">INDEX(manifest_11Sep!$A$1:$V$3202,MATCH($B1170,manifest_11Sep!$B$1:$B$3202,0),MATCH(A.Dep9SepList!H$1,manifest_11Sep!$A$1:$V$1,0))</f>
        <v>Adeolu Durotoye</v>
      </c>
      <c r="I1170" s="13" t="str">
        <f t="array" ref="I1170">INDEX(manifest_11Sep!$A$1:$V$3202,MATCH($B1170,manifest_11Sep!$B$1:$B$3202,0),MATCH(A.Dep9SepList!I$1,manifest_11Sep!$A$1:$V$1,0))</f>
        <v>Korean Air</v>
      </c>
      <c r="J1170" s="13" t="str">
        <f t="array" ref="J1170">INDEX(manifest_11Sep!$A$1:$V$3202,MATCH($B1170,manifest_11Sep!$B$1:$B$3202,0),MATCH(A.Dep9SepList!J$1,manifest_11Sep!$A$1:$V$1,0))</f>
        <v>KE 71</v>
      </c>
      <c r="K1170" s="32" t="str">
        <f t="array" ref="K1170">INDEX(manifest_11Sep!$A$1:$V$3202,MATCH($B1170,manifest_11Sep!$B$1:$B$3202,0),MATCH(A.Dep9SepList!K$1,manifest_11Sep!$A$1:$V$1,0))</f>
        <v>18-thg 9-25</v>
      </c>
      <c r="L1170" s="20">
        <f t="array" ref="L1170">INDEX(manifest_11Sep!$A$1:$V$3202,MATCH($B1170,manifest_11Sep!$B$1:$B$3202,0),MATCH(A.Dep9SepList!L$1,manifest_11Sep!$A$1:$V$1,0))</f>
        <v>0.78125</v>
      </c>
      <c r="M1170" s="13" t="str">
        <f t="array" ref="M1170">INDEX(manifest_11Sep!$A$1:$V$3202,MATCH($B1170,manifest_11Sep!$B$1:$B$3202,0),MATCH(A.Dep9SepList!M$1,manifest_11Sep!$A$1:$V$1,0))</f>
        <v>ICN-T2</v>
      </c>
      <c r="N1170" s="13" t="str">
        <f t="array" ref="N1170">INDEX(manifest_11Sep!$A$1:$V$3202,MATCH($B1170,manifest_11Sep!$B$1:$B$3202,0),MATCH(A.Dep9SepList!N$1,manifest_11Sep!$A$1:$V$1,0))</f>
        <v>LOTTE</v>
      </c>
      <c r="O1170" s="31"/>
      <c r="P1170" s="20" t="e" cm="1" vm="1">
        <f t="array" aca="1" ref="P1170" ca="1">IF(J1170="","",_xlfn.XLOOKUP(J1170&amp;N1170,'A.Departure Grouping'!AQ:AQ&amp;'A.Departure Grouping'!AP:AP,'A.Departure Grouping'!AR:AR,"",0))</f>
        <v>#NAME?</v>
      </c>
      <c r="Q1170" s="13">
        <v>15262311</v>
      </c>
      <c r="R1170" s="13" t="s">
        <v>43</v>
      </c>
      <c r="S1170" s="13">
        <f t="array" ref="S1170">INDEX(manifest_11Sep!$A$1:$V$3202,MATCH($B1170,manifest_11Sep!$B$1:$B$3202,0),MATCH(A.Dep9SepList!S$1,manifest_11Sep!$A$1:$V$1,0))</f>
        <v>0</v>
      </c>
      <c r="T1170" s="13"/>
    </row>
    <row r="1171" spans="1:21">
      <c r="A1171" s="13" t="str">
        <f t="array" ref="A1171">INDEX(manifest_11Sep!$A$1:$V$3202,MATCH($B1171,manifest_11Sep!$B$1:$B$3202,0),MATCH(A.Dep9SepList!A$1,manifest_11Sep!$A$1:$V$1,0))</f>
        <v>A</v>
      </c>
      <c r="B1171" s="13" t="s">
        <v>90</v>
      </c>
      <c r="C1171" s="13" t="str">
        <f t="array" ref="C1171">INDEX(manifest_11Sep!$A$1:$V$3202,MATCH($B1171,manifest_11Sep!$B$1:$B$3202,0),MATCH(A.Dep9SepList!C$1,manifest_11Sep!$A$1:$V$1,0))</f>
        <v>FDNK6HN7Z9W</v>
      </c>
      <c r="D1171" s="13" t="str">
        <f t="array" ref="D1171">INDEX(manifest_11Sep!$A$1:$V$3202,MATCH($B1171,manifest_11Sep!$B$1:$B$3202,0),MATCH(A.Dep9SepList!D$1,manifest_11Sep!$A$1:$V$1,0))</f>
        <v>Male</v>
      </c>
      <c r="E1171" s="13" t="str">
        <f t="array" ref="E1171">INDEX(manifest_11Sep!$A$1:$V$3202,MATCH($B1171,manifest_11Sep!$B$1:$B$3202,0),MATCH(A.Dep9SepList!E$1,manifest_11Sep!$A$1:$V$1,0))</f>
        <v>Asher Nosamudiana</v>
      </c>
      <c r="F1171" s="13" t="str">
        <f t="array" ref="F1171">INDEX(manifest_11Sep!$A$1:$V$3202,MATCH($B1171,manifest_11Sep!$B$1:$B$3202,0),MATCH(A.Dep9SepList!F$1,manifest_11Sep!$A$1:$V$1,0))</f>
        <v>Edokpayi</v>
      </c>
      <c r="G1171" s="13">
        <f t="array" ref="G1171">INDEX(manifest_11Sep!$A$1:$V$3202,MATCH($B1171,manifest_11Sep!$B$1:$B$3202,0),MATCH(A.Dep9SepList!G$1,manifest_11Sep!$A$1:$V$1,0))</f>
        <v>1</v>
      </c>
      <c r="H1171" s="13" t="str">
        <f t="array" ref="H1171">INDEX(manifest_11Sep!$A$1:$V$3202,MATCH($B1171,manifest_11Sep!$B$1:$B$3202,0),MATCH(A.Dep9SepList!H$1,manifest_11Sep!$A$1:$V$1,0))</f>
        <v>Adeolu Durotoye</v>
      </c>
      <c r="I1171" s="13" t="str">
        <f t="array" ref="I1171">INDEX(manifest_11Sep!$A$1:$V$3202,MATCH($B1171,manifest_11Sep!$B$1:$B$3202,0),MATCH(A.Dep9SepList!I$1,manifest_11Sep!$A$1:$V$1,0))</f>
        <v>Korean Air</v>
      </c>
      <c r="J1171" s="13" t="str">
        <f t="array" ref="J1171">INDEX(manifest_11Sep!$A$1:$V$3202,MATCH($B1171,manifest_11Sep!$B$1:$B$3202,0),MATCH(A.Dep9SepList!J$1,manifest_11Sep!$A$1:$V$1,0))</f>
        <v>KE 71</v>
      </c>
      <c r="K1171" s="32" t="str">
        <f t="array" ref="K1171">INDEX(manifest_11Sep!$A$1:$V$3202,MATCH($B1171,manifest_11Sep!$B$1:$B$3202,0),MATCH(A.Dep9SepList!K$1,manifest_11Sep!$A$1:$V$1,0))</f>
        <v>18-thg 9-25</v>
      </c>
      <c r="L1171" s="20">
        <f t="array" ref="L1171">INDEX(manifest_11Sep!$A$1:$V$3202,MATCH($B1171,manifest_11Sep!$B$1:$B$3202,0),MATCH(A.Dep9SepList!L$1,manifest_11Sep!$A$1:$V$1,0))</f>
        <v>0.78125</v>
      </c>
      <c r="M1171" s="13" t="str">
        <f t="array" ref="M1171">INDEX(manifest_11Sep!$A$1:$V$3202,MATCH($B1171,manifest_11Sep!$B$1:$B$3202,0),MATCH(A.Dep9SepList!M$1,manifest_11Sep!$A$1:$V$1,0))</f>
        <v>ICN-T2</v>
      </c>
      <c r="N1171" s="13" t="str">
        <f t="array" ref="N1171">INDEX(manifest_11Sep!$A$1:$V$3202,MATCH($B1171,manifest_11Sep!$B$1:$B$3202,0),MATCH(A.Dep9SepList!N$1,manifest_11Sep!$A$1:$V$1,0))</f>
        <v>LOTTE</v>
      </c>
      <c r="O1171" s="31"/>
      <c r="P1171" s="20" t="e" cm="1" vm="1">
        <f t="array" aca="1" ref="P1171" ca="1">IF(J1171="","",_xlfn.XLOOKUP(J1171&amp;N1171,'A.Departure Grouping'!AQ:AQ&amp;'A.Departure Grouping'!AP:AP,'A.Departure Grouping'!AR:AR,"",0))</f>
        <v>#NAME?</v>
      </c>
      <c r="Q1171" s="13">
        <v>15262311</v>
      </c>
      <c r="R1171" s="13" t="s">
        <v>43</v>
      </c>
      <c r="S1171" s="13">
        <f t="array" ref="S1171">INDEX(manifest_11Sep!$A$1:$V$3202,MATCH($B1171,manifest_11Sep!$B$1:$B$3202,0),MATCH(A.Dep9SepList!S$1,manifest_11Sep!$A$1:$V$1,0))</f>
        <v>0</v>
      </c>
      <c r="T1171" s="13"/>
    </row>
    <row r="1172" spans="1:21">
      <c r="A1172" s="13" t="str">
        <f t="array" ref="A1172">INDEX(manifest_11Sep!$A$1:$V$3202,MATCH($B1172,manifest_11Sep!$B$1:$B$3202,0),MATCH(A.Dep9SepList!A$1,manifest_11Sep!$A$1:$V$1,0))</f>
        <v>A</v>
      </c>
      <c r="B1172" s="13" t="s">
        <v>3683</v>
      </c>
      <c r="C1172" s="13" t="str">
        <f t="array" ref="C1172">INDEX(manifest_11Sep!$A$1:$V$3202,MATCH($B1172,manifest_11Sep!$B$1:$B$3202,0),MATCH(A.Dep9SepList!C$1,manifest_11Sep!$A$1:$V$1,0))</f>
        <v>DTN22M4D2HF</v>
      </c>
      <c r="D1172" s="13" t="str">
        <f t="array" ref="D1172">INDEX(manifest_11Sep!$A$1:$V$3202,MATCH($B1172,manifest_11Sep!$B$1:$B$3202,0),MATCH(A.Dep9SepList!D$1,manifest_11Sep!$A$1:$V$1,0))</f>
        <v>Male</v>
      </c>
      <c r="E1172" s="13" t="str">
        <f t="array" ref="E1172">INDEX(manifest_11Sep!$A$1:$V$3202,MATCH($B1172,manifest_11Sep!$B$1:$B$3202,0),MATCH(A.Dep9SepList!E$1,manifest_11Sep!$A$1:$V$1,0))</f>
        <v>Charles Bassey</v>
      </c>
      <c r="F1172" s="13" t="str">
        <f t="array" ref="F1172">INDEX(manifest_11Sep!$A$1:$V$3202,MATCH($B1172,manifest_11Sep!$B$1:$B$3202,0),MATCH(A.Dep9SepList!F$1,manifest_11Sep!$A$1:$V$1,0))</f>
        <v>Adautin</v>
      </c>
      <c r="G1172" s="13">
        <f t="array" ref="G1172">INDEX(manifest_11Sep!$A$1:$V$3202,MATCH($B1172,manifest_11Sep!$B$1:$B$3202,0),MATCH(A.Dep9SepList!G$1,manifest_11Sep!$A$1:$V$1,0))</f>
        <v>37</v>
      </c>
      <c r="H1172" s="13" t="str">
        <f t="array" ref="H1172">INDEX(manifest_11Sep!$A$1:$V$3202,MATCH($B1172,manifest_11Sep!$B$1:$B$3202,0),MATCH(A.Dep9SepList!H$1,manifest_11Sep!$A$1:$V$1,0))</f>
        <v>Oluwasegun Makinde</v>
      </c>
      <c r="I1172" s="13" t="str">
        <f t="array" ref="I1172">INDEX(manifest_11Sep!$A$1:$V$3202,MATCH($B1172,manifest_11Sep!$B$1:$B$3202,0),MATCH(A.Dep9SepList!I$1,manifest_11Sep!$A$1:$V$1,0))</f>
        <v>Korean Air</v>
      </c>
      <c r="J1172" s="13" t="str">
        <f t="array" ref="J1172">INDEX(manifest_11Sep!$A$1:$V$3202,MATCH($B1172,manifest_11Sep!$B$1:$B$3202,0),MATCH(A.Dep9SepList!J$1,manifest_11Sep!$A$1:$V$1,0))</f>
        <v>KE 71</v>
      </c>
      <c r="K1172" s="32" t="str">
        <f t="array" ref="K1172">INDEX(manifest_11Sep!$A$1:$V$3202,MATCH($B1172,manifest_11Sep!$B$1:$B$3202,0),MATCH(A.Dep9SepList!K$1,manifest_11Sep!$A$1:$V$1,0))</f>
        <v>18-thg 9-25</v>
      </c>
      <c r="L1172" s="20">
        <f t="array" ref="L1172">INDEX(manifest_11Sep!$A$1:$V$3202,MATCH($B1172,manifest_11Sep!$B$1:$B$3202,0),MATCH(A.Dep9SepList!L$1,manifest_11Sep!$A$1:$V$1,0))</f>
        <v>0.78125</v>
      </c>
      <c r="M1172" s="13" t="str">
        <f t="array" ref="M1172">INDEX(manifest_11Sep!$A$1:$V$3202,MATCH($B1172,manifest_11Sep!$B$1:$B$3202,0),MATCH(A.Dep9SepList!M$1,manifest_11Sep!$A$1:$V$1,0))</f>
        <v>ICN-T2</v>
      </c>
      <c r="N1172" s="13" t="str">
        <f t="array" ref="N1172">INDEX(manifest_11Sep!$A$1:$V$3202,MATCH($B1172,manifest_11Sep!$B$1:$B$3202,0),MATCH(A.Dep9SepList!N$1,manifest_11Sep!$A$1:$V$1,0))</f>
        <v>LOTTE</v>
      </c>
      <c r="O1172" s="31"/>
      <c r="P1172" s="20" t="e" cm="1" vm="1">
        <f t="array" aca="1" ref="P1172" ca="1">IF(J1172="","",_xlfn.XLOOKUP(J1172&amp;N1172,'A.Departure Grouping'!AQ:AQ&amp;'A.Departure Grouping'!AP:AP,'A.Departure Grouping'!AR:AR,"",0))</f>
        <v>#NAME?</v>
      </c>
      <c r="Q1172" s="13">
        <v>15262468</v>
      </c>
      <c r="R1172" s="13" t="s">
        <v>43</v>
      </c>
      <c r="S1172" s="13">
        <f t="array" ref="S1172">INDEX(manifest_11Sep!$A$1:$V$3202,MATCH($B1172,manifest_11Sep!$B$1:$B$3202,0),MATCH(A.Dep9SepList!S$1,manifest_11Sep!$A$1:$V$1,0))</f>
        <v>0</v>
      </c>
      <c r="T1172" s="17"/>
    </row>
    <row r="1173" spans="1:21">
      <c r="A1173" s="13" t="str">
        <f t="array" ref="A1173">INDEX(manifest_11Sep!$A$1:$V$3202,MATCH($B1173,manifest_11Sep!$B$1:$B$3202,0),MATCH(A.Dep9SepList!A$1,manifest_11Sep!$A$1:$V$1,0))</f>
        <v>A</v>
      </c>
      <c r="B1173" s="13" t="s">
        <v>3686</v>
      </c>
      <c r="C1173" s="13" t="str">
        <f t="array" ref="C1173">INDEX(manifest_11Sep!$A$1:$V$3202,MATCH($B1173,manifest_11Sep!$B$1:$B$3202,0),MATCH(A.Dep9SepList!C$1,manifest_11Sep!$A$1:$V$1,0))</f>
        <v>C6NCMLX2GVP</v>
      </c>
      <c r="D1173" s="13" t="str">
        <f t="array" ref="D1173">INDEX(manifest_11Sep!$A$1:$V$3202,MATCH($B1173,manifest_11Sep!$B$1:$B$3202,0),MATCH(A.Dep9SepList!D$1,manifest_11Sep!$A$1:$V$1,0))</f>
        <v>Male</v>
      </c>
      <c r="E1173" s="13" t="str">
        <f t="array" ref="E1173">INDEX(manifest_11Sep!$A$1:$V$3202,MATCH($B1173,manifest_11Sep!$B$1:$B$3202,0),MATCH(A.Dep9SepList!E$1,manifest_11Sep!$A$1:$V$1,0))</f>
        <v>Osazee Paul</v>
      </c>
      <c r="F1173" s="13" t="str">
        <f t="array" ref="F1173">INDEX(manifest_11Sep!$A$1:$V$3202,MATCH($B1173,manifest_11Sep!$B$1:$B$3202,0),MATCH(A.Dep9SepList!F$1,manifest_11Sep!$A$1:$V$1,0))</f>
        <v>Idada</v>
      </c>
      <c r="G1173" s="13">
        <f t="array" ref="G1173">INDEX(manifest_11Sep!$A$1:$V$3202,MATCH($B1173,manifest_11Sep!$B$1:$B$3202,0),MATCH(A.Dep9SepList!G$1,manifest_11Sep!$A$1:$V$1,0))</f>
        <v>37</v>
      </c>
      <c r="H1173" s="13" t="str">
        <f t="array" ref="H1173">INDEX(manifest_11Sep!$A$1:$V$3202,MATCH($B1173,manifest_11Sep!$B$1:$B$3202,0),MATCH(A.Dep9SepList!H$1,manifest_11Sep!$A$1:$V$1,0))</f>
        <v>Oluwasegun Makinde</v>
      </c>
      <c r="I1173" s="13" t="str">
        <f t="array" ref="I1173">INDEX(manifest_11Sep!$A$1:$V$3202,MATCH($B1173,manifest_11Sep!$B$1:$B$3202,0),MATCH(A.Dep9SepList!I$1,manifest_11Sep!$A$1:$V$1,0))</f>
        <v>Korean Air</v>
      </c>
      <c r="J1173" s="13" t="str">
        <f t="array" ref="J1173">INDEX(manifest_11Sep!$A$1:$V$3202,MATCH($B1173,manifest_11Sep!$B$1:$B$3202,0),MATCH(A.Dep9SepList!J$1,manifest_11Sep!$A$1:$V$1,0))</f>
        <v>KE 71</v>
      </c>
      <c r="K1173" s="32" t="str">
        <f t="array" ref="K1173">INDEX(manifest_11Sep!$A$1:$V$3202,MATCH($B1173,manifest_11Sep!$B$1:$B$3202,0),MATCH(A.Dep9SepList!K$1,manifest_11Sep!$A$1:$V$1,0))</f>
        <v>18-thg 9-25</v>
      </c>
      <c r="L1173" s="20">
        <f t="array" ref="L1173">INDEX(manifest_11Sep!$A$1:$V$3202,MATCH($B1173,manifest_11Sep!$B$1:$B$3202,0),MATCH(A.Dep9SepList!L$1,manifest_11Sep!$A$1:$V$1,0))</f>
        <v>0.78125</v>
      </c>
      <c r="M1173" s="13" t="str">
        <f t="array" ref="M1173">INDEX(manifest_11Sep!$A$1:$V$3202,MATCH($B1173,manifest_11Sep!$B$1:$B$3202,0),MATCH(A.Dep9SepList!M$1,manifest_11Sep!$A$1:$V$1,0))</f>
        <v>ICN-T2</v>
      </c>
      <c r="N1173" s="13" t="str">
        <f t="array" ref="N1173">INDEX(manifest_11Sep!$A$1:$V$3202,MATCH($B1173,manifest_11Sep!$B$1:$B$3202,0),MATCH(A.Dep9SepList!N$1,manifest_11Sep!$A$1:$V$1,0))</f>
        <v>LOTTE</v>
      </c>
      <c r="O1173" s="31"/>
      <c r="P1173" s="20" t="e" cm="1" vm="1">
        <f t="array" aca="1" ref="P1173" ca="1">IF(J1173="","",_xlfn.XLOOKUP(J1173&amp;N1173,'A.Departure Grouping'!AQ:AQ&amp;'A.Departure Grouping'!AP:AP,'A.Departure Grouping'!AR:AR,"",0))</f>
        <v>#NAME?</v>
      </c>
      <c r="Q1173" s="13">
        <v>15262469</v>
      </c>
      <c r="R1173" s="13" t="s">
        <v>43</v>
      </c>
      <c r="S1173" s="13">
        <f t="array" ref="S1173">INDEX(manifest_11Sep!$A$1:$V$3202,MATCH($B1173,manifest_11Sep!$B$1:$B$3202,0),MATCH(A.Dep9SepList!S$1,manifest_11Sep!$A$1:$V$1,0))</f>
        <v>0</v>
      </c>
      <c r="T1173" s="17"/>
    </row>
    <row r="1174" spans="1:21">
      <c r="A1174" s="13" t="str">
        <f t="array" ref="A1174">INDEX(manifest_11Sep!$A$1:$V$3202,MATCH($B1174,manifest_11Sep!$B$1:$B$3202,0),MATCH(A.Dep9SepList!A$1,manifest_11Sep!$A$1:$V$1,0))</f>
        <v>A</v>
      </c>
      <c r="B1174" s="13" t="s">
        <v>3689</v>
      </c>
      <c r="C1174" s="13" t="str">
        <f t="array" ref="C1174">INDEX(manifest_11Sep!$A$1:$V$3202,MATCH($B1174,manifest_11Sep!$B$1:$B$3202,0),MATCH(A.Dep9SepList!C$1,manifest_11Sep!$A$1:$V$1,0))</f>
        <v>C6NCMLX2GVP</v>
      </c>
      <c r="D1174" s="13" t="str">
        <f t="array" ref="D1174">INDEX(manifest_11Sep!$A$1:$V$3202,MATCH($B1174,manifest_11Sep!$B$1:$B$3202,0),MATCH(A.Dep9SepList!D$1,manifest_11Sep!$A$1:$V$1,0))</f>
        <v>Female</v>
      </c>
      <c r="E1174" s="13" t="str">
        <f t="array" ref="E1174">INDEX(manifest_11Sep!$A$1:$V$3202,MATCH($B1174,manifest_11Sep!$B$1:$B$3202,0),MATCH(A.Dep9SepList!E$1,manifest_11Sep!$A$1:$V$1,0))</f>
        <v>Iyobosa Queennette</v>
      </c>
      <c r="F1174" s="13" t="str">
        <f t="array" ref="F1174">INDEX(manifest_11Sep!$A$1:$V$3202,MATCH($B1174,manifest_11Sep!$B$1:$B$3202,0),MATCH(A.Dep9SepList!F$1,manifest_11Sep!$A$1:$V$1,0))</f>
        <v>Idada</v>
      </c>
      <c r="G1174" s="13">
        <f t="array" ref="G1174">INDEX(manifest_11Sep!$A$1:$V$3202,MATCH($B1174,manifest_11Sep!$B$1:$B$3202,0),MATCH(A.Dep9SepList!G$1,manifest_11Sep!$A$1:$V$1,0))</f>
        <v>38</v>
      </c>
      <c r="H1174" s="13" t="str">
        <f t="array" ref="H1174">INDEX(manifest_11Sep!$A$1:$V$3202,MATCH($B1174,manifest_11Sep!$B$1:$B$3202,0),MATCH(A.Dep9SepList!H$1,manifest_11Sep!$A$1:$V$1,0))</f>
        <v>Oluwasegun Makinde</v>
      </c>
      <c r="I1174" s="13" t="str">
        <f t="array" ref="I1174">INDEX(manifest_11Sep!$A$1:$V$3202,MATCH($B1174,manifest_11Sep!$B$1:$B$3202,0),MATCH(A.Dep9SepList!I$1,manifest_11Sep!$A$1:$V$1,0))</f>
        <v>Korean Air</v>
      </c>
      <c r="J1174" s="13" t="str">
        <f t="array" ref="J1174">INDEX(manifest_11Sep!$A$1:$V$3202,MATCH($B1174,manifest_11Sep!$B$1:$B$3202,0),MATCH(A.Dep9SepList!J$1,manifest_11Sep!$A$1:$V$1,0))</f>
        <v>KE 71</v>
      </c>
      <c r="K1174" s="32" t="str">
        <f t="array" ref="K1174">INDEX(manifest_11Sep!$A$1:$V$3202,MATCH($B1174,manifest_11Sep!$B$1:$B$3202,0),MATCH(A.Dep9SepList!K$1,manifest_11Sep!$A$1:$V$1,0))</f>
        <v>18-thg 9-25</v>
      </c>
      <c r="L1174" s="20">
        <f t="array" ref="L1174">INDEX(manifest_11Sep!$A$1:$V$3202,MATCH($B1174,manifest_11Sep!$B$1:$B$3202,0),MATCH(A.Dep9SepList!L$1,manifest_11Sep!$A$1:$V$1,0))</f>
        <v>0.78125</v>
      </c>
      <c r="M1174" s="13" t="str">
        <f t="array" ref="M1174">INDEX(manifest_11Sep!$A$1:$V$3202,MATCH($B1174,manifest_11Sep!$B$1:$B$3202,0),MATCH(A.Dep9SepList!M$1,manifest_11Sep!$A$1:$V$1,0))</f>
        <v>ICN-T2</v>
      </c>
      <c r="N1174" s="13" t="str">
        <f t="array" ref="N1174">INDEX(manifest_11Sep!$A$1:$V$3202,MATCH($B1174,manifest_11Sep!$B$1:$B$3202,0),MATCH(A.Dep9SepList!N$1,manifest_11Sep!$A$1:$V$1,0))</f>
        <v>LOTTE</v>
      </c>
      <c r="O1174" s="31"/>
      <c r="P1174" s="20" t="e" cm="1" vm="1">
        <f t="array" aca="1" ref="P1174" ca="1">IF(J1174="","",_xlfn.XLOOKUP(J1174&amp;N1174,'A.Departure Grouping'!AQ:AQ&amp;'A.Departure Grouping'!AP:AP,'A.Departure Grouping'!AR:AR,"",0))</f>
        <v>#NAME?</v>
      </c>
      <c r="Q1174" s="13">
        <v>15262469</v>
      </c>
      <c r="R1174" s="13" t="s">
        <v>43</v>
      </c>
      <c r="S1174" s="13">
        <f t="array" ref="S1174">INDEX(manifest_11Sep!$A$1:$V$3202,MATCH($B1174,manifest_11Sep!$B$1:$B$3202,0),MATCH(A.Dep9SepList!S$1,manifest_11Sep!$A$1:$V$1,0))</f>
        <v>0</v>
      </c>
      <c r="T1174" s="17"/>
      <c r="U1174" s="3"/>
    </row>
    <row r="1175" spans="1:21" hidden="1">
      <c r="A1175" s="13" t="str">
        <f t="array" ref="A1175">INDEX(manifest_11Sep!$A$1:$V$3202,MATCH($B1175,manifest_11Sep!$B$1:$B$3202,0),MATCH(A.Dep9SepList!A$1,manifest_11Sep!$A$1:$V$1,0))</f>
        <v>A</v>
      </c>
      <c r="B1175" s="13" t="s">
        <v>1868</v>
      </c>
      <c r="C1175" s="13" t="str">
        <f t="array" ref="C1175">INDEX(manifest_11Sep!$A$1:$V$3202,MATCH($B1175,manifest_11Sep!$B$1:$B$3202,0),MATCH(A.Dep9SepList!C$1,manifest_11Sep!$A$1:$V$1,0))</f>
        <v>GHN9MNWHL3Q</v>
      </c>
      <c r="D1175" s="13" t="str">
        <f t="array" ref="D1175">INDEX(manifest_11Sep!$A$1:$V$3202,MATCH($B1175,manifest_11Sep!$B$1:$B$3202,0),MATCH(A.Dep9SepList!D$1,manifest_11Sep!$A$1:$V$1,0))</f>
        <v>Female</v>
      </c>
      <c r="E1175" s="13" t="str">
        <f t="array" ref="E1175">INDEX(manifest_11Sep!$A$1:$V$3202,MATCH($B1175,manifest_11Sep!$B$1:$B$3202,0),MATCH(A.Dep9SepList!E$1,manifest_11Sep!$A$1:$V$1,0))</f>
        <v>Donna Eartha</v>
      </c>
      <c r="F1175" s="13" t="str">
        <f t="array" ref="F1175">INDEX(manifest_11Sep!$A$1:$V$3202,MATCH($B1175,manifest_11Sep!$B$1:$B$3202,0),MATCH(A.Dep9SepList!F$1,manifest_11Sep!$A$1:$V$1,0))</f>
        <v>Watson</v>
      </c>
      <c r="G1175" s="13">
        <f t="array" ref="G1175">INDEX(manifest_11Sep!$A$1:$V$3202,MATCH($B1175,manifest_11Sep!$B$1:$B$3202,0),MATCH(A.Dep9SepList!G$1,manifest_11Sep!$A$1:$V$1,0))</f>
        <v>67</v>
      </c>
      <c r="H1175" s="13" t="str">
        <f t="array" ref="H1175">INDEX(manifest_11Sep!$A$1:$V$3202,MATCH($B1175,manifest_11Sep!$B$1:$B$3202,0),MATCH(A.Dep9SepList!H$1,manifest_11Sep!$A$1:$V$1,0))</f>
        <v>CK Yau</v>
      </c>
      <c r="I1175" s="13" t="str">
        <f t="array" ref="I1175">INDEX(manifest_11Sep!$A$1:$V$3202,MATCH($B1175,manifest_11Sep!$B$1:$B$3202,0),MATCH(A.Dep9SepList!I$1,manifest_11Sep!$A$1:$V$1,0))</f>
        <v>Delta</v>
      </c>
      <c r="J1175" s="13" t="str">
        <f t="array" ref="J1175">INDEX(manifest_11Sep!$A$1:$V$3202,MATCH($B1175,manifest_11Sep!$B$1:$B$3202,0),MATCH(A.Dep9SepList!J$1,manifest_11Sep!$A$1:$V$1,0))</f>
        <v>DL 26</v>
      </c>
      <c r="K1175" s="32" t="str">
        <f t="array" ref="K1175">INDEX(manifest_11Sep!$A$1:$V$3202,MATCH($B1175,manifest_11Sep!$B$1:$B$3202,0),MATCH(A.Dep9SepList!K$1,manifest_11Sep!$A$1:$V$1,0))</f>
        <v>18-thg 9-25</v>
      </c>
      <c r="L1175" s="20">
        <f t="array" ref="L1175">INDEX(manifest_11Sep!$A$1:$V$3202,MATCH($B1175,manifest_11Sep!$B$1:$B$3202,0),MATCH(A.Dep9SepList!L$1,manifest_11Sep!$A$1:$V$1,0))</f>
        <v>0.78472222222222221</v>
      </c>
      <c r="M1175" s="13" t="str">
        <f t="array" ref="M1175">INDEX(manifest_11Sep!$A$1:$V$3202,MATCH($B1175,manifest_11Sep!$B$1:$B$3202,0),MATCH(A.Dep9SepList!M$1,manifest_11Sep!$A$1:$V$1,0))</f>
        <v>ICN-T2</v>
      </c>
      <c r="N1175" s="13" t="str">
        <f t="array" ref="N1175">INDEX(manifest_11Sep!$A$1:$V$3202,MATCH($B1175,manifest_11Sep!$B$1:$B$3202,0),MATCH(A.Dep9SepList!N$1,manifest_11Sep!$A$1:$V$1,0))</f>
        <v>THE PLAZA</v>
      </c>
      <c r="O1175" s="31"/>
      <c r="P1175" s="20" t="e" cm="1" vm="1">
        <f t="array" aca="1" ref="P1175" ca="1">IF(J1175="","",_xlfn.XLOOKUP(J1175&amp;N1175,'A.Departure Grouping'!AQ:AQ&amp;'A.Departure Grouping'!AP:AP,'A.Departure Grouping'!AR:AR,"",0))</f>
        <v>#NAME?</v>
      </c>
      <c r="Q1175" s="13">
        <v>70140213</v>
      </c>
      <c r="R1175" s="13" t="s">
        <v>43</v>
      </c>
      <c r="S1175" s="13">
        <f t="array" ref="S1175">INDEX(manifest_11Sep!$A$1:$V$3202,MATCH($B1175,manifest_11Sep!$B$1:$B$3202,0),MATCH(A.Dep9SepList!S$1,manifest_11Sep!$A$1:$V$1,0))</f>
        <v>0</v>
      </c>
      <c r="T1175" s="17"/>
    </row>
    <row r="1176" spans="1:21" hidden="1">
      <c r="A1176" s="13" t="str">
        <f t="array" ref="A1176">INDEX(manifest_11Sep!$A$1:$V$3202,MATCH($B1176,manifest_11Sep!$B$1:$B$3202,0),MATCH(A.Dep9SepList!A$1,manifest_11Sep!$A$1:$V$1,0))</f>
        <v>A</v>
      </c>
      <c r="B1176" s="13" t="s">
        <v>1871</v>
      </c>
      <c r="C1176" s="13" t="str">
        <f t="array" ref="C1176">INDEX(manifest_11Sep!$A$1:$V$3202,MATCH($B1176,manifest_11Sep!$B$1:$B$3202,0),MATCH(A.Dep9SepList!C$1,manifest_11Sep!$A$1:$V$1,0))</f>
        <v>GHN9MNWHL3Q</v>
      </c>
      <c r="D1176" s="13" t="str">
        <f t="array" ref="D1176">INDEX(manifest_11Sep!$A$1:$V$3202,MATCH($B1176,manifest_11Sep!$B$1:$B$3202,0),MATCH(A.Dep9SepList!D$1,manifest_11Sep!$A$1:$V$1,0))</f>
        <v>Male</v>
      </c>
      <c r="E1176" s="13" t="str">
        <f t="array" ref="E1176">INDEX(manifest_11Sep!$A$1:$V$3202,MATCH($B1176,manifest_11Sep!$B$1:$B$3202,0),MATCH(A.Dep9SepList!E$1,manifest_11Sep!$A$1:$V$1,0))</f>
        <v>Basil Barrington</v>
      </c>
      <c r="F1176" s="13" t="str">
        <f t="array" ref="F1176">INDEX(manifest_11Sep!$A$1:$V$3202,MATCH($B1176,manifest_11Sep!$B$1:$B$3202,0),MATCH(A.Dep9SepList!F$1,manifest_11Sep!$A$1:$V$1,0))</f>
        <v>Watson</v>
      </c>
      <c r="G1176" s="13">
        <f t="array" ref="G1176">INDEX(manifest_11Sep!$A$1:$V$3202,MATCH($B1176,manifest_11Sep!$B$1:$B$3202,0),MATCH(A.Dep9SepList!G$1,manifest_11Sep!$A$1:$V$1,0))</f>
        <v>67</v>
      </c>
      <c r="H1176" s="13" t="str">
        <f t="array" ref="H1176">INDEX(manifest_11Sep!$A$1:$V$3202,MATCH($B1176,manifest_11Sep!$B$1:$B$3202,0),MATCH(A.Dep9SepList!H$1,manifest_11Sep!$A$1:$V$1,0))</f>
        <v>CK Yau</v>
      </c>
      <c r="I1176" s="13" t="str">
        <f t="array" ref="I1176">INDEX(manifest_11Sep!$A$1:$V$3202,MATCH($B1176,manifest_11Sep!$B$1:$B$3202,0),MATCH(A.Dep9SepList!I$1,manifest_11Sep!$A$1:$V$1,0))</f>
        <v>Delta</v>
      </c>
      <c r="J1176" s="13" t="str">
        <f t="array" ref="J1176">INDEX(manifest_11Sep!$A$1:$V$3202,MATCH($B1176,manifest_11Sep!$B$1:$B$3202,0),MATCH(A.Dep9SepList!J$1,manifest_11Sep!$A$1:$V$1,0))</f>
        <v>DL 26</v>
      </c>
      <c r="K1176" s="32" t="str">
        <f t="array" ref="K1176">INDEX(manifest_11Sep!$A$1:$V$3202,MATCH($B1176,manifest_11Sep!$B$1:$B$3202,0),MATCH(A.Dep9SepList!K$1,manifest_11Sep!$A$1:$V$1,0))</f>
        <v>18-thg 9-25</v>
      </c>
      <c r="L1176" s="20">
        <f t="array" ref="L1176">INDEX(manifest_11Sep!$A$1:$V$3202,MATCH($B1176,manifest_11Sep!$B$1:$B$3202,0),MATCH(A.Dep9SepList!L$1,manifest_11Sep!$A$1:$V$1,0))</f>
        <v>0.78472222222222221</v>
      </c>
      <c r="M1176" s="13" t="str">
        <f t="array" ref="M1176">INDEX(manifest_11Sep!$A$1:$V$3202,MATCH($B1176,manifest_11Sep!$B$1:$B$3202,0),MATCH(A.Dep9SepList!M$1,manifest_11Sep!$A$1:$V$1,0))</f>
        <v>ICN-T2</v>
      </c>
      <c r="N1176" s="13" t="str">
        <f t="array" ref="N1176">INDEX(manifest_11Sep!$A$1:$V$3202,MATCH($B1176,manifest_11Sep!$B$1:$B$3202,0),MATCH(A.Dep9SepList!N$1,manifest_11Sep!$A$1:$V$1,0))</f>
        <v>THE PLAZA</v>
      </c>
      <c r="O1176" s="31"/>
      <c r="P1176" s="20" t="e" cm="1" vm="1">
        <f t="array" aca="1" ref="P1176" ca="1">IF(J1176="","",_xlfn.XLOOKUP(J1176&amp;N1176,'A.Departure Grouping'!AQ:AQ&amp;'A.Departure Grouping'!AP:AP,'A.Departure Grouping'!AR:AR,"",0))</f>
        <v>#NAME?</v>
      </c>
      <c r="Q1176" s="13">
        <v>70140213</v>
      </c>
      <c r="R1176" s="13" t="s">
        <v>43</v>
      </c>
      <c r="S1176" s="13">
        <f t="array" ref="S1176">INDEX(manifest_11Sep!$A$1:$V$3202,MATCH($B1176,manifest_11Sep!$B$1:$B$3202,0),MATCH(A.Dep9SepList!S$1,manifest_11Sep!$A$1:$V$1,0))</f>
        <v>0</v>
      </c>
      <c r="T1176" s="17"/>
    </row>
    <row r="1177" spans="1:21" hidden="1">
      <c r="A1177" s="13" t="str">
        <f t="array" ref="A1177">INDEX(manifest_11Sep!$A$1:$V$3202,MATCH($B1177,manifest_11Sep!$B$1:$B$3202,0),MATCH(A.Dep9SepList!A$1,manifest_11Sep!$A$1:$V$1,0))</f>
        <v>A</v>
      </c>
      <c r="B1177" s="13" t="s">
        <v>1882</v>
      </c>
      <c r="C1177" s="13" t="str">
        <f t="array" ref="C1177">INDEX(manifest_11Sep!$A$1:$V$3202,MATCH($B1177,manifest_11Sep!$B$1:$B$3202,0),MATCH(A.Dep9SepList!C$1,manifest_11Sep!$A$1:$V$1,0))</f>
        <v>RWNBCP2RHMT</v>
      </c>
      <c r="D1177" s="13" t="str">
        <f t="array" ref="D1177">INDEX(manifest_11Sep!$A$1:$V$3202,MATCH($B1177,manifest_11Sep!$B$1:$B$3202,0),MATCH(A.Dep9SepList!D$1,manifest_11Sep!$A$1:$V$1,0))</f>
        <v>Female</v>
      </c>
      <c r="E1177" s="13" t="str">
        <f t="array" ref="E1177">INDEX(manifest_11Sep!$A$1:$V$3202,MATCH($B1177,manifest_11Sep!$B$1:$B$3202,0),MATCH(A.Dep9SepList!E$1,manifest_11Sep!$A$1:$V$1,0))</f>
        <v>Alethea Renee</v>
      </c>
      <c r="F1177" s="13" t="str">
        <f t="array" ref="F1177">INDEX(manifest_11Sep!$A$1:$V$3202,MATCH($B1177,manifest_11Sep!$B$1:$B$3202,0),MATCH(A.Dep9SepList!F$1,manifest_11Sep!$A$1:$V$1,0))</f>
        <v>Bonello</v>
      </c>
      <c r="G1177" s="13">
        <f t="array" ref="G1177">INDEX(manifest_11Sep!$A$1:$V$3202,MATCH($B1177,manifest_11Sep!$B$1:$B$3202,0),MATCH(A.Dep9SepList!G$1,manifest_11Sep!$A$1:$V$1,0))</f>
        <v>49</v>
      </c>
      <c r="H1177" s="13" t="str">
        <f t="array" ref="H1177">INDEX(manifest_11Sep!$A$1:$V$3202,MATCH($B1177,manifest_11Sep!$B$1:$B$3202,0),MATCH(A.Dep9SepList!H$1,manifest_11Sep!$A$1:$V$1,0))</f>
        <v>CK Yau</v>
      </c>
      <c r="I1177" s="13" t="str">
        <f t="array" ref="I1177">INDEX(manifest_11Sep!$A$1:$V$3202,MATCH($B1177,manifest_11Sep!$B$1:$B$3202,0),MATCH(A.Dep9SepList!I$1,manifest_11Sep!$A$1:$V$1,0))</f>
        <v>Delta</v>
      </c>
      <c r="J1177" s="13" t="str">
        <f t="array" ref="J1177">INDEX(manifest_11Sep!$A$1:$V$3202,MATCH($B1177,manifest_11Sep!$B$1:$B$3202,0),MATCH(A.Dep9SepList!J$1,manifest_11Sep!$A$1:$V$1,0))</f>
        <v>DL 26</v>
      </c>
      <c r="K1177" s="32" t="str">
        <f t="array" ref="K1177">INDEX(manifest_11Sep!$A$1:$V$3202,MATCH($B1177,manifest_11Sep!$B$1:$B$3202,0),MATCH(A.Dep9SepList!K$1,manifest_11Sep!$A$1:$V$1,0))</f>
        <v>18-thg 9-25</v>
      </c>
      <c r="L1177" s="20">
        <f t="array" ref="L1177">INDEX(manifest_11Sep!$A$1:$V$3202,MATCH($B1177,manifest_11Sep!$B$1:$B$3202,0),MATCH(A.Dep9SepList!L$1,manifest_11Sep!$A$1:$V$1,0))</f>
        <v>0.78472222222222221</v>
      </c>
      <c r="M1177" s="13" t="str">
        <f t="array" ref="M1177">INDEX(manifest_11Sep!$A$1:$V$3202,MATCH($B1177,manifest_11Sep!$B$1:$B$3202,0),MATCH(A.Dep9SepList!M$1,manifest_11Sep!$A$1:$V$1,0))</f>
        <v>ICN-T2</v>
      </c>
      <c r="N1177" s="13" t="str">
        <f t="array" ref="N1177">INDEX(manifest_11Sep!$A$1:$V$3202,MATCH($B1177,manifest_11Sep!$B$1:$B$3202,0),MATCH(A.Dep9SepList!N$1,manifest_11Sep!$A$1:$V$1,0))</f>
        <v>THE PLAZA</v>
      </c>
      <c r="O1177" s="31"/>
      <c r="P1177" s="20" t="e" cm="1" vm="1">
        <f t="array" aca="1" ref="P1177" ca="1">IF(J1177="","",_xlfn.XLOOKUP(J1177&amp;N1177,'A.Departure Grouping'!AQ:AQ&amp;'A.Departure Grouping'!AP:AP,'A.Departure Grouping'!AR:AR,"",0))</f>
        <v>#NAME?</v>
      </c>
      <c r="Q1177" s="13">
        <v>70140254</v>
      </c>
      <c r="R1177" s="13" t="s">
        <v>43</v>
      </c>
      <c r="S1177" s="13">
        <f t="array" ref="S1177">INDEX(manifest_11Sep!$A$1:$V$3202,MATCH($B1177,manifest_11Sep!$B$1:$B$3202,0),MATCH(A.Dep9SepList!S$1,manifest_11Sep!$A$1:$V$1,0))</f>
        <v>0</v>
      </c>
      <c r="T1177" s="17"/>
    </row>
    <row r="1178" spans="1:21" hidden="1">
      <c r="A1178" s="13" t="str">
        <f t="array" ref="A1178">INDEX(manifest_11Sep!$A$1:$V$3202,MATCH($B1178,manifest_11Sep!$B$1:$B$3202,0),MATCH(A.Dep9SepList!A$1,manifest_11Sep!$A$1:$V$1,0))</f>
        <v>A</v>
      </c>
      <c r="B1178" s="13" t="s">
        <v>1878</v>
      </c>
      <c r="C1178" s="13" t="str">
        <f t="array" ref="C1178">INDEX(manifest_11Sep!$A$1:$V$3202,MATCH($B1178,manifest_11Sep!$B$1:$B$3202,0),MATCH(A.Dep9SepList!C$1,manifest_11Sep!$A$1:$V$1,0))</f>
        <v>RWNBCP2RHMT</v>
      </c>
      <c r="D1178" s="13" t="str">
        <f t="array" ref="D1178">INDEX(manifest_11Sep!$A$1:$V$3202,MATCH($B1178,manifest_11Sep!$B$1:$B$3202,0),MATCH(A.Dep9SepList!D$1,manifest_11Sep!$A$1:$V$1,0))</f>
        <v>Female</v>
      </c>
      <c r="E1178" s="13" t="str">
        <f t="array" ref="E1178">INDEX(manifest_11Sep!$A$1:$V$3202,MATCH($B1178,manifest_11Sep!$B$1:$B$3202,0),MATCH(A.Dep9SepList!E$1,manifest_11Sep!$A$1:$V$1,0))</f>
        <v>Marie Angela</v>
      </c>
      <c r="F1178" s="13" t="str">
        <f t="array" ref="F1178">INDEX(manifest_11Sep!$A$1:$V$3202,MATCH($B1178,manifest_11Sep!$B$1:$B$3202,0),MATCH(A.Dep9SepList!F$1,manifest_11Sep!$A$1:$V$1,0))</f>
        <v>Peart</v>
      </c>
      <c r="G1178" s="13">
        <f t="array" ref="G1178">INDEX(manifest_11Sep!$A$1:$V$3202,MATCH($B1178,manifest_11Sep!$B$1:$B$3202,0),MATCH(A.Dep9SepList!G$1,manifest_11Sep!$A$1:$V$1,0))</f>
        <v>64</v>
      </c>
      <c r="H1178" s="13" t="str">
        <f t="array" ref="H1178">INDEX(manifest_11Sep!$A$1:$V$3202,MATCH($B1178,manifest_11Sep!$B$1:$B$3202,0),MATCH(A.Dep9SepList!H$1,manifest_11Sep!$A$1:$V$1,0))</f>
        <v>CK Yau</v>
      </c>
      <c r="I1178" s="13" t="str">
        <f t="array" ref="I1178">INDEX(manifest_11Sep!$A$1:$V$3202,MATCH($B1178,manifest_11Sep!$B$1:$B$3202,0),MATCH(A.Dep9SepList!I$1,manifest_11Sep!$A$1:$V$1,0))</f>
        <v>Korean Air</v>
      </c>
      <c r="J1178" s="13" t="str">
        <f t="array" ref="J1178">INDEX(manifest_11Sep!$A$1:$V$3202,MATCH($B1178,manifest_11Sep!$B$1:$B$3202,0),MATCH(A.Dep9SepList!J$1,manifest_11Sep!$A$1:$V$1,0))</f>
        <v>KE 5035</v>
      </c>
      <c r="K1178" s="32" t="str">
        <f t="array" ref="K1178">INDEX(manifest_11Sep!$A$1:$V$3202,MATCH($B1178,manifest_11Sep!$B$1:$B$3202,0),MATCH(A.Dep9SepList!K$1,manifest_11Sep!$A$1:$V$1,0))</f>
        <v>18-thg 9-25</v>
      </c>
      <c r="L1178" s="20">
        <f t="array" ref="L1178">INDEX(manifest_11Sep!$A$1:$V$3202,MATCH($B1178,manifest_11Sep!$B$1:$B$3202,0),MATCH(A.Dep9SepList!L$1,manifest_11Sep!$A$1:$V$1,0))</f>
        <v>0.78472222222222221</v>
      </c>
      <c r="M1178" s="13" t="str">
        <f t="array" ref="M1178">INDEX(manifest_11Sep!$A$1:$V$3202,MATCH($B1178,manifest_11Sep!$B$1:$B$3202,0),MATCH(A.Dep9SepList!M$1,manifest_11Sep!$A$1:$V$1,0))</f>
        <v>ICN-T2</v>
      </c>
      <c r="N1178" s="13" t="str">
        <f t="array" ref="N1178">INDEX(manifest_11Sep!$A$1:$V$3202,MATCH($B1178,manifest_11Sep!$B$1:$B$3202,0),MATCH(A.Dep9SepList!N$1,manifest_11Sep!$A$1:$V$1,0))</f>
        <v>THE PLAZA</v>
      </c>
      <c r="O1178" s="31"/>
      <c r="P1178" s="20" t="e" cm="1" vm="1">
        <f t="array" aca="1" ref="P1178" ca="1">IF(J1178="","",_xlfn.XLOOKUP(J1178&amp;N1178,'A.Departure Grouping'!AQ:AQ&amp;'A.Departure Grouping'!AP:AP,'A.Departure Grouping'!AR:AR,"",0))</f>
        <v>#NAME?</v>
      </c>
      <c r="Q1178" s="13">
        <v>70140254</v>
      </c>
      <c r="R1178" s="13" t="s">
        <v>43</v>
      </c>
      <c r="S1178" s="13">
        <f t="array" ref="S1178">INDEX(manifest_11Sep!$A$1:$V$3202,MATCH($B1178,manifest_11Sep!$B$1:$B$3202,0),MATCH(A.Dep9SepList!S$1,manifest_11Sep!$A$1:$V$1,0))</f>
        <v>0</v>
      </c>
      <c r="T1178" s="17"/>
    </row>
    <row r="1179" spans="1:21">
      <c r="A1179" s="13" t="str">
        <f t="array" ref="A1179">INDEX(manifest_11Sep!$A$1:$V$3202,MATCH($B1179,manifest_11Sep!$B$1:$B$3202,0),MATCH(A.Dep9SepList!A$1,manifest_11Sep!$A$1:$V$1,0))</f>
        <v>A</v>
      </c>
      <c r="B1179" s="13" t="s">
        <v>1584</v>
      </c>
      <c r="C1179" s="13" t="str">
        <f t="array" ref="C1179">INDEX(manifest_11Sep!$A$1:$V$3202,MATCH($B1179,manifest_11Sep!$B$1:$B$3202,0),MATCH(A.Dep9SepList!C$1,manifest_11Sep!$A$1:$V$1,0))</f>
        <v>RMN7GSR7DC8</v>
      </c>
      <c r="D1179" s="13" t="str">
        <f t="array" ref="D1179">INDEX(manifest_11Sep!$A$1:$V$3202,MATCH($B1179,manifest_11Sep!$B$1:$B$3202,0),MATCH(A.Dep9SepList!D$1,manifest_11Sep!$A$1:$V$1,0))</f>
        <v>Female</v>
      </c>
      <c r="E1179" s="13" t="str">
        <f t="array" ref="E1179">INDEX(manifest_11Sep!$A$1:$V$3202,MATCH($B1179,manifest_11Sep!$B$1:$B$3202,0),MATCH(A.Dep9SepList!E$1,manifest_11Sep!$A$1:$V$1,0))</f>
        <v>Rowena</v>
      </c>
      <c r="F1179" s="13" t="str">
        <f t="array" ref="F1179">INDEX(manifest_11Sep!$A$1:$V$3202,MATCH($B1179,manifest_11Sep!$B$1:$B$3202,0),MATCH(A.Dep9SepList!F$1,manifest_11Sep!$A$1:$V$1,0))</f>
        <v>Sneathern</v>
      </c>
      <c r="G1179" s="13">
        <f t="array" ref="G1179">INDEX(manifest_11Sep!$A$1:$V$3202,MATCH($B1179,manifest_11Sep!$B$1:$B$3202,0),MATCH(A.Dep9SepList!G$1,manifest_11Sep!$A$1:$V$1,0))</f>
        <v>52</v>
      </c>
      <c r="H1179" s="13" t="str">
        <f t="array" ref="H1179">INDEX(manifest_11Sep!$A$1:$V$3202,MATCH($B1179,manifest_11Sep!$B$1:$B$3202,0),MATCH(A.Dep9SepList!H$1,manifest_11Sep!$A$1:$V$1,0))</f>
        <v>Bernadette Kim</v>
      </c>
      <c r="I1179" s="13" t="str">
        <f t="array" ref="I1179">INDEX(manifest_11Sep!$A$1:$V$3202,MATCH($B1179,manifest_11Sep!$B$1:$B$3202,0),MATCH(A.Dep9SepList!I$1,manifest_11Sep!$A$1:$V$1,0))</f>
        <v>Korean Air</v>
      </c>
      <c r="J1179" s="13" t="str">
        <f t="array" ref="J1179">INDEX(manifest_11Sep!$A$1:$V$3202,MATCH($B1179,manifest_11Sep!$B$1:$B$3202,0),MATCH(A.Dep9SepList!J$1,manifest_11Sep!$A$1:$V$1,0))</f>
        <v>KE 623</v>
      </c>
      <c r="K1179" s="32" t="str">
        <f t="array" ref="K1179">INDEX(manifest_11Sep!$A$1:$V$3202,MATCH($B1179,manifest_11Sep!$B$1:$B$3202,0),MATCH(A.Dep9SepList!K$1,manifest_11Sep!$A$1:$V$1,0))</f>
        <v>18-thg 9-25</v>
      </c>
      <c r="L1179" s="20">
        <f t="array" ref="L1179">INDEX(manifest_11Sep!$A$1:$V$3202,MATCH($B1179,manifest_11Sep!$B$1:$B$3202,0),MATCH(A.Dep9SepList!L$1,manifest_11Sep!$A$1:$V$1,0))</f>
        <v>0.78472222222222221</v>
      </c>
      <c r="M1179" s="13" t="str">
        <f t="array" ref="M1179">INDEX(manifest_11Sep!$A$1:$V$3202,MATCH($B1179,manifest_11Sep!$B$1:$B$3202,0),MATCH(A.Dep9SepList!M$1,manifest_11Sep!$A$1:$V$1,0))</f>
        <v>ICN-T2</v>
      </c>
      <c r="N1179" s="13" t="str">
        <f t="array" ref="N1179">INDEX(manifest_11Sep!$A$1:$V$3202,MATCH($B1179,manifest_11Sep!$B$1:$B$3202,0),MATCH(A.Dep9SepList!N$1,manifest_11Sep!$A$1:$V$1,0))</f>
        <v>LOTTE</v>
      </c>
      <c r="O1179" s="31"/>
      <c r="P1179" s="20" t="e" cm="1" vm="1">
        <f t="array" aca="1" ref="P1179" ca="1">IF(J1179="","",_xlfn.XLOOKUP(J1179&amp;N1179,'A.Departure Grouping'!AQ:AQ&amp;'A.Departure Grouping'!AP:AP,'A.Departure Grouping'!AR:AR,"",0))</f>
        <v>#NAME?</v>
      </c>
      <c r="Q1179" s="13">
        <v>15262336</v>
      </c>
      <c r="R1179" s="13" t="s">
        <v>43</v>
      </c>
      <c r="S1179" s="13">
        <f t="array" ref="S1179">INDEX(manifest_11Sep!$A$1:$V$3202,MATCH($B1179,manifest_11Sep!$B$1:$B$3202,0),MATCH(A.Dep9SepList!S$1,manifest_11Sep!$A$1:$V$1,0))</f>
        <v>0</v>
      </c>
      <c r="T1179" s="17"/>
    </row>
    <row r="1180" spans="1:21">
      <c r="A1180" s="13" t="str">
        <f t="array" ref="A1180">INDEX(manifest_11Sep!$A$1:$V$3202,MATCH($B1180,manifest_11Sep!$B$1:$B$3202,0),MATCH(A.Dep9SepList!A$1,manifest_11Sep!$A$1:$V$1,0))</f>
        <v>A</v>
      </c>
      <c r="B1180" s="13" t="s">
        <v>1587</v>
      </c>
      <c r="C1180" s="13" t="str">
        <f t="array" ref="C1180">INDEX(manifest_11Sep!$A$1:$V$3202,MATCH($B1180,manifest_11Sep!$B$1:$B$3202,0),MATCH(A.Dep9SepList!C$1,manifest_11Sep!$A$1:$V$1,0))</f>
        <v>RMN7GSR7DC8</v>
      </c>
      <c r="D1180" s="13" t="str">
        <f t="array" ref="D1180">INDEX(manifest_11Sep!$A$1:$V$3202,MATCH($B1180,manifest_11Sep!$B$1:$B$3202,0),MATCH(A.Dep9SepList!D$1,manifest_11Sep!$A$1:$V$1,0))</f>
        <v>Male</v>
      </c>
      <c r="E1180" s="13" t="str">
        <f t="array" ref="E1180">INDEX(manifest_11Sep!$A$1:$V$3202,MATCH($B1180,manifest_11Sep!$B$1:$B$3202,0),MATCH(A.Dep9SepList!E$1,manifest_11Sep!$A$1:$V$1,0))</f>
        <v>Arnold</v>
      </c>
      <c r="F1180" s="13" t="str">
        <f t="array" ref="F1180">INDEX(manifest_11Sep!$A$1:$V$3202,MATCH($B1180,manifest_11Sep!$B$1:$B$3202,0),MATCH(A.Dep9SepList!F$1,manifest_11Sep!$A$1:$V$1,0))</f>
        <v>Sneathern</v>
      </c>
      <c r="G1180" s="13">
        <f t="array" ref="G1180">INDEX(manifest_11Sep!$A$1:$V$3202,MATCH($B1180,manifest_11Sep!$B$1:$B$3202,0),MATCH(A.Dep9SepList!G$1,manifest_11Sep!$A$1:$V$1,0))</f>
        <v>53</v>
      </c>
      <c r="H1180" s="13" t="str">
        <f t="array" ref="H1180">INDEX(manifest_11Sep!$A$1:$V$3202,MATCH($B1180,manifest_11Sep!$B$1:$B$3202,0),MATCH(A.Dep9SepList!H$1,manifest_11Sep!$A$1:$V$1,0))</f>
        <v>Bernadette Kim</v>
      </c>
      <c r="I1180" s="13" t="str">
        <f t="array" ref="I1180">INDEX(manifest_11Sep!$A$1:$V$3202,MATCH($B1180,manifest_11Sep!$B$1:$B$3202,0),MATCH(A.Dep9SepList!I$1,manifest_11Sep!$A$1:$V$1,0))</f>
        <v>Korean Air</v>
      </c>
      <c r="J1180" s="13" t="str">
        <f t="array" ref="J1180">INDEX(manifest_11Sep!$A$1:$V$3202,MATCH($B1180,manifest_11Sep!$B$1:$B$3202,0),MATCH(A.Dep9SepList!J$1,manifest_11Sep!$A$1:$V$1,0))</f>
        <v>KE 623</v>
      </c>
      <c r="K1180" s="32" t="str">
        <f t="array" ref="K1180">INDEX(manifest_11Sep!$A$1:$V$3202,MATCH($B1180,manifest_11Sep!$B$1:$B$3202,0),MATCH(A.Dep9SepList!K$1,manifest_11Sep!$A$1:$V$1,0))</f>
        <v>18-thg 9-25</v>
      </c>
      <c r="L1180" s="20">
        <f t="array" ref="L1180">INDEX(manifest_11Sep!$A$1:$V$3202,MATCH($B1180,manifest_11Sep!$B$1:$B$3202,0),MATCH(A.Dep9SepList!L$1,manifest_11Sep!$A$1:$V$1,0))</f>
        <v>0.78472222222222221</v>
      </c>
      <c r="M1180" s="13" t="str">
        <f t="array" ref="M1180">INDEX(manifest_11Sep!$A$1:$V$3202,MATCH($B1180,manifest_11Sep!$B$1:$B$3202,0),MATCH(A.Dep9SepList!M$1,manifest_11Sep!$A$1:$V$1,0))</f>
        <v>ICN-T2</v>
      </c>
      <c r="N1180" s="13" t="str">
        <f t="array" ref="N1180">INDEX(manifest_11Sep!$A$1:$V$3202,MATCH($B1180,manifest_11Sep!$B$1:$B$3202,0),MATCH(A.Dep9SepList!N$1,manifest_11Sep!$A$1:$V$1,0))</f>
        <v>LOTTE</v>
      </c>
      <c r="O1180" s="31"/>
      <c r="P1180" s="20" t="e" cm="1" vm="1">
        <f t="array" aca="1" ref="P1180" ca="1">IF(J1180="","",_xlfn.XLOOKUP(J1180&amp;N1180,'A.Departure Grouping'!AQ:AQ&amp;'A.Departure Grouping'!AP:AP,'A.Departure Grouping'!AR:AR,"",0))</f>
        <v>#NAME?</v>
      </c>
      <c r="Q1180" s="13">
        <v>15262336</v>
      </c>
      <c r="R1180" s="13" t="s">
        <v>43</v>
      </c>
      <c r="S1180" s="13">
        <f t="array" ref="S1180">INDEX(manifest_11Sep!$A$1:$V$3202,MATCH($B1180,manifest_11Sep!$B$1:$B$3202,0),MATCH(A.Dep9SepList!S$1,manifest_11Sep!$A$1:$V$1,0))</f>
        <v>0</v>
      </c>
      <c r="T1180" s="17"/>
    </row>
    <row r="1181" spans="1:21">
      <c r="A1181" s="13" t="str">
        <f t="array" ref="A1181">INDEX(manifest_11Sep!$A$1:$V$3202,MATCH($B1181,manifest_11Sep!$B$1:$B$3202,0),MATCH(A.Dep9SepList!A$1,manifest_11Sep!$A$1:$V$1,0))</f>
        <v>A</v>
      </c>
      <c r="B1181" s="13" t="s">
        <v>2036</v>
      </c>
      <c r="C1181" s="13" t="str">
        <f t="array" ref="C1181">INDEX(manifest_11Sep!$A$1:$V$3202,MATCH($B1181,manifest_11Sep!$B$1:$B$3202,0),MATCH(A.Dep9SepList!C$1,manifest_11Sep!$A$1:$V$1,0))</f>
        <v>TXN229QRHJH</v>
      </c>
      <c r="D1181" s="13" t="str">
        <f t="array" ref="D1181">INDEX(manifest_11Sep!$A$1:$V$3202,MATCH($B1181,manifest_11Sep!$B$1:$B$3202,0),MATCH(A.Dep9SepList!D$1,manifest_11Sep!$A$1:$V$1,0))</f>
        <v>Male</v>
      </c>
      <c r="E1181" s="13" t="str">
        <f t="array" ref="E1181">INDEX(manifest_11Sep!$A$1:$V$3202,MATCH($B1181,manifest_11Sep!$B$1:$B$3202,0),MATCH(A.Dep9SepList!E$1,manifest_11Sep!$A$1:$V$1,0))</f>
        <v>Cesar Noel S</v>
      </c>
      <c r="F1181" s="13" t="str">
        <f t="array" ref="F1181">INDEX(manifest_11Sep!$A$1:$V$3202,MATCH($B1181,manifest_11Sep!$B$1:$B$3202,0),MATCH(A.Dep9SepList!F$1,manifest_11Sep!$A$1:$V$1,0))</f>
        <v>Estillore</v>
      </c>
      <c r="G1181" s="13">
        <f t="array" ref="G1181">INDEX(manifest_11Sep!$A$1:$V$3202,MATCH($B1181,manifest_11Sep!$B$1:$B$3202,0),MATCH(A.Dep9SepList!G$1,manifest_11Sep!$A$1:$V$1,0))</f>
        <v>63</v>
      </c>
      <c r="H1181" s="13" t="str">
        <f t="array" ref="H1181">INDEX(manifest_11Sep!$A$1:$V$3202,MATCH($B1181,manifest_11Sep!$B$1:$B$3202,0),MATCH(A.Dep9SepList!H$1,manifest_11Sep!$A$1:$V$1,0))</f>
        <v>Dondon Dimailig</v>
      </c>
      <c r="I1181" s="13" t="str">
        <f t="array" ref="I1181">INDEX(manifest_11Sep!$A$1:$V$3202,MATCH($B1181,manifest_11Sep!$B$1:$B$3202,0),MATCH(A.Dep9SepList!I$1,manifest_11Sep!$A$1:$V$1,0))</f>
        <v>Korean Air</v>
      </c>
      <c r="J1181" s="13" t="str">
        <f t="array" ref="J1181">INDEX(manifest_11Sep!$A$1:$V$3202,MATCH($B1181,manifest_11Sep!$B$1:$B$3202,0),MATCH(A.Dep9SepList!J$1,manifest_11Sep!$A$1:$V$1,0))</f>
        <v>KE 623</v>
      </c>
      <c r="K1181" s="32" t="str">
        <f t="array" ref="K1181">INDEX(manifest_11Sep!$A$1:$V$3202,MATCH($B1181,manifest_11Sep!$B$1:$B$3202,0),MATCH(A.Dep9SepList!K$1,manifest_11Sep!$A$1:$V$1,0))</f>
        <v>18-thg 9-25</v>
      </c>
      <c r="L1181" s="20">
        <f t="array" ref="L1181">INDEX(manifest_11Sep!$A$1:$V$3202,MATCH($B1181,manifest_11Sep!$B$1:$B$3202,0),MATCH(A.Dep9SepList!L$1,manifest_11Sep!$A$1:$V$1,0))</f>
        <v>0.78472222222222221</v>
      </c>
      <c r="M1181" s="13" t="str">
        <f t="array" ref="M1181">INDEX(manifest_11Sep!$A$1:$V$3202,MATCH($B1181,manifest_11Sep!$B$1:$B$3202,0),MATCH(A.Dep9SepList!M$1,manifest_11Sep!$A$1:$V$1,0))</f>
        <v>ICN-T2</v>
      </c>
      <c r="N1181" s="13" t="str">
        <f t="array" ref="N1181">INDEX(manifest_11Sep!$A$1:$V$3202,MATCH($B1181,manifest_11Sep!$B$1:$B$3202,0),MATCH(A.Dep9SepList!N$1,manifest_11Sep!$A$1:$V$1,0))</f>
        <v>LOTTE</v>
      </c>
      <c r="O1181" s="31"/>
      <c r="P1181" s="20" t="e" cm="1" vm="1">
        <f t="array" aca="1" ref="P1181" ca="1">IF(J1181="","",_xlfn.XLOOKUP(J1181&amp;N1181,'A.Departure Grouping'!AQ:AQ&amp;'A.Departure Grouping'!AP:AP,'A.Departure Grouping'!AR:AR,"",0))</f>
        <v>#NAME?</v>
      </c>
      <c r="Q1181" s="13">
        <v>15262348</v>
      </c>
      <c r="R1181" s="13" t="s">
        <v>43</v>
      </c>
      <c r="S1181" s="13">
        <f t="array" ref="S1181">INDEX(manifest_11Sep!$A$1:$V$3202,MATCH($B1181,manifest_11Sep!$B$1:$B$3202,0),MATCH(A.Dep9SepList!S$1,manifest_11Sep!$A$1:$V$1,0))</f>
        <v>0</v>
      </c>
      <c r="T1181" s="17"/>
    </row>
    <row r="1182" spans="1:21">
      <c r="A1182" s="13" t="str">
        <f t="array" ref="A1182">INDEX(manifest_11Sep!$A$1:$V$3202,MATCH($B1182,manifest_11Sep!$B$1:$B$3202,0),MATCH(A.Dep9SepList!A$1,manifest_11Sep!$A$1:$V$1,0))</f>
        <v>A</v>
      </c>
      <c r="B1182" s="13" t="s">
        <v>2039</v>
      </c>
      <c r="C1182" s="13" t="str">
        <f t="array" ref="C1182">INDEX(manifest_11Sep!$A$1:$V$3202,MATCH($B1182,manifest_11Sep!$B$1:$B$3202,0),MATCH(A.Dep9SepList!C$1,manifest_11Sep!$A$1:$V$1,0))</f>
        <v>TXN229QRHJH</v>
      </c>
      <c r="D1182" s="13" t="str">
        <f t="array" ref="D1182">INDEX(manifest_11Sep!$A$1:$V$3202,MATCH($B1182,manifest_11Sep!$B$1:$B$3202,0),MATCH(A.Dep9SepList!D$1,manifest_11Sep!$A$1:$V$1,0))</f>
        <v>Female</v>
      </c>
      <c r="E1182" s="13" t="str">
        <f t="array" ref="E1182">INDEX(manifest_11Sep!$A$1:$V$3202,MATCH($B1182,manifest_11Sep!$B$1:$B$3202,0),MATCH(A.Dep9SepList!E$1,manifest_11Sep!$A$1:$V$1,0))</f>
        <v>Maria E Estillore</v>
      </c>
      <c r="F1182" s="13" t="str">
        <f t="array" ref="F1182">INDEX(manifest_11Sep!$A$1:$V$3202,MATCH($B1182,manifest_11Sep!$B$1:$B$3202,0),MATCH(A.Dep9SepList!F$1,manifest_11Sep!$A$1:$V$1,0))</f>
        <v>O'Connor</v>
      </c>
      <c r="G1182" s="13">
        <f t="array" ref="G1182">INDEX(manifest_11Sep!$A$1:$V$3202,MATCH($B1182,manifest_11Sep!$B$1:$B$3202,0),MATCH(A.Dep9SepList!G$1,manifest_11Sep!$A$1:$V$1,0))</f>
        <v>72</v>
      </c>
      <c r="H1182" s="13" t="str">
        <f t="array" ref="H1182">INDEX(manifest_11Sep!$A$1:$V$3202,MATCH($B1182,manifest_11Sep!$B$1:$B$3202,0),MATCH(A.Dep9SepList!H$1,manifest_11Sep!$A$1:$V$1,0))</f>
        <v>Dondon Dimailig</v>
      </c>
      <c r="I1182" s="13" t="str">
        <f t="array" ref="I1182">INDEX(manifest_11Sep!$A$1:$V$3202,MATCH($B1182,manifest_11Sep!$B$1:$B$3202,0),MATCH(A.Dep9SepList!I$1,manifest_11Sep!$A$1:$V$1,0))</f>
        <v>Korean Air</v>
      </c>
      <c r="J1182" s="13" t="str">
        <f t="array" ref="J1182">INDEX(manifest_11Sep!$A$1:$V$3202,MATCH($B1182,manifest_11Sep!$B$1:$B$3202,0),MATCH(A.Dep9SepList!J$1,manifest_11Sep!$A$1:$V$1,0))</f>
        <v>KE 623</v>
      </c>
      <c r="K1182" s="32" t="str">
        <f t="array" ref="K1182">INDEX(manifest_11Sep!$A$1:$V$3202,MATCH($B1182,manifest_11Sep!$B$1:$B$3202,0),MATCH(A.Dep9SepList!K$1,manifest_11Sep!$A$1:$V$1,0))</f>
        <v>18-thg 9-25</v>
      </c>
      <c r="L1182" s="20">
        <f t="array" ref="L1182">INDEX(manifest_11Sep!$A$1:$V$3202,MATCH($B1182,manifest_11Sep!$B$1:$B$3202,0),MATCH(A.Dep9SepList!L$1,manifest_11Sep!$A$1:$V$1,0))</f>
        <v>0.78472222222222221</v>
      </c>
      <c r="M1182" s="13" t="str">
        <f t="array" ref="M1182">INDEX(manifest_11Sep!$A$1:$V$3202,MATCH($B1182,manifest_11Sep!$B$1:$B$3202,0),MATCH(A.Dep9SepList!M$1,manifest_11Sep!$A$1:$V$1,0))</f>
        <v>ICN-T2</v>
      </c>
      <c r="N1182" s="13" t="str">
        <f t="array" ref="N1182">INDEX(manifest_11Sep!$A$1:$V$3202,MATCH($B1182,manifest_11Sep!$B$1:$B$3202,0),MATCH(A.Dep9SepList!N$1,manifest_11Sep!$A$1:$V$1,0))</f>
        <v>LOTTE</v>
      </c>
      <c r="O1182" s="31"/>
      <c r="P1182" s="20" t="e" cm="1" vm="1">
        <f t="array" aca="1" ref="P1182" ca="1">IF(J1182="","",_xlfn.XLOOKUP(J1182&amp;N1182,'A.Departure Grouping'!AQ:AQ&amp;'A.Departure Grouping'!AP:AP,'A.Departure Grouping'!AR:AR,"",0))</f>
        <v>#NAME?</v>
      </c>
      <c r="Q1182" s="13">
        <v>15262348</v>
      </c>
      <c r="R1182" s="13" t="s">
        <v>43</v>
      </c>
      <c r="S1182" s="13">
        <f t="array" ref="S1182">INDEX(manifest_11Sep!$A$1:$V$3202,MATCH($B1182,manifest_11Sep!$B$1:$B$3202,0),MATCH(A.Dep9SepList!S$1,manifest_11Sep!$A$1:$V$1,0))</f>
        <v>0</v>
      </c>
      <c r="T1182" s="17"/>
    </row>
    <row r="1183" spans="1:21">
      <c r="A1183" s="13" t="str">
        <f t="array" ref="A1183">INDEX(manifest_11Sep!$A$1:$V$3202,MATCH($B1183,manifest_11Sep!$B$1:$B$3202,0),MATCH(A.Dep9SepList!A$1,manifest_11Sep!$A$1:$V$1,0))</f>
        <v>A</v>
      </c>
      <c r="B1183" s="13" t="s">
        <v>2106</v>
      </c>
      <c r="C1183" s="13" t="str">
        <f t="array" ref="C1183">INDEX(manifest_11Sep!$A$1:$V$3202,MATCH($B1183,manifest_11Sep!$B$1:$B$3202,0),MATCH(A.Dep9SepList!C$1,manifest_11Sep!$A$1:$V$1,0))</f>
        <v>MYN5YN9GXCV</v>
      </c>
      <c r="D1183" s="13" t="str">
        <f t="array" ref="D1183">INDEX(manifest_11Sep!$A$1:$V$3202,MATCH($B1183,manifest_11Sep!$B$1:$B$3202,0),MATCH(A.Dep9SepList!D$1,manifest_11Sep!$A$1:$V$1,0))</f>
        <v>Male</v>
      </c>
      <c r="E1183" s="13" t="str">
        <f t="array" ref="E1183">INDEX(manifest_11Sep!$A$1:$V$3202,MATCH($B1183,manifest_11Sep!$B$1:$B$3202,0),MATCH(A.Dep9SepList!E$1,manifest_11Sep!$A$1:$V$1,0))</f>
        <v>Emmanuel Bagao</v>
      </c>
      <c r="F1183" s="13" t="str">
        <f t="array" ref="F1183">INDEX(manifest_11Sep!$A$1:$V$3202,MATCH($B1183,manifest_11Sep!$B$1:$B$3202,0),MATCH(A.Dep9SepList!F$1,manifest_11Sep!$A$1:$V$1,0))</f>
        <v>Orpiano</v>
      </c>
      <c r="G1183" s="13">
        <f t="array" ref="G1183">INDEX(manifest_11Sep!$A$1:$V$3202,MATCH($B1183,manifest_11Sep!$B$1:$B$3202,0),MATCH(A.Dep9SepList!G$1,manifest_11Sep!$A$1:$V$1,0))</f>
        <v>48</v>
      </c>
      <c r="H1183" s="13" t="str">
        <f t="array" ref="H1183">INDEX(manifest_11Sep!$A$1:$V$3202,MATCH($B1183,manifest_11Sep!$B$1:$B$3202,0),MATCH(A.Dep9SepList!H$1,manifest_11Sep!$A$1:$V$1,0))</f>
        <v>Dondon Dimailig</v>
      </c>
      <c r="I1183" s="13" t="str">
        <f t="array" ref="I1183">INDEX(manifest_11Sep!$A$1:$V$3202,MATCH($B1183,manifest_11Sep!$B$1:$B$3202,0),MATCH(A.Dep9SepList!I$1,manifest_11Sep!$A$1:$V$1,0))</f>
        <v>Korean Air</v>
      </c>
      <c r="J1183" s="13" t="str">
        <f t="array" ref="J1183">INDEX(manifest_11Sep!$A$1:$V$3202,MATCH($B1183,manifest_11Sep!$B$1:$B$3202,0),MATCH(A.Dep9SepList!J$1,manifest_11Sep!$A$1:$V$1,0))</f>
        <v>KE 623</v>
      </c>
      <c r="K1183" s="32" t="str">
        <f t="array" ref="K1183">INDEX(manifest_11Sep!$A$1:$V$3202,MATCH($B1183,manifest_11Sep!$B$1:$B$3202,0),MATCH(A.Dep9SepList!K$1,manifest_11Sep!$A$1:$V$1,0))</f>
        <v>18-thg 9-25</v>
      </c>
      <c r="L1183" s="20">
        <f t="array" ref="L1183">INDEX(manifest_11Sep!$A$1:$V$3202,MATCH($B1183,manifest_11Sep!$B$1:$B$3202,0),MATCH(A.Dep9SepList!L$1,manifest_11Sep!$A$1:$V$1,0))</f>
        <v>0.78472222222222221</v>
      </c>
      <c r="M1183" s="13" t="str">
        <f t="array" ref="M1183">INDEX(manifest_11Sep!$A$1:$V$3202,MATCH($B1183,manifest_11Sep!$B$1:$B$3202,0),MATCH(A.Dep9SepList!M$1,manifest_11Sep!$A$1:$V$1,0))</f>
        <v>ICN-T2</v>
      </c>
      <c r="N1183" s="13" t="str">
        <f t="array" ref="N1183">INDEX(manifest_11Sep!$A$1:$V$3202,MATCH($B1183,manifest_11Sep!$B$1:$B$3202,0),MATCH(A.Dep9SepList!N$1,manifest_11Sep!$A$1:$V$1,0))</f>
        <v>LOTTE</v>
      </c>
      <c r="O1183" s="31"/>
      <c r="P1183" s="20" t="e" cm="1" vm="1">
        <f t="array" aca="1" ref="P1183" ca="1">IF(J1183="","",_xlfn.XLOOKUP(J1183&amp;N1183,'A.Departure Grouping'!AQ:AQ&amp;'A.Departure Grouping'!AP:AP,'A.Departure Grouping'!AR:AR,"",0))</f>
        <v>#NAME?</v>
      </c>
      <c r="Q1183" s="13">
        <v>15262360</v>
      </c>
      <c r="R1183" s="13" t="s">
        <v>43</v>
      </c>
      <c r="S1183" s="13">
        <f t="array" ref="S1183">INDEX(manifest_11Sep!$A$1:$V$3202,MATCH($B1183,manifest_11Sep!$B$1:$B$3202,0),MATCH(A.Dep9SepList!S$1,manifest_11Sep!$A$1:$V$1,0))</f>
        <v>0</v>
      </c>
      <c r="T1183" s="17"/>
    </row>
    <row r="1184" spans="1:21">
      <c r="A1184" s="13" t="str">
        <f t="array" ref="A1184">INDEX(manifest_11Sep!$A$1:$V$3202,MATCH($B1184,manifest_11Sep!$B$1:$B$3202,0),MATCH(A.Dep9SepList!A$1,manifest_11Sep!$A$1:$V$1,0))</f>
        <v>A</v>
      </c>
      <c r="B1184" s="13" t="s">
        <v>2109</v>
      </c>
      <c r="C1184" s="13" t="str">
        <f t="array" ref="C1184">INDEX(manifest_11Sep!$A$1:$V$3202,MATCH($B1184,manifest_11Sep!$B$1:$B$3202,0),MATCH(A.Dep9SepList!C$1,manifest_11Sep!$A$1:$V$1,0))</f>
        <v>MYN5YN9GXCV</v>
      </c>
      <c r="D1184" s="13" t="str">
        <f t="array" ref="D1184">INDEX(manifest_11Sep!$A$1:$V$3202,MATCH($B1184,manifest_11Sep!$B$1:$B$3202,0),MATCH(A.Dep9SepList!D$1,manifest_11Sep!$A$1:$V$1,0))</f>
        <v>Female</v>
      </c>
      <c r="E1184" s="13" t="str">
        <f t="array" ref="E1184">INDEX(manifest_11Sep!$A$1:$V$3202,MATCH($B1184,manifest_11Sep!$B$1:$B$3202,0),MATCH(A.Dep9SepList!E$1,manifest_11Sep!$A$1:$V$1,0))</f>
        <v>Ricien</v>
      </c>
      <c r="F1184" s="13" t="str">
        <f t="array" ref="F1184">INDEX(manifest_11Sep!$A$1:$V$3202,MATCH($B1184,manifest_11Sep!$B$1:$B$3202,0),MATCH(A.Dep9SepList!F$1,manifest_11Sep!$A$1:$V$1,0))</f>
        <v>Orpiano</v>
      </c>
      <c r="G1184" s="13">
        <f t="array" ref="G1184">INDEX(manifest_11Sep!$A$1:$V$3202,MATCH($B1184,manifest_11Sep!$B$1:$B$3202,0),MATCH(A.Dep9SepList!G$1,manifest_11Sep!$A$1:$V$1,0))</f>
        <v>48</v>
      </c>
      <c r="H1184" s="13" t="str">
        <f t="array" ref="H1184">INDEX(manifest_11Sep!$A$1:$V$3202,MATCH($B1184,manifest_11Sep!$B$1:$B$3202,0),MATCH(A.Dep9SepList!H$1,manifest_11Sep!$A$1:$V$1,0))</f>
        <v>Dondon Dimailig</v>
      </c>
      <c r="I1184" s="13" t="str">
        <f t="array" ref="I1184">INDEX(manifest_11Sep!$A$1:$V$3202,MATCH($B1184,manifest_11Sep!$B$1:$B$3202,0),MATCH(A.Dep9SepList!I$1,manifest_11Sep!$A$1:$V$1,0))</f>
        <v>Korean Air</v>
      </c>
      <c r="J1184" s="13" t="str">
        <f t="array" ref="J1184">INDEX(manifest_11Sep!$A$1:$V$3202,MATCH($B1184,manifest_11Sep!$B$1:$B$3202,0),MATCH(A.Dep9SepList!J$1,manifest_11Sep!$A$1:$V$1,0))</f>
        <v>KE 623</v>
      </c>
      <c r="K1184" s="32" t="str">
        <f t="array" ref="K1184">INDEX(manifest_11Sep!$A$1:$V$3202,MATCH($B1184,manifest_11Sep!$B$1:$B$3202,0),MATCH(A.Dep9SepList!K$1,manifest_11Sep!$A$1:$V$1,0))</f>
        <v>18-thg 9-25</v>
      </c>
      <c r="L1184" s="20">
        <f t="array" ref="L1184">INDEX(manifest_11Sep!$A$1:$V$3202,MATCH($B1184,manifest_11Sep!$B$1:$B$3202,0),MATCH(A.Dep9SepList!L$1,manifest_11Sep!$A$1:$V$1,0))</f>
        <v>0.78472222222222221</v>
      </c>
      <c r="M1184" s="13" t="str">
        <f t="array" ref="M1184">INDEX(manifest_11Sep!$A$1:$V$3202,MATCH($B1184,manifest_11Sep!$B$1:$B$3202,0),MATCH(A.Dep9SepList!M$1,manifest_11Sep!$A$1:$V$1,0))</f>
        <v>ICN-T2</v>
      </c>
      <c r="N1184" s="13" t="str">
        <f t="array" ref="N1184">INDEX(manifest_11Sep!$A$1:$V$3202,MATCH($B1184,manifest_11Sep!$B$1:$B$3202,0),MATCH(A.Dep9SepList!N$1,manifest_11Sep!$A$1:$V$1,0))</f>
        <v>LOTTE</v>
      </c>
      <c r="O1184" s="31"/>
      <c r="P1184" s="20" t="e" cm="1" vm="1">
        <f t="array" aca="1" ref="P1184" ca="1">IF(J1184="","",_xlfn.XLOOKUP(J1184&amp;N1184,'A.Departure Grouping'!AQ:AQ&amp;'A.Departure Grouping'!AP:AP,'A.Departure Grouping'!AR:AR,"",0))</f>
        <v>#NAME?</v>
      </c>
      <c r="Q1184" s="13">
        <v>15262360</v>
      </c>
      <c r="R1184" s="13" t="s">
        <v>43</v>
      </c>
      <c r="S1184" s="13">
        <f t="array" ref="S1184">INDEX(manifest_11Sep!$A$1:$V$3202,MATCH($B1184,manifest_11Sep!$B$1:$B$3202,0),MATCH(A.Dep9SepList!S$1,manifest_11Sep!$A$1:$V$1,0))</f>
        <v>0</v>
      </c>
      <c r="T1184" s="17"/>
    </row>
    <row r="1185" spans="1:22">
      <c r="A1185" s="13" t="str">
        <f t="array" ref="A1185">INDEX(manifest_11Sep!$A$1:$V$3202,MATCH($B1185,manifest_11Sep!$B$1:$B$3202,0),MATCH(A.Dep9SepList!A$1,manifest_11Sep!$A$1:$V$1,0))</f>
        <v>A</v>
      </c>
      <c r="B1185" s="13" t="s">
        <v>2180</v>
      </c>
      <c r="C1185" s="13" t="str">
        <f t="array" ref="C1185">INDEX(manifest_11Sep!$A$1:$V$3202,MATCH($B1185,manifest_11Sep!$B$1:$B$3202,0),MATCH(A.Dep9SepList!C$1,manifest_11Sep!$A$1:$V$1,0))</f>
        <v>S2NF78QFQHK</v>
      </c>
      <c r="D1185" s="13" t="str">
        <f t="array" ref="D1185">INDEX(manifest_11Sep!$A$1:$V$3202,MATCH($B1185,manifest_11Sep!$B$1:$B$3202,0),MATCH(A.Dep9SepList!D$1,manifest_11Sep!$A$1:$V$1,0))</f>
        <v>Male</v>
      </c>
      <c r="E1185" s="13" t="str">
        <f t="array" ref="E1185">INDEX(manifest_11Sep!$A$1:$V$3202,MATCH($B1185,manifest_11Sep!$B$1:$B$3202,0),MATCH(A.Dep9SepList!E$1,manifest_11Sep!$A$1:$V$1,0))</f>
        <v>Rex Tamayo</v>
      </c>
      <c r="F1185" s="13" t="str">
        <f t="array" ref="F1185">INDEX(manifest_11Sep!$A$1:$V$3202,MATCH($B1185,manifest_11Sep!$B$1:$B$3202,0),MATCH(A.Dep9SepList!F$1,manifest_11Sep!$A$1:$V$1,0))</f>
        <v>Yang</v>
      </c>
      <c r="G1185" s="13">
        <f t="array" ref="G1185">INDEX(manifest_11Sep!$A$1:$V$3202,MATCH($B1185,manifest_11Sep!$B$1:$B$3202,0),MATCH(A.Dep9SepList!G$1,manifest_11Sep!$A$1:$V$1,0))</f>
        <v>62</v>
      </c>
      <c r="H1185" s="13" t="str">
        <f t="array" ref="H1185">INDEX(manifest_11Sep!$A$1:$V$3202,MATCH($B1185,manifest_11Sep!$B$1:$B$3202,0),MATCH(A.Dep9SepList!H$1,manifest_11Sep!$A$1:$V$1,0))</f>
        <v>Dondon Dimailig</v>
      </c>
      <c r="I1185" s="13" t="str">
        <f t="array" ref="I1185">INDEX(manifest_11Sep!$A$1:$V$3202,MATCH($B1185,manifest_11Sep!$B$1:$B$3202,0),MATCH(A.Dep9SepList!I$1,manifest_11Sep!$A$1:$V$1,0))</f>
        <v>Korean Air</v>
      </c>
      <c r="J1185" s="13" t="str">
        <f t="array" ref="J1185">INDEX(manifest_11Sep!$A$1:$V$3202,MATCH($B1185,manifest_11Sep!$B$1:$B$3202,0),MATCH(A.Dep9SepList!J$1,manifest_11Sep!$A$1:$V$1,0))</f>
        <v>KE 623</v>
      </c>
      <c r="K1185" s="32" t="str">
        <f t="array" ref="K1185">INDEX(manifest_11Sep!$A$1:$V$3202,MATCH($B1185,manifest_11Sep!$B$1:$B$3202,0),MATCH(A.Dep9SepList!K$1,manifest_11Sep!$A$1:$V$1,0))</f>
        <v>18-thg 9-25</v>
      </c>
      <c r="L1185" s="20">
        <f t="array" ref="L1185">INDEX(manifest_11Sep!$A$1:$V$3202,MATCH($B1185,manifest_11Sep!$B$1:$B$3202,0),MATCH(A.Dep9SepList!L$1,manifest_11Sep!$A$1:$V$1,0))</f>
        <v>0.78472222222222221</v>
      </c>
      <c r="M1185" s="13" t="str">
        <f t="array" ref="M1185">INDEX(manifest_11Sep!$A$1:$V$3202,MATCH($B1185,manifest_11Sep!$B$1:$B$3202,0),MATCH(A.Dep9SepList!M$1,manifest_11Sep!$A$1:$V$1,0))</f>
        <v>ICN-T2</v>
      </c>
      <c r="N1185" s="13" t="str">
        <f t="array" ref="N1185">INDEX(manifest_11Sep!$A$1:$V$3202,MATCH($B1185,manifest_11Sep!$B$1:$B$3202,0),MATCH(A.Dep9SepList!N$1,manifest_11Sep!$A$1:$V$1,0))</f>
        <v>LOTTE</v>
      </c>
      <c r="O1185" s="31"/>
      <c r="P1185" s="20" t="e" cm="1" vm="1">
        <f t="array" aca="1" ref="P1185" ca="1">IF(J1185="","",_xlfn.XLOOKUP(J1185&amp;N1185,'A.Departure Grouping'!AQ:AQ&amp;'A.Departure Grouping'!AP:AP,'A.Departure Grouping'!AR:AR,"",0))</f>
        <v>#NAME?</v>
      </c>
      <c r="Q1185" s="13">
        <v>15262379</v>
      </c>
      <c r="R1185" s="13" t="s">
        <v>61</v>
      </c>
      <c r="S1185" s="13">
        <f t="array" ref="S1185">INDEX(manifest_11Sep!$A$1:$V$3202,MATCH($B1185,manifest_11Sep!$B$1:$B$3202,0),MATCH(A.Dep9SepList!S$1,manifest_11Sep!$A$1:$V$1,0))</f>
        <v>0</v>
      </c>
      <c r="T1185" s="13"/>
    </row>
    <row r="1186" spans="1:22">
      <c r="A1186" s="13" t="str">
        <f t="array" ref="A1186">INDEX(manifest_11Sep!$A$1:$V$3202,MATCH($B1186,manifest_11Sep!$B$1:$B$3202,0),MATCH(A.Dep9SepList!A$1,manifest_11Sep!$A$1:$V$1,0))</f>
        <v>A</v>
      </c>
      <c r="B1186" s="13" t="s">
        <v>2183</v>
      </c>
      <c r="C1186" s="13" t="str">
        <f t="array" ref="C1186">INDEX(manifest_11Sep!$A$1:$V$3202,MATCH($B1186,manifest_11Sep!$B$1:$B$3202,0),MATCH(A.Dep9SepList!C$1,manifest_11Sep!$A$1:$V$1,0))</f>
        <v>KQNVCQCC6DR</v>
      </c>
      <c r="D1186" s="13" t="str">
        <f t="array" ref="D1186">INDEX(manifest_11Sep!$A$1:$V$3202,MATCH($B1186,manifest_11Sep!$B$1:$B$3202,0),MATCH(A.Dep9SepList!D$1,manifest_11Sep!$A$1:$V$1,0))</f>
        <v>Male</v>
      </c>
      <c r="E1186" s="13" t="str">
        <f t="array" ref="E1186">INDEX(manifest_11Sep!$A$1:$V$3202,MATCH($B1186,manifest_11Sep!$B$1:$B$3202,0),MATCH(A.Dep9SepList!E$1,manifest_11Sep!$A$1:$V$1,0))</f>
        <v>Wilson Lim</v>
      </c>
      <c r="F1186" s="13" t="str">
        <f t="array" ref="F1186">INDEX(manifest_11Sep!$A$1:$V$3202,MATCH($B1186,manifest_11Sep!$B$1:$B$3202,0),MATCH(A.Dep9SepList!F$1,manifest_11Sep!$A$1:$V$1,0))</f>
        <v>Tan</v>
      </c>
      <c r="G1186" s="13">
        <f t="array" ref="G1186">INDEX(manifest_11Sep!$A$1:$V$3202,MATCH($B1186,manifest_11Sep!$B$1:$B$3202,0),MATCH(A.Dep9SepList!G$1,manifest_11Sep!$A$1:$V$1,0))</f>
        <v>68</v>
      </c>
      <c r="H1186" s="13" t="str">
        <f t="array" ref="H1186">INDEX(manifest_11Sep!$A$1:$V$3202,MATCH($B1186,manifest_11Sep!$B$1:$B$3202,0),MATCH(A.Dep9SepList!H$1,manifest_11Sep!$A$1:$V$1,0))</f>
        <v>Dondon Dimailig</v>
      </c>
      <c r="I1186" s="13" t="str">
        <f t="array" ref="I1186">INDEX(manifest_11Sep!$A$1:$V$3202,MATCH($B1186,manifest_11Sep!$B$1:$B$3202,0),MATCH(A.Dep9SepList!I$1,manifest_11Sep!$A$1:$V$1,0))</f>
        <v>Korean Air</v>
      </c>
      <c r="J1186" s="13" t="str">
        <f t="array" ref="J1186">INDEX(manifest_11Sep!$A$1:$V$3202,MATCH($B1186,manifest_11Sep!$B$1:$B$3202,0),MATCH(A.Dep9SepList!J$1,manifest_11Sep!$A$1:$V$1,0))</f>
        <v>KE 623</v>
      </c>
      <c r="K1186" s="32" t="str">
        <f t="array" ref="K1186">INDEX(manifest_11Sep!$A$1:$V$3202,MATCH($B1186,manifest_11Sep!$B$1:$B$3202,0),MATCH(A.Dep9SepList!K$1,manifest_11Sep!$A$1:$V$1,0))</f>
        <v>18-thg 9-25</v>
      </c>
      <c r="L1186" s="20">
        <f t="array" ref="L1186">INDEX(manifest_11Sep!$A$1:$V$3202,MATCH($B1186,manifest_11Sep!$B$1:$B$3202,0),MATCH(A.Dep9SepList!L$1,manifest_11Sep!$A$1:$V$1,0))</f>
        <v>0.78472222222222221</v>
      </c>
      <c r="M1186" s="13" t="str">
        <f t="array" ref="M1186">INDEX(manifest_11Sep!$A$1:$V$3202,MATCH($B1186,manifest_11Sep!$B$1:$B$3202,0),MATCH(A.Dep9SepList!M$1,manifest_11Sep!$A$1:$V$1,0))</f>
        <v>ICN-T2</v>
      </c>
      <c r="N1186" s="13" t="str">
        <f t="array" ref="N1186">INDEX(manifest_11Sep!$A$1:$V$3202,MATCH($B1186,manifest_11Sep!$B$1:$B$3202,0),MATCH(A.Dep9SepList!N$1,manifest_11Sep!$A$1:$V$1,0))</f>
        <v>LOTTE</v>
      </c>
      <c r="O1186" s="31"/>
      <c r="P1186" s="20" t="e" cm="1" vm="1">
        <f t="array" aca="1" ref="P1186" ca="1">IF(J1186="","",_xlfn.XLOOKUP(J1186&amp;N1186,'A.Departure Grouping'!AQ:AQ&amp;'A.Departure Grouping'!AP:AP,'A.Departure Grouping'!AR:AR,"",0))</f>
        <v>#NAME?</v>
      </c>
      <c r="Q1186" s="13">
        <v>15262380</v>
      </c>
      <c r="R1186" s="13" t="s">
        <v>43</v>
      </c>
      <c r="S1186" s="13">
        <f t="array" ref="S1186">INDEX(manifest_11Sep!$A$1:$V$3202,MATCH($B1186,manifest_11Sep!$B$1:$B$3202,0),MATCH(A.Dep9SepList!S$1,manifest_11Sep!$A$1:$V$1,0))</f>
        <v>0</v>
      </c>
      <c r="T1186" s="17"/>
    </row>
    <row r="1187" spans="1:22">
      <c r="A1187" s="13" t="str">
        <f t="array" ref="A1187">INDEX(manifest_11Sep!$A$1:$V$3202,MATCH($B1187,manifest_11Sep!$B$1:$B$3202,0),MATCH(A.Dep9SepList!A$1,manifest_11Sep!$A$1:$V$1,0))</f>
        <v>A</v>
      </c>
      <c r="B1187" s="13" t="s">
        <v>2186</v>
      </c>
      <c r="C1187" s="13" t="str">
        <f t="array" ref="C1187">INDEX(manifest_11Sep!$A$1:$V$3202,MATCH($B1187,manifest_11Sep!$B$1:$B$3202,0),MATCH(A.Dep9SepList!C$1,manifest_11Sep!$A$1:$V$1,0))</f>
        <v>KQNVCQCC6DR</v>
      </c>
      <c r="D1187" s="13" t="str">
        <f t="array" ref="D1187">INDEX(manifest_11Sep!$A$1:$V$3202,MATCH($B1187,manifest_11Sep!$B$1:$B$3202,0),MATCH(A.Dep9SepList!D$1,manifest_11Sep!$A$1:$V$1,0))</f>
        <v>Female</v>
      </c>
      <c r="E1187" s="13" t="str">
        <f t="array" ref="E1187">INDEX(manifest_11Sep!$A$1:$V$3202,MATCH($B1187,manifest_11Sep!$B$1:$B$3202,0),MATCH(A.Dep9SepList!E$1,manifest_11Sep!$A$1:$V$1,0))</f>
        <v>Aileen Serrano</v>
      </c>
      <c r="F1187" s="13" t="str">
        <f t="array" ref="F1187">INDEX(manifest_11Sep!$A$1:$V$3202,MATCH($B1187,manifest_11Sep!$B$1:$B$3202,0),MATCH(A.Dep9SepList!F$1,manifest_11Sep!$A$1:$V$1,0))</f>
        <v>Tan</v>
      </c>
      <c r="G1187" s="13">
        <f t="array" ref="G1187">INDEX(manifest_11Sep!$A$1:$V$3202,MATCH($B1187,manifest_11Sep!$B$1:$B$3202,0),MATCH(A.Dep9SepList!G$1,manifest_11Sep!$A$1:$V$1,0))</f>
        <v>62</v>
      </c>
      <c r="H1187" s="13" t="str">
        <f t="array" ref="H1187">INDEX(manifest_11Sep!$A$1:$V$3202,MATCH($B1187,manifest_11Sep!$B$1:$B$3202,0),MATCH(A.Dep9SepList!H$1,manifest_11Sep!$A$1:$V$1,0))</f>
        <v>Dondon Dimailig</v>
      </c>
      <c r="I1187" s="13" t="str">
        <f t="array" ref="I1187">INDEX(manifest_11Sep!$A$1:$V$3202,MATCH($B1187,manifest_11Sep!$B$1:$B$3202,0),MATCH(A.Dep9SepList!I$1,manifest_11Sep!$A$1:$V$1,0))</f>
        <v>Korean Air</v>
      </c>
      <c r="J1187" s="13" t="str">
        <f t="array" ref="J1187">INDEX(manifest_11Sep!$A$1:$V$3202,MATCH($B1187,manifest_11Sep!$B$1:$B$3202,0),MATCH(A.Dep9SepList!J$1,manifest_11Sep!$A$1:$V$1,0))</f>
        <v>KE 623</v>
      </c>
      <c r="K1187" s="32" t="str">
        <f t="array" ref="K1187">INDEX(manifest_11Sep!$A$1:$V$3202,MATCH($B1187,manifest_11Sep!$B$1:$B$3202,0),MATCH(A.Dep9SepList!K$1,manifest_11Sep!$A$1:$V$1,0))</f>
        <v>18-thg 9-25</v>
      </c>
      <c r="L1187" s="20">
        <f t="array" ref="L1187">INDEX(manifest_11Sep!$A$1:$V$3202,MATCH($B1187,manifest_11Sep!$B$1:$B$3202,0),MATCH(A.Dep9SepList!L$1,manifest_11Sep!$A$1:$V$1,0))</f>
        <v>0.78472222222222221</v>
      </c>
      <c r="M1187" s="13" t="str">
        <f t="array" ref="M1187">INDEX(manifest_11Sep!$A$1:$V$3202,MATCH($B1187,manifest_11Sep!$B$1:$B$3202,0),MATCH(A.Dep9SepList!M$1,manifest_11Sep!$A$1:$V$1,0))</f>
        <v>ICN-T2</v>
      </c>
      <c r="N1187" s="13" t="str">
        <f t="array" ref="N1187">INDEX(manifest_11Sep!$A$1:$V$3202,MATCH($B1187,manifest_11Sep!$B$1:$B$3202,0),MATCH(A.Dep9SepList!N$1,manifest_11Sep!$A$1:$V$1,0))</f>
        <v>LOTTE</v>
      </c>
      <c r="O1187" s="31"/>
      <c r="P1187" s="20" t="e" cm="1" vm="1">
        <f t="array" aca="1" ref="P1187" ca="1">IF(J1187="","",_xlfn.XLOOKUP(J1187&amp;N1187,'A.Departure Grouping'!AQ:AQ&amp;'A.Departure Grouping'!AP:AP,'A.Departure Grouping'!AR:AR,"",0))</f>
        <v>#NAME?</v>
      </c>
      <c r="Q1187" s="13">
        <v>15262380</v>
      </c>
      <c r="R1187" s="13" t="s">
        <v>43</v>
      </c>
      <c r="S1187" s="13">
        <f t="array" ref="S1187">INDEX(manifest_11Sep!$A$1:$V$3202,MATCH($B1187,manifest_11Sep!$B$1:$B$3202,0),MATCH(A.Dep9SepList!S$1,manifest_11Sep!$A$1:$V$1,0))</f>
        <v>0</v>
      </c>
      <c r="T1187" s="17"/>
    </row>
    <row r="1188" spans="1:22" hidden="1">
      <c r="A1188" s="13" t="str">
        <f t="array" ref="A1188">INDEX(manifest_11Sep!$A$1:$V$3202,MATCH($B1188,manifest_11Sep!$B$1:$B$3202,0),MATCH(A.Dep9SepList!A$1,manifest_11Sep!$A$1:$V$1,0))</f>
        <v>A</v>
      </c>
      <c r="B1188" s="13" t="s">
        <v>3428</v>
      </c>
      <c r="C1188" s="13" t="str">
        <f t="array" ref="C1188">INDEX(manifest_11Sep!$A$1:$V$3202,MATCH($B1188,manifest_11Sep!$B$1:$B$3202,0),MATCH(A.Dep9SepList!C$1,manifest_11Sep!$A$1:$V$1,0))</f>
        <v>23NH4FTWV39</v>
      </c>
      <c r="D1188" s="13" t="str">
        <f t="array" ref="D1188">INDEX(manifest_11Sep!$A$1:$V$3202,MATCH($B1188,manifest_11Sep!$B$1:$B$3202,0),MATCH(A.Dep9SepList!D$1,manifest_11Sep!$A$1:$V$1,0))</f>
        <v>Male</v>
      </c>
      <c r="E1188" s="13" t="str">
        <f t="array" ref="E1188">INDEX(manifest_11Sep!$A$1:$V$3202,MATCH($B1188,manifest_11Sep!$B$1:$B$3202,0),MATCH(A.Dep9SepList!E$1,manifest_11Sep!$A$1:$V$1,0))</f>
        <v>Eugene Dela Cruz</v>
      </c>
      <c r="F1188" s="13" t="str">
        <f t="array" ref="F1188">INDEX(manifest_11Sep!$A$1:$V$3202,MATCH($B1188,manifest_11Sep!$B$1:$B$3202,0),MATCH(A.Dep9SepList!F$1,manifest_11Sep!$A$1:$V$1,0))</f>
        <v>Marmeto</v>
      </c>
      <c r="G1188" s="13">
        <f t="array" ref="G1188">INDEX(manifest_11Sep!$A$1:$V$3202,MATCH($B1188,manifest_11Sep!$B$1:$B$3202,0),MATCH(A.Dep9SepList!G$1,manifest_11Sep!$A$1:$V$1,0))</f>
        <v>51</v>
      </c>
      <c r="H1188" s="13" t="str">
        <f t="array" ref="H1188">INDEX(manifest_11Sep!$A$1:$V$3202,MATCH($B1188,manifest_11Sep!$B$1:$B$3202,0),MATCH(A.Dep9SepList!H$1,manifest_11Sep!$A$1:$V$1,0))</f>
        <v>Maricel Goyena</v>
      </c>
      <c r="I1188" s="13" t="str">
        <f t="array" ref="I1188">INDEX(manifest_11Sep!$A$1:$V$3202,MATCH($B1188,manifest_11Sep!$B$1:$B$3202,0),MATCH(A.Dep9SepList!I$1,manifest_11Sep!$A$1:$V$1,0))</f>
        <v>Korean Air</v>
      </c>
      <c r="J1188" s="13" t="str">
        <f t="array" ref="J1188">INDEX(manifest_11Sep!$A$1:$V$3202,MATCH($B1188,manifest_11Sep!$B$1:$B$3202,0),MATCH(A.Dep9SepList!J$1,manifest_11Sep!$A$1:$V$1,0))</f>
        <v>KE 623</v>
      </c>
      <c r="K1188" s="32" t="str">
        <f t="array" ref="K1188">INDEX(manifest_11Sep!$A$1:$V$3202,MATCH($B1188,manifest_11Sep!$B$1:$B$3202,0),MATCH(A.Dep9SepList!K$1,manifest_11Sep!$A$1:$V$1,0))</f>
        <v>18-thg 9-25</v>
      </c>
      <c r="L1188" s="20">
        <f t="array" ref="L1188">INDEX(manifest_11Sep!$A$1:$V$3202,MATCH($B1188,manifest_11Sep!$B$1:$B$3202,0),MATCH(A.Dep9SepList!L$1,manifest_11Sep!$A$1:$V$1,0))</f>
        <v>0.78472222222222221</v>
      </c>
      <c r="M1188" s="13" t="str">
        <f t="array" ref="M1188">INDEX(manifest_11Sep!$A$1:$V$3202,MATCH($B1188,manifest_11Sep!$B$1:$B$3202,0),MATCH(A.Dep9SepList!M$1,manifest_11Sep!$A$1:$V$1,0))</f>
        <v>ICN-T2</v>
      </c>
      <c r="N1188" s="13" t="str">
        <f t="array" ref="N1188">INDEX(manifest_11Sep!$A$1:$V$3202,MATCH($B1188,manifest_11Sep!$B$1:$B$3202,0),MATCH(A.Dep9SepList!N$1,manifest_11Sep!$A$1:$V$1,0))</f>
        <v>THE PLAZA</v>
      </c>
      <c r="O1188" s="31"/>
      <c r="P1188" s="20" t="e" cm="1" vm="1">
        <f t="array" aca="1" ref="P1188" ca="1">IF(J1188="","",_xlfn.XLOOKUP(J1188&amp;N1188,'A.Departure Grouping'!AQ:AQ&amp;'A.Departure Grouping'!AP:AP,'A.Departure Grouping'!AR:AR,"",0))</f>
        <v>#NAME?</v>
      </c>
      <c r="Q1188" s="13">
        <v>70171494</v>
      </c>
      <c r="R1188" s="13" t="s">
        <v>43</v>
      </c>
      <c r="S1188" s="13" t="str">
        <f t="array" ref="S1188">INDEX(manifest_11Sep!$A$1:$V$3202,MATCH($B1188,manifest_11Sep!$B$1:$B$3202,0),MATCH(A.Dep9SepList!S$1,manifest_11Sep!$A$1:$V$1,0))</f>
        <v>same flight as Michelle Marmeto #55ND5NKQ88L (cfm via email)</v>
      </c>
      <c r="T1188" s="17"/>
      <c r="V1188" s="3"/>
    </row>
    <row r="1189" spans="1:22" hidden="1">
      <c r="A1189" s="13" t="str">
        <f t="array" ref="A1189">INDEX(manifest_11Sep!$A$1:$V$3202,MATCH($B1189,manifest_11Sep!$B$1:$B$3202,0),MATCH(A.Dep9SepList!A$1,manifest_11Sep!$A$1:$V$1,0))</f>
        <v>A</v>
      </c>
      <c r="B1189" s="13" t="s">
        <v>3432</v>
      </c>
      <c r="C1189" s="13" t="str">
        <f t="array" ref="C1189">INDEX(manifest_11Sep!$A$1:$V$3202,MATCH($B1189,manifest_11Sep!$B$1:$B$3202,0),MATCH(A.Dep9SepList!C$1,manifest_11Sep!$A$1:$V$1,0))</f>
        <v>23NH4FTWV39</v>
      </c>
      <c r="D1189" s="13" t="str">
        <f t="array" ref="D1189">INDEX(manifest_11Sep!$A$1:$V$3202,MATCH($B1189,manifest_11Sep!$B$1:$B$3202,0),MATCH(A.Dep9SepList!D$1,manifest_11Sep!$A$1:$V$1,0))</f>
        <v>Female</v>
      </c>
      <c r="E1189" s="13" t="str">
        <f t="array" ref="E1189">INDEX(manifest_11Sep!$A$1:$V$3202,MATCH($B1189,manifest_11Sep!$B$1:$B$3202,0),MATCH(A.Dep9SepList!E$1,manifest_11Sep!$A$1:$V$1,0))</f>
        <v>Dominique Aldonza Ragas</v>
      </c>
      <c r="F1189" s="13" t="str">
        <f t="array" ref="F1189">INDEX(manifest_11Sep!$A$1:$V$3202,MATCH($B1189,manifest_11Sep!$B$1:$B$3202,0),MATCH(A.Dep9SepList!F$1,manifest_11Sep!$A$1:$V$1,0))</f>
        <v>Marmeto</v>
      </c>
      <c r="G1189" s="13">
        <f t="array" ref="G1189">INDEX(manifest_11Sep!$A$1:$V$3202,MATCH($B1189,manifest_11Sep!$B$1:$B$3202,0),MATCH(A.Dep9SepList!G$1,manifest_11Sep!$A$1:$V$1,0))</f>
        <v>19</v>
      </c>
      <c r="H1189" s="13" t="str">
        <f t="array" ref="H1189">INDEX(manifest_11Sep!$A$1:$V$3202,MATCH($B1189,manifest_11Sep!$B$1:$B$3202,0),MATCH(A.Dep9SepList!H$1,manifest_11Sep!$A$1:$V$1,0))</f>
        <v>Maricel Goyena</v>
      </c>
      <c r="I1189" s="13" t="str">
        <f t="array" ref="I1189">INDEX(manifest_11Sep!$A$1:$V$3202,MATCH($B1189,manifest_11Sep!$B$1:$B$3202,0),MATCH(A.Dep9SepList!I$1,manifest_11Sep!$A$1:$V$1,0))</f>
        <v>Korean Air</v>
      </c>
      <c r="J1189" s="13" t="str">
        <f t="array" ref="J1189">INDEX(manifest_11Sep!$A$1:$V$3202,MATCH($B1189,manifest_11Sep!$B$1:$B$3202,0),MATCH(A.Dep9SepList!J$1,manifest_11Sep!$A$1:$V$1,0))</f>
        <v>KE 623</v>
      </c>
      <c r="K1189" s="32" t="str">
        <f t="array" ref="K1189">INDEX(manifest_11Sep!$A$1:$V$3202,MATCH($B1189,manifest_11Sep!$B$1:$B$3202,0),MATCH(A.Dep9SepList!K$1,manifest_11Sep!$A$1:$V$1,0))</f>
        <v>18-thg 9-25</v>
      </c>
      <c r="L1189" s="20">
        <f t="array" ref="L1189">INDEX(manifest_11Sep!$A$1:$V$3202,MATCH($B1189,manifest_11Sep!$B$1:$B$3202,0),MATCH(A.Dep9SepList!L$1,manifest_11Sep!$A$1:$V$1,0))</f>
        <v>0.78472222222222221</v>
      </c>
      <c r="M1189" s="13" t="str">
        <f t="array" ref="M1189">INDEX(manifest_11Sep!$A$1:$V$3202,MATCH($B1189,manifest_11Sep!$B$1:$B$3202,0),MATCH(A.Dep9SepList!M$1,manifest_11Sep!$A$1:$V$1,0))</f>
        <v>ICN-T2</v>
      </c>
      <c r="N1189" s="13" t="str">
        <f t="array" ref="N1189">INDEX(manifest_11Sep!$A$1:$V$3202,MATCH($B1189,manifest_11Sep!$B$1:$B$3202,0),MATCH(A.Dep9SepList!N$1,manifest_11Sep!$A$1:$V$1,0))</f>
        <v>THE PLAZA</v>
      </c>
      <c r="O1189" s="31"/>
      <c r="P1189" s="20" t="e" cm="1" vm="1">
        <f t="array" aca="1" ref="P1189" ca="1">IF(J1189="","",_xlfn.XLOOKUP(J1189&amp;N1189,'A.Departure Grouping'!AQ:AQ&amp;'A.Departure Grouping'!AP:AP,'A.Departure Grouping'!AR:AR,"",0))</f>
        <v>#NAME?</v>
      </c>
      <c r="Q1189" s="13">
        <v>70171494</v>
      </c>
      <c r="R1189" s="13" t="s">
        <v>43</v>
      </c>
      <c r="S1189" s="13">
        <f t="array" ref="S1189">INDEX(manifest_11Sep!$A$1:$V$3202,MATCH($B1189,manifest_11Sep!$B$1:$B$3202,0),MATCH(A.Dep9SepList!S$1,manifest_11Sep!$A$1:$V$1,0))</f>
        <v>0</v>
      </c>
      <c r="T1189" s="17"/>
      <c r="V1189" s="3"/>
    </row>
    <row r="1190" spans="1:22" hidden="1">
      <c r="A1190" s="13" t="str">
        <f t="array" ref="A1190">INDEX(manifest_11Sep!$A$1:$V$3202,MATCH($B1190,manifest_11Sep!$B$1:$B$3202,0),MATCH(A.Dep9SepList!A$1,manifest_11Sep!$A$1:$V$1,0))</f>
        <v>A</v>
      </c>
      <c r="B1190" s="13" t="s">
        <v>3434</v>
      </c>
      <c r="C1190" s="13" t="str">
        <f t="array" ref="C1190">INDEX(manifest_11Sep!$A$1:$V$3202,MATCH($B1190,manifest_11Sep!$B$1:$B$3202,0),MATCH(A.Dep9SepList!C$1,manifest_11Sep!$A$1:$V$1,0))</f>
        <v>55ND5NKQ88L</v>
      </c>
      <c r="D1190" s="13" t="str">
        <f t="array" ref="D1190">INDEX(manifest_11Sep!$A$1:$V$3202,MATCH($B1190,manifest_11Sep!$B$1:$B$3202,0),MATCH(A.Dep9SepList!D$1,manifest_11Sep!$A$1:$V$1,0))</f>
        <v>Female</v>
      </c>
      <c r="E1190" s="13" t="str">
        <f t="array" ref="E1190">INDEX(manifest_11Sep!$A$1:$V$3202,MATCH($B1190,manifest_11Sep!$B$1:$B$3202,0),MATCH(A.Dep9SepList!E$1,manifest_11Sep!$A$1:$V$1,0))</f>
        <v>Michelle Ragas</v>
      </c>
      <c r="F1190" s="13" t="str">
        <f t="array" ref="F1190">INDEX(manifest_11Sep!$A$1:$V$3202,MATCH($B1190,manifest_11Sep!$B$1:$B$3202,0),MATCH(A.Dep9SepList!F$1,manifest_11Sep!$A$1:$V$1,0))</f>
        <v>Marmeto</v>
      </c>
      <c r="G1190" s="13">
        <f t="array" ref="G1190">INDEX(manifest_11Sep!$A$1:$V$3202,MATCH($B1190,manifest_11Sep!$B$1:$B$3202,0),MATCH(A.Dep9SepList!G$1,manifest_11Sep!$A$1:$V$1,0))</f>
        <v>49</v>
      </c>
      <c r="H1190" s="13" t="str">
        <f t="array" ref="H1190">INDEX(manifest_11Sep!$A$1:$V$3202,MATCH($B1190,manifest_11Sep!$B$1:$B$3202,0),MATCH(A.Dep9SepList!H$1,manifest_11Sep!$A$1:$V$1,0))</f>
        <v>Maricel Goyena</v>
      </c>
      <c r="I1190" s="13" t="str">
        <f t="array" ref="I1190">INDEX(manifest_11Sep!$A$1:$V$3202,MATCH($B1190,manifest_11Sep!$B$1:$B$3202,0),MATCH(A.Dep9SepList!I$1,manifest_11Sep!$A$1:$V$1,0))</f>
        <v>Korean Air</v>
      </c>
      <c r="J1190" s="13" t="str">
        <f t="array" ref="J1190">INDEX(manifest_11Sep!$A$1:$V$3202,MATCH($B1190,manifest_11Sep!$B$1:$B$3202,0),MATCH(A.Dep9SepList!J$1,manifest_11Sep!$A$1:$V$1,0))</f>
        <v>KE 623</v>
      </c>
      <c r="K1190" s="32" t="str">
        <f t="array" ref="K1190">INDEX(manifest_11Sep!$A$1:$V$3202,MATCH($B1190,manifest_11Sep!$B$1:$B$3202,0),MATCH(A.Dep9SepList!K$1,manifest_11Sep!$A$1:$V$1,0))</f>
        <v>18-thg 9-25</v>
      </c>
      <c r="L1190" s="20">
        <f t="array" ref="L1190">INDEX(manifest_11Sep!$A$1:$V$3202,MATCH($B1190,manifest_11Sep!$B$1:$B$3202,0),MATCH(A.Dep9SepList!L$1,manifest_11Sep!$A$1:$V$1,0))</f>
        <v>0.78472222222222221</v>
      </c>
      <c r="M1190" s="13" t="str">
        <f t="array" ref="M1190">INDEX(manifest_11Sep!$A$1:$V$3202,MATCH($B1190,manifest_11Sep!$B$1:$B$3202,0),MATCH(A.Dep9SepList!M$1,manifest_11Sep!$A$1:$V$1,0))</f>
        <v>ICN-T2</v>
      </c>
      <c r="N1190" s="13" t="str">
        <f t="array" ref="N1190">INDEX(manifest_11Sep!$A$1:$V$3202,MATCH($B1190,manifest_11Sep!$B$1:$B$3202,0),MATCH(A.Dep9SepList!N$1,manifest_11Sep!$A$1:$V$1,0))</f>
        <v>THE PLAZA</v>
      </c>
      <c r="O1190" s="31"/>
      <c r="P1190" s="20" t="e" cm="1" vm="1">
        <f t="array" aca="1" ref="P1190" ca="1">IF(J1190="","",_xlfn.XLOOKUP(J1190&amp;N1190,'A.Departure Grouping'!AQ:AQ&amp;'A.Departure Grouping'!AP:AP,'A.Departure Grouping'!AR:AR,"",0))</f>
        <v>#NAME?</v>
      </c>
      <c r="Q1190" s="13">
        <v>70503762</v>
      </c>
      <c r="R1190" s="13" t="s">
        <v>43</v>
      </c>
      <c r="S1190" s="13">
        <f t="array" ref="S1190">INDEX(manifest_11Sep!$A$1:$V$3202,MATCH($B1190,manifest_11Sep!$B$1:$B$3202,0),MATCH(A.Dep9SepList!S$1,manifest_11Sep!$A$1:$V$1,0))</f>
        <v>0</v>
      </c>
      <c r="T1190" s="17"/>
      <c r="V1190" s="3"/>
    </row>
    <row r="1191" spans="1:22">
      <c r="A1191" s="13" t="str">
        <f t="array" ref="A1191">INDEX(manifest_11Sep!$A$1:$V$3202,MATCH($B1191,manifest_11Sep!$B$1:$B$3202,0),MATCH(A.Dep9SepList!A$1,manifest_11Sep!$A$1:$V$1,0))</f>
        <v>A</v>
      </c>
      <c r="B1191" s="13" t="s">
        <v>2023</v>
      </c>
      <c r="C1191" s="13" t="str">
        <f t="array" ref="C1191">INDEX(manifest_11Sep!$A$1:$V$3202,MATCH($B1191,manifest_11Sep!$B$1:$B$3202,0),MATCH(A.Dep9SepList!C$1,manifest_11Sep!$A$1:$V$1,0))</f>
        <v>2SNKYFTL95H</v>
      </c>
      <c r="D1191" s="13" t="str">
        <f t="array" ref="D1191">INDEX(manifest_11Sep!$A$1:$V$3202,MATCH($B1191,manifest_11Sep!$B$1:$B$3202,0),MATCH(A.Dep9SepList!D$1,manifest_11Sep!$A$1:$V$1,0))</f>
        <v>Male</v>
      </c>
      <c r="E1191" s="13" t="str">
        <f t="array" ref="E1191">INDEX(manifest_11Sep!$A$1:$V$3202,MATCH($B1191,manifest_11Sep!$B$1:$B$3202,0),MATCH(A.Dep9SepList!E$1,manifest_11Sep!$A$1:$V$1,0))</f>
        <v>Eugene Lazo</v>
      </c>
      <c r="F1191" s="13" t="str">
        <f t="array" ref="F1191">INDEX(manifest_11Sep!$A$1:$V$3202,MATCH($B1191,manifest_11Sep!$B$1:$B$3202,0),MATCH(A.Dep9SepList!F$1,manifest_11Sep!$A$1:$V$1,0))</f>
        <v>Palustre</v>
      </c>
      <c r="G1191" s="13">
        <f t="array" ref="G1191">INDEX(manifest_11Sep!$A$1:$V$3202,MATCH($B1191,manifest_11Sep!$B$1:$B$3202,0),MATCH(A.Dep9SepList!G$1,manifest_11Sep!$A$1:$V$1,0))</f>
        <v>50</v>
      </c>
      <c r="H1191" s="13" t="str">
        <f t="array" ref="H1191">INDEX(manifest_11Sep!$A$1:$V$3202,MATCH($B1191,manifest_11Sep!$B$1:$B$3202,0),MATCH(A.Dep9SepList!H$1,manifest_11Sep!$A$1:$V$1,0))</f>
        <v>Dondon Dimailig</v>
      </c>
      <c r="I1191" s="13" t="str">
        <f t="array" ref="I1191">INDEX(manifest_11Sep!$A$1:$V$3202,MATCH($B1191,manifest_11Sep!$B$1:$B$3202,0),MATCH(A.Dep9SepList!I$1,manifest_11Sep!$A$1:$V$1,0))</f>
        <v>Jeju Air</v>
      </c>
      <c r="J1191" s="13" t="str">
        <f t="array" ref="J1191">INDEX(manifest_11Sep!$A$1:$V$3202,MATCH($B1191,manifest_11Sep!$B$1:$B$3202,0),MATCH(A.Dep9SepList!J$1,manifest_11Sep!$A$1:$V$1,0))</f>
        <v>7C 2103</v>
      </c>
      <c r="K1191" s="32" t="str">
        <f t="array" ref="K1191">INDEX(manifest_11Sep!$A$1:$V$3202,MATCH($B1191,manifest_11Sep!$B$1:$B$3202,0),MATCH(A.Dep9SepList!K$1,manifest_11Sep!$A$1:$V$1,0))</f>
        <v>18-thg 9-25</v>
      </c>
      <c r="L1191" s="20">
        <f t="array" ref="L1191">INDEX(manifest_11Sep!$A$1:$V$3202,MATCH($B1191,manifest_11Sep!$B$1:$B$3202,0),MATCH(A.Dep9SepList!L$1,manifest_11Sep!$A$1:$V$1,0))</f>
        <v>0.79513888888888884</v>
      </c>
      <c r="M1191" s="13" t="str">
        <f t="array" ref="M1191">INDEX(manifest_11Sep!$A$1:$V$3202,MATCH($B1191,manifest_11Sep!$B$1:$B$3202,0),MATCH(A.Dep9SepList!M$1,manifest_11Sep!$A$1:$V$1,0))</f>
        <v>ICN-T1</v>
      </c>
      <c r="N1191" s="13" t="str">
        <f t="array" ref="N1191">INDEX(manifest_11Sep!$A$1:$V$3202,MATCH($B1191,manifest_11Sep!$B$1:$B$3202,0),MATCH(A.Dep9SepList!N$1,manifest_11Sep!$A$1:$V$1,0))</f>
        <v>LOTTE</v>
      </c>
      <c r="O1191" s="31"/>
      <c r="P1191" s="20" t="e" cm="1" vm="1">
        <f t="array" aca="1" ref="P1191" ca="1">IF(J1191="","",_xlfn.XLOOKUP(J1191&amp;N1191,'A.Departure Grouping'!AQ:AQ&amp;'A.Departure Grouping'!AP:AP,'A.Departure Grouping'!AR:AR,"",0))</f>
        <v>#NAME?</v>
      </c>
      <c r="Q1191" s="13">
        <v>15262346</v>
      </c>
      <c r="R1191" s="13" t="s">
        <v>43</v>
      </c>
      <c r="S1191" s="13">
        <f t="array" ref="S1191">INDEX(manifest_11Sep!$A$1:$V$3202,MATCH($B1191,manifest_11Sep!$B$1:$B$3202,0),MATCH(A.Dep9SepList!S$1,manifest_11Sep!$A$1:$V$1,0))</f>
        <v>0</v>
      </c>
      <c r="T1191" s="17"/>
    </row>
    <row r="1192" spans="1:22">
      <c r="A1192" s="13" t="str">
        <f t="array" ref="A1192">INDEX(manifest_11Sep!$A$1:$V$3202,MATCH($B1192,manifest_11Sep!$B$1:$B$3202,0),MATCH(A.Dep9SepList!A$1,manifest_11Sep!$A$1:$V$1,0))</f>
        <v>A</v>
      </c>
      <c r="B1192" s="13" t="s">
        <v>2027</v>
      </c>
      <c r="C1192" s="13" t="str">
        <f t="array" ref="C1192">INDEX(manifest_11Sep!$A$1:$V$3202,MATCH($B1192,manifest_11Sep!$B$1:$B$3202,0),MATCH(A.Dep9SepList!C$1,manifest_11Sep!$A$1:$V$1,0))</f>
        <v>2SNKYFTL95H</v>
      </c>
      <c r="D1192" s="13" t="str">
        <f t="array" ref="D1192">INDEX(manifest_11Sep!$A$1:$V$3202,MATCH($B1192,manifest_11Sep!$B$1:$B$3202,0),MATCH(A.Dep9SepList!D$1,manifest_11Sep!$A$1:$V$1,0))</f>
        <v>Female</v>
      </c>
      <c r="E1192" s="13" t="str">
        <f t="array" ref="E1192">INDEX(manifest_11Sep!$A$1:$V$3202,MATCH($B1192,manifest_11Sep!$B$1:$B$3202,0),MATCH(A.Dep9SepList!E$1,manifest_11Sep!$A$1:$V$1,0))</f>
        <v>Vienaper Castillo</v>
      </c>
      <c r="F1192" s="13" t="str">
        <f t="array" ref="F1192">INDEX(manifest_11Sep!$A$1:$V$3202,MATCH($B1192,manifest_11Sep!$B$1:$B$3202,0),MATCH(A.Dep9SepList!F$1,manifest_11Sep!$A$1:$V$1,0))</f>
        <v>Palustre</v>
      </c>
      <c r="G1192" s="13">
        <f t="array" ref="G1192">INDEX(manifest_11Sep!$A$1:$V$3202,MATCH($B1192,manifest_11Sep!$B$1:$B$3202,0),MATCH(A.Dep9SepList!G$1,manifest_11Sep!$A$1:$V$1,0))</f>
        <v>44</v>
      </c>
      <c r="H1192" s="13" t="str">
        <f t="array" ref="H1192">INDEX(manifest_11Sep!$A$1:$V$3202,MATCH($B1192,manifest_11Sep!$B$1:$B$3202,0),MATCH(A.Dep9SepList!H$1,manifest_11Sep!$A$1:$V$1,0))</f>
        <v>Dondon Dimailig</v>
      </c>
      <c r="I1192" s="13" t="str">
        <f t="array" ref="I1192">INDEX(manifest_11Sep!$A$1:$V$3202,MATCH($B1192,manifest_11Sep!$B$1:$B$3202,0),MATCH(A.Dep9SepList!I$1,manifest_11Sep!$A$1:$V$1,0))</f>
        <v>Jeju Air</v>
      </c>
      <c r="J1192" s="13" t="str">
        <f t="array" ref="J1192">INDEX(manifest_11Sep!$A$1:$V$3202,MATCH($B1192,manifest_11Sep!$B$1:$B$3202,0),MATCH(A.Dep9SepList!J$1,manifest_11Sep!$A$1:$V$1,0))</f>
        <v>7C 2103</v>
      </c>
      <c r="K1192" s="32" t="str">
        <f t="array" ref="K1192">INDEX(manifest_11Sep!$A$1:$V$3202,MATCH($B1192,manifest_11Sep!$B$1:$B$3202,0),MATCH(A.Dep9SepList!K$1,manifest_11Sep!$A$1:$V$1,0))</f>
        <v>18-thg 9-25</v>
      </c>
      <c r="L1192" s="20">
        <f t="array" ref="L1192">INDEX(manifest_11Sep!$A$1:$V$3202,MATCH($B1192,manifest_11Sep!$B$1:$B$3202,0),MATCH(A.Dep9SepList!L$1,manifest_11Sep!$A$1:$V$1,0))</f>
        <v>0.79513888888888884</v>
      </c>
      <c r="M1192" s="13" t="str">
        <f t="array" ref="M1192">INDEX(manifest_11Sep!$A$1:$V$3202,MATCH($B1192,manifest_11Sep!$B$1:$B$3202,0),MATCH(A.Dep9SepList!M$1,manifest_11Sep!$A$1:$V$1,0))</f>
        <v>ICN-T1</v>
      </c>
      <c r="N1192" s="13" t="str">
        <f t="array" ref="N1192">INDEX(manifest_11Sep!$A$1:$V$3202,MATCH($B1192,manifest_11Sep!$B$1:$B$3202,0),MATCH(A.Dep9SepList!N$1,manifest_11Sep!$A$1:$V$1,0))</f>
        <v>LOTTE</v>
      </c>
      <c r="O1192" s="31"/>
      <c r="P1192" s="20" t="e" cm="1" vm="1">
        <f t="array" aca="1" ref="P1192" ca="1">IF(J1192="","",_xlfn.XLOOKUP(J1192&amp;N1192,'A.Departure Grouping'!AQ:AQ&amp;'A.Departure Grouping'!AP:AP,'A.Departure Grouping'!AR:AR,"",0))</f>
        <v>#NAME?</v>
      </c>
      <c r="Q1192" s="13">
        <v>15262346</v>
      </c>
      <c r="R1192" s="13" t="s">
        <v>43</v>
      </c>
      <c r="S1192" s="13">
        <f t="array" ref="S1192">INDEX(manifest_11Sep!$A$1:$V$3202,MATCH($B1192,manifest_11Sep!$B$1:$B$3202,0),MATCH(A.Dep9SepList!S$1,manifest_11Sep!$A$1:$V$1,0))</f>
        <v>0</v>
      </c>
      <c r="T1192" s="17"/>
    </row>
    <row r="1193" spans="1:22">
      <c r="A1193" s="13" t="str">
        <f t="array" ref="A1193">INDEX(manifest_11Sep!$A$1:$V$3202,MATCH($B1193,manifest_11Sep!$B$1:$B$3202,0),MATCH(A.Dep9SepList!A$1,manifest_11Sep!$A$1:$V$1,0))</f>
        <v>A</v>
      </c>
      <c r="B1193" s="13" t="s">
        <v>2774</v>
      </c>
      <c r="C1193" s="13" t="str">
        <f t="array" ref="C1193">INDEX(manifest_11Sep!$A$1:$V$3202,MATCH($B1193,manifest_11Sep!$B$1:$B$3202,0),MATCH(A.Dep9SepList!C$1,manifest_11Sep!$A$1:$V$1,0))</f>
        <v>2NNQD34N7RM</v>
      </c>
      <c r="D1193" s="13" t="str">
        <f t="array" ref="D1193">INDEX(manifest_11Sep!$A$1:$V$3202,MATCH($B1193,manifest_11Sep!$B$1:$B$3202,0),MATCH(A.Dep9SepList!D$1,manifest_11Sep!$A$1:$V$1,0))</f>
        <v>Female</v>
      </c>
      <c r="E1193" s="13" t="str">
        <f t="array" ref="E1193">INDEX(manifest_11Sep!$A$1:$V$3202,MATCH($B1193,manifest_11Sep!$B$1:$B$3202,0),MATCH(A.Dep9SepList!E$1,manifest_11Sep!$A$1:$V$1,0))</f>
        <v>Josephine Lenore Astete</v>
      </c>
      <c r="F1193" s="13" t="str">
        <f t="array" ref="F1193">INDEX(manifest_11Sep!$A$1:$V$3202,MATCH($B1193,manifest_11Sep!$B$1:$B$3202,0),MATCH(A.Dep9SepList!F$1,manifest_11Sep!$A$1:$V$1,0))</f>
        <v>Manuel</v>
      </c>
      <c r="G1193" s="13">
        <f t="array" ref="G1193">INDEX(manifest_11Sep!$A$1:$V$3202,MATCH($B1193,manifest_11Sep!$B$1:$B$3202,0),MATCH(A.Dep9SepList!G$1,manifest_11Sep!$A$1:$V$1,0))</f>
        <v>46</v>
      </c>
      <c r="H1193" s="13" t="str">
        <f t="array" ref="H1193">INDEX(manifest_11Sep!$A$1:$V$3202,MATCH($B1193,manifest_11Sep!$B$1:$B$3202,0),MATCH(A.Dep9SepList!H$1,manifest_11Sep!$A$1:$V$1,0))</f>
        <v>John Woo 1</v>
      </c>
      <c r="I1193" s="13" t="str">
        <f t="array" ref="I1193">INDEX(manifest_11Sep!$A$1:$V$3202,MATCH($B1193,manifest_11Sep!$B$1:$B$3202,0),MATCH(A.Dep9SepList!I$1,manifest_11Sep!$A$1:$V$1,0))</f>
        <v>Jeju Air</v>
      </c>
      <c r="J1193" s="13" t="str">
        <f t="array" ref="J1193">INDEX(manifest_11Sep!$A$1:$V$3202,MATCH($B1193,manifest_11Sep!$B$1:$B$3202,0),MATCH(A.Dep9SepList!J$1,manifest_11Sep!$A$1:$V$1,0))</f>
        <v>7C 2103</v>
      </c>
      <c r="K1193" s="32" t="str">
        <f t="array" ref="K1193">INDEX(manifest_11Sep!$A$1:$V$3202,MATCH($B1193,manifest_11Sep!$B$1:$B$3202,0),MATCH(A.Dep9SepList!K$1,manifest_11Sep!$A$1:$V$1,0))</f>
        <v>18-thg 9-25</v>
      </c>
      <c r="L1193" s="20">
        <f t="array" ref="L1193">INDEX(manifest_11Sep!$A$1:$V$3202,MATCH($B1193,manifest_11Sep!$B$1:$B$3202,0),MATCH(A.Dep9SepList!L$1,manifest_11Sep!$A$1:$V$1,0))</f>
        <v>0.79513888888888884</v>
      </c>
      <c r="M1193" s="13" t="str">
        <f t="array" ref="M1193">INDEX(manifest_11Sep!$A$1:$V$3202,MATCH($B1193,manifest_11Sep!$B$1:$B$3202,0),MATCH(A.Dep9SepList!M$1,manifest_11Sep!$A$1:$V$1,0))</f>
        <v>ICN-T1</v>
      </c>
      <c r="N1193" s="13" t="str">
        <f t="array" ref="N1193">INDEX(manifest_11Sep!$A$1:$V$3202,MATCH($B1193,manifest_11Sep!$B$1:$B$3202,0),MATCH(A.Dep9SepList!N$1,manifest_11Sep!$A$1:$V$1,0))</f>
        <v>LOTTE</v>
      </c>
      <c r="O1193" s="31"/>
      <c r="P1193" s="20" t="e" cm="1" vm="1">
        <f t="array" aca="1" ref="P1193" ca="1">IF(J1193="","",_xlfn.XLOOKUP(J1193&amp;N1193,'A.Departure Grouping'!AQ:AQ&amp;'A.Departure Grouping'!AP:AP,'A.Departure Grouping'!AR:AR,"",0))</f>
        <v>#NAME?</v>
      </c>
      <c r="Q1193" s="13">
        <v>15262411</v>
      </c>
      <c r="R1193" s="13" t="s">
        <v>61</v>
      </c>
      <c r="S1193" s="13">
        <f t="array" ref="S1193">INDEX(manifest_11Sep!$A$1:$V$3202,MATCH($B1193,manifest_11Sep!$B$1:$B$3202,0),MATCH(A.Dep9SepList!S$1,manifest_11Sep!$A$1:$V$1,0))</f>
        <v>0</v>
      </c>
      <c r="T1193" s="13"/>
    </row>
    <row r="1194" spans="1:22">
      <c r="A1194" s="13" t="str">
        <f t="array" ref="A1194">INDEX(manifest_11Sep!$A$1:$V$3202,MATCH($B1194,manifest_11Sep!$B$1:$B$3202,0),MATCH(A.Dep9SepList!A$1,manifest_11Sep!$A$1:$V$1,0))</f>
        <v>A</v>
      </c>
      <c r="B1194" s="13" t="s">
        <v>2777</v>
      </c>
      <c r="C1194" s="13" t="str">
        <f t="array" ref="C1194">INDEX(manifest_11Sep!$A$1:$V$3202,MATCH($B1194,manifest_11Sep!$B$1:$B$3202,0),MATCH(A.Dep9SepList!C$1,manifest_11Sep!$A$1:$V$1,0))</f>
        <v>2NNQD34N7RM</v>
      </c>
      <c r="D1194" s="13" t="str">
        <f t="array" ref="D1194">INDEX(manifest_11Sep!$A$1:$V$3202,MATCH($B1194,manifest_11Sep!$B$1:$B$3202,0),MATCH(A.Dep9SepList!D$1,manifest_11Sep!$A$1:$V$1,0))</f>
        <v>Male</v>
      </c>
      <c r="E1194" s="13" t="str">
        <f t="array" ref="E1194">INDEX(manifest_11Sep!$A$1:$V$3202,MATCH($B1194,manifest_11Sep!$B$1:$B$3202,0),MATCH(A.Dep9SepList!E$1,manifest_11Sep!$A$1:$V$1,0))</f>
        <v>Ronald Mendoza</v>
      </c>
      <c r="F1194" s="13" t="str">
        <f t="array" ref="F1194">INDEX(manifest_11Sep!$A$1:$V$3202,MATCH($B1194,manifest_11Sep!$B$1:$B$3202,0),MATCH(A.Dep9SepList!F$1,manifest_11Sep!$A$1:$V$1,0))</f>
        <v>Manuel</v>
      </c>
      <c r="G1194" s="13">
        <f t="array" ref="G1194">INDEX(manifest_11Sep!$A$1:$V$3202,MATCH($B1194,manifest_11Sep!$B$1:$B$3202,0),MATCH(A.Dep9SepList!G$1,manifest_11Sep!$A$1:$V$1,0))</f>
        <v>48</v>
      </c>
      <c r="H1194" s="13" t="str">
        <f t="array" ref="H1194">INDEX(manifest_11Sep!$A$1:$V$3202,MATCH($B1194,manifest_11Sep!$B$1:$B$3202,0),MATCH(A.Dep9SepList!H$1,manifest_11Sep!$A$1:$V$1,0))</f>
        <v>John Woo 1</v>
      </c>
      <c r="I1194" s="13" t="str">
        <f t="array" ref="I1194">INDEX(manifest_11Sep!$A$1:$V$3202,MATCH($B1194,manifest_11Sep!$B$1:$B$3202,0),MATCH(A.Dep9SepList!I$1,manifest_11Sep!$A$1:$V$1,0))</f>
        <v>Jeju Air</v>
      </c>
      <c r="J1194" s="13" t="str">
        <f t="array" ref="J1194">INDEX(manifest_11Sep!$A$1:$V$3202,MATCH($B1194,manifest_11Sep!$B$1:$B$3202,0),MATCH(A.Dep9SepList!J$1,manifest_11Sep!$A$1:$V$1,0))</f>
        <v>7C 2103</v>
      </c>
      <c r="K1194" s="32" t="str">
        <f t="array" ref="K1194">INDEX(manifest_11Sep!$A$1:$V$3202,MATCH($B1194,manifest_11Sep!$B$1:$B$3202,0),MATCH(A.Dep9SepList!K$1,manifest_11Sep!$A$1:$V$1,0))</f>
        <v>18-thg 9-25</v>
      </c>
      <c r="L1194" s="20">
        <f t="array" ref="L1194">INDEX(manifest_11Sep!$A$1:$V$3202,MATCH($B1194,manifest_11Sep!$B$1:$B$3202,0),MATCH(A.Dep9SepList!L$1,manifest_11Sep!$A$1:$V$1,0))</f>
        <v>0.79513888888888884</v>
      </c>
      <c r="M1194" s="13" t="str">
        <f t="array" ref="M1194">INDEX(manifest_11Sep!$A$1:$V$3202,MATCH($B1194,manifest_11Sep!$B$1:$B$3202,0),MATCH(A.Dep9SepList!M$1,manifest_11Sep!$A$1:$V$1,0))</f>
        <v>ICN-T1</v>
      </c>
      <c r="N1194" s="13" t="str">
        <f t="array" ref="N1194">INDEX(manifest_11Sep!$A$1:$V$3202,MATCH($B1194,manifest_11Sep!$B$1:$B$3202,0),MATCH(A.Dep9SepList!N$1,manifest_11Sep!$A$1:$V$1,0))</f>
        <v>LOTTE</v>
      </c>
      <c r="O1194" s="31"/>
      <c r="P1194" s="20" t="e" cm="1" vm="1">
        <f t="array" aca="1" ref="P1194" ca="1">IF(J1194="","",_xlfn.XLOOKUP(J1194&amp;N1194,'A.Departure Grouping'!AQ:AQ&amp;'A.Departure Grouping'!AP:AP,'A.Departure Grouping'!AR:AR,"",0))</f>
        <v>#NAME?</v>
      </c>
      <c r="Q1194" s="13">
        <v>15262411</v>
      </c>
      <c r="R1194" s="13" t="s">
        <v>61</v>
      </c>
      <c r="S1194" s="13">
        <f t="array" ref="S1194">INDEX(manifest_11Sep!$A$1:$V$3202,MATCH($B1194,manifest_11Sep!$B$1:$B$3202,0),MATCH(A.Dep9SepList!S$1,manifest_11Sep!$A$1:$V$1,0))</f>
        <v>0</v>
      </c>
      <c r="T1194" s="13"/>
    </row>
    <row r="1195" spans="1:22">
      <c r="A1195" s="13" t="str">
        <f t="array" ref="A1195">INDEX(manifest_11Sep!$A$1:$V$3202,MATCH($B1195,manifest_11Sep!$B$1:$B$3202,0),MATCH(A.Dep9SepList!A$1,manifest_11Sep!$A$1:$V$1,0))</f>
        <v>A</v>
      </c>
      <c r="B1195" s="13" t="s">
        <v>2779</v>
      </c>
      <c r="C1195" s="13" t="str">
        <f t="array" ref="C1195">INDEX(manifest_11Sep!$A$1:$V$3202,MATCH($B1195,manifest_11Sep!$B$1:$B$3202,0),MATCH(A.Dep9SepList!C$1,manifest_11Sep!$A$1:$V$1,0))</f>
        <v>2NNQD34N7RM</v>
      </c>
      <c r="D1195" s="13" t="str">
        <f t="array" ref="D1195">INDEX(manifest_11Sep!$A$1:$V$3202,MATCH($B1195,manifest_11Sep!$B$1:$B$3202,0),MATCH(A.Dep9SepList!D$1,manifest_11Sep!$A$1:$V$1,0))</f>
        <v>Male</v>
      </c>
      <c r="E1195" s="13" t="str">
        <f t="array" ref="E1195">INDEX(manifest_11Sep!$A$1:$V$3202,MATCH($B1195,manifest_11Sep!$B$1:$B$3202,0),MATCH(A.Dep9SepList!E$1,manifest_11Sep!$A$1:$V$1,0))</f>
        <v>Vittorio Jose Astete</v>
      </c>
      <c r="F1195" s="13" t="str">
        <f t="array" ref="F1195">INDEX(manifest_11Sep!$A$1:$V$3202,MATCH($B1195,manifest_11Sep!$B$1:$B$3202,0),MATCH(A.Dep9SepList!F$1,manifest_11Sep!$A$1:$V$1,0))</f>
        <v>Manuel</v>
      </c>
      <c r="G1195" s="13">
        <f t="array" ref="G1195">INDEX(manifest_11Sep!$A$1:$V$3202,MATCH($B1195,manifest_11Sep!$B$1:$B$3202,0),MATCH(A.Dep9SepList!G$1,manifest_11Sep!$A$1:$V$1,0))</f>
        <v>16</v>
      </c>
      <c r="H1195" s="13" t="str">
        <f t="array" ref="H1195">INDEX(manifest_11Sep!$A$1:$V$3202,MATCH($B1195,manifest_11Sep!$B$1:$B$3202,0),MATCH(A.Dep9SepList!H$1,manifest_11Sep!$A$1:$V$1,0))</f>
        <v>John Woo 1</v>
      </c>
      <c r="I1195" s="13" t="str">
        <f t="array" ref="I1195">INDEX(manifest_11Sep!$A$1:$V$3202,MATCH($B1195,manifest_11Sep!$B$1:$B$3202,0),MATCH(A.Dep9SepList!I$1,manifest_11Sep!$A$1:$V$1,0))</f>
        <v>Jeju Air</v>
      </c>
      <c r="J1195" s="13" t="str">
        <f t="array" ref="J1195">INDEX(manifest_11Sep!$A$1:$V$3202,MATCH($B1195,manifest_11Sep!$B$1:$B$3202,0),MATCH(A.Dep9SepList!J$1,manifest_11Sep!$A$1:$V$1,0))</f>
        <v>7C 2103</v>
      </c>
      <c r="K1195" s="32" t="str">
        <f t="array" ref="K1195">INDEX(manifest_11Sep!$A$1:$V$3202,MATCH($B1195,manifest_11Sep!$B$1:$B$3202,0),MATCH(A.Dep9SepList!K$1,manifest_11Sep!$A$1:$V$1,0))</f>
        <v>18-thg 9-25</v>
      </c>
      <c r="L1195" s="20">
        <f t="array" ref="L1195">INDEX(manifest_11Sep!$A$1:$V$3202,MATCH($B1195,manifest_11Sep!$B$1:$B$3202,0),MATCH(A.Dep9SepList!L$1,manifest_11Sep!$A$1:$V$1,0))</f>
        <v>0.79513888888888884</v>
      </c>
      <c r="M1195" s="13" t="str">
        <f t="array" ref="M1195">INDEX(manifest_11Sep!$A$1:$V$3202,MATCH($B1195,manifest_11Sep!$B$1:$B$3202,0),MATCH(A.Dep9SepList!M$1,manifest_11Sep!$A$1:$V$1,0))</f>
        <v>ICN-T1</v>
      </c>
      <c r="N1195" s="13" t="str">
        <f t="array" ref="N1195">INDEX(manifest_11Sep!$A$1:$V$3202,MATCH($B1195,manifest_11Sep!$B$1:$B$3202,0),MATCH(A.Dep9SepList!N$1,manifest_11Sep!$A$1:$V$1,0))</f>
        <v>LOTTE</v>
      </c>
      <c r="O1195" s="31"/>
      <c r="P1195" s="20" t="e" cm="1" vm="1">
        <f t="array" aca="1" ref="P1195" ca="1">IF(J1195="","",_xlfn.XLOOKUP(J1195&amp;N1195,'A.Departure Grouping'!AQ:AQ&amp;'A.Departure Grouping'!AP:AP,'A.Departure Grouping'!AR:AR,"",0))</f>
        <v>#NAME?</v>
      </c>
      <c r="Q1195" s="13">
        <v>15262412</v>
      </c>
      <c r="R1195" s="13" t="s">
        <v>61</v>
      </c>
      <c r="S1195" s="13">
        <f t="array" ref="S1195">INDEX(manifest_11Sep!$A$1:$V$3202,MATCH($B1195,manifest_11Sep!$B$1:$B$3202,0),MATCH(A.Dep9SepList!S$1,manifest_11Sep!$A$1:$V$1,0))</f>
        <v>0</v>
      </c>
      <c r="T1195" s="13"/>
    </row>
    <row r="1196" spans="1:22">
      <c r="A1196" s="13" t="str">
        <f t="array" ref="A1196">INDEX(manifest_11Sep!$A$1:$V$3202,MATCH($B1196,manifest_11Sep!$B$1:$B$3202,0),MATCH(A.Dep9SepList!A$1,manifest_11Sep!$A$1:$V$1,0))</f>
        <v>A</v>
      </c>
      <c r="B1196" s="13" t="s">
        <v>2804</v>
      </c>
      <c r="C1196" s="13" t="str">
        <f t="array" ref="C1196">INDEX(manifest_11Sep!$A$1:$V$3202,MATCH($B1196,manifest_11Sep!$B$1:$B$3202,0),MATCH(A.Dep9SepList!C$1,manifest_11Sep!$A$1:$V$1,0))</f>
        <v>5VN56SBGNW8</v>
      </c>
      <c r="D1196" s="13" t="str">
        <f t="array" ref="D1196">INDEX(manifest_11Sep!$A$1:$V$3202,MATCH($B1196,manifest_11Sep!$B$1:$B$3202,0),MATCH(A.Dep9SepList!D$1,manifest_11Sep!$A$1:$V$1,0))</f>
        <v>Female</v>
      </c>
      <c r="E1196" s="13" t="str">
        <f t="array" ref="E1196">INDEX(manifest_11Sep!$A$1:$V$3202,MATCH($B1196,manifest_11Sep!$B$1:$B$3202,0),MATCH(A.Dep9SepList!E$1,manifest_11Sep!$A$1:$V$1,0))</f>
        <v>Carmelita</v>
      </c>
      <c r="F1196" s="13" t="str">
        <f t="array" ref="F1196">INDEX(manifest_11Sep!$A$1:$V$3202,MATCH($B1196,manifest_11Sep!$B$1:$B$3202,0),MATCH(A.Dep9SepList!F$1,manifest_11Sep!$A$1:$V$1,0))</f>
        <v>De Castro</v>
      </c>
      <c r="G1196" s="13">
        <f t="array" ref="G1196">INDEX(manifest_11Sep!$A$1:$V$3202,MATCH($B1196,manifest_11Sep!$B$1:$B$3202,0),MATCH(A.Dep9SepList!G$1,manifest_11Sep!$A$1:$V$1,0))</f>
        <v>76</v>
      </c>
      <c r="H1196" s="13" t="str">
        <f t="array" ref="H1196">INDEX(manifest_11Sep!$A$1:$V$3202,MATCH($B1196,manifest_11Sep!$B$1:$B$3202,0),MATCH(A.Dep9SepList!H$1,manifest_11Sep!$A$1:$V$1,0))</f>
        <v>John Woo 1</v>
      </c>
      <c r="I1196" s="13" t="str">
        <f t="array" ref="I1196">INDEX(manifest_11Sep!$A$1:$V$3202,MATCH($B1196,manifest_11Sep!$B$1:$B$3202,0),MATCH(A.Dep9SepList!I$1,manifest_11Sep!$A$1:$V$1,0))</f>
        <v>Jeju Air</v>
      </c>
      <c r="J1196" s="13" t="str">
        <f t="array" ref="J1196">INDEX(manifest_11Sep!$A$1:$V$3202,MATCH($B1196,manifest_11Sep!$B$1:$B$3202,0),MATCH(A.Dep9SepList!J$1,manifest_11Sep!$A$1:$V$1,0))</f>
        <v>7C 2103</v>
      </c>
      <c r="K1196" s="32" t="str">
        <f t="array" ref="K1196">INDEX(manifest_11Sep!$A$1:$V$3202,MATCH($B1196,manifest_11Sep!$B$1:$B$3202,0),MATCH(A.Dep9SepList!K$1,manifest_11Sep!$A$1:$V$1,0))</f>
        <v>18-thg 9-25</v>
      </c>
      <c r="L1196" s="20">
        <f t="array" ref="L1196">INDEX(manifest_11Sep!$A$1:$V$3202,MATCH($B1196,manifest_11Sep!$B$1:$B$3202,0),MATCH(A.Dep9SepList!L$1,manifest_11Sep!$A$1:$V$1,0))</f>
        <v>0.79513888888888884</v>
      </c>
      <c r="M1196" s="13" t="str">
        <f t="array" ref="M1196">INDEX(manifest_11Sep!$A$1:$V$3202,MATCH($B1196,manifest_11Sep!$B$1:$B$3202,0),MATCH(A.Dep9SepList!M$1,manifest_11Sep!$A$1:$V$1,0))</f>
        <v>ICN-T1</v>
      </c>
      <c r="N1196" s="13" t="str">
        <f t="array" ref="N1196">INDEX(manifest_11Sep!$A$1:$V$3202,MATCH($B1196,manifest_11Sep!$B$1:$B$3202,0),MATCH(A.Dep9SepList!N$1,manifest_11Sep!$A$1:$V$1,0))</f>
        <v>LOTTE</v>
      </c>
      <c r="O1196" s="31"/>
      <c r="P1196" s="20" t="e" cm="1" vm="1">
        <f t="array" aca="1" ref="P1196" ca="1">IF(J1196="","",_xlfn.XLOOKUP(J1196&amp;N1196,'A.Departure Grouping'!AQ:AQ&amp;'A.Departure Grouping'!AP:AP,'A.Departure Grouping'!AR:AR,"",0))</f>
        <v>#NAME?</v>
      </c>
      <c r="Q1196" s="13">
        <v>15262417</v>
      </c>
      <c r="R1196" s="13" t="s">
        <v>61</v>
      </c>
      <c r="S1196" s="13">
        <f t="array" ref="S1196">INDEX(manifest_11Sep!$A$1:$V$3202,MATCH($B1196,manifest_11Sep!$B$1:$B$3202,0),MATCH(A.Dep9SepList!S$1,manifest_11Sep!$A$1:$V$1,0))</f>
        <v>0</v>
      </c>
      <c r="T1196" s="17"/>
    </row>
    <row r="1197" spans="1:22">
      <c r="A1197" s="13" t="str">
        <f t="array" ref="A1197">INDEX(manifest_11Sep!$A$1:$V$3202,MATCH($B1197,manifest_11Sep!$B$1:$B$3202,0),MATCH(A.Dep9SepList!A$1,manifest_11Sep!$A$1:$V$1,0))</f>
        <v>A</v>
      </c>
      <c r="B1197" s="13" t="s">
        <v>2807</v>
      </c>
      <c r="C1197" s="13" t="str">
        <f t="array" ref="C1197">INDEX(manifest_11Sep!$A$1:$V$3202,MATCH($B1197,manifest_11Sep!$B$1:$B$3202,0),MATCH(A.Dep9SepList!C$1,manifest_11Sep!$A$1:$V$1,0))</f>
        <v>5VN56SBGNW8</v>
      </c>
      <c r="D1197" s="13" t="str">
        <f t="array" ref="D1197">INDEX(manifest_11Sep!$A$1:$V$3202,MATCH($B1197,manifest_11Sep!$B$1:$B$3202,0),MATCH(A.Dep9SepList!D$1,manifest_11Sep!$A$1:$V$1,0))</f>
        <v>Female</v>
      </c>
      <c r="E1197" s="13" t="str">
        <f t="array" ref="E1197">INDEX(manifest_11Sep!$A$1:$V$3202,MATCH($B1197,manifest_11Sep!$B$1:$B$3202,0),MATCH(A.Dep9SepList!E$1,manifest_11Sep!$A$1:$V$1,0))</f>
        <v>Layni</v>
      </c>
      <c r="F1197" s="13" t="str">
        <f t="array" ref="F1197">INDEX(manifest_11Sep!$A$1:$V$3202,MATCH($B1197,manifest_11Sep!$B$1:$B$3202,0),MATCH(A.Dep9SepList!F$1,manifest_11Sep!$A$1:$V$1,0))</f>
        <v>Damasco</v>
      </c>
      <c r="G1197" s="13">
        <f t="array" ref="G1197">INDEX(manifest_11Sep!$A$1:$V$3202,MATCH($B1197,manifest_11Sep!$B$1:$B$3202,0),MATCH(A.Dep9SepList!G$1,manifest_11Sep!$A$1:$V$1,0))</f>
        <v>66</v>
      </c>
      <c r="H1197" s="13" t="str">
        <f t="array" ref="H1197">INDEX(manifest_11Sep!$A$1:$V$3202,MATCH($B1197,manifest_11Sep!$B$1:$B$3202,0),MATCH(A.Dep9SepList!H$1,manifest_11Sep!$A$1:$V$1,0))</f>
        <v>John Woo 1</v>
      </c>
      <c r="I1197" s="13" t="str">
        <f t="array" ref="I1197">INDEX(manifest_11Sep!$A$1:$V$3202,MATCH($B1197,manifest_11Sep!$B$1:$B$3202,0),MATCH(A.Dep9SepList!I$1,manifest_11Sep!$A$1:$V$1,0))</f>
        <v>Jeju Air</v>
      </c>
      <c r="J1197" s="13" t="str">
        <f t="array" ref="J1197">INDEX(manifest_11Sep!$A$1:$V$3202,MATCH($B1197,manifest_11Sep!$B$1:$B$3202,0),MATCH(A.Dep9SepList!J$1,manifest_11Sep!$A$1:$V$1,0))</f>
        <v>7C 2103</v>
      </c>
      <c r="K1197" s="32" t="str">
        <f t="array" ref="K1197">INDEX(manifest_11Sep!$A$1:$V$3202,MATCH($B1197,manifest_11Sep!$B$1:$B$3202,0),MATCH(A.Dep9SepList!K$1,manifest_11Sep!$A$1:$V$1,0))</f>
        <v>18-thg 9-25</v>
      </c>
      <c r="L1197" s="20">
        <f t="array" ref="L1197">INDEX(manifest_11Sep!$A$1:$V$3202,MATCH($B1197,manifest_11Sep!$B$1:$B$3202,0),MATCH(A.Dep9SepList!L$1,manifest_11Sep!$A$1:$V$1,0))</f>
        <v>0.79513888888888884</v>
      </c>
      <c r="M1197" s="13" t="str">
        <f t="array" ref="M1197">INDEX(manifest_11Sep!$A$1:$V$3202,MATCH($B1197,manifest_11Sep!$B$1:$B$3202,0),MATCH(A.Dep9SepList!M$1,manifest_11Sep!$A$1:$V$1,0))</f>
        <v>ICN-T1</v>
      </c>
      <c r="N1197" s="13" t="str">
        <f t="array" ref="N1197">INDEX(manifest_11Sep!$A$1:$V$3202,MATCH($B1197,manifest_11Sep!$B$1:$B$3202,0),MATCH(A.Dep9SepList!N$1,manifest_11Sep!$A$1:$V$1,0))</f>
        <v>LOTTE</v>
      </c>
      <c r="O1197" s="31"/>
      <c r="P1197" s="20" t="e" cm="1" vm="1">
        <f t="array" aca="1" ref="P1197" ca="1">IF(J1197="","",_xlfn.XLOOKUP(J1197&amp;N1197,'A.Departure Grouping'!AQ:AQ&amp;'A.Departure Grouping'!AP:AP,'A.Departure Grouping'!AR:AR,"",0))</f>
        <v>#NAME?</v>
      </c>
      <c r="Q1197" s="13">
        <v>15262417</v>
      </c>
      <c r="R1197" s="13" t="s">
        <v>61</v>
      </c>
      <c r="S1197" s="13">
        <f t="array" ref="S1197">INDEX(manifest_11Sep!$A$1:$V$3202,MATCH($B1197,manifest_11Sep!$B$1:$B$3202,0),MATCH(A.Dep9SepList!S$1,manifest_11Sep!$A$1:$V$1,0))</f>
        <v>0</v>
      </c>
      <c r="T1197" s="17"/>
    </row>
    <row r="1198" spans="1:22">
      <c r="A1198" s="13" t="str">
        <f t="array" ref="A1198">INDEX(manifest_11Sep!$A$1:$V$3202,MATCH($B1198,manifest_11Sep!$B$1:$B$3202,0),MATCH(A.Dep9SepList!A$1,manifest_11Sep!$A$1:$V$1,0))</f>
        <v>A</v>
      </c>
      <c r="B1198" s="13" t="s">
        <v>75</v>
      </c>
      <c r="C1198" s="13" t="str">
        <f t="array" ref="C1198">INDEX(manifest_11Sep!$A$1:$V$3202,MATCH($B1198,manifest_11Sep!$B$1:$B$3202,0),MATCH(A.Dep9SepList!C$1,manifest_11Sep!$A$1:$V$1,0))</f>
        <v>64NQP9SW72V</v>
      </c>
      <c r="D1198" s="13" t="str">
        <f t="array" ref="D1198">INDEX(manifest_11Sep!$A$1:$V$3202,MATCH($B1198,manifest_11Sep!$B$1:$B$3202,0),MATCH(A.Dep9SepList!D$1,manifest_11Sep!$A$1:$V$1,0))</f>
        <v>Female</v>
      </c>
      <c r="E1198" s="13" t="str">
        <f t="array" ref="E1198">INDEX(manifest_11Sep!$A$1:$V$3202,MATCH($B1198,manifest_11Sep!$B$1:$B$3202,0),MATCH(A.Dep9SepList!E$1,manifest_11Sep!$A$1:$V$1,0))</f>
        <v>Folashade</v>
      </c>
      <c r="F1198" s="13" t="str">
        <f t="array" ref="F1198">INDEX(manifest_11Sep!$A$1:$V$3202,MATCH($B1198,manifest_11Sep!$B$1:$B$3202,0),MATCH(A.Dep9SepList!F$1,manifest_11Sep!$A$1:$V$1,0))</f>
        <v>Awosanmi</v>
      </c>
      <c r="G1198" s="13">
        <f t="array" ref="G1198">INDEX(manifest_11Sep!$A$1:$V$3202,MATCH($B1198,manifest_11Sep!$B$1:$B$3202,0),MATCH(A.Dep9SepList!G$1,manifest_11Sep!$A$1:$V$1,0))</f>
        <v>59</v>
      </c>
      <c r="H1198" s="13" t="str">
        <f t="array" ref="H1198">INDEX(manifest_11Sep!$A$1:$V$3202,MATCH($B1198,manifest_11Sep!$B$1:$B$3202,0),MATCH(A.Dep9SepList!H$1,manifest_11Sep!$A$1:$V$1,0))</f>
        <v>Adeolu Durotoye</v>
      </c>
      <c r="I1198" s="13" t="str">
        <f t="array" ref="I1198">INDEX(manifest_11Sep!$A$1:$V$3202,MATCH($B1198,manifest_11Sep!$B$1:$B$3202,0),MATCH(A.Dep9SepList!I$1,manifest_11Sep!$A$1:$V$1,0))</f>
        <v>Air Canada</v>
      </c>
      <c r="J1198" s="13" t="str">
        <f t="array" ref="J1198">INDEX(manifest_11Sep!$A$1:$V$3202,MATCH($B1198,manifest_11Sep!$B$1:$B$3202,0),MATCH(A.Dep9SepList!J$1,manifest_11Sep!$A$1:$V$1,0))</f>
        <v>AC 62</v>
      </c>
      <c r="K1198" s="32" t="str">
        <f t="array" ref="K1198">INDEX(manifest_11Sep!$A$1:$V$3202,MATCH($B1198,manifest_11Sep!$B$1:$B$3202,0),MATCH(A.Dep9SepList!K$1,manifest_11Sep!$A$1:$V$1,0))</f>
        <v>18-thg 9-25</v>
      </c>
      <c r="L1198" s="20">
        <f t="array" ref="L1198">INDEX(manifest_11Sep!$A$1:$V$3202,MATCH($B1198,manifest_11Sep!$B$1:$B$3202,0),MATCH(A.Dep9SepList!L$1,manifest_11Sep!$A$1:$V$1,0))</f>
        <v>0.79513888888888884</v>
      </c>
      <c r="M1198" s="13" t="str">
        <f t="array" ref="M1198">INDEX(manifest_11Sep!$A$1:$V$3202,MATCH($B1198,manifest_11Sep!$B$1:$B$3202,0),MATCH(A.Dep9SepList!M$1,manifest_11Sep!$A$1:$V$1,0))</f>
        <v>ICN-T1</v>
      </c>
      <c r="N1198" s="13" t="str">
        <f t="array" ref="N1198">INDEX(manifest_11Sep!$A$1:$V$3202,MATCH($B1198,manifest_11Sep!$B$1:$B$3202,0),MATCH(A.Dep9SepList!N$1,manifest_11Sep!$A$1:$V$1,0))</f>
        <v>LOTTE</v>
      </c>
      <c r="O1198" s="31"/>
      <c r="P1198" s="20" t="e" cm="1" vm="1">
        <f t="array" aca="1" ref="P1198" ca="1">IF(J1198="","",_xlfn.XLOOKUP(J1198&amp;N1198,'A.Departure Grouping'!AQ:AQ&amp;'A.Departure Grouping'!AP:AP,'A.Departure Grouping'!AR:AR,"",0))</f>
        <v>#NAME?</v>
      </c>
      <c r="Q1198" s="13">
        <v>15262310</v>
      </c>
      <c r="R1198" s="13" t="s">
        <v>43</v>
      </c>
      <c r="S1198" s="13">
        <f t="array" ref="S1198">INDEX(manifest_11Sep!$A$1:$V$3202,MATCH($B1198,manifest_11Sep!$B$1:$B$3202,0),MATCH(A.Dep9SepList!S$1,manifest_11Sep!$A$1:$V$1,0))</f>
        <v>0</v>
      </c>
      <c r="T1198" s="17"/>
    </row>
    <row r="1199" spans="1:22">
      <c r="A1199" s="13" t="str">
        <f t="array" ref="A1199">INDEX(manifest_11Sep!$A$1:$V$3202,MATCH($B1199,manifest_11Sep!$B$1:$B$3202,0),MATCH(A.Dep9SepList!A$1,manifest_11Sep!$A$1:$V$1,0))</f>
        <v>A</v>
      </c>
      <c r="B1199" s="13" t="s">
        <v>133</v>
      </c>
      <c r="C1199" s="13" t="str">
        <f t="array" ref="C1199">INDEX(manifest_11Sep!$A$1:$V$3202,MATCH($B1199,manifest_11Sep!$B$1:$B$3202,0),MATCH(A.Dep9SepList!C$1,manifest_11Sep!$A$1:$V$1,0))</f>
        <v>7ZN48KV59ND</v>
      </c>
      <c r="D1199" s="13" t="str">
        <f t="array" ref="D1199">INDEX(manifest_11Sep!$A$1:$V$3202,MATCH($B1199,manifest_11Sep!$B$1:$B$3202,0),MATCH(A.Dep9SepList!D$1,manifest_11Sep!$A$1:$V$1,0))</f>
        <v>Male</v>
      </c>
      <c r="E1199" s="13" t="str">
        <f t="array" ref="E1199">INDEX(manifest_11Sep!$A$1:$V$3202,MATCH($B1199,manifest_11Sep!$B$1:$B$3202,0),MATCH(A.Dep9SepList!E$1,manifest_11Sep!$A$1:$V$1,0))</f>
        <v>Omotoso Muniru</v>
      </c>
      <c r="F1199" s="13" t="str">
        <f t="array" ref="F1199">INDEX(manifest_11Sep!$A$1:$V$3202,MATCH($B1199,manifest_11Sep!$B$1:$B$3202,0),MATCH(A.Dep9SepList!F$1,manifest_11Sep!$A$1:$V$1,0))</f>
        <v>Alimi</v>
      </c>
      <c r="G1199" s="13">
        <f t="array" ref="G1199">INDEX(manifest_11Sep!$A$1:$V$3202,MATCH($B1199,manifest_11Sep!$B$1:$B$3202,0),MATCH(A.Dep9SepList!G$1,manifest_11Sep!$A$1:$V$1,0))</f>
        <v>66</v>
      </c>
      <c r="H1199" s="13" t="str">
        <f t="array" ref="H1199">INDEX(manifest_11Sep!$A$1:$V$3202,MATCH($B1199,manifest_11Sep!$B$1:$B$3202,0),MATCH(A.Dep9SepList!H$1,manifest_11Sep!$A$1:$V$1,0))</f>
        <v>Adeolu Durotoye</v>
      </c>
      <c r="I1199" s="13" t="str">
        <f t="array" ref="I1199">INDEX(manifest_11Sep!$A$1:$V$3202,MATCH($B1199,manifest_11Sep!$B$1:$B$3202,0),MATCH(A.Dep9SepList!I$1,manifest_11Sep!$A$1:$V$1,0))</f>
        <v>Air Canada</v>
      </c>
      <c r="J1199" s="13" t="str">
        <f t="array" ref="J1199">INDEX(manifest_11Sep!$A$1:$V$3202,MATCH($B1199,manifest_11Sep!$B$1:$B$3202,0),MATCH(A.Dep9SepList!J$1,manifest_11Sep!$A$1:$V$1,0))</f>
        <v>AC 62</v>
      </c>
      <c r="K1199" s="32" t="str">
        <f t="array" ref="K1199">INDEX(manifest_11Sep!$A$1:$V$3202,MATCH($B1199,manifest_11Sep!$B$1:$B$3202,0),MATCH(A.Dep9SepList!K$1,manifest_11Sep!$A$1:$V$1,0))</f>
        <v>18-thg 9-25</v>
      </c>
      <c r="L1199" s="20">
        <f t="array" ref="L1199">INDEX(manifest_11Sep!$A$1:$V$3202,MATCH($B1199,manifest_11Sep!$B$1:$B$3202,0),MATCH(A.Dep9SepList!L$1,manifest_11Sep!$A$1:$V$1,0))</f>
        <v>0.79513888888888884</v>
      </c>
      <c r="M1199" s="13" t="str">
        <f t="array" ref="M1199">INDEX(manifest_11Sep!$A$1:$V$3202,MATCH($B1199,manifest_11Sep!$B$1:$B$3202,0),MATCH(A.Dep9SepList!M$1,manifest_11Sep!$A$1:$V$1,0))</f>
        <v>ICN-T1</v>
      </c>
      <c r="N1199" s="13" t="str">
        <f t="array" ref="N1199">INDEX(manifest_11Sep!$A$1:$V$3202,MATCH($B1199,manifest_11Sep!$B$1:$B$3202,0),MATCH(A.Dep9SepList!N$1,manifest_11Sep!$A$1:$V$1,0))</f>
        <v>LOTTE</v>
      </c>
      <c r="O1199" s="31"/>
      <c r="P1199" s="20" t="e" cm="1" vm="1">
        <f t="array" aca="1" ref="P1199" ca="1">IF(J1199="","",_xlfn.XLOOKUP(J1199&amp;N1199,'A.Departure Grouping'!AQ:AQ&amp;'A.Departure Grouping'!AP:AP,'A.Departure Grouping'!AR:AR,"",0))</f>
        <v>#NAME?</v>
      </c>
      <c r="Q1199" s="13">
        <v>15262318</v>
      </c>
      <c r="R1199" s="13" t="s">
        <v>43</v>
      </c>
      <c r="S1199" s="13">
        <f t="array" ref="S1199">INDEX(manifest_11Sep!$A$1:$V$3202,MATCH($B1199,manifest_11Sep!$B$1:$B$3202,0),MATCH(A.Dep9SepList!S$1,manifest_11Sep!$A$1:$V$1,0))</f>
        <v>0</v>
      </c>
      <c r="T1199" s="17"/>
    </row>
    <row r="1200" spans="1:22">
      <c r="A1200" s="13" t="str">
        <f t="array" ref="A1200">INDEX(manifest_11Sep!$A$1:$V$3202,MATCH($B1200,manifest_11Sep!$B$1:$B$3202,0),MATCH(A.Dep9SepList!A$1,manifest_11Sep!$A$1:$V$1,0))</f>
        <v>A</v>
      </c>
      <c r="B1200" s="13" t="s">
        <v>136</v>
      </c>
      <c r="C1200" s="13" t="str">
        <f t="array" ref="C1200">INDEX(manifest_11Sep!$A$1:$V$3202,MATCH($B1200,manifest_11Sep!$B$1:$B$3202,0),MATCH(A.Dep9SepList!C$1,manifest_11Sep!$A$1:$V$1,0))</f>
        <v>7ZN48KV59ND</v>
      </c>
      <c r="D1200" s="13" t="str">
        <f t="array" ref="D1200">INDEX(manifest_11Sep!$A$1:$V$3202,MATCH($B1200,manifest_11Sep!$B$1:$B$3202,0),MATCH(A.Dep9SepList!D$1,manifest_11Sep!$A$1:$V$1,0))</f>
        <v>Female</v>
      </c>
      <c r="E1200" s="13" t="str">
        <f t="array" ref="E1200">INDEX(manifest_11Sep!$A$1:$V$3202,MATCH($B1200,manifest_11Sep!$B$1:$B$3202,0),MATCH(A.Dep9SepList!E$1,manifest_11Sep!$A$1:$V$1,0))</f>
        <v>Mujidat Abimbola</v>
      </c>
      <c r="F1200" s="13" t="str">
        <f t="array" ref="F1200">INDEX(manifest_11Sep!$A$1:$V$3202,MATCH($B1200,manifest_11Sep!$B$1:$B$3202,0),MATCH(A.Dep9SepList!F$1,manifest_11Sep!$A$1:$V$1,0))</f>
        <v>Alimi</v>
      </c>
      <c r="G1200" s="13">
        <f t="array" ref="G1200">INDEX(manifest_11Sep!$A$1:$V$3202,MATCH($B1200,manifest_11Sep!$B$1:$B$3202,0),MATCH(A.Dep9SepList!G$1,manifest_11Sep!$A$1:$V$1,0))</f>
        <v>63</v>
      </c>
      <c r="H1200" s="13" t="str">
        <f t="array" ref="H1200">INDEX(manifest_11Sep!$A$1:$V$3202,MATCH($B1200,manifest_11Sep!$B$1:$B$3202,0),MATCH(A.Dep9SepList!H$1,manifest_11Sep!$A$1:$V$1,0))</f>
        <v>Adeolu Durotoye</v>
      </c>
      <c r="I1200" s="13" t="str">
        <f t="array" ref="I1200">INDEX(manifest_11Sep!$A$1:$V$3202,MATCH($B1200,manifest_11Sep!$B$1:$B$3202,0),MATCH(A.Dep9SepList!I$1,manifest_11Sep!$A$1:$V$1,0))</f>
        <v>Air Canada</v>
      </c>
      <c r="J1200" s="13" t="str">
        <f t="array" ref="J1200">INDEX(manifest_11Sep!$A$1:$V$3202,MATCH($B1200,manifest_11Sep!$B$1:$B$3202,0),MATCH(A.Dep9SepList!J$1,manifest_11Sep!$A$1:$V$1,0))</f>
        <v>AC 62</v>
      </c>
      <c r="K1200" s="32" t="str">
        <f t="array" ref="K1200">INDEX(manifest_11Sep!$A$1:$V$3202,MATCH($B1200,manifest_11Sep!$B$1:$B$3202,0),MATCH(A.Dep9SepList!K$1,manifest_11Sep!$A$1:$V$1,0))</f>
        <v>18-thg 9-25</v>
      </c>
      <c r="L1200" s="20">
        <f t="array" ref="L1200">INDEX(manifest_11Sep!$A$1:$V$3202,MATCH($B1200,manifest_11Sep!$B$1:$B$3202,0),MATCH(A.Dep9SepList!L$1,manifest_11Sep!$A$1:$V$1,0))</f>
        <v>0.79513888888888884</v>
      </c>
      <c r="M1200" s="13" t="str">
        <f t="array" ref="M1200">INDEX(manifest_11Sep!$A$1:$V$3202,MATCH($B1200,manifest_11Sep!$B$1:$B$3202,0),MATCH(A.Dep9SepList!M$1,manifest_11Sep!$A$1:$V$1,0))</f>
        <v>ICN-T1</v>
      </c>
      <c r="N1200" s="13" t="str">
        <f t="array" ref="N1200">INDEX(manifest_11Sep!$A$1:$V$3202,MATCH($B1200,manifest_11Sep!$B$1:$B$3202,0),MATCH(A.Dep9SepList!N$1,manifest_11Sep!$A$1:$V$1,0))</f>
        <v>LOTTE</v>
      </c>
      <c r="O1200" s="31"/>
      <c r="P1200" s="20" t="e" cm="1" vm="1">
        <f t="array" aca="1" ref="P1200" ca="1">IF(J1200="","",_xlfn.XLOOKUP(J1200&amp;N1200,'A.Departure Grouping'!AQ:AQ&amp;'A.Departure Grouping'!AP:AP,'A.Departure Grouping'!AR:AR,"",0))</f>
        <v>#NAME?</v>
      </c>
      <c r="Q1200" s="13">
        <v>15262318</v>
      </c>
      <c r="R1200" s="13" t="s">
        <v>43</v>
      </c>
      <c r="S1200" s="13">
        <f t="array" ref="S1200">INDEX(manifest_11Sep!$A$1:$V$3202,MATCH($B1200,manifest_11Sep!$B$1:$B$3202,0),MATCH(A.Dep9SepList!S$1,manifest_11Sep!$A$1:$V$1,0))</f>
        <v>0</v>
      </c>
      <c r="T1200" s="17"/>
    </row>
    <row r="1201" spans="1:23">
      <c r="A1201" s="13" t="str">
        <f t="array" ref="A1201">INDEX(manifest_11Sep!$A$1:$V$3202,MATCH($B1201,manifest_11Sep!$B$1:$B$3202,0),MATCH(A.Dep9SepList!A$1,manifest_11Sep!$A$1:$V$1,0))</f>
        <v>A</v>
      </c>
      <c r="B1201" s="13" t="s">
        <v>1502</v>
      </c>
      <c r="C1201" s="13" t="str">
        <f t="array" ref="C1201">INDEX(manifest_11Sep!$A$1:$V$3202,MATCH($B1201,manifest_11Sep!$B$1:$B$3202,0),MATCH(A.Dep9SepList!C$1,manifest_11Sep!$A$1:$V$1,0))</f>
        <v>9DNXLWV6GYV</v>
      </c>
      <c r="D1201" s="13" t="str">
        <f t="array" ref="D1201">INDEX(manifest_11Sep!$A$1:$V$3202,MATCH($B1201,manifest_11Sep!$B$1:$B$3202,0),MATCH(A.Dep9SepList!D$1,manifest_11Sep!$A$1:$V$1,0))</f>
        <v>Female</v>
      </c>
      <c r="E1201" s="13" t="str">
        <f t="array" ref="E1201">INDEX(manifest_11Sep!$A$1:$V$3202,MATCH($B1201,manifest_11Sep!$B$1:$B$3202,0),MATCH(A.Dep9SepList!E$1,manifest_11Sep!$A$1:$V$1,0))</f>
        <v>Andaleeb</v>
      </c>
      <c r="F1201" s="13" t="str">
        <f t="array" ref="F1201">INDEX(manifest_11Sep!$A$1:$V$3202,MATCH($B1201,manifest_11Sep!$B$1:$B$3202,0),MATCH(A.Dep9SepList!F$1,manifest_11Sep!$A$1:$V$1,0))</f>
        <v>Masood</v>
      </c>
      <c r="G1201" s="13">
        <f t="array" ref="G1201">INDEX(manifest_11Sep!$A$1:$V$3202,MATCH($B1201,manifest_11Sep!$B$1:$B$3202,0),MATCH(A.Dep9SepList!G$1,manifest_11Sep!$A$1:$V$1,0))</f>
        <v>62</v>
      </c>
      <c r="H1201" s="13" t="str">
        <f t="array" ref="H1201">INDEX(manifest_11Sep!$A$1:$V$3202,MATCH($B1201,manifest_11Sep!$B$1:$B$3202,0),MATCH(A.Dep9SepList!H$1,manifest_11Sep!$A$1:$V$1,0))</f>
        <v>Andaleeb Masood</v>
      </c>
      <c r="I1201" s="13" t="str">
        <f t="array" ref="I1201">INDEX(manifest_11Sep!$A$1:$V$3202,MATCH($B1201,manifest_11Sep!$B$1:$B$3202,0),MATCH(A.Dep9SepList!I$1,manifest_11Sep!$A$1:$V$1,0))</f>
        <v>Air Canada</v>
      </c>
      <c r="J1201" s="13" t="str">
        <f t="array" ref="J1201">INDEX(manifest_11Sep!$A$1:$V$3202,MATCH($B1201,manifest_11Sep!$B$1:$B$3202,0),MATCH(A.Dep9SepList!J$1,manifest_11Sep!$A$1:$V$1,0))</f>
        <v>AC 62</v>
      </c>
      <c r="K1201" s="32" t="str">
        <f t="array" ref="K1201">INDEX(manifest_11Sep!$A$1:$V$3202,MATCH($B1201,manifest_11Sep!$B$1:$B$3202,0),MATCH(A.Dep9SepList!K$1,manifest_11Sep!$A$1:$V$1,0))</f>
        <v>18-thg 9-25</v>
      </c>
      <c r="L1201" s="20">
        <f t="array" ref="L1201">INDEX(manifest_11Sep!$A$1:$V$3202,MATCH($B1201,manifest_11Sep!$B$1:$B$3202,0),MATCH(A.Dep9SepList!L$1,manifest_11Sep!$A$1:$V$1,0))</f>
        <v>0.79513888888888884</v>
      </c>
      <c r="M1201" s="13" t="str">
        <f t="array" ref="M1201">INDEX(manifest_11Sep!$A$1:$V$3202,MATCH($B1201,manifest_11Sep!$B$1:$B$3202,0),MATCH(A.Dep9SepList!M$1,manifest_11Sep!$A$1:$V$1,0))</f>
        <v>ICN-T1</v>
      </c>
      <c r="N1201" s="13" t="str">
        <f t="array" ref="N1201">INDEX(manifest_11Sep!$A$1:$V$3202,MATCH($B1201,manifest_11Sep!$B$1:$B$3202,0),MATCH(A.Dep9SepList!N$1,manifest_11Sep!$A$1:$V$1,0))</f>
        <v>LOTTE</v>
      </c>
      <c r="O1201" s="31"/>
      <c r="P1201" s="20" t="e" cm="1" vm="1">
        <f t="array" aca="1" ref="P1201" ca="1">IF(J1201="","",_xlfn.XLOOKUP(J1201&amp;N1201,'A.Departure Grouping'!AQ:AQ&amp;'A.Departure Grouping'!AP:AP,'A.Departure Grouping'!AR:AR,"",0))</f>
        <v>#NAME?</v>
      </c>
      <c r="Q1201" s="13">
        <v>15262332</v>
      </c>
      <c r="R1201" s="13" t="s">
        <v>61</v>
      </c>
      <c r="S1201" s="13">
        <f t="array" ref="S1201">INDEX(manifest_11Sep!$A$1:$V$3202,MATCH($B1201,manifest_11Sep!$B$1:$B$3202,0),MATCH(A.Dep9SepList!S$1,manifest_11Sep!$A$1:$V$1,0))</f>
        <v>0</v>
      </c>
      <c r="T1201" s="17"/>
    </row>
    <row r="1202" spans="1:23">
      <c r="A1202" s="13" t="str">
        <f t="array" ref="A1202">INDEX(manifest_11Sep!$A$1:$V$3202,MATCH($B1202,manifest_11Sep!$B$1:$B$3202,0),MATCH(A.Dep9SepList!A$1,manifest_11Sep!$A$1:$V$1,0))</f>
        <v>A</v>
      </c>
      <c r="B1202" s="13" t="s">
        <v>1506</v>
      </c>
      <c r="C1202" s="13" t="str">
        <f t="array" ref="C1202">INDEX(manifest_11Sep!$A$1:$V$3202,MATCH($B1202,manifest_11Sep!$B$1:$B$3202,0),MATCH(A.Dep9SepList!C$1,manifest_11Sep!$A$1:$V$1,0))</f>
        <v>9DNXLWV6GYV</v>
      </c>
      <c r="D1202" s="13" t="str">
        <f t="array" ref="D1202">INDEX(manifest_11Sep!$A$1:$V$3202,MATCH($B1202,manifest_11Sep!$B$1:$B$3202,0),MATCH(A.Dep9SepList!D$1,manifest_11Sep!$A$1:$V$1,0))</f>
        <v>Female</v>
      </c>
      <c r="E1202" s="13" t="str">
        <f t="array" ref="E1202">INDEX(manifest_11Sep!$A$1:$V$3202,MATCH($B1202,manifest_11Sep!$B$1:$B$3202,0),MATCH(A.Dep9SepList!E$1,manifest_11Sep!$A$1:$V$1,0))</f>
        <v>Susan</v>
      </c>
      <c r="F1202" s="13" t="str">
        <f t="array" ref="F1202">INDEX(manifest_11Sep!$A$1:$V$3202,MATCH($B1202,manifest_11Sep!$B$1:$B$3202,0),MATCH(A.Dep9SepList!F$1,manifest_11Sep!$A$1:$V$1,0))</f>
        <v>Behboodi</v>
      </c>
      <c r="G1202" s="13">
        <f t="array" ref="G1202">INDEX(manifest_11Sep!$A$1:$V$3202,MATCH($B1202,manifest_11Sep!$B$1:$B$3202,0),MATCH(A.Dep9SepList!G$1,manifest_11Sep!$A$1:$V$1,0))</f>
        <v>30</v>
      </c>
      <c r="H1202" s="13" t="str">
        <f t="array" ref="H1202">INDEX(manifest_11Sep!$A$1:$V$3202,MATCH($B1202,manifest_11Sep!$B$1:$B$3202,0),MATCH(A.Dep9SepList!H$1,manifest_11Sep!$A$1:$V$1,0))</f>
        <v>Andaleeb Masood</v>
      </c>
      <c r="I1202" s="13" t="str">
        <f t="array" ref="I1202">INDEX(manifest_11Sep!$A$1:$V$3202,MATCH($B1202,manifest_11Sep!$B$1:$B$3202,0),MATCH(A.Dep9SepList!I$1,manifest_11Sep!$A$1:$V$1,0))</f>
        <v>Air Canada</v>
      </c>
      <c r="J1202" s="13" t="str">
        <f t="array" ref="J1202">INDEX(manifest_11Sep!$A$1:$V$3202,MATCH($B1202,manifest_11Sep!$B$1:$B$3202,0),MATCH(A.Dep9SepList!J$1,manifest_11Sep!$A$1:$V$1,0))</f>
        <v>AC 62</v>
      </c>
      <c r="K1202" s="32" t="str">
        <f t="array" ref="K1202">INDEX(manifest_11Sep!$A$1:$V$3202,MATCH($B1202,manifest_11Sep!$B$1:$B$3202,0),MATCH(A.Dep9SepList!K$1,manifest_11Sep!$A$1:$V$1,0))</f>
        <v>18-thg 9-25</v>
      </c>
      <c r="L1202" s="20">
        <f t="array" ref="L1202">INDEX(manifest_11Sep!$A$1:$V$3202,MATCH($B1202,manifest_11Sep!$B$1:$B$3202,0),MATCH(A.Dep9SepList!L$1,manifest_11Sep!$A$1:$V$1,0))</f>
        <v>0.79513888888888884</v>
      </c>
      <c r="M1202" s="13" t="str">
        <f t="array" ref="M1202">INDEX(manifest_11Sep!$A$1:$V$3202,MATCH($B1202,manifest_11Sep!$B$1:$B$3202,0),MATCH(A.Dep9SepList!M$1,manifest_11Sep!$A$1:$V$1,0))</f>
        <v>ICN-T1</v>
      </c>
      <c r="N1202" s="13" t="str">
        <f t="array" ref="N1202">INDEX(manifest_11Sep!$A$1:$V$3202,MATCH($B1202,manifest_11Sep!$B$1:$B$3202,0),MATCH(A.Dep9SepList!N$1,manifest_11Sep!$A$1:$V$1,0))</f>
        <v>LOTTE</v>
      </c>
      <c r="O1202" s="31"/>
      <c r="P1202" s="20" t="e" cm="1" vm="1">
        <f t="array" aca="1" ref="P1202" ca="1">IF(J1202="","",_xlfn.XLOOKUP(J1202&amp;N1202,'A.Departure Grouping'!AQ:AQ&amp;'A.Departure Grouping'!AP:AP,'A.Departure Grouping'!AR:AR,"",0))</f>
        <v>#NAME?</v>
      </c>
      <c r="Q1202" s="13">
        <v>15262332</v>
      </c>
      <c r="R1202" s="13" t="s">
        <v>61</v>
      </c>
      <c r="S1202" s="13">
        <f t="array" ref="S1202">INDEX(manifest_11Sep!$A$1:$V$3202,MATCH($B1202,manifest_11Sep!$B$1:$B$3202,0),MATCH(A.Dep9SepList!S$1,manifest_11Sep!$A$1:$V$1,0))</f>
        <v>0</v>
      </c>
      <c r="T1202" s="17"/>
    </row>
    <row r="1203" spans="1:23">
      <c r="A1203" s="13" t="str">
        <f t="array" ref="A1203">INDEX(manifest_11Sep!$A$1:$V$3202,MATCH($B1203,manifest_11Sep!$B$1:$B$3202,0),MATCH(A.Dep9SepList!A$1,manifest_11Sep!$A$1:$V$1,0))</f>
        <v>A</v>
      </c>
      <c r="B1203" s="13" t="s">
        <v>1508</v>
      </c>
      <c r="C1203" s="13" t="str">
        <f t="array" ref="C1203">INDEX(manifest_11Sep!$A$1:$V$3202,MATCH($B1203,manifest_11Sep!$B$1:$B$3202,0),MATCH(A.Dep9SepList!C$1,manifest_11Sep!$A$1:$V$1,0))</f>
        <v>9DNXLWV6GYV</v>
      </c>
      <c r="D1203" s="13" t="str">
        <f t="array" ref="D1203">INDEX(manifest_11Sep!$A$1:$V$3202,MATCH($B1203,manifest_11Sep!$B$1:$B$3202,0),MATCH(A.Dep9SepList!D$1,manifest_11Sep!$A$1:$V$1,0))</f>
        <v>Female</v>
      </c>
      <c r="E1203" s="13" t="str">
        <f t="array" ref="E1203">INDEX(manifest_11Sep!$A$1:$V$3202,MATCH($B1203,manifest_11Sep!$B$1:$B$3202,0),MATCH(A.Dep9SepList!E$1,manifest_11Sep!$A$1:$V$1,0))</f>
        <v>Jaspreet</v>
      </c>
      <c r="F1203" s="13" t="str">
        <f t="array" ref="F1203">INDEX(manifest_11Sep!$A$1:$V$3202,MATCH($B1203,manifest_11Sep!$B$1:$B$3202,0),MATCH(A.Dep9SepList!F$1,manifest_11Sep!$A$1:$V$1,0))</f>
        <v>Kang</v>
      </c>
      <c r="G1203" s="13">
        <f t="array" ref="G1203">INDEX(manifest_11Sep!$A$1:$V$3202,MATCH($B1203,manifest_11Sep!$B$1:$B$3202,0),MATCH(A.Dep9SepList!G$1,manifest_11Sep!$A$1:$V$1,0))</f>
        <v>40</v>
      </c>
      <c r="H1203" s="13" t="str">
        <f t="array" ref="H1203">INDEX(manifest_11Sep!$A$1:$V$3202,MATCH($B1203,manifest_11Sep!$B$1:$B$3202,0),MATCH(A.Dep9SepList!H$1,manifest_11Sep!$A$1:$V$1,0))</f>
        <v>Andaleeb Masood</v>
      </c>
      <c r="I1203" s="13" t="str">
        <f t="array" ref="I1203">INDEX(manifest_11Sep!$A$1:$V$3202,MATCH($B1203,manifest_11Sep!$B$1:$B$3202,0),MATCH(A.Dep9SepList!I$1,manifest_11Sep!$A$1:$V$1,0))</f>
        <v>Air Canada</v>
      </c>
      <c r="J1203" s="13" t="str">
        <f t="array" ref="J1203">INDEX(manifest_11Sep!$A$1:$V$3202,MATCH($B1203,manifest_11Sep!$B$1:$B$3202,0),MATCH(A.Dep9SepList!J$1,manifest_11Sep!$A$1:$V$1,0))</f>
        <v>AC 62</v>
      </c>
      <c r="K1203" s="32" t="str">
        <f t="array" ref="K1203">INDEX(manifest_11Sep!$A$1:$V$3202,MATCH($B1203,manifest_11Sep!$B$1:$B$3202,0),MATCH(A.Dep9SepList!K$1,manifest_11Sep!$A$1:$V$1,0))</f>
        <v>18-thg 9-25</v>
      </c>
      <c r="L1203" s="20">
        <f t="array" ref="L1203">INDEX(manifest_11Sep!$A$1:$V$3202,MATCH($B1203,manifest_11Sep!$B$1:$B$3202,0),MATCH(A.Dep9SepList!L$1,manifest_11Sep!$A$1:$V$1,0))</f>
        <v>0.79513888888888884</v>
      </c>
      <c r="M1203" s="13" t="str">
        <f t="array" ref="M1203">INDEX(manifest_11Sep!$A$1:$V$3202,MATCH($B1203,manifest_11Sep!$B$1:$B$3202,0),MATCH(A.Dep9SepList!M$1,manifest_11Sep!$A$1:$V$1,0))</f>
        <v>ICN-T1</v>
      </c>
      <c r="N1203" s="13" t="str">
        <f t="array" ref="N1203">INDEX(manifest_11Sep!$A$1:$V$3202,MATCH($B1203,manifest_11Sep!$B$1:$B$3202,0),MATCH(A.Dep9SepList!N$1,manifest_11Sep!$A$1:$V$1,0))</f>
        <v>LOTTE</v>
      </c>
      <c r="O1203" s="31"/>
      <c r="P1203" s="20" t="e" cm="1" vm="1">
        <f t="array" aca="1" ref="P1203" ca="1">IF(J1203="","",_xlfn.XLOOKUP(J1203&amp;N1203,'A.Departure Grouping'!AQ:AQ&amp;'A.Departure Grouping'!AP:AP,'A.Departure Grouping'!AR:AR,"",0))</f>
        <v>#NAME?</v>
      </c>
      <c r="Q1203" s="13">
        <v>15262333</v>
      </c>
      <c r="R1203" s="13" t="s">
        <v>35</v>
      </c>
      <c r="S1203" s="13">
        <f t="array" ref="S1203">INDEX(manifest_11Sep!$A$1:$V$3202,MATCH($B1203,manifest_11Sep!$B$1:$B$3202,0),MATCH(A.Dep9SepList!S$1,manifest_11Sep!$A$1:$V$1,0))</f>
        <v>0</v>
      </c>
      <c r="T1203" s="17"/>
    </row>
    <row r="1204" spans="1:23">
      <c r="A1204" s="13" t="str">
        <f t="array" ref="A1204">INDEX(manifest_11Sep!$A$1:$V$3202,MATCH($B1204,manifest_11Sep!$B$1:$B$3202,0),MATCH(A.Dep9SepList!A$1,manifest_11Sep!$A$1:$V$1,0))</f>
        <v>A</v>
      </c>
      <c r="B1204" s="13" t="s">
        <v>1511</v>
      </c>
      <c r="C1204" s="13" t="str">
        <f t="array" ref="C1204">INDEX(manifest_11Sep!$A$1:$V$3202,MATCH($B1204,manifest_11Sep!$B$1:$B$3202,0),MATCH(A.Dep9SepList!C$1,manifest_11Sep!$A$1:$V$1,0))</f>
        <v>9DNXLWV6GYV</v>
      </c>
      <c r="D1204" s="13" t="str">
        <f t="array" ref="D1204">INDEX(manifest_11Sep!$A$1:$V$3202,MATCH($B1204,manifest_11Sep!$B$1:$B$3202,0),MATCH(A.Dep9SepList!D$1,manifest_11Sep!$A$1:$V$1,0))</f>
        <v>Female</v>
      </c>
      <c r="E1204" s="13" t="str">
        <f t="array" ref="E1204">INDEX(manifest_11Sep!$A$1:$V$3202,MATCH($B1204,manifest_11Sep!$B$1:$B$3202,0),MATCH(A.Dep9SepList!E$1,manifest_11Sep!$A$1:$V$1,0))</f>
        <v>Seerit Kaur</v>
      </c>
      <c r="F1204" s="13" t="str">
        <f t="array" ref="F1204">INDEX(manifest_11Sep!$A$1:$V$3202,MATCH($B1204,manifest_11Sep!$B$1:$B$3202,0),MATCH(A.Dep9SepList!F$1,manifest_11Sep!$A$1:$V$1,0))</f>
        <v>Kang</v>
      </c>
      <c r="G1204" s="13">
        <f t="array" ref="G1204">INDEX(manifest_11Sep!$A$1:$V$3202,MATCH($B1204,manifest_11Sep!$B$1:$B$3202,0),MATCH(A.Dep9SepList!G$1,manifest_11Sep!$A$1:$V$1,0))</f>
        <v>11</v>
      </c>
      <c r="H1204" s="13" t="str">
        <f t="array" ref="H1204">INDEX(manifest_11Sep!$A$1:$V$3202,MATCH($B1204,manifest_11Sep!$B$1:$B$3202,0),MATCH(A.Dep9SepList!H$1,manifest_11Sep!$A$1:$V$1,0))</f>
        <v>Andaleeb Masood</v>
      </c>
      <c r="I1204" s="13" t="str">
        <f t="array" ref="I1204">INDEX(manifest_11Sep!$A$1:$V$3202,MATCH($B1204,manifest_11Sep!$B$1:$B$3202,0),MATCH(A.Dep9SepList!I$1,manifest_11Sep!$A$1:$V$1,0))</f>
        <v>Air Canada</v>
      </c>
      <c r="J1204" s="13" t="str">
        <f t="array" ref="J1204">INDEX(manifest_11Sep!$A$1:$V$3202,MATCH($B1204,manifest_11Sep!$B$1:$B$3202,0),MATCH(A.Dep9SepList!J$1,manifest_11Sep!$A$1:$V$1,0))</f>
        <v>AC 62</v>
      </c>
      <c r="K1204" s="32" t="str">
        <f t="array" ref="K1204">INDEX(manifest_11Sep!$A$1:$V$3202,MATCH($B1204,manifest_11Sep!$B$1:$B$3202,0),MATCH(A.Dep9SepList!K$1,manifest_11Sep!$A$1:$V$1,0))</f>
        <v>18-thg 9-25</v>
      </c>
      <c r="L1204" s="20">
        <f t="array" ref="L1204">INDEX(manifest_11Sep!$A$1:$V$3202,MATCH($B1204,manifest_11Sep!$B$1:$B$3202,0),MATCH(A.Dep9SepList!L$1,manifest_11Sep!$A$1:$V$1,0))</f>
        <v>0.79513888888888884</v>
      </c>
      <c r="M1204" s="13" t="str">
        <f t="array" ref="M1204">INDEX(manifest_11Sep!$A$1:$V$3202,MATCH($B1204,manifest_11Sep!$B$1:$B$3202,0),MATCH(A.Dep9SepList!M$1,manifest_11Sep!$A$1:$V$1,0))</f>
        <v>ICN-T1</v>
      </c>
      <c r="N1204" s="13" t="str">
        <f t="array" ref="N1204">INDEX(manifest_11Sep!$A$1:$V$3202,MATCH($B1204,manifest_11Sep!$B$1:$B$3202,0),MATCH(A.Dep9SepList!N$1,manifest_11Sep!$A$1:$V$1,0))</f>
        <v>LOTTE</v>
      </c>
      <c r="O1204" s="31"/>
      <c r="P1204" s="20" t="e" cm="1" vm="1">
        <f t="array" aca="1" ref="P1204" ca="1">IF(J1204="","",_xlfn.XLOOKUP(J1204&amp;N1204,'A.Departure Grouping'!AQ:AQ&amp;'A.Departure Grouping'!AP:AP,'A.Departure Grouping'!AR:AR,"",0))</f>
        <v>#NAME?</v>
      </c>
      <c r="Q1204" s="13">
        <v>15262333</v>
      </c>
      <c r="R1204" s="13" t="s">
        <v>35</v>
      </c>
      <c r="S1204" s="13">
        <f t="array" ref="S1204">INDEX(manifest_11Sep!$A$1:$V$3202,MATCH($B1204,manifest_11Sep!$B$1:$B$3202,0),MATCH(A.Dep9SepList!S$1,manifest_11Sep!$A$1:$V$1,0))</f>
        <v>0</v>
      </c>
      <c r="T1204" s="17"/>
    </row>
    <row r="1205" spans="1:23">
      <c r="A1205" s="13" t="str">
        <f t="array" ref="A1205">INDEX(manifest_11Sep!$A$1:$V$3202,MATCH($B1205,manifest_11Sep!$B$1:$B$3202,0),MATCH(A.Dep9SepList!A$1,manifest_11Sep!$A$1:$V$1,0))</f>
        <v>A</v>
      </c>
      <c r="B1205" s="13" t="s">
        <v>2887</v>
      </c>
      <c r="C1205" s="13" t="str">
        <f t="array" ref="C1205">INDEX(manifest_11Sep!$A$1:$V$3202,MATCH($B1205,manifest_11Sep!$B$1:$B$3202,0),MATCH(A.Dep9SepList!C$1,manifest_11Sep!$A$1:$V$1,0))</f>
        <v>VTN4VLN4FNM</v>
      </c>
      <c r="D1205" s="13" t="str">
        <f t="array" ref="D1205">INDEX(manifest_11Sep!$A$1:$V$3202,MATCH($B1205,manifest_11Sep!$B$1:$B$3202,0),MATCH(A.Dep9SepList!D$1,manifest_11Sep!$A$1:$V$1,0))</f>
        <v>Male</v>
      </c>
      <c r="E1205" s="13" t="str">
        <f t="array" ref="E1205">INDEX(manifest_11Sep!$A$1:$V$3202,MATCH($B1205,manifest_11Sep!$B$1:$B$3202,0),MATCH(A.Dep9SepList!E$1,manifest_11Sep!$A$1:$V$1,0))</f>
        <v>Benedict</v>
      </c>
      <c r="F1205" s="13" t="str">
        <f t="array" ref="F1205">INDEX(manifest_11Sep!$A$1:$V$3202,MATCH($B1205,manifest_11Sep!$B$1:$B$3202,0),MATCH(A.Dep9SepList!F$1,manifest_11Sep!$A$1:$V$1,0))</f>
        <v>Wong</v>
      </c>
      <c r="G1205" s="13">
        <f t="array" ref="G1205">INDEX(manifest_11Sep!$A$1:$V$3202,MATCH($B1205,manifest_11Sep!$B$1:$B$3202,0),MATCH(A.Dep9SepList!G$1,manifest_11Sep!$A$1:$V$1,0))</f>
        <v>47</v>
      </c>
      <c r="H1205" s="13" t="str">
        <f t="array" ref="H1205">INDEX(manifest_11Sep!$A$1:$V$3202,MATCH($B1205,manifest_11Sep!$B$1:$B$3202,0),MATCH(A.Dep9SepList!H$1,manifest_11Sep!$A$1:$V$1,0))</f>
        <v>John Woo 2</v>
      </c>
      <c r="I1205" s="13" t="str">
        <f t="array" ref="I1205">INDEX(manifest_11Sep!$A$1:$V$3202,MATCH($B1205,manifest_11Sep!$B$1:$B$3202,0),MATCH(A.Dep9SepList!I$1,manifest_11Sep!$A$1:$V$1,0))</f>
        <v>Air Canada</v>
      </c>
      <c r="J1205" s="13" t="str">
        <f t="array" ref="J1205">INDEX(manifest_11Sep!$A$1:$V$3202,MATCH($B1205,manifest_11Sep!$B$1:$B$3202,0),MATCH(A.Dep9SepList!J$1,manifest_11Sep!$A$1:$V$1,0))</f>
        <v>AC 62</v>
      </c>
      <c r="K1205" s="32" t="str">
        <f t="array" ref="K1205">INDEX(manifest_11Sep!$A$1:$V$3202,MATCH($B1205,manifest_11Sep!$B$1:$B$3202,0),MATCH(A.Dep9SepList!K$1,manifest_11Sep!$A$1:$V$1,0))</f>
        <v>18-thg 9-25</v>
      </c>
      <c r="L1205" s="20">
        <f t="array" ref="L1205">INDEX(manifest_11Sep!$A$1:$V$3202,MATCH($B1205,manifest_11Sep!$B$1:$B$3202,0),MATCH(A.Dep9SepList!L$1,manifest_11Sep!$A$1:$V$1,0))</f>
        <v>0.79513888888888884</v>
      </c>
      <c r="M1205" s="13" t="str">
        <f t="array" ref="M1205">INDEX(manifest_11Sep!$A$1:$V$3202,MATCH($B1205,manifest_11Sep!$B$1:$B$3202,0),MATCH(A.Dep9SepList!M$1,manifest_11Sep!$A$1:$V$1,0))</f>
        <v>ICN-T1</v>
      </c>
      <c r="N1205" s="13" t="str">
        <f t="array" ref="N1205">INDEX(manifest_11Sep!$A$1:$V$3202,MATCH($B1205,manifest_11Sep!$B$1:$B$3202,0),MATCH(A.Dep9SepList!N$1,manifest_11Sep!$A$1:$V$1,0))</f>
        <v>LOTTE</v>
      </c>
      <c r="O1205" s="31"/>
      <c r="P1205" s="20" t="e" cm="1" vm="1">
        <f t="array" aca="1" ref="P1205" ca="1">IF(J1205="","",_xlfn.XLOOKUP(J1205&amp;N1205,'A.Departure Grouping'!AQ:AQ&amp;'A.Departure Grouping'!AP:AP,'A.Departure Grouping'!AR:AR,"",0))</f>
        <v>#NAME?</v>
      </c>
      <c r="Q1205" s="13">
        <v>15262432</v>
      </c>
      <c r="R1205" s="13" t="s">
        <v>35</v>
      </c>
      <c r="S1205" s="13">
        <f t="array" ref="S1205">INDEX(manifest_11Sep!$A$1:$V$3202,MATCH($B1205,manifest_11Sep!$B$1:$B$3202,0),MATCH(A.Dep9SepList!S$1,manifest_11Sep!$A$1:$V$1,0))</f>
        <v>0</v>
      </c>
      <c r="T1205" s="13"/>
    </row>
    <row r="1206" spans="1:23">
      <c r="A1206" s="13" t="str">
        <f t="array" ref="A1206">INDEX(manifest_11Sep!$A$1:$V$3202,MATCH($B1206,manifest_11Sep!$B$1:$B$3202,0),MATCH(A.Dep9SepList!A$1,manifest_11Sep!$A$1:$V$1,0))</f>
        <v>A</v>
      </c>
      <c r="B1206" s="13" t="s">
        <v>2966</v>
      </c>
      <c r="C1206" s="13" t="str">
        <f t="array" ref="C1206">INDEX(manifest_11Sep!$A$1:$V$3202,MATCH($B1206,manifest_11Sep!$B$1:$B$3202,0),MATCH(A.Dep9SepList!C$1,manifest_11Sep!$A$1:$V$1,0))</f>
        <v>7GNZPJNFHX7</v>
      </c>
      <c r="D1206" s="13" t="str">
        <f t="array" ref="D1206">INDEX(manifest_11Sep!$A$1:$V$3202,MATCH($B1206,manifest_11Sep!$B$1:$B$3202,0),MATCH(A.Dep9SepList!D$1,manifest_11Sep!$A$1:$V$1,0))</f>
        <v>Male</v>
      </c>
      <c r="E1206" s="13" t="str">
        <f t="array" ref="E1206">INDEX(manifest_11Sep!$A$1:$V$3202,MATCH($B1206,manifest_11Sep!$B$1:$B$3202,0),MATCH(A.Dep9SepList!E$1,manifest_11Sep!$A$1:$V$1,0))</f>
        <v>Johnson Ola</v>
      </c>
      <c r="F1206" s="13" t="str">
        <f t="array" ref="F1206">INDEX(manifest_11Sep!$A$1:$V$3202,MATCH($B1206,manifest_11Sep!$B$1:$B$3202,0),MATCH(A.Dep9SepList!F$1,manifest_11Sep!$A$1:$V$1,0))</f>
        <v>Olaniyi</v>
      </c>
      <c r="G1206" s="13">
        <f t="array" ref="G1206">INDEX(manifest_11Sep!$A$1:$V$3202,MATCH($B1206,manifest_11Sep!$B$1:$B$3202,0),MATCH(A.Dep9SepList!G$1,manifest_11Sep!$A$1:$V$1,0))</f>
        <v>58</v>
      </c>
      <c r="H1206" s="13" t="str">
        <f t="array" ref="H1206">INDEX(manifest_11Sep!$A$1:$V$3202,MATCH($B1206,manifest_11Sep!$B$1:$B$3202,0),MATCH(A.Dep9SepList!H$1,manifest_11Sep!$A$1:$V$1,0))</f>
        <v>Johnson Olaniyi</v>
      </c>
      <c r="I1206" s="13" t="str">
        <f t="array" ref="I1206">INDEX(manifest_11Sep!$A$1:$V$3202,MATCH($B1206,manifest_11Sep!$B$1:$B$3202,0),MATCH(A.Dep9SepList!I$1,manifest_11Sep!$A$1:$V$1,0))</f>
        <v>Air Canada</v>
      </c>
      <c r="J1206" s="13" t="str">
        <f t="array" ref="J1206">INDEX(manifest_11Sep!$A$1:$V$3202,MATCH($B1206,manifest_11Sep!$B$1:$B$3202,0),MATCH(A.Dep9SepList!J$1,manifest_11Sep!$A$1:$V$1,0))</f>
        <v>AC 62</v>
      </c>
      <c r="K1206" s="32" t="str">
        <f t="array" ref="K1206">INDEX(manifest_11Sep!$A$1:$V$3202,MATCH($B1206,manifest_11Sep!$B$1:$B$3202,0),MATCH(A.Dep9SepList!K$1,manifest_11Sep!$A$1:$V$1,0))</f>
        <v>18-thg 9-25</v>
      </c>
      <c r="L1206" s="20">
        <f t="array" ref="L1206">INDEX(manifest_11Sep!$A$1:$V$3202,MATCH($B1206,manifest_11Sep!$B$1:$B$3202,0),MATCH(A.Dep9SepList!L$1,manifest_11Sep!$A$1:$V$1,0))</f>
        <v>0.79513888888888884</v>
      </c>
      <c r="M1206" s="13" t="str">
        <f t="array" ref="M1206">INDEX(manifest_11Sep!$A$1:$V$3202,MATCH($B1206,manifest_11Sep!$B$1:$B$3202,0),MATCH(A.Dep9SepList!M$1,manifest_11Sep!$A$1:$V$1,0))</f>
        <v>ICN-T1</v>
      </c>
      <c r="N1206" s="13" t="str">
        <f t="array" ref="N1206">INDEX(manifest_11Sep!$A$1:$V$3202,MATCH($B1206,manifest_11Sep!$B$1:$B$3202,0),MATCH(A.Dep9SepList!N$1,manifest_11Sep!$A$1:$V$1,0))</f>
        <v>LOTTE</v>
      </c>
      <c r="O1206" s="31"/>
      <c r="P1206" s="20" t="e" cm="1" vm="1">
        <f t="array" aca="1" ref="P1206" ca="1">IF(J1206="","",_xlfn.XLOOKUP(J1206&amp;N1206,'A.Departure Grouping'!AQ:AQ&amp;'A.Departure Grouping'!AP:AP,'A.Departure Grouping'!AR:AR,"",0))</f>
        <v>#NAME?</v>
      </c>
      <c r="Q1206" s="13">
        <v>15262446</v>
      </c>
      <c r="R1206" s="13" t="s">
        <v>43</v>
      </c>
      <c r="S1206" s="13">
        <f t="array" ref="S1206">INDEX(manifest_11Sep!$A$1:$V$3202,MATCH($B1206,manifest_11Sep!$B$1:$B$3202,0),MATCH(A.Dep9SepList!S$1,manifest_11Sep!$A$1:$V$1,0))</f>
        <v>0</v>
      </c>
      <c r="T1206" s="17"/>
    </row>
    <row r="1207" spans="1:23">
      <c r="A1207" s="13" t="str">
        <f t="array" ref="A1207">INDEX(manifest_11Sep!$A$1:$V$3202,MATCH($B1207,manifest_11Sep!$B$1:$B$3202,0),MATCH(A.Dep9SepList!A$1,manifest_11Sep!$A$1:$V$1,0))</f>
        <v>A</v>
      </c>
      <c r="B1207" s="13" t="s">
        <v>2970</v>
      </c>
      <c r="C1207" s="13" t="str">
        <f t="array" ref="C1207">INDEX(manifest_11Sep!$A$1:$V$3202,MATCH($B1207,manifest_11Sep!$B$1:$B$3202,0),MATCH(A.Dep9SepList!C$1,manifest_11Sep!$A$1:$V$1,0))</f>
        <v>7GNZPJNFHX7</v>
      </c>
      <c r="D1207" s="13" t="str">
        <f t="array" ref="D1207">INDEX(manifest_11Sep!$A$1:$V$3202,MATCH($B1207,manifest_11Sep!$B$1:$B$3202,0),MATCH(A.Dep9SepList!D$1,manifest_11Sep!$A$1:$V$1,0))</f>
        <v>Female</v>
      </c>
      <c r="E1207" s="13" t="str">
        <f t="array" ref="E1207">INDEX(manifest_11Sep!$A$1:$V$3202,MATCH($B1207,manifest_11Sep!$B$1:$B$3202,0),MATCH(A.Dep9SepList!E$1,manifest_11Sep!$A$1:$V$1,0))</f>
        <v>Victoria Edile</v>
      </c>
      <c r="F1207" s="13" t="str">
        <f t="array" ref="F1207">INDEX(manifest_11Sep!$A$1:$V$3202,MATCH($B1207,manifest_11Sep!$B$1:$B$3202,0),MATCH(A.Dep9SepList!F$1,manifest_11Sep!$A$1:$V$1,0))</f>
        <v>Akinkuade</v>
      </c>
      <c r="G1207" s="13">
        <f t="array" ref="G1207">INDEX(manifest_11Sep!$A$1:$V$3202,MATCH($B1207,manifest_11Sep!$B$1:$B$3202,0),MATCH(A.Dep9SepList!G$1,manifest_11Sep!$A$1:$V$1,0))</f>
        <v>52</v>
      </c>
      <c r="H1207" s="13" t="str">
        <f t="array" ref="H1207">INDEX(manifest_11Sep!$A$1:$V$3202,MATCH($B1207,manifest_11Sep!$B$1:$B$3202,0),MATCH(A.Dep9SepList!H$1,manifest_11Sep!$A$1:$V$1,0))</f>
        <v>Johnson Olaniyi</v>
      </c>
      <c r="I1207" s="13" t="str">
        <f t="array" ref="I1207">INDEX(manifest_11Sep!$A$1:$V$3202,MATCH($B1207,manifest_11Sep!$B$1:$B$3202,0),MATCH(A.Dep9SepList!I$1,manifest_11Sep!$A$1:$V$1,0))</f>
        <v>Air Canada</v>
      </c>
      <c r="J1207" s="13" t="str">
        <f t="array" ref="J1207">INDEX(manifest_11Sep!$A$1:$V$3202,MATCH($B1207,manifest_11Sep!$B$1:$B$3202,0),MATCH(A.Dep9SepList!J$1,manifest_11Sep!$A$1:$V$1,0))</f>
        <v>AC 62</v>
      </c>
      <c r="K1207" s="32" t="str">
        <f t="array" ref="K1207">INDEX(manifest_11Sep!$A$1:$V$3202,MATCH($B1207,manifest_11Sep!$B$1:$B$3202,0),MATCH(A.Dep9SepList!K$1,manifest_11Sep!$A$1:$V$1,0))</f>
        <v>18-thg 9-25</v>
      </c>
      <c r="L1207" s="20">
        <f t="array" ref="L1207">INDEX(manifest_11Sep!$A$1:$V$3202,MATCH($B1207,manifest_11Sep!$B$1:$B$3202,0),MATCH(A.Dep9SepList!L$1,manifest_11Sep!$A$1:$V$1,0))</f>
        <v>0.79513888888888884</v>
      </c>
      <c r="M1207" s="13" t="str">
        <f t="array" ref="M1207">INDEX(manifest_11Sep!$A$1:$V$3202,MATCH($B1207,manifest_11Sep!$B$1:$B$3202,0),MATCH(A.Dep9SepList!M$1,manifest_11Sep!$A$1:$V$1,0))</f>
        <v>ICN-T1</v>
      </c>
      <c r="N1207" s="13" t="str">
        <f t="array" ref="N1207">INDEX(manifest_11Sep!$A$1:$V$3202,MATCH($B1207,manifest_11Sep!$B$1:$B$3202,0),MATCH(A.Dep9SepList!N$1,manifest_11Sep!$A$1:$V$1,0))</f>
        <v>LOTTE</v>
      </c>
      <c r="O1207" s="31"/>
      <c r="P1207" s="20" t="e" cm="1" vm="1">
        <f t="array" aca="1" ref="P1207" ca="1">IF(J1207="","",_xlfn.XLOOKUP(J1207&amp;N1207,'A.Departure Grouping'!AQ:AQ&amp;'A.Departure Grouping'!AP:AP,'A.Departure Grouping'!AR:AR,"",0))</f>
        <v>#NAME?</v>
      </c>
      <c r="Q1207" s="13">
        <v>15262446</v>
      </c>
      <c r="R1207" s="13" t="s">
        <v>43</v>
      </c>
      <c r="S1207" s="13">
        <f t="array" ref="S1207">INDEX(manifest_11Sep!$A$1:$V$3202,MATCH($B1207,manifest_11Sep!$B$1:$B$3202,0),MATCH(A.Dep9SepList!S$1,manifest_11Sep!$A$1:$V$1,0))</f>
        <v>0</v>
      </c>
      <c r="T1207" s="17"/>
    </row>
    <row r="1208" spans="1:23">
      <c r="A1208" s="13" t="str">
        <f t="array" ref="A1208">INDEX(manifest_11Sep!$A$1:$V$3202,MATCH($B1208,manifest_11Sep!$B$1:$B$3202,0),MATCH(A.Dep9SepList!A$1,manifest_11Sep!$A$1:$V$1,0))</f>
        <v>A</v>
      </c>
      <c r="B1208" s="13" t="s">
        <v>3637</v>
      </c>
      <c r="C1208" s="13" t="str">
        <f t="array" ref="C1208">INDEX(manifest_11Sep!$A$1:$V$3202,MATCH($B1208,manifest_11Sep!$B$1:$B$3202,0),MATCH(A.Dep9SepList!C$1,manifest_11Sep!$A$1:$V$1,0))</f>
        <v>Q6NRY88GM98</v>
      </c>
      <c r="D1208" s="13" t="str">
        <f t="array" ref="D1208">INDEX(manifest_11Sep!$A$1:$V$3202,MATCH($B1208,manifest_11Sep!$B$1:$B$3202,0),MATCH(A.Dep9SepList!D$1,manifest_11Sep!$A$1:$V$1,0))</f>
        <v>Female</v>
      </c>
      <c r="E1208" s="13" t="str">
        <f t="array" ref="E1208">INDEX(manifest_11Sep!$A$1:$V$3202,MATCH($B1208,manifest_11Sep!$B$1:$B$3202,0),MATCH(A.Dep9SepList!E$1,manifest_11Sep!$A$1:$V$1,0))</f>
        <v>Adedoyin</v>
      </c>
      <c r="F1208" s="13" t="str">
        <f t="array" ref="F1208">INDEX(manifest_11Sep!$A$1:$V$3202,MATCH($B1208,manifest_11Sep!$B$1:$B$3202,0),MATCH(A.Dep9SepList!F$1,manifest_11Sep!$A$1:$V$1,0))</f>
        <v>Banjo</v>
      </c>
      <c r="G1208" s="13">
        <f t="array" ref="G1208">INDEX(manifest_11Sep!$A$1:$V$3202,MATCH($B1208,manifest_11Sep!$B$1:$B$3202,0),MATCH(A.Dep9SepList!G$1,manifest_11Sep!$A$1:$V$1,0))</f>
        <v>50</v>
      </c>
      <c r="H1208" s="13" t="str">
        <f t="array" ref="H1208">INDEX(manifest_11Sep!$A$1:$V$3202,MATCH($B1208,manifest_11Sep!$B$1:$B$3202,0),MATCH(A.Dep9SepList!H$1,manifest_11Sep!$A$1:$V$1,0))</f>
        <v>Olajumoke Seriki</v>
      </c>
      <c r="I1208" s="13" t="str">
        <f t="array" ref="I1208">INDEX(manifest_11Sep!$A$1:$V$3202,MATCH($B1208,manifest_11Sep!$B$1:$B$3202,0),MATCH(A.Dep9SepList!I$1,manifest_11Sep!$A$1:$V$1,0))</f>
        <v>Air Canada</v>
      </c>
      <c r="J1208" s="13" t="str">
        <f t="array" ref="J1208">INDEX(manifest_11Sep!$A$1:$V$3202,MATCH($B1208,manifest_11Sep!$B$1:$B$3202,0),MATCH(A.Dep9SepList!J$1,manifest_11Sep!$A$1:$V$1,0))</f>
        <v>AC 62</v>
      </c>
      <c r="K1208" s="32" t="str">
        <f t="array" ref="K1208">INDEX(manifest_11Sep!$A$1:$V$3202,MATCH($B1208,manifest_11Sep!$B$1:$B$3202,0),MATCH(A.Dep9SepList!K$1,manifest_11Sep!$A$1:$V$1,0))</f>
        <v>18-thg 9-25</v>
      </c>
      <c r="L1208" s="20">
        <f t="array" ref="L1208">INDEX(manifest_11Sep!$A$1:$V$3202,MATCH($B1208,manifest_11Sep!$B$1:$B$3202,0),MATCH(A.Dep9SepList!L$1,manifest_11Sep!$A$1:$V$1,0))</f>
        <v>0.79513888888888884</v>
      </c>
      <c r="M1208" s="13" t="str">
        <f t="array" ref="M1208">INDEX(manifest_11Sep!$A$1:$V$3202,MATCH($B1208,manifest_11Sep!$B$1:$B$3202,0),MATCH(A.Dep9SepList!M$1,manifest_11Sep!$A$1:$V$1,0))</f>
        <v>ICN-T1</v>
      </c>
      <c r="N1208" s="13" t="str">
        <f t="array" ref="N1208">INDEX(manifest_11Sep!$A$1:$V$3202,MATCH($B1208,manifest_11Sep!$B$1:$B$3202,0),MATCH(A.Dep9SepList!N$1,manifest_11Sep!$A$1:$V$1,0))</f>
        <v>LOTTE</v>
      </c>
      <c r="O1208" s="31"/>
      <c r="P1208" s="20" t="e" cm="1" vm="1">
        <f t="array" aca="1" ref="P1208" ca="1">IF(J1208="","",_xlfn.XLOOKUP(J1208&amp;N1208,'A.Departure Grouping'!AQ:AQ&amp;'A.Departure Grouping'!AP:AP,'A.Departure Grouping'!AR:AR,"",0))</f>
        <v>#NAME?</v>
      </c>
      <c r="Q1208" s="13">
        <v>15262461</v>
      </c>
      <c r="R1208" s="13" t="s">
        <v>43</v>
      </c>
      <c r="S1208" s="13">
        <f t="array" ref="S1208">INDEX(manifest_11Sep!$A$1:$V$3202,MATCH($B1208,manifest_11Sep!$B$1:$B$3202,0),MATCH(A.Dep9SepList!S$1,manifest_11Sep!$A$1:$V$1,0))</f>
        <v>0</v>
      </c>
      <c r="T1208" s="17"/>
    </row>
    <row r="1209" spans="1:23">
      <c r="A1209" s="13" t="str">
        <f t="array" ref="A1209">INDEX(manifest_11Sep!$A$1:$V$3202,MATCH($B1209,manifest_11Sep!$B$1:$B$3202,0),MATCH(A.Dep9SepList!A$1,manifest_11Sep!$A$1:$V$1,0))</f>
        <v>A</v>
      </c>
      <c r="B1209" s="13" t="s">
        <v>3640</v>
      </c>
      <c r="C1209" s="13" t="str">
        <f t="array" ref="C1209">INDEX(manifest_11Sep!$A$1:$V$3202,MATCH($B1209,manifest_11Sep!$B$1:$B$3202,0),MATCH(A.Dep9SepList!C$1,manifest_11Sep!$A$1:$V$1,0))</f>
        <v>Q6NRY88GM98</v>
      </c>
      <c r="D1209" s="13" t="str">
        <f t="array" ref="D1209">INDEX(manifest_11Sep!$A$1:$V$3202,MATCH($B1209,manifest_11Sep!$B$1:$B$3202,0),MATCH(A.Dep9SepList!D$1,manifest_11Sep!$A$1:$V$1,0))</f>
        <v>Male</v>
      </c>
      <c r="E1209" s="13" t="str">
        <f t="array" ref="E1209">INDEX(manifest_11Sep!$A$1:$V$3202,MATCH($B1209,manifest_11Sep!$B$1:$B$3202,0),MATCH(A.Dep9SepList!E$1,manifest_11Sep!$A$1:$V$1,0))</f>
        <v>Olufemi</v>
      </c>
      <c r="F1209" s="13" t="str">
        <f t="array" ref="F1209">INDEX(manifest_11Sep!$A$1:$V$3202,MATCH($B1209,manifest_11Sep!$B$1:$B$3202,0),MATCH(A.Dep9SepList!F$1,manifest_11Sep!$A$1:$V$1,0))</f>
        <v>Banjo</v>
      </c>
      <c r="G1209" s="13">
        <f t="array" ref="G1209">INDEX(manifest_11Sep!$A$1:$V$3202,MATCH($B1209,manifest_11Sep!$B$1:$B$3202,0),MATCH(A.Dep9SepList!G$1,manifest_11Sep!$A$1:$V$1,0))</f>
        <v>55</v>
      </c>
      <c r="H1209" s="13" t="str">
        <f t="array" ref="H1209">INDEX(manifest_11Sep!$A$1:$V$3202,MATCH($B1209,manifest_11Sep!$B$1:$B$3202,0),MATCH(A.Dep9SepList!H$1,manifest_11Sep!$A$1:$V$1,0))</f>
        <v>Olajumoke Seriki</v>
      </c>
      <c r="I1209" s="13" t="str">
        <f t="array" ref="I1209">INDEX(manifest_11Sep!$A$1:$V$3202,MATCH($B1209,manifest_11Sep!$B$1:$B$3202,0),MATCH(A.Dep9SepList!I$1,manifest_11Sep!$A$1:$V$1,0))</f>
        <v>Air Canada</v>
      </c>
      <c r="J1209" s="13" t="str">
        <f t="array" ref="J1209">INDEX(manifest_11Sep!$A$1:$V$3202,MATCH($B1209,manifest_11Sep!$B$1:$B$3202,0),MATCH(A.Dep9SepList!J$1,manifest_11Sep!$A$1:$V$1,0))</f>
        <v>AC 62</v>
      </c>
      <c r="K1209" s="32" t="str">
        <f t="array" ref="K1209">INDEX(manifest_11Sep!$A$1:$V$3202,MATCH($B1209,manifest_11Sep!$B$1:$B$3202,0),MATCH(A.Dep9SepList!K$1,manifest_11Sep!$A$1:$V$1,0))</f>
        <v>18-thg 9-25</v>
      </c>
      <c r="L1209" s="20">
        <f t="array" ref="L1209">INDEX(manifest_11Sep!$A$1:$V$3202,MATCH($B1209,manifest_11Sep!$B$1:$B$3202,0),MATCH(A.Dep9SepList!L$1,manifest_11Sep!$A$1:$V$1,0))</f>
        <v>0.79513888888888884</v>
      </c>
      <c r="M1209" s="13" t="str">
        <f t="array" ref="M1209">INDEX(manifest_11Sep!$A$1:$V$3202,MATCH($B1209,manifest_11Sep!$B$1:$B$3202,0),MATCH(A.Dep9SepList!M$1,manifest_11Sep!$A$1:$V$1,0))</f>
        <v>ICN-T1</v>
      </c>
      <c r="N1209" s="13" t="str">
        <f t="array" ref="N1209">INDEX(manifest_11Sep!$A$1:$V$3202,MATCH($B1209,manifest_11Sep!$B$1:$B$3202,0),MATCH(A.Dep9SepList!N$1,manifest_11Sep!$A$1:$V$1,0))</f>
        <v>LOTTE</v>
      </c>
      <c r="O1209" s="31"/>
      <c r="P1209" s="20" t="e" cm="1" vm="1">
        <f t="array" aca="1" ref="P1209" ca="1">IF(J1209="","",_xlfn.XLOOKUP(J1209&amp;N1209,'A.Departure Grouping'!AQ:AQ&amp;'A.Departure Grouping'!AP:AP,'A.Departure Grouping'!AR:AR,"",0))</f>
        <v>#NAME?</v>
      </c>
      <c r="Q1209" s="13">
        <v>15262461</v>
      </c>
      <c r="R1209" s="13" t="s">
        <v>43</v>
      </c>
      <c r="S1209" s="13">
        <f t="array" ref="S1209">INDEX(manifest_11Sep!$A$1:$V$3202,MATCH($B1209,manifest_11Sep!$B$1:$B$3202,0),MATCH(A.Dep9SepList!S$1,manifest_11Sep!$A$1:$V$1,0))</f>
        <v>0</v>
      </c>
      <c r="T1209" s="17"/>
    </row>
    <row r="1210" spans="1:23" hidden="1">
      <c r="A1210" s="13" t="str">
        <f t="array" ref="A1210">INDEX(manifest_11Sep!$A$1:$V$3202,MATCH($B1210,manifest_11Sep!$B$1:$B$3202,0),MATCH(A.Dep9SepList!A$1,manifest_11Sep!$A$1:$V$1,0))</f>
        <v>A</v>
      </c>
      <c r="B1210" s="13" t="s">
        <v>3436</v>
      </c>
      <c r="C1210" s="13" t="str">
        <f t="array" ref="C1210">INDEX(manifest_11Sep!$A$1:$V$3202,MATCH($B1210,manifest_11Sep!$B$1:$B$3202,0),MATCH(A.Dep9SepList!C$1,manifest_11Sep!$A$1:$V$1,0))</f>
        <v>55ND5NKQ88L</v>
      </c>
      <c r="D1210" s="13" t="str">
        <f t="array" ref="D1210">INDEX(manifest_11Sep!$A$1:$V$3202,MATCH($B1210,manifest_11Sep!$B$1:$B$3202,0),MATCH(A.Dep9SepList!D$1,manifest_11Sep!$A$1:$V$1,0))</f>
        <v>Female</v>
      </c>
      <c r="E1210" s="13" t="str">
        <f t="array" ref="E1210">INDEX(manifest_11Sep!$A$1:$V$3202,MATCH($B1210,manifest_11Sep!$B$1:$B$3202,0),MATCH(A.Dep9SepList!E$1,manifest_11Sep!$A$1:$V$1,0))</f>
        <v>Cristina</v>
      </c>
      <c r="F1210" s="13" t="str">
        <f t="array" ref="F1210">INDEX(manifest_11Sep!$A$1:$V$3202,MATCH($B1210,manifest_11Sep!$B$1:$B$3202,0),MATCH(A.Dep9SepList!F$1,manifest_11Sep!$A$1:$V$1,0))</f>
        <v>Ragas</v>
      </c>
      <c r="G1210" s="13">
        <f t="array" ref="G1210">INDEX(manifest_11Sep!$A$1:$V$3202,MATCH($B1210,manifest_11Sep!$B$1:$B$3202,0),MATCH(A.Dep9SepList!G$1,manifest_11Sep!$A$1:$V$1,0))</f>
        <v>71</v>
      </c>
      <c r="H1210" s="13" t="str">
        <f t="array" ref="H1210">INDEX(manifest_11Sep!$A$1:$V$3202,MATCH($B1210,manifest_11Sep!$B$1:$B$3202,0),MATCH(A.Dep9SepList!H$1,manifest_11Sep!$A$1:$V$1,0))</f>
        <v>Maricel Goyena</v>
      </c>
      <c r="I1210" s="13" t="str">
        <f t="array" ref="I1210">INDEX(manifest_11Sep!$A$1:$V$3202,MATCH($B1210,manifest_11Sep!$B$1:$B$3202,0),MATCH(A.Dep9SepList!I$1,manifest_11Sep!$A$1:$V$1,0))</f>
        <v>Air Canada</v>
      </c>
      <c r="J1210" s="13" t="str">
        <f t="array" ref="J1210">INDEX(manifest_11Sep!$A$1:$V$3202,MATCH($B1210,manifest_11Sep!$B$1:$B$3202,0),MATCH(A.Dep9SepList!J$1,manifest_11Sep!$A$1:$V$1,0))</f>
        <v>AC 62</v>
      </c>
      <c r="K1210" s="32" t="str">
        <f t="array" ref="K1210">INDEX(manifest_11Sep!$A$1:$V$3202,MATCH($B1210,manifest_11Sep!$B$1:$B$3202,0),MATCH(A.Dep9SepList!K$1,manifest_11Sep!$A$1:$V$1,0))</f>
        <v>18-thg 9-25</v>
      </c>
      <c r="L1210" s="20">
        <f t="array" ref="L1210">INDEX(manifest_11Sep!$A$1:$V$3202,MATCH($B1210,manifest_11Sep!$B$1:$B$3202,0),MATCH(A.Dep9SepList!L$1,manifest_11Sep!$A$1:$V$1,0))</f>
        <v>0.79513888888888884</v>
      </c>
      <c r="M1210" s="13" t="str">
        <f t="array" ref="M1210">INDEX(manifest_11Sep!$A$1:$V$3202,MATCH($B1210,manifest_11Sep!$B$1:$B$3202,0),MATCH(A.Dep9SepList!M$1,manifest_11Sep!$A$1:$V$1,0))</f>
        <v>ICN-T1</v>
      </c>
      <c r="N1210" s="13" t="str">
        <f t="array" ref="N1210">INDEX(manifest_11Sep!$A$1:$V$3202,MATCH($B1210,manifest_11Sep!$B$1:$B$3202,0),MATCH(A.Dep9SepList!N$1,manifest_11Sep!$A$1:$V$1,0))</f>
        <v>THE PLAZA</v>
      </c>
      <c r="O1210" s="31"/>
      <c r="P1210" s="20" t="e" cm="1" vm="1">
        <f t="array" aca="1" ref="P1210" ca="1">IF(J1210="","",_xlfn.XLOOKUP(J1210&amp;N1210,'A.Departure Grouping'!AQ:AQ&amp;'A.Departure Grouping'!AP:AP,'A.Departure Grouping'!AR:AR,"",0))</f>
        <v>#NAME?</v>
      </c>
      <c r="Q1210" s="13">
        <v>70503762</v>
      </c>
      <c r="R1210" s="13" t="s">
        <v>43</v>
      </c>
      <c r="S1210" s="13">
        <f t="array" ref="S1210">INDEX(manifest_11Sep!$A$1:$V$3202,MATCH($B1210,manifest_11Sep!$B$1:$B$3202,0),MATCH(A.Dep9SepList!S$1,manifest_11Sep!$A$1:$V$1,0))</f>
        <v>0</v>
      </c>
      <c r="T1210" s="17"/>
    </row>
    <row r="1211" spans="1:23" hidden="1">
      <c r="A1211" s="13" t="str">
        <f t="array" ref="A1211">INDEX(manifest_11Sep!$A$1:$V$3202,MATCH($B1211,manifest_11Sep!$B$1:$B$3202,0),MATCH(A.Dep9SepList!A$1,manifest_11Sep!$A$1:$V$1,0))</f>
        <v>A</v>
      </c>
      <c r="B1211" s="13" t="s">
        <v>4009</v>
      </c>
      <c r="C1211" s="13" t="str">
        <f t="array" ref="C1211">INDEX(manifest_11Sep!$A$1:$V$3202,MATCH($B1211,manifest_11Sep!$B$1:$B$3202,0),MATCH(A.Dep9SepList!C$1,manifest_11Sep!$A$1:$V$1,0))</f>
        <v>PKNS67RRJ3V</v>
      </c>
      <c r="D1211" s="13" t="str">
        <f t="array" ref="D1211">INDEX(manifest_11Sep!$A$1:$V$3202,MATCH($B1211,manifest_11Sep!$B$1:$B$3202,0),MATCH(A.Dep9SepList!D$1,manifest_11Sep!$A$1:$V$1,0))</f>
        <v>Male</v>
      </c>
      <c r="E1211" s="13" t="str">
        <f t="array" ref="E1211">INDEX(manifest_11Sep!$A$1:$V$3202,MATCH($B1211,manifest_11Sep!$B$1:$B$3202,0),MATCH(A.Dep9SepList!E$1,manifest_11Sep!$A$1:$V$1,0))</f>
        <v>Dieudonne</v>
      </c>
      <c r="F1211" s="13" t="str">
        <f t="array" ref="F1211">INDEX(manifest_11Sep!$A$1:$V$3202,MATCH($B1211,manifest_11Sep!$B$1:$B$3202,0),MATCH(A.Dep9SepList!F$1,manifest_11Sep!$A$1:$V$1,0))</f>
        <v>Kabore</v>
      </c>
      <c r="G1211" s="13">
        <f t="array" ref="G1211">INDEX(manifest_11Sep!$A$1:$V$3202,MATCH($B1211,manifest_11Sep!$B$1:$B$3202,0),MATCH(A.Dep9SepList!G$1,manifest_11Sep!$A$1:$V$1,0))</f>
        <v>45</v>
      </c>
      <c r="H1211" s="13" t="str">
        <f t="array" ref="H1211">INDEX(manifest_11Sep!$A$1:$V$3202,MATCH($B1211,manifest_11Sep!$B$1:$B$3202,0),MATCH(A.Dep9SepList!H$1,manifest_11Sep!$A$1:$V$1,0))</f>
        <v>Rhoda Emezienna</v>
      </c>
      <c r="I1211" s="13" t="str">
        <f t="array" ref="I1211">INDEX(manifest_11Sep!$A$1:$V$3202,MATCH($B1211,manifest_11Sep!$B$1:$B$3202,0),MATCH(A.Dep9SepList!I$1,manifest_11Sep!$A$1:$V$1,0))</f>
        <v>Air Canada</v>
      </c>
      <c r="J1211" s="13" t="str">
        <f t="array" ref="J1211">INDEX(manifest_11Sep!$A$1:$V$3202,MATCH($B1211,manifest_11Sep!$B$1:$B$3202,0),MATCH(A.Dep9SepList!J$1,manifest_11Sep!$A$1:$V$1,0))</f>
        <v>AC 62</v>
      </c>
      <c r="K1211" s="32" t="str">
        <f t="array" ref="K1211">INDEX(manifest_11Sep!$A$1:$V$3202,MATCH($B1211,manifest_11Sep!$B$1:$B$3202,0),MATCH(A.Dep9SepList!K$1,manifest_11Sep!$A$1:$V$1,0))</f>
        <v>18-thg 9-25</v>
      </c>
      <c r="L1211" s="20">
        <f t="array" ref="L1211">INDEX(manifest_11Sep!$A$1:$V$3202,MATCH($B1211,manifest_11Sep!$B$1:$B$3202,0),MATCH(A.Dep9SepList!L$1,manifest_11Sep!$A$1:$V$1,0))</f>
        <v>0.79513888888888884</v>
      </c>
      <c r="M1211" s="13" t="str">
        <f t="array" ref="M1211">INDEX(manifest_11Sep!$A$1:$V$3202,MATCH($B1211,manifest_11Sep!$B$1:$B$3202,0),MATCH(A.Dep9SepList!M$1,manifest_11Sep!$A$1:$V$1,0))</f>
        <v>ICN-T1</v>
      </c>
      <c r="N1211" s="13" t="str">
        <f t="array" ref="N1211">INDEX(manifest_11Sep!$A$1:$V$3202,MATCH($B1211,manifest_11Sep!$B$1:$B$3202,0),MATCH(A.Dep9SepList!N$1,manifest_11Sep!$A$1:$V$1,0))</f>
        <v>THE PLAZA</v>
      </c>
      <c r="O1211" s="31"/>
      <c r="P1211" s="20" t="e" cm="1" vm="1">
        <f t="array" aca="1" ref="P1211" ca="1">IF(J1211="","",_xlfn.XLOOKUP(J1211&amp;N1211,'A.Departure Grouping'!AQ:AQ&amp;'A.Departure Grouping'!AP:AP,'A.Departure Grouping'!AR:AR,"",0))</f>
        <v>#NAME?</v>
      </c>
      <c r="Q1211" s="13">
        <v>70485546</v>
      </c>
      <c r="R1211" s="13" t="s">
        <v>61</v>
      </c>
      <c r="S1211" s="13">
        <f t="array" ref="S1211">INDEX(manifest_11Sep!$A$1:$V$3202,MATCH($B1211,manifest_11Sep!$B$1:$B$3202,0),MATCH(A.Dep9SepList!S$1,manifest_11Sep!$A$1:$V$1,0))</f>
        <v>0</v>
      </c>
      <c r="T1211" s="17"/>
    </row>
    <row r="1212" spans="1:23" hidden="1">
      <c r="A1212" s="13" t="str">
        <f t="array" ref="A1212">INDEX(manifest_11Sep!$A$1:$V$3202,MATCH($B1212,manifest_11Sep!$B$1:$B$3202,0),MATCH(A.Dep9SepList!A$1,manifest_11Sep!$A$1:$V$1,0))</f>
        <v>A</v>
      </c>
      <c r="B1212" s="3" t="s">
        <v>4012</v>
      </c>
      <c r="C1212" s="13" t="str">
        <f t="array" ref="C1212">INDEX(manifest_11Sep!$A$1:$V$3202,MATCH($B1212,manifest_11Sep!$B$1:$B$3202,0),MATCH(A.Dep9SepList!C$1,manifest_11Sep!$A$1:$V$1,0))</f>
        <v>PKNS67RRJ3V</v>
      </c>
      <c r="D1212" s="13" t="str">
        <f t="array" ref="D1212">INDEX(manifest_11Sep!$A$1:$V$3202,MATCH($B1212,manifest_11Sep!$B$1:$B$3202,0),MATCH(A.Dep9SepList!D$1,manifest_11Sep!$A$1:$V$1,0))</f>
        <v>Male</v>
      </c>
      <c r="E1212" s="13" t="str">
        <f t="array" ref="E1212">INDEX(manifest_11Sep!$A$1:$V$3202,MATCH($B1212,manifest_11Sep!$B$1:$B$3202,0),MATCH(A.Dep9SepList!E$1,manifest_11Sep!$A$1:$V$1,0))</f>
        <v>Chukwunonso Samuel</v>
      </c>
      <c r="F1212" s="13" t="str">
        <f t="array" ref="F1212">INDEX(manifest_11Sep!$A$1:$V$3202,MATCH($B1212,manifest_11Sep!$B$1:$B$3202,0),MATCH(A.Dep9SepList!F$1,manifest_11Sep!$A$1:$V$1,0))</f>
        <v>Aniagor</v>
      </c>
      <c r="G1212" s="13">
        <f t="array" ref="G1212">INDEX(manifest_11Sep!$A$1:$V$3202,MATCH($B1212,manifest_11Sep!$B$1:$B$3202,0),MATCH(A.Dep9SepList!G$1,manifest_11Sep!$A$1:$V$1,0))</f>
        <v>43</v>
      </c>
      <c r="H1212" s="13" t="str">
        <f t="array" ref="H1212">INDEX(manifest_11Sep!$A$1:$V$3202,MATCH($B1212,manifest_11Sep!$B$1:$B$3202,0),MATCH(A.Dep9SepList!H$1,manifest_11Sep!$A$1:$V$1,0))</f>
        <v>Rhoda Emezienna</v>
      </c>
      <c r="I1212" s="13" t="str">
        <f t="array" ref="I1212">INDEX(manifest_11Sep!$A$1:$V$3202,MATCH($B1212,manifest_11Sep!$B$1:$B$3202,0),MATCH(A.Dep9SepList!I$1,manifest_11Sep!$A$1:$V$1,0))</f>
        <v>Air Canada</v>
      </c>
      <c r="J1212" s="13" t="str">
        <f t="array" ref="J1212">INDEX(manifest_11Sep!$A$1:$V$3202,MATCH($B1212,manifest_11Sep!$B$1:$B$3202,0),MATCH(A.Dep9SepList!J$1,manifest_11Sep!$A$1:$V$1,0))</f>
        <v>AC 62</v>
      </c>
      <c r="K1212" s="32" t="str">
        <f t="array" ref="K1212">INDEX(manifest_11Sep!$A$1:$V$3202,MATCH($B1212,manifest_11Sep!$B$1:$B$3202,0),MATCH(A.Dep9SepList!K$1,manifest_11Sep!$A$1:$V$1,0))</f>
        <v>18-thg 9-25</v>
      </c>
      <c r="L1212" s="20">
        <f t="array" ref="L1212">INDEX(manifest_11Sep!$A$1:$V$3202,MATCH($B1212,manifest_11Sep!$B$1:$B$3202,0),MATCH(A.Dep9SepList!L$1,manifest_11Sep!$A$1:$V$1,0))</f>
        <v>0.79513888888888884</v>
      </c>
      <c r="M1212" s="13" t="str">
        <f t="array" ref="M1212">INDEX(manifest_11Sep!$A$1:$V$3202,MATCH($B1212,manifest_11Sep!$B$1:$B$3202,0),MATCH(A.Dep9SepList!M$1,manifest_11Sep!$A$1:$V$1,0))</f>
        <v>ICN-T1</v>
      </c>
      <c r="N1212" s="13" t="str">
        <f t="array" ref="N1212">INDEX(manifest_11Sep!$A$1:$V$3202,MATCH($B1212,manifest_11Sep!$B$1:$B$3202,0),MATCH(A.Dep9SepList!N$1,manifest_11Sep!$A$1:$V$1,0))</f>
        <v>THE PLAZA</v>
      </c>
      <c r="O1212" s="31"/>
      <c r="P1212" s="20" t="e" cm="1" vm="1">
        <f t="array" aca="1" ref="P1212" ca="1">IF(J1212="","",_xlfn.XLOOKUP(J1212&amp;N1212,'A.Departure Grouping'!AQ:AQ&amp;'A.Departure Grouping'!AP:AP,'A.Departure Grouping'!AR:AR,"",0))</f>
        <v>#NAME?</v>
      </c>
      <c r="Q1212" s="13">
        <v>70485546</v>
      </c>
      <c r="R1212" s="13" t="s">
        <v>61</v>
      </c>
      <c r="S1212" s="13">
        <f t="array" ref="S1212">INDEX(manifest_11Sep!$A$1:$V$3202,MATCH($B1212,manifest_11Sep!$B$1:$B$3202,0),MATCH(A.Dep9SepList!S$1,manifest_11Sep!$A$1:$V$1,0))</f>
        <v>0</v>
      </c>
      <c r="T1212" s="13"/>
      <c r="W1212" s="3"/>
    </row>
    <row r="1213" spans="1:23" hidden="1">
      <c r="A1213" s="13" t="str">
        <f t="array" ref="A1213">INDEX(manifest_11Sep!$A$1:$V$3202,MATCH($B1213,manifest_11Sep!$B$1:$B$3202,0),MATCH(A.Dep9SepList!A$1,manifest_11Sep!$A$1:$V$1,0))</f>
        <v>A</v>
      </c>
      <c r="B1213" s="13" t="s">
        <v>4045</v>
      </c>
      <c r="C1213" s="13" t="str">
        <f t="array" ref="C1213">INDEX(manifest_11Sep!$A$1:$V$3202,MATCH($B1213,manifest_11Sep!$B$1:$B$3202,0),MATCH(A.Dep9SepList!C$1,manifest_11Sep!$A$1:$V$1,0))</f>
        <v>R2NB23VFN2Q</v>
      </c>
      <c r="D1213" s="13" t="str">
        <f t="array" ref="D1213">INDEX(manifest_11Sep!$A$1:$V$3202,MATCH($B1213,manifest_11Sep!$B$1:$B$3202,0),MATCH(A.Dep9SepList!D$1,manifest_11Sep!$A$1:$V$1,0))</f>
        <v>Female</v>
      </c>
      <c r="E1213" s="13" t="str">
        <f t="array" ref="E1213">INDEX(manifest_11Sep!$A$1:$V$3202,MATCH($B1213,manifest_11Sep!$B$1:$B$3202,0),MATCH(A.Dep9SepList!E$1,manifest_11Sep!$A$1:$V$1,0))</f>
        <v>Regina Ndongboh</v>
      </c>
      <c r="F1213" s="13" t="str">
        <f t="array" ref="F1213">INDEX(manifest_11Sep!$A$1:$V$3202,MATCH($B1213,manifest_11Sep!$B$1:$B$3202,0),MATCH(A.Dep9SepList!F$1,manifest_11Sep!$A$1:$V$1,0))</f>
        <v>Bebnji-Nguh</v>
      </c>
      <c r="G1213" s="13">
        <f t="array" ref="G1213">INDEX(manifest_11Sep!$A$1:$V$3202,MATCH($B1213,manifest_11Sep!$B$1:$B$3202,0),MATCH(A.Dep9SepList!G$1,manifest_11Sep!$A$1:$V$1,0))</f>
        <v>60</v>
      </c>
      <c r="H1213" s="13" t="str">
        <f t="array" ref="H1213">INDEX(manifest_11Sep!$A$1:$V$3202,MATCH($B1213,manifest_11Sep!$B$1:$B$3202,0),MATCH(A.Dep9SepList!H$1,manifest_11Sep!$A$1:$V$1,0))</f>
        <v>Stanley Odujole</v>
      </c>
      <c r="I1213" s="13" t="str">
        <f t="array" ref="I1213">INDEX(manifest_11Sep!$A$1:$V$3202,MATCH($B1213,manifest_11Sep!$B$1:$B$3202,0),MATCH(A.Dep9SepList!I$1,manifest_11Sep!$A$1:$V$1,0))</f>
        <v>Air Canada</v>
      </c>
      <c r="J1213" s="13" t="str">
        <f t="array" ref="J1213">INDEX(manifest_11Sep!$A$1:$V$3202,MATCH($B1213,manifest_11Sep!$B$1:$B$3202,0),MATCH(A.Dep9SepList!J$1,manifest_11Sep!$A$1:$V$1,0))</f>
        <v>AC 62</v>
      </c>
      <c r="K1213" s="32" t="str">
        <f t="array" ref="K1213">INDEX(manifest_11Sep!$A$1:$V$3202,MATCH($B1213,manifest_11Sep!$B$1:$B$3202,0),MATCH(A.Dep9SepList!K$1,manifest_11Sep!$A$1:$V$1,0))</f>
        <v>18-thg 9-25</v>
      </c>
      <c r="L1213" s="20">
        <f t="array" ref="L1213">INDEX(manifest_11Sep!$A$1:$V$3202,MATCH($B1213,manifest_11Sep!$B$1:$B$3202,0),MATCH(A.Dep9SepList!L$1,manifest_11Sep!$A$1:$V$1,0))</f>
        <v>0.79513888888888884</v>
      </c>
      <c r="M1213" s="13" t="str">
        <f t="array" ref="M1213">INDEX(manifest_11Sep!$A$1:$V$3202,MATCH($B1213,manifest_11Sep!$B$1:$B$3202,0),MATCH(A.Dep9SepList!M$1,manifest_11Sep!$A$1:$V$1,0))</f>
        <v>ICN-T1</v>
      </c>
      <c r="N1213" s="13" t="str">
        <f t="array" ref="N1213">INDEX(manifest_11Sep!$A$1:$V$3202,MATCH($B1213,manifest_11Sep!$B$1:$B$3202,0),MATCH(A.Dep9SepList!N$1,manifest_11Sep!$A$1:$V$1,0))</f>
        <v>THE PLAZA</v>
      </c>
      <c r="O1213" s="31"/>
      <c r="P1213" s="20" t="e" cm="1" vm="1">
        <f t="array" aca="1" ref="P1213" ca="1">IF(J1213="","",_xlfn.XLOOKUP(J1213&amp;N1213,'A.Departure Grouping'!AQ:AQ&amp;'A.Departure Grouping'!AP:AP,'A.Departure Grouping'!AR:AR,"",0))</f>
        <v>#NAME?</v>
      </c>
      <c r="Q1213" s="13">
        <v>70102109</v>
      </c>
      <c r="R1213" s="13" t="s">
        <v>43</v>
      </c>
      <c r="S1213" s="13">
        <f t="array" ref="S1213">INDEX(manifest_11Sep!$A$1:$V$3202,MATCH($B1213,manifest_11Sep!$B$1:$B$3202,0),MATCH(A.Dep9SepList!S$1,manifest_11Sep!$A$1:$V$1,0))</f>
        <v>0</v>
      </c>
      <c r="T1213" s="17"/>
    </row>
    <row r="1214" spans="1:23" hidden="1">
      <c r="A1214" s="13" t="str">
        <f t="array" ref="A1214">INDEX(manifest_11Sep!$A$1:$V$3202,MATCH($B1214,manifest_11Sep!$B$1:$B$3202,0),MATCH(A.Dep9SepList!A$1,manifest_11Sep!$A$1:$V$1,0))</f>
        <v>A</v>
      </c>
      <c r="B1214" s="13" t="s">
        <v>4048</v>
      </c>
      <c r="C1214" s="13" t="str">
        <f t="array" ref="C1214">INDEX(manifest_11Sep!$A$1:$V$3202,MATCH($B1214,manifest_11Sep!$B$1:$B$3202,0),MATCH(A.Dep9SepList!C$1,manifest_11Sep!$A$1:$V$1,0))</f>
        <v>R2NB23VFN2Q</v>
      </c>
      <c r="D1214" s="13" t="str">
        <f t="array" ref="D1214">INDEX(manifest_11Sep!$A$1:$V$3202,MATCH($B1214,manifest_11Sep!$B$1:$B$3202,0),MATCH(A.Dep9SepList!D$1,manifest_11Sep!$A$1:$V$1,0))</f>
        <v>Male</v>
      </c>
      <c r="E1214" s="13" t="str">
        <f t="array" ref="E1214">INDEX(manifest_11Sep!$A$1:$V$3202,MATCH($B1214,manifest_11Sep!$B$1:$B$3202,0),MATCH(A.Dep9SepList!E$1,manifest_11Sep!$A$1:$V$1,0))</f>
        <v>Anthony Chop</v>
      </c>
      <c r="F1214" s="13" t="str">
        <f t="array" ref="F1214">INDEX(manifest_11Sep!$A$1:$V$3202,MATCH($B1214,manifest_11Sep!$B$1:$B$3202,0),MATCH(A.Dep9SepList!F$1,manifest_11Sep!$A$1:$V$1,0))</f>
        <v>Bebnji</v>
      </c>
      <c r="G1214" s="13">
        <f t="array" ref="G1214">INDEX(manifest_11Sep!$A$1:$V$3202,MATCH($B1214,manifest_11Sep!$B$1:$B$3202,0),MATCH(A.Dep9SepList!G$1,manifest_11Sep!$A$1:$V$1,0))</f>
        <v>64</v>
      </c>
      <c r="H1214" s="13" t="str">
        <f t="array" ref="H1214">INDEX(manifest_11Sep!$A$1:$V$3202,MATCH($B1214,manifest_11Sep!$B$1:$B$3202,0),MATCH(A.Dep9SepList!H$1,manifest_11Sep!$A$1:$V$1,0))</f>
        <v>Stanley Odujole</v>
      </c>
      <c r="I1214" s="13" t="str">
        <f t="array" ref="I1214">INDEX(manifest_11Sep!$A$1:$V$3202,MATCH($B1214,manifest_11Sep!$B$1:$B$3202,0),MATCH(A.Dep9SepList!I$1,manifest_11Sep!$A$1:$V$1,0))</f>
        <v>Air Canada</v>
      </c>
      <c r="J1214" s="13" t="str">
        <f t="array" ref="J1214">INDEX(manifest_11Sep!$A$1:$V$3202,MATCH($B1214,manifest_11Sep!$B$1:$B$3202,0),MATCH(A.Dep9SepList!J$1,manifest_11Sep!$A$1:$V$1,0))</f>
        <v>AC 62</v>
      </c>
      <c r="K1214" s="32" t="str">
        <f t="array" ref="K1214">INDEX(manifest_11Sep!$A$1:$V$3202,MATCH($B1214,manifest_11Sep!$B$1:$B$3202,0),MATCH(A.Dep9SepList!K$1,manifest_11Sep!$A$1:$V$1,0))</f>
        <v>18-thg 9-25</v>
      </c>
      <c r="L1214" s="20">
        <f t="array" ref="L1214">INDEX(manifest_11Sep!$A$1:$V$3202,MATCH($B1214,manifest_11Sep!$B$1:$B$3202,0),MATCH(A.Dep9SepList!L$1,manifest_11Sep!$A$1:$V$1,0))</f>
        <v>0.79513888888888884</v>
      </c>
      <c r="M1214" s="13" t="str">
        <f t="array" ref="M1214">INDEX(manifest_11Sep!$A$1:$V$3202,MATCH($B1214,manifest_11Sep!$B$1:$B$3202,0),MATCH(A.Dep9SepList!M$1,manifest_11Sep!$A$1:$V$1,0))</f>
        <v>ICN-T1</v>
      </c>
      <c r="N1214" s="13" t="str">
        <f t="array" ref="N1214">INDEX(manifest_11Sep!$A$1:$V$3202,MATCH($B1214,manifest_11Sep!$B$1:$B$3202,0),MATCH(A.Dep9SepList!N$1,manifest_11Sep!$A$1:$V$1,0))</f>
        <v>THE PLAZA</v>
      </c>
      <c r="O1214" s="31"/>
      <c r="P1214" s="20" t="e" cm="1" vm="1">
        <f t="array" aca="1" ref="P1214" ca="1">IF(J1214="","",_xlfn.XLOOKUP(J1214&amp;N1214,'A.Departure Grouping'!AQ:AQ&amp;'A.Departure Grouping'!AP:AP,'A.Departure Grouping'!AR:AR,"",0))</f>
        <v>#NAME?</v>
      </c>
      <c r="Q1214" s="13">
        <v>70102109</v>
      </c>
      <c r="R1214" s="13" t="s">
        <v>43</v>
      </c>
      <c r="S1214" s="13">
        <f t="array" ref="S1214">INDEX(manifest_11Sep!$A$1:$V$3202,MATCH($B1214,manifest_11Sep!$B$1:$B$3202,0),MATCH(A.Dep9SepList!S$1,manifest_11Sep!$A$1:$V$1,0))</f>
        <v>0</v>
      </c>
      <c r="T1214" s="17"/>
    </row>
    <row r="1215" spans="1:23" hidden="1">
      <c r="A1215" s="13" t="str">
        <f t="array" ref="A1215">INDEX(manifest_11Sep!$A$1:$V$3202,MATCH($B1215,manifest_11Sep!$B$1:$B$3202,0),MATCH(A.Dep9SepList!A$1,manifest_11Sep!$A$1:$V$1,0))</f>
        <v>A</v>
      </c>
      <c r="B1215" s="13" t="s">
        <v>4057</v>
      </c>
      <c r="C1215" s="13" t="str">
        <f t="array" ref="C1215">INDEX(manifest_11Sep!$A$1:$V$3202,MATCH($B1215,manifest_11Sep!$B$1:$B$3202,0),MATCH(A.Dep9SepList!C$1,manifest_11Sep!$A$1:$V$1,0))</f>
        <v>TYNGR7DYY9B</v>
      </c>
      <c r="D1215" s="13" t="str">
        <f t="array" ref="D1215">INDEX(manifest_11Sep!$A$1:$V$3202,MATCH($B1215,manifest_11Sep!$B$1:$B$3202,0),MATCH(A.Dep9SepList!D$1,manifest_11Sep!$A$1:$V$1,0))</f>
        <v>Female</v>
      </c>
      <c r="E1215" s="13" t="str">
        <f t="array" ref="E1215">INDEX(manifest_11Sep!$A$1:$V$3202,MATCH($B1215,manifest_11Sep!$B$1:$B$3202,0),MATCH(A.Dep9SepList!E$1,manifest_11Sep!$A$1:$V$1,0))</f>
        <v>Gladys</v>
      </c>
      <c r="F1215" s="13" t="str">
        <f t="array" ref="F1215">INDEX(manifest_11Sep!$A$1:$V$3202,MATCH($B1215,manifest_11Sep!$B$1:$B$3202,0),MATCH(A.Dep9SepList!F$1,manifest_11Sep!$A$1:$V$1,0))</f>
        <v>Tarkeh Nee Nguh</v>
      </c>
      <c r="G1215" s="13">
        <f t="array" ref="G1215">INDEX(manifest_11Sep!$A$1:$V$3202,MATCH($B1215,manifest_11Sep!$B$1:$B$3202,0),MATCH(A.Dep9SepList!G$1,manifest_11Sep!$A$1:$V$1,0))</f>
        <v>52</v>
      </c>
      <c r="H1215" s="13" t="str">
        <f t="array" ref="H1215">INDEX(manifest_11Sep!$A$1:$V$3202,MATCH($B1215,manifest_11Sep!$B$1:$B$3202,0),MATCH(A.Dep9SepList!H$1,manifest_11Sep!$A$1:$V$1,0))</f>
        <v>Stanley Odujole</v>
      </c>
      <c r="I1215" s="13" t="str">
        <f t="array" ref="I1215">INDEX(manifest_11Sep!$A$1:$V$3202,MATCH($B1215,manifest_11Sep!$B$1:$B$3202,0),MATCH(A.Dep9SepList!I$1,manifest_11Sep!$A$1:$V$1,0))</f>
        <v>Air Canada</v>
      </c>
      <c r="J1215" s="13" t="str">
        <f t="array" ref="J1215">INDEX(manifest_11Sep!$A$1:$V$3202,MATCH($B1215,manifest_11Sep!$B$1:$B$3202,0),MATCH(A.Dep9SepList!J$1,manifest_11Sep!$A$1:$V$1,0))</f>
        <v>AC 62</v>
      </c>
      <c r="K1215" s="32" t="str">
        <f t="array" ref="K1215">INDEX(manifest_11Sep!$A$1:$V$3202,MATCH($B1215,manifest_11Sep!$B$1:$B$3202,0),MATCH(A.Dep9SepList!K$1,manifest_11Sep!$A$1:$V$1,0))</f>
        <v>18-thg 9-25</v>
      </c>
      <c r="L1215" s="20">
        <f t="array" ref="L1215">INDEX(manifest_11Sep!$A$1:$V$3202,MATCH($B1215,manifest_11Sep!$B$1:$B$3202,0),MATCH(A.Dep9SepList!L$1,manifest_11Sep!$A$1:$V$1,0))</f>
        <v>0.79513888888888884</v>
      </c>
      <c r="M1215" s="13" t="str">
        <f t="array" ref="M1215">INDEX(manifest_11Sep!$A$1:$V$3202,MATCH($B1215,manifest_11Sep!$B$1:$B$3202,0),MATCH(A.Dep9SepList!M$1,manifest_11Sep!$A$1:$V$1,0))</f>
        <v>ICN-T1</v>
      </c>
      <c r="N1215" s="13" t="str">
        <f t="array" ref="N1215">INDEX(manifest_11Sep!$A$1:$V$3202,MATCH($B1215,manifest_11Sep!$B$1:$B$3202,0),MATCH(A.Dep9SepList!N$1,manifest_11Sep!$A$1:$V$1,0))</f>
        <v>THE PLAZA</v>
      </c>
      <c r="O1215" s="31"/>
      <c r="P1215" s="20" t="e" cm="1" vm="1">
        <f t="array" aca="1" ref="P1215" ca="1">IF(J1215="","",_xlfn.XLOOKUP(J1215&amp;N1215,'A.Departure Grouping'!AQ:AQ&amp;'A.Departure Grouping'!AP:AP,'A.Departure Grouping'!AR:AR,"",0))</f>
        <v>#NAME?</v>
      </c>
      <c r="Q1215" s="13">
        <v>70102116</v>
      </c>
      <c r="R1215" s="13" t="s">
        <v>43</v>
      </c>
      <c r="S1215" s="13">
        <f t="array" ref="S1215">INDEX(manifest_11Sep!$A$1:$V$3202,MATCH($B1215,manifest_11Sep!$B$1:$B$3202,0),MATCH(A.Dep9SepList!S$1,manifest_11Sep!$A$1:$V$1,0))</f>
        <v>0</v>
      </c>
      <c r="T1215" s="17"/>
    </row>
    <row r="1216" spans="1:23" hidden="1">
      <c r="A1216" s="13" t="str">
        <f t="array" ref="A1216">INDEX(manifest_11Sep!$A$1:$V$3202,MATCH($B1216,manifest_11Sep!$B$1:$B$3202,0),MATCH(A.Dep9SepList!A$1,manifest_11Sep!$A$1:$V$1,0))</f>
        <v>A</v>
      </c>
      <c r="B1216" s="3" t="s">
        <v>4060</v>
      </c>
      <c r="C1216" s="13" t="str">
        <f t="array" ref="C1216">INDEX(manifest_11Sep!$A$1:$V$3202,MATCH($B1216,manifest_11Sep!$B$1:$B$3202,0),MATCH(A.Dep9SepList!C$1,manifest_11Sep!$A$1:$V$1,0))</f>
        <v>TYNGR7DYY9B</v>
      </c>
      <c r="D1216" s="13" t="str">
        <f t="array" ref="D1216">INDEX(manifest_11Sep!$A$1:$V$3202,MATCH($B1216,manifest_11Sep!$B$1:$B$3202,0),MATCH(A.Dep9SepList!D$1,manifest_11Sep!$A$1:$V$1,0))</f>
        <v>Male</v>
      </c>
      <c r="E1216" s="13" t="str">
        <f t="array" ref="E1216">INDEX(manifest_11Sep!$A$1:$V$3202,MATCH($B1216,manifest_11Sep!$B$1:$B$3202,0),MATCH(A.Dep9SepList!E$1,manifest_11Sep!$A$1:$V$1,0))</f>
        <v>Victor</v>
      </c>
      <c r="F1216" s="13" t="str">
        <f t="array" ref="F1216">INDEX(manifest_11Sep!$A$1:$V$3202,MATCH($B1216,manifest_11Sep!$B$1:$B$3202,0),MATCH(A.Dep9SepList!F$1,manifest_11Sep!$A$1:$V$1,0))</f>
        <v>Tarkeh</v>
      </c>
      <c r="G1216" s="13">
        <f t="array" ref="G1216">INDEX(manifest_11Sep!$A$1:$V$3202,MATCH($B1216,manifest_11Sep!$B$1:$B$3202,0),MATCH(A.Dep9SepList!G$1,manifest_11Sep!$A$1:$V$1,0))</f>
        <v>58</v>
      </c>
      <c r="H1216" s="13" t="str">
        <f t="array" ref="H1216">INDEX(manifest_11Sep!$A$1:$V$3202,MATCH($B1216,manifest_11Sep!$B$1:$B$3202,0),MATCH(A.Dep9SepList!H$1,manifest_11Sep!$A$1:$V$1,0))</f>
        <v>Stanley Odujole</v>
      </c>
      <c r="I1216" s="13" t="str">
        <f t="array" ref="I1216">INDEX(manifest_11Sep!$A$1:$V$3202,MATCH($B1216,manifest_11Sep!$B$1:$B$3202,0),MATCH(A.Dep9SepList!I$1,manifest_11Sep!$A$1:$V$1,0))</f>
        <v>Air Canada</v>
      </c>
      <c r="J1216" s="13" t="str">
        <f t="array" ref="J1216">INDEX(manifest_11Sep!$A$1:$V$3202,MATCH($B1216,manifest_11Sep!$B$1:$B$3202,0),MATCH(A.Dep9SepList!J$1,manifest_11Sep!$A$1:$V$1,0))</f>
        <v>AC 62</v>
      </c>
      <c r="K1216" s="32" t="str">
        <f t="array" ref="K1216">INDEX(manifest_11Sep!$A$1:$V$3202,MATCH($B1216,manifest_11Sep!$B$1:$B$3202,0),MATCH(A.Dep9SepList!K$1,manifest_11Sep!$A$1:$V$1,0))</f>
        <v>18-thg 9-25</v>
      </c>
      <c r="L1216" s="20">
        <f t="array" ref="L1216">INDEX(manifest_11Sep!$A$1:$V$3202,MATCH($B1216,manifest_11Sep!$B$1:$B$3202,0),MATCH(A.Dep9SepList!L$1,manifest_11Sep!$A$1:$V$1,0))</f>
        <v>0.79513888888888884</v>
      </c>
      <c r="M1216" s="13" t="str">
        <f t="array" ref="M1216">INDEX(manifest_11Sep!$A$1:$V$3202,MATCH($B1216,manifest_11Sep!$B$1:$B$3202,0),MATCH(A.Dep9SepList!M$1,manifest_11Sep!$A$1:$V$1,0))</f>
        <v>ICN-T1</v>
      </c>
      <c r="N1216" s="13" t="str">
        <f t="array" ref="N1216">INDEX(manifest_11Sep!$A$1:$V$3202,MATCH($B1216,manifest_11Sep!$B$1:$B$3202,0),MATCH(A.Dep9SepList!N$1,manifest_11Sep!$A$1:$V$1,0))</f>
        <v>THE PLAZA</v>
      </c>
      <c r="O1216" s="31"/>
      <c r="P1216" s="20" t="e" cm="1" vm="1">
        <f t="array" aca="1" ref="P1216" ca="1">IF(J1216="","",_xlfn.XLOOKUP(J1216&amp;N1216,'A.Departure Grouping'!AQ:AQ&amp;'A.Departure Grouping'!AP:AP,'A.Departure Grouping'!AR:AR,"",0))</f>
        <v>#NAME?</v>
      </c>
      <c r="Q1216" s="13">
        <v>70102116</v>
      </c>
      <c r="R1216" s="13" t="s">
        <v>43</v>
      </c>
      <c r="S1216" s="13">
        <f t="array" ref="S1216">INDEX(manifest_11Sep!$A$1:$V$3202,MATCH($B1216,manifest_11Sep!$B$1:$B$3202,0),MATCH(A.Dep9SepList!S$1,manifest_11Sep!$A$1:$V$1,0))</f>
        <v>0</v>
      </c>
      <c r="T1216" s="17"/>
      <c r="U1216" s="3"/>
    </row>
    <row r="1217" spans="1:20" hidden="1">
      <c r="A1217" s="13" t="str">
        <f t="array" ref="A1217">INDEX(manifest_11Sep!$A$1:$V$3202,MATCH($B1217,manifest_11Sep!$B$1:$B$3202,0),MATCH(A.Dep9SepList!A$1,manifest_11Sep!$A$1:$V$1,0))</f>
        <v>A</v>
      </c>
      <c r="B1217" s="13" t="s">
        <v>4063</v>
      </c>
      <c r="C1217" s="13" t="str">
        <f t="array" ref="C1217">INDEX(manifest_11Sep!$A$1:$V$3202,MATCH($B1217,manifest_11Sep!$B$1:$B$3202,0),MATCH(A.Dep9SepList!C$1,manifest_11Sep!$A$1:$V$1,0))</f>
        <v>PLNF96PHQGR</v>
      </c>
      <c r="D1217" s="13" t="str">
        <f t="array" ref="D1217">INDEX(manifest_11Sep!$A$1:$V$3202,MATCH($B1217,manifest_11Sep!$B$1:$B$3202,0),MATCH(A.Dep9SepList!D$1,manifest_11Sep!$A$1:$V$1,0))</f>
        <v>Female</v>
      </c>
      <c r="E1217" s="13" t="str">
        <f t="array" ref="E1217">INDEX(manifest_11Sep!$A$1:$V$3202,MATCH($B1217,manifest_11Sep!$B$1:$B$3202,0),MATCH(A.Dep9SepList!E$1,manifest_11Sep!$A$1:$V$1,0))</f>
        <v>Immaculate</v>
      </c>
      <c r="F1217" s="13" t="str">
        <f t="array" ref="F1217">INDEX(manifest_11Sep!$A$1:$V$3202,MATCH($B1217,manifest_11Sep!$B$1:$B$3202,0),MATCH(A.Dep9SepList!F$1,manifest_11Sep!$A$1:$V$1,0))</f>
        <v>Ngiefong</v>
      </c>
      <c r="G1217" s="13">
        <f t="array" ref="G1217">INDEX(manifest_11Sep!$A$1:$V$3202,MATCH($B1217,manifest_11Sep!$B$1:$B$3202,0),MATCH(A.Dep9SepList!G$1,manifest_11Sep!$A$1:$V$1,0))</f>
        <v>40</v>
      </c>
      <c r="H1217" s="13" t="str">
        <f t="array" ref="H1217">INDEX(manifest_11Sep!$A$1:$V$3202,MATCH($B1217,manifest_11Sep!$B$1:$B$3202,0),MATCH(A.Dep9SepList!H$1,manifest_11Sep!$A$1:$V$1,0))</f>
        <v>Stanley Odujole</v>
      </c>
      <c r="I1217" s="13" t="str">
        <f t="array" ref="I1217">INDEX(manifest_11Sep!$A$1:$V$3202,MATCH($B1217,manifest_11Sep!$B$1:$B$3202,0),MATCH(A.Dep9SepList!I$1,manifest_11Sep!$A$1:$V$1,0))</f>
        <v>Air Canada</v>
      </c>
      <c r="J1217" s="13" t="str">
        <f t="array" ref="J1217">INDEX(manifest_11Sep!$A$1:$V$3202,MATCH($B1217,manifest_11Sep!$B$1:$B$3202,0),MATCH(A.Dep9SepList!J$1,manifest_11Sep!$A$1:$V$1,0))</f>
        <v>AC 62</v>
      </c>
      <c r="K1217" s="32" t="str">
        <f t="array" ref="K1217">INDEX(manifest_11Sep!$A$1:$V$3202,MATCH($B1217,manifest_11Sep!$B$1:$B$3202,0),MATCH(A.Dep9SepList!K$1,manifest_11Sep!$A$1:$V$1,0))</f>
        <v>18-thg 9-25</v>
      </c>
      <c r="L1217" s="20">
        <f t="array" ref="L1217">INDEX(manifest_11Sep!$A$1:$V$3202,MATCH($B1217,manifest_11Sep!$B$1:$B$3202,0),MATCH(A.Dep9SepList!L$1,manifest_11Sep!$A$1:$V$1,0))</f>
        <v>0.79513888888888884</v>
      </c>
      <c r="M1217" s="13" t="str">
        <f t="array" ref="M1217">INDEX(manifest_11Sep!$A$1:$V$3202,MATCH($B1217,manifest_11Sep!$B$1:$B$3202,0),MATCH(A.Dep9SepList!M$1,manifest_11Sep!$A$1:$V$1,0))</f>
        <v>ICN-T1</v>
      </c>
      <c r="N1217" s="13" t="str">
        <f t="array" ref="N1217">INDEX(manifest_11Sep!$A$1:$V$3202,MATCH($B1217,manifest_11Sep!$B$1:$B$3202,0),MATCH(A.Dep9SepList!N$1,manifest_11Sep!$A$1:$V$1,0))</f>
        <v>THE PLAZA</v>
      </c>
      <c r="O1217" s="31"/>
      <c r="P1217" s="20" t="e" cm="1" vm="1">
        <f t="array" aca="1" ref="P1217" ca="1">IF(J1217="","",_xlfn.XLOOKUP(J1217&amp;N1217,'A.Departure Grouping'!AQ:AQ&amp;'A.Departure Grouping'!AP:AP,'A.Departure Grouping'!AR:AR,"",0))</f>
        <v>#NAME?</v>
      </c>
      <c r="Q1217" s="13">
        <v>70102119</v>
      </c>
      <c r="R1217" s="13" t="s">
        <v>43</v>
      </c>
      <c r="S1217" s="13">
        <f t="array" ref="S1217">INDEX(manifest_11Sep!$A$1:$V$3202,MATCH($B1217,manifest_11Sep!$B$1:$B$3202,0),MATCH(A.Dep9SepList!S$1,manifest_11Sep!$A$1:$V$1,0))</f>
        <v>0</v>
      </c>
      <c r="T1217" s="17"/>
    </row>
    <row r="1218" spans="1:20" hidden="1">
      <c r="A1218" s="13" t="str">
        <f t="array" ref="A1218">INDEX(manifest_11Sep!$A$1:$V$3202,MATCH($B1218,manifest_11Sep!$B$1:$B$3202,0),MATCH(A.Dep9SepList!A$1,manifest_11Sep!$A$1:$V$1,0))</f>
        <v>A</v>
      </c>
      <c r="B1218" s="13" t="s">
        <v>4066</v>
      </c>
      <c r="C1218" s="13" t="str">
        <f t="array" ref="C1218">INDEX(manifest_11Sep!$A$1:$V$3202,MATCH($B1218,manifest_11Sep!$B$1:$B$3202,0),MATCH(A.Dep9SepList!C$1,manifest_11Sep!$A$1:$V$1,0))</f>
        <v>PLNF96PHQGR</v>
      </c>
      <c r="D1218" s="13" t="str">
        <f t="array" ref="D1218">INDEX(manifest_11Sep!$A$1:$V$3202,MATCH($B1218,manifest_11Sep!$B$1:$B$3202,0),MATCH(A.Dep9SepList!D$1,manifest_11Sep!$A$1:$V$1,0))</f>
        <v>Male</v>
      </c>
      <c r="E1218" s="13" t="str">
        <f t="array" ref="E1218">INDEX(manifest_11Sep!$A$1:$V$3202,MATCH($B1218,manifest_11Sep!$B$1:$B$3202,0),MATCH(A.Dep9SepList!E$1,manifest_11Sep!$A$1:$V$1,0))</f>
        <v>Jean Paul</v>
      </c>
      <c r="F1218" s="13" t="str">
        <f t="array" ref="F1218">INDEX(manifest_11Sep!$A$1:$V$3202,MATCH($B1218,manifest_11Sep!$B$1:$B$3202,0),MATCH(A.Dep9SepList!F$1,manifest_11Sep!$A$1:$V$1,0))</f>
        <v>Ngiefong</v>
      </c>
      <c r="G1218" s="13">
        <f t="array" ref="G1218">INDEX(manifest_11Sep!$A$1:$V$3202,MATCH($B1218,manifest_11Sep!$B$1:$B$3202,0),MATCH(A.Dep9SepList!G$1,manifest_11Sep!$A$1:$V$1,0))</f>
        <v>0</v>
      </c>
      <c r="H1218" s="13" t="str">
        <f t="array" ref="H1218">INDEX(manifest_11Sep!$A$1:$V$3202,MATCH($B1218,manifest_11Sep!$B$1:$B$3202,0),MATCH(A.Dep9SepList!H$1,manifest_11Sep!$A$1:$V$1,0))</f>
        <v>Stanley Odujole</v>
      </c>
      <c r="I1218" s="13" t="str">
        <f t="array" ref="I1218">INDEX(manifest_11Sep!$A$1:$V$3202,MATCH($B1218,manifest_11Sep!$B$1:$B$3202,0),MATCH(A.Dep9SepList!I$1,manifest_11Sep!$A$1:$V$1,0))</f>
        <v>Air Canada</v>
      </c>
      <c r="J1218" s="13" t="str">
        <f t="array" ref="J1218">INDEX(manifest_11Sep!$A$1:$V$3202,MATCH($B1218,manifest_11Sep!$B$1:$B$3202,0),MATCH(A.Dep9SepList!J$1,manifest_11Sep!$A$1:$V$1,0))</f>
        <v>AC 62</v>
      </c>
      <c r="K1218" s="32" t="str">
        <f t="array" ref="K1218">INDEX(manifest_11Sep!$A$1:$V$3202,MATCH($B1218,manifest_11Sep!$B$1:$B$3202,0),MATCH(A.Dep9SepList!K$1,manifest_11Sep!$A$1:$V$1,0))</f>
        <v>18-thg 9-25</v>
      </c>
      <c r="L1218" s="20">
        <f t="array" ref="L1218">INDEX(manifest_11Sep!$A$1:$V$3202,MATCH($B1218,manifest_11Sep!$B$1:$B$3202,0),MATCH(A.Dep9SepList!L$1,manifest_11Sep!$A$1:$V$1,0))</f>
        <v>0.79513888888888884</v>
      </c>
      <c r="M1218" s="13" t="str">
        <f t="array" ref="M1218">INDEX(manifest_11Sep!$A$1:$V$3202,MATCH($B1218,manifest_11Sep!$B$1:$B$3202,0),MATCH(A.Dep9SepList!M$1,manifest_11Sep!$A$1:$V$1,0))</f>
        <v>ICN-T1</v>
      </c>
      <c r="N1218" s="13" t="str">
        <f t="array" ref="N1218">INDEX(manifest_11Sep!$A$1:$V$3202,MATCH($B1218,manifest_11Sep!$B$1:$B$3202,0),MATCH(A.Dep9SepList!N$1,manifest_11Sep!$A$1:$V$1,0))</f>
        <v>THE PLAZA</v>
      </c>
      <c r="O1218" s="31"/>
      <c r="P1218" s="20" t="e" cm="1" vm="1">
        <f t="array" aca="1" ref="P1218" ca="1">IF(J1218="","",_xlfn.XLOOKUP(J1218&amp;N1218,'A.Departure Grouping'!AQ:AQ&amp;'A.Departure Grouping'!AP:AP,'A.Departure Grouping'!AR:AR,"",0))</f>
        <v>#NAME?</v>
      </c>
      <c r="Q1218" s="13">
        <v>70102119</v>
      </c>
      <c r="R1218" s="13" t="s">
        <v>43</v>
      </c>
      <c r="S1218" s="13">
        <f t="array" ref="S1218">INDEX(manifest_11Sep!$A$1:$V$3202,MATCH($B1218,manifest_11Sep!$B$1:$B$3202,0),MATCH(A.Dep9SepList!S$1,manifest_11Sep!$A$1:$V$1,0))</f>
        <v>0</v>
      </c>
      <c r="T1218" s="17"/>
    </row>
    <row r="1219" spans="1:20">
      <c r="A1219" s="229" t="str">
        <f t="array" ref="A1219">INDEX(manifest_11Sep!$A$1:$V$3202,MATCH($B1219,manifest_11Sep!$B$1:$B$3202,0),MATCH(A.Dep9SepList!A$1,manifest_11Sep!$A$1:$V$1,0))</f>
        <v>A</v>
      </c>
      <c r="B1219" s="229" t="s">
        <v>2783</v>
      </c>
      <c r="C1219" s="229" t="str">
        <f t="array" ref="C1219">INDEX(manifest_11Sep!$A$1:$V$3202,MATCH($B1219,manifest_11Sep!$B$1:$B$3202,0),MATCH(A.Dep9SepList!C$1,manifest_11Sep!$A$1:$V$1,0))</f>
        <v>L8NH69LTG4N</v>
      </c>
      <c r="D1219" s="229" t="str">
        <f t="array" ref="D1219">INDEX(manifest_11Sep!$A$1:$V$3202,MATCH($B1219,manifest_11Sep!$B$1:$B$3202,0),MATCH(A.Dep9SepList!D$1,manifest_11Sep!$A$1:$V$1,0))</f>
        <v>Female</v>
      </c>
      <c r="E1219" s="229" t="str">
        <f t="array" ref="E1219">INDEX(manifest_11Sep!$A$1:$V$3202,MATCH($B1219,manifest_11Sep!$B$1:$B$3202,0),MATCH(A.Dep9SepList!E$1,manifest_11Sep!$A$1:$V$1,0))</f>
        <v>Lynette Rebuelta</v>
      </c>
      <c r="F1219" s="229" t="str">
        <f t="array" ref="F1219">INDEX(manifest_11Sep!$A$1:$V$3202,MATCH($B1219,manifest_11Sep!$B$1:$B$3202,0),MATCH(A.Dep9SepList!F$1,manifest_11Sep!$A$1:$V$1,0))</f>
        <v>Astete</v>
      </c>
      <c r="G1219" s="229">
        <f t="array" ref="G1219">INDEX(manifest_11Sep!$A$1:$V$3202,MATCH($B1219,manifest_11Sep!$B$1:$B$3202,0),MATCH(A.Dep9SepList!G$1,manifest_11Sep!$A$1:$V$1,0))</f>
        <v>56</v>
      </c>
      <c r="H1219" s="229" t="str">
        <f t="array" ref="H1219">INDEX(manifest_11Sep!$A$1:$V$3202,MATCH($B1219,manifest_11Sep!$B$1:$B$3202,0),MATCH(A.Dep9SepList!H$1,manifest_11Sep!$A$1:$V$1,0))</f>
        <v>John Woo 1</v>
      </c>
      <c r="I1219" s="229" t="str">
        <f t="array" ref="I1219">INDEX(manifest_11Sep!$A$1:$V$3202,MATCH($B1219,manifest_11Sep!$B$1:$B$3202,0),MATCH(A.Dep9SepList!I$1,manifest_11Sep!$A$1:$V$1,0))</f>
        <v>Asiana Airlines</v>
      </c>
      <c r="J1219" s="229" t="str">
        <f t="array" ref="J1219">INDEX(manifest_11Sep!$A$1:$V$3202,MATCH($B1219,manifest_11Sep!$B$1:$B$3202,0),MATCH(A.Dep9SepList!J$1,manifest_11Sep!$A$1:$V$1,0))</f>
        <v>OZ 703</v>
      </c>
      <c r="K1219" s="234" t="str">
        <f t="array" ref="K1219">INDEX(manifest_11Sep!$A$1:$V$3202,MATCH($B1219,manifest_11Sep!$B$1:$B$3202,0),MATCH(A.Dep9SepList!K$1,manifest_11Sep!$A$1:$V$1,0))</f>
        <v>18-thg 9-25</v>
      </c>
      <c r="L1219" s="235">
        <f t="array" ref="L1219">INDEX(manifest_11Sep!$A$1:$V$3202,MATCH($B1219,manifest_11Sep!$B$1:$B$3202,0),MATCH(A.Dep9SepList!L$1,manifest_11Sep!$A$1:$V$1,0))</f>
        <v>0.80208333333333337</v>
      </c>
      <c r="M1219" s="229" t="str">
        <f t="array" ref="M1219">INDEX(manifest_11Sep!$A$1:$V$3202,MATCH($B1219,manifest_11Sep!$B$1:$B$3202,0),MATCH(A.Dep9SepList!M$1,manifest_11Sep!$A$1:$V$1,0))</f>
        <v>ICN-T1</v>
      </c>
      <c r="N1219" s="229" t="str">
        <f t="array" ref="N1219">INDEX(manifest_11Sep!$A$1:$V$3202,MATCH($B1219,manifest_11Sep!$B$1:$B$3202,0),MATCH(A.Dep9SepList!N$1,manifest_11Sep!$A$1:$V$1,0))</f>
        <v>LOTTE</v>
      </c>
      <c r="O1219" s="256">
        <f>COUNTA(N1219:N1254)</f>
        <v>36</v>
      </c>
      <c r="P1219" s="235" t="e" cm="1" vm="1">
        <f t="array" aca="1" ref="P1219" ca="1">IF(J1219="","",_xlfn.XLOOKUP(J1219&amp;N1219,'A.Departure Grouping'!AQ:AQ&amp;'A.Departure Grouping'!AP:AP,'A.Departure Grouping'!AR:AR,"",0))</f>
        <v>#NAME?</v>
      </c>
      <c r="Q1219" s="229">
        <v>15262413</v>
      </c>
      <c r="R1219" s="229" t="s">
        <v>61</v>
      </c>
      <c r="S1219" s="229">
        <f t="array" ref="S1219">INDEX(manifest_11Sep!$A$1:$V$3202,MATCH($B1219,manifest_11Sep!$B$1:$B$3202,0),MATCH(A.Dep9SepList!S$1,manifest_11Sep!$A$1:$V$1,0))</f>
        <v>0</v>
      </c>
      <c r="T1219" s="17"/>
    </row>
    <row r="1220" spans="1:20">
      <c r="A1220" s="13" t="str">
        <f t="array" ref="A1220">INDEX(manifest_11Sep!$A$1:$V$3202,MATCH($B1220,manifest_11Sep!$B$1:$B$3202,0),MATCH(A.Dep9SepList!A$1,manifest_11Sep!$A$1:$V$1,0))</f>
        <v>A</v>
      </c>
      <c r="B1220" s="13" t="s">
        <v>2786</v>
      </c>
      <c r="C1220" s="13" t="str">
        <f t="array" ref="C1220">INDEX(manifest_11Sep!$A$1:$V$3202,MATCH($B1220,manifest_11Sep!$B$1:$B$3202,0),MATCH(A.Dep9SepList!C$1,manifest_11Sep!$A$1:$V$1,0))</f>
        <v>L8NH69LTG4N</v>
      </c>
      <c r="D1220" s="13" t="str">
        <f t="array" ref="D1220">INDEX(manifest_11Sep!$A$1:$V$3202,MATCH($B1220,manifest_11Sep!$B$1:$B$3202,0),MATCH(A.Dep9SepList!D$1,manifest_11Sep!$A$1:$V$1,0))</f>
        <v>Male</v>
      </c>
      <c r="E1220" s="13" t="str">
        <f t="array" ref="E1220">INDEX(manifest_11Sep!$A$1:$V$3202,MATCH($B1220,manifest_11Sep!$B$1:$B$3202,0),MATCH(A.Dep9SepList!E$1,manifest_11Sep!$A$1:$V$1,0))</f>
        <v>Leandro Esdicul</v>
      </c>
      <c r="F1220" s="13" t="str">
        <f t="array" ref="F1220">INDEX(manifest_11Sep!$A$1:$V$3202,MATCH($B1220,manifest_11Sep!$B$1:$B$3202,0),MATCH(A.Dep9SepList!F$1,manifest_11Sep!$A$1:$V$1,0))</f>
        <v>Astete</v>
      </c>
      <c r="G1220" s="13">
        <f t="array" ref="G1220">INDEX(manifest_11Sep!$A$1:$V$3202,MATCH($B1220,manifest_11Sep!$B$1:$B$3202,0),MATCH(A.Dep9SepList!G$1,manifest_11Sep!$A$1:$V$1,0))</f>
        <v>60</v>
      </c>
      <c r="H1220" s="13" t="str">
        <f t="array" ref="H1220">INDEX(manifest_11Sep!$A$1:$V$3202,MATCH($B1220,manifest_11Sep!$B$1:$B$3202,0),MATCH(A.Dep9SepList!H$1,manifest_11Sep!$A$1:$V$1,0))</f>
        <v>John Woo 1</v>
      </c>
      <c r="I1220" s="13" t="str">
        <f t="array" ref="I1220">INDEX(manifest_11Sep!$A$1:$V$3202,MATCH($B1220,manifest_11Sep!$B$1:$B$3202,0),MATCH(A.Dep9SepList!I$1,manifest_11Sep!$A$1:$V$1,0))</f>
        <v>Asiana Airlines</v>
      </c>
      <c r="J1220" s="13" t="str">
        <f t="array" ref="J1220">INDEX(manifest_11Sep!$A$1:$V$3202,MATCH($B1220,manifest_11Sep!$B$1:$B$3202,0),MATCH(A.Dep9SepList!J$1,manifest_11Sep!$A$1:$V$1,0))</f>
        <v>OZ 703</v>
      </c>
      <c r="K1220" s="32" t="str">
        <f t="array" ref="K1220">INDEX(manifest_11Sep!$A$1:$V$3202,MATCH($B1220,manifest_11Sep!$B$1:$B$3202,0),MATCH(A.Dep9SepList!K$1,manifest_11Sep!$A$1:$V$1,0))</f>
        <v>18-thg 9-25</v>
      </c>
      <c r="L1220" s="20">
        <f t="array" ref="L1220">INDEX(manifest_11Sep!$A$1:$V$3202,MATCH($B1220,manifest_11Sep!$B$1:$B$3202,0),MATCH(A.Dep9SepList!L$1,manifest_11Sep!$A$1:$V$1,0))</f>
        <v>0.80208333333333337</v>
      </c>
      <c r="M1220" s="13" t="str">
        <f t="array" ref="M1220">INDEX(manifest_11Sep!$A$1:$V$3202,MATCH($B1220,manifest_11Sep!$B$1:$B$3202,0),MATCH(A.Dep9SepList!M$1,manifest_11Sep!$A$1:$V$1,0))</f>
        <v>ICN-T1</v>
      </c>
      <c r="N1220" s="13" t="str">
        <f t="array" ref="N1220">INDEX(manifest_11Sep!$A$1:$V$3202,MATCH($B1220,manifest_11Sep!$B$1:$B$3202,0),MATCH(A.Dep9SepList!N$1,manifest_11Sep!$A$1:$V$1,0))</f>
        <v>LOTTE</v>
      </c>
      <c r="O1220" s="31"/>
      <c r="P1220" s="20" t="e" cm="1" vm="1">
        <f t="array" aca="1" ref="P1220" ca="1">IF(J1220="","",_xlfn.XLOOKUP(J1220&amp;N1220,'A.Departure Grouping'!AQ:AQ&amp;'A.Departure Grouping'!AP:AP,'A.Departure Grouping'!AR:AR,"",0))</f>
        <v>#NAME?</v>
      </c>
      <c r="Q1220" s="13">
        <v>15262413</v>
      </c>
      <c r="R1220" s="13" t="s">
        <v>61</v>
      </c>
      <c r="S1220" s="13">
        <f t="array" ref="S1220">INDEX(manifest_11Sep!$A$1:$V$3202,MATCH($B1220,manifest_11Sep!$B$1:$B$3202,0),MATCH(A.Dep9SepList!S$1,manifest_11Sep!$A$1:$V$1,0))</f>
        <v>0</v>
      </c>
      <c r="T1220" s="17"/>
    </row>
    <row r="1221" spans="1:20">
      <c r="A1221" s="13" t="str">
        <f t="array" ref="A1221">INDEX(manifest_11Sep!$A$1:$V$3202,MATCH($B1221,manifest_11Sep!$B$1:$B$3202,0),MATCH(A.Dep9SepList!A$1,manifest_11Sep!$A$1:$V$1,0))</f>
        <v>A</v>
      </c>
      <c r="B1221" s="13" t="s">
        <v>2810</v>
      </c>
      <c r="C1221" s="13" t="str">
        <f t="array" ref="C1221">INDEX(manifest_11Sep!$A$1:$V$3202,MATCH($B1221,manifest_11Sep!$B$1:$B$3202,0),MATCH(A.Dep9SepList!C$1,manifest_11Sep!$A$1:$V$1,0))</f>
        <v>T8N72BPHJVR</v>
      </c>
      <c r="D1221" s="13" t="str">
        <f t="array" ref="D1221">INDEX(manifest_11Sep!$A$1:$V$3202,MATCH($B1221,manifest_11Sep!$B$1:$B$3202,0),MATCH(A.Dep9SepList!D$1,manifest_11Sep!$A$1:$V$1,0))</f>
        <v>Female</v>
      </c>
      <c r="E1221" s="13" t="str">
        <f t="array" ref="E1221">INDEX(manifest_11Sep!$A$1:$V$3202,MATCH($B1221,manifest_11Sep!$B$1:$B$3202,0),MATCH(A.Dep9SepList!E$1,manifest_11Sep!$A$1:$V$1,0))</f>
        <v>Ingrid P</v>
      </c>
      <c r="F1221" s="13" t="str">
        <f t="array" ref="F1221">INDEX(manifest_11Sep!$A$1:$V$3202,MATCH($B1221,manifest_11Sep!$B$1:$B$3202,0),MATCH(A.Dep9SepList!F$1,manifest_11Sep!$A$1:$V$1,0))</f>
        <v>Santa Maria</v>
      </c>
      <c r="G1221" s="13">
        <f t="array" ref="G1221">INDEX(manifest_11Sep!$A$1:$V$3202,MATCH($B1221,manifest_11Sep!$B$1:$B$3202,0),MATCH(A.Dep9SepList!G$1,manifest_11Sep!$A$1:$V$1,0))</f>
        <v>48</v>
      </c>
      <c r="H1221" s="13" t="str">
        <f t="array" ref="H1221">INDEX(manifest_11Sep!$A$1:$V$3202,MATCH($B1221,manifest_11Sep!$B$1:$B$3202,0),MATCH(A.Dep9SepList!H$1,manifest_11Sep!$A$1:$V$1,0))</f>
        <v>John Woo 1</v>
      </c>
      <c r="I1221" s="13" t="str">
        <f t="array" ref="I1221">INDEX(manifest_11Sep!$A$1:$V$3202,MATCH($B1221,manifest_11Sep!$B$1:$B$3202,0),MATCH(A.Dep9SepList!I$1,manifest_11Sep!$A$1:$V$1,0))</f>
        <v>Asiana Airlines</v>
      </c>
      <c r="J1221" s="13" t="str">
        <f t="array" ref="J1221">INDEX(manifest_11Sep!$A$1:$V$3202,MATCH($B1221,manifest_11Sep!$B$1:$B$3202,0),MATCH(A.Dep9SepList!J$1,manifest_11Sep!$A$1:$V$1,0))</f>
        <v>OZ 703</v>
      </c>
      <c r="K1221" s="32" t="str">
        <f t="array" ref="K1221">INDEX(manifest_11Sep!$A$1:$V$3202,MATCH($B1221,manifest_11Sep!$B$1:$B$3202,0),MATCH(A.Dep9SepList!K$1,manifest_11Sep!$A$1:$V$1,0))</f>
        <v>18-thg 9-25</v>
      </c>
      <c r="L1221" s="20">
        <f t="array" ref="L1221">INDEX(manifest_11Sep!$A$1:$V$3202,MATCH($B1221,manifest_11Sep!$B$1:$B$3202,0),MATCH(A.Dep9SepList!L$1,manifest_11Sep!$A$1:$V$1,0))</f>
        <v>0.80208333333333337</v>
      </c>
      <c r="M1221" s="13" t="str">
        <f t="array" ref="M1221">INDEX(manifest_11Sep!$A$1:$V$3202,MATCH($B1221,manifest_11Sep!$B$1:$B$3202,0),MATCH(A.Dep9SepList!M$1,manifest_11Sep!$A$1:$V$1,0))</f>
        <v>ICN-T1</v>
      </c>
      <c r="N1221" s="13" t="str">
        <f t="array" ref="N1221">INDEX(manifest_11Sep!$A$1:$V$3202,MATCH($B1221,manifest_11Sep!$B$1:$B$3202,0),MATCH(A.Dep9SepList!N$1,manifest_11Sep!$A$1:$V$1,0))</f>
        <v>LOTTE</v>
      </c>
      <c r="O1221" s="31"/>
      <c r="P1221" s="20" t="e" cm="1" vm="1">
        <f t="array" aca="1" ref="P1221" ca="1">IF(J1221="","",_xlfn.XLOOKUP(J1221&amp;N1221,'A.Departure Grouping'!AQ:AQ&amp;'A.Departure Grouping'!AP:AP,'A.Departure Grouping'!AR:AR,"",0))</f>
        <v>#NAME?</v>
      </c>
      <c r="Q1221" s="13">
        <v>15262418</v>
      </c>
      <c r="R1221" s="13" t="s">
        <v>43</v>
      </c>
      <c r="S1221" s="13">
        <f t="array" ref="S1221">INDEX(manifest_11Sep!$A$1:$V$3202,MATCH($B1221,manifest_11Sep!$B$1:$B$3202,0),MATCH(A.Dep9SepList!S$1,manifest_11Sep!$A$1:$V$1,0))</f>
        <v>0</v>
      </c>
      <c r="T1221" s="17"/>
    </row>
    <row r="1222" spans="1:20">
      <c r="A1222" s="13" t="str">
        <f t="array" ref="A1222">INDEX(manifest_11Sep!$A$1:$V$3202,MATCH($B1222,manifest_11Sep!$B$1:$B$3202,0),MATCH(A.Dep9SepList!A$1,manifest_11Sep!$A$1:$V$1,0))</f>
        <v>A</v>
      </c>
      <c r="B1222" s="13" t="s">
        <v>2813</v>
      </c>
      <c r="C1222" s="13" t="str">
        <f t="array" ref="C1222">INDEX(manifest_11Sep!$A$1:$V$3202,MATCH($B1222,manifest_11Sep!$B$1:$B$3202,0),MATCH(A.Dep9SepList!C$1,manifest_11Sep!$A$1:$V$1,0))</f>
        <v>T8N72BPHJVR</v>
      </c>
      <c r="D1222" s="13" t="str">
        <f t="array" ref="D1222">INDEX(manifest_11Sep!$A$1:$V$3202,MATCH($B1222,manifest_11Sep!$B$1:$B$3202,0),MATCH(A.Dep9SepList!D$1,manifest_11Sep!$A$1:$V$1,0))</f>
        <v>Male</v>
      </c>
      <c r="E1222" s="13" t="str">
        <f t="array" ref="E1222">INDEX(manifest_11Sep!$A$1:$V$3202,MATCH($B1222,manifest_11Sep!$B$1:$B$3202,0),MATCH(A.Dep9SepList!E$1,manifest_11Sep!$A$1:$V$1,0))</f>
        <v>Antonio</v>
      </c>
      <c r="F1222" s="13" t="str">
        <f t="array" ref="F1222">INDEX(manifest_11Sep!$A$1:$V$3202,MATCH($B1222,manifest_11Sep!$B$1:$B$3202,0),MATCH(A.Dep9SepList!F$1,manifest_11Sep!$A$1:$V$1,0))</f>
        <v>Santa Maria</v>
      </c>
      <c r="G1222" s="13">
        <f t="array" ref="G1222">INDEX(manifest_11Sep!$A$1:$V$3202,MATCH($B1222,manifest_11Sep!$B$1:$B$3202,0),MATCH(A.Dep9SepList!G$1,manifest_11Sep!$A$1:$V$1,0))</f>
        <v>68</v>
      </c>
      <c r="H1222" s="13" t="str">
        <f t="array" ref="H1222">INDEX(manifest_11Sep!$A$1:$V$3202,MATCH($B1222,manifest_11Sep!$B$1:$B$3202,0),MATCH(A.Dep9SepList!H$1,manifest_11Sep!$A$1:$V$1,0))</f>
        <v>John Woo 1</v>
      </c>
      <c r="I1222" s="13" t="str">
        <f t="array" ref="I1222">INDEX(manifest_11Sep!$A$1:$V$3202,MATCH($B1222,manifest_11Sep!$B$1:$B$3202,0),MATCH(A.Dep9SepList!I$1,manifest_11Sep!$A$1:$V$1,0))</f>
        <v>Asiana Airlines</v>
      </c>
      <c r="J1222" s="13" t="str">
        <f t="array" ref="J1222">INDEX(manifest_11Sep!$A$1:$V$3202,MATCH($B1222,manifest_11Sep!$B$1:$B$3202,0),MATCH(A.Dep9SepList!J$1,manifest_11Sep!$A$1:$V$1,0))</f>
        <v>OZ 703</v>
      </c>
      <c r="K1222" s="32" t="str">
        <f t="array" ref="K1222">INDEX(manifest_11Sep!$A$1:$V$3202,MATCH($B1222,manifest_11Sep!$B$1:$B$3202,0),MATCH(A.Dep9SepList!K$1,manifest_11Sep!$A$1:$V$1,0))</f>
        <v>18-thg 9-25</v>
      </c>
      <c r="L1222" s="20">
        <f t="array" ref="L1222">INDEX(manifest_11Sep!$A$1:$V$3202,MATCH($B1222,manifest_11Sep!$B$1:$B$3202,0),MATCH(A.Dep9SepList!L$1,manifest_11Sep!$A$1:$V$1,0))</f>
        <v>0.80208333333333337</v>
      </c>
      <c r="M1222" s="13" t="str">
        <f t="array" ref="M1222">INDEX(manifest_11Sep!$A$1:$V$3202,MATCH($B1222,manifest_11Sep!$B$1:$B$3202,0),MATCH(A.Dep9SepList!M$1,manifest_11Sep!$A$1:$V$1,0))</f>
        <v>ICN-T1</v>
      </c>
      <c r="N1222" s="13" t="str">
        <f t="array" ref="N1222">INDEX(manifest_11Sep!$A$1:$V$3202,MATCH($B1222,manifest_11Sep!$B$1:$B$3202,0),MATCH(A.Dep9SepList!N$1,manifest_11Sep!$A$1:$V$1,0))</f>
        <v>LOTTE</v>
      </c>
      <c r="O1222" s="31"/>
      <c r="P1222" s="20" t="e" cm="1" vm="1">
        <f t="array" aca="1" ref="P1222" ca="1">IF(J1222="","",_xlfn.XLOOKUP(J1222&amp;N1222,'A.Departure Grouping'!AQ:AQ&amp;'A.Departure Grouping'!AP:AP,'A.Departure Grouping'!AR:AR,"",0))</f>
        <v>#NAME?</v>
      </c>
      <c r="Q1222" s="13">
        <v>15262418</v>
      </c>
      <c r="R1222" s="13" t="s">
        <v>43</v>
      </c>
      <c r="S1222" s="13">
        <f t="array" ref="S1222">INDEX(manifest_11Sep!$A$1:$V$3202,MATCH($B1222,manifest_11Sep!$B$1:$B$3202,0),MATCH(A.Dep9SepList!S$1,manifest_11Sep!$A$1:$V$1,0))</f>
        <v>0</v>
      </c>
      <c r="T1222" s="17"/>
    </row>
    <row r="1223" spans="1:20">
      <c r="A1223" s="13" t="str">
        <f t="array" ref="A1223">INDEX(manifest_11Sep!$A$1:$V$3202,MATCH($B1223,manifest_11Sep!$B$1:$B$3202,0),MATCH(A.Dep9SepList!A$1,manifest_11Sep!$A$1:$V$1,0))</f>
        <v>A</v>
      </c>
      <c r="B1223" s="13" t="s">
        <v>2815</v>
      </c>
      <c r="C1223" s="13" t="str">
        <f t="array" ref="C1223">INDEX(manifest_11Sep!$A$1:$V$3202,MATCH($B1223,manifest_11Sep!$B$1:$B$3202,0),MATCH(A.Dep9SepList!C$1,manifest_11Sep!$A$1:$V$1,0))</f>
        <v>T8N72BPHJVR</v>
      </c>
      <c r="D1223" s="13" t="str">
        <f t="array" ref="D1223">INDEX(manifest_11Sep!$A$1:$V$3202,MATCH($B1223,manifest_11Sep!$B$1:$B$3202,0),MATCH(A.Dep9SepList!D$1,manifest_11Sep!$A$1:$V$1,0))</f>
        <v>Male</v>
      </c>
      <c r="E1223" s="13" t="str">
        <f t="array" ref="E1223">INDEX(manifest_11Sep!$A$1:$V$3202,MATCH($B1223,manifest_11Sep!$B$1:$B$3202,0),MATCH(A.Dep9SepList!E$1,manifest_11Sep!$A$1:$V$1,0))</f>
        <v>Francisco Bayawa</v>
      </c>
      <c r="F1223" s="13" t="str">
        <f t="array" ref="F1223">INDEX(manifest_11Sep!$A$1:$V$3202,MATCH($B1223,manifest_11Sep!$B$1:$B$3202,0),MATCH(A.Dep9SepList!F$1,manifest_11Sep!$A$1:$V$1,0))</f>
        <v>Fuentes</v>
      </c>
      <c r="G1223" s="13">
        <f t="array" ref="G1223">INDEX(manifest_11Sep!$A$1:$V$3202,MATCH($B1223,manifest_11Sep!$B$1:$B$3202,0),MATCH(A.Dep9SepList!G$1,manifest_11Sep!$A$1:$V$1,0))</f>
        <v>77</v>
      </c>
      <c r="H1223" s="13" t="str">
        <f t="array" ref="H1223">INDEX(manifest_11Sep!$A$1:$V$3202,MATCH($B1223,manifest_11Sep!$B$1:$B$3202,0),MATCH(A.Dep9SepList!H$1,manifest_11Sep!$A$1:$V$1,0))</f>
        <v>John Woo 1</v>
      </c>
      <c r="I1223" s="13" t="str">
        <f t="array" ref="I1223">INDEX(manifest_11Sep!$A$1:$V$3202,MATCH($B1223,manifest_11Sep!$B$1:$B$3202,0),MATCH(A.Dep9SepList!I$1,manifest_11Sep!$A$1:$V$1,0))</f>
        <v>Asiana Airlines</v>
      </c>
      <c r="J1223" s="13" t="str">
        <f t="array" ref="J1223">INDEX(manifest_11Sep!$A$1:$V$3202,MATCH($B1223,manifest_11Sep!$B$1:$B$3202,0),MATCH(A.Dep9SepList!J$1,manifest_11Sep!$A$1:$V$1,0))</f>
        <v>OZ 703</v>
      </c>
      <c r="K1223" s="32" t="str">
        <f t="array" ref="K1223">INDEX(manifest_11Sep!$A$1:$V$3202,MATCH($B1223,manifest_11Sep!$B$1:$B$3202,0),MATCH(A.Dep9SepList!K$1,manifest_11Sep!$A$1:$V$1,0))</f>
        <v>18-thg 9-25</v>
      </c>
      <c r="L1223" s="20">
        <f t="array" ref="L1223">INDEX(manifest_11Sep!$A$1:$V$3202,MATCH($B1223,manifest_11Sep!$B$1:$B$3202,0),MATCH(A.Dep9SepList!L$1,manifest_11Sep!$A$1:$V$1,0))</f>
        <v>0.80208333333333337</v>
      </c>
      <c r="M1223" s="13" t="str">
        <f t="array" ref="M1223">INDEX(manifest_11Sep!$A$1:$V$3202,MATCH($B1223,manifest_11Sep!$B$1:$B$3202,0),MATCH(A.Dep9SepList!M$1,manifest_11Sep!$A$1:$V$1,0))</f>
        <v>ICN-T1</v>
      </c>
      <c r="N1223" s="13" t="str">
        <f t="array" ref="N1223">INDEX(manifest_11Sep!$A$1:$V$3202,MATCH($B1223,manifest_11Sep!$B$1:$B$3202,0),MATCH(A.Dep9SepList!N$1,manifest_11Sep!$A$1:$V$1,0))</f>
        <v>LOTTE</v>
      </c>
      <c r="O1223" s="31"/>
      <c r="P1223" s="20" t="e" cm="1" vm="1">
        <f t="array" aca="1" ref="P1223" ca="1">IF(J1223="","",_xlfn.XLOOKUP(J1223&amp;N1223,'A.Departure Grouping'!AQ:AQ&amp;'A.Departure Grouping'!AP:AP,'A.Departure Grouping'!AR:AR,"",0))</f>
        <v>#NAME?</v>
      </c>
      <c r="Q1223" s="13">
        <v>15262419</v>
      </c>
      <c r="R1223" s="13" t="s">
        <v>35</v>
      </c>
      <c r="S1223" s="13">
        <f t="array" ref="S1223">INDEX(manifest_11Sep!$A$1:$V$3202,MATCH($B1223,manifest_11Sep!$B$1:$B$3202,0),MATCH(A.Dep9SepList!S$1,manifest_11Sep!$A$1:$V$1,0))</f>
        <v>0</v>
      </c>
      <c r="T1223" s="17"/>
    </row>
    <row r="1224" spans="1:20" hidden="1">
      <c r="A1224" s="13" t="str">
        <f t="array" ref="A1224">INDEX(manifest_11Sep!$A$1:$V$3202,MATCH($B1224,manifest_11Sep!$B$1:$B$3202,0),MATCH(A.Dep9SepList!A$1,manifest_11Sep!$A$1:$V$1,0))</f>
        <v>A</v>
      </c>
      <c r="B1224" s="13" t="s">
        <v>3417</v>
      </c>
      <c r="C1224" s="13" t="str">
        <f t="array" ref="C1224">INDEX(manifest_11Sep!$A$1:$V$3202,MATCH($B1224,manifest_11Sep!$B$1:$B$3202,0),MATCH(A.Dep9SepList!C$1,manifest_11Sep!$A$1:$V$1,0))</f>
        <v>4PN5YFW957T</v>
      </c>
      <c r="D1224" s="13" t="str">
        <f t="array" ref="D1224">INDEX(manifest_11Sep!$A$1:$V$3202,MATCH($B1224,manifest_11Sep!$B$1:$B$3202,0),MATCH(A.Dep9SepList!D$1,manifest_11Sep!$A$1:$V$1,0))</f>
        <v>Female</v>
      </c>
      <c r="E1224" s="13" t="str">
        <f t="array" ref="E1224">INDEX(manifest_11Sep!$A$1:$V$3202,MATCH($B1224,manifest_11Sep!$B$1:$B$3202,0),MATCH(A.Dep9SepList!E$1,manifest_11Sep!$A$1:$V$1,0))</f>
        <v>Wilani Santos</v>
      </c>
      <c r="F1224" s="13" t="str">
        <f t="array" ref="F1224">INDEX(manifest_11Sep!$A$1:$V$3202,MATCH($B1224,manifest_11Sep!$B$1:$B$3202,0),MATCH(A.Dep9SepList!F$1,manifest_11Sep!$A$1:$V$1,0))</f>
        <v>Basco</v>
      </c>
      <c r="G1224" s="13">
        <f t="array" ref="G1224">INDEX(manifest_11Sep!$A$1:$V$3202,MATCH($B1224,manifest_11Sep!$B$1:$B$3202,0),MATCH(A.Dep9SepList!G$1,manifest_11Sep!$A$1:$V$1,0))</f>
        <v>45</v>
      </c>
      <c r="H1224" s="13" t="str">
        <f t="array" ref="H1224">INDEX(manifest_11Sep!$A$1:$V$3202,MATCH($B1224,manifest_11Sep!$B$1:$B$3202,0),MATCH(A.Dep9SepList!H$1,manifest_11Sep!$A$1:$V$1,0))</f>
        <v>Maricel Goyena</v>
      </c>
      <c r="I1224" s="13" t="str">
        <f t="array" ref="I1224">INDEX(manifest_11Sep!$A$1:$V$3202,MATCH($B1224,manifest_11Sep!$B$1:$B$3202,0),MATCH(A.Dep9SepList!I$1,manifest_11Sep!$A$1:$V$1,0))</f>
        <v>Asiana Airlines</v>
      </c>
      <c r="J1224" s="13" t="str">
        <f t="array" ref="J1224">INDEX(manifest_11Sep!$A$1:$V$3202,MATCH($B1224,manifest_11Sep!$B$1:$B$3202,0),MATCH(A.Dep9SepList!J$1,manifest_11Sep!$A$1:$V$1,0))</f>
        <v>OZ 703</v>
      </c>
      <c r="K1224" s="32" t="str">
        <f t="array" ref="K1224">INDEX(manifest_11Sep!$A$1:$V$3202,MATCH($B1224,manifest_11Sep!$B$1:$B$3202,0),MATCH(A.Dep9SepList!K$1,manifest_11Sep!$A$1:$V$1,0))</f>
        <v>18-thg 9-25</v>
      </c>
      <c r="L1224" s="20">
        <f t="array" ref="L1224">INDEX(manifest_11Sep!$A$1:$V$3202,MATCH($B1224,manifest_11Sep!$B$1:$B$3202,0),MATCH(A.Dep9SepList!L$1,manifest_11Sep!$A$1:$V$1,0))</f>
        <v>0.80208333333333337</v>
      </c>
      <c r="M1224" s="13" t="str">
        <f t="array" ref="M1224">INDEX(manifest_11Sep!$A$1:$V$3202,MATCH($B1224,manifest_11Sep!$B$1:$B$3202,0),MATCH(A.Dep9SepList!M$1,manifest_11Sep!$A$1:$V$1,0))</f>
        <v>ICN-T1</v>
      </c>
      <c r="N1224" s="13" t="str">
        <f t="array" ref="N1224">INDEX(manifest_11Sep!$A$1:$V$3202,MATCH($B1224,manifest_11Sep!$B$1:$B$3202,0),MATCH(A.Dep9SepList!N$1,manifest_11Sep!$A$1:$V$1,0))</f>
        <v>THE PLAZA</v>
      </c>
      <c r="O1224" s="31"/>
      <c r="P1224" s="20" t="e" cm="1" vm="1">
        <f t="array" aca="1" ref="P1224" ca="1">IF(J1224="","",_xlfn.XLOOKUP(J1224&amp;N1224,'A.Departure Grouping'!AQ:AQ&amp;'A.Departure Grouping'!AP:AP,'A.Departure Grouping'!AR:AR,"",0))</f>
        <v>#NAME?</v>
      </c>
      <c r="Q1224" s="13">
        <v>70171516</v>
      </c>
      <c r="R1224" s="13" t="s">
        <v>43</v>
      </c>
      <c r="S1224" s="13">
        <f t="array" ref="S1224">INDEX(manifest_11Sep!$A$1:$V$3202,MATCH($B1224,manifest_11Sep!$B$1:$B$3202,0),MATCH(A.Dep9SepList!S$1,manifest_11Sep!$A$1:$V$1,0))</f>
        <v>0</v>
      </c>
      <c r="T1224" s="17"/>
    </row>
    <row r="1225" spans="1:20" hidden="1">
      <c r="A1225" s="13" t="str">
        <f t="array" ref="A1225">INDEX(manifest_11Sep!$A$1:$V$3202,MATCH($B1225,manifest_11Sep!$B$1:$B$3202,0),MATCH(A.Dep9SepList!A$1,manifest_11Sep!$A$1:$V$1,0))</f>
        <v>A</v>
      </c>
      <c r="B1225" s="13" t="s">
        <v>3420</v>
      </c>
      <c r="C1225" s="13" t="str">
        <f t="array" ref="C1225">INDEX(manifest_11Sep!$A$1:$V$3202,MATCH($B1225,manifest_11Sep!$B$1:$B$3202,0),MATCH(A.Dep9SepList!C$1,manifest_11Sep!$A$1:$V$1,0))</f>
        <v>4PN5YFW957T</v>
      </c>
      <c r="D1225" s="13" t="str">
        <f t="array" ref="D1225">INDEX(manifest_11Sep!$A$1:$V$3202,MATCH($B1225,manifest_11Sep!$B$1:$B$3202,0),MATCH(A.Dep9SepList!D$1,manifest_11Sep!$A$1:$V$1,0))</f>
        <v>Male</v>
      </c>
      <c r="E1225" s="13" t="str">
        <f t="array" ref="E1225">INDEX(manifest_11Sep!$A$1:$V$3202,MATCH($B1225,manifest_11Sep!$B$1:$B$3202,0),MATCH(A.Dep9SepList!E$1,manifest_11Sep!$A$1:$V$1,0))</f>
        <v>Mark Lester Gatus</v>
      </c>
      <c r="F1225" s="13" t="str">
        <f t="array" ref="F1225">INDEX(manifest_11Sep!$A$1:$V$3202,MATCH($B1225,manifest_11Sep!$B$1:$B$3202,0),MATCH(A.Dep9SepList!F$1,manifest_11Sep!$A$1:$V$1,0))</f>
        <v>Basco</v>
      </c>
      <c r="G1225" s="13">
        <f t="array" ref="G1225">INDEX(manifest_11Sep!$A$1:$V$3202,MATCH($B1225,manifest_11Sep!$B$1:$B$3202,0),MATCH(A.Dep9SepList!G$1,manifest_11Sep!$A$1:$V$1,0))</f>
        <v>45</v>
      </c>
      <c r="H1225" s="13" t="str">
        <f t="array" ref="H1225">INDEX(manifest_11Sep!$A$1:$V$3202,MATCH($B1225,manifest_11Sep!$B$1:$B$3202,0),MATCH(A.Dep9SepList!H$1,manifest_11Sep!$A$1:$V$1,0))</f>
        <v>Maricel Goyena</v>
      </c>
      <c r="I1225" s="13" t="str">
        <f t="array" ref="I1225">INDEX(manifest_11Sep!$A$1:$V$3202,MATCH($B1225,manifest_11Sep!$B$1:$B$3202,0),MATCH(A.Dep9SepList!I$1,manifest_11Sep!$A$1:$V$1,0))</f>
        <v>Asiana Airlines</v>
      </c>
      <c r="J1225" s="13" t="str">
        <f t="array" ref="J1225">INDEX(manifest_11Sep!$A$1:$V$3202,MATCH($B1225,manifest_11Sep!$B$1:$B$3202,0),MATCH(A.Dep9SepList!J$1,manifest_11Sep!$A$1:$V$1,0))</f>
        <v>OZ 703</v>
      </c>
      <c r="K1225" s="32" t="str">
        <f t="array" ref="K1225">INDEX(manifest_11Sep!$A$1:$V$3202,MATCH($B1225,manifest_11Sep!$B$1:$B$3202,0),MATCH(A.Dep9SepList!K$1,manifest_11Sep!$A$1:$V$1,0))</f>
        <v>18-thg 9-25</v>
      </c>
      <c r="L1225" s="20">
        <f t="array" ref="L1225">INDEX(manifest_11Sep!$A$1:$V$3202,MATCH($B1225,manifest_11Sep!$B$1:$B$3202,0),MATCH(A.Dep9SepList!L$1,manifest_11Sep!$A$1:$V$1,0))</f>
        <v>0.80208333333333337</v>
      </c>
      <c r="M1225" s="13" t="str">
        <f t="array" ref="M1225">INDEX(manifest_11Sep!$A$1:$V$3202,MATCH($B1225,manifest_11Sep!$B$1:$B$3202,0),MATCH(A.Dep9SepList!M$1,manifest_11Sep!$A$1:$V$1,0))</f>
        <v>ICN-T1</v>
      </c>
      <c r="N1225" s="13" t="str">
        <f t="array" ref="N1225">INDEX(manifest_11Sep!$A$1:$V$3202,MATCH($B1225,manifest_11Sep!$B$1:$B$3202,0),MATCH(A.Dep9SepList!N$1,manifest_11Sep!$A$1:$V$1,0))</f>
        <v>THE PLAZA</v>
      </c>
      <c r="O1225" s="31"/>
      <c r="P1225" s="20" t="e" cm="1" vm="1">
        <f t="array" aca="1" ref="P1225" ca="1">IF(J1225="","",_xlfn.XLOOKUP(J1225&amp;N1225,'A.Departure Grouping'!AQ:AQ&amp;'A.Departure Grouping'!AP:AP,'A.Departure Grouping'!AR:AR,"",0))</f>
        <v>#NAME?</v>
      </c>
      <c r="Q1225" s="13">
        <v>70171516</v>
      </c>
      <c r="R1225" s="13" t="s">
        <v>43</v>
      </c>
      <c r="S1225" s="13">
        <f t="array" ref="S1225">INDEX(manifest_11Sep!$A$1:$V$3202,MATCH($B1225,manifest_11Sep!$B$1:$B$3202,0),MATCH(A.Dep9SepList!S$1,manifest_11Sep!$A$1:$V$1,0))</f>
        <v>0</v>
      </c>
      <c r="T1225" s="17"/>
    </row>
    <row r="1226" spans="1:20" hidden="1">
      <c r="A1226" s="13" t="str">
        <f t="array" ref="A1226">INDEX(manifest_11Sep!$A$1:$V$3202,MATCH($B1226,manifest_11Sep!$B$1:$B$3202,0),MATCH(A.Dep9SepList!A$1,manifest_11Sep!$A$1:$V$1,0))</f>
        <v>A</v>
      </c>
      <c r="B1226" s="13" t="s">
        <v>3422</v>
      </c>
      <c r="C1226" s="13" t="str">
        <f t="array" ref="C1226">INDEX(manifest_11Sep!$A$1:$V$3202,MATCH($B1226,manifest_11Sep!$B$1:$B$3202,0),MATCH(A.Dep9SepList!C$1,manifest_11Sep!$A$1:$V$1,0))</f>
        <v>4PN5YFW957T</v>
      </c>
      <c r="D1226" s="13" t="str">
        <f t="array" ref="D1226">INDEX(manifest_11Sep!$A$1:$V$3202,MATCH($B1226,manifest_11Sep!$B$1:$B$3202,0),MATCH(A.Dep9SepList!D$1,manifest_11Sep!$A$1:$V$1,0))</f>
        <v>Female</v>
      </c>
      <c r="E1226" s="13" t="str">
        <f t="array" ref="E1226">INDEX(manifest_11Sep!$A$1:$V$3202,MATCH($B1226,manifest_11Sep!$B$1:$B$3202,0),MATCH(A.Dep9SepList!E$1,manifest_11Sep!$A$1:$V$1,0))</f>
        <v>Aniceta Dela Cruz</v>
      </c>
      <c r="F1226" s="13" t="str">
        <f t="array" ref="F1226">INDEX(manifest_11Sep!$A$1:$V$3202,MATCH($B1226,manifest_11Sep!$B$1:$B$3202,0),MATCH(A.Dep9SepList!F$1,manifest_11Sep!$A$1:$V$1,0))</f>
        <v>Santos</v>
      </c>
      <c r="G1226" s="13">
        <f t="array" ref="G1226">INDEX(manifest_11Sep!$A$1:$V$3202,MATCH($B1226,manifest_11Sep!$B$1:$B$3202,0),MATCH(A.Dep9SepList!G$1,manifest_11Sep!$A$1:$V$1,0))</f>
        <v>61</v>
      </c>
      <c r="H1226" s="13" t="str">
        <f t="array" ref="H1226">INDEX(manifest_11Sep!$A$1:$V$3202,MATCH($B1226,manifest_11Sep!$B$1:$B$3202,0),MATCH(A.Dep9SepList!H$1,manifest_11Sep!$A$1:$V$1,0))</f>
        <v>Maricel Goyena</v>
      </c>
      <c r="I1226" s="13" t="str">
        <f t="array" ref="I1226">INDEX(manifest_11Sep!$A$1:$V$3202,MATCH($B1226,manifest_11Sep!$B$1:$B$3202,0),MATCH(A.Dep9SepList!I$1,manifest_11Sep!$A$1:$V$1,0))</f>
        <v>Asiana Airlines</v>
      </c>
      <c r="J1226" s="13" t="str">
        <f t="array" ref="J1226">INDEX(manifest_11Sep!$A$1:$V$3202,MATCH($B1226,manifest_11Sep!$B$1:$B$3202,0),MATCH(A.Dep9SepList!J$1,manifest_11Sep!$A$1:$V$1,0))</f>
        <v>OZ 703</v>
      </c>
      <c r="K1226" s="32" t="str">
        <f t="array" ref="K1226">INDEX(manifest_11Sep!$A$1:$V$3202,MATCH($B1226,manifest_11Sep!$B$1:$B$3202,0),MATCH(A.Dep9SepList!K$1,manifest_11Sep!$A$1:$V$1,0))</f>
        <v>18-thg 9-25</v>
      </c>
      <c r="L1226" s="20">
        <f t="array" ref="L1226">INDEX(manifest_11Sep!$A$1:$V$3202,MATCH($B1226,manifest_11Sep!$B$1:$B$3202,0),MATCH(A.Dep9SepList!L$1,manifest_11Sep!$A$1:$V$1,0))</f>
        <v>0.80208333333333337</v>
      </c>
      <c r="M1226" s="13" t="str">
        <f t="array" ref="M1226">INDEX(manifest_11Sep!$A$1:$V$3202,MATCH($B1226,manifest_11Sep!$B$1:$B$3202,0),MATCH(A.Dep9SepList!M$1,manifest_11Sep!$A$1:$V$1,0))</f>
        <v>ICN-T1</v>
      </c>
      <c r="N1226" s="13" t="str">
        <f t="array" ref="N1226">INDEX(manifest_11Sep!$A$1:$V$3202,MATCH($B1226,manifest_11Sep!$B$1:$B$3202,0),MATCH(A.Dep9SepList!N$1,manifest_11Sep!$A$1:$V$1,0))</f>
        <v>THE PLAZA</v>
      </c>
      <c r="O1226" s="31"/>
      <c r="P1226" s="20" t="e" cm="1" vm="1">
        <f t="array" aca="1" ref="P1226" ca="1">IF(J1226="","",_xlfn.XLOOKUP(J1226&amp;N1226,'A.Departure Grouping'!AQ:AQ&amp;'A.Departure Grouping'!AP:AP,'A.Departure Grouping'!AR:AR,"",0))</f>
        <v>#NAME?</v>
      </c>
      <c r="Q1226" s="13">
        <v>91083259</v>
      </c>
      <c r="R1226" s="13" t="s">
        <v>43</v>
      </c>
      <c r="S1226" s="13">
        <f t="array" ref="S1226">INDEX(manifest_11Sep!$A$1:$V$3202,MATCH($B1226,manifest_11Sep!$B$1:$B$3202,0),MATCH(A.Dep9SepList!S$1,manifest_11Sep!$A$1:$V$1,0))</f>
        <v>0</v>
      </c>
      <c r="T1226" s="17"/>
    </row>
    <row r="1227" spans="1:20" hidden="1">
      <c r="A1227" s="13" t="str">
        <f t="array" ref="A1227">INDEX(manifest_11Sep!$A$1:$V$3202,MATCH($B1227,manifest_11Sep!$B$1:$B$3202,0),MATCH(A.Dep9SepList!A$1,manifest_11Sep!$A$1:$V$1,0))</f>
        <v>A</v>
      </c>
      <c r="B1227" s="13" t="s">
        <v>3424</v>
      </c>
      <c r="C1227" s="13" t="str">
        <f t="array" ref="C1227">INDEX(manifest_11Sep!$A$1:$V$3202,MATCH($B1227,manifest_11Sep!$B$1:$B$3202,0),MATCH(A.Dep9SepList!C$1,manifest_11Sep!$A$1:$V$1,0))</f>
        <v>4PN5YFW957T</v>
      </c>
      <c r="D1227" s="13" t="str">
        <f t="array" ref="D1227">INDEX(manifest_11Sep!$A$1:$V$3202,MATCH($B1227,manifest_11Sep!$B$1:$B$3202,0),MATCH(A.Dep9SepList!D$1,manifest_11Sep!$A$1:$V$1,0))</f>
        <v>Female</v>
      </c>
      <c r="E1227" s="13" t="str">
        <f t="array" ref="E1227">INDEX(manifest_11Sep!$A$1:$V$3202,MATCH($B1227,manifest_11Sep!$B$1:$B$3202,0),MATCH(A.Dep9SepList!E$1,manifest_11Sep!$A$1:$V$1,0))</f>
        <v>Mawi Auren Santos</v>
      </c>
      <c r="F1227" s="13" t="str">
        <f t="array" ref="F1227">INDEX(manifest_11Sep!$A$1:$V$3202,MATCH($B1227,manifest_11Sep!$B$1:$B$3202,0),MATCH(A.Dep9SepList!F$1,manifest_11Sep!$A$1:$V$1,0))</f>
        <v>Basco</v>
      </c>
      <c r="G1227" s="13">
        <f t="array" ref="G1227">INDEX(manifest_11Sep!$A$1:$V$3202,MATCH($B1227,manifest_11Sep!$B$1:$B$3202,0),MATCH(A.Dep9SepList!G$1,manifest_11Sep!$A$1:$V$1,0))</f>
        <v>17</v>
      </c>
      <c r="H1227" s="13" t="str">
        <f t="array" ref="H1227">INDEX(manifest_11Sep!$A$1:$V$3202,MATCH($B1227,manifest_11Sep!$B$1:$B$3202,0),MATCH(A.Dep9SepList!H$1,manifest_11Sep!$A$1:$V$1,0))</f>
        <v>Maricel Goyena</v>
      </c>
      <c r="I1227" s="13" t="str">
        <f t="array" ref="I1227">INDEX(manifest_11Sep!$A$1:$V$3202,MATCH($B1227,manifest_11Sep!$B$1:$B$3202,0),MATCH(A.Dep9SepList!I$1,manifest_11Sep!$A$1:$V$1,0))</f>
        <v>Asiana Airlines</v>
      </c>
      <c r="J1227" s="13" t="str">
        <f t="array" ref="J1227">INDEX(manifest_11Sep!$A$1:$V$3202,MATCH($B1227,manifest_11Sep!$B$1:$B$3202,0),MATCH(A.Dep9SepList!J$1,manifest_11Sep!$A$1:$V$1,0))</f>
        <v>OZ 703</v>
      </c>
      <c r="K1227" s="32" t="str">
        <f t="array" ref="K1227">INDEX(manifest_11Sep!$A$1:$V$3202,MATCH($B1227,manifest_11Sep!$B$1:$B$3202,0),MATCH(A.Dep9SepList!K$1,manifest_11Sep!$A$1:$V$1,0))</f>
        <v>18-thg 9-25</v>
      </c>
      <c r="L1227" s="20">
        <f t="array" ref="L1227">INDEX(manifest_11Sep!$A$1:$V$3202,MATCH($B1227,manifest_11Sep!$B$1:$B$3202,0),MATCH(A.Dep9SepList!L$1,manifest_11Sep!$A$1:$V$1,0))</f>
        <v>0.80208333333333337</v>
      </c>
      <c r="M1227" s="13" t="str">
        <f t="array" ref="M1227">INDEX(manifest_11Sep!$A$1:$V$3202,MATCH($B1227,manifest_11Sep!$B$1:$B$3202,0),MATCH(A.Dep9SepList!M$1,manifest_11Sep!$A$1:$V$1,0))</f>
        <v>ICN-T1</v>
      </c>
      <c r="N1227" s="13" t="str">
        <f t="array" ref="N1227">INDEX(manifest_11Sep!$A$1:$V$3202,MATCH($B1227,manifest_11Sep!$B$1:$B$3202,0),MATCH(A.Dep9SepList!N$1,manifest_11Sep!$A$1:$V$1,0))</f>
        <v>THE PLAZA</v>
      </c>
      <c r="O1227" s="31"/>
      <c r="P1227" s="20" t="e" cm="1" vm="1">
        <f t="array" aca="1" ref="P1227" ca="1">IF(J1227="","",_xlfn.XLOOKUP(J1227&amp;N1227,'A.Departure Grouping'!AQ:AQ&amp;'A.Departure Grouping'!AP:AP,'A.Departure Grouping'!AR:AR,"",0))</f>
        <v>#NAME?</v>
      </c>
      <c r="Q1227" s="13">
        <v>91083259</v>
      </c>
      <c r="R1227" s="13" t="s">
        <v>43</v>
      </c>
      <c r="S1227" s="13">
        <f t="array" ref="S1227">INDEX(manifest_11Sep!$A$1:$V$3202,MATCH($B1227,manifest_11Sep!$B$1:$B$3202,0),MATCH(A.Dep9SepList!S$1,manifest_11Sep!$A$1:$V$1,0))</f>
        <v>0</v>
      </c>
      <c r="T1227" s="17"/>
    </row>
    <row r="1228" spans="1:20" hidden="1">
      <c r="A1228" s="13" t="str">
        <f t="array" ref="A1228">INDEX(manifest_11Sep!$A$1:$V$3202,MATCH($B1228,manifest_11Sep!$B$1:$B$3202,0),MATCH(A.Dep9SepList!A$1,manifest_11Sep!$A$1:$V$1,0))</f>
        <v>A</v>
      </c>
      <c r="B1228" s="13" t="s">
        <v>3426</v>
      </c>
      <c r="C1228" s="13" t="str">
        <f t="array" ref="C1228">INDEX(manifest_11Sep!$A$1:$V$3202,MATCH($B1228,manifest_11Sep!$B$1:$B$3202,0),MATCH(A.Dep9SepList!C$1,manifest_11Sep!$A$1:$V$1,0))</f>
        <v>4PN5YFW957T</v>
      </c>
      <c r="D1228" s="13" t="str">
        <f t="array" ref="D1228">INDEX(manifest_11Sep!$A$1:$V$3202,MATCH($B1228,manifest_11Sep!$B$1:$B$3202,0),MATCH(A.Dep9SepList!D$1,manifest_11Sep!$A$1:$V$1,0))</f>
        <v>Male</v>
      </c>
      <c r="E1228" s="13" t="str">
        <f t="array" ref="E1228">INDEX(manifest_11Sep!$A$1:$V$3202,MATCH($B1228,manifest_11Sep!$B$1:$B$3202,0),MATCH(A.Dep9SepList!E$1,manifest_11Sep!$A$1:$V$1,0))</f>
        <v>Wilmar Pio Santos</v>
      </c>
      <c r="F1228" s="13" t="str">
        <f t="array" ref="F1228">INDEX(manifest_11Sep!$A$1:$V$3202,MATCH($B1228,manifest_11Sep!$B$1:$B$3202,0),MATCH(A.Dep9SepList!F$1,manifest_11Sep!$A$1:$V$1,0))</f>
        <v>Basco</v>
      </c>
      <c r="G1228" s="13">
        <f t="array" ref="G1228">INDEX(manifest_11Sep!$A$1:$V$3202,MATCH($B1228,manifest_11Sep!$B$1:$B$3202,0),MATCH(A.Dep9SepList!G$1,manifest_11Sep!$A$1:$V$1,0))</f>
        <v>6</v>
      </c>
      <c r="H1228" s="13" t="str">
        <f t="array" ref="H1228">INDEX(manifest_11Sep!$A$1:$V$3202,MATCH($B1228,manifest_11Sep!$B$1:$B$3202,0),MATCH(A.Dep9SepList!H$1,manifest_11Sep!$A$1:$V$1,0))</f>
        <v>Maricel Goyena</v>
      </c>
      <c r="I1228" s="13" t="str">
        <f t="array" ref="I1228">INDEX(manifest_11Sep!$A$1:$V$3202,MATCH($B1228,manifest_11Sep!$B$1:$B$3202,0),MATCH(A.Dep9SepList!I$1,manifest_11Sep!$A$1:$V$1,0))</f>
        <v>Asiana Airlines</v>
      </c>
      <c r="J1228" s="13" t="str">
        <f t="array" ref="J1228">INDEX(manifest_11Sep!$A$1:$V$3202,MATCH($B1228,manifest_11Sep!$B$1:$B$3202,0),MATCH(A.Dep9SepList!J$1,manifest_11Sep!$A$1:$V$1,0))</f>
        <v>OZ 703</v>
      </c>
      <c r="K1228" s="32" t="str">
        <f t="array" ref="K1228">INDEX(manifest_11Sep!$A$1:$V$3202,MATCH($B1228,manifest_11Sep!$B$1:$B$3202,0),MATCH(A.Dep9SepList!K$1,manifest_11Sep!$A$1:$V$1,0))</f>
        <v>18-thg 9-25</v>
      </c>
      <c r="L1228" s="20">
        <f t="array" ref="L1228">INDEX(manifest_11Sep!$A$1:$V$3202,MATCH($B1228,manifest_11Sep!$B$1:$B$3202,0),MATCH(A.Dep9SepList!L$1,manifest_11Sep!$A$1:$V$1,0))</f>
        <v>0.80208333333333337</v>
      </c>
      <c r="M1228" s="13" t="str">
        <f t="array" ref="M1228">INDEX(manifest_11Sep!$A$1:$V$3202,MATCH($B1228,manifest_11Sep!$B$1:$B$3202,0),MATCH(A.Dep9SepList!M$1,manifest_11Sep!$A$1:$V$1,0))</f>
        <v>ICN-T1</v>
      </c>
      <c r="N1228" s="13" t="str">
        <f t="array" ref="N1228">INDEX(manifest_11Sep!$A$1:$V$3202,MATCH($B1228,manifest_11Sep!$B$1:$B$3202,0),MATCH(A.Dep9SepList!N$1,manifest_11Sep!$A$1:$V$1,0))</f>
        <v>THE PLAZA</v>
      </c>
      <c r="O1228" s="31"/>
      <c r="P1228" s="20" t="e" cm="1" vm="1">
        <f t="array" aca="1" ref="P1228" ca="1">IF(J1228="","",_xlfn.XLOOKUP(J1228&amp;N1228,'A.Departure Grouping'!AQ:AQ&amp;'A.Departure Grouping'!AP:AP,'A.Departure Grouping'!AR:AR,"",0))</f>
        <v>#NAME?</v>
      </c>
      <c r="Q1228" s="13">
        <v>91083259</v>
      </c>
      <c r="R1228" s="13" t="s">
        <v>43</v>
      </c>
      <c r="S1228" s="13">
        <f t="array" ref="S1228">INDEX(manifest_11Sep!$A$1:$V$3202,MATCH($B1228,manifest_11Sep!$B$1:$B$3202,0),MATCH(A.Dep9SepList!S$1,manifest_11Sep!$A$1:$V$1,0))</f>
        <v>0</v>
      </c>
      <c r="T1228" s="17"/>
    </row>
    <row r="1229" spans="1:20" hidden="1">
      <c r="A1229" s="13" t="str">
        <f t="array" ref="A1229">INDEX(manifest_11Sep!$A$1:$V$3202,MATCH($B1229,manifest_11Sep!$B$1:$B$3202,0),MATCH(A.Dep9SepList!A$1,manifest_11Sep!$A$1:$V$1,0))</f>
        <v>A</v>
      </c>
      <c r="B1229" s="13" t="s">
        <v>1634</v>
      </c>
      <c r="C1229" s="13" t="str">
        <f t="array" ref="C1229">INDEX(manifest_11Sep!$A$1:$V$3202,MATCH($B1229,manifest_11Sep!$B$1:$B$3202,0),MATCH(A.Dep9SepList!C$1,manifest_11Sep!$A$1:$V$1,0))</f>
        <v>5SN7626SKB5</v>
      </c>
      <c r="D1229" s="13" t="str">
        <f t="array" ref="D1229">INDEX(manifest_11Sep!$A$1:$V$3202,MATCH($B1229,manifest_11Sep!$B$1:$B$3202,0),MATCH(A.Dep9SepList!D$1,manifest_11Sep!$A$1:$V$1,0))</f>
        <v>Female</v>
      </c>
      <c r="E1229" s="13" t="str">
        <f t="array" ref="E1229">INDEX(manifest_11Sep!$A$1:$V$3202,MATCH($B1229,manifest_11Sep!$B$1:$B$3202,0),MATCH(A.Dep9SepList!E$1,manifest_11Sep!$A$1:$V$1,0))</f>
        <v>Celia</v>
      </c>
      <c r="F1229" s="13" t="str">
        <f t="array" ref="F1229">INDEX(manifest_11Sep!$A$1:$V$3202,MATCH($B1229,manifest_11Sep!$B$1:$B$3202,0),MATCH(A.Dep9SepList!F$1,manifest_11Sep!$A$1:$V$1,0))</f>
        <v>Tejidor</v>
      </c>
      <c r="G1229" s="13">
        <f t="array" ref="G1229">INDEX(manifest_11Sep!$A$1:$V$3202,MATCH($B1229,manifest_11Sep!$B$1:$B$3202,0),MATCH(A.Dep9SepList!G$1,manifest_11Sep!$A$1:$V$1,0))</f>
        <v>55</v>
      </c>
      <c r="H1229" s="13" t="str">
        <f t="array" ref="H1229">INDEX(manifest_11Sep!$A$1:$V$3202,MATCH($B1229,manifest_11Sep!$B$1:$B$3202,0),MATCH(A.Dep9SepList!H$1,manifest_11Sep!$A$1:$V$1,0))</f>
        <v>Bobot Peralta</v>
      </c>
      <c r="I1229" s="13" t="str">
        <f t="array" ref="I1229">INDEX(manifest_11Sep!$A$1:$V$3202,MATCH($B1229,manifest_11Sep!$B$1:$B$3202,0),MATCH(A.Dep9SepList!I$1,manifest_11Sep!$A$1:$V$1,0))</f>
        <v>Delta</v>
      </c>
      <c r="J1229" s="13" t="str">
        <f t="array" ref="J1229">INDEX(manifest_11Sep!$A$1:$V$3202,MATCH($B1229,manifest_11Sep!$B$1:$B$3202,0),MATCH(A.Dep9SepList!J$1,manifest_11Sep!$A$1:$V$1,0))</f>
        <v>DL 196</v>
      </c>
      <c r="K1229" s="32" t="str">
        <f t="array" ref="K1229">INDEX(manifest_11Sep!$A$1:$V$3202,MATCH($B1229,manifest_11Sep!$B$1:$B$3202,0),MATCH(A.Dep9SepList!K$1,manifest_11Sep!$A$1:$V$1,0))</f>
        <v>18-thg 9-25</v>
      </c>
      <c r="L1229" s="20">
        <f t="array" ref="L1229">INDEX(manifest_11Sep!$A$1:$V$3202,MATCH($B1229,manifest_11Sep!$B$1:$B$3202,0),MATCH(A.Dep9SepList!L$1,manifest_11Sep!$A$1:$V$1,0))</f>
        <v>0.80555555555555558</v>
      </c>
      <c r="M1229" s="13" t="str">
        <f t="array" ref="M1229">INDEX(manifest_11Sep!$A$1:$V$3202,MATCH($B1229,manifest_11Sep!$B$1:$B$3202,0),MATCH(A.Dep9SepList!M$1,manifest_11Sep!$A$1:$V$1,0))</f>
        <v>ICN-T2</v>
      </c>
      <c r="N1229" s="13" t="str">
        <f t="array" ref="N1229">INDEX(manifest_11Sep!$A$1:$V$3202,MATCH($B1229,manifest_11Sep!$B$1:$B$3202,0),MATCH(A.Dep9SepList!N$1,manifest_11Sep!$A$1:$V$1,0))</f>
        <v>THE PLAZA</v>
      </c>
      <c r="O1229" s="31"/>
      <c r="P1229" s="20" t="e" cm="1" vm="1">
        <f t="array" aca="1" ref="P1229" ca="1">IF(J1229="","",_xlfn.XLOOKUP(J1229&amp;N1229,'A.Departure Grouping'!AQ:AQ&amp;'A.Departure Grouping'!AP:AP,'A.Departure Grouping'!AR:AR,"",0))</f>
        <v>#NAME?</v>
      </c>
      <c r="Q1229" s="13">
        <v>70273382</v>
      </c>
      <c r="R1229" s="13" t="s">
        <v>61</v>
      </c>
      <c r="S1229" s="13">
        <f t="array" ref="S1229">INDEX(manifest_11Sep!$A$1:$V$3202,MATCH($B1229,manifest_11Sep!$B$1:$B$3202,0),MATCH(A.Dep9SepList!S$1,manifest_11Sep!$A$1:$V$1,0))</f>
        <v>0</v>
      </c>
      <c r="T1229" s="17"/>
    </row>
    <row r="1230" spans="1:20" hidden="1">
      <c r="A1230" s="13" t="str">
        <f t="array" ref="A1230">INDEX(manifest_11Sep!$A$1:$V$3202,MATCH($B1230,manifest_11Sep!$B$1:$B$3202,0),MATCH(A.Dep9SepList!A$1,manifest_11Sep!$A$1:$V$1,0))</f>
        <v>A</v>
      </c>
      <c r="B1230" s="13" t="s">
        <v>1637</v>
      </c>
      <c r="C1230" s="13" t="str">
        <f t="array" ref="C1230">INDEX(manifest_11Sep!$A$1:$V$3202,MATCH($B1230,manifest_11Sep!$B$1:$B$3202,0),MATCH(A.Dep9SepList!C$1,manifest_11Sep!$A$1:$V$1,0))</f>
        <v>5SN7626SKB5</v>
      </c>
      <c r="D1230" s="13" t="str">
        <f t="array" ref="D1230">INDEX(manifest_11Sep!$A$1:$V$3202,MATCH($B1230,manifest_11Sep!$B$1:$B$3202,0),MATCH(A.Dep9SepList!D$1,manifest_11Sep!$A$1:$V$1,0))</f>
        <v>Male</v>
      </c>
      <c r="E1230" s="13" t="str">
        <f t="array" ref="E1230">INDEX(manifest_11Sep!$A$1:$V$3202,MATCH($B1230,manifest_11Sep!$B$1:$B$3202,0),MATCH(A.Dep9SepList!E$1,manifest_11Sep!$A$1:$V$1,0))</f>
        <v>Richard Joshua</v>
      </c>
      <c r="F1230" s="13" t="str">
        <f t="array" ref="F1230">INDEX(manifest_11Sep!$A$1:$V$3202,MATCH($B1230,manifest_11Sep!$B$1:$B$3202,0),MATCH(A.Dep9SepList!F$1,manifest_11Sep!$A$1:$V$1,0))</f>
        <v>Tejidor</v>
      </c>
      <c r="G1230" s="13">
        <f t="array" ref="G1230">INDEX(manifest_11Sep!$A$1:$V$3202,MATCH($B1230,manifest_11Sep!$B$1:$B$3202,0),MATCH(A.Dep9SepList!G$1,manifest_11Sep!$A$1:$V$1,0))</f>
        <v>18</v>
      </c>
      <c r="H1230" s="13" t="str">
        <f t="array" ref="H1230">INDEX(manifest_11Sep!$A$1:$V$3202,MATCH($B1230,manifest_11Sep!$B$1:$B$3202,0),MATCH(A.Dep9SepList!H$1,manifest_11Sep!$A$1:$V$1,0))</f>
        <v>Bobot Peralta</v>
      </c>
      <c r="I1230" s="13" t="str">
        <f t="array" ref="I1230">INDEX(manifest_11Sep!$A$1:$V$3202,MATCH($B1230,manifest_11Sep!$B$1:$B$3202,0),MATCH(A.Dep9SepList!I$1,manifest_11Sep!$A$1:$V$1,0))</f>
        <v>Delta</v>
      </c>
      <c r="J1230" s="13" t="str">
        <f t="array" ref="J1230">INDEX(manifest_11Sep!$A$1:$V$3202,MATCH($B1230,manifest_11Sep!$B$1:$B$3202,0),MATCH(A.Dep9SepList!J$1,manifest_11Sep!$A$1:$V$1,0))</f>
        <v>DL 196</v>
      </c>
      <c r="K1230" s="32" t="str">
        <f t="array" ref="K1230">INDEX(manifest_11Sep!$A$1:$V$3202,MATCH($B1230,manifest_11Sep!$B$1:$B$3202,0),MATCH(A.Dep9SepList!K$1,manifest_11Sep!$A$1:$V$1,0))</f>
        <v>18-thg 9-25</v>
      </c>
      <c r="L1230" s="20">
        <f t="array" ref="L1230">INDEX(manifest_11Sep!$A$1:$V$3202,MATCH($B1230,manifest_11Sep!$B$1:$B$3202,0),MATCH(A.Dep9SepList!L$1,manifest_11Sep!$A$1:$V$1,0))</f>
        <v>0.80555555555555558</v>
      </c>
      <c r="M1230" s="13" t="str">
        <f t="array" ref="M1230">INDEX(manifest_11Sep!$A$1:$V$3202,MATCH($B1230,manifest_11Sep!$B$1:$B$3202,0),MATCH(A.Dep9SepList!M$1,manifest_11Sep!$A$1:$V$1,0))</f>
        <v>ICN-T2</v>
      </c>
      <c r="N1230" s="13" t="str">
        <f t="array" ref="N1230">INDEX(manifest_11Sep!$A$1:$V$3202,MATCH($B1230,manifest_11Sep!$B$1:$B$3202,0),MATCH(A.Dep9SepList!N$1,manifest_11Sep!$A$1:$V$1,0))</f>
        <v>THE PLAZA</v>
      </c>
      <c r="O1230" s="31"/>
      <c r="P1230" s="20" t="e" cm="1" vm="1">
        <f t="array" aca="1" ref="P1230" ca="1">IF(J1230="","",_xlfn.XLOOKUP(J1230&amp;N1230,'A.Departure Grouping'!AQ:AQ&amp;'A.Departure Grouping'!AP:AP,'A.Departure Grouping'!AR:AR,"",0))</f>
        <v>#NAME?</v>
      </c>
      <c r="Q1230" s="13">
        <v>70273382</v>
      </c>
      <c r="R1230" s="13" t="s">
        <v>61</v>
      </c>
      <c r="S1230" s="13">
        <f t="array" ref="S1230">INDEX(manifest_11Sep!$A$1:$V$3202,MATCH($B1230,manifest_11Sep!$B$1:$B$3202,0),MATCH(A.Dep9SepList!S$1,manifest_11Sep!$A$1:$V$1,0))</f>
        <v>0</v>
      </c>
      <c r="T1230" s="17"/>
    </row>
    <row r="1231" spans="1:20" hidden="1">
      <c r="A1231" s="13" t="str">
        <f t="array" ref="A1231">INDEX(manifest_11Sep!$A$1:$V$3202,MATCH($B1231,manifest_11Sep!$B$1:$B$3202,0),MATCH(A.Dep9SepList!A$1,manifest_11Sep!$A$1:$V$1,0))</f>
        <v>A</v>
      </c>
      <c r="B1231" s="13" t="s">
        <v>1688</v>
      </c>
      <c r="C1231" s="13" t="str">
        <f t="array" ref="C1231">INDEX(manifest_11Sep!$A$1:$V$3202,MATCH($B1231,manifest_11Sep!$B$1:$B$3202,0),MATCH(A.Dep9SepList!C$1,manifest_11Sep!$A$1:$V$1,0))</f>
        <v>FTN5BZYXGDB</v>
      </c>
      <c r="D1231" s="13" t="str">
        <f t="array" ref="D1231">INDEX(manifest_11Sep!$A$1:$V$3202,MATCH($B1231,manifest_11Sep!$B$1:$B$3202,0),MATCH(A.Dep9SepList!D$1,manifest_11Sep!$A$1:$V$1,0))</f>
        <v>Female</v>
      </c>
      <c r="E1231" s="13" t="str">
        <f t="array" ref="E1231">INDEX(manifest_11Sep!$A$1:$V$3202,MATCH($B1231,manifest_11Sep!$B$1:$B$3202,0),MATCH(A.Dep9SepList!E$1,manifest_11Sep!$A$1:$V$1,0))</f>
        <v>Karen Austria</v>
      </c>
      <c r="F1231" s="13" t="str">
        <f t="array" ref="F1231">INDEX(manifest_11Sep!$A$1:$V$3202,MATCH($B1231,manifest_11Sep!$B$1:$B$3202,0),MATCH(A.Dep9SepList!F$1,manifest_11Sep!$A$1:$V$1,0))</f>
        <v>Abugan</v>
      </c>
      <c r="G1231" s="13">
        <f t="array" ref="G1231">INDEX(manifest_11Sep!$A$1:$V$3202,MATCH($B1231,manifest_11Sep!$B$1:$B$3202,0),MATCH(A.Dep9SepList!G$1,manifest_11Sep!$A$1:$V$1,0))</f>
        <v>48</v>
      </c>
      <c r="H1231" s="13" t="str">
        <f t="array" ref="H1231">INDEX(manifest_11Sep!$A$1:$V$3202,MATCH($B1231,manifest_11Sep!$B$1:$B$3202,0),MATCH(A.Dep9SepList!H$1,manifest_11Sep!$A$1:$V$1,0))</f>
        <v>Bobot Peralta</v>
      </c>
      <c r="I1231" s="13" t="str">
        <f t="array" ref="I1231">INDEX(manifest_11Sep!$A$1:$V$3202,MATCH($B1231,manifest_11Sep!$B$1:$B$3202,0),MATCH(A.Dep9SepList!I$1,manifest_11Sep!$A$1:$V$1,0))</f>
        <v>Delta</v>
      </c>
      <c r="J1231" s="13" t="str">
        <f t="array" ref="J1231">INDEX(manifest_11Sep!$A$1:$V$3202,MATCH($B1231,manifest_11Sep!$B$1:$B$3202,0),MATCH(A.Dep9SepList!J$1,manifest_11Sep!$A$1:$V$1,0))</f>
        <v>DL 196</v>
      </c>
      <c r="K1231" s="32" t="str">
        <f t="array" ref="K1231">INDEX(manifest_11Sep!$A$1:$V$3202,MATCH($B1231,manifest_11Sep!$B$1:$B$3202,0),MATCH(A.Dep9SepList!K$1,manifest_11Sep!$A$1:$V$1,0))</f>
        <v>18-thg 9-25</v>
      </c>
      <c r="L1231" s="20">
        <f t="array" ref="L1231">INDEX(manifest_11Sep!$A$1:$V$3202,MATCH($B1231,manifest_11Sep!$B$1:$B$3202,0),MATCH(A.Dep9SepList!L$1,manifest_11Sep!$A$1:$V$1,0))</f>
        <v>0.80555555555555558</v>
      </c>
      <c r="M1231" s="13" t="str">
        <f t="array" ref="M1231">INDEX(manifest_11Sep!$A$1:$V$3202,MATCH($B1231,manifest_11Sep!$B$1:$B$3202,0),MATCH(A.Dep9SepList!M$1,manifest_11Sep!$A$1:$V$1,0))</f>
        <v>ICN-T2</v>
      </c>
      <c r="N1231" s="13" t="str">
        <f t="array" ref="N1231">INDEX(manifest_11Sep!$A$1:$V$3202,MATCH($B1231,manifest_11Sep!$B$1:$B$3202,0),MATCH(A.Dep9SepList!N$1,manifest_11Sep!$A$1:$V$1,0))</f>
        <v>THE PLAZA</v>
      </c>
      <c r="O1231" s="31"/>
      <c r="P1231" s="20" t="e" cm="1" vm="1">
        <f t="array" aca="1" ref="P1231" ca="1">IF(J1231="","",_xlfn.XLOOKUP(J1231&amp;N1231,'A.Departure Grouping'!AQ:AQ&amp;'A.Departure Grouping'!AP:AP,'A.Departure Grouping'!AR:AR,"",0))</f>
        <v>#NAME?</v>
      </c>
      <c r="Q1231" s="13">
        <v>70498988</v>
      </c>
      <c r="R1231" s="13" t="s">
        <v>43</v>
      </c>
      <c r="S1231" s="13">
        <f t="array" ref="S1231">INDEX(manifest_11Sep!$A$1:$V$3202,MATCH($B1231,manifest_11Sep!$B$1:$B$3202,0),MATCH(A.Dep9SepList!S$1,manifest_11Sep!$A$1:$V$1,0))</f>
        <v>0</v>
      </c>
      <c r="T1231" s="13"/>
    </row>
    <row r="1232" spans="1:20" hidden="1">
      <c r="A1232" s="13" t="str">
        <f t="array" ref="A1232">INDEX(manifest_11Sep!$A$1:$V$3202,MATCH($B1232,manifest_11Sep!$B$1:$B$3202,0),MATCH(A.Dep9SepList!A$1,manifest_11Sep!$A$1:$V$1,0))</f>
        <v>A</v>
      </c>
      <c r="B1232" s="13" t="s">
        <v>1691</v>
      </c>
      <c r="C1232" s="13" t="str">
        <f t="array" ref="C1232">INDEX(manifest_11Sep!$A$1:$V$3202,MATCH($B1232,manifest_11Sep!$B$1:$B$3202,0),MATCH(A.Dep9SepList!C$1,manifest_11Sep!$A$1:$V$1,0))</f>
        <v>FTN5BZYXGDB</v>
      </c>
      <c r="D1232" s="13" t="str">
        <f t="array" ref="D1232">INDEX(manifest_11Sep!$A$1:$V$3202,MATCH($B1232,manifest_11Sep!$B$1:$B$3202,0),MATCH(A.Dep9SepList!D$1,manifest_11Sep!$A$1:$V$1,0))</f>
        <v>Female</v>
      </c>
      <c r="E1232" s="13" t="str">
        <f t="array" ref="E1232">INDEX(manifest_11Sep!$A$1:$V$3202,MATCH($B1232,manifest_11Sep!$B$1:$B$3202,0),MATCH(A.Dep9SepList!E$1,manifest_11Sep!$A$1:$V$1,0))</f>
        <v>Marites Bagtas</v>
      </c>
      <c r="F1232" s="13" t="str">
        <f t="array" ref="F1232">INDEX(manifest_11Sep!$A$1:$V$3202,MATCH($B1232,manifest_11Sep!$B$1:$B$3202,0),MATCH(A.Dep9SepList!F$1,manifest_11Sep!$A$1:$V$1,0))</f>
        <v>Flores</v>
      </c>
      <c r="G1232" s="13">
        <f t="array" ref="G1232">INDEX(manifest_11Sep!$A$1:$V$3202,MATCH($B1232,manifest_11Sep!$B$1:$B$3202,0),MATCH(A.Dep9SepList!G$1,manifest_11Sep!$A$1:$V$1,0))</f>
        <v>55</v>
      </c>
      <c r="H1232" s="13" t="str">
        <f t="array" ref="H1232">INDEX(manifest_11Sep!$A$1:$V$3202,MATCH($B1232,manifest_11Sep!$B$1:$B$3202,0),MATCH(A.Dep9SepList!H$1,manifest_11Sep!$A$1:$V$1,0))</f>
        <v>Bobot Peralta</v>
      </c>
      <c r="I1232" s="13" t="str">
        <f t="array" ref="I1232">INDEX(manifest_11Sep!$A$1:$V$3202,MATCH($B1232,manifest_11Sep!$B$1:$B$3202,0),MATCH(A.Dep9SepList!I$1,manifest_11Sep!$A$1:$V$1,0))</f>
        <v>Delta</v>
      </c>
      <c r="J1232" s="13" t="str">
        <f t="array" ref="J1232">INDEX(manifest_11Sep!$A$1:$V$3202,MATCH($B1232,manifest_11Sep!$B$1:$B$3202,0),MATCH(A.Dep9SepList!J$1,manifest_11Sep!$A$1:$V$1,0))</f>
        <v>DL 196</v>
      </c>
      <c r="K1232" s="32" t="str">
        <f t="array" ref="K1232">INDEX(manifest_11Sep!$A$1:$V$3202,MATCH($B1232,manifest_11Sep!$B$1:$B$3202,0),MATCH(A.Dep9SepList!K$1,manifest_11Sep!$A$1:$V$1,0))</f>
        <v>18-thg 9-25</v>
      </c>
      <c r="L1232" s="20">
        <f t="array" ref="L1232">INDEX(manifest_11Sep!$A$1:$V$3202,MATCH($B1232,manifest_11Sep!$B$1:$B$3202,0),MATCH(A.Dep9SepList!L$1,manifest_11Sep!$A$1:$V$1,0))</f>
        <v>0.80555555555555558</v>
      </c>
      <c r="M1232" s="13" t="str">
        <f t="array" ref="M1232">INDEX(manifest_11Sep!$A$1:$V$3202,MATCH($B1232,manifest_11Sep!$B$1:$B$3202,0),MATCH(A.Dep9SepList!M$1,manifest_11Sep!$A$1:$V$1,0))</f>
        <v>ICN-T2</v>
      </c>
      <c r="N1232" s="13" t="str">
        <f t="array" ref="N1232">INDEX(manifest_11Sep!$A$1:$V$3202,MATCH($B1232,manifest_11Sep!$B$1:$B$3202,0),MATCH(A.Dep9SepList!N$1,manifest_11Sep!$A$1:$V$1,0))</f>
        <v>THE PLAZA</v>
      </c>
      <c r="O1232" s="31"/>
      <c r="P1232" s="20" t="e" cm="1" vm="1">
        <f t="array" aca="1" ref="P1232" ca="1">IF(J1232="","",_xlfn.XLOOKUP(J1232&amp;N1232,'A.Departure Grouping'!AQ:AQ&amp;'A.Departure Grouping'!AP:AP,'A.Departure Grouping'!AR:AR,"",0))</f>
        <v>#NAME?</v>
      </c>
      <c r="Q1232" s="13">
        <v>70498988</v>
      </c>
      <c r="R1232" s="13" t="s">
        <v>43</v>
      </c>
      <c r="S1232" s="13">
        <f t="array" ref="S1232">INDEX(manifest_11Sep!$A$1:$V$3202,MATCH($B1232,manifest_11Sep!$B$1:$B$3202,0),MATCH(A.Dep9SepList!S$1,manifest_11Sep!$A$1:$V$1,0))</f>
        <v>0</v>
      </c>
      <c r="T1232" s="13"/>
    </row>
    <row r="1233" spans="1:22" hidden="1">
      <c r="A1233" s="13" t="str">
        <f t="array" ref="A1233">INDEX(manifest_11Sep!$A$1:$V$3202,MATCH($B1233,manifest_11Sep!$B$1:$B$3202,0),MATCH(A.Dep9SepList!A$1,manifest_11Sep!$A$1:$V$1,0))</f>
        <v>A</v>
      </c>
      <c r="B1233" s="13" t="s">
        <v>3400</v>
      </c>
      <c r="C1233" s="13" t="str">
        <f t="array" ref="C1233">INDEX(manifest_11Sep!$A$1:$V$3202,MATCH($B1233,manifest_11Sep!$B$1:$B$3202,0),MATCH(A.Dep9SepList!C$1,manifest_11Sep!$A$1:$V$1,0))</f>
        <v>DHNWJ9NT34B</v>
      </c>
      <c r="D1233" s="13" t="str">
        <f t="array" ref="D1233">INDEX(manifest_11Sep!$A$1:$V$3202,MATCH($B1233,manifest_11Sep!$B$1:$B$3202,0),MATCH(A.Dep9SepList!D$1,manifest_11Sep!$A$1:$V$1,0))</f>
        <v>Female</v>
      </c>
      <c r="E1233" s="13" t="str">
        <f t="array" ref="E1233">INDEX(manifest_11Sep!$A$1:$V$3202,MATCH($B1233,manifest_11Sep!$B$1:$B$3202,0),MATCH(A.Dep9SepList!E$1,manifest_11Sep!$A$1:$V$1,0))</f>
        <v>June</v>
      </c>
      <c r="F1233" s="13" t="str">
        <f t="array" ref="F1233">INDEX(manifest_11Sep!$A$1:$V$3202,MATCH($B1233,manifest_11Sep!$B$1:$B$3202,0),MATCH(A.Dep9SepList!F$1,manifest_11Sep!$A$1:$V$1,0))</f>
        <v>Magallanes</v>
      </c>
      <c r="G1233" s="13">
        <f t="array" ref="G1233">INDEX(manifest_11Sep!$A$1:$V$3202,MATCH($B1233,manifest_11Sep!$B$1:$B$3202,0),MATCH(A.Dep9SepList!G$1,manifest_11Sep!$A$1:$V$1,0))</f>
        <v>50</v>
      </c>
      <c r="H1233" s="13" t="str">
        <f t="array" ref="H1233">INDEX(manifest_11Sep!$A$1:$V$3202,MATCH($B1233,manifest_11Sep!$B$1:$B$3202,0),MATCH(A.Dep9SepList!H$1,manifest_11Sep!$A$1:$V$1,0))</f>
        <v>Maricel Goyena</v>
      </c>
      <c r="I1233" s="13" t="str">
        <f t="array" ref="I1233">INDEX(manifest_11Sep!$A$1:$V$3202,MATCH($B1233,manifest_11Sep!$B$1:$B$3202,0),MATCH(A.Dep9SepList!I$1,manifest_11Sep!$A$1:$V$1,0))</f>
        <v>Delta</v>
      </c>
      <c r="J1233" s="13" t="str">
        <f t="array" ref="J1233">INDEX(manifest_11Sep!$A$1:$V$3202,MATCH($B1233,manifest_11Sep!$B$1:$B$3202,0),MATCH(A.Dep9SepList!J$1,manifest_11Sep!$A$1:$V$1,0))</f>
        <v>DL 196</v>
      </c>
      <c r="K1233" s="32" t="str">
        <f t="array" ref="K1233">INDEX(manifest_11Sep!$A$1:$V$3202,MATCH($B1233,manifest_11Sep!$B$1:$B$3202,0),MATCH(A.Dep9SepList!K$1,manifest_11Sep!$A$1:$V$1,0))</f>
        <v>18-thg 9-25</v>
      </c>
      <c r="L1233" s="20">
        <f t="array" ref="L1233">INDEX(manifest_11Sep!$A$1:$V$3202,MATCH($B1233,manifest_11Sep!$B$1:$B$3202,0),MATCH(A.Dep9SepList!L$1,manifest_11Sep!$A$1:$V$1,0))</f>
        <v>0.80555555555555558</v>
      </c>
      <c r="M1233" s="13" t="str">
        <f t="array" ref="M1233">INDEX(manifest_11Sep!$A$1:$V$3202,MATCH($B1233,manifest_11Sep!$B$1:$B$3202,0),MATCH(A.Dep9SepList!M$1,manifest_11Sep!$A$1:$V$1,0))</f>
        <v>ICN-T2</v>
      </c>
      <c r="N1233" s="13" t="str">
        <f t="array" ref="N1233">INDEX(manifest_11Sep!$A$1:$V$3202,MATCH($B1233,manifest_11Sep!$B$1:$B$3202,0),MATCH(A.Dep9SepList!N$1,manifest_11Sep!$A$1:$V$1,0))</f>
        <v>THE PLAZA</v>
      </c>
      <c r="O1233" s="31"/>
      <c r="P1233" s="20" t="e" cm="1" vm="1">
        <f t="array" aca="1" ref="P1233" ca="1">IF(J1233="","",_xlfn.XLOOKUP(J1233&amp;N1233,'A.Departure Grouping'!AQ:AQ&amp;'A.Departure Grouping'!AP:AP,'A.Departure Grouping'!AR:AR,"",0))</f>
        <v>#NAME?</v>
      </c>
      <c r="Q1233" s="13">
        <v>70171595</v>
      </c>
      <c r="R1233" s="13" t="s">
        <v>43</v>
      </c>
      <c r="S1233" s="13">
        <f t="array" ref="S1233">INDEX(manifest_11Sep!$A$1:$V$3202,MATCH($B1233,manifest_11Sep!$B$1:$B$3202,0),MATCH(A.Dep9SepList!S$1,manifest_11Sep!$A$1:$V$1,0))</f>
        <v>0</v>
      </c>
      <c r="T1233" s="17"/>
      <c r="U1233" s="3"/>
    </row>
    <row r="1234" spans="1:22" hidden="1">
      <c r="A1234" s="13" t="str">
        <f t="array" ref="A1234">INDEX(manifest_11Sep!$A$1:$V$3202,MATCH($B1234,manifest_11Sep!$B$1:$B$3202,0),MATCH(A.Dep9SepList!A$1,manifest_11Sep!$A$1:$V$1,0))</f>
        <v>A</v>
      </c>
      <c r="B1234" s="13" t="s">
        <v>3404</v>
      </c>
      <c r="C1234" s="13" t="str">
        <f t="array" ref="C1234">INDEX(manifest_11Sep!$A$1:$V$3202,MATCH($B1234,manifest_11Sep!$B$1:$B$3202,0),MATCH(A.Dep9SepList!C$1,manifest_11Sep!$A$1:$V$1,0))</f>
        <v>DHNWJ9NT34B</v>
      </c>
      <c r="D1234" s="13" t="str">
        <f t="array" ref="D1234">INDEX(manifest_11Sep!$A$1:$V$3202,MATCH($B1234,manifest_11Sep!$B$1:$B$3202,0),MATCH(A.Dep9SepList!D$1,manifest_11Sep!$A$1:$V$1,0))</f>
        <v>Female</v>
      </c>
      <c r="E1234" s="13" t="str">
        <f t="array" ref="E1234">INDEX(manifest_11Sep!$A$1:$V$3202,MATCH($B1234,manifest_11Sep!$B$1:$B$3202,0),MATCH(A.Dep9SepList!E$1,manifest_11Sep!$A$1:$V$1,0))</f>
        <v>Ma Ricca De Castro</v>
      </c>
      <c r="F1234" s="13" t="str">
        <f t="array" ref="F1234">INDEX(manifest_11Sep!$A$1:$V$3202,MATCH($B1234,manifest_11Sep!$B$1:$B$3202,0),MATCH(A.Dep9SepList!F$1,manifest_11Sep!$A$1:$V$1,0))</f>
        <v>Cuenca</v>
      </c>
      <c r="G1234" s="13">
        <f t="array" ref="G1234">INDEX(manifest_11Sep!$A$1:$V$3202,MATCH($B1234,manifest_11Sep!$B$1:$B$3202,0),MATCH(A.Dep9SepList!G$1,manifest_11Sep!$A$1:$V$1,0))</f>
        <v>45</v>
      </c>
      <c r="H1234" s="13" t="str">
        <f t="array" ref="H1234">INDEX(manifest_11Sep!$A$1:$V$3202,MATCH($B1234,manifest_11Sep!$B$1:$B$3202,0),MATCH(A.Dep9SepList!H$1,manifest_11Sep!$A$1:$V$1,0))</f>
        <v>Maricel Goyena</v>
      </c>
      <c r="I1234" s="13" t="str">
        <f t="array" ref="I1234">INDEX(manifest_11Sep!$A$1:$V$3202,MATCH($B1234,manifest_11Sep!$B$1:$B$3202,0),MATCH(A.Dep9SepList!I$1,manifest_11Sep!$A$1:$V$1,0))</f>
        <v>Delta</v>
      </c>
      <c r="J1234" s="13" t="str">
        <f t="array" ref="J1234">INDEX(manifest_11Sep!$A$1:$V$3202,MATCH($B1234,manifest_11Sep!$B$1:$B$3202,0),MATCH(A.Dep9SepList!J$1,manifest_11Sep!$A$1:$V$1,0))</f>
        <v>DL 196</v>
      </c>
      <c r="K1234" s="32" t="str">
        <f t="array" ref="K1234">INDEX(manifest_11Sep!$A$1:$V$3202,MATCH($B1234,manifest_11Sep!$B$1:$B$3202,0),MATCH(A.Dep9SepList!K$1,manifest_11Sep!$A$1:$V$1,0))</f>
        <v>18-thg 9-25</v>
      </c>
      <c r="L1234" s="20">
        <f t="array" ref="L1234">INDEX(manifest_11Sep!$A$1:$V$3202,MATCH($B1234,manifest_11Sep!$B$1:$B$3202,0),MATCH(A.Dep9SepList!L$1,manifest_11Sep!$A$1:$V$1,0))</f>
        <v>0.80555555555555558</v>
      </c>
      <c r="M1234" s="13" t="str">
        <f t="array" ref="M1234">INDEX(manifest_11Sep!$A$1:$V$3202,MATCH($B1234,manifest_11Sep!$B$1:$B$3202,0),MATCH(A.Dep9SepList!M$1,manifest_11Sep!$A$1:$V$1,0))</f>
        <v>ICN-T2</v>
      </c>
      <c r="N1234" s="13" t="str">
        <f t="array" ref="N1234">INDEX(manifest_11Sep!$A$1:$V$3202,MATCH($B1234,manifest_11Sep!$B$1:$B$3202,0),MATCH(A.Dep9SepList!N$1,manifest_11Sep!$A$1:$V$1,0))</f>
        <v>THE PLAZA</v>
      </c>
      <c r="O1234" s="31"/>
      <c r="P1234" s="20" t="e" cm="1" vm="1">
        <f t="array" aca="1" ref="P1234" ca="1">IF(J1234="","",_xlfn.XLOOKUP(J1234&amp;N1234,'A.Departure Grouping'!AQ:AQ&amp;'A.Departure Grouping'!AP:AP,'A.Departure Grouping'!AR:AR,"",0))</f>
        <v>#NAME?</v>
      </c>
      <c r="Q1234" s="13">
        <v>70171595</v>
      </c>
      <c r="R1234" s="13" t="s">
        <v>43</v>
      </c>
      <c r="S1234" s="13">
        <f t="array" ref="S1234">INDEX(manifest_11Sep!$A$1:$V$3202,MATCH($B1234,manifest_11Sep!$B$1:$B$3202,0),MATCH(A.Dep9SepList!S$1,manifest_11Sep!$A$1:$V$1,0))</f>
        <v>0</v>
      </c>
      <c r="T1234" s="17"/>
      <c r="U1234" s="3"/>
    </row>
    <row r="1235" spans="1:22">
      <c r="A1235" s="13" t="str">
        <f t="array" ref="A1235">INDEX(manifest_11Sep!$A$1:$V$3202,MATCH($B1235,manifest_11Sep!$B$1:$B$3202,0),MATCH(A.Dep9SepList!A$1,manifest_11Sep!$A$1:$V$1,0))</f>
        <v>A</v>
      </c>
      <c r="B1235" s="13" t="s">
        <v>2139</v>
      </c>
      <c r="C1235" s="13" t="str">
        <f t="array" ref="C1235">INDEX(manifest_11Sep!$A$1:$V$3202,MATCH($B1235,manifest_11Sep!$B$1:$B$3202,0),MATCH(A.Dep9SepList!C$1,manifest_11Sep!$A$1:$V$1,0))</f>
        <v>QLN6V769F4H</v>
      </c>
      <c r="D1235" s="13" t="str">
        <f t="array" ref="D1235">INDEX(manifest_11Sep!$A$1:$V$3202,MATCH($B1235,manifest_11Sep!$B$1:$B$3202,0),MATCH(A.Dep9SepList!D$1,manifest_11Sep!$A$1:$V$1,0))</f>
        <v>Female</v>
      </c>
      <c r="E1235" s="13" t="str">
        <f t="array" ref="E1235">INDEX(manifest_11Sep!$A$1:$V$3202,MATCH($B1235,manifest_11Sep!$B$1:$B$3202,0),MATCH(A.Dep9SepList!E$1,manifest_11Sep!$A$1:$V$1,0))</f>
        <v>Sophie Mariah Rosales</v>
      </c>
      <c r="F1235" s="13" t="str">
        <f t="array" ref="F1235">INDEX(manifest_11Sep!$A$1:$V$3202,MATCH($B1235,manifest_11Sep!$B$1:$B$3202,0),MATCH(A.Dep9SepList!F$1,manifest_11Sep!$A$1:$V$1,0))</f>
        <v>Castanares</v>
      </c>
      <c r="G1235" s="13">
        <f t="array" ref="G1235">INDEX(manifest_11Sep!$A$1:$V$3202,MATCH($B1235,manifest_11Sep!$B$1:$B$3202,0),MATCH(A.Dep9SepList!G$1,manifest_11Sep!$A$1:$V$1,0))</f>
        <v>15</v>
      </c>
      <c r="H1235" s="13" t="str">
        <f t="array" ref="H1235">INDEX(manifest_11Sep!$A$1:$V$3202,MATCH($B1235,manifest_11Sep!$B$1:$B$3202,0),MATCH(A.Dep9SepList!H$1,manifest_11Sep!$A$1:$V$1,0))</f>
        <v>Dondon Dimailig</v>
      </c>
      <c r="I1235" s="13" t="str">
        <f t="array" ref="I1235">INDEX(manifest_11Sep!$A$1:$V$3202,MATCH($B1235,manifest_11Sep!$B$1:$B$3202,0),MATCH(A.Dep9SepList!I$1,manifest_11Sep!$A$1:$V$1,0))</f>
        <v>Korean Air</v>
      </c>
      <c r="J1235" s="13" t="str">
        <f t="array" ref="J1235">INDEX(manifest_11Sep!$A$1:$V$3202,MATCH($B1235,manifest_11Sep!$B$1:$B$3202,0),MATCH(A.Dep9SepList!J$1,manifest_11Sep!$A$1:$V$1,0))</f>
        <v>KE 5019</v>
      </c>
      <c r="K1235" s="32" t="str">
        <f t="array" ref="K1235">INDEX(manifest_11Sep!$A$1:$V$3202,MATCH($B1235,manifest_11Sep!$B$1:$B$3202,0),MATCH(A.Dep9SepList!K$1,manifest_11Sep!$A$1:$V$1,0))</f>
        <v>18-thg 9-25</v>
      </c>
      <c r="L1235" s="20">
        <f t="array" ref="L1235">INDEX(manifest_11Sep!$A$1:$V$3202,MATCH($B1235,manifest_11Sep!$B$1:$B$3202,0),MATCH(A.Dep9SepList!L$1,manifest_11Sep!$A$1:$V$1,0))</f>
        <v>0.80555555555555558</v>
      </c>
      <c r="M1235" s="13" t="str">
        <f t="array" ref="M1235">INDEX(manifest_11Sep!$A$1:$V$3202,MATCH($B1235,manifest_11Sep!$B$1:$B$3202,0),MATCH(A.Dep9SepList!M$1,manifest_11Sep!$A$1:$V$1,0))</f>
        <v>ICN-T2</v>
      </c>
      <c r="N1235" s="13" t="str">
        <f t="array" ref="N1235">INDEX(manifest_11Sep!$A$1:$V$3202,MATCH($B1235,manifest_11Sep!$B$1:$B$3202,0),MATCH(A.Dep9SepList!N$1,manifest_11Sep!$A$1:$V$1,0))</f>
        <v>LOTTE</v>
      </c>
      <c r="O1235" s="31"/>
      <c r="P1235" s="20" t="e" cm="1" vm="1">
        <f t="array" aca="1" ref="P1235" ca="1">IF(J1235="","",_xlfn.XLOOKUP(J1235&amp;N1235,'A.Departure Grouping'!AQ:AQ&amp;'A.Departure Grouping'!AP:AP,'A.Departure Grouping'!AR:AR,"",0))</f>
        <v>#NAME?</v>
      </c>
      <c r="Q1235" s="13">
        <v>15262372</v>
      </c>
      <c r="R1235" s="13" t="s">
        <v>43</v>
      </c>
      <c r="S1235" s="13">
        <f t="array" ref="S1235">INDEX(manifest_11Sep!$A$1:$V$3202,MATCH($B1235,manifest_11Sep!$B$1:$B$3202,0),MATCH(A.Dep9SepList!S$1,manifest_11Sep!$A$1:$V$1,0))</f>
        <v>0</v>
      </c>
      <c r="T1235" s="17"/>
    </row>
    <row r="1236" spans="1:22">
      <c r="A1236" s="13" t="str">
        <f t="array" ref="A1236">INDEX(manifest_11Sep!$A$1:$V$3202,MATCH($B1236,manifest_11Sep!$B$1:$B$3202,0),MATCH(A.Dep9SepList!A$1,manifest_11Sep!$A$1:$V$1,0))</f>
        <v>A</v>
      </c>
      <c r="B1236" s="13" t="s">
        <v>2149</v>
      </c>
      <c r="C1236" s="13" t="str">
        <f t="array" ref="C1236">INDEX(manifest_11Sep!$A$1:$V$3202,MATCH($B1236,manifest_11Sep!$B$1:$B$3202,0),MATCH(A.Dep9SepList!C$1,manifest_11Sep!$A$1:$V$1,0))</f>
        <v>F4NYN7QT6KH</v>
      </c>
      <c r="D1236" s="13" t="str">
        <f t="array" ref="D1236">INDEX(manifest_11Sep!$A$1:$V$3202,MATCH($B1236,manifest_11Sep!$B$1:$B$3202,0),MATCH(A.Dep9SepList!D$1,manifest_11Sep!$A$1:$V$1,0))</f>
        <v>Female</v>
      </c>
      <c r="E1236" s="13" t="str">
        <f t="array" ref="E1236">INDEX(manifest_11Sep!$A$1:$V$3202,MATCH($B1236,manifest_11Sep!$B$1:$B$3202,0),MATCH(A.Dep9SepList!E$1,manifest_11Sep!$A$1:$V$1,0))</f>
        <v>Sherry Lyn</v>
      </c>
      <c r="F1236" s="13" t="str">
        <f t="array" ref="F1236">INDEX(manifest_11Sep!$A$1:$V$3202,MATCH($B1236,manifest_11Sep!$B$1:$B$3202,0),MATCH(A.Dep9SepList!F$1,manifest_11Sep!$A$1:$V$1,0))</f>
        <v>Castanares</v>
      </c>
      <c r="G1236" s="13">
        <f t="array" ref="G1236">INDEX(manifest_11Sep!$A$1:$V$3202,MATCH($B1236,manifest_11Sep!$B$1:$B$3202,0),MATCH(A.Dep9SepList!G$1,manifest_11Sep!$A$1:$V$1,0))</f>
        <v>39</v>
      </c>
      <c r="H1236" s="13" t="str">
        <f t="array" ref="H1236">INDEX(manifest_11Sep!$A$1:$V$3202,MATCH($B1236,manifest_11Sep!$B$1:$B$3202,0),MATCH(A.Dep9SepList!H$1,manifest_11Sep!$A$1:$V$1,0))</f>
        <v>Dondon Dimailig</v>
      </c>
      <c r="I1236" s="13" t="str">
        <f t="array" ref="I1236">INDEX(manifest_11Sep!$A$1:$V$3202,MATCH($B1236,manifest_11Sep!$B$1:$B$3202,0),MATCH(A.Dep9SepList!I$1,manifest_11Sep!$A$1:$V$1,0))</f>
        <v>Korean Air</v>
      </c>
      <c r="J1236" s="13" t="str">
        <f t="array" ref="J1236">INDEX(manifest_11Sep!$A$1:$V$3202,MATCH($B1236,manifest_11Sep!$B$1:$B$3202,0),MATCH(A.Dep9SepList!J$1,manifest_11Sep!$A$1:$V$1,0))</f>
        <v>KE 5019</v>
      </c>
      <c r="K1236" s="32" t="str">
        <f t="array" ref="K1236">INDEX(manifest_11Sep!$A$1:$V$3202,MATCH($B1236,manifest_11Sep!$B$1:$B$3202,0),MATCH(A.Dep9SepList!K$1,manifest_11Sep!$A$1:$V$1,0))</f>
        <v>18-thg 9-25</v>
      </c>
      <c r="L1236" s="20">
        <f t="array" ref="L1236">INDEX(manifest_11Sep!$A$1:$V$3202,MATCH($B1236,manifest_11Sep!$B$1:$B$3202,0),MATCH(A.Dep9SepList!L$1,manifest_11Sep!$A$1:$V$1,0))</f>
        <v>0.80555555555555558</v>
      </c>
      <c r="M1236" s="13" t="str">
        <f t="array" ref="M1236">INDEX(manifest_11Sep!$A$1:$V$3202,MATCH($B1236,manifest_11Sep!$B$1:$B$3202,0),MATCH(A.Dep9SepList!M$1,manifest_11Sep!$A$1:$V$1,0))</f>
        <v>ICN-T2</v>
      </c>
      <c r="N1236" s="13" t="str">
        <f t="array" ref="N1236">INDEX(manifest_11Sep!$A$1:$V$3202,MATCH($B1236,manifest_11Sep!$B$1:$B$3202,0),MATCH(A.Dep9SepList!N$1,manifest_11Sep!$A$1:$V$1,0))</f>
        <v>LOTTE</v>
      </c>
      <c r="O1236" s="31"/>
      <c r="P1236" s="20" t="e" cm="1" vm="1">
        <f t="array" aca="1" ref="P1236" ca="1">IF(J1236="","",_xlfn.XLOOKUP(J1236&amp;N1236,'A.Departure Grouping'!AQ:AQ&amp;'A.Departure Grouping'!AP:AP,'A.Departure Grouping'!AR:AR,"",0))</f>
        <v>#NAME?</v>
      </c>
      <c r="Q1236" s="13">
        <v>15262374</v>
      </c>
      <c r="R1236" s="13" t="s">
        <v>43</v>
      </c>
      <c r="S1236" s="13">
        <f t="array" ref="S1236">INDEX(manifest_11Sep!$A$1:$V$3202,MATCH($B1236,manifest_11Sep!$B$1:$B$3202,0),MATCH(A.Dep9SepList!S$1,manifest_11Sep!$A$1:$V$1,0))</f>
        <v>0</v>
      </c>
      <c r="T1236" s="17"/>
    </row>
    <row r="1237" spans="1:22">
      <c r="A1237" s="13" t="str">
        <f t="array" ref="A1237">INDEX(manifest_11Sep!$A$1:$V$3202,MATCH($B1237,manifest_11Sep!$B$1:$B$3202,0),MATCH(A.Dep9SepList!A$1,manifest_11Sep!$A$1:$V$1,0))</f>
        <v>A</v>
      </c>
      <c r="B1237" s="13" t="s">
        <v>2151</v>
      </c>
      <c r="C1237" s="13" t="str">
        <f t="array" ref="C1237">INDEX(manifest_11Sep!$A$1:$V$3202,MATCH($B1237,manifest_11Sep!$B$1:$B$3202,0),MATCH(A.Dep9SepList!C$1,manifest_11Sep!$A$1:$V$1,0))</f>
        <v>F4NYN7QT6KH</v>
      </c>
      <c r="D1237" s="13" t="str">
        <f t="array" ref="D1237">INDEX(manifest_11Sep!$A$1:$V$3202,MATCH($B1237,manifest_11Sep!$B$1:$B$3202,0),MATCH(A.Dep9SepList!D$1,manifest_11Sep!$A$1:$V$1,0))</f>
        <v>Male</v>
      </c>
      <c r="E1237" s="13" t="str">
        <f t="array" ref="E1237">INDEX(manifest_11Sep!$A$1:$V$3202,MATCH($B1237,manifest_11Sep!$B$1:$B$3202,0),MATCH(A.Dep9SepList!E$1,manifest_11Sep!$A$1:$V$1,0))</f>
        <v>Mark Rivera</v>
      </c>
      <c r="F1237" s="13" t="str">
        <f t="array" ref="F1237">INDEX(manifest_11Sep!$A$1:$V$3202,MATCH($B1237,manifest_11Sep!$B$1:$B$3202,0),MATCH(A.Dep9SepList!F$1,manifest_11Sep!$A$1:$V$1,0))</f>
        <v>Castanares</v>
      </c>
      <c r="G1237" s="13">
        <f t="array" ref="G1237">INDEX(manifest_11Sep!$A$1:$V$3202,MATCH($B1237,manifest_11Sep!$B$1:$B$3202,0),MATCH(A.Dep9SepList!G$1,manifest_11Sep!$A$1:$V$1,0))</f>
        <v>41</v>
      </c>
      <c r="H1237" s="13" t="str">
        <f t="array" ref="H1237">INDEX(manifest_11Sep!$A$1:$V$3202,MATCH($B1237,manifest_11Sep!$B$1:$B$3202,0),MATCH(A.Dep9SepList!H$1,manifest_11Sep!$A$1:$V$1,0))</f>
        <v>Dondon Dimailig</v>
      </c>
      <c r="I1237" s="13" t="str">
        <f t="array" ref="I1237">INDEX(manifest_11Sep!$A$1:$V$3202,MATCH($B1237,manifest_11Sep!$B$1:$B$3202,0),MATCH(A.Dep9SepList!I$1,manifest_11Sep!$A$1:$V$1,0))</f>
        <v>Korean Air</v>
      </c>
      <c r="J1237" s="13" t="str">
        <f t="array" ref="J1237">INDEX(manifest_11Sep!$A$1:$V$3202,MATCH($B1237,manifest_11Sep!$B$1:$B$3202,0),MATCH(A.Dep9SepList!J$1,manifest_11Sep!$A$1:$V$1,0))</f>
        <v>KE 5019</v>
      </c>
      <c r="K1237" s="32" t="str">
        <f t="array" ref="K1237">INDEX(manifest_11Sep!$A$1:$V$3202,MATCH($B1237,manifest_11Sep!$B$1:$B$3202,0),MATCH(A.Dep9SepList!K$1,manifest_11Sep!$A$1:$V$1,0))</f>
        <v>18-thg 9-25</v>
      </c>
      <c r="L1237" s="20">
        <f t="array" ref="L1237">INDEX(manifest_11Sep!$A$1:$V$3202,MATCH($B1237,manifest_11Sep!$B$1:$B$3202,0),MATCH(A.Dep9SepList!L$1,manifest_11Sep!$A$1:$V$1,0))</f>
        <v>0.80555555555555558</v>
      </c>
      <c r="M1237" s="13" t="str">
        <f t="array" ref="M1237">INDEX(manifest_11Sep!$A$1:$V$3202,MATCH($B1237,manifest_11Sep!$B$1:$B$3202,0),MATCH(A.Dep9SepList!M$1,manifest_11Sep!$A$1:$V$1,0))</f>
        <v>ICN-T2</v>
      </c>
      <c r="N1237" s="13" t="str">
        <f t="array" ref="N1237">INDEX(manifest_11Sep!$A$1:$V$3202,MATCH($B1237,manifest_11Sep!$B$1:$B$3202,0),MATCH(A.Dep9SepList!N$1,manifest_11Sep!$A$1:$V$1,0))</f>
        <v>LOTTE</v>
      </c>
      <c r="O1237" s="31"/>
      <c r="P1237" s="20" t="e" cm="1" vm="1">
        <f t="array" aca="1" ref="P1237" ca="1">IF(J1237="","",_xlfn.XLOOKUP(J1237&amp;N1237,'A.Departure Grouping'!AQ:AQ&amp;'A.Departure Grouping'!AP:AP,'A.Departure Grouping'!AR:AR,"",0))</f>
        <v>#NAME?</v>
      </c>
      <c r="Q1237" s="13">
        <v>15262374</v>
      </c>
      <c r="R1237" s="13" t="s">
        <v>43</v>
      </c>
      <c r="S1237" s="13">
        <f t="array" ref="S1237">INDEX(manifest_11Sep!$A$1:$V$3202,MATCH($B1237,manifest_11Sep!$B$1:$B$3202,0),MATCH(A.Dep9SepList!S$1,manifest_11Sep!$A$1:$V$1,0))</f>
        <v>0</v>
      </c>
      <c r="T1237" s="17"/>
    </row>
    <row r="1238" spans="1:22">
      <c r="A1238" s="13" t="str">
        <f t="array" ref="A1238">INDEX(manifest_11Sep!$A$1:$V$3202,MATCH($B1238,manifest_11Sep!$B$1:$B$3202,0),MATCH(A.Dep9SepList!A$1,manifest_11Sep!$A$1:$V$1,0))</f>
        <v>A</v>
      </c>
      <c r="B1238" s="13" t="s">
        <v>2153</v>
      </c>
      <c r="C1238" s="13" t="str">
        <f t="array" ref="C1238">INDEX(manifest_11Sep!$A$1:$V$3202,MATCH($B1238,manifest_11Sep!$B$1:$B$3202,0),MATCH(A.Dep9SepList!C$1,manifest_11Sep!$A$1:$V$1,0))</f>
        <v>F4NYN7QT6KH</v>
      </c>
      <c r="D1238" s="13" t="str">
        <f t="array" ref="D1238">INDEX(manifest_11Sep!$A$1:$V$3202,MATCH($B1238,manifest_11Sep!$B$1:$B$3202,0),MATCH(A.Dep9SepList!D$1,manifest_11Sep!$A$1:$V$1,0))</f>
        <v>Male</v>
      </c>
      <c r="E1238" s="13" t="str">
        <f t="array" ref="E1238">INDEX(manifest_11Sep!$A$1:$V$3202,MATCH($B1238,manifest_11Sep!$B$1:$B$3202,0),MATCH(A.Dep9SepList!E$1,manifest_11Sep!$A$1:$V$1,0))</f>
        <v>Marcus Seth Rosales</v>
      </c>
      <c r="F1238" s="13" t="str">
        <f t="array" ref="F1238">INDEX(manifest_11Sep!$A$1:$V$3202,MATCH($B1238,manifest_11Sep!$B$1:$B$3202,0),MATCH(A.Dep9SepList!F$1,manifest_11Sep!$A$1:$V$1,0))</f>
        <v>Castanares</v>
      </c>
      <c r="G1238" s="13">
        <f t="array" ref="G1238">INDEX(manifest_11Sep!$A$1:$V$3202,MATCH($B1238,manifest_11Sep!$B$1:$B$3202,0),MATCH(A.Dep9SepList!G$1,manifest_11Sep!$A$1:$V$1,0))</f>
        <v>10</v>
      </c>
      <c r="H1238" s="13" t="str">
        <f t="array" ref="H1238">INDEX(manifest_11Sep!$A$1:$V$3202,MATCH($B1238,manifest_11Sep!$B$1:$B$3202,0),MATCH(A.Dep9SepList!H$1,manifest_11Sep!$A$1:$V$1,0))</f>
        <v>Dondon Dimailig</v>
      </c>
      <c r="I1238" s="13" t="str">
        <f t="array" ref="I1238">INDEX(manifest_11Sep!$A$1:$V$3202,MATCH($B1238,manifest_11Sep!$B$1:$B$3202,0),MATCH(A.Dep9SepList!I$1,manifest_11Sep!$A$1:$V$1,0))</f>
        <v>Korean Air</v>
      </c>
      <c r="J1238" s="13" t="str">
        <f t="array" ref="J1238">INDEX(manifest_11Sep!$A$1:$V$3202,MATCH($B1238,manifest_11Sep!$B$1:$B$3202,0),MATCH(A.Dep9SepList!J$1,manifest_11Sep!$A$1:$V$1,0))</f>
        <v>KE 5019</v>
      </c>
      <c r="K1238" s="32" t="str">
        <f t="array" ref="K1238">INDEX(manifest_11Sep!$A$1:$V$3202,MATCH($B1238,manifest_11Sep!$B$1:$B$3202,0),MATCH(A.Dep9SepList!K$1,manifest_11Sep!$A$1:$V$1,0))</f>
        <v>18-thg 9-25</v>
      </c>
      <c r="L1238" s="20">
        <f t="array" ref="L1238">INDEX(manifest_11Sep!$A$1:$V$3202,MATCH($B1238,manifest_11Sep!$B$1:$B$3202,0),MATCH(A.Dep9SepList!L$1,manifest_11Sep!$A$1:$V$1,0))</f>
        <v>0.80555555555555558</v>
      </c>
      <c r="M1238" s="13" t="str">
        <f t="array" ref="M1238">INDEX(manifest_11Sep!$A$1:$V$3202,MATCH($B1238,manifest_11Sep!$B$1:$B$3202,0),MATCH(A.Dep9SepList!M$1,manifest_11Sep!$A$1:$V$1,0))</f>
        <v>ICN-T2</v>
      </c>
      <c r="N1238" s="13" t="str">
        <f t="array" ref="N1238">INDEX(manifest_11Sep!$A$1:$V$3202,MATCH($B1238,manifest_11Sep!$B$1:$B$3202,0),MATCH(A.Dep9SepList!N$1,manifest_11Sep!$A$1:$V$1,0))</f>
        <v>LOTTE</v>
      </c>
      <c r="O1238" s="31"/>
      <c r="P1238" s="20" t="e" cm="1" vm="1">
        <f t="array" aca="1" ref="P1238" ca="1">IF(J1238="","",_xlfn.XLOOKUP(J1238&amp;N1238,'A.Departure Grouping'!AQ:AQ&amp;'A.Departure Grouping'!AP:AP,'A.Departure Grouping'!AR:AR,"",0))</f>
        <v>#NAME?</v>
      </c>
      <c r="Q1238" s="13">
        <v>15262374</v>
      </c>
      <c r="R1238" s="13" t="s">
        <v>43</v>
      </c>
      <c r="S1238" s="13">
        <f t="array" ref="S1238">INDEX(manifest_11Sep!$A$1:$V$3202,MATCH($B1238,manifest_11Sep!$B$1:$B$3202,0),MATCH(A.Dep9SepList!S$1,manifest_11Sep!$A$1:$V$1,0))</f>
        <v>0</v>
      </c>
      <c r="T1238" s="17"/>
    </row>
    <row r="1239" spans="1:22" hidden="1">
      <c r="A1239" s="13" t="str">
        <f t="array" ref="A1239">INDEX(manifest_11Sep!$A$1:$V$3202,MATCH($B1239,manifest_11Sep!$B$1:$B$3202,0),MATCH(A.Dep9SepList!A$1,manifest_11Sep!$A$1:$V$1,0))</f>
        <v>A</v>
      </c>
      <c r="B1239" s="13" t="s">
        <v>3267</v>
      </c>
      <c r="C1239" s="13" t="str">
        <f t="array" ref="C1239">INDEX(manifest_11Sep!$A$1:$V$3202,MATCH($B1239,manifest_11Sep!$B$1:$B$3202,0),MATCH(A.Dep9SepList!C$1,manifest_11Sep!$A$1:$V$1,0))</f>
        <v>NBNPZR96C5Z</v>
      </c>
      <c r="D1239" s="13" t="str">
        <f t="array" ref="D1239">INDEX(manifest_11Sep!$A$1:$V$3202,MATCH($B1239,manifest_11Sep!$B$1:$B$3202,0),MATCH(A.Dep9SepList!D$1,manifest_11Sep!$A$1:$V$1,0))</f>
        <v>Female</v>
      </c>
      <c r="E1239" s="13" t="str">
        <f t="array" ref="E1239">INDEX(manifest_11Sep!$A$1:$V$3202,MATCH($B1239,manifest_11Sep!$B$1:$B$3202,0),MATCH(A.Dep9SepList!E$1,manifest_11Sep!$A$1:$V$1,0))</f>
        <v>Shuxia</v>
      </c>
      <c r="F1239" s="13" t="str">
        <f t="array" ref="F1239">INDEX(manifest_11Sep!$A$1:$V$3202,MATCH($B1239,manifest_11Sep!$B$1:$B$3202,0),MATCH(A.Dep9SepList!F$1,manifest_11Sep!$A$1:$V$1,0))</f>
        <v>Wang</v>
      </c>
      <c r="G1239" s="13">
        <f t="array" ref="G1239">INDEX(manifest_11Sep!$A$1:$V$3202,MATCH($B1239,manifest_11Sep!$B$1:$B$3202,0),MATCH(A.Dep9SepList!G$1,manifest_11Sep!$A$1:$V$1,0))</f>
        <v>62</v>
      </c>
      <c r="H1239" s="13" t="str">
        <f t="array" ref="H1239">INDEX(manifest_11Sep!$A$1:$V$3202,MATCH($B1239,manifest_11Sep!$B$1:$B$3202,0),MATCH(A.Dep9SepList!H$1,manifest_11Sep!$A$1:$V$1,0))</f>
        <v>Lucy Cai</v>
      </c>
      <c r="I1239" s="13" t="str">
        <f t="array" ref="I1239">INDEX(manifest_11Sep!$A$1:$V$3202,MATCH($B1239,manifest_11Sep!$B$1:$B$3202,0),MATCH(A.Dep9SepList!I$1,manifest_11Sep!$A$1:$V$1,0))</f>
        <v>Delta</v>
      </c>
      <c r="J1239" s="13" t="str">
        <f t="array" ref="J1239">INDEX(manifest_11Sep!$A$1:$V$3202,MATCH($B1239,manifest_11Sep!$B$1:$B$3202,0),MATCH(A.Dep9SepList!J$1,manifest_11Sep!$A$1:$V$1,0))</f>
        <v>DL 7843</v>
      </c>
      <c r="K1239" s="32" t="str">
        <f t="array" ref="K1239">INDEX(manifest_11Sep!$A$1:$V$3202,MATCH($B1239,manifest_11Sep!$B$1:$B$3202,0),MATCH(A.Dep9SepList!K$1,manifest_11Sep!$A$1:$V$1,0))</f>
        <v>18-thg 9-25</v>
      </c>
      <c r="L1239" s="20">
        <f t="array" ref="L1239">INDEX(manifest_11Sep!$A$1:$V$3202,MATCH($B1239,manifest_11Sep!$B$1:$B$3202,0),MATCH(A.Dep9SepList!L$1,manifest_11Sep!$A$1:$V$1,0))</f>
        <v>0.8125</v>
      </c>
      <c r="M1239" s="13" t="str">
        <f t="array" ref="M1239">INDEX(manifest_11Sep!$A$1:$V$3202,MATCH($B1239,manifest_11Sep!$B$1:$B$3202,0),MATCH(A.Dep9SepList!M$1,manifest_11Sep!$A$1:$V$1,0))</f>
        <v>ICN-T2</v>
      </c>
      <c r="N1239" s="13" t="str">
        <f t="array" ref="N1239">INDEX(manifest_11Sep!$A$1:$V$3202,MATCH($B1239,manifest_11Sep!$B$1:$B$3202,0),MATCH(A.Dep9SepList!N$1,manifest_11Sep!$A$1:$V$1,0))</f>
        <v>THE PLAZA</v>
      </c>
      <c r="O1239" s="31"/>
      <c r="P1239" s="20" t="e" cm="1" vm="1">
        <f t="array" aca="1" ref="P1239" ca="1">IF(J1239="","",_xlfn.XLOOKUP(J1239&amp;N1239,'A.Departure Grouping'!AQ:AQ&amp;'A.Departure Grouping'!AP:AP,'A.Departure Grouping'!AR:AR,"",0))</f>
        <v>#NAME?</v>
      </c>
      <c r="Q1239" s="13">
        <v>72253239</v>
      </c>
      <c r="R1239" s="13" t="s">
        <v>43</v>
      </c>
      <c r="S1239" s="13">
        <f t="array" ref="S1239">INDEX(manifest_11Sep!$A$1:$V$3202,MATCH($B1239,manifest_11Sep!$B$1:$B$3202,0),MATCH(A.Dep9SepList!S$1,manifest_11Sep!$A$1:$V$1,0))</f>
        <v>0</v>
      </c>
      <c r="T1239" s="17"/>
    </row>
    <row r="1240" spans="1:22" hidden="1">
      <c r="A1240" s="13" t="str">
        <f t="array" ref="A1240">INDEX(manifest_11Sep!$A$1:$V$3202,MATCH($B1240,manifest_11Sep!$B$1:$B$3202,0),MATCH(A.Dep9SepList!A$1,manifest_11Sep!$A$1:$V$1,0))</f>
        <v>A</v>
      </c>
      <c r="B1240" s="13" t="s">
        <v>3269</v>
      </c>
      <c r="C1240" s="13" t="str">
        <f t="array" ref="C1240">INDEX(manifest_11Sep!$A$1:$V$3202,MATCH($B1240,manifest_11Sep!$B$1:$B$3202,0),MATCH(A.Dep9SepList!C$1,manifest_11Sep!$A$1:$V$1,0))</f>
        <v>NBNPZR96C5Z</v>
      </c>
      <c r="D1240" s="13" t="str">
        <f t="array" ref="D1240">INDEX(manifest_11Sep!$A$1:$V$3202,MATCH($B1240,manifest_11Sep!$B$1:$B$3202,0),MATCH(A.Dep9SepList!D$1,manifest_11Sep!$A$1:$V$1,0))</f>
        <v>Male</v>
      </c>
      <c r="E1240" s="13" t="str">
        <f t="array" ref="E1240">INDEX(manifest_11Sep!$A$1:$V$3202,MATCH($B1240,manifest_11Sep!$B$1:$B$3202,0),MATCH(A.Dep9SepList!E$1,manifest_11Sep!$A$1:$V$1,0))</f>
        <v>Zhihong</v>
      </c>
      <c r="F1240" s="13" t="str">
        <f t="array" ref="F1240">INDEX(manifest_11Sep!$A$1:$V$3202,MATCH($B1240,manifest_11Sep!$B$1:$B$3202,0),MATCH(A.Dep9SepList!F$1,manifest_11Sep!$A$1:$V$1,0))</f>
        <v>Xu</v>
      </c>
      <c r="G1240" s="13">
        <f t="array" ref="G1240">INDEX(manifest_11Sep!$A$1:$V$3202,MATCH($B1240,manifest_11Sep!$B$1:$B$3202,0),MATCH(A.Dep9SepList!G$1,manifest_11Sep!$A$1:$V$1,0))</f>
        <v>62</v>
      </c>
      <c r="H1240" s="13" t="str">
        <f t="array" ref="H1240">INDEX(manifest_11Sep!$A$1:$V$3202,MATCH($B1240,manifest_11Sep!$B$1:$B$3202,0),MATCH(A.Dep9SepList!H$1,manifest_11Sep!$A$1:$V$1,0))</f>
        <v>Lucy Cai</v>
      </c>
      <c r="I1240" s="13" t="str">
        <f t="array" ref="I1240">INDEX(manifest_11Sep!$A$1:$V$3202,MATCH($B1240,manifest_11Sep!$B$1:$B$3202,0),MATCH(A.Dep9SepList!I$1,manifest_11Sep!$A$1:$V$1,0))</f>
        <v>Delta</v>
      </c>
      <c r="J1240" s="13" t="str">
        <f t="array" ref="J1240">INDEX(manifest_11Sep!$A$1:$V$3202,MATCH($B1240,manifest_11Sep!$B$1:$B$3202,0),MATCH(A.Dep9SepList!J$1,manifest_11Sep!$A$1:$V$1,0))</f>
        <v>DL 7843</v>
      </c>
      <c r="K1240" s="32" t="str">
        <f t="array" ref="K1240">INDEX(manifest_11Sep!$A$1:$V$3202,MATCH($B1240,manifest_11Sep!$B$1:$B$3202,0),MATCH(A.Dep9SepList!K$1,manifest_11Sep!$A$1:$V$1,0))</f>
        <v>18-thg 9-25</v>
      </c>
      <c r="L1240" s="20">
        <f t="array" ref="L1240">INDEX(manifest_11Sep!$A$1:$V$3202,MATCH($B1240,manifest_11Sep!$B$1:$B$3202,0),MATCH(A.Dep9SepList!L$1,manifest_11Sep!$A$1:$V$1,0))</f>
        <v>0.8125</v>
      </c>
      <c r="M1240" s="13" t="str">
        <f t="array" ref="M1240">INDEX(manifest_11Sep!$A$1:$V$3202,MATCH($B1240,manifest_11Sep!$B$1:$B$3202,0),MATCH(A.Dep9SepList!M$1,manifest_11Sep!$A$1:$V$1,0))</f>
        <v>ICN-T2</v>
      </c>
      <c r="N1240" s="13" t="str">
        <f t="array" ref="N1240">INDEX(manifest_11Sep!$A$1:$V$3202,MATCH($B1240,manifest_11Sep!$B$1:$B$3202,0),MATCH(A.Dep9SepList!N$1,manifest_11Sep!$A$1:$V$1,0))</f>
        <v>THE PLAZA</v>
      </c>
      <c r="O1240" s="31"/>
      <c r="P1240" s="20" t="e" cm="1" vm="1">
        <f t="array" aca="1" ref="P1240" ca="1">IF(J1240="","",_xlfn.XLOOKUP(J1240&amp;N1240,'A.Departure Grouping'!AQ:AQ&amp;'A.Departure Grouping'!AP:AP,'A.Departure Grouping'!AR:AR,"",0))</f>
        <v>#NAME?</v>
      </c>
      <c r="Q1240" s="13">
        <v>72253239</v>
      </c>
      <c r="R1240" s="13" t="s">
        <v>43</v>
      </c>
      <c r="S1240" s="13">
        <f t="array" ref="S1240">INDEX(manifest_11Sep!$A$1:$V$3202,MATCH($B1240,manifest_11Sep!$B$1:$B$3202,0),MATCH(A.Dep9SepList!S$1,manifest_11Sep!$A$1:$V$1,0))</f>
        <v>0</v>
      </c>
      <c r="T1240" s="17"/>
    </row>
    <row r="1241" spans="1:22">
      <c r="A1241" s="13" t="str">
        <f t="array" ref="A1241">INDEX(manifest_11Sep!$A$1:$V$3202,MATCH($B1241,manifest_11Sep!$B$1:$B$3202,0),MATCH(A.Dep9SepList!A$1,manifest_11Sep!$A$1:$V$1,0))</f>
        <v>A</v>
      </c>
      <c r="B1241" s="13" t="s">
        <v>48</v>
      </c>
      <c r="C1241" s="13" t="str">
        <f t="array" ref="C1241">INDEX(manifest_11Sep!$A$1:$V$3202,MATCH($B1241,manifest_11Sep!$B$1:$B$3202,0),MATCH(A.Dep9SepList!C$1,manifest_11Sep!$A$1:$V$1,0))</f>
        <v>FLN6XZFQTLH</v>
      </c>
      <c r="D1241" s="13" t="str">
        <f t="array" ref="D1241">INDEX(manifest_11Sep!$A$1:$V$3202,MATCH($B1241,manifest_11Sep!$B$1:$B$3202,0),MATCH(A.Dep9SepList!D$1,manifest_11Sep!$A$1:$V$1,0))</f>
        <v>Female</v>
      </c>
      <c r="E1241" s="13" t="str">
        <f t="array" ref="E1241">INDEX(manifest_11Sep!$A$1:$V$3202,MATCH($B1241,manifest_11Sep!$B$1:$B$3202,0),MATCH(A.Dep9SepList!E$1,manifest_11Sep!$A$1:$V$1,0))</f>
        <v>Abolade</v>
      </c>
      <c r="F1241" s="13" t="str">
        <f t="array" ref="F1241">INDEX(manifest_11Sep!$A$1:$V$3202,MATCH($B1241,manifest_11Sep!$B$1:$B$3202,0),MATCH(A.Dep9SepList!F$1,manifest_11Sep!$A$1:$V$1,0))</f>
        <v>Akinropo</v>
      </c>
      <c r="G1241" s="13">
        <f t="array" ref="G1241">INDEX(manifest_11Sep!$A$1:$V$3202,MATCH($B1241,manifest_11Sep!$B$1:$B$3202,0),MATCH(A.Dep9SepList!G$1,manifest_11Sep!$A$1:$V$1,0))</f>
        <v>53</v>
      </c>
      <c r="H1241" s="13" t="str">
        <f t="array" ref="H1241">INDEX(manifest_11Sep!$A$1:$V$3202,MATCH($B1241,manifest_11Sep!$B$1:$B$3202,0),MATCH(A.Dep9SepList!H$1,manifest_11Sep!$A$1:$V$1,0))</f>
        <v>Adeolu Durotoye</v>
      </c>
      <c r="I1241" s="13" t="str">
        <f t="array" ref="I1241">INDEX(manifest_11Sep!$A$1:$V$3202,MATCH($B1241,manifest_11Sep!$B$1:$B$3202,0),MATCH(A.Dep9SepList!I$1,manifest_11Sep!$A$1:$V$1,0))</f>
        <v>Delta</v>
      </c>
      <c r="J1241" s="13" t="str">
        <f t="array" ref="J1241">INDEX(manifest_11Sep!$A$1:$V$3202,MATCH($B1241,manifest_11Sep!$B$1:$B$3202,0),MATCH(A.Dep9SepList!J$1,manifest_11Sep!$A$1:$V$1,0))</f>
        <v>DL 172</v>
      </c>
      <c r="K1241" s="32" t="str">
        <f t="array" ref="K1241">INDEX(manifest_11Sep!$A$1:$V$3202,MATCH($B1241,manifest_11Sep!$B$1:$B$3202,0),MATCH(A.Dep9SepList!K$1,manifest_11Sep!$A$1:$V$1,0))</f>
        <v>18-thg 9-25</v>
      </c>
      <c r="L1241" s="20">
        <f t="array" ref="L1241">INDEX(manifest_11Sep!$A$1:$V$3202,MATCH($B1241,manifest_11Sep!$B$1:$B$3202,0),MATCH(A.Dep9SepList!L$1,manifest_11Sep!$A$1:$V$1,0))</f>
        <v>0.81944444444444442</v>
      </c>
      <c r="M1241" s="13" t="str">
        <f t="array" ref="M1241">INDEX(manifest_11Sep!$A$1:$V$3202,MATCH($B1241,manifest_11Sep!$B$1:$B$3202,0),MATCH(A.Dep9SepList!M$1,manifest_11Sep!$A$1:$V$1,0))</f>
        <v>ICN-T2</v>
      </c>
      <c r="N1241" s="13" t="str">
        <f t="array" ref="N1241">INDEX(manifest_11Sep!$A$1:$V$3202,MATCH($B1241,manifest_11Sep!$B$1:$B$3202,0),MATCH(A.Dep9SepList!N$1,manifest_11Sep!$A$1:$V$1,0))</f>
        <v>LOTTE</v>
      </c>
      <c r="O1241" s="31"/>
      <c r="P1241" s="20" t="e" cm="1" vm="1">
        <f t="array" aca="1" ref="P1241" ca="1">IF(J1241="","",_xlfn.XLOOKUP(J1241&amp;N1241,'A.Departure Grouping'!AQ:AQ&amp;'A.Departure Grouping'!AP:AP,'A.Departure Grouping'!AR:AR,"",0))</f>
        <v>#NAME?</v>
      </c>
      <c r="Q1241" s="13">
        <v>15262307</v>
      </c>
      <c r="R1241" s="13" t="s">
        <v>43</v>
      </c>
      <c r="S1241" s="13">
        <f t="array" ref="S1241">INDEX(manifest_11Sep!$A$1:$V$3202,MATCH($B1241,manifest_11Sep!$B$1:$B$3202,0),MATCH(A.Dep9SepList!S$1,manifest_11Sep!$A$1:$V$1,0))</f>
        <v>0</v>
      </c>
      <c r="T1241" s="17"/>
    </row>
    <row r="1242" spans="1:22">
      <c r="A1242" s="13" t="str">
        <f t="array" ref="A1242">INDEX(manifest_11Sep!$A$1:$V$3202,MATCH($B1242,manifest_11Sep!$B$1:$B$3202,0),MATCH(A.Dep9SepList!A$1,manifest_11Sep!$A$1:$V$1,0))</f>
        <v>A</v>
      </c>
      <c r="B1242" s="13" t="s">
        <v>53</v>
      </c>
      <c r="C1242" s="13" t="str">
        <f t="array" ref="C1242">INDEX(manifest_11Sep!$A$1:$V$3202,MATCH($B1242,manifest_11Sep!$B$1:$B$3202,0),MATCH(A.Dep9SepList!C$1,manifest_11Sep!$A$1:$V$1,0))</f>
        <v>FLN6XZFQTLH</v>
      </c>
      <c r="D1242" s="13" t="str">
        <f t="array" ref="D1242">INDEX(manifest_11Sep!$A$1:$V$3202,MATCH($B1242,manifest_11Sep!$B$1:$B$3202,0),MATCH(A.Dep9SepList!D$1,manifest_11Sep!$A$1:$V$1,0))</f>
        <v>Female</v>
      </c>
      <c r="E1242" s="13" t="str">
        <f t="array" ref="E1242">INDEX(manifest_11Sep!$A$1:$V$3202,MATCH($B1242,manifest_11Sep!$B$1:$B$3202,0),MATCH(A.Dep9SepList!E$1,manifest_11Sep!$A$1:$V$1,0))</f>
        <v>Shola Jumoke</v>
      </c>
      <c r="F1242" s="13" t="str">
        <f t="array" ref="F1242">INDEX(manifest_11Sep!$A$1:$V$3202,MATCH($B1242,manifest_11Sep!$B$1:$B$3202,0),MATCH(A.Dep9SepList!F$1,manifest_11Sep!$A$1:$V$1,0))</f>
        <v>Olori</v>
      </c>
      <c r="G1242" s="13">
        <f t="array" ref="G1242">INDEX(manifest_11Sep!$A$1:$V$3202,MATCH($B1242,manifest_11Sep!$B$1:$B$3202,0),MATCH(A.Dep9SepList!G$1,manifest_11Sep!$A$1:$V$1,0))</f>
        <v>65</v>
      </c>
      <c r="H1242" s="13" t="str">
        <f t="array" ref="H1242">INDEX(manifest_11Sep!$A$1:$V$3202,MATCH($B1242,manifest_11Sep!$B$1:$B$3202,0),MATCH(A.Dep9SepList!H$1,manifest_11Sep!$A$1:$V$1,0))</f>
        <v>Adeolu Durotoye</v>
      </c>
      <c r="I1242" s="13" t="str">
        <f t="array" ref="I1242">INDEX(manifest_11Sep!$A$1:$V$3202,MATCH($B1242,manifest_11Sep!$B$1:$B$3202,0),MATCH(A.Dep9SepList!I$1,manifest_11Sep!$A$1:$V$1,0))</f>
        <v>Delta</v>
      </c>
      <c r="J1242" s="13" t="str">
        <f t="array" ref="J1242">INDEX(manifest_11Sep!$A$1:$V$3202,MATCH($B1242,manifest_11Sep!$B$1:$B$3202,0),MATCH(A.Dep9SepList!J$1,manifest_11Sep!$A$1:$V$1,0))</f>
        <v>DL 172</v>
      </c>
      <c r="K1242" s="32" t="str">
        <f t="array" ref="K1242">INDEX(manifest_11Sep!$A$1:$V$3202,MATCH($B1242,manifest_11Sep!$B$1:$B$3202,0),MATCH(A.Dep9SepList!K$1,manifest_11Sep!$A$1:$V$1,0))</f>
        <v>18-thg 9-25</v>
      </c>
      <c r="L1242" s="20">
        <f t="array" ref="L1242">INDEX(manifest_11Sep!$A$1:$V$3202,MATCH($B1242,manifest_11Sep!$B$1:$B$3202,0),MATCH(A.Dep9SepList!L$1,manifest_11Sep!$A$1:$V$1,0))</f>
        <v>0.81944444444444442</v>
      </c>
      <c r="M1242" s="13" t="str">
        <f t="array" ref="M1242">INDEX(manifest_11Sep!$A$1:$V$3202,MATCH($B1242,manifest_11Sep!$B$1:$B$3202,0),MATCH(A.Dep9SepList!M$1,manifest_11Sep!$A$1:$V$1,0))</f>
        <v>ICN-T2</v>
      </c>
      <c r="N1242" s="13" t="str">
        <f t="array" ref="N1242">INDEX(manifest_11Sep!$A$1:$V$3202,MATCH($B1242,manifest_11Sep!$B$1:$B$3202,0),MATCH(A.Dep9SepList!N$1,manifest_11Sep!$A$1:$V$1,0))</f>
        <v>LOTTE</v>
      </c>
      <c r="O1242" s="31"/>
      <c r="P1242" s="20" t="e" cm="1" vm="1">
        <f t="array" aca="1" ref="P1242" ca="1">IF(J1242="","",_xlfn.XLOOKUP(J1242&amp;N1242,'A.Departure Grouping'!AQ:AQ&amp;'A.Departure Grouping'!AP:AP,'A.Departure Grouping'!AR:AR,"",0))</f>
        <v>#NAME?</v>
      </c>
      <c r="Q1242" s="13">
        <v>15262307</v>
      </c>
      <c r="R1242" s="13" t="s">
        <v>43</v>
      </c>
      <c r="S1242" s="13">
        <f t="array" ref="S1242">INDEX(manifest_11Sep!$A$1:$V$3202,MATCH($B1242,manifest_11Sep!$B$1:$B$3202,0),MATCH(A.Dep9SepList!S$1,manifest_11Sep!$A$1:$V$1,0))</f>
        <v>0</v>
      </c>
      <c r="T1242" s="17"/>
    </row>
    <row r="1243" spans="1:22">
      <c r="A1243" s="13" t="str">
        <f t="array" ref="A1243">INDEX(manifest_11Sep!$A$1:$V$3202,MATCH($B1243,manifest_11Sep!$B$1:$B$3202,0),MATCH(A.Dep9SepList!A$1,manifest_11Sep!$A$1:$V$1,0))</f>
        <v>A</v>
      </c>
      <c r="B1243" s="13" t="s">
        <v>2208</v>
      </c>
      <c r="C1243" s="13" t="str">
        <f t="array" ref="C1243">INDEX(manifest_11Sep!$A$1:$V$3202,MATCH($B1243,manifest_11Sep!$B$1:$B$3202,0),MATCH(A.Dep9SepList!C$1,manifest_11Sep!$A$1:$V$1,0))</f>
        <v>TKNTFR2VQ5P</v>
      </c>
      <c r="D1243" s="13" t="str">
        <f t="array" ref="D1243">INDEX(manifest_11Sep!$A$1:$V$3202,MATCH($B1243,manifest_11Sep!$B$1:$B$3202,0),MATCH(A.Dep9SepList!D$1,manifest_11Sep!$A$1:$V$1,0))</f>
        <v>Male</v>
      </c>
      <c r="E1243" s="13" t="str">
        <f t="array" ref="E1243">INDEX(manifest_11Sep!$A$1:$V$3202,MATCH($B1243,manifest_11Sep!$B$1:$B$3202,0),MATCH(A.Dep9SepList!E$1,manifest_11Sep!$A$1:$V$1,0))</f>
        <v>Jesus Equila</v>
      </c>
      <c r="F1243" s="13" t="str">
        <f t="array" ref="F1243">INDEX(manifest_11Sep!$A$1:$V$3202,MATCH($B1243,manifest_11Sep!$B$1:$B$3202,0),MATCH(A.Dep9SepList!F$1,manifest_11Sep!$A$1:$V$1,0))</f>
        <v>Asuncion Jr</v>
      </c>
      <c r="G1243" s="13">
        <f t="array" ref="G1243">INDEX(manifest_11Sep!$A$1:$V$3202,MATCH($B1243,manifest_11Sep!$B$1:$B$3202,0),MATCH(A.Dep9SepList!G$1,manifest_11Sep!$A$1:$V$1,0))</f>
        <v>42</v>
      </c>
      <c r="H1243" s="13" t="str">
        <f t="array" ref="H1243">INDEX(manifest_11Sep!$A$1:$V$3202,MATCH($B1243,manifest_11Sep!$B$1:$B$3202,0),MATCH(A.Dep9SepList!H$1,manifest_11Sep!$A$1:$V$1,0))</f>
        <v>Dondon Dimailig</v>
      </c>
      <c r="I1243" s="13" t="str">
        <f t="array" ref="I1243">INDEX(manifest_11Sep!$A$1:$V$3202,MATCH($B1243,manifest_11Sep!$B$1:$B$3202,0),MATCH(A.Dep9SepList!I$1,manifest_11Sep!$A$1:$V$1,0))</f>
        <v>Delta</v>
      </c>
      <c r="J1243" s="13" t="str">
        <f t="array" ref="J1243">INDEX(manifest_11Sep!$A$1:$V$3202,MATCH($B1243,manifest_11Sep!$B$1:$B$3202,0),MATCH(A.Dep9SepList!J$1,manifest_11Sep!$A$1:$V$1,0))</f>
        <v>DL 172</v>
      </c>
      <c r="K1243" s="32" t="str">
        <f t="array" ref="K1243">INDEX(manifest_11Sep!$A$1:$V$3202,MATCH($B1243,manifest_11Sep!$B$1:$B$3202,0),MATCH(A.Dep9SepList!K$1,manifest_11Sep!$A$1:$V$1,0))</f>
        <v>18-thg 9-25</v>
      </c>
      <c r="L1243" s="20">
        <f t="array" ref="L1243">INDEX(manifest_11Sep!$A$1:$V$3202,MATCH($B1243,manifest_11Sep!$B$1:$B$3202,0),MATCH(A.Dep9SepList!L$1,manifest_11Sep!$A$1:$V$1,0))</f>
        <v>0.81944444444444442</v>
      </c>
      <c r="M1243" s="13" t="str">
        <f t="array" ref="M1243">INDEX(manifest_11Sep!$A$1:$V$3202,MATCH($B1243,manifest_11Sep!$B$1:$B$3202,0),MATCH(A.Dep9SepList!M$1,manifest_11Sep!$A$1:$V$1,0))</f>
        <v>ICN-T2</v>
      </c>
      <c r="N1243" s="13" t="str">
        <f t="array" ref="N1243">INDEX(manifest_11Sep!$A$1:$V$3202,MATCH($B1243,manifest_11Sep!$B$1:$B$3202,0),MATCH(A.Dep9SepList!N$1,manifest_11Sep!$A$1:$V$1,0))</f>
        <v>LOTTE</v>
      </c>
      <c r="O1243" s="31"/>
      <c r="P1243" s="20" t="e" cm="1" vm="1">
        <f t="array" aca="1" ref="P1243" ca="1">IF(J1243="","",_xlfn.XLOOKUP(J1243&amp;N1243,'A.Departure Grouping'!AQ:AQ&amp;'A.Departure Grouping'!AP:AP,'A.Departure Grouping'!AR:AR,"",0))</f>
        <v>#NAME?</v>
      </c>
      <c r="Q1243" s="13">
        <v>15262385</v>
      </c>
      <c r="R1243" s="13" t="s">
        <v>43</v>
      </c>
      <c r="S1243" s="13">
        <f t="array" ref="S1243">INDEX(manifest_11Sep!$A$1:$V$3202,MATCH($B1243,manifest_11Sep!$B$1:$B$3202,0),MATCH(A.Dep9SepList!S$1,manifest_11Sep!$A$1:$V$1,0))</f>
        <v>0</v>
      </c>
      <c r="T1243" s="17"/>
    </row>
    <row r="1244" spans="1:22">
      <c r="A1244" s="13" t="str">
        <f t="array" ref="A1244">INDEX(manifest_11Sep!$A$1:$V$3202,MATCH($B1244,manifest_11Sep!$B$1:$B$3202,0),MATCH(A.Dep9SepList!A$1,manifest_11Sep!$A$1:$V$1,0))</f>
        <v>A</v>
      </c>
      <c r="B1244" s="13" t="s">
        <v>2229</v>
      </c>
      <c r="C1244" s="13" t="str">
        <f t="array" ref="C1244">INDEX(manifest_11Sep!$A$1:$V$3202,MATCH($B1244,manifest_11Sep!$B$1:$B$3202,0),MATCH(A.Dep9SepList!C$1,manifest_11Sep!$A$1:$V$1,0))</f>
        <v>BNN7YW76R4V</v>
      </c>
      <c r="D1244" s="13" t="str">
        <f t="array" ref="D1244">INDEX(manifest_11Sep!$A$1:$V$3202,MATCH($B1244,manifest_11Sep!$B$1:$B$3202,0),MATCH(A.Dep9SepList!D$1,manifest_11Sep!$A$1:$V$1,0))</f>
        <v>Female</v>
      </c>
      <c r="E1244" s="13" t="str">
        <f t="array" ref="E1244">INDEX(manifest_11Sep!$A$1:$V$3202,MATCH($B1244,manifest_11Sep!$B$1:$B$3202,0),MATCH(A.Dep9SepList!E$1,manifest_11Sep!$A$1:$V$1,0))</f>
        <v>Florencia Amacna</v>
      </c>
      <c r="F1244" s="13" t="str">
        <f t="array" ref="F1244">INDEX(manifest_11Sep!$A$1:$V$3202,MATCH($B1244,manifest_11Sep!$B$1:$B$3202,0),MATCH(A.Dep9SepList!F$1,manifest_11Sep!$A$1:$V$1,0))</f>
        <v>Griffin</v>
      </c>
      <c r="G1244" s="13">
        <f t="array" ref="G1244">INDEX(manifest_11Sep!$A$1:$V$3202,MATCH($B1244,manifest_11Sep!$B$1:$B$3202,0),MATCH(A.Dep9SepList!G$1,manifest_11Sep!$A$1:$V$1,0))</f>
        <v>55</v>
      </c>
      <c r="H1244" s="13" t="str">
        <f t="array" ref="H1244">INDEX(manifest_11Sep!$A$1:$V$3202,MATCH($B1244,manifest_11Sep!$B$1:$B$3202,0),MATCH(A.Dep9SepList!H$1,manifest_11Sep!$A$1:$V$1,0))</f>
        <v>Dondon Dimailig</v>
      </c>
      <c r="I1244" s="13" t="str">
        <f t="array" ref="I1244">INDEX(manifest_11Sep!$A$1:$V$3202,MATCH($B1244,manifest_11Sep!$B$1:$B$3202,0),MATCH(A.Dep9SepList!I$1,manifest_11Sep!$A$1:$V$1,0))</f>
        <v>Delta</v>
      </c>
      <c r="J1244" s="13" t="str">
        <f t="array" ref="J1244">INDEX(manifest_11Sep!$A$1:$V$3202,MATCH($B1244,manifest_11Sep!$B$1:$B$3202,0),MATCH(A.Dep9SepList!J$1,manifest_11Sep!$A$1:$V$1,0))</f>
        <v>DL 172</v>
      </c>
      <c r="K1244" s="32" t="str">
        <f t="array" ref="K1244">INDEX(manifest_11Sep!$A$1:$V$3202,MATCH($B1244,manifest_11Sep!$B$1:$B$3202,0),MATCH(A.Dep9SepList!K$1,manifest_11Sep!$A$1:$V$1,0))</f>
        <v>18-thg 9-25</v>
      </c>
      <c r="L1244" s="20">
        <f t="array" ref="L1244">INDEX(manifest_11Sep!$A$1:$V$3202,MATCH($B1244,manifest_11Sep!$B$1:$B$3202,0),MATCH(A.Dep9SepList!L$1,manifest_11Sep!$A$1:$V$1,0))</f>
        <v>0.81944444444444442</v>
      </c>
      <c r="M1244" s="13" t="str">
        <f t="array" ref="M1244">INDEX(manifest_11Sep!$A$1:$V$3202,MATCH($B1244,manifest_11Sep!$B$1:$B$3202,0),MATCH(A.Dep9SepList!M$1,manifest_11Sep!$A$1:$V$1,0))</f>
        <v>ICN-T2</v>
      </c>
      <c r="N1244" s="13" t="str">
        <f t="array" ref="N1244">INDEX(manifest_11Sep!$A$1:$V$3202,MATCH($B1244,manifest_11Sep!$B$1:$B$3202,0),MATCH(A.Dep9SepList!N$1,manifest_11Sep!$A$1:$V$1,0))</f>
        <v>LOTTE</v>
      </c>
      <c r="O1244" s="31"/>
      <c r="P1244" s="20" t="e" cm="1" vm="1">
        <f t="array" aca="1" ref="P1244" ca="1">IF(J1244="","",_xlfn.XLOOKUP(J1244&amp;N1244,'A.Departure Grouping'!AQ:AQ&amp;'A.Departure Grouping'!AP:AP,'A.Departure Grouping'!AR:AR,"",0))</f>
        <v>#NAME?</v>
      </c>
      <c r="Q1244" s="13">
        <v>15262388</v>
      </c>
      <c r="R1244" s="13" t="s">
        <v>61</v>
      </c>
      <c r="S1244" s="13">
        <f t="array" ref="S1244">INDEX(manifest_11Sep!$A$1:$V$3202,MATCH($B1244,manifest_11Sep!$B$1:$B$3202,0),MATCH(A.Dep9SepList!S$1,manifest_11Sep!$A$1:$V$1,0))</f>
        <v>0</v>
      </c>
      <c r="T1244" s="13"/>
    </row>
    <row r="1245" spans="1:22">
      <c r="A1245" s="13" t="str">
        <f t="array" ref="A1245">INDEX(manifest_11Sep!$A$1:$V$3202,MATCH($B1245,manifest_11Sep!$B$1:$B$3202,0),MATCH(A.Dep9SepList!A$1,manifest_11Sep!$A$1:$V$1,0))</f>
        <v>A</v>
      </c>
      <c r="B1245" s="13" t="s">
        <v>3090</v>
      </c>
      <c r="C1245" s="13" t="str">
        <f t="array" ref="C1245">INDEX(manifest_11Sep!$A$1:$V$3202,MATCH($B1245,manifest_11Sep!$B$1:$B$3202,0),MATCH(A.Dep9SepList!C$1,manifest_11Sep!$A$1:$V$1,0))</f>
        <v>C5NVM6C28XH</v>
      </c>
      <c r="D1245" s="13" t="str">
        <f t="array" ref="D1245">INDEX(manifest_11Sep!$A$1:$V$3202,MATCH($B1245,manifest_11Sep!$B$1:$B$3202,0),MATCH(A.Dep9SepList!D$1,manifest_11Sep!$A$1:$V$1,0))</f>
        <v>Female</v>
      </c>
      <c r="E1245" s="13" t="str">
        <f t="array" ref="E1245">INDEX(manifest_11Sep!$A$1:$V$3202,MATCH($B1245,manifest_11Sep!$B$1:$B$3202,0),MATCH(A.Dep9SepList!E$1,manifest_11Sep!$A$1:$V$1,0))</f>
        <v>Gabriella Ebiagbere</v>
      </c>
      <c r="F1245" s="13" t="str">
        <f t="array" ref="F1245">INDEX(manifest_11Sep!$A$1:$V$3202,MATCH($B1245,manifest_11Sep!$B$1:$B$3202,0),MATCH(A.Dep9SepList!F$1,manifest_11Sep!$A$1:$V$1,0))</f>
        <v>Bashorun</v>
      </c>
      <c r="G1245" s="13">
        <f t="array" ref="G1245">INDEX(manifest_11Sep!$A$1:$V$3202,MATCH($B1245,manifest_11Sep!$B$1:$B$3202,0),MATCH(A.Dep9SepList!G$1,manifest_11Sep!$A$1:$V$1,0))</f>
        <v>41</v>
      </c>
      <c r="H1245" s="13" t="str">
        <f t="array" ref="H1245">INDEX(manifest_11Sep!$A$1:$V$3202,MATCH($B1245,manifest_11Sep!$B$1:$B$3202,0),MATCH(A.Dep9SepList!H$1,manifest_11Sep!$A$1:$V$1,0))</f>
        <v>Kenny Sowunmi</v>
      </c>
      <c r="I1245" s="13" t="str">
        <f t="array" ref="I1245">INDEX(manifest_11Sep!$A$1:$V$3202,MATCH($B1245,manifest_11Sep!$B$1:$B$3202,0),MATCH(A.Dep9SepList!I$1,manifest_11Sep!$A$1:$V$1,0))</f>
        <v>Delta</v>
      </c>
      <c r="J1245" s="13" t="str">
        <f t="array" ref="J1245">INDEX(manifest_11Sep!$A$1:$V$3202,MATCH($B1245,manifest_11Sep!$B$1:$B$3202,0),MATCH(A.Dep9SepList!J$1,manifest_11Sep!$A$1:$V$1,0))</f>
        <v>DL 172</v>
      </c>
      <c r="K1245" s="32" t="str">
        <f t="array" ref="K1245">INDEX(manifest_11Sep!$A$1:$V$3202,MATCH($B1245,manifest_11Sep!$B$1:$B$3202,0),MATCH(A.Dep9SepList!K$1,manifest_11Sep!$A$1:$V$1,0))</f>
        <v>18-thg 9-25</v>
      </c>
      <c r="L1245" s="20">
        <f t="array" ref="L1245">INDEX(manifest_11Sep!$A$1:$V$3202,MATCH($B1245,manifest_11Sep!$B$1:$B$3202,0),MATCH(A.Dep9SepList!L$1,manifest_11Sep!$A$1:$V$1,0))</f>
        <v>0.81944444444444442</v>
      </c>
      <c r="M1245" s="13" t="str">
        <f t="array" ref="M1245">INDEX(manifest_11Sep!$A$1:$V$3202,MATCH($B1245,manifest_11Sep!$B$1:$B$3202,0),MATCH(A.Dep9SepList!M$1,manifest_11Sep!$A$1:$V$1,0))</f>
        <v>ICN-T2</v>
      </c>
      <c r="N1245" s="13" t="str">
        <f t="array" ref="N1245">INDEX(manifest_11Sep!$A$1:$V$3202,MATCH($B1245,manifest_11Sep!$B$1:$B$3202,0),MATCH(A.Dep9SepList!N$1,manifest_11Sep!$A$1:$V$1,0))</f>
        <v>LOTTE</v>
      </c>
      <c r="O1245" s="31"/>
      <c r="P1245" s="20" t="e" cm="1" vm="1">
        <f t="array" aca="1" ref="P1245" ca="1">IF(J1245="","",_xlfn.XLOOKUP(J1245&amp;N1245,'A.Departure Grouping'!AQ:AQ&amp;'A.Departure Grouping'!AP:AP,'A.Departure Grouping'!AR:AR,"",0))</f>
        <v>#NAME?</v>
      </c>
      <c r="Q1245" s="13">
        <v>15262450</v>
      </c>
      <c r="R1245" s="13" t="s">
        <v>43</v>
      </c>
      <c r="S1245" s="13">
        <f t="array" ref="S1245">INDEX(manifest_11Sep!$A$1:$V$3202,MATCH($B1245,manifest_11Sep!$B$1:$B$3202,0),MATCH(A.Dep9SepList!S$1,manifest_11Sep!$A$1:$V$1,0))</f>
        <v>0</v>
      </c>
      <c r="T1245" s="17"/>
    </row>
    <row r="1246" spans="1:22">
      <c r="A1246" s="13" t="str">
        <f t="array" ref="A1246">INDEX(manifest_11Sep!$A$1:$V$3202,MATCH($B1246,manifest_11Sep!$B$1:$B$3202,0),MATCH(A.Dep9SepList!A$1,manifest_11Sep!$A$1:$V$1,0))</f>
        <v>A</v>
      </c>
      <c r="B1246" s="13" t="s">
        <v>3100</v>
      </c>
      <c r="C1246" s="13" t="str">
        <f t="array" ref="C1246">INDEX(manifest_11Sep!$A$1:$V$3202,MATCH($B1246,manifest_11Sep!$B$1:$B$3202,0),MATCH(A.Dep9SepList!C$1,manifest_11Sep!$A$1:$V$1,0))</f>
        <v>CHN8V4F6KDL</v>
      </c>
      <c r="D1246" s="13" t="str">
        <f t="array" ref="D1246">INDEX(manifest_11Sep!$A$1:$V$3202,MATCH($B1246,manifest_11Sep!$B$1:$B$3202,0),MATCH(A.Dep9SepList!D$1,manifest_11Sep!$A$1:$V$1,0))</f>
        <v>Male</v>
      </c>
      <c r="E1246" s="13" t="str">
        <f t="array" ref="E1246">INDEX(manifest_11Sep!$A$1:$V$3202,MATCH($B1246,manifest_11Sep!$B$1:$B$3202,0),MATCH(A.Dep9SepList!E$1,manifest_11Sep!$A$1:$V$1,0))</f>
        <v>Oluwaseun Adegboyega</v>
      </c>
      <c r="F1246" s="13" t="str">
        <f t="array" ref="F1246">INDEX(manifest_11Sep!$A$1:$V$3202,MATCH($B1246,manifest_11Sep!$B$1:$B$3202,0),MATCH(A.Dep9SepList!F$1,manifest_11Sep!$A$1:$V$1,0))</f>
        <v>Lawal</v>
      </c>
      <c r="G1246" s="13">
        <f t="array" ref="G1246">INDEX(manifest_11Sep!$A$1:$V$3202,MATCH($B1246,manifest_11Sep!$B$1:$B$3202,0),MATCH(A.Dep9SepList!G$1,manifest_11Sep!$A$1:$V$1,0))</f>
        <v>49</v>
      </c>
      <c r="H1246" s="13" t="str">
        <f t="array" ref="H1246">INDEX(manifest_11Sep!$A$1:$V$3202,MATCH($B1246,manifest_11Sep!$B$1:$B$3202,0),MATCH(A.Dep9SepList!H$1,manifest_11Sep!$A$1:$V$1,0))</f>
        <v>Kenny Sowunmi</v>
      </c>
      <c r="I1246" s="13" t="str">
        <f t="array" ref="I1246">INDEX(manifest_11Sep!$A$1:$V$3202,MATCH($B1246,manifest_11Sep!$B$1:$B$3202,0),MATCH(A.Dep9SepList!I$1,manifest_11Sep!$A$1:$V$1,0))</f>
        <v>Delta</v>
      </c>
      <c r="J1246" s="13" t="str">
        <f t="array" ref="J1246">INDEX(manifest_11Sep!$A$1:$V$3202,MATCH($B1246,manifest_11Sep!$B$1:$B$3202,0),MATCH(A.Dep9SepList!J$1,manifest_11Sep!$A$1:$V$1,0))</f>
        <v>DL 172</v>
      </c>
      <c r="K1246" s="32" t="str">
        <f t="array" ref="K1246">INDEX(manifest_11Sep!$A$1:$V$3202,MATCH($B1246,manifest_11Sep!$B$1:$B$3202,0),MATCH(A.Dep9SepList!K$1,manifest_11Sep!$A$1:$V$1,0))</f>
        <v>18-thg 9-25</v>
      </c>
      <c r="L1246" s="20">
        <f t="array" ref="L1246">INDEX(manifest_11Sep!$A$1:$V$3202,MATCH($B1246,manifest_11Sep!$B$1:$B$3202,0),MATCH(A.Dep9SepList!L$1,manifest_11Sep!$A$1:$V$1,0))</f>
        <v>0.81944444444444442</v>
      </c>
      <c r="M1246" s="13" t="str">
        <f t="array" ref="M1246">INDEX(manifest_11Sep!$A$1:$V$3202,MATCH($B1246,manifest_11Sep!$B$1:$B$3202,0),MATCH(A.Dep9SepList!M$1,manifest_11Sep!$A$1:$V$1,0))</f>
        <v>ICN-T2</v>
      </c>
      <c r="N1246" s="13" t="str">
        <f t="array" ref="N1246">INDEX(manifest_11Sep!$A$1:$V$3202,MATCH($B1246,manifest_11Sep!$B$1:$B$3202,0),MATCH(A.Dep9SepList!N$1,manifest_11Sep!$A$1:$V$1,0))</f>
        <v>LOTTE</v>
      </c>
      <c r="O1246" s="31"/>
      <c r="P1246" s="20" t="e" cm="1" vm="1">
        <f t="array" aca="1" ref="P1246" ca="1">IF(J1246="","",_xlfn.XLOOKUP(J1246&amp;N1246,'A.Departure Grouping'!AQ:AQ&amp;'A.Departure Grouping'!AP:AP,'A.Departure Grouping'!AR:AR,"",0))</f>
        <v>#NAME?</v>
      </c>
      <c r="Q1246" s="13">
        <v>15262451</v>
      </c>
      <c r="R1246" s="13" t="s">
        <v>61</v>
      </c>
      <c r="S1246" s="13">
        <f t="array" ref="S1246">INDEX(manifest_11Sep!$A$1:$V$3202,MATCH($B1246,manifest_11Sep!$B$1:$B$3202,0),MATCH(A.Dep9SepList!S$1,manifest_11Sep!$A$1:$V$1,0))</f>
        <v>0</v>
      </c>
      <c r="T1246" s="17"/>
    </row>
    <row r="1247" spans="1:22" hidden="1">
      <c r="A1247" s="13" t="str">
        <f t="array" ref="A1247">INDEX(manifest_11Sep!$A$1:$V$3202,MATCH($B1247,manifest_11Sep!$B$1:$B$3202,0),MATCH(A.Dep9SepList!A$1,manifest_11Sep!$A$1:$V$1,0))</f>
        <v>A</v>
      </c>
      <c r="B1247" s="13" t="s">
        <v>1885</v>
      </c>
      <c r="C1247" s="13" t="str">
        <f t="array" ref="C1247">INDEX(manifest_11Sep!$A$1:$V$3202,MATCH($B1247,manifest_11Sep!$B$1:$B$3202,0),MATCH(A.Dep9SepList!C$1,manifest_11Sep!$A$1:$V$1,0))</f>
        <v>L6NF7D7HCMX</v>
      </c>
      <c r="D1247" s="13" t="str">
        <f t="array" ref="D1247">INDEX(manifest_11Sep!$A$1:$V$3202,MATCH($B1247,manifest_11Sep!$B$1:$B$3202,0),MATCH(A.Dep9SepList!D$1,manifest_11Sep!$A$1:$V$1,0))</f>
        <v>Male</v>
      </c>
      <c r="E1247" s="13" t="str">
        <f t="array" ref="E1247">INDEX(manifest_11Sep!$A$1:$V$3202,MATCH($B1247,manifest_11Sep!$B$1:$B$3202,0),MATCH(A.Dep9SepList!E$1,manifest_11Sep!$A$1:$V$1,0))</f>
        <v>Keithlyn Freeston</v>
      </c>
      <c r="F1247" s="13" t="str">
        <f t="array" ref="F1247">INDEX(manifest_11Sep!$A$1:$V$3202,MATCH($B1247,manifest_11Sep!$B$1:$B$3202,0),MATCH(A.Dep9SepList!F$1,manifest_11Sep!$A$1:$V$1,0))</f>
        <v>Simon</v>
      </c>
      <c r="G1247" s="13">
        <f t="array" ref="G1247">INDEX(manifest_11Sep!$A$1:$V$3202,MATCH($B1247,manifest_11Sep!$B$1:$B$3202,0),MATCH(A.Dep9SepList!G$1,manifest_11Sep!$A$1:$V$1,0))</f>
        <v>54</v>
      </c>
      <c r="H1247" s="13" t="str">
        <f t="array" ref="H1247">INDEX(manifest_11Sep!$A$1:$V$3202,MATCH($B1247,manifest_11Sep!$B$1:$B$3202,0),MATCH(A.Dep9SepList!H$1,manifest_11Sep!$A$1:$V$1,0))</f>
        <v>CK Yau</v>
      </c>
      <c r="I1247" s="13" t="str">
        <f t="array" ref="I1247">INDEX(manifest_11Sep!$A$1:$V$3202,MATCH($B1247,manifest_11Sep!$B$1:$B$3202,0),MATCH(A.Dep9SepList!I$1,manifest_11Sep!$A$1:$V$1,0))</f>
        <v>Delta</v>
      </c>
      <c r="J1247" s="13" t="str">
        <f t="array" ref="J1247">INDEX(manifest_11Sep!$A$1:$V$3202,MATCH($B1247,manifest_11Sep!$B$1:$B$3202,0),MATCH(A.Dep9SepList!J$1,manifest_11Sep!$A$1:$V$1,0))</f>
        <v>DL 172</v>
      </c>
      <c r="K1247" s="32" t="str">
        <f t="array" ref="K1247">INDEX(manifest_11Sep!$A$1:$V$3202,MATCH($B1247,manifest_11Sep!$B$1:$B$3202,0),MATCH(A.Dep9SepList!K$1,manifest_11Sep!$A$1:$V$1,0))</f>
        <v>18-thg 9-25</v>
      </c>
      <c r="L1247" s="20">
        <f t="array" ref="L1247">INDEX(manifest_11Sep!$A$1:$V$3202,MATCH($B1247,manifest_11Sep!$B$1:$B$3202,0),MATCH(A.Dep9SepList!L$1,manifest_11Sep!$A$1:$V$1,0))</f>
        <v>0.81944444444444442</v>
      </c>
      <c r="M1247" s="13" t="str">
        <f t="array" ref="M1247">INDEX(manifest_11Sep!$A$1:$V$3202,MATCH($B1247,manifest_11Sep!$B$1:$B$3202,0),MATCH(A.Dep9SepList!M$1,manifest_11Sep!$A$1:$V$1,0))</f>
        <v>ICN-T2</v>
      </c>
      <c r="N1247" s="13" t="str">
        <f t="array" ref="N1247">INDEX(manifest_11Sep!$A$1:$V$3202,MATCH($B1247,manifest_11Sep!$B$1:$B$3202,0),MATCH(A.Dep9SepList!N$1,manifest_11Sep!$A$1:$V$1,0))</f>
        <v>THE PLAZA</v>
      </c>
      <c r="O1247" s="31"/>
      <c r="P1247" s="20" t="e" cm="1" vm="1">
        <f t="array" aca="1" ref="P1247" ca="1">IF(J1247="","",_xlfn.XLOOKUP(J1247&amp;N1247,'A.Departure Grouping'!AQ:AQ&amp;'A.Departure Grouping'!AP:AP,'A.Departure Grouping'!AR:AR,"",0))</f>
        <v>#NAME?</v>
      </c>
      <c r="Q1247" s="13">
        <v>70277574</v>
      </c>
      <c r="R1247" s="13" t="s">
        <v>61</v>
      </c>
      <c r="S1247" s="13">
        <f t="array" ref="S1247">INDEX(manifest_11Sep!$A$1:$V$3202,MATCH($B1247,manifest_11Sep!$B$1:$B$3202,0),MATCH(A.Dep9SepList!S$1,manifest_11Sep!$A$1:$V$1,0))</f>
        <v>0</v>
      </c>
      <c r="T1247" s="17"/>
      <c r="V1247" s="3"/>
    </row>
    <row r="1248" spans="1:22" hidden="1">
      <c r="A1248" s="13" t="str">
        <f t="array" ref="A1248">INDEX(manifest_11Sep!$A$1:$V$3202,MATCH($B1248,manifest_11Sep!$B$1:$B$3202,0),MATCH(A.Dep9SepList!A$1,manifest_11Sep!$A$1:$V$1,0))</f>
        <v>A</v>
      </c>
      <c r="B1248" s="13" t="s">
        <v>1888</v>
      </c>
      <c r="C1248" s="13" t="str">
        <f t="array" ref="C1248">INDEX(manifest_11Sep!$A$1:$V$3202,MATCH($B1248,manifest_11Sep!$B$1:$B$3202,0),MATCH(A.Dep9SepList!C$1,manifest_11Sep!$A$1:$V$1,0))</f>
        <v>L6NF7D7HCMX</v>
      </c>
      <c r="D1248" s="13" t="str">
        <f t="array" ref="D1248">INDEX(manifest_11Sep!$A$1:$V$3202,MATCH($B1248,manifest_11Sep!$B$1:$B$3202,0),MATCH(A.Dep9SepList!D$1,manifest_11Sep!$A$1:$V$1,0))</f>
        <v>Female</v>
      </c>
      <c r="E1248" s="13" t="str">
        <f t="array" ref="E1248">INDEX(manifest_11Sep!$A$1:$V$3202,MATCH($B1248,manifest_11Sep!$B$1:$B$3202,0),MATCH(A.Dep9SepList!E$1,manifest_11Sep!$A$1:$V$1,0))</f>
        <v>Ingrid Amelita</v>
      </c>
      <c r="F1248" s="13" t="str">
        <f t="array" ref="F1248">INDEX(manifest_11Sep!$A$1:$V$3202,MATCH($B1248,manifest_11Sep!$B$1:$B$3202,0),MATCH(A.Dep9SepList!F$1,manifest_11Sep!$A$1:$V$1,0))</f>
        <v>Harris</v>
      </c>
      <c r="G1248" s="13">
        <f t="array" ref="G1248">INDEX(manifest_11Sep!$A$1:$V$3202,MATCH($B1248,manifest_11Sep!$B$1:$B$3202,0),MATCH(A.Dep9SepList!G$1,manifest_11Sep!$A$1:$V$1,0))</f>
        <v>55</v>
      </c>
      <c r="H1248" s="13" t="str">
        <f t="array" ref="H1248">INDEX(manifest_11Sep!$A$1:$V$3202,MATCH($B1248,manifest_11Sep!$B$1:$B$3202,0),MATCH(A.Dep9SepList!H$1,manifest_11Sep!$A$1:$V$1,0))</f>
        <v>CK Yau</v>
      </c>
      <c r="I1248" s="13" t="str">
        <f t="array" ref="I1248">INDEX(manifest_11Sep!$A$1:$V$3202,MATCH($B1248,manifest_11Sep!$B$1:$B$3202,0),MATCH(A.Dep9SepList!I$1,manifest_11Sep!$A$1:$V$1,0))</f>
        <v>Delta</v>
      </c>
      <c r="J1248" s="13" t="str">
        <f t="array" ref="J1248">INDEX(manifest_11Sep!$A$1:$V$3202,MATCH($B1248,manifest_11Sep!$B$1:$B$3202,0),MATCH(A.Dep9SepList!J$1,manifest_11Sep!$A$1:$V$1,0))</f>
        <v>DL 172</v>
      </c>
      <c r="K1248" s="32" t="str">
        <f t="array" ref="K1248">INDEX(manifest_11Sep!$A$1:$V$3202,MATCH($B1248,manifest_11Sep!$B$1:$B$3202,0),MATCH(A.Dep9SepList!K$1,manifest_11Sep!$A$1:$V$1,0))</f>
        <v>18-thg 9-25</v>
      </c>
      <c r="L1248" s="20">
        <f t="array" ref="L1248">INDEX(manifest_11Sep!$A$1:$V$3202,MATCH($B1248,manifest_11Sep!$B$1:$B$3202,0),MATCH(A.Dep9SepList!L$1,manifest_11Sep!$A$1:$V$1,0))</f>
        <v>0.81944444444444442</v>
      </c>
      <c r="M1248" s="13" t="str">
        <f t="array" ref="M1248">INDEX(manifest_11Sep!$A$1:$V$3202,MATCH($B1248,manifest_11Sep!$B$1:$B$3202,0),MATCH(A.Dep9SepList!M$1,manifest_11Sep!$A$1:$V$1,0))</f>
        <v>ICN-T2</v>
      </c>
      <c r="N1248" s="13" t="str">
        <f t="array" ref="N1248">INDEX(manifest_11Sep!$A$1:$V$3202,MATCH($B1248,manifest_11Sep!$B$1:$B$3202,0),MATCH(A.Dep9SepList!N$1,manifest_11Sep!$A$1:$V$1,0))</f>
        <v>THE PLAZA</v>
      </c>
      <c r="O1248" s="31"/>
      <c r="P1248" s="20" t="e" cm="1" vm="1">
        <f t="array" aca="1" ref="P1248" ca="1">IF(J1248="","",_xlfn.XLOOKUP(J1248&amp;N1248,'A.Departure Grouping'!AQ:AQ&amp;'A.Departure Grouping'!AP:AP,'A.Departure Grouping'!AR:AR,"",0))</f>
        <v>#NAME?</v>
      </c>
      <c r="Q1248" s="13">
        <v>70277574</v>
      </c>
      <c r="R1248" s="13" t="s">
        <v>61</v>
      </c>
      <c r="S1248" s="13">
        <f t="array" ref="S1248">INDEX(manifest_11Sep!$A$1:$V$3202,MATCH($B1248,manifest_11Sep!$B$1:$B$3202,0),MATCH(A.Dep9SepList!S$1,manifest_11Sep!$A$1:$V$1,0))</f>
        <v>0</v>
      </c>
      <c r="T1248" s="17"/>
      <c r="U1248" s="3"/>
    </row>
    <row r="1249" spans="1:21" hidden="1">
      <c r="A1249" s="13" t="str">
        <f t="array" ref="A1249">INDEX(manifest_11Sep!$A$1:$V$3202,MATCH($B1249,manifest_11Sep!$B$1:$B$3202,0),MATCH(A.Dep9SepList!A$1,manifest_11Sep!$A$1:$V$1,0))</f>
        <v>A</v>
      </c>
      <c r="B1249" s="13" t="s">
        <v>3159</v>
      </c>
      <c r="C1249" s="13" t="str">
        <f t="array" ref="C1249">INDEX(manifest_11Sep!$A$1:$V$3202,MATCH($B1249,manifest_11Sep!$B$1:$B$3202,0),MATCH(A.Dep9SepList!C$1,manifest_11Sep!$A$1:$V$1,0))</f>
        <v>PHNYZMWLRDT</v>
      </c>
      <c r="D1249" s="13" t="str">
        <f t="array" ref="D1249">INDEX(manifest_11Sep!$A$1:$V$3202,MATCH($B1249,manifest_11Sep!$B$1:$B$3202,0),MATCH(A.Dep9SepList!D$1,manifest_11Sep!$A$1:$V$1,0))</f>
        <v>Female</v>
      </c>
      <c r="E1249" s="13" t="str">
        <f t="array" ref="E1249">INDEX(manifest_11Sep!$A$1:$V$3202,MATCH($B1249,manifest_11Sep!$B$1:$B$3202,0),MATCH(A.Dep9SepList!E$1,manifest_11Sep!$A$1:$V$1,0))</f>
        <v>Lisette</v>
      </c>
      <c r="F1249" s="13" t="str">
        <f t="array" ref="F1249">INDEX(manifest_11Sep!$A$1:$V$3202,MATCH($B1249,manifest_11Sep!$B$1:$B$3202,0),MATCH(A.Dep9SepList!F$1,manifest_11Sep!$A$1:$V$1,0))</f>
        <v>Mandwee Ndzie</v>
      </c>
      <c r="G1249" s="13">
        <f t="array" ref="G1249">INDEX(manifest_11Sep!$A$1:$V$3202,MATCH($B1249,manifest_11Sep!$B$1:$B$3202,0),MATCH(A.Dep9SepList!G$1,manifest_11Sep!$A$1:$V$1,0))</f>
        <v>52</v>
      </c>
      <c r="H1249" s="13" t="str">
        <f t="array" ref="H1249">INDEX(manifest_11Sep!$A$1:$V$3202,MATCH($B1249,manifest_11Sep!$B$1:$B$3202,0),MATCH(A.Dep9SepList!H$1,manifest_11Sep!$A$1:$V$1,0))</f>
        <v>Lijoy Thomas</v>
      </c>
      <c r="I1249" s="13" t="str">
        <f t="array" ref="I1249">INDEX(manifest_11Sep!$A$1:$V$3202,MATCH($B1249,manifest_11Sep!$B$1:$B$3202,0),MATCH(A.Dep9SepList!I$1,manifest_11Sep!$A$1:$V$1,0))</f>
        <v>Delta</v>
      </c>
      <c r="J1249" s="13" t="str">
        <f t="array" ref="J1249">INDEX(manifest_11Sep!$A$1:$V$3202,MATCH($B1249,manifest_11Sep!$B$1:$B$3202,0),MATCH(A.Dep9SepList!J$1,manifest_11Sep!$A$1:$V$1,0))</f>
        <v>DL 172</v>
      </c>
      <c r="K1249" s="32" t="str">
        <f t="array" ref="K1249">INDEX(manifest_11Sep!$A$1:$V$3202,MATCH($B1249,manifest_11Sep!$B$1:$B$3202,0),MATCH(A.Dep9SepList!K$1,manifest_11Sep!$A$1:$V$1,0))</f>
        <v>18-thg 9-25</v>
      </c>
      <c r="L1249" s="20">
        <f t="array" ref="L1249">INDEX(manifest_11Sep!$A$1:$V$3202,MATCH($B1249,manifest_11Sep!$B$1:$B$3202,0),MATCH(A.Dep9SepList!L$1,manifest_11Sep!$A$1:$V$1,0))</f>
        <v>0.81944444444444442</v>
      </c>
      <c r="M1249" s="13" t="str">
        <f t="array" ref="M1249">INDEX(manifest_11Sep!$A$1:$V$3202,MATCH($B1249,manifest_11Sep!$B$1:$B$3202,0),MATCH(A.Dep9SepList!M$1,manifest_11Sep!$A$1:$V$1,0))</f>
        <v>ICN-T2</v>
      </c>
      <c r="N1249" s="13" t="str">
        <f t="array" ref="N1249">INDEX(manifest_11Sep!$A$1:$V$3202,MATCH($B1249,manifest_11Sep!$B$1:$B$3202,0),MATCH(A.Dep9SepList!N$1,manifest_11Sep!$A$1:$V$1,0))</f>
        <v>THE PLAZA</v>
      </c>
      <c r="O1249" s="31"/>
      <c r="P1249" s="20" t="e" cm="1" vm="1">
        <f t="array" aca="1" ref="P1249" ca="1">IF(J1249="","",_xlfn.XLOOKUP(J1249&amp;N1249,'A.Departure Grouping'!AQ:AQ&amp;'A.Departure Grouping'!AP:AP,'A.Departure Grouping'!AR:AR,"",0))</f>
        <v>#NAME?</v>
      </c>
      <c r="Q1249" s="13">
        <v>70508959</v>
      </c>
      <c r="R1249" s="13" t="s">
        <v>43</v>
      </c>
      <c r="S1249" s="13">
        <f t="array" ref="S1249">INDEX(manifest_11Sep!$A$1:$V$3202,MATCH($B1249,manifest_11Sep!$B$1:$B$3202,0),MATCH(A.Dep9SepList!S$1,manifest_11Sep!$A$1:$V$1,0))</f>
        <v>0</v>
      </c>
      <c r="T1249" s="17"/>
    </row>
    <row r="1250" spans="1:21" hidden="1">
      <c r="A1250" s="13" t="str">
        <f t="array" ref="A1250">INDEX(manifest_11Sep!$A$1:$V$3202,MATCH($B1250,manifest_11Sep!$B$1:$B$3202,0),MATCH(A.Dep9SepList!A$1,manifest_11Sep!$A$1:$V$1,0))</f>
        <v>A</v>
      </c>
      <c r="B1250" s="13" t="s">
        <v>3163</v>
      </c>
      <c r="C1250" s="13" t="str">
        <f t="array" ref="C1250">INDEX(manifest_11Sep!$A$1:$V$3202,MATCH($B1250,manifest_11Sep!$B$1:$B$3202,0),MATCH(A.Dep9SepList!C$1,manifest_11Sep!$A$1:$V$1,0))</f>
        <v>PHNYZMWLRDT</v>
      </c>
      <c r="D1250" s="13" t="str">
        <f t="array" ref="D1250">INDEX(manifest_11Sep!$A$1:$V$3202,MATCH($B1250,manifest_11Sep!$B$1:$B$3202,0),MATCH(A.Dep9SepList!D$1,manifest_11Sep!$A$1:$V$1,0))</f>
        <v>Male</v>
      </c>
      <c r="E1250" s="13" t="str">
        <f t="array" ref="E1250">INDEX(manifest_11Sep!$A$1:$V$3202,MATCH($B1250,manifest_11Sep!$B$1:$B$3202,0),MATCH(A.Dep9SepList!E$1,manifest_11Sep!$A$1:$V$1,0))</f>
        <v>Lennon Joseph</v>
      </c>
      <c r="F1250" s="13" t="str">
        <f t="array" ref="F1250">INDEX(manifest_11Sep!$A$1:$V$3202,MATCH($B1250,manifest_11Sep!$B$1:$B$3202,0),MATCH(A.Dep9SepList!F$1,manifest_11Sep!$A$1:$V$1,0))</f>
        <v>Mandwee</v>
      </c>
      <c r="G1250" s="13">
        <f t="array" ref="G1250">INDEX(manifest_11Sep!$A$1:$V$3202,MATCH($B1250,manifest_11Sep!$B$1:$B$3202,0),MATCH(A.Dep9SepList!G$1,manifest_11Sep!$A$1:$V$1,0))</f>
        <v>42</v>
      </c>
      <c r="H1250" s="13" t="str">
        <f t="array" ref="H1250">INDEX(manifest_11Sep!$A$1:$V$3202,MATCH($B1250,manifest_11Sep!$B$1:$B$3202,0),MATCH(A.Dep9SepList!H$1,manifest_11Sep!$A$1:$V$1,0))</f>
        <v>Lijoy Thomas</v>
      </c>
      <c r="I1250" s="13" t="str">
        <f t="array" ref="I1250">INDEX(manifest_11Sep!$A$1:$V$3202,MATCH($B1250,manifest_11Sep!$B$1:$B$3202,0),MATCH(A.Dep9SepList!I$1,manifest_11Sep!$A$1:$V$1,0))</f>
        <v>Delta</v>
      </c>
      <c r="J1250" s="13" t="str">
        <f t="array" ref="J1250">INDEX(manifest_11Sep!$A$1:$V$3202,MATCH($B1250,manifest_11Sep!$B$1:$B$3202,0),MATCH(A.Dep9SepList!J$1,manifest_11Sep!$A$1:$V$1,0))</f>
        <v>DL 172</v>
      </c>
      <c r="K1250" s="32" t="str">
        <f t="array" ref="K1250">INDEX(manifest_11Sep!$A$1:$V$3202,MATCH($B1250,manifest_11Sep!$B$1:$B$3202,0),MATCH(A.Dep9SepList!K$1,manifest_11Sep!$A$1:$V$1,0))</f>
        <v>18-thg 9-25</v>
      </c>
      <c r="L1250" s="20">
        <f t="array" ref="L1250">INDEX(manifest_11Sep!$A$1:$V$3202,MATCH($B1250,manifest_11Sep!$B$1:$B$3202,0),MATCH(A.Dep9SepList!L$1,manifest_11Sep!$A$1:$V$1,0))</f>
        <v>0.81944444444444442</v>
      </c>
      <c r="M1250" s="13" t="str">
        <f t="array" ref="M1250">INDEX(manifest_11Sep!$A$1:$V$3202,MATCH($B1250,manifest_11Sep!$B$1:$B$3202,0),MATCH(A.Dep9SepList!M$1,manifest_11Sep!$A$1:$V$1,0))</f>
        <v>ICN-T2</v>
      </c>
      <c r="N1250" s="13" t="str">
        <f t="array" ref="N1250">INDEX(manifest_11Sep!$A$1:$V$3202,MATCH($B1250,manifest_11Sep!$B$1:$B$3202,0),MATCH(A.Dep9SepList!N$1,manifest_11Sep!$A$1:$V$1,0))</f>
        <v>THE PLAZA</v>
      </c>
      <c r="O1250" s="31"/>
      <c r="P1250" s="20" t="e" cm="1" vm="1">
        <f t="array" aca="1" ref="P1250" ca="1">IF(J1250="","",_xlfn.XLOOKUP(J1250&amp;N1250,'A.Departure Grouping'!AQ:AQ&amp;'A.Departure Grouping'!AP:AP,'A.Departure Grouping'!AR:AR,"",0))</f>
        <v>#NAME?</v>
      </c>
      <c r="Q1250" s="13">
        <v>70508959</v>
      </c>
      <c r="R1250" s="13" t="s">
        <v>43</v>
      </c>
      <c r="S1250" s="13">
        <f t="array" ref="S1250">INDEX(manifest_11Sep!$A$1:$V$3202,MATCH($B1250,manifest_11Sep!$B$1:$B$3202,0),MATCH(A.Dep9SepList!S$1,manifest_11Sep!$A$1:$V$1,0))</f>
        <v>0</v>
      </c>
      <c r="T1250" s="17"/>
    </row>
    <row r="1251" spans="1:21" hidden="1">
      <c r="A1251" s="13" t="str">
        <f t="array" ref="A1251">INDEX(manifest_11Sep!$A$1:$V$3202,MATCH($B1251,manifest_11Sep!$B$1:$B$3202,0),MATCH(A.Dep9SepList!A$1,manifest_11Sep!$A$1:$V$1,0))</f>
        <v>A</v>
      </c>
      <c r="B1251" s="13" t="s">
        <v>3166</v>
      </c>
      <c r="C1251" s="13" t="str">
        <f t="array" ref="C1251">INDEX(manifest_11Sep!$A$1:$V$3202,MATCH($B1251,manifest_11Sep!$B$1:$B$3202,0),MATCH(A.Dep9SepList!C$1,manifest_11Sep!$A$1:$V$1,0))</f>
        <v>PHNYZMWLRDT</v>
      </c>
      <c r="D1251" s="13" t="str">
        <f t="array" ref="D1251">INDEX(manifest_11Sep!$A$1:$V$3202,MATCH($B1251,manifest_11Sep!$B$1:$B$3202,0),MATCH(A.Dep9SepList!D$1,manifest_11Sep!$A$1:$V$1,0))</f>
        <v>Female</v>
      </c>
      <c r="E1251" s="13" t="str">
        <f t="array" ref="E1251">INDEX(manifest_11Sep!$A$1:$V$3202,MATCH($B1251,manifest_11Sep!$B$1:$B$3202,0),MATCH(A.Dep9SepList!E$1,manifest_11Sep!$A$1:$V$1,0))</f>
        <v>Emma Urielle</v>
      </c>
      <c r="F1251" s="13" t="str">
        <f t="array" ref="F1251">INDEX(manifest_11Sep!$A$1:$V$3202,MATCH($B1251,manifest_11Sep!$B$1:$B$3202,0),MATCH(A.Dep9SepList!F$1,manifest_11Sep!$A$1:$V$1,0))</f>
        <v>Mandwee</v>
      </c>
      <c r="G1251" s="13">
        <f t="array" ref="G1251">INDEX(manifest_11Sep!$A$1:$V$3202,MATCH($B1251,manifest_11Sep!$B$1:$B$3202,0),MATCH(A.Dep9SepList!G$1,manifest_11Sep!$A$1:$V$1,0))</f>
        <v>9</v>
      </c>
      <c r="H1251" s="13" t="str">
        <f t="array" ref="H1251">INDEX(manifest_11Sep!$A$1:$V$3202,MATCH($B1251,manifest_11Sep!$B$1:$B$3202,0),MATCH(A.Dep9SepList!H$1,manifest_11Sep!$A$1:$V$1,0))</f>
        <v>Lijoy Thomas</v>
      </c>
      <c r="I1251" s="13" t="str">
        <f t="array" ref="I1251">INDEX(manifest_11Sep!$A$1:$V$3202,MATCH($B1251,manifest_11Sep!$B$1:$B$3202,0),MATCH(A.Dep9SepList!I$1,manifest_11Sep!$A$1:$V$1,0))</f>
        <v>Delta</v>
      </c>
      <c r="J1251" s="13" t="str">
        <f t="array" ref="J1251">INDEX(manifest_11Sep!$A$1:$V$3202,MATCH($B1251,manifest_11Sep!$B$1:$B$3202,0),MATCH(A.Dep9SepList!J$1,manifest_11Sep!$A$1:$V$1,0))</f>
        <v>DL 172</v>
      </c>
      <c r="K1251" s="32" t="str">
        <f t="array" ref="K1251">INDEX(manifest_11Sep!$A$1:$V$3202,MATCH($B1251,manifest_11Sep!$B$1:$B$3202,0),MATCH(A.Dep9SepList!K$1,manifest_11Sep!$A$1:$V$1,0))</f>
        <v>18-thg 9-25</v>
      </c>
      <c r="L1251" s="20">
        <f t="array" ref="L1251">INDEX(manifest_11Sep!$A$1:$V$3202,MATCH($B1251,manifest_11Sep!$B$1:$B$3202,0),MATCH(A.Dep9SepList!L$1,manifest_11Sep!$A$1:$V$1,0))</f>
        <v>0.81944444444444442</v>
      </c>
      <c r="M1251" s="13" t="str">
        <f t="array" ref="M1251">INDEX(manifest_11Sep!$A$1:$V$3202,MATCH($B1251,manifest_11Sep!$B$1:$B$3202,0),MATCH(A.Dep9SepList!M$1,manifest_11Sep!$A$1:$V$1,0))</f>
        <v>ICN-T2</v>
      </c>
      <c r="N1251" s="13" t="str">
        <f t="array" ref="N1251">INDEX(manifest_11Sep!$A$1:$V$3202,MATCH($B1251,manifest_11Sep!$B$1:$B$3202,0),MATCH(A.Dep9SepList!N$1,manifest_11Sep!$A$1:$V$1,0))</f>
        <v>THE PLAZA</v>
      </c>
      <c r="O1251" s="31"/>
      <c r="P1251" s="20" t="e" cm="1" vm="1">
        <f t="array" aca="1" ref="P1251" ca="1">IF(J1251="","",_xlfn.XLOOKUP(J1251&amp;N1251,'A.Departure Grouping'!AQ:AQ&amp;'A.Departure Grouping'!AP:AP,'A.Departure Grouping'!AR:AR,"",0))</f>
        <v>#NAME?</v>
      </c>
      <c r="Q1251" s="13">
        <v>70508959</v>
      </c>
      <c r="R1251" s="13" t="s">
        <v>43</v>
      </c>
      <c r="S1251" s="13">
        <f t="array" ref="S1251">INDEX(manifest_11Sep!$A$1:$V$3202,MATCH($B1251,manifest_11Sep!$B$1:$B$3202,0),MATCH(A.Dep9SepList!S$1,manifest_11Sep!$A$1:$V$1,0))</f>
        <v>0</v>
      </c>
      <c r="T1251" s="17"/>
    </row>
    <row r="1252" spans="1:21" hidden="1">
      <c r="A1252" s="13" t="str">
        <f t="array" ref="A1252">INDEX(manifest_11Sep!$A$1:$V$3202,MATCH($B1252,manifest_11Sep!$B$1:$B$3202,0),MATCH(A.Dep9SepList!A$1,manifest_11Sep!$A$1:$V$1,0))</f>
        <v>A</v>
      </c>
      <c r="B1252" s="13" t="s">
        <v>3168</v>
      </c>
      <c r="C1252" s="13" t="str">
        <f t="array" ref="C1252">INDEX(manifest_11Sep!$A$1:$V$3202,MATCH($B1252,manifest_11Sep!$B$1:$B$3202,0),MATCH(A.Dep9SepList!C$1,manifest_11Sep!$A$1:$V$1,0))</f>
        <v>YPN32LJKDY2</v>
      </c>
      <c r="D1252" s="13" t="str">
        <f t="array" ref="D1252">INDEX(manifest_11Sep!$A$1:$V$3202,MATCH($B1252,manifest_11Sep!$B$1:$B$3202,0),MATCH(A.Dep9SepList!D$1,manifest_11Sep!$A$1:$V$1,0))</f>
        <v>Female</v>
      </c>
      <c r="E1252" s="13" t="str">
        <f t="array" ref="E1252">INDEX(manifest_11Sep!$A$1:$V$3202,MATCH($B1252,manifest_11Sep!$B$1:$B$3202,0),MATCH(A.Dep9SepList!E$1,manifest_11Sep!$A$1:$V$1,0))</f>
        <v>Renee Delise</v>
      </c>
      <c r="F1252" s="13" t="str">
        <f t="array" ref="F1252">INDEX(manifest_11Sep!$A$1:$V$3202,MATCH($B1252,manifest_11Sep!$B$1:$B$3202,0),MATCH(A.Dep9SepList!F$1,manifest_11Sep!$A$1:$V$1,0))</f>
        <v>Pettis</v>
      </c>
      <c r="G1252" s="13">
        <f t="array" ref="G1252">INDEX(manifest_11Sep!$A$1:$V$3202,MATCH($B1252,manifest_11Sep!$B$1:$B$3202,0),MATCH(A.Dep9SepList!G$1,manifest_11Sep!$A$1:$V$1,0))</f>
        <v>67</v>
      </c>
      <c r="H1252" s="13" t="str">
        <f t="array" ref="H1252">INDEX(manifest_11Sep!$A$1:$V$3202,MATCH($B1252,manifest_11Sep!$B$1:$B$3202,0),MATCH(A.Dep9SepList!H$1,manifest_11Sep!$A$1:$V$1,0))</f>
        <v>Lijoy Thomas</v>
      </c>
      <c r="I1252" s="13" t="str">
        <f t="array" ref="I1252">INDEX(manifest_11Sep!$A$1:$V$3202,MATCH($B1252,manifest_11Sep!$B$1:$B$3202,0),MATCH(A.Dep9SepList!I$1,manifest_11Sep!$A$1:$V$1,0))</f>
        <v>Delta</v>
      </c>
      <c r="J1252" s="13" t="str">
        <f t="array" ref="J1252">INDEX(manifest_11Sep!$A$1:$V$3202,MATCH($B1252,manifest_11Sep!$B$1:$B$3202,0),MATCH(A.Dep9SepList!J$1,manifest_11Sep!$A$1:$V$1,0))</f>
        <v>DL 172</v>
      </c>
      <c r="K1252" s="32" t="str">
        <f t="array" ref="K1252">INDEX(manifest_11Sep!$A$1:$V$3202,MATCH($B1252,manifest_11Sep!$B$1:$B$3202,0),MATCH(A.Dep9SepList!K$1,manifest_11Sep!$A$1:$V$1,0))</f>
        <v>18-thg 9-25</v>
      </c>
      <c r="L1252" s="20">
        <f t="array" ref="L1252">INDEX(manifest_11Sep!$A$1:$V$3202,MATCH($B1252,manifest_11Sep!$B$1:$B$3202,0),MATCH(A.Dep9SepList!L$1,manifest_11Sep!$A$1:$V$1,0))</f>
        <v>0.81944444444444442</v>
      </c>
      <c r="M1252" s="13" t="str">
        <f t="array" ref="M1252">INDEX(manifest_11Sep!$A$1:$V$3202,MATCH($B1252,manifest_11Sep!$B$1:$B$3202,0),MATCH(A.Dep9SepList!M$1,manifest_11Sep!$A$1:$V$1,0))</f>
        <v>ICN-T2</v>
      </c>
      <c r="N1252" s="13" t="str">
        <f t="array" ref="N1252">INDEX(manifest_11Sep!$A$1:$V$3202,MATCH($B1252,manifest_11Sep!$B$1:$B$3202,0),MATCH(A.Dep9SepList!N$1,manifest_11Sep!$A$1:$V$1,0))</f>
        <v>THE PLAZA</v>
      </c>
      <c r="O1252" s="31"/>
      <c r="P1252" s="20" t="e" cm="1" vm="1">
        <f t="array" aca="1" ref="P1252" ca="1">IF(J1252="","",_xlfn.XLOOKUP(J1252&amp;N1252,'A.Departure Grouping'!AQ:AQ&amp;'A.Departure Grouping'!AP:AP,'A.Departure Grouping'!AR:AR,"",0))</f>
        <v>#NAME?</v>
      </c>
      <c r="Q1252" s="13">
        <v>70054443</v>
      </c>
      <c r="R1252" s="13" t="s">
        <v>35</v>
      </c>
      <c r="S1252" s="13">
        <f t="array" ref="S1252">INDEX(manifest_11Sep!$A$1:$V$3202,MATCH($B1252,manifest_11Sep!$B$1:$B$3202,0),MATCH(A.Dep9SepList!S$1,manifest_11Sep!$A$1:$V$1,0))</f>
        <v>0</v>
      </c>
      <c r="T1252" s="17"/>
    </row>
    <row r="1253" spans="1:21" hidden="1">
      <c r="A1253" s="13" t="str">
        <f t="array" ref="A1253">INDEX(manifest_11Sep!$A$1:$V$3202,MATCH($B1253,manifest_11Sep!$B$1:$B$3202,0),MATCH(A.Dep9SepList!A$1,manifest_11Sep!$A$1:$V$1,0))</f>
        <v>A</v>
      </c>
      <c r="B1253" s="13" t="s">
        <v>3171</v>
      </c>
      <c r="C1253" s="13" t="str">
        <f t="array" ref="C1253">INDEX(manifest_11Sep!$A$1:$V$3202,MATCH($B1253,manifest_11Sep!$B$1:$B$3202,0),MATCH(A.Dep9SepList!C$1,manifest_11Sep!$A$1:$V$1,0))</f>
        <v>KFN88NZFGDV</v>
      </c>
      <c r="D1253" s="13" t="str">
        <f t="array" ref="D1253">INDEX(manifest_11Sep!$A$1:$V$3202,MATCH($B1253,manifest_11Sep!$B$1:$B$3202,0),MATCH(A.Dep9SepList!D$1,manifest_11Sep!$A$1:$V$1,0))</f>
        <v>Male</v>
      </c>
      <c r="E1253" s="13" t="str">
        <f t="array" ref="E1253">INDEX(manifest_11Sep!$A$1:$V$3202,MATCH($B1253,manifest_11Sep!$B$1:$B$3202,0),MATCH(A.Dep9SepList!E$1,manifest_11Sep!$A$1:$V$1,0))</f>
        <v>Roland</v>
      </c>
      <c r="F1253" s="13" t="str">
        <f t="array" ref="F1253">INDEX(manifest_11Sep!$A$1:$V$3202,MATCH($B1253,manifest_11Sep!$B$1:$B$3202,0),MATCH(A.Dep9SepList!F$1,manifest_11Sep!$A$1:$V$1,0))</f>
        <v>Djiakoua Youaleu</v>
      </c>
      <c r="G1253" s="13">
        <f t="array" ref="G1253">INDEX(manifest_11Sep!$A$1:$V$3202,MATCH($B1253,manifest_11Sep!$B$1:$B$3202,0),MATCH(A.Dep9SepList!G$1,manifest_11Sep!$A$1:$V$1,0))</f>
        <v>39</v>
      </c>
      <c r="H1253" s="13" t="str">
        <f t="array" ref="H1253">INDEX(manifest_11Sep!$A$1:$V$3202,MATCH($B1253,manifest_11Sep!$B$1:$B$3202,0),MATCH(A.Dep9SepList!H$1,manifest_11Sep!$A$1:$V$1,0))</f>
        <v>Lijoy Thomas</v>
      </c>
      <c r="I1253" s="13" t="str">
        <f t="array" ref="I1253">INDEX(manifest_11Sep!$A$1:$V$3202,MATCH($B1253,manifest_11Sep!$B$1:$B$3202,0),MATCH(A.Dep9SepList!I$1,manifest_11Sep!$A$1:$V$1,0))</f>
        <v>Delta</v>
      </c>
      <c r="J1253" s="13" t="str">
        <f t="array" ref="J1253">INDEX(manifest_11Sep!$A$1:$V$3202,MATCH($B1253,manifest_11Sep!$B$1:$B$3202,0),MATCH(A.Dep9SepList!J$1,manifest_11Sep!$A$1:$V$1,0))</f>
        <v>DL 172</v>
      </c>
      <c r="K1253" s="32" t="str">
        <f t="array" ref="K1253">INDEX(manifest_11Sep!$A$1:$V$3202,MATCH($B1253,manifest_11Sep!$B$1:$B$3202,0),MATCH(A.Dep9SepList!K$1,manifest_11Sep!$A$1:$V$1,0))</f>
        <v>18-thg 9-25</v>
      </c>
      <c r="L1253" s="20">
        <f t="array" ref="L1253">INDEX(manifest_11Sep!$A$1:$V$3202,MATCH($B1253,manifest_11Sep!$B$1:$B$3202,0),MATCH(A.Dep9SepList!L$1,manifest_11Sep!$A$1:$V$1,0))</f>
        <v>0.81944444444444442</v>
      </c>
      <c r="M1253" s="13" t="str">
        <f t="array" ref="M1253">INDEX(manifest_11Sep!$A$1:$V$3202,MATCH($B1253,manifest_11Sep!$B$1:$B$3202,0),MATCH(A.Dep9SepList!M$1,manifest_11Sep!$A$1:$V$1,0))</f>
        <v>ICN-T2</v>
      </c>
      <c r="N1253" s="13" t="str">
        <f t="array" ref="N1253">INDEX(manifest_11Sep!$A$1:$V$3202,MATCH($B1253,manifest_11Sep!$B$1:$B$3202,0),MATCH(A.Dep9SepList!N$1,manifest_11Sep!$A$1:$V$1,0))</f>
        <v>THE PLAZA</v>
      </c>
      <c r="O1253" s="31"/>
      <c r="P1253" s="20" t="e" cm="1" vm="1">
        <f t="array" aca="1" ref="P1253" ca="1">IF(J1253="","",_xlfn.XLOOKUP(J1253&amp;N1253,'A.Departure Grouping'!AQ:AQ&amp;'A.Departure Grouping'!AP:AP,'A.Departure Grouping'!AR:AR,"",0))</f>
        <v>#NAME?</v>
      </c>
      <c r="Q1253" s="13">
        <v>70161003</v>
      </c>
      <c r="R1253" s="13" t="s">
        <v>43</v>
      </c>
      <c r="S1253" s="13">
        <f t="array" ref="S1253">INDEX(manifest_11Sep!$A$1:$V$3202,MATCH($B1253,manifest_11Sep!$B$1:$B$3202,0),MATCH(A.Dep9SepList!S$1,manifest_11Sep!$A$1:$V$1,0))</f>
        <v>0</v>
      </c>
      <c r="T1253" s="17"/>
    </row>
    <row r="1254" spans="1:21" hidden="1">
      <c r="A1254" s="13" t="str">
        <f t="array" ref="A1254">INDEX(manifest_11Sep!$A$1:$V$3202,MATCH($B1254,manifest_11Sep!$B$1:$B$3202,0),MATCH(A.Dep9SepList!A$1,manifest_11Sep!$A$1:$V$1,0))</f>
        <v>A</v>
      </c>
      <c r="B1254" s="13" t="s">
        <v>3174</v>
      </c>
      <c r="C1254" s="13" t="str">
        <f t="array" ref="C1254">INDEX(manifest_11Sep!$A$1:$V$3202,MATCH($B1254,manifest_11Sep!$B$1:$B$3202,0),MATCH(A.Dep9SepList!C$1,manifest_11Sep!$A$1:$V$1,0))</f>
        <v>KFN88NZFGDV</v>
      </c>
      <c r="D1254" s="13" t="str">
        <f t="array" ref="D1254">INDEX(manifest_11Sep!$A$1:$V$3202,MATCH($B1254,manifest_11Sep!$B$1:$B$3202,0),MATCH(A.Dep9SepList!D$1,manifest_11Sep!$A$1:$V$1,0))</f>
        <v>Male</v>
      </c>
      <c r="E1254" s="13" t="str">
        <f t="array" ref="E1254">INDEX(manifest_11Sep!$A$1:$V$3202,MATCH($B1254,manifest_11Sep!$B$1:$B$3202,0),MATCH(A.Dep9SepList!E$1,manifest_11Sep!$A$1:$V$1,0))</f>
        <v>Michael Walter</v>
      </c>
      <c r="F1254" s="13" t="str">
        <f t="array" ref="F1254">INDEX(manifest_11Sep!$A$1:$V$3202,MATCH($B1254,manifest_11Sep!$B$1:$B$3202,0),MATCH(A.Dep9SepList!F$1,manifest_11Sep!$A$1:$V$1,0))</f>
        <v>Mandwee</v>
      </c>
      <c r="G1254" s="13">
        <f t="array" ref="G1254">INDEX(manifest_11Sep!$A$1:$V$3202,MATCH($B1254,manifest_11Sep!$B$1:$B$3202,0),MATCH(A.Dep9SepList!G$1,manifest_11Sep!$A$1:$V$1,0))</f>
        <v>12</v>
      </c>
      <c r="H1254" s="13" t="str">
        <f t="array" ref="H1254">INDEX(manifest_11Sep!$A$1:$V$3202,MATCH($B1254,manifest_11Sep!$B$1:$B$3202,0),MATCH(A.Dep9SepList!H$1,manifest_11Sep!$A$1:$V$1,0))</f>
        <v>Lijoy Thomas</v>
      </c>
      <c r="I1254" s="13" t="str">
        <f t="array" ref="I1254">INDEX(manifest_11Sep!$A$1:$V$3202,MATCH($B1254,manifest_11Sep!$B$1:$B$3202,0),MATCH(A.Dep9SepList!I$1,manifest_11Sep!$A$1:$V$1,0))</f>
        <v>Delta</v>
      </c>
      <c r="J1254" s="13" t="str">
        <f t="array" ref="J1254">INDEX(manifest_11Sep!$A$1:$V$3202,MATCH($B1254,manifest_11Sep!$B$1:$B$3202,0),MATCH(A.Dep9SepList!J$1,manifest_11Sep!$A$1:$V$1,0))</f>
        <v>DL 172</v>
      </c>
      <c r="K1254" s="32" t="str">
        <f t="array" ref="K1254">INDEX(manifest_11Sep!$A$1:$V$3202,MATCH($B1254,manifest_11Sep!$B$1:$B$3202,0),MATCH(A.Dep9SepList!K$1,manifest_11Sep!$A$1:$V$1,0))</f>
        <v>18-thg 9-25</v>
      </c>
      <c r="L1254" s="20">
        <f t="array" ref="L1254">INDEX(manifest_11Sep!$A$1:$V$3202,MATCH($B1254,manifest_11Sep!$B$1:$B$3202,0),MATCH(A.Dep9SepList!L$1,manifest_11Sep!$A$1:$V$1,0))</f>
        <v>0.81944444444444442</v>
      </c>
      <c r="M1254" s="13" t="str">
        <f t="array" ref="M1254">INDEX(manifest_11Sep!$A$1:$V$3202,MATCH($B1254,manifest_11Sep!$B$1:$B$3202,0),MATCH(A.Dep9SepList!M$1,manifest_11Sep!$A$1:$V$1,0))</f>
        <v>ICN-T2</v>
      </c>
      <c r="N1254" s="13" t="str">
        <f t="array" ref="N1254">INDEX(manifest_11Sep!$A$1:$V$3202,MATCH($B1254,manifest_11Sep!$B$1:$B$3202,0),MATCH(A.Dep9SepList!N$1,manifest_11Sep!$A$1:$V$1,0))</f>
        <v>THE PLAZA</v>
      </c>
      <c r="O1254" s="31"/>
      <c r="P1254" s="20" t="e" cm="1" vm="1">
        <f t="array" aca="1" ref="P1254" ca="1">IF(J1254="","",_xlfn.XLOOKUP(J1254&amp;N1254,'A.Departure Grouping'!AQ:AQ&amp;'A.Departure Grouping'!AP:AP,'A.Departure Grouping'!AR:AR,"",0))</f>
        <v>#NAME?</v>
      </c>
      <c r="Q1254" s="13">
        <v>70161003</v>
      </c>
      <c r="R1254" s="13" t="s">
        <v>43</v>
      </c>
      <c r="S1254" s="13">
        <f t="array" ref="S1254">INDEX(manifest_11Sep!$A$1:$V$3202,MATCH($B1254,manifest_11Sep!$B$1:$B$3202,0),MATCH(A.Dep9SepList!S$1,manifest_11Sep!$A$1:$V$1,0))</f>
        <v>0</v>
      </c>
      <c r="T1254" s="17"/>
    </row>
    <row r="1255" spans="1:21">
      <c r="A1255" s="229" t="str">
        <f t="array" ref="A1255">INDEX(manifest_11Sep!$A$1:$V$3202,MATCH($B1255,manifest_11Sep!$B$1:$B$3202,0),MATCH(A.Dep9SepList!A$1,manifest_11Sep!$A$1:$V$1,0))</f>
        <v>A</v>
      </c>
      <c r="B1255" s="229" t="s">
        <v>2756</v>
      </c>
      <c r="C1255" s="229" t="str">
        <f t="array" ref="C1255">INDEX(manifest_11Sep!$A$1:$V$3202,MATCH($B1255,manifest_11Sep!$B$1:$B$3202,0),MATCH(A.Dep9SepList!C$1,manifest_11Sep!$A$1:$V$1,0))</f>
        <v>8VNP69W5HZH</v>
      </c>
      <c r="D1255" s="229" t="str">
        <f t="array" ref="D1255">INDEX(manifest_11Sep!$A$1:$V$3202,MATCH($B1255,manifest_11Sep!$B$1:$B$3202,0),MATCH(A.Dep9SepList!D$1,manifest_11Sep!$A$1:$V$1,0))</f>
        <v>Male</v>
      </c>
      <c r="E1255" s="229" t="str">
        <f t="array" ref="E1255">INDEX(manifest_11Sep!$A$1:$V$3202,MATCH($B1255,manifest_11Sep!$B$1:$B$3202,0),MATCH(A.Dep9SepList!E$1,manifest_11Sep!$A$1:$V$1,0))</f>
        <v>Jose</v>
      </c>
      <c r="F1255" s="229" t="str">
        <f t="array" ref="F1255">INDEX(manifest_11Sep!$A$1:$V$3202,MATCH($B1255,manifest_11Sep!$B$1:$B$3202,0),MATCH(A.Dep9SepList!F$1,manifest_11Sep!$A$1:$V$1,0))</f>
        <v>Valencia</v>
      </c>
      <c r="G1255" s="229">
        <f t="array" ref="G1255">INDEX(manifest_11Sep!$A$1:$V$3202,MATCH($B1255,manifest_11Sep!$B$1:$B$3202,0),MATCH(A.Dep9SepList!G$1,manifest_11Sep!$A$1:$V$1,0))</f>
        <v>41</v>
      </c>
      <c r="H1255" s="229" t="str">
        <f t="array" ref="H1255">INDEX(manifest_11Sep!$A$1:$V$3202,MATCH($B1255,manifest_11Sep!$B$1:$B$3202,0),MATCH(A.Dep9SepList!H$1,manifest_11Sep!$A$1:$V$1,0))</f>
        <v>John Woo 1</v>
      </c>
      <c r="I1255" s="229" t="str">
        <f t="array" ref="I1255">INDEX(manifest_11Sep!$A$1:$V$3202,MATCH($B1255,manifest_11Sep!$B$1:$B$3202,0),MATCH(A.Dep9SepList!I$1,manifest_11Sep!$A$1:$V$1,0))</f>
        <v>Cathay Pacific</v>
      </c>
      <c r="J1255" s="229" t="str">
        <f t="array" ref="J1255">INDEX(manifest_11Sep!$A$1:$V$3202,MATCH($B1255,manifest_11Sep!$B$1:$B$3202,0),MATCH(A.Dep9SepList!J$1,manifest_11Sep!$A$1:$V$1,0))</f>
        <v>CX 419</v>
      </c>
      <c r="K1255" s="234" t="str">
        <f t="array" ref="K1255">INDEX(manifest_11Sep!$A$1:$V$3202,MATCH($B1255,manifest_11Sep!$B$1:$B$3202,0),MATCH(A.Dep9SepList!K$1,manifest_11Sep!$A$1:$V$1,0))</f>
        <v>18-thg 9-25</v>
      </c>
      <c r="L1255" s="235">
        <f t="array" ref="L1255">INDEX(manifest_11Sep!$A$1:$V$3202,MATCH($B1255,manifest_11Sep!$B$1:$B$3202,0),MATCH(A.Dep9SepList!L$1,manifest_11Sep!$A$1:$V$1,0))</f>
        <v>0.83680555555555558</v>
      </c>
      <c r="M1255" s="229" t="str">
        <f t="array" ref="M1255">INDEX(manifest_11Sep!$A$1:$V$3202,MATCH($B1255,manifest_11Sep!$B$1:$B$3202,0),MATCH(A.Dep9SepList!M$1,manifest_11Sep!$A$1:$V$1,0))</f>
        <v>ICN-T1</v>
      </c>
      <c r="N1255" s="229" t="str">
        <f t="array" ref="N1255">INDEX(manifest_11Sep!$A$1:$V$3202,MATCH($B1255,manifest_11Sep!$B$1:$B$3202,0),MATCH(A.Dep9SepList!N$1,manifest_11Sep!$A$1:$V$1,0))</f>
        <v>LOTTE</v>
      </c>
      <c r="O1255" s="256">
        <f>COUNTA(N1255:N1282)</f>
        <v>28</v>
      </c>
      <c r="P1255" s="235" t="e" cm="1" vm="1">
        <f t="array" aca="1" ref="P1255" ca="1">IF(J1255="","",_xlfn.XLOOKUP(J1255&amp;N1255,'A.Departure Grouping'!AQ:AQ&amp;'A.Departure Grouping'!AP:AP,'A.Departure Grouping'!AR:AR,"",0))</f>
        <v>#NAME?</v>
      </c>
      <c r="Q1255" s="229">
        <v>15262407</v>
      </c>
      <c r="R1255" s="229" t="s">
        <v>35</v>
      </c>
      <c r="S1255" s="229">
        <f t="array" ref="S1255">INDEX(manifest_11Sep!$A$1:$V$3202,MATCH($B1255,manifest_11Sep!$B$1:$B$3202,0),MATCH(A.Dep9SepList!S$1,manifest_11Sep!$A$1:$V$1,0))</f>
        <v>0</v>
      </c>
      <c r="T1255" s="17"/>
      <c r="U1255" s="3"/>
    </row>
    <row r="1256" spans="1:21">
      <c r="A1256" s="13" t="str">
        <f t="array" ref="A1256">INDEX(manifest_11Sep!$A$1:$V$3202,MATCH($B1256,manifest_11Sep!$B$1:$B$3202,0),MATCH(A.Dep9SepList!A$1,manifest_11Sep!$A$1:$V$1,0))</f>
        <v>A</v>
      </c>
      <c r="B1256" s="13" t="s">
        <v>2193</v>
      </c>
      <c r="C1256" s="13" t="str">
        <f t="array" ref="C1256">INDEX(manifest_11Sep!$A$1:$V$3202,MATCH($B1256,manifest_11Sep!$B$1:$B$3202,0),MATCH(A.Dep9SepList!C$1,manifest_11Sep!$A$1:$V$1,0))</f>
        <v>4YN39KBM4ZL</v>
      </c>
      <c r="D1256" s="13" t="str">
        <f t="array" ref="D1256">INDEX(manifest_11Sep!$A$1:$V$3202,MATCH($B1256,manifest_11Sep!$B$1:$B$3202,0),MATCH(A.Dep9SepList!D$1,manifest_11Sep!$A$1:$V$1,0))</f>
        <v>Male</v>
      </c>
      <c r="E1256" s="13" t="str">
        <f t="array" ref="E1256">INDEX(manifest_11Sep!$A$1:$V$3202,MATCH($B1256,manifest_11Sep!$B$1:$B$3202,0),MATCH(A.Dep9SepList!E$1,manifest_11Sep!$A$1:$V$1,0))</f>
        <v>Arvin</v>
      </c>
      <c r="F1256" s="13" t="str">
        <f t="array" ref="F1256">INDEX(manifest_11Sep!$A$1:$V$3202,MATCH($B1256,manifest_11Sep!$B$1:$B$3202,0),MATCH(A.Dep9SepList!F$1,manifest_11Sep!$A$1:$V$1,0))</f>
        <v>Aspera</v>
      </c>
      <c r="G1256" s="13">
        <f t="array" ref="G1256">INDEX(manifest_11Sep!$A$1:$V$3202,MATCH($B1256,manifest_11Sep!$B$1:$B$3202,0),MATCH(A.Dep9SepList!G$1,manifest_11Sep!$A$1:$V$1,0))</f>
        <v>49</v>
      </c>
      <c r="H1256" s="13" t="str">
        <f t="array" ref="H1256">INDEX(manifest_11Sep!$A$1:$V$3202,MATCH($B1256,manifest_11Sep!$B$1:$B$3202,0),MATCH(A.Dep9SepList!H$1,manifest_11Sep!$A$1:$V$1,0))</f>
        <v>Dondon Dimailig</v>
      </c>
      <c r="I1256" s="13" t="str">
        <f t="array" ref="I1256">INDEX(manifest_11Sep!$A$1:$V$3202,MATCH($B1256,manifest_11Sep!$B$1:$B$3202,0),MATCH(A.Dep9SepList!I$1,manifest_11Sep!$A$1:$V$1,0))</f>
        <v>Cathay Pacific</v>
      </c>
      <c r="J1256" s="13" t="str">
        <f t="array" ref="J1256">INDEX(manifest_11Sep!$A$1:$V$3202,MATCH($B1256,manifest_11Sep!$B$1:$B$3202,0),MATCH(A.Dep9SepList!J$1,manifest_11Sep!$A$1:$V$1,0))</f>
        <v>CX 419</v>
      </c>
      <c r="K1256" s="32" t="str">
        <f t="array" ref="K1256">INDEX(manifest_11Sep!$A$1:$V$3202,MATCH($B1256,manifest_11Sep!$B$1:$B$3202,0),MATCH(A.Dep9SepList!K$1,manifest_11Sep!$A$1:$V$1,0))</f>
        <v>18-thg 9-25</v>
      </c>
      <c r="L1256" s="20">
        <f t="array" ref="L1256">INDEX(manifest_11Sep!$A$1:$V$3202,MATCH($B1256,manifest_11Sep!$B$1:$B$3202,0),MATCH(A.Dep9SepList!L$1,manifest_11Sep!$A$1:$V$1,0))</f>
        <v>0.83680555555555558</v>
      </c>
      <c r="M1256" s="13" t="str">
        <f t="array" ref="M1256">INDEX(manifest_11Sep!$A$1:$V$3202,MATCH($B1256,manifest_11Sep!$B$1:$B$3202,0),MATCH(A.Dep9SepList!M$1,manifest_11Sep!$A$1:$V$1,0))</f>
        <v>ICN-T1</v>
      </c>
      <c r="N1256" s="13" t="str">
        <f t="array" ref="N1256">INDEX(manifest_11Sep!$A$1:$V$3202,MATCH($B1256,manifest_11Sep!$B$1:$B$3202,0),MATCH(A.Dep9SepList!N$1,manifest_11Sep!$A$1:$V$1,0))</f>
        <v>LOTTE</v>
      </c>
      <c r="O1256" s="31"/>
      <c r="P1256" s="20" t="e" cm="1" vm="1">
        <f t="array" aca="1" ref="P1256" ca="1">IF(J1256="","",_xlfn.XLOOKUP(J1256&amp;N1256,'A.Departure Grouping'!AQ:AQ&amp;'A.Departure Grouping'!AP:AP,'A.Departure Grouping'!AR:AR,"",0))</f>
        <v>#NAME?</v>
      </c>
      <c r="Q1256" s="13">
        <v>15262382</v>
      </c>
      <c r="R1256" s="13" t="s">
        <v>43</v>
      </c>
      <c r="S1256" s="13">
        <f t="array" ref="S1256">INDEX(manifest_11Sep!$A$1:$V$3202,MATCH($B1256,manifest_11Sep!$B$1:$B$3202,0),MATCH(A.Dep9SepList!S$1,manifest_11Sep!$A$1:$V$1,0))</f>
        <v>0</v>
      </c>
      <c r="T1256" s="17"/>
    </row>
    <row r="1257" spans="1:21">
      <c r="A1257" s="13" t="str">
        <f t="array" ref="A1257">INDEX(manifest_11Sep!$A$1:$V$3202,MATCH($B1257,manifest_11Sep!$B$1:$B$3202,0),MATCH(A.Dep9SepList!A$1,manifest_11Sep!$A$1:$V$1,0))</f>
        <v>A</v>
      </c>
      <c r="B1257" s="13" t="s">
        <v>2196</v>
      </c>
      <c r="C1257" s="13" t="str">
        <f t="array" ref="C1257">INDEX(manifest_11Sep!$A$1:$V$3202,MATCH($B1257,manifest_11Sep!$B$1:$B$3202,0),MATCH(A.Dep9SepList!C$1,manifest_11Sep!$A$1:$V$1,0))</f>
        <v>4YN39KBM4ZL</v>
      </c>
      <c r="D1257" s="13" t="str">
        <f t="array" ref="D1257">INDEX(manifest_11Sep!$A$1:$V$3202,MATCH($B1257,manifest_11Sep!$B$1:$B$3202,0),MATCH(A.Dep9SepList!D$1,manifest_11Sep!$A$1:$V$1,0))</f>
        <v>Female</v>
      </c>
      <c r="E1257" s="13" t="str">
        <f t="array" ref="E1257">INDEX(manifest_11Sep!$A$1:$V$3202,MATCH($B1257,manifest_11Sep!$B$1:$B$3202,0),MATCH(A.Dep9SepList!E$1,manifest_11Sep!$A$1:$V$1,0))</f>
        <v>Shiela Marie</v>
      </c>
      <c r="F1257" s="13" t="str">
        <f t="array" ref="F1257">INDEX(manifest_11Sep!$A$1:$V$3202,MATCH($B1257,manifest_11Sep!$B$1:$B$3202,0),MATCH(A.Dep9SepList!F$1,manifest_11Sep!$A$1:$V$1,0))</f>
        <v>Aspera</v>
      </c>
      <c r="G1257" s="13">
        <f t="array" ref="G1257">INDEX(manifest_11Sep!$A$1:$V$3202,MATCH($B1257,manifest_11Sep!$B$1:$B$3202,0),MATCH(A.Dep9SepList!G$1,manifest_11Sep!$A$1:$V$1,0))</f>
        <v>49</v>
      </c>
      <c r="H1257" s="13" t="str">
        <f t="array" ref="H1257">INDEX(manifest_11Sep!$A$1:$V$3202,MATCH($B1257,manifest_11Sep!$B$1:$B$3202,0),MATCH(A.Dep9SepList!H$1,manifest_11Sep!$A$1:$V$1,0))</f>
        <v>Dondon Dimailig</v>
      </c>
      <c r="I1257" s="13" t="str">
        <f t="array" ref="I1257">INDEX(manifest_11Sep!$A$1:$V$3202,MATCH($B1257,manifest_11Sep!$B$1:$B$3202,0),MATCH(A.Dep9SepList!I$1,manifest_11Sep!$A$1:$V$1,0))</f>
        <v>Cathay Pacific</v>
      </c>
      <c r="J1257" s="13" t="str">
        <f t="array" ref="J1257">INDEX(manifest_11Sep!$A$1:$V$3202,MATCH($B1257,manifest_11Sep!$B$1:$B$3202,0),MATCH(A.Dep9SepList!J$1,manifest_11Sep!$A$1:$V$1,0))</f>
        <v>CX 419</v>
      </c>
      <c r="K1257" s="32" t="str">
        <f t="array" ref="K1257">INDEX(manifest_11Sep!$A$1:$V$3202,MATCH($B1257,manifest_11Sep!$B$1:$B$3202,0),MATCH(A.Dep9SepList!K$1,manifest_11Sep!$A$1:$V$1,0))</f>
        <v>18-thg 9-25</v>
      </c>
      <c r="L1257" s="20">
        <f t="array" ref="L1257">INDEX(manifest_11Sep!$A$1:$V$3202,MATCH($B1257,manifest_11Sep!$B$1:$B$3202,0),MATCH(A.Dep9SepList!L$1,manifest_11Sep!$A$1:$V$1,0))</f>
        <v>0.83680555555555558</v>
      </c>
      <c r="M1257" s="13" t="str">
        <f t="array" ref="M1257">INDEX(manifest_11Sep!$A$1:$V$3202,MATCH($B1257,manifest_11Sep!$B$1:$B$3202,0),MATCH(A.Dep9SepList!M$1,manifest_11Sep!$A$1:$V$1,0))</f>
        <v>ICN-T1</v>
      </c>
      <c r="N1257" s="13" t="str">
        <f t="array" ref="N1257">INDEX(manifest_11Sep!$A$1:$V$3202,MATCH($B1257,manifest_11Sep!$B$1:$B$3202,0),MATCH(A.Dep9SepList!N$1,manifest_11Sep!$A$1:$V$1,0))</f>
        <v>LOTTE</v>
      </c>
      <c r="O1257" s="31"/>
      <c r="P1257" s="20" t="e" cm="1" vm="1">
        <f t="array" aca="1" ref="P1257" ca="1">IF(J1257="","",_xlfn.XLOOKUP(J1257&amp;N1257,'A.Departure Grouping'!AQ:AQ&amp;'A.Departure Grouping'!AP:AP,'A.Departure Grouping'!AR:AR,"",0))</f>
        <v>#NAME?</v>
      </c>
      <c r="Q1257" s="13">
        <v>15262382</v>
      </c>
      <c r="R1257" s="13" t="s">
        <v>43</v>
      </c>
      <c r="S1257" s="13">
        <f t="array" ref="S1257">INDEX(manifest_11Sep!$A$1:$V$3202,MATCH($B1257,manifest_11Sep!$B$1:$B$3202,0),MATCH(A.Dep9SepList!S$1,manifest_11Sep!$A$1:$V$1,0))</f>
        <v>0</v>
      </c>
      <c r="T1257" s="17"/>
    </row>
    <row r="1258" spans="1:21">
      <c r="A1258" s="13" t="str">
        <f t="array" ref="A1258">INDEX(manifest_11Sep!$A$1:$V$3202,MATCH($B1258,manifest_11Sep!$B$1:$B$3202,0),MATCH(A.Dep9SepList!A$1,manifest_11Sep!$A$1:$V$1,0))</f>
        <v>A</v>
      </c>
      <c r="B1258" s="13" t="s">
        <v>2198</v>
      </c>
      <c r="C1258" s="13" t="str">
        <f t="array" ref="C1258">INDEX(manifest_11Sep!$A$1:$V$3202,MATCH($B1258,manifest_11Sep!$B$1:$B$3202,0),MATCH(A.Dep9SepList!C$1,manifest_11Sep!$A$1:$V$1,0))</f>
        <v>4YN39KBM4ZL</v>
      </c>
      <c r="D1258" s="13" t="str">
        <f t="array" ref="D1258">INDEX(manifest_11Sep!$A$1:$V$3202,MATCH($B1258,manifest_11Sep!$B$1:$B$3202,0),MATCH(A.Dep9SepList!D$1,manifest_11Sep!$A$1:$V$1,0))</f>
        <v>Female</v>
      </c>
      <c r="E1258" s="13" t="str">
        <f t="array" ref="E1258">INDEX(manifest_11Sep!$A$1:$V$3202,MATCH($B1258,manifest_11Sep!$B$1:$B$3202,0),MATCH(A.Dep9SepList!E$1,manifest_11Sep!$A$1:$V$1,0))</f>
        <v>Arviela Sai</v>
      </c>
      <c r="F1258" s="13" t="str">
        <f t="array" ref="F1258">INDEX(manifest_11Sep!$A$1:$V$3202,MATCH($B1258,manifest_11Sep!$B$1:$B$3202,0),MATCH(A.Dep9SepList!F$1,manifest_11Sep!$A$1:$V$1,0))</f>
        <v>Aspera</v>
      </c>
      <c r="G1258" s="13">
        <f t="array" ref="G1258">INDEX(manifest_11Sep!$A$1:$V$3202,MATCH($B1258,manifest_11Sep!$B$1:$B$3202,0),MATCH(A.Dep9SepList!G$1,manifest_11Sep!$A$1:$V$1,0))</f>
        <v>18</v>
      </c>
      <c r="H1258" s="13" t="str">
        <f t="array" ref="H1258">INDEX(manifest_11Sep!$A$1:$V$3202,MATCH($B1258,manifest_11Sep!$B$1:$B$3202,0),MATCH(A.Dep9SepList!H$1,manifest_11Sep!$A$1:$V$1,0))</f>
        <v>Dondon Dimailig</v>
      </c>
      <c r="I1258" s="13" t="str">
        <f t="array" ref="I1258">INDEX(manifest_11Sep!$A$1:$V$3202,MATCH($B1258,manifest_11Sep!$B$1:$B$3202,0),MATCH(A.Dep9SepList!I$1,manifest_11Sep!$A$1:$V$1,0))</f>
        <v>Cathay Pacific</v>
      </c>
      <c r="J1258" s="13" t="str">
        <f t="array" ref="J1258">INDEX(manifest_11Sep!$A$1:$V$3202,MATCH($B1258,manifest_11Sep!$B$1:$B$3202,0),MATCH(A.Dep9SepList!J$1,manifest_11Sep!$A$1:$V$1,0))</f>
        <v>CX 419</v>
      </c>
      <c r="K1258" s="32" t="str">
        <f t="array" ref="K1258">INDEX(manifest_11Sep!$A$1:$V$3202,MATCH($B1258,manifest_11Sep!$B$1:$B$3202,0),MATCH(A.Dep9SepList!K$1,manifest_11Sep!$A$1:$V$1,0))</f>
        <v>18-thg 9-25</v>
      </c>
      <c r="L1258" s="20">
        <f t="array" ref="L1258">INDEX(manifest_11Sep!$A$1:$V$3202,MATCH($B1258,manifest_11Sep!$B$1:$B$3202,0),MATCH(A.Dep9SepList!L$1,manifest_11Sep!$A$1:$V$1,0))</f>
        <v>0.83680555555555558</v>
      </c>
      <c r="M1258" s="13" t="str">
        <f t="array" ref="M1258">INDEX(manifest_11Sep!$A$1:$V$3202,MATCH($B1258,manifest_11Sep!$B$1:$B$3202,0),MATCH(A.Dep9SepList!M$1,manifest_11Sep!$A$1:$V$1,0))</f>
        <v>ICN-T1</v>
      </c>
      <c r="N1258" s="13" t="str">
        <f t="array" ref="N1258">INDEX(manifest_11Sep!$A$1:$V$3202,MATCH($B1258,manifest_11Sep!$B$1:$B$3202,0),MATCH(A.Dep9SepList!N$1,manifest_11Sep!$A$1:$V$1,0))</f>
        <v>LOTTE</v>
      </c>
      <c r="O1258" s="31"/>
      <c r="P1258" s="20" t="e" cm="1" vm="1">
        <f t="array" aca="1" ref="P1258" ca="1">IF(J1258="","",_xlfn.XLOOKUP(J1258&amp;N1258,'A.Departure Grouping'!AQ:AQ&amp;'A.Departure Grouping'!AP:AP,'A.Departure Grouping'!AR:AR,"",0))</f>
        <v>#NAME?</v>
      </c>
      <c r="Q1258" s="13">
        <v>15262383</v>
      </c>
      <c r="R1258" s="13" t="s">
        <v>61</v>
      </c>
      <c r="S1258" s="13">
        <f t="array" ref="S1258">INDEX(manifest_11Sep!$A$1:$V$3202,MATCH($B1258,manifest_11Sep!$B$1:$B$3202,0),MATCH(A.Dep9SepList!S$1,manifest_11Sep!$A$1:$V$1,0))</f>
        <v>0</v>
      </c>
      <c r="T1258" s="17"/>
    </row>
    <row r="1259" spans="1:21">
      <c r="A1259" s="13" t="str">
        <f t="array" ref="A1259">INDEX(manifest_11Sep!$A$1:$V$3202,MATCH($B1259,manifest_11Sep!$B$1:$B$3202,0),MATCH(A.Dep9SepList!A$1,manifest_11Sep!$A$1:$V$1,0))</f>
        <v>A</v>
      </c>
      <c r="B1259" s="13" t="s">
        <v>2200</v>
      </c>
      <c r="C1259" s="13" t="str">
        <f t="array" ref="C1259">INDEX(manifest_11Sep!$A$1:$V$3202,MATCH($B1259,manifest_11Sep!$B$1:$B$3202,0),MATCH(A.Dep9SepList!C$1,manifest_11Sep!$A$1:$V$1,0))</f>
        <v>4YN39KBM4ZL</v>
      </c>
      <c r="D1259" s="13" t="str">
        <f t="array" ref="D1259">INDEX(manifest_11Sep!$A$1:$V$3202,MATCH($B1259,manifest_11Sep!$B$1:$B$3202,0),MATCH(A.Dep9SepList!D$1,manifest_11Sep!$A$1:$V$1,0))</f>
        <v>Female</v>
      </c>
      <c r="E1259" s="13" t="str">
        <f t="array" ref="E1259">INDEX(manifest_11Sep!$A$1:$V$3202,MATCH($B1259,manifest_11Sep!$B$1:$B$3202,0),MATCH(A.Dep9SepList!E$1,manifest_11Sep!$A$1:$V$1,0))</f>
        <v>Tita</v>
      </c>
      <c r="F1259" s="13" t="str">
        <f t="array" ref="F1259">INDEX(manifest_11Sep!$A$1:$V$3202,MATCH($B1259,manifest_11Sep!$B$1:$B$3202,0),MATCH(A.Dep9SepList!F$1,manifest_11Sep!$A$1:$V$1,0))</f>
        <v>Tagumpay</v>
      </c>
      <c r="G1259" s="13">
        <f t="array" ref="G1259">INDEX(manifest_11Sep!$A$1:$V$3202,MATCH($B1259,manifest_11Sep!$B$1:$B$3202,0),MATCH(A.Dep9SepList!G$1,manifest_11Sep!$A$1:$V$1,0))</f>
        <v>74</v>
      </c>
      <c r="H1259" s="13" t="str">
        <f t="array" ref="H1259">INDEX(manifest_11Sep!$A$1:$V$3202,MATCH($B1259,manifest_11Sep!$B$1:$B$3202,0),MATCH(A.Dep9SepList!H$1,manifest_11Sep!$A$1:$V$1,0))</f>
        <v>Dondon Dimailig</v>
      </c>
      <c r="I1259" s="13" t="str">
        <f t="array" ref="I1259">INDEX(manifest_11Sep!$A$1:$V$3202,MATCH($B1259,manifest_11Sep!$B$1:$B$3202,0),MATCH(A.Dep9SepList!I$1,manifest_11Sep!$A$1:$V$1,0))</f>
        <v>Cathay Pacific</v>
      </c>
      <c r="J1259" s="13" t="str">
        <f t="array" ref="J1259">INDEX(manifest_11Sep!$A$1:$V$3202,MATCH($B1259,manifest_11Sep!$B$1:$B$3202,0),MATCH(A.Dep9SepList!J$1,manifest_11Sep!$A$1:$V$1,0))</f>
        <v>CX 419</v>
      </c>
      <c r="K1259" s="32" t="str">
        <f t="array" ref="K1259">INDEX(manifest_11Sep!$A$1:$V$3202,MATCH($B1259,manifest_11Sep!$B$1:$B$3202,0),MATCH(A.Dep9SepList!K$1,manifest_11Sep!$A$1:$V$1,0))</f>
        <v>18-thg 9-25</v>
      </c>
      <c r="L1259" s="20">
        <f t="array" ref="L1259">INDEX(manifest_11Sep!$A$1:$V$3202,MATCH($B1259,manifest_11Sep!$B$1:$B$3202,0),MATCH(A.Dep9SepList!L$1,manifest_11Sep!$A$1:$V$1,0))</f>
        <v>0.83680555555555558</v>
      </c>
      <c r="M1259" s="13" t="str">
        <f t="array" ref="M1259">INDEX(manifest_11Sep!$A$1:$V$3202,MATCH($B1259,manifest_11Sep!$B$1:$B$3202,0),MATCH(A.Dep9SepList!M$1,manifest_11Sep!$A$1:$V$1,0))</f>
        <v>ICN-T1</v>
      </c>
      <c r="N1259" s="13" t="str">
        <f t="array" ref="N1259">INDEX(manifest_11Sep!$A$1:$V$3202,MATCH($B1259,manifest_11Sep!$B$1:$B$3202,0),MATCH(A.Dep9SepList!N$1,manifest_11Sep!$A$1:$V$1,0))</f>
        <v>LOTTE</v>
      </c>
      <c r="O1259" s="31"/>
      <c r="P1259" s="20" t="e" cm="1" vm="1">
        <f t="array" aca="1" ref="P1259" ca="1">IF(J1259="","",_xlfn.XLOOKUP(J1259&amp;N1259,'A.Departure Grouping'!AQ:AQ&amp;'A.Departure Grouping'!AP:AP,'A.Departure Grouping'!AR:AR,"",0))</f>
        <v>#NAME?</v>
      </c>
      <c r="Q1259" s="13">
        <v>15262383</v>
      </c>
      <c r="R1259" s="13" t="s">
        <v>61</v>
      </c>
      <c r="S1259" s="13">
        <f t="array" ref="S1259">INDEX(manifest_11Sep!$A$1:$V$3202,MATCH($B1259,manifest_11Sep!$B$1:$B$3202,0),MATCH(A.Dep9SepList!S$1,manifest_11Sep!$A$1:$V$1,0))</f>
        <v>0</v>
      </c>
      <c r="T1259" s="17"/>
    </row>
    <row r="1260" spans="1:21">
      <c r="A1260" s="13" t="str">
        <f t="array" ref="A1260">INDEX(manifest_11Sep!$A$1:$V$3202,MATCH($B1260,manifest_11Sep!$B$1:$B$3202,0),MATCH(A.Dep9SepList!A$1,manifest_11Sep!$A$1:$V$1,0))</f>
        <v>A</v>
      </c>
      <c r="B1260" s="13" t="s">
        <v>2713</v>
      </c>
      <c r="C1260" s="13" t="str">
        <f t="array" ref="C1260">INDEX(manifest_11Sep!$A$1:$V$3202,MATCH($B1260,manifest_11Sep!$B$1:$B$3202,0),MATCH(A.Dep9SepList!C$1,manifest_11Sep!$A$1:$V$1,0))</f>
        <v>LHNBWY8PC42</v>
      </c>
      <c r="D1260" s="13" t="str">
        <f t="array" ref="D1260">INDEX(manifest_11Sep!$A$1:$V$3202,MATCH($B1260,manifest_11Sep!$B$1:$B$3202,0),MATCH(A.Dep9SepList!D$1,manifest_11Sep!$A$1:$V$1,0))</f>
        <v>Female</v>
      </c>
      <c r="E1260" s="13" t="str">
        <f t="array" ref="E1260">INDEX(manifest_11Sep!$A$1:$V$3202,MATCH($B1260,manifest_11Sep!$B$1:$B$3202,0),MATCH(A.Dep9SepList!E$1,manifest_11Sep!$A$1:$V$1,0))</f>
        <v>Anahi</v>
      </c>
      <c r="F1260" s="13" t="str">
        <f t="array" ref="F1260">INDEX(manifest_11Sep!$A$1:$V$3202,MATCH($B1260,manifest_11Sep!$B$1:$B$3202,0),MATCH(A.Dep9SepList!F$1,manifest_11Sep!$A$1:$V$1,0))</f>
        <v>Lobo</v>
      </c>
      <c r="G1260" s="13">
        <f t="array" ref="G1260">INDEX(manifest_11Sep!$A$1:$V$3202,MATCH($B1260,manifest_11Sep!$B$1:$B$3202,0),MATCH(A.Dep9SepList!G$1,manifest_11Sep!$A$1:$V$1,0))</f>
        <v>26</v>
      </c>
      <c r="H1260" s="13" t="str">
        <f t="array" ref="H1260">INDEX(manifest_11Sep!$A$1:$V$3202,MATCH($B1260,manifest_11Sep!$B$1:$B$3202,0),MATCH(A.Dep9SepList!H$1,manifest_11Sep!$A$1:$V$1,0))</f>
        <v>John Woo 1</v>
      </c>
      <c r="I1260" s="13" t="str">
        <f t="array" ref="I1260">INDEX(manifest_11Sep!$A$1:$V$3202,MATCH($B1260,manifest_11Sep!$B$1:$B$3202,0),MATCH(A.Dep9SepList!I$1,manifest_11Sep!$A$1:$V$1,0))</f>
        <v>Cathay Pacific</v>
      </c>
      <c r="J1260" s="13" t="str">
        <f t="array" ref="J1260">INDEX(manifest_11Sep!$A$1:$V$3202,MATCH($B1260,manifest_11Sep!$B$1:$B$3202,0),MATCH(A.Dep9SepList!J$1,manifest_11Sep!$A$1:$V$1,0))</f>
        <v>CX 419</v>
      </c>
      <c r="K1260" s="32" t="str">
        <f t="array" ref="K1260">INDEX(manifest_11Sep!$A$1:$V$3202,MATCH($B1260,manifest_11Sep!$B$1:$B$3202,0),MATCH(A.Dep9SepList!K$1,manifest_11Sep!$A$1:$V$1,0))</f>
        <v>18-thg 9-25</v>
      </c>
      <c r="L1260" s="20">
        <f t="array" ref="L1260">INDEX(manifest_11Sep!$A$1:$V$3202,MATCH($B1260,manifest_11Sep!$B$1:$B$3202,0),MATCH(A.Dep9SepList!L$1,manifest_11Sep!$A$1:$V$1,0))</f>
        <v>0.83680555555555558</v>
      </c>
      <c r="M1260" s="13" t="str">
        <f t="array" ref="M1260">INDEX(manifest_11Sep!$A$1:$V$3202,MATCH($B1260,manifest_11Sep!$B$1:$B$3202,0),MATCH(A.Dep9SepList!M$1,manifest_11Sep!$A$1:$V$1,0))</f>
        <v>ICN-T1</v>
      </c>
      <c r="N1260" s="13" t="str">
        <f t="array" ref="N1260">INDEX(manifest_11Sep!$A$1:$V$3202,MATCH($B1260,manifest_11Sep!$B$1:$B$3202,0),MATCH(A.Dep9SepList!N$1,manifest_11Sep!$A$1:$V$1,0))</f>
        <v>LOTTE</v>
      </c>
      <c r="O1260" s="31"/>
      <c r="P1260" s="20" t="e" cm="1" vm="1">
        <f t="array" aca="1" ref="P1260" ca="1">IF(J1260="","",_xlfn.XLOOKUP(J1260&amp;N1260,'A.Departure Grouping'!AQ:AQ&amp;'A.Departure Grouping'!AP:AP,'A.Departure Grouping'!AR:AR,"",0))</f>
        <v>#NAME?</v>
      </c>
      <c r="Q1260" s="13">
        <v>15262399</v>
      </c>
      <c r="R1260" s="13" t="s">
        <v>43</v>
      </c>
      <c r="S1260" s="13">
        <f t="array" ref="S1260">INDEX(manifest_11Sep!$A$1:$V$3202,MATCH($B1260,manifest_11Sep!$B$1:$B$3202,0),MATCH(A.Dep9SepList!S$1,manifest_11Sep!$A$1:$V$1,0))</f>
        <v>0</v>
      </c>
      <c r="T1260" s="17"/>
    </row>
    <row r="1261" spans="1:21">
      <c r="A1261" s="13" t="str">
        <f t="array" ref="A1261">INDEX(manifest_11Sep!$A$1:$V$3202,MATCH($B1261,manifest_11Sep!$B$1:$B$3202,0),MATCH(A.Dep9SepList!A$1,manifest_11Sep!$A$1:$V$1,0))</f>
        <v>A</v>
      </c>
      <c r="B1261" s="13" t="s">
        <v>2716</v>
      </c>
      <c r="C1261" s="13" t="str">
        <f t="array" ref="C1261">INDEX(manifest_11Sep!$A$1:$V$3202,MATCH($B1261,manifest_11Sep!$B$1:$B$3202,0),MATCH(A.Dep9SepList!C$1,manifest_11Sep!$A$1:$V$1,0))</f>
        <v>LHNBWY8PC42</v>
      </c>
      <c r="D1261" s="13" t="str">
        <f t="array" ref="D1261">INDEX(manifest_11Sep!$A$1:$V$3202,MATCH($B1261,manifest_11Sep!$B$1:$B$3202,0),MATCH(A.Dep9SepList!D$1,manifest_11Sep!$A$1:$V$1,0))</f>
        <v>Male</v>
      </c>
      <c r="E1261" s="13" t="str">
        <f t="array" ref="E1261">INDEX(manifest_11Sep!$A$1:$V$3202,MATCH($B1261,manifest_11Sep!$B$1:$B$3202,0),MATCH(A.Dep9SepList!E$1,manifest_11Sep!$A$1:$V$1,0))</f>
        <v>Joshua Palacio</v>
      </c>
      <c r="F1261" s="13" t="str">
        <f t="array" ref="F1261">INDEX(manifest_11Sep!$A$1:$V$3202,MATCH($B1261,manifest_11Sep!$B$1:$B$3202,0),MATCH(A.Dep9SepList!F$1,manifest_11Sep!$A$1:$V$1,0))</f>
        <v>Lobo</v>
      </c>
      <c r="G1261" s="13">
        <f t="array" ref="G1261">INDEX(manifest_11Sep!$A$1:$V$3202,MATCH($B1261,manifest_11Sep!$B$1:$B$3202,0),MATCH(A.Dep9SepList!G$1,manifest_11Sep!$A$1:$V$1,0))</f>
        <v>27</v>
      </c>
      <c r="H1261" s="13" t="str">
        <f t="array" ref="H1261">INDEX(manifest_11Sep!$A$1:$V$3202,MATCH($B1261,manifest_11Sep!$B$1:$B$3202,0),MATCH(A.Dep9SepList!H$1,manifest_11Sep!$A$1:$V$1,0))</f>
        <v>John Woo 1</v>
      </c>
      <c r="I1261" s="13" t="str">
        <f t="array" ref="I1261">INDEX(manifest_11Sep!$A$1:$V$3202,MATCH($B1261,manifest_11Sep!$B$1:$B$3202,0),MATCH(A.Dep9SepList!I$1,manifest_11Sep!$A$1:$V$1,0))</f>
        <v>Cathay Pacific</v>
      </c>
      <c r="J1261" s="13" t="str">
        <f t="array" ref="J1261">INDEX(manifest_11Sep!$A$1:$V$3202,MATCH($B1261,manifest_11Sep!$B$1:$B$3202,0),MATCH(A.Dep9SepList!J$1,manifest_11Sep!$A$1:$V$1,0))</f>
        <v>CX 419</v>
      </c>
      <c r="K1261" s="32" t="str">
        <f t="array" ref="K1261">INDEX(manifest_11Sep!$A$1:$V$3202,MATCH($B1261,manifest_11Sep!$B$1:$B$3202,0),MATCH(A.Dep9SepList!K$1,manifest_11Sep!$A$1:$V$1,0))</f>
        <v>18-thg 9-25</v>
      </c>
      <c r="L1261" s="20">
        <f t="array" ref="L1261">INDEX(manifest_11Sep!$A$1:$V$3202,MATCH($B1261,manifest_11Sep!$B$1:$B$3202,0),MATCH(A.Dep9SepList!L$1,manifest_11Sep!$A$1:$V$1,0))</f>
        <v>0.83680555555555558</v>
      </c>
      <c r="M1261" s="13" t="str">
        <f t="array" ref="M1261">INDEX(manifest_11Sep!$A$1:$V$3202,MATCH($B1261,manifest_11Sep!$B$1:$B$3202,0),MATCH(A.Dep9SepList!M$1,manifest_11Sep!$A$1:$V$1,0))</f>
        <v>ICN-T1</v>
      </c>
      <c r="N1261" s="13" t="str">
        <f t="array" ref="N1261">INDEX(manifest_11Sep!$A$1:$V$3202,MATCH($B1261,manifest_11Sep!$B$1:$B$3202,0),MATCH(A.Dep9SepList!N$1,manifest_11Sep!$A$1:$V$1,0))</f>
        <v>LOTTE</v>
      </c>
      <c r="O1261" s="31"/>
      <c r="P1261" s="20" t="e" cm="1" vm="1">
        <f t="array" aca="1" ref="P1261" ca="1">IF(J1261="","",_xlfn.XLOOKUP(J1261&amp;N1261,'A.Departure Grouping'!AQ:AQ&amp;'A.Departure Grouping'!AP:AP,'A.Departure Grouping'!AR:AR,"",0))</f>
        <v>#NAME?</v>
      </c>
      <c r="Q1261" s="13">
        <v>15262399</v>
      </c>
      <c r="R1261" s="13" t="s">
        <v>43</v>
      </c>
      <c r="S1261" s="13">
        <f t="array" ref="S1261">INDEX(manifest_11Sep!$A$1:$V$3202,MATCH($B1261,manifest_11Sep!$B$1:$B$3202,0),MATCH(A.Dep9SepList!S$1,manifest_11Sep!$A$1:$V$1,0))</f>
        <v>0</v>
      </c>
      <c r="T1261" s="17"/>
    </row>
    <row r="1262" spans="1:21">
      <c r="A1262" s="13" t="str">
        <f t="array" ref="A1262">INDEX(manifest_11Sep!$A$1:$V$3202,MATCH($B1262,manifest_11Sep!$B$1:$B$3202,0),MATCH(A.Dep9SepList!A$1,manifest_11Sep!$A$1:$V$1,0))</f>
        <v>A</v>
      </c>
      <c r="B1262" s="13" t="s">
        <v>2718</v>
      </c>
      <c r="C1262" s="13" t="str">
        <f t="array" ref="C1262">INDEX(manifest_11Sep!$A$1:$V$3202,MATCH($B1262,manifest_11Sep!$B$1:$B$3202,0),MATCH(A.Dep9SepList!C$1,manifest_11Sep!$A$1:$V$1,0))</f>
        <v>LHNBWY8PC42</v>
      </c>
      <c r="D1262" s="13" t="str">
        <f t="array" ref="D1262">INDEX(manifest_11Sep!$A$1:$V$3202,MATCH($B1262,manifest_11Sep!$B$1:$B$3202,0),MATCH(A.Dep9SepList!D$1,manifest_11Sep!$A$1:$V$1,0))</f>
        <v>Female</v>
      </c>
      <c r="E1262" s="13" t="str">
        <f t="array" ref="E1262">INDEX(manifest_11Sep!$A$1:$V$3202,MATCH($B1262,manifest_11Sep!$B$1:$B$3202,0),MATCH(A.Dep9SepList!E$1,manifest_11Sep!$A$1:$V$1,0))</f>
        <v>Patricia</v>
      </c>
      <c r="F1262" s="13" t="str">
        <f t="array" ref="F1262">INDEX(manifest_11Sep!$A$1:$V$3202,MATCH($B1262,manifest_11Sep!$B$1:$B$3202,0),MATCH(A.Dep9SepList!F$1,manifest_11Sep!$A$1:$V$1,0))</f>
        <v>Estrada</v>
      </c>
      <c r="G1262" s="13">
        <f t="array" ref="G1262">INDEX(manifest_11Sep!$A$1:$V$3202,MATCH($B1262,manifest_11Sep!$B$1:$B$3202,0),MATCH(A.Dep9SepList!G$1,manifest_11Sep!$A$1:$V$1,0))</f>
        <v>42</v>
      </c>
      <c r="H1262" s="13" t="str">
        <f t="array" ref="H1262">INDEX(manifest_11Sep!$A$1:$V$3202,MATCH($B1262,manifest_11Sep!$B$1:$B$3202,0),MATCH(A.Dep9SepList!H$1,manifest_11Sep!$A$1:$V$1,0))</f>
        <v>John Woo 1</v>
      </c>
      <c r="I1262" s="13" t="str">
        <f t="array" ref="I1262">INDEX(manifest_11Sep!$A$1:$V$3202,MATCH($B1262,manifest_11Sep!$B$1:$B$3202,0),MATCH(A.Dep9SepList!I$1,manifest_11Sep!$A$1:$V$1,0))</f>
        <v>Cathay Pacific</v>
      </c>
      <c r="J1262" s="13" t="str">
        <f t="array" ref="J1262">INDEX(manifest_11Sep!$A$1:$V$3202,MATCH($B1262,manifest_11Sep!$B$1:$B$3202,0),MATCH(A.Dep9SepList!J$1,manifest_11Sep!$A$1:$V$1,0))</f>
        <v>CX 419</v>
      </c>
      <c r="K1262" s="32" t="str">
        <f t="array" ref="K1262">INDEX(manifest_11Sep!$A$1:$V$3202,MATCH($B1262,manifest_11Sep!$B$1:$B$3202,0),MATCH(A.Dep9SepList!K$1,manifest_11Sep!$A$1:$V$1,0))</f>
        <v>18-thg 9-25</v>
      </c>
      <c r="L1262" s="20">
        <f t="array" ref="L1262">INDEX(manifest_11Sep!$A$1:$V$3202,MATCH($B1262,manifest_11Sep!$B$1:$B$3202,0),MATCH(A.Dep9SepList!L$1,manifest_11Sep!$A$1:$V$1,0))</f>
        <v>0.83680555555555558</v>
      </c>
      <c r="M1262" s="13" t="str">
        <f t="array" ref="M1262">INDEX(manifest_11Sep!$A$1:$V$3202,MATCH($B1262,manifest_11Sep!$B$1:$B$3202,0),MATCH(A.Dep9SepList!M$1,manifest_11Sep!$A$1:$V$1,0))</f>
        <v>ICN-T1</v>
      </c>
      <c r="N1262" s="13" t="str">
        <f t="array" ref="N1262">INDEX(manifest_11Sep!$A$1:$V$3202,MATCH($B1262,manifest_11Sep!$B$1:$B$3202,0),MATCH(A.Dep9SepList!N$1,manifest_11Sep!$A$1:$V$1,0))</f>
        <v>LOTTE</v>
      </c>
      <c r="O1262" s="31"/>
      <c r="P1262" s="20" t="e" cm="1" vm="1">
        <f t="array" aca="1" ref="P1262" ca="1">IF(J1262="","",_xlfn.XLOOKUP(J1262&amp;N1262,'A.Departure Grouping'!AQ:AQ&amp;'A.Departure Grouping'!AP:AP,'A.Departure Grouping'!AR:AR,"",0))</f>
        <v>#NAME?</v>
      </c>
      <c r="Q1262" s="13">
        <v>15262400</v>
      </c>
      <c r="R1262" s="13" t="s">
        <v>61</v>
      </c>
      <c r="S1262" s="13">
        <f t="array" ref="S1262">INDEX(manifest_11Sep!$A$1:$V$3202,MATCH($B1262,manifest_11Sep!$B$1:$B$3202,0),MATCH(A.Dep9SepList!S$1,manifest_11Sep!$A$1:$V$1,0))</f>
        <v>0</v>
      </c>
      <c r="T1262" s="17"/>
    </row>
    <row r="1263" spans="1:21">
      <c r="A1263" s="13" t="str">
        <f t="array" ref="A1263">INDEX(manifest_11Sep!$A$1:$V$3202,MATCH($B1263,manifest_11Sep!$B$1:$B$3202,0),MATCH(A.Dep9SepList!A$1,manifest_11Sep!$A$1:$V$1,0))</f>
        <v>A</v>
      </c>
      <c r="B1263" s="13" t="s">
        <v>2721</v>
      </c>
      <c r="C1263" s="13" t="str">
        <f t="array" ref="C1263">INDEX(manifest_11Sep!$A$1:$V$3202,MATCH($B1263,manifest_11Sep!$B$1:$B$3202,0),MATCH(A.Dep9SepList!C$1,manifest_11Sep!$A$1:$V$1,0))</f>
        <v>LHNBWY8PC42</v>
      </c>
      <c r="D1263" s="13" t="str">
        <f t="array" ref="D1263">INDEX(manifest_11Sep!$A$1:$V$3202,MATCH($B1263,manifest_11Sep!$B$1:$B$3202,0),MATCH(A.Dep9SepList!D$1,manifest_11Sep!$A$1:$V$1,0))</f>
        <v>Female</v>
      </c>
      <c r="E1263" s="13" t="str">
        <f t="array" ref="E1263">INDEX(manifest_11Sep!$A$1:$V$3202,MATCH($B1263,manifest_11Sep!$B$1:$B$3202,0),MATCH(A.Dep9SepList!E$1,manifest_11Sep!$A$1:$V$1,0))</f>
        <v>Maria De La Luz</v>
      </c>
      <c r="F1263" s="13" t="str">
        <f t="array" ref="F1263">INDEX(manifest_11Sep!$A$1:$V$3202,MATCH($B1263,manifest_11Sep!$B$1:$B$3202,0),MATCH(A.Dep9SepList!F$1,manifest_11Sep!$A$1:$V$1,0))</f>
        <v>Leyva</v>
      </c>
      <c r="G1263" s="13">
        <f t="array" ref="G1263">INDEX(manifest_11Sep!$A$1:$V$3202,MATCH($B1263,manifest_11Sep!$B$1:$B$3202,0),MATCH(A.Dep9SepList!G$1,manifest_11Sep!$A$1:$V$1,0))</f>
        <v>63</v>
      </c>
      <c r="H1263" s="13" t="str">
        <f t="array" ref="H1263">INDEX(manifest_11Sep!$A$1:$V$3202,MATCH($B1263,manifest_11Sep!$B$1:$B$3202,0),MATCH(A.Dep9SepList!H$1,manifest_11Sep!$A$1:$V$1,0))</f>
        <v>John Woo 1</v>
      </c>
      <c r="I1263" s="13" t="str">
        <f t="array" ref="I1263">INDEX(manifest_11Sep!$A$1:$V$3202,MATCH($B1263,manifest_11Sep!$B$1:$B$3202,0),MATCH(A.Dep9SepList!I$1,manifest_11Sep!$A$1:$V$1,0))</f>
        <v>Cathay Pacific</v>
      </c>
      <c r="J1263" s="13" t="str">
        <f t="array" ref="J1263">INDEX(manifest_11Sep!$A$1:$V$3202,MATCH($B1263,manifest_11Sep!$B$1:$B$3202,0),MATCH(A.Dep9SepList!J$1,manifest_11Sep!$A$1:$V$1,0))</f>
        <v>CX 419</v>
      </c>
      <c r="K1263" s="32" t="str">
        <f t="array" ref="K1263">INDEX(manifest_11Sep!$A$1:$V$3202,MATCH($B1263,manifest_11Sep!$B$1:$B$3202,0),MATCH(A.Dep9SepList!K$1,manifest_11Sep!$A$1:$V$1,0))</f>
        <v>18-thg 9-25</v>
      </c>
      <c r="L1263" s="20">
        <f t="array" ref="L1263">INDEX(manifest_11Sep!$A$1:$V$3202,MATCH($B1263,manifest_11Sep!$B$1:$B$3202,0),MATCH(A.Dep9SepList!L$1,manifest_11Sep!$A$1:$V$1,0))</f>
        <v>0.83680555555555558</v>
      </c>
      <c r="M1263" s="13" t="str">
        <f t="array" ref="M1263">INDEX(manifest_11Sep!$A$1:$V$3202,MATCH($B1263,manifest_11Sep!$B$1:$B$3202,0),MATCH(A.Dep9SepList!M$1,manifest_11Sep!$A$1:$V$1,0))</f>
        <v>ICN-T1</v>
      </c>
      <c r="N1263" s="13" t="str">
        <f t="array" ref="N1263">INDEX(manifest_11Sep!$A$1:$V$3202,MATCH($B1263,manifest_11Sep!$B$1:$B$3202,0),MATCH(A.Dep9SepList!N$1,manifest_11Sep!$A$1:$V$1,0))</f>
        <v>LOTTE</v>
      </c>
      <c r="O1263" s="31"/>
      <c r="P1263" s="20" t="e" cm="1" vm="1">
        <f t="array" aca="1" ref="P1263" ca="1">IF(J1263="","",_xlfn.XLOOKUP(J1263&amp;N1263,'A.Departure Grouping'!AQ:AQ&amp;'A.Departure Grouping'!AP:AP,'A.Departure Grouping'!AR:AR,"",0))</f>
        <v>#NAME?</v>
      </c>
      <c r="Q1263" s="13">
        <v>15262400</v>
      </c>
      <c r="R1263" s="13" t="s">
        <v>61</v>
      </c>
      <c r="S1263" s="13">
        <f t="array" ref="S1263">INDEX(manifest_11Sep!$A$1:$V$3202,MATCH($B1263,manifest_11Sep!$B$1:$B$3202,0),MATCH(A.Dep9SepList!S$1,manifest_11Sep!$A$1:$V$1,0))</f>
        <v>0</v>
      </c>
      <c r="T1263" s="17"/>
    </row>
    <row r="1264" spans="1:21">
      <c r="A1264" s="13" t="str">
        <f t="array" ref="A1264">INDEX(manifest_11Sep!$A$1:$V$3202,MATCH($B1264,manifest_11Sep!$B$1:$B$3202,0),MATCH(A.Dep9SepList!A$1,manifest_11Sep!$A$1:$V$1,0))</f>
        <v>A</v>
      </c>
      <c r="B1264" s="13" t="s">
        <v>2747</v>
      </c>
      <c r="C1264" s="13" t="str">
        <f t="array" ref="C1264">INDEX(manifest_11Sep!$A$1:$V$3202,MATCH($B1264,manifest_11Sep!$B$1:$B$3202,0),MATCH(A.Dep9SepList!C$1,manifest_11Sep!$A$1:$V$1,0))</f>
        <v>VHNDY7SX7P8</v>
      </c>
      <c r="D1264" s="13" t="str">
        <f t="array" ref="D1264">INDEX(manifest_11Sep!$A$1:$V$3202,MATCH($B1264,manifest_11Sep!$B$1:$B$3202,0),MATCH(A.Dep9SepList!D$1,manifest_11Sep!$A$1:$V$1,0))</f>
        <v>Male</v>
      </c>
      <c r="E1264" s="13" t="str">
        <f t="array" ref="E1264">INDEX(manifest_11Sep!$A$1:$V$3202,MATCH($B1264,manifest_11Sep!$B$1:$B$3202,0),MATCH(A.Dep9SepList!E$1,manifest_11Sep!$A$1:$V$1,0))</f>
        <v>Simon Kyung</v>
      </c>
      <c r="F1264" s="13" t="str">
        <f t="array" ref="F1264">INDEX(manifest_11Sep!$A$1:$V$3202,MATCH($B1264,manifest_11Sep!$B$1:$B$3202,0),MATCH(A.Dep9SepList!F$1,manifest_11Sep!$A$1:$V$1,0))</f>
        <v>Woo</v>
      </c>
      <c r="G1264" s="13">
        <f t="array" ref="G1264">INDEX(manifest_11Sep!$A$1:$V$3202,MATCH($B1264,manifest_11Sep!$B$1:$B$3202,0),MATCH(A.Dep9SepList!G$1,manifest_11Sep!$A$1:$V$1,0))</f>
        <v>27</v>
      </c>
      <c r="H1264" s="13" t="str">
        <f t="array" ref="H1264">INDEX(manifest_11Sep!$A$1:$V$3202,MATCH($B1264,manifest_11Sep!$B$1:$B$3202,0),MATCH(A.Dep9SepList!H$1,manifest_11Sep!$A$1:$V$1,0))</f>
        <v>John Woo 1</v>
      </c>
      <c r="I1264" s="13" t="str">
        <f t="array" ref="I1264">INDEX(manifest_11Sep!$A$1:$V$3202,MATCH($B1264,manifest_11Sep!$B$1:$B$3202,0),MATCH(A.Dep9SepList!I$1,manifest_11Sep!$A$1:$V$1,0))</f>
        <v>Korean Air</v>
      </c>
      <c r="J1264" s="13" t="str">
        <f t="array" ref="J1264">INDEX(manifest_11Sep!$A$1:$V$3202,MATCH($B1264,manifest_11Sep!$B$1:$B$3202,0),MATCH(A.Dep9SepList!J$1,manifest_11Sep!$A$1:$V$1,0))</f>
        <v>KE 11</v>
      </c>
      <c r="K1264" s="32" t="str">
        <f t="array" ref="K1264">INDEX(manifest_11Sep!$A$1:$V$3202,MATCH($B1264,manifest_11Sep!$B$1:$B$3202,0),MATCH(A.Dep9SepList!K$1,manifest_11Sep!$A$1:$V$1,0))</f>
        <v>18-thg 9-25</v>
      </c>
      <c r="L1264" s="20">
        <f t="array" ref="L1264">INDEX(manifest_11Sep!$A$1:$V$3202,MATCH($B1264,manifest_11Sep!$B$1:$B$3202,0),MATCH(A.Dep9SepList!L$1,manifest_11Sep!$A$1:$V$1,0))</f>
        <v>0.85069444444444442</v>
      </c>
      <c r="M1264" s="13" t="str">
        <f t="array" ref="M1264">INDEX(manifest_11Sep!$A$1:$V$3202,MATCH($B1264,manifest_11Sep!$B$1:$B$3202,0),MATCH(A.Dep9SepList!M$1,manifest_11Sep!$A$1:$V$1,0))</f>
        <v>ICN-T2</v>
      </c>
      <c r="N1264" s="13" t="str">
        <f t="array" ref="N1264">INDEX(manifest_11Sep!$A$1:$V$3202,MATCH($B1264,manifest_11Sep!$B$1:$B$3202,0),MATCH(A.Dep9SepList!N$1,manifest_11Sep!$A$1:$V$1,0))</f>
        <v>LOTTE</v>
      </c>
      <c r="O1264" s="31"/>
      <c r="P1264" s="20" t="e" cm="1" vm="1">
        <f t="array" aca="1" ref="P1264" ca="1">IF(J1264="","",_xlfn.XLOOKUP(J1264&amp;N1264,'A.Departure Grouping'!AQ:AQ&amp;'A.Departure Grouping'!AP:AP,'A.Departure Grouping'!AR:AR,"",0))</f>
        <v>#NAME?</v>
      </c>
      <c r="Q1264" s="13">
        <v>15262405</v>
      </c>
      <c r="R1264" s="13" t="s">
        <v>35</v>
      </c>
      <c r="S1264" s="13">
        <f t="array" ref="S1264">INDEX(manifest_11Sep!$A$1:$V$3202,MATCH($B1264,manifest_11Sep!$B$1:$B$3202,0),MATCH(A.Dep9SepList!S$1,manifest_11Sep!$A$1:$V$1,0))</f>
        <v>0</v>
      </c>
      <c r="T1264" s="17"/>
    </row>
    <row r="1265" spans="1:20">
      <c r="A1265" s="13" t="str">
        <f t="array" ref="A1265">INDEX(manifest_11Sep!$A$1:$V$3202,MATCH($B1265,manifest_11Sep!$B$1:$B$3202,0),MATCH(A.Dep9SepList!A$1,manifest_11Sep!$A$1:$V$1,0))</f>
        <v>A</v>
      </c>
      <c r="B1265" s="13" t="s">
        <v>2781</v>
      </c>
      <c r="C1265" s="13" t="str">
        <f t="array" ref="C1265">INDEX(manifest_11Sep!$A$1:$V$3202,MATCH($B1265,manifest_11Sep!$B$1:$B$3202,0),MATCH(A.Dep9SepList!C$1,manifest_11Sep!$A$1:$V$1,0))</f>
        <v>2NNQD34N7RM</v>
      </c>
      <c r="D1265" s="13" t="str">
        <f t="array" ref="D1265">INDEX(manifest_11Sep!$A$1:$V$3202,MATCH($B1265,manifest_11Sep!$B$1:$B$3202,0),MATCH(A.Dep9SepList!D$1,manifest_11Sep!$A$1:$V$1,0))</f>
        <v>Female</v>
      </c>
      <c r="E1265" s="13" t="str">
        <f t="array" ref="E1265">INDEX(manifest_11Sep!$A$1:$V$3202,MATCH($B1265,manifest_11Sep!$B$1:$B$3202,0),MATCH(A.Dep9SepList!E$1,manifest_11Sep!$A$1:$V$1,0))</f>
        <v>Moira Ysabelle Salonga</v>
      </c>
      <c r="F1265" s="13" t="str">
        <f t="array" ref="F1265">INDEX(manifest_11Sep!$A$1:$V$3202,MATCH($B1265,manifest_11Sep!$B$1:$B$3202,0),MATCH(A.Dep9SepList!F$1,manifest_11Sep!$A$1:$V$1,0))</f>
        <v>De Guzman</v>
      </c>
      <c r="G1265" s="13">
        <f t="array" ref="G1265">INDEX(manifest_11Sep!$A$1:$V$3202,MATCH($B1265,manifest_11Sep!$B$1:$B$3202,0),MATCH(A.Dep9SepList!G$1,manifest_11Sep!$A$1:$V$1,0))</f>
        <v>26</v>
      </c>
      <c r="H1265" s="13" t="str">
        <f t="array" ref="H1265">INDEX(manifest_11Sep!$A$1:$V$3202,MATCH($B1265,manifest_11Sep!$B$1:$B$3202,0),MATCH(A.Dep9SepList!H$1,manifest_11Sep!$A$1:$V$1,0))</f>
        <v>John Woo 1</v>
      </c>
      <c r="I1265" s="13" t="str">
        <f t="array" ref="I1265">INDEX(manifest_11Sep!$A$1:$V$3202,MATCH($B1265,manifest_11Sep!$B$1:$B$3202,0),MATCH(A.Dep9SepList!I$1,manifest_11Sep!$A$1:$V$1,0))</f>
        <v>Korean Air</v>
      </c>
      <c r="J1265" s="13" t="str">
        <f t="array" ref="J1265">INDEX(manifest_11Sep!$A$1:$V$3202,MATCH($B1265,manifest_11Sep!$B$1:$B$3202,0),MATCH(A.Dep9SepList!J$1,manifest_11Sep!$A$1:$V$1,0))</f>
        <v>KE 11</v>
      </c>
      <c r="K1265" s="32" t="str">
        <f t="array" ref="K1265">INDEX(manifest_11Sep!$A$1:$V$3202,MATCH($B1265,manifest_11Sep!$B$1:$B$3202,0),MATCH(A.Dep9SepList!K$1,manifest_11Sep!$A$1:$V$1,0))</f>
        <v>18-thg 9-25</v>
      </c>
      <c r="L1265" s="20">
        <f t="array" ref="L1265">INDEX(manifest_11Sep!$A$1:$V$3202,MATCH($B1265,manifest_11Sep!$B$1:$B$3202,0),MATCH(A.Dep9SepList!L$1,manifest_11Sep!$A$1:$V$1,0))</f>
        <v>0.85069444444444442</v>
      </c>
      <c r="M1265" s="13" t="str">
        <f t="array" ref="M1265">INDEX(manifest_11Sep!$A$1:$V$3202,MATCH($B1265,manifest_11Sep!$B$1:$B$3202,0),MATCH(A.Dep9SepList!M$1,manifest_11Sep!$A$1:$V$1,0))</f>
        <v>ICN-T2</v>
      </c>
      <c r="N1265" s="13" t="str">
        <f t="array" ref="N1265">INDEX(manifest_11Sep!$A$1:$V$3202,MATCH($B1265,manifest_11Sep!$B$1:$B$3202,0),MATCH(A.Dep9SepList!N$1,manifest_11Sep!$A$1:$V$1,0))</f>
        <v>LOTTE</v>
      </c>
      <c r="O1265" s="31"/>
      <c r="P1265" s="20" t="e" cm="1" vm="1">
        <f t="array" aca="1" ref="P1265" ca="1">IF(J1265="","",_xlfn.XLOOKUP(J1265&amp;N1265,'A.Departure Grouping'!AQ:AQ&amp;'A.Departure Grouping'!AP:AP,'A.Departure Grouping'!AR:AR,"",0))</f>
        <v>#NAME?</v>
      </c>
      <c r="Q1265" s="13">
        <v>15262412</v>
      </c>
      <c r="R1265" s="13" t="s">
        <v>61</v>
      </c>
      <c r="S1265" s="13">
        <f t="array" ref="S1265">INDEX(manifest_11Sep!$A$1:$V$3202,MATCH($B1265,manifest_11Sep!$B$1:$B$3202,0),MATCH(A.Dep9SepList!S$1,manifest_11Sep!$A$1:$V$1,0))</f>
        <v>0</v>
      </c>
      <c r="T1265" s="17"/>
    </row>
    <row r="1266" spans="1:20">
      <c r="A1266" s="13" t="str">
        <f t="array" ref="A1266">INDEX(manifest_11Sep!$A$1:$V$3202,MATCH($B1266,manifest_11Sep!$B$1:$B$3202,0),MATCH(A.Dep9SepList!A$1,manifest_11Sep!$A$1:$V$1,0))</f>
        <v>A</v>
      </c>
      <c r="B1266" s="13" t="s">
        <v>62</v>
      </c>
      <c r="C1266" s="13" t="str">
        <f t="array" ref="C1266">INDEX(manifest_11Sep!$A$1:$V$3202,MATCH($B1266,manifest_11Sep!$B$1:$B$3202,0),MATCH(A.Dep9SepList!C$1,manifest_11Sep!$A$1:$V$1,0))</f>
        <v>4BNHL9C6RWT</v>
      </c>
      <c r="D1266" s="13" t="str">
        <f t="array" ref="D1266">INDEX(manifest_11Sep!$A$1:$V$3202,MATCH($B1266,manifest_11Sep!$B$1:$B$3202,0),MATCH(A.Dep9SepList!D$1,manifest_11Sep!$A$1:$V$1,0))</f>
        <v>Male</v>
      </c>
      <c r="E1266" s="13" t="str">
        <f t="array" ref="E1266">INDEX(manifest_11Sep!$A$1:$V$3202,MATCH($B1266,manifest_11Sep!$B$1:$B$3202,0),MATCH(A.Dep9SepList!E$1,manifest_11Sep!$A$1:$V$1,0))</f>
        <v>Jeffrey Jafaru</v>
      </c>
      <c r="F1266" s="13" t="str">
        <f t="array" ref="F1266">INDEX(manifest_11Sep!$A$1:$V$3202,MATCH($B1266,manifest_11Sep!$B$1:$B$3202,0),MATCH(A.Dep9SepList!F$1,manifest_11Sep!$A$1:$V$1,0))</f>
        <v>Usman</v>
      </c>
      <c r="G1266" s="13">
        <f t="array" ref="G1266">INDEX(manifest_11Sep!$A$1:$V$3202,MATCH($B1266,manifest_11Sep!$B$1:$B$3202,0),MATCH(A.Dep9SepList!G$1,manifest_11Sep!$A$1:$V$1,0))</f>
        <v>44</v>
      </c>
      <c r="H1266" s="13" t="str">
        <f t="array" ref="H1266">INDEX(manifest_11Sep!$A$1:$V$3202,MATCH($B1266,manifest_11Sep!$B$1:$B$3202,0),MATCH(A.Dep9SepList!H$1,manifest_11Sep!$A$1:$V$1,0))</f>
        <v>Adeolu Durotoye</v>
      </c>
      <c r="I1266" s="13" t="str">
        <f t="array" ref="I1266">INDEX(manifest_11Sep!$A$1:$V$3202,MATCH($B1266,manifest_11Sep!$B$1:$B$3202,0),MATCH(A.Dep9SepList!I$1,manifest_11Sep!$A$1:$V$1,0))</f>
        <v>Korean Air</v>
      </c>
      <c r="J1266" s="13" t="str">
        <f t="array" ref="J1266">INDEX(manifest_11Sep!$A$1:$V$3202,MATCH($B1266,manifest_11Sep!$B$1:$B$3202,0),MATCH(A.Dep9SepList!J$1,manifest_11Sep!$A$1:$V$1,0))</f>
        <v>KE 719</v>
      </c>
      <c r="K1266" s="32" t="str">
        <f t="array" ref="K1266">INDEX(manifest_11Sep!$A$1:$V$3202,MATCH($B1266,manifest_11Sep!$B$1:$B$3202,0),MATCH(A.Dep9SepList!K$1,manifest_11Sep!$A$1:$V$1,0))</f>
        <v>18-thg 9-25</v>
      </c>
      <c r="L1266" s="20">
        <f t="array" ref="L1266">INDEX(manifest_11Sep!$A$1:$V$3202,MATCH($B1266,manifest_11Sep!$B$1:$B$3202,0),MATCH(A.Dep9SepList!L$1,manifest_11Sep!$A$1:$V$1,0))</f>
        <v>0.85416666666666663</v>
      </c>
      <c r="M1266" s="13" t="str">
        <f t="array" ref="M1266">INDEX(manifest_11Sep!$A$1:$V$3202,MATCH($B1266,manifest_11Sep!$B$1:$B$3202,0),MATCH(A.Dep9SepList!M$1,manifest_11Sep!$A$1:$V$1,0))</f>
        <v>ICN-T2</v>
      </c>
      <c r="N1266" s="13" t="str">
        <f t="array" ref="N1266">INDEX(manifest_11Sep!$A$1:$V$3202,MATCH($B1266,manifest_11Sep!$B$1:$B$3202,0),MATCH(A.Dep9SepList!N$1,manifest_11Sep!$A$1:$V$1,0))</f>
        <v>LOTTE</v>
      </c>
      <c r="O1266" s="31"/>
      <c r="P1266" s="20" t="e" cm="1" vm="1">
        <f t="array" aca="1" ref="P1266" ca="1">IF(J1266="","",_xlfn.XLOOKUP(J1266&amp;N1266,'A.Departure Grouping'!AQ:AQ&amp;'A.Departure Grouping'!AP:AP,'A.Departure Grouping'!AR:AR,"",0))</f>
        <v>#NAME?</v>
      </c>
      <c r="Q1266" s="13">
        <v>15262308</v>
      </c>
      <c r="R1266" s="13" t="s">
        <v>61</v>
      </c>
      <c r="S1266" s="13">
        <f t="array" ref="S1266">INDEX(manifest_11Sep!$A$1:$V$3202,MATCH($B1266,manifest_11Sep!$B$1:$B$3202,0),MATCH(A.Dep9SepList!S$1,manifest_11Sep!$A$1:$V$1,0))</f>
        <v>0</v>
      </c>
      <c r="T1266" s="17"/>
    </row>
    <row r="1267" spans="1:20">
      <c r="A1267" s="13" t="str">
        <f t="array" ref="A1267">INDEX(manifest_11Sep!$A$1:$V$3202,MATCH($B1267,manifest_11Sep!$B$1:$B$3202,0),MATCH(A.Dep9SepList!A$1,manifest_11Sep!$A$1:$V$1,0))</f>
        <v>A</v>
      </c>
      <c r="B1267" s="13" t="s">
        <v>2232</v>
      </c>
      <c r="C1267" s="13" t="str">
        <f t="array" ref="C1267">INDEX(manifest_11Sep!$A$1:$V$3202,MATCH($B1267,manifest_11Sep!$B$1:$B$3202,0),MATCH(A.Dep9SepList!C$1,manifest_11Sep!$A$1:$V$1,0))</f>
        <v>C5NN79SKWTX</v>
      </c>
      <c r="D1267" s="13" t="str">
        <f t="array" ref="D1267">INDEX(manifest_11Sep!$A$1:$V$3202,MATCH($B1267,manifest_11Sep!$B$1:$B$3202,0),MATCH(A.Dep9SepList!D$1,manifest_11Sep!$A$1:$V$1,0))</f>
        <v>Female</v>
      </c>
      <c r="E1267" s="13" t="str">
        <f t="array" ref="E1267">INDEX(manifest_11Sep!$A$1:$V$3202,MATCH($B1267,manifest_11Sep!$B$1:$B$3202,0),MATCH(A.Dep9SepList!E$1,manifest_11Sep!$A$1:$V$1,0))</f>
        <v>Carmen Maria</v>
      </c>
      <c r="F1267" s="13" t="str">
        <f t="array" ref="F1267">INDEX(manifest_11Sep!$A$1:$V$3202,MATCH($B1267,manifest_11Sep!$B$1:$B$3202,0),MATCH(A.Dep9SepList!F$1,manifest_11Sep!$A$1:$V$1,0))</f>
        <v>Nieves</v>
      </c>
      <c r="G1267" s="13">
        <f t="array" ref="G1267">INDEX(manifest_11Sep!$A$1:$V$3202,MATCH($B1267,manifest_11Sep!$B$1:$B$3202,0),MATCH(A.Dep9SepList!G$1,manifest_11Sep!$A$1:$V$1,0))</f>
        <v>53</v>
      </c>
      <c r="H1267" s="13" t="str">
        <f t="array" ref="H1267">INDEX(manifest_11Sep!$A$1:$V$3202,MATCH($B1267,manifest_11Sep!$B$1:$B$3202,0),MATCH(A.Dep9SepList!H$1,manifest_11Sep!$A$1:$V$1,0))</f>
        <v>Dondon Dimailig</v>
      </c>
      <c r="I1267" s="13" t="str">
        <f t="array" ref="I1267">INDEX(manifest_11Sep!$A$1:$V$3202,MATCH($B1267,manifest_11Sep!$B$1:$B$3202,0),MATCH(A.Dep9SepList!I$1,manifest_11Sep!$A$1:$V$1,0))</f>
        <v>Korean Air</v>
      </c>
      <c r="J1267" s="13" t="str">
        <f t="array" ref="J1267">INDEX(manifest_11Sep!$A$1:$V$3202,MATCH($B1267,manifest_11Sep!$B$1:$B$3202,0),MATCH(A.Dep9SepList!J$1,manifest_11Sep!$A$1:$V$1,0))</f>
        <v>KE 719</v>
      </c>
      <c r="K1267" s="32" t="str">
        <f t="array" ref="K1267">INDEX(manifest_11Sep!$A$1:$V$3202,MATCH($B1267,manifest_11Sep!$B$1:$B$3202,0),MATCH(A.Dep9SepList!K$1,manifest_11Sep!$A$1:$V$1,0))</f>
        <v>18-thg 9-25</v>
      </c>
      <c r="L1267" s="20">
        <f t="array" ref="L1267">INDEX(manifest_11Sep!$A$1:$V$3202,MATCH($B1267,manifest_11Sep!$B$1:$B$3202,0),MATCH(A.Dep9SepList!L$1,manifest_11Sep!$A$1:$V$1,0))</f>
        <v>0.85416666666666663</v>
      </c>
      <c r="M1267" s="13" t="str">
        <f t="array" ref="M1267">INDEX(manifest_11Sep!$A$1:$V$3202,MATCH($B1267,manifest_11Sep!$B$1:$B$3202,0),MATCH(A.Dep9SepList!M$1,manifest_11Sep!$A$1:$V$1,0))</f>
        <v>ICN-T2</v>
      </c>
      <c r="N1267" s="13" t="str">
        <f t="array" ref="N1267">INDEX(manifest_11Sep!$A$1:$V$3202,MATCH($B1267,manifest_11Sep!$B$1:$B$3202,0),MATCH(A.Dep9SepList!N$1,manifest_11Sep!$A$1:$V$1,0))</f>
        <v>LOTTE</v>
      </c>
      <c r="O1267" s="31"/>
      <c r="P1267" s="20" t="e" cm="1" vm="1">
        <f t="array" aca="1" ref="P1267" ca="1">IF(J1267="","",_xlfn.XLOOKUP(J1267&amp;N1267,'A.Departure Grouping'!AQ:AQ&amp;'A.Departure Grouping'!AP:AP,'A.Departure Grouping'!AR:AR,"",0))</f>
        <v>#NAME?</v>
      </c>
      <c r="Q1267" s="13">
        <v>15262390</v>
      </c>
      <c r="R1267" s="13" t="s">
        <v>61</v>
      </c>
      <c r="S1267" s="13">
        <f t="array" ref="S1267">INDEX(manifest_11Sep!$A$1:$V$3202,MATCH($B1267,manifest_11Sep!$B$1:$B$3202,0),MATCH(A.Dep9SepList!S$1,manifest_11Sep!$A$1:$V$1,0))</f>
        <v>0</v>
      </c>
      <c r="T1267" s="13"/>
    </row>
    <row r="1268" spans="1:20">
      <c r="A1268" s="13" t="str">
        <f t="array" ref="A1268">INDEX(manifest_11Sep!$A$1:$V$3202,MATCH($B1268,manifest_11Sep!$B$1:$B$3202,0),MATCH(A.Dep9SepList!A$1,manifest_11Sep!$A$1:$V$1,0))</f>
        <v>A</v>
      </c>
      <c r="B1268" s="13" t="s">
        <v>2235</v>
      </c>
      <c r="C1268" s="13" t="str">
        <f t="array" ref="C1268">INDEX(manifest_11Sep!$A$1:$V$3202,MATCH($B1268,manifest_11Sep!$B$1:$B$3202,0),MATCH(A.Dep9SepList!C$1,manifest_11Sep!$A$1:$V$1,0))</f>
        <v>C5NN79SKWTX</v>
      </c>
      <c r="D1268" s="13" t="str">
        <f t="array" ref="D1268">INDEX(manifest_11Sep!$A$1:$V$3202,MATCH($B1268,manifest_11Sep!$B$1:$B$3202,0),MATCH(A.Dep9SepList!D$1,manifest_11Sep!$A$1:$V$1,0))</f>
        <v>Female</v>
      </c>
      <c r="E1268" s="13" t="str">
        <f t="array" ref="E1268">INDEX(manifest_11Sep!$A$1:$V$3202,MATCH($B1268,manifest_11Sep!$B$1:$B$3202,0),MATCH(A.Dep9SepList!E$1,manifest_11Sep!$A$1:$V$1,0))</f>
        <v>Loida Jenisse</v>
      </c>
      <c r="F1268" s="13" t="str">
        <f t="array" ref="F1268">INDEX(manifest_11Sep!$A$1:$V$3202,MATCH($B1268,manifest_11Sep!$B$1:$B$3202,0),MATCH(A.Dep9SepList!F$1,manifest_11Sep!$A$1:$V$1,0))</f>
        <v>Caraballo</v>
      </c>
      <c r="G1268" s="13">
        <f t="array" ref="G1268">INDEX(manifest_11Sep!$A$1:$V$3202,MATCH($B1268,manifest_11Sep!$B$1:$B$3202,0),MATCH(A.Dep9SepList!G$1,manifest_11Sep!$A$1:$V$1,0))</f>
        <v>30</v>
      </c>
      <c r="H1268" s="13" t="str">
        <f t="array" ref="H1268">INDEX(manifest_11Sep!$A$1:$V$3202,MATCH($B1268,manifest_11Sep!$B$1:$B$3202,0),MATCH(A.Dep9SepList!H$1,manifest_11Sep!$A$1:$V$1,0))</f>
        <v>Dondon Dimailig</v>
      </c>
      <c r="I1268" s="13" t="str">
        <f t="array" ref="I1268">INDEX(manifest_11Sep!$A$1:$V$3202,MATCH($B1268,manifest_11Sep!$B$1:$B$3202,0),MATCH(A.Dep9SepList!I$1,manifest_11Sep!$A$1:$V$1,0))</f>
        <v>Korean Air</v>
      </c>
      <c r="J1268" s="13" t="str">
        <f t="array" ref="J1268">INDEX(manifest_11Sep!$A$1:$V$3202,MATCH($B1268,manifest_11Sep!$B$1:$B$3202,0),MATCH(A.Dep9SepList!J$1,manifest_11Sep!$A$1:$V$1,0))</f>
        <v>KE 719</v>
      </c>
      <c r="K1268" s="32" t="str">
        <f t="array" ref="K1268">INDEX(manifest_11Sep!$A$1:$V$3202,MATCH($B1268,manifest_11Sep!$B$1:$B$3202,0),MATCH(A.Dep9SepList!K$1,manifest_11Sep!$A$1:$V$1,0))</f>
        <v>18-thg 9-25</v>
      </c>
      <c r="L1268" s="20">
        <f t="array" ref="L1268">INDEX(manifest_11Sep!$A$1:$V$3202,MATCH($B1268,manifest_11Sep!$B$1:$B$3202,0),MATCH(A.Dep9SepList!L$1,manifest_11Sep!$A$1:$V$1,0))</f>
        <v>0.85416666666666663</v>
      </c>
      <c r="M1268" s="13" t="str">
        <f t="array" ref="M1268">INDEX(manifest_11Sep!$A$1:$V$3202,MATCH($B1268,manifest_11Sep!$B$1:$B$3202,0),MATCH(A.Dep9SepList!M$1,manifest_11Sep!$A$1:$V$1,0))</f>
        <v>ICN-T2</v>
      </c>
      <c r="N1268" s="13" t="str">
        <f t="array" ref="N1268">INDEX(manifest_11Sep!$A$1:$V$3202,MATCH($B1268,manifest_11Sep!$B$1:$B$3202,0),MATCH(A.Dep9SepList!N$1,manifest_11Sep!$A$1:$V$1,0))</f>
        <v>LOTTE</v>
      </c>
      <c r="O1268" s="31"/>
      <c r="P1268" s="20" t="e" cm="1" vm="1">
        <f t="array" aca="1" ref="P1268" ca="1">IF(J1268="","",_xlfn.XLOOKUP(J1268&amp;N1268,'A.Departure Grouping'!AQ:AQ&amp;'A.Departure Grouping'!AP:AP,'A.Departure Grouping'!AR:AR,"",0))</f>
        <v>#NAME?</v>
      </c>
      <c r="Q1268" s="13">
        <v>15262390</v>
      </c>
      <c r="R1268" s="13" t="s">
        <v>61</v>
      </c>
      <c r="S1268" s="13">
        <f t="array" ref="S1268">INDEX(manifest_11Sep!$A$1:$V$3202,MATCH($B1268,manifest_11Sep!$B$1:$B$3202,0),MATCH(A.Dep9SepList!S$1,manifest_11Sep!$A$1:$V$1,0))</f>
        <v>0</v>
      </c>
      <c r="T1268" s="13"/>
    </row>
    <row r="1269" spans="1:20">
      <c r="A1269" s="13" t="str">
        <f t="array" ref="A1269">INDEX(manifest_11Sep!$A$1:$V$3202,MATCH($B1269,manifest_11Sep!$B$1:$B$3202,0),MATCH(A.Dep9SepList!A$1,manifest_11Sep!$A$1:$V$1,0))</f>
        <v>A</v>
      </c>
      <c r="B1269" s="13" t="s">
        <v>2005</v>
      </c>
      <c r="C1269" s="13" t="str">
        <f t="array" ref="C1269">INDEX(manifest_11Sep!$A$1:$V$3202,MATCH($B1269,manifest_11Sep!$B$1:$B$3202,0),MATCH(A.Dep9SepList!C$1,manifest_11Sep!$A$1:$V$1,0))</f>
        <v>PMNVMJVKDQ5</v>
      </c>
      <c r="D1269" s="13" t="str">
        <f t="array" ref="D1269">INDEX(manifest_11Sep!$A$1:$V$3202,MATCH($B1269,manifest_11Sep!$B$1:$B$3202,0),MATCH(A.Dep9SepList!D$1,manifest_11Sep!$A$1:$V$1,0))</f>
        <v>Female</v>
      </c>
      <c r="E1269" s="13" t="str">
        <f t="array" ref="E1269">INDEX(manifest_11Sep!$A$1:$V$3202,MATCH($B1269,manifest_11Sep!$B$1:$B$3202,0),MATCH(A.Dep9SepList!E$1,manifest_11Sep!$A$1:$V$1,0))</f>
        <v>Ma. Jennilyn Gabion</v>
      </c>
      <c r="F1269" s="13" t="str">
        <f t="array" ref="F1269">INDEX(manifest_11Sep!$A$1:$V$3202,MATCH($B1269,manifest_11Sep!$B$1:$B$3202,0),MATCH(A.Dep9SepList!F$1,manifest_11Sep!$A$1:$V$1,0))</f>
        <v>Jimenez</v>
      </c>
      <c r="G1269" s="13">
        <f t="array" ref="G1269">INDEX(manifest_11Sep!$A$1:$V$3202,MATCH($B1269,manifest_11Sep!$B$1:$B$3202,0),MATCH(A.Dep9SepList!G$1,manifest_11Sep!$A$1:$V$1,0))</f>
        <v>40</v>
      </c>
      <c r="H1269" s="13" t="str">
        <f t="array" ref="H1269">INDEX(manifest_11Sep!$A$1:$V$3202,MATCH($B1269,manifest_11Sep!$B$1:$B$3202,0),MATCH(A.Dep9SepList!H$1,manifest_11Sep!$A$1:$V$1,0))</f>
        <v>Dondon Dimailig</v>
      </c>
      <c r="I1269" s="13" t="str">
        <f t="array" ref="I1269">INDEX(manifest_11Sep!$A$1:$V$3202,MATCH($B1269,manifest_11Sep!$B$1:$B$3202,0),MATCH(A.Dep9SepList!I$1,manifest_11Sep!$A$1:$V$1,0))</f>
        <v>Philippine Airlines</v>
      </c>
      <c r="J1269" s="13" t="str">
        <f t="array" ref="J1269">INDEX(manifest_11Sep!$A$1:$V$3202,MATCH($B1269,manifest_11Sep!$B$1:$B$3202,0),MATCH(A.Dep9SepList!J$1,manifest_11Sep!$A$1:$V$1,0))</f>
        <v>PR 469</v>
      </c>
      <c r="K1269" s="32" t="str">
        <f t="array" ref="K1269">INDEX(manifest_11Sep!$A$1:$V$3202,MATCH($B1269,manifest_11Sep!$B$1:$B$3202,0),MATCH(A.Dep9SepList!K$1,manifest_11Sep!$A$1:$V$1,0))</f>
        <v>18-thg 9-25</v>
      </c>
      <c r="L1269" s="20">
        <f t="array" ref="L1269">INDEX(manifest_11Sep!$A$1:$V$3202,MATCH($B1269,manifest_11Sep!$B$1:$B$3202,0),MATCH(A.Dep9SepList!L$1,manifest_11Sep!$A$1:$V$1,0))</f>
        <v>0.85416666666666663</v>
      </c>
      <c r="M1269" s="13" t="str">
        <f t="array" ref="M1269">INDEX(manifest_11Sep!$A$1:$V$3202,MATCH($B1269,manifest_11Sep!$B$1:$B$3202,0),MATCH(A.Dep9SepList!M$1,manifest_11Sep!$A$1:$V$1,0))</f>
        <v>ICN-T1</v>
      </c>
      <c r="N1269" s="13" t="str">
        <f t="array" ref="N1269">INDEX(manifest_11Sep!$A$1:$V$3202,MATCH($B1269,manifest_11Sep!$B$1:$B$3202,0),MATCH(A.Dep9SepList!N$1,manifest_11Sep!$A$1:$V$1,0))</f>
        <v>LOTTE</v>
      </c>
      <c r="O1269" s="31"/>
      <c r="P1269" s="20" t="e" cm="1" vm="1">
        <f t="array" aca="1" ref="P1269" ca="1">IF(J1269="","",_xlfn.XLOOKUP(J1269&amp;N1269,'A.Departure Grouping'!AQ:AQ&amp;'A.Departure Grouping'!AP:AP,'A.Departure Grouping'!AR:AR,"",0))</f>
        <v>#NAME?</v>
      </c>
      <c r="Q1269" s="13">
        <v>15262341</v>
      </c>
      <c r="R1269" s="13" t="s">
        <v>43</v>
      </c>
      <c r="S1269" s="13">
        <f t="array" ref="S1269">INDEX(manifest_11Sep!$A$1:$V$3202,MATCH($B1269,manifest_11Sep!$B$1:$B$3202,0),MATCH(A.Dep9SepList!S$1,manifest_11Sep!$A$1:$V$1,0))</f>
        <v>0</v>
      </c>
      <c r="T1269" s="17"/>
    </row>
    <row r="1270" spans="1:20">
      <c r="A1270" s="13" t="str">
        <f t="array" ref="A1270">INDEX(manifest_11Sep!$A$1:$V$3202,MATCH($B1270,manifest_11Sep!$B$1:$B$3202,0),MATCH(A.Dep9SepList!A$1,manifest_11Sep!$A$1:$V$1,0))</f>
        <v>A</v>
      </c>
      <c r="B1270" s="13" t="s">
        <v>2059</v>
      </c>
      <c r="C1270" s="13" t="str">
        <f t="array" ref="C1270">INDEX(manifest_11Sep!$A$1:$V$3202,MATCH($B1270,manifest_11Sep!$B$1:$B$3202,0),MATCH(A.Dep9SepList!C$1,manifest_11Sep!$A$1:$V$1,0))</f>
        <v>L8NT62CZJ8W</v>
      </c>
      <c r="D1270" s="13" t="str">
        <f t="array" ref="D1270">INDEX(manifest_11Sep!$A$1:$V$3202,MATCH($B1270,manifest_11Sep!$B$1:$B$3202,0),MATCH(A.Dep9SepList!D$1,manifest_11Sep!$A$1:$V$1,0))</f>
        <v>Female</v>
      </c>
      <c r="E1270" s="13" t="str">
        <f t="array" ref="E1270">INDEX(manifest_11Sep!$A$1:$V$3202,MATCH($B1270,manifest_11Sep!$B$1:$B$3202,0),MATCH(A.Dep9SepList!E$1,manifest_11Sep!$A$1:$V$1,0))</f>
        <v>Maricor Maulawin</v>
      </c>
      <c r="F1270" s="13" t="str">
        <f t="array" ref="F1270">INDEX(manifest_11Sep!$A$1:$V$3202,MATCH($B1270,manifest_11Sep!$B$1:$B$3202,0),MATCH(A.Dep9SepList!F$1,manifest_11Sep!$A$1:$V$1,0))</f>
        <v>Madrilejos</v>
      </c>
      <c r="G1270" s="13">
        <f t="array" ref="G1270">INDEX(manifest_11Sep!$A$1:$V$3202,MATCH($B1270,manifest_11Sep!$B$1:$B$3202,0),MATCH(A.Dep9SepList!G$1,manifest_11Sep!$A$1:$V$1,0))</f>
        <v>39</v>
      </c>
      <c r="H1270" s="13" t="str">
        <f t="array" ref="H1270">INDEX(manifest_11Sep!$A$1:$V$3202,MATCH($B1270,manifest_11Sep!$B$1:$B$3202,0),MATCH(A.Dep9SepList!H$1,manifest_11Sep!$A$1:$V$1,0))</f>
        <v>Dondon Dimailig</v>
      </c>
      <c r="I1270" s="13" t="str">
        <f t="array" ref="I1270">INDEX(manifest_11Sep!$A$1:$V$3202,MATCH($B1270,manifest_11Sep!$B$1:$B$3202,0),MATCH(A.Dep9SepList!I$1,manifest_11Sep!$A$1:$V$1,0))</f>
        <v>Philippine Airlines</v>
      </c>
      <c r="J1270" s="13" t="str">
        <f t="array" ref="J1270">INDEX(manifest_11Sep!$A$1:$V$3202,MATCH($B1270,manifest_11Sep!$B$1:$B$3202,0),MATCH(A.Dep9SepList!J$1,manifest_11Sep!$A$1:$V$1,0))</f>
        <v>PR 469</v>
      </c>
      <c r="K1270" s="32" t="str">
        <f t="array" ref="K1270">INDEX(manifest_11Sep!$A$1:$V$3202,MATCH($B1270,manifest_11Sep!$B$1:$B$3202,0),MATCH(A.Dep9SepList!K$1,manifest_11Sep!$A$1:$V$1,0))</f>
        <v>18-thg 9-25</v>
      </c>
      <c r="L1270" s="20">
        <f t="array" ref="L1270">INDEX(manifest_11Sep!$A$1:$V$3202,MATCH($B1270,manifest_11Sep!$B$1:$B$3202,0),MATCH(A.Dep9SepList!L$1,manifest_11Sep!$A$1:$V$1,0))</f>
        <v>0.85416666666666663</v>
      </c>
      <c r="M1270" s="13" t="str">
        <f t="array" ref="M1270">INDEX(manifest_11Sep!$A$1:$V$3202,MATCH($B1270,manifest_11Sep!$B$1:$B$3202,0),MATCH(A.Dep9SepList!M$1,manifest_11Sep!$A$1:$V$1,0))</f>
        <v>ICN-T1</v>
      </c>
      <c r="N1270" s="13" t="str">
        <f t="array" ref="N1270">INDEX(manifest_11Sep!$A$1:$V$3202,MATCH($B1270,manifest_11Sep!$B$1:$B$3202,0),MATCH(A.Dep9SepList!N$1,manifest_11Sep!$A$1:$V$1,0))</f>
        <v>LOTTE</v>
      </c>
      <c r="O1270" s="31"/>
      <c r="P1270" s="20" t="e" cm="1" vm="1">
        <f t="array" aca="1" ref="P1270" ca="1">IF(J1270="","",_xlfn.XLOOKUP(J1270&amp;N1270,'A.Departure Grouping'!AQ:AQ&amp;'A.Departure Grouping'!AP:AP,'A.Departure Grouping'!AR:AR,"",0))</f>
        <v>#NAME?</v>
      </c>
      <c r="Q1270" s="13">
        <v>15262352</v>
      </c>
      <c r="R1270" s="13" t="s">
        <v>43</v>
      </c>
      <c r="S1270" s="13">
        <f t="array" ref="S1270">INDEX(manifest_11Sep!$A$1:$V$3202,MATCH($B1270,manifest_11Sep!$B$1:$B$3202,0),MATCH(A.Dep9SepList!S$1,manifest_11Sep!$A$1:$V$1,0))</f>
        <v>0</v>
      </c>
      <c r="T1270" s="17"/>
    </row>
    <row r="1271" spans="1:20">
      <c r="A1271" s="13" t="str">
        <f t="array" ref="A1271">INDEX(manifest_11Sep!$A$1:$V$3202,MATCH($B1271,manifest_11Sep!$B$1:$B$3202,0),MATCH(A.Dep9SepList!A$1,manifest_11Sep!$A$1:$V$1,0))</f>
        <v>A</v>
      </c>
      <c r="B1271" s="13" t="s">
        <v>2062</v>
      </c>
      <c r="C1271" s="13" t="str">
        <f t="array" ref="C1271">INDEX(manifest_11Sep!$A$1:$V$3202,MATCH($B1271,manifest_11Sep!$B$1:$B$3202,0),MATCH(A.Dep9SepList!C$1,manifest_11Sep!$A$1:$V$1,0))</f>
        <v>L8NT62CZJ8W</v>
      </c>
      <c r="D1271" s="13" t="str">
        <f t="array" ref="D1271">INDEX(manifest_11Sep!$A$1:$V$3202,MATCH($B1271,manifest_11Sep!$B$1:$B$3202,0),MATCH(A.Dep9SepList!D$1,manifest_11Sep!$A$1:$V$1,0))</f>
        <v>Male</v>
      </c>
      <c r="E1271" s="13" t="str">
        <f t="array" ref="E1271">INDEX(manifest_11Sep!$A$1:$V$3202,MATCH($B1271,manifest_11Sep!$B$1:$B$3202,0),MATCH(A.Dep9SepList!E$1,manifest_11Sep!$A$1:$V$1,0))</f>
        <v>Vladimir</v>
      </c>
      <c r="F1271" s="13" t="str">
        <f t="array" ref="F1271">INDEX(manifest_11Sep!$A$1:$V$3202,MATCH($B1271,manifest_11Sep!$B$1:$B$3202,0),MATCH(A.Dep9SepList!F$1,manifest_11Sep!$A$1:$V$1,0))</f>
        <v>Madrilejos</v>
      </c>
      <c r="G1271" s="13">
        <f t="array" ref="G1271">INDEX(manifest_11Sep!$A$1:$V$3202,MATCH($B1271,manifest_11Sep!$B$1:$B$3202,0),MATCH(A.Dep9SepList!G$1,manifest_11Sep!$A$1:$V$1,0))</f>
        <v>38</v>
      </c>
      <c r="H1271" s="13" t="str">
        <f t="array" ref="H1271">INDEX(manifest_11Sep!$A$1:$V$3202,MATCH($B1271,manifest_11Sep!$B$1:$B$3202,0),MATCH(A.Dep9SepList!H$1,manifest_11Sep!$A$1:$V$1,0))</f>
        <v>Dondon Dimailig</v>
      </c>
      <c r="I1271" s="13" t="str">
        <f t="array" ref="I1271">INDEX(manifest_11Sep!$A$1:$V$3202,MATCH($B1271,manifest_11Sep!$B$1:$B$3202,0),MATCH(A.Dep9SepList!I$1,manifest_11Sep!$A$1:$V$1,0))</f>
        <v>Philippine Airlines</v>
      </c>
      <c r="J1271" s="13" t="str">
        <f t="array" ref="J1271">INDEX(manifest_11Sep!$A$1:$V$3202,MATCH($B1271,manifest_11Sep!$B$1:$B$3202,0),MATCH(A.Dep9SepList!J$1,manifest_11Sep!$A$1:$V$1,0))</f>
        <v>PR 469</v>
      </c>
      <c r="K1271" s="32" t="str">
        <f t="array" ref="K1271">INDEX(manifest_11Sep!$A$1:$V$3202,MATCH($B1271,manifest_11Sep!$B$1:$B$3202,0),MATCH(A.Dep9SepList!K$1,manifest_11Sep!$A$1:$V$1,0))</f>
        <v>18-thg 9-25</v>
      </c>
      <c r="L1271" s="20">
        <f t="array" ref="L1271">INDEX(manifest_11Sep!$A$1:$V$3202,MATCH($B1271,manifest_11Sep!$B$1:$B$3202,0),MATCH(A.Dep9SepList!L$1,manifest_11Sep!$A$1:$V$1,0))</f>
        <v>0.85416666666666663</v>
      </c>
      <c r="M1271" s="13" t="str">
        <f t="array" ref="M1271">INDEX(manifest_11Sep!$A$1:$V$3202,MATCH($B1271,manifest_11Sep!$B$1:$B$3202,0),MATCH(A.Dep9SepList!M$1,manifest_11Sep!$A$1:$V$1,0))</f>
        <v>ICN-T1</v>
      </c>
      <c r="N1271" s="13" t="str">
        <f t="array" ref="N1271">INDEX(manifest_11Sep!$A$1:$V$3202,MATCH($B1271,manifest_11Sep!$B$1:$B$3202,0),MATCH(A.Dep9SepList!N$1,manifest_11Sep!$A$1:$V$1,0))</f>
        <v>LOTTE</v>
      </c>
      <c r="O1271" s="31"/>
      <c r="P1271" s="20" t="e" cm="1" vm="1">
        <f t="array" aca="1" ref="P1271" ca="1">IF(J1271="","",_xlfn.XLOOKUP(J1271&amp;N1271,'A.Departure Grouping'!AQ:AQ&amp;'A.Departure Grouping'!AP:AP,'A.Departure Grouping'!AR:AR,"",0))</f>
        <v>#NAME?</v>
      </c>
      <c r="Q1271" s="13">
        <v>15262352</v>
      </c>
      <c r="R1271" s="13" t="s">
        <v>43</v>
      </c>
      <c r="S1271" s="13">
        <f t="array" ref="S1271">INDEX(manifest_11Sep!$A$1:$V$3202,MATCH($B1271,manifest_11Sep!$B$1:$B$3202,0),MATCH(A.Dep9SepList!S$1,manifest_11Sep!$A$1:$V$1,0))</f>
        <v>0</v>
      </c>
      <c r="T1271" s="17"/>
    </row>
    <row r="1272" spans="1:20">
      <c r="A1272" s="13" t="str">
        <f t="array" ref="A1272">INDEX(manifest_11Sep!$A$1:$V$3202,MATCH($B1272,manifest_11Sep!$B$1:$B$3202,0),MATCH(A.Dep9SepList!A$1,manifest_11Sep!$A$1:$V$1,0))</f>
        <v>A</v>
      </c>
      <c r="B1272" s="13" t="s">
        <v>2064</v>
      </c>
      <c r="C1272" s="13" t="str">
        <f t="array" ref="C1272">INDEX(manifest_11Sep!$A$1:$V$3202,MATCH($B1272,manifest_11Sep!$B$1:$B$3202,0),MATCH(A.Dep9SepList!C$1,manifest_11Sep!$A$1:$V$1,0))</f>
        <v>L8NT62CZJ8W</v>
      </c>
      <c r="D1272" s="13" t="str">
        <f t="array" ref="D1272">INDEX(manifest_11Sep!$A$1:$V$3202,MATCH($B1272,manifest_11Sep!$B$1:$B$3202,0),MATCH(A.Dep9SepList!D$1,manifest_11Sep!$A$1:$V$1,0))</f>
        <v>Female</v>
      </c>
      <c r="E1272" s="13" t="str">
        <f t="array" ref="E1272">INDEX(manifest_11Sep!$A$1:$V$3202,MATCH($B1272,manifest_11Sep!$B$1:$B$3202,0),MATCH(A.Dep9SepList!E$1,manifest_11Sep!$A$1:$V$1,0))</f>
        <v>Samara Alexie</v>
      </c>
      <c r="F1272" s="13" t="str">
        <f t="array" ref="F1272">INDEX(manifest_11Sep!$A$1:$V$3202,MATCH($B1272,manifest_11Sep!$B$1:$B$3202,0),MATCH(A.Dep9SepList!F$1,manifest_11Sep!$A$1:$V$1,0))</f>
        <v>Madrilejos</v>
      </c>
      <c r="G1272" s="13">
        <f t="array" ref="G1272">INDEX(manifest_11Sep!$A$1:$V$3202,MATCH($B1272,manifest_11Sep!$B$1:$B$3202,0),MATCH(A.Dep9SepList!G$1,manifest_11Sep!$A$1:$V$1,0))</f>
        <v>3</v>
      </c>
      <c r="H1272" s="13" t="str">
        <f t="array" ref="H1272">INDEX(manifest_11Sep!$A$1:$V$3202,MATCH($B1272,manifest_11Sep!$B$1:$B$3202,0),MATCH(A.Dep9SepList!H$1,manifest_11Sep!$A$1:$V$1,0))</f>
        <v>Dondon Dimailig</v>
      </c>
      <c r="I1272" s="13" t="str">
        <f t="array" ref="I1272">INDEX(manifest_11Sep!$A$1:$V$3202,MATCH($B1272,manifest_11Sep!$B$1:$B$3202,0),MATCH(A.Dep9SepList!I$1,manifest_11Sep!$A$1:$V$1,0))</f>
        <v>Philippine Airlines</v>
      </c>
      <c r="J1272" s="13" t="str">
        <f t="array" ref="J1272">INDEX(manifest_11Sep!$A$1:$V$3202,MATCH($B1272,manifest_11Sep!$B$1:$B$3202,0),MATCH(A.Dep9SepList!J$1,manifest_11Sep!$A$1:$V$1,0))</f>
        <v>PR 469</v>
      </c>
      <c r="K1272" s="32" t="str">
        <f t="array" ref="K1272">INDEX(manifest_11Sep!$A$1:$V$3202,MATCH($B1272,manifest_11Sep!$B$1:$B$3202,0),MATCH(A.Dep9SepList!K$1,manifest_11Sep!$A$1:$V$1,0))</f>
        <v>18-thg 9-25</v>
      </c>
      <c r="L1272" s="20">
        <f t="array" ref="L1272">INDEX(manifest_11Sep!$A$1:$V$3202,MATCH($B1272,manifest_11Sep!$B$1:$B$3202,0),MATCH(A.Dep9SepList!L$1,manifest_11Sep!$A$1:$V$1,0))</f>
        <v>0.85416666666666663</v>
      </c>
      <c r="M1272" s="13" t="str">
        <f t="array" ref="M1272">INDEX(manifest_11Sep!$A$1:$V$3202,MATCH($B1272,manifest_11Sep!$B$1:$B$3202,0),MATCH(A.Dep9SepList!M$1,manifest_11Sep!$A$1:$V$1,0))</f>
        <v>ICN-T1</v>
      </c>
      <c r="N1272" s="13" t="str">
        <f t="array" ref="N1272">INDEX(manifest_11Sep!$A$1:$V$3202,MATCH($B1272,manifest_11Sep!$B$1:$B$3202,0),MATCH(A.Dep9SepList!N$1,manifest_11Sep!$A$1:$V$1,0))</f>
        <v>LOTTE</v>
      </c>
      <c r="O1272" s="31"/>
      <c r="P1272" s="20" t="e" cm="1" vm="1">
        <f t="array" aca="1" ref="P1272" ca="1">IF(J1272="","",_xlfn.XLOOKUP(J1272&amp;N1272,'A.Departure Grouping'!AQ:AQ&amp;'A.Departure Grouping'!AP:AP,'A.Departure Grouping'!AR:AR,"",0))</f>
        <v>#NAME?</v>
      </c>
      <c r="Q1272" s="13">
        <v>15262352</v>
      </c>
      <c r="R1272" s="13" t="s">
        <v>43</v>
      </c>
      <c r="S1272" s="13">
        <f t="array" ref="S1272">INDEX(manifest_11Sep!$A$1:$V$3202,MATCH($B1272,manifest_11Sep!$B$1:$B$3202,0),MATCH(A.Dep9SepList!S$1,manifest_11Sep!$A$1:$V$1,0))</f>
        <v>0</v>
      </c>
      <c r="T1272" s="17"/>
    </row>
    <row r="1273" spans="1:20">
      <c r="A1273" s="13" t="str">
        <f t="array" ref="A1273">INDEX(manifest_11Sep!$A$1:$V$3202,MATCH($B1273,manifest_11Sep!$B$1:$B$3202,0),MATCH(A.Dep9SepList!A$1,manifest_11Sep!$A$1:$V$1,0))</f>
        <v>A</v>
      </c>
      <c r="B1273" s="13" t="s">
        <v>2188</v>
      </c>
      <c r="C1273" s="13" t="str">
        <f t="array" ref="C1273">INDEX(manifest_11Sep!$A$1:$V$3202,MATCH($B1273,manifest_11Sep!$B$1:$B$3202,0),MATCH(A.Dep9SepList!C$1,manifest_11Sep!$A$1:$V$1,0))</f>
        <v>JTNTNMMLDL7</v>
      </c>
      <c r="D1273" s="13" t="str">
        <f t="array" ref="D1273">INDEX(manifest_11Sep!$A$1:$V$3202,MATCH($B1273,manifest_11Sep!$B$1:$B$3202,0),MATCH(A.Dep9SepList!D$1,manifest_11Sep!$A$1:$V$1,0))</f>
        <v>Male</v>
      </c>
      <c r="E1273" s="13" t="str">
        <f t="array" ref="E1273">INDEX(manifest_11Sep!$A$1:$V$3202,MATCH($B1273,manifest_11Sep!$B$1:$B$3202,0),MATCH(A.Dep9SepList!E$1,manifest_11Sep!$A$1:$V$1,0))</f>
        <v>Allan Gerardo</v>
      </c>
      <c r="F1273" s="13" t="str">
        <f t="array" ref="F1273">INDEX(manifest_11Sep!$A$1:$V$3202,MATCH($B1273,manifest_11Sep!$B$1:$B$3202,0),MATCH(A.Dep9SepList!F$1,manifest_11Sep!$A$1:$V$1,0))</f>
        <v>Mallabo</v>
      </c>
      <c r="G1273" s="13">
        <f t="array" ref="G1273">INDEX(manifest_11Sep!$A$1:$V$3202,MATCH($B1273,manifest_11Sep!$B$1:$B$3202,0),MATCH(A.Dep9SepList!G$1,manifest_11Sep!$A$1:$V$1,0))</f>
        <v>61</v>
      </c>
      <c r="H1273" s="13" t="str">
        <f t="array" ref="H1273">INDEX(manifest_11Sep!$A$1:$V$3202,MATCH($B1273,manifest_11Sep!$B$1:$B$3202,0),MATCH(A.Dep9SepList!H$1,manifest_11Sep!$A$1:$V$1,0))</f>
        <v>Dondon Dimailig</v>
      </c>
      <c r="I1273" s="13" t="str">
        <f t="array" ref="I1273">INDEX(manifest_11Sep!$A$1:$V$3202,MATCH($B1273,manifest_11Sep!$B$1:$B$3202,0),MATCH(A.Dep9SepList!I$1,manifest_11Sep!$A$1:$V$1,0))</f>
        <v>Philippine Airlines</v>
      </c>
      <c r="J1273" s="13" t="str">
        <f t="array" ref="J1273">INDEX(manifest_11Sep!$A$1:$V$3202,MATCH($B1273,manifest_11Sep!$B$1:$B$3202,0),MATCH(A.Dep9SepList!J$1,manifest_11Sep!$A$1:$V$1,0))</f>
        <v>PR 469</v>
      </c>
      <c r="K1273" s="32" t="str">
        <f t="array" ref="K1273">INDEX(manifest_11Sep!$A$1:$V$3202,MATCH($B1273,manifest_11Sep!$B$1:$B$3202,0),MATCH(A.Dep9SepList!K$1,manifest_11Sep!$A$1:$V$1,0))</f>
        <v>18-thg 9-25</v>
      </c>
      <c r="L1273" s="20">
        <f t="array" ref="L1273">INDEX(manifest_11Sep!$A$1:$V$3202,MATCH($B1273,manifest_11Sep!$B$1:$B$3202,0),MATCH(A.Dep9SepList!L$1,manifest_11Sep!$A$1:$V$1,0))</f>
        <v>0.85416666666666663</v>
      </c>
      <c r="M1273" s="13" t="str">
        <f t="array" ref="M1273">INDEX(manifest_11Sep!$A$1:$V$3202,MATCH($B1273,manifest_11Sep!$B$1:$B$3202,0),MATCH(A.Dep9SepList!M$1,manifest_11Sep!$A$1:$V$1,0))</f>
        <v>ICN-T1</v>
      </c>
      <c r="N1273" s="13" t="str">
        <f t="array" ref="N1273">INDEX(manifest_11Sep!$A$1:$V$3202,MATCH($B1273,manifest_11Sep!$B$1:$B$3202,0),MATCH(A.Dep9SepList!N$1,manifest_11Sep!$A$1:$V$1,0))</f>
        <v>LOTTE</v>
      </c>
      <c r="O1273" s="31"/>
      <c r="P1273" s="20" t="e" cm="1" vm="1">
        <f t="array" aca="1" ref="P1273" ca="1">IF(J1273="","",_xlfn.XLOOKUP(J1273&amp;N1273,'A.Departure Grouping'!AQ:AQ&amp;'A.Departure Grouping'!AP:AP,'A.Departure Grouping'!AR:AR,"",0))</f>
        <v>#NAME?</v>
      </c>
      <c r="Q1273" s="13">
        <v>15262381</v>
      </c>
      <c r="R1273" s="13" t="s">
        <v>43</v>
      </c>
      <c r="S1273" s="13">
        <f t="array" ref="S1273">INDEX(manifest_11Sep!$A$1:$V$3202,MATCH($B1273,manifest_11Sep!$B$1:$B$3202,0),MATCH(A.Dep9SepList!S$1,manifest_11Sep!$A$1:$V$1,0))</f>
        <v>0</v>
      </c>
      <c r="T1273" s="17"/>
    </row>
    <row r="1274" spans="1:20">
      <c r="A1274" s="13" t="str">
        <f t="array" ref="A1274">INDEX(manifest_11Sep!$A$1:$V$3202,MATCH($B1274,manifest_11Sep!$B$1:$B$3202,0),MATCH(A.Dep9SepList!A$1,manifest_11Sep!$A$1:$V$1,0))</f>
        <v>A</v>
      </c>
      <c r="B1274" s="13" t="s">
        <v>2191</v>
      </c>
      <c r="C1274" s="13" t="str">
        <f t="array" ref="C1274">INDEX(manifest_11Sep!$A$1:$V$3202,MATCH($B1274,manifest_11Sep!$B$1:$B$3202,0),MATCH(A.Dep9SepList!C$1,manifest_11Sep!$A$1:$V$1,0))</f>
        <v>JTNTNMMLDL7</v>
      </c>
      <c r="D1274" s="13" t="str">
        <f t="array" ref="D1274">INDEX(manifest_11Sep!$A$1:$V$3202,MATCH($B1274,manifest_11Sep!$B$1:$B$3202,0),MATCH(A.Dep9SepList!D$1,manifest_11Sep!$A$1:$V$1,0))</f>
        <v>Female</v>
      </c>
      <c r="E1274" s="13" t="str">
        <f t="array" ref="E1274">INDEX(manifest_11Sep!$A$1:$V$3202,MATCH($B1274,manifest_11Sep!$B$1:$B$3202,0),MATCH(A.Dep9SepList!E$1,manifest_11Sep!$A$1:$V$1,0))</f>
        <v>Michelle Catherine Musngi</v>
      </c>
      <c r="F1274" s="13" t="str">
        <f t="array" ref="F1274">INDEX(manifest_11Sep!$A$1:$V$3202,MATCH($B1274,manifest_11Sep!$B$1:$B$3202,0),MATCH(A.Dep9SepList!F$1,manifest_11Sep!$A$1:$V$1,0))</f>
        <v>Mallabo</v>
      </c>
      <c r="G1274" s="13">
        <f t="array" ref="G1274">INDEX(manifest_11Sep!$A$1:$V$3202,MATCH($B1274,manifest_11Sep!$B$1:$B$3202,0),MATCH(A.Dep9SepList!G$1,manifest_11Sep!$A$1:$V$1,0))</f>
        <v>54</v>
      </c>
      <c r="H1274" s="13" t="str">
        <f t="array" ref="H1274">INDEX(manifest_11Sep!$A$1:$V$3202,MATCH($B1274,manifest_11Sep!$B$1:$B$3202,0),MATCH(A.Dep9SepList!H$1,manifest_11Sep!$A$1:$V$1,0))</f>
        <v>Dondon Dimailig</v>
      </c>
      <c r="I1274" s="13" t="str">
        <f t="array" ref="I1274">INDEX(manifest_11Sep!$A$1:$V$3202,MATCH($B1274,manifest_11Sep!$B$1:$B$3202,0),MATCH(A.Dep9SepList!I$1,manifest_11Sep!$A$1:$V$1,0))</f>
        <v>Philippine Airlines</v>
      </c>
      <c r="J1274" s="13" t="str">
        <f t="array" ref="J1274">INDEX(manifest_11Sep!$A$1:$V$3202,MATCH($B1274,manifest_11Sep!$B$1:$B$3202,0),MATCH(A.Dep9SepList!J$1,manifest_11Sep!$A$1:$V$1,0))</f>
        <v>PR 469</v>
      </c>
      <c r="K1274" s="32" t="str">
        <f t="array" ref="K1274">INDEX(manifest_11Sep!$A$1:$V$3202,MATCH($B1274,manifest_11Sep!$B$1:$B$3202,0),MATCH(A.Dep9SepList!K$1,manifest_11Sep!$A$1:$V$1,0))</f>
        <v>18-thg 9-25</v>
      </c>
      <c r="L1274" s="20">
        <f t="array" ref="L1274">INDEX(manifest_11Sep!$A$1:$V$3202,MATCH($B1274,manifest_11Sep!$B$1:$B$3202,0),MATCH(A.Dep9SepList!L$1,manifest_11Sep!$A$1:$V$1,0))</f>
        <v>0.85416666666666663</v>
      </c>
      <c r="M1274" s="13" t="str">
        <f t="array" ref="M1274">INDEX(manifest_11Sep!$A$1:$V$3202,MATCH($B1274,manifest_11Sep!$B$1:$B$3202,0),MATCH(A.Dep9SepList!M$1,manifest_11Sep!$A$1:$V$1,0))</f>
        <v>ICN-T1</v>
      </c>
      <c r="N1274" s="13" t="str">
        <f t="array" ref="N1274">INDEX(manifest_11Sep!$A$1:$V$3202,MATCH($B1274,manifest_11Sep!$B$1:$B$3202,0),MATCH(A.Dep9SepList!N$1,manifest_11Sep!$A$1:$V$1,0))</f>
        <v>LOTTE</v>
      </c>
      <c r="O1274" s="31"/>
      <c r="P1274" s="20" t="e" cm="1" vm="1">
        <f t="array" aca="1" ref="P1274" ca="1">IF(J1274="","",_xlfn.XLOOKUP(J1274&amp;N1274,'A.Departure Grouping'!AQ:AQ&amp;'A.Departure Grouping'!AP:AP,'A.Departure Grouping'!AR:AR,"",0))</f>
        <v>#NAME?</v>
      </c>
      <c r="Q1274" s="13">
        <v>15262381</v>
      </c>
      <c r="R1274" s="13" t="s">
        <v>43</v>
      </c>
      <c r="S1274" s="13">
        <f t="array" ref="S1274">INDEX(manifest_11Sep!$A$1:$V$3202,MATCH($B1274,manifest_11Sep!$B$1:$B$3202,0),MATCH(A.Dep9SepList!S$1,manifest_11Sep!$A$1:$V$1,0))</f>
        <v>0</v>
      </c>
      <c r="T1274" s="17"/>
    </row>
    <row r="1275" spans="1:20">
      <c r="A1275" s="13" t="str">
        <f t="array" ref="A1275">INDEX(manifest_11Sep!$A$1:$V$3202,MATCH($B1275,manifest_11Sep!$B$1:$B$3202,0),MATCH(A.Dep9SepList!A$1,manifest_11Sep!$A$1:$V$1,0))</f>
        <v>A</v>
      </c>
      <c r="B1275" s="13" t="s">
        <v>2900</v>
      </c>
      <c r="C1275" s="13" t="str">
        <f t="array" ref="C1275">INDEX(manifest_11Sep!$A$1:$V$3202,MATCH($B1275,manifest_11Sep!$B$1:$B$3202,0),MATCH(A.Dep9SepList!C$1,manifest_11Sep!$A$1:$V$1,0))</f>
        <v>36N27YP64MM</v>
      </c>
      <c r="D1275" s="13" t="str">
        <f t="array" ref="D1275">INDEX(manifest_11Sep!$A$1:$V$3202,MATCH($B1275,manifest_11Sep!$B$1:$B$3202,0),MATCH(A.Dep9SepList!D$1,manifest_11Sep!$A$1:$V$1,0))</f>
        <v>Female</v>
      </c>
      <c r="E1275" s="13" t="str">
        <f t="array" ref="E1275">INDEX(manifest_11Sep!$A$1:$V$3202,MATCH($B1275,manifest_11Sep!$B$1:$B$3202,0),MATCH(A.Dep9SepList!E$1,manifest_11Sep!$A$1:$V$1,0))</f>
        <v>Stacy Ann</v>
      </c>
      <c r="F1275" s="13" t="str">
        <f t="array" ref="F1275">INDEX(manifest_11Sep!$A$1:$V$3202,MATCH($B1275,manifest_11Sep!$B$1:$B$3202,0),MATCH(A.Dep9SepList!F$1,manifest_11Sep!$A$1:$V$1,0))</f>
        <v>Thomas-Guthrie</v>
      </c>
      <c r="G1275" s="13">
        <f t="array" ref="G1275">INDEX(manifest_11Sep!$A$1:$V$3202,MATCH($B1275,manifest_11Sep!$B$1:$B$3202,0),MATCH(A.Dep9SepList!G$1,manifest_11Sep!$A$1:$V$1,0))</f>
        <v>52</v>
      </c>
      <c r="H1275" s="13" t="str">
        <f t="array" ref="H1275">INDEX(manifest_11Sep!$A$1:$V$3202,MATCH($B1275,manifest_11Sep!$B$1:$B$3202,0),MATCH(A.Dep9SepList!H$1,manifest_11Sep!$A$1:$V$1,0))</f>
        <v>John Woo 2</v>
      </c>
      <c r="I1275" s="13" t="str">
        <f t="array" ref="I1275">INDEX(manifest_11Sep!$A$1:$V$3202,MATCH($B1275,manifest_11Sep!$B$1:$B$3202,0),MATCH(A.Dep9SepList!I$1,manifest_11Sep!$A$1:$V$1,0))</f>
        <v>Philippine Airlines</v>
      </c>
      <c r="J1275" s="13" t="str">
        <f t="array" ref="J1275">INDEX(manifest_11Sep!$A$1:$V$3202,MATCH($B1275,manifest_11Sep!$B$1:$B$3202,0),MATCH(A.Dep9SepList!J$1,manifest_11Sep!$A$1:$V$1,0))</f>
        <v>PR 469</v>
      </c>
      <c r="K1275" s="32" t="str">
        <f t="array" ref="K1275">INDEX(manifest_11Sep!$A$1:$V$3202,MATCH($B1275,manifest_11Sep!$B$1:$B$3202,0),MATCH(A.Dep9SepList!K$1,manifest_11Sep!$A$1:$V$1,0))</f>
        <v>18-thg 9-25</v>
      </c>
      <c r="L1275" s="20">
        <f t="array" ref="L1275">INDEX(manifest_11Sep!$A$1:$V$3202,MATCH($B1275,manifest_11Sep!$B$1:$B$3202,0),MATCH(A.Dep9SepList!L$1,manifest_11Sep!$A$1:$V$1,0))</f>
        <v>0.85416666666666663</v>
      </c>
      <c r="M1275" s="13" t="str">
        <f t="array" ref="M1275">INDEX(manifest_11Sep!$A$1:$V$3202,MATCH($B1275,manifest_11Sep!$B$1:$B$3202,0),MATCH(A.Dep9SepList!M$1,manifest_11Sep!$A$1:$V$1,0))</f>
        <v>ICN-T1</v>
      </c>
      <c r="N1275" s="13" t="str">
        <f t="array" ref="N1275">INDEX(manifest_11Sep!$A$1:$V$3202,MATCH($B1275,manifest_11Sep!$B$1:$B$3202,0),MATCH(A.Dep9SepList!N$1,manifest_11Sep!$A$1:$V$1,0))</f>
        <v>LOTTE</v>
      </c>
      <c r="O1275" s="31"/>
      <c r="P1275" s="20" t="e" cm="1" vm="1">
        <f t="array" aca="1" ref="P1275" ca="1">IF(J1275="","",_xlfn.XLOOKUP(J1275&amp;N1275,'A.Departure Grouping'!AQ:AQ&amp;'A.Departure Grouping'!AP:AP,'A.Departure Grouping'!AR:AR,"",0))</f>
        <v>#NAME?</v>
      </c>
      <c r="Q1275" s="13">
        <v>15262435</v>
      </c>
      <c r="R1275" s="13" t="s">
        <v>61</v>
      </c>
      <c r="S1275" s="13">
        <f t="array" ref="S1275">INDEX(manifest_11Sep!$A$1:$V$3202,MATCH($B1275,manifest_11Sep!$B$1:$B$3202,0),MATCH(A.Dep9SepList!S$1,manifest_11Sep!$A$1:$V$1,0))</f>
        <v>0</v>
      </c>
      <c r="T1275" s="17"/>
    </row>
    <row r="1276" spans="1:20">
      <c r="A1276" s="13" t="str">
        <f t="array" ref="A1276">INDEX(manifest_11Sep!$A$1:$V$3202,MATCH($B1276,manifest_11Sep!$B$1:$B$3202,0),MATCH(A.Dep9SepList!A$1,manifest_11Sep!$A$1:$V$1,0))</f>
        <v>A</v>
      </c>
      <c r="B1276" s="13" t="s">
        <v>2957</v>
      </c>
      <c r="C1276" s="13" t="str">
        <f t="array" ref="C1276">INDEX(manifest_11Sep!$A$1:$V$3202,MATCH($B1276,manifest_11Sep!$B$1:$B$3202,0),MATCH(A.Dep9SepList!C$1,manifest_11Sep!$A$1:$V$1,0))</f>
        <v>TSNN69DT4TF</v>
      </c>
      <c r="D1276" s="13" t="str">
        <f t="array" ref="D1276">INDEX(manifest_11Sep!$A$1:$V$3202,MATCH($B1276,manifest_11Sep!$B$1:$B$3202,0),MATCH(A.Dep9SepList!D$1,manifest_11Sep!$A$1:$V$1,0))</f>
        <v>Female</v>
      </c>
      <c r="E1276" s="13" t="str">
        <f t="array" ref="E1276">INDEX(manifest_11Sep!$A$1:$V$3202,MATCH($B1276,manifest_11Sep!$B$1:$B$3202,0),MATCH(A.Dep9SepList!E$1,manifest_11Sep!$A$1:$V$1,0))</f>
        <v>Elizabeth</v>
      </c>
      <c r="F1276" s="13" t="str">
        <f t="array" ref="F1276">INDEX(manifest_11Sep!$A$1:$V$3202,MATCH($B1276,manifest_11Sep!$B$1:$B$3202,0),MATCH(A.Dep9SepList!F$1,manifest_11Sep!$A$1:$V$1,0))</f>
        <v>Leogo</v>
      </c>
      <c r="G1276" s="13">
        <f t="array" ref="G1276">INDEX(manifest_11Sep!$A$1:$V$3202,MATCH($B1276,manifest_11Sep!$B$1:$B$3202,0),MATCH(A.Dep9SepList!G$1,manifest_11Sep!$A$1:$V$1,0))</f>
        <v>60</v>
      </c>
      <c r="H1276" s="13" t="str">
        <f t="array" ref="H1276">INDEX(manifest_11Sep!$A$1:$V$3202,MATCH($B1276,manifest_11Sep!$B$1:$B$3202,0),MATCH(A.Dep9SepList!H$1,manifest_11Sep!$A$1:$V$1,0))</f>
        <v>John Woo 2</v>
      </c>
      <c r="I1276" s="13" t="str">
        <f t="array" ref="I1276">INDEX(manifest_11Sep!$A$1:$V$3202,MATCH($B1276,manifest_11Sep!$B$1:$B$3202,0),MATCH(A.Dep9SepList!I$1,manifest_11Sep!$A$1:$V$1,0))</f>
        <v>Philippine Airlines</v>
      </c>
      <c r="J1276" s="13" t="str">
        <f t="array" ref="J1276">INDEX(manifest_11Sep!$A$1:$V$3202,MATCH($B1276,manifest_11Sep!$B$1:$B$3202,0),MATCH(A.Dep9SepList!J$1,manifest_11Sep!$A$1:$V$1,0))</f>
        <v>PR 469</v>
      </c>
      <c r="K1276" s="32" t="str">
        <f t="array" ref="K1276">INDEX(manifest_11Sep!$A$1:$V$3202,MATCH($B1276,manifest_11Sep!$B$1:$B$3202,0),MATCH(A.Dep9SepList!K$1,manifest_11Sep!$A$1:$V$1,0))</f>
        <v>18-thg 9-25</v>
      </c>
      <c r="L1276" s="20">
        <f t="array" ref="L1276">INDEX(manifest_11Sep!$A$1:$V$3202,MATCH($B1276,manifest_11Sep!$B$1:$B$3202,0),MATCH(A.Dep9SepList!L$1,manifest_11Sep!$A$1:$V$1,0))</f>
        <v>0.85416666666666663</v>
      </c>
      <c r="M1276" s="13" t="str">
        <f t="array" ref="M1276">INDEX(manifest_11Sep!$A$1:$V$3202,MATCH($B1276,manifest_11Sep!$B$1:$B$3202,0),MATCH(A.Dep9SepList!M$1,manifest_11Sep!$A$1:$V$1,0))</f>
        <v>ICN-T1</v>
      </c>
      <c r="N1276" s="13" t="str">
        <f t="array" ref="N1276">INDEX(manifest_11Sep!$A$1:$V$3202,MATCH($B1276,manifest_11Sep!$B$1:$B$3202,0),MATCH(A.Dep9SepList!N$1,manifest_11Sep!$A$1:$V$1,0))</f>
        <v>LOTTE</v>
      </c>
      <c r="O1276" s="31"/>
      <c r="P1276" s="20" t="e" cm="1" vm="1">
        <f t="array" aca="1" ref="P1276" ca="1">IF(J1276="","",_xlfn.XLOOKUP(J1276&amp;N1276,'A.Departure Grouping'!AQ:AQ&amp;'A.Departure Grouping'!AP:AP,'A.Departure Grouping'!AR:AR,"",0))</f>
        <v>#NAME?</v>
      </c>
      <c r="Q1276" s="13">
        <v>15262444</v>
      </c>
      <c r="R1276" s="13" t="s">
        <v>43</v>
      </c>
      <c r="S1276" s="13">
        <f t="array" ref="S1276">INDEX(manifest_11Sep!$A$1:$V$3202,MATCH($B1276,manifest_11Sep!$B$1:$B$3202,0),MATCH(A.Dep9SepList!S$1,manifest_11Sep!$A$1:$V$1,0))</f>
        <v>0</v>
      </c>
      <c r="T1276" s="17"/>
    </row>
    <row r="1277" spans="1:20">
      <c r="A1277" s="13" t="str">
        <f t="array" ref="A1277">INDEX(manifest_11Sep!$A$1:$V$3202,MATCH($B1277,manifest_11Sep!$B$1:$B$3202,0),MATCH(A.Dep9SepList!A$1,manifest_11Sep!$A$1:$V$1,0))</f>
        <v>A</v>
      </c>
      <c r="B1277" s="13" t="s">
        <v>2959</v>
      </c>
      <c r="C1277" s="13" t="str">
        <f t="array" ref="C1277">INDEX(manifest_11Sep!$A$1:$V$3202,MATCH($B1277,manifest_11Sep!$B$1:$B$3202,0),MATCH(A.Dep9SepList!C$1,manifest_11Sep!$A$1:$V$1,0))</f>
        <v>TSNN69DT4TF</v>
      </c>
      <c r="D1277" s="13" t="str">
        <f t="array" ref="D1277">INDEX(manifest_11Sep!$A$1:$V$3202,MATCH($B1277,manifest_11Sep!$B$1:$B$3202,0),MATCH(A.Dep9SepList!D$1,manifest_11Sep!$A$1:$V$1,0))</f>
        <v>Male</v>
      </c>
      <c r="E1277" s="13" t="str">
        <f t="array" ref="E1277">INDEX(manifest_11Sep!$A$1:$V$3202,MATCH($B1277,manifest_11Sep!$B$1:$B$3202,0),MATCH(A.Dep9SepList!E$1,manifest_11Sep!$A$1:$V$1,0))</f>
        <v>Alberto Valencia</v>
      </c>
      <c r="F1277" s="13" t="str">
        <f t="array" ref="F1277">INDEX(manifest_11Sep!$A$1:$V$3202,MATCH($B1277,manifest_11Sep!$B$1:$B$3202,0),MATCH(A.Dep9SepList!F$1,manifest_11Sep!$A$1:$V$1,0))</f>
        <v>Leogo</v>
      </c>
      <c r="G1277" s="13">
        <f t="array" ref="G1277">INDEX(manifest_11Sep!$A$1:$V$3202,MATCH($B1277,manifest_11Sep!$B$1:$B$3202,0),MATCH(A.Dep9SepList!G$1,manifest_11Sep!$A$1:$V$1,0))</f>
        <v>61</v>
      </c>
      <c r="H1277" s="13" t="str">
        <f t="array" ref="H1277">INDEX(manifest_11Sep!$A$1:$V$3202,MATCH($B1277,manifest_11Sep!$B$1:$B$3202,0),MATCH(A.Dep9SepList!H$1,manifest_11Sep!$A$1:$V$1,0))</f>
        <v>John Woo 2</v>
      </c>
      <c r="I1277" s="13" t="str">
        <f t="array" ref="I1277">INDEX(manifest_11Sep!$A$1:$V$3202,MATCH($B1277,manifest_11Sep!$B$1:$B$3202,0),MATCH(A.Dep9SepList!I$1,manifest_11Sep!$A$1:$V$1,0))</f>
        <v>Philippine Airlines</v>
      </c>
      <c r="J1277" s="13" t="str">
        <f t="array" ref="J1277">INDEX(manifest_11Sep!$A$1:$V$3202,MATCH($B1277,manifest_11Sep!$B$1:$B$3202,0),MATCH(A.Dep9SepList!J$1,manifest_11Sep!$A$1:$V$1,0))</f>
        <v>PR 469</v>
      </c>
      <c r="K1277" s="32" t="str">
        <f t="array" ref="K1277">INDEX(manifest_11Sep!$A$1:$V$3202,MATCH($B1277,manifest_11Sep!$B$1:$B$3202,0),MATCH(A.Dep9SepList!K$1,manifest_11Sep!$A$1:$V$1,0))</f>
        <v>18-thg 9-25</v>
      </c>
      <c r="L1277" s="20">
        <f t="array" ref="L1277">INDEX(manifest_11Sep!$A$1:$V$3202,MATCH($B1277,manifest_11Sep!$B$1:$B$3202,0),MATCH(A.Dep9SepList!L$1,manifest_11Sep!$A$1:$V$1,0))</f>
        <v>0.85416666666666663</v>
      </c>
      <c r="M1277" s="13" t="str">
        <f t="array" ref="M1277">INDEX(manifest_11Sep!$A$1:$V$3202,MATCH($B1277,manifest_11Sep!$B$1:$B$3202,0),MATCH(A.Dep9SepList!M$1,manifest_11Sep!$A$1:$V$1,0))</f>
        <v>ICN-T1</v>
      </c>
      <c r="N1277" s="13" t="str">
        <f t="array" ref="N1277">INDEX(manifest_11Sep!$A$1:$V$3202,MATCH($B1277,manifest_11Sep!$B$1:$B$3202,0),MATCH(A.Dep9SepList!N$1,manifest_11Sep!$A$1:$V$1,0))</f>
        <v>LOTTE</v>
      </c>
      <c r="O1277" s="31"/>
      <c r="P1277" s="20" t="e" cm="1" vm="1">
        <f t="array" aca="1" ref="P1277" ca="1">IF(J1277="","",_xlfn.XLOOKUP(J1277&amp;N1277,'A.Departure Grouping'!AQ:AQ&amp;'A.Departure Grouping'!AP:AP,'A.Departure Grouping'!AR:AR,"",0))</f>
        <v>#NAME?</v>
      </c>
      <c r="Q1277" s="13">
        <v>15262444</v>
      </c>
      <c r="R1277" s="13" t="s">
        <v>43</v>
      </c>
      <c r="S1277" s="13">
        <f t="array" ref="S1277">INDEX(manifest_11Sep!$A$1:$V$3202,MATCH($B1277,manifest_11Sep!$B$1:$B$3202,0),MATCH(A.Dep9SepList!S$1,manifest_11Sep!$A$1:$V$1,0))</f>
        <v>0</v>
      </c>
      <c r="T1277" s="17"/>
    </row>
    <row r="1278" spans="1:20">
      <c r="A1278" s="13" t="str">
        <f t="array" ref="A1278">INDEX(manifest_11Sep!$A$1:$V$3202,MATCH($B1278,manifest_11Sep!$B$1:$B$3202,0),MATCH(A.Dep9SepList!A$1,manifest_11Sep!$A$1:$V$1,0))</f>
        <v>A</v>
      </c>
      <c r="B1278" s="13" t="s">
        <v>2961</v>
      </c>
      <c r="C1278" s="13" t="str">
        <f t="array" ref="C1278">INDEX(manifest_11Sep!$A$1:$V$3202,MATCH($B1278,manifest_11Sep!$B$1:$B$3202,0),MATCH(A.Dep9SepList!C$1,manifest_11Sep!$A$1:$V$1,0))</f>
        <v>TSNN69DT4TF</v>
      </c>
      <c r="D1278" s="13" t="str">
        <f t="array" ref="D1278">INDEX(manifest_11Sep!$A$1:$V$3202,MATCH($B1278,manifest_11Sep!$B$1:$B$3202,0),MATCH(A.Dep9SepList!D$1,manifest_11Sep!$A$1:$V$1,0))</f>
        <v>Female</v>
      </c>
      <c r="E1278" s="13" t="str">
        <f t="array" ref="E1278">INDEX(manifest_11Sep!$A$1:$V$3202,MATCH($B1278,manifest_11Sep!$B$1:$B$3202,0),MATCH(A.Dep9SepList!E$1,manifest_11Sep!$A$1:$V$1,0))</f>
        <v>Alliza Maryz</v>
      </c>
      <c r="F1278" s="13" t="str">
        <f t="array" ref="F1278">INDEX(manifest_11Sep!$A$1:$V$3202,MATCH($B1278,manifest_11Sep!$B$1:$B$3202,0),MATCH(A.Dep9SepList!F$1,manifest_11Sep!$A$1:$V$1,0))</f>
        <v>Leogo</v>
      </c>
      <c r="G1278" s="13">
        <f t="array" ref="G1278">INDEX(manifest_11Sep!$A$1:$V$3202,MATCH($B1278,manifest_11Sep!$B$1:$B$3202,0),MATCH(A.Dep9SepList!G$1,manifest_11Sep!$A$1:$V$1,0))</f>
        <v>28</v>
      </c>
      <c r="H1278" s="13" t="str">
        <f t="array" ref="H1278">INDEX(manifest_11Sep!$A$1:$V$3202,MATCH($B1278,manifest_11Sep!$B$1:$B$3202,0),MATCH(A.Dep9SepList!H$1,manifest_11Sep!$A$1:$V$1,0))</f>
        <v>John Woo 2</v>
      </c>
      <c r="I1278" s="13" t="str">
        <f t="array" ref="I1278">INDEX(manifest_11Sep!$A$1:$V$3202,MATCH($B1278,manifest_11Sep!$B$1:$B$3202,0),MATCH(A.Dep9SepList!I$1,manifest_11Sep!$A$1:$V$1,0))</f>
        <v>Philippine Airlines</v>
      </c>
      <c r="J1278" s="13" t="str">
        <f t="array" ref="J1278">INDEX(manifest_11Sep!$A$1:$V$3202,MATCH($B1278,manifest_11Sep!$B$1:$B$3202,0),MATCH(A.Dep9SepList!J$1,manifest_11Sep!$A$1:$V$1,0))</f>
        <v>PR 469</v>
      </c>
      <c r="K1278" s="32" t="str">
        <f t="array" ref="K1278">INDEX(manifest_11Sep!$A$1:$V$3202,MATCH($B1278,manifest_11Sep!$B$1:$B$3202,0),MATCH(A.Dep9SepList!K$1,manifest_11Sep!$A$1:$V$1,0))</f>
        <v>18-thg 9-25</v>
      </c>
      <c r="L1278" s="20">
        <f t="array" ref="L1278">INDEX(manifest_11Sep!$A$1:$V$3202,MATCH($B1278,manifest_11Sep!$B$1:$B$3202,0),MATCH(A.Dep9SepList!L$1,manifest_11Sep!$A$1:$V$1,0))</f>
        <v>0.85416666666666663</v>
      </c>
      <c r="M1278" s="13" t="str">
        <f t="array" ref="M1278">INDEX(manifest_11Sep!$A$1:$V$3202,MATCH($B1278,manifest_11Sep!$B$1:$B$3202,0),MATCH(A.Dep9SepList!M$1,manifest_11Sep!$A$1:$V$1,0))</f>
        <v>ICN-T1</v>
      </c>
      <c r="N1278" s="13" t="str">
        <f t="array" ref="N1278">INDEX(manifest_11Sep!$A$1:$V$3202,MATCH($B1278,manifest_11Sep!$B$1:$B$3202,0),MATCH(A.Dep9SepList!N$1,manifest_11Sep!$A$1:$V$1,0))</f>
        <v>LOTTE</v>
      </c>
      <c r="O1278" s="31"/>
      <c r="P1278" s="20" t="e" cm="1" vm="1">
        <f t="array" aca="1" ref="P1278" ca="1">IF(J1278="","",_xlfn.XLOOKUP(J1278&amp;N1278,'A.Departure Grouping'!AQ:AQ&amp;'A.Departure Grouping'!AP:AP,'A.Departure Grouping'!AR:AR,"",0))</f>
        <v>#NAME?</v>
      </c>
      <c r="Q1278" s="13">
        <v>15262445</v>
      </c>
      <c r="R1278" s="13" t="s">
        <v>43</v>
      </c>
      <c r="S1278" s="13">
        <f t="array" ref="S1278">INDEX(manifest_11Sep!$A$1:$V$3202,MATCH($B1278,manifest_11Sep!$B$1:$B$3202,0),MATCH(A.Dep9SepList!S$1,manifest_11Sep!$A$1:$V$1,0))</f>
        <v>0</v>
      </c>
      <c r="T1278" s="17"/>
    </row>
    <row r="1279" spans="1:20">
      <c r="A1279" s="13" t="str">
        <f t="array" ref="A1279">INDEX(manifest_11Sep!$A$1:$V$3202,MATCH($B1279,manifest_11Sep!$B$1:$B$3202,0),MATCH(A.Dep9SepList!A$1,manifest_11Sep!$A$1:$V$1,0))</f>
        <v>A</v>
      </c>
      <c r="B1279" s="13" t="s">
        <v>2963</v>
      </c>
      <c r="C1279" s="13" t="str">
        <f t="array" ref="C1279">INDEX(manifest_11Sep!$A$1:$V$3202,MATCH($B1279,manifest_11Sep!$B$1:$B$3202,0),MATCH(A.Dep9SepList!C$1,manifest_11Sep!$A$1:$V$1,0))</f>
        <v>TSNN69DT4TF</v>
      </c>
      <c r="D1279" s="13" t="str">
        <f t="array" ref="D1279">INDEX(manifest_11Sep!$A$1:$V$3202,MATCH($B1279,manifest_11Sep!$B$1:$B$3202,0),MATCH(A.Dep9SepList!D$1,manifest_11Sep!$A$1:$V$1,0))</f>
        <v>Female</v>
      </c>
      <c r="E1279" s="13" t="str">
        <f t="array" ref="E1279">INDEX(manifest_11Sep!$A$1:$V$3202,MATCH($B1279,manifest_11Sep!$B$1:$B$3202,0),MATCH(A.Dep9SepList!E$1,manifest_11Sep!$A$1:$V$1,0))</f>
        <v>Mariah Alisa</v>
      </c>
      <c r="F1279" s="13" t="str">
        <f t="array" ref="F1279">INDEX(manifest_11Sep!$A$1:$V$3202,MATCH($B1279,manifest_11Sep!$B$1:$B$3202,0),MATCH(A.Dep9SepList!F$1,manifest_11Sep!$A$1:$V$1,0))</f>
        <v>Ramlogan</v>
      </c>
      <c r="G1279" s="13">
        <f t="array" ref="G1279">INDEX(manifest_11Sep!$A$1:$V$3202,MATCH($B1279,manifest_11Sep!$B$1:$B$3202,0),MATCH(A.Dep9SepList!G$1,manifest_11Sep!$A$1:$V$1,0))</f>
        <v>28</v>
      </c>
      <c r="H1279" s="13" t="str">
        <f t="array" ref="H1279">INDEX(manifest_11Sep!$A$1:$V$3202,MATCH($B1279,manifest_11Sep!$B$1:$B$3202,0),MATCH(A.Dep9SepList!H$1,manifest_11Sep!$A$1:$V$1,0))</f>
        <v>John Woo 2</v>
      </c>
      <c r="I1279" s="13" t="str">
        <f t="array" ref="I1279">INDEX(manifest_11Sep!$A$1:$V$3202,MATCH($B1279,manifest_11Sep!$B$1:$B$3202,0),MATCH(A.Dep9SepList!I$1,manifest_11Sep!$A$1:$V$1,0))</f>
        <v>Philippine Airlines</v>
      </c>
      <c r="J1279" s="13" t="str">
        <f t="array" ref="J1279">INDEX(manifest_11Sep!$A$1:$V$3202,MATCH($B1279,manifest_11Sep!$B$1:$B$3202,0),MATCH(A.Dep9SepList!J$1,manifest_11Sep!$A$1:$V$1,0))</f>
        <v>PR 469</v>
      </c>
      <c r="K1279" s="32" t="str">
        <f t="array" ref="K1279">INDEX(manifest_11Sep!$A$1:$V$3202,MATCH($B1279,manifest_11Sep!$B$1:$B$3202,0),MATCH(A.Dep9SepList!K$1,manifest_11Sep!$A$1:$V$1,0))</f>
        <v>18-thg 9-25</v>
      </c>
      <c r="L1279" s="20">
        <f t="array" ref="L1279">INDEX(manifest_11Sep!$A$1:$V$3202,MATCH($B1279,manifest_11Sep!$B$1:$B$3202,0),MATCH(A.Dep9SepList!L$1,manifest_11Sep!$A$1:$V$1,0))</f>
        <v>0.85416666666666663</v>
      </c>
      <c r="M1279" s="13" t="str">
        <f t="array" ref="M1279">INDEX(manifest_11Sep!$A$1:$V$3202,MATCH($B1279,manifest_11Sep!$B$1:$B$3202,0),MATCH(A.Dep9SepList!M$1,manifest_11Sep!$A$1:$V$1,0))</f>
        <v>ICN-T1</v>
      </c>
      <c r="N1279" s="13" t="str">
        <f t="array" ref="N1279">INDEX(manifest_11Sep!$A$1:$V$3202,MATCH($B1279,manifest_11Sep!$B$1:$B$3202,0),MATCH(A.Dep9SepList!N$1,manifest_11Sep!$A$1:$V$1,0))</f>
        <v>LOTTE</v>
      </c>
      <c r="O1279" s="31"/>
      <c r="P1279" s="20" t="e" cm="1" vm="1">
        <f t="array" aca="1" ref="P1279" ca="1">IF(J1279="","",_xlfn.XLOOKUP(J1279&amp;N1279,'A.Departure Grouping'!AQ:AQ&amp;'A.Departure Grouping'!AP:AP,'A.Departure Grouping'!AR:AR,"",0))</f>
        <v>#NAME?</v>
      </c>
      <c r="Q1279" s="13">
        <v>15262445</v>
      </c>
      <c r="R1279" s="13" t="s">
        <v>43</v>
      </c>
      <c r="S1279" s="13">
        <f t="array" ref="S1279">INDEX(manifest_11Sep!$A$1:$V$3202,MATCH($B1279,manifest_11Sep!$B$1:$B$3202,0),MATCH(A.Dep9SepList!S$1,manifest_11Sep!$A$1:$V$1,0))</f>
        <v>0</v>
      </c>
      <c r="T1279" s="17"/>
    </row>
    <row r="1280" spans="1:20" hidden="1">
      <c r="A1280" s="13" t="str">
        <f t="array" ref="A1280">INDEX(manifest_11Sep!$A$1:$V$3202,MATCH($B1280,manifest_11Sep!$B$1:$B$3202,0),MATCH(A.Dep9SepList!A$1,manifest_11Sep!$A$1:$V$1,0))</f>
        <v>A</v>
      </c>
      <c r="B1280" s="13" t="s">
        <v>4542</v>
      </c>
      <c r="C1280" s="13" t="str">
        <f t="array" ref="C1280">INDEX(manifest_11Sep!$A$1:$V$3202,MATCH($B1280,manifest_11Sep!$B$1:$B$3202,0),MATCH(A.Dep9SepList!C$1,manifest_11Sep!$A$1:$V$1,0))</f>
        <v>NJN4HZNGC3G</v>
      </c>
      <c r="D1280" s="13" t="str">
        <f t="array" ref="D1280">INDEX(manifest_11Sep!$A$1:$V$3202,MATCH($B1280,manifest_11Sep!$B$1:$B$3202,0),MATCH(A.Dep9SepList!D$1,manifest_11Sep!$A$1:$V$1,0))</f>
        <v>Male</v>
      </c>
      <c r="E1280" s="13" t="str">
        <f t="array" ref="E1280">INDEX(manifest_11Sep!$A$1:$V$3202,MATCH($B1280,manifest_11Sep!$B$1:$B$3202,0),MATCH(A.Dep9SepList!E$1,manifest_11Sep!$A$1:$V$1,0))</f>
        <v>Chad</v>
      </c>
      <c r="F1280" s="13" t="str">
        <f t="array" ref="F1280">INDEX(manifest_11Sep!$A$1:$V$3202,MATCH($B1280,manifest_11Sep!$B$1:$B$3202,0),MATCH(A.Dep9SepList!F$1,manifest_11Sep!$A$1:$V$1,0))</f>
        <v>Castro</v>
      </c>
      <c r="G1280" s="13">
        <f t="array" ref="G1280">INDEX(manifest_11Sep!$A$1:$V$3202,MATCH($B1280,manifest_11Sep!$B$1:$B$3202,0),MATCH(A.Dep9SepList!G$1,manifest_11Sep!$A$1:$V$1,0))</f>
        <v>29</v>
      </c>
      <c r="H1280" s="13" t="str">
        <f t="array" ref="H1280">INDEX(manifest_11Sep!$A$1:$V$3202,MATCH($B1280,manifest_11Sep!$B$1:$B$3202,0),MATCH(A.Dep9SepList!H$1,manifest_11Sep!$A$1:$V$1,0))</f>
        <v>Yvonne Tran</v>
      </c>
      <c r="I1280" s="13" t="str">
        <f t="array" ref="I1280">INDEX(manifest_11Sep!$A$1:$V$3202,MATCH($B1280,manifest_11Sep!$B$1:$B$3202,0),MATCH(A.Dep9SepList!I$1,manifest_11Sep!$A$1:$V$1,0))</f>
        <v>Philippine Airlines</v>
      </c>
      <c r="J1280" s="13" t="str">
        <f t="array" ref="J1280">INDEX(manifest_11Sep!$A$1:$V$3202,MATCH($B1280,manifest_11Sep!$B$1:$B$3202,0),MATCH(A.Dep9SepList!J$1,manifest_11Sep!$A$1:$V$1,0))</f>
        <v>PR 469</v>
      </c>
      <c r="K1280" s="32" t="str">
        <f t="array" ref="K1280">INDEX(manifest_11Sep!$A$1:$V$3202,MATCH($B1280,manifest_11Sep!$B$1:$B$3202,0),MATCH(A.Dep9SepList!K$1,manifest_11Sep!$A$1:$V$1,0))</f>
        <v>18-thg 9-25</v>
      </c>
      <c r="L1280" s="20">
        <f t="array" ref="L1280">INDEX(manifest_11Sep!$A$1:$V$3202,MATCH($B1280,manifest_11Sep!$B$1:$B$3202,0),MATCH(A.Dep9SepList!L$1,manifest_11Sep!$A$1:$V$1,0))</f>
        <v>0.85416666666666663</v>
      </c>
      <c r="M1280" s="13" t="str">
        <f t="array" ref="M1280">INDEX(manifest_11Sep!$A$1:$V$3202,MATCH($B1280,manifest_11Sep!$B$1:$B$3202,0),MATCH(A.Dep9SepList!M$1,manifest_11Sep!$A$1:$V$1,0))</f>
        <v>ICN-T1</v>
      </c>
      <c r="N1280" s="13" t="str">
        <f t="array" ref="N1280">INDEX(manifest_11Sep!$A$1:$V$3202,MATCH($B1280,manifest_11Sep!$B$1:$B$3202,0),MATCH(A.Dep9SepList!N$1,manifest_11Sep!$A$1:$V$1,0))</f>
        <v>THE PLAZA</v>
      </c>
      <c r="O1280" s="31"/>
      <c r="P1280" s="20" t="e" cm="1" vm="1">
        <f t="array" aca="1" ref="P1280" ca="1">IF(J1280="","",_xlfn.XLOOKUP(J1280&amp;N1280,'A.Departure Grouping'!AQ:AQ&amp;'A.Departure Grouping'!AP:AP,'A.Departure Grouping'!AR:AR,"",0))</f>
        <v>#NAME?</v>
      </c>
      <c r="Q1280" s="13">
        <v>70491573</v>
      </c>
      <c r="R1280" s="13" t="s">
        <v>61</v>
      </c>
      <c r="S1280" s="13">
        <f t="array" ref="S1280">INDEX(manifest_11Sep!$A$1:$V$3202,MATCH($B1280,manifest_11Sep!$B$1:$B$3202,0),MATCH(A.Dep9SepList!S$1,manifest_11Sep!$A$1:$V$1,0))</f>
        <v>0</v>
      </c>
      <c r="T1280" s="13"/>
    </row>
    <row r="1281" spans="1:21" hidden="1">
      <c r="A1281" s="13" t="str">
        <f t="array" ref="A1281">INDEX(manifest_11Sep!$A$1:$V$3202,MATCH($B1281,manifest_11Sep!$B$1:$B$3202,0),MATCH(A.Dep9SepList!A$1,manifest_11Sep!$A$1:$V$1,0))</f>
        <v>A</v>
      </c>
      <c r="B1281" s="13" t="s">
        <v>4556</v>
      </c>
      <c r="C1281" s="13" t="str">
        <f t="array" ref="C1281">INDEX(manifest_11Sep!$A$1:$V$3202,MATCH($B1281,manifest_11Sep!$B$1:$B$3202,0),MATCH(A.Dep9SepList!C$1,manifest_11Sep!$A$1:$V$1,0))</f>
        <v>CGNXQMHR6WR</v>
      </c>
      <c r="D1281" s="13" t="str">
        <f t="array" ref="D1281">INDEX(manifest_11Sep!$A$1:$V$3202,MATCH($B1281,manifest_11Sep!$B$1:$B$3202,0),MATCH(A.Dep9SepList!D$1,manifest_11Sep!$A$1:$V$1,0))</f>
        <v>Female</v>
      </c>
      <c r="E1281" s="13" t="str">
        <f t="array" ref="E1281">INDEX(manifest_11Sep!$A$1:$V$3202,MATCH($B1281,manifest_11Sep!$B$1:$B$3202,0),MATCH(A.Dep9SepList!E$1,manifest_11Sep!$A$1:$V$1,0))</f>
        <v>Mitos</v>
      </c>
      <c r="F1281" s="13" t="str">
        <f t="array" ref="F1281">INDEX(manifest_11Sep!$A$1:$V$3202,MATCH($B1281,manifest_11Sep!$B$1:$B$3202,0),MATCH(A.Dep9SepList!F$1,manifest_11Sep!$A$1:$V$1,0))</f>
        <v>Tupas</v>
      </c>
      <c r="G1281" s="13">
        <f t="array" ref="G1281">INDEX(manifest_11Sep!$A$1:$V$3202,MATCH($B1281,manifest_11Sep!$B$1:$B$3202,0),MATCH(A.Dep9SepList!G$1,manifest_11Sep!$A$1:$V$1,0))</f>
        <v>69</v>
      </c>
      <c r="H1281" s="13" t="str">
        <f t="array" ref="H1281">INDEX(manifest_11Sep!$A$1:$V$3202,MATCH($B1281,manifest_11Sep!$B$1:$B$3202,0),MATCH(A.Dep9SepList!H$1,manifest_11Sep!$A$1:$V$1,0))</f>
        <v>Yvonne Tran</v>
      </c>
      <c r="I1281" s="13" t="str">
        <f t="array" ref="I1281">INDEX(manifest_11Sep!$A$1:$V$3202,MATCH($B1281,manifest_11Sep!$B$1:$B$3202,0),MATCH(A.Dep9SepList!I$1,manifest_11Sep!$A$1:$V$1,0))</f>
        <v>Philippine Airlines</v>
      </c>
      <c r="J1281" s="13" t="str">
        <f t="array" ref="J1281">INDEX(manifest_11Sep!$A$1:$V$3202,MATCH($B1281,manifest_11Sep!$B$1:$B$3202,0),MATCH(A.Dep9SepList!J$1,manifest_11Sep!$A$1:$V$1,0))</f>
        <v>PR 469</v>
      </c>
      <c r="K1281" s="32" t="str">
        <f t="array" ref="K1281">INDEX(manifest_11Sep!$A$1:$V$3202,MATCH($B1281,manifest_11Sep!$B$1:$B$3202,0),MATCH(A.Dep9SepList!K$1,manifest_11Sep!$A$1:$V$1,0))</f>
        <v>18-thg 9-25</v>
      </c>
      <c r="L1281" s="20">
        <f t="array" ref="L1281">INDEX(manifest_11Sep!$A$1:$V$3202,MATCH($B1281,manifest_11Sep!$B$1:$B$3202,0),MATCH(A.Dep9SepList!L$1,manifest_11Sep!$A$1:$V$1,0))</f>
        <v>0.85416666666666663</v>
      </c>
      <c r="M1281" s="13" t="str">
        <f t="array" ref="M1281">INDEX(manifest_11Sep!$A$1:$V$3202,MATCH($B1281,manifest_11Sep!$B$1:$B$3202,0),MATCH(A.Dep9SepList!M$1,manifest_11Sep!$A$1:$V$1,0))</f>
        <v>ICN-T1</v>
      </c>
      <c r="N1281" s="13" t="str">
        <f t="array" ref="N1281">INDEX(manifest_11Sep!$A$1:$V$3202,MATCH($B1281,manifest_11Sep!$B$1:$B$3202,0),MATCH(A.Dep9SepList!N$1,manifest_11Sep!$A$1:$V$1,0))</f>
        <v>THE PLAZA</v>
      </c>
      <c r="O1281" s="31"/>
      <c r="P1281" s="20" t="e" cm="1" vm="1">
        <f t="array" aca="1" ref="P1281" ca="1">IF(J1281="","",_xlfn.XLOOKUP(J1281&amp;N1281,'A.Departure Grouping'!AQ:AQ&amp;'A.Departure Grouping'!AP:AP,'A.Departure Grouping'!AR:AR,"",0))</f>
        <v>#NAME?</v>
      </c>
      <c r="Q1281" s="13">
        <v>70209905</v>
      </c>
      <c r="R1281" s="13" t="s">
        <v>43</v>
      </c>
      <c r="S1281" s="13">
        <f t="array" ref="S1281">INDEX(manifest_11Sep!$A$1:$V$3202,MATCH($B1281,manifest_11Sep!$B$1:$B$3202,0),MATCH(A.Dep9SepList!S$1,manifest_11Sep!$A$1:$V$1,0))</f>
        <v>0</v>
      </c>
      <c r="T1281" s="13"/>
    </row>
    <row r="1282" spans="1:21" hidden="1">
      <c r="A1282" s="13" t="str">
        <f t="array" ref="A1282">INDEX(manifest_11Sep!$A$1:$V$3202,MATCH($B1282,manifest_11Sep!$B$1:$B$3202,0),MATCH(A.Dep9SepList!A$1,manifest_11Sep!$A$1:$V$1,0))</f>
        <v>A</v>
      </c>
      <c r="B1282" s="13" t="s">
        <v>4559</v>
      </c>
      <c r="C1282" s="13" t="str">
        <f t="array" ref="C1282">INDEX(manifest_11Sep!$A$1:$V$3202,MATCH($B1282,manifest_11Sep!$B$1:$B$3202,0),MATCH(A.Dep9SepList!C$1,manifest_11Sep!$A$1:$V$1,0))</f>
        <v>CGNXQMHR6WR</v>
      </c>
      <c r="D1282" s="13" t="str">
        <f t="array" ref="D1282">INDEX(manifest_11Sep!$A$1:$V$3202,MATCH($B1282,manifest_11Sep!$B$1:$B$3202,0),MATCH(A.Dep9SepList!D$1,manifest_11Sep!$A$1:$V$1,0))</f>
        <v>Male</v>
      </c>
      <c r="E1282" s="13" t="str">
        <f t="array" ref="E1282">INDEX(manifest_11Sep!$A$1:$V$3202,MATCH($B1282,manifest_11Sep!$B$1:$B$3202,0),MATCH(A.Dep9SepList!E$1,manifest_11Sep!$A$1:$V$1,0))</f>
        <v>Fredelino Mendoza</v>
      </c>
      <c r="F1282" s="13" t="str">
        <f t="array" ref="F1282">INDEX(manifest_11Sep!$A$1:$V$3202,MATCH($B1282,manifest_11Sep!$B$1:$B$3202,0),MATCH(A.Dep9SepList!F$1,manifest_11Sep!$A$1:$V$1,0))</f>
        <v>Castro</v>
      </c>
      <c r="G1282" s="13">
        <f t="array" ref="G1282">INDEX(manifest_11Sep!$A$1:$V$3202,MATCH($B1282,manifest_11Sep!$B$1:$B$3202,0),MATCH(A.Dep9SepList!G$1,manifest_11Sep!$A$1:$V$1,0))</f>
        <v>72</v>
      </c>
      <c r="H1282" s="13" t="str">
        <f t="array" ref="H1282">INDEX(manifest_11Sep!$A$1:$V$3202,MATCH($B1282,manifest_11Sep!$B$1:$B$3202,0),MATCH(A.Dep9SepList!H$1,manifest_11Sep!$A$1:$V$1,0))</f>
        <v>Yvonne Tran</v>
      </c>
      <c r="I1282" s="13" t="str">
        <f t="array" ref="I1282">INDEX(manifest_11Sep!$A$1:$V$3202,MATCH($B1282,manifest_11Sep!$B$1:$B$3202,0),MATCH(A.Dep9SepList!I$1,manifest_11Sep!$A$1:$V$1,0))</f>
        <v>Philippine Airlines</v>
      </c>
      <c r="J1282" s="13" t="str">
        <f t="array" ref="J1282">INDEX(manifest_11Sep!$A$1:$V$3202,MATCH($B1282,manifest_11Sep!$B$1:$B$3202,0),MATCH(A.Dep9SepList!J$1,manifest_11Sep!$A$1:$V$1,0))</f>
        <v>PR 469</v>
      </c>
      <c r="K1282" s="32" t="str">
        <f t="array" ref="K1282">INDEX(manifest_11Sep!$A$1:$V$3202,MATCH($B1282,manifest_11Sep!$B$1:$B$3202,0),MATCH(A.Dep9SepList!K$1,manifest_11Sep!$A$1:$V$1,0))</f>
        <v>18-thg 9-25</v>
      </c>
      <c r="L1282" s="20">
        <f t="array" ref="L1282">INDEX(manifest_11Sep!$A$1:$V$3202,MATCH($B1282,manifest_11Sep!$B$1:$B$3202,0),MATCH(A.Dep9SepList!L$1,manifest_11Sep!$A$1:$V$1,0))</f>
        <v>0.85416666666666663</v>
      </c>
      <c r="M1282" s="13" t="str">
        <f t="array" ref="M1282">INDEX(manifest_11Sep!$A$1:$V$3202,MATCH($B1282,manifest_11Sep!$B$1:$B$3202,0),MATCH(A.Dep9SepList!M$1,manifest_11Sep!$A$1:$V$1,0))</f>
        <v>ICN-T1</v>
      </c>
      <c r="N1282" s="13" t="str">
        <f t="array" ref="N1282">INDEX(manifest_11Sep!$A$1:$V$3202,MATCH($B1282,manifest_11Sep!$B$1:$B$3202,0),MATCH(A.Dep9SepList!N$1,manifest_11Sep!$A$1:$V$1,0))</f>
        <v>THE PLAZA</v>
      </c>
      <c r="O1282" s="31"/>
      <c r="P1282" s="20" t="e" cm="1" vm="1">
        <f t="array" aca="1" ref="P1282" ca="1">IF(J1282="","",_xlfn.XLOOKUP(J1282&amp;N1282,'A.Departure Grouping'!AQ:AQ&amp;'A.Departure Grouping'!AP:AP,'A.Departure Grouping'!AR:AR,"",0))</f>
        <v>#NAME?</v>
      </c>
      <c r="Q1282" s="13">
        <v>70209905</v>
      </c>
      <c r="R1282" s="13" t="s">
        <v>43</v>
      </c>
      <c r="S1282" s="13">
        <f t="array" ref="S1282">INDEX(manifest_11Sep!$A$1:$V$3202,MATCH($B1282,manifest_11Sep!$B$1:$B$3202,0),MATCH(A.Dep9SepList!S$1,manifest_11Sep!$A$1:$V$1,0))</f>
        <v>0</v>
      </c>
      <c r="T1282" s="13"/>
    </row>
    <row r="1283" spans="1:21">
      <c r="A1283" s="229" t="str">
        <f t="array" ref="A1283">INDEX(manifest_11Sep!$A$1:$V$3202,MATCH($B1283,manifest_11Sep!$B$1:$B$3202,0),MATCH(A.Dep9SepList!A$1,manifest_11Sep!$A$1:$V$1,0))</f>
        <v>A</v>
      </c>
      <c r="B1283" s="229" t="s">
        <v>2758</v>
      </c>
      <c r="C1283" s="229" t="str">
        <f t="array" ref="C1283">INDEX(manifest_11Sep!$A$1:$V$3202,MATCH($B1283,manifest_11Sep!$B$1:$B$3202,0),MATCH(A.Dep9SepList!C$1,manifest_11Sep!$A$1:$V$1,0))</f>
        <v>BMNVJ9VGSJH</v>
      </c>
      <c r="D1283" s="229" t="str">
        <f t="array" ref="D1283">INDEX(manifest_11Sep!$A$1:$V$3202,MATCH($B1283,manifest_11Sep!$B$1:$B$3202,0),MATCH(A.Dep9SepList!D$1,manifest_11Sep!$A$1:$V$1,0))</f>
        <v>Male</v>
      </c>
      <c r="E1283" s="229" t="str">
        <f t="array" ref="E1283">INDEX(manifest_11Sep!$A$1:$V$3202,MATCH($B1283,manifest_11Sep!$B$1:$B$3202,0),MATCH(A.Dep9SepList!E$1,manifest_11Sep!$A$1:$V$1,0))</f>
        <v>Marlo John</v>
      </c>
      <c r="F1283" s="229" t="str">
        <f t="array" ref="F1283">INDEX(manifest_11Sep!$A$1:$V$3202,MATCH($B1283,manifest_11Sep!$B$1:$B$3202,0),MATCH(A.Dep9SepList!F$1,manifest_11Sep!$A$1:$V$1,0))</f>
        <v>Aragon</v>
      </c>
      <c r="G1283" s="229">
        <f t="array" ref="G1283">INDEX(manifest_11Sep!$A$1:$V$3202,MATCH($B1283,manifest_11Sep!$B$1:$B$3202,0),MATCH(A.Dep9SepList!G$1,manifest_11Sep!$A$1:$V$1,0))</f>
        <v>37</v>
      </c>
      <c r="H1283" s="229" t="str">
        <f t="array" ref="H1283">INDEX(manifest_11Sep!$A$1:$V$3202,MATCH($B1283,manifest_11Sep!$B$1:$B$3202,0),MATCH(A.Dep9SepList!H$1,manifest_11Sep!$A$1:$V$1,0))</f>
        <v>John Woo 1</v>
      </c>
      <c r="I1283" s="229" t="str">
        <f t="array" ref="I1283">INDEX(manifest_11Sep!$A$1:$V$3202,MATCH($B1283,manifest_11Sep!$B$1:$B$3202,0),MATCH(A.Dep9SepList!I$1,manifest_11Sep!$A$1:$V$1,0))</f>
        <v>Asiana Airlines</v>
      </c>
      <c r="J1283" s="229" t="str">
        <f t="array" ref="J1283">INDEX(manifest_11Sep!$A$1:$V$3202,MATCH($B1283,manifest_11Sep!$B$1:$B$3202,0),MATCH(A.Dep9SepList!J$1,manifest_11Sep!$A$1:$V$1,0))</f>
        <v>OZ 204</v>
      </c>
      <c r="K1283" s="234" t="str">
        <f t="array" ref="K1283">INDEX(manifest_11Sep!$A$1:$V$3202,MATCH($B1283,manifest_11Sep!$B$1:$B$3202,0),MATCH(A.Dep9SepList!K$1,manifest_11Sep!$A$1:$V$1,0))</f>
        <v>18-thg 9-25</v>
      </c>
      <c r="L1283" s="235">
        <f t="array" ref="L1283">INDEX(manifest_11Sep!$A$1:$V$3202,MATCH($B1283,manifest_11Sep!$B$1:$B$3202,0),MATCH(A.Dep9SepList!L$1,manifest_11Sep!$A$1:$V$1,0))</f>
        <v>0.86111111111111116</v>
      </c>
      <c r="M1283" s="229" t="str">
        <f t="array" ref="M1283">INDEX(manifest_11Sep!$A$1:$V$3202,MATCH($B1283,manifest_11Sep!$B$1:$B$3202,0),MATCH(A.Dep9SepList!M$1,manifest_11Sep!$A$1:$V$1,0))</f>
        <v>ICN-T1</v>
      </c>
      <c r="N1283" s="229" t="str">
        <f t="array" ref="N1283">INDEX(manifest_11Sep!$A$1:$V$3202,MATCH($B1283,manifest_11Sep!$B$1:$B$3202,0),MATCH(A.Dep9SepList!N$1,manifest_11Sep!$A$1:$V$1,0))</f>
        <v>LOTTE</v>
      </c>
      <c r="O1283" s="256">
        <f>COUNTA(N1283:N1380)</f>
        <v>98</v>
      </c>
      <c r="P1283" s="235" t="e" cm="1" vm="1">
        <f t="array" aca="1" ref="P1283" ca="1">IF(J1283="","",_xlfn.XLOOKUP(J1283&amp;N1283,'A.Departure Grouping'!AQ:AQ&amp;'A.Departure Grouping'!AP:AP,'A.Departure Grouping'!AR:AR,"",0))</f>
        <v>#NAME?</v>
      </c>
      <c r="Q1283" s="229">
        <v>15262408</v>
      </c>
      <c r="R1283" s="229" t="s">
        <v>61</v>
      </c>
      <c r="S1283" s="229">
        <f t="array" ref="S1283">INDEX(manifest_11Sep!$A$1:$V$3202,MATCH($B1283,manifest_11Sep!$B$1:$B$3202,0),MATCH(A.Dep9SepList!S$1,manifest_11Sep!$A$1:$V$1,0))</f>
        <v>0</v>
      </c>
      <c r="T1283" s="17"/>
    </row>
    <row r="1284" spans="1:21">
      <c r="A1284" s="13" t="str">
        <f t="array" ref="A1284">INDEX(manifest_11Sep!$A$1:$V$3202,MATCH($B1284,manifest_11Sep!$B$1:$B$3202,0),MATCH(A.Dep9SepList!A$1,manifest_11Sep!$A$1:$V$1,0))</f>
        <v>A</v>
      </c>
      <c r="B1284" s="13" t="s">
        <v>2762</v>
      </c>
      <c r="C1284" s="13" t="str">
        <f t="array" ref="C1284">INDEX(manifest_11Sep!$A$1:$V$3202,MATCH($B1284,manifest_11Sep!$B$1:$B$3202,0),MATCH(A.Dep9SepList!C$1,manifest_11Sep!$A$1:$V$1,0))</f>
        <v>BMNVJ9VGSJH</v>
      </c>
      <c r="D1284" s="13" t="str">
        <f t="array" ref="D1284">INDEX(manifest_11Sep!$A$1:$V$3202,MATCH($B1284,manifest_11Sep!$B$1:$B$3202,0),MATCH(A.Dep9SepList!D$1,manifest_11Sep!$A$1:$V$1,0))</f>
        <v>Male</v>
      </c>
      <c r="E1284" s="13" t="str">
        <f t="array" ref="E1284">INDEX(manifest_11Sep!$A$1:$V$3202,MATCH($B1284,manifest_11Sep!$B$1:$B$3202,0),MATCH(A.Dep9SepList!E$1,manifest_11Sep!$A$1:$V$1,0))</f>
        <v>Honorio Reas</v>
      </c>
      <c r="F1284" s="13" t="str">
        <f t="array" ref="F1284">INDEX(manifest_11Sep!$A$1:$V$3202,MATCH($B1284,manifest_11Sep!$B$1:$B$3202,0),MATCH(A.Dep9SepList!F$1,manifest_11Sep!$A$1:$V$1,0))</f>
        <v>Aragon Jr.</v>
      </c>
      <c r="G1284" s="13">
        <f t="array" ref="G1284">INDEX(manifest_11Sep!$A$1:$V$3202,MATCH($B1284,manifest_11Sep!$B$1:$B$3202,0),MATCH(A.Dep9SepList!G$1,manifest_11Sep!$A$1:$V$1,0))</f>
        <v>72</v>
      </c>
      <c r="H1284" s="13" t="str">
        <f t="array" ref="H1284">INDEX(manifest_11Sep!$A$1:$V$3202,MATCH($B1284,manifest_11Sep!$B$1:$B$3202,0),MATCH(A.Dep9SepList!H$1,manifest_11Sep!$A$1:$V$1,0))</f>
        <v>John Woo 1</v>
      </c>
      <c r="I1284" s="13" t="str">
        <f t="array" ref="I1284">INDEX(manifest_11Sep!$A$1:$V$3202,MATCH($B1284,manifest_11Sep!$B$1:$B$3202,0),MATCH(A.Dep9SepList!I$1,manifest_11Sep!$A$1:$V$1,0))</f>
        <v>Asiana Airlines</v>
      </c>
      <c r="J1284" s="13" t="str">
        <f t="array" ref="J1284">INDEX(manifest_11Sep!$A$1:$V$3202,MATCH($B1284,manifest_11Sep!$B$1:$B$3202,0),MATCH(A.Dep9SepList!J$1,manifest_11Sep!$A$1:$V$1,0))</f>
        <v>OZ 204</v>
      </c>
      <c r="K1284" s="32" t="str">
        <f t="array" ref="K1284">INDEX(manifest_11Sep!$A$1:$V$3202,MATCH($B1284,manifest_11Sep!$B$1:$B$3202,0),MATCH(A.Dep9SepList!K$1,manifest_11Sep!$A$1:$V$1,0))</f>
        <v>18-thg 9-25</v>
      </c>
      <c r="L1284" s="20">
        <f t="array" ref="L1284">INDEX(manifest_11Sep!$A$1:$V$3202,MATCH($B1284,manifest_11Sep!$B$1:$B$3202,0),MATCH(A.Dep9SepList!L$1,manifest_11Sep!$A$1:$V$1,0))</f>
        <v>0.86111111111111116</v>
      </c>
      <c r="M1284" s="13" t="str">
        <f t="array" ref="M1284">INDEX(manifest_11Sep!$A$1:$V$3202,MATCH($B1284,manifest_11Sep!$B$1:$B$3202,0),MATCH(A.Dep9SepList!M$1,manifest_11Sep!$A$1:$V$1,0))</f>
        <v>ICN-T1</v>
      </c>
      <c r="N1284" s="13" t="str">
        <f t="array" ref="N1284">INDEX(manifest_11Sep!$A$1:$V$3202,MATCH($B1284,manifest_11Sep!$B$1:$B$3202,0),MATCH(A.Dep9SepList!N$1,manifest_11Sep!$A$1:$V$1,0))</f>
        <v>LOTTE</v>
      </c>
      <c r="O1284" s="31"/>
      <c r="P1284" s="20" t="e" cm="1" vm="1">
        <f t="array" aca="1" ref="P1284" ca="1">IF(J1284="","",_xlfn.XLOOKUP(J1284&amp;N1284,'A.Departure Grouping'!AQ:AQ&amp;'A.Departure Grouping'!AP:AP,'A.Departure Grouping'!AR:AR,"",0))</f>
        <v>#NAME?</v>
      </c>
      <c r="Q1284" s="13">
        <v>15262408</v>
      </c>
      <c r="R1284" s="13" t="s">
        <v>61</v>
      </c>
      <c r="S1284" s="13">
        <f t="array" ref="S1284">INDEX(manifest_11Sep!$A$1:$V$3202,MATCH($B1284,manifest_11Sep!$B$1:$B$3202,0),MATCH(A.Dep9SepList!S$1,manifest_11Sep!$A$1:$V$1,0))</f>
        <v>0</v>
      </c>
      <c r="T1284" s="17"/>
    </row>
    <row r="1285" spans="1:21">
      <c r="A1285" s="13" t="str">
        <f t="array" ref="A1285">INDEX(manifest_11Sep!$A$1:$V$3202,MATCH($B1285,manifest_11Sep!$B$1:$B$3202,0),MATCH(A.Dep9SepList!A$1,manifest_11Sep!$A$1:$V$1,0))</f>
        <v>A</v>
      </c>
      <c r="B1285" s="13" t="s">
        <v>2765</v>
      </c>
      <c r="C1285" s="13" t="str">
        <f t="array" ref="C1285">INDEX(manifest_11Sep!$A$1:$V$3202,MATCH($B1285,manifest_11Sep!$B$1:$B$3202,0),MATCH(A.Dep9SepList!C$1,manifest_11Sep!$A$1:$V$1,0))</f>
        <v>BMNVJ9VGSJH</v>
      </c>
      <c r="D1285" s="13" t="str">
        <f t="array" ref="D1285">INDEX(manifest_11Sep!$A$1:$V$3202,MATCH($B1285,manifest_11Sep!$B$1:$B$3202,0),MATCH(A.Dep9SepList!D$1,manifest_11Sep!$A$1:$V$1,0))</f>
        <v>Female</v>
      </c>
      <c r="E1285" s="13" t="str">
        <f t="array" ref="E1285">INDEX(manifest_11Sep!$A$1:$V$3202,MATCH($B1285,manifest_11Sep!$B$1:$B$3202,0),MATCH(A.Dep9SepList!E$1,manifest_11Sep!$A$1:$V$1,0))</f>
        <v>Marylou Mijares</v>
      </c>
      <c r="F1285" s="13" t="str">
        <f t="array" ref="F1285">INDEX(manifest_11Sep!$A$1:$V$3202,MATCH($B1285,manifest_11Sep!$B$1:$B$3202,0),MATCH(A.Dep9SepList!F$1,manifest_11Sep!$A$1:$V$1,0))</f>
        <v>Aragon</v>
      </c>
      <c r="G1285" s="13">
        <f t="array" ref="G1285">INDEX(manifest_11Sep!$A$1:$V$3202,MATCH($B1285,manifest_11Sep!$B$1:$B$3202,0),MATCH(A.Dep9SepList!G$1,manifest_11Sep!$A$1:$V$1,0))</f>
        <v>73</v>
      </c>
      <c r="H1285" s="13" t="str">
        <f t="array" ref="H1285">INDEX(manifest_11Sep!$A$1:$V$3202,MATCH($B1285,manifest_11Sep!$B$1:$B$3202,0),MATCH(A.Dep9SepList!H$1,manifest_11Sep!$A$1:$V$1,0))</f>
        <v>John Woo 1</v>
      </c>
      <c r="I1285" s="13" t="str">
        <f t="array" ref="I1285">INDEX(manifest_11Sep!$A$1:$V$3202,MATCH($B1285,manifest_11Sep!$B$1:$B$3202,0),MATCH(A.Dep9SepList!I$1,manifest_11Sep!$A$1:$V$1,0))</f>
        <v>Asiana Airlines</v>
      </c>
      <c r="J1285" s="13" t="str">
        <f t="array" ref="J1285">INDEX(manifest_11Sep!$A$1:$V$3202,MATCH($B1285,manifest_11Sep!$B$1:$B$3202,0),MATCH(A.Dep9SepList!J$1,manifest_11Sep!$A$1:$V$1,0))</f>
        <v>OZ 204</v>
      </c>
      <c r="K1285" s="32" t="str">
        <f t="array" ref="K1285">INDEX(manifest_11Sep!$A$1:$V$3202,MATCH($B1285,manifest_11Sep!$B$1:$B$3202,0),MATCH(A.Dep9SepList!K$1,manifest_11Sep!$A$1:$V$1,0))</f>
        <v>18-thg 9-25</v>
      </c>
      <c r="L1285" s="20">
        <f t="array" ref="L1285">INDEX(manifest_11Sep!$A$1:$V$3202,MATCH($B1285,manifest_11Sep!$B$1:$B$3202,0),MATCH(A.Dep9SepList!L$1,manifest_11Sep!$A$1:$V$1,0))</f>
        <v>0.86111111111111116</v>
      </c>
      <c r="M1285" s="13" t="str">
        <f t="array" ref="M1285">INDEX(manifest_11Sep!$A$1:$V$3202,MATCH($B1285,manifest_11Sep!$B$1:$B$3202,0),MATCH(A.Dep9SepList!M$1,manifest_11Sep!$A$1:$V$1,0))</f>
        <v>ICN-T1</v>
      </c>
      <c r="N1285" s="13" t="str">
        <f t="array" ref="N1285">INDEX(manifest_11Sep!$A$1:$V$3202,MATCH($B1285,manifest_11Sep!$B$1:$B$3202,0),MATCH(A.Dep9SepList!N$1,manifest_11Sep!$A$1:$V$1,0))</f>
        <v>LOTTE</v>
      </c>
      <c r="O1285" s="31"/>
      <c r="P1285" s="20" t="e" cm="1" vm="1">
        <f t="array" aca="1" ref="P1285" ca="1">IF(J1285="","",_xlfn.XLOOKUP(J1285&amp;N1285,'A.Departure Grouping'!AQ:AQ&amp;'A.Departure Grouping'!AP:AP,'A.Departure Grouping'!AR:AR,"",0))</f>
        <v>#NAME?</v>
      </c>
      <c r="Q1285" s="13">
        <v>15262409</v>
      </c>
      <c r="R1285" s="13" t="s">
        <v>43</v>
      </c>
      <c r="S1285" s="13">
        <f t="array" ref="S1285">INDEX(manifest_11Sep!$A$1:$V$3202,MATCH($B1285,manifest_11Sep!$B$1:$B$3202,0),MATCH(A.Dep9SepList!S$1,manifest_11Sep!$A$1:$V$1,0))</f>
        <v>0</v>
      </c>
      <c r="T1285" s="17"/>
    </row>
    <row r="1286" spans="1:21" hidden="1">
      <c r="A1286" s="13" t="str">
        <f t="array" ref="A1286">INDEX(manifest_11Sep!$A$1:$V$3202,MATCH($B1286,manifest_11Sep!$B$1:$B$3202,0),MATCH(A.Dep9SepList!A$1,manifest_11Sep!$A$1:$V$1,0))</f>
        <v>A</v>
      </c>
      <c r="B1286" s="13" t="s">
        <v>1645</v>
      </c>
      <c r="C1286" s="13" t="str">
        <f t="array" ref="C1286">INDEX(manifest_11Sep!$A$1:$V$3202,MATCH($B1286,manifest_11Sep!$B$1:$B$3202,0),MATCH(A.Dep9SepList!C$1,manifest_11Sep!$A$1:$V$1,0))</f>
        <v>2MN965MKQ4T</v>
      </c>
      <c r="D1286" s="13" t="str">
        <f t="array" ref="D1286">INDEX(manifest_11Sep!$A$1:$V$3202,MATCH($B1286,manifest_11Sep!$B$1:$B$3202,0),MATCH(A.Dep9SepList!D$1,manifest_11Sep!$A$1:$V$1,0))</f>
        <v>Female</v>
      </c>
      <c r="E1286" s="13" t="str">
        <f t="array" ref="E1286">INDEX(manifest_11Sep!$A$1:$V$3202,MATCH($B1286,manifest_11Sep!$B$1:$B$3202,0),MATCH(A.Dep9SepList!E$1,manifest_11Sep!$A$1:$V$1,0))</f>
        <v>Rosille Hullana</v>
      </c>
      <c r="F1286" s="13" t="str">
        <f t="array" ref="F1286">INDEX(manifest_11Sep!$A$1:$V$3202,MATCH($B1286,manifest_11Sep!$B$1:$B$3202,0),MATCH(A.Dep9SepList!F$1,manifest_11Sep!$A$1:$V$1,0))</f>
        <v>Vasquez</v>
      </c>
      <c r="G1286" s="13">
        <f t="array" ref="G1286">INDEX(manifest_11Sep!$A$1:$V$3202,MATCH($B1286,manifest_11Sep!$B$1:$B$3202,0),MATCH(A.Dep9SepList!G$1,manifest_11Sep!$A$1:$V$1,0))</f>
        <v>47</v>
      </c>
      <c r="H1286" s="13" t="str">
        <f t="array" ref="H1286">INDEX(manifest_11Sep!$A$1:$V$3202,MATCH($B1286,manifest_11Sep!$B$1:$B$3202,0),MATCH(A.Dep9SepList!H$1,manifest_11Sep!$A$1:$V$1,0))</f>
        <v>Bobot Peralta</v>
      </c>
      <c r="I1286" s="13" t="str">
        <f t="array" ref="I1286">INDEX(manifest_11Sep!$A$1:$V$3202,MATCH($B1286,manifest_11Sep!$B$1:$B$3202,0),MATCH(A.Dep9SepList!I$1,manifest_11Sep!$A$1:$V$1,0))</f>
        <v>Asiana Airlines</v>
      </c>
      <c r="J1286" s="13" t="str">
        <f t="array" ref="J1286">INDEX(manifest_11Sep!$A$1:$V$3202,MATCH($B1286,manifest_11Sep!$B$1:$B$3202,0),MATCH(A.Dep9SepList!J$1,manifest_11Sep!$A$1:$V$1,0))</f>
        <v>OZ 204</v>
      </c>
      <c r="K1286" s="32" t="str">
        <f t="array" ref="K1286">INDEX(manifest_11Sep!$A$1:$V$3202,MATCH($B1286,manifest_11Sep!$B$1:$B$3202,0),MATCH(A.Dep9SepList!K$1,manifest_11Sep!$A$1:$V$1,0))</f>
        <v>18-thg 9-25</v>
      </c>
      <c r="L1286" s="20">
        <f t="array" ref="L1286">INDEX(manifest_11Sep!$A$1:$V$3202,MATCH($B1286,manifest_11Sep!$B$1:$B$3202,0),MATCH(A.Dep9SepList!L$1,manifest_11Sep!$A$1:$V$1,0))</f>
        <v>0.86111111111111116</v>
      </c>
      <c r="M1286" s="13" t="str">
        <f t="array" ref="M1286">INDEX(manifest_11Sep!$A$1:$V$3202,MATCH($B1286,manifest_11Sep!$B$1:$B$3202,0),MATCH(A.Dep9SepList!M$1,manifest_11Sep!$A$1:$V$1,0))</f>
        <v>ICN-T1</v>
      </c>
      <c r="N1286" s="13" t="str">
        <f t="array" ref="N1286">INDEX(manifest_11Sep!$A$1:$V$3202,MATCH($B1286,manifest_11Sep!$B$1:$B$3202,0),MATCH(A.Dep9SepList!N$1,manifest_11Sep!$A$1:$V$1,0))</f>
        <v>THE PLAZA</v>
      </c>
      <c r="O1286" s="31"/>
      <c r="P1286" s="20" t="e" cm="1" vm="1">
        <f t="array" aca="1" ref="P1286" ca="1">IF(J1286="","",_xlfn.XLOOKUP(J1286&amp;N1286,'A.Departure Grouping'!AQ:AQ&amp;'A.Departure Grouping'!AP:AP,'A.Departure Grouping'!AR:AR,"",0))</f>
        <v>#NAME?</v>
      </c>
      <c r="Q1286" s="13">
        <v>70124352</v>
      </c>
      <c r="R1286" s="13" t="s">
        <v>43</v>
      </c>
      <c r="S1286" s="13">
        <f t="array" ref="S1286">INDEX(manifest_11Sep!$A$1:$V$3202,MATCH($B1286,manifest_11Sep!$B$1:$B$3202,0),MATCH(A.Dep9SepList!S$1,manifest_11Sep!$A$1:$V$1,0))</f>
        <v>0</v>
      </c>
      <c r="T1286" s="17"/>
    </row>
    <row r="1287" spans="1:21" hidden="1">
      <c r="A1287" s="13" t="str">
        <f t="array" ref="A1287">INDEX(manifest_11Sep!$A$1:$V$3202,MATCH($B1287,manifest_11Sep!$B$1:$B$3202,0),MATCH(A.Dep9SepList!A$1,manifest_11Sep!$A$1:$V$1,0))</f>
        <v>A</v>
      </c>
      <c r="B1287" s="13" t="s">
        <v>1650</v>
      </c>
      <c r="C1287" s="13" t="str">
        <f t="array" ref="C1287">INDEX(manifest_11Sep!$A$1:$V$3202,MATCH($B1287,manifest_11Sep!$B$1:$B$3202,0),MATCH(A.Dep9SepList!C$1,manifest_11Sep!$A$1:$V$1,0))</f>
        <v>2MN965MKQ4T</v>
      </c>
      <c r="D1287" s="13" t="str">
        <f t="array" ref="D1287">INDEX(manifest_11Sep!$A$1:$V$3202,MATCH($B1287,manifest_11Sep!$B$1:$B$3202,0),MATCH(A.Dep9SepList!D$1,manifest_11Sep!$A$1:$V$1,0))</f>
        <v>Female</v>
      </c>
      <c r="E1287" s="13" t="str">
        <f t="array" ref="E1287">INDEX(manifest_11Sep!$A$1:$V$3202,MATCH($B1287,manifest_11Sep!$B$1:$B$3202,0),MATCH(A.Dep9SepList!E$1,manifest_11Sep!$A$1:$V$1,0))</f>
        <v>Serafina Aguiar</v>
      </c>
      <c r="F1287" s="13" t="str">
        <f t="array" ref="F1287">INDEX(manifest_11Sep!$A$1:$V$3202,MATCH($B1287,manifest_11Sep!$B$1:$B$3202,0),MATCH(A.Dep9SepList!F$1,manifest_11Sep!$A$1:$V$1,0))</f>
        <v>Young</v>
      </c>
      <c r="G1287" s="13">
        <f t="array" ref="G1287">INDEX(manifest_11Sep!$A$1:$V$3202,MATCH($B1287,manifest_11Sep!$B$1:$B$3202,0),MATCH(A.Dep9SepList!G$1,manifest_11Sep!$A$1:$V$1,0))</f>
        <v>63</v>
      </c>
      <c r="H1287" s="13" t="str">
        <f t="array" ref="H1287">INDEX(manifest_11Sep!$A$1:$V$3202,MATCH($B1287,manifest_11Sep!$B$1:$B$3202,0),MATCH(A.Dep9SepList!H$1,manifest_11Sep!$A$1:$V$1,0))</f>
        <v>Bobot Peralta</v>
      </c>
      <c r="I1287" s="13" t="str">
        <f t="array" ref="I1287">INDEX(manifest_11Sep!$A$1:$V$3202,MATCH($B1287,manifest_11Sep!$B$1:$B$3202,0),MATCH(A.Dep9SepList!I$1,manifest_11Sep!$A$1:$V$1,0))</f>
        <v>Asiana Airlines</v>
      </c>
      <c r="J1287" s="13" t="str">
        <f t="array" ref="J1287">INDEX(manifest_11Sep!$A$1:$V$3202,MATCH($B1287,manifest_11Sep!$B$1:$B$3202,0),MATCH(A.Dep9SepList!J$1,manifest_11Sep!$A$1:$V$1,0))</f>
        <v>OZ 204</v>
      </c>
      <c r="K1287" s="32" t="str">
        <f t="array" ref="K1287">INDEX(manifest_11Sep!$A$1:$V$3202,MATCH($B1287,manifest_11Sep!$B$1:$B$3202,0),MATCH(A.Dep9SepList!K$1,manifest_11Sep!$A$1:$V$1,0))</f>
        <v>18-thg 9-25</v>
      </c>
      <c r="L1287" s="20">
        <f t="array" ref="L1287">INDEX(manifest_11Sep!$A$1:$V$3202,MATCH($B1287,manifest_11Sep!$B$1:$B$3202,0),MATCH(A.Dep9SepList!L$1,manifest_11Sep!$A$1:$V$1,0))</f>
        <v>0.86111111111111116</v>
      </c>
      <c r="M1287" s="13" t="str">
        <f t="array" ref="M1287">INDEX(manifest_11Sep!$A$1:$V$3202,MATCH($B1287,manifest_11Sep!$B$1:$B$3202,0),MATCH(A.Dep9SepList!M$1,manifest_11Sep!$A$1:$V$1,0))</f>
        <v>ICN-T1</v>
      </c>
      <c r="N1287" s="13" t="str">
        <f t="array" ref="N1287">INDEX(manifest_11Sep!$A$1:$V$3202,MATCH($B1287,manifest_11Sep!$B$1:$B$3202,0),MATCH(A.Dep9SepList!N$1,manifest_11Sep!$A$1:$V$1,0))</f>
        <v>THE PLAZA</v>
      </c>
      <c r="O1287" s="31"/>
      <c r="P1287" s="20" t="e" cm="1" vm="1">
        <f t="array" aca="1" ref="P1287" ca="1">IF(J1287="","",_xlfn.XLOOKUP(J1287&amp;N1287,'A.Departure Grouping'!AQ:AQ&amp;'A.Departure Grouping'!AP:AP,'A.Departure Grouping'!AR:AR,"",0))</f>
        <v>#NAME?</v>
      </c>
      <c r="Q1287" s="13">
        <v>70124352</v>
      </c>
      <c r="R1287" s="13" t="s">
        <v>43</v>
      </c>
      <c r="S1287" s="13">
        <f t="array" ref="S1287">INDEX(manifest_11Sep!$A$1:$V$3202,MATCH($B1287,manifest_11Sep!$B$1:$B$3202,0),MATCH(A.Dep9SepList!S$1,manifest_11Sep!$A$1:$V$1,0))</f>
        <v>0</v>
      </c>
      <c r="T1287" s="17"/>
    </row>
    <row r="1288" spans="1:21" hidden="1">
      <c r="A1288" s="13" t="str">
        <f t="array" ref="A1288">INDEX(manifest_11Sep!$A$1:$V$3202,MATCH($B1288,manifest_11Sep!$B$1:$B$3202,0),MATCH(A.Dep9SepList!A$1,manifest_11Sep!$A$1:$V$1,0))</f>
        <v>A</v>
      </c>
      <c r="B1288" s="13" t="s">
        <v>1676</v>
      </c>
      <c r="C1288" s="13" t="str">
        <f t="array" ref="C1288">INDEX(manifest_11Sep!$A$1:$V$3202,MATCH($B1288,manifest_11Sep!$B$1:$B$3202,0),MATCH(A.Dep9SepList!C$1,manifest_11Sep!$A$1:$V$1,0))</f>
        <v>KWNLVR2459Y</v>
      </c>
      <c r="D1288" s="13" t="str">
        <f t="array" ref="D1288">INDEX(manifest_11Sep!$A$1:$V$3202,MATCH($B1288,manifest_11Sep!$B$1:$B$3202,0),MATCH(A.Dep9SepList!D$1,manifest_11Sep!$A$1:$V$1,0))</f>
        <v>Female</v>
      </c>
      <c r="E1288" s="13" t="str">
        <f t="array" ref="E1288">INDEX(manifest_11Sep!$A$1:$V$3202,MATCH($B1288,manifest_11Sep!$B$1:$B$3202,0),MATCH(A.Dep9SepList!E$1,manifest_11Sep!$A$1:$V$1,0))</f>
        <v>Cristina Montilla</v>
      </c>
      <c r="F1288" s="13" t="str">
        <f t="array" ref="F1288">INDEX(manifest_11Sep!$A$1:$V$3202,MATCH($B1288,manifest_11Sep!$B$1:$B$3202,0),MATCH(A.Dep9SepList!F$1,manifest_11Sep!$A$1:$V$1,0))</f>
        <v>Quiocson</v>
      </c>
      <c r="G1288" s="13">
        <f t="array" ref="G1288">INDEX(manifest_11Sep!$A$1:$V$3202,MATCH($B1288,manifest_11Sep!$B$1:$B$3202,0),MATCH(A.Dep9SepList!G$1,manifest_11Sep!$A$1:$V$1,0))</f>
        <v>50</v>
      </c>
      <c r="H1288" s="13" t="str">
        <f t="array" ref="H1288">INDEX(manifest_11Sep!$A$1:$V$3202,MATCH($B1288,manifest_11Sep!$B$1:$B$3202,0),MATCH(A.Dep9SepList!H$1,manifest_11Sep!$A$1:$V$1,0))</f>
        <v>Bobot Peralta</v>
      </c>
      <c r="I1288" s="13" t="str">
        <f t="array" ref="I1288">INDEX(manifest_11Sep!$A$1:$V$3202,MATCH($B1288,manifest_11Sep!$B$1:$B$3202,0),MATCH(A.Dep9SepList!I$1,manifest_11Sep!$A$1:$V$1,0))</f>
        <v>Asiana Airlines</v>
      </c>
      <c r="J1288" s="13" t="str">
        <f t="array" ref="J1288">INDEX(manifest_11Sep!$A$1:$V$3202,MATCH($B1288,manifest_11Sep!$B$1:$B$3202,0),MATCH(A.Dep9SepList!J$1,manifest_11Sep!$A$1:$V$1,0))</f>
        <v>OZ 204</v>
      </c>
      <c r="K1288" s="32" t="str">
        <f t="array" ref="K1288">INDEX(manifest_11Sep!$A$1:$V$3202,MATCH($B1288,manifest_11Sep!$B$1:$B$3202,0),MATCH(A.Dep9SepList!K$1,manifest_11Sep!$A$1:$V$1,0))</f>
        <v>18-thg 9-25</v>
      </c>
      <c r="L1288" s="20">
        <f t="array" ref="L1288">INDEX(manifest_11Sep!$A$1:$V$3202,MATCH($B1288,manifest_11Sep!$B$1:$B$3202,0),MATCH(A.Dep9SepList!L$1,manifest_11Sep!$A$1:$V$1,0))</f>
        <v>0.86111111111111116</v>
      </c>
      <c r="M1288" s="13" t="str">
        <f t="array" ref="M1288">INDEX(manifest_11Sep!$A$1:$V$3202,MATCH($B1288,manifest_11Sep!$B$1:$B$3202,0),MATCH(A.Dep9SepList!M$1,manifest_11Sep!$A$1:$V$1,0))</f>
        <v>ICN-T1</v>
      </c>
      <c r="N1288" s="13" t="str">
        <f t="array" ref="N1288">INDEX(manifest_11Sep!$A$1:$V$3202,MATCH($B1288,manifest_11Sep!$B$1:$B$3202,0),MATCH(A.Dep9SepList!N$1,manifest_11Sep!$A$1:$V$1,0))</f>
        <v>THE PLAZA</v>
      </c>
      <c r="O1288" s="31"/>
      <c r="P1288" s="20" t="e" cm="1" vm="1">
        <f t="array" aca="1" ref="P1288" ca="1">IF(J1288="","",_xlfn.XLOOKUP(J1288&amp;N1288,'A.Departure Grouping'!AQ:AQ&amp;'A.Departure Grouping'!AP:AP,'A.Departure Grouping'!AR:AR,"",0))</f>
        <v>#NAME?</v>
      </c>
      <c r="Q1288" s="13">
        <v>70508925</v>
      </c>
      <c r="R1288" s="13" t="s">
        <v>43</v>
      </c>
      <c r="S1288" s="13">
        <f t="array" ref="S1288">INDEX(manifest_11Sep!$A$1:$V$3202,MATCH($B1288,manifest_11Sep!$B$1:$B$3202,0),MATCH(A.Dep9SepList!S$1,manifest_11Sep!$A$1:$V$1,0))</f>
        <v>0</v>
      </c>
      <c r="T1288" s="17"/>
    </row>
    <row r="1289" spans="1:21">
      <c r="A1289" s="13" t="str">
        <f t="array" ref="A1289">INDEX(manifest_11Sep!$A$1:$V$3202,MATCH($B1289,manifest_11Sep!$B$1:$B$3202,0),MATCH(A.Dep9SepList!A$1,manifest_11Sep!$A$1:$V$1,0))</f>
        <v>A</v>
      </c>
      <c r="B1289" s="3" t="s">
        <v>3678</v>
      </c>
      <c r="C1289" s="13" t="str">
        <f t="array" ref="C1289">INDEX(manifest_11Sep!$A$1:$V$3202,MATCH($B1289,manifest_11Sep!$B$1:$B$3202,0),MATCH(A.Dep9SepList!C$1,manifest_11Sep!$A$1:$V$1,0))</f>
        <v>6KNMV228GSV</v>
      </c>
      <c r="D1289" s="13" t="str">
        <f t="array" ref="D1289">INDEX(manifest_11Sep!$A$1:$V$3202,MATCH($B1289,manifest_11Sep!$B$1:$B$3202,0),MATCH(A.Dep9SepList!D$1,manifest_11Sep!$A$1:$V$1,0))</f>
        <v>Male</v>
      </c>
      <c r="E1289" s="13" t="str">
        <f t="array" ref="E1289">INDEX(manifest_11Sep!$A$1:$V$3202,MATCH($B1289,manifest_11Sep!$B$1:$B$3202,0),MATCH(A.Dep9SepList!E$1,manifest_11Sep!$A$1:$V$1,0))</f>
        <v>Oluwasegun Micheal</v>
      </c>
      <c r="F1289" s="13" t="str">
        <f t="array" ref="F1289">INDEX(manifest_11Sep!$A$1:$V$3202,MATCH($B1289,manifest_11Sep!$B$1:$B$3202,0),MATCH(A.Dep9SepList!F$1,manifest_11Sep!$A$1:$V$1,0))</f>
        <v>Makinde</v>
      </c>
      <c r="G1289" s="13">
        <f t="array" ref="G1289">INDEX(manifest_11Sep!$A$1:$V$3202,MATCH($B1289,manifest_11Sep!$B$1:$B$3202,0),MATCH(A.Dep9SepList!G$1,manifest_11Sep!$A$1:$V$1,0))</f>
        <v>37</v>
      </c>
      <c r="H1289" s="13" t="str">
        <f t="array" ref="H1289">INDEX(manifest_11Sep!$A$1:$V$3202,MATCH($B1289,manifest_11Sep!$B$1:$B$3202,0),MATCH(A.Dep9SepList!H$1,manifest_11Sep!$A$1:$V$1,0))</f>
        <v>Oluwasegun Makinde</v>
      </c>
      <c r="I1289" s="13" t="str">
        <f t="array" ref="I1289">INDEX(manifest_11Sep!$A$1:$V$3202,MATCH($B1289,manifest_11Sep!$B$1:$B$3202,0),MATCH(A.Dep9SepList!I$1,manifest_11Sep!$A$1:$V$1,0))</f>
        <v>Korean Air</v>
      </c>
      <c r="J1289" s="13" t="str">
        <f t="array" ref="J1289">INDEX(manifest_11Sep!$A$1:$V$3202,MATCH($B1289,manifest_11Sep!$B$1:$B$3202,0),MATCH(A.Dep9SepList!J$1,manifest_11Sep!$A$1:$V$1,0))</f>
        <v>KE 5007</v>
      </c>
      <c r="K1289" s="32" t="str">
        <f t="array" ref="K1289">INDEX(manifest_11Sep!$A$1:$V$3202,MATCH($B1289,manifest_11Sep!$B$1:$B$3202,0),MATCH(A.Dep9SepList!K$1,manifest_11Sep!$A$1:$V$1,0))</f>
        <v>18-thg 9-25</v>
      </c>
      <c r="L1289" s="20">
        <f t="array" ref="L1289">INDEX(manifest_11Sep!$A$1:$V$3202,MATCH($B1289,manifest_11Sep!$B$1:$B$3202,0),MATCH(A.Dep9SepList!L$1,manifest_11Sep!$A$1:$V$1,0))</f>
        <v>0.86458333333333337</v>
      </c>
      <c r="M1289" s="13" t="str">
        <f t="array" ref="M1289">INDEX(manifest_11Sep!$A$1:$V$3202,MATCH($B1289,manifest_11Sep!$B$1:$B$3202,0),MATCH(A.Dep9SepList!M$1,manifest_11Sep!$A$1:$V$1,0))</f>
        <v>ICN-T1</v>
      </c>
      <c r="N1289" s="13" t="str">
        <f t="array" ref="N1289">INDEX(manifest_11Sep!$A$1:$V$3202,MATCH($B1289,manifest_11Sep!$B$1:$B$3202,0),MATCH(A.Dep9SepList!N$1,manifest_11Sep!$A$1:$V$1,0))</f>
        <v>LOTTE</v>
      </c>
      <c r="O1289" s="31"/>
      <c r="P1289" s="20" t="e" cm="1" vm="1">
        <f t="array" aca="1" ref="P1289" ca="1">IF(J1289="","",_xlfn.XLOOKUP(J1289&amp;N1289,'A.Departure Grouping'!AQ:AQ&amp;'A.Departure Grouping'!AP:AP,'A.Departure Grouping'!AR:AR,"",0))</f>
        <v>#NAME?</v>
      </c>
      <c r="Q1289" s="13">
        <v>15262467</v>
      </c>
      <c r="R1289" s="13" t="s">
        <v>43</v>
      </c>
      <c r="S1289" s="13">
        <f t="array" ref="S1289">INDEX(manifest_11Sep!$A$1:$V$3202,MATCH($B1289,manifest_11Sep!$B$1:$B$3202,0),MATCH(A.Dep9SepList!S$1,manifest_11Sep!$A$1:$V$1,0))</f>
        <v>0</v>
      </c>
      <c r="T1289" s="17"/>
      <c r="U1289" s="3"/>
    </row>
    <row r="1290" spans="1:21">
      <c r="A1290" s="13" t="str">
        <f t="array" ref="A1290">INDEX(manifest_11Sep!$A$1:$V$3202,MATCH($B1290,manifest_11Sep!$B$1:$B$3202,0),MATCH(A.Dep9SepList!A$1,manifest_11Sep!$A$1:$V$1,0))</f>
        <v>A</v>
      </c>
      <c r="B1290" s="13" t="s">
        <v>3674</v>
      </c>
      <c r="C1290" s="13" t="str">
        <f t="array" ref="C1290">INDEX(manifest_11Sep!$A$1:$V$3202,MATCH($B1290,manifest_11Sep!$B$1:$B$3202,0),MATCH(A.Dep9SepList!C$1,manifest_11Sep!$A$1:$V$1,0))</f>
        <v>6KNMV228GSV</v>
      </c>
      <c r="D1290" s="13" t="str">
        <f t="array" ref="D1290">INDEX(manifest_11Sep!$A$1:$V$3202,MATCH($B1290,manifest_11Sep!$B$1:$B$3202,0),MATCH(A.Dep9SepList!D$1,manifest_11Sep!$A$1:$V$1,0))</f>
        <v>Female</v>
      </c>
      <c r="E1290" s="13" t="str">
        <f t="array" ref="E1290">INDEX(manifest_11Sep!$A$1:$V$3202,MATCH($B1290,manifest_11Sep!$B$1:$B$3202,0),MATCH(A.Dep9SepList!E$1,manifest_11Sep!$A$1:$V$1,0))</f>
        <v>Fikunola</v>
      </c>
      <c r="F1290" s="13" t="str">
        <f t="array" ref="F1290">INDEX(manifest_11Sep!$A$1:$V$3202,MATCH($B1290,manifest_11Sep!$B$1:$B$3202,0),MATCH(A.Dep9SepList!F$1,manifest_11Sep!$A$1:$V$1,0))</f>
        <v>Makinde</v>
      </c>
      <c r="G1290" s="13">
        <f t="array" ref="G1290">INDEX(manifest_11Sep!$A$1:$V$3202,MATCH($B1290,manifest_11Sep!$B$1:$B$3202,0),MATCH(A.Dep9SepList!G$1,manifest_11Sep!$A$1:$V$1,0))</f>
        <v>33</v>
      </c>
      <c r="H1290" s="13" t="str">
        <f t="array" ref="H1290">INDEX(manifest_11Sep!$A$1:$V$3202,MATCH($B1290,manifest_11Sep!$B$1:$B$3202,0),MATCH(A.Dep9SepList!H$1,manifest_11Sep!$A$1:$V$1,0))</f>
        <v>Oluwasegun Makinde</v>
      </c>
      <c r="I1290" s="13" t="str">
        <f t="array" ref="I1290">INDEX(manifest_11Sep!$A$1:$V$3202,MATCH($B1290,manifest_11Sep!$B$1:$B$3202,0),MATCH(A.Dep9SepList!I$1,manifest_11Sep!$A$1:$V$1,0))</f>
        <v>Korean Air</v>
      </c>
      <c r="J1290" s="13" t="str">
        <f t="array" ref="J1290">INDEX(manifest_11Sep!$A$1:$V$3202,MATCH($B1290,manifest_11Sep!$B$1:$B$3202,0),MATCH(A.Dep9SepList!J$1,manifest_11Sep!$A$1:$V$1,0))</f>
        <v>KE 5007</v>
      </c>
      <c r="K1290" s="32" t="str">
        <f t="array" ref="K1290">INDEX(manifest_11Sep!$A$1:$V$3202,MATCH($B1290,manifest_11Sep!$B$1:$B$3202,0),MATCH(A.Dep9SepList!K$1,manifest_11Sep!$A$1:$V$1,0))</f>
        <v>18-thg 9-25</v>
      </c>
      <c r="L1290" s="20">
        <f t="array" ref="L1290">INDEX(manifest_11Sep!$A$1:$V$3202,MATCH($B1290,manifest_11Sep!$B$1:$B$3202,0),MATCH(A.Dep9SepList!L$1,manifest_11Sep!$A$1:$V$1,0))</f>
        <v>0.86458333333333337</v>
      </c>
      <c r="M1290" s="13" t="str">
        <f t="array" ref="M1290">INDEX(manifest_11Sep!$A$1:$V$3202,MATCH($B1290,manifest_11Sep!$B$1:$B$3202,0),MATCH(A.Dep9SepList!M$1,manifest_11Sep!$A$1:$V$1,0))</f>
        <v>ICN-T1</v>
      </c>
      <c r="N1290" s="13" t="str">
        <f t="array" ref="N1290">INDEX(manifest_11Sep!$A$1:$V$3202,MATCH($B1290,manifest_11Sep!$B$1:$B$3202,0),MATCH(A.Dep9SepList!N$1,manifest_11Sep!$A$1:$V$1,0))</f>
        <v>LOTTE</v>
      </c>
      <c r="O1290" s="31"/>
      <c r="P1290" s="20" t="e" cm="1" vm="1">
        <f t="array" aca="1" ref="P1290" ca="1">IF(J1290="","",_xlfn.XLOOKUP(J1290&amp;N1290,'A.Departure Grouping'!AQ:AQ&amp;'A.Departure Grouping'!AP:AP,'A.Departure Grouping'!AR:AR,"",0))</f>
        <v>#NAME?</v>
      </c>
      <c r="Q1290" s="13">
        <v>15262467</v>
      </c>
      <c r="R1290" s="13" t="s">
        <v>43</v>
      </c>
      <c r="S1290" s="13">
        <f t="array" ref="S1290">INDEX(manifest_11Sep!$A$1:$V$3202,MATCH($B1290,manifest_11Sep!$B$1:$B$3202,0),MATCH(A.Dep9SepList!S$1,manifest_11Sep!$A$1:$V$1,0))</f>
        <v>0</v>
      </c>
      <c r="T1290" s="13"/>
    </row>
    <row r="1291" spans="1:21">
      <c r="A1291" s="13" t="str">
        <f t="array" ref="A1291">INDEX(manifest_11Sep!$A$1:$V$3202,MATCH($B1291,manifest_11Sep!$B$1:$B$3202,0),MATCH(A.Dep9SepList!A$1,manifest_11Sep!$A$1:$V$1,0))</f>
        <v>A</v>
      </c>
      <c r="B1291" s="13" t="s">
        <v>3691</v>
      </c>
      <c r="C1291" s="13" t="str">
        <f t="array" ref="C1291">INDEX(manifest_11Sep!$A$1:$V$3202,MATCH($B1291,manifest_11Sep!$B$1:$B$3202,0),MATCH(A.Dep9SepList!C$1,manifest_11Sep!$A$1:$V$1,0))</f>
        <v>SGNZXGRWDWG</v>
      </c>
      <c r="D1291" s="13" t="str">
        <f t="array" ref="D1291">INDEX(manifest_11Sep!$A$1:$V$3202,MATCH($B1291,manifest_11Sep!$B$1:$B$3202,0),MATCH(A.Dep9SepList!D$1,manifest_11Sep!$A$1:$V$1,0))</f>
        <v>Female</v>
      </c>
      <c r="E1291" s="13" t="str">
        <f t="array" ref="E1291">INDEX(manifest_11Sep!$A$1:$V$3202,MATCH($B1291,manifest_11Sep!$B$1:$B$3202,0),MATCH(A.Dep9SepList!E$1,manifest_11Sep!$A$1:$V$1,0))</f>
        <v>Vivian Ogechukwu</v>
      </c>
      <c r="F1291" s="13" t="str">
        <f t="array" ref="F1291">INDEX(manifest_11Sep!$A$1:$V$3202,MATCH($B1291,manifest_11Sep!$B$1:$B$3202,0),MATCH(A.Dep9SepList!F$1,manifest_11Sep!$A$1:$V$1,0))</f>
        <v>Elifoh</v>
      </c>
      <c r="G1291" s="13">
        <f t="array" ref="G1291">INDEX(manifest_11Sep!$A$1:$V$3202,MATCH($B1291,manifest_11Sep!$B$1:$B$3202,0),MATCH(A.Dep9SepList!G$1,manifest_11Sep!$A$1:$V$1,0))</f>
        <v>39</v>
      </c>
      <c r="H1291" s="13" t="str">
        <f t="array" ref="H1291">INDEX(manifest_11Sep!$A$1:$V$3202,MATCH($B1291,manifest_11Sep!$B$1:$B$3202,0),MATCH(A.Dep9SepList!H$1,manifest_11Sep!$A$1:$V$1,0))</f>
        <v>Oluwasegun Makinde</v>
      </c>
      <c r="I1291" s="13" t="str">
        <f t="array" ref="I1291">INDEX(manifest_11Sep!$A$1:$V$3202,MATCH($B1291,manifest_11Sep!$B$1:$B$3202,0),MATCH(A.Dep9SepList!I$1,manifest_11Sep!$A$1:$V$1,0))</f>
        <v>Korean Air</v>
      </c>
      <c r="J1291" s="13" t="str">
        <f t="array" ref="J1291">INDEX(manifest_11Sep!$A$1:$V$3202,MATCH($B1291,manifest_11Sep!$B$1:$B$3202,0),MATCH(A.Dep9SepList!J$1,manifest_11Sep!$A$1:$V$1,0))</f>
        <v>KE 5007</v>
      </c>
      <c r="K1291" s="32" t="str">
        <f t="array" ref="K1291">INDEX(manifest_11Sep!$A$1:$V$3202,MATCH($B1291,manifest_11Sep!$B$1:$B$3202,0),MATCH(A.Dep9SepList!K$1,manifest_11Sep!$A$1:$V$1,0))</f>
        <v>18-thg 9-25</v>
      </c>
      <c r="L1291" s="20">
        <f t="array" ref="L1291">INDEX(manifest_11Sep!$A$1:$V$3202,MATCH($B1291,manifest_11Sep!$B$1:$B$3202,0),MATCH(A.Dep9SepList!L$1,manifest_11Sep!$A$1:$V$1,0))</f>
        <v>0.86458333333333337</v>
      </c>
      <c r="M1291" s="13" t="str">
        <f t="array" ref="M1291">INDEX(manifest_11Sep!$A$1:$V$3202,MATCH($B1291,manifest_11Sep!$B$1:$B$3202,0),MATCH(A.Dep9SepList!M$1,manifest_11Sep!$A$1:$V$1,0))</f>
        <v>ICN-T1</v>
      </c>
      <c r="N1291" s="13" t="str">
        <f t="array" ref="N1291">INDEX(manifest_11Sep!$A$1:$V$3202,MATCH($B1291,manifest_11Sep!$B$1:$B$3202,0),MATCH(A.Dep9SepList!N$1,manifest_11Sep!$A$1:$V$1,0))</f>
        <v>LOTTE</v>
      </c>
      <c r="O1291" s="31"/>
      <c r="P1291" s="20" t="e" cm="1" vm="1">
        <f t="array" aca="1" ref="P1291" ca="1">IF(J1291="","",_xlfn.XLOOKUP(J1291&amp;N1291,'A.Departure Grouping'!AQ:AQ&amp;'A.Departure Grouping'!AP:AP,'A.Departure Grouping'!AR:AR,"",0))</f>
        <v>#NAME?</v>
      </c>
      <c r="Q1291" s="13">
        <v>15262470</v>
      </c>
      <c r="R1291" s="13" t="s">
        <v>43</v>
      </c>
      <c r="S1291" s="13">
        <f t="array" ref="S1291">INDEX(manifest_11Sep!$A$1:$V$3202,MATCH($B1291,manifest_11Sep!$B$1:$B$3202,0),MATCH(A.Dep9SepList!S$1,manifest_11Sep!$A$1:$V$1,0))</f>
        <v>0</v>
      </c>
      <c r="T1291" s="17"/>
    </row>
    <row r="1292" spans="1:21">
      <c r="A1292" s="13" t="str">
        <f t="array" ref="A1292">INDEX(manifest_11Sep!$A$1:$V$3202,MATCH($B1292,manifest_11Sep!$B$1:$B$3202,0),MATCH(A.Dep9SepList!A$1,manifest_11Sep!$A$1:$V$1,0))</f>
        <v>A</v>
      </c>
      <c r="B1292" s="13" t="s">
        <v>3695</v>
      </c>
      <c r="C1292" s="13" t="str">
        <f t="array" ref="C1292">INDEX(manifest_11Sep!$A$1:$V$3202,MATCH($B1292,manifest_11Sep!$B$1:$B$3202,0),MATCH(A.Dep9SepList!C$1,manifest_11Sep!$A$1:$V$1,0))</f>
        <v>SGNZXGRWDWG</v>
      </c>
      <c r="D1292" s="13" t="str">
        <f t="array" ref="D1292">INDEX(manifest_11Sep!$A$1:$V$3202,MATCH($B1292,manifest_11Sep!$B$1:$B$3202,0),MATCH(A.Dep9SepList!D$1,manifest_11Sep!$A$1:$V$1,0))</f>
        <v>Male</v>
      </c>
      <c r="E1292" s="13" t="str">
        <f t="array" ref="E1292">INDEX(manifest_11Sep!$A$1:$V$3202,MATCH($B1292,manifest_11Sep!$B$1:$B$3202,0),MATCH(A.Dep9SepList!E$1,manifest_11Sep!$A$1:$V$1,0))</f>
        <v>Martin</v>
      </c>
      <c r="F1292" s="13" t="str">
        <f t="array" ref="F1292">INDEX(manifest_11Sep!$A$1:$V$3202,MATCH($B1292,manifest_11Sep!$B$1:$B$3202,0),MATCH(A.Dep9SepList!F$1,manifest_11Sep!$A$1:$V$1,0))</f>
        <v>Elifoh</v>
      </c>
      <c r="G1292" s="13">
        <f t="array" ref="G1292">INDEX(manifest_11Sep!$A$1:$V$3202,MATCH($B1292,manifest_11Sep!$B$1:$B$3202,0),MATCH(A.Dep9SepList!G$1,manifest_11Sep!$A$1:$V$1,0))</f>
        <v>39</v>
      </c>
      <c r="H1292" s="13" t="str">
        <f t="array" ref="H1292">INDEX(manifest_11Sep!$A$1:$V$3202,MATCH($B1292,manifest_11Sep!$B$1:$B$3202,0),MATCH(A.Dep9SepList!H$1,manifest_11Sep!$A$1:$V$1,0))</f>
        <v>Oluwasegun Makinde</v>
      </c>
      <c r="I1292" s="13" t="str">
        <f t="array" ref="I1292">INDEX(manifest_11Sep!$A$1:$V$3202,MATCH($B1292,manifest_11Sep!$B$1:$B$3202,0),MATCH(A.Dep9SepList!I$1,manifest_11Sep!$A$1:$V$1,0))</f>
        <v>Korean Air</v>
      </c>
      <c r="J1292" s="13" t="str">
        <f t="array" ref="J1292">INDEX(manifest_11Sep!$A$1:$V$3202,MATCH($B1292,manifest_11Sep!$B$1:$B$3202,0),MATCH(A.Dep9SepList!J$1,manifest_11Sep!$A$1:$V$1,0))</f>
        <v>KE 5007</v>
      </c>
      <c r="K1292" s="32" t="str">
        <f t="array" ref="K1292">INDEX(manifest_11Sep!$A$1:$V$3202,MATCH($B1292,manifest_11Sep!$B$1:$B$3202,0),MATCH(A.Dep9SepList!K$1,manifest_11Sep!$A$1:$V$1,0))</f>
        <v>18-thg 9-25</v>
      </c>
      <c r="L1292" s="20">
        <f t="array" ref="L1292">INDEX(manifest_11Sep!$A$1:$V$3202,MATCH($B1292,manifest_11Sep!$B$1:$B$3202,0),MATCH(A.Dep9SepList!L$1,manifest_11Sep!$A$1:$V$1,0))</f>
        <v>0.86458333333333337</v>
      </c>
      <c r="M1292" s="13" t="str">
        <f t="array" ref="M1292">INDEX(manifest_11Sep!$A$1:$V$3202,MATCH($B1292,manifest_11Sep!$B$1:$B$3202,0),MATCH(A.Dep9SepList!M$1,manifest_11Sep!$A$1:$V$1,0))</f>
        <v>ICN-T1</v>
      </c>
      <c r="N1292" s="13" t="str">
        <f t="array" ref="N1292">INDEX(manifest_11Sep!$A$1:$V$3202,MATCH($B1292,manifest_11Sep!$B$1:$B$3202,0),MATCH(A.Dep9SepList!N$1,manifest_11Sep!$A$1:$V$1,0))</f>
        <v>LOTTE</v>
      </c>
      <c r="O1292" s="31"/>
      <c r="P1292" s="20" t="e" cm="1" vm="1">
        <f t="array" aca="1" ref="P1292" ca="1">IF(J1292="","",_xlfn.XLOOKUP(J1292&amp;N1292,'A.Departure Grouping'!AQ:AQ&amp;'A.Departure Grouping'!AP:AP,'A.Departure Grouping'!AR:AR,"",0))</f>
        <v>#NAME?</v>
      </c>
      <c r="Q1292" s="13">
        <v>15262470</v>
      </c>
      <c r="R1292" s="13" t="s">
        <v>43</v>
      </c>
      <c r="S1292" s="13">
        <f t="array" ref="S1292">INDEX(manifest_11Sep!$A$1:$V$3202,MATCH($B1292,manifest_11Sep!$B$1:$B$3202,0),MATCH(A.Dep9SepList!S$1,manifest_11Sep!$A$1:$V$1,0))</f>
        <v>0</v>
      </c>
      <c r="T1292" s="17"/>
    </row>
    <row r="1293" spans="1:21">
      <c r="A1293" s="13" t="str">
        <f t="array" ref="A1293">INDEX(manifest_11Sep!$A$1:$V$3202,MATCH($B1293,manifest_11Sep!$B$1:$B$3202,0),MATCH(A.Dep9SepList!A$1,manifest_11Sep!$A$1:$V$1,0))</f>
        <v>A</v>
      </c>
      <c r="B1293" s="13" t="s">
        <v>22</v>
      </c>
      <c r="C1293" s="13" t="str">
        <f t="array" ref="C1293">INDEX(manifest_11Sep!$A$1:$V$3202,MATCH($B1293,manifest_11Sep!$B$1:$B$3202,0),MATCH(A.Dep9SepList!C$1,manifest_11Sep!$A$1:$V$1,0))</f>
        <v>CSNMQ7XNY2S</v>
      </c>
      <c r="D1293" s="13" t="str">
        <f t="array" ref="D1293">INDEX(manifest_11Sep!$A$1:$V$3202,MATCH($B1293,manifest_11Sep!$B$1:$B$3202,0),MATCH(A.Dep9SepList!D$1,manifest_11Sep!$A$1:$V$1,0))</f>
        <v>Male</v>
      </c>
      <c r="E1293" s="13" t="str">
        <f t="array" ref="E1293">INDEX(manifest_11Sep!$A$1:$V$3202,MATCH($B1293,manifest_11Sep!$B$1:$B$3202,0),MATCH(A.Dep9SepList!E$1,manifest_11Sep!$A$1:$V$1,0))</f>
        <v>Adeolu</v>
      </c>
      <c r="F1293" s="13" t="str">
        <f t="array" ref="F1293">INDEX(manifest_11Sep!$A$1:$V$3202,MATCH($B1293,manifest_11Sep!$B$1:$B$3202,0),MATCH(A.Dep9SepList!F$1,manifest_11Sep!$A$1:$V$1,0))</f>
        <v>Durotoye</v>
      </c>
      <c r="G1293" s="13">
        <f t="array" ref="G1293">INDEX(manifest_11Sep!$A$1:$V$3202,MATCH($B1293,manifest_11Sep!$B$1:$B$3202,0),MATCH(A.Dep9SepList!G$1,manifest_11Sep!$A$1:$V$1,0))</f>
        <v>55</v>
      </c>
      <c r="H1293" s="13" t="str">
        <f t="array" ref="H1293">INDEX(manifest_11Sep!$A$1:$V$3202,MATCH($B1293,manifest_11Sep!$B$1:$B$3202,0),MATCH(A.Dep9SepList!H$1,manifest_11Sep!$A$1:$V$1,0))</f>
        <v>Adeolu Durotoye</v>
      </c>
      <c r="I1293" s="13" t="str">
        <f t="array" ref="I1293">INDEX(manifest_11Sep!$A$1:$V$3202,MATCH($B1293,manifest_11Sep!$B$1:$B$3202,0),MATCH(A.Dep9SepList!I$1,manifest_11Sep!$A$1:$V$1,0))</f>
        <v>WestJet</v>
      </c>
      <c r="J1293" s="13" t="str">
        <f t="array" ref="J1293">INDEX(manifest_11Sep!$A$1:$V$3202,MATCH($B1293,manifest_11Sep!$B$1:$B$3202,0),MATCH(A.Dep9SepList!J$1,manifest_11Sep!$A$1:$V$1,0))</f>
        <v>WS 87</v>
      </c>
      <c r="K1293" s="32" t="str">
        <f t="array" ref="K1293">INDEX(manifest_11Sep!$A$1:$V$3202,MATCH($B1293,manifest_11Sep!$B$1:$B$3202,0),MATCH(A.Dep9SepList!K$1,manifest_11Sep!$A$1:$V$1,0))</f>
        <v>18-thg 9-25</v>
      </c>
      <c r="L1293" s="20">
        <f t="array" ref="L1293">INDEX(manifest_11Sep!$A$1:$V$3202,MATCH($B1293,manifest_11Sep!$B$1:$B$3202,0),MATCH(A.Dep9SepList!L$1,manifest_11Sep!$A$1:$V$1,0))</f>
        <v>0.86458333333333337</v>
      </c>
      <c r="M1293" s="13" t="str">
        <f t="array" ref="M1293">INDEX(manifest_11Sep!$A$1:$V$3202,MATCH($B1293,manifest_11Sep!$B$1:$B$3202,0),MATCH(A.Dep9SepList!M$1,manifest_11Sep!$A$1:$V$1,0))</f>
        <v>ICN-T1</v>
      </c>
      <c r="N1293" s="13" t="str">
        <f t="array" ref="N1293">INDEX(manifest_11Sep!$A$1:$V$3202,MATCH($B1293,manifest_11Sep!$B$1:$B$3202,0),MATCH(A.Dep9SepList!N$1,manifest_11Sep!$A$1:$V$1,0))</f>
        <v>LOTTE</v>
      </c>
      <c r="O1293" s="31"/>
      <c r="P1293" s="20" t="e" cm="1" vm="1">
        <f t="array" aca="1" ref="P1293" ca="1">IF(J1293="","",_xlfn.XLOOKUP(J1293&amp;N1293,'A.Departure Grouping'!AQ:AQ&amp;'A.Departure Grouping'!AP:AP,'A.Departure Grouping'!AR:AR,"",0))</f>
        <v>#NAME?</v>
      </c>
      <c r="Q1293" s="13">
        <v>15262305</v>
      </c>
      <c r="R1293" s="13" t="s">
        <v>35</v>
      </c>
      <c r="S1293" s="13" t="str">
        <f t="array" ref="S1293">INDEX(manifest_11Sep!$A$1:$V$3202,MATCH($B1293,manifest_11Sep!$B$1:$B$3202,0),MATCH(A.Dep9SepList!S$1,manifest_11Sep!$A$1:$V$1,0))</f>
        <v>Upgrade - Junior Suite</v>
      </c>
      <c r="T1293" s="17"/>
    </row>
    <row r="1294" spans="1:21">
      <c r="A1294" s="13" t="str">
        <f t="array" ref="A1294">INDEX(manifest_11Sep!$A$1:$V$3202,MATCH($B1294,manifest_11Sep!$B$1:$B$3202,0),MATCH(A.Dep9SepList!A$1,manifest_11Sep!$A$1:$V$1,0))</f>
        <v>A</v>
      </c>
      <c r="B1294" s="13" t="s">
        <v>97</v>
      </c>
      <c r="C1294" s="13" t="str">
        <f t="array" ref="C1294">INDEX(manifest_11Sep!$A$1:$V$3202,MATCH($B1294,manifest_11Sep!$B$1:$B$3202,0),MATCH(A.Dep9SepList!C$1,manifest_11Sep!$A$1:$V$1,0))</f>
        <v>P9NMQHFQRD2</v>
      </c>
      <c r="D1294" s="13" t="str">
        <f t="array" ref="D1294">INDEX(manifest_11Sep!$A$1:$V$3202,MATCH($B1294,manifest_11Sep!$B$1:$B$3202,0),MATCH(A.Dep9SepList!D$1,manifest_11Sep!$A$1:$V$1,0))</f>
        <v>Male</v>
      </c>
      <c r="E1294" s="13" t="str">
        <f t="array" ref="E1294">INDEX(manifest_11Sep!$A$1:$V$3202,MATCH($B1294,manifest_11Sep!$B$1:$B$3202,0),MATCH(A.Dep9SepList!E$1,manifest_11Sep!$A$1:$V$1,0))</f>
        <v>Michael Chinonso</v>
      </c>
      <c r="F1294" s="13" t="str">
        <f t="array" ref="F1294">INDEX(manifest_11Sep!$A$1:$V$3202,MATCH($B1294,manifest_11Sep!$B$1:$B$3202,0),MATCH(A.Dep9SepList!F$1,manifest_11Sep!$A$1:$V$1,0))</f>
        <v>Okoro</v>
      </c>
      <c r="G1294" s="13">
        <f t="array" ref="G1294">INDEX(manifest_11Sep!$A$1:$V$3202,MATCH($B1294,manifest_11Sep!$B$1:$B$3202,0),MATCH(A.Dep9SepList!G$1,manifest_11Sep!$A$1:$V$1,0))</f>
        <v>30</v>
      </c>
      <c r="H1294" s="13" t="str">
        <f t="array" ref="H1294">INDEX(manifest_11Sep!$A$1:$V$3202,MATCH($B1294,manifest_11Sep!$B$1:$B$3202,0),MATCH(A.Dep9SepList!H$1,manifest_11Sep!$A$1:$V$1,0))</f>
        <v>Adeolu Durotoye</v>
      </c>
      <c r="I1294" s="13" t="str">
        <f t="array" ref="I1294">INDEX(manifest_11Sep!$A$1:$V$3202,MATCH($B1294,manifest_11Sep!$B$1:$B$3202,0),MATCH(A.Dep9SepList!I$1,manifest_11Sep!$A$1:$V$1,0))</f>
        <v>WestJet</v>
      </c>
      <c r="J1294" s="13" t="str">
        <f t="array" ref="J1294">INDEX(manifest_11Sep!$A$1:$V$3202,MATCH($B1294,manifest_11Sep!$B$1:$B$3202,0),MATCH(A.Dep9SepList!J$1,manifest_11Sep!$A$1:$V$1,0))</f>
        <v>WS 87</v>
      </c>
      <c r="K1294" s="32" t="str">
        <f t="array" ref="K1294">INDEX(manifest_11Sep!$A$1:$V$3202,MATCH($B1294,manifest_11Sep!$B$1:$B$3202,0),MATCH(A.Dep9SepList!K$1,manifest_11Sep!$A$1:$V$1,0))</f>
        <v>18-thg 9-25</v>
      </c>
      <c r="L1294" s="20">
        <f t="array" ref="L1294">INDEX(manifest_11Sep!$A$1:$V$3202,MATCH($B1294,manifest_11Sep!$B$1:$B$3202,0),MATCH(A.Dep9SepList!L$1,manifest_11Sep!$A$1:$V$1,0))</f>
        <v>0.86458333333333337</v>
      </c>
      <c r="M1294" s="13" t="str">
        <f t="array" ref="M1294">INDEX(manifest_11Sep!$A$1:$V$3202,MATCH($B1294,manifest_11Sep!$B$1:$B$3202,0),MATCH(A.Dep9SepList!M$1,manifest_11Sep!$A$1:$V$1,0))</f>
        <v>ICN-T1</v>
      </c>
      <c r="N1294" s="13" t="str">
        <f t="array" ref="N1294">INDEX(manifest_11Sep!$A$1:$V$3202,MATCH($B1294,manifest_11Sep!$B$1:$B$3202,0),MATCH(A.Dep9SepList!N$1,manifest_11Sep!$A$1:$V$1,0))</f>
        <v>LOTTE</v>
      </c>
      <c r="O1294" s="31"/>
      <c r="P1294" s="20" t="e" cm="1" vm="1">
        <f t="array" aca="1" ref="P1294" ca="1">IF(J1294="","",_xlfn.XLOOKUP(J1294&amp;N1294,'A.Departure Grouping'!AQ:AQ&amp;'A.Departure Grouping'!AP:AP,'A.Departure Grouping'!AR:AR,"",0))</f>
        <v>#NAME?</v>
      </c>
      <c r="Q1294" s="13">
        <v>15262312</v>
      </c>
      <c r="R1294" s="13" t="s">
        <v>61</v>
      </c>
      <c r="S1294" s="13">
        <f t="array" ref="S1294">INDEX(manifest_11Sep!$A$1:$V$3202,MATCH($B1294,manifest_11Sep!$B$1:$B$3202,0),MATCH(A.Dep9SepList!S$1,manifest_11Sep!$A$1:$V$1,0))</f>
        <v>0</v>
      </c>
      <c r="T1294" s="17"/>
    </row>
    <row r="1295" spans="1:21">
      <c r="A1295" s="13" t="str">
        <f t="array" ref="A1295">INDEX(manifest_11Sep!$A$1:$V$3202,MATCH($B1295,manifest_11Sep!$B$1:$B$3202,0),MATCH(A.Dep9SepList!A$1,manifest_11Sep!$A$1:$V$1,0))</f>
        <v>A</v>
      </c>
      <c r="B1295" s="13" t="s">
        <v>100</v>
      </c>
      <c r="C1295" s="13" t="str">
        <f t="array" ref="C1295">INDEX(manifest_11Sep!$A$1:$V$3202,MATCH($B1295,manifest_11Sep!$B$1:$B$3202,0),MATCH(A.Dep9SepList!C$1,manifest_11Sep!$A$1:$V$1,0))</f>
        <v>RJNVLTN9XQ6</v>
      </c>
      <c r="D1295" s="13" t="str">
        <f t="array" ref="D1295">INDEX(manifest_11Sep!$A$1:$V$3202,MATCH($B1295,manifest_11Sep!$B$1:$B$3202,0),MATCH(A.Dep9SepList!D$1,manifest_11Sep!$A$1:$V$1,0))</f>
        <v>Male</v>
      </c>
      <c r="E1295" s="13" t="str">
        <f t="array" ref="E1295">INDEX(manifest_11Sep!$A$1:$V$3202,MATCH($B1295,manifest_11Sep!$B$1:$B$3202,0),MATCH(A.Dep9SepList!E$1,manifest_11Sep!$A$1:$V$1,0))</f>
        <v>Martins</v>
      </c>
      <c r="F1295" s="13" t="str">
        <f t="array" ref="F1295">INDEX(manifest_11Sep!$A$1:$V$3202,MATCH($B1295,manifest_11Sep!$B$1:$B$3202,0),MATCH(A.Dep9SepList!F$1,manifest_11Sep!$A$1:$V$1,0))</f>
        <v>Onwuanimkwu</v>
      </c>
      <c r="G1295" s="13">
        <f t="array" ref="G1295">INDEX(manifest_11Sep!$A$1:$V$3202,MATCH($B1295,manifest_11Sep!$B$1:$B$3202,0),MATCH(A.Dep9SepList!G$1,manifest_11Sep!$A$1:$V$1,0))</f>
        <v>55</v>
      </c>
      <c r="H1295" s="13" t="str">
        <f t="array" ref="H1295">INDEX(manifest_11Sep!$A$1:$V$3202,MATCH($B1295,manifest_11Sep!$B$1:$B$3202,0),MATCH(A.Dep9SepList!H$1,manifest_11Sep!$A$1:$V$1,0))</f>
        <v>Adeolu Durotoye</v>
      </c>
      <c r="I1295" s="13" t="str">
        <f t="array" ref="I1295">INDEX(manifest_11Sep!$A$1:$V$3202,MATCH($B1295,manifest_11Sep!$B$1:$B$3202,0),MATCH(A.Dep9SepList!I$1,manifest_11Sep!$A$1:$V$1,0))</f>
        <v>WestJet</v>
      </c>
      <c r="J1295" s="13" t="str">
        <f t="array" ref="J1295">INDEX(manifest_11Sep!$A$1:$V$3202,MATCH($B1295,manifest_11Sep!$B$1:$B$3202,0),MATCH(A.Dep9SepList!J$1,manifest_11Sep!$A$1:$V$1,0))</f>
        <v>WS 87</v>
      </c>
      <c r="K1295" s="32" t="str">
        <f t="array" ref="K1295">INDEX(manifest_11Sep!$A$1:$V$3202,MATCH($B1295,manifest_11Sep!$B$1:$B$3202,0),MATCH(A.Dep9SepList!K$1,manifest_11Sep!$A$1:$V$1,0))</f>
        <v>18-thg 9-25</v>
      </c>
      <c r="L1295" s="20">
        <f t="array" ref="L1295">INDEX(manifest_11Sep!$A$1:$V$3202,MATCH($B1295,manifest_11Sep!$B$1:$B$3202,0),MATCH(A.Dep9SepList!L$1,manifest_11Sep!$A$1:$V$1,0))</f>
        <v>0.86458333333333337</v>
      </c>
      <c r="M1295" s="13" t="str">
        <f t="array" ref="M1295">INDEX(manifest_11Sep!$A$1:$V$3202,MATCH($B1295,manifest_11Sep!$B$1:$B$3202,0),MATCH(A.Dep9SepList!M$1,manifest_11Sep!$A$1:$V$1,0))</f>
        <v>ICN-T1</v>
      </c>
      <c r="N1295" s="13" t="str">
        <f t="array" ref="N1295">INDEX(manifest_11Sep!$A$1:$V$3202,MATCH($B1295,manifest_11Sep!$B$1:$B$3202,0),MATCH(A.Dep9SepList!N$1,manifest_11Sep!$A$1:$V$1,0))</f>
        <v>LOTTE</v>
      </c>
      <c r="O1295" s="31"/>
      <c r="P1295" s="20" t="e" cm="1" vm="1">
        <f t="array" aca="1" ref="P1295" ca="1">IF(J1295="","",_xlfn.XLOOKUP(J1295&amp;N1295,'A.Departure Grouping'!AQ:AQ&amp;'A.Departure Grouping'!AP:AP,'A.Departure Grouping'!AR:AR,"",0))</f>
        <v>#NAME?</v>
      </c>
      <c r="Q1295" s="13">
        <v>15262313</v>
      </c>
      <c r="R1295" s="13" t="s">
        <v>43</v>
      </c>
      <c r="S1295" s="13">
        <f t="array" ref="S1295">INDEX(manifest_11Sep!$A$1:$V$3202,MATCH($B1295,manifest_11Sep!$B$1:$B$3202,0),MATCH(A.Dep9SepList!S$1,manifest_11Sep!$A$1:$V$1,0))</f>
        <v>0</v>
      </c>
      <c r="T1295" s="17"/>
    </row>
    <row r="1296" spans="1:21">
      <c r="A1296" s="13" t="str">
        <f t="array" ref="A1296">INDEX(manifest_11Sep!$A$1:$V$3202,MATCH($B1296,manifest_11Sep!$B$1:$B$3202,0),MATCH(A.Dep9SepList!A$1,manifest_11Sep!$A$1:$V$1,0))</f>
        <v>A</v>
      </c>
      <c r="B1296" s="13" t="s">
        <v>103</v>
      </c>
      <c r="C1296" s="13" t="str">
        <f t="array" ref="C1296">INDEX(manifest_11Sep!$A$1:$V$3202,MATCH($B1296,manifest_11Sep!$B$1:$B$3202,0),MATCH(A.Dep9SepList!C$1,manifest_11Sep!$A$1:$V$1,0))</f>
        <v>RJNVLTN9XQ6</v>
      </c>
      <c r="D1296" s="13" t="str">
        <f t="array" ref="D1296">INDEX(manifest_11Sep!$A$1:$V$3202,MATCH($B1296,manifest_11Sep!$B$1:$B$3202,0),MATCH(A.Dep9SepList!D$1,manifest_11Sep!$A$1:$V$1,0))</f>
        <v>Female</v>
      </c>
      <c r="E1296" s="13" t="str">
        <f t="array" ref="E1296">INDEX(manifest_11Sep!$A$1:$V$3202,MATCH($B1296,manifest_11Sep!$B$1:$B$3202,0),MATCH(A.Dep9SepList!E$1,manifest_11Sep!$A$1:$V$1,0))</f>
        <v>Blessing</v>
      </c>
      <c r="F1296" s="13" t="str">
        <f t="array" ref="F1296">INDEX(manifest_11Sep!$A$1:$V$3202,MATCH($B1296,manifest_11Sep!$B$1:$B$3202,0),MATCH(A.Dep9SepList!F$1,manifest_11Sep!$A$1:$V$1,0))</f>
        <v>Onwuanimkwu</v>
      </c>
      <c r="G1296" s="13">
        <f t="array" ref="G1296">INDEX(manifest_11Sep!$A$1:$V$3202,MATCH($B1296,manifest_11Sep!$B$1:$B$3202,0),MATCH(A.Dep9SepList!G$1,manifest_11Sep!$A$1:$V$1,0))</f>
        <v>47</v>
      </c>
      <c r="H1296" s="13" t="str">
        <f t="array" ref="H1296">INDEX(manifest_11Sep!$A$1:$V$3202,MATCH($B1296,manifest_11Sep!$B$1:$B$3202,0),MATCH(A.Dep9SepList!H$1,manifest_11Sep!$A$1:$V$1,0))</f>
        <v>Adeolu Durotoye</v>
      </c>
      <c r="I1296" s="13" t="str">
        <f t="array" ref="I1296">INDEX(manifest_11Sep!$A$1:$V$3202,MATCH($B1296,manifest_11Sep!$B$1:$B$3202,0),MATCH(A.Dep9SepList!I$1,manifest_11Sep!$A$1:$V$1,0))</f>
        <v>WestJet</v>
      </c>
      <c r="J1296" s="13" t="str">
        <f t="array" ref="J1296">INDEX(manifest_11Sep!$A$1:$V$3202,MATCH($B1296,manifest_11Sep!$B$1:$B$3202,0),MATCH(A.Dep9SepList!J$1,manifest_11Sep!$A$1:$V$1,0))</f>
        <v>WS 87</v>
      </c>
      <c r="K1296" s="32" t="str">
        <f t="array" ref="K1296">INDEX(manifest_11Sep!$A$1:$V$3202,MATCH($B1296,manifest_11Sep!$B$1:$B$3202,0),MATCH(A.Dep9SepList!K$1,manifest_11Sep!$A$1:$V$1,0))</f>
        <v>18-thg 9-25</v>
      </c>
      <c r="L1296" s="20">
        <f t="array" ref="L1296">INDEX(manifest_11Sep!$A$1:$V$3202,MATCH($B1296,manifest_11Sep!$B$1:$B$3202,0),MATCH(A.Dep9SepList!L$1,manifest_11Sep!$A$1:$V$1,0))</f>
        <v>0.86458333333333337</v>
      </c>
      <c r="M1296" s="13" t="str">
        <f t="array" ref="M1296">INDEX(manifest_11Sep!$A$1:$V$3202,MATCH($B1296,manifest_11Sep!$B$1:$B$3202,0),MATCH(A.Dep9SepList!M$1,manifest_11Sep!$A$1:$V$1,0))</f>
        <v>ICN-T1</v>
      </c>
      <c r="N1296" s="13" t="str">
        <f t="array" ref="N1296">INDEX(manifest_11Sep!$A$1:$V$3202,MATCH($B1296,manifest_11Sep!$B$1:$B$3202,0),MATCH(A.Dep9SepList!N$1,manifest_11Sep!$A$1:$V$1,0))</f>
        <v>LOTTE</v>
      </c>
      <c r="O1296" s="31"/>
      <c r="P1296" s="20" t="e" cm="1" vm="1">
        <f t="array" aca="1" ref="P1296" ca="1">IF(J1296="","",_xlfn.XLOOKUP(J1296&amp;N1296,'A.Departure Grouping'!AQ:AQ&amp;'A.Departure Grouping'!AP:AP,'A.Departure Grouping'!AR:AR,"",0))</f>
        <v>#NAME?</v>
      </c>
      <c r="Q1296" s="13">
        <v>15262313</v>
      </c>
      <c r="R1296" s="13" t="s">
        <v>43</v>
      </c>
      <c r="S1296" s="13">
        <f t="array" ref="S1296">INDEX(manifest_11Sep!$A$1:$V$3202,MATCH($B1296,manifest_11Sep!$B$1:$B$3202,0),MATCH(A.Dep9SepList!S$1,manifest_11Sep!$A$1:$V$1,0))</f>
        <v>0</v>
      </c>
      <c r="T1296" s="17"/>
    </row>
    <row r="1297" spans="1:20">
      <c r="A1297" s="13" t="str">
        <f t="array" ref="A1297">INDEX(manifest_11Sep!$A$1:$V$3202,MATCH($B1297,manifest_11Sep!$B$1:$B$3202,0),MATCH(A.Dep9SepList!A$1,manifest_11Sep!$A$1:$V$1,0))</f>
        <v>A</v>
      </c>
      <c r="B1297" s="13" t="s">
        <v>144</v>
      </c>
      <c r="C1297" s="13" t="str">
        <f t="array" ref="C1297">INDEX(manifest_11Sep!$A$1:$V$3202,MATCH($B1297,manifest_11Sep!$B$1:$B$3202,0),MATCH(A.Dep9SepList!C$1,manifest_11Sep!$A$1:$V$1,0))</f>
        <v>NPNGSRN48GW</v>
      </c>
      <c r="D1297" s="13" t="str">
        <f t="array" ref="D1297">INDEX(manifest_11Sep!$A$1:$V$3202,MATCH($B1297,manifest_11Sep!$B$1:$B$3202,0),MATCH(A.Dep9SepList!D$1,manifest_11Sep!$A$1:$V$1,0))</f>
        <v>Female</v>
      </c>
      <c r="E1297" s="13" t="str">
        <f t="array" ref="E1297">INDEX(manifest_11Sep!$A$1:$V$3202,MATCH($B1297,manifest_11Sep!$B$1:$B$3202,0),MATCH(A.Dep9SepList!E$1,manifest_11Sep!$A$1:$V$1,0))</f>
        <v>Bernardine</v>
      </c>
      <c r="F1297" s="13" t="str">
        <f t="array" ref="F1297">INDEX(manifest_11Sep!$A$1:$V$3202,MATCH($B1297,manifest_11Sep!$B$1:$B$3202,0),MATCH(A.Dep9SepList!F$1,manifest_11Sep!$A$1:$V$1,0))</f>
        <v>Aluko</v>
      </c>
      <c r="G1297" s="13">
        <f t="array" ref="G1297">INDEX(manifest_11Sep!$A$1:$V$3202,MATCH($B1297,manifest_11Sep!$B$1:$B$3202,0),MATCH(A.Dep9SepList!G$1,manifest_11Sep!$A$1:$V$1,0))</f>
        <v>42</v>
      </c>
      <c r="H1297" s="13" t="str">
        <f t="array" ref="H1297">INDEX(manifest_11Sep!$A$1:$V$3202,MATCH($B1297,manifest_11Sep!$B$1:$B$3202,0),MATCH(A.Dep9SepList!H$1,manifest_11Sep!$A$1:$V$1,0))</f>
        <v>Adeolu Durotoye</v>
      </c>
      <c r="I1297" s="13" t="str">
        <f t="array" ref="I1297">INDEX(manifest_11Sep!$A$1:$V$3202,MATCH($B1297,manifest_11Sep!$B$1:$B$3202,0),MATCH(A.Dep9SepList!I$1,manifest_11Sep!$A$1:$V$1,0))</f>
        <v>WestJet</v>
      </c>
      <c r="J1297" s="13" t="str">
        <f t="array" ref="J1297">INDEX(manifest_11Sep!$A$1:$V$3202,MATCH($B1297,manifest_11Sep!$B$1:$B$3202,0),MATCH(A.Dep9SepList!J$1,manifest_11Sep!$A$1:$V$1,0))</f>
        <v>WS 87</v>
      </c>
      <c r="K1297" s="32" t="str">
        <f t="array" ref="K1297">INDEX(manifest_11Sep!$A$1:$V$3202,MATCH($B1297,manifest_11Sep!$B$1:$B$3202,0),MATCH(A.Dep9SepList!K$1,manifest_11Sep!$A$1:$V$1,0))</f>
        <v>18-thg 9-25</v>
      </c>
      <c r="L1297" s="20">
        <f t="array" ref="L1297">INDEX(manifest_11Sep!$A$1:$V$3202,MATCH($B1297,manifest_11Sep!$B$1:$B$3202,0),MATCH(A.Dep9SepList!L$1,manifest_11Sep!$A$1:$V$1,0))</f>
        <v>0.86458333333333337</v>
      </c>
      <c r="M1297" s="13" t="str">
        <f t="array" ref="M1297">INDEX(manifest_11Sep!$A$1:$V$3202,MATCH($B1297,manifest_11Sep!$B$1:$B$3202,0),MATCH(A.Dep9SepList!M$1,manifest_11Sep!$A$1:$V$1,0))</f>
        <v>ICN-T1</v>
      </c>
      <c r="N1297" s="13" t="str">
        <f t="array" ref="N1297">INDEX(manifest_11Sep!$A$1:$V$3202,MATCH($B1297,manifest_11Sep!$B$1:$B$3202,0),MATCH(A.Dep9SepList!N$1,manifest_11Sep!$A$1:$V$1,0))</f>
        <v>LOTTE</v>
      </c>
      <c r="O1297" s="31"/>
      <c r="P1297" s="20" t="e" cm="1" vm="1">
        <f t="array" aca="1" ref="P1297" ca="1">IF(J1297="","",_xlfn.XLOOKUP(J1297&amp;N1297,'A.Departure Grouping'!AQ:AQ&amp;'A.Departure Grouping'!AP:AP,'A.Departure Grouping'!AR:AR,"",0))</f>
        <v>#NAME?</v>
      </c>
      <c r="Q1297" s="13">
        <v>15262320</v>
      </c>
      <c r="R1297" s="13" t="s">
        <v>61</v>
      </c>
      <c r="S1297" s="13">
        <f t="array" ref="S1297">INDEX(manifest_11Sep!$A$1:$V$3202,MATCH($B1297,manifest_11Sep!$B$1:$B$3202,0),MATCH(A.Dep9SepList!S$1,manifest_11Sep!$A$1:$V$1,0))</f>
        <v>0</v>
      </c>
      <c r="T1297" s="17"/>
    </row>
    <row r="1298" spans="1:20">
      <c r="A1298" s="13" t="str">
        <f t="array" ref="A1298">INDEX(manifest_11Sep!$A$1:$V$3202,MATCH($B1298,manifest_11Sep!$B$1:$B$3202,0),MATCH(A.Dep9SepList!A$1,manifest_11Sep!$A$1:$V$1,0))</f>
        <v>A</v>
      </c>
      <c r="B1298" s="13" t="s">
        <v>2873</v>
      </c>
      <c r="C1298" s="13" t="str">
        <f t="array" ref="C1298">INDEX(manifest_11Sep!$A$1:$V$3202,MATCH($B1298,manifest_11Sep!$B$1:$B$3202,0),MATCH(A.Dep9SepList!C$1,manifest_11Sep!$A$1:$V$1,0))</f>
        <v>PXNCBMZMDW5</v>
      </c>
      <c r="D1298" s="13" t="str">
        <f t="array" ref="D1298">INDEX(manifest_11Sep!$A$1:$V$3202,MATCH($B1298,manifest_11Sep!$B$1:$B$3202,0),MATCH(A.Dep9SepList!D$1,manifest_11Sep!$A$1:$V$1,0))</f>
        <v>Male</v>
      </c>
      <c r="E1298" s="13" t="str">
        <f t="array" ref="E1298">INDEX(manifest_11Sep!$A$1:$V$3202,MATCH($B1298,manifest_11Sep!$B$1:$B$3202,0),MATCH(A.Dep9SepList!E$1,manifest_11Sep!$A$1:$V$1,0))</f>
        <v>Ahsan</v>
      </c>
      <c r="F1298" s="13" t="str">
        <f t="array" ref="F1298">INDEX(manifest_11Sep!$A$1:$V$3202,MATCH($B1298,manifest_11Sep!$B$1:$B$3202,0),MATCH(A.Dep9SepList!F$1,manifest_11Sep!$A$1:$V$1,0))</f>
        <v>Qutub</v>
      </c>
      <c r="G1298" s="13">
        <f t="array" ref="G1298">INDEX(manifest_11Sep!$A$1:$V$3202,MATCH($B1298,manifest_11Sep!$B$1:$B$3202,0),MATCH(A.Dep9SepList!G$1,manifest_11Sep!$A$1:$V$1,0))</f>
        <v>63</v>
      </c>
      <c r="H1298" s="13" t="str">
        <f t="array" ref="H1298">INDEX(manifest_11Sep!$A$1:$V$3202,MATCH($B1298,manifest_11Sep!$B$1:$B$3202,0),MATCH(A.Dep9SepList!H$1,manifest_11Sep!$A$1:$V$1,0))</f>
        <v>John Woo 2</v>
      </c>
      <c r="I1298" s="13" t="str">
        <f t="array" ref="I1298">INDEX(manifest_11Sep!$A$1:$V$3202,MATCH($B1298,manifest_11Sep!$B$1:$B$3202,0),MATCH(A.Dep9SepList!I$1,manifest_11Sep!$A$1:$V$1,0))</f>
        <v>WestJet</v>
      </c>
      <c r="J1298" s="13" t="str">
        <f t="array" ref="J1298">INDEX(manifest_11Sep!$A$1:$V$3202,MATCH($B1298,manifest_11Sep!$B$1:$B$3202,0),MATCH(A.Dep9SepList!J$1,manifest_11Sep!$A$1:$V$1,0))</f>
        <v>WS 87</v>
      </c>
      <c r="K1298" s="32" t="str">
        <f t="array" ref="K1298">INDEX(manifest_11Sep!$A$1:$V$3202,MATCH($B1298,manifest_11Sep!$B$1:$B$3202,0),MATCH(A.Dep9SepList!K$1,manifest_11Sep!$A$1:$V$1,0))</f>
        <v>18-thg 9-25</v>
      </c>
      <c r="L1298" s="20">
        <f t="array" ref="L1298">INDEX(manifest_11Sep!$A$1:$V$3202,MATCH($B1298,manifest_11Sep!$B$1:$B$3202,0),MATCH(A.Dep9SepList!L$1,manifest_11Sep!$A$1:$V$1,0))</f>
        <v>0.86458333333333337</v>
      </c>
      <c r="M1298" s="13" t="str">
        <f t="array" ref="M1298">INDEX(manifest_11Sep!$A$1:$V$3202,MATCH($B1298,manifest_11Sep!$B$1:$B$3202,0),MATCH(A.Dep9SepList!M$1,manifest_11Sep!$A$1:$V$1,0))</f>
        <v>ICN-T1</v>
      </c>
      <c r="N1298" s="13" t="str">
        <f t="array" ref="N1298">INDEX(manifest_11Sep!$A$1:$V$3202,MATCH($B1298,manifest_11Sep!$B$1:$B$3202,0),MATCH(A.Dep9SepList!N$1,manifest_11Sep!$A$1:$V$1,0))</f>
        <v>LOTTE</v>
      </c>
      <c r="O1298" s="31"/>
      <c r="P1298" s="20" t="e" cm="1" vm="1">
        <f t="array" aca="1" ref="P1298" ca="1">IF(J1298="","",_xlfn.XLOOKUP(J1298&amp;N1298,'A.Departure Grouping'!AQ:AQ&amp;'A.Departure Grouping'!AP:AP,'A.Departure Grouping'!AR:AR,"",0))</f>
        <v>#NAME?</v>
      </c>
      <c r="Q1298" s="13">
        <v>15262430</v>
      </c>
      <c r="R1298" s="13" t="s">
        <v>61</v>
      </c>
      <c r="S1298" s="13">
        <f t="array" ref="S1298">INDEX(manifest_11Sep!$A$1:$V$3202,MATCH($B1298,manifest_11Sep!$B$1:$B$3202,0),MATCH(A.Dep9SepList!S$1,manifest_11Sep!$A$1:$V$1,0))</f>
        <v>0</v>
      </c>
      <c r="T1298" s="17"/>
    </row>
    <row r="1299" spans="1:20">
      <c r="A1299" s="13" t="str">
        <f t="array" ref="A1299">INDEX(manifest_11Sep!$A$1:$V$3202,MATCH($B1299,manifest_11Sep!$B$1:$B$3202,0),MATCH(A.Dep9SepList!A$1,manifest_11Sep!$A$1:$V$1,0))</f>
        <v>A</v>
      </c>
      <c r="B1299" s="13" t="s">
        <v>2878</v>
      </c>
      <c r="C1299" s="13" t="str">
        <f t="array" ref="C1299">INDEX(manifest_11Sep!$A$1:$V$3202,MATCH($B1299,manifest_11Sep!$B$1:$B$3202,0),MATCH(A.Dep9SepList!C$1,manifest_11Sep!$A$1:$V$1,0))</f>
        <v>PXNCBMZMDW5</v>
      </c>
      <c r="D1299" s="13" t="str">
        <f t="array" ref="D1299">INDEX(manifest_11Sep!$A$1:$V$3202,MATCH($B1299,manifest_11Sep!$B$1:$B$3202,0),MATCH(A.Dep9SepList!D$1,manifest_11Sep!$A$1:$V$1,0))</f>
        <v>Female</v>
      </c>
      <c r="E1299" s="13" t="str">
        <f t="array" ref="E1299">INDEX(manifest_11Sep!$A$1:$V$3202,MATCH($B1299,manifest_11Sep!$B$1:$B$3202,0),MATCH(A.Dep9SepList!E$1,manifest_11Sep!$A$1:$V$1,0))</f>
        <v>Kamrun</v>
      </c>
      <c r="F1299" s="13" t="str">
        <f t="array" ref="F1299">INDEX(manifest_11Sep!$A$1:$V$3202,MATCH($B1299,manifest_11Sep!$B$1:$B$3202,0),MATCH(A.Dep9SepList!F$1,manifest_11Sep!$A$1:$V$1,0))</f>
        <v>Nahar</v>
      </c>
      <c r="G1299" s="13">
        <f t="array" ref="G1299">INDEX(manifest_11Sep!$A$1:$V$3202,MATCH($B1299,manifest_11Sep!$B$1:$B$3202,0),MATCH(A.Dep9SepList!G$1,manifest_11Sep!$A$1:$V$1,0))</f>
        <v>57</v>
      </c>
      <c r="H1299" s="13" t="str">
        <f t="array" ref="H1299">INDEX(manifest_11Sep!$A$1:$V$3202,MATCH($B1299,manifest_11Sep!$B$1:$B$3202,0),MATCH(A.Dep9SepList!H$1,manifest_11Sep!$A$1:$V$1,0))</f>
        <v>John Woo 2</v>
      </c>
      <c r="I1299" s="13" t="str">
        <f t="array" ref="I1299">INDEX(manifest_11Sep!$A$1:$V$3202,MATCH($B1299,manifest_11Sep!$B$1:$B$3202,0),MATCH(A.Dep9SepList!I$1,manifest_11Sep!$A$1:$V$1,0))</f>
        <v>WestJet</v>
      </c>
      <c r="J1299" s="13" t="str">
        <f t="array" ref="J1299">INDEX(manifest_11Sep!$A$1:$V$3202,MATCH($B1299,manifest_11Sep!$B$1:$B$3202,0),MATCH(A.Dep9SepList!J$1,manifest_11Sep!$A$1:$V$1,0))</f>
        <v>WS 87</v>
      </c>
      <c r="K1299" s="32" t="str">
        <f t="array" ref="K1299">INDEX(manifest_11Sep!$A$1:$V$3202,MATCH($B1299,manifest_11Sep!$B$1:$B$3202,0),MATCH(A.Dep9SepList!K$1,manifest_11Sep!$A$1:$V$1,0))</f>
        <v>18-thg 9-25</v>
      </c>
      <c r="L1299" s="20">
        <f t="array" ref="L1299">INDEX(manifest_11Sep!$A$1:$V$3202,MATCH($B1299,manifest_11Sep!$B$1:$B$3202,0),MATCH(A.Dep9SepList!L$1,manifest_11Sep!$A$1:$V$1,0))</f>
        <v>0.86458333333333337</v>
      </c>
      <c r="M1299" s="13" t="str">
        <f t="array" ref="M1299">INDEX(manifest_11Sep!$A$1:$V$3202,MATCH($B1299,manifest_11Sep!$B$1:$B$3202,0),MATCH(A.Dep9SepList!M$1,manifest_11Sep!$A$1:$V$1,0))</f>
        <v>ICN-T1</v>
      </c>
      <c r="N1299" s="13" t="str">
        <f t="array" ref="N1299">INDEX(manifest_11Sep!$A$1:$V$3202,MATCH($B1299,manifest_11Sep!$B$1:$B$3202,0),MATCH(A.Dep9SepList!N$1,manifest_11Sep!$A$1:$V$1,0))</f>
        <v>LOTTE</v>
      </c>
      <c r="O1299" s="31"/>
      <c r="P1299" s="20" t="e" cm="1" vm="1">
        <f t="array" aca="1" ref="P1299" ca="1">IF(J1299="","",_xlfn.XLOOKUP(J1299&amp;N1299,'A.Departure Grouping'!AQ:AQ&amp;'A.Departure Grouping'!AP:AP,'A.Departure Grouping'!AR:AR,"",0))</f>
        <v>#NAME?</v>
      </c>
      <c r="Q1299" s="13">
        <v>15262430</v>
      </c>
      <c r="R1299" s="13" t="s">
        <v>61</v>
      </c>
      <c r="S1299" s="13">
        <f t="array" ref="S1299">INDEX(manifest_11Sep!$A$1:$V$3202,MATCH($B1299,manifest_11Sep!$B$1:$B$3202,0),MATCH(A.Dep9SepList!S$1,manifest_11Sep!$A$1:$V$1,0))</f>
        <v>0</v>
      </c>
      <c r="T1299" s="17"/>
    </row>
    <row r="1300" spans="1:20">
      <c r="A1300" s="13" t="str">
        <f t="array" ref="A1300">INDEX(manifest_11Sep!$A$1:$V$3202,MATCH($B1300,manifest_11Sep!$B$1:$B$3202,0),MATCH(A.Dep9SepList!A$1,manifest_11Sep!$A$1:$V$1,0))</f>
        <v>A</v>
      </c>
      <c r="B1300" s="13" t="s">
        <v>2889</v>
      </c>
      <c r="C1300" s="13" t="str">
        <f t="array" ref="C1300">INDEX(manifest_11Sep!$A$1:$V$3202,MATCH($B1300,manifest_11Sep!$B$1:$B$3202,0),MATCH(A.Dep9SepList!C$1,manifest_11Sep!$A$1:$V$1,0))</f>
        <v>BQNMCQRYL3D</v>
      </c>
      <c r="D1300" s="13" t="str">
        <f t="array" ref="D1300">INDEX(manifest_11Sep!$A$1:$V$3202,MATCH($B1300,manifest_11Sep!$B$1:$B$3202,0),MATCH(A.Dep9SepList!D$1,manifest_11Sep!$A$1:$V$1,0))</f>
        <v>Male</v>
      </c>
      <c r="E1300" s="13" t="str">
        <f t="array" ref="E1300">INDEX(manifest_11Sep!$A$1:$V$3202,MATCH($B1300,manifest_11Sep!$B$1:$B$3202,0),MATCH(A.Dep9SepList!E$1,manifest_11Sep!$A$1:$V$1,0))</f>
        <v>Daniel</v>
      </c>
      <c r="F1300" s="13" t="str">
        <f t="array" ref="F1300">INDEX(manifest_11Sep!$A$1:$V$3202,MATCH($B1300,manifest_11Sep!$B$1:$B$3202,0),MATCH(A.Dep9SepList!F$1,manifest_11Sep!$A$1:$V$1,0))</f>
        <v>Fehr-Krahn</v>
      </c>
      <c r="G1300" s="13">
        <f t="array" ref="G1300">INDEX(manifest_11Sep!$A$1:$V$3202,MATCH($B1300,manifest_11Sep!$B$1:$B$3202,0),MATCH(A.Dep9SepList!G$1,manifest_11Sep!$A$1:$V$1,0))</f>
        <v>42</v>
      </c>
      <c r="H1300" s="13" t="str">
        <f t="array" ref="H1300">INDEX(manifest_11Sep!$A$1:$V$3202,MATCH($B1300,manifest_11Sep!$B$1:$B$3202,0),MATCH(A.Dep9SepList!H$1,manifest_11Sep!$A$1:$V$1,0))</f>
        <v>John Woo 2</v>
      </c>
      <c r="I1300" s="13" t="str">
        <f t="array" ref="I1300">INDEX(manifest_11Sep!$A$1:$V$3202,MATCH($B1300,manifest_11Sep!$B$1:$B$3202,0),MATCH(A.Dep9SepList!I$1,manifest_11Sep!$A$1:$V$1,0))</f>
        <v>WestJet</v>
      </c>
      <c r="J1300" s="13" t="str">
        <f t="array" ref="J1300">INDEX(manifest_11Sep!$A$1:$V$3202,MATCH($B1300,manifest_11Sep!$B$1:$B$3202,0),MATCH(A.Dep9SepList!J$1,manifest_11Sep!$A$1:$V$1,0))</f>
        <v>WS 87</v>
      </c>
      <c r="K1300" s="32" t="str">
        <f t="array" ref="K1300">INDEX(manifest_11Sep!$A$1:$V$3202,MATCH($B1300,manifest_11Sep!$B$1:$B$3202,0),MATCH(A.Dep9SepList!K$1,manifest_11Sep!$A$1:$V$1,0))</f>
        <v>18-thg 9-25</v>
      </c>
      <c r="L1300" s="20">
        <f t="array" ref="L1300">INDEX(manifest_11Sep!$A$1:$V$3202,MATCH($B1300,manifest_11Sep!$B$1:$B$3202,0),MATCH(A.Dep9SepList!L$1,manifest_11Sep!$A$1:$V$1,0))</f>
        <v>0.86458333333333337</v>
      </c>
      <c r="M1300" s="13" t="str">
        <f t="array" ref="M1300">INDEX(manifest_11Sep!$A$1:$V$3202,MATCH($B1300,manifest_11Sep!$B$1:$B$3202,0),MATCH(A.Dep9SepList!M$1,manifest_11Sep!$A$1:$V$1,0))</f>
        <v>ICN-T1</v>
      </c>
      <c r="N1300" s="13" t="str">
        <f t="array" ref="N1300">INDEX(manifest_11Sep!$A$1:$V$3202,MATCH($B1300,manifest_11Sep!$B$1:$B$3202,0),MATCH(A.Dep9SepList!N$1,manifest_11Sep!$A$1:$V$1,0))</f>
        <v>LOTTE</v>
      </c>
      <c r="O1300" s="31"/>
      <c r="P1300" s="20" t="e" cm="1" vm="1">
        <f t="array" aca="1" ref="P1300" ca="1">IF(J1300="","",_xlfn.XLOOKUP(J1300&amp;N1300,'A.Departure Grouping'!AQ:AQ&amp;'A.Departure Grouping'!AP:AP,'A.Departure Grouping'!AR:AR,"",0))</f>
        <v>#NAME?</v>
      </c>
      <c r="Q1300" s="13">
        <v>15262433</v>
      </c>
      <c r="R1300" s="13" t="s">
        <v>61</v>
      </c>
      <c r="S1300" s="13">
        <f t="array" ref="S1300">INDEX(manifest_11Sep!$A$1:$V$3202,MATCH($B1300,manifest_11Sep!$B$1:$B$3202,0),MATCH(A.Dep9SepList!S$1,manifest_11Sep!$A$1:$V$1,0))</f>
        <v>0</v>
      </c>
      <c r="T1300" s="17"/>
    </row>
    <row r="1301" spans="1:20">
      <c r="A1301" s="13" t="str">
        <f t="array" ref="A1301">INDEX(manifest_11Sep!$A$1:$V$3202,MATCH($B1301,manifest_11Sep!$B$1:$B$3202,0),MATCH(A.Dep9SepList!A$1,manifest_11Sep!$A$1:$V$1,0))</f>
        <v>A</v>
      </c>
      <c r="B1301" s="13" t="s">
        <v>2892</v>
      </c>
      <c r="C1301" s="13" t="str">
        <f t="array" ref="C1301">INDEX(manifest_11Sep!$A$1:$V$3202,MATCH($B1301,manifest_11Sep!$B$1:$B$3202,0),MATCH(A.Dep9SepList!C$1,manifest_11Sep!$A$1:$V$1,0))</f>
        <v>BQNMCQRYL3D</v>
      </c>
      <c r="D1301" s="13" t="str">
        <f t="array" ref="D1301">INDEX(manifest_11Sep!$A$1:$V$3202,MATCH($B1301,manifest_11Sep!$B$1:$B$3202,0),MATCH(A.Dep9SepList!D$1,manifest_11Sep!$A$1:$V$1,0))</f>
        <v>Male</v>
      </c>
      <c r="E1301" s="13" t="str">
        <f t="array" ref="E1301">INDEX(manifest_11Sep!$A$1:$V$3202,MATCH($B1301,manifest_11Sep!$B$1:$B$3202,0),MATCH(A.Dep9SepList!E$1,manifest_11Sep!$A$1:$V$1,0))</f>
        <v>Rakesh Kumar</v>
      </c>
      <c r="F1301" s="13" t="str">
        <f t="array" ref="F1301">INDEX(manifest_11Sep!$A$1:$V$3202,MATCH($B1301,manifest_11Sep!$B$1:$B$3202,0),MATCH(A.Dep9SepList!F$1,manifest_11Sep!$A$1:$V$1,0))</f>
        <v>Mishra</v>
      </c>
      <c r="G1301" s="13">
        <f t="array" ref="G1301">INDEX(manifest_11Sep!$A$1:$V$3202,MATCH($B1301,manifest_11Sep!$B$1:$B$3202,0),MATCH(A.Dep9SepList!G$1,manifest_11Sep!$A$1:$V$1,0))</f>
        <v>56</v>
      </c>
      <c r="H1301" s="13" t="str">
        <f t="array" ref="H1301">INDEX(manifest_11Sep!$A$1:$V$3202,MATCH($B1301,manifest_11Sep!$B$1:$B$3202,0),MATCH(A.Dep9SepList!H$1,manifest_11Sep!$A$1:$V$1,0))</f>
        <v>John Woo 2</v>
      </c>
      <c r="I1301" s="13" t="str">
        <f t="array" ref="I1301">INDEX(manifest_11Sep!$A$1:$V$3202,MATCH($B1301,manifest_11Sep!$B$1:$B$3202,0),MATCH(A.Dep9SepList!I$1,manifest_11Sep!$A$1:$V$1,0))</f>
        <v>WestJet</v>
      </c>
      <c r="J1301" s="13" t="str">
        <f t="array" ref="J1301">INDEX(manifest_11Sep!$A$1:$V$3202,MATCH($B1301,manifest_11Sep!$B$1:$B$3202,0),MATCH(A.Dep9SepList!J$1,manifest_11Sep!$A$1:$V$1,0))</f>
        <v>WS 87</v>
      </c>
      <c r="K1301" s="32" t="str">
        <f t="array" ref="K1301">INDEX(manifest_11Sep!$A$1:$V$3202,MATCH($B1301,manifest_11Sep!$B$1:$B$3202,0),MATCH(A.Dep9SepList!K$1,manifest_11Sep!$A$1:$V$1,0))</f>
        <v>18-thg 9-25</v>
      </c>
      <c r="L1301" s="20">
        <f t="array" ref="L1301">INDEX(manifest_11Sep!$A$1:$V$3202,MATCH($B1301,manifest_11Sep!$B$1:$B$3202,0),MATCH(A.Dep9SepList!L$1,manifest_11Sep!$A$1:$V$1,0))</f>
        <v>0.86458333333333337</v>
      </c>
      <c r="M1301" s="13" t="str">
        <f t="array" ref="M1301">INDEX(manifest_11Sep!$A$1:$V$3202,MATCH($B1301,manifest_11Sep!$B$1:$B$3202,0),MATCH(A.Dep9SepList!M$1,manifest_11Sep!$A$1:$V$1,0))</f>
        <v>ICN-T1</v>
      </c>
      <c r="N1301" s="13" t="str">
        <f t="array" ref="N1301">INDEX(manifest_11Sep!$A$1:$V$3202,MATCH($B1301,manifest_11Sep!$B$1:$B$3202,0),MATCH(A.Dep9SepList!N$1,manifest_11Sep!$A$1:$V$1,0))</f>
        <v>LOTTE</v>
      </c>
      <c r="O1301" s="31"/>
      <c r="P1301" s="20" t="e" cm="1" vm="1">
        <f t="array" aca="1" ref="P1301" ca="1">IF(J1301="","",_xlfn.XLOOKUP(J1301&amp;N1301,'A.Departure Grouping'!AQ:AQ&amp;'A.Departure Grouping'!AP:AP,'A.Departure Grouping'!AR:AR,"",0))</f>
        <v>#NAME?</v>
      </c>
      <c r="Q1301" s="13">
        <v>15262433</v>
      </c>
      <c r="R1301" s="13" t="s">
        <v>61</v>
      </c>
      <c r="S1301" s="13">
        <f t="array" ref="S1301">INDEX(manifest_11Sep!$A$1:$V$3202,MATCH($B1301,manifest_11Sep!$B$1:$B$3202,0),MATCH(A.Dep9SepList!S$1,manifest_11Sep!$A$1:$V$1,0))</f>
        <v>0</v>
      </c>
      <c r="T1301" s="17"/>
    </row>
    <row r="1302" spans="1:20">
      <c r="A1302" s="13" t="str">
        <f t="array" ref="A1302">INDEX(manifest_11Sep!$A$1:$V$3202,MATCH($B1302,manifest_11Sep!$B$1:$B$3202,0),MATCH(A.Dep9SepList!A$1,manifest_11Sep!$A$1:$V$1,0))</f>
        <v>A</v>
      </c>
      <c r="B1302" s="13" t="s">
        <v>2917</v>
      </c>
      <c r="C1302" s="13" t="str">
        <f t="array" ref="C1302">INDEX(manifest_11Sep!$A$1:$V$3202,MATCH($B1302,manifest_11Sep!$B$1:$B$3202,0),MATCH(A.Dep9SepList!C$1,manifest_11Sep!$A$1:$V$1,0))</f>
        <v>F3NF56HQDJV</v>
      </c>
      <c r="D1302" s="13" t="str">
        <f t="array" ref="D1302">INDEX(manifest_11Sep!$A$1:$V$3202,MATCH($B1302,manifest_11Sep!$B$1:$B$3202,0),MATCH(A.Dep9SepList!D$1,manifest_11Sep!$A$1:$V$1,0))</f>
        <v>Male</v>
      </c>
      <c r="E1302" s="13" t="str">
        <f t="array" ref="E1302">INDEX(manifest_11Sep!$A$1:$V$3202,MATCH($B1302,manifest_11Sep!$B$1:$B$3202,0),MATCH(A.Dep9SepList!E$1,manifest_11Sep!$A$1:$V$1,0))</f>
        <v>Rakesh</v>
      </c>
      <c r="F1302" s="13" t="str">
        <f t="array" ref="F1302">INDEX(manifest_11Sep!$A$1:$V$3202,MATCH($B1302,manifest_11Sep!$B$1:$B$3202,0),MATCH(A.Dep9SepList!F$1,manifest_11Sep!$A$1:$V$1,0))</f>
        <v>Thanakunnath Kana</v>
      </c>
      <c r="G1302" s="13">
        <f t="array" ref="G1302">INDEX(manifest_11Sep!$A$1:$V$3202,MATCH($B1302,manifest_11Sep!$B$1:$B$3202,0),MATCH(A.Dep9SepList!G$1,manifest_11Sep!$A$1:$V$1,0))</f>
        <v>37</v>
      </c>
      <c r="H1302" s="13" t="str">
        <f t="array" ref="H1302">INDEX(manifest_11Sep!$A$1:$V$3202,MATCH($B1302,manifest_11Sep!$B$1:$B$3202,0),MATCH(A.Dep9SepList!H$1,manifest_11Sep!$A$1:$V$1,0))</f>
        <v>John Woo 2</v>
      </c>
      <c r="I1302" s="13" t="str">
        <f t="array" ref="I1302">INDEX(manifest_11Sep!$A$1:$V$3202,MATCH($B1302,manifest_11Sep!$B$1:$B$3202,0),MATCH(A.Dep9SepList!I$1,manifest_11Sep!$A$1:$V$1,0))</f>
        <v>WestJet</v>
      </c>
      <c r="J1302" s="13" t="str">
        <f t="array" ref="J1302">INDEX(manifest_11Sep!$A$1:$V$3202,MATCH($B1302,manifest_11Sep!$B$1:$B$3202,0),MATCH(A.Dep9SepList!J$1,manifest_11Sep!$A$1:$V$1,0))</f>
        <v>WS 87</v>
      </c>
      <c r="K1302" s="32" t="str">
        <f t="array" ref="K1302">INDEX(manifest_11Sep!$A$1:$V$3202,MATCH($B1302,manifest_11Sep!$B$1:$B$3202,0),MATCH(A.Dep9SepList!K$1,manifest_11Sep!$A$1:$V$1,0))</f>
        <v>18-thg 9-25</v>
      </c>
      <c r="L1302" s="20">
        <f t="array" ref="L1302">INDEX(manifest_11Sep!$A$1:$V$3202,MATCH($B1302,manifest_11Sep!$B$1:$B$3202,0),MATCH(A.Dep9SepList!L$1,manifest_11Sep!$A$1:$V$1,0))</f>
        <v>0.86458333333333337</v>
      </c>
      <c r="M1302" s="13" t="str">
        <f t="array" ref="M1302">INDEX(manifest_11Sep!$A$1:$V$3202,MATCH($B1302,manifest_11Sep!$B$1:$B$3202,0),MATCH(A.Dep9SepList!M$1,manifest_11Sep!$A$1:$V$1,0))</f>
        <v>ICN-T1</v>
      </c>
      <c r="N1302" s="13" t="str">
        <f t="array" ref="N1302">INDEX(manifest_11Sep!$A$1:$V$3202,MATCH($B1302,manifest_11Sep!$B$1:$B$3202,0),MATCH(A.Dep9SepList!N$1,manifest_11Sep!$A$1:$V$1,0))</f>
        <v>LOTTE</v>
      </c>
      <c r="O1302" s="31"/>
      <c r="P1302" s="20" t="e" cm="1" vm="1">
        <f t="array" aca="1" ref="P1302" ca="1">IF(J1302="","",_xlfn.XLOOKUP(J1302&amp;N1302,'A.Departure Grouping'!AQ:AQ&amp;'A.Departure Grouping'!AP:AP,'A.Departure Grouping'!AR:AR,"",0))</f>
        <v>#NAME?</v>
      </c>
      <c r="Q1302" s="13">
        <v>15262438</v>
      </c>
      <c r="R1302" s="13" t="s">
        <v>43</v>
      </c>
      <c r="S1302" s="13" t="str">
        <f t="array" ref="S1302">INDEX(manifest_11Sep!$A$1:$V$3202,MATCH($B1302,manifest_11Sep!$B$1:$B$3202,0),MATCH(A.Dep9SepList!S$1,manifest_11Sep!$A$1:$V$1,0))</f>
        <v>1 room has 2 adults + 1 child + 1 infant</v>
      </c>
      <c r="T1302" s="17"/>
    </row>
    <row r="1303" spans="1:20">
      <c r="A1303" s="13" t="str">
        <f t="array" ref="A1303">INDEX(manifest_11Sep!$A$1:$V$3202,MATCH($B1303,manifest_11Sep!$B$1:$B$3202,0),MATCH(A.Dep9SepList!A$1,manifest_11Sep!$A$1:$V$1,0))</f>
        <v>A</v>
      </c>
      <c r="B1303" s="13" t="s">
        <v>2922</v>
      </c>
      <c r="C1303" s="13" t="str">
        <f t="array" ref="C1303">INDEX(manifest_11Sep!$A$1:$V$3202,MATCH($B1303,manifest_11Sep!$B$1:$B$3202,0),MATCH(A.Dep9SepList!C$1,manifest_11Sep!$A$1:$V$1,0))</f>
        <v>F3NF56HQDJV</v>
      </c>
      <c r="D1303" s="13" t="str">
        <f t="array" ref="D1303">INDEX(manifest_11Sep!$A$1:$V$3202,MATCH($B1303,manifest_11Sep!$B$1:$B$3202,0),MATCH(A.Dep9SepList!D$1,manifest_11Sep!$A$1:$V$1,0))</f>
        <v>Female</v>
      </c>
      <c r="E1303" s="13" t="str">
        <f t="array" ref="E1303">INDEX(manifest_11Sep!$A$1:$V$3202,MATCH($B1303,manifest_11Sep!$B$1:$B$3202,0),MATCH(A.Dep9SepList!E$1,manifest_11Sep!$A$1:$V$1,0))</f>
        <v>Jenny</v>
      </c>
      <c r="F1303" s="13" t="str">
        <f t="array" ref="F1303">INDEX(manifest_11Sep!$A$1:$V$3202,MATCH($B1303,manifest_11Sep!$B$1:$B$3202,0),MATCH(A.Dep9SepList!F$1,manifest_11Sep!$A$1:$V$1,0))</f>
        <v>Rakesh</v>
      </c>
      <c r="G1303" s="13">
        <f t="array" ref="G1303">INDEX(manifest_11Sep!$A$1:$V$3202,MATCH($B1303,manifest_11Sep!$B$1:$B$3202,0),MATCH(A.Dep9SepList!G$1,manifest_11Sep!$A$1:$V$1,0))</f>
        <v>36</v>
      </c>
      <c r="H1303" s="13" t="str">
        <f t="array" ref="H1303">INDEX(manifest_11Sep!$A$1:$V$3202,MATCH($B1303,manifest_11Sep!$B$1:$B$3202,0),MATCH(A.Dep9SepList!H$1,manifest_11Sep!$A$1:$V$1,0))</f>
        <v>John Woo 2</v>
      </c>
      <c r="I1303" s="13" t="str">
        <f t="array" ref="I1303">INDEX(manifest_11Sep!$A$1:$V$3202,MATCH($B1303,manifest_11Sep!$B$1:$B$3202,0),MATCH(A.Dep9SepList!I$1,manifest_11Sep!$A$1:$V$1,0))</f>
        <v>WestJet</v>
      </c>
      <c r="J1303" s="13" t="str">
        <f t="array" ref="J1303">INDEX(manifest_11Sep!$A$1:$V$3202,MATCH($B1303,manifest_11Sep!$B$1:$B$3202,0),MATCH(A.Dep9SepList!J$1,manifest_11Sep!$A$1:$V$1,0))</f>
        <v>WS 87</v>
      </c>
      <c r="K1303" s="32" t="str">
        <f t="array" ref="K1303">INDEX(manifest_11Sep!$A$1:$V$3202,MATCH($B1303,manifest_11Sep!$B$1:$B$3202,0),MATCH(A.Dep9SepList!K$1,manifest_11Sep!$A$1:$V$1,0))</f>
        <v>18-thg 9-25</v>
      </c>
      <c r="L1303" s="20">
        <f t="array" ref="L1303">INDEX(manifest_11Sep!$A$1:$V$3202,MATCH($B1303,manifest_11Sep!$B$1:$B$3202,0),MATCH(A.Dep9SepList!L$1,manifest_11Sep!$A$1:$V$1,0))</f>
        <v>0.86458333333333337</v>
      </c>
      <c r="M1303" s="13" t="str">
        <f t="array" ref="M1303">INDEX(manifest_11Sep!$A$1:$V$3202,MATCH($B1303,manifest_11Sep!$B$1:$B$3202,0),MATCH(A.Dep9SepList!M$1,manifest_11Sep!$A$1:$V$1,0))</f>
        <v>ICN-T1</v>
      </c>
      <c r="N1303" s="13" t="str">
        <f t="array" ref="N1303">INDEX(manifest_11Sep!$A$1:$V$3202,MATCH($B1303,manifest_11Sep!$B$1:$B$3202,0),MATCH(A.Dep9SepList!N$1,manifest_11Sep!$A$1:$V$1,0))</f>
        <v>LOTTE</v>
      </c>
      <c r="O1303" s="31"/>
      <c r="P1303" s="20" t="e" cm="1" vm="1">
        <f t="array" aca="1" ref="P1303" ca="1">IF(J1303="","",_xlfn.XLOOKUP(J1303&amp;N1303,'A.Departure Grouping'!AQ:AQ&amp;'A.Departure Grouping'!AP:AP,'A.Departure Grouping'!AR:AR,"",0))</f>
        <v>#NAME?</v>
      </c>
      <c r="Q1303" s="13">
        <v>15262438</v>
      </c>
      <c r="R1303" s="13" t="s">
        <v>43</v>
      </c>
      <c r="S1303" s="13">
        <f t="array" ref="S1303">INDEX(manifest_11Sep!$A$1:$V$3202,MATCH($B1303,manifest_11Sep!$B$1:$B$3202,0),MATCH(A.Dep9SepList!S$1,manifest_11Sep!$A$1:$V$1,0))</f>
        <v>0</v>
      </c>
      <c r="T1303" s="17"/>
    </row>
    <row r="1304" spans="1:20">
      <c r="A1304" s="13" t="str">
        <f t="array" ref="A1304">INDEX(manifest_11Sep!$A$1:$V$3202,MATCH($B1304,manifest_11Sep!$B$1:$B$3202,0),MATCH(A.Dep9SepList!A$1,manifest_11Sep!$A$1:$V$1,0))</f>
        <v>A</v>
      </c>
      <c r="B1304" s="13" t="s">
        <v>2924</v>
      </c>
      <c r="C1304" s="13" t="str">
        <f t="array" ref="C1304">INDEX(manifest_11Sep!$A$1:$V$3202,MATCH($B1304,manifest_11Sep!$B$1:$B$3202,0),MATCH(A.Dep9SepList!C$1,manifest_11Sep!$A$1:$V$1,0))</f>
        <v>F3NF56HQDJV</v>
      </c>
      <c r="D1304" s="13" t="str">
        <f t="array" ref="D1304">INDEX(manifest_11Sep!$A$1:$V$3202,MATCH($B1304,manifest_11Sep!$B$1:$B$3202,0),MATCH(A.Dep9SepList!D$1,manifest_11Sep!$A$1:$V$1,0))</f>
        <v>Female</v>
      </c>
      <c r="E1304" s="13" t="str">
        <f t="array" ref="E1304">INDEX(manifest_11Sep!$A$1:$V$3202,MATCH($B1304,manifest_11Sep!$B$1:$B$3202,0),MATCH(A.Dep9SepList!E$1,manifest_11Sep!$A$1:$V$1,0))</f>
        <v>Eva</v>
      </c>
      <c r="F1304" s="13" t="str">
        <f t="array" ref="F1304">INDEX(manifest_11Sep!$A$1:$V$3202,MATCH($B1304,manifest_11Sep!$B$1:$B$3202,0),MATCH(A.Dep9SepList!F$1,manifest_11Sep!$A$1:$V$1,0))</f>
        <v>Kana</v>
      </c>
      <c r="G1304" s="13">
        <f t="array" ref="G1304">INDEX(manifest_11Sep!$A$1:$V$3202,MATCH($B1304,manifest_11Sep!$B$1:$B$3202,0),MATCH(A.Dep9SepList!G$1,manifest_11Sep!$A$1:$V$1,0))</f>
        <v>5</v>
      </c>
      <c r="H1304" s="13" t="str">
        <f t="array" ref="H1304">INDEX(manifest_11Sep!$A$1:$V$3202,MATCH($B1304,manifest_11Sep!$B$1:$B$3202,0),MATCH(A.Dep9SepList!H$1,manifest_11Sep!$A$1:$V$1,0))</f>
        <v>John Woo 2</v>
      </c>
      <c r="I1304" s="13" t="str">
        <f t="array" ref="I1304">INDEX(manifest_11Sep!$A$1:$V$3202,MATCH($B1304,manifest_11Sep!$B$1:$B$3202,0),MATCH(A.Dep9SepList!I$1,manifest_11Sep!$A$1:$V$1,0))</f>
        <v>WestJet</v>
      </c>
      <c r="J1304" s="13" t="str">
        <f t="array" ref="J1304">INDEX(manifest_11Sep!$A$1:$V$3202,MATCH($B1304,manifest_11Sep!$B$1:$B$3202,0),MATCH(A.Dep9SepList!J$1,manifest_11Sep!$A$1:$V$1,0))</f>
        <v>WS 87</v>
      </c>
      <c r="K1304" s="32" t="str">
        <f t="array" ref="K1304">INDEX(manifest_11Sep!$A$1:$V$3202,MATCH($B1304,manifest_11Sep!$B$1:$B$3202,0),MATCH(A.Dep9SepList!K$1,manifest_11Sep!$A$1:$V$1,0))</f>
        <v>18-thg 9-25</v>
      </c>
      <c r="L1304" s="20">
        <f t="array" ref="L1304">INDEX(manifest_11Sep!$A$1:$V$3202,MATCH($B1304,manifest_11Sep!$B$1:$B$3202,0),MATCH(A.Dep9SepList!L$1,manifest_11Sep!$A$1:$V$1,0))</f>
        <v>0.86458333333333337</v>
      </c>
      <c r="M1304" s="13" t="str">
        <f t="array" ref="M1304">INDEX(manifest_11Sep!$A$1:$V$3202,MATCH($B1304,manifest_11Sep!$B$1:$B$3202,0),MATCH(A.Dep9SepList!M$1,manifest_11Sep!$A$1:$V$1,0))</f>
        <v>ICN-T1</v>
      </c>
      <c r="N1304" s="13" t="str">
        <f t="array" ref="N1304">INDEX(manifest_11Sep!$A$1:$V$3202,MATCH($B1304,manifest_11Sep!$B$1:$B$3202,0),MATCH(A.Dep9SepList!N$1,manifest_11Sep!$A$1:$V$1,0))</f>
        <v>LOTTE</v>
      </c>
      <c r="O1304" s="31"/>
      <c r="P1304" s="20" t="e" cm="1" vm="1">
        <f t="array" aca="1" ref="P1304" ca="1">IF(J1304="","",_xlfn.XLOOKUP(J1304&amp;N1304,'A.Departure Grouping'!AQ:AQ&amp;'A.Departure Grouping'!AP:AP,'A.Departure Grouping'!AR:AR,"",0))</f>
        <v>#NAME?</v>
      </c>
      <c r="Q1304" s="13">
        <v>15262438</v>
      </c>
      <c r="R1304" s="13" t="s">
        <v>43</v>
      </c>
      <c r="S1304" s="13">
        <f t="array" ref="S1304">INDEX(manifest_11Sep!$A$1:$V$3202,MATCH($B1304,manifest_11Sep!$B$1:$B$3202,0),MATCH(A.Dep9SepList!S$1,manifest_11Sep!$A$1:$V$1,0))</f>
        <v>0</v>
      </c>
      <c r="T1304" s="17"/>
    </row>
    <row r="1305" spans="1:20">
      <c r="A1305" s="13" t="str">
        <f t="array" ref="A1305">INDEX(manifest_11Sep!$A$1:$V$3202,MATCH($B1305,manifest_11Sep!$B$1:$B$3202,0),MATCH(A.Dep9SepList!A$1,manifest_11Sep!$A$1:$V$1,0))</f>
        <v>A</v>
      </c>
      <c r="B1305" s="13" t="s">
        <v>2927</v>
      </c>
      <c r="C1305" s="13" t="str">
        <f t="array" ref="C1305">INDEX(manifest_11Sep!$A$1:$V$3202,MATCH($B1305,manifest_11Sep!$B$1:$B$3202,0),MATCH(A.Dep9SepList!C$1,manifest_11Sep!$A$1:$V$1,0))</f>
        <v>F3NF56HQDJV</v>
      </c>
      <c r="D1305" s="13" t="str">
        <f t="array" ref="D1305">INDEX(manifest_11Sep!$A$1:$V$3202,MATCH($B1305,manifest_11Sep!$B$1:$B$3202,0),MATCH(A.Dep9SepList!D$1,manifest_11Sep!$A$1:$V$1,0))</f>
        <v>Male</v>
      </c>
      <c r="E1305" s="13" t="str">
        <f t="array" ref="E1305">INDEX(manifest_11Sep!$A$1:$V$3202,MATCH($B1305,manifest_11Sep!$B$1:$B$3202,0),MATCH(A.Dep9SepList!E$1,manifest_11Sep!$A$1:$V$1,0))</f>
        <v>Edd</v>
      </c>
      <c r="F1305" s="13" t="str">
        <f t="array" ref="F1305">INDEX(manifest_11Sep!$A$1:$V$3202,MATCH($B1305,manifest_11Sep!$B$1:$B$3202,0),MATCH(A.Dep9SepList!F$1,manifest_11Sep!$A$1:$V$1,0))</f>
        <v>Kana</v>
      </c>
      <c r="G1305" s="13">
        <f t="array" ref="G1305">INDEX(manifest_11Sep!$A$1:$V$3202,MATCH($B1305,manifest_11Sep!$B$1:$B$3202,0),MATCH(A.Dep9SepList!G$1,manifest_11Sep!$A$1:$V$1,0))</f>
        <v>1</v>
      </c>
      <c r="H1305" s="13" t="str">
        <f t="array" ref="H1305">INDEX(manifest_11Sep!$A$1:$V$3202,MATCH($B1305,manifest_11Sep!$B$1:$B$3202,0),MATCH(A.Dep9SepList!H$1,manifest_11Sep!$A$1:$V$1,0))</f>
        <v>John Woo 2</v>
      </c>
      <c r="I1305" s="13" t="str">
        <f t="array" ref="I1305">INDEX(manifest_11Sep!$A$1:$V$3202,MATCH($B1305,manifest_11Sep!$B$1:$B$3202,0),MATCH(A.Dep9SepList!I$1,manifest_11Sep!$A$1:$V$1,0))</f>
        <v>WestJet</v>
      </c>
      <c r="J1305" s="13" t="str">
        <f t="array" ref="J1305">INDEX(manifest_11Sep!$A$1:$V$3202,MATCH($B1305,manifest_11Sep!$B$1:$B$3202,0),MATCH(A.Dep9SepList!J$1,manifest_11Sep!$A$1:$V$1,0))</f>
        <v>WS 87</v>
      </c>
      <c r="K1305" s="32" t="str">
        <f t="array" ref="K1305">INDEX(manifest_11Sep!$A$1:$V$3202,MATCH($B1305,manifest_11Sep!$B$1:$B$3202,0),MATCH(A.Dep9SepList!K$1,manifest_11Sep!$A$1:$V$1,0))</f>
        <v>18-thg 9-25</v>
      </c>
      <c r="L1305" s="20">
        <f t="array" ref="L1305">INDEX(manifest_11Sep!$A$1:$V$3202,MATCH($B1305,manifest_11Sep!$B$1:$B$3202,0),MATCH(A.Dep9SepList!L$1,manifest_11Sep!$A$1:$V$1,0))</f>
        <v>0.86458333333333337</v>
      </c>
      <c r="M1305" s="13" t="str">
        <f t="array" ref="M1305">INDEX(manifest_11Sep!$A$1:$V$3202,MATCH($B1305,manifest_11Sep!$B$1:$B$3202,0),MATCH(A.Dep9SepList!M$1,manifest_11Sep!$A$1:$V$1,0))</f>
        <v>ICN-T1</v>
      </c>
      <c r="N1305" s="13" t="str">
        <f t="array" ref="N1305">INDEX(manifest_11Sep!$A$1:$V$3202,MATCH($B1305,manifest_11Sep!$B$1:$B$3202,0),MATCH(A.Dep9SepList!N$1,manifest_11Sep!$A$1:$V$1,0))</f>
        <v>LOTTE</v>
      </c>
      <c r="O1305" s="31"/>
      <c r="P1305" s="20" t="e" cm="1" vm="1">
        <f t="array" aca="1" ref="P1305" ca="1">IF(J1305="","",_xlfn.XLOOKUP(J1305&amp;N1305,'A.Departure Grouping'!AQ:AQ&amp;'A.Departure Grouping'!AP:AP,'A.Departure Grouping'!AR:AR,"",0))</f>
        <v>#NAME?</v>
      </c>
      <c r="Q1305" s="13">
        <v>15262438</v>
      </c>
      <c r="R1305" s="13" t="s">
        <v>43</v>
      </c>
      <c r="S1305" s="13">
        <f t="array" ref="S1305">INDEX(manifest_11Sep!$A$1:$V$3202,MATCH($B1305,manifest_11Sep!$B$1:$B$3202,0),MATCH(A.Dep9SepList!S$1,manifest_11Sep!$A$1:$V$1,0))</f>
        <v>0</v>
      </c>
      <c r="T1305" s="17"/>
    </row>
    <row r="1306" spans="1:20">
      <c r="A1306" s="13" t="str">
        <f t="array" ref="A1306">INDEX(manifest_11Sep!$A$1:$V$3202,MATCH($B1306,manifest_11Sep!$B$1:$B$3202,0),MATCH(A.Dep9SepList!A$1,manifest_11Sep!$A$1:$V$1,0))</f>
        <v>A</v>
      </c>
      <c r="B1306" s="13" t="s">
        <v>2929</v>
      </c>
      <c r="C1306" s="13" t="str">
        <f t="array" ref="C1306">INDEX(manifest_11Sep!$A$1:$V$3202,MATCH($B1306,manifest_11Sep!$B$1:$B$3202,0),MATCH(A.Dep9SepList!C$1,manifest_11Sep!$A$1:$V$1,0))</f>
        <v>4LNCD8PCXTB</v>
      </c>
      <c r="D1306" s="13" t="str">
        <f t="array" ref="D1306">INDEX(manifest_11Sep!$A$1:$V$3202,MATCH($B1306,manifest_11Sep!$B$1:$B$3202,0),MATCH(A.Dep9SepList!D$1,manifest_11Sep!$A$1:$V$1,0))</f>
        <v>Male</v>
      </c>
      <c r="E1306" s="13" t="str">
        <f t="array" ref="E1306">INDEX(manifest_11Sep!$A$1:$V$3202,MATCH($B1306,manifest_11Sep!$B$1:$B$3202,0),MATCH(A.Dep9SepList!E$1,manifest_11Sep!$A$1:$V$1,0))</f>
        <v>Kannampuzhath Jamaludheen</v>
      </c>
      <c r="F1306" s="13" t="str">
        <f t="array" ref="F1306">INDEX(manifest_11Sep!$A$1:$V$3202,MATCH($B1306,manifest_11Sep!$B$1:$B$3202,0),MATCH(A.Dep9SepList!F$1,manifest_11Sep!$A$1:$V$1,0))</f>
        <v>Sirajudheen</v>
      </c>
      <c r="G1306" s="13">
        <f t="array" ref="G1306">INDEX(manifest_11Sep!$A$1:$V$3202,MATCH($B1306,manifest_11Sep!$B$1:$B$3202,0),MATCH(A.Dep9SepList!G$1,manifest_11Sep!$A$1:$V$1,0))</f>
        <v>33</v>
      </c>
      <c r="H1306" s="13" t="str">
        <f t="array" ref="H1306">INDEX(manifest_11Sep!$A$1:$V$3202,MATCH($B1306,manifest_11Sep!$B$1:$B$3202,0),MATCH(A.Dep9SepList!H$1,manifest_11Sep!$A$1:$V$1,0))</f>
        <v>John Woo 2</v>
      </c>
      <c r="I1306" s="13" t="str">
        <f t="array" ref="I1306">INDEX(manifest_11Sep!$A$1:$V$3202,MATCH($B1306,manifest_11Sep!$B$1:$B$3202,0),MATCH(A.Dep9SepList!I$1,manifest_11Sep!$A$1:$V$1,0))</f>
        <v>WestJet</v>
      </c>
      <c r="J1306" s="13" t="str">
        <f t="array" ref="J1306">INDEX(manifest_11Sep!$A$1:$V$3202,MATCH($B1306,manifest_11Sep!$B$1:$B$3202,0),MATCH(A.Dep9SepList!J$1,manifest_11Sep!$A$1:$V$1,0))</f>
        <v>WS 87</v>
      </c>
      <c r="K1306" s="32" t="str">
        <f t="array" ref="K1306">INDEX(manifest_11Sep!$A$1:$V$3202,MATCH($B1306,manifest_11Sep!$B$1:$B$3202,0),MATCH(A.Dep9SepList!K$1,manifest_11Sep!$A$1:$V$1,0))</f>
        <v>18-thg 9-25</v>
      </c>
      <c r="L1306" s="20">
        <f t="array" ref="L1306">INDEX(manifest_11Sep!$A$1:$V$3202,MATCH($B1306,manifest_11Sep!$B$1:$B$3202,0),MATCH(A.Dep9SepList!L$1,manifest_11Sep!$A$1:$V$1,0))</f>
        <v>0.86458333333333337</v>
      </c>
      <c r="M1306" s="13" t="str">
        <f t="array" ref="M1306">INDEX(manifest_11Sep!$A$1:$V$3202,MATCH($B1306,manifest_11Sep!$B$1:$B$3202,0),MATCH(A.Dep9SepList!M$1,manifest_11Sep!$A$1:$V$1,0))</f>
        <v>ICN-T1</v>
      </c>
      <c r="N1306" s="13" t="str">
        <f t="array" ref="N1306">INDEX(manifest_11Sep!$A$1:$V$3202,MATCH($B1306,manifest_11Sep!$B$1:$B$3202,0),MATCH(A.Dep9SepList!N$1,manifest_11Sep!$A$1:$V$1,0))</f>
        <v>LOTTE</v>
      </c>
      <c r="O1306" s="31"/>
      <c r="P1306" s="20" t="e" cm="1" vm="1">
        <f t="array" aca="1" ref="P1306" ca="1">IF(J1306="","",_xlfn.XLOOKUP(J1306&amp;N1306,'A.Departure Grouping'!AQ:AQ&amp;'A.Departure Grouping'!AP:AP,'A.Departure Grouping'!AR:AR,"",0))</f>
        <v>#NAME?</v>
      </c>
      <c r="Q1306" s="13">
        <v>15262439</v>
      </c>
      <c r="R1306" s="13" t="s">
        <v>61</v>
      </c>
      <c r="S1306" s="13">
        <f t="array" ref="S1306">INDEX(manifest_11Sep!$A$1:$V$3202,MATCH($B1306,manifest_11Sep!$B$1:$B$3202,0),MATCH(A.Dep9SepList!S$1,manifest_11Sep!$A$1:$V$1,0))</f>
        <v>0</v>
      </c>
      <c r="T1306" s="17"/>
    </row>
    <row r="1307" spans="1:20">
      <c r="A1307" s="13" t="str">
        <f t="array" ref="A1307">INDEX(manifest_11Sep!$A$1:$V$3202,MATCH($B1307,manifest_11Sep!$B$1:$B$3202,0),MATCH(A.Dep9SepList!A$1,manifest_11Sep!$A$1:$V$1,0))</f>
        <v>A</v>
      </c>
      <c r="B1307" s="13" t="s">
        <v>2932</v>
      </c>
      <c r="C1307" s="13" t="str">
        <f t="array" ref="C1307">INDEX(manifest_11Sep!$A$1:$V$3202,MATCH($B1307,manifest_11Sep!$B$1:$B$3202,0),MATCH(A.Dep9SepList!C$1,manifest_11Sep!$A$1:$V$1,0))</f>
        <v>4LNCD8PCXTB</v>
      </c>
      <c r="D1307" s="13" t="str">
        <f t="array" ref="D1307">INDEX(manifest_11Sep!$A$1:$V$3202,MATCH($B1307,manifest_11Sep!$B$1:$B$3202,0),MATCH(A.Dep9SepList!D$1,manifest_11Sep!$A$1:$V$1,0))</f>
        <v>Male</v>
      </c>
      <c r="E1307" s="13" t="str">
        <f t="array" ref="E1307">INDEX(manifest_11Sep!$A$1:$V$3202,MATCH($B1307,manifest_11Sep!$B$1:$B$3202,0),MATCH(A.Dep9SepList!E$1,manifest_11Sep!$A$1:$V$1,0))</f>
        <v>Murali</v>
      </c>
      <c r="F1307" s="13" t="str">
        <f t="array" ref="F1307">INDEX(manifest_11Sep!$A$1:$V$3202,MATCH($B1307,manifest_11Sep!$B$1:$B$3202,0),MATCH(A.Dep9SepList!F$1,manifest_11Sep!$A$1:$V$1,0))</f>
        <v>Narayanan</v>
      </c>
      <c r="G1307" s="13">
        <f t="array" ref="G1307">INDEX(manifest_11Sep!$A$1:$V$3202,MATCH($B1307,manifest_11Sep!$B$1:$B$3202,0),MATCH(A.Dep9SepList!G$1,manifest_11Sep!$A$1:$V$1,0))</f>
        <v>51</v>
      </c>
      <c r="H1307" s="13" t="str">
        <f t="array" ref="H1307">INDEX(manifest_11Sep!$A$1:$V$3202,MATCH($B1307,manifest_11Sep!$B$1:$B$3202,0),MATCH(A.Dep9SepList!H$1,manifest_11Sep!$A$1:$V$1,0))</f>
        <v>John Woo 2</v>
      </c>
      <c r="I1307" s="13" t="str">
        <f t="array" ref="I1307">INDEX(manifest_11Sep!$A$1:$V$3202,MATCH($B1307,manifest_11Sep!$B$1:$B$3202,0),MATCH(A.Dep9SepList!I$1,manifest_11Sep!$A$1:$V$1,0))</f>
        <v>WestJet</v>
      </c>
      <c r="J1307" s="13" t="str">
        <f t="array" ref="J1307">INDEX(manifest_11Sep!$A$1:$V$3202,MATCH($B1307,manifest_11Sep!$B$1:$B$3202,0),MATCH(A.Dep9SepList!J$1,manifest_11Sep!$A$1:$V$1,0))</f>
        <v>WS 87</v>
      </c>
      <c r="K1307" s="32" t="str">
        <f t="array" ref="K1307">INDEX(manifest_11Sep!$A$1:$V$3202,MATCH($B1307,manifest_11Sep!$B$1:$B$3202,0),MATCH(A.Dep9SepList!K$1,manifest_11Sep!$A$1:$V$1,0))</f>
        <v>18-thg 9-25</v>
      </c>
      <c r="L1307" s="20">
        <f t="array" ref="L1307">INDEX(manifest_11Sep!$A$1:$V$3202,MATCH($B1307,manifest_11Sep!$B$1:$B$3202,0),MATCH(A.Dep9SepList!L$1,manifest_11Sep!$A$1:$V$1,0))</f>
        <v>0.86458333333333337</v>
      </c>
      <c r="M1307" s="13" t="str">
        <f t="array" ref="M1307">INDEX(manifest_11Sep!$A$1:$V$3202,MATCH($B1307,manifest_11Sep!$B$1:$B$3202,0),MATCH(A.Dep9SepList!M$1,manifest_11Sep!$A$1:$V$1,0))</f>
        <v>ICN-T1</v>
      </c>
      <c r="N1307" s="13" t="str">
        <f t="array" ref="N1307">INDEX(manifest_11Sep!$A$1:$V$3202,MATCH($B1307,manifest_11Sep!$B$1:$B$3202,0),MATCH(A.Dep9SepList!N$1,manifest_11Sep!$A$1:$V$1,0))</f>
        <v>LOTTE</v>
      </c>
      <c r="O1307" s="31"/>
      <c r="P1307" s="20" t="e" cm="1" vm="1">
        <f t="array" aca="1" ref="P1307" ca="1">IF(J1307="","",_xlfn.XLOOKUP(J1307&amp;N1307,'A.Departure Grouping'!AQ:AQ&amp;'A.Departure Grouping'!AP:AP,'A.Departure Grouping'!AR:AR,"",0))</f>
        <v>#NAME?</v>
      </c>
      <c r="Q1307" s="13">
        <v>15262439</v>
      </c>
      <c r="R1307" s="13" t="s">
        <v>61</v>
      </c>
      <c r="S1307" s="13">
        <f t="array" ref="S1307">INDEX(manifest_11Sep!$A$1:$V$3202,MATCH($B1307,manifest_11Sep!$B$1:$B$3202,0),MATCH(A.Dep9SepList!S$1,manifest_11Sep!$A$1:$V$1,0))</f>
        <v>0</v>
      </c>
      <c r="T1307" s="17"/>
    </row>
    <row r="1308" spans="1:20">
      <c r="A1308" s="13" t="str">
        <f t="array" ref="A1308">INDEX(manifest_11Sep!$A$1:$V$3202,MATCH($B1308,manifest_11Sep!$B$1:$B$3202,0),MATCH(A.Dep9SepList!A$1,manifest_11Sep!$A$1:$V$1,0))</f>
        <v>A</v>
      </c>
      <c r="B1308" s="13" t="s">
        <v>3083</v>
      </c>
      <c r="C1308" s="13" t="str">
        <f t="array" ref="C1308">INDEX(manifest_11Sep!$A$1:$V$3202,MATCH($B1308,manifest_11Sep!$B$1:$B$3202,0),MATCH(A.Dep9SepList!C$1,manifest_11Sep!$A$1:$V$1,0))</f>
        <v>Z4NYGZVKNMF</v>
      </c>
      <c r="D1308" s="13" t="str">
        <f t="array" ref="D1308">INDEX(manifest_11Sep!$A$1:$V$3202,MATCH($B1308,manifest_11Sep!$B$1:$B$3202,0),MATCH(A.Dep9SepList!D$1,manifest_11Sep!$A$1:$V$1,0))</f>
        <v>Male</v>
      </c>
      <c r="E1308" s="13" t="str">
        <f t="array" ref="E1308">INDEX(manifest_11Sep!$A$1:$V$3202,MATCH($B1308,manifest_11Sep!$B$1:$B$3202,0),MATCH(A.Dep9SepList!E$1,manifest_11Sep!$A$1:$V$1,0))</f>
        <v>Obafemi Adebayo</v>
      </c>
      <c r="F1308" s="13" t="str">
        <f t="array" ref="F1308">INDEX(manifest_11Sep!$A$1:$V$3202,MATCH($B1308,manifest_11Sep!$B$1:$B$3202,0),MATCH(A.Dep9SepList!F$1,manifest_11Sep!$A$1:$V$1,0))</f>
        <v>Ogunbote</v>
      </c>
      <c r="G1308" s="13">
        <f t="array" ref="G1308">INDEX(manifest_11Sep!$A$1:$V$3202,MATCH($B1308,manifest_11Sep!$B$1:$B$3202,0),MATCH(A.Dep9SepList!G$1,manifest_11Sep!$A$1:$V$1,0))</f>
        <v>60</v>
      </c>
      <c r="H1308" s="13" t="str">
        <f t="array" ref="H1308">INDEX(manifest_11Sep!$A$1:$V$3202,MATCH($B1308,manifest_11Sep!$B$1:$B$3202,0),MATCH(A.Dep9SepList!H$1,manifest_11Sep!$A$1:$V$1,0))</f>
        <v>Kenny Sowunmi</v>
      </c>
      <c r="I1308" s="13" t="str">
        <f t="array" ref="I1308">INDEX(manifest_11Sep!$A$1:$V$3202,MATCH($B1308,manifest_11Sep!$B$1:$B$3202,0),MATCH(A.Dep9SepList!I$1,manifest_11Sep!$A$1:$V$1,0))</f>
        <v>WestJet</v>
      </c>
      <c r="J1308" s="13" t="str">
        <f t="array" ref="J1308">INDEX(manifest_11Sep!$A$1:$V$3202,MATCH($B1308,manifest_11Sep!$B$1:$B$3202,0),MATCH(A.Dep9SepList!J$1,manifest_11Sep!$A$1:$V$1,0))</f>
        <v>WS 87</v>
      </c>
      <c r="K1308" s="32" t="str">
        <f t="array" ref="K1308">INDEX(manifest_11Sep!$A$1:$V$3202,MATCH($B1308,manifest_11Sep!$B$1:$B$3202,0),MATCH(A.Dep9SepList!K$1,manifest_11Sep!$A$1:$V$1,0))</f>
        <v>18-thg 9-25</v>
      </c>
      <c r="L1308" s="20">
        <f t="array" ref="L1308">INDEX(manifest_11Sep!$A$1:$V$3202,MATCH($B1308,manifest_11Sep!$B$1:$B$3202,0),MATCH(A.Dep9SepList!L$1,manifest_11Sep!$A$1:$V$1,0))</f>
        <v>0.86458333333333337</v>
      </c>
      <c r="M1308" s="13" t="str">
        <f t="array" ref="M1308">INDEX(manifest_11Sep!$A$1:$V$3202,MATCH($B1308,manifest_11Sep!$B$1:$B$3202,0),MATCH(A.Dep9SepList!M$1,manifest_11Sep!$A$1:$V$1,0))</f>
        <v>ICN-T1</v>
      </c>
      <c r="N1308" s="13" t="str">
        <f t="array" ref="N1308">INDEX(manifest_11Sep!$A$1:$V$3202,MATCH($B1308,manifest_11Sep!$B$1:$B$3202,0),MATCH(A.Dep9SepList!N$1,manifest_11Sep!$A$1:$V$1,0))</f>
        <v>LOTTE</v>
      </c>
      <c r="O1308" s="31"/>
      <c r="P1308" s="20" t="e" cm="1" vm="1">
        <f t="array" aca="1" ref="P1308" ca="1">IF(J1308="","",_xlfn.XLOOKUP(J1308&amp;N1308,'A.Departure Grouping'!AQ:AQ&amp;'A.Departure Grouping'!AP:AP,'A.Departure Grouping'!AR:AR,"",0))</f>
        <v>#NAME?</v>
      </c>
      <c r="Q1308" s="13">
        <v>15262449</v>
      </c>
      <c r="R1308" s="13" t="s">
        <v>61</v>
      </c>
      <c r="S1308" s="13">
        <f t="array" ref="S1308">INDEX(manifest_11Sep!$A$1:$V$3202,MATCH($B1308,manifest_11Sep!$B$1:$B$3202,0),MATCH(A.Dep9SepList!S$1,manifest_11Sep!$A$1:$V$1,0))</f>
        <v>0</v>
      </c>
      <c r="T1308" s="13"/>
    </row>
    <row r="1309" spans="1:20">
      <c r="A1309" s="13" t="str">
        <f t="array" ref="A1309">INDEX(manifest_11Sep!$A$1:$V$3202,MATCH($B1309,manifest_11Sep!$B$1:$B$3202,0),MATCH(A.Dep9SepList!A$1,manifest_11Sep!$A$1:$V$1,0))</f>
        <v>A</v>
      </c>
      <c r="B1309" s="13" t="s">
        <v>3103</v>
      </c>
      <c r="C1309" s="13" t="str">
        <f t="array" ref="C1309">INDEX(manifest_11Sep!$A$1:$V$3202,MATCH($B1309,manifest_11Sep!$B$1:$B$3202,0),MATCH(A.Dep9SepList!C$1,manifest_11Sep!$A$1:$V$1,0))</f>
        <v>PWN39QQZR6C</v>
      </c>
      <c r="D1309" s="13" t="str">
        <f t="array" ref="D1309">INDEX(manifest_11Sep!$A$1:$V$3202,MATCH($B1309,manifest_11Sep!$B$1:$B$3202,0),MATCH(A.Dep9SepList!D$1,manifest_11Sep!$A$1:$V$1,0))</f>
        <v>Male</v>
      </c>
      <c r="E1309" s="13" t="str">
        <f t="array" ref="E1309">INDEX(manifest_11Sep!$A$1:$V$3202,MATCH($B1309,manifest_11Sep!$B$1:$B$3202,0),MATCH(A.Dep9SepList!E$1,manifest_11Sep!$A$1:$V$1,0))</f>
        <v>Sofela Kehinde</v>
      </c>
      <c r="F1309" s="13" t="str">
        <f t="array" ref="F1309">INDEX(manifest_11Sep!$A$1:$V$3202,MATCH($B1309,manifest_11Sep!$B$1:$B$3202,0),MATCH(A.Dep9SepList!F$1,manifest_11Sep!$A$1:$V$1,0))</f>
        <v>Sowunmi</v>
      </c>
      <c r="G1309" s="13">
        <f t="array" ref="G1309">INDEX(manifest_11Sep!$A$1:$V$3202,MATCH($B1309,manifest_11Sep!$B$1:$B$3202,0),MATCH(A.Dep9SepList!G$1,manifest_11Sep!$A$1:$V$1,0))</f>
        <v>55</v>
      </c>
      <c r="H1309" s="13" t="str">
        <f t="array" ref="H1309">INDEX(manifest_11Sep!$A$1:$V$3202,MATCH($B1309,manifest_11Sep!$B$1:$B$3202,0),MATCH(A.Dep9SepList!H$1,manifest_11Sep!$A$1:$V$1,0))</f>
        <v>Kenny Sowunmi</v>
      </c>
      <c r="I1309" s="13" t="str">
        <f t="array" ref="I1309">INDEX(manifest_11Sep!$A$1:$V$3202,MATCH($B1309,manifest_11Sep!$B$1:$B$3202,0),MATCH(A.Dep9SepList!I$1,manifest_11Sep!$A$1:$V$1,0))</f>
        <v>WestJet</v>
      </c>
      <c r="J1309" s="13" t="str">
        <f t="array" ref="J1309">INDEX(manifest_11Sep!$A$1:$V$3202,MATCH($B1309,manifest_11Sep!$B$1:$B$3202,0),MATCH(A.Dep9SepList!J$1,manifest_11Sep!$A$1:$V$1,0))</f>
        <v>WS 87</v>
      </c>
      <c r="K1309" s="32" t="str">
        <f t="array" ref="K1309">INDEX(manifest_11Sep!$A$1:$V$3202,MATCH($B1309,manifest_11Sep!$B$1:$B$3202,0),MATCH(A.Dep9SepList!K$1,manifest_11Sep!$A$1:$V$1,0))</f>
        <v>18-thg 9-25</v>
      </c>
      <c r="L1309" s="20">
        <f t="array" ref="L1309">INDEX(manifest_11Sep!$A$1:$V$3202,MATCH($B1309,manifest_11Sep!$B$1:$B$3202,0),MATCH(A.Dep9SepList!L$1,manifest_11Sep!$A$1:$V$1,0))</f>
        <v>0.86458333333333337</v>
      </c>
      <c r="M1309" s="13" t="str">
        <f t="array" ref="M1309">INDEX(manifest_11Sep!$A$1:$V$3202,MATCH($B1309,manifest_11Sep!$B$1:$B$3202,0),MATCH(A.Dep9SepList!M$1,manifest_11Sep!$A$1:$V$1,0))</f>
        <v>ICN-T1</v>
      </c>
      <c r="N1309" s="13" t="str">
        <f t="array" ref="N1309">INDEX(manifest_11Sep!$A$1:$V$3202,MATCH($B1309,manifest_11Sep!$B$1:$B$3202,0),MATCH(A.Dep9SepList!N$1,manifest_11Sep!$A$1:$V$1,0))</f>
        <v>LOTTE</v>
      </c>
      <c r="O1309" s="31"/>
      <c r="P1309" s="20" t="e" cm="1" vm="1">
        <f t="array" aca="1" ref="P1309" ca="1">IF(J1309="","",_xlfn.XLOOKUP(J1309&amp;N1309,'A.Departure Grouping'!AQ:AQ&amp;'A.Departure Grouping'!AP:AP,'A.Departure Grouping'!AR:AR,"",0))</f>
        <v>#NAME?</v>
      </c>
      <c r="Q1309" s="13">
        <v>15262452</v>
      </c>
      <c r="R1309" s="13" t="s">
        <v>43</v>
      </c>
      <c r="S1309" s="13" t="str">
        <f t="array" ref="S1309">INDEX(manifest_11Sep!$A$1:$V$3202,MATCH($B1309,manifest_11Sep!$B$1:$B$3202,0),MATCH(A.Dep9SepList!S$1,manifest_11Sep!$A$1:$V$1,0))</f>
        <v>Upgrade - Junior Suite</v>
      </c>
      <c r="T1309" s="17"/>
    </row>
    <row r="1310" spans="1:20">
      <c r="A1310" s="13" t="str">
        <f t="array" ref="A1310">INDEX(manifest_11Sep!$A$1:$V$3202,MATCH($B1310,manifest_11Sep!$B$1:$B$3202,0),MATCH(A.Dep9SepList!A$1,manifest_11Sep!$A$1:$V$1,0))</f>
        <v>A</v>
      </c>
      <c r="B1310" s="13" t="s">
        <v>3106</v>
      </c>
      <c r="C1310" s="13" t="str">
        <f t="array" ref="C1310">INDEX(manifest_11Sep!$A$1:$V$3202,MATCH($B1310,manifest_11Sep!$B$1:$B$3202,0),MATCH(A.Dep9SepList!C$1,manifest_11Sep!$A$1:$V$1,0))</f>
        <v>PWN39QQZR6C</v>
      </c>
      <c r="D1310" s="13" t="str">
        <f t="array" ref="D1310">INDEX(manifest_11Sep!$A$1:$V$3202,MATCH($B1310,manifest_11Sep!$B$1:$B$3202,0),MATCH(A.Dep9SepList!D$1,manifest_11Sep!$A$1:$V$1,0))</f>
        <v>Female</v>
      </c>
      <c r="E1310" s="13" t="str">
        <f t="array" ref="E1310">INDEX(manifest_11Sep!$A$1:$V$3202,MATCH($B1310,manifest_11Sep!$B$1:$B$3202,0),MATCH(A.Dep9SepList!E$1,manifest_11Sep!$A$1:$V$1,0))</f>
        <v>Abisola Ayodele</v>
      </c>
      <c r="F1310" s="13" t="str">
        <f t="array" ref="F1310">INDEX(manifest_11Sep!$A$1:$V$3202,MATCH($B1310,manifest_11Sep!$B$1:$B$3202,0),MATCH(A.Dep9SepList!F$1,manifest_11Sep!$A$1:$V$1,0))</f>
        <v>Sowunmi</v>
      </c>
      <c r="G1310" s="13">
        <f t="array" ref="G1310">INDEX(manifest_11Sep!$A$1:$V$3202,MATCH($B1310,manifest_11Sep!$B$1:$B$3202,0),MATCH(A.Dep9SepList!G$1,manifest_11Sep!$A$1:$V$1,0))</f>
        <v>57</v>
      </c>
      <c r="H1310" s="13" t="str">
        <f t="array" ref="H1310">INDEX(manifest_11Sep!$A$1:$V$3202,MATCH($B1310,manifest_11Sep!$B$1:$B$3202,0),MATCH(A.Dep9SepList!H$1,manifest_11Sep!$A$1:$V$1,0))</f>
        <v>Kenny Sowunmi</v>
      </c>
      <c r="I1310" s="13" t="str">
        <f t="array" ref="I1310">INDEX(manifest_11Sep!$A$1:$V$3202,MATCH($B1310,manifest_11Sep!$B$1:$B$3202,0),MATCH(A.Dep9SepList!I$1,manifest_11Sep!$A$1:$V$1,0))</f>
        <v>WestJet</v>
      </c>
      <c r="J1310" s="13" t="str">
        <f t="array" ref="J1310">INDEX(manifest_11Sep!$A$1:$V$3202,MATCH($B1310,manifest_11Sep!$B$1:$B$3202,0),MATCH(A.Dep9SepList!J$1,manifest_11Sep!$A$1:$V$1,0))</f>
        <v>WS 87</v>
      </c>
      <c r="K1310" s="32" t="str">
        <f t="array" ref="K1310">INDEX(manifest_11Sep!$A$1:$V$3202,MATCH($B1310,manifest_11Sep!$B$1:$B$3202,0),MATCH(A.Dep9SepList!K$1,manifest_11Sep!$A$1:$V$1,0))</f>
        <v>18-thg 9-25</v>
      </c>
      <c r="L1310" s="20">
        <f t="array" ref="L1310">INDEX(manifest_11Sep!$A$1:$V$3202,MATCH($B1310,manifest_11Sep!$B$1:$B$3202,0),MATCH(A.Dep9SepList!L$1,manifest_11Sep!$A$1:$V$1,0))</f>
        <v>0.86458333333333337</v>
      </c>
      <c r="M1310" s="13" t="str">
        <f t="array" ref="M1310">INDEX(manifest_11Sep!$A$1:$V$3202,MATCH($B1310,manifest_11Sep!$B$1:$B$3202,0),MATCH(A.Dep9SepList!M$1,manifest_11Sep!$A$1:$V$1,0))</f>
        <v>ICN-T1</v>
      </c>
      <c r="N1310" s="13" t="str">
        <f t="array" ref="N1310">INDEX(manifest_11Sep!$A$1:$V$3202,MATCH($B1310,manifest_11Sep!$B$1:$B$3202,0),MATCH(A.Dep9SepList!N$1,manifest_11Sep!$A$1:$V$1,0))</f>
        <v>LOTTE</v>
      </c>
      <c r="O1310" s="31"/>
      <c r="P1310" s="20" t="e" cm="1" vm="1">
        <f t="array" aca="1" ref="P1310" ca="1">IF(J1310="","",_xlfn.XLOOKUP(J1310&amp;N1310,'A.Departure Grouping'!AQ:AQ&amp;'A.Departure Grouping'!AP:AP,'A.Departure Grouping'!AR:AR,"",0))</f>
        <v>#NAME?</v>
      </c>
      <c r="Q1310" s="13">
        <v>15262452</v>
      </c>
      <c r="R1310" s="13" t="s">
        <v>43</v>
      </c>
      <c r="S1310" s="13">
        <f t="array" ref="S1310">INDEX(manifest_11Sep!$A$1:$V$3202,MATCH($B1310,manifest_11Sep!$B$1:$B$3202,0),MATCH(A.Dep9SepList!S$1,manifest_11Sep!$A$1:$V$1,0))</f>
        <v>0</v>
      </c>
      <c r="T1310" s="17"/>
    </row>
    <row r="1311" spans="1:20">
      <c r="A1311" s="13" t="str">
        <f t="array" ref="A1311">INDEX(manifest_11Sep!$A$1:$V$3202,MATCH($B1311,manifest_11Sep!$B$1:$B$3202,0),MATCH(A.Dep9SepList!A$1,manifest_11Sep!$A$1:$V$1,0))</f>
        <v>A</v>
      </c>
      <c r="B1311" s="13" t="s">
        <v>3108</v>
      </c>
      <c r="C1311" s="13" t="str">
        <f t="array" ref="C1311">INDEX(manifest_11Sep!$A$1:$V$3202,MATCH($B1311,manifest_11Sep!$B$1:$B$3202,0),MATCH(A.Dep9SepList!C$1,manifest_11Sep!$A$1:$V$1,0))</f>
        <v>WVNTYZR88N2</v>
      </c>
      <c r="D1311" s="13" t="str">
        <f t="array" ref="D1311">INDEX(manifest_11Sep!$A$1:$V$3202,MATCH($B1311,manifest_11Sep!$B$1:$B$3202,0),MATCH(A.Dep9SepList!D$1,manifest_11Sep!$A$1:$V$1,0))</f>
        <v>Male</v>
      </c>
      <c r="E1311" s="13" t="str">
        <f t="array" ref="E1311">INDEX(manifest_11Sep!$A$1:$V$3202,MATCH($B1311,manifest_11Sep!$B$1:$B$3202,0),MATCH(A.Dep9SepList!E$1,manifest_11Sep!$A$1:$V$1,0))</f>
        <v>Oluwasegun Opeyemi</v>
      </c>
      <c r="F1311" s="13" t="str">
        <f t="array" ref="F1311">INDEX(manifest_11Sep!$A$1:$V$3202,MATCH($B1311,manifest_11Sep!$B$1:$B$3202,0),MATCH(A.Dep9SepList!F$1,manifest_11Sep!$A$1:$V$1,0))</f>
        <v>Ogunmola</v>
      </c>
      <c r="G1311" s="13">
        <f t="array" ref="G1311">INDEX(manifest_11Sep!$A$1:$V$3202,MATCH($B1311,manifest_11Sep!$B$1:$B$3202,0),MATCH(A.Dep9SepList!G$1,manifest_11Sep!$A$1:$V$1,0))</f>
        <v>44</v>
      </c>
      <c r="H1311" s="13" t="str">
        <f t="array" ref="H1311">INDEX(manifest_11Sep!$A$1:$V$3202,MATCH($B1311,manifest_11Sep!$B$1:$B$3202,0),MATCH(A.Dep9SepList!H$1,manifest_11Sep!$A$1:$V$1,0))</f>
        <v>Kenny Sowunmi</v>
      </c>
      <c r="I1311" s="13" t="str">
        <f t="array" ref="I1311">INDEX(manifest_11Sep!$A$1:$V$3202,MATCH($B1311,manifest_11Sep!$B$1:$B$3202,0),MATCH(A.Dep9SepList!I$1,manifest_11Sep!$A$1:$V$1,0))</f>
        <v>WestJet</v>
      </c>
      <c r="J1311" s="13" t="str">
        <f t="array" ref="J1311">INDEX(manifest_11Sep!$A$1:$V$3202,MATCH($B1311,manifest_11Sep!$B$1:$B$3202,0),MATCH(A.Dep9SepList!J$1,manifest_11Sep!$A$1:$V$1,0))</f>
        <v>WS 87</v>
      </c>
      <c r="K1311" s="32" t="str">
        <f t="array" ref="K1311">INDEX(manifest_11Sep!$A$1:$V$3202,MATCH($B1311,manifest_11Sep!$B$1:$B$3202,0),MATCH(A.Dep9SepList!K$1,manifest_11Sep!$A$1:$V$1,0))</f>
        <v>18-thg 9-25</v>
      </c>
      <c r="L1311" s="20">
        <f t="array" ref="L1311">INDEX(manifest_11Sep!$A$1:$V$3202,MATCH($B1311,manifest_11Sep!$B$1:$B$3202,0),MATCH(A.Dep9SepList!L$1,manifest_11Sep!$A$1:$V$1,0))</f>
        <v>0.86458333333333337</v>
      </c>
      <c r="M1311" s="13" t="str">
        <f t="array" ref="M1311">INDEX(manifest_11Sep!$A$1:$V$3202,MATCH($B1311,manifest_11Sep!$B$1:$B$3202,0),MATCH(A.Dep9SepList!M$1,manifest_11Sep!$A$1:$V$1,0))</f>
        <v>ICN-T1</v>
      </c>
      <c r="N1311" s="13" t="str">
        <f t="array" ref="N1311">INDEX(manifest_11Sep!$A$1:$V$3202,MATCH($B1311,manifest_11Sep!$B$1:$B$3202,0),MATCH(A.Dep9SepList!N$1,manifest_11Sep!$A$1:$V$1,0))</f>
        <v>LOTTE</v>
      </c>
      <c r="O1311" s="31"/>
      <c r="P1311" s="20" t="e" cm="1" vm="1">
        <f t="array" aca="1" ref="P1311" ca="1">IF(J1311="","",_xlfn.XLOOKUP(J1311&amp;N1311,'A.Departure Grouping'!AQ:AQ&amp;'A.Departure Grouping'!AP:AP,'A.Departure Grouping'!AR:AR,"",0))</f>
        <v>#NAME?</v>
      </c>
      <c r="Q1311" s="13">
        <v>15262455</v>
      </c>
      <c r="R1311" s="13" t="s">
        <v>61</v>
      </c>
      <c r="S1311" s="13">
        <f t="array" ref="S1311">INDEX(manifest_11Sep!$A$1:$V$3202,MATCH($B1311,manifest_11Sep!$B$1:$B$3202,0),MATCH(A.Dep9SepList!S$1,manifest_11Sep!$A$1:$V$1,0))</f>
        <v>0</v>
      </c>
      <c r="T1311" s="17"/>
    </row>
    <row r="1312" spans="1:20">
      <c r="A1312" s="13" t="str">
        <f t="array" ref="A1312">INDEX(manifest_11Sep!$A$1:$V$3202,MATCH($B1312,manifest_11Sep!$B$1:$B$3202,0),MATCH(A.Dep9SepList!A$1,manifest_11Sep!$A$1:$V$1,0))</f>
        <v>A</v>
      </c>
      <c r="B1312" s="13" t="s">
        <v>3111</v>
      </c>
      <c r="C1312" s="13" t="str">
        <f t="array" ref="C1312">INDEX(manifest_11Sep!$A$1:$V$3202,MATCH($B1312,manifest_11Sep!$B$1:$B$3202,0),MATCH(A.Dep9SepList!C$1,manifest_11Sep!$A$1:$V$1,0))</f>
        <v>WVNTYZR88N2</v>
      </c>
      <c r="D1312" s="13" t="str">
        <f t="array" ref="D1312">INDEX(manifest_11Sep!$A$1:$V$3202,MATCH($B1312,manifest_11Sep!$B$1:$B$3202,0),MATCH(A.Dep9SepList!D$1,manifest_11Sep!$A$1:$V$1,0))</f>
        <v>Female</v>
      </c>
      <c r="E1312" s="13" t="str">
        <f t="array" ref="E1312">INDEX(manifest_11Sep!$A$1:$V$3202,MATCH($B1312,manifest_11Sep!$B$1:$B$3202,0),MATCH(A.Dep9SepList!E$1,manifest_11Sep!$A$1:$V$1,0))</f>
        <v>Omolola Abiodun</v>
      </c>
      <c r="F1312" s="13" t="str">
        <f t="array" ref="F1312">INDEX(manifest_11Sep!$A$1:$V$3202,MATCH($B1312,manifest_11Sep!$B$1:$B$3202,0),MATCH(A.Dep9SepList!F$1,manifest_11Sep!$A$1:$V$1,0))</f>
        <v>Ogunmola</v>
      </c>
      <c r="G1312" s="13">
        <f t="array" ref="G1312">INDEX(manifest_11Sep!$A$1:$V$3202,MATCH($B1312,manifest_11Sep!$B$1:$B$3202,0),MATCH(A.Dep9SepList!G$1,manifest_11Sep!$A$1:$V$1,0))</f>
        <v>43</v>
      </c>
      <c r="H1312" s="13" t="str">
        <f t="array" ref="H1312">INDEX(manifest_11Sep!$A$1:$V$3202,MATCH($B1312,manifest_11Sep!$B$1:$B$3202,0),MATCH(A.Dep9SepList!H$1,manifest_11Sep!$A$1:$V$1,0))</f>
        <v>Kenny Sowunmi</v>
      </c>
      <c r="I1312" s="13" t="str">
        <f t="array" ref="I1312">INDEX(manifest_11Sep!$A$1:$V$3202,MATCH($B1312,manifest_11Sep!$B$1:$B$3202,0),MATCH(A.Dep9SepList!I$1,manifest_11Sep!$A$1:$V$1,0))</f>
        <v>WestJet</v>
      </c>
      <c r="J1312" s="13" t="str">
        <f t="array" ref="J1312">INDEX(manifest_11Sep!$A$1:$V$3202,MATCH($B1312,manifest_11Sep!$B$1:$B$3202,0),MATCH(A.Dep9SepList!J$1,manifest_11Sep!$A$1:$V$1,0))</f>
        <v>WS 87</v>
      </c>
      <c r="K1312" s="32" t="str">
        <f t="array" ref="K1312">INDEX(manifest_11Sep!$A$1:$V$3202,MATCH($B1312,manifest_11Sep!$B$1:$B$3202,0),MATCH(A.Dep9SepList!K$1,manifest_11Sep!$A$1:$V$1,0))</f>
        <v>18-thg 9-25</v>
      </c>
      <c r="L1312" s="20">
        <f t="array" ref="L1312">INDEX(manifest_11Sep!$A$1:$V$3202,MATCH($B1312,manifest_11Sep!$B$1:$B$3202,0),MATCH(A.Dep9SepList!L$1,manifest_11Sep!$A$1:$V$1,0))</f>
        <v>0.86458333333333337</v>
      </c>
      <c r="M1312" s="13" t="str">
        <f t="array" ref="M1312">INDEX(manifest_11Sep!$A$1:$V$3202,MATCH($B1312,manifest_11Sep!$B$1:$B$3202,0),MATCH(A.Dep9SepList!M$1,manifest_11Sep!$A$1:$V$1,0))</f>
        <v>ICN-T1</v>
      </c>
      <c r="N1312" s="13" t="str">
        <f t="array" ref="N1312">INDEX(manifest_11Sep!$A$1:$V$3202,MATCH($B1312,manifest_11Sep!$B$1:$B$3202,0),MATCH(A.Dep9SepList!N$1,manifest_11Sep!$A$1:$V$1,0))</f>
        <v>LOTTE</v>
      </c>
      <c r="O1312" s="31"/>
      <c r="P1312" s="20" t="e" cm="1" vm="1">
        <f t="array" aca="1" ref="P1312" ca="1">IF(J1312="","",_xlfn.XLOOKUP(J1312&amp;N1312,'A.Departure Grouping'!AQ:AQ&amp;'A.Departure Grouping'!AP:AP,'A.Departure Grouping'!AR:AR,"",0))</f>
        <v>#NAME?</v>
      </c>
      <c r="Q1312" s="13">
        <v>15262455</v>
      </c>
      <c r="R1312" s="13" t="s">
        <v>61</v>
      </c>
      <c r="S1312" s="13">
        <f t="array" ref="S1312">INDEX(manifest_11Sep!$A$1:$V$3202,MATCH($B1312,manifest_11Sep!$B$1:$B$3202,0),MATCH(A.Dep9SepList!S$1,manifest_11Sep!$A$1:$V$1,0))</f>
        <v>0</v>
      </c>
      <c r="T1312" s="17"/>
    </row>
    <row r="1313" spans="1:20">
      <c r="A1313" s="13" t="str">
        <f t="array" ref="A1313">INDEX(manifest_11Sep!$A$1:$V$3202,MATCH($B1313,manifest_11Sep!$B$1:$B$3202,0),MATCH(A.Dep9SepList!A$1,manifest_11Sep!$A$1:$V$1,0))</f>
        <v>A</v>
      </c>
      <c r="B1313" s="13" t="s">
        <v>3113</v>
      </c>
      <c r="C1313" s="13" t="str">
        <f t="array" ref="C1313">INDEX(manifest_11Sep!$A$1:$V$3202,MATCH($B1313,manifest_11Sep!$B$1:$B$3202,0),MATCH(A.Dep9SepList!C$1,manifest_11Sep!$A$1:$V$1,0))</f>
        <v>WVNTYZR88N2</v>
      </c>
      <c r="D1313" s="13" t="str">
        <f t="array" ref="D1313">INDEX(manifest_11Sep!$A$1:$V$3202,MATCH($B1313,manifest_11Sep!$B$1:$B$3202,0),MATCH(A.Dep9SepList!D$1,manifest_11Sep!$A$1:$V$1,0))</f>
        <v>Male</v>
      </c>
      <c r="E1313" s="13" t="str">
        <f t="array" ref="E1313">INDEX(manifest_11Sep!$A$1:$V$3202,MATCH($B1313,manifest_11Sep!$B$1:$B$3202,0),MATCH(A.Dep9SepList!E$1,manifest_11Sep!$A$1:$V$1,0))</f>
        <v>Oluwatimileyin Paul</v>
      </c>
      <c r="F1313" s="13" t="str">
        <f t="array" ref="F1313">INDEX(manifest_11Sep!$A$1:$V$3202,MATCH($B1313,manifest_11Sep!$B$1:$B$3202,0),MATCH(A.Dep9SepList!F$1,manifest_11Sep!$A$1:$V$1,0))</f>
        <v>Ogunmola</v>
      </c>
      <c r="G1313" s="13">
        <f t="array" ref="G1313">INDEX(manifest_11Sep!$A$1:$V$3202,MATCH($B1313,manifest_11Sep!$B$1:$B$3202,0),MATCH(A.Dep9SepList!G$1,manifest_11Sep!$A$1:$V$1,0))</f>
        <v>9</v>
      </c>
      <c r="H1313" s="13" t="str">
        <f t="array" ref="H1313">INDEX(manifest_11Sep!$A$1:$V$3202,MATCH($B1313,manifest_11Sep!$B$1:$B$3202,0),MATCH(A.Dep9SepList!H$1,manifest_11Sep!$A$1:$V$1,0))</f>
        <v>Kenny Sowunmi</v>
      </c>
      <c r="I1313" s="13" t="str">
        <f t="array" ref="I1313">INDEX(manifest_11Sep!$A$1:$V$3202,MATCH($B1313,manifest_11Sep!$B$1:$B$3202,0),MATCH(A.Dep9SepList!I$1,manifest_11Sep!$A$1:$V$1,0))</f>
        <v>WestJet</v>
      </c>
      <c r="J1313" s="13" t="str">
        <f t="array" ref="J1313">INDEX(manifest_11Sep!$A$1:$V$3202,MATCH($B1313,manifest_11Sep!$B$1:$B$3202,0),MATCH(A.Dep9SepList!J$1,manifest_11Sep!$A$1:$V$1,0))</f>
        <v>WS 87</v>
      </c>
      <c r="K1313" s="32" t="str">
        <f t="array" ref="K1313">INDEX(manifest_11Sep!$A$1:$V$3202,MATCH($B1313,manifest_11Sep!$B$1:$B$3202,0),MATCH(A.Dep9SepList!K$1,manifest_11Sep!$A$1:$V$1,0))</f>
        <v>18-thg 9-25</v>
      </c>
      <c r="L1313" s="20">
        <f t="array" ref="L1313">INDEX(manifest_11Sep!$A$1:$V$3202,MATCH($B1313,manifest_11Sep!$B$1:$B$3202,0),MATCH(A.Dep9SepList!L$1,manifest_11Sep!$A$1:$V$1,0))</f>
        <v>0.86458333333333337</v>
      </c>
      <c r="M1313" s="13" t="str">
        <f t="array" ref="M1313">INDEX(manifest_11Sep!$A$1:$V$3202,MATCH($B1313,manifest_11Sep!$B$1:$B$3202,0),MATCH(A.Dep9SepList!M$1,manifest_11Sep!$A$1:$V$1,0))</f>
        <v>ICN-T1</v>
      </c>
      <c r="N1313" s="13" t="str">
        <f t="array" ref="N1313">INDEX(manifest_11Sep!$A$1:$V$3202,MATCH($B1313,manifest_11Sep!$B$1:$B$3202,0),MATCH(A.Dep9SepList!N$1,manifest_11Sep!$A$1:$V$1,0))</f>
        <v>LOTTE</v>
      </c>
      <c r="O1313" s="31"/>
      <c r="P1313" s="20" t="e" cm="1" vm="1">
        <f t="array" aca="1" ref="P1313" ca="1">IF(J1313="","",_xlfn.XLOOKUP(J1313&amp;N1313,'A.Departure Grouping'!AQ:AQ&amp;'A.Departure Grouping'!AP:AP,'A.Departure Grouping'!AR:AR,"",0))</f>
        <v>#NAME?</v>
      </c>
      <c r="Q1313" s="13">
        <v>15262455</v>
      </c>
      <c r="R1313" s="13" t="s">
        <v>61</v>
      </c>
      <c r="S1313" s="13">
        <f t="array" ref="S1313">INDEX(manifest_11Sep!$A$1:$V$3202,MATCH($B1313,manifest_11Sep!$B$1:$B$3202,0),MATCH(A.Dep9SepList!S$1,manifest_11Sep!$A$1:$V$1,0))</f>
        <v>0</v>
      </c>
      <c r="T1313" s="17"/>
    </row>
    <row r="1314" spans="1:20">
      <c r="A1314" s="13" t="str">
        <f t="array" ref="A1314">INDEX(manifest_11Sep!$A$1:$V$3202,MATCH($B1314,manifest_11Sep!$B$1:$B$3202,0),MATCH(A.Dep9SepList!A$1,manifest_11Sep!$A$1:$V$1,0))</f>
        <v>A</v>
      </c>
      <c r="B1314" s="13" t="s">
        <v>3115</v>
      </c>
      <c r="C1314" s="13" t="str">
        <f t="array" ref="C1314">INDEX(manifest_11Sep!$A$1:$V$3202,MATCH($B1314,manifest_11Sep!$B$1:$B$3202,0),MATCH(A.Dep9SepList!C$1,manifest_11Sep!$A$1:$V$1,0))</f>
        <v>JVND2HGXMDC</v>
      </c>
      <c r="D1314" s="13" t="str">
        <f t="array" ref="D1314">INDEX(manifest_11Sep!$A$1:$V$3202,MATCH($B1314,manifest_11Sep!$B$1:$B$3202,0),MATCH(A.Dep9SepList!D$1,manifest_11Sep!$A$1:$V$1,0))</f>
        <v>Male</v>
      </c>
      <c r="E1314" s="13" t="str">
        <f t="array" ref="E1314">INDEX(manifest_11Sep!$A$1:$V$3202,MATCH($B1314,manifest_11Sep!$B$1:$B$3202,0),MATCH(A.Dep9SepList!E$1,manifest_11Sep!$A$1:$V$1,0))</f>
        <v>Oluwatishe Samuel</v>
      </c>
      <c r="F1314" s="13" t="str">
        <f t="array" ref="F1314">INDEX(manifest_11Sep!$A$1:$V$3202,MATCH($B1314,manifest_11Sep!$B$1:$B$3202,0),MATCH(A.Dep9SepList!F$1,manifest_11Sep!$A$1:$V$1,0))</f>
        <v>Ogunmola</v>
      </c>
      <c r="G1314" s="13">
        <f t="array" ref="G1314">INDEX(manifest_11Sep!$A$1:$V$3202,MATCH($B1314,manifest_11Sep!$B$1:$B$3202,0),MATCH(A.Dep9SepList!G$1,manifest_11Sep!$A$1:$V$1,0))</f>
        <v>15</v>
      </c>
      <c r="H1314" s="13" t="str">
        <f t="array" ref="H1314">INDEX(manifest_11Sep!$A$1:$V$3202,MATCH($B1314,manifest_11Sep!$B$1:$B$3202,0),MATCH(A.Dep9SepList!H$1,manifest_11Sep!$A$1:$V$1,0))</f>
        <v>Kenny Sowunmi</v>
      </c>
      <c r="I1314" s="13" t="str">
        <f t="array" ref="I1314">INDEX(manifest_11Sep!$A$1:$V$3202,MATCH($B1314,manifest_11Sep!$B$1:$B$3202,0),MATCH(A.Dep9SepList!I$1,manifest_11Sep!$A$1:$V$1,0))</f>
        <v>WestJet</v>
      </c>
      <c r="J1314" s="13" t="str">
        <f t="array" ref="J1314">INDEX(manifest_11Sep!$A$1:$V$3202,MATCH($B1314,manifest_11Sep!$B$1:$B$3202,0),MATCH(A.Dep9SepList!J$1,manifest_11Sep!$A$1:$V$1,0))</f>
        <v>WS 87</v>
      </c>
      <c r="K1314" s="32" t="str">
        <f t="array" ref="K1314">INDEX(manifest_11Sep!$A$1:$V$3202,MATCH($B1314,manifest_11Sep!$B$1:$B$3202,0),MATCH(A.Dep9SepList!K$1,manifest_11Sep!$A$1:$V$1,0))</f>
        <v>18-thg 9-25</v>
      </c>
      <c r="L1314" s="20">
        <f t="array" ref="L1314">INDEX(manifest_11Sep!$A$1:$V$3202,MATCH($B1314,manifest_11Sep!$B$1:$B$3202,0),MATCH(A.Dep9SepList!L$1,manifest_11Sep!$A$1:$V$1,0))</f>
        <v>0.86458333333333337</v>
      </c>
      <c r="M1314" s="13" t="str">
        <f t="array" ref="M1314">INDEX(manifest_11Sep!$A$1:$V$3202,MATCH($B1314,manifest_11Sep!$B$1:$B$3202,0),MATCH(A.Dep9SepList!M$1,manifest_11Sep!$A$1:$V$1,0))</f>
        <v>ICN-T1</v>
      </c>
      <c r="N1314" s="13" t="str">
        <f t="array" ref="N1314">INDEX(manifest_11Sep!$A$1:$V$3202,MATCH($B1314,manifest_11Sep!$B$1:$B$3202,0),MATCH(A.Dep9SepList!N$1,manifest_11Sep!$A$1:$V$1,0))</f>
        <v>LOTTE</v>
      </c>
      <c r="O1314" s="31"/>
      <c r="P1314" s="20" t="e" cm="1" vm="1">
        <f t="array" aca="1" ref="P1314" ca="1">IF(J1314="","",_xlfn.XLOOKUP(J1314&amp;N1314,'A.Departure Grouping'!AQ:AQ&amp;'A.Departure Grouping'!AP:AP,'A.Departure Grouping'!AR:AR,"",0))</f>
        <v>#NAME?</v>
      </c>
      <c r="Q1314" s="13">
        <v>15262456</v>
      </c>
      <c r="R1314" s="13" t="s">
        <v>61</v>
      </c>
      <c r="S1314" s="13">
        <f t="array" ref="S1314">INDEX(manifest_11Sep!$A$1:$V$3202,MATCH($B1314,manifest_11Sep!$B$1:$B$3202,0),MATCH(A.Dep9SepList!S$1,manifest_11Sep!$A$1:$V$1,0))</f>
        <v>0</v>
      </c>
      <c r="T1314" s="17"/>
    </row>
    <row r="1315" spans="1:20">
      <c r="A1315" s="13" t="str">
        <f t="array" ref="A1315">INDEX(manifest_11Sep!$A$1:$V$3202,MATCH($B1315,manifest_11Sep!$B$1:$B$3202,0),MATCH(A.Dep9SepList!A$1,manifest_11Sep!$A$1:$V$1,0))</f>
        <v>A</v>
      </c>
      <c r="B1315" s="13" t="s">
        <v>3117</v>
      </c>
      <c r="C1315" s="13" t="str">
        <f t="array" ref="C1315">INDEX(manifest_11Sep!$A$1:$V$3202,MATCH($B1315,manifest_11Sep!$B$1:$B$3202,0),MATCH(A.Dep9SepList!C$1,manifest_11Sep!$A$1:$V$1,0))</f>
        <v>JVND2HGXMDC</v>
      </c>
      <c r="D1315" s="13" t="str">
        <f t="array" ref="D1315">INDEX(manifest_11Sep!$A$1:$V$3202,MATCH($B1315,manifest_11Sep!$B$1:$B$3202,0),MATCH(A.Dep9SepList!D$1,manifest_11Sep!$A$1:$V$1,0))</f>
        <v>Male</v>
      </c>
      <c r="E1315" s="13" t="str">
        <f t="array" ref="E1315">INDEX(manifest_11Sep!$A$1:$V$3202,MATCH($B1315,manifest_11Sep!$B$1:$B$3202,0),MATCH(A.Dep9SepList!E$1,manifest_11Sep!$A$1:$V$1,0))</f>
        <v>Ernest Olamide</v>
      </c>
      <c r="F1315" s="13" t="str">
        <f t="array" ref="F1315">INDEX(manifest_11Sep!$A$1:$V$3202,MATCH($B1315,manifest_11Sep!$B$1:$B$3202,0),MATCH(A.Dep9SepList!F$1,manifest_11Sep!$A$1:$V$1,0))</f>
        <v>Ayeni</v>
      </c>
      <c r="G1315" s="13">
        <f t="array" ref="G1315">INDEX(manifest_11Sep!$A$1:$V$3202,MATCH($B1315,manifest_11Sep!$B$1:$B$3202,0),MATCH(A.Dep9SepList!G$1,manifest_11Sep!$A$1:$V$1,0))</f>
        <v>36</v>
      </c>
      <c r="H1315" s="13" t="str">
        <f t="array" ref="H1315">INDEX(manifest_11Sep!$A$1:$V$3202,MATCH($B1315,manifest_11Sep!$B$1:$B$3202,0),MATCH(A.Dep9SepList!H$1,manifest_11Sep!$A$1:$V$1,0))</f>
        <v>Kenny Sowunmi</v>
      </c>
      <c r="I1315" s="13" t="str">
        <f t="array" ref="I1315">INDEX(manifest_11Sep!$A$1:$V$3202,MATCH($B1315,manifest_11Sep!$B$1:$B$3202,0),MATCH(A.Dep9SepList!I$1,manifest_11Sep!$A$1:$V$1,0))</f>
        <v>WestJet</v>
      </c>
      <c r="J1315" s="13" t="str">
        <f t="array" ref="J1315">INDEX(manifest_11Sep!$A$1:$V$3202,MATCH($B1315,manifest_11Sep!$B$1:$B$3202,0),MATCH(A.Dep9SepList!J$1,manifest_11Sep!$A$1:$V$1,0))</f>
        <v>WS 87</v>
      </c>
      <c r="K1315" s="32" t="str">
        <f t="array" ref="K1315">INDEX(manifest_11Sep!$A$1:$V$3202,MATCH($B1315,manifest_11Sep!$B$1:$B$3202,0),MATCH(A.Dep9SepList!K$1,manifest_11Sep!$A$1:$V$1,0))</f>
        <v>18-thg 9-25</v>
      </c>
      <c r="L1315" s="20">
        <f t="array" ref="L1315">INDEX(manifest_11Sep!$A$1:$V$3202,MATCH($B1315,manifest_11Sep!$B$1:$B$3202,0),MATCH(A.Dep9SepList!L$1,manifest_11Sep!$A$1:$V$1,0))</f>
        <v>0.86458333333333337</v>
      </c>
      <c r="M1315" s="13" t="str">
        <f t="array" ref="M1315">INDEX(manifest_11Sep!$A$1:$V$3202,MATCH($B1315,manifest_11Sep!$B$1:$B$3202,0),MATCH(A.Dep9SepList!M$1,manifest_11Sep!$A$1:$V$1,0))</f>
        <v>ICN-T1</v>
      </c>
      <c r="N1315" s="13" t="str">
        <f t="array" ref="N1315">INDEX(manifest_11Sep!$A$1:$V$3202,MATCH($B1315,manifest_11Sep!$B$1:$B$3202,0),MATCH(A.Dep9SepList!N$1,manifest_11Sep!$A$1:$V$1,0))</f>
        <v>LOTTE</v>
      </c>
      <c r="O1315" s="31"/>
      <c r="P1315" s="20" t="e" cm="1" vm="1">
        <f t="array" aca="1" ref="P1315" ca="1">IF(J1315="","",_xlfn.XLOOKUP(J1315&amp;N1315,'A.Departure Grouping'!AQ:AQ&amp;'A.Departure Grouping'!AP:AP,'A.Departure Grouping'!AR:AR,"",0))</f>
        <v>#NAME?</v>
      </c>
      <c r="Q1315" s="13">
        <v>15262456</v>
      </c>
      <c r="R1315" s="13" t="s">
        <v>61</v>
      </c>
      <c r="S1315" s="13">
        <f t="array" ref="S1315">INDEX(manifest_11Sep!$A$1:$V$3202,MATCH($B1315,manifest_11Sep!$B$1:$B$3202,0),MATCH(A.Dep9SepList!S$1,manifest_11Sep!$A$1:$V$1,0))</f>
        <v>0</v>
      </c>
      <c r="T1315" s="17"/>
    </row>
    <row r="1316" spans="1:20">
      <c r="A1316" s="13" t="str">
        <f t="array" ref="A1316">INDEX(manifest_11Sep!$A$1:$V$3202,MATCH($B1316,manifest_11Sep!$B$1:$B$3202,0),MATCH(A.Dep9SepList!A$1,manifest_11Sep!$A$1:$V$1,0))</f>
        <v>A</v>
      </c>
      <c r="B1316" s="13" t="s">
        <v>3120</v>
      </c>
      <c r="C1316" s="13" t="str">
        <f t="array" ref="C1316">INDEX(manifest_11Sep!$A$1:$V$3202,MATCH($B1316,manifest_11Sep!$B$1:$B$3202,0),MATCH(A.Dep9SepList!C$1,manifest_11Sep!$A$1:$V$1,0))</f>
        <v>VMNV2XCM5PK</v>
      </c>
      <c r="D1316" s="13" t="str">
        <f t="array" ref="D1316">INDEX(manifest_11Sep!$A$1:$V$3202,MATCH($B1316,manifest_11Sep!$B$1:$B$3202,0),MATCH(A.Dep9SepList!D$1,manifest_11Sep!$A$1:$V$1,0))</f>
        <v>Male</v>
      </c>
      <c r="E1316" s="13" t="str">
        <f t="array" ref="E1316">INDEX(manifest_11Sep!$A$1:$V$3202,MATCH($B1316,manifest_11Sep!$B$1:$B$3202,0),MATCH(A.Dep9SepList!E$1,manifest_11Sep!$A$1:$V$1,0))</f>
        <v>Ayomikun Abiodun</v>
      </c>
      <c r="F1316" s="13" t="str">
        <f t="array" ref="F1316">INDEX(manifest_11Sep!$A$1:$V$3202,MATCH($B1316,manifest_11Sep!$B$1:$B$3202,0),MATCH(A.Dep9SepList!F$1,manifest_11Sep!$A$1:$V$1,0))</f>
        <v>Omoboye</v>
      </c>
      <c r="G1316" s="13">
        <f t="array" ref="G1316">INDEX(manifest_11Sep!$A$1:$V$3202,MATCH($B1316,manifest_11Sep!$B$1:$B$3202,0),MATCH(A.Dep9SepList!G$1,manifest_11Sep!$A$1:$V$1,0))</f>
        <v>45</v>
      </c>
      <c r="H1316" s="13" t="str">
        <f t="array" ref="H1316">INDEX(manifest_11Sep!$A$1:$V$3202,MATCH($B1316,manifest_11Sep!$B$1:$B$3202,0),MATCH(A.Dep9SepList!H$1,manifest_11Sep!$A$1:$V$1,0))</f>
        <v>Kenny Sowunmi</v>
      </c>
      <c r="I1316" s="13" t="str">
        <f t="array" ref="I1316">INDEX(manifest_11Sep!$A$1:$V$3202,MATCH($B1316,manifest_11Sep!$B$1:$B$3202,0),MATCH(A.Dep9SepList!I$1,manifest_11Sep!$A$1:$V$1,0))</f>
        <v>WestJet</v>
      </c>
      <c r="J1316" s="13" t="str">
        <f t="array" ref="J1316">INDEX(manifest_11Sep!$A$1:$V$3202,MATCH($B1316,manifest_11Sep!$B$1:$B$3202,0),MATCH(A.Dep9SepList!J$1,manifest_11Sep!$A$1:$V$1,0))</f>
        <v>WS 87</v>
      </c>
      <c r="K1316" s="32" t="str">
        <f t="array" ref="K1316">INDEX(manifest_11Sep!$A$1:$V$3202,MATCH($B1316,manifest_11Sep!$B$1:$B$3202,0),MATCH(A.Dep9SepList!K$1,manifest_11Sep!$A$1:$V$1,0))</f>
        <v>18-thg 9-25</v>
      </c>
      <c r="L1316" s="20">
        <f t="array" ref="L1316">INDEX(manifest_11Sep!$A$1:$V$3202,MATCH($B1316,manifest_11Sep!$B$1:$B$3202,0),MATCH(A.Dep9SepList!L$1,manifest_11Sep!$A$1:$V$1,0))</f>
        <v>0.86458333333333337</v>
      </c>
      <c r="M1316" s="13" t="str">
        <f t="array" ref="M1316">INDEX(manifest_11Sep!$A$1:$V$3202,MATCH($B1316,manifest_11Sep!$B$1:$B$3202,0),MATCH(A.Dep9SepList!M$1,manifest_11Sep!$A$1:$V$1,0))</f>
        <v>ICN-T1</v>
      </c>
      <c r="N1316" s="13" t="str">
        <f t="array" ref="N1316">INDEX(manifest_11Sep!$A$1:$V$3202,MATCH($B1316,manifest_11Sep!$B$1:$B$3202,0),MATCH(A.Dep9SepList!N$1,manifest_11Sep!$A$1:$V$1,0))</f>
        <v>LOTTE</v>
      </c>
      <c r="O1316" s="31"/>
      <c r="P1316" s="20" t="e" cm="1" vm="1">
        <f t="array" aca="1" ref="P1316" ca="1">IF(J1316="","",_xlfn.XLOOKUP(J1316&amp;N1316,'A.Departure Grouping'!AQ:AQ&amp;'A.Departure Grouping'!AP:AP,'A.Departure Grouping'!AR:AR,"",0))</f>
        <v>#NAME?</v>
      </c>
      <c r="Q1316" s="13">
        <v>15262457</v>
      </c>
      <c r="R1316" s="13" t="s">
        <v>43</v>
      </c>
      <c r="S1316" s="13">
        <f t="array" ref="S1316">INDEX(manifest_11Sep!$A$1:$V$3202,MATCH($B1316,manifest_11Sep!$B$1:$B$3202,0),MATCH(A.Dep9SepList!S$1,manifest_11Sep!$A$1:$V$1,0))</f>
        <v>0</v>
      </c>
      <c r="T1316" s="17"/>
    </row>
    <row r="1317" spans="1:20">
      <c r="A1317" s="13" t="str">
        <f t="array" ref="A1317">INDEX(manifest_11Sep!$A$1:$V$3202,MATCH($B1317,manifest_11Sep!$B$1:$B$3202,0),MATCH(A.Dep9SepList!A$1,manifest_11Sep!$A$1:$V$1,0))</f>
        <v>A</v>
      </c>
      <c r="B1317" s="13" t="s">
        <v>3123</v>
      </c>
      <c r="C1317" s="13" t="str">
        <f t="array" ref="C1317">INDEX(manifest_11Sep!$A$1:$V$3202,MATCH($B1317,manifest_11Sep!$B$1:$B$3202,0),MATCH(A.Dep9SepList!C$1,manifest_11Sep!$A$1:$V$1,0))</f>
        <v>VMNV2XCM5PK</v>
      </c>
      <c r="D1317" s="13" t="str">
        <f t="array" ref="D1317">INDEX(manifest_11Sep!$A$1:$V$3202,MATCH($B1317,manifest_11Sep!$B$1:$B$3202,0),MATCH(A.Dep9SepList!D$1,manifest_11Sep!$A$1:$V$1,0))</f>
        <v>Female</v>
      </c>
      <c r="E1317" s="13" t="str">
        <f t="array" ref="E1317">INDEX(manifest_11Sep!$A$1:$V$3202,MATCH($B1317,manifest_11Sep!$B$1:$B$3202,0),MATCH(A.Dep9SepList!E$1,manifest_11Sep!$A$1:$V$1,0))</f>
        <v>Oyinkansoye Adesola</v>
      </c>
      <c r="F1317" s="13" t="str">
        <f t="array" ref="F1317">INDEX(manifest_11Sep!$A$1:$V$3202,MATCH($B1317,manifest_11Sep!$B$1:$B$3202,0),MATCH(A.Dep9SepList!F$1,manifest_11Sep!$A$1:$V$1,0))</f>
        <v>Omoboye</v>
      </c>
      <c r="G1317" s="13">
        <f t="array" ref="G1317">INDEX(manifest_11Sep!$A$1:$V$3202,MATCH($B1317,manifest_11Sep!$B$1:$B$3202,0),MATCH(A.Dep9SepList!G$1,manifest_11Sep!$A$1:$V$1,0))</f>
        <v>41</v>
      </c>
      <c r="H1317" s="13" t="str">
        <f t="array" ref="H1317">INDEX(manifest_11Sep!$A$1:$V$3202,MATCH($B1317,manifest_11Sep!$B$1:$B$3202,0),MATCH(A.Dep9SepList!H$1,manifest_11Sep!$A$1:$V$1,0))</f>
        <v>Kenny Sowunmi</v>
      </c>
      <c r="I1317" s="13" t="str">
        <f t="array" ref="I1317">INDEX(manifest_11Sep!$A$1:$V$3202,MATCH($B1317,manifest_11Sep!$B$1:$B$3202,0),MATCH(A.Dep9SepList!I$1,manifest_11Sep!$A$1:$V$1,0))</f>
        <v>WestJet</v>
      </c>
      <c r="J1317" s="13" t="str">
        <f t="array" ref="J1317">INDEX(manifest_11Sep!$A$1:$V$3202,MATCH($B1317,manifest_11Sep!$B$1:$B$3202,0),MATCH(A.Dep9SepList!J$1,manifest_11Sep!$A$1:$V$1,0))</f>
        <v>WS 87</v>
      </c>
      <c r="K1317" s="32" t="str">
        <f t="array" ref="K1317">INDEX(manifest_11Sep!$A$1:$V$3202,MATCH($B1317,manifest_11Sep!$B$1:$B$3202,0),MATCH(A.Dep9SepList!K$1,manifest_11Sep!$A$1:$V$1,0))</f>
        <v>18-thg 9-25</v>
      </c>
      <c r="L1317" s="20">
        <f t="array" ref="L1317">INDEX(manifest_11Sep!$A$1:$V$3202,MATCH($B1317,manifest_11Sep!$B$1:$B$3202,0),MATCH(A.Dep9SepList!L$1,manifest_11Sep!$A$1:$V$1,0))</f>
        <v>0.86458333333333337</v>
      </c>
      <c r="M1317" s="13" t="str">
        <f t="array" ref="M1317">INDEX(manifest_11Sep!$A$1:$V$3202,MATCH($B1317,manifest_11Sep!$B$1:$B$3202,0),MATCH(A.Dep9SepList!M$1,manifest_11Sep!$A$1:$V$1,0))</f>
        <v>ICN-T1</v>
      </c>
      <c r="N1317" s="13" t="str">
        <f t="array" ref="N1317">INDEX(manifest_11Sep!$A$1:$V$3202,MATCH($B1317,manifest_11Sep!$B$1:$B$3202,0),MATCH(A.Dep9SepList!N$1,manifest_11Sep!$A$1:$V$1,0))</f>
        <v>LOTTE</v>
      </c>
      <c r="O1317" s="31"/>
      <c r="P1317" s="20" t="e" cm="1" vm="1">
        <f t="array" aca="1" ref="P1317" ca="1">IF(J1317="","",_xlfn.XLOOKUP(J1317&amp;N1317,'A.Departure Grouping'!AQ:AQ&amp;'A.Departure Grouping'!AP:AP,'A.Departure Grouping'!AR:AR,"",0))</f>
        <v>#NAME?</v>
      </c>
      <c r="Q1317" s="13">
        <v>15262457</v>
      </c>
      <c r="R1317" s="13" t="s">
        <v>43</v>
      </c>
      <c r="S1317" s="13">
        <f t="array" ref="S1317">INDEX(manifest_11Sep!$A$1:$V$3202,MATCH($B1317,manifest_11Sep!$B$1:$B$3202,0),MATCH(A.Dep9SepList!S$1,manifest_11Sep!$A$1:$V$1,0))</f>
        <v>0</v>
      </c>
      <c r="T1317" s="17"/>
    </row>
    <row r="1318" spans="1:20">
      <c r="A1318" s="13" t="str">
        <f t="array" ref="A1318">INDEX(manifest_11Sep!$A$1:$V$3202,MATCH($B1318,manifest_11Sep!$B$1:$B$3202,0),MATCH(A.Dep9SepList!A$1,manifest_11Sep!$A$1:$V$1,0))</f>
        <v>A</v>
      </c>
      <c r="B1318" s="13" t="s">
        <v>3125</v>
      </c>
      <c r="C1318" s="13" t="str">
        <f t="array" ref="C1318">INDEX(manifest_11Sep!$A$1:$V$3202,MATCH($B1318,manifest_11Sep!$B$1:$B$3202,0),MATCH(A.Dep9SepList!C$1,manifest_11Sep!$A$1:$V$1,0))</f>
        <v>RYN9CD3Y5C6</v>
      </c>
      <c r="D1318" s="13" t="str">
        <f t="array" ref="D1318">INDEX(manifest_11Sep!$A$1:$V$3202,MATCH($B1318,manifest_11Sep!$B$1:$B$3202,0),MATCH(A.Dep9SepList!D$1,manifest_11Sep!$A$1:$V$1,0))</f>
        <v>Male</v>
      </c>
      <c r="E1318" s="13" t="str">
        <f t="array" ref="E1318">INDEX(manifest_11Sep!$A$1:$V$3202,MATCH($B1318,manifest_11Sep!$B$1:$B$3202,0),MATCH(A.Dep9SepList!E$1,manifest_11Sep!$A$1:$V$1,0))</f>
        <v>Olutosin Okanlawon</v>
      </c>
      <c r="F1318" s="13" t="str">
        <f t="array" ref="F1318">INDEX(manifest_11Sep!$A$1:$V$3202,MATCH($B1318,manifest_11Sep!$B$1:$B$3202,0),MATCH(A.Dep9SepList!F$1,manifest_11Sep!$A$1:$V$1,0))</f>
        <v>Sulola</v>
      </c>
      <c r="G1318" s="13">
        <f t="array" ref="G1318">INDEX(manifest_11Sep!$A$1:$V$3202,MATCH($B1318,manifest_11Sep!$B$1:$B$3202,0),MATCH(A.Dep9SepList!G$1,manifest_11Sep!$A$1:$V$1,0))</f>
        <v>56</v>
      </c>
      <c r="H1318" s="13" t="str">
        <f t="array" ref="H1318">INDEX(manifest_11Sep!$A$1:$V$3202,MATCH($B1318,manifest_11Sep!$B$1:$B$3202,0),MATCH(A.Dep9SepList!H$1,manifest_11Sep!$A$1:$V$1,0))</f>
        <v>Kenny Sowunmi</v>
      </c>
      <c r="I1318" s="13" t="str">
        <f t="array" ref="I1318">INDEX(manifest_11Sep!$A$1:$V$3202,MATCH($B1318,manifest_11Sep!$B$1:$B$3202,0),MATCH(A.Dep9SepList!I$1,manifest_11Sep!$A$1:$V$1,0))</f>
        <v>WestJet</v>
      </c>
      <c r="J1318" s="13" t="str">
        <f t="array" ref="J1318">INDEX(manifest_11Sep!$A$1:$V$3202,MATCH($B1318,manifest_11Sep!$B$1:$B$3202,0),MATCH(A.Dep9SepList!J$1,manifest_11Sep!$A$1:$V$1,0))</f>
        <v>WS 87</v>
      </c>
      <c r="K1318" s="32" t="str">
        <f t="array" ref="K1318">INDEX(manifest_11Sep!$A$1:$V$3202,MATCH($B1318,manifest_11Sep!$B$1:$B$3202,0),MATCH(A.Dep9SepList!K$1,manifest_11Sep!$A$1:$V$1,0))</f>
        <v>18-thg 9-25</v>
      </c>
      <c r="L1318" s="20">
        <f t="array" ref="L1318">INDEX(manifest_11Sep!$A$1:$V$3202,MATCH($B1318,manifest_11Sep!$B$1:$B$3202,0),MATCH(A.Dep9SepList!L$1,manifest_11Sep!$A$1:$V$1,0))</f>
        <v>0.86458333333333337</v>
      </c>
      <c r="M1318" s="13" t="str">
        <f t="array" ref="M1318">INDEX(manifest_11Sep!$A$1:$V$3202,MATCH($B1318,manifest_11Sep!$B$1:$B$3202,0),MATCH(A.Dep9SepList!M$1,manifest_11Sep!$A$1:$V$1,0))</f>
        <v>ICN-T1</v>
      </c>
      <c r="N1318" s="13" t="str">
        <f t="array" ref="N1318">INDEX(manifest_11Sep!$A$1:$V$3202,MATCH($B1318,manifest_11Sep!$B$1:$B$3202,0),MATCH(A.Dep9SepList!N$1,manifest_11Sep!$A$1:$V$1,0))</f>
        <v>LOTTE</v>
      </c>
      <c r="O1318" s="31"/>
      <c r="P1318" s="20" t="e" cm="1" vm="1">
        <f t="array" aca="1" ref="P1318" ca="1">IF(J1318="","",_xlfn.XLOOKUP(J1318&amp;N1318,'A.Departure Grouping'!AQ:AQ&amp;'A.Departure Grouping'!AP:AP,'A.Departure Grouping'!AR:AR,"",0))</f>
        <v>#NAME?</v>
      </c>
      <c r="Q1318" s="13">
        <v>15262458</v>
      </c>
      <c r="R1318" s="13" t="s">
        <v>43</v>
      </c>
      <c r="S1318" s="13">
        <f t="array" ref="S1318">INDEX(manifest_11Sep!$A$1:$V$3202,MATCH($B1318,manifest_11Sep!$B$1:$B$3202,0),MATCH(A.Dep9SepList!S$1,manifest_11Sep!$A$1:$V$1,0))</f>
        <v>0</v>
      </c>
      <c r="T1318" s="17"/>
    </row>
    <row r="1319" spans="1:20">
      <c r="A1319" s="13" t="str">
        <f t="array" ref="A1319">INDEX(manifest_11Sep!$A$1:$V$3202,MATCH($B1319,manifest_11Sep!$B$1:$B$3202,0),MATCH(A.Dep9SepList!A$1,manifest_11Sep!$A$1:$V$1,0))</f>
        <v>A</v>
      </c>
      <c r="B1319" s="13" t="s">
        <v>3128</v>
      </c>
      <c r="C1319" s="13" t="str">
        <f t="array" ref="C1319">INDEX(manifest_11Sep!$A$1:$V$3202,MATCH($B1319,manifest_11Sep!$B$1:$B$3202,0),MATCH(A.Dep9SepList!C$1,manifest_11Sep!$A$1:$V$1,0))</f>
        <v>RYN9CD3Y5C6</v>
      </c>
      <c r="D1319" s="13" t="str">
        <f t="array" ref="D1319">INDEX(manifest_11Sep!$A$1:$V$3202,MATCH($B1319,manifest_11Sep!$B$1:$B$3202,0),MATCH(A.Dep9SepList!D$1,manifest_11Sep!$A$1:$V$1,0))</f>
        <v>Female</v>
      </c>
      <c r="E1319" s="13" t="str">
        <f t="array" ref="E1319">INDEX(manifest_11Sep!$A$1:$V$3202,MATCH($B1319,manifest_11Sep!$B$1:$B$3202,0),MATCH(A.Dep9SepList!E$1,manifest_11Sep!$A$1:$V$1,0))</f>
        <v>Risikat Omobolanle</v>
      </c>
      <c r="F1319" s="13" t="str">
        <f t="array" ref="F1319">INDEX(manifest_11Sep!$A$1:$V$3202,MATCH($B1319,manifest_11Sep!$B$1:$B$3202,0),MATCH(A.Dep9SepList!F$1,manifest_11Sep!$A$1:$V$1,0))</f>
        <v>Sulola</v>
      </c>
      <c r="G1319" s="13">
        <f t="array" ref="G1319">INDEX(manifest_11Sep!$A$1:$V$3202,MATCH($B1319,manifest_11Sep!$B$1:$B$3202,0),MATCH(A.Dep9SepList!G$1,manifest_11Sep!$A$1:$V$1,0))</f>
        <v>53</v>
      </c>
      <c r="H1319" s="13" t="str">
        <f t="array" ref="H1319">INDEX(manifest_11Sep!$A$1:$V$3202,MATCH($B1319,manifest_11Sep!$B$1:$B$3202,0),MATCH(A.Dep9SepList!H$1,manifest_11Sep!$A$1:$V$1,0))</f>
        <v>Kenny Sowunmi</v>
      </c>
      <c r="I1319" s="13" t="str">
        <f t="array" ref="I1319">INDEX(manifest_11Sep!$A$1:$V$3202,MATCH($B1319,manifest_11Sep!$B$1:$B$3202,0),MATCH(A.Dep9SepList!I$1,manifest_11Sep!$A$1:$V$1,0))</f>
        <v>WestJet</v>
      </c>
      <c r="J1319" s="13" t="str">
        <f t="array" ref="J1319">INDEX(manifest_11Sep!$A$1:$V$3202,MATCH($B1319,manifest_11Sep!$B$1:$B$3202,0),MATCH(A.Dep9SepList!J$1,manifest_11Sep!$A$1:$V$1,0))</f>
        <v>WS 87</v>
      </c>
      <c r="K1319" s="32" t="str">
        <f t="array" ref="K1319">INDEX(manifest_11Sep!$A$1:$V$3202,MATCH($B1319,manifest_11Sep!$B$1:$B$3202,0),MATCH(A.Dep9SepList!K$1,manifest_11Sep!$A$1:$V$1,0))</f>
        <v>18-thg 9-25</v>
      </c>
      <c r="L1319" s="20">
        <f t="array" ref="L1319">INDEX(manifest_11Sep!$A$1:$V$3202,MATCH($B1319,manifest_11Sep!$B$1:$B$3202,0),MATCH(A.Dep9SepList!L$1,manifest_11Sep!$A$1:$V$1,0))</f>
        <v>0.86458333333333337</v>
      </c>
      <c r="M1319" s="13" t="str">
        <f t="array" ref="M1319">INDEX(manifest_11Sep!$A$1:$V$3202,MATCH($B1319,manifest_11Sep!$B$1:$B$3202,0),MATCH(A.Dep9SepList!M$1,manifest_11Sep!$A$1:$V$1,0))</f>
        <v>ICN-T1</v>
      </c>
      <c r="N1319" s="13" t="str">
        <f t="array" ref="N1319">INDEX(manifest_11Sep!$A$1:$V$3202,MATCH($B1319,manifest_11Sep!$B$1:$B$3202,0),MATCH(A.Dep9SepList!N$1,manifest_11Sep!$A$1:$V$1,0))</f>
        <v>LOTTE</v>
      </c>
      <c r="O1319" s="31"/>
      <c r="P1319" s="20" t="e" cm="1" vm="1">
        <f t="array" aca="1" ref="P1319" ca="1">IF(J1319="","",_xlfn.XLOOKUP(J1319&amp;N1319,'A.Departure Grouping'!AQ:AQ&amp;'A.Departure Grouping'!AP:AP,'A.Departure Grouping'!AR:AR,"",0))</f>
        <v>#NAME?</v>
      </c>
      <c r="Q1319" s="13">
        <v>15262458</v>
      </c>
      <c r="R1319" s="13" t="s">
        <v>43</v>
      </c>
      <c r="S1319" s="13">
        <f t="array" ref="S1319">INDEX(manifest_11Sep!$A$1:$V$3202,MATCH($B1319,manifest_11Sep!$B$1:$B$3202,0),MATCH(A.Dep9SepList!S$1,manifest_11Sep!$A$1:$V$1,0))</f>
        <v>0</v>
      </c>
      <c r="T1319" s="17"/>
    </row>
    <row r="1320" spans="1:20">
      <c r="A1320" s="13" t="str">
        <f t="array" ref="A1320">INDEX(manifest_11Sep!$A$1:$V$3202,MATCH($B1320,manifest_11Sep!$B$1:$B$3202,0),MATCH(A.Dep9SepList!A$1,manifest_11Sep!$A$1:$V$1,0))</f>
        <v>A</v>
      </c>
      <c r="B1320" s="13" t="s">
        <v>3642</v>
      </c>
      <c r="C1320" s="13" t="str">
        <f t="array" ref="C1320">INDEX(manifest_11Sep!$A$1:$V$3202,MATCH($B1320,manifest_11Sep!$B$1:$B$3202,0),MATCH(A.Dep9SepList!C$1,manifest_11Sep!$A$1:$V$1,0))</f>
        <v>LDNTWH6NVS7</v>
      </c>
      <c r="D1320" s="13" t="str">
        <f t="array" ref="D1320">INDEX(manifest_11Sep!$A$1:$V$3202,MATCH($B1320,manifest_11Sep!$B$1:$B$3202,0),MATCH(A.Dep9SepList!D$1,manifest_11Sep!$A$1:$V$1,0))</f>
        <v>Female</v>
      </c>
      <c r="E1320" s="13" t="str">
        <f t="array" ref="E1320">INDEX(manifest_11Sep!$A$1:$V$3202,MATCH($B1320,manifest_11Sep!$B$1:$B$3202,0),MATCH(A.Dep9SepList!E$1,manifest_11Sep!$A$1:$V$1,0))</f>
        <v>Ene Comfort</v>
      </c>
      <c r="F1320" s="13" t="str">
        <f t="array" ref="F1320">INDEX(manifest_11Sep!$A$1:$V$3202,MATCH($B1320,manifest_11Sep!$B$1:$B$3202,0),MATCH(A.Dep9SepList!F$1,manifest_11Sep!$A$1:$V$1,0))</f>
        <v>Ochigbo</v>
      </c>
      <c r="G1320" s="13">
        <f t="array" ref="G1320">INDEX(manifest_11Sep!$A$1:$V$3202,MATCH($B1320,manifest_11Sep!$B$1:$B$3202,0),MATCH(A.Dep9SepList!G$1,manifest_11Sep!$A$1:$V$1,0))</f>
        <v>46</v>
      </c>
      <c r="H1320" s="13" t="str">
        <f t="array" ref="H1320">INDEX(manifest_11Sep!$A$1:$V$3202,MATCH($B1320,manifest_11Sep!$B$1:$B$3202,0),MATCH(A.Dep9SepList!H$1,manifest_11Sep!$A$1:$V$1,0))</f>
        <v>Olajumoke Seriki</v>
      </c>
      <c r="I1320" s="13" t="str">
        <f t="array" ref="I1320">INDEX(manifest_11Sep!$A$1:$V$3202,MATCH($B1320,manifest_11Sep!$B$1:$B$3202,0),MATCH(A.Dep9SepList!I$1,manifest_11Sep!$A$1:$V$1,0))</f>
        <v>WestJet</v>
      </c>
      <c r="J1320" s="13" t="str">
        <f t="array" ref="J1320">INDEX(manifest_11Sep!$A$1:$V$3202,MATCH($B1320,manifest_11Sep!$B$1:$B$3202,0),MATCH(A.Dep9SepList!J$1,manifest_11Sep!$A$1:$V$1,0))</f>
        <v>WS 87</v>
      </c>
      <c r="K1320" s="32" t="str">
        <f t="array" ref="K1320">INDEX(manifest_11Sep!$A$1:$V$3202,MATCH($B1320,manifest_11Sep!$B$1:$B$3202,0),MATCH(A.Dep9SepList!K$1,manifest_11Sep!$A$1:$V$1,0))</f>
        <v>18-thg 9-25</v>
      </c>
      <c r="L1320" s="20">
        <f t="array" ref="L1320">INDEX(manifest_11Sep!$A$1:$V$3202,MATCH($B1320,manifest_11Sep!$B$1:$B$3202,0),MATCH(A.Dep9SepList!L$1,manifest_11Sep!$A$1:$V$1,0))</f>
        <v>0.86458333333333337</v>
      </c>
      <c r="M1320" s="13" t="str">
        <f t="array" ref="M1320">INDEX(manifest_11Sep!$A$1:$V$3202,MATCH($B1320,manifest_11Sep!$B$1:$B$3202,0),MATCH(A.Dep9SepList!M$1,manifest_11Sep!$A$1:$V$1,0))</f>
        <v>ICN-T1</v>
      </c>
      <c r="N1320" s="13" t="str">
        <f t="array" ref="N1320">INDEX(manifest_11Sep!$A$1:$V$3202,MATCH($B1320,manifest_11Sep!$B$1:$B$3202,0),MATCH(A.Dep9SepList!N$1,manifest_11Sep!$A$1:$V$1,0))</f>
        <v>LOTTE</v>
      </c>
      <c r="O1320" s="31"/>
      <c r="P1320" s="20" t="e" cm="1" vm="1">
        <f t="array" aca="1" ref="P1320" ca="1">IF(J1320="","",_xlfn.XLOOKUP(J1320&amp;N1320,'A.Departure Grouping'!AQ:AQ&amp;'A.Departure Grouping'!AP:AP,'A.Departure Grouping'!AR:AR,"",0))</f>
        <v>#NAME?</v>
      </c>
      <c r="Q1320" s="13">
        <v>15262462</v>
      </c>
      <c r="R1320" s="13" t="s">
        <v>61</v>
      </c>
      <c r="S1320" s="13">
        <f t="array" ref="S1320">INDEX(manifest_11Sep!$A$1:$V$3202,MATCH($B1320,manifest_11Sep!$B$1:$B$3202,0),MATCH(A.Dep9SepList!S$1,manifest_11Sep!$A$1:$V$1,0))</f>
        <v>0</v>
      </c>
      <c r="T1320" s="17"/>
    </row>
    <row r="1321" spans="1:20">
      <c r="A1321" s="13" t="str">
        <f t="array" ref="A1321">INDEX(manifest_11Sep!$A$1:$V$3202,MATCH($B1321,manifest_11Sep!$B$1:$B$3202,0),MATCH(A.Dep9SepList!A$1,manifest_11Sep!$A$1:$V$1,0))</f>
        <v>A</v>
      </c>
      <c r="B1321" s="13" t="s">
        <v>3645</v>
      </c>
      <c r="C1321" s="13" t="str">
        <f t="array" ref="C1321">INDEX(manifest_11Sep!$A$1:$V$3202,MATCH($B1321,manifest_11Sep!$B$1:$B$3202,0),MATCH(A.Dep9SepList!C$1,manifest_11Sep!$A$1:$V$1,0))</f>
        <v>LDNTWH6NVS7</v>
      </c>
      <c r="D1321" s="13" t="str">
        <f t="array" ref="D1321">INDEX(manifest_11Sep!$A$1:$V$3202,MATCH($B1321,manifest_11Sep!$B$1:$B$3202,0),MATCH(A.Dep9SepList!D$1,manifest_11Sep!$A$1:$V$1,0))</f>
        <v>Female</v>
      </c>
      <c r="E1321" s="13" t="str">
        <f t="array" ref="E1321">INDEX(manifest_11Sep!$A$1:$V$3202,MATCH($B1321,manifest_11Sep!$B$1:$B$3202,0),MATCH(A.Dep9SepList!E$1,manifest_11Sep!$A$1:$V$1,0))</f>
        <v>Rahmat Abisoye</v>
      </c>
      <c r="F1321" s="13" t="str">
        <f t="array" ref="F1321">INDEX(manifest_11Sep!$A$1:$V$3202,MATCH($B1321,manifest_11Sep!$B$1:$B$3202,0),MATCH(A.Dep9SepList!F$1,manifest_11Sep!$A$1:$V$1,0))</f>
        <v>Hassan</v>
      </c>
      <c r="G1321" s="13">
        <f t="array" ref="G1321">INDEX(manifest_11Sep!$A$1:$V$3202,MATCH($B1321,manifest_11Sep!$B$1:$B$3202,0),MATCH(A.Dep9SepList!G$1,manifest_11Sep!$A$1:$V$1,0))</f>
        <v>35</v>
      </c>
      <c r="H1321" s="13" t="str">
        <f t="array" ref="H1321">INDEX(manifest_11Sep!$A$1:$V$3202,MATCH($B1321,manifest_11Sep!$B$1:$B$3202,0),MATCH(A.Dep9SepList!H$1,manifest_11Sep!$A$1:$V$1,0))</f>
        <v>Olajumoke Seriki</v>
      </c>
      <c r="I1321" s="13" t="str">
        <f t="array" ref="I1321">INDEX(manifest_11Sep!$A$1:$V$3202,MATCH($B1321,manifest_11Sep!$B$1:$B$3202,0),MATCH(A.Dep9SepList!I$1,manifest_11Sep!$A$1:$V$1,0))</f>
        <v>WestJet</v>
      </c>
      <c r="J1321" s="13" t="str">
        <f t="array" ref="J1321">INDEX(manifest_11Sep!$A$1:$V$3202,MATCH($B1321,manifest_11Sep!$B$1:$B$3202,0),MATCH(A.Dep9SepList!J$1,manifest_11Sep!$A$1:$V$1,0))</f>
        <v>WS 87</v>
      </c>
      <c r="K1321" s="32" t="str">
        <f t="array" ref="K1321">INDEX(manifest_11Sep!$A$1:$V$3202,MATCH($B1321,manifest_11Sep!$B$1:$B$3202,0),MATCH(A.Dep9SepList!K$1,manifest_11Sep!$A$1:$V$1,0))</f>
        <v>18-thg 9-25</v>
      </c>
      <c r="L1321" s="20">
        <f t="array" ref="L1321">INDEX(manifest_11Sep!$A$1:$V$3202,MATCH($B1321,manifest_11Sep!$B$1:$B$3202,0),MATCH(A.Dep9SepList!L$1,manifest_11Sep!$A$1:$V$1,0))</f>
        <v>0.86458333333333337</v>
      </c>
      <c r="M1321" s="13" t="str">
        <f t="array" ref="M1321">INDEX(manifest_11Sep!$A$1:$V$3202,MATCH($B1321,manifest_11Sep!$B$1:$B$3202,0),MATCH(A.Dep9SepList!M$1,manifest_11Sep!$A$1:$V$1,0))</f>
        <v>ICN-T1</v>
      </c>
      <c r="N1321" s="13" t="str">
        <f t="array" ref="N1321">INDEX(manifest_11Sep!$A$1:$V$3202,MATCH($B1321,manifest_11Sep!$B$1:$B$3202,0),MATCH(A.Dep9SepList!N$1,manifest_11Sep!$A$1:$V$1,0))</f>
        <v>LOTTE</v>
      </c>
      <c r="O1321" s="31"/>
      <c r="P1321" s="20" t="e" cm="1" vm="1">
        <f t="array" aca="1" ref="P1321" ca="1">IF(J1321="","",_xlfn.XLOOKUP(J1321&amp;N1321,'A.Departure Grouping'!AQ:AQ&amp;'A.Departure Grouping'!AP:AP,'A.Departure Grouping'!AR:AR,"",0))</f>
        <v>#NAME?</v>
      </c>
      <c r="Q1321" s="13">
        <v>15262462</v>
      </c>
      <c r="R1321" s="13" t="s">
        <v>61</v>
      </c>
      <c r="S1321" s="13">
        <f t="array" ref="S1321">INDEX(manifest_11Sep!$A$1:$V$3202,MATCH($B1321,manifest_11Sep!$B$1:$B$3202,0),MATCH(A.Dep9SepList!S$1,manifest_11Sep!$A$1:$V$1,0))</f>
        <v>0</v>
      </c>
      <c r="T1321" s="17"/>
    </row>
    <row r="1322" spans="1:20">
      <c r="A1322" s="13" t="str">
        <f t="array" ref="A1322">INDEX(manifest_11Sep!$A$1:$V$3202,MATCH($B1322,manifest_11Sep!$B$1:$B$3202,0),MATCH(A.Dep9SepList!A$1,manifest_11Sep!$A$1:$V$1,0))</f>
        <v>A</v>
      </c>
      <c r="B1322" s="13" t="s">
        <v>3648</v>
      </c>
      <c r="C1322" s="13" t="str">
        <f t="array" ref="C1322">INDEX(manifest_11Sep!$A$1:$V$3202,MATCH($B1322,manifest_11Sep!$B$1:$B$3202,0),MATCH(A.Dep9SepList!C$1,manifest_11Sep!$A$1:$V$1,0))</f>
        <v>MZN6SQWKWK5</v>
      </c>
      <c r="D1322" s="13" t="str">
        <f t="array" ref="D1322">INDEX(manifest_11Sep!$A$1:$V$3202,MATCH($B1322,manifest_11Sep!$B$1:$B$3202,0),MATCH(A.Dep9SepList!D$1,manifest_11Sep!$A$1:$V$1,0))</f>
        <v>Female</v>
      </c>
      <c r="E1322" s="13" t="str">
        <f t="array" ref="E1322">INDEX(manifest_11Sep!$A$1:$V$3202,MATCH($B1322,manifest_11Sep!$B$1:$B$3202,0),MATCH(A.Dep9SepList!E$1,manifest_11Sep!$A$1:$V$1,0))</f>
        <v>Joy</v>
      </c>
      <c r="F1322" s="13" t="str">
        <f t="array" ref="F1322">INDEX(manifest_11Sep!$A$1:$V$3202,MATCH($B1322,manifest_11Sep!$B$1:$B$3202,0),MATCH(A.Dep9SepList!F$1,manifest_11Sep!$A$1:$V$1,0))</f>
        <v>Enang</v>
      </c>
      <c r="G1322" s="13">
        <f t="array" ref="G1322">INDEX(manifest_11Sep!$A$1:$V$3202,MATCH($B1322,manifest_11Sep!$B$1:$B$3202,0),MATCH(A.Dep9SepList!G$1,manifest_11Sep!$A$1:$V$1,0))</f>
        <v>48</v>
      </c>
      <c r="H1322" s="13" t="str">
        <f t="array" ref="H1322">INDEX(manifest_11Sep!$A$1:$V$3202,MATCH($B1322,manifest_11Sep!$B$1:$B$3202,0),MATCH(A.Dep9SepList!H$1,manifest_11Sep!$A$1:$V$1,0))</f>
        <v>Olajumoke Seriki</v>
      </c>
      <c r="I1322" s="13" t="str">
        <f t="array" ref="I1322">INDEX(manifest_11Sep!$A$1:$V$3202,MATCH($B1322,manifest_11Sep!$B$1:$B$3202,0),MATCH(A.Dep9SepList!I$1,manifest_11Sep!$A$1:$V$1,0))</f>
        <v>WestJet</v>
      </c>
      <c r="J1322" s="13" t="str">
        <f t="array" ref="J1322">INDEX(manifest_11Sep!$A$1:$V$3202,MATCH($B1322,manifest_11Sep!$B$1:$B$3202,0),MATCH(A.Dep9SepList!J$1,manifest_11Sep!$A$1:$V$1,0))</f>
        <v>WS 87</v>
      </c>
      <c r="K1322" s="32" t="str">
        <f t="array" ref="K1322">INDEX(manifest_11Sep!$A$1:$V$3202,MATCH($B1322,manifest_11Sep!$B$1:$B$3202,0),MATCH(A.Dep9SepList!K$1,manifest_11Sep!$A$1:$V$1,0))</f>
        <v>18-thg 9-25</v>
      </c>
      <c r="L1322" s="20">
        <f t="array" ref="L1322">INDEX(manifest_11Sep!$A$1:$V$3202,MATCH($B1322,manifest_11Sep!$B$1:$B$3202,0),MATCH(A.Dep9SepList!L$1,manifest_11Sep!$A$1:$V$1,0))</f>
        <v>0.86458333333333337</v>
      </c>
      <c r="M1322" s="13" t="str">
        <f t="array" ref="M1322">INDEX(manifest_11Sep!$A$1:$V$3202,MATCH($B1322,manifest_11Sep!$B$1:$B$3202,0),MATCH(A.Dep9SepList!M$1,manifest_11Sep!$A$1:$V$1,0))</f>
        <v>ICN-T1</v>
      </c>
      <c r="N1322" s="13" t="str">
        <f t="array" ref="N1322">INDEX(manifest_11Sep!$A$1:$V$3202,MATCH($B1322,manifest_11Sep!$B$1:$B$3202,0),MATCH(A.Dep9SepList!N$1,manifest_11Sep!$A$1:$V$1,0))</f>
        <v>LOTTE</v>
      </c>
      <c r="O1322" s="31"/>
      <c r="P1322" s="20" t="e" cm="1" vm="1">
        <f t="array" aca="1" ref="P1322" ca="1">IF(J1322="","",_xlfn.XLOOKUP(J1322&amp;N1322,'A.Departure Grouping'!AQ:AQ&amp;'A.Departure Grouping'!AP:AP,'A.Departure Grouping'!AR:AR,"",0))</f>
        <v>#NAME?</v>
      </c>
      <c r="Q1322" s="13">
        <v>15262463</v>
      </c>
      <c r="R1322" s="13" t="s">
        <v>43</v>
      </c>
      <c r="S1322" s="13">
        <f t="array" ref="S1322">INDEX(manifest_11Sep!$A$1:$V$3202,MATCH($B1322,manifest_11Sep!$B$1:$B$3202,0),MATCH(A.Dep9SepList!S$1,manifest_11Sep!$A$1:$V$1,0))</f>
        <v>0</v>
      </c>
      <c r="T1322" s="13"/>
    </row>
    <row r="1323" spans="1:20">
      <c r="A1323" s="13" t="str">
        <f t="array" ref="A1323">INDEX(manifest_11Sep!$A$1:$V$3202,MATCH($B1323,manifest_11Sep!$B$1:$B$3202,0),MATCH(A.Dep9SepList!A$1,manifest_11Sep!$A$1:$V$1,0))</f>
        <v>A</v>
      </c>
      <c r="B1323" s="13" t="s">
        <v>3654</v>
      </c>
      <c r="C1323" s="13" t="str">
        <f t="array" ref="C1323">INDEX(manifest_11Sep!$A$1:$V$3202,MATCH($B1323,manifest_11Sep!$B$1:$B$3202,0),MATCH(A.Dep9SepList!C$1,manifest_11Sep!$A$1:$V$1,0))</f>
        <v>4CNS4TKSHJ7</v>
      </c>
      <c r="D1323" s="13" t="str">
        <f t="array" ref="D1323">INDEX(manifest_11Sep!$A$1:$V$3202,MATCH($B1323,manifest_11Sep!$B$1:$B$3202,0),MATCH(A.Dep9SepList!D$1,manifest_11Sep!$A$1:$V$1,0))</f>
        <v>Female</v>
      </c>
      <c r="E1323" s="13" t="str">
        <f t="array" ref="E1323">INDEX(manifest_11Sep!$A$1:$V$3202,MATCH($B1323,manifest_11Sep!$B$1:$B$3202,0),MATCH(A.Dep9SepList!E$1,manifest_11Sep!$A$1:$V$1,0))</f>
        <v>Olajumoke Sherifat</v>
      </c>
      <c r="F1323" s="13" t="str">
        <f t="array" ref="F1323">INDEX(manifest_11Sep!$A$1:$V$3202,MATCH($B1323,manifest_11Sep!$B$1:$B$3202,0),MATCH(A.Dep9SepList!F$1,manifest_11Sep!$A$1:$V$1,0))</f>
        <v>Seriki</v>
      </c>
      <c r="G1323" s="13">
        <f t="array" ref="G1323">INDEX(manifest_11Sep!$A$1:$V$3202,MATCH($B1323,manifest_11Sep!$B$1:$B$3202,0),MATCH(A.Dep9SepList!G$1,manifest_11Sep!$A$1:$V$1,0))</f>
        <v>59</v>
      </c>
      <c r="H1323" s="13" t="str">
        <f t="array" ref="H1323">INDEX(manifest_11Sep!$A$1:$V$3202,MATCH($B1323,manifest_11Sep!$B$1:$B$3202,0),MATCH(A.Dep9SepList!H$1,manifest_11Sep!$A$1:$V$1,0))</f>
        <v>Olajumoke Seriki</v>
      </c>
      <c r="I1323" s="13" t="str">
        <f t="array" ref="I1323">INDEX(manifest_11Sep!$A$1:$V$3202,MATCH($B1323,manifest_11Sep!$B$1:$B$3202,0),MATCH(A.Dep9SepList!I$1,manifest_11Sep!$A$1:$V$1,0))</f>
        <v>WestJet</v>
      </c>
      <c r="J1323" s="13" t="str">
        <f t="array" ref="J1323">INDEX(manifest_11Sep!$A$1:$V$3202,MATCH($B1323,manifest_11Sep!$B$1:$B$3202,0),MATCH(A.Dep9SepList!J$1,manifest_11Sep!$A$1:$V$1,0))</f>
        <v>WS 87</v>
      </c>
      <c r="K1323" s="32" t="str">
        <f t="array" ref="K1323">INDEX(manifest_11Sep!$A$1:$V$3202,MATCH($B1323,manifest_11Sep!$B$1:$B$3202,0),MATCH(A.Dep9SepList!K$1,manifest_11Sep!$A$1:$V$1,0))</f>
        <v>18-thg 9-25</v>
      </c>
      <c r="L1323" s="20">
        <f t="array" ref="L1323">INDEX(manifest_11Sep!$A$1:$V$3202,MATCH($B1323,manifest_11Sep!$B$1:$B$3202,0),MATCH(A.Dep9SepList!L$1,manifest_11Sep!$A$1:$V$1,0))</f>
        <v>0.86458333333333337</v>
      </c>
      <c r="M1323" s="13" t="str">
        <f t="array" ref="M1323">INDEX(manifest_11Sep!$A$1:$V$3202,MATCH($B1323,manifest_11Sep!$B$1:$B$3202,0),MATCH(A.Dep9SepList!M$1,manifest_11Sep!$A$1:$V$1,0))</f>
        <v>ICN-T1</v>
      </c>
      <c r="N1323" s="13" t="str">
        <f t="array" ref="N1323">INDEX(manifest_11Sep!$A$1:$V$3202,MATCH($B1323,manifest_11Sep!$B$1:$B$3202,0),MATCH(A.Dep9SepList!N$1,manifest_11Sep!$A$1:$V$1,0))</f>
        <v>LOTTE</v>
      </c>
      <c r="O1323" s="31"/>
      <c r="P1323" s="20" t="e" cm="1" vm="1">
        <f t="array" aca="1" ref="P1323" ca="1">IF(J1323="","",_xlfn.XLOOKUP(J1323&amp;N1323,'A.Departure Grouping'!AQ:AQ&amp;'A.Departure Grouping'!AP:AP,'A.Departure Grouping'!AR:AR,"",0))</f>
        <v>#NAME?</v>
      </c>
      <c r="Q1323" s="13">
        <v>15262464</v>
      </c>
      <c r="R1323" s="13" t="s">
        <v>43</v>
      </c>
      <c r="S1323" s="13">
        <f t="array" ref="S1323">INDEX(manifest_11Sep!$A$1:$V$3202,MATCH($B1323,manifest_11Sep!$B$1:$B$3202,0),MATCH(A.Dep9SepList!S$1,manifest_11Sep!$A$1:$V$1,0))</f>
        <v>0</v>
      </c>
      <c r="T1323" s="17"/>
    </row>
    <row r="1324" spans="1:20">
      <c r="A1324" s="13" t="str">
        <f t="array" ref="A1324">INDEX(manifest_11Sep!$A$1:$V$3202,MATCH($B1324,manifest_11Sep!$B$1:$B$3202,0),MATCH(A.Dep9SepList!A$1,manifest_11Sep!$A$1:$V$1,0))</f>
        <v>A</v>
      </c>
      <c r="B1324" s="13" t="s">
        <v>3658</v>
      </c>
      <c r="C1324" s="13" t="str">
        <f t="array" ref="C1324">INDEX(manifest_11Sep!$A$1:$V$3202,MATCH($B1324,manifest_11Sep!$B$1:$B$3202,0),MATCH(A.Dep9SepList!C$1,manifest_11Sep!$A$1:$V$1,0))</f>
        <v>4CNS4TKSHJ7</v>
      </c>
      <c r="D1324" s="13" t="str">
        <f t="array" ref="D1324">INDEX(manifest_11Sep!$A$1:$V$3202,MATCH($B1324,manifest_11Sep!$B$1:$B$3202,0),MATCH(A.Dep9SepList!D$1,manifest_11Sep!$A$1:$V$1,0))</f>
        <v>Male</v>
      </c>
      <c r="E1324" s="13" t="str">
        <f t="array" ref="E1324">INDEX(manifest_11Sep!$A$1:$V$3202,MATCH($B1324,manifest_11Sep!$B$1:$B$3202,0),MATCH(A.Dep9SepList!E$1,manifest_11Sep!$A$1:$V$1,0))</f>
        <v>Waheed Akanni</v>
      </c>
      <c r="F1324" s="13" t="str">
        <f t="array" ref="F1324">INDEX(manifest_11Sep!$A$1:$V$3202,MATCH($B1324,manifest_11Sep!$B$1:$B$3202,0),MATCH(A.Dep9SepList!F$1,manifest_11Sep!$A$1:$V$1,0))</f>
        <v>Seriki</v>
      </c>
      <c r="G1324" s="13">
        <f t="array" ref="G1324">INDEX(manifest_11Sep!$A$1:$V$3202,MATCH($B1324,manifest_11Sep!$B$1:$B$3202,0),MATCH(A.Dep9SepList!G$1,manifest_11Sep!$A$1:$V$1,0))</f>
        <v>61</v>
      </c>
      <c r="H1324" s="13" t="str">
        <f t="array" ref="H1324">INDEX(manifest_11Sep!$A$1:$V$3202,MATCH($B1324,manifest_11Sep!$B$1:$B$3202,0),MATCH(A.Dep9SepList!H$1,manifest_11Sep!$A$1:$V$1,0))</f>
        <v>Olajumoke Seriki</v>
      </c>
      <c r="I1324" s="13" t="str">
        <f t="array" ref="I1324">INDEX(manifest_11Sep!$A$1:$V$3202,MATCH($B1324,manifest_11Sep!$B$1:$B$3202,0),MATCH(A.Dep9SepList!I$1,manifest_11Sep!$A$1:$V$1,0))</f>
        <v>WestJet</v>
      </c>
      <c r="J1324" s="13" t="str">
        <f t="array" ref="J1324">INDEX(manifest_11Sep!$A$1:$V$3202,MATCH($B1324,manifest_11Sep!$B$1:$B$3202,0),MATCH(A.Dep9SepList!J$1,manifest_11Sep!$A$1:$V$1,0))</f>
        <v>WS 87</v>
      </c>
      <c r="K1324" s="32" t="str">
        <f t="array" ref="K1324">INDEX(manifest_11Sep!$A$1:$V$3202,MATCH($B1324,manifest_11Sep!$B$1:$B$3202,0),MATCH(A.Dep9SepList!K$1,manifest_11Sep!$A$1:$V$1,0))</f>
        <v>18-thg 9-25</v>
      </c>
      <c r="L1324" s="20">
        <f t="array" ref="L1324">INDEX(manifest_11Sep!$A$1:$V$3202,MATCH($B1324,manifest_11Sep!$B$1:$B$3202,0),MATCH(A.Dep9SepList!L$1,manifest_11Sep!$A$1:$V$1,0))</f>
        <v>0.86458333333333337</v>
      </c>
      <c r="M1324" s="13" t="str">
        <f t="array" ref="M1324">INDEX(manifest_11Sep!$A$1:$V$3202,MATCH($B1324,manifest_11Sep!$B$1:$B$3202,0),MATCH(A.Dep9SepList!M$1,manifest_11Sep!$A$1:$V$1,0))</f>
        <v>ICN-T1</v>
      </c>
      <c r="N1324" s="13" t="str">
        <f t="array" ref="N1324">INDEX(manifest_11Sep!$A$1:$V$3202,MATCH($B1324,manifest_11Sep!$B$1:$B$3202,0),MATCH(A.Dep9SepList!N$1,manifest_11Sep!$A$1:$V$1,0))</f>
        <v>LOTTE</v>
      </c>
      <c r="O1324" s="31"/>
      <c r="P1324" s="20" t="e" cm="1" vm="1">
        <f t="array" aca="1" ref="P1324" ca="1">IF(J1324="","",_xlfn.XLOOKUP(J1324&amp;N1324,'A.Departure Grouping'!AQ:AQ&amp;'A.Departure Grouping'!AP:AP,'A.Departure Grouping'!AR:AR,"",0))</f>
        <v>#NAME?</v>
      </c>
      <c r="Q1324" s="13">
        <v>15262464</v>
      </c>
      <c r="R1324" s="13" t="s">
        <v>43</v>
      </c>
      <c r="S1324" s="13">
        <f t="array" ref="S1324">INDEX(manifest_11Sep!$A$1:$V$3202,MATCH($B1324,manifest_11Sep!$B$1:$B$3202,0),MATCH(A.Dep9SepList!S$1,manifest_11Sep!$A$1:$V$1,0))</f>
        <v>0</v>
      </c>
      <c r="T1324" s="17"/>
    </row>
    <row r="1325" spans="1:20">
      <c r="A1325" s="13" t="str">
        <f t="array" ref="A1325">INDEX(manifest_11Sep!$A$1:$V$3202,MATCH($B1325,manifest_11Sep!$B$1:$B$3202,0),MATCH(A.Dep9SepList!A$1,manifest_11Sep!$A$1:$V$1,0))</f>
        <v>A</v>
      </c>
      <c r="B1325" s="13" t="s">
        <v>3697</v>
      </c>
      <c r="C1325" s="13" t="str">
        <f t="array" ref="C1325">INDEX(manifest_11Sep!$A$1:$V$3202,MATCH($B1325,manifest_11Sep!$B$1:$B$3202,0),MATCH(A.Dep9SepList!C$1,manifest_11Sep!$A$1:$V$1,0))</f>
        <v>4SNZGXXSS69</v>
      </c>
      <c r="D1325" s="13" t="str">
        <f t="array" ref="D1325">INDEX(manifest_11Sep!$A$1:$V$3202,MATCH($B1325,manifest_11Sep!$B$1:$B$3202,0),MATCH(A.Dep9SepList!D$1,manifest_11Sep!$A$1:$V$1,0))</f>
        <v>Male</v>
      </c>
      <c r="E1325" s="13" t="str">
        <f t="array" ref="E1325">INDEX(manifest_11Sep!$A$1:$V$3202,MATCH($B1325,manifest_11Sep!$B$1:$B$3202,0),MATCH(A.Dep9SepList!E$1,manifest_11Sep!$A$1:$V$1,0))</f>
        <v>Victor Ifegwu</v>
      </c>
      <c r="F1325" s="13" t="str">
        <f t="array" ref="F1325">INDEX(manifest_11Sep!$A$1:$V$3202,MATCH($B1325,manifest_11Sep!$B$1:$B$3202,0),MATCH(A.Dep9SepList!F$1,manifest_11Sep!$A$1:$V$1,0))</f>
        <v>Eziyi</v>
      </c>
      <c r="G1325" s="13">
        <f t="array" ref="G1325">INDEX(manifest_11Sep!$A$1:$V$3202,MATCH($B1325,manifest_11Sep!$B$1:$B$3202,0),MATCH(A.Dep9SepList!G$1,manifest_11Sep!$A$1:$V$1,0))</f>
        <v>37</v>
      </c>
      <c r="H1325" s="13" t="str">
        <f t="array" ref="H1325">INDEX(manifest_11Sep!$A$1:$V$3202,MATCH($B1325,manifest_11Sep!$B$1:$B$3202,0),MATCH(A.Dep9SepList!H$1,manifest_11Sep!$A$1:$V$1,0))</f>
        <v>Oluwasegun Makinde</v>
      </c>
      <c r="I1325" s="13" t="str">
        <f t="array" ref="I1325">INDEX(manifest_11Sep!$A$1:$V$3202,MATCH($B1325,manifest_11Sep!$B$1:$B$3202,0),MATCH(A.Dep9SepList!I$1,manifest_11Sep!$A$1:$V$1,0))</f>
        <v>WestJet</v>
      </c>
      <c r="J1325" s="13" t="str">
        <f t="array" ref="J1325">INDEX(manifest_11Sep!$A$1:$V$3202,MATCH($B1325,manifest_11Sep!$B$1:$B$3202,0),MATCH(A.Dep9SepList!J$1,manifest_11Sep!$A$1:$V$1,0))</f>
        <v>WS 87</v>
      </c>
      <c r="K1325" s="32" t="str">
        <f t="array" ref="K1325">INDEX(manifest_11Sep!$A$1:$V$3202,MATCH($B1325,manifest_11Sep!$B$1:$B$3202,0),MATCH(A.Dep9SepList!K$1,manifest_11Sep!$A$1:$V$1,0))</f>
        <v>18-thg 9-25</v>
      </c>
      <c r="L1325" s="20">
        <f t="array" ref="L1325">INDEX(manifest_11Sep!$A$1:$V$3202,MATCH($B1325,manifest_11Sep!$B$1:$B$3202,0),MATCH(A.Dep9SepList!L$1,manifest_11Sep!$A$1:$V$1,0))</f>
        <v>0.86458333333333337</v>
      </c>
      <c r="M1325" s="13" t="str">
        <f t="array" ref="M1325">INDEX(manifest_11Sep!$A$1:$V$3202,MATCH($B1325,manifest_11Sep!$B$1:$B$3202,0),MATCH(A.Dep9SepList!M$1,manifest_11Sep!$A$1:$V$1,0))</f>
        <v>ICN-T1</v>
      </c>
      <c r="N1325" s="13" t="str">
        <f t="array" ref="N1325">INDEX(manifest_11Sep!$A$1:$V$3202,MATCH($B1325,manifest_11Sep!$B$1:$B$3202,0),MATCH(A.Dep9SepList!N$1,manifest_11Sep!$A$1:$V$1,0))</f>
        <v>LOTTE</v>
      </c>
      <c r="O1325" s="31"/>
      <c r="P1325" s="20" t="e" cm="1" vm="1">
        <f t="array" aca="1" ref="P1325" ca="1">IF(J1325="","",_xlfn.XLOOKUP(J1325&amp;N1325,'A.Departure Grouping'!AQ:AQ&amp;'A.Departure Grouping'!AP:AP,'A.Departure Grouping'!AR:AR,"",0))</f>
        <v>#NAME?</v>
      </c>
      <c r="Q1325" s="13">
        <v>15262471</v>
      </c>
      <c r="R1325" s="13" t="s">
        <v>43</v>
      </c>
      <c r="S1325" s="13">
        <f t="array" ref="S1325">INDEX(manifest_11Sep!$A$1:$V$3202,MATCH($B1325,manifest_11Sep!$B$1:$B$3202,0),MATCH(A.Dep9SepList!S$1,manifest_11Sep!$A$1:$V$1,0))</f>
        <v>0</v>
      </c>
      <c r="T1325" s="17"/>
    </row>
    <row r="1326" spans="1:20">
      <c r="A1326" s="13" t="str">
        <f t="array" ref="A1326">INDEX(manifest_11Sep!$A$1:$V$3202,MATCH($B1326,manifest_11Sep!$B$1:$B$3202,0),MATCH(A.Dep9SepList!A$1,manifest_11Sep!$A$1:$V$1,0))</f>
        <v>A</v>
      </c>
      <c r="B1326" s="13" t="s">
        <v>3700</v>
      </c>
      <c r="C1326" s="13" t="str">
        <f t="array" ref="C1326">INDEX(manifest_11Sep!$A$1:$V$3202,MATCH($B1326,manifest_11Sep!$B$1:$B$3202,0),MATCH(A.Dep9SepList!C$1,manifest_11Sep!$A$1:$V$1,0))</f>
        <v>4SNZGXXSS69</v>
      </c>
      <c r="D1326" s="13" t="str">
        <f t="array" ref="D1326">INDEX(manifest_11Sep!$A$1:$V$3202,MATCH($B1326,manifest_11Sep!$B$1:$B$3202,0),MATCH(A.Dep9SepList!D$1,manifest_11Sep!$A$1:$V$1,0))</f>
        <v>Female</v>
      </c>
      <c r="E1326" s="13" t="str">
        <f t="array" ref="E1326">INDEX(manifest_11Sep!$A$1:$V$3202,MATCH($B1326,manifest_11Sep!$B$1:$B$3202,0),MATCH(A.Dep9SepList!E$1,manifest_11Sep!$A$1:$V$1,0))</f>
        <v>Ure Kalu</v>
      </c>
      <c r="F1326" s="13" t="str">
        <f t="array" ref="F1326">INDEX(manifest_11Sep!$A$1:$V$3202,MATCH($B1326,manifest_11Sep!$B$1:$B$3202,0),MATCH(A.Dep9SepList!F$1,manifest_11Sep!$A$1:$V$1,0))</f>
        <v>Eziyi</v>
      </c>
      <c r="G1326" s="13">
        <f t="array" ref="G1326">INDEX(manifest_11Sep!$A$1:$V$3202,MATCH($B1326,manifest_11Sep!$B$1:$B$3202,0),MATCH(A.Dep9SepList!G$1,manifest_11Sep!$A$1:$V$1,0))</f>
        <v>32</v>
      </c>
      <c r="H1326" s="13" t="str">
        <f t="array" ref="H1326">INDEX(manifest_11Sep!$A$1:$V$3202,MATCH($B1326,manifest_11Sep!$B$1:$B$3202,0),MATCH(A.Dep9SepList!H$1,manifest_11Sep!$A$1:$V$1,0))</f>
        <v>Oluwasegun Makinde</v>
      </c>
      <c r="I1326" s="13" t="str">
        <f t="array" ref="I1326">INDEX(manifest_11Sep!$A$1:$V$3202,MATCH($B1326,manifest_11Sep!$B$1:$B$3202,0),MATCH(A.Dep9SepList!I$1,manifest_11Sep!$A$1:$V$1,0))</f>
        <v>WestJet</v>
      </c>
      <c r="J1326" s="13" t="str">
        <f t="array" ref="J1326">INDEX(manifest_11Sep!$A$1:$V$3202,MATCH($B1326,manifest_11Sep!$B$1:$B$3202,0),MATCH(A.Dep9SepList!J$1,manifest_11Sep!$A$1:$V$1,0))</f>
        <v>WS 87</v>
      </c>
      <c r="K1326" s="32" t="str">
        <f t="array" ref="K1326">INDEX(manifest_11Sep!$A$1:$V$3202,MATCH($B1326,manifest_11Sep!$B$1:$B$3202,0),MATCH(A.Dep9SepList!K$1,manifest_11Sep!$A$1:$V$1,0))</f>
        <v>18-thg 9-25</v>
      </c>
      <c r="L1326" s="20">
        <f t="array" ref="L1326">INDEX(manifest_11Sep!$A$1:$V$3202,MATCH($B1326,manifest_11Sep!$B$1:$B$3202,0),MATCH(A.Dep9SepList!L$1,manifest_11Sep!$A$1:$V$1,0))</f>
        <v>0.86458333333333337</v>
      </c>
      <c r="M1326" s="13" t="str">
        <f t="array" ref="M1326">INDEX(manifest_11Sep!$A$1:$V$3202,MATCH($B1326,manifest_11Sep!$B$1:$B$3202,0),MATCH(A.Dep9SepList!M$1,manifest_11Sep!$A$1:$V$1,0))</f>
        <v>ICN-T1</v>
      </c>
      <c r="N1326" s="13" t="str">
        <f t="array" ref="N1326">INDEX(manifest_11Sep!$A$1:$V$3202,MATCH($B1326,manifest_11Sep!$B$1:$B$3202,0),MATCH(A.Dep9SepList!N$1,manifest_11Sep!$A$1:$V$1,0))</f>
        <v>LOTTE</v>
      </c>
      <c r="O1326" s="31"/>
      <c r="P1326" s="20" t="e" cm="1" vm="1">
        <f t="array" aca="1" ref="P1326" ca="1">IF(J1326="","",_xlfn.XLOOKUP(J1326&amp;N1326,'A.Departure Grouping'!AQ:AQ&amp;'A.Departure Grouping'!AP:AP,'A.Departure Grouping'!AR:AR,"",0))</f>
        <v>#NAME?</v>
      </c>
      <c r="Q1326" s="13">
        <v>15262471</v>
      </c>
      <c r="R1326" s="13" t="s">
        <v>43</v>
      </c>
      <c r="S1326" s="13">
        <f t="array" ref="S1326">INDEX(manifest_11Sep!$A$1:$V$3202,MATCH($B1326,manifest_11Sep!$B$1:$B$3202,0),MATCH(A.Dep9SepList!S$1,manifest_11Sep!$A$1:$V$1,0))</f>
        <v>0</v>
      </c>
      <c r="T1326" s="17"/>
    </row>
    <row r="1327" spans="1:20">
      <c r="A1327" s="13" t="str">
        <f t="array" ref="A1327">INDEX(manifest_11Sep!$A$1:$V$3202,MATCH($B1327,manifest_11Sep!$B$1:$B$3202,0),MATCH(A.Dep9SepList!A$1,manifest_11Sep!$A$1:$V$1,0))</f>
        <v>A</v>
      </c>
      <c r="B1327" s="13" t="s">
        <v>3812</v>
      </c>
      <c r="C1327" s="13" t="str">
        <f t="array" ref="C1327">INDEX(manifest_11Sep!$A$1:$V$3202,MATCH($B1327,manifest_11Sep!$B$1:$B$3202,0),MATCH(A.Dep9SepList!C$1,manifest_11Sep!$A$1:$V$1,0))</f>
        <v>FMNQVXYVJDB</v>
      </c>
      <c r="D1327" s="13" t="str">
        <f t="array" ref="D1327">INDEX(manifest_11Sep!$A$1:$V$3202,MATCH($B1327,manifest_11Sep!$B$1:$B$3202,0),MATCH(A.Dep9SepList!D$1,manifest_11Sep!$A$1:$V$1,0))</f>
        <v>Female</v>
      </c>
      <c r="E1327" s="13" t="str">
        <f t="array" ref="E1327">INDEX(manifest_11Sep!$A$1:$V$3202,MATCH($B1327,manifest_11Sep!$B$1:$B$3202,0),MATCH(A.Dep9SepList!E$1,manifest_11Sep!$A$1:$V$1,0))</f>
        <v>Alicia</v>
      </c>
      <c r="F1327" s="13" t="str">
        <f t="array" ref="F1327">INDEX(manifest_11Sep!$A$1:$V$3202,MATCH($B1327,manifest_11Sep!$B$1:$B$3202,0),MATCH(A.Dep9SepList!F$1,manifest_11Sep!$A$1:$V$1,0))</f>
        <v>Ngalot</v>
      </c>
      <c r="G1327" s="13">
        <f t="array" ref="G1327">INDEX(manifest_11Sep!$A$1:$V$3202,MATCH($B1327,manifest_11Sep!$B$1:$B$3202,0),MATCH(A.Dep9SepList!G$1,manifest_11Sep!$A$1:$V$1,0))</f>
        <v>64</v>
      </c>
      <c r="H1327" s="13" t="str">
        <f t="array" ref="H1327">INDEX(manifest_11Sep!$A$1:$V$3202,MATCH($B1327,manifest_11Sep!$B$1:$B$3202,0),MATCH(A.Dep9SepList!H$1,manifest_11Sep!$A$1:$V$1,0))</f>
        <v>Que Yazdani</v>
      </c>
      <c r="I1327" s="13" t="str">
        <f t="array" ref="I1327">INDEX(manifest_11Sep!$A$1:$V$3202,MATCH($B1327,manifest_11Sep!$B$1:$B$3202,0),MATCH(A.Dep9SepList!I$1,manifest_11Sep!$A$1:$V$1,0))</f>
        <v>WestJet</v>
      </c>
      <c r="J1327" s="13" t="str">
        <f t="array" ref="J1327">INDEX(manifest_11Sep!$A$1:$V$3202,MATCH($B1327,manifest_11Sep!$B$1:$B$3202,0),MATCH(A.Dep9SepList!J$1,manifest_11Sep!$A$1:$V$1,0))</f>
        <v>WS 87</v>
      </c>
      <c r="K1327" s="32" t="str">
        <f t="array" ref="K1327">INDEX(manifest_11Sep!$A$1:$V$3202,MATCH($B1327,manifest_11Sep!$B$1:$B$3202,0),MATCH(A.Dep9SepList!K$1,manifest_11Sep!$A$1:$V$1,0))</f>
        <v>18-thg 9-25</v>
      </c>
      <c r="L1327" s="20">
        <f t="array" ref="L1327">INDEX(manifest_11Sep!$A$1:$V$3202,MATCH($B1327,manifest_11Sep!$B$1:$B$3202,0),MATCH(A.Dep9SepList!L$1,manifest_11Sep!$A$1:$V$1,0))</f>
        <v>0.86458333333333337</v>
      </c>
      <c r="M1327" s="13" t="str">
        <f t="array" ref="M1327">INDEX(manifest_11Sep!$A$1:$V$3202,MATCH($B1327,manifest_11Sep!$B$1:$B$3202,0),MATCH(A.Dep9SepList!M$1,manifest_11Sep!$A$1:$V$1,0))</f>
        <v>ICN-T1</v>
      </c>
      <c r="N1327" s="13" t="str">
        <f t="array" ref="N1327">INDEX(manifest_11Sep!$A$1:$V$3202,MATCH($B1327,manifest_11Sep!$B$1:$B$3202,0),MATCH(A.Dep9SepList!N$1,manifest_11Sep!$A$1:$V$1,0))</f>
        <v>LOTTE</v>
      </c>
      <c r="O1327" s="31"/>
      <c r="P1327" s="20" t="e" cm="1" vm="1">
        <f t="array" aca="1" ref="P1327" ca="1">IF(J1327="","",_xlfn.XLOOKUP(J1327&amp;N1327,'A.Departure Grouping'!AQ:AQ&amp;'A.Departure Grouping'!AP:AP,'A.Departure Grouping'!AR:AR,"",0))</f>
        <v>#NAME?</v>
      </c>
      <c r="Q1327" s="13">
        <v>15262476</v>
      </c>
      <c r="R1327" s="13" t="s">
        <v>43</v>
      </c>
      <c r="S1327" s="13" t="str">
        <f t="array" ref="S1327">INDEX(manifest_11Sep!$A$1:$V$3202,MATCH($B1327,manifest_11Sep!$B$1:$B$3202,0),MATCH(A.Dep9SepList!S$1,manifest_11Sep!$A$1:$V$1,0))</f>
        <v>Rooming: require next door room with Gahob, Ramon Jr - YRNFDRZLG7K</v>
      </c>
      <c r="T1327" s="17"/>
    </row>
    <row r="1328" spans="1:20">
      <c r="A1328" s="13" t="str">
        <f t="array" ref="A1328">INDEX(manifest_11Sep!$A$1:$V$3202,MATCH($B1328,manifest_11Sep!$B$1:$B$3202,0),MATCH(A.Dep9SepList!A$1,manifest_11Sep!$A$1:$V$1,0))</f>
        <v>A</v>
      </c>
      <c r="B1328" s="13" t="s">
        <v>3817</v>
      </c>
      <c r="C1328" s="13" t="str">
        <f t="array" ref="C1328">INDEX(manifest_11Sep!$A$1:$V$3202,MATCH($B1328,manifest_11Sep!$B$1:$B$3202,0),MATCH(A.Dep9SepList!C$1,manifest_11Sep!$A$1:$V$1,0))</f>
        <v>FMNQVXYVJDB</v>
      </c>
      <c r="D1328" s="13" t="str">
        <f t="array" ref="D1328">INDEX(manifest_11Sep!$A$1:$V$3202,MATCH($B1328,manifest_11Sep!$B$1:$B$3202,0),MATCH(A.Dep9SepList!D$1,manifest_11Sep!$A$1:$V$1,0))</f>
        <v>Male</v>
      </c>
      <c r="E1328" s="13" t="str">
        <f t="array" ref="E1328">INDEX(manifest_11Sep!$A$1:$V$3202,MATCH($B1328,manifest_11Sep!$B$1:$B$3202,0),MATCH(A.Dep9SepList!E$1,manifest_11Sep!$A$1:$V$1,0))</f>
        <v>Miguel Bestis</v>
      </c>
      <c r="F1328" s="13" t="str">
        <f t="array" ref="F1328">INDEX(manifest_11Sep!$A$1:$V$3202,MATCH($B1328,manifest_11Sep!$B$1:$B$3202,0),MATCH(A.Dep9SepList!F$1,manifest_11Sep!$A$1:$V$1,0))</f>
        <v>Ngalot</v>
      </c>
      <c r="G1328" s="13">
        <f t="array" ref="G1328">INDEX(manifest_11Sep!$A$1:$V$3202,MATCH($B1328,manifest_11Sep!$B$1:$B$3202,0),MATCH(A.Dep9SepList!G$1,manifest_11Sep!$A$1:$V$1,0))</f>
        <v>62</v>
      </c>
      <c r="H1328" s="13" t="str">
        <f t="array" ref="H1328">INDEX(manifest_11Sep!$A$1:$V$3202,MATCH($B1328,manifest_11Sep!$B$1:$B$3202,0),MATCH(A.Dep9SepList!H$1,manifest_11Sep!$A$1:$V$1,0))</f>
        <v>Que Yazdani</v>
      </c>
      <c r="I1328" s="13" t="str">
        <f t="array" ref="I1328">INDEX(manifest_11Sep!$A$1:$V$3202,MATCH($B1328,manifest_11Sep!$B$1:$B$3202,0),MATCH(A.Dep9SepList!I$1,manifest_11Sep!$A$1:$V$1,0))</f>
        <v>WestJet</v>
      </c>
      <c r="J1328" s="13" t="str">
        <f t="array" ref="J1328">INDEX(manifest_11Sep!$A$1:$V$3202,MATCH($B1328,manifest_11Sep!$B$1:$B$3202,0),MATCH(A.Dep9SepList!J$1,manifest_11Sep!$A$1:$V$1,0))</f>
        <v>WS 87</v>
      </c>
      <c r="K1328" s="32" t="str">
        <f t="array" ref="K1328">INDEX(manifest_11Sep!$A$1:$V$3202,MATCH($B1328,manifest_11Sep!$B$1:$B$3202,0),MATCH(A.Dep9SepList!K$1,manifest_11Sep!$A$1:$V$1,0))</f>
        <v>18-thg 9-25</v>
      </c>
      <c r="L1328" s="20">
        <f t="array" ref="L1328">INDEX(manifest_11Sep!$A$1:$V$3202,MATCH($B1328,manifest_11Sep!$B$1:$B$3202,0),MATCH(A.Dep9SepList!L$1,manifest_11Sep!$A$1:$V$1,0))</f>
        <v>0.86458333333333337</v>
      </c>
      <c r="M1328" s="13" t="str">
        <f t="array" ref="M1328">INDEX(manifest_11Sep!$A$1:$V$3202,MATCH($B1328,manifest_11Sep!$B$1:$B$3202,0),MATCH(A.Dep9SepList!M$1,manifest_11Sep!$A$1:$V$1,0))</f>
        <v>ICN-T1</v>
      </c>
      <c r="N1328" s="13" t="str">
        <f t="array" ref="N1328">INDEX(manifest_11Sep!$A$1:$V$3202,MATCH($B1328,manifest_11Sep!$B$1:$B$3202,0),MATCH(A.Dep9SepList!N$1,manifest_11Sep!$A$1:$V$1,0))</f>
        <v>LOTTE</v>
      </c>
      <c r="O1328" s="31"/>
      <c r="P1328" s="20" t="e" cm="1" vm="1">
        <f t="array" aca="1" ref="P1328" ca="1">IF(J1328="","",_xlfn.XLOOKUP(J1328&amp;N1328,'A.Departure Grouping'!AQ:AQ&amp;'A.Departure Grouping'!AP:AP,'A.Departure Grouping'!AR:AR,"",0))</f>
        <v>#NAME?</v>
      </c>
      <c r="Q1328" s="13">
        <v>15262476</v>
      </c>
      <c r="R1328" s="13" t="s">
        <v>43</v>
      </c>
      <c r="S1328" s="13">
        <f t="array" ref="S1328">INDEX(manifest_11Sep!$A$1:$V$3202,MATCH($B1328,manifest_11Sep!$B$1:$B$3202,0),MATCH(A.Dep9SepList!S$1,manifest_11Sep!$A$1:$V$1,0))</f>
        <v>0</v>
      </c>
      <c r="T1328" s="17"/>
    </row>
    <row r="1329" spans="1:21">
      <c r="A1329" s="13" t="str">
        <f t="array" ref="A1329">INDEX(manifest_11Sep!$A$1:$V$3202,MATCH($B1329,manifest_11Sep!$B$1:$B$3202,0),MATCH(A.Dep9SepList!A$1,manifest_11Sep!$A$1:$V$1,0))</f>
        <v>A</v>
      </c>
      <c r="B1329" s="13" t="s">
        <v>3819</v>
      </c>
      <c r="C1329" s="13" t="str">
        <f t="array" ref="C1329">INDEX(manifest_11Sep!$A$1:$V$3202,MATCH($B1329,manifest_11Sep!$B$1:$B$3202,0),MATCH(A.Dep9SepList!C$1,manifest_11Sep!$A$1:$V$1,0))</f>
        <v>YRNFDRZLG7K</v>
      </c>
      <c r="D1329" s="13" t="str">
        <f t="array" ref="D1329">INDEX(manifest_11Sep!$A$1:$V$3202,MATCH($B1329,manifest_11Sep!$B$1:$B$3202,0),MATCH(A.Dep9SepList!D$1,manifest_11Sep!$A$1:$V$1,0))</f>
        <v>Male</v>
      </c>
      <c r="E1329" s="13" t="str">
        <f t="array" ref="E1329">INDEX(manifest_11Sep!$A$1:$V$3202,MATCH($B1329,manifest_11Sep!$B$1:$B$3202,0),MATCH(A.Dep9SepList!E$1,manifest_11Sep!$A$1:$V$1,0))</f>
        <v>Ramon Jr</v>
      </c>
      <c r="F1329" s="13" t="str">
        <f t="array" ref="F1329">INDEX(manifest_11Sep!$A$1:$V$3202,MATCH($B1329,manifest_11Sep!$B$1:$B$3202,0),MATCH(A.Dep9SepList!F$1,manifest_11Sep!$A$1:$V$1,0))</f>
        <v>Gahob</v>
      </c>
      <c r="G1329" s="13">
        <f t="array" ref="G1329">INDEX(manifest_11Sep!$A$1:$V$3202,MATCH($B1329,manifest_11Sep!$B$1:$B$3202,0),MATCH(A.Dep9SepList!G$1,manifest_11Sep!$A$1:$V$1,0))</f>
        <v>35</v>
      </c>
      <c r="H1329" s="13" t="str">
        <f t="array" ref="H1329">INDEX(manifest_11Sep!$A$1:$V$3202,MATCH($B1329,manifest_11Sep!$B$1:$B$3202,0),MATCH(A.Dep9SepList!H$1,manifest_11Sep!$A$1:$V$1,0))</f>
        <v>Que Yazdani</v>
      </c>
      <c r="I1329" s="13" t="str">
        <f t="array" ref="I1329">INDEX(manifest_11Sep!$A$1:$V$3202,MATCH($B1329,manifest_11Sep!$B$1:$B$3202,0),MATCH(A.Dep9SepList!I$1,manifest_11Sep!$A$1:$V$1,0))</f>
        <v>WestJet</v>
      </c>
      <c r="J1329" s="13" t="str">
        <f t="array" ref="J1329">INDEX(manifest_11Sep!$A$1:$V$3202,MATCH($B1329,manifest_11Sep!$B$1:$B$3202,0),MATCH(A.Dep9SepList!J$1,manifest_11Sep!$A$1:$V$1,0))</f>
        <v>WS 87</v>
      </c>
      <c r="K1329" s="32" t="str">
        <f t="array" ref="K1329">INDEX(manifest_11Sep!$A$1:$V$3202,MATCH($B1329,manifest_11Sep!$B$1:$B$3202,0),MATCH(A.Dep9SepList!K$1,manifest_11Sep!$A$1:$V$1,0))</f>
        <v>18-thg 9-25</v>
      </c>
      <c r="L1329" s="20">
        <f t="array" ref="L1329">INDEX(manifest_11Sep!$A$1:$V$3202,MATCH($B1329,manifest_11Sep!$B$1:$B$3202,0),MATCH(A.Dep9SepList!L$1,manifest_11Sep!$A$1:$V$1,0))</f>
        <v>0.86458333333333337</v>
      </c>
      <c r="M1329" s="13" t="str">
        <f t="array" ref="M1329">INDEX(manifest_11Sep!$A$1:$V$3202,MATCH($B1329,manifest_11Sep!$B$1:$B$3202,0),MATCH(A.Dep9SepList!M$1,manifest_11Sep!$A$1:$V$1,0))</f>
        <v>ICN-T1</v>
      </c>
      <c r="N1329" s="13" t="str">
        <f t="array" ref="N1329">INDEX(manifest_11Sep!$A$1:$V$3202,MATCH($B1329,manifest_11Sep!$B$1:$B$3202,0),MATCH(A.Dep9SepList!N$1,manifest_11Sep!$A$1:$V$1,0))</f>
        <v>LOTTE</v>
      </c>
      <c r="O1329" s="31"/>
      <c r="P1329" s="20" t="e" cm="1" vm="1">
        <f t="array" aca="1" ref="P1329" ca="1">IF(J1329="","",_xlfn.XLOOKUP(J1329&amp;N1329,'A.Departure Grouping'!AQ:AQ&amp;'A.Departure Grouping'!AP:AP,'A.Departure Grouping'!AR:AR,"",0))</f>
        <v>#NAME?</v>
      </c>
      <c r="Q1329" s="13">
        <v>15262477</v>
      </c>
      <c r="R1329" s="13" t="s">
        <v>43</v>
      </c>
      <c r="S1329" s="13" t="str">
        <f t="array" ref="S1329">INDEX(manifest_11Sep!$A$1:$V$3202,MATCH($B1329,manifest_11Sep!$B$1:$B$3202,0),MATCH(A.Dep9SepList!S$1,manifest_11Sep!$A$1:$V$1,0))</f>
        <v>Rooming: require next door room with Ngalot, Alicia - FMNQVXYVJDB</v>
      </c>
      <c r="T1329" s="17"/>
    </row>
    <row r="1330" spans="1:21">
      <c r="A1330" s="13" t="str">
        <f t="array" ref="A1330">INDEX(manifest_11Sep!$A$1:$V$3202,MATCH($B1330,manifest_11Sep!$B$1:$B$3202,0),MATCH(A.Dep9SepList!A$1,manifest_11Sep!$A$1:$V$1,0))</f>
        <v>A</v>
      </c>
      <c r="B1330" s="13" t="s">
        <v>3823</v>
      </c>
      <c r="C1330" s="13" t="str">
        <f t="array" ref="C1330">INDEX(manifest_11Sep!$A$1:$V$3202,MATCH($B1330,manifest_11Sep!$B$1:$B$3202,0),MATCH(A.Dep9SepList!C$1,manifest_11Sep!$A$1:$V$1,0))</f>
        <v>YRNFDRZLG7K</v>
      </c>
      <c r="D1330" s="13" t="str">
        <f t="array" ref="D1330">INDEX(manifest_11Sep!$A$1:$V$3202,MATCH($B1330,manifest_11Sep!$B$1:$B$3202,0),MATCH(A.Dep9SepList!D$1,manifest_11Sep!$A$1:$V$1,0))</f>
        <v>Female</v>
      </c>
      <c r="E1330" s="13" t="str">
        <f t="array" ref="E1330">INDEX(manifest_11Sep!$A$1:$V$3202,MATCH($B1330,manifest_11Sep!$B$1:$B$3202,0),MATCH(A.Dep9SepList!E$1,manifest_11Sep!$A$1:$V$1,0))</f>
        <v>Mary April</v>
      </c>
      <c r="F1330" s="13" t="str">
        <f t="array" ref="F1330">INDEX(manifest_11Sep!$A$1:$V$3202,MATCH($B1330,manifest_11Sep!$B$1:$B$3202,0),MATCH(A.Dep9SepList!F$1,manifest_11Sep!$A$1:$V$1,0))</f>
        <v>Ngalot-Gahob</v>
      </c>
      <c r="G1330" s="13">
        <f t="array" ref="G1330">INDEX(manifest_11Sep!$A$1:$V$3202,MATCH($B1330,manifest_11Sep!$B$1:$B$3202,0),MATCH(A.Dep9SepList!G$1,manifest_11Sep!$A$1:$V$1,0))</f>
        <v>31</v>
      </c>
      <c r="H1330" s="13" t="str">
        <f t="array" ref="H1330">INDEX(manifest_11Sep!$A$1:$V$3202,MATCH($B1330,manifest_11Sep!$B$1:$B$3202,0),MATCH(A.Dep9SepList!H$1,manifest_11Sep!$A$1:$V$1,0))</f>
        <v>Que Yazdani</v>
      </c>
      <c r="I1330" s="13" t="str">
        <f t="array" ref="I1330">INDEX(manifest_11Sep!$A$1:$V$3202,MATCH($B1330,manifest_11Sep!$B$1:$B$3202,0),MATCH(A.Dep9SepList!I$1,manifest_11Sep!$A$1:$V$1,0))</f>
        <v>WestJet</v>
      </c>
      <c r="J1330" s="13" t="str">
        <f t="array" ref="J1330">INDEX(manifest_11Sep!$A$1:$V$3202,MATCH($B1330,manifest_11Sep!$B$1:$B$3202,0),MATCH(A.Dep9SepList!J$1,manifest_11Sep!$A$1:$V$1,0))</f>
        <v>WS 87</v>
      </c>
      <c r="K1330" s="32" t="str">
        <f t="array" ref="K1330">INDEX(manifest_11Sep!$A$1:$V$3202,MATCH($B1330,manifest_11Sep!$B$1:$B$3202,0),MATCH(A.Dep9SepList!K$1,manifest_11Sep!$A$1:$V$1,0))</f>
        <v>18-thg 9-25</v>
      </c>
      <c r="L1330" s="20">
        <f t="array" ref="L1330">INDEX(manifest_11Sep!$A$1:$V$3202,MATCH($B1330,manifest_11Sep!$B$1:$B$3202,0),MATCH(A.Dep9SepList!L$1,manifest_11Sep!$A$1:$V$1,0))</f>
        <v>0.86458333333333337</v>
      </c>
      <c r="M1330" s="13" t="str">
        <f t="array" ref="M1330">INDEX(manifest_11Sep!$A$1:$V$3202,MATCH($B1330,manifest_11Sep!$B$1:$B$3202,0),MATCH(A.Dep9SepList!M$1,manifest_11Sep!$A$1:$V$1,0))</f>
        <v>ICN-T1</v>
      </c>
      <c r="N1330" s="13" t="str">
        <f t="array" ref="N1330">INDEX(manifest_11Sep!$A$1:$V$3202,MATCH($B1330,manifest_11Sep!$B$1:$B$3202,0),MATCH(A.Dep9SepList!N$1,manifest_11Sep!$A$1:$V$1,0))</f>
        <v>LOTTE</v>
      </c>
      <c r="O1330" s="31"/>
      <c r="P1330" s="20" t="e" cm="1" vm="1">
        <f t="array" aca="1" ref="P1330" ca="1">IF(J1330="","",_xlfn.XLOOKUP(J1330&amp;N1330,'A.Departure Grouping'!AQ:AQ&amp;'A.Departure Grouping'!AP:AP,'A.Departure Grouping'!AR:AR,"",0))</f>
        <v>#NAME?</v>
      </c>
      <c r="Q1330" s="13">
        <v>15262477</v>
      </c>
      <c r="R1330" s="13" t="s">
        <v>43</v>
      </c>
      <c r="S1330" s="13">
        <f t="array" ref="S1330">INDEX(manifest_11Sep!$A$1:$V$3202,MATCH($B1330,manifest_11Sep!$B$1:$B$3202,0),MATCH(A.Dep9SepList!S$1,manifest_11Sep!$A$1:$V$1,0))</f>
        <v>0</v>
      </c>
      <c r="T1330" s="17"/>
    </row>
    <row r="1331" spans="1:21">
      <c r="A1331" s="13" t="str">
        <f t="array" ref="A1331">INDEX(manifest_11Sep!$A$1:$V$3202,MATCH($B1331,manifest_11Sep!$B$1:$B$3202,0),MATCH(A.Dep9SepList!A$1,manifest_11Sep!$A$1:$V$1,0))</f>
        <v>A</v>
      </c>
      <c r="B1331" s="13" t="s">
        <v>3826</v>
      </c>
      <c r="C1331" s="13" t="str">
        <f t="array" ref="C1331">INDEX(manifest_11Sep!$A$1:$V$3202,MATCH($B1331,manifest_11Sep!$B$1:$B$3202,0),MATCH(A.Dep9SepList!C$1,manifest_11Sep!$A$1:$V$1,0))</f>
        <v>YRNFDRZLG7K</v>
      </c>
      <c r="D1331" s="13" t="str">
        <f t="array" ref="D1331">INDEX(manifest_11Sep!$A$1:$V$3202,MATCH($B1331,manifest_11Sep!$B$1:$B$3202,0),MATCH(A.Dep9SepList!D$1,manifest_11Sep!$A$1:$V$1,0))</f>
        <v>Male</v>
      </c>
      <c r="E1331" s="13" t="str">
        <f t="array" ref="E1331">INDEX(manifest_11Sep!$A$1:$V$3202,MATCH($B1331,manifest_11Sep!$B$1:$B$3202,0),MATCH(A.Dep9SepList!E$1,manifest_11Sep!$A$1:$V$1,0))</f>
        <v>Kai Asher</v>
      </c>
      <c r="F1331" s="13" t="str">
        <f t="array" ref="F1331">INDEX(manifest_11Sep!$A$1:$V$3202,MATCH($B1331,manifest_11Sep!$B$1:$B$3202,0),MATCH(A.Dep9SepList!F$1,manifest_11Sep!$A$1:$V$1,0))</f>
        <v>Gahob</v>
      </c>
      <c r="G1331" s="13">
        <f t="array" ref="G1331">INDEX(manifest_11Sep!$A$1:$V$3202,MATCH($B1331,manifest_11Sep!$B$1:$B$3202,0),MATCH(A.Dep9SepList!G$1,manifest_11Sep!$A$1:$V$1,0))</f>
        <v>1</v>
      </c>
      <c r="H1331" s="13" t="str">
        <f t="array" ref="H1331">INDEX(manifest_11Sep!$A$1:$V$3202,MATCH($B1331,manifest_11Sep!$B$1:$B$3202,0),MATCH(A.Dep9SepList!H$1,manifest_11Sep!$A$1:$V$1,0))</f>
        <v>Que Yazdani</v>
      </c>
      <c r="I1331" s="13" t="str">
        <f t="array" ref="I1331">INDEX(manifest_11Sep!$A$1:$V$3202,MATCH($B1331,manifest_11Sep!$B$1:$B$3202,0),MATCH(A.Dep9SepList!I$1,manifest_11Sep!$A$1:$V$1,0))</f>
        <v>WestJet</v>
      </c>
      <c r="J1331" s="13" t="str">
        <f t="array" ref="J1331">INDEX(manifest_11Sep!$A$1:$V$3202,MATCH($B1331,manifest_11Sep!$B$1:$B$3202,0),MATCH(A.Dep9SepList!J$1,manifest_11Sep!$A$1:$V$1,0))</f>
        <v>WS 87</v>
      </c>
      <c r="K1331" s="32" t="str">
        <f t="array" ref="K1331">INDEX(manifest_11Sep!$A$1:$V$3202,MATCH($B1331,manifest_11Sep!$B$1:$B$3202,0),MATCH(A.Dep9SepList!K$1,manifest_11Sep!$A$1:$V$1,0))</f>
        <v>18-thg 9-25</v>
      </c>
      <c r="L1331" s="20">
        <f t="array" ref="L1331">INDEX(manifest_11Sep!$A$1:$V$3202,MATCH($B1331,manifest_11Sep!$B$1:$B$3202,0),MATCH(A.Dep9SepList!L$1,manifest_11Sep!$A$1:$V$1,0))</f>
        <v>0.86458333333333337</v>
      </c>
      <c r="M1331" s="13" t="str">
        <f t="array" ref="M1331">INDEX(manifest_11Sep!$A$1:$V$3202,MATCH($B1331,manifest_11Sep!$B$1:$B$3202,0),MATCH(A.Dep9SepList!M$1,manifest_11Sep!$A$1:$V$1,0))</f>
        <v>ICN-T1</v>
      </c>
      <c r="N1331" s="13" t="str">
        <f t="array" ref="N1331">INDEX(manifest_11Sep!$A$1:$V$3202,MATCH($B1331,manifest_11Sep!$B$1:$B$3202,0),MATCH(A.Dep9SepList!N$1,manifest_11Sep!$A$1:$V$1,0))</f>
        <v>LOTTE</v>
      </c>
      <c r="O1331" s="31"/>
      <c r="P1331" s="20" t="e" cm="1" vm="1">
        <f t="array" aca="1" ref="P1331" ca="1">IF(J1331="","",_xlfn.XLOOKUP(J1331&amp;N1331,'A.Departure Grouping'!AQ:AQ&amp;'A.Departure Grouping'!AP:AP,'A.Departure Grouping'!AR:AR,"",0))</f>
        <v>#NAME?</v>
      </c>
      <c r="Q1331" s="13">
        <v>15262477</v>
      </c>
      <c r="R1331" s="13" t="s">
        <v>43</v>
      </c>
      <c r="S1331" s="13">
        <f t="array" ref="S1331">INDEX(manifest_11Sep!$A$1:$V$3202,MATCH($B1331,manifest_11Sep!$B$1:$B$3202,0),MATCH(A.Dep9SepList!S$1,manifest_11Sep!$A$1:$V$1,0))</f>
        <v>0</v>
      </c>
      <c r="T1331" s="17"/>
    </row>
    <row r="1332" spans="1:21">
      <c r="A1332" s="13" t="str">
        <f t="array" ref="A1332">INDEX(manifest_11Sep!$A$1:$V$3202,MATCH($B1332,manifest_11Sep!$B$1:$B$3202,0),MATCH(A.Dep9SepList!A$1,manifest_11Sep!$A$1:$V$1,0))</f>
        <v>A</v>
      </c>
      <c r="B1332" s="3" t="s">
        <v>3632</v>
      </c>
      <c r="C1332" s="13" t="str">
        <f t="array" ref="C1332">INDEX(manifest_11Sep!$A$1:$V$3202,MATCH($B1332,manifest_11Sep!$B$1:$B$3202,0),MATCH(A.Dep9SepList!C$1,manifest_11Sep!$A$1:$V$1,0))</f>
        <v>9QNJ39S8CNY</v>
      </c>
      <c r="D1332" s="13" t="str">
        <f t="array" ref="D1332">INDEX(manifest_11Sep!$A$1:$V$3202,MATCH($B1332,manifest_11Sep!$B$1:$B$3202,0),MATCH(A.Dep9SepList!D$1,manifest_11Sep!$A$1:$V$1,0))</f>
        <v>Male</v>
      </c>
      <c r="E1332" s="13" t="str">
        <f t="array" ref="E1332">INDEX(manifest_11Sep!$A$1:$V$3202,MATCH($B1332,manifest_11Sep!$B$1:$B$3202,0),MATCH(A.Dep9SepList!E$1,manifest_11Sep!$A$1:$V$1,0))</f>
        <v>Babatope Joseph</v>
      </c>
      <c r="F1332" s="13" t="str">
        <f t="array" ref="F1332">INDEX(manifest_11Sep!$A$1:$V$3202,MATCH($B1332,manifest_11Sep!$B$1:$B$3202,0),MATCH(A.Dep9SepList!F$1,manifest_11Sep!$A$1:$V$1,0))</f>
        <v>Olagunju</v>
      </c>
      <c r="G1332" s="13">
        <f t="array" ref="G1332">INDEX(manifest_11Sep!$A$1:$V$3202,MATCH($B1332,manifest_11Sep!$B$1:$B$3202,0),MATCH(A.Dep9SepList!G$1,manifest_11Sep!$A$1:$V$1,0))</f>
        <v>57</v>
      </c>
      <c r="H1332" s="13" t="str">
        <f t="array" ref="H1332">INDEX(manifest_11Sep!$A$1:$V$3202,MATCH($B1332,manifest_11Sep!$B$1:$B$3202,0),MATCH(A.Dep9SepList!H$1,manifest_11Sep!$A$1:$V$1,0))</f>
        <v>Olajumoke Seriki</v>
      </c>
      <c r="I1332" s="13" t="str">
        <f t="array" ref="I1332">INDEX(manifest_11Sep!$A$1:$V$3202,MATCH($B1332,manifest_11Sep!$B$1:$B$3202,0),MATCH(A.Dep9SepList!I$1,manifest_11Sep!$A$1:$V$1,0))</f>
        <v>WestJet</v>
      </c>
      <c r="J1332" s="13" t="str">
        <f t="array" ref="J1332">INDEX(manifest_11Sep!$A$1:$V$3202,MATCH($B1332,manifest_11Sep!$B$1:$B$3202,0),MATCH(A.Dep9SepList!J$1,manifest_11Sep!$A$1:$V$1,0))</f>
        <v>WS 87</v>
      </c>
      <c r="K1332" s="32" t="str">
        <f t="array" ref="K1332">INDEX(manifest_11Sep!$A$1:$V$3202,MATCH($B1332,manifest_11Sep!$B$1:$B$3202,0),MATCH(A.Dep9SepList!K$1,manifest_11Sep!$A$1:$V$1,0))</f>
        <v>18-thg 9-25</v>
      </c>
      <c r="L1332" s="20">
        <f t="array" ref="L1332">INDEX(manifest_11Sep!$A$1:$V$3202,MATCH($B1332,manifest_11Sep!$B$1:$B$3202,0),MATCH(A.Dep9SepList!L$1,manifest_11Sep!$A$1:$V$1,0))</f>
        <v>0.86458333333333337</v>
      </c>
      <c r="M1332" s="13" t="str">
        <f t="array" ref="M1332">INDEX(manifest_11Sep!$A$1:$V$3202,MATCH($B1332,manifest_11Sep!$B$1:$B$3202,0),MATCH(A.Dep9SepList!M$1,manifest_11Sep!$A$1:$V$1,0))</f>
        <v>ICN-T1</v>
      </c>
      <c r="N1332" s="13" t="str">
        <f t="array" ref="N1332">INDEX(manifest_11Sep!$A$1:$V$3202,MATCH($B1332,manifest_11Sep!$B$1:$B$3202,0),MATCH(A.Dep9SepList!N$1,manifest_11Sep!$A$1:$V$1,0))</f>
        <v>LOTTE</v>
      </c>
      <c r="O1332" s="31"/>
      <c r="P1332" s="20" t="e" cm="1" vm="1">
        <f t="array" aca="1" ref="P1332" ca="1">IF(J1332="","",_xlfn.XLOOKUP(J1332&amp;N1332,'A.Departure Grouping'!AQ:AQ&amp;'A.Departure Grouping'!AP:AP,'A.Departure Grouping'!AR:AR,"",0))</f>
        <v>#NAME?</v>
      </c>
      <c r="Q1332" s="13">
        <v>15262460</v>
      </c>
      <c r="R1332" s="13" t="s">
        <v>43</v>
      </c>
      <c r="S1332" s="13">
        <f t="array" ref="S1332">INDEX(manifest_11Sep!$A$1:$V$3202,MATCH($B1332,manifest_11Sep!$B$1:$B$3202,0),MATCH(A.Dep9SepList!S$1,manifest_11Sep!$A$1:$V$1,0))</f>
        <v>0</v>
      </c>
      <c r="T1332" s="17"/>
      <c r="U1332" s="3"/>
    </row>
    <row r="1333" spans="1:21">
      <c r="A1333" s="13" t="str">
        <f t="array" ref="A1333">INDEX(manifest_11Sep!$A$1:$V$3202,MATCH($B1333,manifest_11Sep!$B$1:$B$3202,0),MATCH(A.Dep9SepList!A$1,manifest_11Sep!$A$1:$V$1,0))</f>
        <v>A</v>
      </c>
      <c r="B1333" s="3" t="s">
        <v>3636</v>
      </c>
      <c r="C1333" s="13" t="str">
        <f t="array" ref="C1333">INDEX(manifest_11Sep!$A$1:$V$3202,MATCH($B1333,manifest_11Sep!$B$1:$B$3202,0),MATCH(A.Dep9SepList!C$1,manifest_11Sep!$A$1:$V$1,0))</f>
        <v>9QNJ39S8CNY</v>
      </c>
      <c r="D1333" s="13" t="str">
        <f t="array" ref="D1333">INDEX(manifest_11Sep!$A$1:$V$3202,MATCH($B1333,manifest_11Sep!$B$1:$B$3202,0),MATCH(A.Dep9SepList!D$1,manifest_11Sep!$A$1:$V$1,0))</f>
        <v>Female</v>
      </c>
      <c r="E1333" s="13" t="str">
        <f t="array" ref="E1333">INDEX(manifest_11Sep!$A$1:$V$3202,MATCH($B1333,manifest_11Sep!$B$1:$B$3202,0),MATCH(A.Dep9SepList!E$1,manifest_11Sep!$A$1:$V$1,0))</f>
        <v>Elizabeth</v>
      </c>
      <c r="F1333" s="13" t="str">
        <f t="array" ref="F1333">INDEX(manifest_11Sep!$A$1:$V$3202,MATCH($B1333,manifest_11Sep!$B$1:$B$3202,0),MATCH(A.Dep9SepList!F$1,manifest_11Sep!$A$1:$V$1,0))</f>
        <v>Olagunju</v>
      </c>
      <c r="G1333" s="13">
        <f t="array" ref="G1333">INDEX(manifest_11Sep!$A$1:$V$3202,MATCH($B1333,manifest_11Sep!$B$1:$B$3202,0),MATCH(A.Dep9SepList!G$1,manifest_11Sep!$A$1:$V$1,0))</f>
        <v>55</v>
      </c>
      <c r="H1333" s="13" t="str">
        <f t="array" ref="H1333">INDEX(manifest_11Sep!$A$1:$V$3202,MATCH($B1333,manifest_11Sep!$B$1:$B$3202,0),MATCH(A.Dep9SepList!H$1,manifest_11Sep!$A$1:$V$1,0))</f>
        <v>Olajumoke Seriki</v>
      </c>
      <c r="I1333" s="13" t="str">
        <f t="array" ref="I1333">INDEX(manifest_11Sep!$A$1:$V$3202,MATCH($B1333,manifest_11Sep!$B$1:$B$3202,0),MATCH(A.Dep9SepList!I$1,manifest_11Sep!$A$1:$V$1,0))</f>
        <v>WestJet</v>
      </c>
      <c r="J1333" s="13" t="str">
        <f t="array" ref="J1333">INDEX(manifest_11Sep!$A$1:$V$3202,MATCH($B1333,manifest_11Sep!$B$1:$B$3202,0),MATCH(A.Dep9SepList!J$1,manifest_11Sep!$A$1:$V$1,0))</f>
        <v>WS 87</v>
      </c>
      <c r="K1333" s="32" t="str">
        <f t="array" ref="K1333">INDEX(manifest_11Sep!$A$1:$V$3202,MATCH($B1333,manifest_11Sep!$B$1:$B$3202,0),MATCH(A.Dep9SepList!K$1,manifest_11Sep!$A$1:$V$1,0))</f>
        <v>18-thg 9-25</v>
      </c>
      <c r="L1333" s="20">
        <f t="array" ref="L1333">INDEX(manifest_11Sep!$A$1:$V$3202,MATCH($B1333,manifest_11Sep!$B$1:$B$3202,0),MATCH(A.Dep9SepList!L$1,manifest_11Sep!$A$1:$V$1,0))</f>
        <v>0.86458333333333337</v>
      </c>
      <c r="M1333" s="13" t="str">
        <f t="array" ref="M1333">INDEX(manifest_11Sep!$A$1:$V$3202,MATCH($B1333,manifest_11Sep!$B$1:$B$3202,0),MATCH(A.Dep9SepList!M$1,manifest_11Sep!$A$1:$V$1,0))</f>
        <v>ICN-T1</v>
      </c>
      <c r="N1333" s="13" t="str">
        <f t="array" ref="N1333">INDEX(manifest_11Sep!$A$1:$V$3202,MATCH($B1333,manifest_11Sep!$B$1:$B$3202,0),MATCH(A.Dep9SepList!N$1,manifest_11Sep!$A$1:$V$1,0))</f>
        <v>LOTTE</v>
      </c>
      <c r="O1333" s="31"/>
      <c r="P1333" s="20" t="e" cm="1" vm="1">
        <f t="array" aca="1" ref="P1333" ca="1">IF(J1333="","",_xlfn.XLOOKUP(J1333&amp;N1333,'A.Departure Grouping'!AQ:AQ&amp;'A.Departure Grouping'!AP:AP,'A.Departure Grouping'!AR:AR,"",0))</f>
        <v>#NAME?</v>
      </c>
      <c r="Q1333" s="13">
        <v>15262460</v>
      </c>
      <c r="R1333" s="13" t="s">
        <v>43</v>
      </c>
      <c r="S1333" s="13">
        <f t="array" ref="S1333">INDEX(manifest_11Sep!$A$1:$V$3202,MATCH($B1333,manifest_11Sep!$B$1:$B$3202,0),MATCH(A.Dep9SepList!S$1,manifest_11Sep!$A$1:$V$1,0))</f>
        <v>0</v>
      </c>
      <c r="T1333" s="17"/>
      <c r="U1333" s="3"/>
    </row>
    <row r="1334" spans="1:21" hidden="1">
      <c r="A1334" s="13" t="str">
        <f t="array" ref="A1334">INDEX(manifest_11Sep!$A$1:$V$3202,MATCH($B1334,manifest_11Sep!$B$1:$B$3202,0),MATCH(A.Dep9SepList!A$1,manifest_11Sep!$A$1:$V$1,0))</f>
        <v>A</v>
      </c>
      <c r="B1334" s="3" t="s">
        <v>4081</v>
      </c>
      <c r="C1334" s="13" t="str">
        <f t="array" ref="C1334">INDEX(manifest_11Sep!$A$1:$V$3202,MATCH($B1334,manifest_11Sep!$B$1:$B$3202,0),MATCH(A.Dep9SepList!C$1,manifest_11Sep!$A$1:$V$1,0))</f>
        <v>2VNXVHBQ6L4</v>
      </c>
      <c r="D1334" s="13" t="str">
        <f t="array" ref="D1334">INDEX(manifest_11Sep!$A$1:$V$3202,MATCH($B1334,manifest_11Sep!$B$1:$B$3202,0),MATCH(A.Dep9SepList!D$1,manifest_11Sep!$A$1:$V$1,0))</f>
        <v>Female</v>
      </c>
      <c r="E1334" s="13" t="str">
        <f t="array" ref="E1334">INDEX(manifest_11Sep!$A$1:$V$3202,MATCH($B1334,manifest_11Sep!$B$1:$B$3202,0),MATCH(A.Dep9SepList!E$1,manifest_11Sep!$A$1:$V$1,0))</f>
        <v>Enakeno</v>
      </c>
      <c r="F1334" s="13" t="str">
        <f t="array" ref="F1334">INDEX(manifest_11Sep!$A$1:$V$3202,MATCH($B1334,manifest_11Sep!$B$1:$B$3202,0),MATCH(A.Dep9SepList!F$1,manifest_11Sep!$A$1:$V$1,0))</f>
        <v>Amagada</v>
      </c>
      <c r="G1334" s="13">
        <f t="array" ref="G1334">INDEX(manifest_11Sep!$A$1:$V$3202,MATCH($B1334,manifest_11Sep!$B$1:$B$3202,0),MATCH(A.Dep9SepList!G$1,manifest_11Sep!$A$1:$V$1,0))</f>
        <v>47</v>
      </c>
      <c r="H1334" s="13" t="str">
        <f t="array" ref="H1334">INDEX(manifest_11Sep!$A$1:$V$3202,MATCH($B1334,manifest_11Sep!$B$1:$B$3202,0),MATCH(A.Dep9SepList!H$1,manifest_11Sep!$A$1:$V$1,0))</f>
        <v>Stanley Odujole</v>
      </c>
      <c r="I1334" s="13" t="str">
        <f t="array" ref="I1334">INDEX(manifest_11Sep!$A$1:$V$3202,MATCH($B1334,manifest_11Sep!$B$1:$B$3202,0),MATCH(A.Dep9SepList!I$1,manifest_11Sep!$A$1:$V$1,0))</f>
        <v>WestJet</v>
      </c>
      <c r="J1334" s="13" t="str">
        <f t="array" ref="J1334">INDEX(manifest_11Sep!$A$1:$V$3202,MATCH($B1334,manifest_11Sep!$B$1:$B$3202,0),MATCH(A.Dep9SepList!J$1,manifest_11Sep!$A$1:$V$1,0))</f>
        <v>WS 87</v>
      </c>
      <c r="K1334" s="32" t="str">
        <f t="array" ref="K1334">INDEX(manifest_11Sep!$A$1:$V$3202,MATCH($B1334,manifest_11Sep!$B$1:$B$3202,0),MATCH(A.Dep9SepList!K$1,manifest_11Sep!$A$1:$V$1,0))</f>
        <v>18-thg 9-25</v>
      </c>
      <c r="L1334" s="20">
        <f t="array" ref="L1334">INDEX(manifest_11Sep!$A$1:$V$3202,MATCH($B1334,manifest_11Sep!$B$1:$B$3202,0),MATCH(A.Dep9SepList!L$1,manifest_11Sep!$A$1:$V$1,0))</f>
        <v>0.86458333333333337</v>
      </c>
      <c r="M1334" s="13" t="str">
        <f t="array" ref="M1334">INDEX(manifest_11Sep!$A$1:$V$3202,MATCH($B1334,manifest_11Sep!$B$1:$B$3202,0),MATCH(A.Dep9SepList!M$1,manifest_11Sep!$A$1:$V$1,0))</f>
        <v>ICN-T1</v>
      </c>
      <c r="N1334" s="13" t="str">
        <f t="array" ref="N1334">INDEX(manifest_11Sep!$A$1:$V$3202,MATCH($B1334,manifest_11Sep!$B$1:$B$3202,0),MATCH(A.Dep9SepList!N$1,manifest_11Sep!$A$1:$V$1,0))</f>
        <v>THE PLAZA</v>
      </c>
      <c r="O1334" s="31"/>
      <c r="P1334" s="20" t="e" cm="1" vm="1">
        <f t="array" aca="1" ref="P1334" ca="1">IF(J1334="","",_xlfn.XLOOKUP(J1334&amp;N1334,'A.Departure Grouping'!AQ:AQ&amp;'A.Departure Grouping'!AP:AP,'A.Departure Grouping'!AR:AR,"",0))</f>
        <v>#NAME?</v>
      </c>
      <c r="Q1334" s="13">
        <v>70517322</v>
      </c>
      <c r="R1334" s="13" t="s">
        <v>61</v>
      </c>
      <c r="S1334" s="13">
        <f t="array" ref="S1334">INDEX(manifest_11Sep!$A$1:$V$3202,MATCH($B1334,manifest_11Sep!$B$1:$B$3202,0),MATCH(A.Dep9SepList!S$1,manifest_11Sep!$A$1:$V$1,0))</f>
        <v>0</v>
      </c>
      <c r="T1334" s="17"/>
      <c r="U1334" s="3"/>
    </row>
    <row r="1335" spans="1:21" hidden="1">
      <c r="A1335" s="13" t="str">
        <f t="array" ref="A1335">INDEX(manifest_11Sep!$A$1:$V$3202,MATCH($B1335,manifest_11Sep!$B$1:$B$3202,0),MATCH(A.Dep9SepList!A$1,manifest_11Sep!$A$1:$V$1,0))</f>
        <v>A</v>
      </c>
      <c r="B1335" s="3" t="s">
        <v>4084</v>
      </c>
      <c r="C1335" s="13" t="str">
        <f t="array" ref="C1335">INDEX(manifest_11Sep!$A$1:$V$3202,MATCH($B1335,manifest_11Sep!$B$1:$B$3202,0),MATCH(A.Dep9SepList!C$1,manifest_11Sep!$A$1:$V$1,0))</f>
        <v>2VNXVHBQ6L4</v>
      </c>
      <c r="D1335" s="13" t="str">
        <f t="array" ref="D1335">INDEX(manifest_11Sep!$A$1:$V$3202,MATCH($B1335,manifest_11Sep!$B$1:$B$3202,0),MATCH(A.Dep9SepList!D$1,manifest_11Sep!$A$1:$V$1,0))</f>
        <v>Female</v>
      </c>
      <c r="E1335" s="13" t="str">
        <f t="array" ref="E1335">INDEX(manifest_11Sep!$A$1:$V$3202,MATCH($B1335,manifest_11Sep!$B$1:$B$3202,0),MATCH(A.Dep9SepList!E$1,manifest_11Sep!$A$1:$V$1,0))</f>
        <v>Rest Ezikeno</v>
      </c>
      <c r="F1335" s="13" t="str">
        <f t="array" ref="F1335">INDEX(manifest_11Sep!$A$1:$V$3202,MATCH($B1335,manifest_11Sep!$B$1:$B$3202,0),MATCH(A.Dep9SepList!F$1,manifest_11Sep!$A$1:$V$1,0))</f>
        <v>Nwonye</v>
      </c>
      <c r="G1335" s="13">
        <f t="array" ref="G1335">INDEX(manifest_11Sep!$A$1:$V$3202,MATCH($B1335,manifest_11Sep!$B$1:$B$3202,0),MATCH(A.Dep9SepList!G$1,manifest_11Sep!$A$1:$V$1,0))</f>
        <v>5</v>
      </c>
      <c r="H1335" s="13" t="str">
        <f t="array" ref="H1335">INDEX(manifest_11Sep!$A$1:$V$3202,MATCH($B1335,manifest_11Sep!$B$1:$B$3202,0),MATCH(A.Dep9SepList!H$1,manifest_11Sep!$A$1:$V$1,0))</f>
        <v>Stanley Odujole</v>
      </c>
      <c r="I1335" s="13" t="str">
        <f t="array" ref="I1335">INDEX(manifest_11Sep!$A$1:$V$3202,MATCH($B1335,manifest_11Sep!$B$1:$B$3202,0),MATCH(A.Dep9SepList!I$1,manifest_11Sep!$A$1:$V$1,0))</f>
        <v>WestJet</v>
      </c>
      <c r="J1335" s="13" t="str">
        <f t="array" ref="J1335">INDEX(manifest_11Sep!$A$1:$V$3202,MATCH($B1335,manifest_11Sep!$B$1:$B$3202,0),MATCH(A.Dep9SepList!J$1,manifest_11Sep!$A$1:$V$1,0))</f>
        <v>WS 87</v>
      </c>
      <c r="K1335" s="32" t="str">
        <f t="array" ref="K1335">INDEX(manifest_11Sep!$A$1:$V$3202,MATCH($B1335,manifest_11Sep!$B$1:$B$3202,0),MATCH(A.Dep9SepList!K$1,manifest_11Sep!$A$1:$V$1,0))</f>
        <v>18-thg 9-25</v>
      </c>
      <c r="L1335" s="20">
        <f t="array" ref="L1335">INDEX(manifest_11Sep!$A$1:$V$3202,MATCH($B1335,manifest_11Sep!$B$1:$B$3202,0),MATCH(A.Dep9SepList!L$1,manifest_11Sep!$A$1:$V$1,0))</f>
        <v>0.86458333333333337</v>
      </c>
      <c r="M1335" s="13" t="str">
        <f t="array" ref="M1335">INDEX(manifest_11Sep!$A$1:$V$3202,MATCH($B1335,manifest_11Sep!$B$1:$B$3202,0),MATCH(A.Dep9SepList!M$1,manifest_11Sep!$A$1:$V$1,0))</f>
        <v>ICN-T1</v>
      </c>
      <c r="N1335" s="13" t="str">
        <f t="array" ref="N1335">INDEX(manifest_11Sep!$A$1:$V$3202,MATCH($B1335,manifest_11Sep!$B$1:$B$3202,0),MATCH(A.Dep9SepList!N$1,manifest_11Sep!$A$1:$V$1,0))</f>
        <v>THE PLAZA</v>
      </c>
      <c r="O1335" s="31"/>
      <c r="P1335" s="20" t="e" cm="1" vm="1">
        <f t="array" aca="1" ref="P1335" ca="1">IF(J1335="","",_xlfn.XLOOKUP(J1335&amp;N1335,'A.Departure Grouping'!AQ:AQ&amp;'A.Departure Grouping'!AP:AP,'A.Departure Grouping'!AR:AR,"",0))</f>
        <v>#NAME?</v>
      </c>
      <c r="Q1335" s="13">
        <v>70517322</v>
      </c>
      <c r="R1335" s="13" t="s">
        <v>61</v>
      </c>
      <c r="S1335" s="13">
        <f t="array" ref="S1335">INDEX(manifest_11Sep!$A$1:$V$3202,MATCH($B1335,manifest_11Sep!$B$1:$B$3202,0),MATCH(A.Dep9SepList!S$1,manifest_11Sep!$A$1:$V$1,0))</f>
        <v>0</v>
      </c>
      <c r="T1335" s="17"/>
      <c r="U1335" s="3"/>
    </row>
    <row r="1336" spans="1:21" hidden="1">
      <c r="A1336" s="13" t="str">
        <f t="array" ref="A1336">INDEX(manifest_11Sep!$A$1:$V$3202,MATCH($B1336,manifest_11Sep!$B$1:$B$3202,0),MATCH(A.Dep9SepList!A$1,manifest_11Sep!$A$1:$V$1,0))</f>
        <v>A</v>
      </c>
      <c r="B1336" s="13" t="s">
        <v>1891</v>
      </c>
      <c r="C1336" s="13" t="str">
        <f t="array" ref="C1336">INDEX(manifest_11Sep!$A$1:$V$3202,MATCH($B1336,manifest_11Sep!$B$1:$B$3202,0),MATCH(A.Dep9SepList!C$1,manifest_11Sep!$A$1:$V$1,0))</f>
        <v>KXNKPC67WL5</v>
      </c>
      <c r="D1336" s="13" t="str">
        <f t="array" ref="D1336">INDEX(manifest_11Sep!$A$1:$V$3202,MATCH($B1336,manifest_11Sep!$B$1:$B$3202,0),MATCH(A.Dep9SepList!D$1,manifest_11Sep!$A$1:$V$1,0))</f>
        <v>Female</v>
      </c>
      <c r="E1336" s="13" t="str">
        <f t="array" ref="E1336">INDEX(manifest_11Sep!$A$1:$V$3202,MATCH($B1336,manifest_11Sep!$B$1:$B$3202,0),MATCH(A.Dep9SepList!E$1,manifest_11Sep!$A$1:$V$1,0))</f>
        <v>Salina Shin-Lang</v>
      </c>
      <c r="F1336" s="13" t="str">
        <f t="array" ref="F1336">INDEX(manifest_11Sep!$A$1:$V$3202,MATCH($B1336,manifest_11Sep!$B$1:$B$3202,0),MATCH(A.Dep9SepList!F$1,manifest_11Sep!$A$1:$V$1,0))</f>
        <v>Harris</v>
      </c>
      <c r="G1336" s="13">
        <f t="array" ref="G1336">INDEX(manifest_11Sep!$A$1:$V$3202,MATCH($B1336,manifest_11Sep!$B$1:$B$3202,0),MATCH(A.Dep9SepList!G$1,manifest_11Sep!$A$1:$V$1,0))</f>
        <v>51</v>
      </c>
      <c r="H1336" s="13" t="str">
        <f t="array" ref="H1336">INDEX(manifest_11Sep!$A$1:$V$3202,MATCH($B1336,manifest_11Sep!$B$1:$B$3202,0),MATCH(A.Dep9SepList!H$1,manifest_11Sep!$A$1:$V$1,0))</f>
        <v>CK Yau</v>
      </c>
      <c r="I1336" s="13" t="str">
        <f t="array" ref="I1336">INDEX(manifest_11Sep!$A$1:$V$3202,MATCH($B1336,manifest_11Sep!$B$1:$B$3202,0),MATCH(A.Dep9SepList!I$1,manifest_11Sep!$A$1:$V$1,0))</f>
        <v>WestJet</v>
      </c>
      <c r="J1336" s="13" t="str">
        <f t="array" ref="J1336">INDEX(manifest_11Sep!$A$1:$V$3202,MATCH($B1336,manifest_11Sep!$B$1:$B$3202,0),MATCH(A.Dep9SepList!J$1,manifest_11Sep!$A$1:$V$1,0))</f>
        <v>WS 87</v>
      </c>
      <c r="K1336" s="32" t="str">
        <f t="array" ref="K1336">INDEX(manifest_11Sep!$A$1:$V$3202,MATCH($B1336,manifest_11Sep!$B$1:$B$3202,0),MATCH(A.Dep9SepList!K$1,manifest_11Sep!$A$1:$V$1,0))</f>
        <v>18-thg 9-25</v>
      </c>
      <c r="L1336" s="20">
        <f t="array" ref="L1336">INDEX(manifest_11Sep!$A$1:$V$3202,MATCH($B1336,manifest_11Sep!$B$1:$B$3202,0),MATCH(A.Dep9SepList!L$1,manifest_11Sep!$A$1:$V$1,0))</f>
        <v>0.86458333333333337</v>
      </c>
      <c r="M1336" s="13" t="str">
        <f t="array" ref="M1336">INDEX(manifest_11Sep!$A$1:$V$3202,MATCH($B1336,manifest_11Sep!$B$1:$B$3202,0),MATCH(A.Dep9SepList!M$1,manifest_11Sep!$A$1:$V$1,0))</f>
        <v>ICN-T1</v>
      </c>
      <c r="N1336" s="13" t="str">
        <f t="array" ref="N1336">INDEX(manifest_11Sep!$A$1:$V$3202,MATCH($B1336,manifest_11Sep!$B$1:$B$3202,0),MATCH(A.Dep9SepList!N$1,manifest_11Sep!$A$1:$V$1,0))</f>
        <v>THE PLAZA</v>
      </c>
      <c r="O1336" s="31"/>
      <c r="P1336" s="20" t="e" cm="1" vm="1">
        <f t="array" aca="1" ref="P1336" ca="1">IF(J1336="","",_xlfn.XLOOKUP(J1336&amp;N1336,'A.Departure Grouping'!AQ:AQ&amp;'A.Departure Grouping'!AP:AP,'A.Departure Grouping'!AR:AR,"",0))</f>
        <v>#NAME?</v>
      </c>
      <c r="Q1336" s="13">
        <v>70147582</v>
      </c>
      <c r="R1336" s="13" t="s">
        <v>43</v>
      </c>
      <c r="S1336" s="13">
        <f t="array" ref="S1336">INDEX(manifest_11Sep!$A$1:$V$3202,MATCH($B1336,manifest_11Sep!$B$1:$B$3202,0),MATCH(A.Dep9SepList!S$1,manifest_11Sep!$A$1:$V$1,0))</f>
        <v>0</v>
      </c>
      <c r="T1336" s="17"/>
    </row>
    <row r="1337" spans="1:21" hidden="1">
      <c r="A1337" s="13" t="str">
        <f t="array" ref="A1337">INDEX(manifest_11Sep!$A$1:$V$3202,MATCH($B1337,manifest_11Sep!$B$1:$B$3202,0),MATCH(A.Dep9SepList!A$1,manifest_11Sep!$A$1:$V$1,0))</f>
        <v>A</v>
      </c>
      <c r="B1337" s="13" t="s">
        <v>1893</v>
      </c>
      <c r="C1337" s="13" t="str">
        <f t="array" ref="C1337">INDEX(manifest_11Sep!$A$1:$V$3202,MATCH($B1337,manifest_11Sep!$B$1:$B$3202,0),MATCH(A.Dep9SepList!C$1,manifest_11Sep!$A$1:$V$1,0))</f>
        <v>KXNKPC67WL5</v>
      </c>
      <c r="D1337" s="13" t="str">
        <f t="array" ref="D1337">INDEX(manifest_11Sep!$A$1:$V$3202,MATCH($B1337,manifest_11Sep!$B$1:$B$3202,0),MATCH(A.Dep9SepList!D$1,manifest_11Sep!$A$1:$V$1,0))</f>
        <v>Female</v>
      </c>
      <c r="E1337" s="13" t="str">
        <f t="array" ref="E1337">INDEX(manifest_11Sep!$A$1:$V$3202,MATCH($B1337,manifest_11Sep!$B$1:$B$3202,0),MATCH(A.Dep9SepList!E$1,manifest_11Sep!$A$1:$V$1,0))</f>
        <v>Susan Su-Chen</v>
      </c>
      <c r="F1337" s="13" t="str">
        <f t="array" ref="F1337">INDEX(manifest_11Sep!$A$1:$V$3202,MATCH($B1337,manifest_11Sep!$B$1:$B$3202,0),MATCH(A.Dep9SepList!F$1,manifest_11Sep!$A$1:$V$1,0))</f>
        <v>Harris</v>
      </c>
      <c r="G1337" s="13">
        <f t="array" ref="G1337">INDEX(manifest_11Sep!$A$1:$V$3202,MATCH($B1337,manifest_11Sep!$B$1:$B$3202,0),MATCH(A.Dep9SepList!G$1,manifest_11Sep!$A$1:$V$1,0))</f>
        <v>76</v>
      </c>
      <c r="H1337" s="13" t="str">
        <f t="array" ref="H1337">INDEX(manifest_11Sep!$A$1:$V$3202,MATCH($B1337,manifest_11Sep!$B$1:$B$3202,0),MATCH(A.Dep9SepList!H$1,manifest_11Sep!$A$1:$V$1,0))</f>
        <v>CK Yau</v>
      </c>
      <c r="I1337" s="13" t="str">
        <f t="array" ref="I1337">INDEX(manifest_11Sep!$A$1:$V$3202,MATCH($B1337,manifest_11Sep!$B$1:$B$3202,0),MATCH(A.Dep9SepList!I$1,manifest_11Sep!$A$1:$V$1,0))</f>
        <v>WestJet</v>
      </c>
      <c r="J1337" s="13" t="str">
        <f t="array" ref="J1337">INDEX(manifest_11Sep!$A$1:$V$3202,MATCH($B1337,manifest_11Sep!$B$1:$B$3202,0),MATCH(A.Dep9SepList!J$1,manifest_11Sep!$A$1:$V$1,0))</f>
        <v>WS 87</v>
      </c>
      <c r="K1337" s="32" t="str">
        <f t="array" ref="K1337">INDEX(manifest_11Sep!$A$1:$V$3202,MATCH($B1337,manifest_11Sep!$B$1:$B$3202,0),MATCH(A.Dep9SepList!K$1,manifest_11Sep!$A$1:$V$1,0))</f>
        <v>18-thg 9-25</v>
      </c>
      <c r="L1337" s="20">
        <f t="array" ref="L1337">INDEX(manifest_11Sep!$A$1:$V$3202,MATCH($B1337,manifest_11Sep!$B$1:$B$3202,0),MATCH(A.Dep9SepList!L$1,manifest_11Sep!$A$1:$V$1,0))</f>
        <v>0.86458333333333337</v>
      </c>
      <c r="M1337" s="13" t="str">
        <f t="array" ref="M1337">INDEX(manifest_11Sep!$A$1:$V$3202,MATCH($B1337,manifest_11Sep!$B$1:$B$3202,0),MATCH(A.Dep9SepList!M$1,manifest_11Sep!$A$1:$V$1,0))</f>
        <v>ICN-T1</v>
      </c>
      <c r="N1337" s="13" t="str">
        <f t="array" ref="N1337">INDEX(manifest_11Sep!$A$1:$V$3202,MATCH($B1337,manifest_11Sep!$B$1:$B$3202,0),MATCH(A.Dep9SepList!N$1,manifest_11Sep!$A$1:$V$1,0))</f>
        <v>THE PLAZA</v>
      </c>
      <c r="O1337" s="31"/>
      <c r="P1337" s="20" t="e" cm="1" vm="1">
        <f t="array" aca="1" ref="P1337" ca="1">IF(J1337="","",_xlfn.XLOOKUP(J1337&amp;N1337,'A.Departure Grouping'!AQ:AQ&amp;'A.Departure Grouping'!AP:AP,'A.Departure Grouping'!AR:AR,"",0))</f>
        <v>#NAME?</v>
      </c>
      <c r="Q1337" s="13">
        <v>70147582</v>
      </c>
      <c r="R1337" s="13" t="s">
        <v>43</v>
      </c>
      <c r="S1337" s="13">
        <f t="array" ref="S1337">INDEX(manifest_11Sep!$A$1:$V$3202,MATCH($B1337,manifest_11Sep!$B$1:$B$3202,0),MATCH(A.Dep9SepList!S$1,manifest_11Sep!$A$1:$V$1,0))</f>
        <v>0</v>
      </c>
      <c r="T1337" s="17"/>
    </row>
    <row r="1338" spans="1:21" hidden="1">
      <c r="A1338" s="13" t="str">
        <f t="array" ref="A1338">INDEX(manifest_11Sep!$A$1:$V$3202,MATCH($B1338,manifest_11Sep!$B$1:$B$3202,0),MATCH(A.Dep9SepList!A$1,manifest_11Sep!$A$1:$V$1,0))</f>
        <v>A</v>
      </c>
      <c r="B1338" s="13" t="s">
        <v>1895</v>
      </c>
      <c r="C1338" s="13" t="str">
        <f t="array" ref="C1338">INDEX(manifest_11Sep!$A$1:$V$3202,MATCH($B1338,manifest_11Sep!$B$1:$B$3202,0),MATCH(A.Dep9SepList!C$1,manifest_11Sep!$A$1:$V$1,0))</f>
        <v>KXNKPC67WL5</v>
      </c>
      <c r="D1338" s="13" t="str">
        <f t="array" ref="D1338">INDEX(manifest_11Sep!$A$1:$V$3202,MATCH($B1338,manifest_11Sep!$B$1:$B$3202,0),MATCH(A.Dep9SepList!D$1,manifest_11Sep!$A$1:$V$1,0))</f>
        <v>Male</v>
      </c>
      <c r="E1338" s="13" t="str">
        <f t="array" ref="E1338">INDEX(manifest_11Sep!$A$1:$V$3202,MATCH($B1338,manifest_11Sep!$B$1:$B$3202,0),MATCH(A.Dep9SepList!E$1,manifest_11Sep!$A$1:$V$1,0))</f>
        <v>Claude Alexander</v>
      </c>
      <c r="F1338" s="13" t="str">
        <f t="array" ref="F1338">INDEX(manifest_11Sep!$A$1:$V$3202,MATCH($B1338,manifest_11Sep!$B$1:$B$3202,0),MATCH(A.Dep9SepList!F$1,manifest_11Sep!$A$1:$V$1,0))</f>
        <v>Claxton Ii</v>
      </c>
      <c r="G1338" s="13">
        <f t="array" ref="G1338">INDEX(manifest_11Sep!$A$1:$V$3202,MATCH($B1338,manifest_11Sep!$B$1:$B$3202,0),MATCH(A.Dep9SepList!G$1,manifest_11Sep!$A$1:$V$1,0))</f>
        <v>53</v>
      </c>
      <c r="H1338" s="13" t="str">
        <f t="array" ref="H1338">INDEX(manifest_11Sep!$A$1:$V$3202,MATCH($B1338,manifest_11Sep!$B$1:$B$3202,0),MATCH(A.Dep9SepList!H$1,manifest_11Sep!$A$1:$V$1,0))</f>
        <v>CK Yau</v>
      </c>
      <c r="I1338" s="13" t="str">
        <f t="array" ref="I1338">INDEX(manifest_11Sep!$A$1:$V$3202,MATCH($B1338,manifest_11Sep!$B$1:$B$3202,0),MATCH(A.Dep9SepList!I$1,manifest_11Sep!$A$1:$V$1,0))</f>
        <v>WestJet</v>
      </c>
      <c r="J1338" s="13" t="str">
        <f t="array" ref="J1338">INDEX(manifest_11Sep!$A$1:$V$3202,MATCH($B1338,manifest_11Sep!$B$1:$B$3202,0),MATCH(A.Dep9SepList!J$1,manifest_11Sep!$A$1:$V$1,0))</f>
        <v>WS 87</v>
      </c>
      <c r="K1338" s="32" t="str">
        <f t="array" ref="K1338">INDEX(manifest_11Sep!$A$1:$V$3202,MATCH($B1338,manifest_11Sep!$B$1:$B$3202,0),MATCH(A.Dep9SepList!K$1,manifest_11Sep!$A$1:$V$1,0))</f>
        <v>18-thg 9-25</v>
      </c>
      <c r="L1338" s="20">
        <f t="array" ref="L1338">INDEX(manifest_11Sep!$A$1:$V$3202,MATCH($B1338,manifest_11Sep!$B$1:$B$3202,0),MATCH(A.Dep9SepList!L$1,manifest_11Sep!$A$1:$V$1,0))</f>
        <v>0.86458333333333337</v>
      </c>
      <c r="M1338" s="13" t="str">
        <f t="array" ref="M1338">INDEX(manifest_11Sep!$A$1:$V$3202,MATCH($B1338,manifest_11Sep!$B$1:$B$3202,0),MATCH(A.Dep9SepList!M$1,manifest_11Sep!$A$1:$V$1,0))</f>
        <v>ICN-T1</v>
      </c>
      <c r="N1338" s="13" t="str">
        <f t="array" ref="N1338">INDEX(manifest_11Sep!$A$1:$V$3202,MATCH($B1338,manifest_11Sep!$B$1:$B$3202,0),MATCH(A.Dep9SepList!N$1,manifest_11Sep!$A$1:$V$1,0))</f>
        <v>THE PLAZA</v>
      </c>
      <c r="O1338" s="31"/>
      <c r="P1338" s="20" t="e" cm="1" vm="1">
        <f t="array" aca="1" ref="P1338" ca="1">IF(J1338="","",_xlfn.XLOOKUP(J1338&amp;N1338,'A.Departure Grouping'!AQ:AQ&amp;'A.Departure Grouping'!AP:AP,'A.Departure Grouping'!AR:AR,"",0))</f>
        <v>#NAME?</v>
      </c>
      <c r="Q1338" s="13">
        <v>70147590</v>
      </c>
      <c r="R1338" s="13" t="s">
        <v>43</v>
      </c>
      <c r="S1338" s="13">
        <f t="array" ref="S1338">INDEX(manifest_11Sep!$A$1:$V$3202,MATCH($B1338,manifest_11Sep!$B$1:$B$3202,0),MATCH(A.Dep9SepList!S$1,manifest_11Sep!$A$1:$V$1,0))</f>
        <v>0</v>
      </c>
      <c r="T1338" s="17"/>
    </row>
    <row r="1339" spans="1:21" hidden="1">
      <c r="A1339" s="13" t="str">
        <f t="array" ref="A1339">INDEX(manifest_11Sep!$A$1:$V$3202,MATCH($B1339,manifest_11Sep!$B$1:$B$3202,0),MATCH(A.Dep9SepList!A$1,manifest_11Sep!$A$1:$V$1,0))</f>
        <v>A</v>
      </c>
      <c r="B1339" s="13" t="s">
        <v>1898</v>
      </c>
      <c r="C1339" s="13" t="str">
        <f t="array" ref="C1339">INDEX(manifest_11Sep!$A$1:$V$3202,MATCH($B1339,manifest_11Sep!$B$1:$B$3202,0),MATCH(A.Dep9SepList!C$1,manifest_11Sep!$A$1:$V$1,0))</f>
        <v>KXNKPC67WL5</v>
      </c>
      <c r="D1339" s="13" t="str">
        <f t="array" ref="D1339">INDEX(manifest_11Sep!$A$1:$V$3202,MATCH($B1339,manifest_11Sep!$B$1:$B$3202,0),MATCH(A.Dep9SepList!D$1,manifest_11Sep!$A$1:$V$1,0))</f>
        <v>Male</v>
      </c>
      <c r="E1339" s="13" t="str">
        <f t="array" ref="E1339">INDEX(manifest_11Sep!$A$1:$V$3202,MATCH($B1339,manifest_11Sep!$B$1:$B$3202,0),MATCH(A.Dep9SepList!E$1,manifest_11Sep!$A$1:$V$1,0))</f>
        <v>Cavon An-Juin</v>
      </c>
      <c r="F1339" s="13" t="str">
        <f t="array" ref="F1339">INDEX(manifest_11Sep!$A$1:$V$3202,MATCH($B1339,manifest_11Sep!$B$1:$B$3202,0),MATCH(A.Dep9SepList!F$1,manifest_11Sep!$A$1:$V$1,0))</f>
        <v>Claxton</v>
      </c>
      <c r="G1339" s="13">
        <f t="array" ref="G1339">INDEX(manifest_11Sep!$A$1:$V$3202,MATCH($B1339,manifest_11Sep!$B$1:$B$3202,0),MATCH(A.Dep9SepList!G$1,manifest_11Sep!$A$1:$V$1,0))</f>
        <v>21</v>
      </c>
      <c r="H1339" s="13" t="str">
        <f t="array" ref="H1339">INDEX(manifest_11Sep!$A$1:$V$3202,MATCH($B1339,manifest_11Sep!$B$1:$B$3202,0),MATCH(A.Dep9SepList!H$1,manifest_11Sep!$A$1:$V$1,0))</f>
        <v>CK Yau</v>
      </c>
      <c r="I1339" s="13" t="str">
        <f t="array" ref="I1339">INDEX(manifest_11Sep!$A$1:$V$3202,MATCH($B1339,manifest_11Sep!$B$1:$B$3202,0),MATCH(A.Dep9SepList!I$1,manifest_11Sep!$A$1:$V$1,0))</f>
        <v>WestJet</v>
      </c>
      <c r="J1339" s="13" t="str">
        <f t="array" ref="J1339">INDEX(manifest_11Sep!$A$1:$V$3202,MATCH($B1339,manifest_11Sep!$B$1:$B$3202,0),MATCH(A.Dep9SepList!J$1,manifest_11Sep!$A$1:$V$1,0))</f>
        <v>WS 87</v>
      </c>
      <c r="K1339" s="32" t="str">
        <f t="array" ref="K1339">INDEX(manifest_11Sep!$A$1:$V$3202,MATCH($B1339,manifest_11Sep!$B$1:$B$3202,0),MATCH(A.Dep9SepList!K$1,manifest_11Sep!$A$1:$V$1,0))</f>
        <v>18-thg 9-25</v>
      </c>
      <c r="L1339" s="20">
        <f t="array" ref="L1339">INDEX(manifest_11Sep!$A$1:$V$3202,MATCH($B1339,manifest_11Sep!$B$1:$B$3202,0),MATCH(A.Dep9SepList!L$1,manifest_11Sep!$A$1:$V$1,0))</f>
        <v>0.86458333333333337</v>
      </c>
      <c r="M1339" s="13" t="str">
        <f t="array" ref="M1339">INDEX(manifest_11Sep!$A$1:$V$3202,MATCH($B1339,manifest_11Sep!$B$1:$B$3202,0),MATCH(A.Dep9SepList!M$1,manifest_11Sep!$A$1:$V$1,0))</f>
        <v>ICN-T1</v>
      </c>
      <c r="N1339" s="13" t="str">
        <f t="array" ref="N1339">INDEX(manifest_11Sep!$A$1:$V$3202,MATCH($B1339,manifest_11Sep!$B$1:$B$3202,0),MATCH(A.Dep9SepList!N$1,manifest_11Sep!$A$1:$V$1,0))</f>
        <v>THE PLAZA</v>
      </c>
      <c r="O1339" s="31"/>
      <c r="P1339" s="20" t="e" cm="1" vm="1">
        <f t="array" aca="1" ref="P1339" ca="1">IF(J1339="","",_xlfn.XLOOKUP(J1339&amp;N1339,'A.Departure Grouping'!AQ:AQ&amp;'A.Departure Grouping'!AP:AP,'A.Departure Grouping'!AR:AR,"",0))</f>
        <v>#NAME?</v>
      </c>
      <c r="Q1339" s="13">
        <v>70147590</v>
      </c>
      <c r="R1339" s="13" t="s">
        <v>43</v>
      </c>
      <c r="S1339" s="13">
        <f t="array" ref="S1339">INDEX(manifest_11Sep!$A$1:$V$3202,MATCH($B1339,manifest_11Sep!$B$1:$B$3202,0),MATCH(A.Dep9SepList!S$1,manifest_11Sep!$A$1:$V$1,0))</f>
        <v>0</v>
      </c>
      <c r="T1339" s="17"/>
    </row>
    <row r="1340" spans="1:21" hidden="1">
      <c r="A1340" s="13" t="str">
        <f t="array" ref="A1340">INDEX(manifest_11Sep!$A$1:$V$3202,MATCH($B1340,manifest_11Sep!$B$1:$B$3202,0),MATCH(A.Dep9SepList!A$1,manifest_11Sep!$A$1:$V$1,0))</f>
        <v>A</v>
      </c>
      <c r="B1340" s="13" t="s">
        <v>1901</v>
      </c>
      <c r="C1340" s="13" t="str">
        <f t="array" ref="C1340">INDEX(manifest_11Sep!$A$1:$V$3202,MATCH($B1340,manifest_11Sep!$B$1:$B$3202,0),MATCH(A.Dep9SepList!C$1,manifest_11Sep!$A$1:$V$1,0))</f>
        <v>T9NWTTN4WKK</v>
      </c>
      <c r="D1340" s="13" t="str">
        <f t="array" ref="D1340">INDEX(manifest_11Sep!$A$1:$V$3202,MATCH($B1340,manifest_11Sep!$B$1:$B$3202,0),MATCH(A.Dep9SepList!D$1,manifest_11Sep!$A$1:$V$1,0))</f>
        <v>Female</v>
      </c>
      <c r="E1340" s="13" t="str">
        <f t="array" ref="E1340">INDEX(manifest_11Sep!$A$1:$V$3202,MATCH($B1340,manifest_11Sep!$B$1:$B$3202,0),MATCH(A.Dep9SepList!E$1,manifest_11Sep!$A$1:$V$1,0))</f>
        <v>Xavia</v>
      </c>
      <c r="F1340" s="13" t="str">
        <f t="array" ref="F1340">INDEX(manifest_11Sep!$A$1:$V$3202,MATCH($B1340,manifest_11Sep!$B$1:$B$3202,0),MATCH(A.Dep9SepList!F$1,manifest_11Sep!$A$1:$V$1,0))</f>
        <v>Jennings</v>
      </c>
      <c r="G1340" s="13">
        <f t="array" ref="G1340">INDEX(manifest_11Sep!$A$1:$V$3202,MATCH($B1340,manifest_11Sep!$B$1:$B$3202,0),MATCH(A.Dep9SepList!G$1,manifest_11Sep!$A$1:$V$1,0))</f>
        <v>29</v>
      </c>
      <c r="H1340" s="13" t="str">
        <f t="array" ref="H1340">INDEX(manifest_11Sep!$A$1:$V$3202,MATCH($B1340,manifest_11Sep!$B$1:$B$3202,0),MATCH(A.Dep9SepList!H$1,manifest_11Sep!$A$1:$V$1,0))</f>
        <v>CK Yau</v>
      </c>
      <c r="I1340" s="13" t="str">
        <f t="array" ref="I1340">INDEX(manifest_11Sep!$A$1:$V$3202,MATCH($B1340,manifest_11Sep!$B$1:$B$3202,0),MATCH(A.Dep9SepList!I$1,manifest_11Sep!$A$1:$V$1,0))</f>
        <v>WestJet</v>
      </c>
      <c r="J1340" s="13" t="str">
        <f t="array" ref="J1340">INDEX(manifest_11Sep!$A$1:$V$3202,MATCH($B1340,manifest_11Sep!$B$1:$B$3202,0),MATCH(A.Dep9SepList!J$1,manifest_11Sep!$A$1:$V$1,0))</f>
        <v>WS 87</v>
      </c>
      <c r="K1340" s="32" t="str">
        <f t="array" ref="K1340">INDEX(manifest_11Sep!$A$1:$V$3202,MATCH($B1340,manifest_11Sep!$B$1:$B$3202,0),MATCH(A.Dep9SepList!K$1,manifest_11Sep!$A$1:$V$1,0))</f>
        <v>18-thg 9-25</v>
      </c>
      <c r="L1340" s="20">
        <f t="array" ref="L1340">INDEX(manifest_11Sep!$A$1:$V$3202,MATCH($B1340,manifest_11Sep!$B$1:$B$3202,0),MATCH(A.Dep9SepList!L$1,manifest_11Sep!$A$1:$V$1,0))</f>
        <v>0.86458333333333337</v>
      </c>
      <c r="M1340" s="13" t="str">
        <f t="array" ref="M1340">INDEX(manifest_11Sep!$A$1:$V$3202,MATCH($B1340,manifest_11Sep!$B$1:$B$3202,0),MATCH(A.Dep9SepList!M$1,manifest_11Sep!$A$1:$V$1,0))</f>
        <v>ICN-T1</v>
      </c>
      <c r="N1340" s="13" t="str">
        <f t="array" ref="N1340">INDEX(manifest_11Sep!$A$1:$V$3202,MATCH($B1340,manifest_11Sep!$B$1:$B$3202,0),MATCH(A.Dep9SepList!N$1,manifest_11Sep!$A$1:$V$1,0))</f>
        <v>THE PLAZA</v>
      </c>
      <c r="O1340" s="31"/>
      <c r="P1340" s="20" t="e" cm="1" vm="1">
        <f t="array" aca="1" ref="P1340" ca="1">IF(J1340="","",_xlfn.XLOOKUP(J1340&amp;N1340,'A.Departure Grouping'!AQ:AQ&amp;'A.Departure Grouping'!AP:AP,'A.Departure Grouping'!AR:AR,"",0))</f>
        <v>#NAME?</v>
      </c>
      <c r="Q1340" s="13">
        <v>70277578</v>
      </c>
      <c r="R1340" s="13" t="s">
        <v>61</v>
      </c>
      <c r="S1340" s="13">
        <f t="array" ref="S1340">INDEX(manifest_11Sep!$A$1:$V$3202,MATCH($B1340,manifest_11Sep!$B$1:$B$3202,0),MATCH(A.Dep9SepList!S$1,manifest_11Sep!$A$1:$V$1,0))</f>
        <v>0</v>
      </c>
      <c r="T1340" s="17"/>
    </row>
    <row r="1341" spans="1:21" hidden="1">
      <c r="A1341" s="13" t="str">
        <f t="array" ref="A1341">INDEX(manifest_11Sep!$A$1:$V$3202,MATCH($B1341,manifest_11Sep!$B$1:$B$3202,0),MATCH(A.Dep9SepList!A$1,manifest_11Sep!$A$1:$V$1,0))</f>
        <v>A</v>
      </c>
      <c r="B1341" s="13" t="s">
        <v>1904</v>
      </c>
      <c r="C1341" s="13" t="str">
        <f t="array" ref="C1341">INDEX(manifest_11Sep!$A$1:$V$3202,MATCH($B1341,manifest_11Sep!$B$1:$B$3202,0),MATCH(A.Dep9SepList!C$1,manifest_11Sep!$A$1:$V$1,0))</f>
        <v>T9NWTTN4WKK</v>
      </c>
      <c r="D1341" s="13" t="str">
        <f t="array" ref="D1341">INDEX(manifest_11Sep!$A$1:$V$3202,MATCH($B1341,manifest_11Sep!$B$1:$B$3202,0),MATCH(A.Dep9SepList!D$1,manifest_11Sep!$A$1:$V$1,0))</f>
        <v>Female</v>
      </c>
      <c r="E1341" s="13" t="str">
        <f t="array" ref="E1341">INDEX(manifest_11Sep!$A$1:$V$3202,MATCH($B1341,manifest_11Sep!$B$1:$B$3202,0),MATCH(A.Dep9SepList!E$1,manifest_11Sep!$A$1:$V$1,0))</f>
        <v>Saba</v>
      </c>
      <c r="F1341" s="13" t="str">
        <f t="array" ref="F1341">INDEX(manifest_11Sep!$A$1:$V$3202,MATCH($B1341,manifest_11Sep!$B$1:$B$3202,0),MATCH(A.Dep9SepList!F$1,manifest_11Sep!$A$1:$V$1,0))</f>
        <v>Tesfamariam</v>
      </c>
      <c r="G1341" s="13">
        <f t="array" ref="G1341">INDEX(manifest_11Sep!$A$1:$V$3202,MATCH($B1341,manifest_11Sep!$B$1:$B$3202,0),MATCH(A.Dep9SepList!G$1,manifest_11Sep!$A$1:$V$1,0))</f>
        <v>53</v>
      </c>
      <c r="H1341" s="13" t="str">
        <f t="array" ref="H1341">INDEX(manifest_11Sep!$A$1:$V$3202,MATCH($B1341,manifest_11Sep!$B$1:$B$3202,0),MATCH(A.Dep9SepList!H$1,manifest_11Sep!$A$1:$V$1,0))</f>
        <v>CK Yau</v>
      </c>
      <c r="I1341" s="13" t="str">
        <f t="array" ref="I1341">INDEX(manifest_11Sep!$A$1:$V$3202,MATCH($B1341,manifest_11Sep!$B$1:$B$3202,0),MATCH(A.Dep9SepList!I$1,manifest_11Sep!$A$1:$V$1,0))</f>
        <v>WestJet</v>
      </c>
      <c r="J1341" s="13" t="str">
        <f t="array" ref="J1341">INDEX(manifest_11Sep!$A$1:$V$3202,MATCH($B1341,manifest_11Sep!$B$1:$B$3202,0),MATCH(A.Dep9SepList!J$1,manifest_11Sep!$A$1:$V$1,0))</f>
        <v>WS 87</v>
      </c>
      <c r="K1341" s="32" t="str">
        <f t="array" ref="K1341">INDEX(manifest_11Sep!$A$1:$V$3202,MATCH($B1341,manifest_11Sep!$B$1:$B$3202,0),MATCH(A.Dep9SepList!K$1,manifest_11Sep!$A$1:$V$1,0))</f>
        <v>18-thg 9-25</v>
      </c>
      <c r="L1341" s="20">
        <f t="array" ref="L1341">INDEX(manifest_11Sep!$A$1:$V$3202,MATCH($B1341,manifest_11Sep!$B$1:$B$3202,0),MATCH(A.Dep9SepList!L$1,manifest_11Sep!$A$1:$V$1,0))</f>
        <v>0.86458333333333337</v>
      </c>
      <c r="M1341" s="13" t="str">
        <f t="array" ref="M1341">INDEX(manifest_11Sep!$A$1:$V$3202,MATCH($B1341,manifest_11Sep!$B$1:$B$3202,0),MATCH(A.Dep9SepList!M$1,manifest_11Sep!$A$1:$V$1,0))</f>
        <v>ICN-T1</v>
      </c>
      <c r="N1341" s="13" t="str">
        <f t="array" ref="N1341">INDEX(manifest_11Sep!$A$1:$V$3202,MATCH($B1341,manifest_11Sep!$B$1:$B$3202,0),MATCH(A.Dep9SepList!N$1,manifest_11Sep!$A$1:$V$1,0))</f>
        <v>THE PLAZA</v>
      </c>
      <c r="O1341" s="31"/>
      <c r="P1341" s="20" t="e" cm="1" vm="1">
        <f t="array" aca="1" ref="P1341" ca="1">IF(J1341="","",_xlfn.XLOOKUP(J1341&amp;N1341,'A.Departure Grouping'!AQ:AQ&amp;'A.Departure Grouping'!AP:AP,'A.Departure Grouping'!AR:AR,"",0))</f>
        <v>#NAME?</v>
      </c>
      <c r="Q1341" s="13">
        <v>70277578</v>
      </c>
      <c r="R1341" s="13" t="s">
        <v>61</v>
      </c>
      <c r="S1341" s="13">
        <f t="array" ref="S1341">INDEX(manifest_11Sep!$A$1:$V$3202,MATCH($B1341,manifest_11Sep!$B$1:$B$3202,0),MATCH(A.Dep9SepList!S$1,manifest_11Sep!$A$1:$V$1,0))</f>
        <v>0</v>
      </c>
      <c r="T1341" s="17"/>
    </row>
    <row r="1342" spans="1:21" hidden="1">
      <c r="A1342" s="13" t="str">
        <f t="array" ref="A1342">INDEX(manifest_11Sep!$A$1:$V$3202,MATCH($B1342,manifest_11Sep!$B$1:$B$3202,0),MATCH(A.Dep9SepList!A$1,manifest_11Sep!$A$1:$V$1,0))</f>
        <v>A</v>
      </c>
      <c r="B1342" s="13" t="s">
        <v>3449</v>
      </c>
      <c r="C1342" s="13" t="str">
        <f t="array" ref="C1342">INDEX(manifest_11Sep!$A$1:$V$3202,MATCH($B1342,manifest_11Sep!$B$1:$B$3202,0),MATCH(A.Dep9SepList!C$1,manifest_11Sep!$A$1:$V$1,0))</f>
        <v>QWNR5VXD2LY</v>
      </c>
      <c r="D1342" s="13" t="str">
        <f t="array" ref="D1342">INDEX(manifest_11Sep!$A$1:$V$3202,MATCH($B1342,manifest_11Sep!$B$1:$B$3202,0),MATCH(A.Dep9SepList!D$1,manifest_11Sep!$A$1:$V$1,0))</f>
        <v>Male</v>
      </c>
      <c r="E1342" s="13" t="str">
        <f t="array" ref="E1342">INDEX(manifest_11Sep!$A$1:$V$3202,MATCH($B1342,manifest_11Sep!$B$1:$B$3202,0),MATCH(A.Dep9SepList!E$1,manifest_11Sep!$A$1:$V$1,0))</f>
        <v>Kayode Joel</v>
      </c>
      <c r="F1342" s="13" t="str">
        <f t="array" ref="F1342">INDEX(manifest_11Sep!$A$1:$V$3202,MATCH($B1342,manifest_11Sep!$B$1:$B$3202,0),MATCH(A.Dep9SepList!F$1,manifest_11Sep!$A$1:$V$1,0))</f>
        <v>Oloye</v>
      </c>
      <c r="G1342" s="13">
        <f t="array" ref="G1342">INDEX(manifest_11Sep!$A$1:$V$3202,MATCH($B1342,manifest_11Sep!$B$1:$B$3202,0),MATCH(A.Dep9SepList!G$1,manifest_11Sep!$A$1:$V$1,0))</f>
        <v>54</v>
      </c>
      <c r="H1342" s="13" t="str">
        <f t="array" ref="H1342">INDEX(manifest_11Sep!$A$1:$V$3202,MATCH($B1342,manifest_11Sep!$B$1:$B$3202,0),MATCH(A.Dep9SepList!H$1,manifest_11Sep!$A$1:$V$1,0))</f>
        <v>Maricel Goyena</v>
      </c>
      <c r="I1342" s="13" t="str">
        <f t="array" ref="I1342">INDEX(manifest_11Sep!$A$1:$V$3202,MATCH($B1342,manifest_11Sep!$B$1:$B$3202,0),MATCH(A.Dep9SepList!I$1,manifest_11Sep!$A$1:$V$1,0))</f>
        <v>WestJet</v>
      </c>
      <c r="J1342" s="13" t="str">
        <f t="array" ref="J1342">INDEX(manifest_11Sep!$A$1:$V$3202,MATCH($B1342,manifest_11Sep!$B$1:$B$3202,0),MATCH(A.Dep9SepList!J$1,manifest_11Sep!$A$1:$V$1,0))</f>
        <v>WS 87</v>
      </c>
      <c r="K1342" s="32" t="str">
        <f t="array" ref="K1342">INDEX(manifest_11Sep!$A$1:$V$3202,MATCH($B1342,manifest_11Sep!$B$1:$B$3202,0),MATCH(A.Dep9SepList!K$1,manifest_11Sep!$A$1:$V$1,0))</f>
        <v>18-thg 9-25</v>
      </c>
      <c r="L1342" s="20">
        <f t="array" ref="L1342">INDEX(manifest_11Sep!$A$1:$V$3202,MATCH($B1342,manifest_11Sep!$B$1:$B$3202,0),MATCH(A.Dep9SepList!L$1,manifest_11Sep!$A$1:$V$1,0))</f>
        <v>0.86458333333333337</v>
      </c>
      <c r="M1342" s="13" t="str">
        <f t="array" ref="M1342">INDEX(manifest_11Sep!$A$1:$V$3202,MATCH($B1342,manifest_11Sep!$B$1:$B$3202,0),MATCH(A.Dep9SepList!M$1,manifest_11Sep!$A$1:$V$1,0))</f>
        <v>ICN-T1</v>
      </c>
      <c r="N1342" s="13" t="str">
        <f t="array" ref="N1342">INDEX(manifest_11Sep!$A$1:$V$3202,MATCH($B1342,manifest_11Sep!$B$1:$B$3202,0),MATCH(A.Dep9SepList!N$1,manifest_11Sep!$A$1:$V$1,0))</f>
        <v>THE PLAZA</v>
      </c>
      <c r="O1342" s="31"/>
      <c r="P1342" s="20" t="e" cm="1" vm="1">
        <f t="array" aca="1" ref="P1342" ca="1">IF(J1342="","",_xlfn.XLOOKUP(J1342&amp;N1342,'A.Departure Grouping'!AQ:AQ&amp;'A.Departure Grouping'!AP:AP,'A.Departure Grouping'!AR:AR,"",0))</f>
        <v>#NAME?</v>
      </c>
      <c r="Q1342" s="13">
        <v>70181281</v>
      </c>
      <c r="R1342" s="13" t="s">
        <v>43</v>
      </c>
      <c r="S1342" s="13">
        <f t="array" ref="S1342">INDEX(manifest_11Sep!$A$1:$V$3202,MATCH($B1342,manifest_11Sep!$B$1:$B$3202,0),MATCH(A.Dep9SepList!S$1,manifest_11Sep!$A$1:$V$1,0))</f>
        <v>0</v>
      </c>
      <c r="T1342" s="17"/>
    </row>
    <row r="1343" spans="1:21" hidden="1">
      <c r="A1343" s="13" t="str">
        <f t="array" ref="A1343">INDEX(manifest_11Sep!$A$1:$V$3202,MATCH($B1343,manifest_11Sep!$B$1:$B$3202,0),MATCH(A.Dep9SepList!A$1,manifest_11Sep!$A$1:$V$1,0))</f>
        <v>A</v>
      </c>
      <c r="B1343" s="13" t="s">
        <v>3452</v>
      </c>
      <c r="C1343" s="13" t="str">
        <f t="array" ref="C1343">INDEX(manifest_11Sep!$A$1:$V$3202,MATCH($B1343,manifest_11Sep!$B$1:$B$3202,0),MATCH(A.Dep9SepList!C$1,manifest_11Sep!$A$1:$V$1,0))</f>
        <v>QWNR5VXD2LY</v>
      </c>
      <c r="D1343" s="13" t="str">
        <f t="array" ref="D1343">INDEX(manifest_11Sep!$A$1:$V$3202,MATCH($B1343,manifest_11Sep!$B$1:$B$3202,0),MATCH(A.Dep9SepList!D$1,manifest_11Sep!$A$1:$V$1,0))</f>
        <v>Male</v>
      </c>
      <c r="E1343" s="13" t="str">
        <f t="array" ref="E1343">INDEX(manifest_11Sep!$A$1:$V$3202,MATCH($B1343,manifest_11Sep!$B$1:$B$3202,0),MATCH(A.Dep9SepList!E$1,manifest_11Sep!$A$1:$V$1,0))</f>
        <v>Adebayo Dayo</v>
      </c>
      <c r="F1343" s="13" t="str">
        <f t="array" ref="F1343">INDEX(manifest_11Sep!$A$1:$V$3202,MATCH($B1343,manifest_11Sep!$B$1:$B$3202,0),MATCH(A.Dep9SepList!F$1,manifest_11Sep!$A$1:$V$1,0))</f>
        <v>Olorunnisola</v>
      </c>
      <c r="G1343" s="13">
        <f t="array" ref="G1343">INDEX(manifest_11Sep!$A$1:$V$3202,MATCH($B1343,manifest_11Sep!$B$1:$B$3202,0),MATCH(A.Dep9SepList!G$1,manifest_11Sep!$A$1:$V$1,0))</f>
        <v>50</v>
      </c>
      <c r="H1343" s="13" t="str">
        <f t="array" ref="H1343">INDEX(manifest_11Sep!$A$1:$V$3202,MATCH($B1343,manifest_11Sep!$B$1:$B$3202,0),MATCH(A.Dep9SepList!H$1,manifest_11Sep!$A$1:$V$1,0))</f>
        <v>Maricel Goyena</v>
      </c>
      <c r="I1343" s="13" t="str">
        <f t="array" ref="I1343">INDEX(manifest_11Sep!$A$1:$V$3202,MATCH($B1343,manifest_11Sep!$B$1:$B$3202,0),MATCH(A.Dep9SepList!I$1,manifest_11Sep!$A$1:$V$1,0))</f>
        <v>WestJet</v>
      </c>
      <c r="J1343" s="13" t="str">
        <f t="array" ref="J1343">INDEX(manifest_11Sep!$A$1:$V$3202,MATCH($B1343,manifest_11Sep!$B$1:$B$3202,0),MATCH(A.Dep9SepList!J$1,manifest_11Sep!$A$1:$V$1,0))</f>
        <v>WS 87</v>
      </c>
      <c r="K1343" s="32" t="str">
        <f t="array" ref="K1343">INDEX(manifest_11Sep!$A$1:$V$3202,MATCH($B1343,manifest_11Sep!$B$1:$B$3202,0),MATCH(A.Dep9SepList!K$1,manifest_11Sep!$A$1:$V$1,0))</f>
        <v>18-thg 9-25</v>
      </c>
      <c r="L1343" s="20">
        <f t="array" ref="L1343">INDEX(manifest_11Sep!$A$1:$V$3202,MATCH($B1343,manifest_11Sep!$B$1:$B$3202,0),MATCH(A.Dep9SepList!L$1,manifest_11Sep!$A$1:$V$1,0))</f>
        <v>0.86458333333333337</v>
      </c>
      <c r="M1343" s="13" t="str">
        <f t="array" ref="M1343">INDEX(manifest_11Sep!$A$1:$V$3202,MATCH($B1343,manifest_11Sep!$B$1:$B$3202,0),MATCH(A.Dep9SepList!M$1,manifest_11Sep!$A$1:$V$1,0))</f>
        <v>ICN-T1</v>
      </c>
      <c r="N1343" s="13" t="str">
        <f t="array" ref="N1343">INDEX(manifest_11Sep!$A$1:$V$3202,MATCH($B1343,manifest_11Sep!$B$1:$B$3202,0),MATCH(A.Dep9SepList!N$1,manifest_11Sep!$A$1:$V$1,0))</f>
        <v>THE PLAZA</v>
      </c>
      <c r="O1343" s="31"/>
      <c r="P1343" s="20" t="e" cm="1" vm="1">
        <f t="array" aca="1" ref="P1343" ca="1">IF(J1343="","",_xlfn.XLOOKUP(J1343&amp;N1343,'A.Departure Grouping'!AQ:AQ&amp;'A.Departure Grouping'!AP:AP,'A.Departure Grouping'!AR:AR,"",0))</f>
        <v>#NAME?</v>
      </c>
      <c r="Q1343" s="13">
        <v>70181281</v>
      </c>
      <c r="R1343" s="13" t="s">
        <v>43</v>
      </c>
      <c r="S1343" s="13">
        <f t="array" ref="S1343">INDEX(manifest_11Sep!$A$1:$V$3202,MATCH($B1343,manifest_11Sep!$B$1:$B$3202,0),MATCH(A.Dep9SepList!S$1,manifest_11Sep!$A$1:$V$1,0))</f>
        <v>0</v>
      </c>
      <c r="T1343" s="17"/>
    </row>
    <row r="1344" spans="1:21" hidden="1">
      <c r="A1344" s="13" t="str">
        <f t="array" ref="A1344">INDEX(manifest_11Sep!$A$1:$V$3202,MATCH($B1344,manifest_11Sep!$B$1:$B$3202,0),MATCH(A.Dep9SepList!A$1,manifest_11Sep!$A$1:$V$1,0))</f>
        <v>A</v>
      </c>
      <c r="B1344" s="13" t="s">
        <v>4079</v>
      </c>
      <c r="C1344" s="13" t="str">
        <f t="array" ref="C1344">INDEX(manifest_11Sep!$A$1:$V$3202,MATCH($B1344,manifest_11Sep!$B$1:$B$3202,0),MATCH(A.Dep9SepList!C$1,manifest_11Sep!$A$1:$V$1,0))</f>
        <v>2VNXVHBQ6L4</v>
      </c>
      <c r="D1344" s="13" t="str">
        <f t="array" ref="D1344">INDEX(manifest_11Sep!$A$1:$V$3202,MATCH($B1344,manifest_11Sep!$B$1:$B$3202,0),MATCH(A.Dep9SepList!D$1,manifest_11Sep!$A$1:$V$1,0))</f>
        <v>Female</v>
      </c>
      <c r="E1344" s="13" t="str">
        <f t="array" ref="E1344">INDEX(manifest_11Sep!$A$1:$V$3202,MATCH($B1344,manifest_11Sep!$B$1:$B$3202,0),MATCH(A.Dep9SepList!E$1,manifest_11Sep!$A$1:$V$1,0))</f>
        <v>Bridget</v>
      </c>
      <c r="F1344" s="13" t="str">
        <f t="array" ref="F1344">INDEX(manifest_11Sep!$A$1:$V$3202,MATCH($B1344,manifest_11Sep!$B$1:$B$3202,0),MATCH(A.Dep9SepList!F$1,manifest_11Sep!$A$1:$V$1,0))</f>
        <v>Obande</v>
      </c>
      <c r="G1344" s="13">
        <f t="array" ref="G1344">INDEX(manifest_11Sep!$A$1:$V$3202,MATCH($B1344,manifest_11Sep!$B$1:$B$3202,0),MATCH(A.Dep9SepList!G$1,manifest_11Sep!$A$1:$V$1,0))</f>
        <v>60</v>
      </c>
      <c r="H1344" s="13" t="str">
        <f t="array" ref="H1344">INDEX(manifest_11Sep!$A$1:$V$3202,MATCH($B1344,manifest_11Sep!$B$1:$B$3202,0),MATCH(A.Dep9SepList!H$1,manifest_11Sep!$A$1:$V$1,0))</f>
        <v>Stanley Odujole</v>
      </c>
      <c r="I1344" s="13" t="str">
        <f t="array" ref="I1344">INDEX(manifest_11Sep!$A$1:$V$3202,MATCH($B1344,manifest_11Sep!$B$1:$B$3202,0),MATCH(A.Dep9SepList!I$1,manifest_11Sep!$A$1:$V$1,0))</f>
        <v>WestJet</v>
      </c>
      <c r="J1344" s="13" t="str">
        <f t="array" ref="J1344">INDEX(manifest_11Sep!$A$1:$V$3202,MATCH($B1344,manifest_11Sep!$B$1:$B$3202,0),MATCH(A.Dep9SepList!J$1,manifest_11Sep!$A$1:$V$1,0))</f>
        <v>WS 87</v>
      </c>
      <c r="K1344" s="32" t="str">
        <f t="array" ref="K1344">INDEX(manifest_11Sep!$A$1:$V$3202,MATCH($B1344,manifest_11Sep!$B$1:$B$3202,0),MATCH(A.Dep9SepList!K$1,manifest_11Sep!$A$1:$V$1,0))</f>
        <v>18-thg 9-25</v>
      </c>
      <c r="L1344" s="20">
        <f t="array" ref="L1344">INDEX(manifest_11Sep!$A$1:$V$3202,MATCH($B1344,manifest_11Sep!$B$1:$B$3202,0),MATCH(A.Dep9SepList!L$1,manifest_11Sep!$A$1:$V$1,0))</f>
        <v>0.86458333333333337</v>
      </c>
      <c r="M1344" s="13" t="str">
        <f t="array" ref="M1344">INDEX(manifest_11Sep!$A$1:$V$3202,MATCH($B1344,manifest_11Sep!$B$1:$B$3202,0),MATCH(A.Dep9SepList!M$1,manifest_11Sep!$A$1:$V$1,0))</f>
        <v>ICN-T1</v>
      </c>
      <c r="N1344" s="13" t="str">
        <f t="array" ref="N1344">INDEX(manifest_11Sep!$A$1:$V$3202,MATCH($B1344,manifest_11Sep!$B$1:$B$3202,0),MATCH(A.Dep9SepList!N$1,manifest_11Sep!$A$1:$V$1,0))</f>
        <v>THE PLAZA</v>
      </c>
      <c r="O1344" s="31"/>
      <c r="P1344" s="20" t="e" cm="1" vm="1">
        <f t="array" aca="1" ref="P1344" ca="1">IF(J1344="","",_xlfn.XLOOKUP(J1344&amp;N1344,'A.Departure Grouping'!AQ:AQ&amp;'A.Departure Grouping'!AP:AP,'A.Departure Grouping'!AR:AR,"",0))</f>
        <v>#NAME?</v>
      </c>
      <c r="Q1344" s="13">
        <v>70517322</v>
      </c>
      <c r="R1344" s="13" t="s">
        <v>61</v>
      </c>
      <c r="S1344" s="13">
        <f t="array" ref="S1344">INDEX(manifest_11Sep!$A$1:$V$3202,MATCH($B1344,manifest_11Sep!$B$1:$B$3202,0),MATCH(A.Dep9SepList!S$1,manifest_11Sep!$A$1:$V$1,0))</f>
        <v>0</v>
      </c>
      <c r="T1344" s="17"/>
    </row>
    <row r="1345" spans="1:21">
      <c r="A1345" s="13" t="str">
        <f t="array" ref="A1345">INDEX(manifest_11Sep!$A$1:$V$3202,MATCH($B1345,manifest_11Sep!$B$1:$B$3202,0),MATCH(A.Dep9SepList!A$1,manifest_11Sep!$A$1:$V$1,0))</f>
        <v>A</v>
      </c>
      <c r="B1345" s="13" t="s">
        <v>2085</v>
      </c>
      <c r="C1345" s="13" t="str">
        <f t="array" ref="C1345">INDEX(manifest_11Sep!$A$1:$V$3202,MATCH($B1345,manifest_11Sep!$B$1:$B$3202,0),MATCH(A.Dep9SepList!C$1,manifest_11Sep!$A$1:$V$1,0))</f>
        <v>7BNRQS5RXY7</v>
      </c>
      <c r="D1345" s="13" t="str">
        <f t="array" ref="D1345">INDEX(manifest_11Sep!$A$1:$V$3202,MATCH($B1345,manifest_11Sep!$B$1:$B$3202,0),MATCH(A.Dep9SepList!D$1,manifest_11Sep!$A$1:$V$1,0))</f>
        <v>Female</v>
      </c>
      <c r="E1345" s="13" t="str">
        <f t="array" ref="E1345">INDEX(manifest_11Sep!$A$1:$V$3202,MATCH($B1345,manifest_11Sep!$B$1:$B$3202,0),MATCH(A.Dep9SepList!E$1,manifest_11Sep!$A$1:$V$1,0))</f>
        <v>Ida</v>
      </c>
      <c r="F1345" s="13" t="str">
        <f t="array" ref="F1345">INDEX(manifest_11Sep!$A$1:$V$3202,MATCH($B1345,manifest_11Sep!$B$1:$B$3202,0),MATCH(A.Dep9SepList!F$1,manifest_11Sep!$A$1:$V$1,0))</f>
        <v>Ambida</v>
      </c>
      <c r="G1345" s="13">
        <f t="array" ref="G1345">INDEX(manifest_11Sep!$A$1:$V$3202,MATCH($B1345,manifest_11Sep!$B$1:$B$3202,0),MATCH(A.Dep9SepList!G$1,manifest_11Sep!$A$1:$V$1,0))</f>
        <v>53</v>
      </c>
      <c r="H1345" s="13" t="str">
        <f t="array" ref="H1345">INDEX(manifest_11Sep!$A$1:$V$3202,MATCH($B1345,manifest_11Sep!$B$1:$B$3202,0),MATCH(A.Dep9SepList!H$1,manifest_11Sep!$A$1:$V$1,0))</f>
        <v>Dondon Dimailig</v>
      </c>
      <c r="I1345" s="13" t="str">
        <f t="array" ref="I1345">INDEX(manifest_11Sep!$A$1:$V$3202,MATCH($B1345,manifest_11Sep!$B$1:$B$3202,0),MATCH(A.Dep9SepList!I$1,manifest_11Sep!$A$1:$V$1,0))</f>
        <v>Jeju Air</v>
      </c>
      <c r="J1345" s="13" t="str">
        <f t="array" ref="J1345">INDEX(manifest_11Sep!$A$1:$V$3202,MATCH($B1345,manifest_11Sep!$B$1:$B$3202,0),MATCH(A.Dep9SepList!J$1,manifest_11Sep!$A$1:$V$1,0))</f>
        <v>7C 2113</v>
      </c>
      <c r="K1345" s="32" t="str">
        <f t="array" ref="K1345">INDEX(manifest_11Sep!$A$1:$V$3202,MATCH($B1345,manifest_11Sep!$B$1:$B$3202,0),MATCH(A.Dep9SepList!K$1,manifest_11Sep!$A$1:$V$1,0))</f>
        <v>18-thg 9-25</v>
      </c>
      <c r="L1345" s="20">
        <f t="array" ref="L1345">INDEX(manifest_11Sep!$A$1:$V$3202,MATCH($B1345,manifest_11Sep!$B$1:$B$3202,0),MATCH(A.Dep9SepList!L$1,manifest_11Sep!$A$1:$V$1,0))</f>
        <v>0.86805555555555558</v>
      </c>
      <c r="M1345" s="13" t="str">
        <f t="array" ref="M1345">INDEX(manifest_11Sep!$A$1:$V$3202,MATCH($B1345,manifest_11Sep!$B$1:$B$3202,0),MATCH(A.Dep9SepList!M$1,manifest_11Sep!$A$1:$V$1,0))</f>
        <v>ICN-T1</v>
      </c>
      <c r="N1345" s="13" t="str">
        <f t="array" ref="N1345">INDEX(manifest_11Sep!$A$1:$V$3202,MATCH($B1345,manifest_11Sep!$B$1:$B$3202,0),MATCH(A.Dep9SepList!N$1,manifest_11Sep!$A$1:$V$1,0))</f>
        <v>LOTTE</v>
      </c>
      <c r="O1345" s="31"/>
      <c r="P1345" s="20" t="e" cm="1" vm="1">
        <f t="array" aca="1" ref="P1345" ca="1">IF(J1345="","",_xlfn.XLOOKUP(J1345&amp;N1345,'A.Departure Grouping'!AQ:AQ&amp;'A.Departure Grouping'!AP:AP,'A.Departure Grouping'!AR:AR,"",0))</f>
        <v>#NAME?</v>
      </c>
      <c r="Q1345" s="13">
        <v>15262356</v>
      </c>
      <c r="R1345" s="13" t="s">
        <v>61</v>
      </c>
      <c r="S1345" s="13" t="str">
        <f t="array" ref="S1345">INDEX(manifest_11Sep!$A$1:$V$3202,MATCH($B1345,manifest_11Sep!$B$1:$B$3202,0),MATCH(A.Dep9SepList!S$1,manifest_11Sep!$A$1:$V$1,0))</f>
        <v>Rooming: his son, Kaiden David Ambida, transfered to SYNXMJKZKN6 - Marisa Capistrano</v>
      </c>
      <c r="T1345" s="17"/>
    </row>
    <row r="1346" spans="1:21">
      <c r="A1346" s="13" t="str">
        <f t="array" ref="A1346">INDEX(manifest_11Sep!$A$1:$V$3202,MATCH($B1346,manifest_11Sep!$B$1:$B$3202,0),MATCH(A.Dep9SepList!A$1,manifest_11Sep!$A$1:$V$1,0))</f>
        <v>A</v>
      </c>
      <c r="B1346" s="13" t="s">
        <v>2090</v>
      </c>
      <c r="C1346" s="13" t="str">
        <f t="array" ref="C1346">INDEX(manifest_11Sep!$A$1:$V$3202,MATCH($B1346,manifest_11Sep!$B$1:$B$3202,0),MATCH(A.Dep9SepList!C$1,manifest_11Sep!$A$1:$V$1,0))</f>
        <v>7BNRQS5RXY7</v>
      </c>
      <c r="D1346" s="13" t="str">
        <f t="array" ref="D1346">INDEX(manifest_11Sep!$A$1:$V$3202,MATCH($B1346,manifest_11Sep!$B$1:$B$3202,0),MATCH(A.Dep9SepList!D$1,manifest_11Sep!$A$1:$V$1,0))</f>
        <v>Male</v>
      </c>
      <c r="E1346" s="13" t="str">
        <f t="array" ref="E1346">INDEX(manifest_11Sep!$A$1:$V$3202,MATCH($B1346,manifest_11Sep!$B$1:$B$3202,0),MATCH(A.Dep9SepList!E$1,manifest_11Sep!$A$1:$V$1,0))</f>
        <v>Louie</v>
      </c>
      <c r="F1346" s="13" t="str">
        <f t="array" ref="F1346">INDEX(manifest_11Sep!$A$1:$V$3202,MATCH($B1346,manifest_11Sep!$B$1:$B$3202,0),MATCH(A.Dep9SepList!F$1,manifest_11Sep!$A$1:$V$1,0))</f>
        <v>Ambida</v>
      </c>
      <c r="G1346" s="13">
        <f t="array" ref="G1346">INDEX(manifest_11Sep!$A$1:$V$3202,MATCH($B1346,manifest_11Sep!$B$1:$B$3202,0),MATCH(A.Dep9SepList!G$1,manifest_11Sep!$A$1:$V$1,0))</f>
        <v>51</v>
      </c>
      <c r="H1346" s="13" t="str">
        <f t="array" ref="H1346">INDEX(manifest_11Sep!$A$1:$V$3202,MATCH($B1346,manifest_11Sep!$B$1:$B$3202,0),MATCH(A.Dep9SepList!H$1,manifest_11Sep!$A$1:$V$1,0))</f>
        <v>Dondon Dimailig</v>
      </c>
      <c r="I1346" s="13" t="str">
        <f t="array" ref="I1346">INDEX(manifest_11Sep!$A$1:$V$3202,MATCH($B1346,manifest_11Sep!$B$1:$B$3202,0),MATCH(A.Dep9SepList!I$1,manifest_11Sep!$A$1:$V$1,0))</f>
        <v>Jeju Air</v>
      </c>
      <c r="J1346" s="13" t="str">
        <f t="array" ref="J1346">INDEX(manifest_11Sep!$A$1:$V$3202,MATCH($B1346,manifest_11Sep!$B$1:$B$3202,0),MATCH(A.Dep9SepList!J$1,manifest_11Sep!$A$1:$V$1,0))</f>
        <v>7C 2113</v>
      </c>
      <c r="K1346" s="32" t="str">
        <f t="array" ref="K1346">INDEX(manifest_11Sep!$A$1:$V$3202,MATCH($B1346,manifest_11Sep!$B$1:$B$3202,0),MATCH(A.Dep9SepList!K$1,manifest_11Sep!$A$1:$V$1,0))</f>
        <v>18-thg 9-25</v>
      </c>
      <c r="L1346" s="20">
        <f t="array" ref="L1346">INDEX(manifest_11Sep!$A$1:$V$3202,MATCH($B1346,manifest_11Sep!$B$1:$B$3202,0),MATCH(A.Dep9SepList!L$1,manifest_11Sep!$A$1:$V$1,0))</f>
        <v>0.86805555555555558</v>
      </c>
      <c r="M1346" s="13" t="str">
        <f t="array" ref="M1346">INDEX(manifest_11Sep!$A$1:$V$3202,MATCH($B1346,manifest_11Sep!$B$1:$B$3202,0),MATCH(A.Dep9SepList!M$1,manifest_11Sep!$A$1:$V$1,0))</f>
        <v>ICN-T1</v>
      </c>
      <c r="N1346" s="13" t="str">
        <f t="array" ref="N1346">INDEX(manifest_11Sep!$A$1:$V$3202,MATCH($B1346,manifest_11Sep!$B$1:$B$3202,0),MATCH(A.Dep9SepList!N$1,manifest_11Sep!$A$1:$V$1,0))</f>
        <v>LOTTE</v>
      </c>
      <c r="O1346" s="31"/>
      <c r="P1346" s="20" t="e" cm="1" vm="1">
        <f t="array" aca="1" ref="P1346" ca="1">IF(J1346="","",_xlfn.XLOOKUP(J1346&amp;N1346,'A.Departure Grouping'!AQ:AQ&amp;'A.Departure Grouping'!AP:AP,'A.Departure Grouping'!AR:AR,"",0))</f>
        <v>#NAME?</v>
      </c>
      <c r="Q1346" s="13">
        <v>15262356</v>
      </c>
      <c r="R1346" s="13" t="s">
        <v>61</v>
      </c>
      <c r="S1346" s="13">
        <f t="array" ref="S1346">INDEX(manifest_11Sep!$A$1:$V$3202,MATCH($B1346,manifest_11Sep!$B$1:$B$3202,0),MATCH(A.Dep9SepList!S$1,manifest_11Sep!$A$1:$V$1,0))</f>
        <v>0</v>
      </c>
      <c r="T1346" s="17"/>
    </row>
    <row r="1347" spans="1:21">
      <c r="A1347" s="13" t="str">
        <f t="array" ref="A1347">INDEX(manifest_11Sep!$A$1:$V$3202,MATCH($B1347,manifest_11Sep!$B$1:$B$3202,0),MATCH(A.Dep9SepList!A$1,manifest_11Sep!$A$1:$V$1,0))</f>
        <v>A</v>
      </c>
      <c r="B1347" s="13" t="s">
        <v>2092</v>
      </c>
      <c r="C1347" s="13" t="str">
        <f t="array" ref="C1347">INDEX(manifest_11Sep!$A$1:$V$3202,MATCH($B1347,manifest_11Sep!$B$1:$B$3202,0),MATCH(A.Dep9SepList!C$1,manifest_11Sep!$A$1:$V$1,0))</f>
        <v>7BNRQS5RXY7</v>
      </c>
      <c r="D1347" s="13" t="str">
        <f t="array" ref="D1347">INDEX(manifest_11Sep!$A$1:$V$3202,MATCH($B1347,manifest_11Sep!$B$1:$B$3202,0),MATCH(A.Dep9SepList!D$1,manifest_11Sep!$A$1:$V$1,0))</f>
        <v>Female</v>
      </c>
      <c r="E1347" s="13" t="str">
        <f t="array" ref="E1347">INDEX(manifest_11Sep!$A$1:$V$3202,MATCH($B1347,manifest_11Sep!$B$1:$B$3202,0),MATCH(A.Dep9SepList!E$1,manifest_11Sep!$A$1:$V$1,0))</f>
        <v>Abrianna Quinn</v>
      </c>
      <c r="F1347" s="13" t="str">
        <f t="array" ref="F1347">INDEX(manifest_11Sep!$A$1:$V$3202,MATCH($B1347,manifest_11Sep!$B$1:$B$3202,0),MATCH(A.Dep9SepList!F$1,manifest_11Sep!$A$1:$V$1,0))</f>
        <v>Ambida</v>
      </c>
      <c r="G1347" s="13">
        <f t="array" ref="G1347">INDEX(manifest_11Sep!$A$1:$V$3202,MATCH($B1347,manifest_11Sep!$B$1:$B$3202,0),MATCH(A.Dep9SepList!G$1,manifest_11Sep!$A$1:$V$1,0))</f>
        <v>10</v>
      </c>
      <c r="H1347" s="13" t="str">
        <f t="array" ref="H1347">INDEX(manifest_11Sep!$A$1:$V$3202,MATCH($B1347,manifest_11Sep!$B$1:$B$3202,0),MATCH(A.Dep9SepList!H$1,manifest_11Sep!$A$1:$V$1,0))</f>
        <v>Dondon Dimailig</v>
      </c>
      <c r="I1347" s="13" t="str">
        <f t="array" ref="I1347">INDEX(manifest_11Sep!$A$1:$V$3202,MATCH($B1347,manifest_11Sep!$B$1:$B$3202,0),MATCH(A.Dep9SepList!I$1,manifest_11Sep!$A$1:$V$1,0))</f>
        <v>Jeju Air</v>
      </c>
      <c r="J1347" s="13" t="str">
        <f t="array" ref="J1347">INDEX(manifest_11Sep!$A$1:$V$3202,MATCH($B1347,manifest_11Sep!$B$1:$B$3202,0),MATCH(A.Dep9SepList!J$1,manifest_11Sep!$A$1:$V$1,0))</f>
        <v>7C 2113</v>
      </c>
      <c r="K1347" s="32" t="str">
        <f t="array" ref="K1347">INDEX(manifest_11Sep!$A$1:$V$3202,MATCH($B1347,manifest_11Sep!$B$1:$B$3202,0),MATCH(A.Dep9SepList!K$1,manifest_11Sep!$A$1:$V$1,0))</f>
        <v>18-thg 9-25</v>
      </c>
      <c r="L1347" s="20">
        <f t="array" ref="L1347">INDEX(manifest_11Sep!$A$1:$V$3202,MATCH($B1347,manifest_11Sep!$B$1:$B$3202,0),MATCH(A.Dep9SepList!L$1,manifest_11Sep!$A$1:$V$1,0))</f>
        <v>0.86805555555555558</v>
      </c>
      <c r="M1347" s="13" t="str">
        <f t="array" ref="M1347">INDEX(manifest_11Sep!$A$1:$V$3202,MATCH($B1347,manifest_11Sep!$B$1:$B$3202,0),MATCH(A.Dep9SepList!M$1,manifest_11Sep!$A$1:$V$1,0))</f>
        <v>ICN-T1</v>
      </c>
      <c r="N1347" s="13" t="str">
        <f t="array" ref="N1347">INDEX(manifest_11Sep!$A$1:$V$3202,MATCH($B1347,manifest_11Sep!$B$1:$B$3202,0),MATCH(A.Dep9SepList!N$1,manifest_11Sep!$A$1:$V$1,0))</f>
        <v>LOTTE</v>
      </c>
      <c r="O1347" s="31"/>
      <c r="P1347" s="20" t="e" cm="1" vm="1">
        <f t="array" aca="1" ref="P1347" ca="1">IF(J1347="","",_xlfn.XLOOKUP(J1347&amp;N1347,'A.Departure Grouping'!AQ:AQ&amp;'A.Departure Grouping'!AP:AP,'A.Departure Grouping'!AR:AR,"",0))</f>
        <v>#NAME?</v>
      </c>
      <c r="Q1347" s="13">
        <v>15262356</v>
      </c>
      <c r="R1347" s="13" t="s">
        <v>61</v>
      </c>
      <c r="S1347" s="13">
        <f t="array" ref="S1347">INDEX(manifest_11Sep!$A$1:$V$3202,MATCH($B1347,manifest_11Sep!$B$1:$B$3202,0),MATCH(A.Dep9SepList!S$1,manifest_11Sep!$A$1:$V$1,0))</f>
        <v>0</v>
      </c>
      <c r="T1347" s="17"/>
    </row>
    <row r="1348" spans="1:21">
      <c r="A1348" s="13" t="str">
        <f t="array" ref="A1348">INDEX(manifest_11Sep!$A$1:$V$3202,MATCH($B1348,manifest_11Sep!$B$1:$B$3202,0),MATCH(A.Dep9SepList!A$1,manifest_11Sep!$A$1:$V$1,0))</f>
        <v>A</v>
      </c>
      <c r="B1348" s="13" t="s">
        <v>2099</v>
      </c>
      <c r="C1348" s="13" t="str">
        <f t="array" ref="C1348">INDEX(manifest_11Sep!$A$1:$V$3202,MATCH($B1348,manifest_11Sep!$B$1:$B$3202,0),MATCH(A.Dep9SepList!C$1,manifest_11Sep!$A$1:$V$1,0))</f>
        <v>SYNXMJKZKN6</v>
      </c>
      <c r="D1348" s="13" t="str">
        <f t="array" ref="D1348">INDEX(manifest_11Sep!$A$1:$V$3202,MATCH($B1348,manifest_11Sep!$B$1:$B$3202,0),MATCH(A.Dep9SepList!D$1,manifest_11Sep!$A$1:$V$1,0))</f>
        <v>Male</v>
      </c>
      <c r="E1348" s="13" t="str">
        <f t="array" ref="E1348">INDEX(manifest_11Sep!$A$1:$V$3202,MATCH($B1348,manifest_11Sep!$B$1:$B$3202,0),MATCH(A.Dep9SepList!E$1,manifest_11Sep!$A$1:$V$1,0))</f>
        <v>Kaiden David</v>
      </c>
      <c r="F1348" s="13" t="str">
        <f t="array" ref="F1348">INDEX(manifest_11Sep!$A$1:$V$3202,MATCH($B1348,manifest_11Sep!$B$1:$B$3202,0),MATCH(A.Dep9SepList!F$1,manifest_11Sep!$A$1:$V$1,0))</f>
        <v>Ambida</v>
      </c>
      <c r="G1348" s="13">
        <f t="array" ref="G1348">INDEX(manifest_11Sep!$A$1:$V$3202,MATCH($B1348,manifest_11Sep!$B$1:$B$3202,0),MATCH(A.Dep9SepList!G$1,manifest_11Sep!$A$1:$V$1,0))</f>
        <v>13</v>
      </c>
      <c r="H1348" s="13" t="str">
        <f t="array" ref="H1348">INDEX(manifest_11Sep!$A$1:$V$3202,MATCH($B1348,manifest_11Sep!$B$1:$B$3202,0),MATCH(A.Dep9SepList!H$1,manifest_11Sep!$A$1:$V$1,0))</f>
        <v>Dondon Dimailig</v>
      </c>
      <c r="I1348" s="13" t="str">
        <f t="array" ref="I1348">INDEX(manifest_11Sep!$A$1:$V$3202,MATCH($B1348,manifest_11Sep!$B$1:$B$3202,0),MATCH(A.Dep9SepList!I$1,manifest_11Sep!$A$1:$V$1,0))</f>
        <v>Jeju Air</v>
      </c>
      <c r="J1348" s="13" t="str">
        <f t="array" ref="J1348">INDEX(manifest_11Sep!$A$1:$V$3202,MATCH($B1348,manifest_11Sep!$B$1:$B$3202,0),MATCH(A.Dep9SepList!J$1,manifest_11Sep!$A$1:$V$1,0))</f>
        <v>7C 2113</v>
      </c>
      <c r="K1348" s="32" t="str">
        <f t="array" ref="K1348">INDEX(manifest_11Sep!$A$1:$V$3202,MATCH($B1348,manifest_11Sep!$B$1:$B$3202,0),MATCH(A.Dep9SepList!K$1,manifest_11Sep!$A$1:$V$1,0))</f>
        <v>18-thg 9-25</v>
      </c>
      <c r="L1348" s="20">
        <f t="array" ref="L1348">INDEX(manifest_11Sep!$A$1:$V$3202,MATCH($B1348,manifest_11Sep!$B$1:$B$3202,0),MATCH(A.Dep9SepList!L$1,manifest_11Sep!$A$1:$V$1,0))</f>
        <v>0.86805555555555558</v>
      </c>
      <c r="M1348" s="13" t="str">
        <f t="array" ref="M1348">INDEX(manifest_11Sep!$A$1:$V$3202,MATCH($B1348,manifest_11Sep!$B$1:$B$3202,0),MATCH(A.Dep9SepList!M$1,manifest_11Sep!$A$1:$V$1,0))</f>
        <v>ICN-T1</v>
      </c>
      <c r="N1348" s="13" t="str">
        <f t="array" ref="N1348">INDEX(manifest_11Sep!$A$1:$V$3202,MATCH($B1348,manifest_11Sep!$B$1:$B$3202,0),MATCH(A.Dep9SepList!N$1,manifest_11Sep!$A$1:$V$1,0))</f>
        <v>LOTTE</v>
      </c>
      <c r="O1348" s="31"/>
      <c r="P1348" s="20" t="e" cm="1" vm="1">
        <f t="array" aca="1" ref="P1348" ca="1">IF(J1348="","",_xlfn.XLOOKUP(J1348&amp;N1348,'A.Departure Grouping'!AQ:AQ&amp;'A.Departure Grouping'!AP:AP,'A.Departure Grouping'!AR:AR,"",0))</f>
        <v>#NAME?</v>
      </c>
      <c r="Q1348" s="13">
        <v>15262358</v>
      </c>
      <c r="R1348" s="13" t="s">
        <v>61</v>
      </c>
      <c r="S1348" s="13" t="str">
        <f t="array" ref="S1348">INDEX(manifest_11Sep!$A$1:$V$3202,MATCH($B1348,manifest_11Sep!$B$1:$B$3202,0),MATCH(A.Dep9SepList!S$1,manifest_11Sep!$A$1:$V$1,0))</f>
        <v>Rooming: son of Ida Ambida - 7BNRQS5RXY7</v>
      </c>
      <c r="T1348" s="13"/>
    </row>
    <row r="1349" spans="1:21">
      <c r="A1349" s="13" t="str">
        <f t="array" ref="A1349">INDEX(manifest_11Sep!$A$1:$V$3202,MATCH($B1349,manifest_11Sep!$B$1:$B$3202,0),MATCH(A.Dep9SepList!A$1,manifest_11Sep!$A$1:$V$1,0))</f>
        <v>A</v>
      </c>
      <c r="B1349" s="13" t="s">
        <v>2094</v>
      </c>
      <c r="C1349" s="13" t="str">
        <f t="array" ref="C1349">INDEX(manifest_11Sep!$A$1:$V$3202,MATCH($B1349,manifest_11Sep!$B$1:$B$3202,0),MATCH(A.Dep9SepList!C$1,manifest_11Sep!$A$1:$V$1,0))</f>
        <v>SYNXMJKZKN6</v>
      </c>
      <c r="D1349" s="13" t="str">
        <f t="array" ref="D1349">INDEX(manifest_11Sep!$A$1:$V$3202,MATCH($B1349,manifest_11Sep!$B$1:$B$3202,0),MATCH(A.Dep9SepList!D$1,manifest_11Sep!$A$1:$V$1,0))</f>
        <v>Female</v>
      </c>
      <c r="E1349" s="13" t="str">
        <f t="array" ref="E1349">INDEX(manifest_11Sep!$A$1:$V$3202,MATCH($B1349,manifest_11Sep!$B$1:$B$3202,0),MATCH(A.Dep9SepList!E$1,manifest_11Sep!$A$1:$V$1,0))</f>
        <v>Marisa Uy</v>
      </c>
      <c r="F1349" s="13" t="str">
        <f t="array" ref="F1349">INDEX(manifest_11Sep!$A$1:$V$3202,MATCH($B1349,manifest_11Sep!$B$1:$B$3202,0),MATCH(A.Dep9SepList!F$1,manifest_11Sep!$A$1:$V$1,0))</f>
        <v>Capistrano</v>
      </c>
      <c r="G1349" s="13">
        <f t="array" ref="G1349">INDEX(manifest_11Sep!$A$1:$V$3202,MATCH($B1349,manifest_11Sep!$B$1:$B$3202,0),MATCH(A.Dep9SepList!G$1,manifest_11Sep!$A$1:$V$1,0))</f>
        <v>67</v>
      </c>
      <c r="H1349" s="13" t="str">
        <f t="array" ref="H1349">INDEX(manifest_11Sep!$A$1:$V$3202,MATCH($B1349,manifest_11Sep!$B$1:$B$3202,0),MATCH(A.Dep9SepList!H$1,manifest_11Sep!$A$1:$V$1,0))</f>
        <v>Dondon Dimailig</v>
      </c>
      <c r="I1349" s="13" t="str">
        <f t="array" ref="I1349">INDEX(manifest_11Sep!$A$1:$V$3202,MATCH($B1349,manifest_11Sep!$B$1:$B$3202,0),MATCH(A.Dep9SepList!I$1,manifest_11Sep!$A$1:$V$1,0))</f>
        <v>Korean Air</v>
      </c>
      <c r="J1349" s="13" t="str">
        <f t="array" ref="J1349">INDEX(manifest_11Sep!$A$1:$V$3202,MATCH($B1349,manifest_11Sep!$B$1:$B$3202,0),MATCH(A.Dep9SepList!J$1,manifest_11Sep!$A$1:$V$1,0))</f>
        <v>KE 5</v>
      </c>
      <c r="K1349" s="32" t="str">
        <f t="array" ref="K1349">INDEX(manifest_11Sep!$A$1:$V$3202,MATCH($B1349,manifest_11Sep!$B$1:$B$3202,0),MATCH(A.Dep9SepList!K$1,manifest_11Sep!$A$1:$V$1,0))</f>
        <v>18-thg 9-25</v>
      </c>
      <c r="L1349" s="20">
        <f t="array" ref="L1349">INDEX(manifest_11Sep!$A$1:$V$3202,MATCH($B1349,manifest_11Sep!$B$1:$B$3202,0),MATCH(A.Dep9SepList!L$1,manifest_11Sep!$A$1:$V$1,0))</f>
        <v>0.875</v>
      </c>
      <c r="M1349" s="13" t="str">
        <f t="array" ref="M1349">INDEX(manifest_11Sep!$A$1:$V$3202,MATCH($B1349,manifest_11Sep!$B$1:$B$3202,0),MATCH(A.Dep9SepList!M$1,manifest_11Sep!$A$1:$V$1,0))</f>
        <v>ICN-T2</v>
      </c>
      <c r="N1349" s="13" t="str">
        <f t="array" ref="N1349">INDEX(manifest_11Sep!$A$1:$V$3202,MATCH($B1349,manifest_11Sep!$B$1:$B$3202,0),MATCH(A.Dep9SepList!N$1,manifest_11Sep!$A$1:$V$1,0))</f>
        <v>LOTTE</v>
      </c>
      <c r="O1349" s="31"/>
      <c r="P1349" s="20" t="e" cm="1" vm="1">
        <f t="array" aca="1" ref="P1349" ca="1">IF(J1349="","",_xlfn.XLOOKUP(J1349&amp;N1349,'A.Departure Grouping'!AQ:AQ&amp;'A.Departure Grouping'!AP:AP,'A.Departure Grouping'!AR:AR,"",0))</f>
        <v>#NAME?</v>
      </c>
      <c r="Q1349" s="13">
        <v>15262358</v>
      </c>
      <c r="R1349" s="13" t="s">
        <v>61</v>
      </c>
      <c r="S1349" s="13">
        <f t="array" ref="S1349">INDEX(manifest_11Sep!$A$1:$V$3202,MATCH($B1349,manifest_11Sep!$B$1:$B$3202,0),MATCH(A.Dep9SepList!S$1,manifest_11Sep!$A$1:$V$1,0))</f>
        <v>0</v>
      </c>
      <c r="T1349" s="13"/>
    </row>
    <row r="1350" spans="1:21">
      <c r="A1350" s="13" t="str">
        <f t="array" ref="A1350">INDEX(manifest_11Sep!$A$1:$V$3202,MATCH($B1350,manifest_11Sep!$B$1:$B$3202,0),MATCH(A.Dep9SepList!A$1,manifest_11Sep!$A$1:$V$1,0))</f>
        <v>A</v>
      </c>
      <c r="B1350" s="13" t="s">
        <v>2177</v>
      </c>
      <c r="C1350" s="13" t="str">
        <f t="array" ref="C1350">INDEX(manifest_11Sep!$A$1:$V$3202,MATCH($B1350,manifest_11Sep!$B$1:$B$3202,0),MATCH(A.Dep9SepList!C$1,manifest_11Sep!$A$1:$V$1,0))</f>
        <v>S2NF78QFQHK</v>
      </c>
      <c r="D1350" s="13" t="str">
        <f t="array" ref="D1350">INDEX(manifest_11Sep!$A$1:$V$3202,MATCH($B1350,manifest_11Sep!$B$1:$B$3202,0),MATCH(A.Dep9SepList!D$1,manifest_11Sep!$A$1:$V$1,0))</f>
        <v>Male</v>
      </c>
      <c r="E1350" s="13" t="str">
        <f t="array" ref="E1350">INDEX(manifest_11Sep!$A$1:$V$3202,MATCH($B1350,manifest_11Sep!$B$1:$B$3202,0),MATCH(A.Dep9SepList!E$1,manifest_11Sep!$A$1:$V$1,0))</f>
        <v>Ricky Marion Asuncion</v>
      </c>
      <c r="F1350" s="13" t="str">
        <f t="array" ref="F1350">INDEX(manifest_11Sep!$A$1:$V$3202,MATCH($B1350,manifest_11Sep!$B$1:$B$3202,0),MATCH(A.Dep9SepList!F$1,manifest_11Sep!$A$1:$V$1,0))</f>
        <v>Manalo</v>
      </c>
      <c r="G1350" s="13">
        <f t="array" ref="G1350">INDEX(manifest_11Sep!$A$1:$V$3202,MATCH($B1350,manifest_11Sep!$B$1:$B$3202,0),MATCH(A.Dep9SepList!G$1,manifest_11Sep!$A$1:$V$1,0))</f>
        <v>34</v>
      </c>
      <c r="H1350" s="13" t="str">
        <f t="array" ref="H1350">INDEX(manifest_11Sep!$A$1:$V$3202,MATCH($B1350,manifest_11Sep!$B$1:$B$3202,0),MATCH(A.Dep9SepList!H$1,manifest_11Sep!$A$1:$V$1,0))</f>
        <v>Dondon Dimailig</v>
      </c>
      <c r="I1350" s="13" t="str">
        <f t="array" ref="I1350">INDEX(manifest_11Sep!$A$1:$V$3202,MATCH($B1350,manifest_11Sep!$B$1:$B$3202,0),MATCH(A.Dep9SepList!I$1,manifest_11Sep!$A$1:$V$1,0))</f>
        <v>Korean Air</v>
      </c>
      <c r="J1350" s="13" t="str">
        <f t="array" ref="J1350">INDEX(manifest_11Sep!$A$1:$V$3202,MATCH($B1350,manifest_11Sep!$B$1:$B$3202,0),MATCH(A.Dep9SepList!J$1,manifest_11Sep!$A$1:$V$1,0))</f>
        <v>KE 5</v>
      </c>
      <c r="K1350" s="32" t="str">
        <f t="array" ref="K1350">INDEX(manifest_11Sep!$A$1:$V$3202,MATCH($B1350,manifest_11Sep!$B$1:$B$3202,0),MATCH(A.Dep9SepList!K$1,manifest_11Sep!$A$1:$V$1,0))</f>
        <v>18-thg 9-25</v>
      </c>
      <c r="L1350" s="20">
        <f t="array" ref="L1350">INDEX(manifest_11Sep!$A$1:$V$3202,MATCH($B1350,manifest_11Sep!$B$1:$B$3202,0),MATCH(A.Dep9SepList!L$1,manifest_11Sep!$A$1:$V$1,0))</f>
        <v>0.875</v>
      </c>
      <c r="M1350" s="13" t="str">
        <f t="array" ref="M1350">INDEX(manifest_11Sep!$A$1:$V$3202,MATCH($B1350,manifest_11Sep!$B$1:$B$3202,0),MATCH(A.Dep9SepList!M$1,manifest_11Sep!$A$1:$V$1,0))</f>
        <v>ICN-T2</v>
      </c>
      <c r="N1350" s="13" t="str">
        <f t="array" ref="N1350">INDEX(manifest_11Sep!$A$1:$V$3202,MATCH($B1350,manifest_11Sep!$B$1:$B$3202,0),MATCH(A.Dep9SepList!N$1,manifest_11Sep!$A$1:$V$1,0))</f>
        <v>LOTTE</v>
      </c>
      <c r="O1350" s="31"/>
      <c r="P1350" s="20" t="e" cm="1" vm="1">
        <f t="array" aca="1" ref="P1350" ca="1">IF(J1350="","",_xlfn.XLOOKUP(J1350&amp;N1350,'A.Departure Grouping'!AQ:AQ&amp;'A.Departure Grouping'!AP:AP,'A.Departure Grouping'!AR:AR,"",0))</f>
        <v>#NAME?</v>
      </c>
      <c r="Q1350" s="13">
        <v>15262379</v>
      </c>
      <c r="R1350" s="13" t="s">
        <v>61</v>
      </c>
      <c r="S1350" s="13">
        <f t="array" ref="S1350">INDEX(manifest_11Sep!$A$1:$V$3202,MATCH($B1350,manifest_11Sep!$B$1:$B$3202,0),MATCH(A.Dep9SepList!S$1,manifest_11Sep!$A$1:$V$1,0))</f>
        <v>0</v>
      </c>
      <c r="T1350" s="13"/>
    </row>
    <row r="1351" spans="1:21">
      <c r="A1351" s="13" t="str">
        <f t="array" ref="A1351">INDEX(manifest_11Sep!$A$1:$V$3202,MATCH($B1351,manifest_11Sep!$B$1:$B$3202,0),MATCH(A.Dep9SepList!A$1,manifest_11Sep!$A$1:$V$1,0))</f>
        <v>A</v>
      </c>
      <c r="B1351" s="13" t="s">
        <v>2818</v>
      </c>
      <c r="C1351" s="13" t="str">
        <f t="array" ref="C1351">INDEX(manifest_11Sep!$A$1:$V$3202,MATCH($B1351,manifest_11Sep!$B$1:$B$3202,0),MATCH(A.Dep9SepList!C$1,manifest_11Sep!$A$1:$V$1,0))</f>
        <v>9KNPCY4VCB9</v>
      </c>
      <c r="D1351" s="13" t="str">
        <f t="array" ref="D1351">INDEX(manifest_11Sep!$A$1:$V$3202,MATCH($B1351,manifest_11Sep!$B$1:$B$3202,0),MATCH(A.Dep9SepList!D$1,manifest_11Sep!$A$1:$V$1,0))</f>
        <v>Female</v>
      </c>
      <c r="E1351" s="13" t="str">
        <f t="array" ref="E1351">INDEX(manifest_11Sep!$A$1:$V$3202,MATCH($B1351,manifest_11Sep!$B$1:$B$3202,0),MATCH(A.Dep9SepList!E$1,manifest_11Sep!$A$1:$V$1,0))</f>
        <v>Natividad Gulla</v>
      </c>
      <c r="F1351" s="13" t="str">
        <f t="array" ref="F1351">INDEX(manifest_11Sep!$A$1:$V$3202,MATCH($B1351,manifest_11Sep!$B$1:$B$3202,0),MATCH(A.Dep9SepList!F$1,manifest_11Sep!$A$1:$V$1,0))</f>
        <v>Alba</v>
      </c>
      <c r="G1351" s="13">
        <f t="array" ref="G1351">INDEX(manifest_11Sep!$A$1:$V$3202,MATCH($B1351,manifest_11Sep!$B$1:$B$3202,0),MATCH(A.Dep9SepList!G$1,manifest_11Sep!$A$1:$V$1,0))</f>
        <v>71</v>
      </c>
      <c r="H1351" s="13" t="str">
        <f t="array" ref="H1351">INDEX(manifest_11Sep!$A$1:$V$3202,MATCH($B1351,manifest_11Sep!$B$1:$B$3202,0),MATCH(A.Dep9SepList!H$1,manifest_11Sep!$A$1:$V$1,0))</f>
        <v>John Woo 1</v>
      </c>
      <c r="I1351" s="13" t="str">
        <f t="array" ref="I1351">INDEX(manifest_11Sep!$A$1:$V$3202,MATCH($B1351,manifest_11Sep!$B$1:$B$3202,0),MATCH(A.Dep9SepList!I$1,manifest_11Sep!$A$1:$V$1,0))</f>
        <v>Korean Air</v>
      </c>
      <c r="J1351" s="13" t="str">
        <f t="array" ref="J1351">INDEX(manifest_11Sep!$A$1:$V$3202,MATCH($B1351,manifest_11Sep!$B$1:$B$3202,0),MATCH(A.Dep9SepList!J$1,manifest_11Sep!$A$1:$V$1,0))</f>
        <v>KE 5</v>
      </c>
      <c r="K1351" s="32" t="str">
        <f t="array" ref="K1351">INDEX(manifest_11Sep!$A$1:$V$3202,MATCH($B1351,manifest_11Sep!$B$1:$B$3202,0),MATCH(A.Dep9SepList!K$1,manifest_11Sep!$A$1:$V$1,0))</f>
        <v>18-thg 9-25</v>
      </c>
      <c r="L1351" s="20">
        <f t="array" ref="L1351">INDEX(manifest_11Sep!$A$1:$V$3202,MATCH($B1351,manifest_11Sep!$B$1:$B$3202,0),MATCH(A.Dep9SepList!L$1,manifest_11Sep!$A$1:$V$1,0))</f>
        <v>0.875</v>
      </c>
      <c r="M1351" s="13" t="str">
        <f t="array" ref="M1351">INDEX(manifest_11Sep!$A$1:$V$3202,MATCH($B1351,manifest_11Sep!$B$1:$B$3202,0),MATCH(A.Dep9SepList!M$1,manifest_11Sep!$A$1:$V$1,0))</f>
        <v>ICN-T2</v>
      </c>
      <c r="N1351" s="13" t="str">
        <f t="array" ref="N1351">INDEX(manifest_11Sep!$A$1:$V$3202,MATCH($B1351,manifest_11Sep!$B$1:$B$3202,0),MATCH(A.Dep9SepList!N$1,manifest_11Sep!$A$1:$V$1,0))</f>
        <v>LOTTE</v>
      </c>
      <c r="O1351" s="31"/>
      <c r="P1351" s="20" t="e" cm="1" vm="1">
        <f t="array" aca="1" ref="P1351" ca="1">IF(J1351="","",_xlfn.XLOOKUP(J1351&amp;N1351,'A.Departure Grouping'!AQ:AQ&amp;'A.Departure Grouping'!AP:AP,'A.Departure Grouping'!AR:AR,"",0))</f>
        <v>#NAME?</v>
      </c>
      <c r="Q1351" s="13">
        <v>15262420</v>
      </c>
      <c r="R1351" s="13" t="s">
        <v>61</v>
      </c>
      <c r="S1351" s="13">
        <f t="array" ref="S1351">INDEX(manifest_11Sep!$A$1:$V$3202,MATCH($B1351,manifest_11Sep!$B$1:$B$3202,0),MATCH(A.Dep9SepList!S$1,manifest_11Sep!$A$1:$V$1,0))</f>
        <v>0</v>
      </c>
      <c r="T1351" s="13"/>
    </row>
    <row r="1352" spans="1:21">
      <c r="A1352" s="13" t="str">
        <f t="array" ref="A1352">INDEX(manifest_11Sep!$A$1:$V$3202,MATCH($B1352,manifest_11Sep!$B$1:$B$3202,0),MATCH(A.Dep9SepList!A$1,manifest_11Sep!$A$1:$V$1,0))</f>
        <v>A</v>
      </c>
      <c r="B1352" s="13" t="s">
        <v>3788</v>
      </c>
      <c r="C1352" s="13" t="str">
        <f t="array" ref="C1352">INDEX(manifest_11Sep!$A$1:$V$3202,MATCH($B1352,manifest_11Sep!$B$1:$B$3202,0),MATCH(A.Dep9SepList!C$1,manifest_11Sep!$A$1:$V$1,0))</f>
        <v>QBNS6XZMWPN</v>
      </c>
      <c r="D1352" s="13" t="str">
        <f t="array" ref="D1352">INDEX(manifest_11Sep!$A$1:$V$3202,MATCH($B1352,manifest_11Sep!$B$1:$B$3202,0),MATCH(A.Dep9SepList!D$1,manifest_11Sep!$A$1:$V$1,0))</f>
        <v>Female</v>
      </c>
      <c r="E1352" s="13" t="str">
        <f t="array" ref="E1352">INDEX(manifest_11Sep!$A$1:$V$3202,MATCH($B1352,manifest_11Sep!$B$1:$B$3202,0),MATCH(A.Dep9SepList!E$1,manifest_11Sep!$A$1:$V$1,0))</f>
        <v>Leticia Bernales</v>
      </c>
      <c r="F1352" s="13" t="str">
        <f t="array" ref="F1352">INDEX(manifest_11Sep!$A$1:$V$3202,MATCH($B1352,manifest_11Sep!$B$1:$B$3202,0),MATCH(A.Dep9SepList!F$1,manifest_11Sep!$A$1:$V$1,0))</f>
        <v>Antonio</v>
      </c>
      <c r="G1352" s="13">
        <f t="array" ref="G1352">INDEX(manifest_11Sep!$A$1:$V$3202,MATCH($B1352,manifest_11Sep!$B$1:$B$3202,0),MATCH(A.Dep9SepList!G$1,manifest_11Sep!$A$1:$V$1,0))</f>
        <v>81</v>
      </c>
      <c r="H1352" s="13" t="str">
        <f t="array" ref="H1352">INDEX(manifest_11Sep!$A$1:$V$3202,MATCH($B1352,manifest_11Sep!$B$1:$B$3202,0),MATCH(A.Dep9SepList!H$1,manifest_11Sep!$A$1:$V$1,0))</f>
        <v>Philip Boyles</v>
      </c>
      <c r="I1352" s="13" t="str">
        <f t="array" ref="I1352">INDEX(manifest_11Sep!$A$1:$V$3202,MATCH($B1352,manifest_11Sep!$B$1:$B$3202,0),MATCH(A.Dep9SepList!I$1,manifest_11Sep!$A$1:$V$1,0))</f>
        <v>Korean Air</v>
      </c>
      <c r="J1352" s="13" t="str">
        <f t="array" ref="J1352">INDEX(manifest_11Sep!$A$1:$V$3202,MATCH($B1352,manifest_11Sep!$B$1:$B$3202,0),MATCH(A.Dep9SepList!J$1,manifest_11Sep!$A$1:$V$1,0))</f>
        <v>KE 5</v>
      </c>
      <c r="K1352" s="32" t="str">
        <f t="array" ref="K1352">INDEX(manifest_11Sep!$A$1:$V$3202,MATCH($B1352,manifest_11Sep!$B$1:$B$3202,0),MATCH(A.Dep9SepList!K$1,manifest_11Sep!$A$1:$V$1,0))</f>
        <v>18-thg 9-25</v>
      </c>
      <c r="L1352" s="20">
        <f t="array" ref="L1352">INDEX(manifest_11Sep!$A$1:$V$3202,MATCH($B1352,manifest_11Sep!$B$1:$B$3202,0),MATCH(A.Dep9SepList!L$1,manifest_11Sep!$A$1:$V$1,0))</f>
        <v>0.875</v>
      </c>
      <c r="M1352" s="13" t="str">
        <f t="array" ref="M1352">INDEX(manifest_11Sep!$A$1:$V$3202,MATCH($B1352,manifest_11Sep!$B$1:$B$3202,0),MATCH(A.Dep9SepList!M$1,manifest_11Sep!$A$1:$V$1,0))</f>
        <v>ICN-T2</v>
      </c>
      <c r="N1352" s="13" t="str">
        <f t="array" ref="N1352">INDEX(manifest_11Sep!$A$1:$V$3202,MATCH($B1352,manifest_11Sep!$B$1:$B$3202,0),MATCH(A.Dep9SepList!N$1,manifest_11Sep!$A$1:$V$1,0))</f>
        <v>LOTTE</v>
      </c>
      <c r="O1352" s="31"/>
      <c r="P1352" s="20" t="e" cm="1" vm="1">
        <f t="array" aca="1" ref="P1352" ca="1">IF(J1352="","",_xlfn.XLOOKUP(J1352&amp;N1352,'A.Departure Grouping'!AQ:AQ&amp;'A.Departure Grouping'!AP:AP,'A.Departure Grouping'!AR:AR,"",0))</f>
        <v>#NAME?</v>
      </c>
      <c r="Q1352" s="13">
        <v>15262472</v>
      </c>
      <c r="R1352" s="13" t="s">
        <v>43</v>
      </c>
      <c r="S1352" s="13">
        <f t="array" ref="S1352">INDEX(manifest_11Sep!$A$1:$V$3202,MATCH($B1352,manifest_11Sep!$B$1:$B$3202,0),MATCH(A.Dep9SepList!S$1,manifest_11Sep!$A$1:$V$1,0))</f>
        <v>0</v>
      </c>
      <c r="T1352" s="17"/>
    </row>
    <row r="1353" spans="1:21">
      <c r="A1353" s="13" t="str">
        <f t="array" ref="A1353">INDEX(manifest_11Sep!$A$1:$V$3202,MATCH($B1353,manifest_11Sep!$B$1:$B$3202,0),MATCH(A.Dep9SepList!A$1,manifest_11Sep!$A$1:$V$1,0))</f>
        <v>A</v>
      </c>
      <c r="B1353" s="13" t="s">
        <v>3791</v>
      </c>
      <c r="C1353" s="13" t="str">
        <f t="array" ref="C1353">INDEX(manifest_11Sep!$A$1:$V$3202,MATCH($B1353,manifest_11Sep!$B$1:$B$3202,0),MATCH(A.Dep9SepList!C$1,manifest_11Sep!$A$1:$V$1,0))</f>
        <v>QBNS6XZMWPN</v>
      </c>
      <c r="D1353" s="13" t="str">
        <f t="array" ref="D1353">INDEX(manifest_11Sep!$A$1:$V$3202,MATCH($B1353,manifest_11Sep!$B$1:$B$3202,0),MATCH(A.Dep9SepList!D$1,manifest_11Sep!$A$1:$V$1,0))</f>
        <v>Female</v>
      </c>
      <c r="E1353" s="13" t="str">
        <f t="array" ref="E1353">INDEX(manifest_11Sep!$A$1:$V$3202,MATCH($B1353,manifest_11Sep!$B$1:$B$3202,0),MATCH(A.Dep9SepList!E$1,manifest_11Sep!$A$1:$V$1,0))</f>
        <v>Cecile Faith</v>
      </c>
      <c r="F1353" s="13" t="str">
        <f t="array" ref="F1353">INDEX(manifest_11Sep!$A$1:$V$3202,MATCH($B1353,manifest_11Sep!$B$1:$B$3202,0),MATCH(A.Dep9SepList!F$1,manifest_11Sep!$A$1:$V$1,0))</f>
        <v>Bautista</v>
      </c>
      <c r="G1353" s="13">
        <f t="array" ref="G1353">INDEX(manifest_11Sep!$A$1:$V$3202,MATCH($B1353,manifest_11Sep!$B$1:$B$3202,0),MATCH(A.Dep9SepList!G$1,manifest_11Sep!$A$1:$V$1,0))</f>
        <v>53</v>
      </c>
      <c r="H1353" s="13" t="str">
        <f t="array" ref="H1353">INDEX(manifest_11Sep!$A$1:$V$3202,MATCH($B1353,manifest_11Sep!$B$1:$B$3202,0),MATCH(A.Dep9SepList!H$1,manifest_11Sep!$A$1:$V$1,0))</f>
        <v>Philip Boyles</v>
      </c>
      <c r="I1353" s="13" t="str">
        <f t="array" ref="I1353">INDEX(manifest_11Sep!$A$1:$V$3202,MATCH($B1353,manifest_11Sep!$B$1:$B$3202,0),MATCH(A.Dep9SepList!I$1,manifest_11Sep!$A$1:$V$1,0))</f>
        <v>Korean Air</v>
      </c>
      <c r="J1353" s="13" t="str">
        <f t="array" ref="J1353">INDEX(manifest_11Sep!$A$1:$V$3202,MATCH($B1353,manifest_11Sep!$B$1:$B$3202,0),MATCH(A.Dep9SepList!J$1,manifest_11Sep!$A$1:$V$1,0))</f>
        <v>KE 5</v>
      </c>
      <c r="K1353" s="32" t="str">
        <f t="array" ref="K1353">INDEX(manifest_11Sep!$A$1:$V$3202,MATCH($B1353,manifest_11Sep!$B$1:$B$3202,0),MATCH(A.Dep9SepList!K$1,manifest_11Sep!$A$1:$V$1,0))</f>
        <v>18-thg 9-25</v>
      </c>
      <c r="L1353" s="20">
        <f t="array" ref="L1353">INDEX(manifest_11Sep!$A$1:$V$3202,MATCH($B1353,manifest_11Sep!$B$1:$B$3202,0),MATCH(A.Dep9SepList!L$1,manifest_11Sep!$A$1:$V$1,0))</f>
        <v>0.875</v>
      </c>
      <c r="M1353" s="13" t="str">
        <f t="array" ref="M1353">INDEX(manifest_11Sep!$A$1:$V$3202,MATCH($B1353,manifest_11Sep!$B$1:$B$3202,0),MATCH(A.Dep9SepList!M$1,manifest_11Sep!$A$1:$V$1,0))</f>
        <v>ICN-T2</v>
      </c>
      <c r="N1353" s="13" t="str">
        <f t="array" ref="N1353">INDEX(manifest_11Sep!$A$1:$V$3202,MATCH($B1353,manifest_11Sep!$B$1:$B$3202,0),MATCH(A.Dep9SepList!N$1,manifest_11Sep!$A$1:$V$1,0))</f>
        <v>LOTTE</v>
      </c>
      <c r="O1353" s="31"/>
      <c r="P1353" s="20" t="e" cm="1" vm="1">
        <f t="array" aca="1" ref="P1353" ca="1">IF(J1353="","",_xlfn.XLOOKUP(J1353&amp;N1353,'A.Departure Grouping'!AQ:AQ&amp;'A.Departure Grouping'!AP:AP,'A.Departure Grouping'!AR:AR,"",0))</f>
        <v>#NAME?</v>
      </c>
      <c r="Q1353" s="13">
        <v>15262472</v>
      </c>
      <c r="R1353" s="13" t="s">
        <v>43</v>
      </c>
      <c r="S1353" s="13">
        <f t="array" ref="S1353">INDEX(manifest_11Sep!$A$1:$V$3202,MATCH($B1353,manifest_11Sep!$B$1:$B$3202,0),MATCH(A.Dep9SepList!S$1,manifest_11Sep!$A$1:$V$1,0))</f>
        <v>0</v>
      </c>
      <c r="T1353" s="17"/>
    </row>
    <row r="1354" spans="1:21">
      <c r="A1354" s="13" t="str">
        <f t="array" ref="A1354">INDEX(manifest_11Sep!$A$1:$V$3202,MATCH($B1354,manifest_11Sep!$B$1:$B$3202,0),MATCH(A.Dep9SepList!A$1,manifest_11Sep!$A$1:$V$1,0))</f>
        <v>A</v>
      </c>
      <c r="B1354" s="13" t="s">
        <v>3794</v>
      </c>
      <c r="C1354" s="13" t="str">
        <f t="array" ref="C1354">INDEX(manifest_11Sep!$A$1:$V$3202,MATCH($B1354,manifest_11Sep!$B$1:$B$3202,0),MATCH(A.Dep9SepList!C$1,manifest_11Sep!$A$1:$V$1,0))</f>
        <v>66ND54QJS6V</v>
      </c>
      <c r="D1354" s="13" t="str">
        <f t="array" ref="D1354">INDEX(manifest_11Sep!$A$1:$V$3202,MATCH($B1354,manifest_11Sep!$B$1:$B$3202,0),MATCH(A.Dep9SepList!D$1,manifest_11Sep!$A$1:$V$1,0))</f>
        <v>Male</v>
      </c>
      <c r="E1354" s="13" t="str">
        <f t="array" ref="E1354">INDEX(manifest_11Sep!$A$1:$V$3202,MATCH($B1354,manifest_11Sep!$B$1:$B$3202,0),MATCH(A.Dep9SepList!E$1,manifest_11Sep!$A$1:$V$1,0))</f>
        <v>Derek Austin M</v>
      </c>
      <c r="F1354" s="13" t="str">
        <f t="array" ref="F1354">INDEX(manifest_11Sep!$A$1:$V$3202,MATCH($B1354,manifest_11Sep!$B$1:$B$3202,0),MATCH(A.Dep9SepList!F$1,manifest_11Sep!$A$1:$V$1,0))</f>
        <v>Tacason</v>
      </c>
      <c r="G1354" s="13">
        <f t="array" ref="G1354">INDEX(manifest_11Sep!$A$1:$V$3202,MATCH($B1354,manifest_11Sep!$B$1:$B$3202,0),MATCH(A.Dep9SepList!G$1,manifest_11Sep!$A$1:$V$1,0))</f>
        <v>28</v>
      </c>
      <c r="H1354" s="13" t="str">
        <f t="array" ref="H1354">INDEX(manifest_11Sep!$A$1:$V$3202,MATCH($B1354,manifest_11Sep!$B$1:$B$3202,0),MATCH(A.Dep9SepList!H$1,manifest_11Sep!$A$1:$V$1,0))</f>
        <v>Philip Boyles</v>
      </c>
      <c r="I1354" s="13" t="str">
        <f t="array" ref="I1354">INDEX(manifest_11Sep!$A$1:$V$3202,MATCH($B1354,manifest_11Sep!$B$1:$B$3202,0),MATCH(A.Dep9SepList!I$1,manifest_11Sep!$A$1:$V$1,0))</f>
        <v>Korean Air</v>
      </c>
      <c r="J1354" s="13" t="str">
        <f t="array" ref="J1354">INDEX(manifest_11Sep!$A$1:$V$3202,MATCH($B1354,manifest_11Sep!$B$1:$B$3202,0),MATCH(A.Dep9SepList!J$1,manifest_11Sep!$A$1:$V$1,0))</f>
        <v>KE 5</v>
      </c>
      <c r="K1354" s="32" t="str">
        <f t="array" ref="K1354">INDEX(manifest_11Sep!$A$1:$V$3202,MATCH($B1354,manifest_11Sep!$B$1:$B$3202,0),MATCH(A.Dep9SepList!K$1,manifest_11Sep!$A$1:$V$1,0))</f>
        <v>18-thg 9-25</v>
      </c>
      <c r="L1354" s="20">
        <f t="array" ref="L1354">INDEX(manifest_11Sep!$A$1:$V$3202,MATCH($B1354,manifest_11Sep!$B$1:$B$3202,0),MATCH(A.Dep9SepList!L$1,manifest_11Sep!$A$1:$V$1,0))</f>
        <v>0.875</v>
      </c>
      <c r="M1354" s="13" t="str">
        <f t="array" ref="M1354">INDEX(manifest_11Sep!$A$1:$V$3202,MATCH($B1354,manifest_11Sep!$B$1:$B$3202,0),MATCH(A.Dep9SepList!M$1,manifest_11Sep!$A$1:$V$1,0))</f>
        <v>ICN-T2</v>
      </c>
      <c r="N1354" s="13" t="str">
        <f t="array" ref="N1354">INDEX(manifest_11Sep!$A$1:$V$3202,MATCH($B1354,manifest_11Sep!$B$1:$B$3202,0),MATCH(A.Dep9SepList!N$1,manifest_11Sep!$A$1:$V$1,0))</f>
        <v>LOTTE</v>
      </c>
      <c r="O1354" s="31"/>
      <c r="P1354" s="20" t="e" cm="1" vm="1">
        <f t="array" aca="1" ref="P1354" ca="1">IF(J1354="","",_xlfn.XLOOKUP(J1354&amp;N1354,'A.Departure Grouping'!AQ:AQ&amp;'A.Departure Grouping'!AP:AP,'A.Departure Grouping'!AR:AR,"",0))</f>
        <v>#NAME?</v>
      </c>
      <c r="Q1354" s="13">
        <v>15262473</v>
      </c>
      <c r="R1354" s="13" t="s">
        <v>43</v>
      </c>
      <c r="S1354" s="13">
        <f t="array" ref="S1354">INDEX(manifest_11Sep!$A$1:$V$3202,MATCH($B1354,manifest_11Sep!$B$1:$B$3202,0),MATCH(A.Dep9SepList!S$1,manifest_11Sep!$A$1:$V$1,0))</f>
        <v>0</v>
      </c>
      <c r="T1354" s="17"/>
    </row>
    <row r="1355" spans="1:21">
      <c r="A1355" s="13" t="str">
        <f t="array" ref="A1355">INDEX(manifest_11Sep!$A$1:$V$3202,MATCH($B1355,manifest_11Sep!$B$1:$B$3202,0),MATCH(A.Dep9SepList!A$1,manifest_11Sep!$A$1:$V$1,0))</f>
        <v>A</v>
      </c>
      <c r="B1355" s="13" t="s">
        <v>3797</v>
      </c>
      <c r="C1355" s="13" t="str">
        <f t="array" ref="C1355">INDEX(manifest_11Sep!$A$1:$V$3202,MATCH($B1355,manifest_11Sep!$B$1:$B$3202,0),MATCH(A.Dep9SepList!C$1,manifest_11Sep!$A$1:$V$1,0))</f>
        <v>66ND54QJS6V</v>
      </c>
      <c r="D1355" s="13" t="str">
        <f t="array" ref="D1355">INDEX(manifest_11Sep!$A$1:$V$3202,MATCH($B1355,manifest_11Sep!$B$1:$B$3202,0),MATCH(A.Dep9SepList!D$1,manifest_11Sep!$A$1:$V$1,0))</f>
        <v>Female</v>
      </c>
      <c r="E1355" s="13" t="str">
        <f t="array" ref="E1355">INDEX(manifest_11Sep!$A$1:$V$3202,MATCH($B1355,manifest_11Sep!$B$1:$B$3202,0),MATCH(A.Dep9SepList!E$1,manifest_11Sep!$A$1:$V$1,0))</f>
        <v>Kaylene Ann</v>
      </c>
      <c r="F1355" s="13" t="str">
        <f t="array" ref="F1355">INDEX(manifest_11Sep!$A$1:$V$3202,MATCH($B1355,manifest_11Sep!$B$1:$B$3202,0),MATCH(A.Dep9SepList!F$1,manifest_11Sep!$A$1:$V$1,0))</f>
        <v>Talens</v>
      </c>
      <c r="G1355" s="13">
        <f t="array" ref="G1355">INDEX(manifest_11Sep!$A$1:$V$3202,MATCH($B1355,manifest_11Sep!$B$1:$B$3202,0),MATCH(A.Dep9SepList!G$1,manifest_11Sep!$A$1:$V$1,0))</f>
        <v>29</v>
      </c>
      <c r="H1355" s="13" t="str">
        <f t="array" ref="H1355">INDEX(manifest_11Sep!$A$1:$V$3202,MATCH($B1355,manifest_11Sep!$B$1:$B$3202,0),MATCH(A.Dep9SepList!H$1,manifest_11Sep!$A$1:$V$1,0))</f>
        <v>Philip Boyles</v>
      </c>
      <c r="I1355" s="13" t="str">
        <f t="array" ref="I1355">INDEX(manifest_11Sep!$A$1:$V$3202,MATCH($B1355,manifest_11Sep!$B$1:$B$3202,0),MATCH(A.Dep9SepList!I$1,manifest_11Sep!$A$1:$V$1,0))</f>
        <v>Korean Air</v>
      </c>
      <c r="J1355" s="13" t="str">
        <f t="array" ref="J1355">INDEX(manifest_11Sep!$A$1:$V$3202,MATCH($B1355,manifest_11Sep!$B$1:$B$3202,0),MATCH(A.Dep9SepList!J$1,manifest_11Sep!$A$1:$V$1,0))</f>
        <v>KE 5</v>
      </c>
      <c r="K1355" s="32" t="str">
        <f t="array" ref="K1355">INDEX(manifest_11Sep!$A$1:$V$3202,MATCH($B1355,manifest_11Sep!$B$1:$B$3202,0),MATCH(A.Dep9SepList!K$1,manifest_11Sep!$A$1:$V$1,0))</f>
        <v>18-thg 9-25</v>
      </c>
      <c r="L1355" s="20">
        <f t="array" ref="L1355">INDEX(manifest_11Sep!$A$1:$V$3202,MATCH($B1355,manifest_11Sep!$B$1:$B$3202,0),MATCH(A.Dep9SepList!L$1,manifest_11Sep!$A$1:$V$1,0))</f>
        <v>0.875</v>
      </c>
      <c r="M1355" s="13" t="str">
        <f t="array" ref="M1355">INDEX(manifest_11Sep!$A$1:$V$3202,MATCH($B1355,manifest_11Sep!$B$1:$B$3202,0),MATCH(A.Dep9SepList!M$1,manifest_11Sep!$A$1:$V$1,0))</f>
        <v>ICN-T2</v>
      </c>
      <c r="N1355" s="13" t="str">
        <f t="array" ref="N1355">INDEX(manifest_11Sep!$A$1:$V$3202,MATCH($B1355,manifest_11Sep!$B$1:$B$3202,0),MATCH(A.Dep9SepList!N$1,manifest_11Sep!$A$1:$V$1,0))</f>
        <v>LOTTE</v>
      </c>
      <c r="O1355" s="31"/>
      <c r="P1355" s="20" t="e" cm="1" vm="1">
        <f t="array" aca="1" ref="P1355" ca="1">IF(J1355="","",_xlfn.XLOOKUP(J1355&amp;N1355,'A.Departure Grouping'!AQ:AQ&amp;'A.Departure Grouping'!AP:AP,'A.Departure Grouping'!AR:AR,"",0))</f>
        <v>#NAME?</v>
      </c>
      <c r="Q1355" s="13">
        <v>15262473</v>
      </c>
      <c r="R1355" s="13" t="s">
        <v>43</v>
      </c>
      <c r="S1355" s="13">
        <f t="array" ref="S1355">INDEX(manifest_11Sep!$A$1:$V$3202,MATCH($B1355,manifest_11Sep!$B$1:$B$3202,0),MATCH(A.Dep9SepList!S$1,manifest_11Sep!$A$1:$V$1,0))</f>
        <v>0</v>
      </c>
      <c r="T1355" s="17"/>
    </row>
    <row r="1356" spans="1:21">
      <c r="A1356" s="13" t="str">
        <f t="array" ref="A1356">INDEX(manifest_11Sep!$A$1:$V$3202,MATCH($B1356,manifest_11Sep!$B$1:$B$3202,0),MATCH(A.Dep9SepList!A$1,manifest_11Sep!$A$1:$V$1,0))</f>
        <v>A</v>
      </c>
      <c r="B1356" s="13" t="s">
        <v>3807</v>
      </c>
      <c r="C1356" s="13" t="str">
        <f t="array" ref="C1356">INDEX(manifest_11Sep!$A$1:$V$3202,MATCH($B1356,manifest_11Sep!$B$1:$B$3202,0),MATCH(A.Dep9SepList!C$1,manifest_11Sep!$A$1:$V$1,0))</f>
        <v>KMN34TY8Z4K</v>
      </c>
      <c r="D1356" s="13" t="str">
        <f t="array" ref="D1356">INDEX(manifest_11Sep!$A$1:$V$3202,MATCH($B1356,manifest_11Sep!$B$1:$B$3202,0),MATCH(A.Dep9SepList!D$1,manifest_11Sep!$A$1:$V$1,0))</f>
        <v>Male</v>
      </c>
      <c r="E1356" s="13" t="str">
        <f t="array" ref="E1356">INDEX(manifest_11Sep!$A$1:$V$3202,MATCH($B1356,manifest_11Sep!$B$1:$B$3202,0),MATCH(A.Dep9SepList!E$1,manifest_11Sep!$A$1:$V$1,0))</f>
        <v>Felipe</v>
      </c>
      <c r="F1356" s="13" t="str">
        <f t="array" ref="F1356">INDEX(manifest_11Sep!$A$1:$V$3202,MATCH($B1356,manifest_11Sep!$B$1:$B$3202,0),MATCH(A.Dep9SepList!F$1,manifest_11Sep!$A$1:$V$1,0))</f>
        <v>Boyles</v>
      </c>
      <c r="G1356" s="13">
        <f t="array" ref="G1356">INDEX(manifest_11Sep!$A$1:$V$3202,MATCH($B1356,manifest_11Sep!$B$1:$B$3202,0),MATCH(A.Dep9SepList!G$1,manifest_11Sep!$A$1:$V$1,0))</f>
        <v>71</v>
      </c>
      <c r="H1356" s="13" t="str">
        <f t="array" ref="H1356">INDEX(manifest_11Sep!$A$1:$V$3202,MATCH($B1356,manifest_11Sep!$B$1:$B$3202,0),MATCH(A.Dep9SepList!H$1,manifest_11Sep!$A$1:$V$1,0))</f>
        <v>Philip Boyles</v>
      </c>
      <c r="I1356" s="13" t="str">
        <f t="array" ref="I1356">INDEX(manifest_11Sep!$A$1:$V$3202,MATCH($B1356,manifest_11Sep!$B$1:$B$3202,0),MATCH(A.Dep9SepList!I$1,manifest_11Sep!$A$1:$V$1,0))</f>
        <v>Korean Air</v>
      </c>
      <c r="J1356" s="13" t="str">
        <f t="array" ref="J1356">INDEX(manifest_11Sep!$A$1:$V$3202,MATCH($B1356,manifest_11Sep!$B$1:$B$3202,0),MATCH(A.Dep9SepList!J$1,manifest_11Sep!$A$1:$V$1,0))</f>
        <v>KE 5</v>
      </c>
      <c r="K1356" s="32" t="str">
        <f t="array" ref="K1356">INDEX(manifest_11Sep!$A$1:$V$3202,MATCH($B1356,manifest_11Sep!$B$1:$B$3202,0),MATCH(A.Dep9SepList!K$1,manifest_11Sep!$A$1:$V$1,0))</f>
        <v>18-thg 9-25</v>
      </c>
      <c r="L1356" s="20">
        <f t="array" ref="L1356">INDEX(manifest_11Sep!$A$1:$V$3202,MATCH($B1356,manifest_11Sep!$B$1:$B$3202,0),MATCH(A.Dep9SepList!L$1,manifest_11Sep!$A$1:$V$1,0))</f>
        <v>0.875</v>
      </c>
      <c r="M1356" s="13" t="str">
        <f t="array" ref="M1356">INDEX(manifest_11Sep!$A$1:$V$3202,MATCH($B1356,manifest_11Sep!$B$1:$B$3202,0),MATCH(A.Dep9SepList!M$1,manifest_11Sep!$A$1:$V$1,0))</f>
        <v>ICN-T2</v>
      </c>
      <c r="N1356" s="13" t="str">
        <f t="array" ref="N1356">INDEX(manifest_11Sep!$A$1:$V$3202,MATCH($B1356,manifest_11Sep!$B$1:$B$3202,0),MATCH(A.Dep9SepList!N$1,manifest_11Sep!$A$1:$V$1,0))</f>
        <v>LOTTE</v>
      </c>
      <c r="O1356" s="31"/>
      <c r="P1356" s="20" t="e" cm="1" vm="1">
        <f t="array" aca="1" ref="P1356" ca="1">IF(J1356="","",_xlfn.XLOOKUP(J1356&amp;N1356,'A.Departure Grouping'!AQ:AQ&amp;'A.Departure Grouping'!AP:AP,'A.Departure Grouping'!AR:AR,"",0))</f>
        <v>#NAME?</v>
      </c>
      <c r="Q1356" s="13">
        <v>15262475</v>
      </c>
      <c r="R1356" s="13" t="s">
        <v>43</v>
      </c>
      <c r="S1356" s="13" t="str">
        <f t="array" ref="S1356">INDEX(manifest_11Sep!$A$1:$V$3202,MATCH($B1356,manifest_11Sep!$B$1:$B$3202,0),MATCH(A.Dep9SepList!S$1,manifest_11Sep!$A$1:$V$1,0))</f>
        <v>Upgrade - Junior Suite</v>
      </c>
      <c r="T1356" s="17"/>
    </row>
    <row r="1357" spans="1:21">
      <c r="A1357" s="13" t="str">
        <f t="array" ref="A1357">INDEX(manifest_11Sep!$A$1:$V$3202,MATCH($B1357,manifest_11Sep!$B$1:$B$3202,0),MATCH(A.Dep9SepList!A$1,manifest_11Sep!$A$1:$V$1,0))</f>
        <v>A</v>
      </c>
      <c r="B1357" s="13" t="s">
        <v>3810</v>
      </c>
      <c r="C1357" s="13" t="str">
        <f t="array" ref="C1357">INDEX(manifest_11Sep!$A$1:$V$3202,MATCH($B1357,manifest_11Sep!$B$1:$B$3202,0),MATCH(A.Dep9SepList!C$1,manifest_11Sep!$A$1:$V$1,0))</f>
        <v>KMN34TY8Z4K</v>
      </c>
      <c r="D1357" s="13" t="str">
        <f t="array" ref="D1357">INDEX(manifest_11Sep!$A$1:$V$3202,MATCH($B1357,manifest_11Sep!$B$1:$B$3202,0),MATCH(A.Dep9SepList!D$1,manifest_11Sep!$A$1:$V$1,0))</f>
        <v>Female</v>
      </c>
      <c r="E1357" s="13" t="str">
        <f t="array" ref="E1357">INDEX(manifest_11Sep!$A$1:$V$3202,MATCH($B1357,manifest_11Sep!$B$1:$B$3202,0),MATCH(A.Dep9SepList!E$1,manifest_11Sep!$A$1:$V$1,0))</f>
        <v>Juvelyn</v>
      </c>
      <c r="F1357" s="13" t="str">
        <f t="array" ref="F1357">INDEX(manifest_11Sep!$A$1:$V$3202,MATCH($B1357,manifest_11Sep!$B$1:$B$3202,0),MATCH(A.Dep9SepList!F$1,manifest_11Sep!$A$1:$V$1,0))</f>
        <v>Boyles</v>
      </c>
      <c r="G1357" s="13">
        <f t="array" ref="G1357">INDEX(manifest_11Sep!$A$1:$V$3202,MATCH($B1357,manifest_11Sep!$B$1:$B$3202,0),MATCH(A.Dep9SepList!G$1,manifest_11Sep!$A$1:$V$1,0))</f>
        <v>53</v>
      </c>
      <c r="H1357" s="13" t="str">
        <f t="array" ref="H1357">INDEX(manifest_11Sep!$A$1:$V$3202,MATCH($B1357,manifest_11Sep!$B$1:$B$3202,0),MATCH(A.Dep9SepList!H$1,manifest_11Sep!$A$1:$V$1,0))</f>
        <v>Philip Boyles</v>
      </c>
      <c r="I1357" s="13" t="str">
        <f t="array" ref="I1357">INDEX(manifest_11Sep!$A$1:$V$3202,MATCH($B1357,manifest_11Sep!$B$1:$B$3202,0),MATCH(A.Dep9SepList!I$1,manifest_11Sep!$A$1:$V$1,0))</f>
        <v>Korean Air</v>
      </c>
      <c r="J1357" s="13" t="str">
        <f t="array" ref="J1357">INDEX(manifest_11Sep!$A$1:$V$3202,MATCH($B1357,manifest_11Sep!$B$1:$B$3202,0),MATCH(A.Dep9SepList!J$1,manifest_11Sep!$A$1:$V$1,0))</f>
        <v>KE 5</v>
      </c>
      <c r="K1357" s="32" t="str">
        <f t="array" ref="K1357">INDEX(manifest_11Sep!$A$1:$V$3202,MATCH($B1357,manifest_11Sep!$B$1:$B$3202,0),MATCH(A.Dep9SepList!K$1,manifest_11Sep!$A$1:$V$1,0))</f>
        <v>18-thg 9-25</v>
      </c>
      <c r="L1357" s="20">
        <f t="array" ref="L1357">INDEX(manifest_11Sep!$A$1:$V$3202,MATCH($B1357,manifest_11Sep!$B$1:$B$3202,0),MATCH(A.Dep9SepList!L$1,manifest_11Sep!$A$1:$V$1,0))</f>
        <v>0.875</v>
      </c>
      <c r="M1357" s="13" t="str">
        <f t="array" ref="M1357">INDEX(manifest_11Sep!$A$1:$V$3202,MATCH($B1357,manifest_11Sep!$B$1:$B$3202,0),MATCH(A.Dep9SepList!M$1,manifest_11Sep!$A$1:$V$1,0))</f>
        <v>ICN-T2</v>
      </c>
      <c r="N1357" s="13" t="str">
        <f t="array" ref="N1357">INDEX(manifest_11Sep!$A$1:$V$3202,MATCH($B1357,manifest_11Sep!$B$1:$B$3202,0),MATCH(A.Dep9SepList!N$1,manifest_11Sep!$A$1:$V$1,0))</f>
        <v>LOTTE</v>
      </c>
      <c r="O1357" s="31"/>
      <c r="P1357" s="20" t="e" cm="1" vm="1">
        <f t="array" aca="1" ref="P1357" ca="1">IF(J1357="","",_xlfn.XLOOKUP(J1357&amp;N1357,'A.Departure Grouping'!AQ:AQ&amp;'A.Departure Grouping'!AP:AP,'A.Departure Grouping'!AR:AR,"",0))</f>
        <v>#NAME?</v>
      </c>
      <c r="Q1357" s="13">
        <v>15262475</v>
      </c>
      <c r="R1357" s="13" t="s">
        <v>43</v>
      </c>
      <c r="S1357" s="13">
        <f t="array" ref="S1357">INDEX(manifest_11Sep!$A$1:$V$3202,MATCH($B1357,manifest_11Sep!$B$1:$B$3202,0),MATCH(A.Dep9SepList!S$1,manifest_11Sep!$A$1:$V$1,0))</f>
        <v>0</v>
      </c>
      <c r="T1357" s="17"/>
    </row>
    <row r="1358" spans="1:21">
      <c r="A1358" s="13" t="str">
        <f t="array" ref="A1358">INDEX(manifest_11Sep!$A$1:$V$3202,MATCH($B1358,manifest_11Sep!$B$1:$B$3202,0),MATCH(A.Dep9SepList!A$1,manifest_11Sep!$A$1:$V$1,0))</f>
        <v>A</v>
      </c>
      <c r="B1358" s="13" t="s">
        <v>2072</v>
      </c>
      <c r="C1358" s="13" t="str">
        <f t="array" ref="C1358">INDEX(manifest_11Sep!$A$1:$V$3202,MATCH($B1358,manifest_11Sep!$B$1:$B$3202,0),MATCH(A.Dep9SepList!C$1,manifest_11Sep!$A$1:$V$1,0))</f>
        <v>3XNJLZJRQ9D</v>
      </c>
      <c r="D1358" s="13" t="str">
        <f t="array" ref="D1358">INDEX(manifest_11Sep!$A$1:$V$3202,MATCH($B1358,manifest_11Sep!$B$1:$B$3202,0),MATCH(A.Dep9SepList!D$1,manifest_11Sep!$A$1:$V$1,0))</f>
        <v>Female</v>
      </c>
      <c r="E1358" s="13" t="str">
        <f t="array" ref="E1358">INDEX(manifest_11Sep!$A$1:$V$3202,MATCH($B1358,manifest_11Sep!$B$1:$B$3202,0),MATCH(A.Dep9SepList!E$1,manifest_11Sep!$A$1:$V$1,0))</f>
        <v>Rosalie Bonus</v>
      </c>
      <c r="F1358" s="13" t="str">
        <f t="array" ref="F1358">INDEX(manifest_11Sep!$A$1:$V$3202,MATCH($B1358,manifest_11Sep!$B$1:$B$3202,0),MATCH(A.Dep9SepList!F$1,manifest_11Sep!$A$1:$V$1,0))</f>
        <v>Roque</v>
      </c>
      <c r="G1358" s="13">
        <f t="array" ref="G1358">INDEX(manifest_11Sep!$A$1:$V$3202,MATCH($B1358,manifest_11Sep!$B$1:$B$3202,0),MATCH(A.Dep9SepList!G$1,manifest_11Sep!$A$1:$V$1,0))</f>
        <v>57</v>
      </c>
      <c r="H1358" s="13" t="str">
        <f t="array" ref="H1358">INDEX(manifest_11Sep!$A$1:$V$3202,MATCH($B1358,manifest_11Sep!$B$1:$B$3202,0),MATCH(A.Dep9SepList!H$1,manifest_11Sep!$A$1:$V$1,0))</f>
        <v>Dondon Dimailig</v>
      </c>
      <c r="I1358" s="13" t="str">
        <f t="array" ref="I1358">INDEX(manifest_11Sep!$A$1:$V$3202,MATCH($B1358,manifest_11Sep!$B$1:$B$3202,0),MATCH(A.Dep9SepList!I$1,manifest_11Sep!$A$1:$V$1,0))</f>
        <v>Korean Air</v>
      </c>
      <c r="J1358" s="13" t="str">
        <f t="array" ref="J1358">INDEX(manifest_11Sep!$A$1:$V$3202,MATCH($B1358,manifest_11Sep!$B$1:$B$3202,0),MATCH(A.Dep9SepList!J$1,manifest_11Sep!$A$1:$V$1,0))</f>
        <v>KE 5</v>
      </c>
      <c r="K1358" s="32" t="str">
        <f t="array" ref="K1358">INDEX(manifest_11Sep!$A$1:$V$3202,MATCH($B1358,manifest_11Sep!$B$1:$B$3202,0),MATCH(A.Dep9SepList!K$1,manifest_11Sep!$A$1:$V$1,0))</f>
        <v>18-thg 9-25</v>
      </c>
      <c r="L1358" s="20">
        <f t="array" ref="L1358">INDEX(manifest_11Sep!$A$1:$V$3202,MATCH($B1358,manifest_11Sep!$B$1:$B$3202,0),MATCH(A.Dep9SepList!L$1,manifest_11Sep!$A$1:$V$1,0))</f>
        <v>0.875</v>
      </c>
      <c r="M1358" s="13" t="str">
        <f t="array" ref="M1358">INDEX(manifest_11Sep!$A$1:$V$3202,MATCH($B1358,manifest_11Sep!$B$1:$B$3202,0),MATCH(A.Dep9SepList!M$1,manifest_11Sep!$A$1:$V$1,0))</f>
        <v>ICN-T2</v>
      </c>
      <c r="N1358" s="13" t="str">
        <f t="array" ref="N1358">INDEX(manifest_11Sep!$A$1:$V$3202,MATCH($B1358,manifest_11Sep!$B$1:$B$3202,0),MATCH(A.Dep9SepList!N$1,manifest_11Sep!$A$1:$V$1,0))</f>
        <v>LOTTE</v>
      </c>
      <c r="O1358" s="31"/>
      <c r="P1358" s="20" t="e" cm="1" vm="1">
        <f t="array" aca="1" ref="P1358" ca="1">IF(J1358="","",_xlfn.XLOOKUP(J1358&amp;N1358,'A.Departure Grouping'!AQ:AQ&amp;'A.Departure Grouping'!AP:AP,'A.Departure Grouping'!AR:AR,"",0))</f>
        <v>#NAME?</v>
      </c>
      <c r="Q1358" s="13">
        <v>15262354</v>
      </c>
      <c r="R1358" s="13" t="s">
        <v>61</v>
      </c>
      <c r="S1358" s="13">
        <f t="array" ref="S1358">INDEX(manifest_11Sep!$A$1:$V$3202,MATCH($B1358,manifest_11Sep!$B$1:$B$3202,0),MATCH(A.Dep9SepList!S$1,manifest_11Sep!$A$1:$V$1,0))</f>
        <v>0</v>
      </c>
      <c r="T1358" s="17"/>
      <c r="U1358" s="3"/>
    </row>
    <row r="1359" spans="1:21">
      <c r="A1359" s="13" t="str">
        <f t="array" ref="A1359">INDEX(manifest_11Sep!$A$1:$V$3202,MATCH($B1359,manifest_11Sep!$B$1:$B$3202,0),MATCH(A.Dep9SepList!A$1,manifest_11Sep!$A$1:$V$1,0))</f>
        <v>A</v>
      </c>
      <c r="B1359" s="13" t="s">
        <v>2701</v>
      </c>
      <c r="C1359" s="13" t="str">
        <f t="array" ref="C1359">INDEX(manifest_11Sep!$A$1:$V$3202,MATCH($B1359,manifest_11Sep!$B$1:$B$3202,0),MATCH(A.Dep9SepList!C$1,manifest_11Sep!$A$1:$V$1,0))</f>
        <v>7GN7GRMZ49Y</v>
      </c>
      <c r="D1359" s="13" t="str">
        <f t="array" ref="D1359">INDEX(manifest_11Sep!$A$1:$V$3202,MATCH($B1359,manifest_11Sep!$B$1:$B$3202,0),MATCH(A.Dep9SepList!D$1,manifest_11Sep!$A$1:$V$1,0))</f>
        <v>Female</v>
      </c>
      <c r="E1359" s="13" t="str">
        <f t="array" ref="E1359">INDEX(manifest_11Sep!$A$1:$V$3202,MATCH($B1359,manifest_11Sep!$B$1:$B$3202,0),MATCH(A.Dep9SepList!E$1,manifest_11Sep!$A$1:$V$1,0))</f>
        <v>Eunsil</v>
      </c>
      <c r="F1359" s="13" t="str">
        <f t="array" ref="F1359">INDEX(manifest_11Sep!$A$1:$V$3202,MATCH($B1359,manifest_11Sep!$B$1:$B$3202,0),MATCH(A.Dep9SepList!F$1,manifest_11Sep!$A$1:$V$1,0))</f>
        <v>Kim</v>
      </c>
      <c r="G1359" s="13">
        <f t="array" ref="G1359">INDEX(manifest_11Sep!$A$1:$V$3202,MATCH($B1359,manifest_11Sep!$B$1:$B$3202,0),MATCH(A.Dep9SepList!G$1,manifest_11Sep!$A$1:$V$1,0))</f>
        <v>61</v>
      </c>
      <c r="H1359" s="13" t="str">
        <f t="array" ref="H1359">INDEX(manifest_11Sep!$A$1:$V$3202,MATCH($B1359,manifest_11Sep!$B$1:$B$3202,0),MATCH(A.Dep9SepList!H$1,manifest_11Sep!$A$1:$V$1,0))</f>
        <v>John Woo 1</v>
      </c>
      <c r="I1359" s="13" t="str">
        <f t="array" ref="I1359">INDEX(manifest_11Sep!$A$1:$V$3202,MATCH($B1359,manifest_11Sep!$B$1:$B$3202,0),MATCH(A.Dep9SepList!I$1,manifest_11Sep!$A$1:$V$1,0))</f>
        <v>Asiana Airlines</v>
      </c>
      <c r="J1359" s="13" t="str">
        <f t="array" ref="J1359">INDEX(manifest_11Sep!$A$1:$V$3202,MATCH($B1359,manifest_11Sep!$B$1:$B$3202,0),MATCH(A.Dep9SepList!J$1,manifest_11Sep!$A$1:$V$1,0))</f>
        <v>OZ 224</v>
      </c>
      <c r="K1359" s="32" t="str">
        <f t="array" ref="K1359">INDEX(manifest_11Sep!$A$1:$V$3202,MATCH($B1359,manifest_11Sep!$B$1:$B$3202,0),MATCH(A.Dep9SepList!K$1,manifest_11Sep!$A$1:$V$1,0))</f>
        <v>18-thg 9-25</v>
      </c>
      <c r="L1359" s="20">
        <f t="array" ref="L1359">INDEX(manifest_11Sep!$A$1:$V$3202,MATCH($B1359,manifest_11Sep!$B$1:$B$3202,0),MATCH(A.Dep9SepList!L$1,manifest_11Sep!$A$1:$V$1,0))</f>
        <v>0.87847222222222221</v>
      </c>
      <c r="M1359" s="13" t="str">
        <f t="array" ref="M1359">INDEX(manifest_11Sep!$A$1:$V$3202,MATCH($B1359,manifest_11Sep!$B$1:$B$3202,0),MATCH(A.Dep9SepList!M$1,manifest_11Sep!$A$1:$V$1,0))</f>
        <v>ICN-T1</v>
      </c>
      <c r="N1359" s="13" t="str">
        <f t="array" ref="N1359">INDEX(manifest_11Sep!$A$1:$V$3202,MATCH($B1359,manifest_11Sep!$B$1:$B$3202,0),MATCH(A.Dep9SepList!N$1,manifest_11Sep!$A$1:$V$1,0))</f>
        <v>LOTTE</v>
      </c>
      <c r="O1359" s="31"/>
      <c r="P1359" s="20" t="e" cm="1" vm="1">
        <f t="array" aca="1" ref="P1359" ca="1">IF(J1359="","",_xlfn.XLOOKUP(J1359&amp;N1359,'A.Departure Grouping'!AQ:AQ&amp;'A.Departure Grouping'!AP:AP,'A.Departure Grouping'!AR:AR,"",0))</f>
        <v>#NAME?</v>
      </c>
      <c r="Q1359" s="13">
        <v>15262397</v>
      </c>
      <c r="R1359" s="13" t="s">
        <v>43</v>
      </c>
      <c r="S1359" s="13">
        <f t="array" ref="S1359">INDEX(manifest_11Sep!$A$1:$V$3202,MATCH($B1359,manifest_11Sep!$B$1:$B$3202,0),MATCH(A.Dep9SepList!S$1,manifest_11Sep!$A$1:$V$1,0))</f>
        <v>0</v>
      </c>
      <c r="T1359" s="17"/>
    </row>
    <row r="1360" spans="1:21">
      <c r="A1360" s="13" t="str">
        <f t="array" ref="A1360">INDEX(manifest_11Sep!$A$1:$V$3202,MATCH($B1360,manifest_11Sep!$B$1:$B$3202,0),MATCH(A.Dep9SepList!A$1,manifest_11Sep!$A$1:$V$1,0))</f>
        <v>A</v>
      </c>
      <c r="B1360" s="13" t="s">
        <v>2705</v>
      </c>
      <c r="C1360" s="13" t="str">
        <f t="array" ref="C1360">INDEX(manifest_11Sep!$A$1:$V$3202,MATCH($B1360,manifest_11Sep!$B$1:$B$3202,0),MATCH(A.Dep9SepList!C$1,manifest_11Sep!$A$1:$V$1,0))</f>
        <v>7GN7GRMZ49Y</v>
      </c>
      <c r="D1360" s="13" t="str">
        <f t="array" ref="D1360">INDEX(manifest_11Sep!$A$1:$V$3202,MATCH($B1360,manifest_11Sep!$B$1:$B$3202,0),MATCH(A.Dep9SepList!D$1,manifest_11Sep!$A$1:$V$1,0))</f>
        <v>Male</v>
      </c>
      <c r="E1360" s="13" t="str">
        <f t="array" ref="E1360">INDEX(manifest_11Sep!$A$1:$V$3202,MATCH($B1360,manifest_11Sep!$B$1:$B$3202,0),MATCH(A.Dep9SepList!E$1,manifest_11Sep!$A$1:$V$1,0))</f>
        <v>Dokyung</v>
      </c>
      <c r="F1360" s="13" t="str">
        <f t="array" ref="F1360">INDEX(manifest_11Sep!$A$1:$V$3202,MATCH($B1360,manifest_11Sep!$B$1:$B$3202,0),MATCH(A.Dep9SepList!F$1,manifest_11Sep!$A$1:$V$1,0))</f>
        <v>Kim</v>
      </c>
      <c r="G1360" s="13">
        <f t="array" ref="G1360">INDEX(manifest_11Sep!$A$1:$V$3202,MATCH($B1360,manifest_11Sep!$B$1:$B$3202,0),MATCH(A.Dep9SepList!G$1,manifest_11Sep!$A$1:$V$1,0))</f>
        <v>64</v>
      </c>
      <c r="H1360" s="13" t="str">
        <f t="array" ref="H1360">INDEX(manifest_11Sep!$A$1:$V$3202,MATCH($B1360,manifest_11Sep!$B$1:$B$3202,0),MATCH(A.Dep9SepList!H$1,manifest_11Sep!$A$1:$V$1,0))</f>
        <v>John Woo 1</v>
      </c>
      <c r="I1360" s="13" t="str">
        <f t="array" ref="I1360">INDEX(manifest_11Sep!$A$1:$V$3202,MATCH($B1360,manifest_11Sep!$B$1:$B$3202,0),MATCH(A.Dep9SepList!I$1,manifest_11Sep!$A$1:$V$1,0))</f>
        <v>Asiana Airlines</v>
      </c>
      <c r="J1360" s="13" t="str">
        <f t="array" ref="J1360">INDEX(manifest_11Sep!$A$1:$V$3202,MATCH($B1360,manifest_11Sep!$B$1:$B$3202,0),MATCH(A.Dep9SepList!J$1,manifest_11Sep!$A$1:$V$1,0))</f>
        <v>OZ 224</v>
      </c>
      <c r="K1360" s="32" t="str">
        <f t="array" ref="K1360">INDEX(manifest_11Sep!$A$1:$V$3202,MATCH($B1360,manifest_11Sep!$B$1:$B$3202,0),MATCH(A.Dep9SepList!K$1,manifest_11Sep!$A$1:$V$1,0))</f>
        <v>18-thg 9-25</v>
      </c>
      <c r="L1360" s="20">
        <f t="array" ref="L1360">INDEX(manifest_11Sep!$A$1:$V$3202,MATCH($B1360,manifest_11Sep!$B$1:$B$3202,0),MATCH(A.Dep9SepList!L$1,manifest_11Sep!$A$1:$V$1,0))</f>
        <v>0.87847222222222221</v>
      </c>
      <c r="M1360" s="13" t="str">
        <f t="array" ref="M1360">INDEX(manifest_11Sep!$A$1:$V$3202,MATCH($B1360,manifest_11Sep!$B$1:$B$3202,0),MATCH(A.Dep9SepList!M$1,manifest_11Sep!$A$1:$V$1,0))</f>
        <v>ICN-T1</v>
      </c>
      <c r="N1360" s="13" t="str">
        <f t="array" ref="N1360">INDEX(manifest_11Sep!$A$1:$V$3202,MATCH($B1360,manifest_11Sep!$B$1:$B$3202,0),MATCH(A.Dep9SepList!N$1,manifest_11Sep!$A$1:$V$1,0))</f>
        <v>LOTTE</v>
      </c>
      <c r="O1360" s="31"/>
      <c r="P1360" s="20" t="e" cm="1" vm="1">
        <f t="array" aca="1" ref="P1360" ca="1">IF(J1360="","",_xlfn.XLOOKUP(J1360&amp;N1360,'A.Departure Grouping'!AQ:AQ&amp;'A.Departure Grouping'!AP:AP,'A.Departure Grouping'!AR:AR,"",0))</f>
        <v>#NAME?</v>
      </c>
      <c r="Q1360" s="13">
        <v>15262397</v>
      </c>
      <c r="R1360" s="13" t="s">
        <v>43</v>
      </c>
      <c r="S1360" s="13">
        <f t="array" ref="S1360">INDEX(manifest_11Sep!$A$1:$V$3202,MATCH($B1360,manifest_11Sep!$B$1:$B$3202,0),MATCH(A.Dep9SepList!S$1,manifest_11Sep!$A$1:$V$1,0))</f>
        <v>0</v>
      </c>
      <c r="T1360" s="17"/>
    </row>
    <row r="1361" spans="1:21">
      <c r="A1361" s="13" t="str">
        <f t="array" ref="A1361">INDEX(manifest_11Sep!$A$1:$V$3202,MATCH($B1361,manifest_11Sep!$B$1:$B$3202,0),MATCH(A.Dep9SepList!A$1,manifest_11Sep!$A$1:$V$1,0))</f>
        <v>A</v>
      </c>
      <c r="B1361" s="13" t="s">
        <v>2903</v>
      </c>
      <c r="C1361" s="13" t="str">
        <f t="array" ref="C1361">INDEX(manifest_11Sep!$A$1:$V$3202,MATCH($B1361,manifest_11Sep!$B$1:$B$3202,0),MATCH(A.Dep9SepList!C$1,manifest_11Sep!$A$1:$V$1,0))</f>
        <v>36N27YP64MM</v>
      </c>
      <c r="D1361" s="13" t="str">
        <f t="array" ref="D1361">INDEX(manifest_11Sep!$A$1:$V$3202,MATCH($B1361,manifest_11Sep!$B$1:$B$3202,0),MATCH(A.Dep9SepList!D$1,manifest_11Sep!$A$1:$V$1,0))</f>
        <v>Female</v>
      </c>
      <c r="E1361" s="13" t="str">
        <f t="array" ref="E1361">INDEX(manifest_11Sep!$A$1:$V$3202,MATCH($B1361,manifest_11Sep!$B$1:$B$3202,0),MATCH(A.Dep9SepList!E$1,manifest_11Sep!$A$1:$V$1,0))</f>
        <v>Odetta</v>
      </c>
      <c r="F1361" s="13" t="str">
        <f t="array" ref="F1361">INDEX(manifest_11Sep!$A$1:$V$3202,MATCH($B1361,manifest_11Sep!$B$1:$B$3202,0),MATCH(A.Dep9SepList!F$1,manifest_11Sep!$A$1:$V$1,0))</f>
        <v>King</v>
      </c>
      <c r="G1361" s="13">
        <f t="array" ref="G1361">INDEX(manifest_11Sep!$A$1:$V$3202,MATCH($B1361,manifest_11Sep!$B$1:$B$3202,0),MATCH(A.Dep9SepList!G$1,manifest_11Sep!$A$1:$V$1,0))</f>
        <v>51</v>
      </c>
      <c r="H1361" s="13" t="str">
        <f t="array" ref="H1361">INDEX(manifest_11Sep!$A$1:$V$3202,MATCH($B1361,manifest_11Sep!$B$1:$B$3202,0),MATCH(A.Dep9SepList!H$1,manifest_11Sep!$A$1:$V$1,0))</f>
        <v>John Woo 2</v>
      </c>
      <c r="I1361" s="13" t="str">
        <f t="array" ref="I1361">INDEX(manifest_11Sep!$A$1:$V$3202,MATCH($B1361,manifest_11Sep!$B$1:$B$3202,0),MATCH(A.Dep9SepList!I$1,manifest_11Sep!$A$1:$V$1,0))</f>
        <v>Asiana Airlines</v>
      </c>
      <c r="J1361" s="13" t="str">
        <f t="array" ref="J1361">INDEX(manifest_11Sep!$A$1:$V$3202,MATCH($B1361,manifest_11Sep!$B$1:$B$3202,0),MATCH(A.Dep9SepList!J$1,manifest_11Sep!$A$1:$V$1,0))</f>
        <v>OZ 224</v>
      </c>
      <c r="K1361" s="32" t="str">
        <f t="array" ref="K1361">INDEX(manifest_11Sep!$A$1:$V$3202,MATCH($B1361,manifest_11Sep!$B$1:$B$3202,0),MATCH(A.Dep9SepList!K$1,manifest_11Sep!$A$1:$V$1,0))</f>
        <v>18-thg 9-25</v>
      </c>
      <c r="L1361" s="20">
        <f t="array" ref="L1361">INDEX(manifest_11Sep!$A$1:$V$3202,MATCH($B1361,manifest_11Sep!$B$1:$B$3202,0),MATCH(A.Dep9SepList!L$1,manifest_11Sep!$A$1:$V$1,0))</f>
        <v>0.87847222222222221</v>
      </c>
      <c r="M1361" s="13" t="str">
        <f t="array" ref="M1361">INDEX(manifest_11Sep!$A$1:$V$3202,MATCH($B1361,manifest_11Sep!$B$1:$B$3202,0),MATCH(A.Dep9SepList!M$1,manifest_11Sep!$A$1:$V$1,0))</f>
        <v>ICN-T1</v>
      </c>
      <c r="N1361" s="13" t="str">
        <f t="array" ref="N1361">INDEX(manifest_11Sep!$A$1:$V$3202,MATCH($B1361,manifest_11Sep!$B$1:$B$3202,0),MATCH(A.Dep9SepList!N$1,manifest_11Sep!$A$1:$V$1,0))</f>
        <v>LOTTE</v>
      </c>
      <c r="O1361" s="31"/>
      <c r="P1361" s="20" t="e" cm="1" vm="1">
        <f t="array" aca="1" ref="P1361" ca="1">IF(J1361="","",_xlfn.XLOOKUP(J1361&amp;N1361,'A.Departure Grouping'!AQ:AQ&amp;'A.Departure Grouping'!AP:AP,'A.Departure Grouping'!AR:AR,"",0))</f>
        <v>#NAME?</v>
      </c>
      <c r="Q1361" s="13">
        <v>15262435</v>
      </c>
      <c r="R1361" s="13" t="s">
        <v>61</v>
      </c>
      <c r="S1361" s="13">
        <f t="array" ref="S1361">INDEX(manifest_11Sep!$A$1:$V$3202,MATCH($B1361,manifest_11Sep!$B$1:$B$3202,0),MATCH(A.Dep9SepList!S$1,manifest_11Sep!$A$1:$V$1,0))</f>
        <v>0</v>
      </c>
      <c r="T1361" s="17"/>
    </row>
    <row r="1362" spans="1:21">
      <c r="A1362" s="13" t="str">
        <f t="array" ref="A1362">INDEX(manifest_11Sep!$A$1:$V$3202,MATCH($B1362,manifest_11Sep!$B$1:$B$3202,0),MATCH(A.Dep9SepList!A$1,manifest_11Sep!$A$1:$V$1,0))</f>
        <v>A</v>
      </c>
      <c r="B1362" s="13" t="s">
        <v>3828</v>
      </c>
      <c r="C1362" s="13" t="str">
        <f t="array" ref="C1362">INDEX(manifest_11Sep!$A$1:$V$3202,MATCH($B1362,manifest_11Sep!$B$1:$B$3202,0),MATCH(A.Dep9SepList!C$1,manifest_11Sep!$A$1:$V$1,0))</f>
        <v>5CN469633Q9</v>
      </c>
      <c r="D1362" s="13" t="str">
        <f t="array" ref="D1362">INDEX(manifest_11Sep!$A$1:$V$3202,MATCH($B1362,manifest_11Sep!$B$1:$B$3202,0),MATCH(A.Dep9SepList!D$1,manifest_11Sep!$A$1:$V$1,0))</f>
        <v>Male</v>
      </c>
      <c r="E1362" s="13" t="str">
        <f t="array" ref="E1362">INDEX(manifest_11Sep!$A$1:$V$3202,MATCH($B1362,manifest_11Sep!$B$1:$B$3202,0),MATCH(A.Dep9SepList!E$1,manifest_11Sep!$A$1:$V$1,0))</f>
        <v>Misagh</v>
      </c>
      <c r="F1362" s="13" t="str">
        <f t="array" ref="F1362">INDEX(manifest_11Sep!$A$1:$V$3202,MATCH($B1362,manifest_11Sep!$B$1:$B$3202,0),MATCH(A.Dep9SepList!F$1,manifest_11Sep!$A$1:$V$1,0))</f>
        <v>Heidari Gezik</v>
      </c>
      <c r="G1362" s="13">
        <f t="array" ref="G1362">INDEX(manifest_11Sep!$A$1:$V$3202,MATCH($B1362,manifest_11Sep!$B$1:$B$3202,0),MATCH(A.Dep9SepList!G$1,manifest_11Sep!$A$1:$V$1,0))</f>
        <v>39</v>
      </c>
      <c r="H1362" s="13" t="str">
        <f t="array" ref="H1362">INDEX(manifest_11Sep!$A$1:$V$3202,MATCH($B1362,manifest_11Sep!$B$1:$B$3202,0),MATCH(A.Dep9SepList!H$1,manifest_11Sep!$A$1:$V$1,0))</f>
        <v>Que Yazdani</v>
      </c>
      <c r="I1362" s="13" t="str">
        <f t="array" ref="I1362">INDEX(manifest_11Sep!$A$1:$V$3202,MATCH($B1362,manifest_11Sep!$B$1:$B$3202,0),MATCH(A.Dep9SepList!I$1,manifest_11Sep!$A$1:$V$1,0))</f>
        <v>T'way Air</v>
      </c>
      <c r="J1362" s="13" t="str">
        <f t="array" ref="J1362">INDEX(manifest_11Sep!$A$1:$V$3202,MATCH($B1362,manifest_11Sep!$B$1:$B$3202,0),MATCH(A.Dep9SepList!J$1,manifest_11Sep!$A$1:$V$1,0))</f>
        <v>TW 531</v>
      </c>
      <c r="K1362" s="32" t="str">
        <f t="array" ref="K1362">INDEX(manifest_11Sep!$A$1:$V$3202,MATCH($B1362,manifest_11Sep!$B$1:$B$3202,0),MATCH(A.Dep9SepList!K$1,manifest_11Sep!$A$1:$V$1,0))</f>
        <v>18-thg 9-25</v>
      </c>
      <c r="L1362" s="20">
        <f t="array" ref="L1362">INDEX(manifest_11Sep!$A$1:$V$3202,MATCH($B1362,manifest_11Sep!$B$1:$B$3202,0),MATCH(A.Dep9SepList!L$1,manifest_11Sep!$A$1:$V$1,0))</f>
        <v>0.87847222222222221</v>
      </c>
      <c r="M1362" s="13" t="str">
        <f t="array" ref="M1362">INDEX(manifest_11Sep!$A$1:$V$3202,MATCH($B1362,manifest_11Sep!$B$1:$B$3202,0),MATCH(A.Dep9SepList!M$1,manifest_11Sep!$A$1:$V$1,0))</f>
        <v>ICN-T1</v>
      </c>
      <c r="N1362" s="13" t="str">
        <f t="array" ref="N1362">INDEX(manifest_11Sep!$A$1:$V$3202,MATCH($B1362,manifest_11Sep!$B$1:$B$3202,0),MATCH(A.Dep9SepList!N$1,manifest_11Sep!$A$1:$V$1,0))</f>
        <v>LOTTE</v>
      </c>
      <c r="O1362" s="31"/>
      <c r="P1362" s="20" t="e" cm="1" vm="1">
        <f t="array" aca="1" ref="P1362" ca="1">IF(J1362="","",_xlfn.XLOOKUP(J1362&amp;N1362,'A.Departure Grouping'!AQ:AQ&amp;'A.Departure Grouping'!AP:AP,'A.Departure Grouping'!AR:AR,"",0))</f>
        <v>#NAME?</v>
      </c>
      <c r="Q1362" s="13">
        <v>15262478</v>
      </c>
      <c r="R1362" s="13" t="s">
        <v>61</v>
      </c>
      <c r="S1362" s="13">
        <f t="array" ref="S1362">INDEX(manifest_11Sep!$A$1:$V$3202,MATCH($B1362,manifest_11Sep!$B$1:$B$3202,0),MATCH(A.Dep9SepList!S$1,manifest_11Sep!$A$1:$V$1,0))</f>
        <v>0</v>
      </c>
      <c r="T1362" s="17"/>
    </row>
    <row r="1363" spans="1:21">
      <c r="A1363" s="13" t="str">
        <f t="array" ref="A1363">INDEX(manifest_11Sep!$A$1:$V$3202,MATCH($B1363,manifest_11Sep!$B$1:$B$3202,0),MATCH(A.Dep9SepList!A$1,manifest_11Sep!$A$1:$V$1,0))</f>
        <v>A</v>
      </c>
      <c r="B1363" s="13" t="s">
        <v>3842</v>
      </c>
      <c r="C1363" s="13" t="str">
        <f t="array" ref="C1363">INDEX(manifest_11Sep!$A$1:$V$3202,MATCH($B1363,manifest_11Sep!$B$1:$B$3202,0),MATCH(A.Dep9SepList!C$1,manifest_11Sep!$A$1:$V$1,0))</f>
        <v>Y2NQ5TYH2SG</v>
      </c>
      <c r="D1363" s="13" t="str">
        <f t="array" ref="D1363">INDEX(manifest_11Sep!$A$1:$V$3202,MATCH($B1363,manifest_11Sep!$B$1:$B$3202,0),MATCH(A.Dep9SepList!D$1,manifest_11Sep!$A$1:$V$1,0))</f>
        <v>Male</v>
      </c>
      <c r="E1363" s="13" t="str">
        <f t="array" ref="E1363">INDEX(manifest_11Sep!$A$1:$V$3202,MATCH($B1363,manifest_11Sep!$B$1:$B$3202,0),MATCH(A.Dep9SepList!E$1,manifest_11Sep!$A$1:$V$1,0))</f>
        <v>Mohammed Ali</v>
      </c>
      <c r="F1363" s="13" t="str">
        <f t="array" ref="F1363">INDEX(manifest_11Sep!$A$1:$V$3202,MATCH($B1363,manifest_11Sep!$B$1:$B$3202,0),MATCH(A.Dep9SepList!F$1,manifest_11Sep!$A$1:$V$1,0))</f>
        <v>Rezazadeh</v>
      </c>
      <c r="G1363" s="13">
        <f t="array" ref="G1363">INDEX(manifest_11Sep!$A$1:$V$3202,MATCH($B1363,manifest_11Sep!$B$1:$B$3202,0),MATCH(A.Dep9SepList!G$1,manifest_11Sep!$A$1:$V$1,0))</f>
        <v>61</v>
      </c>
      <c r="H1363" s="13" t="str">
        <f t="array" ref="H1363">INDEX(manifest_11Sep!$A$1:$V$3202,MATCH($B1363,manifest_11Sep!$B$1:$B$3202,0),MATCH(A.Dep9SepList!H$1,manifest_11Sep!$A$1:$V$1,0))</f>
        <v>Que Yazdani</v>
      </c>
      <c r="I1363" s="13" t="str">
        <f t="array" ref="I1363">INDEX(manifest_11Sep!$A$1:$V$3202,MATCH($B1363,manifest_11Sep!$B$1:$B$3202,0),MATCH(A.Dep9SepList!I$1,manifest_11Sep!$A$1:$V$1,0))</f>
        <v>T'way Air</v>
      </c>
      <c r="J1363" s="13" t="str">
        <f t="array" ref="J1363">INDEX(manifest_11Sep!$A$1:$V$3202,MATCH($B1363,manifest_11Sep!$B$1:$B$3202,0),MATCH(A.Dep9SepList!J$1,manifest_11Sep!$A$1:$V$1,0))</f>
        <v>TW 531</v>
      </c>
      <c r="K1363" s="32" t="str">
        <f t="array" ref="K1363">INDEX(manifest_11Sep!$A$1:$V$3202,MATCH($B1363,manifest_11Sep!$B$1:$B$3202,0),MATCH(A.Dep9SepList!K$1,manifest_11Sep!$A$1:$V$1,0))</f>
        <v>18-thg 9-25</v>
      </c>
      <c r="L1363" s="20">
        <f t="array" ref="L1363">INDEX(manifest_11Sep!$A$1:$V$3202,MATCH($B1363,manifest_11Sep!$B$1:$B$3202,0),MATCH(A.Dep9SepList!L$1,manifest_11Sep!$A$1:$V$1,0))</f>
        <v>0.87847222222222221</v>
      </c>
      <c r="M1363" s="13" t="str">
        <f t="array" ref="M1363">INDEX(manifest_11Sep!$A$1:$V$3202,MATCH($B1363,manifest_11Sep!$B$1:$B$3202,0),MATCH(A.Dep9SepList!M$1,manifest_11Sep!$A$1:$V$1,0))</f>
        <v>ICN-T1</v>
      </c>
      <c r="N1363" s="13" t="str">
        <f t="array" ref="N1363">INDEX(manifest_11Sep!$A$1:$V$3202,MATCH($B1363,manifest_11Sep!$B$1:$B$3202,0),MATCH(A.Dep9SepList!N$1,manifest_11Sep!$A$1:$V$1,0))</f>
        <v>LOTTE</v>
      </c>
      <c r="O1363" s="31"/>
      <c r="P1363" s="20" t="e" cm="1" vm="1">
        <f t="array" aca="1" ref="P1363" ca="1">IF(J1363="","",_xlfn.XLOOKUP(J1363&amp;N1363,'A.Departure Grouping'!AQ:AQ&amp;'A.Departure Grouping'!AP:AP,'A.Departure Grouping'!AR:AR,"",0))</f>
        <v>#NAME?</v>
      </c>
      <c r="Q1363" s="13">
        <v>15262480</v>
      </c>
      <c r="R1363" s="13" t="s">
        <v>43</v>
      </c>
      <c r="S1363" s="13">
        <f t="array" ref="S1363">INDEX(manifest_11Sep!$A$1:$V$3202,MATCH($B1363,manifest_11Sep!$B$1:$B$3202,0),MATCH(A.Dep9SepList!S$1,manifest_11Sep!$A$1:$V$1,0))</f>
        <v>0</v>
      </c>
      <c r="T1363" s="17"/>
    </row>
    <row r="1364" spans="1:21">
      <c r="A1364" s="13" t="str">
        <f t="array" ref="A1364">INDEX(manifest_11Sep!$A$1:$V$3202,MATCH($B1364,manifest_11Sep!$B$1:$B$3202,0),MATCH(A.Dep9SepList!A$1,manifest_11Sep!$A$1:$V$1,0))</f>
        <v>A</v>
      </c>
      <c r="B1364" s="13" t="s">
        <v>3845</v>
      </c>
      <c r="C1364" s="13" t="str">
        <f t="array" ref="C1364">INDEX(manifest_11Sep!$A$1:$V$3202,MATCH($B1364,manifest_11Sep!$B$1:$B$3202,0),MATCH(A.Dep9SepList!C$1,manifest_11Sep!$A$1:$V$1,0))</f>
        <v>Y2NQ5TYH2SG</v>
      </c>
      <c r="D1364" s="13" t="str">
        <f t="array" ref="D1364">INDEX(manifest_11Sep!$A$1:$V$3202,MATCH($B1364,manifest_11Sep!$B$1:$B$3202,0),MATCH(A.Dep9SepList!D$1,manifest_11Sep!$A$1:$V$1,0))</f>
        <v>Female</v>
      </c>
      <c r="E1364" s="13" t="str">
        <f t="array" ref="E1364">INDEX(manifest_11Sep!$A$1:$V$3202,MATCH($B1364,manifest_11Sep!$B$1:$B$3202,0),MATCH(A.Dep9SepList!E$1,manifest_11Sep!$A$1:$V$1,0))</f>
        <v>Fernanda Bastos Lopes</v>
      </c>
      <c r="F1364" s="13" t="str">
        <f t="array" ref="F1364">INDEX(manifest_11Sep!$A$1:$V$3202,MATCH($B1364,manifest_11Sep!$B$1:$B$3202,0),MATCH(A.Dep9SepList!F$1,manifest_11Sep!$A$1:$V$1,0))</f>
        <v>Rezazadeh</v>
      </c>
      <c r="G1364" s="13">
        <f t="array" ref="G1364">INDEX(manifest_11Sep!$A$1:$V$3202,MATCH($B1364,manifest_11Sep!$B$1:$B$3202,0),MATCH(A.Dep9SepList!G$1,manifest_11Sep!$A$1:$V$1,0))</f>
        <v>48</v>
      </c>
      <c r="H1364" s="13" t="str">
        <f t="array" ref="H1364">INDEX(manifest_11Sep!$A$1:$V$3202,MATCH($B1364,manifest_11Sep!$B$1:$B$3202,0),MATCH(A.Dep9SepList!H$1,manifest_11Sep!$A$1:$V$1,0))</f>
        <v>Que Yazdani</v>
      </c>
      <c r="I1364" s="13" t="str">
        <f t="array" ref="I1364">INDEX(manifest_11Sep!$A$1:$V$3202,MATCH($B1364,manifest_11Sep!$B$1:$B$3202,0),MATCH(A.Dep9SepList!I$1,manifest_11Sep!$A$1:$V$1,0))</f>
        <v>T'way Air</v>
      </c>
      <c r="J1364" s="13" t="str">
        <f t="array" ref="J1364">INDEX(manifest_11Sep!$A$1:$V$3202,MATCH($B1364,manifest_11Sep!$B$1:$B$3202,0),MATCH(A.Dep9SepList!J$1,manifest_11Sep!$A$1:$V$1,0))</f>
        <v>TW 531</v>
      </c>
      <c r="K1364" s="32" t="str">
        <f t="array" ref="K1364">INDEX(manifest_11Sep!$A$1:$V$3202,MATCH($B1364,manifest_11Sep!$B$1:$B$3202,0),MATCH(A.Dep9SepList!K$1,manifest_11Sep!$A$1:$V$1,0))</f>
        <v>18-thg 9-25</v>
      </c>
      <c r="L1364" s="20">
        <f t="array" ref="L1364">INDEX(manifest_11Sep!$A$1:$V$3202,MATCH($B1364,manifest_11Sep!$B$1:$B$3202,0),MATCH(A.Dep9SepList!L$1,manifest_11Sep!$A$1:$V$1,0))</f>
        <v>0.87847222222222221</v>
      </c>
      <c r="M1364" s="13" t="str">
        <f t="array" ref="M1364">INDEX(manifest_11Sep!$A$1:$V$3202,MATCH($B1364,manifest_11Sep!$B$1:$B$3202,0),MATCH(A.Dep9SepList!M$1,manifest_11Sep!$A$1:$V$1,0))</f>
        <v>ICN-T1</v>
      </c>
      <c r="N1364" s="13" t="str">
        <f t="array" ref="N1364">INDEX(manifest_11Sep!$A$1:$V$3202,MATCH($B1364,manifest_11Sep!$B$1:$B$3202,0),MATCH(A.Dep9SepList!N$1,manifest_11Sep!$A$1:$V$1,0))</f>
        <v>LOTTE</v>
      </c>
      <c r="O1364" s="31"/>
      <c r="P1364" s="20" t="e" cm="1" vm="1">
        <f t="array" aca="1" ref="P1364" ca="1">IF(J1364="","",_xlfn.XLOOKUP(J1364&amp;N1364,'A.Departure Grouping'!AQ:AQ&amp;'A.Departure Grouping'!AP:AP,'A.Departure Grouping'!AR:AR,"",0))</f>
        <v>#NAME?</v>
      </c>
      <c r="Q1364" s="13">
        <v>15262480</v>
      </c>
      <c r="R1364" s="13" t="s">
        <v>43</v>
      </c>
      <c r="S1364" s="13">
        <f t="array" ref="S1364">INDEX(manifest_11Sep!$A$1:$V$3202,MATCH($B1364,manifest_11Sep!$B$1:$B$3202,0),MATCH(A.Dep9SepList!S$1,manifest_11Sep!$A$1:$V$1,0))</f>
        <v>0</v>
      </c>
      <c r="T1364" s="17"/>
    </row>
    <row r="1365" spans="1:21">
      <c r="A1365" s="13" t="str">
        <f t="array" ref="A1365">INDEX(manifest_11Sep!$A$1:$V$3202,MATCH($B1365,manifest_11Sep!$B$1:$B$3202,0),MATCH(A.Dep9SepList!A$1,manifest_11Sep!$A$1:$V$1,0))</f>
        <v>A</v>
      </c>
      <c r="B1365" s="13" t="s">
        <v>3832</v>
      </c>
      <c r="C1365" s="13" t="str">
        <f t="array" ref="C1365">INDEX(manifest_11Sep!$A$1:$V$3202,MATCH($B1365,manifest_11Sep!$B$1:$B$3202,0),MATCH(A.Dep9SepList!C$1,manifest_11Sep!$A$1:$V$1,0))</f>
        <v>5CN469633Q9</v>
      </c>
      <c r="D1365" s="13" t="str">
        <f t="array" ref="D1365">INDEX(manifest_11Sep!$A$1:$V$3202,MATCH($B1365,manifest_11Sep!$B$1:$B$3202,0),MATCH(A.Dep9SepList!D$1,manifest_11Sep!$A$1:$V$1,0))</f>
        <v>Male</v>
      </c>
      <c r="E1365" s="13" t="str">
        <f t="array" ref="E1365">INDEX(manifest_11Sep!$A$1:$V$3202,MATCH($B1365,manifest_11Sep!$B$1:$B$3202,0),MATCH(A.Dep9SepList!E$1,manifest_11Sep!$A$1:$V$1,0))</f>
        <v>Armin</v>
      </c>
      <c r="F1365" s="13" t="str">
        <f t="array" ref="F1365">INDEX(manifest_11Sep!$A$1:$V$3202,MATCH($B1365,manifest_11Sep!$B$1:$B$3202,0),MATCH(A.Dep9SepList!F$1,manifest_11Sep!$A$1:$V$1,0))</f>
        <v>Mohasel Soltani</v>
      </c>
      <c r="G1365" s="13">
        <f t="array" ref="G1365">INDEX(manifest_11Sep!$A$1:$V$3202,MATCH($B1365,manifest_11Sep!$B$1:$B$3202,0),MATCH(A.Dep9SepList!G$1,manifest_11Sep!$A$1:$V$1,0))</f>
        <v>37</v>
      </c>
      <c r="H1365" s="13" t="str">
        <f t="array" ref="H1365">INDEX(manifest_11Sep!$A$1:$V$3202,MATCH($B1365,manifest_11Sep!$B$1:$B$3202,0),MATCH(A.Dep9SepList!H$1,manifest_11Sep!$A$1:$V$1,0))</f>
        <v>Que Yazdani</v>
      </c>
      <c r="I1365" s="13" t="str">
        <f t="array" ref="I1365">INDEX(manifest_11Sep!$A$1:$V$3202,MATCH($B1365,manifest_11Sep!$B$1:$B$3202,0),MATCH(A.Dep9SepList!I$1,manifest_11Sep!$A$1:$V$1,0))</f>
        <v>T'Way Air</v>
      </c>
      <c r="J1365" s="13" t="str">
        <f t="array" ref="J1365">INDEX(manifest_11Sep!$A$1:$V$3202,MATCH($B1365,manifest_11Sep!$B$1:$B$3202,0),MATCH(A.Dep9SepList!J$1,manifest_11Sep!$A$1:$V$1,0))</f>
        <v>TW 531</v>
      </c>
      <c r="K1365" s="32" t="str">
        <f t="array" ref="K1365">INDEX(manifest_11Sep!$A$1:$V$3202,MATCH($B1365,manifest_11Sep!$B$1:$B$3202,0),MATCH(A.Dep9SepList!K$1,manifest_11Sep!$A$1:$V$1,0))</f>
        <v>18-thg 9-25</v>
      </c>
      <c r="L1365" s="20">
        <f t="array" ref="L1365">INDEX(manifest_11Sep!$A$1:$V$3202,MATCH($B1365,manifest_11Sep!$B$1:$B$3202,0),MATCH(A.Dep9SepList!L$1,manifest_11Sep!$A$1:$V$1,0))</f>
        <v>0.87847222222222221</v>
      </c>
      <c r="M1365" s="13" t="str">
        <f t="array" ref="M1365">INDEX(manifest_11Sep!$A$1:$V$3202,MATCH($B1365,manifest_11Sep!$B$1:$B$3202,0),MATCH(A.Dep9SepList!M$1,manifest_11Sep!$A$1:$V$1,0))</f>
        <v>ICN-T1</v>
      </c>
      <c r="N1365" s="13" t="str">
        <f t="array" ref="N1365">INDEX(manifest_11Sep!$A$1:$V$3202,MATCH($B1365,manifest_11Sep!$B$1:$B$3202,0),MATCH(A.Dep9SepList!N$1,manifest_11Sep!$A$1:$V$1,0))</f>
        <v>LOTTE</v>
      </c>
      <c r="O1365" s="31"/>
      <c r="P1365" s="20" t="e" cm="1" vm="1">
        <f t="array" aca="1" ref="P1365" ca="1">IF(J1365="","",_xlfn.XLOOKUP(J1365&amp;N1365,'A.Departure Grouping'!AQ:AQ&amp;'A.Departure Grouping'!AP:AP,'A.Departure Grouping'!AR:AR,"",0))</f>
        <v>#NAME?</v>
      </c>
      <c r="Q1365" s="13">
        <v>15262478</v>
      </c>
      <c r="R1365" s="13" t="s">
        <v>61</v>
      </c>
      <c r="S1365" s="13">
        <f t="array" ref="S1365">INDEX(manifest_11Sep!$A$1:$V$3202,MATCH($B1365,manifest_11Sep!$B$1:$B$3202,0),MATCH(A.Dep9SepList!S$1,manifest_11Sep!$A$1:$V$1,0))</f>
        <v>0</v>
      </c>
      <c r="T1365" s="17"/>
    </row>
    <row r="1366" spans="1:21" hidden="1">
      <c r="A1366" s="13" t="str">
        <f t="array" ref="A1366">INDEX(manifest_11Sep!$A$1:$V$3202,MATCH($B1366,manifest_11Sep!$B$1:$B$3202,0),MATCH(A.Dep9SepList!A$1,manifest_11Sep!$A$1:$V$1,0))</f>
        <v>A</v>
      </c>
      <c r="B1366" s="13" t="s">
        <v>3737</v>
      </c>
      <c r="C1366" s="13" t="str">
        <f t="array" ref="C1366">INDEX(manifest_11Sep!$A$1:$V$3202,MATCH($B1366,manifest_11Sep!$B$1:$B$3202,0),MATCH(A.Dep9SepList!C$1,manifest_11Sep!$A$1:$V$1,0))</f>
        <v>LQNQP75YD6P</v>
      </c>
      <c r="D1366" s="13" t="str">
        <f t="array" ref="D1366">INDEX(manifest_11Sep!$A$1:$V$3202,MATCH($B1366,manifest_11Sep!$B$1:$B$3202,0),MATCH(A.Dep9SepList!D$1,manifest_11Sep!$A$1:$V$1,0))</f>
        <v>Male</v>
      </c>
      <c r="E1366" s="13" t="str">
        <f t="array" ref="E1366">INDEX(manifest_11Sep!$A$1:$V$3202,MATCH($B1366,manifest_11Sep!$B$1:$B$3202,0),MATCH(A.Dep9SepList!E$1,manifest_11Sep!$A$1:$V$1,0))</f>
        <v>Kenny Yasao</v>
      </c>
      <c r="F1366" s="13" t="str">
        <f t="array" ref="F1366">INDEX(manifest_11Sep!$A$1:$V$3202,MATCH($B1366,manifest_11Sep!$B$1:$B$3202,0),MATCH(A.Dep9SepList!F$1,manifest_11Sep!$A$1:$V$1,0))</f>
        <v>Kawamoto</v>
      </c>
      <c r="G1366" s="13">
        <f t="array" ref="G1366">INDEX(manifest_11Sep!$A$1:$V$3202,MATCH($B1366,manifest_11Sep!$B$1:$B$3202,0),MATCH(A.Dep9SepList!G$1,manifest_11Sep!$A$1:$V$1,0))</f>
        <v>61</v>
      </c>
      <c r="H1366" s="13" t="str">
        <f t="array" ref="H1366">INDEX(manifest_11Sep!$A$1:$V$3202,MATCH($B1366,manifest_11Sep!$B$1:$B$3202,0),MATCH(A.Dep9SepList!H$1,manifest_11Sep!$A$1:$V$1,0))</f>
        <v>Peter Ly</v>
      </c>
      <c r="I1366" s="13" t="str">
        <f t="array" ref="I1366">INDEX(manifest_11Sep!$A$1:$V$3202,MATCH($B1366,manifest_11Sep!$B$1:$B$3202,0),MATCH(A.Dep9SepList!I$1,manifest_11Sep!$A$1:$V$1,0))</f>
        <v>All Nippon Airways</v>
      </c>
      <c r="J1366" s="13" t="str">
        <f t="array" ref="J1366">INDEX(manifest_11Sep!$A$1:$V$3202,MATCH($B1366,manifest_11Sep!$B$1:$B$3202,0),MATCH(A.Dep9SepList!J$1,manifest_11Sep!$A$1:$V$1,0))</f>
        <v>NH 6896</v>
      </c>
      <c r="K1366" s="32" t="str">
        <f t="array" ref="K1366">INDEX(manifest_11Sep!$A$1:$V$3202,MATCH($B1366,manifest_11Sep!$B$1:$B$3202,0),MATCH(A.Dep9SepList!K$1,manifest_11Sep!$A$1:$V$1,0))</f>
        <v>18-thg 9-25</v>
      </c>
      <c r="L1366" s="20">
        <f t="array" ref="L1366">INDEX(manifest_11Sep!$A$1:$V$3202,MATCH($B1366,manifest_11Sep!$B$1:$B$3202,0),MATCH(A.Dep9SepList!L$1,manifest_11Sep!$A$1:$V$1,0))</f>
        <v>0.88194444444444442</v>
      </c>
      <c r="M1366" s="13" t="str">
        <f t="array" ref="M1366">INDEX(manifest_11Sep!$A$1:$V$3202,MATCH($B1366,manifest_11Sep!$B$1:$B$3202,0),MATCH(A.Dep9SepList!M$1,manifest_11Sep!$A$1:$V$1,0))</f>
        <v>ICN-T1</v>
      </c>
      <c r="N1366" s="13" t="str">
        <f t="array" ref="N1366">INDEX(manifest_11Sep!$A$1:$V$3202,MATCH($B1366,manifest_11Sep!$B$1:$B$3202,0),MATCH(A.Dep9SepList!N$1,manifest_11Sep!$A$1:$V$1,0))</f>
        <v>THE PLAZA</v>
      </c>
      <c r="O1366" s="31"/>
      <c r="P1366" s="20" t="e" cm="1" vm="1">
        <f t="array" aca="1" ref="P1366" ca="1">IF(J1366="","",_xlfn.XLOOKUP(J1366&amp;N1366,'A.Departure Grouping'!AQ:AQ&amp;'A.Departure Grouping'!AP:AP,'A.Departure Grouping'!AR:AR,"",0))</f>
        <v>#NAME?</v>
      </c>
      <c r="Q1366" s="13">
        <v>70181297</v>
      </c>
      <c r="R1366" s="13" t="s">
        <v>43</v>
      </c>
      <c r="S1366" s="13" t="str">
        <f t="array" ref="S1366">INDEX(manifest_11Sep!$A$1:$V$3202,MATCH($B1366,manifest_11Sep!$B$1:$B$3202,0),MATCH(A.Dep9SepList!S$1,manifest_11Sep!$A$1:$V$1,0))</f>
        <v>arrive 12Sep, pick-up on 13Sep @ 13:30, ICN-T1</v>
      </c>
      <c r="T1366" s="17"/>
      <c r="U1366" s="3"/>
    </row>
    <row r="1367" spans="1:21" hidden="1">
      <c r="A1367" s="13" t="str">
        <f t="array" ref="A1367">INDEX(manifest_11Sep!$A$1:$V$3202,MATCH($B1367,manifest_11Sep!$B$1:$B$3202,0),MATCH(A.Dep9SepList!A$1,manifest_11Sep!$A$1:$V$1,0))</f>
        <v>A</v>
      </c>
      <c r="B1367" s="13" t="s">
        <v>3741</v>
      </c>
      <c r="C1367" s="13" t="str">
        <f t="array" ref="C1367">INDEX(manifest_11Sep!$A$1:$V$3202,MATCH($B1367,manifest_11Sep!$B$1:$B$3202,0),MATCH(A.Dep9SepList!C$1,manifest_11Sep!$A$1:$V$1,0))</f>
        <v>LQNQP75YD6P</v>
      </c>
      <c r="D1367" s="13" t="str">
        <f t="array" ref="D1367">INDEX(manifest_11Sep!$A$1:$V$3202,MATCH($B1367,manifest_11Sep!$B$1:$B$3202,0),MATCH(A.Dep9SepList!D$1,manifest_11Sep!$A$1:$V$1,0))</f>
        <v>Female</v>
      </c>
      <c r="E1367" s="13" t="str">
        <f t="array" ref="E1367">INDEX(manifest_11Sep!$A$1:$V$3202,MATCH($B1367,manifest_11Sep!$B$1:$B$3202,0),MATCH(A.Dep9SepList!E$1,manifest_11Sep!$A$1:$V$1,0))</f>
        <v>Arlene Kris</v>
      </c>
      <c r="F1367" s="13" t="str">
        <f t="array" ref="F1367">INDEX(manifest_11Sep!$A$1:$V$3202,MATCH($B1367,manifest_11Sep!$B$1:$B$3202,0),MATCH(A.Dep9SepList!F$1,manifest_11Sep!$A$1:$V$1,0))</f>
        <v>Kim-Kawamoto</v>
      </c>
      <c r="G1367" s="13">
        <f t="array" ref="G1367">INDEX(manifest_11Sep!$A$1:$V$3202,MATCH($B1367,manifest_11Sep!$B$1:$B$3202,0),MATCH(A.Dep9SepList!G$1,manifest_11Sep!$A$1:$V$1,0))</f>
        <v>56</v>
      </c>
      <c r="H1367" s="13" t="str">
        <f t="array" ref="H1367">INDEX(manifest_11Sep!$A$1:$V$3202,MATCH($B1367,manifest_11Sep!$B$1:$B$3202,0),MATCH(A.Dep9SepList!H$1,manifest_11Sep!$A$1:$V$1,0))</f>
        <v>Peter Ly</v>
      </c>
      <c r="I1367" s="13" t="str">
        <f t="array" ref="I1367">INDEX(manifest_11Sep!$A$1:$V$3202,MATCH($B1367,manifest_11Sep!$B$1:$B$3202,0),MATCH(A.Dep9SepList!I$1,manifest_11Sep!$A$1:$V$1,0))</f>
        <v>All Nippon Airways</v>
      </c>
      <c r="J1367" s="13" t="str">
        <f t="array" ref="J1367">INDEX(manifest_11Sep!$A$1:$V$3202,MATCH($B1367,manifest_11Sep!$B$1:$B$3202,0),MATCH(A.Dep9SepList!J$1,manifest_11Sep!$A$1:$V$1,0))</f>
        <v>NH 6896</v>
      </c>
      <c r="K1367" s="32" t="str">
        <f t="array" ref="K1367">INDEX(manifest_11Sep!$A$1:$V$3202,MATCH($B1367,manifest_11Sep!$B$1:$B$3202,0),MATCH(A.Dep9SepList!K$1,manifest_11Sep!$A$1:$V$1,0))</f>
        <v>18-thg 9-25</v>
      </c>
      <c r="L1367" s="20">
        <f t="array" ref="L1367">INDEX(manifest_11Sep!$A$1:$V$3202,MATCH($B1367,manifest_11Sep!$B$1:$B$3202,0),MATCH(A.Dep9SepList!L$1,manifest_11Sep!$A$1:$V$1,0))</f>
        <v>0.88194444444444442</v>
      </c>
      <c r="M1367" s="13" t="str">
        <f t="array" ref="M1367">INDEX(manifest_11Sep!$A$1:$V$3202,MATCH($B1367,manifest_11Sep!$B$1:$B$3202,0),MATCH(A.Dep9SepList!M$1,manifest_11Sep!$A$1:$V$1,0))</f>
        <v>ICN-T1</v>
      </c>
      <c r="N1367" s="13" t="str">
        <f t="array" ref="N1367">INDEX(manifest_11Sep!$A$1:$V$3202,MATCH($B1367,manifest_11Sep!$B$1:$B$3202,0),MATCH(A.Dep9SepList!N$1,manifest_11Sep!$A$1:$V$1,0))</f>
        <v>THE PLAZA</v>
      </c>
      <c r="O1367" s="31"/>
      <c r="P1367" s="20" t="e" cm="1" vm="1">
        <f t="array" aca="1" ref="P1367" ca="1">IF(J1367="","",_xlfn.XLOOKUP(J1367&amp;N1367,'A.Departure Grouping'!AQ:AQ&amp;'A.Departure Grouping'!AP:AP,'A.Departure Grouping'!AR:AR,"",0))</f>
        <v>#NAME?</v>
      </c>
      <c r="Q1367" s="13">
        <v>70181297</v>
      </c>
      <c r="R1367" s="13" t="s">
        <v>43</v>
      </c>
      <c r="S1367" s="13" t="str">
        <f t="array" ref="S1367">INDEX(manifest_11Sep!$A$1:$V$3202,MATCH($B1367,manifest_11Sep!$B$1:$B$3202,0),MATCH(A.Dep9SepList!S$1,manifest_11Sep!$A$1:$V$1,0))</f>
        <v>arrive 12Sep, pick-up on 13Sep @ 13:30, ICN-T1</v>
      </c>
      <c r="T1367" s="17"/>
      <c r="U1367" s="3"/>
    </row>
    <row r="1368" spans="1:21" hidden="1">
      <c r="A1368" s="13" t="str">
        <f t="array" ref="A1368">INDEX(manifest_11Sep!$A$1:$V$3202,MATCH($B1368,manifest_11Sep!$B$1:$B$3202,0),MATCH(A.Dep9SepList!A$1,manifest_11Sep!$A$1:$V$1,0))</f>
        <v>A</v>
      </c>
      <c r="B1368" s="13" t="s">
        <v>3744</v>
      </c>
      <c r="C1368" s="13" t="str">
        <f t="array" ref="C1368">INDEX(manifest_11Sep!$A$1:$V$3202,MATCH($B1368,manifest_11Sep!$B$1:$B$3202,0),MATCH(A.Dep9SepList!C$1,manifest_11Sep!$A$1:$V$1,0))</f>
        <v>LQNQP75YD6P</v>
      </c>
      <c r="D1368" s="13" t="str">
        <f t="array" ref="D1368">INDEX(manifest_11Sep!$A$1:$V$3202,MATCH($B1368,manifest_11Sep!$B$1:$B$3202,0),MATCH(A.Dep9SepList!D$1,manifest_11Sep!$A$1:$V$1,0))</f>
        <v>Female</v>
      </c>
      <c r="E1368" s="13" t="str">
        <f t="array" ref="E1368">INDEX(manifest_11Sep!$A$1:$V$3202,MATCH($B1368,manifest_11Sep!$B$1:$B$3202,0),MATCH(A.Dep9SepList!E$1,manifest_11Sep!$A$1:$V$1,0))</f>
        <v>Gianna Avri</v>
      </c>
      <c r="F1368" s="13" t="str">
        <f t="array" ref="F1368">INDEX(manifest_11Sep!$A$1:$V$3202,MATCH($B1368,manifest_11Sep!$B$1:$B$3202,0),MATCH(A.Dep9SepList!F$1,manifest_11Sep!$A$1:$V$1,0))</f>
        <v>Kawamoto</v>
      </c>
      <c r="G1368" s="13">
        <f t="array" ref="G1368">INDEX(manifest_11Sep!$A$1:$V$3202,MATCH($B1368,manifest_11Sep!$B$1:$B$3202,0),MATCH(A.Dep9SepList!G$1,manifest_11Sep!$A$1:$V$1,0))</f>
        <v>14</v>
      </c>
      <c r="H1368" s="13" t="str">
        <f t="array" ref="H1368">INDEX(manifest_11Sep!$A$1:$V$3202,MATCH($B1368,manifest_11Sep!$B$1:$B$3202,0),MATCH(A.Dep9SepList!H$1,manifest_11Sep!$A$1:$V$1,0))</f>
        <v>Peter Ly</v>
      </c>
      <c r="I1368" s="13" t="str">
        <f t="array" ref="I1368">INDEX(manifest_11Sep!$A$1:$V$3202,MATCH($B1368,manifest_11Sep!$B$1:$B$3202,0),MATCH(A.Dep9SepList!I$1,manifest_11Sep!$A$1:$V$1,0))</f>
        <v>All Nippon Airways</v>
      </c>
      <c r="J1368" s="13" t="str">
        <f t="array" ref="J1368">INDEX(manifest_11Sep!$A$1:$V$3202,MATCH($B1368,manifest_11Sep!$B$1:$B$3202,0),MATCH(A.Dep9SepList!J$1,manifest_11Sep!$A$1:$V$1,0))</f>
        <v>NH 6896</v>
      </c>
      <c r="K1368" s="32" t="str">
        <f t="array" ref="K1368">INDEX(manifest_11Sep!$A$1:$V$3202,MATCH($B1368,manifest_11Sep!$B$1:$B$3202,0),MATCH(A.Dep9SepList!K$1,manifest_11Sep!$A$1:$V$1,0))</f>
        <v>18-thg 9-25</v>
      </c>
      <c r="L1368" s="20">
        <f t="array" ref="L1368">INDEX(manifest_11Sep!$A$1:$V$3202,MATCH($B1368,manifest_11Sep!$B$1:$B$3202,0),MATCH(A.Dep9SepList!L$1,manifest_11Sep!$A$1:$V$1,0))</f>
        <v>0.88194444444444442</v>
      </c>
      <c r="M1368" s="13" t="str">
        <f t="array" ref="M1368">INDEX(manifest_11Sep!$A$1:$V$3202,MATCH($B1368,manifest_11Sep!$B$1:$B$3202,0),MATCH(A.Dep9SepList!M$1,manifest_11Sep!$A$1:$V$1,0))</f>
        <v>ICN-T1</v>
      </c>
      <c r="N1368" s="13" t="str">
        <f t="array" ref="N1368">INDEX(manifest_11Sep!$A$1:$V$3202,MATCH($B1368,manifest_11Sep!$B$1:$B$3202,0),MATCH(A.Dep9SepList!N$1,manifest_11Sep!$A$1:$V$1,0))</f>
        <v>THE PLAZA</v>
      </c>
      <c r="O1368" s="31"/>
      <c r="P1368" s="20" t="e" cm="1" vm="1">
        <f t="array" aca="1" ref="P1368" ca="1">IF(J1368="","",_xlfn.XLOOKUP(J1368&amp;N1368,'A.Departure Grouping'!AQ:AQ&amp;'A.Departure Grouping'!AP:AP,'A.Departure Grouping'!AR:AR,"",0))</f>
        <v>#NAME?</v>
      </c>
      <c r="Q1368" s="13">
        <v>70181285</v>
      </c>
      <c r="R1368" s="13" t="s">
        <v>43</v>
      </c>
      <c r="S1368" s="13" t="str">
        <f t="array" ref="S1368">INDEX(manifest_11Sep!$A$1:$V$3202,MATCH($B1368,manifest_11Sep!$B$1:$B$3202,0),MATCH(A.Dep9SepList!S$1,manifest_11Sep!$A$1:$V$1,0))</f>
        <v>arrive 12Sep, pick-up on 13Sep @ 13:30, ICN-T1</v>
      </c>
      <c r="T1368" s="17"/>
      <c r="U1368" s="3"/>
    </row>
    <row r="1369" spans="1:21" hidden="1">
      <c r="A1369" s="13" t="str">
        <f t="array" ref="A1369">INDEX(manifest_11Sep!$A$1:$V$3202,MATCH($B1369,manifest_11Sep!$B$1:$B$3202,0),MATCH(A.Dep9SepList!A$1,manifest_11Sep!$A$1:$V$1,0))</f>
        <v>A</v>
      </c>
      <c r="B1369" s="13" t="s">
        <v>1609</v>
      </c>
      <c r="C1369" s="13" t="str">
        <f t="array" ref="C1369">INDEX(manifest_11Sep!$A$1:$V$3202,MATCH($B1369,manifest_11Sep!$B$1:$B$3202,0),MATCH(A.Dep9SepList!C$1,manifest_11Sep!$A$1:$V$1,0))</f>
        <v>C5NXK2JTYZZ</v>
      </c>
      <c r="D1369" s="13" t="str">
        <f t="array" ref="D1369">INDEX(manifest_11Sep!$A$1:$V$3202,MATCH($B1369,manifest_11Sep!$B$1:$B$3202,0),MATCH(A.Dep9SepList!D$1,manifest_11Sep!$A$1:$V$1,0))</f>
        <v>Male</v>
      </c>
      <c r="E1369" s="13" t="str">
        <f t="array" ref="E1369">INDEX(manifest_11Sep!$A$1:$V$3202,MATCH($B1369,manifest_11Sep!$B$1:$B$3202,0),MATCH(A.Dep9SepList!E$1,manifest_11Sep!$A$1:$V$1,0))</f>
        <v>Lawrence Patrick</v>
      </c>
      <c r="F1369" s="13" t="str">
        <f t="array" ref="F1369">INDEX(manifest_11Sep!$A$1:$V$3202,MATCH($B1369,manifest_11Sep!$B$1:$B$3202,0),MATCH(A.Dep9SepList!F$1,manifest_11Sep!$A$1:$V$1,0))</f>
        <v>Peralta</v>
      </c>
      <c r="G1369" s="13">
        <f t="array" ref="G1369">INDEX(manifest_11Sep!$A$1:$V$3202,MATCH($B1369,manifest_11Sep!$B$1:$B$3202,0),MATCH(A.Dep9SepList!G$1,manifest_11Sep!$A$1:$V$1,0))</f>
        <v>35</v>
      </c>
      <c r="H1369" s="13" t="str">
        <f t="array" ref="H1369">INDEX(manifest_11Sep!$A$1:$V$3202,MATCH($B1369,manifest_11Sep!$B$1:$B$3202,0),MATCH(A.Dep9SepList!H$1,manifest_11Sep!$A$1:$V$1,0))</f>
        <v>Bobot Peralta</v>
      </c>
      <c r="I1369" s="13" t="str">
        <f t="array" ref="I1369">INDEX(manifest_11Sep!$A$1:$V$3202,MATCH($B1369,manifest_11Sep!$B$1:$B$3202,0),MATCH(A.Dep9SepList!I$1,manifest_11Sep!$A$1:$V$1,0))</f>
        <v>Asiana Airlines</v>
      </c>
      <c r="J1369" s="13" t="str">
        <f t="array" ref="J1369">INDEX(manifest_11Sep!$A$1:$V$3202,MATCH($B1369,manifest_11Sep!$B$1:$B$3202,0),MATCH(A.Dep9SepList!J$1,manifest_11Sep!$A$1:$V$1,0))</f>
        <v>OZ 178</v>
      </c>
      <c r="K1369" s="32" t="str">
        <f t="array" ref="K1369">INDEX(manifest_11Sep!$A$1:$V$3202,MATCH($B1369,manifest_11Sep!$B$1:$B$3202,0),MATCH(A.Dep9SepList!K$1,manifest_11Sep!$A$1:$V$1,0))</f>
        <v>18-thg 9-25</v>
      </c>
      <c r="L1369" s="20">
        <f t="array" ref="L1369">INDEX(manifest_11Sep!$A$1:$V$3202,MATCH($B1369,manifest_11Sep!$B$1:$B$3202,0),MATCH(A.Dep9SepList!L$1,manifest_11Sep!$A$1:$V$1,0))</f>
        <v>0.88194444444444442</v>
      </c>
      <c r="M1369" s="13" t="str">
        <f t="array" ref="M1369">INDEX(manifest_11Sep!$A$1:$V$3202,MATCH($B1369,manifest_11Sep!$B$1:$B$3202,0),MATCH(A.Dep9SepList!M$1,manifest_11Sep!$A$1:$V$1,0))</f>
        <v>ICN-T1</v>
      </c>
      <c r="N1369" s="13" t="str">
        <f t="array" ref="N1369">INDEX(manifest_11Sep!$A$1:$V$3202,MATCH($B1369,manifest_11Sep!$B$1:$B$3202,0),MATCH(A.Dep9SepList!N$1,manifest_11Sep!$A$1:$V$1,0))</f>
        <v>THE PLAZA</v>
      </c>
      <c r="O1369" s="31"/>
      <c r="P1369" s="20" t="e" cm="1" vm="1">
        <f t="array" aca="1" ref="P1369" ca="1">IF(J1369="","",_xlfn.XLOOKUP(J1369&amp;N1369,'A.Departure Grouping'!AQ:AQ&amp;'A.Departure Grouping'!AP:AP,'A.Departure Grouping'!AR:AR,"",0))</f>
        <v>#NAME?</v>
      </c>
      <c r="Q1369" s="13">
        <v>70124284</v>
      </c>
      <c r="R1369" s="13" t="s">
        <v>43</v>
      </c>
      <c r="S1369" s="13">
        <f t="array" ref="S1369">INDEX(manifest_11Sep!$A$1:$V$3202,MATCH($B1369,manifest_11Sep!$B$1:$B$3202,0),MATCH(A.Dep9SepList!S$1,manifest_11Sep!$A$1:$V$1,0))</f>
        <v>0</v>
      </c>
      <c r="T1369" s="17"/>
    </row>
    <row r="1370" spans="1:21" hidden="1">
      <c r="A1370" s="13" t="str">
        <f t="array" ref="A1370">INDEX(manifest_11Sep!$A$1:$V$3202,MATCH($B1370,manifest_11Sep!$B$1:$B$3202,0),MATCH(A.Dep9SepList!A$1,manifest_11Sep!$A$1:$V$1,0))</f>
        <v>A</v>
      </c>
      <c r="B1370" s="13" t="s">
        <v>1613</v>
      </c>
      <c r="C1370" s="13" t="str">
        <f t="array" ref="C1370">INDEX(manifest_11Sep!$A$1:$V$3202,MATCH($B1370,manifest_11Sep!$B$1:$B$3202,0),MATCH(A.Dep9SepList!C$1,manifest_11Sep!$A$1:$V$1,0))</f>
        <v>C5NXK2JTYZZ</v>
      </c>
      <c r="D1370" s="13" t="str">
        <f t="array" ref="D1370">INDEX(manifest_11Sep!$A$1:$V$3202,MATCH($B1370,manifest_11Sep!$B$1:$B$3202,0),MATCH(A.Dep9SepList!D$1,manifest_11Sep!$A$1:$V$1,0))</f>
        <v>Female</v>
      </c>
      <c r="E1370" s="13" t="str">
        <f t="array" ref="E1370">INDEX(manifest_11Sep!$A$1:$V$3202,MATCH($B1370,manifest_11Sep!$B$1:$B$3202,0),MATCH(A.Dep9SepList!E$1,manifest_11Sep!$A$1:$V$1,0))</f>
        <v>Lorna Cortabista</v>
      </c>
      <c r="F1370" s="13" t="str">
        <f t="array" ref="F1370">INDEX(manifest_11Sep!$A$1:$V$3202,MATCH($B1370,manifest_11Sep!$B$1:$B$3202,0),MATCH(A.Dep9SepList!F$1,manifest_11Sep!$A$1:$V$1,0))</f>
        <v>Garcia</v>
      </c>
      <c r="G1370" s="13">
        <f t="array" ref="G1370">INDEX(manifest_11Sep!$A$1:$V$3202,MATCH($B1370,manifest_11Sep!$B$1:$B$3202,0),MATCH(A.Dep9SepList!G$1,manifest_11Sep!$A$1:$V$1,0))</f>
        <v>45</v>
      </c>
      <c r="H1370" s="13" t="str">
        <f t="array" ref="H1370">INDEX(manifest_11Sep!$A$1:$V$3202,MATCH($B1370,manifest_11Sep!$B$1:$B$3202,0),MATCH(A.Dep9SepList!H$1,manifest_11Sep!$A$1:$V$1,0))</f>
        <v>Bobot Peralta</v>
      </c>
      <c r="I1370" s="13" t="str">
        <f t="array" ref="I1370">INDEX(manifest_11Sep!$A$1:$V$3202,MATCH($B1370,manifest_11Sep!$B$1:$B$3202,0),MATCH(A.Dep9SepList!I$1,manifest_11Sep!$A$1:$V$1,0))</f>
        <v>Asiana Airlines</v>
      </c>
      <c r="J1370" s="13" t="str">
        <f t="array" ref="J1370">INDEX(manifest_11Sep!$A$1:$V$3202,MATCH($B1370,manifest_11Sep!$B$1:$B$3202,0),MATCH(A.Dep9SepList!J$1,manifest_11Sep!$A$1:$V$1,0))</f>
        <v>OZ 178</v>
      </c>
      <c r="K1370" s="32" t="str">
        <f t="array" ref="K1370">INDEX(manifest_11Sep!$A$1:$V$3202,MATCH($B1370,manifest_11Sep!$B$1:$B$3202,0),MATCH(A.Dep9SepList!K$1,manifest_11Sep!$A$1:$V$1,0))</f>
        <v>18-thg 9-25</v>
      </c>
      <c r="L1370" s="20">
        <f t="array" ref="L1370">INDEX(manifest_11Sep!$A$1:$V$3202,MATCH($B1370,manifest_11Sep!$B$1:$B$3202,0),MATCH(A.Dep9SepList!L$1,manifest_11Sep!$A$1:$V$1,0))</f>
        <v>0.88194444444444442</v>
      </c>
      <c r="M1370" s="13" t="str">
        <f t="array" ref="M1370">INDEX(manifest_11Sep!$A$1:$V$3202,MATCH($B1370,manifest_11Sep!$B$1:$B$3202,0),MATCH(A.Dep9SepList!M$1,manifest_11Sep!$A$1:$V$1,0))</f>
        <v>ICN-T1</v>
      </c>
      <c r="N1370" s="13" t="str">
        <f t="array" ref="N1370">INDEX(manifest_11Sep!$A$1:$V$3202,MATCH($B1370,manifest_11Sep!$B$1:$B$3202,0),MATCH(A.Dep9SepList!N$1,manifest_11Sep!$A$1:$V$1,0))</f>
        <v>THE PLAZA</v>
      </c>
      <c r="O1370" s="31"/>
      <c r="P1370" s="20" t="e" cm="1" vm="1">
        <f t="array" aca="1" ref="P1370" ca="1">IF(J1370="","",_xlfn.XLOOKUP(J1370&amp;N1370,'A.Departure Grouping'!AQ:AQ&amp;'A.Departure Grouping'!AP:AP,'A.Departure Grouping'!AR:AR,"",0))</f>
        <v>#NAME?</v>
      </c>
      <c r="Q1370" s="13">
        <v>70124284</v>
      </c>
      <c r="R1370" s="13" t="s">
        <v>43</v>
      </c>
      <c r="S1370" s="13">
        <f t="array" ref="S1370">INDEX(manifest_11Sep!$A$1:$V$3202,MATCH($B1370,manifest_11Sep!$B$1:$B$3202,0),MATCH(A.Dep9SepList!S$1,manifest_11Sep!$A$1:$V$1,0))</f>
        <v>0</v>
      </c>
      <c r="T1370" s="17"/>
    </row>
    <row r="1371" spans="1:21" hidden="1">
      <c r="A1371" s="13" t="str">
        <f t="array" ref="A1371">INDEX(manifest_11Sep!$A$1:$V$3202,MATCH($B1371,manifest_11Sep!$B$1:$B$3202,0),MATCH(A.Dep9SepList!A$1,manifest_11Sep!$A$1:$V$1,0))</f>
        <v>A</v>
      </c>
      <c r="B1371" s="13" t="s">
        <v>1679</v>
      </c>
      <c r="C1371" s="13" t="str">
        <f t="array" ref="C1371">INDEX(manifest_11Sep!$A$1:$V$3202,MATCH($B1371,manifest_11Sep!$B$1:$B$3202,0),MATCH(A.Dep9SepList!C$1,manifest_11Sep!$A$1:$V$1,0))</f>
        <v>GTNKXCXCZHC</v>
      </c>
      <c r="D1371" s="13" t="str">
        <f t="array" ref="D1371">INDEX(manifest_11Sep!$A$1:$V$3202,MATCH($B1371,manifest_11Sep!$B$1:$B$3202,0),MATCH(A.Dep9SepList!D$1,manifest_11Sep!$A$1:$V$1,0))</f>
        <v>Female</v>
      </c>
      <c r="E1371" s="13" t="str">
        <f t="array" ref="E1371">INDEX(manifest_11Sep!$A$1:$V$3202,MATCH($B1371,manifest_11Sep!$B$1:$B$3202,0),MATCH(A.Dep9SepList!E$1,manifest_11Sep!$A$1:$V$1,0))</f>
        <v>Nerida Serrano</v>
      </c>
      <c r="F1371" s="13" t="str">
        <f t="array" ref="F1371">INDEX(manifest_11Sep!$A$1:$V$3202,MATCH($B1371,manifest_11Sep!$B$1:$B$3202,0),MATCH(A.Dep9SepList!F$1,manifest_11Sep!$A$1:$V$1,0))</f>
        <v>Gerona</v>
      </c>
      <c r="G1371" s="13">
        <f t="array" ref="G1371">INDEX(manifest_11Sep!$A$1:$V$3202,MATCH($B1371,manifest_11Sep!$B$1:$B$3202,0),MATCH(A.Dep9SepList!G$1,manifest_11Sep!$A$1:$V$1,0))</f>
        <v>61</v>
      </c>
      <c r="H1371" s="13" t="str">
        <f t="array" ref="H1371">INDEX(manifest_11Sep!$A$1:$V$3202,MATCH($B1371,manifest_11Sep!$B$1:$B$3202,0),MATCH(A.Dep9SepList!H$1,manifest_11Sep!$A$1:$V$1,0))</f>
        <v>Bobot Peralta</v>
      </c>
      <c r="I1371" s="13" t="str">
        <f t="array" ref="I1371">INDEX(manifest_11Sep!$A$1:$V$3202,MATCH($B1371,manifest_11Sep!$B$1:$B$3202,0),MATCH(A.Dep9SepList!I$1,manifest_11Sep!$A$1:$V$1,0))</f>
        <v>Asiana Airlines</v>
      </c>
      <c r="J1371" s="13" t="str">
        <f t="array" ref="J1371">INDEX(manifest_11Sep!$A$1:$V$3202,MATCH($B1371,manifest_11Sep!$B$1:$B$3202,0),MATCH(A.Dep9SepList!J$1,manifest_11Sep!$A$1:$V$1,0))</f>
        <v>OZ 178</v>
      </c>
      <c r="K1371" s="32" t="str">
        <f t="array" ref="K1371">INDEX(manifest_11Sep!$A$1:$V$3202,MATCH($B1371,manifest_11Sep!$B$1:$B$3202,0),MATCH(A.Dep9SepList!K$1,manifest_11Sep!$A$1:$V$1,0))</f>
        <v>18-thg 9-25</v>
      </c>
      <c r="L1371" s="20">
        <f t="array" ref="L1371">INDEX(manifest_11Sep!$A$1:$V$3202,MATCH($B1371,manifest_11Sep!$B$1:$B$3202,0),MATCH(A.Dep9SepList!L$1,manifest_11Sep!$A$1:$V$1,0))</f>
        <v>0.88194444444444442</v>
      </c>
      <c r="M1371" s="13" t="str">
        <f t="array" ref="M1371">INDEX(manifest_11Sep!$A$1:$V$3202,MATCH($B1371,manifest_11Sep!$B$1:$B$3202,0),MATCH(A.Dep9SepList!M$1,manifest_11Sep!$A$1:$V$1,0))</f>
        <v>ICN-T1</v>
      </c>
      <c r="N1371" s="13" t="str">
        <f t="array" ref="N1371">INDEX(manifest_11Sep!$A$1:$V$3202,MATCH($B1371,manifest_11Sep!$B$1:$B$3202,0),MATCH(A.Dep9SepList!N$1,manifest_11Sep!$A$1:$V$1,0))</f>
        <v>THE PLAZA</v>
      </c>
      <c r="O1371" s="31"/>
      <c r="P1371" s="20" t="e" cm="1" vm="1">
        <f t="array" aca="1" ref="P1371" ca="1">IF(J1371="","",_xlfn.XLOOKUP(J1371&amp;N1371,'A.Departure Grouping'!AQ:AQ&amp;'A.Departure Grouping'!AP:AP,'A.Departure Grouping'!AR:AR,"",0))</f>
        <v>#NAME?</v>
      </c>
      <c r="Q1371" s="13">
        <v>70124346</v>
      </c>
      <c r="R1371" s="13" t="s">
        <v>43</v>
      </c>
      <c r="S1371" s="13">
        <f t="array" ref="S1371">INDEX(manifest_11Sep!$A$1:$V$3202,MATCH($B1371,manifest_11Sep!$B$1:$B$3202,0),MATCH(A.Dep9SepList!S$1,manifest_11Sep!$A$1:$V$1,0))</f>
        <v>0</v>
      </c>
      <c r="T1371" s="13"/>
    </row>
    <row r="1372" spans="1:21" hidden="1">
      <c r="A1372" s="13" t="str">
        <f t="array" ref="A1372">INDEX(manifest_11Sep!$A$1:$V$3202,MATCH($B1372,manifest_11Sep!$B$1:$B$3202,0),MATCH(A.Dep9SepList!A$1,manifest_11Sep!$A$1:$V$1,0))</f>
        <v>A</v>
      </c>
      <c r="B1372" s="13" t="s">
        <v>1682</v>
      </c>
      <c r="C1372" s="13" t="str">
        <f t="array" ref="C1372">INDEX(manifest_11Sep!$A$1:$V$3202,MATCH($B1372,manifest_11Sep!$B$1:$B$3202,0),MATCH(A.Dep9SepList!C$1,manifest_11Sep!$A$1:$V$1,0))</f>
        <v>GTNKXCXCZHC</v>
      </c>
      <c r="D1372" s="13" t="str">
        <f t="array" ref="D1372">INDEX(manifest_11Sep!$A$1:$V$3202,MATCH($B1372,manifest_11Sep!$B$1:$B$3202,0),MATCH(A.Dep9SepList!D$1,manifest_11Sep!$A$1:$V$1,0))</f>
        <v>Female</v>
      </c>
      <c r="E1372" s="13" t="str">
        <f t="array" ref="E1372">INDEX(manifest_11Sep!$A$1:$V$3202,MATCH($B1372,manifest_11Sep!$B$1:$B$3202,0),MATCH(A.Dep9SepList!E$1,manifest_11Sep!$A$1:$V$1,0))</f>
        <v>Elizabeth Danielle</v>
      </c>
      <c r="F1372" s="13" t="str">
        <f t="array" ref="F1372">INDEX(manifest_11Sep!$A$1:$V$3202,MATCH($B1372,manifest_11Sep!$B$1:$B$3202,0),MATCH(A.Dep9SepList!F$1,manifest_11Sep!$A$1:$V$1,0))</f>
        <v>Gerona</v>
      </c>
      <c r="G1372" s="13">
        <f t="array" ref="G1372">INDEX(manifest_11Sep!$A$1:$V$3202,MATCH($B1372,manifest_11Sep!$B$1:$B$3202,0),MATCH(A.Dep9SepList!G$1,manifest_11Sep!$A$1:$V$1,0))</f>
        <v>61</v>
      </c>
      <c r="H1372" s="13" t="str">
        <f t="array" ref="H1372">INDEX(manifest_11Sep!$A$1:$V$3202,MATCH($B1372,manifest_11Sep!$B$1:$B$3202,0),MATCH(A.Dep9SepList!H$1,manifest_11Sep!$A$1:$V$1,0))</f>
        <v>Bobot Peralta</v>
      </c>
      <c r="I1372" s="13" t="str">
        <f t="array" ref="I1372">INDEX(manifest_11Sep!$A$1:$V$3202,MATCH($B1372,manifest_11Sep!$B$1:$B$3202,0),MATCH(A.Dep9SepList!I$1,manifest_11Sep!$A$1:$V$1,0))</f>
        <v>Asiana Airlines</v>
      </c>
      <c r="J1372" s="13" t="str">
        <f t="array" ref="J1372">INDEX(manifest_11Sep!$A$1:$V$3202,MATCH($B1372,manifest_11Sep!$B$1:$B$3202,0),MATCH(A.Dep9SepList!J$1,manifest_11Sep!$A$1:$V$1,0))</f>
        <v>OZ 178</v>
      </c>
      <c r="K1372" s="32" t="str">
        <f t="array" ref="K1372">INDEX(manifest_11Sep!$A$1:$V$3202,MATCH($B1372,manifest_11Sep!$B$1:$B$3202,0),MATCH(A.Dep9SepList!K$1,manifest_11Sep!$A$1:$V$1,0))</f>
        <v>18-thg 9-25</v>
      </c>
      <c r="L1372" s="20">
        <f t="array" ref="L1372">INDEX(manifest_11Sep!$A$1:$V$3202,MATCH($B1372,manifest_11Sep!$B$1:$B$3202,0),MATCH(A.Dep9SepList!L$1,manifest_11Sep!$A$1:$V$1,0))</f>
        <v>0.88194444444444442</v>
      </c>
      <c r="M1372" s="13" t="str">
        <f t="array" ref="M1372">INDEX(manifest_11Sep!$A$1:$V$3202,MATCH($B1372,manifest_11Sep!$B$1:$B$3202,0),MATCH(A.Dep9SepList!M$1,manifest_11Sep!$A$1:$V$1,0))</f>
        <v>ICN-T1</v>
      </c>
      <c r="N1372" s="13" t="str">
        <f t="array" ref="N1372">INDEX(manifest_11Sep!$A$1:$V$3202,MATCH($B1372,manifest_11Sep!$B$1:$B$3202,0),MATCH(A.Dep9SepList!N$1,manifest_11Sep!$A$1:$V$1,0))</f>
        <v>THE PLAZA</v>
      </c>
      <c r="O1372" s="31"/>
      <c r="P1372" s="20" t="e" cm="1" vm="1">
        <f t="array" aca="1" ref="P1372" ca="1">IF(J1372="","",_xlfn.XLOOKUP(J1372&amp;N1372,'A.Departure Grouping'!AQ:AQ&amp;'A.Departure Grouping'!AP:AP,'A.Departure Grouping'!AR:AR,"",0))</f>
        <v>#NAME?</v>
      </c>
      <c r="Q1372" s="13">
        <v>70124346</v>
      </c>
      <c r="R1372" s="13" t="s">
        <v>43</v>
      </c>
      <c r="S1372" s="13">
        <f t="array" ref="S1372">INDEX(manifest_11Sep!$A$1:$V$3202,MATCH($B1372,manifest_11Sep!$B$1:$B$3202,0),MATCH(A.Dep9SepList!S$1,manifest_11Sep!$A$1:$V$1,0))</f>
        <v>0</v>
      </c>
      <c r="T1372" s="13"/>
    </row>
    <row r="1373" spans="1:21" hidden="1">
      <c r="A1373" s="13" t="str">
        <f t="array" ref="A1373">INDEX(manifest_11Sep!$A$1:$V$3202,MATCH($B1373,manifest_11Sep!$B$1:$B$3202,0),MATCH(A.Dep9SepList!A$1,manifest_11Sep!$A$1:$V$1,0))</f>
        <v>A</v>
      </c>
      <c r="B1373" s="13" t="s">
        <v>4531</v>
      </c>
      <c r="C1373" s="13" t="str">
        <f t="array" ref="C1373">INDEX(manifest_11Sep!$A$1:$V$3202,MATCH($B1373,manifest_11Sep!$B$1:$B$3202,0),MATCH(A.Dep9SepList!C$1,manifest_11Sep!$A$1:$V$1,0))</f>
        <v>C4NN9Y4ZKGB</v>
      </c>
      <c r="D1373" s="13" t="str">
        <f t="array" ref="D1373">INDEX(manifest_11Sep!$A$1:$V$3202,MATCH($B1373,manifest_11Sep!$B$1:$B$3202,0),MATCH(A.Dep9SepList!D$1,manifest_11Sep!$A$1:$V$1,0))</f>
        <v>Female</v>
      </c>
      <c r="E1373" s="13" t="str">
        <f t="array" ref="E1373">INDEX(manifest_11Sep!$A$1:$V$3202,MATCH($B1373,manifest_11Sep!$B$1:$B$3202,0),MATCH(A.Dep9SepList!E$1,manifest_11Sep!$A$1:$V$1,0))</f>
        <v>Gloria Torres</v>
      </c>
      <c r="F1373" s="13" t="str">
        <f t="array" ref="F1373">INDEX(manifest_11Sep!$A$1:$V$3202,MATCH($B1373,manifest_11Sep!$B$1:$B$3202,0),MATCH(A.Dep9SepList!F$1,manifest_11Sep!$A$1:$V$1,0))</f>
        <v>Maldonado</v>
      </c>
      <c r="G1373" s="13">
        <f t="array" ref="G1373">INDEX(manifest_11Sep!$A$1:$V$3202,MATCH($B1373,manifest_11Sep!$B$1:$B$3202,0),MATCH(A.Dep9SepList!G$1,manifest_11Sep!$A$1:$V$1,0))</f>
        <v>67</v>
      </c>
      <c r="H1373" s="13" t="str">
        <f t="array" ref="H1373">INDEX(manifest_11Sep!$A$1:$V$3202,MATCH($B1373,manifest_11Sep!$B$1:$B$3202,0),MATCH(A.Dep9SepList!H$1,manifest_11Sep!$A$1:$V$1,0))</f>
        <v>Yvonne Tran</v>
      </c>
      <c r="I1373" s="13" t="str">
        <f t="array" ref="I1373">INDEX(manifest_11Sep!$A$1:$V$3202,MATCH($B1373,manifest_11Sep!$B$1:$B$3202,0),MATCH(A.Dep9SepList!I$1,manifest_11Sep!$A$1:$V$1,0))</f>
        <v>Asiana Airlines</v>
      </c>
      <c r="J1373" s="13" t="str">
        <f t="array" ref="J1373">INDEX(manifest_11Sep!$A$1:$V$3202,MATCH($B1373,manifest_11Sep!$B$1:$B$3202,0),MATCH(A.Dep9SepList!J$1,manifest_11Sep!$A$1:$V$1,0))</f>
        <v>OZ 178</v>
      </c>
      <c r="K1373" s="32" t="str">
        <f t="array" ref="K1373">INDEX(manifest_11Sep!$A$1:$V$3202,MATCH($B1373,manifest_11Sep!$B$1:$B$3202,0),MATCH(A.Dep9SepList!K$1,manifest_11Sep!$A$1:$V$1,0))</f>
        <v>18-thg 9-25</v>
      </c>
      <c r="L1373" s="20">
        <f t="array" ref="L1373">INDEX(manifest_11Sep!$A$1:$V$3202,MATCH($B1373,manifest_11Sep!$B$1:$B$3202,0),MATCH(A.Dep9SepList!L$1,manifest_11Sep!$A$1:$V$1,0))</f>
        <v>0.88194444444444442</v>
      </c>
      <c r="M1373" s="13" t="str">
        <f t="array" ref="M1373">INDEX(manifest_11Sep!$A$1:$V$3202,MATCH($B1373,manifest_11Sep!$B$1:$B$3202,0),MATCH(A.Dep9SepList!M$1,manifest_11Sep!$A$1:$V$1,0))</f>
        <v>ICN-T1</v>
      </c>
      <c r="N1373" s="13" t="str">
        <f t="array" ref="N1373">INDEX(manifest_11Sep!$A$1:$V$3202,MATCH($B1373,manifest_11Sep!$B$1:$B$3202,0),MATCH(A.Dep9SepList!N$1,manifest_11Sep!$A$1:$V$1,0))</f>
        <v>THE PLAZA</v>
      </c>
      <c r="O1373" s="31"/>
      <c r="P1373" s="20" t="e" cm="1" vm="1">
        <f t="array" aca="1" ref="P1373" ca="1">IF(J1373="","",_xlfn.XLOOKUP(J1373&amp;N1373,'A.Departure Grouping'!AQ:AQ&amp;'A.Departure Grouping'!AP:AP,'A.Departure Grouping'!AR:AR,"",0))</f>
        <v>#NAME?</v>
      </c>
      <c r="Q1373" s="13">
        <v>70209866</v>
      </c>
      <c r="R1373" s="13" t="s">
        <v>43</v>
      </c>
      <c r="S1373" s="13">
        <f t="array" ref="S1373">INDEX(manifest_11Sep!$A$1:$V$3202,MATCH($B1373,manifest_11Sep!$B$1:$B$3202,0),MATCH(A.Dep9SepList!S$1,manifest_11Sep!$A$1:$V$1,0))</f>
        <v>0</v>
      </c>
      <c r="T1373" s="17"/>
    </row>
    <row r="1374" spans="1:21" hidden="1">
      <c r="A1374" s="13" t="str">
        <f t="array" ref="A1374">INDEX(manifest_11Sep!$A$1:$V$3202,MATCH($B1374,manifest_11Sep!$B$1:$B$3202,0),MATCH(A.Dep9SepList!A$1,manifest_11Sep!$A$1:$V$1,0))</f>
        <v>A</v>
      </c>
      <c r="B1374" s="13" t="s">
        <v>4534</v>
      </c>
      <c r="C1374" s="13" t="str">
        <f t="array" ref="C1374">INDEX(manifest_11Sep!$A$1:$V$3202,MATCH($B1374,manifest_11Sep!$B$1:$B$3202,0),MATCH(A.Dep9SepList!C$1,manifest_11Sep!$A$1:$V$1,0))</f>
        <v>C4NN9Y4ZKGB</v>
      </c>
      <c r="D1374" s="13" t="str">
        <f t="array" ref="D1374">INDEX(manifest_11Sep!$A$1:$V$3202,MATCH($B1374,manifest_11Sep!$B$1:$B$3202,0),MATCH(A.Dep9SepList!D$1,manifest_11Sep!$A$1:$V$1,0))</f>
        <v>Male</v>
      </c>
      <c r="E1374" s="13" t="str">
        <f t="array" ref="E1374">INDEX(manifest_11Sep!$A$1:$V$3202,MATCH($B1374,manifest_11Sep!$B$1:$B$3202,0),MATCH(A.Dep9SepList!E$1,manifest_11Sep!$A$1:$V$1,0))</f>
        <v>Sergio Lopez</v>
      </c>
      <c r="F1374" s="13" t="str">
        <f t="array" ref="F1374">INDEX(manifest_11Sep!$A$1:$V$3202,MATCH($B1374,manifest_11Sep!$B$1:$B$3202,0),MATCH(A.Dep9SepList!F$1,manifest_11Sep!$A$1:$V$1,0))</f>
        <v>Maldonado</v>
      </c>
      <c r="G1374" s="13">
        <f t="array" ref="G1374">INDEX(manifest_11Sep!$A$1:$V$3202,MATCH($B1374,manifest_11Sep!$B$1:$B$3202,0),MATCH(A.Dep9SepList!G$1,manifest_11Sep!$A$1:$V$1,0))</f>
        <v>69</v>
      </c>
      <c r="H1374" s="13" t="str">
        <f t="array" ref="H1374">INDEX(manifest_11Sep!$A$1:$V$3202,MATCH($B1374,manifest_11Sep!$B$1:$B$3202,0),MATCH(A.Dep9SepList!H$1,manifest_11Sep!$A$1:$V$1,0))</f>
        <v>Yvonne Tran</v>
      </c>
      <c r="I1374" s="13" t="str">
        <f t="array" ref="I1374">INDEX(manifest_11Sep!$A$1:$V$3202,MATCH($B1374,manifest_11Sep!$B$1:$B$3202,0),MATCH(A.Dep9SepList!I$1,manifest_11Sep!$A$1:$V$1,0))</f>
        <v>Asiana Airlines</v>
      </c>
      <c r="J1374" s="13" t="str">
        <f t="array" ref="J1374">INDEX(manifest_11Sep!$A$1:$V$3202,MATCH($B1374,manifest_11Sep!$B$1:$B$3202,0),MATCH(A.Dep9SepList!J$1,manifest_11Sep!$A$1:$V$1,0))</f>
        <v>OZ 178</v>
      </c>
      <c r="K1374" s="32" t="str">
        <f t="array" ref="K1374">INDEX(manifest_11Sep!$A$1:$V$3202,MATCH($B1374,manifest_11Sep!$B$1:$B$3202,0),MATCH(A.Dep9SepList!K$1,manifest_11Sep!$A$1:$V$1,0))</f>
        <v>18-thg 9-25</v>
      </c>
      <c r="L1374" s="20">
        <f t="array" ref="L1374">INDEX(manifest_11Sep!$A$1:$V$3202,MATCH($B1374,manifest_11Sep!$B$1:$B$3202,0),MATCH(A.Dep9SepList!L$1,manifest_11Sep!$A$1:$V$1,0))</f>
        <v>0.88194444444444442</v>
      </c>
      <c r="M1374" s="13" t="str">
        <f t="array" ref="M1374">INDEX(manifest_11Sep!$A$1:$V$3202,MATCH($B1374,manifest_11Sep!$B$1:$B$3202,0),MATCH(A.Dep9SepList!M$1,manifest_11Sep!$A$1:$V$1,0))</f>
        <v>ICN-T1</v>
      </c>
      <c r="N1374" s="13" t="str">
        <f t="array" ref="N1374">INDEX(manifest_11Sep!$A$1:$V$3202,MATCH($B1374,manifest_11Sep!$B$1:$B$3202,0),MATCH(A.Dep9SepList!N$1,manifest_11Sep!$A$1:$V$1,0))</f>
        <v>THE PLAZA</v>
      </c>
      <c r="O1374" s="31"/>
      <c r="P1374" s="20" t="e" cm="1" vm="1">
        <f t="array" aca="1" ref="P1374" ca="1">IF(J1374="","",_xlfn.XLOOKUP(J1374&amp;N1374,'A.Departure Grouping'!AQ:AQ&amp;'A.Departure Grouping'!AP:AP,'A.Departure Grouping'!AR:AR,"",0))</f>
        <v>#NAME?</v>
      </c>
      <c r="Q1374" s="13">
        <v>70209866</v>
      </c>
      <c r="R1374" s="13" t="s">
        <v>43</v>
      </c>
      <c r="S1374" s="13">
        <f t="array" ref="S1374">INDEX(manifest_11Sep!$A$1:$V$3202,MATCH($B1374,manifest_11Sep!$B$1:$B$3202,0),MATCH(A.Dep9SepList!S$1,manifest_11Sep!$A$1:$V$1,0))</f>
        <v>0</v>
      </c>
      <c r="T1374" s="17"/>
    </row>
    <row r="1375" spans="1:21" hidden="1">
      <c r="A1375" s="13" t="str">
        <f t="array" ref="A1375">INDEX(manifest_11Sep!$A$1:$V$3202,MATCH($B1375,manifest_11Sep!$B$1:$B$3202,0),MATCH(A.Dep9SepList!A$1,manifest_11Sep!$A$1:$V$1,0))</f>
        <v>A</v>
      </c>
      <c r="B1375" s="13" t="s">
        <v>4633</v>
      </c>
      <c r="C1375" s="13" t="str">
        <f t="array" ref="C1375">INDEX(manifest_11Sep!$A$1:$V$3202,MATCH($B1375,manifest_11Sep!$B$1:$B$3202,0),MATCH(A.Dep9SepList!C$1,manifest_11Sep!$A$1:$V$1,0))</f>
        <v>4FN9XKFFS9K</v>
      </c>
      <c r="D1375" s="13" t="str">
        <f t="array" ref="D1375">INDEX(manifest_11Sep!$A$1:$V$3202,MATCH($B1375,manifest_11Sep!$B$1:$B$3202,0),MATCH(A.Dep9SepList!D$1,manifest_11Sep!$A$1:$V$1,0))</f>
        <v>Female</v>
      </c>
      <c r="E1375" s="13" t="str">
        <f t="array" ref="E1375">INDEX(manifest_11Sep!$A$1:$V$3202,MATCH($B1375,manifest_11Sep!$B$1:$B$3202,0),MATCH(A.Dep9SepList!E$1,manifest_11Sep!$A$1:$V$1,0))</f>
        <v>Maria Yvonne</v>
      </c>
      <c r="F1375" s="13" t="str">
        <f t="array" ref="F1375">INDEX(manifest_11Sep!$A$1:$V$3202,MATCH($B1375,manifest_11Sep!$B$1:$B$3202,0),MATCH(A.Dep9SepList!F$1,manifest_11Sep!$A$1:$V$1,0))</f>
        <v>Tran</v>
      </c>
      <c r="G1375" s="13">
        <f t="array" ref="G1375">INDEX(manifest_11Sep!$A$1:$V$3202,MATCH($B1375,manifest_11Sep!$B$1:$B$3202,0),MATCH(A.Dep9SepList!G$1,manifest_11Sep!$A$1:$V$1,0))</f>
        <v>54</v>
      </c>
      <c r="H1375" s="13" t="str">
        <f t="array" ref="H1375">INDEX(manifest_11Sep!$A$1:$V$3202,MATCH($B1375,manifest_11Sep!$B$1:$B$3202,0),MATCH(A.Dep9SepList!H$1,manifest_11Sep!$A$1:$V$1,0))</f>
        <v>Yvonne Tran</v>
      </c>
      <c r="I1375" s="13" t="str">
        <f t="array" ref="I1375">INDEX(manifest_11Sep!$A$1:$V$3202,MATCH($B1375,manifest_11Sep!$B$1:$B$3202,0),MATCH(A.Dep9SepList!I$1,manifest_11Sep!$A$1:$V$1,0))</f>
        <v>Asiana Airlines</v>
      </c>
      <c r="J1375" s="13" t="str">
        <f t="array" ref="J1375">INDEX(manifest_11Sep!$A$1:$V$3202,MATCH($B1375,manifest_11Sep!$B$1:$B$3202,0),MATCH(A.Dep9SepList!J$1,manifest_11Sep!$A$1:$V$1,0))</f>
        <v>OZ 178</v>
      </c>
      <c r="K1375" s="32" t="str">
        <f t="array" ref="K1375">INDEX(manifest_11Sep!$A$1:$V$3202,MATCH($B1375,manifest_11Sep!$B$1:$B$3202,0),MATCH(A.Dep9SepList!K$1,manifest_11Sep!$A$1:$V$1,0))</f>
        <v>18-thg 9-25</v>
      </c>
      <c r="L1375" s="20">
        <f t="array" ref="L1375">INDEX(manifest_11Sep!$A$1:$V$3202,MATCH($B1375,manifest_11Sep!$B$1:$B$3202,0),MATCH(A.Dep9SepList!L$1,manifest_11Sep!$A$1:$V$1,0))</f>
        <v>0.88194444444444442</v>
      </c>
      <c r="M1375" s="13" t="str">
        <f t="array" ref="M1375">INDEX(manifest_11Sep!$A$1:$V$3202,MATCH($B1375,manifest_11Sep!$B$1:$B$3202,0),MATCH(A.Dep9SepList!M$1,manifest_11Sep!$A$1:$V$1,0))</f>
        <v>ICN-T1</v>
      </c>
      <c r="N1375" s="13" t="str">
        <f t="array" ref="N1375">INDEX(manifest_11Sep!$A$1:$V$3202,MATCH($B1375,manifest_11Sep!$B$1:$B$3202,0),MATCH(A.Dep9SepList!N$1,manifest_11Sep!$A$1:$V$1,0))</f>
        <v>THE PLAZA</v>
      </c>
      <c r="O1375" s="31"/>
      <c r="P1375" s="20" t="e" cm="1" vm="1">
        <f t="array" aca="1" ref="P1375" ca="1">IF(J1375="","",_xlfn.XLOOKUP(J1375&amp;N1375,'A.Departure Grouping'!AQ:AQ&amp;'A.Departure Grouping'!AP:AP,'A.Departure Grouping'!AR:AR,"",0))</f>
        <v>#NAME?</v>
      </c>
      <c r="Q1375" s="13">
        <v>70522154</v>
      </c>
      <c r="R1375" s="13" t="s">
        <v>43</v>
      </c>
      <c r="S1375" s="13" t="str">
        <f t="array" ref="S1375">INDEX(manifest_11Sep!$A$1:$V$3202,MATCH($B1375,manifest_11Sep!$B$1:$B$3202,0),MATCH(A.Dep9SepList!S$1,manifest_11Sep!$A$1:$V$1,0))</f>
        <v>1/ Upgrade - Plaza Suite
2/ arrive 12Sep, pick-up on 13Sep @ 13:30, ICN-T1</v>
      </c>
      <c r="T1375" s="17"/>
    </row>
    <row r="1376" spans="1:21" hidden="1">
      <c r="A1376" s="13" t="str">
        <f t="array" ref="A1376">INDEX(manifest_11Sep!$A$1:$V$3202,MATCH($B1376,manifest_11Sep!$B$1:$B$3202,0),MATCH(A.Dep9SepList!A$1,manifest_11Sep!$A$1:$V$1,0))</f>
        <v>A</v>
      </c>
      <c r="B1376" s="13" t="s">
        <v>4637</v>
      </c>
      <c r="C1376" s="13" t="str">
        <f t="array" ref="C1376">INDEX(manifest_11Sep!$A$1:$V$3202,MATCH($B1376,manifest_11Sep!$B$1:$B$3202,0),MATCH(A.Dep9SepList!C$1,manifest_11Sep!$A$1:$V$1,0))</f>
        <v>4FN9XKFFS9K</v>
      </c>
      <c r="D1376" s="13" t="str">
        <f t="array" ref="D1376">INDEX(manifest_11Sep!$A$1:$V$3202,MATCH($B1376,manifest_11Sep!$B$1:$B$3202,0),MATCH(A.Dep9SepList!D$1,manifest_11Sep!$A$1:$V$1,0))</f>
        <v>Male</v>
      </c>
      <c r="E1376" s="13" t="str">
        <f t="array" ref="E1376">INDEX(manifest_11Sep!$A$1:$V$3202,MATCH($B1376,manifest_11Sep!$B$1:$B$3202,0),MATCH(A.Dep9SepList!E$1,manifest_11Sep!$A$1:$V$1,0))</f>
        <v>Hau Kim</v>
      </c>
      <c r="F1376" s="13" t="str">
        <f t="array" ref="F1376">INDEX(manifest_11Sep!$A$1:$V$3202,MATCH($B1376,manifest_11Sep!$B$1:$B$3202,0),MATCH(A.Dep9SepList!F$1,manifest_11Sep!$A$1:$V$1,0))</f>
        <v>Tran</v>
      </c>
      <c r="G1376" s="13">
        <f t="array" ref="G1376">INDEX(manifest_11Sep!$A$1:$V$3202,MATCH($B1376,manifest_11Sep!$B$1:$B$3202,0),MATCH(A.Dep9SepList!G$1,manifest_11Sep!$A$1:$V$1,0))</f>
        <v>49</v>
      </c>
      <c r="H1376" s="13" t="str">
        <f t="array" ref="H1376">INDEX(manifest_11Sep!$A$1:$V$3202,MATCH($B1376,manifest_11Sep!$B$1:$B$3202,0),MATCH(A.Dep9SepList!H$1,manifest_11Sep!$A$1:$V$1,0))</f>
        <v>Yvonne Tran</v>
      </c>
      <c r="I1376" s="13" t="str">
        <f t="array" ref="I1376">INDEX(manifest_11Sep!$A$1:$V$3202,MATCH($B1376,manifest_11Sep!$B$1:$B$3202,0),MATCH(A.Dep9SepList!I$1,manifest_11Sep!$A$1:$V$1,0))</f>
        <v>Asiana Airlines</v>
      </c>
      <c r="J1376" s="13" t="str">
        <f t="array" ref="J1376">INDEX(manifest_11Sep!$A$1:$V$3202,MATCH($B1376,manifest_11Sep!$B$1:$B$3202,0),MATCH(A.Dep9SepList!J$1,manifest_11Sep!$A$1:$V$1,0))</f>
        <v>OZ 178</v>
      </c>
      <c r="K1376" s="32" t="str">
        <f t="array" ref="K1376">INDEX(manifest_11Sep!$A$1:$V$3202,MATCH($B1376,manifest_11Sep!$B$1:$B$3202,0),MATCH(A.Dep9SepList!K$1,manifest_11Sep!$A$1:$V$1,0))</f>
        <v>18-thg 9-25</v>
      </c>
      <c r="L1376" s="20">
        <f t="array" ref="L1376">INDEX(manifest_11Sep!$A$1:$V$3202,MATCH($B1376,manifest_11Sep!$B$1:$B$3202,0),MATCH(A.Dep9SepList!L$1,manifest_11Sep!$A$1:$V$1,0))</f>
        <v>0.88194444444444442</v>
      </c>
      <c r="M1376" s="13" t="str">
        <f t="array" ref="M1376">INDEX(manifest_11Sep!$A$1:$V$3202,MATCH($B1376,manifest_11Sep!$B$1:$B$3202,0),MATCH(A.Dep9SepList!M$1,manifest_11Sep!$A$1:$V$1,0))</f>
        <v>ICN-T1</v>
      </c>
      <c r="N1376" s="13" t="str">
        <f t="array" ref="N1376">INDEX(manifest_11Sep!$A$1:$V$3202,MATCH($B1376,manifest_11Sep!$B$1:$B$3202,0),MATCH(A.Dep9SepList!N$1,manifest_11Sep!$A$1:$V$1,0))</f>
        <v>THE PLAZA</v>
      </c>
      <c r="O1376" s="31"/>
      <c r="P1376" s="20" t="e" cm="1" vm="1">
        <f t="array" aca="1" ref="P1376" ca="1">IF(J1376="","",_xlfn.XLOOKUP(J1376&amp;N1376,'A.Departure Grouping'!AQ:AQ&amp;'A.Departure Grouping'!AP:AP,'A.Departure Grouping'!AR:AR,"",0))</f>
        <v>#NAME?</v>
      </c>
      <c r="Q1376" s="13">
        <v>70522154</v>
      </c>
      <c r="R1376" s="13" t="s">
        <v>43</v>
      </c>
      <c r="S1376" s="13" t="str">
        <f t="array" ref="S1376">INDEX(manifest_11Sep!$A$1:$V$3202,MATCH($B1376,manifest_11Sep!$B$1:$B$3202,0),MATCH(A.Dep9SepList!S$1,manifest_11Sep!$A$1:$V$1,0))</f>
        <v>arrive 12Sep, pick-up on 13Sep @ 13:30, ICN-T1</v>
      </c>
      <c r="T1376" s="17"/>
    </row>
    <row r="1377" spans="1:21" hidden="1">
      <c r="A1377" s="13" t="str">
        <f t="array" ref="A1377">INDEX(manifest_11Sep!$A$1:$V$3202,MATCH($B1377,manifest_11Sep!$B$1:$B$3202,0),MATCH(A.Dep9SepList!A$1,manifest_11Sep!$A$1:$V$1,0))</f>
        <v>A</v>
      </c>
      <c r="B1377" s="13" t="s">
        <v>4639</v>
      </c>
      <c r="C1377" s="13" t="str">
        <f t="array" ref="C1377">INDEX(manifest_11Sep!$A$1:$V$3202,MATCH($B1377,manifest_11Sep!$B$1:$B$3202,0),MATCH(A.Dep9SepList!C$1,manifest_11Sep!$A$1:$V$1,0))</f>
        <v>ZXNPXP45L8Q</v>
      </c>
      <c r="D1377" s="13" t="str">
        <f t="array" ref="D1377">INDEX(manifest_11Sep!$A$1:$V$3202,MATCH($B1377,manifest_11Sep!$B$1:$B$3202,0),MATCH(A.Dep9SepList!D$1,manifest_11Sep!$A$1:$V$1,0))</f>
        <v>Female</v>
      </c>
      <c r="E1377" s="13" t="str">
        <f t="array" ref="E1377">INDEX(manifest_11Sep!$A$1:$V$3202,MATCH($B1377,manifest_11Sep!$B$1:$B$3202,0),MATCH(A.Dep9SepList!E$1,manifest_11Sep!$A$1:$V$1,0))</f>
        <v>Nora</v>
      </c>
      <c r="F1377" s="13" t="str">
        <f t="array" ref="F1377">INDEX(manifest_11Sep!$A$1:$V$3202,MATCH($B1377,manifest_11Sep!$B$1:$B$3202,0),MATCH(A.Dep9SepList!F$1,manifest_11Sep!$A$1:$V$1,0))</f>
        <v>Centeno</v>
      </c>
      <c r="G1377" s="13">
        <f t="array" ref="G1377">INDEX(manifest_11Sep!$A$1:$V$3202,MATCH($B1377,manifest_11Sep!$B$1:$B$3202,0),MATCH(A.Dep9SepList!G$1,manifest_11Sep!$A$1:$V$1,0))</f>
        <v>56</v>
      </c>
      <c r="H1377" s="13" t="str">
        <f t="array" ref="H1377">INDEX(manifest_11Sep!$A$1:$V$3202,MATCH($B1377,manifest_11Sep!$B$1:$B$3202,0),MATCH(A.Dep9SepList!H$1,manifest_11Sep!$A$1:$V$1,0))</f>
        <v>Yvonne Tran</v>
      </c>
      <c r="I1377" s="13" t="str">
        <f t="array" ref="I1377">INDEX(manifest_11Sep!$A$1:$V$3202,MATCH($B1377,manifest_11Sep!$B$1:$B$3202,0),MATCH(A.Dep9SepList!I$1,manifest_11Sep!$A$1:$V$1,0))</f>
        <v>Asiana Airlines</v>
      </c>
      <c r="J1377" s="13" t="str">
        <f t="array" ref="J1377">INDEX(manifest_11Sep!$A$1:$V$3202,MATCH($B1377,manifest_11Sep!$B$1:$B$3202,0),MATCH(A.Dep9SepList!J$1,manifest_11Sep!$A$1:$V$1,0))</f>
        <v>OZ 178</v>
      </c>
      <c r="K1377" s="32" t="str">
        <f t="array" ref="K1377">INDEX(manifest_11Sep!$A$1:$V$3202,MATCH($B1377,manifest_11Sep!$B$1:$B$3202,0),MATCH(A.Dep9SepList!K$1,manifest_11Sep!$A$1:$V$1,0))</f>
        <v>18-thg 9-25</v>
      </c>
      <c r="L1377" s="20">
        <f t="array" ref="L1377">INDEX(manifest_11Sep!$A$1:$V$3202,MATCH($B1377,manifest_11Sep!$B$1:$B$3202,0),MATCH(A.Dep9SepList!L$1,manifest_11Sep!$A$1:$V$1,0))</f>
        <v>0.88194444444444442</v>
      </c>
      <c r="M1377" s="13" t="str">
        <f t="array" ref="M1377">INDEX(manifest_11Sep!$A$1:$V$3202,MATCH($B1377,manifest_11Sep!$B$1:$B$3202,0),MATCH(A.Dep9SepList!M$1,manifest_11Sep!$A$1:$V$1,0))</f>
        <v>ICN-T1</v>
      </c>
      <c r="N1377" s="13" t="str">
        <f t="array" ref="N1377">INDEX(manifest_11Sep!$A$1:$V$3202,MATCH($B1377,manifest_11Sep!$B$1:$B$3202,0),MATCH(A.Dep9SepList!N$1,manifest_11Sep!$A$1:$V$1,0))</f>
        <v>THE PLAZA</v>
      </c>
      <c r="O1377" s="31"/>
      <c r="P1377" s="20" t="e" cm="1" vm="1">
        <f t="array" aca="1" ref="P1377" ca="1">IF(J1377="","",_xlfn.XLOOKUP(J1377&amp;N1377,'A.Departure Grouping'!AQ:AQ&amp;'A.Departure Grouping'!AP:AP,'A.Departure Grouping'!AR:AR,"",0))</f>
        <v>#NAME?</v>
      </c>
      <c r="Q1377" s="13">
        <v>70513264</v>
      </c>
      <c r="R1377" s="13" t="s">
        <v>43</v>
      </c>
      <c r="S1377" s="13">
        <f t="array" ref="S1377">INDEX(manifest_11Sep!$A$1:$V$3202,MATCH($B1377,manifest_11Sep!$B$1:$B$3202,0),MATCH(A.Dep9SepList!S$1,manifest_11Sep!$A$1:$V$1,0))</f>
        <v>0</v>
      </c>
      <c r="T1377" s="13"/>
    </row>
    <row r="1378" spans="1:21" hidden="1">
      <c r="A1378" s="13" t="str">
        <f t="array" ref="A1378">INDEX(manifest_11Sep!$A$1:$V$3202,MATCH($B1378,manifest_11Sep!$B$1:$B$3202,0),MATCH(A.Dep9SepList!A$1,manifest_11Sep!$A$1:$V$1,0))</f>
        <v>A</v>
      </c>
      <c r="B1378" s="13" t="s">
        <v>4642</v>
      </c>
      <c r="C1378" s="13" t="str">
        <f t="array" ref="C1378">INDEX(manifest_11Sep!$A$1:$V$3202,MATCH($B1378,manifest_11Sep!$B$1:$B$3202,0),MATCH(A.Dep9SepList!C$1,manifest_11Sep!$A$1:$V$1,0))</f>
        <v>ZXNPXP45L8Q</v>
      </c>
      <c r="D1378" s="13" t="str">
        <f t="array" ref="D1378">INDEX(manifest_11Sep!$A$1:$V$3202,MATCH($B1378,manifest_11Sep!$B$1:$B$3202,0),MATCH(A.Dep9SepList!D$1,manifest_11Sep!$A$1:$V$1,0))</f>
        <v>Male</v>
      </c>
      <c r="E1378" s="13" t="str">
        <f t="array" ref="E1378">INDEX(manifest_11Sep!$A$1:$V$3202,MATCH($B1378,manifest_11Sep!$B$1:$B$3202,0),MATCH(A.Dep9SepList!E$1,manifest_11Sep!$A$1:$V$1,0))</f>
        <v>Cesar</v>
      </c>
      <c r="F1378" s="13" t="str">
        <f t="array" ref="F1378">INDEX(manifest_11Sep!$A$1:$V$3202,MATCH($B1378,manifest_11Sep!$B$1:$B$3202,0),MATCH(A.Dep9SepList!F$1,manifest_11Sep!$A$1:$V$1,0))</f>
        <v>Centeno</v>
      </c>
      <c r="G1378" s="13">
        <f t="array" ref="G1378">INDEX(manifest_11Sep!$A$1:$V$3202,MATCH($B1378,manifest_11Sep!$B$1:$B$3202,0),MATCH(A.Dep9SepList!G$1,manifest_11Sep!$A$1:$V$1,0))</f>
        <v>55</v>
      </c>
      <c r="H1378" s="13" t="str">
        <f t="array" ref="H1378">INDEX(manifest_11Sep!$A$1:$V$3202,MATCH($B1378,manifest_11Sep!$B$1:$B$3202,0),MATCH(A.Dep9SepList!H$1,manifest_11Sep!$A$1:$V$1,0))</f>
        <v>Yvonne Tran</v>
      </c>
      <c r="I1378" s="13" t="str">
        <f t="array" ref="I1378">INDEX(manifest_11Sep!$A$1:$V$3202,MATCH($B1378,manifest_11Sep!$B$1:$B$3202,0),MATCH(A.Dep9SepList!I$1,manifest_11Sep!$A$1:$V$1,0))</f>
        <v>Asiana Airlines</v>
      </c>
      <c r="J1378" s="13" t="str">
        <f t="array" ref="J1378">INDEX(manifest_11Sep!$A$1:$V$3202,MATCH($B1378,manifest_11Sep!$B$1:$B$3202,0),MATCH(A.Dep9SepList!J$1,manifest_11Sep!$A$1:$V$1,0))</f>
        <v>OZ 178</v>
      </c>
      <c r="K1378" s="32" t="str">
        <f t="array" ref="K1378">INDEX(manifest_11Sep!$A$1:$V$3202,MATCH($B1378,manifest_11Sep!$B$1:$B$3202,0),MATCH(A.Dep9SepList!K$1,manifest_11Sep!$A$1:$V$1,0))</f>
        <v>18-thg 9-25</v>
      </c>
      <c r="L1378" s="20">
        <f t="array" ref="L1378">INDEX(manifest_11Sep!$A$1:$V$3202,MATCH($B1378,manifest_11Sep!$B$1:$B$3202,0),MATCH(A.Dep9SepList!L$1,manifest_11Sep!$A$1:$V$1,0))</f>
        <v>0.88194444444444442</v>
      </c>
      <c r="M1378" s="13" t="str">
        <f t="array" ref="M1378">INDEX(manifest_11Sep!$A$1:$V$3202,MATCH($B1378,manifest_11Sep!$B$1:$B$3202,0),MATCH(A.Dep9SepList!M$1,manifest_11Sep!$A$1:$V$1,0))</f>
        <v>ICN-T1</v>
      </c>
      <c r="N1378" s="13" t="str">
        <f t="array" ref="N1378">INDEX(manifest_11Sep!$A$1:$V$3202,MATCH($B1378,manifest_11Sep!$B$1:$B$3202,0),MATCH(A.Dep9SepList!N$1,manifest_11Sep!$A$1:$V$1,0))</f>
        <v>THE PLAZA</v>
      </c>
      <c r="O1378" s="31"/>
      <c r="P1378" s="20" t="e" cm="1" vm="1">
        <f t="array" aca="1" ref="P1378" ca="1">IF(J1378="","",_xlfn.XLOOKUP(J1378&amp;N1378,'A.Departure Grouping'!AQ:AQ&amp;'A.Departure Grouping'!AP:AP,'A.Departure Grouping'!AR:AR,"",0))</f>
        <v>#NAME?</v>
      </c>
      <c r="Q1378" s="13">
        <v>70513264</v>
      </c>
      <c r="R1378" s="13" t="s">
        <v>43</v>
      </c>
      <c r="S1378" s="13">
        <f t="array" ref="S1378">INDEX(manifest_11Sep!$A$1:$V$3202,MATCH($B1378,manifest_11Sep!$B$1:$B$3202,0),MATCH(A.Dep9SepList!S$1,manifest_11Sep!$A$1:$V$1,0))</f>
        <v>0</v>
      </c>
      <c r="T1378" s="13"/>
    </row>
    <row r="1379" spans="1:21" hidden="1">
      <c r="A1379" s="13" t="str">
        <f t="array" ref="A1379">INDEX(manifest_11Sep!$A$1:$V$3202,MATCH($B1379,manifest_11Sep!$B$1:$B$3202,0),MATCH(A.Dep9SepList!A$1,manifest_11Sep!$A$1:$V$1,0))</f>
        <v>A</v>
      </c>
      <c r="B1379" s="13" t="s">
        <v>4650</v>
      </c>
      <c r="C1379" s="13" t="str">
        <f t="array" ref="C1379">INDEX(manifest_11Sep!$A$1:$V$3202,MATCH($B1379,manifest_11Sep!$B$1:$B$3202,0),MATCH(A.Dep9SepList!C$1,manifest_11Sep!$A$1:$V$1,0))</f>
        <v>Q8N4RVGM5MK</v>
      </c>
      <c r="D1379" s="13" t="str">
        <f t="array" ref="D1379">INDEX(manifest_11Sep!$A$1:$V$3202,MATCH($B1379,manifest_11Sep!$B$1:$B$3202,0),MATCH(A.Dep9SepList!D$1,manifest_11Sep!$A$1:$V$1,0))</f>
        <v>Female</v>
      </c>
      <c r="E1379" s="13" t="str">
        <f t="array" ref="E1379">INDEX(manifest_11Sep!$A$1:$V$3202,MATCH($B1379,manifest_11Sep!$B$1:$B$3202,0),MATCH(A.Dep9SepList!E$1,manifest_11Sep!$A$1:$V$1,0))</f>
        <v>Veronica Luz</v>
      </c>
      <c r="F1379" s="13" t="str">
        <f t="array" ref="F1379">INDEX(manifest_11Sep!$A$1:$V$3202,MATCH($B1379,manifest_11Sep!$B$1:$B$3202,0),MATCH(A.Dep9SepList!F$1,manifest_11Sep!$A$1:$V$1,0))</f>
        <v>Marquez</v>
      </c>
      <c r="G1379" s="13">
        <f t="array" ref="G1379">INDEX(manifest_11Sep!$A$1:$V$3202,MATCH($B1379,manifest_11Sep!$B$1:$B$3202,0),MATCH(A.Dep9SepList!G$1,manifest_11Sep!$A$1:$V$1,0))</f>
        <v>66</v>
      </c>
      <c r="H1379" s="13" t="str">
        <f t="array" ref="H1379">INDEX(manifest_11Sep!$A$1:$V$3202,MATCH($B1379,manifest_11Sep!$B$1:$B$3202,0),MATCH(A.Dep9SepList!H$1,manifest_11Sep!$A$1:$V$1,0))</f>
        <v>Yvonne Tran</v>
      </c>
      <c r="I1379" s="13" t="str">
        <f t="array" ref="I1379">INDEX(manifest_11Sep!$A$1:$V$3202,MATCH($B1379,manifest_11Sep!$B$1:$B$3202,0),MATCH(A.Dep9SepList!I$1,manifest_11Sep!$A$1:$V$1,0))</f>
        <v>Asiana Airlines</v>
      </c>
      <c r="J1379" s="13" t="str">
        <f t="array" ref="J1379">INDEX(manifest_11Sep!$A$1:$V$3202,MATCH($B1379,manifest_11Sep!$B$1:$B$3202,0),MATCH(A.Dep9SepList!J$1,manifest_11Sep!$A$1:$V$1,0))</f>
        <v>OZ 178</v>
      </c>
      <c r="K1379" s="32" t="str">
        <f t="array" ref="K1379">INDEX(manifest_11Sep!$A$1:$V$3202,MATCH($B1379,manifest_11Sep!$B$1:$B$3202,0),MATCH(A.Dep9SepList!K$1,manifest_11Sep!$A$1:$V$1,0))</f>
        <v>18-thg 9-25</v>
      </c>
      <c r="L1379" s="20">
        <f t="array" ref="L1379">INDEX(manifest_11Sep!$A$1:$V$3202,MATCH($B1379,manifest_11Sep!$B$1:$B$3202,0),MATCH(A.Dep9SepList!L$1,manifest_11Sep!$A$1:$V$1,0))</f>
        <v>0.88194444444444442</v>
      </c>
      <c r="M1379" s="13" t="str">
        <f t="array" ref="M1379">INDEX(manifest_11Sep!$A$1:$V$3202,MATCH($B1379,manifest_11Sep!$B$1:$B$3202,0),MATCH(A.Dep9SepList!M$1,manifest_11Sep!$A$1:$V$1,0))</f>
        <v>ICN-T1</v>
      </c>
      <c r="N1379" s="13" t="str">
        <f t="array" ref="N1379">INDEX(manifest_11Sep!$A$1:$V$3202,MATCH($B1379,manifest_11Sep!$B$1:$B$3202,0),MATCH(A.Dep9SepList!N$1,manifest_11Sep!$A$1:$V$1,0))</f>
        <v>THE PLAZA</v>
      </c>
      <c r="O1379" s="31"/>
      <c r="P1379" s="20" t="e" cm="1" vm="1">
        <f t="array" aca="1" ref="P1379" ca="1">IF(J1379="","",_xlfn.XLOOKUP(J1379&amp;N1379,'A.Departure Grouping'!AQ:AQ&amp;'A.Departure Grouping'!AP:AP,'A.Departure Grouping'!AR:AR,"",0))</f>
        <v>#NAME?</v>
      </c>
      <c r="Q1379" s="13">
        <v>70065083</v>
      </c>
      <c r="R1379" s="13" t="s">
        <v>35</v>
      </c>
      <c r="S1379" s="13" t="str">
        <f t="array" ref="S1379">INDEX(manifest_11Sep!$A$1:$V$3202,MATCH($B1379,manifest_11Sep!$B$1:$B$3202,0),MATCH(A.Dep9SepList!S$1,manifest_11Sep!$A$1:$V$1,0))</f>
        <v>arrive 12Sep, pick-up on 13Sep @ 13:30, ICN-T1</v>
      </c>
      <c r="T1379" s="17"/>
    </row>
    <row r="1380" spans="1:21" hidden="1">
      <c r="A1380" s="13" t="str">
        <f t="array" ref="A1380">INDEX(manifest_11Sep!$A$1:$V$3202,MATCH($B1380,manifest_11Sep!$B$1:$B$3202,0),MATCH(A.Dep9SepList!A$1,manifest_11Sep!$A$1:$V$1,0))</f>
        <v>A</v>
      </c>
      <c r="B1380" s="13" t="s">
        <v>3746</v>
      </c>
      <c r="C1380" s="13" t="str">
        <f t="array" ref="C1380">INDEX(manifest_11Sep!$A$1:$V$3202,MATCH($B1380,manifest_11Sep!$B$1:$B$3202,0),MATCH(A.Dep9SepList!C$1,manifest_11Sep!$A$1:$V$1,0))</f>
        <v>LQNQP75YD6P</v>
      </c>
      <c r="D1380" s="13" t="str">
        <f t="array" ref="D1380">INDEX(manifest_11Sep!$A$1:$V$3202,MATCH($B1380,manifest_11Sep!$B$1:$B$3202,0),MATCH(A.Dep9SepList!D$1,manifest_11Sep!$A$1:$V$1,0))</f>
        <v>Female</v>
      </c>
      <c r="E1380" s="13" t="str">
        <f t="array" ref="E1380">INDEX(manifest_11Sep!$A$1:$V$3202,MATCH($B1380,manifest_11Sep!$B$1:$B$3202,0),MATCH(A.Dep9SepList!E$1,manifest_11Sep!$A$1:$V$1,0))</f>
        <v>Karey Tokue</v>
      </c>
      <c r="F1380" s="13" t="str">
        <f t="array" ref="F1380">INDEX(manifest_11Sep!$A$1:$V$3202,MATCH($B1380,manifest_11Sep!$B$1:$B$3202,0),MATCH(A.Dep9SepList!F$1,manifest_11Sep!$A$1:$V$1,0))</f>
        <v>Kawamoto</v>
      </c>
      <c r="G1380" s="13">
        <f t="array" ref="G1380">INDEX(manifest_11Sep!$A$1:$V$3202,MATCH($B1380,manifest_11Sep!$B$1:$B$3202,0),MATCH(A.Dep9SepList!G$1,manifest_11Sep!$A$1:$V$1,0))</f>
        <v>68</v>
      </c>
      <c r="H1380" s="13" t="str">
        <f t="array" ref="H1380">INDEX(manifest_11Sep!$A$1:$V$3202,MATCH($B1380,manifest_11Sep!$B$1:$B$3202,0),MATCH(A.Dep9SepList!H$1,manifest_11Sep!$A$1:$V$1,0))</f>
        <v>Peter Ly</v>
      </c>
      <c r="I1380" s="13" t="str">
        <f t="array" ref="I1380">INDEX(manifest_11Sep!$A$1:$V$3202,MATCH($B1380,manifest_11Sep!$B$1:$B$3202,0),MATCH(A.Dep9SepList!I$1,manifest_11Sep!$A$1:$V$1,0))</f>
        <v>Asiana Airlines</v>
      </c>
      <c r="J1380" s="13" t="str">
        <f t="array" ref="J1380">INDEX(manifest_11Sep!$A$1:$V$3202,MATCH($B1380,manifest_11Sep!$B$1:$B$3202,0),MATCH(A.Dep9SepList!J$1,manifest_11Sep!$A$1:$V$1,0))</f>
        <v>OZ 178</v>
      </c>
      <c r="K1380" s="32" t="str">
        <f t="array" ref="K1380">INDEX(manifest_11Sep!$A$1:$V$3202,MATCH($B1380,manifest_11Sep!$B$1:$B$3202,0),MATCH(A.Dep9SepList!K$1,manifest_11Sep!$A$1:$V$1,0))</f>
        <v>18-thg 9-25</v>
      </c>
      <c r="L1380" s="20">
        <f t="array" ref="L1380">INDEX(manifest_11Sep!$A$1:$V$3202,MATCH($B1380,manifest_11Sep!$B$1:$B$3202,0),MATCH(A.Dep9SepList!L$1,manifest_11Sep!$A$1:$V$1,0))</f>
        <v>0.88194444444444442</v>
      </c>
      <c r="M1380" s="13" t="str">
        <f t="array" ref="M1380">INDEX(manifest_11Sep!$A$1:$V$3202,MATCH($B1380,manifest_11Sep!$B$1:$B$3202,0),MATCH(A.Dep9SepList!M$1,manifest_11Sep!$A$1:$V$1,0))</f>
        <v>ICN-T1</v>
      </c>
      <c r="N1380" s="13" t="str">
        <f t="array" ref="N1380">INDEX(manifest_11Sep!$A$1:$V$3202,MATCH($B1380,manifest_11Sep!$B$1:$B$3202,0),MATCH(A.Dep9SepList!N$1,manifest_11Sep!$A$1:$V$1,0))</f>
        <v>THE PLAZA</v>
      </c>
      <c r="O1380" s="31"/>
      <c r="P1380" s="20" t="e" cm="1" vm="1">
        <f t="array" aca="1" ref="P1380" ca="1">IF(J1380="","",_xlfn.XLOOKUP(J1380&amp;N1380,'A.Departure Grouping'!AQ:AQ&amp;'A.Departure Grouping'!AP:AP,'A.Departure Grouping'!AR:AR,"",0))</f>
        <v>#NAME?</v>
      </c>
      <c r="Q1380" s="13">
        <v>70181285</v>
      </c>
      <c r="R1380" s="13" t="s">
        <v>43</v>
      </c>
      <c r="S1380" s="13" t="str">
        <f t="array" ref="S1380">INDEX(manifest_11Sep!$A$1:$V$3202,MATCH($B1380,manifest_11Sep!$B$1:$B$3202,0),MATCH(A.Dep9SepList!S$1,manifest_11Sep!$A$1:$V$1,0))</f>
        <v>arrive 12Sep, pick-up on 13Sep @ 13:30, ICN-T1</v>
      </c>
      <c r="T1380" s="17"/>
      <c r="U1380" s="3"/>
    </row>
    <row r="1381" spans="1:21" hidden="1">
      <c r="A1381" s="229" t="str">
        <f t="array" ref="A1381">INDEX(manifest_11Sep!$A$1:$V$3202,MATCH($B1381,manifest_11Sep!$B$1:$B$3202,0),MATCH(A.Dep9SepList!A$1,manifest_11Sep!$A$1:$V$1,0))</f>
        <v>A</v>
      </c>
      <c r="B1381" s="229" t="s">
        <v>3980</v>
      </c>
      <c r="C1381" s="229" t="str">
        <f t="array" ref="C1381">INDEX(manifest_11Sep!$A$1:$V$3202,MATCH($B1381,manifest_11Sep!$B$1:$B$3202,0),MATCH(A.Dep9SepList!C$1,manifest_11Sep!$A$1:$V$1,0))</f>
        <v>N6ND59ZX3PM</v>
      </c>
      <c r="D1381" s="229" t="str">
        <f t="array" ref="D1381">INDEX(manifest_11Sep!$A$1:$V$3202,MATCH($B1381,manifest_11Sep!$B$1:$B$3202,0),MATCH(A.Dep9SepList!D$1,manifest_11Sep!$A$1:$V$1,0))</f>
        <v>Female</v>
      </c>
      <c r="E1381" s="229" t="str">
        <f t="array" ref="E1381">INDEX(manifest_11Sep!$A$1:$V$3202,MATCH($B1381,manifest_11Sep!$B$1:$B$3202,0),MATCH(A.Dep9SepList!E$1,manifest_11Sep!$A$1:$V$1,0))</f>
        <v>Verda Marilyn</v>
      </c>
      <c r="F1381" s="229" t="str">
        <f t="array" ref="F1381">INDEX(manifest_11Sep!$A$1:$V$3202,MATCH($B1381,manifest_11Sep!$B$1:$B$3202,0),MATCH(A.Dep9SepList!F$1,manifest_11Sep!$A$1:$V$1,0))</f>
        <v>Smith</v>
      </c>
      <c r="G1381" s="229">
        <f t="array" ref="G1381">INDEX(manifest_11Sep!$A$1:$V$3202,MATCH($B1381,manifest_11Sep!$B$1:$B$3202,0),MATCH(A.Dep9SepList!G$1,manifest_11Sep!$A$1:$V$1,0))</f>
        <v>69</v>
      </c>
      <c r="H1381" s="229" t="str">
        <f t="array" ref="H1381">INDEX(manifest_11Sep!$A$1:$V$3202,MATCH($B1381,manifest_11Sep!$B$1:$B$3202,0),MATCH(A.Dep9SepList!H$1,manifest_11Sep!$A$1:$V$1,0))</f>
        <v>Rhoda Emezienna</v>
      </c>
      <c r="I1381" s="229" t="str">
        <f t="array" ref="I1381">INDEX(manifest_11Sep!$A$1:$V$3202,MATCH($B1381,manifest_11Sep!$B$1:$B$3202,0),MATCH(A.Dep9SepList!I$1,manifest_11Sep!$A$1:$V$1,0))</f>
        <v>Turkish Airlines</v>
      </c>
      <c r="J1381" s="229" t="str">
        <f t="array" ref="J1381">INDEX(manifest_11Sep!$A$1:$V$3202,MATCH($B1381,manifest_11Sep!$B$1:$B$3202,0),MATCH(A.Dep9SepList!J$1,manifest_11Sep!$A$1:$V$1,0))</f>
        <v>TK 91</v>
      </c>
      <c r="K1381" s="234" t="str">
        <f t="array" ref="K1381">INDEX(manifest_11Sep!$A$1:$V$3202,MATCH($B1381,manifest_11Sep!$B$1:$B$3202,0),MATCH(A.Dep9SepList!K$1,manifest_11Sep!$A$1:$V$1,0))</f>
        <v>18-thg 9-25</v>
      </c>
      <c r="L1381" s="235">
        <f t="array" ref="L1381">INDEX(manifest_11Sep!$A$1:$V$3202,MATCH($B1381,manifest_11Sep!$B$1:$B$3202,0),MATCH(A.Dep9SepList!L$1,manifest_11Sep!$A$1:$V$1,0))</f>
        <v>0.97222222222222221</v>
      </c>
      <c r="M1381" s="229" t="str">
        <f t="array" ref="M1381">INDEX(manifest_11Sep!$A$1:$V$3202,MATCH($B1381,manifest_11Sep!$B$1:$B$3202,0),MATCH(A.Dep9SepList!M$1,manifest_11Sep!$A$1:$V$1,0))</f>
        <v>ICN-T1</v>
      </c>
      <c r="N1381" s="229" t="str">
        <f t="array" ref="N1381">INDEX(manifest_11Sep!$A$1:$V$3202,MATCH($B1381,manifest_11Sep!$B$1:$B$3202,0),MATCH(A.Dep9SepList!N$1,manifest_11Sep!$A$1:$V$1,0))</f>
        <v>THE PLAZA</v>
      </c>
      <c r="O1381" s="256">
        <f>COUNTA(N1381:N1382)</f>
        <v>2</v>
      </c>
      <c r="P1381" s="235" t="e" cm="1" vm="1">
        <f t="array" aca="1" ref="P1381" ca="1">IF(J1381="","",_xlfn.XLOOKUP(J1381&amp;N1381,'A.Departure Grouping'!AQ:AQ&amp;'A.Departure Grouping'!AP:AP,'A.Departure Grouping'!AR:AR,"",0))</f>
        <v>#NAME?</v>
      </c>
      <c r="Q1381" s="229">
        <v>70102051</v>
      </c>
      <c r="R1381" s="229" t="s">
        <v>43</v>
      </c>
      <c r="S1381" s="229">
        <f t="array" ref="S1381">INDEX(manifest_11Sep!$A$1:$V$3202,MATCH($B1381,manifest_11Sep!$B$1:$B$3202,0),MATCH(A.Dep9SepList!S$1,manifest_11Sep!$A$1:$V$1,0))</f>
        <v>0</v>
      </c>
      <c r="T1381" s="13"/>
    </row>
    <row r="1382" spans="1:21" hidden="1">
      <c r="A1382" s="13" t="str">
        <f t="array" ref="A1382">INDEX(manifest_11Sep!$A$1:$V$3202,MATCH($B1382,manifest_11Sep!$B$1:$B$3202,0),MATCH(A.Dep9SepList!A$1,manifest_11Sep!$A$1:$V$1,0))</f>
        <v>A</v>
      </c>
      <c r="B1382" s="13" t="s">
        <v>3983</v>
      </c>
      <c r="C1382" s="13" t="str">
        <f t="array" ref="C1382">INDEX(manifest_11Sep!$A$1:$V$3202,MATCH($B1382,manifest_11Sep!$B$1:$B$3202,0),MATCH(A.Dep9SepList!C$1,manifest_11Sep!$A$1:$V$1,0))</f>
        <v>N6ND59ZX3PM</v>
      </c>
      <c r="D1382" s="13" t="str">
        <f t="array" ref="D1382">INDEX(manifest_11Sep!$A$1:$V$3202,MATCH($B1382,manifest_11Sep!$B$1:$B$3202,0),MATCH(A.Dep9SepList!D$1,manifest_11Sep!$A$1:$V$1,0))</f>
        <v>Female</v>
      </c>
      <c r="E1382" s="13" t="str">
        <f t="array" ref="E1382">INDEX(manifest_11Sep!$A$1:$V$3202,MATCH($B1382,manifest_11Sep!$B$1:$B$3202,0),MATCH(A.Dep9SepList!E$1,manifest_11Sep!$A$1:$V$1,0))</f>
        <v>Audrey</v>
      </c>
      <c r="F1382" s="13" t="str">
        <f t="array" ref="F1382">INDEX(manifest_11Sep!$A$1:$V$3202,MATCH($B1382,manifest_11Sep!$B$1:$B$3202,0),MATCH(A.Dep9SepList!F$1,manifest_11Sep!$A$1:$V$1,0))</f>
        <v>Morgan</v>
      </c>
      <c r="G1382" s="13">
        <f t="array" ref="G1382">INDEX(manifest_11Sep!$A$1:$V$3202,MATCH($B1382,manifest_11Sep!$B$1:$B$3202,0),MATCH(A.Dep9SepList!G$1,manifest_11Sep!$A$1:$V$1,0))</f>
        <v>65</v>
      </c>
      <c r="H1382" s="13" t="str">
        <f t="array" ref="H1382">INDEX(manifest_11Sep!$A$1:$V$3202,MATCH($B1382,manifest_11Sep!$B$1:$B$3202,0),MATCH(A.Dep9SepList!H$1,manifest_11Sep!$A$1:$V$1,0))</f>
        <v>Rhoda Emezienna</v>
      </c>
      <c r="I1382" s="13" t="str">
        <f t="array" ref="I1382">INDEX(manifest_11Sep!$A$1:$V$3202,MATCH($B1382,manifest_11Sep!$B$1:$B$3202,0),MATCH(A.Dep9SepList!I$1,manifest_11Sep!$A$1:$V$1,0))</f>
        <v>Turkish Airlines</v>
      </c>
      <c r="J1382" s="13" t="str">
        <f t="array" ref="J1382">INDEX(manifest_11Sep!$A$1:$V$3202,MATCH($B1382,manifest_11Sep!$B$1:$B$3202,0),MATCH(A.Dep9SepList!J$1,manifest_11Sep!$A$1:$V$1,0))</f>
        <v>TK 91</v>
      </c>
      <c r="K1382" s="32" t="str">
        <f t="array" ref="K1382">INDEX(manifest_11Sep!$A$1:$V$3202,MATCH($B1382,manifest_11Sep!$B$1:$B$3202,0),MATCH(A.Dep9SepList!K$1,manifest_11Sep!$A$1:$V$1,0))</f>
        <v>18-thg 9-25</v>
      </c>
      <c r="L1382" s="20">
        <f t="array" ref="L1382">INDEX(manifest_11Sep!$A$1:$V$3202,MATCH($B1382,manifest_11Sep!$B$1:$B$3202,0),MATCH(A.Dep9SepList!L$1,manifest_11Sep!$A$1:$V$1,0))</f>
        <v>0.97222222222222221</v>
      </c>
      <c r="M1382" s="13" t="str">
        <f t="array" ref="M1382">INDEX(manifest_11Sep!$A$1:$V$3202,MATCH($B1382,manifest_11Sep!$B$1:$B$3202,0),MATCH(A.Dep9SepList!M$1,manifest_11Sep!$A$1:$V$1,0))</f>
        <v>ICN-T1</v>
      </c>
      <c r="N1382" s="13" t="str">
        <f t="array" ref="N1382">INDEX(manifest_11Sep!$A$1:$V$3202,MATCH($B1382,manifest_11Sep!$B$1:$B$3202,0),MATCH(A.Dep9SepList!N$1,manifest_11Sep!$A$1:$V$1,0))</f>
        <v>THE PLAZA</v>
      </c>
      <c r="O1382" s="31"/>
      <c r="P1382" s="20" t="e" cm="1" vm="1">
        <f t="array" aca="1" ref="P1382" ca="1">IF(J1382="","",_xlfn.XLOOKUP(J1382&amp;N1382,'A.Departure Grouping'!AQ:AQ&amp;'A.Departure Grouping'!AP:AP,'A.Departure Grouping'!AR:AR,"",0))</f>
        <v>#NAME?</v>
      </c>
      <c r="Q1382" s="13">
        <v>70102051</v>
      </c>
      <c r="R1382" s="13" t="s">
        <v>43</v>
      </c>
      <c r="S1382" s="13">
        <f t="array" ref="S1382">INDEX(manifest_11Sep!$A$1:$V$3202,MATCH($B1382,manifest_11Sep!$B$1:$B$3202,0),MATCH(A.Dep9SepList!S$1,manifest_11Sep!$A$1:$V$1,0))</f>
        <v>0</v>
      </c>
      <c r="T1382" s="13"/>
    </row>
    <row r="1383" spans="1:21" hidden="1">
      <c r="A1383" s="229"/>
      <c r="B1383" s="229"/>
      <c r="C1383" s="229"/>
      <c r="D1383" s="229"/>
      <c r="E1383" s="229"/>
      <c r="F1383" s="229"/>
      <c r="G1383" s="229"/>
      <c r="H1383" s="229"/>
      <c r="I1383" s="229"/>
      <c r="J1383" s="229"/>
      <c r="K1383" s="234"/>
      <c r="L1383" s="235"/>
      <c r="M1383" s="229"/>
      <c r="N1383" s="229"/>
      <c r="O1383" s="256"/>
      <c r="P1383" s="235" t="str" cm="1">
        <f t="array" ref="P1383">IF(J1383="","",_xlfn.XLOOKUP(J1383&amp;N1383,'A.Departure Grouping'!AQ:AQ&amp;'A.Departure Grouping'!AP:AP,'A.Departure Grouping'!AR:AR,"",0))</f>
        <v/>
      </c>
      <c r="Q1383" s="229" t="s">
        <v>8635</v>
      </c>
      <c r="R1383" s="229" t="s">
        <v>8635</v>
      </c>
      <c r="S1383" s="229"/>
    </row>
    <row r="1384" spans="1:21" hidden="1">
      <c r="K1384" s="32"/>
      <c r="L1384" s="20"/>
      <c r="M1384" s="13"/>
      <c r="N1384" s="13"/>
      <c r="O1384" s="31"/>
      <c r="P1384" s="20" t="str" cm="1">
        <f t="array" ref="P1384">IF(J1384="","",_xlfn.XLOOKUP(J1384&amp;N1384,'A.Departure Grouping'!AQ:AQ&amp;'A.Departure Grouping'!AP:AP,'A.Departure Grouping'!AR:AR,"",0))</f>
        <v/>
      </c>
      <c r="Q1384" s="13" t="s">
        <v>8635</v>
      </c>
      <c r="R1384" s="13" t="s">
        <v>8635</v>
      </c>
      <c r="S1384" s="13"/>
    </row>
    <row r="1385" spans="1:21" hidden="1">
      <c r="K1385" s="32"/>
      <c r="L1385" s="20"/>
      <c r="M1385" s="13"/>
      <c r="N1385" s="13"/>
      <c r="O1385" s="31"/>
      <c r="P1385" s="20" t="str" cm="1">
        <f t="array" ref="P1385">IF(J1385="","",_xlfn.XLOOKUP(J1385&amp;N1385,'A.Departure Grouping'!AQ:AQ&amp;'A.Departure Grouping'!AP:AP,'A.Departure Grouping'!AR:AR,"",0))</f>
        <v/>
      </c>
      <c r="Q1385" s="13" t="s">
        <v>8635</v>
      </c>
      <c r="R1385" s="13" t="s">
        <v>8635</v>
      </c>
      <c r="S1385" s="13"/>
    </row>
    <row r="1386" spans="1:21" hidden="1">
      <c r="K1386" s="32"/>
      <c r="L1386" s="20"/>
      <c r="M1386" s="13"/>
      <c r="N1386" s="13"/>
      <c r="O1386" s="31"/>
      <c r="P1386" s="20" t="str" cm="1">
        <f t="array" ref="P1386">IF(J1386="","",_xlfn.XLOOKUP(J1386&amp;N1386,'A.Departure Grouping'!AQ:AQ&amp;'A.Departure Grouping'!AP:AP,'A.Departure Grouping'!AR:AR,"",0))</f>
        <v/>
      </c>
      <c r="Q1386" s="13" t="s">
        <v>8635</v>
      </c>
      <c r="R1386" s="13" t="s">
        <v>8635</v>
      </c>
      <c r="S1386" s="13"/>
    </row>
    <row r="1387" spans="1:21" hidden="1">
      <c r="K1387" s="32"/>
      <c r="L1387" s="20"/>
      <c r="M1387" s="13"/>
      <c r="N1387" s="13"/>
      <c r="O1387" s="31"/>
      <c r="P1387" s="20" t="str" cm="1">
        <f t="array" ref="P1387">IF(J1387="","",_xlfn.XLOOKUP(J1387&amp;N1387,'A.Departure Grouping'!AQ:AQ&amp;'A.Departure Grouping'!AP:AP,'A.Departure Grouping'!AR:AR,"",0))</f>
        <v/>
      </c>
      <c r="Q1387" s="13" t="s">
        <v>8635</v>
      </c>
      <c r="R1387" s="13" t="s">
        <v>8635</v>
      </c>
      <c r="S1387" s="13"/>
    </row>
    <row r="1388" spans="1:21" hidden="1">
      <c r="K1388" s="32"/>
      <c r="L1388" s="20"/>
      <c r="M1388" s="13"/>
      <c r="N1388" s="13"/>
      <c r="O1388" s="31"/>
      <c r="P1388" s="20" t="str" cm="1">
        <f t="array" ref="P1388">IF(J1388="","",_xlfn.XLOOKUP(J1388&amp;N1388,'A.Departure Grouping'!AQ:AQ&amp;'A.Departure Grouping'!AP:AP,'A.Departure Grouping'!AR:AR,"",0))</f>
        <v/>
      </c>
      <c r="Q1388" s="13" t="s">
        <v>8635</v>
      </c>
      <c r="R1388" s="13" t="s">
        <v>8635</v>
      </c>
      <c r="S1388" s="13"/>
    </row>
    <row r="1389" spans="1:21" hidden="1">
      <c r="K1389" s="32"/>
      <c r="L1389" s="20"/>
      <c r="M1389" s="13"/>
      <c r="N1389" s="13"/>
      <c r="O1389" s="31"/>
      <c r="P1389" s="20" t="str" cm="1">
        <f t="array" ref="P1389">IF(J1389="","",_xlfn.XLOOKUP(J1389&amp;N1389,'A.Departure Grouping'!AQ:AQ&amp;'A.Departure Grouping'!AP:AP,'A.Departure Grouping'!AR:AR,"",0))</f>
        <v/>
      </c>
      <c r="Q1389" s="13" t="s">
        <v>8635</v>
      </c>
      <c r="R1389" s="13" t="s">
        <v>8635</v>
      </c>
      <c r="S1389" s="13"/>
    </row>
    <row r="1390" spans="1:21" hidden="1">
      <c r="K1390" s="32"/>
      <c r="L1390" s="20"/>
      <c r="M1390" s="13"/>
      <c r="N1390" s="13"/>
      <c r="O1390" s="31"/>
      <c r="P1390" s="20" t="str" cm="1">
        <f t="array" ref="P1390">IF(J1390="","",_xlfn.XLOOKUP(J1390&amp;N1390,'A.Departure Grouping'!AQ:AQ&amp;'A.Departure Grouping'!AP:AP,'A.Departure Grouping'!AR:AR,"",0))</f>
        <v/>
      </c>
      <c r="Q1390" s="13" t="s">
        <v>8635</v>
      </c>
      <c r="R1390" s="13" t="s">
        <v>8635</v>
      </c>
      <c r="S1390" s="13"/>
    </row>
    <row r="1391" spans="1:21" hidden="1">
      <c r="K1391" s="32"/>
      <c r="L1391" s="20"/>
      <c r="M1391" s="13"/>
      <c r="N1391" s="13"/>
      <c r="O1391" s="31"/>
      <c r="P1391" s="20" t="str" cm="1">
        <f t="array" ref="P1391">IF(J1391="","",_xlfn.XLOOKUP(J1391&amp;N1391,'A.Departure Grouping'!AQ:AQ&amp;'A.Departure Grouping'!AP:AP,'A.Departure Grouping'!AR:AR,"",0))</f>
        <v/>
      </c>
      <c r="Q1391" s="13" t="s">
        <v>8635</v>
      </c>
      <c r="R1391" s="13" t="s">
        <v>8635</v>
      </c>
      <c r="S1391" s="13"/>
    </row>
    <row r="1392" spans="1:21" hidden="1">
      <c r="K1392" s="32"/>
      <c r="L1392" s="20"/>
      <c r="M1392" s="13"/>
      <c r="N1392" s="13"/>
      <c r="O1392" s="31"/>
      <c r="P1392" s="20" t="str" cm="1">
        <f t="array" ref="P1392">IF(J1392="","",_xlfn.XLOOKUP(J1392&amp;N1392,'A.Departure Grouping'!AQ:AQ&amp;'A.Departure Grouping'!AP:AP,'A.Departure Grouping'!AR:AR,"",0))</f>
        <v/>
      </c>
      <c r="Q1392" s="13" t="s">
        <v>8635</v>
      </c>
      <c r="R1392" s="13" t="s">
        <v>8635</v>
      </c>
      <c r="S1392" s="13"/>
    </row>
    <row r="1393" spans="11:19" hidden="1">
      <c r="K1393" s="32"/>
      <c r="L1393" s="20"/>
      <c r="M1393" s="13"/>
      <c r="N1393" s="13"/>
      <c r="O1393" s="31"/>
      <c r="P1393" s="20" t="str" cm="1">
        <f t="array" ref="P1393">IF(J1393="","",_xlfn.XLOOKUP(J1393&amp;N1393,'A.Departure Grouping'!AQ:AQ&amp;'A.Departure Grouping'!AP:AP,'A.Departure Grouping'!AR:AR,"",0))</f>
        <v/>
      </c>
      <c r="Q1393" s="13" t="s">
        <v>8635</v>
      </c>
      <c r="R1393" s="13" t="s">
        <v>8635</v>
      </c>
      <c r="S1393" s="13"/>
    </row>
    <row r="1394" spans="11:19" hidden="1">
      <c r="K1394" s="32"/>
      <c r="L1394" s="20"/>
      <c r="M1394" s="13"/>
      <c r="N1394" s="13"/>
      <c r="O1394" s="31"/>
      <c r="P1394" s="20" t="str" cm="1">
        <f t="array" ref="P1394">IF(J1394="","",_xlfn.XLOOKUP(J1394&amp;N1394,'A.Departure Grouping'!AQ:AQ&amp;'A.Departure Grouping'!AP:AP,'A.Departure Grouping'!AR:AR,"",0))</f>
        <v/>
      </c>
      <c r="Q1394" s="13" t="s">
        <v>8635</v>
      </c>
      <c r="R1394" s="13" t="s">
        <v>8635</v>
      </c>
      <c r="S1394" s="13"/>
    </row>
    <row r="1395" spans="11:19" hidden="1">
      <c r="K1395" s="32"/>
      <c r="L1395" s="20"/>
      <c r="M1395" s="13"/>
      <c r="N1395" s="13"/>
      <c r="O1395" s="31"/>
      <c r="P1395" s="20" t="str" cm="1">
        <f t="array" ref="P1395">IF(J1395="","",_xlfn.XLOOKUP(J1395&amp;N1395,'A.Departure Grouping'!AQ:AQ&amp;'A.Departure Grouping'!AP:AP,'A.Departure Grouping'!AR:AR,"",0))</f>
        <v/>
      </c>
      <c r="Q1395" s="13" t="s">
        <v>8635</v>
      </c>
      <c r="R1395" s="13" t="s">
        <v>8635</v>
      </c>
      <c r="S1395" s="13"/>
    </row>
    <row r="1396" spans="11:19" hidden="1">
      <c r="K1396" s="32"/>
      <c r="L1396" s="20"/>
      <c r="M1396" s="13"/>
      <c r="N1396" s="13"/>
      <c r="O1396" s="31"/>
      <c r="P1396" s="20" t="str" cm="1">
        <f t="array" ref="P1396">IF(J1396="","",_xlfn.XLOOKUP(J1396&amp;N1396,'A.Departure Grouping'!AQ:AQ&amp;'A.Departure Grouping'!AP:AP,'A.Departure Grouping'!AR:AR,"",0))</f>
        <v/>
      </c>
      <c r="Q1396" s="13" t="s">
        <v>8635</v>
      </c>
      <c r="R1396" s="13" t="s">
        <v>8635</v>
      </c>
      <c r="S1396" s="13"/>
    </row>
    <row r="1397" spans="11:19" hidden="1">
      <c r="K1397" s="32"/>
      <c r="L1397" s="20"/>
      <c r="M1397" s="13"/>
      <c r="N1397" s="13"/>
      <c r="O1397" s="31"/>
      <c r="P1397" s="20" t="str" cm="1">
        <f t="array" ref="P1397">IF(J1397="","",_xlfn.XLOOKUP(J1397&amp;N1397,'A.Departure Grouping'!AQ:AQ&amp;'A.Departure Grouping'!AP:AP,'A.Departure Grouping'!AR:AR,"",0))</f>
        <v/>
      </c>
      <c r="Q1397" s="13" t="s">
        <v>8635</v>
      </c>
      <c r="R1397" s="13" t="s">
        <v>8635</v>
      </c>
      <c r="S1397" s="13"/>
    </row>
    <row r="1398" spans="11:19" hidden="1">
      <c r="K1398" s="32"/>
      <c r="L1398" s="20"/>
      <c r="M1398" s="13"/>
      <c r="N1398" s="13"/>
      <c r="O1398" s="31"/>
      <c r="P1398" s="20" t="str" cm="1">
        <f t="array" ref="P1398">IF(J1398="","",_xlfn.XLOOKUP(J1398&amp;N1398,'A.Departure Grouping'!AQ:AQ&amp;'A.Departure Grouping'!AP:AP,'A.Departure Grouping'!AR:AR,"",0))</f>
        <v/>
      </c>
      <c r="Q1398" s="13" t="s">
        <v>8635</v>
      </c>
      <c r="R1398" s="13" t="s">
        <v>8635</v>
      </c>
      <c r="S1398" s="13"/>
    </row>
    <row r="1399" spans="11:19" hidden="1">
      <c r="K1399" s="32"/>
      <c r="L1399" s="20"/>
      <c r="M1399" s="13"/>
      <c r="N1399" s="13"/>
      <c r="O1399" s="31"/>
      <c r="P1399" s="20" t="str" cm="1">
        <f t="array" ref="P1399">IF(J1399="","",_xlfn.XLOOKUP(J1399&amp;N1399,'A.Departure Grouping'!AQ:AQ&amp;'A.Departure Grouping'!AP:AP,'A.Departure Grouping'!AR:AR,"",0))</f>
        <v/>
      </c>
      <c r="Q1399" s="13" t="s">
        <v>8635</v>
      </c>
      <c r="R1399" s="13" t="s">
        <v>8635</v>
      </c>
      <c r="S1399" s="13"/>
    </row>
    <row r="1400" spans="11:19" hidden="1">
      <c r="K1400" s="32"/>
      <c r="L1400" s="20"/>
      <c r="M1400" s="13"/>
      <c r="N1400" s="13"/>
      <c r="O1400" s="31"/>
      <c r="P1400" s="20" t="str" cm="1">
        <f t="array" ref="P1400">IF(J1400="","",_xlfn.XLOOKUP(J1400&amp;N1400,'A.Departure Grouping'!AQ:AQ&amp;'A.Departure Grouping'!AP:AP,'A.Departure Grouping'!AR:AR,"",0))</f>
        <v/>
      </c>
      <c r="Q1400" s="13" t="s">
        <v>8635</v>
      </c>
      <c r="R1400" s="13" t="s">
        <v>8635</v>
      </c>
      <c r="S1400" s="13"/>
    </row>
    <row r="1401" spans="11:19" hidden="1">
      <c r="K1401" s="32"/>
      <c r="L1401" s="20"/>
      <c r="M1401" s="13"/>
      <c r="N1401" s="13"/>
      <c r="O1401" s="31"/>
      <c r="P1401" s="20" t="str" cm="1">
        <f t="array" ref="P1401">IF(J1401="","",_xlfn.XLOOKUP(J1401&amp;N1401,'A.Departure Grouping'!AQ:AQ&amp;'A.Departure Grouping'!AP:AP,'A.Departure Grouping'!AR:AR,"",0))</f>
        <v/>
      </c>
      <c r="Q1401" s="13" t="s">
        <v>8635</v>
      </c>
      <c r="R1401" s="13" t="s">
        <v>8635</v>
      </c>
      <c r="S1401" s="13"/>
    </row>
    <row r="1402" spans="11:19" hidden="1">
      <c r="K1402" s="32"/>
      <c r="L1402" s="20"/>
      <c r="M1402" s="13"/>
      <c r="N1402" s="13"/>
      <c r="O1402" s="31"/>
      <c r="P1402" s="20" t="str" cm="1">
        <f t="array" ref="P1402">IF(J1402="","",_xlfn.XLOOKUP(J1402&amp;N1402,'A.Departure Grouping'!AQ:AQ&amp;'A.Departure Grouping'!AP:AP,'A.Departure Grouping'!AR:AR,"",0))</f>
        <v/>
      </c>
      <c r="Q1402" s="13" t="s">
        <v>8635</v>
      </c>
      <c r="R1402" s="13" t="s">
        <v>8635</v>
      </c>
      <c r="S1402" s="13"/>
    </row>
    <row r="1403" spans="11:19" hidden="1">
      <c r="K1403" s="32"/>
      <c r="L1403" s="20"/>
      <c r="M1403" s="13"/>
      <c r="N1403" s="13"/>
      <c r="O1403" s="31"/>
      <c r="P1403" s="20" t="str" cm="1">
        <f t="array" ref="P1403">IF(J1403="","",_xlfn.XLOOKUP(J1403&amp;N1403,'A.Departure Grouping'!AQ:AQ&amp;'A.Departure Grouping'!AP:AP,'A.Departure Grouping'!AR:AR,"",0))</f>
        <v/>
      </c>
      <c r="Q1403" s="13" t="s">
        <v>8635</v>
      </c>
      <c r="R1403" s="13" t="s">
        <v>8635</v>
      </c>
      <c r="S1403" s="13"/>
    </row>
    <row r="1404" spans="11:19" hidden="1">
      <c r="K1404" s="32"/>
      <c r="L1404" s="20"/>
      <c r="M1404" s="13"/>
      <c r="N1404" s="13"/>
      <c r="O1404" s="31"/>
      <c r="P1404" s="20" t="str" cm="1">
        <f t="array" ref="P1404">IF(J1404="","",_xlfn.XLOOKUP(J1404&amp;N1404,'A.Departure Grouping'!AQ:AQ&amp;'A.Departure Grouping'!AP:AP,'A.Departure Grouping'!AR:AR,"",0))</f>
        <v/>
      </c>
      <c r="Q1404" s="13" t="s">
        <v>8635</v>
      </c>
      <c r="R1404" s="13" t="s">
        <v>8635</v>
      </c>
      <c r="S1404" s="13"/>
    </row>
    <row r="1405" spans="11:19" hidden="1">
      <c r="K1405" s="32"/>
      <c r="L1405" s="20"/>
      <c r="M1405" s="13"/>
      <c r="N1405" s="13"/>
      <c r="O1405" s="31"/>
      <c r="P1405" s="20" t="str" cm="1">
        <f t="array" ref="P1405">IF(J1405="","",_xlfn.XLOOKUP(J1405&amp;N1405,'A.Departure Grouping'!AQ:AQ&amp;'A.Departure Grouping'!AP:AP,'A.Departure Grouping'!AR:AR,"",0))</f>
        <v/>
      </c>
      <c r="Q1405" s="13" t="s">
        <v>8635</v>
      </c>
      <c r="R1405" s="13" t="s">
        <v>8635</v>
      </c>
      <c r="S1405" s="13"/>
    </row>
    <row r="1406" spans="11:19" hidden="1">
      <c r="K1406" s="32"/>
      <c r="L1406" s="20"/>
      <c r="M1406" s="13"/>
      <c r="N1406" s="13"/>
      <c r="O1406" s="31"/>
      <c r="P1406" s="20" t="str" cm="1">
        <f t="array" ref="P1406">IF(J1406="","",_xlfn.XLOOKUP(J1406&amp;N1406,'A.Departure Grouping'!AQ:AQ&amp;'A.Departure Grouping'!AP:AP,'A.Departure Grouping'!AR:AR,"",0))</f>
        <v/>
      </c>
      <c r="Q1406" s="13" t="s">
        <v>8635</v>
      </c>
      <c r="R1406" s="13" t="s">
        <v>8635</v>
      </c>
      <c r="S1406" s="13"/>
    </row>
    <row r="1407" spans="11:19" hidden="1">
      <c r="K1407" s="32"/>
      <c r="L1407" s="20"/>
      <c r="M1407" s="13"/>
      <c r="N1407" s="13"/>
      <c r="O1407" s="31"/>
      <c r="P1407" s="20" t="str" cm="1">
        <f t="array" ref="P1407">IF(J1407="","",_xlfn.XLOOKUP(J1407&amp;N1407,'A.Departure Grouping'!AQ:AQ&amp;'A.Departure Grouping'!AP:AP,'A.Departure Grouping'!AR:AR,"",0))</f>
        <v/>
      </c>
      <c r="Q1407" s="13" t="s">
        <v>8635</v>
      </c>
      <c r="R1407" s="13" t="s">
        <v>8635</v>
      </c>
      <c r="S1407" s="13"/>
    </row>
    <row r="1408" spans="11:19" hidden="1">
      <c r="K1408" s="32"/>
      <c r="L1408" s="20"/>
      <c r="M1408" s="13"/>
      <c r="N1408" s="13"/>
      <c r="O1408" s="31"/>
      <c r="P1408" s="20" t="str" cm="1">
        <f t="array" ref="P1408">IF(J1408="","",_xlfn.XLOOKUP(J1408&amp;N1408,'A.Departure Grouping'!AQ:AQ&amp;'A.Departure Grouping'!AP:AP,'A.Departure Grouping'!AR:AR,"",0))</f>
        <v/>
      </c>
      <c r="Q1408" s="13" t="s">
        <v>8635</v>
      </c>
      <c r="R1408" s="13" t="s">
        <v>8635</v>
      </c>
      <c r="S1408" s="13"/>
    </row>
    <row r="1409" spans="11:19" hidden="1">
      <c r="K1409" s="32"/>
      <c r="L1409" s="20"/>
      <c r="M1409" s="13"/>
      <c r="N1409" s="13"/>
      <c r="O1409" s="31"/>
      <c r="P1409" s="20" t="str" cm="1">
        <f t="array" ref="P1409">IF(J1409="","",_xlfn.XLOOKUP(J1409&amp;N1409,'A.Departure Grouping'!AQ:AQ&amp;'A.Departure Grouping'!AP:AP,'A.Departure Grouping'!AR:AR,"",0))</f>
        <v/>
      </c>
      <c r="Q1409" s="13" t="s">
        <v>8635</v>
      </c>
      <c r="R1409" s="13" t="s">
        <v>8635</v>
      </c>
      <c r="S1409" s="13"/>
    </row>
    <row r="1410" spans="11:19" hidden="1">
      <c r="P1410" s="277" t="str" cm="1">
        <f t="array" ref="P1410">IF(J1410="","",_xlfn.XLOOKUP(J1410&amp;N1410,'A.Departure Grouping'!AQ:AQ&amp;'A.Departure Grouping'!AP:AP,'A.Departure Grouping'!AR:AR,"",0))</f>
        <v/>
      </c>
      <c r="Q1410" t="s">
        <v>8635</v>
      </c>
      <c r="R1410" t="s">
        <v>8635</v>
      </c>
    </row>
    <row r="1411" spans="11:19" hidden="1">
      <c r="P1411" s="277" t="str" cm="1">
        <f t="array" ref="P1411">IF(J1411="","",_xlfn.XLOOKUP(J1411&amp;N1411,'A.Departure Grouping'!AQ:AQ&amp;'A.Departure Grouping'!AP:AP,'A.Departure Grouping'!AR:AR,"",0))</f>
        <v/>
      </c>
      <c r="Q1411" t="s">
        <v>8635</v>
      </c>
      <c r="R1411" t="s">
        <v>8635</v>
      </c>
    </row>
    <row r="1412" spans="11:19" hidden="1">
      <c r="P1412" s="277" t="str" cm="1">
        <f t="array" ref="P1412">IF(J1412="","",_xlfn.XLOOKUP(J1412&amp;N1412,'A.Departure Grouping'!AQ:AQ&amp;'A.Departure Grouping'!AP:AP,'A.Departure Grouping'!AR:AR,"",0))</f>
        <v/>
      </c>
      <c r="Q1412" t="s">
        <v>8635</v>
      </c>
      <c r="R1412" t="s">
        <v>8635</v>
      </c>
    </row>
    <row r="1413" spans="11:19" hidden="1">
      <c r="P1413" s="277" t="str" cm="1">
        <f t="array" ref="P1413">IF(J1413="","",_xlfn.XLOOKUP(J1413&amp;N1413,'A.Departure Grouping'!AQ:AQ&amp;'A.Departure Grouping'!AP:AP,'A.Departure Grouping'!AR:AR,"",0))</f>
        <v/>
      </c>
      <c r="Q1413" t="s">
        <v>8635</v>
      </c>
      <c r="R1413" t="s">
        <v>8635</v>
      </c>
    </row>
    <row r="1414" spans="11:19" hidden="1">
      <c r="P1414" s="277" t="str" cm="1">
        <f t="array" ref="P1414">IF(J1414="","",_xlfn.XLOOKUP(J1414&amp;N1414,'A.Departure Grouping'!AQ:AQ&amp;'A.Departure Grouping'!AP:AP,'A.Departure Grouping'!AR:AR,"",0))</f>
        <v/>
      </c>
      <c r="Q1414" t="s">
        <v>8635</v>
      </c>
      <c r="R1414" t="s">
        <v>8635</v>
      </c>
    </row>
    <row r="1415" spans="11:19" hidden="1">
      <c r="P1415" s="277" t="str" cm="1">
        <f t="array" ref="P1415">IF(J1415="","",_xlfn.XLOOKUP(J1415&amp;N1415,'A.Departure Grouping'!AQ:AQ&amp;'A.Departure Grouping'!AP:AP,'A.Departure Grouping'!AR:AR,"",0))</f>
        <v/>
      </c>
      <c r="Q1415" t="s">
        <v>8635</v>
      </c>
      <c r="R1415" t="s">
        <v>8635</v>
      </c>
    </row>
    <row r="1416" spans="11:19" hidden="1">
      <c r="P1416" s="277" t="str" cm="1">
        <f t="array" ref="P1416">IF(J1416="","",_xlfn.XLOOKUP(J1416&amp;N1416,'A.Departure Grouping'!AQ:AQ&amp;'A.Departure Grouping'!AP:AP,'A.Departure Grouping'!AR:AR,"",0))</f>
        <v/>
      </c>
      <c r="Q1416" t="s">
        <v>8635</v>
      </c>
      <c r="R1416" t="s">
        <v>8635</v>
      </c>
    </row>
    <row r="1417" spans="11:19" hidden="1">
      <c r="P1417" s="277" t="str" cm="1">
        <f t="array" ref="P1417">IF(J1417="","",_xlfn.XLOOKUP(J1417&amp;N1417,'A.Departure Grouping'!AQ:AQ&amp;'A.Departure Grouping'!AP:AP,'A.Departure Grouping'!AR:AR,"",0))</f>
        <v/>
      </c>
      <c r="Q1417" t="s">
        <v>8635</v>
      </c>
      <c r="R1417" t="s">
        <v>8635</v>
      </c>
    </row>
    <row r="1418" spans="11:19" hidden="1">
      <c r="P1418" s="277" t="str" cm="1">
        <f t="array" ref="P1418">IF(J1418="","",_xlfn.XLOOKUP(J1418&amp;N1418,'A.Departure Grouping'!AQ:AQ&amp;'A.Departure Grouping'!AP:AP,'A.Departure Grouping'!AR:AR,"",0))</f>
        <v/>
      </c>
      <c r="Q1418" t="s">
        <v>8635</v>
      </c>
      <c r="R1418" t="s">
        <v>8635</v>
      </c>
    </row>
    <row r="1419" spans="11:19" hidden="1">
      <c r="P1419" s="277" t="str" cm="1">
        <f t="array" ref="P1419">IF(J1419="","",_xlfn.XLOOKUP(J1419&amp;N1419,'A.Departure Grouping'!AQ:AQ&amp;'A.Departure Grouping'!AP:AP,'A.Departure Grouping'!AR:AR,"",0))</f>
        <v/>
      </c>
      <c r="Q1419" t="s">
        <v>8635</v>
      </c>
      <c r="R1419" t="s">
        <v>8635</v>
      </c>
    </row>
    <row r="1420" spans="11:19" hidden="1">
      <c r="P1420" s="277" t="str" cm="1">
        <f t="array" ref="P1420">IF(J1420="","",_xlfn.XLOOKUP(J1420&amp;N1420,'A.Departure Grouping'!AQ:AQ&amp;'A.Departure Grouping'!AP:AP,'A.Departure Grouping'!AR:AR,"",0))</f>
        <v/>
      </c>
      <c r="Q1420" t="s">
        <v>8635</v>
      </c>
      <c r="R1420" t="s">
        <v>8635</v>
      </c>
    </row>
    <row r="1421" spans="11:19" hidden="1">
      <c r="P1421" s="277" t="str" cm="1">
        <f t="array" ref="P1421">IF(J1421="","",_xlfn.XLOOKUP(J1421&amp;N1421,'A.Departure Grouping'!AQ:AQ&amp;'A.Departure Grouping'!AP:AP,'A.Departure Grouping'!AR:AR,"",0))</f>
        <v/>
      </c>
      <c r="Q1421" t="s">
        <v>8635</v>
      </c>
      <c r="R1421" t="s">
        <v>8635</v>
      </c>
    </row>
    <row r="1422" spans="11:19" hidden="1">
      <c r="P1422" s="277" t="str" cm="1">
        <f t="array" ref="P1422">IF(J1422="","",_xlfn.XLOOKUP(J1422&amp;N1422,'A.Departure Grouping'!AQ:AQ&amp;'A.Departure Grouping'!AP:AP,'A.Departure Grouping'!AR:AR,"",0))</f>
        <v/>
      </c>
      <c r="Q1422" t="s">
        <v>8635</v>
      </c>
      <c r="R1422" t="s">
        <v>8635</v>
      </c>
    </row>
    <row r="1423" spans="11:19" hidden="1">
      <c r="P1423" s="277" t="str" cm="1">
        <f t="array" ref="P1423">IF(J1423="","",_xlfn.XLOOKUP(J1423&amp;N1423,'A.Departure Grouping'!AQ:AQ&amp;'A.Departure Grouping'!AP:AP,'A.Departure Grouping'!AR:AR,"",0))</f>
        <v/>
      </c>
      <c r="Q1423" t="s">
        <v>8635</v>
      </c>
      <c r="R1423" t="s">
        <v>8635</v>
      </c>
    </row>
    <row r="1424" spans="11:19" hidden="1">
      <c r="P1424" s="277" t="str" cm="1">
        <f t="array" ref="P1424">IF(J1424="","",_xlfn.XLOOKUP(J1424&amp;N1424,'A.Departure Grouping'!AQ:AQ&amp;'A.Departure Grouping'!AP:AP,'A.Departure Grouping'!AR:AR,"",0))</f>
        <v/>
      </c>
      <c r="Q1424" t="s">
        <v>8635</v>
      </c>
      <c r="R1424" t="s">
        <v>8635</v>
      </c>
    </row>
    <row r="1425" spans="1:32" hidden="1">
      <c r="P1425" s="277" t="str" cm="1">
        <f t="array" ref="P1425">IF(J1425="","",_xlfn.XLOOKUP(J1425&amp;N1425,'A.Departure Grouping'!AQ:AQ&amp;'A.Departure Grouping'!AP:AP,'A.Departure Grouping'!AR:AR,"",0))</f>
        <v/>
      </c>
      <c r="Q1425" t="s">
        <v>8635</v>
      </c>
      <c r="R1425" t="s">
        <v>8635</v>
      </c>
    </row>
    <row r="1426" spans="1:32" hidden="1">
      <c r="P1426" s="277" t="str" cm="1">
        <f t="array" ref="P1426">IF(J1426="","",_xlfn.XLOOKUP(J1426&amp;N1426,'A.Departure Grouping'!AQ:AQ&amp;'A.Departure Grouping'!AP:AP,'A.Departure Grouping'!AR:AR,"",0))</f>
        <v/>
      </c>
      <c r="Q1426" t="s">
        <v>8635</v>
      </c>
      <c r="R1426" t="s">
        <v>8635</v>
      </c>
    </row>
    <row r="1427" spans="1:32" hidden="1">
      <c r="P1427" s="277" t="str" cm="1">
        <f t="array" ref="P1427">IF(J1427="","",_xlfn.XLOOKUP(J1427&amp;N1427,'A.Departure Grouping'!AQ:AQ&amp;'A.Departure Grouping'!AP:AP,'A.Departure Grouping'!AR:AR,"",0))</f>
        <v/>
      </c>
      <c r="Q1427" t="s">
        <v>8635</v>
      </c>
      <c r="R1427" t="s">
        <v>8635</v>
      </c>
    </row>
    <row r="1428" spans="1:32" hidden="1">
      <c r="P1428" s="277" t="str" cm="1">
        <f t="array" ref="P1428">IF(J1428="","",_xlfn.XLOOKUP(J1428&amp;N1428,'A.Departure Grouping'!AQ:AQ&amp;'A.Departure Grouping'!AP:AP,'A.Departure Grouping'!AR:AR,"",0))</f>
        <v/>
      </c>
      <c r="Q1428" t="s">
        <v>8635</v>
      </c>
      <c r="R1428" t="s">
        <v>8635</v>
      </c>
    </row>
    <row r="1429" spans="1:32" hidden="1">
      <c r="A1429" s="13"/>
      <c r="B1429" s="4"/>
      <c r="C1429" s="13"/>
      <c r="D1429" s="13"/>
      <c r="E1429" s="13"/>
      <c r="F1429" s="13"/>
      <c r="G1429" s="13"/>
      <c r="H1429" s="13"/>
      <c r="I1429" s="13"/>
      <c r="J1429" s="13"/>
      <c r="K1429" s="32"/>
      <c r="L1429" s="13"/>
      <c r="M1429" s="13"/>
      <c r="N1429" s="13"/>
      <c r="P1429" s="277" t="str" cm="1">
        <f t="array" ref="P1429">IF(J1429="","",_xlfn.XLOOKUP(J1429&amp;N1429,'A.Departure Grouping'!AQ:AQ&amp;'A.Departure Grouping'!AP:AP,'A.Departure Grouping'!AR:AR,"",0))</f>
        <v/>
      </c>
      <c r="Q1429" t="s">
        <v>8635</v>
      </c>
      <c r="R1429" t="s">
        <v>8635</v>
      </c>
      <c r="S1429" s="13"/>
      <c r="T1429" s="13"/>
    </row>
    <row r="1430" spans="1:32" hidden="1">
      <c r="A1430" s="13"/>
      <c r="B1430" s="4"/>
      <c r="C1430" s="13"/>
      <c r="D1430" s="13"/>
      <c r="E1430" s="13"/>
      <c r="F1430" s="13"/>
      <c r="G1430" s="13"/>
      <c r="H1430" s="13"/>
      <c r="I1430" s="13"/>
      <c r="J1430" s="13"/>
      <c r="K1430" s="32"/>
      <c r="L1430" s="13"/>
      <c r="M1430" s="13"/>
      <c r="N1430" s="13"/>
      <c r="P1430" s="277" t="str" cm="1">
        <f t="array" ref="P1430">IF(J1430="","",_xlfn.XLOOKUP(J1430&amp;N1430,'A.Departure Grouping'!AQ:AQ&amp;'A.Departure Grouping'!AP:AP,'A.Departure Grouping'!AR:AR,"",0))</f>
        <v/>
      </c>
      <c r="Q1430" t="s">
        <v>8635</v>
      </c>
      <c r="R1430" t="s">
        <v>8635</v>
      </c>
      <c r="S1430" s="13"/>
      <c r="T1430" s="13"/>
    </row>
    <row r="1431" spans="1:32" hidden="1">
      <c r="A1431" s="13"/>
      <c r="B1431" s="4"/>
      <c r="C1431" s="13"/>
      <c r="D1431" s="13"/>
      <c r="E1431" s="13"/>
      <c r="F1431" s="13"/>
      <c r="G1431" s="13"/>
      <c r="H1431" s="13"/>
      <c r="I1431" s="13"/>
      <c r="J1431" s="13"/>
      <c r="K1431" s="32"/>
      <c r="L1431" s="13"/>
      <c r="M1431" s="13"/>
      <c r="N1431" s="13"/>
      <c r="P1431" s="277" t="str" cm="1">
        <f t="array" ref="P1431">IF(J1431="","",_xlfn.XLOOKUP(J1431&amp;N1431,'A.Departure Grouping'!AQ:AQ&amp;'A.Departure Grouping'!AP:AP,'A.Departure Grouping'!AR:AR,"",0))</f>
        <v/>
      </c>
      <c r="Q1431" t="s">
        <v>8635</v>
      </c>
      <c r="R1431" t="s">
        <v>8635</v>
      </c>
      <c r="S1431" s="13"/>
      <c r="T1431" s="13"/>
    </row>
    <row r="1432" spans="1:32" hidden="1">
      <c r="A1432" s="13"/>
      <c r="C1432" s="13"/>
      <c r="D1432" s="13"/>
      <c r="E1432" s="13"/>
      <c r="F1432" s="13"/>
      <c r="G1432" s="13"/>
      <c r="H1432" s="13"/>
      <c r="I1432" s="13"/>
      <c r="J1432" s="13"/>
      <c r="K1432" s="32"/>
      <c r="L1432" s="13"/>
      <c r="M1432" s="13"/>
      <c r="N1432" s="13"/>
      <c r="O1432" s="31"/>
      <c r="P1432" s="20" t="str" cm="1">
        <f t="array" ref="P1432">IF(J1432="","",_xlfn.XLOOKUP(J1432&amp;N1432,'A.Departure Grouping'!AQ:AQ&amp;'A.Departure Grouping'!AP:AP,'A.Departure Grouping'!AR:AR,"",0))</f>
        <v/>
      </c>
      <c r="Q1432" s="13" t="s">
        <v>8635</v>
      </c>
      <c r="R1432" s="13" t="s">
        <v>8635</v>
      </c>
      <c r="S1432" s="13"/>
      <c r="T1432" s="13"/>
    </row>
    <row r="1433" spans="1:32" hidden="1">
      <c r="A1433" s="22" t="str">
        <f t="array" ref="A1433">INDEX(manifest_11Sep!$A$1:$V$3202,MATCH($B1433,manifest_11Sep!$B$1:$B$3202,0),MATCH(A.Dep9SepList!A$1,manifest_11Sep!$A$1:$V$1,0))</f>
        <v>A</v>
      </c>
      <c r="B1433" s="19" t="s">
        <v>3462</v>
      </c>
      <c r="C1433" s="22" t="str">
        <f t="array" ref="C1433">INDEX(manifest_11Sep!$A$1:$V$3202,MATCH($B1433,manifest_11Sep!$B$1:$B$3202,0),MATCH(A.Dep9SepList!C$1,manifest_11Sep!$A$1:$V$1,0))</f>
        <v>MCNZ3DJK7ZG</v>
      </c>
      <c r="D1433" s="22" t="str">
        <f t="array" ref="D1433">INDEX(manifest_11Sep!$A$1:$V$3202,MATCH($B1433,manifest_11Sep!$B$1:$B$3202,0),MATCH(A.Dep9SepList!D$1,manifest_11Sep!$A$1:$V$1,0))</f>
        <v>Female</v>
      </c>
      <c r="E1433" s="22" t="str">
        <f t="array" ref="E1433">INDEX(manifest_11Sep!$A$1:$V$3202,MATCH($B1433,manifest_11Sep!$B$1:$B$3202,0),MATCH(A.Dep9SepList!E$1,manifest_11Sep!$A$1:$V$1,0))</f>
        <v>Carmencita Palma</v>
      </c>
      <c r="F1433" s="22" t="str">
        <f t="array" ref="F1433">INDEX(manifest_11Sep!$A$1:$V$3202,MATCH($B1433,manifest_11Sep!$B$1:$B$3202,0),MATCH(A.Dep9SepList!F$1,manifest_11Sep!$A$1:$V$1,0))</f>
        <v>Atienza</v>
      </c>
      <c r="G1433" s="22">
        <f t="array" ref="G1433">INDEX(manifest_11Sep!$A$1:$V$3202,MATCH($B1433,manifest_11Sep!$B$1:$B$3202,0),MATCH(A.Dep9SepList!G$1,manifest_11Sep!$A$1:$V$1,0))</f>
        <v>79</v>
      </c>
      <c r="H1433" s="22" t="str">
        <f t="array" ref="H1433">INDEX(manifest_11Sep!$A$1:$V$3202,MATCH($B1433,manifest_11Sep!$B$1:$B$3202,0),MATCH(A.Dep9SepList!H$1,manifest_11Sep!$A$1:$V$1,0))</f>
        <v>Maricel Goyena</v>
      </c>
      <c r="I1433" s="22">
        <f t="array" ref="I1433">INDEX(manifest_11Sep!$A$1:$V$3202,MATCH($B1433,manifest_11Sep!$B$1:$B$3202,0),MATCH(A.Dep9SepList!I$1,manifest_11Sep!$A$1:$V$1,0))</f>
        <v>0</v>
      </c>
      <c r="J1433" s="22">
        <f t="array" ref="J1433">INDEX(manifest_11Sep!$A$1:$V$3202,MATCH($B1433,manifest_11Sep!$B$1:$B$3202,0),MATCH(A.Dep9SepList!J$1,manifest_11Sep!$A$1:$V$1,0))</f>
        <v>0</v>
      </c>
      <c r="K1433" s="133" t="str">
        <f t="array" ref="K1433">INDEX(manifest_11Sep!$A$1:$V$3202,MATCH($B1433,manifest_11Sep!$B$1:$B$3202,0),MATCH(A.Dep9SepList!K$1,manifest_11Sep!$A$1:$V$1,0))</f>
        <v>18-thg 9-25</v>
      </c>
      <c r="L1433" s="134">
        <f t="array" ref="L1433">INDEX(manifest_11Sep!$A$1:$V$3202,MATCH($B1433,manifest_11Sep!$B$1:$B$3202,0),MATCH(A.Dep9SepList!L$1,manifest_11Sep!$A$1:$V$1,0))</f>
        <v>0.87152777777777779</v>
      </c>
      <c r="M1433" s="22" t="str">
        <f t="array" ref="M1433">INDEX(manifest_11Sep!$A$1:$V$3202,MATCH($B1433,manifest_11Sep!$B$1:$B$3202,0),MATCH(A.Dep9SepList!M$1,manifest_11Sep!$A$1:$V$1,0))</f>
        <v>ICN-T1</v>
      </c>
      <c r="N1433" s="22" t="str">
        <f t="array" ref="N1433">INDEX(manifest_11Sep!$A$1:$V$3202,MATCH($B1433,manifest_11Sep!$B$1:$B$3202,0),MATCH(A.Dep9SepList!N$1,manifest_11Sep!$A$1:$V$1,0))</f>
        <v>THE PLAZA</v>
      </c>
      <c r="O1433" s="135"/>
      <c r="P1433" s="134" t="e" cm="1" vm="1">
        <f t="array" aca="1" ref="P1433" ca="1">IF(J1433="","",_xlfn.XLOOKUP(J1433&amp;N1433,'A.Departure Grouping'!AQ:AQ&amp;'A.Departure Grouping'!AP:AP,'A.Departure Grouping'!AR:AR,"",0))</f>
        <v>#NAME?</v>
      </c>
      <c r="Q1433" s="22">
        <v>70485532</v>
      </c>
      <c r="R1433" s="22" t="s">
        <v>61</v>
      </c>
      <c r="S1433" s="22">
        <f t="array" ref="S1433">INDEX(manifest_11Sep!$A$1:$V$3202,MATCH($B1433,manifest_11Sep!$B$1:$B$3202,0),MATCH(A.Dep9SepList!S$1,manifest_11Sep!$A$1:$V$1,0))</f>
        <v>0</v>
      </c>
      <c r="T1433" s="22"/>
      <c r="U1433" s="19"/>
      <c r="V1433" s="19"/>
      <c r="W1433" s="19"/>
    </row>
    <row r="1434" spans="1:32" hidden="1">
      <c r="A1434" s="22" t="str">
        <f t="array" ref="A1434">INDEX(manifest_11Sep!$A$1:$V$3202,MATCH($B1434,manifest_11Sep!$B$1:$B$3202,0),MATCH(A.Dep9SepList!A$1,manifest_11Sep!$A$1:$V$1,0))</f>
        <v>A</v>
      </c>
      <c r="B1434" s="22" t="s">
        <v>2565</v>
      </c>
      <c r="C1434" s="22" t="str">
        <f t="array" ref="C1434">INDEX(manifest_11Sep!$A$1:$V$3202,MATCH($B1434,manifest_11Sep!$B$1:$B$3202,0),MATCH(A.Dep9SepList!C$1,manifest_11Sep!$A$1:$V$1,0))</f>
        <v>WMNWLGNT7SF</v>
      </c>
      <c r="D1434" s="22" t="str">
        <f t="array" ref="D1434">INDEX(manifest_11Sep!$A$1:$V$3202,MATCH($B1434,manifest_11Sep!$B$1:$B$3202,0),MATCH(A.Dep9SepList!D$1,manifest_11Sep!$A$1:$V$1,0))</f>
        <v>Female</v>
      </c>
      <c r="E1434" s="22" t="str">
        <f t="array" ref="E1434">INDEX(manifest_11Sep!$A$1:$V$3202,MATCH($B1434,manifest_11Sep!$B$1:$B$3202,0),MATCH(A.Dep9SepList!E$1,manifest_11Sep!$A$1:$V$1,0))</f>
        <v>Lan Thuy</v>
      </c>
      <c r="F1434" s="22" t="str">
        <f t="array" ref="F1434">INDEX(manifest_11Sep!$A$1:$V$3202,MATCH($B1434,manifest_11Sep!$B$1:$B$3202,0),MATCH(A.Dep9SepList!F$1,manifest_11Sep!$A$1:$V$1,0))</f>
        <v>Nguyen</v>
      </c>
      <c r="G1434" s="22">
        <f t="array" ref="G1434">INDEX(manifest_11Sep!$A$1:$V$3202,MATCH($B1434,manifest_11Sep!$B$1:$B$3202,0),MATCH(A.Dep9SepList!G$1,manifest_11Sep!$A$1:$V$1,0))</f>
        <v>52</v>
      </c>
      <c r="H1434" s="22" t="str">
        <f t="array" ref="H1434">INDEX(manifest_11Sep!$A$1:$V$3202,MATCH($B1434,manifest_11Sep!$B$1:$B$3202,0),MATCH(A.Dep9SepList!H$1,manifest_11Sep!$A$1:$V$1,0))</f>
        <v>Joen De Las Penas</v>
      </c>
      <c r="I1434" s="22">
        <f t="array" ref="I1434">INDEX(manifest_11Sep!$A$1:$V$3202,MATCH($B1434,manifest_11Sep!$B$1:$B$3202,0),MATCH(A.Dep9SepList!I$1,manifest_11Sep!$A$1:$V$1,0))</f>
        <v>0</v>
      </c>
      <c r="J1434" s="22">
        <f t="array" ref="J1434">INDEX(manifest_11Sep!$A$1:$V$3202,MATCH($B1434,manifest_11Sep!$B$1:$B$3202,0),MATCH(A.Dep9SepList!J$1,manifest_11Sep!$A$1:$V$1,0))</f>
        <v>0</v>
      </c>
      <c r="K1434" s="133" t="str">
        <f t="array" ref="K1434">INDEX(manifest_11Sep!$A$1:$V$3202,MATCH($B1434,manifest_11Sep!$B$1:$B$3202,0),MATCH(A.Dep9SepList!K$1,manifest_11Sep!$A$1:$V$1,0))</f>
        <v>18-thg 9-25</v>
      </c>
      <c r="L1434" s="134">
        <f t="array" ref="L1434">INDEX(manifest_11Sep!$A$1:$V$3202,MATCH($B1434,manifest_11Sep!$B$1:$B$3202,0),MATCH(A.Dep9SepList!L$1,manifest_11Sep!$A$1:$V$1,0))</f>
        <v>0.72569444444444442</v>
      </c>
      <c r="M1434" s="22" t="str">
        <f t="array" ref="M1434">INDEX(manifest_11Sep!$A$1:$V$3202,MATCH($B1434,manifest_11Sep!$B$1:$B$3202,0),MATCH(A.Dep9SepList!M$1,manifest_11Sep!$A$1:$V$1,0))</f>
        <v>ICN-T1</v>
      </c>
      <c r="N1434" s="22" t="str">
        <f t="array" ref="N1434">INDEX(manifest_11Sep!$A$1:$V$3202,MATCH($B1434,manifest_11Sep!$B$1:$B$3202,0),MATCH(A.Dep9SepList!N$1,manifest_11Sep!$A$1:$V$1,0))</f>
        <v>FAIRMONT</v>
      </c>
      <c r="O1434" s="135"/>
      <c r="P1434" s="134" t="e" cm="1" vm="1">
        <f t="array" aca="1" ref="P1434" ca="1">IF(J1434="","",_xlfn.XLOOKUP(J1434&amp;N1434,'A.Departure Grouping'!AQ:AQ&amp;'A.Departure Grouping'!AP:AP,'A.Departure Grouping'!AR:AR,"",0))</f>
        <v>#NAME?</v>
      </c>
      <c r="Q1434" s="22">
        <v>462710824</v>
      </c>
      <c r="R1434" s="22" t="s">
        <v>43</v>
      </c>
      <c r="S1434" s="22">
        <f t="array" ref="S1434">INDEX(manifest_11Sep!$A$1:$V$3202,MATCH($B1434,manifest_11Sep!$B$1:$B$3202,0),MATCH(A.Dep9SepList!S$1,manifest_11Sep!$A$1:$V$1,0))</f>
        <v>0</v>
      </c>
      <c r="T1434" s="22"/>
      <c r="U1434" s="22"/>
      <c r="V1434" s="22"/>
      <c r="W1434" s="22"/>
      <c r="X1434" s="13"/>
      <c r="Y1434" s="13"/>
      <c r="Z1434" s="13"/>
      <c r="AA1434" s="13"/>
      <c r="AB1434" s="13"/>
      <c r="AC1434" s="13"/>
      <c r="AD1434" s="13"/>
      <c r="AE1434" s="13"/>
      <c r="AF1434" s="13"/>
    </row>
    <row r="1435" spans="1:32" hidden="1">
      <c r="A1435" s="13" t="str">
        <f t="array" ref="A1435">INDEX(manifest_11Sep!$A$1:$V$3202,MATCH($B1435,manifest_11Sep!$B$1:$B$3202,0),MATCH(A.Dep9SepList!A$1,manifest_11Sep!$A$1:$V$1,0))</f>
        <v>A</v>
      </c>
      <c r="B1435" s="13" t="s">
        <v>375</v>
      </c>
      <c r="C1435" s="13" t="str">
        <f t="array" ref="C1435">INDEX(manifest_11Sep!$A$1:$V$3202,MATCH($B1435,manifest_11Sep!$B$1:$B$3202,0),MATCH(A.Dep9SepList!C$1,manifest_11Sep!$A$1:$V$1,0))</f>
        <v>66N3HLXYMH8</v>
      </c>
      <c r="D1435" s="13" t="str">
        <f t="array" ref="D1435">INDEX(manifest_11Sep!$A$1:$V$3202,MATCH($B1435,manifest_11Sep!$B$1:$B$3202,0),MATCH(A.Dep9SepList!D$1,manifest_11Sep!$A$1:$V$1,0))</f>
        <v>Male</v>
      </c>
      <c r="E1435" s="13" t="str">
        <f t="array" ref="E1435">INDEX(manifest_11Sep!$A$1:$V$3202,MATCH($B1435,manifest_11Sep!$B$1:$B$3202,0),MATCH(A.Dep9SepList!E$1,manifest_11Sep!$A$1:$V$1,0))</f>
        <v>Michael</v>
      </c>
      <c r="F1435" s="13" t="str">
        <f t="array" ref="F1435">INDEX(manifest_11Sep!$A$1:$V$3202,MATCH($B1435,manifest_11Sep!$B$1:$B$3202,0),MATCH(A.Dep9SepList!F$1,manifest_11Sep!$A$1:$V$1,0))</f>
        <v>Vo</v>
      </c>
      <c r="G1435" s="13">
        <f t="array" ref="G1435">INDEX(manifest_11Sep!$A$1:$V$3202,MATCH($B1435,manifest_11Sep!$B$1:$B$3202,0),MATCH(A.Dep9SepList!G$1,manifest_11Sep!$A$1:$V$1,0))</f>
        <v>40</v>
      </c>
      <c r="H1435" s="13" t="str">
        <f t="array" ref="H1435">INDEX(manifest_11Sep!$A$1:$V$3202,MATCH($B1435,manifest_11Sep!$B$1:$B$3202,0),MATCH(A.Dep9SepList!H$1,manifest_11Sep!$A$1:$V$1,0))</f>
        <v>Alicia Nguyen 2</v>
      </c>
      <c r="I1435" s="13" t="str">
        <f t="array" ref="I1435">INDEX(manifest_11Sep!$A$1:$V$3202,MATCH($B1435,manifest_11Sep!$B$1:$B$3202,0),MATCH(A.Dep9SepList!I$1,manifest_11Sep!$A$1:$V$1,0))</f>
        <v>Air Premia</v>
      </c>
      <c r="J1435" s="13" t="str">
        <f t="array" ref="J1435">INDEX(manifest_11Sep!$A$1:$V$3202,MATCH($B1435,manifest_11Sep!$B$1:$B$3202,0),MATCH(A.Dep9SepList!J$1,manifest_11Sep!$A$1:$V$1,0))</f>
        <v>YP 131</v>
      </c>
      <c r="K1435" s="32" t="str">
        <f t="array" ref="K1435">INDEX(manifest_11Sep!$A$1:$V$3202,MATCH($B1435,manifest_11Sep!$B$1:$B$3202,0),MATCH(A.Dep9SepList!K$1,manifest_11Sep!$A$1:$V$1,0))</f>
        <v>21-thg 9-25</v>
      </c>
      <c r="L1435" s="20">
        <f t="array" ref="L1435">INDEX(manifest_11Sep!$A$1:$V$3202,MATCH($B1435,manifest_11Sep!$B$1:$B$3202,0),MATCH(A.Dep9SepList!L$1,manifest_11Sep!$A$1:$V$1,0))</f>
        <v>0.89583333333333337</v>
      </c>
      <c r="M1435" s="13" t="str">
        <f t="array" ref="M1435">INDEX(manifest_11Sep!$A$1:$V$3202,MATCH($B1435,manifest_11Sep!$B$1:$B$3202,0),MATCH(A.Dep9SepList!M$1,manifest_11Sep!$A$1:$V$1,0))</f>
        <v>ICN-T1</v>
      </c>
      <c r="N1435" s="13" t="str">
        <f t="array" ref="N1435">INDEX(manifest_11Sep!$A$1:$V$3202,MATCH($B1435,manifest_11Sep!$B$1:$B$3202,0),MATCH(A.Dep9SepList!N$1,manifest_11Sep!$A$1:$V$1,0))</f>
        <v>FAIRMONT</v>
      </c>
      <c r="O1435" s="31"/>
      <c r="P1435" s="20" t="e" cm="1" vm="1">
        <f t="array" aca="1" ref="P1435" ca="1">IF(J1435="","",_xlfn.XLOOKUP(J1435&amp;N1435,'A.Departure Grouping'!AQ:AQ&amp;'A.Departure Grouping'!AP:AP,'A.Departure Grouping'!AR:AR,"",0))</f>
        <v>#NAME?</v>
      </c>
      <c r="Q1435" s="13">
        <v>462710750</v>
      </c>
      <c r="R1435" s="13" t="s">
        <v>35</v>
      </c>
      <c r="S1435" s="13">
        <f t="array" ref="S1435">INDEX(manifest_11Sep!$A$1:$V$3202,MATCH($B1435,manifest_11Sep!$B$1:$B$3202,0),MATCH(A.Dep9SepList!S$1,manifest_11Sep!$A$1:$V$1,0))</f>
        <v>0</v>
      </c>
      <c r="T1435" s="17"/>
      <c r="V1435" s="3"/>
    </row>
    <row r="1436" spans="1:32" hidden="1">
      <c r="A1436" s="13" t="str">
        <f t="array" ref="A1436">INDEX(manifest_11Sep!$A$1:$V$3202,MATCH($B1436,manifest_11Sep!$B$1:$B$3202,0),MATCH(A.Dep9SepList!A$1,manifest_11Sep!$A$1:$V$1,0))</f>
        <v>A</v>
      </c>
      <c r="B1436" s="13" t="s">
        <v>379</v>
      </c>
      <c r="C1436" s="13" t="str">
        <f t="array" ref="C1436">INDEX(manifest_11Sep!$A$1:$V$3202,MATCH($B1436,manifest_11Sep!$B$1:$B$3202,0),MATCH(A.Dep9SepList!C$1,manifest_11Sep!$A$1:$V$1,0))</f>
        <v>66N3HLXYMH8</v>
      </c>
      <c r="D1436" s="13" t="str">
        <f t="array" ref="D1436">INDEX(manifest_11Sep!$A$1:$V$3202,MATCH($B1436,manifest_11Sep!$B$1:$B$3202,0),MATCH(A.Dep9SepList!D$1,manifest_11Sep!$A$1:$V$1,0))</f>
        <v>Female</v>
      </c>
      <c r="E1436" s="13" t="str">
        <f t="array" ref="E1436">INDEX(manifest_11Sep!$A$1:$V$3202,MATCH($B1436,manifest_11Sep!$B$1:$B$3202,0),MATCH(A.Dep9SepList!E$1,manifest_11Sep!$A$1:$V$1,0))</f>
        <v>Emma Yue</v>
      </c>
      <c r="F1436" s="13" t="str">
        <f t="array" ref="F1436">INDEX(manifest_11Sep!$A$1:$V$3202,MATCH($B1436,manifest_11Sep!$B$1:$B$3202,0),MATCH(A.Dep9SepList!F$1,manifest_11Sep!$A$1:$V$1,0))</f>
        <v>Vo</v>
      </c>
      <c r="G1436" s="13">
        <f t="array" ref="G1436">INDEX(manifest_11Sep!$A$1:$V$3202,MATCH($B1436,manifest_11Sep!$B$1:$B$3202,0),MATCH(A.Dep9SepList!G$1,manifest_11Sep!$A$1:$V$1,0))</f>
        <v>6</v>
      </c>
      <c r="H1436" s="13" t="str">
        <f t="array" ref="H1436">INDEX(manifest_11Sep!$A$1:$V$3202,MATCH($B1436,manifest_11Sep!$B$1:$B$3202,0),MATCH(A.Dep9SepList!H$1,manifest_11Sep!$A$1:$V$1,0))</f>
        <v>Alicia Nguyen 2</v>
      </c>
      <c r="I1436" s="13" t="str">
        <f t="array" ref="I1436">INDEX(manifest_11Sep!$A$1:$V$3202,MATCH($B1436,manifest_11Sep!$B$1:$B$3202,0),MATCH(A.Dep9SepList!I$1,manifest_11Sep!$A$1:$V$1,0))</f>
        <v>Air Premia</v>
      </c>
      <c r="J1436" s="13" t="str">
        <f t="array" ref="J1436">INDEX(manifest_11Sep!$A$1:$V$3202,MATCH($B1436,manifest_11Sep!$B$1:$B$3202,0),MATCH(A.Dep9SepList!J$1,manifest_11Sep!$A$1:$V$1,0))</f>
        <v>YP 131</v>
      </c>
      <c r="K1436" s="32" t="str">
        <f t="array" ref="K1436">INDEX(manifest_11Sep!$A$1:$V$3202,MATCH($B1436,manifest_11Sep!$B$1:$B$3202,0),MATCH(A.Dep9SepList!K$1,manifest_11Sep!$A$1:$V$1,0))</f>
        <v>21-thg 9-25</v>
      </c>
      <c r="L1436" s="20">
        <f t="array" ref="L1436">INDEX(manifest_11Sep!$A$1:$V$3202,MATCH($B1436,manifest_11Sep!$B$1:$B$3202,0),MATCH(A.Dep9SepList!L$1,manifest_11Sep!$A$1:$V$1,0))</f>
        <v>0.89583333333333337</v>
      </c>
      <c r="M1436" s="13" t="str">
        <f t="array" ref="M1436">INDEX(manifest_11Sep!$A$1:$V$3202,MATCH($B1436,manifest_11Sep!$B$1:$B$3202,0),MATCH(A.Dep9SepList!M$1,manifest_11Sep!$A$1:$V$1,0))</f>
        <v>ICN-T1</v>
      </c>
      <c r="N1436" s="13" t="str">
        <f t="array" ref="N1436">INDEX(manifest_11Sep!$A$1:$V$3202,MATCH($B1436,manifest_11Sep!$B$1:$B$3202,0),MATCH(A.Dep9SepList!N$1,manifest_11Sep!$A$1:$V$1,0))</f>
        <v>FAIRMONT</v>
      </c>
      <c r="O1436" s="31"/>
      <c r="P1436" s="20" t="e" cm="1" vm="1">
        <f t="array" aca="1" ref="P1436" ca="1">IF(J1436="","",_xlfn.XLOOKUP(J1436&amp;N1436,'A.Departure Grouping'!AQ:AQ&amp;'A.Departure Grouping'!AP:AP,'A.Departure Grouping'!AR:AR,"",0))</f>
        <v>#NAME?</v>
      </c>
      <c r="Q1436" s="13">
        <v>462710750</v>
      </c>
      <c r="R1436" s="13" t="s">
        <v>35</v>
      </c>
      <c r="S1436" s="13">
        <f t="array" ref="S1436">INDEX(manifest_11Sep!$A$1:$V$3202,MATCH($B1436,manifest_11Sep!$B$1:$B$3202,0),MATCH(A.Dep9SepList!S$1,manifest_11Sep!$A$1:$V$1,0))</f>
        <v>0</v>
      </c>
      <c r="T1436" s="17"/>
      <c r="V1436" s="3"/>
    </row>
    <row r="1437" spans="1:32" hidden="1">
      <c r="A1437" s="13" t="str">
        <f t="array" ref="A1437">INDEX(manifest_11Sep!$A$1:$V$3202,MATCH($B1437,manifest_11Sep!$B$1:$B$3202,0),MATCH(A.Dep9SepList!A$1,manifest_11Sep!$A$1:$V$1,0))</f>
        <v>A</v>
      </c>
      <c r="B1437" s="13" t="s">
        <v>381</v>
      </c>
      <c r="C1437" s="13" t="str">
        <f t="array" ref="C1437">INDEX(manifest_11Sep!$A$1:$V$3202,MATCH($B1437,manifest_11Sep!$B$1:$B$3202,0),MATCH(A.Dep9SepList!C$1,manifest_11Sep!$A$1:$V$1,0))</f>
        <v>66N3HLXYMH8</v>
      </c>
      <c r="D1437" s="13" t="str">
        <f t="array" ref="D1437">INDEX(manifest_11Sep!$A$1:$V$3202,MATCH($B1437,manifest_11Sep!$B$1:$B$3202,0),MATCH(A.Dep9SepList!D$1,manifest_11Sep!$A$1:$V$1,0))</f>
        <v>Female</v>
      </c>
      <c r="E1437" s="13" t="str">
        <f t="array" ref="E1437">INDEX(manifest_11Sep!$A$1:$V$3202,MATCH($B1437,manifest_11Sep!$B$1:$B$3202,0),MATCH(A.Dep9SepList!E$1,manifest_11Sep!$A$1:$V$1,0))</f>
        <v>Chenping</v>
      </c>
      <c r="F1437" s="13" t="str">
        <f t="array" ref="F1437">INDEX(manifest_11Sep!$A$1:$V$3202,MATCH($B1437,manifest_11Sep!$B$1:$B$3202,0),MATCH(A.Dep9SepList!F$1,manifest_11Sep!$A$1:$V$1,0))</f>
        <v>Wu</v>
      </c>
      <c r="G1437" s="13">
        <f t="array" ref="G1437">INDEX(manifest_11Sep!$A$1:$V$3202,MATCH($B1437,manifest_11Sep!$B$1:$B$3202,0),MATCH(A.Dep9SepList!G$1,manifest_11Sep!$A$1:$V$1,0))</f>
        <v>34</v>
      </c>
      <c r="H1437" s="13" t="str">
        <f t="array" ref="H1437">INDEX(manifest_11Sep!$A$1:$V$3202,MATCH($B1437,manifest_11Sep!$B$1:$B$3202,0),MATCH(A.Dep9SepList!H$1,manifest_11Sep!$A$1:$V$1,0))</f>
        <v>Alicia Nguyen 2</v>
      </c>
      <c r="I1437" s="13" t="str">
        <f t="array" ref="I1437">INDEX(manifest_11Sep!$A$1:$V$3202,MATCH($B1437,manifest_11Sep!$B$1:$B$3202,0),MATCH(A.Dep9SepList!I$1,manifest_11Sep!$A$1:$V$1,0))</f>
        <v>Air Premia</v>
      </c>
      <c r="J1437" s="13" t="str">
        <f t="array" ref="J1437">INDEX(manifest_11Sep!$A$1:$V$3202,MATCH($B1437,manifest_11Sep!$B$1:$B$3202,0),MATCH(A.Dep9SepList!J$1,manifest_11Sep!$A$1:$V$1,0))</f>
        <v>YP 131</v>
      </c>
      <c r="K1437" s="32" t="str">
        <f t="array" ref="K1437">INDEX(manifest_11Sep!$A$1:$V$3202,MATCH($B1437,manifest_11Sep!$B$1:$B$3202,0),MATCH(A.Dep9SepList!K$1,manifest_11Sep!$A$1:$V$1,0))</f>
        <v>21-thg 9-25</v>
      </c>
      <c r="L1437" s="20">
        <f t="array" ref="L1437">INDEX(manifest_11Sep!$A$1:$V$3202,MATCH($B1437,manifest_11Sep!$B$1:$B$3202,0),MATCH(A.Dep9SepList!L$1,manifest_11Sep!$A$1:$V$1,0))</f>
        <v>0.89583333333333337</v>
      </c>
      <c r="M1437" s="13" t="str">
        <f t="array" ref="M1437">INDEX(manifest_11Sep!$A$1:$V$3202,MATCH($B1437,manifest_11Sep!$B$1:$B$3202,0),MATCH(A.Dep9SepList!M$1,manifest_11Sep!$A$1:$V$1,0))</f>
        <v>ICN-T1</v>
      </c>
      <c r="N1437" s="13" t="str">
        <f t="array" ref="N1437">INDEX(manifest_11Sep!$A$1:$V$3202,MATCH($B1437,manifest_11Sep!$B$1:$B$3202,0),MATCH(A.Dep9SepList!N$1,manifest_11Sep!$A$1:$V$1,0))</f>
        <v>FAIRMONT</v>
      </c>
      <c r="O1437" s="31"/>
      <c r="P1437" s="20" t="e" cm="1" vm="1">
        <f t="array" aca="1" ref="P1437" ca="1">IF(J1437="","",_xlfn.XLOOKUP(J1437&amp;N1437,'A.Departure Grouping'!AQ:AQ&amp;'A.Departure Grouping'!AP:AP,'A.Departure Grouping'!AR:AR,"",0))</f>
        <v>#NAME?</v>
      </c>
      <c r="Q1437" s="13">
        <v>462710751</v>
      </c>
      <c r="R1437" s="13" t="s">
        <v>35</v>
      </c>
      <c r="S1437" s="13">
        <f t="array" ref="S1437">INDEX(manifest_11Sep!$A$1:$V$3202,MATCH($B1437,manifest_11Sep!$B$1:$B$3202,0),MATCH(A.Dep9SepList!S$1,manifest_11Sep!$A$1:$V$1,0))</f>
        <v>0</v>
      </c>
      <c r="T1437" s="17"/>
      <c r="V1437" s="3"/>
    </row>
    <row r="1438" spans="1:32" hidden="1">
      <c r="A1438" s="13" t="str">
        <f t="array" ref="A1438">INDEX(manifest_11Sep!$A$1:$V$3202,MATCH($B1438,manifest_11Sep!$B$1:$B$3202,0),MATCH(A.Dep9SepList!A$1,manifest_11Sep!$A$1:$V$1,0))</f>
        <v>A</v>
      </c>
      <c r="B1438" s="13" t="s">
        <v>384</v>
      </c>
      <c r="C1438" s="13" t="str">
        <f t="array" ref="C1438">INDEX(manifest_11Sep!$A$1:$V$3202,MATCH($B1438,manifest_11Sep!$B$1:$B$3202,0),MATCH(A.Dep9SepList!C$1,manifest_11Sep!$A$1:$V$1,0))</f>
        <v>66N3HLXYMH8</v>
      </c>
      <c r="D1438" s="13" t="str">
        <f t="array" ref="D1438">INDEX(manifest_11Sep!$A$1:$V$3202,MATCH($B1438,manifest_11Sep!$B$1:$B$3202,0),MATCH(A.Dep9SepList!D$1,manifest_11Sep!$A$1:$V$1,0))</f>
        <v>Male</v>
      </c>
      <c r="E1438" s="13" t="str">
        <f t="array" ref="E1438">INDEX(manifest_11Sep!$A$1:$V$3202,MATCH($B1438,manifest_11Sep!$B$1:$B$3202,0),MATCH(A.Dep9SepList!E$1,manifest_11Sep!$A$1:$V$1,0))</f>
        <v>Aiden Hao</v>
      </c>
      <c r="F1438" s="13" t="str">
        <f t="array" ref="F1438">INDEX(manifest_11Sep!$A$1:$V$3202,MATCH($B1438,manifest_11Sep!$B$1:$B$3202,0),MATCH(A.Dep9SepList!F$1,manifest_11Sep!$A$1:$V$1,0))</f>
        <v>Vo</v>
      </c>
      <c r="G1438" s="13">
        <f t="array" ref="G1438">INDEX(manifest_11Sep!$A$1:$V$3202,MATCH($B1438,manifest_11Sep!$B$1:$B$3202,0),MATCH(A.Dep9SepList!G$1,manifest_11Sep!$A$1:$V$1,0))</f>
        <v>7</v>
      </c>
      <c r="H1438" s="13" t="str">
        <f t="array" ref="H1438">INDEX(manifest_11Sep!$A$1:$V$3202,MATCH($B1438,manifest_11Sep!$B$1:$B$3202,0),MATCH(A.Dep9SepList!H$1,manifest_11Sep!$A$1:$V$1,0))</f>
        <v>Alicia Nguyen 2</v>
      </c>
      <c r="I1438" s="13" t="str">
        <f t="array" ref="I1438">INDEX(manifest_11Sep!$A$1:$V$3202,MATCH($B1438,manifest_11Sep!$B$1:$B$3202,0),MATCH(A.Dep9SepList!I$1,manifest_11Sep!$A$1:$V$1,0))</f>
        <v>Air Premia</v>
      </c>
      <c r="J1438" s="13" t="str">
        <f t="array" ref="J1438">INDEX(manifest_11Sep!$A$1:$V$3202,MATCH($B1438,manifest_11Sep!$B$1:$B$3202,0),MATCH(A.Dep9SepList!J$1,manifest_11Sep!$A$1:$V$1,0))</f>
        <v>YP 131</v>
      </c>
      <c r="K1438" s="32" t="str">
        <f t="array" ref="K1438">INDEX(manifest_11Sep!$A$1:$V$3202,MATCH($B1438,manifest_11Sep!$B$1:$B$3202,0),MATCH(A.Dep9SepList!K$1,manifest_11Sep!$A$1:$V$1,0))</f>
        <v>21-thg 9-25</v>
      </c>
      <c r="L1438" s="20">
        <f t="array" ref="L1438">INDEX(manifest_11Sep!$A$1:$V$3202,MATCH($B1438,manifest_11Sep!$B$1:$B$3202,0),MATCH(A.Dep9SepList!L$1,manifest_11Sep!$A$1:$V$1,0))</f>
        <v>0.89583333333333337</v>
      </c>
      <c r="M1438" s="13" t="str">
        <f t="array" ref="M1438">INDEX(manifest_11Sep!$A$1:$V$3202,MATCH($B1438,manifest_11Sep!$B$1:$B$3202,0),MATCH(A.Dep9SepList!M$1,manifest_11Sep!$A$1:$V$1,0))</f>
        <v>ICN-T1</v>
      </c>
      <c r="N1438" s="13" t="str">
        <f t="array" ref="N1438">INDEX(manifest_11Sep!$A$1:$V$3202,MATCH($B1438,manifest_11Sep!$B$1:$B$3202,0),MATCH(A.Dep9SepList!N$1,manifest_11Sep!$A$1:$V$1,0))</f>
        <v>FAIRMONT</v>
      </c>
      <c r="O1438" s="31"/>
      <c r="P1438" s="20" t="e" cm="1" vm="1">
        <f t="array" aca="1" ref="P1438" ca="1">IF(J1438="","",_xlfn.XLOOKUP(J1438&amp;N1438,'A.Departure Grouping'!AQ:AQ&amp;'A.Departure Grouping'!AP:AP,'A.Departure Grouping'!AR:AR,"",0))</f>
        <v>#NAME?</v>
      </c>
      <c r="Q1438" s="13">
        <v>462710751</v>
      </c>
      <c r="R1438" s="13" t="s">
        <v>35</v>
      </c>
      <c r="S1438" s="13">
        <f t="array" ref="S1438">INDEX(manifest_11Sep!$A$1:$V$3202,MATCH($B1438,manifest_11Sep!$B$1:$B$3202,0),MATCH(A.Dep9SepList!S$1,manifest_11Sep!$A$1:$V$1,0))</f>
        <v>0</v>
      </c>
      <c r="T1438" s="17"/>
      <c r="V1438" s="3"/>
    </row>
    <row r="1439" spans="1:32" hidden="1">
      <c r="P1439" s="277" t="str" cm="1">
        <f t="array" ref="P1439">IF(J1439="","",_xlfn.XLOOKUP(J1439&amp;N1439,'A.Departure Grouping'!AQ:AQ&amp;'A.Departure Grouping'!AP:AP,'A.Departure Grouping'!AR:AR,"",0))</f>
        <v/>
      </c>
      <c r="Q1439" t="s">
        <v>8635</v>
      </c>
      <c r="R1439" t="s">
        <v>8635</v>
      </c>
    </row>
    <row r="1440" spans="1:32" hidden="1">
      <c r="P1440" s="277" t="str" cm="1">
        <f t="array" ref="P1440">IF(J1440="","",_xlfn.XLOOKUP(J1440&amp;N1440,'A.Departure Grouping'!AQ:AQ&amp;'A.Departure Grouping'!AP:AP,'A.Departure Grouping'!AR:AR,"",0))</f>
        <v/>
      </c>
      <c r="Q1440" t="s">
        <v>8635</v>
      </c>
      <c r="R1440" t="s">
        <v>8635</v>
      </c>
    </row>
    <row r="1441" spans="1:20" hidden="1">
      <c r="A1441" s="13" t="str">
        <f t="array" ref="A1441">INDEX(manifest_11Sep!$A$1:$V$3202,MATCH($B1441,manifest_11Sep!$B$1:$B$3202,0),MATCH(A.Dep9SepList!A$1,manifest_11Sep!$A$1:$V$1,0))</f>
        <v>A</v>
      </c>
      <c r="B1441" s="3" t="s">
        <v>3136</v>
      </c>
      <c r="C1441" s="13" t="str">
        <f t="array" ref="C1441">INDEX(manifest_11Sep!$A$1:$V$3202,MATCH($B1441,manifest_11Sep!$B$1:$B$3202,0),MATCH(A.Dep9SepList!C$1,manifest_11Sep!$A$1:$V$1,0))</f>
        <v>CFNY3TNCHQS</v>
      </c>
      <c r="D1441" s="13" t="str">
        <f t="array" ref="D1441">INDEX(manifest_11Sep!$A$1:$V$3202,MATCH($B1441,manifest_11Sep!$B$1:$B$3202,0),MATCH(A.Dep9SepList!D$1,manifest_11Sep!$A$1:$V$1,0))</f>
        <v>Female</v>
      </c>
      <c r="E1441" s="13" t="str">
        <f t="array" ref="E1441">INDEX(manifest_11Sep!$A$1:$V$3202,MATCH($B1441,manifest_11Sep!$B$1:$B$3202,0),MATCH(A.Dep9SepList!E$1,manifest_11Sep!$A$1:$V$1,0))</f>
        <v>Fei Fei</v>
      </c>
      <c r="F1441" s="13" t="str">
        <f t="array" ref="F1441">INDEX(manifest_11Sep!$A$1:$V$3202,MATCH($B1441,manifest_11Sep!$B$1:$B$3202,0),MATCH(A.Dep9SepList!F$1,manifest_11Sep!$A$1:$V$1,0))</f>
        <v>Cheng</v>
      </c>
      <c r="G1441" s="13">
        <f t="array" ref="G1441">INDEX(manifest_11Sep!$A$1:$V$3202,MATCH($B1441,manifest_11Sep!$B$1:$B$3202,0),MATCH(A.Dep9SepList!G$1,manifest_11Sep!$A$1:$V$1,0))</f>
        <v>38</v>
      </c>
      <c r="H1441" s="13" t="str">
        <f t="array" ref="H1441">INDEX(manifest_11Sep!$A$1:$V$3202,MATCH($B1441,manifest_11Sep!$B$1:$B$3202,0),MATCH(A.Dep9SepList!H$1,manifest_11Sep!$A$1:$V$1,0))</f>
        <v>Kevin Chen</v>
      </c>
      <c r="I1441" s="13" t="str">
        <f t="array" ref="I1441">INDEX(manifest_11Sep!$A$1:$V$3202,MATCH($B1441,manifest_11Sep!$B$1:$B$3202,0),MATCH(A.Dep9SepList!I$1,manifest_11Sep!$A$1:$V$1,0))</f>
        <v>Delta</v>
      </c>
      <c r="J1441" s="13" t="str">
        <f t="array" ref="J1441">INDEX(manifest_11Sep!$A$1:$V$3202,MATCH($B1441,manifest_11Sep!$B$1:$B$3202,0),MATCH(A.Dep9SepList!J$1,manifest_11Sep!$A$1:$V$1,0))</f>
        <v>DL 170</v>
      </c>
      <c r="K1441" s="32" t="str">
        <f t="array" ref="K1441">INDEX(manifest_11Sep!$A$1:$V$3202,MATCH($B1441,manifest_11Sep!$B$1:$B$3202,0),MATCH(A.Dep9SepList!K$1,manifest_11Sep!$A$1:$V$1,0))</f>
        <v>17-thg 9-25</v>
      </c>
      <c r="L1441" s="20">
        <f t="array" ref="L1441">INDEX(manifest_11Sep!$A$1:$V$3202,MATCH($B1441,manifest_11Sep!$B$1:$B$3202,0),MATCH(A.Dep9SepList!L$1,manifest_11Sep!$A$1:$V$1,0))</f>
        <v>0.77777777777777779</v>
      </c>
      <c r="M1441" s="13" t="str">
        <f t="array" ref="M1441">INDEX(manifest_11Sep!$A$1:$V$3202,MATCH($B1441,manifest_11Sep!$B$1:$B$3202,0),MATCH(A.Dep9SepList!M$1,manifest_11Sep!$A$1:$V$1,0))</f>
        <v>ICN-T2</v>
      </c>
      <c r="N1441" s="13" t="str">
        <f t="array" ref="N1441">INDEX(manifest_11Sep!$A$1:$V$3202,MATCH($B1441,manifest_11Sep!$B$1:$B$3202,0),MATCH(A.Dep9SepList!N$1,manifest_11Sep!$A$1:$V$1,0))</f>
        <v>THE PLAZA</v>
      </c>
      <c r="O1441" s="31"/>
      <c r="P1441" s="20" t="e" cm="1" vm="1">
        <f t="array" aca="1" ref="P1441" ca="1">IF(J1441="","",_xlfn.XLOOKUP(J1441&amp;N1441,'A.Departure Grouping'!AQ:AQ&amp;'A.Departure Grouping'!AP:AP,'A.Departure Grouping'!AR:AR,"",0))</f>
        <v>#NAME?</v>
      </c>
      <c r="Q1441" s="13">
        <v>70160969</v>
      </c>
      <c r="R1441" s="13" t="s">
        <v>43</v>
      </c>
      <c r="S1441" s="13">
        <f t="array" ref="S1441">INDEX(manifest_11Sep!$A$1:$V$3202,MATCH($B1441,manifest_11Sep!$B$1:$B$3202,0),MATCH(A.Dep9SepList!S$1,manifest_11Sep!$A$1:$V$1,0))</f>
        <v>0</v>
      </c>
      <c r="T1441" s="17"/>
    </row>
    <row r="1442" spans="1:20" hidden="1">
      <c r="A1442" s="13" t="str">
        <f t="array" ref="A1442">INDEX(manifest_11Sep!$A$1:$V$3202,MATCH($B1442,manifest_11Sep!$B$1:$B$3202,0),MATCH(A.Dep9SepList!A$1,manifest_11Sep!$A$1:$V$1,0))</f>
        <v>A</v>
      </c>
      <c r="B1442" s="3" t="s">
        <v>3139</v>
      </c>
      <c r="C1442" s="13" t="str">
        <f t="array" ref="C1442">INDEX(manifest_11Sep!$A$1:$V$3202,MATCH($B1442,manifest_11Sep!$B$1:$B$3202,0),MATCH(A.Dep9SepList!C$1,manifest_11Sep!$A$1:$V$1,0))</f>
        <v>CFNY3TNCHQS</v>
      </c>
      <c r="D1442" s="13" t="str">
        <f t="array" ref="D1442">INDEX(manifest_11Sep!$A$1:$V$3202,MATCH($B1442,manifest_11Sep!$B$1:$B$3202,0),MATCH(A.Dep9SepList!D$1,manifest_11Sep!$A$1:$V$1,0))</f>
        <v>Male</v>
      </c>
      <c r="E1442" s="13" t="str">
        <f t="array" ref="E1442">INDEX(manifest_11Sep!$A$1:$V$3202,MATCH($B1442,manifest_11Sep!$B$1:$B$3202,0),MATCH(A.Dep9SepList!E$1,manifest_11Sep!$A$1:$V$1,0))</f>
        <v>Lin</v>
      </c>
      <c r="F1442" s="13" t="str">
        <f t="array" ref="F1442">INDEX(manifest_11Sep!$A$1:$V$3202,MATCH($B1442,manifest_11Sep!$B$1:$B$3202,0),MATCH(A.Dep9SepList!F$1,manifest_11Sep!$A$1:$V$1,0))</f>
        <v>Xu</v>
      </c>
      <c r="G1442" s="13">
        <f t="array" ref="G1442">INDEX(manifest_11Sep!$A$1:$V$3202,MATCH($B1442,manifest_11Sep!$B$1:$B$3202,0),MATCH(A.Dep9SepList!G$1,manifest_11Sep!$A$1:$V$1,0))</f>
        <v>43</v>
      </c>
      <c r="H1442" s="13" t="str">
        <f t="array" ref="H1442">INDEX(manifest_11Sep!$A$1:$V$3202,MATCH($B1442,manifest_11Sep!$B$1:$B$3202,0),MATCH(A.Dep9SepList!H$1,manifest_11Sep!$A$1:$V$1,0))</f>
        <v>Kevin Chen</v>
      </c>
      <c r="I1442" s="13" t="str">
        <f t="array" ref="I1442">INDEX(manifest_11Sep!$A$1:$V$3202,MATCH($B1442,manifest_11Sep!$B$1:$B$3202,0),MATCH(A.Dep9SepList!I$1,manifest_11Sep!$A$1:$V$1,0))</f>
        <v>Delta</v>
      </c>
      <c r="J1442" s="13" t="str">
        <f t="array" ref="J1442">INDEX(manifest_11Sep!$A$1:$V$3202,MATCH($B1442,manifest_11Sep!$B$1:$B$3202,0),MATCH(A.Dep9SepList!J$1,manifest_11Sep!$A$1:$V$1,0))</f>
        <v>DL 170</v>
      </c>
      <c r="K1442" s="32" t="str">
        <f t="array" ref="K1442">INDEX(manifest_11Sep!$A$1:$V$3202,MATCH($B1442,manifest_11Sep!$B$1:$B$3202,0),MATCH(A.Dep9SepList!K$1,manifest_11Sep!$A$1:$V$1,0))</f>
        <v>17-thg 9-25</v>
      </c>
      <c r="L1442" s="20">
        <f t="array" ref="L1442">INDEX(manifest_11Sep!$A$1:$V$3202,MATCH($B1442,manifest_11Sep!$B$1:$B$3202,0),MATCH(A.Dep9SepList!L$1,manifest_11Sep!$A$1:$V$1,0))</f>
        <v>0.77777777777777779</v>
      </c>
      <c r="M1442" s="13" t="str">
        <f t="array" ref="M1442">INDEX(manifest_11Sep!$A$1:$V$3202,MATCH($B1442,manifest_11Sep!$B$1:$B$3202,0),MATCH(A.Dep9SepList!M$1,manifest_11Sep!$A$1:$V$1,0))</f>
        <v>ICN-T2</v>
      </c>
      <c r="N1442" s="13" t="str">
        <f t="array" ref="N1442">INDEX(manifest_11Sep!$A$1:$V$3202,MATCH($B1442,manifest_11Sep!$B$1:$B$3202,0),MATCH(A.Dep9SepList!N$1,manifest_11Sep!$A$1:$V$1,0))</f>
        <v>THE PLAZA</v>
      </c>
      <c r="O1442" s="31"/>
      <c r="P1442" s="20" t="e" cm="1" vm="1">
        <f t="array" aca="1" ref="P1442" ca="1">IF(J1442="","",_xlfn.XLOOKUP(J1442&amp;N1442,'A.Departure Grouping'!AQ:AQ&amp;'A.Departure Grouping'!AP:AP,'A.Departure Grouping'!AR:AR,"",0))</f>
        <v>#NAME?</v>
      </c>
      <c r="Q1442" s="13">
        <v>70160969</v>
      </c>
      <c r="R1442" s="13" t="s">
        <v>43</v>
      </c>
      <c r="S1442" s="13">
        <f t="array" ref="S1442">INDEX(manifest_11Sep!$A$1:$V$3202,MATCH($B1442,manifest_11Sep!$B$1:$B$3202,0),MATCH(A.Dep9SepList!S$1,manifest_11Sep!$A$1:$V$1,0))</f>
        <v>0</v>
      </c>
      <c r="T1442" s="17"/>
    </row>
    <row r="1443" spans="1:20" hidden="1">
      <c r="A1443" s="13" t="str">
        <f t="array" ref="A1443">INDEX(manifest_11Sep!$A$1:$V$3202,MATCH($B1443,manifest_11Sep!$B$1:$B$3202,0),MATCH(A.Dep9SepList!A$1,manifest_11Sep!$A$1:$V$1,0))</f>
        <v>A</v>
      </c>
      <c r="B1443" s="3" t="s">
        <v>3035</v>
      </c>
      <c r="C1443" s="13" t="str">
        <f t="array" ref="C1443">INDEX(manifest_11Sep!$A$1:$V$3202,MATCH($B1443,manifest_11Sep!$B$1:$B$3202,0),MATCH(A.Dep9SepList!C$1,manifest_11Sep!$A$1:$V$1,0))</f>
        <v>S4NWS245SDP</v>
      </c>
      <c r="D1443" s="13" t="str">
        <f t="array" ref="D1443">INDEX(manifest_11Sep!$A$1:$V$3202,MATCH($B1443,manifest_11Sep!$B$1:$B$3202,0),MATCH(A.Dep9SepList!D$1,manifest_11Sep!$A$1:$V$1,0))</f>
        <v>Female</v>
      </c>
      <c r="E1443" s="13" t="str">
        <f t="array" ref="E1443">INDEX(manifest_11Sep!$A$1:$V$3202,MATCH($B1443,manifest_11Sep!$B$1:$B$3202,0),MATCH(A.Dep9SepList!E$1,manifest_11Sep!$A$1:$V$1,0))</f>
        <v>Dareyn Kyle Tapeceria</v>
      </c>
      <c r="F1443" s="13" t="str">
        <f t="array" ref="F1443">INDEX(manifest_11Sep!$A$1:$V$3202,MATCH($B1443,manifest_11Sep!$B$1:$B$3202,0),MATCH(A.Dep9SepList!F$1,manifest_11Sep!$A$1:$V$1,0))</f>
        <v>Maceda</v>
      </c>
      <c r="G1443" s="13">
        <f t="array" ref="G1443">INDEX(manifest_11Sep!$A$1:$V$3202,MATCH($B1443,manifest_11Sep!$B$1:$B$3202,0),MATCH(A.Dep9SepList!G$1,manifest_11Sep!$A$1:$V$1,0))</f>
        <v>25</v>
      </c>
      <c r="H1443" s="13" t="str">
        <f t="array" ref="H1443">INDEX(manifest_11Sep!$A$1:$V$3202,MATCH($B1443,manifest_11Sep!$B$1:$B$3202,0),MATCH(A.Dep9SepList!H$1,manifest_11Sep!$A$1:$V$1,0))</f>
        <v>Karen Chin</v>
      </c>
      <c r="I1443" s="13" t="str">
        <f t="array" ref="I1443">INDEX(manifest_11Sep!$A$1:$V$3202,MATCH($B1443,manifest_11Sep!$B$1:$B$3202,0),MATCH(A.Dep9SepList!I$1,manifest_11Sep!$A$1:$V$1,0))</f>
        <v>Jeju Air</v>
      </c>
      <c r="J1443" s="13" t="str">
        <f t="array" ref="J1443">INDEX(manifest_11Sep!$A$1:$V$3202,MATCH($B1443,manifest_11Sep!$B$1:$B$3202,0),MATCH(A.Dep9SepList!J$1,manifest_11Sep!$A$1:$V$1,0))</f>
        <v>7C 2103</v>
      </c>
      <c r="K1443" s="32" t="str">
        <f t="array" ref="K1443">INDEX(manifest_11Sep!$A$1:$V$3202,MATCH($B1443,manifest_11Sep!$B$1:$B$3202,0),MATCH(A.Dep9SepList!K$1,manifest_11Sep!$A$1:$V$1,0))</f>
        <v>17-thg 9-25</v>
      </c>
      <c r="L1443" s="20">
        <f t="array" ref="L1443">INDEX(manifest_11Sep!$A$1:$V$3202,MATCH($B1443,manifest_11Sep!$B$1:$B$3202,0),MATCH(A.Dep9SepList!L$1,manifest_11Sep!$A$1:$V$1,0))</f>
        <v>0.79513888888888884</v>
      </c>
      <c r="M1443" s="13" t="str">
        <f t="array" ref="M1443">INDEX(manifest_11Sep!$A$1:$V$3202,MATCH($B1443,manifest_11Sep!$B$1:$B$3202,0),MATCH(A.Dep9SepList!M$1,manifest_11Sep!$A$1:$V$1,0))</f>
        <v>ICN-T1</v>
      </c>
      <c r="N1443" s="13" t="str">
        <f t="array" ref="N1443">INDEX(manifest_11Sep!$A$1:$V$3202,MATCH($B1443,manifest_11Sep!$B$1:$B$3202,0),MATCH(A.Dep9SepList!N$1,manifest_11Sep!$A$1:$V$1,0))</f>
        <v>FAIRMONT</v>
      </c>
      <c r="O1443" s="31"/>
      <c r="P1443" s="20" t="e" cm="1" vm="1">
        <f t="array" aca="1" ref="P1443" ca="1">IF(J1443="","",_xlfn.XLOOKUP(J1443&amp;N1443,'A.Departure Grouping'!AQ:AQ&amp;'A.Departure Grouping'!AP:AP,'A.Departure Grouping'!AR:AR,"",0))</f>
        <v>#NAME?</v>
      </c>
      <c r="Q1443" s="13">
        <v>461611223</v>
      </c>
      <c r="R1443" s="13" t="s">
        <v>43</v>
      </c>
      <c r="S1443" s="13">
        <f t="array" ref="S1443">INDEX(manifest_11Sep!$A$1:$V$3202,MATCH($B1443,manifest_11Sep!$B$1:$B$3202,0),MATCH(A.Dep9SepList!S$1,manifest_11Sep!$A$1:$V$1,0))</f>
        <v>0</v>
      </c>
      <c r="T1443" s="13"/>
    </row>
    <row r="1444" spans="1:20" hidden="1">
      <c r="A1444" s="13" t="str">
        <f t="array" ref="A1444">INDEX(manifest_11Sep!$A$1:$V$3202,MATCH($B1444,manifest_11Sep!$B$1:$B$3202,0),MATCH(A.Dep9SepList!A$1,manifest_11Sep!$A$1:$V$1,0))</f>
        <v>A</v>
      </c>
      <c r="B1444" s="3" t="s">
        <v>3038</v>
      </c>
      <c r="C1444" s="13" t="str">
        <f t="array" ref="C1444">INDEX(manifest_11Sep!$A$1:$V$3202,MATCH($B1444,manifest_11Sep!$B$1:$B$3202,0),MATCH(A.Dep9SepList!C$1,manifest_11Sep!$A$1:$V$1,0))</f>
        <v>S4NWS245SDP</v>
      </c>
      <c r="D1444" s="13" t="str">
        <f t="array" ref="D1444">INDEX(manifest_11Sep!$A$1:$V$3202,MATCH($B1444,manifest_11Sep!$B$1:$B$3202,0),MATCH(A.Dep9SepList!D$1,manifest_11Sep!$A$1:$V$1,0))</f>
        <v>Female</v>
      </c>
      <c r="E1444" s="13" t="str">
        <f t="array" ref="E1444">INDEX(manifest_11Sep!$A$1:$V$3202,MATCH($B1444,manifest_11Sep!$B$1:$B$3202,0),MATCH(A.Dep9SepList!E$1,manifest_11Sep!$A$1:$V$1,0))</f>
        <v>Teresita Venuya</v>
      </c>
      <c r="F1444" s="13" t="str">
        <f t="array" ref="F1444">INDEX(manifest_11Sep!$A$1:$V$3202,MATCH($B1444,manifest_11Sep!$B$1:$B$3202,0),MATCH(A.Dep9SepList!F$1,manifest_11Sep!$A$1:$V$1,0))</f>
        <v>Tapeceria</v>
      </c>
      <c r="G1444" s="13">
        <f t="array" ref="G1444">INDEX(manifest_11Sep!$A$1:$V$3202,MATCH($B1444,manifest_11Sep!$B$1:$B$3202,0),MATCH(A.Dep9SepList!G$1,manifest_11Sep!$A$1:$V$1,0))</f>
        <v>64</v>
      </c>
      <c r="H1444" s="13" t="str">
        <f t="array" ref="H1444">INDEX(manifest_11Sep!$A$1:$V$3202,MATCH($B1444,manifest_11Sep!$B$1:$B$3202,0),MATCH(A.Dep9SepList!H$1,manifest_11Sep!$A$1:$V$1,0))</f>
        <v>Karen Chin</v>
      </c>
      <c r="I1444" s="13" t="str">
        <f t="array" ref="I1444">INDEX(manifest_11Sep!$A$1:$V$3202,MATCH($B1444,manifest_11Sep!$B$1:$B$3202,0),MATCH(A.Dep9SepList!I$1,manifest_11Sep!$A$1:$V$1,0))</f>
        <v>Jeju Air</v>
      </c>
      <c r="J1444" s="13" t="str">
        <f t="array" ref="J1444">INDEX(manifest_11Sep!$A$1:$V$3202,MATCH($B1444,manifest_11Sep!$B$1:$B$3202,0),MATCH(A.Dep9SepList!J$1,manifest_11Sep!$A$1:$V$1,0))</f>
        <v>7C 2103</v>
      </c>
      <c r="K1444" s="32" t="str">
        <f t="array" ref="K1444">INDEX(manifest_11Sep!$A$1:$V$3202,MATCH($B1444,manifest_11Sep!$B$1:$B$3202,0),MATCH(A.Dep9SepList!K$1,manifest_11Sep!$A$1:$V$1,0))</f>
        <v>17-thg 9-25</v>
      </c>
      <c r="L1444" s="20">
        <f t="array" ref="L1444">INDEX(manifest_11Sep!$A$1:$V$3202,MATCH($B1444,manifest_11Sep!$B$1:$B$3202,0),MATCH(A.Dep9SepList!L$1,manifest_11Sep!$A$1:$V$1,0))</f>
        <v>0.79513888888888884</v>
      </c>
      <c r="M1444" s="13" t="str">
        <f t="array" ref="M1444">INDEX(manifest_11Sep!$A$1:$V$3202,MATCH($B1444,manifest_11Sep!$B$1:$B$3202,0),MATCH(A.Dep9SepList!M$1,manifest_11Sep!$A$1:$V$1,0))</f>
        <v>ICN-T1</v>
      </c>
      <c r="N1444" s="13" t="str">
        <f t="array" ref="N1444">INDEX(manifest_11Sep!$A$1:$V$3202,MATCH($B1444,manifest_11Sep!$B$1:$B$3202,0),MATCH(A.Dep9SepList!N$1,manifest_11Sep!$A$1:$V$1,0))</f>
        <v>FAIRMONT</v>
      </c>
      <c r="O1444" s="31"/>
      <c r="P1444" s="20" t="e" cm="1" vm="1">
        <f t="array" aca="1" ref="P1444" ca="1">IF(J1444="","",_xlfn.XLOOKUP(J1444&amp;N1444,'A.Departure Grouping'!AQ:AQ&amp;'A.Departure Grouping'!AP:AP,'A.Departure Grouping'!AR:AR,"",0))</f>
        <v>#NAME?</v>
      </c>
      <c r="Q1444" s="13">
        <v>461611223</v>
      </c>
      <c r="R1444" s="13" t="s">
        <v>43</v>
      </c>
      <c r="S1444" s="13">
        <f t="array" ref="S1444">INDEX(manifest_11Sep!$A$1:$V$3202,MATCH($B1444,manifest_11Sep!$B$1:$B$3202,0),MATCH(A.Dep9SepList!S$1,manifest_11Sep!$A$1:$V$1,0))</f>
        <v>0</v>
      </c>
      <c r="T1444" s="13"/>
    </row>
    <row r="1445" spans="1:20" hidden="1">
      <c r="A1445" s="13" t="str">
        <f t="array" ref="A1445">INDEX(manifest_11Sep!$A$1:$V$3202,MATCH($B1445,manifest_11Sep!$B$1:$B$3202,0),MATCH(A.Dep9SepList!A$1,manifest_11Sep!$A$1:$V$1,0))</f>
        <v>A</v>
      </c>
      <c r="B1445" s="3" t="s">
        <v>910</v>
      </c>
      <c r="C1445" s="13" t="str">
        <f t="array" ref="C1445">INDEX(manifest_11Sep!$A$1:$V$3202,MATCH($B1445,manifest_11Sep!$B$1:$B$3202,0),MATCH(A.Dep9SepList!C$1,manifest_11Sep!$A$1:$V$1,0))</f>
        <v>PZN4CTKYGTC</v>
      </c>
      <c r="D1445" s="13" t="str">
        <f t="array" ref="D1445">INDEX(manifest_11Sep!$A$1:$V$3202,MATCH($B1445,manifest_11Sep!$B$1:$B$3202,0),MATCH(A.Dep9SepList!D$1,manifest_11Sep!$A$1:$V$1,0))</f>
        <v>Male</v>
      </c>
      <c r="E1445" s="13" t="str">
        <f t="array" ref="E1445">INDEX(manifest_11Sep!$A$1:$V$3202,MATCH($B1445,manifest_11Sep!$B$1:$B$3202,0),MATCH(A.Dep9SepList!E$1,manifest_11Sep!$A$1:$V$1,0))</f>
        <v>Nicholas Bao Thach</v>
      </c>
      <c r="F1445" s="13" t="str">
        <f t="array" ref="F1445">INDEX(manifest_11Sep!$A$1:$V$3202,MATCH($B1445,manifest_11Sep!$B$1:$B$3202,0),MATCH(A.Dep9SepList!F$1,manifest_11Sep!$A$1:$V$1,0))</f>
        <v>Nguyen</v>
      </c>
      <c r="G1445" s="13">
        <f t="array" ref="G1445">INDEX(manifest_11Sep!$A$1:$V$3202,MATCH($B1445,manifest_11Sep!$B$1:$B$3202,0),MATCH(A.Dep9SepList!G$1,manifest_11Sep!$A$1:$V$1,0))</f>
        <v>46</v>
      </c>
      <c r="H1445" s="13" t="str">
        <f t="array" ref="H1445">INDEX(manifest_11Sep!$A$1:$V$3202,MATCH($B1445,manifest_11Sep!$B$1:$B$3202,0),MATCH(A.Dep9SepList!H$1,manifest_11Sep!$A$1:$V$1,0))</f>
        <v>Alicia Nguyen 3</v>
      </c>
      <c r="I1445" s="13" t="str">
        <f t="array" ref="I1445">INDEX(manifest_11Sep!$A$1:$V$3202,MATCH($B1445,manifest_11Sep!$B$1:$B$3202,0),MATCH(A.Dep9SepList!I$1,manifest_11Sep!$A$1:$V$1,0))</f>
        <v>Asiana Airlines</v>
      </c>
      <c r="J1445" s="13" t="str">
        <f t="array" ref="J1445">INDEX(manifest_11Sep!$A$1:$V$3202,MATCH($B1445,manifest_11Sep!$B$1:$B$3202,0),MATCH(A.Dep9SepList!J$1,manifest_11Sep!$A$1:$V$1,0))</f>
        <v>OZ 212</v>
      </c>
      <c r="K1445" s="32" t="str">
        <f t="array" ref="K1445">INDEX(manifest_11Sep!$A$1:$V$3202,MATCH($B1445,manifest_11Sep!$B$1:$B$3202,0),MATCH(A.Dep9SepList!K$1,manifest_11Sep!$A$1:$V$1,0))</f>
        <v>17-thg 9-25</v>
      </c>
      <c r="L1445" s="20">
        <f t="array" ref="L1445">INDEX(manifest_11Sep!$A$1:$V$3202,MATCH($B1445,manifest_11Sep!$B$1:$B$3202,0),MATCH(A.Dep9SepList!L$1,manifest_11Sep!$A$1:$V$1,0))</f>
        <v>0.87152777777777779</v>
      </c>
      <c r="M1445" s="13" t="str">
        <f t="array" ref="M1445">INDEX(manifest_11Sep!$A$1:$V$3202,MATCH($B1445,manifest_11Sep!$B$1:$B$3202,0),MATCH(A.Dep9SepList!M$1,manifest_11Sep!$A$1:$V$1,0))</f>
        <v>ICN-T1</v>
      </c>
      <c r="N1445" s="13" t="str">
        <f t="array" ref="N1445">INDEX(manifest_11Sep!$A$1:$V$3202,MATCH($B1445,manifest_11Sep!$B$1:$B$3202,0),MATCH(A.Dep9SepList!N$1,manifest_11Sep!$A$1:$V$1,0))</f>
        <v>JW MARRIOTT</v>
      </c>
      <c r="O1445" s="31"/>
      <c r="P1445" s="20" t="e" cm="1" vm="1">
        <f t="array" aca="1" ref="P1445" ca="1">IF(J1445="","",_xlfn.XLOOKUP(J1445&amp;N1445,'A.Departure Grouping'!AQ:AQ&amp;'A.Departure Grouping'!AP:AP,'A.Departure Grouping'!AR:AR,"",0))</f>
        <v>#NAME?</v>
      </c>
      <c r="Q1445" s="13">
        <v>75986248</v>
      </c>
      <c r="R1445" s="13" t="s">
        <v>43</v>
      </c>
      <c r="S1445" s="13" t="str">
        <f t="array" ref="S1445">INDEX(manifest_11Sep!$A$1:$V$3202,MATCH($B1445,manifest_11Sep!$B$1:$B$3202,0),MATCH(A.Dep9SepList!S$1,manifest_11Sep!$A$1:$V$1,0))</f>
        <v>Airport transfer: Extra service 1 cuốc tiễn sb, free by Jady on Sept 17 for Nicholas Nguyen</v>
      </c>
      <c r="T1445" s="17"/>
    </row>
    <row r="1446" spans="1:20" hidden="1">
      <c r="A1446" s="13" t="str">
        <f t="array" ref="A1446">INDEX(manifest_11Sep!$A$1:$V$3202,MATCH($B1446,manifest_11Sep!$B$1:$B$3202,0),MATCH(A.Dep9SepList!A$1,manifest_11Sep!$A$1:$V$1,0))</f>
        <v>A</v>
      </c>
      <c r="B1446" s="3" t="s">
        <v>3011</v>
      </c>
      <c r="C1446" s="13" t="str">
        <f t="array" ref="C1446">INDEX(manifest_11Sep!$A$1:$V$3202,MATCH($B1446,manifest_11Sep!$B$1:$B$3202,0),MATCH(A.Dep9SepList!C$1,manifest_11Sep!$A$1:$V$1,0))</f>
        <v>MKNJJ6VNVJ3</v>
      </c>
      <c r="D1446" s="13" t="str">
        <f t="array" ref="D1446">INDEX(manifest_11Sep!$A$1:$V$3202,MATCH($B1446,manifest_11Sep!$B$1:$B$3202,0),MATCH(A.Dep9SepList!D$1,manifest_11Sep!$A$1:$V$1,0))</f>
        <v>Female</v>
      </c>
      <c r="E1446" s="13" t="str">
        <f t="array" ref="E1446">INDEX(manifest_11Sep!$A$1:$V$3202,MATCH($B1446,manifest_11Sep!$B$1:$B$3202,0),MATCH(A.Dep9SepList!E$1,manifest_11Sep!$A$1:$V$1,0))</f>
        <v>Abigail</v>
      </c>
      <c r="F1446" s="13" t="str">
        <f t="array" ref="F1446">INDEX(manifest_11Sep!$A$1:$V$3202,MATCH($B1446,manifest_11Sep!$B$1:$B$3202,0),MATCH(A.Dep9SepList!F$1,manifest_11Sep!$A$1:$V$1,0))</f>
        <v>Pugong</v>
      </c>
      <c r="G1446" s="13">
        <f t="array" ref="G1446">INDEX(manifest_11Sep!$A$1:$V$3202,MATCH($B1446,manifest_11Sep!$B$1:$B$3202,0),MATCH(A.Dep9SepList!G$1,manifest_11Sep!$A$1:$V$1,0))</f>
        <v>43</v>
      </c>
      <c r="H1446" s="13" t="str">
        <f t="array" ref="H1446">INDEX(manifest_11Sep!$A$1:$V$3202,MATCH($B1446,manifest_11Sep!$B$1:$B$3202,0),MATCH(A.Dep9SepList!H$1,manifest_11Sep!$A$1:$V$1,0))</f>
        <v>Karen Chin</v>
      </c>
      <c r="I1446" s="13" t="str">
        <f t="array" ref="I1446">INDEX(manifest_11Sep!$A$1:$V$3202,MATCH($B1446,manifest_11Sep!$B$1:$B$3202,0),MATCH(A.Dep9SepList!I$1,manifest_11Sep!$A$1:$V$1,0))</f>
        <v>Jeju Air</v>
      </c>
      <c r="J1446" s="13" t="str">
        <f t="array" ref="J1446">INDEX(manifest_11Sep!$A$1:$V$3202,MATCH($B1446,manifest_11Sep!$B$1:$B$3202,0),MATCH(A.Dep9SepList!J$1,manifest_11Sep!$A$1:$V$1,0))</f>
        <v>7C 1101</v>
      </c>
      <c r="K1446" s="32" t="str">
        <f t="array" ref="K1446">INDEX(manifest_11Sep!$A$1:$V$3202,MATCH($B1446,manifest_11Sep!$B$1:$B$3202,0),MATCH(A.Dep9SepList!K$1,manifest_11Sep!$A$1:$V$1,0))</f>
        <v>19-thg 9-25</v>
      </c>
      <c r="L1446" s="20">
        <f t="array" ref="L1446">INDEX(manifest_11Sep!$A$1:$V$3202,MATCH($B1446,manifest_11Sep!$B$1:$B$3202,0),MATCH(A.Dep9SepList!L$1,manifest_11Sep!$A$1:$V$1,0))</f>
        <v>0.35416666666666669</v>
      </c>
      <c r="M1446" s="13" t="str">
        <f t="array" ref="M1446">INDEX(manifest_11Sep!$A$1:$V$3202,MATCH($B1446,manifest_11Sep!$B$1:$B$3202,0),MATCH(A.Dep9SepList!M$1,manifest_11Sep!$A$1:$V$1,0))</f>
        <v>ICN-T1</v>
      </c>
      <c r="N1446" s="13" t="str">
        <f t="array" ref="N1446">INDEX(manifest_11Sep!$A$1:$V$3202,MATCH($B1446,manifest_11Sep!$B$1:$B$3202,0),MATCH(A.Dep9SepList!N$1,manifest_11Sep!$A$1:$V$1,0))</f>
        <v>FAIRMONT</v>
      </c>
      <c r="O1446" s="31"/>
      <c r="P1446" s="20" t="e" cm="1" vm="1">
        <f t="array" aca="1" ref="P1446" ca="1">IF(J1446="","",_xlfn.XLOOKUP(J1446&amp;N1446,'A.Departure Grouping'!AQ:AQ&amp;'A.Departure Grouping'!AP:AP,'A.Departure Grouping'!AR:AR,"",0))</f>
        <v>#NAME?</v>
      </c>
      <c r="Q1446" s="13">
        <v>462710847</v>
      </c>
      <c r="R1446" s="13" t="s">
        <v>43</v>
      </c>
      <c r="S1446" s="13">
        <f t="array" ref="S1446">INDEX(manifest_11Sep!$A$1:$V$3202,MATCH($B1446,manifest_11Sep!$B$1:$B$3202,0),MATCH(A.Dep9SepList!S$1,manifest_11Sep!$A$1:$V$1,0))</f>
        <v>0</v>
      </c>
      <c r="T1446" s="17"/>
    </row>
    <row r="1447" spans="1:20" hidden="1">
      <c r="A1447" s="13" t="str">
        <f t="array" ref="A1447">INDEX(manifest_11Sep!$A$1:$V$3202,MATCH($B1447,manifest_11Sep!$B$1:$B$3202,0),MATCH(A.Dep9SepList!A$1,manifest_11Sep!$A$1:$V$1,0))</f>
        <v>A</v>
      </c>
      <c r="B1447" s="3" t="s">
        <v>3248</v>
      </c>
      <c r="C1447" s="13" t="str">
        <f t="array" ref="C1447">INDEX(manifest_11Sep!$A$1:$V$3202,MATCH($B1447,manifest_11Sep!$B$1:$B$3202,0),MATCH(A.Dep9SepList!C$1,manifest_11Sep!$A$1:$V$1,0))</f>
        <v>3PNR6WMD336</v>
      </c>
      <c r="D1447" s="13" t="str">
        <f t="array" ref="D1447">INDEX(manifest_11Sep!$A$1:$V$3202,MATCH($B1447,manifest_11Sep!$B$1:$B$3202,0),MATCH(A.Dep9SepList!D$1,manifest_11Sep!$A$1:$V$1,0))</f>
        <v>Male</v>
      </c>
      <c r="E1447" s="13" t="str">
        <f t="array" ref="E1447">INDEX(manifest_11Sep!$A$1:$V$3202,MATCH($B1447,manifest_11Sep!$B$1:$B$3202,0),MATCH(A.Dep9SepList!E$1,manifest_11Sep!$A$1:$V$1,0))</f>
        <v>Marlon Munoz</v>
      </c>
      <c r="F1447" s="13" t="str">
        <f t="array" ref="F1447">INDEX(manifest_11Sep!$A$1:$V$3202,MATCH($B1447,manifest_11Sep!$B$1:$B$3202,0),MATCH(A.Dep9SepList!F$1,manifest_11Sep!$A$1:$V$1,0))</f>
        <v>Castillo</v>
      </c>
      <c r="G1447" s="13">
        <f t="array" ref="G1447">INDEX(manifest_11Sep!$A$1:$V$3202,MATCH($B1447,manifest_11Sep!$B$1:$B$3202,0),MATCH(A.Dep9SepList!G$1,manifest_11Sep!$A$1:$V$1,0))</f>
        <v>44</v>
      </c>
      <c r="H1447" s="13" t="str">
        <f t="array" ref="H1447">INDEX(manifest_11Sep!$A$1:$V$3202,MATCH($B1447,manifest_11Sep!$B$1:$B$3202,0),MATCH(A.Dep9SepList!H$1,manifest_11Sep!$A$1:$V$1,0))</f>
        <v>Liz Zetazate</v>
      </c>
      <c r="I1447" s="13" t="str">
        <f t="array" ref="I1447">INDEX(manifest_11Sep!$A$1:$V$3202,MATCH($B1447,manifest_11Sep!$B$1:$B$3202,0),MATCH(A.Dep9SepList!I$1,manifest_11Sep!$A$1:$V$1,0))</f>
        <v>Jeju Air</v>
      </c>
      <c r="J1447" s="13" t="str">
        <f t="array" ref="J1447">INDEX(manifest_11Sep!$A$1:$V$3202,MATCH($B1447,manifest_11Sep!$B$1:$B$3202,0),MATCH(A.Dep9SepList!J$1,manifest_11Sep!$A$1:$V$1,0))</f>
        <v>7C 1101</v>
      </c>
      <c r="K1447" s="32" t="str">
        <f t="array" ref="K1447">INDEX(manifest_11Sep!$A$1:$V$3202,MATCH($B1447,manifest_11Sep!$B$1:$B$3202,0),MATCH(A.Dep9SepList!K$1,manifest_11Sep!$A$1:$V$1,0))</f>
        <v>19-thg 9-25</v>
      </c>
      <c r="L1447" s="20">
        <f t="array" ref="L1447">INDEX(manifest_11Sep!$A$1:$V$3202,MATCH($B1447,manifest_11Sep!$B$1:$B$3202,0),MATCH(A.Dep9SepList!L$1,manifest_11Sep!$A$1:$V$1,0))</f>
        <v>0.35416666666666669</v>
      </c>
      <c r="M1447" s="13" t="str">
        <f t="array" ref="M1447">INDEX(manifest_11Sep!$A$1:$V$3202,MATCH($B1447,manifest_11Sep!$B$1:$B$3202,0),MATCH(A.Dep9SepList!M$1,manifest_11Sep!$A$1:$V$1,0))</f>
        <v>ICN-T1</v>
      </c>
      <c r="N1447" s="13" t="str">
        <f t="array" ref="N1447">INDEX(manifest_11Sep!$A$1:$V$3202,MATCH($B1447,manifest_11Sep!$B$1:$B$3202,0),MATCH(A.Dep9SepList!N$1,manifest_11Sep!$A$1:$V$1,0))</f>
        <v>FAIRMONT</v>
      </c>
      <c r="O1447" s="31"/>
      <c r="P1447" s="20" t="e" cm="1" vm="1">
        <f t="array" aca="1" ref="P1447" ca="1">IF(J1447="","",_xlfn.XLOOKUP(J1447&amp;N1447,'A.Departure Grouping'!AQ:AQ&amp;'A.Departure Grouping'!AP:AP,'A.Departure Grouping'!AR:AR,"",0))</f>
        <v>#NAME?</v>
      </c>
      <c r="Q1447" s="13">
        <v>462710857</v>
      </c>
      <c r="R1447" s="13" t="s">
        <v>43</v>
      </c>
      <c r="S1447" s="13">
        <f t="array" ref="S1447">INDEX(manifest_11Sep!$A$1:$V$3202,MATCH($B1447,manifest_11Sep!$B$1:$B$3202,0),MATCH(A.Dep9SepList!S$1,manifest_11Sep!$A$1:$V$1,0))</f>
        <v>0</v>
      </c>
      <c r="T1447" s="17"/>
    </row>
    <row r="1448" spans="1:20" hidden="1">
      <c r="A1448" s="13" t="str">
        <f t="array" ref="A1448">INDEX(manifest_11Sep!$A$1:$V$3202,MATCH($B1448,manifest_11Sep!$B$1:$B$3202,0),MATCH(A.Dep9SepList!A$1,manifest_11Sep!$A$1:$V$1,0))</f>
        <v>A</v>
      </c>
      <c r="B1448" s="3" t="s">
        <v>3250</v>
      </c>
      <c r="C1448" s="13" t="str">
        <f t="array" ref="C1448">INDEX(manifest_11Sep!$A$1:$V$3202,MATCH($B1448,manifest_11Sep!$B$1:$B$3202,0),MATCH(A.Dep9SepList!C$1,manifest_11Sep!$A$1:$V$1,0))</f>
        <v>3PNR6WMD336</v>
      </c>
      <c r="D1448" s="13" t="str">
        <f t="array" ref="D1448">INDEX(manifest_11Sep!$A$1:$V$3202,MATCH($B1448,manifest_11Sep!$B$1:$B$3202,0),MATCH(A.Dep9SepList!D$1,manifest_11Sep!$A$1:$V$1,0))</f>
        <v>Female</v>
      </c>
      <c r="E1448" s="13" t="str">
        <f t="array" ref="E1448">INDEX(manifest_11Sep!$A$1:$V$3202,MATCH($B1448,manifest_11Sep!$B$1:$B$3202,0),MATCH(A.Dep9SepList!E$1,manifest_11Sep!$A$1:$V$1,0))</f>
        <v>Alleli Payawal</v>
      </c>
      <c r="F1448" s="13" t="str">
        <f t="array" ref="F1448">INDEX(manifest_11Sep!$A$1:$V$3202,MATCH($B1448,manifest_11Sep!$B$1:$B$3202,0),MATCH(A.Dep9SepList!F$1,manifest_11Sep!$A$1:$V$1,0))</f>
        <v>Quiambao</v>
      </c>
      <c r="G1448" s="13">
        <f t="array" ref="G1448">INDEX(manifest_11Sep!$A$1:$V$3202,MATCH($B1448,manifest_11Sep!$B$1:$B$3202,0),MATCH(A.Dep9SepList!G$1,manifest_11Sep!$A$1:$V$1,0))</f>
        <v>47</v>
      </c>
      <c r="H1448" s="13" t="str">
        <f t="array" ref="H1448">INDEX(manifest_11Sep!$A$1:$V$3202,MATCH($B1448,manifest_11Sep!$B$1:$B$3202,0),MATCH(A.Dep9SepList!H$1,manifest_11Sep!$A$1:$V$1,0))</f>
        <v>Liz Zetazate</v>
      </c>
      <c r="I1448" s="13" t="str">
        <f t="array" ref="I1448">INDEX(manifest_11Sep!$A$1:$V$3202,MATCH($B1448,manifest_11Sep!$B$1:$B$3202,0),MATCH(A.Dep9SepList!I$1,manifest_11Sep!$A$1:$V$1,0))</f>
        <v>Jeju Air</v>
      </c>
      <c r="J1448" s="13" t="str">
        <f t="array" ref="J1448">INDEX(manifest_11Sep!$A$1:$V$3202,MATCH($B1448,manifest_11Sep!$B$1:$B$3202,0),MATCH(A.Dep9SepList!J$1,manifest_11Sep!$A$1:$V$1,0))</f>
        <v>7C 1101</v>
      </c>
      <c r="K1448" s="32" t="str">
        <f t="array" ref="K1448">INDEX(manifest_11Sep!$A$1:$V$3202,MATCH($B1448,manifest_11Sep!$B$1:$B$3202,0),MATCH(A.Dep9SepList!K$1,manifest_11Sep!$A$1:$V$1,0))</f>
        <v>19-thg 9-25</v>
      </c>
      <c r="L1448" s="20">
        <f t="array" ref="L1448">INDEX(manifest_11Sep!$A$1:$V$3202,MATCH($B1448,manifest_11Sep!$B$1:$B$3202,0),MATCH(A.Dep9SepList!L$1,manifest_11Sep!$A$1:$V$1,0))</f>
        <v>0.35416666666666669</v>
      </c>
      <c r="M1448" s="13" t="str">
        <f t="array" ref="M1448">INDEX(manifest_11Sep!$A$1:$V$3202,MATCH($B1448,manifest_11Sep!$B$1:$B$3202,0),MATCH(A.Dep9SepList!M$1,manifest_11Sep!$A$1:$V$1,0))</f>
        <v>ICN-T1</v>
      </c>
      <c r="N1448" s="13" t="str">
        <f t="array" ref="N1448">INDEX(manifest_11Sep!$A$1:$V$3202,MATCH($B1448,manifest_11Sep!$B$1:$B$3202,0),MATCH(A.Dep9SepList!N$1,manifest_11Sep!$A$1:$V$1,0))</f>
        <v>FAIRMONT</v>
      </c>
      <c r="O1448" s="31"/>
      <c r="P1448" s="20" t="e" cm="1" vm="1">
        <f t="array" aca="1" ref="P1448" ca="1">IF(J1448="","",_xlfn.XLOOKUP(J1448&amp;N1448,'A.Departure Grouping'!AQ:AQ&amp;'A.Departure Grouping'!AP:AP,'A.Departure Grouping'!AR:AR,"",0))</f>
        <v>#NAME?</v>
      </c>
      <c r="Q1448" s="13">
        <v>462710857</v>
      </c>
      <c r="R1448" s="13" t="s">
        <v>43</v>
      </c>
      <c r="S1448" s="13">
        <f t="array" ref="S1448">INDEX(manifest_11Sep!$A$1:$V$3202,MATCH($B1448,manifest_11Sep!$B$1:$B$3202,0),MATCH(A.Dep9SepList!S$1,manifest_11Sep!$A$1:$V$1,0))</f>
        <v>0</v>
      </c>
      <c r="T1448" s="17"/>
    </row>
    <row r="1449" spans="1:20" hidden="1">
      <c r="A1449" s="13" t="str">
        <f t="array" ref="A1449">INDEX(manifest_11Sep!$A$1:$V$3202,MATCH($B1449,manifest_11Sep!$B$1:$B$3202,0),MATCH(A.Dep9SepList!A$1,manifest_11Sep!$A$1:$V$1,0))</f>
        <v>A</v>
      </c>
      <c r="B1449" s="3" t="s">
        <v>3253</v>
      </c>
      <c r="C1449" s="13" t="str">
        <f t="array" ref="C1449">INDEX(manifest_11Sep!$A$1:$V$3202,MATCH($B1449,manifest_11Sep!$B$1:$B$3202,0),MATCH(A.Dep9SepList!C$1,manifest_11Sep!$A$1:$V$1,0))</f>
        <v>3PNR6WMD336</v>
      </c>
      <c r="D1449" s="13" t="str">
        <f t="array" ref="D1449">INDEX(manifest_11Sep!$A$1:$V$3202,MATCH($B1449,manifest_11Sep!$B$1:$B$3202,0),MATCH(A.Dep9SepList!D$1,manifest_11Sep!$A$1:$V$1,0))</f>
        <v>Female</v>
      </c>
      <c r="E1449" s="13" t="str">
        <f t="array" ref="E1449">INDEX(manifest_11Sep!$A$1:$V$3202,MATCH($B1449,manifest_11Sep!$B$1:$B$3202,0),MATCH(A.Dep9SepList!E$1,manifest_11Sep!$A$1:$V$1,0))</f>
        <v>Amarah Cassandra Payawal</v>
      </c>
      <c r="F1449" s="13" t="str">
        <f t="array" ref="F1449">INDEX(manifest_11Sep!$A$1:$V$3202,MATCH($B1449,manifest_11Sep!$B$1:$B$3202,0),MATCH(A.Dep9SepList!F$1,manifest_11Sep!$A$1:$V$1,0))</f>
        <v>Castillo</v>
      </c>
      <c r="G1449" s="13">
        <f t="array" ref="G1449">INDEX(manifest_11Sep!$A$1:$V$3202,MATCH($B1449,manifest_11Sep!$B$1:$B$3202,0),MATCH(A.Dep9SepList!G$1,manifest_11Sep!$A$1:$V$1,0))</f>
        <v>9</v>
      </c>
      <c r="H1449" s="13" t="str">
        <f t="array" ref="H1449">INDEX(manifest_11Sep!$A$1:$V$3202,MATCH($B1449,manifest_11Sep!$B$1:$B$3202,0),MATCH(A.Dep9SepList!H$1,manifest_11Sep!$A$1:$V$1,0))</f>
        <v>Liz Zetazate</v>
      </c>
      <c r="I1449" s="13" t="str">
        <f t="array" ref="I1449">INDEX(manifest_11Sep!$A$1:$V$3202,MATCH($B1449,manifest_11Sep!$B$1:$B$3202,0),MATCH(A.Dep9SepList!I$1,manifest_11Sep!$A$1:$V$1,0))</f>
        <v>Jeju Air</v>
      </c>
      <c r="J1449" s="13" t="str">
        <f t="array" ref="J1449">INDEX(manifest_11Sep!$A$1:$V$3202,MATCH($B1449,manifest_11Sep!$B$1:$B$3202,0),MATCH(A.Dep9SepList!J$1,manifest_11Sep!$A$1:$V$1,0))</f>
        <v>7C 1101</v>
      </c>
      <c r="K1449" s="32" t="str">
        <f t="array" ref="K1449">INDEX(manifest_11Sep!$A$1:$V$3202,MATCH($B1449,manifest_11Sep!$B$1:$B$3202,0),MATCH(A.Dep9SepList!K$1,manifest_11Sep!$A$1:$V$1,0))</f>
        <v>19-thg 9-25</v>
      </c>
      <c r="L1449" s="20">
        <f t="array" ref="L1449">INDEX(manifest_11Sep!$A$1:$V$3202,MATCH($B1449,manifest_11Sep!$B$1:$B$3202,0),MATCH(A.Dep9SepList!L$1,manifest_11Sep!$A$1:$V$1,0))</f>
        <v>0.35416666666666669</v>
      </c>
      <c r="M1449" s="13" t="str">
        <f t="array" ref="M1449">INDEX(manifest_11Sep!$A$1:$V$3202,MATCH($B1449,manifest_11Sep!$B$1:$B$3202,0),MATCH(A.Dep9SepList!M$1,manifest_11Sep!$A$1:$V$1,0))</f>
        <v>ICN-T1</v>
      </c>
      <c r="N1449" s="13" t="str">
        <f t="array" ref="N1449">INDEX(manifest_11Sep!$A$1:$V$3202,MATCH($B1449,manifest_11Sep!$B$1:$B$3202,0),MATCH(A.Dep9SepList!N$1,manifest_11Sep!$A$1:$V$1,0))</f>
        <v>FAIRMONT</v>
      </c>
      <c r="O1449" s="31"/>
      <c r="P1449" s="20" t="e" cm="1" vm="1">
        <f t="array" aca="1" ref="P1449" ca="1">IF(J1449="","",_xlfn.XLOOKUP(J1449&amp;N1449,'A.Departure Grouping'!AQ:AQ&amp;'A.Departure Grouping'!AP:AP,'A.Departure Grouping'!AR:AR,"",0))</f>
        <v>#NAME?</v>
      </c>
      <c r="Q1449" s="13">
        <v>462710857</v>
      </c>
      <c r="R1449" s="13" t="s">
        <v>43</v>
      </c>
      <c r="S1449" s="13">
        <f t="array" ref="S1449">INDEX(manifest_11Sep!$A$1:$V$3202,MATCH($B1449,manifest_11Sep!$B$1:$B$3202,0),MATCH(A.Dep9SepList!S$1,manifest_11Sep!$A$1:$V$1,0))</f>
        <v>0</v>
      </c>
      <c r="T1449" s="17"/>
    </row>
    <row r="1450" spans="1:20" hidden="1">
      <c r="A1450" s="13" t="str">
        <f t="array" ref="A1450">INDEX(manifest_11Sep!$A$1:$V$3202,MATCH($B1450,manifest_11Sep!$B$1:$B$3202,0),MATCH(A.Dep9SepList!A$1,manifest_11Sep!$A$1:$V$1,0))</f>
        <v>A</v>
      </c>
      <c r="B1450" s="3" t="s">
        <v>3014</v>
      </c>
      <c r="C1450" s="13" t="str">
        <f t="array" ref="C1450">INDEX(manifest_11Sep!$A$1:$V$3202,MATCH($B1450,manifest_11Sep!$B$1:$B$3202,0),MATCH(A.Dep9SepList!C$1,manifest_11Sep!$A$1:$V$1,0))</f>
        <v>86NJ52WZX25</v>
      </c>
      <c r="D1450" s="13" t="str">
        <f t="array" ref="D1450">INDEX(manifest_11Sep!$A$1:$V$3202,MATCH($B1450,manifest_11Sep!$B$1:$B$3202,0),MATCH(A.Dep9SepList!D$1,manifest_11Sep!$A$1:$V$1,0))</f>
        <v>Female</v>
      </c>
      <c r="E1450" s="13" t="str">
        <f t="array" ref="E1450">INDEX(manifest_11Sep!$A$1:$V$3202,MATCH($B1450,manifest_11Sep!$B$1:$B$3202,0),MATCH(A.Dep9SepList!E$1,manifest_11Sep!$A$1:$V$1,0))</f>
        <v>Jean Ramirez</v>
      </c>
      <c r="F1450" s="13" t="str">
        <f t="array" ref="F1450">INDEX(manifest_11Sep!$A$1:$V$3202,MATCH($B1450,manifest_11Sep!$B$1:$B$3202,0),MATCH(A.Dep9SepList!F$1,manifest_11Sep!$A$1:$V$1,0))</f>
        <v>Dela Cruz</v>
      </c>
      <c r="G1450" s="13">
        <f t="array" ref="G1450">INDEX(manifest_11Sep!$A$1:$V$3202,MATCH($B1450,manifest_11Sep!$B$1:$B$3202,0),MATCH(A.Dep9SepList!G$1,manifest_11Sep!$A$1:$V$1,0))</f>
        <v>63</v>
      </c>
      <c r="H1450" s="13" t="str">
        <f t="array" ref="H1450">INDEX(manifest_11Sep!$A$1:$V$3202,MATCH($B1450,manifest_11Sep!$B$1:$B$3202,0),MATCH(A.Dep9SepList!H$1,manifest_11Sep!$A$1:$V$1,0))</f>
        <v>Karen Chin</v>
      </c>
      <c r="I1450" s="13" t="str">
        <f t="array" ref="I1450">INDEX(manifest_11Sep!$A$1:$V$3202,MATCH($B1450,manifest_11Sep!$B$1:$B$3202,0),MATCH(A.Dep9SepList!I$1,manifest_11Sep!$A$1:$V$1,0))</f>
        <v>Asiana Airlines</v>
      </c>
      <c r="J1450" s="13" t="str">
        <f t="array" ref="J1450">INDEX(manifest_11Sep!$A$1:$V$3202,MATCH($B1450,manifest_11Sep!$B$1:$B$3202,0),MATCH(A.Dep9SepList!J$1,manifest_11Sep!$A$1:$V$1,0))</f>
        <v>OZ 102</v>
      </c>
      <c r="K1450" s="32" t="str">
        <f t="array" ref="K1450">INDEX(manifest_11Sep!$A$1:$V$3202,MATCH($B1450,manifest_11Sep!$B$1:$B$3202,0),MATCH(A.Dep9SepList!K$1,manifest_11Sep!$A$1:$V$1,0))</f>
        <v>19-thg 9-25</v>
      </c>
      <c r="L1450" s="20">
        <f t="array" ref="L1450">INDEX(manifest_11Sep!$A$1:$V$3202,MATCH($B1450,manifest_11Sep!$B$1:$B$3202,0),MATCH(A.Dep9SepList!L$1,manifest_11Sep!$A$1:$V$1,0))</f>
        <v>0.375</v>
      </c>
      <c r="M1450" s="13" t="str">
        <f t="array" ref="M1450">INDEX(manifest_11Sep!$A$1:$V$3202,MATCH($B1450,manifest_11Sep!$B$1:$B$3202,0),MATCH(A.Dep9SepList!M$1,manifest_11Sep!$A$1:$V$1,0))</f>
        <v>ICN-T1</v>
      </c>
      <c r="N1450" s="13" t="str">
        <f t="array" ref="N1450">INDEX(manifest_11Sep!$A$1:$V$3202,MATCH($B1450,manifest_11Sep!$B$1:$B$3202,0),MATCH(A.Dep9SepList!N$1,manifest_11Sep!$A$1:$V$1,0))</f>
        <v>FAIRMONT</v>
      </c>
      <c r="O1450" s="31"/>
      <c r="P1450" s="20" t="e" cm="1" vm="1">
        <f t="array" aca="1" ref="P1450" ca="1">IF(J1450="","",_xlfn.XLOOKUP(J1450&amp;N1450,'A.Departure Grouping'!AQ:AQ&amp;'A.Departure Grouping'!AP:AP,'A.Departure Grouping'!AR:AR,"",0))</f>
        <v>#NAME?</v>
      </c>
      <c r="Q1450" s="13">
        <v>462710848</v>
      </c>
      <c r="R1450" s="13" t="s">
        <v>43</v>
      </c>
      <c r="S1450" s="13">
        <f t="array" ref="S1450">INDEX(manifest_11Sep!$A$1:$V$3202,MATCH($B1450,manifest_11Sep!$B$1:$B$3202,0),MATCH(A.Dep9SepList!S$1,manifest_11Sep!$A$1:$V$1,0))</f>
        <v>0</v>
      </c>
      <c r="T1450" s="17"/>
    </row>
    <row r="1451" spans="1:20" hidden="1">
      <c r="A1451" s="13" t="str">
        <f t="array" ref="A1451">INDEX(manifest_11Sep!$A$1:$V$3202,MATCH($B1451,manifest_11Sep!$B$1:$B$3202,0),MATCH(A.Dep9SepList!A$1,manifest_11Sep!$A$1:$V$1,0))</f>
        <v>A</v>
      </c>
      <c r="B1451" s="3" t="s">
        <v>3258</v>
      </c>
      <c r="C1451" s="13" t="str">
        <f t="array" ref="C1451">INDEX(manifest_11Sep!$A$1:$V$3202,MATCH($B1451,manifest_11Sep!$B$1:$B$3202,0),MATCH(A.Dep9SepList!C$1,manifest_11Sep!$A$1:$V$1,0))</f>
        <v>9MN4C2YGP2F</v>
      </c>
      <c r="D1451" s="13" t="str">
        <f t="array" ref="D1451">INDEX(manifest_11Sep!$A$1:$V$3202,MATCH($B1451,manifest_11Sep!$B$1:$B$3202,0),MATCH(A.Dep9SepList!D$1,manifest_11Sep!$A$1:$V$1,0))</f>
        <v>Female</v>
      </c>
      <c r="E1451" s="13" t="str">
        <f t="array" ref="E1451">INDEX(manifest_11Sep!$A$1:$V$3202,MATCH($B1451,manifest_11Sep!$B$1:$B$3202,0),MATCH(A.Dep9SepList!E$1,manifest_11Sep!$A$1:$V$1,0))</f>
        <v>Jocelyn Latasa</v>
      </c>
      <c r="F1451" s="13" t="str">
        <f t="array" ref="F1451">INDEX(manifest_11Sep!$A$1:$V$3202,MATCH($B1451,manifest_11Sep!$B$1:$B$3202,0),MATCH(A.Dep9SepList!F$1,manifest_11Sep!$A$1:$V$1,0))</f>
        <v>Dungog</v>
      </c>
      <c r="G1451" s="13">
        <f t="array" ref="G1451">INDEX(manifest_11Sep!$A$1:$V$3202,MATCH($B1451,manifest_11Sep!$B$1:$B$3202,0),MATCH(A.Dep9SepList!G$1,manifest_11Sep!$A$1:$V$1,0))</f>
        <v>52</v>
      </c>
      <c r="H1451" s="13" t="str">
        <f t="array" ref="H1451">INDEX(manifest_11Sep!$A$1:$V$3202,MATCH($B1451,manifest_11Sep!$B$1:$B$3202,0),MATCH(A.Dep9SepList!H$1,manifest_11Sep!$A$1:$V$1,0))</f>
        <v>Liz Zetazate</v>
      </c>
      <c r="I1451" s="13" t="str">
        <f t="array" ref="I1451">INDEX(manifest_11Sep!$A$1:$V$3202,MATCH($B1451,manifest_11Sep!$B$1:$B$3202,0),MATCH(A.Dep9SepList!I$1,manifest_11Sep!$A$1:$V$1,0))</f>
        <v>Jeju Air</v>
      </c>
      <c r="J1451" s="13" t="str">
        <f t="array" ref="J1451">INDEX(manifest_11Sep!$A$1:$V$3202,MATCH($B1451,manifest_11Sep!$B$1:$B$3202,0),MATCH(A.Dep9SepList!J$1,manifest_11Sep!$A$1:$V$1,0))</f>
        <v>7C 2121</v>
      </c>
      <c r="K1451" s="32" t="str">
        <f t="array" ref="K1451">INDEX(manifest_11Sep!$A$1:$V$3202,MATCH($B1451,manifest_11Sep!$B$1:$B$3202,0),MATCH(A.Dep9SepList!K$1,manifest_11Sep!$A$1:$V$1,0))</f>
        <v>19-thg 9-25</v>
      </c>
      <c r="L1451" s="20">
        <f t="array" ref="L1451">INDEX(manifest_11Sep!$A$1:$V$3202,MATCH($B1451,manifest_11Sep!$B$1:$B$3202,0),MATCH(A.Dep9SepList!L$1,manifest_11Sep!$A$1:$V$1,0))</f>
        <v>0.38194444444444442</v>
      </c>
      <c r="M1451" s="13" t="str">
        <f t="array" ref="M1451">INDEX(manifest_11Sep!$A$1:$V$3202,MATCH($B1451,manifest_11Sep!$B$1:$B$3202,0),MATCH(A.Dep9SepList!M$1,manifest_11Sep!$A$1:$V$1,0))</f>
        <v>ICN-T1</v>
      </c>
      <c r="N1451" s="13" t="str">
        <f t="array" ref="N1451">INDEX(manifest_11Sep!$A$1:$V$3202,MATCH($B1451,manifest_11Sep!$B$1:$B$3202,0),MATCH(A.Dep9SepList!N$1,manifest_11Sep!$A$1:$V$1,0))</f>
        <v>FAIRMONT</v>
      </c>
      <c r="O1451" s="31"/>
      <c r="P1451" s="20" t="e" cm="1" vm="1">
        <f t="array" aca="1" ref="P1451" ca="1">IF(J1451="","",_xlfn.XLOOKUP(J1451&amp;N1451,'A.Departure Grouping'!AQ:AQ&amp;'A.Departure Grouping'!AP:AP,'A.Departure Grouping'!AR:AR,"",0))</f>
        <v>#NAME?</v>
      </c>
      <c r="Q1451" s="13">
        <v>462710858</v>
      </c>
      <c r="R1451" s="13" t="s">
        <v>61</v>
      </c>
      <c r="S1451" s="13">
        <f t="array" ref="S1451">INDEX(manifest_11Sep!$A$1:$V$3202,MATCH($B1451,manifest_11Sep!$B$1:$B$3202,0),MATCH(A.Dep9SepList!S$1,manifest_11Sep!$A$1:$V$1,0))</f>
        <v>0</v>
      </c>
      <c r="T1451" s="17"/>
    </row>
    <row r="1452" spans="1:20" hidden="1">
      <c r="A1452" s="13" t="str">
        <f t="array" ref="A1452">INDEX(manifest_11Sep!$A$1:$V$3202,MATCH($B1452,manifest_11Sep!$B$1:$B$3202,0),MATCH(A.Dep9SepList!A$1,manifest_11Sep!$A$1:$V$1,0))</f>
        <v>A</v>
      </c>
      <c r="B1452" s="3" t="s">
        <v>4341</v>
      </c>
      <c r="C1452" s="13" t="str">
        <f t="array" ref="C1452">INDEX(manifest_11Sep!$A$1:$V$3202,MATCH($B1452,manifest_11Sep!$B$1:$B$3202,0),MATCH(A.Dep9SepList!C$1,manifest_11Sep!$A$1:$V$1,0))</f>
        <v>4DNLHYLV253</v>
      </c>
      <c r="D1452" s="13" t="str">
        <f t="array" ref="D1452">INDEX(manifest_11Sep!$A$1:$V$3202,MATCH($B1452,manifest_11Sep!$B$1:$B$3202,0),MATCH(A.Dep9SepList!D$1,manifest_11Sep!$A$1:$V$1,0))</f>
        <v>Male</v>
      </c>
      <c r="E1452" s="13" t="str">
        <f t="array" ref="E1452">INDEX(manifest_11Sep!$A$1:$V$3202,MATCH($B1452,manifest_11Sep!$B$1:$B$3202,0),MATCH(A.Dep9SepList!E$1,manifest_11Sep!$A$1:$V$1,0))</f>
        <v>Wan</v>
      </c>
      <c r="F1452" s="13" t="str">
        <f t="array" ref="F1452">INDEX(manifest_11Sep!$A$1:$V$3202,MATCH($B1452,manifest_11Sep!$B$1:$B$3202,0),MATCH(A.Dep9SepList!F$1,manifest_11Sep!$A$1:$V$1,0))</f>
        <v>Yang</v>
      </c>
      <c r="G1452" s="13">
        <f t="array" ref="G1452">INDEX(manifest_11Sep!$A$1:$V$3202,MATCH($B1452,manifest_11Sep!$B$1:$B$3202,0),MATCH(A.Dep9SepList!G$1,manifest_11Sep!$A$1:$V$1,0))</f>
        <v>65</v>
      </c>
      <c r="H1452" s="13" t="str">
        <f t="array" ref="H1452">INDEX(manifest_11Sep!$A$1:$V$3202,MATCH($B1452,manifest_11Sep!$B$1:$B$3202,0),MATCH(A.Dep9SepList!H$1,manifest_11Sep!$A$1:$V$1,0))</f>
        <v>Wan Yang</v>
      </c>
      <c r="I1452" s="13" t="str">
        <f t="array" ref="I1452">INDEX(manifest_11Sep!$A$1:$V$3202,MATCH($B1452,manifest_11Sep!$B$1:$B$3202,0),MATCH(A.Dep9SepList!I$1,manifest_11Sep!$A$1:$V$1,0))</f>
        <v>China Southern Airlines</v>
      </c>
      <c r="J1452" s="13" t="str">
        <f t="array" ref="J1452">INDEX(manifest_11Sep!$A$1:$V$3202,MATCH($B1452,manifest_11Sep!$B$1:$B$3202,0),MATCH(A.Dep9SepList!J$1,manifest_11Sep!$A$1:$V$1,0))</f>
        <v>CZ 682</v>
      </c>
      <c r="K1452" s="32" t="str">
        <f t="array" ref="K1452">INDEX(manifest_11Sep!$A$1:$V$3202,MATCH($B1452,manifest_11Sep!$B$1:$B$3202,0),MATCH(A.Dep9SepList!K$1,manifest_11Sep!$A$1:$V$1,0))</f>
        <v>19-thg 9-25</v>
      </c>
      <c r="L1452" s="20">
        <f t="array" ref="L1452">INDEX(manifest_11Sep!$A$1:$V$3202,MATCH($B1452,manifest_11Sep!$B$1:$B$3202,0),MATCH(A.Dep9SepList!L$1,manifest_11Sep!$A$1:$V$1,0))</f>
        <v>0.53125</v>
      </c>
      <c r="M1452" s="13" t="str">
        <f t="array" ref="M1452">INDEX(manifest_11Sep!$A$1:$V$3202,MATCH($B1452,manifest_11Sep!$B$1:$B$3202,0),MATCH(A.Dep9SepList!M$1,manifest_11Sep!$A$1:$V$1,0))</f>
        <v>ICN-T1</v>
      </c>
      <c r="N1452" s="13" t="str">
        <f t="array" ref="N1452">INDEX(manifest_11Sep!$A$1:$V$3202,MATCH($B1452,manifest_11Sep!$B$1:$B$3202,0),MATCH(A.Dep9SepList!N$1,manifest_11Sep!$A$1:$V$1,0))</f>
        <v>JW MARRIOTT</v>
      </c>
      <c r="O1452" s="31"/>
      <c r="P1452" s="20" t="e" cm="1" vm="1">
        <f t="array" aca="1" ref="P1452" ca="1">IF(J1452="","",_xlfn.XLOOKUP(J1452&amp;N1452,'A.Departure Grouping'!AQ:AQ&amp;'A.Departure Grouping'!AP:AP,'A.Departure Grouping'!AR:AR,"",0))</f>
        <v>#NAME?</v>
      </c>
      <c r="Q1452" s="13">
        <v>75989206</v>
      </c>
      <c r="R1452" s="13" t="s">
        <v>43</v>
      </c>
      <c r="S1452" s="13">
        <f t="array" ref="S1452">INDEX(manifest_11Sep!$A$1:$V$3202,MATCH($B1452,manifest_11Sep!$B$1:$B$3202,0),MATCH(A.Dep9SepList!S$1,manifest_11Sep!$A$1:$V$1,0))</f>
        <v>0</v>
      </c>
      <c r="T1452" s="17"/>
    </row>
    <row r="1453" spans="1:20" hidden="1">
      <c r="A1453" s="13" t="str">
        <f t="array" ref="A1453">INDEX(manifest_11Sep!$A$1:$V$3202,MATCH($B1453,manifest_11Sep!$B$1:$B$3202,0),MATCH(A.Dep9SepList!A$1,manifest_11Sep!$A$1:$V$1,0))</f>
        <v>A</v>
      </c>
      <c r="B1453" s="3" t="s">
        <v>4345</v>
      </c>
      <c r="C1453" s="13" t="str">
        <f t="array" ref="C1453">INDEX(manifest_11Sep!$A$1:$V$3202,MATCH($B1453,manifest_11Sep!$B$1:$B$3202,0),MATCH(A.Dep9SepList!C$1,manifest_11Sep!$A$1:$V$1,0))</f>
        <v>4DNLHYLV253</v>
      </c>
      <c r="D1453" s="13" t="str">
        <f t="array" ref="D1453">INDEX(manifest_11Sep!$A$1:$V$3202,MATCH($B1453,manifest_11Sep!$B$1:$B$3202,0),MATCH(A.Dep9SepList!D$1,manifest_11Sep!$A$1:$V$1,0))</f>
        <v>Female</v>
      </c>
      <c r="E1453" s="13" t="str">
        <f t="array" ref="E1453">INDEX(manifest_11Sep!$A$1:$V$3202,MATCH($B1453,manifest_11Sep!$B$1:$B$3202,0),MATCH(A.Dep9SepList!E$1,manifest_11Sep!$A$1:$V$1,0))</f>
        <v>Lucy Lu</v>
      </c>
      <c r="F1453" s="13" t="str">
        <f t="array" ref="F1453">INDEX(manifest_11Sep!$A$1:$V$3202,MATCH($B1453,manifest_11Sep!$B$1:$B$3202,0),MATCH(A.Dep9SepList!F$1,manifest_11Sep!$A$1:$V$1,0))</f>
        <v>Yang</v>
      </c>
      <c r="G1453" s="13">
        <f t="array" ref="G1453">INDEX(manifest_11Sep!$A$1:$V$3202,MATCH($B1453,manifest_11Sep!$B$1:$B$3202,0),MATCH(A.Dep9SepList!G$1,manifest_11Sep!$A$1:$V$1,0))</f>
        <v>62</v>
      </c>
      <c r="H1453" s="13" t="str">
        <f t="array" ref="H1453">INDEX(manifest_11Sep!$A$1:$V$3202,MATCH($B1453,manifest_11Sep!$B$1:$B$3202,0),MATCH(A.Dep9SepList!H$1,manifest_11Sep!$A$1:$V$1,0))</f>
        <v>Wan Yang</v>
      </c>
      <c r="I1453" s="13" t="str">
        <f t="array" ref="I1453">INDEX(manifest_11Sep!$A$1:$V$3202,MATCH($B1453,manifest_11Sep!$B$1:$B$3202,0),MATCH(A.Dep9SepList!I$1,manifest_11Sep!$A$1:$V$1,0))</f>
        <v>China Southern Airlines</v>
      </c>
      <c r="J1453" s="13" t="str">
        <f t="array" ref="J1453">INDEX(manifest_11Sep!$A$1:$V$3202,MATCH($B1453,manifest_11Sep!$B$1:$B$3202,0),MATCH(A.Dep9SepList!J$1,manifest_11Sep!$A$1:$V$1,0))</f>
        <v>CZ 682</v>
      </c>
      <c r="K1453" s="32" t="str">
        <f t="array" ref="K1453">INDEX(manifest_11Sep!$A$1:$V$3202,MATCH($B1453,manifest_11Sep!$B$1:$B$3202,0),MATCH(A.Dep9SepList!K$1,manifest_11Sep!$A$1:$V$1,0))</f>
        <v>19-thg 9-25</v>
      </c>
      <c r="L1453" s="20">
        <f t="array" ref="L1453">INDEX(manifest_11Sep!$A$1:$V$3202,MATCH($B1453,manifest_11Sep!$B$1:$B$3202,0),MATCH(A.Dep9SepList!L$1,manifest_11Sep!$A$1:$V$1,0))</f>
        <v>0.53125</v>
      </c>
      <c r="M1453" s="13" t="str">
        <f t="array" ref="M1453">INDEX(manifest_11Sep!$A$1:$V$3202,MATCH($B1453,manifest_11Sep!$B$1:$B$3202,0),MATCH(A.Dep9SepList!M$1,manifest_11Sep!$A$1:$V$1,0))</f>
        <v>ICN-T1</v>
      </c>
      <c r="N1453" s="13" t="str">
        <f t="array" ref="N1453">INDEX(manifest_11Sep!$A$1:$V$3202,MATCH($B1453,manifest_11Sep!$B$1:$B$3202,0),MATCH(A.Dep9SepList!N$1,manifest_11Sep!$A$1:$V$1,0))</f>
        <v>JW MARRIOTT</v>
      </c>
      <c r="O1453" s="31"/>
      <c r="P1453" s="20" t="e" cm="1" vm="1">
        <f t="array" aca="1" ref="P1453" ca="1">IF(J1453="","",_xlfn.XLOOKUP(J1453&amp;N1453,'A.Departure Grouping'!AQ:AQ&amp;'A.Departure Grouping'!AP:AP,'A.Departure Grouping'!AR:AR,"",0))</f>
        <v>#NAME?</v>
      </c>
      <c r="Q1453" s="13">
        <v>75989206</v>
      </c>
      <c r="R1453" s="13" t="s">
        <v>43</v>
      </c>
      <c r="S1453" s="13">
        <f t="array" ref="S1453">INDEX(manifest_11Sep!$A$1:$V$3202,MATCH($B1453,manifest_11Sep!$B$1:$B$3202,0),MATCH(A.Dep9SepList!S$1,manifest_11Sep!$A$1:$V$1,0))</f>
        <v>0</v>
      </c>
      <c r="T1453" s="17"/>
    </row>
    <row r="1454" spans="1:20" hidden="1">
      <c r="A1454" s="13" t="str">
        <f t="array" ref="A1454">INDEX(manifest_11Sep!$A$1:$V$3202,MATCH($B1454,manifest_11Sep!$B$1:$B$3202,0),MATCH(A.Dep9SepList!A$1,manifest_11Sep!$A$1:$V$1,0))</f>
        <v>A</v>
      </c>
      <c r="B1454" s="3" t="s">
        <v>3706</v>
      </c>
      <c r="C1454" s="13" t="str">
        <f t="array" ref="C1454">INDEX(manifest_11Sep!$A$1:$V$3202,MATCH($B1454,manifest_11Sep!$B$1:$B$3202,0),MATCH(A.Dep9SepList!C$1,manifest_11Sep!$A$1:$V$1,0))</f>
        <v>5WN6HQ9B4HT</v>
      </c>
      <c r="D1454" s="13" t="str">
        <f t="array" ref="D1454">INDEX(manifest_11Sep!$A$1:$V$3202,MATCH($B1454,manifest_11Sep!$B$1:$B$3202,0),MATCH(A.Dep9SepList!D$1,manifest_11Sep!$A$1:$V$1,0))</f>
        <v>Female</v>
      </c>
      <c r="E1454" s="13" t="str">
        <f t="array" ref="E1454">INDEX(manifest_11Sep!$A$1:$V$3202,MATCH($B1454,manifest_11Sep!$B$1:$B$3202,0),MATCH(A.Dep9SepList!E$1,manifest_11Sep!$A$1:$V$1,0))</f>
        <v>Rowena-Lorraine Maxwell</v>
      </c>
      <c r="F1454" s="13" t="str">
        <f t="array" ref="F1454">INDEX(manifest_11Sep!$A$1:$V$3202,MATCH($B1454,manifest_11Sep!$B$1:$B$3202,0),MATCH(A.Dep9SepList!F$1,manifest_11Sep!$A$1:$V$1,0))</f>
        <v>Taguiam</v>
      </c>
      <c r="G1454" s="13">
        <f t="array" ref="G1454">INDEX(manifest_11Sep!$A$1:$V$3202,MATCH($B1454,manifest_11Sep!$B$1:$B$3202,0),MATCH(A.Dep9SepList!G$1,manifest_11Sep!$A$1:$V$1,0))</f>
        <v>27</v>
      </c>
      <c r="H1454" s="13" t="str">
        <f t="array" ref="H1454">INDEX(manifest_11Sep!$A$1:$V$3202,MATCH($B1454,manifest_11Sep!$B$1:$B$3202,0),MATCH(A.Dep9SepList!H$1,manifest_11Sep!$A$1:$V$1,0))</f>
        <v>Peter Ly</v>
      </c>
      <c r="I1454" s="13" t="str">
        <f t="array" ref="I1454">INDEX(manifest_11Sep!$A$1:$V$3202,MATCH($B1454,manifest_11Sep!$B$1:$B$3202,0),MATCH(A.Dep9SepList!I$1,manifest_11Sep!$A$1:$V$1,0))</f>
        <v>United Airlines</v>
      </c>
      <c r="J1454" s="13" t="str">
        <f t="array" ref="J1454">INDEX(manifest_11Sep!$A$1:$V$3202,MATCH($B1454,manifest_11Sep!$B$1:$B$3202,0),MATCH(A.Dep9SepList!J$1,manifest_11Sep!$A$1:$V$1,0))</f>
        <v>UA 892</v>
      </c>
      <c r="K1454" s="32" t="str">
        <f t="array" ref="K1454">INDEX(manifest_11Sep!$A$1:$V$3202,MATCH($B1454,manifest_11Sep!$B$1:$B$3202,0),MATCH(A.Dep9SepList!K$1,manifest_11Sep!$A$1:$V$1,0))</f>
        <v>19-thg 9-25</v>
      </c>
      <c r="L1454" s="20">
        <f t="array" ref="L1454">INDEX(manifest_11Sep!$A$1:$V$3202,MATCH($B1454,manifest_11Sep!$B$1:$B$3202,0),MATCH(A.Dep9SepList!L$1,manifest_11Sep!$A$1:$V$1,0))</f>
        <v>0.70138888888888884</v>
      </c>
      <c r="M1454" s="13" t="str">
        <f t="array" ref="M1454">INDEX(manifest_11Sep!$A$1:$V$3202,MATCH($B1454,manifest_11Sep!$B$1:$B$3202,0),MATCH(A.Dep9SepList!M$1,manifest_11Sep!$A$1:$V$1,0))</f>
        <v>ICN-T1</v>
      </c>
      <c r="N1454" s="13" t="str">
        <f t="array" ref="N1454">INDEX(manifest_11Sep!$A$1:$V$3202,MATCH($B1454,manifest_11Sep!$B$1:$B$3202,0),MATCH(A.Dep9SepList!N$1,manifest_11Sep!$A$1:$V$1,0))</f>
        <v>THE PLAZA</v>
      </c>
      <c r="O1454" s="31"/>
      <c r="P1454" s="20" t="e" cm="1" vm="1">
        <f t="array" aca="1" ref="P1454" ca="1">IF(J1454="","",_xlfn.XLOOKUP(J1454&amp;N1454,'A.Departure Grouping'!AQ:AQ&amp;'A.Departure Grouping'!AP:AP,'A.Departure Grouping'!AR:AR,"",0))</f>
        <v>#NAME?</v>
      </c>
      <c r="Q1454" s="13">
        <v>70503785</v>
      </c>
      <c r="R1454" s="13" t="s">
        <v>43</v>
      </c>
      <c r="S1454" s="13">
        <f t="array" ref="S1454">INDEX(manifest_11Sep!$A$1:$V$3202,MATCH($B1454,manifest_11Sep!$B$1:$B$3202,0),MATCH(A.Dep9SepList!S$1,manifest_11Sep!$A$1:$V$1,0))</f>
        <v>0</v>
      </c>
      <c r="T1454" s="13"/>
    </row>
    <row r="1455" spans="1:20" hidden="1">
      <c r="A1455" s="13" t="str">
        <f t="array" ref="A1455">INDEX(manifest_11Sep!$A$1:$V$3202,MATCH($B1455,manifest_11Sep!$B$1:$B$3202,0),MATCH(A.Dep9SepList!A$1,manifest_11Sep!$A$1:$V$1,0))</f>
        <v>A</v>
      </c>
      <c r="B1455" s="3" t="s">
        <v>3709</v>
      </c>
      <c r="C1455" s="13" t="str">
        <f t="array" ref="C1455">INDEX(manifest_11Sep!$A$1:$V$3202,MATCH($B1455,manifest_11Sep!$B$1:$B$3202,0),MATCH(A.Dep9SepList!C$1,manifest_11Sep!$A$1:$V$1,0))</f>
        <v>5WN6HQ9B4HT</v>
      </c>
      <c r="D1455" s="13" t="str">
        <f t="array" ref="D1455">INDEX(manifest_11Sep!$A$1:$V$3202,MATCH($B1455,manifest_11Sep!$B$1:$B$3202,0),MATCH(A.Dep9SepList!D$1,manifest_11Sep!$A$1:$V$1,0))</f>
        <v>Female</v>
      </c>
      <c r="E1455" s="13" t="str">
        <f t="array" ref="E1455">INDEX(manifest_11Sep!$A$1:$V$3202,MATCH($B1455,manifest_11Sep!$B$1:$B$3202,0),MATCH(A.Dep9SepList!E$1,manifest_11Sep!$A$1:$V$1,0))</f>
        <v>Wilma Grace</v>
      </c>
      <c r="F1455" s="13" t="str">
        <f t="array" ref="F1455">INDEX(manifest_11Sep!$A$1:$V$3202,MATCH($B1455,manifest_11Sep!$B$1:$B$3202,0),MATCH(A.Dep9SepList!F$1,manifest_11Sep!$A$1:$V$1,0))</f>
        <v>Gutierrez</v>
      </c>
      <c r="G1455" s="13">
        <f t="array" ref="G1455">INDEX(manifest_11Sep!$A$1:$V$3202,MATCH($B1455,manifest_11Sep!$B$1:$B$3202,0),MATCH(A.Dep9SepList!G$1,manifest_11Sep!$A$1:$V$1,0))</f>
        <v>50</v>
      </c>
      <c r="H1455" s="13" t="str">
        <f t="array" ref="H1455">INDEX(manifest_11Sep!$A$1:$V$3202,MATCH($B1455,manifest_11Sep!$B$1:$B$3202,0),MATCH(A.Dep9SepList!H$1,manifest_11Sep!$A$1:$V$1,0))</f>
        <v>Peter Ly</v>
      </c>
      <c r="I1455" s="13" t="str">
        <f t="array" ref="I1455">INDEX(manifest_11Sep!$A$1:$V$3202,MATCH($B1455,manifest_11Sep!$B$1:$B$3202,0),MATCH(A.Dep9SepList!I$1,manifest_11Sep!$A$1:$V$1,0))</f>
        <v>United Airlines</v>
      </c>
      <c r="J1455" s="13" t="str">
        <f t="array" ref="J1455">INDEX(manifest_11Sep!$A$1:$V$3202,MATCH($B1455,manifest_11Sep!$B$1:$B$3202,0),MATCH(A.Dep9SepList!J$1,manifest_11Sep!$A$1:$V$1,0))</f>
        <v>UA 892</v>
      </c>
      <c r="K1455" s="32" t="str">
        <f t="array" ref="K1455">INDEX(manifest_11Sep!$A$1:$V$3202,MATCH($B1455,manifest_11Sep!$B$1:$B$3202,0),MATCH(A.Dep9SepList!K$1,manifest_11Sep!$A$1:$V$1,0))</f>
        <v>19-thg 9-25</v>
      </c>
      <c r="L1455" s="20">
        <f t="array" ref="L1455">INDEX(manifest_11Sep!$A$1:$V$3202,MATCH($B1455,manifest_11Sep!$B$1:$B$3202,0),MATCH(A.Dep9SepList!L$1,manifest_11Sep!$A$1:$V$1,0))</f>
        <v>0.70138888888888884</v>
      </c>
      <c r="M1455" s="13" t="str">
        <f t="array" ref="M1455">INDEX(manifest_11Sep!$A$1:$V$3202,MATCH($B1455,manifest_11Sep!$B$1:$B$3202,0),MATCH(A.Dep9SepList!M$1,manifest_11Sep!$A$1:$V$1,0))</f>
        <v>ICN-T1</v>
      </c>
      <c r="N1455" s="13" t="str">
        <f t="array" ref="N1455">INDEX(manifest_11Sep!$A$1:$V$3202,MATCH($B1455,manifest_11Sep!$B$1:$B$3202,0),MATCH(A.Dep9SepList!N$1,manifest_11Sep!$A$1:$V$1,0))</f>
        <v>THE PLAZA</v>
      </c>
      <c r="O1455" s="31"/>
      <c r="P1455" s="20" t="e" cm="1" vm="1">
        <f t="array" aca="1" ref="P1455" ca="1">IF(J1455="","",_xlfn.XLOOKUP(J1455&amp;N1455,'A.Departure Grouping'!AQ:AQ&amp;'A.Departure Grouping'!AP:AP,'A.Departure Grouping'!AR:AR,"",0))</f>
        <v>#NAME?</v>
      </c>
      <c r="Q1455" s="13">
        <v>70503785</v>
      </c>
      <c r="R1455" s="13" t="s">
        <v>43</v>
      </c>
      <c r="S1455" s="13">
        <f t="array" ref="S1455">INDEX(manifest_11Sep!$A$1:$V$3202,MATCH($B1455,manifest_11Sep!$B$1:$B$3202,0),MATCH(A.Dep9SepList!S$1,manifest_11Sep!$A$1:$V$1,0))</f>
        <v>0</v>
      </c>
      <c r="T1455" s="13"/>
    </row>
    <row r="1456" spans="1:20" hidden="1">
      <c r="A1456" s="13" t="str">
        <f t="array" ref="A1456">INDEX(manifest_11Sep!$A$1:$V$3202,MATCH($B1456,manifest_11Sep!$B$1:$B$3202,0),MATCH(A.Dep9SepList!A$1,manifest_11Sep!$A$1:$V$1,0))</f>
        <v>A</v>
      </c>
      <c r="B1456" s="3" t="s">
        <v>3016</v>
      </c>
      <c r="C1456" s="13" t="str">
        <f t="array" ref="C1456">INDEX(manifest_11Sep!$A$1:$V$3202,MATCH($B1456,manifest_11Sep!$B$1:$B$3202,0),MATCH(A.Dep9SepList!C$1,manifest_11Sep!$A$1:$V$1,0))</f>
        <v>86NJ52WZX25</v>
      </c>
      <c r="D1456" s="13" t="str">
        <f t="array" ref="D1456">INDEX(manifest_11Sep!$A$1:$V$3202,MATCH($B1456,manifest_11Sep!$B$1:$B$3202,0),MATCH(A.Dep9SepList!D$1,manifest_11Sep!$A$1:$V$1,0))</f>
        <v>Female</v>
      </c>
      <c r="E1456" s="13" t="str">
        <f t="array" ref="E1456">INDEX(manifest_11Sep!$A$1:$V$3202,MATCH($B1456,manifest_11Sep!$B$1:$B$3202,0),MATCH(A.Dep9SepList!E$1,manifest_11Sep!$A$1:$V$1,0))</f>
        <v>Jocelyn Espiritu</v>
      </c>
      <c r="F1456" s="13" t="str">
        <f t="array" ref="F1456">INDEX(manifest_11Sep!$A$1:$V$3202,MATCH($B1456,manifest_11Sep!$B$1:$B$3202,0),MATCH(A.Dep9SepList!F$1,manifest_11Sep!$A$1:$V$1,0))</f>
        <v>Christensen</v>
      </c>
      <c r="G1456" s="13">
        <f t="array" ref="G1456">INDEX(manifest_11Sep!$A$1:$V$3202,MATCH($B1456,manifest_11Sep!$B$1:$B$3202,0),MATCH(A.Dep9SepList!G$1,manifest_11Sep!$A$1:$V$1,0))</f>
        <v>66</v>
      </c>
      <c r="H1456" s="13" t="str">
        <f t="array" ref="H1456">INDEX(manifest_11Sep!$A$1:$V$3202,MATCH($B1456,manifest_11Sep!$B$1:$B$3202,0),MATCH(A.Dep9SepList!H$1,manifest_11Sep!$A$1:$V$1,0))</f>
        <v>Karen Chin</v>
      </c>
      <c r="I1456" s="13" t="str">
        <f t="array" ref="I1456">INDEX(manifest_11Sep!$A$1:$V$3202,MATCH($B1456,manifest_11Sep!$B$1:$B$3202,0),MATCH(A.Dep9SepList!I$1,manifest_11Sep!$A$1:$V$1,0))</f>
        <v>Air Canada</v>
      </c>
      <c r="J1456" s="13" t="str">
        <f t="array" ref="J1456">INDEX(manifest_11Sep!$A$1:$V$3202,MATCH($B1456,manifest_11Sep!$B$1:$B$3202,0),MATCH(A.Dep9SepList!J$1,manifest_11Sep!$A$1:$V$1,0))</f>
        <v>AC 64</v>
      </c>
      <c r="K1456" s="32" t="str">
        <f t="array" ref="K1456">INDEX(manifest_11Sep!$A$1:$V$3202,MATCH($B1456,manifest_11Sep!$B$1:$B$3202,0),MATCH(A.Dep9SepList!K$1,manifest_11Sep!$A$1:$V$1,0))</f>
        <v>19-thg 9-25</v>
      </c>
      <c r="L1456" s="20">
        <f t="array" ref="L1456">INDEX(manifest_11Sep!$A$1:$V$3202,MATCH($B1456,manifest_11Sep!$B$1:$B$3202,0),MATCH(A.Dep9SepList!L$1,manifest_11Sep!$A$1:$V$1,0))</f>
        <v>0.73958333333333337</v>
      </c>
      <c r="M1456" s="13" t="str">
        <f t="array" ref="M1456">INDEX(manifest_11Sep!$A$1:$V$3202,MATCH($B1456,manifest_11Sep!$B$1:$B$3202,0),MATCH(A.Dep9SepList!M$1,manifest_11Sep!$A$1:$V$1,0))</f>
        <v>ICN-T1</v>
      </c>
      <c r="N1456" s="13" t="str">
        <f t="array" ref="N1456">INDEX(manifest_11Sep!$A$1:$V$3202,MATCH($B1456,manifest_11Sep!$B$1:$B$3202,0),MATCH(A.Dep9SepList!N$1,manifest_11Sep!$A$1:$V$1,0))</f>
        <v>FAIRMONT</v>
      </c>
      <c r="O1456" s="31"/>
      <c r="P1456" s="20" t="e" cm="1" vm="1">
        <f t="array" aca="1" ref="P1456" ca="1">IF(J1456="","",_xlfn.XLOOKUP(J1456&amp;N1456,'A.Departure Grouping'!AQ:AQ&amp;'A.Departure Grouping'!AP:AP,'A.Departure Grouping'!AR:AR,"",0))</f>
        <v>#NAME?</v>
      </c>
      <c r="Q1456" s="13">
        <v>462710848</v>
      </c>
      <c r="R1456" s="13" t="s">
        <v>43</v>
      </c>
      <c r="S1456" s="13">
        <f t="array" ref="S1456">INDEX(manifest_11Sep!$A$1:$V$3202,MATCH($B1456,manifest_11Sep!$B$1:$B$3202,0),MATCH(A.Dep9SepList!S$1,manifest_11Sep!$A$1:$V$1,0))</f>
        <v>0</v>
      </c>
      <c r="T1456" s="17"/>
    </row>
    <row r="1457" spans="1:20" hidden="1">
      <c r="A1457" s="13" t="str">
        <f t="array" ref="A1457">INDEX(manifest_11Sep!$A$1:$V$3202,MATCH($B1457,manifest_11Sep!$B$1:$B$3202,0),MATCH(A.Dep9SepList!A$1,manifest_11Sep!$A$1:$V$1,0))</f>
        <v>A</v>
      </c>
      <c r="B1457" s="3" t="s">
        <v>1335</v>
      </c>
      <c r="C1457" s="13" t="str">
        <f t="array" ref="C1457">INDEX(manifest_11Sep!$A$1:$V$3202,MATCH($B1457,manifest_11Sep!$B$1:$B$3202,0),MATCH(A.Dep9SepList!C$1,manifest_11Sep!$A$1:$V$1,0))</f>
        <v>6MNP6F9KBB8</v>
      </c>
      <c r="D1457" s="13" t="str">
        <f t="array" ref="D1457">INDEX(manifest_11Sep!$A$1:$V$3202,MATCH($B1457,manifest_11Sep!$B$1:$B$3202,0),MATCH(A.Dep9SepList!D$1,manifest_11Sep!$A$1:$V$1,0))</f>
        <v>Female</v>
      </c>
      <c r="E1457" s="13" t="str">
        <f t="array" ref="E1457">INDEX(manifest_11Sep!$A$1:$V$3202,MATCH($B1457,manifest_11Sep!$B$1:$B$3202,0),MATCH(A.Dep9SepList!E$1,manifest_11Sep!$A$1:$V$1,0))</f>
        <v>Maxine</v>
      </c>
      <c r="F1457" s="13" t="str">
        <f t="array" ref="F1457">INDEX(manifest_11Sep!$A$1:$V$3202,MATCH($B1457,manifest_11Sep!$B$1:$B$3202,0),MATCH(A.Dep9SepList!F$1,manifest_11Sep!$A$1:$V$1,0))</f>
        <v>Ferguson</v>
      </c>
      <c r="G1457" s="13">
        <f t="array" ref="G1457">INDEX(manifest_11Sep!$A$1:$V$3202,MATCH($B1457,manifest_11Sep!$B$1:$B$3202,0),MATCH(A.Dep9SepList!G$1,manifest_11Sep!$A$1:$V$1,0))</f>
        <v>70</v>
      </c>
      <c r="H1457" s="13" t="str">
        <f t="array" ref="H1457">INDEX(manifest_11Sep!$A$1:$V$3202,MATCH($B1457,manifest_11Sep!$B$1:$B$3202,0),MATCH(A.Dep9SepList!H$1,manifest_11Sep!$A$1:$V$1,0))</f>
        <v>Alicia Nguyen 4</v>
      </c>
      <c r="I1457" s="13" t="str">
        <f t="array" ref="I1457">INDEX(manifest_11Sep!$A$1:$V$3202,MATCH($B1457,manifest_11Sep!$B$1:$B$3202,0),MATCH(A.Dep9SepList!I$1,manifest_11Sep!$A$1:$V$1,0))</f>
        <v>Delta</v>
      </c>
      <c r="J1457" s="13" t="str">
        <f t="array" ref="J1457">INDEX(manifest_11Sep!$A$1:$V$3202,MATCH($B1457,manifest_11Sep!$B$1:$B$3202,0),MATCH(A.Dep9SepList!J$1,manifest_11Sep!$A$1:$V$1,0))</f>
        <v>DL 170</v>
      </c>
      <c r="K1457" s="32" t="str">
        <f t="array" ref="K1457">INDEX(manifest_11Sep!$A$1:$V$3202,MATCH($B1457,manifest_11Sep!$B$1:$B$3202,0),MATCH(A.Dep9SepList!K$1,manifest_11Sep!$A$1:$V$1,0))</f>
        <v>19-thg 9-25</v>
      </c>
      <c r="L1457" s="20">
        <f t="array" ref="L1457">INDEX(manifest_11Sep!$A$1:$V$3202,MATCH($B1457,manifest_11Sep!$B$1:$B$3202,0),MATCH(A.Dep9SepList!L$1,manifest_11Sep!$A$1:$V$1,0))</f>
        <v>0.77777777777777779</v>
      </c>
      <c r="M1457" s="13" t="str">
        <f t="array" ref="M1457">INDEX(manifest_11Sep!$A$1:$V$3202,MATCH($B1457,manifest_11Sep!$B$1:$B$3202,0),MATCH(A.Dep9SepList!M$1,manifest_11Sep!$A$1:$V$1,0))</f>
        <v>ICN-T1</v>
      </c>
      <c r="N1457" s="13" t="str">
        <f t="array" ref="N1457">INDEX(manifest_11Sep!$A$1:$V$3202,MATCH($B1457,manifest_11Sep!$B$1:$B$3202,0),MATCH(A.Dep9SepList!N$1,manifest_11Sep!$A$1:$V$1,0))</f>
        <v>JW MARRIOTT</v>
      </c>
      <c r="O1457" s="31"/>
      <c r="P1457" s="20" t="e" cm="1" vm="1">
        <f t="array" aca="1" ref="P1457" ca="1">IF(J1457="","",_xlfn.XLOOKUP(J1457&amp;N1457,'A.Departure Grouping'!AQ:AQ&amp;'A.Departure Grouping'!AP:AP,'A.Departure Grouping'!AR:AR,"",0))</f>
        <v>#NAME?</v>
      </c>
      <c r="Q1457" s="13">
        <v>75987936</v>
      </c>
      <c r="R1457" s="13" t="s">
        <v>43</v>
      </c>
      <c r="S1457" s="13">
        <f t="array" ref="S1457">INDEX(manifest_11Sep!$A$1:$V$3202,MATCH($B1457,manifest_11Sep!$B$1:$B$3202,0),MATCH(A.Dep9SepList!S$1,manifest_11Sep!$A$1:$V$1,0))</f>
        <v>0</v>
      </c>
      <c r="T1457" s="17"/>
    </row>
    <row r="1458" spans="1:20" hidden="1">
      <c r="A1458" s="13" t="str">
        <f t="array" ref="A1458">INDEX(manifest_11Sep!$A$1:$V$3202,MATCH($B1458,manifest_11Sep!$B$1:$B$3202,0),MATCH(A.Dep9SepList!A$1,manifest_11Sep!$A$1:$V$1,0))</f>
        <v>A</v>
      </c>
      <c r="B1458" s="3" t="s">
        <v>1338</v>
      </c>
      <c r="C1458" s="13" t="str">
        <f t="array" ref="C1458">INDEX(manifest_11Sep!$A$1:$V$3202,MATCH($B1458,manifest_11Sep!$B$1:$B$3202,0),MATCH(A.Dep9SepList!C$1,manifest_11Sep!$A$1:$V$1,0))</f>
        <v>6MNP6F9KBB8</v>
      </c>
      <c r="D1458" s="13" t="str">
        <f t="array" ref="D1458">INDEX(manifest_11Sep!$A$1:$V$3202,MATCH($B1458,manifest_11Sep!$B$1:$B$3202,0),MATCH(A.Dep9SepList!D$1,manifest_11Sep!$A$1:$V$1,0))</f>
        <v>Male</v>
      </c>
      <c r="E1458" s="13" t="str">
        <f t="array" ref="E1458">INDEX(manifest_11Sep!$A$1:$V$3202,MATCH($B1458,manifest_11Sep!$B$1:$B$3202,0),MATCH(A.Dep9SepList!E$1,manifest_11Sep!$A$1:$V$1,0))</f>
        <v>James</v>
      </c>
      <c r="F1458" s="13" t="str">
        <f t="array" ref="F1458">INDEX(manifest_11Sep!$A$1:$V$3202,MATCH($B1458,manifest_11Sep!$B$1:$B$3202,0),MATCH(A.Dep9SepList!F$1,manifest_11Sep!$A$1:$V$1,0))</f>
        <v>Ferguson</v>
      </c>
      <c r="G1458" s="13">
        <f t="array" ref="G1458">INDEX(manifest_11Sep!$A$1:$V$3202,MATCH($B1458,manifest_11Sep!$B$1:$B$3202,0),MATCH(A.Dep9SepList!G$1,manifest_11Sep!$A$1:$V$1,0))</f>
        <v>64</v>
      </c>
      <c r="H1458" s="13" t="str">
        <f t="array" ref="H1458">INDEX(manifest_11Sep!$A$1:$V$3202,MATCH($B1458,manifest_11Sep!$B$1:$B$3202,0),MATCH(A.Dep9SepList!H$1,manifest_11Sep!$A$1:$V$1,0))</f>
        <v>Alicia Nguyen 4</v>
      </c>
      <c r="I1458" s="13" t="str">
        <f t="array" ref="I1458">INDEX(manifest_11Sep!$A$1:$V$3202,MATCH($B1458,manifest_11Sep!$B$1:$B$3202,0),MATCH(A.Dep9SepList!I$1,manifest_11Sep!$A$1:$V$1,0))</f>
        <v>Delta</v>
      </c>
      <c r="J1458" s="13" t="str">
        <f t="array" ref="J1458">INDEX(manifest_11Sep!$A$1:$V$3202,MATCH($B1458,manifest_11Sep!$B$1:$B$3202,0),MATCH(A.Dep9SepList!J$1,manifest_11Sep!$A$1:$V$1,0))</f>
        <v>DL 170</v>
      </c>
      <c r="K1458" s="32" t="str">
        <f t="array" ref="K1458">INDEX(manifest_11Sep!$A$1:$V$3202,MATCH($B1458,manifest_11Sep!$B$1:$B$3202,0),MATCH(A.Dep9SepList!K$1,manifest_11Sep!$A$1:$V$1,0))</f>
        <v>19-thg 9-25</v>
      </c>
      <c r="L1458" s="20">
        <f t="array" ref="L1458">INDEX(manifest_11Sep!$A$1:$V$3202,MATCH($B1458,manifest_11Sep!$B$1:$B$3202,0),MATCH(A.Dep9SepList!L$1,manifest_11Sep!$A$1:$V$1,0))</f>
        <v>0.77777777777777779</v>
      </c>
      <c r="M1458" s="13" t="str">
        <f t="array" ref="M1458">INDEX(manifest_11Sep!$A$1:$V$3202,MATCH($B1458,manifest_11Sep!$B$1:$B$3202,0),MATCH(A.Dep9SepList!M$1,manifest_11Sep!$A$1:$V$1,0))</f>
        <v>ICN-T1</v>
      </c>
      <c r="N1458" s="13" t="str">
        <f t="array" ref="N1458">INDEX(manifest_11Sep!$A$1:$V$3202,MATCH($B1458,manifest_11Sep!$B$1:$B$3202,0),MATCH(A.Dep9SepList!N$1,manifest_11Sep!$A$1:$V$1,0))</f>
        <v>JW MARRIOTT</v>
      </c>
      <c r="O1458" s="31"/>
      <c r="P1458" s="20" t="e" cm="1" vm="1">
        <f t="array" aca="1" ref="P1458" ca="1">IF(J1458="","",_xlfn.XLOOKUP(J1458&amp;N1458,'A.Departure Grouping'!AQ:AQ&amp;'A.Departure Grouping'!AP:AP,'A.Departure Grouping'!AR:AR,"",0))</f>
        <v>#NAME?</v>
      </c>
      <c r="Q1458" s="13">
        <v>75987936</v>
      </c>
      <c r="R1458" s="13" t="s">
        <v>43</v>
      </c>
      <c r="S1458" s="13">
        <f t="array" ref="S1458">INDEX(manifest_11Sep!$A$1:$V$3202,MATCH($B1458,manifest_11Sep!$B$1:$B$3202,0),MATCH(A.Dep9SepList!S$1,manifest_11Sep!$A$1:$V$1,0))</f>
        <v>0</v>
      </c>
      <c r="T1458" s="17"/>
    </row>
    <row r="1459" spans="1:20" hidden="1">
      <c r="A1459" s="13" t="str">
        <f t="array" ref="A1459">INDEX(manifest_11Sep!$A$1:$V$3202,MATCH($B1459,manifest_11Sep!$B$1:$B$3202,0),MATCH(A.Dep9SepList!A$1,manifest_11Sep!$A$1:$V$1,0))</f>
        <v>A</v>
      </c>
      <c r="B1459" s="3" t="s">
        <v>1340</v>
      </c>
      <c r="C1459" s="13" t="str">
        <f t="array" ref="C1459">INDEX(manifest_11Sep!$A$1:$V$3202,MATCH($B1459,manifest_11Sep!$B$1:$B$3202,0),MATCH(A.Dep9SepList!C$1,manifest_11Sep!$A$1:$V$1,0))</f>
        <v>6MNP6F9KBB8</v>
      </c>
      <c r="D1459" s="13" t="str">
        <f t="array" ref="D1459">INDEX(manifest_11Sep!$A$1:$V$3202,MATCH($B1459,manifest_11Sep!$B$1:$B$3202,0),MATCH(A.Dep9SepList!D$1,manifest_11Sep!$A$1:$V$1,0))</f>
        <v>Male</v>
      </c>
      <c r="E1459" s="13" t="str">
        <f t="array" ref="E1459">INDEX(manifest_11Sep!$A$1:$V$3202,MATCH($B1459,manifest_11Sep!$B$1:$B$3202,0),MATCH(A.Dep9SepList!E$1,manifest_11Sep!$A$1:$V$1,0))</f>
        <v>Talmadge</v>
      </c>
      <c r="F1459" s="13" t="str">
        <f t="array" ref="F1459">INDEX(manifest_11Sep!$A$1:$V$3202,MATCH($B1459,manifest_11Sep!$B$1:$B$3202,0),MATCH(A.Dep9SepList!F$1,manifest_11Sep!$A$1:$V$1,0))</f>
        <v>Dean</v>
      </c>
      <c r="G1459" s="13">
        <f t="array" ref="G1459">INDEX(manifest_11Sep!$A$1:$V$3202,MATCH($B1459,manifest_11Sep!$B$1:$B$3202,0),MATCH(A.Dep9SepList!G$1,manifest_11Sep!$A$1:$V$1,0))</f>
        <v>66</v>
      </c>
      <c r="H1459" s="13" t="str">
        <f t="array" ref="H1459">INDEX(manifest_11Sep!$A$1:$V$3202,MATCH($B1459,manifest_11Sep!$B$1:$B$3202,0),MATCH(A.Dep9SepList!H$1,manifest_11Sep!$A$1:$V$1,0))</f>
        <v>Alicia Nguyen 4</v>
      </c>
      <c r="I1459" s="13" t="str">
        <f t="array" ref="I1459">INDEX(manifest_11Sep!$A$1:$V$3202,MATCH($B1459,manifest_11Sep!$B$1:$B$3202,0),MATCH(A.Dep9SepList!I$1,manifest_11Sep!$A$1:$V$1,0))</f>
        <v>Delta</v>
      </c>
      <c r="J1459" s="13" t="str">
        <f t="array" ref="J1459">INDEX(manifest_11Sep!$A$1:$V$3202,MATCH($B1459,manifest_11Sep!$B$1:$B$3202,0),MATCH(A.Dep9SepList!J$1,manifest_11Sep!$A$1:$V$1,0))</f>
        <v>DL 170</v>
      </c>
      <c r="K1459" s="32" t="str">
        <f t="array" ref="K1459">INDEX(manifest_11Sep!$A$1:$V$3202,MATCH($B1459,manifest_11Sep!$B$1:$B$3202,0),MATCH(A.Dep9SepList!K$1,manifest_11Sep!$A$1:$V$1,0))</f>
        <v>19-thg 9-25</v>
      </c>
      <c r="L1459" s="20">
        <f t="array" ref="L1459">INDEX(manifest_11Sep!$A$1:$V$3202,MATCH($B1459,manifest_11Sep!$B$1:$B$3202,0),MATCH(A.Dep9SepList!L$1,manifest_11Sep!$A$1:$V$1,0))</f>
        <v>0.77777777777777779</v>
      </c>
      <c r="M1459" s="13" t="str">
        <f t="array" ref="M1459">INDEX(manifest_11Sep!$A$1:$V$3202,MATCH($B1459,manifest_11Sep!$B$1:$B$3202,0),MATCH(A.Dep9SepList!M$1,manifest_11Sep!$A$1:$V$1,0))</f>
        <v>ICN-T1</v>
      </c>
      <c r="N1459" s="13" t="str">
        <f t="array" ref="N1459">INDEX(manifest_11Sep!$A$1:$V$3202,MATCH($B1459,manifest_11Sep!$B$1:$B$3202,0),MATCH(A.Dep9SepList!N$1,manifest_11Sep!$A$1:$V$1,0))</f>
        <v>JW MARRIOTT</v>
      </c>
      <c r="O1459" s="31"/>
      <c r="P1459" s="20" t="e" cm="1" vm="1">
        <f t="array" aca="1" ref="P1459" ca="1">IF(J1459="","",_xlfn.XLOOKUP(J1459&amp;N1459,'A.Departure Grouping'!AQ:AQ&amp;'A.Departure Grouping'!AP:AP,'A.Departure Grouping'!AR:AR,"",0))</f>
        <v>#NAME?</v>
      </c>
      <c r="Q1459" s="13">
        <v>75987943</v>
      </c>
      <c r="R1459" s="13" t="s">
        <v>43</v>
      </c>
      <c r="S1459" s="13">
        <f t="array" ref="S1459">INDEX(manifest_11Sep!$A$1:$V$3202,MATCH($B1459,manifest_11Sep!$B$1:$B$3202,0),MATCH(A.Dep9SepList!S$1,manifest_11Sep!$A$1:$V$1,0))</f>
        <v>0</v>
      </c>
      <c r="T1459" s="17"/>
    </row>
    <row r="1460" spans="1:20" hidden="1">
      <c r="A1460" s="13" t="str">
        <f t="array" ref="A1460">INDEX(manifest_11Sep!$A$1:$V$3202,MATCH($B1460,manifest_11Sep!$B$1:$B$3202,0),MATCH(A.Dep9SepList!A$1,manifest_11Sep!$A$1:$V$1,0))</f>
        <v>A</v>
      </c>
      <c r="B1460" s="3" t="s">
        <v>1343</v>
      </c>
      <c r="C1460" s="13" t="str">
        <f t="array" ref="C1460">INDEX(manifest_11Sep!$A$1:$V$3202,MATCH($B1460,manifest_11Sep!$B$1:$B$3202,0),MATCH(A.Dep9SepList!C$1,manifest_11Sep!$A$1:$V$1,0))</f>
        <v>6MNP6F9KBB8</v>
      </c>
      <c r="D1460" s="13" t="str">
        <f t="array" ref="D1460">INDEX(manifest_11Sep!$A$1:$V$3202,MATCH($B1460,manifest_11Sep!$B$1:$B$3202,0),MATCH(A.Dep9SepList!D$1,manifest_11Sep!$A$1:$V$1,0))</f>
        <v>Female</v>
      </c>
      <c r="E1460" s="13" t="str">
        <f t="array" ref="E1460">INDEX(manifest_11Sep!$A$1:$V$3202,MATCH($B1460,manifest_11Sep!$B$1:$B$3202,0),MATCH(A.Dep9SepList!E$1,manifest_11Sep!$A$1:$V$1,0))</f>
        <v>Nancy</v>
      </c>
      <c r="F1460" s="13" t="str">
        <f t="array" ref="F1460">INDEX(manifest_11Sep!$A$1:$V$3202,MATCH($B1460,manifest_11Sep!$B$1:$B$3202,0),MATCH(A.Dep9SepList!F$1,manifest_11Sep!$A$1:$V$1,0))</f>
        <v>Dean</v>
      </c>
      <c r="G1460" s="13">
        <f t="array" ref="G1460">INDEX(manifest_11Sep!$A$1:$V$3202,MATCH($B1460,manifest_11Sep!$B$1:$B$3202,0),MATCH(A.Dep9SepList!G$1,manifest_11Sep!$A$1:$V$1,0))</f>
        <v>61</v>
      </c>
      <c r="H1460" s="13" t="str">
        <f t="array" ref="H1460">INDEX(manifest_11Sep!$A$1:$V$3202,MATCH($B1460,manifest_11Sep!$B$1:$B$3202,0),MATCH(A.Dep9SepList!H$1,manifest_11Sep!$A$1:$V$1,0))</f>
        <v>Alicia Nguyen 4</v>
      </c>
      <c r="I1460" s="13" t="str">
        <f t="array" ref="I1460">INDEX(manifest_11Sep!$A$1:$V$3202,MATCH($B1460,manifest_11Sep!$B$1:$B$3202,0),MATCH(A.Dep9SepList!I$1,manifest_11Sep!$A$1:$V$1,0))</f>
        <v>Delta</v>
      </c>
      <c r="J1460" s="13" t="str">
        <f t="array" ref="J1460">INDEX(manifest_11Sep!$A$1:$V$3202,MATCH($B1460,manifest_11Sep!$B$1:$B$3202,0),MATCH(A.Dep9SepList!J$1,manifest_11Sep!$A$1:$V$1,0))</f>
        <v>DL 170</v>
      </c>
      <c r="K1460" s="32" t="str">
        <f t="array" ref="K1460">INDEX(manifest_11Sep!$A$1:$V$3202,MATCH($B1460,manifest_11Sep!$B$1:$B$3202,0),MATCH(A.Dep9SepList!K$1,manifest_11Sep!$A$1:$V$1,0))</f>
        <v>19-thg 9-25</v>
      </c>
      <c r="L1460" s="20">
        <f t="array" ref="L1460">INDEX(manifest_11Sep!$A$1:$V$3202,MATCH($B1460,manifest_11Sep!$B$1:$B$3202,0),MATCH(A.Dep9SepList!L$1,manifest_11Sep!$A$1:$V$1,0))</f>
        <v>0.77777777777777779</v>
      </c>
      <c r="M1460" s="13" t="str">
        <f t="array" ref="M1460">INDEX(manifest_11Sep!$A$1:$V$3202,MATCH($B1460,manifest_11Sep!$B$1:$B$3202,0),MATCH(A.Dep9SepList!M$1,manifest_11Sep!$A$1:$V$1,0))</f>
        <v>ICN-T1</v>
      </c>
      <c r="N1460" s="13" t="str">
        <f t="array" ref="N1460">INDEX(manifest_11Sep!$A$1:$V$3202,MATCH($B1460,manifest_11Sep!$B$1:$B$3202,0),MATCH(A.Dep9SepList!N$1,manifest_11Sep!$A$1:$V$1,0))</f>
        <v>JW MARRIOTT</v>
      </c>
      <c r="O1460" s="31"/>
      <c r="P1460" s="20" t="e" cm="1" vm="1">
        <f t="array" aca="1" ref="P1460" ca="1">IF(J1460="","",_xlfn.XLOOKUP(J1460&amp;N1460,'A.Departure Grouping'!AQ:AQ&amp;'A.Departure Grouping'!AP:AP,'A.Departure Grouping'!AR:AR,"",0))</f>
        <v>#NAME?</v>
      </c>
      <c r="Q1460" s="13">
        <v>75987943</v>
      </c>
      <c r="R1460" s="13" t="s">
        <v>43</v>
      </c>
      <c r="S1460" s="13">
        <f t="array" ref="S1460">INDEX(manifest_11Sep!$A$1:$V$3202,MATCH($B1460,manifest_11Sep!$B$1:$B$3202,0),MATCH(A.Dep9SepList!S$1,manifest_11Sep!$A$1:$V$1,0))</f>
        <v>0</v>
      </c>
      <c r="T1460" s="17"/>
    </row>
    <row r="1461" spans="1:20" hidden="1">
      <c r="A1461" s="13" t="str">
        <f t="array" ref="A1461">INDEX(manifest_11Sep!$A$1:$V$3202,MATCH($B1461,manifest_11Sep!$B$1:$B$3202,0),MATCH(A.Dep9SepList!A$1,manifest_11Sep!$A$1:$V$1,0))</f>
        <v>A</v>
      </c>
      <c r="B1461" s="3" t="s">
        <v>3313</v>
      </c>
      <c r="C1461" s="13" t="str">
        <f t="array" ref="C1461">INDEX(manifest_11Sep!$A$1:$V$3202,MATCH($B1461,manifest_11Sep!$B$1:$B$3202,0),MATCH(A.Dep9SepList!C$1,manifest_11Sep!$A$1:$V$1,0))</f>
        <v>K9NNMFSC8C5</v>
      </c>
      <c r="D1461" s="13" t="str">
        <f t="array" ref="D1461">INDEX(manifest_11Sep!$A$1:$V$3202,MATCH($B1461,manifest_11Sep!$B$1:$B$3202,0),MATCH(A.Dep9SepList!D$1,manifest_11Sep!$A$1:$V$1,0))</f>
        <v>Female</v>
      </c>
      <c r="E1461" s="13" t="str">
        <f t="array" ref="E1461">INDEX(manifest_11Sep!$A$1:$V$3202,MATCH($B1461,manifest_11Sep!$B$1:$B$3202,0),MATCH(A.Dep9SepList!E$1,manifest_11Sep!$A$1:$V$1,0))</f>
        <v>Arlene Relucio</v>
      </c>
      <c r="F1461" s="13" t="str">
        <f t="array" ref="F1461">INDEX(manifest_11Sep!$A$1:$V$3202,MATCH($B1461,manifest_11Sep!$B$1:$B$3202,0),MATCH(A.Dep9SepList!F$1,manifest_11Sep!$A$1:$V$1,0))</f>
        <v>Bernardo</v>
      </c>
      <c r="G1461" s="13">
        <f t="array" ref="G1461">INDEX(manifest_11Sep!$A$1:$V$3202,MATCH($B1461,manifest_11Sep!$B$1:$B$3202,0),MATCH(A.Dep9SepList!G$1,manifest_11Sep!$A$1:$V$1,0))</f>
        <v>45</v>
      </c>
      <c r="H1461" s="13" t="str">
        <f t="array" ref="H1461">INDEX(manifest_11Sep!$A$1:$V$3202,MATCH($B1461,manifest_11Sep!$B$1:$B$3202,0),MATCH(A.Dep9SepList!H$1,manifest_11Sep!$A$1:$V$1,0))</f>
        <v>Lynne Romero</v>
      </c>
      <c r="I1461" s="13" t="str">
        <f t="array" ref="I1461">INDEX(manifest_11Sep!$A$1:$V$3202,MATCH($B1461,manifest_11Sep!$B$1:$B$3202,0),MATCH(A.Dep9SepList!I$1,manifest_11Sep!$A$1:$V$1,0))</f>
        <v>Korean Air</v>
      </c>
      <c r="J1461" s="13" t="str">
        <f t="array" ref="J1461">INDEX(manifest_11Sep!$A$1:$V$3202,MATCH($B1461,manifest_11Sep!$B$1:$B$3202,0),MATCH(A.Dep9SepList!J$1,manifest_11Sep!$A$1:$V$1,0))</f>
        <v>KE 71</v>
      </c>
      <c r="K1461" s="32" t="str">
        <f t="array" ref="K1461">INDEX(manifest_11Sep!$A$1:$V$3202,MATCH($B1461,manifest_11Sep!$B$1:$B$3202,0),MATCH(A.Dep9SepList!K$1,manifest_11Sep!$A$1:$V$1,0))</f>
        <v>19-thg 9-25</v>
      </c>
      <c r="L1461" s="20">
        <f t="array" ref="L1461">INDEX(manifest_11Sep!$A$1:$V$3202,MATCH($B1461,manifest_11Sep!$B$1:$B$3202,0),MATCH(A.Dep9SepList!L$1,manifest_11Sep!$A$1:$V$1,0))</f>
        <v>0.78125</v>
      </c>
      <c r="M1461" s="13" t="str">
        <f t="array" ref="M1461">INDEX(manifest_11Sep!$A$1:$V$3202,MATCH($B1461,manifest_11Sep!$B$1:$B$3202,0),MATCH(A.Dep9SepList!M$1,manifest_11Sep!$A$1:$V$1,0))</f>
        <v>ICN-T2</v>
      </c>
      <c r="N1461" s="13" t="str">
        <f t="array" ref="N1461">INDEX(manifest_11Sep!$A$1:$V$3202,MATCH($B1461,manifest_11Sep!$B$1:$B$3202,0),MATCH(A.Dep9SepList!N$1,manifest_11Sep!$A$1:$V$1,0))</f>
        <v>FAIRMONT</v>
      </c>
      <c r="O1461" s="31"/>
      <c r="P1461" s="20" t="e" cm="1" vm="1">
        <f t="array" aca="1" ref="P1461" ca="1">IF(J1461="","",_xlfn.XLOOKUP(J1461&amp;N1461,'A.Departure Grouping'!AQ:AQ&amp;'A.Departure Grouping'!AP:AP,'A.Departure Grouping'!AR:AR,"",0))</f>
        <v>#NAME?</v>
      </c>
      <c r="Q1461" s="13">
        <v>462710859</v>
      </c>
      <c r="R1461" s="13" t="s">
        <v>43</v>
      </c>
      <c r="S1461" s="13">
        <f t="array" ref="S1461">INDEX(manifest_11Sep!$A$1:$V$3202,MATCH($B1461,manifest_11Sep!$B$1:$B$3202,0),MATCH(A.Dep9SepList!S$1,manifest_11Sep!$A$1:$V$1,0))</f>
        <v>0</v>
      </c>
      <c r="T1461" s="17"/>
    </row>
    <row r="1462" spans="1:20" hidden="1">
      <c r="A1462" s="13" t="str">
        <f t="array" ref="A1462">INDEX(manifest_11Sep!$A$1:$V$3202,MATCH($B1462,manifest_11Sep!$B$1:$B$3202,0),MATCH(A.Dep9SepList!A$1,manifest_11Sep!$A$1:$V$1,0))</f>
        <v>A</v>
      </c>
      <c r="B1462" s="3" t="s">
        <v>3318</v>
      </c>
      <c r="C1462" s="13" t="str">
        <f t="array" ref="C1462">INDEX(manifest_11Sep!$A$1:$V$3202,MATCH($B1462,manifest_11Sep!$B$1:$B$3202,0),MATCH(A.Dep9SepList!C$1,manifest_11Sep!$A$1:$V$1,0))</f>
        <v>K9NNMFSC8C5</v>
      </c>
      <c r="D1462" s="13" t="str">
        <f t="array" ref="D1462">INDEX(manifest_11Sep!$A$1:$V$3202,MATCH($B1462,manifest_11Sep!$B$1:$B$3202,0),MATCH(A.Dep9SepList!D$1,manifest_11Sep!$A$1:$V$1,0))</f>
        <v>Male</v>
      </c>
      <c r="E1462" s="13" t="str">
        <f t="array" ref="E1462">INDEX(manifest_11Sep!$A$1:$V$3202,MATCH($B1462,manifest_11Sep!$B$1:$B$3202,0),MATCH(A.Dep9SepList!E$1,manifest_11Sep!$A$1:$V$1,0))</f>
        <v>Ceferino Manabat</v>
      </c>
      <c r="F1462" s="13" t="str">
        <f t="array" ref="F1462">INDEX(manifest_11Sep!$A$1:$V$3202,MATCH($B1462,manifest_11Sep!$B$1:$B$3202,0),MATCH(A.Dep9SepList!F$1,manifest_11Sep!$A$1:$V$1,0))</f>
        <v>Bernardo</v>
      </c>
      <c r="G1462" s="13">
        <f t="array" ref="G1462">INDEX(manifest_11Sep!$A$1:$V$3202,MATCH($B1462,manifest_11Sep!$B$1:$B$3202,0),MATCH(A.Dep9SepList!G$1,manifest_11Sep!$A$1:$V$1,0))</f>
        <v>46</v>
      </c>
      <c r="H1462" s="13" t="str">
        <f t="array" ref="H1462">INDEX(manifest_11Sep!$A$1:$V$3202,MATCH($B1462,manifest_11Sep!$B$1:$B$3202,0),MATCH(A.Dep9SepList!H$1,manifest_11Sep!$A$1:$V$1,0))</f>
        <v>Lynne Romero</v>
      </c>
      <c r="I1462" s="13" t="str">
        <f t="array" ref="I1462">INDEX(manifest_11Sep!$A$1:$V$3202,MATCH($B1462,manifest_11Sep!$B$1:$B$3202,0),MATCH(A.Dep9SepList!I$1,manifest_11Sep!$A$1:$V$1,0))</f>
        <v>Korean Air</v>
      </c>
      <c r="J1462" s="13" t="str">
        <f t="array" ref="J1462">INDEX(manifest_11Sep!$A$1:$V$3202,MATCH($B1462,manifest_11Sep!$B$1:$B$3202,0),MATCH(A.Dep9SepList!J$1,manifest_11Sep!$A$1:$V$1,0))</f>
        <v>KE 71</v>
      </c>
      <c r="K1462" s="32" t="str">
        <f t="array" ref="K1462">INDEX(manifest_11Sep!$A$1:$V$3202,MATCH($B1462,manifest_11Sep!$B$1:$B$3202,0),MATCH(A.Dep9SepList!K$1,manifest_11Sep!$A$1:$V$1,0))</f>
        <v>19-thg 9-25</v>
      </c>
      <c r="L1462" s="20">
        <f t="array" ref="L1462">INDEX(manifest_11Sep!$A$1:$V$3202,MATCH($B1462,manifest_11Sep!$B$1:$B$3202,0),MATCH(A.Dep9SepList!L$1,manifest_11Sep!$A$1:$V$1,0))</f>
        <v>0.78125</v>
      </c>
      <c r="M1462" s="13" t="str">
        <f t="array" ref="M1462">INDEX(manifest_11Sep!$A$1:$V$3202,MATCH($B1462,manifest_11Sep!$B$1:$B$3202,0),MATCH(A.Dep9SepList!M$1,manifest_11Sep!$A$1:$V$1,0))</f>
        <v>ICN-T2</v>
      </c>
      <c r="N1462" s="13" t="str">
        <f t="array" ref="N1462">INDEX(manifest_11Sep!$A$1:$V$3202,MATCH($B1462,manifest_11Sep!$B$1:$B$3202,0),MATCH(A.Dep9SepList!N$1,manifest_11Sep!$A$1:$V$1,0))</f>
        <v>FAIRMONT</v>
      </c>
      <c r="O1462" s="31"/>
      <c r="P1462" s="20" t="e" cm="1" vm="1">
        <f t="array" aca="1" ref="P1462" ca="1">IF(J1462="","",_xlfn.XLOOKUP(J1462&amp;N1462,'A.Departure Grouping'!AQ:AQ&amp;'A.Departure Grouping'!AP:AP,'A.Departure Grouping'!AR:AR,"",0))</f>
        <v>#NAME?</v>
      </c>
      <c r="Q1462" s="13">
        <v>462710859</v>
      </c>
      <c r="R1462" s="13" t="s">
        <v>43</v>
      </c>
      <c r="S1462" s="13">
        <f t="array" ref="S1462">INDEX(manifest_11Sep!$A$1:$V$3202,MATCH($B1462,manifest_11Sep!$B$1:$B$3202,0),MATCH(A.Dep9SepList!S$1,manifest_11Sep!$A$1:$V$1,0))</f>
        <v>0</v>
      </c>
      <c r="T1462" s="17"/>
    </row>
    <row r="1463" spans="1:20" hidden="1">
      <c r="A1463" s="13" t="str">
        <f t="array" ref="A1463">INDEX(manifest_11Sep!$A$1:$V$3202,MATCH($B1463,manifest_11Sep!$B$1:$B$3202,0),MATCH(A.Dep9SepList!A$1,manifest_11Sep!$A$1:$V$1,0))</f>
        <v>A</v>
      </c>
      <c r="B1463" s="3" t="s">
        <v>3320</v>
      </c>
      <c r="C1463" s="13" t="str">
        <f t="array" ref="C1463">INDEX(manifest_11Sep!$A$1:$V$3202,MATCH($B1463,manifest_11Sep!$B$1:$B$3202,0),MATCH(A.Dep9SepList!C$1,manifest_11Sep!$A$1:$V$1,0))</f>
        <v>K9NNMFSC8C5</v>
      </c>
      <c r="D1463" s="13" t="str">
        <f t="array" ref="D1463">INDEX(manifest_11Sep!$A$1:$V$3202,MATCH($B1463,manifest_11Sep!$B$1:$B$3202,0),MATCH(A.Dep9SepList!D$1,manifest_11Sep!$A$1:$V$1,0))</f>
        <v>Male</v>
      </c>
      <c r="E1463" s="13" t="str">
        <f t="array" ref="E1463">INDEX(manifest_11Sep!$A$1:$V$3202,MATCH($B1463,manifest_11Sep!$B$1:$B$3202,0),MATCH(A.Dep9SepList!E$1,manifest_11Sep!$A$1:$V$1,0))</f>
        <v>Lyanlei Justin</v>
      </c>
      <c r="F1463" s="13" t="str">
        <f t="array" ref="F1463">INDEX(manifest_11Sep!$A$1:$V$3202,MATCH($B1463,manifest_11Sep!$B$1:$B$3202,0),MATCH(A.Dep9SepList!F$1,manifest_11Sep!$A$1:$V$1,0))</f>
        <v>Bernardo</v>
      </c>
      <c r="G1463" s="13">
        <f t="array" ref="G1463">INDEX(manifest_11Sep!$A$1:$V$3202,MATCH($B1463,manifest_11Sep!$B$1:$B$3202,0),MATCH(A.Dep9SepList!G$1,manifest_11Sep!$A$1:$V$1,0))</f>
        <v>22</v>
      </c>
      <c r="H1463" s="13" t="str">
        <f t="array" ref="H1463">INDEX(manifest_11Sep!$A$1:$V$3202,MATCH($B1463,manifest_11Sep!$B$1:$B$3202,0),MATCH(A.Dep9SepList!H$1,manifest_11Sep!$A$1:$V$1,0))</f>
        <v>Lynne Romero</v>
      </c>
      <c r="I1463" s="13" t="str">
        <f t="array" ref="I1463">INDEX(manifest_11Sep!$A$1:$V$3202,MATCH($B1463,manifest_11Sep!$B$1:$B$3202,0),MATCH(A.Dep9SepList!I$1,manifest_11Sep!$A$1:$V$1,0))</f>
        <v>Korean Air</v>
      </c>
      <c r="J1463" s="13" t="str">
        <f t="array" ref="J1463">INDEX(manifest_11Sep!$A$1:$V$3202,MATCH($B1463,manifest_11Sep!$B$1:$B$3202,0),MATCH(A.Dep9SepList!J$1,manifest_11Sep!$A$1:$V$1,0))</f>
        <v>KE 71</v>
      </c>
      <c r="K1463" s="32" t="str">
        <f t="array" ref="K1463">INDEX(manifest_11Sep!$A$1:$V$3202,MATCH($B1463,manifest_11Sep!$B$1:$B$3202,0),MATCH(A.Dep9SepList!K$1,manifest_11Sep!$A$1:$V$1,0))</f>
        <v>19-thg 9-25</v>
      </c>
      <c r="L1463" s="20">
        <f t="array" ref="L1463">INDEX(manifest_11Sep!$A$1:$V$3202,MATCH($B1463,manifest_11Sep!$B$1:$B$3202,0),MATCH(A.Dep9SepList!L$1,manifest_11Sep!$A$1:$V$1,0))</f>
        <v>0.78125</v>
      </c>
      <c r="M1463" s="13" t="str">
        <f t="array" ref="M1463">INDEX(manifest_11Sep!$A$1:$V$3202,MATCH($B1463,manifest_11Sep!$B$1:$B$3202,0),MATCH(A.Dep9SepList!M$1,manifest_11Sep!$A$1:$V$1,0))</f>
        <v>ICN-T2</v>
      </c>
      <c r="N1463" s="13" t="str">
        <f t="array" ref="N1463">INDEX(manifest_11Sep!$A$1:$V$3202,MATCH($B1463,manifest_11Sep!$B$1:$B$3202,0),MATCH(A.Dep9SepList!N$1,manifest_11Sep!$A$1:$V$1,0))</f>
        <v>FAIRMONT</v>
      </c>
      <c r="O1463" s="31"/>
      <c r="P1463" s="20" t="e" cm="1" vm="1">
        <f t="array" aca="1" ref="P1463" ca="1">IF(J1463="","",_xlfn.XLOOKUP(J1463&amp;N1463,'A.Departure Grouping'!AQ:AQ&amp;'A.Departure Grouping'!AP:AP,'A.Departure Grouping'!AR:AR,"",0))</f>
        <v>#NAME?</v>
      </c>
      <c r="Q1463" s="13">
        <v>462710860</v>
      </c>
      <c r="R1463" s="13" t="s">
        <v>61</v>
      </c>
      <c r="S1463" s="13">
        <f t="array" ref="S1463">INDEX(manifest_11Sep!$A$1:$V$3202,MATCH($B1463,manifest_11Sep!$B$1:$B$3202,0),MATCH(A.Dep9SepList!S$1,manifest_11Sep!$A$1:$V$1,0))</f>
        <v>0</v>
      </c>
      <c r="T1463" s="17"/>
    </row>
    <row r="1464" spans="1:20" hidden="1">
      <c r="A1464" s="13" t="str">
        <f t="array" ref="A1464">INDEX(manifest_11Sep!$A$1:$V$3202,MATCH($B1464,manifest_11Sep!$B$1:$B$3202,0),MATCH(A.Dep9SepList!A$1,manifest_11Sep!$A$1:$V$1,0))</f>
        <v>A</v>
      </c>
      <c r="B1464" s="3" t="s">
        <v>3322</v>
      </c>
      <c r="C1464" s="13" t="str">
        <f t="array" ref="C1464">INDEX(manifest_11Sep!$A$1:$V$3202,MATCH($B1464,manifest_11Sep!$B$1:$B$3202,0),MATCH(A.Dep9SepList!C$1,manifest_11Sep!$A$1:$V$1,0))</f>
        <v>K9NNMFSC8C5</v>
      </c>
      <c r="D1464" s="13" t="str">
        <f t="array" ref="D1464">INDEX(manifest_11Sep!$A$1:$V$3202,MATCH($B1464,manifest_11Sep!$B$1:$B$3202,0),MATCH(A.Dep9SepList!D$1,manifest_11Sep!$A$1:$V$1,0))</f>
        <v>Male</v>
      </c>
      <c r="E1464" s="13" t="str">
        <f t="array" ref="E1464">INDEX(manifest_11Sep!$A$1:$V$3202,MATCH($B1464,manifest_11Sep!$B$1:$B$3202,0),MATCH(A.Dep9SepList!E$1,manifest_11Sep!$A$1:$V$1,0))</f>
        <v>Liam Jacob Relucio</v>
      </c>
      <c r="F1464" s="13" t="str">
        <f t="array" ref="F1464">INDEX(manifest_11Sep!$A$1:$V$3202,MATCH($B1464,manifest_11Sep!$B$1:$B$3202,0),MATCH(A.Dep9SepList!F$1,manifest_11Sep!$A$1:$V$1,0))</f>
        <v>Bernardo</v>
      </c>
      <c r="G1464" s="13">
        <f t="array" ref="G1464">INDEX(manifest_11Sep!$A$1:$V$3202,MATCH($B1464,manifest_11Sep!$B$1:$B$3202,0),MATCH(A.Dep9SepList!G$1,manifest_11Sep!$A$1:$V$1,0))</f>
        <v>14</v>
      </c>
      <c r="H1464" s="13" t="str">
        <f t="array" ref="H1464">INDEX(manifest_11Sep!$A$1:$V$3202,MATCH($B1464,manifest_11Sep!$B$1:$B$3202,0),MATCH(A.Dep9SepList!H$1,manifest_11Sep!$A$1:$V$1,0))</f>
        <v>Lynne Romero</v>
      </c>
      <c r="I1464" s="13" t="str">
        <f t="array" ref="I1464">INDEX(manifest_11Sep!$A$1:$V$3202,MATCH($B1464,manifest_11Sep!$B$1:$B$3202,0),MATCH(A.Dep9SepList!I$1,manifest_11Sep!$A$1:$V$1,0))</f>
        <v>Korean Air</v>
      </c>
      <c r="J1464" s="13" t="str">
        <f t="array" ref="J1464">INDEX(manifest_11Sep!$A$1:$V$3202,MATCH($B1464,manifest_11Sep!$B$1:$B$3202,0),MATCH(A.Dep9SepList!J$1,manifest_11Sep!$A$1:$V$1,0))</f>
        <v>KE 71</v>
      </c>
      <c r="K1464" s="32" t="str">
        <f t="array" ref="K1464">INDEX(manifest_11Sep!$A$1:$V$3202,MATCH($B1464,manifest_11Sep!$B$1:$B$3202,0),MATCH(A.Dep9SepList!K$1,manifest_11Sep!$A$1:$V$1,0))</f>
        <v>19-thg 9-25</v>
      </c>
      <c r="L1464" s="20">
        <f t="array" ref="L1464">INDEX(manifest_11Sep!$A$1:$V$3202,MATCH($B1464,manifest_11Sep!$B$1:$B$3202,0),MATCH(A.Dep9SepList!L$1,manifest_11Sep!$A$1:$V$1,0))</f>
        <v>0.78125</v>
      </c>
      <c r="M1464" s="13" t="str">
        <f t="array" ref="M1464">INDEX(manifest_11Sep!$A$1:$V$3202,MATCH($B1464,manifest_11Sep!$B$1:$B$3202,0),MATCH(A.Dep9SepList!M$1,manifest_11Sep!$A$1:$V$1,0))</f>
        <v>ICN-T2</v>
      </c>
      <c r="N1464" s="13" t="str">
        <f t="array" ref="N1464">INDEX(manifest_11Sep!$A$1:$V$3202,MATCH($B1464,manifest_11Sep!$B$1:$B$3202,0),MATCH(A.Dep9SepList!N$1,manifest_11Sep!$A$1:$V$1,0))</f>
        <v>FAIRMONT</v>
      </c>
      <c r="O1464" s="31"/>
      <c r="P1464" s="20" t="e" cm="1" vm="1">
        <f t="array" aca="1" ref="P1464" ca="1">IF(J1464="","",_xlfn.XLOOKUP(J1464&amp;N1464,'A.Departure Grouping'!AQ:AQ&amp;'A.Departure Grouping'!AP:AP,'A.Departure Grouping'!AR:AR,"",0))</f>
        <v>#NAME?</v>
      </c>
      <c r="Q1464" s="13">
        <v>462710860</v>
      </c>
      <c r="R1464" s="13" t="s">
        <v>61</v>
      </c>
      <c r="S1464" s="13">
        <f t="array" ref="S1464">INDEX(manifest_11Sep!$A$1:$V$3202,MATCH($B1464,manifest_11Sep!$B$1:$B$3202,0),MATCH(A.Dep9SepList!S$1,manifest_11Sep!$A$1:$V$1,0))</f>
        <v>0</v>
      </c>
      <c r="T1464" s="17"/>
    </row>
    <row r="1465" spans="1:20" hidden="1">
      <c r="A1465" s="13" t="str">
        <f t="array" ref="A1465">INDEX(manifest_11Sep!$A$1:$V$3202,MATCH($B1465,manifest_11Sep!$B$1:$B$3202,0),MATCH(A.Dep9SepList!A$1,manifest_11Sep!$A$1:$V$1,0))</f>
        <v>A</v>
      </c>
      <c r="B1465" s="3" t="s">
        <v>4213</v>
      </c>
      <c r="C1465" s="13" t="str">
        <f t="array" ref="C1465">INDEX(manifest_11Sep!$A$1:$V$3202,MATCH($B1465,manifest_11Sep!$B$1:$B$3202,0),MATCH(A.Dep9SepList!C$1,manifest_11Sep!$A$1:$V$1,0))</f>
        <v>3GNH3SLVSBS</v>
      </c>
      <c r="D1465" s="13" t="str">
        <f t="array" ref="D1465">INDEX(manifest_11Sep!$A$1:$V$3202,MATCH($B1465,manifest_11Sep!$B$1:$B$3202,0),MATCH(A.Dep9SepList!D$1,manifest_11Sep!$A$1:$V$1,0))</f>
        <v>Female</v>
      </c>
      <c r="E1465" s="13" t="str">
        <f t="array" ref="E1465">INDEX(manifest_11Sep!$A$1:$V$3202,MATCH($B1465,manifest_11Sep!$B$1:$B$3202,0),MATCH(A.Dep9SepList!E$1,manifest_11Sep!$A$1:$V$1,0))</f>
        <v>Julie</v>
      </c>
      <c r="F1465" s="13" t="str">
        <f t="array" ref="F1465">INDEX(manifest_11Sep!$A$1:$V$3202,MATCH($B1465,manifest_11Sep!$B$1:$B$3202,0),MATCH(A.Dep9SepList!F$1,manifest_11Sep!$A$1:$V$1,0))</f>
        <v>Tu</v>
      </c>
      <c r="G1465" s="13">
        <f t="array" ref="G1465">INDEX(manifest_11Sep!$A$1:$V$3202,MATCH($B1465,manifest_11Sep!$B$1:$B$3202,0),MATCH(A.Dep9SepList!G$1,manifest_11Sep!$A$1:$V$1,0))</f>
        <v>34</v>
      </c>
      <c r="H1465" s="13" t="str">
        <f t="array" ref="H1465">INDEX(manifest_11Sep!$A$1:$V$3202,MATCH($B1465,manifest_11Sep!$B$1:$B$3202,0),MATCH(A.Dep9SepList!H$1,manifest_11Sep!$A$1:$V$1,0))</f>
        <v>Tom Luu</v>
      </c>
      <c r="I1465" s="13" t="str">
        <f t="array" ref="I1465">INDEX(manifest_11Sep!$A$1:$V$3202,MATCH($B1465,manifest_11Sep!$B$1:$B$3202,0),MATCH(A.Dep9SepList!I$1,manifest_11Sep!$A$1:$V$1,0))</f>
        <v>Delta</v>
      </c>
      <c r="J1465" s="13" t="str">
        <f t="array" ref="J1465">INDEX(manifest_11Sep!$A$1:$V$3202,MATCH($B1465,manifest_11Sep!$B$1:$B$3202,0),MATCH(A.Dep9SepList!J$1,manifest_11Sep!$A$1:$V$1,0))</f>
        <v>DL 26</v>
      </c>
      <c r="K1465" s="32" t="str">
        <f t="array" ref="K1465">INDEX(manifest_11Sep!$A$1:$V$3202,MATCH($B1465,manifest_11Sep!$B$1:$B$3202,0),MATCH(A.Dep9SepList!K$1,manifest_11Sep!$A$1:$V$1,0))</f>
        <v>19-thg 9-25</v>
      </c>
      <c r="L1465" s="20">
        <f t="array" ref="L1465">INDEX(manifest_11Sep!$A$1:$V$3202,MATCH($B1465,manifest_11Sep!$B$1:$B$3202,0),MATCH(A.Dep9SepList!L$1,manifest_11Sep!$A$1:$V$1,0))</f>
        <v>0.78472222222222221</v>
      </c>
      <c r="M1465" s="13" t="str">
        <f t="array" ref="M1465">INDEX(manifest_11Sep!$A$1:$V$3202,MATCH($B1465,manifest_11Sep!$B$1:$B$3202,0),MATCH(A.Dep9SepList!M$1,manifest_11Sep!$A$1:$V$1,0))</f>
        <v>ICN-T2</v>
      </c>
      <c r="N1465" s="13" t="str">
        <f t="array" ref="N1465">INDEX(manifest_11Sep!$A$1:$V$3202,MATCH($B1465,manifest_11Sep!$B$1:$B$3202,0),MATCH(A.Dep9SepList!N$1,manifest_11Sep!$A$1:$V$1,0))</f>
        <v>INTER PARNAS</v>
      </c>
      <c r="O1465" s="31"/>
      <c r="P1465" s="20" t="e" cm="1" vm="1">
        <f t="array" aca="1" ref="P1465" ca="1">IF(J1465="","",_xlfn.XLOOKUP(J1465&amp;N1465,'A.Departure Grouping'!AQ:AQ&amp;'A.Departure Grouping'!AP:AP,'A.Departure Grouping'!AR:AR,"",0))</f>
        <v>#NAME?</v>
      </c>
      <c r="Q1465" s="13">
        <v>49091334</v>
      </c>
      <c r="R1465" s="13" t="s">
        <v>43</v>
      </c>
      <c r="S1465" s="13">
        <f t="array" ref="S1465">INDEX(manifest_11Sep!$A$1:$V$3202,MATCH($B1465,manifest_11Sep!$B$1:$B$3202,0),MATCH(A.Dep9SepList!S$1,manifest_11Sep!$A$1:$V$1,0))</f>
        <v>0</v>
      </c>
      <c r="T1465" s="17"/>
    </row>
    <row r="1466" spans="1:20" hidden="1">
      <c r="A1466" s="13" t="str">
        <f t="array" ref="A1466">INDEX(manifest_11Sep!$A$1:$V$3202,MATCH($B1466,manifest_11Sep!$B$1:$B$3202,0),MATCH(A.Dep9SepList!A$1,manifest_11Sep!$A$1:$V$1,0))</f>
        <v>A</v>
      </c>
      <c r="B1466" s="3" t="s">
        <v>4215</v>
      </c>
      <c r="C1466" s="13" t="str">
        <f t="array" ref="C1466">INDEX(manifest_11Sep!$A$1:$V$3202,MATCH($B1466,manifest_11Sep!$B$1:$B$3202,0),MATCH(A.Dep9SepList!C$1,manifest_11Sep!$A$1:$V$1,0))</f>
        <v>3GNH3SLVSBS</v>
      </c>
      <c r="D1466" s="13" t="str">
        <f t="array" ref="D1466">INDEX(manifest_11Sep!$A$1:$V$3202,MATCH($B1466,manifest_11Sep!$B$1:$B$3202,0),MATCH(A.Dep9SepList!D$1,manifest_11Sep!$A$1:$V$1,0))</f>
        <v>Male</v>
      </c>
      <c r="E1466" s="13" t="str">
        <f t="array" ref="E1466">INDEX(manifest_11Sep!$A$1:$V$3202,MATCH($B1466,manifest_11Sep!$B$1:$B$3202,0),MATCH(A.Dep9SepList!E$1,manifest_11Sep!$A$1:$V$1,0))</f>
        <v>Derrell Javoun</v>
      </c>
      <c r="F1466" s="13" t="str">
        <f t="array" ref="F1466">INDEX(manifest_11Sep!$A$1:$V$3202,MATCH($B1466,manifest_11Sep!$B$1:$B$3202,0),MATCH(A.Dep9SepList!F$1,manifest_11Sep!$A$1:$V$1,0))</f>
        <v>Mc Call</v>
      </c>
      <c r="G1466" s="13">
        <f t="array" ref="G1466">INDEX(manifest_11Sep!$A$1:$V$3202,MATCH($B1466,manifest_11Sep!$B$1:$B$3202,0),MATCH(A.Dep9SepList!G$1,manifest_11Sep!$A$1:$V$1,0))</f>
        <v>35</v>
      </c>
      <c r="H1466" s="13" t="str">
        <f t="array" ref="H1466">INDEX(manifest_11Sep!$A$1:$V$3202,MATCH($B1466,manifest_11Sep!$B$1:$B$3202,0),MATCH(A.Dep9SepList!H$1,manifest_11Sep!$A$1:$V$1,0))</f>
        <v>Tom Luu</v>
      </c>
      <c r="I1466" s="13" t="str">
        <f t="array" ref="I1466">INDEX(manifest_11Sep!$A$1:$V$3202,MATCH($B1466,manifest_11Sep!$B$1:$B$3202,0),MATCH(A.Dep9SepList!I$1,manifest_11Sep!$A$1:$V$1,0))</f>
        <v>Delta</v>
      </c>
      <c r="J1466" s="13" t="str">
        <f t="array" ref="J1466">INDEX(manifest_11Sep!$A$1:$V$3202,MATCH($B1466,manifest_11Sep!$B$1:$B$3202,0),MATCH(A.Dep9SepList!J$1,manifest_11Sep!$A$1:$V$1,0))</f>
        <v>DL 26</v>
      </c>
      <c r="K1466" s="32" t="str">
        <f t="array" ref="K1466">INDEX(manifest_11Sep!$A$1:$V$3202,MATCH($B1466,manifest_11Sep!$B$1:$B$3202,0),MATCH(A.Dep9SepList!K$1,manifest_11Sep!$A$1:$V$1,0))</f>
        <v>19-thg 9-25</v>
      </c>
      <c r="L1466" s="20">
        <f t="array" ref="L1466">INDEX(manifest_11Sep!$A$1:$V$3202,MATCH($B1466,manifest_11Sep!$B$1:$B$3202,0),MATCH(A.Dep9SepList!L$1,manifest_11Sep!$A$1:$V$1,0))</f>
        <v>0.78472222222222221</v>
      </c>
      <c r="M1466" s="13" t="str">
        <f t="array" ref="M1466">INDEX(manifest_11Sep!$A$1:$V$3202,MATCH($B1466,manifest_11Sep!$B$1:$B$3202,0),MATCH(A.Dep9SepList!M$1,manifest_11Sep!$A$1:$V$1,0))</f>
        <v>ICN-T2</v>
      </c>
      <c r="N1466" s="13" t="str">
        <f t="array" ref="N1466">INDEX(manifest_11Sep!$A$1:$V$3202,MATCH($B1466,manifest_11Sep!$B$1:$B$3202,0),MATCH(A.Dep9SepList!N$1,manifest_11Sep!$A$1:$V$1,0))</f>
        <v>INTER PARNAS</v>
      </c>
      <c r="O1466" s="31"/>
      <c r="P1466" s="20" t="e" cm="1" vm="1">
        <f t="array" aca="1" ref="P1466" ca="1">IF(J1466="","",_xlfn.XLOOKUP(J1466&amp;N1466,'A.Departure Grouping'!AQ:AQ&amp;'A.Departure Grouping'!AP:AP,'A.Departure Grouping'!AR:AR,"",0))</f>
        <v>#NAME?</v>
      </c>
      <c r="Q1466" s="13">
        <v>49091334</v>
      </c>
      <c r="R1466" s="13" t="s">
        <v>43</v>
      </c>
      <c r="S1466" s="13">
        <f t="array" ref="S1466">INDEX(manifest_11Sep!$A$1:$V$3202,MATCH($B1466,manifest_11Sep!$B$1:$B$3202,0),MATCH(A.Dep9SepList!S$1,manifest_11Sep!$A$1:$V$1,0))</f>
        <v>0</v>
      </c>
      <c r="T1466" s="17"/>
    </row>
    <row r="1467" spans="1:20" hidden="1">
      <c r="A1467" s="13" t="str">
        <f t="array" ref="A1467">INDEX(manifest_11Sep!$A$1:$V$3202,MATCH($B1467,manifest_11Sep!$B$1:$B$3202,0),MATCH(A.Dep9SepList!A$1,manifest_11Sep!$A$1:$V$1,0))</f>
        <v>A</v>
      </c>
      <c r="B1467" s="3" t="s">
        <v>4218</v>
      </c>
      <c r="C1467" s="13" t="str">
        <f t="array" ref="C1467">INDEX(manifest_11Sep!$A$1:$V$3202,MATCH($B1467,manifest_11Sep!$B$1:$B$3202,0),MATCH(A.Dep9SepList!C$1,manifest_11Sep!$A$1:$V$1,0))</f>
        <v>6CNFJCG9GVR</v>
      </c>
      <c r="D1467" s="13" t="str">
        <f t="array" ref="D1467">INDEX(manifest_11Sep!$A$1:$V$3202,MATCH($B1467,manifest_11Sep!$B$1:$B$3202,0),MATCH(A.Dep9SepList!D$1,manifest_11Sep!$A$1:$V$1,0))</f>
        <v>Female</v>
      </c>
      <c r="E1467" s="13" t="str">
        <f t="array" ref="E1467">INDEX(manifest_11Sep!$A$1:$V$3202,MATCH($B1467,manifest_11Sep!$B$1:$B$3202,0),MATCH(A.Dep9SepList!E$1,manifest_11Sep!$A$1:$V$1,0))</f>
        <v>Victoria</v>
      </c>
      <c r="F1467" s="13" t="str">
        <f t="array" ref="F1467">INDEX(manifest_11Sep!$A$1:$V$3202,MATCH($B1467,manifest_11Sep!$B$1:$B$3202,0),MATCH(A.Dep9SepList!F$1,manifest_11Sep!$A$1:$V$1,0))</f>
        <v>Tu</v>
      </c>
      <c r="G1467" s="13">
        <f t="array" ref="G1467">INDEX(manifest_11Sep!$A$1:$V$3202,MATCH($B1467,manifest_11Sep!$B$1:$B$3202,0),MATCH(A.Dep9SepList!G$1,manifest_11Sep!$A$1:$V$1,0))</f>
        <v>29</v>
      </c>
      <c r="H1467" s="13" t="str">
        <f t="array" ref="H1467">INDEX(manifest_11Sep!$A$1:$V$3202,MATCH($B1467,manifest_11Sep!$B$1:$B$3202,0),MATCH(A.Dep9SepList!H$1,manifest_11Sep!$A$1:$V$1,0))</f>
        <v>Tom Luu</v>
      </c>
      <c r="I1467" s="13" t="str">
        <f t="array" ref="I1467">INDEX(manifest_11Sep!$A$1:$V$3202,MATCH($B1467,manifest_11Sep!$B$1:$B$3202,0),MATCH(A.Dep9SepList!I$1,manifest_11Sep!$A$1:$V$1,0))</f>
        <v>Delta</v>
      </c>
      <c r="J1467" s="13" t="str">
        <f t="array" ref="J1467">INDEX(manifest_11Sep!$A$1:$V$3202,MATCH($B1467,manifest_11Sep!$B$1:$B$3202,0),MATCH(A.Dep9SepList!J$1,manifest_11Sep!$A$1:$V$1,0))</f>
        <v>DL 26</v>
      </c>
      <c r="K1467" s="32" t="str">
        <f t="array" ref="K1467">INDEX(manifest_11Sep!$A$1:$V$3202,MATCH($B1467,manifest_11Sep!$B$1:$B$3202,0),MATCH(A.Dep9SepList!K$1,manifest_11Sep!$A$1:$V$1,0))</f>
        <v>19-thg 9-25</v>
      </c>
      <c r="L1467" s="20">
        <f t="array" ref="L1467">INDEX(manifest_11Sep!$A$1:$V$3202,MATCH($B1467,manifest_11Sep!$B$1:$B$3202,0),MATCH(A.Dep9SepList!L$1,manifest_11Sep!$A$1:$V$1,0))</f>
        <v>0.78472222222222221</v>
      </c>
      <c r="M1467" s="13" t="str">
        <f t="array" ref="M1467">INDEX(manifest_11Sep!$A$1:$V$3202,MATCH($B1467,manifest_11Sep!$B$1:$B$3202,0),MATCH(A.Dep9SepList!M$1,manifest_11Sep!$A$1:$V$1,0))</f>
        <v>ICN-T2</v>
      </c>
      <c r="N1467" s="13" t="str">
        <f t="array" ref="N1467">INDEX(manifest_11Sep!$A$1:$V$3202,MATCH($B1467,manifest_11Sep!$B$1:$B$3202,0),MATCH(A.Dep9SepList!N$1,manifest_11Sep!$A$1:$V$1,0))</f>
        <v>INTER PARNAS</v>
      </c>
      <c r="O1467" s="31"/>
      <c r="P1467" s="20" t="e" cm="1" vm="1">
        <f t="array" aca="1" ref="P1467" ca="1">IF(J1467="","",_xlfn.XLOOKUP(J1467&amp;N1467,'A.Departure Grouping'!AQ:AQ&amp;'A.Departure Grouping'!AP:AP,'A.Departure Grouping'!AR:AR,"",0))</f>
        <v>#NAME?</v>
      </c>
      <c r="Q1467" s="13">
        <v>46590459</v>
      </c>
      <c r="R1467" s="13" t="s">
        <v>43</v>
      </c>
      <c r="S1467" s="13">
        <f t="array" ref="S1467">INDEX(manifest_11Sep!$A$1:$V$3202,MATCH($B1467,manifest_11Sep!$B$1:$B$3202,0),MATCH(A.Dep9SepList!S$1,manifest_11Sep!$A$1:$V$1,0))</f>
        <v>0</v>
      </c>
      <c r="T1467" s="13"/>
    </row>
    <row r="1468" spans="1:20" hidden="1">
      <c r="A1468" s="13" t="str">
        <f t="array" ref="A1468">INDEX(manifest_11Sep!$A$1:$V$3202,MATCH($B1468,manifest_11Sep!$B$1:$B$3202,0),MATCH(A.Dep9SepList!A$1,manifest_11Sep!$A$1:$V$1,0))</f>
        <v>A</v>
      </c>
      <c r="B1468" s="3" t="s">
        <v>4219</v>
      </c>
      <c r="C1468" s="13" t="str">
        <f t="array" ref="C1468">INDEX(manifest_11Sep!$A$1:$V$3202,MATCH($B1468,manifest_11Sep!$B$1:$B$3202,0),MATCH(A.Dep9SepList!C$1,manifest_11Sep!$A$1:$V$1,0))</f>
        <v>6CNFJCG9GVR</v>
      </c>
      <c r="D1468" s="13" t="str">
        <f t="array" ref="D1468">INDEX(manifest_11Sep!$A$1:$V$3202,MATCH($B1468,manifest_11Sep!$B$1:$B$3202,0),MATCH(A.Dep9SepList!D$1,manifest_11Sep!$A$1:$V$1,0))</f>
        <v>Male</v>
      </c>
      <c r="E1468" s="13" t="str">
        <f t="array" ref="E1468">INDEX(manifest_11Sep!$A$1:$V$3202,MATCH($B1468,manifest_11Sep!$B$1:$B$3202,0),MATCH(A.Dep9SepList!E$1,manifest_11Sep!$A$1:$V$1,0))</f>
        <v>Luan</v>
      </c>
      <c r="F1468" s="13" t="str">
        <f t="array" ref="F1468">INDEX(manifest_11Sep!$A$1:$V$3202,MATCH($B1468,manifest_11Sep!$B$1:$B$3202,0),MATCH(A.Dep9SepList!F$1,manifest_11Sep!$A$1:$V$1,0))</f>
        <v>Vo</v>
      </c>
      <c r="G1468" s="13">
        <f t="array" ref="G1468">INDEX(manifest_11Sep!$A$1:$V$3202,MATCH($B1468,manifest_11Sep!$B$1:$B$3202,0),MATCH(A.Dep9SepList!G$1,manifest_11Sep!$A$1:$V$1,0))</f>
        <v>31</v>
      </c>
      <c r="H1468" s="13" t="str">
        <f t="array" ref="H1468">INDEX(manifest_11Sep!$A$1:$V$3202,MATCH($B1468,manifest_11Sep!$B$1:$B$3202,0),MATCH(A.Dep9SepList!H$1,manifest_11Sep!$A$1:$V$1,0))</f>
        <v>Tom Luu</v>
      </c>
      <c r="I1468" s="13" t="str">
        <f t="array" ref="I1468">INDEX(manifest_11Sep!$A$1:$V$3202,MATCH($B1468,manifest_11Sep!$B$1:$B$3202,0),MATCH(A.Dep9SepList!I$1,manifest_11Sep!$A$1:$V$1,0))</f>
        <v>Delta</v>
      </c>
      <c r="J1468" s="13" t="str">
        <f t="array" ref="J1468">INDEX(manifest_11Sep!$A$1:$V$3202,MATCH($B1468,manifest_11Sep!$B$1:$B$3202,0),MATCH(A.Dep9SepList!J$1,manifest_11Sep!$A$1:$V$1,0))</f>
        <v>DL 26</v>
      </c>
      <c r="K1468" s="32" t="str">
        <f t="array" ref="K1468">INDEX(manifest_11Sep!$A$1:$V$3202,MATCH($B1468,manifest_11Sep!$B$1:$B$3202,0),MATCH(A.Dep9SepList!K$1,manifest_11Sep!$A$1:$V$1,0))</f>
        <v>19-thg 9-25</v>
      </c>
      <c r="L1468" s="20">
        <f t="array" ref="L1468">INDEX(manifest_11Sep!$A$1:$V$3202,MATCH($B1468,manifest_11Sep!$B$1:$B$3202,0),MATCH(A.Dep9SepList!L$1,manifest_11Sep!$A$1:$V$1,0))</f>
        <v>0.78472222222222221</v>
      </c>
      <c r="M1468" s="13" t="str">
        <f t="array" ref="M1468">INDEX(manifest_11Sep!$A$1:$V$3202,MATCH($B1468,manifest_11Sep!$B$1:$B$3202,0),MATCH(A.Dep9SepList!M$1,manifest_11Sep!$A$1:$V$1,0))</f>
        <v>ICN-T2</v>
      </c>
      <c r="N1468" s="13" t="str">
        <f t="array" ref="N1468">INDEX(manifest_11Sep!$A$1:$V$3202,MATCH($B1468,manifest_11Sep!$B$1:$B$3202,0),MATCH(A.Dep9SepList!N$1,manifest_11Sep!$A$1:$V$1,0))</f>
        <v>INTER PARNAS</v>
      </c>
      <c r="O1468" s="31"/>
      <c r="P1468" s="20" t="e" cm="1" vm="1">
        <f t="array" aca="1" ref="P1468" ca="1">IF(J1468="","",_xlfn.XLOOKUP(J1468&amp;N1468,'A.Departure Grouping'!AQ:AQ&amp;'A.Departure Grouping'!AP:AP,'A.Departure Grouping'!AR:AR,"",0))</f>
        <v>#NAME?</v>
      </c>
      <c r="Q1468" s="13">
        <v>46590459</v>
      </c>
      <c r="R1468" s="13" t="s">
        <v>43</v>
      </c>
      <c r="S1468" s="13">
        <f t="array" ref="S1468">INDEX(manifest_11Sep!$A$1:$V$3202,MATCH($B1468,manifest_11Sep!$B$1:$B$3202,0),MATCH(A.Dep9SepList!S$1,manifest_11Sep!$A$1:$V$1,0))</f>
        <v>0</v>
      </c>
      <c r="T1468" s="13"/>
    </row>
    <row r="1469" spans="1:20">
      <c r="A1469" s="13" t="str">
        <f t="array" ref="A1469">INDEX(manifest_11Sep!$A$1:$V$3202,MATCH($B1469,manifest_11Sep!$B$1:$B$3202,0),MATCH(A.Dep9SepList!A$1,manifest_11Sep!$A$1:$V$1,0))</f>
        <v>A</v>
      </c>
      <c r="B1469" s="3" t="s">
        <v>3660</v>
      </c>
      <c r="C1469" s="13" t="str">
        <f t="array" ref="C1469">INDEX(manifest_11Sep!$A$1:$V$3202,MATCH($B1469,manifest_11Sep!$B$1:$B$3202,0),MATCH(A.Dep9SepList!C$1,manifest_11Sep!$A$1:$V$1,0))</f>
        <v>XPN8Y7BYW63</v>
      </c>
      <c r="D1469" s="13" t="str">
        <f t="array" ref="D1469">INDEX(manifest_11Sep!$A$1:$V$3202,MATCH($B1469,manifest_11Sep!$B$1:$B$3202,0),MATCH(A.Dep9SepList!D$1,manifest_11Sep!$A$1:$V$1,0))</f>
        <v>Female</v>
      </c>
      <c r="E1469" s="13" t="str">
        <f t="array" ref="E1469">INDEX(manifest_11Sep!$A$1:$V$3202,MATCH($B1469,manifest_11Sep!$B$1:$B$3202,0),MATCH(A.Dep9SepList!E$1,manifest_11Sep!$A$1:$V$1,0))</f>
        <v>Oluwakemi Omotayo</v>
      </c>
      <c r="F1469" s="13" t="str">
        <f t="array" ref="F1469">INDEX(manifest_11Sep!$A$1:$V$3202,MATCH($B1469,manifest_11Sep!$B$1:$B$3202,0),MATCH(A.Dep9SepList!F$1,manifest_11Sep!$A$1:$V$1,0))</f>
        <v>Adedipe</v>
      </c>
      <c r="G1469" s="13">
        <f t="array" ref="G1469">INDEX(manifest_11Sep!$A$1:$V$3202,MATCH($B1469,manifest_11Sep!$B$1:$B$3202,0),MATCH(A.Dep9SepList!G$1,manifest_11Sep!$A$1:$V$1,0))</f>
        <v>54</v>
      </c>
      <c r="H1469" s="13" t="str">
        <f t="array" ref="H1469">INDEX(manifest_11Sep!$A$1:$V$3202,MATCH($B1469,manifest_11Sep!$B$1:$B$3202,0),MATCH(A.Dep9SepList!H$1,manifest_11Sep!$A$1:$V$1,0))</f>
        <v>Olajumoke Seriki</v>
      </c>
      <c r="I1469" s="13" t="str">
        <f t="array" ref="I1469">INDEX(manifest_11Sep!$A$1:$V$3202,MATCH($B1469,manifest_11Sep!$B$1:$B$3202,0),MATCH(A.Dep9SepList!I$1,manifest_11Sep!$A$1:$V$1,0))</f>
        <v>WestJet</v>
      </c>
      <c r="J1469" s="13" t="str">
        <f t="array" ref="J1469">INDEX(manifest_11Sep!$A$1:$V$3202,MATCH($B1469,manifest_11Sep!$B$1:$B$3202,0),MATCH(A.Dep9SepList!J$1,manifest_11Sep!$A$1:$V$1,0))</f>
        <v>WS 87</v>
      </c>
      <c r="K1469" s="32" t="str">
        <f t="array" ref="K1469">INDEX(manifest_11Sep!$A$1:$V$3202,MATCH($B1469,manifest_11Sep!$B$1:$B$3202,0),MATCH(A.Dep9SepList!K$1,manifest_11Sep!$A$1:$V$1,0))</f>
        <v>19-thg 9-25</v>
      </c>
      <c r="L1469" s="20">
        <f t="array" ref="L1469">INDEX(manifest_11Sep!$A$1:$V$3202,MATCH($B1469,manifest_11Sep!$B$1:$B$3202,0),MATCH(A.Dep9SepList!L$1,manifest_11Sep!$A$1:$V$1,0))</f>
        <v>0.86458333333333337</v>
      </c>
      <c r="M1469" s="13" t="str">
        <f t="array" ref="M1469">INDEX(manifest_11Sep!$A$1:$V$3202,MATCH($B1469,manifest_11Sep!$B$1:$B$3202,0),MATCH(A.Dep9SepList!M$1,manifest_11Sep!$A$1:$V$1,0))</f>
        <v>ICN-T1</v>
      </c>
      <c r="N1469" s="13" t="str">
        <f t="array" ref="N1469">INDEX(manifest_11Sep!$A$1:$V$3202,MATCH($B1469,manifest_11Sep!$B$1:$B$3202,0),MATCH(A.Dep9SepList!N$1,manifest_11Sep!$A$1:$V$1,0))</f>
        <v>LOTTE</v>
      </c>
      <c r="O1469" s="31"/>
      <c r="P1469" s="20" t="e" cm="1" vm="1">
        <f t="array" aca="1" ref="P1469" ca="1">IF(J1469="","",_xlfn.XLOOKUP(J1469&amp;N1469,'A.Departure Grouping'!AQ:AQ&amp;'A.Departure Grouping'!AP:AP,'A.Departure Grouping'!AR:AR,"",0))</f>
        <v>#NAME?</v>
      </c>
      <c r="Q1469" s="13">
        <v>15262465</v>
      </c>
      <c r="R1469" s="13" t="s">
        <v>61</v>
      </c>
      <c r="S1469" s="13" t="str">
        <f t="array" ref="S1469">INDEX(manifest_11Sep!$A$1:$V$3202,MATCH($B1469,manifest_11Sep!$B$1:$B$3202,0),MATCH(A.Dep9SepList!S$1,manifest_11Sep!$A$1:$V$1,0))</f>
        <v>Pre &amp; Post: 1 pre night (Sept 12) &amp; 1 post night (Sept 18) for 1 TWN</v>
      </c>
      <c r="T1469" s="13"/>
    </row>
    <row r="1470" spans="1:20">
      <c r="A1470" s="13" t="str">
        <f t="array" ref="A1470">INDEX(manifest_11Sep!$A$1:$V$3202,MATCH($B1470,manifest_11Sep!$B$1:$B$3202,0),MATCH(A.Dep9SepList!A$1,manifest_11Sep!$A$1:$V$1,0))</f>
        <v>A</v>
      </c>
      <c r="B1470" s="3" t="s">
        <v>3664</v>
      </c>
      <c r="C1470" s="13" t="str">
        <f t="array" ref="C1470">INDEX(manifest_11Sep!$A$1:$V$3202,MATCH($B1470,manifest_11Sep!$B$1:$B$3202,0),MATCH(A.Dep9SepList!C$1,manifest_11Sep!$A$1:$V$1,0))</f>
        <v>XPN8Y7BYW63</v>
      </c>
      <c r="D1470" s="13" t="str">
        <f t="array" ref="D1470">INDEX(manifest_11Sep!$A$1:$V$3202,MATCH($B1470,manifest_11Sep!$B$1:$B$3202,0),MATCH(A.Dep9SepList!D$1,manifest_11Sep!$A$1:$V$1,0))</f>
        <v>Male</v>
      </c>
      <c r="E1470" s="13" t="str">
        <f t="array" ref="E1470">INDEX(manifest_11Sep!$A$1:$V$3202,MATCH($B1470,manifest_11Sep!$B$1:$B$3202,0),MATCH(A.Dep9SepList!E$1,manifest_11Sep!$A$1:$V$1,0))</f>
        <v>Adewale Ayodeji</v>
      </c>
      <c r="F1470" s="13" t="str">
        <f t="array" ref="F1470">INDEX(manifest_11Sep!$A$1:$V$3202,MATCH($B1470,manifest_11Sep!$B$1:$B$3202,0),MATCH(A.Dep9SepList!F$1,manifest_11Sep!$A$1:$V$1,0))</f>
        <v>Adedipe</v>
      </c>
      <c r="G1470" s="13">
        <f t="array" ref="G1470">INDEX(manifest_11Sep!$A$1:$V$3202,MATCH($B1470,manifest_11Sep!$B$1:$B$3202,0),MATCH(A.Dep9SepList!G$1,manifest_11Sep!$A$1:$V$1,0))</f>
        <v>32</v>
      </c>
      <c r="H1470" s="13" t="str">
        <f t="array" ref="H1470">INDEX(manifest_11Sep!$A$1:$V$3202,MATCH($B1470,manifest_11Sep!$B$1:$B$3202,0),MATCH(A.Dep9SepList!H$1,manifest_11Sep!$A$1:$V$1,0))</f>
        <v>Olajumoke Seriki</v>
      </c>
      <c r="I1470" s="13" t="str">
        <f t="array" ref="I1470">INDEX(manifest_11Sep!$A$1:$V$3202,MATCH($B1470,manifest_11Sep!$B$1:$B$3202,0),MATCH(A.Dep9SepList!I$1,manifest_11Sep!$A$1:$V$1,0))</f>
        <v>WestJet</v>
      </c>
      <c r="J1470" s="13" t="str">
        <f t="array" ref="J1470">INDEX(manifest_11Sep!$A$1:$V$3202,MATCH($B1470,manifest_11Sep!$B$1:$B$3202,0),MATCH(A.Dep9SepList!J$1,manifest_11Sep!$A$1:$V$1,0))</f>
        <v>WS 87</v>
      </c>
      <c r="K1470" s="32" t="str">
        <f t="array" ref="K1470">INDEX(manifest_11Sep!$A$1:$V$3202,MATCH($B1470,manifest_11Sep!$B$1:$B$3202,0),MATCH(A.Dep9SepList!K$1,manifest_11Sep!$A$1:$V$1,0))</f>
        <v>19-thg 9-25</v>
      </c>
      <c r="L1470" s="20">
        <f t="array" ref="L1470">INDEX(manifest_11Sep!$A$1:$V$3202,MATCH($B1470,manifest_11Sep!$B$1:$B$3202,0),MATCH(A.Dep9SepList!L$1,manifest_11Sep!$A$1:$V$1,0))</f>
        <v>0.86458333333333337</v>
      </c>
      <c r="M1470" s="13" t="str">
        <f t="array" ref="M1470">INDEX(manifest_11Sep!$A$1:$V$3202,MATCH($B1470,manifest_11Sep!$B$1:$B$3202,0),MATCH(A.Dep9SepList!M$1,manifest_11Sep!$A$1:$V$1,0))</f>
        <v>ICN-T1</v>
      </c>
      <c r="N1470" s="13" t="str">
        <f t="array" ref="N1470">INDEX(manifest_11Sep!$A$1:$V$3202,MATCH($B1470,manifest_11Sep!$B$1:$B$3202,0),MATCH(A.Dep9SepList!N$1,manifest_11Sep!$A$1:$V$1,0))</f>
        <v>LOTTE</v>
      </c>
      <c r="O1470" s="31"/>
      <c r="P1470" s="20" t="e" cm="1" vm="1">
        <f t="array" aca="1" ref="P1470" ca="1">IF(J1470="","",_xlfn.XLOOKUP(J1470&amp;N1470,'A.Departure Grouping'!AQ:AQ&amp;'A.Departure Grouping'!AP:AP,'A.Departure Grouping'!AR:AR,"",0))</f>
        <v>#NAME?</v>
      </c>
      <c r="Q1470" s="13">
        <v>15262465</v>
      </c>
      <c r="R1470" s="13" t="s">
        <v>61</v>
      </c>
      <c r="S1470" s="13" t="str">
        <f t="array" ref="S1470">INDEX(manifest_11Sep!$A$1:$V$3202,MATCH($B1470,manifest_11Sep!$B$1:$B$3202,0),MATCH(A.Dep9SepList!S$1,manifest_11Sep!$A$1:$V$1,0))</f>
        <v>Pre &amp; Post: 1 pre night (Sept 12) &amp; 1 post night (Sept 18) for 1 TWN</v>
      </c>
      <c r="T1470" s="13"/>
    </row>
    <row r="1471" spans="1:20" hidden="1">
      <c r="A1471" s="13" t="str">
        <f t="array" ref="A1471">INDEX(manifest_11Sep!$A$1:$V$3202,MATCH($B1471,manifest_11Sep!$B$1:$B$3202,0),MATCH(A.Dep9SepList!A$1,manifest_11Sep!$A$1:$V$1,0))</f>
        <v>A</v>
      </c>
      <c r="B1471" s="3" t="s">
        <v>3201</v>
      </c>
      <c r="C1471" s="13" t="str">
        <f t="array" ref="C1471">INDEX(manifest_11Sep!$A$1:$V$3202,MATCH($B1471,manifest_11Sep!$B$1:$B$3202,0),MATCH(A.Dep9SepList!C$1,manifest_11Sep!$A$1:$V$1,0))</f>
        <v>57NVFHLZHZK</v>
      </c>
      <c r="D1471" s="13" t="str">
        <f t="array" ref="D1471">INDEX(manifest_11Sep!$A$1:$V$3202,MATCH($B1471,manifest_11Sep!$B$1:$B$3202,0),MATCH(A.Dep9SepList!D$1,manifest_11Sep!$A$1:$V$1,0))</f>
        <v>Female</v>
      </c>
      <c r="E1471" s="13" t="str">
        <f t="array" ref="E1471">INDEX(manifest_11Sep!$A$1:$V$3202,MATCH($B1471,manifest_11Sep!$B$1:$B$3202,0),MATCH(A.Dep9SepList!E$1,manifest_11Sep!$A$1:$V$1,0))</f>
        <v>Lisa</v>
      </c>
      <c r="F1471" s="13" t="str">
        <f t="array" ref="F1471">INDEX(manifest_11Sep!$A$1:$V$3202,MATCH($B1471,manifest_11Sep!$B$1:$B$3202,0),MATCH(A.Dep9SepList!F$1,manifest_11Sep!$A$1:$V$1,0))</f>
        <v>Oktavia</v>
      </c>
      <c r="G1471" s="13">
        <f t="array" ref="G1471">INDEX(manifest_11Sep!$A$1:$V$3202,MATCH($B1471,manifest_11Sep!$B$1:$B$3202,0),MATCH(A.Dep9SepList!G$1,manifest_11Sep!$A$1:$V$1,0))</f>
        <v>46</v>
      </c>
      <c r="H1471" s="13" t="str">
        <f t="array" ref="H1471">INDEX(manifest_11Sep!$A$1:$V$3202,MATCH($B1471,manifest_11Sep!$B$1:$B$3202,0),MATCH(A.Dep9SepList!H$1,manifest_11Sep!$A$1:$V$1,0))</f>
        <v>Lisa Oktavia</v>
      </c>
      <c r="I1471" s="13" t="str">
        <f t="array" ref="I1471">INDEX(manifest_11Sep!$A$1:$V$3202,MATCH($B1471,manifest_11Sep!$B$1:$B$3202,0),MATCH(A.Dep9SepList!I$1,manifest_11Sep!$A$1:$V$1,0))</f>
        <v>Asiana Airlines</v>
      </c>
      <c r="J1471" s="13" t="str">
        <f t="array" ref="J1471">INDEX(manifest_11Sep!$A$1:$V$3202,MATCH($B1471,manifest_11Sep!$B$1:$B$3202,0),MATCH(A.Dep9SepList!J$1,manifest_11Sep!$A$1:$V$1,0))</f>
        <v>OZ 212</v>
      </c>
      <c r="K1471" s="32" t="str">
        <f t="array" ref="K1471">INDEX(manifest_11Sep!$A$1:$V$3202,MATCH($B1471,manifest_11Sep!$B$1:$B$3202,0),MATCH(A.Dep9SepList!K$1,manifest_11Sep!$A$1:$V$1,0))</f>
        <v>19-thg 9-25</v>
      </c>
      <c r="L1471" s="20">
        <f t="array" ref="L1471">INDEX(manifest_11Sep!$A$1:$V$3202,MATCH($B1471,manifest_11Sep!$B$1:$B$3202,0),MATCH(A.Dep9SepList!L$1,manifest_11Sep!$A$1:$V$1,0))</f>
        <v>0.87152777777777779</v>
      </c>
      <c r="M1471" s="13" t="str">
        <f t="array" ref="M1471">INDEX(manifest_11Sep!$A$1:$V$3202,MATCH($B1471,manifest_11Sep!$B$1:$B$3202,0),MATCH(A.Dep9SepList!M$1,manifest_11Sep!$A$1:$V$1,0))</f>
        <v>ICN-T1</v>
      </c>
      <c r="N1471" s="13" t="str">
        <f t="array" ref="N1471">INDEX(manifest_11Sep!$A$1:$V$3202,MATCH($B1471,manifest_11Sep!$B$1:$B$3202,0),MATCH(A.Dep9SepList!N$1,manifest_11Sep!$A$1:$V$1,0))</f>
        <v>JW MARRIOTT</v>
      </c>
      <c r="O1471" s="31"/>
      <c r="P1471" s="20" t="e" cm="1" vm="1">
        <f t="array" aca="1" ref="P1471" ca="1">IF(J1471="","",_xlfn.XLOOKUP(J1471&amp;N1471,'A.Departure Grouping'!AQ:AQ&amp;'A.Departure Grouping'!AP:AP,'A.Departure Grouping'!AR:AR,"",0))</f>
        <v>#NAME?</v>
      </c>
      <c r="Q1471" s="13">
        <v>75989070</v>
      </c>
      <c r="R1471" s="13" t="s">
        <v>43</v>
      </c>
      <c r="S1471" s="13">
        <f t="array" ref="S1471">INDEX(manifest_11Sep!$A$1:$V$3202,MATCH($B1471,manifest_11Sep!$B$1:$B$3202,0),MATCH(A.Dep9SepList!S$1,manifest_11Sep!$A$1:$V$1,0))</f>
        <v>0</v>
      </c>
      <c r="T1471" s="17"/>
    </row>
    <row r="1472" spans="1:20" hidden="1">
      <c r="A1472" s="13" t="str">
        <f t="array" ref="A1472">INDEX(manifest_11Sep!$A$1:$V$3202,MATCH($B1472,manifest_11Sep!$B$1:$B$3202,0),MATCH(A.Dep9SepList!A$1,manifest_11Sep!$A$1:$V$1,0))</f>
        <v>A</v>
      </c>
      <c r="B1472" s="3" t="s">
        <v>3204</v>
      </c>
      <c r="C1472" s="13" t="str">
        <f t="array" ref="C1472">INDEX(manifest_11Sep!$A$1:$V$3202,MATCH($B1472,manifest_11Sep!$B$1:$B$3202,0),MATCH(A.Dep9SepList!C$1,manifest_11Sep!$A$1:$V$1,0))</f>
        <v>57NVFHLZHZK</v>
      </c>
      <c r="D1472" s="13" t="str">
        <f t="array" ref="D1472">INDEX(manifest_11Sep!$A$1:$V$3202,MATCH($B1472,manifest_11Sep!$B$1:$B$3202,0),MATCH(A.Dep9SepList!D$1,manifest_11Sep!$A$1:$V$1,0))</f>
        <v>Male</v>
      </c>
      <c r="E1472" s="13" t="str">
        <f t="array" ref="E1472">INDEX(manifest_11Sep!$A$1:$V$3202,MATCH($B1472,manifest_11Sep!$B$1:$B$3202,0),MATCH(A.Dep9SepList!E$1,manifest_11Sep!$A$1:$V$1,0))</f>
        <v>Ricardo</v>
      </c>
      <c r="F1472" s="13" t="str">
        <f t="array" ref="F1472">INDEX(manifest_11Sep!$A$1:$V$3202,MATCH($B1472,manifest_11Sep!$B$1:$B$3202,0),MATCH(A.Dep9SepList!F$1,manifest_11Sep!$A$1:$V$1,0))</f>
        <v>Widjajakusuma</v>
      </c>
      <c r="G1472" s="13">
        <f t="array" ref="G1472">INDEX(manifest_11Sep!$A$1:$V$3202,MATCH($B1472,manifest_11Sep!$B$1:$B$3202,0),MATCH(A.Dep9SepList!G$1,manifest_11Sep!$A$1:$V$1,0))</f>
        <v>54</v>
      </c>
      <c r="H1472" s="13" t="str">
        <f t="array" ref="H1472">INDEX(manifest_11Sep!$A$1:$V$3202,MATCH($B1472,manifest_11Sep!$B$1:$B$3202,0),MATCH(A.Dep9SepList!H$1,manifest_11Sep!$A$1:$V$1,0))</f>
        <v>Lisa Oktavia</v>
      </c>
      <c r="I1472" s="13" t="str">
        <f t="array" ref="I1472">INDEX(manifest_11Sep!$A$1:$V$3202,MATCH($B1472,manifest_11Sep!$B$1:$B$3202,0),MATCH(A.Dep9SepList!I$1,manifest_11Sep!$A$1:$V$1,0))</f>
        <v>Asiana Airlines</v>
      </c>
      <c r="J1472" s="13" t="str">
        <f t="array" ref="J1472">INDEX(manifest_11Sep!$A$1:$V$3202,MATCH($B1472,manifest_11Sep!$B$1:$B$3202,0),MATCH(A.Dep9SepList!J$1,manifest_11Sep!$A$1:$V$1,0))</f>
        <v>OZ 212</v>
      </c>
      <c r="K1472" s="32" t="str">
        <f t="array" ref="K1472">INDEX(manifest_11Sep!$A$1:$V$3202,MATCH($B1472,manifest_11Sep!$B$1:$B$3202,0),MATCH(A.Dep9SepList!K$1,manifest_11Sep!$A$1:$V$1,0))</f>
        <v>19-thg 9-25</v>
      </c>
      <c r="L1472" s="20">
        <f t="array" ref="L1472">INDEX(manifest_11Sep!$A$1:$V$3202,MATCH($B1472,manifest_11Sep!$B$1:$B$3202,0),MATCH(A.Dep9SepList!L$1,manifest_11Sep!$A$1:$V$1,0))</f>
        <v>0.87152777777777779</v>
      </c>
      <c r="M1472" s="13" t="str">
        <f t="array" ref="M1472">INDEX(manifest_11Sep!$A$1:$V$3202,MATCH($B1472,manifest_11Sep!$B$1:$B$3202,0),MATCH(A.Dep9SepList!M$1,manifest_11Sep!$A$1:$V$1,0))</f>
        <v>ICN-T1</v>
      </c>
      <c r="N1472" s="13" t="str">
        <f t="array" ref="N1472">INDEX(manifest_11Sep!$A$1:$V$3202,MATCH($B1472,manifest_11Sep!$B$1:$B$3202,0),MATCH(A.Dep9SepList!N$1,manifest_11Sep!$A$1:$V$1,0))</f>
        <v>JW MARRIOTT</v>
      </c>
      <c r="O1472" s="31"/>
      <c r="P1472" s="20" t="e" cm="1" vm="1">
        <f t="array" aca="1" ref="P1472" ca="1">IF(J1472="","",_xlfn.XLOOKUP(J1472&amp;N1472,'A.Departure Grouping'!AQ:AQ&amp;'A.Departure Grouping'!AP:AP,'A.Departure Grouping'!AR:AR,"",0))</f>
        <v>#NAME?</v>
      </c>
      <c r="Q1472" s="13">
        <v>75989070</v>
      </c>
      <c r="R1472" s="13" t="s">
        <v>43</v>
      </c>
      <c r="S1472" s="13">
        <f t="array" ref="S1472">INDEX(manifest_11Sep!$A$1:$V$3202,MATCH($B1472,manifest_11Sep!$B$1:$B$3202,0),MATCH(A.Dep9SepList!S$1,manifest_11Sep!$A$1:$V$1,0))</f>
        <v>0</v>
      </c>
      <c r="T1472" s="17"/>
    </row>
    <row r="1473" spans="1:20" hidden="1">
      <c r="A1473" s="13" t="str">
        <f t="array" ref="A1473">INDEX(manifest_11Sep!$A$1:$V$3202,MATCH($B1473,manifest_11Sep!$B$1:$B$3202,0),MATCH(A.Dep9SepList!A$1,manifest_11Sep!$A$1:$V$1,0))</f>
        <v>A</v>
      </c>
      <c r="B1473" s="3" t="s">
        <v>760</v>
      </c>
      <c r="C1473" s="13" t="str">
        <f t="array" ref="C1473">INDEX(manifest_11Sep!$A$1:$V$3202,MATCH($B1473,manifest_11Sep!$B$1:$B$3202,0),MATCH(A.Dep9SepList!C$1,manifest_11Sep!$A$1:$V$1,0))</f>
        <v>XGNMFMJKJWX</v>
      </c>
      <c r="D1473" s="13" t="str">
        <f t="array" ref="D1473">INDEX(manifest_11Sep!$A$1:$V$3202,MATCH($B1473,manifest_11Sep!$B$1:$B$3202,0),MATCH(A.Dep9SepList!D$1,manifest_11Sep!$A$1:$V$1,0))</f>
        <v>Male</v>
      </c>
      <c r="E1473" s="13" t="str">
        <f t="array" ref="E1473">INDEX(manifest_11Sep!$A$1:$V$3202,MATCH($B1473,manifest_11Sep!$B$1:$B$3202,0),MATCH(A.Dep9SepList!E$1,manifest_11Sep!$A$1:$V$1,0))</f>
        <v>Aaries Travis</v>
      </c>
      <c r="F1473" s="13" t="str">
        <f t="array" ref="F1473">INDEX(manifest_11Sep!$A$1:$V$3202,MATCH($B1473,manifest_11Sep!$B$1:$B$3202,0),MATCH(A.Dep9SepList!F$1,manifest_11Sep!$A$1:$V$1,0))</f>
        <v>Oda</v>
      </c>
      <c r="G1473" s="13">
        <f t="array" ref="G1473">INDEX(manifest_11Sep!$A$1:$V$3202,MATCH($B1473,manifest_11Sep!$B$1:$B$3202,0),MATCH(A.Dep9SepList!G$1,manifest_11Sep!$A$1:$V$1,0))</f>
        <v>41</v>
      </c>
      <c r="H1473" s="13" t="str">
        <f t="array" ref="H1473">INDEX(manifest_11Sep!$A$1:$V$3202,MATCH($B1473,manifest_11Sep!$B$1:$B$3202,0),MATCH(A.Dep9SepList!H$1,manifest_11Sep!$A$1:$V$1,0))</f>
        <v>Alicia Nguyen 3</v>
      </c>
      <c r="I1473" s="13" t="str">
        <f t="array" ref="I1473">INDEX(manifest_11Sep!$A$1:$V$3202,MATCH($B1473,manifest_11Sep!$B$1:$B$3202,0),MATCH(A.Dep9SepList!I$1,manifest_11Sep!$A$1:$V$1,0))</f>
        <v>Delta</v>
      </c>
      <c r="J1473" s="13" t="str">
        <f t="array" ref="J1473">INDEX(manifest_11Sep!$A$1:$V$3202,MATCH($B1473,manifest_11Sep!$B$1:$B$3202,0),MATCH(A.Dep9SepList!J$1,manifest_11Sep!$A$1:$V$1,0))</f>
        <v>DL 7939</v>
      </c>
      <c r="K1473" s="32" t="str">
        <f t="array" ref="K1473">INDEX(manifest_11Sep!$A$1:$V$3202,MATCH($B1473,manifest_11Sep!$B$1:$B$3202,0),MATCH(A.Dep9SepList!K$1,manifest_11Sep!$A$1:$V$1,0))</f>
        <v>19-thg 9-25</v>
      </c>
      <c r="L1473" s="20">
        <f t="array" ref="L1473">INDEX(manifest_11Sep!$A$1:$V$3202,MATCH($B1473,manifest_11Sep!$B$1:$B$3202,0),MATCH(A.Dep9SepList!L$1,manifest_11Sep!$A$1:$V$1,0))</f>
        <v>0.87847222222222221</v>
      </c>
      <c r="M1473" s="13" t="str">
        <f t="array" ref="M1473">INDEX(manifest_11Sep!$A$1:$V$3202,MATCH($B1473,manifest_11Sep!$B$1:$B$3202,0),MATCH(A.Dep9SepList!M$1,manifest_11Sep!$A$1:$V$1,0))</f>
        <v>ICN-T2</v>
      </c>
      <c r="N1473" s="13" t="str">
        <f t="array" ref="N1473">INDEX(manifest_11Sep!$A$1:$V$3202,MATCH($B1473,manifest_11Sep!$B$1:$B$3202,0),MATCH(A.Dep9SepList!N$1,manifest_11Sep!$A$1:$V$1,0))</f>
        <v>JW MARRIOTT</v>
      </c>
      <c r="O1473" s="31"/>
      <c r="P1473" s="20" t="e" cm="1" vm="1">
        <f t="array" aca="1" ref="P1473" ca="1">IF(J1473="","",_xlfn.XLOOKUP(J1473&amp;N1473,'A.Departure Grouping'!AQ:AQ&amp;'A.Departure Grouping'!AP:AP,'A.Departure Grouping'!AR:AR,"",0))</f>
        <v>#NAME?</v>
      </c>
      <c r="Q1473" s="13">
        <v>75985627</v>
      </c>
      <c r="R1473" s="13" t="s">
        <v>43</v>
      </c>
      <c r="S1473" s="13">
        <f t="array" ref="S1473">INDEX(manifest_11Sep!$A$1:$V$3202,MATCH($B1473,manifest_11Sep!$B$1:$B$3202,0),MATCH(A.Dep9SepList!S$1,manifest_11Sep!$A$1:$V$1,0))</f>
        <v>0</v>
      </c>
      <c r="T1473" s="13"/>
    </row>
    <row r="1474" spans="1:20">
      <c r="A1474" s="13" t="str">
        <f t="array" ref="A1474">INDEX(manifest_11Sep!$A$1:$V$3202,MATCH($B1474,manifest_11Sep!$B$1:$B$3202,0),MATCH(A.Dep9SepList!A$1,manifest_11Sep!$A$1:$V$1,0))</f>
        <v>A</v>
      </c>
      <c r="B1474" s="3" t="s">
        <v>2029</v>
      </c>
      <c r="C1474" s="13" t="str">
        <f t="array" ref="C1474">INDEX(manifest_11Sep!$A$1:$V$3202,MATCH($B1474,manifest_11Sep!$B$1:$B$3202,0),MATCH(A.Dep9SepList!C$1,manifest_11Sep!$A$1:$V$1,0))</f>
        <v>TXN229QRHJH</v>
      </c>
      <c r="D1474" s="13" t="str">
        <f t="array" ref="D1474">INDEX(manifest_11Sep!$A$1:$V$3202,MATCH($B1474,manifest_11Sep!$B$1:$B$3202,0),MATCH(A.Dep9SepList!D$1,manifest_11Sep!$A$1:$V$1,0))</f>
        <v>Female</v>
      </c>
      <c r="E1474" s="13" t="str">
        <f t="array" ref="E1474">INDEX(manifest_11Sep!$A$1:$V$3202,MATCH($B1474,manifest_11Sep!$B$1:$B$3202,0),MATCH(A.Dep9SepList!E$1,manifest_11Sep!$A$1:$V$1,0))</f>
        <v>Fe Junio</v>
      </c>
      <c r="F1474" s="13" t="str">
        <f t="array" ref="F1474">INDEX(manifest_11Sep!$A$1:$V$3202,MATCH($B1474,manifest_11Sep!$B$1:$B$3202,0),MATCH(A.Dep9SepList!F$1,manifest_11Sep!$A$1:$V$1,0))</f>
        <v>Palomique</v>
      </c>
      <c r="G1474" s="13">
        <f t="array" ref="G1474">INDEX(manifest_11Sep!$A$1:$V$3202,MATCH($B1474,manifest_11Sep!$B$1:$B$3202,0),MATCH(A.Dep9SepList!G$1,manifest_11Sep!$A$1:$V$1,0))</f>
        <v>77</v>
      </c>
      <c r="H1474" s="13" t="str">
        <f t="array" ref="H1474">INDEX(manifest_11Sep!$A$1:$V$3202,MATCH($B1474,manifest_11Sep!$B$1:$B$3202,0),MATCH(A.Dep9SepList!H$1,manifest_11Sep!$A$1:$V$1,0))</f>
        <v>Dondon Dimailig</v>
      </c>
      <c r="I1474" s="13" t="str">
        <f t="array" ref="I1474">INDEX(manifest_11Sep!$A$1:$V$3202,MATCH($B1474,manifest_11Sep!$B$1:$B$3202,0),MATCH(A.Dep9SepList!I$1,manifest_11Sep!$A$1:$V$1,0))</f>
        <v>Air Premia</v>
      </c>
      <c r="J1474" s="13" t="str">
        <f t="array" ref="J1474">INDEX(manifest_11Sep!$A$1:$V$3202,MATCH($B1474,manifest_11Sep!$B$1:$B$3202,0),MATCH(A.Dep9SepList!J$1,manifest_11Sep!$A$1:$V$1,0))</f>
        <v>YP 103</v>
      </c>
      <c r="K1474" s="32" t="str">
        <f t="array" ref="K1474">INDEX(manifest_11Sep!$A$1:$V$3202,MATCH($B1474,manifest_11Sep!$B$1:$B$3202,0),MATCH(A.Dep9SepList!K$1,manifest_11Sep!$A$1:$V$1,0))</f>
        <v>19-thg 9-25</v>
      </c>
      <c r="L1474" s="20">
        <f t="array" ref="L1474">INDEX(manifest_11Sep!$A$1:$V$3202,MATCH($B1474,manifest_11Sep!$B$1:$B$3202,0),MATCH(A.Dep9SepList!L$1,manifest_11Sep!$A$1:$V$1,0))</f>
        <v>0.92013888888888884</v>
      </c>
      <c r="M1474" s="13" t="str">
        <f t="array" ref="M1474">INDEX(manifest_11Sep!$A$1:$V$3202,MATCH($B1474,manifest_11Sep!$B$1:$B$3202,0),MATCH(A.Dep9SepList!M$1,manifest_11Sep!$A$1:$V$1,0))</f>
        <v>ICN-T1</v>
      </c>
      <c r="N1474" s="13" t="str">
        <f t="array" ref="N1474">INDEX(manifest_11Sep!$A$1:$V$3202,MATCH($B1474,manifest_11Sep!$B$1:$B$3202,0),MATCH(A.Dep9SepList!N$1,manifest_11Sep!$A$1:$V$1,0))</f>
        <v>LOTTE</v>
      </c>
      <c r="O1474" s="31"/>
      <c r="P1474" s="20" t="e" cm="1" vm="1">
        <f t="array" aca="1" ref="P1474" ca="1">IF(J1474="","",_xlfn.XLOOKUP(J1474&amp;N1474,'A.Departure Grouping'!AQ:AQ&amp;'A.Departure Grouping'!AP:AP,'A.Departure Grouping'!AR:AR,"",0))</f>
        <v>#NAME?</v>
      </c>
      <c r="Q1474" s="13">
        <v>15262347</v>
      </c>
      <c r="R1474" s="13" t="s">
        <v>43</v>
      </c>
      <c r="S1474" s="13">
        <f t="array" ref="S1474">INDEX(manifest_11Sep!$A$1:$V$3202,MATCH($B1474,manifest_11Sep!$B$1:$B$3202,0),MATCH(A.Dep9SepList!S$1,manifest_11Sep!$A$1:$V$1,0))</f>
        <v>0</v>
      </c>
      <c r="T1474" s="17"/>
    </row>
    <row r="1475" spans="1:20">
      <c r="A1475" s="13" t="str">
        <f t="array" ref="A1475">INDEX(manifest_11Sep!$A$1:$V$3202,MATCH($B1475,manifest_11Sep!$B$1:$B$3202,0),MATCH(A.Dep9SepList!A$1,manifest_11Sep!$A$1:$V$1,0))</f>
        <v>A</v>
      </c>
      <c r="B1475" s="3" t="s">
        <v>2078</v>
      </c>
      <c r="C1475" s="13" t="str">
        <f t="array" ref="C1475">INDEX(manifest_11Sep!$A$1:$V$3202,MATCH($B1475,manifest_11Sep!$B$1:$B$3202,0),MATCH(A.Dep9SepList!C$1,manifest_11Sep!$A$1:$V$1,0))</f>
        <v>Y2NY5SV2XSZ</v>
      </c>
      <c r="D1475" s="13" t="str">
        <f t="array" ref="D1475">INDEX(manifest_11Sep!$A$1:$V$3202,MATCH($B1475,manifest_11Sep!$B$1:$B$3202,0),MATCH(A.Dep9SepList!D$1,manifest_11Sep!$A$1:$V$1,0))</f>
        <v>Female</v>
      </c>
      <c r="E1475" s="13" t="str">
        <f t="array" ref="E1475">INDEX(manifest_11Sep!$A$1:$V$3202,MATCH($B1475,manifest_11Sep!$B$1:$B$3202,0),MATCH(A.Dep9SepList!E$1,manifest_11Sep!$A$1:$V$1,0))</f>
        <v>Zerilda</v>
      </c>
      <c r="F1475" s="13" t="str">
        <f t="array" ref="F1475">INDEX(manifest_11Sep!$A$1:$V$3202,MATCH($B1475,manifest_11Sep!$B$1:$B$3202,0),MATCH(A.Dep9SepList!F$1,manifest_11Sep!$A$1:$V$1,0))</f>
        <v>Causing</v>
      </c>
      <c r="G1475" s="13">
        <f t="array" ref="G1475">INDEX(manifest_11Sep!$A$1:$V$3202,MATCH($B1475,manifest_11Sep!$B$1:$B$3202,0),MATCH(A.Dep9SepList!G$1,manifest_11Sep!$A$1:$V$1,0))</f>
        <v>50</v>
      </c>
      <c r="H1475" s="13" t="str">
        <f t="array" ref="H1475">INDEX(manifest_11Sep!$A$1:$V$3202,MATCH($B1475,manifest_11Sep!$B$1:$B$3202,0),MATCH(A.Dep9SepList!H$1,manifest_11Sep!$A$1:$V$1,0))</f>
        <v>Dondon Dimailig</v>
      </c>
      <c r="I1475" s="13" t="str">
        <f t="array" ref="I1475">INDEX(manifest_11Sep!$A$1:$V$3202,MATCH($B1475,manifest_11Sep!$B$1:$B$3202,0),MATCH(A.Dep9SepList!I$1,manifest_11Sep!$A$1:$V$1,0))</f>
        <v>Air Premia</v>
      </c>
      <c r="J1475" s="13" t="str">
        <f t="array" ref="J1475">INDEX(manifest_11Sep!$A$1:$V$3202,MATCH($B1475,manifest_11Sep!$B$1:$B$3202,0),MATCH(A.Dep9SepList!J$1,manifest_11Sep!$A$1:$V$1,0))</f>
        <v>YP 103</v>
      </c>
      <c r="K1475" s="32" t="str">
        <f t="array" ref="K1475">INDEX(manifest_11Sep!$A$1:$V$3202,MATCH($B1475,manifest_11Sep!$B$1:$B$3202,0),MATCH(A.Dep9SepList!K$1,manifest_11Sep!$A$1:$V$1,0))</f>
        <v>19-thg 9-25</v>
      </c>
      <c r="L1475" s="20">
        <f t="array" ref="L1475">INDEX(manifest_11Sep!$A$1:$V$3202,MATCH($B1475,manifest_11Sep!$B$1:$B$3202,0),MATCH(A.Dep9SepList!L$1,manifest_11Sep!$A$1:$V$1,0))</f>
        <v>0.92013888888888884</v>
      </c>
      <c r="M1475" s="13" t="str">
        <f t="array" ref="M1475">INDEX(manifest_11Sep!$A$1:$V$3202,MATCH($B1475,manifest_11Sep!$B$1:$B$3202,0),MATCH(A.Dep9SepList!M$1,manifest_11Sep!$A$1:$V$1,0))</f>
        <v>ICN-T1</v>
      </c>
      <c r="N1475" s="13" t="str">
        <f t="array" ref="N1475">INDEX(manifest_11Sep!$A$1:$V$3202,MATCH($B1475,manifest_11Sep!$B$1:$B$3202,0),MATCH(A.Dep9SepList!N$1,manifest_11Sep!$A$1:$V$1,0))</f>
        <v>LOTTE</v>
      </c>
      <c r="O1475" s="31"/>
      <c r="P1475" s="20" t="e" cm="1" vm="1">
        <f t="array" aca="1" ref="P1475" ca="1">IF(J1475="","",_xlfn.XLOOKUP(J1475&amp;N1475,'A.Departure Grouping'!AQ:AQ&amp;'A.Departure Grouping'!AP:AP,'A.Departure Grouping'!AR:AR,"",0))</f>
        <v>#NAME?</v>
      </c>
      <c r="Q1475" s="13">
        <v>15262355</v>
      </c>
      <c r="R1475" s="13" t="s">
        <v>61</v>
      </c>
      <c r="S1475" s="13" t="str">
        <f t="array" ref="S1475">INDEX(manifest_11Sep!$A$1:$V$3202,MATCH($B1475,manifest_11Sep!$B$1:$B$3202,0),MATCH(A.Dep9SepList!S$1,manifest_11Sep!$A$1:$V$1,0))</f>
        <v>arrive on Sep 12, pick-up on 13Sep @ 13:30, ICN-T1</v>
      </c>
      <c r="T1475" s="17"/>
    </row>
    <row r="1476" spans="1:20" hidden="1">
      <c r="A1476" s="13" t="str">
        <f t="array" ref="A1476">INDEX(manifest_11Sep!$A$1:$V$3202,MATCH($B1476,manifest_11Sep!$B$1:$B$3202,0),MATCH(A.Dep9SepList!A$1,manifest_11Sep!$A$1:$V$1,0))</f>
        <v>A</v>
      </c>
      <c r="B1476" s="3" t="s">
        <v>3007</v>
      </c>
      <c r="C1476" s="13" t="str">
        <f t="array" ref="C1476">INDEX(manifest_11Sep!$A$1:$V$3202,MATCH($B1476,manifest_11Sep!$B$1:$B$3202,0),MATCH(A.Dep9SepList!C$1,manifest_11Sep!$A$1:$V$1,0))</f>
        <v>MKNJJ6VNVJ3</v>
      </c>
      <c r="D1476" s="13" t="str">
        <f t="array" ref="D1476">INDEX(manifest_11Sep!$A$1:$V$3202,MATCH($B1476,manifest_11Sep!$B$1:$B$3202,0),MATCH(A.Dep9SepList!D$1,manifest_11Sep!$A$1:$V$1,0))</f>
        <v>Male</v>
      </c>
      <c r="E1476" s="13" t="str">
        <f t="array" ref="E1476">INDEX(manifest_11Sep!$A$1:$V$3202,MATCH($B1476,manifest_11Sep!$B$1:$B$3202,0),MATCH(A.Dep9SepList!E$1,manifest_11Sep!$A$1:$V$1,0))</f>
        <v>Merlando Jr Alog</v>
      </c>
      <c r="F1476" s="13" t="str">
        <f t="array" ref="F1476">INDEX(manifest_11Sep!$A$1:$V$3202,MATCH($B1476,manifest_11Sep!$B$1:$B$3202,0),MATCH(A.Dep9SepList!F$1,manifest_11Sep!$A$1:$V$1,0))</f>
        <v>Poblete</v>
      </c>
      <c r="G1476" s="13">
        <f t="array" ref="G1476">INDEX(manifest_11Sep!$A$1:$V$3202,MATCH($B1476,manifest_11Sep!$B$1:$B$3202,0),MATCH(A.Dep9SepList!G$1,manifest_11Sep!$A$1:$V$1,0))</f>
        <v>41</v>
      </c>
      <c r="H1476" s="13" t="str">
        <f t="array" ref="H1476">INDEX(manifest_11Sep!$A$1:$V$3202,MATCH($B1476,manifest_11Sep!$B$1:$B$3202,0),MATCH(A.Dep9SepList!H$1,manifest_11Sep!$A$1:$V$1,0))</f>
        <v>Karen Chin</v>
      </c>
      <c r="I1476" s="13" t="str">
        <f t="array" ref="I1476">INDEX(manifest_11Sep!$A$1:$V$3202,MATCH($B1476,manifest_11Sep!$B$1:$B$3202,0),MATCH(A.Dep9SepList!I$1,manifest_11Sep!$A$1:$V$1,0))</f>
        <v>Cebu Pacific</v>
      </c>
      <c r="J1476" s="13" t="str">
        <f t="array" ref="J1476">INDEX(manifest_11Sep!$A$1:$V$3202,MATCH($B1476,manifest_11Sep!$B$1:$B$3202,0),MATCH(A.Dep9SepList!J$1,manifest_11Sep!$A$1:$V$1,0))</f>
        <v>5J 187</v>
      </c>
      <c r="K1476" s="32" t="str">
        <f t="array" ref="K1476">INDEX(manifest_11Sep!$A$1:$V$3202,MATCH($B1476,manifest_11Sep!$B$1:$B$3202,0),MATCH(A.Dep9SepList!K$1,manifest_11Sep!$A$1:$V$1,0))</f>
        <v>20-thg 9-25</v>
      </c>
      <c r="L1476" s="20">
        <f t="array" ref="L1476">INDEX(manifest_11Sep!$A$1:$V$3202,MATCH($B1476,manifest_11Sep!$B$1:$B$3202,0),MATCH(A.Dep9SepList!L$1,manifest_11Sep!$A$1:$V$1,0))</f>
        <v>5.2083333333333336E-2</v>
      </c>
      <c r="M1476" s="13" t="str">
        <f t="array" ref="M1476">INDEX(manifest_11Sep!$A$1:$V$3202,MATCH($B1476,manifest_11Sep!$B$1:$B$3202,0),MATCH(A.Dep9SepList!M$1,manifest_11Sep!$A$1:$V$1,0))</f>
        <v>ICN-T1</v>
      </c>
      <c r="N1476" s="13" t="str">
        <f t="array" ref="N1476">INDEX(manifest_11Sep!$A$1:$V$3202,MATCH($B1476,manifest_11Sep!$B$1:$B$3202,0),MATCH(A.Dep9SepList!N$1,manifest_11Sep!$A$1:$V$1,0))</f>
        <v>FAIRMONT</v>
      </c>
      <c r="O1476" s="31"/>
      <c r="P1476" s="20" t="e" cm="1" vm="1">
        <f t="array" aca="1" ref="P1476" ca="1">IF(J1476="","",_xlfn.XLOOKUP(J1476&amp;N1476,'A.Departure Grouping'!AQ:AQ&amp;'A.Departure Grouping'!AP:AP,'A.Departure Grouping'!AR:AR,"",0))</f>
        <v>#NAME?</v>
      </c>
      <c r="Q1476" s="13">
        <v>462710847</v>
      </c>
      <c r="R1476" s="13" t="s">
        <v>43</v>
      </c>
      <c r="S1476" s="13">
        <f t="array" ref="S1476">INDEX(manifest_11Sep!$A$1:$V$3202,MATCH($B1476,manifest_11Sep!$B$1:$B$3202,0),MATCH(A.Dep9SepList!S$1,manifest_11Sep!$A$1:$V$1,0))</f>
        <v>0</v>
      </c>
      <c r="T1476" s="17"/>
    </row>
    <row r="1477" spans="1:20" hidden="1">
      <c r="A1477" s="13" t="str">
        <f t="array" ref="A1477">INDEX(manifest_11Sep!$A$1:$V$3202,MATCH($B1477,manifest_11Sep!$B$1:$B$3202,0),MATCH(A.Dep9SepList!A$1,manifest_11Sep!$A$1:$V$1,0))</f>
        <v>A</v>
      </c>
      <c r="B1477" s="3" t="s">
        <v>3052</v>
      </c>
      <c r="C1477" s="13" t="str">
        <f t="array" ref="C1477">INDEX(manifest_11Sep!$A$1:$V$3202,MATCH($B1477,manifest_11Sep!$B$1:$B$3202,0),MATCH(A.Dep9SepList!C$1,manifest_11Sep!$A$1:$V$1,0))</f>
        <v>9GNHQR642TL</v>
      </c>
      <c r="D1477" s="13" t="str">
        <f t="array" ref="D1477">INDEX(manifest_11Sep!$A$1:$V$3202,MATCH($B1477,manifest_11Sep!$B$1:$B$3202,0),MATCH(A.Dep9SepList!D$1,manifest_11Sep!$A$1:$V$1,0))</f>
        <v>Female</v>
      </c>
      <c r="E1477" s="13" t="str">
        <f t="array" ref="E1477">INDEX(manifest_11Sep!$A$1:$V$3202,MATCH($B1477,manifest_11Sep!$B$1:$B$3202,0),MATCH(A.Dep9SepList!E$1,manifest_11Sep!$A$1:$V$1,0))</f>
        <v>Chatelyn</v>
      </c>
      <c r="F1477" s="13" t="str">
        <f t="array" ref="F1477">INDEX(manifest_11Sep!$A$1:$V$3202,MATCH($B1477,manifest_11Sep!$B$1:$B$3202,0),MATCH(A.Dep9SepList!F$1,manifest_11Sep!$A$1:$V$1,0))</f>
        <v>Cabuquid</v>
      </c>
      <c r="G1477" s="13">
        <f t="array" ref="G1477">INDEX(manifest_11Sep!$A$1:$V$3202,MATCH($B1477,manifest_11Sep!$B$1:$B$3202,0),MATCH(A.Dep9SepList!G$1,manifest_11Sep!$A$1:$V$1,0))</f>
        <v>40</v>
      </c>
      <c r="H1477" s="13" t="str">
        <f t="array" ref="H1477">INDEX(manifest_11Sep!$A$1:$V$3202,MATCH($B1477,manifest_11Sep!$B$1:$B$3202,0),MATCH(A.Dep9SepList!H$1,manifest_11Sep!$A$1:$V$1,0))</f>
        <v>Karen Chin</v>
      </c>
      <c r="I1477" s="13" t="str">
        <f t="array" ref="I1477">INDEX(manifest_11Sep!$A$1:$V$3202,MATCH($B1477,manifest_11Sep!$B$1:$B$3202,0),MATCH(A.Dep9SepList!I$1,manifest_11Sep!$A$1:$V$1,0))</f>
        <v>Cebu Pacific</v>
      </c>
      <c r="J1477" s="13" t="str">
        <f t="array" ref="J1477">INDEX(manifest_11Sep!$A$1:$V$3202,MATCH($B1477,manifest_11Sep!$B$1:$B$3202,0),MATCH(A.Dep9SepList!J$1,manifest_11Sep!$A$1:$V$1,0))</f>
        <v>5J 187</v>
      </c>
      <c r="K1477" s="32" t="str">
        <f t="array" ref="K1477">INDEX(manifest_11Sep!$A$1:$V$3202,MATCH($B1477,manifest_11Sep!$B$1:$B$3202,0),MATCH(A.Dep9SepList!K$1,manifest_11Sep!$A$1:$V$1,0))</f>
        <v>20-thg 9-25</v>
      </c>
      <c r="L1477" s="20">
        <f t="array" ref="L1477">INDEX(manifest_11Sep!$A$1:$V$3202,MATCH($B1477,manifest_11Sep!$B$1:$B$3202,0),MATCH(A.Dep9SepList!L$1,manifest_11Sep!$A$1:$V$1,0))</f>
        <v>5.2083333333333336E-2</v>
      </c>
      <c r="M1477" s="13" t="str">
        <f t="array" ref="M1477">INDEX(manifest_11Sep!$A$1:$V$3202,MATCH($B1477,manifest_11Sep!$B$1:$B$3202,0),MATCH(A.Dep9SepList!M$1,manifest_11Sep!$A$1:$V$1,0))</f>
        <v>ICN-T1</v>
      </c>
      <c r="N1477" s="13" t="str">
        <f t="array" ref="N1477">INDEX(manifest_11Sep!$A$1:$V$3202,MATCH($B1477,manifest_11Sep!$B$1:$B$3202,0),MATCH(A.Dep9SepList!N$1,manifest_11Sep!$A$1:$V$1,0))</f>
        <v>FAIRMONT</v>
      </c>
      <c r="O1477" s="31"/>
      <c r="P1477" s="20" t="e" cm="1" vm="1">
        <f t="array" aca="1" ref="P1477" ca="1">IF(J1477="","",_xlfn.XLOOKUP(J1477&amp;N1477,'A.Departure Grouping'!AQ:AQ&amp;'A.Departure Grouping'!AP:AP,'A.Departure Grouping'!AR:AR,"",0))</f>
        <v>#NAME?</v>
      </c>
      <c r="Q1477" s="13">
        <v>462638036</v>
      </c>
      <c r="R1477" s="13" t="s">
        <v>43</v>
      </c>
      <c r="S1477" s="13">
        <f t="array" ref="S1477">INDEX(manifest_11Sep!$A$1:$V$3202,MATCH($B1477,manifest_11Sep!$B$1:$B$3202,0),MATCH(A.Dep9SepList!S$1,manifest_11Sep!$A$1:$V$1,0))</f>
        <v>0</v>
      </c>
      <c r="T1477" s="17"/>
    </row>
    <row r="1478" spans="1:20" hidden="1">
      <c r="A1478" s="13" t="str">
        <f t="array" ref="A1478">INDEX(manifest_11Sep!$A$1:$V$3202,MATCH($B1478,manifest_11Sep!$B$1:$B$3202,0),MATCH(A.Dep9SepList!A$1,manifest_11Sep!$A$1:$V$1,0))</f>
        <v>A</v>
      </c>
      <c r="B1478" s="3" t="s">
        <v>3459</v>
      </c>
      <c r="C1478" s="13" t="str">
        <f t="array" ref="C1478">INDEX(manifest_11Sep!$A$1:$V$3202,MATCH($B1478,manifest_11Sep!$B$1:$B$3202,0),MATCH(A.Dep9SepList!C$1,manifest_11Sep!$A$1:$V$1,0))</f>
        <v>MCNZ3DJK7ZG</v>
      </c>
      <c r="D1478" s="13" t="str">
        <f t="array" ref="D1478">INDEX(manifest_11Sep!$A$1:$V$3202,MATCH($B1478,manifest_11Sep!$B$1:$B$3202,0),MATCH(A.Dep9SepList!D$1,manifest_11Sep!$A$1:$V$1,0))</f>
        <v>Female</v>
      </c>
      <c r="E1478" s="13" t="str">
        <f t="array" ref="E1478">INDEX(manifest_11Sep!$A$1:$V$3202,MATCH($B1478,manifest_11Sep!$B$1:$B$3202,0),MATCH(A.Dep9SepList!E$1,manifest_11Sep!$A$1:$V$1,0))</f>
        <v>Maria Judy</v>
      </c>
      <c r="F1478" s="13" t="str">
        <f t="array" ref="F1478">INDEX(manifest_11Sep!$A$1:$V$3202,MATCH($B1478,manifest_11Sep!$B$1:$B$3202,0),MATCH(A.Dep9SepList!F$1,manifest_11Sep!$A$1:$V$1,0))</f>
        <v>Alterado</v>
      </c>
      <c r="G1478" s="13">
        <f t="array" ref="G1478">INDEX(manifest_11Sep!$A$1:$V$3202,MATCH($B1478,manifest_11Sep!$B$1:$B$3202,0),MATCH(A.Dep9SepList!G$1,manifest_11Sep!$A$1:$V$1,0))</f>
        <v>55</v>
      </c>
      <c r="H1478" s="13" t="str">
        <f t="array" ref="H1478">INDEX(manifest_11Sep!$A$1:$V$3202,MATCH($B1478,manifest_11Sep!$B$1:$B$3202,0),MATCH(A.Dep9SepList!H$1,manifest_11Sep!$A$1:$V$1,0))</f>
        <v>Maricel Goyena</v>
      </c>
      <c r="I1478" s="13" t="str">
        <f t="array" ref="I1478">INDEX(manifest_11Sep!$A$1:$V$3202,MATCH($B1478,manifest_11Sep!$B$1:$B$3202,0),MATCH(A.Dep9SepList!I$1,manifest_11Sep!$A$1:$V$1,0))</f>
        <v>Cebu Pacific</v>
      </c>
      <c r="J1478" s="13" t="str">
        <f t="array" ref="J1478">INDEX(manifest_11Sep!$A$1:$V$3202,MATCH($B1478,manifest_11Sep!$B$1:$B$3202,0),MATCH(A.Dep9SepList!J$1,manifest_11Sep!$A$1:$V$1,0))</f>
        <v>5J 187</v>
      </c>
      <c r="K1478" s="32" t="str">
        <f t="array" ref="K1478">INDEX(manifest_11Sep!$A$1:$V$3202,MATCH($B1478,manifest_11Sep!$B$1:$B$3202,0),MATCH(A.Dep9SepList!K$1,manifest_11Sep!$A$1:$V$1,0))</f>
        <v>20-thg 9-25</v>
      </c>
      <c r="L1478" s="20">
        <f t="array" ref="L1478">INDEX(manifest_11Sep!$A$1:$V$3202,MATCH($B1478,manifest_11Sep!$B$1:$B$3202,0),MATCH(A.Dep9SepList!L$1,manifest_11Sep!$A$1:$V$1,0))</f>
        <v>5.2083333333333336E-2</v>
      </c>
      <c r="M1478" s="13" t="str">
        <f t="array" ref="M1478">INDEX(manifest_11Sep!$A$1:$V$3202,MATCH($B1478,manifest_11Sep!$B$1:$B$3202,0),MATCH(A.Dep9SepList!M$1,manifest_11Sep!$A$1:$V$1,0))</f>
        <v>ICN-T1</v>
      </c>
      <c r="N1478" s="13" t="str">
        <f t="array" ref="N1478">INDEX(manifest_11Sep!$A$1:$V$3202,MATCH($B1478,manifest_11Sep!$B$1:$B$3202,0),MATCH(A.Dep9SepList!N$1,manifest_11Sep!$A$1:$V$1,0))</f>
        <v>THE PLAZA</v>
      </c>
      <c r="O1478" s="31"/>
      <c r="P1478" s="20" t="e" cm="1" vm="1">
        <f t="array" aca="1" ref="P1478" ca="1">IF(J1478="","",_xlfn.XLOOKUP(J1478&amp;N1478,'A.Departure Grouping'!AQ:AQ&amp;'A.Departure Grouping'!AP:AP,'A.Departure Grouping'!AR:AR,"",0))</f>
        <v>#NAME?</v>
      </c>
      <c r="Q1478" s="13">
        <v>70485532</v>
      </c>
      <c r="R1478" s="13" t="s">
        <v>61</v>
      </c>
      <c r="S1478" s="13">
        <f t="array" ref="S1478">INDEX(manifest_11Sep!$A$1:$V$3202,MATCH($B1478,manifest_11Sep!$B$1:$B$3202,0),MATCH(A.Dep9SepList!S$1,manifest_11Sep!$A$1:$V$1,0))</f>
        <v>0</v>
      </c>
      <c r="T1478" s="17"/>
    </row>
    <row r="1479" spans="1:20" hidden="1">
      <c r="A1479" s="13" t="str">
        <f t="array" ref="A1479">INDEX(manifest_11Sep!$A$1:$V$3202,MATCH($B1479,manifest_11Sep!$B$1:$B$3202,0),MATCH(A.Dep9SepList!A$1,manifest_11Sep!$A$1:$V$1,0))</f>
        <v>A</v>
      </c>
      <c r="B1479" s="3" t="s">
        <v>3474</v>
      </c>
      <c r="C1479" s="13" t="str">
        <f t="array" ref="C1479">INDEX(manifest_11Sep!$A$1:$V$3202,MATCH($B1479,manifest_11Sep!$B$1:$B$3202,0),MATCH(A.Dep9SepList!C$1,manifest_11Sep!$A$1:$V$1,0))</f>
        <v>X8NNX3HHLHM</v>
      </c>
      <c r="D1479" s="13" t="str">
        <f t="array" ref="D1479">INDEX(manifest_11Sep!$A$1:$V$3202,MATCH($B1479,manifest_11Sep!$B$1:$B$3202,0),MATCH(A.Dep9SepList!D$1,manifest_11Sep!$A$1:$V$1,0))</f>
        <v>Female</v>
      </c>
      <c r="E1479" s="13" t="str">
        <f t="array" ref="E1479">INDEX(manifest_11Sep!$A$1:$V$3202,MATCH($B1479,manifest_11Sep!$B$1:$B$3202,0),MATCH(A.Dep9SepList!E$1,manifest_11Sep!$A$1:$V$1,0))</f>
        <v>Rowena Mojar</v>
      </c>
      <c r="F1479" s="13" t="str">
        <f t="array" ref="F1479">INDEX(manifest_11Sep!$A$1:$V$3202,MATCH($B1479,manifest_11Sep!$B$1:$B$3202,0),MATCH(A.Dep9SepList!F$1,manifest_11Sep!$A$1:$V$1,0))</f>
        <v>Paet</v>
      </c>
      <c r="G1479" s="13">
        <f t="array" ref="G1479">INDEX(manifest_11Sep!$A$1:$V$3202,MATCH($B1479,manifest_11Sep!$B$1:$B$3202,0),MATCH(A.Dep9SepList!G$1,manifest_11Sep!$A$1:$V$1,0))</f>
        <v>38</v>
      </c>
      <c r="H1479" s="13" t="str">
        <f t="array" ref="H1479">INDEX(manifest_11Sep!$A$1:$V$3202,MATCH($B1479,manifest_11Sep!$B$1:$B$3202,0),MATCH(A.Dep9SepList!H$1,manifest_11Sep!$A$1:$V$1,0))</f>
        <v>Maricel Goyena</v>
      </c>
      <c r="I1479" s="13" t="str">
        <f t="array" ref="I1479">INDEX(manifest_11Sep!$A$1:$V$3202,MATCH($B1479,manifest_11Sep!$B$1:$B$3202,0),MATCH(A.Dep9SepList!I$1,manifest_11Sep!$A$1:$V$1,0))</f>
        <v>Cebu Pacific</v>
      </c>
      <c r="J1479" s="13" t="str">
        <f t="array" ref="J1479">INDEX(manifest_11Sep!$A$1:$V$3202,MATCH($B1479,manifest_11Sep!$B$1:$B$3202,0),MATCH(A.Dep9SepList!J$1,manifest_11Sep!$A$1:$V$1,0))</f>
        <v>5J 187</v>
      </c>
      <c r="K1479" s="32" t="str">
        <f t="array" ref="K1479">INDEX(manifest_11Sep!$A$1:$V$3202,MATCH($B1479,manifest_11Sep!$B$1:$B$3202,0),MATCH(A.Dep9SepList!K$1,manifest_11Sep!$A$1:$V$1,0))</f>
        <v>20-thg 9-25</v>
      </c>
      <c r="L1479" s="20">
        <f t="array" ref="L1479">INDEX(manifest_11Sep!$A$1:$V$3202,MATCH($B1479,manifest_11Sep!$B$1:$B$3202,0),MATCH(A.Dep9SepList!L$1,manifest_11Sep!$A$1:$V$1,0))</f>
        <v>5.2083333333333336E-2</v>
      </c>
      <c r="M1479" s="13" t="str">
        <f t="array" ref="M1479">INDEX(manifest_11Sep!$A$1:$V$3202,MATCH($B1479,manifest_11Sep!$B$1:$B$3202,0),MATCH(A.Dep9SepList!M$1,manifest_11Sep!$A$1:$V$1,0))</f>
        <v>ICN-T1</v>
      </c>
      <c r="N1479" s="13" t="str">
        <f t="array" ref="N1479">INDEX(manifest_11Sep!$A$1:$V$3202,MATCH($B1479,manifest_11Sep!$B$1:$B$3202,0),MATCH(A.Dep9SepList!N$1,manifest_11Sep!$A$1:$V$1,0))</f>
        <v>THE PLAZA</v>
      </c>
      <c r="O1479" s="31"/>
      <c r="P1479" s="20" t="e" cm="1" vm="1">
        <f t="array" aca="1" ref="P1479" ca="1">IF(J1479="","",_xlfn.XLOOKUP(J1479&amp;N1479,'A.Departure Grouping'!AQ:AQ&amp;'A.Departure Grouping'!AP:AP,'A.Departure Grouping'!AR:AR,"",0))</f>
        <v>#NAME?</v>
      </c>
      <c r="Q1479" s="13">
        <v>70503782</v>
      </c>
      <c r="R1479" s="13" t="s">
        <v>43</v>
      </c>
      <c r="S1479" s="13">
        <f t="array" ref="S1479">INDEX(manifest_11Sep!$A$1:$V$3202,MATCH($B1479,manifest_11Sep!$B$1:$B$3202,0),MATCH(A.Dep9SepList!S$1,manifest_11Sep!$A$1:$V$1,0))</f>
        <v>0</v>
      </c>
      <c r="T1479" s="17"/>
    </row>
    <row r="1480" spans="1:20" hidden="1">
      <c r="A1480" s="13" t="str">
        <f t="array" ref="A1480">INDEX(manifest_11Sep!$A$1:$V$3202,MATCH($B1480,manifest_11Sep!$B$1:$B$3202,0),MATCH(A.Dep9SepList!A$1,manifest_11Sep!$A$1:$V$1,0))</f>
        <v>A</v>
      </c>
      <c r="B1480" s="3" t="s">
        <v>3478</v>
      </c>
      <c r="C1480" s="13" t="str">
        <f t="array" ref="C1480">INDEX(manifest_11Sep!$A$1:$V$3202,MATCH($B1480,manifest_11Sep!$B$1:$B$3202,0),MATCH(A.Dep9SepList!C$1,manifest_11Sep!$A$1:$V$1,0))</f>
        <v>X8NNX3HHLHM</v>
      </c>
      <c r="D1480" s="13" t="str">
        <f t="array" ref="D1480">INDEX(manifest_11Sep!$A$1:$V$3202,MATCH($B1480,manifest_11Sep!$B$1:$B$3202,0),MATCH(A.Dep9SepList!D$1,manifest_11Sep!$A$1:$V$1,0))</f>
        <v>Male</v>
      </c>
      <c r="E1480" s="13" t="str">
        <f t="array" ref="E1480">INDEX(manifest_11Sep!$A$1:$V$3202,MATCH($B1480,manifest_11Sep!$B$1:$B$3202,0),MATCH(A.Dep9SepList!E$1,manifest_11Sep!$A$1:$V$1,0))</f>
        <v>Enzo Raphael Mojar</v>
      </c>
      <c r="F1480" s="13" t="str">
        <f t="array" ref="F1480">INDEX(manifest_11Sep!$A$1:$V$3202,MATCH($B1480,manifest_11Sep!$B$1:$B$3202,0),MATCH(A.Dep9SepList!F$1,manifest_11Sep!$A$1:$V$1,0))</f>
        <v>Paet</v>
      </c>
      <c r="G1480" s="13">
        <f t="array" ref="G1480">INDEX(manifest_11Sep!$A$1:$V$3202,MATCH($B1480,manifest_11Sep!$B$1:$B$3202,0),MATCH(A.Dep9SepList!G$1,manifest_11Sep!$A$1:$V$1,0))</f>
        <v>7</v>
      </c>
      <c r="H1480" s="13" t="str">
        <f t="array" ref="H1480">INDEX(manifest_11Sep!$A$1:$V$3202,MATCH($B1480,manifest_11Sep!$B$1:$B$3202,0),MATCH(A.Dep9SepList!H$1,manifest_11Sep!$A$1:$V$1,0))</f>
        <v>Maricel Goyena</v>
      </c>
      <c r="I1480" s="13" t="str">
        <f t="array" ref="I1480">INDEX(manifest_11Sep!$A$1:$V$3202,MATCH($B1480,manifest_11Sep!$B$1:$B$3202,0),MATCH(A.Dep9SepList!I$1,manifest_11Sep!$A$1:$V$1,0))</f>
        <v>Cebu Pacific</v>
      </c>
      <c r="J1480" s="13" t="str">
        <f t="array" ref="J1480">INDEX(manifest_11Sep!$A$1:$V$3202,MATCH($B1480,manifest_11Sep!$B$1:$B$3202,0),MATCH(A.Dep9SepList!J$1,manifest_11Sep!$A$1:$V$1,0))</f>
        <v>5J 187</v>
      </c>
      <c r="K1480" s="32" t="str">
        <f t="array" ref="K1480">INDEX(manifest_11Sep!$A$1:$V$3202,MATCH($B1480,manifest_11Sep!$B$1:$B$3202,0),MATCH(A.Dep9SepList!K$1,manifest_11Sep!$A$1:$V$1,0))</f>
        <v>20-thg 9-25</v>
      </c>
      <c r="L1480" s="20">
        <f t="array" ref="L1480">INDEX(manifest_11Sep!$A$1:$V$3202,MATCH($B1480,manifest_11Sep!$B$1:$B$3202,0),MATCH(A.Dep9SepList!L$1,manifest_11Sep!$A$1:$V$1,0))</f>
        <v>5.2083333333333336E-2</v>
      </c>
      <c r="M1480" s="13" t="str">
        <f t="array" ref="M1480">INDEX(manifest_11Sep!$A$1:$V$3202,MATCH($B1480,manifest_11Sep!$B$1:$B$3202,0),MATCH(A.Dep9SepList!M$1,manifest_11Sep!$A$1:$V$1,0))</f>
        <v>ICN-T1</v>
      </c>
      <c r="N1480" s="13" t="str">
        <f t="array" ref="N1480">INDEX(manifest_11Sep!$A$1:$V$3202,MATCH($B1480,manifest_11Sep!$B$1:$B$3202,0),MATCH(A.Dep9SepList!N$1,manifest_11Sep!$A$1:$V$1,0))</f>
        <v>THE PLAZA</v>
      </c>
      <c r="O1480" s="31"/>
      <c r="P1480" s="20" t="e" cm="1" vm="1">
        <f t="array" aca="1" ref="P1480" ca="1">IF(J1480="","",_xlfn.XLOOKUP(J1480&amp;N1480,'A.Departure Grouping'!AQ:AQ&amp;'A.Departure Grouping'!AP:AP,'A.Departure Grouping'!AR:AR,"",0))</f>
        <v>#NAME?</v>
      </c>
      <c r="Q1480" s="13">
        <v>70503782</v>
      </c>
      <c r="R1480" s="13" t="s">
        <v>43</v>
      </c>
      <c r="S1480" s="13">
        <f t="array" ref="S1480">INDEX(manifest_11Sep!$A$1:$V$3202,MATCH($B1480,manifest_11Sep!$B$1:$B$3202,0),MATCH(A.Dep9SepList!S$1,manifest_11Sep!$A$1:$V$1,0))</f>
        <v>0</v>
      </c>
      <c r="T1480" s="17"/>
    </row>
    <row r="1481" spans="1:20" hidden="1">
      <c r="A1481" s="13" t="str">
        <f t="array" ref="A1481">INDEX(manifest_11Sep!$A$1:$V$3202,MATCH($B1481,manifest_11Sep!$B$1:$B$3202,0),MATCH(A.Dep9SepList!A$1,manifest_11Sep!$A$1:$V$1,0))</f>
        <v>A</v>
      </c>
      <c r="B1481" s="3" t="s">
        <v>3438</v>
      </c>
      <c r="C1481" s="13" t="str">
        <f t="array" ref="C1481">INDEX(manifest_11Sep!$A$1:$V$3202,MATCH($B1481,manifest_11Sep!$B$1:$B$3202,0),MATCH(A.Dep9SepList!C$1,manifest_11Sep!$A$1:$V$1,0))</f>
        <v>2ZN6DT3V6HX</v>
      </c>
      <c r="D1481" s="13" t="str">
        <f t="array" ref="D1481">INDEX(manifest_11Sep!$A$1:$V$3202,MATCH($B1481,manifest_11Sep!$B$1:$B$3202,0),MATCH(A.Dep9SepList!D$1,manifest_11Sep!$A$1:$V$1,0))</f>
        <v>Female</v>
      </c>
      <c r="E1481" s="13" t="str">
        <f t="array" ref="E1481">INDEX(manifest_11Sep!$A$1:$V$3202,MATCH($B1481,manifest_11Sep!$B$1:$B$3202,0),MATCH(A.Dep9SepList!E$1,manifest_11Sep!$A$1:$V$1,0))</f>
        <v>Cherry Rose Laniog</v>
      </c>
      <c r="F1481" s="13" t="str">
        <f t="array" ref="F1481">INDEX(manifest_11Sep!$A$1:$V$3202,MATCH($B1481,manifest_11Sep!$B$1:$B$3202,0),MATCH(A.Dep9SepList!F$1,manifest_11Sep!$A$1:$V$1,0))</f>
        <v>Felicano</v>
      </c>
      <c r="G1481" s="13">
        <f t="array" ref="G1481">INDEX(manifest_11Sep!$A$1:$V$3202,MATCH($B1481,manifest_11Sep!$B$1:$B$3202,0),MATCH(A.Dep9SepList!G$1,manifest_11Sep!$A$1:$V$1,0))</f>
        <v>35</v>
      </c>
      <c r="H1481" s="13" t="str">
        <f t="array" ref="H1481">INDEX(manifest_11Sep!$A$1:$V$3202,MATCH($B1481,manifest_11Sep!$B$1:$B$3202,0),MATCH(A.Dep9SepList!H$1,manifest_11Sep!$A$1:$V$1,0))</f>
        <v>Maricel Goyena</v>
      </c>
      <c r="I1481" s="13" t="str">
        <f t="array" ref="I1481">INDEX(manifest_11Sep!$A$1:$V$3202,MATCH($B1481,manifest_11Sep!$B$1:$B$3202,0),MATCH(A.Dep9SepList!I$1,manifest_11Sep!$A$1:$V$1,0))</f>
        <v>All Nippon Airways</v>
      </c>
      <c r="J1481" s="13" t="str">
        <f t="array" ref="J1481">INDEX(manifest_11Sep!$A$1:$V$3202,MATCH($B1481,manifest_11Sep!$B$1:$B$3202,0),MATCH(A.Dep9SepList!J$1,manifest_11Sep!$A$1:$V$1,0))</f>
        <v>NH 862</v>
      </c>
      <c r="K1481" s="32" t="str">
        <f t="array" ref="K1481">INDEX(manifest_11Sep!$A$1:$V$3202,MATCH($B1481,manifest_11Sep!$B$1:$B$3202,0),MATCH(A.Dep9SepList!K$1,manifest_11Sep!$A$1:$V$1,0))</f>
        <v>20-thg 9-25</v>
      </c>
      <c r="L1481" s="20">
        <f t="array" ref="L1481">INDEX(manifest_11Sep!$A$1:$V$3202,MATCH($B1481,manifest_11Sep!$B$1:$B$3202,0),MATCH(A.Dep9SepList!L$1,manifest_11Sep!$A$1:$V$1,0))</f>
        <v>0.31944444444444442</v>
      </c>
      <c r="M1481" s="13" t="str">
        <f t="array" ref="M1481">INDEX(manifest_11Sep!$A$1:$V$3202,MATCH($B1481,manifest_11Sep!$B$1:$B$3202,0),MATCH(A.Dep9SepList!M$1,manifest_11Sep!$A$1:$V$1,0))</f>
        <v>GMP-I</v>
      </c>
      <c r="N1481" s="13" t="str">
        <f t="array" ref="N1481">INDEX(manifest_11Sep!$A$1:$V$3202,MATCH($B1481,manifest_11Sep!$B$1:$B$3202,0),MATCH(A.Dep9SepList!N$1,manifest_11Sep!$A$1:$V$1,0))</f>
        <v>THE PLAZA</v>
      </c>
      <c r="O1481" s="31"/>
      <c r="P1481" s="20" t="e" cm="1" vm="1">
        <f t="array" aca="1" ref="P1481" ca="1">IF(J1481="","",_xlfn.XLOOKUP(J1481&amp;N1481,'A.Departure Grouping'!AQ:AQ&amp;'A.Departure Grouping'!AP:AP,'A.Departure Grouping'!AR:AR,"",0))</f>
        <v>#NAME?</v>
      </c>
      <c r="Q1481" s="13">
        <v>70171522</v>
      </c>
      <c r="R1481" s="13" t="s">
        <v>43</v>
      </c>
      <c r="S1481" s="13">
        <f t="array" ref="S1481">INDEX(manifest_11Sep!$A$1:$V$3202,MATCH($B1481,manifest_11Sep!$B$1:$B$3202,0),MATCH(A.Dep9SepList!S$1,manifest_11Sep!$A$1:$V$1,0))</f>
        <v>0</v>
      </c>
      <c r="T1481" s="17"/>
    </row>
    <row r="1482" spans="1:20" hidden="1">
      <c r="A1482" s="13" t="str">
        <f t="array" ref="A1482">INDEX(manifest_11Sep!$A$1:$V$3202,MATCH($B1482,manifest_11Sep!$B$1:$B$3202,0),MATCH(A.Dep9SepList!A$1,manifest_11Sep!$A$1:$V$1,0))</f>
        <v>A</v>
      </c>
      <c r="B1482" s="3" t="s">
        <v>3442</v>
      </c>
      <c r="C1482" s="13" t="str">
        <f t="array" ref="C1482">INDEX(manifest_11Sep!$A$1:$V$3202,MATCH($B1482,manifest_11Sep!$B$1:$B$3202,0),MATCH(A.Dep9SepList!C$1,manifest_11Sep!$A$1:$V$1,0))</f>
        <v>2ZN6DT3V6HX</v>
      </c>
      <c r="D1482" s="13" t="str">
        <f t="array" ref="D1482">INDEX(manifest_11Sep!$A$1:$V$3202,MATCH($B1482,manifest_11Sep!$B$1:$B$3202,0),MATCH(A.Dep9SepList!D$1,manifest_11Sep!$A$1:$V$1,0))</f>
        <v>Male</v>
      </c>
      <c r="E1482" s="13" t="str">
        <f t="array" ref="E1482">INDEX(manifest_11Sep!$A$1:$V$3202,MATCH($B1482,manifest_11Sep!$B$1:$B$3202,0),MATCH(A.Dep9SepList!E$1,manifest_11Sep!$A$1:$V$1,0))</f>
        <v>Windhel</v>
      </c>
      <c r="F1482" s="13" t="str">
        <f t="array" ref="F1482">INDEX(manifest_11Sep!$A$1:$V$3202,MATCH($B1482,manifest_11Sep!$B$1:$B$3202,0),MATCH(A.Dep9SepList!F$1,manifest_11Sep!$A$1:$V$1,0))</f>
        <v>Felicano</v>
      </c>
      <c r="G1482" s="13">
        <f t="array" ref="G1482">INDEX(manifest_11Sep!$A$1:$V$3202,MATCH($B1482,manifest_11Sep!$B$1:$B$3202,0),MATCH(A.Dep9SepList!G$1,manifest_11Sep!$A$1:$V$1,0))</f>
        <v>36</v>
      </c>
      <c r="H1482" s="13" t="str">
        <f t="array" ref="H1482">INDEX(manifest_11Sep!$A$1:$V$3202,MATCH($B1482,manifest_11Sep!$B$1:$B$3202,0),MATCH(A.Dep9SepList!H$1,manifest_11Sep!$A$1:$V$1,0))</f>
        <v>Maricel Goyena</v>
      </c>
      <c r="I1482" s="13" t="str">
        <f t="array" ref="I1482">INDEX(manifest_11Sep!$A$1:$V$3202,MATCH($B1482,manifest_11Sep!$B$1:$B$3202,0),MATCH(A.Dep9SepList!I$1,manifest_11Sep!$A$1:$V$1,0))</f>
        <v>All Nippon Airways</v>
      </c>
      <c r="J1482" s="13" t="str">
        <f t="array" ref="J1482">INDEX(manifest_11Sep!$A$1:$V$3202,MATCH($B1482,manifest_11Sep!$B$1:$B$3202,0),MATCH(A.Dep9SepList!J$1,manifest_11Sep!$A$1:$V$1,0))</f>
        <v>NH 862</v>
      </c>
      <c r="K1482" s="32" t="str">
        <f t="array" ref="K1482">INDEX(manifest_11Sep!$A$1:$V$3202,MATCH($B1482,manifest_11Sep!$B$1:$B$3202,0),MATCH(A.Dep9SepList!K$1,manifest_11Sep!$A$1:$V$1,0))</f>
        <v>20-thg 9-25</v>
      </c>
      <c r="L1482" s="20">
        <f t="array" ref="L1482">INDEX(manifest_11Sep!$A$1:$V$3202,MATCH($B1482,manifest_11Sep!$B$1:$B$3202,0),MATCH(A.Dep9SepList!L$1,manifest_11Sep!$A$1:$V$1,0))</f>
        <v>0.31944444444444442</v>
      </c>
      <c r="M1482" s="13" t="str">
        <f t="array" ref="M1482">INDEX(manifest_11Sep!$A$1:$V$3202,MATCH($B1482,manifest_11Sep!$B$1:$B$3202,0),MATCH(A.Dep9SepList!M$1,manifest_11Sep!$A$1:$V$1,0))</f>
        <v>GMP-I</v>
      </c>
      <c r="N1482" s="13" t="str">
        <f t="array" ref="N1482">INDEX(manifest_11Sep!$A$1:$V$3202,MATCH($B1482,manifest_11Sep!$B$1:$B$3202,0),MATCH(A.Dep9SepList!N$1,manifest_11Sep!$A$1:$V$1,0))</f>
        <v>THE PLAZA</v>
      </c>
      <c r="O1482" s="31"/>
      <c r="P1482" s="20" t="e" cm="1" vm="1">
        <f t="array" aca="1" ref="P1482" ca="1">IF(J1482="","",_xlfn.XLOOKUP(J1482&amp;N1482,'A.Departure Grouping'!AQ:AQ&amp;'A.Departure Grouping'!AP:AP,'A.Departure Grouping'!AR:AR,"",0))</f>
        <v>#NAME?</v>
      </c>
      <c r="Q1482" s="13">
        <v>70171522</v>
      </c>
      <c r="R1482" s="13" t="s">
        <v>43</v>
      </c>
      <c r="S1482" s="13">
        <f t="array" ref="S1482">INDEX(manifest_11Sep!$A$1:$V$3202,MATCH($B1482,manifest_11Sep!$B$1:$B$3202,0),MATCH(A.Dep9SepList!S$1,manifest_11Sep!$A$1:$V$1,0))</f>
        <v>0</v>
      </c>
      <c r="T1482" s="17"/>
    </row>
    <row r="1483" spans="1:20" hidden="1">
      <c r="A1483" s="13" t="str">
        <f t="array" ref="A1483">INDEX(manifest_11Sep!$A$1:$V$3202,MATCH($B1483,manifest_11Sep!$B$1:$B$3202,0),MATCH(A.Dep9SepList!A$1,manifest_11Sep!$A$1:$V$1,0))</f>
        <v>A</v>
      </c>
      <c r="B1483" s="3" t="s">
        <v>3480</v>
      </c>
      <c r="C1483" s="13" t="str">
        <f t="array" ref="C1483">INDEX(manifest_11Sep!$A$1:$V$3202,MATCH($B1483,manifest_11Sep!$B$1:$B$3202,0),MATCH(A.Dep9SepList!C$1,manifest_11Sep!$A$1:$V$1,0))</f>
        <v>VNNWS9Z29VY</v>
      </c>
      <c r="D1483" s="13" t="str">
        <f t="array" ref="D1483">INDEX(manifest_11Sep!$A$1:$V$3202,MATCH($B1483,manifest_11Sep!$B$1:$B$3202,0),MATCH(A.Dep9SepList!D$1,manifest_11Sep!$A$1:$V$1,0))</f>
        <v>Female</v>
      </c>
      <c r="E1483" s="13" t="str">
        <f t="array" ref="E1483">INDEX(manifest_11Sep!$A$1:$V$3202,MATCH($B1483,manifest_11Sep!$B$1:$B$3202,0),MATCH(A.Dep9SepList!E$1,manifest_11Sep!$A$1:$V$1,0))</f>
        <v>Priscilla Joy Sabangan</v>
      </c>
      <c r="F1483" s="13" t="str">
        <f t="array" ref="F1483">INDEX(manifest_11Sep!$A$1:$V$3202,MATCH($B1483,manifest_11Sep!$B$1:$B$3202,0),MATCH(A.Dep9SepList!F$1,manifest_11Sep!$A$1:$V$1,0))</f>
        <v>Luna</v>
      </c>
      <c r="G1483" s="13">
        <f t="array" ref="G1483">INDEX(manifest_11Sep!$A$1:$V$3202,MATCH($B1483,manifest_11Sep!$B$1:$B$3202,0),MATCH(A.Dep9SepList!G$1,manifest_11Sep!$A$1:$V$1,0))</f>
        <v>35</v>
      </c>
      <c r="H1483" s="13" t="str">
        <f t="array" ref="H1483">INDEX(manifest_11Sep!$A$1:$V$3202,MATCH($B1483,manifest_11Sep!$B$1:$B$3202,0),MATCH(A.Dep9SepList!H$1,manifest_11Sep!$A$1:$V$1,0))</f>
        <v>Maricel Goyena</v>
      </c>
      <c r="I1483" s="13" t="str">
        <f t="array" ref="I1483">INDEX(manifest_11Sep!$A$1:$V$3202,MATCH($B1483,manifest_11Sep!$B$1:$B$3202,0),MATCH(A.Dep9SepList!I$1,manifest_11Sep!$A$1:$V$1,0))</f>
        <v>All Nippon Airways</v>
      </c>
      <c r="J1483" s="13" t="str">
        <f t="array" ref="J1483">INDEX(manifest_11Sep!$A$1:$V$3202,MATCH($B1483,manifest_11Sep!$B$1:$B$3202,0),MATCH(A.Dep9SepList!J$1,manifest_11Sep!$A$1:$V$1,0))</f>
        <v>NH 862</v>
      </c>
      <c r="K1483" s="32" t="str">
        <f t="array" ref="K1483">INDEX(manifest_11Sep!$A$1:$V$3202,MATCH($B1483,manifest_11Sep!$B$1:$B$3202,0),MATCH(A.Dep9SepList!K$1,manifest_11Sep!$A$1:$V$1,0))</f>
        <v>20-thg 9-25</v>
      </c>
      <c r="L1483" s="20">
        <f t="array" ref="L1483">INDEX(manifest_11Sep!$A$1:$V$3202,MATCH($B1483,manifest_11Sep!$B$1:$B$3202,0),MATCH(A.Dep9SepList!L$1,manifest_11Sep!$A$1:$V$1,0))</f>
        <v>0.31944444444444442</v>
      </c>
      <c r="M1483" s="13" t="str">
        <f t="array" ref="M1483">INDEX(manifest_11Sep!$A$1:$V$3202,MATCH($B1483,manifest_11Sep!$B$1:$B$3202,0),MATCH(A.Dep9SepList!M$1,manifest_11Sep!$A$1:$V$1,0))</f>
        <v>GMP-I</v>
      </c>
      <c r="N1483" s="13" t="str">
        <f t="array" ref="N1483">INDEX(manifest_11Sep!$A$1:$V$3202,MATCH($B1483,manifest_11Sep!$B$1:$B$3202,0),MATCH(A.Dep9SepList!N$1,manifest_11Sep!$A$1:$V$1,0))</f>
        <v>THE PLAZA</v>
      </c>
      <c r="O1483" s="31"/>
      <c r="P1483" s="20" t="e" cm="1" vm="1">
        <f t="array" aca="1" ref="P1483" ca="1">IF(J1483="","",_xlfn.XLOOKUP(J1483&amp;N1483,'A.Departure Grouping'!AQ:AQ&amp;'A.Departure Grouping'!AP:AP,'A.Departure Grouping'!AR:AR,"",0))</f>
        <v>#NAME?</v>
      </c>
      <c r="Q1483" s="13">
        <v>70517324</v>
      </c>
      <c r="R1483" s="13" t="s">
        <v>61</v>
      </c>
      <c r="S1483" s="13">
        <f t="array" ref="S1483">INDEX(manifest_11Sep!$A$1:$V$3202,MATCH($B1483,manifest_11Sep!$B$1:$B$3202,0),MATCH(A.Dep9SepList!S$1,manifest_11Sep!$A$1:$V$1,0))</f>
        <v>0</v>
      </c>
      <c r="T1483" s="17"/>
    </row>
    <row r="1484" spans="1:20" hidden="1">
      <c r="A1484" s="13" t="str">
        <f t="array" ref="A1484">INDEX(manifest_11Sep!$A$1:$V$3202,MATCH($B1484,manifest_11Sep!$B$1:$B$3202,0),MATCH(A.Dep9SepList!A$1,manifest_11Sep!$A$1:$V$1,0))</f>
        <v>A</v>
      </c>
      <c r="B1484" s="3" t="s">
        <v>3483</v>
      </c>
      <c r="C1484" s="13" t="str">
        <f t="array" ref="C1484">INDEX(manifest_11Sep!$A$1:$V$3202,MATCH($B1484,manifest_11Sep!$B$1:$B$3202,0),MATCH(A.Dep9SepList!C$1,manifest_11Sep!$A$1:$V$1,0))</f>
        <v>VNNWS9Z29VY</v>
      </c>
      <c r="D1484" s="13" t="str">
        <f t="array" ref="D1484">INDEX(manifest_11Sep!$A$1:$V$3202,MATCH($B1484,manifest_11Sep!$B$1:$B$3202,0),MATCH(A.Dep9SepList!D$1,manifest_11Sep!$A$1:$V$1,0))</f>
        <v>Male</v>
      </c>
      <c r="E1484" s="13" t="str">
        <f t="array" ref="E1484">INDEX(manifest_11Sep!$A$1:$V$3202,MATCH($B1484,manifest_11Sep!$B$1:$B$3202,0),MATCH(A.Dep9SepList!E$1,manifest_11Sep!$A$1:$V$1,0))</f>
        <v>Carlo Mendoza</v>
      </c>
      <c r="F1484" s="13" t="str">
        <f t="array" ref="F1484">INDEX(manifest_11Sep!$A$1:$V$3202,MATCH($B1484,manifest_11Sep!$B$1:$B$3202,0),MATCH(A.Dep9SepList!F$1,manifest_11Sep!$A$1:$V$1,0))</f>
        <v>Luna</v>
      </c>
      <c r="G1484" s="13">
        <f t="array" ref="G1484">INDEX(manifest_11Sep!$A$1:$V$3202,MATCH($B1484,manifest_11Sep!$B$1:$B$3202,0),MATCH(A.Dep9SepList!G$1,manifest_11Sep!$A$1:$V$1,0))</f>
        <v>51</v>
      </c>
      <c r="H1484" s="13" t="str">
        <f t="array" ref="H1484">INDEX(manifest_11Sep!$A$1:$V$3202,MATCH($B1484,manifest_11Sep!$B$1:$B$3202,0),MATCH(A.Dep9SepList!H$1,manifest_11Sep!$A$1:$V$1,0))</f>
        <v>Maricel Goyena</v>
      </c>
      <c r="I1484" s="13" t="str">
        <f t="array" ref="I1484">INDEX(manifest_11Sep!$A$1:$V$3202,MATCH($B1484,manifest_11Sep!$B$1:$B$3202,0),MATCH(A.Dep9SepList!I$1,manifest_11Sep!$A$1:$V$1,0))</f>
        <v>All Nippon Airways</v>
      </c>
      <c r="J1484" s="13" t="str">
        <f t="array" ref="J1484">INDEX(manifest_11Sep!$A$1:$V$3202,MATCH($B1484,manifest_11Sep!$B$1:$B$3202,0),MATCH(A.Dep9SepList!J$1,manifest_11Sep!$A$1:$V$1,0))</f>
        <v>NH 862</v>
      </c>
      <c r="K1484" s="32" t="str">
        <f t="array" ref="K1484">INDEX(manifest_11Sep!$A$1:$V$3202,MATCH($B1484,manifest_11Sep!$B$1:$B$3202,0),MATCH(A.Dep9SepList!K$1,manifest_11Sep!$A$1:$V$1,0))</f>
        <v>20-thg 9-25</v>
      </c>
      <c r="L1484" s="20">
        <f t="array" ref="L1484">INDEX(manifest_11Sep!$A$1:$V$3202,MATCH($B1484,manifest_11Sep!$B$1:$B$3202,0),MATCH(A.Dep9SepList!L$1,manifest_11Sep!$A$1:$V$1,0))</f>
        <v>0.31944444444444442</v>
      </c>
      <c r="M1484" s="13" t="str">
        <f t="array" ref="M1484">INDEX(manifest_11Sep!$A$1:$V$3202,MATCH($B1484,manifest_11Sep!$B$1:$B$3202,0),MATCH(A.Dep9SepList!M$1,manifest_11Sep!$A$1:$V$1,0))</f>
        <v>GMP-I</v>
      </c>
      <c r="N1484" s="13" t="str">
        <f t="array" ref="N1484">INDEX(manifest_11Sep!$A$1:$V$3202,MATCH($B1484,manifest_11Sep!$B$1:$B$3202,0),MATCH(A.Dep9SepList!N$1,manifest_11Sep!$A$1:$V$1,0))</f>
        <v>THE PLAZA</v>
      </c>
      <c r="O1484" s="31"/>
      <c r="P1484" s="20" t="e" cm="1" vm="1">
        <f t="array" aca="1" ref="P1484" ca="1">IF(J1484="","",_xlfn.XLOOKUP(J1484&amp;N1484,'A.Departure Grouping'!AQ:AQ&amp;'A.Departure Grouping'!AP:AP,'A.Departure Grouping'!AR:AR,"",0))</f>
        <v>#NAME?</v>
      </c>
      <c r="Q1484" s="13">
        <v>70517324</v>
      </c>
      <c r="R1484" s="13" t="s">
        <v>61</v>
      </c>
      <c r="S1484" s="13">
        <f t="array" ref="S1484">INDEX(manifest_11Sep!$A$1:$V$3202,MATCH($B1484,manifest_11Sep!$B$1:$B$3202,0),MATCH(A.Dep9SepList!S$1,manifest_11Sep!$A$1:$V$1,0))</f>
        <v>0</v>
      </c>
      <c r="T1484" s="17"/>
    </row>
    <row r="1485" spans="1:20" hidden="1">
      <c r="A1485" s="13" t="str">
        <f t="array" ref="A1485">INDEX(manifest_11Sep!$A$1:$V$3202,MATCH($B1485,manifest_11Sep!$B$1:$B$3202,0),MATCH(A.Dep9SepList!A$1,manifest_11Sep!$A$1:$V$1,0))</f>
        <v>A</v>
      </c>
      <c r="B1485" s="3" t="s">
        <v>3490</v>
      </c>
      <c r="C1485" s="13" t="str">
        <f t="array" ref="C1485">INDEX(manifest_11Sep!$A$1:$V$3202,MATCH($B1485,manifest_11Sep!$B$1:$B$3202,0),MATCH(A.Dep9SepList!C$1,manifest_11Sep!$A$1:$V$1,0))</f>
        <v>V7ND7QWQH8B</v>
      </c>
      <c r="D1485" s="13" t="str">
        <f t="array" ref="D1485">INDEX(manifest_11Sep!$A$1:$V$3202,MATCH($B1485,manifest_11Sep!$B$1:$B$3202,0),MATCH(A.Dep9SepList!D$1,manifest_11Sep!$A$1:$V$1,0))</f>
        <v>Female</v>
      </c>
      <c r="E1485" s="13" t="str">
        <f t="array" ref="E1485">INDEX(manifest_11Sep!$A$1:$V$3202,MATCH($B1485,manifest_11Sep!$B$1:$B$3202,0),MATCH(A.Dep9SepList!E$1,manifest_11Sep!$A$1:$V$1,0))</f>
        <v>Dianelle</v>
      </c>
      <c r="F1485" s="13" t="str">
        <f t="array" ref="F1485">INDEX(manifest_11Sep!$A$1:$V$3202,MATCH($B1485,manifest_11Sep!$B$1:$B$3202,0),MATCH(A.Dep9SepList!F$1,manifest_11Sep!$A$1:$V$1,0))</f>
        <v>Manalo</v>
      </c>
      <c r="G1485" s="13">
        <f t="array" ref="G1485">INDEX(manifest_11Sep!$A$1:$V$3202,MATCH($B1485,manifest_11Sep!$B$1:$B$3202,0),MATCH(A.Dep9SepList!G$1,manifest_11Sep!$A$1:$V$1,0))</f>
        <v>42</v>
      </c>
      <c r="H1485" s="13" t="str">
        <f t="array" ref="H1485">INDEX(manifest_11Sep!$A$1:$V$3202,MATCH($B1485,manifest_11Sep!$B$1:$B$3202,0),MATCH(A.Dep9SepList!H$1,manifest_11Sep!$A$1:$V$1,0))</f>
        <v>Maricel Goyena</v>
      </c>
      <c r="I1485" s="13" t="str">
        <f t="array" ref="I1485">INDEX(manifest_11Sep!$A$1:$V$3202,MATCH($B1485,manifest_11Sep!$B$1:$B$3202,0),MATCH(A.Dep9SepList!I$1,manifest_11Sep!$A$1:$V$1,0))</f>
        <v>All Nippon Airways</v>
      </c>
      <c r="J1485" s="13" t="str">
        <f t="array" ref="J1485">INDEX(manifest_11Sep!$A$1:$V$3202,MATCH($B1485,manifest_11Sep!$B$1:$B$3202,0),MATCH(A.Dep9SepList!J$1,manifest_11Sep!$A$1:$V$1,0))</f>
        <v>NH 862</v>
      </c>
      <c r="K1485" s="32" t="str">
        <f t="array" ref="K1485">INDEX(manifest_11Sep!$A$1:$V$3202,MATCH($B1485,manifest_11Sep!$B$1:$B$3202,0),MATCH(A.Dep9SepList!K$1,manifest_11Sep!$A$1:$V$1,0))</f>
        <v>20-thg 9-25</v>
      </c>
      <c r="L1485" s="20">
        <f t="array" ref="L1485">INDEX(manifest_11Sep!$A$1:$V$3202,MATCH($B1485,manifest_11Sep!$B$1:$B$3202,0),MATCH(A.Dep9SepList!L$1,manifest_11Sep!$A$1:$V$1,0))</f>
        <v>0.31944444444444442</v>
      </c>
      <c r="M1485" s="13" t="str">
        <f t="array" ref="M1485">INDEX(manifest_11Sep!$A$1:$V$3202,MATCH($B1485,manifest_11Sep!$B$1:$B$3202,0),MATCH(A.Dep9SepList!M$1,manifest_11Sep!$A$1:$V$1,0))</f>
        <v>GMP-I</v>
      </c>
      <c r="N1485" s="13" t="str">
        <f t="array" ref="N1485">INDEX(manifest_11Sep!$A$1:$V$3202,MATCH($B1485,manifest_11Sep!$B$1:$B$3202,0),MATCH(A.Dep9SepList!N$1,manifest_11Sep!$A$1:$V$1,0))</f>
        <v>THE PLAZA</v>
      </c>
      <c r="O1485" s="31"/>
      <c r="P1485" s="20" t="e" cm="1" vm="1">
        <f t="array" aca="1" ref="P1485" ca="1">IF(J1485="","",_xlfn.XLOOKUP(J1485&amp;N1485,'A.Departure Grouping'!AQ:AQ&amp;'A.Departure Grouping'!AP:AP,'A.Departure Grouping'!AR:AR,"",0))</f>
        <v>#NAME?</v>
      </c>
      <c r="Q1485" s="13">
        <v>70181305</v>
      </c>
      <c r="R1485" s="13" t="s">
        <v>43</v>
      </c>
      <c r="S1485" s="13">
        <f t="array" ref="S1485">INDEX(manifest_11Sep!$A$1:$V$3202,MATCH($B1485,manifest_11Sep!$B$1:$B$3202,0),MATCH(A.Dep9SepList!S$1,manifest_11Sep!$A$1:$V$1,0))</f>
        <v>0</v>
      </c>
      <c r="T1485" s="17"/>
    </row>
    <row r="1486" spans="1:20" hidden="1">
      <c r="A1486" s="13" t="str">
        <f t="array" ref="A1486">INDEX(manifest_11Sep!$A$1:$V$3202,MATCH($B1486,manifest_11Sep!$B$1:$B$3202,0),MATCH(A.Dep9SepList!A$1,manifest_11Sep!$A$1:$V$1,0))</f>
        <v>A</v>
      </c>
      <c r="B1486" s="3" t="s">
        <v>3493</v>
      </c>
      <c r="C1486" s="13" t="str">
        <f t="array" ref="C1486">INDEX(manifest_11Sep!$A$1:$V$3202,MATCH($B1486,manifest_11Sep!$B$1:$B$3202,0),MATCH(A.Dep9SepList!C$1,manifest_11Sep!$A$1:$V$1,0))</f>
        <v>V7ND7QWQH8B</v>
      </c>
      <c r="D1486" s="13" t="str">
        <f t="array" ref="D1486">INDEX(manifest_11Sep!$A$1:$V$3202,MATCH($B1486,manifest_11Sep!$B$1:$B$3202,0),MATCH(A.Dep9SepList!D$1,manifest_11Sep!$A$1:$V$1,0))</f>
        <v>Male</v>
      </c>
      <c r="E1486" s="13" t="str">
        <f t="array" ref="E1486">INDEX(manifest_11Sep!$A$1:$V$3202,MATCH($B1486,manifest_11Sep!$B$1:$B$3202,0),MATCH(A.Dep9SepList!E$1,manifest_11Sep!$A$1:$V$1,0))</f>
        <v>Frederick</v>
      </c>
      <c r="F1486" s="13" t="str">
        <f t="array" ref="F1486">INDEX(manifest_11Sep!$A$1:$V$3202,MATCH($B1486,manifest_11Sep!$B$1:$B$3202,0),MATCH(A.Dep9SepList!F$1,manifest_11Sep!$A$1:$V$1,0))</f>
        <v>Manalo</v>
      </c>
      <c r="G1486" s="13">
        <f t="array" ref="G1486">INDEX(manifest_11Sep!$A$1:$V$3202,MATCH($B1486,manifest_11Sep!$B$1:$B$3202,0),MATCH(A.Dep9SepList!G$1,manifest_11Sep!$A$1:$V$1,0))</f>
        <v>47</v>
      </c>
      <c r="H1486" s="13" t="str">
        <f t="array" ref="H1486">INDEX(manifest_11Sep!$A$1:$V$3202,MATCH($B1486,manifest_11Sep!$B$1:$B$3202,0),MATCH(A.Dep9SepList!H$1,manifest_11Sep!$A$1:$V$1,0))</f>
        <v>Maricel Goyena</v>
      </c>
      <c r="I1486" s="13" t="str">
        <f t="array" ref="I1486">INDEX(manifest_11Sep!$A$1:$V$3202,MATCH($B1486,manifest_11Sep!$B$1:$B$3202,0),MATCH(A.Dep9SepList!I$1,manifest_11Sep!$A$1:$V$1,0))</f>
        <v>All Nippon Airways</v>
      </c>
      <c r="J1486" s="13" t="str">
        <f t="array" ref="J1486">INDEX(manifest_11Sep!$A$1:$V$3202,MATCH($B1486,manifest_11Sep!$B$1:$B$3202,0),MATCH(A.Dep9SepList!J$1,manifest_11Sep!$A$1:$V$1,0))</f>
        <v>NH 862</v>
      </c>
      <c r="K1486" s="32" t="str">
        <f t="array" ref="K1486">INDEX(manifest_11Sep!$A$1:$V$3202,MATCH($B1486,manifest_11Sep!$B$1:$B$3202,0),MATCH(A.Dep9SepList!K$1,manifest_11Sep!$A$1:$V$1,0))</f>
        <v>20-thg 9-25</v>
      </c>
      <c r="L1486" s="20">
        <f t="array" ref="L1486">INDEX(manifest_11Sep!$A$1:$V$3202,MATCH($B1486,manifest_11Sep!$B$1:$B$3202,0),MATCH(A.Dep9SepList!L$1,manifest_11Sep!$A$1:$V$1,0))</f>
        <v>0.31944444444444442</v>
      </c>
      <c r="M1486" s="13" t="str">
        <f t="array" ref="M1486">INDEX(manifest_11Sep!$A$1:$V$3202,MATCH($B1486,manifest_11Sep!$B$1:$B$3202,0),MATCH(A.Dep9SepList!M$1,manifest_11Sep!$A$1:$V$1,0))</f>
        <v>GMP-I</v>
      </c>
      <c r="N1486" s="13" t="str">
        <f t="array" ref="N1486">INDEX(manifest_11Sep!$A$1:$V$3202,MATCH($B1486,manifest_11Sep!$B$1:$B$3202,0),MATCH(A.Dep9SepList!N$1,manifest_11Sep!$A$1:$V$1,0))</f>
        <v>THE PLAZA</v>
      </c>
      <c r="O1486" s="31"/>
      <c r="P1486" s="20" t="e" cm="1" vm="1">
        <f t="array" aca="1" ref="P1486" ca="1">IF(J1486="","",_xlfn.XLOOKUP(J1486&amp;N1486,'A.Departure Grouping'!AQ:AQ&amp;'A.Departure Grouping'!AP:AP,'A.Departure Grouping'!AR:AR,"",0))</f>
        <v>#NAME?</v>
      </c>
      <c r="Q1486" s="13">
        <v>70181305</v>
      </c>
      <c r="R1486" s="13" t="s">
        <v>43</v>
      </c>
      <c r="S1486" s="13">
        <f t="array" ref="S1486">INDEX(manifest_11Sep!$A$1:$V$3202,MATCH($B1486,manifest_11Sep!$B$1:$B$3202,0),MATCH(A.Dep9SepList!S$1,manifest_11Sep!$A$1:$V$1,0))</f>
        <v>0</v>
      </c>
      <c r="T1486" s="17"/>
    </row>
    <row r="1487" spans="1:20" hidden="1">
      <c r="A1487" s="13" t="str">
        <f t="array" ref="A1487">INDEX(manifest_11Sep!$A$1:$V$3202,MATCH($B1487,manifest_11Sep!$B$1:$B$3202,0),MATCH(A.Dep9SepList!A$1,manifest_11Sep!$A$1:$V$1,0))</f>
        <v>A</v>
      </c>
      <c r="B1487" s="3" t="s">
        <v>815</v>
      </c>
      <c r="C1487" s="13" t="str">
        <f t="array" ref="C1487">INDEX(manifest_11Sep!$A$1:$V$3202,MATCH($B1487,manifest_11Sep!$B$1:$B$3202,0),MATCH(A.Dep9SepList!C$1,manifest_11Sep!$A$1:$V$1,0))</f>
        <v>BSN5MRFP4R8</v>
      </c>
      <c r="D1487" s="13" t="str">
        <f t="array" ref="D1487">INDEX(manifest_11Sep!$A$1:$V$3202,MATCH($B1487,manifest_11Sep!$B$1:$B$3202,0),MATCH(A.Dep9SepList!D$1,manifest_11Sep!$A$1:$V$1,0))</f>
        <v>Male</v>
      </c>
      <c r="E1487" s="13" t="str">
        <f t="array" ref="E1487">INDEX(manifest_11Sep!$A$1:$V$3202,MATCH($B1487,manifest_11Sep!$B$1:$B$3202,0),MATCH(A.Dep9SepList!E$1,manifest_11Sep!$A$1:$V$1,0))</f>
        <v>Manuel</v>
      </c>
      <c r="F1487" s="13" t="str">
        <f t="array" ref="F1487">INDEX(manifest_11Sep!$A$1:$V$3202,MATCH($B1487,manifest_11Sep!$B$1:$B$3202,0),MATCH(A.Dep9SepList!F$1,manifest_11Sep!$A$1:$V$1,0))</f>
        <v>Dumaup</v>
      </c>
      <c r="G1487" s="13">
        <f t="array" ref="G1487">INDEX(manifest_11Sep!$A$1:$V$3202,MATCH($B1487,manifest_11Sep!$B$1:$B$3202,0),MATCH(A.Dep9SepList!G$1,manifest_11Sep!$A$1:$V$1,0))</f>
        <v>72</v>
      </c>
      <c r="H1487" s="13" t="str">
        <f t="array" ref="H1487">INDEX(manifest_11Sep!$A$1:$V$3202,MATCH($B1487,manifest_11Sep!$B$1:$B$3202,0),MATCH(A.Dep9SepList!H$1,manifest_11Sep!$A$1:$V$1,0))</f>
        <v>Alicia Nguyen 3</v>
      </c>
      <c r="I1487" s="13" t="str">
        <f t="array" ref="I1487">INDEX(manifest_11Sep!$A$1:$V$3202,MATCH($B1487,manifest_11Sep!$B$1:$B$3202,0),MATCH(A.Dep9SepList!I$1,manifest_11Sep!$A$1:$V$1,0))</f>
        <v>Korean Air</v>
      </c>
      <c r="J1487" s="13" t="str">
        <f t="array" ref="J1487">INDEX(manifest_11Sep!$A$1:$V$3202,MATCH($B1487,manifest_11Sep!$B$1:$B$3202,0),MATCH(A.Dep9SepList!J$1,manifest_11Sep!$A$1:$V$1,0))</f>
        <v>KE 621</v>
      </c>
      <c r="K1487" s="32" t="str">
        <f t="array" ref="K1487">INDEX(manifest_11Sep!$A$1:$V$3202,MATCH($B1487,manifest_11Sep!$B$1:$B$3202,0),MATCH(A.Dep9SepList!K$1,manifest_11Sep!$A$1:$V$1,0))</f>
        <v>20-thg 9-25</v>
      </c>
      <c r="L1487" s="20">
        <f t="array" ref="L1487">INDEX(manifest_11Sep!$A$1:$V$3202,MATCH($B1487,manifest_11Sep!$B$1:$B$3202,0),MATCH(A.Dep9SepList!L$1,manifest_11Sep!$A$1:$V$1,0))</f>
        <v>0.3263888888888889</v>
      </c>
      <c r="M1487" s="13" t="str">
        <f t="array" ref="M1487">INDEX(manifest_11Sep!$A$1:$V$3202,MATCH($B1487,manifest_11Sep!$B$1:$B$3202,0),MATCH(A.Dep9SepList!M$1,manifest_11Sep!$A$1:$V$1,0))</f>
        <v>ICN-T2</v>
      </c>
      <c r="N1487" s="13" t="str">
        <f t="array" ref="N1487">INDEX(manifest_11Sep!$A$1:$V$3202,MATCH($B1487,manifest_11Sep!$B$1:$B$3202,0),MATCH(A.Dep9SepList!N$1,manifest_11Sep!$A$1:$V$1,0))</f>
        <v>JW MARRIOTT</v>
      </c>
      <c r="O1487" s="31"/>
      <c r="P1487" s="20" t="e" cm="1" vm="1">
        <f t="array" aca="1" ref="P1487" ca="1">IF(J1487="","",_xlfn.XLOOKUP(J1487&amp;N1487,'A.Departure Grouping'!AQ:AQ&amp;'A.Departure Grouping'!AP:AP,'A.Departure Grouping'!AR:AR,"",0))</f>
        <v>#NAME?</v>
      </c>
      <c r="Q1487" s="13">
        <v>75985843</v>
      </c>
      <c r="R1487" s="13" t="s">
        <v>43</v>
      </c>
      <c r="S1487" s="13">
        <f t="array" ref="S1487">INDEX(manifest_11Sep!$A$1:$V$3202,MATCH($B1487,manifest_11Sep!$B$1:$B$3202,0),MATCH(A.Dep9SepList!S$1,manifest_11Sep!$A$1:$V$1,0))</f>
        <v>0</v>
      </c>
      <c r="T1487" s="13"/>
    </row>
    <row r="1488" spans="1:20" hidden="1">
      <c r="A1488" s="13" t="str">
        <f t="array" ref="A1488">INDEX(manifest_11Sep!$A$1:$V$3202,MATCH($B1488,manifest_11Sep!$B$1:$B$3202,0),MATCH(A.Dep9SepList!A$1,manifest_11Sep!$A$1:$V$1,0))</f>
        <v>A</v>
      </c>
      <c r="B1488" s="3" t="s">
        <v>818</v>
      </c>
      <c r="C1488" s="13" t="str">
        <f t="array" ref="C1488">INDEX(manifest_11Sep!$A$1:$V$3202,MATCH($B1488,manifest_11Sep!$B$1:$B$3202,0),MATCH(A.Dep9SepList!C$1,manifest_11Sep!$A$1:$V$1,0))</f>
        <v>BSN5MRFP4R8</v>
      </c>
      <c r="D1488" s="13" t="str">
        <f t="array" ref="D1488">INDEX(manifest_11Sep!$A$1:$V$3202,MATCH($B1488,manifest_11Sep!$B$1:$B$3202,0),MATCH(A.Dep9SepList!D$1,manifest_11Sep!$A$1:$V$1,0))</f>
        <v>Female</v>
      </c>
      <c r="E1488" s="13" t="str">
        <f t="array" ref="E1488">INDEX(manifest_11Sep!$A$1:$V$3202,MATCH($B1488,manifest_11Sep!$B$1:$B$3202,0),MATCH(A.Dep9SepList!E$1,manifest_11Sep!$A$1:$V$1,0))</f>
        <v>Sally Sorreda</v>
      </c>
      <c r="F1488" s="13" t="str">
        <f t="array" ref="F1488">INDEX(manifest_11Sep!$A$1:$V$3202,MATCH($B1488,manifest_11Sep!$B$1:$B$3202,0),MATCH(A.Dep9SepList!F$1,manifest_11Sep!$A$1:$V$1,0))</f>
        <v>Dumaup</v>
      </c>
      <c r="G1488" s="13">
        <f t="array" ref="G1488">INDEX(manifest_11Sep!$A$1:$V$3202,MATCH($B1488,manifest_11Sep!$B$1:$B$3202,0),MATCH(A.Dep9SepList!G$1,manifest_11Sep!$A$1:$V$1,0))</f>
        <v>70</v>
      </c>
      <c r="H1488" s="13" t="str">
        <f t="array" ref="H1488">INDEX(manifest_11Sep!$A$1:$V$3202,MATCH($B1488,manifest_11Sep!$B$1:$B$3202,0),MATCH(A.Dep9SepList!H$1,manifest_11Sep!$A$1:$V$1,0))</f>
        <v>Alicia Nguyen 3</v>
      </c>
      <c r="I1488" s="13" t="str">
        <f t="array" ref="I1488">INDEX(manifest_11Sep!$A$1:$V$3202,MATCH($B1488,manifest_11Sep!$B$1:$B$3202,0),MATCH(A.Dep9SepList!I$1,manifest_11Sep!$A$1:$V$1,0))</f>
        <v>Korean Air</v>
      </c>
      <c r="J1488" s="13" t="str">
        <f t="array" ref="J1488">INDEX(manifest_11Sep!$A$1:$V$3202,MATCH($B1488,manifest_11Sep!$B$1:$B$3202,0),MATCH(A.Dep9SepList!J$1,manifest_11Sep!$A$1:$V$1,0))</f>
        <v>KE 621</v>
      </c>
      <c r="K1488" s="32" t="str">
        <f t="array" ref="K1488">INDEX(manifest_11Sep!$A$1:$V$3202,MATCH($B1488,manifest_11Sep!$B$1:$B$3202,0),MATCH(A.Dep9SepList!K$1,manifest_11Sep!$A$1:$V$1,0))</f>
        <v>20-thg 9-25</v>
      </c>
      <c r="L1488" s="20">
        <f t="array" ref="L1488">INDEX(manifest_11Sep!$A$1:$V$3202,MATCH($B1488,manifest_11Sep!$B$1:$B$3202,0),MATCH(A.Dep9SepList!L$1,manifest_11Sep!$A$1:$V$1,0))</f>
        <v>0.3263888888888889</v>
      </c>
      <c r="M1488" s="13" t="str">
        <f t="array" ref="M1488">INDEX(manifest_11Sep!$A$1:$V$3202,MATCH($B1488,manifest_11Sep!$B$1:$B$3202,0),MATCH(A.Dep9SepList!M$1,manifest_11Sep!$A$1:$V$1,0))</f>
        <v>ICN-T2</v>
      </c>
      <c r="N1488" s="13" t="str">
        <f t="array" ref="N1488">INDEX(manifest_11Sep!$A$1:$V$3202,MATCH($B1488,manifest_11Sep!$B$1:$B$3202,0),MATCH(A.Dep9SepList!N$1,manifest_11Sep!$A$1:$V$1,0))</f>
        <v>JW MARRIOTT</v>
      </c>
      <c r="O1488" s="31"/>
      <c r="P1488" s="20" t="e" cm="1" vm="1">
        <f t="array" aca="1" ref="P1488" ca="1">IF(J1488="","",_xlfn.XLOOKUP(J1488&amp;N1488,'A.Departure Grouping'!AQ:AQ&amp;'A.Departure Grouping'!AP:AP,'A.Departure Grouping'!AR:AR,"",0))</f>
        <v>#NAME?</v>
      </c>
      <c r="Q1488" s="13">
        <v>75985843</v>
      </c>
      <c r="R1488" s="13" t="s">
        <v>43</v>
      </c>
      <c r="S1488" s="13">
        <f t="array" ref="S1488">INDEX(manifest_11Sep!$A$1:$V$3202,MATCH($B1488,manifest_11Sep!$B$1:$B$3202,0),MATCH(A.Dep9SepList!S$1,manifest_11Sep!$A$1:$V$1,0))</f>
        <v>0</v>
      </c>
      <c r="T1488" s="13"/>
    </row>
    <row r="1489" spans="1:20" hidden="1">
      <c r="A1489" s="13" t="str">
        <f t="array" ref="A1489">INDEX(manifest_11Sep!$A$1:$V$3202,MATCH($B1489,manifest_11Sep!$B$1:$B$3202,0),MATCH(A.Dep9SepList!A$1,manifest_11Sep!$A$1:$V$1,0))</f>
        <v>A</v>
      </c>
      <c r="B1489" s="3" t="s">
        <v>3444</v>
      </c>
      <c r="C1489" s="13" t="str">
        <f t="array" ref="C1489">INDEX(manifest_11Sep!$A$1:$V$3202,MATCH($B1489,manifest_11Sep!$B$1:$B$3202,0),MATCH(A.Dep9SepList!C$1,manifest_11Sep!$A$1:$V$1,0))</f>
        <v>7XNCLVV6XS4</v>
      </c>
      <c r="D1489" s="13" t="str">
        <f t="array" ref="D1489">INDEX(manifest_11Sep!$A$1:$V$3202,MATCH($B1489,manifest_11Sep!$B$1:$B$3202,0),MATCH(A.Dep9SepList!D$1,manifest_11Sep!$A$1:$V$1,0))</f>
        <v>Male</v>
      </c>
      <c r="E1489" s="13" t="str">
        <f t="array" ref="E1489">INDEX(manifest_11Sep!$A$1:$V$3202,MATCH($B1489,manifest_11Sep!$B$1:$B$3202,0),MATCH(A.Dep9SepList!E$1,manifest_11Sep!$A$1:$V$1,0))</f>
        <v>Joemer</v>
      </c>
      <c r="F1489" s="13" t="str">
        <f t="array" ref="F1489">INDEX(manifest_11Sep!$A$1:$V$3202,MATCH($B1489,manifest_11Sep!$B$1:$B$3202,0),MATCH(A.Dep9SepList!F$1,manifest_11Sep!$A$1:$V$1,0))</f>
        <v>Torrente</v>
      </c>
      <c r="G1489" s="13">
        <f t="array" ref="G1489">INDEX(manifest_11Sep!$A$1:$V$3202,MATCH($B1489,manifest_11Sep!$B$1:$B$3202,0),MATCH(A.Dep9SepList!G$1,manifest_11Sep!$A$1:$V$1,0))</f>
        <v>49</v>
      </c>
      <c r="H1489" s="13" t="str">
        <f t="array" ref="H1489">INDEX(manifest_11Sep!$A$1:$V$3202,MATCH($B1489,manifest_11Sep!$B$1:$B$3202,0),MATCH(A.Dep9SepList!H$1,manifest_11Sep!$A$1:$V$1,0))</f>
        <v>Maricel Goyena</v>
      </c>
      <c r="I1489" s="13" t="str">
        <f t="array" ref="I1489">INDEX(manifest_11Sep!$A$1:$V$3202,MATCH($B1489,manifest_11Sep!$B$1:$B$3202,0),MATCH(A.Dep9SepList!I$1,manifest_11Sep!$A$1:$V$1,0))</f>
        <v>Cebu Pacific</v>
      </c>
      <c r="J1489" s="13" t="str">
        <f t="array" ref="J1489">INDEX(manifest_11Sep!$A$1:$V$3202,MATCH($B1489,manifest_11Sep!$B$1:$B$3202,0),MATCH(A.Dep9SepList!J$1,manifest_11Sep!$A$1:$V$1,0))</f>
        <v>5J 185</v>
      </c>
      <c r="K1489" s="32" t="str">
        <f t="array" ref="K1489">INDEX(manifest_11Sep!$A$1:$V$3202,MATCH($B1489,manifest_11Sep!$B$1:$B$3202,0),MATCH(A.Dep9SepList!K$1,manifest_11Sep!$A$1:$V$1,0))</f>
        <v>20-thg 9-25</v>
      </c>
      <c r="L1489" s="20">
        <f t="array" ref="L1489">INDEX(manifest_11Sep!$A$1:$V$3202,MATCH($B1489,manifest_11Sep!$B$1:$B$3202,0),MATCH(A.Dep9SepList!L$1,manifest_11Sep!$A$1:$V$1,0))</f>
        <v>0.34722222222222221</v>
      </c>
      <c r="M1489" s="13" t="str">
        <f t="array" ref="M1489">INDEX(manifest_11Sep!$A$1:$V$3202,MATCH($B1489,manifest_11Sep!$B$1:$B$3202,0),MATCH(A.Dep9SepList!M$1,manifest_11Sep!$A$1:$V$1,0))</f>
        <v>ICN-T1</v>
      </c>
      <c r="N1489" s="13" t="str">
        <f t="array" ref="N1489">INDEX(manifest_11Sep!$A$1:$V$3202,MATCH($B1489,manifest_11Sep!$B$1:$B$3202,0),MATCH(A.Dep9SepList!N$1,manifest_11Sep!$A$1:$V$1,0))</f>
        <v>THE PLAZA</v>
      </c>
      <c r="O1489" s="31"/>
      <c r="P1489" s="20" t="e" cm="1" vm="1">
        <f t="array" aca="1" ref="P1489" ca="1">IF(J1489="","",_xlfn.XLOOKUP(J1489&amp;N1489,'A.Departure Grouping'!AQ:AQ&amp;'A.Departure Grouping'!AP:AP,'A.Departure Grouping'!AR:AR,"",0))</f>
        <v>#NAME?</v>
      </c>
      <c r="Q1489" s="13">
        <v>70181251</v>
      </c>
      <c r="R1489" s="13" t="s">
        <v>43</v>
      </c>
      <c r="S1489" s="13">
        <f t="array" ref="S1489">INDEX(manifest_11Sep!$A$1:$V$3202,MATCH($B1489,manifest_11Sep!$B$1:$B$3202,0),MATCH(A.Dep9SepList!S$1,manifest_11Sep!$A$1:$V$1,0))</f>
        <v>0</v>
      </c>
      <c r="T1489" s="13"/>
    </row>
    <row r="1490" spans="1:20" hidden="1">
      <c r="A1490" s="13" t="str">
        <f t="array" ref="A1490">INDEX(manifest_11Sep!$A$1:$V$3202,MATCH($B1490,manifest_11Sep!$B$1:$B$3202,0),MATCH(A.Dep9SepList!A$1,manifest_11Sep!$A$1:$V$1,0))</f>
        <v>A</v>
      </c>
      <c r="B1490" s="3" t="s">
        <v>3447</v>
      </c>
      <c r="C1490" s="13" t="str">
        <f t="array" ref="C1490">INDEX(manifest_11Sep!$A$1:$V$3202,MATCH($B1490,manifest_11Sep!$B$1:$B$3202,0),MATCH(A.Dep9SepList!C$1,manifest_11Sep!$A$1:$V$1,0))</f>
        <v>7XNCLVV6XS4</v>
      </c>
      <c r="D1490" s="13" t="str">
        <f t="array" ref="D1490">INDEX(manifest_11Sep!$A$1:$V$3202,MATCH($B1490,manifest_11Sep!$B$1:$B$3202,0),MATCH(A.Dep9SepList!D$1,manifest_11Sep!$A$1:$V$1,0))</f>
        <v>Female</v>
      </c>
      <c r="E1490" s="13" t="str">
        <f t="array" ref="E1490">INDEX(manifest_11Sep!$A$1:$V$3202,MATCH($B1490,manifest_11Sep!$B$1:$B$3202,0),MATCH(A.Dep9SepList!E$1,manifest_11Sep!$A$1:$V$1,0))</f>
        <v>Kathleen Mendoza</v>
      </c>
      <c r="F1490" s="13" t="str">
        <f t="array" ref="F1490">INDEX(manifest_11Sep!$A$1:$V$3202,MATCH($B1490,manifest_11Sep!$B$1:$B$3202,0),MATCH(A.Dep9SepList!F$1,manifest_11Sep!$A$1:$V$1,0))</f>
        <v>Torrente</v>
      </c>
      <c r="G1490" s="13">
        <f t="array" ref="G1490">INDEX(manifest_11Sep!$A$1:$V$3202,MATCH($B1490,manifest_11Sep!$B$1:$B$3202,0),MATCH(A.Dep9SepList!G$1,manifest_11Sep!$A$1:$V$1,0))</f>
        <v>52</v>
      </c>
      <c r="H1490" s="13" t="str">
        <f t="array" ref="H1490">INDEX(manifest_11Sep!$A$1:$V$3202,MATCH($B1490,manifest_11Sep!$B$1:$B$3202,0),MATCH(A.Dep9SepList!H$1,manifest_11Sep!$A$1:$V$1,0))</f>
        <v>Maricel Goyena</v>
      </c>
      <c r="I1490" s="13" t="str">
        <f t="array" ref="I1490">INDEX(manifest_11Sep!$A$1:$V$3202,MATCH($B1490,manifest_11Sep!$B$1:$B$3202,0),MATCH(A.Dep9SepList!I$1,manifest_11Sep!$A$1:$V$1,0))</f>
        <v>Cebu Pacific</v>
      </c>
      <c r="J1490" s="13" t="str">
        <f t="array" ref="J1490">INDEX(manifest_11Sep!$A$1:$V$3202,MATCH($B1490,manifest_11Sep!$B$1:$B$3202,0),MATCH(A.Dep9SepList!J$1,manifest_11Sep!$A$1:$V$1,0))</f>
        <v>5J 185</v>
      </c>
      <c r="K1490" s="32" t="str">
        <f t="array" ref="K1490">INDEX(manifest_11Sep!$A$1:$V$3202,MATCH($B1490,manifest_11Sep!$B$1:$B$3202,0),MATCH(A.Dep9SepList!K$1,manifest_11Sep!$A$1:$V$1,0))</f>
        <v>20-thg 9-25</v>
      </c>
      <c r="L1490" s="20">
        <f t="array" ref="L1490">INDEX(manifest_11Sep!$A$1:$V$3202,MATCH($B1490,manifest_11Sep!$B$1:$B$3202,0),MATCH(A.Dep9SepList!L$1,manifest_11Sep!$A$1:$V$1,0))</f>
        <v>0.34722222222222221</v>
      </c>
      <c r="M1490" s="13" t="str">
        <f t="array" ref="M1490">INDEX(manifest_11Sep!$A$1:$V$3202,MATCH($B1490,manifest_11Sep!$B$1:$B$3202,0),MATCH(A.Dep9SepList!M$1,manifest_11Sep!$A$1:$V$1,0))</f>
        <v>ICN-T1</v>
      </c>
      <c r="N1490" s="13" t="str">
        <f t="array" ref="N1490">INDEX(manifest_11Sep!$A$1:$V$3202,MATCH($B1490,manifest_11Sep!$B$1:$B$3202,0),MATCH(A.Dep9SepList!N$1,manifest_11Sep!$A$1:$V$1,0))</f>
        <v>THE PLAZA</v>
      </c>
      <c r="O1490" s="31"/>
      <c r="P1490" s="20" t="e" cm="1" vm="1">
        <f t="array" aca="1" ref="P1490" ca="1">IF(J1490="","",_xlfn.XLOOKUP(J1490&amp;N1490,'A.Departure Grouping'!AQ:AQ&amp;'A.Departure Grouping'!AP:AP,'A.Departure Grouping'!AR:AR,"",0))</f>
        <v>#NAME?</v>
      </c>
      <c r="Q1490" s="13">
        <v>70181251</v>
      </c>
      <c r="R1490" s="13" t="s">
        <v>43</v>
      </c>
      <c r="S1490" s="13">
        <f t="array" ref="S1490">INDEX(manifest_11Sep!$A$1:$V$3202,MATCH($B1490,manifest_11Sep!$B$1:$B$3202,0),MATCH(A.Dep9SepList!S$1,manifest_11Sep!$A$1:$V$1,0))</f>
        <v>0</v>
      </c>
      <c r="T1490" s="13"/>
    </row>
    <row r="1491" spans="1:20" hidden="1">
      <c r="A1491" s="13" t="str">
        <f t="array" ref="A1491">INDEX(manifest_11Sep!$A$1:$V$3202,MATCH($B1491,manifest_11Sep!$B$1:$B$3202,0),MATCH(A.Dep9SepList!A$1,manifest_11Sep!$A$1:$V$1,0))</f>
        <v>A</v>
      </c>
      <c r="B1491" s="3" t="s">
        <v>3465</v>
      </c>
      <c r="C1491" s="13" t="str">
        <f t="array" ref="C1491">INDEX(manifest_11Sep!$A$1:$V$3202,MATCH($B1491,manifest_11Sep!$B$1:$B$3202,0),MATCH(A.Dep9SepList!C$1,manifest_11Sep!$A$1:$V$1,0))</f>
        <v>PKNNNMF7D9C</v>
      </c>
      <c r="D1491" s="13" t="str">
        <f t="array" ref="D1491">INDEX(manifest_11Sep!$A$1:$V$3202,MATCH($B1491,manifest_11Sep!$B$1:$B$3202,0),MATCH(A.Dep9SepList!D$1,manifest_11Sep!$A$1:$V$1,0))</f>
        <v>Female</v>
      </c>
      <c r="E1491" s="13" t="str">
        <f t="array" ref="E1491">INDEX(manifest_11Sep!$A$1:$V$3202,MATCH($B1491,manifest_11Sep!$B$1:$B$3202,0),MATCH(A.Dep9SepList!E$1,manifest_11Sep!$A$1:$V$1,0))</f>
        <v>Melodie Grace Billones</v>
      </c>
      <c r="F1491" s="13" t="str">
        <f t="array" ref="F1491">INDEX(manifest_11Sep!$A$1:$V$3202,MATCH($B1491,manifest_11Sep!$B$1:$B$3202,0),MATCH(A.Dep9SepList!F$1,manifest_11Sep!$A$1:$V$1,0))</f>
        <v>Lagadi</v>
      </c>
      <c r="G1491" s="13">
        <f t="array" ref="G1491">INDEX(manifest_11Sep!$A$1:$V$3202,MATCH($B1491,manifest_11Sep!$B$1:$B$3202,0),MATCH(A.Dep9SepList!G$1,manifest_11Sep!$A$1:$V$1,0))</f>
        <v>53</v>
      </c>
      <c r="H1491" s="13" t="str">
        <f t="array" ref="H1491">INDEX(manifest_11Sep!$A$1:$V$3202,MATCH($B1491,manifest_11Sep!$B$1:$B$3202,0),MATCH(A.Dep9SepList!H$1,manifest_11Sep!$A$1:$V$1,0))</f>
        <v>Maricel Goyena</v>
      </c>
      <c r="I1491" s="13" t="str">
        <f t="array" ref="I1491">INDEX(manifest_11Sep!$A$1:$V$3202,MATCH($B1491,manifest_11Sep!$B$1:$B$3202,0),MATCH(A.Dep9SepList!I$1,manifest_11Sep!$A$1:$V$1,0))</f>
        <v>Cebu Pacific</v>
      </c>
      <c r="J1491" s="13" t="str">
        <f t="array" ref="J1491">INDEX(manifest_11Sep!$A$1:$V$3202,MATCH($B1491,manifest_11Sep!$B$1:$B$3202,0),MATCH(A.Dep9SepList!J$1,manifest_11Sep!$A$1:$V$1,0))</f>
        <v>5J 185</v>
      </c>
      <c r="K1491" s="32" t="str">
        <f t="array" ref="K1491">INDEX(manifest_11Sep!$A$1:$V$3202,MATCH($B1491,manifest_11Sep!$B$1:$B$3202,0),MATCH(A.Dep9SepList!K$1,manifest_11Sep!$A$1:$V$1,0))</f>
        <v>20-thg 9-25</v>
      </c>
      <c r="L1491" s="20">
        <f t="array" ref="L1491">INDEX(manifest_11Sep!$A$1:$V$3202,MATCH($B1491,manifest_11Sep!$B$1:$B$3202,0),MATCH(A.Dep9SepList!L$1,manifest_11Sep!$A$1:$V$1,0))</f>
        <v>0.34722222222222221</v>
      </c>
      <c r="M1491" s="13" t="str">
        <f t="array" ref="M1491">INDEX(manifest_11Sep!$A$1:$V$3202,MATCH($B1491,manifest_11Sep!$B$1:$B$3202,0),MATCH(A.Dep9SepList!M$1,manifest_11Sep!$A$1:$V$1,0))</f>
        <v>ICN-T1</v>
      </c>
      <c r="N1491" s="13" t="str">
        <f t="array" ref="N1491">INDEX(manifest_11Sep!$A$1:$V$3202,MATCH($B1491,manifest_11Sep!$B$1:$B$3202,0),MATCH(A.Dep9SepList!N$1,manifest_11Sep!$A$1:$V$1,0))</f>
        <v>THE PLAZA</v>
      </c>
      <c r="O1491" s="31"/>
      <c r="P1491" s="20" t="e" cm="1" vm="1">
        <f t="array" aca="1" ref="P1491" ca="1">IF(J1491="","",_xlfn.XLOOKUP(J1491&amp;N1491,'A.Departure Grouping'!AQ:AQ&amp;'A.Departure Grouping'!AP:AP,'A.Departure Grouping'!AR:AR,"",0))</f>
        <v>#NAME?</v>
      </c>
      <c r="Q1491" s="13">
        <v>7018301</v>
      </c>
      <c r="R1491" s="13" t="s">
        <v>43</v>
      </c>
      <c r="S1491" s="13">
        <f t="array" ref="S1491">INDEX(manifest_11Sep!$A$1:$V$3202,MATCH($B1491,manifest_11Sep!$B$1:$B$3202,0),MATCH(A.Dep9SepList!S$1,manifest_11Sep!$A$1:$V$1,0))</f>
        <v>0</v>
      </c>
      <c r="T1491" s="13"/>
    </row>
    <row r="1492" spans="1:20" hidden="1">
      <c r="A1492" s="13" t="str">
        <f t="array" ref="A1492">INDEX(manifest_11Sep!$A$1:$V$3202,MATCH($B1492,manifest_11Sep!$B$1:$B$3202,0),MATCH(A.Dep9SepList!A$1,manifest_11Sep!$A$1:$V$1,0))</f>
        <v>A</v>
      </c>
      <c r="B1492" s="3" t="s">
        <v>3468</v>
      </c>
      <c r="C1492" s="13" t="str">
        <f t="array" ref="C1492">INDEX(manifest_11Sep!$A$1:$V$3202,MATCH($B1492,manifest_11Sep!$B$1:$B$3202,0),MATCH(A.Dep9SepList!C$1,manifest_11Sep!$A$1:$V$1,0))</f>
        <v>PKNNNMF7D9C</v>
      </c>
      <c r="D1492" s="13" t="str">
        <f t="array" ref="D1492">INDEX(manifest_11Sep!$A$1:$V$3202,MATCH($B1492,manifest_11Sep!$B$1:$B$3202,0),MATCH(A.Dep9SepList!D$1,manifest_11Sep!$A$1:$V$1,0))</f>
        <v>Female</v>
      </c>
      <c r="E1492" s="13" t="str">
        <f t="array" ref="E1492">INDEX(manifest_11Sep!$A$1:$V$3202,MATCH($B1492,manifest_11Sep!$B$1:$B$3202,0),MATCH(A.Dep9SepList!E$1,manifest_11Sep!$A$1:$V$1,0))</f>
        <v>Lilian Castillo</v>
      </c>
      <c r="F1492" s="13" t="str">
        <f t="array" ref="F1492">INDEX(manifest_11Sep!$A$1:$V$3202,MATCH($B1492,manifest_11Sep!$B$1:$B$3202,0),MATCH(A.Dep9SepList!F$1,manifest_11Sep!$A$1:$V$1,0))</f>
        <v>Mateo</v>
      </c>
      <c r="G1492" s="13">
        <f t="array" ref="G1492">INDEX(manifest_11Sep!$A$1:$V$3202,MATCH($B1492,manifest_11Sep!$B$1:$B$3202,0),MATCH(A.Dep9SepList!G$1,manifest_11Sep!$A$1:$V$1,0))</f>
        <v>53</v>
      </c>
      <c r="H1492" s="13" t="str">
        <f t="array" ref="H1492">INDEX(manifest_11Sep!$A$1:$V$3202,MATCH($B1492,manifest_11Sep!$B$1:$B$3202,0),MATCH(A.Dep9SepList!H$1,manifest_11Sep!$A$1:$V$1,0))</f>
        <v>Maricel Goyena</v>
      </c>
      <c r="I1492" s="13" t="str">
        <f t="array" ref="I1492">INDEX(manifest_11Sep!$A$1:$V$3202,MATCH($B1492,manifest_11Sep!$B$1:$B$3202,0),MATCH(A.Dep9SepList!I$1,manifest_11Sep!$A$1:$V$1,0))</f>
        <v>Cebu Pacific</v>
      </c>
      <c r="J1492" s="13" t="str">
        <f t="array" ref="J1492">INDEX(manifest_11Sep!$A$1:$V$3202,MATCH($B1492,manifest_11Sep!$B$1:$B$3202,0),MATCH(A.Dep9SepList!J$1,manifest_11Sep!$A$1:$V$1,0))</f>
        <v>5J 185</v>
      </c>
      <c r="K1492" s="32" t="str">
        <f t="array" ref="K1492">INDEX(manifest_11Sep!$A$1:$V$3202,MATCH($B1492,manifest_11Sep!$B$1:$B$3202,0),MATCH(A.Dep9SepList!K$1,manifest_11Sep!$A$1:$V$1,0))</f>
        <v>20-thg 9-25</v>
      </c>
      <c r="L1492" s="20">
        <f t="array" ref="L1492">INDEX(manifest_11Sep!$A$1:$V$3202,MATCH($B1492,manifest_11Sep!$B$1:$B$3202,0),MATCH(A.Dep9SepList!L$1,manifest_11Sep!$A$1:$V$1,0))</f>
        <v>0.34722222222222221</v>
      </c>
      <c r="M1492" s="13" t="str">
        <f t="array" ref="M1492">INDEX(manifest_11Sep!$A$1:$V$3202,MATCH($B1492,manifest_11Sep!$B$1:$B$3202,0),MATCH(A.Dep9SepList!M$1,manifest_11Sep!$A$1:$V$1,0))</f>
        <v>ICN-T1</v>
      </c>
      <c r="N1492" s="13" t="str">
        <f t="array" ref="N1492">INDEX(manifest_11Sep!$A$1:$V$3202,MATCH($B1492,manifest_11Sep!$B$1:$B$3202,0),MATCH(A.Dep9SepList!N$1,manifest_11Sep!$A$1:$V$1,0))</f>
        <v>THE PLAZA</v>
      </c>
      <c r="O1492" s="31"/>
      <c r="P1492" s="20" t="e" cm="1" vm="1">
        <f t="array" aca="1" ref="P1492" ca="1">IF(J1492="","",_xlfn.XLOOKUP(J1492&amp;N1492,'A.Departure Grouping'!AQ:AQ&amp;'A.Departure Grouping'!AP:AP,'A.Departure Grouping'!AR:AR,"",0))</f>
        <v>#NAME?</v>
      </c>
      <c r="Q1492" s="13">
        <v>7018301</v>
      </c>
      <c r="R1492" s="13" t="s">
        <v>43</v>
      </c>
      <c r="S1492" s="13">
        <f t="array" ref="S1492">INDEX(manifest_11Sep!$A$1:$V$3202,MATCH($B1492,manifest_11Sep!$B$1:$B$3202,0),MATCH(A.Dep9SepList!S$1,manifest_11Sep!$A$1:$V$1,0))</f>
        <v>0</v>
      </c>
      <c r="T1492" s="13"/>
    </row>
    <row r="1493" spans="1:20" hidden="1">
      <c r="A1493" s="13" t="str">
        <f t="array" ref="A1493">INDEX(manifest_11Sep!$A$1:$V$3202,MATCH($B1493,manifest_11Sep!$B$1:$B$3202,0),MATCH(A.Dep9SepList!A$1,manifest_11Sep!$A$1:$V$1,0))</f>
        <v>A</v>
      </c>
      <c r="B1493" s="3" t="s">
        <v>1052</v>
      </c>
      <c r="C1493" s="13" t="str">
        <f t="array" ref="C1493">INDEX(manifest_11Sep!$A$1:$V$3202,MATCH($B1493,manifest_11Sep!$B$1:$B$3202,0),MATCH(A.Dep9SepList!C$1,manifest_11Sep!$A$1:$V$1,0))</f>
        <v>4SNJVBSZLGD</v>
      </c>
      <c r="D1493" s="13" t="str">
        <f t="array" ref="D1493">INDEX(manifest_11Sep!$A$1:$V$3202,MATCH($B1493,manifest_11Sep!$B$1:$B$3202,0),MATCH(A.Dep9SepList!D$1,manifest_11Sep!$A$1:$V$1,0))</f>
        <v>Male</v>
      </c>
      <c r="E1493" s="13" t="str">
        <f t="array" ref="E1493">INDEX(manifest_11Sep!$A$1:$V$3202,MATCH($B1493,manifest_11Sep!$B$1:$B$3202,0),MATCH(A.Dep9SepList!E$1,manifest_11Sep!$A$1:$V$1,0))</f>
        <v>Ted</v>
      </c>
      <c r="F1493" s="13" t="str">
        <f t="array" ref="F1493">INDEX(manifest_11Sep!$A$1:$V$3202,MATCH($B1493,manifest_11Sep!$B$1:$B$3202,0),MATCH(A.Dep9SepList!F$1,manifest_11Sep!$A$1:$V$1,0))</f>
        <v>Siao</v>
      </c>
      <c r="G1493" s="13">
        <f t="array" ref="G1493">INDEX(manifest_11Sep!$A$1:$V$3202,MATCH($B1493,manifest_11Sep!$B$1:$B$3202,0),MATCH(A.Dep9SepList!G$1,manifest_11Sep!$A$1:$V$1,0))</f>
        <v>70</v>
      </c>
      <c r="H1493" s="13" t="str">
        <f t="array" ref="H1493">INDEX(manifest_11Sep!$A$1:$V$3202,MATCH($B1493,manifest_11Sep!$B$1:$B$3202,0),MATCH(A.Dep9SepList!H$1,manifest_11Sep!$A$1:$V$1,0))</f>
        <v>Alicia Nguyen 3</v>
      </c>
      <c r="I1493" s="13" t="str">
        <f t="array" ref="I1493">INDEX(manifest_11Sep!$A$1:$V$3202,MATCH($B1493,manifest_11Sep!$B$1:$B$3202,0),MATCH(A.Dep9SepList!I$1,manifest_11Sep!$A$1:$V$1,0))</f>
        <v>Korean Air</v>
      </c>
      <c r="J1493" s="13" t="str">
        <f t="array" ref="J1493">INDEX(manifest_11Sep!$A$1:$V$3202,MATCH($B1493,manifest_11Sep!$B$1:$B$3202,0),MATCH(A.Dep9SepList!J$1,manifest_11Sep!$A$1:$V$1,0))</f>
        <v>KE 23</v>
      </c>
      <c r="K1493" s="32" t="str">
        <f t="array" ref="K1493">INDEX(manifest_11Sep!$A$1:$V$3202,MATCH($B1493,manifest_11Sep!$B$1:$B$3202,0),MATCH(A.Dep9SepList!K$1,manifest_11Sep!$A$1:$V$1,0))</f>
        <v>20-thg 9-25</v>
      </c>
      <c r="L1493" s="20">
        <f t="array" ref="L1493">INDEX(manifest_11Sep!$A$1:$V$3202,MATCH($B1493,manifest_11Sep!$B$1:$B$3202,0),MATCH(A.Dep9SepList!L$1,manifest_11Sep!$A$1:$V$1,0))</f>
        <v>0.66666666666666663</v>
      </c>
      <c r="M1493" s="13" t="str">
        <f t="array" ref="M1493">INDEX(manifest_11Sep!$A$1:$V$3202,MATCH($B1493,manifest_11Sep!$B$1:$B$3202,0),MATCH(A.Dep9SepList!M$1,manifest_11Sep!$A$1:$V$1,0))</f>
        <v>ICN-T2</v>
      </c>
      <c r="N1493" s="13" t="str">
        <f t="array" ref="N1493">INDEX(manifest_11Sep!$A$1:$V$3202,MATCH($B1493,manifest_11Sep!$B$1:$B$3202,0),MATCH(A.Dep9SepList!N$1,manifest_11Sep!$A$1:$V$1,0))</f>
        <v>JW MARRIOTT</v>
      </c>
      <c r="O1493" s="31"/>
      <c r="P1493" s="20" t="e" cm="1" vm="1">
        <f t="array" aca="1" ref="P1493" ca="1">IF(J1493="","",_xlfn.XLOOKUP(J1493&amp;N1493,'A.Departure Grouping'!AQ:AQ&amp;'A.Departure Grouping'!AP:AP,'A.Departure Grouping'!AR:AR,"",0))</f>
        <v>#NAME?</v>
      </c>
      <c r="Q1493" s="13">
        <v>75986887</v>
      </c>
      <c r="R1493" s="13" t="s">
        <v>35</v>
      </c>
      <c r="S1493" s="13">
        <f t="array" ref="S1493">INDEX(manifest_11Sep!$A$1:$V$3202,MATCH($B1493,manifest_11Sep!$B$1:$B$3202,0),MATCH(A.Dep9SepList!S$1,manifest_11Sep!$A$1:$V$1,0))</f>
        <v>0</v>
      </c>
      <c r="T1493" s="17"/>
    </row>
    <row r="1494" spans="1:20" hidden="1">
      <c r="A1494" s="13" t="str">
        <f t="array" ref="A1494">INDEX(manifest_11Sep!$A$1:$V$3202,MATCH($B1494,manifest_11Sep!$B$1:$B$3202,0),MATCH(A.Dep9SepList!A$1,manifest_11Sep!$A$1:$V$1,0))</f>
        <v>A</v>
      </c>
      <c r="B1494" s="3" t="s">
        <v>2238</v>
      </c>
      <c r="C1494" s="13" t="str">
        <f t="array" ref="C1494">INDEX(manifest_11Sep!$A$1:$V$3202,MATCH($B1494,manifest_11Sep!$B$1:$B$3202,0),MATCH(A.Dep9SepList!C$1,manifest_11Sep!$A$1:$V$1,0))</f>
        <v>DQNLL7DTTXH</v>
      </c>
      <c r="D1494" s="13" t="str">
        <f t="array" ref="D1494">INDEX(manifest_11Sep!$A$1:$V$3202,MATCH($B1494,manifest_11Sep!$B$1:$B$3202,0),MATCH(A.Dep9SepList!D$1,manifest_11Sep!$A$1:$V$1,0))</f>
        <v>Female</v>
      </c>
      <c r="E1494" s="13" t="str">
        <f t="array" ref="E1494">INDEX(manifest_11Sep!$A$1:$V$3202,MATCH($B1494,manifest_11Sep!$B$1:$B$3202,0),MATCH(A.Dep9SepList!E$1,manifest_11Sep!$A$1:$V$1,0))</f>
        <v>Yu-Ching</v>
      </c>
      <c r="F1494" s="13" t="str">
        <f t="array" ref="F1494">INDEX(manifest_11Sep!$A$1:$V$3202,MATCH($B1494,manifest_11Sep!$B$1:$B$3202,0),MATCH(A.Dep9SepList!F$1,manifest_11Sep!$A$1:$V$1,0))</f>
        <v>Chen</v>
      </c>
      <c r="G1494" s="13">
        <f t="array" ref="G1494">INDEX(manifest_11Sep!$A$1:$V$3202,MATCH($B1494,manifest_11Sep!$B$1:$B$3202,0),MATCH(A.Dep9SepList!G$1,manifest_11Sep!$A$1:$V$1,0))</f>
        <v>59</v>
      </c>
      <c r="H1494" s="13" t="str">
        <f t="array" ref="H1494">INDEX(manifest_11Sep!$A$1:$V$3202,MATCH($B1494,manifest_11Sep!$B$1:$B$3202,0),MATCH(A.Dep9SepList!H$1,manifest_11Sep!$A$1:$V$1,0))</f>
        <v>Dwi Julyati</v>
      </c>
      <c r="I1494" s="13" t="str">
        <f t="array" ref="I1494">INDEX(manifest_11Sep!$A$1:$V$3202,MATCH($B1494,manifest_11Sep!$B$1:$B$3202,0),MATCH(A.Dep9SepList!I$1,manifest_11Sep!$A$1:$V$1,0))</f>
        <v>Korean Air</v>
      </c>
      <c r="J1494" s="13" t="str">
        <f t="array" ref="J1494">INDEX(manifest_11Sep!$A$1:$V$3202,MATCH($B1494,manifest_11Sep!$B$1:$B$3202,0),MATCH(A.Dep9SepList!J$1,manifest_11Sep!$A$1:$V$1,0))</f>
        <v>KE 187</v>
      </c>
      <c r="K1494" s="32" t="str">
        <f t="array" ref="K1494">INDEX(manifest_11Sep!$A$1:$V$3202,MATCH($B1494,manifest_11Sep!$B$1:$B$3202,0),MATCH(A.Dep9SepList!K$1,manifest_11Sep!$A$1:$V$1,0))</f>
        <v>20-thg 9-25</v>
      </c>
      <c r="L1494" s="20">
        <f t="array" ref="L1494">INDEX(manifest_11Sep!$A$1:$V$3202,MATCH($B1494,manifest_11Sep!$B$1:$B$3202,0),MATCH(A.Dep9SepList!L$1,manifest_11Sep!$A$1:$V$1,0))</f>
        <v>0.67361111111111116</v>
      </c>
      <c r="M1494" s="13" t="str">
        <f t="array" ref="M1494">INDEX(manifest_11Sep!$A$1:$V$3202,MATCH($B1494,manifest_11Sep!$B$1:$B$3202,0),MATCH(A.Dep9SepList!M$1,manifest_11Sep!$A$1:$V$1,0))</f>
        <v>ICN-T2</v>
      </c>
      <c r="N1494" s="13" t="str">
        <f t="array" ref="N1494">INDEX(manifest_11Sep!$A$1:$V$3202,MATCH($B1494,manifest_11Sep!$B$1:$B$3202,0),MATCH(A.Dep9SepList!N$1,manifest_11Sep!$A$1:$V$1,0))</f>
        <v>INTER PARNAS</v>
      </c>
      <c r="O1494" s="31"/>
      <c r="P1494" s="20" t="e" cm="1" vm="1">
        <f t="array" aca="1" ref="P1494" ca="1">IF(J1494="","",_xlfn.XLOOKUP(J1494&amp;N1494,'A.Departure Grouping'!AQ:AQ&amp;'A.Departure Grouping'!AP:AP,'A.Departure Grouping'!AR:AR,"",0))</f>
        <v>#NAME?</v>
      </c>
      <c r="Q1494" s="13">
        <v>61714488</v>
      </c>
      <c r="R1494" s="13" t="s">
        <v>61</v>
      </c>
      <c r="S1494" s="13">
        <f t="array" ref="S1494">INDEX(manifest_11Sep!$A$1:$V$3202,MATCH($B1494,manifest_11Sep!$B$1:$B$3202,0),MATCH(A.Dep9SepList!S$1,manifest_11Sep!$A$1:$V$1,0))</f>
        <v>0</v>
      </c>
      <c r="T1494" s="13"/>
    </row>
    <row r="1495" spans="1:20" hidden="1">
      <c r="A1495" s="13" t="str">
        <f t="array" ref="A1495">INDEX(manifest_11Sep!$A$1:$V$3202,MATCH($B1495,manifest_11Sep!$B$1:$B$3202,0),MATCH(A.Dep9SepList!A$1,manifest_11Sep!$A$1:$V$1,0))</f>
        <v>A</v>
      </c>
      <c r="B1495" s="3" t="s">
        <v>1781</v>
      </c>
      <c r="C1495" s="13" t="str">
        <f t="array" ref="C1495">INDEX(manifest_11Sep!$A$1:$V$3202,MATCH($B1495,manifest_11Sep!$B$1:$B$3202,0),MATCH(A.Dep9SepList!C$1,manifest_11Sep!$A$1:$V$1,0))</f>
        <v>V2NCDC2LQB4</v>
      </c>
      <c r="D1495" s="13" t="str">
        <f t="array" ref="D1495">INDEX(manifest_11Sep!$A$1:$V$3202,MATCH($B1495,manifest_11Sep!$B$1:$B$3202,0),MATCH(A.Dep9SepList!D$1,manifest_11Sep!$A$1:$V$1,0))</f>
        <v>Female</v>
      </c>
      <c r="E1495" s="13" t="str">
        <f t="array" ref="E1495">INDEX(manifest_11Sep!$A$1:$V$3202,MATCH($B1495,manifest_11Sep!$B$1:$B$3202,0),MATCH(A.Dep9SepList!E$1,manifest_11Sep!$A$1:$V$1,0))</f>
        <v>Soo-Lian Eng</v>
      </c>
      <c r="F1495" s="13" t="str">
        <f t="array" ref="F1495">INDEX(manifest_11Sep!$A$1:$V$3202,MATCH($B1495,manifest_11Sep!$B$1:$B$3202,0),MATCH(A.Dep9SepList!F$1,manifest_11Sep!$A$1:$V$1,0))</f>
        <v>Ervin</v>
      </c>
      <c r="G1495" s="13">
        <f t="array" ref="G1495">INDEX(manifest_11Sep!$A$1:$V$3202,MATCH($B1495,manifest_11Sep!$B$1:$B$3202,0),MATCH(A.Dep9SepList!G$1,manifest_11Sep!$A$1:$V$1,0))</f>
        <v>65</v>
      </c>
      <c r="H1495" s="13" t="str">
        <f t="array" ref="H1495">INDEX(manifest_11Sep!$A$1:$V$3202,MATCH($B1495,manifest_11Sep!$B$1:$B$3202,0),MATCH(A.Dep9SepList!H$1,manifest_11Sep!$A$1:$V$1,0))</f>
        <v>Christine Dai</v>
      </c>
      <c r="I1495" s="13" t="str">
        <f t="array" ref="I1495">INDEX(manifest_11Sep!$A$1:$V$3202,MATCH($B1495,manifest_11Sep!$B$1:$B$3202,0),MATCH(A.Dep9SepList!I$1,manifest_11Sep!$A$1:$V$1,0))</f>
        <v>Korean Air</v>
      </c>
      <c r="J1495" s="13" t="str">
        <f t="array" ref="J1495">INDEX(manifest_11Sep!$A$1:$V$3202,MATCH($B1495,manifest_11Sep!$B$1:$B$3202,0),MATCH(A.Dep9SepList!J$1,manifest_11Sep!$A$1:$V$1,0))</f>
        <v>KE 1165</v>
      </c>
      <c r="K1495" s="32" t="str">
        <f t="array" ref="K1495">INDEX(manifest_11Sep!$A$1:$V$3202,MATCH($B1495,manifest_11Sep!$B$1:$B$3202,0),MATCH(A.Dep9SepList!K$1,manifest_11Sep!$A$1:$V$1,0))</f>
        <v>20-thg 9-25</v>
      </c>
      <c r="L1495" s="20">
        <f t="array" ref="L1495">INDEX(manifest_11Sep!$A$1:$V$3202,MATCH($B1495,manifest_11Sep!$B$1:$B$3202,0),MATCH(A.Dep9SepList!L$1,manifest_11Sep!$A$1:$V$1,0))</f>
        <v>0.69097222222222221</v>
      </c>
      <c r="M1495" s="13" t="str">
        <f t="array" ref="M1495">INDEX(manifest_11Sep!$A$1:$V$3202,MATCH($B1495,manifest_11Sep!$B$1:$B$3202,0),MATCH(A.Dep9SepList!M$1,manifest_11Sep!$A$1:$V$1,0))</f>
        <v>GMP-D</v>
      </c>
      <c r="N1495" s="13" t="str">
        <f t="array" ref="N1495">INDEX(manifest_11Sep!$A$1:$V$3202,MATCH($B1495,manifest_11Sep!$B$1:$B$3202,0),MATCH(A.Dep9SepList!N$1,manifest_11Sep!$A$1:$V$1,0))</f>
        <v>THE PLAZA</v>
      </c>
      <c r="O1495" s="31"/>
      <c r="P1495" s="20" t="e" cm="1" vm="1">
        <f t="array" aca="1" ref="P1495" ca="1">IF(J1495="","",_xlfn.XLOOKUP(J1495&amp;N1495,'A.Departure Grouping'!AQ:AQ&amp;'A.Departure Grouping'!AP:AP,'A.Departure Grouping'!AR:AR,"",0))</f>
        <v>#NAME?</v>
      </c>
      <c r="Q1495" s="13">
        <v>96315828</v>
      </c>
      <c r="R1495" s="13" t="s">
        <v>43</v>
      </c>
      <c r="S1495" s="13" t="str">
        <f t="array" ref="S1495">INDEX(manifest_11Sep!$A$1:$V$3202,MATCH($B1495,manifest_11Sep!$B$1:$B$3202,0),MATCH(A.Dep9SepList!S$1,manifest_11Sep!$A$1:$V$1,0))</f>
        <v>Pre: 1 night for 1 DBL on Sept 12</v>
      </c>
      <c r="T1495" s="13"/>
    </row>
    <row r="1496" spans="1:20" hidden="1">
      <c r="A1496" s="13" t="str">
        <f t="array" ref="A1496">INDEX(manifest_11Sep!$A$1:$V$3202,MATCH($B1496,manifest_11Sep!$B$1:$B$3202,0),MATCH(A.Dep9SepList!A$1,manifest_11Sep!$A$1:$V$1,0))</f>
        <v>A</v>
      </c>
      <c r="B1496" s="3" t="s">
        <v>1786</v>
      </c>
      <c r="C1496" s="13" t="str">
        <f t="array" ref="C1496">INDEX(manifest_11Sep!$A$1:$V$3202,MATCH($B1496,manifest_11Sep!$B$1:$B$3202,0),MATCH(A.Dep9SepList!C$1,manifest_11Sep!$A$1:$V$1,0))</f>
        <v>V2NCDC2LQB4</v>
      </c>
      <c r="D1496" s="13" t="str">
        <f t="array" ref="D1496">INDEX(manifest_11Sep!$A$1:$V$3202,MATCH($B1496,manifest_11Sep!$B$1:$B$3202,0),MATCH(A.Dep9SepList!D$1,manifest_11Sep!$A$1:$V$1,0))</f>
        <v>Male</v>
      </c>
      <c r="E1496" s="13" t="str">
        <f t="array" ref="E1496">INDEX(manifest_11Sep!$A$1:$V$3202,MATCH($B1496,manifest_11Sep!$B$1:$B$3202,0),MATCH(A.Dep9SepList!E$1,manifest_11Sep!$A$1:$V$1,0))</f>
        <v>Leroy</v>
      </c>
      <c r="F1496" s="13" t="str">
        <f t="array" ref="F1496">INDEX(manifest_11Sep!$A$1:$V$3202,MATCH($B1496,manifest_11Sep!$B$1:$B$3202,0),MATCH(A.Dep9SepList!F$1,manifest_11Sep!$A$1:$V$1,0))</f>
        <v>Ervin</v>
      </c>
      <c r="G1496" s="13">
        <f t="array" ref="G1496">INDEX(manifest_11Sep!$A$1:$V$3202,MATCH($B1496,manifest_11Sep!$B$1:$B$3202,0),MATCH(A.Dep9SepList!G$1,manifest_11Sep!$A$1:$V$1,0))</f>
        <v>74</v>
      </c>
      <c r="H1496" s="13" t="str">
        <f t="array" ref="H1496">INDEX(manifest_11Sep!$A$1:$V$3202,MATCH($B1496,manifest_11Sep!$B$1:$B$3202,0),MATCH(A.Dep9SepList!H$1,manifest_11Sep!$A$1:$V$1,0))</f>
        <v>Christine Dai</v>
      </c>
      <c r="I1496" s="13" t="str">
        <f t="array" ref="I1496">INDEX(manifest_11Sep!$A$1:$V$3202,MATCH($B1496,manifest_11Sep!$B$1:$B$3202,0),MATCH(A.Dep9SepList!I$1,manifest_11Sep!$A$1:$V$1,0))</f>
        <v>Korean Air</v>
      </c>
      <c r="J1496" s="13" t="str">
        <f t="array" ref="J1496">INDEX(manifest_11Sep!$A$1:$V$3202,MATCH($B1496,manifest_11Sep!$B$1:$B$3202,0),MATCH(A.Dep9SepList!J$1,manifest_11Sep!$A$1:$V$1,0))</f>
        <v>KE 1165</v>
      </c>
      <c r="K1496" s="32" t="str">
        <f t="array" ref="K1496">INDEX(manifest_11Sep!$A$1:$V$3202,MATCH($B1496,manifest_11Sep!$B$1:$B$3202,0),MATCH(A.Dep9SepList!K$1,manifest_11Sep!$A$1:$V$1,0))</f>
        <v>20-thg 9-25</v>
      </c>
      <c r="L1496" s="20">
        <f t="array" ref="L1496">INDEX(manifest_11Sep!$A$1:$V$3202,MATCH($B1496,manifest_11Sep!$B$1:$B$3202,0),MATCH(A.Dep9SepList!L$1,manifest_11Sep!$A$1:$V$1,0))</f>
        <v>0.69097222222222221</v>
      </c>
      <c r="M1496" s="13" t="str">
        <f t="array" ref="M1496">INDEX(manifest_11Sep!$A$1:$V$3202,MATCH($B1496,manifest_11Sep!$B$1:$B$3202,0),MATCH(A.Dep9SepList!M$1,manifest_11Sep!$A$1:$V$1,0))</f>
        <v>GMP-D</v>
      </c>
      <c r="N1496" s="13" t="str">
        <f t="array" ref="N1496">INDEX(manifest_11Sep!$A$1:$V$3202,MATCH($B1496,manifest_11Sep!$B$1:$B$3202,0),MATCH(A.Dep9SepList!N$1,manifest_11Sep!$A$1:$V$1,0))</f>
        <v>THE PLAZA</v>
      </c>
      <c r="O1496" s="31"/>
      <c r="P1496" s="20" t="e" cm="1" vm="1">
        <f t="array" aca="1" ref="P1496" ca="1">IF(J1496="","",_xlfn.XLOOKUP(J1496&amp;N1496,'A.Departure Grouping'!AQ:AQ&amp;'A.Departure Grouping'!AP:AP,'A.Departure Grouping'!AR:AR,"",0))</f>
        <v>#NAME?</v>
      </c>
      <c r="Q1496" s="13">
        <v>96315828</v>
      </c>
      <c r="R1496" s="13" t="s">
        <v>43</v>
      </c>
      <c r="S1496" s="13" t="str">
        <f t="array" ref="S1496">INDEX(manifest_11Sep!$A$1:$V$3202,MATCH($B1496,manifest_11Sep!$B$1:$B$3202,0),MATCH(A.Dep9SepList!S$1,manifest_11Sep!$A$1:$V$1,0))</f>
        <v>Pre: 1 night for 1 DBL on Sept 12</v>
      </c>
      <c r="T1496" s="13"/>
    </row>
    <row r="1497" spans="1:20" hidden="1">
      <c r="A1497" s="13" t="str">
        <f t="array" ref="A1497">INDEX(manifest_11Sep!$A$1:$V$3202,MATCH($B1497,manifest_11Sep!$B$1:$B$3202,0),MATCH(A.Dep9SepList!A$1,manifest_11Sep!$A$1:$V$1,0))</f>
        <v>A</v>
      </c>
      <c r="B1497" s="3" t="s">
        <v>2605</v>
      </c>
      <c r="C1497" s="13" t="str">
        <f t="array" ref="C1497">INDEX(manifest_11Sep!$A$1:$V$3202,MATCH($B1497,manifest_11Sep!$B$1:$B$3202,0),MATCH(A.Dep9SepList!C$1,manifest_11Sep!$A$1:$V$1,0))</f>
        <v>JMNQK6XNKRC</v>
      </c>
      <c r="D1497" s="13" t="str">
        <f t="array" ref="D1497">INDEX(manifest_11Sep!$A$1:$V$3202,MATCH($B1497,manifest_11Sep!$B$1:$B$3202,0),MATCH(A.Dep9SepList!D$1,manifest_11Sep!$A$1:$V$1,0))</f>
        <v>Female</v>
      </c>
      <c r="E1497" s="13" t="str">
        <f t="array" ref="E1497">INDEX(manifest_11Sep!$A$1:$V$3202,MATCH($B1497,manifest_11Sep!$B$1:$B$3202,0),MATCH(A.Dep9SepList!E$1,manifest_11Sep!$A$1:$V$1,0))</f>
        <v>Pin-Wen</v>
      </c>
      <c r="F1497" s="13" t="str">
        <f t="array" ref="F1497">INDEX(manifest_11Sep!$A$1:$V$3202,MATCH($B1497,manifest_11Sep!$B$1:$B$3202,0),MATCH(A.Dep9SepList!F$1,manifest_11Sep!$A$1:$V$1,0))</f>
        <v>Wang</v>
      </c>
      <c r="G1497" s="13">
        <f t="array" ref="G1497">INDEX(manifest_11Sep!$A$1:$V$3202,MATCH($B1497,manifest_11Sep!$B$1:$B$3202,0),MATCH(A.Dep9SepList!G$1,manifest_11Sep!$A$1:$V$1,0))</f>
        <v>48</v>
      </c>
      <c r="H1497" s="13" t="str">
        <f t="array" ref="H1497">INDEX(manifest_11Sep!$A$1:$V$3202,MATCH($B1497,manifest_11Sep!$B$1:$B$3202,0),MATCH(A.Dep9SepList!H$1,manifest_11Sep!$A$1:$V$1,0))</f>
        <v>Joen De Las Penas</v>
      </c>
      <c r="I1497" s="13" t="str">
        <f t="array" ref="I1497">INDEX(manifest_11Sep!$A$1:$V$3202,MATCH($B1497,manifest_11Sep!$B$1:$B$3202,0),MATCH(A.Dep9SepList!I$1,manifest_11Sep!$A$1:$V$1,0))</f>
        <v>Korean Air</v>
      </c>
      <c r="J1497" s="13" t="str">
        <f t="array" ref="J1497">INDEX(manifest_11Sep!$A$1:$V$3202,MATCH($B1497,manifest_11Sep!$B$1:$B$3202,0),MATCH(A.Dep9SepList!J$1,manifest_11Sep!$A$1:$V$1,0))</f>
        <v>KE 41</v>
      </c>
      <c r="K1497" s="32" t="str">
        <f t="array" ref="K1497">INDEX(manifest_11Sep!$A$1:$V$3202,MATCH($B1497,manifest_11Sep!$B$1:$B$3202,0),MATCH(A.Dep9SepList!K$1,manifest_11Sep!$A$1:$V$1,0))</f>
        <v>20-thg 9-25</v>
      </c>
      <c r="L1497" s="20">
        <f t="array" ref="L1497">INDEX(manifest_11Sep!$A$1:$V$3202,MATCH($B1497,manifest_11Sep!$B$1:$B$3202,0),MATCH(A.Dep9SepList!L$1,manifest_11Sep!$A$1:$V$1,0))</f>
        <v>0.69444444444444442</v>
      </c>
      <c r="M1497" s="13" t="str">
        <f t="array" ref="M1497">INDEX(manifest_11Sep!$A$1:$V$3202,MATCH($B1497,manifest_11Sep!$B$1:$B$3202,0),MATCH(A.Dep9SepList!M$1,manifest_11Sep!$A$1:$V$1,0))</f>
        <v>ICN-T2</v>
      </c>
      <c r="N1497" s="13" t="str">
        <f t="array" ref="N1497">INDEX(manifest_11Sep!$A$1:$V$3202,MATCH($B1497,manifest_11Sep!$B$1:$B$3202,0),MATCH(A.Dep9SepList!N$1,manifest_11Sep!$A$1:$V$1,0))</f>
        <v>FAIRMONT</v>
      </c>
      <c r="O1497" s="31"/>
      <c r="P1497" s="20" t="e" cm="1" vm="1">
        <f t="array" aca="1" ref="P1497" ca="1">IF(J1497="","",_xlfn.XLOOKUP(J1497&amp;N1497,'A.Departure Grouping'!AQ:AQ&amp;'A.Departure Grouping'!AP:AP,'A.Departure Grouping'!AR:AR,"",0))</f>
        <v>#NAME?</v>
      </c>
      <c r="Q1497" s="13">
        <v>462710833</v>
      </c>
      <c r="R1497" s="13" t="s">
        <v>43</v>
      </c>
      <c r="S1497" s="13">
        <f t="array" ref="S1497">INDEX(manifest_11Sep!$A$1:$V$3202,MATCH($B1497,manifest_11Sep!$B$1:$B$3202,0),MATCH(A.Dep9SepList!S$1,manifest_11Sep!$A$1:$V$1,0))</f>
        <v>0</v>
      </c>
      <c r="T1497" s="17"/>
    </row>
    <row r="1498" spans="1:20" hidden="1">
      <c r="A1498" s="13" t="str">
        <f t="array" ref="A1498">INDEX(manifest_11Sep!$A$1:$V$3202,MATCH($B1498,manifest_11Sep!$B$1:$B$3202,0),MATCH(A.Dep9SepList!A$1,manifest_11Sep!$A$1:$V$1,0))</f>
        <v>A</v>
      </c>
      <c r="B1498" s="3" t="s">
        <v>2607</v>
      </c>
      <c r="C1498" s="13" t="str">
        <f t="array" ref="C1498">INDEX(manifest_11Sep!$A$1:$V$3202,MATCH($B1498,manifest_11Sep!$B$1:$B$3202,0),MATCH(A.Dep9SepList!C$1,manifest_11Sep!$A$1:$V$1,0))</f>
        <v>JMNQK6XNKRC</v>
      </c>
      <c r="D1498" s="13" t="str">
        <f t="array" ref="D1498">INDEX(manifest_11Sep!$A$1:$V$3202,MATCH($B1498,manifest_11Sep!$B$1:$B$3202,0),MATCH(A.Dep9SepList!D$1,manifest_11Sep!$A$1:$V$1,0))</f>
        <v>Female</v>
      </c>
      <c r="E1498" s="13" t="str">
        <f t="array" ref="E1498">INDEX(manifest_11Sep!$A$1:$V$3202,MATCH($B1498,manifest_11Sep!$B$1:$B$3202,0),MATCH(A.Dep9SepList!E$1,manifest_11Sep!$A$1:$V$1,0))</f>
        <v>Jacqueline</v>
      </c>
      <c r="F1498" s="13" t="str">
        <f t="array" ref="F1498">INDEX(manifest_11Sep!$A$1:$V$3202,MATCH($B1498,manifest_11Sep!$B$1:$B$3202,0),MATCH(A.Dep9SepList!F$1,manifest_11Sep!$A$1:$V$1,0))</f>
        <v>Yang</v>
      </c>
      <c r="G1498" s="13">
        <f t="array" ref="G1498">INDEX(manifest_11Sep!$A$1:$V$3202,MATCH($B1498,manifest_11Sep!$B$1:$B$3202,0),MATCH(A.Dep9SepList!G$1,manifest_11Sep!$A$1:$V$1,0))</f>
        <v>13</v>
      </c>
      <c r="H1498" s="13" t="str">
        <f t="array" ref="H1498">INDEX(manifest_11Sep!$A$1:$V$3202,MATCH($B1498,manifest_11Sep!$B$1:$B$3202,0),MATCH(A.Dep9SepList!H$1,manifest_11Sep!$A$1:$V$1,0))</f>
        <v>Joen De Las Penas</v>
      </c>
      <c r="I1498" s="13" t="str">
        <f t="array" ref="I1498">INDEX(manifest_11Sep!$A$1:$V$3202,MATCH($B1498,manifest_11Sep!$B$1:$B$3202,0),MATCH(A.Dep9SepList!I$1,manifest_11Sep!$A$1:$V$1,0))</f>
        <v>Korean Air</v>
      </c>
      <c r="J1498" s="13" t="str">
        <f t="array" ref="J1498">INDEX(manifest_11Sep!$A$1:$V$3202,MATCH($B1498,manifest_11Sep!$B$1:$B$3202,0),MATCH(A.Dep9SepList!J$1,manifest_11Sep!$A$1:$V$1,0))</f>
        <v>KE 41</v>
      </c>
      <c r="K1498" s="32" t="str">
        <f t="array" ref="K1498">INDEX(manifest_11Sep!$A$1:$V$3202,MATCH($B1498,manifest_11Sep!$B$1:$B$3202,0),MATCH(A.Dep9SepList!K$1,manifest_11Sep!$A$1:$V$1,0))</f>
        <v>20-thg 9-25</v>
      </c>
      <c r="L1498" s="20">
        <f t="array" ref="L1498">INDEX(manifest_11Sep!$A$1:$V$3202,MATCH($B1498,manifest_11Sep!$B$1:$B$3202,0),MATCH(A.Dep9SepList!L$1,manifest_11Sep!$A$1:$V$1,0))</f>
        <v>0.69444444444444442</v>
      </c>
      <c r="M1498" s="13" t="str">
        <f t="array" ref="M1498">INDEX(manifest_11Sep!$A$1:$V$3202,MATCH($B1498,manifest_11Sep!$B$1:$B$3202,0),MATCH(A.Dep9SepList!M$1,manifest_11Sep!$A$1:$V$1,0))</f>
        <v>ICN-T2</v>
      </c>
      <c r="N1498" s="13" t="str">
        <f t="array" ref="N1498">INDEX(manifest_11Sep!$A$1:$V$3202,MATCH($B1498,manifest_11Sep!$B$1:$B$3202,0),MATCH(A.Dep9SepList!N$1,manifest_11Sep!$A$1:$V$1,0))</f>
        <v>FAIRMONT</v>
      </c>
      <c r="O1498" s="31"/>
      <c r="P1498" s="20" t="e" cm="1" vm="1">
        <f t="array" aca="1" ref="P1498" ca="1">IF(J1498="","",_xlfn.XLOOKUP(J1498&amp;N1498,'A.Departure Grouping'!AQ:AQ&amp;'A.Departure Grouping'!AP:AP,'A.Departure Grouping'!AR:AR,"",0))</f>
        <v>#NAME?</v>
      </c>
      <c r="Q1498" s="13">
        <v>462710833</v>
      </c>
      <c r="R1498" s="13" t="s">
        <v>43</v>
      </c>
      <c r="S1498" s="13">
        <f t="array" ref="S1498">INDEX(manifest_11Sep!$A$1:$V$3202,MATCH($B1498,manifest_11Sep!$B$1:$B$3202,0),MATCH(A.Dep9SepList!S$1,manifest_11Sep!$A$1:$V$1,0))</f>
        <v>0</v>
      </c>
      <c r="T1498" s="17"/>
    </row>
    <row r="1499" spans="1:20" hidden="1">
      <c r="A1499" s="13" t="str">
        <f t="array" ref="A1499">INDEX(manifest_11Sep!$A$1:$V$3202,MATCH($B1499,manifest_11Sep!$B$1:$B$3202,0),MATCH(A.Dep9SepList!A$1,manifest_11Sep!$A$1:$V$1,0))</f>
        <v>A</v>
      </c>
      <c r="B1499" s="3" t="s">
        <v>771</v>
      </c>
      <c r="C1499" s="13" t="str">
        <f t="array" ref="C1499">INDEX(manifest_11Sep!$A$1:$V$3202,MATCH($B1499,manifest_11Sep!$B$1:$B$3202,0),MATCH(A.Dep9SepList!C$1,manifest_11Sep!$A$1:$V$1,0))</f>
        <v>VGN5QKZ8J99</v>
      </c>
      <c r="D1499" s="13" t="str">
        <f t="array" ref="D1499">INDEX(manifest_11Sep!$A$1:$V$3202,MATCH($B1499,manifest_11Sep!$B$1:$B$3202,0),MATCH(A.Dep9SepList!D$1,manifest_11Sep!$A$1:$V$1,0))</f>
        <v>Female</v>
      </c>
      <c r="E1499" s="13" t="str">
        <f t="array" ref="E1499">INDEX(manifest_11Sep!$A$1:$V$3202,MATCH($B1499,manifest_11Sep!$B$1:$B$3202,0),MATCH(A.Dep9SepList!E$1,manifest_11Sep!$A$1:$V$1,0))</f>
        <v>Blossom Del Rosario</v>
      </c>
      <c r="F1499" s="13" t="str">
        <f t="array" ref="F1499">INDEX(manifest_11Sep!$A$1:$V$3202,MATCH($B1499,manifest_11Sep!$B$1:$B$3202,0),MATCH(A.Dep9SepList!F$1,manifest_11Sep!$A$1:$V$1,0))</f>
        <v>Dulos</v>
      </c>
      <c r="G1499" s="13">
        <f t="array" ref="G1499">INDEX(manifest_11Sep!$A$1:$V$3202,MATCH($B1499,manifest_11Sep!$B$1:$B$3202,0),MATCH(A.Dep9SepList!G$1,manifest_11Sep!$A$1:$V$1,0))</f>
        <v>64</v>
      </c>
      <c r="H1499" s="13" t="str">
        <f t="array" ref="H1499">INDEX(manifest_11Sep!$A$1:$V$3202,MATCH($B1499,manifest_11Sep!$B$1:$B$3202,0),MATCH(A.Dep9SepList!H$1,manifest_11Sep!$A$1:$V$1,0))</f>
        <v>Alicia Nguyen 3</v>
      </c>
      <c r="I1499" s="13" t="str">
        <f t="array" ref="I1499">INDEX(manifest_11Sep!$A$1:$V$3202,MATCH($B1499,manifest_11Sep!$B$1:$B$3202,0),MATCH(A.Dep9SepList!I$1,manifest_11Sep!$A$1:$V$1,0))</f>
        <v>United Airlines</v>
      </c>
      <c r="J1499" s="13" t="str">
        <f t="array" ref="J1499">INDEX(manifest_11Sep!$A$1:$V$3202,MATCH($B1499,manifest_11Sep!$B$1:$B$3202,0),MATCH(A.Dep9SepList!J$1,manifest_11Sep!$A$1:$V$1,0))</f>
        <v>UA 892</v>
      </c>
      <c r="K1499" s="32" t="str">
        <f t="array" ref="K1499">INDEX(manifest_11Sep!$A$1:$V$3202,MATCH($B1499,manifest_11Sep!$B$1:$B$3202,0),MATCH(A.Dep9SepList!K$1,manifest_11Sep!$A$1:$V$1,0))</f>
        <v>20-thg 9-25</v>
      </c>
      <c r="L1499" s="20">
        <f t="array" ref="L1499">INDEX(manifest_11Sep!$A$1:$V$3202,MATCH($B1499,manifest_11Sep!$B$1:$B$3202,0),MATCH(A.Dep9SepList!L$1,manifest_11Sep!$A$1:$V$1,0))</f>
        <v>0.70138888888888884</v>
      </c>
      <c r="M1499" s="13" t="str">
        <f t="array" ref="M1499">INDEX(manifest_11Sep!$A$1:$V$3202,MATCH($B1499,manifest_11Sep!$B$1:$B$3202,0),MATCH(A.Dep9SepList!M$1,manifest_11Sep!$A$1:$V$1,0))</f>
        <v>ICN-T1</v>
      </c>
      <c r="N1499" s="13" t="str">
        <f t="array" ref="N1499">INDEX(manifest_11Sep!$A$1:$V$3202,MATCH($B1499,manifest_11Sep!$B$1:$B$3202,0),MATCH(A.Dep9SepList!N$1,manifest_11Sep!$A$1:$V$1,0))</f>
        <v>JW MARRIOTT</v>
      </c>
      <c r="O1499" s="31"/>
      <c r="P1499" s="20" t="e" cm="1" vm="1">
        <f t="array" aca="1" ref="P1499" ca="1">IF(J1499="","",_xlfn.XLOOKUP(J1499&amp;N1499,'A.Departure Grouping'!AQ:AQ&amp;'A.Departure Grouping'!AP:AP,'A.Departure Grouping'!AR:AR,"",0))</f>
        <v>#NAME?</v>
      </c>
      <c r="Q1499" s="13">
        <v>75985636</v>
      </c>
      <c r="R1499" s="13" t="s">
        <v>35</v>
      </c>
      <c r="S1499" s="13">
        <f t="array" ref="S1499">INDEX(manifest_11Sep!$A$1:$V$3202,MATCH($B1499,manifest_11Sep!$B$1:$B$3202,0),MATCH(A.Dep9SepList!S$1,manifest_11Sep!$A$1:$V$1,0))</f>
        <v>0</v>
      </c>
      <c r="T1499" s="13"/>
    </row>
    <row r="1500" spans="1:20" hidden="1">
      <c r="A1500" s="13" t="str">
        <f t="array" ref="A1500">INDEX(manifest_11Sep!$A$1:$V$3202,MATCH($B1500,manifest_11Sep!$B$1:$B$3202,0),MATCH(A.Dep9SepList!A$1,manifest_11Sep!$A$1:$V$1,0))</f>
        <v>A</v>
      </c>
      <c r="B1500" s="3" t="s">
        <v>1231</v>
      </c>
      <c r="C1500" s="13" t="str">
        <f t="array" ref="C1500">INDEX(manifest_11Sep!$A$1:$V$3202,MATCH($B1500,manifest_11Sep!$B$1:$B$3202,0),MATCH(A.Dep9SepList!C$1,manifest_11Sep!$A$1:$V$1,0))</f>
        <v>DNND382VZRH</v>
      </c>
      <c r="D1500" s="13" t="str">
        <f t="array" ref="D1500">INDEX(manifest_11Sep!$A$1:$V$3202,MATCH($B1500,manifest_11Sep!$B$1:$B$3202,0),MATCH(A.Dep9SepList!D$1,manifest_11Sep!$A$1:$V$1,0))</f>
        <v>Female</v>
      </c>
      <c r="E1500" s="13" t="str">
        <f t="array" ref="E1500">INDEX(manifest_11Sep!$A$1:$V$3202,MATCH($B1500,manifest_11Sep!$B$1:$B$3202,0),MATCH(A.Dep9SepList!E$1,manifest_11Sep!$A$1:$V$1,0))</f>
        <v>Jennie Chuc</v>
      </c>
      <c r="F1500" s="13" t="str">
        <f t="array" ref="F1500">INDEX(manifest_11Sep!$A$1:$V$3202,MATCH($B1500,manifest_11Sep!$B$1:$B$3202,0),MATCH(A.Dep9SepList!F$1,manifest_11Sep!$A$1:$V$1,0))</f>
        <v>Phan</v>
      </c>
      <c r="G1500" s="13">
        <f t="array" ref="G1500">INDEX(manifest_11Sep!$A$1:$V$3202,MATCH($B1500,manifest_11Sep!$B$1:$B$3202,0),MATCH(A.Dep9SepList!G$1,manifest_11Sep!$A$1:$V$1,0))</f>
        <v>25</v>
      </c>
      <c r="H1500" s="13" t="str">
        <f t="array" ref="H1500">INDEX(manifest_11Sep!$A$1:$V$3202,MATCH($B1500,manifest_11Sep!$B$1:$B$3202,0),MATCH(A.Dep9SepList!H$1,manifest_11Sep!$A$1:$V$1,0))</f>
        <v>Alicia Nguyen 4</v>
      </c>
      <c r="I1500" s="13" t="str">
        <f t="array" ref="I1500">INDEX(manifest_11Sep!$A$1:$V$3202,MATCH($B1500,manifest_11Sep!$B$1:$B$3202,0),MATCH(A.Dep9SepList!I$1,manifest_11Sep!$A$1:$V$1,0))</f>
        <v>United Airlines</v>
      </c>
      <c r="J1500" s="13" t="str">
        <f t="array" ref="J1500">INDEX(manifest_11Sep!$A$1:$V$3202,MATCH($B1500,manifest_11Sep!$B$1:$B$3202,0),MATCH(A.Dep9SepList!J$1,manifest_11Sep!$A$1:$V$1,0))</f>
        <v>UA 892</v>
      </c>
      <c r="K1500" s="32" t="str">
        <f t="array" ref="K1500">INDEX(manifest_11Sep!$A$1:$V$3202,MATCH($B1500,manifest_11Sep!$B$1:$B$3202,0),MATCH(A.Dep9SepList!K$1,manifest_11Sep!$A$1:$V$1,0))</f>
        <v>20-thg 9-25</v>
      </c>
      <c r="L1500" s="20">
        <f t="array" ref="L1500">INDEX(manifest_11Sep!$A$1:$V$3202,MATCH($B1500,manifest_11Sep!$B$1:$B$3202,0),MATCH(A.Dep9SepList!L$1,manifest_11Sep!$A$1:$V$1,0))</f>
        <v>0.70138888888888884</v>
      </c>
      <c r="M1500" s="13" t="str">
        <f t="array" ref="M1500">INDEX(manifest_11Sep!$A$1:$V$3202,MATCH($B1500,manifest_11Sep!$B$1:$B$3202,0),MATCH(A.Dep9SepList!M$1,manifest_11Sep!$A$1:$V$1,0))</f>
        <v>ICN-T1</v>
      </c>
      <c r="N1500" s="13" t="str">
        <f t="array" ref="N1500">INDEX(manifest_11Sep!$A$1:$V$3202,MATCH($B1500,manifest_11Sep!$B$1:$B$3202,0),MATCH(A.Dep9SepList!N$1,manifest_11Sep!$A$1:$V$1,0))</f>
        <v>JW MARRIOTT</v>
      </c>
      <c r="O1500" s="31"/>
      <c r="P1500" s="20" t="e" cm="1" vm="1">
        <f t="array" aca="1" ref="P1500" ca="1">IF(J1500="","",_xlfn.XLOOKUP(J1500&amp;N1500,'A.Departure Grouping'!AQ:AQ&amp;'A.Departure Grouping'!AP:AP,'A.Departure Grouping'!AR:AR,"",0))</f>
        <v>#NAME?</v>
      </c>
      <c r="Q1500" s="13">
        <v>75987529</v>
      </c>
      <c r="R1500" s="13" t="s">
        <v>43</v>
      </c>
      <c r="S1500" s="13">
        <f t="array" ref="S1500">INDEX(manifest_11Sep!$A$1:$V$3202,MATCH($B1500,manifest_11Sep!$B$1:$B$3202,0),MATCH(A.Dep9SepList!S$1,manifest_11Sep!$A$1:$V$1,0))</f>
        <v>0</v>
      </c>
      <c r="T1500" s="17"/>
    </row>
    <row r="1501" spans="1:20" hidden="1">
      <c r="A1501" s="13" t="str">
        <f t="array" ref="A1501">INDEX(manifest_11Sep!$A$1:$V$3202,MATCH($B1501,manifest_11Sep!$B$1:$B$3202,0),MATCH(A.Dep9SepList!A$1,manifest_11Sep!$A$1:$V$1,0))</f>
        <v>A</v>
      </c>
      <c r="B1501" s="3" t="s">
        <v>1234</v>
      </c>
      <c r="C1501" s="13" t="str">
        <f t="array" ref="C1501">INDEX(manifest_11Sep!$A$1:$V$3202,MATCH($B1501,manifest_11Sep!$B$1:$B$3202,0),MATCH(A.Dep9SepList!C$1,manifest_11Sep!$A$1:$V$1,0))</f>
        <v>DNND382VZRH</v>
      </c>
      <c r="D1501" s="13" t="str">
        <f t="array" ref="D1501">INDEX(manifest_11Sep!$A$1:$V$3202,MATCH($B1501,manifest_11Sep!$B$1:$B$3202,0),MATCH(A.Dep9SepList!D$1,manifest_11Sep!$A$1:$V$1,0))</f>
        <v>Male</v>
      </c>
      <c r="E1501" s="13" t="str">
        <f t="array" ref="E1501">INDEX(manifest_11Sep!$A$1:$V$3202,MATCH($B1501,manifest_11Sep!$B$1:$B$3202,0),MATCH(A.Dep9SepList!E$1,manifest_11Sep!$A$1:$V$1,0))</f>
        <v>Daniel Thanh Ngia</v>
      </c>
      <c r="F1501" s="13" t="str">
        <f t="array" ref="F1501">INDEX(manifest_11Sep!$A$1:$V$3202,MATCH($B1501,manifest_11Sep!$B$1:$B$3202,0),MATCH(A.Dep9SepList!F$1,manifest_11Sep!$A$1:$V$1,0))</f>
        <v>Vo</v>
      </c>
      <c r="G1501" s="13">
        <f t="array" ref="G1501">INDEX(manifest_11Sep!$A$1:$V$3202,MATCH($B1501,manifest_11Sep!$B$1:$B$3202,0),MATCH(A.Dep9SepList!G$1,manifest_11Sep!$A$1:$V$1,0))</f>
        <v>25</v>
      </c>
      <c r="H1501" s="13" t="str">
        <f t="array" ref="H1501">INDEX(manifest_11Sep!$A$1:$V$3202,MATCH($B1501,manifest_11Sep!$B$1:$B$3202,0),MATCH(A.Dep9SepList!H$1,manifest_11Sep!$A$1:$V$1,0))</f>
        <v>Alicia Nguyen 4</v>
      </c>
      <c r="I1501" s="13" t="str">
        <f t="array" ref="I1501">INDEX(manifest_11Sep!$A$1:$V$3202,MATCH($B1501,manifest_11Sep!$B$1:$B$3202,0),MATCH(A.Dep9SepList!I$1,manifest_11Sep!$A$1:$V$1,0))</f>
        <v>United Airlines</v>
      </c>
      <c r="J1501" s="13" t="str">
        <f t="array" ref="J1501">INDEX(manifest_11Sep!$A$1:$V$3202,MATCH($B1501,manifest_11Sep!$B$1:$B$3202,0),MATCH(A.Dep9SepList!J$1,manifest_11Sep!$A$1:$V$1,0))</f>
        <v>UA 892</v>
      </c>
      <c r="K1501" s="32" t="str">
        <f t="array" ref="K1501">INDEX(manifest_11Sep!$A$1:$V$3202,MATCH($B1501,manifest_11Sep!$B$1:$B$3202,0),MATCH(A.Dep9SepList!K$1,manifest_11Sep!$A$1:$V$1,0))</f>
        <v>20-thg 9-25</v>
      </c>
      <c r="L1501" s="20">
        <f t="array" ref="L1501">INDEX(manifest_11Sep!$A$1:$V$3202,MATCH($B1501,manifest_11Sep!$B$1:$B$3202,0),MATCH(A.Dep9SepList!L$1,manifest_11Sep!$A$1:$V$1,0))</f>
        <v>0.70138888888888884</v>
      </c>
      <c r="M1501" s="13" t="str">
        <f t="array" ref="M1501">INDEX(manifest_11Sep!$A$1:$V$3202,MATCH($B1501,manifest_11Sep!$B$1:$B$3202,0),MATCH(A.Dep9SepList!M$1,manifest_11Sep!$A$1:$V$1,0))</f>
        <v>ICN-T1</v>
      </c>
      <c r="N1501" s="13" t="str">
        <f t="array" ref="N1501">INDEX(manifest_11Sep!$A$1:$V$3202,MATCH($B1501,manifest_11Sep!$B$1:$B$3202,0),MATCH(A.Dep9SepList!N$1,manifest_11Sep!$A$1:$V$1,0))</f>
        <v>JW MARRIOTT</v>
      </c>
      <c r="O1501" s="31"/>
      <c r="P1501" s="20" t="e" cm="1" vm="1">
        <f t="array" aca="1" ref="P1501" ca="1">IF(J1501="","",_xlfn.XLOOKUP(J1501&amp;N1501,'A.Departure Grouping'!AQ:AQ&amp;'A.Departure Grouping'!AP:AP,'A.Departure Grouping'!AR:AR,"",0))</f>
        <v>#NAME?</v>
      </c>
      <c r="Q1501" s="13">
        <v>75987529</v>
      </c>
      <c r="R1501" s="13" t="s">
        <v>43</v>
      </c>
      <c r="S1501" s="13">
        <f t="array" ref="S1501">INDEX(manifest_11Sep!$A$1:$V$3202,MATCH($B1501,manifest_11Sep!$B$1:$B$3202,0),MATCH(A.Dep9SepList!S$1,manifest_11Sep!$A$1:$V$1,0))</f>
        <v>0</v>
      </c>
      <c r="T1501" s="17"/>
    </row>
    <row r="1502" spans="1:20" hidden="1">
      <c r="A1502" s="13" t="str">
        <f t="array" ref="A1502">INDEX(manifest_11Sep!$A$1:$V$3202,MATCH($B1502,manifest_11Sep!$B$1:$B$3202,0),MATCH(A.Dep9SepList!A$1,manifest_11Sep!$A$1:$V$1,0))</f>
        <v>A</v>
      </c>
      <c r="B1502" s="3" t="s">
        <v>1236</v>
      </c>
      <c r="C1502" s="13" t="str">
        <f t="array" ref="C1502">INDEX(manifest_11Sep!$A$1:$V$3202,MATCH($B1502,manifest_11Sep!$B$1:$B$3202,0),MATCH(A.Dep9SepList!C$1,manifest_11Sep!$A$1:$V$1,0))</f>
        <v>DNND382VZRH</v>
      </c>
      <c r="D1502" s="13" t="str">
        <f t="array" ref="D1502">INDEX(manifest_11Sep!$A$1:$V$3202,MATCH($B1502,manifest_11Sep!$B$1:$B$3202,0),MATCH(A.Dep9SepList!D$1,manifest_11Sep!$A$1:$V$1,0))</f>
        <v>Female</v>
      </c>
      <c r="E1502" s="13" t="str">
        <f t="array" ref="E1502">INDEX(manifest_11Sep!$A$1:$V$3202,MATCH($B1502,manifest_11Sep!$B$1:$B$3202,0),MATCH(A.Dep9SepList!E$1,manifest_11Sep!$A$1:$V$1,0))</f>
        <v>Huong Thi Ngoc</v>
      </c>
      <c r="F1502" s="13" t="str">
        <f t="array" ref="F1502">INDEX(manifest_11Sep!$A$1:$V$3202,MATCH($B1502,manifest_11Sep!$B$1:$B$3202,0),MATCH(A.Dep9SepList!F$1,manifest_11Sep!$A$1:$V$1,0))</f>
        <v>Huynh</v>
      </c>
      <c r="G1502" s="13">
        <f t="array" ref="G1502">INDEX(manifest_11Sep!$A$1:$V$3202,MATCH($B1502,manifest_11Sep!$B$1:$B$3202,0),MATCH(A.Dep9SepList!G$1,manifest_11Sep!$A$1:$V$1,0))</f>
        <v>51</v>
      </c>
      <c r="H1502" s="13" t="str">
        <f t="array" ref="H1502">INDEX(manifest_11Sep!$A$1:$V$3202,MATCH($B1502,manifest_11Sep!$B$1:$B$3202,0),MATCH(A.Dep9SepList!H$1,manifest_11Sep!$A$1:$V$1,0))</f>
        <v>Alicia Nguyen 4</v>
      </c>
      <c r="I1502" s="13" t="str">
        <f t="array" ref="I1502">INDEX(manifest_11Sep!$A$1:$V$3202,MATCH($B1502,manifest_11Sep!$B$1:$B$3202,0),MATCH(A.Dep9SepList!I$1,manifest_11Sep!$A$1:$V$1,0))</f>
        <v>United Airlines</v>
      </c>
      <c r="J1502" s="13" t="str">
        <f t="array" ref="J1502">INDEX(manifest_11Sep!$A$1:$V$3202,MATCH($B1502,manifest_11Sep!$B$1:$B$3202,0),MATCH(A.Dep9SepList!J$1,manifest_11Sep!$A$1:$V$1,0))</f>
        <v>UA 892</v>
      </c>
      <c r="K1502" s="32" t="str">
        <f t="array" ref="K1502">INDEX(manifest_11Sep!$A$1:$V$3202,MATCH($B1502,manifest_11Sep!$B$1:$B$3202,0),MATCH(A.Dep9SepList!K$1,manifest_11Sep!$A$1:$V$1,0))</f>
        <v>20-thg 9-25</v>
      </c>
      <c r="L1502" s="20">
        <f t="array" ref="L1502">INDEX(manifest_11Sep!$A$1:$V$3202,MATCH($B1502,manifest_11Sep!$B$1:$B$3202,0),MATCH(A.Dep9SepList!L$1,manifest_11Sep!$A$1:$V$1,0))</f>
        <v>0.70138888888888884</v>
      </c>
      <c r="M1502" s="13" t="str">
        <f t="array" ref="M1502">INDEX(manifest_11Sep!$A$1:$V$3202,MATCH($B1502,manifest_11Sep!$B$1:$B$3202,0),MATCH(A.Dep9SepList!M$1,manifest_11Sep!$A$1:$V$1,0))</f>
        <v>ICN-T1</v>
      </c>
      <c r="N1502" s="13" t="str">
        <f t="array" ref="N1502">INDEX(manifest_11Sep!$A$1:$V$3202,MATCH($B1502,manifest_11Sep!$B$1:$B$3202,0),MATCH(A.Dep9SepList!N$1,manifest_11Sep!$A$1:$V$1,0))</f>
        <v>JW MARRIOTT</v>
      </c>
      <c r="O1502" s="31"/>
      <c r="P1502" s="20" t="e" cm="1" vm="1">
        <f t="array" aca="1" ref="P1502" ca="1">IF(J1502="","",_xlfn.XLOOKUP(J1502&amp;N1502,'A.Departure Grouping'!AQ:AQ&amp;'A.Departure Grouping'!AP:AP,'A.Departure Grouping'!AR:AR,"",0))</f>
        <v>#NAME?</v>
      </c>
      <c r="Q1502" s="13">
        <v>75987546</v>
      </c>
      <c r="R1502" s="13" t="s">
        <v>43</v>
      </c>
      <c r="S1502" s="13">
        <f t="array" ref="S1502">INDEX(manifest_11Sep!$A$1:$V$3202,MATCH($B1502,manifest_11Sep!$B$1:$B$3202,0),MATCH(A.Dep9SepList!S$1,manifest_11Sep!$A$1:$V$1,0))</f>
        <v>0</v>
      </c>
      <c r="T1502" s="17"/>
    </row>
    <row r="1503" spans="1:20" hidden="1">
      <c r="A1503" s="13" t="str">
        <f t="array" ref="A1503">INDEX(manifest_11Sep!$A$1:$V$3202,MATCH($B1503,manifest_11Sep!$B$1:$B$3202,0),MATCH(A.Dep9SepList!A$1,manifest_11Sep!$A$1:$V$1,0))</f>
        <v>A</v>
      </c>
      <c r="B1503" s="3" t="s">
        <v>1238</v>
      </c>
      <c r="C1503" s="13" t="str">
        <f t="array" ref="C1503">INDEX(manifest_11Sep!$A$1:$V$3202,MATCH($B1503,manifest_11Sep!$B$1:$B$3202,0),MATCH(A.Dep9SepList!C$1,manifest_11Sep!$A$1:$V$1,0))</f>
        <v>DNND382VZRH</v>
      </c>
      <c r="D1503" s="13" t="str">
        <f t="array" ref="D1503">INDEX(manifest_11Sep!$A$1:$V$3202,MATCH($B1503,manifest_11Sep!$B$1:$B$3202,0),MATCH(A.Dep9SepList!D$1,manifest_11Sep!$A$1:$V$1,0))</f>
        <v>Female</v>
      </c>
      <c r="E1503" s="13" t="str">
        <f t="array" ref="E1503">INDEX(manifest_11Sep!$A$1:$V$3202,MATCH($B1503,manifest_11Sep!$B$1:$B$3202,0),MATCH(A.Dep9SepList!E$1,manifest_11Sep!$A$1:$V$1,0))</f>
        <v>Tiana Thanh</v>
      </c>
      <c r="F1503" s="13" t="str">
        <f t="array" ref="F1503">INDEX(manifest_11Sep!$A$1:$V$3202,MATCH($B1503,manifest_11Sep!$B$1:$B$3202,0),MATCH(A.Dep9SepList!F$1,manifest_11Sep!$A$1:$V$1,0))</f>
        <v>Phan</v>
      </c>
      <c r="G1503" s="13">
        <f t="array" ref="G1503">INDEX(manifest_11Sep!$A$1:$V$3202,MATCH($B1503,manifest_11Sep!$B$1:$B$3202,0),MATCH(A.Dep9SepList!G$1,manifest_11Sep!$A$1:$V$1,0))</f>
        <v>18</v>
      </c>
      <c r="H1503" s="13" t="str">
        <f t="array" ref="H1503">INDEX(manifest_11Sep!$A$1:$V$3202,MATCH($B1503,manifest_11Sep!$B$1:$B$3202,0),MATCH(A.Dep9SepList!H$1,manifest_11Sep!$A$1:$V$1,0))</f>
        <v>Alicia Nguyen 4</v>
      </c>
      <c r="I1503" s="13" t="str">
        <f t="array" ref="I1503">INDEX(manifest_11Sep!$A$1:$V$3202,MATCH($B1503,manifest_11Sep!$B$1:$B$3202,0),MATCH(A.Dep9SepList!I$1,manifest_11Sep!$A$1:$V$1,0))</f>
        <v>United Airlines</v>
      </c>
      <c r="J1503" s="13" t="str">
        <f t="array" ref="J1503">INDEX(manifest_11Sep!$A$1:$V$3202,MATCH($B1503,manifest_11Sep!$B$1:$B$3202,0),MATCH(A.Dep9SepList!J$1,manifest_11Sep!$A$1:$V$1,0))</f>
        <v>UA 892</v>
      </c>
      <c r="K1503" s="32" t="str">
        <f t="array" ref="K1503">INDEX(manifest_11Sep!$A$1:$V$3202,MATCH($B1503,manifest_11Sep!$B$1:$B$3202,0),MATCH(A.Dep9SepList!K$1,manifest_11Sep!$A$1:$V$1,0))</f>
        <v>20-thg 9-25</v>
      </c>
      <c r="L1503" s="20">
        <f t="array" ref="L1503">INDEX(manifest_11Sep!$A$1:$V$3202,MATCH($B1503,manifest_11Sep!$B$1:$B$3202,0),MATCH(A.Dep9SepList!L$1,manifest_11Sep!$A$1:$V$1,0))</f>
        <v>0.70138888888888884</v>
      </c>
      <c r="M1503" s="13" t="str">
        <f t="array" ref="M1503">INDEX(manifest_11Sep!$A$1:$V$3202,MATCH($B1503,manifest_11Sep!$B$1:$B$3202,0),MATCH(A.Dep9SepList!M$1,manifest_11Sep!$A$1:$V$1,0))</f>
        <v>ICN-T1</v>
      </c>
      <c r="N1503" s="13" t="str">
        <f t="array" ref="N1503">INDEX(manifest_11Sep!$A$1:$V$3202,MATCH($B1503,manifest_11Sep!$B$1:$B$3202,0),MATCH(A.Dep9SepList!N$1,manifest_11Sep!$A$1:$V$1,0))</f>
        <v>JW MARRIOTT</v>
      </c>
      <c r="O1503" s="31"/>
      <c r="P1503" s="20" t="e" cm="1" vm="1">
        <f t="array" aca="1" ref="P1503" ca="1">IF(J1503="","",_xlfn.XLOOKUP(J1503&amp;N1503,'A.Departure Grouping'!AQ:AQ&amp;'A.Departure Grouping'!AP:AP,'A.Departure Grouping'!AR:AR,"",0))</f>
        <v>#NAME?</v>
      </c>
      <c r="Q1503" s="13">
        <v>75987546</v>
      </c>
      <c r="R1503" s="13" t="s">
        <v>43</v>
      </c>
      <c r="S1503" s="13">
        <f t="array" ref="S1503">INDEX(manifest_11Sep!$A$1:$V$3202,MATCH($B1503,manifest_11Sep!$B$1:$B$3202,0),MATCH(A.Dep9SepList!S$1,manifest_11Sep!$A$1:$V$1,0))</f>
        <v>0</v>
      </c>
      <c r="T1503" s="17"/>
    </row>
    <row r="1504" spans="1:20" hidden="1">
      <c r="A1504" s="13" t="str">
        <f t="array" ref="A1504">INDEX(manifest_11Sep!$A$1:$V$3202,MATCH($B1504,manifest_11Sep!$B$1:$B$3202,0),MATCH(A.Dep9SepList!A$1,manifest_11Sep!$A$1:$V$1,0))</f>
        <v>A</v>
      </c>
      <c r="B1504" s="3" t="s">
        <v>1240</v>
      </c>
      <c r="C1504" s="13" t="str">
        <f t="array" ref="C1504">INDEX(manifest_11Sep!$A$1:$V$3202,MATCH($B1504,manifest_11Sep!$B$1:$B$3202,0),MATCH(A.Dep9SepList!C$1,manifest_11Sep!$A$1:$V$1,0))</f>
        <v>J4NY9HGMRNZ</v>
      </c>
      <c r="D1504" s="13" t="str">
        <f t="array" ref="D1504">INDEX(manifest_11Sep!$A$1:$V$3202,MATCH($B1504,manifest_11Sep!$B$1:$B$3202,0),MATCH(A.Dep9SepList!D$1,manifest_11Sep!$A$1:$V$1,0))</f>
        <v>Male</v>
      </c>
      <c r="E1504" s="13" t="str">
        <f t="array" ref="E1504">INDEX(manifest_11Sep!$A$1:$V$3202,MATCH($B1504,manifest_11Sep!$B$1:$B$3202,0),MATCH(A.Dep9SepList!E$1,manifest_11Sep!$A$1:$V$1,0))</f>
        <v>Long The</v>
      </c>
      <c r="F1504" s="13" t="str">
        <f t="array" ref="F1504">INDEX(manifest_11Sep!$A$1:$V$3202,MATCH($B1504,manifest_11Sep!$B$1:$B$3202,0),MATCH(A.Dep9SepList!F$1,manifest_11Sep!$A$1:$V$1,0))</f>
        <v>Hoang</v>
      </c>
      <c r="G1504" s="13">
        <f t="array" ref="G1504">INDEX(manifest_11Sep!$A$1:$V$3202,MATCH($B1504,manifest_11Sep!$B$1:$B$3202,0),MATCH(A.Dep9SepList!G$1,manifest_11Sep!$A$1:$V$1,0))</f>
        <v>36</v>
      </c>
      <c r="H1504" s="13" t="str">
        <f t="array" ref="H1504">INDEX(manifest_11Sep!$A$1:$V$3202,MATCH($B1504,manifest_11Sep!$B$1:$B$3202,0),MATCH(A.Dep9SepList!H$1,manifest_11Sep!$A$1:$V$1,0))</f>
        <v>Alicia Nguyen 4</v>
      </c>
      <c r="I1504" s="13" t="str">
        <f t="array" ref="I1504">INDEX(manifest_11Sep!$A$1:$V$3202,MATCH($B1504,manifest_11Sep!$B$1:$B$3202,0),MATCH(A.Dep9SepList!I$1,manifest_11Sep!$A$1:$V$1,0))</f>
        <v>United Airlines</v>
      </c>
      <c r="J1504" s="13" t="str">
        <f t="array" ref="J1504">INDEX(manifest_11Sep!$A$1:$V$3202,MATCH($B1504,manifest_11Sep!$B$1:$B$3202,0),MATCH(A.Dep9SepList!J$1,manifest_11Sep!$A$1:$V$1,0))</f>
        <v>UA 892</v>
      </c>
      <c r="K1504" s="32" t="str">
        <f t="array" ref="K1504">INDEX(manifest_11Sep!$A$1:$V$3202,MATCH($B1504,manifest_11Sep!$B$1:$B$3202,0),MATCH(A.Dep9SepList!K$1,manifest_11Sep!$A$1:$V$1,0))</f>
        <v>20-thg 9-25</v>
      </c>
      <c r="L1504" s="20">
        <f t="array" ref="L1504">INDEX(manifest_11Sep!$A$1:$V$3202,MATCH($B1504,manifest_11Sep!$B$1:$B$3202,0),MATCH(A.Dep9SepList!L$1,manifest_11Sep!$A$1:$V$1,0))</f>
        <v>0.70138888888888884</v>
      </c>
      <c r="M1504" s="13" t="str">
        <f t="array" ref="M1504">INDEX(manifest_11Sep!$A$1:$V$3202,MATCH($B1504,manifest_11Sep!$B$1:$B$3202,0),MATCH(A.Dep9SepList!M$1,manifest_11Sep!$A$1:$V$1,0))</f>
        <v>ICN-T1</v>
      </c>
      <c r="N1504" s="13" t="str">
        <f t="array" ref="N1504">INDEX(manifest_11Sep!$A$1:$V$3202,MATCH($B1504,manifest_11Sep!$B$1:$B$3202,0),MATCH(A.Dep9SepList!N$1,manifest_11Sep!$A$1:$V$1,0))</f>
        <v>JW MARRIOTT</v>
      </c>
      <c r="O1504" s="31"/>
      <c r="P1504" s="20" t="e" cm="1" vm="1">
        <f t="array" aca="1" ref="P1504" ca="1">IF(J1504="","",_xlfn.XLOOKUP(J1504&amp;N1504,'A.Departure Grouping'!AQ:AQ&amp;'A.Departure Grouping'!AP:AP,'A.Departure Grouping'!AR:AR,"",0))</f>
        <v>#NAME?</v>
      </c>
      <c r="Q1504" s="13">
        <v>75987579</v>
      </c>
      <c r="R1504" s="13" t="s">
        <v>43</v>
      </c>
      <c r="S1504" s="13">
        <f t="array" ref="S1504">INDEX(manifest_11Sep!$A$1:$V$3202,MATCH($B1504,manifest_11Sep!$B$1:$B$3202,0),MATCH(A.Dep9SepList!S$1,manifest_11Sep!$A$1:$V$1,0))</f>
        <v>0</v>
      </c>
      <c r="T1504" s="17"/>
    </row>
    <row r="1505" spans="1:20" hidden="1">
      <c r="A1505" s="13" t="str">
        <f t="array" ref="A1505">INDEX(manifest_11Sep!$A$1:$V$3202,MATCH($B1505,manifest_11Sep!$B$1:$B$3202,0),MATCH(A.Dep9SepList!A$1,manifest_11Sep!$A$1:$V$1,0))</f>
        <v>A</v>
      </c>
      <c r="B1505" s="3" t="s">
        <v>1242</v>
      </c>
      <c r="C1505" s="13" t="str">
        <f t="array" ref="C1505">INDEX(manifest_11Sep!$A$1:$V$3202,MATCH($B1505,manifest_11Sep!$B$1:$B$3202,0),MATCH(A.Dep9SepList!C$1,manifest_11Sep!$A$1:$V$1,0))</f>
        <v>J4NY9HGMRNZ</v>
      </c>
      <c r="D1505" s="13" t="str">
        <f t="array" ref="D1505">INDEX(manifest_11Sep!$A$1:$V$3202,MATCH($B1505,manifest_11Sep!$B$1:$B$3202,0),MATCH(A.Dep9SepList!D$1,manifest_11Sep!$A$1:$V$1,0))</f>
        <v>Female</v>
      </c>
      <c r="E1505" s="13" t="str">
        <f t="array" ref="E1505">INDEX(manifest_11Sep!$A$1:$V$3202,MATCH($B1505,manifest_11Sep!$B$1:$B$3202,0),MATCH(A.Dep9SepList!E$1,manifest_11Sep!$A$1:$V$1,0))</f>
        <v>Priscilla Bich Tien</v>
      </c>
      <c r="F1505" s="13" t="str">
        <f t="array" ref="F1505">INDEX(manifest_11Sep!$A$1:$V$3202,MATCH($B1505,manifest_11Sep!$B$1:$B$3202,0),MATCH(A.Dep9SepList!F$1,manifest_11Sep!$A$1:$V$1,0))</f>
        <v>Hoang</v>
      </c>
      <c r="G1505" s="13">
        <f t="array" ref="G1505">INDEX(manifest_11Sep!$A$1:$V$3202,MATCH($B1505,manifest_11Sep!$B$1:$B$3202,0),MATCH(A.Dep9SepList!G$1,manifest_11Sep!$A$1:$V$1,0))</f>
        <v>35</v>
      </c>
      <c r="H1505" s="13" t="str">
        <f t="array" ref="H1505">INDEX(manifest_11Sep!$A$1:$V$3202,MATCH($B1505,manifest_11Sep!$B$1:$B$3202,0),MATCH(A.Dep9SepList!H$1,manifest_11Sep!$A$1:$V$1,0))</f>
        <v>Alicia Nguyen 4</v>
      </c>
      <c r="I1505" s="13" t="str">
        <f t="array" ref="I1505">INDEX(manifest_11Sep!$A$1:$V$3202,MATCH($B1505,manifest_11Sep!$B$1:$B$3202,0),MATCH(A.Dep9SepList!I$1,manifest_11Sep!$A$1:$V$1,0))</f>
        <v>United Airlines</v>
      </c>
      <c r="J1505" s="13" t="str">
        <f t="array" ref="J1505">INDEX(manifest_11Sep!$A$1:$V$3202,MATCH($B1505,manifest_11Sep!$B$1:$B$3202,0),MATCH(A.Dep9SepList!J$1,manifest_11Sep!$A$1:$V$1,0))</f>
        <v>UA 892</v>
      </c>
      <c r="K1505" s="32" t="str">
        <f t="array" ref="K1505">INDEX(manifest_11Sep!$A$1:$V$3202,MATCH($B1505,manifest_11Sep!$B$1:$B$3202,0),MATCH(A.Dep9SepList!K$1,manifest_11Sep!$A$1:$V$1,0))</f>
        <v>20-thg 9-25</v>
      </c>
      <c r="L1505" s="20">
        <f t="array" ref="L1505">INDEX(manifest_11Sep!$A$1:$V$3202,MATCH($B1505,manifest_11Sep!$B$1:$B$3202,0),MATCH(A.Dep9SepList!L$1,manifest_11Sep!$A$1:$V$1,0))</f>
        <v>0.70138888888888884</v>
      </c>
      <c r="M1505" s="13" t="str">
        <f t="array" ref="M1505">INDEX(manifest_11Sep!$A$1:$V$3202,MATCH($B1505,manifest_11Sep!$B$1:$B$3202,0),MATCH(A.Dep9SepList!M$1,manifest_11Sep!$A$1:$V$1,0))</f>
        <v>ICN-T1</v>
      </c>
      <c r="N1505" s="13" t="str">
        <f t="array" ref="N1505">INDEX(manifest_11Sep!$A$1:$V$3202,MATCH($B1505,manifest_11Sep!$B$1:$B$3202,0),MATCH(A.Dep9SepList!N$1,manifest_11Sep!$A$1:$V$1,0))</f>
        <v>JW MARRIOTT</v>
      </c>
      <c r="O1505" s="31"/>
      <c r="P1505" s="20" t="e" cm="1" vm="1">
        <f t="array" aca="1" ref="P1505" ca="1">IF(J1505="","",_xlfn.XLOOKUP(J1505&amp;N1505,'A.Departure Grouping'!AQ:AQ&amp;'A.Departure Grouping'!AP:AP,'A.Departure Grouping'!AR:AR,"",0))</f>
        <v>#NAME?</v>
      </c>
      <c r="Q1505" s="13">
        <v>75987579</v>
      </c>
      <c r="R1505" s="13" t="s">
        <v>43</v>
      </c>
      <c r="S1505" s="13">
        <f t="array" ref="S1505">INDEX(manifest_11Sep!$A$1:$V$3202,MATCH($B1505,manifest_11Sep!$B$1:$B$3202,0),MATCH(A.Dep9SepList!S$1,manifest_11Sep!$A$1:$V$1,0))</f>
        <v>0</v>
      </c>
      <c r="T1505" s="17"/>
    </row>
    <row r="1506" spans="1:20" hidden="1">
      <c r="A1506" s="13" t="str">
        <f t="array" ref="A1506">INDEX(manifest_11Sep!$A$1:$V$3202,MATCH($B1506,manifest_11Sep!$B$1:$B$3202,0),MATCH(A.Dep9SepList!A$1,manifest_11Sep!$A$1:$V$1,0))</f>
        <v>A</v>
      </c>
      <c r="B1506" s="3" t="s">
        <v>1244</v>
      </c>
      <c r="C1506" s="13" t="str">
        <f t="array" ref="C1506">INDEX(manifest_11Sep!$A$1:$V$3202,MATCH($B1506,manifest_11Sep!$B$1:$B$3202,0),MATCH(A.Dep9SepList!C$1,manifest_11Sep!$A$1:$V$1,0))</f>
        <v>J4NY9HGMRNZ</v>
      </c>
      <c r="D1506" s="13" t="str">
        <f t="array" ref="D1506">INDEX(manifest_11Sep!$A$1:$V$3202,MATCH($B1506,manifest_11Sep!$B$1:$B$3202,0),MATCH(A.Dep9SepList!D$1,manifest_11Sep!$A$1:$V$1,0))</f>
        <v>Male</v>
      </c>
      <c r="E1506" s="13" t="str">
        <f t="array" ref="E1506">INDEX(manifest_11Sep!$A$1:$V$3202,MATCH($B1506,manifest_11Sep!$B$1:$B$3202,0),MATCH(A.Dep9SepList!E$1,manifest_11Sep!$A$1:$V$1,0))</f>
        <v>Logan Theodore</v>
      </c>
      <c r="F1506" s="13" t="str">
        <f t="array" ref="F1506">INDEX(manifest_11Sep!$A$1:$V$3202,MATCH($B1506,manifest_11Sep!$B$1:$B$3202,0),MATCH(A.Dep9SepList!F$1,manifest_11Sep!$A$1:$V$1,0))</f>
        <v>Hoang</v>
      </c>
      <c r="G1506" s="13">
        <f t="array" ref="G1506">INDEX(manifest_11Sep!$A$1:$V$3202,MATCH($B1506,manifest_11Sep!$B$1:$B$3202,0),MATCH(A.Dep9SepList!G$1,manifest_11Sep!$A$1:$V$1,0))</f>
        <v>5</v>
      </c>
      <c r="H1506" s="13" t="str">
        <f t="array" ref="H1506">INDEX(manifest_11Sep!$A$1:$V$3202,MATCH($B1506,manifest_11Sep!$B$1:$B$3202,0),MATCH(A.Dep9SepList!H$1,manifest_11Sep!$A$1:$V$1,0))</f>
        <v>Alicia Nguyen 4</v>
      </c>
      <c r="I1506" s="13" t="str">
        <f t="array" ref="I1506">INDEX(manifest_11Sep!$A$1:$V$3202,MATCH($B1506,manifest_11Sep!$B$1:$B$3202,0),MATCH(A.Dep9SepList!I$1,manifest_11Sep!$A$1:$V$1,0))</f>
        <v>United Airlines</v>
      </c>
      <c r="J1506" s="13" t="str">
        <f t="array" ref="J1506">INDEX(manifest_11Sep!$A$1:$V$3202,MATCH($B1506,manifest_11Sep!$B$1:$B$3202,0),MATCH(A.Dep9SepList!J$1,manifest_11Sep!$A$1:$V$1,0))</f>
        <v>UA 892</v>
      </c>
      <c r="K1506" s="32" t="str">
        <f t="array" ref="K1506">INDEX(manifest_11Sep!$A$1:$V$3202,MATCH($B1506,manifest_11Sep!$B$1:$B$3202,0),MATCH(A.Dep9SepList!K$1,manifest_11Sep!$A$1:$V$1,0))</f>
        <v>20-thg 9-25</v>
      </c>
      <c r="L1506" s="20">
        <f t="array" ref="L1506">INDEX(manifest_11Sep!$A$1:$V$3202,MATCH($B1506,manifest_11Sep!$B$1:$B$3202,0),MATCH(A.Dep9SepList!L$1,manifest_11Sep!$A$1:$V$1,0))</f>
        <v>0.70138888888888884</v>
      </c>
      <c r="M1506" s="13" t="str">
        <f t="array" ref="M1506">INDEX(manifest_11Sep!$A$1:$V$3202,MATCH($B1506,manifest_11Sep!$B$1:$B$3202,0),MATCH(A.Dep9SepList!M$1,manifest_11Sep!$A$1:$V$1,0))</f>
        <v>ICN-T1</v>
      </c>
      <c r="N1506" s="13" t="str">
        <f t="array" ref="N1506">INDEX(manifest_11Sep!$A$1:$V$3202,MATCH($B1506,manifest_11Sep!$B$1:$B$3202,0),MATCH(A.Dep9SepList!N$1,manifest_11Sep!$A$1:$V$1,0))</f>
        <v>JW MARRIOTT</v>
      </c>
      <c r="O1506" s="31"/>
      <c r="P1506" s="20" t="e" cm="1" vm="1">
        <f t="array" aca="1" ref="P1506" ca="1">IF(J1506="","",_xlfn.XLOOKUP(J1506&amp;N1506,'A.Departure Grouping'!AQ:AQ&amp;'A.Departure Grouping'!AP:AP,'A.Departure Grouping'!AR:AR,"",0))</f>
        <v>#NAME?</v>
      </c>
      <c r="Q1506" s="13">
        <v>75987579</v>
      </c>
      <c r="R1506" s="13" t="s">
        <v>43</v>
      </c>
      <c r="S1506" s="13">
        <f t="array" ref="S1506">INDEX(manifest_11Sep!$A$1:$V$3202,MATCH($B1506,manifest_11Sep!$B$1:$B$3202,0),MATCH(A.Dep9SepList!S$1,manifest_11Sep!$A$1:$V$1,0))</f>
        <v>0</v>
      </c>
      <c r="T1506" s="17"/>
    </row>
    <row r="1507" spans="1:20" hidden="1">
      <c r="A1507" s="13" t="str">
        <f t="array" ref="A1507">INDEX(manifest_11Sep!$A$1:$V$3202,MATCH($B1507,manifest_11Sep!$B$1:$B$3202,0),MATCH(A.Dep9SepList!A$1,manifest_11Sep!$A$1:$V$1,0))</f>
        <v>A</v>
      </c>
      <c r="B1507" s="3" t="s">
        <v>1246</v>
      </c>
      <c r="C1507" s="13" t="str">
        <f t="array" ref="C1507">INDEX(manifest_11Sep!$A$1:$V$3202,MATCH($B1507,manifest_11Sep!$B$1:$B$3202,0),MATCH(A.Dep9SepList!C$1,manifest_11Sep!$A$1:$V$1,0))</f>
        <v>J4NY9HGMRNZ</v>
      </c>
      <c r="D1507" s="13" t="str">
        <f t="array" ref="D1507">INDEX(manifest_11Sep!$A$1:$V$3202,MATCH($B1507,manifest_11Sep!$B$1:$B$3202,0),MATCH(A.Dep9SepList!D$1,manifest_11Sep!$A$1:$V$1,0))</f>
        <v>Female</v>
      </c>
      <c r="E1507" s="13" t="str">
        <f t="array" ref="E1507">INDEX(manifest_11Sep!$A$1:$V$3202,MATCH($B1507,manifest_11Sep!$B$1:$B$3202,0),MATCH(A.Dep9SepList!E$1,manifest_11Sep!$A$1:$V$1,0))</f>
        <v>Huong Truc</v>
      </c>
      <c r="F1507" s="13" t="str">
        <f t="array" ref="F1507">INDEX(manifest_11Sep!$A$1:$V$3202,MATCH($B1507,manifest_11Sep!$B$1:$B$3202,0),MATCH(A.Dep9SepList!F$1,manifest_11Sep!$A$1:$V$1,0))</f>
        <v>To</v>
      </c>
      <c r="G1507" s="13">
        <f t="array" ref="G1507">INDEX(manifest_11Sep!$A$1:$V$3202,MATCH($B1507,manifest_11Sep!$B$1:$B$3202,0),MATCH(A.Dep9SepList!G$1,manifest_11Sep!$A$1:$V$1,0))</f>
        <v>61</v>
      </c>
      <c r="H1507" s="13" t="str">
        <f t="array" ref="H1507">INDEX(manifest_11Sep!$A$1:$V$3202,MATCH($B1507,manifest_11Sep!$B$1:$B$3202,0),MATCH(A.Dep9SepList!H$1,manifest_11Sep!$A$1:$V$1,0))</f>
        <v>Alicia Nguyen 4</v>
      </c>
      <c r="I1507" s="13" t="str">
        <f t="array" ref="I1507">INDEX(manifest_11Sep!$A$1:$V$3202,MATCH($B1507,manifest_11Sep!$B$1:$B$3202,0),MATCH(A.Dep9SepList!I$1,manifest_11Sep!$A$1:$V$1,0))</f>
        <v>United Airlines</v>
      </c>
      <c r="J1507" s="13" t="str">
        <f t="array" ref="J1507">INDEX(manifest_11Sep!$A$1:$V$3202,MATCH($B1507,manifest_11Sep!$B$1:$B$3202,0),MATCH(A.Dep9SepList!J$1,manifest_11Sep!$A$1:$V$1,0))</f>
        <v>UA 892</v>
      </c>
      <c r="K1507" s="32" t="str">
        <f t="array" ref="K1507">INDEX(manifest_11Sep!$A$1:$V$3202,MATCH($B1507,manifest_11Sep!$B$1:$B$3202,0),MATCH(A.Dep9SepList!K$1,manifest_11Sep!$A$1:$V$1,0))</f>
        <v>20-thg 9-25</v>
      </c>
      <c r="L1507" s="20">
        <f t="array" ref="L1507">INDEX(manifest_11Sep!$A$1:$V$3202,MATCH($B1507,manifest_11Sep!$B$1:$B$3202,0),MATCH(A.Dep9SepList!L$1,manifest_11Sep!$A$1:$V$1,0))</f>
        <v>0.70138888888888884</v>
      </c>
      <c r="M1507" s="13" t="str">
        <f t="array" ref="M1507">INDEX(manifest_11Sep!$A$1:$V$3202,MATCH($B1507,manifest_11Sep!$B$1:$B$3202,0),MATCH(A.Dep9SepList!M$1,manifest_11Sep!$A$1:$V$1,0))</f>
        <v>ICN-T1</v>
      </c>
      <c r="N1507" s="13" t="str">
        <f t="array" ref="N1507">INDEX(manifest_11Sep!$A$1:$V$3202,MATCH($B1507,manifest_11Sep!$B$1:$B$3202,0),MATCH(A.Dep9SepList!N$1,manifest_11Sep!$A$1:$V$1,0))</f>
        <v>JW MARRIOTT</v>
      </c>
      <c r="O1507" s="31"/>
      <c r="P1507" s="20" t="e" cm="1" vm="1">
        <f t="array" aca="1" ref="P1507" ca="1">IF(J1507="","",_xlfn.XLOOKUP(J1507&amp;N1507,'A.Departure Grouping'!AQ:AQ&amp;'A.Departure Grouping'!AP:AP,'A.Departure Grouping'!AR:AR,"",0))</f>
        <v>#NAME?</v>
      </c>
      <c r="Q1507" s="13">
        <v>75987589</v>
      </c>
      <c r="R1507" s="13" t="s">
        <v>61</v>
      </c>
      <c r="S1507" s="13">
        <f t="array" ref="S1507">INDEX(manifest_11Sep!$A$1:$V$3202,MATCH($B1507,manifest_11Sep!$B$1:$B$3202,0),MATCH(A.Dep9SepList!S$1,manifest_11Sep!$A$1:$V$1,0))</f>
        <v>0</v>
      </c>
      <c r="T1507" s="17"/>
    </row>
    <row r="1508" spans="1:20" hidden="1">
      <c r="A1508" s="13" t="str">
        <f t="array" ref="A1508">INDEX(manifest_11Sep!$A$1:$V$3202,MATCH($B1508,manifest_11Sep!$B$1:$B$3202,0),MATCH(A.Dep9SepList!A$1,manifest_11Sep!$A$1:$V$1,0))</f>
        <v>A</v>
      </c>
      <c r="B1508" s="3" t="s">
        <v>1249</v>
      </c>
      <c r="C1508" s="13" t="str">
        <f t="array" ref="C1508">INDEX(manifest_11Sep!$A$1:$V$3202,MATCH($B1508,manifest_11Sep!$B$1:$B$3202,0),MATCH(A.Dep9SepList!C$1,manifest_11Sep!$A$1:$V$1,0))</f>
        <v>J4NY9HGMRNZ</v>
      </c>
      <c r="D1508" s="13" t="str">
        <f t="array" ref="D1508">INDEX(manifest_11Sep!$A$1:$V$3202,MATCH($B1508,manifest_11Sep!$B$1:$B$3202,0),MATCH(A.Dep9SepList!D$1,manifest_11Sep!$A$1:$V$1,0))</f>
        <v>Female</v>
      </c>
      <c r="E1508" s="13" t="str">
        <f t="array" ref="E1508">INDEX(manifest_11Sep!$A$1:$V$3202,MATCH($B1508,manifest_11Sep!$B$1:$B$3202,0),MATCH(A.Dep9SepList!E$1,manifest_11Sep!$A$1:$V$1,0))</f>
        <v>Tuyet Thu</v>
      </c>
      <c r="F1508" s="13" t="str">
        <f t="array" ref="F1508">INDEX(manifest_11Sep!$A$1:$V$3202,MATCH($B1508,manifest_11Sep!$B$1:$B$3202,0),MATCH(A.Dep9SepList!F$1,manifest_11Sep!$A$1:$V$1,0))</f>
        <v>Nguyen</v>
      </c>
      <c r="G1508" s="13">
        <f t="array" ref="G1508">INDEX(manifest_11Sep!$A$1:$V$3202,MATCH($B1508,manifest_11Sep!$B$1:$B$3202,0),MATCH(A.Dep9SepList!G$1,manifest_11Sep!$A$1:$V$1,0))</f>
        <v>68</v>
      </c>
      <c r="H1508" s="13" t="str">
        <f t="array" ref="H1508">INDEX(manifest_11Sep!$A$1:$V$3202,MATCH($B1508,manifest_11Sep!$B$1:$B$3202,0),MATCH(A.Dep9SepList!H$1,manifest_11Sep!$A$1:$V$1,0))</f>
        <v>Alicia Nguyen 4</v>
      </c>
      <c r="I1508" s="13" t="str">
        <f t="array" ref="I1508">INDEX(manifest_11Sep!$A$1:$V$3202,MATCH($B1508,manifest_11Sep!$B$1:$B$3202,0),MATCH(A.Dep9SepList!I$1,manifest_11Sep!$A$1:$V$1,0))</f>
        <v>United Airlines</v>
      </c>
      <c r="J1508" s="13" t="str">
        <f t="array" ref="J1508">INDEX(manifest_11Sep!$A$1:$V$3202,MATCH($B1508,manifest_11Sep!$B$1:$B$3202,0),MATCH(A.Dep9SepList!J$1,manifest_11Sep!$A$1:$V$1,0))</f>
        <v>UA 892</v>
      </c>
      <c r="K1508" s="32" t="str">
        <f t="array" ref="K1508">INDEX(manifest_11Sep!$A$1:$V$3202,MATCH($B1508,manifest_11Sep!$B$1:$B$3202,0),MATCH(A.Dep9SepList!K$1,manifest_11Sep!$A$1:$V$1,0))</f>
        <v>20-thg 9-25</v>
      </c>
      <c r="L1508" s="20">
        <f t="array" ref="L1508">INDEX(manifest_11Sep!$A$1:$V$3202,MATCH($B1508,manifest_11Sep!$B$1:$B$3202,0),MATCH(A.Dep9SepList!L$1,manifest_11Sep!$A$1:$V$1,0))</f>
        <v>0.70138888888888884</v>
      </c>
      <c r="M1508" s="13" t="str">
        <f t="array" ref="M1508">INDEX(manifest_11Sep!$A$1:$V$3202,MATCH($B1508,manifest_11Sep!$B$1:$B$3202,0),MATCH(A.Dep9SepList!M$1,manifest_11Sep!$A$1:$V$1,0))</f>
        <v>ICN-T1</v>
      </c>
      <c r="N1508" s="13" t="str">
        <f t="array" ref="N1508">INDEX(manifest_11Sep!$A$1:$V$3202,MATCH($B1508,manifest_11Sep!$B$1:$B$3202,0),MATCH(A.Dep9SepList!N$1,manifest_11Sep!$A$1:$V$1,0))</f>
        <v>JW MARRIOTT</v>
      </c>
      <c r="O1508" s="31"/>
      <c r="P1508" s="20" t="e" cm="1" vm="1">
        <f t="array" aca="1" ref="P1508" ca="1">IF(J1508="","",_xlfn.XLOOKUP(J1508&amp;N1508,'A.Departure Grouping'!AQ:AQ&amp;'A.Departure Grouping'!AP:AP,'A.Departure Grouping'!AR:AR,"",0))</f>
        <v>#NAME?</v>
      </c>
      <c r="Q1508" s="13">
        <v>75987589</v>
      </c>
      <c r="R1508" s="13" t="s">
        <v>61</v>
      </c>
      <c r="S1508" s="13">
        <f t="array" ref="S1508">INDEX(manifest_11Sep!$A$1:$V$3202,MATCH($B1508,manifest_11Sep!$B$1:$B$3202,0),MATCH(A.Dep9SepList!S$1,manifest_11Sep!$A$1:$V$1,0))</f>
        <v>0</v>
      </c>
      <c r="T1508" s="17"/>
    </row>
    <row r="1509" spans="1:20" hidden="1">
      <c r="A1509" s="13" t="str">
        <f t="array" ref="A1509">INDEX(manifest_11Sep!$A$1:$V$3202,MATCH($B1509,manifest_11Sep!$B$1:$B$3202,0),MATCH(A.Dep9SepList!A$1,manifest_11Sep!$A$1:$V$1,0))</f>
        <v>A</v>
      </c>
      <c r="B1509" s="3" t="s">
        <v>1251</v>
      </c>
      <c r="C1509" s="13" t="str">
        <f t="array" ref="C1509">INDEX(manifest_11Sep!$A$1:$V$3202,MATCH($B1509,manifest_11Sep!$B$1:$B$3202,0),MATCH(A.Dep9SepList!C$1,manifest_11Sep!$A$1:$V$1,0))</f>
        <v>J4NY9HGMRNZ</v>
      </c>
      <c r="D1509" s="13" t="str">
        <f t="array" ref="D1509">INDEX(manifest_11Sep!$A$1:$V$3202,MATCH($B1509,manifest_11Sep!$B$1:$B$3202,0),MATCH(A.Dep9SepList!D$1,manifest_11Sep!$A$1:$V$1,0))</f>
        <v>Female</v>
      </c>
      <c r="E1509" s="13" t="str">
        <f t="array" ref="E1509">INDEX(manifest_11Sep!$A$1:$V$3202,MATCH($B1509,manifest_11Sep!$B$1:$B$3202,0),MATCH(A.Dep9SepList!E$1,manifest_11Sep!$A$1:$V$1,0))</f>
        <v>Hartley Hudson</v>
      </c>
      <c r="F1509" s="13" t="str">
        <f t="array" ref="F1509">INDEX(manifest_11Sep!$A$1:$V$3202,MATCH($B1509,manifest_11Sep!$B$1:$B$3202,0),MATCH(A.Dep9SepList!F$1,manifest_11Sep!$A$1:$V$1,0))</f>
        <v>Hoang</v>
      </c>
      <c r="G1509" s="13">
        <f t="array" ref="G1509">INDEX(manifest_11Sep!$A$1:$V$3202,MATCH($B1509,manifest_11Sep!$B$1:$B$3202,0),MATCH(A.Dep9SepList!G$1,manifest_11Sep!$A$1:$V$1,0))</f>
        <v>1</v>
      </c>
      <c r="H1509" s="13" t="str">
        <f t="array" ref="H1509">INDEX(manifest_11Sep!$A$1:$V$3202,MATCH($B1509,manifest_11Sep!$B$1:$B$3202,0),MATCH(A.Dep9SepList!H$1,manifest_11Sep!$A$1:$V$1,0))</f>
        <v>Alicia Nguyen 4</v>
      </c>
      <c r="I1509" s="13" t="str">
        <f t="array" ref="I1509">INDEX(manifest_11Sep!$A$1:$V$3202,MATCH($B1509,manifest_11Sep!$B$1:$B$3202,0),MATCH(A.Dep9SepList!I$1,manifest_11Sep!$A$1:$V$1,0))</f>
        <v>United Airlines</v>
      </c>
      <c r="J1509" s="13" t="str">
        <f t="array" ref="J1509">INDEX(manifest_11Sep!$A$1:$V$3202,MATCH($B1509,manifest_11Sep!$B$1:$B$3202,0),MATCH(A.Dep9SepList!J$1,manifest_11Sep!$A$1:$V$1,0))</f>
        <v>UA 892</v>
      </c>
      <c r="K1509" s="32" t="str">
        <f t="array" ref="K1509">INDEX(manifest_11Sep!$A$1:$V$3202,MATCH($B1509,manifest_11Sep!$B$1:$B$3202,0),MATCH(A.Dep9SepList!K$1,manifest_11Sep!$A$1:$V$1,0))</f>
        <v>20-thg 9-25</v>
      </c>
      <c r="L1509" s="20">
        <f t="array" ref="L1509">INDEX(manifest_11Sep!$A$1:$V$3202,MATCH($B1509,manifest_11Sep!$B$1:$B$3202,0),MATCH(A.Dep9SepList!L$1,manifest_11Sep!$A$1:$V$1,0))</f>
        <v>0.70138888888888884</v>
      </c>
      <c r="M1509" s="13" t="str">
        <f t="array" ref="M1509">INDEX(manifest_11Sep!$A$1:$V$3202,MATCH($B1509,manifest_11Sep!$B$1:$B$3202,0),MATCH(A.Dep9SepList!M$1,manifest_11Sep!$A$1:$V$1,0))</f>
        <v>ICN-T1</v>
      </c>
      <c r="N1509" s="13" t="str">
        <f t="array" ref="N1509">INDEX(manifest_11Sep!$A$1:$V$3202,MATCH($B1509,manifest_11Sep!$B$1:$B$3202,0),MATCH(A.Dep9SepList!N$1,manifest_11Sep!$A$1:$V$1,0))</f>
        <v>JW MARRIOTT</v>
      </c>
      <c r="O1509" s="31"/>
      <c r="P1509" s="20" t="e" cm="1" vm="1">
        <f t="array" aca="1" ref="P1509" ca="1">IF(J1509="","",_xlfn.XLOOKUP(J1509&amp;N1509,'A.Departure Grouping'!AQ:AQ&amp;'A.Departure Grouping'!AP:AP,'A.Departure Grouping'!AR:AR,"",0))</f>
        <v>#NAME?</v>
      </c>
      <c r="Q1509" s="13">
        <v>75987589</v>
      </c>
      <c r="R1509" s="13" t="s">
        <v>61</v>
      </c>
      <c r="S1509" s="13">
        <f t="array" ref="S1509">INDEX(manifest_11Sep!$A$1:$V$3202,MATCH($B1509,manifest_11Sep!$B$1:$B$3202,0),MATCH(A.Dep9SepList!S$1,manifest_11Sep!$A$1:$V$1,0))</f>
        <v>0</v>
      </c>
      <c r="T1509" s="17"/>
    </row>
    <row r="1510" spans="1:20" hidden="1">
      <c r="A1510" s="13" t="str">
        <f t="array" ref="A1510">INDEX(manifest_11Sep!$A$1:$V$3202,MATCH($B1510,manifest_11Sep!$B$1:$B$3202,0),MATCH(A.Dep9SepList!A$1,manifest_11Sep!$A$1:$V$1,0))</f>
        <v>A</v>
      </c>
      <c r="B1510" s="3" t="s">
        <v>2320</v>
      </c>
      <c r="C1510" s="13" t="str">
        <f t="array" ref="C1510">INDEX(manifest_11Sep!$A$1:$V$3202,MATCH($B1510,manifest_11Sep!$B$1:$B$3202,0),MATCH(A.Dep9SepList!C$1,manifest_11Sep!$A$1:$V$1,0))</f>
        <v>K3NZXDVDGZD</v>
      </c>
      <c r="D1510" s="13" t="str">
        <f t="array" ref="D1510">INDEX(manifest_11Sep!$A$1:$V$3202,MATCH($B1510,manifest_11Sep!$B$1:$B$3202,0),MATCH(A.Dep9SepList!D$1,manifest_11Sep!$A$1:$V$1,0))</f>
        <v>Female</v>
      </c>
      <c r="E1510" s="13" t="str">
        <f t="array" ref="E1510">INDEX(manifest_11Sep!$A$1:$V$3202,MATCH($B1510,manifest_11Sep!$B$1:$B$3202,0),MATCH(A.Dep9SepList!E$1,manifest_11Sep!$A$1:$V$1,0))</f>
        <v>Emma Thuong</v>
      </c>
      <c r="F1510" s="13" t="str">
        <f t="array" ref="F1510">INDEX(manifest_11Sep!$A$1:$V$3202,MATCH($B1510,manifest_11Sep!$B$1:$B$3202,0),MATCH(A.Dep9SepList!F$1,manifest_11Sep!$A$1:$V$1,0))</f>
        <v>Nguyen</v>
      </c>
      <c r="G1510" s="13">
        <f t="array" ref="G1510">INDEX(manifest_11Sep!$A$1:$V$3202,MATCH($B1510,manifest_11Sep!$B$1:$B$3202,0),MATCH(A.Dep9SepList!G$1,manifest_11Sep!$A$1:$V$1,0))</f>
        <v>9</v>
      </c>
      <c r="H1510" s="13" t="str">
        <f t="array" ref="H1510">INDEX(manifest_11Sep!$A$1:$V$3202,MATCH($B1510,manifest_11Sep!$B$1:$B$3202,0),MATCH(A.Dep9SepList!H$1,manifest_11Sep!$A$1:$V$1,0))</f>
        <v>J.B. Nguyen</v>
      </c>
      <c r="I1510" s="13" t="str">
        <f t="array" ref="I1510">INDEX(manifest_11Sep!$A$1:$V$3202,MATCH($B1510,manifest_11Sep!$B$1:$B$3202,0),MATCH(A.Dep9SepList!I$1,manifest_11Sep!$A$1:$V$1,0))</f>
        <v>American Airlines</v>
      </c>
      <c r="J1510" s="13" t="str">
        <f t="array" ref="J1510">INDEX(manifest_11Sep!$A$1:$V$3202,MATCH($B1510,manifest_11Sep!$B$1:$B$3202,0),MATCH(A.Dep9SepList!J$1,manifest_11Sep!$A$1:$V$1,0))</f>
        <v>AA 280</v>
      </c>
      <c r="K1510" s="32" t="str">
        <f t="array" ref="K1510">INDEX(manifest_11Sep!$A$1:$V$3202,MATCH($B1510,manifest_11Sep!$B$1:$B$3202,0),MATCH(A.Dep9SepList!K$1,manifest_11Sep!$A$1:$V$1,0))</f>
        <v>20-thg 9-25</v>
      </c>
      <c r="L1510" s="20">
        <f t="array" ref="L1510">INDEX(manifest_11Sep!$A$1:$V$3202,MATCH($B1510,manifest_11Sep!$B$1:$B$3202,0),MATCH(A.Dep9SepList!L$1,manifest_11Sep!$A$1:$V$1,0))</f>
        <v>0.72569444444444442</v>
      </c>
      <c r="M1510" s="13" t="str">
        <f t="array" ref="M1510">INDEX(manifest_11Sep!$A$1:$V$3202,MATCH($B1510,manifest_11Sep!$B$1:$B$3202,0),MATCH(A.Dep9SepList!M$1,manifest_11Sep!$A$1:$V$1,0))</f>
        <v>ICN-T1</v>
      </c>
      <c r="N1510" s="13" t="str">
        <f t="array" ref="N1510">INDEX(manifest_11Sep!$A$1:$V$3202,MATCH($B1510,manifest_11Sep!$B$1:$B$3202,0),MATCH(A.Dep9SepList!N$1,manifest_11Sep!$A$1:$V$1,0))</f>
        <v>FAIRMONT</v>
      </c>
      <c r="O1510" s="31"/>
      <c r="P1510" s="20" t="e" cm="1" vm="1">
        <f t="array" aca="1" ref="P1510" ca="1">IF(J1510="","",_xlfn.XLOOKUP(J1510&amp;N1510,'A.Departure Grouping'!AQ:AQ&amp;'A.Departure Grouping'!AP:AP,'A.Departure Grouping'!AR:AR,"",0))</f>
        <v>#NAME?</v>
      </c>
      <c r="Q1510" s="13">
        <v>462710789</v>
      </c>
      <c r="R1510" s="13" t="s">
        <v>43</v>
      </c>
      <c r="S1510" s="13">
        <f t="array" ref="S1510">INDEX(manifest_11Sep!$A$1:$V$3202,MATCH($B1510,manifest_11Sep!$B$1:$B$3202,0),MATCH(A.Dep9SepList!S$1,manifest_11Sep!$A$1:$V$1,0))</f>
        <v>0</v>
      </c>
      <c r="T1510" s="17"/>
    </row>
    <row r="1511" spans="1:20" hidden="1">
      <c r="A1511" s="13" t="str">
        <f t="array" ref="A1511">INDEX(manifest_11Sep!$A$1:$V$3202,MATCH($B1511,manifest_11Sep!$B$1:$B$3202,0),MATCH(A.Dep9SepList!A$1,manifest_11Sep!$A$1:$V$1,0))</f>
        <v>A</v>
      </c>
      <c r="B1511" s="3" t="s">
        <v>2372</v>
      </c>
      <c r="C1511" s="13" t="str">
        <f t="array" ref="C1511">INDEX(manifest_11Sep!$A$1:$V$3202,MATCH($B1511,manifest_11Sep!$B$1:$B$3202,0),MATCH(A.Dep9SepList!C$1,manifest_11Sep!$A$1:$V$1,0))</f>
        <v>3NN3VY2BG3L</v>
      </c>
      <c r="D1511" s="13" t="str">
        <f t="array" ref="D1511">INDEX(manifest_11Sep!$A$1:$V$3202,MATCH($B1511,manifest_11Sep!$B$1:$B$3202,0),MATCH(A.Dep9SepList!D$1,manifest_11Sep!$A$1:$V$1,0))</f>
        <v>Female</v>
      </c>
      <c r="E1511" s="13" t="str">
        <f t="array" ref="E1511">INDEX(manifest_11Sep!$A$1:$V$3202,MATCH($B1511,manifest_11Sep!$B$1:$B$3202,0),MATCH(A.Dep9SepList!E$1,manifest_11Sep!$A$1:$V$1,0))</f>
        <v>Helen</v>
      </c>
      <c r="F1511" s="13" t="str">
        <f t="array" ref="F1511">INDEX(manifest_11Sep!$A$1:$V$3202,MATCH($B1511,manifest_11Sep!$B$1:$B$3202,0),MATCH(A.Dep9SepList!F$1,manifest_11Sep!$A$1:$V$1,0))</f>
        <v>Sanchez</v>
      </c>
      <c r="G1511" s="13">
        <f t="array" ref="G1511">INDEX(manifest_11Sep!$A$1:$V$3202,MATCH($B1511,manifest_11Sep!$B$1:$B$3202,0),MATCH(A.Dep9SepList!G$1,manifest_11Sep!$A$1:$V$1,0))</f>
        <v>42</v>
      </c>
      <c r="H1511" s="13" t="str">
        <f t="array" ref="H1511">INDEX(manifest_11Sep!$A$1:$V$3202,MATCH($B1511,manifest_11Sep!$B$1:$B$3202,0),MATCH(A.Dep9SepList!H$1,manifest_11Sep!$A$1:$V$1,0))</f>
        <v>J.B. Nguyen</v>
      </c>
      <c r="I1511" s="13" t="str">
        <f t="array" ref="I1511">INDEX(manifest_11Sep!$A$1:$V$3202,MATCH($B1511,manifest_11Sep!$B$1:$B$3202,0),MATCH(A.Dep9SepList!I$1,manifest_11Sep!$A$1:$V$1,0))</f>
        <v>American Airlines</v>
      </c>
      <c r="J1511" s="13" t="str">
        <f t="array" ref="J1511">INDEX(manifest_11Sep!$A$1:$V$3202,MATCH($B1511,manifest_11Sep!$B$1:$B$3202,0),MATCH(A.Dep9SepList!J$1,manifest_11Sep!$A$1:$V$1,0))</f>
        <v>AA 280</v>
      </c>
      <c r="K1511" s="32" t="str">
        <f t="array" ref="K1511">INDEX(manifest_11Sep!$A$1:$V$3202,MATCH($B1511,manifest_11Sep!$B$1:$B$3202,0),MATCH(A.Dep9SepList!K$1,manifest_11Sep!$A$1:$V$1,0))</f>
        <v>20-thg 9-25</v>
      </c>
      <c r="L1511" s="20">
        <f t="array" ref="L1511">INDEX(manifest_11Sep!$A$1:$V$3202,MATCH($B1511,manifest_11Sep!$B$1:$B$3202,0),MATCH(A.Dep9SepList!L$1,manifest_11Sep!$A$1:$V$1,0))</f>
        <v>0.72569444444444442</v>
      </c>
      <c r="M1511" s="13" t="str">
        <f t="array" ref="M1511">INDEX(manifest_11Sep!$A$1:$V$3202,MATCH($B1511,manifest_11Sep!$B$1:$B$3202,0),MATCH(A.Dep9SepList!M$1,manifest_11Sep!$A$1:$V$1,0))</f>
        <v>ICN-T1</v>
      </c>
      <c r="N1511" s="13" t="str">
        <f t="array" ref="N1511">INDEX(manifest_11Sep!$A$1:$V$3202,MATCH($B1511,manifest_11Sep!$B$1:$B$3202,0),MATCH(A.Dep9SepList!N$1,manifest_11Sep!$A$1:$V$1,0))</f>
        <v>FAIRMONT</v>
      </c>
      <c r="O1511" s="31"/>
      <c r="P1511" s="20" t="e" cm="1" vm="1">
        <f t="array" aca="1" ref="P1511" ca="1">IF(J1511="","",_xlfn.XLOOKUP(J1511&amp;N1511,'A.Departure Grouping'!AQ:AQ&amp;'A.Departure Grouping'!AP:AP,'A.Departure Grouping'!AR:AR,"",0))</f>
        <v>#NAME?</v>
      </c>
      <c r="Q1511" s="13">
        <v>462710800</v>
      </c>
      <c r="R1511" s="13" t="s">
        <v>43</v>
      </c>
      <c r="S1511" s="13">
        <f t="array" ref="S1511">INDEX(manifest_11Sep!$A$1:$V$3202,MATCH($B1511,manifest_11Sep!$B$1:$B$3202,0),MATCH(A.Dep9SepList!S$1,manifest_11Sep!$A$1:$V$1,0))</f>
        <v>0</v>
      </c>
      <c r="T1511" s="17"/>
    </row>
    <row r="1512" spans="1:20" hidden="1">
      <c r="A1512" s="13" t="str">
        <f t="array" ref="A1512">INDEX(manifest_11Sep!$A$1:$V$3202,MATCH($B1512,manifest_11Sep!$B$1:$B$3202,0),MATCH(A.Dep9SepList!A$1,manifest_11Sep!$A$1:$V$1,0))</f>
        <v>A</v>
      </c>
      <c r="B1512" s="3" t="s">
        <v>2374</v>
      </c>
      <c r="C1512" s="13" t="str">
        <f t="array" ref="C1512">INDEX(manifest_11Sep!$A$1:$V$3202,MATCH($B1512,manifest_11Sep!$B$1:$B$3202,0),MATCH(A.Dep9SepList!C$1,manifest_11Sep!$A$1:$V$1,0))</f>
        <v>3NN3VY2BG3L</v>
      </c>
      <c r="D1512" s="13" t="str">
        <f t="array" ref="D1512">INDEX(manifest_11Sep!$A$1:$V$3202,MATCH($B1512,manifest_11Sep!$B$1:$B$3202,0),MATCH(A.Dep9SepList!D$1,manifest_11Sep!$A$1:$V$1,0))</f>
        <v>Male</v>
      </c>
      <c r="E1512" s="13" t="str">
        <f t="array" ref="E1512">INDEX(manifest_11Sep!$A$1:$V$3202,MATCH($B1512,manifest_11Sep!$B$1:$B$3202,0),MATCH(A.Dep9SepList!E$1,manifest_11Sep!$A$1:$V$1,0))</f>
        <v>Thuong Xuan Cao</v>
      </c>
      <c r="F1512" s="13" t="str">
        <f t="array" ref="F1512">INDEX(manifest_11Sep!$A$1:$V$3202,MATCH($B1512,manifest_11Sep!$B$1:$B$3202,0),MATCH(A.Dep9SepList!F$1,manifest_11Sep!$A$1:$V$1,0))</f>
        <v>Nguyen</v>
      </c>
      <c r="G1512" s="13">
        <f t="array" ref="G1512">INDEX(manifest_11Sep!$A$1:$V$3202,MATCH($B1512,manifest_11Sep!$B$1:$B$3202,0),MATCH(A.Dep9SepList!G$1,manifest_11Sep!$A$1:$V$1,0))</f>
        <v>49</v>
      </c>
      <c r="H1512" s="13" t="str">
        <f t="array" ref="H1512">INDEX(manifest_11Sep!$A$1:$V$3202,MATCH($B1512,manifest_11Sep!$B$1:$B$3202,0),MATCH(A.Dep9SepList!H$1,manifest_11Sep!$A$1:$V$1,0))</f>
        <v>J.B. Nguyen</v>
      </c>
      <c r="I1512" s="13" t="str">
        <f t="array" ref="I1512">INDEX(manifest_11Sep!$A$1:$V$3202,MATCH($B1512,manifest_11Sep!$B$1:$B$3202,0),MATCH(A.Dep9SepList!I$1,manifest_11Sep!$A$1:$V$1,0))</f>
        <v>American Airlines</v>
      </c>
      <c r="J1512" s="13" t="str">
        <f t="array" ref="J1512">INDEX(manifest_11Sep!$A$1:$V$3202,MATCH($B1512,manifest_11Sep!$B$1:$B$3202,0),MATCH(A.Dep9SepList!J$1,manifest_11Sep!$A$1:$V$1,0))</f>
        <v>AA 280</v>
      </c>
      <c r="K1512" s="32" t="str">
        <f t="array" ref="K1512">INDEX(manifest_11Sep!$A$1:$V$3202,MATCH($B1512,manifest_11Sep!$B$1:$B$3202,0),MATCH(A.Dep9SepList!K$1,manifest_11Sep!$A$1:$V$1,0))</f>
        <v>20-thg 9-25</v>
      </c>
      <c r="L1512" s="20">
        <f t="array" ref="L1512">INDEX(manifest_11Sep!$A$1:$V$3202,MATCH($B1512,manifest_11Sep!$B$1:$B$3202,0),MATCH(A.Dep9SepList!L$1,manifest_11Sep!$A$1:$V$1,0))</f>
        <v>0.72569444444444442</v>
      </c>
      <c r="M1512" s="13" t="str">
        <f t="array" ref="M1512">INDEX(manifest_11Sep!$A$1:$V$3202,MATCH($B1512,manifest_11Sep!$B$1:$B$3202,0),MATCH(A.Dep9SepList!M$1,manifest_11Sep!$A$1:$V$1,0))</f>
        <v>ICN-T1</v>
      </c>
      <c r="N1512" s="13" t="str">
        <f t="array" ref="N1512">INDEX(manifest_11Sep!$A$1:$V$3202,MATCH($B1512,manifest_11Sep!$B$1:$B$3202,0),MATCH(A.Dep9SepList!N$1,manifest_11Sep!$A$1:$V$1,0))</f>
        <v>FAIRMONT</v>
      </c>
      <c r="O1512" s="31"/>
      <c r="P1512" s="20" t="e" cm="1" vm="1">
        <f t="array" aca="1" ref="P1512" ca="1">IF(J1512="","",_xlfn.XLOOKUP(J1512&amp;N1512,'A.Departure Grouping'!AQ:AQ&amp;'A.Departure Grouping'!AP:AP,'A.Departure Grouping'!AR:AR,"",0))</f>
        <v>#NAME?</v>
      </c>
      <c r="Q1512" s="13">
        <v>462710800</v>
      </c>
      <c r="R1512" s="13" t="s">
        <v>43</v>
      </c>
      <c r="S1512" s="13">
        <f t="array" ref="S1512">INDEX(manifest_11Sep!$A$1:$V$3202,MATCH($B1512,manifest_11Sep!$B$1:$B$3202,0),MATCH(A.Dep9SepList!S$1,manifest_11Sep!$A$1:$V$1,0))</f>
        <v>0</v>
      </c>
      <c r="T1512" s="17"/>
    </row>
    <row r="1513" spans="1:20" hidden="1">
      <c r="A1513" s="13" t="str">
        <f t="array" ref="A1513">INDEX(manifest_11Sep!$A$1:$V$3202,MATCH($B1513,manifest_11Sep!$B$1:$B$3202,0),MATCH(A.Dep9SepList!A$1,manifest_11Sep!$A$1:$V$1,0))</f>
        <v>A</v>
      </c>
      <c r="B1513" s="3" t="s">
        <v>2376</v>
      </c>
      <c r="C1513" s="13" t="str">
        <f t="array" ref="C1513">INDEX(manifest_11Sep!$A$1:$V$3202,MATCH($B1513,manifest_11Sep!$B$1:$B$3202,0),MATCH(A.Dep9SepList!C$1,manifest_11Sep!$A$1:$V$1,0))</f>
        <v>3NN3VY2BG3L</v>
      </c>
      <c r="D1513" s="13" t="str">
        <f t="array" ref="D1513">INDEX(manifest_11Sep!$A$1:$V$3202,MATCH($B1513,manifest_11Sep!$B$1:$B$3202,0),MATCH(A.Dep9SepList!D$1,manifest_11Sep!$A$1:$V$1,0))</f>
        <v>Male</v>
      </c>
      <c r="E1513" s="13" t="str">
        <f t="array" ref="E1513">INDEX(manifest_11Sep!$A$1:$V$3202,MATCH($B1513,manifest_11Sep!$B$1:$B$3202,0),MATCH(A.Dep9SepList!E$1,manifest_11Sep!$A$1:$V$1,0))</f>
        <v>Luca Thuong</v>
      </c>
      <c r="F1513" s="13" t="str">
        <f t="array" ref="F1513">INDEX(manifest_11Sep!$A$1:$V$3202,MATCH($B1513,manifest_11Sep!$B$1:$B$3202,0),MATCH(A.Dep9SepList!F$1,manifest_11Sep!$A$1:$V$1,0))</f>
        <v>Nguyen</v>
      </c>
      <c r="G1513" s="13">
        <f t="array" ref="G1513">INDEX(manifest_11Sep!$A$1:$V$3202,MATCH($B1513,manifest_11Sep!$B$1:$B$3202,0),MATCH(A.Dep9SepList!G$1,manifest_11Sep!$A$1:$V$1,0))</f>
        <v>4</v>
      </c>
      <c r="H1513" s="13" t="str">
        <f t="array" ref="H1513">INDEX(manifest_11Sep!$A$1:$V$3202,MATCH($B1513,manifest_11Sep!$B$1:$B$3202,0),MATCH(A.Dep9SepList!H$1,manifest_11Sep!$A$1:$V$1,0))</f>
        <v>J.B. Nguyen</v>
      </c>
      <c r="I1513" s="13" t="str">
        <f t="array" ref="I1513">INDEX(manifest_11Sep!$A$1:$V$3202,MATCH($B1513,manifest_11Sep!$B$1:$B$3202,0),MATCH(A.Dep9SepList!I$1,manifest_11Sep!$A$1:$V$1,0))</f>
        <v>American Airlines</v>
      </c>
      <c r="J1513" s="13" t="str">
        <f t="array" ref="J1513">INDEX(manifest_11Sep!$A$1:$V$3202,MATCH($B1513,manifest_11Sep!$B$1:$B$3202,0),MATCH(A.Dep9SepList!J$1,manifest_11Sep!$A$1:$V$1,0))</f>
        <v>AA 280</v>
      </c>
      <c r="K1513" s="32" t="str">
        <f t="array" ref="K1513">INDEX(manifest_11Sep!$A$1:$V$3202,MATCH($B1513,manifest_11Sep!$B$1:$B$3202,0),MATCH(A.Dep9SepList!K$1,manifest_11Sep!$A$1:$V$1,0))</f>
        <v>20-thg 9-25</v>
      </c>
      <c r="L1513" s="20">
        <f t="array" ref="L1513">INDEX(manifest_11Sep!$A$1:$V$3202,MATCH($B1513,manifest_11Sep!$B$1:$B$3202,0),MATCH(A.Dep9SepList!L$1,manifest_11Sep!$A$1:$V$1,0))</f>
        <v>0.72569444444444442</v>
      </c>
      <c r="M1513" s="13" t="str">
        <f t="array" ref="M1513">INDEX(manifest_11Sep!$A$1:$V$3202,MATCH($B1513,manifest_11Sep!$B$1:$B$3202,0),MATCH(A.Dep9SepList!M$1,manifest_11Sep!$A$1:$V$1,0))</f>
        <v>ICN-T1</v>
      </c>
      <c r="N1513" s="13" t="str">
        <f t="array" ref="N1513">INDEX(manifest_11Sep!$A$1:$V$3202,MATCH($B1513,manifest_11Sep!$B$1:$B$3202,0),MATCH(A.Dep9SepList!N$1,manifest_11Sep!$A$1:$V$1,0))</f>
        <v>FAIRMONT</v>
      </c>
      <c r="O1513" s="31"/>
      <c r="P1513" s="20" t="e" cm="1" vm="1">
        <f t="array" aca="1" ref="P1513" ca="1">IF(J1513="","",_xlfn.XLOOKUP(J1513&amp;N1513,'A.Departure Grouping'!AQ:AQ&amp;'A.Departure Grouping'!AP:AP,'A.Departure Grouping'!AR:AR,"",0))</f>
        <v>#NAME?</v>
      </c>
      <c r="Q1513" s="13">
        <v>462710800</v>
      </c>
      <c r="R1513" s="13" t="s">
        <v>43</v>
      </c>
      <c r="S1513" s="13">
        <f t="array" ref="S1513">INDEX(manifest_11Sep!$A$1:$V$3202,MATCH($B1513,manifest_11Sep!$B$1:$B$3202,0),MATCH(A.Dep9SepList!S$1,manifest_11Sep!$A$1:$V$1,0))</f>
        <v>0</v>
      </c>
      <c r="T1513" s="17"/>
    </row>
    <row r="1514" spans="1:20" hidden="1">
      <c r="A1514" s="13" t="str">
        <f t="array" ref="A1514">INDEX(manifest_11Sep!$A$1:$V$3202,MATCH($B1514,manifest_11Sep!$B$1:$B$3202,0),MATCH(A.Dep9SepList!A$1,manifest_11Sep!$A$1:$V$1,0))</f>
        <v>A</v>
      </c>
      <c r="B1514" s="3" t="s">
        <v>3026</v>
      </c>
      <c r="C1514" s="13" t="str">
        <f t="array" ref="C1514">INDEX(manifest_11Sep!$A$1:$V$3202,MATCH($B1514,manifest_11Sep!$B$1:$B$3202,0),MATCH(A.Dep9SepList!C$1,manifest_11Sep!$A$1:$V$1,0))</f>
        <v>7RN9NBVC8SB</v>
      </c>
      <c r="D1514" s="13" t="str">
        <f t="array" ref="D1514">INDEX(manifest_11Sep!$A$1:$V$3202,MATCH($B1514,manifest_11Sep!$B$1:$B$3202,0),MATCH(A.Dep9SepList!D$1,manifest_11Sep!$A$1:$V$1,0))</f>
        <v>Female</v>
      </c>
      <c r="E1514" s="13" t="str">
        <f t="array" ref="E1514">INDEX(manifest_11Sep!$A$1:$V$3202,MATCH($B1514,manifest_11Sep!$B$1:$B$3202,0),MATCH(A.Dep9SepList!E$1,manifest_11Sep!$A$1:$V$1,0))</f>
        <v>Karenina</v>
      </c>
      <c r="F1514" s="13" t="str">
        <f t="array" ref="F1514">INDEX(manifest_11Sep!$A$1:$V$3202,MATCH($B1514,manifest_11Sep!$B$1:$B$3202,0),MATCH(A.Dep9SepList!F$1,manifest_11Sep!$A$1:$V$1,0))</f>
        <v>Chin</v>
      </c>
      <c r="G1514" s="13">
        <f t="array" ref="G1514">INDEX(manifest_11Sep!$A$1:$V$3202,MATCH($B1514,manifest_11Sep!$B$1:$B$3202,0),MATCH(A.Dep9SepList!G$1,manifest_11Sep!$A$1:$V$1,0))</f>
        <v>41</v>
      </c>
      <c r="H1514" s="13" t="str">
        <f t="array" ref="H1514">INDEX(manifest_11Sep!$A$1:$V$3202,MATCH($B1514,manifest_11Sep!$B$1:$B$3202,0),MATCH(A.Dep9SepList!H$1,manifest_11Sep!$A$1:$V$1,0))</f>
        <v>Karen Chin</v>
      </c>
      <c r="I1514" s="13" t="str">
        <f t="array" ref="I1514">INDEX(manifest_11Sep!$A$1:$V$3202,MATCH($B1514,manifest_11Sep!$B$1:$B$3202,0),MATCH(A.Dep9SepList!I$1,manifest_11Sep!$A$1:$V$1,0))</f>
        <v>Air Canada</v>
      </c>
      <c r="J1514" s="13" t="str">
        <f t="array" ref="J1514">INDEX(manifest_11Sep!$A$1:$V$3202,MATCH($B1514,manifest_11Sep!$B$1:$B$3202,0),MATCH(A.Dep9SepList!J$1,manifest_11Sep!$A$1:$V$1,0))</f>
        <v>AC 64</v>
      </c>
      <c r="K1514" s="32" t="str">
        <f t="array" ref="K1514">INDEX(manifest_11Sep!$A$1:$V$3202,MATCH($B1514,manifest_11Sep!$B$1:$B$3202,0),MATCH(A.Dep9SepList!K$1,manifest_11Sep!$A$1:$V$1,0))</f>
        <v>20-thg 9-25</v>
      </c>
      <c r="L1514" s="20">
        <f t="array" ref="L1514">INDEX(manifest_11Sep!$A$1:$V$3202,MATCH($B1514,manifest_11Sep!$B$1:$B$3202,0),MATCH(A.Dep9SepList!L$1,manifest_11Sep!$A$1:$V$1,0))</f>
        <v>0.73958333333333337</v>
      </c>
      <c r="M1514" s="13" t="str">
        <f t="array" ref="M1514">INDEX(manifest_11Sep!$A$1:$V$3202,MATCH($B1514,manifest_11Sep!$B$1:$B$3202,0),MATCH(A.Dep9SepList!M$1,manifest_11Sep!$A$1:$V$1,0))</f>
        <v>ICN-T1</v>
      </c>
      <c r="N1514" s="13" t="str">
        <f t="array" ref="N1514">INDEX(manifest_11Sep!$A$1:$V$3202,MATCH($B1514,manifest_11Sep!$B$1:$B$3202,0),MATCH(A.Dep9SepList!N$1,manifest_11Sep!$A$1:$V$1,0))</f>
        <v>FAIRMONT</v>
      </c>
      <c r="O1514" s="31"/>
      <c r="P1514" s="20" t="e" cm="1" vm="1">
        <f t="array" aca="1" ref="P1514" ca="1">IF(J1514="","",_xlfn.XLOOKUP(J1514&amp;N1514,'A.Departure Grouping'!AQ:AQ&amp;'A.Departure Grouping'!AP:AP,'A.Departure Grouping'!AR:AR,"",0))</f>
        <v>#NAME?</v>
      </c>
      <c r="Q1514" s="13">
        <v>462710850</v>
      </c>
      <c r="R1514" s="13" t="s">
        <v>43</v>
      </c>
      <c r="S1514" s="13" t="str">
        <f t="array" ref="S1514">INDEX(manifest_11Sep!$A$1:$V$3202,MATCH($B1514,manifest_11Sep!$B$1:$B$3202,0),MATCH(A.Dep9SepList!S$1,manifest_11Sep!$A$1:$V$1,0))</f>
        <v>Upgrade - Signature Suite</v>
      </c>
      <c r="T1514" s="17"/>
    </row>
    <row r="1515" spans="1:20" hidden="1">
      <c r="A1515" s="13" t="str">
        <f t="array" ref="A1515">INDEX(manifest_11Sep!$A$1:$V$3202,MATCH($B1515,manifest_11Sep!$B$1:$B$3202,0),MATCH(A.Dep9SepList!A$1,manifest_11Sep!$A$1:$V$1,0))</f>
        <v>A</v>
      </c>
      <c r="B1515" s="3" t="s">
        <v>3028</v>
      </c>
      <c r="C1515" s="13" t="str">
        <f t="array" ref="C1515">INDEX(manifest_11Sep!$A$1:$V$3202,MATCH($B1515,manifest_11Sep!$B$1:$B$3202,0),MATCH(A.Dep9SepList!C$1,manifest_11Sep!$A$1:$V$1,0))</f>
        <v>7RN9NBVC8SB</v>
      </c>
      <c r="D1515" s="13" t="str">
        <f t="array" ref="D1515">INDEX(manifest_11Sep!$A$1:$V$3202,MATCH($B1515,manifest_11Sep!$B$1:$B$3202,0),MATCH(A.Dep9SepList!D$1,manifest_11Sep!$A$1:$V$1,0))</f>
        <v>Female</v>
      </c>
      <c r="E1515" s="13" t="str">
        <f t="array" ref="E1515">INDEX(manifest_11Sep!$A$1:$V$3202,MATCH($B1515,manifest_11Sep!$B$1:$B$3202,0),MATCH(A.Dep9SepList!E$1,manifest_11Sep!$A$1:$V$1,0))</f>
        <v>Christopher Han Tyng</v>
      </c>
      <c r="F1515" s="13" t="str">
        <f t="array" ref="F1515">INDEX(manifest_11Sep!$A$1:$V$3202,MATCH($B1515,manifest_11Sep!$B$1:$B$3202,0),MATCH(A.Dep9SepList!F$1,manifest_11Sep!$A$1:$V$1,0))</f>
        <v>Chin</v>
      </c>
      <c r="G1515" s="13">
        <f t="array" ref="G1515">INDEX(manifest_11Sep!$A$1:$V$3202,MATCH($B1515,manifest_11Sep!$B$1:$B$3202,0),MATCH(A.Dep9SepList!G$1,manifest_11Sep!$A$1:$V$1,0))</f>
        <v>41</v>
      </c>
      <c r="H1515" s="13" t="str">
        <f t="array" ref="H1515">INDEX(manifest_11Sep!$A$1:$V$3202,MATCH($B1515,manifest_11Sep!$B$1:$B$3202,0),MATCH(A.Dep9SepList!H$1,manifest_11Sep!$A$1:$V$1,0))</f>
        <v>Karen Chin</v>
      </c>
      <c r="I1515" s="13" t="str">
        <f t="array" ref="I1515">INDEX(manifest_11Sep!$A$1:$V$3202,MATCH($B1515,manifest_11Sep!$B$1:$B$3202,0),MATCH(A.Dep9SepList!I$1,manifest_11Sep!$A$1:$V$1,0))</f>
        <v>Air Canada</v>
      </c>
      <c r="J1515" s="13" t="str">
        <f t="array" ref="J1515">INDEX(manifest_11Sep!$A$1:$V$3202,MATCH($B1515,manifest_11Sep!$B$1:$B$3202,0),MATCH(A.Dep9SepList!J$1,manifest_11Sep!$A$1:$V$1,0))</f>
        <v>AC 64</v>
      </c>
      <c r="K1515" s="32" t="str">
        <f t="array" ref="K1515">INDEX(manifest_11Sep!$A$1:$V$3202,MATCH($B1515,manifest_11Sep!$B$1:$B$3202,0),MATCH(A.Dep9SepList!K$1,manifest_11Sep!$A$1:$V$1,0))</f>
        <v>20-thg 9-25</v>
      </c>
      <c r="L1515" s="20">
        <f t="array" ref="L1515">INDEX(manifest_11Sep!$A$1:$V$3202,MATCH($B1515,manifest_11Sep!$B$1:$B$3202,0),MATCH(A.Dep9SepList!L$1,manifest_11Sep!$A$1:$V$1,0))</f>
        <v>0.73958333333333337</v>
      </c>
      <c r="M1515" s="13" t="str">
        <f t="array" ref="M1515">INDEX(manifest_11Sep!$A$1:$V$3202,MATCH($B1515,manifest_11Sep!$B$1:$B$3202,0),MATCH(A.Dep9SepList!M$1,manifest_11Sep!$A$1:$V$1,0))</f>
        <v>ICN-T1</v>
      </c>
      <c r="N1515" s="13" t="str">
        <f t="array" ref="N1515">INDEX(manifest_11Sep!$A$1:$V$3202,MATCH($B1515,manifest_11Sep!$B$1:$B$3202,0),MATCH(A.Dep9SepList!N$1,manifest_11Sep!$A$1:$V$1,0))</f>
        <v>FAIRMONT</v>
      </c>
      <c r="O1515" s="31"/>
      <c r="P1515" s="20" t="e" cm="1" vm="1">
        <f t="array" aca="1" ref="P1515" ca="1">IF(J1515="","",_xlfn.XLOOKUP(J1515&amp;N1515,'A.Departure Grouping'!AQ:AQ&amp;'A.Departure Grouping'!AP:AP,'A.Departure Grouping'!AR:AR,"",0))</f>
        <v>#NAME?</v>
      </c>
      <c r="Q1515" s="13">
        <v>462710850</v>
      </c>
      <c r="R1515" s="13" t="s">
        <v>43</v>
      </c>
      <c r="S1515" s="13">
        <f t="array" ref="S1515">INDEX(manifest_11Sep!$A$1:$V$3202,MATCH($B1515,manifest_11Sep!$B$1:$B$3202,0),MATCH(A.Dep9SepList!S$1,manifest_11Sep!$A$1:$V$1,0))</f>
        <v>0</v>
      </c>
      <c r="T1515" s="17"/>
    </row>
    <row r="1516" spans="1:20" hidden="1">
      <c r="A1516" s="13" t="str">
        <f t="array" ref="A1516">INDEX(manifest_11Sep!$A$1:$V$3202,MATCH($B1516,manifest_11Sep!$B$1:$B$3202,0),MATCH(A.Dep9SepList!A$1,manifest_11Sep!$A$1:$V$1,0))</f>
        <v>A</v>
      </c>
      <c r="B1516" s="3" t="s">
        <v>3030</v>
      </c>
      <c r="C1516" s="13" t="str">
        <f t="array" ref="C1516">INDEX(manifest_11Sep!$A$1:$V$3202,MATCH($B1516,manifest_11Sep!$B$1:$B$3202,0),MATCH(A.Dep9SepList!C$1,manifest_11Sep!$A$1:$V$1,0))</f>
        <v>7RN9NBVC8SB</v>
      </c>
      <c r="D1516" s="13" t="str">
        <f t="array" ref="D1516">INDEX(manifest_11Sep!$A$1:$V$3202,MATCH($B1516,manifest_11Sep!$B$1:$B$3202,0),MATCH(A.Dep9SepList!D$1,manifest_11Sep!$A$1:$V$1,0))</f>
        <v>Male</v>
      </c>
      <c r="E1516" s="13" t="str">
        <f t="array" ref="E1516">INDEX(manifest_11Sep!$A$1:$V$3202,MATCH($B1516,manifest_11Sep!$B$1:$B$3202,0),MATCH(A.Dep9SepList!E$1,manifest_11Sep!$A$1:$V$1,0))</f>
        <v>Kaven</v>
      </c>
      <c r="F1516" s="13" t="str">
        <f t="array" ref="F1516">INDEX(manifest_11Sep!$A$1:$V$3202,MATCH($B1516,manifest_11Sep!$B$1:$B$3202,0),MATCH(A.Dep9SepList!F$1,manifest_11Sep!$A$1:$V$1,0))</f>
        <v>Chin</v>
      </c>
      <c r="G1516" s="13">
        <f t="array" ref="G1516">INDEX(manifest_11Sep!$A$1:$V$3202,MATCH($B1516,manifest_11Sep!$B$1:$B$3202,0),MATCH(A.Dep9SepList!G$1,manifest_11Sep!$A$1:$V$1,0))</f>
        <v>9</v>
      </c>
      <c r="H1516" s="13" t="str">
        <f t="array" ref="H1516">INDEX(manifest_11Sep!$A$1:$V$3202,MATCH($B1516,manifest_11Sep!$B$1:$B$3202,0),MATCH(A.Dep9SepList!H$1,manifest_11Sep!$A$1:$V$1,0))</f>
        <v>Karen Chin</v>
      </c>
      <c r="I1516" s="13" t="str">
        <f t="array" ref="I1516">INDEX(manifest_11Sep!$A$1:$V$3202,MATCH($B1516,manifest_11Sep!$B$1:$B$3202,0),MATCH(A.Dep9SepList!I$1,manifest_11Sep!$A$1:$V$1,0))</f>
        <v>Air Canada</v>
      </c>
      <c r="J1516" s="13" t="str">
        <f t="array" ref="J1516">INDEX(manifest_11Sep!$A$1:$V$3202,MATCH($B1516,manifest_11Sep!$B$1:$B$3202,0),MATCH(A.Dep9SepList!J$1,manifest_11Sep!$A$1:$V$1,0))</f>
        <v>AC 64</v>
      </c>
      <c r="K1516" s="32" t="str">
        <f t="array" ref="K1516">INDEX(manifest_11Sep!$A$1:$V$3202,MATCH($B1516,manifest_11Sep!$B$1:$B$3202,0),MATCH(A.Dep9SepList!K$1,manifest_11Sep!$A$1:$V$1,0))</f>
        <v>20-thg 9-25</v>
      </c>
      <c r="L1516" s="20">
        <f t="array" ref="L1516">INDEX(manifest_11Sep!$A$1:$V$3202,MATCH($B1516,manifest_11Sep!$B$1:$B$3202,0),MATCH(A.Dep9SepList!L$1,manifest_11Sep!$A$1:$V$1,0))</f>
        <v>0.73958333333333337</v>
      </c>
      <c r="M1516" s="13" t="str">
        <f t="array" ref="M1516">INDEX(manifest_11Sep!$A$1:$V$3202,MATCH($B1516,manifest_11Sep!$B$1:$B$3202,0),MATCH(A.Dep9SepList!M$1,manifest_11Sep!$A$1:$V$1,0))</f>
        <v>ICN-T1</v>
      </c>
      <c r="N1516" s="13" t="str">
        <f t="array" ref="N1516">INDEX(manifest_11Sep!$A$1:$V$3202,MATCH($B1516,manifest_11Sep!$B$1:$B$3202,0),MATCH(A.Dep9SepList!N$1,manifest_11Sep!$A$1:$V$1,0))</f>
        <v>FAIRMONT</v>
      </c>
      <c r="O1516" s="31"/>
      <c r="P1516" s="20" t="e" cm="1" vm="1">
        <f t="array" aca="1" ref="P1516" ca="1">IF(J1516="","",_xlfn.XLOOKUP(J1516&amp;N1516,'A.Departure Grouping'!AQ:AQ&amp;'A.Departure Grouping'!AP:AP,'A.Departure Grouping'!AR:AR,"",0))</f>
        <v>#NAME?</v>
      </c>
      <c r="Q1516" s="13">
        <v>462710850</v>
      </c>
      <c r="R1516" s="13" t="s">
        <v>43</v>
      </c>
      <c r="S1516" s="13">
        <f t="array" ref="S1516">INDEX(manifest_11Sep!$A$1:$V$3202,MATCH($B1516,manifest_11Sep!$B$1:$B$3202,0),MATCH(A.Dep9SepList!S$1,manifest_11Sep!$A$1:$V$1,0))</f>
        <v>0</v>
      </c>
      <c r="T1516" s="17"/>
    </row>
    <row r="1517" spans="1:20" hidden="1">
      <c r="A1517" s="13" t="str">
        <f t="array" ref="A1517">INDEX(manifest_11Sep!$A$1:$V$3202,MATCH($B1517,manifest_11Sep!$B$1:$B$3202,0),MATCH(A.Dep9SepList!A$1,manifest_11Sep!$A$1:$V$1,0))</f>
        <v>A</v>
      </c>
      <c r="B1517" s="3" t="s">
        <v>3063</v>
      </c>
      <c r="C1517" s="13" t="str">
        <f t="array" ref="C1517">INDEX(manifest_11Sep!$A$1:$V$3202,MATCH($B1517,manifest_11Sep!$B$1:$B$3202,0),MATCH(A.Dep9SepList!C$1,manifest_11Sep!$A$1:$V$1,0))</f>
        <v>6QNPKCDM84K</v>
      </c>
      <c r="D1517" s="13" t="str">
        <f t="array" ref="D1517">INDEX(manifest_11Sep!$A$1:$V$3202,MATCH($B1517,manifest_11Sep!$B$1:$B$3202,0),MATCH(A.Dep9SepList!D$1,manifest_11Sep!$A$1:$V$1,0))</f>
        <v>Female</v>
      </c>
      <c r="E1517" s="13" t="str">
        <f t="array" ref="E1517">INDEX(manifest_11Sep!$A$1:$V$3202,MATCH($B1517,manifest_11Sep!$B$1:$B$3202,0),MATCH(A.Dep9SepList!E$1,manifest_11Sep!$A$1:$V$1,0))</f>
        <v>Rosalina</v>
      </c>
      <c r="F1517" s="13" t="str">
        <f t="array" ref="F1517">INDEX(manifest_11Sep!$A$1:$V$3202,MATCH($B1517,manifest_11Sep!$B$1:$B$3202,0),MATCH(A.Dep9SepList!F$1,manifest_11Sep!$A$1:$V$1,0))</f>
        <v>Buenviaje</v>
      </c>
      <c r="G1517" s="13">
        <f t="array" ref="G1517">INDEX(manifest_11Sep!$A$1:$V$3202,MATCH($B1517,manifest_11Sep!$B$1:$B$3202,0),MATCH(A.Dep9SepList!G$1,manifest_11Sep!$A$1:$V$1,0))</f>
        <v>70</v>
      </c>
      <c r="H1517" s="13" t="str">
        <f t="array" ref="H1517">INDEX(manifest_11Sep!$A$1:$V$3202,MATCH($B1517,manifest_11Sep!$B$1:$B$3202,0),MATCH(A.Dep9SepList!H$1,manifest_11Sep!$A$1:$V$1,0))</f>
        <v>Karen Chin</v>
      </c>
      <c r="I1517" s="13" t="str">
        <f t="array" ref="I1517">INDEX(manifest_11Sep!$A$1:$V$3202,MATCH($B1517,manifest_11Sep!$B$1:$B$3202,0),MATCH(A.Dep9SepList!I$1,manifest_11Sep!$A$1:$V$1,0))</f>
        <v>Air Canada</v>
      </c>
      <c r="J1517" s="13" t="str">
        <f t="array" ref="J1517">INDEX(manifest_11Sep!$A$1:$V$3202,MATCH($B1517,manifest_11Sep!$B$1:$B$3202,0),MATCH(A.Dep9SepList!J$1,manifest_11Sep!$A$1:$V$1,0))</f>
        <v>AC 64</v>
      </c>
      <c r="K1517" s="32" t="str">
        <f t="array" ref="K1517">INDEX(manifest_11Sep!$A$1:$V$3202,MATCH($B1517,manifest_11Sep!$B$1:$B$3202,0),MATCH(A.Dep9SepList!K$1,manifest_11Sep!$A$1:$V$1,0))</f>
        <v>20-thg 9-25</v>
      </c>
      <c r="L1517" s="20">
        <f t="array" ref="L1517">INDEX(manifest_11Sep!$A$1:$V$3202,MATCH($B1517,manifest_11Sep!$B$1:$B$3202,0),MATCH(A.Dep9SepList!L$1,manifest_11Sep!$A$1:$V$1,0))</f>
        <v>0.73958333333333337</v>
      </c>
      <c r="M1517" s="13" t="str">
        <f t="array" ref="M1517">INDEX(manifest_11Sep!$A$1:$V$3202,MATCH($B1517,manifest_11Sep!$B$1:$B$3202,0),MATCH(A.Dep9SepList!M$1,manifest_11Sep!$A$1:$V$1,0))</f>
        <v>ICN-T1</v>
      </c>
      <c r="N1517" s="13" t="str">
        <f t="array" ref="N1517">INDEX(manifest_11Sep!$A$1:$V$3202,MATCH($B1517,manifest_11Sep!$B$1:$B$3202,0),MATCH(A.Dep9SepList!N$1,manifest_11Sep!$A$1:$V$1,0))</f>
        <v>FAIRMONT</v>
      </c>
      <c r="O1517" s="31"/>
      <c r="P1517" s="20" t="e" cm="1" vm="1">
        <f t="array" aca="1" ref="P1517" ca="1">IF(J1517="","",_xlfn.XLOOKUP(J1517&amp;N1517,'A.Departure Grouping'!AQ:AQ&amp;'A.Departure Grouping'!AP:AP,'A.Departure Grouping'!AR:AR,"",0))</f>
        <v>#NAME?</v>
      </c>
      <c r="Q1517" s="13">
        <v>462710853</v>
      </c>
      <c r="R1517" s="13" t="s">
        <v>61</v>
      </c>
      <c r="S1517" s="13">
        <f t="array" ref="S1517">INDEX(manifest_11Sep!$A$1:$V$3202,MATCH($B1517,manifest_11Sep!$B$1:$B$3202,0),MATCH(A.Dep9SepList!S$1,manifest_11Sep!$A$1:$V$1,0))</f>
        <v>0</v>
      </c>
      <c r="T1517" s="17"/>
    </row>
    <row r="1518" spans="1:20" hidden="1">
      <c r="A1518" s="13" t="str">
        <f t="array" ref="A1518">INDEX(manifest_11Sep!$A$1:$V$3202,MATCH($B1518,manifest_11Sep!$B$1:$B$3202,0),MATCH(A.Dep9SepList!A$1,manifest_11Sep!$A$1:$V$1,0))</f>
        <v>A</v>
      </c>
      <c r="B1518" s="3" t="s">
        <v>3066</v>
      </c>
      <c r="C1518" s="13" t="str">
        <f t="array" ref="C1518">INDEX(manifest_11Sep!$A$1:$V$3202,MATCH($B1518,manifest_11Sep!$B$1:$B$3202,0),MATCH(A.Dep9SepList!C$1,manifest_11Sep!$A$1:$V$1,0))</f>
        <v>6QNPKCDM84K</v>
      </c>
      <c r="D1518" s="13" t="str">
        <f t="array" ref="D1518">INDEX(manifest_11Sep!$A$1:$V$3202,MATCH($B1518,manifest_11Sep!$B$1:$B$3202,0),MATCH(A.Dep9SepList!D$1,manifest_11Sep!$A$1:$V$1,0))</f>
        <v>Male</v>
      </c>
      <c r="E1518" s="13" t="str">
        <f t="array" ref="E1518">INDEX(manifest_11Sep!$A$1:$V$3202,MATCH($B1518,manifest_11Sep!$B$1:$B$3202,0),MATCH(A.Dep9SepList!E$1,manifest_11Sep!$A$1:$V$1,0))</f>
        <v>Charlemagne Vergara</v>
      </c>
      <c r="F1518" s="13" t="str">
        <f t="array" ref="F1518">INDEX(manifest_11Sep!$A$1:$V$3202,MATCH($B1518,manifest_11Sep!$B$1:$B$3202,0),MATCH(A.Dep9SepList!F$1,manifest_11Sep!$A$1:$V$1,0))</f>
        <v>Buenviaje</v>
      </c>
      <c r="G1518" s="13">
        <f t="array" ref="G1518">INDEX(manifest_11Sep!$A$1:$V$3202,MATCH($B1518,manifest_11Sep!$B$1:$B$3202,0),MATCH(A.Dep9SepList!G$1,manifest_11Sep!$A$1:$V$1,0))</f>
        <v>47</v>
      </c>
      <c r="H1518" s="13" t="str">
        <f t="array" ref="H1518">INDEX(manifest_11Sep!$A$1:$V$3202,MATCH($B1518,manifest_11Sep!$B$1:$B$3202,0),MATCH(A.Dep9SepList!H$1,manifest_11Sep!$A$1:$V$1,0))</f>
        <v>Karen Chin</v>
      </c>
      <c r="I1518" s="13" t="str">
        <f t="array" ref="I1518">INDEX(manifest_11Sep!$A$1:$V$3202,MATCH($B1518,manifest_11Sep!$B$1:$B$3202,0),MATCH(A.Dep9SepList!I$1,manifest_11Sep!$A$1:$V$1,0))</f>
        <v>Air Canada</v>
      </c>
      <c r="J1518" s="13" t="str">
        <f t="array" ref="J1518">INDEX(manifest_11Sep!$A$1:$V$3202,MATCH($B1518,manifest_11Sep!$B$1:$B$3202,0),MATCH(A.Dep9SepList!J$1,manifest_11Sep!$A$1:$V$1,0))</f>
        <v>AC 64</v>
      </c>
      <c r="K1518" s="32" t="str">
        <f t="array" ref="K1518">INDEX(manifest_11Sep!$A$1:$V$3202,MATCH($B1518,manifest_11Sep!$B$1:$B$3202,0),MATCH(A.Dep9SepList!K$1,manifest_11Sep!$A$1:$V$1,0))</f>
        <v>20-thg 9-25</v>
      </c>
      <c r="L1518" s="20">
        <f t="array" ref="L1518">INDEX(manifest_11Sep!$A$1:$V$3202,MATCH($B1518,manifest_11Sep!$B$1:$B$3202,0),MATCH(A.Dep9SepList!L$1,manifest_11Sep!$A$1:$V$1,0))</f>
        <v>0.73958333333333337</v>
      </c>
      <c r="M1518" s="13" t="str">
        <f t="array" ref="M1518">INDEX(manifest_11Sep!$A$1:$V$3202,MATCH($B1518,manifest_11Sep!$B$1:$B$3202,0),MATCH(A.Dep9SepList!M$1,manifest_11Sep!$A$1:$V$1,0))</f>
        <v>ICN-T1</v>
      </c>
      <c r="N1518" s="13" t="str">
        <f t="array" ref="N1518">INDEX(manifest_11Sep!$A$1:$V$3202,MATCH($B1518,manifest_11Sep!$B$1:$B$3202,0),MATCH(A.Dep9SepList!N$1,manifest_11Sep!$A$1:$V$1,0))</f>
        <v>FAIRMONT</v>
      </c>
      <c r="O1518" s="31"/>
      <c r="P1518" s="20" t="e" cm="1" vm="1">
        <f t="array" aca="1" ref="P1518" ca="1">IF(J1518="","",_xlfn.XLOOKUP(J1518&amp;N1518,'A.Departure Grouping'!AQ:AQ&amp;'A.Departure Grouping'!AP:AP,'A.Departure Grouping'!AR:AR,"",0))</f>
        <v>#NAME?</v>
      </c>
      <c r="Q1518" s="13">
        <v>462710853</v>
      </c>
      <c r="R1518" s="13" t="s">
        <v>61</v>
      </c>
      <c r="S1518" s="13">
        <f t="array" ref="S1518">INDEX(manifest_11Sep!$A$1:$V$3202,MATCH($B1518,manifest_11Sep!$B$1:$B$3202,0),MATCH(A.Dep9SepList!S$1,manifest_11Sep!$A$1:$V$1,0))</f>
        <v>0</v>
      </c>
      <c r="T1518" s="17"/>
    </row>
    <row r="1519" spans="1:20" hidden="1">
      <c r="A1519" s="13" t="str">
        <f t="array" ref="A1519">INDEX(manifest_11Sep!$A$1:$V$3202,MATCH($B1519,manifest_11Sep!$B$1:$B$3202,0),MATCH(A.Dep9SepList!A$1,manifest_11Sep!$A$1:$V$1,0))</f>
        <v>A</v>
      </c>
      <c r="B1519" s="3" t="s">
        <v>3068</v>
      </c>
      <c r="C1519" s="13" t="str">
        <f t="array" ref="C1519">INDEX(manifest_11Sep!$A$1:$V$3202,MATCH($B1519,manifest_11Sep!$B$1:$B$3202,0),MATCH(A.Dep9SepList!C$1,manifest_11Sep!$A$1:$V$1,0))</f>
        <v>6QNPKCDM84K</v>
      </c>
      <c r="D1519" s="13" t="str">
        <f t="array" ref="D1519">INDEX(manifest_11Sep!$A$1:$V$3202,MATCH($B1519,manifest_11Sep!$B$1:$B$3202,0),MATCH(A.Dep9SepList!D$1,manifest_11Sep!$A$1:$V$1,0))</f>
        <v>Female</v>
      </c>
      <c r="E1519" s="13" t="str">
        <f t="array" ref="E1519">INDEX(manifest_11Sep!$A$1:$V$3202,MATCH($B1519,manifest_11Sep!$B$1:$B$3202,0),MATCH(A.Dep9SepList!E$1,manifest_11Sep!$A$1:$V$1,0))</f>
        <v>Khloe</v>
      </c>
      <c r="F1519" s="13" t="str">
        <f t="array" ref="F1519">INDEX(manifest_11Sep!$A$1:$V$3202,MATCH($B1519,manifest_11Sep!$B$1:$B$3202,0),MATCH(A.Dep9SepList!F$1,manifest_11Sep!$A$1:$V$1,0))</f>
        <v>Chin</v>
      </c>
      <c r="G1519" s="13">
        <f t="array" ref="G1519">INDEX(manifest_11Sep!$A$1:$V$3202,MATCH($B1519,manifest_11Sep!$B$1:$B$3202,0),MATCH(A.Dep9SepList!G$1,manifest_11Sep!$A$1:$V$1,0))</f>
        <v>3</v>
      </c>
      <c r="H1519" s="13" t="str">
        <f t="array" ref="H1519">INDEX(manifest_11Sep!$A$1:$V$3202,MATCH($B1519,manifest_11Sep!$B$1:$B$3202,0),MATCH(A.Dep9SepList!H$1,manifest_11Sep!$A$1:$V$1,0))</f>
        <v>Karen Chin</v>
      </c>
      <c r="I1519" s="13" t="str">
        <f t="array" ref="I1519">INDEX(manifest_11Sep!$A$1:$V$3202,MATCH($B1519,manifest_11Sep!$B$1:$B$3202,0),MATCH(A.Dep9SepList!I$1,manifest_11Sep!$A$1:$V$1,0))</f>
        <v>Air Canada</v>
      </c>
      <c r="J1519" s="13" t="str">
        <f t="array" ref="J1519">INDEX(manifest_11Sep!$A$1:$V$3202,MATCH($B1519,manifest_11Sep!$B$1:$B$3202,0),MATCH(A.Dep9SepList!J$1,manifest_11Sep!$A$1:$V$1,0))</f>
        <v>AC 64</v>
      </c>
      <c r="K1519" s="32" t="str">
        <f t="array" ref="K1519">INDEX(manifest_11Sep!$A$1:$V$3202,MATCH($B1519,manifest_11Sep!$B$1:$B$3202,0),MATCH(A.Dep9SepList!K$1,manifest_11Sep!$A$1:$V$1,0))</f>
        <v>20-thg 9-25</v>
      </c>
      <c r="L1519" s="20">
        <f t="array" ref="L1519">INDEX(manifest_11Sep!$A$1:$V$3202,MATCH($B1519,manifest_11Sep!$B$1:$B$3202,0),MATCH(A.Dep9SepList!L$1,manifest_11Sep!$A$1:$V$1,0))</f>
        <v>0.73958333333333337</v>
      </c>
      <c r="M1519" s="13" t="str">
        <f t="array" ref="M1519">INDEX(manifest_11Sep!$A$1:$V$3202,MATCH($B1519,manifest_11Sep!$B$1:$B$3202,0),MATCH(A.Dep9SepList!M$1,manifest_11Sep!$A$1:$V$1,0))</f>
        <v>ICN-T1</v>
      </c>
      <c r="N1519" s="13" t="str">
        <f t="array" ref="N1519">INDEX(manifest_11Sep!$A$1:$V$3202,MATCH($B1519,manifest_11Sep!$B$1:$B$3202,0),MATCH(A.Dep9SepList!N$1,manifest_11Sep!$A$1:$V$1,0))</f>
        <v>FAIRMONT</v>
      </c>
      <c r="O1519" s="31"/>
      <c r="P1519" s="20" t="e" cm="1" vm="1">
        <f t="array" aca="1" ref="P1519" ca="1">IF(J1519="","",_xlfn.XLOOKUP(J1519&amp;N1519,'A.Departure Grouping'!AQ:AQ&amp;'A.Departure Grouping'!AP:AP,'A.Departure Grouping'!AR:AR,"",0))</f>
        <v>#NAME?</v>
      </c>
      <c r="Q1519" s="13">
        <v>462710853</v>
      </c>
      <c r="R1519" s="13" t="s">
        <v>61</v>
      </c>
      <c r="S1519" s="13">
        <f t="array" ref="S1519">INDEX(manifest_11Sep!$A$1:$V$3202,MATCH($B1519,manifest_11Sep!$B$1:$B$3202,0),MATCH(A.Dep9SepList!S$1,manifest_11Sep!$A$1:$V$1,0))</f>
        <v>0</v>
      </c>
      <c r="T1519" s="17"/>
    </row>
    <row r="1520" spans="1:20" hidden="1">
      <c r="A1520" s="13" t="str">
        <f t="array" ref="A1520">INDEX(manifest_11Sep!$A$1:$V$3202,MATCH($B1520,manifest_11Sep!$B$1:$B$3202,0),MATCH(A.Dep9SepList!A$1,manifest_11Sep!$A$1:$V$1,0))</f>
        <v>A</v>
      </c>
      <c r="B1520" s="3" t="s">
        <v>4002</v>
      </c>
      <c r="C1520" s="13" t="str">
        <f t="array" ref="C1520">INDEX(manifest_11Sep!$A$1:$V$3202,MATCH($B1520,manifest_11Sep!$B$1:$B$3202,0),MATCH(A.Dep9SepList!C$1,manifest_11Sep!$A$1:$V$1,0))</f>
        <v>SYN97HG9NVD</v>
      </c>
      <c r="D1520" s="13" t="str">
        <f t="array" ref="D1520">INDEX(manifest_11Sep!$A$1:$V$3202,MATCH($B1520,manifest_11Sep!$B$1:$B$3202,0),MATCH(A.Dep9SepList!D$1,manifest_11Sep!$A$1:$V$1,0))</f>
        <v>Female</v>
      </c>
      <c r="E1520" s="13" t="str">
        <f t="array" ref="E1520">INDEX(manifest_11Sep!$A$1:$V$3202,MATCH($B1520,manifest_11Sep!$B$1:$B$3202,0),MATCH(A.Dep9SepList!E$1,manifest_11Sep!$A$1:$V$1,0))</f>
        <v>Victoria</v>
      </c>
      <c r="F1520" s="13" t="str">
        <f t="array" ref="F1520">INDEX(manifest_11Sep!$A$1:$V$3202,MATCH($B1520,manifest_11Sep!$B$1:$B$3202,0),MATCH(A.Dep9SepList!F$1,manifest_11Sep!$A$1:$V$1,0))</f>
        <v>Okeke</v>
      </c>
      <c r="G1520" s="13">
        <f t="array" ref="G1520">INDEX(manifest_11Sep!$A$1:$V$3202,MATCH($B1520,manifest_11Sep!$B$1:$B$3202,0),MATCH(A.Dep9SepList!G$1,manifest_11Sep!$A$1:$V$1,0))</f>
        <v>53</v>
      </c>
      <c r="H1520" s="13" t="str">
        <f t="array" ref="H1520">INDEX(manifest_11Sep!$A$1:$V$3202,MATCH($B1520,manifest_11Sep!$B$1:$B$3202,0),MATCH(A.Dep9SepList!H$1,manifest_11Sep!$A$1:$V$1,0))</f>
        <v>Rhoda Emezienna</v>
      </c>
      <c r="I1520" s="13" t="str">
        <f t="array" ref="I1520">INDEX(manifest_11Sep!$A$1:$V$3202,MATCH($B1520,manifest_11Sep!$B$1:$B$3202,0),MATCH(A.Dep9SepList!I$1,manifest_11Sep!$A$1:$V$1,0))</f>
        <v>Air Canada</v>
      </c>
      <c r="J1520" s="13" t="str">
        <f t="array" ref="J1520">INDEX(manifest_11Sep!$A$1:$V$3202,MATCH($B1520,manifest_11Sep!$B$1:$B$3202,0),MATCH(A.Dep9SepList!J$1,manifest_11Sep!$A$1:$V$1,0))</f>
        <v>AC 62</v>
      </c>
      <c r="K1520" s="32" t="str">
        <f t="array" ref="K1520">INDEX(manifest_11Sep!$A$1:$V$3202,MATCH($B1520,manifest_11Sep!$B$1:$B$3202,0),MATCH(A.Dep9SepList!K$1,manifest_11Sep!$A$1:$V$1,0))</f>
        <v>20-thg 9-25</v>
      </c>
      <c r="L1520" s="20">
        <f t="array" ref="L1520">INDEX(manifest_11Sep!$A$1:$V$3202,MATCH($B1520,manifest_11Sep!$B$1:$B$3202,0),MATCH(A.Dep9SepList!L$1,manifest_11Sep!$A$1:$V$1,0))</f>
        <v>0.79513888888888884</v>
      </c>
      <c r="M1520" s="13" t="str">
        <f t="array" ref="M1520">INDEX(manifest_11Sep!$A$1:$V$3202,MATCH($B1520,manifest_11Sep!$B$1:$B$3202,0),MATCH(A.Dep9SepList!M$1,manifest_11Sep!$A$1:$V$1,0))</f>
        <v>ICN-T1</v>
      </c>
      <c r="N1520" s="13" t="str">
        <f t="array" ref="N1520">INDEX(manifest_11Sep!$A$1:$V$3202,MATCH($B1520,manifest_11Sep!$B$1:$B$3202,0),MATCH(A.Dep9SepList!N$1,manifest_11Sep!$A$1:$V$1,0))</f>
        <v>THE PLAZA</v>
      </c>
      <c r="O1520" s="31"/>
      <c r="P1520" s="20" t="e" cm="1" vm="1">
        <f t="array" aca="1" ref="P1520" ca="1">IF(J1520="","",_xlfn.XLOOKUP(J1520&amp;N1520,'A.Departure Grouping'!AQ:AQ&amp;'A.Departure Grouping'!AP:AP,'A.Departure Grouping'!AR:AR,"",0))</f>
        <v>#NAME?</v>
      </c>
      <c r="Q1520" s="13">
        <v>70102062</v>
      </c>
      <c r="R1520" s="13" t="s">
        <v>43</v>
      </c>
      <c r="S1520" s="13" t="str">
        <f t="array" ref="S1520">INDEX(manifest_11Sep!$A$1:$V$3202,MATCH($B1520,manifest_11Sep!$B$1:$B$3202,0),MATCH(A.Dep9SepList!S$1,manifest_11Sep!$A$1:$V$1,0))</f>
        <v>Black list: có con gái Nkemdilim Alison Okeke đi cùng, nhưng chưa đăng ký</v>
      </c>
      <c r="T1520" s="17"/>
    </row>
    <row r="1521" spans="1:20" hidden="1">
      <c r="A1521" s="13" t="str">
        <f t="array" ref="A1521">INDEX(manifest_11Sep!$A$1:$V$3202,MATCH($B1521,manifest_11Sep!$B$1:$B$3202,0),MATCH(A.Dep9SepList!A$1,manifest_11Sep!$A$1:$V$1,0))</f>
        <v>A</v>
      </c>
      <c r="B1521" s="3" t="s">
        <v>2608</v>
      </c>
      <c r="C1521" s="13" t="str">
        <f t="array" ref="C1521">INDEX(manifest_11Sep!$A$1:$V$3202,MATCH($B1521,manifest_11Sep!$B$1:$B$3202,0),MATCH(A.Dep9SepList!C$1,manifest_11Sep!$A$1:$V$1,0))</f>
        <v>JMNQK6XNKRC</v>
      </c>
      <c r="D1521" s="13" t="str">
        <f t="array" ref="D1521">INDEX(manifest_11Sep!$A$1:$V$3202,MATCH($B1521,manifest_11Sep!$B$1:$B$3202,0),MATCH(A.Dep9SepList!D$1,manifest_11Sep!$A$1:$V$1,0))</f>
        <v>Female</v>
      </c>
      <c r="E1521" s="13" t="str">
        <f t="array" ref="E1521">INDEX(manifest_11Sep!$A$1:$V$3202,MATCH($B1521,manifest_11Sep!$B$1:$B$3202,0),MATCH(A.Dep9SepList!E$1,manifest_11Sep!$A$1:$V$1,0))</f>
        <v>Joyce</v>
      </c>
      <c r="F1521" s="13" t="str">
        <f t="array" ref="F1521">INDEX(manifest_11Sep!$A$1:$V$3202,MATCH($B1521,manifest_11Sep!$B$1:$B$3202,0),MATCH(A.Dep9SepList!F$1,manifest_11Sep!$A$1:$V$1,0))</f>
        <v>Yang</v>
      </c>
      <c r="G1521" s="13">
        <f t="array" ref="G1521">INDEX(manifest_11Sep!$A$1:$V$3202,MATCH($B1521,manifest_11Sep!$B$1:$B$3202,0),MATCH(A.Dep9SepList!G$1,manifest_11Sep!$A$1:$V$1,0))</f>
        <v>21</v>
      </c>
      <c r="H1521" s="13" t="str">
        <f t="array" ref="H1521">INDEX(manifest_11Sep!$A$1:$V$3202,MATCH($B1521,manifest_11Sep!$B$1:$B$3202,0),MATCH(A.Dep9SepList!H$1,manifest_11Sep!$A$1:$V$1,0))</f>
        <v>Joen De Las Penas</v>
      </c>
      <c r="I1521" s="13" t="str">
        <f t="array" ref="I1521">INDEX(manifest_11Sep!$A$1:$V$3202,MATCH($B1521,manifest_11Sep!$B$1:$B$3202,0),MATCH(A.Dep9SepList!I$1,manifest_11Sep!$A$1:$V$1,0))</f>
        <v>EVA Air</v>
      </c>
      <c r="J1521" s="13" t="str">
        <f t="array" ref="J1521">INDEX(manifest_11Sep!$A$1:$V$3202,MATCH($B1521,manifest_11Sep!$B$1:$B$3202,0),MATCH(A.Dep9SepList!J$1,manifest_11Sep!$A$1:$V$1,0))</f>
        <v>BR 159</v>
      </c>
      <c r="K1521" s="32" t="str">
        <f t="array" ref="K1521">INDEX(manifest_11Sep!$A$1:$V$3202,MATCH($B1521,manifest_11Sep!$B$1:$B$3202,0),MATCH(A.Dep9SepList!K$1,manifest_11Sep!$A$1:$V$1,0))</f>
        <v>20-thg 9-25</v>
      </c>
      <c r="L1521" s="20">
        <f t="array" ref="L1521">INDEX(manifest_11Sep!$A$1:$V$3202,MATCH($B1521,manifest_11Sep!$B$1:$B$3202,0),MATCH(A.Dep9SepList!L$1,manifest_11Sep!$A$1:$V$1,0))</f>
        <v>0.82291666666666663</v>
      </c>
      <c r="M1521" s="13" t="str">
        <f t="array" ref="M1521">INDEX(manifest_11Sep!$A$1:$V$3202,MATCH($B1521,manifest_11Sep!$B$1:$B$3202,0),MATCH(A.Dep9SepList!M$1,manifest_11Sep!$A$1:$V$1,0))</f>
        <v>ICN-T1</v>
      </c>
      <c r="N1521" s="13" t="str">
        <f t="array" ref="N1521">INDEX(manifest_11Sep!$A$1:$V$3202,MATCH($B1521,manifest_11Sep!$B$1:$B$3202,0),MATCH(A.Dep9SepList!N$1,manifest_11Sep!$A$1:$V$1,0))</f>
        <v>FAIRMONT</v>
      </c>
      <c r="O1521" s="31"/>
      <c r="P1521" s="20" t="e" cm="1" vm="1">
        <f t="array" aca="1" ref="P1521" ca="1">IF(J1521="","",_xlfn.XLOOKUP(J1521&amp;N1521,'A.Departure Grouping'!AQ:AQ&amp;'A.Departure Grouping'!AP:AP,'A.Departure Grouping'!AR:AR,"",0))</f>
        <v>#NAME?</v>
      </c>
      <c r="Q1521" s="13">
        <v>462710834</v>
      </c>
      <c r="R1521" s="13" t="s">
        <v>43</v>
      </c>
      <c r="S1521" s="13">
        <f t="array" ref="S1521">INDEX(manifest_11Sep!$A$1:$V$3202,MATCH($B1521,manifest_11Sep!$B$1:$B$3202,0),MATCH(A.Dep9SepList!S$1,manifest_11Sep!$A$1:$V$1,0))</f>
        <v>0</v>
      </c>
      <c r="T1521" s="17"/>
    </row>
    <row r="1522" spans="1:20" hidden="1">
      <c r="A1522" s="13" t="str">
        <f t="array" ref="A1522">INDEX(manifest_11Sep!$A$1:$V$3202,MATCH($B1522,manifest_11Sep!$B$1:$B$3202,0),MATCH(A.Dep9SepList!A$1,manifest_11Sep!$A$1:$V$1,0))</f>
        <v>A</v>
      </c>
      <c r="B1522" s="3" t="s">
        <v>2611</v>
      </c>
      <c r="C1522" s="13" t="str">
        <f t="array" ref="C1522">INDEX(manifest_11Sep!$A$1:$V$3202,MATCH($B1522,manifest_11Sep!$B$1:$B$3202,0),MATCH(A.Dep9SepList!C$1,manifest_11Sep!$A$1:$V$1,0))</f>
        <v>JMNQK6XNKRC</v>
      </c>
      <c r="D1522" s="13" t="str">
        <f t="array" ref="D1522">INDEX(manifest_11Sep!$A$1:$V$3202,MATCH($B1522,manifest_11Sep!$B$1:$B$3202,0),MATCH(A.Dep9SepList!D$1,manifest_11Sep!$A$1:$V$1,0))</f>
        <v>Female</v>
      </c>
      <c r="E1522" s="13" t="str">
        <f t="array" ref="E1522">INDEX(manifest_11Sep!$A$1:$V$3202,MATCH($B1522,manifest_11Sep!$B$1:$B$3202,0),MATCH(A.Dep9SepList!E$1,manifest_11Sep!$A$1:$V$1,0))</f>
        <v>Jessica</v>
      </c>
      <c r="F1522" s="13" t="str">
        <f t="array" ref="F1522">INDEX(manifest_11Sep!$A$1:$V$3202,MATCH($B1522,manifest_11Sep!$B$1:$B$3202,0),MATCH(A.Dep9SepList!F$1,manifest_11Sep!$A$1:$V$1,0))</f>
        <v>Yang</v>
      </c>
      <c r="G1522" s="13">
        <f t="array" ref="G1522">INDEX(manifest_11Sep!$A$1:$V$3202,MATCH($B1522,manifest_11Sep!$B$1:$B$3202,0),MATCH(A.Dep9SepList!G$1,manifest_11Sep!$A$1:$V$1,0))</f>
        <v>21</v>
      </c>
      <c r="H1522" s="13" t="str">
        <f t="array" ref="H1522">INDEX(manifest_11Sep!$A$1:$V$3202,MATCH($B1522,manifest_11Sep!$B$1:$B$3202,0),MATCH(A.Dep9SepList!H$1,manifest_11Sep!$A$1:$V$1,0))</f>
        <v>Joen De Las Penas</v>
      </c>
      <c r="I1522" s="13" t="str">
        <f t="array" ref="I1522">INDEX(manifest_11Sep!$A$1:$V$3202,MATCH($B1522,manifest_11Sep!$B$1:$B$3202,0),MATCH(A.Dep9SepList!I$1,manifest_11Sep!$A$1:$V$1,0))</f>
        <v>EVA Air</v>
      </c>
      <c r="J1522" s="13" t="str">
        <f t="array" ref="J1522">INDEX(manifest_11Sep!$A$1:$V$3202,MATCH($B1522,manifest_11Sep!$B$1:$B$3202,0),MATCH(A.Dep9SepList!J$1,manifest_11Sep!$A$1:$V$1,0))</f>
        <v>BR 159</v>
      </c>
      <c r="K1522" s="32" t="str">
        <f t="array" ref="K1522">INDEX(manifest_11Sep!$A$1:$V$3202,MATCH($B1522,manifest_11Sep!$B$1:$B$3202,0),MATCH(A.Dep9SepList!K$1,manifest_11Sep!$A$1:$V$1,0))</f>
        <v>20-thg 9-25</v>
      </c>
      <c r="L1522" s="20">
        <f t="array" ref="L1522">INDEX(manifest_11Sep!$A$1:$V$3202,MATCH($B1522,manifest_11Sep!$B$1:$B$3202,0),MATCH(A.Dep9SepList!L$1,manifest_11Sep!$A$1:$V$1,0))</f>
        <v>0.82291666666666663</v>
      </c>
      <c r="M1522" s="13" t="str">
        <f t="array" ref="M1522">INDEX(manifest_11Sep!$A$1:$V$3202,MATCH($B1522,manifest_11Sep!$B$1:$B$3202,0),MATCH(A.Dep9SepList!M$1,manifest_11Sep!$A$1:$V$1,0))</f>
        <v>ICN-T1</v>
      </c>
      <c r="N1522" s="13" t="str">
        <f t="array" ref="N1522">INDEX(manifest_11Sep!$A$1:$V$3202,MATCH($B1522,manifest_11Sep!$B$1:$B$3202,0),MATCH(A.Dep9SepList!N$1,manifest_11Sep!$A$1:$V$1,0))</f>
        <v>FAIRMONT</v>
      </c>
      <c r="O1522" s="31"/>
      <c r="P1522" s="20" t="e" cm="1" vm="1">
        <f t="array" aca="1" ref="P1522" ca="1">IF(J1522="","",_xlfn.XLOOKUP(J1522&amp;N1522,'A.Departure Grouping'!AQ:AQ&amp;'A.Departure Grouping'!AP:AP,'A.Departure Grouping'!AR:AR,"",0))</f>
        <v>#NAME?</v>
      </c>
      <c r="Q1522" s="13">
        <v>462710834</v>
      </c>
      <c r="R1522" s="13" t="s">
        <v>43</v>
      </c>
      <c r="S1522" s="13">
        <f t="array" ref="S1522">INDEX(manifest_11Sep!$A$1:$V$3202,MATCH($B1522,manifest_11Sep!$B$1:$B$3202,0),MATCH(A.Dep9SepList!S$1,manifest_11Sep!$A$1:$V$1,0))</f>
        <v>0</v>
      </c>
      <c r="T1522" s="17"/>
    </row>
    <row r="1523" spans="1:20" hidden="1">
      <c r="A1523" s="13" t="str">
        <f t="array" ref="A1523">INDEX(manifest_11Sep!$A$1:$V$3202,MATCH($B1523,manifest_11Sep!$B$1:$B$3202,0),MATCH(A.Dep9SepList!A$1,manifest_11Sep!$A$1:$V$1,0))</f>
        <v>A</v>
      </c>
      <c r="B1523" s="3" t="s">
        <v>1699</v>
      </c>
      <c r="C1523" s="13" t="str">
        <f t="array" ref="C1523">INDEX(manifest_11Sep!$A$1:$V$3202,MATCH($B1523,manifest_11Sep!$B$1:$B$3202,0),MATCH(A.Dep9SepList!C$1,manifest_11Sep!$A$1:$V$1,0))</f>
        <v>QFNY4968TM6</v>
      </c>
      <c r="D1523" s="13" t="str">
        <f t="array" ref="D1523">INDEX(manifest_11Sep!$A$1:$V$3202,MATCH($B1523,manifest_11Sep!$B$1:$B$3202,0),MATCH(A.Dep9SepList!D$1,manifest_11Sep!$A$1:$V$1,0))</f>
        <v>Female</v>
      </c>
      <c r="E1523" s="13" t="str">
        <f t="array" ref="E1523">INDEX(manifest_11Sep!$A$1:$V$3202,MATCH($B1523,manifest_11Sep!$B$1:$B$3202,0),MATCH(A.Dep9SepList!E$1,manifest_11Sep!$A$1:$V$1,0))</f>
        <v>Ritchie Quitain</v>
      </c>
      <c r="F1523" s="13" t="str">
        <f t="array" ref="F1523">INDEX(manifest_11Sep!$A$1:$V$3202,MATCH($B1523,manifest_11Sep!$B$1:$B$3202,0),MATCH(A.Dep9SepList!F$1,manifest_11Sep!$A$1:$V$1,0))</f>
        <v>Zaraspe</v>
      </c>
      <c r="G1523" s="13">
        <f t="array" ref="G1523">INDEX(manifest_11Sep!$A$1:$V$3202,MATCH($B1523,manifest_11Sep!$B$1:$B$3202,0),MATCH(A.Dep9SepList!G$1,manifest_11Sep!$A$1:$V$1,0))</f>
        <v>49</v>
      </c>
      <c r="H1523" s="13" t="str">
        <f t="array" ref="H1523">INDEX(manifest_11Sep!$A$1:$V$3202,MATCH($B1523,manifest_11Sep!$B$1:$B$3202,0),MATCH(A.Dep9SepList!H$1,manifest_11Sep!$A$1:$V$1,0))</f>
        <v>Bobot Peralta</v>
      </c>
      <c r="I1523" s="13" t="str">
        <f t="array" ref="I1523">INDEX(manifest_11Sep!$A$1:$V$3202,MATCH($B1523,manifest_11Sep!$B$1:$B$3202,0),MATCH(A.Dep9SepList!I$1,manifest_11Sep!$A$1:$V$1,0))</f>
        <v>Cathay Pacific</v>
      </c>
      <c r="J1523" s="13" t="str">
        <f t="array" ref="J1523">INDEX(manifest_11Sep!$A$1:$V$3202,MATCH($B1523,manifest_11Sep!$B$1:$B$3202,0),MATCH(A.Dep9SepList!J$1,manifest_11Sep!$A$1:$V$1,0))</f>
        <v>CX 419</v>
      </c>
      <c r="K1523" s="32" t="str">
        <f t="array" ref="K1523">INDEX(manifest_11Sep!$A$1:$V$3202,MATCH($B1523,manifest_11Sep!$B$1:$B$3202,0),MATCH(A.Dep9SepList!K$1,manifest_11Sep!$A$1:$V$1,0))</f>
        <v>20-thg 9-25</v>
      </c>
      <c r="L1523" s="20">
        <f t="array" ref="L1523">INDEX(manifest_11Sep!$A$1:$V$3202,MATCH($B1523,manifest_11Sep!$B$1:$B$3202,0),MATCH(A.Dep9SepList!L$1,manifest_11Sep!$A$1:$V$1,0))</f>
        <v>0.83680555555555558</v>
      </c>
      <c r="M1523" s="13" t="str">
        <f t="array" ref="M1523">INDEX(manifest_11Sep!$A$1:$V$3202,MATCH($B1523,manifest_11Sep!$B$1:$B$3202,0),MATCH(A.Dep9SepList!M$1,manifest_11Sep!$A$1:$V$1,0))</f>
        <v>ICN-T1</v>
      </c>
      <c r="N1523" s="13" t="str">
        <f t="array" ref="N1523">INDEX(manifest_11Sep!$A$1:$V$3202,MATCH($B1523,manifest_11Sep!$B$1:$B$3202,0),MATCH(A.Dep9SepList!N$1,manifest_11Sep!$A$1:$V$1,0))</f>
        <v>THE PLAZA</v>
      </c>
      <c r="O1523" s="31"/>
      <c r="P1523" s="20" t="e" cm="1" vm="1">
        <f t="array" aca="1" ref="P1523" ca="1">IF(J1523="","",_xlfn.XLOOKUP(J1523&amp;N1523,'A.Departure Grouping'!AQ:AQ&amp;'A.Departure Grouping'!AP:AP,'A.Departure Grouping'!AR:AR,"",0))</f>
        <v>#NAME?</v>
      </c>
      <c r="Q1523" s="13">
        <v>70273386</v>
      </c>
      <c r="R1523" s="13" t="s">
        <v>61</v>
      </c>
      <c r="S1523" s="13">
        <f t="array" ref="S1523">INDEX(manifest_11Sep!$A$1:$V$3202,MATCH($B1523,manifest_11Sep!$B$1:$B$3202,0),MATCH(A.Dep9SepList!S$1,manifest_11Sep!$A$1:$V$1,0))</f>
        <v>0</v>
      </c>
      <c r="T1523" s="17"/>
    </row>
    <row r="1524" spans="1:20" hidden="1">
      <c r="A1524" s="13" t="str">
        <f t="array" ref="A1524">INDEX(manifest_11Sep!$A$1:$V$3202,MATCH($B1524,manifest_11Sep!$B$1:$B$3202,0),MATCH(A.Dep9SepList!A$1,manifest_11Sep!$A$1:$V$1,0))</f>
        <v>A</v>
      </c>
      <c r="B1524" s="3" t="s">
        <v>1702</v>
      </c>
      <c r="C1524" s="13" t="str">
        <f t="array" ref="C1524">INDEX(manifest_11Sep!$A$1:$V$3202,MATCH($B1524,manifest_11Sep!$B$1:$B$3202,0),MATCH(A.Dep9SepList!C$1,manifest_11Sep!$A$1:$V$1,0))</f>
        <v>QFNY4968TM6</v>
      </c>
      <c r="D1524" s="13" t="str">
        <f t="array" ref="D1524">INDEX(manifest_11Sep!$A$1:$V$3202,MATCH($B1524,manifest_11Sep!$B$1:$B$3202,0),MATCH(A.Dep9SepList!D$1,manifest_11Sep!$A$1:$V$1,0))</f>
        <v>Male</v>
      </c>
      <c r="E1524" s="13" t="str">
        <f t="array" ref="E1524">INDEX(manifest_11Sep!$A$1:$V$3202,MATCH($B1524,manifest_11Sep!$B$1:$B$3202,0),MATCH(A.Dep9SepList!E$1,manifest_11Sep!$A$1:$V$1,0))</f>
        <v>Rei Anton Quitain</v>
      </c>
      <c r="F1524" s="13" t="str">
        <f t="array" ref="F1524">INDEX(manifest_11Sep!$A$1:$V$3202,MATCH($B1524,manifest_11Sep!$B$1:$B$3202,0),MATCH(A.Dep9SepList!F$1,manifest_11Sep!$A$1:$V$1,0))</f>
        <v>Zaraspe</v>
      </c>
      <c r="G1524" s="13">
        <f t="array" ref="G1524">INDEX(manifest_11Sep!$A$1:$V$3202,MATCH($B1524,manifest_11Sep!$B$1:$B$3202,0),MATCH(A.Dep9SepList!G$1,manifest_11Sep!$A$1:$V$1,0))</f>
        <v>23</v>
      </c>
      <c r="H1524" s="13" t="str">
        <f t="array" ref="H1524">INDEX(manifest_11Sep!$A$1:$V$3202,MATCH($B1524,manifest_11Sep!$B$1:$B$3202,0),MATCH(A.Dep9SepList!H$1,manifest_11Sep!$A$1:$V$1,0))</f>
        <v>Bobot Peralta</v>
      </c>
      <c r="I1524" s="13" t="str">
        <f t="array" ref="I1524">INDEX(manifest_11Sep!$A$1:$V$3202,MATCH($B1524,manifest_11Sep!$B$1:$B$3202,0),MATCH(A.Dep9SepList!I$1,manifest_11Sep!$A$1:$V$1,0))</f>
        <v>Cathay Pacific</v>
      </c>
      <c r="J1524" s="13" t="str">
        <f t="array" ref="J1524">INDEX(manifest_11Sep!$A$1:$V$3202,MATCH($B1524,manifest_11Sep!$B$1:$B$3202,0),MATCH(A.Dep9SepList!J$1,manifest_11Sep!$A$1:$V$1,0))</f>
        <v>CX 419</v>
      </c>
      <c r="K1524" s="32" t="str">
        <f t="array" ref="K1524">INDEX(manifest_11Sep!$A$1:$V$3202,MATCH($B1524,manifest_11Sep!$B$1:$B$3202,0),MATCH(A.Dep9SepList!K$1,manifest_11Sep!$A$1:$V$1,0))</f>
        <v>20-thg 9-25</v>
      </c>
      <c r="L1524" s="20">
        <f t="array" ref="L1524">INDEX(manifest_11Sep!$A$1:$V$3202,MATCH($B1524,manifest_11Sep!$B$1:$B$3202,0),MATCH(A.Dep9SepList!L$1,manifest_11Sep!$A$1:$V$1,0))</f>
        <v>0.83680555555555558</v>
      </c>
      <c r="M1524" s="13" t="str">
        <f t="array" ref="M1524">INDEX(manifest_11Sep!$A$1:$V$3202,MATCH($B1524,manifest_11Sep!$B$1:$B$3202,0),MATCH(A.Dep9SepList!M$1,manifest_11Sep!$A$1:$V$1,0))</f>
        <v>ICN-T1</v>
      </c>
      <c r="N1524" s="13" t="str">
        <f t="array" ref="N1524">INDEX(manifest_11Sep!$A$1:$V$3202,MATCH($B1524,manifest_11Sep!$B$1:$B$3202,0),MATCH(A.Dep9SepList!N$1,manifest_11Sep!$A$1:$V$1,0))</f>
        <v>THE PLAZA</v>
      </c>
      <c r="O1524" s="31"/>
      <c r="P1524" s="20" t="e" cm="1" vm="1">
        <f t="array" aca="1" ref="P1524" ca="1">IF(J1524="","",_xlfn.XLOOKUP(J1524&amp;N1524,'A.Departure Grouping'!AQ:AQ&amp;'A.Departure Grouping'!AP:AP,'A.Departure Grouping'!AR:AR,"",0))</f>
        <v>#NAME?</v>
      </c>
      <c r="Q1524" s="13">
        <v>70273386</v>
      </c>
      <c r="R1524" s="13" t="s">
        <v>61</v>
      </c>
      <c r="S1524" s="13">
        <f t="array" ref="S1524">INDEX(manifest_11Sep!$A$1:$V$3202,MATCH($B1524,manifest_11Sep!$B$1:$B$3202,0),MATCH(A.Dep9SepList!S$1,manifest_11Sep!$A$1:$V$1,0))</f>
        <v>0</v>
      </c>
      <c r="T1524" s="17"/>
    </row>
    <row r="1525" spans="1:20">
      <c r="A1525" s="13" t="str">
        <f t="array" ref="A1525">INDEX(manifest_11Sep!$A$1:$V$3202,MATCH($B1525,manifest_11Sep!$B$1:$B$3202,0),MATCH(A.Dep9SepList!A$1,manifest_11Sep!$A$1:$V$1,0))</f>
        <v>A</v>
      </c>
      <c r="B1525" s="3" t="s">
        <v>2203</v>
      </c>
      <c r="C1525" s="13" t="str">
        <f t="array" ref="C1525">INDEX(manifest_11Sep!$A$1:$V$3202,MATCH($B1525,manifest_11Sep!$B$1:$B$3202,0),MATCH(A.Dep9SepList!C$1,manifest_11Sep!$A$1:$V$1,0))</f>
        <v>7HNY68C9Z58</v>
      </c>
      <c r="D1525" s="13" t="str">
        <f t="array" ref="D1525">INDEX(manifest_11Sep!$A$1:$V$3202,MATCH($B1525,manifest_11Sep!$B$1:$B$3202,0),MATCH(A.Dep9SepList!D$1,manifest_11Sep!$A$1:$V$1,0))</f>
        <v>Female</v>
      </c>
      <c r="E1525" s="13" t="str">
        <f t="array" ref="E1525">INDEX(manifest_11Sep!$A$1:$V$3202,MATCH($B1525,manifest_11Sep!$B$1:$B$3202,0),MATCH(A.Dep9SepList!E$1,manifest_11Sep!$A$1:$V$1,0))</f>
        <v>Celina S O</v>
      </c>
      <c r="F1525" s="13" t="str">
        <f t="array" ref="F1525">INDEX(manifest_11Sep!$A$1:$V$3202,MATCH($B1525,manifest_11Sep!$B$1:$B$3202,0),MATCH(A.Dep9SepList!F$1,manifest_11Sep!$A$1:$V$1,0))</f>
        <v>Saludes</v>
      </c>
      <c r="G1525" s="13">
        <f t="array" ref="G1525">INDEX(manifest_11Sep!$A$1:$V$3202,MATCH($B1525,manifest_11Sep!$B$1:$B$3202,0),MATCH(A.Dep9SepList!G$1,manifest_11Sep!$A$1:$V$1,0))</f>
        <v>30</v>
      </c>
      <c r="H1525" s="13" t="str">
        <f t="array" ref="H1525">INDEX(manifest_11Sep!$A$1:$V$3202,MATCH($B1525,manifest_11Sep!$B$1:$B$3202,0),MATCH(A.Dep9SepList!H$1,manifest_11Sep!$A$1:$V$1,0))</f>
        <v>Dondon Dimailig</v>
      </c>
      <c r="I1525" s="13" t="str">
        <f t="array" ref="I1525">INDEX(manifest_11Sep!$A$1:$V$3202,MATCH($B1525,manifest_11Sep!$B$1:$B$3202,0),MATCH(A.Dep9SepList!I$1,manifest_11Sep!$A$1:$V$1,0))</f>
        <v>Asiana Airlines</v>
      </c>
      <c r="J1525" s="13" t="str">
        <f t="array" ref="J1525">INDEX(manifest_11Sep!$A$1:$V$3202,MATCH($B1525,manifest_11Sep!$B$1:$B$3202,0),MATCH(A.Dep9SepList!J$1,manifest_11Sep!$A$1:$V$1,0))</f>
        <v>OZ 204</v>
      </c>
      <c r="K1525" s="32" t="str">
        <f t="array" ref="K1525">INDEX(manifest_11Sep!$A$1:$V$3202,MATCH($B1525,manifest_11Sep!$B$1:$B$3202,0),MATCH(A.Dep9SepList!K$1,manifest_11Sep!$A$1:$V$1,0))</f>
        <v>20-thg 9-25</v>
      </c>
      <c r="L1525" s="20">
        <f t="array" ref="L1525">INDEX(manifest_11Sep!$A$1:$V$3202,MATCH($B1525,manifest_11Sep!$B$1:$B$3202,0),MATCH(A.Dep9SepList!L$1,manifest_11Sep!$A$1:$V$1,0))</f>
        <v>0.86111111111111116</v>
      </c>
      <c r="M1525" s="13" t="str">
        <f t="array" ref="M1525">INDEX(manifest_11Sep!$A$1:$V$3202,MATCH($B1525,manifest_11Sep!$B$1:$B$3202,0),MATCH(A.Dep9SepList!M$1,manifest_11Sep!$A$1:$V$1,0))</f>
        <v>ICN-T1</v>
      </c>
      <c r="N1525" s="13" t="str">
        <f t="array" ref="N1525">INDEX(manifest_11Sep!$A$1:$V$3202,MATCH($B1525,manifest_11Sep!$B$1:$B$3202,0),MATCH(A.Dep9SepList!N$1,manifest_11Sep!$A$1:$V$1,0))</f>
        <v>LOTTE</v>
      </c>
      <c r="O1525" s="31"/>
      <c r="P1525" s="20" t="e" cm="1" vm="1">
        <f t="array" aca="1" ref="P1525" ca="1">IF(J1525="","",_xlfn.XLOOKUP(J1525&amp;N1525,'A.Departure Grouping'!AQ:AQ&amp;'A.Departure Grouping'!AP:AP,'A.Departure Grouping'!AR:AR,"",0))</f>
        <v>#NAME?</v>
      </c>
      <c r="Q1525" s="13">
        <v>15262384</v>
      </c>
      <c r="R1525" s="13" t="s">
        <v>43</v>
      </c>
      <c r="S1525" s="13">
        <f t="array" ref="S1525">INDEX(manifest_11Sep!$A$1:$V$3202,MATCH($B1525,manifest_11Sep!$B$1:$B$3202,0),MATCH(A.Dep9SepList!S$1,manifest_11Sep!$A$1:$V$1,0))</f>
        <v>0</v>
      </c>
      <c r="T1525" s="17"/>
    </row>
    <row r="1526" spans="1:20">
      <c r="A1526" s="13" t="str">
        <f t="array" ref="A1526">INDEX(manifest_11Sep!$A$1:$V$3202,MATCH($B1526,manifest_11Sep!$B$1:$B$3202,0),MATCH(A.Dep9SepList!A$1,manifest_11Sep!$A$1:$V$1,0))</f>
        <v>A</v>
      </c>
      <c r="B1526" s="3" t="s">
        <v>2212</v>
      </c>
      <c r="C1526" s="13" t="str">
        <f t="array" ref="C1526">INDEX(manifest_11Sep!$A$1:$V$3202,MATCH($B1526,manifest_11Sep!$B$1:$B$3202,0),MATCH(A.Dep9SepList!C$1,manifest_11Sep!$A$1:$V$1,0))</f>
        <v>TKNTFR2VQ5P</v>
      </c>
      <c r="D1526" s="13" t="str">
        <f t="array" ref="D1526">INDEX(manifest_11Sep!$A$1:$V$3202,MATCH($B1526,manifest_11Sep!$B$1:$B$3202,0),MATCH(A.Dep9SepList!D$1,manifest_11Sep!$A$1:$V$1,0))</f>
        <v>Male</v>
      </c>
      <c r="E1526" s="13" t="str">
        <f t="array" ref="E1526">INDEX(manifest_11Sep!$A$1:$V$3202,MATCH($B1526,manifest_11Sep!$B$1:$B$3202,0),MATCH(A.Dep9SepList!E$1,manifest_11Sep!$A$1:$V$1,0))</f>
        <v>Jose F O</v>
      </c>
      <c r="F1526" s="13" t="str">
        <f t="array" ref="F1526">INDEX(manifest_11Sep!$A$1:$V$3202,MATCH($B1526,manifest_11Sep!$B$1:$B$3202,0),MATCH(A.Dep9SepList!F$1,manifest_11Sep!$A$1:$V$1,0))</f>
        <v>Saludes</v>
      </c>
      <c r="G1526" s="13">
        <f t="array" ref="G1526">INDEX(manifest_11Sep!$A$1:$V$3202,MATCH($B1526,manifest_11Sep!$B$1:$B$3202,0),MATCH(A.Dep9SepList!G$1,manifest_11Sep!$A$1:$V$1,0))</f>
        <v>28</v>
      </c>
      <c r="H1526" s="13" t="str">
        <f t="array" ref="H1526">INDEX(manifest_11Sep!$A$1:$V$3202,MATCH($B1526,manifest_11Sep!$B$1:$B$3202,0),MATCH(A.Dep9SepList!H$1,manifest_11Sep!$A$1:$V$1,0))</f>
        <v>Dondon Dimailig</v>
      </c>
      <c r="I1526" s="13" t="str">
        <f t="array" ref="I1526">INDEX(manifest_11Sep!$A$1:$V$3202,MATCH($B1526,manifest_11Sep!$B$1:$B$3202,0),MATCH(A.Dep9SepList!I$1,manifest_11Sep!$A$1:$V$1,0))</f>
        <v>Asiana Airlines</v>
      </c>
      <c r="J1526" s="13" t="str">
        <f t="array" ref="J1526">INDEX(manifest_11Sep!$A$1:$V$3202,MATCH($B1526,manifest_11Sep!$B$1:$B$3202,0),MATCH(A.Dep9SepList!J$1,manifest_11Sep!$A$1:$V$1,0))</f>
        <v>OZ 204</v>
      </c>
      <c r="K1526" s="32" t="str">
        <f t="array" ref="K1526">INDEX(manifest_11Sep!$A$1:$V$3202,MATCH($B1526,manifest_11Sep!$B$1:$B$3202,0),MATCH(A.Dep9SepList!K$1,manifest_11Sep!$A$1:$V$1,0))</f>
        <v>20-thg 9-25</v>
      </c>
      <c r="L1526" s="20">
        <f t="array" ref="L1526">INDEX(manifest_11Sep!$A$1:$V$3202,MATCH($B1526,manifest_11Sep!$B$1:$B$3202,0),MATCH(A.Dep9SepList!L$1,manifest_11Sep!$A$1:$V$1,0))</f>
        <v>0.86111111111111116</v>
      </c>
      <c r="M1526" s="13" t="str">
        <f t="array" ref="M1526">INDEX(manifest_11Sep!$A$1:$V$3202,MATCH($B1526,manifest_11Sep!$B$1:$B$3202,0),MATCH(A.Dep9SepList!M$1,manifest_11Sep!$A$1:$V$1,0))</f>
        <v>ICN-T1</v>
      </c>
      <c r="N1526" s="13" t="str">
        <f t="array" ref="N1526">INDEX(manifest_11Sep!$A$1:$V$3202,MATCH($B1526,manifest_11Sep!$B$1:$B$3202,0),MATCH(A.Dep9SepList!N$1,manifest_11Sep!$A$1:$V$1,0))</f>
        <v>LOTTE</v>
      </c>
      <c r="O1526" s="31"/>
      <c r="P1526" s="20" t="e" cm="1" vm="1">
        <f t="array" aca="1" ref="P1526" ca="1">IF(J1526="","",_xlfn.XLOOKUP(J1526&amp;N1526,'A.Departure Grouping'!AQ:AQ&amp;'A.Departure Grouping'!AP:AP,'A.Departure Grouping'!AR:AR,"",0))</f>
        <v>#NAME?</v>
      </c>
      <c r="Q1526" s="13">
        <v>15262385</v>
      </c>
      <c r="R1526" s="13" t="s">
        <v>43</v>
      </c>
      <c r="S1526" s="13">
        <f t="array" ref="S1526">INDEX(manifest_11Sep!$A$1:$V$3202,MATCH($B1526,manifest_11Sep!$B$1:$B$3202,0),MATCH(A.Dep9SepList!S$1,manifest_11Sep!$A$1:$V$1,0))</f>
        <v>0</v>
      </c>
      <c r="T1526" s="17"/>
    </row>
    <row r="1527" spans="1:20">
      <c r="A1527" s="13" t="str">
        <f t="array" ref="A1527">INDEX(manifest_11Sep!$A$1:$V$3202,MATCH($B1527,manifest_11Sep!$B$1:$B$3202,0),MATCH(A.Dep9SepList!A$1,manifest_11Sep!$A$1:$V$1,0))</f>
        <v>A</v>
      </c>
      <c r="B1527" s="3" t="s">
        <v>2221</v>
      </c>
      <c r="C1527" s="13" t="str">
        <f t="array" ref="C1527">INDEX(manifest_11Sep!$A$1:$V$3202,MATCH($B1527,manifest_11Sep!$B$1:$B$3202,0),MATCH(A.Dep9SepList!C$1,manifest_11Sep!$A$1:$V$1,0))</f>
        <v>RBN6B4BDKSW</v>
      </c>
      <c r="D1527" s="13" t="str">
        <f t="array" ref="D1527">INDEX(manifest_11Sep!$A$1:$V$3202,MATCH($B1527,manifest_11Sep!$B$1:$B$3202,0),MATCH(A.Dep9SepList!D$1,manifest_11Sep!$A$1:$V$1,0))</f>
        <v>Male</v>
      </c>
      <c r="E1527" s="13" t="str">
        <f t="array" ref="E1527">INDEX(manifest_11Sep!$A$1:$V$3202,MATCH($B1527,manifest_11Sep!$B$1:$B$3202,0),MATCH(A.Dep9SepList!E$1,manifest_11Sep!$A$1:$V$1,0))</f>
        <v>Jose Solomon Teope</v>
      </c>
      <c r="F1527" s="13" t="str">
        <f t="array" ref="F1527">INDEX(manifest_11Sep!$A$1:$V$3202,MATCH($B1527,manifest_11Sep!$B$1:$B$3202,0),MATCH(A.Dep9SepList!F$1,manifest_11Sep!$A$1:$V$1,0))</f>
        <v>Saludes</v>
      </c>
      <c r="G1527" s="13">
        <f t="array" ref="G1527">INDEX(manifest_11Sep!$A$1:$V$3202,MATCH($B1527,manifest_11Sep!$B$1:$B$3202,0),MATCH(A.Dep9SepList!G$1,manifest_11Sep!$A$1:$V$1,0))</f>
        <v>58</v>
      </c>
      <c r="H1527" s="13" t="str">
        <f t="array" ref="H1527">INDEX(manifest_11Sep!$A$1:$V$3202,MATCH($B1527,manifest_11Sep!$B$1:$B$3202,0),MATCH(A.Dep9SepList!H$1,manifest_11Sep!$A$1:$V$1,0))</f>
        <v>Dondon Dimailig</v>
      </c>
      <c r="I1527" s="13" t="str">
        <f t="array" ref="I1527">INDEX(manifest_11Sep!$A$1:$V$3202,MATCH($B1527,manifest_11Sep!$B$1:$B$3202,0),MATCH(A.Dep9SepList!I$1,manifest_11Sep!$A$1:$V$1,0))</f>
        <v>Asiana Airlines</v>
      </c>
      <c r="J1527" s="13" t="str">
        <f t="array" ref="J1527">INDEX(manifest_11Sep!$A$1:$V$3202,MATCH($B1527,manifest_11Sep!$B$1:$B$3202,0),MATCH(A.Dep9SepList!J$1,manifest_11Sep!$A$1:$V$1,0))</f>
        <v>OZ 204</v>
      </c>
      <c r="K1527" s="32" t="str">
        <f t="array" ref="K1527">INDEX(manifest_11Sep!$A$1:$V$3202,MATCH($B1527,manifest_11Sep!$B$1:$B$3202,0),MATCH(A.Dep9SepList!K$1,manifest_11Sep!$A$1:$V$1,0))</f>
        <v>20-thg 9-25</v>
      </c>
      <c r="L1527" s="20">
        <f t="array" ref="L1527">INDEX(manifest_11Sep!$A$1:$V$3202,MATCH($B1527,manifest_11Sep!$B$1:$B$3202,0),MATCH(A.Dep9SepList!L$1,manifest_11Sep!$A$1:$V$1,0))</f>
        <v>0.86111111111111116</v>
      </c>
      <c r="M1527" s="13" t="str">
        <f t="array" ref="M1527">INDEX(manifest_11Sep!$A$1:$V$3202,MATCH($B1527,manifest_11Sep!$B$1:$B$3202,0),MATCH(A.Dep9SepList!M$1,manifest_11Sep!$A$1:$V$1,0))</f>
        <v>ICN-T1</v>
      </c>
      <c r="N1527" s="13" t="str">
        <f t="array" ref="N1527">INDEX(manifest_11Sep!$A$1:$V$3202,MATCH($B1527,manifest_11Sep!$B$1:$B$3202,0),MATCH(A.Dep9SepList!N$1,manifest_11Sep!$A$1:$V$1,0))</f>
        <v>LOTTE</v>
      </c>
      <c r="O1527" s="31"/>
      <c r="P1527" s="20" t="e" cm="1" vm="1">
        <f t="array" aca="1" ref="P1527" ca="1">IF(J1527="","",_xlfn.XLOOKUP(J1527&amp;N1527,'A.Departure Grouping'!AQ:AQ&amp;'A.Departure Grouping'!AP:AP,'A.Departure Grouping'!AR:AR,"",0))</f>
        <v>#NAME?</v>
      </c>
      <c r="Q1527" s="13">
        <v>15262387</v>
      </c>
      <c r="R1527" s="13" t="s">
        <v>43</v>
      </c>
      <c r="S1527" s="13">
        <f t="array" ref="S1527">INDEX(manifest_11Sep!$A$1:$V$3202,MATCH($B1527,manifest_11Sep!$B$1:$B$3202,0),MATCH(A.Dep9SepList!S$1,manifest_11Sep!$A$1:$V$1,0))</f>
        <v>0</v>
      </c>
      <c r="T1527" s="13"/>
    </row>
    <row r="1528" spans="1:20">
      <c r="A1528" s="13" t="str">
        <f t="array" ref="A1528">INDEX(manifest_11Sep!$A$1:$V$3202,MATCH($B1528,manifest_11Sep!$B$1:$B$3202,0),MATCH(A.Dep9SepList!A$1,manifest_11Sep!$A$1:$V$1,0))</f>
        <v>A</v>
      </c>
      <c r="B1528" s="3" t="s">
        <v>2223</v>
      </c>
      <c r="C1528" s="13" t="str">
        <f t="array" ref="C1528">INDEX(manifest_11Sep!$A$1:$V$3202,MATCH($B1528,manifest_11Sep!$B$1:$B$3202,0),MATCH(A.Dep9SepList!C$1,manifest_11Sep!$A$1:$V$1,0))</f>
        <v>RBN6B4BDKSW</v>
      </c>
      <c r="D1528" s="13" t="str">
        <f t="array" ref="D1528">INDEX(manifest_11Sep!$A$1:$V$3202,MATCH($B1528,manifest_11Sep!$B$1:$B$3202,0),MATCH(A.Dep9SepList!D$1,manifest_11Sep!$A$1:$V$1,0))</f>
        <v>Female</v>
      </c>
      <c r="E1528" s="13" t="str">
        <f t="array" ref="E1528">INDEX(manifest_11Sep!$A$1:$V$3202,MATCH($B1528,manifest_11Sep!$B$1:$B$3202,0),MATCH(A.Dep9SepList!E$1,manifest_11Sep!$A$1:$V$1,0))</f>
        <v>Consuelo Olano</v>
      </c>
      <c r="F1528" s="13" t="str">
        <f t="array" ref="F1528">INDEX(manifest_11Sep!$A$1:$V$3202,MATCH($B1528,manifest_11Sep!$B$1:$B$3202,0),MATCH(A.Dep9SepList!F$1,manifest_11Sep!$A$1:$V$1,0))</f>
        <v>Saludes</v>
      </c>
      <c r="G1528" s="13">
        <f t="array" ref="G1528">INDEX(manifest_11Sep!$A$1:$V$3202,MATCH($B1528,manifest_11Sep!$B$1:$B$3202,0),MATCH(A.Dep9SepList!G$1,manifest_11Sep!$A$1:$V$1,0))</f>
        <v>54</v>
      </c>
      <c r="H1528" s="13" t="str">
        <f t="array" ref="H1528">INDEX(manifest_11Sep!$A$1:$V$3202,MATCH($B1528,manifest_11Sep!$B$1:$B$3202,0),MATCH(A.Dep9SepList!H$1,manifest_11Sep!$A$1:$V$1,0))</f>
        <v>Dondon Dimailig</v>
      </c>
      <c r="I1528" s="13" t="str">
        <f t="array" ref="I1528">INDEX(manifest_11Sep!$A$1:$V$3202,MATCH($B1528,manifest_11Sep!$B$1:$B$3202,0),MATCH(A.Dep9SepList!I$1,manifest_11Sep!$A$1:$V$1,0))</f>
        <v>Asiana Airlines</v>
      </c>
      <c r="J1528" s="13" t="str">
        <f t="array" ref="J1528">INDEX(manifest_11Sep!$A$1:$V$3202,MATCH($B1528,manifest_11Sep!$B$1:$B$3202,0),MATCH(A.Dep9SepList!J$1,manifest_11Sep!$A$1:$V$1,0))</f>
        <v>OZ 204</v>
      </c>
      <c r="K1528" s="32" t="str">
        <f t="array" ref="K1528">INDEX(manifest_11Sep!$A$1:$V$3202,MATCH($B1528,manifest_11Sep!$B$1:$B$3202,0),MATCH(A.Dep9SepList!K$1,manifest_11Sep!$A$1:$V$1,0))</f>
        <v>20-thg 9-25</v>
      </c>
      <c r="L1528" s="20">
        <f t="array" ref="L1528">INDEX(manifest_11Sep!$A$1:$V$3202,MATCH($B1528,manifest_11Sep!$B$1:$B$3202,0),MATCH(A.Dep9SepList!L$1,manifest_11Sep!$A$1:$V$1,0))</f>
        <v>0.86111111111111116</v>
      </c>
      <c r="M1528" s="13" t="str">
        <f t="array" ref="M1528">INDEX(manifest_11Sep!$A$1:$V$3202,MATCH($B1528,manifest_11Sep!$B$1:$B$3202,0),MATCH(A.Dep9SepList!M$1,manifest_11Sep!$A$1:$V$1,0))</f>
        <v>ICN-T1</v>
      </c>
      <c r="N1528" s="13" t="str">
        <f t="array" ref="N1528">INDEX(manifest_11Sep!$A$1:$V$3202,MATCH($B1528,manifest_11Sep!$B$1:$B$3202,0),MATCH(A.Dep9SepList!N$1,manifest_11Sep!$A$1:$V$1,0))</f>
        <v>LOTTE</v>
      </c>
      <c r="O1528" s="31"/>
      <c r="P1528" s="20" t="e" cm="1" vm="1">
        <f t="array" aca="1" ref="P1528" ca="1">IF(J1528="","",_xlfn.XLOOKUP(J1528&amp;N1528,'A.Departure Grouping'!AQ:AQ&amp;'A.Departure Grouping'!AP:AP,'A.Departure Grouping'!AR:AR,"",0))</f>
        <v>#NAME?</v>
      </c>
      <c r="Q1528" s="13">
        <v>15262387</v>
      </c>
      <c r="R1528" s="13" t="s">
        <v>43</v>
      </c>
      <c r="S1528" s="13">
        <f t="array" ref="S1528">INDEX(manifest_11Sep!$A$1:$V$3202,MATCH($B1528,manifest_11Sep!$B$1:$B$3202,0),MATCH(A.Dep9SepList!S$1,manifest_11Sep!$A$1:$V$1,0))</f>
        <v>0</v>
      </c>
      <c r="T1528" s="13"/>
    </row>
    <row r="1529" spans="1:20">
      <c r="A1529" s="13" t="str">
        <f t="array" ref="A1529">INDEX(manifest_11Sep!$A$1:$V$3202,MATCH($B1529,manifest_11Sep!$B$1:$B$3202,0),MATCH(A.Dep9SepList!A$1,manifest_11Sep!$A$1:$V$1,0))</f>
        <v>A</v>
      </c>
      <c r="B1529" s="3" t="s">
        <v>2742</v>
      </c>
      <c r="C1529" s="13" t="str">
        <f t="array" ref="C1529">INDEX(manifest_11Sep!$A$1:$V$3202,MATCH($B1529,manifest_11Sep!$B$1:$B$3202,0),MATCH(A.Dep9SepList!C$1,manifest_11Sep!$A$1:$V$1,0))</f>
        <v>VHNDY7SX7P8</v>
      </c>
      <c r="D1529" s="13" t="str">
        <f t="array" ref="D1529">INDEX(manifest_11Sep!$A$1:$V$3202,MATCH($B1529,manifest_11Sep!$B$1:$B$3202,0),MATCH(A.Dep9SepList!D$1,manifest_11Sep!$A$1:$V$1,0))</f>
        <v>Male</v>
      </c>
      <c r="E1529" s="13" t="str">
        <f t="array" ref="E1529">INDEX(manifest_11Sep!$A$1:$V$3202,MATCH($B1529,manifest_11Sep!$B$1:$B$3202,0),MATCH(A.Dep9SepList!E$1,manifest_11Sep!$A$1:$V$1,0))</f>
        <v>John Sung</v>
      </c>
      <c r="F1529" s="13" t="str">
        <f t="array" ref="F1529">INDEX(manifest_11Sep!$A$1:$V$3202,MATCH($B1529,manifest_11Sep!$B$1:$B$3202,0),MATCH(A.Dep9SepList!F$1,manifest_11Sep!$A$1:$V$1,0))</f>
        <v>Woo</v>
      </c>
      <c r="G1529" s="13">
        <f t="array" ref="G1529">INDEX(manifest_11Sep!$A$1:$V$3202,MATCH($B1529,manifest_11Sep!$B$1:$B$3202,0),MATCH(A.Dep9SepList!G$1,manifest_11Sep!$A$1:$V$1,0))</f>
        <v>60</v>
      </c>
      <c r="H1529" s="13" t="str">
        <f t="array" ref="H1529">INDEX(manifest_11Sep!$A$1:$V$3202,MATCH($B1529,manifest_11Sep!$B$1:$B$3202,0),MATCH(A.Dep9SepList!H$1,manifest_11Sep!$A$1:$V$1,0))</f>
        <v>John Woo 1</v>
      </c>
      <c r="I1529" s="13" t="str">
        <f t="array" ref="I1529">INDEX(manifest_11Sep!$A$1:$V$3202,MATCH($B1529,manifest_11Sep!$B$1:$B$3202,0),MATCH(A.Dep9SepList!I$1,manifest_11Sep!$A$1:$V$1,0))</f>
        <v>Asiana Airlines</v>
      </c>
      <c r="J1529" s="13" t="str">
        <f t="array" ref="J1529">INDEX(manifest_11Sep!$A$1:$V$3202,MATCH($B1529,manifest_11Sep!$B$1:$B$3202,0),MATCH(A.Dep9SepList!J$1,manifest_11Sep!$A$1:$V$1,0))</f>
        <v>OZ 204</v>
      </c>
      <c r="K1529" s="32" t="str">
        <f t="array" ref="K1529">INDEX(manifest_11Sep!$A$1:$V$3202,MATCH($B1529,manifest_11Sep!$B$1:$B$3202,0),MATCH(A.Dep9SepList!K$1,manifest_11Sep!$A$1:$V$1,0))</f>
        <v>20-thg 9-25</v>
      </c>
      <c r="L1529" s="20">
        <f t="array" ref="L1529">INDEX(manifest_11Sep!$A$1:$V$3202,MATCH($B1529,manifest_11Sep!$B$1:$B$3202,0),MATCH(A.Dep9SepList!L$1,manifest_11Sep!$A$1:$V$1,0))</f>
        <v>0.86111111111111116</v>
      </c>
      <c r="M1529" s="13" t="str">
        <f t="array" ref="M1529">INDEX(manifest_11Sep!$A$1:$V$3202,MATCH($B1529,manifest_11Sep!$B$1:$B$3202,0),MATCH(A.Dep9SepList!M$1,manifest_11Sep!$A$1:$V$1,0))</f>
        <v>ICN-T1</v>
      </c>
      <c r="N1529" s="13" t="str">
        <f t="array" ref="N1529">INDEX(manifest_11Sep!$A$1:$V$3202,MATCH($B1529,manifest_11Sep!$B$1:$B$3202,0),MATCH(A.Dep9SepList!N$1,manifest_11Sep!$A$1:$V$1,0))</f>
        <v>LOTTE</v>
      </c>
      <c r="O1529" s="31"/>
      <c r="P1529" s="20" t="e" cm="1" vm="1">
        <f t="array" aca="1" ref="P1529" ca="1">IF(J1529="","",_xlfn.XLOOKUP(J1529&amp;N1529,'A.Departure Grouping'!AQ:AQ&amp;'A.Departure Grouping'!AP:AP,'A.Departure Grouping'!AR:AR,"",0))</f>
        <v>#NAME?</v>
      </c>
      <c r="Q1529" s="13">
        <v>15262404</v>
      </c>
      <c r="R1529" s="13" t="s">
        <v>43</v>
      </c>
      <c r="S1529" s="13" t="str">
        <f t="array" ref="S1529">INDEX(manifest_11Sep!$A$1:$V$3202,MATCH($B1529,manifest_11Sep!$B$1:$B$3202,0),MATCH(A.Dep9SepList!S$1,manifest_11Sep!$A$1:$V$1,0))</f>
        <v>Upgrade - Junior Suite</v>
      </c>
      <c r="T1529" s="17"/>
    </row>
    <row r="1530" spans="1:20">
      <c r="A1530" s="13" t="str">
        <f t="array" ref="A1530">INDEX(manifest_11Sep!$A$1:$V$3202,MATCH($B1530,manifest_11Sep!$B$1:$B$3202,0),MATCH(A.Dep9SepList!A$1,manifest_11Sep!$A$1:$V$1,0))</f>
        <v>A</v>
      </c>
      <c r="B1530" s="3" t="s">
        <v>2745</v>
      </c>
      <c r="C1530" s="13" t="str">
        <f t="array" ref="C1530">INDEX(manifest_11Sep!$A$1:$V$3202,MATCH($B1530,manifest_11Sep!$B$1:$B$3202,0),MATCH(A.Dep9SepList!C$1,manifest_11Sep!$A$1:$V$1,0))</f>
        <v>VHNDY7SX7P8</v>
      </c>
      <c r="D1530" s="13" t="str">
        <f t="array" ref="D1530">INDEX(manifest_11Sep!$A$1:$V$3202,MATCH($B1530,manifest_11Sep!$B$1:$B$3202,0),MATCH(A.Dep9SepList!D$1,manifest_11Sep!$A$1:$V$1,0))</f>
        <v>Female</v>
      </c>
      <c r="E1530" s="13" t="str">
        <f t="array" ref="E1530">INDEX(manifest_11Sep!$A$1:$V$3202,MATCH($B1530,manifest_11Sep!$B$1:$B$3202,0),MATCH(A.Dep9SepList!E$1,manifest_11Sep!$A$1:$V$1,0))</f>
        <v>Juliana Sung</v>
      </c>
      <c r="F1530" s="13" t="str">
        <f t="array" ref="F1530">INDEX(manifest_11Sep!$A$1:$V$3202,MATCH($B1530,manifest_11Sep!$B$1:$B$3202,0),MATCH(A.Dep9SepList!F$1,manifest_11Sep!$A$1:$V$1,0))</f>
        <v>Woo</v>
      </c>
      <c r="G1530" s="13">
        <f t="array" ref="G1530">INDEX(manifest_11Sep!$A$1:$V$3202,MATCH($B1530,manifest_11Sep!$B$1:$B$3202,0),MATCH(A.Dep9SepList!G$1,manifest_11Sep!$A$1:$V$1,0))</f>
        <v>57</v>
      </c>
      <c r="H1530" s="13" t="str">
        <f t="array" ref="H1530">INDEX(manifest_11Sep!$A$1:$V$3202,MATCH($B1530,manifest_11Sep!$B$1:$B$3202,0),MATCH(A.Dep9SepList!H$1,manifest_11Sep!$A$1:$V$1,0))</f>
        <v>John Woo 1</v>
      </c>
      <c r="I1530" s="13" t="str">
        <f t="array" ref="I1530">INDEX(manifest_11Sep!$A$1:$V$3202,MATCH($B1530,manifest_11Sep!$B$1:$B$3202,0),MATCH(A.Dep9SepList!I$1,manifest_11Sep!$A$1:$V$1,0))</f>
        <v>Asiana Airlines</v>
      </c>
      <c r="J1530" s="13" t="str">
        <f t="array" ref="J1530">INDEX(manifest_11Sep!$A$1:$V$3202,MATCH($B1530,manifest_11Sep!$B$1:$B$3202,0),MATCH(A.Dep9SepList!J$1,manifest_11Sep!$A$1:$V$1,0))</f>
        <v>OZ 204</v>
      </c>
      <c r="K1530" s="32" t="str">
        <f t="array" ref="K1530">INDEX(manifest_11Sep!$A$1:$V$3202,MATCH($B1530,manifest_11Sep!$B$1:$B$3202,0),MATCH(A.Dep9SepList!K$1,manifest_11Sep!$A$1:$V$1,0))</f>
        <v>20-thg 9-25</v>
      </c>
      <c r="L1530" s="20">
        <f t="array" ref="L1530">INDEX(manifest_11Sep!$A$1:$V$3202,MATCH($B1530,manifest_11Sep!$B$1:$B$3202,0),MATCH(A.Dep9SepList!L$1,manifest_11Sep!$A$1:$V$1,0))</f>
        <v>0.86111111111111116</v>
      </c>
      <c r="M1530" s="13" t="str">
        <f t="array" ref="M1530">INDEX(manifest_11Sep!$A$1:$V$3202,MATCH($B1530,manifest_11Sep!$B$1:$B$3202,0),MATCH(A.Dep9SepList!M$1,manifest_11Sep!$A$1:$V$1,0))</f>
        <v>ICN-T1</v>
      </c>
      <c r="N1530" s="13" t="str">
        <f t="array" ref="N1530">INDEX(manifest_11Sep!$A$1:$V$3202,MATCH($B1530,manifest_11Sep!$B$1:$B$3202,0),MATCH(A.Dep9SepList!N$1,manifest_11Sep!$A$1:$V$1,0))</f>
        <v>LOTTE</v>
      </c>
      <c r="O1530" s="31"/>
      <c r="P1530" s="20" t="e" cm="1" vm="1">
        <f t="array" aca="1" ref="P1530" ca="1">IF(J1530="","",_xlfn.XLOOKUP(J1530&amp;N1530,'A.Departure Grouping'!AQ:AQ&amp;'A.Departure Grouping'!AP:AP,'A.Departure Grouping'!AR:AR,"",0))</f>
        <v>#NAME?</v>
      </c>
      <c r="Q1530" s="13">
        <v>15262404</v>
      </c>
      <c r="R1530" s="13" t="s">
        <v>43</v>
      </c>
      <c r="S1530" s="13">
        <f t="array" ref="S1530">INDEX(manifest_11Sep!$A$1:$V$3202,MATCH($B1530,manifest_11Sep!$B$1:$B$3202,0),MATCH(A.Dep9SepList!S$1,manifest_11Sep!$A$1:$V$1,0))</f>
        <v>0</v>
      </c>
      <c r="T1530" s="17"/>
    </row>
    <row r="1531" spans="1:20" hidden="1">
      <c r="A1531" s="13" t="str">
        <f t="array" ref="A1531">INDEX(manifest_11Sep!$A$1:$V$3202,MATCH($B1531,manifest_11Sep!$B$1:$B$3202,0),MATCH(A.Dep9SepList!A$1,manifest_11Sep!$A$1:$V$1,0))</f>
        <v>A</v>
      </c>
      <c r="B1531" s="3" t="s">
        <v>2973</v>
      </c>
      <c r="C1531" s="13" t="str">
        <f t="array" ref="C1531">INDEX(manifest_11Sep!$A$1:$V$3202,MATCH($B1531,manifest_11Sep!$B$1:$B$3202,0),MATCH(A.Dep9SepList!C$1,manifest_11Sep!$A$1:$V$1,0))</f>
        <v>2MN5G9XDMXS</v>
      </c>
      <c r="D1531" s="13" t="str">
        <f t="array" ref="D1531">INDEX(manifest_11Sep!$A$1:$V$3202,MATCH($B1531,manifest_11Sep!$B$1:$B$3202,0),MATCH(A.Dep9SepList!D$1,manifest_11Sep!$A$1:$V$1,0))</f>
        <v>Male</v>
      </c>
      <c r="E1531" s="13" t="str">
        <f t="array" ref="E1531">INDEX(manifest_11Sep!$A$1:$V$3202,MATCH($B1531,manifest_11Sep!$B$1:$B$3202,0),MATCH(A.Dep9SepList!E$1,manifest_11Sep!$A$1:$V$1,0))</f>
        <v>Adonis Julio</v>
      </c>
      <c r="F1531" s="13" t="str">
        <f t="array" ref="F1531">INDEX(manifest_11Sep!$A$1:$V$3202,MATCH($B1531,manifest_11Sep!$B$1:$B$3202,0),MATCH(A.Dep9SepList!F$1,manifest_11Sep!$A$1:$V$1,0))</f>
        <v>Lingatong</v>
      </c>
      <c r="G1531" s="13">
        <f t="array" ref="G1531">INDEX(manifest_11Sep!$A$1:$V$3202,MATCH($B1531,manifest_11Sep!$B$1:$B$3202,0),MATCH(A.Dep9SepList!G$1,manifest_11Sep!$A$1:$V$1,0))</f>
        <v>38</v>
      </c>
      <c r="H1531" s="13" t="str">
        <f t="array" ref="H1531">INDEX(manifest_11Sep!$A$1:$V$3202,MATCH($B1531,manifest_11Sep!$B$1:$B$3202,0),MATCH(A.Dep9SepList!H$1,manifest_11Sep!$A$1:$V$1,0))</f>
        <v>Karen Chin</v>
      </c>
      <c r="I1531" s="13" t="str">
        <f t="array" ref="I1531">INDEX(manifest_11Sep!$A$1:$V$3202,MATCH($B1531,manifest_11Sep!$B$1:$B$3202,0),MATCH(A.Dep9SepList!I$1,manifest_11Sep!$A$1:$V$1,0))</f>
        <v>WestJet</v>
      </c>
      <c r="J1531" s="13" t="str">
        <f t="array" ref="J1531">INDEX(manifest_11Sep!$A$1:$V$3202,MATCH($B1531,manifest_11Sep!$B$1:$B$3202,0),MATCH(A.Dep9SepList!J$1,manifest_11Sep!$A$1:$V$1,0))</f>
        <v>WS 87</v>
      </c>
      <c r="K1531" s="32" t="str">
        <f t="array" ref="K1531">INDEX(manifest_11Sep!$A$1:$V$3202,MATCH($B1531,manifest_11Sep!$B$1:$B$3202,0),MATCH(A.Dep9SepList!K$1,manifest_11Sep!$A$1:$V$1,0))</f>
        <v>20-thg 9-25</v>
      </c>
      <c r="L1531" s="20">
        <f t="array" ref="L1531">INDEX(manifest_11Sep!$A$1:$V$3202,MATCH($B1531,manifest_11Sep!$B$1:$B$3202,0),MATCH(A.Dep9SepList!L$1,manifest_11Sep!$A$1:$V$1,0))</f>
        <v>0.86458333333333337</v>
      </c>
      <c r="M1531" s="13" t="str">
        <f t="array" ref="M1531">INDEX(manifest_11Sep!$A$1:$V$3202,MATCH($B1531,manifest_11Sep!$B$1:$B$3202,0),MATCH(A.Dep9SepList!M$1,manifest_11Sep!$A$1:$V$1,0))</f>
        <v>ICN-T1</v>
      </c>
      <c r="N1531" s="13" t="str">
        <f t="array" ref="N1531">INDEX(manifest_11Sep!$A$1:$V$3202,MATCH($B1531,manifest_11Sep!$B$1:$B$3202,0),MATCH(A.Dep9SepList!N$1,manifest_11Sep!$A$1:$V$1,0))</f>
        <v>FAIRMONT</v>
      </c>
      <c r="O1531" s="31"/>
      <c r="P1531" s="20" t="e" cm="1" vm="1">
        <f t="array" aca="1" ref="P1531" ca="1">IF(J1531="","",_xlfn.XLOOKUP(J1531&amp;N1531,'A.Departure Grouping'!AQ:AQ&amp;'A.Departure Grouping'!AP:AP,'A.Departure Grouping'!AR:AR,"",0))</f>
        <v>#NAME?</v>
      </c>
      <c r="Q1531" s="13">
        <v>462710841</v>
      </c>
      <c r="R1531" s="13" t="s">
        <v>35</v>
      </c>
      <c r="S1531" s="13">
        <f t="array" ref="S1531">INDEX(manifest_11Sep!$A$1:$V$3202,MATCH($B1531,manifest_11Sep!$B$1:$B$3202,0),MATCH(A.Dep9SepList!S$1,manifest_11Sep!$A$1:$V$1,0))</f>
        <v>0</v>
      </c>
      <c r="T1531" s="17"/>
    </row>
    <row r="1532" spans="1:20" hidden="1">
      <c r="A1532" s="13" t="str">
        <f t="array" ref="A1532">INDEX(manifest_11Sep!$A$1:$V$3202,MATCH($B1532,manifest_11Sep!$B$1:$B$3202,0),MATCH(A.Dep9SepList!A$1,manifest_11Sep!$A$1:$V$1,0))</f>
        <v>A</v>
      </c>
      <c r="B1532" s="3" t="s">
        <v>2986</v>
      </c>
      <c r="C1532" s="13" t="str">
        <f t="array" ref="C1532">INDEX(manifest_11Sep!$A$1:$V$3202,MATCH($B1532,manifest_11Sep!$B$1:$B$3202,0),MATCH(A.Dep9SepList!C$1,manifest_11Sep!$A$1:$V$1,0))</f>
        <v>HDNQPMJXGZR</v>
      </c>
      <c r="D1532" s="13" t="str">
        <f t="array" ref="D1532">INDEX(manifest_11Sep!$A$1:$V$3202,MATCH($B1532,manifest_11Sep!$B$1:$B$3202,0),MATCH(A.Dep9SepList!D$1,manifest_11Sep!$A$1:$V$1,0))</f>
        <v>Female</v>
      </c>
      <c r="E1532" s="13" t="str">
        <f t="array" ref="E1532">INDEX(manifest_11Sep!$A$1:$V$3202,MATCH($B1532,manifest_11Sep!$B$1:$B$3202,0),MATCH(A.Dep9SepList!E$1,manifest_11Sep!$A$1:$V$1,0))</f>
        <v>Arlene Salunga</v>
      </c>
      <c r="F1532" s="13" t="str">
        <f t="array" ref="F1532">INDEX(manifest_11Sep!$A$1:$V$3202,MATCH($B1532,manifest_11Sep!$B$1:$B$3202,0),MATCH(A.Dep9SepList!F$1,manifest_11Sep!$A$1:$V$1,0))</f>
        <v>Piamonte</v>
      </c>
      <c r="G1532" s="13">
        <f t="array" ref="G1532">INDEX(manifest_11Sep!$A$1:$V$3202,MATCH($B1532,manifest_11Sep!$B$1:$B$3202,0),MATCH(A.Dep9SepList!G$1,manifest_11Sep!$A$1:$V$1,0))</f>
        <v>57</v>
      </c>
      <c r="H1532" s="13" t="str">
        <f t="array" ref="H1532">INDEX(manifest_11Sep!$A$1:$V$3202,MATCH($B1532,manifest_11Sep!$B$1:$B$3202,0),MATCH(A.Dep9SepList!H$1,manifest_11Sep!$A$1:$V$1,0))</f>
        <v>Karen Chin</v>
      </c>
      <c r="I1532" s="13" t="str">
        <f t="array" ref="I1532">INDEX(manifest_11Sep!$A$1:$V$3202,MATCH($B1532,manifest_11Sep!$B$1:$B$3202,0),MATCH(A.Dep9SepList!I$1,manifest_11Sep!$A$1:$V$1,0))</f>
        <v>WestJet</v>
      </c>
      <c r="J1532" s="13" t="str">
        <f t="array" ref="J1532">INDEX(manifest_11Sep!$A$1:$V$3202,MATCH($B1532,manifest_11Sep!$B$1:$B$3202,0),MATCH(A.Dep9SepList!J$1,manifest_11Sep!$A$1:$V$1,0))</f>
        <v>WS 87</v>
      </c>
      <c r="K1532" s="32" t="str">
        <f t="array" ref="K1532">INDEX(manifest_11Sep!$A$1:$V$3202,MATCH($B1532,manifest_11Sep!$B$1:$B$3202,0),MATCH(A.Dep9SepList!K$1,manifest_11Sep!$A$1:$V$1,0))</f>
        <v>20-thg 9-25</v>
      </c>
      <c r="L1532" s="20">
        <f t="array" ref="L1532">INDEX(manifest_11Sep!$A$1:$V$3202,MATCH($B1532,manifest_11Sep!$B$1:$B$3202,0),MATCH(A.Dep9SepList!L$1,manifest_11Sep!$A$1:$V$1,0))</f>
        <v>0.86458333333333337</v>
      </c>
      <c r="M1532" s="13" t="str">
        <f t="array" ref="M1532">INDEX(manifest_11Sep!$A$1:$V$3202,MATCH($B1532,manifest_11Sep!$B$1:$B$3202,0),MATCH(A.Dep9SepList!M$1,manifest_11Sep!$A$1:$V$1,0))</f>
        <v>ICN-T1</v>
      </c>
      <c r="N1532" s="13" t="str">
        <f t="array" ref="N1532">INDEX(manifest_11Sep!$A$1:$V$3202,MATCH($B1532,manifest_11Sep!$B$1:$B$3202,0),MATCH(A.Dep9SepList!N$1,manifest_11Sep!$A$1:$V$1,0))</f>
        <v>FAIRMONT</v>
      </c>
      <c r="O1532" s="31"/>
      <c r="P1532" s="20" t="e" cm="1" vm="1">
        <f t="array" aca="1" ref="P1532" ca="1">IF(J1532="","",_xlfn.XLOOKUP(J1532&amp;N1532,'A.Departure Grouping'!AQ:AQ&amp;'A.Departure Grouping'!AP:AP,'A.Departure Grouping'!AR:AR,"",0))</f>
        <v>#NAME?</v>
      </c>
      <c r="Q1532" s="13">
        <v>462710844</v>
      </c>
      <c r="R1532" s="13" t="s">
        <v>43</v>
      </c>
      <c r="S1532" s="13">
        <f t="array" ref="S1532">INDEX(manifest_11Sep!$A$1:$V$3202,MATCH($B1532,manifest_11Sep!$B$1:$B$3202,0),MATCH(A.Dep9SepList!S$1,manifest_11Sep!$A$1:$V$1,0))</f>
        <v>0</v>
      </c>
      <c r="T1532" s="17"/>
    </row>
    <row r="1533" spans="1:20" hidden="1">
      <c r="A1533" s="13" t="str">
        <f t="array" ref="A1533">INDEX(manifest_11Sep!$A$1:$V$3202,MATCH($B1533,manifest_11Sep!$B$1:$B$3202,0),MATCH(A.Dep9SepList!A$1,manifest_11Sep!$A$1:$V$1,0))</f>
        <v>A</v>
      </c>
      <c r="B1533" s="3" t="s">
        <v>2989</v>
      </c>
      <c r="C1533" s="13" t="str">
        <f t="array" ref="C1533">INDEX(manifest_11Sep!$A$1:$V$3202,MATCH($B1533,manifest_11Sep!$B$1:$B$3202,0),MATCH(A.Dep9SepList!C$1,manifest_11Sep!$A$1:$V$1,0))</f>
        <v>HDNQPMJXGZR</v>
      </c>
      <c r="D1533" s="13" t="str">
        <f t="array" ref="D1533">INDEX(manifest_11Sep!$A$1:$V$3202,MATCH($B1533,manifest_11Sep!$B$1:$B$3202,0),MATCH(A.Dep9SepList!D$1,manifest_11Sep!$A$1:$V$1,0))</f>
        <v>Male</v>
      </c>
      <c r="E1533" s="13" t="str">
        <f t="array" ref="E1533">INDEX(manifest_11Sep!$A$1:$V$3202,MATCH($B1533,manifest_11Sep!$B$1:$B$3202,0),MATCH(A.Dep9SepList!E$1,manifest_11Sep!$A$1:$V$1,0))</f>
        <v>Mariano Jr</v>
      </c>
      <c r="F1533" s="13" t="str">
        <f t="array" ref="F1533">INDEX(manifest_11Sep!$A$1:$V$3202,MATCH($B1533,manifest_11Sep!$B$1:$B$3202,0),MATCH(A.Dep9SepList!F$1,manifest_11Sep!$A$1:$V$1,0))</f>
        <v>Piamonte</v>
      </c>
      <c r="G1533" s="13">
        <f t="array" ref="G1533">INDEX(manifest_11Sep!$A$1:$V$3202,MATCH($B1533,manifest_11Sep!$B$1:$B$3202,0),MATCH(A.Dep9SepList!G$1,manifest_11Sep!$A$1:$V$1,0))</f>
        <v>56</v>
      </c>
      <c r="H1533" s="13" t="str">
        <f t="array" ref="H1533">INDEX(manifest_11Sep!$A$1:$V$3202,MATCH($B1533,manifest_11Sep!$B$1:$B$3202,0),MATCH(A.Dep9SepList!H$1,manifest_11Sep!$A$1:$V$1,0))</f>
        <v>Karen Chin</v>
      </c>
      <c r="I1533" s="13" t="str">
        <f t="array" ref="I1533">INDEX(manifest_11Sep!$A$1:$V$3202,MATCH($B1533,manifest_11Sep!$B$1:$B$3202,0),MATCH(A.Dep9SepList!I$1,manifest_11Sep!$A$1:$V$1,0))</f>
        <v>WestJet</v>
      </c>
      <c r="J1533" s="13" t="str">
        <f t="array" ref="J1533">INDEX(manifest_11Sep!$A$1:$V$3202,MATCH($B1533,manifest_11Sep!$B$1:$B$3202,0),MATCH(A.Dep9SepList!J$1,manifest_11Sep!$A$1:$V$1,0))</f>
        <v>WS 87</v>
      </c>
      <c r="K1533" s="32" t="str">
        <f t="array" ref="K1533">INDEX(manifest_11Sep!$A$1:$V$3202,MATCH($B1533,manifest_11Sep!$B$1:$B$3202,0),MATCH(A.Dep9SepList!K$1,manifest_11Sep!$A$1:$V$1,0))</f>
        <v>20-thg 9-25</v>
      </c>
      <c r="L1533" s="20">
        <f t="array" ref="L1533">INDEX(manifest_11Sep!$A$1:$V$3202,MATCH($B1533,manifest_11Sep!$B$1:$B$3202,0),MATCH(A.Dep9SepList!L$1,manifest_11Sep!$A$1:$V$1,0))</f>
        <v>0.86458333333333337</v>
      </c>
      <c r="M1533" s="13" t="str">
        <f t="array" ref="M1533">INDEX(manifest_11Sep!$A$1:$V$3202,MATCH($B1533,manifest_11Sep!$B$1:$B$3202,0),MATCH(A.Dep9SepList!M$1,manifest_11Sep!$A$1:$V$1,0))</f>
        <v>ICN-T1</v>
      </c>
      <c r="N1533" s="13" t="str">
        <f t="array" ref="N1533">INDEX(manifest_11Sep!$A$1:$V$3202,MATCH($B1533,manifest_11Sep!$B$1:$B$3202,0),MATCH(A.Dep9SepList!N$1,manifest_11Sep!$A$1:$V$1,0))</f>
        <v>FAIRMONT</v>
      </c>
      <c r="O1533" s="31"/>
      <c r="P1533" s="20" t="e" cm="1" vm="1">
        <f t="array" aca="1" ref="P1533" ca="1">IF(J1533="","",_xlfn.XLOOKUP(J1533&amp;N1533,'A.Departure Grouping'!AQ:AQ&amp;'A.Departure Grouping'!AP:AP,'A.Departure Grouping'!AR:AR,"",0))</f>
        <v>#NAME?</v>
      </c>
      <c r="Q1533" s="13">
        <v>462710844</v>
      </c>
      <c r="R1533" s="13" t="s">
        <v>43</v>
      </c>
      <c r="S1533" s="13">
        <f t="array" ref="S1533">INDEX(manifest_11Sep!$A$1:$V$3202,MATCH($B1533,manifest_11Sep!$B$1:$B$3202,0),MATCH(A.Dep9SepList!S$1,manifest_11Sep!$A$1:$V$1,0))</f>
        <v>0</v>
      </c>
      <c r="T1533" s="17"/>
    </row>
    <row r="1534" spans="1:20" hidden="1">
      <c r="A1534" s="13" t="str">
        <f t="array" ref="A1534">INDEX(manifest_11Sep!$A$1:$V$3202,MATCH($B1534,manifest_11Sep!$B$1:$B$3202,0),MATCH(A.Dep9SepList!A$1,manifest_11Sep!$A$1:$V$1,0))</f>
        <v>A</v>
      </c>
      <c r="B1534" s="3" t="s">
        <v>3058</v>
      </c>
      <c r="C1534" s="13" t="str">
        <f t="array" ref="C1534">INDEX(manifest_11Sep!$A$1:$V$3202,MATCH($B1534,manifest_11Sep!$B$1:$B$3202,0),MATCH(A.Dep9SepList!C$1,manifest_11Sep!$A$1:$V$1,0))</f>
        <v>LNNH59DRX4L</v>
      </c>
      <c r="D1534" s="13" t="str">
        <f t="array" ref="D1534">INDEX(manifest_11Sep!$A$1:$V$3202,MATCH($B1534,manifest_11Sep!$B$1:$B$3202,0),MATCH(A.Dep9SepList!D$1,manifest_11Sep!$A$1:$V$1,0))</f>
        <v>Female</v>
      </c>
      <c r="E1534" s="13" t="str">
        <f t="array" ref="E1534">INDEX(manifest_11Sep!$A$1:$V$3202,MATCH($B1534,manifest_11Sep!$B$1:$B$3202,0),MATCH(A.Dep9SepList!E$1,manifest_11Sep!$A$1:$V$1,0))</f>
        <v>Mary Jean Demaraye</v>
      </c>
      <c r="F1534" s="13" t="str">
        <f t="array" ref="F1534">INDEX(manifest_11Sep!$A$1:$V$3202,MATCH($B1534,manifest_11Sep!$B$1:$B$3202,0),MATCH(A.Dep9SepList!F$1,manifest_11Sep!$A$1:$V$1,0))</f>
        <v>Celiz</v>
      </c>
      <c r="G1534" s="13">
        <f t="array" ref="G1534">INDEX(manifest_11Sep!$A$1:$V$3202,MATCH($B1534,manifest_11Sep!$B$1:$B$3202,0),MATCH(A.Dep9SepList!G$1,manifest_11Sep!$A$1:$V$1,0))</f>
        <v>43</v>
      </c>
      <c r="H1534" s="13" t="str">
        <f t="array" ref="H1534">INDEX(manifest_11Sep!$A$1:$V$3202,MATCH($B1534,manifest_11Sep!$B$1:$B$3202,0),MATCH(A.Dep9SepList!H$1,manifest_11Sep!$A$1:$V$1,0))</f>
        <v>Karen Chin</v>
      </c>
      <c r="I1534" s="13" t="str">
        <f t="array" ref="I1534">INDEX(manifest_11Sep!$A$1:$V$3202,MATCH($B1534,manifest_11Sep!$B$1:$B$3202,0),MATCH(A.Dep9SepList!I$1,manifest_11Sep!$A$1:$V$1,0))</f>
        <v>WestJet</v>
      </c>
      <c r="J1534" s="13" t="str">
        <f t="array" ref="J1534">INDEX(manifest_11Sep!$A$1:$V$3202,MATCH($B1534,manifest_11Sep!$B$1:$B$3202,0),MATCH(A.Dep9SepList!J$1,manifest_11Sep!$A$1:$V$1,0))</f>
        <v>WS 87</v>
      </c>
      <c r="K1534" s="32" t="str">
        <f t="array" ref="K1534">INDEX(manifest_11Sep!$A$1:$V$3202,MATCH($B1534,manifest_11Sep!$B$1:$B$3202,0),MATCH(A.Dep9SepList!K$1,manifest_11Sep!$A$1:$V$1,0))</f>
        <v>20-thg 9-25</v>
      </c>
      <c r="L1534" s="20">
        <f t="array" ref="L1534">INDEX(manifest_11Sep!$A$1:$V$3202,MATCH($B1534,manifest_11Sep!$B$1:$B$3202,0),MATCH(A.Dep9SepList!L$1,manifest_11Sep!$A$1:$V$1,0))</f>
        <v>0.86458333333333337</v>
      </c>
      <c r="M1534" s="13" t="str">
        <f t="array" ref="M1534">INDEX(manifest_11Sep!$A$1:$V$3202,MATCH($B1534,manifest_11Sep!$B$1:$B$3202,0),MATCH(A.Dep9SepList!M$1,manifest_11Sep!$A$1:$V$1,0))</f>
        <v>ICN-T1</v>
      </c>
      <c r="N1534" s="13" t="str">
        <f t="array" ref="N1534">INDEX(manifest_11Sep!$A$1:$V$3202,MATCH($B1534,manifest_11Sep!$B$1:$B$3202,0),MATCH(A.Dep9SepList!N$1,manifest_11Sep!$A$1:$V$1,0))</f>
        <v>FAIRMONT</v>
      </c>
      <c r="O1534" s="31"/>
      <c r="P1534" s="20" t="e" cm="1" vm="1">
        <f t="array" aca="1" ref="P1534" ca="1">IF(J1534="","",_xlfn.XLOOKUP(J1534&amp;N1534,'A.Departure Grouping'!AQ:AQ&amp;'A.Departure Grouping'!AP:AP,'A.Departure Grouping'!AR:AR,"",0))</f>
        <v>#NAME?</v>
      </c>
      <c r="Q1534" s="13">
        <v>462710852</v>
      </c>
      <c r="R1534" s="13" t="s">
        <v>43</v>
      </c>
      <c r="S1534" s="13">
        <f t="array" ref="S1534">INDEX(manifest_11Sep!$A$1:$V$3202,MATCH($B1534,manifest_11Sep!$B$1:$B$3202,0),MATCH(A.Dep9SepList!S$1,manifest_11Sep!$A$1:$V$1,0))</f>
        <v>0</v>
      </c>
      <c r="T1534" s="17"/>
    </row>
    <row r="1535" spans="1:20" hidden="1">
      <c r="A1535" s="13" t="str">
        <f t="array" ref="A1535">INDEX(manifest_11Sep!$A$1:$V$3202,MATCH($B1535,manifest_11Sep!$B$1:$B$3202,0),MATCH(A.Dep9SepList!A$1,manifest_11Sep!$A$1:$V$1,0))</f>
        <v>A</v>
      </c>
      <c r="B1535" s="3" t="s">
        <v>3061</v>
      </c>
      <c r="C1535" s="13" t="str">
        <f t="array" ref="C1535">INDEX(manifest_11Sep!$A$1:$V$3202,MATCH($B1535,manifest_11Sep!$B$1:$B$3202,0),MATCH(A.Dep9SepList!C$1,manifest_11Sep!$A$1:$V$1,0))</f>
        <v>LNNH59DRX4L</v>
      </c>
      <c r="D1535" s="13" t="str">
        <f t="array" ref="D1535">INDEX(manifest_11Sep!$A$1:$V$3202,MATCH($B1535,manifest_11Sep!$B$1:$B$3202,0),MATCH(A.Dep9SepList!D$1,manifest_11Sep!$A$1:$V$1,0))</f>
        <v>Female</v>
      </c>
      <c r="E1535" s="13" t="str">
        <f t="array" ref="E1535">INDEX(manifest_11Sep!$A$1:$V$3202,MATCH($B1535,manifest_11Sep!$B$1:$B$3202,0),MATCH(A.Dep9SepList!E$1,manifest_11Sep!$A$1:$V$1,0))</f>
        <v>Carren Jay</v>
      </c>
      <c r="F1535" s="13" t="str">
        <f t="array" ref="F1535">INDEX(manifest_11Sep!$A$1:$V$3202,MATCH($B1535,manifest_11Sep!$B$1:$B$3202,0),MATCH(A.Dep9SepList!F$1,manifest_11Sep!$A$1:$V$1,0))</f>
        <v>Cabuquid</v>
      </c>
      <c r="G1535" s="13">
        <f t="array" ref="G1535">INDEX(manifest_11Sep!$A$1:$V$3202,MATCH($B1535,manifest_11Sep!$B$1:$B$3202,0),MATCH(A.Dep9SepList!G$1,manifest_11Sep!$A$1:$V$1,0))</f>
        <v>38</v>
      </c>
      <c r="H1535" s="13" t="str">
        <f t="array" ref="H1535">INDEX(manifest_11Sep!$A$1:$V$3202,MATCH($B1535,manifest_11Sep!$B$1:$B$3202,0),MATCH(A.Dep9SepList!H$1,manifest_11Sep!$A$1:$V$1,0))</f>
        <v>Karen Chin</v>
      </c>
      <c r="I1535" s="13" t="str">
        <f t="array" ref="I1535">INDEX(manifest_11Sep!$A$1:$V$3202,MATCH($B1535,manifest_11Sep!$B$1:$B$3202,0),MATCH(A.Dep9SepList!I$1,manifest_11Sep!$A$1:$V$1,0))</f>
        <v>WestJet</v>
      </c>
      <c r="J1535" s="13" t="str">
        <f t="array" ref="J1535">INDEX(manifest_11Sep!$A$1:$V$3202,MATCH($B1535,manifest_11Sep!$B$1:$B$3202,0),MATCH(A.Dep9SepList!J$1,manifest_11Sep!$A$1:$V$1,0))</f>
        <v>WS 87</v>
      </c>
      <c r="K1535" s="32" t="str">
        <f t="array" ref="K1535">INDEX(manifest_11Sep!$A$1:$V$3202,MATCH($B1535,manifest_11Sep!$B$1:$B$3202,0),MATCH(A.Dep9SepList!K$1,manifest_11Sep!$A$1:$V$1,0))</f>
        <v>20-thg 9-25</v>
      </c>
      <c r="L1535" s="20">
        <f t="array" ref="L1535">INDEX(manifest_11Sep!$A$1:$V$3202,MATCH($B1535,manifest_11Sep!$B$1:$B$3202,0),MATCH(A.Dep9SepList!L$1,manifest_11Sep!$A$1:$V$1,0))</f>
        <v>0.86458333333333337</v>
      </c>
      <c r="M1535" s="13" t="str">
        <f t="array" ref="M1535">INDEX(manifest_11Sep!$A$1:$V$3202,MATCH($B1535,manifest_11Sep!$B$1:$B$3202,0),MATCH(A.Dep9SepList!M$1,manifest_11Sep!$A$1:$V$1,0))</f>
        <v>ICN-T1</v>
      </c>
      <c r="N1535" s="13" t="str">
        <f t="array" ref="N1535">INDEX(manifest_11Sep!$A$1:$V$3202,MATCH($B1535,manifest_11Sep!$B$1:$B$3202,0),MATCH(A.Dep9SepList!N$1,manifest_11Sep!$A$1:$V$1,0))</f>
        <v>FAIRMONT</v>
      </c>
      <c r="O1535" s="31"/>
      <c r="P1535" s="20" t="e" cm="1" vm="1">
        <f t="array" aca="1" ref="P1535" ca="1">IF(J1535="","",_xlfn.XLOOKUP(J1535&amp;N1535,'A.Departure Grouping'!AQ:AQ&amp;'A.Departure Grouping'!AP:AP,'A.Departure Grouping'!AR:AR,"",0))</f>
        <v>#NAME?</v>
      </c>
      <c r="Q1535" s="13">
        <v>462710852</v>
      </c>
      <c r="R1535" s="13" t="s">
        <v>43</v>
      </c>
      <c r="S1535" s="13">
        <f t="array" ref="S1535">INDEX(manifest_11Sep!$A$1:$V$3202,MATCH($B1535,manifest_11Sep!$B$1:$B$3202,0),MATCH(A.Dep9SepList!S$1,manifest_11Sep!$A$1:$V$1,0))</f>
        <v>0</v>
      </c>
      <c r="T1535" s="17"/>
    </row>
    <row r="1536" spans="1:20">
      <c r="A1536" s="13" t="str">
        <f t="array" ref="A1536">INDEX(manifest_11Sep!$A$1:$V$3202,MATCH($B1536,manifest_11Sep!$B$1:$B$3202,0),MATCH(A.Dep9SepList!A$1,manifest_11Sep!$A$1:$V$1,0))</f>
        <v>A</v>
      </c>
      <c r="B1536" s="3" t="s">
        <v>2840</v>
      </c>
      <c r="C1536" s="13" t="str">
        <f t="array" ref="C1536">INDEX(manifest_11Sep!$A$1:$V$3202,MATCH($B1536,manifest_11Sep!$B$1:$B$3202,0),MATCH(A.Dep9SepList!C$1,manifest_11Sep!$A$1:$V$1,0))</f>
        <v>VMNK84XVD3D</v>
      </c>
      <c r="D1536" s="13" t="str">
        <f t="array" ref="D1536">INDEX(manifest_11Sep!$A$1:$V$3202,MATCH($B1536,manifest_11Sep!$B$1:$B$3202,0),MATCH(A.Dep9SepList!D$1,manifest_11Sep!$A$1:$V$1,0))</f>
        <v>Male</v>
      </c>
      <c r="E1536" s="13" t="str">
        <f t="array" ref="E1536">INDEX(manifest_11Sep!$A$1:$V$3202,MATCH($B1536,manifest_11Sep!$B$1:$B$3202,0),MATCH(A.Dep9SepList!E$1,manifest_11Sep!$A$1:$V$1,0))</f>
        <v>Vinh</v>
      </c>
      <c r="F1536" s="13" t="str">
        <f t="array" ref="F1536">INDEX(manifest_11Sep!$A$1:$V$3202,MATCH($B1536,manifest_11Sep!$B$1:$B$3202,0),MATCH(A.Dep9SepList!F$1,manifest_11Sep!$A$1:$V$1,0))</f>
        <v>Le</v>
      </c>
      <c r="G1536" s="13">
        <f t="array" ref="G1536">INDEX(manifest_11Sep!$A$1:$V$3202,MATCH($B1536,manifest_11Sep!$B$1:$B$3202,0),MATCH(A.Dep9SepList!G$1,manifest_11Sep!$A$1:$V$1,0))</f>
        <v>32</v>
      </c>
      <c r="H1536" s="13" t="str">
        <f t="array" ref="H1536">INDEX(manifest_11Sep!$A$1:$V$3202,MATCH($B1536,manifest_11Sep!$B$1:$B$3202,0),MATCH(A.Dep9SepList!H$1,manifest_11Sep!$A$1:$V$1,0))</f>
        <v>John Woo 1</v>
      </c>
      <c r="I1536" s="13" t="str">
        <f t="array" ref="I1536">INDEX(manifest_11Sep!$A$1:$V$3202,MATCH($B1536,manifest_11Sep!$B$1:$B$3202,0),MATCH(A.Dep9SepList!I$1,manifest_11Sep!$A$1:$V$1,0))</f>
        <v>WestJet</v>
      </c>
      <c r="J1536" s="13" t="str">
        <f t="array" ref="J1536">INDEX(manifest_11Sep!$A$1:$V$3202,MATCH($B1536,manifest_11Sep!$B$1:$B$3202,0),MATCH(A.Dep9SepList!J$1,manifest_11Sep!$A$1:$V$1,0))</f>
        <v>WS 87</v>
      </c>
      <c r="K1536" s="32" t="str">
        <f t="array" ref="K1536">INDEX(manifest_11Sep!$A$1:$V$3202,MATCH($B1536,manifest_11Sep!$B$1:$B$3202,0),MATCH(A.Dep9SepList!K$1,manifest_11Sep!$A$1:$V$1,0))</f>
        <v>20-thg 9-25</v>
      </c>
      <c r="L1536" s="20">
        <f t="array" ref="L1536">INDEX(manifest_11Sep!$A$1:$V$3202,MATCH($B1536,manifest_11Sep!$B$1:$B$3202,0),MATCH(A.Dep9SepList!L$1,manifest_11Sep!$A$1:$V$1,0))</f>
        <v>0.86458333333333337</v>
      </c>
      <c r="M1536" s="13" t="str">
        <f t="array" ref="M1536">INDEX(manifest_11Sep!$A$1:$V$3202,MATCH($B1536,manifest_11Sep!$B$1:$B$3202,0),MATCH(A.Dep9SepList!M$1,manifest_11Sep!$A$1:$V$1,0))</f>
        <v>ICN-T1</v>
      </c>
      <c r="N1536" s="13" t="str">
        <f t="array" ref="N1536">INDEX(manifest_11Sep!$A$1:$V$3202,MATCH($B1536,manifest_11Sep!$B$1:$B$3202,0),MATCH(A.Dep9SepList!N$1,manifest_11Sep!$A$1:$V$1,0))</f>
        <v>LOTTE</v>
      </c>
      <c r="O1536" s="31"/>
      <c r="P1536" s="20" t="e" cm="1" vm="1">
        <f t="array" aca="1" ref="P1536" ca="1">IF(J1536="","",_xlfn.XLOOKUP(J1536&amp;N1536,'A.Departure Grouping'!AQ:AQ&amp;'A.Departure Grouping'!AP:AP,'A.Departure Grouping'!AR:AR,"",0))</f>
        <v>#NAME?</v>
      </c>
      <c r="Q1536" s="13">
        <v>15262425</v>
      </c>
      <c r="R1536" s="13" t="s">
        <v>43</v>
      </c>
      <c r="S1536" s="13">
        <f t="array" ref="S1536">INDEX(manifest_11Sep!$A$1:$V$3202,MATCH($B1536,manifest_11Sep!$B$1:$B$3202,0),MATCH(A.Dep9SepList!S$1,manifest_11Sep!$A$1:$V$1,0))</f>
        <v>0</v>
      </c>
      <c r="T1536" s="17"/>
    </row>
    <row r="1537" spans="1:20">
      <c r="A1537" s="13" t="str">
        <f t="array" ref="A1537">INDEX(manifest_11Sep!$A$1:$V$3202,MATCH($B1537,manifest_11Sep!$B$1:$B$3202,0),MATCH(A.Dep9SepList!A$1,manifest_11Sep!$A$1:$V$1,0))</f>
        <v>A</v>
      </c>
      <c r="B1537" s="3" t="s">
        <v>2842</v>
      </c>
      <c r="C1537" s="13" t="str">
        <f t="array" ref="C1537">INDEX(manifest_11Sep!$A$1:$V$3202,MATCH($B1537,manifest_11Sep!$B$1:$B$3202,0),MATCH(A.Dep9SepList!C$1,manifest_11Sep!$A$1:$V$1,0))</f>
        <v>VMNK84XVD3D</v>
      </c>
      <c r="D1537" s="13" t="str">
        <f t="array" ref="D1537">INDEX(manifest_11Sep!$A$1:$V$3202,MATCH($B1537,manifest_11Sep!$B$1:$B$3202,0),MATCH(A.Dep9SepList!D$1,manifest_11Sep!$A$1:$V$1,0))</f>
        <v>Female</v>
      </c>
      <c r="E1537" s="13" t="str">
        <f t="array" ref="E1537">INDEX(manifest_11Sep!$A$1:$V$3202,MATCH($B1537,manifest_11Sep!$B$1:$B$3202,0),MATCH(A.Dep9SepList!E$1,manifest_11Sep!$A$1:$V$1,0))</f>
        <v>Maureen May Johnson</v>
      </c>
      <c r="F1537" s="13" t="str">
        <f t="array" ref="F1537">INDEX(manifest_11Sep!$A$1:$V$3202,MATCH($B1537,manifest_11Sep!$B$1:$B$3202,0),MATCH(A.Dep9SepList!F$1,manifest_11Sep!$A$1:$V$1,0))</f>
        <v>Malecon</v>
      </c>
      <c r="G1537" s="13">
        <f t="array" ref="G1537">INDEX(manifest_11Sep!$A$1:$V$3202,MATCH($B1537,manifest_11Sep!$B$1:$B$3202,0),MATCH(A.Dep9SepList!G$1,manifest_11Sep!$A$1:$V$1,0))</f>
        <v>28</v>
      </c>
      <c r="H1537" s="13" t="str">
        <f t="array" ref="H1537">INDEX(manifest_11Sep!$A$1:$V$3202,MATCH($B1537,manifest_11Sep!$B$1:$B$3202,0),MATCH(A.Dep9SepList!H$1,manifest_11Sep!$A$1:$V$1,0))</f>
        <v>John Woo 1</v>
      </c>
      <c r="I1537" s="13" t="str">
        <f t="array" ref="I1537">INDEX(manifest_11Sep!$A$1:$V$3202,MATCH($B1537,manifest_11Sep!$B$1:$B$3202,0),MATCH(A.Dep9SepList!I$1,manifest_11Sep!$A$1:$V$1,0))</f>
        <v>WestJet</v>
      </c>
      <c r="J1537" s="13" t="str">
        <f t="array" ref="J1537">INDEX(manifest_11Sep!$A$1:$V$3202,MATCH($B1537,manifest_11Sep!$B$1:$B$3202,0),MATCH(A.Dep9SepList!J$1,manifest_11Sep!$A$1:$V$1,0))</f>
        <v>WS 87</v>
      </c>
      <c r="K1537" s="32" t="str">
        <f t="array" ref="K1537">INDEX(manifest_11Sep!$A$1:$V$3202,MATCH($B1537,manifest_11Sep!$B$1:$B$3202,0),MATCH(A.Dep9SepList!K$1,manifest_11Sep!$A$1:$V$1,0))</f>
        <v>20-thg 9-25</v>
      </c>
      <c r="L1537" s="20">
        <f t="array" ref="L1537">INDEX(manifest_11Sep!$A$1:$V$3202,MATCH($B1537,manifest_11Sep!$B$1:$B$3202,0),MATCH(A.Dep9SepList!L$1,manifest_11Sep!$A$1:$V$1,0))</f>
        <v>0.86458333333333337</v>
      </c>
      <c r="M1537" s="13" t="str">
        <f t="array" ref="M1537">INDEX(manifest_11Sep!$A$1:$V$3202,MATCH($B1537,manifest_11Sep!$B$1:$B$3202,0),MATCH(A.Dep9SepList!M$1,manifest_11Sep!$A$1:$V$1,0))</f>
        <v>ICN-T1</v>
      </c>
      <c r="N1537" s="13" t="str">
        <f t="array" ref="N1537">INDEX(manifest_11Sep!$A$1:$V$3202,MATCH($B1537,manifest_11Sep!$B$1:$B$3202,0),MATCH(A.Dep9SepList!N$1,manifest_11Sep!$A$1:$V$1,0))</f>
        <v>LOTTE</v>
      </c>
      <c r="O1537" s="31"/>
      <c r="P1537" s="20" t="e" cm="1" vm="1">
        <f t="array" aca="1" ref="P1537" ca="1">IF(J1537="","",_xlfn.XLOOKUP(J1537&amp;N1537,'A.Departure Grouping'!AQ:AQ&amp;'A.Departure Grouping'!AP:AP,'A.Departure Grouping'!AR:AR,"",0))</f>
        <v>#NAME?</v>
      </c>
      <c r="Q1537" s="13">
        <v>15262425</v>
      </c>
      <c r="R1537" s="13" t="s">
        <v>43</v>
      </c>
      <c r="S1537" s="13">
        <f t="array" ref="S1537">INDEX(manifest_11Sep!$A$1:$V$3202,MATCH($B1537,manifest_11Sep!$B$1:$B$3202,0),MATCH(A.Dep9SepList!S$1,manifest_11Sep!$A$1:$V$1,0))</f>
        <v>0</v>
      </c>
      <c r="T1537" s="17"/>
    </row>
    <row r="1538" spans="1:20" hidden="1">
      <c r="A1538" s="13" t="str">
        <f t="array" ref="A1538">INDEX(manifest_11Sep!$A$1:$V$3202,MATCH($B1538,manifest_11Sep!$B$1:$B$3202,0),MATCH(A.Dep9SepList!A$1,manifest_11Sep!$A$1:$V$1,0))</f>
        <v>A</v>
      </c>
      <c r="B1538" s="3" t="s">
        <v>3455</v>
      </c>
      <c r="C1538" s="13" t="str">
        <f t="array" ref="C1538">INDEX(manifest_11Sep!$A$1:$V$3202,MATCH($B1538,manifest_11Sep!$B$1:$B$3202,0),MATCH(A.Dep9SepList!C$1,manifest_11Sep!$A$1:$V$1,0))</f>
        <v>VYNXR5BJ44T</v>
      </c>
      <c r="D1538" s="13" t="str">
        <f t="array" ref="D1538">INDEX(manifest_11Sep!$A$1:$V$3202,MATCH($B1538,manifest_11Sep!$B$1:$B$3202,0),MATCH(A.Dep9SepList!D$1,manifest_11Sep!$A$1:$V$1,0))</f>
        <v>Female</v>
      </c>
      <c r="E1538" s="13" t="str">
        <f t="array" ref="E1538">INDEX(manifest_11Sep!$A$1:$V$3202,MATCH($B1538,manifest_11Sep!$B$1:$B$3202,0),MATCH(A.Dep9SepList!E$1,manifest_11Sep!$A$1:$V$1,0))</f>
        <v>Madelyn Cecilia Cortez</v>
      </c>
      <c r="F1538" s="13" t="str">
        <f t="array" ref="F1538">INDEX(manifest_11Sep!$A$1:$V$3202,MATCH($B1538,manifest_11Sep!$B$1:$B$3202,0),MATCH(A.Dep9SepList!F$1,manifest_11Sep!$A$1:$V$1,0))</f>
        <v>Martinez</v>
      </c>
      <c r="G1538" s="13">
        <f t="array" ref="G1538">INDEX(manifest_11Sep!$A$1:$V$3202,MATCH($B1538,manifest_11Sep!$B$1:$B$3202,0),MATCH(A.Dep9SepList!G$1,manifest_11Sep!$A$1:$V$1,0))</f>
        <v>34</v>
      </c>
      <c r="H1538" s="13" t="str">
        <f t="array" ref="H1538">INDEX(manifest_11Sep!$A$1:$V$3202,MATCH($B1538,manifest_11Sep!$B$1:$B$3202,0),MATCH(A.Dep9SepList!H$1,manifest_11Sep!$A$1:$V$1,0))</f>
        <v>Maricel Goyena</v>
      </c>
      <c r="I1538" s="13" t="str">
        <f t="array" ref="I1538">INDEX(manifest_11Sep!$A$1:$V$3202,MATCH($B1538,manifest_11Sep!$B$1:$B$3202,0),MATCH(A.Dep9SepList!I$1,manifest_11Sep!$A$1:$V$1,0))</f>
        <v>Cebu Pacific</v>
      </c>
      <c r="J1538" s="13" t="str">
        <f t="array" ref="J1538">INDEX(manifest_11Sep!$A$1:$V$3202,MATCH($B1538,manifest_11Sep!$B$1:$B$3202,0),MATCH(A.Dep9SepList!J$1,manifest_11Sep!$A$1:$V$1,0))</f>
        <v>5J 187</v>
      </c>
      <c r="K1538" s="32" t="str">
        <f t="array" ref="K1538">INDEX(manifest_11Sep!$A$1:$V$3202,MATCH($B1538,manifest_11Sep!$B$1:$B$3202,0),MATCH(A.Dep9SepList!K$1,manifest_11Sep!$A$1:$V$1,0))</f>
        <v>21-thg 9-25</v>
      </c>
      <c r="L1538" s="20">
        <f t="array" ref="L1538">INDEX(manifest_11Sep!$A$1:$V$3202,MATCH($B1538,manifest_11Sep!$B$1:$B$3202,0),MATCH(A.Dep9SepList!L$1,manifest_11Sep!$A$1:$V$1,0))</f>
        <v>5.2083333333333336E-2</v>
      </c>
      <c r="M1538" s="13" t="str">
        <f t="array" ref="M1538">INDEX(manifest_11Sep!$A$1:$V$3202,MATCH($B1538,manifest_11Sep!$B$1:$B$3202,0),MATCH(A.Dep9SepList!M$1,manifest_11Sep!$A$1:$V$1,0))</f>
        <v>ICN-T1</v>
      </c>
      <c r="N1538" s="13" t="str">
        <f t="array" ref="N1538">INDEX(manifest_11Sep!$A$1:$V$3202,MATCH($B1538,manifest_11Sep!$B$1:$B$3202,0),MATCH(A.Dep9SepList!N$1,manifest_11Sep!$A$1:$V$1,0))</f>
        <v>THE PLAZA</v>
      </c>
      <c r="O1538" s="31"/>
      <c r="P1538" s="20" t="e" cm="1" vm="1">
        <f t="array" aca="1" ref="P1538" ca="1">IF(J1538="","",_xlfn.XLOOKUP(J1538&amp;N1538,'A.Departure Grouping'!AQ:AQ&amp;'A.Departure Grouping'!AP:AP,'A.Departure Grouping'!AR:AR,"",0))</f>
        <v>#NAME?</v>
      </c>
      <c r="Q1538" s="13">
        <v>70181309</v>
      </c>
      <c r="R1538" s="13" t="s">
        <v>43</v>
      </c>
      <c r="S1538" s="13">
        <f t="array" ref="S1538">INDEX(manifest_11Sep!$A$1:$V$3202,MATCH($B1538,manifest_11Sep!$B$1:$B$3202,0),MATCH(A.Dep9SepList!S$1,manifest_11Sep!$A$1:$V$1,0))</f>
        <v>0</v>
      </c>
      <c r="T1538" s="17"/>
    </row>
    <row r="1539" spans="1:20" hidden="1">
      <c r="A1539" s="13" t="str">
        <f t="array" ref="A1539">INDEX(manifest_11Sep!$A$1:$V$3202,MATCH($B1539,manifest_11Sep!$B$1:$B$3202,0),MATCH(A.Dep9SepList!A$1,manifest_11Sep!$A$1:$V$1,0))</f>
        <v>A</v>
      </c>
      <c r="B1539" s="3" t="s">
        <v>3457</v>
      </c>
      <c r="C1539" s="13" t="str">
        <f t="array" ref="C1539">INDEX(manifest_11Sep!$A$1:$V$3202,MATCH($B1539,manifest_11Sep!$B$1:$B$3202,0),MATCH(A.Dep9SepList!C$1,manifest_11Sep!$A$1:$V$1,0))</f>
        <v>VYNXR5BJ44T</v>
      </c>
      <c r="D1539" s="13" t="str">
        <f t="array" ref="D1539">INDEX(manifest_11Sep!$A$1:$V$3202,MATCH($B1539,manifest_11Sep!$B$1:$B$3202,0),MATCH(A.Dep9SepList!D$1,manifest_11Sep!$A$1:$V$1,0))</f>
        <v>Female</v>
      </c>
      <c r="E1539" s="13" t="str">
        <f t="array" ref="E1539">INDEX(manifest_11Sep!$A$1:$V$3202,MATCH($B1539,manifest_11Sep!$B$1:$B$3202,0),MATCH(A.Dep9SepList!E$1,manifest_11Sep!$A$1:$V$1,0))</f>
        <v>Edylin Cortez</v>
      </c>
      <c r="F1539" s="13" t="str">
        <f t="array" ref="F1539">INDEX(manifest_11Sep!$A$1:$V$3202,MATCH($B1539,manifest_11Sep!$B$1:$B$3202,0),MATCH(A.Dep9SepList!F$1,manifest_11Sep!$A$1:$V$1,0))</f>
        <v>Martinez</v>
      </c>
      <c r="G1539" s="13">
        <f t="array" ref="G1539">INDEX(manifest_11Sep!$A$1:$V$3202,MATCH($B1539,manifest_11Sep!$B$1:$B$3202,0),MATCH(A.Dep9SepList!G$1,manifest_11Sep!$A$1:$V$1,0))</f>
        <v>62</v>
      </c>
      <c r="H1539" s="13" t="str">
        <f t="array" ref="H1539">INDEX(manifest_11Sep!$A$1:$V$3202,MATCH($B1539,manifest_11Sep!$B$1:$B$3202,0),MATCH(A.Dep9SepList!H$1,manifest_11Sep!$A$1:$V$1,0))</f>
        <v>Maricel Goyena</v>
      </c>
      <c r="I1539" s="13" t="str">
        <f t="array" ref="I1539">INDEX(manifest_11Sep!$A$1:$V$3202,MATCH($B1539,manifest_11Sep!$B$1:$B$3202,0),MATCH(A.Dep9SepList!I$1,manifest_11Sep!$A$1:$V$1,0))</f>
        <v>Cebu Pacific</v>
      </c>
      <c r="J1539" s="13" t="str">
        <f t="array" ref="J1539">INDEX(manifest_11Sep!$A$1:$V$3202,MATCH($B1539,manifest_11Sep!$B$1:$B$3202,0),MATCH(A.Dep9SepList!J$1,manifest_11Sep!$A$1:$V$1,0))</f>
        <v>5J 187</v>
      </c>
      <c r="K1539" s="32" t="str">
        <f t="array" ref="K1539">INDEX(manifest_11Sep!$A$1:$V$3202,MATCH($B1539,manifest_11Sep!$B$1:$B$3202,0),MATCH(A.Dep9SepList!K$1,manifest_11Sep!$A$1:$V$1,0))</f>
        <v>21-thg 9-25</v>
      </c>
      <c r="L1539" s="20">
        <f t="array" ref="L1539">INDEX(manifest_11Sep!$A$1:$V$3202,MATCH($B1539,manifest_11Sep!$B$1:$B$3202,0),MATCH(A.Dep9SepList!L$1,manifest_11Sep!$A$1:$V$1,0))</f>
        <v>5.2083333333333336E-2</v>
      </c>
      <c r="M1539" s="13" t="str">
        <f t="array" ref="M1539">INDEX(manifest_11Sep!$A$1:$V$3202,MATCH($B1539,manifest_11Sep!$B$1:$B$3202,0),MATCH(A.Dep9SepList!M$1,manifest_11Sep!$A$1:$V$1,0))</f>
        <v>ICN-T1</v>
      </c>
      <c r="N1539" s="13" t="str">
        <f t="array" ref="N1539">INDEX(manifest_11Sep!$A$1:$V$3202,MATCH($B1539,manifest_11Sep!$B$1:$B$3202,0),MATCH(A.Dep9SepList!N$1,manifest_11Sep!$A$1:$V$1,0))</f>
        <v>THE PLAZA</v>
      </c>
      <c r="O1539" s="31"/>
      <c r="P1539" s="20" t="e" cm="1" vm="1">
        <f t="array" aca="1" ref="P1539" ca="1">IF(J1539="","",_xlfn.XLOOKUP(J1539&amp;N1539,'A.Departure Grouping'!AQ:AQ&amp;'A.Departure Grouping'!AP:AP,'A.Departure Grouping'!AR:AR,"",0))</f>
        <v>#NAME?</v>
      </c>
      <c r="Q1539" s="13">
        <v>70181309</v>
      </c>
      <c r="R1539" s="13" t="s">
        <v>43</v>
      </c>
      <c r="S1539" s="13">
        <f t="array" ref="S1539">INDEX(manifest_11Sep!$A$1:$V$3202,MATCH($B1539,manifest_11Sep!$B$1:$B$3202,0),MATCH(A.Dep9SepList!S$1,manifest_11Sep!$A$1:$V$1,0))</f>
        <v>0</v>
      </c>
      <c r="T1539" s="17"/>
    </row>
    <row r="1540" spans="1:20" hidden="1">
      <c r="A1540" s="13" t="str">
        <f t="array" ref="A1540">INDEX(manifest_11Sep!$A$1:$V$3202,MATCH($B1540,manifest_11Sep!$B$1:$B$3202,0),MATCH(A.Dep9SepList!A$1,manifest_11Sep!$A$1:$V$1,0))</f>
        <v>A</v>
      </c>
      <c r="B1540" s="3" t="s">
        <v>3471</v>
      </c>
      <c r="C1540" s="13" t="str">
        <f t="array" ref="C1540">INDEX(manifest_11Sep!$A$1:$V$3202,MATCH($B1540,manifest_11Sep!$B$1:$B$3202,0),MATCH(A.Dep9SepList!C$1,manifest_11Sep!$A$1:$V$1,0))</f>
        <v>X8NNX3HHLHM</v>
      </c>
      <c r="D1540" s="13" t="str">
        <f t="array" ref="D1540">INDEX(manifest_11Sep!$A$1:$V$3202,MATCH($B1540,manifest_11Sep!$B$1:$B$3202,0),MATCH(A.Dep9SepList!D$1,manifest_11Sep!$A$1:$V$1,0))</f>
        <v>Female</v>
      </c>
      <c r="E1540" s="13" t="str">
        <f t="array" ref="E1540">INDEX(manifest_11Sep!$A$1:$V$3202,MATCH($B1540,manifest_11Sep!$B$1:$B$3202,0),MATCH(A.Dep9SepList!E$1,manifest_11Sep!$A$1:$V$1,0))</f>
        <v>Michelle Julianda</v>
      </c>
      <c r="F1540" s="13" t="str">
        <f t="array" ref="F1540">INDEX(manifest_11Sep!$A$1:$V$3202,MATCH($B1540,manifest_11Sep!$B$1:$B$3202,0),MATCH(A.Dep9SepList!F$1,manifest_11Sep!$A$1:$V$1,0))</f>
        <v>Fuentecilla</v>
      </c>
      <c r="G1540" s="13">
        <f t="array" ref="G1540">INDEX(manifest_11Sep!$A$1:$V$3202,MATCH($B1540,manifest_11Sep!$B$1:$B$3202,0),MATCH(A.Dep9SepList!G$1,manifest_11Sep!$A$1:$V$1,0))</f>
        <v>40</v>
      </c>
      <c r="H1540" s="13" t="str">
        <f t="array" ref="H1540">INDEX(manifest_11Sep!$A$1:$V$3202,MATCH($B1540,manifest_11Sep!$B$1:$B$3202,0),MATCH(A.Dep9SepList!H$1,manifest_11Sep!$A$1:$V$1,0))</f>
        <v>Maricel Goyena</v>
      </c>
      <c r="I1540" s="13" t="str">
        <f t="array" ref="I1540">INDEX(manifest_11Sep!$A$1:$V$3202,MATCH($B1540,manifest_11Sep!$B$1:$B$3202,0),MATCH(A.Dep9SepList!I$1,manifest_11Sep!$A$1:$V$1,0))</f>
        <v>Cebu Pacific</v>
      </c>
      <c r="J1540" s="13" t="str">
        <f t="array" ref="J1540">INDEX(manifest_11Sep!$A$1:$V$3202,MATCH($B1540,manifest_11Sep!$B$1:$B$3202,0),MATCH(A.Dep9SepList!J$1,manifest_11Sep!$A$1:$V$1,0))</f>
        <v>5J 187</v>
      </c>
      <c r="K1540" s="32" t="str">
        <f t="array" ref="K1540">INDEX(manifest_11Sep!$A$1:$V$3202,MATCH($B1540,manifest_11Sep!$B$1:$B$3202,0),MATCH(A.Dep9SepList!K$1,manifest_11Sep!$A$1:$V$1,0))</f>
        <v>21-thg 9-25</v>
      </c>
      <c r="L1540" s="20">
        <f t="array" ref="L1540">INDEX(manifest_11Sep!$A$1:$V$3202,MATCH($B1540,manifest_11Sep!$B$1:$B$3202,0),MATCH(A.Dep9SepList!L$1,manifest_11Sep!$A$1:$V$1,0))</f>
        <v>5.2083333333333336E-2</v>
      </c>
      <c r="M1540" s="13" t="str">
        <f t="array" ref="M1540">INDEX(manifest_11Sep!$A$1:$V$3202,MATCH($B1540,manifest_11Sep!$B$1:$B$3202,0),MATCH(A.Dep9SepList!M$1,manifest_11Sep!$A$1:$V$1,0))</f>
        <v>ICN-T1</v>
      </c>
      <c r="N1540" s="13" t="str">
        <f t="array" ref="N1540">INDEX(manifest_11Sep!$A$1:$V$3202,MATCH($B1540,manifest_11Sep!$B$1:$B$3202,0),MATCH(A.Dep9SepList!N$1,manifest_11Sep!$A$1:$V$1,0))</f>
        <v>THE PLAZA</v>
      </c>
      <c r="O1540" s="31"/>
      <c r="P1540" s="20" t="e" cm="1" vm="1">
        <f t="array" aca="1" ref="P1540" ca="1">IF(J1540="","",_xlfn.XLOOKUP(J1540&amp;N1540,'A.Departure Grouping'!AQ:AQ&amp;'A.Departure Grouping'!AP:AP,'A.Departure Grouping'!AR:AR,"",0))</f>
        <v>#NAME?</v>
      </c>
      <c r="Q1540" s="13">
        <v>70503782</v>
      </c>
      <c r="R1540" s="13" t="s">
        <v>43</v>
      </c>
      <c r="S1540" s="13">
        <f t="array" ref="S1540">INDEX(manifest_11Sep!$A$1:$V$3202,MATCH($B1540,manifest_11Sep!$B$1:$B$3202,0),MATCH(A.Dep9SepList!S$1,manifest_11Sep!$A$1:$V$1,0))</f>
        <v>0</v>
      </c>
      <c r="T1540" s="17"/>
    </row>
    <row r="1541" spans="1:20" hidden="1">
      <c r="A1541" s="13" t="str">
        <f t="array" ref="A1541">INDEX(manifest_11Sep!$A$1:$V$3202,MATCH($B1541,manifest_11Sep!$B$1:$B$3202,0),MATCH(A.Dep9SepList!A$1,manifest_11Sep!$A$1:$V$1,0))</f>
        <v>A</v>
      </c>
      <c r="B1541" s="3" t="s">
        <v>867</v>
      </c>
      <c r="C1541" s="13" t="str">
        <f t="array" ref="C1541">INDEX(manifest_11Sep!$A$1:$V$3202,MATCH($B1541,manifest_11Sep!$B$1:$B$3202,0),MATCH(A.Dep9SepList!C$1,manifest_11Sep!$A$1:$V$1,0))</f>
        <v>CFN4F96KS39</v>
      </c>
      <c r="D1541" s="13" t="str">
        <f t="array" ref="D1541">INDEX(manifest_11Sep!$A$1:$V$3202,MATCH($B1541,manifest_11Sep!$B$1:$B$3202,0),MATCH(A.Dep9SepList!D$1,manifest_11Sep!$A$1:$V$1,0))</f>
        <v>Male</v>
      </c>
      <c r="E1541" s="13" t="str">
        <f t="array" ref="E1541">INDEX(manifest_11Sep!$A$1:$V$3202,MATCH($B1541,manifest_11Sep!$B$1:$B$3202,0),MATCH(A.Dep9SepList!E$1,manifest_11Sep!$A$1:$V$1,0))</f>
        <v>Linh Duy</v>
      </c>
      <c r="F1541" s="13" t="str">
        <f t="array" ref="F1541">INDEX(manifest_11Sep!$A$1:$V$3202,MATCH($B1541,manifest_11Sep!$B$1:$B$3202,0),MATCH(A.Dep9SepList!F$1,manifest_11Sep!$A$1:$V$1,0))</f>
        <v>Dao</v>
      </c>
      <c r="G1541" s="13">
        <f t="array" ref="G1541">INDEX(manifest_11Sep!$A$1:$V$3202,MATCH($B1541,manifest_11Sep!$B$1:$B$3202,0),MATCH(A.Dep9SepList!G$1,manifest_11Sep!$A$1:$V$1,0))</f>
        <v>56</v>
      </c>
      <c r="H1541" s="13" t="str">
        <f t="array" ref="H1541">INDEX(manifest_11Sep!$A$1:$V$3202,MATCH($B1541,manifest_11Sep!$B$1:$B$3202,0),MATCH(A.Dep9SepList!H$1,manifest_11Sep!$A$1:$V$1,0))</f>
        <v>Alicia Nguyen 3</v>
      </c>
      <c r="I1541" s="13" t="str">
        <f t="array" ref="I1541">INDEX(manifest_11Sep!$A$1:$V$3202,MATCH($B1541,manifest_11Sep!$B$1:$B$3202,0),MATCH(A.Dep9SepList!I$1,manifest_11Sep!$A$1:$V$1,0))</f>
        <v>VietJet Air</v>
      </c>
      <c r="J1541" s="13" t="str">
        <f t="array" ref="J1541">INDEX(manifest_11Sep!$A$1:$V$3202,MATCH($B1541,manifest_11Sep!$B$1:$B$3202,0),MATCH(A.Dep9SepList!J$1,manifest_11Sep!$A$1:$V$1,0))</f>
        <v>VJ 879</v>
      </c>
      <c r="K1541" s="32" t="str">
        <f t="array" ref="K1541">INDEX(manifest_11Sep!$A$1:$V$3202,MATCH($B1541,manifest_11Sep!$B$1:$B$3202,0),MATCH(A.Dep9SepList!K$1,manifest_11Sep!$A$1:$V$1,0))</f>
        <v>21-thg 9-25</v>
      </c>
      <c r="L1541" s="20">
        <f t="array" ref="L1541">INDEX(manifest_11Sep!$A$1:$V$3202,MATCH($B1541,manifest_11Sep!$B$1:$B$3202,0),MATCH(A.Dep9SepList!L$1,manifest_11Sep!$A$1:$V$1,0))</f>
        <v>0.29166666666666669</v>
      </c>
      <c r="M1541" s="13" t="str">
        <f t="array" ref="M1541">INDEX(manifest_11Sep!$A$1:$V$3202,MATCH($B1541,manifest_11Sep!$B$1:$B$3202,0),MATCH(A.Dep9SepList!M$1,manifest_11Sep!$A$1:$V$1,0))</f>
        <v>ICN-T1</v>
      </c>
      <c r="N1541" s="13" t="str">
        <f t="array" ref="N1541">INDEX(manifest_11Sep!$A$1:$V$3202,MATCH($B1541,manifest_11Sep!$B$1:$B$3202,0),MATCH(A.Dep9SepList!N$1,manifest_11Sep!$A$1:$V$1,0))</f>
        <v>JW MARRIOTT</v>
      </c>
      <c r="O1541" s="31"/>
      <c r="P1541" s="20" t="e" cm="1" vm="1">
        <f t="array" aca="1" ref="P1541" ca="1">IF(J1541="","",_xlfn.XLOOKUP(J1541&amp;N1541,'A.Departure Grouping'!AQ:AQ&amp;'A.Departure Grouping'!AP:AP,'A.Departure Grouping'!AR:AR,"",0))</f>
        <v>#NAME?</v>
      </c>
      <c r="Q1541" s="13">
        <v>94663030</v>
      </c>
      <c r="R1541" s="13" t="s">
        <v>43</v>
      </c>
      <c r="S1541" s="13" t="str">
        <f t="array" ref="S1541">INDEX(manifest_11Sep!$A$1:$V$3202,MATCH($B1541,manifest_11Sep!$B$1:$B$3202,0),MATCH(A.Dep9SepList!S$1,manifest_11Sep!$A$1:$V$1,0))</f>
        <v>Upgrade - Deluxe River View</v>
      </c>
      <c r="T1541" s="17"/>
    </row>
    <row r="1542" spans="1:20" hidden="1">
      <c r="A1542" s="13" t="str">
        <f t="array" ref="A1542">INDEX(manifest_11Sep!$A$1:$V$3202,MATCH($B1542,manifest_11Sep!$B$1:$B$3202,0),MATCH(A.Dep9SepList!A$1,manifest_11Sep!$A$1:$V$1,0))</f>
        <v>A</v>
      </c>
      <c r="B1542" s="3" t="s">
        <v>872</v>
      </c>
      <c r="C1542" s="13" t="str">
        <f t="array" ref="C1542">INDEX(manifest_11Sep!$A$1:$V$3202,MATCH($B1542,manifest_11Sep!$B$1:$B$3202,0),MATCH(A.Dep9SepList!C$1,manifest_11Sep!$A$1:$V$1,0))</f>
        <v>CFN4F96KS39</v>
      </c>
      <c r="D1542" s="13" t="str">
        <f t="array" ref="D1542">INDEX(manifest_11Sep!$A$1:$V$3202,MATCH($B1542,manifest_11Sep!$B$1:$B$3202,0),MATCH(A.Dep9SepList!D$1,manifest_11Sep!$A$1:$V$1,0))</f>
        <v>Female</v>
      </c>
      <c r="E1542" s="13" t="str">
        <f t="array" ref="E1542">INDEX(manifest_11Sep!$A$1:$V$3202,MATCH($B1542,manifest_11Sep!$B$1:$B$3202,0),MATCH(A.Dep9SepList!E$1,manifest_11Sep!$A$1:$V$1,0))</f>
        <v>Tammy Thao</v>
      </c>
      <c r="F1542" s="13" t="str">
        <f t="array" ref="F1542">INDEX(manifest_11Sep!$A$1:$V$3202,MATCH($B1542,manifest_11Sep!$B$1:$B$3202,0),MATCH(A.Dep9SepList!F$1,manifest_11Sep!$A$1:$V$1,0))</f>
        <v>Luong</v>
      </c>
      <c r="G1542" s="13">
        <f t="array" ref="G1542">INDEX(manifest_11Sep!$A$1:$V$3202,MATCH($B1542,manifest_11Sep!$B$1:$B$3202,0),MATCH(A.Dep9SepList!G$1,manifest_11Sep!$A$1:$V$1,0))</f>
        <v>56</v>
      </c>
      <c r="H1542" s="13" t="str">
        <f t="array" ref="H1542">INDEX(manifest_11Sep!$A$1:$V$3202,MATCH($B1542,manifest_11Sep!$B$1:$B$3202,0),MATCH(A.Dep9SepList!H$1,manifest_11Sep!$A$1:$V$1,0))</f>
        <v>Alicia Nguyen 3</v>
      </c>
      <c r="I1542" s="13" t="str">
        <f t="array" ref="I1542">INDEX(manifest_11Sep!$A$1:$V$3202,MATCH($B1542,manifest_11Sep!$B$1:$B$3202,0),MATCH(A.Dep9SepList!I$1,manifest_11Sep!$A$1:$V$1,0))</f>
        <v>VietJet Air</v>
      </c>
      <c r="J1542" s="13" t="str">
        <f t="array" ref="J1542">INDEX(manifest_11Sep!$A$1:$V$3202,MATCH($B1542,manifest_11Sep!$B$1:$B$3202,0),MATCH(A.Dep9SepList!J$1,manifest_11Sep!$A$1:$V$1,0))</f>
        <v>VJ 879</v>
      </c>
      <c r="K1542" s="32" t="str">
        <f t="array" ref="K1542">INDEX(manifest_11Sep!$A$1:$V$3202,MATCH($B1542,manifest_11Sep!$B$1:$B$3202,0),MATCH(A.Dep9SepList!K$1,manifest_11Sep!$A$1:$V$1,0))</f>
        <v>21-thg 9-25</v>
      </c>
      <c r="L1542" s="20">
        <f t="array" ref="L1542">INDEX(manifest_11Sep!$A$1:$V$3202,MATCH($B1542,manifest_11Sep!$B$1:$B$3202,0),MATCH(A.Dep9SepList!L$1,manifest_11Sep!$A$1:$V$1,0))</f>
        <v>0.29166666666666669</v>
      </c>
      <c r="M1542" s="13" t="str">
        <f t="array" ref="M1542">INDEX(manifest_11Sep!$A$1:$V$3202,MATCH($B1542,manifest_11Sep!$B$1:$B$3202,0),MATCH(A.Dep9SepList!M$1,manifest_11Sep!$A$1:$V$1,0))</f>
        <v>ICN-T1</v>
      </c>
      <c r="N1542" s="13" t="str">
        <f t="array" ref="N1542">INDEX(manifest_11Sep!$A$1:$V$3202,MATCH($B1542,manifest_11Sep!$B$1:$B$3202,0),MATCH(A.Dep9SepList!N$1,manifest_11Sep!$A$1:$V$1,0))</f>
        <v>JW MARRIOTT</v>
      </c>
      <c r="O1542" s="31"/>
      <c r="P1542" s="20" t="e" cm="1" vm="1">
        <f t="array" aca="1" ref="P1542" ca="1">IF(J1542="","",_xlfn.XLOOKUP(J1542&amp;N1542,'A.Departure Grouping'!AQ:AQ&amp;'A.Departure Grouping'!AP:AP,'A.Departure Grouping'!AR:AR,"",0))</f>
        <v>#NAME?</v>
      </c>
      <c r="Q1542" s="13">
        <v>94663030</v>
      </c>
      <c r="R1542" s="13" t="s">
        <v>43</v>
      </c>
      <c r="S1542" s="13">
        <f t="array" ref="S1542">INDEX(manifest_11Sep!$A$1:$V$3202,MATCH($B1542,manifest_11Sep!$B$1:$B$3202,0),MATCH(A.Dep9SepList!S$1,manifest_11Sep!$A$1:$V$1,0))</f>
        <v>0</v>
      </c>
      <c r="T1542" s="17"/>
    </row>
    <row r="1543" spans="1:20" hidden="1">
      <c r="A1543" s="13" t="str">
        <f t="array" ref="A1543">INDEX(manifest_11Sep!$A$1:$V$3202,MATCH($B1543,manifest_11Sep!$B$1:$B$3202,0),MATCH(A.Dep9SepList!A$1,manifest_11Sep!$A$1:$V$1,0))</f>
        <v>A</v>
      </c>
      <c r="B1543" s="3" t="s">
        <v>3867</v>
      </c>
      <c r="C1543" s="13" t="str">
        <f t="array" ref="C1543">INDEX(manifest_11Sep!$A$1:$V$3202,MATCH($B1543,manifest_11Sep!$B$1:$B$3202,0),MATCH(A.Dep9SepList!C$1,manifest_11Sep!$A$1:$V$1,0))</f>
        <v>T2N87JNRRWB</v>
      </c>
      <c r="D1543" s="13" t="str">
        <f t="array" ref="D1543">INDEX(manifest_11Sep!$A$1:$V$3202,MATCH($B1543,manifest_11Sep!$B$1:$B$3202,0),MATCH(A.Dep9SepList!D$1,manifest_11Sep!$A$1:$V$1,0))</f>
        <v>Female</v>
      </c>
      <c r="E1543" s="13" t="str">
        <f t="array" ref="E1543">INDEX(manifest_11Sep!$A$1:$V$3202,MATCH($B1543,manifest_11Sep!$B$1:$B$3202,0),MATCH(A.Dep9SepList!E$1,manifest_11Sep!$A$1:$V$1,0))</f>
        <v>Sheila Angela Acuat</v>
      </c>
      <c r="F1543" s="13" t="str">
        <f t="array" ref="F1543">INDEX(manifest_11Sep!$A$1:$V$3202,MATCH($B1543,manifest_11Sep!$B$1:$B$3202,0),MATCH(A.Dep9SepList!F$1,manifest_11Sep!$A$1:$V$1,0))</f>
        <v>Agullana</v>
      </c>
      <c r="G1543" s="13">
        <f t="array" ref="G1543">INDEX(manifest_11Sep!$A$1:$V$3202,MATCH($B1543,manifest_11Sep!$B$1:$B$3202,0),MATCH(A.Dep9SepList!G$1,manifest_11Sep!$A$1:$V$1,0))</f>
        <v>51</v>
      </c>
      <c r="H1543" s="13" t="str">
        <f t="array" ref="H1543">INDEX(manifest_11Sep!$A$1:$V$3202,MATCH($B1543,manifest_11Sep!$B$1:$B$3202,0),MATCH(A.Dep9SepList!H$1,manifest_11Sep!$A$1:$V$1,0))</f>
        <v>Racquel Slawinski</v>
      </c>
      <c r="I1543" s="13" t="str">
        <f t="array" ref="I1543">INDEX(manifest_11Sep!$A$1:$V$3202,MATCH($B1543,manifest_11Sep!$B$1:$B$3202,0),MATCH(A.Dep9SepList!I$1,manifest_11Sep!$A$1:$V$1,0))</f>
        <v>Delta</v>
      </c>
      <c r="J1543" s="13" t="str">
        <f t="array" ref="J1543">INDEX(manifest_11Sep!$A$1:$V$3202,MATCH($B1543,manifest_11Sep!$B$1:$B$3202,0),MATCH(A.Dep9SepList!J$1,manifest_11Sep!$A$1:$V$1,0))</f>
        <v>DL 7851</v>
      </c>
      <c r="K1543" s="32" t="str">
        <f t="array" ref="K1543">INDEX(manifest_11Sep!$A$1:$V$3202,MATCH($B1543,manifest_11Sep!$B$1:$B$3202,0),MATCH(A.Dep9SepList!K$1,manifest_11Sep!$A$1:$V$1,0))</f>
        <v>21-thg 9-25</v>
      </c>
      <c r="L1543" s="20">
        <f t="array" ref="L1543">INDEX(manifest_11Sep!$A$1:$V$3202,MATCH($B1543,manifest_11Sep!$B$1:$B$3202,0),MATCH(A.Dep9SepList!L$1,manifest_11Sep!$A$1:$V$1,0))</f>
        <v>0.3888888888888889</v>
      </c>
      <c r="M1543" s="13" t="str">
        <f t="array" ref="M1543">INDEX(manifest_11Sep!$A$1:$V$3202,MATCH($B1543,manifest_11Sep!$B$1:$B$3202,0),MATCH(A.Dep9SepList!M$1,manifest_11Sep!$A$1:$V$1,0))</f>
        <v>ICN-T2</v>
      </c>
      <c r="N1543" s="13" t="str">
        <f t="array" ref="N1543">INDEX(manifest_11Sep!$A$1:$V$3202,MATCH($B1543,manifest_11Sep!$B$1:$B$3202,0),MATCH(A.Dep9SepList!N$1,manifest_11Sep!$A$1:$V$1,0))</f>
        <v>INTER PARNAS</v>
      </c>
      <c r="O1543" s="31"/>
      <c r="P1543" s="20" t="e" cm="1" vm="1">
        <f t="array" aca="1" ref="P1543" ca="1">IF(J1543="","",_xlfn.XLOOKUP(J1543&amp;N1543,'A.Departure Grouping'!AQ:AQ&amp;'A.Departure Grouping'!AP:AP,'A.Departure Grouping'!AR:AR,"",0))</f>
        <v>#NAME?</v>
      </c>
      <c r="Q1543" s="13">
        <v>86777424</v>
      </c>
      <c r="R1543" s="13" t="s">
        <v>43</v>
      </c>
      <c r="S1543" s="13" t="str">
        <f t="array" ref="S1543">INDEX(manifest_11Sep!$A$1:$V$3202,MATCH($B1543,manifest_11Sep!$B$1:$B$3202,0),MATCH(A.Dep9SepList!S$1,manifest_11Sep!$A$1:$V$1,0))</f>
        <v>7 members of family: T2N87JNRRWB + N6NBCHK2LSM + 5MNZMJ4H5C4</v>
      </c>
      <c r="T1543" s="13"/>
    </row>
    <row r="1544" spans="1:20" hidden="1">
      <c r="A1544" s="13" t="str">
        <f t="array" ref="A1544">INDEX(manifest_11Sep!$A$1:$V$3202,MATCH($B1544,manifest_11Sep!$B$1:$B$3202,0),MATCH(A.Dep9SepList!A$1,manifest_11Sep!$A$1:$V$1,0))</f>
        <v>A</v>
      </c>
      <c r="B1544" s="3" t="s">
        <v>3176</v>
      </c>
      <c r="C1544" s="13" t="str">
        <f t="array" ref="C1544">INDEX(manifest_11Sep!$A$1:$V$3202,MATCH($B1544,manifest_11Sep!$B$1:$B$3202,0),MATCH(A.Dep9SepList!C$1,manifest_11Sep!$A$1:$V$1,0))</f>
        <v>G3N7ZGDNDWX</v>
      </c>
      <c r="D1544" s="13" t="str">
        <f t="array" ref="D1544">INDEX(manifest_11Sep!$A$1:$V$3202,MATCH($B1544,manifest_11Sep!$B$1:$B$3202,0),MATCH(A.Dep9SepList!D$1,manifest_11Sep!$A$1:$V$1,0))</f>
        <v>Female</v>
      </c>
      <c r="E1544" s="13" t="str">
        <f t="array" ref="E1544">INDEX(manifest_11Sep!$A$1:$V$3202,MATCH($B1544,manifest_11Sep!$B$1:$B$3202,0),MATCH(A.Dep9SepList!E$1,manifest_11Sep!$A$1:$V$1,0))</f>
        <v>Maria Cristina</v>
      </c>
      <c r="F1544" s="13" t="str">
        <f t="array" ref="F1544">INDEX(manifest_11Sep!$A$1:$V$3202,MATCH($B1544,manifest_11Sep!$B$1:$B$3202,0),MATCH(A.Dep9SepList!F$1,manifest_11Sep!$A$1:$V$1,0))</f>
        <v>Martinez</v>
      </c>
      <c r="G1544" s="13">
        <f t="array" ref="G1544">INDEX(manifest_11Sep!$A$1:$V$3202,MATCH($B1544,manifest_11Sep!$B$1:$B$3202,0),MATCH(A.Dep9SepList!G$1,manifest_11Sep!$A$1:$V$1,0))</f>
        <v>59</v>
      </c>
      <c r="H1544" s="13" t="str">
        <f t="array" ref="H1544">INDEX(manifest_11Sep!$A$1:$V$3202,MATCH($B1544,manifest_11Sep!$B$1:$B$3202,0),MATCH(A.Dep9SepList!H$1,manifest_11Sep!$A$1:$V$1,0))</f>
        <v>Lijoy Thomas</v>
      </c>
      <c r="I1544" s="13" t="str">
        <f t="array" ref="I1544">INDEX(manifest_11Sep!$A$1:$V$3202,MATCH($B1544,manifest_11Sep!$B$1:$B$3202,0),MATCH(A.Dep9SepList!I$1,manifest_11Sep!$A$1:$V$1,0))</f>
        <v>EVA Air</v>
      </c>
      <c r="J1544" s="13" t="str">
        <f t="array" ref="J1544">INDEX(manifest_11Sep!$A$1:$V$3202,MATCH($B1544,manifest_11Sep!$B$1:$B$3202,0),MATCH(A.Dep9SepList!J$1,manifest_11Sep!$A$1:$V$1,0))</f>
        <v>BR 169</v>
      </c>
      <c r="K1544" s="32" t="str">
        <f t="array" ref="K1544">INDEX(manifest_11Sep!$A$1:$V$3202,MATCH($B1544,manifest_11Sep!$B$1:$B$3202,0),MATCH(A.Dep9SepList!K$1,manifest_11Sep!$A$1:$V$1,0))</f>
        <v>21-thg 9-25</v>
      </c>
      <c r="L1544" s="20">
        <f t="array" ref="L1544">INDEX(manifest_11Sep!$A$1:$V$3202,MATCH($B1544,manifest_11Sep!$B$1:$B$3202,0),MATCH(A.Dep9SepList!L$1,manifest_11Sep!$A$1:$V$1,0))</f>
        <v>0.5</v>
      </c>
      <c r="M1544" s="13" t="str">
        <f t="array" ref="M1544">INDEX(manifest_11Sep!$A$1:$V$3202,MATCH($B1544,manifest_11Sep!$B$1:$B$3202,0),MATCH(A.Dep9SepList!M$1,manifest_11Sep!$A$1:$V$1,0))</f>
        <v>ICN-T1</v>
      </c>
      <c r="N1544" s="13" t="str">
        <f t="array" ref="N1544">INDEX(manifest_11Sep!$A$1:$V$3202,MATCH($B1544,manifest_11Sep!$B$1:$B$3202,0),MATCH(A.Dep9SepList!N$1,manifest_11Sep!$A$1:$V$1,0))</f>
        <v>THE PLAZA</v>
      </c>
      <c r="O1544" s="31"/>
      <c r="P1544" s="20" t="e" cm="1" vm="1">
        <f t="array" aca="1" ref="P1544" ca="1">IF(J1544="","",_xlfn.XLOOKUP(J1544&amp;N1544,'A.Departure Grouping'!AQ:AQ&amp;'A.Departure Grouping'!AP:AP,'A.Departure Grouping'!AR:AR,"",0))</f>
        <v>#NAME?</v>
      </c>
      <c r="Q1544" s="13">
        <v>70160997</v>
      </c>
      <c r="R1544" s="13" t="s">
        <v>43</v>
      </c>
      <c r="S1544" s="13">
        <f t="array" ref="S1544">INDEX(manifest_11Sep!$A$1:$V$3202,MATCH($B1544,manifest_11Sep!$B$1:$B$3202,0),MATCH(A.Dep9SepList!S$1,manifest_11Sep!$A$1:$V$1,0))</f>
        <v>0</v>
      </c>
      <c r="T1544" s="13"/>
    </row>
    <row r="1545" spans="1:20" hidden="1">
      <c r="A1545" s="13" t="str">
        <f t="array" ref="A1545">INDEX(manifest_11Sep!$A$1:$V$3202,MATCH($B1545,manifest_11Sep!$B$1:$B$3202,0),MATCH(A.Dep9SepList!A$1,manifest_11Sep!$A$1:$V$1,0))</f>
        <v>A</v>
      </c>
      <c r="B1545" s="3" t="s">
        <v>3178</v>
      </c>
      <c r="C1545" s="13" t="str">
        <f t="array" ref="C1545">INDEX(manifest_11Sep!$A$1:$V$3202,MATCH($B1545,manifest_11Sep!$B$1:$B$3202,0),MATCH(A.Dep9SepList!C$1,manifest_11Sep!$A$1:$V$1,0))</f>
        <v>G3N7ZGDNDWX</v>
      </c>
      <c r="D1545" s="13" t="str">
        <f t="array" ref="D1545">INDEX(manifest_11Sep!$A$1:$V$3202,MATCH($B1545,manifest_11Sep!$B$1:$B$3202,0),MATCH(A.Dep9SepList!D$1,manifest_11Sep!$A$1:$V$1,0))</f>
        <v>Male</v>
      </c>
      <c r="E1545" s="13" t="str">
        <f t="array" ref="E1545">INDEX(manifest_11Sep!$A$1:$V$3202,MATCH($B1545,manifest_11Sep!$B$1:$B$3202,0),MATCH(A.Dep9SepList!E$1,manifest_11Sep!$A$1:$V$1,0))</f>
        <v>Cesar David</v>
      </c>
      <c r="F1545" s="13" t="str">
        <f t="array" ref="F1545">INDEX(manifest_11Sep!$A$1:$V$3202,MATCH($B1545,manifest_11Sep!$B$1:$B$3202,0),MATCH(A.Dep9SepList!F$1,manifest_11Sep!$A$1:$V$1,0))</f>
        <v>Martinez</v>
      </c>
      <c r="G1545" s="13">
        <f t="array" ref="G1545">INDEX(manifest_11Sep!$A$1:$V$3202,MATCH($B1545,manifest_11Sep!$B$1:$B$3202,0),MATCH(A.Dep9SepList!G$1,manifest_11Sep!$A$1:$V$1,0))</f>
        <v>61</v>
      </c>
      <c r="H1545" s="13" t="str">
        <f t="array" ref="H1545">INDEX(manifest_11Sep!$A$1:$V$3202,MATCH($B1545,manifest_11Sep!$B$1:$B$3202,0),MATCH(A.Dep9SepList!H$1,manifest_11Sep!$A$1:$V$1,0))</f>
        <v>Lijoy Thomas</v>
      </c>
      <c r="I1545" s="13" t="str">
        <f t="array" ref="I1545">INDEX(manifest_11Sep!$A$1:$V$3202,MATCH($B1545,manifest_11Sep!$B$1:$B$3202,0),MATCH(A.Dep9SepList!I$1,manifest_11Sep!$A$1:$V$1,0))</f>
        <v>EVA Air</v>
      </c>
      <c r="J1545" s="13" t="str">
        <f t="array" ref="J1545">INDEX(manifest_11Sep!$A$1:$V$3202,MATCH($B1545,manifest_11Sep!$B$1:$B$3202,0),MATCH(A.Dep9SepList!J$1,manifest_11Sep!$A$1:$V$1,0))</f>
        <v>BR 169</v>
      </c>
      <c r="K1545" s="32" t="str">
        <f t="array" ref="K1545">INDEX(manifest_11Sep!$A$1:$V$3202,MATCH($B1545,manifest_11Sep!$B$1:$B$3202,0),MATCH(A.Dep9SepList!K$1,manifest_11Sep!$A$1:$V$1,0))</f>
        <v>21-thg 9-25</v>
      </c>
      <c r="L1545" s="20">
        <f t="array" ref="L1545">INDEX(manifest_11Sep!$A$1:$V$3202,MATCH($B1545,manifest_11Sep!$B$1:$B$3202,0),MATCH(A.Dep9SepList!L$1,manifest_11Sep!$A$1:$V$1,0))</f>
        <v>0.5</v>
      </c>
      <c r="M1545" s="13" t="str">
        <f t="array" ref="M1545">INDEX(manifest_11Sep!$A$1:$V$3202,MATCH($B1545,manifest_11Sep!$B$1:$B$3202,0),MATCH(A.Dep9SepList!M$1,manifest_11Sep!$A$1:$V$1,0))</f>
        <v>ICN-T1</v>
      </c>
      <c r="N1545" s="13" t="str">
        <f t="array" ref="N1545">INDEX(manifest_11Sep!$A$1:$V$3202,MATCH($B1545,manifest_11Sep!$B$1:$B$3202,0),MATCH(A.Dep9SepList!N$1,manifest_11Sep!$A$1:$V$1,0))</f>
        <v>THE PLAZA</v>
      </c>
      <c r="O1545" s="31"/>
      <c r="P1545" s="20" t="e" cm="1" vm="1">
        <f t="array" aca="1" ref="P1545" ca="1">IF(J1545="","",_xlfn.XLOOKUP(J1545&amp;N1545,'A.Departure Grouping'!AQ:AQ&amp;'A.Departure Grouping'!AP:AP,'A.Departure Grouping'!AR:AR,"",0))</f>
        <v>#NAME?</v>
      </c>
      <c r="Q1545" s="13">
        <v>70160997</v>
      </c>
      <c r="R1545" s="13" t="s">
        <v>43</v>
      </c>
      <c r="S1545" s="13">
        <f t="array" ref="S1545">INDEX(manifest_11Sep!$A$1:$V$3202,MATCH($B1545,manifest_11Sep!$B$1:$B$3202,0),MATCH(A.Dep9SepList!S$1,manifest_11Sep!$A$1:$V$1,0))</f>
        <v>0</v>
      </c>
      <c r="T1545" s="13"/>
    </row>
    <row r="1546" spans="1:20">
      <c r="A1546" s="13" t="str">
        <f t="array" ref="A1546">INDEX(manifest_11Sep!$A$1:$V$3202,MATCH($B1546,manifest_11Sep!$B$1:$B$3202,0),MATCH(A.Dep9SepList!A$1,manifest_11Sep!$A$1:$V$1,0))</f>
        <v>A</v>
      </c>
      <c r="B1546" s="3" t="s">
        <v>2710</v>
      </c>
      <c r="C1546" s="13" t="str">
        <f t="array" ref="C1546">INDEX(manifest_11Sep!$A$1:$V$3202,MATCH($B1546,manifest_11Sep!$B$1:$B$3202,0),MATCH(A.Dep9SepList!C$1,manifest_11Sep!$A$1:$V$1,0))</f>
        <v>D6N9S924YHJ</v>
      </c>
      <c r="D1546" s="13" t="str">
        <f t="array" ref="D1546">INDEX(manifest_11Sep!$A$1:$V$3202,MATCH($B1546,manifest_11Sep!$B$1:$B$3202,0),MATCH(A.Dep9SepList!D$1,manifest_11Sep!$A$1:$V$1,0))</f>
        <v>Female</v>
      </c>
      <c r="E1546" s="13" t="str">
        <f t="array" ref="E1546">INDEX(manifest_11Sep!$A$1:$V$3202,MATCH($B1546,manifest_11Sep!$B$1:$B$3202,0),MATCH(A.Dep9SepList!E$1,manifest_11Sep!$A$1:$V$1,0))</f>
        <v>Martha Patricia</v>
      </c>
      <c r="F1546" s="13" t="str">
        <f t="array" ref="F1546">INDEX(manifest_11Sep!$A$1:$V$3202,MATCH($B1546,manifest_11Sep!$B$1:$B$3202,0),MATCH(A.Dep9SepList!F$1,manifest_11Sep!$A$1:$V$1,0))</f>
        <v>Coe</v>
      </c>
      <c r="G1546" s="13">
        <f t="array" ref="G1546">INDEX(manifest_11Sep!$A$1:$V$3202,MATCH($B1546,manifest_11Sep!$B$1:$B$3202,0),MATCH(A.Dep9SepList!G$1,manifest_11Sep!$A$1:$V$1,0))</f>
        <v>54</v>
      </c>
      <c r="H1546" s="13" t="str">
        <f t="array" ref="H1546">INDEX(manifest_11Sep!$A$1:$V$3202,MATCH($B1546,manifest_11Sep!$B$1:$B$3202,0),MATCH(A.Dep9SepList!H$1,manifest_11Sep!$A$1:$V$1,0))</f>
        <v>John Woo 1</v>
      </c>
      <c r="I1546" s="13" t="str">
        <f t="array" ref="I1546">INDEX(manifest_11Sep!$A$1:$V$3202,MATCH($B1546,manifest_11Sep!$B$1:$B$3202,0),MATCH(A.Dep9SepList!I$1,manifest_11Sep!$A$1:$V$1,0))</f>
        <v>Asiana Airlines</v>
      </c>
      <c r="J1546" s="13" t="str">
        <f t="array" ref="J1546">INDEX(manifest_11Sep!$A$1:$V$3202,MATCH($B1546,manifest_11Sep!$B$1:$B$3202,0),MATCH(A.Dep9SepList!J$1,manifest_11Sep!$A$1:$V$1,0))</f>
        <v>OZ 202</v>
      </c>
      <c r="K1546" s="32" t="str">
        <f t="array" ref="K1546">INDEX(manifest_11Sep!$A$1:$V$3202,MATCH($B1546,manifest_11Sep!$B$1:$B$3202,0),MATCH(A.Dep9SepList!K$1,manifest_11Sep!$A$1:$V$1,0))</f>
        <v>21-thg 9-25</v>
      </c>
      <c r="L1546" s="20">
        <f t="array" ref="L1546">INDEX(manifest_11Sep!$A$1:$V$3202,MATCH($B1546,manifest_11Sep!$B$1:$B$3202,0),MATCH(A.Dep9SepList!L$1,manifest_11Sep!$A$1:$V$1,0))</f>
        <v>0.52777777777777779</v>
      </c>
      <c r="M1546" s="13" t="str">
        <f t="array" ref="M1546">INDEX(manifest_11Sep!$A$1:$V$3202,MATCH($B1546,manifest_11Sep!$B$1:$B$3202,0),MATCH(A.Dep9SepList!M$1,manifest_11Sep!$A$1:$V$1,0))</f>
        <v>ICN-T1</v>
      </c>
      <c r="N1546" s="13" t="str">
        <f t="array" ref="N1546">INDEX(manifest_11Sep!$A$1:$V$3202,MATCH($B1546,manifest_11Sep!$B$1:$B$3202,0),MATCH(A.Dep9SepList!N$1,manifest_11Sep!$A$1:$V$1,0))</f>
        <v>LOTTE</v>
      </c>
      <c r="O1546" s="31"/>
      <c r="P1546" s="20" t="e" cm="1" vm="1">
        <f t="array" aca="1" ref="P1546" ca="1">IF(J1546="","",_xlfn.XLOOKUP(J1546&amp;N1546,'A.Departure Grouping'!AQ:AQ&amp;'A.Departure Grouping'!AP:AP,'A.Departure Grouping'!AR:AR,"",0))</f>
        <v>#NAME?</v>
      </c>
      <c r="Q1546" s="13">
        <v>15262398</v>
      </c>
      <c r="R1546" s="13" t="s">
        <v>61</v>
      </c>
      <c r="S1546" s="13">
        <f t="array" ref="S1546">INDEX(manifest_11Sep!$A$1:$V$3202,MATCH($B1546,manifest_11Sep!$B$1:$B$3202,0),MATCH(A.Dep9SepList!S$1,manifest_11Sep!$A$1:$V$1,0))</f>
        <v>0</v>
      </c>
      <c r="T1546" s="17"/>
    </row>
    <row r="1547" spans="1:20">
      <c r="A1547" s="13" t="str">
        <f t="array" ref="A1547">INDEX(manifest_11Sep!$A$1:$V$3202,MATCH($B1547,manifest_11Sep!$B$1:$B$3202,0),MATCH(A.Dep9SepList!A$1,manifest_11Sep!$A$1:$V$1,0))</f>
        <v>A</v>
      </c>
      <c r="B1547" s="3" t="s">
        <v>2834</v>
      </c>
      <c r="C1547" s="13" t="str">
        <f t="array" ref="C1547">INDEX(manifest_11Sep!$A$1:$V$3202,MATCH($B1547,manifest_11Sep!$B$1:$B$3202,0),MATCH(A.Dep9SepList!C$1,manifest_11Sep!$A$1:$V$1,0))</f>
        <v>L5NVKVVDM67</v>
      </c>
      <c r="D1547" s="13" t="str">
        <f t="array" ref="D1547">INDEX(manifest_11Sep!$A$1:$V$3202,MATCH($B1547,manifest_11Sep!$B$1:$B$3202,0),MATCH(A.Dep9SepList!D$1,manifest_11Sep!$A$1:$V$1,0))</f>
        <v>Female</v>
      </c>
      <c r="E1547" s="13" t="str">
        <f t="array" ref="E1547">INDEX(manifest_11Sep!$A$1:$V$3202,MATCH($B1547,manifest_11Sep!$B$1:$B$3202,0),MATCH(A.Dep9SepList!E$1,manifest_11Sep!$A$1:$V$1,0))</f>
        <v>Rocio</v>
      </c>
      <c r="F1547" s="13" t="str">
        <f t="array" ref="F1547">INDEX(manifest_11Sep!$A$1:$V$3202,MATCH($B1547,manifest_11Sep!$B$1:$B$3202,0),MATCH(A.Dep9SepList!F$1,manifest_11Sep!$A$1:$V$1,0))</f>
        <v>De La Cruz</v>
      </c>
      <c r="G1547" s="13">
        <f t="array" ref="G1547">INDEX(manifest_11Sep!$A$1:$V$3202,MATCH($B1547,manifest_11Sep!$B$1:$B$3202,0),MATCH(A.Dep9SepList!G$1,manifest_11Sep!$A$1:$V$1,0))</f>
        <v>48</v>
      </c>
      <c r="H1547" s="13" t="str">
        <f t="array" ref="H1547">INDEX(manifest_11Sep!$A$1:$V$3202,MATCH($B1547,manifest_11Sep!$B$1:$B$3202,0),MATCH(A.Dep9SepList!H$1,manifest_11Sep!$A$1:$V$1,0))</f>
        <v>John Woo 1</v>
      </c>
      <c r="I1547" s="13" t="str">
        <f t="array" ref="I1547">INDEX(manifest_11Sep!$A$1:$V$3202,MATCH($B1547,manifest_11Sep!$B$1:$B$3202,0),MATCH(A.Dep9SepList!I$1,manifest_11Sep!$A$1:$V$1,0))</f>
        <v>Asiana Airlines</v>
      </c>
      <c r="J1547" s="13" t="str">
        <f t="array" ref="J1547">INDEX(manifest_11Sep!$A$1:$V$3202,MATCH($B1547,manifest_11Sep!$B$1:$B$3202,0),MATCH(A.Dep9SepList!J$1,manifest_11Sep!$A$1:$V$1,0))</f>
        <v>OZ 202</v>
      </c>
      <c r="K1547" s="32" t="str">
        <f t="array" ref="K1547">INDEX(manifest_11Sep!$A$1:$V$3202,MATCH($B1547,manifest_11Sep!$B$1:$B$3202,0),MATCH(A.Dep9SepList!K$1,manifest_11Sep!$A$1:$V$1,0))</f>
        <v>21-thg 9-25</v>
      </c>
      <c r="L1547" s="20">
        <f t="array" ref="L1547">INDEX(manifest_11Sep!$A$1:$V$3202,MATCH($B1547,manifest_11Sep!$B$1:$B$3202,0),MATCH(A.Dep9SepList!L$1,manifest_11Sep!$A$1:$V$1,0))</f>
        <v>0.52777777777777779</v>
      </c>
      <c r="M1547" s="13" t="str">
        <f t="array" ref="M1547">INDEX(manifest_11Sep!$A$1:$V$3202,MATCH($B1547,manifest_11Sep!$B$1:$B$3202,0),MATCH(A.Dep9SepList!M$1,manifest_11Sep!$A$1:$V$1,0))</f>
        <v>ICN-T1</v>
      </c>
      <c r="N1547" s="13" t="str">
        <f t="array" ref="N1547">INDEX(manifest_11Sep!$A$1:$V$3202,MATCH($B1547,manifest_11Sep!$B$1:$B$3202,0),MATCH(A.Dep9SepList!N$1,manifest_11Sep!$A$1:$V$1,0))</f>
        <v>LOTTE</v>
      </c>
      <c r="O1547" s="31"/>
      <c r="P1547" s="20" t="e" cm="1" vm="1">
        <f t="array" aca="1" ref="P1547" ca="1">IF(J1547="","",_xlfn.XLOOKUP(J1547&amp;N1547,'A.Departure Grouping'!AQ:AQ&amp;'A.Departure Grouping'!AP:AP,'A.Departure Grouping'!AR:AR,"",0))</f>
        <v>#NAME?</v>
      </c>
      <c r="Q1547" s="13">
        <v>15262424</v>
      </c>
      <c r="R1547" s="13" t="s">
        <v>61</v>
      </c>
      <c r="S1547" s="13">
        <f t="array" ref="S1547">INDEX(manifest_11Sep!$A$1:$V$3202,MATCH($B1547,manifest_11Sep!$B$1:$B$3202,0),MATCH(A.Dep9SepList!S$1,manifest_11Sep!$A$1:$V$1,0))</f>
        <v>0</v>
      </c>
      <c r="T1547" s="17"/>
    </row>
    <row r="1548" spans="1:20" hidden="1">
      <c r="A1548" s="13" t="str">
        <f t="array" ref="A1548">INDEX(manifest_11Sep!$A$1:$V$3202,MATCH($B1548,manifest_11Sep!$B$1:$B$3202,0),MATCH(A.Dep9SepList!A$1,manifest_11Sep!$A$1:$V$1,0))</f>
        <v>A</v>
      </c>
      <c r="B1548" s="3" t="s">
        <v>2562</v>
      </c>
      <c r="C1548" s="13" t="str">
        <f t="array" ref="C1548">INDEX(manifest_11Sep!$A$1:$V$3202,MATCH($B1548,manifest_11Sep!$B$1:$B$3202,0),MATCH(A.Dep9SepList!C$1,manifest_11Sep!$A$1:$V$1,0))</f>
        <v>WMNWLGNT7SF</v>
      </c>
      <c r="D1548" s="13" t="str">
        <f t="array" ref="D1548">INDEX(manifest_11Sep!$A$1:$V$3202,MATCH($B1548,manifest_11Sep!$B$1:$B$3202,0),MATCH(A.Dep9SepList!D$1,manifest_11Sep!$A$1:$V$1,0))</f>
        <v>Female</v>
      </c>
      <c r="E1548" s="13" t="str">
        <f t="array" ref="E1548">INDEX(manifest_11Sep!$A$1:$V$3202,MATCH($B1548,manifest_11Sep!$B$1:$B$3202,0),MATCH(A.Dep9SepList!E$1,manifest_11Sep!$A$1:$V$1,0))</f>
        <v>Rita Antonio</v>
      </c>
      <c r="F1548" s="13" t="str">
        <f t="array" ref="F1548">INDEX(manifest_11Sep!$A$1:$V$3202,MATCH($B1548,manifest_11Sep!$B$1:$B$3202,0),MATCH(A.Dep9SepList!F$1,manifest_11Sep!$A$1:$V$1,0))</f>
        <v>Falmos</v>
      </c>
      <c r="G1548" s="13">
        <f t="array" ref="G1548">INDEX(manifest_11Sep!$A$1:$V$3202,MATCH($B1548,manifest_11Sep!$B$1:$B$3202,0),MATCH(A.Dep9SepList!G$1,manifest_11Sep!$A$1:$V$1,0))</f>
        <v>67</v>
      </c>
      <c r="H1548" s="13" t="str">
        <f t="array" ref="H1548">INDEX(manifest_11Sep!$A$1:$V$3202,MATCH($B1548,manifest_11Sep!$B$1:$B$3202,0),MATCH(A.Dep9SepList!H$1,manifest_11Sep!$A$1:$V$1,0))</f>
        <v>Joen De Las Penas</v>
      </c>
      <c r="I1548" s="13" t="str">
        <f t="array" ref="I1548">INDEX(manifest_11Sep!$A$1:$V$3202,MATCH($B1548,manifest_11Sep!$B$1:$B$3202,0),MATCH(A.Dep9SepList!I$1,manifest_11Sep!$A$1:$V$1,0))</f>
        <v>Philippines AirAsia</v>
      </c>
      <c r="J1548" s="13" t="str">
        <f t="array" ref="J1548">INDEX(manifest_11Sep!$A$1:$V$3202,MATCH($B1548,manifest_11Sep!$B$1:$B$3202,0),MATCH(A.Dep9SepList!J$1,manifest_11Sep!$A$1:$V$1,0))</f>
        <v>Z2 885</v>
      </c>
      <c r="K1548" s="32" t="str">
        <f t="array" ref="K1548">INDEX(manifest_11Sep!$A$1:$V$3202,MATCH($B1548,manifest_11Sep!$B$1:$B$3202,0),MATCH(A.Dep9SepList!K$1,manifest_11Sep!$A$1:$V$1,0))</f>
        <v>21-thg 9-25</v>
      </c>
      <c r="L1548" s="20">
        <f t="array" ref="L1548">INDEX(manifest_11Sep!$A$1:$V$3202,MATCH($B1548,manifest_11Sep!$B$1:$B$3202,0),MATCH(A.Dep9SepList!L$1,manifest_11Sep!$A$1:$V$1,0))</f>
        <v>0.53819444444444442</v>
      </c>
      <c r="M1548" s="13" t="str">
        <f t="array" ref="M1548">INDEX(manifest_11Sep!$A$1:$V$3202,MATCH($B1548,manifest_11Sep!$B$1:$B$3202,0),MATCH(A.Dep9SepList!M$1,manifest_11Sep!$A$1:$V$1,0))</f>
        <v>ICN-T1</v>
      </c>
      <c r="N1548" s="13" t="str">
        <f t="array" ref="N1548">INDEX(manifest_11Sep!$A$1:$V$3202,MATCH($B1548,manifest_11Sep!$B$1:$B$3202,0),MATCH(A.Dep9SepList!N$1,manifest_11Sep!$A$1:$V$1,0))</f>
        <v>FAIRMONT</v>
      </c>
      <c r="O1548" s="31"/>
      <c r="P1548" s="20" t="e" cm="1" vm="1">
        <f t="array" aca="1" ref="P1548" ca="1">IF(J1548="","",_xlfn.XLOOKUP(J1548&amp;N1548,'A.Departure Grouping'!AQ:AQ&amp;'A.Departure Grouping'!AP:AP,'A.Departure Grouping'!AR:AR,"",0))</f>
        <v>#NAME?</v>
      </c>
      <c r="Q1548" s="13">
        <v>462710824</v>
      </c>
      <c r="R1548" s="13" t="s">
        <v>43</v>
      </c>
      <c r="S1548" s="13">
        <f t="array" ref="S1548">INDEX(manifest_11Sep!$A$1:$V$3202,MATCH($B1548,manifest_11Sep!$B$1:$B$3202,0),MATCH(A.Dep9SepList!S$1,manifest_11Sep!$A$1:$V$1,0))</f>
        <v>0</v>
      </c>
      <c r="T1548" s="17"/>
    </row>
    <row r="1549" spans="1:20">
      <c r="A1549" s="13" t="str">
        <f t="array" ref="A1549">INDEX(manifest_11Sep!$A$1:$V$3202,MATCH($B1549,manifest_11Sep!$B$1:$B$3202,0),MATCH(A.Dep9SepList!A$1,manifest_11Sep!$A$1:$V$1,0))</f>
        <v>A</v>
      </c>
      <c r="B1549" s="3" t="s">
        <v>2798</v>
      </c>
      <c r="C1549" s="13" t="str">
        <f t="array" ref="C1549">INDEX(manifest_11Sep!$A$1:$V$3202,MATCH($B1549,manifest_11Sep!$B$1:$B$3202,0),MATCH(A.Dep9SepList!C$1,manifest_11Sep!$A$1:$V$1,0))</f>
        <v>WSNNMN5ZMSN</v>
      </c>
      <c r="D1549" s="13" t="str">
        <f t="array" ref="D1549">INDEX(manifest_11Sep!$A$1:$V$3202,MATCH($B1549,manifest_11Sep!$B$1:$B$3202,0),MATCH(A.Dep9SepList!D$1,manifest_11Sep!$A$1:$V$1,0))</f>
        <v>Female</v>
      </c>
      <c r="E1549" s="13" t="str">
        <f t="array" ref="E1549">INDEX(manifest_11Sep!$A$1:$V$3202,MATCH($B1549,manifest_11Sep!$B$1:$B$3202,0),MATCH(A.Dep9SepList!E$1,manifest_11Sep!$A$1:$V$1,0))</f>
        <v>Teresa Halog</v>
      </c>
      <c r="F1549" s="13" t="str">
        <f t="array" ref="F1549">INDEX(manifest_11Sep!$A$1:$V$3202,MATCH($B1549,manifest_11Sep!$B$1:$B$3202,0),MATCH(A.Dep9SepList!F$1,manifest_11Sep!$A$1:$V$1,0))</f>
        <v>Garcia</v>
      </c>
      <c r="G1549" s="13">
        <f t="array" ref="G1549">INDEX(manifest_11Sep!$A$1:$V$3202,MATCH($B1549,manifest_11Sep!$B$1:$B$3202,0),MATCH(A.Dep9SepList!G$1,manifest_11Sep!$A$1:$V$1,0))</f>
        <v>62</v>
      </c>
      <c r="H1549" s="13" t="str">
        <f t="array" ref="H1549">INDEX(manifest_11Sep!$A$1:$V$3202,MATCH($B1549,manifest_11Sep!$B$1:$B$3202,0),MATCH(A.Dep9SepList!H$1,manifest_11Sep!$A$1:$V$1,0))</f>
        <v>John Woo 1</v>
      </c>
      <c r="I1549" s="13" t="str">
        <f t="array" ref="I1549">INDEX(manifest_11Sep!$A$1:$V$3202,MATCH($B1549,manifest_11Sep!$B$1:$B$3202,0),MATCH(A.Dep9SepList!I$1,manifest_11Sep!$A$1:$V$1,0))</f>
        <v>Korean Air</v>
      </c>
      <c r="J1549" s="13" t="str">
        <f t="array" ref="J1549">INDEX(manifest_11Sep!$A$1:$V$3202,MATCH($B1549,manifest_11Sep!$B$1:$B$3202,0),MATCH(A.Dep9SepList!J$1,manifest_11Sep!$A$1:$V$1,0))</f>
        <v>KE 17</v>
      </c>
      <c r="K1549" s="32" t="str">
        <f t="array" ref="K1549">INDEX(manifest_11Sep!$A$1:$V$3202,MATCH($B1549,manifest_11Sep!$B$1:$B$3202,0),MATCH(A.Dep9SepList!K$1,manifest_11Sep!$A$1:$V$1,0))</f>
        <v>21-thg 9-25</v>
      </c>
      <c r="L1549" s="20">
        <f t="array" ref="L1549">INDEX(manifest_11Sep!$A$1:$V$3202,MATCH($B1549,manifest_11Sep!$B$1:$B$3202,0),MATCH(A.Dep9SepList!L$1,manifest_11Sep!$A$1:$V$1,0))</f>
        <v>0.60416666666666663</v>
      </c>
      <c r="M1549" s="13" t="str">
        <f t="array" ref="M1549">INDEX(manifest_11Sep!$A$1:$V$3202,MATCH($B1549,manifest_11Sep!$B$1:$B$3202,0),MATCH(A.Dep9SepList!M$1,manifest_11Sep!$A$1:$V$1,0))</f>
        <v>ICN-T2</v>
      </c>
      <c r="N1549" s="13" t="str">
        <f t="array" ref="N1549">INDEX(manifest_11Sep!$A$1:$V$3202,MATCH($B1549,manifest_11Sep!$B$1:$B$3202,0),MATCH(A.Dep9SepList!N$1,manifest_11Sep!$A$1:$V$1,0))</f>
        <v>LOTTE</v>
      </c>
      <c r="O1549" s="31"/>
      <c r="P1549" s="20" t="e" cm="1" vm="1">
        <f t="array" aca="1" ref="P1549" ca="1">IF(J1549="","",_xlfn.XLOOKUP(J1549&amp;N1549,'A.Departure Grouping'!AQ:AQ&amp;'A.Departure Grouping'!AP:AP,'A.Departure Grouping'!AR:AR,"",0))</f>
        <v>#NAME?</v>
      </c>
      <c r="Q1549" s="13">
        <v>15262415</v>
      </c>
      <c r="R1549" s="13" t="s">
        <v>61</v>
      </c>
      <c r="S1549" s="13">
        <f t="array" ref="S1549">INDEX(manifest_11Sep!$A$1:$V$3202,MATCH($B1549,manifest_11Sep!$B$1:$B$3202,0),MATCH(A.Dep9SepList!S$1,manifest_11Sep!$A$1:$V$1,0))</f>
        <v>0</v>
      </c>
      <c r="T1549" s="17"/>
    </row>
    <row r="1550" spans="1:20" hidden="1">
      <c r="A1550" s="13" t="str">
        <f t="array" ref="A1550">INDEX(manifest_11Sep!$A$1:$V$3202,MATCH($B1550,manifest_11Sep!$B$1:$B$3202,0),MATCH(A.Dep9SepList!A$1,manifest_11Sep!$A$1:$V$1,0))</f>
        <v>A</v>
      </c>
      <c r="B1550" s="3" t="s">
        <v>2554</v>
      </c>
      <c r="C1550" s="13" t="str">
        <f t="array" ref="C1550">INDEX(manifest_11Sep!$A$1:$V$3202,MATCH($B1550,manifest_11Sep!$B$1:$B$3202,0),MATCH(A.Dep9SepList!C$1,manifest_11Sep!$A$1:$V$1,0))</f>
        <v>9FNZRHBJDX4</v>
      </c>
      <c r="D1550" s="13" t="str">
        <f t="array" ref="D1550">INDEX(manifest_11Sep!$A$1:$V$3202,MATCH($B1550,manifest_11Sep!$B$1:$B$3202,0),MATCH(A.Dep9SepList!D$1,manifest_11Sep!$A$1:$V$1,0))</f>
        <v>Female</v>
      </c>
      <c r="E1550" s="13" t="str">
        <f t="array" ref="E1550">INDEX(manifest_11Sep!$A$1:$V$3202,MATCH($B1550,manifest_11Sep!$B$1:$B$3202,0),MATCH(A.Dep9SepList!E$1,manifest_11Sep!$A$1:$V$1,0))</f>
        <v>Kristine Lynn Falmos</v>
      </c>
      <c r="F1550" s="13" t="str">
        <f t="array" ref="F1550">INDEX(manifest_11Sep!$A$1:$V$3202,MATCH($B1550,manifest_11Sep!$B$1:$B$3202,0),MATCH(A.Dep9SepList!F$1,manifest_11Sep!$A$1:$V$1,0))</f>
        <v>Bognot</v>
      </c>
      <c r="G1550" s="13">
        <f t="array" ref="G1550">INDEX(manifest_11Sep!$A$1:$V$3202,MATCH($B1550,manifest_11Sep!$B$1:$B$3202,0),MATCH(A.Dep9SepList!G$1,manifest_11Sep!$A$1:$V$1,0))</f>
        <v>41</v>
      </c>
      <c r="H1550" s="13" t="str">
        <f t="array" ref="H1550">INDEX(manifest_11Sep!$A$1:$V$3202,MATCH($B1550,manifest_11Sep!$B$1:$B$3202,0),MATCH(A.Dep9SepList!H$1,manifest_11Sep!$A$1:$V$1,0))</f>
        <v>Joen De Las Penas</v>
      </c>
      <c r="I1550" s="13" t="str">
        <f t="array" ref="I1550">INDEX(manifest_11Sep!$A$1:$V$3202,MATCH($B1550,manifest_11Sep!$B$1:$B$3202,0),MATCH(A.Dep9SepList!I$1,manifest_11Sep!$A$1:$V$1,0))</f>
        <v>Korean Air</v>
      </c>
      <c r="J1550" s="13" t="str">
        <f t="array" ref="J1550">INDEX(manifest_11Sep!$A$1:$V$3202,MATCH($B1550,manifest_11Sep!$B$1:$B$3202,0),MATCH(A.Dep9SepList!J$1,manifest_11Sep!$A$1:$V$1,0))</f>
        <v>KE 23</v>
      </c>
      <c r="K1550" s="32" t="str">
        <f t="array" ref="K1550">INDEX(manifest_11Sep!$A$1:$V$3202,MATCH($B1550,manifest_11Sep!$B$1:$B$3202,0),MATCH(A.Dep9SepList!K$1,manifest_11Sep!$A$1:$V$1,0))</f>
        <v>21-thg 9-25</v>
      </c>
      <c r="L1550" s="20">
        <f t="array" ref="L1550">INDEX(manifest_11Sep!$A$1:$V$3202,MATCH($B1550,manifest_11Sep!$B$1:$B$3202,0),MATCH(A.Dep9SepList!L$1,manifest_11Sep!$A$1:$V$1,0))</f>
        <v>0.66666666666666663</v>
      </c>
      <c r="M1550" s="13" t="str">
        <f t="array" ref="M1550">INDEX(manifest_11Sep!$A$1:$V$3202,MATCH($B1550,manifest_11Sep!$B$1:$B$3202,0),MATCH(A.Dep9SepList!M$1,manifest_11Sep!$A$1:$V$1,0))</f>
        <v>ICN-T2</v>
      </c>
      <c r="N1550" s="13" t="str">
        <f t="array" ref="N1550">INDEX(manifest_11Sep!$A$1:$V$3202,MATCH($B1550,manifest_11Sep!$B$1:$B$3202,0),MATCH(A.Dep9SepList!N$1,manifest_11Sep!$A$1:$V$1,0))</f>
        <v>FAIRMONT</v>
      </c>
      <c r="O1550" s="31"/>
      <c r="P1550" s="20" t="e" cm="1" vm="1">
        <f t="array" aca="1" ref="P1550" ca="1">IF(J1550="","",_xlfn.XLOOKUP(J1550&amp;N1550,'A.Departure Grouping'!AQ:AQ&amp;'A.Departure Grouping'!AP:AP,'A.Departure Grouping'!AR:AR,"",0))</f>
        <v>#NAME?</v>
      </c>
      <c r="Q1550" s="13">
        <v>462710823</v>
      </c>
      <c r="R1550" s="13" t="s">
        <v>43</v>
      </c>
      <c r="S1550" s="13">
        <f t="array" ref="S1550">INDEX(manifest_11Sep!$A$1:$V$3202,MATCH($B1550,manifest_11Sep!$B$1:$B$3202,0),MATCH(A.Dep9SepList!S$1,manifest_11Sep!$A$1:$V$1,0))</f>
        <v>0</v>
      </c>
      <c r="T1550" s="17"/>
    </row>
    <row r="1551" spans="1:20" hidden="1">
      <c r="A1551" s="13" t="str">
        <f t="array" ref="A1551">INDEX(manifest_11Sep!$A$1:$V$3202,MATCH($B1551,manifest_11Sep!$B$1:$B$3202,0),MATCH(A.Dep9SepList!A$1,manifest_11Sep!$A$1:$V$1,0))</f>
        <v>A</v>
      </c>
      <c r="B1551" s="3" t="s">
        <v>2558</v>
      </c>
      <c r="C1551" s="13" t="str">
        <f t="array" ref="C1551">INDEX(manifest_11Sep!$A$1:$V$3202,MATCH($B1551,manifest_11Sep!$B$1:$B$3202,0),MATCH(A.Dep9SepList!C$1,manifest_11Sep!$A$1:$V$1,0))</f>
        <v>9FNZRHBJDX4</v>
      </c>
      <c r="D1551" s="13" t="str">
        <f t="array" ref="D1551">INDEX(manifest_11Sep!$A$1:$V$3202,MATCH($B1551,manifest_11Sep!$B$1:$B$3202,0),MATCH(A.Dep9SepList!D$1,manifest_11Sep!$A$1:$V$1,0))</f>
        <v>Male</v>
      </c>
      <c r="E1551" s="13" t="str">
        <f t="array" ref="E1551">INDEX(manifest_11Sep!$A$1:$V$3202,MATCH($B1551,manifest_11Sep!$B$1:$B$3202,0),MATCH(A.Dep9SepList!E$1,manifest_11Sep!$A$1:$V$1,0))</f>
        <v>Nomer Mariano</v>
      </c>
      <c r="F1551" s="13" t="str">
        <f t="array" ref="F1551">INDEX(manifest_11Sep!$A$1:$V$3202,MATCH($B1551,manifest_11Sep!$B$1:$B$3202,0),MATCH(A.Dep9SepList!F$1,manifest_11Sep!$A$1:$V$1,0))</f>
        <v>Bognot</v>
      </c>
      <c r="G1551" s="13">
        <f t="array" ref="G1551">INDEX(manifest_11Sep!$A$1:$V$3202,MATCH($B1551,manifest_11Sep!$B$1:$B$3202,0),MATCH(A.Dep9SepList!G$1,manifest_11Sep!$A$1:$V$1,0))</f>
        <v>55</v>
      </c>
      <c r="H1551" s="13" t="str">
        <f t="array" ref="H1551">INDEX(manifest_11Sep!$A$1:$V$3202,MATCH($B1551,manifest_11Sep!$B$1:$B$3202,0),MATCH(A.Dep9SepList!H$1,manifest_11Sep!$A$1:$V$1,0))</f>
        <v>Joen De Las Penas</v>
      </c>
      <c r="I1551" s="13" t="str">
        <f t="array" ref="I1551">INDEX(manifest_11Sep!$A$1:$V$3202,MATCH($B1551,manifest_11Sep!$B$1:$B$3202,0),MATCH(A.Dep9SepList!I$1,manifest_11Sep!$A$1:$V$1,0))</f>
        <v>Korean Air</v>
      </c>
      <c r="J1551" s="13" t="str">
        <f t="array" ref="J1551">INDEX(manifest_11Sep!$A$1:$V$3202,MATCH($B1551,manifest_11Sep!$B$1:$B$3202,0),MATCH(A.Dep9SepList!J$1,manifest_11Sep!$A$1:$V$1,0))</f>
        <v>KE 23</v>
      </c>
      <c r="K1551" s="32" t="str">
        <f t="array" ref="K1551">INDEX(manifest_11Sep!$A$1:$V$3202,MATCH($B1551,manifest_11Sep!$B$1:$B$3202,0),MATCH(A.Dep9SepList!K$1,manifest_11Sep!$A$1:$V$1,0))</f>
        <v>21-thg 9-25</v>
      </c>
      <c r="L1551" s="20">
        <f t="array" ref="L1551">INDEX(manifest_11Sep!$A$1:$V$3202,MATCH($B1551,manifest_11Sep!$B$1:$B$3202,0),MATCH(A.Dep9SepList!L$1,manifest_11Sep!$A$1:$V$1,0))</f>
        <v>0.66666666666666663</v>
      </c>
      <c r="M1551" s="13" t="str">
        <f t="array" ref="M1551">INDEX(manifest_11Sep!$A$1:$V$3202,MATCH($B1551,manifest_11Sep!$B$1:$B$3202,0),MATCH(A.Dep9SepList!M$1,manifest_11Sep!$A$1:$V$1,0))</f>
        <v>ICN-T2</v>
      </c>
      <c r="N1551" s="13" t="str">
        <f t="array" ref="N1551">INDEX(manifest_11Sep!$A$1:$V$3202,MATCH($B1551,manifest_11Sep!$B$1:$B$3202,0),MATCH(A.Dep9SepList!N$1,manifest_11Sep!$A$1:$V$1,0))</f>
        <v>FAIRMONT</v>
      </c>
      <c r="O1551" s="31"/>
      <c r="P1551" s="20" t="e" cm="1" vm="1">
        <f t="array" aca="1" ref="P1551" ca="1">IF(J1551="","",_xlfn.XLOOKUP(J1551&amp;N1551,'A.Departure Grouping'!AQ:AQ&amp;'A.Departure Grouping'!AP:AP,'A.Departure Grouping'!AR:AR,"",0))</f>
        <v>#NAME?</v>
      </c>
      <c r="Q1551" s="13">
        <v>462710823</v>
      </c>
      <c r="R1551" s="13" t="s">
        <v>43</v>
      </c>
      <c r="S1551" s="13">
        <f t="array" ref="S1551">INDEX(manifest_11Sep!$A$1:$V$3202,MATCH($B1551,manifest_11Sep!$B$1:$B$3202,0),MATCH(A.Dep9SepList!S$1,manifest_11Sep!$A$1:$V$1,0))</f>
        <v>0</v>
      </c>
      <c r="T1551" s="17"/>
    </row>
    <row r="1552" spans="1:20" hidden="1">
      <c r="A1552" s="13" t="str">
        <f t="array" ref="A1552">INDEX(manifest_11Sep!$A$1:$V$3202,MATCH($B1552,manifest_11Sep!$B$1:$B$3202,0),MATCH(A.Dep9SepList!A$1,manifest_11Sep!$A$1:$V$1,0))</f>
        <v>A</v>
      </c>
      <c r="B1552" s="3" t="s">
        <v>2560</v>
      </c>
      <c r="C1552" s="13" t="str">
        <f t="array" ref="C1552">INDEX(manifest_11Sep!$A$1:$V$3202,MATCH($B1552,manifest_11Sep!$B$1:$B$3202,0),MATCH(A.Dep9SepList!C$1,manifest_11Sep!$A$1:$V$1,0))</f>
        <v>9FNZRHBJDX4</v>
      </c>
      <c r="D1552" s="13" t="str">
        <f t="array" ref="D1552">INDEX(manifest_11Sep!$A$1:$V$3202,MATCH($B1552,manifest_11Sep!$B$1:$B$3202,0),MATCH(A.Dep9SepList!D$1,manifest_11Sep!$A$1:$V$1,0))</f>
        <v>Male</v>
      </c>
      <c r="E1552" s="13" t="str">
        <f t="array" ref="E1552">INDEX(manifest_11Sep!$A$1:$V$3202,MATCH($B1552,manifest_11Sep!$B$1:$B$3202,0),MATCH(A.Dep9SepList!E$1,manifest_11Sep!$A$1:$V$1,0))</f>
        <v>Kristoff Nikolai</v>
      </c>
      <c r="F1552" s="13" t="str">
        <f t="array" ref="F1552">INDEX(manifest_11Sep!$A$1:$V$3202,MATCH($B1552,manifest_11Sep!$B$1:$B$3202,0),MATCH(A.Dep9SepList!F$1,manifest_11Sep!$A$1:$V$1,0))</f>
        <v>Bognot</v>
      </c>
      <c r="G1552" s="13">
        <f t="array" ref="G1552">INDEX(manifest_11Sep!$A$1:$V$3202,MATCH($B1552,manifest_11Sep!$B$1:$B$3202,0),MATCH(A.Dep9SepList!G$1,manifest_11Sep!$A$1:$V$1,0))</f>
        <v>11</v>
      </c>
      <c r="H1552" s="13" t="str">
        <f t="array" ref="H1552">INDEX(manifest_11Sep!$A$1:$V$3202,MATCH($B1552,manifest_11Sep!$B$1:$B$3202,0),MATCH(A.Dep9SepList!H$1,manifest_11Sep!$A$1:$V$1,0))</f>
        <v>Joen De Las Penas</v>
      </c>
      <c r="I1552" s="13" t="str">
        <f t="array" ref="I1552">INDEX(manifest_11Sep!$A$1:$V$3202,MATCH($B1552,manifest_11Sep!$B$1:$B$3202,0),MATCH(A.Dep9SepList!I$1,manifest_11Sep!$A$1:$V$1,0))</f>
        <v>Korean Air</v>
      </c>
      <c r="J1552" s="13" t="str">
        <f t="array" ref="J1552">INDEX(manifest_11Sep!$A$1:$V$3202,MATCH($B1552,manifest_11Sep!$B$1:$B$3202,0),MATCH(A.Dep9SepList!J$1,manifest_11Sep!$A$1:$V$1,0))</f>
        <v>KE 23</v>
      </c>
      <c r="K1552" s="32" t="str">
        <f t="array" ref="K1552">INDEX(manifest_11Sep!$A$1:$V$3202,MATCH($B1552,manifest_11Sep!$B$1:$B$3202,0),MATCH(A.Dep9SepList!K$1,manifest_11Sep!$A$1:$V$1,0))</f>
        <v>21-thg 9-25</v>
      </c>
      <c r="L1552" s="20">
        <f t="array" ref="L1552">INDEX(manifest_11Sep!$A$1:$V$3202,MATCH($B1552,manifest_11Sep!$B$1:$B$3202,0),MATCH(A.Dep9SepList!L$1,manifest_11Sep!$A$1:$V$1,0))</f>
        <v>0.66666666666666663</v>
      </c>
      <c r="M1552" s="13" t="str">
        <f t="array" ref="M1552">INDEX(manifest_11Sep!$A$1:$V$3202,MATCH($B1552,manifest_11Sep!$B$1:$B$3202,0),MATCH(A.Dep9SepList!M$1,manifest_11Sep!$A$1:$V$1,0))</f>
        <v>ICN-T2</v>
      </c>
      <c r="N1552" s="13" t="str">
        <f t="array" ref="N1552">INDEX(manifest_11Sep!$A$1:$V$3202,MATCH($B1552,manifest_11Sep!$B$1:$B$3202,0),MATCH(A.Dep9SepList!N$1,manifest_11Sep!$A$1:$V$1,0))</f>
        <v>FAIRMONT</v>
      </c>
      <c r="O1552" s="31"/>
      <c r="P1552" s="20" t="e" cm="1" vm="1">
        <f t="array" aca="1" ref="P1552" ca="1">IF(J1552="","",_xlfn.XLOOKUP(J1552&amp;N1552,'A.Departure Grouping'!AQ:AQ&amp;'A.Departure Grouping'!AP:AP,'A.Departure Grouping'!AR:AR,"",0))</f>
        <v>#NAME?</v>
      </c>
      <c r="Q1552" s="13">
        <v>462710823</v>
      </c>
      <c r="R1552" s="13" t="s">
        <v>43</v>
      </c>
      <c r="S1552" s="13">
        <f t="array" ref="S1552">INDEX(manifest_11Sep!$A$1:$V$3202,MATCH($B1552,manifest_11Sep!$B$1:$B$3202,0),MATCH(A.Dep9SepList!S$1,manifest_11Sep!$A$1:$V$1,0))</f>
        <v>0</v>
      </c>
      <c r="T1552" s="17"/>
    </row>
    <row r="1553" spans="1:20">
      <c r="A1553" s="13" t="str">
        <f t="array" ref="A1553">INDEX(manifest_11Sep!$A$1:$V$3202,MATCH($B1553,manifest_11Sep!$B$1:$B$3202,0),MATCH(A.Dep9SepList!A$1,manifest_11Sep!$A$1:$V$1,0))</f>
        <v>A</v>
      </c>
      <c r="B1553" s="3" t="s">
        <v>123</v>
      </c>
      <c r="C1553" s="13" t="str">
        <f t="array" ref="C1553">INDEX(manifest_11Sep!$A$1:$V$3202,MATCH($B1553,manifest_11Sep!$B$1:$B$3202,0),MATCH(A.Dep9SepList!C$1,manifest_11Sep!$A$1:$V$1,0))</f>
        <v>F8N53FQYVT4</v>
      </c>
      <c r="D1553" s="13" t="str">
        <f t="array" ref="D1553">INDEX(manifest_11Sep!$A$1:$V$3202,MATCH($B1553,manifest_11Sep!$B$1:$B$3202,0),MATCH(A.Dep9SepList!D$1,manifest_11Sep!$A$1:$V$1,0))</f>
        <v>Female</v>
      </c>
      <c r="E1553" s="13" t="str">
        <f t="array" ref="E1553">INDEX(manifest_11Sep!$A$1:$V$3202,MATCH($B1553,manifest_11Sep!$B$1:$B$3202,0),MATCH(A.Dep9SepList!E$1,manifest_11Sep!$A$1:$V$1,0))</f>
        <v>Adaeze Nwamaka</v>
      </c>
      <c r="F1553" s="13" t="str">
        <f t="array" ref="F1553">INDEX(manifest_11Sep!$A$1:$V$3202,MATCH($B1553,manifest_11Sep!$B$1:$B$3202,0),MATCH(A.Dep9SepList!F$1,manifest_11Sep!$A$1:$V$1,0))</f>
        <v>Udezue</v>
      </c>
      <c r="G1553" s="13">
        <f t="array" ref="G1553">INDEX(manifest_11Sep!$A$1:$V$3202,MATCH($B1553,manifest_11Sep!$B$1:$B$3202,0),MATCH(A.Dep9SepList!G$1,manifest_11Sep!$A$1:$V$1,0))</f>
        <v>55</v>
      </c>
      <c r="H1553" s="13" t="str">
        <f t="array" ref="H1553">INDEX(manifest_11Sep!$A$1:$V$3202,MATCH($B1553,manifest_11Sep!$B$1:$B$3202,0),MATCH(A.Dep9SepList!H$1,manifest_11Sep!$A$1:$V$1,0))</f>
        <v>Adeolu Durotoye</v>
      </c>
      <c r="I1553" s="13" t="str">
        <f t="array" ref="I1553">INDEX(manifest_11Sep!$A$1:$V$3202,MATCH($B1553,manifest_11Sep!$B$1:$B$3202,0),MATCH(A.Dep9SepList!I$1,manifest_11Sep!$A$1:$V$1,0))</f>
        <v>Korean Air</v>
      </c>
      <c r="J1553" s="13" t="str">
        <f t="array" ref="J1553">INDEX(manifest_11Sep!$A$1:$V$3202,MATCH($B1553,manifest_11Sep!$B$1:$B$3202,0),MATCH(A.Dep9SepList!J$1,manifest_11Sep!$A$1:$V$1,0))</f>
        <v>KE 23</v>
      </c>
      <c r="K1553" s="32" t="str">
        <f t="array" ref="K1553">INDEX(manifest_11Sep!$A$1:$V$3202,MATCH($B1553,manifest_11Sep!$B$1:$B$3202,0),MATCH(A.Dep9SepList!K$1,manifest_11Sep!$A$1:$V$1,0))</f>
        <v>21-thg 9-25</v>
      </c>
      <c r="L1553" s="20">
        <f t="array" ref="L1553">INDEX(manifest_11Sep!$A$1:$V$3202,MATCH($B1553,manifest_11Sep!$B$1:$B$3202,0),MATCH(A.Dep9SepList!L$1,manifest_11Sep!$A$1:$V$1,0))</f>
        <v>0.66666666666666663</v>
      </c>
      <c r="M1553" s="13" t="str">
        <f t="array" ref="M1553">INDEX(manifest_11Sep!$A$1:$V$3202,MATCH($B1553,manifest_11Sep!$B$1:$B$3202,0),MATCH(A.Dep9SepList!M$1,manifest_11Sep!$A$1:$V$1,0))</f>
        <v>ICN-T2</v>
      </c>
      <c r="N1553" s="13" t="str">
        <f t="array" ref="N1553">INDEX(manifest_11Sep!$A$1:$V$3202,MATCH($B1553,manifest_11Sep!$B$1:$B$3202,0),MATCH(A.Dep9SepList!N$1,manifest_11Sep!$A$1:$V$1,0))</f>
        <v>LOTTE</v>
      </c>
      <c r="O1553" s="31"/>
      <c r="P1553" s="20" t="e" cm="1" vm="1">
        <f t="array" aca="1" ref="P1553" ca="1">IF(J1553="","",_xlfn.XLOOKUP(J1553&amp;N1553,'A.Departure Grouping'!AQ:AQ&amp;'A.Departure Grouping'!AP:AP,'A.Departure Grouping'!AR:AR,"",0))</f>
        <v>#NAME?</v>
      </c>
      <c r="Q1553" s="13">
        <v>15262316</v>
      </c>
      <c r="R1553" s="13" t="s">
        <v>61</v>
      </c>
      <c r="S1553" s="13">
        <f t="array" ref="S1553">INDEX(manifest_11Sep!$A$1:$V$3202,MATCH($B1553,manifest_11Sep!$B$1:$B$3202,0),MATCH(A.Dep9SepList!S$1,manifest_11Sep!$A$1:$V$1,0))</f>
        <v>0</v>
      </c>
      <c r="T1553" s="17"/>
    </row>
    <row r="1554" spans="1:20" hidden="1">
      <c r="A1554" s="13" t="str">
        <f t="array" ref="A1554">INDEX(manifest_11Sep!$A$1:$V$3202,MATCH($B1554,manifest_11Sep!$B$1:$B$3202,0),MATCH(A.Dep9SepList!A$1,manifest_11Sep!$A$1:$V$1,0))</f>
        <v>A</v>
      </c>
      <c r="B1554" s="3" t="s">
        <v>3887</v>
      </c>
      <c r="C1554" s="13" t="str">
        <f t="array" ref="C1554">INDEX(manifest_11Sep!$A$1:$V$3202,MATCH($B1554,manifest_11Sep!$B$1:$B$3202,0),MATCH(A.Dep9SepList!C$1,manifest_11Sep!$A$1:$V$1,0))</f>
        <v>N6NBCHK2LSM</v>
      </c>
      <c r="D1554" s="13" t="str">
        <f t="array" ref="D1554">INDEX(manifest_11Sep!$A$1:$V$3202,MATCH($B1554,manifest_11Sep!$B$1:$B$3202,0),MATCH(A.Dep9SepList!D$1,manifest_11Sep!$A$1:$V$1,0))</f>
        <v>Female</v>
      </c>
      <c r="E1554" s="13" t="str">
        <f t="array" ref="E1554">INDEX(manifest_11Sep!$A$1:$V$3202,MATCH($B1554,manifest_11Sep!$B$1:$B$3202,0),MATCH(A.Dep9SepList!E$1,manifest_11Sep!$A$1:$V$1,0))</f>
        <v>Sheryl Agullana</v>
      </c>
      <c r="F1554" s="13" t="str">
        <f t="array" ref="F1554">INDEX(manifest_11Sep!$A$1:$V$3202,MATCH($B1554,manifest_11Sep!$B$1:$B$3202,0),MATCH(A.Dep9SepList!F$1,manifest_11Sep!$A$1:$V$1,0))</f>
        <v>Salazar</v>
      </c>
      <c r="G1554" s="13">
        <f t="array" ref="G1554">INDEX(manifest_11Sep!$A$1:$V$3202,MATCH($B1554,manifest_11Sep!$B$1:$B$3202,0),MATCH(A.Dep9SepList!G$1,manifest_11Sep!$A$1:$V$1,0))</f>
        <v>53</v>
      </c>
      <c r="H1554" s="13" t="str">
        <f t="array" ref="H1554">INDEX(manifest_11Sep!$A$1:$V$3202,MATCH($B1554,manifest_11Sep!$B$1:$B$3202,0),MATCH(A.Dep9SepList!H$1,manifest_11Sep!$A$1:$V$1,0))</f>
        <v>Racquel Slawinski</v>
      </c>
      <c r="I1554" s="13" t="str">
        <f t="array" ref="I1554">INDEX(manifest_11Sep!$A$1:$V$3202,MATCH($B1554,manifest_11Sep!$B$1:$B$3202,0),MATCH(A.Dep9SepList!I$1,manifest_11Sep!$A$1:$V$1,0))</f>
        <v>Delta</v>
      </c>
      <c r="J1554" s="13" t="str">
        <f t="array" ref="J1554">INDEX(manifest_11Sep!$A$1:$V$3202,MATCH($B1554,manifest_11Sep!$B$1:$B$3202,0),MATCH(A.Dep9SepList!J$1,manifest_11Sep!$A$1:$V$1,0))</f>
        <v>DL 188</v>
      </c>
      <c r="K1554" s="32" t="str">
        <f t="array" ref="K1554">INDEX(manifest_11Sep!$A$1:$V$3202,MATCH($B1554,manifest_11Sep!$B$1:$B$3202,0),MATCH(A.Dep9SepList!K$1,manifest_11Sep!$A$1:$V$1,0))</f>
        <v>21-thg 9-25</v>
      </c>
      <c r="L1554" s="20">
        <f t="array" ref="L1554">INDEX(manifest_11Sep!$A$1:$V$3202,MATCH($B1554,manifest_11Sep!$B$1:$B$3202,0),MATCH(A.Dep9SepList!L$1,manifest_11Sep!$A$1:$V$1,0))</f>
        <v>0.68402777777777779</v>
      </c>
      <c r="M1554" s="13" t="str">
        <f t="array" ref="M1554">INDEX(manifest_11Sep!$A$1:$V$3202,MATCH($B1554,manifest_11Sep!$B$1:$B$3202,0),MATCH(A.Dep9SepList!M$1,manifest_11Sep!$A$1:$V$1,0))</f>
        <v>ICN-T2</v>
      </c>
      <c r="N1554" s="13" t="str">
        <f t="array" ref="N1554">INDEX(manifest_11Sep!$A$1:$V$3202,MATCH($B1554,manifest_11Sep!$B$1:$B$3202,0),MATCH(A.Dep9SepList!N$1,manifest_11Sep!$A$1:$V$1,0))</f>
        <v>INTER PARNAS</v>
      </c>
      <c r="O1554" s="31"/>
      <c r="P1554" s="20" t="e" cm="1" vm="1">
        <f t="array" aca="1" ref="P1554" ca="1">IF(J1554="","",_xlfn.XLOOKUP(J1554&amp;N1554,'A.Departure Grouping'!AQ:AQ&amp;'A.Departure Grouping'!AP:AP,'A.Departure Grouping'!AR:AR,"",0))</f>
        <v>#NAME?</v>
      </c>
      <c r="Q1554" s="13">
        <v>48841719</v>
      </c>
      <c r="R1554" s="13" t="s">
        <v>61</v>
      </c>
      <c r="S1554" s="13" t="str">
        <f t="array" ref="S1554">INDEX(manifest_11Sep!$A$1:$V$3202,MATCH($B1554,manifest_11Sep!$B$1:$B$3202,0),MATCH(A.Dep9SepList!S$1,manifest_11Sep!$A$1:$V$1,0))</f>
        <v>7 members of family: T2N87JNRRWB + N6NBCHK2LSM + 5MNZMJ4H5C4</v>
      </c>
      <c r="T1554" s="17"/>
    </row>
    <row r="1555" spans="1:20">
      <c r="A1555" s="13" t="str">
        <f t="array" ref="A1555">INDEX(manifest_11Sep!$A$1:$V$3202,MATCH($B1555,manifest_11Sep!$B$1:$B$3202,0),MATCH(A.Dep9SepList!A$1,manifest_11Sep!$A$1:$V$1,0))</f>
        <v>A</v>
      </c>
      <c r="B1555" s="3" t="s">
        <v>105</v>
      </c>
      <c r="C1555" s="13" t="str">
        <f t="array" ref="C1555">INDEX(manifest_11Sep!$A$1:$V$3202,MATCH($B1555,manifest_11Sep!$B$1:$B$3202,0),MATCH(A.Dep9SepList!C$1,manifest_11Sep!$A$1:$V$1,0))</f>
        <v>F8N53FQYVT4</v>
      </c>
      <c r="D1555" s="13" t="str">
        <f t="array" ref="D1555">INDEX(manifest_11Sep!$A$1:$V$3202,MATCH($B1555,manifest_11Sep!$B$1:$B$3202,0),MATCH(A.Dep9SepList!D$1,manifest_11Sep!$A$1:$V$1,0))</f>
        <v>Female</v>
      </c>
      <c r="E1555" s="13" t="str">
        <f t="array" ref="E1555">INDEX(manifest_11Sep!$A$1:$V$3202,MATCH($B1555,manifest_11Sep!$B$1:$B$3202,0),MATCH(A.Dep9SepList!E$1,manifest_11Sep!$A$1:$V$1,0))</f>
        <v>Aderonke</v>
      </c>
      <c r="F1555" s="13" t="str">
        <f t="array" ref="F1555">INDEX(manifest_11Sep!$A$1:$V$3202,MATCH($B1555,manifest_11Sep!$B$1:$B$3202,0),MATCH(A.Dep9SepList!F$1,manifest_11Sep!$A$1:$V$1,0))</f>
        <v>Akingbola</v>
      </c>
      <c r="G1555" s="13">
        <f t="array" ref="G1555">INDEX(manifest_11Sep!$A$1:$V$3202,MATCH($B1555,manifest_11Sep!$B$1:$B$3202,0),MATCH(A.Dep9SepList!G$1,manifest_11Sep!$A$1:$V$1,0))</f>
        <v>64</v>
      </c>
      <c r="H1555" s="13" t="str">
        <f t="array" ref="H1555">INDEX(manifest_11Sep!$A$1:$V$3202,MATCH($B1555,manifest_11Sep!$B$1:$B$3202,0),MATCH(A.Dep9SepList!H$1,manifest_11Sep!$A$1:$V$1,0))</f>
        <v>Adeolu Durotoye</v>
      </c>
      <c r="I1555" s="13" t="str">
        <f t="array" ref="I1555">INDEX(manifest_11Sep!$A$1:$V$3202,MATCH($B1555,manifest_11Sep!$B$1:$B$3202,0),MATCH(A.Dep9SepList!I$1,manifest_11Sep!$A$1:$V$1,0))</f>
        <v>Delta</v>
      </c>
      <c r="J1555" s="13" t="str">
        <f t="array" ref="J1555">INDEX(manifest_11Sep!$A$1:$V$3202,MATCH($B1555,manifest_11Sep!$B$1:$B$3202,0),MATCH(A.Dep9SepList!J$1,manifest_11Sep!$A$1:$V$1,0))</f>
        <v>DL 188</v>
      </c>
      <c r="K1555" s="32" t="str">
        <f t="array" ref="K1555">INDEX(manifest_11Sep!$A$1:$V$3202,MATCH($B1555,manifest_11Sep!$B$1:$B$3202,0),MATCH(A.Dep9SepList!K$1,manifest_11Sep!$A$1:$V$1,0))</f>
        <v>21-thg 9-25</v>
      </c>
      <c r="L1555" s="20">
        <f t="array" ref="L1555">INDEX(manifest_11Sep!$A$1:$V$3202,MATCH($B1555,manifest_11Sep!$B$1:$B$3202,0),MATCH(A.Dep9SepList!L$1,manifest_11Sep!$A$1:$V$1,0))</f>
        <v>0.68402777777777779</v>
      </c>
      <c r="M1555" s="13" t="str">
        <f t="array" ref="M1555">INDEX(manifest_11Sep!$A$1:$V$3202,MATCH($B1555,manifest_11Sep!$B$1:$B$3202,0),MATCH(A.Dep9SepList!M$1,manifest_11Sep!$A$1:$V$1,0))</f>
        <v>ICN-T2</v>
      </c>
      <c r="N1555" s="13" t="str">
        <f t="array" ref="N1555">INDEX(manifest_11Sep!$A$1:$V$3202,MATCH($B1555,manifest_11Sep!$B$1:$B$3202,0),MATCH(A.Dep9SepList!N$1,manifest_11Sep!$A$1:$V$1,0))</f>
        <v>LOTTE</v>
      </c>
      <c r="O1555" s="31"/>
      <c r="P1555" s="20" t="e" cm="1" vm="1">
        <f t="array" aca="1" ref="P1555" ca="1">IF(J1555="","",_xlfn.XLOOKUP(J1555&amp;N1555,'A.Departure Grouping'!AQ:AQ&amp;'A.Departure Grouping'!AP:AP,'A.Departure Grouping'!AR:AR,"",0))</f>
        <v>#NAME?</v>
      </c>
      <c r="Q1555" s="13">
        <v>15262314</v>
      </c>
      <c r="R1555" s="13" t="s">
        <v>43</v>
      </c>
      <c r="S1555" s="13">
        <f t="array" ref="S1555">INDEX(manifest_11Sep!$A$1:$V$3202,MATCH($B1555,manifest_11Sep!$B$1:$B$3202,0),MATCH(A.Dep9SepList!S$1,manifest_11Sep!$A$1:$V$1,0))</f>
        <v>0</v>
      </c>
      <c r="T1555" s="17"/>
    </row>
    <row r="1556" spans="1:20">
      <c r="A1556" s="13" t="str">
        <f t="array" ref="A1556">INDEX(manifest_11Sep!$A$1:$V$3202,MATCH($B1556,manifest_11Sep!$B$1:$B$3202,0),MATCH(A.Dep9SepList!A$1,manifest_11Sep!$A$1:$V$1,0))</f>
        <v>A</v>
      </c>
      <c r="B1556" s="3" t="s">
        <v>109</v>
      </c>
      <c r="C1556" s="13" t="str">
        <f t="array" ref="C1556">INDEX(manifest_11Sep!$A$1:$V$3202,MATCH($B1556,manifest_11Sep!$B$1:$B$3202,0),MATCH(A.Dep9SepList!C$1,manifest_11Sep!$A$1:$V$1,0))</f>
        <v>F8N53FQYVT4</v>
      </c>
      <c r="D1556" s="13" t="str">
        <f t="array" ref="D1556">INDEX(manifest_11Sep!$A$1:$V$3202,MATCH($B1556,manifest_11Sep!$B$1:$B$3202,0),MATCH(A.Dep9SepList!D$1,manifest_11Sep!$A$1:$V$1,0))</f>
        <v>Male</v>
      </c>
      <c r="E1556" s="13" t="str">
        <f t="array" ref="E1556">INDEX(manifest_11Sep!$A$1:$V$3202,MATCH($B1556,manifest_11Sep!$B$1:$B$3202,0),MATCH(A.Dep9SepList!E$1,manifest_11Sep!$A$1:$V$1,0))</f>
        <v>Olugbenga</v>
      </c>
      <c r="F1556" s="13" t="str">
        <f t="array" ref="F1556">INDEX(manifest_11Sep!$A$1:$V$3202,MATCH($B1556,manifest_11Sep!$B$1:$B$3202,0),MATCH(A.Dep9SepList!F$1,manifest_11Sep!$A$1:$V$1,0))</f>
        <v>Akingbola</v>
      </c>
      <c r="G1556" s="13">
        <f t="array" ref="G1556">INDEX(manifest_11Sep!$A$1:$V$3202,MATCH($B1556,manifest_11Sep!$B$1:$B$3202,0),MATCH(A.Dep9SepList!G$1,manifest_11Sep!$A$1:$V$1,0))</f>
        <v>69</v>
      </c>
      <c r="H1556" s="13" t="str">
        <f t="array" ref="H1556">INDEX(manifest_11Sep!$A$1:$V$3202,MATCH($B1556,manifest_11Sep!$B$1:$B$3202,0),MATCH(A.Dep9SepList!H$1,manifest_11Sep!$A$1:$V$1,0))</f>
        <v>Adeolu Durotoye</v>
      </c>
      <c r="I1556" s="13" t="str">
        <f t="array" ref="I1556">INDEX(manifest_11Sep!$A$1:$V$3202,MATCH($B1556,manifest_11Sep!$B$1:$B$3202,0),MATCH(A.Dep9SepList!I$1,manifest_11Sep!$A$1:$V$1,0))</f>
        <v>Delta</v>
      </c>
      <c r="J1556" s="13" t="str">
        <f t="array" ref="J1556">INDEX(manifest_11Sep!$A$1:$V$3202,MATCH($B1556,manifest_11Sep!$B$1:$B$3202,0),MATCH(A.Dep9SepList!J$1,manifest_11Sep!$A$1:$V$1,0))</f>
        <v>DL 188</v>
      </c>
      <c r="K1556" s="32" t="str">
        <f t="array" ref="K1556">INDEX(manifest_11Sep!$A$1:$V$3202,MATCH($B1556,manifest_11Sep!$B$1:$B$3202,0),MATCH(A.Dep9SepList!K$1,manifest_11Sep!$A$1:$V$1,0))</f>
        <v>21-thg 9-25</v>
      </c>
      <c r="L1556" s="20">
        <f t="array" ref="L1556">INDEX(manifest_11Sep!$A$1:$V$3202,MATCH($B1556,manifest_11Sep!$B$1:$B$3202,0),MATCH(A.Dep9SepList!L$1,manifest_11Sep!$A$1:$V$1,0))</f>
        <v>0.68402777777777779</v>
      </c>
      <c r="M1556" s="13" t="str">
        <f t="array" ref="M1556">INDEX(manifest_11Sep!$A$1:$V$3202,MATCH($B1556,manifest_11Sep!$B$1:$B$3202,0),MATCH(A.Dep9SepList!M$1,manifest_11Sep!$A$1:$V$1,0))</f>
        <v>ICN-T2</v>
      </c>
      <c r="N1556" s="13" t="str">
        <f t="array" ref="N1556">INDEX(manifest_11Sep!$A$1:$V$3202,MATCH($B1556,manifest_11Sep!$B$1:$B$3202,0),MATCH(A.Dep9SepList!N$1,manifest_11Sep!$A$1:$V$1,0))</f>
        <v>LOTTE</v>
      </c>
      <c r="O1556" s="31"/>
      <c r="P1556" s="20" t="e" cm="1" vm="1">
        <f t="array" aca="1" ref="P1556" ca="1">IF(J1556="","",_xlfn.XLOOKUP(J1556&amp;N1556,'A.Departure Grouping'!AQ:AQ&amp;'A.Departure Grouping'!AP:AP,'A.Departure Grouping'!AR:AR,"",0))</f>
        <v>#NAME?</v>
      </c>
      <c r="Q1556" s="13">
        <v>15262314</v>
      </c>
      <c r="R1556" s="13" t="s">
        <v>43</v>
      </c>
      <c r="S1556" s="13">
        <f t="array" ref="S1556">INDEX(manifest_11Sep!$A$1:$V$3202,MATCH($B1556,manifest_11Sep!$B$1:$B$3202,0),MATCH(A.Dep9SepList!S$1,manifest_11Sep!$A$1:$V$1,0))</f>
        <v>0</v>
      </c>
      <c r="T1556" s="13"/>
    </row>
    <row r="1557" spans="1:20">
      <c r="A1557" s="13" t="str">
        <f t="array" ref="A1557">INDEX(manifest_11Sep!$A$1:$V$3202,MATCH($B1557,manifest_11Sep!$B$1:$B$3202,0),MATCH(A.Dep9SepList!A$1,manifest_11Sep!$A$1:$V$1,0))</f>
        <v>A</v>
      </c>
      <c r="B1557" s="3" t="s">
        <v>138</v>
      </c>
      <c r="C1557" s="13" t="str">
        <f t="array" ref="C1557">INDEX(manifest_11Sep!$A$1:$V$3202,MATCH($B1557,manifest_11Sep!$B$1:$B$3202,0),MATCH(A.Dep9SepList!C$1,manifest_11Sep!$A$1:$V$1,0))</f>
        <v>ZDNM3RFS79X</v>
      </c>
      <c r="D1557" s="13" t="str">
        <f t="array" ref="D1557">INDEX(manifest_11Sep!$A$1:$V$3202,MATCH($B1557,manifest_11Sep!$B$1:$B$3202,0),MATCH(A.Dep9SepList!D$1,manifest_11Sep!$A$1:$V$1,0))</f>
        <v>Female</v>
      </c>
      <c r="E1557" s="13" t="str">
        <f t="array" ref="E1557">INDEX(manifest_11Sep!$A$1:$V$3202,MATCH($B1557,manifest_11Sep!$B$1:$B$3202,0),MATCH(A.Dep9SepList!E$1,manifest_11Sep!$A$1:$V$1,0))</f>
        <v>Suliat</v>
      </c>
      <c r="F1557" s="13" t="str">
        <f t="array" ref="F1557">INDEX(manifest_11Sep!$A$1:$V$3202,MATCH($B1557,manifest_11Sep!$B$1:$B$3202,0),MATCH(A.Dep9SepList!F$1,manifest_11Sep!$A$1:$V$1,0))</f>
        <v>Badaru</v>
      </c>
      <c r="G1557" s="13">
        <f t="array" ref="G1557">INDEX(manifest_11Sep!$A$1:$V$3202,MATCH($B1557,manifest_11Sep!$B$1:$B$3202,0),MATCH(A.Dep9SepList!G$1,manifest_11Sep!$A$1:$V$1,0))</f>
        <v>43</v>
      </c>
      <c r="H1557" s="13" t="str">
        <f t="array" ref="H1557">INDEX(manifest_11Sep!$A$1:$V$3202,MATCH($B1557,manifest_11Sep!$B$1:$B$3202,0),MATCH(A.Dep9SepList!H$1,manifest_11Sep!$A$1:$V$1,0))</f>
        <v>Adeolu Durotoye</v>
      </c>
      <c r="I1557" s="13" t="str">
        <f t="array" ref="I1557">INDEX(manifest_11Sep!$A$1:$V$3202,MATCH($B1557,manifest_11Sep!$B$1:$B$3202,0),MATCH(A.Dep9SepList!I$1,manifest_11Sep!$A$1:$V$1,0))</f>
        <v>Delta</v>
      </c>
      <c r="J1557" s="13" t="str">
        <f t="array" ref="J1557">INDEX(manifest_11Sep!$A$1:$V$3202,MATCH($B1557,manifest_11Sep!$B$1:$B$3202,0),MATCH(A.Dep9SepList!J$1,manifest_11Sep!$A$1:$V$1,0))</f>
        <v>DL 188</v>
      </c>
      <c r="K1557" s="32" t="str">
        <f t="array" ref="K1557">INDEX(manifest_11Sep!$A$1:$V$3202,MATCH($B1557,manifest_11Sep!$B$1:$B$3202,0),MATCH(A.Dep9SepList!K$1,manifest_11Sep!$A$1:$V$1,0))</f>
        <v>21-thg 9-25</v>
      </c>
      <c r="L1557" s="20">
        <f t="array" ref="L1557">INDEX(manifest_11Sep!$A$1:$V$3202,MATCH($B1557,manifest_11Sep!$B$1:$B$3202,0),MATCH(A.Dep9SepList!L$1,manifest_11Sep!$A$1:$V$1,0))</f>
        <v>0.68402777777777779</v>
      </c>
      <c r="M1557" s="13" t="str">
        <f t="array" ref="M1557">INDEX(manifest_11Sep!$A$1:$V$3202,MATCH($B1557,manifest_11Sep!$B$1:$B$3202,0),MATCH(A.Dep9SepList!M$1,manifest_11Sep!$A$1:$V$1,0))</f>
        <v>ICN-T2</v>
      </c>
      <c r="N1557" s="13" t="str">
        <f t="array" ref="N1557">INDEX(manifest_11Sep!$A$1:$V$3202,MATCH($B1557,manifest_11Sep!$B$1:$B$3202,0),MATCH(A.Dep9SepList!N$1,manifest_11Sep!$A$1:$V$1,0))</f>
        <v>LOTTE</v>
      </c>
      <c r="O1557" s="31"/>
      <c r="P1557" s="20" t="e" cm="1" vm="1">
        <f t="array" aca="1" ref="P1557" ca="1">IF(J1557="","",_xlfn.XLOOKUP(J1557&amp;N1557,'A.Departure Grouping'!AQ:AQ&amp;'A.Departure Grouping'!AP:AP,'A.Departure Grouping'!AR:AR,"",0))</f>
        <v>#NAME?</v>
      </c>
      <c r="Q1557" s="13">
        <v>15262319</v>
      </c>
      <c r="R1557" s="13" t="s">
        <v>61</v>
      </c>
      <c r="S1557" s="13">
        <f t="array" ref="S1557">INDEX(manifest_11Sep!$A$1:$V$3202,MATCH($B1557,manifest_11Sep!$B$1:$B$3202,0),MATCH(A.Dep9SepList!S$1,manifest_11Sep!$A$1:$V$1,0))</f>
        <v>0</v>
      </c>
      <c r="T1557" s="13"/>
    </row>
    <row r="1558" spans="1:20" hidden="1">
      <c r="A1558" s="13" t="str">
        <f t="array" ref="A1558">INDEX(manifest_11Sep!$A$1:$V$3202,MATCH($B1558,manifest_11Sep!$B$1:$B$3202,0),MATCH(A.Dep9SepList!A$1,manifest_11Sep!$A$1:$V$1,0))</f>
        <v>A</v>
      </c>
      <c r="B1558" s="3" t="s">
        <v>3883</v>
      </c>
      <c r="C1558" s="13" t="str">
        <f t="array" ref="C1558">INDEX(manifest_11Sep!$A$1:$V$3202,MATCH($B1558,manifest_11Sep!$B$1:$B$3202,0),MATCH(A.Dep9SepList!C$1,manifest_11Sep!$A$1:$V$1,0))</f>
        <v>N6NBCHK2LSM</v>
      </c>
      <c r="D1558" s="13" t="str">
        <f t="array" ref="D1558">INDEX(manifest_11Sep!$A$1:$V$3202,MATCH($B1558,manifest_11Sep!$B$1:$B$3202,0),MATCH(A.Dep9SepList!D$1,manifest_11Sep!$A$1:$V$1,0))</f>
        <v>Female</v>
      </c>
      <c r="E1558" s="13" t="str">
        <f t="array" ref="E1558">INDEX(manifest_11Sep!$A$1:$V$3202,MATCH($B1558,manifest_11Sep!$B$1:$B$3202,0),MATCH(A.Dep9SepList!E$1,manifest_11Sep!$A$1:$V$1,0))</f>
        <v>Gladys Bauzon</v>
      </c>
      <c r="F1558" s="13" t="str">
        <f t="array" ref="F1558">INDEX(manifest_11Sep!$A$1:$V$3202,MATCH($B1558,manifest_11Sep!$B$1:$B$3202,0),MATCH(A.Dep9SepList!F$1,manifest_11Sep!$A$1:$V$1,0))</f>
        <v>Bakken</v>
      </c>
      <c r="G1558" s="13">
        <f t="array" ref="G1558">INDEX(manifest_11Sep!$A$1:$V$3202,MATCH($B1558,manifest_11Sep!$B$1:$B$3202,0),MATCH(A.Dep9SepList!G$1,manifest_11Sep!$A$1:$V$1,0))</f>
        <v>54</v>
      </c>
      <c r="H1558" s="13" t="str">
        <f t="array" ref="H1558">INDEX(manifest_11Sep!$A$1:$V$3202,MATCH($B1558,manifest_11Sep!$B$1:$B$3202,0),MATCH(A.Dep9SepList!H$1,manifest_11Sep!$A$1:$V$1,0))</f>
        <v>Racquel Slawinski</v>
      </c>
      <c r="I1558" s="13" t="str">
        <f t="array" ref="I1558">INDEX(manifest_11Sep!$A$1:$V$3202,MATCH($B1558,manifest_11Sep!$B$1:$B$3202,0),MATCH(A.Dep9SepList!I$1,manifest_11Sep!$A$1:$V$1,0))</f>
        <v>Korean Air</v>
      </c>
      <c r="J1558" s="13" t="str">
        <f t="array" ref="J1558">INDEX(manifest_11Sep!$A$1:$V$3202,MATCH($B1558,manifest_11Sep!$B$1:$B$3202,0),MATCH(A.Dep9SepList!J$1,manifest_11Sep!$A$1:$V$1,0))</f>
        <v>KE 5039</v>
      </c>
      <c r="K1558" s="32" t="str">
        <f t="array" ref="K1558">INDEX(manifest_11Sep!$A$1:$V$3202,MATCH($B1558,manifest_11Sep!$B$1:$B$3202,0),MATCH(A.Dep9SepList!K$1,manifest_11Sep!$A$1:$V$1,0))</f>
        <v>21-thg 9-25</v>
      </c>
      <c r="L1558" s="20">
        <f t="array" ref="L1558">INDEX(manifest_11Sep!$A$1:$V$3202,MATCH($B1558,manifest_11Sep!$B$1:$B$3202,0),MATCH(A.Dep9SepList!L$1,manifest_11Sep!$A$1:$V$1,0))</f>
        <v>0.68402777777777779</v>
      </c>
      <c r="M1558" s="13" t="str">
        <f t="array" ref="M1558">INDEX(manifest_11Sep!$A$1:$V$3202,MATCH($B1558,manifest_11Sep!$B$1:$B$3202,0),MATCH(A.Dep9SepList!M$1,manifest_11Sep!$A$1:$V$1,0))</f>
        <v>ICN-T2</v>
      </c>
      <c r="N1558" s="13" t="str">
        <f t="array" ref="N1558">INDEX(manifest_11Sep!$A$1:$V$3202,MATCH($B1558,manifest_11Sep!$B$1:$B$3202,0),MATCH(A.Dep9SepList!N$1,manifest_11Sep!$A$1:$V$1,0))</f>
        <v>INTER PARNAS</v>
      </c>
      <c r="O1558" s="31"/>
      <c r="P1558" s="20" t="e" cm="1" vm="1">
        <f t="array" aca="1" ref="P1558" ca="1">IF(J1558="","",_xlfn.XLOOKUP(J1558&amp;N1558,'A.Departure Grouping'!AQ:AQ&amp;'A.Departure Grouping'!AP:AP,'A.Departure Grouping'!AR:AR,"",0))</f>
        <v>#NAME?</v>
      </c>
      <c r="Q1558" s="13">
        <v>48841719</v>
      </c>
      <c r="R1558" s="13" t="s">
        <v>61</v>
      </c>
      <c r="S1558" s="13" t="str">
        <f t="array" ref="S1558">INDEX(manifest_11Sep!$A$1:$V$3202,MATCH($B1558,manifest_11Sep!$B$1:$B$3202,0),MATCH(A.Dep9SepList!S$1,manifest_11Sep!$A$1:$V$1,0))</f>
        <v>7 members of family: T2N87JNRRWB + N6NBCHK2LSM + 5MNZMJ4H5C4</v>
      </c>
      <c r="T1558" s="17"/>
    </row>
    <row r="1559" spans="1:20" hidden="1">
      <c r="A1559" s="13" t="str">
        <f t="array" ref="A1559">INDEX(manifest_11Sep!$A$1:$V$3202,MATCH($B1559,manifest_11Sep!$B$1:$B$3202,0),MATCH(A.Dep9SepList!A$1,manifest_11Sep!$A$1:$V$1,0))</f>
        <v>A</v>
      </c>
      <c r="B1559" s="3" t="s">
        <v>536</v>
      </c>
      <c r="C1559" s="13" t="str">
        <f t="array" ref="C1559">INDEX(manifest_11Sep!$A$1:$V$3202,MATCH($B1559,manifest_11Sep!$B$1:$B$3202,0),MATCH(A.Dep9SepList!C$1,manifest_11Sep!$A$1:$V$1,0))</f>
        <v>JHNHMT7RVDQ</v>
      </c>
      <c r="D1559" s="13" t="str">
        <f t="array" ref="D1559">INDEX(manifest_11Sep!$A$1:$V$3202,MATCH($B1559,manifest_11Sep!$B$1:$B$3202,0),MATCH(A.Dep9SepList!D$1,manifest_11Sep!$A$1:$V$1,0))</f>
        <v>Female</v>
      </c>
      <c r="E1559" s="13" t="str">
        <f t="array" ref="E1559">INDEX(manifest_11Sep!$A$1:$V$3202,MATCH($B1559,manifest_11Sep!$B$1:$B$3202,0),MATCH(A.Dep9SepList!E$1,manifest_11Sep!$A$1:$V$1,0))</f>
        <v>Silvia</v>
      </c>
      <c r="F1559" s="13" t="str">
        <f t="array" ref="F1559">INDEX(manifest_11Sep!$A$1:$V$3202,MATCH($B1559,manifest_11Sep!$B$1:$B$3202,0),MATCH(A.Dep9SepList!F$1,manifest_11Sep!$A$1:$V$1,0))</f>
        <v>Sadikin</v>
      </c>
      <c r="G1559" s="13">
        <f t="array" ref="G1559">INDEX(manifest_11Sep!$A$1:$V$3202,MATCH($B1559,manifest_11Sep!$B$1:$B$3202,0),MATCH(A.Dep9SepList!G$1,manifest_11Sep!$A$1:$V$1,0))</f>
        <v>50</v>
      </c>
      <c r="H1559" s="13" t="str">
        <f t="array" ref="H1559">INDEX(manifest_11Sep!$A$1:$V$3202,MATCH($B1559,manifest_11Sep!$B$1:$B$3202,0),MATCH(A.Dep9SepList!H$1,manifest_11Sep!$A$1:$V$1,0))</f>
        <v>Alicia Nguyen 2</v>
      </c>
      <c r="I1559" s="13" t="str">
        <f t="array" ref="I1559">INDEX(manifest_11Sep!$A$1:$V$3202,MATCH($B1559,manifest_11Sep!$B$1:$B$3202,0),MATCH(A.Dep9SepList!I$1,manifest_11Sep!$A$1:$V$1,0))</f>
        <v>United Airlines</v>
      </c>
      <c r="J1559" s="13" t="str">
        <f t="array" ref="J1559">INDEX(manifest_11Sep!$A$1:$V$3202,MATCH($B1559,manifest_11Sep!$B$1:$B$3202,0),MATCH(A.Dep9SepList!J$1,manifest_11Sep!$A$1:$V$1,0))</f>
        <v>UA 892</v>
      </c>
      <c r="K1559" s="32" t="str">
        <f t="array" ref="K1559">INDEX(manifest_11Sep!$A$1:$V$3202,MATCH($B1559,manifest_11Sep!$B$1:$B$3202,0),MATCH(A.Dep9SepList!K$1,manifest_11Sep!$A$1:$V$1,0))</f>
        <v>21-thg 9-25</v>
      </c>
      <c r="L1559" s="20">
        <f t="array" ref="L1559">INDEX(manifest_11Sep!$A$1:$V$3202,MATCH($B1559,manifest_11Sep!$B$1:$B$3202,0),MATCH(A.Dep9SepList!L$1,manifest_11Sep!$A$1:$V$1,0))</f>
        <v>0.70138888888888884</v>
      </c>
      <c r="M1559" s="13" t="str">
        <f t="array" ref="M1559">INDEX(manifest_11Sep!$A$1:$V$3202,MATCH($B1559,manifest_11Sep!$B$1:$B$3202,0),MATCH(A.Dep9SepList!M$1,manifest_11Sep!$A$1:$V$1,0))</f>
        <v>ICN-T1</v>
      </c>
      <c r="N1559" s="13" t="str">
        <f t="array" ref="N1559">INDEX(manifest_11Sep!$A$1:$V$3202,MATCH($B1559,manifest_11Sep!$B$1:$B$3202,0),MATCH(A.Dep9SepList!N$1,manifest_11Sep!$A$1:$V$1,0))</f>
        <v>FAIRMONT</v>
      </c>
      <c r="O1559" s="31"/>
      <c r="P1559" s="20" t="e" cm="1" vm="1">
        <f t="array" aca="1" ref="P1559" ca="1">IF(J1559="","",_xlfn.XLOOKUP(J1559&amp;N1559,'A.Departure Grouping'!AQ:AQ&amp;'A.Departure Grouping'!AP:AP,'A.Departure Grouping'!AR:AR,"",0))</f>
        <v>#NAME?</v>
      </c>
      <c r="Q1559" s="13">
        <v>462710776</v>
      </c>
      <c r="R1559" s="13" t="s">
        <v>43</v>
      </c>
      <c r="S1559" s="13">
        <f t="array" ref="S1559">INDEX(manifest_11Sep!$A$1:$V$3202,MATCH($B1559,manifest_11Sep!$B$1:$B$3202,0),MATCH(A.Dep9SepList!S$1,manifest_11Sep!$A$1:$V$1,0))</f>
        <v>0</v>
      </c>
      <c r="T1559" s="17"/>
    </row>
    <row r="1560" spans="1:20" hidden="1">
      <c r="A1560" s="13" t="str">
        <f t="array" ref="A1560">INDEX(manifest_11Sep!$A$1:$V$3202,MATCH($B1560,manifest_11Sep!$B$1:$B$3202,0),MATCH(A.Dep9SepList!A$1,manifest_11Sep!$A$1:$V$1,0))</f>
        <v>A</v>
      </c>
      <c r="B1560" s="3" t="s">
        <v>539</v>
      </c>
      <c r="C1560" s="13" t="str">
        <f t="array" ref="C1560">INDEX(manifest_11Sep!$A$1:$V$3202,MATCH($B1560,manifest_11Sep!$B$1:$B$3202,0),MATCH(A.Dep9SepList!C$1,manifest_11Sep!$A$1:$V$1,0))</f>
        <v>JHNHMT7RVDQ</v>
      </c>
      <c r="D1560" s="13" t="str">
        <f t="array" ref="D1560">INDEX(manifest_11Sep!$A$1:$V$3202,MATCH($B1560,manifest_11Sep!$B$1:$B$3202,0),MATCH(A.Dep9SepList!D$1,manifest_11Sep!$A$1:$V$1,0))</f>
        <v>Male</v>
      </c>
      <c r="E1560" s="13" t="str">
        <f t="array" ref="E1560">INDEX(manifest_11Sep!$A$1:$V$3202,MATCH($B1560,manifest_11Sep!$B$1:$B$3202,0),MATCH(A.Dep9SepList!E$1,manifest_11Sep!$A$1:$V$1,0))</f>
        <v>Christopher</v>
      </c>
      <c r="F1560" s="13" t="str">
        <f t="array" ref="F1560">INDEX(manifest_11Sep!$A$1:$V$3202,MATCH($B1560,manifest_11Sep!$B$1:$B$3202,0),MATCH(A.Dep9SepList!F$1,manifest_11Sep!$A$1:$V$1,0))</f>
        <v>Benjamin</v>
      </c>
      <c r="G1560" s="13">
        <f t="array" ref="G1560">INDEX(manifest_11Sep!$A$1:$V$3202,MATCH($B1560,manifest_11Sep!$B$1:$B$3202,0),MATCH(A.Dep9SepList!G$1,manifest_11Sep!$A$1:$V$1,0))</f>
        <v>50</v>
      </c>
      <c r="H1560" s="13" t="str">
        <f t="array" ref="H1560">INDEX(manifest_11Sep!$A$1:$V$3202,MATCH($B1560,manifest_11Sep!$B$1:$B$3202,0),MATCH(A.Dep9SepList!H$1,manifest_11Sep!$A$1:$V$1,0))</f>
        <v>Alicia Nguyen 2</v>
      </c>
      <c r="I1560" s="13" t="str">
        <f t="array" ref="I1560">INDEX(manifest_11Sep!$A$1:$V$3202,MATCH($B1560,manifest_11Sep!$B$1:$B$3202,0),MATCH(A.Dep9SepList!I$1,manifest_11Sep!$A$1:$V$1,0))</f>
        <v>United Airlines</v>
      </c>
      <c r="J1560" s="13" t="str">
        <f t="array" ref="J1560">INDEX(manifest_11Sep!$A$1:$V$3202,MATCH($B1560,manifest_11Sep!$B$1:$B$3202,0),MATCH(A.Dep9SepList!J$1,manifest_11Sep!$A$1:$V$1,0))</f>
        <v>UA 892</v>
      </c>
      <c r="K1560" s="32" t="str">
        <f t="array" ref="K1560">INDEX(manifest_11Sep!$A$1:$V$3202,MATCH($B1560,manifest_11Sep!$B$1:$B$3202,0),MATCH(A.Dep9SepList!K$1,manifest_11Sep!$A$1:$V$1,0))</f>
        <v>21-thg 9-25</v>
      </c>
      <c r="L1560" s="20">
        <f t="array" ref="L1560">INDEX(manifest_11Sep!$A$1:$V$3202,MATCH($B1560,manifest_11Sep!$B$1:$B$3202,0),MATCH(A.Dep9SepList!L$1,manifest_11Sep!$A$1:$V$1,0))</f>
        <v>0.70138888888888884</v>
      </c>
      <c r="M1560" s="13" t="str">
        <f t="array" ref="M1560">INDEX(manifest_11Sep!$A$1:$V$3202,MATCH($B1560,manifest_11Sep!$B$1:$B$3202,0),MATCH(A.Dep9SepList!M$1,manifest_11Sep!$A$1:$V$1,0))</f>
        <v>ICN-T1</v>
      </c>
      <c r="N1560" s="13" t="str">
        <f t="array" ref="N1560">INDEX(manifest_11Sep!$A$1:$V$3202,MATCH($B1560,manifest_11Sep!$B$1:$B$3202,0),MATCH(A.Dep9SepList!N$1,manifest_11Sep!$A$1:$V$1,0))</f>
        <v>FAIRMONT</v>
      </c>
      <c r="O1560" s="31"/>
      <c r="P1560" s="20" t="e" cm="1" vm="1">
        <f t="array" aca="1" ref="P1560" ca="1">IF(J1560="","",_xlfn.XLOOKUP(J1560&amp;N1560,'A.Departure Grouping'!AQ:AQ&amp;'A.Departure Grouping'!AP:AP,'A.Departure Grouping'!AR:AR,"",0))</f>
        <v>#NAME?</v>
      </c>
      <c r="Q1560" s="13">
        <v>462710776</v>
      </c>
      <c r="R1560" s="13" t="s">
        <v>43</v>
      </c>
      <c r="S1560" s="13">
        <f t="array" ref="S1560">INDEX(manifest_11Sep!$A$1:$V$3202,MATCH($B1560,manifest_11Sep!$B$1:$B$3202,0),MATCH(A.Dep9SepList!S$1,manifest_11Sep!$A$1:$V$1,0))</f>
        <v>0</v>
      </c>
      <c r="T1560" s="17"/>
    </row>
    <row r="1561" spans="1:20" hidden="1">
      <c r="A1561" s="13" t="str">
        <f t="array" ref="A1561">INDEX(manifest_11Sep!$A$1:$V$3202,MATCH($B1561,manifest_11Sep!$B$1:$B$3202,0),MATCH(A.Dep9SepList!A$1,manifest_11Sep!$A$1:$V$1,0))</f>
        <v>A</v>
      </c>
      <c r="B1561" s="3" t="s">
        <v>549</v>
      </c>
      <c r="C1561" s="13" t="str">
        <f t="array" ref="C1561">INDEX(manifest_11Sep!$A$1:$V$3202,MATCH($B1561,manifest_11Sep!$B$1:$B$3202,0),MATCH(A.Dep9SepList!C$1,manifest_11Sep!$A$1:$V$1,0))</f>
        <v>M9NZGXT2CW5</v>
      </c>
      <c r="D1561" s="13" t="str">
        <f t="array" ref="D1561">INDEX(manifest_11Sep!$A$1:$V$3202,MATCH($B1561,manifest_11Sep!$B$1:$B$3202,0),MATCH(A.Dep9SepList!D$1,manifest_11Sep!$A$1:$V$1,0))</f>
        <v>Female</v>
      </c>
      <c r="E1561" s="13" t="str">
        <f t="array" ref="E1561">INDEX(manifest_11Sep!$A$1:$V$3202,MATCH($B1561,manifest_11Sep!$B$1:$B$3202,0),MATCH(A.Dep9SepList!E$1,manifest_11Sep!$A$1:$V$1,0))</f>
        <v>Chiewsze</v>
      </c>
      <c r="F1561" s="13" t="str">
        <f t="array" ref="F1561">INDEX(manifest_11Sep!$A$1:$V$3202,MATCH($B1561,manifest_11Sep!$B$1:$B$3202,0),MATCH(A.Dep9SepList!F$1,manifest_11Sep!$A$1:$V$1,0))</f>
        <v>Cheah</v>
      </c>
      <c r="G1561" s="13">
        <f t="array" ref="G1561">INDEX(manifest_11Sep!$A$1:$V$3202,MATCH($B1561,manifest_11Sep!$B$1:$B$3202,0),MATCH(A.Dep9SepList!G$1,manifest_11Sep!$A$1:$V$1,0))</f>
        <v>39</v>
      </c>
      <c r="H1561" s="13" t="str">
        <f t="array" ref="H1561">INDEX(manifest_11Sep!$A$1:$V$3202,MATCH($B1561,manifest_11Sep!$B$1:$B$3202,0),MATCH(A.Dep9SepList!H$1,manifest_11Sep!$A$1:$V$1,0))</f>
        <v>Alicia Nguyen 3</v>
      </c>
      <c r="I1561" s="13" t="str">
        <f t="array" ref="I1561">INDEX(manifest_11Sep!$A$1:$V$3202,MATCH($B1561,manifest_11Sep!$B$1:$B$3202,0),MATCH(A.Dep9SepList!I$1,manifest_11Sep!$A$1:$V$1,0))</f>
        <v>United Airlines</v>
      </c>
      <c r="J1561" s="13" t="str">
        <f t="array" ref="J1561">INDEX(manifest_11Sep!$A$1:$V$3202,MATCH($B1561,manifest_11Sep!$B$1:$B$3202,0),MATCH(A.Dep9SepList!J$1,manifest_11Sep!$A$1:$V$1,0))</f>
        <v>UA 892</v>
      </c>
      <c r="K1561" s="32" t="str">
        <f t="array" ref="K1561">INDEX(manifest_11Sep!$A$1:$V$3202,MATCH($B1561,manifest_11Sep!$B$1:$B$3202,0),MATCH(A.Dep9SepList!K$1,manifest_11Sep!$A$1:$V$1,0))</f>
        <v>21-thg 9-25</v>
      </c>
      <c r="L1561" s="20">
        <f t="array" ref="L1561">INDEX(manifest_11Sep!$A$1:$V$3202,MATCH($B1561,manifest_11Sep!$B$1:$B$3202,0),MATCH(A.Dep9SepList!L$1,manifest_11Sep!$A$1:$V$1,0))</f>
        <v>0.70138888888888884</v>
      </c>
      <c r="M1561" s="13" t="str">
        <f t="array" ref="M1561">INDEX(manifest_11Sep!$A$1:$V$3202,MATCH($B1561,manifest_11Sep!$B$1:$B$3202,0),MATCH(A.Dep9SepList!M$1,manifest_11Sep!$A$1:$V$1,0))</f>
        <v>ICN-T1</v>
      </c>
      <c r="N1561" s="13" t="str">
        <f t="array" ref="N1561">INDEX(manifest_11Sep!$A$1:$V$3202,MATCH($B1561,manifest_11Sep!$B$1:$B$3202,0),MATCH(A.Dep9SepList!N$1,manifest_11Sep!$A$1:$V$1,0))</f>
        <v>JW MARRIOTT</v>
      </c>
      <c r="O1561" s="31"/>
      <c r="P1561" s="20" t="e" cm="1" vm="1">
        <f t="array" aca="1" ref="P1561" ca="1">IF(J1561="","",_xlfn.XLOOKUP(J1561&amp;N1561,'A.Departure Grouping'!AQ:AQ&amp;'A.Departure Grouping'!AP:AP,'A.Departure Grouping'!AR:AR,"",0))</f>
        <v>#NAME?</v>
      </c>
      <c r="Q1561" s="13">
        <v>87909760</v>
      </c>
      <c r="R1561" s="13" t="s">
        <v>35</v>
      </c>
      <c r="S1561" s="13" t="str">
        <f t="array" ref="S1561">INDEX(manifest_11Sep!$A$1:$V$3202,MATCH($B1561,manifest_11Sep!$B$1:$B$3202,0),MATCH(A.Dep9SepList!S$1,manifest_11Sep!$A$1:$V$1,0))</f>
        <v>1/ Rooming: Approved: 2 rooms having 3 kids + connecting room/next door
2/ Post: 3 nights for 1 SGL (Sept 18, 19, 20)</v>
      </c>
      <c r="T1561" s="17"/>
    </row>
    <row r="1562" spans="1:20" hidden="1">
      <c r="A1562" s="13" t="str">
        <f t="array" ref="A1562">INDEX(manifest_11Sep!$A$1:$V$3202,MATCH($B1562,manifest_11Sep!$B$1:$B$3202,0),MATCH(A.Dep9SepList!A$1,manifest_11Sep!$A$1:$V$1,0))</f>
        <v>A</v>
      </c>
      <c r="B1562" s="3" t="s">
        <v>555</v>
      </c>
      <c r="C1562" s="13" t="str">
        <f t="array" ref="C1562">INDEX(manifest_11Sep!$A$1:$V$3202,MATCH($B1562,manifest_11Sep!$B$1:$B$3202,0),MATCH(A.Dep9SepList!C$1,manifest_11Sep!$A$1:$V$1,0))</f>
        <v>M9NZGXT2CW5</v>
      </c>
      <c r="D1562" s="13" t="str">
        <f t="array" ref="D1562">INDEX(manifest_11Sep!$A$1:$V$3202,MATCH($B1562,manifest_11Sep!$B$1:$B$3202,0),MATCH(A.Dep9SepList!D$1,manifest_11Sep!$A$1:$V$1,0))</f>
        <v>Male</v>
      </c>
      <c r="E1562" s="13" t="str">
        <f t="array" ref="E1562">INDEX(manifest_11Sep!$A$1:$V$3202,MATCH($B1562,manifest_11Sep!$B$1:$B$3202,0),MATCH(A.Dep9SepList!E$1,manifest_11Sep!$A$1:$V$1,0))</f>
        <v>Luke Brody</v>
      </c>
      <c r="F1562" s="13" t="str">
        <f t="array" ref="F1562">INDEX(manifest_11Sep!$A$1:$V$3202,MATCH($B1562,manifest_11Sep!$B$1:$B$3202,0),MATCH(A.Dep9SepList!F$1,manifest_11Sep!$A$1:$V$1,0))</f>
        <v>Nguyen</v>
      </c>
      <c r="G1562" s="13">
        <f t="array" ref="G1562">INDEX(manifest_11Sep!$A$1:$V$3202,MATCH($B1562,manifest_11Sep!$B$1:$B$3202,0),MATCH(A.Dep9SepList!G$1,manifest_11Sep!$A$1:$V$1,0))</f>
        <v>7</v>
      </c>
      <c r="H1562" s="13" t="str">
        <f t="array" ref="H1562">INDEX(manifest_11Sep!$A$1:$V$3202,MATCH($B1562,manifest_11Sep!$B$1:$B$3202,0),MATCH(A.Dep9SepList!H$1,manifest_11Sep!$A$1:$V$1,0))</f>
        <v>Alicia Nguyen 3</v>
      </c>
      <c r="I1562" s="13" t="str">
        <f t="array" ref="I1562">INDEX(manifest_11Sep!$A$1:$V$3202,MATCH($B1562,manifest_11Sep!$B$1:$B$3202,0),MATCH(A.Dep9SepList!I$1,manifest_11Sep!$A$1:$V$1,0))</f>
        <v>United Airlines</v>
      </c>
      <c r="J1562" s="13" t="str">
        <f t="array" ref="J1562">INDEX(manifest_11Sep!$A$1:$V$3202,MATCH($B1562,manifest_11Sep!$B$1:$B$3202,0),MATCH(A.Dep9SepList!J$1,manifest_11Sep!$A$1:$V$1,0))</f>
        <v>UA 892</v>
      </c>
      <c r="K1562" s="32" t="str">
        <f t="array" ref="K1562">INDEX(manifest_11Sep!$A$1:$V$3202,MATCH($B1562,manifest_11Sep!$B$1:$B$3202,0),MATCH(A.Dep9SepList!K$1,manifest_11Sep!$A$1:$V$1,0))</f>
        <v>21-thg 9-25</v>
      </c>
      <c r="L1562" s="20">
        <f t="array" ref="L1562">INDEX(manifest_11Sep!$A$1:$V$3202,MATCH($B1562,manifest_11Sep!$B$1:$B$3202,0),MATCH(A.Dep9SepList!L$1,manifest_11Sep!$A$1:$V$1,0))</f>
        <v>0.70138888888888884</v>
      </c>
      <c r="M1562" s="13" t="str">
        <f t="array" ref="M1562">INDEX(manifest_11Sep!$A$1:$V$3202,MATCH($B1562,manifest_11Sep!$B$1:$B$3202,0),MATCH(A.Dep9SepList!M$1,manifest_11Sep!$A$1:$V$1,0))</f>
        <v>ICN-T1</v>
      </c>
      <c r="N1562" s="13" t="str">
        <f t="array" ref="N1562">INDEX(manifest_11Sep!$A$1:$V$3202,MATCH($B1562,manifest_11Sep!$B$1:$B$3202,0),MATCH(A.Dep9SepList!N$1,manifest_11Sep!$A$1:$V$1,0))</f>
        <v>JW MARRIOTT</v>
      </c>
      <c r="O1562" s="31"/>
      <c r="P1562" s="20" t="e" cm="1" vm="1">
        <f t="array" aca="1" ref="P1562" ca="1">IF(J1562="","",_xlfn.XLOOKUP(J1562&amp;N1562,'A.Departure Grouping'!AQ:AQ&amp;'A.Departure Grouping'!AP:AP,'A.Departure Grouping'!AR:AR,"",0))</f>
        <v>#NAME?</v>
      </c>
      <c r="Q1562" s="13">
        <v>87909760</v>
      </c>
      <c r="R1562" s="13" t="s">
        <v>35</v>
      </c>
      <c r="S1562" s="13" t="str">
        <f t="array" ref="S1562">INDEX(manifest_11Sep!$A$1:$V$3202,MATCH($B1562,manifest_11Sep!$B$1:$B$3202,0),MATCH(A.Dep9SepList!S$1,manifest_11Sep!$A$1:$V$1,0))</f>
        <v>Post: 3 nights for 1 SGL (Sept 18, 19, 20)</v>
      </c>
      <c r="T1562" s="17"/>
    </row>
    <row r="1563" spans="1:20" hidden="1">
      <c r="A1563" s="13" t="str">
        <f t="array" ref="A1563">INDEX(manifest_11Sep!$A$1:$V$3202,MATCH($B1563,manifest_11Sep!$B$1:$B$3202,0),MATCH(A.Dep9SepList!A$1,manifest_11Sep!$A$1:$V$1,0))</f>
        <v>A</v>
      </c>
      <c r="B1563" s="3" t="s">
        <v>558</v>
      </c>
      <c r="C1563" s="13" t="str">
        <f t="array" ref="C1563">INDEX(manifest_11Sep!$A$1:$V$3202,MATCH($B1563,manifest_11Sep!$B$1:$B$3202,0),MATCH(A.Dep9SepList!C$1,manifest_11Sep!$A$1:$V$1,0))</f>
        <v>M9NZGXT2CW5</v>
      </c>
      <c r="D1563" s="13" t="str">
        <f t="array" ref="D1563">INDEX(manifest_11Sep!$A$1:$V$3202,MATCH($B1563,manifest_11Sep!$B$1:$B$3202,0),MATCH(A.Dep9SepList!D$1,manifest_11Sep!$A$1:$V$1,0))</f>
        <v>Female</v>
      </c>
      <c r="E1563" s="13" t="str">
        <f t="array" ref="E1563">INDEX(manifest_11Sep!$A$1:$V$3202,MATCH($B1563,manifest_11Sep!$B$1:$B$3202,0),MATCH(A.Dep9SepList!E$1,manifest_11Sep!$A$1:$V$1,0))</f>
        <v>Lauren Mulan</v>
      </c>
      <c r="F1563" s="13" t="str">
        <f t="array" ref="F1563">INDEX(manifest_11Sep!$A$1:$V$3202,MATCH($B1563,manifest_11Sep!$B$1:$B$3202,0),MATCH(A.Dep9SepList!F$1,manifest_11Sep!$A$1:$V$1,0))</f>
        <v>Nguyen</v>
      </c>
      <c r="G1563" s="13">
        <f t="array" ref="G1563">INDEX(manifest_11Sep!$A$1:$V$3202,MATCH($B1563,manifest_11Sep!$B$1:$B$3202,0),MATCH(A.Dep9SepList!G$1,manifest_11Sep!$A$1:$V$1,0))</f>
        <v>5</v>
      </c>
      <c r="H1563" s="13" t="str">
        <f t="array" ref="H1563">INDEX(manifest_11Sep!$A$1:$V$3202,MATCH($B1563,manifest_11Sep!$B$1:$B$3202,0),MATCH(A.Dep9SepList!H$1,manifest_11Sep!$A$1:$V$1,0))</f>
        <v>Alicia Nguyen 3</v>
      </c>
      <c r="I1563" s="13" t="str">
        <f t="array" ref="I1563">INDEX(manifest_11Sep!$A$1:$V$3202,MATCH($B1563,manifest_11Sep!$B$1:$B$3202,0),MATCH(A.Dep9SepList!I$1,manifest_11Sep!$A$1:$V$1,0))</f>
        <v>United Airlines</v>
      </c>
      <c r="J1563" s="13" t="str">
        <f t="array" ref="J1563">INDEX(manifest_11Sep!$A$1:$V$3202,MATCH($B1563,manifest_11Sep!$B$1:$B$3202,0),MATCH(A.Dep9SepList!J$1,manifest_11Sep!$A$1:$V$1,0))</f>
        <v>UA 892</v>
      </c>
      <c r="K1563" s="32" t="str">
        <f t="array" ref="K1563">INDEX(manifest_11Sep!$A$1:$V$3202,MATCH($B1563,manifest_11Sep!$B$1:$B$3202,0),MATCH(A.Dep9SepList!K$1,manifest_11Sep!$A$1:$V$1,0))</f>
        <v>21-thg 9-25</v>
      </c>
      <c r="L1563" s="20">
        <f t="array" ref="L1563">INDEX(manifest_11Sep!$A$1:$V$3202,MATCH($B1563,manifest_11Sep!$B$1:$B$3202,0),MATCH(A.Dep9SepList!L$1,manifest_11Sep!$A$1:$V$1,0))</f>
        <v>0.70138888888888884</v>
      </c>
      <c r="M1563" s="13" t="str">
        <f t="array" ref="M1563">INDEX(manifest_11Sep!$A$1:$V$3202,MATCH($B1563,manifest_11Sep!$B$1:$B$3202,0),MATCH(A.Dep9SepList!M$1,manifest_11Sep!$A$1:$V$1,0))</f>
        <v>ICN-T1</v>
      </c>
      <c r="N1563" s="13" t="str">
        <f t="array" ref="N1563">INDEX(manifest_11Sep!$A$1:$V$3202,MATCH($B1563,manifest_11Sep!$B$1:$B$3202,0),MATCH(A.Dep9SepList!N$1,manifest_11Sep!$A$1:$V$1,0))</f>
        <v>JW MARRIOTT</v>
      </c>
      <c r="O1563" s="31"/>
      <c r="P1563" s="20" t="e" cm="1" vm="1">
        <f t="array" aca="1" ref="P1563" ca="1">IF(J1563="","",_xlfn.XLOOKUP(J1563&amp;N1563,'A.Departure Grouping'!AQ:AQ&amp;'A.Departure Grouping'!AP:AP,'A.Departure Grouping'!AR:AR,"",0))</f>
        <v>#NAME?</v>
      </c>
      <c r="Q1563" s="13">
        <v>87909760</v>
      </c>
      <c r="R1563" s="13" t="s">
        <v>35</v>
      </c>
      <c r="S1563" s="13" t="str">
        <f t="array" ref="S1563">INDEX(manifest_11Sep!$A$1:$V$3202,MATCH($B1563,manifest_11Sep!$B$1:$B$3202,0),MATCH(A.Dep9SepList!S$1,manifest_11Sep!$A$1:$V$1,0))</f>
        <v>Post: 3 nights for 1 SGL (Sept 18, 19, 20)</v>
      </c>
      <c r="T1563" s="17"/>
    </row>
    <row r="1564" spans="1:20" hidden="1">
      <c r="A1564" s="13" t="str">
        <f t="array" ref="A1564">INDEX(manifest_11Sep!$A$1:$V$3202,MATCH($B1564,manifest_11Sep!$B$1:$B$3202,0),MATCH(A.Dep9SepList!A$1,manifest_11Sep!$A$1:$V$1,0))</f>
        <v>A</v>
      </c>
      <c r="B1564" s="3" t="s">
        <v>560</v>
      </c>
      <c r="C1564" s="13" t="str">
        <f t="array" ref="C1564">INDEX(manifest_11Sep!$A$1:$V$3202,MATCH($B1564,manifest_11Sep!$B$1:$B$3202,0),MATCH(A.Dep9SepList!C$1,manifest_11Sep!$A$1:$V$1,0))</f>
        <v>M9NZGXT2CW5</v>
      </c>
      <c r="D1564" s="13" t="str">
        <f t="array" ref="D1564">INDEX(manifest_11Sep!$A$1:$V$3202,MATCH($B1564,manifest_11Sep!$B$1:$B$3202,0),MATCH(A.Dep9SepList!D$1,manifest_11Sep!$A$1:$V$1,0))</f>
        <v>Female</v>
      </c>
      <c r="E1564" s="13" t="str">
        <f t="array" ref="E1564">INDEX(manifest_11Sep!$A$1:$V$3202,MATCH($B1564,manifest_11Sep!$B$1:$B$3202,0),MATCH(A.Dep9SepList!E$1,manifest_11Sep!$A$1:$V$1,0))</f>
        <v>Ah Eng</v>
      </c>
      <c r="F1564" s="13" t="str">
        <f t="array" ref="F1564">INDEX(manifest_11Sep!$A$1:$V$3202,MATCH($B1564,manifest_11Sep!$B$1:$B$3202,0),MATCH(A.Dep9SepList!F$1,manifest_11Sep!$A$1:$V$1,0))</f>
        <v>Ooi</v>
      </c>
      <c r="G1564" s="13">
        <f t="array" ref="G1564">INDEX(manifest_11Sep!$A$1:$V$3202,MATCH($B1564,manifest_11Sep!$B$1:$B$3202,0),MATCH(A.Dep9SepList!G$1,manifest_11Sep!$A$1:$V$1,0))</f>
        <v>71</v>
      </c>
      <c r="H1564" s="13" t="str">
        <f t="array" ref="H1564">INDEX(manifest_11Sep!$A$1:$V$3202,MATCH($B1564,manifest_11Sep!$B$1:$B$3202,0),MATCH(A.Dep9SepList!H$1,manifest_11Sep!$A$1:$V$1,0))</f>
        <v>Alicia Nguyen 3</v>
      </c>
      <c r="I1564" s="13" t="str">
        <f t="array" ref="I1564">INDEX(manifest_11Sep!$A$1:$V$3202,MATCH($B1564,manifest_11Sep!$B$1:$B$3202,0),MATCH(A.Dep9SepList!I$1,manifest_11Sep!$A$1:$V$1,0))</f>
        <v>United Airlines</v>
      </c>
      <c r="J1564" s="13" t="str">
        <f t="array" ref="J1564">INDEX(manifest_11Sep!$A$1:$V$3202,MATCH($B1564,manifest_11Sep!$B$1:$B$3202,0),MATCH(A.Dep9SepList!J$1,manifest_11Sep!$A$1:$V$1,0))</f>
        <v>UA 892</v>
      </c>
      <c r="K1564" s="32" t="str">
        <f t="array" ref="K1564">INDEX(manifest_11Sep!$A$1:$V$3202,MATCH($B1564,manifest_11Sep!$B$1:$B$3202,0),MATCH(A.Dep9SepList!K$1,manifest_11Sep!$A$1:$V$1,0))</f>
        <v>21-thg 9-25</v>
      </c>
      <c r="L1564" s="20">
        <f t="array" ref="L1564">INDEX(manifest_11Sep!$A$1:$V$3202,MATCH($B1564,manifest_11Sep!$B$1:$B$3202,0),MATCH(A.Dep9SepList!L$1,manifest_11Sep!$A$1:$V$1,0))</f>
        <v>0.70138888888888884</v>
      </c>
      <c r="M1564" s="13" t="str">
        <f t="array" ref="M1564">INDEX(manifest_11Sep!$A$1:$V$3202,MATCH($B1564,manifest_11Sep!$B$1:$B$3202,0),MATCH(A.Dep9SepList!M$1,manifest_11Sep!$A$1:$V$1,0))</f>
        <v>ICN-T1</v>
      </c>
      <c r="N1564" s="13" t="str">
        <f t="array" ref="N1564">INDEX(manifest_11Sep!$A$1:$V$3202,MATCH($B1564,manifest_11Sep!$B$1:$B$3202,0),MATCH(A.Dep9SepList!N$1,manifest_11Sep!$A$1:$V$1,0))</f>
        <v>JW MARRIOTT</v>
      </c>
      <c r="O1564" s="31"/>
      <c r="P1564" s="20" t="e" cm="1" vm="1">
        <f t="array" aca="1" ref="P1564" ca="1">IF(J1564="","",_xlfn.XLOOKUP(J1564&amp;N1564,'A.Departure Grouping'!AQ:AQ&amp;'A.Departure Grouping'!AP:AP,'A.Departure Grouping'!AR:AR,"",0))</f>
        <v>#NAME?</v>
      </c>
      <c r="Q1564" s="13">
        <v>87927265</v>
      </c>
      <c r="R1564" s="13" t="s">
        <v>43</v>
      </c>
      <c r="S1564" s="13" t="str">
        <f t="array" ref="S1564">INDEX(manifest_11Sep!$A$1:$V$3202,MATCH($B1564,manifest_11Sep!$B$1:$B$3202,0),MATCH(A.Dep9SepList!S$1,manifest_11Sep!$A$1:$V$1,0))</f>
        <v>1/ Rooming: connecting room/next door with Cheah Chiewsze
2/ Post: 3 nights for 1 DBL (Sept 18, 19, 20)</v>
      </c>
      <c r="T1564" s="17"/>
    </row>
    <row r="1565" spans="1:20" hidden="1">
      <c r="A1565" s="13" t="str">
        <f t="array" ref="A1565">INDEX(manifest_11Sep!$A$1:$V$3202,MATCH($B1565,manifest_11Sep!$B$1:$B$3202,0),MATCH(A.Dep9SepList!A$1,manifest_11Sep!$A$1:$V$1,0))</f>
        <v>A</v>
      </c>
      <c r="B1565" s="3" t="s">
        <v>564</v>
      </c>
      <c r="C1565" s="13" t="str">
        <f t="array" ref="C1565">INDEX(manifest_11Sep!$A$1:$V$3202,MATCH($B1565,manifest_11Sep!$B$1:$B$3202,0),MATCH(A.Dep9SepList!C$1,manifest_11Sep!$A$1:$V$1,0))</f>
        <v>M9NZGXT2CW5</v>
      </c>
      <c r="D1565" s="13" t="str">
        <f t="array" ref="D1565">INDEX(manifest_11Sep!$A$1:$V$3202,MATCH($B1565,manifest_11Sep!$B$1:$B$3202,0),MATCH(A.Dep9SepList!D$1,manifest_11Sep!$A$1:$V$1,0))</f>
        <v>Male</v>
      </c>
      <c r="E1565" s="13" t="str">
        <f t="array" ref="E1565">INDEX(manifest_11Sep!$A$1:$V$3202,MATCH($B1565,manifest_11Sep!$B$1:$B$3202,0),MATCH(A.Dep9SepList!E$1,manifest_11Sep!$A$1:$V$1,0))</f>
        <v>Seong Aun</v>
      </c>
      <c r="F1565" s="13" t="str">
        <f t="array" ref="F1565">INDEX(manifest_11Sep!$A$1:$V$3202,MATCH($B1565,manifest_11Sep!$B$1:$B$3202,0),MATCH(A.Dep9SepList!F$1,manifest_11Sep!$A$1:$V$1,0))</f>
        <v>Cheah</v>
      </c>
      <c r="G1565" s="13">
        <f t="array" ref="G1565">INDEX(manifest_11Sep!$A$1:$V$3202,MATCH($B1565,manifest_11Sep!$B$1:$B$3202,0),MATCH(A.Dep9SepList!G$1,manifest_11Sep!$A$1:$V$1,0))</f>
        <v>72</v>
      </c>
      <c r="H1565" s="13" t="str">
        <f t="array" ref="H1565">INDEX(manifest_11Sep!$A$1:$V$3202,MATCH($B1565,manifest_11Sep!$B$1:$B$3202,0),MATCH(A.Dep9SepList!H$1,manifest_11Sep!$A$1:$V$1,0))</f>
        <v>Alicia Nguyen 3</v>
      </c>
      <c r="I1565" s="13" t="str">
        <f t="array" ref="I1565">INDEX(manifest_11Sep!$A$1:$V$3202,MATCH($B1565,manifest_11Sep!$B$1:$B$3202,0),MATCH(A.Dep9SepList!I$1,manifest_11Sep!$A$1:$V$1,0))</f>
        <v>United Airlines</v>
      </c>
      <c r="J1565" s="13" t="str">
        <f t="array" ref="J1565">INDEX(manifest_11Sep!$A$1:$V$3202,MATCH($B1565,manifest_11Sep!$B$1:$B$3202,0),MATCH(A.Dep9SepList!J$1,manifest_11Sep!$A$1:$V$1,0))</f>
        <v>UA 892</v>
      </c>
      <c r="K1565" s="32" t="str">
        <f t="array" ref="K1565">INDEX(manifest_11Sep!$A$1:$V$3202,MATCH($B1565,manifest_11Sep!$B$1:$B$3202,0),MATCH(A.Dep9SepList!K$1,manifest_11Sep!$A$1:$V$1,0))</f>
        <v>21-thg 9-25</v>
      </c>
      <c r="L1565" s="20">
        <f t="array" ref="L1565">INDEX(manifest_11Sep!$A$1:$V$3202,MATCH($B1565,manifest_11Sep!$B$1:$B$3202,0),MATCH(A.Dep9SepList!L$1,manifest_11Sep!$A$1:$V$1,0))</f>
        <v>0.70138888888888884</v>
      </c>
      <c r="M1565" s="13" t="str">
        <f t="array" ref="M1565">INDEX(manifest_11Sep!$A$1:$V$3202,MATCH($B1565,manifest_11Sep!$B$1:$B$3202,0),MATCH(A.Dep9SepList!M$1,manifest_11Sep!$A$1:$V$1,0))</f>
        <v>ICN-T1</v>
      </c>
      <c r="N1565" s="13" t="str">
        <f t="array" ref="N1565">INDEX(manifest_11Sep!$A$1:$V$3202,MATCH($B1565,manifest_11Sep!$B$1:$B$3202,0),MATCH(A.Dep9SepList!N$1,manifest_11Sep!$A$1:$V$1,0))</f>
        <v>JW MARRIOTT</v>
      </c>
      <c r="O1565" s="31"/>
      <c r="P1565" s="20" t="e" cm="1" vm="1">
        <f t="array" aca="1" ref="P1565" ca="1">IF(J1565="","",_xlfn.XLOOKUP(J1565&amp;N1565,'A.Departure Grouping'!AQ:AQ&amp;'A.Departure Grouping'!AP:AP,'A.Departure Grouping'!AR:AR,"",0))</f>
        <v>#NAME?</v>
      </c>
      <c r="Q1565" s="13">
        <v>87927265</v>
      </c>
      <c r="R1565" s="13" t="s">
        <v>43</v>
      </c>
      <c r="S1565" s="13" t="str">
        <f t="array" ref="S1565">INDEX(manifest_11Sep!$A$1:$V$3202,MATCH($B1565,manifest_11Sep!$B$1:$B$3202,0),MATCH(A.Dep9SepList!S$1,manifest_11Sep!$A$1:$V$1,0))</f>
        <v>Post: 3 nights for 1 DBL (Sept 18, 19, 20)</v>
      </c>
      <c r="T1565" s="17"/>
    </row>
    <row r="1566" spans="1:20" hidden="1">
      <c r="A1566" s="13" t="str">
        <f t="array" ref="A1566">INDEX(manifest_11Sep!$A$1:$V$3202,MATCH($B1566,manifest_11Sep!$B$1:$B$3202,0),MATCH(A.Dep9SepList!A$1,manifest_11Sep!$A$1:$V$1,0))</f>
        <v>A</v>
      </c>
      <c r="B1566" s="3" t="s">
        <v>567</v>
      </c>
      <c r="C1566" s="13" t="str">
        <f t="array" ref="C1566">INDEX(manifest_11Sep!$A$1:$V$3202,MATCH($B1566,manifest_11Sep!$B$1:$B$3202,0),MATCH(A.Dep9SepList!C$1,manifest_11Sep!$A$1:$V$1,0))</f>
        <v>M9NZGXT2CW5</v>
      </c>
      <c r="D1566" s="13" t="str">
        <f t="array" ref="D1566">INDEX(manifest_11Sep!$A$1:$V$3202,MATCH($B1566,manifest_11Sep!$B$1:$B$3202,0),MATCH(A.Dep9SepList!D$1,manifest_11Sep!$A$1:$V$1,0))</f>
        <v>Male</v>
      </c>
      <c r="E1566" s="13" t="str">
        <f t="array" ref="E1566">INDEX(manifest_11Sep!$A$1:$V$3202,MATCH($B1566,manifest_11Sep!$B$1:$B$3202,0),MATCH(A.Dep9SepList!E$1,manifest_11Sep!$A$1:$V$1,0))</f>
        <v>Taylor Louis</v>
      </c>
      <c r="F1566" s="13" t="str">
        <f t="array" ref="F1566">INDEX(manifest_11Sep!$A$1:$V$3202,MATCH($B1566,manifest_11Sep!$B$1:$B$3202,0),MATCH(A.Dep9SepList!F$1,manifest_11Sep!$A$1:$V$1,0))</f>
        <v>Nguyen</v>
      </c>
      <c r="G1566" s="13">
        <f t="array" ref="G1566">INDEX(manifest_11Sep!$A$1:$V$3202,MATCH($B1566,manifest_11Sep!$B$1:$B$3202,0),MATCH(A.Dep9SepList!G$1,manifest_11Sep!$A$1:$V$1,0))</f>
        <v>2</v>
      </c>
      <c r="H1566" s="13" t="str">
        <f t="array" ref="H1566">INDEX(manifest_11Sep!$A$1:$V$3202,MATCH($B1566,manifest_11Sep!$B$1:$B$3202,0),MATCH(A.Dep9SepList!H$1,manifest_11Sep!$A$1:$V$1,0))</f>
        <v>Alicia Nguyen 3</v>
      </c>
      <c r="I1566" s="13" t="str">
        <f t="array" ref="I1566">INDEX(manifest_11Sep!$A$1:$V$3202,MATCH($B1566,manifest_11Sep!$B$1:$B$3202,0),MATCH(A.Dep9SepList!I$1,manifest_11Sep!$A$1:$V$1,0))</f>
        <v>United Airlines</v>
      </c>
      <c r="J1566" s="13" t="str">
        <f t="array" ref="J1566">INDEX(manifest_11Sep!$A$1:$V$3202,MATCH($B1566,manifest_11Sep!$B$1:$B$3202,0),MATCH(A.Dep9SepList!J$1,manifest_11Sep!$A$1:$V$1,0))</f>
        <v>UA 892</v>
      </c>
      <c r="K1566" s="32" t="str">
        <f t="array" ref="K1566">INDEX(manifest_11Sep!$A$1:$V$3202,MATCH($B1566,manifest_11Sep!$B$1:$B$3202,0),MATCH(A.Dep9SepList!K$1,manifest_11Sep!$A$1:$V$1,0))</f>
        <v>21-thg 9-25</v>
      </c>
      <c r="L1566" s="20">
        <f t="array" ref="L1566">INDEX(manifest_11Sep!$A$1:$V$3202,MATCH($B1566,manifest_11Sep!$B$1:$B$3202,0),MATCH(A.Dep9SepList!L$1,manifest_11Sep!$A$1:$V$1,0))</f>
        <v>0.70138888888888884</v>
      </c>
      <c r="M1566" s="13" t="str">
        <f t="array" ref="M1566">INDEX(manifest_11Sep!$A$1:$V$3202,MATCH($B1566,manifest_11Sep!$B$1:$B$3202,0),MATCH(A.Dep9SepList!M$1,manifest_11Sep!$A$1:$V$1,0))</f>
        <v>ICN-T1</v>
      </c>
      <c r="N1566" s="13" t="str">
        <f t="array" ref="N1566">INDEX(manifest_11Sep!$A$1:$V$3202,MATCH($B1566,manifest_11Sep!$B$1:$B$3202,0),MATCH(A.Dep9SepList!N$1,manifest_11Sep!$A$1:$V$1,0))</f>
        <v>JW MARRIOTT</v>
      </c>
      <c r="O1566" s="31"/>
      <c r="P1566" s="20" t="e" cm="1" vm="1">
        <f t="array" aca="1" ref="P1566" ca="1">IF(J1566="","",_xlfn.XLOOKUP(J1566&amp;N1566,'A.Departure Grouping'!AQ:AQ&amp;'A.Departure Grouping'!AP:AP,'A.Departure Grouping'!AR:AR,"",0))</f>
        <v>#NAME?</v>
      </c>
      <c r="Q1566" s="13">
        <v>87927265</v>
      </c>
      <c r="R1566" s="13" t="s">
        <v>43</v>
      </c>
      <c r="S1566" s="13" t="str">
        <f t="array" ref="S1566">INDEX(manifest_11Sep!$A$1:$V$3202,MATCH($B1566,manifest_11Sep!$B$1:$B$3202,0),MATCH(A.Dep9SepList!S$1,manifest_11Sep!$A$1:$V$1,0))</f>
        <v>Post: 3 nights for 1 DBL (Sept 18, 19, 20)</v>
      </c>
      <c r="T1566" s="17"/>
    </row>
    <row r="1567" spans="1:20" hidden="1">
      <c r="A1567" s="13" t="str">
        <f t="array" ref="A1567">INDEX(manifest_11Sep!$A$1:$V$3202,MATCH($B1567,manifest_11Sep!$B$1:$B$3202,0),MATCH(A.Dep9SepList!A$1,manifest_11Sep!$A$1:$V$1,0))</f>
        <v>A</v>
      </c>
      <c r="B1567" s="3" t="s">
        <v>4402</v>
      </c>
      <c r="C1567" s="13" t="str">
        <f t="array" ref="C1567">INDEX(manifest_11Sep!$A$1:$V$3202,MATCH($B1567,manifest_11Sep!$B$1:$B$3202,0),MATCH(A.Dep9SepList!C$1,manifest_11Sep!$A$1:$V$1,0))</f>
        <v>6HNNW8QQ5GD</v>
      </c>
      <c r="D1567" s="13" t="str">
        <f t="array" ref="D1567">INDEX(manifest_11Sep!$A$1:$V$3202,MATCH($B1567,manifest_11Sep!$B$1:$B$3202,0),MATCH(A.Dep9SepList!D$1,manifest_11Sep!$A$1:$V$1,0))</f>
        <v>Male</v>
      </c>
      <c r="E1567" s="13" t="str">
        <f t="array" ref="E1567">INDEX(manifest_11Sep!$A$1:$V$3202,MATCH($B1567,manifest_11Sep!$B$1:$B$3202,0),MATCH(A.Dep9SepList!E$1,manifest_11Sep!$A$1:$V$1,0))</f>
        <v>Quang Minh</v>
      </c>
      <c r="F1567" s="13" t="str">
        <f t="array" ref="F1567">INDEX(manifest_11Sep!$A$1:$V$3202,MATCH($B1567,manifest_11Sep!$B$1:$B$3202,0),MATCH(A.Dep9SepList!F$1,manifest_11Sep!$A$1:$V$1,0))</f>
        <v>Nguyen</v>
      </c>
      <c r="G1567" s="13">
        <f t="array" ref="G1567">INDEX(manifest_11Sep!$A$1:$V$3202,MATCH($B1567,manifest_11Sep!$B$1:$B$3202,0),MATCH(A.Dep9SepList!G$1,manifest_11Sep!$A$1:$V$1,0))</f>
        <v>50</v>
      </c>
      <c r="H1567" s="13" t="str">
        <f t="array" ref="H1567">INDEX(manifest_11Sep!$A$1:$V$3202,MATCH($B1567,manifest_11Sep!$B$1:$B$3202,0),MATCH(A.Dep9SepList!H$1,manifest_11Sep!$A$1:$V$1,0))</f>
        <v>Xuan Nguyen</v>
      </c>
      <c r="I1567" s="13" t="str">
        <f t="array" ref="I1567">INDEX(manifest_11Sep!$A$1:$V$3202,MATCH($B1567,manifest_11Sep!$B$1:$B$3202,0),MATCH(A.Dep9SepList!I$1,manifest_11Sep!$A$1:$V$1,0))</f>
        <v>United Airlines</v>
      </c>
      <c r="J1567" s="13" t="str">
        <f t="array" ref="J1567">INDEX(manifest_11Sep!$A$1:$V$3202,MATCH($B1567,manifest_11Sep!$B$1:$B$3202,0),MATCH(A.Dep9SepList!J$1,manifest_11Sep!$A$1:$V$1,0))</f>
        <v>UA 892</v>
      </c>
      <c r="K1567" s="32" t="str">
        <f t="array" ref="K1567">INDEX(manifest_11Sep!$A$1:$V$3202,MATCH($B1567,manifest_11Sep!$B$1:$B$3202,0),MATCH(A.Dep9SepList!K$1,manifest_11Sep!$A$1:$V$1,0))</f>
        <v>21-thg 9-25</v>
      </c>
      <c r="L1567" s="20">
        <f t="array" ref="L1567">INDEX(manifest_11Sep!$A$1:$V$3202,MATCH($B1567,manifest_11Sep!$B$1:$B$3202,0),MATCH(A.Dep9SepList!L$1,manifest_11Sep!$A$1:$V$1,0))</f>
        <v>0.70138888888888884</v>
      </c>
      <c r="M1567" s="13" t="str">
        <f t="array" ref="M1567">INDEX(manifest_11Sep!$A$1:$V$3202,MATCH($B1567,manifest_11Sep!$B$1:$B$3202,0),MATCH(A.Dep9SepList!M$1,manifest_11Sep!$A$1:$V$1,0))</f>
        <v>ICN-T1</v>
      </c>
      <c r="N1567" s="13" t="str">
        <f t="array" ref="N1567">INDEX(manifest_11Sep!$A$1:$V$3202,MATCH($B1567,manifest_11Sep!$B$1:$B$3202,0),MATCH(A.Dep9SepList!N$1,manifest_11Sep!$A$1:$V$1,0))</f>
        <v>JW MARRIOTT</v>
      </c>
      <c r="O1567" s="31"/>
      <c r="P1567" s="20" t="e" cm="1" vm="1">
        <f t="array" aca="1" ref="P1567" ca="1">IF(J1567="","",_xlfn.XLOOKUP(J1567&amp;N1567,'A.Departure Grouping'!AQ:AQ&amp;'A.Departure Grouping'!AP:AP,'A.Departure Grouping'!AR:AR,"",0))</f>
        <v>#NAME?</v>
      </c>
      <c r="Q1567" s="13">
        <v>75989393</v>
      </c>
      <c r="R1567" s="13" t="s">
        <v>43</v>
      </c>
      <c r="S1567" s="13">
        <f t="array" ref="S1567">INDEX(manifest_11Sep!$A$1:$V$3202,MATCH($B1567,manifest_11Sep!$B$1:$B$3202,0),MATCH(A.Dep9SepList!S$1,manifest_11Sep!$A$1:$V$1,0))</f>
        <v>0</v>
      </c>
      <c r="T1567" s="17"/>
    </row>
    <row r="1568" spans="1:20" hidden="1">
      <c r="A1568" s="13" t="str">
        <f t="array" ref="A1568">INDEX(manifest_11Sep!$A$1:$V$3202,MATCH($B1568,manifest_11Sep!$B$1:$B$3202,0),MATCH(A.Dep9SepList!A$1,manifest_11Sep!$A$1:$V$1,0))</f>
        <v>A</v>
      </c>
      <c r="B1568" s="3" t="s">
        <v>4404</v>
      </c>
      <c r="C1568" s="13" t="str">
        <f t="array" ref="C1568">INDEX(manifest_11Sep!$A$1:$V$3202,MATCH($B1568,manifest_11Sep!$B$1:$B$3202,0),MATCH(A.Dep9SepList!C$1,manifest_11Sep!$A$1:$V$1,0))</f>
        <v>6HNNW8QQ5GD</v>
      </c>
      <c r="D1568" s="13" t="str">
        <f t="array" ref="D1568">INDEX(manifest_11Sep!$A$1:$V$3202,MATCH($B1568,manifest_11Sep!$B$1:$B$3202,0),MATCH(A.Dep9SepList!D$1,manifest_11Sep!$A$1:$V$1,0))</f>
        <v>Female</v>
      </c>
      <c r="E1568" s="13" t="str">
        <f t="array" ref="E1568">INDEX(manifest_11Sep!$A$1:$V$3202,MATCH($B1568,manifest_11Sep!$B$1:$B$3202,0),MATCH(A.Dep9SepList!E$1,manifest_11Sep!$A$1:$V$1,0))</f>
        <v>Tina Nga</v>
      </c>
      <c r="F1568" s="13" t="str">
        <f t="array" ref="F1568">INDEX(manifest_11Sep!$A$1:$V$3202,MATCH($B1568,manifest_11Sep!$B$1:$B$3202,0),MATCH(A.Dep9SepList!F$1,manifest_11Sep!$A$1:$V$1,0))</f>
        <v>Tran</v>
      </c>
      <c r="G1568" s="13">
        <f t="array" ref="G1568">INDEX(manifest_11Sep!$A$1:$V$3202,MATCH($B1568,manifest_11Sep!$B$1:$B$3202,0),MATCH(A.Dep9SepList!G$1,manifest_11Sep!$A$1:$V$1,0))</f>
        <v>48</v>
      </c>
      <c r="H1568" s="13" t="str">
        <f t="array" ref="H1568">INDEX(manifest_11Sep!$A$1:$V$3202,MATCH($B1568,manifest_11Sep!$B$1:$B$3202,0),MATCH(A.Dep9SepList!H$1,manifest_11Sep!$A$1:$V$1,0))</f>
        <v>Xuan Nguyen</v>
      </c>
      <c r="I1568" s="13" t="str">
        <f t="array" ref="I1568">INDEX(manifest_11Sep!$A$1:$V$3202,MATCH($B1568,manifest_11Sep!$B$1:$B$3202,0),MATCH(A.Dep9SepList!I$1,manifest_11Sep!$A$1:$V$1,0))</f>
        <v>United Airlines</v>
      </c>
      <c r="J1568" s="13" t="str">
        <f t="array" ref="J1568">INDEX(manifest_11Sep!$A$1:$V$3202,MATCH($B1568,manifest_11Sep!$B$1:$B$3202,0),MATCH(A.Dep9SepList!J$1,manifest_11Sep!$A$1:$V$1,0))</f>
        <v>UA 892</v>
      </c>
      <c r="K1568" s="32" t="str">
        <f t="array" ref="K1568">INDEX(manifest_11Sep!$A$1:$V$3202,MATCH($B1568,manifest_11Sep!$B$1:$B$3202,0),MATCH(A.Dep9SepList!K$1,manifest_11Sep!$A$1:$V$1,0))</f>
        <v>21-thg 9-25</v>
      </c>
      <c r="L1568" s="20">
        <f t="array" ref="L1568">INDEX(manifest_11Sep!$A$1:$V$3202,MATCH($B1568,manifest_11Sep!$B$1:$B$3202,0),MATCH(A.Dep9SepList!L$1,manifest_11Sep!$A$1:$V$1,0))</f>
        <v>0.70138888888888884</v>
      </c>
      <c r="M1568" s="13" t="str">
        <f t="array" ref="M1568">INDEX(manifest_11Sep!$A$1:$V$3202,MATCH($B1568,manifest_11Sep!$B$1:$B$3202,0),MATCH(A.Dep9SepList!M$1,manifest_11Sep!$A$1:$V$1,0))</f>
        <v>ICN-T1</v>
      </c>
      <c r="N1568" s="13" t="str">
        <f t="array" ref="N1568">INDEX(manifest_11Sep!$A$1:$V$3202,MATCH($B1568,manifest_11Sep!$B$1:$B$3202,0),MATCH(A.Dep9SepList!N$1,manifest_11Sep!$A$1:$V$1,0))</f>
        <v>JW MARRIOTT</v>
      </c>
      <c r="O1568" s="31"/>
      <c r="P1568" s="20" t="e" cm="1" vm="1">
        <f t="array" aca="1" ref="P1568" ca="1">IF(J1568="","",_xlfn.XLOOKUP(J1568&amp;N1568,'A.Departure Grouping'!AQ:AQ&amp;'A.Departure Grouping'!AP:AP,'A.Departure Grouping'!AR:AR,"",0))</f>
        <v>#NAME?</v>
      </c>
      <c r="Q1568" s="13">
        <v>75989393</v>
      </c>
      <c r="R1568" s="13" t="s">
        <v>43</v>
      </c>
      <c r="S1568" s="13">
        <f t="array" ref="S1568">INDEX(manifest_11Sep!$A$1:$V$3202,MATCH($B1568,manifest_11Sep!$B$1:$B$3202,0),MATCH(A.Dep9SepList!S$1,manifest_11Sep!$A$1:$V$1,0))</f>
        <v>0</v>
      </c>
      <c r="T1568" s="17"/>
    </row>
    <row r="1569" spans="1:20" hidden="1">
      <c r="A1569" s="13" t="str">
        <f t="array" ref="A1569">INDEX(manifest_11Sep!$A$1:$V$3202,MATCH($B1569,manifest_11Sep!$B$1:$B$3202,0),MATCH(A.Dep9SepList!A$1,manifest_11Sep!$A$1:$V$1,0))</f>
        <v>A</v>
      </c>
      <c r="B1569" s="3" t="s">
        <v>4406</v>
      </c>
      <c r="C1569" s="13" t="str">
        <f t="array" ref="C1569">INDEX(manifest_11Sep!$A$1:$V$3202,MATCH($B1569,manifest_11Sep!$B$1:$B$3202,0),MATCH(A.Dep9SepList!C$1,manifest_11Sep!$A$1:$V$1,0))</f>
        <v>FDNCC7DGV5R</v>
      </c>
      <c r="D1569" s="13" t="str">
        <f t="array" ref="D1569">INDEX(manifest_11Sep!$A$1:$V$3202,MATCH($B1569,manifest_11Sep!$B$1:$B$3202,0),MATCH(A.Dep9SepList!D$1,manifest_11Sep!$A$1:$V$1,0))</f>
        <v>Female</v>
      </c>
      <c r="E1569" s="13" t="str">
        <f t="array" ref="E1569">INDEX(manifest_11Sep!$A$1:$V$3202,MATCH($B1569,manifest_11Sep!$B$1:$B$3202,0),MATCH(A.Dep9SepList!E$1,manifest_11Sep!$A$1:$V$1,0))</f>
        <v>Jennifer</v>
      </c>
      <c r="F1569" s="13" t="str">
        <f t="array" ref="F1569">INDEX(manifest_11Sep!$A$1:$V$3202,MATCH($B1569,manifest_11Sep!$B$1:$B$3202,0),MATCH(A.Dep9SepList!F$1,manifest_11Sep!$A$1:$V$1,0))</f>
        <v>Young</v>
      </c>
      <c r="G1569" s="13">
        <f t="array" ref="G1569">INDEX(manifest_11Sep!$A$1:$V$3202,MATCH($B1569,manifest_11Sep!$B$1:$B$3202,0),MATCH(A.Dep9SepList!G$1,manifest_11Sep!$A$1:$V$1,0))</f>
        <v>53</v>
      </c>
      <c r="H1569" s="13" t="str">
        <f t="array" ref="H1569">INDEX(manifest_11Sep!$A$1:$V$3202,MATCH($B1569,manifest_11Sep!$B$1:$B$3202,0),MATCH(A.Dep9SepList!H$1,manifest_11Sep!$A$1:$V$1,0))</f>
        <v>Xuan Nguyen</v>
      </c>
      <c r="I1569" s="13" t="str">
        <f t="array" ref="I1569">INDEX(manifest_11Sep!$A$1:$V$3202,MATCH($B1569,manifest_11Sep!$B$1:$B$3202,0),MATCH(A.Dep9SepList!I$1,manifest_11Sep!$A$1:$V$1,0))</f>
        <v>United Airlines</v>
      </c>
      <c r="J1569" s="13" t="str">
        <f t="array" ref="J1569">INDEX(manifest_11Sep!$A$1:$V$3202,MATCH($B1569,manifest_11Sep!$B$1:$B$3202,0),MATCH(A.Dep9SepList!J$1,manifest_11Sep!$A$1:$V$1,0))</f>
        <v>UA 892</v>
      </c>
      <c r="K1569" s="32" t="str">
        <f t="array" ref="K1569">INDEX(manifest_11Sep!$A$1:$V$3202,MATCH($B1569,manifest_11Sep!$B$1:$B$3202,0),MATCH(A.Dep9SepList!K$1,manifest_11Sep!$A$1:$V$1,0))</f>
        <v>21-thg 9-25</v>
      </c>
      <c r="L1569" s="20">
        <f t="array" ref="L1569">INDEX(manifest_11Sep!$A$1:$V$3202,MATCH($B1569,manifest_11Sep!$B$1:$B$3202,0),MATCH(A.Dep9SepList!L$1,manifest_11Sep!$A$1:$V$1,0))</f>
        <v>0.70138888888888884</v>
      </c>
      <c r="M1569" s="13" t="str">
        <f t="array" ref="M1569">INDEX(manifest_11Sep!$A$1:$V$3202,MATCH($B1569,manifest_11Sep!$B$1:$B$3202,0),MATCH(A.Dep9SepList!M$1,manifest_11Sep!$A$1:$V$1,0))</f>
        <v>ICN-T1</v>
      </c>
      <c r="N1569" s="13" t="str">
        <f t="array" ref="N1569">INDEX(manifest_11Sep!$A$1:$V$3202,MATCH($B1569,manifest_11Sep!$B$1:$B$3202,0),MATCH(A.Dep9SepList!N$1,manifest_11Sep!$A$1:$V$1,0))</f>
        <v>JW MARRIOTT</v>
      </c>
      <c r="O1569" s="31"/>
      <c r="P1569" s="20" t="e" cm="1" vm="1">
        <f t="array" aca="1" ref="P1569" ca="1">IF(J1569="","",_xlfn.XLOOKUP(J1569&amp;N1569,'A.Departure Grouping'!AQ:AQ&amp;'A.Departure Grouping'!AP:AP,'A.Departure Grouping'!AR:AR,"",0))</f>
        <v>#NAME?</v>
      </c>
      <c r="Q1569" s="13">
        <v>75989417</v>
      </c>
      <c r="R1569" s="13" t="s">
        <v>43</v>
      </c>
      <c r="S1569" s="13">
        <f t="array" ref="S1569">INDEX(manifest_11Sep!$A$1:$V$3202,MATCH($B1569,manifest_11Sep!$B$1:$B$3202,0),MATCH(A.Dep9SepList!S$1,manifest_11Sep!$A$1:$V$1,0))</f>
        <v>0</v>
      </c>
      <c r="T1569" s="17"/>
    </row>
    <row r="1570" spans="1:20" hidden="1">
      <c r="A1570" s="13" t="str">
        <f t="array" ref="A1570">INDEX(manifest_11Sep!$A$1:$V$3202,MATCH($B1570,manifest_11Sep!$B$1:$B$3202,0),MATCH(A.Dep9SepList!A$1,manifest_11Sep!$A$1:$V$1,0))</f>
        <v>A</v>
      </c>
      <c r="B1570" s="3" t="s">
        <v>4407</v>
      </c>
      <c r="C1570" s="13" t="str">
        <f t="array" ref="C1570">INDEX(manifest_11Sep!$A$1:$V$3202,MATCH($B1570,manifest_11Sep!$B$1:$B$3202,0),MATCH(A.Dep9SepList!C$1,manifest_11Sep!$A$1:$V$1,0))</f>
        <v>FDNCC7DGV5R</v>
      </c>
      <c r="D1570" s="13" t="str">
        <f t="array" ref="D1570">INDEX(manifest_11Sep!$A$1:$V$3202,MATCH($B1570,manifest_11Sep!$B$1:$B$3202,0),MATCH(A.Dep9SepList!D$1,manifest_11Sep!$A$1:$V$1,0))</f>
        <v>Male</v>
      </c>
      <c r="E1570" s="13" t="str">
        <f t="array" ref="E1570">INDEX(manifest_11Sep!$A$1:$V$3202,MATCH($B1570,manifest_11Sep!$B$1:$B$3202,0),MATCH(A.Dep9SepList!E$1,manifest_11Sep!$A$1:$V$1,0))</f>
        <v>Kisseng</v>
      </c>
      <c r="F1570" s="13" t="str">
        <f t="array" ref="F1570">INDEX(manifest_11Sep!$A$1:$V$3202,MATCH($B1570,manifest_11Sep!$B$1:$B$3202,0),MATCH(A.Dep9SepList!F$1,manifest_11Sep!$A$1:$V$1,0))</f>
        <v>Hsieh</v>
      </c>
      <c r="G1570" s="13">
        <f t="array" ref="G1570">INDEX(manifest_11Sep!$A$1:$V$3202,MATCH($B1570,manifest_11Sep!$B$1:$B$3202,0),MATCH(A.Dep9SepList!G$1,manifest_11Sep!$A$1:$V$1,0))</f>
        <v>52</v>
      </c>
      <c r="H1570" s="13" t="str">
        <f t="array" ref="H1570">INDEX(manifest_11Sep!$A$1:$V$3202,MATCH($B1570,manifest_11Sep!$B$1:$B$3202,0),MATCH(A.Dep9SepList!H$1,manifest_11Sep!$A$1:$V$1,0))</f>
        <v>Xuan Nguyen</v>
      </c>
      <c r="I1570" s="13" t="str">
        <f t="array" ref="I1570">INDEX(manifest_11Sep!$A$1:$V$3202,MATCH($B1570,manifest_11Sep!$B$1:$B$3202,0),MATCH(A.Dep9SepList!I$1,manifest_11Sep!$A$1:$V$1,0))</f>
        <v>United Airlines</v>
      </c>
      <c r="J1570" s="13" t="str">
        <f t="array" ref="J1570">INDEX(manifest_11Sep!$A$1:$V$3202,MATCH($B1570,manifest_11Sep!$B$1:$B$3202,0),MATCH(A.Dep9SepList!J$1,manifest_11Sep!$A$1:$V$1,0))</f>
        <v>UA 892</v>
      </c>
      <c r="K1570" s="32" t="str">
        <f t="array" ref="K1570">INDEX(manifest_11Sep!$A$1:$V$3202,MATCH($B1570,manifest_11Sep!$B$1:$B$3202,0),MATCH(A.Dep9SepList!K$1,manifest_11Sep!$A$1:$V$1,0))</f>
        <v>21-thg 9-25</v>
      </c>
      <c r="L1570" s="20">
        <f t="array" ref="L1570">INDEX(manifest_11Sep!$A$1:$V$3202,MATCH($B1570,manifest_11Sep!$B$1:$B$3202,0),MATCH(A.Dep9SepList!L$1,manifest_11Sep!$A$1:$V$1,0))</f>
        <v>0.70138888888888884</v>
      </c>
      <c r="M1570" s="13" t="str">
        <f t="array" ref="M1570">INDEX(manifest_11Sep!$A$1:$V$3202,MATCH($B1570,manifest_11Sep!$B$1:$B$3202,0),MATCH(A.Dep9SepList!M$1,manifest_11Sep!$A$1:$V$1,0))</f>
        <v>ICN-T1</v>
      </c>
      <c r="N1570" s="13" t="str">
        <f t="array" ref="N1570">INDEX(manifest_11Sep!$A$1:$V$3202,MATCH($B1570,manifest_11Sep!$B$1:$B$3202,0),MATCH(A.Dep9SepList!N$1,manifest_11Sep!$A$1:$V$1,0))</f>
        <v>JW MARRIOTT</v>
      </c>
      <c r="O1570" s="31"/>
      <c r="P1570" s="20" t="e" cm="1" vm="1">
        <f t="array" aca="1" ref="P1570" ca="1">IF(J1570="","",_xlfn.XLOOKUP(J1570&amp;N1570,'A.Departure Grouping'!AQ:AQ&amp;'A.Departure Grouping'!AP:AP,'A.Departure Grouping'!AR:AR,"",0))</f>
        <v>#NAME?</v>
      </c>
      <c r="Q1570" s="13">
        <v>75989417</v>
      </c>
      <c r="R1570" s="13" t="s">
        <v>43</v>
      </c>
      <c r="S1570" s="13">
        <f t="array" ref="S1570">INDEX(manifest_11Sep!$A$1:$V$3202,MATCH($B1570,manifest_11Sep!$B$1:$B$3202,0),MATCH(A.Dep9SepList!S$1,manifest_11Sep!$A$1:$V$1,0))</f>
        <v>0</v>
      </c>
      <c r="T1570" s="17"/>
    </row>
    <row r="1571" spans="1:20" hidden="1">
      <c r="A1571" s="13" t="str">
        <f t="array" ref="A1571">INDEX(manifest_11Sep!$A$1:$V$3202,MATCH($B1571,manifest_11Sep!$B$1:$B$3202,0),MATCH(A.Dep9SepList!A$1,manifest_11Sep!$A$1:$V$1,0))</f>
        <v>A</v>
      </c>
      <c r="B1571" s="3" t="s">
        <v>1055</v>
      </c>
      <c r="C1571" s="13" t="str">
        <f t="array" ref="C1571">INDEX(manifest_11Sep!$A$1:$V$3202,MATCH($B1571,manifest_11Sep!$B$1:$B$3202,0),MATCH(A.Dep9SepList!C$1,manifest_11Sep!$A$1:$V$1,0))</f>
        <v>8MNJ4W8DD5X</v>
      </c>
      <c r="D1571" s="13" t="str">
        <f t="array" ref="D1571">INDEX(manifest_11Sep!$A$1:$V$3202,MATCH($B1571,manifest_11Sep!$B$1:$B$3202,0),MATCH(A.Dep9SepList!D$1,manifest_11Sep!$A$1:$V$1,0))</f>
        <v>Male</v>
      </c>
      <c r="E1571" s="13" t="str">
        <f t="array" ref="E1571">INDEX(manifest_11Sep!$A$1:$V$3202,MATCH($B1571,manifest_11Sep!$B$1:$B$3202,0),MATCH(A.Dep9SepList!E$1,manifest_11Sep!$A$1:$V$1,0))</f>
        <v>Tim</v>
      </c>
      <c r="F1571" s="13" t="str">
        <f t="array" ref="F1571">INDEX(manifest_11Sep!$A$1:$V$3202,MATCH($B1571,manifest_11Sep!$B$1:$B$3202,0),MATCH(A.Dep9SepList!F$1,manifest_11Sep!$A$1:$V$1,0))</f>
        <v>Pham</v>
      </c>
      <c r="G1571" s="13">
        <f t="array" ref="G1571">INDEX(manifest_11Sep!$A$1:$V$3202,MATCH($B1571,manifest_11Sep!$B$1:$B$3202,0),MATCH(A.Dep9SepList!G$1,manifest_11Sep!$A$1:$V$1,0))</f>
        <v>51</v>
      </c>
      <c r="H1571" s="13" t="str">
        <f t="array" ref="H1571">INDEX(manifest_11Sep!$A$1:$V$3202,MATCH($B1571,manifest_11Sep!$B$1:$B$3202,0),MATCH(A.Dep9SepList!H$1,manifest_11Sep!$A$1:$V$1,0))</f>
        <v>Alicia Nguyen 3</v>
      </c>
      <c r="I1571" s="13" t="str">
        <f t="array" ref="I1571">INDEX(manifest_11Sep!$A$1:$V$3202,MATCH($B1571,manifest_11Sep!$B$1:$B$3202,0),MATCH(A.Dep9SepList!I$1,manifest_11Sep!$A$1:$V$1,0))</f>
        <v>American Airlines</v>
      </c>
      <c r="J1571" s="13" t="str">
        <f t="array" ref="J1571">INDEX(manifest_11Sep!$A$1:$V$3202,MATCH($B1571,manifest_11Sep!$B$1:$B$3202,0),MATCH(A.Dep9SepList!J$1,manifest_11Sep!$A$1:$V$1,0))</f>
        <v>AA 280</v>
      </c>
      <c r="K1571" s="32" t="str">
        <f t="array" ref="K1571">INDEX(manifest_11Sep!$A$1:$V$3202,MATCH($B1571,manifest_11Sep!$B$1:$B$3202,0),MATCH(A.Dep9SepList!K$1,manifest_11Sep!$A$1:$V$1,0))</f>
        <v>21-thg 9-25</v>
      </c>
      <c r="L1571" s="20">
        <f t="array" ref="L1571">INDEX(manifest_11Sep!$A$1:$V$3202,MATCH($B1571,manifest_11Sep!$B$1:$B$3202,0),MATCH(A.Dep9SepList!L$1,manifest_11Sep!$A$1:$V$1,0))</f>
        <v>0.72569444444444442</v>
      </c>
      <c r="M1571" s="13" t="str">
        <f t="array" ref="M1571">INDEX(manifest_11Sep!$A$1:$V$3202,MATCH($B1571,manifest_11Sep!$B$1:$B$3202,0),MATCH(A.Dep9SepList!M$1,manifest_11Sep!$A$1:$V$1,0))</f>
        <v>ICN-T1</v>
      </c>
      <c r="N1571" s="13" t="str">
        <f t="array" ref="N1571">INDEX(manifest_11Sep!$A$1:$V$3202,MATCH($B1571,manifest_11Sep!$B$1:$B$3202,0),MATCH(A.Dep9SepList!N$1,manifest_11Sep!$A$1:$V$1,0))</f>
        <v>JW MARRIOTT</v>
      </c>
      <c r="O1571" s="31"/>
      <c r="P1571" s="20" t="e" cm="1" vm="1">
        <f t="array" aca="1" ref="P1571" ca="1">IF(J1571="","",_xlfn.XLOOKUP(J1571&amp;N1571,'A.Departure Grouping'!AQ:AQ&amp;'A.Departure Grouping'!AP:AP,'A.Departure Grouping'!AR:AR,"",0))</f>
        <v>#NAME?</v>
      </c>
      <c r="Q1571" s="13">
        <v>75986911</v>
      </c>
      <c r="R1571" s="13" t="s">
        <v>43</v>
      </c>
      <c r="S1571" s="13">
        <f t="array" ref="S1571">INDEX(manifest_11Sep!$A$1:$V$3202,MATCH($B1571,manifest_11Sep!$B$1:$B$3202,0),MATCH(A.Dep9SepList!S$1,manifest_11Sep!$A$1:$V$1,0))</f>
        <v>0</v>
      </c>
      <c r="T1571" s="13"/>
    </row>
    <row r="1572" spans="1:20" hidden="1">
      <c r="A1572" s="13" t="str">
        <f t="array" ref="A1572">INDEX(manifest_11Sep!$A$1:$V$3202,MATCH($B1572,manifest_11Sep!$B$1:$B$3202,0),MATCH(A.Dep9SepList!A$1,manifest_11Sep!$A$1:$V$1,0))</f>
        <v>A</v>
      </c>
      <c r="B1572" s="3" t="s">
        <v>1058</v>
      </c>
      <c r="C1572" s="13" t="str">
        <f t="array" ref="C1572">INDEX(manifest_11Sep!$A$1:$V$3202,MATCH($B1572,manifest_11Sep!$B$1:$B$3202,0),MATCH(A.Dep9SepList!C$1,manifest_11Sep!$A$1:$V$1,0))</f>
        <v>8MNJ4W8DD5X</v>
      </c>
      <c r="D1572" s="13" t="str">
        <f t="array" ref="D1572">INDEX(manifest_11Sep!$A$1:$V$3202,MATCH($B1572,manifest_11Sep!$B$1:$B$3202,0),MATCH(A.Dep9SepList!D$1,manifest_11Sep!$A$1:$V$1,0))</f>
        <v>Female</v>
      </c>
      <c r="E1572" s="13" t="str">
        <f t="array" ref="E1572">INDEX(manifest_11Sep!$A$1:$V$3202,MATCH($B1572,manifest_11Sep!$B$1:$B$3202,0),MATCH(A.Dep9SepList!E$1,manifest_11Sep!$A$1:$V$1,0))</f>
        <v>Van</v>
      </c>
      <c r="F1572" s="13" t="str">
        <f t="array" ref="F1572">INDEX(manifest_11Sep!$A$1:$V$3202,MATCH($B1572,manifest_11Sep!$B$1:$B$3202,0),MATCH(A.Dep9SepList!F$1,manifest_11Sep!$A$1:$V$1,0))</f>
        <v>Tran</v>
      </c>
      <c r="G1572" s="13">
        <f t="array" ref="G1572">INDEX(manifest_11Sep!$A$1:$V$3202,MATCH($B1572,manifest_11Sep!$B$1:$B$3202,0),MATCH(A.Dep9SepList!G$1,manifest_11Sep!$A$1:$V$1,0))</f>
        <v>47</v>
      </c>
      <c r="H1572" s="13" t="str">
        <f t="array" ref="H1572">INDEX(manifest_11Sep!$A$1:$V$3202,MATCH($B1572,manifest_11Sep!$B$1:$B$3202,0),MATCH(A.Dep9SepList!H$1,manifest_11Sep!$A$1:$V$1,0))</f>
        <v>Alicia Nguyen 3</v>
      </c>
      <c r="I1572" s="13" t="str">
        <f t="array" ref="I1572">INDEX(manifest_11Sep!$A$1:$V$3202,MATCH($B1572,manifest_11Sep!$B$1:$B$3202,0),MATCH(A.Dep9SepList!I$1,manifest_11Sep!$A$1:$V$1,0))</f>
        <v>American Airlines</v>
      </c>
      <c r="J1572" s="13" t="str">
        <f t="array" ref="J1572">INDEX(manifest_11Sep!$A$1:$V$3202,MATCH($B1572,manifest_11Sep!$B$1:$B$3202,0),MATCH(A.Dep9SepList!J$1,manifest_11Sep!$A$1:$V$1,0))</f>
        <v>AA 280</v>
      </c>
      <c r="K1572" s="32" t="str">
        <f t="array" ref="K1572">INDEX(manifest_11Sep!$A$1:$V$3202,MATCH($B1572,manifest_11Sep!$B$1:$B$3202,0),MATCH(A.Dep9SepList!K$1,manifest_11Sep!$A$1:$V$1,0))</f>
        <v>21-thg 9-25</v>
      </c>
      <c r="L1572" s="20">
        <f t="array" ref="L1572">INDEX(manifest_11Sep!$A$1:$V$3202,MATCH($B1572,manifest_11Sep!$B$1:$B$3202,0),MATCH(A.Dep9SepList!L$1,manifest_11Sep!$A$1:$V$1,0))</f>
        <v>0.72569444444444442</v>
      </c>
      <c r="M1572" s="13" t="str">
        <f t="array" ref="M1572">INDEX(manifest_11Sep!$A$1:$V$3202,MATCH($B1572,manifest_11Sep!$B$1:$B$3202,0),MATCH(A.Dep9SepList!M$1,manifest_11Sep!$A$1:$V$1,0))</f>
        <v>ICN-T1</v>
      </c>
      <c r="N1572" s="13" t="str">
        <f t="array" ref="N1572">INDEX(manifest_11Sep!$A$1:$V$3202,MATCH($B1572,manifest_11Sep!$B$1:$B$3202,0),MATCH(A.Dep9SepList!N$1,manifest_11Sep!$A$1:$V$1,0))</f>
        <v>JW MARRIOTT</v>
      </c>
      <c r="O1572" s="31"/>
      <c r="P1572" s="20" t="e" cm="1" vm="1">
        <f t="array" aca="1" ref="P1572" ca="1">IF(J1572="","",_xlfn.XLOOKUP(J1572&amp;N1572,'A.Departure Grouping'!AQ:AQ&amp;'A.Departure Grouping'!AP:AP,'A.Departure Grouping'!AR:AR,"",0))</f>
        <v>#NAME?</v>
      </c>
      <c r="Q1572" s="13">
        <v>75986911</v>
      </c>
      <c r="R1572" s="13" t="s">
        <v>43</v>
      </c>
      <c r="S1572" s="13">
        <f t="array" ref="S1572">INDEX(manifest_11Sep!$A$1:$V$3202,MATCH($B1572,manifest_11Sep!$B$1:$B$3202,0),MATCH(A.Dep9SepList!S$1,manifest_11Sep!$A$1:$V$1,0))</f>
        <v>0</v>
      </c>
      <c r="T1572" s="13"/>
    </row>
    <row r="1573" spans="1:20" hidden="1">
      <c r="A1573" s="13" t="str">
        <f t="array" ref="A1573">INDEX(manifest_11Sep!$A$1:$V$3202,MATCH($B1573,manifest_11Sep!$B$1:$B$3202,0),MATCH(A.Dep9SepList!A$1,manifest_11Sep!$A$1:$V$1,0))</f>
        <v>A</v>
      </c>
      <c r="B1573" s="3" t="s">
        <v>1060</v>
      </c>
      <c r="C1573" s="13" t="str">
        <f t="array" ref="C1573">INDEX(manifest_11Sep!$A$1:$V$3202,MATCH($B1573,manifest_11Sep!$B$1:$B$3202,0),MATCH(A.Dep9SepList!C$1,manifest_11Sep!$A$1:$V$1,0))</f>
        <v>8MNJ4W8DD5X</v>
      </c>
      <c r="D1573" s="13" t="str">
        <f t="array" ref="D1573">INDEX(manifest_11Sep!$A$1:$V$3202,MATCH($B1573,manifest_11Sep!$B$1:$B$3202,0),MATCH(A.Dep9SepList!D$1,manifest_11Sep!$A$1:$V$1,0))</f>
        <v>Male</v>
      </c>
      <c r="E1573" s="13" t="str">
        <f t="array" ref="E1573">INDEX(manifest_11Sep!$A$1:$V$3202,MATCH($B1573,manifest_11Sep!$B$1:$B$3202,0),MATCH(A.Dep9SepList!E$1,manifest_11Sep!$A$1:$V$1,0))</f>
        <v>Andrew</v>
      </c>
      <c r="F1573" s="13" t="str">
        <f t="array" ref="F1573">INDEX(manifest_11Sep!$A$1:$V$3202,MATCH($B1573,manifest_11Sep!$B$1:$B$3202,0),MATCH(A.Dep9SepList!F$1,manifest_11Sep!$A$1:$V$1,0))</f>
        <v>Nguyen</v>
      </c>
      <c r="G1573" s="13">
        <f t="array" ref="G1573">INDEX(manifest_11Sep!$A$1:$V$3202,MATCH($B1573,manifest_11Sep!$B$1:$B$3202,0),MATCH(A.Dep9SepList!G$1,manifest_11Sep!$A$1:$V$1,0))</f>
        <v>27</v>
      </c>
      <c r="H1573" s="13" t="str">
        <f t="array" ref="H1573">INDEX(manifest_11Sep!$A$1:$V$3202,MATCH($B1573,manifest_11Sep!$B$1:$B$3202,0),MATCH(A.Dep9SepList!H$1,manifest_11Sep!$A$1:$V$1,0))</f>
        <v>Alicia Nguyen 3</v>
      </c>
      <c r="I1573" s="13" t="str">
        <f t="array" ref="I1573">INDEX(manifest_11Sep!$A$1:$V$3202,MATCH($B1573,manifest_11Sep!$B$1:$B$3202,0),MATCH(A.Dep9SepList!I$1,manifest_11Sep!$A$1:$V$1,0))</f>
        <v>American Airlines</v>
      </c>
      <c r="J1573" s="13" t="str">
        <f t="array" ref="J1573">INDEX(manifest_11Sep!$A$1:$V$3202,MATCH($B1573,manifest_11Sep!$B$1:$B$3202,0),MATCH(A.Dep9SepList!J$1,manifest_11Sep!$A$1:$V$1,0))</f>
        <v>AA 280</v>
      </c>
      <c r="K1573" s="32" t="str">
        <f t="array" ref="K1573">INDEX(manifest_11Sep!$A$1:$V$3202,MATCH($B1573,manifest_11Sep!$B$1:$B$3202,0),MATCH(A.Dep9SepList!K$1,manifest_11Sep!$A$1:$V$1,0))</f>
        <v>21-thg 9-25</v>
      </c>
      <c r="L1573" s="20">
        <f t="array" ref="L1573">INDEX(manifest_11Sep!$A$1:$V$3202,MATCH($B1573,manifest_11Sep!$B$1:$B$3202,0),MATCH(A.Dep9SepList!L$1,manifest_11Sep!$A$1:$V$1,0))</f>
        <v>0.72569444444444442</v>
      </c>
      <c r="M1573" s="13" t="str">
        <f t="array" ref="M1573">INDEX(manifest_11Sep!$A$1:$V$3202,MATCH($B1573,manifest_11Sep!$B$1:$B$3202,0),MATCH(A.Dep9SepList!M$1,manifest_11Sep!$A$1:$V$1,0))</f>
        <v>ICN-T1</v>
      </c>
      <c r="N1573" s="13" t="str">
        <f t="array" ref="N1573">INDEX(manifest_11Sep!$A$1:$V$3202,MATCH($B1573,manifest_11Sep!$B$1:$B$3202,0),MATCH(A.Dep9SepList!N$1,manifest_11Sep!$A$1:$V$1,0))</f>
        <v>JW MARRIOTT</v>
      </c>
      <c r="O1573" s="31"/>
      <c r="P1573" s="20" t="e" cm="1" vm="1">
        <f t="array" aca="1" ref="P1573" ca="1">IF(J1573="","",_xlfn.XLOOKUP(J1573&amp;N1573,'A.Departure Grouping'!AQ:AQ&amp;'A.Departure Grouping'!AP:AP,'A.Departure Grouping'!AR:AR,"",0))</f>
        <v>#NAME?</v>
      </c>
      <c r="Q1573" s="13">
        <v>75986916</v>
      </c>
      <c r="R1573" s="13" t="s">
        <v>43</v>
      </c>
      <c r="S1573" s="13">
        <f t="array" ref="S1573">INDEX(manifest_11Sep!$A$1:$V$3202,MATCH($B1573,manifest_11Sep!$B$1:$B$3202,0),MATCH(A.Dep9SepList!S$1,manifest_11Sep!$A$1:$V$1,0))</f>
        <v>0</v>
      </c>
      <c r="T1573" s="13"/>
    </row>
    <row r="1574" spans="1:20" hidden="1">
      <c r="A1574" s="13" t="str">
        <f t="array" ref="A1574">INDEX(manifest_11Sep!$A$1:$V$3202,MATCH($B1574,manifest_11Sep!$B$1:$B$3202,0),MATCH(A.Dep9SepList!A$1,manifest_11Sep!$A$1:$V$1,0))</f>
        <v>A</v>
      </c>
      <c r="B1574" s="3" t="s">
        <v>1061</v>
      </c>
      <c r="C1574" s="13" t="str">
        <f t="array" ref="C1574">INDEX(manifest_11Sep!$A$1:$V$3202,MATCH($B1574,manifest_11Sep!$B$1:$B$3202,0),MATCH(A.Dep9SepList!C$1,manifest_11Sep!$A$1:$V$1,0))</f>
        <v>8MNJ4W8DD5X</v>
      </c>
      <c r="D1574" s="13" t="str">
        <f t="array" ref="D1574">INDEX(manifest_11Sep!$A$1:$V$3202,MATCH($B1574,manifest_11Sep!$B$1:$B$3202,0),MATCH(A.Dep9SepList!D$1,manifest_11Sep!$A$1:$V$1,0))</f>
        <v>Female</v>
      </c>
      <c r="E1574" s="13" t="str">
        <f t="array" ref="E1574">INDEX(manifest_11Sep!$A$1:$V$3202,MATCH($B1574,manifest_11Sep!$B$1:$B$3202,0),MATCH(A.Dep9SepList!E$1,manifest_11Sep!$A$1:$V$1,0))</f>
        <v>Anna</v>
      </c>
      <c r="F1574" s="13" t="str">
        <f t="array" ref="F1574">INDEX(manifest_11Sep!$A$1:$V$3202,MATCH($B1574,manifest_11Sep!$B$1:$B$3202,0),MATCH(A.Dep9SepList!F$1,manifest_11Sep!$A$1:$V$1,0))</f>
        <v>Nguyen</v>
      </c>
      <c r="G1574" s="13">
        <f t="array" ref="G1574">INDEX(manifest_11Sep!$A$1:$V$3202,MATCH($B1574,manifest_11Sep!$B$1:$B$3202,0),MATCH(A.Dep9SepList!G$1,manifest_11Sep!$A$1:$V$1,0))</f>
        <v>29</v>
      </c>
      <c r="H1574" s="13" t="str">
        <f t="array" ref="H1574">INDEX(manifest_11Sep!$A$1:$V$3202,MATCH($B1574,manifest_11Sep!$B$1:$B$3202,0),MATCH(A.Dep9SepList!H$1,manifest_11Sep!$A$1:$V$1,0))</f>
        <v>Alicia Nguyen 3</v>
      </c>
      <c r="I1574" s="13" t="str">
        <f t="array" ref="I1574">INDEX(manifest_11Sep!$A$1:$V$3202,MATCH($B1574,manifest_11Sep!$B$1:$B$3202,0),MATCH(A.Dep9SepList!I$1,manifest_11Sep!$A$1:$V$1,0))</f>
        <v>American Airlines</v>
      </c>
      <c r="J1574" s="13" t="str">
        <f t="array" ref="J1574">INDEX(manifest_11Sep!$A$1:$V$3202,MATCH($B1574,manifest_11Sep!$B$1:$B$3202,0),MATCH(A.Dep9SepList!J$1,manifest_11Sep!$A$1:$V$1,0))</f>
        <v>AA 280</v>
      </c>
      <c r="K1574" s="32" t="str">
        <f t="array" ref="K1574">INDEX(manifest_11Sep!$A$1:$V$3202,MATCH($B1574,manifest_11Sep!$B$1:$B$3202,0),MATCH(A.Dep9SepList!K$1,manifest_11Sep!$A$1:$V$1,0))</f>
        <v>21-thg 9-25</v>
      </c>
      <c r="L1574" s="20">
        <f t="array" ref="L1574">INDEX(manifest_11Sep!$A$1:$V$3202,MATCH($B1574,manifest_11Sep!$B$1:$B$3202,0),MATCH(A.Dep9SepList!L$1,manifest_11Sep!$A$1:$V$1,0))</f>
        <v>0.72569444444444442</v>
      </c>
      <c r="M1574" s="13" t="str">
        <f t="array" ref="M1574">INDEX(manifest_11Sep!$A$1:$V$3202,MATCH($B1574,manifest_11Sep!$B$1:$B$3202,0),MATCH(A.Dep9SepList!M$1,manifest_11Sep!$A$1:$V$1,0))</f>
        <v>ICN-T1</v>
      </c>
      <c r="N1574" s="13" t="str">
        <f t="array" ref="N1574">INDEX(manifest_11Sep!$A$1:$V$3202,MATCH($B1574,manifest_11Sep!$B$1:$B$3202,0),MATCH(A.Dep9SepList!N$1,manifest_11Sep!$A$1:$V$1,0))</f>
        <v>JW MARRIOTT</v>
      </c>
      <c r="O1574" s="31"/>
      <c r="P1574" s="20" t="e" cm="1" vm="1">
        <f t="array" aca="1" ref="P1574" ca="1">IF(J1574="","",_xlfn.XLOOKUP(J1574&amp;N1574,'A.Departure Grouping'!AQ:AQ&amp;'A.Departure Grouping'!AP:AP,'A.Departure Grouping'!AR:AR,"",0))</f>
        <v>#NAME?</v>
      </c>
      <c r="Q1574" s="13">
        <v>75986916</v>
      </c>
      <c r="R1574" s="13" t="s">
        <v>43</v>
      </c>
      <c r="S1574" s="13">
        <f t="array" ref="S1574">INDEX(manifest_11Sep!$A$1:$V$3202,MATCH($B1574,manifest_11Sep!$B$1:$B$3202,0),MATCH(A.Dep9SepList!S$1,manifest_11Sep!$A$1:$V$1,0))</f>
        <v>0</v>
      </c>
      <c r="T1574" s="13"/>
    </row>
    <row r="1575" spans="1:20" hidden="1">
      <c r="A1575" s="13" t="str">
        <f t="array" ref="A1575">INDEX(manifest_11Sep!$A$1:$V$3202,MATCH($B1575,manifest_11Sep!$B$1:$B$3202,0),MATCH(A.Dep9SepList!A$1,manifest_11Sep!$A$1:$V$1,0))</f>
        <v>A</v>
      </c>
      <c r="B1575" s="3" t="s">
        <v>1063</v>
      </c>
      <c r="C1575" s="13" t="str">
        <f t="array" ref="C1575">INDEX(manifest_11Sep!$A$1:$V$3202,MATCH($B1575,manifest_11Sep!$B$1:$B$3202,0),MATCH(A.Dep9SepList!C$1,manifest_11Sep!$A$1:$V$1,0))</f>
        <v>8MNJ4W8DD5X</v>
      </c>
      <c r="D1575" s="13" t="str">
        <f t="array" ref="D1575">INDEX(manifest_11Sep!$A$1:$V$3202,MATCH($B1575,manifest_11Sep!$B$1:$B$3202,0),MATCH(A.Dep9SepList!D$1,manifest_11Sep!$A$1:$V$1,0))</f>
        <v>Male</v>
      </c>
      <c r="E1575" s="13" t="str">
        <f t="array" ref="E1575">INDEX(manifest_11Sep!$A$1:$V$3202,MATCH($B1575,manifest_11Sep!$B$1:$B$3202,0),MATCH(A.Dep9SepList!E$1,manifest_11Sep!$A$1:$V$1,0))</f>
        <v>Ethan</v>
      </c>
      <c r="F1575" s="13" t="str">
        <f t="array" ref="F1575">INDEX(manifest_11Sep!$A$1:$V$3202,MATCH($B1575,manifest_11Sep!$B$1:$B$3202,0),MATCH(A.Dep9SepList!F$1,manifest_11Sep!$A$1:$V$1,0))</f>
        <v>Pham</v>
      </c>
      <c r="G1575" s="13">
        <f t="array" ref="G1575">INDEX(manifest_11Sep!$A$1:$V$3202,MATCH($B1575,manifest_11Sep!$B$1:$B$3202,0),MATCH(A.Dep9SepList!G$1,manifest_11Sep!$A$1:$V$1,0))</f>
        <v>19</v>
      </c>
      <c r="H1575" s="13" t="str">
        <f t="array" ref="H1575">INDEX(manifest_11Sep!$A$1:$V$3202,MATCH($B1575,manifest_11Sep!$B$1:$B$3202,0),MATCH(A.Dep9SepList!H$1,manifest_11Sep!$A$1:$V$1,0))</f>
        <v>Alicia Nguyen 3</v>
      </c>
      <c r="I1575" s="13" t="str">
        <f t="array" ref="I1575">INDEX(manifest_11Sep!$A$1:$V$3202,MATCH($B1575,manifest_11Sep!$B$1:$B$3202,0),MATCH(A.Dep9SepList!I$1,manifest_11Sep!$A$1:$V$1,0))</f>
        <v>American Airlines</v>
      </c>
      <c r="J1575" s="13" t="str">
        <f t="array" ref="J1575">INDEX(manifest_11Sep!$A$1:$V$3202,MATCH($B1575,manifest_11Sep!$B$1:$B$3202,0),MATCH(A.Dep9SepList!J$1,manifest_11Sep!$A$1:$V$1,0))</f>
        <v>AA 280</v>
      </c>
      <c r="K1575" s="32" t="str">
        <f t="array" ref="K1575">INDEX(manifest_11Sep!$A$1:$V$3202,MATCH($B1575,manifest_11Sep!$B$1:$B$3202,0),MATCH(A.Dep9SepList!K$1,manifest_11Sep!$A$1:$V$1,0))</f>
        <v>21-thg 9-25</v>
      </c>
      <c r="L1575" s="20">
        <f t="array" ref="L1575">INDEX(manifest_11Sep!$A$1:$V$3202,MATCH($B1575,manifest_11Sep!$B$1:$B$3202,0),MATCH(A.Dep9SepList!L$1,manifest_11Sep!$A$1:$V$1,0))</f>
        <v>0.72569444444444442</v>
      </c>
      <c r="M1575" s="13" t="str">
        <f t="array" ref="M1575">INDEX(manifest_11Sep!$A$1:$V$3202,MATCH($B1575,manifest_11Sep!$B$1:$B$3202,0),MATCH(A.Dep9SepList!M$1,manifest_11Sep!$A$1:$V$1,0))</f>
        <v>ICN-T1</v>
      </c>
      <c r="N1575" s="13" t="str">
        <f t="array" ref="N1575">INDEX(manifest_11Sep!$A$1:$V$3202,MATCH($B1575,manifest_11Sep!$B$1:$B$3202,0),MATCH(A.Dep9SepList!N$1,manifest_11Sep!$A$1:$V$1,0))</f>
        <v>JW MARRIOTT</v>
      </c>
      <c r="O1575" s="31"/>
      <c r="P1575" s="20" t="e" cm="1" vm="1">
        <f t="array" aca="1" ref="P1575" ca="1">IF(J1575="","",_xlfn.XLOOKUP(J1575&amp;N1575,'A.Departure Grouping'!AQ:AQ&amp;'A.Departure Grouping'!AP:AP,'A.Departure Grouping'!AR:AR,"",0))</f>
        <v>#NAME?</v>
      </c>
      <c r="Q1575" s="13">
        <v>75986930</v>
      </c>
      <c r="R1575" s="13" t="s">
        <v>61</v>
      </c>
      <c r="S1575" s="13">
        <f t="array" ref="S1575">INDEX(manifest_11Sep!$A$1:$V$3202,MATCH($B1575,manifest_11Sep!$B$1:$B$3202,0),MATCH(A.Dep9SepList!S$1,manifest_11Sep!$A$1:$V$1,0))</f>
        <v>0</v>
      </c>
      <c r="T1575" s="13"/>
    </row>
    <row r="1576" spans="1:20" hidden="1">
      <c r="A1576" s="13" t="str">
        <f t="array" ref="A1576">INDEX(manifest_11Sep!$A$1:$V$3202,MATCH($B1576,manifest_11Sep!$B$1:$B$3202,0),MATCH(A.Dep9SepList!A$1,manifest_11Sep!$A$1:$V$1,0))</f>
        <v>A</v>
      </c>
      <c r="B1576" s="3" t="s">
        <v>1065</v>
      </c>
      <c r="C1576" s="13" t="str">
        <f t="array" ref="C1576">INDEX(manifest_11Sep!$A$1:$V$3202,MATCH($B1576,manifest_11Sep!$B$1:$B$3202,0),MATCH(A.Dep9SepList!C$1,manifest_11Sep!$A$1:$V$1,0))</f>
        <v>8MNJ4W8DD5X</v>
      </c>
      <c r="D1576" s="13" t="str">
        <f t="array" ref="D1576">INDEX(manifest_11Sep!$A$1:$V$3202,MATCH($B1576,manifest_11Sep!$B$1:$B$3202,0),MATCH(A.Dep9SepList!D$1,manifest_11Sep!$A$1:$V$1,0))</f>
        <v>Male</v>
      </c>
      <c r="E1576" s="13" t="str">
        <f t="array" ref="E1576">INDEX(manifest_11Sep!$A$1:$V$3202,MATCH($B1576,manifest_11Sep!$B$1:$B$3202,0),MATCH(A.Dep9SepList!E$1,manifest_11Sep!$A$1:$V$1,0))</f>
        <v>Christian</v>
      </c>
      <c r="F1576" s="13" t="str">
        <f t="array" ref="F1576">INDEX(manifest_11Sep!$A$1:$V$3202,MATCH($B1576,manifest_11Sep!$B$1:$B$3202,0),MATCH(A.Dep9SepList!F$1,manifest_11Sep!$A$1:$V$1,0))</f>
        <v>Pham</v>
      </c>
      <c r="G1576" s="13">
        <f t="array" ref="G1576">INDEX(manifest_11Sep!$A$1:$V$3202,MATCH($B1576,manifest_11Sep!$B$1:$B$3202,0),MATCH(A.Dep9SepList!G$1,manifest_11Sep!$A$1:$V$1,0))</f>
        <v>20</v>
      </c>
      <c r="H1576" s="13" t="str">
        <f t="array" ref="H1576">INDEX(manifest_11Sep!$A$1:$V$3202,MATCH($B1576,manifest_11Sep!$B$1:$B$3202,0),MATCH(A.Dep9SepList!H$1,manifest_11Sep!$A$1:$V$1,0))</f>
        <v>Alicia Nguyen 3</v>
      </c>
      <c r="I1576" s="13" t="str">
        <f t="array" ref="I1576">INDEX(manifest_11Sep!$A$1:$V$3202,MATCH($B1576,manifest_11Sep!$B$1:$B$3202,0),MATCH(A.Dep9SepList!I$1,manifest_11Sep!$A$1:$V$1,0))</f>
        <v>American Airlines</v>
      </c>
      <c r="J1576" s="13" t="str">
        <f t="array" ref="J1576">INDEX(manifest_11Sep!$A$1:$V$3202,MATCH($B1576,manifest_11Sep!$B$1:$B$3202,0),MATCH(A.Dep9SepList!J$1,manifest_11Sep!$A$1:$V$1,0))</f>
        <v>AA 280</v>
      </c>
      <c r="K1576" s="32" t="str">
        <f t="array" ref="K1576">INDEX(manifest_11Sep!$A$1:$V$3202,MATCH($B1576,manifest_11Sep!$B$1:$B$3202,0),MATCH(A.Dep9SepList!K$1,manifest_11Sep!$A$1:$V$1,0))</f>
        <v>21-thg 9-25</v>
      </c>
      <c r="L1576" s="20">
        <f t="array" ref="L1576">INDEX(manifest_11Sep!$A$1:$V$3202,MATCH($B1576,manifest_11Sep!$B$1:$B$3202,0),MATCH(A.Dep9SepList!L$1,manifest_11Sep!$A$1:$V$1,0))</f>
        <v>0.72569444444444442</v>
      </c>
      <c r="M1576" s="13" t="str">
        <f t="array" ref="M1576">INDEX(manifest_11Sep!$A$1:$V$3202,MATCH($B1576,manifest_11Sep!$B$1:$B$3202,0),MATCH(A.Dep9SepList!M$1,manifest_11Sep!$A$1:$V$1,0))</f>
        <v>ICN-T1</v>
      </c>
      <c r="N1576" s="13" t="str">
        <f t="array" ref="N1576">INDEX(manifest_11Sep!$A$1:$V$3202,MATCH($B1576,manifest_11Sep!$B$1:$B$3202,0),MATCH(A.Dep9SepList!N$1,manifest_11Sep!$A$1:$V$1,0))</f>
        <v>JW MARRIOTT</v>
      </c>
      <c r="O1576" s="31"/>
      <c r="P1576" s="20" t="e" cm="1" vm="1">
        <f t="array" aca="1" ref="P1576" ca="1">IF(J1576="","",_xlfn.XLOOKUP(J1576&amp;N1576,'A.Departure Grouping'!AQ:AQ&amp;'A.Departure Grouping'!AP:AP,'A.Departure Grouping'!AR:AR,"",0))</f>
        <v>#NAME?</v>
      </c>
      <c r="Q1576" s="13">
        <v>75986930</v>
      </c>
      <c r="R1576" s="13" t="s">
        <v>61</v>
      </c>
      <c r="S1576" s="13">
        <f t="array" ref="S1576">INDEX(manifest_11Sep!$A$1:$V$3202,MATCH($B1576,manifest_11Sep!$B$1:$B$3202,0),MATCH(A.Dep9SepList!S$1,manifest_11Sep!$A$1:$V$1,0))</f>
        <v>0</v>
      </c>
      <c r="T1576" s="13"/>
    </row>
    <row r="1577" spans="1:20" hidden="1">
      <c r="A1577" s="13" t="str">
        <f t="array" ref="A1577">INDEX(manifest_11Sep!$A$1:$V$3202,MATCH($B1577,manifest_11Sep!$B$1:$B$3202,0),MATCH(A.Dep9SepList!A$1,manifest_11Sep!$A$1:$V$1,0))</f>
        <v>A</v>
      </c>
      <c r="B1577" s="3" t="s">
        <v>1067</v>
      </c>
      <c r="C1577" s="13" t="str">
        <f t="array" ref="C1577">INDEX(manifest_11Sep!$A$1:$V$3202,MATCH($B1577,manifest_11Sep!$B$1:$B$3202,0),MATCH(A.Dep9SepList!C$1,manifest_11Sep!$A$1:$V$1,0))</f>
        <v>8MNJ4W8DD5X</v>
      </c>
      <c r="D1577" s="13" t="str">
        <f t="array" ref="D1577">INDEX(manifest_11Sep!$A$1:$V$3202,MATCH($B1577,manifest_11Sep!$B$1:$B$3202,0),MATCH(A.Dep9SepList!D$1,manifest_11Sep!$A$1:$V$1,0))</f>
        <v>Male</v>
      </c>
      <c r="E1577" s="13" t="str">
        <f t="array" ref="E1577">INDEX(manifest_11Sep!$A$1:$V$3202,MATCH($B1577,manifest_11Sep!$B$1:$B$3202,0),MATCH(A.Dep9SepList!E$1,manifest_11Sep!$A$1:$V$1,0))</f>
        <v>Tommy</v>
      </c>
      <c r="F1577" s="13" t="str">
        <f t="array" ref="F1577">INDEX(manifest_11Sep!$A$1:$V$3202,MATCH($B1577,manifest_11Sep!$B$1:$B$3202,0),MATCH(A.Dep9SepList!F$1,manifest_11Sep!$A$1:$V$1,0))</f>
        <v>Ho</v>
      </c>
      <c r="G1577" s="13">
        <f t="array" ref="G1577">INDEX(manifest_11Sep!$A$1:$V$3202,MATCH($B1577,manifest_11Sep!$B$1:$B$3202,0),MATCH(A.Dep9SepList!G$1,manifest_11Sep!$A$1:$V$1,0))</f>
        <v>28</v>
      </c>
      <c r="H1577" s="13" t="str">
        <f t="array" ref="H1577">INDEX(manifest_11Sep!$A$1:$V$3202,MATCH($B1577,manifest_11Sep!$B$1:$B$3202,0),MATCH(A.Dep9SepList!H$1,manifest_11Sep!$A$1:$V$1,0))</f>
        <v>Alicia Nguyen 3</v>
      </c>
      <c r="I1577" s="13" t="str">
        <f t="array" ref="I1577">INDEX(manifest_11Sep!$A$1:$V$3202,MATCH($B1577,manifest_11Sep!$B$1:$B$3202,0),MATCH(A.Dep9SepList!I$1,manifest_11Sep!$A$1:$V$1,0))</f>
        <v>American Airlines</v>
      </c>
      <c r="J1577" s="13" t="str">
        <f t="array" ref="J1577">INDEX(manifest_11Sep!$A$1:$V$3202,MATCH($B1577,manifest_11Sep!$B$1:$B$3202,0),MATCH(A.Dep9SepList!J$1,manifest_11Sep!$A$1:$V$1,0))</f>
        <v>AA 280</v>
      </c>
      <c r="K1577" s="32" t="str">
        <f t="array" ref="K1577">INDEX(manifest_11Sep!$A$1:$V$3202,MATCH($B1577,manifest_11Sep!$B$1:$B$3202,0),MATCH(A.Dep9SepList!K$1,manifest_11Sep!$A$1:$V$1,0))</f>
        <v>21-thg 9-25</v>
      </c>
      <c r="L1577" s="20">
        <f t="array" ref="L1577">INDEX(manifest_11Sep!$A$1:$V$3202,MATCH($B1577,manifest_11Sep!$B$1:$B$3202,0),MATCH(A.Dep9SepList!L$1,manifest_11Sep!$A$1:$V$1,0))</f>
        <v>0.72569444444444442</v>
      </c>
      <c r="M1577" s="13" t="str">
        <f t="array" ref="M1577">INDEX(manifest_11Sep!$A$1:$V$3202,MATCH($B1577,manifest_11Sep!$B$1:$B$3202,0),MATCH(A.Dep9SepList!M$1,manifest_11Sep!$A$1:$V$1,0))</f>
        <v>ICN-T1</v>
      </c>
      <c r="N1577" s="13" t="str">
        <f t="array" ref="N1577">INDEX(manifest_11Sep!$A$1:$V$3202,MATCH($B1577,manifest_11Sep!$B$1:$B$3202,0),MATCH(A.Dep9SepList!N$1,manifest_11Sep!$A$1:$V$1,0))</f>
        <v>JW MARRIOTT</v>
      </c>
      <c r="O1577" s="31"/>
      <c r="P1577" s="20" t="e" cm="1" vm="1">
        <f t="array" aca="1" ref="P1577" ca="1">IF(J1577="","",_xlfn.XLOOKUP(J1577&amp;N1577,'A.Departure Grouping'!AQ:AQ&amp;'A.Departure Grouping'!AP:AP,'A.Departure Grouping'!AR:AR,"",0))</f>
        <v>#NAME?</v>
      </c>
      <c r="Q1577" s="13">
        <v>75986951</v>
      </c>
      <c r="R1577" s="13" t="s">
        <v>61</v>
      </c>
      <c r="S1577" s="13">
        <f t="array" ref="S1577">INDEX(manifest_11Sep!$A$1:$V$3202,MATCH($B1577,manifest_11Sep!$B$1:$B$3202,0),MATCH(A.Dep9SepList!S$1,manifest_11Sep!$A$1:$V$1,0))</f>
        <v>0</v>
      </c>
      <c r="T1577" s="13"/>
    </row>
    <row r="1578" spans="1:20" hidden="1">
      <c r="A1578" s="13" t="str">
        <f t="array" ref="A1578">INDEX(manifest_11Sep!$A$1:$V$3202,MATCH($B1578,manifest_11Sep!$B$1:$B$3202,0),MATCH(A.Dep9SepList!A$1,manifest_11Sep!$A$1:$V$1,0))</f>
        <v>A</v>
      </c>
      <c r="B1578" s="3" t="s">
        <v>1069</v>
      </c>
      <c r="C1578" s="13" t="str">
        <f t="array" ref="C1578">INDEX(manifest_11Sep!$A$1:$V$3202,MATCH($B1578,manifest_11Sep!$B$1:$B$3202,0),MATCH(A.Dep9SepList!C$1,manifest_11Sep!$A$1:$V$1,0))</f>
        <v>8MNJ4W8DD5X</v>
      </c>
      <c r="D1578" s="13" t="str">
        <f t="array" ref="D1578">INDEX(manifest_11Sep!$A$1:$V$3202,MATCH($B1578,manifest_11Sep!$B$1:$B$3202,0),MATCH(A.Dep9SepList!D$1,manifest_11Sep!$A$1:$V$1,0))</f>
        <v>Male</v>
      </c>
      <c r="E1578" s="13" t="str">
        <f t="array" ref="E1578">INDEX(manifest_11Sep!$A$1:$V$3202,MATCH($B1578,manifest_11Sep!$B$1:$B$3202,0),MATCH(A.Dep9SepList!E$1,manifest_11Sep!$A$1:$V$1,0))</f>
        <v>Abram</v>
      </c>
      <c r="F1578" s="13" t="str">
        <f t="array" ref="F1578">INDEX(manifest_11Sep!$A$1:$V$3202,MATCH($B1578,manifest_11Sep!$B$1:$B$3202,0),MATCH(A.Dep9SepList!F$1,manifest_11Sep!$A$1:$V$1,0))</f>
        <v>Pham</v>
      </c>
      <c r="G1578" s="13">
        <f t="array" ref="G1578">INDEX(manifest_11Sep!$A$1:$V$3202,MATCH($B1578,manifest_11Sep!$B$1:$B$3202,0),MATCH(A.Dep9SepList!G$1,manifest_11Sep!$A$1:$V$1,0))</f>
        <v>51</v>
      </c>
      <c r="H1578" s="13" t="str">
        <f t="array" ref="H1578">INDEX(manifest_11Sep!$A$1:$V$3202,MATCH($B1578,manifest_11Sep!$B$1:$B$3202,0),MATCH(A.Dep9SepList!H$1,manifest_11Sep!$A$1:$V$1,0))</f>
        <v>Alicia Nguyen 3</v>
      </c>
      <c r="I1578" s="13" t="str">
        <f t="array" ref="I1578">INDEX(manifest_11Sep!$A$1:$V$3202,MATCH($B1578,manifest_11Sep!$B$1:$B$3202,0),MATCH(A.Dep9SepList!I$1,manifest_11Sep!$A$1:$V$1,0))</f>
        <v>American Airlines</v>
      </c>
      <c r="J1578" s="13" t="str">
        <f t="array" ref="J1578">INDEX(manifest_11Sep!$A$1:$V$3202,MATCH($B1578,manifest_11Sep!$B$1:$B$3202,0),MATCH(A.Dep9SepList!J$1,manifest_11Sep!$A$1:$V$1,0))</f>
        <v>AA 280</v>
      </c>
      <c r="K1578" s="32" t="str">
        <f t="array" ref="K1578">INDEX(manifest_11Sep!$A$1:$V$3202,MATCH($B1578,manifest_11Sep!$B$1:$B$3202,0),MATCH(A.Dep9SepList!K$1,manifest_11Sep!$A$1:$V$1,0))</f>
        <v>21-thg 9-25</v>
      </c>
      <c r="L1578" s="20">
        <f t="array" ref="L1578">INDEX(manifest_11Sep!$A$1:$V$3202,MATCH($B1578,manifest_11Sep!$B$1:$B$3202,0),MATCH(A.Dep9SepList!L$1,manifest_11Sep!$A$1:$V$1,0))</f>
        <v>0.72569444444444442</v>
      </c>
      <c r="M1578" s="13" t="str">
        <f t="array" ref="M1578">INDEX(manifest_11Sep!$A$1:$V$3202,MATCH($B1578,manifest_11Sep!$B$1:$B$3202,0),MATCH(A.Dep9SepList!M$1,manifest_11Sep!$A$1:$V$1,0))</f>
        <v>ICN-T1</v>
      </c>
      <c r="N1578" s="13" t="str">
        <f t="array" ref="N1578">INDEX(manifest_11Sep!$A$1:$V$3202,MATCH($B1578,manifest_11Sep!$B$1:$B$3202,0),MATCH(A.Dep9SepList!N$1,manifest_11Sep!$A$1:$V$1,0))</f>
        <v>JW MARRIOTT</v>
      </c>
      <c r="O1578" s="31"/>
      <c r="P1578" s="20" t="e" cm="1" vm="1">
        <f t="array" aca="1" ref="P1578" ca="1">IF(J1578="","",_xlfn.XLOOKUP(J1578&amp;N1578,'A.Departure Grouping'!AQ:AQ&amp;'A.Departure Grouping'!AP:AP,'A.Departure Grouping'!AR:AR,"",0))</f>
        <v>#NAME?</v>
      </c>
      <c r="Q1578" s="13">
        <v>75986951</v>
      </c>
      <c r="R1578" s="13" t="s">
        <v>61</v>
      </c>
      <c r="S1578" s="13">
        <f t="array" ref="S1578">INDEX(manifest_11Sep!$A$1:$V$3202,MATCH($B1578,manifest_11Sep!$B$1:$B$3202,0),MATCH(A.Dep9SepList!S$1,manifest_11Sep!$A$1:$V$1,0))</f>
        <v>0</v>
      </c>
      <c r="T1578" s="13"/>
    </row>
    <row r="1579" spans="1:20" hidden="1">
      <c r="A1579" s="13" t="str">
        <f t="array" ref="A1579">INDEX(manifest_11Sep!$A$1:$V$3202,MATCH($B1579,manifest_11Sep!$B$1:$B$3202,0),MATCH(A.Dep9SepList!A$1,manifest_11Sep!$A$1:$V$1,0))</f>
        <v>A</v>
      </c>
      <c r="B1579" s="3" t="s">
        <v>1107</v>
      </c>
      <c r="C1579" s="13" t="str">
        <f t="array" ref="C1579">INDEX(manifest_11Sep!$A$1:$V$3202,MATCH($B1579,manifest_11Sep!$B$1:$B$3202,0),MATCH(A.Dep9SepList!C$1,manifest_11Sep!$A$1:$V$1,0))</f>
        <v>Q8NX225S9Z3</v>
      </c>
      <c r="D1579" s="13" t="str">
        <f t="array" ref="D1579">INDEX(manifest_11Sep!$A$1:$V$3202,MATCH($B1579,manifest_11Sep!$B$1:$B$3202,0),MATCH(A.Dep9SepList!D$1,manifest_11Sep!$A$1:$V$1,0))</f>
        <v>Female</v>
      </c>
      <c r="E1579" s="13" t="str">
        <f t="array" ref="E1579">INDEX(manifest_11Sep!$A$1:$V$3202,MATCH($B1579,manifest_11Sep!$B$1:$B$3202,0),MATCH(A.Dep9SepList!E$1,manifest_11Sep!$A$1:$V$1,0))</f>
        <v>Anh Thi Quynh</v>
      </c>
      <c r="F1579" s="13" t="str">
        <f t="array" ref="F1579">INDEX(manifest_11Sep!$A$1:$V$3202,MATCH($B1579,manifest_11Sep!$B$1:$B$3202,0),MATCH(A.Dep9SepList!F$1,manifest_11Sep!$A$1:$V$1,0))</f>
        <v>Tong</v>
      </c>
      <c r="G1579" s="13">
        <f t="array" ref="G1579">INDEX(manifest_11Sep!$A$1:$V$3202,MATCH($B1579,manifest_11Sep!$B$1:$B$3202,0),MATCH(A.Dep9SepList!G$1,manifest_11Sep!$A$1:$V$1,0))</f>
        <v>19</v>
      </c>
      <c r="H1579" s="13" t="str">
        <f t="array" ref="H1579">INDEX(manifest_11Sep!$A$1:$V$3202,MATCH($B1579,manifest_11Sep!$B$1:$B$3202,0),MATCH(A.Dep9SepList!H$1,manifest_11Sep!$A$1:$V$1,0))</f>
        <v>Alicia Nguyen 3</v>
      </c>
      <c r="I1579" s="13" t="str">
        <f t="array" ref="I1579">INDEX(manifest_11Sep!$A$1:$V$3202,MATCH($B1579,manifest_11Sep!$B$1:$B$3202,0),MATCH(A.Dep9SepList!I$1,manifest_11Sep!$A$1:$V$1,0))</f>
        <v>American Airlines</v>
      </c>
      <c r="J1579" s="13" t="str">
        <f t="array" ref="J1579">INDEX(manifest_11Sep!$A$1:$V$3202,MATCH($B1579,manifest_11Sep!$B$1:$B$3202,0),MATCH(A.Dep9SepList!J$1,manifest_11Sep!$A$1:$V$1,0))</f>
        <v>AA 280</v>
      </c>
      <c r="K1579" s="32" t="str">
        <f t="array" ref="K1579">INDEX(manifest_11Sep!$A$1:$V$3202,MATCH($B1579,manifest_11Sep!$B$1:$B$3202,0),MATCH(A.Dep9SepList!K$1,manifest_11Sep!$A$1:$V$1,0))</f>
        <v>21-thg 9-25</v>
      </c>
      <c r="L1579" s="20">
        <f t="array" ref="L1579">INDEX(manifest_11Sep!$A$1:$V$3202,MATCH($B1579,manifest_11Sep!$B$1:$B$3202,0),MATCH(A.Dep9SepList!L$1,manifest_11Sep!$A$1:$V$1,0))</f>
        <v>0.72569444444444442</v>
      </c>
      <c r="M1579" s="13" t="str">
        <f t="array" ref="M1579">INDEX(manifest_11Sep!$A$1:$V$3202,MATCH($B1579,manifest_11Sep!$B$1:$B$3202,0),MATCH(A.Dep9SepList!M$1,manifest_11Sep!$A$1:$V$1,0))</f>
        <v>ICN-T1</v>
      </c>
      <c r="N1579" s="13" t="str">
        <f t="array" ref="N1579">INDEX(manifest_11Sep!$A$1:$V$3202,MATCH($B1579,manifest_11Sep!$B$1:$B$3202,0),MATCH(A.Dep9SepList!N$1,manifest_11Sep!$A$1:$V$1,0))</f>
        <v>JW MARRIOTT</v>
      </c>
      <c r="O1579" s="31"/>
      <c r="P1579" s="20" t="e" cm="1" vm="1">
        <f t="array" aca="1" ref="P1579" ca="1">IF(J1579="","",_xlfn.XLOOKUP(J1579&amp;N1579,'A.Departure Grouping'!AQ:AQ&amp;'A.Departure Grouping'!AP:AP,'A.Departure Grouping'!AR:AR,"",0))</f>
        <v>#NAME?</v>
      </c>
      <c r="Q1579" s="13">
        <v>75987132</v>
      </c>
      <c r="R1579" s="13" t="s">
        <v>61</v>
      </c>
      <c r="S1579" s="13">
        <f t="array" ref="S1579">INDEX(manifest_11Sep!$A$1:$V$3202,MATCH($B1579,manifest_11Sep!$B$1:$B$3202,0),MATCH(A.Dep9SepList!S$1,manifest_11Sep!$A$1:$V$1,0))</f>
        <v>0</v>
      </c>
      <c r="T1579" s="13"/>
    </row>
    <row r="1580" spans="1:20" hidden="1">
      <c r="A1580" s="13" t="str">
        <f t="array" ref="A1580">INDEX(manifest_11Sep!$A$1:$V$3202,MATCH($B1580,manifest_11Sep!$B$1:$B$3202,0),MATCH(A.Dep9SepList!A$1,manifest_11Sep!$A$1:$V$1,0))</f>
        <v>A</v>
      </c>
      <c r="B1580" s="3" t="s">
        <v>968</v>
      </c>
      <c r="C1580" s="13" t="str">
        <f t="array" ref="C1580">INDEX(manifest_11Sep!$A$1:$V$3202,MATCH($B1580,manifest_11Sep!$B$1:$B$3202,0),MATCH(A.Dep9SepList!C$1,manifest_11Sep!$A$1:$V$1,0))</f>
        <v>WMN9WHWNCP6</v>
      </c>
      <c r="D1580" s="13" t="str">
        <f t="array" ref="D1580">INDEX(manifest_11Sep!$A$1:$V$3202,MATCH($B1580,manifest_11Sep!$B$1:$B$3202,0),MATCH(A.Dep9SepList!D$1,manifest_11Sep!$A$1:$V$1,0))</f>
        <v>Female</v>
      </c>
      <c r="E1580" s="13" t="str">
        <f t="array" ref="E1580">INDEX(manifest_11Sep!$A$1:$V$3202,MATCH($B1580,manifest_11Sep!$B$1:$B$3202,0),MATCH(A.Dep9SepList!E$1,manifest_11Sep!$A$1:$V$1,0))</f>
        <v>Danica</v>
      </c>
      <c r="F1580" s="13" t="str">
        <f t="array" ref="F1580">INDEX(manifest_11Sep!$A$1:$V$3202,MATCH($B1580,manifest_11Sep!$B$1:$B$3202,0),MATCH(A.Dep9SepList!F$1,manifest_11Sep!$A$1:$V$1,0))</f>
        <v>Nguyen</v>
      </c>
      <c r="G1580" s="13">
        <f t="array" ref="G1580">INDEX(manifest_11Sep!$A$1:$V$3202,MATCH($B1580,manifest_11Sep!$B$1:$B$3202,0),MATCH(A.Dep9SepList!G$1,manifest_11Sep!$A$1:$V$1,0))</f>
        <v>22</v>
      </c>
      <c r="H1580" s="13" t="str">
        <f t="array" ref="H1580">INDEX(manifest_11Sep!$A$1:$V$3202,MATCH($B1580,manifest_11Sep!$B$1:$B$3202,0),MATCH(A.Dep9SepList!H$1,manifest_11Sep!$A$1:$V$1,0))</f>
        <v>Alicia Nguyen 3</v>
      </c>
      <c r="I1580" s="13" t="str">
        <f t="array" ref="I1580">INDEX(manifest_11Sep!$A$1:$V$3202,MATCH($B1580,manifest_11Sep!$B$1:$B$3202,0),MATCH(A.Dep9SepList!I$1,manifest_11Sep!$A$1:$V$1,0))</f>
        <v>Air Premia</v>
      </c>
      <c r="J1580" s="13" t="str">
        <f t="array" ref="J1580">INDEX(manifest_11Sep!$A$1:$V$3202,MATCH($B1580,manifest_11Sep!$B$1:$B$3202,0),MATCH(A.Dep9SepList!J$1,manifest_11Sep!$A$1:$V$1,0))</f>
        <v>YP 111</v>
      </c>
      <c r="K1580" s="32" t="str">
        <f t="array" ref="K1580">INDEX(manifest_11Sep!$A$1:$V$3202,MATCH($B1580,manifest_11Sep!$B$1:$B$3202,0),MATCH(A.Dep9SepList!K$1,manifest_11Sep!$A$1:$V$1,0))</f>
        <v>21-thg 9-25</v>
      </c>
      <c r="L1580" s="20">
        <f t="array" ref="L1580">INDEX(manifest_11Sep!$A$1:$V$3202,MATCH($B1580,manifest_11Sep!$B$1:$B$3202,0),MATCH(A.Dep9SepList!L$1,manifest_11Sep!$A$1:$V$1,0))</f>
        <v>0.76388888888888884</v>
      </c>
      <c r="M1580" s="13" t="str">
        <f t="array" ref="M1580">INDEX(manifest_11Sep!$A$1:$V$3202,MATCH($B1580,manifest_11Sep!$B$1:$B$3202,0),MATCH(A.Dep9SepList!M$1,manifest_11Sep!$A$1:$V$1,0))</f>
        <v>ICN-T1</v>
      </c>
      <c r="N1580" s="13" t="str">
        <f t="array" ref="N1580">INDEX(manifest_11Sep!$A$1:$V$3202,MATCH($B1580,manifest_11Sep!$B$1:$B$3202,0),MATCH(A.Dep9SepList!N$1,manifest_11Sep!$A$1:$V$1,0))</f>
        <v>JW MARRIOTT</v>
      </c>
      <c r="O1580" s="31"/>
      <c r="P1580" s="20" t="e" cm="1" vm="1">
        <f t="array" aca="1" ref="P1580" ca="1">IF(J1580="","",_xlfn.XLOOKUP(J1580&amp;N1580,'A.Departure Grouping'!AQ:AQ&amp;'A.Departure Grouping'!AP:AP,'A.Departure Grouping'!AR:AR,"",0))</f>
        <v>#NAME?</v>
      </c>
      <c r="Q1580" s="13">
        <v>75986535</v>
      </c>
      <c r="R1580" s="13" t="s">
        <v>43</v>
      </c>
      <c r="S1580" s="13">
        <f t="array" ref="S1580">INDEX(manifest_11Sep!$A$1:$V$3202,MATCH($B1580,manifest_11Sep!$B$1:$B$3202,0),MATCH(A.Dep9SepList!S$1,manifest_11Sep!$A$1:$V$1,0))</f>
        <v>0</v>
      </c>
      <c r="T1580" s="13"/>
    </row>
    <row r="1581" spans="1:20" hidden="1">
      <c r="A1581" s="13" t="str">
        <f t="array" ref="A1581">INDEX(manifest_11Sep!$A$1:$V$3202,MATCH($B1581,manifest_11Sep!$B$1:$B$3202,0),MATCH(A.Dep9SepList!A$1,manifest_11Sep!$A$1:$V$1,0))</f>
        <v>A</v>
      </c>
      <c r="B1581" s="3" t="s">
        <v>972</v>
      </c>
      <c r="C1581" s="13" t="str">
        <f t="array" ref="C1581">INDEX(manifest_11Sep!$A$1:$V$3202,MATCH($B1581,manifest_11Sep!$B$1:$B$3202,0),MATCH(A.Dep9SepList!C$1,manifest_11Sep!$A$1:$V$1,0))</f>
        <v>WMN9WHWNCP6</v>
      </c>
      <c r="D1581" s="13" t="str">
        <f t="array" ref="D1581">INDEX(manifest_11Sep!$A$1:$V$3202,MATCH($B1581,manifest_11Sep!$B$1:$B$3202,0),MATCH(A.Dep9SepList!D$1,manifest_11Sep!$A$1:$V$1,0))</f>
        <v>Male</v>
      </c>
      <c r="E1581" s="13" t="str">
        <f t="array" ref="E1581">INDEX(manifest_11Sep!$A$1:$V$3202,MATCH($B1581,manifest_11Sep!$B$1:$B$3202,0),MATCH(A.Dep9SepList!E$1,manifest_11Sep!$A$1:$V$1,0))</f>
        <v>Thomas</v>
      </c>
      <c r="F1581" s="13" t="str">
        <f t="array" ref="F1581">INDEX(manifest_11Sep!$A$1:$V$3202,MATCH($B1581,manifest_11Sep!$B$1:$B$3202,0),MATCH(A.Dep9SepList!F$1,manifest_11Sep!$A$1:$V$1,0))</f>
        <v>Ojala</v>
      </c>
      <c r="G1581" s="13">
        <f t="array" ref="G1581">INDEX(manifest_11Sep!$A$1:$V$3202,MATCH($B1581,manifest_11Sep!$B$1:$B$3202,0),MATCH(A.Dep9SepList!G$1,manifest_11Sep!$A$1:$V$1,0))</f>
        <v>23</v>
      </c>
      <c r="H1581" s="13" t="str">
        <f t="array" ref="H1581">INDEX(manifest_11Sep!$A$1:$V$3202,MATCH($B1581,manifest_11Sep!$B$1:$B$3202,0),MATCH(A.Dep9SepList!H$1,manifest_11Sep!$A$1:$V$1,0))</f>
        <v>Alicia Nguyen 3</v>
      </c>
      <c r="I1581" s="13" t="str">
        <f t="array" ref="I1581">INDEX(manifest_11Sep!$A$1:$V$3202,MATCH($B1581,manifest_11Sep!$B$1:$B$3202,0),MATCH(A.Dep9SepList!I$1,manifest_11Sep!$A$1:$V$1,0))</f>
        <v>Air Premia</v>
      </c>
      <c r="J1581" s="13" t="str">
        <f t="array" ref="J1581">INDEX(manifest_11Sep!$A$1:$V$3202,MATCH($B1581,manifest_11Sep!$B$1:$B$3202,0),MATCH(A.Dep9SepList!J$1,manifest_11Sep!$A$1:$V$1,0))</f>
        <v>YP 111</v>
      </c>
      <c r="K1581" s="32" t="str">
        <f t="array" ref="K1581">INDEX(manifest_11Sep!$A$1:$V$3202,MATCH($B1581,manifest_11Sep!$B$1:$B$3202,0),MATCH(A.Dep9SepList!K$1,manifest_11Sep!$A$1:$V$1,0))</f>
        <v>21-thg 9-25</v>
      </c>
      <c r="L1581" s="20">
        <f t="array" ref="L1581">INDEX(manifest_11Sep!$A$1:$V$3202,MATCH($B1581,manifest_11Sep!$B$1:$B$3202,0),MATCH(A.Dep9SepList!L$1,manifest_11Sep!$A$1:$V$1,0))</f>
        <v>0.76388888888888884</v>
      </c>
      <c r="M1581" s="13" t="str">
        <f t="array" ref="M1581">INDEX(manifest_11Sep!$A$1:$V$3202,MATCH($B1581,manifest_11Sep!$B$1:$B$3202,0),MATCH(A.Dep9SepList!M$1,manifest_11Sep!$A$1:$V$1,0))</f>
        <v>ICN-T1</v>
      </c>
      <c r="N1581" s="13" t="str">
        <f t="array" ref="N1581">INDEX(manifest_11Sep!$A$1:$V$3202,MATCH($B1581,manifest_11Sep!$B$1:$B$3202,0),MATCH(A.Dep9SepList!N$1,manifest_11Sep!$A$1:$V$1,0))</f>
        <v>JW MARRIOTT</v>
      </c>
      <c r="O1581" s="31"/>
      <c r="P1581" s="20" t="e" cm="1" vm="1">
        <f t="array" aca="1" ref="P1581" ca="1">IF(J1581="","",_xlfn.XLOOKUP(J1581&amp;N1581,'A.Departure Grouping'!AQ:AQ&amp;'A.Departure Grouping'!AP:AP,'A.Departure Grouping'!AR:AR,"",0))</f>
        <v>#NAME?</v>
      </c>
      <c r="Q1581" s="13">
        <v>75986535</v>
      </c>
      <c r="R1581" s="13" t="s">
        <v>43</v>
      </c>
      <c r="S1581" s="13">
        <f t="array" ref="S1581">INDEX(manifest_11Sep!$A$1:$V$3202,MATCH($B1581,manifest_11Sep!$B$1:$B$3202,0),MATCH(A.Dep9SepList!S$1,manifest_11Sep!$A$1:$V$1,0))</f>
        <v>0</v>
      </c>
      <c r="T1581" s="13"/>
    </row>
    <row r="1582" spans="1:20" hidden="1">
      <c r="A1582" s="13" t="str">
        <f t="array" ref="A1582">INDEX(manifest_11Sep!$A$1:$V$3202,MATCH($B1582,manifest_11Sep!$B$1:$B$3202,0),MATCH(A.Dep9SepList!A$1,manifest_11Sep!$A$1:$V$1,0))</f>
        <v>A</v>
      </c>
      <c r="B1582" s="3" t="s">
        <v>1615</v>
      </c>
      <c r="C1582" s="13" t="str">
        <f t="array" ref="C1582">INDEX(manifest_11Sep!$A$1:$V$3202,MATCH($B1582,manifest_11Sep!$B$1:$B$3202,0),MATCH(A.Dep9SepList!C$1,manifest_11Sep!$A$1:$V$1,0))</f>
        <v>7HNVR5B4LLL</v>
      </c>
      <c r="D1582" s="13" t="str">
        <f t="array" ref="D1582">INDEX(manifest_11Sep!$A$1:$V$3202,MATCH($B1582,manifest_11Sep!$B$1:$B$3202,0),MATCH(A.Dep9SepList!D$1,manifest_11Sep!$A$1:$V$1,0))</f>
        <v>Female</v>
      </c>
      <c r="E1582" s="13" t="str">
        <f t="array" ref="E1582">INDEX(manifest_11Sep!$A$1:$V$3202,MATCH($B1582,manifest_11Sep!$B$1:$B$3202,0),MATCH(A.Dep9SepList!E$1,manifest_11Sep!$A$1:$V$1,0))</f>
        <v>Catherine Cabungcal</v>
      </c>
      <c r="F1582" s="13" t="str">
        <f t="array" ref="F1582">INDEX(manifest_11Sep!$A$1:$V$3202,MATCH($B1582,manifest_11Sep!$B$1:$B$3202,0),MATCH(A.Dep9SepList!F$1,manifest_11Sep!$A$1:$V$1,0))</f>
        <v>Pagdanganan</v>
      </c>
      <c r="G1582" s="13">
        <f t="array" ref="G1582">INDEX(manifest_11Sep!$A$1:$V$3202,MATCH($B1582,manifest_11Sep!$B$1:$B$3202,0),MATCH(A.Dep9SepList!G$1,manifest_11Sep!$A$1:$V$1,0))</f>
        <v>51</v>
      </c>
      <c r="H1582" s="13" t="str">
        <f t="array" ref="H1582">INDEX(manifest_11Sep!$A$1:$V$3202,MATCH($B1582,manifest_11Sep!$B$1:$B$3202,0),MATCH(A.Dep9SepList!H$1,manifest_11Sep!$A$1:$V$1,0))</f>
        <v>Bobot Peralta</v>
      </c>
      <c r="I1582" s="13" t="str">
        <f t="array" ref="I1582">INDEX(manifest_11Sep!$A$1:$V$3202,MATCH($B1582,manifest_11Sep!$B$1:$B$3202,0),MATCH(A.Dep9SepList!I$1,manifest_11Sep!$A$1:$V$1,0))</f>
        <v>Cathay Pacific</v>
      </c>
      <c r="J1582" s="13" t="str">
        <f t="array" ref="J1582">INDEX(manifest_11Sep!$A$1:$V$3202,MATCH($B1582,manifest_11Sep!$B$1:$B$3202,0),MATCH(A.Dep9SepList!J$1,manifest_11Sep!$A$1:$V$1,0))</f>
        <v>CX 419</v>
      </c>
      <c r="K1582" s="32" t="str">
        <f t="array" ref="K1582">INDEX(manifest_11Sep!$A$1:$V$3202,MATCH($B1582,manifest_11Sep!$B$1:$B$3202,0),MATCH(A.Dep9SepList!K$1,manifest_11Sep!$A$1:$V$1,0))</f>
        <v>21-thg 9-25</v>
      </c>
      <c r="L1582" s="20">
        <f t="array" ref="L1582">INDEX(manifest_11Sep!$A$1:$V$3202,MATCH($B1582,manifest_11Sep!$B$1:$B$3202,0),MATCH(A.Dep9SepList!L$1,manifest_11Sep!$A$1:$V$1,0))</f>
        <v>0.83680555555555558</v>
      </c>
      <c r="M1582" s="13" t="str">
        <f t="array" ref="M1582">INDEX(manifest_11Sep!$A$1:$V$3202,MATCH($B1582,manifest_11Sep!$B$1:$B$3202,0),MATCH(A.Dep9SepList!M$1,manifest_11Sep!$A$1:$V$1,0))</f>
        <v>ICN-T1</v>
      </c>
      <c r="N1582" s="13" t="str">
        <f t="array" ref="N1582">INDEX(manifest_11Sep!$A$1:$V$3202,MATCH($B1582,manifest_11Sep!$B$1:$B$3202,0),MATCH(A.Dep9SepList!N$1,manifest_11Sep!$A$1:$V$1,0))</f>
        <v>THE PLAZA</v>
      </c>
      <c r="O1582" s="31"/>
      <c r="P1582" s="20" t="e" cm="1" vm="1">
        <f t="array" aca="1" ref="P1582" ca="1">IF(J1582="","",_xlfn.XLOOKUP(J1582&amp;N1582,'A.Departure Grouping'!AQ:AQ&amp;'A.Departure Grouping'!AP:AP,'A.Departure Grouping'!AR:AR,"",0))</f>
        <v>#NAME?</v>
      </c>
      <c r="Q1582" s="13">
        <v>70124311</v>
      </c>
      <c r="R1582" s="13" t="s">
        <v>43</v>
      </c>
      <c r="S1582" s="13">
        <f t="array" ref="S1582">INDEX(manifest_11Sep!$A$1:$V$3202,MATCH($B1582,manifest_11Sep!$B$1:$B$3202,0),MATCH(A.Dep9SepList!S$1,manifest_11Sep!$A$1:$V$1,0))</f>
        <v>0</v>
      </c>
      <c r="T1582" s="17"/>
    </row>
    <row r="1583" spans="1:20" hidden="1">
      <c r="A1583" s="13" t="str">
        <f t="array" ref="A1583">INDEX(manifest_11Sep!$A$1:$V$3202,MATCH($B1583,manifest_11Sep!$B$1:$B$3202,0),MATCH(A.Dep9SepList!A$1,manifest_11Sep!$A$1:$V$1,0))</f>
        <v>A</v>
      </c>
      <c r="B1583" s="3" t="s">
        <v>1619</v>
      </c>
      <c r="C1583" s="13" t="str">
        <f t="array" ref="C1583">INDEX(manifest_11Sep!$A$1:$V$3202,MATCH($B1583,manifest_11Sep!$B$1:$B$3202,0),MATCH(A.Dep9SepList!C$1,manifest_11Sep!$A$1:$V$1,0))</f>
        <v>7HNVR5B4LLL</v>
      </c>
      <c r="D1583" s="13" t="str">
        <f t="array" ref="D1583">INDEX(manifest_11Sep!$A$1:$V$3202,MATCH($B1583,manifest_11Sep!$B$1:$B$3202,0),MATCH(A.Dep9SepList!D$1,manifest_11Sep!$A$1:$V$1,0))</f>
        <v>Male</v>
      </c>
      <c r="E1583" s="13" t="str">
        <f t="array" ref="E1583">INDEX(manifest_11Sep!$A$1:$V$3202,MATCH($B1583,manifest_11Sep!$B$1:$B$3202,0),MATCH(A.Dep9SepList!E$1,manifest_11Sep!$A$1:$V$1,0))</f>
        <v>Peter Fernandez</v>
      </c>
      <c r="F1583" s="13" t="str">
        <f t="array" ref="F1583">INDEX(manifest_11Sep!$A$1:$V$3202,MATCH($B1583,manifest_11Sep!$B$1:$B$3202,0),MATCH(A.Dep9SepList!F$1,manifest_11Sep!$A$1:$V$1,0))</f>
        <v>Pagdanganan</v>
      </c>
      <c r="G1583" s="13">
        <f t="array" ref="G1583">INDEX(manifest_11Sep!$A$1:$V$3202,MATCH($B1583,manifest_11Sep!$B$1:$B$3202,0),MATCH(A.Dep9SepList!G$1,manifest_11Sep!$A$1:$V$1,0))</f>
        <v>59</v>
      </c>
      <c r="H1583" s="13" t="str">
        <f t="array" ref="H1583">INDEX(manifest_11Sep!$A$1:$V$3202,MATCH($B1583,manifest_11Sep!$B$1:$B$3202,0),MATCH(A.Dep9SepList!H$1,manifest_11Sep!$A$1:$V$1,0))</f>
        <v>Bobot Peralta</v>
      </c>
      <c r="I1583" s="13" t="str">
        <f t="array" ref="I1583">INDEX(manifest_11Sep!$A$1:$V$3202,MATCH($B1583,manifest_11Sep!$B$1:$B$3202,0),MATCH(A.Dep9SepList!I$1,manifest_11Sep!$A$1:$V$1,0))</f>
        <v>Cathay Pacific</v>
      </c>
      <c r="J1583" s="13" t="str">
        <f t="array" ref="J1583">INDEX(manifest_11Sep!$A$1:$V$3202,MATCH($B1583,manifest_11Sep!$B$1:$B$3202,0),MATCH(A.Dep9SepList!J$1,manifest_11Sep!$A$1:$V$1,0))</f>
        <v>CX 419</v>
      </c>
      <c r="K1583" s="32" t="str">
        <f t="array" ref="K1583">INDEX(manifest_11Sep!$A$1:$V$3202,MATCH($B1583,manifest_11Sep!$B$1:$B$3202,0),MATCH(A.Dep9SepList!K$1,manifest_11Sep!$A$1:$V$1,0))</f>
        <v>21-thg 9-25</v>
      </c>
      <c r="L1583" s="20">
        <f t="array" ref="L1583">INDEX(manifest_11Sep!$A$1:$V$3202,MATCH($B1583,manifest_11Sep!$B$1:$B$3202,0),MATCH(A.Dep9SepList!L$1,manifest_11Sep!$A$1:$V$1,0))</f>
        <v>0.83680555555555558</v>
      </c>
      <c r="M1583" s="13" t="str">
        <f t="array" ref="M1583">INDEX(manifest_11Sep!$A$1:$V$3202,MATCH($B1583,manifest_11Sep!$B$1:$B$3202,0),MATCH(A.Dep9SepList!M$1,manifest_11Sep!$A$1:$V$1,0))</f>
        <v>ICN-T1</v>
      </c>
      <c r="N1583" s="13" t="str">
        <f t="array" ref="N1583">INDEX(manifest_11Sep!$A$1:$V$3202,MATCH($B1583,manifest_11Sep!$B$1:$B$3202,0),MATCH(A.Dep9SepList!N$1,manifest_11Sep!$A$1:$V$1,0))</f>
        <v>THE PLAZA</v>
      </c>
      <c r="O1583" s="31"/>
      <c r="P1583" s="20" t="e" cm="1" vm="1">
        <f t="array" aca="1" ref="P1583" ca="1">IF(J1583="","",_xlfn.XLOOKUP(J1583&amp;N1583,'A.Departure Grouping'!AQ:AQ&amp;'A.Departure Grouping'!AP:AP,'A.Departure Grouping'!AR:AR,"",0))</f>
        <v>#NAME?</v>
      </c>
      <c r="Q1583" s="13">
        <v>70124311</v>
      </c>
      <c r="R1583" s="13" t="s">
        <v>43</v>
      </c>
      <c r="S1583" s="13">
        <f t="array" ref="S1583">INDEX(manifest_11Sep!$A$1:$V$3202,MATCH($B1583,manifest_11Sep!$B$1:$B$3202,0),MATCH(A.Dep9SepList!S$1,manifest_11Sep!$A$1:$V$1,0))</f>
        <v>0</v>
      </c>
      <c r="T1583" s="17"/>
    </row>
    <row r="1584" spans="1:20" hidden="1">
      <c r="A1584" s="13" t="str">
        <f t="array" ref="A1584">INDEX(manifest_11Sep!$A$1:$V$3202,MATCH($B1584,manifest_11Sep!$B$1:$B$3202,0),MATCH(A.Dep9SepList!A$1,manifest_11Sep!$A$1:$V$1,0))</f>
        <v>A</v>
      </c>
      <c r="B1584" s="3" t="s">
        <v>1621</v>
      </c>
      <c r="C1584" s="13" t="str">
        <f t="array" ref="C1584">INDEX(manifest_11Sep!$A$1:$V$3202,MATCH($B1584,manifest_11Sep!$B$1:$B$3202,0),MATCH(A.Dep9SepList!C$1,manifest_11Sep!$A$1:$V$1,0))</f>
        <v>7HNVR5B4LLL</v>
      </c>
      <c r="D1584" s="13" t="str">
        <f t="array" ref="D1584">INDEX(manifest_11Sep!$A$1:$V$3202,MATCH($B1584,manifest_11Sep!$B$1:$B$3202,0),MATCH(A.Dep9SepList!D$1,manifest_11Sep!$A$1:$V$1,0))</f>
        <v>Male</v>
      </c>
      <c r="E1584" s="13" t="str">
        <f t="array" ref="E1584">INDEX(manifest_11Sep!$A$1:$V$3202,MATCH($B1584,manifest_11Sep!$B$1:$B$3202,0),MATCH(A.Dep9SepList!E$1,manifest_11Sep!$A$1:$V$1,0))</f>
        <v>David Ryan Cabungcal</v>
      </c>
      <c r="F1584" s="13" t="str">
        <f t="array" ref="F1584">INDEX(manifest_11Sep!$A$1:$V$3202,MATCH($B1584,manifest_11Sep!$B$1:$B$3202,0),MATCH(A.Dep9SepList!F$1,manifest_11Sep!$A$1:$V$1,0))</f>
        <v>Pagdanganan</v>
      </c>
      <c r="G1584" s="13">
        <f t="array" ref="G1584">INDEX(manifest_11Sep!$A$1:$V$3202,MATCH($B1584,manifest_11Sep!$B$1:$B$3202,0),MATCH(A.Dep9SepList!G$1,manifest_11Sep!$A$1:$V$1,0))</f>
        <v>22</v>
      </c>
      <c r="H1584" s="13" t="str">
        <f t="array" ref="H1584">INDEX(manifest_11Sep!$A$1:$V$3202,MATCH($B1584,manifest_11Sep!$B$1:$B$3202,0),MATCH(A.Dep9SepList!H$1,manifest_11Sep!$A$1:$V$1,0))</f>
        <v>Bobot Peralta</v>
      </c>
      <c r="I1584" s="13" t="str">
        <f t="array" ref="I1584">INDEX(manifest_11Sep!$A$1:$V$3202,MATCH($B1584,manifest_11Sep!$B$1:$B$3202,0),MATCH(A.Dep9SepList!I$1,manifest_11Sep!$A$1:$V$1,0))</f>
        <v>Cathay Pacific</v>
      </c>
      <c r="J1584" s="13" t="str">
        <f t="array" ref="J1584">INDEX(manifest_11Sep!$A$1:$V$3202,MATCH($B1584,manifest_11Sep!$B$1:$B$3202,0),MATCH(A.Dep9SepList!J$1,manifest_11Sep!$A$1:$V$1,0))</f>
        <v>CX 419</v>
      </c>
      <c r="K1584" s="32" t="str">
        <f t="array" ref="K1584">INDEX(manifest_11Sep!$A$1:$V$3202,MATCH($B1584,manifest_11Sep!$B$1:$B$3202,0),MATCH(A.Dep9SepList!K$1,manifest_11Sep!$A$1:$V$1,0))</f>
        <v>21-thg 9-25</v>
      </c>
      <c r="L1584" s="20">
        <f t="array" ref="L1584">INDEX(manifest_11Sep!$A$1:$V$3202,MATCH($B1584,manifest_11Sep!$B$1:$B$3202,0),MATCH(A.Dep9SepList!L$1,manifest_11Sep!$A$1:$V$1,0))</f>
        <v>0.83680555555555558</v>
      </c>
      <c r="M1584" s="13" t="str">
        <f t="array" ref="M1584">INDEX(manifest_11Sep!$A$1:$V$3202,MATCH($B1584,manifest_11Sep!$B$1:$B$3202,0),MATCH(A.Dep9SepList!M$1,manifest_11Sep!$A$1:$V$1,0))</f>
        <v>ICN-T1</v>
      </c>
      <c r="N1584" s="13" t="str">
        <f t="array" ref="N1584">INDEX(manifest_11Sep!$A$1:$V$3202,MATCH($B1584,manifest_11Sep!$B$1:$B$3202,0),MATCH(A.Dep9SepList!N$1,manifest_11Sep!$A$1:$V$1,0))</f>
        <v>THE PLAZA</v>
      </c>
      <c r="O1584" s="31"/>
      <c r="P1584" s="20" t="e" cm="1" vm="1">
        <f t="array" aca="1" ref="P1584" ca="1">IF(J1584="","",_xlfn.XLOOKUP(J1584&amp;N1584,'A.Departure Grouping'!AQ:AQ&amp;'A.Departure Grouping'!AP:AP,'A.Departure Grouping'!AR:AR,"",0))</f>
        <v>#NAME?</v>
      </c>
      <c r="Q1584" s="13">
        <v>70054413</v>
      </c>
      <c r="R1584" s="13" t="s">
        <v>35</v>
      </c>
      <c r="S1584" s="13">
        <f t="array" ref="S1584">INDEX(manifest_11Sep!$A$1:$V$3202,MATCH($B1584,manifest_11Sep!$B$1:$B$3202,0),MATCH(A.Dep9SepList!S$1,manifest_11Sep!$A$1:$V$1,0))</f>
        <v>0</v>
      </c>
      <c r="T1584" s="17"/>
    </row>
    <row r="1585" spans="1:20" hidden="1">
      <c r="A1585" s="13" t="str">
        <f t="array" ref="A1585">INDEX(manifest_11Sep!$A$1:$V$3202,MATCH($B1585,manifest_11Sep!$B$1:$B$3202,0),MATCH(A.Dep9SepList!A$1,manifest_11Sep!$A$1:$V$1,0))</f>
        <v>A</v>
      </c>
      <c r="B1585" s="3" t="s">
        <v>1623</v>
      </c>
      <c r="C1585" s="13" t="str">
        <f t="array" ref="C1585">INDEX(manifest_11Sep!$A$1:$V$3202,MATCH($B1585,manifest_11Sep!$B$1:$B$3202,0),MATCH(A.Dep9SepList!C$1,manifest_11Sep!$A$1:$V$1,0))</f>
        <v>7HNVR5B4LLL</v>
      </c>
      <c r="D1585" s="13" t="str">
        <f t="array" ref="D1585">INDEX(manifest_11Sep!$A$1:$V$3202,MATCH($B1585,manifest_11Sep!$B$1:$B$3202,0),MATCH(A.Dep9SepList!D$1,manifest_11Sep!$A$1:$V$1,0))</f>
        <v>Male</v>
      </c>
      <c r="E1585" s="13" t="str">
        <f t="array" ref="E1585">INDEX(manifest_11Sep!$A$1:$V$3202,MATCH($B1585,manifest_11Sep!$B$1:$B$3202,0),MATCH(A.Dep9SepList!E$1,manifest_11Sep!$A$1:$V$1,0))</f>
        <v>Darwin Paul Cabungcal</v>
      </c>
      <c r="F1585" s="13" t="str">
        <f t="array" ref="F1585">INDEX(manifest_11Sep!$A$1:$V$3202,MATCH($B1585,manifest_11Sep!$B$1:$B$3202,0),MATCH(A.Dep9SepList!F$1,manifest_11Sep!$A$1:$V$1,0))</f>
        <v>Pagdanganan</v>
      </c>
      <c r="G1585" s="13">
        <f t="array" ref="G1585">INDEX(manifest_11Sep!$A$1:$V$3202,MATCH($B1585,manifest_11Sep!$B$1:$B$3202,0),MATCH(A.Dep9SepList!G$1,manifest_11Sep!$A$1:$V$1,0))</f>
        <v>11</v>
      </c>
      <c r="H1585" s="13" t="str">
        <f t="array" ref="H1585">INDEX(manifest_11Sep!$A$1:$V$3202,MATCH($B1585,manifest_11Sep!$B$1:$B$3202,0),MATCH(A.Dep9SepList!H$1,manifest_11Sep!$A$1:$V$1,0))</f>
        <v>Bobot Peralta</v>
      </c>
      <c r="I1585" s="13" t="str">
        <f t="array" ref="I1585">INDEX(manifest_11Sep!$A$1:$V$3202,MATCH($B1585,manifest_11Sep!$B$1:$B$3202,0),MATCH(A.Dep9SepList!I$1,manifest_11Sep!$A$1:$V$1,0))</f>
        <v>Cathay Pacific</v>
      </c>
      <c r="J1585" s="13" t="str">
        <f t="array" ref="J1585">INDEX(manifest_11Sep!$A$1:$V$3202,MATCH($B1585,manifest_11Sep!$B$1:$B$3202,0),MATCH(A.Dep9SepList!J$1,manifest_11Sep!$A$1:$V$1,0))</f>
        <v>CX 419</v>
      </c>
      <c r="K1585" s="32" t="str">
        <f t="array" ref="K1585">INDEX(manifest_11Sep!$A$1:$V$3202,MATCH($B1585,manifest_11Sep!$B$1:$B$3202,0),MATCH(A.Dep9SepList!K$1,manifest_11Sep!$A$1:$V$1,0))</f>
        <v>21-thg 9-25</v>
      </c>
      <c r="L1585" s="20">
        <f t="array" ref="L1585">INDEX(manifest_11Sep!$A$1:$V$3202,MATCH($B1585,manifest_11Sep!$B$1:$B$3202,0),MATCH(A.Dep9SepList!L$1,manifest_11Sep!$A$1:$V$1,0))</f>
        <v>0.83680555555555558</v>
      </c>
      <c r="M1585" s="13" t="str">
        <f t="array" ref="M1585">INDEX(manifest_11Sep!$A$1:$V$3202,MATCH($B1585,manifest_11Sep!$B$1:$B$3202,0),MATCH(A.Dep9SepList!M$1,manifest_11Sep!$A$1:$V$1,0))</f>
        <v>ICN-T1</v>
      </c>
      <c r="N1585" s="13" t="str">
        <f t="array" ref="N1585">INDEX(manifest_11Sep!$A$1:$V$3202,MATCH($B1585,manifest_11Sep!$B$1:$B$3202,0),MATCH(A.Dep9SepList!N$1,manifest_11Sep!$A$1:$V$1,0))</f>
        <v>THE PLAZA</v>
      </c>
      <c r="O1585" s="31"/>
      <c r="P1585" s="20" t="e" cm="1" vm="1">
        <f t="array" aca="1" ref="P1585" ca="1">IF(J1585="","",_xlfn.XLOOKUP(J1585&amp;N1585,'A.Departure Grouping'!AQ:AQ&amp;'A.Departure Grouping'!AP:AP,'A.Departure Grouping'!AR:AR,"",0))</f>
        <v>#NAME?</v>
      </c>
      <c r="Q1585" s="13">
        <v>70054413</v>
      </c>
      <c r="R1585" s="13" t="s">
        <v>35</v>
      </c>
      <c r="S1585" s="13">
        <f t="array" ref="S1585">INDEX(manifest_11Sep!$A$1:$V$3202,MATCH($B1585,manifest_11Sep!$B$1:$B$3202,0),MATCH(A.Dep9SepList!S$1,manifest_11Sep!$A$1:$V$1,0))</f>
        <v>0</v>
      </c>
      <c r="T1585" s="17"/>
    </row>
    <row r="1586" spans="1:20" hidden="1">
      <c r="A1586" s="13" t="str">
        <f t="array" ref="A1586">INDEX(manifest_11Sep!$A$1:$V$3202,MATCH($B1586,manifest_11Sep!$B$1:$B$3202,0),MATCH(A.Dep9SepList!A$1,manifest_11Sep!$A$1:$V$1,0))</f>
        <v>A</v>
      </c>
      <c r="B1586" s="3" t="s">
        <v>1625</v>
      </c>
      <c r="C1586" s="13" t="str">
        <f t="array" ref="C1586">INDEX(manifest_11Sep!$A$1:$V$3202,MATCH($B1586,manifest_11Sep!$B$1:$B$3202,0),MATCH(A.Dep9SepList!C$1,manifest_11Sep!$A$1:$V$1,0))</f>
        <v>P8N6GDJ4MSF</v>
      </c>
      <c r="D1586" s="13" t="str">
        <f t="array" ref="D1586">INDEX(manifest_11Sep!$A$1:$V$3202,MATCH($B1586,manifest_11Sep!$B$1:$B$3202,0),MATCH(A.Dep9SepList!D$1,manifest_11Sep!$A$1:$V$1,0))</f>
        <v>Female</v>
      </c>
      <c r="E1586" s="13" t="str">
        <f t="array" ref="E1586">INDEX(manifest_11Sep!$A$1:$V$3202,MATCH($B1586,manifest_11Sep!$B$1:$B$3202,0),MATCH(A.Dep9SepList!E$1,manifest_11Sep!$A$1:$V$1,0))</f>
        <v>Estela Valenzuela</v>
      </c>
      <c r="F1586" s="13" t="str">
        <f t="array" ref="F1586">INDEX(manifest_11Sep!$A$1:$V$3202,MATCH($B1586,manifest_11Sep!$B$1:$B$3202,0),MATCH(A.Dep9SepList!F$1,manifest_11Sep!$A$1:$V$1,0))</f>
        <v>Lanez</v>
      </c>
      <c r="G1586" s="13">
        <f t="array" ref="G1586">INDEX(manifest_11Sep!$A$1:$V$3202,MATCH($B1586,manifest_11Sep!$B$1:$B$3202,0),MATCH(A.Dep9SepList!G$1,manifest_11Sep!$A$1:$V$1,0))</f>
        <v>63</v>
      </c>
      <c r="H1586" s="13" t="str">
        <f t="array" ref="H1586">INDEX(manifest_11Sep!$A$1:$V$3202,MATCH($B1586,manifest_11Sep!$B$1:$B$3202,0),MATCH(A.Dep9SepList!H$1,manifest_11Sep!$A$1:$V$1,0))</f>
        <v>Bobot Peralta</v>
      </c>
      <c r="I1586" s="13" t="str">
        <f t="array" ref="I1586">INDEX(manifest_11Sep!$A$1:$V$3202,MATCH($B1586,manifest_11Sep!$B$1:$B$3202,0),MATCH(A.Dep9SepList!I$1,manifest_11Sep!$A$1:$V$1,0))</f>
        <v>Cathay Pacific</v>
      </c>
      <c r="J1586" s="13" t="str">
        <f t="array" ref="J1586">INDEX(manifest_11Sep!$A$1:$V$3202,MATCH($B1586,manifest_11Sep!$B$1:$B$3202,0),MATCH(A.Dep9SepList!J$1,manifest_11Sep!$A$1:$V$1,0))</f>
        <v>CX 419</v>
      </c>
      <c r="K1586" s="32" t="str">
        <f t="array" ref="K1586">INDEX(manifest_11Sep!$A$1:$V$3202,MATCH($B1586,manifest_11Sep!$B$1:$B$3202,0),MATCH(A.Dep9SepList!K$1,manifest_11Sep!$A$1:$V$1,0))</f>
        <v>21-thg 9-25</v>
      </c>
      <c r="L1586" s="20">
        <f t="array" ref="L1586">INDEX(manifest_11Sep!$A$1:$V$3202,MATCH($B1586,manifest_11Sep!$B$1:$B$3202,0),MATCH(A.Dep9SepList!L$1,manifest_11Sep!$A$1:$V$1,0))</f>
        <v>0.83680555555555558</v>
      </c>
      <c r="M1586" s="13" t="str">
        <f t="array" ref="M1586">INDEX(manifest_11Sep!$A$1:$V$3202,MATCH($B1586,manifest_11Sep!$B$1:$B$3202,0),MATCH(A.Dep9SepList!M$1,manifest_11Sep!$A$1:$V$1,0))</f>
        <v>ICN-T1</v>
      </c>
      <c r="N1586" s="13" t="str">
        <f t="array" ref="N1586">INDEX(manifest_11Sep!$A$1:$V$3202,MATCH($B1586,manifest_11Sep!$B$1:$B$3202,0),MATCH(A.Dep9SepList!N$1,manifest_11Sep!$A$1:$V$1,0))</f>
        <v>THE PLAZA</v>
      </c>
      <c r="O1586" s="31"/>
      <c r="P1586" s="20" t="e" cm="1" vm="1">
        <f t="array" aca="1" ref="P1586" ca="1">IF(J1586="","",_xlfn.XLOOKUP(J1586&amp;N1586,'A.Departure Grouping'!AQ:AQ&amp;'A.Departure Grouping'!AP:AP,'A.Departure Grouping'!AR:AR,"",0))</f>
        <v>#NAME?</v>
      </c>
      <c r="Q1586" s="13">
        <v>70124361</v>
      </c>
      <c r="R1586" s="13" t="s">
        <v>43</v>
      </c>
      <c r="S1586" s="13">
        <f t="array" ref="S1586">INDEX(manifest_11Sep!$A$1:$V$3202,MATCH($B1586,manifest_11Sep!$B$1:$B$3202,0),MATCH(A.Dep9SepList!S$1,manifest_11Sep!$A$1:$V$1,0))</f>
        <v>0</v>
      </c>
      <c r="T1586" s="17"/>
    </row>
    <row r="1587" spans="1:20" hidden="1">
      <c r="A1587" s="13" t="str">
        <f t="array" ref="A1587">INDEX(manifest_11Sep!$A$1:$V$3202,MATCH($B1587,manifest_11Sep!$B$1:$B$3202,0),MATCH(A.Dep9SepList!A$1,manifest_11Sep!$A$1:$V$1,0))</f>
        <v>A</v>
      </c>
      <c r="B1587" s="3" t="s">
        <v>1628</v>
      </c>
      <c r="C1587" s="13" t="str">
        <f t="array" ref="C1587">INDEX(manifest_11Sep!$A$1:$V$3202,MATCH($B1587,manifest_11Sep!$B$1:$B$3202,0),MATCH(A.Dep9SepList!C$1,manifest_11Sep!$A$1:$V$1,0))</f>
        <v>P8N6GDJ4MSF</v>
      </c>
      <c r="D1587" s="13" t="str">
        <f t="array" ref="D1587">INDEX(manifest_11Sep!$A$1:$V$3202,MATCH($B1587,manifest_11Sep!$B$1:$B$3202,0),MATCH(A.Dep9SepList!D$1,manifest_11Sep!$A$1:$V$1,0))</f>
        <v>Female</v>
      </c>
      <c r="E1587" s="13" t="str">
        <f t="array" ref="E1587">INDEX(manifest_11Sep!$A$1:$V$3202,MATCH($B1587,manifest_11Sep!$B$1:$B$3202,0),MATCH(A.Dep9SepList!E$1,manifest_11Sep!$A$1:$V$1,0))</f>
        <v>Imelda Valenzuela</v>
      </c>
      <c r="F1587" s="13" t="str">
        <f t="array" ref="F1587">INDEX(manifest_11Sep!$A$1:$V$3202,MATCH($B1587,manifest_11Sep!$B$1:$B$3202,0),MATCH(A.Dep9SepList!F$1,manifest_11Sep!$A$1:$V$1,0))</f>
        <v>Ramos</v>
      </c>
      <c r="G1587" s="13">
        <f t="array" ref="G1587">INDEX(manifest_11Sep!$A$1:$V$3202,MATCH($B1587,manifest_11Sep!$B$1:$B$3202,0),MATCH(A.Dep9SepList!G$1,manifest_11Sep!$A$1:$V$1,0))</f>
        <v>67</v>
      </c>
      <c r="H1587" s="13" t="str">
        <f t="array" ref="H1587">INDEX(manifest_11Sep!$A$1:$V$3202,MATCH($B1587,manifest_11Sep!$B$1:$B$3202,0),MATCH(A.Dep9SepList!H$1,manifest_11Sep!$A$1:$V$1,0))</f>
        <v>Bobot Peralta</v>
      </c>
      <c r="I1587" s="13" t="str">
        <f t="array" ref="I1587">INDEX(manifest_11Sep!$A$1:$V$3202,MATCH($B1587,manifest_11Sep!$B$1:$B$3202,0),MATCH(A.Dep9SepList!I$1,manifest_11Sep!$A$1:$V$1,0))</f>
        <v>Cathay Pacific</v>
      </c>
      <c r="J1587" s="13" t="str">
        <f t="array" ref="J1587">INDEX(manifest_11Sep!$A$1:$V$3202,MATCH($B1587,manifest_11Sep!$B$1:$B$3202,0),MATCH(A.Dep9SepList!J$1,manifest_11Sep!$A$1:$V$1,0))</f>
        <v>CX 419</v>
      </c>
      <c r="K1587" s="32" t="str">
        <f t="array" ref="K1587">INDEX(manifest_11Sep!$A$1:$V$3202,MATCH($B1587,manifest_11Sep!$B$1:$B$3202,0),MATCH(A.Dep9SepList!K$1,manifest_11Sep!$A$1:$V$1,0))</f>
        <v>21-thg 9-25</v>
      </c>
      <c r="L1587" s="20">
        <f t="array" ref="L1587">INDEX(manifest_11Sep!$A$1:$V$3202,MATCH($B1587,manifest_11Sep!$B$1:$B$3202,0),MATCH(A.Dep9SepList!L$1,manifest_11Sep!$A$1:$V$1,0))</f>
        <v>0.83680555555555558</v>
      </c>
      <c r="M1587" s="13" t="str">
        <f t="array" ref="M1587">INDEX(manifest_11Sep!$A$1:$V$3202,MATCH($B1587,manifest_11Sep!$B$1:$B$3202,0),MATCH(A.Dep9SepList!M$1,manifest_11Sep!$A$1:$V$1,0))</f>
        <v>ICN-T1</v>
      </c>
      <c r="N1587" s="13" t="str">
        <f t="array" ref="N1587">INDEX(manifest_11Sep!$A$1:$V$3202,MATCH($B1587,manifest_11Sep!$B$1:$B$3202,0),MATCH(A.Dep9SepList!N$1,manifest_11Sep!$A$1:$V$1,0))</f>
        <v>THE PLAZA</v>
      </c>
      <c r="O1587" s="31"/>
      <c r="P1587" s="20" t="e" cm="1" vm="1">
        <f t="array" aca="1" ref="P1587" ca="1">IF(J1587="","",_xlfn.XLOOKUP(J1587&amp;N1587,'A.Departure Grouping'!AQ:AQ&amp;'A.Departure Grouping'!AP:AP,'A.Departure Grouping'!AR:AR,"",0))</f>
        <v>#NAME?</v>
      </c>
      <c r="Q1587" s="13">
        <v>70124361</v>
      </c>
      <c r="R1587" s="13" t="s">
        <v>43</v>
      </c>
      <c r="S1587" s="13">
        <f t="array" ref="S1587">INDEX(manifest_11Sep!$A$1:$V$3202,MATCH($B1587,manifest_11Sep!$B$1:$B$3202,0),MATCH(A.Dep9SepList!S$1,manifest_11Sep!$A$1:$V$1,0))</f>
        <v>0</v>
      </c>
      <c r="T1587" s="17"/>
    </row>
    <row r="1588" spans="1:20" hidden="1">
      <c r="A1588" s="13" t="str">
        <f t="array" ref="A1588">INDEX(manifest_11Sep!$A$1:$V$3202,MATCH($B1588,manifest_11Sep!$B$1:$B$3202,0),MATCH(A.Dep9SepList!A$1,manifest_11Sep!$A$1:$V$1,0))</f>
        <v>A</v>
      </c>
      <c r="B1588" s="3" t="s">
        <v>1630</v>
      </c>
      <c r="C1588" s="13" t="str">
        <f t="array" ref="C1588">INDEX(manifest_11Sep!$A$1:$V$3202,MATCH($B1588,manifest_11Sep!$B$1:$B$3202,0),MATCH(A.Dep9SepList!C$1,manifest_11Sep!$A$1:$V$1,0))</f>
        <v>59NCQS5PD3N</v>
      </c>
      <c r="D1588" s="13" t="str">
        <f t="array" ref="D1588">INDEX(manifest_11Sep!$A$1:$V$3202,MATCH($B1588,manifest_11Sep!$B$1:$B$3202,0),MATCH(A.Dep9SepList!D$1,manifest_11Sep!$A$1:$V$1,0))</f>
        <v>Female</v>
      </c>
      <c r="E1588" s="13" t="str">
        <f t="array" ref="E1588">INDEX(manifest_11Sep!$A$1:$V$3202,MATCH($B1588,manifest_11Sep!$B$1:$B$3202,0),MATCH(A.Dep9SepList!E$1,manifest_11Sep!$A$1:$V$1,0))</f>
        <v>Sonji</v>
      </c>
      <c r="F1588" s="13" t="str">
        <f t="array" ref="F1588">INDEX(manifest_11Sep!$A$1:$V$3202,MATCH($B1588,manifest_11Sep!$B$1:$B$3202,0),MATCH(A.Dep9SepList!F$1,manifest_11Sep!$A$1:$V$1,0))</f>
        <v>Romero</v>
      </c>
      <c r="G1588" s="13">
        <f t="array" ref="G1588">INDEX(manifest_11Sep!$A$1:$V$3202,MATCH($B1588,manifest_11Sep!$B$1:$B$3202,0),MATCH(A.Dep9SepList!G$1,manifest_11Sep!$A$1:$V$1,0))</f>
        <v>57</v>
      </c>
      <c r="H1588" s="13" t="str">
        <f t="array" ref="H1588">INDEX(manifest_11Sep!$A$1:$V$3202,MATCH($B1588,manifest_11Sep!$B$1:$B$3202,0),MATCH(A.Dep9SepList!H$1,manifest_11Sep!$A$1:$V$1,0))</f>
        <v>Bobot Peralta</v>
      </c>
      <c r="I1588" s="13" t="str">
        <f t="array" ref="I1588">INDEX(manifest_11Sep!$A$1:$V$3202,MATCH($B1588,manifest_11Sep!$B$1:$B$3202,0),MATCH(A.Dep9SepList!I$1,manifest_11Sep!$A$1:$V$1,0))</f>
        <v>Cathay Pacific</v>
      </c>
      <c r="J1588" s="13" t="str">
        <f t="array" ref="J1588">INDEX(manifest_11Sep!$A$1:$V$3202,MATCH($B1588,manifest_11Sep!$B$1:$B$3202,0),MATCH(A.Dep9SepList!J$1,manifest_11Sep!$A$1:$V$1,0))</f>
        <v>CX 419</v>
      </c>
      <c r="K1588" s="32" t="str">
        <f t="array" ref="K1588">INDEX(manifest_11Sep!$A$1:$V$3202,MATCH($B1588,manifest_11Sep!$B$1:$B$3202,0),MATCH(A.Dep9SepList!K$1,manifest_11Sep!$A$1:$V$1,0))</f>
        <v>21-thg 9-25</v>
      </c>
      <c r="L1588" s="20">
        <f t="array" ref="L1588">INDEX(manifest_11Sep!$A$1:$V$3202,MATCH($B1588,manifest_11Sep!$B$1:$B$3202,0),MATCH(A.Dep9SepList!L$1,manifest_11Sep!$A$1:$V$1,0))</f>
        <v>0.83680555555555558</v>
      </c>
      <c r="M1588" s="13" t="str">
        <f t="array" ref="M1588">INDEX(manifest_11Sep!$A$1:$V$3202,MATCH($B1588,manifest_11Sep!$B$1:$B$3202,0),MATCH(A.Dep9SepList!M$1,manifest_11Sep!$A$1:$V$1,0))</f>
        <v>ICN-T1</v>
      </c>
      <c r="N1588" s="13" t="str">
        <f t="array" ref="N1588">INDEX(manifest_11Sep!$A$1:$V$3202,MATCH($B1588,manifest_11Sep!$B$1:$B$3202,0),MATCH(A.Dep9SepList!N$1,manifest_11Sep!$A$1:$V$1,0))</f>
        <v>THE PLAZA</v>
      </c>
      <c r="O1588" s="31"/>
      <c r="P1588" s="20" t="e" cm="1" vm="1">
        <f t="array" aca="1" ref="P1588" ca="1">IF(J1588="","",_xlfn.XLOOKUP(J1588&amp;N1588,'A.Departure Grouping'!AQ:AQ&amp;'A.Departure Grouping'!AP:AP,'A.Departure Grouping'!AR:AR,"",0))</f>
        <v>#NAME?</v>
      </c>
      <c r="Q1588" s="13">
        <v>70054426</v>
      </c>
      <c r="R1588" s="13" t="s">
        <v>35</v>
      </c>
      <c r="S1588" s="13" t="str">
        <f t="array" ref="S1588">INDEX(manifest_11Sep!$A$1:$V$3202,MATCH($B1588,manifest_11Sep!$B$1:$B$3202,0),MATCH(A.Dep9SepList!S$1,manifest_11Sep!$A$1:$V$1,0))</f>
        <v>Self chosen company: WFG Home Office</v>
      </c>
      <c r="T1588" s="17"/>
    </row>
    <row r="1589" spans="1:20" hidden="1">
      <c r="A1589" s="13" t="str">
        <f t="array" ref="A1589">INDEX(manifest_11Sep!$A$1:$V$3202,MATCH($B1589,manifest_11Sep!$B$1:$B$3202,0),MATCH(A.Dep9SepList!A$1,manifest_11Sep!$A$1:$V$1,0))</f>
        <v>A</v>
      </c>
      <c r="B1589" s="3" t="s">
        <v>931</v>
      </c>
      <c r="C1589" s="13" t="str">
        <f t="array" ref="C1589">INDEX(manifest_11Sep!$A$1:$V$3202,MATCH($B1589,manifest_11Sep!$B$1:$B$3202,0),MATCH(A.Dep9SepList!C$1,manifest_11Sep!$A$1:$V$1,0))</f>
        <v>82NMCQP8NRB</v>
      </c>
      <c r="D1589" s="13" t="str">
        <f t="array" ref="D1589">INDEX(manifest_11Sep!$A$1:$V$3202,MATCH($B1589,manifest_11Sep!$B$1:$B$3202,0),MATCH(A.Dep9SepList!D$1,manifest_11Sep!$A$1:$V$1,0))</f>
        <v>Female</v>
      </c>
      <c r="E1589" s="13" t="str">
        <f t="array" ref="E1589">INDEX(manifest_11Sep!$A$1:$V$3202,MATCH($B1589,manifest_11Sep!$B$1:$B$3202,0),MATCH(A.Dep9SepList!E$1,manifest_11Sep!$A$1:$V$1,0))</f>
        <v>Van Hue</v>
      </c>
      <c r="F1589" s="13" t="str">
        <f t="array" ref="F1589">INDEX(manifest_11Sep!$A$1:$V$3202,MATCH($B1589,manifest_11Sep!$B$1:$B$3202,0),MATCH(A.Dep9SepList!F$1,manifest_11Sep!$A$1:$V$1,0))</f>
        <v>Tran</v>
      </c>
      <c r="G1589" s="13">
        <f t="array" ref="G1589">INDEX(manifest_11Sep!$A$1:$V$3202,MATCH($B1589,manifest_11Sep!$B$1:$B$3202,0),MATCH(A.Dep9SepList!G$1,manifest_11Sep!$A$1:$V$1,0))</f>
        <v>42</v>
      </c>
      <c r="H1589" s="13" t="str">
        <f t="array" ref="H1589">INDEX(manifest_11Sep!$A$1:$V$3202,MATCH($B1589,manifest_11Sep!$B$1:$B$3202,0),MATCH(A.Dep9SepList!H$1,manifest_11Sep!$A$1:$V$1,0))</f>
        <v>Alicia Nguyen 3</v>
      </c>
      <c r="I1589" s="13" t="str">
        <f t="array" ref="I1589">INDEX(manifest_11Sep!$A$1:$V$3202,MATCH($B1589,manifest_11Sep!$B$1:$B$3202,0),MATCH(A.Dep9SepList!I$1,manifest_11Sep!$A$1:$V$1,0))</f>
        <v>Korean Air</v>
      </c>
      <c r="J1589" s="13" t="str">
        <f t="array" ref="J1589">INDEX(manifest_11Sep!$A$1:$V$3202,MATCH($B1589,manifest_11Sep!$B$1:$B$3202,0),MATCH(A.Dep9SepList!J$1,manifest_11Sep!$A$1:$V$1,0))</f>
        <v>KE 23</v>
      </c>
      <c r="K1589" s="32" t="str">
        <f t="array" ref="K1589">INDEX(manifest_11Sep!$A$1:$V$3202,MATCH($B1589,manifest_11Sep!$B$1:$B$3202,0),MATCH(A.Dep9SepList!K$1,manifest_11Sep!$A$1:$V$1,0))</f>
        <v>22-thg 9-25</v>
      </c>
      <c r="L1589" s="20">
        <f t="array" ref="L1589">INDEX(manifest_11Sep!$A$1:$V$3202,MATCH($B1589,manifest_11Sep!$B$1:$B$3202,0),MATCH(A.Dep9SepList!L$1,manifest_11Sep!$A$1:$V$1,0))</f>
        <v>0.66666666666666663</v>
      </c>
      <c r="M1589" s="13" t="str">
        <f t="array" ref="M1589">INDEX(manifest_11Sep!$A$1:$V$3202,MATCH($B1589,manifest_11Sep!$B$1:$B$3202,0),MATCH(A.Dep9SepList!M$1,manifest_11Sep!$A$1:$V$1,0))</f>
        <v>ICN-T2</v>
      </c>
      <c r="N1589" s="13" t="str">
        <f t="array" ref="N1589">INDEX(manifest_11Sep!$A$1:$V$3202,MATCH($B1589,manifest_11Sep!$B$1:$B$3202,0),MATCH(A.Dep9SepList!N$1,manifest_11Sep!$A$1:$V$1,0))</f>
        <v>JW MARRIOTT</v>
      </c>
      <c r="O1589" s="31"/>
      <c r="P1589" s="20" t="e" cm="1" vm="1">
        <f t="array" aca="1" ref="P1589" ca="1">IF(J1589="","",_xlfn.XLOOKUP(J1589&amp;N1589,'A.Departure Grouping'!AQ:AQ&amp;'A.Departure Grouping'!AP:AP,'A.Departure Grouping'!AR:AR,"",0))</f>
        <v>#NAME?</v>
      </c>
      <c r="Q1589" s="13">
        <v>75986373</v>
      </c>
      <c r="R1589" s="13" t="s">
        <v>61</v>
      </c>
      <c r="S1589" s="13">
        <f t="array" ref="S1589">INDEX(manifest_11Sep!$A$1:$V$3202,MATCH($B1589,manifest_11Sep!$B$1:$B$3202,0),MATCH(A.Dep9SepList!S$1,manifest_11Sep!$A$1:$V$1,0))</f>
        <v>0</v>
      </c>
      <c r="T1589" s="17"/>
    </row>
    <row r="1590" spans="1:20" hidden="1">
      <c r="A1590" s="13" t="str">
        <f t="array" ref="A1590">INDEX(manifest_11Sep!$A$1:$V$3202,MATCH($B1590,manifest_11Sep!$B$1:$B$3202,0),MATCH(A.Dep9SepList!A$1,manifest_11Sep!$A$1:$V$1,0))</f>
        <v>A</v>
      </c>
      <c r="B1590" s="3" t="s">
        <v>934</v>
      </c>
      <c r="C1590" s="13" t="str">
        <f t="array" ref="C1590">INDEX(manifest_11Sep!$A$1:$V$3202,MATCH($B1590,manifest_11Sep!$B$1:$B$3202,0),MATCH(A.Dep9SepList!C$1,manifest_11Sep!$A$1:$V$1,0))</f>
        <v>82NMCQP8NRB</v>
      </c>
      <c r="D1590" s="13" t="str">
        <f t="array" ref="D1590">INDEX(manifest_11Sep!$A$1:$V$3202,MATCH($B1590,manifest_11Sep!$B$1:$B$3202,0),MATCH(A.Dep9SepList!D$1,manifest_11Sep!$A$1:$V$1,0))</f>
        <v>Female</v>
      </c>
      <c r="E1590" s="13" t="str">
        <f t="array" ref="E1590">INDEX(manifest_11Sep!$A$1:$V$3202,MATCH($B1590,manifest_11Sep!$B$1:$B$3202,0),MATCH(A.Dep9SepList!E$1,manifest_11Sep!$A$1:$V$1,0))</f>
        <v>Hong Nhung</v>
      </c>
      <c r="F1590" s="13" t="str">
        <f t="array" ref="F1590">INDEX(manifest_11Sep!$A$1:$V$3202,MATCH($B1590,manifest_11Sep!$B$1:$B$3202,0),MATCH(A.Dep9SepList!F$1,manifest_11Sep!$A$1:$V$1,0))</f>
        <v>Nguyen</v>
      </c>
      <c r="G1590" s="13">
        <f t="array" ref="G1590">INDEX(manifest_11Sep!$A$1:$V$3202,MATCH($B1590,manifest_11Sep!$B$1:$B$3202,0),MATCH(A.Dep9SepList!G$1,manifest_11Sep!$A$1:$V$1,0))</f>
        <v>40</v>
      </c>
      <c r="H1590" s="13" t="str">
        <f t="array" ref="H1590">INDEX(manifest_11Sep!$A$1:$V$3202,MATCH($B1590,manifest_11Sep!$B$1:$B$3202,0),MATCH(A.Dep9SepList!H$1,manifest_11Sep!$A$1:$V$1,0))</f>
        <v>Alicia Nguyen 3</v>
      </c>
      <c r="I1590" s="13" t="str">
        <f t="array" ref="I1590">INDEX(manifest_11Sep!$A$1:$V$3202,MATCH($B1590,manifest_11Sep!$B$1:$B$3202,0),MATCH(A.Dep9SepList!I$1,manifest_11Sep!$A$1:$V$1,0))</f>
        <v>Korean Air</v>
      </c>
      <c r="J1590" s="13" t="str">
        <f t="array" ref="J1590">INDEX(manifest_11Sep!$A$1:$V$3202,MATCH($B1590,manifest_11Sep!$B$1:$B$3202,0),MATCH(A.Dep9SepList!J$1,manifest_11Sep!$A$1:$V$1,0))</f>
        <v>KE 23</v>
      </c>
      <c r="K1590" s="32" t="str">
        <f t="array" ref="K1590">INDEX(manifest_11Sep!$A$1:$V$3202,MATCH($B1590,manifest_11Sep!$B$1:$B$3202,0),MATCH(A.Dep9SepList!K$1,manifest_11Sep!$A$1:$V$1,0))</f>
        <v>22-thg 9-25</v>
      </c>
      <c r="L1590" s="20">
        <f t="array" ref="L1590">INDEX(manifest_11Sep!$A$1:$V$3202,MATCH($B1590,manifest_11Sep!$B$1:$B$3202,0),MATCH(A.Dep9SepList!L$1,manifest_11Sep!$A$1:$V$1,0))</f>
        <v>0.66666666666666663</v>
      </c>
      <c r="M1590" s="13" t="str">
        <f t="array" ref="M1590">INDEX(manifest_11Sep!$A$1:$V$3202,MATCH($B1590,manifest_11Sep!$B$1:$B$3202,0),MATCH(A.Dep9SepList!M$1,manifest_11Sep!$A$1:$V$1,0))</f>
        <v>ICN-T2</v>
      </c>
      <c r="N1590" s="13" t="str">
        <f t="array" ref="N1590">INDEX(manifest_11Sep!$A$1:$V$3202,MATCH($B1590,manifest_11Sep!$B$1:$B$3202,0),MATCH(A.Dep9SepList!N$1,manifest_11Sep!$A$1:$V$1,0))</f>
        <v>JW MARRIOTT</v>
      </c>
      <c r="O1590" s="31"/>
      <c r="P1590" s="20" t="e" cm="1" vm="1">
        <f t="array" aca="1" ref="P1590" ca="1">IF(J1590="","",_xlfn.XLOOKUP(J1590&amp;N1590,'A.Departure Grouping'!AQ:AQ&amp;'A.Departure Grouping'!AP:AP,'A.Departure Grouping'!AR:AR,"",0))</f>
        <v>#NAME?</v>
      </c>
      <c r="Q1590" s="13">
        <v>75986373</v>
      </c>
      <c r="R1590" s="13" t="s">
        <v>61</v>
      </c>
      <c r="S1590" s="13">
        <f t="array" ref="S1590">INDEX(manifest_11Sep!$A$1:$V$3202,MATCH($B1590,manifest_11Sep!$B$1:$B$3202,0),MATCH(A.Dep9SepList!S$1,manifest_11Sep!$A$1:$V$1,0))</f>
        <v>0</v>
      </c>
      <c r="T1590" s="17"/>
    </row>
    <row r="1591" spans="1:20" hidden="1">
      <c r="A1591" s="13" t="str">
        <f t="array" ref="A1591">INDEX(manifest_11Sep!$A$1:$V$3202,MATCH($B1591,manifest_11Sep!$B$1:$B$3202,0),MATCH(A.Dep9SepList!A$1,manifest_11Sep!$A$1:$V$1,0))</f>
        <v>A</v>
      </c>
      <c r="B1591" s="3" t="s">
        <v>3223</v>
      </c>
      <c r="C1591" s="13" t="str">
        <f t="array" ref="C1591">INDEX(manifest_11Sep!$A$1:$V$3202,MATCH($B1591,manifest_11Sep!$B$1:$B$3202,0),MATCH(A.Dep9SepList!C$1,manifest_11Sep!$A$1:$V$1,0))</f>
        <v>MXN8BWBJK8T</v>
      </c>
      <c r="D1591" s="13" t="str">
        <f t="array" ref="D1591">INDEX(manifest_11Sep!$A$1:$V$3202,MATCH($B1591,manifest_11Sep!$B$1:$B$3202,0),MATCH(A.Dep9SepList!D$1,manifest_11Sep!$A$1:$V$1,0))</f>
        <v>Male</v>
      </c>
      <c r="E1591" s="13" t="str">
        <f t="array" ref="E1591">INDEX(manifest_11Sep!$A$1:$V$3202,MATCH($B1591,manifest_11Sep!$B$1:$B$3202,0),MATCH(A.Dep9SepList!E$1,manifest_11Sep!$A$1:$V$1,0))</f>
        <v>Siu Yu</v>
      </c>
      <c r="F1591" s="13" t="str">
        <f t="array" ref="F1591">INDEX(manifest_11Sep!$A$1:$V$3202,MATCH($B1591,manifest_11Sep!$B$1:$B$3202,0),MATCH(A.Dep9SepList!F$1,manifest_11Sep!$A$1:$V$1,0))</f>
        <v>Lee</v>
      </c>
      <c r="G1591" s="13">
        <f t="array" ref="G1591">INDEX(manifest_11Sep!$A$1:$V$3202,MATCH($B1591,manifest_11Sep!$B$1:$B$3202,0),MATCH(A.Dep9SepList!G$1,manifest_11Sep!$A$1:$V$1,0))</f>
        <v>59</v>
      </c>
      <c r="H1591" s="13" t="str">
        <f t="array" ref="H1591">INDEX(manifest_11Sep!$A$1:$V$3202,MATCH($B1591,manifest_11Sep!$B$1:$B$3202,0),MATCH(A.Dep9SepList!H$1,manifest_11Sep!$A$1:$V$1,0))</f>
        <v>Lisa Oktavia</v>
      </c>
      <c r="I1591" s="13" t="str">
        <f t="array" ref="I1591">INDEX(manifest_11Sep!$A$1:$V$3202,MATCH($B1591,manifest_11Sep!$B$1:$B$3202,0),MATCH(A.Dep9SepList!I$1,manifest_11Sep!$A$1:$V$1,0))</f>
        <v>Korean Air</v>
      </c>
      <c r="J1591" s="13" t="str">
        <f t="array" ref="J1591">INDEX(manifest_11Sep!$A$1:$V$3202,MATCH($B1591,manifest_11Sep!$B$1:$B$3202,0),MATCH(A.Dep9SepList!J$1,manifest_11Sep!$A$1:$V$1,0))</f>
        <v>KE 23</v>
      </c>
      <c r="K1591" s="32" t="str">
        <f t="array" ref="K1591">INDEX(manifest_11Sep!$A$1:$V$3202,MATCH($B1591,manifest_11Sep!$B$1:$B$3202,0),MATCH(A.Dep9SepList!K$1,manifest_11Sep!$A$1:$V$1,0))</f>
        <v>22-thg 9-25</v>
      </c>
      <c r="L1591" s="20">
        <f t="array" ref="L1591">INDEX(manifest_11Sep!$A$1:$V$3202,MATCH($B1591,manifest_11Sep!$B$1:$B$3202,0),MATCH(A.Dep9SepList!L$1,manifest_11Sep!$A$1:$V$1,0))</f>
        <v>0.66666666666666663</v>
      </c>
      <c r="M1591" s="13" t="str">
        <f t="array" ref="M1591">INDEX(manifest_11Sep!$A$1:$V$3202,MATCH($B1591,manifest_11Sep!$B$1:$B$3202,0),MATCH(A.Dep9SepList!M$1,manifest_11Sep!$A$1:$V$1,0))</f>
        <v>ICN-T2</v>
      </c>
      <c r="N1591" s="13" t="str">
        <f t="array" ref="N1591">INDEX(manifest_11Sep!$A$1:$V$3202,MATCH($B1591,manifest_11Sep!$B$1:$B$3202,0),MATCH(A.Dep9SepList!N$1,manifest_11Sep!$A$1:$V$1,0))</f>
        <v>JW MARRIOTT</v>
      </c>
      <c r="O1591" s="31"/>
      <c r="P1591" s="20" t="e" cm="1" vm="1">
        <f t="array" aca="1" ref="P1591" ca="1">IF(J1591="","",_xlfn.XLOOKUP(J1591&amp;N1591,'A.Departure Grouping'!AQ:AQ&amp;'A.Departure Grouping'!AP:AP,'A.Departure Grouping'!AR:AR,"",0))</f>
        <v>#NAME?</v>
      </c>
      <c r="Q1591" s="13">
        <v>75989141</v>
      </c>
      <c r="R1591" s="13" t="s">
        <v>35</v>
      </c>
      <c r="S1591" s="13">
        <f t="array" ref="S1591">INDEX(manifest_11Sep!$A$1:$V$3202,MATCH($B1591,manifest_11Sep!$B$1:$B$3202,0),MATCH(A.Dep9SepList!S$1,manifest_11Sep!$A$1:$V$1,0))</f>
        <v>0</v>
      </c>
      <c r="T1591" s="13"/>
    </row>
    <row r="1592" spans="1:20" hidden="1">
      <c r="P1592" s="277" t="str" cm="1">
        <f t="array" ref="P1592">IF(J1592="","",_xlfn.XLOOKUP(J1592&amp;N1592,'A.Departure Grouping'!AQ:AQ&amp;'A.Departure Grouping'!AP:AP,'A.Departure Grouping'!AR:AR,"",0))</f>
        <v/>
      </c>
      <c r="Q1592" t="s">
        <v>8635</v>
      </c>
      <c r="R1592" t="s">
        <v>8635</v>
      </c>
    </row>
    <row r="1593" spans="1:20" hidden="1">
      <c r="P1593" s="277" t="str" cm="1">
        <f t="array" ref="P1593">IF(J1593="","",_xlfn.XLOOKUP(J1593&amp;N1593,'A.Departure Grouping'!AQ:AQ&amp;'A.Departure Grouping'!AP:AP,'A.Departure Grouping'!AR:AR,"",0))</f>
        <v/>
      </c>
      <c r="Q1593" t="s">
        <v>8635</v>
      </c>
      <c r="R1593" t="s">
        <v>8635</v>
      </c>
    </row>
    <row r="1594" spans="1:20" hidden="1">
      <c r="A1594" s="13" t="str">
        <f t="array" ref="A1594">INDEX(manifest_11Sep!$A$1:$V$3202,MATCH($B1594,manifest_11Sep!$B$1:$B$3202,0),MATCH(A.Dep9SepList!A$1,manifest_11Sep!$A$1:$V$1,0))</f>
        <v>A</v>
      </c>
      <c r="B1594" s="3" t="s">
        <v>3226</v>
      </c>
      <c r="C1594" s="13" t="str">
        <f t="array" ref="C1594">INDEX(manifest_11Sep!$A$1:$V$3202,MATCH($B1594,manifest_11Sep!$B$1:$B$3202,0),MATCH(A.Dep9SepList!C$1,manifest_11Sep!$A$1:$V$1,0))</f>
        <v>SJNMXCTQV4S</v>
      </c>
      <c r="D1594" s="13" t="str">
        <f t="array" ref="D1594">INDEX(manifest_11Sep!$A$1:$V$3202,MATCH($B1594,manifest_11Sep!$B$1:$B$3202,0),MATCH(A.Dep9SepList!D$1,manifest_11Sep!$A$1:$V$1,0))</f>
        <v>Male</v>
      </c>
      <c r="E1594" s="13" t="str">
        <f t="array" ref="E1594">INDEX(manifest_11Sep!$A$1:$V$3202,MATCH($B1594,manifest_11Sep!$B$1:$B$3202,0),MATCH(A.Dep9SepList!E$1,manifest_11Sep!$A$1:$V$1,0))</f>
        <v>Samuel Hanzel V</v>
      </c>
      <c r="F1594" s="13" t="str">
        <f t="array" ref="F1594">INDEX(manifest_11Sep!$A$1:$V$3202,MATCH($B1594,manifest_11Sep!$B$1:$B$3202,0),MATCH(A.Dep9SepList!F$1,manifest_11Sep!$A$1:$V$1,0))</f>
        <v>Benito</v>
      </c>
      <c r="G1594" s="13">
        <f t="array" ref="G1594">INDEX(manifest_11Sep!$A$1:$V$3202,MATCH($B1594,manifest_11Sep!$B$1:$B$3202,0),MATCH(A.Dep9SepList!G$1,manifest_11Sep!$A$1:$V$1,0))</f>
        <v>45</v>
      </c>
      <c r="H1594" s="13" t="str">
        <f t="array" ref="H1594">INDEX(manifest_11Sep!$A$1:$V$3202,MATCH($B1594,manifest_11Sep!$B$1:$B$3202,0),MATCH(A.Dep9SepList!H$1,manifest_11Sep!$A$1:$V$1,0))</f>
        <v>Liz Zetazate</v>
      </c>
      <c r="I1594" s="13" t="str">
        <f t="array" ref="I1594">INDEX(manifest_11Sep!$A$1:$V$3202,MATCH($B1594,manifest_11Sep!$B$1:$B$3202,0),MATCH(A.Dep9SepList!I$1,manifest_11Sep!$A$1:$V$1,0))</f>
        <v>Air Canada</v>
      </c>
      <c r="J1594" s="13" t="str">
        <f t="array" ref="J1594">INDEX(manifest_11Sep!$A$1:$V$3202,MATCH($B1594,manifest_11Sep!$B$1:$B$3202,0),MATCH(A.Dep9SepList!J$1,manifest_11Sep!$A$1:$V$1,0))</f>
        <v>AC 64</v>
      </c>
      <c r="K1594" s="32" t="str">
        <f t="array" ref="K1594">INDEX(manifest_11Sep!$A$1:$V$3202,MATCH($B1594,manifest_11Sep!$B$1:$B$3202,0),MATCH(A.Dep9SepList!K$1,manifest_11Sep!$A$1:$V$1,0))</f>
        <v>22-thg 9-25</v>
      </c>
      <c r="L1594" s="20">
        <f t="array" ref="L1594">INDEX(manifest_11Sep!$A$1:$V$3202,MATCH($B1594,manifest_11Sep!$B$1:$B$3202,0),MATCH(A.Dep9SepList!L$1,manifest_11Sep!$A$1:$V$1,0))</f>
        <v>0.73958333333333337</v>
      </c>
      <c r="M1594" s="13" t="str">
        <f t="array" ref="M1594">INDEX(manifest_11Sep!$A$1:$V$3202,MATCH($B1594,manifest_11Sep!$B$1:$B$3202,0),MATCH(A.Dep9SepList!M$1,manifest_11Sep!$A$1:$V$1,0))</f>
        <v>ICN-T1</v>
      </c>
      <c r="N1594" s="13" t="str">
        <f t="array" ref="N1594">INDEX(manifest_11Sep!$A$1:$V$3202,MATCH($B1594,manifest_11Sep!$B$1:$B$3202,0),MATCH(A.Dep9SepList!N$1,manifest_11Sep!$A$1:$V$1,0))</f>
        <v>FAIRMONT</v>
      </c>
      <c r="O1594" s="31"/>
      <c r="P1594" s="20" t="e" cm="1" vm="1">
        <f t="array" aca="1" ref="P1594" ca="1">IF(J1594="","",_xlfn.XLOOKUP(J1594&amp;N1594,'A.Departure Grouping'!AQ:AQ&amp;'A.Departure Grouping'!AP:AP,'A.Departure Grouping'!AR:AR,"",0))</f>
        <v>#NAME?</v>
      </c>
      <c r="Q1594" s="13">
        <v>462710854</v>
      </c>
      <c r="R1594" s="13" t="s">
        <v>43</v>
      </c>
      <c r="S1594" s="13" t="str">
        <f t="array" ref="S1594">INDEX(manifest_11Sep!$A$1:$V$3202,MATCH($B1594,manifest_11Sep!$B$1:$B$3202,0),MATCH(A.Dep9SepList!S$1,manifest_11Sep!$A$1:$V$1,0))</f>
        <v>Rooming: Elizah Ancheta - R6NC7DJXPB6, stays in booking 7RNVCZ6MYMH, child of Samuel Benito - SJNMXCTQV4S</v>
      </c>
      <c r="T1594" s="13"/>
    </row>
    <row r="1595" spans="1:20" hidden="1">
      <c r="A1595" s="13" t="str">
        <f t="array" ref="A1595">INDEX(manifest_11Sep!$A$1:$V$3202,MATCH($B1595,manifest_11Sep!$B$1:$B$3202,0),MATCH(A.Dep9SepList!A$1,manifest_11Sep!$A$1:$V$1,0))</f>
        <v>A</v>
      </c>
      <c r="B1595" s="3" t="s">
        <v>3231</v>
      </c>
      <c r="C1595" s="13" t="str">
        <f t="array" ref="C1595">INDEX(manifest_11Sep!$A$1:$V$3202,MATCH($B1595,manifest_11Sep!$B$1:$B$3202,0),MATCH(A.Dep9SepList!C$1,manifest_11Sep!$A$1:$V$1,0))</f>
        <v>SJNMXCTQV4S</v>
      </c>
      <c r="D1595" s="13" t="str">
        <f t="array" ref="D1595">INDEX(manifest_11Sep!$A$1:$V$3202,MATCH($B1595,manifest_11Sep!$B$1:$B$3202,0),MATCH(A.Dep9SepList!D$1,manifest_11Sep!$A$1:$V$1,0))</f>
        <v>Female</v>
      </c>
      <c r="E1595" s="13" t="str">
        <f t="array" ref="E1595">INDEX(manifest_11Sep!$A$1:$V$3202,MATCH($B1595,manifest_11Sep!$B$1:$B$3202,0),MATCH(A.Dep9SepList!E$1,manifest_11Sep!$A$1:$V$1,0))</f>
        <v>Mary Joyce Calapit</v>
      </c>
      <c r="F1595" s="13" t="str">
        <f t="array" ref="F1595">INDEX(manifest_11Sep!$A$1:$V$3202,MATCH($B1595,manifest_11Sep!$B$1:$B$3202,0),MATCH(A.Dep9SepList!F$1,manifest_11Sep!$A$1:$V$1,0))</f>
        <v>Benito</v>
      </c>
      <c r="G1595" s="13">
        <f t="array" ref="G1595">INDEX(manifest_11Sep!$A$1:$V$3202,MATCH($B1595,manifest_11Sep!$B$1:$B$3202,0),MATCH(A.Dep9SepList!G$1,manifest_11Sep!$A$1:$V$1,0))</f>
        <v>37</v>
      </c>
      <c r="H1595" s="13" t="str">
        <f t="array" ref="H1595">INDEX(manifest_11Sep!$A$1:$V$3202,MATCH($B1595,manifest_11Sep!$B$1:$B$3202,0),MATCH(A.Dep9SepList!H$1,manifest_11Sep!$A$1:$V$1,0))</f>
        <v>Liz Zetazate</v>
      </c>
      <c r="I1595" s="13" t="str">
        <f t="array" ref="I1595">INDEX(manifest_11Sep!$A$1:$V$3202,MATCH($B1595,manifest_11Sep!$B$1:$B$3202,0),MATCH(A.Dep9SepList!I$1,manifest_11Sep!$A$1:$V$1,0))</f>
        <v>Air Canada</v>
      </c>
      <c r="J1595" s="13" t="str">
        <f t="array" ref="J1595">INDEX(manifest_11Sep!$A$1:$V$3202,MATCH($B1595,manifest_11Sep!$B$1:$B$3202,0),MATCH(A.Dep9SepList!J$1,manifest_11Sep!$A$1:$V$1,0))</f>
        <v>AC 64</v>
      </c>
      <c r="K1595" s="32" t="str">
        <f t="array" ref="K1595">INDEX(manifest_11Sep!$A$1:$V$3202,MATCH($B1595,manifest_11Sep!$B$1:$B$3202,0),MATCH(A.Dep9SepList!K$1,manifest_11Sep!$A$1:$V$1,0))</f>
        <v>22-thg 9-25</v>
      </c>
      <c r="L1595" s="20">
        <f t="array" ref="L1595">INDEX(manifest_11Sep!$A$1:$V$3202,MATCH($B1595,manifest_11Sep!$B$1:$B$3202,0),MATCH(A.Dep9SepList!L$1,manifest_11Sep!$A$1:$V$1,0))</f>
        <v>0.73958333333333337</v>
      </c>
      <c r="M1595" s="13" t="str">
        <f t="array" ref="M1595">INDEX(manifest_11Sep!$A$1:$V$3202,MATCH($B1595,manifest_11Sep!$B$1:$B$3202,0),MATCH(A.Dep9SepList!M$1,manifest_11Sep!$A$1:$V$1,0))</f>
        <v>ICN-T1</v>
      </c>
      <c r="N1595" s="13" t="str">
        <f t="array" ref="N1595">INDEX(manifest_11Sep!$A$1:$V$3202,MATCH($B1595,manifest_11Sep!$B$1:$B$3202,0),MATCH(A.Dep9SepList!N$1,manifest_11Sep!$A$1:$V$1,0))</f>
        <v>FAIRMONT</v>
      </c>
      <c r="O1595" s="31"/>
      <c r="P1595" s="20" t="e" cm="1" vm="1">
        <f t="array" aca="1" ref="P1595" ca="1">IF(J1595="","",_xlfn.XLOOKUP(J1595&amp;N1595,'A.Departure Grouping'!AQ:AQ&amp;'A.Departure Grouping'!AP:AP,'A.Departure Grouping'!AR:AR,"",0))</f>
        <v>#NAME?</v>
      </c>
      <c r="Q1595" s="13">
        <v>462710854</v>
      </c>
      <c r="R1595" s="13" t="s">
        <v>43</v>
      </c>
      <c r="S1595" s="13">
        <f t="array" ref="S1595">INDEX(manifest_11Sep!$A$1:$V$3202,MATCH($B1595,manifest_11Sep!$B$1:$B$3202,0),MATCH(A.Dep9SepList!S$1,manifest_11Sep!$A$1:$V$1,0))</f>
        <v>0</v>
      </c>
      <c r="T1595" s="13"/>
    </row>
    <row r="1596" spans="1:20" hidden="1">
      <c r="A1596" s="13" t="str">
        <f t="array" ref="A1596">INDEX(manifest_11Sep!$A$1:$V$3202,MATCH($B1596,manifest_11Sep!$B$1:$B$3202,0),MATCH(A.Dep9SepList!A$1,manifest_11Sep!$A$1:$V$1,0))</f>
        <v>A</v>
      </c>
      <c r="B1596" s="3" t="s">
        <v>3233</v>
      </c>
      <c r="C1596" s="13" t="str">
        <f t="array" ref="C1596">INDEX(manifest_11Sep!$A$1:$V$3202,MATCH($B1596,manifest_11Sep!$B$1:$B$3202,0),MATCH(A.Dep9SepList!C$1,manifest_11Sep!$A$1:$V$1,0))</f>
        <v>SJNMXCTQV4S</v>
      </c>
      <c r="D1596" s="13" t="str">
        <f t="array" ref="D1596">INDEX(manifest_11Sep!$A$1:$V$3202,MATCH($B1596,manifest_11Sep!$B$1:$B$3202,0),MATCH(A.Dep9SepList!D$1,manifest_11Sep!$A$1:$V$1,0))</f>
        <v>Male</v>
      </c>
      <c r="E1596" s="13" t="str">
        <f t="array" ref="E1596">INDEX(manifest_11Sep!$A$1:$V$3202,MATCH($B1596,manifest_11Sep!$B$1:$B$3202,0),MATCH(A.Dep9SepList!E$1,manifest_11Sep!$A$1:$V$1,0))</f>
        <v>Nathaniel Ancheta</v>
      </c>
      <c r="F1596" s="13" t="str">
        <f t="array" ref="F1596">INDEX(manifest_11Sep!$A$1:$V$3202,MATCH($B1596,manifest_11Sep!$B$1:$B$3202,0),MATCH(A.Dep9SepList!F$1,manifest_11Sep!$A$1:$V$1,0))</f>
        <v>Benito</v>
      </c>
      <c r="G1596" s="13">
        <f t="array" ref="G1596">INDEX(manifest_11Sep!$A$1:$V$3202,MATCH($B1596,manifest_11Sep!$B$1:$B$3202,0),MATCH(A.Dep9SepList!G$1,manifest_11Sep!$A$1:$V$1,0))</f>
        <v>3</v>
      </c>
      <c r="H1596" s="13" t="str">
        <f t="array" ref="H1596">INDEX(manifest_11Sep!$A$1:$V$3202,MATCH($B1596,manifest_11Sep!$B$1:$B$3202,0),MATCH(A.Dep9SepList!H$1,manifest_11Sep!$A$1:$V$1,0))</f>
        <v>Liz Zetazate</v>
      </c>
      <c r="I1596" s="13" t="str">
        <f t="array" ref="I1596">INDEX(manifest_11Sep!$A$1:$V$3202,MATCH($B1596,manifest_11Sep!$B$1:$B$3202,0),MATCH(A.Dep9SepList!I$1,manifest_11Sep!$A$1:$V$1,0))</f>
        <v>Air Canada</v>
      </c>
      <c r="J1596" s="13" t="str">
        <f t="array" ref="J1596">INDEX(manifest_11Sep!$A$1:$V$3202,MATCH($B1596,manifest_11Sep!$B$1:$B$3202,0),MATCH(A.Dep9SepList!J$1,manifest_11Sep!$A$1:$V$1,0))</f>
        <v>AC 64</v>
      </c>
      <c r="K1596" s="32" t="str">
        <f t="array" ref="K1596">INDEX(manifest_11Sep!$A$1:$V$3202,MATCH($B1596,manifest_11Sep!$B$1:$B$3202,0),MATCH(A.Dep9SepList!K$1,manifest_11Sep!$A$1:$V$1,0))</f>
        <v>22-thg 9-25</v>
      </c>
      <c r="L1596" s="20">
        <f t="array" ref="L1596">INDEX(manifest_11Sep!$A$1:$V$3202,MATCH($B1596,manifest_11Sep!$B$1:$B$3202,0),MATCH(A.Dep9SepList!L$1,manifest_11Sep!$A$1:$V$1,0))</f>
        <v>0.73958333333333337</v>
      </c>
      <c r="M1596" s="13" t="str">
        <f t="array" ref="M1596">INDEX(manifest_11Sep!$A$1:$V$3202,MATCH($B1596,manifest_11Sep!$B$1:$B$3202,0),MATCH(A.Dep9SepList!M$1,manifest_11Sep!$A$1:$V$1,0))</f>
        <v>ICN-T1</v>
      </c>
      <c r="N1596" s="13" t="str">
        <f t="array" ref="N1596">INDEX(manifest_11Sep!$A$1:$V$3202,MATCH($B1596,manifest_11Sep!$B$1:$B$3202,0),MATCH(A.Dep9SepList!N$1,manifest_11Sep!$A$1:$V$1,0))</f>
        <v>FAIRMONT</v>
      </c>
      <c r="O1596" s="31"/>
      <c r="P1596" s="20" t="e" cm="1" vm="1">
        <f t="array" aca="1" ref="P1596" ca="1">IF(J1596="","",_xlfn.XLOOKUP(J1596&amp;N1596,'A.Departure Grouping'!AQ:AQ&amp;'A.Departure Grouping'!AP:AP,'A.Departure Grouping'!AR:AR,"",0))</f>
        <v>#NAME?</v>
      </c>
      <c r="Q1596" s="13">
        <v>462710854</v>
      </c>
      <c r="R1596" s="13" t="s">
        <v>43</v>
      </c>
      <c r="S1596" s="13">
        <f t="array" ref="S1596">INDEX(manifest_11Sep!$A$1:$V$3202,MATCH($B1596,manifest_11Sep!$B$1:$B$3202,0),MATCH(A.Dep9SepList!S$1,manifest_11Sep!$A$1:$V$1,0))</f>
        <v>0</v>
      </c>
      <c r="T1596" s="13"/>
    </row>
    <row r="1597" spans="1:20" hidden="1">
      <c r="A1597" s="13" t="str">
        <f t="array" ref="A1597">INDEX(manifest_11Sep!$A$1:$V$3202,MATCH($B1597,manifest_11Sep!$B$1:$B$3202,0),MATCH(A.Dep9SepList!A$1,manifest_11Sep!$A$1:$V$1,0))</f>
        <v>A</v>
      </c>
      <c r="B1597" s="3" t="s">
        <v>3240</v>
      </c>
      <c r="C1597" s="13" t="str">
        <f t="array" ref="C1597">INDEX(manifest_11Sep!$A$1:$V$3202,MATCH($B1597,manifest_11Sep!$B$1:$B$3202,0),MATCH(A.Dep9SepList!C$1,manifest_11Sep!$A$1:$V$1,0))</f>
        <v>7RNVCZ6MYMH</v>
      </c>
      <c r="D1597" s="13" t="str">
        <f t="array" ref="D1597">INDEX(manifest_11Sep!$A$1:$V$3202,MATCH($B1597,manifest_11Sep!$B$1:$B$3202,0),MATCH(A.Dep9SepList!D$1,manifest_11Sep!$A$1:$V$1,0))</f>
        <v>Female</v>
      </c>
      <c r="E1597" s="13" t="str">
        <f t="array" ref="E1597">INDEX(manifest_11Sep!$A$1:$V$3202,MATCH($B1597,manifest_11Sep!$B$1:$B$3202,0),MATCH(A.Dep9SepList!E$1,manifest_11Sep!$A$1:$V$1,0))</f>
        <v>Elizah Ancheta</v>
      </c>
      <c r="F1597" s="13" t="str">
        <f t="array" ref="F1597">INDEX(manifest_11Sep!$A$1:$V$3202,MATCH($B1597,manifest_11Sep!$B$1:$B$3202,0),MATCH(A.Dep9SepList!F$1,manifest_11Sep!$A$1:$V$1,0))</f>
        <v>Benito</v>
      </c>
      <c r="G1597" s="13">
        <f t="array" ref="G1597">INDEX(manifest_11Sep!$A$1:$V$3202,MATCH($B1597,manifest_11Sep!$B$1:$B$3202,0),MATCH(A.Dep9SepList!G$1,manifest_11Sep!$A$1:$V$1,0))</f>
        <v>6</v>
      </c>
      <c r="H1597" s="13" t="str">
        <f t="array" ref="H1597">INDEX(manifest_11Sep!$A$1:$V$3202,MATCH($B1597,manifest_11Sep!$B$1:$B$3202,0),MATCH(A.Dep9SepList!H$1,manifest_11Sep!$A$1:$V$1,0))</f>
        <v>Liz Zetazate</v>
      </c>
      <c r="I1597" s="13" t="str">
        <f t="array" ref="I1597">INDEX(manifest_11Sep!$A$1:$V$3202,MATCH($B1597,manifest_11Sep!$B$1:$B$3202,0),MATCH(A.Dep9SepList!I$1,manifest_11Sep!$A$1:$V$1,0))</f>
        <v>Air Canada</v>
      </c>
      <c r="J1597" s="13" t="str">
        <f t="array" ref="J1597">INDEX(manifest_11Sep!$A$1:$V$3202,MATCH($B1597,manifest_11Sep!$B$1:$B$3202,0),MATCH(A.Dep9SepList!J$1,manifest_11Sep!$A$1:$V$1,0))</f>
        <v>AC 64</v>
      </c>
      <c r="K1597" s="32" t="str">
        <f t="array" ref="K1597">INDEX(manifest_11Sep!$A$1:$V$3202,MATCH($B1597,manifest_11Sep!$B$1:$B$3202,0),MATCH(A.Dep9SepList!K$1,manifest_11Sep!$A$1:$V$1,0))</f>
        <v>22-thg 9-25</v>
      </c>
      <c r="L1597" s="20">
        <f t="array" ref="L1597">INDEX(manifest_11Sep!$A$1:$V$3202,MATCH($B1597,manifest_11Sep!$B$1:$B$3202,0),MATCH(A.Dep9SepList!L$1,manifest_11Sep!$A$1:$V$1,0))</f>
        <v>0.73958333333333337</v>
      </c>
      <c r="M1597" s="13" t="str">
        <f t="array" ref="M1597">INDEX(manifest_11Sep!$A$1:$V$3202,MATCH($B1597,manifest_11Sep!$B$1:$B$3202,0),MATCH(A.Dep9SepList!M$1,manifest_11Sep!$A$1:$V$1,0))</f>
        <v>ICN-T1</v>
      </c>
      <c r="N1597" s="13" t="str">
        <f t="array" ref="N1597">INDEX(manifest_11Sep!$A$1:$V$3202,MATCH($B1597,manifest_11Sep!$B$1:$B$3202,0),MATCH(A.Dep9SepList!N$1,manifest_11Sep!$A$1:$V$1,0))</f>
        <v>FAIRMONT</v>
      </c>
      <c r="O1597" s="31"/>
      <c r="P1597" s="20" t="e" cm="1" vm="1">
        <f t="array" aca="1" ref="P1597" ca="1">IF(J1597="","",_xlfn.XLOOKUP(J1597&amp;N1597,'A.Departure Grouping'!AQ:AQ&amp;'A.Departure Grouping'!AP:AP,'A.Departure Grouping'!AR:AR,"",0))</f>
        <v>#NAME?</v>
      </c>
      <c r="Q1597" s="13">
        <v>462710855</v>
      </c>
      <c r="R1597" s="13" t="s">
        <v>43</v>
      </c>
      <c r="S1597" s="13" t="str">
        <f t="array" ref="S1597">INDEX(manifest_11Sep!$A$1:$V$3202,MATCH($B1597,manifest_11Sep!$B$1:$B$3202,0),MATCH(A.Dep9SepList!S$1,manifest_11Sep!$A$1:$V$1,0))</f>
        <v>Rooming: child of Samuel Benito - SJNMXCTQV4S</v>
      </c>
      <c r="T1597" s="17"/>
    </row>
    <row r="1598" spans="1:20" hidden="1">
      <c r="A1598" s="13" t="str">
        <f t="array" ref="A1598">INDEX(manifest_11Sep!$A$1:$V$3202,MATCH($B1598,manifest_11Sep!$B$1:$B$3202,0),MATCH(A.Dep9SepList!A$1,manifest_11Sep!$A$1:$V$1,0))</f>
        <v>A</v>
      </c>
      <c r="B1598" s="3" t="s">
        <v>1693</v>
      </c>
      <c r="C1598" s="13" t="str">
        <f t="array" ref="C1598">INDEX(manifest_11Sep!$A$1:$V$3202,MATCH($B1598,manifest_11Sep!$B$1:$B$3202,0),MATCH(A.Dep9SepList!C$1,manifest_11Sep!$A$1:$V$1,0))</f>
        <v>VRNL8K48SSQ</v>
      </c>
      <c r="D1598" s="13" t="str">
        <f t="array" ref="D1598">INDEX(manifest_11Sep!$A$1:$V$3202,MATCH($B1598,manifest_11Sep!$B$1:$B$3202,0),MATCH(A.Dep9SepList!D$1,manifest_11Sep!$A$1:$V$1,0))</f>
        <v>Male</v>
      </c>
      <c r="E1598" s="13" t="str">
        <f t="array" ref="E1598">INDEX(manifest_11Sep!$A$1:$V$3202,MATCH($B1598,manifest_11Sep!$B$1:$B$3202,0),MATCH(A.Dep9SepList!E$1,manifest_11Sep!$A$1:$V$1,0))</f>
        <v>Napoleon Corpus</v>
      </c>
      <c r="F1598" s="13" t="str">
        <f t="array" ref="F1598">INDEX(manifest_11Sep!$A$1:$V$3202,MATCH($B1598,manifest_11Sep!$B$1:$B$3202,0),MATCH(A.Dep9SepList!F$1,manifest_11Sep!$A$1:$V$1,0))</f>
        <v>Amancio</v>
      </c>
      <c r="G1598" s="13">
        <f t="array" ref="G1598">INDEX(manifest_11Sep!$A$1:$V$3202,MATCH($B1598,manifest_11Sep!$B$1:$B$3202,0),MATCH(A.Dep9SepList!G$1,manifest_11Sep!$A$1:$V$1,0))</f>
        <v>59</v>
      </c>
      <c r="H1598" s="13" t="str">
        <f t="array" ref="H1598">INDEX(manifest_11Sep!$A$1:$V$3202,MATCH($B1598,manifest_11Sep!$B$1:$B$3202,0),MATCH(A.Dep9SepList!H$1,manifest_11Sep!$A$1:$V$1,0))</f>
        <v>Bobot Peralta</v>
      </c>
      <c r="I1598" s="13" t="str">
        <f t="array" ref="I1598">INDEX(manifest_11Sep!$A$1:$V$3202,MATCH($B1598,manifest_11Sep!$B$1:$B$3202,0),MATCH(A.Dep9SepList!I$1,manifest_11Sep!$A$1:$V$1,0))</f>
        <v>Korean Air</v>
      </c>
      <c r="J1598" s="13" t="str">
        <f t="array" ref="J1598">INDEX(manifest_11Sep!$A$1:$V$3202,MATCH($B1598,manifest_11Sep!$B$1:$B$3202,0),MATCH(A.Dep9SepList!J$1,manifest_11Sep!$A$1:$V$1,0))</f>
        <v>KE 623</v>
      </c>
      <c r="K1598" s="32" t="str">
        <f t="array" ref="K1598">INDEX(manifest_11Sep!$A$1:$V$3202,MATCH($B1598,manifest_11Sep!$B$1:$B$3202,0),MATCH(A.Dep9SepList!K$1,manifest_11Sep!$A$1:$V$1,0))</f>
        <v>22-thg 9-25</v>
      </c>
      <c r="L1598" s="20">
        <f t="array" ref="L1598">INDEX(manifest_11Sep!$A$1:$V$3202,MATCH($B1598,manifest_11Sep!$B$1:$B$3202,0),MATCH(A.Dep9SepList!L$1,manifest_11Sep!$A$1:$V$1,0))</f>
        <v>0.78472222222222221</v>
      </c>
      <c r="M1598" s="13" t="str">
        <f t="array" ref="M1598">INDEX(manifest_11Sep!$A$1:$V$3202,MATCH($B1598,manifest_11Sep!$B$1:$B$3202,0),MATCH(A.Dep9SepList!M$1,manifest_11Sep!$A$1:$V$1,0))</f>
        <v>ICN-T2</v>
      </c>
      <c r="N1598" s="13" t="str">
        <f t="array" ref="N1598">INDEX(manifest_11Sep!$A$1:$V$3202,MATCH($B1598,manifest_11Sep!$B$1:$B$3202,0),MATCH(A.Dep9SepList!N$1,manifest_11Sep!$A$1:$V$1,0))</f>
        <v>THE PLAZA</v>
      </c>
      <c r="O1598" s="31"/>
      <c r="P1598" s="20" t="e" cm="1" vm="1">
        <f t="array" aca="1" ref="P1598" ca="1">IF(J1598="","",_xlfn.XLOOKUP(J1598&amp;N1598,'A.Departure Grouping'!AQ:AQ&amp;'A.Departure Grouping'!AP:AP,'A.Departure Grouping'!AR:AR,"",0))</f>
        <v>#NAME?</v>
      </c>
      <c r="Q1598" s="13">
        <v>70124293</v>
      </c>
      <c r="R1598" s="13" t="s">
        <v>43</v>
      </c>
      <c r="S1598" s="13">
        <f t="array" ref="S1598">INDEX(manifest_11Sep!$A$1:$V$3202,MATCH($B1598,manifest_11Sep!$B$1:$B$3202,0),MATCH(A.Dep9SepList!S$1,manifest_11Sep!$A$1:$V$1,0))</f>
        <v>0</v>
      </c>
      <c r="T1598" s="13"/>
    </row>
    <row r="1599" spans="1:20" hidden="1">
      <c r="A1599" s="13" t="str">
        <f t="array" ref="A1599">INDEX(manifest_11Sep!$A$1:$V$3202,MATCH($B1599,manifest_11Sep!$B$1:$B$3202,0),MATCH(A.Dep9SepList!A$1,manifest_11Sep!$A$1:$V$1,0))</f>
        <v>A</v>
      </c>
      <c r="B1599" s="3" t="s">
        <v>1697</v>
      </c>
      <c r="C1599" s="13" t="str">
        <f t="array" ref="C1599">INDEX(manifest_11Sep!$A$1:$V$3202,MATCH($B1599,manifest_11Sep!$B$1:$B$3202,0),MATCH(A.Dep9SepList!C$1,manifest_11Sep!$A$1:$V$1,0))</f>
        <v>VRNL8K48SSQ</v>
      </c>
      <c r="D1599" s="13" t="str">
        <f t="array" ref="D1599">INDEX(manifest_11Sep!$A$1:$V$3202,MATCH($B1599,manifest_11Sep!$B$1:$B$3202,0),MATCH(A.Dep9SepList!D$1,manifest_11Sep!$A$1:$V$1,0))</f>
        <v>Female</v>
      </c>
      <c r="E1599" s="13" t="str">
        <f t="array" ref="E1599">INDEX(manifest_11Sep!$A$1:$V$3202,MATCH($B1599,manifest_11Sep!$B$1:$B$3202,0),MATCH(A.Dep9SepList!E$1,manifest_11Sep!$A$1:$V$1,0))</f>
        <v>Caroline Jensen</v>
      </c>
      <c r="F1599" s="13" t="str">
        <f t="array" ref="F1599">INDEX(manifest_11Sep!$A$1:$V$3202,MATCH($B1599,manifest_11Sep!$B$1:$B$3202,0),MATCH(A.Dep9SepList!F$1,manifest_11Sep!$A$1:$V$1,0))</f>
        <v>Amancio</v>
      </c>
      <c r="G1599" s="13">
        <f t="array" ref="G1599">INDEX(manifest_11Sep!$A$1:$V$3202,MATCH($B1599,manifest_11Sep!$B$1:$B$3202,0),MATCH(A.Dep9SepList!G$1,manifest_11Sep!$A$1:$V$1,0))</f>
        <v>59</v>
      </c>
      <c r="H1599" s="13" t="str">
        <f t="array" ref="H1599">INDEX(manifest_11Sep!$A$1:$V$3202,MATCH($B1599,manifest_11Sep!$B$1:$B$3202,0),MATCH(A.Dep9SepList!H$1,manifest_11Sep!$A$1:$V$1,0))</f>
        <v>Bobot Peralta</v>
      </c>
      <c r="I1599" s="13" t="str">
        <f t="array" ref="I1599">INDEX(manifest_11Sep!$A$1:$V$3202,MATCH($B1599,manifest_11Sep!$B$1:$B$3202,0),MATCH(A.Dep9SepList!I$1,manifest_11Sep!$A$1:$V$1,0))</f>
        <v>Korean Air</v>
      </c>
      <c r="J1599" s="13" t="str">
        <f t="array" ref="J1599">INDEX(manifest_11Sep!$A$1:$V$3202,MATCH($B1599,manifest_11Sep!$B$1:$B$3202,0),MATCH(A.Dep9SepList!J$1,manifest_11Sep!$A$1:$V$1,0))</f>
        <v>KE 623</v>
      </c>
      <c r="K1599" s="32" t="str">
        <f t="array" ref="K1599">INDEX(manifest_11Sep!$A$1:$V$3202,MATCH($B1599,manifest_11Sep!$B$1:$B$3202,0),MATCH(A.Dep9SepList!K$1,manifest_11Sep!$A$1:$V$1,0))</f>
        <v>22-thg 9-25</v>
      </c>
      <c r="L1599" s="20">
        <f t="array" ref="L1599">INDEX(manifest_11Sep!$A$1:$V$3202,MATCH($B1599,manifest_11Sep!$B$1:$B$3202,0),MATCH(A.Dep9SepList!L$1,manifest_11Sep!$A$1:$V$1,0))</f>
        <v>0.78472222222222221</v>
      </c>
      <c r="M1599" s="13" t="str">
        <f t="array" ref="M1599">INDEX(manifest_11Sep!$A$1:$V$3202,MATCH($B1599,manifest_11Sep!$B$1:$B$3202,0),MATCH(A.Dep9SepList!M$1,manifest_11Sep!$A$1:$V$1,0))</f>
        <v>ICN-T2</v>
      </c>
      <c r="N1599" s="13" t="str">
        <f t="array" ref="N1599">INDEX(manifest_11Sep!$A$1:$V$3202,MATCH($B1599,manifest_11Sep!$B$1:$B$3202,0),MATCH(A.Dep9SepList!N$1,manifest_11Sep!$A$1:$V$1,0))</f>
        <v>THE PLAZA</v>
      </c>
      <c r="O1599" s="31"/>
      <c r="P1599" s="20" t="e" cm="1" vm="1">
        <f t="array" aca="1" ref="P1599" ca="1">IF(J1599="","",_xlfn.XLOOKUP(J1599&amp;N1599,'A.Departure Grouping'!AQ:AQ&amp;'A.Departure Grouping'!AP:AP,'A.Departure Grouping'!AR:AR,"",0))</f>
        <v>#NAME?</v>
      </c>
      <c r="Q1599" s="13">
        <v>70124293</v>
      </c>
      <c r="R1599" s="13" t="s">
        <v>43</v>
      </c>
      <c r="S1599" s="13">
        <f t="array" ref="S1599">INDEX(manifest_11Sep!$A$1:$V$3202,MATCH($B1599,manifest_11Sep!$B$1:$B$3202,0),MATCH(A.Dep9SepList!S$1,manifest_11Sep!$A$1:$V$1,0))</f>
        <v>0</v>
      </c>
      <c r="T1599" s="13"/>
    </row>
    <row r="1600" spans="1:20" hidden="1">
      <c r="A1600" s="13" t="str">
        <f t="array" ref="A1600">INDEX(manifest_11Sep!$A$1:$V$3202,MATCH($B1600,manifest_11Sep!$B$1:$B$3202,0),MATCH(A.Dep9SepList!A$1,manifest_11Sep!$A$1:$V$1,0))</f>
        <v>A</v>
      </c>
      <c r="B1600" s="3" t="s">
        <v>346</v>
      </c>
      <c r="C1600" s="13" t="str">
        <f t="array" ref="C1600">INDEX(manifest_11Sep!$A$1:$V$3202,MATCH($B1600,manifest_11Sep!$B$1:$B$3202,0),MATCH(A.Dep9SepList!C$1,manifest_11Sep!$A$1:$V$1,0))</f>
        <v>9JNTVS5B6VQ</v>
      </c>
      <c r="D1600" s="13" t="str">
        <f t="array" ref="D1600">INDEX(manifest_11Sep!$A$1:$V$3202,MATCH($B1600,manifest_11Sep!$B$1:$B$3202,0),MATCH(A.Dep9SepList!D$1,manifest_11Sep!$A$1:$V$1,0))</f>
        <v>Female</v>
      </c>
      <c r="E1600" s="13" t="str">
        <f t="array" ref="E1600">INDEX(manifest_11Sep!$A$1:$V$3202,MATCH($B1600,manifest_11Sep!$B$1:$B$3202,0),MATCH(A.Dep9SepList!E$1,manifest_11Sep!$A$1:$V$1,0))</f>
        <v>Sri</v>
      </c>
      <c r="F1600" s="13" t="str">
        <f t="array" ref="F1600">INDEX(manifest_11Sep!$A$1:$V$3202,MATCH($B1600,manifest_11Sep!$B$1:$B$3202,0),MATCH(A.Dep9SepList!F$1,manifest_11Sep!$A$1:$V$1,0))</f>
        <v>Rahayu</v>
      </c>
      <c r="G1600" s="13">
        <f t="array" ref="G1600">INDEX(manifest_11Sep!$A$1:$V$3202,MATCH($B1600,manifest_11Sep!$B$1:$B$3202,0),MATCH(A.Dep9SepList!G$1,manifest_11Sep!$A$1:$V$1,0))</f>
        <v>58</v>
      </c>
      <c r="H1600" s="13" t="str">
        <f t="array" ref="H1600">INDEX(manifest_11Sep!$A$1:$V$3202,MATCH($B1600,manifest_11Sep!$B$1:$B$3202,0),MATCH(A.Dep9SepList!H$1,manifest_11Sep!$A$1:$V$1,0))</f>
        <v>Alicia Nguyen 2</v>
      </c>
      <c r="I1600" s="13" t="str">
        <f t="array" ref="I1600">INDEX(manifest_11Sep!$A$1:$V$3202,MATCH($B1600,manifest_11Sep!$B$1:$B$3202,0),MATCH(A.Dep9SepList!I$1,manifest_11Sep!$A$1:$V$1,0))</f>
        <v>United Airlines</v>
      </c>
      <c r="J1600" s="13" t="str">
        <f t="array" ref="J1600">INDEX(manifest_11Sep!$A$1:$V$3202,MATCH($B1600,manifest_11Sep!$B$1:$B$3202,0),MATCH(A.Dep9SepList!J$1,manifest_11Sep!$A$1:$V$1,0))</f>
        <v>UA 892</v>
      </c>
      <c r="K1600" s="32" t="str">
        <f t="array" ref="K1600">INDEX(manifest_11Sep!$A$1:$V$3202,MATCH($B1600,manifest_11Sep!$B$1:$B$3202,0),MATCH(A.Dep9SepList!K$1,manifest_11Sep!$A$1:$V$1,0))</f>
        <v>23-thg 9-25</v>
      </c>
      <c r="L1600" s="20">
        <f t="array" ref="L1600">INDEX(manifest_11Sep!$A$1:$V$3202,MATCH($B1600,manifest_11Sep!$B$1:$B$3202,0),MATCH(A.Dep9SepList!L$1,manifest_11Sep!$A$1:$V$1,0))</f>
        <v>0.70138888888888884</v>
      </c>
      <c r="M1600" s="13" t="str">
        <f t="array" ref="M1600">INDEX(manifest_11Sep!$A$1:$V$3202,MATCH($B1600,manifest_11Sep!$B$1:$B$3202,0),MATCH(A.Dep9SepList!M$1,manifest_11Sep!$A$1:$V$1,0))</f>
        <v>ICN-T1</v>
      </c>
      <c r="N1600" s="13" t="str">
        <f t="array" ref="N1600">INDEX(manifest_11Sep!$A$1:$V$3202,MATCH($B1600,manifest_11Sep!$B$1:$B$3202,0),MATCH(A.Dep9SepList!N$1,manifest_11Sep!$A$1:$V$1,0))</f>
        <v>FAIRMONT</v>
      </c>
      <c r="O1600" s="31"/>
      <c r="P1600" s="20" t="e" cm="1" vm="1">
        <f t="array" aca="1" ref="P1600" ca="1">IF(J1600="","",_xlfn.XLOOKUP(J1600&amp;N1600,'A.Departure Grouping'!AQ:AQ&amp;'A.Departure Grouping'!AP:AP,'A.Departure Grouping'!AR:AR,"",0))</f>
        <v>#NAME?</v>
      </c>
      <c r="Q1600" s="13">
        <v>462710746</v>
      </c>
      <c r="R1600" s="13" t="s">
        <v>43</v>
      </c>
      <c r="S1600" s="13">
        <f t="array" ref="S1600">INDEX(manifest_11Sep!$A$1:$V$3202,MATCH($B1600,manifest_11Sep!$B$1:$B$3202,0),MATCH(A.Dep9SepList!S$1,manifest_11Sep!$A$1:$V$1,0))</f>
        <v>0</v>
      </c>
      <c r="T1600" s="17"/>
    </row>
    <row r="1601" spans="1:20" hidden="1">
      <c r="A1601" s="13" t="str">
        <f t="array" ref="A1601">INDEX(manifest_11Sep!$A$1:$V$3202,MATCH($B1601,manifest_11Sep!$B$1:$B$3202,0),MATCH(A.Dep9SepList!A$1,manifest_11Sep!$A$1:$V$1,0))</f>
        <v>A</v>
      </c>
      <c r="B1601" s="3" t="s">
        <v>349</v>
      </c>
      <c r="C1601" s="13" t="str">
        <f t="array" ref="C1601">INDEX(manifest_11Sep!$A$1:$V$3202,MATCH($B1601,manifest_11Sep!$B$1:$B$3202,0),MATCH(A.Dep9SepList!C$1,manifest_11Sep!$A$1:$V$1,0))</f>
        <v>9JNTVS5B6VQ</v>
      </c>
      <c r="D1601" s="13" t="str">
        <f t="array" ref="D1601">INDEX(manifest_11Sep!$A$1:$V$3202,MATCH($B1601,manifest_11Sep!$B$1:$B$3202,0),MATCH(A.Dep9SepList!D$1,manifest_11Sep!$A$1:$V$1,0))</f>
        <v>Male</v>
      </c>
      <c r="E1601" s="13" t="str">
        <f t="array" ref="E1601">INDEX(manifest_11Sep!$A$1:$V$3202,MATCH($B1601,manifest_11Sep!$B$1:$B$3202,0),MATCH(A.Dep9SepList!E$1,manifest_11Sep!$A$1:$V$1,0))</f>
        <v>Xaverius Kristianto</v>
      </c>
      <c r="F1601" s="13" t="str">
        <f t="array" ref="F1601">INDEX(manifest_11Sep!$A$1:$V$3202,MATCH($B1601,manifest_11Sep!$B$1:$B$3202,0),MATCH(A.Dep9SepList!F$1,manifest_11Sep!$A$1:$V$1,0))</f>
        <v>Mangkuorahardjo</v>
      </c>
      <c r="G1601" s="13">
        <f t="array" ref="G1601">INDEX(manifest_11Sep!$A$1:$V$3202,MATCH($B1601,manifest_11Sep!$B$1:$B$3202,0),MATCH(A.Dep9SepList!G$1,manifest_11Sep!$A$1:$V$1,0))</f>
        <v>58</v>
      </c>
      <c r="H1601" s="13" t="str">
        <f t="array" ref="H1601">INDEX(manifest_11Sep!$A$1:$V$3202,MATCH($B1601,manifest_11Sep!$B$1:$B$3202,0),MATCH(A.Dep9SepList!H$1,manifest_11Sep!$A$1:$V$1,0))</f>
        <v>Alicia Nguyen 2</v>
      </c>
      <c r="I1601" s="13" t="str">
        <f t="array" ref="I1601">INDEX(manifest_11Sep!$A$1:$V$3202,MATCH($B1601,manifest_11Sep!$B$1:$B$3202,0),MATCH(A.Dep9SepList!I$1,manifest_11Sep!$A$1:$V$1,0))</f>
        <v>United Airlines</v>
      </c>
      <c r="J1601" s="13" t="str">
        <f t="array" ref="J1601">INDEX(manifest_11Sep!$A$1:$V$3202,MATCH($B1601,manifest_11Sep!$B$1:$B$3202,0),MATCH(A.Dep9SepList!J$1,manifest_11Sep!$A$1:$V$1,0))</f>
        <v>UA 892</v>
      </c>
      <c r="K1601" s="32" t="str">
        <f t="array" ref="K1601">INDEX(manifest_11Sep!$A$1:$V$3202,MATCH($B1601,manifest_11Sep!$B$1:$B$3202,0),MATCH(A.Dep9SepList!K$1,manifest_11Sep!$A$1:$V$1,0))</f>
        <v>23-thg 9-25</v>
      </c>
      <c r="L1601" s="20">
        <f t="array" ref="L1601">INDEX(manifest_11Sep!$A$1:$V$3202,MATCH($B1601,manifest_11Sep!$B$1:$B$3202,0),MATCH(A.Dep9SepList!L$1,manifest_11Sep!$A$1:$V$1,0))</f>
        <v>0.70138888888888884</v>
      </c>
      <c r="M1601" s="13" t="str">
        <f t="array" ref="M1601">INDEX(manifest_11Sep!$A$1:$V$3202,MATCH($B1601,manifest_11Sep!$B$1:$B$3202,0),MATCH(A.Dep9SepList!M$1,manifest_11Sep!$A$1:$V$1,0))</f>
        <v>ICN-T1</v>
      </c>
      <c r="N1601" s="13" t="str">
        <f t="array" ref="N1601">INDEX(manifest_11Sep!$A$1:$V$3202,MATCH($B1601,manifest_11Sep!$B$1:$B$3202,0),MATCH(A.Dep9SepList!N$1,manifest_11Sep!$A$1:$V$1,0))</f>
        <v>FAIRMONT</v>
      </c>
      <c r="O1601" s="31"/>
      <c r="P1601" s="20" t="e" cm="1" vm="1">
        <f t="array" aca="1" ref="P1601" ca="1">IF(J1601="","",_xlfn.XLOOKUP(J1601&amp;N1601,'A.Departure Grouping'!AQ:AQ&amp;'A.Departure Grouping'!AP:AP,'A.Departure Grouping'!AR:AR,"",0))</f>
        <v>#NAME?</v>
      </c>
      <c r="Q1601" s="13">
        <v>462710746</v>
      </c>
      <c r="R1601" s="13" t="s">
        <v>43</v>
      </c>
      <c r="S1601" s="13">
        <f t="array" ref="S1601">INDEX(manifest_11Sep!$A$1:$V$3202,MATCH($B1601,manifest_11Sep!$B$1:$B$3202,0),MATCH(A.Dep9SepList!S$1,manifest_11Sep!$A$1:$V$1,0))</f>
        <v>0</v>
      </c>
      <c r="T1601" s="17"/>
    </row>
    <row r="1602" spans="1:20" hidden="1">
      <c r="A1602" s="13" t="str">
        <f t="array" ref="A1602">INDEX(manifest_11Sep!$A$1:$V$3202,MATCH($B1602,manifest_11Sep!$B$1:$B$3202,0),MATCH(A.Dep9SepList!A$1,manifest_11Sep!$A$1:$V$1,0))</f>
        <v>A</v>
      </c>
      <c r="B1602" s="3" t="s">
        <v>2316</v>
      </c>
      <c r="C1602" s="13" t="str">
        <f t="array" ref="C1602">INDEX(manifest_11Sep!$A$1:$V$3202,MATCH($B1602,manifest_11Sep!$B$1:$B$3202,0),MATCH(A.Dep9SepList!C$1,manifest_11Sep!$A$1:$V$1,0))</f>
        <v>K3NZXDVDGZD</v>
      </c>
      <c r="D1602" s="13" t="str">
        <f t="array" ref="D1602">INDEX(manifest_11Sep!$A$1:$V$3202,MATCH($B1602,manifest_11Sep!$B$1:$B$3202,0),MATCH(A.Dep9SepList!D$1,manifest_11Sep!$A$1:$V$1,0))</f>
        <v>Male</v>
      </c>
      <c r="E1602" s="13" t="str">
        <f t="array" ref="E1602">INDEX(manifest_11Sep!$A$1:$V$3202,MATCH($B1602,manifest_11Sep!$B$1:$B$3202,0),MATCH(A.Dep9SepList!E$1,manifest_11Sep!$A$1:$V$1,0))</f>
        <v>Binh Thanh</v>
      </c>
      <c r="F1602" s="13" t="str">
        <f t="array" ref="F1602">INDEX(manifest_11Sep!$A$1:$V$3202,MATCH($B1602,manifest_11Sep!$B$1:$B$3202,0),MATCH(A.Dep9SepList!F$1,manifest_11Sep!$A$1:$V$1,0))</f>
        <v>Nguyen</v>
      </c>
      <c r="G1602" s="13">
        <f t="array" ref="G1602">INDEX(manifest_11Sep!$A$1:$V$3202,MATCH($B1602,manifest_11Sep!$B$1:$B$3202,0),MATCH(A.Dep9SepList!G$1,manifest_11Sep!$A$1:$V$1,0))</f>
        <v>58</v>
      </c>
      <c r="H1602" s="13" t="str">
        <f t="array" ref="H1602">INDEX(manifest_11Sep!$A$1:$V$3202,MATCH($B1602,manifest_11Sep!$B$1:$B$3202,0),MATCH(A.Dep9SepList!H$1,manifest_11Sep!$A$1:$V$1,0))</f>
        <v>J.B. Nguyen</v>
      </c>
      <c r="I1602" s="13" t="str">
        <f t="array" ref="I1602">INDEX(manifest_11Sep!$A$1:$V$3202,MATCH($B1602,manifest_11Sep!$B$1:$B$3202,0),MATCH(A.Dep9SepList!I$1,manifest_11Sep!$A$1:$V$1,0))</f>
        <v>American Airlines</v>
      </c>
      <c r="J1602" s="13" t="str">
        <f t="array" ref="J1602">INDEX(manifest_11Sep!$A$1:$V$3202,MATCH($B1602,manifest_11Sep!$B$1:$B$3202,0),MATCH(A.Dep9SepList!J$1,manifest_11Sep!$A$1:$V$1,0))</f>
        <v>AA 280</v>
      </c>
      <c r="K1602" s="32" t="str">
        <f t="array" ref="K1602">INDEX(manifest_11Sep!$A$1:$V$3202,MATCH($B1602,manifest_11Sep!$B$1:$B$3202,0),MATCH(A.Dep9SepList!K$1,manifest_11Sep!$A$1:$V$1,0))</f>
        <v>23-thg 9-25</v>
      </c>
      <c r="L1602" s="20">
        <f t="array" ref="L1602">INDEX(manifest_11Sep!$A$1:$V$3202,MATCH($B1602,manifest_11Sep!$B$1:$B$3202,0),MATCH(A.Dep9SepList!L$1,manifest_11Sep!$A$1:$V$1,0))</f>
        <v>0.72569444444444442</v>
      </c>
      <c r="M1602" s="13" t="str">
        <f t="array" ref="M1602">INDEX(manifest_11Sep!$A$1:$V$3202,MATCH($B1602,manifest_11Sep!$B$1:$B$3202,0),MATCH(A.Dep9SepList!M$1,manifest_11Sep!$A$1:$V$1,0))</f>
        <v>ICN-T1</v>
      </c>
      <c r="N1602" s="13" t="str">
        <f t="array" ref="N1602">INDEX(manifest_11Sep!$A$1:$V$3202,MATCH($B1602,manifest_11Sep!$B$1:$B$3202,0),MATCH(A.Dep9SepList!N$1,manifest_11Sep!$A$1:$V$1,0))</f>
        <v>FAIRMONT</v>
      </c>
      <c r="O1602" s="31"/>
      <c r="P1602" s="20" t="e" cm="1" vm="1">
        <f t="array" aca="1" ref="P1602" ca="1">IF(J1602="","",_xlfn.XLOOKUP(J1602&amp;N1602,'A.Departure Grouping'!AQ:AQ&amp;'A.Departure Grouping'!AP:AP,'A.Departure Grouping'!AR:AR,"",0))</f>
        <v>#NAME?</v>
      </c>
      <c r="Q1602" s="13">
        <v>462710789</v>
      </c>
      <c r="R1602" s="13" t="s">
        <v>43</v>
      </c>
      <c r="S1602" s="13">
        <f t="array" ref="S1602">INDEX(manifest_11Sep!$A$1:$V$3202,MATCH($B1602,manifest_11Sep!$B$1:$B$3202,0),MATCH(A.Dep9SepList!S$1,manifest_11Sep!$A$1:$V$1,0))</f>
        <v>0</v>
      </c>
      <c r="T1602" s="17"/>
    </row>
    <row r="1603" spans="1:20" hidden="1">
      <c r="A1603" s="13" t="str">
        <f t="array" ref="A1603">INDEX(manifest_11Sep!$A$1:$V$3202,MATCH($B1603,manifest_11Sep!$B$1:$B$3202,0),MATCH(A.Dep9SepList!A$1,manifest_11Sep!$A$1:$V$1,0))</f>
        <v>A</v>
      </c>
      <c r="B1603" s="3" t="s">
        <v>2318</v>
      </c>
      <c r="C1603" s="13" t="str">
        <f t="array" ref="C1603">INDEX(manifest_11Sep!$A$1:$V$3202,MATCH($B1603,manifest_11Sep!$B$1:$B$3202,0),MATCH(A.Dep9SepList!C$1,manifest_11Sep!$A$1:$V$1,0))</f>
        <v>K3NZXDVDGZD</v>
      </c>
      <c r="D1603" s="13" t="str">
        <f t="array" ref="D1603">INDEX(manifest_11Sep!$A$1:$V$3202,MATCH($B1603,manifest_11Sep!$B$1:$B$3202,0),MATCH(A.Dep9SepList!D$1,manifest_11Sep!$A$1:$V$1,0))</f>
        <v>Female</v>
      </c>
      <c r="E1603" s="13" t="str">
        <f t="array" ref="E1603">INDEX(manifest_11Sep!$A$1:$V$3202,MATCH($B1603,manifest_11Sep!$B$1:$B$3202,0),MATCH(A.Dep9SepList!E$1,manifest_11Sep!$A$1:$V$1,0))</f>
        <v>Thuy Le</v>
      </c>
      <c r="F1603" s="13" t="str">
        <f t="array" ref="F1603">INDEX(manifest_11Sep!$A$1:$V$3202,MATCH($B1603,manifest_11Sep!$B$1:$B$3202,0),MATCH(A.Dep9SepList!F$1,manifest_11Sep!$A$1:$V$1,0))</f>
        <v>Luu</v>
      </c>
      <c r="G1603" s="13">
        <f t="array" ref="G1603">INDEX(manifest_11Sep!$A$1:$V$3202,MATCH($B1603,manifest_11Sep!$B$1:$B$3202,0),MATCH(A.Dep9SepList!G$1,manifest_11Sep!$A$1:$V$1,0))</f>
        <v>48</v>
      </c>
      <c r="H1603" s="13" t="str">
        <f t="array" ref="H1603">INDEX(manifest_11Sep!$A$1:$V$3202,MATCH($B1603,manifest_11Sep!$B$1:$B$3202,0),MATCH(A.Dep9SepList!H$1,manifest_11Sep!$A$1:$V$1,0))</f>
        <v>J.B. Nguyen</v>
      </c>
      <c r="I1603" s="13" t="str">
        <f t="array" ref="I1603">INDEX(manifest_11Sep!$A$1:$V$3202,MATCH($B1603,manifest_11Sep!$B$1:$B$3202,0),MATCH(A.Dep9SepList!I$1,manifest_11Sep!$A$1:$V$1,0))</f>
        <v>American Airlines</v>
      </c>
      <c r="J1603" s="13" t="str">
        <f t="array" ref="J1603">INDEX(manifest_11Sep!$A$1:$V$3202,MATCH($B1603,manifest_11Sep!$B$1:$B$3202,0),MATCH(A.Dep9SepList!J$1,manifest_11Sep!$A$1:$V$1,0))</f>
        <v>AA 280</v>
      </c>
      <c r="K1603" s="32" t="str">
        <f t="array" ref="K1603">INDEX(manifest_11Sep!$A$1:$V$3202,MATCH($B1603,manifest_11Sep!$B$1:$B$3202,0),MATCH(A.Dep9SepList!K$1,manifest_11Sep!$A$1:$V$1,0))</f>
        <v>23-thg 9-25</v>
      </c>
      <c r="L1603" s="20">
        <f t="array" ref="L1603">INDEX(manifest_11Sep!$A$1:$V$3202,MATCH($B1603,manifest_11Sep!$B$1:$B$3202,0),MATCH(A.Dep9SepList!L$1,manifest_11Sep!$A$1:$V$1,0))</f>
        <v>0.72569444444444442</v>
      </c>
      <c r="M1603" s="13" t="str">
        <f t="array" ref="M1603">INDEX(manifest_11Sep!$A$1:$V$3202,MATCH($B1603,manifest_11Sep!$B$1:$B$3202,0),MATCH(A.Dep9SepList!M$1,manifest_11Sep!$A$1:$V$1,0))</f>
        <v>ICN-T1</v>
      </c>
      <c r="N1603" s="13" t="str">
        <f t="array" ref="N1603">INDEX(manifest_11Sep!$A$1:$V$3202,MATCH($B1603,manifest_11Sep!$B$1:$B$3202,0),MATCH(A.Dep9SepList!N$1,manifest_11Sep!$A$1:$V$1,0))</f>
        <v>FAIRMONT</v>
      </c>
      <c r="O1603" s="31"/>
      <c r="P1603" s="20" t="e" cm="1" vm="1">
        <f t="array" aca="1" ref="P1603" ca="1">IF(J1603="","",_xlfn.XLOOKUP(J1603&amp;N1603,'A.Departure Grouping'!AQ:AQ&amp;'A.Departure Grouping'!AP:AP,'A.Departure Grouping'!AR:AR,"",0))</f>
        <v>#NAME?</v>
      </c>
      <c r="Q1603" s="13">
        <v>462710789</v>
      </c>
      <c r="R1603" s="13" t="s">
        <v>43</v>
      </c>
      <c r="S1603" s="13">
        <f t="array" ref="S1603">INDEX(manifest_11Sep!$A$1:$V$3202,MATCH($B1603,manifest_11Sep!$B$1:$B$3202,0),MATCH(A.Dep9SepList!S$1,manifest_11Sep!$A$1:$V$1,0))</f>
        <v>0</v>
      </c>
      <c r="T1603" s="17"/>
    </row>
    <row r="1604" spans="1:20" hidden="1">
      <c r="A1604" s="13" t="str">
        <f t="array" ref="A1604">INDEX(manifest_11Sep!$A$1:$V$3202,MATCH($B1604,manifest_11Sep!$B$1:$B$3202,0),MATCH(A.Dep9SepList!A$1,manifest_11Sep!$A$1:$V$1,0))</f>
        <v>A</v>
      </c>
      <c r="B1604" s="3" t="s">
        <v>2582</v>
      </c>
      <c r="C1604" s="13" t="str">
        <f t="array" ref="C1604">INDEX(manifest_11Sep!$A$1:$V$3202,MATCH($B1604,manifest_11Sep!$B$1:$B$3202,0),MATCH(A.Dep9SepList!C$1,manifest_11Sep!$A$1:$V$1,0))</f>
        <v>VNNSCT92CT8</v>
      </c>
      <c r="D1604" s="13" t="str">
        <f t="array" ref="D1604">INDEX(manifest_11Sep!$A$1:$V$3202,MATCH($B1604,manifest_11Sep!$B$1:$B$3202,0),MATCH(A.Dep9SepList!D$1,manifest_11Sep!$A$1:$V$1,0))</f>
        <v>Male</v>
      </c>
      <c r="E1604" s="13" t="str">
        <f t="array" ref="E1604">INDEX(manifest_11Sep!$A$1:$V$3202,MATCH($B1604,manifest_11Sep!$B$1:$B$3202,0),MATCH(A.Dep9SepList!E$1,manifest_11Sep!$A$1:$V$1,0))</f>
        <v>Roderick Valiente</v>
      </c>
      <c r="F1604" s="13" t="str">
        <f t="array" ref="F1604">INDEX(manifest_11Sep!$A$1:$V$3202,MATCH($B1604,manifest_11Sep!$B$1:$B$3202,0),MATCH(A.Dep9SepList!F$1,manifest_11Sep!$A$1:$V$1,0))</f>
        <v>Durol</v>
      </c>
      <c r="G1604" s="13">
        <f t="array" ref="G1604">INDEX(manifest_11Sep!$A$1:$V$3202,MATCH($B1604,manifest_11Sep!$B$1:$B$3202,0),MATCH(A.Dep9SepList!G$1,manifest_11Sep!$A$1:$V$1,0))</f>
        <v>58</v>
      </c>
      <c r="H1604" s="13" t="str">
        <f t="array" ref="H1604">INDEX(manifest_11Sep!$A$1:$V$3202,MATCH($B1604,manifest_11Sep!$B$1:$B$3202,0),MATCH(A.Dep9SepList!H$1,manifest_11Sep!$A$1:$V$1,0))</f>
        <v>Joen De Las Penas</v>
      </c>
      <c r="I1604" s="13" t="str">
        <f t="array" ref="I1604">INDEX(manifest_11Sep!$A$1:$V$3202,MATCH($B1604,manifest_11Sep!$B$1:$B$3202,0),MATCH(A.Dep9SepList!I$1,manifest_11Sep!$A$1:$V$1,0))</f>
        <v>Cathay Pacific</v>
      </c>
      <c r="J1604" s="13" t="str">
        <f t="array" ref="J1604">INDEX(manifest_11Sep!$A$1:$V$3202,MATCH($B1604,manifest_11Sep!$B$1:$B$3202,0),MATCH(A.Dep9SepList!J$1,manifest_11Sep!$A$1:$V$1,0))</f>
        <v>CX 419</v>
      </c>
      <c r="K1604" s="32" t="str">
        <f t="array" ref="K1604">INDEX(manifest_11Sep!$A$1:$V$3202,MATCH($B1604,manifest_11Sep!$B$1:$B$3202,0),MATCH(A.Dep9SepList!K$1,manifest_11Sep!$A$1:$V$1,0))</f>
        <v>23-thg 9-25</v>
      </c>
      <c r="L1604" s="20">
        <f t="array" ref="L1604">INDEX(manifest_11Sep!$A$1:$V$3202,MATCH($B1604,manifest_11Sep!$B$1:$B$3202,0),MATCH(A.Dep9SepList!L$1,manifest_11Sep!$A$1:$V$1,0))</f>
        <v>0.83680555555555558</v>
      </c>
      <c r="M1604" s="13" t="str">
        <f t="array" ref="M1604">INDEX(manifest_11Sep!$A$1:$V$3202,MATCH($B1604,manifest_11Sep!$B$1:$B$3202,0),MATCH(A.Dep9SepList!M$1,manifest_11Sep!$A$1:$V$1,0))</f>
        <v>ICN-T1</v>
      </c>
      <c r="N1604" s="13" t="str">
        <f t="array" ref="N1604">INDEX(manifest_11Sep!$A$1:$V$3202,MATCH($B1604,manifest_11Sep!$B$1:$B$3202,0),MATCH(A.Dep9SepList!N$1,manifest_11Sep!$A$1:$V$1,0))</f>
        <v>FAIRMONT</v>
      </c>
      <c r="O1604" s="31"/>
      <c r="P1604" s="20" t="e" cm="1" vm="1">
        <f t="array" aca="1" ref="P1604" ca="1">IF(J1604="","",_xlfn.XLOOKUP(J1604&amp;N1604,'A.Departure Grouping'!AQ:AQ&amp;'A.Departure Grouping'!AP:AP,'A.Departure Grouping'!AR:AR,"",0))</f>
        <v>#NAME?</v>
      </c>
      <c r="Q1604" s="13">
        <v>462710828</v>
      </c>
      <c r="R1604" s="13" t="s">
        <v>43</v>
      </c>
      <c r="S1604" s="13">
        <f t="array" ref="S1604">INDEX(manifest_11Sep!$A$1:$V$3202,MATCH($B1604,manifest_11Sep!$B$1:$B$3202,0),MATCH(A.Dep9SepList!S$1,manifest_11Sep!$A$1:$V$1,0))</f>
        <v>0</v>
      </c>
      <c r="T1604" s="13"/>
    </row>
    <row r="1605" spans="1:20" hidden="1">
      <c r="A1605" s="13" t="str">
        <f t="array" ref="A1605">INDEX(manifest_11Sep!$A$1:$V$3202,MATCH($B1605,manifest_11Sep!$B$1:$B$3202,0),MATCH(A.Dep9SepList!A$1,manifest_11Sep!$A$1:$V$1,0))</f>
        <v>A</v>
      </c>
      <c r="B1605" s="3" t="s">
        <v>2584</v>
      </c>
      <c r="C1605" s="13" t="str">
        <f t="array" ref="C1605">INDEX(manifest_11Sep!$A$1:$V$3202,MATCH($B1605,manifest_11Sep!$B$1:$B$3202,0),MATCH(A.Dep9SepList!C$1,manifest_11Sep!$A$1:$V$1,0))</f>
        <v>VNNSCT92CT8</v>
      </c>
      <c r="D1605" s="13" t="str">
        <f t="array" ref="D1605">INDEX(manifest_11Sep!$A$1:$V$3202,MATCH($B1605,manifest_11Sep!$B$1:$B$3202,0),MATCH(A.Dep9SepList!D$1,manifest_11Sep!$A$1:$V$1,0))</f>
        <v>Female</v>
      </c>
      <c r="E1605" s="13" t="str">
        <f t="array" ref="E1605">INDEX(manifest_11Sep!$A$1:$V$3202,MATCH($B1605,manifest_11Sep!$B$1:$B$3202,0),MATCH(A.Dep9SepList!E$1,manifest_11Sep!$A$1:$V$1,0))</f>
        <v>Nancy Florylet Bandoma</v>
      </c>
      <c r="F1605" s="13" t="str">
        <f t="array" ref="F1605">INDEX(manifest_11Sep!$A$1:$V$3202,MATCH($B1605,manifest_11Sep!$B$1:$B$3202,0),MATCH(A.Dep9SepList!F$1,manifest_11Sep!$A$1:$V$1,0))</f>
        <v>Durol</v>
      </c>
      <c r="G1605" s="13">
        <f t="array" ref="G1605">INDEX(manifest_11Sep!$A$1:$V$3202,MATCH($B1605,manifest_11Sep!$B$1:$B$3202,0),MATCH(A.Dep9SepList!G$1,manifest_11Sep!$A$1:$V$1,0))</f>
        <v>53</v>
      </c>
      <c r="H1605" s="13" t="str">
        <f t="array" ref="H1605">INDEX(manifest_11Sep!$A$1:$V$3202,MATCH($B1605,manifest_11Sep!$B$1:$B$3202,0),MATCH(A.Dep9SepList!H$1,manifest_11Sep!$A$1:$V$1,0))</f>
        <v>Joen De Las Penas</v>
      </c>
      <c r="I1605" s="13" t="str">
        <f t="array" ref="I1605">INDEX(manifest_11Sep!$A$1:$V$3202,MATCH($B1605,manifest_11Sep!$B$1:$B$3202,0),MATCH(A.Dep9SepList!I$1,manifest_11Sep!$A$1:$V$1,0))</f>
        <v>Cathay Pacific</v>
      </c>
      <c r="J1605" s="13" t="str">
        <f t="array" ref="J1605">INDEX(manifest_11Sep!$A$1:$V$3202,MATCH($B1605,manifest_11Sep!$B$1:$B$3202,0),MATCH(A.Dep9SepList!J$1,manifest_11Sep!$A$1:$V$1,0))</f>
        <v>CX 419</v>
      </c>
      <c r="K1605" s="32" t="str">
        <f t="array" ref="K1605">INDEX(manifest_11Sep!$A$1:$V$3202,MATCH($B1605,manifest_11Sep!$B$1:$B$3202,0),MATCH(A.Dep9SepList!K$1,manifest_11Sep!$A$1:$V$1,0))</f>
        <v>23-thg 9-25</v>
      </c>
      <c r="L1605" s="20">
        <f t="array" ref="L1605">INDEX(manifest_11Sep!$A$1:$V$3202,MATCH($B1605,manifest_11Sep!$B$1:$B$3202,0),MATCH(A.Dep9SepList!L$1,manifest_11Sep!$A$1:$V$1,0))</f>
        <v>0.83680555555555558</v>
      </c>
      <c r="M1605" s="13" t="str">
        <f t="array" ref="M1605">INDEX(manifest_11Sep!$A$1:$V$3202,MATCH($B1605,manifest_11Sep!$B$1:$B$3202,0),MATCH(A.Dep9SepList!M$1,manifest_11Sep!$A$1:$V$1,0))</f>
        <v>ICN-T1</v>
      </c>
      <c r="N1605" s="13" t="str">
        <f t="array" ref="N1605">INDEX(manifest_11Sep!$A$1:$V$3202,MATCH($B1605,manifest_11Sep!$B$1:$B$3202,0),MATCH(A.Dep9SepList!N$1,manifest_11Sep!$A$1:$V$1,0))</f>
        <v>FAIRMONT</v>
      </c>
      <c r="O1605" s="31"/>
      <c r="P1605" s="20" t="e" cm="1" vm="1">
        <f t="array" aca="1" ref="P1605" ca="1">IF(J1605="","",_xlfn.XLOOKUP(J1605&amp;N1605,'A.Departure Grouping'!AQ:AQ&amp;'A.Departure Grouping'!AP:AP,'A.Departure Grouping'!AR:AR,"",0))</f>
        <v>#NAME?</v>
      </c>
      <c r="Q1605" s="13">
        <v>462710828</v>
      </c>
      <c r="R1605" s="13" t="s">
        <v>43</v>
      </c>
      <c r="S1605" s="13">
        <f t="array" ref="S1605">INDEX(manifest_11Sep!$A$1:$V$3202,MATCH($B1605,manifest_11Sep!$B$1:$B$3202,0),MATCH(A.Dep9SepList!S$1,manifest_11Sep!$A$1:$V$1,0))</f>
        <v>0</v>
      </c>
      <c r="T1605" s="13"/>
    </row>
    <row r="1606" spans="1:20" hidden="1">
      <c r="A1606" s="13" t="str">
        <f t="array" ref="A1606">INDEX(manifest_11Sep!$A$1:$V$3202,MATCH($B1606,manifest_11Sep!$B$1:$B$3202,0),MATCH(A.Dep9SepList!A$1,manifest_11Sep!$A$1:$V$1,0))</f>
        <v>A</v>
      </c>
      <c r="B1606" s="3" t="s">
        <v>336</v>
      </c>
      <c r="C1606" s="13" t="str">
        <f t="array" ref="C1606">INDEX(manifest_11Sep!$A$1:$V$3202,MATCH($B1606,manifest_11Sep!$B$1:$B$3202,0),MATCH(A.Dep9SepList!C$1,manifest_11Sep!$A$1:$V$1,0))</f>
        <v>3DN29ZH5WDC</v>
      </c>
      <c r="D1606" s="13" t="str">
        <f t="array" ref="D1606">INDEX(manifest_11Sep!$A$1:$V$3202,MATCH($B1606,manifest_11Sep!$B$1:$B$3202,0),MATCH(A.Dep9SepList!D$1,manifest_11Sep!$A$1:$V$1,0))</f>
        <v>Male</v>
      </c>
      <c r="E1606" s="13" t="str">
        <f t="array" ref="E1606">INDEX(manifest_11Sep!$A$1:$V$3202,MATCH($B1606,manifest_11Sep!$B$1:$B$3202,0),MATCH(A.Dep9SepList!E$1,manifest_11Sep!$A$1:$V$1,0))</f>
        <v>Andrew</v>
      </c>
      <c r="F1606" s="13" t="str">
        <f t="array" ref="F1606">INDEX(manifest_11Sep!$A$1:$V$3202,MATCH($B1606,manifest_11Sep!$B$1:$B$3202,0),MATCH(A.Dep9SepList!F$1,manifest_11Sep!$A$1:$V$1,0))</f>
        <v>Yap</v>
      </c>
      <c r="G1606" s="13">
        <f t="array" ref="G1606">INDEX(manifest_11Sep!$A$1:$V$3202,MATCH($B1606,manifest_11Sep!$B$1:$B$3202,0),MATCH(A.Dep9SepList!G$1,manifest_11Sep!$A$1:$V$1,0))</f>
        <v>58</v>
      </c>
      <c r="H1606" s="13" t="str">
        <f t="array" ref="H1606">INDEX(manifest_11Sep!$A$1:$V$3202,MATCH($B1606,manifest_11Sep!$B$1:$B$3202,0),MATCH(A.Dep9SepList!H$1,manifest_11Sep!$A$1:$V$1,0))</f>
        <v>Alicia Nguyen 2</v>
      </c>
      <c r="I1606" s="13" t="str">
        <f t="array" ref="I1606">INDEX(manifest_11Sep!$A$1:$V$3202,MATCH($B1606,manifest_11Sep!$B$1:$B$3202,0),MATCH(A.Dep9SepList!I$1,manifest_11Sep!$A$1:$V$1,0))</f>
        <v>Asiana Airlines</v>
      </c>
      <c r="J1606" s="13" t="str">
        <f t="array" ref="J1606">INDEX(manifest_11Sep!$A$1:$V$3202,MATCH($B1606,manifest_11Sep!$B$1:$B$3202,0),MATCH(A.Dep9SepList!J$1,manifest_11Sep!$A$1:$V$1,0))</f>
        <v>OZ 212</v>
      </c>
      <c r="K1606" s="32" t="str">
        <f t="array" ref="K1606">INDEX(manifest_11Sep!$A$1:$V$3202,MATCH($B1606,manifest_11Sep!$B$1:$B$3202,0),MATCH(A.Dep9SepList!K$1,manifest_11Sep!$A$1:$V$1,0))</f>
        <v>23-thg 9-25</v>
      </c>
      <c r="L1606" s="20">
        <f t="array" ref="L1606">INDEX(manifest_11Sep!$A$1:$V$3202,MATCH($B1606,manifest_11Sep!$B$1:$B$3202,0),MATCH(A.Dep9SepList!L$1,manifest_11Sep!$A$1:$V$1,0))</f>
        <v>0.87152777777777779</v>
      </c>
      <c r="M1606" s="13" t="str">
        <f t="array" ref="M1606">INDEX(manifest_11Sep!$A$1:$V$3202,MATCH($B1606,manifest_11Sep!$B$1:$B$3202,0),MATCH(A.Dep9SepList!M$1,manifest_11Sep!$A$1:$V$1,0))</f>
        <v>ICN-T1</v>
      </c>
      <c r="N1606" s="13" t="str">
        <f t="array" ref="N1606">INDEX(manifest_11Sep!$A$1:$V$3202,MATCH($B1606,manifest_11Sep!$B$1:$B$3202,0),MATCH(A.Dep9SepList!N$1,manifest_11Sep!$A$1:$V$1,0))</f>
        <v>FAIRMONT</v>
      </c>
      <c r="O1606" s="31"/>
      <c r="P1606" s="20" t="e" cm="1" vm="1">
        <f t="array" aca="1" ref="P1606" ca="1">IF(J1606="","",_xlfn.XLOOKUP(J1606&amp;N1606,'A.Departure Grouping'!AQ:AQ&amp;'A.Departure Grouping'!AP:AP,'A.Departure Grouping'!AR:AR,"",0))</f>
        <v>#NAME?</v>
      </c>
      <c r="Q1606" s="13">
        <v>461169739</v>
      </c>
      <c r="R1606" s="13" t="s">
        <v>43</v>
      </c>
      <c r="S1606" s="13">
        <f t="array" ref="S1606">INDEX(manifest_11Sep!$A$1:$V$3202,MATCH($B1606,manifest_11Sep!$B$1:$B$3202,0),MATCH(A.Dep9SepList!S$1,manifest_11Sep!$A$1:$V$1,0))</f>
        <v>0</v>
      </c>
      <c r="T1606" s="17"/>
    </row>
    <row r="1607" spans="1:20" hidden="1">
      <c r="A1607" s="13" t="str">
        <f t="array" ref="A1607">INDEX(manifest_11Sep!$A$1:$V$3202,MATCH($B1607,manifest_11Sep!$B$1:$B$3202,0),MATCH(A.Dep9SepList!A$1,manifest_11Sep!$A$1:$V$1,0))</f>
        <v>A</v>
      </c>
      <c r="B1607" s="3" t="s">
        <v>340</v>
      </c>
      <c r="C1607" s="13" t="str">
        <f t="array" ref="C1607">INDEX(manifest_11Sep!$A$1:$V$3202,MATCH($B1607,manifest_11Sep!$B$1:$B$3202,0),MATCH(A.Dep9SepList!C$1,manifest_11Sep!$A$1:$V$1,0))</f>
        <v>3DN29ZH5WDC</v>
      </c>
      <c r="D1607" s="13" t="str">
        <f t="array" ref="D1607">INDEX(manifest_11Sep!$A$1:$V$3202,MATCH($B1607,manifest_11Sep!$B$1:$B$3202,0),MATCH(A.Dep9SepList!D$1,manifest_11Sep!$A$1:$V$1,0))</f>
        <v>Female</v>
      </c>
      <c r="E1607" s="13" t="str">
        <f t="array" ref="E1607">INDEX(manifest_11Sep!$A$1:$V$3202,MATCH($B1607,manifest_11Sep!$B$1:$B$3202,0),MATCH(A.Dep9SepList!E$1,manifest_11Sep!$A$1:$V$1,0))</f>
        <v>Wiwit</v>
      </c>
      <c r="F1607" s="13" t="str">
        <f t="array" ref="F1607">INDEX(manifest_11Sep!$A$1:$V$3202,MATCH($B1607,manifest_11Sep!$B$1:$B$3202,0),MATCH(A.Dep9SepList!F$1,manifest_11Sep!$A$1:$V$1,0))</f>
        <v>Handayani</v>
      </c>
      <c r="G1607" s="13">
        <f t="array" ref="G1607">INDEX(manifest_11Sep!$A$1:$V$3202,MATCH($B1607,manifest_11Sep!$B$1:$B$3202,0),MATCH(A.Dep9SepList!G$1,manifest_11Sep!$A$1:$V$1,0))</f>
        <v>53</v>
      </c>
      <c r="H1607" s="13" t="str">
        <f t="array" ref="H1607">INDEX(manifest_11Sep!$A$1:$V$3202,MATCH($B1607,manifest_11Sep!$B$1:$B$3202,0),MATCH(A.Dep9SepList!H$1,manifest_11Sep!$A$1:$V$1,0))</f>
        <v>Alicia Nguyen 2</v>
      </c>
      <c r="I1607" s="13" t="str">
        <f t="array" ref="I1607">INDEX(manifest_11Sep!$A$1:$V$3202,MATCH($B1607,manifest_11Sep!$B$1:$B$3202,0),MATCH(A.Dep9SepList!I$1,manifest_11Sep!$A$1:$V$1,0))</f>
        <v>Asiana Airlines</v>
      </c>
      <c r="J1607" s="13" t="str">
        <f t="array" ref="J1607">INDEX(manifest_11Sep!$A$1:$V$3202,MATCH($B1607,manifest_11Sep!$B$1:$B$3202,0),MATCH(A.Dep9SepList!J$1,manifest_11Sep!$A$1:$V$1,0))</f>
        <v>OZ 212</v>
      </c>
      <c r="K1607" s="32" t="str">
        <f t="array" ref="K1607">INDEX(manifest_11Sep!$A$1:$V$3202,MATCH($B1607,manifest_11Sep!$B$1:$B$3202,0),MATCH(A.Dep9SepList!K$1,manifest_11Sep!$A$1:$V$1,0))</f>
        <v>23-thg 9-25</v>
      </c>
      <c r="L1607" s="20">
        <f t="array" ref="L1607">INDEX(manifest_11Sep!$A$1:$V$3202,MATCH($B1607,manifest_11Sep!$B$1:$B$3202,0),MATCH(A.Dep9SepList!L$1,manifest_11Sep!$A$1:$V$1,0))</f>
        <v>0.87152777777777779</v>
      </c>
      <c r="M1607" s="13" t="str">
        <f t="array" ref="M1607">INDEX(manifest_11Sep!$A$1:$V$3202,MATCH($B1607,manifest_11Sep!$B$1:$B$3202,0),MATCH(A.Dep9SepList!M$1,manifest_11Sep!$A$1:$V$1,0))</f>
        <v>ICN-T1</v>
      </c>
      <c r="N1607" s="13" t="str">
        <f t="array" ref="N1607">INDEX(manifest_11Sep!$A$1:$V$3202,MATCH($B1607,manifest_11Sep!$B$1:$B$3202,0),MATCH(A.Dep9SepList!N$1,manifest_11Sep!$A$1:$V$1,0))</f>
        <v>FAIRMONT</v>
      </c>
      <c r="O1607" s="31"/>
      <c r="P1607" s="20" t="e" cm="1" vm="1">
        <f t="array" aca="1" ref="P1607" ca="1">IF(J1607="","",_xlfn.XLOOKUP(J1607&amp;N1607,'A.Departure Grouping'!AQ:AQ&amp;'A.Departure Grouping'!AP:AP,'A.Departure Grouping'!AR:AR,"",0))</f>
        <v>#NAME?</v>
      </c>
      <c r="Q1607" s="13">
        <v>461169739</v>
      </c>
      <c r="R1607" s="13" t="s">
        <v>43</v>
      </c>
      <c r="S1607" s="13">
        <f t="array" ref="S1607">INDEX(manifest_11Sep!$A$1:$V$3202,MATCH($B1607,manifest_11Sep!$B$1:$B$3202,0),MATCH(A.Dep9SepList!S$1,manifest_11Sep!$A$1:$V$1,0))</f>
        <v>0</v>
      </c>
      <c r="T1607" s="17"/>
    </row>
    <row r="1608" spans="1:20" hidden="1">
      <c r="A1608" s="13" t="str">
        <f t="array" ref="A1608">INDEX(manifest_11Sep!$A$1:$V$3202,MATCH($B1608,manifest_11Sep!$B$1:$B$3202,0),MATCH(A.Dep9SepList!A$1,manifest_11Sep!$A$1:$V$1,0))</f>
        <v>A</v>
      </c>
      <c r="B1608" s="3" t="s">
        <v>343</v>
      </c>
      <c r="C1608" s="13" t="str">
        <f t="array" ref="C1608">INDEX(manifest_11Sep!$A$1:$V$3202,MATCH($B1608,manifest_11Sep!$B$1:$B$3202,0),MATCH(A.Dep9SepList!C$1,manifest_11Sep!$A$1:$V$1,0))</f>
        <v>NXN2LZVYTD3</v>
      </c>
      <c r="D1608" s="13" t="str">
        <f t="array" ref="D1608">INDEX(manifest_11Sep!$A$1:$V$3202,MATCH($B1608,manifest_11Sep!$B$1:$B$3202,0),MATCH(A.Dep9SepList!D$1,manifest_11Sep!$A$1:$V$1,0))</f>
        <v>Female</v>
      </c>
      <c r="E1608" s="13" t="str">
        <f t="array" ref="E1608">INDEX(manifest_11Sep!$A$1:$V$3202,MATCH($B1608,manifest_11Sep!$B$1:$B$3202,0),MATCH(A.Dep9SepList!E$1,manifest_11Sep!$A$1:$V$1,0))</f>
        <v>Inge Tjiarmawati</v>
      </c>
      <c r="F1608" s="13" t="str">
        <f t="array" ref="F1608">INDEX(manifest_11Sep!$A$1:$V$3202,MATCH($B1608,manifest_11Sep!$B$1:$B$3202,0),MATCH(A.Dep9SepList!F$1,manifest_11Sep!$A$1:$V$1,0))</f>
        <v>Djumhana</v>
      </c>
      <c r="G1608" s="13">
        <f t="array" ref="G1608">INDEX(manifest_11Sep!$A$1:$V$3202,MATCH($B1608,manifest_11Sep!$B$1:$B$3202,0),MATCH(A.Dep9SepList!G$1,manifest_11Sep!$A$1:$V$1,0))</f>
        <v>59</v>
      </c>
      <c r="H1608" s="13" t="str">
        <f t="array" ref="H1608">INDEX(manifest_11Sep!$A$1:$V$3202,MATCH($B1608,manifest_11Sep!$B$1:$B$3202,0),MATCH(A.Dep9SepList!H$1,manifest_11Sep!$A$1:$V$1,0))</f>
        <v>Alicia Nguyen 2</v>
      </c>
      <c r="I1608" s="13" t="str">
        <f t="array" ref="I1608">INDEX(manifest_11Sep!$A$1:$V$3202,MATCH($B1608,manifest_11Sep!$B$1:$B$3202,0),MATCH(A.Dep9SepList!I$1,manifest_11Sep!$A$1:$V$1,0))</f>
        <v>Asiana Airlines</v>
      </c>
      <c r="J1608" s="13" t="str">
        <f t="array" ref="J1608">INDEX(manifest_11Sep!$A$1:$V$3202,MATCH($B1608,manifest_11Sep!$B$1:$B$3202,0),MATCH(A.Dep9SepList!J$1,manifest_11Sep!$A$1:$V$1,0))</f>
        <v>OZ 212</v>
      </c>
      <c r="K1608" s="32" t="str">
        <f t="array" ref="K1608">INDEX(manifest_11Sep!$A$1:$V$3202,MATCH($B1608,manifest_11Sep!$B$1:$B$3202,0),MATCH(A.Dep9SepList!K$1,manifest_11Sep!$A$1:$V$1,0))</f>
        <v>23-thg 9-25</v>
      </c>
      <c r="L1608" s="20">
        <f t="array" ref="L1608">INDEX(manifest_11Sep!$A$1:$V$3202,MATCH($B1608,manifest_11Sep!$B$1:$B$3202,0),MATCH(A.Dep9SepList!L$1,manifest_11Sep!$A$1:$V$1,0))</f>
        <v>0.87152777777777779</v>
      </c>
      <c r="M1608" s="13" t="str">
        <f t="array" ref="M1608">INDEX(manifest_11Sep!$A$1:$V$3202,MATCH($B1608,manifest_11Sep!$B$1:$B$3202,0),MATCH(A.Dep9SepList!M$1,manifest_11Sep!$A$1:$V$1,0))</f>
        <v>ICN-T1</v>
      </c>
      <c r="N1608" s="13" t="str">
        <f t="array" ref="N1608">INDEX(manifest_11Sep!$A$1:$V$3202,MATCH($B1608,manifest_11Sep!$B$1:$B$3202,0),MATCH(A.Dep9SepList!N$1,manifest_11Sep!$A$1:$V$1,0))</f>
        <v>FAIRMONT</v>
      </c>
      <c r="O1608" s="31"/>
      <c r="P1608" s="20" t="e" cm="1" vm="1">
        <f t="array" aca="1" ref="P1608" ca="1">IF(J1608="","",_xlfn.XLOOKUP(J1608&amp;N1608,'A.Departure Grouping'!AQ:AQ&amp;'A.Departure Grouping'!AP:AP,'A.Departure Grouping'!AR:AR,"",0))</f>
        <v>#NAME?</v>
      </c>
      <c r="Q1608" s="13">
        <v>462299441</v>
      </c>
      <c r="R1608" s="13" t="s">
        <v>35</v>
      </c>
      <c r="S1608" s="13">
        <f t="array" ref="S1608">INDEX(manifest_11Sep!$A$1:$V$3202,MATCH($B1608,manifest_11Sep!$B$1:$B$3202,0),MATCH(A.Dep9SepList!S$1,manifest_11Sep!$A$1:$V$1,0))</f>
        <v>0</v>
      </c>
      <c r="T1608" s="13"/>
    </row>
    <row r="1609" spans="1:20" hidden="1">
      <c r="A1609" s="13" t="str">
        <f t="array" ref="A1609">INDEX(manifest_11Sep!$A$1:$V$3202,MATCH($B1609,manifest_11Sep!$B$1:$B$3202,0),MATCH(A.Dep9SepList!A$1,manifest_11Sep!$A$1:$V$1,0))</f>
        <v>A</v>
      </c>
      <c r="B1609" s="3" t="s">
        <v>1600</v>
      </c>
      <c r="C1609" s="13" t="str">
        <f t="array" ref="C1609">INDEX(manifest_11Sep!$A$1:$V$3202,MATCH($B1609,manifest_11Sep!$B$1:$B$3202,0),MATCH(A.Dep9SepList!C$1,manifest_11Sep!$A$1:$V$1,0))</f>
        <v>DPNWTMZCVWN</v>
      </c>
      <c r="D1609" s="13" t="str">
        <f t="array" ref="D1609">INDEX(manifest_11Sep!$A$1:$V$3202,MATCH($B1609,manifest_11Sep!$B$1:$B$3202,0),MATCH(A.Dep9SepList!D$1,manifest_11Sep!$A$1:$V$1,0))</f>
        <v>Male</v>
      </c>
      <c r="E1609" s="13" t="str">
        <f t="array" ref="E1609">INDEX(manifest_11Sep!$A$1:$V$3202,MATCH($B1609,manifest_11Sep!$B$1:$B$3202,0),MATCH(A.Dep9SepList!E$1,manifest_11Sep!$A$1:$V$1,0))</f>
        <v>Laureano</v>
      </c>
      <c r="F1609" s="13" t="str">
        <f t="array" ref="F1609">INDEX(manifest_11Sep!$A$1:$V$3202,MATCH($B1609,manifest_11Sep!$B$1:$B$3202,0),MATCH(A.Dep9SepList!F$1,manifest_11Sep!$A$1:$V$1,0))</f>
        <v>Peralta</v>
      </c>
      <c r="G1609" s="13">
        <f t="array" ref="G1609">INDEX(manifest_11Sep!$A$1:$V$3202,MATCH($B1609,manifest_11Sep!$B$1:$B$3202,0),MATCH(A.Dep9SepList!G$1,manifest_11Sep!$A$1:$V$1,0))</f>
        <v>61</v>
      </c>
      <c r="H1609" s="13" t="str">
        <f t="array" ref="H1609">INDEX(manifest_11Sep!$A$1:$V$3202,MATCH($B1609,manifest_11Sep!$B$1:$B$3202,0),MATCH(A.Dep9SepList!H$1,manifest_11Sep!$A$1:$V$1,0))</f>
        <v>Bobot Peralta</v>
      </c>
      <c r="I1609" s="13" t="str">
        <f t="array" ref="I1609">INDEX(manifest_11Sep!$A$1:$V$3202,MATCH($B1609,manifest_11Sep!$B$1:$B$3202,0),MATCH(A.Dep9SepList!I$1,manifest_11Sep!$A$1:$V$1,0))</f>
        <v>Asiana Airlines</v>
      </c>
      <c r="J1609" s="13" t="str">
        <f t="array" ref="J1609">INDEX(manifest_11Sep!$A$1:$V$3202,MATCH($B1609,manifest_11Sep!$B$1:$B$3202,0),MATCH(A.Dep9SepList!J$1,manifest_11Sep!$A$1:$V$1,0))</f>
        <v>OZ 707</v>
      </c>
      <c r="K1609" s="32" t="str">
        <f t="array" ref="K1609">INDEX(manifest_11Sep!$A$1:$V$3202,MATCH($B1609,manifest_11Sep!$B$1:$B$3202,0),MATCH(A.Dep9SepList!K$1,manifest_11Sep!$A$1:$V$1,0))</f>
        <v>23-thg 9-25</v>
      </c>
      <c r="L1609" s="20">
        <f t="array" ref="L1609">INDEX(manifest_11Sep!$A$1:$V$3202,MATCH($B1609,manifest_11Sep!$B$1:$B$3202,0),MATCH(A.Dep9SepList!L$1,manifest_11Sep!$A$1:$V$1,0))</f>
        <v>0.91319444444444442</v>
      </c>
      <c r="M1609" s="13" t="str">
        <f t="array" ref="M1609">INDEX(manifest_11Sep!$A$1:$V$3202,MATCH($B1609,manifest_11Sep!$B$1:$B$3202,0),MATCH(A.Dep9SepList!M$1,manifest_11Sep!$A$1:$V$1,0))</f>
        <v>ICN-T1</v>
      </c>
      <c r="N1609" s="13" t="str">
        <f t="array" ref="N1609">INDEX(manifest_11Sep!$A$1:$V$3202,MATCH($B1609,manifest_11Sep!$B$1:$B$3202,0),MATCH(A.Dep9SepList!N$1,manifest_11Sep!$A$1:$V$1,0))</f>
        <v>THE PLAZA</v>
      </c>
      <c r="O1609" s="31"/>
      <c r="P1609" s="20" t="e" cm="1" vm="1">
        <f t="array" aca="1" ref="P1609" ca="1">IF(J1609="","",_xlfn.XLOOKUP(J1609&amp;N1609,'A.Departure Grouping'!AQ:AQ&amp;'A.Departure Grouping'!AP:AP,'A.Departure Grouping'!AR:AR,"",0))</f>
        <v>#NAME?</v>
      </c>
      <c r="Q1609" s="13">
        <v>70498987</v>
      </c>
      <c r="R1609" s="13" t="s">
        <v>43</v>
      </c>
      <c r="S1609" s="13">
        <f t="array" ref="S1609">INDEX(manifest_11Sep!$A$1:$V$3202,MATCH($B1609,manifest_11Sep!$B$1:$B$3202,0),MATCH(A.Dep9SepList!S$1,manifest_11Sep!$A$1:$V$1,0))</f>
        <v>0</v>
      </c>
      <c r="T1609" s="17"/>
    </row>
    <row r="1610" spans="1:20" hidden="1">
      <c r="A1610" s="13" t="str">
        <f t="array" ref="A1610">INDEX(manifest_11Sep!$A$1:$V$3202,MATCH($B1610,manifest_11Sep!$B$1:$B$3202,0),MATCH(A.Dep9SepList!A$1,manifest_11Sep!$A$1:$V$1,0))</f>
        <v>A</v>
      </c>
      <c r="B1610" s="3" t="s">
        <v>1607</v>
      </c>
      <c r="C1610" s="13" t="str">
        <f t="array" ref="C1610">INDEX(manifest_11Sep!$A$1:$V$3202,MATCH($B1610,manifest_11Sep!$B$1:$B$3202,0),MATCH(A.Dep9SepList!C$1,manifest_11Sep!$A$1:$V$1,0))</f>
        <v>DPNWTMZCVWN</v>
      </c>
      <c r="D1610" s="13" t="str">
        <f t="array" ref="D1610">INDEX(manifest_11Sep!$A$1:$V$3202,MATCH($B1610,manifest_11Sep!$B$1:$B$3202,0),MATCH(A.Dep9SepList!D$1,manifest_11Sep!$A$1:$V$1,0))</f>
        <v>Female</v>
      </c>
      <c r="E1610" s="13" t="str">
        <f t="array" ref="E1610">INDEX(manifest_11Sep!$A$1:$V$3202,MATCH($B1610,manifest_11Sep!$B$1:$B$3202,0),MATCH(A.Dep9SepList!E$1,manifest_11Sep!$A$1:$V$1,0))</f>
        <v>Leah</v>
      </c>
      <c r="F1610" s="13" t="str">
        <f t="array" ref="F1610">INDEX(manifest_11Sep!$A$1:$V$3202,MATCH($B1610,manifest_11Sep!$B$1:$B$3202,0),MATCH(A.Dep9SepList!F$1,manifest_11Sep!$A$1:$V$1,0))</f>
        <v>Peralta</v>
      </c>
      <c r="G1610" s="13">
        <f t="array" ref="G1610">INDEX(manifest_11Sep!$A$1:$V$3202,MATCH($B1610,manifest_11Sep!$B$1:$B$3202,0),MATCH(A.Dep9SepList!G$1,manifest_11Sep!$A$1:$V$1,0))</f>
        <v>60</v>
      </c>
      <c r="H1610" s="13" t="str">
        <f t="array" ref="H1610">INDEX(manifest_11Sep!$A$1:$V$3202,MATCH($B1610,manifest_11Sep!$B$1:$B$3202,0),MATCH(A.Dep9SepList!H$1,manifest_11Sep!$A$1:$V$1,0))</f>
        <v>Bobot Peralta</v>
      </c>
      <c r="I1610" s="13" t="str">
        <f t="array" ref="I1610">INDEX(manifest_11Sep!$A$1:$V$3202,MATCH($B1610,manifest_11Sep!$B$1:$B$3202,0),MATCH(A.Dep9SepList!I$1,manifest_11Sep!$A$1:$V$1,0))</f>
        <v>Asiana Airlines</v>
      </c>
      <c r="J1610" s="13" t="str">
        <f t="array" ref="J1610">INDEX(manifest_11Sep!$A$1:$V$3202,MATCH($B1610,manifest_11Sep!$B$1:$B$3202,0),MATCH(A.Dep9SepList!J$1,manifest_11Sep!$A$1:$V$1,0))</f>
        <v>OZ 707</v>
      </c>
      <c r="K1610" s="32" t="str">
        <f t="array" ref="K1610">INDEX(manifest_11Sep!$A$1:$V$3202,MATCH($B1610,manifest_11Sep!$B$1:$B$3202,0),MATCH(A.Dep9SepList!K$1,manifest_11Sep!$A$1:$V$1,0))</f>
        <v>23-thg 9-25</v>
      </c>
      <c r="L1610" s="20">
        <f t="array" ref="L1610">INDEX(manifest_11Sep!$A$1:$V$3202,MATCH($B1610,manifest_11Sep!$B$1:$B$3202,0),MATCH(A.Dep9SepList!L$1,manifest_11Sep!$A$1:$V$1,0))</f>
        <v>0.91319444444444442</v>
      </c>
      <c r="M1610" s="13" t="str">
        <f t="array" ref="M1610">INDEX(manifest_11Sep!$A$1:$V$3202,MATCH($B1610,manifest_11Sep!$B$1:$B$3202,0),MATCH(A.Dep9SepList!M$1,manifest_11Sep!$A$1:$V$1,0))</f>
        <v>ICN-T1</v>
      </c>
      <c r="N1610" s="13" t="str">
        <f t="array" ref="N1610">INDEX(manifest_11Sep!$A$1:$V$3202,MATCH($B1610,manifest_11Sep!$B$1:$B$3202,0),MATCH(A.Dep9SepList!N$1,manifest_11Sep!$A$1:$V$1,0))</f>
        <v>THE PLAZA</v>
      </c>
      <c r="O1610" s="31"/>
      <c r="P1610" s="20" t="e" cm="1" vm="1">
        <f t="array" aca="1" ref="P1610" ca="1">IF(J1610="","",_xlfn.XLOOKUP(J1610&amp;N1610,'A.Departure Grouping'!AQ:AQ&amp;'A.Departure Grouping'!AP:AP,'A.Departure Grouping'!AR:AR,"",0))</f>
        <v>#NAME?</v>
      </c>
      <c r="Q1610" s="13">
        <v>70498987</v>
      </c>
      <c r="R1610" s="13" t="s">
        <v>43</v>
      </c>
      <c r="S1610" s="13">
        <f t="array" ref="S1610">INDEX(manifest_11Sep!$A$1:$V$3202,MATCH($B1610,manifest_11Sep!$B$1:$B$3202,0),MATCH(A.Dep9SepList!S$1,manifest_11Sep!$A$1:$V$1,0))</f>
        <v>0</v>
      </c>
      <c r="T1610" s="17"/>
    </row>
    <row r="1611" spans="1:20">
      <c r="A1611" s="13" t="str">
        <f t="array" ref="A1611">INDEX(manifest_11Sep!$A$1:$V$3202,MATCH($B1611,manifest_11Sep!$B$1:$B$3202,0),MATCH(A.Dep9SepList!A$1,manifest_11Sep!$A$1:$V$1,0))</f>
        <v>A</v>
      </c>
      <c r="B1611" s="3" t="s">
        <v>2698</v>
      </c>
      <c r="C1611" s="13" t="str">
        <f t="array" ref="C1611">INDEX(manifest_11Sep!$A$1:$V$3202,MATCH($B1611,manifest_11Sep!$B$1:$B$3202,0),MATCH(A.Dep9SepList!C$1,manifest_11Sep!$A$1:$V$1,0))</f>
        <v>5YNWZ5RJY64</v>
      </c>
      <c r="D1611" s="13" t="str">
        <f t="array" ref="D1611">INDEX(manifest_11Sep!$A$1:$V$3202,MATCH($B1611,manifest_11Sep!$B$1:$B$3202,0),MATCH(A.Dep9SepList!D$1,manifest_11Sep!$A$1:$V$1,0))</f>
        <v>Female</v>
      </c>
      <c r="E1611" s="13" t="str">
        <f t="array" ref="E1611">INDEX(manifest_11Sep!$A$1:$V$3202,MATCH($B1611,manifest_11Sep!$B$1:$B$3202,0),MATCH(A.Dep9SepList!E$1,manifest_11Sep!$A$1:$V$1,0))</f>
        <v>Ji Sun</v>
      </c>
      <c r="F1611" s="13" t="str">
        <f t="array" ref="F1611">INDEX(manifest_11Sep!$A$1:$V$3202,MATCH($B1611,manifest_11Sep!$B$1:$B$3202,0),MATCH(A.Dep9SepList!F$1,manifest_11Sep!$A$1:$V$1,0))</f>
        <v>Choi</v>
      </c>
      <c r="G1611" s="13">
        <f t="array" ref="G1611">INDEX(manifest_11Sep!$A$1:$V$3202,MATCH($B1611,manifest_11Sep!$B$1:$B$3202,0),MATCH(A.Dep9SepList!G$1,manifest_11Sep!$A$1:$V$1,0))</f>
        <v>49</v>
      </c>
      <c r="H1611" s="13" t="str">
        <f t="array" ref="H1611">INDEX(manifest_11Sep!$A$1:$V$3202,MATCH($B1611,manifest_11Sep!$B$1:$B$3202,0),MATCH(A.Dep9SepList!H$1,manifest_11Sep!$A$1:$V$1,0))</f>
        <v>John Woo 1</v>
      </c>
      <c r="I1611" s="13" t="str">
        <f t="array" ref="I1611">INDEX(manifest_11Sep!$A$1:$V$3202,MATCH($B1611,manifest_11Sep!$B$1:$B$3202,0),MATCH(A.Dep9SepList!I$1,manifest_11Sep!$A$1:$V$1,0))</f>
        <v>Korean Air</v>
      </c>
      <c r="J1611" s="13" t="str">
        <f t="array" ref="J1611">INDEX(manifest_11Sep!$A$1:$V$3202,MATCH($B1611,manifest_11Sep!$B$1:$B$3202,0),MATCH(A.Dep9SepList!J$1,manifest_11Sep!$A$1:$V$1,0))</f>
        <v>KE 35</v>
      </c>
      <c r="K1611" s="32" t="str">
        <f t="array" ref="K1611">INDEX(manifest_11Sep!$A$1:$V$3202,MATCH($B1611,manifest_11Sep!$B$1:$B$3202,0),MATCH(A.Dep9SepList!K$1,manifest_11Sep!$A$1:$V$1,0))</f>
        <v>24-thg 9-25</v>
      </c>
      <c r="L1611" s="20">
        <f t="array" ref="L1611">INDEX(manifest_11Sep!$A$1:$V$3202,MATCH($B1611,manifest_11Sep!$B$1:$B$3202,0),MATCH(A.Dep9SepList!L$1,manifest_11Sep!$A$1:$V$1,0))</f>
        <v>0.3888888888888889</v>
      </c>
      <c r="M1611" s="13" t="str">
        <f t="array" ref="M1611">INDEX(manifest_11Sep!$A$1:$V$3202,MATCH($B1611,manifest_11Sep!$B$1:$B$3202,0),MATCH(A.Dep9SepList!M$1,manifest_11Sep!$A$1:$V$1,0))</f>
        <v>ICN-T2</v>
      </c>
      <c r="N1611" s="13" t="str">
        <f t="array" ref="N1611">INDEX(manifest_11Sep!$A$1:$V$3202,MATCH($B1611,manifest_11Sep!$B$1:$B$3202,0),MATCH(A.Dep9SepList!N$1,manifest_11Sep!$A$1:$V$1,0))</f>
        <v>LOTTE</v>
      </c>
      <c r="O1611" s="31"/>
      <c r="P1611" s="20" t="e" cm="1" vm="1">
        <f t="array" aca="1" ref="P1611" ca="1">IF(J1611="","",_xlfn.XLOOKUP(J1611&amp;N1611,'A.Departure Grouping'!AQ:AQ&amp;'A.Departure Grouping'!AP:AP,'A.Departure Grouping'!AR:AR,"",0))</f>
        <v>#NAME?</v>
      </c>
      <c r="Q1611" s="13">
        <v>15262396</v>
      </c>
      <c r="R1611" s="13" t="s">
        <v>61</v>
      </c>
      <c r="S1611" s="13">
        <f t="array" ref="S1611">INDEX(manifest_11Sep!$A$1:$V$3202,MATCH($B1611,manifest_11Sep!$B$1:$B$3202,0),MATCH(A.Dep9SepList!S$1,manifest_11Sep!$A$1:$V$1,0))</f>
        <v>0</v>
      </c>
      <c r="T1611" s="13"/>
    </row>
    <row r="1612" spans="1:20">
      <c r="A1612" s="13" t="str">
        <f t="array" ref="A1612">INDEX(manifest_11Sep!$A$1:$V$3202,MATCH($B1612,manifest_11Sep!$B$1:$B$3202,0),MATCH(A.Dep9SepList!A$1,manifest_11Sep!$A$1:$V$1,0))</f>
        <v>A</v>
      </c>
      <c r="B1612" s="3" t="s">
        <v>2136</v>
      </c>
      <c r="C1612" s="13" t="str">
        <f t="array" ref="C1612">INDEX(manifest_11Sep!$A$1:$V$3202,MATCH($B1612,manifest_11Sep!$B$1:$B$3202,0),MATCH(A.Dep9SepList!C$1,manifest_11Sep!$A$1:$V$1,0))</f>
        <v>QLN6V769F4H</v>
      </c>
      <c r="D1612" s="13" t="str">
        <f t="array" ref="D1612">INDEX(manifest_11Sep!$A$1:$V$3202,MATCH($B1612,manifest_11Sep!$B$1:$B$3202,0),MATCH(A.Dep9SepList!D$1,manifest_11Sep!$A$1:$V$1,0))</f>
        <v>Male</v>
      </c>
      <c r="E1612" s="13" t="str">
        <f t="array" ref="E1612">INDEX(manifest_11Sep!$A$1:$V$3202,MATCH($B1612,manifest_11Sep!$B$1:$B$3202,0),MATCH(A.Dep9SepList!E$1,manifest_11Sep!$A$1:$V$1,0))</f>
        <v>Mark Anthony</v>
      </c>
      <c r="F1612" s="13" t="str">
        <f t="array" ref="F1612">INDEX(manifest_11Sep!$A$1:$V$3202,MATCH($B1612,manifest_11Sep!$B$1:$B$3202,0),MATCH(A.Dep9SepList!F$1,manifest_11Sep!$A$1:$V$1,0))</f>
        <v>Mayugba</v>
      </c>
      <c r="G1612" s="13">
        <f t="array" ref="G1612">INDEX(manifest_11Sep!$A$1:$V$3202,MATCH($B1612,manifest_11Sep!$B$1:$B$3202,0),MATCH(A.Dep9SepList!G$1,manifest_11Sep!$A$1:$V$1,0))</f>
        <v>37</v>
      </c>
      <c r="H1612" s="13" t="str">
        <f t="array" ref="H1612">INDEX(manifest_11Sep!$A$1:$V$3202,MATCH($B1612,manifest_11Sep!$B$1:$B$3202,0),MATCH(A.Dep9SepList!H$1,manifest_11Sep!$A$1:$V$1,0))</f>
        <v>Dondon Dimailig</v>
      </c>
      <c r="I1612" s="13" t="str">
        <f t="array" ref="I1612">INDEX(manifest_11Sep!$A$1:$V$3202,MATCH($B1612,manifest_11Sep!$B$1:$B$3202,0),MATCH(A.Dep9SepList!I$1,manifest_11Sep!$A$1:$V$1,0))</f>
        <v>United Airlines</v>
      </c>
      <c r="J1612" s="13" t="str">
        <f t="array" ref="J1612">INDEX(manifest_11Sep!$A$1:$V$3202,MATCH($B1612,manifest_11Sep!$B$1:$B$3202,0),MATCH(A.Dep9SepList!J$1,manifest_11Sep!$A$1:$V$1,0))</f>
        <v>UA 806</v>
      </c>
      <c r="K1612" s="32" t="str">
        <f t="array" ref="K1612">INDEX(manifest_11Sep!$A$1:$V$3202,MATCH($B1612,manifest_11Sep!$B$1:$B$3202,0),MATCH(A.Dep9SepList!K$1,manifest_11Sep!$A$1:$V$1,0))</f>
        <v>24-thg 9-25</v>
      </c>
      <c r="L1612" s="20">
        <f t="array" ref="L1612">INDEX(manifest_11Sep!$A$1:$V$3202,MATCH($B1612,manifest_11Sep!$B$1:$B$3202,0),MATCH(A.Dep9SepList!L$1,manifest_11Sep!$A$1:$V$1,0))</f>
        <v>0.47916666666666669</v>
      </c>
      <c r="M1612" s="13" t="str">
        <f t="array" ref="M1612">INDEX(manifest_11Sep!$A$1:$V$3202,MATCH($B1612,manifest_11Sep!$B$1:$B$3202,0),MATCH(A.Dep9SepList!M$1,manifest_11Sep!$A$1:$V$1,0))</f>
        <v>ICN-T1</v>
      </c>
      <c r="N1612" s="13" t="str">
        <f t="array" ref="N1612">INDEX(manifest_11Sep!$A$1:$V$3202,MATCH($B1612,manifest_11Sep!$B$1:$B$3202,0),MATCH(A.Dep9SepList!N$1,manifest_11Sep!$A$1:$V$1,0))</f>
        <v>LOTTE</v>
      </c>
      <c r="O1612" s="31"/>
      <c r="P1612" s="20" t="e" cm="1" vm="1">
        <f t="array" aca="1" ref="P1612" ca="1">IF(J1612="","",_xlfn.XLOOKUP(J1612&amp;N1612,'A.Departure Grouping'!AQ:AQ&amp;'A.Departure Grouping'!AP:AP,'A.Departure Grouping'!AR:AR,"",0))</f>
        <v>#NAME?</v>
      </c>
      <c r="Q1612" s="13">
        <v>15262372</v>
      </c>
      <c r="R1612" s="13" t="s">
        <v>43</v>
      </c>
      <c r="S1612" s="13">
        <f t="array" ref="S1612">INDEX(manifest_11Sep!$A$1:$V$3202,MATCH($B1612,manifest_11Sep!$B$1:$B$3202,0),MATCH(A.Dep9SepList!S$1,manifest_11Sep!$A$1:$V$1,0))</f>
        <v>0</v>
      </c>
      <c r="T1612" s="17"/>
    </row>
    <row r="1613" spans="1:20" hidden="1">
      <c r="A1613" s="13" t="str">
        <f t="array" ref="A1613">INDEX(manifest_11Sep!$A$1:$V$3202,MATCH($B1613,manifest_11Sep!$B$1:$B$3202,0),MATCH(A.Dep9SepList!A$1,manifest_11Sep!$A$1:$V$1,0))</f>
        <v>A</v>
      </c>
      <c r="B1613" s="3" t="s">
        <v>1390</v>
      </c>
      <c r="C1613" s="13" t="str">
        <f t="array" ref="C1613">INDEX(manifest_11Sep!$A$1:$V$3202,MATCH($B1613,manifest_11Sep!$B$1:$B$3202,0),MATCH(A.Dep9SepList!C$1,manifest_11Sep!$A$1:$V$1,0))</f>
        <v>LKNTWN3G59Y_2</v>
      </c>
      <c r="D1613" s="13" t="str">
        <f t="array" ref="D1613">INDEX(manifest_11Sep!$A$1:$V$3202,MATCH($B1613,manifest_11Sep!$B$1:$B$3202,0),MATCH(A.Dep9SepList!D$1,manifest_11Sep!$A$1:$V$1,0))</f>
        <v>Male</v>
      </c>
      <c r="E1613" s="13" t="str">
        <f t="array" ref="E1613">INDEX(manifest_11Sep!$A$1:$V$3202,MATCH($B1613,manifest_11Sep!$B$1:$B$3202,0),MATCH(A.Dep9SepList!E$1,manifest_11Sep!$A$1:$V$1,0))</f>
        <v>Andrew Leigh</v>
      </c>
      <c r="F1613" s="13" t="str">
        <f t="array" ref="F1613">INDEX(manifest_11Sep!$A$1:$V$3202,MATCH($B1613,manifest_11Sep!$B$1:$B$3202,0),MATCH(A.Dep9SepList!F$1,manifest_11Sep!$A$1:$V$1,0))</f>
        <v>Karas</v>
      </c>
      <c r="G1613" s="13">
        <f t="array" ref="G1613">INDEX(manifest_11Sep!$A$1:$V$3202,MATCH($B1613,manifest_11Sep!$B$1:$B$3202,0),MATCH(A.Dep9SepList!G$1,manifest_11Sep!$A$1:$V$1,0))</f>
        <v>51</v>
      </c>
      <c r="H1613" s="13" t="str">
        <f t="array" ref="H1613">INDEX(manifest_11Sep!$A$1:$V$3202,MATCH($B1613,manifest_11Sep!$B$1:$B$3202,0),MATCH(A.Dep9SepList!H$1,manifest_11Sep!$A$1:$V$1,0))</f>
        <v>Alicia Nguyen 4</v>
      </c>
      <c r="I1613" s="13" t="str">
        <f t="array" ref="I1613">INDEX(manifest_11Sep!$A$1:$V$3202,MATCH($B1613,manifest_11Sep!$B$1:$B$3202,0),MATCH(A.Dep9SepList!I$1,manifest_11Sep!$A$1:$V$1,0))</f>
        <v>American Airlines</v>
      </c>
      <c r="J1613" s="13" t="str">
        <f t="array" ref="J1613">INDEX(manifest_11Sep!$A$1:$V$3202,MATCH($B1613,manifest_11Sep!$B$1:$B$3202,0),MATCH(A.Dep9SepList!J$1,manifest_11Sep!$A$1:$V$1,0))</f>
        <v>AA 280</v>
      </c>
      <c r="K1613" s="32" t="str">
        <f t="array" ref="K1613">INDEX(manifest_11Sep!$A$1:$V$3202,MATCH($B1613,manifest_11Sep!$B$1:$B$3202,0),MATCH(A.Dep9SepList!K$1,manifest_11Sep!$A$1:$V$1,0))</f>
        <v>24-thg 9-25</v>
      </c>
      <c r="L1613" s="20">
        <f t="array" ref="L1613">INDEX(manifest_11Sep!$A$1:$V$3202,MATCH($B1613,manifest_11Sep!$B$1:$B$3202,0),MATCH(A.Dep9SepList!L$1,manifest_11Sep!$A$1:$V$1,0))</f>
        <v>0.72569444444444442</v>
      </c>
      <c r="M1613" s="13" t="str">
        <f t="array" ref="M1613">INDEX(manifest_11Sep!$A$1:$V$3202,MATCH($B1613,manifest_11Sep!$B$1:$B$3202,0),MATCH(A.Dep9SepList!M$1,manifest_11Sep!$A$1:$V$1,0))</f>
        <v>ICN-T1</v>
      </c>
      <c r="N1613" s="13" t="str">
        <f t="array" ref="N1613">INDEX(manifest_11Sep!$A$1:$V$3202,MATCH($B1613,manifest_11Sep!$B$1:$B$3202,0),MATCH(A.Dep9SepList!N$1,manifest_11Sep!$A$1:$V$1,0))</f>
        <v>JW MARRIOTT</v>
      </c>
      <c r="O1613" s="31"/>
      <c r="P1613" s="20" t="e" cm="1" vm="1">
        <f t="array" aca="1" ref="P1613" ca="1">IF(J1613="","",_xlfn.XLOOKUP(J1613&amp;N1613,'A.Departure Grouping'!AQ:AQ&amp;'A.Departure Grouping'!AP:AP,'A.Departure Grouping'!AR:AR,"",0))</f>
        <v>#NAME?</v>
      </c>
      <c r="Q1613" s="13">
        <v>75988163</v>
      </c>
      <c r="R1613" s="13" t="s">
        <v>35</v>
      </c>
      <c r="S1613" s="13" t="str">
        <f t="array" ref="S1613">INDEX(manifest_11Sep!$A$1:$V$3202,MATCH($B1613,manifest_11Sep!$B$1:$B$3202,0),MATCH(A.Dep9SepList!S$1,manifest_11Sep!$A$1:$V$1,0))</f>
        <v>Rooming: Group A: Alicia Nguyen + Group B: Alec Chan</v>
      </c>
      <c r="T1613" s="13"/>
    </row>
    <row r="1614" spans="1:20" hidden="1">
      <c r="A1614" s="13" t="str">
        <f t="array" ref="A1614">INDEX(manifest_11Sep!$A$1:$V$3202,MATCH($B1614,manifest_11Sep!$B$1:$B$3202,0),MATCH(A.Dep9SepList!A$1,manifest_11Sep!$A$1:$V$1,0))</f>
        <v>A</v>
      </c>
      <c r="B1614" s="3" t="s">
        <v>4546</v>
      </c>
      <c r="C1614" s="13" t="str">
        <f t="array" ref="C1614">INDEX(manifest_11Sep!$A$1:$V$3202,MATCH($B1614,manifest_11Sep!$B$1:$B$3202,0),MATCH(A.Dep9SepList!C$1,manifest_11Sep!$A$1:$V$1,0))</f>
        <v>FRNNFBST8TG</v>
      </c>
      <c r="D1614" s="13" t="str">
        <f t="array" ref="D1614">INDEX(manifest_11Sep!$A$1:$V$3202,MATCH($B1614,manifest_11Sep!$B$1:$B$3202,0),MATCH(A.Dep9SepList!D$1,manifest_11Sep!$A$1:$V$1,0))</f>
        <v>Male</v>
      </c>
      <c r="E1614" s="13" t="str">
        <f t="array" ref="E1614">INDEX(manifest_11Sep!$A$1:$V$3202,MATCH($B1614,manifest_11Sep!$B$1:$B$3202,0),MATCH(A.Dep9SepList!E$1,manifest_11Sep!$A$1:$V$1,0))</f>
        <v>Gerardo Palad</v>
      </c>
      <c r="F1614" s="13" t="str">
        <f t="array" ref="F1614">INDEX(manifest_11Sep!$A$1:$V$3202,MATCH($B1614,manifest_11Sep!$B$1:$B$3202,0),MATCH(A.Dep9SepList!F$1,manifest_11Sep!$A$1:$V$1,0))</f>
        <v>Cailing</v>
      </c>
      <c r="G1614" s="13">
        <f t="array" ref="G1614">INDEX(manifest_11Sep!$A$1:$V$3202,MATCH($B1614,manifest_11Sep!$B$1:$B$3202,0),MATCH(A.Dep9SepList!G$1,manifest_11Sep!$A$1:$V$1,0))</f>
        <v>62</v>
      </c>
      <c r="H1614" s="13" t="str">
        <f t="array" ref="H1614">INDEX(manifest_11Sep!$A$1:$V$3202,MATCH($B1614,manifest_11Sep!$B$1:$B$3202,0),MATCH(A.Dep9SepList!H$1,manifest_11Sep!$A$1:$V$1,0))</f>
        <v>Yvonne Tran</v>
      </c>
      <c r="I1614" s="13" t="str">
        <f t="array" ref="I1614">INDEX(manifest_11Sep!$A$1:$V$3202,MATCH($B1614,manifest_11Sep!$B$1:$B$3202,0),MATCH(A.Dep9SepList!I$1,manifest_11Sep!$A$1:$V$1,0))</f>
        <v>Delta</v>
      </c>
      <c r="J1614" s="13" t="str">
        <f t="array" ref="J1614">INDEX(manifest_11Sep!$A$1:$V$3202,MATCH($B1614,manifest_11Sep!$B$1:$B$3202,0),MATCH(A.Dep9SepList!J$1,manifest_11Sep!$A$1:$V$1,0))</f>
        <v>DL 196</v>
      </c>
      <c r="K1614" s="32" t="str">
        <f t="array" ref="K1614">INDEX(manifest_11Sep!$A$1:$V$3202,MATCH($B1614,manifest_11Sep!$B$1:$B$3202,0),MATCH(A.Dep9SepList!K$1,manifest_11Sep!$A$1:$V$1,0))</f>
        <v>24-thg 9-25</v>
      </c>
      <c r="L1614" s="20">
        <f t="array" ref="L1614">INDEX(manifest_11Sep!$A$1:$V$3202,MATCH($B1614,manifest_11Sep!$B$1:$B$3202,0),MATCH(A.Dep9SepList!L$1,manifest_11Sep!$A$1:$V$1,0))</f>
        <v>0.80555555555555558</v>
      </c>
      <c r="M1614" s="13" t="str">
        <f t="array" ref="M1614">INDEX(manifest_11Sep!$A$1:$V$3202,MATCH($B1614,manifest_11Sep!$B$1:$B$3202,0),MATCH(A.Dep9SepList!M$1,manifest_11Sep!$A$1:$V$1,0))</f>
        <v>ICN-T2</v>
      </c>
      <c r="N1614" s="13" t="str">
        <f t="array" ref="N1614">INDEX(manifest_11Sep!$A$1:$V$3202,MATCH($B1614,manifest_11Sep!$B$1:$B$3202,0),MATCH(A.Dep9SepList!N$1,manifest_11Sep!$A$1:$V$1,0))</f>
        <v>THE PLAZA</v>
      </c>
      <c r="O1614" s="31"/>
      <c r="P1614" s="20" t="e" cm="1" vm="1">
        <f t="array" aca="1" ref="P1614" ca="1">IF(J1614="","",_xlfn.XLOOKUP(J1614&amp;N1614,'A.Departure Grouping'!AQ:AQ&amp;'A.Departure Grouping'!AP:AP,'A.Departure Grouping'!AR:AR,"",0))</f>
        <v>#NAME?</v>
      </c>
      <c r="Q1614" s="13">
        <v>70209901</v>
      </c>
      <c r="R1614" s="13" t="s">
        <v>43</v>
      </c>
      <c r="S1614" s="13">
        <f t="array" ref="S1614">INDEX(manifest_11Sep!$A$1:$V$3202,MATCH($B1614,manifest_11Sep!$B$1:$B$3202,0),MATCH(A.Dep9SepList!S$1,manifest_11Sep!$A$1:$V$1,0))</f>
        <v>0</v>
      </c>
      <c r="T1614" s="17"/>
    </row>
    <row r="1615" spans="1:20" hidden="1">
      <c r="A1615" s="13" t="str">
        <f t="array" ref="A1615">INDEX(manifest_11Sep!$A$1:$V$3202,MATCH($B1615,manifest_11Sep!$B$1:$B$3202,0),MATCH(A.Dep9SepList!A$1,manifest_11Sep!$A$1:$V$1,0))</f>
        <v>A</v>
      </c>
      <c r="B1615" s="3" t="s">
        <v>4549</v>
      </c>
      <c r="C1615" s="13" t="str">
        <f t="array" ref="C1615">INDEX(manifest_11Sep!$A$1:$V$3202,MATCH($B1615,manifest_11Sep!$B$1:$B$3202,0),MATCH(A.Dep9SepList!C$1,manifest_11Sep!$A$1:$V$1,0))</f>
        <v>FRNNFBST8TG</v>
      </c>
      <c r="D1615" s="13" t="str">
        <f t="array" ref="D1615">INDEX(manifest_11Sep!$A$1:$V$3202,MATCH($B1615,manifest_11Sep!$B$1:$B$3202,0),MATCH(A.Dep9SepList!D$1,manifest_11Sep!$A$1:$V$1,0))</f>
        <v>Female</v>
      </c>
      <c r="E1615" s="13" t="str">
        <f t="array" ref="E1615">INDEX(manifest_11Sep!$A$1:$V$3202,MATCH($B1615,manifest_11Sep!$B$1:$B$3202,0),MATCH(A.Dep9SepList!E$1,manifest_11Sep!$A$1:$V$1,0))</f>
        <v>Mary Josephine Felipe</v>
      </c>
      <c r="F1615" s="13" t="str">
        <f t="array" ref="F1615">INDEX(manifest_11Sep!$A$1:$V$3202,MATCH($B1615,manifest_11Sep!$B$1:$B$3202,0),MATCH(A.Dep9SepList!F$1,manifest_11Sep!$A$1:$V$1,0))</f>
        <v>Dayao Cailing</v>
      </c>
      <c r="G1615" s="13">
        <f t="array" ref="G1615">INDEX(manifest_11Sep!$A$1:$V$3202,MATCH($B1615,manifest_11Sep!$B$1:$B$3202,0),MATCH(A.Dep9SepList!G$1,manifest_11Sep!$A$1:$V$1,0))</f>
        <v>59</v>
      </c>
      <c r="H1615" s="13" t="str">
        <f t="array" ref="H1615">INDEX(manifest_11Sep!$A$1:$V$3202,MATCH($B1615,manifest_11Sep!$B$1:$B$3202,0),MATCH(A.Dep9SepList!H$1,manifest_11Sep!$A$1:$V$1,0))</f>
        <v>Yvonne Tran</v>
      </c>
      <c r="I1615" s="13" t="str">
        <f t="array" ref="I1615">INDEX(manifest_11Sep!$A$1:$V$3202,MATCH($B1615,manifest_11Sep!$B$1:$B$3202,0),MATCH(A.Dep9SepList!I$1,manifest_11Sep!$A$1:$V$1,0))</f>
        <v>Delta</v>
      </c>
      <c r="J1615" s="13" t="str">
        <f t="array" ref="J1615">INDEX(manifest_11Sep!$A$1:$V$3202,MATCH($B1615,manifest_11Sep!$B$1:$B$3202,0),MATCH(A.Dep9SepList!J$1,manifest_11Sep!$A$1:$V$1,0))</f>
        <v>DL 196</v>
      </c>
      <c r="K1615" s="32" t="str">
        <f t="array" ref="K1615">INDEX(manifest_11Sep!$A$1:$V$3202,MATCH($B1615,manifest_11Sep!$B$1:$B$3202,0),MATCH(A.Dep9SepList!K$1,manifest_11Sep!$A$1:$V$1,0))</f>
        <v>24-thg 9-25</v>
      </c>
      <c r="L1615" s="20">
        <f t="array" ref="L1615">INDEX(manifest_11Sep!$A$1:$V$3202,MATCH($B1615,manifest_11Sep!$B$1:$B$3202,0),MATCH(A.Dep9SepList!L$1,manifest_11Sep!$A$1:$V$1,0))</f>
        <v>0.80555555555555558</v>
      </c>
      <c r="M1615" s="13" t="str">
        <f t="array" ref="M1615">INDEX(manifest_11Sep!$A$1:$V$3202,MATCH($B1615,manifest_11Sep!$B$1:$B$3202,0),MATCH(A.Dep9SepList!M$1,manifest_11Sep!$A$1:$V$1,0))</f>
        <v>ICN-T2</v>
      </c>
      <c r="N1615" s="13" t="str">
        <f t="array" ref="N1615">INDEX(manifest_11Sep!$A$1:$V$3202,MATCH($B1615,manifest_11Sep!$B$1:$B$3202,0),MATCH(A.Dep9SepList!N$1,manifest_11Sep!$A$1:$V$1,0))</f>
        <v>THE PLAZA</v>
      </c>
      <c r="O1615" s="31"/>
      <c r="P1615" s="20" t="e" cm="1" vm="1">
        <f t="array" aca="1" ref="P1615" ca="1">IF(J1615="","",_xlfn.XLOOKUP(J1615&amp;N1615,'A.Departure Grouping'!AQ:AQ&amp;'A.Departure Grouping'!AP:AP,'A.Departure Grouping'!AR:AR,"",0))</f>
        <v>#NAME?</v>
      </c>
      <c r="Q1615" s="13">
        <v>70209901</v>
      </c>
      <c r="R1615" s="13" t="s">
        <v>43</v>
      </c>
      <c r="S1615" s="13">
        <f t="array" ref="S1615">INDEX(manifest_11Sep!$A$1:$V$3202,MATCH($B1615,manifest_11Sep!$B$1:$B$3202,0),MATCH(A.Dep9SepList!S$1,manifest_11Sep!$A$1:$V$1,0))</f>
        <v>0</v>
      </c>
      <c r="T1615" s="17"/>
    </row>
    <row r="1616" spans="1:20">
      <c r="A1616" s="13" t="str">
        <f t="array" ref="A1616">INDEX(manifest_11Sep!$A$1:$V$3202,MATCH($B1616,manifest_11Sep!$B$1:$B$3202,0),MATCH(A.Dep9SepList!A$1,manifest_11Sep!$A$1:$V$1,0))</f>
        <v>A</v>
      </c>
      <c r="B1616" s="3" t="s">
        <v>2695</v>
      </c>
      <c r="C1616" s="13" t="str">
        <f t="array" ref="C1616">INDEX(manifest_11Sep!$A$1:$V$3202,MATCH($B1616,manifest_11Sep!$B$1:$B$3202,0),MATCH(A.Dep9SepList!C$1,manifest_11Sep!$A$1:$V$1,0))</f>
        <v>5YNWZ5RJY64</v>
      </c>
      <c r="D1616" s="13" t="str">
        <f t="array" ref="D1616">INDEX(manifest_11Sep!$A$1:$V$3202,MATCH($B1616,manifest_11Sep!$B$1:$B$3202,0),MATCH(A.Dep9SepList!D$1,manifest_11Sep!$A$1:$V$1,0))</f>
        <v>Female</v>
      </c>
      <c r="E1616" s="13" t="str">
        <f t="array" ref="E1616">INDEX(manifest_11Sep!$A$1:$V$3202,MATCH($B1616,manifest_11Sep!$B$1:$B$3202,0),MATCH(A.Dep9SepList!E$1,manifest_11Sep!$A$1:$V$1,0))</f>
        <v>Eunice</v>
      </c>
      <c r="F1616" s="13" t="str">
        <f t="array" ref="F1616">INDEX(manifest_11Sep!$A$1:$V$3202,MATCH($B1616,manifest_11Sep!$B$1:$B$3202,0),MATCH(A.Dep9SepList!F$1,manifest_11Sep!$A$1:$V$1,0))</f>
        <v>Lee</v>
      </c>
      <c r="G1616" s="13">
        <f t="array" ref="G1616">INDEX(manifest_11Sep!$A$1:$V$3202,MATCH($B1616,manifest_11Sep!$B$1:$B$3202,0),MATCH(A.Dep9SepList!G$1,manifest_11Sep!$A$1:$V$1,0))</f>
        <v>62</v>
      </c>
      <c r="H1616" s="13" t="str">
        <f t="array" ref="H1616">INDEX(manifest_11Sep!$A$1:$V$3202,MATCH($B1616,manifest_11Sep!$B$1:$B$3202,0),MATCH(A.Dep9SepList!H$1,manifest_11Sep!$A$1:$V$1,0))</f>
        <v>John Woo 1</v>
      </c>
      <c r="I1616" s="13" t="str">
        <f t="array" ref="I1616">INDEX(manifest_11Sep!$A$1:$V$3202,MATCH($B1616,manifest_11Sep!$B$1:$B$3202,0),MATCH(A.Dep9SepList!I$1,manifest_11Sep!$A$1:$V$1,0))</f>
        <v>Air Premia</v>
      </c>
      <c r="J1616" s="13" t="str">
        <f t="array" ref="J1616">INDEX(manifest_11Sep!$A$1:$V$3202,MATCH($B1616,manifest_11Sep!$B$1:$B$3202,0),MATCH(A.Dep9SepList!J$1,manifest_11Sep!$A$1:$V$1,0))</f>
        <v>YP 103</v>
      </c>
      <c r="K1616" s="32" t="str">
        <f t="array" ref="K1616">INDEX(manifest_11Sep!$A$1:$V$3202,MATCH($B1616,manifest_11Sep!$B$1:$B$3202,0),MATCH(A.Dep9SepList!K$1,manifest_11Sep!$A$1:$V$1,0))</f>
        <v>24-thg 9-25</v>
      </c>
      <c r="L1616" s="20">
        <f t="array" ref="L1616">INDEX(manifest_11Sep!$A$1:$V$3202,MATCH($B1616,manifest_11Sep!$B$1:$B$3202,0),MATCH(A.Dep9SepList!L$1,manifest_11Sep!$A$1:$V$1,0))</f>
        <v>0.92013888888888884</v>
      </c>
      <c r="M1616" s="13" t="str">
        <f t="array" ref="M1616">INDEX(manifest_11Sep!$A$1:$V$3202,MATCH($B1616,manifest_11Sep!$B$1:$B$3202,0),MATCH(A.Dep9SepList!M$1,manifest_11Sep!$A$1:$V$1,0))</f>
        <v>ICN-T1</v>
      </c>
      <c r="N1616" s="13" t="str">
        <f t="array" ref="N1616">INDEX(manifest_11Sep!$A$1:$V$3202,MATCH($B1616,manifest_11Sep!$B$1:$B$3202,0),MATCH(A.Dep9SepList!N$1,manifest_11Sep!$A$1:$V$1,0))</f>
        <v>LOTTE</v>
      </c>
      <c r="O1616" s="31"/>
      <c r="P1616" s="20" t="e" cm="1" vm="1">
        <f t="array" aca="1" ref="P1616" ca="1">IF(J1616="","",_xlfn.XLOOKUP(J1616&amp;N1616,'A.Departure Grouping'!AQ:AQ&amp;'A.Departure Grouping'!AP:AP,'A.Departure Grouping'!AR:AR,"",0))</f>
        <v>#NAME?</v>
      </c>
      <c r="Q1616" s="13">
        <v>15262396</v>
      </c>
      <c r="R1616" s="13" t="s">
        <v>61</v>
      </c>
      <c r="S1616" s="13">
        <f t="array" ref="S1616">INDEX(manifest_11Sep!$A$1:$V$3202,MATCH($B1616,manifest_11Sep!$B$1:$B$3202,0),MATCH(A.Dep9SepList!S$1,manifest_11Sep!$A$1:$V$1,0))</f>
        <v>0</v>
      </c>
      <c r="T1616" s="13"/>
    </row>
    <row r="1617" spans="1:20">
      <c r="A1617" s="13" t="str">
        <f t="array" ref="A1617">INDEX(manifest_11Sep!$A$1:$V$3202,MATCH($B1617,manifest_11Sep!$B$1:$B$3202,0),MATCH(A.Dep9SepList!A$1,manifest_11Sep!$A$1:$V$1,0))</f>
        <v>A</v>
      </c>
      <c r="B1617" s="3" t="s">
        <v>2850</v>
      </c>
      <c r="C1617" s="13" t="str">
        <f t="array" ref="C1617">INDEX(manifest_11Sep!$A$1:$V$3202,MATCH($B1617,manifest_11Sep!$B$1:$B$3202,0),MATCH(A.Dep9SepList!C$1,manifest_11Sep!$A$1:$V$1,0))</f>
        <v>V7NZ6KRTSGK</v>
      </c>
      <c r="D1617" s="13" t="str">
        <f t="array" ref="D1617">INDEX(manifest_11Sep!$A$1:$V$3202,MATCH($B1617,manifest_11Sep!$B$1:$B$3202,0),MATCH(A.Dep9SepList!D$1,manifest_11Sep!$A$1:$V$1,0))</f>
        <v>Female</v>
      </c>
      <c r="E1617" s="13" t="str">
        <f t="array" ref="E1617">INDEX(manifest_11Sep!$A$1:$V$3202,MATCH($B1617,manifest_11Sep!$B$1:$B$3202,0),MATCH(A.Dep9SepList!E$1,manifest_11Sep!$A$1:$V$1,0))</f>
        <v>Michelle P</v>
      </c>
      <c r="F1617" s="13" t="str">
        <f t="array" ref="F1617">INDEX(manifest_11Sep!$A$1:$V$3202,MATCH($B1617,manifest_11Sep!$B$1:$B$3202,0),MATCH(A.Dep9SepList!F$1,manifest_11Sep!$A$1:$V$1,0))</f>
        <v>Lee</v>
      </c>
      <c r="G1617" s="13">
        <f t="array" ref="G1617">INDEX(manifest_11Sep!$A$1:$V$3202,MATCH($B1617,manifest_11Sep!$B$1:$B$3202,0),MATCH(A.Dep9SepList!G$1,manifest_11Sep!$A$1:$V$1,0))</f>
        <v>74</v>
      </c>
      <c r="H1617" s="13" t="str">
        <f t="array" ref="H1617">INDEX(manifest_11Sep!$A$1:$V$3202,MATCH($B1617,manifest_11Sep!$B$1:$B$3202,0),MATCH(A.Dep9SepList!H$1,manifest_11Sep!$A$1:$V$1,0))</f>
        <v>John Woo 1</v>
      </c>
      <c r="I1617" s="13" t="str">
        <f t="array" ref="I1617">INDEX(manifest_11Sep!$A$1:$V$3202,MATCH($B1617,manifest_11Sep!$B$1:$B$3202,0),MATCH(A.Dep9SepList!I$1,manifest_11Sep!$A$1:$V$1,0))</f>
        <v>Air Premia</v>
      </c>
      <c r="J1617" s="13" t="str">
        <f t="array" ref="J1617">INDEX(manifest_11Sep!$A$1:$V$3202,MATCH($B1617,manifest_11Sep!$B$1:$B$3202,0),MATCH(A.Dep9SepList!J$1,manifest_11Sep!$A$1:$V$1,0))</f>
        <v>YP 101</v>
      </c>
      <c r="K1617" s="32" t="str">
        <f t="array" ref="K1617">INDEX(manifest_11Sep!$A$1:$V$3202,MATCH($B1617,manifest_11Sep!$B$1:$B$3202,0),MATCH(A.Dep9SepList!K$1,manifest_11Sep!$A$1:$V$1,0))</f>
        <v>25-thg 9-25</v>
      </c>
      <c r="L1617" s="20">
        <f t="array" ref="L1617">INDEX(manifest_11Sep!$A$1:$V$3202,MATCH($B1617,manifest_11Sep!$B$1:$B$3202,0),MATCH(A.Dep9SepList!L$1,manifest_11Sep!$A$1:$V$1,0))</f>
        <v>0.53125</v>
      </c>
      <c r="M1617" s="13" t="str">
        <f t="array" ref="M1617">INDEX(manifest_11Sep!$A$1:$V$3202,MATCH($B1617,manifest_11Sep!$B$1:$B$3202,0),MATCH(A.Dep9SepList!M$1,manifest_11Sep!$A$1:$V$1,0))</f>
        <v>ICN-T1</v>
      </c>
      <c r="N1617" s="13" t="str">
        <f t="array" ref="N1617">INDEX(manifest_11Sep!$A$1:$V$3202,MATCH($B1617,manifest_11Sep!$B$1:$B$3202,0),MATCH(A.Dep9SepList!N$1,manifest_11Sep!$A$1:$V$1,0))</f>
        <v>LOTTE</v>
      </c>
      <c r="O1617" s="31"/>
      <c r="P1617" s="20" t="e" cm="1" vm="1">
        <f t="array" aca="1" ref="P1617" ca="1">IF(J1617="","",_xlfn.XLOOKUP(J1617&amp;N1617,'A.Departure Grouping'!AQ:AQ&amp;'A.Departure Grouping'!AP:AP,'A.Departure Grouping'!AR:AR,"",0))</f>
        <v>#NAME?</v>
      </c>
      <c r="Q1617" s="13">
        <v>15262426</v>
      </c>
      <c r="R1617" s="13" t="s">
        <v>61</v>
      </c>
      <c r="S1617" s="13">
        <f t="array" ref="S1617">INDEX(manifest_11Sep!$A$1:$V$3202,MATCH($B1617,manifest_11Sep!$B$1:$B$3202,0),MATCH(A.Dep9SepList!S$1,manifest_11Sep!$A$1:$V$1,0))</f>
        <v>0</v>
      </c>
      <c r="T1617" s="17"/>
    </row>
    <row r="1618" spans="1:20" hidden="1">
      <c r="A1618" s="13" t="str">
        <f t="array" ref="A1618">INDEX(manifest_11Sep!$A$1:$V$3202,MATCH($B1618,manifest_11Sep!$B$1:$B$3202,0),MATCH(A.Dep9SepList!A$1,manifest_11Sep!$A$1:$V$1,0))</f>
        <v>A</v>
      </c>
      <c r="B1618" s="3" t="s">
        <v>1468</v>
      </c>
      <c r="C1618" s="13" t="str">
        <f t="array" ref="C1618">INDEX(manifest_11Sep!$A$1:$V$3202,MATCH($B1618,manifest_11Sep!$B$1:$B$3202,0),MATCH(A.Dep9SepList!C$1,manifest_11Sep!$A$1:$V$1,0))</f>
        <v>7XNWG3WNHBT</v>
      </c>
      <c r="D1618" s="13" t="str">
        <f t="array" ref="D1618">INDEX(manifest_11Sep!$A$1:$V$3202,MATCH($B1618,manifest_11Sep!$B$1:$B$3202,0),MATCH(A.Dep9SepList!D$1,manifest_11Sep!$A$1:$V$1,0))</f>
        <v>Female</v>
      </c>
      <c r="E1618" s="13" t="str">
        <f t="array" ref="E1618">INDEX(manifest_11Sep!$A$1:$V$3202,MATCH($B1618,manifest_11Sep!$B$1:$B$3202,0),MATCH(A.Dep9SepList!E$1,manifest_11Sep!$A$1:$V$1,0))</f>
        <v>Anais Xue Jing</v>
      </c>
      <c r="F1618" s="13" t="str">
        <f t="array" ref="F1618">INDEX(manifest_11Sep!$A$1:$V$3202,MATCH($B1618,manifest_11Sep!$B$1:$B$3202,0),MATCH(A.Dep9SepList!F$1,manifest_11Sep!$A$1:$V$1,0))</f>
        <v>Vezian</v>
      </c>
      <c r="G1618" s="13">
        <f t="array" ref="G1618">INDEX(manifest_11Sep!$A$1:$V$3202,MATCH($B1618,manifest_11Sep!$B$1:$B$3202,0),MATCH(A.Dep9SepList!G$1,manifest_11Sep!$A$1:$V$1,0))</f>
        <v>23</v>
      </c>
      <c r="H1618" s="13" t="str">
        <f t="array" ref="H1618">INDEX(manifest_11Sep!$A$1:$V$3202,MATCH($B1618,manifest_11Sep!$B$1:$B$3202,0),MATCH(A.Dep9SepList!H$1,manifest_11Sep!$A$1:$V$1,0))</f>
        <v>Alicia Nguyen 4</v>
      </c>
      <c r="I1618" s="13" t="str">
        <f t="array" ref="I1618">INDEX(manifest_11Sep!$A$1:$V$3202,MATCH($B1618,manifest_11Sep!$B$1:$B$3202,0),MATCH(A.Dep9SepList!I$1,manifest_11Sep!$A$1:$V$1,0))</f>
        <v>Cathay Pacific</v>
      </c>
      <c r="J1618" s="13" t="str">
        <f t="array" ref="J1618">INDEX(manifest_11Sep!$A$1:$V$3202,MATCH($B1618,manifest_11Sep!$B$1:$B$3202,0),MATCH(A.Dep9SepList!J$1,manifest_11Sep!$A$1:$V$1,0))</f>
        <v>CX 439</v>
      </c>
      <c r="K1618" s="32" t="str">
        <f t="array" ref="K1618">INDEX(manifest_11Sep!$A$1:$V$3202,MATCH($B1618,manifest_11Sep!$B$1:$B$3202,0),MATCH(A.Dep9SepList!K$1,manifest_11Sep!$A$1:$V$1,0))</f>
        <v>25-thg 9-25</v>
      </c>
      <c r="L1618" s="20">
        <f t="array" ref="L1618">INDEX(manifest_11Sep!$A$1:$V$3202,MATCH($B1618,manifest_11Sep!$B$1:$B$3202,0),MATCH(A.Dep9SepList!L$1,manifest_11Sep!$A$1:$V$1,0))</f>
        <v>0.56944444444444442</v>
      </c>
      <c r="M1618" s="13" t="str">
        <f t="array" ref="M1618">INDEX(manifest_11Sep!$A$1:$V$3202,MATCH($B1618,manifest_11Sep!$B$1:$B$3202,0),MATCH(A.Dep9SepList!M$1,manifest_11Sep!$A$1:$V$1,0))</f>
        <v>ICN-T1</v>
      </c>
      <c r="N1618" s="13" t="str">
        <f t="array" ref="N1618">INDEX(manifest_11Sep!$A$1:$V$3202,MATCH($B1618,manifest_11Sep!$B$1:$B$3202,0),MATCH(A.Dep9SepList!N$1,manifest_11Sep!$A$1:$V$1,0))</f>
        <v>JW MARRIOTT</v>
      </c>
      <c r="O1618" s="31"/>
      <c r="P1618" s="20" t="e" cm="1" vm="1">
        <f t="array" aca="1" ref="P1618" ca="1">IF(J1618="","",_xlfn.XLOOKUP(J1618&amp;N1618,'A.Departure Grouping'!AQ:AQ&amp;'A.Departure Grouping'!AP:AP,'A.Departure Grouping'!AR:AR,"",0))</f>
        <v>#NAME?</v>
      </c>
      <c r="Q1618" s="13">
        <v>75988500</v>
      </c>
      <c r="R1618" s="13" t="s">
        <v>61</v>
      </c>
      <c r="S1618" s="13">
        <f t="array" ref="S1618">INDEX(manifest_11Sep!$A$1:$V$3202,MATCH($B1618,manifest_11Sep!$B$1:$B$3202,0),MATCH(A.Dep9SepList!S$1,manifest_11Sep!$A$1:$V$1,0))</f>
        <v>0</v>
      </c>
      <c r="T1618" s="17"/>
    </row>
    <row r="1619" spans="1:20" hidden="1">
      <c r="A1619" s="13" t="str">
        <f t="array" ref="A1619">INDEX(manifest_11Sep!$A$1:$V$3202,MATCH($B1619,manifest_11Sep!$B$1:$B$3202,0),MATCH(A.Dep9SepList!A$1,manifest_11Sep!$A$1:$V$1,0))</f>
        <v>A</v>
      </c>
      <c r="B1619" s="3" t="s">
        <v>1475</v>
      </c>
      <c r="C1619" s="13" t="str">
        <f t="array" ref="C1619">INDEX(manifest_11Sep!$A$1:$V$3202,MATCH($B1619,manifest_11Sep!$B$1:$B$3202,0),MATCH(A.Dep9SepList!C$1,manifest_11Sep!$A$1:$V$1,0))</f>
        <v>7XNWG3WNHBT</v>
      </c>
      <c r="D1619" s="13" t="str">
        <f t="array" ref="D1619">INDEX(manifest_11Sep!$A$1:$V$3202,MATCH($B1619,manifest_11Sep!$B$1:$B$3202,0),MATCH(A.Dep9SepList!D$1,manifest_11Sep!$A$1:$V$1,0))</f>
        <v>Male</v>
      </c>
      <c r="E1619" s="13" t="str">
        <f t="array" ref="E1619">INDEX(manifest_11Sep!$A$1:$V$3202,MATCH($B1619,manifest_11Sep!$B$1:$B$3202,0),MATCH(A.Dep9SepList!E$1,manifest_11Sep!$A$1:$V$1,0))</f>
        <v>Marc Etienne Jean</v>
      </c>
      <c r="F1619" s="13" t="str">
        <f t="array" ref="F1619">INDEX(manifest_11Sep!$A$1:$V$3202,MATCH($B1619,manifest_11Sep!$B$1:$B$3202,0),MATCH(A.Dep9SepList!F$1,manifest_11Sep!$A$1:$V$1,0))</f>
        <v>Vezian</v>
      </c>
      <c r="G1619" s="13">
        <f t="array" ref="G1619">INDEX(manifest_11Sep!$A$1:$V$3202,MATCH($B1619,manifest_11Sep!$B$1:$B$3202,0),MATCH(A.Dep9SepList!G$1,manifest_11Sep!$A$1:$V$1,0))</f>
        <v>59</v>
      </c>
      <c r="H1619" s="13" t="str">
        <f t="array" ref="H1619">INDEX(manifest_11Sep!$A$1:$V$3202,MATCH($B1619,manifest_11Sep!$B$1:$B$3202,0),MATCH(A.Dep9SepList!H$1,manifest_11Sep!$A$1:$V$1,0))</f>
        <v>Alicia Nguyen 4</v>
      </c>
      <c r="I1619" s="13" t="str">
        <f t="array" ref="I1619">INDEX(manifest_11Sep!$A$1:$V$3202,MATCH($B1619,manifest_11Sep!$B$1:$B$3202,0),MATCH(A.Dep9SepList!I$1,manifest_11Sep!$A$1:$V$1,0))</f>
        <v>United Airlines</v>
      </c>
      <c r="J1619" s="13" t="str">
        <f t="array" ref="J1619">INDEX(manifest_11Sep!$A$1:$V$3202,MATCH($B1619,manifest_11Sep!$B$1:$B$3202,0),MATCH(A.Dep9SepList!J$1,manifest_11Sep!$A$1:$V$1,0))</f>
        <v>UA 892</v>
      </c>
      <c r="K1619" s="32" t="str">
        <f t="array" ref="K1619">INDEX(manifest_11Sep!$A$1:$V$3202,MATCH($B1619,manifest_11Sep!$B$1:$B$3202,0),MATCH(A.Dep9SepList!K$1,manifest_11Sep!$A$1:$V$1,0))</f>
        <v>25-thg 9-25</v>
      </c>
      <c r="L1619" s="20">
        <f t="array" ref="L1619">INDEX(manifest_11Sep!$A$1:$V$3202,MATCH($B1619,manifest_11Sep!$B$1:$B$3202,0),MATCH(A.Dep9SepList!L$1,manifest_11Sep!$A$1:$V$1,0))</f>
        <v>0.70138888888888884</v>
      </c>
      <c r="M1619" s="13" t="str">
        <f t="array" ref="M1619">INDEX(manifest_11Sep!$A$1:$V$3202,MATCH($B1619,manifest_11Sep!$B$1:$B$3202,0),MATCH(A.Dep9SepList!M$1,manifest_11Sep!$A$1:$V$1,0))</f>
        <v>ICN-T1</v>
      </c>
      <c r="N1619" s="13" t="str">
        <f t="array" ref="N1619">INDEX(manifest_11Sep!$A$1:$V$3202,MATCH($B1619,manifest_11Sep!$B$1:$B$3202,0),MATCH(A.Dep9SepList!N$1,manifest_11Sep!$A$1:$V$1,0))</f>
        <v>JW MARRIOTT</v>
      </c>
      <c r="O1619" s="31"/>
      <c r="P1619" s="20" t="e" cm="1" vm="1">
        <f t="array" aca="1" ref="P1619" ca="1">IF(J1619="","",_xlfn.XLOOKUP(J1619&amp;N1619,'A.Departure Grouping'!AQ:AQ&amp;'A.Departure Grouping'!AP:AP,'A.Departure Grouping'!AR:AR,"",0))</f>
        <v>#NAME?</v>
      </c>
      <c r="Q1619" s="13">
        <v>75988515</v>
      </c>
      <c r="R1619" s="13" t="s">
        <v>61</v>
      </c>
      <c r="S1619" s="13">
        <f t="array" ref="S1619">INDEX(manifest_11Sep!$A$1:$V$3202,MATCH($B1619,manifest_11Sep!$B$1:$B$3202,0),MATCH(A.Dep9SepList!S$1,manifest_11Sep!$A$1:$V$1,0))</f>
        <v>0</v>
      </c>
      <c r="T1619" s="17"/>
    </row>
    <row r="1620" spans="1:20" hidden="1">
      <c r="A1620" s="13" t="str">
        <f t="array" ref="A1620">INDEX(manifest_11Sep!$A$1:$V$3202,MATCH($B1620,manifest_11Sep!$B$1:$B$3202,0),MATCH(A.Dep9SepList!A$1,manifest_11Sep!$A$1:$V$1,0))</f>
        <v>A</v>
      </c>
      <c r="B1620" s="3" t="s">
        <v>3412</v>
      </c>
      <c r="C1620" s="13" t="str">
        <f t="array" ref="C1620">INDEX(manifest_11Sep!$A$1:$V$3202,MATCH($B1620,manifest_11Sep!$B$1:$B$3202,0),MATCH(A.Dep9SepList!C$1,manifest_11Sep!$A$1:$V$1,0))</f>
        <v>NBNB3KKNSCK</v>
      </c>
      <c r="D1620" s="13" t="str">
        <f t="array" ref="D1620">INDEX(manifest_11Sep!$A$1:$V$3202,MATCH($B1620,manifest_11Sep!$B$1:$B$3202,0),MATCH(A.Dep9SepList!D$1,manifest_11Sep!$A$1:$V$1,0))</f>
        <v>Female</v>
      </c>
      <c r="E1620" s="13" t="str">
        <f t="array" ref="E1620">INDEX(manifest_11Sep!$A$1:$V$3202,MATCH($B1620,manifest_11Sep!$B$1:$B$3202,0),MATCH(A.Dep9SepList!E$1,manifest_11Sep!$A$1:$V$1,0))</f>
        <v>Maria Del Carmen Baculo</v>
      </c>
      <c r="F1620" s="13" t="str">
        <f t="array" ref="F1620">INDEX(manifest_11Sep!$A$1:$V$3202,MATCH($B1620,manifest_11Sep!$B$1:$B$3202,0),MATCH(A.Dep9SepList!F$1,manifest_11Sep!$A$1:$V$1,0))</f>
        <v>Baroma</v>
      </c>
      <c r="G1620" s="13">
        <f t="array" ref="G1620">INDEX(manifest_11Sep!$A$1:$V$3202,MATCH($B1620,manifest_11Sep!$B$1:$B$3202,0),MATCH(A.Dep9SepList!G$1,manifest_11Sep!$A$1:$V$1,0))</f>
        <v>46</v>
      </c>
      <c r="H1620" s="13" t="str">
        <f t="array" ref="H1620">INDEX(manifest_11Sep!$A$1:$V$3202,MATCH($B1620,manifest_11Sep!$B$1:$B$3202,0),MATCH(A.Dep9SepList!H$1,manifest_11Sep!$A$1:$V$1,0))</f>
        <v>Maricel Goyena</v>
      </c>
      <c r="I1620" s="13" t="str">
        <f t="array" ref="I1620">INDEX(manifest_11Sep!$A$1:$V$3202,MATCH($B1620,manifest_11Sep!$B$1:$B$3202,0),MATCH(A.Dep9SepList!I$1,manifest_11Sep!$A$1:$V$1,0))</f>
        <v>EVA Air</v>
      </c>
      <c r="J1620" s="13" t="str">
        <f t="array" ref="J1620">INDEX(manifest_11Sep!$A$1:$V$3202,MATCH($B1620,manifest_11Sep!$B$1:$B$3202,0),MATCH(A.Dep9SepList!J$1,manifest_11Sep!$A$1:$V$1,0))</f>
        <v>BR 159</v>
      </c>
      <c r="K1620" s="32" t="str">
        <f t="array" ref="K1620">INDEX(manifest_11Sep!$A$1:$V$3202,MATCH($B1620,manifest_11Sep!$B$1:$B$3202,0),MATCH(A.Dep9SepList!K$1,manifest_11Sep!$A$1:$V$1,0))</f>
        <v>25-thg 9-25</v>
      </c>
      <c r="L1620" s="20">
        <f t="array" ref="L1620">INDEX(manifest_11Sep!$A$1:$V$3202,MATCH($B1620,manifest_11Sep!$B$1:$B$3202,0),MATCH(A.Dep9SepList!L$1,manifest_11Sep!$A$1:$V$1,0))</f>
        <v>0.82291666666666663</v>
      </c>
      <c r="M1620" s="13" t="str">
        <f t="array" ref="M1620">INDEX(manifest_11Sep!$A$1:$V$3202,MATCH($B1620,manifest_11Sep!$B$1:$B$3202,0),MATCH(A.Dep9SepList!M$1,manifest_11Sep!$A$1:$V$1,0))</f>
        <v>ICN-T1</v>
      </c>
      <c r="N1620" s="13" t="str">
        <f t="array" ref="N1620">INDEX(manifest_11Sep!$A$1:$V$3202,MATCH($B1620,manifest_11Sep!$B$1:$B$3202,0),MATCH(A.Dep9SepList!N$1,manifest_11Sep!$A$1:$V$1,0))</f>
        <v>THE PLAZA</v>
      </c>
      <c r="O1620" s="31"/>
      <c r="P1620" s="20" t="e" cm="1" vm="1">
        <f t="array" aca="1" ref="P1620" ca="1">IF(J1620="","",_xlfn.XLOOKUP(J1620&amp;N1620,'A.Departure Grouping'!AQ:AQ&amp;'A.Departure Grouping'!AP:AP,'A.Departure Grouping'!AR:AR,"",0))</f>
        <v>#NAME?</v>
      </c>
      <c r="Q1620" s="13">
        <v>70171523</v>
      </c>
      <c r="R1620" s="13" t="s">
        <v>43</v>
      </c>
      <c r="S1620" s="13">
        <f t="array" ref="S1620">INDEX(manifest_11Sep!$A$1:$V$3202,MATCH($B1620,manifest_11Sep!$B$1:$B$3202,0),MATCH(A.Dep9SepList!S$1,manifest_11Sep!$A$1:$V$1,0))</f>
        <v>0</v>
      </c>
      <c r="T1620" s="17"/>
    </row>
    <row r="1621" spans="1:20" hidden="1">
      <c r="A1621" s="13" t="str">
        <f t="array" ref="A1621">INDEX(manifest_11Sep!$A$1:$V$3202,MATCH($B1621,manifest_11Sep!$B$1:$B$3202,0),MATCH(A.Dep9SepList!A$1,manifest_11Sep!$A$1:$V$1,0))</f>
        <v>A</v>
      </c>
      <c r="B1621" s="3" t="s">
        <v>3415</v>
      </c>
      <c r="C1621" s="13" t="str">
        <f t="array" ref="C1621">INDEX(manifest_11Sep!$A$1:$V$3202,MATCH($B1621,manifest_11Sep!$B$1:$B$3202,0),MATCH(A.Dep9SepList!C$1,manifest_11Sep!$A$1:$V$1,0))</f>
        <v>NBNB3KKNSCK</v>
      </c>
      <c r="D1621" s="13" t="str">
        <f t="array" ref="D1621">INDEX(manifest_11Sep!$A$1:$V$3202,MATCH($B1621,manifest_11Sep!$B$1:$B$3202,0),MATCH(A.Dep9SepList!D$1,manifest_11Sep!$A$1:$V$1,0))</f>
        <v>Female</v>
      </c>
      <c r="E1621" s="13" t="str">
        <f t="array" ref="E1621">INDEX(manifest_11Sep!$A$1:$V$3202,MATCH($B1621,manifest_11Sep!$B$1:$B$3202,0),MATCH(A.Dep9SepList!E$1,manifest_11Sep!$A$1:$V$1,0))</f>
        <v>Amandalene Venice Baculo</v>
      </c>
      <c r="F1621" s="13" t="str">
        <f t="array" ref="F1621">INDEX(manifest_11Sep!$A$1:$V$3202,MATCH($B1621,manifest_11Sep!$B$1:$B$3202,0),MATCH(A.Dep9SepList!F$1,manifest_11Sep!$A$1:$V$1,0))</f>
        <v>Baroma</v>
      </c>
      <c r="G1621" s="13">
        <f t="array" ref="G1621">INDEX(manifest_11Sep!$A$1:$V$3202,MATCH($B1621,manifest_11Sep!$B$1:$B$3202,0),MATCH(A.Dep9SepList!G$1,manifest_11Sep!$A$1:$V$1,0))</f>
        <v>23</v>
      </c>
      <c r="H1621" s="13" t="str">
        <f t="array" ref="H1621">INDEX(manifest_11Sep!$A$1:$V$3202,MATCH($B1621,manifest_11Sep!$B$1:$B$3202,0),MATCH(A.Dep9SepList!H$1,manifest_11Sep!$A$1:$V$1,0))</f>
        <v>Maricel Goyena</v>
      </c>
      <c r="I1621" s="13" t="str">
        <f t="array" ref="I1621">INDEX(manifest_11Sep!$A$1:$V$3202,MATCH($B1621,manifest_11Sep!$B$1:$B$3202,0),MATCH(A.Dep9SepList!I$1,manifest_11Sep!$A$1:$V$1,0))</f>
        <v>EVA Air</v>
      </c>
      <c r="J1621" s="13" t="str">
        <f t="array" ref="J1621">INDEX(manifest_11Sep!$A$1:$V$3202,MATCH($B1621,manifest_11Sep!$B$1:$B$3202,0),MATCH(A.Dep9SepList!J$1,manifest_11Sep!$A$1:$V$1,0))</f>
        <v>BR 159</v>
      </c>
      <c r="K1621" s="32" t="str">
        <f t="array" ref="K1621">INDEX(manifest_11Sep!$A$1:$V$3202,MATCH($B1621,manifest_11Sep!$B$1:$B$3202,0),MATCH(A.Dep9SepList!K$1,manifest_11Sep!$A$1:$V$1,0))</f>
        <v>25-thg 9-25</v>
      </c>
      <c r="L1621" s="20">
        <f t="array" ref="L1621">INDEX(manifest_11Sep!$A$1:$V$3202,MATCH($B1621,manifest_11Sep!$B$1:$B$3202,0),MATCH(A.Dep9SepList!L$1,manifest_11Sep!$A$1:$V$1,0))</f>
        <v>0.82291666666666663</v>
      </c>
      <c r="M1621" s="13" t="str">
        <f t="array" ref="M1621">INDEX(manifest_11Sep!$A$1:$V$3202,MATCH($B1621,manifest_11Sep!$B$1:$B$3202,0),MATCH(A.Dep9SepList!M$1,manifest_11Sep!$A$1:$V$1,0))</f>
        <v>ICN-T1</v>
      </c>
      <c r="N1621" s="13" t="str">
        <f t="array" ref="N1621">INDEX(manifest_11Sep!$A$1:$V$3202,MATCH($B1621,manifest_11Sep!$B$1:$B$3202,0),MATCH(A.Dep9SepList!N$1,manifest_11Sep!$A$1:$V$1,0))</f>
        <v>THE PLAZA</v>
      </c>
      <c r="O1621" s="31"/>
      <c r="P1621" s="20" t="e" cm="1" vm="1">
        <f t="array" aca="1" ref="P1621" ca="1">IF(J1621="","",_xlfn.XLOOKUP(J1621&amp;N1621,'A.Departure Grouping'!AQ:AQ&amp;'A.Departure Grouping'!AP:AP,'A.Departure Grouping'!AR:AR,"",0))</f>
        <v>#NAME?</v>
      </c>
      <c r="Q1621" s="13">
        <v>70171523</v>
      </c>
      <c r="R1621" s="13" t="s">
        <v>43</v>
      </c>
      <c r="S1621" s="13">
        <f t="array" ref="S1621">INDEX(manifest_11Sep!$A$1:$V$3202,MATCH($B1621,manifest_11Sep!$B$1:$B$3202,0),MATCH(A.Dep9SepList!S$1,manifest_11Sep!$A$1:$V$1,0))</f>
        <v>0</v>
      </c>
      <c r="T1621" s="17"/>
    </row>
    <row r="1622" spans="1:20">
      <c r="A1622" s="13" t="str">
        <f t="array" ref="A1622">INDEX(manifest_11Sep!$A$1:$V$3202,MATCH($B1622,manifest_11Sep!$B$1:$B$3202,0),MATCH(A.Dep9SepList!A$1,manifest_11Sep!$A$1:$V$1,0))</f>
        <v>A</v>
      </c>
      <c r="B1622" s="3" t="s">
        <v>2707</v>
      </c>
      <c r="C1622" s="13" t="str">
        <f t="array" ref="C1622">INDEX(manifest_11Sep!$A$1:$V$3202,MATCH($B1622,manifest_11Sep!$B$1:$B$3202,0),MATCH(A.Dep9SepList!C$1,manifest_11Sep!$A$1:$V$1,0))</f>
        <v>D6N9S924YHJ</v>
      </c>
      <c r="D1622" s="13" t="str">
        <f t="array" ref="D1622">INDEX(manifest_11Sep!$A$1:$V$3202,MATCH($B1622,manifest_11Sep!$B$1:$B$3202,0),MATCH(A.Dep9SepList!D$1,manifest_11Sep!$A$1:$V$1,0))</f>
        <v>Female</v>
      </c>
      <c r="E1622" s="13" t="str">
        <f t="array" ref="E1622">INDEX(manifest_11Sep!$A$1:$V$3202,MATCH($B1622,manifest_11Sep!$B$1:$B$3202,0),MATCH(A.Dep9SepList!E$1,manifest_11Sep!$A$1:$V$1,0))</f>
        <v>Vicky</v>
      </c>
      <c r="F1622" s="13" t="str">
        <f t="array" ref="F1622">INDEX(manifest_11Sep!$A$1:$V$3202,MATCH($B1622,manifest_11Sep!$B$1:$B$3202,0),MATCH(A.Dep9SepList!F$1,manifest_11Sep!$A$1:$V$1,0))</f>
        <v>Kim</v>
      </c>
      <c r="G1622" s="13">
        <f t="array" ref="G1622">INDEX(manifest_11Sep!$A$1:$V$3202,MATCH($B1622,manifest_11Sep!$B$1:$B$3202,0),MATCH(A.Dep9SepList!G$1,manifest_11Sep!$A$1:$V$1,0))</f>
        <v>51</v>
      </c>
      <c r="H1622" s="13" t="str">
        <f t="array" ref="H1622">INDEX(manifest_11Sep!$A$1:$V$3202,MATCH($B1622,manifest_11Sep!$B$1:$B$3202,0),MATCH(A.Dep9SepList!H$1,manifest_11Sep!$A$1:$V$1,0))</f>
        <v>John Woo 1</v>
      </c>
      <c r="I1622" s="13" t="str">
        <f t="array" ref="I1622">INDEX(manifest_11Sep!$A$1:$V$3202,MATCH($B1622,manifest_11Sep!$B$1:$B$3202,0),MATCH(A.Dep9SepList!I$1,manifest_11Sep!$A$1:$V$1,0))</f>
        <v>Asiana Airlines</v>
      </c>
      <c r="J1622" s="13" t="str">
        <f t="array" ref="J1622">INDEX(manifest_11Sep!$A$1:$V$3202,MATCH($B1622,manifest_11Sep!$B$1:$B$3202,0),MATCH(A.Dep9SepList!J$1,manifest_11Sep!$A$1:$V$1,0))</f>
        <v>OZ 202</v>
      </c>
      <c r="K1622" s="32" t="str">
        <f t="array" ref="K1622">INDEX(manifest_11Sep!$A$1:$V$3202,MATCH($B1622,manifest_11Sep!$B$1:$B$3202,0),MATCH(A.Dep9SepList!K$1,manifest_11Sep!$A$1:$V$1,0))</f>
        <v>28-thg 9-25</v>
      </c>
      <c r="L1622" s="20">
        <f t="array" ref="L1622">INDEX(manifest_11Sep!$A$1:$V$3202,MATCH($B1622,manifest_11Sep!$B$1:$B$3202,0),MATCH(A.Dep9SepList!L$1,manifest_11Sep!$A$1:$V$1,0))</f>
        <v>0.52777777777777779</v>
      </c>
      <c r="M1622" s="13" t="str">
        <f t="array" ref="M1622">INDEX(manifest_11Sep!$A$1:$V$3202,MATCH($B1622,manifest_11Sep!$B$1:$B$3202,0),MATCH(A.Dep9SepList!M$1,manifest_11Sep!$A$1:$V$1,0))</f>
        <v>ICN-T1</v>
      </c>
      <c r="N1622" s="13" t="str">
        <f t="array" ref="N1622">INDEX(manifest_11Sep!$A$1:$V$3202,MATCH($B1622,manifest_11Sep!$B$1:$B$3202,0),MATCH(A.Dep9SepList!N$1,manifest_11Sep!$A$1:$V$1,0))</f>
        <v>LOTTE</v>
      </c>
      <c r="O1622" s="31"/>
      <c r="P1622" s="20" t="e" cm="1" vm="1">
        <f t="array" aca="1" ref="P1622" ca="1">IF(J1622="","",_xlfn.XLOOKUP(J1622&amp;N1622,'A.Departure Grouping'!AQ:AQ&amp;'A.Departure Grouping'!AP:AP,'A.Departure Grouping'!AR:AR,"",0))</f>
        <v>#NAME?</v>
      </c>
      <c r="Q1622" s="13">
        <v>15262398</v>
      </c>
      <c r="R1622" s="13" t="s">
        <v>61</v>
      </c>
      <c r="S1622" s="13">
        <f t="array" ref="S1622">INDEX(manifest_11Sep!$A$1:$V$3202,MATCH($B1622,manifest_11Sep!$B$1:$B$3202,0),MATCH(A.Dep9SepList!S$1,manifest_11Sep!$A$1:$V$1,0))</f>
        <v>0</v>
      </c>
      <c r="T1622" s="17"/>
    </row>
    <row r="1623" spans="1:20">
      <c r="A1623" s="13" t="str">
        <f t="array" ref="A1623">INDEX(manifest_11Sep!$A$1:$V$3202,MATCH($B1623,manifest_11Sep!$B$1:$B$3202,0),MATCH(A.Dep9SepList!A$1,manifest_11Sep!$A$1:$V$1,0))</f>
        <v>A</v>
      </c>
      <c r="B1623" s="3" t="s">
        <v>2852</v>
      </c>
      <c r="C1623" s="13" t="str">
        <f t="array" ref="C1623">INDEX(manifest_11Sep!$A$1:$V$3202,MATCH($B1623,manifest_11Sep!$B$1:$B$3202,0),MATCH(A.Dep9SepList!C$1,manifest_11Sep!$A$1:$V$1,0))</f>
        <v>V7NZ6KRTSGK</v>
      </c>
      <c r="D1623" s="13" t="str">
        <f t="array" ref="D1623">INDEX(manifest_11Sep!$A$1:$V$3202,MATCH($B1623,manifest_11Sep!$B$1:$B$3202,0),MATCH(A.Dep9SepList!D$1,manifest_11Sep!$A$1:$V$1,0))</f>
        <v>Female</v>
      </c>
      <c r="E1623" s="13" t="str">
        <f t="array" ref="E1623">INDEX(manifest_11Sep!$A$1:$V$3202,MATCH($B1623,manifest_11Sep!$B$1:$B$3202,0),MATCH(A.Dep9SepList!E$1,manifest_11Sep!$A$1:$V$1,0))</f>
        <v>Kimberly Yeon</v>
      </c>
      <c r="F1623" s="13" t="str">
        <f t="array" ref="F1623">INDEX(manifest_11Sep!$A$1:$V$3202,MATCH($B1623,manifest_11Sep!$B$1:$B$3202,0),MATCH(A.Dep9SepList!F$1,manifest_11Sep!$A$1:$V$1,0))</f>
        <v>Lee</v>
      </c>
      <c r="G1623" s="13">
        <f t="array" ref="G1623">INDEX(manifest_11Sep!$A$1:$V$3202,MATCH($B1623,manifest_11Sep!$B$1:$B$3202,0),MATCH(A.Dep9SepList!G$1,manifest_11Sep!$A$1:$V$1,0))</f>
        <v>71</v>
      </c>
      <c r="H1623" s="13" t="str">
        <f t="array" ref="H1623">INDEX(manifest_11Sep!$A$1:$V$3202,MATCH($B1623,manifest_11Sep!$B$1:$B$3202,0),MATCH(A.Dep9SepList!H$1,manifest_11Sep!$A$1:$V$1,0))</f>
        <v>John Woo 1</v>
      </c>
      <c r="I1623" s="13" t="str">
        <f t="array" ref="I1623">INDEX(manifest_11Sep!$A$1:$V$3202,MATCH($B1623,manifest_11Sep!$B$1:$B$3202,0),MATCH(A.Dep9SepList!I$1,manifest_11Sep!$A$1:$V$1,0))</f>
        <v>Korean Air</v>
      </c>
      <c r="J1623" s="13" t="str">
        <f t="array" ref="J1623">INDEX(manifest_11Sep!$A$1:$V$3202,MATCH($B1623,manifest_11Sep!$B$1:$B$3202,0),MATCH(A.Dep9SepList!J$1,manifest_11Sep!$A$1:$V$1,0))</f>
        <v>KE 93</v>
      </c>
      <c r="K1623" s="32" t="str">
        <f t="array" ref="K1623">INDEX(manifest_11Sep!$A$1:$V$3202,MATCH($B1623,manifest_11Sep!$B$1:$B$3202,0),MATCH(A.Dep9SepList!K$1,manifest_11Sep!$A$1:$V$1,0))</f>
        <v>30-thg 9-25</v>
      </c>
      <c r="L1623" s="20">
        <f t="array" ref="L1623">INDEX(manifest_11Sep!$A$1:$V$3202,MATCH($B1623,manifest_11Sep!$B$1:$B$3202,0),MATCH(A.Dep9SepList!L$1,manifest_11Sep!$A$1:$V$1,0))</f>
        <v>0.43402777777777779</v>
      </c>
      <c r="M1623" s="13" t="str">
        <f t="array" ref="M1623">INDEX(manifest_11Sep!$A$1:$V$3202,MATCH($B1623,manifest_11Sep!$B$1:$B$3202,0),MATCH(A.Dep9SepList!M$1,manifest_11Sep!$A$1:$V$1,0))</f>
        <v>ICN-T2</v>
      </c>
      <c r="N1623" s="13" t="str">
        <f t="array" ref="N1623">INDEX(manifest_11Sep!$A$1:$V$3202,MATCH($B1623,manifest_11Sep!$B$1:$B$3202,0),MATCH(A.Dep9SepList!N$1,manifest_11Sep!$A$1:$V$1,0))</f>
        <v>LOTTE</v>
      </c>
      <c r="O1623" s="31"/>
      <c r="P1623" s="20" t="e" cm="1" vm="1">
        <f t="array" aca="1" ref="P1623" ca="1">IF(J1623="","",_xlfn.XLOOKUP(J1623&amp;N1623,'A.Departure Grouping'!AQ:AQ&amp;'A.Departure Grouping'!AP:AP,'A.Departure Grouping'!AR:AR,"",0))</f>
        <v>#NAME?</v>
      </c>
      <c r="Q1623" s="13">
        <v>15262426</v>
      </c>
      <c r="R1623" s="13" t="s">
        <v>61</v>
      </c>
      <c r="S1623" s="13">
        <f t="array" ref="S1623">INDEX(manifest_11Sep!$A$1:$V$3202,MATCH($B1623,manifest_11Sep!$B$1:$B$3202,0),MATCH(A.Dep9SepList!S$1,manifest_11Sep!$A$1:$V$1,0))</f>
        <v>0</v>
      </c>
      <c r="T1623" s="13"/>
    </row>
    <row r="1624" spans="1:20" hidden="1">
      <c r="A1624" s="13" t="str">
        <f t="array" ref="A1624">INDEX(manifest_11Sep!$A$1:$V$3202,MATCH($B1624,manifest_11Sep!$B$1:$B$3202,0),MATCH(A.Dep9SepList!A$1,manifest_11Sep!$A$1:$V$1,0))</f>
        <v>A</v>
      </c>
      <c r="B1624" s="3" t="s">
        <v>1873</v>
      </c>
      <c r="C1624" s="13" t="str">
        <f t="array" ref="C1624">INDEX(manifest_11Sep!$A$1:$V$3202,MATCH($B1624,manifest_11Sep!$B$1:$B$3202,0),MATCH(A.Dep9SepList!C$1,manifest_11Sep!$A$1:$V$1,0))</f>
        <v>H3NS3M547V3</v>
      </c>
      <c r="D1624" s="13" t="str">
        <f t="array" ref="D1624">INDEX(manifest_11Sep!$A$1:$V$3202,MATCH($B1624,manifest_11Sep!$B$1:$B$3202,0),MATCH(A.Dep9SepList!D$1,manifest_11Sep!$A$1:$V$1,0))</f>
        <v>Male</v>
      </c>
      <c r="E1624" s="13" t="str">
        <f t="array" ref="E1624">INDEX(manifest_11Sep!$A$1:$V$3202,MATCH($B1624,manifest_11Sep!$B$1:$B$3202,0),MATCH(A.Dep9SepList!E$1,manifest_11Sep!$A$1:$V$1,0))</f>
        <v>Everton</v>
      </c>
      <c r="F1624" s="13" t="str">
        <f t="array" ref="F1624">INDEX(manifest_11Sep!$A$1:$V$3202,MATCH($B1624,manifest_11Sep!$B$1:$B$3202,0),MATCH(A.Dep9SepList!F$1,manifest_11Sep!$A$1:$V$1,0))</f>
        <v>Barrett</v>
      </c>
      <c r="G1624" s="13">
        <f t="array" ref="G1624">INDEX(manifest_11Sep!$A$1:$V$3202,MATCH($B1624,manifest_11Sep!$B$1:$B$3202,0),MATCH(A.Dep9SepList!G$1,manifest_11Sep!$A$1:$V$1,0))</f>
        <v>60</v>
      </c>
      <c r="H1624" s="13" t="str">
        <f t="array" ref="H1624">INDEX(manifest_11Sep!$A$1:$V$3202,MATCH($B1624,manifest_11Sep!$B$1:$B$3202,0),MATCH(A.Dep9SepList!H$1,manifest_11Sep!$A$1:$V$1,0))</f>
        <v>CK Yau</v>
      </c>
      <c r="I1624" s="13" t="str">
        <f t="array" ref="I1624">INDEX(manifest_11Sep!$A$1:$V$3202,MATCH($B1624,manifest_11Sep!$B$1:$B$3202,0),MATCH(A.Dep9SepList!I$1,manifest_11Sep!$A$1:$V$1,0))</f>
        <v>American Airlines</v>
      </c>
      <c r="J1624" s="13" t="str">
        <f t="array" ref="J1624">INDEX(manifest_11Sep!$A$1:$V$3202,MATCH($B1624,manifest_11Sep!$B$1:$B$3202,0),MATCH(A.Dep9SepList!J$1,manifest_11Sep!$A$1:$V$1,0))</f>
        <v>AA 280</v>
      </c>
      <c r="K1624" s="32" t="str">
        <f t="array" ref="K1624">INDEX(manifest_11Sep!$A$1:$V$3202,MATCH($B1624,manifest_11Sep!$B$1:$B$3202,0),MATCH(A.Dep9SepList!K$1,manifest_11Sep!$A$1:$V$1,0))</f>
        <v>30-thg 9-25</v>
      </c>
      <c r="L1624" s="20">
        <f t="array" ref="L1624">INDEX(manifest_11Sep!$A$1:$V$3202,MATCH($B1624,manifest_11Sep!$B$1:$B$3202,0),MATCH(A.Dep9SepList!L$1,manifest_11Sep!$A$1:$V$1,0))</f>
        <v>0.72569444444444442</v>
      </c>
      <c r="M1624" s="13" t="str">
        <f t="array" ref="M1624">INDEX(manifest_11Sep!$A$1:$V$3202,MATCH($B1624,manifest_11Sep!$B$1:$B$3202,0),MATCH(A.Dep9SepList!M$1,manifest_11Sep!$A$1:$V$1,0))</f>
        <v>ICN-T1</v>
      </c>
      <c r="N1624" s="13" t="str">
        <f t="array" ref="N1624">INDEX(manifest_11Sep!$A$1:$V$3202,MATCH($B1624,manifest_11Sep!$B$1:$B$3202,0),MATCH(A.Dep9SepList!N$1,manifest_11Sep!$A$1:$V$1,0))</f>
        <v>THE PLAZA</v>
      </c>
      <c r="O1624" s="31"/>
      <c r="P1624" s="20" t="e" cm="1" vm="1">
        <f t="array" aca="1" ref="P1624" ca="1">IF(J1624="","",_xlfn.XLOOKUP(J1624&amp;N1624,'A.Departure Grouping'!AQ:AQ&amp;'A.Departure Grouping'!AP:AP,'A.Departure Grouping'!AR:AR,"",0))</f>
        <v>#NAME?</v>
      </c>
      <c r="Q1624" s="13">
        <v>70277573</v>
      </c>
      <c r="R1624" s="13" t="s">
        <v>61</v>
      </c>
      <c r="S1624" s="13">
        <f t="array" ref="S1624">INDEX(manifest_11Sep!$A$1:$V$3202,MATCH($B1624,manifest_11Sep!$B$1:$B$3202,0),MATCH(A.Dep9SepList!S$1,manifest_11Sep!$A$1:$V$1,0))</f>
        <v>0</v>
      </c>
      <c r="T1624" s="17"/>
    </row>
    <row r="1625" spans="1:20" hidden="1">
      <c r="A1625" s="13" t="str">
        <f t="array" ref="A1625">INDEX(manifest_11Sep!$A$1:$V$3202,MATCH($B1625,manifest_11Sep!$B$1:$B$3202,0),MATCH(A.Dep9SepList!A$1,manifest_11Sep!$A$1:$V$1,0))</f>
        <v>A</v>
      </c>
      <c r="B1625" s="3" t="s">
        <v>905</v>
      </c>
      <c r="C1625" s="13" t="str">
        <f t="array" ref="C1625">INDEX(manifest_11Sep!$A$1:$V$3202,MATCH($B1625,manifest_11Sep!$B$1:$B$3202,0),MATCH(A.Dep9SepList!C$1,manifest_11Sep!$A$1:$V$1,0))</f>
        <v>NGNJVYJS86H</v>
      </c>
      <c r="D1625" s="13" t="str">
        <f t="array" ref="D1625">INDEX(manifest_11Sep!$A$1:$V$3202,MATCH($B1625,manifest_11Sep!$B$1:$B$3202,0),MATCH(A.Dep9SepList!D$1,manifest_11Sep!$A$1:$V$1,0))</f>
        <v>Female</v>
      </c>
      <c r="E1625" s="13" t="str">
        <f t="array" ref="E1625">INDEX(manifest_11Sep!$A$1:$V$3202,MATCH($B1625,manifest_11Sep!$B$1:$B$3202,0),MATCH(A.Dep9SepList!E$1,manifest_11Sep!$A$1:$V$1,0))</f>
        <v>Jodi</v>
      </c>
      <c r="F1625" s="13" t="str">
        <f t="array" ref="F1625">INDEX(manifest_11Sep!$A$1:$V$3202,MATCH($B1625,manifest_11Sep!$B$1:$B$3202,0),MATCH(A.Dep9SepList!F$1,manifest_11Sep!$A$1:$V$1,0))</f>
        <v>Rowe</v>
      </c>
      <c r="G1625" s="13">
        <f t="array" ref="G1625">INDEX(manifest_11Sep!$A$1:$V$3202,MATCH($B1625,manifest_11Sep!$B$1:$B$3202,0),MATCH(A.Dep9SepList!G$1,manifest_11Sep!$A$1:$V$1,0))</f>
        <v>69</v>
      </c>
      <c r="H1625" s="13" t="str">
        <f t="array" ref="H1625">INDEX(manifest_11Sep!$A$1:$V$3202,MATCH($B1625,manifest_11Sep!$B$1:$B$3202,0),MATCH(A.Dep9SepList!H$1,manifest_11Sep!$A$1:$V$1,0))</f>
        <v>Alicia Nguyen 3</v>
      </c>
      <c r="I1625" s="13" t="str">
        <f t="array" ref="I1625">INDEX(manifest_11Sep!$A$1:$V$3202,MATCH($B1625,manifest_11Sep!$B$1:$B$3202,0),MATCH(A.Dep9SepList!I$1,manifest_11Sep!$A$1:$V$1,0))</f>
        <v>Delta</v>
      </c>
      <c r="J1625" s="13" t="str">
        <f t="array" ref="J1625">INDEX(manifest_11Sep!$A$1:$V$3202,MATCH($B1625,manifest_11Sep!$B$1:$B$3202,0),MATCH(A.Dep9SepList!J$1,manifest_11Sep!$A$1:$V$1,0))</f>
        <v>DL 172</v>
      </c>
      <c r="K1625" s="32" t="str">
        <f t="array" ref="K1625">INDEX(manifest_11Sep!$A$1:$V$3202,MATCH($B1625,manifest_11Sep!$B$1:$B$3202,0),MATCH(A.Dep9SepList!K$1,manifest_11Sep!$A$1:$V$1,0))</f>
        <v>30-thg 9-25</v>
      </c>
      <c r="L1625" s="20">
        <f t="array" ref="L1625">INDEX(manifest_11Sep!$A$1:$V$3202,MATCH($B1625,manifest_11Sep!$B$1:$B$3202,0),MATCH(A.Dep9SepList!L$1,manifest_11Sep!$A$1:$V$1,0))</f>
        <v>0.81944444444444442</v>
      </c>
      <c r="M1625" s="13" t="str">
        <f t="array" ref="M1625">INDEX(manifest_11Sep!$A$1:$V$3202,MATCH($B1625,manifest_11Sep!$B$1:$B$3202,0),MATCH(A.Dep9SepList!M$1,manifest_11Sep!$A$1:$V$1,0))</f>
        <v>ICN-T2</v>
      </c>
      <c r="N1625" s="13" t="str">
        <f t="array" ref="N1625">INDEX(manifest_11Sep!$A$1:$V$3202,MATCH($B1625,manifest_11Sep!$B$1:$B$3202,0),MATCH(A.Dep9SepList!N$1,manifest_11Sep!$A$1:$V$1,0))</f>
        <v>JW MARRIOTT</v>
      </c>
      <c r="O1625" s="31"/>
      <c r="P1625" s="20" t="e" cm="1" vm="1">
        <f t="array" aca="1" ref="P1625" ca="1">IF(J1625="","",_xlfn.XLOOKUP(J1625&amp;N1625,'A.Departure Grouping'!AQ:AQ&amp;'A.Departure Grouping'!AP:AP,'A.Departure Grouping'!AR:AR,"",0))</f>
        <v>#NAME?</v>
      </c>
      <c r="Q1625" s="13">
        <v>75986237</v>
      </c>
      <c r="R1625" s="13" t="s">
        <v>61</v>
      </c>
      <c r="S1625" s="13" t="str">
        <f t="array" ref="S1625">INDEX(manifest_11Sep!$A$1:$V$3202,MATCH($B1625,manifest_11Sep!$B$1:$B$3202,0),MATCH(A.Dep9SepList!S$1,manifest_11Sep!$A$1:$V$1,0))</f>
        <v>NO NEED departure airport transfer</v>
      </c>
      <c r="T1625" s="13"/>
    </row>
    <row r="1626" spans="1:20">
      <c r="A1626" s="13" t="str">
        <f t="array" ref="A1626">INDEX(manifest_11Sep!$A$1:$V$3202,MATCH($B1626,manifest_11Sep!$B$1:$B$3202,0),MATCH(A.Dep9SepList!A$1,manifest_11Sep!$A$1:$V$1,0))</f>
        <v>A</v>
      </c>
      <c r="B1626" s="3" t="s">
        <v>120</v>
      </c>
      <c r="C1626" s="13" t="str">
        <f t="array" ref="C1626">INDEX(manifest_11Sep!$A$1:$V$3202,MATCH($B1626,manifest_11Sep!$B$1:$B$3202,0),MATCH(A.Dep9SepList!C$1,manifest_11Sep!$A$1:$V$1,0))</f>
        <v>F8N53FQYVT4</v>
      </c>
      <c r="D1626" s="13" t="str">
        <f t="array" ref="D1626">INDEX(manifest_11Sep!$A$1:$V$3202,MATCH($B1626,manifest_11Sep!$B$1:$B$3202,0),MATCH(A.Dep9SepList!D$1,manifest_11Sep!$A$1:$V$1,0))</f>
        <v>Female</v>
      </c>
      <c r="E1626" s="13" t="str">
        <f t="array" ref="E1626">INDEX(manifest_11Sep!$A$1:$V$3202,MATCH($B1626,manifest_11Sep!$B$1:$B$3202,0),MATCH(A.Dep9SepList!E$1,manifest_11Sep!$A$1:$V$1,0))</f>
        <v>Claudia Odiri</v>
      </c>
      <c r="F1626" s="13" t="str">
        <f t="array" ref="F1626">INDEX(manifest_11Sep!$A$1:$V$3202,MATCH($B1626,manifest_11Sep!$B$1:$B$3202,0),MATCH(A.Dep9SepList!F$1,manifest_11Sep!$A$1:$V$1,0))</f>
        <v>Ukpolo</v>
      </c>
      <c r="G1626" s="13">
        <f t="array" ref="G1626">INDEX(manifest_11Sep!$A$1:$V$3202,MATCH($B1626,manifest_11Sep!$B$1:$B$3202,0),MATCH(A.Dep9SepList!G$1,manifest_11Sep!$A$1:$V$1,0))</f>
        <v>62</v>
      </c>
      <c r="H1626" s="13" t="str">
        <f t="array" ref="H1626">INDEX(manifest_11Sep!$A$1:$V$3202,MATCH($B1626,manifest_11Sep!$B$1:$B$3202,0),MATCH(A.Dep9SepList!H$1,manifest_11Sep!$A$1:$V$1,0))</f>
        <v>Adeolu Durotoye</v>
      </c>
      <c r="I1626" s="13" t="str">
        <f t="array" ref="I1626">INDEX(manifest_11Sep!$A$1:$V$3202,MATCH($B1626,manifest_11Sep!$B$1:$B$3202,0),MATCH(A.Dep9SepList!I$1,manifest_11Sep!$A$1:$V$1,0))</f>
        <v>United Airlines</v>
      </c>
      <c r="J1626" s="13" t="str">
        <f t="array" ref="J1626">INDEX(manifest_11Sep!$A$1:$V$3202,MATCH($B1626,manifest_11Sep!$B$1:$B$3202,0),MATCH(A.Dep9SepList!J$1,manifest_11Sep!$A$1:$V$1,0))</f>
        <v>UA 806</v>
      </c>
      <c r="K1626" s="32" t="str">
        <f t="array" ref="K1626">INDEX(manifest_11Sep!$A$1:$V$3202,MATCH($B1626,manifest_11Sep!$B$1:$B$3202,0),MATCH(A.Dep9SepList!K$1,manifest_11Sep!$A$1:$V$1,0))</f>
        <v>21-thg 9-25</v>
      </c>
      <c r="L1626" s="20">
        <f t="array" ref="L1626">INDEX(manifest_11Sep!$A$1:$V$3202,MATCH($B1626,manifest_11Sep!$B$1:$B$3202,0),MATCH(A.Dep9SepList!L$1,manifest_11Sep!$A$1:$V$1,0))</f>
        <v>0.47916666666666669</v>
      </c>
      <c r="M1626" s="13" t="str">
        <f t="array" ref="M1626">INDEX(manifest_11Sep!$A$1:$V$3202,MATCH($B1626,manifest_11Sep!$B$1:$B$3202,0),MATCH(A.Dep9SepList!M$1,manifest_11Sep!$A$1:$V$1,0))</f>
        <v>ICN-T1</v>
      </c>
      <c r="N1626" s="13" t="str">
        <f t="array" ref="N1626">INDEX(manifest_11Sep!$A$1:$V$3202,MATCH($B1626,manifest_11Sep!$B$1:$B$3202,0),MATCH(A.Dep9SepList!N$1,manifest_11Sep!$A$1:$V$1,0))</f>
        <v>LOTTE</v>
      </c>
      <c r="O1626" s="31"/>
      <c r="P1626" s="20" t="e" cm="1" vm="1">
        <f t="array" aca="1" ref="P1626" ca="1">IF(J1626="","",_xlfn.XLOOKUP(J1626&amp;N1626,'A.Departure Grouping'!AQ:AQ&amp;'A.Departure Grouping'!AP:AP,'A.Departure Grouping'!AR:AR,"",0))</f>
        <v>#NAME?</v>
      </c>
      <c r="Q1626" s="13">
        <v>15262316</v>
      </c>
      <c r="R1626" s="13" t="s">
        <v>61</v>
      </c>
      <c r="S1626" s="13">
        <f t="array" ref="S1626">INDEX(manifest_11Sep!$A$1:$V$3202,MATCH($B1626,manifest_11Sep!$B$1:$B$3202,0),MATCH(A.Dep9SepList!S$1,manifest_11Sep!$A$1:$V$1,0))</f>
        <v>0</v>
      </c>
      <c r="T1626" s="17"/>
    </row>
    <row r="1627" spans="1:20" hidden="1">
      <c r="A1627" s="13" t="str">
        <f t="array" ref="A1627">INDEX(manifest_11Sep!$A$1:$V$3202,MATCH($B1627,manifest_11Sep!$B$1:$B$3202,0),MATCH(A.Dep9SepList!A$1,manifest_11Sep!$A$1:$V$1,0))</f>
        <v>A</v>
      </c>
      <c r="B1627" s="3" t="s">
        <v>3872</v>
      </c>
      <c r="C1627" s="13" t="str">
        <f t="array" ref="C1627">INDEX(manifest_11Sep!$A$1:$V$3202,MATCH($B1627,manifest_11Sep!$B$1:$B$3202,0),MATCH(A.Dep9SepList!C$1,manifest_11Sep!$A$1:$V$1,0))</f>
        <v>T2N87JNRRWB</v>
      </c>
      <c r="D1627" s="13" t="str">
        <f t="array" ref="D1627">INDEX(manifest_11Sep!$A$1:$V$3202,MATCH($B1627,manifest_11Sep!$B$1:$B$3202,0),MATCH(A.Dep9SepList!D$1,manifest_11Sep!$A$1:$V$1,0))</f>
        <v>Female</v>
      </c>
      <c r="E1627" s="13" t="str">
        <f t="array" ref="E1627">INDEX(manifest_11Sep!$A$1:$V$3202,MATCH($B1627,manifest_11Sep!$B$1:$B$3202,0),MATCH(A.Dep9SepList!E$1,manifest_11Sep!$A$1:$V$1,0))</f>
        <v>Maria Elena</v>
      </c>
      <c r="F1627" s="13" t="str">
        <f t="array" ref="F1627">INDEX(manifest_11Sep!$A$1:$V$3202,MATCH($B1627,manifest_11Sep!$B$1:$B$3202,0),MATCH(A.Dep9SepList!F$1,manifest_11Sep!$A$1:$V$1,0))</f>
        <v>Moore</v>
      </c>
      <c r="G1627" s="13">
        <f t="array" ref="G1627">INDEX(manifest_11Sep!$A$1:$V$3202,MATCH($B1627,manifest_11Sep!$B$1:$B$3202,0),MATCH(A.Dep9SepList!G$1,manifest_11Sep!$A$1:$V$1,0))</f>
        <v>50</v>
      </c>
      <c r="H1627" s="13" t="str">
        <f t="array" ref="H1627">INDEX(manifest_11Sep!$A$1:$V$3202,MATCH($B1627,manifest_11Sep!$B$1:$B$3202,0),MATCH(A.Dep9SepList!H$1,manifest_11Sep!$A$1:$V$1,0))</f>
        <v>Racquel Slawinski</v>
      </c>
      <c r="I1627" s="13" t="str">
        <f t="array" ref="I1627">INDEX(manifest_11Sep!$A$1:$V$3202,MATCH($B1627,manifest_11Sep!$B$1:$B$3202,0),MATCH(A.Dep9SepList!I$1,manifest_11Sep!$A$1:$V$1,0))</f>
        <v>Korean Air</v>
      </c>
      <c r="J1627" s="13" t="str">
        <f t="array" ref="J1627">INDEX(manifest_11Sep!$A$1:$V$3202,MATCH($B1627,manifest_11Sep!$B$1:$B$3202,0),MATCH(A.Dep9SepList!J$1,manifest_11Sep!$A$1:$V$1,0))</f>
        <v>KE 621</v>
      </c>
      <c r="K1627" s="32" t="str">
        <f t="array" ref="K1627">INDEX(manifest_11Sep!$A$1:$V$3202,MATCH($B1627,manifest_11Sep!$B$1:$B$3202,0),MATCH(A.Dep9SepList!K$1,manifest_11Sep!$A$1:$V$1,0))</f>
        <v>21-thg 9-25</v>
      </c>
      <c r="L1627" s="20">
        <f t="array" ref="L1627">INDEX(manifest_11Sep!$A$1:$V$3202,MATCH($B1627,manifest_11Sep!$B$1:$B$3202,0),MATCH(A.Dep9SepList!L$1,manifest_11Sep!$A$1:$V$1,0))</f>
        <v>0.3263888888888889</v>
      </c>
      <c r="M1627" s="13" t="str">
        <f t="array" ref="M1627">INDEX(manifest_11Sep!$A$1:$V$3202,MATCH($B1627,manifest_11Sep!$B$1:$B$3202,0),MATCH(A.Dep9SepList!M$1,manifest_11Sep!$A$1:$V$1,0))</f>
        <v>ICN-T2</v>
      </c>
      <c r="N1627" s="13" t="str">
        <f t="array" ref="N1627">INDEX(manifest_11Sep!$A$1:$V$3202,MATCH($B1627,manifest_11Sep!$B$1:$B$3202,0),MATCH(A.Dep9SepList!N$1,manifest_11Sep!$A$1:$V$1,0))</f>
        <v>INTER PARNAS</v>
      </c>
      <c r="O1627" s="31"/>
      <c r="P1627" s="20" t="e" cm="1" vm="1">
        <f t="array" aca="1" ref="P1627" ca="1">IF(J1627="","",_xlfn.XLOOKUP(J1627&amp;N1627,'A.Departure Grouping'!AQ:AQ&amp;'A.Departure Grouping'!AP:AP,'A.Departure Grouping'!AR:AR,"",0))</f>
        <v>#NAME?</v>
      </c>
      <c r="Q1627" s="13">
        <v>86777424</v>
      </c>
      <c r="R1627" s="13" t="s">
        <v>43</v>
      </c>
      <c r="S1627" s="13" t="str">
        <f t="array" ref="S1627">INDEX(manifest_11Sep!$A$1:$V$3202,MATCH($B1627,manifest_11Sep!$B$1:$B$3202,0),MATCH(A.Dep9SepList!S$1,manifest_11Sep!$A$1:$V$1,0))</f>
        <v>1/ aka: Maela Batac Moore
2/ 7 members of family: T2N87JNRRWB + N6NBCHK2LSM + 5MNZMJ4H5C4</v>
      </c>
      <c r="T1627" s="17"/>
    </row>
    <row r="1628" spans="1:20" hidden="1">
      <c r="A1628" s="13" t="str">
        <f t="array" ref="A1628">INDEX(manifest_11Sep!$A$1:$V$3202,MATCH($B1628,manifest_11Sep!$B$1:$B$3202,0),MATCH(A.Dep9SepList!A$1,manifest_11Sep!$A$1:$V$1,0))</f>
        <v>A</v>
      </c>
      <c r="B1628" s="3" t="s">
        <v>3890</v>
      </c>
      <c r="C1628" s="13" t="str">
        <f t="array" ref="C1628">INDEX(manifest_11Sep!$A$1:$V$3202,MATCH($B1628,manifest_11Sep!$B$1:$B$3202,0),MATCH(A.Dep9SepList!C$1,manifest_11Sep!$A$1:$V$1,0))</f>
        <v>5MNZMJ4H5C4</v>
      </c>
      <c r="D1628" s="13" t="str">
        <f t="array" ref="D1628">INDEX(manifest_11Sep!$A$1:$V$3202,MATCH($B1628,manifest_11Sep!$B$1:$B$3202,0),MATCH(A.Dep9SepList!D$1,manifest_11Sep!$A$1:$V$1,0))</f>
        <v>Female</v>
      </c>
      <c r="E1628" s="13" t="str">
        <f t="array" ref="E1628">INDEX(manifest_11Sep!$A$1:$V$3202,MATCH($B1628,manifest_11Sep!$B$1:$B$3202,0),MATCH(A.Dep9SepList!E$1,manifest_11Sep!$A$1:$V$1,0))</f>
        <v>Menchee Javier</v>
      </c>
      <c r="F1628" s="13" t="str">
        <f t="array" ref="F1628">INDEX(manifest_11Sep!$A$1:$V$3202,MATCH($B1628,manifest_11Sep!$B$1:$B$3202,0),MATCH(A.Dep9SepList!F$1,manifest_11Sep!$A$1:$V$1,0))</f>
        <v>Berris</v>
      </c>
      <c r="G1628" s="13">
        <f t="array" ref="G1628">INDEX(manifest_11Sep!$A$1:$V$3202,MATCH($B1628,manifest_11Sep!$B$1:$B$3202,0),MATCH(A.Dep9SepList!G$1,manifest_11Sep!$A$1:$V$1,0))</f>
        <v>46</v>
      </c>
      <c r="H1628" s="13" t="str">
        <f t="array" ref="H1628">INDEX(manifest_11Sep!$A$1:$V$3202,MATCH($B1628,manifest_11Sep!$B$1:$B$3202,0),MATCH(A.Dep9SepList!H$1,manifest_11Sep!$A$1:$V$1,0))</f>
        <v>Racquel Slawinski</v>
      </c>
      <c r="I1628" s="13" t="str">
        <f t="array" ref="I1628">INDEX(manifest_11Sep!$A$1:$V$3202,MATCH($B1628,manifest_11Sep!$B$1:$B$3202,0),MATCH(A.Dep9SepList!I$1,manifest_11Sep!$A$1:$V$1,0))</f>
        <v>Korean Air</v>
      </c>
      <c r="J1628" s="13" t="str">
        <f t="array" ref="J1628">INDEX(manifest_11Sep!$A$1:$V$3202,MATCH($B1628,manifest_11Sep!$B$1:$B$3202,0),MATCH(A.Dep9SepList!J$1,manifest_11Sep!$A$1:$V$1,0))</f>
        <v>KE 93</v>
      </c>
      <c r="K1628" s="32" t="str">
        <f t="array" ref="K1628">INDEX(manifest_11Sep!$A$1:$V$3202,MATCH($B1628,manifest_11Sep!$B$1:$B$3202,0),MATCH(A.Dep9SepList!K$1,manifest_11Sep!$A$1:$V$1,0))</f>
        <v>19-thg 9-25</v>
      </c>
      <c r="L1628" s="20">
        <f t="array" ref="L1628">INDEX(manifest_11Sep!$A$1:$V$3202,MATCH($B1628,manifest_11Sep!$B$1:$B$3202,0),MATCH(A.Dep9SepList!L$1,manifest_11Sep!$A$1:$V$1,0))</f>
        <v>0.43402777777777779</v>
      </c>
      <c r="M1628" s="13" t="str">
        <f t="array" ref="M1628">INDEX(manifest_11Sep!$A$1:$V$3202,MATCH($B1628,manifest_11Sep!$B$1:$B$3202,0),MATCH(A.Dep9SepList!M$1,manifest_11Sep!$A$1:$V$1,0))</f>
        <v>ICN-T2</v>
      </c>
      <c r="N1628" s="13" t="str">
        <f t="array" ref="N1628">INDEX(manifest_11Sep!$A$1:$V$3202,MATCH($B1628,manifest_11Sep!$B$1:$B$3202,0),MATCH(A.Dep9SepList!N$1,manifest_11Sep!$A$1:$V$1,0))</f>
        <v>INTER PARNAS</v>
      </c>
      <c r="O1628" s="31"/>
      <c r="P1628" s="20" t="e" cm="1" vm="1">
        <f t="array" aca="1" ref="P1628" ca="1">IF(J1628="","",_xlfn.XLOOKUP(J1628&amp;N1628,'A.Departure Grouping'!AQ:AQ&amp;'A.Departure Grouping'!AP:AP,'A.Departure Grouping'!AR:AR,"",0))</f>
        <v>#NAME?</v>
      </c>
      <c r="Q1628" s="13">
        <v>41676866</v>
      </c>
      <c r="R1628" s="13" t="s">
        <v>43</v>
      </c>
      <c r="S1628" s="13" t="str">
        <f t="array" ref="S1628">INDEX(manifest_11Sep!$A$1:$V$3202,MATCH($B1628,manifest_11Sep!$B$1:$B$3202,0),MATCH(A.Dep9SepList!S$1,manifest_11Sep!$A$1:$V$1,0))</f>
        <v>7 members of family: T2N87JNRRWB + N6NBCHK2LSM + 5MNZMJ4H5C4</v>
      </c>
      <c r="T1628" s="17"/>
    </row>
    <row r="1629" spans="1:20" hidden="1">
      <c r="A1629" s="13" t="str">
        <f t="array" ref="A1629">INDEX(manifest_11Sep!$A$1:$V$3202,MATCH($B1629,manifest_11Sep!$B$1:$B$3202,0),MATCH(A.Dep9SepList!A$1,manifest_11Sep!$A$1:$V$1,0))</f>
        <v>A</v>
      </c>
      <c r="B1629" s="3" t="s">
        <v>3893</v>
      </c>
      <c r="C1629" s="13" t="str">
        <f t="array" ref="C1629">INDEX(manifest_11Sep!$A$1:$V$3202,MATCH($B1629,manifest_11Sep!$B$1:$B$3202,0),MATCH(A.Dep9SepList!C$1,manifest_11Sep!$A$1:$V$1,0))</f>
        <v>5MNZMJ4H5C4</v>
      </c>
      <c r="D1629" s="13" t="str">
        <f t="array" ref="D1629">INDEX(manifest_11Sep!$A$1:$V$3202,MATCH($B1629,manifest_11Sep!$B$1:$B$3202,0),MATCH(A.Dep9SepList!D$1,manifest_11Sep!$A$1:$V$1,0))</f>
        <v>Male</v>
      </c>
      <c r="E1629" s="13" t="str">
        <f t="array" ref="E1629">INDEX(manifest_11Sep!$A$1:$V$3202,MATCH($B1629,manifest_11Sep!$B$1:$B$3202,0),MATCH(A.Dep9SepList!E$1,manifest_11Sep!$A$1:$V$1,0))</f>
        <v>Jeffrey Allan Faustino</v>
      </c>
      <c r="F1629" s="13" t="str">
        <f t="array" ref="F1629">INDEX(manifest_11Sep!$A$1:$V$3202,MATCH($B1629,manifest_11Sep!$B$1:$B$3202,0),MATCH(A.Dep9SepList!F$1,manifest_11Sep!$A$1:$V$1,0))</f>
        <v>Berris</v>
      </c>
      <c r="G1629" s="13">
        <f t="array" ref="G1629">INDEX(manifest_11Sep!$A$1:$V$3202,MATCH($B1629,manifest_11Sep!$B$1:$B$3202,0),MATCH(A.Dep9SepList!G$1,manifest_11Sep!$A$1:$V$1,0))</f>
        <v>49</v>
      </c>
      <c r="H1629" s="13" t="str">
        <f t="array" ref="H1629">INDEX(manifest_11Sep!$A$1:$V$3202,MATCH($B1629,manifest_11Sep!$B$1:$B$3202,0),MATCH(A.Dep9SepList!H$1,manifest_11Sep!$A$1:$V$1,0))</f>
        <v>Racquel Slawinski</v>
      </c>
      <c r="I1629" s="13" t="str">
        <f t="array" ref="I1629">INDEX(manifest_11Sep!$A$1:$V$3202,MATCH($B1629,manifest_11Sep!$B$1:$B$3202,0),MATCH(A.Dep9SepList!I$1,manifest_11Sep!$A$1:$V$1,0))</f>
        <v>Korean Air</v>
      </c>
      <c r="J1629" s="13" t="str">
        <f t="array" ref="J1629">INDEX(manifest_11Sep!$A$1:$V$3202,MATCH($B1629,manifest_11Sep!$B$1:$B$3202,0),MATCH(A.Dep9SepList!J$1,manifest_11Sep!$A$1:$V$1,0))</f>
        <v>KE 93</v>
      </c>
      <c r="K1629" s="32" t="str">
        <f t="array" ref="K1629">INDEX(manifest_11Sep!$A$1:$V$3202,MATCH($B1629,manifest_11Sep!$B$1:$B$3202,0),MATCH(A.Dep9SepList!K$1,manifest_11Sep!$A$1:$V$1,0))</f>
        <v>19-thg 9-25</v>
      </c>
      <c r="L1629" s="20">
        <f t="array" ref="L1629">INDEX(manifest_11Sep!$A$1:$V$3202,MATCH($B1629,manifest_11Sep!$B$1:$B$3202,0),MATCH(A.Dep9SepList!L$1,manifest_11Sep!$A$1:$V$1,0))</f>
        <v>0.43402777777777779</v>
      </c>
      <c r="M1629" s="13" t="str">
        <f t="array" ref="M1629">INDEX(manifest_11Sep!$A$1:$V$3202,MATCH($B1629,manifest_11Sep!$B$1:$B$3202,0),MATCH(A.Dep9SepList!M$1,manifest_11Sep!$A$1:$V$1,0))</f>
        <v>ICN-T2</v>
      </c>
      <c r="N1629" s="13" t="str">
        <f t="array" ref="N1629">INDEX(manifest_11Sep!$A$1:$V$3202,MATCH($B1629,manifest_11Sep!$B$1:$B$3202,0),MATCH(A.Dep9SepList!N$1,manifest_11Sep!$A$1:$V$1,0))</f>
        <v>INTER PARNAS</v>
      </c>
      <c r="O1629" s="31"/>
      <c r="P1629" s="20" t="e" cm="1" vm="1">
        <f t="array" aca="1" ref="P1629" ca="1">IF(J1629="","",_xlfn.XLOOKUP(J1629&amp;N1629,'A.Departure Grouping'!AQ:AQ&amp;'A.Departure Grouping'!AP:AP,'A.Departure Grouping'!AR:AR,"",0))</f>
        <v>#NAME?</v>
      </c>
      <c r="Q1629" s="13">
        <v>41676866</v>
      </c>
      <c r="R1629" s="13" t="s">
        <v>43</v>
      </c>
      <c r="S1629" s="13" t="str">
        <f t="array" ref="S1629">INDEX(manifest_11Sep!$A$1:$V$3202,MATCH($B1629,manifest_11Sep!$B$1:$B$3202,0),MATCH(A.Dep9SepList!S$1,manifest_11Sep!$A$1:$V$1,0))</f>
        <v>7 members of family: T2N87JNRRWB + N6NBCHK2LSM + 5MNZMJ4H5C4</v>
      </c>
      <c r="T1629" s="17"/>
    </row>
    <row r="1630" spans="1:20" hidden="1">
      <c r="A1630" s="13" t="str">
        <f t="array" ref="A1630">INDEX(manifest_11Sep!$A$1:$V$3202,MATCH($B1630,manifest_11Sep!$B$1:$B$3202,0),MATCH(A.Dep9SepList!A$1,manifest_11Sep!$A$1:$V$1,0))</f>
        <v>A</v>
      </c>
      <c r="B1630" s="3" t="s">
        <v>3895</v>
      </c>
      <c r="C1630" s="13" t="str">
        <f t="array" ref="C1630">INDEX(manifest_11Sep!$A$1:$V$3202,MATCH($B1630,manifest_11Sep!$B$1:$B$3202,0),MATCH(A.Dep9SepList!C$1,manifest_11Sep!$A$1:$V$1,0))</f>
        <v>5MNZMJ4H5C4</v>
      </c>
      <c r="D1630" s="13" t="str">
        <f t="array" ref="D1630">INDEX(manifest_11Sep!$A$1:$V$3202,MATCH($B1630,manifest_11Sep!$B$1:$B$3202,0),MATCH(A.Dep9SepList!D$1,manifest_11Sep!$A$1:$V$1,0))</f>
        <v>Female</v>
      </c>
      <c r="E1630" s="13" t="str">
        <f t="array" ref="E1630">INDEX(manifest_11Sep!$A$1:$V$3202,MATCH($B1630,manifest_11Sep!$B$1:$B$3202,0),MATCH(A.Dep9SepList!E$1,manifest_11Sep!$A$1:$V$1,0))</f>
        <v>Cassidy Grace</v>
      </c>
      <c r="F1630" s="13" t="str">
        <f t="array" ref="F1630">INDEX(manifest_11Sep!$A$1:$V$3202,MATCH($B1630,manifest_11Sep!$B$1:$B$3202,0),MATCH(A.Dep9SepList!F$1,manifest_11Sep!$A$1:$V$1,0))</f>
        <v>Berris</v>
      </c>
      <c r="G1630" s="13">
        <f t="array" ref="G1630">INDEX(manifest_11Sep!$A$1:$V$3202,MATCH($B1630,manifest_11Sep!$B$1:$B$3202,0),MATCH(A.Dep9SepList!G$1,manifest_11Sep!$A$1:$V$1,0))</f>
        <v>4</v>
      </c>
      <c r="H1630" s="13" t="str">
        <f t="array" ref="H1630">INDEX(manifest_11Sep!$A$1:$V$3202,MATCH($B1630,manifest_11Sep!$B$1:$B$3202,0),MATCH(A.Dep9SepList!H$1,manifest_11Sep!$A$1:$V$1,0))</f>
        <v>Racquel Slawinski</v>
      </c>
      <c r="I1630" s="13" t="str">
        <f t="array" ref="I1630">INDEX(manifest_11Sep!$A$1:$V$3202,MATCH($B1630,manifest_11Sep!$B$1:$B$3202,0),MATCH(A.Dep9SepList!I$1,manifest_11Sep!$A$1:$V$1,0))</f>
        <v>Korean Air</v>
      </c>
      <c r="J1630" s="13" t="str">
        <f t="array" ref="J1630">INDEX(manifest_11Sep!$A$1:$V$3202,MATCH($B1630,manifest_11Sep!$B$1:$B$3202,0),MATCH(A.Dep9SepList!J$1,manifest_11Sep!$A$1:$V$1,0))</f>
        <v>KE 93</v>
      </c>
      <c r="K1630" s="32" t="str">
        <f t="array" ref="K1630">INDEX(manifest_11Sep!$A$1:$V$3202,MATCH($B1630,manifest_11Sep!$B$1:$B$3202,0),MATCH(A.Dep9SepList!K$1,manifest_11Sep!$A$1:$V$1,0))</f>
        <v>19-thg 9-25</v>
      </c>
      <c r="L1630" s="20">
        <f t="array" ref="L1630">INDEX(manifest_11Sep!$A$1:$V$3202,MATCH($B1630,manifest_11Sep!$B$1:$B$3202,0),MATCH(A.Dep9SepList!L$1,manifest_11Sep!$A$1:$V$1,0))</f>
        <v>0.43402777777777779</v>
      </c>
      <c r="M1630" s="13" t="str">
        <f t="array" ref="M1630">INDEX(manifest_11Sep!$A$1:$V$3202,MATCH($B1630,manifest_11Sep!$B$1:$B$3202,0),MATCH(A.Dep9SepList!M$1,manifest_11Sep!$A$1:$V$1,0))</f>
        <v>ICN-T2</v>
      </c>
      <c r="N1630" s="13" t="str">
        <f t="array" ref="N1630">INDEX(manifest_11Sep!$A$1:$V$3202,MATCH($B1630,manifest_11Sep!$B$1:$B$3202,0),MATCH(A.Dep9SepList!N$1,manifest_11Sep!$A$1:$V$1,0))</f>
        <v>INTER PARNAS</v>
      </c>
      <c r="O1630" s="31"/>
      <c r="P1630" s="20" t="e" cm="1" vm="1">
        <f t="array" aca="1" ref="P1630" ca="1">IF(J1630="","",_xlfn.XLOOKUP(J1630&amp;N1630,'A.Departure Grouping'!AQ:AQ&amp;'A.Departure Grouping'!AP:AP,'A.Departure Grouping'!AR:AR,"",0))</f>
        <v>#NAME?</v>
      </c>
      <c r="Q1630" s="13">
        <v>41676866</v>
      </c>
      <c r="R1630" s="13" t="s">
        <v>43</v>
      </c>
      <c r="S1630" s="13" t="str">
        <f t="array" ref="S1630">INDEX(manifest_11Sep!$A$1:$V$3202,MATCH($B1630,manifest_11Sep!$B$1:$B$3202,0),MATCH(A.Dep9SepList!S$1,manifest_11Sep!$A$1:$V$1,0))</f>
        <v>7 members of family: T2N87JNRRWB + N6NBCHK2LSM + 5MNZMJ4H5C4</v>
      </c>
      <c r="T1630" s="17"/>
    </row>
    <row r="1631" spans="1:20">
      <c r="A1631" s="13" t="str">
        <f t="array" ref="A1631">INDEX(manifest_11Sep!$A$1:$V$3202,MATCH($B1631,manifest_11Sep!$B$1:$B$3202,0),MATCH(A.Dep9SepList!A$1,manifest_11Sep!$A$1:$V$1,0))</f>
        <v>A</v>
      </c>
      <c r="B1631" s="3" t="s">
        <v>111</v>
      </c>
      <c r="C1631" s="13" t="str">
        <f t="array" ref="C1631">INDEX(manifest_11Sep!$A$1:$V$3202,MATCH($B1631,manifest_11Sep!$B$1:$B$3202,0),MATCH(A.Dep9SepList!C$1,manifest_11Sep!$A$1:$V$1,0))</f>
        <v>F8N53FQYVT4</v>
      </c>
      <c r="D1631" s="13" t="str">
        <f t="array" ref="D1631">INDEX(manifest_11Sep!$A$1:$V$3202,MATCH($B1631,manifest_11Sep!$B$1:$B$3202,0),MATCH(A.Dep9SepList!D$1,manifest_11Sep!$A$1:$V$1,0))</f>
        <v>Male</v>
      </c>
      <c r="E1631" s="13" t="str">
        <f t="array" ref="E1631">INDEX(manifest_11Sep!$A$1:$V$3202,MATCH($B1631,manifest_11Sep!$B$1:$B$3202,0),MATCH(A.Dep9SepList!E$1,manifest_11Sep!$A$1:$V$1,0))</f>
        <v>Cossi Modeste</v>
      </c>
      <c r="F1631" s="13" t="str">
        <f t="array" ref="F1631">INDEX(manifest_11Sep!$A$1:$V$3202,MATCH($B1631,manifest_11Sep!$B$1:$B$3202,0),MATCH(A.Dep9SepList!F$1,manifest_11Sep!$A$1:$V$1,0))</f>
        <v>Yekpe</v>
      </c>
      <c r="G1631" s="13">
        <f t="array" ref="G1631">INDEX(manifest_11Sep!$A$1:$V$3202,MATCH($B1631,manifest_11Sep!$B$1:$B$3202,0),MATCH(A.Dep9SepList!G$1,manifest_11Sep!$A$1:$V$1,0))</f>
        <v>51</v>
      </c>
      <c r="H1631" s="13" t="str">
        <f t="array" ref="H1631">INDEX(manifest_11Sep!$A$1:$V$3202,MATCH($B1631,manifest_11Sep!$B$1:$B$3202,0),MATCH(A.Dep9SepList!H$1,manifest_11Sep!$A$1:$V$1,0))</f>
        <v>Adeolu Durotoye</v>
      </c>
      <c r="I1631" s="13" t="str">
        <f t="array" ref="I1631">INDEX(manifest_11Sep!$A$1:$V$3202,MATCH($B1631,manifest_11Sep!$B$1:$B$3202,0),MATCH(A.Dep9SepList!I$1,manifest_11Sep!$A$1:$V$1,0))</f>
        <v>United Airlines</v>
      </c>
      <c r="J1631" s="13" t="str">
        <f t="array" ref="J1631">INDEX(manifest_11Sep!$A$1:$V$3202,MATCH($B1631,manifest_11Sep!$B$1:$B$3202,0),MATCH(A.Dep9SepList!J$1,manifest_11Sep!$A$1:$V$1,0))</f>
        <v>UA 806</v>
      </c>
      <c r="K1631" s="32" t="str">
        <f t="array" ref="K1631">INDEX(manifest_11Sep!$A$1:$V$3202,MATCH($B1631,manifest_11Sep!$B$1:$B$3202,0),MATCH(A.Dep9SepList!K$1,manifest_11Sep!$A$1:$V$1,0))</f>
        <v>21-thg 9-25</v>
      </c>
      <c r="L1631" s="20">
        <f t="array" ref="L1631">INDEX(manifest_11Sep!$A$1:$V$3202,MATCH($B1631,manifest_11Sep!$B$1:$B$3202,0),MATCH(A.Dep9SepList!L$1,manifest_11Sep!$A$1:$V$1,0))</f>
        <v>0.47916666666666669</v>
      </c>
      <c r="M1631" s="13" t="str">
        <f t="array" ref="M1631">INDEX(manifest_11Sep!$A$1:$V$3202,MATCH($B1631,manifest_11Sep!$B$1:$B$3202,0),MATCH(A.Dep9SepList!M$1,manifest_11Sep!$A$1:$V$1,0))</f>
        <v>ICN-T1</v>
      </c>
      <c r="N1631" s="13" t="str">
        <f t="array" ref="N1631">INDEX(manifest_11Sep!$A$1:$V$3202,MATCH($B1631,manifest_11Sep!$B$1:$B$3202,0),MATCH(A.Dep9SepList!N$1,manifest_11Sep!$A$1:$V$1,0))</f>
        <v>LOTTE</v>
      </c>
      <c r="O1631" s="31"/>
      <c r="P1631" s="20" t="e" cm="1" vm="1">
        <f t="array" aca="1" ref="P1631" ca="1">IF(J1631="","",_xlfn.XLOOKUP(J1631&amp;N1631,'A.Departure Grouping'!AQ:AQ&amp;'A.Departure Grouping'!AP:AP,'A.Departure Grouping'!AR:AR,"",0))</f>
        <v>#NAME?</v>
      </c>
      <c r="Q1631" s="13">
        <v>15262315</v>
      </c>
      <c r="R1631" s="13" t="s">
        <v>43</v>
      </c>
      <c r="S1631" s="13">
        <f t="array" ref="S1631">INDEX(manifest_11Sep!$A$1:$V$3202,MATCH($B1631,manifest_11Sep!$B$1:$B$3202,0),MATCH(A.Dep9SepList!S$1,manifest_11Sep!$A$1:$V$1,0))</f>
        <v>0</v>
      </c>
      <c r="T1631" s="13"/>
    </row>
    <row r="1632" spans="1:20">
      <c r="A1632" s="13" t="str">
        <f t="array" ref="A1632">INDEX(manifest_11Sep!$A$1:$V$3202,MATCH($B1632,manifest_11Sep!$B$1:$B$3202,0),MATCH(A.Dep9SepList!A$1,manifest_11Sep!$A$1:$V$1,0))</f>
        <v>A</v>
      </c>
      <c r="B1632" s="3" t="s">
        <v>117</v>
      </c>
      <c r="C1632" s="13" t="str">
        <f t="array" ref="C1632">INDEX(manifest_11Sep!$A$1:$V$3202,MATCH($B1632,manifest_11Sep!$B$1:$B$3202,0),MATCH(A.Dep9SepList!C$1,manifest_11Sep!$A$1:$V$1,0))</f>
        <v>F8N53FQYVT4</v>
      </c>
      <c r="D1632" s="13" t="str">
        <f t="array" ref="D1632">INDEX(manifest_11Sep!$A$1:$V$3202,MATCH($B1632,manifest_11Sep!$B$1:$B$3202,0),MATCH(A.Dep9SepList!D$1,manifest_11Sep!$A$1:$V$1,0))</f>
        <v>Female</v>
      </c>
      <c r="E1632" s="13" t="str">
        <f t="array" ref="E1632">INDEX(manifest_11Sep!$A$1:$V$3202,MATCH($B1632,manifest_11Sep!$B$1:$B$3202,0),MATCH(A.Dep9SepList!E$1,manifest_11Sep!$A$1:$V$1,0))</f>
        <v>Florence</v>
      </c>
      <c r="F1632" s="13" t="str">
        <f t="array" ref="F1632">INDEX(manifest_11Sep!$A$1:$V$3202,MATCH($B1632,manifest_11Sep!$B$1:$B$3202,0),MATCH(A.Dep9SepList!F$1,manifest_11Sep!$A$1:$V$1,0))</f>
        <v>Akouegnon</v>
      </c>
      <c r="G1632" s="13">
        <f t="array" ref="G1632">INDEX(manifest_11Sep!$A$1:$V$3202,MATCH($B1632,manifest_11Sep!$B$1:$B$3202,0),MATCH(A.Dep9SepList!G$1,manifest_11Sep!$A$1:$V$1,0))</f>
        <v>49</v>
      </c>
      <c r="H1632" s="13" t="str">
        <f t="array" ref="H1632">INDEX(manifest_11Sep!$A$1:$V$3202,MATCH($B1632,manifest_11Sep!$B$1:$B$3202,0),MATCH(A.Dep9SepList!H$1,manifest_11Sep!$A$1:$V$1,0))</f>
        <v>Adeolu Durotoye</v>
      </c>
      <c r="I1632" s="13" t="str">
        <f t="array" ref="I1632">INDEX(manifest_11Sep!$A$1:$V$3202,MATCH($B1632,manifest_11Sep!$B$1:$B$3202,0),MATCH(A.Dep9SepList!I$1,manifest_11Sep!$A$1:$V$1,0))</f>
        <v>United Airlines</v>
      </c>
      <c r="J1632" s="13" t="str">
        <f t="array" ref="J1632">INDEX(manifest_11Sep!$A$1:$V$3202,MATCH($B1632,manifest_11Sep!$B$1:$B$3202,0),MATCH(A.Dep9SepList!J$1,manifest_11Sep!$A$1:$V$1,0))</f>
        <v>UA 806</v>
      </c>
      <c r="K1632" s="32" t="str">
        <f t="array" ref="K1632">INDEX(manifest_11Sep!$A$1:$V$3202,MATCH($B1632,manifest_11Sep!$B$1:$B$3202,0),MATCH(A.Dep9SepList!K$1,manifest_11Sep!$A$1:$V$1,0))</f>
        <v>21-thg 9-25</v>
      </c>
      <c r="L1632" s="20">
        <f t="array" ref="L1632">INDEX(manifest_11Sep!$A$1:$V$3202,MATCH($B1632,manifest_11Sep!$B$1:$B$3202,0),MATCH(A.Dep9SepList!L$1,manifest_11Sep!$A$1:$V$1,0))</f>
        <v>0.47916666666666669</v>
      </c>
      <c r="M1632" s="13" t="str">
        <f t="array" ref="M1632">INDEX(manifest_11Sep!$A$1:$V$3202,MATCH($B1632,manifest_11Sep!$B$1:$B$3202,0),MATCH(A.Dep9SepList!M$1,manifest_11Sep!$A$1:$V$1,0))</f>
        <v>ICN-T1</v>
      </c>
      <c r="N1632" s="13" t="str">
        <f t="array" ref="N1632">INDEX(manifest_11Sep!$A$1:$V$3202,MATCH($B1632,manifest_11Sep!$B$1:$B$3202,0),MATCH(A.Dep9SepList!N$1,manifest_11Sep!$A$1:$V$1,0))</f>
        <v>LOTTE</v>
      </c>
      <c r="O1632" s="31"/>
      <c r="P1632" s="20" t="e" cm="1" vm="1">
        <f t="array" aca="1" ref="P1632" ca="1">IF(J1632="","",_xlfn.XLOOKUP(J1632&amp;N1632,'A.Departure Grouping'!AQ:AQ&amp;'A.Departure Grouping'!AP:AP,'A.Departure Grouping'!AR:AR,"",0))</f>
        <v>#NAME?</v>
      </c>
      <c r="Q1632" s="13">
        <v>15262315</v>
      </c>
      <c r="R1632" s="13" t="s">
        <v>43</v>
      </c>
      <c r="S1632" s="13">
        <f t="array" ref="S1632">INDEX(manifest_11Sep!$A$1:$V$3202,MATCH($B1632,manifest_11Sep!$B$1:$B$3202,0),MATCH(A.Dep9SepList!S$1,manifest_11Sep!$A$1:$V$1,0))</f>
        <v>0</v>
      </c>
      <c r="T1632" s="13"/>
    </row>
    <row r="1633" spans="1:20">
      <c r="A1633" s="13" t="str">
        <f t="array" ref="A1633">INDEX(manifest_11Sep!$A$1:$V$3202,MATCH($B1633,manifest_11Sep!$B$1:$B$3202,0),MATCH(A.Dep9SepList!A$1,manifest_11Sep!$A$1:$V$1,0))</f>
        <v>A</v>
      </c>
      <c r="B1633" s="3" t="s">
        <v>2206</v>
      </c>
      <c r="C1633" s="13" t="str">
        <f t="array" ref="C1633">INDEX(manifest_11Sep!$A$1:$V$3202,MATCH($B1633,manifest_11Sep!$B$1:$B$3202,0),MATCH(A.Dep9SepList!C$1,manifest_11Sep!$A$1:$V$1,0))</f>
        <v>7HNY68C9Z58</v>
      </c>
      <c r="D1633" s="13" t="str">
        <f t="array" ref="D1633">INDEX(manifest_11Sep!$A$1:$V$3202,MATCH($B1633,manifest_11Sep!$B$1:$B$3202,0),MATCH(A.Dep9SepList!D$1,manifest_11Sep!$A$1:$V$1,0))</f>
        <v>Male</v>
      </c>
      <c r="E1633" s="13" t="str">
        <f t="array" ref="E1633">INDEX(manifest_11Sep!$A$1:$V$3202,MATCH($B1633,manifest_11Sep!$B$1:$B$3202,0),MATCH(A.Dep9SepList!E$1,manifest_11Sep!$A$1:$V$1,0))</f>
        <v>Michael Albert</v>
      </c>
      <c r="F1633" s="13" t="str">
        <f t="array" ref="F1633">INDEX(manifest_11Sep!$A$1:$V$3202,MATCH($B1633,manifest_11Sep!$B$1:$B$3202,0),MATCH(A.Dep9SepList!F$1,manifest_11Sep!$A$1:$V$1,0))</f>
        <v>Gonzalez</v>
      </c>
      <c r="G1633" s="13">
        <f t="array" ref="G1633">INDEX(manifest_11Sep!$A$1:$V$3202,MATCH($B1633,manifest_11Sep!$B$1:$B$3202,0),MATCH(A.Dep9SepList!G$1,manifest_11Sep!$A$1:$V$1,0))</f>
        <v>32</v>
      </c>
      <c r="H1633" s="13" t="str">
        <f t="array" ref="H1633">INDEX(manifest_11Sep!$A$1:$V$3202,MATCH($B1633,manifest_11Sep!$B$1:$B$3202,0),MATCH(A.Dep9SepList!H$1,manifest_11Sep!$A$1:$V$1,0))</f>
        <v>Dondon Dimailig</v>
      </c>
      <c r="I1633" s="13" t="str">
        <f t="array" ref="I1633">INDEX(manifest_11Sep!$A$1:$V$3202,MATCH($B1633,manifest_11Sep!$B$1:$B$3202,0),MATCH(A.Dep9SepList!I$1,manifest_11Sep!$A$1:$V$1,0))</f>
        <v>Asiana Airlines</v>
      </c>
      <c r="J1633" s="13" t="str">
        <f t="array" ref="J1633">INDEX(manifest_11Sep!$A$1:$V$3202,MATCH($B1633,manifest_11Sep!$B$1:$B$3202,0),MATCH(A.Dep9SepList!J$1,manifest_11Sep!$A$1:$V$1,0))</f>
        <v>OZ 204</v>
      </c>
      <c r="K1633" s="32" t="str">
        <f t="array" ref="K1633">INDEX(manifest_11Sep!$A$1:$V$3202,MATCH($B1633,manifest_11Sep!$B$1:$B$3202,0),MATCH(A.Dep9SepList!K$1,manifest_11Sep!$A$1:$V$1,0))</f>
        <v>20-thg 9-25</v>
      </c>
      <c r="L1633" s="20">
        <f t="array" ref="L1633">INDEX(manifest_11Sep!$A$1:$V$3202,MATCH($B1633,manifest_11Sep!$B$1:$B$3202,0),MATCH(A.Dep9SepList!L$1,manifest_11Sep!$A$1:$V$1,0))</f>
        <v>0.86111111111111116</v>
      </c>
      <c r="M1633" s="13" t="str">
        <f t="array" ref="M1633">INDEX(manifest_11Sep!$A$1:$V$3202,MATCH($B1633,manifest_11Sep!$B$1:$B$3202,0),MATCH(A.Dep9SepList!M$1,manifest_11Sep!$A$1:$V$1,0))</f>
        <v>ICN-T1</v>
      </c>
      <c r="N1633" s="13" t="str">
        <f t="array" ref="N1633">INDEX(manifest_11Sep!$A$1:$V$3202,MATCH($B1633,manifest_11Sep!$B$1:$B$3202,0),MATCH(A.Dep9SepList!N$1,manifest_11Sep!$A$1:$V$1,0))</f>
        <v>LOTTE</v>
      </c>
      <c r="O1633" s="31"/>
      <c r="P1633" s="20" t="e" cm="1" vm="1">
        <f t="array" aca="1" ref="P1633" ca="1">IF(J1633="","",_xlfn.XLOOKUP(J1633&amp;N1633,'A.Departure Grouping'!AQ:AQ&amp;'A.Departure Grouping'!AP:AP,'A.Departure Grouping'!AR:AR,"",0))</f>
        <v>#NAME?</v>
      </c>
      <c r="Q1633" s="13">
        <v>15262384</v>
      </c>
      <c r="R1633" s="13" t="s">
        <v>43</v>
      </c>
      <c r="S1633" s="13">
        <f t="array" ref="S1633">INDEX(manifest_11Sep!$A$1:$V$3202,MATCH($B1633,manifest_11Sep!$B$1:$B$3202,0),MATCH(A.Dep9SepList!S$1,manifest_11Sep!$A$1:$V$1,0))</f>
        <v>0</v>
      </c>
      <c r="T1633" s="17"/>
    </row>
    <row r="1634" spans="1:20" hidden="1">
      <c r="P1634" s="277" t="str" cm="1">
        <f t="array" ref="P1634">IF(J1634="","",_xlfn.XLOOKUP(J1634&amp;N1634,'A.Departure Grouping'!AQ:AQ&amp;'A.Departure Grouping'!AP:AP,'A.Departure Grouping'!AR:AR,"",0))</f>
        <v/>
      </c>
      <c r="Q1634" t="s">
        <v>8635</v>
      </c>
      <c r="R1634" t="s">
        <v>8635</v>
      </c>
    </row>
    <row r="1635" spans="1:20" hidden="1">
      <c r="A1635" s="13" t="str">
        <f t="array" ref="A1635">INDEX(manifest_11Sep!$A$1:$V$3202,MATCH($B1635,manifest_11Sep!$B$1:$B$3202,0),MATCH(A.Dep9SepList!A$1,manifest_11Sep!$A$1:$V$1,0))</f>
        <v>A</v>
      </c>
      <c r="B1635" s="3" t="s">
        <v>4051</v>
      </c>
      <c r="C1635" s="13" t="str">
        <f t="array" ref="C1635">INDEX(manifest_11Sep!$A$1:$V$3202,MATCH($B1635,manifest_11Sep!$B$1:$B$3202,0),MATCH(A.Dep9SepList!C$1,manifest_11Sep!$A$1:$V$1,0))</f>
        <v>L9NHRTTHGW4</v>
      </c>
      <c r="D1635" s="13" t="str">
        <f t="array" ref="D1635">INDEX(manifest_11Sep!$A$1:$V$3202,MATCH($B1635,manifest_11Sep!$B$1:$B$3202,0),MATCH(A.Dep9SepList!D$1,manifest_11Sep!$A$1:$V$1,0))</f>
        <v>Female</v>
      </c>
      <c r="E1635" s="13" t="str">
        <f t="array" ref="E1635">INDEX(manifest_11Sep!$A$1:$V$3202,MATCH($B1635,manifest_11Sep!$B$1:$B$3202,0),MATCH(A.Dep9SepList!E$1,manifest_11Sep!$A$1:$V$1,0))</f>
        <v>Evelyne</v>
      </c>
      <c r="F1635" s="13" t="str">
        <f t="array" ref="F1635">INDEX(manifest_11Sep!$A$1:$V$3202,MATCH($B1635,manifest_11Sep!$B$1:$B$3202,0),MATCH(A.Dep9SepList!F$1,manifest_11Sep!$A$1:$V$1,0))</f>
        <v>Ngwamafong</v>
      </c>
      <c r="G1635" s="13">
        <f t="array" ref="G1635">INDEX(manifest_11Sep!$A$1:$V$3202,MATCH($B1635,manifest_11Sep!$B$1:$B$3202,0),MATCH(A.Dep9SepList!G$1,manifest_11Sep!$A$1:$V$1,0))</f>
        <v>49</v>
      </c>
      <c r="H1635" s="13" t="str">
        <f t="array" ref="H1635">INDEX(manifest_11Sep!$A$1:$V$3202,MATCH($B1635,manifest_11Sep!$B$1:$B$3202,0),MATCH(A.Dep9SepList!H$1,manifest_11Sep!$A$1:$V$1,0))</f>
        <v>Stanley Odujole</v>
      </c>
      <c r="I1635" s="13" t="str">
        <f t="array" ref="I1635">INDEX(manifest_11Sep!$A$1:$V$3202,MATCH($B1635,manifest_11Sep!$B$1:$B$3202,0),MATCH(A.Dep9SepList!I$1,manifest_11Sep!$A$1:$V$1,0))</f>
        <v>American Airlines</v>
      </c>
      <c r="J1635" s="13" t="str">
        <f t="array" ref="J1635">INDEX(manifest_11Sep!$A$1:$V$3202,MATCH($B1635,manifest_11Sep!$B$1:$B$3202,0),MATCH(A.Dep9SepList!J$1,manifest_11Sep!$A$1:$V$1,0))</f>
        <v>AA 280</v>
      </c>
      <c r="K1635" s="32" t="str">
        <f t="array" ref="K1635">INDEX(manifest_11Sep!$A$1:$V$3202,MATCH($B1635,manifest_11Sep!$B$1:$B$3202,0),MATCH(A.Dep9SepList!K$1,manifest_11Sep!$A$1:$V$1,0))</f>
        <v>17-thg 9-25</v>
      </c>
      <c r="L1635" s="20">
        <f t="array" ref="L1635">INDEX(manifest_11Sep!$A$1:$V$3202,MATCH($B1635,manifest_11Sep!$B$1:$B$3202,0),MATCH(A.Dep9SepList!L$1,manifest_11Sep!$A$1:$V$1,0))</f>
        <v>0.72569444444444442</v>
      </c>
      <c r="M1635" s="13" t="str">
        <f t="array" ref="M1635">INDEX(manifest_11Sep!$A$1:$V$3202,MATCH($B1635,manifest_11Sep!$B$1:$B$3202,0),MATCH(A.Dep9SepList!M$1,manifest_11Sep!$A$1:$V$1,0))</f>
        <v>ICN-T1</v>
      </c>
      <c r="N1635" s="13" t="str">
        <f t="array" ref="N1635">INDEX(manifest_11Sep!$A$1:$V$3202,MATCH($B1635,manifest_11Sep!$B$1:$B$3202,0),MATCH(A.Dep9SepList!N$1,manifest_11Sep!$A$1:$V$1,0))</f>
        <v>THE PLAZA</v>
      </c>
      <c r="O1635" s="31"/>
      <c r="P1635" s="20" t="e" cm="1" vm="1">
        <f t="array" aca="1" ref="P1635" ca="1">IF(J1635="","",_xlfn.XLOOKUP(J1635&amp;N1635,'A.Departure Grouping'!AQ:AQ&amp;'A.Departure Grouping'!AP:AP,'A.Departure Grouping'!AR:AR,"",0))</f>
        <v>#NAME?</v>
      </c>
      <c r="Q1635" s="13">
        <v>70102111</v>
      </c>
      <c r="R1635" s="13" t="s">
        <v>43</v>
      </c>
      <c r="S1635" s="13">
        <f t="array" ref="S1635">INDEX(manifest_11Sep!$A$1:$V$3202,MATCH($B1635,manifest_11Sep!$B$1:$B$3202,0),MATCH(A.Dep9SepList!S$1,manifest_11Sep!$A$1:$V$1,0))</f>
        <v>0</v>
      </c>
      <c r="T1635" s="17"/>
    </row>
    <row r="1636" spans="1:20" hidden="1">
      <c r="A1636" s="13" t="str">
        <f t="array" ref="A1636">INDEX(manifest_11Sep!$A$1:$V$3202,MATCH($B1636,manifest_11Sep!$B$1:$B$3202,0),MATCH(A.Dep9SepList!A$1,manifest_11Sep!$A$1:$V$1,0))</f>
        <v>A</v>
      </c>
      <c r="B1636" s="3" t="s">
        <v>4054</v>
      </c>
      <c r="C1636" s="13" t="str">
        <f t="array" ref="C1636">INDEX(manifest_11Sep!$A$1:$V$3202,MATCH($B1636,manifest_11Sep!$B$1:$B$3202,0),MATCH(A.Dep9SepList!C$1,manifest_11Sep!$A$1:$V$1,0))</f>
        <v>L9NHRTTHGW4</v>
      </c>
      <c r="D1636" s="13" t="str">
        <f t="array" ref="D1636">INDEX(manifest_11Sep!$A$1:$V$3202,MATCH($B1636,manifest_11Sep!$B$1:$B$3202,0),MATCH(A.Dep9SepList!D$1,manifest_11Sep!$A$1:$V$1,0))</f>
        <v>Male</v>
      </c>
      <c r="E1636" s="13" t="str">
        <f t="array" ref="E1636">INDEX(manifest_11Sep!$A$1:$V$3202,MATCH($B1636,manifest_11Sep!$B$1:$B$3202,0),MATCH(A.Dep9SepList!E$1,manifest_11Sep!$A$1:$V$1,0))</f>
        <v>Jay</v>
      </c>
      <c r="F1636" s="13" t="str">
        <f t="array" ref="F1636">INDEX(manifest_11Sep!$A$1:$V$3202,MATCH($B1636,manifest_11Sep!$B$1:$B$3202,0),MATCH(A.Dep9SepList!F$1,manifest_11Sep!$A$1:$V$1,0))</f>
        <v>Akua</v>
      </c>
      <c r="G1636" s="13">
        <f t="array" ref="G1636">INDEX(manifest_11Sep!$A$1:$V$3202,MATCH($B1636,manifest_11Sep!$B$1:$B$3202,0),MATCH(A.Dep9SepList!G$1,manifest_11Sep!$A$1:$V$1,0))</f>
        <v>0</v>
      </c>
      <c r="H1636" s="13" t="str">
        <f t="array" ref="H1636">INDEX(manifest_11Sep!$A$1:$V$3202,MATCH($B1636,manifest_11Sep!$B$1:$B$3202,0),MATCH(A.Dep9SepList!H$1,manifest_11Sep!$A$1:$V$1,0))</f>
        <v>Stanley Odujole</v>
      </c>
      <c r="I1636" s="13" t="str">
        <f t="array" ref="I1636">INDEX(manifest_11Sep!$A$1:$V$3202,MATCH($B1636,manifest_11Sep!$B$1:$B$3202,0),MATCH(A.Dep9SepList!I$1,manifest_11Sep!$A$1:$V$1,0))</f>
        <v>American Airlines</v>
      </c>
      <c r="J1636" s="13" t="str">
        <f t="array" ref="J1636">INDEX(manifest_11Sep!$A$1:$V$3202,MATCH($B1636,manifest_11Sep!$B$1:$B$3202,0),MATCH(A.Dep9SepList!J$1,manifest_11Sep!$A$1:$V$1,0))</f>
        <v>AA 280</v>
      </c>
      <c r="K1636" s="32" t="str">
        <f t="array" ref="K1636">INDEX(manifest_11Sep!$A$1:$V$3202,MATCH($B1636,manifest_11Sep!$B$1:$B$3202,0),MATCH(A.Dep9SepList!K$1,manifest_11Sep!$A$1:$V$1,0))</f>
        <v>17-thg 9-25</v>
      </c>
      <c r="L1636" s="20">
        <f t="array" ref="L1636">INDEX(manifest_11Sep!$A$1:$V$3202,MATCH($B1636,manifest_11Sep!$B$1:$B$3202,0),MATCH(A.Dep9SepList!L$1,manifest_11Sep!$A$1:$V$1,0))</f>
        <v>0.72569444444444442</v>
      </c>
      <c r="M1636" s="13" t="str">
        <f t="array" ref="M1636">INDEX(manifest_11Sep!$A$1:$V$3202,MATCH($B1636,manifest_11Sep!$B$1:$B$3202,0),MATCH(A.Dep9SepList!M$1,manifest_11Sep!$A$1:$V$1,0))</f>
        <v>ICN-T1</v>
      </c>
      <c r="N1636" s="13" t="str">
        <f t="array" ref="N1636">INDEX(manifest_11Sep!$A$1:$V$3202,MATCH($B1636,manifest_11Sep!$B$1:$B$3202,0),MATCH(A.Dep9SepList!N$1,manifest_11Sep!$A$1:$V$1,0))</f>
        <v>THE PLAZA</v>
      </c>
      <c r="O1636" s="31"/>
      <c r="P1636" s="20" t="e" cm="1" vm="1">
        <f t="array" aca="1" ref="P1636" ca="1">IF(J1636="","",_xlfn.XLOOKUP(J1636&amp;N1636,'A.Departure Grouping'!AQ:AQ&amp;'A.Departure Grouping'!AP:AP,'A.Departure Grouping'!AR:AR,"",0))</f>
        <v>#NAME?</v>
      </c>
      <c r="Q1636" s="13">
        <v>70102111</v>
      </c>
      <c r="R1636" s="13" t="s">
        <v>43</v>
      </c>
      <c r="S1636" s="13">
        <f t="array" ref="S1636">INDEX(manifest_11Sep!$A$1:$V$3202,MATCH($B1636,manifest_11Sep!$B$1:$B$3202,0),MATCH(A.Dep9SepList!S$1,manifest_11Sep!$A$1:$V$1,0))</f>
        <v>0</v>
      </c>
      <c r="T1636" s="17"/>
    </row>
    <row r="1637" spans="1:20" hidden="1">
      <c r="A1637" s="13" t="str">
        <f t="array" ref="A1637">INDEX(manifest_11Sep!$A$1:$V$3202,MATCH($B1637,manifest_11Sep!$B$1:$B$3202,0),MATCH(A.Dep9SepList!A$1,manifest_11Sep!$A$1:$V$1,0))</f>
        <v>A</v>
      </c>
      <c r="B1637" s="3" t="s">
        <v>4597</v>
      </c>
      <c r="C1637" s="13" t="str">
        <f t="array" ref="C1637">INDEX(manifest_11Sep!$A$1:$V$3202,MATCH($B1637,manifest_11Sep!$B$1:$B$3202,0),MATCH(A.Dep9SepList!C$1,manifest_11Sep!$A$1:$V$1,0))</f>
        <v>Y3NBQ8RVCWW</v>
      </c>
      <c r="D1637" s="13" t="str">
        <f t="array" ref="D1637">INDEX(manifest_11Sep!$A$1:$V$3202,MATCH($B1637,manifest_11Sep!$B$1:$B$3202,0),MATCH(A.Dep9SepList!D$1,manifest_11Sep!$A$1:$V$1,0))</f>
        <v>Female</v>
      </c>
      <c r="E1637" s="13" t="str">
        <f t="array" ref="E1637">INDEX(manifest_11Sep!$A$1:$V$3202,MATCH($B1637,manifest_11Sep!$B$1:$B$3202,0),MATCH(A.Dep9SepList!E$1,manifest_11Sep!$A$1:$V$1,0))</f>
        <v>Juana Antonia</v>
      </c>
      <c r="F1637" s="13" t="str">
        <f t="array" ref="F1637">INDEX(manifest_11Sep!$A$1:$V$3202,MATCH($B1637,manifest_11Sep!$B$1:$B$3202,0),MATCH(A.Dep9SepList!F$1,manifest_11Sep!$A$1:$V$1,0))</f>
        <v>Benitez</v>
      </c>
      <c r="G1637" s="13">
        <f t="array" ref="G1637">INDEX(manifest_11Sep!$A$1:$V$3202,MATCH($B1637,manifest_11Sep!$B$1:$B$3202,0),MATCH(A.Dep9SepList!G$1,manifest_11Sep!$A$1:$V$1,0))</f>
        <v>43</v>
      </c>
      <c r="H1637" s="13" t="str">
        <f t="array" ref="H1637">INDEX(manifest_11Sep!$A$1:$V$3202,MATCH($B1637,manifest_11Sep!$B$1:$B$3202,0),MATCH(A.Dep9SepList!H$1,manifest_11Sep!$A$1:$V$1,0))</f>
        <v>Yvonne Tran</v>
      </c>
      <c r="I1637" s="13" t="str">
        <f t="array" ref="I1637">INDEX(manifest_11Sep!$A$1:$V$3202,MATCH($B1637,manifest_11Sep!$B$1:$B$3202,0),MATCH(A.Dep9SepList!I$1,manifest_11Sep!$A$1:$V$1,0))</f>
        <v>American Airlines</v>
      </c>
      <c r="J1637" s="13" t="str">
        <f t="array" ref="J1637">INDEX(manifest_11Sep!$A$1:$V$3202,MATCH($B1637,manifest_11Sep!$B$1:$B$3202,0),MATCH(A.Dep9SepList!J$1,manifest_11Sep!$A$1:$V$1,0))</f>
        <v>AA 26 from Tokyo</v>
      </c>
      <c r="K1637" s="32" t="str">
        <f t="array" ref="K1637">INDEX(manifest_11Sep!$A$1:$V$3202,MATCH($B1637,manifest_11Sep!$B$1:$B$3202,0),MATCH(A.Dep9SepList!K$1,manifest_11Sep!$A$1:$V$1,0))</f>
        <v>21-thg 9-25</v>
      </c>
      <c r="L1637" s="20">
        <f t="array" ref="L1637">INDEX(manifest_11Sep!$A$1:$V$3202,MATCH($B1637,manifest_11Sep!$B$1:$B$3202,0),MATCH(A.Dep9SepList!L$1,manifest_11Sep!$A$1:$V$1,0))</f>
        <v>0.82291666666666663</v>
      </c>
      <c r="M1637" s="13">
        <f t="array" ref="M1637">INDEX(manifest_11Sep!$A$1:$V$3202,MATCH($B1637,manifest_11Sep!$B$1:$B$3202,0),MATCH(A.Dep9SepList!M$1,manifest_11Sep!$A$1:$V$1,0))</f>
        <v>0</v>
      </c>
      <c r="N1637" s="13" t="str">
        <f t="array" ref="N1637">INDEX(manifest_11Sep!$A$1:$V$3202,MATCH($B1637,manifest_11Sep!$B$1:$B$3202,0),MATCH(A.Dep9SepList!N$1,manifest_11Sep!$A$1:$V$1,0))</f>
        <v>THE PLAZA</v>
      </c>
      <c r="O1637" s="31"/>
      <c r="P1637" s="20" t="e" cm="1" vm="1">
        <f t="array" aca="1" ref="P1637" ca="1">IF(J1637="","",_xlfn.XLOOKUP(J1637&amp;N1637,'A.Departure Grouping'!AQ:AQ&amp;'A.Departure Grouping'!AP:AP,'A.Departure Grouping'!AR:AR,"",0))</f>
        <v>#NAME?</v>
      </c>
      <c r="Q1637" s="13">
        <v>70508918</v>
      </c>
      <c r="R1637" s="13" t="s">
        <v>43</v>
      </c>
      <c r="S1637" s="13" t="str">
        <f t="array" ref="S1637">INDEX(manifest_11Sep!$A$1:$V$3202,MATCH($B1637,manifest_11Sep!$B$1:$B$3202,0),MATCH(A.Dep9SepList!S$1,manifest_11Sep!$A$1:$V$1,0))</f>
        <v>1/ Rooming: require the same hotel &amp; same floor room with Moncayo-Huerta, Mari - LCNB2KHZJL3
2/ depart 21Sep from Tokyo</v>
      </c>
      <c r="T1637" s="17"/>
    </row>
    <row r="1638" spans="1:20" hidden="1">
      <c r="A1638" s="13" t="str">
        <f t="array" ref="A1638">INDEX(manifest_11Sep!$A$1:$V$3202,MATCH($B1638,manifest_11Sep!$B$1:$B$3202,0),MATCH(A.Dep9SepList!A$1,manifest_11Sep!$A$1:$V$1,0))</f>
        <v>A</v>
      </c>
      <c r="B1638" s="3" t="s">
        <v>4602</v>
      </c>
      <c r="C1638" s="13" t="str">
        <f t="array" ref="C1638">INDEX(manifest_11Sep!$A$1:$V$3202,MATCH($B1638,manifest_11Sep!$B$1:$B$3202,0),MATCH(A.Dep9SepList!C$1,manifest_11Sep!$A$1:$V$1,0))</f>
        <v>Y3NBQ8RVCWW</v>
      </c>
      <c r="D1638" s="13" t="str">
        <f t="array" ref="D1638">INDEX(manifest_11Sep!$A$1:$V$3202,MATCH($B1638,manifest_11Sep!$B$1:$B$3202,0),MATCH(A.Dep9SepList!D$1,manifest_11Sep!$A$1:$V$1,0))</f>
        <v>Female</v>
      </c>
      <c r="E1638" s="13" t="str">
        <f t="array" ref="E1638">INDEX(manifest_11Sep!$A$1:$V$3202,MATCH($B1638,manifest_11Sep!$B$1:$B$3202,0),MATCH(A.Dep9SepList!E$1,manifest_11Sep!$A$1:$V$1,0))</f>
        <v>Maribell</v>
      </c>
      <c r="F1638" s="13" t="str">
        <f t="array" ref="F1638">INDEX(manifest_11Sep!$A$1:$V$3202,MATCH($B1638,manifest_11Sep!$B$1:$B$3202,0),MATCH(A.Dep9SepList!F$1,manifest_11Sep!$A$1:$V$1,0))</f>
        <v>Martinez</v>
      </c>
      <c r="G1638" s="13">
        <f t="array" ref="G1638">INDEX(manifest_11Sep!$A$1:$V$3202,MATCH($B1638,manifest_11Sep!$B$1:$B$3202,0),MATCH(A.Dep9SepList!G$1,manifest_11Sep!$A$1:$V$1,0))</f>
        <v>10</v>
      </c>
      <c r="H1638" s="13" t="str">
        <f t="array" ref="H1638">INDEX(manifest_11Sep!$A$1:$V$3202,MATCH($B1638,manifest_11Sep!$B$1:$B$3202,0),MATCH(A.Dep9SepList!H$1,manifest_11Sep!$A$1:$V$1,0))</f>
        <v>Yvonne Tran</v>
      </c>
      <c r="I1638" s="13" t="str">
        <f t="array" ref="I1638">INDEX(manifest_11Sep!$A$1:$V$3202,MATCH($B1638,manifest_11Sep!$B$1:$B$3202,0),MATCH(A.Dep9SepList!I$1,manifest_11Sep!$A$1:$V$1,0))</f>
        <v>American Airlines</v>
      </c>
      <c r="J1638" s="13" t="str">
        <f t="array" ref="J1638">INDEX(manifest_11Sep!$A$1:$V$3202,MATCH($B1638,manifest_11Sep!$B$1:$B$3202,0),MATCH(A.Dep9SepList!J$1,manifest_11Sep!$A$1:$V$1,0))</f>
        <v>AA 26 from Tokyo</v>
      </c>
      <c r="K1638" s="32" t="str">
        <f t="array" ref="K1638">INDEX(manifest_11Sep!$A$1:$V$3202,MATCH($B1638,manifest_11Sep!$B$1:$B$3202,0),MATCH(A.Dep9SepList!K$1,manifest_11Sep!$A$1:$V$1,0))</f>
        <v>21-thg 9-25</v>
      </c>
      <c r="L1638" s="20">
        <f t="array" ref="L1638">INDEX(manifest_11Sep!$A$1:$V$3202,MATCH($B1638,manifest_11Sep!$B$1:$B$3202,0),MATCH(A.Dep9SepList!L$1,manifest_11Sep!$A$1:$V$1,0))</f>
        <v>0.82291666666666663</v>
      </c>
      <c r="M1638" s="13">
        <f t="array" ref="M1638">INDEX(manifest_11Sep!$A$1:$V$3202,MATCH($B1638,manifest_11Sep!$B$1:$B$3202,0),MATCH(A.Dep9SepList!M$1,manifest_11Sep!$A$1:$V$1,0))</f>
        <v>0</v>
      </c>
      <c r="N1638" s="13" t="str">
        <f t="array" ref="N1638">INDEX(manifest_11Sep!$A$1:$V$3202,MATCH($B1638,manifest_11Sep!$B$1:$B$3202,0),MATCH(A.Dep9SepList!N$1,manifest_11Sep!$A$1:$V$1,0))</f>
        <v>THE PLAZA</v>
      </c>
      <c r="O1638" s="31"/>
      <c r="P1638" s="20" t="e" cm="1" vm="1">
        <f t="array" aca="1" ref="P1638" ca="1">IF(J1638="","",_xlfn.XLOOKUP(J1638&amp;N1638,'A.Departure Grouping'!AQ:AQ&amp;'A.Departure Grouping'!AP:AP,'A.Departure Grouping'!AR:AR,"",0))</f>
        <v>#NAME?</v>
      </c>
      <c r="Q1638" s="13">
        <v>70508918</v>
      </c>
      <c r="R1638" s="13" t="s">
        <v>43</v>
      </c>
      <c r="S1638" s="13" t="str">
        <f t="array" ref="S1638">INDEX(manifest_11Sep!$A$1:$V$3202,MATCH($B1638,manifest_11Sep!$B$1:$B$3202,0),MATCH(A.Dep9SepList!S$1,manifest_11Sep!$A$1:$V$1,0))</f>
        <v>depart 21Sep from Tokyo</v>
      </c>
      <c r="T1638" s="17"/>
    </row>
    <row r="1639" spans="1:20" hidden="1">
      <c r="A1639" s="13" t="str">
        <f t="array" ref="A1639">INDEX(manifest_11Sep!$A$1:$V$3202,MATCH($B1639,manifest_11Sep!$B$1:$B$3202,0),MATCH(A.Dep9SepList!A$1,manifest_11Sep!$A$1:$V$1,0))</f>
        <v>A</v>
      </c>
      <c r="B1639" s="3" t="s">
        <v>4605</v>
      </c>
      <c r="C1639" s="13" t="str">
        <f t="array" ref="C1639">INDEX(manifest_11Sep!$A$1:$V$3202,MATCH($B1639,manifest_11Sep!$B$1:$B$3202,0),MATCH(A.Dep9SepList!C$1,manifest_11Sep!$A$1:$V$1,0))</f>
        <v>Y3NBQ8RVCWW</v>
      </c>
      <c r="D1639" s="13" t="str">
        <f t="array" ref="D1639">INDEX(manifest_11Sep!$A$1:$V$3202,MATCH($B1639,manifest_11Sep!$B$1:$B$3202,0),MATCH(A.Dep9SepList!D$1,manifest_11Sep!$A$1:$V$1,0))</f>
        <v>Female</v>
      </c>
      <c r="E1639" s="13" t="str">
        <f t="array" ref="E1639">INDEX(manifest_11Sep!$A$1:$V$3202,MATCH($B1639,manifest_11Sep!$B$1:$B$3202,0),MATCH(A.Dep9SepList!E$1,manifest_11Sep!$A$1:$V$1,0))</f>
        <v>Annabel</v>
      </c>
      <c r="F1639" s="13" t="str">
        <f t="array" ref="F1639">INDEX(manifest_11Sep!$A$1:$V$3202,MATCH($B1639,manifest_11Sep!$B$1:$B$3202,0),MATCH(A.Dep9SepList!F$1,manifest_11Sep!$A$1:$V$1,0))</f>
        <v>Martinez</v>
      </c>
      <c r="G1639" s="13">
        <f t="array" ref="G1639">INDEX(manifest_11Sep!$A$1:$V$3202,MATCH($B1639,manifest_11Sep!$B$1:$B$3202,0),MATCH(A.Dep9SepList!G$1,manifest_11Sep!$A$1:$V$1,0))</f>
        <v>14</v>
      </c>
      <c r="H1639" s="13" t="str">
        <f t="array" ref="H1639">INDEX(manifest_11Sep!$A$1:$V$3202,MATCH($B1639,manifest_11Sep!$B$1:$B$3202,0),MATCH(A.Dep9SepList!H$1,manifest_11Sep!$A$1:$V$1,0))</f>
        <v>Yvonne Tran</v>
      </c>
      <c r="I1639" s="13" t="str">
        <f t="array" ref="I1639">INDEX(manifest_11Sep!$A$1:$V$3202,MATCH($B1639,manifest_11Sep!$B$1:$B$3202,0),MATCH(A.Dep9SepList!I$1,manifest_11Sep!$A$1:$V$1,0))</f>
        <v>American Airlines</v>
      </c>
      <c r="J1639" s="13" t="str">
        <f t="array" ref="J1639">INDEX(manifest_11Sep!$A$1:$V$3202,MATCH($B1639,manifest_11Sep!$B$1:$B$3202,0),MATCH(A.Dep9SepList!J$1,manifest_11Sep!$A$1:$V$1,0))</f>
        <v>AA 26 from Tokyo</v>
      </c>
      <c r="K1639" s="32" t="str">
        <f t="array" ref="K1639">INDEX(manifest_11Sep!$A$1:$V$3202,MATCH($B1639,manifest_11Sep!$B$1:$B$3202,0),MATCH(A.Dep9SepList!K$1,manifest_11Sep!$A$1:$V$1,0))</f>
        <v>21-thg 9-25</v>
      </c>
      <c r="L1639" s="20">
        <f t="array" ref="L1639">INDEX(manifest_11Sep!$A$1:$V$3202,MATCH($B1639,manifest_11Sep!$B$1:$B$3202,0),MATCH(A.Dep9SepList!L$1,manifest_11Sep!$A$1:$V$1,0))</f>
        <v>0.82291666666666663</v>
      </c>
      <c r="M1639" s="13">
        <f t="array" ref="M1639">INDEX(manifest_11Sep!$A$1:$V$3202,MATCH($B1639,manifest_11Sep!$B$1:$B$3202,0),MATCH(A.Dep9SepList!M$1,manifest_11Sep!$A$1:$V$1,0))</f>
        <v>0</v>
      </c>
      <c r="N1639" s="13" t="str">
        <f t="array" ref="N1639">INDEX(manifest_11Sep!$A$1:$V$3202,MATCH($B1639,manifest_11Sep!$B$1:$B$3202,0),MATCH(A.Dep9SepList!N$1,manifest_11Sep!$A$1:$V$1,0))</f>
        <v>THE PLAZA</v>
      </c>
      <c r="O1639" s="31"/>
      <c r="P1639" s="20" t="e" cm="1" vm="1">
        <f t="array" aca="1" ref="P1639" ca="1">IF(J1639="","",_xlfn.XLOOKUP(J1639&amp;N1639,'A.Departure Grouping'!AQ:AQ&amp;'A.Departure Grouping'!AP:AP,'A.Departure Grouping'!AR:AR,"",0))</f>
        <v>#NAME?</v>
      </c>
      <c r="Q1639" s="13">
        <v>70209920</v>
      </c>
      <c r="R1639" s="13" t="s">
        <v>43</v>
      </c>
      <c r="S1639" s="13" t="str">
        <f t="array" ref="S1639">INDEX(manifest_11Sep!$A$1:$V$3202,MATCH($B1639,manifest_11Sep!$B$1:$B$3202,0),MATCH(A.Dep9SepList!S$1,manifest_11Sep!$A$1:$V$1,0))</f>
        <v>depart 21Sep from Tokyo</v>
      </c>
      <c r="T1639" s="17"/>
    </row>
    <row r="1640" spans="1:20" hidden="1">
      <c r="A1640" s="13" t="str">
        <f t="array" ref="A1640">INDEX(manifest_11Sep!$A$1:$V$3202,MATCH($B1640,manifest_11Sep!$B$1:$B$3202,0),MATCH(A.Dep9SepList!A$1,manifest_11Sep!$A$1:$V$1,0))</f>
        <v>A</v>
      </c>
      <c r="B1640" s="3" t="s">
        <v>4607</v>
      </c>
      <c r="C1640" s="13" t="str">
        <f t="array" ref="C1640">INDEX(manifest_11Sep!$A$1:$V$3202,MATCH($B1640,manifest_11Sep!$B$1:$B$3202,0),MATCH(A.Dep9SepList!C$1,manifest_11Sep!$A$1:$V$1,0))</f>
        <v>Y3NBQ8RVCWW</v>
      </c>
      <c r="D1640" s="13" t="str">
        <f t="array" ref="D1640">INDEX(manifest_11Sep!$A$1:$V$3202,MATCH($B1640,manifest_11Sep!$B$1:$B$3202,0),MATCH(A.Dep9SepList!D$1,manifest_11Sep!$A$1:$V$1,0))</f>
        <v>Female</v>
      </c>
      <c r="E1640" s="13" t="str">
        <f t="array" ref="E1640">INDEX(manifest_11Sep!$A$1:$V$3202,MATCH($B1640,manifest_11Sep!$B$1:$B$3202,0),MATCH(A.Dep9SepList!E$1,manifest_11Sep!$A$1:$V$1,0))</f>
        <v>Isabell Victoria</v>
      </c>
      <c r="F1640" s="13" t="str">
        <f t="array" ref="F1640">INDEX(manifest_11Sep!$A$1:$V$3202,MATCH($B1640,manifest_11Sep!$B$1:$B$3202,0),MATCH(A.Dep9SepList!F$1,manifest_11Sep!$A$1:$V$1,0))</f>
        <v>Martinez</v>
      </c>
      <c r="G1640" s="13">
        <f t="array" ref="G1640">INDEX(manifest_11Sep!$A$1:$V$3202,MATCH($B1640,manifest_11Sep!$B$1:$B$3202,0),MATCH(A.Dep9SepList!G$1,manifest_11Sep!$A$1:$V$1,0))</f>
        <v>13</v>
      </c>
      <c r="H1640" s="13" t="str">
        <f t="array" ref="H1640">INDEX(manifest_11Sep!$A$1:$V$3202,MATCH($B1640,manifest_11Sep!$B$1:$B$3202,0),MATCH(A.Dep9SepList!H$1,manifest_11Sep!$A$1:$V$1,0))</f>
        <v>Yvonne Tran</v>
      </c>
      <c r="I1640" s="13" t="str">
        <f t="array" ref="I1640">INDEX(manifest_11Sep!$A$1:$V$3202,MATCH($B1640,manifest_11Sep!$B$1:$B$3202,0),MATCH(A.Dep9SepList!I$1,manifest_11Sep!$A$1:$V$1,0))</f>
        <v>American Airlines</v>
      </c>
      <c r="J1640" s="13" t="str">
        <f t="array" ref="J1640">INDEX(manifest_11Sep!$A$1:$V$3202,MATCH($B1640,manifest_11Sep!$B$1:$B$3202,0),MATCH(A.Dep9SepList!J$1,manifest_11Sep!$A$1:$V$1,0))</f>
        <v>AA 26 from Tokyo</v>
      </c>
      <c r="K1640" s="32" t="str">
        <f t="array" ref="K1640">INDEX(manifest_11Sep!$A$1:$V$3202,MATCH($B1640,manifest_11Sep!$B$1:$B$3202,0),MATCH(A.Dep9SepList!K$1,manifest_11Sep!$A$1:$V$1,0))</f>
        <v>21-thg 9-25</v>
      </c>
      <c r="L1640" s="20">
        <f t="array" ref="L1640">INDEX(manifest_11Sep!$A$1:$V$3202,MATCH($B1640,manifest_11Sep!$B$1:$B$3202,0),MATCH(A.Dep9SepList!L$1,manifest_11Sep!$A$1:$V$1,0))</f>
        <v>0.82291666666666663</v>
      </c>
      <c r="M1640" s="13">
        <f t="array" ref="M1640">INDEX(manifest_11Sep!$A$1:$V$3202,MATCH($B1640,manifest_11Sep!$B$1:$B$3202,0),MATCH(A.Dep9SepList!M$1,manifest_11Sep!$A$1:$V$1,0))</f>
        <v>0</v>
      </c>
      <c r="N1640" s="13" t="str">
        <f t="array" ref="N1640">INDEX(manifest_11Sep!$A$1:$V$3202,MATCH($B1640,manifest_11Sep!$B$1:$B$3202,0),MATCH(A.Dep9SepList!N$1,manifest_11Sep!$A$1:$V$1,0))</f>
        <v>THE PLAZA</v>
      </c>
      <c r="O1640" s="31"/>
      <c r="P1640" s="20" t="e" cm="1" vm="1">
        <f t="array" aca="1" ref="P1640" ca="1">IF(J1640="","",_xlfn.XLOOKUP(J1640&amp;N1640,'A.Departure Grouping'!AQ:AQ&amp;'A.Departure Grouping'!AP:AP,'A.Departure Grouping'!AR:AR,"",0))</f>
        <v>#NAME?</v>
      </c>
      <c r="Q1640" s="13">
        <v>70209920</v>
      </c>
      <c r="R1640" s="13" t="s">
        <v>43</v>
      </c>
      <c r="S1640" s="13" t="str">
        <f t="array" ref="S1640">INDEX(manifest_11Sep!$A$1:$V$3202,MATCH($B1640,manifest_11Sep!$B$1:$B$3202,0),MATCH(A.Dep9SepList!S$1,manifest_11Sep!$A$1:$V$1,0))</f>
        <v>depart 21Sep from Tokyo</v>
      </c>
      <c r="T1640" s="17"/>
    </row>
    <row r="1641" spans="1:20" hidden="1">
      <c r="A1641" s="13" t="str">
        <f t="array" ref="A1641">INDEX(manifest_11Sep!$A$1:$V$3202,MATCH($B1641,manifest_11Sep!$B$1:$B$3202,0),MATCH(A.Dep9SepList!A$1,manifest_11Sep!$A$1:$V$1,0))</f>
        <v>A</v>
      </c>
      <c r="B1641" s="3" t="s">
        <v>4609</v>
      </c>
      <c r="C1641" s="13" t="str">
        <f t="array" ref="C1641">INDEX(manifest_11Sep!$A$1:$V$3202,MATCH($B1641,manifest_11Sep!$B$1:$B$3202,0),MATCH(A.Dep9SepList!C$1,manifest_11Sep!$A$1:$V$1,0))</f>
        <v>Y3NBQ8RVCWW</v>
      </c>
      <c r="D1641" s="13" t="str">
        <f t="array" ref="D1641">INDEX(manifest_11Sep!$A$1:$V$3202,MATCH($B1641,manifest_11Sep!$B$1:$B$3202,0),MATCH(A.Dep9SepList!D$1,manifest_11Sep!$A$1:$V$1,0))</f>
        <v>Female</v>
      </c>
      <c r="E1641" s="13" t="str">
        <f t="array" ref="E1641">INDEX(manifest_11Sep!$A$1:$V$3202,MATCH($B1641,manifest_11Sep!$B$1:$B$3202,0),MATCH(A.Dep9SepList!E$1,manifest_11Sep!$A$1:$V$1,0))</f>
        <v>Maria Matilde</v>
      </c>
      <c r="F1641" s="13" t="str">
        <f t="array" ref="F1641">INDEX(manifest_11Sep!$A$1:$V$3202,MATCH($B1641,manifest_11Sep!$B$1:$B$3202,0),MATCH(A.Dep9SepList!F$1,manifest_11Sep!$A$1:$V$1,0))</f>
        <v>Benitez</v>
      </c>
      <c r="G1641" s="13">
        <f t="array" ref="G1641">INDEX(manifest_11Sep!$A$1:$V$3202,MATCH($B1641,manifest_11Sep!$B$1:$B$3202,0),MATCH(A.Dep9SepList!G$1,manifest_11Sep!$A$1:$V$1,0))</f>
        <v>65</v>
      </c>
      <c r="H1641" s="13" t="str">
        <f t="array" ref="H1641">INDEX(manifest_11Sep!$A$1:$V$3202,MATCH($B1641,manifest_11Sep!$B$1:$B$3202,0),MATCH(A.Dep9SepList!H$1,manifest_11Sep!$A$1:$V$1,0))</f>
        <v>Yvonne Tran</v>
      </c>
      <c r="I1641" s="13" t="str">
        <f t="array" ref="I1641">INDEX(manifest_11Sep!$A$1:$V$3202,MATCH($B1641,manifest_11Sep!$B$1:$B$3202,0),MATCH(A.Dep9SepList!I$1,manifest_11Sep!$A$1:$V$1,0))</f>
        <v>American Airlines</v>
      </c>
      <c r="J1641" s="13" t="str">
        <f t="array" ref="J1641">INDEX(manifest_11Sep!$A$1:$V$3202,MATCH($B1641,manifest_11Sep!$B$1:$B$3202,0),MATCH(A.Dep9SepList!J$1,manifest_11Sep!$A$1:$V$1,0))</f>
        <v>AA 26 from Tokyo</v>
      </c>
      <c r="K1641" s="32" t="str">
        <f t="array" ref="K1641">INDEX(manifest_11Sep!$A$1:$V$3202,MATCH($B1641,manifest_11Sep!$B$1:$B$3202,0),MATCH(A.Dep9SepList!K$1,manifest_11Sep!$A$1:$V$1,0))</f>
        <v>21-thg 9-25</v>
      </c>
      <c r="L1641" s="20">
        <f t="array" ref="L1641">INDEX(manifest_11Sep!$A$1:$V$3202,MATCH($B1641,manifest_11Sep!$B$1:$B$3202,0),MATCH(A.Dep9SepList!L$1,manifest_11Sep!$A$1:$V$1,0))</f>
        <v>0.82291666666666663</v>
      </c>
      <c r="M1641" s="13">
        <f t="array" ref="M1641">INDEX(manifest_11Sep!$A$1:$V$3202,MATCH($B1641,manifest_11Sep!$B$1:$B$3202,0),MATCH(A.Dep9SepList!M$1,manifest_11Sep!$A$1:$V$1,0))</f>
        <v>0</v>
      </c>
      <c r="N1641" s="13" t="str">
        <f t="array" ref="N1641">INDEX(manifest_11Sep!$A$1:$V$3202,MATCH($B1641,manifest_11Sep!$B$1:$B$3202,0),MATCH(A.Dep9SepList!N$1,manifest_11Sep!$A$1:$V$1,0))</f>
        <v>THE PLAZA</v>
      </c>
      <c r="O1641" s="31"/>
      <c r="P1641" s="20" t="e" cm="1" vm="1">
        <f t="array" aca="1" ref="P1641" ca="1">IF(J1641="","",_xlfn.XLOOKUP(J1641&amp;N1641,'A.Departure Grouping'!AQ:AQ&amp;'A.Departure Grouping'!AP:AP,'A.Departure Grouping'!AR:AR,"",0))</f>
        <v>#NAME?</v>
      </c>
      <c r="Q1641" s="13">
        <v>70491600</v>
      </c>
      <c r="R1641" s="13" t="s">
        <v>61</v>
      </c>
      <c r="S1641" s="13" t="str">
        <f t="array" ref="S1641">INDEX(manifest_11Sep!$A$1:$V$3202,MATCH($B1641,manifest_11Sep!$B$1:$B$3202,0),MATCH(A.Dep9SepList!S$1,manifest_11Sep!$A$1:$V$1,0))</f>
        <v>depart 21Sep from Tokyo</v>
      </c>
      <c r="T1641" s="17"/>
    </row>
    <row r="1642" spans="1:20" hidden="1">
      <c r="A1642" s="13" t="str">
        <f t="array" ref="A1642">INDEX(manifest_11Sep!$A$1:$V$3202,MATCH($B1642,manifest_11Sep!$B$1:$B$3202,0),MATCH(A.Dep9SepList!A$1,manifest_11Sep!$A$1:$V$1,0))</f>
        <v>A</v>
      </c>
      <c r="B1642" s="3" t="s">
        <v>4611</v>
      </c>
      <c r="C1642" s="13" t="str">
        <f t="array" ref="C1642">INDEX(manifest_11Sep!$A$1:$V$3202,MATCH($B1642,manifest_11Sep!$B$1:$B$3202,0),MATCH(A.Dep9SepList!C$1,manifest_11Sep!$A$1:$V$1,0))</f>
        <v>Y3NBQ8RVCWW</v>
      </c>
      <c r="D1642" s="13" t="str">
        <f t="array" ref="D1642">INDEX(manifest_11Sep!$A$1:$V$3202,MATCH($B1642,manifest_11Sep!$B$1:$B$3202,0),MATCH(A.Dep9SepList!D$1,manifest_11Sep!$A$1:$V$1,0))</f>
        <v>Female</v>
      </c>
      <c r="E1642" s="13" t="str">
        <f t="array" ref="E1642">INDEX(manifest_11Sep!$A$1:$V$3202,MATCH($B1642,manifest_11Sep!$B$1:$B$3202,0),MATCH(A.Dep9SepList!E$1,manifest_11Sep!$A$1:$V$1,0))</f>
        <v>Racheal Caroline</v>
      </c>
      <c r="F1642" s="13" t="str">
        <f t="array" ref="F1642">INDEX(manifest_11Sep!$A$1:$V$3202,MATCH($B1642,manifest_11Sep!$B$1:$B$3202,0),MATCH(A.Dep9SepList!F$1,manifest_11Sep!$A$1:$V$1,0))</f>
        <v>Beaudin</v>
      </c>
      <c r="G1642" s="13">
        <f t="array" ref="G1642">INDEX(manifest_11Sep!$A$1:$V$3202,MATCH($B1642,manifest_11Sep!$B$1:$B$3202,0),MATCH(A.Dep9SepList!G$1,manifest_11Sep!$A$1:$V$1,0))</f>
        <v>22</v>
      </c>
      <c r="H1642" s="13" t="str">
        <f t="array" ref="H1642">INDEX(manifest_11Sep!$A$1:$V$3202,MATCH($B1642,manifest_11Sep!$B$1:$B$3202,0),MATCH(A.Dep9SepList!H$1,manifest_11Sep!$A$1:$V$1,0))</f>
        <v>Yvonne Tran</v>
      </c>
      <c r="I1642" s="13" t="str">
        <f t="array" ref="I1642">INDEX(manifest_11Sep!$A$1:$V$3202,MATCH($B1642,manifest_11Sep!$B$1:$B$3202,0),MATCH(A.Dep9SepList!I$1,manifest_11Sep!$A$1:$V$1,0))</f>
        <v>American Airlines</v>
      </c>
      <c r="J1642" s="13" t="str">
        <f t="array" ref="J1642">INDEX(manifest_11Sep!$A$1:$V$3202,MATCH($B1642,manifest_11Sep!$B$1:$B$3202,0),MATCH(A.Dep9SepList!J$1,manifest_11Sep!$A$1:$V$1,0))</f>
        <v>AA 26 from Tokyo</v>
      </c>
      <c r="K1642" s="32" t="str">
        <f t="array" ref="K1642">INDEX(manifest_11Sep!$A$1:$V$3202,MATCH($B1642,manifest_11Sep!$B$1:$B$3202,0),MATCH(A.Dep9SepList!K$1,manifest_11Sep!$A$1:$V$1,0))</f>
        <v>21-thg 9-25</v>
      </c>
      <c r="L1642" s="20">
        <f t="array" ref="L1642">INDEX(manifest_11Sep!$A$1:$V$3202,MATCH($B1642,manifest_11Sep!$B$1:$B$3202,0),MATCH(A.Dep9SepList!L$1,manifest_11Sep!$A$1:$V$1,0))</f>
        <v>0.82291666666666663</v>
      </c>
      <c r="M1642" s="13">
        <f t="array" ref="M1642">INDEX(manifest_11Sep!$A$1:$V$3202,MATCH($B1642,manifest_11Sep!$B$1:$B$3202,0),MATCH(A.Dep9SepList!M$1,manifest_11Sep!$A$1:$V$1,0))</f>
        <v>0</v>
      </c>
      <c r="N1642" s="13" t="str">
        <f t="array" ref="N1642">INDEX(manifest_11Sep!$A$1:$V$3202,MATCH($B1642,manifest_11Sep!$B$1:$B$3202,0),MATCH(A.Dep9SepList!N$1,manifest_11Sep!$A$1:$V$1,0))</f>
        <v>THE PLAZA</v>
      </c>
      <c r="O1642" s="31"/>
      <c r="P1642" s="20" t="e" cm="1" vm="1">
        <f t="array" aca="1" ref="P1642" ca="1">IF(J1642="","",_xlfn.XLOOKUP(J1642&amp;N1642,'A.Departure Grouping'!AQ:AQ&amp;'A.Departure Grouping'!AP:AP,'A.Departure Grouping'!AR:AR,"",0))</f>
        <v>#NAME?</v>
      </c>
      <c r="Q1642" s="13">
        <v>70491600</v>
      </c>
      <c r="R1642" s="13" t="s">
        <v>61</v>
      </c>
      <c r="S1642" s="13" t="str">
        <f t="array" ref="S1642">INDEX(manifest_11Sep!$A$1:$V$3202,MATCH($B1642,manifest_11Sep!$B$1:$B$3202,0),MATCH(A.Dep9SepList!S$1,manifest_11Sep!$A$1:$V$1,0))</f>
        <v>depart 21Sep from Tokyo</v>
      </c>
      <c r="T1642" s="17"/>
    </row>
    <row r="1643" spans="1:20" hidden="1">
      <c r="A1643" s="13" t="str">
        <f t="array" ref="A1643">INDEX(manifest_11Sep!$A$1:$V$3202,MATCH($B1643,manifest_11Sep!$B$1:$B$3202,0),MATCH(A.Dep9SepList!A$1,manifest_11Sep!$A$1:$V$1,0))</f>
        <v>A</v>
      </c>
      <c r="B1643" s="3" t="s">
        <v>4614</v>
      </c>
      <c r="C1643" s="13" t="str">
        <f t="array" ref="C1643">INDEX(manifest_11Sep!$A$1:$V$3202,MATCH($B1643,manifest_11Sep!$B$1:$B$3202,0),MATCH(A.Dep9SepList!C$1,manifest_11Sep!$A$1:$V$1,0))</f>
        <v>LCNB2KHZJL3</v>
      </c>
      <c r="D1643" s="13" t="str">
        <f t="array" ref="D1643">INDEX(manifest_11Sep!$A$1:$V$3202,MATCH($B1643,manifest_11Sep!$B$1:$B$3202,0),MATCH(A.Dep9SepList!D$1,manifest_11Sep!$A$1:$V$1,0))</f>
        <v>Female</v>
      </c>
      <c r="E1643" s="13" t="str">
        <f t="array" ref="E1643">INDEX(manifest_11Sep!$A$1:$V$3202,MATCH($B1643,manifest_11Sep!$B$1:$B$3202,0),MATCH(A.Dep9SepList!E$1,manifest_11Sep!$A$1:$V$1,0))</f>
        <v>Maria</v>
      </c>
      <c r="F1643" s="13" t="str">
        <f t="array" ref="F1643">INDEX(manifest_11Sep!$A$1:$V$3202,MATCH($B1643,manifest_11Sep!$B$1:$B$3202,0),MATCH(A.Dep9SepList!F$1,manifest_11Sep!$A$1:$V$1,0))</f>
        <v>Moncayo-Huerta</v>
      </c>
      <c r="G1643" s="13">
        <f t="array" ref="G1643">INDEX(manifest_11Sep!$A$1:$V$3202,MATCH($B1643,manifest_11Sep!$B$1:$B$3202,0),MATCH(A.Dep9SepList!G$1,manifest_11Sep!$A$1:$V$1,0))</f>
        <v>46</v>
      </c>
      <c r="H1643" s="13" t="str">
        <f t="array" ref="H1643">INDEX(manifest_11Sep!$A$1:$V$3202,MATCH($B1643,manifest_11Sep!$B$1:$B$3202,0),MATCH(A.Dep9SepList!H$1,manifest_11Sep!$A$1:$V$1,0))</f>
        <v>Yvonne Tran</v>
      </c>
      <c r="I1643" s="13" t="str">
        <f t="array" ref="I1643">INDEX(manifest_11Sep!$A$1:$V$3202,MATCH($B1643,manifest_11Sep!$B$1:$B$3202,0),MATCH(A.Dep9SepList!I$1,manifest_11Sep!$A$1:$V$1,0))</f>
        <v>American Airlines</v>
      </c>
      <c r="J1643" s="13" t="str">
        <f t="array" ref="J1643">INDEX(manifest_11Sep!$A$1:$V$3202,MATCH($B1643,manifest_11Sep!$B$1:$B$3202,0),MATCH(A.Dep9SepList!J$1,manifest_11Sep!$A$1:$V$1,0))</f>
        <v>AA 26 from Tokyo</v>
      </c>
      <c r="K1643" s="32" t="str">
        <f t="array" ref="K1643">INDEX(manifest_11Sep!$A$1:$V$3202,MATCH($B1643,manifest_11Sep!$B$1:$B$3202,0),MATCH(A.Dep9SepList!K$1,manifest_11Sep!$A$1:$V$1,0))</f>
        <v>21-thg 9-25</v>
      </c>
      <c r="L1643" s="20">
        <f t="array" ref="L1643">INDEX(manifest_11Sep!$A$1:$V$3202,MATCH($B1643,manifest_11Sep!$B$1:$B$3202,0),MATCH(A.Dep9SepList!L$1,manifest_11Sep!$A$1:$V$1,0))</f>
        <v>0.82291666666666663</v>
      </c>
      <c r="M1643" s="13">
        <f t="array" ref="M1643">INDEX(manifest_11Sep!$A$1:$V$3202,MATCH($B1643,manifest_11Sep!$B$1:$B$3202,0),MATCH(A.Dep9SepList!M$1,manifest_11Sep!$A$1:$V$1,0))</f>
        <v>0</v>
      </c>
      <c r="N1643" s="13" t="str">
        <f t="array" ref="N1643">INDEX(manifest_11Sep!$A$1:$V$3202,MATCH($B1643,manifest_11Sep!$B$1:$B$3202,0),MATCH(A.Dep9SepList!N$1,manifest_11Sep!$A$1:$V$1,0))</f>
        <v>THE PLAZA</v>
      </c>
      <c r="O1643" s="31"/>
      <c r="P1643" s="20" t="e" cm="1" vm="1">
        <f t="array" aca="1" ref="P1643" ca="1">IF(J1643="","",_xlfn.XLOOKUP(J1643&amp;N1643,'A.Departure Grouping'!AQ:AQ&amp;'A.Departure Grouping'!AP:AP,'A.Departure Grouping'!AR:AR,"",0))</f>
        <v>#NAME?</v>
      </c>
      <c r="Q1643" s="13">
        <v>70491599</v>
      </c>
      <c r="R1643" s="13" t="s">
        <v>61</v>
      </c>
      <c r="S1643" s="13" t="str">
        <f t="array" ref="S1643">INDEX(manifest_11Sep!$A$1:$V$3202,MATCH($B1643,manifest_11Sep!$B$1:$B$3202,0),MATCH(A.Dep9SepList!S$1,manifest_11Sep!$A$1:$V$1,0))</f>
        <v>1/ Rooming: require same hotel &amp; same floor room with Benitez, Juana Antonia - Y3NBQ8RVCWW
2/ depart 21Sep from Tokyo</v>
      </c>
      <c r="T1643" s="17"/>
    </row>
    <row r="1644" spans="1:20" hidden="1">
      <c r="A1644" s="13" t="str">
        <f t="array" ref="A1644">INDEX(manifest_11Sep!$A$1:$V$3202,MATCH($B1644,manifest_11Sep!$B$1:$B$3202,0),MATCH(A.Dep9SepList!A$1,manifest_11Sep!$A$1:$V$1,0))</f>
        <v>A</v>
      </c>
      <c r="B1644" s="3" t="s">
        <v>4617</v>
      </c>
      <c r="C1644" s="13" t="str">
        <f t="array" ref="C1644">INDEX(manifest_11Sep!$A$1:$V$3202,MATCH($B1644,manifest_11Sep!$B$1:$B$3202,0),MATCH(A.Dep9SepList!C$1,manifest_11Sep!$A$1:$V$1,0))</f>
        <v>LCNB2KHZJL3</v>
      </c>
      <c r="D1644" s="13" t="str">
        <f t="array" ref="D1644">INDEX(manifest_11Sep!$A$1:$V$3202,MATCH($B1644,manifest_11Sep!$B$1:$B$3202,0),MATCH(A.Dep9SepList!D$1,manifest_11Sep!$A$1:$V$1,0))</f>
        <v>Female</v>
      </c>
      <c r="E1644" s="13" t="str">
        <f t="array" ref="E1644">INDEX(manifest_11Sep!$A$1:$V$3202,MATCH($B1644,manifest_11Sep!$B$1:$B$3202,0),MATCH(A.Dep9SepList!E$1,manifest_11Sep!$A$1:$V$1,0))</f>
        <v>Yautenzi Navarro</v>
      </c>
      <c r="F1644" s="13" t="str">
        <f t="array" ref="F1644">INDEX(manifest_11Sep!$A$1:$V$3202,MATCH($B1644,manifest_11Sep!$B$1:$B$3202,0),MATCH(A.Dep9SepList!F$1,manifest_11Sep!$A$1:$V$1,0))</f>
        <v>Castro</v>
      </c>
      <c r="G1644" s="13">
        <f t="array" ref="G1644">INDEX(manifest_11Sep!$A$1:$V$3202,MATCH($B1644,manifest_11Sep!$B$1:$B$3202,0),MATCH(A.Dep9SepList!G$1,manifest_11Sep!$A$1:$V$1,0))</f>
        <v>48</v>
      </c>
      <c r="H1644" s="13" t="str">
        <f t="array" ref="H1644">INDEX(manifest_11Sep!$A$1:$V$3202,MATCH($B1644,manifest_11Sep!$B$1:$B$3202,0),MATCH(A.Dep9SepList!H$1,manifest_11Sep!$A$1:$V$1,0))</f>
        <v>Yvonne Tran</v>
      </c>
      <c r="I1644" s="13" t="str">
        <f t="array" ref="I1644">INDEX(manifest_11Sep!$A$1:$V$3202,MATCH($B1644,manifest_11Sep!$B$1:$B$3202,0),MATCH(A.Dep9SepList!I$1,manifest_11Sep!$A$1:$V$1,0))</f>
        <v>American Airlines</v>
      </c>
      <c r="J1644" s="13" t="str">
        <f t="array" ref="J1644">INDEX(manifest_11Sep!$A$1:$V$3202,MATCH($B1644,manifest_11Sep!$B$1:$B$3202,0),MATCH(A.Dep9SepList!J$1,manifest_11Sep!$A$1:$V$1,0))</f>
        <v>AA 26</v>
      </c>
      <c r="K1644" s="32" t="str">
        <f t="array" ref="K1644">INDEX(manifest_11Sep!$A$1:$V$3202,MATCH($B1644,manifest_11Sep!$B$1:$B$3202,0),MATCH(A.Dep9SepList!K$1,manifest_11Sep!$A$1:$V$1,0))</f>
        <v>21-thg 9-25</v>
      </c>
      <c r="L1644" s="20">
        <f t="array" ref="L1644">INDEX(manifest_11Sep!$A$1:$V$3202,MATCH($B1644,manifest_11Sep!$B$1:$B$3202,0),MATCH(A.Dep9SepList!L$1,manifest_11Sep!$A$1:$V$1,0))</f>
        <v>0.82291666666666663</v>
      </c>
      <c r="M1644" s="13">
        <f t="array" ref="M1644">INDEX(manifest_11Sep!$A$1:$V$3202,MATCH($B1644,manifest_11Sep!$B$1:$B$3202,0),MATCH(A.Dep9SepList!M$1,manifest_11Sep!$A$1:$V$1,0))</f>
        <v>0</v>
      </c>
      <c r="N1644" s="13" t="str">
        <f t="array" ref="N1644">INDEX(manifest_11Sep!$A$1:$V$3202,MATCH($B1644,manifest_11Sep!$B$1:$B$3202,0),MATCH(A.Dep9SepList!N$1,manifest_11Sep!$A$1:$V$1,0))</f>
        <v>THE PLAZA</v>
      </c>
      <c r="O1644" s="31"/>
      <c r="P1644" s="20" t="e" cm="1" vm="1">
        <f t="array" aca="1" ref="P1644" ca="1">IF(J1644="","",_xlfn.XLOOKUP(J1644&amp;N1644,'A.Departure Grouping'!AQ:AQ&amp;'A.Departure Grouping'!AP:AP,'A.Departure Grouping'!AR:AR,"",0))</f>
        <v>#NAME?</v>
      </c>
      <c r="Q1644" s="13">
        <v>70491599</v>
      </c>
      <c r="R1644" s="13" t="s">
        <v>61</v>
      </c>
      <c r="S1644" s="13" t="str">
        <f t="array" ref="S1644">INDEX(manifest_11Sep!$A$1:$V$3202,MATCH($B1644,manifest_11Sep!$B$1:$B$3202,0),MATCH(A.Dep9SepList!S$1,manifest_11Sep!$A$1:$V$1,0))</f>
        <v>depart 21Sep from Tokyo</v>
      </c>
      <c r="T1644" s="17"/>
    </row>
    <row r="1645" spans="1:20" hidden="1">
      <c r="A1645" s="13" t="str">
        <f t="array" ref="A1645">INDEX(manifest_11Sep!$A$1:$V$3202,MATCH($B1645,manifest_11Sep!$B$1:$B$3202,0),MATCH(A.Dep9SepList!A$1,manifest_11Sep!$A$1:$V$1,0))</f>
        <v>A</v>
      </c>
      <c r="B1645" s="3" t="s">
        <v>4620</v>
      </c>
      <c r="C1645" s="13" t="str">
        <f t="array" ref="C1645">INDEX(manifest_11Sep!$A$1:$V$3202,MATCH($B1645,manifest_11Sep!$B$1:$B$3202,0),MATCH(A.Dep9SepList!C$1,manifest_11Sep!$A$1:$V$1,0))</f>
        <v>LCNB2KHZJL3</v>
      </c>
      <c r="D1645" s="13" t="str">
        <f t="array" ref="D1645">INDEX(manifest_11Sep!$A$1:$V$3202,MATCH($B1645,manifest_11Sep!$B$1:$B$3202,0),MATCH(A.Dep9SepList!D$1,manifest_11Sep!$A$1:$V$1,0))</f>
        <v>Female</v>
      </c>
      <c r="E1645" s="13" t="str">
        <f t="array" ref="E1645">INDEX(manifest_11Sep!$A$1:$V$3202,MATCH($B1645,manifest_11Sep!$B$1:$B$3202,0),MATCH(A.Dep9SepList!E$1,manifest_11Sep!$A$1:$V$1,0))</f>
        <v>Natalia Belen</v>
      </c>
      <c r="F1645" s="13" t="str">
        <f t="array" ref="F1645">INDEX(manifest_11Sep!$A$1:$V$3202,MATCH($B1645,manifest_11Sep!$B$1:$B$3202,0),MATCH(A.Dep9SepList!F$1,manifest_11Sep!$A$1:$V$1,0))</f>
        <v>Huerta</v>
      </c>
      <c r="G1645" s="13">
        <f t="array" ref="G1645">INDEX(manifest_11Sep!$A$1:$V$3202,MATCH($B1645,manifest_11Sep!$B$1:$B$3202,0),MATCH(A.Dep9SepList!G$1,manifest_11Sep!$A$1:$V$1,0))</f>
        <v>13</v>
      </c>
      <c r="H1645" s="13" t="str">
        <f t="array" ref="H1645">INDEX(manifest_11Sep!$A$1:$V$3202,MATCH($B1645,manifest_11Sep!$B$1:$B$3202,0),MATCH(A.Dep9SepList!H$1,manifest_11Sep!$A$1:$V$1,0))</f>
        <v>Yvonne Tran</v>
      </c>
      <c r="I1645" s="13" t="str">
        <f t="array" ref="I1645">INDEX(manifest_11Sep!$A$1:$V$3202,MATCH($B1645,manifest_11Sep!$B$1:$B$3202,0),MATCH(A.Dep9SepList!I$1,manifest_11Sep!$A$1:$V$1,0))</f>
        <v>American Airlines</v>
      </c>
      <c r="J1645" s="13" t="str">
        <f t="array" ref="J1645">INDEX(manifest_11Sep!$A$1:$V$3202,MATCH($B1645,manifest_11Sep!$B$1:$B$3202,0),MATCH(A.Dep9SepList!J$1,manifest_11Sep!$A$1:$V$1,0))</f>
        <v>AA 26 from Tokyo</v>
      </c>
      <c r="K1645" s="32" t="str">
        <f t="array" ref="K1645">INDEX(manifest_11Sep!$A$1:$V$3202,MATCH($B1645,manifest_11Sep!$B$1:$B$3202,0),MATCH(A.Dep9SepList!K$1,manifest_11Sep!$A$1:$V$1,0))</f>
        <v>21-thg 9-25</v>
      </c>
      <c r="L1645" s="20">
        <f t="array" ref="L1645">INDEX(manifest_11Sep!$A$1:$V$3202,MATCH($B1645,manifest_11Sep!$B$1:$B$3202,0),MATCH(A.Dep9SepList!L$1,manifest_11Sep!$A$1:$V$1,0))</f>
        <v>0.82291666666666663</v>
      </c>
      <c r="M1645" s="13">
        <f t="array" ref="M1645">INDEX(manifest_11Sep!$A$1:$V$3202,MATCH($B1645,manifest_11Sep!$B$1:$B$3202,0),MATCH(A.Dep9SepList!M$1,manifest_11Sep!$A$1:$V$1,0))</f>
        <v>0</v>
      </c>
      <c r="N1645" s="13" t="str">
        <f t="array" ref="N1645">INDEX(manifest_11Sep!$A$1:$V$3202,MATCH($B1645,manifest_11Sep!$B$1:$B$3202,0),MATCH(A.Dep9SepList!N$1,manifest_11Sep!$A$1:$V$1,0))</f>
        <v>THE PLAZA</v>
      </c>
      <c r="O1645" s="31"/>
      <c r="P1645" s="20" t="e" cm="1" vm="1">
        <f t="array" aca="1" ref="P1645" ca="1">IF(J1645="","",_xlfn.XLOOKUP(J1645&amp;N1645,'A.Departure Grouping'!AQ:AQ&amp;'A.Departure Grouping'!AP:AP,'A.Departure Grouping'!AR:AR,"",0))</f>
        <v>#NAME?</v>
      </c>
      <c r="Q1645" s="13">
        <v>70508927</v>
      </c>
      <c r="R1645" s="13" t="s">
        <v>43</v>
      </c>
      <c r="S1645" s="13" t="str">
        <f t="array" ref="S1645">INDEX(manifest_11Sep!$A$1:$V$3202,MATCH($B1645,manifest_11Sep!$B$1:$B$3202,0),MATCH(A.Dep9SepList!S$1,manifest_11Sep!$A$1:$V$1,0))</f>
        <v>depart 21Sep from Tokyo</v>
      </c>
      <c r="T1645" s="17"/>
    </row>
    <row r="1646" spans="1:20" hidden="1">
      <c r="A1646" s="13" t="str">
        <f t="array" ref="A1646">INDEX(manifest_11Sep!$A$1:$V$3202,MATCH($B1646,manifest_11Sep!$B$1:$B$3202,0),MATCH(A.Dep9SepList!A$1,manifest_11Sep!$A$1:$V$1,0))</f>
        <v>A</v>
      </c>
      <c r="B1646" s="3" t="s">
        <v>4623</v>
      </c>
      <c r="C1646" s="13" t="str">
        <f t="array" ref="C1646">INDEX(manifest_11Sep!$A$1:$V$3202,MATCH($B1646,manifest_11Sep!$B$1:$B$3202,0),MATCH(A.Dep9SepList!C$1,manifest_11Sep!$A$1:$V$1,0))</f>
        <v>LCNB2KHZJL3</v>
      </c>
      <c r="D1646" s="13" t="str">
        <f t="array" ref="D1646">INDEX(manifest_11Sep!$A$1:$V$3202,MATCH($B1646,manifest_11Sep!$B$1:$B$3202,0),MATCH(A.Dep9SepList!D$1,manifest_11Sep!$A$1:$V$1,0))</f>
        <v>Female</v>
      </c>
      <c r="E1646" s="13" t="str">
        <f t="array" ref="E1646">INDEX(manifest_11Sep!$A$1:$V$3202,MATCH($B1646,manifest_11Sep!$B$1:$B$3202,0),MATCH(A.Dep9SepList!E$1,manifest_11Sep!$A$1:$V$1,0))</f>
        <v>Victoria Karly</v>
      </c>
      <c r="F1646" s="13" t="str">
        <f t="array" ref="F1646">INDEX(manifest_11Sep!$A$1:$V$3202,MATCH($B1646,manifest_11Sep!$B$1:$B$3202,0),MATCH(A.Dep9SepList!F$1,manifest_11Sep!$A$1:$V$1,0))</f>
        <v>Huerta</v>
      </c>
      <c r="G1646" s="13">
        <f t="array" ref="G1646">INDEX(manifest_11Sep!$A$1:$V$3202,MATCH($B1646,manifest_11Sep!$B$1:$B$3202,0),MATCH(A.Dep9SepList!G$1,manifest_11Sep!$A$1:$V$1,0))</f>
        <v>15</v>
      </c>
      <c r="H1646" s="13" t="str">
        <f t="array" ref="H1646">INDEX(manifest_11Sep!$A$1:$V$3202,MATCH($B1646,manifest_11Sep!$B$1:$B$3202,0),MATCH(A.Dep9SepList!H$1,manifest_11Sep!$A$1:$V$1,0))</f>
        <v>Yvonne Tran</v>
      </c>
      <c r="I1646" s="13" t="str">
        <f t="array" ref="I1646">INDEX(manifest_11Sep!$A$1:$V$3202,MATCH($B1646,manifest_11Sep!$B$1:$B$3202,0),MATCH(A.Dep9SepList!I$1,manifest_11Sep!$A$1:$V$1,0))</f>
        <v>American Airlines</v>
      </c>
      <c r="J1646" s="13" t="str">
        <f t="array" ref="J1646">INDEX(manifest_11Sep!$A$1:$V$3202,MATCH($B1646,manifest_11Sep!$B$1:$B$3202,0),MATCH(A.Dep9SepList!J$1,manifest_11Sep!$A$1:$V$1,0))</f>
        <v>AA 26 from Tokyo</v>
      </c>
      <c r="K1646" s="32" t="str">
        <f t="array" ref="K1646">INDEX(manifest_11Sep!$A$1:$V$3202,MATCH($B1646,manifest_11Sep!$B$1:$B$3202,0),MATCH(A.Dep9SepList!K$1,manifest_11Sep!$A$1:$V$1,0))</f>
        <v>21-thg 9-25</v>
      </c>
      <c r="L1646" s="20">
        <f t="array" ref="L1646">INDEX(manifest_11Sep!$A$1:$V$3202,MATCH($B1646,manifest_11Sep!$B$1:$B$3202,0),MATCH(A.Dep9SepList!L$1,manifest_11Sep!$A$1:$V$1,0))</f>
        <v>0.82291666666666663</v>
      </c>
      <c r="M1646" s="13">
        <f t="array" ref="M1646">INDEX(manifest_11Sep!$A$1:$V$3202,MATCH($B1646,manifest_11Sep!$B$1:$B$3202,0),MATCH(A.Dep9SepList!M$1,manifest_11Sep!$A$1:$V$1,0))</f>
        <v>0</v>
      </c>
      <c r="N1646" s="13" t="str">
        <f t="array" ref="N1646">INDEX(manifest_11Sep!$A$1:$V$3202,MATCH($B1646,manifest_11Sep!$B$1:$B$3202,0),MATCH(A.Dep9SepList!N$1,manifest_11Sep!$A$1:$V$1,0))</f>
        <v>THE PLAZA</v>
      </c>
      <c r="O1646" s="31"/>
      <c r="P1646" s="20" t="e" cm="1" vm="1">
        <f t="array" aca="1" ref="P1646" ca="1">IF(J1646="","",_xlfn.XLOOKUP(J1646&amp;N1646,'A.Departure Grouping'!AQ:AQ&amp;'A.Departure Grouping'!AP:AP,'A.Departure Grouping'!AR:AR,"",0))</f>
        <v>#NAME?</v>
      </c>
      <c r="Q1646" s="13">
        <v>70508927</v>
      </c>
      <c r="R1646" s="13" t="s">
        <v>43</v>
      </c>
      <c r="S1646" s="13" t="str">
        <f t="array" ref="S1646">INDEX(manifest_11Sep!$A$1:$V$3202,MATCH($B1646,manifest_11Sep!$B$1:$B$3202,0),MATCH(A.Dep9SepList!S$1,manifest_11Sep!$A$1:$V$1,0))</f>
        <v>depart 21Sep from Tokyo</v>
      </c>
      <c r="T1646" s="17"/>
    </row>
    <row r="1647" spans="1:20" hidden="1">
      <c r="A1647" s="13" t="str">
        <f t="array" ref="A1647">INDEX(manifest_11Sep!$A$1:$V$3202,MATCH($B1647,manifest_11Sep!$B$1:$B$3202,0),MATCH(A.Dep9SepList!A$1,manifest_11Sep!$A$1:$V$1,0))</f>
        <v>A</v>
      </c>
      <c r="B1647" s="3" t="s">
        <v>198</v>
      </c>
      <c r="C1647" s="13" t="str">
        <f t="array" ref="C1647">INDEX(manifest_11Sep!$A$1:$V$3202,MATCH($B1647,manifest_11Sep!$B$1:$B$3202,0),MATCH(A.Dep9SepList!C$1,manifest_11Sep!$A$1:$V$1,0))</f>
        <v>95NN33GQCFZ</v>
      </c>
      <c r="D1647" s="13" t="str">
        <f t="array" ref="D1647">INDEX(manifest_11Sep!$A$1:$V$3202,MATCH($B1647,manifest_11Sep!$B$1:$B$3202,0),MATCH(A.Dep9SepList!D$1,manifest_11Sep!$A$1:$V$1,0))</f>
        <v>Female</v>
      </c>
      <c r="E1647" s="13" t="str">
        <f t="array" ref="E1647">INDEX(manifest_11Sep!$A$1:$V$3202,MATCH($B1647,manifest_11Sep!$B$1:$B$3202,0),MATCH(A.Dep9SepList!E$1,manifest_11Sep!$A$1:$V$1,0))</f>
        <v>Nheza Mirasol</v>
      </c>
      <c r="F1647" s="13" t="str">
        <f t="array" ref="F1647">INDEX(manifest_11Sep!$A$1:$V$3202,MATCH($B1647,manifest_11Sep!$B$1:$B$3202,0),MATCH(A.Dep9SepList!F$1,manifest_11Sep!$A$1:$V$1,0))</f>
        <v>Samia</v>
      </c>
      <c r="G1647" s="13">
        <f t="array" ref="G1647">INDEX(manifest_11Sep!$A$1:$V$3202,MATCH($B1647,manifest_11Sep!$B$1:$B$3202,0),MATCH(A.Dep9SepList!G$1,manifest_11Sep!$A$1:$V$1,0))</f>
        <v>0</v>
      </c>
      <c r="H1647" s="13" t="str">
        <f t="array" ref="H1647">INDEX(manifest_11Sep!$A$1:$V$3202,MATCH($B1647,manifest_11Sep!$B$1:$B$3202,0),MATCH(A.Dep9SepList!H$1,manifest_11Sep!$A$1:$V$1,0))</f>
        <v>Alicia Nguyen 1</v>
      </c>
      <c r="I1647" s="13">
        <f t="array" ref="I1647">INDEX(manifest_11Sep!$A$1:$V$3202,MATCH($B1647,manifest_11Sep!$B$1:$B$3202,0),MATCH(A.Dep9SepList!I$1,manifest_11Sep!$A$1:$V$1,0))</f>
        <v>0</v>
      </c>
      <c r="J1647" s="13">
        <f t="array" ref="J1647">INDEX(manifest_11Sep!$A$1:$V$3202,MATCH($B1647,manifest_11Sep!$B$1:$B$3202,0),MATCH(A.Dep9SepList!J$1,manifest_11Sep!$A$1:$V$1,0))</f>
        <v>0</v>
      </c>
      <c r="K1647" s="32">
        <f t="array" ref="K1647">INDEX(manifest_11Sep!$A$1:$V$3202,MATCH($B1647,manifest_11Sep!$B$1:$B$3202,0),MATCH(A.Dep9SepList!K$1,manifest_11Sep!$A$1:$V$1,0))</f>
        <v>0</v>
      </c>
      <c r="L1647" s="20">
        <f t="array" ref="L1647">INDEX(manifest_11Sep!$A$1:$V$3202,MATCH($B1647,manifest_11Sep!$B$1:$B$3202,0),MATCH(A.Dep9SepList!L$1,manifest_11Sep!$A$1:$V$1,0))</f>
        <v>0</v>
      </c>
      <c r="M1647" s="13">
        <f t="array" ref="M1647">INDEX(manifest_11Sep!$A$1:$V$3202,MATCH($B1647,manifest_11Sep!$B$1:$B$3202,0),MATCH(A.Dep9SepList!M$1,manifest_11Sep!$A$1:$V$1,0))</f>
        <v>0</v>
      </c>
      <c r="N1647" s="13" t="str">
        <f t="array" ref="N1647">INDEX(manifest_11Sep!$A$1:$V$3202,MATCH($B1647,manifest_11Sep!$B$1:$B$3202,0),MATCH(A.Dep9SepList!N$1,manifest_11Sep!$A$1:$V$1,0))</f>
        <v>FAIRMONT</v>
      </c>
      <c r="O1647" s="31"/>
      <c r="P1647" s="20" t="e" cm="1" vm="1">
        <f t="array" aca="1" ref="P1647" ca="1">IF(J1647="","",_xlfn.XLOOKUP(J1647&amp;N1647,'A.Departure Grouping'!AQ:AQ&amp;'A.Departure Grouping'!AP:AP,'A.Departure Grouping'!AR:AR,"",0))</f>
        <v>#NAME?</v>
      </c>
      <c r="Q1647" s="13">
        <v>462710474</v>
      </c>
      <c r="R1647" s="13" t="s">
        <v>43</v>
      </c>
      <c r="S1647" s="13">
        <f t="array" ref="S1647">INDEX(manifest_11Sep!$A$1:$V$3202,MATCH($B1647,manifest_11Sep!$B$1:$B$3202,0),MATCH(A.Dep9SepList!S$1,manifest_11Sep!$A$1:$V$1,0))</f>
        <v>0</v>
      </c>
      <c r="T1647" s="13"/>
    </row>
    <row r="1648" spans="1:20" hidden="1">
      <c r="A1648" s="13" t="str">
        <f t="array" ref="A1648">INDEX(manifest_11Sep!$A$1:$V$3202,MATCH($B1648,manifest_11Sep!$B$1:$B$3202,0),MATCH(A.Dep9SepList!A$1,manifest_11Sep!$A$1:$V$1,0))</f>
        <v>A</v>
      </c>
      <c r="B1648" s="3" t="s">
        <v>2356</v>
      </c>
      <c r="C1648" s="13" t="str">
        <f t="array" ref="C1648">INDEX(manifest_11Sep!$A$1:$V$3202,MATCH($B1648,manifest_11Sep!$B$1:$B$3202,0),MATCH(A.Dep9SepList!C$1,manifest_11Sep!$A$1:$V$1,0))</f>
        <v>TSNBKRH6H95</v>
      </c>
      <c r="D1648" s="13" t="str">
        <f t="array" ref="D1648">INDEX(manifest_11Sep!$A$1:$V$3202,MATCH($B1648,manifest_11Sep!$B$1:$B$3202,0),MATCH(A.Dep9SepList!D$1,manifest_11Sep!$A$1:$V$1,0))</f>
        <v>Male</v>
      </c>
      <c r="E1648" s="13" t="str">
        <f t="array" ref="E1648">INDEX(manifest_11Sep!$A$1:$V$3202,MATCH($B1648,manifest_11Sep!$B$1:$B$3202,0),MATCH(A.Dep9SepList!E$1,manifest_11Sep!$A$1:$V$1,0))</f>
        <v>Kingsley Chuks</v>
      </c>
      <c r="F1648" s="13" t="str">
        <f t="array" ref="F1648">INDEX(manifest_11Sep!$A$1:$V$3202,MATCH($B1648,manifest_11Sep!$B$1:$B$3202,0),MATCH(A.Dep9SepList!F$1,manifest_11Sep!$A$1:$V$1,0))</f>
        <v>Okeleke</v>
      </c>
      <c r="G1648" s="13">
        <f t="array" ref="G1648">INDEX(manifest_11Sep!$A$1:$V$3202,MATCH($B1648,manifest_11Sep!$B$1:$B$3202,0),MATCH(A.Dep9SepList!G$1,manifest_11Sep!$A$1:$V$1,0))</f>
        <v>55</v>
      </c>
      <c r="H1648" s="13" t="str">
        <f t="array" ref="H1648">INDEX(manifest_11Sep!$A$1:$V$3202,MATCH($B1648,manifest_11Sep!$B$1:$B$3202,0),MATCH(A.Dep9SepList!H$1,manifest_11Sep!$A$1:$V$1,0))</f>
        <v>J.B. Nguyen</v>
      </c>
      <c r="I1648" s="13">
        <f t="array" ref="I1648">INDEX(manifest_11Sep!$A$1:$V$3202,MATCH($B1648,manifest_11Sep!$B$1:$B$3202,0),MATCH(A.Dep9SepList!I$1,manifest_11Sep!$A$1:$V$1,0))</f>
        <v>0</v>
      </c>
      <c r="J1648" s="13">
        <f t="array" ref="J1648">INDEX(manifest_11Sep!$A$1:$V$3202,MATCH($B1648,manifest_11Sep!$B$1:$B$3202,0),MATCH(A.Dep9SepList!J$1,manifest_11Sep!$A$1:$V$1,0))</f>
        <v>0</v>
      </c>
      <c r="K1648" s="32">
        <f t="array" ref="K1648">INDEX(manifest_11Sep!$A$1:$V$3202,MATCH($B1648,manifest_11Sep!$B$1:$B$3202,0),MATCH(A.Dep9SepList!K$1,manifest_11Sep!$A$1:$V$1,0))</f>
        <v>0</v>
      </c>
      <c r="L1648" s="20">
        <f t="array" ref="L1648">INDEX(manifest_11Sep!$A$1:$V$3202,MATCH($B1648,manifest_11Sep!$B$1:$B$3202,0),MATCH(A.Dep9SepList!L$1,manifest_11Sep!$A$1:$V$1,0))</f>
        <v>0</v>
      </c>
      <c r="M1648" s="13">
        <f t="array" ref="M1648">INDEX(manifest_11Sep!$A$1:$V$3202,MATCH($B1648,manifest_11Sep!$B$1:$B$3202,0),MATCH(A.Dep9SepList!M$1,manifest_11Sep!$A$1:$V$1,0))</f>
        <v>0</v>
      </c>
      <c r="N1648" s="13" t="str">
        <f t="array" ref="N1648">INDEX(manifest_11Sep!$A$1:$V$3202,MATCH($B1648,manifest_11Sep!$B$1:$B$3202,0),MATCH(A.Dep9SepList!N$1,manifest_11Sep!$A$1:$V$1,0))</f>
        <v>FAIRMONT</v>
      </c>
      <c r="O1648" s="31"/>
      <c r="P1648" s="20" t="e" cm="1" vm="1">
        <f t="array" aca="1" ref="P1648" ca="1">IF(J1648="","",_xlfn.XLOOKUP(J1648&amp;N1648,'A.Departure Grouping'!AQ:AQ&amp;'A.Departure Grouping'!AP:AP,'A.Departure Grouping'!AR:AR,"",0))</f>
        <v>#NAME?</v>
      </c>
      <c r="Q1648" s="13">
        <v>462710796</v>
      </c>
      <c r="R1648" s="13" t="s">
        <v>61</v>
      </c>
      <c r="S1648" s="13">
        <f t="array" ref="S1648">INDEX(manifest_11Sep!$A$1:$V$3202,MATCH($B1648,manifest_11Sep!$B$1:$B$3202,0),MATCH(A.Dep9SepList!S$1,manifest_11Sep!$A$1:$V$1,0))</f>
        <v>0</v>
      </c>
      <c r="T1648" s="13"/>
    </row>
    <row r="1649" spans="1:20" hidden="1">
      <c r="A1649" s="13" t="str">
        <f t="array" ref="A1649">INDEX(manifest_11Sep!$A$1:$V$3202,MATCH($B1649,manifest_11Sep!$B$1:$B$3202,0),MATCH(A.Dep9SepList!A$1,manifest_11Sep!$A$1:$V$1,0))</f>
        <v>A</v>
      </c>
      <c r="B1649" s="3" t="s">
        <v>2359</v>
      </c>
      <c r="C1649" s="13" t="str">
        <f t="array" ref="C1649">INDEX(manifest_11Sep!$A$1:$V$3202,MATCH($B1649,manifest_11Sep!$B$1:$B$3202,0),MATCH(A.Dep9SepList!C$1,manifest_11Sep!$A$1:$V$1,0))</f>
        <v>TSNBKRH6H95</v>
      </c>
      <c r="D1649" s="13" t="str">
        <f t="array" ref="D1649">INDEX(manifest_11Sep!$A$1:$V$3202,MATCH($B1649,manifest_11Sep!$B$1:$B$3202,0),MATCH(A.Dep9SepList!D$1,manifest_11Sep!$A$1:$V$1,0))</f>
        <v>Female</v>
      </c>
      <c r="E1649" s="13" t="str">
        <f t="array" ref="E1649">INDEX(manifest_11Sep!$A$1:$V$3202,MATCH($B1649,manifest_11Sep!$B$1:$B$3202,0),MATCH(A.Dep9SepList!E$1,manifest_11Sep!$A$1:$V$1,0))</f>
        <v>Margaret Sonalamen</v>
      </c>
      <c r="F1649" s="13" t="str">
        <f t="array" ref="F1649">INDEX(manifest_11Sep!$A$1:$V$3202,MATCH($B1649,manifest_11Sep!$B$1:$B$3202,0),MATCH(A.Dep9SepList!F$1,manifest_11Sep!$A$1:$V$1,0))</f>
        <v>Okeleke</v>
      </c>
      <c r="G1649" s="13">
        <f t="array" ref="G1649">INDEX(manifest_11Sep!$A$1:$V$3202,MATCH($B1649,manifest_11Sep!$B$1:$B$3202,0),MATCH(A.Dep9SepList!G$1,manifest_11Sep!$A$1:$V$1,0))</f>
        <v>54</v>
      </c>
      <c r="H1649" s="13" t="str">
        <f t="array" ref="H1649">INDEX(manifest_11Sep!$A$1:$V$3202,MATCH($B1649,manifest_11Sep!$B$1:$B$3202,0),MATCH(A.Dep9SepList!H$1,manifest_11Sep!$A$1:$V$1,0))</f>
        <v>J.B. Nguyen</v>
      </c>
      <c r="I1649" s="13">
        <f t="array" ref="I1649">INDEX(manifest_11Sep!$A$1:$V$3202,MATCH($B1649,manifest_11Sep!$B$1:$B$3202,0),MATCH(A.Dep9SepList!I$1,manifest_11Sep!$A$1:$V$1,0))</f>
        <v>0</v>
      </c>
      <c r="J1649" s="13">
        <f t="array" ref="J1649">INDEX(manifest_11Sep!$A$1:$V$3202,MATCH($B1649,manifest_11Sep!$B$1:$B$3202,0),MATCH(A.Dep9SepList!J$1,manifest_11Sep!$A$1:$V$1,0))</f>
        <v>0</v>
      </c>
      <c r="K1649" s="32">
        <f t="array" ref="K1649">INDEX(manifest_11Sep!$A$1:$V$3202,MATCH($B1649,manifest_11Sep!$B$1:$B$3202,0),MATCH(A.Dep9SepList!K$1,manifest_11Sep!$A$1:$V$1,0))</f>
        <v>0</v>
      </c>
      <c r="L1649" s="20">
        <f t="array" ref="L1649">INDEX(manifest_11Sep!$A$1:$V$3202,MATCH($B1649,manifest_11Sep!$B$1:$B$3202,0),MATCH(A.Dep9SepList!L$1,manifest_11Sep!$A$1:$V$1,0))</f>
        <v>0</v>
      </c>
      <c r="M1649" s="13">
        <f t="array" ref="M1649">INDEX(manifest_11Sep!$A$1:$V$3202,MATCH($B1649,manifest_11Sep!$B$1:$B$3202,0),MATCH(A.Dep9SepList!M$1,manifest_11Sep!$A$1:$V$1,0))</f>
        <v>0</v>
      </c>
      <c r="N1649" s="13" t="str">
        <f t="array" ref="N1649">INDEX(manifest_11Sep!$A$1:$V$3202,MATCH($B1649,manifest_11Sep!$B$1:$B$3202,0),MATCH(A.Dep9SepList!N$1,manifest_11Sep!$A$1:$V$1,0))</f>
        <v>FAIRMONT</v>
      </c>
      <c r="O1649" s="31"/>
      <c r="P1649" s="20" t="e" cm="1" vm="1">
        <f t="array" aca="1" ref="P1649" ca="1">IF(J1649="","",_xlfn.XLOOKUP(J1649&amp;N1649,'A.Departure Grouping'!AQ:AQ&amp;'A.Departure Grouping'!AP:AP,'A.Departure Grouping'!AR:AR,"",0))</f>
        <v>#NAME?</v>
      </c>
      <c r="Q1649" s="13">
        <v>462710796</v>
      </c>
      <c r="R1649" s="13" t="s">
        <v>61</v>
      </c>
      <c r="S1649" s="13">
        <f t="array" ref="S1649">INDEX(manifest_11Sep!$A$1:$V$3202,MATCH($B1649,manifest_11Sep!$B$1:$B$3202,0),MATCH(A.Dep9SepList!S$1,manifest_11Sep!$A$1:$V$1,0))</f>
        <v>0</v>
      </c>
      <c r="T1649" s="13"/>
    </row>
    <row r="1650" spans="1:20" hidden="1">
      <c r="A1650" s="13" t="str">
        <f t="array" ref="A1650">INDEX(manifest_11Sep!$A$1:$V$3202,MATCH($B1650,manifest_11Sep!$B$1:$B$3202,0),MATCH(A.Dep9SepList!A$1,manifest_11Sep!$A$1:$V$1,0))</f>
        <v>A</v>
      </c>
      <c r="B1650" s="3" t="s">
        <v>2364</v>
      </c>
      <c r="C1650" s="13" t="str">
        <f t="array" ref="C1650">INDEX(manifest_11Sep!$A$1:$V$3202,MATCH($B1650,manifest_11Sep!$B$1:$B$3202,0),MATCH(A.Dep9SepList!C$1,manifest_11Sep!$A$1:$V$1,0))</f>
        <v>SFN7H7TTWKF</v>
      </c>
      <c r="D1650" s="13" t="str">
        <f t="array" ref="D1650">INDEX(manifest_11Sep!$A$1:$V$3202,MATCH($B1650,manifest_11Sep!$B$1:$B$3202,0),MATCH(A.Dep9SepList!D$1,manifest_11Sep!$A$1:$V$1,0))</f>
        <v>Male</v>
      </c>
      <c r="E1650" s="13" t="str">
        <f t="array" ref="E1650">INDEX(manifest_11Sep!$A$1:$V$3202,MATCH($B1650,manifest_11Sep!$B$1:$B$3202,0),MATCH(A.Dep9SepList!E$1,manifest_11Sep!$A$1:$V$1,0))</f>
        <v>Bao</v>
      </c>
      <c r="F1650" s="13" t="str">
        <f t="array" ref="F1650">INDEX(manifest_11Sep!$A$1:$V$3202,MATCH($B1650,manifest_11Sep!$B$1:$B$3202,0),MATCH(A.Dep9SepList!F$1,manifest_11Sep!$A$1:$V$1,0))</f>
        <v>Ngo</v>
      </c>
      <c r="G1650" s="13">
        <f t="array" ref="G1650">INDEX(manifest_11Sep!$A$1:$V$3202,MATCH($B1650,manifest_11Sep!$B$1:$B$3202,0),MATCH(A.Dep9SepList!G$1,manifest_11Sep!$A$1:$V$1,0))</f>
        <v>45</v>
      </c>
      <c r="H1650" s="13" t="str">
        <f t="array" ref="H1650">INDEX(manifest_11Sep!$A$1:$V$3202,MATCH($B1650,manifest_11Sep!$B$1:$B$3202,0),MATCH(A.Dep9SepList!H$1,manifest_11Sep!$A$1:$V$1,0))</f>
        <v>J.B. Nguyen</v>
      </c>
      <c r="I1650" s="13">
        <f t="array" ref="I1650">INDEX(manifest_11Sep!$A$1:$V$3202,MATCH($B1650,manifest_11Sep!$B$1:$B$3202,0),MATCH(A.Dep9SepList!I$1,manifest_11Sep!$A$1:$V$1,0))</f>
        <v>0</v>
      </c>
      <c r="J1650" s="13">
        <f t="array" ref="J1650">INDEX(manifest_11Sep!$A$1:$V$3202,MATCH($B1650,manifest_11Sep!$B$1:$B$3202,0),MATCH(A.Dep9SepList!J$1,manifest_11Sep!$A$1:$V$1,0))</f>
        <v>0</v>
      </c>
      <c r="K1650" s="32">
        <f t="array" ref="K1650">INDEX(manifest_11Sep!$A$1:$V$3202,MATCH($B1650,manifest_11Sep!$B$1:$B$3202,0),MATCH(A.Dep9SepList!K$1,manifest_11Sep!$A$1:$V$1,0))</f>
        <v>0</v>
      </c>
      <c r="L1650" s="20">
        <f t="array" ref="L1650">INDEX(manifest_11Sep!$A$1:$V$3202,MATCH($B1650,manifest_11Sep!$B$1:$B$3202,0),MATCH(A.Dep9SepList!L$1,manifest_11Sep!$A$1:$V$1,0))</f>
        <v>0</v>
      </c>
      <c r="M1650" s="13">
        <f t="array" ref="M1650">INDEX(manifest_11Sep!$A$1:$V$3202,MATCH($B1650,manifest_11Sep!$B$1:$B$3202,0),MATCH(A.Dep9SepList!M$1,manifest_11Sep!$A$1:$V$1,0))</f>
        <v>0</v>
      </c>
      <c r="N1650" s="13" t="str">
        <f t="array" ref="N1650">INDEX(manifest_11Sep!$A$1:$V$3202,MATCH($B1650,manifest_11Sep!$B$1:$B$3202,0),MATCH(A.Dep9SepList!N$1,manifest_11Sep!$A$1:$V$1,0))</f>
        <v>FAIRMONT</v>
      </c>
      <c r="O1650" s="31"/>
      <c r="P1650" s="20" t="e" cm="1" vm="1">
        <f t="array" aca="1" ref="P1650" ca="1">IF(J1650="","",_xlfn.XLOOKUP(J1650&amp;N1650,'A.Departure Grouping'!AQ:AQ&amp;'A.Departure Grouping'!AP:AP,'A.Departure Grouping'!AR:AR,"",0))</f>
        <v>#NAME?</v>
      </c>
      <c r="Q1650" s="13">
        <v>462710798</v>
      </c>
      <c r="R1650" s="13" t="s">
        <v>61</v>
      </c>
      <c r="S1650" s="13">
        <f t="array" ref="S1650">INDEX(manifest_11Sep!$A$1:$V$3202,MATCH($B1650,manifest_11Sep!$B$1:$B$3202,0),MATCH(A.Dep9SepList!S$1,manifest_11Sep!$A$1:$V$1,0))</f>
        <v>0</v>
      </c>
      <c r="T1650" s="13"/>
    </row>
    <row r="1651" spans="1:20" hidden="1">
      <c r="A1651" s="13" t="str">
        <f t="array" ref="A1651">INDEX(manifest_11Sep!$A$1:$V$3202,MATCH($B1651,manifest_11Sep!$B$1:$B$3202,0),MATCH(A.Dep9SepList!A$1,manifest_11Sep!$A$1:$V$1,0))</f>
        <v>A</v>
      </c>
      <c r="B1651" s="3" t="s">
        <v>2366</v>
      </c>
      <c r="C1651" s="13" t="str">
        <f t="array" ref="C1651">INDEX(manifest_11Sep!$A$1:$V$3202,MATCH($B1651,manifest_11Sep!$B$1:$B$3202,0),MATCH(A.Dep9SepList!C$1,manifest_11Sep!$A$1:$V$1,0))</f>
        <v>SFN7H7TTWKF</v>
      </c>
      <c r="D1651" s="13" t="str">
        <f t="array" ref="D1651">INDEX(manifest_11Sep!$A$1:$V$3202,MATCH($B1651,manifest_11Sep!$B$1:$B$3202,0),MATCH(A.Dep9SepList!D$1,manifest_11Sep!$A$1:$V$1,0))</f>
        <v>Female</v>
      </c>
      <c r="E1651" s="13" t="str">
        <f t="array" ref="E1651">INDEX(manifest_11Sep!$A$1:$V$3202,MATCH($B1651,manifest_11Sep!$B$1:$B$3202,0),MATCH(A.Dep9SepList!E$1,manifest_11Sep!$A$1:$V$1,0))</f>
        <v>Mia</v>
      </c>
      <c r="F1651" s="13" t="str">
        <f t="array" ref="F1651">INDEX(manifest_11Sep!$A$1:$V$3202,MATCH($B1651,manifest_11Sep!$B$1:$B$3202,0),MATCH(A.Dep9SepList!F$1,manifest_11Sep!$A$1:$V$1,0))</f>
        <v>Nguyen</v>
      </c>
      <c r="G1651" s="13">
        <f t="array" ref="G1651">INDEX(manifest_11Sep!$A$1:$V$3202,MATCH($B1651,manifest_11Sep!$B$1:$B$3202,0),MATCH(A.Dep9SepList!G$1,manifest_11Sep!$A$1:$V$1,0))</f>
        <v>43</v>
      </c>
      <c r="H1651" s="13" t="str">
        <f t="array" ref="H1651">INDEX(manifest_11Sep!$A$1:$V$3202,MATCH($B1651,manifest_11Sep!$B$1:$B$3202,0),MATCH(A.Dep9SepList!H$1,manifest_11Sep!$A$1:$V$1,0))</f>
        <v>J.B. Nguyen</v>
      </c>
      <c r="I1651" s="13">
        <f t="array" ref="I1651">INDEX(manifest_11Sep!$A$1:$V$3202,MATCH($B1651,manifest_11Sep!$B$1:$B$3202,0),MATCH(A.Dep9SepList!I$1,manifest_11Sep!$A$1:$V$1,0))</f>
        <v>0</v>
      </c>
      <c r="J1651" s="13">
        <f t="array" ref="J1651">INDEX(manifest_11Sep!$A$1:$V$3202,MATCH($B1651,manifest_11Sep!$B$1:$B$3202,0),MATCH(A.Dep9SepList!J$1,manifest_11Sep!$A$1:$V$1,0))</f>
        <v>0</v>
      </c>
      <c r="K1651" s="32">
        <f t="array" ref="K1651">INDEX(manifest_11Sep!$A$1:$V$3202,MATCH($B1651,manifest_11Sep!$B$1:$B$3202,0),MATCH(A.Dep9SepList!K$1,manifest_11Sep!$A$1:$V$1,0))</f>
        <v>0</v>
      </c>
      <c r="L1651" s="20">
        <f t="array" ref="L1651">INDEX(manifest_11Sep!$A$1:$V$3202,MATCH($B1651,manifest_11Sep!$B$1:$B$3202,0),MATCH(A.Dep9SepList!L$1,manifest_11Sep!$A$1:$V$1,0))</f>
        <v>0</v>
      </c>
      <c r="M1651" s="13">
        <f t="array" ref="M1651">INDEX(manifest_11Sep!$A$1:$V$3202,MATCH($B1651,manifest_11Sep!$B$1:$B$3202,0),MATCH(A.Dep9SepList!M$1,manifest_11Sep!$A$1:$V$1,0))</f>
        <v>0</v>
      </c>
      <c r="N1651" s="13" t="str">
        <f t="array" ref="N1651">INDEX(manifest_11Sep!$A$1:$V$3202,MATCH($B1651,manifest_11Sep!$B$1:$B$3202,0),MATCH(A.Dep9SepList!N$1,manifest_11Sep!$A$1:$V$1,0))</f>
        <v>FAIRMONT</v>
      </c>
      <c r="O1651" s="31"/>
      <c r="P1651" s="20" t="e" cm="1" vm="1">
        <f t="array" aca="1" ref="P1651" ca="1">IF(J1651="","",_xlfn.XLOOKUP(J1651&amp;N1651,'A.Departure Grouping'!AQ:AQ&amp;'A.Departure Grouping'!AP:AP,'A.Departure Grouping'!AR:AR,"",0))</f>
        <v>#NAME?</v>
      </c>
      <c r="Q1651" s="13">
        <v>462710798</v>
      </c>
      <c r="R1651" s="13" t="s">
        <v>61</v>
      </c>
      <c r="S1651" s="13">
        <f t="array" ref="S1651">INDEX(manifest_11Sep!$A$1:$V$3202,MATCH($B1651,manifest_11Sep!$B$1:$B$3202,0),MATCH(A.Dep9SepList!S$1,manifest_11Sep!$A$1:$V$1,0))</f>
        <v>0</v>
      </c>
      <c r="T1651" s="13"/>
    </row>
    <row r="1652" spans="1:20" hidden="1">
      <c r="A1652" s="13" t="str">
        <f t="array" ref="A1652">INDEX(manifest_11Sep!$A$1:$V$3202,MATCH($B1652,manifest_11Sep!$B$1:$B$3202,0),MATCH(A.Dep9SepList!A$1,manifest_11Sep!$A$1:$V$1,0))</f>
        <v>A</v>
      </c>
      <c r="B1652" s="3" t="s">
        <v>2544</v>
      </c>
      <c r="C1652" s="13" t="str">
        <f t="array" ref="C1652">INDEX(manifest_11Sep!$A$1:$V$3202,MATCH($B1652,manifest_11Sep!$B$1:$B$3202,0),MATCH(A.Dep9SepList!C$1,manifest_11Sep!$A$1:$V$1,0))</f>
        <v>YMNGK939LRP</v>
      </c>
      <c r="D1652" s="13" t="str">
        <f t="array" ref="D1652">INDEX(manifest_11Sep!$A$1:$V$3202,MATCH($B1652,manifest_11Sep!$B$1:$B$3202,0),MATCH(A.Dep9SepList!D$1,manifest_11Sep!$A$1:$V$1,0))</f>
        <v>Male</v>
      </c>
      <c r="E1652" s="13" t="str">
        <f t="array" ref="E1652">INDEX(manifest_11Sep!$A$1:$V$3202,MATCH($B1652,manifest_11Sep!$B$1:$B$3202,0),MATCH(A.Dep9SepList!E$1,manifest_11Sep!$A$1:$V$1,0))</f>
        <v>Jose Enrique</v>
      </c>
      <c r="F1652" s="13" t="str">
        <f t="array" ref="F1652">INDEX(manifest_11Sep!$A$1:$V$3202,MATCH($B1652,manifest_11Sep!$B$1:$B$3202,0),MATCH(A.Dep9SepList!F$1,manifest_11Sep!$A$1:$V$1,0))</f>
        <v>De Las Penas</v>
      </c>
      <c r="G1652" s="13">
        <f t="array" ref="G1652">INDEX(manifest_11Sep!$A$1:$V$3202,MATCH($B1652,manifest_11Sep!$B$1:$B$3202,0),MATCH(A.Dep9SepList!G$1,manifest_11Sep!$A$1:$V$1,0))</f>
        <v>55</v>
      </c>
      <c r="H1652" s="13" t="str">
        <f t="array" ref="H1652">INDEX(manifest_11Sep!$A$1:$V$3202,MATCH($B1652,manifest_11Sep!$B$1:$B$3202,0),MATCH(A.Dep9SepList!H$1,manifest_11Sep!$A$1:$V$1,0))</f>
        <v>Joen De Las Penas</v>
      </c>
      <c r="I1652" s="13">
        <f t="array" ref="I1652">INDEX(manifest_11Sep!$A$1:$V$3202,MATCH($B1652,manifest_11Sep!$B$1:$B$3202,0),MATCH(A.Dep9SepList!I$1,manifest_11Sep!$A$1:$V$1,0))</f>
        <v>0</v>
      </c>
      <c r="J1652" s="13">
        <f t="array" ref="J1652">INDEX(manifest_11Sep!$A$1:$V$3202,MATCH($B1652,manifest_11Sep!$B$1:$B$3202,0),MATCH(A.Dep9SepList!J$1,manifest_11Sep!$A$1:$V$1,0))</f>
        <v>0</v>
      </c>
      <c r="K1652" s="32">
        <f t="array" ref="K1652">INDEX(manifest_11Sep!$A$1:$V$3202,MATCH($B1652,manifest_11Sep!$B$1:$B$3202,0),MATCH(A.Dep9SepList!K$1,manifest_11Sep!$A$1:$V$1,0))</f>
        <v>0</v>
      </c>
      <c r="L1652" s="20">
        <f t="array" ref="L1652">INDEX(manifest_11Sep!$A$1:$V$3202,MATCH($B1652,manifest_11Sep!$B$1:$B$3202,0),MATCH(A.Dep9SepList!L$1,manifest_11Sep!$A$1:$V$1,0))</f>
        <v>0</v>
      </c>
      <c r="M1652" s="13">
        <f t="array" ref="M1652">INDEX(manifest_11Sep!$A$1:$V$3202,MATCH($B1652,manifest_11Sep!$B$1:$B$3202,0),MATCH(A.Dep9SepList!M$1,manifest_11Sep!$A$1:$V$1,0))</f>
        <v>0</v>
      </c>
      <c r="N1652" s="13" t="str">
        <f t="array" ref="N1652">INDEX(manifest_11Sep!$A$1:$V$3202,MATCH($B1652,manifest_11Sep!$B$1:$B$3202,0),MATCH(A.Dep9SepList!N$1,manifest_11Sep!$A$1:$V$1,0))</f>
        <v>FAIRMONT</v>
      </c>
      <c r="O1652" s="31"/>
      <c r="P1652" s="20" t="e" cm="1" vm="1">
        <f t="array" aca="1" ref="P1652" ca="1">IF(J1652="","",_xlfn.XLOOKUP(J1652&amp;N1652,'A.Departure Grouping'!AQ:AQ&amp;'A.Departure Grouping'!AP:AP,'A.Departure Grouping'!AR:AR,"",0))</f>
        <v>#NAME?</v>
      </c>
      <c r="Q1652" s="13">
        <v>462710821</v>
      </c>
      <c r="R1652" s="13" t="s">
        <v>35</v>
      </c>
      <c r="S1652" s="13" t="str">
        <f t="array" ref="S1652">INDEX(manifest_11Sep!$A$1:$V$3202,MATCH($B1652,manifest_11Sep!$B$1:$B$3202,0),MATCH(A.Dep9SepList!S$1,manifest_11Sep!$A$1:$V$1,0))</f>
        <v>Upgrade - Signature Suite</v>
      </c>
      <c r="T1652" s="13"/>
    </row>
    <row r="1653" spans="1:20" hidden="1">
      <c r="A1653" s="13" t="str">
        <f t="array" ref="A1653">INDEX(manifest_11Sep!$A$1:$V$3202,MATCH($B1653,manifest_11Sep!$B$1:$B$3202,0),MATCH(A.Dep9SepList!A$1,manifest_11Sep!$A$1:$V$1,0))</f>
        <v>A</v>
      </c>
      <c r="B1653" s="3" t="s">
        <v>2624</v>
      </c>
      <c r="C1653" s="13" t="str">
        <f t="array" ref="C1653">INDEX(manifest_11Sep!$A$1:$V$3202,MATCH($B1653,manifest_11Sep!$B$1:$B$3202,0),MATCH(A.Dep9SepList!C$1,manifest_11Sep!$A$1:$V$1,0))</f>
        <v>WNNYJSSTQVC</v>
      </c>
      <c r="D1653" s="13" t="str">
        <f t="array" ref="D1653">INDEX(manifest_11Sep!$A$1:$V$3202,MATCH($B1653,manifest_11Sep!$B$1:$B$3202,0),MATCH(A.Dep9SepList!D$1,manifest_11Sep!$A$1:$V$1,0))</f>
        <v>Female</v>
      </c>
      <c r="E1653" s="13" t="str">
        <f t="array" ref="E1653">INDEX(manifest_11Sep!$A$1:$V$3202,MATCH($B1653,manifest_11Sep!$B$1:$B$3202,0),MATCH(A.Dep9SepList!E$1,manifest_11Sep!$A$1:$V$1,0))</f>
        <v>Mercedita</v>
      </c>
      <c r="F1653" s="13" t="str">
        <f t="array" ref="F1653">INDEX(manifest_11Sep!$A$1:$V$3202,MATCH($B1653,manifest_11Sep!$B$1:$B$3202,0),MATCH(A.Dep9SepList!F$1,manifest_11Sep!$A$1:$V$1,0))</f>
        <v>Sibal</v>
      </c>
      <c r="G1653" s="13">
        <f t="array" ref="G1653">INDEX(manifest_11Sep!$A$1:$V$3202,MATCH($B1653,manifest_11Sep!$B$1:$B$3202,0),MATCH(A.Dep9SepList!G$1,manifest_11Sep!$A$1:$V$1,0))</f>
        <v>69</v>
      </c>
      <c r="H1653" s="13" t="str">
        <f t="array" ref="H1653">INDEX(manifest_11Sep!$A$1:$V$3202,MATCH($B1653,manifest_11Sep!$B$1:$B$3202,0),MATCH(A.Dep9SepList!H$1,manifest_11Sep!$A$1:$V$1,0))</f>
        <v>Joen De Las Penas</v>
      </c>
      <c r="I1653" s="13">
        <f t="array" ref="I1653">INDEX(manifest_11Sep!$A$1:$V$3202,MATCH($B1653,manifest_11Sep!$B$1:$B$3202,0),MATCH(A.Dep9SepList!I$1,manifest_11Sep!$A$1:$V$1,0))</f>
        <v>0</v>
      </c>
      <c r="J1653" s="13">
        <f t="array" ref="J1653">INDEX(manifest_11Sep!$A$1:$V$3202,MATCH($B1653,manifest_11Sep!$B$1:$B$3202,0),MATCH(A.Dep9SepList!J$1,manifest_11Sep!$A$1:$V$1,0))</f>
        <v>0</v>
      </c>
      <c r="K1653" s="32">
        <f t="array" ref="K1653">INDEX(manifest_11Sep!$A$1:$V$3202,MATCH($B1653,manifest_11Sep!$B$1:$B$3202,0),MATCH(A.Dep9SepList!K$1,manifest_11Sep!$A$1:$V$1,0))</f>
        <v>0</v>
      </c>
      <c r="L1653" s="20">
        <f t="array" ref="L1653">INDEX(manifest_11Sep!$A$1:$V$3202,MATCH($B1653,manifest_11Sep!$B$1:$B$3202,0),MATCH(A.Dep9SepList!L$1,manifest_11Sep!$A$1:$V$1,0))</f>
        <v>0</v>
      </c>
      <c r="M1653" s="13">
        <f t="array" ref="M1653">INDEX(manifest_11Sep!$A$1:$V$3202,MATCH($B1653,manifest_11Sep!$B$1:$B$3202,0),MATCH(A.Dep9SepList!M$1,manifest_11Sep!$A$1:$V$1,0))</f>
        <v>0</v>
      </c>
      <c r="N1653" s="13" t="str">
        <f t="array" ref="N1653">INDEX(manifest_11Sep!$A$1:$V$3202,MATCH($B1653,manifest_11Sep!$B$1:$B$3202,0),MATCH(A.Dep9SepList!N$1,manifest_11Sep!$A$1:$V$1,0))</f>
        <v>FAIRMONT</v>
      </c>
      <c r="O1653" s="31"/>
      <c r="P1653" s="20" t="e" cm="1" vm="1">
        <f t="array" aca="1" ref="P1653" ca="1">IF(J1653="","",_xlfn.XLOOKUP(J1653&amp;N1653,'A.Departure Grouping'!AQ:AQ&amp;'A.Departure Grouping'!AP:AP,'A.Departure Grouping'!AR:AR,"",0))</f>
        <v>#NAME?</v>
      </c>
      <c r="Q1653" s="13">
        <v>462710837</v>
      </c>
      <c r="R1653" s="13" t="s">
        <v>61</v>
      </c>
      <c r="S1653" s="13">
        <f t="array" ref="S1653">INDEX(manifest_11Sep!$A$1:$V$3202,MATCH($B1653,manifest_11Sep!$B$1:$B$3202,0),MATCH(A.Dep9SepList!S$1,manifest_11Sep!$A$1:$V$1,0))</f>
        <v>0</v>
      </c>
      <c r="T1653" s="13"/>
    </row>
    <row r="1654" spans="1:20" hidden="1">
      <c r="A1654" s="13" t="str">
        <f t="array" ref="A1654">INDEX(manifest_11Sep!$A$1:$V$3202,MATCH($B1654,manifest_11Sep!$B$1:$B$3202,0),MATCH(A.Dep9SepList!A$1,manifest_11Sep!$A$1:$V$1,0))</f>
        <v>A</v>
      </c>
      <c r="B1654" s="3" t="s">
        <v>3525</v>
      </c>
      <c r="C1654" s="13" t="str">
        <f t="array" ref="C1654">INDEX(manifest_11Sep!$A$1:$V$3202,MATCH($B1654,manifest_11Sep!$B$1:$B$3202,0),MATCH(A.Dep9SepList!C$1,manifest_11Sep!$A$1:$V$1,0))</f>
        <v>J9N4LVQG6VT</v>
      </c>
      <c r="D1654" s="13" t="str">
        <f t="array" ref="D1654">INDEX(manifest_11Sep!$A$1:$V$3202,MATCH($B1654,manifest_11Sep!$B$1:$B$3202,0),MATCH(A.Dep9SepList!D$1,manifest_11Sep!$A$1:$V$1,0))</f>
        <v>Female</v>
      </c>
      <c r="E1654" s="13" t="str">
        <f t="array" ref="E1654">INDEX(manifest_11Sep!$A$1:$V$3202,MATCH($B1654,manifest_11Sep!$B$1:$B$3202,0),MATCH(A.Dep9SepList!E$1,manifest_11Sep!$A$1:$V$1,0))</f>
        <v>Mai Loan Thi</v>
      </c>
      <c r="F1654" s="13" t="str">
        <f t="array" ref="F1654">INDEX(manifest_11Sep!$A$1:$V$3202,MATCH($B1654,manifest_11Sep!$B$1:$B$3202,0),MATCH(A.Dep9SepList!F$1,manifest_11Sep!$A$1:$V$1,0))</f>
        <v>Hoang</v>
      </c>
      <c r="G1654" s="13">
        <f t="array" ref="G1654">INDEX(manifest_11Sep!$A$1:$V$3202,MATCH($B1654,manifest_11Sep!$B$1:$B$3202,0),MATCH(A.Dep9SepList!G$1,manifest_11Sep!$A$1:$V$1,0))</f>
        <v>75</v>
      </c>
      <c r="H1654" s="13" t="str">
        <f t="array" ref="H1654">INDEX(manifest_11Sep!$A$1:$V$3202,MATCH($B1654,manifest_11Sep!$B$1:$B$3202,0),MATCH(A.Dep9SepList!H$1,manifest_11Sep!$A$1:$V$1,0))</f>
        <v>Michelle Hong</v>
      </c>
      <c r="I1654" s="13">
        <f t="array" ref="I1654">INDEX(manifest_11Sep!$A$1:$V$3202,MATCH($B1654,manifest_11Sep!$B$1:$B$3202,0),MATCH(A.Dep9SepList!I$1,manifest_11Sep!$A$1:$V$1,0))</f>
        <v>0</v>
      </c>
      <c r="J1654" s="13">
        <f t="array" ref="J1654">INDEX(manifest_11Sep!$A$1:$V$3202,MATCH($B1654,manifest_11Sep!$B$1:$B$3202,0),MATCH(A.Dep9SepList!J$1,manifest_11Sep!$A$1:$V$1,0))</f>
        <v>0</v>
      </c>
      <c r="K1654" s="32">
        <f t="array" ref="K1654">INDEX(manifest_11Sep!$A$1:$V$3202,MATCH($B1654,manifest_11Sep!$B$1:$B$3202,0),MATCH(A.Dep9SepList!K$1,manifest_11Sep!$A$1:$V$1,0))</f>
        <v>0</v>
      </c>
      <c r="L1654" s="20">
        <f t="array" ref="L1654">INDEX(manifest_11Sep!$A$1:$V$3202,MATCH($B1654,manifest_11Sep!$B$1:$B$3202,0),MATCH(A.Dep9SepList!L$1,manifest_11Sep!$A$1:$V$1,0))</f>
        <v>0</v>
      </c>
      <c r="M1654" s="13">
        <f t="array" ref="M1654">INDEX(manifest_11Sep!$A$1:$V$3202,MATCH($B1654,manifest_11Sep!$B$1:$B$3202,0),MATCH(A.Dep9SepList!M$1,manifest_11Sep!$A$1:$V$1,0))</f>
        <v>0</v>
      </c>
      <c r="N1654" s="13" t="str">
        <f t="array" ref="N1654">INDEX(manifest_11Sep!$A$1:$V$3202,MATCH($B1654,manifest_11Sep!$B$1:$B$3202,0),MATCH(A.Dep9SepList!N$1,manifest_11Sep!$A$1:$V$1,0))</f>
        <v>FAIRMONT</v>
      </c>
      <c r="O1654" s="31"/>
      <c r="P1654" s="20" t="e" cm="1" vm="1">
        <f t="array" aca="1" ref="P1654" ca="1">IF(J1654="","",_xlfn.XLOOKUP(J1654&amp;N1654,'A.Departure Grouping'!AQ:AQ&amp;'A.Departure Grouping'!AP:AP,'A.Departure Grouping'!AR:AR,"",0))</f>
        <v>#NAME?</v>
      </c>
      <c r="Q1654" s="13">
        <v>462710870</v>
      </c>
      <c r="R1654" s="13" t="s">
        <v>43</v>
      </c>
      <c r="S1654" s="13">
        <f t="array" ref="S1654">INDEX(manifest_11Sep!$A$1:$V$3202,MATCH($B1654,manifest_11Sep!$B$1:$B$3202,0),MATCH(A.Dep9SepList!S$1,manifest_11Sep!$A$1:$V$1,0))</f>
        <v>0</v>
      </c>
      <c r="T1654" s="13"/>
    </row>
    <row r="1655" spans="1:20" hidden="1">
      <c r="A1655" s="13" t="str">
        <f t="array" ref="A1655">INDEX(manifest_11Sep!$A$1:$V$3202,MATCH($B1655,manifest_11Sep!$B$1:$B$3202,0),MATCH(A.Dep9SepList!A$1,manifest_11Sep!$A$1:$V$1,0))</f>
        <v>A</v>
      </c>
      <c r="B1655" s="3" t="s">
        <v>3527</v>
      </c>
      <c r="C1655" s="13" t="str">
        <f t="array" ref="C1655">INDEX(manifest_11Sep!$A$1:$V$3202,MATCH($B1655,manifest_11Sep!$B$1:$B$3202,0),MATCH(A.Dep9SepList!C$1,manifest_11Sep!$A$1:$V$1,0))</f>
        <v>J9N4LVQG6VT</v>
      </c>
      <c r="D1655" s="13" t="str">
        <f t="array" ref="D1655">INDEX(manifest_11Sep!$A$1:$V$3202,MATCH($B1655,manifest_11Sep!$B$1:$B$3202,0),MATCH(A.Dep9SepList!D$1,manifest_11Sep!$A$1:$V$1,0))</f>
        <v>Female</v>
      </c>
      <c r="E1655" s="13" t="str">
        <f t="array" ref="E1655">INDEX(manifest_11Sep!$A$1:$V$3202,MATCH($B1655,manifest_11Sep!$B$1:$B$3202,0),MATCH(A.Dep9SepList!E$1,manifest_11Sep!$A$1:$V$1,0))</f>
        <v>Lila</v>
      </c>
      <c r="F1655" s="13" t="str">
        <f t="array" ref="F1655">INDEX(manifest_11Sep!$A$1:$V$3202,MATCH($B1655,manifest_11Sep!$B$1:$B$3202,0),MATCH(A.Dep9SepList!F$1,manifest_11Sep!$A$1:$V$1,0))</f>
        <v>Ninh</v>
      </c>
      <c r="G1655" s="13">
        <f t="array" ref="G1655">INDEX(manifest_11Sep!$A$1:$V$3202,MATCH($B1655,manifest_11Sep!$B$1:$B$3202,0),MATCH(A.Dep9SepList!G$1,manifest_11Sep!$A$1:$V$1,0))</f>
        <v>40</v>
      </c>
      <c r="H1655" s="13" t="str">
        <f t="array" ref="H1655">INDEX(manifest_11Sep!$A$1:$V$3202,MATCH($B1655,manifest_11Sep!$B$1:$B$3202,0),MATCH(A.Dep9SepList!H$1,manifest_11Sep!$A$1:$V$1,0))</f>
        <v>Michelle Hong</v>
      </c>
      <c r="I1655" s="13">
        <f t="array" ref="I1655">INDEX(manifest_11Sep!$A$1:$V$3202,MATCH($B1655,manifest_11Sep!$B$1:$B$3202,0),MATCH(A.Dep9SepList!I$1,manifest_11Sep!$A$1:$V$1,0))</f>
        <v>0</v>
      </c>
      <c r="J1655" s="13">
        <f t="array" ref="J1655">INDEX(manifest_11Sep!$A$1:$V$3202,MATCH($B1655,manifest_11Sep!$B$1:$B$3202,0),MATCH(A.Dep9SepList!J$1,manifest_11Sep!$A$1:$V$1,0))</f>
        <v>0</v>
      </c>
      <c r="K1655" s="32">
        <f t="array" ref="K1655">INDEX(manifest_11Sep!$A$1:$V$3202,MATCH($B1655,manifest_11Sep!$B$1:$B$3202,0),MATCH(A.Dep9SepList!K$1,manifest_11Sep!$A$1:$V$1,0))</f>
        <v>0</v>
      </c>
      <c r="L1655" s="20">
        <f t="array" ref="L1655">INDEX(manifest_11Sep!$A$1:$V$3202,MATCH($B1655,manifest_11Sep!$B$1:$B$3202,0),MATCH(A.Dep9SepList!L$1,manifest_11Sep!$A$1:$V$1,0))</f>
        <v>0</v>
      </c>
      <c r="M1655" s="13">
        <f t="array" ref="M1655">INDEX(manifest_11Sep!$A$1:$V$3202,MATCH($B1655,manifest_11Sep!$B$1:$B$3202,0),MATCH(A.Dep9SepList!M$1,manifest_11Sep!$A$1:$V$1,0))</f>
        <v>0</v>
      </c>
      <c r="N1655" s="13" t="str">
        <f t="array" ref="N1655">INDEX(manifest_11Sep!$A$1:$V$3202,MATCH($B1655,manifest_11Sep!$B$1:$B$3202,0),MATCH(A.Dep9SepList!N$1,manifest_11Sep!$A$1:$V$1,0))</f>
        <v>FAIRMONT</v>
      </c>
      <c r="O1655" s="31"/>
      <c r="P1655" s="20" t="e" cm="1" vm="1">
        <f t="array" aca="1" ref="P1655" ca="1">IF(J1655="","",_xlfn.XLOOKUP(J1655&amp;N1655,'A.Departure Grouping'!AQ:AQ&amp;'A.Departure Grouping'!AP:AP,'A.Departure Grouping'!AR:AR,"",0))</f>
        <v>#NAME?</v>
      </c>
      <c r="Q1655" s="13">
        <v>462710870</v>
      </c>
      <c r="R1655" s="13" t="s">
        <v>43</v>
      </c>
      <c r="S1655" s="13">
        <f t="array" ref="S1655">INDEX(manifest_11Sep!$A$1:$V$3202,MATCH($B1655,manifest_11Sep!$B$1:$B$3202,0),MATCH(A.Dep9SepList!S$1,manifest_11Sep!$A$1:$V$1,0))</f>
        <v>0</v>
      </c>
      <c r="T1655" s="13"/>
    </row>
    <row r="1656" spans="1:20" hidden="1">
      <c r="A1656" s="13" t="str">
        <f t="array" ref="A1656">INDEX(manifest_11Sep!$A$1:$V$3202,MATCH($B1656,manifest_11Sep!$B$1:$B$3202,0),MATCH(A.Dep9SepList!A$1,manifest_11Sep!$A$1:$V$1,0))</f>
        <v>A</v>
      </c>
      <c r="B1656" s="3" t="s">
        <v>3622</v>
      </c>
      <c r="C1656" s="13" t="str">
        <f t="array" ref="C1656">INDEX(manifest_11Sep!$A$1:$V$3202,MATCH($B1656,manifest_11Sep!$B$1:$B$3202,0),MATCH(A.Dep9SepList!C$1,manifest_11Sep!$A$1:$V$1,0))</f>
        <v>QTNL4D6P4GJ</v>
      </c>
      <c r="D1656" s="13" t="str">
        <f t="array" ref="D1656">INDEX(manifest_11Sep!$A$1:$V$3202,MATCH($B1656,manifest_11Sep!$B$1:$B$3202,0),MATCH(A.Dep9SepList!D$1,manifest_11Sep!$A$1:$V$1,0))</f>
        <v>Female</v>
      </c>
      <c r="E1656" s="13" t="str">
        <f t="array" ref="E1656">INDEX(manifest_11Sep!$A$1:$V$3202,MATCH($B1656,manifest_11Sep!$B$1:$B$3202,0),MATCH(A.Dep9SepList!E$1,manifest_11Sep!$A$1:$V$1,0))</f>
        <v>Ngoc Kim</v>
      </c>
      <c r="F1656" s="13" t="str">
        <f t="array" ref="F1656">INDEX(manifest_11Sep!$A$1:$V$3202,MATCH($B1656,manifest_11Sep!$B$1:$B$3202,0),MATCH(A.Dep9SepList!F$1,manifest_11Sep!$A$1:$V$1,0))</f>
        <v>Duong</v>
      </c>
      <c r="G1656" s="13">
        <f t="array" ref="G1656">INDEX(manifest_11Sep!$A$1:$V$3202,MATCH($B1656,manifest_11Sep!$B$1:$B$3202,0),MATCH(A.Dep9SepList!G$1,manifest_11Sep!$A$1:$V$1,0))</f>
        <v>61</v>
      </c>
      <c r="H1656" s="13" t="str">
        <f t="array" ref="H1656">INDEX(manifest_11Sep!$A$1:$V$3202,MATCH($B1656,manifest_11Sep!$B$1:$B$3202,0),MATCH(A.Dep9SepList!H$1,manifest_11Sep!$A$1:$V$1,0))</f>
        <v>Michelle Hong</v>
      </c>
      <c r="I1656" s="13">
        <f t="array" ref="I1656">INDEX(manifest_11Sep!$A$1:$V$3202,MATCH($B1656,manifest_11Sep!$B$1:$B$3202,0),MATCH(A.Dep9SepList!I$1,manifest_11Sep!$A$1:$V$1,0))</f>
        <v>0</v>
      </c>
      <c r="J1656" s="13">
        <f t="array" ref="J1656">INDEX(manifest_11Sep!$A$1:$V$3202,MATCH($B1656,manifest_11Sep!$B$1:$B$3202,0),MATCH(A.Dep9SepList!J$1,manifest_11Sep!$A$1:$V$1,0))</f>
        <v>0</v>
      </c>
      <c r="K1656" s="32">
        <f t="array" ref="K1656">INDEX(manifest_11Sep!$A$1:$V$3202,MATCH($B1656,manifest_11Sep!$B$1:$B$3202,0),MATCH(A.Dep9SepList!K$1,manifest_11Sep!$A$1:$V$1,0))</f>
        <v>0</v>
      </c>
      <c r="L1656" s="20">
        <f t="array" ref="L1656">INDEX(manifest_11Sep!$A$1:$V$3202,MATCH($B1656,manifest_11Sep!$B$1:$B$3202,0),MATCH(A.Dep9SepList!L$1,manifest_11Sep!$A$1:$V$1,0))</f>
        <v>0</v>
      </c>
      <c r="M1656" s="13">
        <f t="array" ref="M1656">INDEX(manifest_11Sep!$A$1:$V$3202,MATCH($B1656,manifest_11Sep!$B$1:$B$3202,0),MATCH(A.Dep9SepList!M$1,manifest_11Sep!$A$1:$V$1,0))</f>
        <v>0</v>
      </c>
      <c r="N1656" s="13" t="str">
        <f t="array" ref="N1656">INDEX(manifest_11Sep!$A$1:$V$3202,MATCH($B1656,manifest_11Sep!$B$1:$B$3202,0),MATCH(A.Dep9SepList!N$1,manifest_11Sep!$A$1:$V$1,0))</f>
        <v>FAIRMONT</v>
      </c>
      <c r="O1656" s="31"/>
      <c r="P1656" s="20" t="e" cm="1" vm="1">
        <f t="array" aca="1" ref="P1656" ca="1">IF(J1656="","",_xlfn.XLOOKUP(J1656&amp;N1656,'A.Departure Grouping'!AQ:AQ&amp;'A.Departure Grouping'!AP:AP,'A.Departure Grouping'!AR:AR,"",0))</f>
        <v>#NAME?</v>
      </c>
      <c r="Q1656" s="13">
        <v>462710890</v>
      </c>
      <c r="R1656" s="13" t="s">
        <v>61</v>
      </c>
      <c r="S1656" s="13">
        <f t="array" ref="S1656">INDEX(manifest_11Sep!$A$1:$V$3202,MATCH($B1656,manifest_11Sep!$B$1:$B$3202,0),MATCH(A.Dep9SepList!S$1,manifest_11Sep!$A$1:$V$1,0))</f>
        <v>0</v>
      </c>
      <c r="T1656" s="13"/>
    </row>
    <row r="1657" spans="1:20" hidden="1">
      <c r="A1657" s="13" t="str">
        <f t="array" ref="A1657">INDEX(manifest_11Sep!$A$1:$V$3202,MATCH($B1657,manifest_11Sep!$B$1:$B$3202,0),MATCH(A.Dep9SepList!A$1,manifest_11Sep!$A$1:$V$1,0))</f>
        <v>A</v>
      </c>
      <c r="B1657" s="3" t="s">
        <v>4279</v>
      </c>
      <c r="C1657" s="13" t="str">
        <f t="array" ref="C1657">INDEX(manifest_11Sep!$A$1:$V$3202,MATCH($B1657,manifest_11Sep!$B$1:$B$3202,0),MATCH(A.Dep9SepList!C$1,manifest_11Sep!$A$1:$V$1,0))</f>
        <v>VNN8GMXWFN5</v>
      </c>
      <c r="D1657" s="13" t="str">
        <f t="array" ref="D1657">INDEX(manifest_11Sep!$A$1:$V$3202,MATCH($B1657,manifest_11Sep!$B$1:$B$3202,0),MATCH(A.Dep9SepList!D$1,manifest_11Sep!$A$1:$V$1,0))</f>
        <v>Female</v>
      </c>
      <c r="E1657" s="13" t="str">
        <f t="array" ref="E1657">INDEX(manifest_11Sep!$A$1:$V$3202,MATCH($B1657,manifest_11Sep!$B$1:$B$3202,0),MATCH(A.Dep9SepList!E$1,manifest_11Sep!$A$1:$V$1,0))</f>
        <v>Gale Lavarias</v>
      </c>
      <c r="F1657" s="13" t="str">
        <f t="array" ref="F1657">INDEX(manifest_11Sep!$A$1:$V$3202,MATCH($B1657,manifest_11Sep!$B$1:$B$3202,0),MATCH(A.Dep9SepList!F$1,manifest_11Sep!$A$1:$V$1,0))</f>
        <v>Gajardo</v>
      </c>
      <c r="G1657" s="13">
        <f t="array" ref="G1657">INDEX(manifest_11Sep!$A$1:$V$3202,MATCH($B1657,manifest_11Sep!$B$1:$B$3202,0),MATCH(A.Dep9SepList!G$1,manifest_11Sep!$A$1:$V$1,0))</f>
        <v>62</v>
      </c>
      <c r="H1657" s="13" t="str">
        <f t="array" ref="H1657">INDEX(manifest_11Sep!$A$1:$V$3202,MATCH($B1657,manifest_11Sep!$B$1:$B$3202,0),MATCH(A.Dep9SepList!H$1,manifest_11Sep!$A$1:$V$1,0))</f>
        <v>Tom Luu</v>
      </c>
      <c r="I1657" s="13" t="str">
        <f t="array" ref="I1657">INDEX(manifest_11Sep!$A$1:$V$3202,MATCH($B1657,manifest_11Sep!$B$1:$B$3202,0),MATCH(A.Dep9SepList!I$1,manifest_11Sep!$A$1:$V$1,0))</f>
        <v>Air Premia</v>
      </c>
      <c r="J1657" s="13" t="str">
        <f t="array" ref="J1657">INDEX(manifest_11Sep!$A$1:$V$3202,MATCH($B1657,manifest_11Sep!$B$1:$B$3202,0),MATCH(A.Dep9SepList!J$1,manifest_11Sep!$A$1:$V$1,0))</f>
        <v>YP 103</v>
      </c>
      <c r="K1657" s="32" t="str">
        <f t="array" ref="K1657">INDEX(manifest_11Sep!$A$1:$V$3202,MATCH($B1657,manifest_11Sep!$B$1:$B$3202,0),MATCH(A.Dep9SepList!K$1,manifest_11Sep!$A$1:$V$1,0))</f>
        <v>19-thg 9-25</v>
      </c>
      <c r="L1657" s="20">
        <f t="array" ref="L1657">INDEX(manifest_11Sep!$A$1:$V$3202,MATCH($B1657,manifest_11Sep!$B$1:$B$3202,0),MATCH(A.Dep9SepList!L$1,manifest_11Sep!$A$1:$V$1,0))</f>
        <v>0.92013888888888884</v>
      </c>
      <c r="M1657" s="13" t="str">
        <f t="array" ref="M1657">INDEX(manifest_11Sep!$A$1:$V$3202,MATCH($B1657,manifest_11Sep!$B$1:$B$3202,0),MATCH(A.Dep9SepList!M$1,manifest_11Sep!$A$1:$V$1,0))</f>
        <v>ICN-T1</v>
      </c>
      <c r="N1657" s="13" t="str">
        <f t="array" ref="N1657">INDEX(manifest_11Sep!$A$1:$V$3202,MATCH($B1657,manifest_11Sep!$B$1:$B$3202,0),MATCH(A.Dep9SepList!N$1,manifest_11Sep!$A$1:$V$1,0))</f>
        <v>INTER PARNAS</v>
      </c>
      <c r="O1657" s="31"/>
      <c r="P1657" s="20" t="e" cm="1" vm="1">
        <f t="array" aca="1" ref="P1657" ca="1">IF(J1657="","",_xlfn.XLOOKUP(J1657&amp;N1657,'A.Departure Grouping'!AQ:AQ&amp;'A.Departure Grouping'!AP:AP,'A.Departure Grouping'!AR:AR,"",0))</f>
        <v>#NAME?</v>
      </c>
      <c r="Q1657" s="13">
        <v>80489989</v>
      </c>
      <c r="R1657" s="13" t="s">
        <v>43</v>
      </c>
      <c r="S1657" s="13">
        <f t="array" ref="S1657">INDEX(manifest_11Sep!$A$1:$V$3202,MATCH($B1657,manifest_11Sep!$B$1:$B$3202,0),MATCH(A.Dep9SepList!S$1,manifest_11Sep!$A$1:$V$1,0))</f>
        <v>0</v>
      </c>
      <c r="T1657" s="17"/>
    </row>
    <row r="1658" spans="1:20" hidden="1">
      <c r="A1658" s="13" t="str">
        <f t="array" ref="A1658">INDEX(manifest_11Sep!$A$1:$V$3202,MATCH($B1658,manifest_11Sep!$B$1:$B$3202,0),MATCH(A.Dep9SepList!A$1,manifest_11Sep!$A$1:$V$1,0))</f>
        <v>A</v>
      </c>
      <c r="B1658" s="3" t="s">
        <v>4439</v>
      </c>
      <c r="C1658" s="13" t="str">
        <f t="array" ref="C1658">INDEX(manifest_11Sep!$A$1:$V$3202,MATCH($B1658,manifest_11Sep!$B$1:$B$3202,0),MATCH(A.Dep9SepList!C$1,manifest_11Sep!$A$1:$V$1,0))</f>
        <v>8NN4TGGPH3C</v>
      </c>
      <c r="D1658" s="13" t="str">
        <f t="array" ref="D1658">INDEX(manifest_11Sep!$A$1:$V$3202,MATCH($B1658,manifest_11Sep!$B$1:$B$3202,0),MATCH(A.Dep9SepList!D$1,manifest_11Sep!$A$1:$V$1,0))</f>
        <v>Male</v>
      </c>
      <c r="E1658" s="13" t="str">
        <f t="array" ref="E1658">INDEX(manifest_11Sep!$A$1:$V$3202,MATCH($B1658,manifest_11Sep!$B$1:$B$3202,0),MATCH(A.Dep9SepList!E$1,manifest_11Sep!$A$1:$V$1,0))</f>
        <v>Dennis Hoang</v>
      </c>
      <c r="F1658" s="13" t="str">
        <f t="array" ref="F1658">INDEX(manifest_11Sep!$A$1:$V$3202,MATCH($B1658,manifest_11Sep!$B$1:$B$3202,0),MATCH(A.Dep9SepList!F$1,manifest_11Sep!$A$1:$V$1,0))</f>
        <v>Sam</v>
      </c>
      <c r="G1658" s="13">
        <f t="array" ref="G1658">INDEX(manifest_11Sep!$A$1:$V$3202,MATCH($B1658,manifest_11Sep!$B$1:$B$3202,0),MATCH(A.Dep9SepList!G$1,manifest_11Sep!$A$1:$V$1,0))</f>
        <v>17</v>
      </c>
      <c r="H1658" s="13" t="str">
        <f t="array" ref="H1658">INDEX(manifest_11Sep!$A$1:$V$3202,MATCH($B1658,manifest_11Sep!$B$1:$B$3202,0),MATCH(A.Dep9SepList!H$1,manifest_11Sep!$A$1:$V$1,0))</f>
        <v>Xuan Nguyen 2</v>
      </c>
      <c r="I1658" s="13" t="str">
        <f t="array" ref="I1658">INDEX(manifest_11Sep!$A$1:$V$3202,MATCH($B1658,manifest_11Sep!$B$1:$B$3202,0),MATCH(A.Dep9SepList!I$1,manifest_11Sep!$A$1:$V$1,0))</f>
        <v>Air Canada</v>
      </c>
      <c r="J1658" s="13" t="str">
        <f t="array" ref="J1658">INDEX(manifest_11Sep!$A$1:$V$3202,MATCH($B1658,manifest_11Sep!$B$1:$B$3202,0),MATCH(A.Dep9SepList!J$1,manifest_11Sep!$A$1:$V$1,0))</f>
        <v>AC 64</v>
      </c>
      <c r="K1658" s="32" t="str">
        <f t="array" ref="K1658">INDEX(manifest_11Sep!$A$1:$V$3202,MATCH($B1658,manifest_11Sep!$B$1:$B$3202,0),MATCH(A.Dep9SepList!K$1,manifest_11Sep!$A$1:$V$1,0))</f>
        <v>23-thg 9-25</v>
      </c>
      <c r="L1658" s="20">
        <f t="array" ref="L1658">INDEX(manifest_11Sep!$A$1:$V$3202,MATCH($B1658,manifest_11Sep!$B$1:$B$3202,0),MATCH(A.Dep9SepList!L$1,manifest_11Sep!$A$1:$V$1,0))</f>
        <v>0.4861111111111111</v>
      </c>
      <c r="M1658" s="13" t="str">
        <f t="array" ref="M1658">INDEX(manifest_11Sep!$A$1:$V$3202,MATCH($B1658,manifest_11Sep!$B$1:$B$3202,0),MATCH(A.Dep9SepList!M$1,manifest_11Sep!$A$1:$V$1,0))</f>
        <v>ICN-T1</v>
      </c>
      <c r="N1658" s="13" t="str">
        <f t="array" ref="N1658">INDEX(manifest_11Sep!$A$1:$V$3202,MATCH($B1658,manifest_11Sep!$B$1:$B$3202,0),MATCH(A.Dep9SepList!N$1,manifest_11Sep!$A$1:$V$1,0))</f>
        <v>INTER PARNAS</v>
      </c>
      <c r="O1658" s="31"/>
      <c r="P1658" s="20" t="e" cm="1" vm="1">
        <f t="array" aca="1" ref="P1658" ca="1">IF(J1658="","",_xlfn.XLOOKUP(J1658&amp;N1658,'A.Departure Grouping'!AQ:AQ&amp;'A.Departure Grouping'!AP:AP,'A.Departure Grouping'!AR:AR,"",0))</f>
        <v>#NAME?</v>
      </c>
      <c r="Q1658" s="13">
        <v>40399122</v>
      </c>
      <c r="R1658" s="13" t="s">
        <v>43</v>
      </c>
      <c r="S1658" s="13">
        <f t="array" ref="S1658">INDEX(manifest_11Sep!$A$1:$V$3202,MATCH($B1658,manifest_11Sep!$B$1:$B$3202,0),MATCH(A.Dep9SepList!S$1,manifest_11Sep!$A$1:$V$1,0))</f>
        <v>0</v>
      </c>
      <c r="T1658" s="17"/>
    </row>
    <row r="1659" spans="1:20" hidden="1">
      <c r="A1659" s="13" t="str">
        <f t="array" ref="A1659">INDEX(manifest_11Sep!$A$1:$V$3202,MATCH($B1659,manifest_11Sep!$B$1:$B$3202,0),MATCH(A.Dep9SepList!A$1,manifest_11Sep!$A$1:$V$1,0))</f>
        <v>A</v>
      </c>
      <c r="B1659" s="3" t="s">
        <v>4474</v>
      </c>
      <c r="C1659" s="13" t="str">
        <f t="array" ref="C1659">INDEX(manifest_11Sep!$A$1:$V$3202,MATCH($B1659,manifest_11Sep!$B$1:$B$3202,0),MATCH(A.Dep9SepList!C$1,manifest_11Sep!$A$1:$V$1,0))</f>
        <v>WBNV22XW2LW</v>
      </c>
      <c r="D1659" s="13" t="str">
        <f t="array" ref="D1659">INDEX(manifest_11Sep!$A$1:$V$3202,MATCH($B1659,manifest_11Sep!$B$1:$B$3202,0),MATCH(A.Dep9SepList!D$1,manifest_11Sep!$A$1:$V$1,0))</f>
        <v>Male</v>
      </c>
      <c r="E1659" s="13" t="str">
        <f t="array" ref="E1659">INDEX(manifest_11Sep!$A$1:$V$3202,MATCH($B1659,manifest_11Sep!$B$1:$B$3202,0),MATCH(A.Dep9SepList!E$1,manifest_11Sep!$A$1:$V$1,0))</f>
        <v>Man Van</v>
      </c>
      <c r="F1659" s="13" t="str">
        <f t="array" ref="F1659">INDEX(manifest_11Sep!$A$1:$V$3202,MATCH($B1659,manifest_11Sep!$B$1:$B$3202,0),MATCH(A.Dep9SepList!F$1,manifest_11Sep!$A$1:$V$1,0))</f>
        <v>Sam</v>
      </c>
      <c r="G1659" s="13">
        <f t="array" ref="G1659">INDEX(manifest_11Sep!$A$1:$V$3202,MATCH($B1659,manifest_11Sep!$B$1:$B$3202,0),MATCH(A.Dep9SepList!G$1,manifest_11Sep!$A$1:$V$1,0))</f>
        <v>49</v>
      </c>
      <c r="H1659" s="13" t="str">
        <f t="array" ref="H1659">INDEX(manifest_11Sep!$A$1:$V$3202,MATCH($B1659,manifest_11Sep!$B$1:$B$3202,0),MATCH(A.Dep9SepList!H$1,manifest_11Sep!$A$1:$V$1,0))</f>
        <v>Xuan Nguyen 2</v>
      </c>
      <c r="I1659" s="13" t="str">
        <f t="array" ref="I1659">INDEX(manifest_11Sep!$A$1:$V$3202,MATCH($B1659,manifest_11Sep!$B$1:$B$3202,0),MATCH(A.Dep9SepList!I$1,manifest_11Sep!$A$1:$V$1,0))</f>
        <v>Air Canada</v>
      </c>
      <c r="J1659" s="13" t="str">
        <f t="array" ref="J1659">INDEX(manifest_11Sep!$A$1:$V$3202,MATCH($B1659,manifest_11Sep!$B$1:$B$3202,0),MATCH(A.Dep9SepList!J$1,manifest_11Sep!$A$1:$V$1,0))</f>
        <v>AC 64</v>
      </c>
      <c r="K1659" s="32" t="str">
        <f t="array" ref="K1659">INDEX(manifest_11Sep!$A$1:$V$3202,MATCH($B1659,manifest_11Sep!$B$1:$B$3202,0),MATCH(A.Dep9SepList!K$1,manifest_11Sep!$A$1:$V$1,0))</f>
        <v>23-thg 9-25</v>
      </c>
      <c r="L1659" s="20">
        <f t="array" ref="L1659">INDEX(manifest_11Sep!$A$1:$V$3202,MATCH($B1659,manifest_11Sep!$B$1:$B$3202,0),MATCH(A.Dep9SepList!L$1,manifest_11Sep!$A$1:$V$1,0))</f>
        <v>0.4861111111111111</v>
      </c>
      <c r="M1659" s="13" t="str">
        <f t="array" ref="M1659">INDEX(manifest_11Sep!$A$1:$V$3202,MATCH($B1659,manifest_11Sep!$B$1:$B$3202,0),MATCH(A.Dep9SepList!M$1,manifest_11Sep!$A$1:$V$1,0))</f>
        <v>ICN-T1</v>
      </c>
      <c r="N1659" s="13" t="str">
        <f t="array" ref="N1659">INDEX(manifest_11Sep!$A$1:$V$3202,MATCH($B1659,manifest_11Sep!$B$1:$B$3202,0),MATCH(A.Dep9SepList!N$1,manifest_11Sep!$A$1:$V$1,0))</f>
        <v>INTER PARNAS</v>
      </c>
      <c r="O1659" s="31"/>
      <c r="P1659" s="20" t="e" cm="1" vm="1">
        <f t="array" aca="1" ref="P1659" ca="1">IF(J1659="","",_xlfn.XLOOKUP(J1659&amp;N1659,'A.Departure Grouping'!AQ:AQ&amp;'A.Departure Grouping'!AP:AP,'A.Departure Grouping'!AR:AR,"",0))</f>
        <v>#NAME?</v>
      </c>
      <c r="Q1659" s="13">
        <v>24554461</v>
      </c>
      <c r="R1659" s="13" t="s">
        <v>43</v>
      </c>
      <c r="S1659" s="13">
        <f t="array" ref="S1659">INDEX(manifest_11Sep!$A$1:$V$3202,MATCH($B1659,manifest_11Sep!$B$1:$B$3202,0),MATCH(A.Dep9SepList!S$1,manifest_11Sep!$A$1:$V$1,0))</f>
        <v>0</v>
      </c>
      <c r="T1659" s="17"/>
    </row>
    <row r="1660" spans="1:20" hidden="1">
      <c r="A1660" s="13" t="str">
        <f t="array" ref="A1660">INDEX(manifest_11Sep!$A$1:$V$3202,MATCH($B1660,manifest_11Sep!$B$1:$B$3202,0),MATCH(A.Dep9SepList!A$1,manifest_11Sep!$A$1:$V$1,0))</f>
        <v>A</v>
      </c>
      <c r="B1660" s="3" t="s">
        <v>608</v>
      </c>
      <c r="C1660" s="13" t="str">
        <f t="array" ref="C1660">INDEX(manifest_11Sep!$A$1:$V$3202,MATCH($B1660,manifest_11Sep!$B$1:$B$3202,0),MATCH(A.Dep9SepList!C$1,manifest_11Sep!$A$1:$V$1,0))</f>
        <v>2ZNMF49BBVW</v>
      </c>
      <c r="D1660" s="13" t="str">
        <f t="array" ref="D1660">INDEX(manifest_11Sep!$A$1:$V$3202,MATCH($B1660,manifest_11Sep!$B$1:$B$3202,0),MATCH(A.Dep9SepList!D$1,manifest_11Sep!$A$1:$V$1,0))</f>
        <v>Male</v>
      </c>
      <c r="E1660" s="13" t="str">
        <f t="array" ref="E1660">INDEX(manifest_11Sep!$A$1:$V$3202,MATCH($B1660,manifest_11Sep!$B$1:$B$3202,0),MATCH(A.Dep9SepList!E$1,manifest_11Sep!$A$1:$V$1,0))</f>
        <v>Kris Antoine</v>
      </c>
      <c r="F1660" s="13" t="str">
        <f t="array" ref="F1660">INDEX(manifest_11Sep!$A$1:$V$3202,MATCH($B1660,manifest_11Sep!$B$1:$B$3202,0),MATCH(A.Dep9SepList!F$1,manifest_11Sep!$A$1:$V$1,0))</f>
        <v>Flores</v>
      </c>
      <c r="G1660" s="13">
        <f t="array" ref="G1660">INDEX(manifest_11Sep!$A$1:$V$3202,MATCH($B1660,manifest_11Sep!$B$1:$B$3202,0),MATCH(A.Dep9SepList!G$1,manifest_11Sep!$A$1:$V$1,0))</f>
        <v>31</v>
      </c>
      <c r="H1660" s="13" t="str">
        <f t="array" ref="H1660">INDEX(manifest_11Sep!$A$1:$V$3202,MATCH($B1660,manifest_11Sep!$B$1:$B$3202,0),MATCH(A.Dep9SepList!H$1,manifest_11Sep!$A$1:$V$1,0))</f>
        <v>Alicia Nguyen 3</v>
      </c>
      <c r="I1660" s="13">
        <f t="array" ref="I1660">INDEX(manifest_11Sep!$A$1:$V$3202,MATCH($B1660,manifest_11Sep!$B$1:$B$3202,0),MATCH(A.Dep9SepList!I$1,manifest_11Sep!$A$1:$V$1,0))</f>
        <v>0</v>
      </c>
      <c r="J1660" s="13">
        <f t="array" ref="J1660">INDEX(manifest_11Sep!$A$1:$V$3202,MATCH($B1660,manifest_11Sep!$B$1:$B$3202,0),MATCH(A.Dep9SepList!J$1,manifest_11Sep!$A$1:$V$1,0))</f>
        <v>0</v>
      </c>
      <c r="K1660" s="32">
        <f t="array" ref="K1660">INDEX(manifest_11Sep!$A$1:$V$3202,MATCH($B1660,manifest_11Sep!$B$1:$B$3202,0),MATCH(A.Dep9SepList!K$1,manifest_11Sep!$A$1:$V$1,0))</f>
        <v>0</v>
      </c>
      <c r="L1660" s="20">
        <f t="array" ref="L1660">INDEX(manifest_11Sep!$A$1:$V$3202,MATCH($B1660,manifest_11Sep!$B$1:$B$3202,0),MATCH(A.Dep9SepList!L$1,manifest_11Sep!$A$1:$V$1,0))</f>
        <v>0</v>
      </c>
      <c r="M1660" s="13">
        <f t="array" ref="M1660">INDEX(manifest_11Sep!$A$1:$V$3202,MATCH($B1660,manifest_11Sep!$B$1:$B$3202,0),MATCH(A.Dep9SepList!M$1,manifest_11Sep!$A$1:$V$1,0))</f>
        <v>0</v>
      </c>
      <c r="N1660" s="13" t="str">
        <f t="array" ref="N1660">INDEX(manifest_11Sep!$A$1:$V$3202,MATCH($B1660,manifest_11Sep!$B$1:$B$3202,0),MATCH(A.Dep9SepList!N$1,manifest_11Sep!$A$1:$V$1,0))</f>
        <v>JW MARRIOTT</v>
      </c>
      <c r="O1660" s="31"/>
      <c r="P1660" s="20" t="e" cm="1" vm="1">
        <f t="array" aca="1" ref="P1660" ca="1">IF(J1660="","",_xlfn.XLOOKUP(J1660&amp;N1660,'A.Departure Grouping'!AQ:AQ&amp;'A.Departure Grouping'!AP:AP,'A.Departure Grouping'!AR:AR,"",0))</f>
        <v>#NAME?</v>
      </c>
      <c r="Q1660" s="13">
        <v>75985156</v>
      </c>
      <c r="R1660" s="13" t="s">
        <v>61</v>
      </c>
      <c r="S1660" s="13">
        <f t="array" ref="S1660">INDEX(manifest_11Sep!$A$1:$V$3202,MATCH($B1660,manifest_11Sep!$B$1:$B$3202,0),MATCH(A.Dep9SepList!S$1,manifest_11Sep!$A$1:$V$1,0))</f>
        <v>0</v>
      </c>
      <c r="T1660" s="13"/>
    </row>
    <row r="1661" spans="1:20" hidden="1">
      <c r="A1661" s="13" t="str">
        <f t="array" ref="A1661">INDEX(manifest_11Sep!$A$1:$V$3202,MATCH($B1661,manifest_11Sep!$B$1:$B$3202,0),MATCH(A.Dep9SepList!A$1,manifest_11Sep!$A$1:$V$1,0))</f>
        <v>A</v>
      </c>
      <c r="B1661" s="3" t="s">
        <v>662</v>
      </c>
      <c r="C1661" s="13" t="str">
        <f t="array" ref="C1661">INDEX(manifest_11Sep!$A$1:$V$3202,MATCH($B1661,manifest_11Sep!$B$1:$B$3202,0),MATCH(A.Dep9SepList!C$1,manifest_11Sep!$A$1:$V$1,0))</f>
        <v>FWNG86QDXB5</v>
      </c>
      <c r="D1661" s="13" t="str">
        <f t="array" ref="D1661">INDEX(manifest_11Sep!$A$1:$V$3202,MATCH($B1661,manifest_11Sep!$B$1:$B$3202,0),MATCH(A.Dep9SepList!D$1,manifest_11Sep!$A$1:$V$1,0))</f>
        <v>Female</v>
      </c>
      <c r="E1661" s="13" t="str">
        <f t="array" ref="E1661">INDEX(manifest_11Sep!$A$1:$V$3202,MATCH($B1661,manifest_11Sep!$B$1:$B$3202,0),MATCH(A.Dep9SepList!E$1,manifest_11Sep!$A$1:$V$1,0))</f>
        <v>Jeanne Yee</v>
      </c>
      <c r="F1661" s="13" t="str">
        <f t="array" ref="F1661">INDEX(manifest_11Sep!$A$1:$V$3202,MATCH($B1661,manifest_11Sep!$B$1:$B$3202,0),MATCH(A.Dep9SepList!F$1,manifest_11Sep!$A$1:$V$1,0))</f>
        <v>Chin</v>
      </c>
      <c r="G1661" s="13">
        <f t="array" ref="G1661">INDEX(manifest_11Sep!$A$1:$V$3202,MATCH($B1661,manifest_11Sep!$B$1:$B$3202,0),MATCH(A.Dep9SepList!G$1,manifest_11Sep!$A$1:$V$1,0))</f>
        <v>72</v>
      </c>
      <c r="H1661" s="13" t="str">
        <f t="array" ref="H1661">INDEX(manifest_11Sep!$A$1:$V$3202,MATCH($B1661,manifest_11Sep!$B$1:$B$3202,0),MATCH(A.Dep9SepList!H$1,manifest_11Sep!$A$1:$V$1,0))</f>
        <v>Alicia Nguyen 3</v>
      </c>
      <c r="I1661" s="13" t="str">
        <f t="array" ref="I1661">INDEX(manifest_11Sep!$A$1:$V$3202,MATCH($B1661,manifest_11Sep!$B$1:$B$3202,0),MATCH(A.Dep9SepList!I$1,manifest_11Sep!$A$1:$V$1,0))</f>
        <v>NO NEED</v>
      </c>
      <c r="J1661" s="13" t="str">
        <f t="array" ref="J1661">INDEX(manifest_11Sep!$A$1:$V$3202,MATCH($B1661,manifest_11Sep!$B$1:$B$3202,0),MATCH(A.Dep9SepList!J$1,manifest_11Sep!$A$1:$V$1,0))</f>
        <v>NO NEED</v>
      </c>
      <c r="K1661" s="32">
        <f t="array" ref="K1661">INDEX(manifest_11Sep!$A$1:$V$3202,MATCH($B1661,manifest_11Sep!$B$1:$B$3202,0),MATCH(A.Dep9SepList!K$1,manifest_11Sep!$A$1:$V$1,0))</f>
        <v>0</v>
      </c>
      <c r="L1661" s="20">
        <f t="array" ref="L1661">INDEX(manifest_11Sep!$A$1:$V$3202,MATCH($B1661,manifest_11Sep!$B$1:$B$3202,0),MATCH(A.Dep9SepList!L$1,manifest_11Sep!$A$1:$V$1,0))</f>
        <v>0</v>
      </c>
      <c r="M1661" s="13">
        <f t="array" ref="M1661">INDEX(manifest_11Sep!$A$1:$V$3202,MATCH($B1661,manifest_11Sep!$B$1:$B$3202,0),MATCH(A.Dep9SepList!M$1,manifest_11Sep!$A$1:$V$1,0))</f>
        <v>0</v>
      </c>
      <c r="N1661" s="13" t="str">
        <f t="array" ref="N1661">INDEX(manifest_11Sep!$A$1:$V$3202,MATCH($B1661,manifest_11Sep!$B$1:$B$3202,0),MATCH(A.Dep9SepList!N$1,manifest_11Sep!$A$1:$V$1,0))</f>
        <v>JW MARRIOTT</v>
      </c>
      <c r="O1661" s="31"/>
      <c r="P1661" s="20" t="e" cm="1" vm="1">
        <f t="array" aca="1" ref="P1661" ca="1">IF(J1661="","",_xlfn.XLOOKUP(J1661&amp;N1661,'A.Departure Grouping'!AQ:AQ&amp;'A.Departure Grouping'!AP:AP,'A.Departure Grouping'!AR:AR,"",0))</f>
        <v>#NAME?</v>
      </c>
      <c r="Q1661" s="13">
        <v>75985326</v>
      </c>
      <c r="R1661" s="13" t="s">
        <v>35</v>
      </c>
      <c r="S1661" s="13">
        <f t="array" ref="S1661">INDEX(manifest_11Sep!$A$1:$V$3202,MATCH($B1661,manifest_11Sep!$B$1:$B$3202,0),MATCH(A.Dep9SepList!S$1,manifest_11Sep!$A$1:$V$1,0))</f>
        <v>0</v>
      </c>
      <c r="T1661" s="17"/>
    </row>
    <row r="1662" spans="1:20" hidden="1">
      <c r="P1662" s="277" t="str" cm="1">
        <f t="array" ref="P1662">IF(J1662="","",_xlfn.XLOOKUP(J1662&amp;N1662,'A.Departure Grouping'!AQ:AQ&amp;'A.Departure Grouping'!AP:AP,'A.Departure Grouping'!AR:AR,"",0))</f>
        <v/>
      </c>
      <c r="Q1662" t="s">
        <v>8635</v>
      </c>
      <c r="R1662" t="s">
        <v>8635</v>
      </c>
    </row>
    <row r="1663" spans="1:20" hidden="1">
      <c r="A1663" s="13" t="str">
        <f t="array" ref="A1663">INDEX(manifest_11Sep!$A$1:$V$3202,MATCH($B1663,manifest_11Sep!$B$1:$B$3202,0),MATCH(A.Dep9SepList!A$1,manifest_11Sep!$A$1:$V$1,0))</f>
        <v>A</v>
      </c>
      <c r="B1663" s="3" t="s">
        <v>1078</v>
      </c>
      <c r="C1663" s="13" t="str">
        <f t="array" ref="C1663">INDEX(manifest_11Sep!$A$1:$V$3202,MATCH($B1663,manifest_11Sep!$B$1:$B$3202,0),MATCH(A.Dep9SepList!C$1,manifest_11Sep!$A$1:$V$1,0))</f>
        <v>CWNY8P9PMYN</v>
      </c>
      <c r="D1663" s="13" t="str">
        <f t="array" ref="D1663">INDEX(manifest_11Sep!$A$1:$V$3202,MATCH($B1663,manifest_11Sep!$B$1:$B$3202,0),MATCH(A.Dep9SepList!D$1,manifest_11Sep!$A$1:$V$1,0))</f>
        <v>Male</v>
      </c>
      <c r="E1663" s="13" t="str">
        <f t="array" ref="E1663">INDEX(manifest_11Sep!$A$1:$V$3202,MATCH($B1663,manifest_11Sep!$B$1:$B$3202,0),MATCH(A.Dep9SepList!E$1,manifest_11Sep!$A$1:$V$1,0))</f>
        <v>Michal Andrzej</v>
      </c>
      <c r="F1663" s="13" t="str">
        <f t="array" ref="F1663">INDEX(manifest_11Sep!$A$1:$V$3202,MATCH($B1663,manifest_11Sep!$B$1:$B$3202,0),MATCH(A.Dep9SepList!F$1,manifest_11Sep!$A$1:$V$1,0))</f>
        <v>Marzec</v>
      </c>
      <c r="G1663" s="13">
        <f t="array" ref="G1663">INDEX(manifest_11Sep!$A$1:$V$3202,MATCH($B1663,manifest_11Sep!$B$1:$B$3202,0),MATCH(A.Dep9SepList!G$1,manifest_11Sep!$A$1:$V$1,0))</f>
        <v>32</v>
      </c>
      <c r="H1663" s="13" t="str">
        <f t="array" ref="H1663">INDEX(manifest_11Sep!$A$1:$V$3202,MATCH($B1663,manifest_11Sep!$B$1:$B$3202,0),MATCH(A.Dep9SepList!H$1,manifest_11Sep!$A$1:$V$1,0))</f>
        <v>Alicia Nguyen 3</v>
      </c>
      <c r="I1663" s="13" t="str">
        <f t="array" ref="I1663">INDEX(manifest_11Sep!$A$1:$V$3202,MATCH($B1663,manifest_11Sep!$B$1:$B$3202,0),MATCH(A.Dep9SepList!I$1,manifest_11Sep!$A$1:$V$1,0))</f>
        <v>Korean Airlines</v>
      </c>
      <c r="J1663" s="13" t="str">
        <f t="array" ref="J1663">INDEX(manifest_11Sep!$A$1:$V$3202,MATCH($B1663,manifest_11Sep!$B$1:$B$3202,0),MATCH(A.Dep9SepList!J$1,manifest_11Sep!$A$1:$V$1,0))</f>
        <v>KE</v>
      </c>
      <c r="K1663" s="32">
        <f t="array" ref="K1663">INDEX(manifest_11Sep!$A$1:$V$3202,MATCH($B1663,manifest_11Sep!$B$1:$B$3202,0),MATCH(A.Dep9SepList!K$1,manifest_11Sep!$A$1:$V$1,0))</f>
        <v>0</v>
      </c>
      <c r="L1663" s="20">
        <f t="array" ref="L1663">INDEX(manifest_11Sep!$A$1:$V$3202,MATCH($B1663,manifest_11Sep!$B$1:$B$3202,0),MATCH(A.Dep9SepList!L$1,manifest_11Sep!$A$1:$V$1,0))</f>
        <v>0</v>
      </c>
      <c r="M1663" s="13" t="str">
        <f t="array" ref="M1663">INDEX(manifest_11Sep!$A$1:$V$3202,MATCH($B1663,manifest_11Sep!$B$1:$B$3202,0),MATCH(A.Dep9SepList!M$1,manifest_11Sep!$A$1:$V$1,0))</f>
        <v>ICN-T2</v>
      </c>
      <c r="N1663" s="13" t="str">
        <f t="array" ref="N1663">INDEX(manifest_11Sep!$A$1:$V$3202,MATCH($B1663,manifest_11Sep!$B$1:$B$3202,0),MATCH(A.Dep9SepList!N$1,manifest_11Sep!$A$1:$V$1,0))</f>
        <v>JW MARRIOTT</v>
      </c>
      <c r="O1663" s="31"/>
      <c r="P1663" s="20" t="e" cm="1" vm="1">
        <f t="array" aca="1" ref="P1663" ca="1">IF(J1663="","",_xlfn.XLOOKUP(J1663&amp;N1663,'A.Departure Grouping'!AQ:AQ&amp;'A.Departure Grouping'!AP:AP,'A.Departure Grouping'!AR:AR,"",0))</f>
        <v>#NAME?</v>
      </c>
      <c r="Q1663" s="13">
        <v>75987018</v>
      </c>
      <c r="R1663" s="13" t="s">
        <v>43</v>
      </c>
      <c r="S1663" s="13">
        <f t="array" ref="S1663">INDEX(manifest_11Sep!$A$1:$V$3202,MATCH($B1663,manifest_11Sep!$B$1:$B$3202,0),MATCH(A.Dep9SepList!S$1,manifest_11Sep!$A$1:$V$1,0))</f>
        <v>0</v>
      </c>
      <c r="T1663" s="13"/>
    </row>
    <row r="1664" spans="1:20" hidden="1">
      <c r="A1664" s="13" t="str">
        <f t="array" ref="A1664">INDEX(manifest_11Sep!$A$1:$V$3202,MATCH($B1664,manifest_11Sep!$B$1:$B$3202,0),MATCH(A.Dep9SepList!A$1,manifest_11Sep!$A$1:$V$1,0))</f>
        <v>A</v>
      </c>
      <c r="B1664" s="3" t="s">
        <v>1083</v>
      </c>
      <c r="C1664" s="13" t="str">
        <f t="array" ref="C1664">INDEX(manifest_11Sep!$A$1:$V$3202,MATCH($B1664,manifest_11Sep!$B$1:$B$3202,0),MATCH(A.Dep9SepList!C$1,manifest_11Sep!$A$1:$V$1,0))</f>
        <v>CWNY8P9PMYN</v>
      </c>
      <c r="D1664" s="13" t="str">
        <f t="array" ref="D1664">INDEX(manifest_11Sep!$A$1:$V$3202,MATCH($B1664,manifest_11Sep!$B$1:$B$3202,0),MATCH(A.Dep9SepList!D$1,manifest_11Sep!$A$1:$V$1,0))</f>
        <v>Female</v>
      </c>
      <c r="E1664" s="13" t="str">
        <f t="array" ref="E1664">INDEX(manifest_11Sep!$A$1:$V$3202,MATCH($B1664,manifest_11Sep!$B$1:$B$3202,0),MATCH(A.Dep9SepList!E$1,manifest_11Sep!$A$1:$V$1,0))</f>
        <v>Magdalena Agnieszka</v>
      </c>
      <c r="F1664" s="13" t="str">
        <f t="array" ref="F1664">INDEX(manifest_11Sep!$A$1:$V$3202,MATCH($B1664,manifest_11Sep!$B$1:$B$3202,0),MATCH(A.Dep9SepList!F$1,manifest_11Sep!$A$1:$V$1,0))</f>
        <v>Marzec</v>
      </c>
      <c r="G1664" s="13">
        <f t="array" ref="G1664">INDEX(manifest_11Sep!$A$1:$V$3202,MATCH($B1664,manifest_11Sep!$B$1:$B$3202,0),MATCH(A.Dep9SepList!G$1,manifest_11Sep!$A$1:$V$1,0))</f>
        <v>32</v>
      </c>
      <c r="H1664" s="13" t="str">
        <f t="array" ref="H1664">INDEX(manifest_11Sep!$A$1:$V$3202,MATCH($B1664,manifest_11Sep!$B$1:$B$3202,0),MATCH(A.Dep9SepList!H$1,manifest_11Sep!$A$1:$V$1,0))</f>
        <v>Alicia Nguyen 3</v>
      </c>
      <c r="I1664" s="13" t="str">
        <f t="array" ref="I1664">INDEX(manifest_11Sep!$A$1:$V$3202,MATCH($B1664,manifest_11Sep!$B$1:$B$3202,0),MATCH(A.Dep9SepList!I$1,manifest_11Sep!$A$1:$V$1,0))</f>
        <v>Korean Airlines</v>
      </c>
      <c r="J1664" s="13" t="str">
        <f t="array" ref="J1664">INDEX(manifest_11Sep!$A$1:$V$3202,MATCH($B1664,manifest_11Sep!$B$1:$B$3202,0),MATCH(A.Dep9SepList!J$1,manifest_11Sep!$A$1:$V$1,0))</f>
        <v>KE</v>
      </c>
      <c r="K1664" s="32">
        <f t="array" ref="K1664">INDEX(manifest_11Sep!$A$1:$V$3202,MATCH($B1664,manifest_11Sep!$B$1:$B$3202,0),MATCH(A.Dep9SepList!K$1,manifest_11Sep!$A$1:$V$1,0))</f>
        <v>0</v>
      </c>
      <c r="L1664" s="20">
        <f t="array" ref="L1664">INDEX(manifest_11Sep!$A$1:$V$3202,MATCH($B1664,manifest_11Sep!$B$1:$B$3202,0),MATCH(A.Dep9SepList!L$1,manifest_11Sep!$A$1:$V$1,0))</f>
        <v>0</v>
      </c>
      <c r="M1664" s="13" t="str">
        <f t="array" ref="M1664">INDEX(manifest_11Sep!$A$1:$V$3202,MATCH($B1664,manifest_11Sep!$B$1:$B$3202,0),MATCH(A.Dep9SepList!M$1,manifest_11Sep!$A$1:$V$1,0))</f>
        <v>ICN-T2</v>
      </c>
      <c r="N1664" s="13" t="str">
        <f t="array" ref="N1664">INDEX(manifest_11Sep!$A$1:$V$3202,MATCH($B1664,manifest_11Sep!$B$1:$B$3202,0),MATCH(A.Dep9SepList!N$1,manifest_11Sep!$A$1:$V$1,0))</f>
        <v>JW MARRIOTT</v>
      </c>
      <c r="O1664" s="31"/>
      <c r="P1664" s="20" t="e" cm="1" vm="1">
        <f t="array" aca="1" ref="P1664" ca="1">IF(J1664="","",_xlfn.XLOOKUP(J1664&amp;N1664,'A.Departure Grouping'!AQ:AQ&amp;'A.Departure Grouping'!AP:AP,'A.Departure Grouping'!AR:AR,"",0))</f>
        <v>#NAME?</v>
      </c>
      <c r="Q1664" s="13">
        <v>75987018</v>
      </c>
      <c r="R1664" s="13" t="s">
        <v>43</v>
      </c>
      <c r="S1664" s="13">
        <f t="array" ref="S1664">INDEX(manifest_11Sep!$A$1:$V$3202,MATCH($B1664,manifest_11Sep!$B$1:$B$3202,0),MATCH(A.Dep9SepList!S$1,manifest_11Sep!$A$1:$V$1,0))</f>
        <v>0</v>
      </c>
      <c r="T1664" s="13"/>
    </row>
    <row r="1665" spans="1:20" hidden="1">
      <c r="A1665" s="13" t="str">
        <f t="array" ref="A1665">INDEX(manifest_11Sep!$A$1:$V$3202,MATCH($B1665,manifest_11Sep!$B$1:$B$3202,0),MATCH(A.Dep9SepList!A$1,manifest_11Sep!$A$1:$V$1,0))</f>
        <v>A</v>
      </c>
      <c r="B1665" s="3" t="s">
        <v>1085</v>
      </c>
      <c r="C1665" s="13" t="str">
        <f t="array" ref="C1665">INDEX(manifest_11Sep!$A$1:$V$3202,MATCH($B1665,manifest_11Sep!$B$1:$B$3202,0),MATCH(A.Dep9SepList!C$1,manifest_11Sep!$A$1:$V$1,0))</f>
        <v>LVNSRNJ5FRK</v>
      </c>
      <c r="D1665" s="13" t="str">
        <f t="array" ref="D1665">INDEX(manifest_11Sep!$A$1:$V$3202,MATCH($B1665,manifest_11Sep!$B$1:$B$3202,0),MATCH(A.Dep9SepList!D$1,manifest_11Sep!$A$1:$V$1,0))</f>
        <v>Female</v>
      </c>
      <c r="E1665" s="13" t="str">
        <f t="array" ref="E1665">INDEX(manifest_11Sep!$A$1:$V$3202,MATCH($B1665,manifest_11Sep!$B$1:$B$3202,0),MATCH(A.Dep9SepList!E$1,manifest_11Sep!$A$1:$V$1,0))</f>
        <v>Van</v>
      </c>
      <c r="F1665" s="13" t="str">
        <f t="array" ref="F1665">INDEX(manifest_11Sep!$A$1:$V$3202,MATCH($B1665,manifest_11Sep!$B$1:$B$3202,0),MATCH(A.Dep9SepList!F$1,manifest_11Sep!$A$1:$V$1,0))</f>
        <v>Ly</v>
      </c>
      <c r="G1665" s="13">
        <f t="array" ref="G1665">INDEX(manifest_11Sep!$A$1:$V$3202,MATCH($B1665,manifest_11Sep!$B$1:$B$3202,0),MATCH(A.Dep9SepList!G$1,manifest_11Sep!$A$1:$V$1,0))</f>
        <v>69</v>
      </c>
      <c r="H1665" s="13" t="str">
        <f t="array" ref="H1665">INDEX(manifest_11Sep!$A$1:$V$3202,MATCH($B1665,manifest_11Sep!$B$1:$B$3202,0),MATCH(A.Dep9SepList!H$1,manifest_11Sep!$A$1:$V$1,0))</f>
        <v>Alicia Nguyen 3</v>
      </c>
      <c r="I1665" s="13">
        <f t="array" ref="I1665">INDEX(manifest_11Sep!$A$1:$V$3202,MATCH($B1665,manifest_11Sep!$B$1:$B$3202,0),MATCH(A.Dep9SepList!I$1,manifest_11Sep!$A$1:$V$1,0))</f>
        <v>0</v>
      </c>
      <c r="J1665" s="13">
        <f t="array" ref="J1665">INDEX(manifest_11Sep!$A$1:$V$3202,MATCH($B1665,manifest_11Sep!$B$1:$B$3202,0),MATCH(A.Dep9SepList!J$1,manifest_11Sep!$A$1:$V$1,0))</f>
        <v>0</v>
      </c>
      <c r="K1665" s="32">
        <f t="array" ref="K1665">INDEX(manifest_11Sep!$A$1:$V$3202,MATCH($B1665,manifest_11Sep!$B$1:$B$3202,0),MATCH(A.Dep9SepList!K$1,manifest_11Sep!$A$1:$V$1,0))</f>
        <v>0</v>
      </c>
      <c r="L1665" s="20">
        <f t="array" ref="L1665">INDEX(manifest_11Sep!$A$1:$V$3202,MATCH($B1665,manifest_11Sep!$B$1:$B$3202,0),MATCH(A.Dep9SepList!L$1,manifest_11Sep!$A$1:$V$1,0))</f>
        <v>0</v>
      </c>
      <c r="M1665" s="13">
        <f t="array" ref="M1665">INDEX(manifest_11Sep!$A$1:$V$3202,MATCH($B1665,manifest_11Sep!$B$1:$B$3202,0),MATCH(A.Dep9SepList!M$1,manifest_11Sep!$A$1:$V$1,0))</f>
        <v>0</v>
      </c>
      <c r="N1665" s="13" t="str">
        <f t="array" ref="N1665">INDEX(manifest_11Sep!$A$1:$V$3202,MATCH($B1665,manifest_11Sep!$B$1:$B$3202,0),MATCH(A.Dep9SepList!N$1,manifest_11Sep!$A$1:$V$1,0))</f>
        <v>JW MARRIOTT</v>
      </c>
      <c r="O1665" s="31"/>
      <c r="P1665" s="20" t="e" cm="1" vm="1">
        <f t="array" aca="1" ref="P1665" ca="1">IF(J1665="","",_xlfn.XLOOKUP(J1665&amp;N1665,'A.Departure Grouping'!AQ:AQ&amp;'A.Departure Grouping'!AP:AP,'A.Departure Grouping'!AR:AR,"",0))</f>
        <v>#NAME?</v>
      </c>
      <c r="Q1665" s="13">
        <v>75987043</v>
      </c>
      <c r="R1665" s="13" t="s">
        <v>61</v>
      </c>
      <c r="S1665" s="13">
        <f t="array" ref="S1665">INDEX(manifest_11Sep!$A$1:$V$3202,MATCH($B1665,manifest_11Sep!$B$1:$B$3202,0),MATCH(A.Dep9SepList!S$1,manifest_11Sep!$A$1:$V$1,0))</f>
        <v>0</v>
      </c>
      <c r="T1665" s="13"/>
    </row>
    <row r="1666" spans="1:20" hidden="1">
      <c r="A1666" s="13" t="str">
        <f t="array" ref="A1666">INDEX(manifest_11Sep!$A$1:$V$3202,MATCH($B1666,manifest_11Sep!$B$1:$B$3202,0),MATCH(A.Dep9SepList!A$1,manifest_11Sep!$A$1:$V$1,0))</f>
        <v>A</v>
      </c>
      <c r="B1666" s="3" t="s">
        <v>1087</v>
      </c>
      <c r="C1666" s="13" t="str">
        <f t="array" ref="C1666">INDEX(manifest_11Sep!$A$1:$V$3202,MATCH($B1666,manifest_11Sep!$B$1:$B$3202,0),MATCH(A.Dep9SepList!C$1,manifest_11Sep!$A$1:$V$1,0))</f>
        <v>LVNSRNJ5FRK</v>
      </c>
      <c r="D1666" s="13" t="str">
        <f t="array" ref="D1666">INDEX(manifest_11Sep!$A$1:$V$3202,MATCH($B1666,manifest_11Sep!$B$1:$B$3202,0),MATCH(A.Dep9SepList!D$1,manifest_11Sep!$A$1:$V$1,0))</f>
        <v>Female</v>
      </c>
      <c r="E1666" s="13" t="str">
        <f t="array" ref="E1666">INDEX(manifest_11Sep!$A$1:$V$3202,MATCH($B1666,manifest_11Sep!$B$1:$B$3202,0),MATCH(A.Dep9SepList!E$1,manifest_11Sep!$A$1:$V$1,0))</f>
        <v>Ann Kiet Nghia</v>
      </c>
      <c r="F1666" s="13" t="str">
        <f t="array" ref="F1666">INDEX(manifest_11Sep!$A$1:$V$3202,MATCH($B1666,manifest_11Sep!$B$1:$B$3202,0),MATCH(A.Dep9SepList!F$1,manifest_11Sep!$A$1:$V$1,0))</f>
        <v>Ly</v>
      </c>
      <c r="G1666" s="13">
        <f t="array" ref="G1666">INDEX(manifest_11Sep!$A$1:$V$3202,MATCH($B1666,manifest_11Sep!$B$1:$B$3202,0),MATCH(A.Dep9SepList!G$1,manifest_11Sep!$A$1:$V$1,0))</f>
        <v>88</v>
      </c>
      <c r="H1666" s="13" t="str">
        <f t="array" ref="H1666">INDEX(manifest_11Sep!$A$1:$V$3202,MATCH($B1666,manifest_11Sep!$B$1:$B$3202,0),MATCH(A.Dep9SepList!H$1,manifest_11Sep!$A$1:$V$1,0))</f>
        <v>Alicia Nguyen 3</v>
      </c>
      <c r="I1666" s="13">
        <f t="array" ref="I1666">INDEX(manifest_11Sep!$A$1:$V$3202,MATCH($B1666,manifest_11Sep!$B$1:$B$3202,0),MATCH(A.Dep9SepList!I$1,manifest_11Sep!$A$1:$V$1,0))</f>
        <v>0</v>
      </c>
      <c r="J1666" s="13">
        <f t="array" ref="J1666">INDEX(manifest_11Sep!$A$1:$V$3202,MATCH($B1666,manifest_11Sep!$B$1:$B$3202,0),MATCH(A.Dep9SepList!J$1,manifest_11Sep!$A$1:$V$1,0))</f>
        <v>0</v>
      </c>
      <c r="K1666" s="32">
        <f t="array" ref="K1666">INDEX(manifest_11Sep!$A$1:$V$3202,MATCH($B1666,manifest_11Sep!$B$1:$B$3202,0),MATCH(A.Dep9SepList!K$1,manifest_11Sep!$A$1:$V$1,0))</f>
        <v>0</v>
      </c>
      <c r="L1666" s="20">
        <f t="array" ref="L1666">INDEX(manifest_11Sep!$A$1:$V$3202,MATCH($B1666,manifest_11Sep!$B$1:$B$3202,0),MATCH(A.Dep9SepList!L$1,manifest_11Sep!$A$1:$V$1,0))</f>
        <v>0</v>
      </c>
      <c r="M1666" s="13">
        <f t="array" ref="M1666">INDEX(manifest_11Sep!$A$1:$V$3202,MATCH($B1666,manifest_11Sep!$B$1:$B$3202,0),MATCH(A.Dep9SepList!M$1,manifest_11Sep!$A$1:$V$1,0))</f>
        <v>0</v>
      </c>
      <c r="N1666" s="13" t="str">
        <f t="array" ref="N1666">INDEX(manifest_11Sep!$A$1:$V$3202,MATCH($B1666,manifest_11Sep!$B$1:$B$3202,0),MATCH(A.Dep9SepList!N$1,manifest_11Sep!$A$1:$V$1,0))</f>
        <v>JW MARRIOTT</v>
      </c>
      <c r="O1666" s="31"/>
      <c r="P1666" s="20" t="e" cm="1" vm="1">
        <f t="array" aca="1" ref="P1666" ca="1">IF(J1666="","",_xlfn.XLOOKUP(J1666&amp;N1666,'A.Departure Grouping'!AQ:AQ&amp;'A.Departure Grouping'!AP:AP,'A.Departure Grouping'!AR:AR,"",0))</f>
        <v>#NAME?</v>
      </c>
      <c r="Q1666" s="13">
        <v>75987043</v>
      </c>
      <c r="R1666" s="13" t="s">
        <v>61</v>
      </c>
      <c r="S1666" s="13">
        <f t="array" ref="S1666">INDEX(manifest_11Sep!$A$1:$V$3202,MATCH($B1666,manifest_11Sep!$B$1:$B$3202,0),MATCH(A.Dep9SepList!S$1,manifest_11Sep!$A$1:$V$1,0))</f>
        <v>0</v>
      </c>
      <c r="T1666" s="13"/>
    </row>
    <row r="1667" spans="1:20" hidden="1">
      <c r="A1667" s="13" t="str">
        <f t="array" ref="A1667">INDEX(manifest_11Sep!$A$1:$V$3202,MATCH($B1667,manifest_11Sep!$B$1:$B$3202,0),MATCH(A.Dep9SepList!A$1,manifest_11Sep!$A$1:$V$1,0))</f>
        <v>A</v>
      </c>
      <c r="B1667" s="3" t="s">
        <v>1089</v>
      </c>
      <c r="C1667" s="13" t="str">
        <f t="array" ref="C1667">INDEX(manifest_11Sep!$A$1:$V$3202,MATCH($B1667,manifest_11Sep!$B$1:$B$3202,0),MATCH(A.Dep9SepList!C$1,manifest_11Sep!$A$1:$V$1,0))</f>
        <v>LVNSRNJ5FRK</v>
      </c>
      <c r="D1667" s="13" t="str">
        <f t="array" ref="D1667">INDEX(manifest_11Sep!$A$1:$V$3202,MATCH($B1667,manifest_11Sep!$B$1:$B$3202,0),MATCH(A.Dep9SepList!D$1,manifest_11Sep!$A$1:$V$1,0))</f>
        <v>Female</v>
      </c>
      <c r="E1667" s="13" t="str">
        <f t="array" ref="E1667">INDEX(manifest_11Sep!$A$1:$V$3202,MATCH($B1667,manifest_11Sep!$B$1:$B$3202,0),MATCH(A.Dep9SepList!E$1,manifest_11Sep!$A$1:$V$1,0))</f>
        <v>Alexandra Frances</v>
      </c>
      <c r="F1667" s="13" t="str">
        <f t="array" ref="F1667">INDEX(manifest_11Sep!$A$1:$V$3202,MATCH($B1667,manifest_11Sep!$B$1:$B$3202,0),MATCH(A.Dep9SepList!F$1,manifest_11Sep!$A$1:$V$1,0))</f>
        <v>Nguy</v>
      </c>
      <c r="G1667" s="13">
        <f t="array" ref="G1667">INDEX(manifest_11Sep!$A$1:$V$3202,MATCH($B1667,manifest_11Sep!$B$1:$B$3202,0),MATCH(A.Dep9SepList!G$1,manifest_11Sep!$A$1:$V$1,0))</f>
        <v>38</v>
      </c>
      <c r="H1667" s="13" t="str">
        <f t="array" ref="H1667">INDEX(manifest_11Sep!$A$1:$V$3202,MATCH($B1667,manifest_11Sep!$B$1:$B$3202,0),MATCH(A.Dep9SepList!H$1,manifest_11Sep!$A$1:$V$1,0))</f>
        <v>Alicia Nguyen 3</v>
      </c>
      <c r="I1667" s="13">
        <f t="array" ref="I1667">INDEX(manifest_11Sep!$A$1:$V$3202,MATCH($B1667,manifest_11Sep!$B$1:$B$3202,0),MATCH(A.Dep9SepList!I$1,manifest_11Sep!$A$1:$V$1,0))</f>
        <v>0</v>
      </c>
      <c r="J1667" s="13">
        <f t="array" ref="J1667">INDEX(manifest_11Sep!$A$1:$V$3202,MATCH($B1667,manifest_11Sep!$B$1:$B$3202,0),MATCH(A.Dep9SepList!J$1,manifest_11Sep!$A$1:$V$1,0))</f>
        <v>0</v>
      </c>
      <c r="K1667" s="32">
        <f t="array" ref="K1667">INDEX(manifest_11Sep!$A$1:$V$3202,MATCH($B1667,manifest_11Sep!$B$1:$B$3202,0),MATCH(A.Dep9SepList!K$1,manifest_11Sep!$A$1:$V$1,0))</f>
        <v>0</v>
      </c>
      <c r="L1667" s="20">
        <f t="array" ref="L1667">INDEX(manifest_11Sep!$A$1:$V$3202,MATCH($B1667,manifest_11Sep!$B$1:$B$3202,0),MATCH(A.Dep9SepList!L$1,manifest_11Sep!$A$1:$V$1,0))</f>
        <v>0</v>
      </c>
      <c r="M1667" s="13">
        <f t="array" ref="M1667">INDEX(manifest_11Sep!$A$1:$V$3202,MATCH($B1667,manifest_11Sep!$B$1:$B$3202,0),MATCH(A.Dep9SepList!M$1,manifest_11Sep!$A$1:$V$1,0))</f>
        <v>0</v>
      </c>
      <c r="N1667" s="13" t="str">
        <f t="array" ref="N1667">INDEX(manifest_11Sep!$A$1:$V$3202,MATCH($B1667,manifest_11Sep!$B$1:$B$3202,0),MATCH(A.Dep9SepList!N$1,manifest_11Sep!$A$1:$V$1,0))</f>
        <v>JW MARRIOTT</v>
      </c>
      <c r="O1667" s="31"/>
      <c r="P1667" s="20" t="e" cm="1" vm="1">
        <f t="array" aca="1" ref="P1667" ca="1">IF(J1667="","",_xlfn.XLOOKUP(J1667&amp;N1667,'A.Departure Grouping'!AQ:AQ&amp;'A.Departure Grouping'!AP:AP,'A.Departure Grouping'!AR:AR,"",0))</f>
        <v>#NAME?</v>
      </c>
      <c r="Q1667" s="13">
        <v>75987081</v>
      </c>
      <c r="R1667" s="13" t="s">
        <v>43</v>
      </c>
      <c r="S1667" s="13">
        <f t="array" ref="S1667">INDEX(manifest_11Sep!$A$1:$V$3202,MATCH($B1667,manifest_11Sep!$B$1:$B$3202,0),MATCH(A.Dep9SepList!S$1,manifest_11Sep!$A$1:$V$1,0))</f>
        <v>0</v>
      </c>
      <c r="T1667" s="13"/>
    </row>
    <row r="1668" spans="1:20" hidden="1">
      <c r="A1668" s="13" t="str">
        <f t="array" ref="A1668">INDEX(manifest_11Sep!$A$1:$V$3202,MATCH($B1668,manifest_11Sep!$B$1:$B$3202,0),MATCH(A.Dep9SepList!A$1,manifest_11Sep!$A$1:$V$1,0))</f>
        <v>A</v>
      </c>
      <c r="B1668" s="3" t="s">
        <v>1092</v>
      </c>
      <c r="C1668" s="13" t="str">
        <f t="array" ref="C1668">INDEX(manifest_11Sep!$A$1:$V$3202,MATCH($B1668,manifest_11Sep!$B$1:$B$3202,0),MATCH(A.Dep9SepList!C$1,manifest_11Sep!$A$1:$V$1,0))</f>
        <v>LVNSRNJ5FRK</v>
      </c>
      <c r="D1668" s="13" t="str">
        <f t="array" ref="D1668">INDEX(manifest_11Sep!$A$1:$V$3202,MATCH($B1668,manifest_11Sep!$B$1:$B$3202,0),MATCH(A.Dep9SepList!D$1,manifest_11Sep!$A$1:$V$1,0))</f>
        <v>Male</v>
      </c>
      <c r="E1668" s="13" t="str">
        <f t="array" ref="E1668">INDEX(manifest_11Sep!$A$1:$V$3202,MATCH($B1668,manifest_11Sep!$B$1:$B$3202,0),MATCH(A.Dep9SepList!E$1,manifest_11Sep!$A$1:$V$1,0))</f>
        <v>Charles</v>
      </c>
      <c r="F1668" s="13" t="str">
        <f t="array" ref="F1668">INDEX(manifest_11Sep!$A$1:$V$3202,MATCH($B1668,manifest_11Sep!$B$1:$B$3202,0),MATCH(A.Dep9SepList!F$1,manifest_11Sep!$A$1:$V$1,0))</f>
        <v>Lin</v>
      </c>
      <c r="G1668" s="13">
        <f t="array" ref="G1668">INDEX(manifest_11Sep!$A$1:$V$3202,MATCH($B1668,manifest_11Sep!$B$1:$B$3202,0),MATCH(A.Dep9SepList!G$1,manifest_11Sep!$A$1:$V$1,0))</f>
        <v>37</v>
      </c>
      <c r="H1668" s="13" t="str">
        <f t="array" ref="H1668">INDEX(manifest_11Sep!$A$1:$V$3202,MATCH($B1668,manifest_11Sep!$B$1:$B$3202,0),MATCH(A.Dep9SepList!H$1,manifest_11Sep!$A$1:$V$1,0))</f>
        <v>Alicia Nguyen 3</v>
      </c>
      <c r="I1668" s="13">
        <f t="array" ref="I1668">INDEX(manifest_11Sep!$A$1:$V$3202,MATCH($B1668,manifest_11Sep!$B$1:$B$3202,0),MATCH(A.Dep9SepList!I$1,manifest_11Sep!$A$1:$V$1,0))</f>
        <v>0</v>
      </c>
      <c r="J1668" s="13">
        <f t="array" ref="J1668">INDEX(manifest_11Sep!$A$1:$V$3202,MATCH($B1668,manifest_11Sep!$B$1:$B$3202,0),MATCH(A.Dep9SepList!J$1,manifest_11Sep!$A$1:$V$1,0))</f>
        <v>0</v>
      </c>
      <c r="K1668" s="32">
        <f t="array" ref="K1668">INDEX(manifest_11Sep!$A$1:$V$3202,MATCH($B1668,manifest_11Sep!$B$1:$B$3202,0),MATCH(A.Dep9SepList!K$1,manifest_11Sep!$A$1:$V$1,0))</f>
        <v>0</v>
      </c>
      <c r="L1668" s="20">
        <f t="array" ref="L1668">INDEX(manifest_11Sep!$A$1:$V$3202,MATCH($B1668,manifest_11Sep!$B$1:$B$3202,0),MATCH(A.Dep9SepList!L$1,manifest_11Sep!$A$1:$V$1,0))</f>
        <v>0</v>
      </c>
      <c r="M1668" s="13">
        <f t="array" ref="M1668">INDEX(manifest_11Sep!$A$1:$V$3202,MATCH($B1668,manifest_11Sep!$B$1:$B$3202,0),MATCH(A.Dep9SepList!M$1,manifest_11Sep!$A$1:$V$1,0))</f>
        <v>0</v>
      </c>
      <c r="N1668" s="13" t="str">
        <f t="array" ref="N1668">INDEX(manifest_11Sep!$A$1:$V$3202,MATCH($B1668,manifest_11Sep!$B$1:$B$3202,0),MATCH(A.Dep9SepList!N$1,manifest_11Sep!$A$1:$V$1,0))</f>
        <v>JW MARRIOTT</v>
      </c>
      <c r="O1668" s="31"/>
      <c r="P1668" s="20" t="e" cm="1" vm="1">
        <f t="array" aca="1" ref="P1668" ca="1">IF(J1668="","",_xlfn.XLOOKUP(J1668&amp;N1668,'A.Departure Grouping'!AQ:AQ&amp;'A.Departure Grouping'!AP:AP,'A.Departure Grouping'!AR:AR,"",0))</f>
        <v>#NAME?</v>
      </c>
      <c r="Q1668" s="13">
        <v>75987081</v>
      </c>
      <c r="R1668" s="13" t="s">
        <v>43</v>
      </c>
      <c r="S1668" s="13">
        <f t="array" ref="S1668">INDEX(manifest_11Sep!$A$1:$V$3202,MATCH($B1668,manifest_11Sep!$B$1:$B$3202,0),MATCH(A.Dep9SepList!S$1,manifest_11Sep!$A$1:$V$1,0))</f>
        <v>0</v>
      </c>
      <c r="T1668" s="13"/>
    </row>
    <row r="1669" spans="1:20" hidden="1">
      <c r="A1669" s="13" t="str">
        <f t="array" ref="A1669">INDEX(manifest_11Sep!$A$1:$V$3202,MATCH($B1669,manifest_11Sep!$B$1:$B$3202,0),MATCH(A.Dep9SepList!A$1,manifest_11Sep!$A$1:$V$1,0))</f>
        <v>A</v>
      </c>
      <c r="B1669" s="3" t="s">
        <v>1095</v>
      </c>
      <c r="C1669" s="13" t="str">
        <f t="array" ref="C1669">INDEX(manifest_11Sep!$A$1:$V$3202,MATCH($B1669,manifest_11Sep!$B$1:$B$3202,0),MATCH(A.Dep9SepList!C$1,manifest_11Sep!$A$1:$V$1,0))</f>
        <v>LVNSRNJ5FRK</v>
      </c>
      <c r="D1669" s="13" t="str">
        <f t="array" ref="D1669">INDEX(manifest_11Sep!$A$1:$V$3202,MATCH($B1669,manifest_11Sep!$B$1:$B$3202,0),MATCH(A.Dep9SepList!D$1,manifest_11Sep!$A$1:$V$1,0))</f>
        <v>Male</v>
      </c>
      <c r="E1669" s="13" t="str">
        <f t="array" ref="E1669">INDEX(manifest_11Sep!$A$1:$V$3202,MATCH($B1669,manifest_11Sep!$B$1:$B$3202,0),MATCH(A.Dep9SepList!E$1,manifest_11Sep!$A$1:$V$1,0))</f>
        <v>Owen Nguy</v>
      </c>
      <c r="F1669" s="13" t="str">
        <f t="array" ref="F1669">INDEX(manifest_11Sep!$A$1:$V$3202,MATCH($B1669,manifest_11Sep!$B$1:$B$3202,0),MATCH(A.Dep9SepList!F$1,manifest_11Sep!$A$1:$V$1,0))</f>
        <v>Lin</v>
      </c>
      <c r="G1669" s="13">
        <f t="array" ref="G1669">INDEX(manifest_11Sep!$A$1:$V$3202,MATCH($B1669,manifest_11Sep!$B$1:$B$3202,0),MATCH(A.Dep9SepList!G$1,manifest_11Sep!$A$1:$V$1,0))</f>
        <v>2</v>
      </c>
      <c r="H1669" s="13" t="str">
        <f t="array" ref="H1669">INDEX(manifest_11Sep!$A$1:$V$3202,MATCH($B1669,manifest_11Sep!$B$1:$B$3202,0),MATCH(A.Dep9SepList!H$1,manifest_11Sep!$A$1:$V$1,0))</f>
        <v>Alicia Nguyen 3</v>
      </c>
      <c r="I1669" s="13">
        <f t="array" ref="I1669">INDEX(manifest_11Sep!$A$1:$V$3202,MATCH($B1669,manifest_11Sep!$B$1:$B$3202,0),MATCH(A.Dep9SepList!I$1,manifest_11Sep!$A$1:$V$1,0))</f>
        <v>0</v>
      </c>
      <c r="J1669" s="13">
        <f t="array" ref="J1669">INDEX(manifest_11Sep!$A$1:$V$3202,MATCH($B1669,manifest_11Sep!$B$1:$B$3202,0),MATCH(A.Dep9SepList!J$1,manifest_11Sep!$A$1:$V$1,0))</f>
        <v>0</v>
      </c>
      <c r="K1669" s="32">
        <f t="array" ref="K1669">INDEX(manifest_11Sep!$A$1:$V$3202,MATCH($B1669,manifest_11Sep!$B$1:$B$3202,0),MATCH(A.Dep9SepList!K$1,manifest_11Sep!$A$1:$V$1,0))</f>
        <v>0</v>
      </c>
      <c r="L1669" s="20">
        <f t="array" ref="L1669">INDEX(manifest_11Sep!$A$1:$V$3202,MATCH($B1669,manifest_11Sep!$B$1:$B$3202,0),MATCH(A.Dep9SepList!L$1,manifest_11Sep!$A$1:$V$1,0))</f>
        <v>0</v>
      </c>
      <c r="M1669" s="13">
        <f t="array" ref="M1669">INDEX(manifest_11Sep!$A$1:$V$3202,MATCH($B1669,manifest_11Sep!$B$1:$B$3202,0),MATCH(A.Dep9SepList!M$1,manifest_11Sep!$A$1:$V$1,0))</f>
        <v>0</v>
      </c>
      <c r="N1669" s="13" t="str">
        <f t="array" ref="N1669">INDEX(manifest_11Sep!$A$1:$V$3202,MATCH($B1669,manifest_11Sep!$B$1:$B$3202,0),MATCH(A.Dep9SepList!N$1,manifest_11Sep!$A$1:$V$1,0))</f>
        <v>JW MARRIOTT</v>
      </c>
      <c r="O1669" s="31"/>
      <c r="P1669" s="20" t="e" cm="1" vm="1">
        <f t="array" aca="1" ref="P1669" ca="1">IF(J1669="","",_xlfn.XLOOKUP(J1669&amp;N1669,'A.Departure Grouping'!AQ:AQ&amp;'A.Departure Grouping'!AP:AP,'A.Departure Grouping'!AR:AR,"",0))</f>
        <v>#NAME?</v>
      </c>
      <c r="Q1669" s="13">
        <v>75987081</v>
      </c>
      <c r="R1669" s="13" t="s">
        <v>43</v>
      </c>
      <c r="S1669" s="13">
        <f t="array" ref="S1669">INDEX(manifest_11Sep!$A$1:$V$3202,MATCH($B1669,manifest_11Sep!$B$1:$B$3202,0),MATCH(A.Dep9SepList!S$1,manifest_11Sep!$A$1:$V$1,0))</f>
        <v>0</v>
      </c>
      <c r="T1669" s="13"/>
    </row>
    <row r="1670" spans="1:20" hidden="1">
      <c r="A1670" s="13" t="str">
        <f t="array" ref="A1670">INDEX(manifest_11Sep!$A$1:$V$3202,MATCH($B1670,manifest_11Sep!$B$1:$B$3202,0),MATCH(A.Dep9SepList!A$1,manifest_11Sep!$A$1:$V$1,0))</f>
        <v>A</v>
      </c>
      <c r="B1670" s="3" t="s">
        <v>1258</v>
      </c>
      <c r="C1670" s="13" t="str">
        <f t="array" ref="C1670">INDEX(manifest_11Sep!$A$1:$V$3202,MATCH($B1670,manifest_11Sep!$B$1:$B$3202,0),MATCH(A.Dep9SepList!C$1,manifest_11Sep!$A$1:$V$1,0))</f>
        <v>YHNK24YPQYS</v>
      </c>
      <c r="D1670" s="13" t="str">
        <f t="array" ref="D1670">INDEX(manifest_11Sep!$A$1:$V$3202,MATCH($B1670,manifest_11Sep!$B$1:$B$3202,0),MATCH(A.Dep9SepList!D$1,manifest_11Sep!$A$1:$V$1,0))</f>
        <v>Female</v>
      </c>
      <c r="E1670" s="13" t="str">
        <f t="array" ref="E1670">INDEX(manifest_11Sep!$A$1:$V$3202,MATCH($B1670,manifest_11Sep!$B$1:$B$3202,0),MATCH(A.Dep9SepList!E$1,manifest_11Sep!$A$1:$V$1,0))</f>
        <v>Marilou</v>
      </c>
      <c r="F1670" s="13" t="str">
        <f t="array" ref="F1670">INDEX(manifest_11Sep!$A$1:$V$3202,MATCH($B1670,manifest_11Sep!$B$1:$B$3202,0),MATCH(A.Dep9SepList!F$1,manifest_11Sep!$A$1:$V$1,0))</f>
        <v>Ermita</v>
      </c>
      <c r="G1670" s="13">
        <f t="array" ref="G1670">INDEX(manifest_11Sep!$A$1:$V$3202,MATCH($B1670,manifest_11Sep!$B$1:$B$3202,0),MATCH(A.Dep9SepList!G$1,manifest_11Sep!$A$1:$V$1,0))</f>
        <v>58</v>
      </c>
      <c r="H1670" s="13" t="str">
        <f t="array" ref="H1670">INDEX(manifest_11Sep!$A$1:$V$3202,MATCH($B1670,manifest_11Sep!$B$1:$B$3202,0),MATCH(A.Dep9SepList!H$1,manifest_11Sep!$A$1:$V$1,0))</f>
        <v>Alicia Nguyen 4</v>
      </c>
      <c r="I1670" s="13">
        <f t="array" ref="I1670">INDEX(manifest_11Sep!$A$1:$V$3202,MATCH($B1670,manifest_11Sep!$B$1:$B$3202,0),MATCH(A.Dep9SepList!I$1,manifest_11Sep!$A$1:$V$1,0))</f>
        <v>0</v>
      </c>
      <c r="J1670" s="13">
        <f t="array" ref="J1670">INDEX(manifest_11Sep!$A$1:$V$3202,MATCH($B1670,manifest_11Sep!$B$1:$B$3202,0),MATCH(A.Dep9SepList!J$1,manifest_11Sep!$A$1:$V$1,0))</f>
        <v>0</v>
      </c>
      <c r="K1670" s="32">
        <f t="array" ref="K1670">INDEX(manifest_11Sep!$A$1:$V$3202,MATCH($B1670,manifest_11Sep!$B$1:$B$3202,0),MATCH(A.Dep9SepList!K$1,manifest_11Sep!$A$1:$V$1,0))</f>
        <v>0</v>
      </c>
      <c r="L1670" s="20">
        <f t="array" ref="L1670">INDEX(manifest_11Sep!$A$1:$V$3202,MATCH($B1670,manifest_11Sep!$B$1:$B$3202,0),MATCH(A.Dep9SepList!L$1,manifest_11Sep!$A$1:$V$1,0))</f>
        <v>0</v>
      </c>
      <c r="M1670" s="13">
        <f t="array" ref="M1670">INDEX(manifest_11Sep!$A$1:$V$3202,MATCH($B1670,manifest_11Sep!$B$1:$B$3202,0),MATCH(A.Dep9SepList!M$1,manifest_11Sep!$A$1:$V$1,0))</f>
        <v>0</v>
      </c>
      <c r="N1670" s="13" t="str">
        <f t="array" ref="N1670">INDEX(manifest_11Sep!$A$1:$V$3202,MATCH($B1670,manifest_11Sep!$B$1:$B$3202,0),MATCH(A.Dep9SepList!N$1,manifest_11Sep!$A$1:$V$1,0))</f>
        <v>JW MARRIOTT</v>
      </c>
      <c r="O1670" s="31"/>
      <c r="P1670" s="20" t="e" cm="1" vm="1">
        <f t="array" aca="1" ref="P1670" ca="1">IF(J1670="","",_xlfn.XLOOKUP(J1670&amp;N1670,'A.Departure Grouping'!AQ:AQ&amp;'A.Departure Grouping'!AP:AP,'A.Departure Grouping'!AR:AR,"",0))</f>
        <v>#NAME?</v>
      </c>
      <c r="Q1670" s="13">
        <v>75987653</v>
      </c>
      <c r="R1670" s="13" t="s">
        <v>43</v>
      </c>
      <c r="S1670" s="13">
        <f t="array" ref="S1670">INDEX(manifest_11Sep!$A$1:$V$3202,MATCH($B1670,manifest_11Sep!$B$1:$B$3202,0),MATCH(A.Dep9SepList!S$1,manifest_11Sep!$A$1:$V$1,0))</f>
        <v>0</v>
      </c>
      <c r="T1670" s="13"/>
    </row>
    <row r="1671" spans="1:20" hidden="1">
      <c r="A1671" s="13" t="str">
        <f t="array" ref="A1671">INDEX(manifest_11Sep!$A$1:$V$3202,MATCH($B1671,manifest_11Sep!$B$1:$B$3202,0),MATCH(A.Dep9SepList!A$1,manifest_11Sep!$A$1:$V$1,0))</f>
        <v>A</v>
      </c>
      <c r="B1671" s="3" t="s">
        <v>1262</v>
      </c>
      <c r="C1671" s="13" t="str">
        <f t="array" ref="C1671">INDEX(manifest_11Sep!$A$1:$V$3202,MATCH($B1671,manifest_11Sep!$B$1:$B$3202,0),MATCH(A.Dep9SepList!C$1,manifest_11Sep!$A$1:$V$1,0))</f>
        <v>YHNK24YPQYS</v>
      </c>
      <c r="D1671" s="13" t="str">
        <f t="array" ref="D1671">INDEX(manifest_11Sep!$A$1:$V$3202,MATCH($B1671,manifest_11Sep!$B$1:$B$3202,0),MATCH(A.Dep9SepList!D$1,manifest_11Sep!$A$1:$V$1,0))</f>
        <v>Male</v>
      </c>
      <c r="E1671" s="13" t="str">
        <f t="array" ref="E1671">INDEX(manifest_11Sep!$A$1:$V$3202,MATCH($B1671,manifest_11Sep!$B$1:$B$3202,0),MATCH(A.Dep9SepList!E$1,manifest_11Sep!$A$1:$V$1,0))</f>
        <v>Noel Lopez</v>
      </c>
      <c r="F1671" s="13" t="str">
        <f t="array" ref="F1671">INDEX(manifest_11Sep!$A$1:$V$3202,MATCH($B1671,manifest_11Sep!$B$1:$B$3202,0),MATCH(A.Dep9SepList!F$1,manifest_11Sep!$A$1:$V$1,0))</f>
        <v>Ermita</v>
      </c>
      <c r="G1671" s="13">
        <f t="array" ref="G1671">INDEX(manifest_11Sep!$A$1:$V$3202,MATCH($B1671,manifest_11Sep!$B$1:$B$3202,0),MATCH(A.Dep9SepList!G$1,manifest_11Sep!$A$1:$V$1,0))</f>
        <v>59</v>
      </c>
      <c r="H1671" s="13" t="str">
        <f t="array" ref="H1671">INDEX(manifest_11Sep!$A$1:$V$3202,MATCH($B1671,manifest_11Sep!$B$1:$B$3202,0),MATCH(A.Dep9SepList!H$1,manifest_11Sep!$A$1:$V$1,0))</f>
        <v>Alicia Nguyen 4</v>
      </c>
      <c r="I1671" s="13">
        <f t="array" ref="I1671">INDEX(manifest_11Sep!$A$1:$V$3202,MATCH($B1671,manifest_11Sep!$B$1:$B$3202,0),MATCH(A.Dep9SepList!I$1,manifest_11Sep!$A$1:$V$1,0))</f>
        <v>0</v>
      </c>
      <c r="J1671" s="13">
        <f t="array" ref="J1671">INDEX(manifest_11Sep!$A$1:$V$3202,MATCH($B1671,manifest_11Sep!$B$1:$B$3202,0),MATCH(A.Dep9SepList!J$1,manifest_11Sep!$A$1:$V$1,0))</f>
        <v>0</v>
      </c>
      <c r="K1671" s="32">
        <f t="array" ref="K1671">INDEX(manifest_11Sep!$A$1:$V$3202,MATCH($B1671,manifest_11Sep!$B$1:$B$3202,0),MATCH(A.Dep9SepList!K$1,manifest_11Sep!$A$1:$V$1,0))</f>
        <v>0</v>
      </c>
      <c r="L1671" s="20">
        <f t="array" ref="L1671">INDEX(manifest_11Sep!$A$1:$V$3202,MATCH($B1671,manifest_11Sep!$B$1:$B$3202,0),MATCH(A.Dep9SepList!L$1,manifest_11Sep!$A$1:$V$1,0))</f>
        <v>0</v>
      </c>
      <c r="M1671" s="13">
        <f t="array" ref="M1671">INDEX(manifest_11Sep!$A$1:$V$3202,MATCH($B1671,manifest_11Sep!$B$1:$B$3202,0),MATCH(A.Dep9SepList!M$1,manifest_11Sep!$A$1:$V$1,0))</f>
        <v>0</v>
      </c>
      <c r="N1671" s="13" t="str">
        <f t="array" ref="N1671">INDEX(manifest_11Sep!$A$1:$V$3202,MATCH($B1671,manifest_11Sep!$B$1:$B$3202,0),MATCH(A.Dep9SepList!N$1,manifest_11Sep!$A$1:$V$1,0))</f>
        <v>JW MARRIOTT</v>
      </c>
      <c r="O1671" s="31"/>
      <c r="P1671" s="20" t="e" cm="1" vm="1">
        <f t="array" aca="1" ref="P1671" ca="1">IF(J1671="","",_xlfn.XLOOKUP(J1671&amp;N1671,'A.Departure Grouping'!AQ:AQ&amp;'A.Departure Grouping'!AP:AP,'A.Departure Grouping'!AR:AR,"",0))</f>
        <v>#NAME?</v>
      </c>
      <c r="Q1671" s="13">
        <v>75987653</v>
      </c>
      <c r="R1671" s="13" t="s">
        <v>43</v>
      </c>
      <c r="S1671" s="13">
        <f t="array" ref="S1671">INDEX(manifest_11Sep!$A$1:$V$3202,MATCH($B1671,manifest_11Sep!$B$1:$B$3202,0),MATCH(A.Dep9SepList!S$1,manifest_11Sep!$A$1:$V$1,0))</f>
        <v>0</v>
      </c>
      <c r="T1671" s="13"/>
    </row>
    <row r="1672" spans="1:20" hidden="1">
      <c r="A1672" s="13" t="str">
        <f t="array" ref="A1672">INDEX(manifest_11Sep!$A$1:$V$3202,MATCH($B1672,manifest_11Sep!$B$1:$B$3202,0),MATCH(A.Dep9SepList!A$1,manifest_11Sep!$A$1:$V$1,0))</f>
        <v>A</v>
      </c>
      <c r="B1672" s="3" t="s">
        <v>1323</v>
      </c>
      <c r="C1672" s="13" t="str">
        <f t="array" ref="C1672">INDEX(manifest_11Sep!$A$1:$V$3202,MATCH($B1672,manifest_11Sep!$B$1:$B$3202,0),MATCH(A.Dep9SepList!C$1,manifest_11Sep!$A$1:$V$1,0))</f>
        <v>WGN5VZ78KPD</v>
      </c>
      <c r="D1672" s="13" t="str">
        <f t="array" ref="D1672">INDEX(manifest_11Sep!$A$1:$V$3202,MATCH($B1672,manifest_11Sep!$B$1:$B$3202,0),MATCH(A.Dep9SepList!D$1,manifest_11Sep!$A$1:$V$1,0))</f>
        <v>Male</v>
      </c>
      <c r="E1672" s="13" t="str">
        <f t="array" ref="E1672">INDEX(manifest_11Sep!$A$1:$V$3202,MATCH($B1672,manifest_11Sep!$B$1:$B$3202,0),MATCH(A.Dep9SepList!E$1,manifest_11Sep!$A$1:$V$1,0))</f>
        <v>Luis Alberto</v>
      </c>
      <c r="F1672" s="13" t="str">
        <f t="array" ref="F1672">INDEX(manifest_11Sep!$A$1:$V$3202,MATCH($B1672,manifest_11Sep!$B$1:$B$3202,0),MATCH(A.Dep9SepList!F$1,manifest_11Sep!$A$1:$V$1,0))</f>
        <v>Izquierdo</v>
      </c>
      <c r="G1672" s="13">
        <f t="array" ref="G1672">INDEX(manifest_11Sep!$A$1:$V$3202,MATCH($B1672,manifest_11Sep!$B$1:$B$3202,0),MATCH(A.Dep9SepList!G$1,manifest_11Sep!$A$1:$V$1,0))</f>
        <v>57</v>
      </c>
      <c r="H1672" s="13" t="str">
        <f t="array" ref="H1672">INDEX(manifest_11Sep!$A$1:$V$3202,MATCH($B1672,manifest_11Sep!$B$1:$B$3202,0),MATCH(A.Dep9SepList!H$1,manifest_11Sep!$A$1:$V$1,0))</f>
        <v>Alicia Nguyen 4</v>
      </c>
      <c r="I1672" s="13">
        <f t="array" ref="I1672">INDEX(manifest_11Sep!$A$1:$V$3202,MATCH($B1672,manifest_11Sep!$B$1:$B$3202,0),MATCH(A.Dep9SepList!I$1,manifest_11Sep!$A$1:$V$1,0))</f>
        <v>0</v>
      </c>
      <c r="J1672" s="13">
        <f t="array" ref="J1672">INDEX(manifest_11Sep!$A$1:$V$3202,MATCH($B1672,manifest_11Sep!$B$1:$B$3202,0),MATCH(A.Dep9SepList!J$1,manifest_11Sep!$A$1:$V$1,0))</f>
        <v>0</v>
      </c>
      <c r="K1672" s="32">
        <f t="array" ref="K1672">INDEX(manifest_11Sep!$A$1:$V$3202,MATCH($B1672,manifest_11Sep!$B$1:$B$3202,0),MATCH(A.Dep9SepList!K$1,manifest_11Sep!$A$1:$V$1,0))</f>
        <v>0</v>
      </c>
      <c r="L1672" s="20">
        <f t="array" ref="L1672">INDEX(manifest_11Sep!$A$1:$V$3202,MATCH($B1672,manifest_11Sep!$B$1:$B$3202,0),MATCH(A.Dep9SepList!L$1,manifest_11Sep!$A$1:$V$1,0))</f>
        <v>0</v>
      </c>
      <c r="M1672" s="13">
        <f t="array" ref="M1672">INDEX(manifest_11Sep!$A$1:$V$3202,MATCH($B1672,manifest_11Sep!$B$1:$B$3202,0),MATCH(A.Dep9SepList!M$1,manifest_11Sep!$A$1:$V$1,0))</f>
        <v>0</v>
      </c>
      <c r="N1672" s="13" t="str">
        <f t="array" ref="N1672">INDEX(manifest_11Sep!$A$1:$V$3202,MATCH($B1672,manifest_11Sep!$B$1:$B$3202,0),MATCH(A.Dep9SepList!N$1,manifest_11Sep!$A$1:$V$1,0))</f>
        <v>JW MARRIOTT</v>
      </c>
      <c r="O1672" s="31"/>
      <c r="P1672" s="20" t="e" cm="1" vm="1">
        <f t="array" aca="1" ref="P1672" ca="1">IF(J1672="","",_xlfn.XLOOKUP(J1672&amp;N1672,'A.Departure Grouping'!AQ:AQ&amp;'A.Departure Grouping'!AP:AP,'A.Departure Grouping'!AR:AR,"",0))</f>
        <v>#NAME?</v>
      </c>
      <c r="Q1672" s="13">
        <v>75987905</v>
      </c>
      <c r="R1672" s="13" t="s">
        <v>43</v>
      </c>
      <c r="S1672" s="13">
        <f t="array" ref="S1672">INDEX(manifest_11Sep!$A$1:$V$3202,MATCH($B1672,manifest_11Sep!$B$1:$B$3202,0),MATCH(A.Dep9SepList!S$1,manifest_11Sep!$A$1:$V$1,0))</f>
        <v>0</v>
      </c>
      <c r="T1672" s="13"/>
    </row>
    <row r="1673" spans="1:20" hidden="1">
      <c r="A1673" s="13" t="str">
        <f t="array" ref="A1673">INDEX(manifest_11Sep!$A$1:$V$3202,MATCH($B1673,manifest_11Sep!$B$1:$B$3202,0),MATCH(A.Dep9SepList!A$1,manifest_11Sep!$A$1:$V$1,0))</f>
        <v>A</v>
      </c>
      <c r="B1673" s="3" t="s">
        <v>4033</v>
      </c>
      <c r="C1673" s="13" t="str">
        <f t="array" ref="C1673">INDEX(manifest_11Sep!$A$1:$V$3202,MATCH($B1673,manifest_11Sep!$B$1:$B$3202,0),MATCH(A.Dep9SepList!C$1,manifest_11Sep!$A$1:$V$1,0))</f>
        <v>H2NP2WWPMR2</v>
      </c>
      <c r="D1673" s="13" t="str">
        <f t="array" ref="D1673">INDEX(manifest_11Sep!$A$1:$V$3202,MATCH($B1673,manifest_11Sep!$B$1:$B$3202,0),MATCH(A.Dep9SepList!D$1,manifest_11Sep!$A$1:$V$1,0))</f>
        <v>Female</v>
      </c>
      <c r="E1673" s="13" t="str">
        <f t="array" ref="E1673">INDEX(manifest_11Sep!$A$1:$V$3202,MATCH($B1673,manifest_11Sep!$B$1:$B$3202,0),MATCH(A.Dep9SepList!E$1,manifest_11Sep!$A$1:$V$1,0))</f>
        <v>Wenxiu</v>
      </c>
      <c r="F1673" s="13" t="str">
        <f t="array" ref="F1673">INDEX(manifest_11Sep!$A$1:$V$3202,MATCH($B1673,manifest_11Sep!$B$1:$B$3202,0),MATCH(A.Dep9SepList!F$1,manifest_11Sep!$A$1:$V$1,0))</f>
        <v>Peng</v>
      </c>
      <c r="G1673" s="13">
        <f t="array" ref="G1673">INDEX(manifest_11Sep!$A$1:$V$3202,MATCH($B1673,manifest_11Sep!$B$1:$B$3202,0),MATCH(A.Dep9SepList!G$1,manifest_11Sep!$A$1:$V$1,0))</f>
        <v>49</v>
      </c>
      <c r="H1673" s="13" t="str">
        <f t="array" ref="H1673">INDEX(manifest_11Sep!$A$1:$V$3202,MATCH($B1673,manifest_11Sep!$B$1:$B$3202,0),MATCH(A.Dep9SepList!H$1,manifest_11Sep!$A$1:$V$1,0))</f>
        <v>Rocky Shi</v>
      </c>
      <c r="I1673" s="13">
        <f t="array" ref="I1673">INDEX(manifest_11Sep!$A$1:$V$3202,MATCH($B1673,manifest_11Sep!$B$1:$B$3202,0),MATCH(A.Dep9SepList!I$1,manifest_11Sep!$A$1:$V$1,0))</f>
        <v>0</v>
      </c>
      <c r="J1673" s="13">
        <f t="array" ref="J1673">INDEX(manifest_11Sep!$A$1:$V$3202,MATCH($B1673,manifest_11Sep!$B$1:$B$3202,0),MATCH(A.Dep9SepList!J$1,manifest_11Sep!$A$1:$V$1,0))</f>
        <v>0</v>
      </c>
      <c r="K1673" s="32">
        <f t="array" ref="K1673">INDEX(manifest_11Sep!$A$1:$V$3202,MATCH($B1673,manifest_11Sep!$B$1:$B$3202,0),MATCH(A.Dep9SepList!K$1,manifest_11Sep!$A$1:$V$1,0))</f>
        <v>0</v>
      </c>
      <c r="L1673" s="20">
        <f t="array" ref="L1673">INDEX(manifest_11Sep!$A$1:$V$3202,MATCH($B1673,manifest_11Sep!$B$1:$B$3202,0),MATCH(A.Dep9SepList!L$1,manifest_11Sep!$A$1:$V$1,0))</f>
        <v>0</v>
      </c>
      <c r="M1673" s="13">
        <f t="array" ref="M1673">INDEX(manifest_11Sep!$A$1:$V$3202,MATCH($B1673,manifest_11Sep!$B$1:$B$3202,0),MATCH(A.Dep9SepList!M$1,manifest_11Sep!$A$1:$V$1,0))</f>
        <v>0</v>
      </c>
      <c r="N1673" s="13" t="str">
        <f t="array" ref="N1673">INDEX(manifest_11Sep!$A$1:$V$3202,MATCH($B1673,manifest_11Sep!$B$1:$B$3202,0),MATCH(A.Dep9SepList!N$1,manifest_11Sep!$A$1:$V$1,0))</f>
        <v>JW MARRIOTT</v>
      </c>
      <c r="O1673" s="31"/>
      <c r="P1673" s="20" t="e" cm="1" vm="1">
        <f t="array" aca="1" ref="P1673" ca="1">IF(J1673="","",_xlfn.XLOOKUP(J1673&amp;N1673,'A.Departure Grouping'!AQ:AQ&amp;'A.Departure Grouping'!AP:AP,'A.Departure Grouping'!AR:AR,"",0))</f>
        <v>#NAME?</v>
      </c>
      <c r="Q1673" s="13">
        <v>75989172</v>
      </c>
      <c r="R1673" s="13" t="s">
        <v>61</v>
      </c>
      <c r="S1673" s="13">
        <f t="array" ref="S1673">INDEX(manifest_11Sep!$A$1:$V$3202,MATCH($B1673,manifest_11Sep!$B$1:$B$3202,0),MATCH(A.Dep9SepList!S$1,manifest_11Sep!$A$1:$V$1,0))</f>
        <v>0</v>
      </c>
      <c r="T1673" s="13"/>
    </row>
    <row r="1674" spans="1:20" hidden="1">
      <c r="A1674" s="13" t="str">
        <f t="array" ref="A1674">INDEX(manifest_11Sep!$A$1:$V$3202,MATCH($B1674,manifest_11Sep!$B$1:$B$3202,0),MATCH(A.Dep9SepList!A$1,manifest_11Sep!$A$1:$V$1,0))</f>
        <v>A</v>
      </c>
      <c r="B1674" s="3" t="s">
        <v>4037</v>
      </c>
      <c r="C1674" s="13" t="str">
        <f t="array" ref="C1674">INDEX(manifest_11Sep!$A$1:$V$3202,MATCH($B1674,manifest_11Sep!$B$1:$B$3202,0),MATCH(A.Dep9SepList!C$1,manifest_11Sep!$A$1:$V$1,0))</f>
        <v>H2NP2WWPMR2</v>
      </c>
      <c r="D1674" s="13" t="str">
        <f t="array" ref="D1674">INDEX(manifest_11Sep!$A$1:$V$3202,MATCH($B1674,manifest_11Sep!$B$1:$B$3202,0),MATCH(A.Dep9SepList!D$1,manifest_11Sep!$A$1:$V$1,0))</f>
        <v>Female</v>
      </c>
      <c r="E1674" s="13" t="str">
        <f t="array" ref="E1674">INDEX(manifest_11Sep!$A$1:$V$3202,MATCH($B1674,manifest_11Sep!$B$1:$B$3202,0),MATCH(A.Dep9SepList!E$1,manifest_11Sep!$A$1:$V$1,0))</f>
        <v>Xin</v>
      </c>
      <c r="F1674" s="13" t="str">
        <f t="array" ref="F1674">INDEX(manifest_11Sep!$A$1:$V$3202,MATCH($B1674,manifest_11Sep!$B$1:$B$3202,0),MATCH(A.Dep9SepList!F$1,manifest_11Sep!$A$1:$V$1,0))</f>
        <v>Liu</v>
      </c>
      <c r="G1674" s="13">
        <f t="array" ref="G1674">INDEX(manifest_11Sep!$A$1:$V$3202,MATCH($B1674,manifest_11Sep!$B$1:$B$3202,0),MATCH(A.Dep9SepList!G$1,manifest_11Sep!$A$1:$V$1,0))</f>
        <v>57</v>
      </c>
      <c r="H1674" s="13" t="str">
        <f t="array" ref="H1674">INDEX(manifest_11Sep!$A$1:$V$3202,MATCH($B1674,manifest_11Sep!$B$1:$B$3202,0),MATCH(A.Dep9SepList!H$1,manifest_11Sep!$A$1:$V$1,0))</f>
        <v>Rocky Shi</v>
      </c>
      <c r="I1674" s="13">
        <f t="array" ref="I1674">INDEX(manifest_11Sep!$A$1:$V$3202,MATCH($B1674,manifest_11Sep!$B$1:$B$3202,0),MATCH(A.Dep9SepList!I$1,manifest_11Sep!$A$1:$V$1,0))</f>
        <v>0</v>
      </c>
      <c r="J1674" s="13">
        <f t="array" ref="J1674">INDEX(manifest_11Sep!$A$1:$V$3202,MATCH($B1674,manifest_11Sep!$B$1:$B$3202,0),MATCH(A.Dep9SepList!J$1,manifest_11Sep!$A$1:$V$1,0))</f>
        <v>0</v>
      </c>
      <c r="K1674" s="32">
        <f t="array" ref="K1674">INDEX(manifest_11Sep!$A$1:$V$3202,MATCH($B1674,manifest_11Sep!$B$1:$B$3202,0),MATCH(A.Dep9SepList!K$1,manifest_11Sep!$A$1:$V$1,0))</f>
        <v>0</v>
      </c>
      <c r="L1674" s="20">
        <f t="array" ref="L1674">INDEX(manifest_11Sep!$A$1:$V$3202,MATCH($B1674,manifest_11Sep!$B$1:$B$3202,0),MATCH(A.Dep9SepList!L$1,manifest_11Sep!$A$1:$V$1,0))</f>
        <v>0</v>
      </c>
      <c r="M1674" s="13">
        <f t="array" ref="M1674">INDEX(manifest_11Sep!$A$1:$V$3202,MATCH($B1674,manifest_11Sep!$B$1:$B$3202,0),MATCH(A.Dep9SepList!M$1,manifest_11Sep!$A$1:$V$1,0))</f>
        <v>0</v>
      </c>
      <c r="N1674" s="13" t="str">
        <f t="array" ref="N1674">INDEX(manifest_11Sep!$A$1:$V$3202,MATCH($B1674,manifest_11Sep!$B$1:$B$3202,0),MATCH(A.Dep9SepList!N$1,manifest_11Sep!$A$1:$V$1,0))</f>
        <v>JW MARRIOTT</v>
      </c>
      <c r="O1674" s="31"/>
      <c r="P1674" s="20" t="e" cm="1" vm="1">
        <f t="array" aca="1" ref="P1674" ca="1">IF(J1674="","",_xlfn.XLOOKUP(J1674&amp;N1674,'A.Departure Grouping'!AQ:AQ&amp;'A.Departure Grouping'!AP:AP,'A.Departure Grouping'!AR:AR,"",0))</f>
        <v>#NAME?</v>
      </c>
      <c r="Q1674" s="13">
        <v>75989172</v>
      </c>
      <c r="R1674" s="13" t="s">
        <v>61</v>
      </c>
      <c r="S1674" s="13">
        <f t="array" ref="S1674">INDEX(manifest_11Sep!$A$1:$V$3202,MATCH($B1674,manifest_11Sep!$B$1:$B$3202,0),MATCH(A.Dep9SepList!S$1,manifest_11Sep!$A$1:$V$1,0))</f>
        <v>0</v>
      </c>
      <c r="T1674" s="13"/>
    </row>
    <row r="1675" spans="1:20" hidden="1">
      <c r="P1675" s="277" t="str" cm="1">
        <f t="array" ref="P1675">IF(J1675="","",_xlfn.XLOOKUP(J1675&amp;N1675,'A.Departure Grouping'!AQ:AQ&amp;'A.Departure Grouping'!AP:AP,'A.Departure Grouping'!AR:AR,"",0))</f>
        <v/>
      </c>
      <c r="Q1675" t="s">
        <v>8635</v>
      </c>
      <c r="R1675" t="s">
        <v>8635</v>
      </c>
    </row>
    <row r="1676" spans="1:20" hidden="1">
      <c r="A1676" s="13" t="str">
        <f t="array" ref="A1676">INDEX(manifest_11Sep!$A$1:$V$3202,MATCH($B1676,manifest_11Sep!$B$1:$B$3202,0),MATCH(A.Dep9SepList!A$1,manifest_11Sep!$A$1:$V$1,0))</f>
        <v>A</v>
      </c>
      <c r="B1676" s="3" t="s">
        <v>3180</v>
      </c>
      <c r="C1676" s="13" t="str">
        <f t="array" ref="C1676">INDEX(manifest_11Sep!$A$1:$V$3202,MATCH($B1676,manifest_11Sep!$B$1:$B$3202,0),MATCH(A.Dep9SepList!C$1,manifest_11Sep!$A$1:$V$1,0))</f>
        <v>7VN5KRFG8RH</v>
      </c>
      <c r="D1676" s="13" t="str">
        <f t="array" ref="D1676">INDEX(manifest_11Sep!$A$1:$V$3202,MATCH($B1676,manifest_11Sep!$B$1:$B$3202,0),MATCH(A.Dep9SepList!D$1,manifest_11Sep!$A$1:$V$1,0))</f>
        <v>Male</v>
      </c>
      <c r="E1676" s="13" t="str">
        <f t="array" ref="E1676">INDEX(manifest_11Sep!$A$1:$V$3202,MATCH($B1676,manifest_11Sep!$B$1:$B$3202,0),MATCH(A.Dep9SepList!E$1,manifest_11Sep!$A$1:$V$1,0))</f>
        <v>John David</v>
      </c>
      <c r="F1676" s="13" t="str">
        <f t="array" ref="F1676">INDEX(manifest_11Sep!$A$1:$V$3202,MATCH($B1676,manifest_11Sep!$B$1:$B$3202,0),MATCH(A.Dep9SepList!F$1,manifest_11Sep!$A$1:$V$1,0))</f>
        <v>Walker Jr</v>
      </c>
      <c r="G1676" s="13">
        <f t="array" ref="G1676">INDEX(manifest_11Sep!$A$1:$V$3202,MATCH($B1676,manifest_11Sep!$B$1:$B$3202,0),MATCH(A.Dep9SepList!G$1,manifest_11Sep!$A$1:$V$1,0))</f>
        <v>67</v>
      </c>
      <c r="H1676" s="13" t="str">
        <f t="array" ref="H1676">INDEX(manifest_11Sep!$A$1:$V$3202,MATCH($B1676,manifest_11Sep!$B$1:$B$3202,0),MATCH(A.Dep9SepList!H$1,manifest_11Sep!$A$1:$V$1,0))</f>
        <v>Lijoy Thomas</v>
      </c>
      <c r="I1676" s="13">
        <f t="array" ref="I1676">INDEX(manifest_11Sep!$A$1:$V$3202,MATCH($B1676,manifest_11Sep!$B$1:$B$3202,0),MATCH(A.Dep9SepList!I$1,manifest_11Sep!$A$1:$V$1,0))</f>
        <v>0</v>
      </c>
      <c r="J1676" s="13">
        <f t="array" ref="J1676">INDEX(manifest_11Sep!$A$1:$V$3202,MATCH($B1676,manifest_11Sep!$B$1:$B$3202,0),MATCH(A.Dep9SepList!J$1,manifest_11Sep!$A$1:$V$1,0))</f>
        <v>0</v>
      </c>
      <c r="K1676" s="32">
        <f t="array" ref="K1676">INDEX(manifest_11Sep!$A$1:$V$3202,MATCH($B1676,manifest_11Sep!$B$1:$B$3202,0),MATCH(A.Dep9SepList!K$1,manifest_11Sep!$A$1:$V$1,0))</f>
        <v>0</v>
      </c>
      <c r="L1676" s="20">
        <f t="array" ref="L1676">INDEX(manifest_11Sep!$A$1:$V$3202,MATCH($B1676,manifest_11Sep!$B$1:$B$3202,0),MATCH(A.Dep9SepList!L$1,manifest_11Sep!$A$1:$V$1,0))</f>
        <v>0</v>
      </c>
      <c r="M1676" s="13">
        <f t="array" ref="M1676">INDEX(manifest_11Sep!$A$1:$V$3202,MATCH($B1676,manifest_11Sep!$B$1:$B$3202,0),MATCH(A.Dep9SepList!M$1,manifest_11Sep!$A$1:$V$1,0))</f>
        <v>0</v>
      </c>
      <c r="N1676" s="13" t="str">
        <f t="array" ref="N1676">INDEX(manifest_11Sep!$A$1:$V$3202,MATCH($B1676,manifest_11Sep!$B$1:$B$3202,0),MATCH(A.Dep9SepList!N$1,manifest_11Sep!$A$1:$V$1,0))</f>
        <v>THE PLAZA</v>
      </c>
      <c r="O1676" s="31"/>
      <c r="P1676" s="20" t="e" cm="1" vm="1">
        <f t="array" aca="1" ref="P1676" ca="1">IF(J1676="","",_xlfn.XLOOKUP(J1676&amp;N1676,'A.Departure Grouping'!AQ:AQ&amp;'A.Departure Grouping'!AP:AP,'A.Departure Grouping'!AR:AR,"",0))</f>
        <v>#NAME?</v>
      </c>
      <c r="Q1676" s="13">
        <v>70054437</v>
      </c>
      <c r="R1676" s="13" t="s">
        <v>35</v>
      </c>
      <c r="S1676" s="13">
        <f t="array" ref="S1676">INDEX(manifest_11Sep!$A$1:$V$3202,MATCH($B1676,manifest_11Sep!$B$1:$B$3202,0),MATCH(A.Dep9SepList!S$1,manifest_11Sep!$A$1:$V$1,0))</f>
        <v>0</v>
      </c>
      <c r="T1676" s="13"/>
    </row>
    <row r="1677" spans="1:20" hidden="1">
      <c r="A1677" s="13" t="str">
        <f t="array" ref="A1677">INDEX(manifest_11Sep!$A$1:$V$3202,MATCH($B1677,manifest_11Sep!$B$1:$B$3202,0),MATCH(A.Dep9SepList!A$1,manifest_11Sep!$A$1:$V$1,0))</f>
        <v>A</v>
      </c>
      <c r="B1677" s="3" t="s">
        <v>3266</v>
      </c>
      <c r="C1677" s="13" t="str">
        <f t="array" ref="C1677">INDEX(manifest_11Sep!$A$1:$V$3202,MATCH($B1677,manifest_11Sep!$B$1:$B$3202,0),MATCH(A.Dep9SepList!C$1,manifest_11Sep!$A$1:$V$1,0))</f>
        <v>NBNPZR96C5Z</v>
      </c>
      <c r="D1677" s="13" t="str">
        <f t="array" ref="D1677">INDEX(manifest_11Sep!$A$1:$V$3202,MATCH($B1677,manifest_11Sep!$B$1:$B$3202,0),MATCH(A.Dep9SepList!D$1,manifest_11Sep!$A$1:$V$1,0))</f>
        <v>Female</v>
      </c>
      <c r="E1677" s="13" t="str">
        <f t="array" ref="E1677">INDEX(manifest_11Sep!$A$1:$V$3202,MATCH($B1677,manifest_11Sep!$B$1:$B$3202,0),MATCH(A.Dep9SepList!E$1,manifest_11Sep!$A$1:$V$1,0))</f>
        <v>Jie</v>
      </c>
      <c r="F1677" s="13" t="str">
        <f t="array" ref="F1677">INDEX(manifest_11Sep!$A$1:$V$3202,MATCH($B1677,manifest_11Sep!$B$1:$B$3202,0),MATCH(A.Dep9SepList!F$1,manifest_11Sep!$A$1:$V$1,0))</f>
        <v>Xu</v>
      </c>
      <c r="G1677" s="13">
        <f t="array" ref="G1677">INDEX(manifest_11Sep!$A$1:$V$3202,MATCH($B1677,manifest_11Sep!$B$1:$B$3202,0),MATCH(A.Dep9SepList!G$1,manifest_11Sep!$A$1:$V$1,0))</f>
        <v>36</v>
      </c>
      <c r="H1677" s="13" t="str">
        <f t="array" ref="H1677">INDEX(manifest_11Sep!$A$1:$V$3202,MATCH($B1677,manifest_11Sep!$B$1:$B$3202,0),MATCH(A.Dep9SepList!H$1,manifest_11Sep!$A$1:$V$1,0))</f>
        <v>Lucy Cai</v>
      </c>
      <c r="I1677" s="13">
        <f t="array" ref="I1677">INDEX(manifest_11Sep!$A$1:$V$3202,MATCH($B1677,manifest_11Sep!$B$1:$B$3202,0),MATCH(A.Dep9SepList!I$1,manifest_11Sep!$A$1:$V$1,0))</f>
        <v>0</v>
      </c>
      <c r="J1677" s="13">
        <f t="array" ref="J1677">INDEX(manifest_11Sep!$A$1:$V$3202,MATCH($B1677,manifest_11Sep!$B$1:$B$3202,0),MATCH(A.Dep9SepList!J$1,manifest_11Sep!$A$1:$V$1,0))</f>
        <v>0</v>
      </c>
      <c r="K1677" s="32">
        <f t="array" ref="K1677">INDEX(manifest_11Sep!$A$1:$V$3202,MATCH($B1677,manifest_11Sep!$B$1:$B$3202,0),MATCH(A.Dep9SepList!K$1,manifest_11Sep!$A$1:$V$1,0))</f>
        <v>0</v>
      </c>
      <c r="L1677" s="20">
        <f t="array" ref="L1677">INDEX(manifest_11Sep!$A$1:$V$3202,MATCH($B1677,manifest_11Sep!$B$1:$B$3202,0),MATCH(A.Dep9SepList!L$1,manifest_11Sep!$A$1:$V$1,0))</f>
        <v>0</v>
      </c>
      <c r="M1677" s="13">
        <f t="array" ref="M1677">INDEX(manifest_11Sep!$A$1:$V$3202,MATCH($B1677,manifest_11Sep!$B$1:$B$3202,0),MATCH(A.Dep9SepList!M$1,manifest_11Sep!$A$1:$V$1,0))</f>
        <v>0</v>
      </c>
      <c r="N1677" s="13" t="str">
        <f t="array" ref="N1677">INDEX(manifest_11Sep!$A$1:$V$3202,MATCH($B1677,manifest_11Sep!$B$1:$B$3202,0),MATCH(A.Dep9SepList!N$1,manifest_11Sep!$A$1:$V$1,0))</f>
        <v>THE PLAZA</v>
      </c>
      <c r="O1677" s="31"/>
      <c r="P1677" s="20" t="e" cm="1" vm="1">
        <f t="array" aca="1" ref="P1677" ca="1">IF(J1677="","",_xlfn.XLOOKUP(J1677&amp;N1677,'A.Departure Grouping'!AQ:AQ&amp;'A.Departure Grouping'!AP:AP,'A.Departure Grouping'!AR:AR,"",0))</f>
        <v>#NAME?</v>
      </c>
      <c r="Q1677" s="13">
        <v>72252696</v>
      </c>
      <c r="R1677" s="13" t="s">
        <v>43</v>
      </c>
      <c r="S1677" s="13">
        <f t="array" ref="S1677">INDEX(manifest_11Sep!$A$1:$V$3202,MATCH($B1677,manifest_11Sep!$B$1:$B$3202,0),MATCH(A.Dep9SepList!S$1,manifest_11Sep!$A$1:$V$1,0))</f>
        <v>0</v>
      </c>
      <c r="T1677" s="13"/>
    </row>
    <row r="1678" spans="1:20" hidden="1">
      <c r="A1678" s="13" t="str">
        <f t="array" ref="A1678">INDEX(manifest_11Sep!$A$1:$V$3202,MATCH($B1678,manifest_11Sep!$B$1:$B$3202,0),MATCH(A.Dep9SepList!A$1,manifest_11Sep!$A$1:$V$1,0))</f>
        <v>A</v>
      </c>
      <c r="B1678" s="3" t="s">
        <v>3361</v>
      </c>
      <c r="C1678" s="13" t="str">
        <f t="array" ref="C1678">INDEX(manifest_11Sep!$A$1:$V$3202,MATCH($B1678,manifest_11Sep!$B$1:$B$3202,0),MATCH(A.Dep9SepList!C$1,manifest_11Sep!$A$1:$V$1,0))</f>
        <v>X4NFP7FLMRY</v>
      </c>
      <c r="D1678" s="13" t="str">
        <f t="array" ref="D1678">INDEX(manifest_11Sep!$A$1:$V$3202,MATCH($B1678,manifest_11Sep!$B$1:$B$3202,0),MATCH(A.Dep9SepList!D$1,manifest_11Sep!$A$1:$V$1,0))</f>
        <v>Female</v>
      </c>
      <c r="E1678" s="13" t="str">
        <f t="array" ref="E1678">INDEX(manifest_11Sep!$A$1:$V$3202,MATCH($B1678,manifest_11Sep!$B$1:$B$3202,0),MATCH(A.Dep9SepList!E$1,manifest_11Sep!$A$1:$V$1,0))</f>
        <v>Regina</v>
      </c>
      <c r="F1678" s="13" t="str">
        <f t="array" ref="F1678">INDEX(manifest_11Sep!$A$1:$V$3202,MATCH($B1678,manifest_11Sep!$B$1:$B$3202,0),MATCH(A.Dep9SepList!F$1,manifest_11Sep!$A$1:$V$1,0))</f>
        <v>Mendoza-Montoya</v>
      </c>
      <c r="G1678" s="13">
        <f t="array" ref="G1678">INDEX(manifest_11Sep!$A$1:$V$3202,MATCH($B1678,manifest_11Sep!$B$1:$B$3202,0),MATCH(A.Dep9SepList!G$1,manifest_11Sep!$A$1:$V$1,0))</f>
        <v>24</v>
      </c>
      <c r="H1678" s="13" t="str">
        <f t="array" ref="H1678">INDEX(manifest_11Sep!$A$1:$V$3202,MATCH($B1678,manifest_11Sep!$B$1:$B$3202,0),MATCH(A.Dep9SepList!H$1,manifest_11Sep!$A$1:$V$1,0))</f>
        <v>Manh Le</v>
      </c>
      <c r="I1678" s="13">
        <f t="array" ref="I1678">INDEX(manifest_11Sep!$A$1:$V$3202,MATCH($B1678,manifest_11Sep!$B$1:$B$3202,0),MATCH(A.Dep9SepList!I$1,manifest_11Sep!$A$1:$V$1,0))</f>
        <v>0</v>
      </c>
      <c r="J1678" s="13">
        <f t="array" ref="J1678">INDEX(manifest_11Sep!$A$1:$V$3202,MATCH($B1678,manifest_11Sep!$B$1:$B$3202,0),MATCH(A.Dep9SepList!J$1,manifest_11Sep!$A$1:$V$1,0))</f>
        <v>0</v>
      </c>
      <c r="K1678" s="32">
        <f t="array" ref="K1678">INDEX(manifest_11Sep!$A$1:$V$3202,MATCH($B1678,manifest_11Sep!$B$1:$B$3202,0),MATCH(A.Dep9SepList!K$1,manifest_11Sep!$A$1:$V$1,0))</f>
        <v>0</v>
      </c>
      <c r="L1678" s="20">
        <f t="array" ref="L1678">INDEX(manifest_11Sep!$A$1:$V$3202,MATCH($B1678,manifest_11Sep!$B$1:$B$3202,0),MATCH(A.Dep9SepList!L$1,manifest_11Sep!$A$1:$V$1,0))</f>
        <v>0</v>
      </c>
      <c r="M1678" s="13">
        <f t="array" ref="M1678">INDEX(manifest_11Sep!$A$1:$V$3202,MATCH($B1678,manifest_11Sep!$B$1:$B$3202,0),MATCH(A.Dep9SepList!M$1,manifest_11Sep!$A$1:$V$1,0))</f>
        <v>0</v>
      </c>
      <c r="N1678" s="13" t="str">
        <f t="array" ref="N1678">INDEX(manifest_11Sep!$A$1:$V$3202,MATCH($B1678,manifest_11Sep!$B$1:$B$3202,0),MATCH(A.Dep9SepList!N$1,manifest_11Sep!$A$1:$V$1,0))</f>
        <v>THE PLAZA</v>
      </c>
      <c r="O1678" s="31"/>
      <c r="P1678" s="20" t="e" cm="1" vm="1">
        <f t="array" aca="1" ref="P1678" ca="1">IF(J1678="","",_xlfn.XLOOKUP(J1678&amp;N1678,'A.Departure Grouping'!AQ:AQ&amp;'A.Departure Grouping'!AP:AP,'A.Departure Grouping'!AR:AR,"",0))</f>
        <v>#NAME?</v>
      </c>
      <c r="Q1678" s="13">
        <v>70503756</v>
      </c>
      <c r="R1678" s="13" t="s">
        <v>43</v>
      </c>
      <c r="S1678" s="13">
        <f t="array" ref="S1678">INDEX(manifest_11Sep!$A$1:$V$3202,MATCH($B1678,manifest_11Sep!$B$1:$B$3202,0),MATCH(A.Dep9SepList!S$1,manifest_11Sep!$A$1:$V$1,0))</f>
        <v>0</v>
      </c>
      <c r="T1678" s="13"/>
    </row>
    <row r="1679" spans="1:20" hidden="1">
      <c r="A1679" s="13" t="str">
        <f t="array" ref="A1679">INDEX(manifest_11Sep!$A$1:$V$3202,MATCH($B1679,manifest_11Sep!$B$1:$B$3202,0),MATCH(A.Dep9SepList!A$1,manifest_11Sep!$A$1:$V$1,0))</f>
        <v>A</v>
      </c>
      <c r="B1679" s="3" t="s">
        <v>3485</v>
      </c>
      <c r="C1679" s="13" t="str">
        <f t="array" ref="C1679">INDEX(manifest_11Sep!$A$1:$V$3202,MATCH($B1679,manifest_11Sep!$B$1:$B$3202,0),MATCH(A.Dep9SepList!C$1,manifest_11Sep!$A$1:$V$1,0))</f>
        <v>T6NTWY6KLW6</v>
      </c>
      <c r="D1679" s="13" t="str">
        <f t="array" ref="D1679">INDEX(manifest_11Sep!$A$1:$V$3202,MATCH($B1679,manifest_11Sep!$B$1:$B$3202,0),MATCH(A.Dep9SepList!D$1,manifest_11Sep!$A$1:$V$1,0))</f>
        <v>Male</v>
      </c>
      <c r="E1679" s="13" t="str">
        <f t="array" ref="E1679">INDEX(manifest_11Sep!$A$1:$V$3202,MATCH($B1679,manifest_11Sep!$B$1:$B$3202,0),MATCH(A.Dep9SepList!E$1,manifest_11Sep!$A$1:$V$1,0))</f>
        <v>Ryan Paul</v>
      </c>
      <c r="F1679" s="13" t="str">
        <f t="array" ref="F1679">INDEX(manifest_11Sep!$A$1:$V$3202,MATCH($B1679,manifest_11Sep!$B$1:$B$3202,0),MATCH(A.Dep9SepList!F$1,manifest_11Sep!$A$1:$V$1,0))</f>
        <v>Nono</v>
      </c>
      <c r="G1679" s="13">
        <f t="array" ref="G1679">INDEX(manifest_11Sep!$A$1:$V$3202,MATCH($B1679,manifest_11Sep!$B$1:$B$3202,0),MATCH(A.Dep9SepList!G$1,manifest_11Sep!$A$1:$V$1,0))</f>
        <v>40</v>
      </c>
      <c r="H1679" s="13" t="str">
        <f t="array" ref="H1679">INDEX(manifest_11Sep!$A$1:$V$3202,MATCH($B1679,manifest_11Sep!$B$1:$B$3202,0),MATCH(A.Dep9SepList!H$1,manifest_11Sep!$A$1:$V$1,0))</f>
        <v>Maricel Goyena</v>
      </c>
      <c r="I1679" s="13" t="str">
        <f t="array" ref="I1679">INDEX(manifest_11Sep!$A$1:$V$3202,MATCH($B1679,manifest_11Sep!$B$1:$B$3202,0),MATCH(A.Dep9SepList!I$1,manifest_11Sep!$A$1:$V$1,0))</f>
        <v>NO NEED</v>
      </c>
      <c r="J1679" s="13" t="str">
        <f t="array" ref="J1679">INDEX(manifest_11Sep!$A$1:$V$3202,MATCH($B1679,manifest_11Sep!$B$1:$B$3202,0),MATCH(A.Dep9SepList!J$1,manifest_11Sep!$A$1:$V$1,0))</f>
        <v>NO NEED</v>
      </c>
      <c r="K1679" s="32">
        <f t="array" ref="K1679">INDEX(manifest_11Sep!$A$1:$V$3202,MATCH($B1679,manifest_11Sep!$B$1:$B$3202,0),MATCH(A.Dep9SepList!K$1,manifest_11Sep!$A$1:$V$1,0))</f>
        <v>0</v>
      </c>
      <c r="L1679" s="20">
        <f t="array" ref="L1679">INDEX(manifest_11Sep!$A$1:$V$3202,MATCH($B1679,manifest_11Sep!$B$1:$B$3202,0),MATCH(A.Dep9SepList!L$1,manifest_11Sep!$A$1:$V$1,0))</f>
        <v>0</v>
      </c>
      <c r="M1679" s="13">
        <f t="array" ref="M1679">INDEX(manifest_11Sep!$A$1:$V$3202,MATCH($B1679,manifest_11Sep!$B$1:$B$3202,0),MATCH(A.Dep9SepList!M$1,manifest_11Sep!$A$1:$V$1,0))</f>
        <v>0</v>
      </c>
      <c r="N1679" s="13" t="str">
        <f t="array" ref="N1679">INDEX(manifest_11Sep!$A$1:$V$3202,MATCH($B1679,manifest_11Sep!$B$1:$B$3202,0),MATCH(A.Dep9SepList!N$1,manifest_11Sep!$A$1:$V$1,0))</f>
        <v>THE PLAZA</v>
      </c>
      <c r="O1679" s="31"/>
      <c r="P1679" s="20" t="e" cm="1" vm="1">
        <f t="array" aca="1" ref="P1679" ca="1">IF(J1679="","",_xlfn.XLOOKUP(J1679&amp;N1679,'A.Departure Grouping'!AQ:AQ&amp;'A.Departure Grouping'!AP:AP,'A.Departure Grouping'!AR:AR,"",0))</f>
        <v>#NAME?</v>
      </c>
      <c r="Q1679" s="13">
        <v>70485540</v>
      </c>
      <c r="R1679" s="13" t="s">
        <v>61</v>
      </c>
      <c r="S1679" s="13">
        <f t="array" ref="S1679">INDEX(manifest_11Sep!$A$1:$V$3202,MATCH($B1679,manifest_11Sep!$B$1:$B$3202,0),MATCH(A.Dep9SepList!S$1,manifest_11Sep!$A$1:$V$1,0))</f>
        <v>0</v>
      </c>
      <c r="T1679" s="13"/>
    </row>
    <row r="1680" spans="1:20" hidden="1">
      <c r="A1680" s="13" t="str">
        <f t="array" ref="A1680">INDEX(manifest_11Sep!$A$1:$V$3202,MATCH($B1680,manifest_11Sep!$B$1:$B$3202,0),MATCH(A.Dep9SepList!A$1,manifest_11Sep!$A$1:$V$1,0))</f>
        <v>A</v>
      </c>
      <c r="B1680" s="3" t="s">
        <v>3488</v>
      </c>
      <c r="C1680" s="13" t="str">
        <f t="array" ref="C1680">INDEX(manifest_11Sep!$A$1:$V$3202,MATCH($B1680,manifest_11Sep!$B$1:$B$3202,0),MATCH(A.Dep9SepList!C$1,manifest_11Sep!$A$1:$V$1,0))</f>
        <v>T6NTWY6KLW6</v>
      </c>
      <c r="D1680" s="13" t="str">
        <f t="array" ref="D1680">INDEX(manifest_11Sep!$A$1:$V$3202,MATCH($B1680,manifest_11Sep!$B$1:$B$3202,0),MATCH(A.Dep9SepList!D$1,manifest_11Sep!$A$1:$V$1,0))</f>
        <v>Female</v>
      </c>
      <c r="E1680" s="13" t="str">
        <f t="array" ref="E1680">INDEX(manifest_11Sep!$A$1:$V$3202,MATCH($B1680,manifest_11Sep!$B$1:$B$3202,0),MATCH(A.Dep9SepList!E$1,manifest_11Sep!$A$1:$V$1,0))</f>
        <v>Ma Ditas Unas</v>
      </c>
      <c r="F1680" s="13" t="str">
        <f t="array" ref="F1680">INDEX(manifest_11Sep!$A$1:$V$3202,MATCH($B1680,manifest_11Sep!$B$1:$B$3202,0),MATCH(A.Dep9SepList!F$1,manifest_11Sep!$A$1:$V$1,0))</f>
        <v>Nono</v>
      </c>
      <c r="G1680" s="13">
        <f t="array" ref="G1680">INDEX(manifest_11Sep!$A$1:$V$3202,MATCH($B1680,manifest_11Sep!$B$1:$B$3202,0),MATCH(A.Dep9SepList!G$1,manifest_11Sep!$A$1:$V$1,0))</f>
        <v>66</v>
      </c>
      <c r="H1680" s="13" t="str">
        <f t="array" ref="H1680">INDEX(manifest_11Sep!$A$1:$V$3202,MATCH($B1680,manifest_11Sep!$B$1:$B$3202,0),MATCH(A.Dep9SepList!H$1,manifest_11Sep!$A$1:$V$1,0))</f>
        <v>Maricel Goyena</v>
      </c>
      <c r="I1680" s="13" t="str">
        <f t="array" ref="I1680">INDEX(manifest_11Sep!$A$1:$V$3202,MATCH($B1680,manifest_11Sep!$B$1:$B$3202,0),MATCH(A.Dep9SepList!I$1,manifest_11Sep!$A$1:$V$1,0))</f>
        <v>NO NEED</v>
      </c>
      <c r="J1680" s="13" t="str">
        <f t="array" ref="J1680">INDEX(manifest_11Sep!$A$1:$V$3202,MATCH($B1680,manifest_11Sep!$B$1:$B$3202,0),MATCH(A.Dep9SepList!J$1,manifest_11Sep!$A$1:$V$1,0))</f>
        <v>NO NEED</v>
      </c>
      <c r="K1680" s="32">
        <f t="array" ref="K1680">INDEX(manifest_11Sep!$A$1:$V$3202,MATCH($B1680,manifest_11Sep!$B$1:$B$3202,0),MATCH(A.Dep9SepList!K$1,manifest_11Sep!$A$1:$V$1,0))</f>
        <v>0</v>
      </c>
      <c r="L1680" s="20">
        <f t="array" ref="L1680">INDEX(manifest_11Sep!$A$1:$V$3202,MATCH($B1680,manifest_11Sep!$B$1:$B$3202,0),MATCH(A.Dep9SepList!L$1,manifest_11Sep!$A$1:$V$1,0))</f>
        <v>0</v>
      </c>
      <c r="M1680" s="13">
        <f t="array" ref="M1680">INDEX(manifest_11Sep!$A$1:$V$3202,MATCH($B1680,manifest_11Sep!$B$1:$B$3202,0),MATCH(A.Dep9SepList!M$1,manifest_11Sep!$A$1:$V$1,0))</f>
        <v>0</v>
      </c>
      <c r="N1680" s="13" t="str">
        <f t="array" ref="N1680">INDEX(manifest_11Sep!$A$1:$V$3202,MATCH($B1680,manifest_11Sep!$B$1:$B$3202,0),MATCH(A.Dep9SepList!N$1,manifest_11Sep!$A$1:$V$1,0))</f>
        <v>THE PLAZA</v>
      </c>
      <c r="O1680" s="31"/>
      <c r="P1680" s="20" t="e" cm="1" vm="1">
        <f t="array" aca="1" ref="P1680" ca="1">IF(J1680="","",_xlfn.XLOOKUP(J1680&amp;N1680,'A.Departure Grouping'!AQ:AQ&amp;'A.Departure Grouping'!AP:AP,'A.Departure Grouping'!AR:AR,"",0))</f>
        <v>#NAME?</v>
      </c>
      <c r="Q1680" s="13">
        <v>70485540</v>
      </c>
      <c r="R1680" s="13" t="s">
        <v>61</v>
      </c>
      <c r="S1680" s="13">
        <f t="array" ref="S1680">INDEX(manifest_11Sep!$A$1:$V$3202,MATCH($B1680,manifest_11Sep!$B$1:$B$3202,0),MATCH(A.Dep9SepList!S$1,manifest_11Sep!$A$1:$V$1,0))</f>
        <v>0</v>
      </c>
      <c r="T1680" s="13"/>
    </row>
    <row r="1681" spans="1:20" hidden="1">
      <c r="A1681" s="13" t="str">
        <f t="array" ref="A1681">INDEX(manifest_11Sep!$A$1:$V$3202,MATCH($B1681,manifest_11Sep!$B$1:$B$3202,0),MATCH(A.Dep9SepList!A$1,manifest_11Sep!$A$1:$V$1,0))</f>
        <v>A</v>
      </c>
      <c r="B1681" s="3" t="s">
        <v>3495</v>
      </c>
      <c r="C1681" s="13" t="str">
        <f t="array" ref="C1681">INDEX(manifest_11Sep!$A$1:$V$3202,MATCH($B1681,manifest_11Sep!$B$1:$B$3202,0),MATCH(A.Dep9SepList!C$1,manifest_11Sep!$A$1:$V$1,0))</f>
        <v>9SNKYHKHRPP</v>
      </c>
      <c r="D1681" s="13" t="str">
        <f t="array" ref="D1681">INDEX(manifest_11Sep!$A$1:$V$3202,MATCH($B1681,manifest_11Sep!$B$1:$B$3202,0),MATCH(A.Dep9SepList!D$1,manifest_11Sep!$A$1:$V$1,0))</f>
        <v>Female</v>
      </c>
      <c r="E1681" s="13" t="str">
        <f t="array" ref="E1681">INDEX(manifest_11Sep!$A$1:$V$3202,MATCH($B1681,manifest_11Sep!$B$1:$B$3202,0),MATCH(A.Dep9SepList!E$1,manifest_11Sep!$A$1:$V$1,0))</f>
        <v>Lea Joyce</v>
      </c>
      <c r="F1681" s="13" t="str">
        <f t="array" ref="F1681">INDEX(manifest_11Sep!$A$1:$V$3202,MATCH($B1681,manifest_11Sep!$B$1:$B$3202,0),MATCH(A.Dep9SepList!F$1,manifest_11Sep!$A$1:$V$1,0))</f>
        <v>De Jesus</v>
      </c>
      <c r="G1681" s="13">
        <f t="array" ref="G1681">INDEX(manifest_11Sep!$A$1:$V$3202,MATCH($B1681,manifest_11Sep!$B$1:$B$3202,0),MATCH(A.Dep9SepList!G$1,manifest_11Sep!$A$1:$V$1,0))</f>
        <v>45</v>
      </c>
      <c r="H1681" s="13" t="str">
        <f t="array" ref="H1681">INDEX(manifest_11Sep!$A$1:$V$3202,MATCH($B1681,manifest_11Sep!$B$1:$B$3202,0),MATCH(A.Dep9SepList!H$1,manifest_11Sep!$A$1:$V$1,0))</f>
        <v>Maricel Goyena</v>
      </c>
      <c r="I1681" s="13">
        <f t="array" ref="I1681">INDEX(manifest_11Sep!$A$1:$V$3202,MATCH($B1681,manifest_11Sep!$B$1:$B$3202,0),MATCH(A.Dep9SepList!I$1,manifest_11Sep!$A$1:$V$1,0))</f>
        <v>0</v>
      </c>
      <c r="J1681" s="13">
        <f t="array" ref="J1681">INDEX(manifest_11Sep!$A$1:$V$3202,MATCH($B1681,manifest_11Sep!$B$1:$B$3202,0),MATCH(A.Dep9SepList!J$1,manifest_11Sep!$A$1:$V$1,0))</f>
        <v>0</v>
      </c>
      <c r="K1681" s="32">
        <f t="array" ref="K1681">INDEX(manifest_11Sep!$A$1:$V$3202,MATCH($B1681,manifest_11Sep!$B$1:$B$3202,0),MATCH(A.Dep9SepList!K$1,manifest_11Sep!$A$1:$V$1,0))</f>
        <v>0</v>
      </c>
      <c r="L1681" s="20">
        <f t="array" ref="L1681">INDEX(manifest_11Sep!$A$1:$V$3202,MATCH($B1681,manifest_11Sep!$B$1:$B$3202,0),MATCH(A.Dep9SepList!L$1,manifest_11Sep!$A$1:$V$1,0))</f>
        <v>0</v>
      </c>
      <c r="M1681" s="13">
        <f t="array" ref="M1681">INDEX(manifest_11Sep!$A$1:$V$3202,MATCH($B1681,manifest_11Sep!$B$1:$B$3202,0),MATCH(A.Dep9SepList!M$1,manifest_11Sep!$A$1:$V$1,0))</f>
        <v>0</v>
      </c>
      <c r="N1681" s="13" t="str">
        <f t="array" ref="N1681">INDEX(manifest_11Sep!$A$1:$V$3202,MATCH($B1681,manifest_11Sep!$B$1:$B$3202,0),MATCH(A.Dep9SepList!N$1,manifest_11Sep!$A$1:$V$1,0))</f>
        <v>THE PLAZA</v>
      </c>
      <c r="O1681" s="31"/>
      <c r="P1681" s="20" t="e" cm="1" vm="1">
        <f t="array" aca="1" ref="P1681" ca="1">IF(J1681="","",_xlfn.XLOOKUP(J1681&amp;N1681,'A.Departure Grouping'!AQ:AQ&amp;'A.Departure Grouping'!AP:AP,'A.Departure Grouping'!AR:AR,"",0))</f>
        <v>#NAME?</v>
      </c>
      <c r="Q1681" s="13">
        <v>70503759</v>
      </c>
      <c r="R1681" s="13" t="s">
        <v>43</v>
      </c>
      <c r="S1681" s="13">
        <f t="array" ref="S1681">INDEX(manifest_11Sep!$A$1:$V$3202,MATCH($B1681,manifest_11Sep!$B$1:$B$3202,0),MATCH(A.Dep9SepList!S$1,manifest_11Sep!$A$1:$V$1,0))</f>
        <v>0</v>
      </c>
      <c r="T1681" s="13"/>
    </row>
    <row r="1682" spans="1:20" hidden="1">
      <c r="A1682" s="13" t="str">
        <f t="array" ref="A1682">INDEX(manifest_11Sep!$A$1:$V$3202,MATCH($B1682,manifest_11Sep!$B$1:$B$3202,0),MATCH(A.Dep9SepList!A$1,manifest_11Sep!$A$1:$V$1,0))</f>
        <v>A</v>
      </c>
      <c r="B1682" s="3" t="s">
        <v>3498</v>
      </c>
      <c r="C1682" s="13" t="str">
        <f t="array" ref="C1682">INDEX(manifest_11Sep!$A$1:$V$3202,MATCH($B1682,manifest_11Sep!$B$1:$B$3202,0),MATCH(A.Dep9SepList!C$1,manifest_11Sep!$A$1:$V$1,0))</f>
        <v>9SNKYHKHRPP</v>
      </c>
      <c r="D1682" s="13" t="str">
        <f t="array" ref="D1682">INDEX(manifest_11Sep!$A$1:$V$3202,MATCH($B1682,manifest_11Sep!$B$1:$B$3202,0),MATCH(A.Dep9SepList!D$1,manifest_11Sep!$A$1:$V$1,0))</f>
        <v>Male</v>
      </c>
      <c r="E1682" s="13" t="str">
        <f t="array" ref="E1682">INDEX(manifest_11Sep!$A$1:$V$3202,MATCH($B1682,manifest_11Sep!$B$1:$B$3202,0),MATCH(A.Dep9SepList!E$1,manifest_11Sep!$A$1:$V$1,0))</f>
        <v>Jake Johnson</v>
      </c>
      <c r="F1682" s="13" t="str">
        <f t="array" ref="F1682">INDEX(manifest_11Sep!$A$1:$V$3202,MATCH($B1682,manifest_11Sep!$B$1:$B$3202,0),MATCH(A.Dep9SepList!F$1,manifest_11Sep!$A$1:$V$1,0))</f>
        <v>De Jesus</v>
      </c>
      <c r="G1682" s="13">
        <f t="array" ref="G1682">INDEX(manifest_11Sep!$A$1:$V$3202,MATCH($B1682,manifest_11Sep!$B$1:$B$3202,0),MATCH(A.Dep9SepList!G$1,manifest_11Sep!$A$1:$V$1,0))</f>
        <v>44</v>
      </c>
      <c r="H1682" s="13" t="str">
        <f t="array" ref="H1682">INDEX(manifest_11Sep!$A$1:$V$3202,MATCH($B1682,manifest_11Sep!$B$1:$B$3202,0),MATCH(A.Dep9SepList!H$1,manifest_11Sep!$A$1:$V$1,0))</f>
        <v>Maricel Goyena</v>
      </c>
      <c r="I1682" s="13">
        <f t="array" ref="I1682">INDEX(manifest_11Sep!$A$1:$V$3202,MATCH($B1682,manifest_11Sep!$B$1:$B$3202,0),MATCH(A.Dep9SepList!I$1,manifest_11Sep!$A$1:$V$1,0))</f>
        <v>0</v>
      </c>
      <c r="J1682" s="13">
        <f t="array" ref="J1682">INDEX(manifest_11Sep!$A$1:$V$3202,MATCH($B1682,manifest_11Sep!$B$1:$B$3202,0),MATCH(A.Dep9SepList!J$1,manifest_11Sep!$A$1:$V$1,0))</f>
        <v>0</v>
      </c>
      <c r="K1682" s="32">
        <f t="array" ref="K1682">INDEX(manifest_11Sep!$A$1:$V$3202,MATCH($B1682,manifest_11Sep!$B$1:$B$3202,0),MATCH(A.Dep9SepList!K$1,manifest_11Sep!$A$1:$V$1,0))</f>
        <v>0</v>
      </c>
      <c r="L1682" s="20">
        <f t="array" ref="L1682">INDEX(manifest_11Sep!$A$1:$V$3202,MATCH($B1682,manifest_11Sep!$B$1:$B$3202,0),MATCH(A.Dep9SepList!L$1,manifest_11Sep!$A$1:$V$1,0))</f>
        <v>0</v>
      </c>
      <c r="M1682" s="13">
        <f t="array" ref="M1682">INDEX(manifest_11Sep!$A$1:$V$3202,MATCH($B1682,manifest_11Sep!$B$1:$B$3202,0),MATCH(A.Dep9SepList!M$1,manifest_11Sep!$A$1:$V$1,0))</f>
        <v>0</v>
      </c>
      <c r="N1682" s="13" t="str">
        <f t="array" ref="N1682">INDEX(manifest_11Sep!$A$1:$V$3202,MATCH($B1682,manifest_11Sep!$B$1:$B$3202,0),MATCH(A.Dep9SepList!N$1,manifest_11Sep!$A$1:$V$1,0))</f>
        <v>THE PLAZA</v>
      </c>
      <c r="O1682" s="31"/>
      <c r="P1682" s="20" t="e" cm="1" vm="1">
        <f t="array" aca="1" ref="P1682" ca="1">IF(J1682="","",_xlfn.XLOOKUP(J1682&amp;N1682,'A.Departure Grouping'!AQ:AQ&amp;'A.Departure Grouping'!AP:AP,'A.Departure Grouping'!AR:AR,"",0))</f>
        <v>#NAME?</v>
      </c>
      <c r="Q1682" s="13">
        <v>70503759</v>
      </c>
      <c r="R1682" s="13" t="s">
        <v>43</v>
      </c>
      <c r="S1682" s="13">
        <f t="array" ref="S1682">INDEX(manifest_11Sep!$A$1:$V$3202,MATCH($B1682,manifest_11Sep!$B$1:$B$3202,0),MATCH(A.Dep9SepList!S$1,manifest_11Sep!$A$1:$V$1,0))</f>
        <v>0</v>
      </c>
      <c r="T1682" s="13"/>
    </row>
    <row r="1683" spans="1:20" hidden="1">
      <c r="A1683" s="13" t="str">
        <f t="array" ref="A1683">INDEX(manifest_11Sep!$A$1:$V$3202,MATCH($B1683,manifest_11Sep!$B$1:$B$3202,0),MATCH(A.Dep9SepList!A$1,manifest_11Sep!$A$1:$V$1,0))</f>
        <v>A</v>
      </c>
      <c r="B1683" s="3" t="s">
        <v>3500</v>
      </c>
      <c r="C1683" s="13" t="str">
        <f t="array" ref="C1683">INDEX(manifest_11Sep!$A$1:$V$3202,MATCH($B1683,manifest_11Sep!$B$1:$B$3202,0),MATCH(A.Dep9SepList!C$1,manifest_11Sep!$A$1:$V$1,0))</f>
        <v>9SNKYHKHRPP</v>
      </c>
      <c r="D1683" s="13" t="str">
        <f t="array" ref="D1683">INDEX(manifest_11Sep!$A$1:$V$3202,MATCH($B1683,manifest_11Sep!$B$1:$B$3202,0),MATCH(A.Dep9SepList!D$1,manifest_11Sep!$A$1:$V$1,0))</f>
        <v>Male</v>
      </c>
      <c r="E1683" s="13" t="str">
        <f t="array" ref="E1683">INDEX(manifest_11Sep!$A$1:$V$3202,MATCH($B1683,manifest_11Sep!$B$1:$B$3202,0),MATCH(A.Dep9SepList!E$1,manifest_11Sep!$A$1:$V$1,0))</f>
        <v>Jacob Laelson San Diego</v>
      </c>
      <c r="F1683" s="13" t="str">
        <f t="array" ref="F1683">INDEX(manifest_11Sep!$A$1:$V$3202,MATCH($B1683,manifest_11Sep!$B$1:$B$3202,0),MATCH(A.Dep9SepList!F$1,manifest_11Sep!$A$1:$V$1,0))</f>
        <v>De Jesus</v>
      </c>
      <c r="G1683" s="13">
        <f t="array" ref="G1683">INDEX(manifest_11Sep!$A$1:$V$3202,MATCH($B1683,manifest_11Sep!$B$1:$B$3202,0),MATCH(A.Dep9SepList!G$1,manifest_11Sep!$A$1:$V$1,0))</f>
        <v>9</v>
      </c>
      <c r="H1683" s="13" t="str">
        <f t="array" ref="H1683">INDEX(manifest_11Sep!$A$1:$V$3202,MATCH($B1683,manifest_11Sep!$B$1:$B$3202,0),MATCH(A.Dep9SepList!H$1,manifest_11Sep!$A$1:$V$1,0))</f>
        <v>Maricel Goyena</v>
      </c>
      <c r="I1683" s="13">
        <f t="array" ref="I1683">INDEX(manifest_11Sep!$A$1:$V$3202,MATCH($B1683,manifest_11Sep!$B$1:$B$3202,0),MATCH(A.Dep9SepList!I$1,manifest_11Sep!$A$1:$V$1,0))</f>
        <v>0</v>
      </c>
      <c r="J1683" s="13">
        <f t="array" ref="J1683">INDEX(manifest_11Sep!$A$1:$V$3202,MATCH($B1683,manifest_11Sep!$B$1:$B$3202,0),MATCH(A.Dep9SepList!J$1,manifest_11Sep!$A$1:$V$1,0))</f>
        <v>0</v>
      </c>
      <c r="K1683" s="32">
        <f t="array" ref="K1683">INDEX(manifest_11Sep!$A$1:$V$3202,MATCH($B1683,manifest_11Sep!$B$1:$B$3202,0),MATCH(A.Dep9SepList!K$1,manifest_11Sep!$A$1:$V$1,0))</f>
        <v>0</v>
      </c>
      <c r="L1683" s="20">
        <f t="array" ref="L1683">INDEX(manifest_11Sep!$A$1:$V$3202,MATCH($B1683,manifest_11Sep!$B$1:$B$3202,0),MATCH(A.Dep9SepList!L$1,manifest_11Sep!$A$1:$V$1,0))</f>
        <v>0</v>
      </c>
      <c r="M1683" s="13">
        <f t="array" ref="M1683">INDEX(manifest_11Sep!$A$1:$V$3202,MATCH($B1683,manifest_11Sep!$B$1:$B$3202,0),MATCH(A.Dep9SepList!M$1,manifest_11Sep!$A$1:$V$1,0))</f>
        <v>0</v>
      </c>
      <c r="N1683" s="13" t="str">
        <f t="array" ref="N1683">INDEX(manifest_11Sep!$A$1:$V$3202,MATCH($B1683,manifest_11Sep!$B$1:$B$3202,0),MATCH(A.Dep9SepList!N$1,manifest_11Sep!$A$1:$V$1,0))</f>
        <v>THE PLAZA</v>
      </c>
      <c r="O1683" s="31"/>
      <c r="P1683" s="20" t="e" cm="1" vm="1">
        <f t="array" aca="1" ref="P1683" ca="1">IF(J1683="","",_xlfn.XLOOKUP(J1683&amp;N1683,'A.Departure Grouping'!AQ:AQ&amp;'A.Departure Grouping'!AP:AP,'A.Departure Grouping'!AR:AR,"",0))</f>
        <v>#NAME?</v>
      </c>
      <c r="Q1683" s="13">
        <v>70503759</v>
      </c>
      <c r="R1683" s="13" t="s">
        <v>43</v>
      </c>
      <c r="S1683" s="13">
        <f t="array" ref="S1683">INDEX(manifest_11Sep!$A$1:$V$3202,MATCH($B1683,manifest_11Sep!$B$1:$B$3202,0),MATCH(A.Dep9SepList!S$1,manifest_11Sep!$A$1:$V$1,0))</f>
        <v>0</v>
      </c>
      <c r="T1683" s="13"/>
    </row>
    <row r="1684" spans="1:20" hidden="1">
      <c r="A1684" s="13" t="str">
        <f t="array" ref="A1684">INDEX(manifest_11Sep!$A$1:$V$3202,MATCH($B1684,manifest_11Sep!$B$1:$B$3202,0),MATCH(A.Dep9SepList!A$1,manifest_11Sep!$A$1:$V$1,0))</f>
        <v>A</v>
      </c>
      <c r="B1684" s="3" t="s">
        <v>3702</v>
      </c>
      <c r="C1684" s="13" t="str">
        <f t="array" ref="C1684">INDEX(manifest_11Sep!$A$1:$V$3202,MATCH($B1684,manifest_11Sep!$B$1:$B$3202,0),MATCH(A.Dep9SepList!C$1,manifest_11Sep!$A$1:$V$1,0))</f>
        <v>D9NCLDN4WDR</v>
      </c>
      <c r="D1684" s="13" t="str">
        <f t="array" ref="D1684">INDEX(manifest_11Sep!$A$1:$V$3202,MATCH($B1684,manifest_11Sep!$B$1:$B$3202,0),MATCH(A.Dep9SepList!D$1,manifest_11Sep!$A$1:$V$1,0))</f>
        <v>Male</v>
      </c>
      <c r="E1684" s="13" t="str">
        <f t="array" ref="E1684">INDEX(manifest_11Sep!$A$1:$V$3202,MATCH($B1684,manifest_11Sep!$B$1:$B$3202,0),MATCH(A.Dep9SepList!E$1,manifest_11Sep!$A$1:$V$1,0))</f>
        <v>Isaac-James Palacio</v>
      </c>
      <c r="F1684" s="13" t="str">
        <f t="array" ref="F1684">INDEX(manifest_11Sep!$A$1:$V$3202,MATCH($B1684,manifest_11Sep!$B$1:$B$3202,0),MATCH(A.Dep9SepList!F$1,manifest_11Sep!$A$1:$V$1,0))</f>
        <v>Custodio</v>
      </c>
      <c r="G1684" s="13">
        <f t="array" ref="G1684">INDEX(manifest_11Sep!$A$1:$V$3202,MATCH($B1684,manifest_11Sep!$B$1:$B$3202,0),MATCH(A.Dep9SepList!G$1,manifest_11Sep!$A$1:$V$1,0))</f>
        <v>22</v>
      </c>
      <c r="H1684" s="13" t="str">
        <f t="array" ref="H1684">INDEX(manifest_11Sep!$A$1:$V$3202,MATCH($B1684,manifest_11Sep!$B$1:$B$3202,0),MATCH(A.Dep9SepList!H$1,manifest_11Sep!$A$1:$V$1,0))</f>
        <v>Peter Ly</v>
      </c>
      <c r="I1684" s="13">
        <f t="array" ref="I1684">INDEX(manifest_11Sep!$A$1:$V$3202,MATCH($B1684,manifest_11Sep!$B$1:$B$3202,0),MATCH(A.Dep9SepList!I$1,manifest_11Sep!$A$1:$V$1,0))</f>
        <v>0</v>
      </c>
      <c r="J1684" s="13">
        <f t="array" ref="J1684">INDEX(manifest_11Sep!$A$1:$V$3202,MATCH($B1684,manifest_11Sep!$B$1:$B$3202,0),MATCH(A.Dep9SepList!J$1,manifest_11Sep!$A$1:$V$1,0))</f>
        <v>0</v>
      </c>
      <c r="K1684" s="32">
        <f t="array" ref="K1684">INDEX(manifest_11Sep!$A$1:$V$3202,MATCH($B1684,manifest_11Sep!$B$1:$B$3202,0),MATCH(A.Dep9SepList!K$1,manifest_11Sep!$A$1:$V$1,0))</f>
        <v>0</v>
      </c>
      <c r="L1684" s="20">
        <f t="array" ref="L1684">INDEX(manifest_11Sep!$A$1:$V$3202,MATCH($B1684,manifest_11Sep!$B$1:$B$3202,0),MATCH(A.Dep9SepList!L$1,manifest_11Sep!$A$1:$V$1,0))</f>
        <v>0</v>
      </c>
      <c r="M1684" s="13">
        <f t="array" ref="M1684">INDEX(manifest_11Sep!$A$1:$V$3202,MATCH($B1684,manifest_11Sep!$B$1:$B$3202,0),MATCH(A.Dep9SepList!M$1,manifest_11Sep!$A$1:$V$1,0))</f>
        <v>0</v>
      </c>
      <c r="N1684" s="13" t="str">
        <f t="array" ref="N1684">INDEX(manifest_11Sep!$A$1:$V$3202,MATCH($B1684,manifest_11Sep!$B$1:$B$3202,0),MATCH(A.Dep9SepList!N$1,manifest_11Sep!$A$1:$V$1,0))</f>
        <v>THE PLAZA</v>
      </c>
      <c r="O1684" s="31"/>
      <c r="P1684" s="20" t="e" cm="1" vm="1">
        <f t="array" aca="1" ref="P1684" ca="1">IF(J1684="","",_xlfn.XLOOKUP(J1684&amp;N1684,'A.Departure Grouping'!AQ:AQ&amp;'A.Departure Grouping'!AP:AP,'A.Departure Grouping'!AR:AR,"",0))</f>
        <v>#NAME?</v>
      </c>
      <c r="Q1684" s="13">
        <v>70054435</v>
      </c>
      <c r="R1684" s="13" t="s">
        <v>35</v>
      </c>
      <c r="S1684" s="13">
        <f t="array" ref="S1684">INDEX(manifest_11Sep!$A$1:$V$3202,MATCH($B1684,manifest_11Sep!$B$1:$B$3202,0),MATCH(A.Dep9SepList!S$1,manifest_11Sep!$A$1:$V$1,0))</f>
        <v>0</v>
      </c>
      <c r="T1684" s="13"/>
    </row>
    <row r="1685" spans="1:20" hidden="1">
      <c r="A1685" s="13" t="str">
        <f t="array" ref="A1685">INDEX(manifest_11Sep!$A$1:$V$3202,MATCH($B1685,manifest_11Sep!$B$1:$B$3202,0),MATCH(A.Dep9SepList!A$1,manifest_11Sep!$A$1:$V$1,0))</f>
        <v>A</v>
      </c>
      <c r="B1685" s="3" t="s">
        <v>3724</v>
      </c>
      <c r="C1685" s="13" t="str">
        <f t="array" ref="C1685">INDEX(manifest_11Sep!$A$1:$V$3202,MATCH($B1685,manifest_11Sep!$B$1:$B$3202,0),MATCH(A.Dep9SepList!C$1,manifest_11Sep!$A$1:$V$1,0))</f>
        <v>FQNXS2NBRBK</v>
      </c>
      <c r="D1685" s="13" t="str">
        <f t="array" ref="D1685">INDEX(manifest_11Sep!$A$1:$V$3202,MATCH($B1685,manifest_11Sep!$B$1:$B$3202,0),MATCH(A.Dep9SepList!D$1,manifest_11Sep!$A$1:$V$1,0))</f>
        <v>Male</v>
      </c>
      <c r="E1685" s="13" t="str">
        <f t="array" ref="E1685">INDEX(manifest_11Sep!$A$1:$V$3202,MATCH($B1685,manifest_11Sep!$B$1:$B$3202,0),MATCH(A.Dep9SepList!E$1,manifest_11Sep!$A$1:$V$1,0))</f>
        <v>Bryan</v>
      </c>
      <c r="F1685" s="13" t="str">
        <f t="array" ref="F1685">INDEX(manifest_11Sep!$A$1:$V$3202,MATCH($B1685,manifest_11Sep!$B$1:$B$3202,0),MATCH(A.Dep9SepList!F$1,manifest_11Sep!$A$1:$V$1,0))</f>
        <v>Ulloa</v>
      </c>
      <c r="G1685" s="13">
        <f t="array" ref="G1685">INDEX(manifest_11Sep!$A$1:$V$3202,MATCH($B1685,manifest_11Sep!$B$1:$B$3202,0),MATCH(A.Dep9SepList!G$1,manifest_11Sep!$A$1:$V$1,0))</f>
        <v>0</v>
      </c>
      <c r="H1685" s="13" t="str">
        <f t="array" ref="H1685">INDEX(manifest_11Sep!$A$1:$V$3202,MATCH($B1685,manifest_11Sep!$B$1:$B$3202,0),MATCH(A.Dep9SepList!H$1,manifest_11Sep!$A$1:$V$1,0))</f>
        <v>Peter Ly</v>
      </c>
      <c r="I1685" s="13">
        <f t="array" ref="I1685">INDEX(manifest_11Sep!$A$1:$V$3202,MATCH($B1685,manifest_11Sep!$B$1:$B$3202,0),MATCH(A.Dep9SepList!I$1,manifest_11Sep!$A$1:$V$1,0))</f>
        <v>0</v>
      </c>
      <c r="J1685" s="13">
        <f t="array" ref="J1685">INDEX(manifest_11Sep!$A$1:$V$3202,MATCH($B1685,manifest_11Sep!$B$1:$B$3202,0),MATCH(A.Dep9SepList!J$1,manifest_11Sep!$A$1:$V$1,0))</f>
        <v>0</v>
      </c>
      <c r="K1685" s="32">
        <f t="array" ref="K1685">INDEX(manifest_11Sep!$A$1:$V$3202,MATCH($B1685,manifest_11Sep!$B$1:$B$3202,0),MATCH(A.Dep9SepList!K$1,manifest_11Sep!$A$1:$V$1,0))</f>
        <v>0</v>
      </c>
      <c r="L1685" s="20">
        <f t="array" ref="L1685">INDEX(manifest_11Sep!$A$1:$V$3202,MATCH($B1685,manifest_11Sep!$B$1:$B$3202,0),MATCH(A.Dep9SepList!L$1,manifest_11Sep!$A$1:$V$1,0))</f>
        <v>0</v>
      </c>
      <c r="M1685" s="13">
        <f t="array" ref="M1685">INDEX(manifest_11Sep!$A$1:$V$3202,MATCH($B1685,manifest_11Sep!$B$1:$B$3202,0),MATCH(A.Dep9SepList!M$1,manifest_11Sep!$A$1:$V$1,0))</f>
        <v>0</v>
      </c>
      <c r="N1685" s="13" t="str">
        <f t="array" ref="N1685">INDEX(manifest_11Sep!$A$1:$V$3202,MATCH($B1685,manifest_11Sep!$B$1:$B$3202,0),MATCH(A.Dep9SepList!N$1,manifest_11Sep!$A$1:$V$1,0))</f>
        <v>THE PLAZA</v>
      </c>
      <c r="O1685" s="31"/>
      <c r="P1685" s="20" t="e" cm="1" vm="1">
        <f t="array" aca="1" ref="P1685" ca="1">IF(J1685="","",_xlfn.XLOOKUP(J1685&amp;N1685,'A.Departure Grouping'!AQ:AQ&amp;'A.Departure Grouping'!AP:AP,'A.Departure Grouping'!AR:AR,"",0))</f>
        <v>#NAME?</v>
      </c>
      <c r="Q1685" s="13">
        <v>70065030</v>
      </c>
      <c r="R1685" s="13" t="s">
        <v>43</v>
      </c>
      <c r="S1685" s="13">
        <f t="array" ref="S1685">INDEX(manifest_11Sep!$A$1:$V$3202,MATCH($B1685,manifest_11Sep!$B$1:$B$3202,0),MATCH(A.Dep9SepList!S$1,manifest_11Sep!$A$1:$V$1,0))</f>
        <v>0</v>
      </c>
      <c r="T1685" s="13"/>
    </row>
    <row r="1686" spans="1:20" hidden="1">
      <c r="A1686" s="13" t="str">
        <f t="array" ref="A1686">INDEX(manifest_11Sep!$A$1:$V$3202,MATCH($B1686,manifest_11Sep!$B$1:$B$3202,0),MATCH(A.Dep9SepList!A$1,manifest_11Sep!$A$1:$V$1,0))</f>
        <v>A</v>
      </c>
      <c r="B1686" s="3" t="s">
        <v>3727</v>
      </c>
      <c r="C1686" s="13" t="str">
        <f t="array" ref="C1686">INDEX(manifest_11Sep!$A$1:$V$3202,MATCH($B1686,manifest_11Sep!$B$1:$B$3202,0),MATCH(A.Dep9SepList!C$1,manifest_11Sep!$A$1:$V$1,0))</f>
        <v>FQNXS2NBRBK</v>
      </c>
      <c r="D1686" s="13">
        <f t="array" ref="D1686">INDEX(manifest_11Sep!$A$1:$V$3202,MATCH($B1686,manifest_11Sep!$B$1:$B$3202,0),MATCH(A.Dep9SepList!D$1,manifest_11Sep!$A$1:$V$1,0))</f>
        <v>0</v>
      </c>
      <c r="E1686" s="13" t="str">
        <f t="array" ref="E1686">INDEX(manifest_11Sep!$A$1:$V$3202,MATCH($B1686,manifest_11Sep!$B$1:$B$3202,0),MATCH(A.Dep9SepList!E$1,manifest_11Sep!$A$1:$V$1,0))</f>
        <v>Guest 1</v>
      </c>
      <c r="F1686" s="13" t="str">
        <f t="array" ref="F1686">INDEX(manifest_11Sep!$A$1:$V$3202,MATCH($B1686,manifest_11Sep!$B$1:$B$3202,0),MATCH(A.Dep9SepList!F$1,manifest_11Sep!$A$1:$V$1,0))</f>
        <v>Ulloa</v>
      </c>
      <c r="G1686" s="13">
        <f t="array" ref="G1686">INDEX(manifest_11Sep!$A$1:$V$3202,MATCH($B1686,manifest_11Sep!$B$1:$B$3202,0),MATCH(A.Dep9SepList!G$1,manifest_11Sep!$A$1:$V$1,0))</f>
        <v>0</v>
      </c>
      <c r="H1686" s="13" t="str">
        <f t="array" ref="H1686">INDEX(manifest_11Sep!$A$1:$V$3202,MATCH($B1686,manifest_11Sep!$B$1:$B$3202,0),MATCH(A.Dep9SepList!H$1,manifest_11Sep!$A$1:$V$1,0))</f>
        <v>Peter Ly</v>
      </c>
      <c r="I1686" s="13">
        <f t="array" ref="I1686">INDEX(manifest_11Sep!$A$1:$V$3202,MATCH($B1686,manifest_11Sep!$B$1:$B$3202,0),MATCH(A.Dep9SepList!I$1,manifest_11Sep!$A$1:$V$1,0))</f>
        <v>0</v>
      </c>
      <c r="J1686" s="13">
        <f t="array" ref="J1686">INDEX(manifest_11Sep!$A$1:$V$3202,MATCH($B1686,manifest_11Sep!$B$1:$B$3202,0),MATCH(A.Dep9SepList!J$1,manifest_11Sep!$A$1:$V$1,0))</f>
        <v>0</v>
      </c>
      <c r="K1686" s="32">
        <f t="array" ref="K1686">INDEX(manifest_11Sep!$A$1:$V$3202,MATCH($B1686,manifest_11Sep!$B$1:$B$3202,0),MATCH(A.Dep9SepList!K$1,manifest_11Sep!$A$1:$V$1,0))</f>
        <v>0</v>
      </c>
      <c r="L1686" s="20">
        <f t="array" ref="L1686">INDEX(manifest_11Sep!$A$1:$V$3202,MATCH($B1686,manifest_11Sep!$B$1:$B$3202,0),MATCH(A.Dep9SepList!L$1,manifest_11Sep!$A$1:$V$1,0))</f>
        <v>0</v>
      </c>
      <c r="M1686" s="13">
        <f t="array" ref="M1686">INDEX(manifest_11Sep!$A$1:$V$3202,MATCH($B1686,manifest_11Sep!$B$1:$B$3202,0),MATCH(A.Dep9SepList!M$1,manifest_11Sep!$A$1:$V$1,0))</f>
        <v>0</v>
      </c>
      <c r="N1686" s="13" t="str">
        <f t="array" ref="N1686">INDEX(manifest_11Sep!$A$1:$V$3202,MATCH($B1686,manifest_11Sep!$B$1:$B$3202,0),MATCH(A.Dep9SepList!N$1,manifest_11Sep!$A$1:$V$1,0))</f>
        <v>THE PLAZA</v>
      </c>
      <c r="O1686" s="31"/>
      <c r="P1686" s="20" t="e" cm="1" vm="1">
        <f t="array" aca="1" ref="P1686" ca="1">IF(J1686="","",_xlfn.XLOOKUP(J1686&amp;N1686,'A.Departure Grouping'!AQ:AQ&amp;'A.Departure Grouping'!AP:AP,'A.Departure Grouping'!AR:AR,"",0))</f>
        <v>#NAME?</v>
      </c>
      <c r="Q1686" s="13">
        <v>70065030</v>
      </c>
      <c r="R1686" s="13" t="s">
        <v>43</v>
      </c>
      <c r="S1686" s="13">
        <f t="array" ref="S1686">INDEX(manifest_11Sep!$A$1:$V$3202,MATCH($B1686,manifest_11Sep!$B$1:$B$3202,0),MATCH(A.Dep9SepList!S$1,manifest_11Sep!$A$1:$V$1,0))</f>
        <v>0</v>
      </c>
      <c r="T1686" s="13"/>
    </row>
    <row r="1687" spans="1:20" hidden="1">
      <c r="A1687" s="13" t="str">
        <f t="array" ref="A1687">INDEX(manifest_11Sep!$A$1:$V$3202,MATCH($B1687,manifest_11Sep!$B$1:$B$3202,0),MATCH(A.Dep9SepList!A$1,manifest_11Sep!$A$1:$V$1,0))</f>
        <v>A</v>
      </c>
      <c r="B1687" s="3" t="s">
        <v>3734</v>
      </c>
      <c r="C1687" s="13" t="str">
        <f t="array" ref="C1687">INDEX(manifest_11Sep!$A$1:$V$3202,MATCH($B1687,manifest_11Sep!$B$1:$B$3202,0),MATCH(A.Dep9SepList!C$1,manifest_11Sep!$A$1:$V$1,0))</f>
        <v>3RNS3HRKW6L</v>
      </c>
      <c r="D1687" s="13" t="str">
        <f t="array" ref="D1687">INDEX(manifest_11Sep!$A$1:$V$3202,MATCH($B1687,manifest_11Sep!$B$1:$B$3202,0),MATCH(A.Dep9SepList!D$1,manifest_11Sep!$A$1:$V$1,0))</f>
        <v>Male</v>
      </c>
      <c r="E1687" s="13" t="str">
        <f t="array" ref="E1687">INDEX(manifest_11Sep!$A$1:$V$3202,MATCH($B1687,manifest_11Sep!$B$1:$B$3202,0),MATCH(A.Dep9SepList!E$1,manifest_11Sep!$A$1:$V$1,0))</f>
        <v>Jose Humberto</v>
      </c>
      <c r="F1687" s="13" t="str">
        <f t="array" ref="F1687">INDEX(manifest_11Sep!$A$1:$V$3202,MATCH($B1687,manifest_11Sep!$B$1:$B$3202,0),MATCH(A.Dep9SepList!F$1,manifest_11Sep!$A$1:$V$1,0))</f>
        <v>Aldama-Cazarez</v>
      </c>
      <c r="G1687" s="13">
        <f t="array" ref="G1687">INDEX(manifest_11Sep!$A$1:$V$3202,MATCH($B1687,manifest_11Sep!$B$1:$B$3202,0),MATCH(A.Dep9SepList!G$1,manifest_11Sep!$A$1:$V$1,0))</f>
        <v>0</v>
      </c>
      <c r="H1687" s="13" t="str">
        <f t="array" ref="H1687">INDEX(manifest_11Sep!$A$1:$V$3202,MATCH($B1687,manifest_11Sep!$B$1:$B$3202,0),MATCH(A.Dep9SepList!H$1,manifest_11Sep!$A$1:$V$1,0))</f>
        <v>Peter Ly</v>
      </c>
      <c r="I1687" s="13">
        <f t="array" ref="I1687">INDEX(manifest_11Sep!$A$1:$V$3202,MATCH($B1687,manifest_11Sep!$B$1:$B$3202,0),MATCH(A.Dep9SepList!I$1,manifest_11Sep!$A$1:$V$1,0))</f>
        <v>0</v>
      </c>
      <c r="J1687" s="13">
        <f t="array" ref="J1687">INDEX(manifest_11Sep!$A$1:$V$3202,MATCH($B1687,manifest_11Sep!$B$1:$B$3202,0),MATCH(A.Dep9SepList!J$1,manifest_11Sep!$A$1:$V$1,0))</f>
        <v>0</v>
      </c>
      <c r="K1687" s="32">
        <f t="array" ref="K1687">INDEX(manifest_11Sep!$A$1:$V$3202,MATCH($B1687,manifest_11Sep!$B$1:$B$3202,0),MATCH(A.Dep9SepList!K$1,manifest_11Sep!$A$1:$V$1,0))</f>
        <v>0</v>
      </c>
      <c r="L1687" s="20">
        <f t="array" ref="L1687">INDEX(manifest_11Sep!$A$1:$V$3202,MATCH($B1687,manifest_11Sep!$B$1:$B$3202,0),MATCH(A.Dep9SepList!L$1,manifest_11Sep!$A$1:$V$1,0))</f>
        <v>0</v>
      </c>
      <c r="M1687" s="13">
        <f t="array" ref="M1687">INDEX(manifest_11Sep!$A$1:$V$3202,MATCH($B1687,manifest_11Sep!$B$1:$B$3202,0),MATCH(A.Dep9SepList!M$1,manifest_11Sep!$A$1:$V$1,0))</f>
        <v>0</v>
      </c>
      <c r="N1687" s="13" t="str">
        <f t="array" ref="N1687">INDEX(manifest_11Sep!$A$1:$V$3202,MATCH($B1687,manifest_11Sep!$B$1:$B$3202,0),MATCH(A.Dep9SepList!N$1,manifest_11Sep!$A$1:$V$1,0))</f>
        <v>THE PLAZA</v>
      </c>
      <c r="O1687" s="31"/>
      <c r="P1687" s="20" t="e" cm="1" vm="1">
        <f t="array" aca="1" ref="P1687" ca="1">IF(J1687="","",_xlfn.XLOOKUP(J1687&amp;N1687,'A.Departure Grouping'!AQ:AQ&amp;'A.Departure Grouping'!AP:AP,'A.Departure Grouping'!AR:AR,"",0))</f>
        <v>#NAME?</v>
      </c>
      <c r="Q1687" s="13">
        <v>70079271</v>
      </c>
      <c r="R1687" s="13" t="s">
        <v>35</v>
      </c>
      <c r="S1687" s="13">
        <f t="array" ref="S1687">INDEX(manifest_11Sep!$A$1:$V$3202,MATCH($B1687,manifest_11Sep!$B$1:$B$3202,0),MATCH(A.Dep9SepList!S$1,manifest_11Sep!$A$1:$V$1,0))</f>
        <v>0</v>
      </c>
      <c r="T1687" s="13"/>
    </row>
    <row r="1688" spans="1:20" hidden="1">
      <c r="A1688" s="13" t="e">
        <f t="array" ref="A1688">INDEX(manifest_11Sep!$A$1:$V$3202,MATCH($B1688,manifest_11Sep!$B$1:$B$3202,0),MATCH(A.Dep9SepList!A$1,manifest_11Sep!$A$1:$V$1,0))</f>
        <v>#N/A</v>
      </c>
      <c r="B1688" s="3" t="s">
        <v>8648</v>
      </c>
      <c r="C1688" s="13" t="e">
        <f t="array" ref="C1688">INDEX(manifest_11Sep!$A$1:$V$3202,MATCH($B1688,manifest_11Sep!$B$1:$B$3202,0),MATCH(A.Dep9SepList!C$1,manifest_11Sep!$A$1:$V$1,0))</f>
        <v>#N/A</v>
      </c>
      <c r="D1688" s="13" t="e">
        <f t="array" ref="D1688">INDEX(manifest_11Sep!$A$1:$V$3202,MATCH($B1688,manifest_11Sep!$B$1:$B$3202,0),MATCH(A.Dep9SepList!D$1,manifest_11Sep!$A$1:$V$1,0))</f>
        <v>#N/A</v>
      </c>
      <c r="E1688" s="13" t="e">
        <f t="array" ref="E1688">INDEX(manifest_11Sep!$A$1:$V$3202,MATCH($B1688,manifest_11Sep!$B$1:$B$3202,0),MATCH(A.Dep9SepList!E$1,manifest_11Sep!$A$1:$V$1,0))</f>
        <v>#N/A</v>
      </c>
      <c r="F1688" s="13" t="e">
        <f t="array" ref="F1688">INDEX(manifest_11Sep!$A$1:$V$3202,MATCH($B1688,manifest_11Sep!$B$1:$B$3202,0),MATCH(A.Dep9SepList!F$1,manifest_11Sep!$A$1:$V$1,0))</f>
        <v>#N/A</v>
      </c>
      <c r="G1688" s="13" t="e">
        <f t="array" ref="G1688">INDEX(manifest_11Sep!$A$1:$V$3202,MATCH($B1688,manifest_11Sep!$B$1:$B$3202,0),MATCH(A.Dep9SepList!G$1,manifest_11Sep!$A$1:$V$1,0))</f>
        <v>#N/A</v>
      </c>
      <c r="H1688" s="13" t="e">
        <f t="array" ref="H1688">INDEX(manifest_11Sep!$A$1:$V$3202,MATCH($B1688,manifest_11Sep!$B$1:$B$3202,0),MATCH(A.Dep9SepList!H$1,manifest_11Sep!$A$1:$V$1,0))</f>
        <v>#N/A</v>
      </c>
      <c r="I1688" s="13" t="e">
        <f t="array" ref="I1688">INDEX(manifest_11Sep!$A$1:$V$3202,MATCH($B1688,manifest_11Sep!$B$1:$B$3202,0),MATCH(A.Dep9SepList!I$1,manifest_11Sep!$A$1:$V$1,0))</f>
        <v>#N/A</v>
      </c>
      <c r="J1688" s="13" t="e">
        <f t="array" ref="J1688">INDEX(manifest_11Sep!$A$1:$V$3202,MATCH($B1688,manifest_11Sep!$B$1:$B$3202,0),MATCH(A.Dep9SepList!J$1,manifest_11Sep!$A$1:$V$1,0))</f>
        <v>#N/A</v>
      </c>
      <c r="K1688" s="32" t="e">
        <f t="array" ref="K1688">INDEX(manifest_11Sep!$A$1:$V$3202,MATCH($B1688,manifest_11Sep!$B$1:$B$3202,0),MATCH(A.Dep9SepList!K$1,manifest_11Sep!$A$1:$V$1,0))</f>
        <v>#N/A</v>
      </c>
      <c r="L1688" s="13" t="e">
        <f t="array" ref="L1688">INDEX(manifest_11Sep!$A$1:$V$3202,MATCH($B1688,manifest_11Sep!$B$1:$B$3202,0),MATCH(A.Dep9SepList!L$1,manifest_11Sep!$A$1:$V$1,0))</f>
        <v>#N/A</v>
      </c>
      <c r="M1688" s="13" t="e">
        <f t="array" ref="M1688">INDEX(manifest_11Sep!$A$1:$V$3202,MATCH($B1688,manifest_11Sep!$B$1:$B$3202,0),MATCH(A.Dep9SepList!M$1,manifest_11Sep!$A$1:$V$1,0))</f>
        <v>#N/A</v>
      </c>
      <c r="N1688" s="13" t="e">
        <f t="array" ref="N1688">INDEX(manifest_11Sep!$A$1:$V$3202,MATCH($B1688,manifest_11Sep!$B$1:$B$3202,0),MATCH(A.Dep9SepList!N$1,manifest_11Sep!$A$1:$V$1,0))</f>
        <v>#N/A</v>
      </c>
      <c r="O1688" s="31"/>
      <c r="P1688" s="20" t="e" cm="1">
        <f t="array" ref="P1688">IF(J1688="","",_xlfn.XLOOKUP(J1688&amp;N1688,'A.Departure Grouping'!AQ:AQ&amp;'A.Departure Grouping'!AP:AP,'A.Departure Grouping'!AR:AR,"",0))</f>
        <v>#N/A</v>
      </c>
      <c r="Q1688" s="13" t="s">
        <v>8635</v>
      </c>
      <c r="R1688" s="13" t="s">
        <v>8635</v>
      </c>
      <c r="S1688" s="13" t="e">
        <f t="array" ref="S1688">INDEX(manifest_11Sep!$A$1:$V$3202,MATCH($B1688,manifest_11Sep!$B$1:$B$3202,0),MATCH(A.Dep9SepList!S$1,manifest_11Sep!$A$1:$V$1,0))</f>
        <v>#N/A</v>
      </c>
      <c r="T1688" s="13"/>
    </row>
    <row r="1689" spans="1:20" hidden="1">
      <c r="A1689" s="13" t="e">
        <f t="array" ref="A1689">INDEX(manifest_11Sep!$A$1:$V$3202,MATCH($B1689,manifest_11Sep!$B$1:$B$3202,0),MATCH(A.Dep9SepList!A$1,manifest_11Sep!$A$1:$V$1,0))</f>
        <v>#N/A</v>
      </c>
      <c r="B1689" s="3" t="s">
        <v>8649</v>
      </c>
      <c r="C1689" s="13" t="e">
        <f t="array" ref="C1689">INDEX(manifest_11Sep!$A$1:$V$3202,MATCH($B1689,manifest_11Sep!$B$1:$B$3202,0),MATCH(A.Dep9SepList!C$1,manifest_11Sep!$A$1:$V$1,0))</f>
        <v>#N/A</v>
      </c>
      <c r="D1689" s="13" t="e">
        <f t="array" ref="D1689">INDEX(manifest_11Sep!$A$1:$V$3202,MATCH($B1689,manifest_11Sep!$B$1:$B$3202,0),MATCH(A.Dep9SepList!D$1,manifest_11Sep!$A$1:$V$1,0))</f>
        <v>#N/A</v>
      </c>
      <c r="E1689" s="13" t="e">
        <f t="array" ref="E1689">INDEX(manifest_11Sep!$A$1:$V$3202,MATCH($B1689,manifest_11Sep!$B$1:$B$3202,0),MATCH(A.Dep9SepList!E$1,manifest_11Sep!$A$1:$V$1,0))</f>
        <v>#N/A</v>
      </c>
      <c r="F1689" s="13" t="e">
        <f t="array" ref="F1689">INDEX(manifest_11Sep!$A$1:$V$3202,MATCH($B1689,manifest_11Sep!$B$1:$B$3202,0),MATCH(A.Dep9SepList!F$1,manifest_11Sep!$A$1:$V$1,0))</f>
        <v>#N/A</v>
      </c>
      <c r="G1689" s="13" t="e">
        <f t="array" ref="G1689">INDEX(manifest_11Sep!$A$1:$V$3202,MATCH($B1689,manifest_11Sep!$B$1:$B$3202,0),MATCH(A.Dep9SepList!G$1,manifest_11Sep!$A$1:$V$1,0))</f>
        <v>#N/A</v>
      </c>
      <c r="H1689" s="13" t="e">
        <f t="array" ref="H1689">INDEX(manifest_11Sep!$A$1:$V$3202,MATCH($B1689,manifest_11Sep!$B$1:$B$3202,0),MATCH(A.Dep9SepList!H$1,manifest_11Sep!$A$1:$V$1,0))</f>
        <v>#N/A</v>
      </c>
      <c r="I1689" s="13" t="e">
        <f t="array" ref="I1689">INDEX(manifest_11Sep!$A$1:$V$3202,MATCH($B1689,manifest_11Sep!$B$1:$B$3202,0),MATCH(A.Dep9SepList!I$1,manifest_11Sep!$A$1:$V$1,0))</f>
        <v>#N/A</v>
      </c>
      <c r="J1689" s="13" t="e">
        <f t="array" ref="J1689">INDEX(manifest_11Sep!$A$1:$V$3202,MATCH($B1689,manifest_11Sep!$B$1:$B$3202,0),MATCH(A.Dep9SepList!J$1,manifest_11Sep!$A$1:$V$1,0))</f>
        <v>#N/A</v>
      </c>
      <c r="K1689" s="32" t="e">
        <f t="array" ref="K1689">INDEX(manifest_11Sep!$A$1:$V$3202,MATCH($B1689,manifest_11Sep!$B$1:$B$3202,0),MATCH(A.Dep9SepList!K$1,manifest_11Sep!$A$1:$V$1,0))</f>
        <v>#N/A</v>
      </c>
      <c r="L1689" s="13" t="e">
        <f t="array" ref="L1689">INDEX(manifest_11Sep!$A$1:$V$3202,MATCH($B1689,manifest_11Sep!$B$1:$B$3202,0),MATCH(A.Dep9SepList!L$1,manifest_11Sep!$A$1:$V$1,0))</f>
        <v>#N/A</v>
      </c>
      <c r="M1689" s="13" t="e">
        <f t="array" ref="M1689">INDEX(manifest_11Sep!$A$1:$V$3202,MATCH($B1689,manifest_11Sep!$B$1:$B$3202,0),MATCH(A.Dep9SepList!M$1,manifest_11Sep!$A$1:$V$1,0))</f>
        <v>#N/A</v>
      </c>
      <c r="N1689" s="13" t="e">
        <f t="array" ref="N1689">INDEX(manifest_11Sep!$A$1:$V$3202,MATCH($B1689,manifest_11Sep!$B$1:$B$3202,0),MATCH(A.Dep9SepList!N$1,manifest_11Sep!$A$1:$V$1,0))</f>
        <v>#N/A</v>
      </c>
      <c r="O1689" s="31"/>
      <c r="P1689" s="20" t="e" cm="1">
        <f t="array" ref="P1689">IF(J1689="","",_xlfn.XLOOKUP(J1689&amp;N1689,'A.Departure Grouping'!AQ:AQ&amp;'A.Departure Grouping'!AP:AP,'A.Departure Grouping'!AR:AR,"",0))</f>
        <v>#N/A</v>
      </c>
      <c r="Q1689" s="13" t="s">
        <v>8635</v>
      </c>
      <c r="R1689" s="13" t="s">
        <v>8635</v>
      </c>
      <c r="S1689" s="13" t="e">
        <f t="array" ref="S1689">INDEX(manifest_11Sep!$A$1:$V$3202,MATCH($B1689,manifest_11Sep!$B$1:$B$3202,0),MATCH(A.Dep9SepList!S$1,manifest_11Sep!$A$1:$V$1,0))</f>
        <v>#N/A</v>
      </c>
      <c r="T1689" s="13"/>
    </row>
    <row r="1690" spans="1:20" hidden="1">
      <c r="A1690" s="13" t="str">
        <f t="array" ref="A1690">INDEX(manifest_11Sep!$A$1:$V$3202,MATCH($B1690,manifest_11Sep!$B$1:$B$3202,0),MATCH(A.Dep9SepList!A$1,manifest_11Sep!$A$1:$V$1,0))</f>
        <v>A</v>
      </c>
      <c r="B1690" s="3" t="s">
        <v>4006</v>
      </c>
      <c r="C1690" s="13" t="str">
        <f t="array" ref="C1690">INDEX(manifest_11Sep!$A$1:$V$3202,MATCH($B1690,manifest_11Sep!$B$1:$B$3202,0),MATCH(A.Dep9SepList!C$1,manifest_11Sep!$A$1:$V$1,0))</f>
        <v>SYN97HG9NVD</v>
      </c>
      <c r="D1690" s="13" t="str">
        <f t="array" ref="D1690">INDEX(manifest_11Sep!$A$1:$V$3202,MATCH($B1690,manifest_11Sep!$B$1:$B$3202,0),MATCH(A.Dep9SepList!D$1,manifest_11Sep!$A$1:$V$1,0))</f>
        <v>Female</v>
      </c>
      <c r="E1690" s="13" t="str">
        <f t="array" ref="E1690">INDEX(manifest_11Sep!$A$1:$V$3202,MATCH($B1690,manifest_11Sep!$B$1:$B$3202,0),MATCH(A.Dep9SepList!E$1,manifest_11Sep!$A$1:$V$1,0))</f>
        <v>Nnenna</v>
      </c>
      <c r="F1690" s="13" t="str">
        <f t="array" ref="F1690">INDEX(manifest_11Sep!$A$1:$V$3202,MATCH($B1690,manifest_11Sep!$B$1:$B$3202,0),MATCH(A.Dep9SepList!F$1,manifest_11Sep!$A$1:$V$1,0))</f>
        <v>Obi</v>
      </c>
      <c r="G1690" s="13">
        <f t="array" ref="G1690">INDEX(manifest_11Sep!$A$1:$V$3202,MATCH($B1690,manifest_11Sep!$B$1:$B$3202,0),MATCH(A.Dep9SepList!G$1,manifest_11Sep!$A$1:$V$1,0))</f>
        <v>55</v>
      </c>
      <c r="H1690" s="13" t="str">
        <f t="array" ref="H1690">INDEX(manifest_11Sep!$A$1:$V$3202,MATCH($B1690,manifest_11Sep!$B$1:$B$3202,0),MATCH(A.Dep9SepList!H$1,manifest_11Sep!$A$1:$V$1,0))</f>
        <v>Rhoda Emezienna</v>
      </c>
      <c r="I1690" s="13">
        <f t="array" ref="I1690">INDEX(manifest_11Sep!$A$1:$V$3202,MATCH($B1690,manifest_11Sep!$B$1:$B$3202,0),MATCH(A.Dep9SepList!I$1,manifest_11Sep!$A$1:$V$1,0))</f>
        <v>0</v>
      </c>
      <c r="J1690" s="13">
        <f t="array" ref="J1690">INDEX(manifest_11Sep!$A$1:$V$3202,MATCH($B1690,manifest_11Sep!$B$1:$B$3202,0),MATCH(A.Dep9SepList!J$1,manifest_11Sep!$A$1:$V$1,0))</f>
        <v>0</v>
      </c>
      <c r="K1690" s="32">
        <f t="array" ref="K1690">INDEX(manifest_11Sep!$A$1:$V$3202,MATCH($B1690,manifest_11Sep!$B$1:$B$3202,0),MATCH(A.Dep9SepList!K$1,manifest_11Sep!$A$1:$V$1,0))</f>
        <v>0</v>
      </c>
      <c r="L1690" s="20">
        <f t="array" ref="L1690">INDEX(manifest_11Sep!$A$1:$V$3202,MATCH($B1690,manifest_11Sep!$B$1:$B$3202,0),MATCH(A.Dep9SepList!L$1,manifest_11Sep!$A$1:$V$1,0))</f>
        <v>0</v>
      </c>
      <c r="M1690" s="13">
        <f t="array" ref="M1690">INDEX(manifest_11Sep!$A$1:$V$3202,MATCH($B1690,manifest_11Sep!$B$1:$B$3202,0),MATCH(A.Dep9SepList!M$1,manifest_11Sep!$A$1:$V$1,0))</f>
        <v>0</v>
      </c>
      <c r="N1690" s="13" t="str">
        <f t="array" ref="N1690">INDEX(manifest_11Sep!$A$1:$V$3202,MATCH($B1690,manifest_11Sep!$B$1:$B$3202,0),MATCH(A.Dep9SepList!N$1,manifest_11Sep!$A$1:$V$1,0))</f>
        <v>THE PLAZA</v>
      </c>
      <c r="O1690" s="31"/>
      <c r="P1690" s="20" t="e" cm="1" vm="1">
        <f t="array" aca="1" ref="P1690" ca="1">IF(J1690="","",_xlfn.XLOOKUP(J1690&amp;N1690,'A.Departure Grouping'!AQ:AQ&amp;'A.Departure Grouping'!AP:AP,'A.Departure Grouping'!AR:AR,"",0))</f>
        <v>#NAME?</v>
      </c>
      <c r="Q1690" s="13">
        <v>70102062</v>
      </c>
      <c r="R1690" s="13" t="s">
        <v>43</v>
      </c>
      <c r="S1690" s="13">
        <f t="array" ref="S1690">INDEX(manifest_11Sep!$A$1:$V$3202,MATCH($B1690,manifest_11Sep!$B$1:$B$3202,0),MATCH(A.Dep9SepList!S$1,manifest_11Sep!$A$1:$V$1,0))</f>
        <v>0</v>
      </c>
      <c r="T1690" s="13"/>
    </row>
    <row r="1691" spans="1:20" hidden="1">
      <c r="P1691" s="277" t="str" cm="1">
        <f t="array" ref="P1691">IF(J1691="","",_xlfn.XLOOKUP(J1691&amp;N1691,'A.Departure Grouping'!AQ:AQ&amp;'A.Departure Grouping'!AP:AP,'A.Departure Grouping'!AR:AR,"",0))</f>
        <v/>
      </c>
      <c r="Q1691" t="s">
        <v>8635</v>
      </c>
      <c r="R1691" t="s">
        <v>8635</v>
      </c>
    </row>
    <row r="1692" spans="1:20" hidden="1">
      <c r="A1692" s="13" t="str">
        <f t="array" ref="A1692">INDEX(manifest_11Sep!$A$1:$V$3202,MATCH($B1692,manifest_11Sep!$B$1:$B$3202,0),MATCH(A.Dep9SepList!A$1,manifest_11Sep!$A$1:$V$1,0))</f>
        <v>A</v>
      </c>
      <c r="B1692" s="3" t="s">
        <v>4589</v>
      </c>
      <c r="C1692" s="13" t="str">
        <f t="array" ref="C1692">INDEX(manifest_11Sep!$A$1:$V$3202,MATCH($B1692,manifest_11Sep!$B$1:$B$3202,0),MATCH(A.Dep9SepList!C$1,manifest_11Sep!$A$1:$V$1,0))</f>
        <v>59NMY599G8Z</v>
      </c>
      <c r="D1692" s="13" t="str">
        <f t="array" ref="D1692">INDEX(manifest_11Sep!$A$1:$V$3202,MATCH($B1692,manifest_11Sep!$B$1:$B$3202,0),MATCH(A.Dep9SepList!D$1,manifest_11Sep!$A$1:$V$1,0))</f>
        <v>Female</v>
      </c>
      <c r="E1692" s="13" t="str">
        <f t="array" ref="E1692">INDEX(manifest_11Sep!$A$1:$V$3202,MATCH($B1692,manifest_11Sep!$B$1:$B$3202,0),MATCH(A.Dep9SepList!E$1,manifest_11Sep!$A$1:$V$1,0))</f>
        <v>Jessica</v>
      </c>
      <c r="F1692" s="13" t="str">
        <f t="array" ref="F1692">INDEX(manifest_11Sep!$A$1:$V$3202,MATCH($B1692,manifest_11Sep!$B$1:$B$3202,0),MATCH(A.Dep9SepList!F$1,manifest_11Sep!$A$1:$V$1,0))</f>
        <v>Custodio</v>
      </c>
      <c r="G1692" s="13">
        <f t="array" ref="G1692">INDEX(manifest_11Sep!$A$1:$V$3202,MATCH($B1692,manifest_11Sep!$B$1:$B$3202,0),MATCH(A.Dep9SepList!G$1,manifest_11Sep!$A$1:$V$1,0))</f>
        <v>46</v>
      </c>
      <c r="H1692" s="13" t="str">
        <f t="array" ref="H1692">INDEX(manifest_11Sep!$A$1:$V$3202,MATCH($B1692,manifest_11Sep!$B$1:$B$3202,0),MATCH(A.Dep9SepList!H$1,manifest_11Sep!$A$1:$V$1,0))</f>
        <v>Yvonne Tran</v>
      </c>
      <c r="I1692" s="13">
        <f t="array" ref="I1692">INDEX(manifest_11Sep!$A$1:$V$3202,MATCH($B1692,manifest_11Sep!$B$1:$B$3202,0),MATCH(A.Dep9SepList!I$1,manifest_11Sep!$A$1:$V$1,0))</f>
        <v>0</v>
      </c>
      <c r="J1692" s="13">
        <f t="array" ref="J1692">INDEX(manifest_11Sep!$A$1:$V$3202,MATCH($B1692,manifest_11Sep!$B$1:$B$3202,0),MATCH(A.Dep9SepList!J$1,manifest_11Sep!$A$1:$V$1,0))</f>
        <v>0</v>
      </c>
      <c r="K1692" s="32">
        <f t="array" ref="K1692">INDEX(manifest_11Sep!$A$1:$V$3202,MATCH($B1692,manifest_11Sep!$B$1:$B$3202,0),MATCH(A.Dep9SepList!K$1,manifest_11Sep!$A$1:$V$1,0))</f>
        <v>0</v>
      </c>
      <c r="L1692" s="20">
        <f t="array" ref="L1692">INDEX(manifest_11Sep!$A$1:$V$3202,MATCH($B1692,manifest_11Sep!$B$1:$B$3202,0),MATCH(A.Dep9SepList!L$1,manifest_11Sep!$A$1:$V$1,0))</f>
        <v>0</v>
      </c>
      <c r="M1692" s="13">
        <f t="array" ref="M1692">INDEX(manifest_11Sep!$A$1:$V$3202,MATCH($B1692,manifest_11Sep!$B$1:$B$3202,0),MATCH(A.Dep9SepList!M$1,manifest_11Sep!$A$1:$V$1,0))</f>
        <v>0</v>
      </c>
      <c r="N1692" s="13" t="str">
        <f t="array" ref="N1692">INDEX(manifest_11Sep!$A$1:$V$3202,MATCH($B1692,manifest_11Sep!$B$1:$B$3202,0),MATCH(A.Dep9SepList!N$1,manifest_11Sep!$A$1:$V$1,0))</f>
        <v>THE PLAZA</v>
      </c>
      <c r="O1692" s="31"/>
      <c r="P1692" s="20" t="e" cm="1" vm="1">
        <f t="array" aca="1" ref="P1692" ca="1">IF(J1692="","",_xlfn.XLOOKUP(J1692&amp;N1692,'A.Departure Grouping'!AQ:AQ&amp;'A.Departure Grouping'!AP:AP,'A.Departure Grouping'!AR:AR,"",0))</f>
        <v>#NAME?</v>
      </c>
      <c r="Q1692" s="13">
        <v>70065065</v>
      </c>
      <c r="R1692" s="13" t="s">
        <v>43</v>
      </c>
      <c r="S1692" s="13">
        <f t="array" ref="S1692">INDEX(manifest_11Sep!$A$1:$V$3202,MATCH($B1692,manifest_11Sep!$B$1:$B$3202,0),MATCH(A.Dep9SepList!S$1,manifest_11Sep!$A$1:$V$1,0))</f>
        <v>0</v>
      </c>
      <c r="T1692" s="13"/>
    </row>
    <row r="1693" spans="1:20" hidden="1">
      <c r="A1693" s="13" t="str">
        <f t="array" ref="A1693">INDEX(manifest_11Sep!$A$1:$V$3202,MATCH($B1693,manifest_11Sep!$B$1:$B$3202,0),MATCH(A.Dep9SepList!A$1,manifest_11Sep!$A$1:$V$1,0))</f>
        <v>A</v>
      </c>
      <c r="B1693" s="3" t="s">
        <v>4590</v>
      </c>
      <c r="C1693" s="13" t="str">
        <f t="array" ref="C1693">INDEX(manifest_11Sep!$A$1:$V$3202,MATCH($B1693,manifest_11Sep!$B$1:$B$3202,0),MATCH(A.Dep9SepList!C$1,manifest_11Sep!$A$1:$V$1,0))</f>
        <v>59NMY599G8Z</v>
      </c>
      <c r="D1693" s="13" t="str">
        <f t="array" ref="D1693">INDEX(manifest_11Sep!$A$1:$V$3202,MATCH($B1693,manifest_11Sep!$B$1:$B$3202,0),MATCH(A.Dep9SepList!D$1,manifest_11Sep!$A$1:$V$1,0))</f>
        <v>Male</v>
      </c>
      <c r="E1693" s="13" t="str">
        <f t="array" ref="E1693">INDEX(manifest_11Sep!$A$1:$V$3202,MATCH($B1693,manifest_11Sep!$B$1:$B$3202,0),MATCH(A.Dep9SepList!E$1,manifest_11Sep!$A$1:$V$1,0))</f>
        <v>Edward Daniel</v>
      </c>
      <c r="F1693" s="13" t="str">
        <f t="array" ref="F1693">INDEX(manifest_11Sep!$A$1:$V$3202,MATCH($B1693,manifest_11Sep!$B$1:$B$3202,0),MATCH(A.Dep9SepList!F$1,manifest_11Sep!$A$1:$V$1,0))</f>
        <v>Martinez</v>
      </c>
      <c r="G1693" s="13">
        <f t="array" ref="G1693">INDEX(manifest_11Sep!$A$1:$V$3202,MATCH($B1693,manifest_11Sep!$B$1:$B$3202,0),MATCH(A.Dep9SepList!G$1,manifest_11Sep!$A$1:$V$1,0))</f>
        <v>43</v>
      </c>
      <c r="H1693" s="13" t="str">
        <f t="array" ref="H1693">INDEX(manifest_11Sep!$A$1:$V$3202,MATCH($B1693,manifest_11Sep!$B$1:$B$3202,0),MATCH(A.Dep9SepList!H$1,manifest_11Sep!$A$1:$V$1,0))</f>
        <v>Yvonne Tran</v>
      </c>
      <c r="I1693" s="13">
        <f t="array" ref="I1693">INDEX(manifest_11Sep!$A$1:$V$3202,MATCH($B1693,manifest_11Sep!$B$1:$B$3202,0),MATCH(A.Dep9SepList!I$1,manifest_11Sep!$A$1:$V$1,0))</f>
        <v>0</v>
      </c>
      <c r="J1693" s="13">
        <f t="array" ref="J1693">INDEX(manifest_11Sep!$A$1:$V$3202,MATCH($B1693,manifest_11Sep!$B$1:$B$3202,0),MATCH(A.Dep9SepList!J$1,manifest_11Sep!$A$1:$V$1,0))</f>
        <v>0</v>
      </c>
      <c r="K1693" s="32">
        <f t="array" ref="K1693">INDEX(manifest_11Sep!$A$1:$V$3202,MATCH($B1693,manifest_11Sep!$B$1:$B$3202,0),MATCH(A.Dep9SepList!K$1,manifest_11Sep!$A$1:$V$1,0))</f>
        <v>0</v>
      </c>
      <c r="L1693" s="20">
        <f t="array" ref="L1693">INDEX(manifest_11Sep!$A$1:$V$3202,MATCH($B1693,manifest_11Sep!$B$1:$B$3202,0),MATCH(A.Dep9SepList!L$1,manifest_11Sep!$A$1:$V$1,0))</f>
        <v>0</v>
      </c>
      <c r="M1693" s="13">
        <f t="array" ref="M1693">INDEX(manifest_11Sep!$A$1:$V$3202,MATCH($B1693,manifest_11Sep!$B$1:$B$3202,0),MATCH(A.Dep9SepList!M$1,manifest_11Sep!$A$1:$V$1,0))</f>
        <v>0</v>
      </c>
      <c r="N1693" s="13" t="str">
        <f t="array" ref="N1693">INDEX(manifest_11Sep!$A$1:$V$3202,MATCH($B1693,manifest_11Sep!$B$1:$B$3202,0),MATCH(A.Dep9SepList!N$1,manifest_11Sep!$A$1:$V$1,0))</f>
        <v>THE PLAZA</v>
      </c>
      <c r="O1693" s="31"/>
      <c r="P1693" s="20" t="e" cm="1" vm="1">
        <f t="array" aca="1" ref="P1693" ca="1">IF(J1693="","",_xlfn.XLOOKUP(J1693&amp;N1693,'A.Departure Grouping'!AQ:AQ&amp;'A.Departure Grouping'!AP:AP,'A.Departure Grouping'!AR:AR,"",0))</f>
        <v>#NAME?</v>
      </c>
      <c r="Q1693" s="13">
        <v>70065065</v>
      </c>
      <c r="R1693" s="13" t="s">
        <v>43</v>
      </c>
      <c r="S1693" s="13">
        <f t="array" ref="S1693">INDEX(manifest_11Sep!$A$1:$V$3202,MATCH($B1693,manifest_11Sep!$B$1:$B$3202,0),MATCH(A.Dep9SepList!S$1,manifest_11Sep!$A$1:$V$1,0))</f>
        <v>0</v>
      </c>
      <c r="T1693" s="13"/>
    </row>
    <row r="1694" spans="1:20" hidden="1">
      <c r="A1694" s="13" t="str">
        <f t="array" ref="A1694">INDEX(manifest_11Sep!$A$1:$V$3202,MATCH($B1694,manifest_11Sep!$B$1:$B$3202,0),MATCH(A.Dep9SepList!A$1,manifest_11Sep!$A$1:$V$1,0))</f>
        <v>A</v>
      </c>
      <c r="B1694" s="3" t="s">
        <v>4644</v>
      </c>
      <c r="C1694" s="13" t="str">
        <f t="array" ref="C1694">INDEX(manifest_11Sep!$A$1:$V$3202,MATCH($B1694,manifest_11Sep!$B$1:$B$3202,0),MATCH(A.Dep9SepList!C$1,manifest_11Sep!$A$1:$V$1,0))</f>
        <v>GCNBSRMNS2Y</v>
      </c>
      <c r="D1694" s="13" t="str">
        <f t="array" ref="D1694">INDEX(manifest_11Sep!$A$1:$V$3202,MATCH($B1694,manifest_11Sep!$B$1:$B$3202,0),MATCH(A.Dep9SepList!D$1,manifest_11Sep!$A$1:$V$1,0))</f>
        <v>Female</v>
      </c>
      <c r="E1694" s="13" t="str">
        <f t="array" ref="E1694">INDEX(manifest_11Sep!$A$1:$V$3202,MATCH($B1694,manifest_11Sep!$B$1:$B$3202,0),MATCH(A.Dep9SepList!E$1,manifest_11Sep!$A$1:$V$1,0))</f>
        <v>Silvia</v>
      </c>
      <c r="F1694" s="13" t="str">
        <f t="array" ref="F1694">INDEX(manifest_11Sep!$A$1:$V$3202,MATCH($B1694,manifest_11Sep!$B$1:$B$3202,0),MATCH(A.Dep9SepList!F$1,manifest_11Sep!$A$1:$V$1,0))</f>
        <v>Stewart Chamlee</v>
      </c>
      <c r="G1694" s="13">
        <f t="array" ref="G1694">INDEX(manifest_11Sep!$A$1:$V$3202,MATCH($B1694,manifest_11Sep!$B$1:$B$3202,0),MATCH(A.Dep9SepList!G$1,manifest_11Sep!$A$1:$V$1,0))</f>
        <v>58</v>
      </c>
      <c r="H1694" s="13" t="str">
        <f t="array" ref="H1694">INDEX(manifest_11Sep!$A$1:$V$3202,MATCH($B1694,manifest_11Sep!$B$1:$B$3202,0),MATCH(A.Dep9SepList!H$1,manifest_11Sep!$A$1:$V$1,0))</f>
        <v>Yvonne Tran</v>
      </c>
      <c r="I1694" s="13">
        <f t="array" ref="I1694">INDEX(manifest_11Sep!$A$1:$V$3202,MATCH($B1694,manifest_11Sep!$B$1:$B$3202,0),MATCH(A.Dep9SepList!I$1,manifest_11Sep!$A$1:$V$1,0))</f>
        <v>0</v>
      </c>
      <c r="J1694" s="13">
        <f t="array" ref="J1694">INDEX(manifest_11Sep!$A$1:$V$3202,MATCH($B1694,manifest_11Sep!$B$1:$B$3202,0),MATCH(A.Dep9SepList!J$1,manifest_11Sep!$A$1:$V$1,0))</f>
        <v>0</v>
      </c>
      <c r="K1694" s="32">
        <f t="array" ref="K1694">INDEX(manifest_11Sep!$A$1:$V$3202,MATCH($B1694,manifest_11Sep!$B$1:$B$3202,0),MATCH(A.Dep9SepList!K$1,manifest_11Sep!$A$1:$V$1,0))</f>
        <v>0</v>
      </c>
      <c r="L1694" s="20">
        <f t="array" ref="L1694">INDEX(manifest_11Sep!$A$1:$V$3202,MATCH($B1694,manifest_11Sep!$B$1:$B$3202,0),MATCH(A.Dep9SepList!L$1,manifest_11Sep!$A$1:$V$1,0))</f>
        <v>0</v>
      </c>
      <c r="M1694" s="13">
        <f t="array" ref="M1694">INDEX(manifest_11Sep!$A$1:$V$3202,MATCH($B1694,manifest_11Sep!$B$1:$B$3202,0),MATCH(A.Dep9SepList!M$1,manifest_11Sep!$A$1:$V$1,0))</f>
        <v>0</v>
      </c>
      <c r="N1694" s="13" t="str">
        <f t="array" ref="N1694">INDEX(manifest_11Sep!$A$1:$V$3202,MATCH($B1694,manifest_11Sep!$B$1:$B$3202,0),MATCH(A.Dep9SepList!N$1,manifest_11Sep!$A$1:$V$1,0))</f>
        <v>THE PLAZA</v>
      </c>
      <c r="O1694" s="31"/>
      <c r="P1694" s="20" t="e" cm="1" vm="1">
        <f t="array" aca="1" ref="P1694" ca="1">IF(J1694="","",_xlfn.XLOOKUP(J1694&amp;N1694,'A.Departure Grouping'!AQ:AQ&amp;'A.Departure Grouping'!AP:AP,'A.Departure Grouping'!AR:AR,"",0))</f>
        <v>#NAME?</v>
      </c>
      <c r="Q1694" s="13">
        <v>70065077</v>
      </c>
      <c r="R1694" s="13" t="s">
        <v>35</v>
      </c>
      <c r="S1694" s="13">
        <f t="array" ref="S1694">INDEX(manifest_11Sep!$A$1:$V$3202,MATCH($B1694,manifest_11Sep!$B$1:$B$3202,0),MATCH(A.Dep9SepList!S$1,manifest_11Sep!$A$1:$V$1,0))</f>
        <v>0</v>
      </c>
      <c r="T1694" s="13"/>
    </row>
    <row r="1695" spans="1:20" hidden="1">
      <c r="A1695" s="13" t="str">
        <f t="array" ref="A1695">INDEX(manifest_11Sep!$A$1:$V$3202,MATCH($B1695,manifest_11Sep!$B$1:$B$3202,0),MATCH(A.Dep9SepList!A$1,manifest_11Sep!$A$1:$V$1,0))</f>
        <v>A</v>
      </c>
      <c r="B1695" s="3" t="s">
        <v>696</v>
      </c>
      <c r="C1695" s="13" t="str">
        <f t="array" ref="C1695">INDEX(manifest_11Sep!$A$1:$V$3202,MATCH($B1695,manifest_11Sep!$B$1:$B$3202,0),MATCH(A.Dep9SepList!C$1,manifest_11Sep!$A$1:$V$1,0))</f>
        <v>WGN8KLNM7Z9</v>
      </c>
      <c r="D1695" s="13" t="str">
        <f t="array" ref="D1695">INDEX(manifest_11Sep!$A$1:$V$3202,MATCH($B1695,manifest_11Sep!$B$1:$B$3202,0),MATCH(A.Dep9SepList!D$1,manifest_11Sep!$A$1:$V$1,0))</f>
        <v>Female</v>
      </c>
      <c r="E1695" s="13" t="str">
        <f t="array" ref="E1695">INDEX(manifest_11Sep!$A$1:$V$3202,MATCH($B1695,manifest_11Sep!$B$1:$B$3202,0),MATCH(A.Dep9SepList!E$1,manifest_11Sep!$A$1:$V$1,0))</f>
        <v>Millie Yee</v>
      </c>
      <c r="F1695" s="13" t="str">
        <f t="array" ref="F1695">INDEX(manifest_11Sep!$A$1:$V$3202,MATCH($B1695,manifest_11Sep!$B$1:$B$3202,0),MATCH(A.Dep9SepList!F$1,manifest_11Sep!$A$1:$V$1,0))</f>
        <v>Lee</v>
      </c>
      <c r="G1695" s="13">
        <f t="array" ref="G1695">INDEX(manifest_11Sep!$A$1:$V$3202,MATCH($B1695,manifest_11Sep!$B$1:$B$3202,0),MATCH(A.Dep9SepList!G$1,manifest_11Sep!$A$1:$V$1,0))</f>
        <v>69</v>
      </c>
      <c r="H1695" s="13" t="str">
        <f t="array" ref="H1695">INDEX(manifest_11Sep!$A$1:$V$3202,MATCH($B1695,manifest_11Sep!$B$1:$B$3202,0),MATCH(A.Dep9SepList!H$1,manifest_11Sep!$A$1:$V$1,0))</f>
        <v>Alicia Nguyen 3</v>
      </c>
      <c r="I1695" s="13" t="str">
        <f t="array" ref="I1695">INDEX(manifest_11Sep!$A$1:$V$3202,MATCH($B1695,manifest_11Sep!$B$1:$B$3202,0),MATCH(A.Dep9SepList!I$1,manifest_11Sep!$A$1:$V$1,0))</f>
        <v>NO NEED</v>
      </c>
      <c r="J1695" s="13" t="str">
        <f t="array" ref="J1695">INDEX(manifest_11Sep!$A$1:$V$3202,MATCH($B1695,manifest_11Sep!$B$1:$B$3202,0),MATCH(A.Dep9SepList!J$1,manifest_11Sep!$A$1:$V$1,0))</f>
        <v>NO NEED</v>
      </c>
      <c r="K1695" s="32">
        <f t="array" ref="K1695">INDEX(manifest_11Sep!$A$1:$V$3202,MATCH($B1695,manifest_11Sep!$B$1:$B$3202,0),MATCH(A.Dep9SepList!K$1,manifest_11Sep!$A$1:$V$1,0))</f>
        <v>0</v>
      </c>
      <c r="L1695" s="20">
        <f t="array" ref="L1695">INDEX(manifest_11Sep!$A$1:$V$3202,MATCH($B1695,manifest_11Sep!$B$1:$B$3202,0),MATCH(A.Dep9SepList!L$1,manifest_11Sep!$A$1:$V$1,0))</f>
        <v>0</v>
      </c>
      <c r="M1695" s="13">
        <f t="array" ref="M1695">INDEX(manifest_11Sep!$A$1:$V$3202,MATCH($B1695,manifest_11Sep!$B$1:$B$3202,0),MATCH(A.Dep9SepList!M$1,manifest_11Sep!$A$1:$V$1,0))</f>
        <v>0</v>
      </c>
      <c r="N1695" s="13" t="str">
        <f t="array" ref="N1695">INDEX(manifest_11Sep!$A$1:$V$3202,MATCH($B1695,manifest_11Sep!$B$1:$B$3202,0),MATCH(A.Dep9SepList!N$1,manifest_11Sep!$A$1:$V$1,0))</f>
        <v>JW MARRIOTT</v>
      </c>
      <c r="O1695" s="31"/>
      <c r="P1695" s="20" t="e" cm="1" vm="1">
        <f t="array" aca="1" ref="P1695" ca="1">IF(J1695="","",_xlfn.XLOOKUP(J1695&amp;N1695,'A.Departure Grouping'!AQ:AQ&amp;'A.Departure Grouping'!AP:AP,'A.Departure Grouping'!AR:AR,"",0))</f>
        <v>#NAME?</v>
      </c>
      <c r="Q1695" s="13">
        <v>75985382</v>
      </c>
      <c r="R1695" s="13" t="s">
        <v>43</v>
      </c>
      <c r="S1695" s="13">
        <f t="array" ref="S1695">INDEX(manifest_11Sep!$A$1:$V$3202,MATCH($B1695,manifest_11Sep!$B$1:$B$3202,0),MATCH(A.Dep9SepList!S$1,manifest_11Sep!$A$1:$V$1,0))</f>
        <v>0</v>
      </c>
      <c r="T1695" s="13"/>
    </row>
    <row r="1696" spans="1:20" hidden="1">
      <c r="A1696" s="13" t="str">
        <f t="array" ref="A1696">INDEX(manifest_11Sep!$A$1:$V$3202,MATCH($B1696,manifest_11Sep!$B$1:$B$3202,0),MATCH(A.Dep9SepList!A$1,manifest_11Sep!$A$1:$V$1,0))</f>
        <v>A</v>
      </c>
      <c r="B1696" s="3" t="s">
        <v>699</v>
      </c>
      <c r="C1696" s="13" t="str">
        <f t="array" ref="C1696">INDEX(manifest_11Sep!$A$1:$V$3202,MATCH($B1696,manifest_11Sep!$B$1:$B$3202,0),MATCH(A.Dep9SepList!C$1,manifest_11Sep!$A$1:$V$1,0))</f>
        <v>WGN8KLNM7Z9</v>
      </c>
      <c r="D1696" s="13" t="str">
        <f t="array" ref="D1696">INDEX(manifest_11Sep!$A$1:$V$3202,MATCH($B1696,manifest_11Sep!$B$1:$B$3202,0),MATCH(A.Dep9SepList!D$1,manifest_11Sep!$A$1:$V$1,0))</f>
        <v>Male</v>
      </c>
      <c r="E1696" s="13" t="str">
        <f t="array" ref="E1696">INDEX(manifest_11Sep!$A$1:$V$3202,MATCH($B1696,manifest_11Sep!$B$1:$B$3202,0),MATCH(A.Dep9SepList!E$1,manifest_11Sep!$A$1:$V$1,0))</f>
        <v>Danny Chi Keung</v>
      </c>
      <c r="F1696" s="13" t="str">
        <f t="array" ref="F1696">INDEX(manifest_11Sep!$A$1:$V$3202,MATCH($B1696,manifest_11Sep!$B$1:$B$3202,0),MATCH(A.Dep9SepList!F$1,manifest_11Sep!$A$1:$V$1,0))</f>
        <v>Lee</v>
      </c>
      <c r="G1696" s="13">
        <f t="array" ref="G1696">INDEX(manifest_11Sep!$A$1:$V$3202,MATCH($B1696,manifest_11Sep!$B$1:$B$3202,0),MATCH(A.Dep9SepList!G$1,manifest_11Sep!$A$1:$V$1,0))</f>
        <v>67</v>
      </c>
      <c r="H1696" s="13" t="str">
        <f t="array" ref="H1696">INDEX(manifest_11Sep!$A$1:$V$3202,MATCH($B1696,manifest_11Sep!$B$1:$B$3202,0),MATCH(A.Dep9SepList!H$1,manifest_11Sep!$A$1:$V$1,0))</f>
        <v>Alicia Nguyen 3</v>
      </c>
      <c r="I1696" s="13" t="str">
        <f t="array" ref="I1696">INDEX(manifest_11Sep!$A$1:$V$3202,MATCH($B1696,manifest_11Sep!$B$1:$B$3202,0),MATCH(A.Dep9SepList!I$1,manifest_11Sep!$A$1:$V$1,0))</f>
        <v>NO NEED</v>
      </c>
      <c r="J1696" s="13" t="str">
        <f t="array" ref="J1696">INDEX(manifest_11Sep!$A$1:$V$3202,MATCH($B1696,manifest_11Sep!$B$1:$B$3202,0),MATCH(A.Dep9SepList!J$1,manifest_11Sep!$A$1:$V$1,0))</f>
        <v>NO NEED</v>
      </c>
      <c r="K1696" s="32">
        <f t="array" ref="K1696">INDEX(manifest_11Sep!$A$1:$V$3202,MATCH($B1696,manifest_11Sep!$B$1:$B$3202,0),MATCH(A.Dep9SepList!K$1,manifest_11Sep!$A$1:$V$1,0))</f>
        <v>0</v>
      </c>
      <c r="L1696" s="20">
        <f t="array" ref="L1696">INDEX(manifest_11Sep!$A$1:$V$3202,MATCH($B1696,manifest_11Sep!$B$1:$B$3202,0),MATCH(A.Dep9SepList!L$1,manifest_11Sep!$A$1:$V$1,0))</f>
        <v>0</v>
      </c>
      <c r="M1696" s="13">
        <f t="array" ref="M1696">INDEX(manifest_11Sep!$A$1:$V$3202,MATCH($B1696,manifest_11Sep!$B$1:$B$3202,0),MATCH(A.Dep9SepList!M$1,manifest_11Sep!$A$1:$V$1,0))</f>
        <v>0</v>
      </c>
      <c r="N1696" s="13" t="str">
        <f t="array" ref="N1696">INDEX(manifest_11Sep!$A$1:$V$3202,MATCH($B1696,manifest_11Sep!$B$1:$B$3202,0),MATCH(A.Dep9SepList!N$1,manifest_11Sep!$A$1:$V$1,0))</f>
        <v>JW MARRIOTT</v>
      </c>
      <c r="O1696" s="31"/>
      <c r="P1696" s="20" t="e" cm="1" vm="1">
        <f t="array" aca="1" ref="P1696" ca="1">IF(J1696="","",_xlfn.XLOOKUP(J1696&amp;N1696,'A.Departure Grouping'!AQ:AQ&amp;'A.Departure Grouping'!AP:AP,'A.Departure Grouping'!AR:AR,"",0))</f>
        <v>#NAME?</v>
      </c>
      <c r="Q1696" s="13">
        <v>75985382</v>
      </c>
      <c r="R1696" s="13" t="s">
        <v>43</v>
      </c>
      <c r="S1696" s="13">
        <f t="array" ref="S1696">INDEX(manifest_11Sep!$A$1:$V$3202,MATCH($B1696,manifest_11Sep!$B$1:$B$3202,0),MATCH(A.Dep9SepList!S$1,manifest_11Sep!$A$1:$V$1,0))</f>
        <v>0</v>
      </c>
      <c r="T1696" s="13"/>
    </row>
    <row r="1697" spans="1:20" hidden="1">
      <c r="A1697" s="13" t="str">
        <f t="array" ref="A1697">INDEX(manifest_11Sep!$A$1:$V$3202,MATCH($B1697,manifest_11Sep!$B$1:$B$3202,0),MATCH(A.Dep9SepList!A$1,manifest_11Sep!$A$1:$V$1,0))</f>
        <v>A</v>
      </c>
      <c r="B1697" s="3" t="s">
        <v>1407</v>
      </c>
      <c r="C1697" s="13" t="str">
        <f t="array" ref="C1697">INDEX(manifest_11Sep!$A$1:$V$3202,MATCH($B1697,manifest_11Sep!$B$1:$B$3202,0),MATCH(A.Dep9SepList!C$1,manifest_11Sep!$A$1:$V$1,0))</f>
        <v>TKNYX2QL3YW</v>
      </c>
      <c r="D1697" s="13" t="str">
        <f t="array" ref="D1697">INDEX(manifest_11Sep!$A$1:$V$3202,MATCH($B1697,manifest_11Sep!$B$1:$B$3202,0),MATCH(A.Dep9SepList!D$1,manifest_11Sep!$A$1:$V$1,0))</f>
        <v>Male</v>
      </c>
      <c r="E1697" s="13" t="str">
        <f t="array" ref="E1697">INDEX(manifest_11Sep!$A$1:$V$3202,MATCH($B1697,manifest_11Sep!$B$1:$B$3202,0),MATCH(A.Dep9SepList!E$1,manifest_11Sep!$A$1:$V$1,0))</f>
        <v>Keith Alan</v>
      </c>
      <c r="F1697" s="13" t="str">
        <f t="array" ref="F1697">INDEX(manifest_11Sep!$A$1:$V$3202,MATCH($B1697,manifest_11Sep!$B$1:$B$3202,0),MATCH(A.Dep9SepList!F$1,manifest_11Sep!$A$1:$V$1,0))</f>
        <v>Hartman</v>
      </c>
      <c r="G1697" s="13">
        <f t="array" ref="G1697">INDEX(manifest_11Sep!$A$1:$V$3202,MATCH($B1697,manifest_11Sep!$B$1:$B$3202,0),MATCH(A.Dep9SepList!G$1,manifest_11Sep!$A$1:$V$1,0))</f>
        <v>61</v>
      </c>
      <c r="H1697" s="13" t="str">
        <f t="array" ref="H1697">INDEX(manifest_11Sep!$A$1:$V$3202,MATCH($B1697,manifest_11Sep!$B$1:$B$3202,0),MATCH(A.Dep9SepList!H$1,manifest_11Sep!$A$1:$V$1,0))</f>
        <v>Alicia Nguyen 4</v>
      </c>
      <c r="I1697" s="13" t="str">
        <f t="array" ref="I1697">INDEX(manifest_11Sep!$A$1:$V$3202,MATCH($B1697,manifest_11Sep!$B$1:$B$3202,0),MATCH(A.Dep9SepList!I$1,manifest_11Sep!$A$1:$V$1,0))</f>
        <v>NO NEED</v>
      </c>
      <c r="J1697" s="13" t="str">
        <f t="array" ref="J1697">INDEX(manifest_11Sep!$A$1:$V$3202,MATCH($B1697,manifest_11Sep!$B$1:$B$3202,0),MATCH(A.Dep9SepList!J$1,manifest_11Sep!$A$1:$V$1,0))</f>
        <v>NO NEED</v>
      </c>
      <c r="K1697" s="32">
        <f t="array" ref="K1697">INDEX(manifest_11Sep!$A$1:$V$3202,MATCH($B1697,manifest_11Sep!$B$1:$B$3202,0),MATCH(A.Dep9SepList!K$1,manifest_11Sep!$A$1:$V$1,0))</f>
        <v>0</v>
      </c>
      <c r="L1697" s="20">
        <f t="array" ref="L1697">INDEX(manifest_11Sep!$A$1:$V$3202,MATCH($B1697,manifest_11Sep!$B$1:$B$3202,0),MATCH(A.Dep9SepList!L$1,manifest_11Sep!$A$1:$V$1,0))</f>
        <v>0</v>
      </c>
      <c r="M1697" s="13">
        <f t="array" ref="M1697">INDEX(manifest_11Sep!$A$1:$V$3202,MATCH($B1697,manifest_11Sep!$B$1:$B$3202,0),MATCH(A.Dep9SepList!M$1,manifest_11Sep!$A$1:$V$1,0))</f>
        <v>0</v>
      </c>
      <c r="N1697" s="13" t="str">
        <f t="array" ref="N1697">INDEX(manifest_11Sep!$A$1:$V$3202,MATCH($B1697,manifest_11Sep!$B$1:$B$3202,0),MATCH(A.Dep9SepList!N$1,manifest_11Sep!$A$1:$V$1,0))</f>
        <v>JW MARRIOTT</v>
      </c>
      <c r="O1697" s="31"/>
      <c r="P1697" s="20" t="e" cm="1" vm="1">
        <f t="array" aca="1" ref="P1697" ca="1">IF(J1697="","",_xlfn.XLOOKUP(J1697&amp;N1697,'A.Departure Grouping'!AQ:AQ&amp;'A.Departure Grouping'!AP:AP,'A.Departure Grouping'!AR:AR,"",0))</f>
        <v>#NAME?</v>
      </c>
      <c r="Q1697" s="13">
        <v>75988278</v>
      </c>
      <c r="R1697" s="13" t="s">
        <v>43</v>
      </c>
      <c r="S1697" s="13">
        <f t="array" ref="S1697">INDEX(manifest_11Sep!$A$1:$V$3202,MATCH($B1697,manifest_11Sep!$B$1:$B$3202,0),MATCH(A.Dep9SepList!S$1,manifest_11Sep!$A$1:$V$1,0))</f>
        <v>0</v>
      </c>
      <c r="T1697" s="13"/>
    </row>
    <row r="1698" spans="1:20">
      <c r="A1698" s="13" t="str">
        <f t="array" ref="A1698">INDEX(manifest_11Sep!$A$1:$V$3202,MATCH($B1698,manifest_11Sep!$B$1:$B$3202,0),MATCH(A.Dep9SepList!A$1,manifest_11Sep!$A$1:$V$1,0))</f>
        <v>A</v>
      </c>
      <c r="B1698" s="3" t="s">
        <v>2829</v>
      </c>
      <c r="C1698" s="13" t="str">
        <f t="array" ref="C1698">INDEX(manifest_11Sep!$A$1:$V$3202,MATCH($B1698,manifest_11Sep!$B$1:$B$3202,0),MATCH(A.Dep9SepList!C$1,manifest_11Sep!$A$1:$V$1,0))</f>
        <v>MDNM6NFSRXR</v>
      </c>
      <c r="D1698" s="13" t="str">
        <f t="array" ref="D1698">INDEX(manifest_11Sep!$A$1:$V$3202,MATCH($B1698,manifest_11Sep!$B$1:$B$3202,0),MATCH(A.Dep9SepList!D$1,manifest_11Sep!$A$1:$V$1,0))</f>
        <v>Male</v>
      </c>
      <c r="E1698" s="13" t="str">
        <f t="array" ref="E1698">INDEX(manifest_11Sep!$A$1:$V$3202,MATCH($B1698,manifest_11Sep!$B$1:$B$3202,0),MATCH(A.Dep9SepList!E$1,manifest_11Sep!$A$1:$V$1,0))</f>
        <v>Thomas Taesuk</v>
      </c>
      <c r="F1698" s="13" t="str">
        <f t="array" ref="F1698">INDEX(manifest_11Sep!$A$1:$V$3202,MATCH($B1698,manifest_11Sep!$B$1:$B$3202,0),MATCH(A.Dep9SepList!F$1,manifest_11Sep!$A$1:$V$1,0))</f>
        <v>Chung</v>
      </c>
      <c r="G1698" s="13">
        <f t="array" ref="G1698">INDEX(manifest_11Sep!$A$1:$V$3202,MATCH($B1698,manifest_11Sep!$B$1:$B$3202,0),MATCH(A.Dep9SepList!G$1,manifest_11Sep!$A$1:$V$1,0))</f>
        <v>75</v>
      </c>
      <c r="H1698" s="13" t="str">
        <f t="array" ref="H1698">INDEX(manifest_11Sep!$A$1:$V$3202,MATCH($B1698,manifest_11Sep!$B$1:$B$3202,0),MATCH(A.Dep9SepList!H$1,manifest_11Sep!$A$1:$V$1,0))</f>
        <v>John Woo 1</v>
      </c>
      <c r="I1698" s="13" t="str">
        <f t="array" ref="I1698">INDEX(manifest_11Sep!$A$1:$V$3202,MATCH($B1698,manifest_11Sep!$B$1:$B$3202,0),MATCH(A.Dep9SepList!I$1,manifest_11Sep!$A$1:$V$1,0))</f>
        <v>NO NEED</v>
      </c>
      <c r="J1698" s="13" t="str">
        <f t="array" ref="J1698">INDEX(manifest_11Sep!$A$1:$V$3202,MATCH($B1698,manifest_11Sep!$B$1:$B$3202,0),MATCH(A.Dep9SepList!J$1,manifest_11Sep!$A$1:$V$1,0))</f>
        <v>NO NEED</v>
      </c>
      <c r="K1698" s="32" t="str">
        <f t="array" ref="K1698">INDEX(manifest_11Sep!$A$1:$V$3202,MATCH($B1698,manifest_11Sep!$B$1:$B$3202,0),MATCH(A.Dep9SepList!K$1,manifest_11Sep!$A$1:$V$1,0))</f>
        <v>20-thg 9-25</v>
      </c>
      <c r="L1698" s="20">
        <f t="array" ref="L1698">INDEX(manifest_11Sep!$A$1:$V$3202,MATCH($B1698,manifest_11Sep!$B$1:$B$3202,0),MATCH(A.Dep9SepList!L$1,manifest_11Sep!$A$1:$V$1,0))</f>
        <v>0</v>
      </c>
      <c r="M1698" s="13">
        <f t="array" ref="M1698">INDEX(manifest_11Sep!$A$1:$V$3202,MATCH($B1698,manifest_11Sep!$B$1:$B$3202,0),MATCH(A.Dep9SepList!M$1,manifest_11Sep!$A$1:$V$1,0))</f>
        <v>0</v>
      </c>
      <c r="N1698" s="13" t="str">
        <f t="array" ref="N1698">INDEX(manifest_11Sep!$A$1:$V$3202,MATCH($B1698,manifest_11Sep!$B$1:$B$3202,0),MATCH(A.Dep9SepList!N$1,manifest_11Sep!$A$1:$V$1,0))</f>
        <v>LOTTE</v>
      </c>
      <c r="O1698" s="31"/>
      <c r="P1698" s="20" t="e" cm="1" vm="1">
        <f t="array" aca="1" ref="P1698" ca="1">IF(J1698="","",_xlfn.XLOOKUP(J1698&amp;N1698,'A.Departure Grouping'!AQ:AQ&amp;'A.Departure Grouping'!AP:AP,'A.Departure Grouping'!AR:AR,"",0))</f>
        <v>#NAME?</v>
      </c>
      <c r="Q1698" s="13">
        <v>15262423</v>
      </c>
      <c r="R1698" s="13" t="s">
        <v>61</v>
      </c>
      <c r="S1698" s="13">
        <f t="array" ref="S1698">INDEX(manifest_11Sep!$A$1:$V$3202,MATCH($B1698,manifest_11Sep!$B$1:$B$3202,0),MATCH(A.Dep9SepList!S$1,manifest_11Sep!$A$1:$V$1,0))</f>
        <v>0</v>
      </c>
      <c r="T1698" s="13"/>
    </row>
    <row r="1699" spans="1:20" hidden="1">
      <c r="A1699" s="13" t="str">
        <f t="array" ref="A1699">INDEX(manifest_11Sep!$A$1:$V$3202,MATCH($B1699,manifest_11Sep!$B$1:$B$3202,0),MATCH(A.Dep9SepList!A$1,manifest_11Sep!$A$1:$V$1,0))</f>
        <v>A</v>
      </c>
      <c r="B1699" s="3" t="s">
        <v>2977</v>
      </c>
      <c r="C1699" s="13" t="str">
        <f t="array" ref="C1699">INDEX(manifest_11Sep!$A$1:$V$3202,MATCH($B1699,manifest_11Sep!$B$1:$B$3202,0),MATCH(A.Dep9SepList!C$1,manifest_11Sep!$A$1:$V$1,0))</f>
        <v>SMN2L9GNBYY</v>
      </c>
      <c r="D1699" s="13" t="str">
        <f t="array" ref="D1699">INDEX(manifest_11Sep!$A$1:$V$3202,MATCH($B1699,manifest_11Sep!$B$1:$B$3202,0),MATCH(A.Dep9SepList!D$1,manifest_11Sep!$A$1:$V$1,0))</f>
        <v>Female</v>
      </c>
      <c r="E1699" s="13" t="str">
        <f t="array" ref="E1699">INDEX(manifest_11Sep!$A$1:$V$3202,MATCH($B1699,manifest_11Sep!$B$1:$B$3202,0),MATCH(A.Dep9SepList!E$1,manifest_11Sep!$A$1:$V$1,0))</f>
        <v>Eddel Echalar</v>
      </c>
      <c r="F1699" s="13" t="str">
        <f t="array" ref="F1699">INDEX(manifest_11Sep!$A$1:$V$3202,MATCH($B1699,manifest_11Sep!$B$1:$B$3202,0),MATCH(A.Dep9SepList!F$1,manifest_11Sep!$A$1:$V$1,0))</f>
        <v>Cuevas</v>
      </c>
      <c r="G1699" s="13">
        <f t="array" ref="G1699">INDEX(manifest_11Sep!$A$1:$V$3202,MATCH($B1699,manifest_11Sep!$B$1:$B$3202,0),MATCH(A.Dep9SepList!G$1,manifest_11Sep!$A$1:$V$1,0))</f>
        <v>46</v>
      </c>
      <c r="H1699" s="13" t="str">
        <f t="array" ref="H1699">INDEX(manifest_11Sep!$A$1:$V$3202,MATCH($B1699,manifest_11Sep!$B$1:$B$3202,0),MATCH(A.Dep9SepList!H$1,manifest_11Sep!$A$1:$V$1,0))</f>
        <v>Karen Chin</v>
      </c>
      <c r="I1699" s="13" t="str">
        <f t="array" ref="I1699">INDEX(manifest_11Sep!$A$1:$V$3202,MATCH($B1699,manifest_11Sep!$B$1:$B$3202,0),MATCH(A.Dep9SepList!I$1,manifest_11Sep!$A$1:$V$1,0))</f>
        <v>NO NEED</v>
      </c>
      <c r="J1699" s="13" t="str">
        <f t="array" ref="J1699">INDEX(manifest_11Sep!$A$1:$V$3202,MATCH($B1699,manifest_11Sep!$B$1:$B$3202,0),MATCH(A.Dep9SepList!J$1,manifest_11Sep!$A$1:$V$1,0))</f>
        <v>NO NEED</v>
      </c>
      <c r="K1699" s="32">
        <f t="array" ref="K1699">INDEX(manifest_11Sep!$A$1:$V$3202,MATCH($B1699,manifest_11Sep!$B$1:$B$3202,0),MATCH(A.Dep9SepList!K$1,manifest_11Sep!$A$1:$V$1,0))</f>
        <v>0</v>
      </c>
      <c r="L1699" s="20">
        <f t="array" ref="L1699">INDEX(manifest_11Sep!$A$1:$V$3202,MATCH($B1699,manifest_11Sep!$B$1:$B$3202,0),MATCH(A.Dep9SepList!L$1,manifest_11Sep!$A$1:$V$1,0))</f>
        <v>0</v>
      </c>
      <c r="M1699" s="13">
        <f t="array" ref="M1699">INDEX(manifest_11Sep!$A$1:$V$3202,MATCH($B1699,manifest_11Sep!$B$1:$B$3202,0),MATCH(A.Dep9SepList!M$1,manifest_11Sep!$A$1:$V$1,0))</f>
        <v>0</v>
      </c>
      <c r="N1699" s="13" t="str">
        <f t="array" ref="N1699">INDEX(manifest_11Sep!$A$1:$V$3202,MATCH($B1699,manifest_11Sep!$B$1:$B$3202,0),MATCH(A.Dep9SepList!N$1,manifest_11Sep!$A$1:$V$1,0))</f>
        <v>FAIRMONT</v>
      </c>
      <c r="O1699" s="31"/>
      <c r="P1699" s="20" t="e" cm="1" vm="1">
        <f t="array" aca="1" ref="P1699" ca="1">IF(J1699="","",_xlfn.XLOOKUP(J1699&amp;N1699,'A.Departure Grouping'!AQ:AQ&amp;'A.Departure Grouping'!AP:AP,'A.Departure Grouping'!AR:AR,"",0))</f>
        <v>#NAME?</v>
      </c>
      <c r="Q1699" s="13">
        <v>462710842</v>
      </c>
      <c r="R1699" s="13" t="s">
        <v>43</v>
      </c>
      <c r="S1699" s="13">
        <f t="array" ref="S1699">INDEX(manifest_11Sep!$A$1:$V$3202,MATCH($B1699,manifest_11Sep!$B$1:$B$3202,0),MATCH(A.Dep9SepList!S$1,manifest_11Sep!$A$1:$V$1,0))</f>
        <v>0</v>
      </c>
      <c r="T1699" s="13"/>
    </row>
    <row r="1700" spans="1:20" hidden="1">
      <c r="A1700" s="13" t="str">
        <f t="array" ref="A1700">INDEX(manifest_11Sep!$A$1:$V$3202,MATCH($B1700,manifest_11Sep!$B$1:$B$3202,0),MATCH(A.Dep9SepList!A$1,manifest_11Sep!$A$1:$V$1,0))</f>
        <v>A</v>
      </c>
      <c r="B1700" s="3" t="s">
        <v>2980</v>
      </c>
      <c r="C1700" s="13" t="str">
        <f t="array" ref="C1700">INDEX(manifest_11Sep!$A$1:$V$3202,MATCH($B1700,manifest_11Sep!$B$1:$B$3202,0),MATCH(A.Dep9SepList!C$1,manifest_11Sep!$A$1:$V$1,0))</f>
        <v>SMN2L9GNBYY</v>
      </c>
      <c r="D1700" s="13" t="str">
        <f t="array" ref="D1700">INDEX(manifest_11Sep!$A$1:$V$3202,MATCH($B1700,manifest_11Sep!$B$1:$B$3202,0),MATCH(A.Dep9SepList!D$1,manifest_11Sep!$A$1:$V$1,0))</f>
        <v>Female</v>
      </c>
      <c r="E1700" s="13" t="str">
        <f t="array" ref="E1700">INDEX(manifest_11Sep!$A$1:$V$3202,MATCH($B1700,manifest_11Sep!$B$1:$B$3202,0),MATCH(A.Dep9SepList!E$1,manifest_11Sep!$A$1:$V$1,0))</f>
        <v>Breanna Nicole Echalar</v>
      </c>
      <c r="F1700" s="13" t="str">
        <f t="array" ref="F1700">INDEX(manifest_11Sep!$A$1:$V$3202,MATCH($B1700,manifest_11Sep!$B$1:$B$3202,0),MATCH(A.Dep9SepList!F$1,manifest_11Sep!$A$1:$V$1,0))</f>
        <v>Agno</v>
      </c>
      <c r="G1700" s="13">
        <f t="array" ref="G1700">INDEX(manifest_11Sep!$A$1:$V$3202,MATCH($B1700,manifest_11Sep!$B$1:$B$3202,0),MATCH(A.Dep9SepList!G$1,manifest_11Sep!$A$1:$V$1,0))</f>
        <v>13</v>
      </c>
      <c r="H1700" s="13" t="str">
        <f t="array" ref="H1700">INDEX(manifest_11Sep!$A$1:$V$3202,MATCH($B1700,manifest_11Sep!$B$1:$B$3202,0),MATCH(A.Dep9SepList!H$1,manifest_11Sep!$A$1:$V$1,0))</f>
        <v>Karen Chin</v>
      </c>
      <c r="I1700" s="13" t="str">
        <f t="array" ref="I1700">INDEX(manifest_11Sep!$A$1:$V$3202,MATCH($B1700,manifest_11Sep!$B$1:$B$3202,0),MATCH(A.Dep9SepList!I$1,manifest_11Sep!$A$1:$V$1,0))</f>
        <v>NO NEED</v>
      </c>
      <c r="J1700" s="13" t="str">
        <f t="array" ref="J1700">INDEX(manifest_11Sep!$A$1:$V$3202,MATCH($B1700,manifest_11Sep!$B$1:$B$3202,0),MATCH(A.Dep9SepList!J$1,manifest_11Sep!$A$1:$V$1,0))</f>
        <v>NO NEED</v>
      </c>
      <c r="K1700" s="32">
        <f t="array" ref="K1700">INDEX(manifest_11Sep!$A$1:$V$3202,MATCH($B1700,manifest_11Sep!$B$1:$B$3202,0),MATCH(A.Dep9SepList!K$1,manifest_11Sep!$A$1:$V$1,0))</f>
        <v>0</v>
      </c>
      <c r="L1700" s="20">
        <f t="array" ref="L1700">INDEX(manifest_11Sep!$A$1:$V$3202,MATCH($B1700,manifest_11Sep!$B$1:$B$3202,0),MATCH(A.Dep9SepList!L$1,manifest_11Sep!$A$1:$V$1,0))</f>
        <v>0</v>
      </c>
      <c r="M1700" s="13">
        <f t="array" ref="M1700">INDEX(manifest_11Sep!$A$1:$V$3202,MATCH($B1700,manifest_11Sep!$B$1:$B$3202,0),MATCH(A.Dep9SepList!M$1,manifest_11Sep!$A$1:$V$1,0))</f>
        <v>0</v>
      </c>
      <c r="N1700" s="13" t="str">
        <f t="array" ref="N1700">INDEX(manifest_11Sep!$A$1:$V$3202,MATCH($B1700,manifest_11Sep!$B$1:$B$3202,0),MATCH(A.Dep9SepList!N$1,manifest_11Sep!$A$1:$V$1,0))</f>
        <v>FAIRMONT</v>
      </c>
      <c r="O1700" s="31"/>
      <c r="P1700" s="20" t="e" cm="1" vm="1">
        <f t="array" aca="1" ref="P1700" ca="1">IF(J1700="","",_xlfn.XLOOKUP(J1700&amp;N1700,'A.Departure Grouping'!AQ:AQ&amp;'A.Departure Grouping'!AP:AP,'A.Departure Grouping'!AR:AR,"",0))</f>
        <v>#NAME?</v>
      </c>
      <c r="Q1700" s="13">
        <v>462710842</v>
      </c>
      <c r="R1700" s="13" t="s">
        <v>43</v>
      </c>
      <c r="S1700" s="13">
        <f t="array" ref="S1700">INDEX(manifest_11Sep!$A$1:$V$3202,MATCH($B1700,manifest_11Sep!$B$1:$B$3202,0),MATCH(A.Dep9SepList!S$1,manifest_11Sep!$A$1:$V$1,0))</f>
        <v>0</v>
      </c>
      <c r="T1700" s="13"/>
    </row>
    <row r="1701" spans="1:20" hidden="1">
      <c r="A1701" s="13" t="str">
        <f t="array" ref="A1701">INDEX(manifest_11Sep!$A$1:$V$3202,MATCH($B1701,manifest_11Sep!$B$1:$B$3202,0),MATCH(A.Dep9SepList!A$1,manifest_11Sep!$A$1:$V$1,0))</f>
        <v>A</v>
      </c>
      <c r="B1701" s="3" t="s">
        <v>2983</v>
      </c>
      <c r="C1701" s="13" t="str">
        <f t="array" ref="C1701">INDEX(manifest_11Sep!$A$1:$V$3202,MATCH($B1701,manifest_11Sep!$B$1:$B$3202,0),MATCH(A.Dep9SepList!C$1,manifest_11Sep!$A$1:$V$1,0))</f>
        <v>72NK9BN8QF5</v>
      </c>
      <c r="D1701" s="13" t="str">
        <f t="array" ref="D1701">INDEX(manifest_11Sep!$A$1:$V$3202,MATCH($B1701,manifest_11Sep!$B$1:$B$3202,0),MATCH(A.Dep9SepList!D$1,manifest_11Sep!$A$1:$V$1,0))</f>
        <v>Male</v>
      </c>
      <c r="E1701" s="13" t="str">
        <f t="array" ref="E1701">INDEX(manifest_11Sep!$A$1:$V$3202,MATCH($B1701,manifest_11Sep!$B$1:$B$3202,0),MATCH(A.Dep9SepList!E$1,manifest_11Sep!$A$1:$V$1,0))</f>
        <v>Kyle Christian</v>
      </c>
      <c r="F1701" s="13" t="str">
        <f t="array" ref="F1701">INDEX(manifest_11Sep!$A$1:$V$3202,MATCH($B1701,manifest_11Sep!$B$1:$B$3202,0),MATCH(A.Dep9SepList!F$1,manifest_11Sep!$A$1:$V$1,0))</f>
        <v>Cuevas</v>
      </c>
      <c r="G1701" s="13">
        <f t="array" ref="G1701">INDEX(manifest_11Sep!$A$1:$V$3202,MATCH($B1701,manifest_11Sep!$B$1:$B$3202,0),MATCH(A.Dep9SepList!G$1,manifest_11Sep!$A$1:$V$1,0))</f>
        <v>23</v>
      </c>
      <c r="H1701" s="13" t="str">
        <f t="array" ref="H1701">INDEX(manifest_11Sep!$A$1:$V$3202,MATCH($B1701,manifest_11Sep!$B$1:$B$3202,0),MATCH(A.Dep9SepList!H$1,manifest_11Sep!$A$1:$V$1,0))</f>
        <v>Karen Chin</v>
      </c>
      <c r="I1701" s="13" t="str">
        <f t="array" ref="I1701">INDEX(manifest_11Sep!$A$1:$V$3202,MATCH($B1701,manifest_11Sep!$B$1:$B$3202,0),MATCH(A.Dep9SepList!I$1,manifest_11Sep!$A$1:$V$1,0))</f>
        <v>NO NEED</v>
      </c>
      <c r="J1701" s="13" t="str">
        <f t="array" ref="J1701">INDEX(manifest_11Sep!$A$1:$V$3202,MATCH($B1701,manifest_11Sep!$B$1:$B$3202,0),MATCH(A.Dep9SepList!J$1,manifest_11Sep!$A$1:$V$1,0))</f>
        <v>NO NEED</v>
      </c>
      <c r="K1701" s="32">
        <f t="array" ref="K1701">INDEX(manifest_11Sep!$A$1:$V$3202,MATCH($B1701,manifest_11Sep!$B$1:$B$3202,0),MATCH(A.Dep9SepList!K$1,manifest_11Sep!$A$1:$V$1,0))</f>
        <v>0</v>
      </c>
      <c r="L1701" s="20">
        <f t="array" ref="L1701">INDEX(manifest_11Sep!$A$1:$V$3202,MATCH($B1701,manifest_11Sep!$B$1:$B$3202,0),MATCH(A.Dep9SepList!L$1,manifest_11Sep!$A$1:$V$1,0))</f>
        <v>0</v>
      </c>
      <c r="M1701" s="13">
        <f t="array" ref="M1701">INDEX(manifest_11Sep!$A$1:$V$3202,MATCH($B1701,manifest_11Sep!$B$1:$B$3202,0),MATCH(A.Dep9SepList!M$1,manifest_11Sep!$A$1:$V$1,0))</f>
        <v>0</v>
      </c>
      <c r="N1701" s="13" t="str">
        <f t="array" ref="N1701">INDEX(manifest_11Sep!$A$1:$V$3202,MATCH($B1701,manifest_11Sep!$B$1:$B$3202,0),MATCH(A.Dep9SepList!N$1,manifest_11Sep!$A$1:$V$1,0))</f>
        <v>FAIRMONT</v>
      </c>
      <c r="O1701" s="31"/>
      <c r="P1701" s="20" t="e" cm="1" vm="1">
        <f t="array" aca="1" ref="P1701" ca="1">IF(J1701="","",_xlfn.XLOOKUP(J1701&amp;N1701,'A.Departure Grouping'!AQ:AQ&amp;'A.Departure Grouping'!AP:AP,'A.Departure Grouping'!AR:AR,"",0))</f>
        <v>#NAME?</v>
      </c>
      <c r="Q1701" s="13">
        <v>462710843</v>
      </c>
      <c r="R1701" s="13" t="s">
        <v>43</v>
      </c>
      <c r="S1701" s="13">
        <f t="array" ref="S1701">INDEX(manifest_11Sep!$A$1:$V$3202,MATCH($B1701,manifest_11Sep!$B$1:$B$3202,0),MATCH(A.Dep9SepList!S$1,manifest_11Sep!$A$1:$V$1,0))</f>
        <v>0</v>
      </c>
      <c r="T1701" s="13"/>
    </row>
    <row r="1702" spans="1:20" hidden="1">
      <c r="A1702" s="13" t="str">
        <f t="array" ref="A1702">INDEX(manifest_11Sep!$A$1:$V$3202,MATCH($B1702,manifest_11Sep!$B$1:$B$3202,0),MATCH(A.Dep9SepList!A$1,manifest_11Sep!$A$1:$V$1,0))</f>
        <v>A</v>
      </c>
      <c r="B1702" s="3" t="s">
        <v>2984</v>
      </c>
      <c r="C1702" s="13" t="str">
        <f t="array" ref="C1702">INDEX(manifest_11Sep!$A$1:$V$3202,MATCH($B1702,manifest_11Sep!$B$1:$B$3202,0),MATCH(A.Dep9SepList!C$1,manifest_11Sep!$A$1:$V$1,0))</f>
        <v>72NK9BN8QF5</v>
      </c>
      <c r="D1702" s="13" t="str">
        <f t="array" ref="D1702">INDEX(manifest_11Sep!$A$1:$V$3202,MATCH($B1702,manifest_11Sep!$B$1:$B$3202,0),MATCH(A.Dep9SepList!D$1,manifest_11Sep!$A$1:$V$1,0))</f>
        <v>Female</v>
      </c>
      <c r="E1702" s="13" t="str">
        <f t="array" ref="E1702">INDEX(manifest_11Sep!$A$1:$V$3202,MATCH($B1702,manifest_11Sep!$B$1:$B$3202,0),MATCH(A.Dep9SepList!E$1,manifest_11Sep!$A$1:$V$1,0))</f>
        <v>Zairah Lou</v>
      </c>
      <c r="F1702" s="13" t="str">
        <f t="array" ref="F1702">INDEX(manifest_11Sep!$A$1:$V$3202,MATCH($B1702,manifest_11Sep!$B$1:$B$3202,0),MATCH(A.Dep9SepList!F$1,manifest_11Sep!$A$1:$V$1,0))</f>
        <v>Cuevas</v>
      </c>
      <c r="G1702" s="13">
        <f t="array" ref="G1702">INDEX(manifest_11Sep!$A$1:$V$3202,MATCH($B1702,manifest_11Sep!$B$1:$B$3202,0),MATCH(A.Dep9SepList!G$1,manifest_11Sep!$A$1:$V$1,0))</f>
        <v>24</v>
      </c>
      <c r="H1702" s="13" t="str">
        <f t="array" ref="H1702">INDEX(manifest_11Sep!$A$1:$V$3202,MATCH($B1702,manifest_11Sep!$B$1:$B$3202,0),MATCH(A.Dep9SepList!H$1,manifest_11Sep!$A$1:$V$1,0))</f>
        <v>Karen Chin</v>
      </c>
      <c r="I1702" s="13" t="str">
        <f t="array" ref="I1702">INDEX(manifest_11Sep!$A$1:$V$3202,MATCH($B1702,manifest_11Sep!$B$1:$B$3202,0),MATCH(A.Dep9SepList!I$1,manifest_11Sep!$A$1:$V$1,0))</f>
        <v>NO NEED</v>
      </c>
      <c r="J1702" s="13" t="str">
        <f t="array" ref="J1702">INDEX(manifest_11Sep!$A$1:$V$3202,MATCH($B1702,manifest_11Sep!$B$1:$B$3202,0),MATCH(A.Dep9SepList!J$1,manifest_11Sep!$A$1:$V$1,0))</f>
        <v>NO NEED</v>
      </c>
      <c r="K1702" s="32">
        <f t="array" ref="K1702">INDEX(manifest_11Sep!$A$1:$V$3202,MATCH($B1702,manifest_11Sep!$B$1:$B$3202,0),MATCH(A.Dep9SepList!K$1,manifest_11Sep!$A$1:$V$1,0))</f>
        <v>0</v>
      </c>
      <c r="L1702" s="20">
        <f t="array" ref="L1702">INDEX(manifest_11Sep!$A$1:$V$3202,MATCH($B1702,manifest_11Sep!$B$1:$B$3202,0),MATCH(A.Dep9SepList!L$1,manifest_11Sep!$A$1:$V$1,0))</f>
        <v>0</v>
      </c>
      <c r="M1702" s="13">
        <f t="array" ref="M1702">INDEX(manifest_11Sep!$A$1:$V$3202,MATCH($B1702,manifest_11Sep!$B$1:$B$3202,0),MATCH(A.Dep9SepList!M$1,manifest_11Sep!$A$1:$V$1,0))</f>
        <v>0</v>
      </c>
      <c r="N1702" s="13" t="str">
        <f t="array" ref="N1702">INDEX(manifest_11Sep!$A$1:$V$3202,MATCH($B1702,manifest_11Sep!$B$1:$B$3202,0),MATCH(A.Dep9SepList!N$1,manifest_11Sep!$A$1:$V$1,0))</f>
        <v>FAIRMONT</v>
      </c>
      <c r="O1702" s="31"/>
      <c r="P1702" s="20" t="e" cm="1" vm="1">
        <f t="array" aca="1" ref="P1702" ca="1">IF(J1702="","",_xlfn.XLOOKUP(J1702&amp;N1702,'A.Departure Grouping'!AQ:AQ&amp;'A.Departure Grouping'!AP:AP,'A.Departure Grouping'!AR:AR,"",0))</f>
        <v>#NAME?</v>
      </c>
      <c r="Q1702" s="13">
        <v>462710843</v>
      </c>
      <c r="R1702" s="13" t="s">
        <v>43</v>
      </c>
      <c r="S1702" s="13">
        <f t="array" ref="S1702">INDEX(manifest_11Sep!$A$1:$V$3202,MATCH($B1702,manifest_11Sep!$B$1:$B$3202,0),MATCH(A.Dep9SepList!S$1,manifest_11Sep!$A$1:$V$1,0))</f>
        <v>0</v>
      </c>
      <c r="T1702" s="13"/>
    </row>
    <row r="1703" spans="1:20" hidden="1">
      <c r="A1703" s="13" t="str">
        <f t="array" ref="A1703">INDEX(manifest_11Sep!$A$1:$V$3202,MATCH($B1703,manifest_11Sep!$B$1:$B$3202,0),MATCH(A.Dep9SepList!A$1,manifest_11Sep!$A$1:$V$1,0))</f>
        <v>A</v>
      </c>
      <c r="B1703" s="3" t="s">
        <v>3243</v>
      </c>
      <c r="C1703" s="13" t="str">
        <f t="array" ref="C1703">INDEX(manifest_11Sep!$A$1:$V$3202,MATCH($B1703,manifest_11Sep!$B$1:$B$3202,0),MATCH(A.Dep9SepList!C$1,manifest_11Sep!$A$1:$V$1,0))</f>
        <v>XJNJMPRLLWJ</v>
      </c>
      <c r="D1703" s="13" t="str">
        <f t="array" ref="D1703">INDEX(manifest_11Sep!$A$1:$V$3202,MATCH($B1703,manifest_11Sep!$B$1:$B$3202,0),MATCH(A.Dep9SepList!D$1,manifest_11Sep!$A$1:$V$1,0))</f>
        <v>Female</v>
      </c>
      <c r="E1703" s="13" t="str">
        <f t="array" ref="E1703">INDEX(manifest_11Sep!$A$1:$V$3202,MATCH($B1703,manifest_11Sep!$B$1:$B$3202,0),MATCH(A.Dep9SepList!E$1,manifest_11Sep!$A$1:$V$1,0))</f>
        <v>Kelsey Jozefa Boroniec</v>
      </c>
      <c r="F1703" s="13" t="str">
        <f t="array" ref="F1703">INDEX(manifest_11Sep!$A$1:$V$3202,MATCH($B1703,manifest_11Sep!$B$1:$B$3202,0),MATCH(A.Dep9SepList!F$1,manifest_11Sep!$A$1:$V$1,0))</f>
        <v>Taylor</v>
      </c>
      <c r="G1703" s="13">
        <f t="array" ref="G1703">INDEX(manifest_11Sep!$A$1:$V$3202,MATCH($B1703,manifest_11Sep!$B$1:$B$3202,0),MATCH(A.Dep9SepList!G$1,manifest_11Sep!$A$1:$V$1,0))</f>
        <v>36</v>
      </c>
      <c r="H1703" s="13" t="str">
        <f t="array" ref="H1703">INDEX(manifest_11Sep!$A$1:$V$3202,MATCH($B1703,manifest_11Sep!$B$1:$B$3202,0),MATCH(A.Dep9SepList!H$1,manifest_11Sep!$A$1:$V$1,0))</f>
        <v>Liz Zetazate</v>
      </c>
      <c r="I1703" s="13" t="str">
        <f t="array" ref="I1703">INDEX(manifest_11Sep!$A$1:$V$3202,MATCH($B1703,manifest_11Sep!$B$1:$B$3202,0),MATCH(A.Dep9SepList!I$1,manifest_11Sep!$A$1:$V$1,0))</f>
        <v>NO NEED</v>
      </c>
      <c r="J1703" s="13" t="str">
        <f t="array" ref="J1703">INDEX(manifest_11Sep!$A$1:$V$3202,MATCH($B1703,manifest_11Sep!$B$1:$B$3202,0),MATCH(A.Dep9SepList!J$1,manifest_11Sep!$A$1:$V$1,0))</f>
        <v>NO NEED</v>
      </c>
      <c r="K1703" s="32">
        <f t="array" ref="K1703">INDEX(manifest_11Sep!$A$1:$V$3202,MATCH($B1703,manifest_11Sep!$B$1:$B$3202,0),MATCH(A.Dep9SepList!K$1,manifest_11Sep!$A$1:$V$1,0))</f>
        <v>0</v>
      </c>
      <c r="L1703" s="20">
        <f t="array" ref="L1703">INDEX(manifest_11Sep!$A$1:$V$3202,MATCH($B1703,manifest_11Sep!$B$1:$B$3202,0),MATCH(A.Dep9SepList!L$1,manifest_11Sep!$A$1:$V$1,0))</f>
        <v>0</v>
      </c>
      <c r="M1703" s="13">
        <f t="array" ref="M1703">INDEX(manifest_11Sep!$A$1:$V$3202,MATCH($B1703,manifest_11Sep!$B$1:$B$3202,0),MATCH(A.Dep9SepList!M$1,manifest_11Sep!$A$1:$V$1,0))</f>
        <v>0</v>
      </c>
      <c r="N1703" s="13" t="str">
        <f t="array" ref="N1703">INDEX(manifest_11Sep!$A$1:$V$3202,MATCH($B1703,manifest_11Sep!$B$1:$B$3202,0),MATCH(A.Dep9SepList!N$1,manifest_11Sep!$A$1:$V$1,0))</f>
        <v>FAIRMONT</v>
      </c>
      <c r="O1703" s="31"/>
      <c r="P1703" s="20" t="e" cm="1" vm="1">
        <f t="array" aca="1" ref="P1703" ca="1">IF(J1703="","",_xlfn.XLOOKUP(J1703&amp;N1703,'A.Departure Grouping'!AQ:AQ&amp;'A.Departure Grouping'!AP:AP,'A.Departure Grouping'!AR:AR,"",0))</f>
        <v>#NAME?</v>
      </c>
      <c r="Q1703" s="13">
        <v>462710856</v>
      </c>
      <c r="R1703" s="13" t="s">
        <v>43</v>
      </c>
      <c r="S1703" s="13">
        <f t="array" ref="S1703">INDEX(manifest_11Sep!$A$1:$V$3202,MATCH($B1703,manifest_11Sep!$B$1:$B$3202,0),MATCH(A.Dep9SepList!S$1,manifest_11Sep!$A$1:$V$1,0))</f>
        <v>0</v>
      </c>
      <c r="T1703" s="13"/>
    </row>
    <row r="1704" spans="1:20" hidden="1">
      <c r="A1704" s="13" t="str">
        <f t="array" ref="A1704">INDEX(manifest_11Sep!$A$1:$V$3202,MATCH($B1704,manifest_11Sep!$B$1:$B$3202,0),MATCH(A.Dep9SepList!A$1,manifest_11Sep!$A$1:$V$1,0))</f>
        <v>A</v>
      </c>
      <c r="B1704" s="3" t="s">
        <v>3245</v>
      </c>
      <c r="C1704" s="13" t="str">
        <f t="array" ref="C1704">INDEX(manifest_11Sep!$A$1:$V$3202,MATCH($B1704,manifest_11Sep!$B$1:$B$3202,0),MATCH(A.Dep9SepList!C$1,manifest_11Sep!$A$1:$V$1,0))</f>
        <v>XJNJMPRLLWJ</v>
      </c>
      <c r="D1704" s="13" t="str">
        <f t="array" ref="D1704">INDEX(manifest_11Sep!$A$1:$V$3202,MATCH($B1704,manifest_11Sep!$B$1:$B$3202,0),MATCH(A.Dep9SepList!D$1,manifest_11Sep!$A$1:$V$1,0))</f>
        <v>Female</v>
      </c>
      <c r="E1704" s="13" t="str">
        <f t="array" ref="E1704">INDEX(manifest_11Sep!$A$1:$V$3202,MATCH($B1704,manifest_11Sep!$B$1:$B$3202,0),MATCH(A.Dep9SepList!E$1,manifest_11Sep!$A$1:$V$1,0))</f>
        <v>Paul Thomas</v>
      </c>
      <c r="F1704" s="13" t="str">
        <f t="array" ref="F1704">INDEX(manifest_11Sep!$A$1:$V$3202,MATCH($B1704,manifest_11Sep!$B$1:$B$3202,0),MATCH(A.Dep9SepList!F$1,manifest_11Sep!$A$1:$V$1,0))</f>
        <v>Schroeder</v>
      </c>
      <c r="G1704" s="13">
        <f t="array" ref="G1704">INDEX(manifest_11Sep!$A$1:$V$3202,MATCH($B1704,manifest_11Sep!$B$1:$B$3202,0),MATCH(A.Dep9SepList!G$1,manifest_11Sep!$A$1:$V$1,0))</f>
        <v>36</v>
      </c>
      <c r="H1704" s="13" t="str">
        <f t="array" ref="H1704">INDEX(manifest_11Sep!$A$1:$V$3202,MATCH($B1704,manifest_11Sep!$B$1:$B$3202,0),MATCH(A.Dep9SepList!H$1,manifest_11Sep!$A$1:$V$1,0))</f>
        <v>Liz Zetazate</v>
      </c>
      <c r="I1704" s="13" t="str">
        <f t="array" ref="I1704">INDEX(manifest_11Sep!$A$1:$V$3202,MATCH($B1704,manifest_11Sep!$B$1:$B$3202,0),MATCH(A.Dep9SepList!I$1,manifest_11Sep!$A$1:$V$1,0))</f>
        <v>NO NEED</v>
      </c>
      <c r="J1704" s="13" t="str">
        <f t="array" ref="J1704">INDEX(manifest_11Sep!$A$1:$V$3202,MATCH($B1704,manifest_11Sep!$B$1:$B$3202,0),MATCH(A.Dep9SepList!J$1,manifest_11Sep!$A$1:$V$1,0))</f>
        <v>NO NEED</v>
      </c>
      <c r="K1704" s="32">
        <f t="array" ref="K1704">INDEX(manifest_11Sep!$A$1:$V$3202,MATCH($B1704,manifest_11Sep!$B$1:$B$3202,0),MATCH(A.Dep9SepList!K$1,manifest_11Sep!$A$1:$V$1,0))</f>
        <v>0</v>
      </c>
      <c r="L1704" s="20">
        <f t="array" ref="L1704">INDEX(manifest_11Sep!$A$1:$V$3202,MATCH($B1704,manifest_11Sep!$B$1:$B$3202,0),MATCH(A.Dep9SepList!L$1,manifest_11Sep!$A$1:$V$1,0))</f>
        <v>0</v>
      </c>
      <c r="M1704" s="13">
        <f t="array" ref="M1704">INDEX(manifest_11Sep!$A$1:$V$3202,MATCH($B1704,manifest_11Sep!$B$1:$B$3202,0),MATCH(A.Dep9SepList!M$1,manifest_11Sep!$A$1:$V$1,0))</f>
        <v>0</v>
      </c>
      <c r="N1704" s="13" t="str">
        <f t="array" ref="N1704">INDEX(manifest_11Sep!$A$1:$V$3202,MATCH($B1704,manifest_11Sep!$B$1:$B$3202,0),MATCH(A.Dep9SepList!N$1,manifest_11Sep!$A$1:$V$1,0))</f>
        <v>FAIRMONT</v>
      </c>
      <c r="O1704" s="31"/>
      <c r="P1704" s="20" t="e" cm="1" vm="1">
        <f t="array" aca="1" ref="P1704" ca="1">IF(J1704="","",_xlfn.XLOOKUP(J1704&amp;N1704,'A.Departure Grouping'!AQ:AQ&amp;'A.Departure Grouping'!AP:AP,'A.Departure Grouping'!AR:AR,"",0))</f>
        <v>#NAME?</v>
      </c>
      <c r="Q1704" s="13">
        <v>462710856</v>
      </c>
      <c r="R1704" s="13" t="s">
        <v>43</v>
      </c>
      <c r="S1704" s="13">
        <f t="array" ref="S1704">INDEX(manifest_11Sep!$A$1:$V$3202,MATCH($B1704,manifest_11Sep!$B$1:$B$3202,0),MATCH(A.Dep9SepList!S$1,manifest_11Sep!$A$1:$V$1,0))</f>
        <v>0</v>
      </c>
      <c r="T1704" s="13"/>
    </row>
    <row r="1705" spans="1:20" hidden="1">
      <c r="A1705" s="13" t="str">
        <f t="array" ref="A1705">INDEX(manifest_11Sep!$A$1:$V$3202,MATCH($B1705,manifest_11Sep!$B$1:$B$3202,0),MATCH(A.Dep9SepList!A$1,manifest_11Sep!$A$1:$V$1,0))</f>
        <v>A</v>
      </c>
      <c r="B1705" s="3" t="s">
        <v>677</v>
      </c>
      <c r="C1705" s="13" t="str">
        <f t="array" ref="C1705">INDEX(manifest_11Sep!$A$1:$V$3202,MATCH($B1705,manifest_11Sep!$B$1:$B$3202,0),MATCH(A.Dep9SepList!C$1,manifest_11Sep!$A$1:$V$1,0))</f>
        <v>DMN6ZNXS4TH</v>
      </c>
      <c r="D1705" s="13" t="str">
        <f t="array" ref="D1705">INDEX(manifest_11Sep!$A$1:$V$3202,MATCH($B1705,manifest_11Sep!$B$1:$B$3202,0),MATCH(A.Dep9SepList!D$1,manifest_11Sep!$A$1:$V$1,0))</f>
        <v>Male</v>
      </c>
      <c r="E1705" s="13" t="str">
        <f t="array" ref="E1705">INDEX(manifest_11Sep!$A$1:$V$3202,MATCH($B1705,manifest_11Sep!$B$1:$B$3202,0),MATCH(A.Dep9SepList!E$1,manifest_11Sep!$A$1:$V$1,0))</f>
        <v>Kent J</v>
      </c>
      <c r="F1705" s="13" t="str">
        <f t="array" ref="F1705">INDEX(manifest_11Sep!$A$1:$V$3202,MATCH($B1705,manifest_11Sep!$B$1:$B$3202,0),MATCH(A.Dep9SepList!F$1,manifest_11Sep!$A$1:$V$1,0))</f>
        <v>Yee</v>
      </c>
      <c r="G1705" s="13">
        <f t="array" ref="G1705">INDEX(manifest_11Sep!$A$1:$V$3202,MATCH($B1705,manifest_11Sep!$B$1:$B$3202,0),MATCH(A.Dep9SepList!G$1,manifest_11Sep!$A$1:$V$1,0))</f>
        <v>74</v>
      </c>
      <c r="H1705" s="13" t="str">
        <f t="array" ref="H1705">INDEX(manifest_11Sep!$A$1:$V$3202,MATCH($B1705,manifest_11Sep!$B$1:$B$3202,0),MATCH(A.Dep9SepList!H$1,manifest_11Sep!$A$1:$V$1,0))</f>
        <v>Alicia Nguyen 3</v>
      </c>
      <c r="I1705" s="13" t="str">
        <f t="array" ref="I1705">INDEX(manifest_11Sep!$A$1:$V$3202,MATCH($B1705,manifest_11Sep!$B$1:$B$3202,0),MATCH(A.Dep9SepList!I$1,manifest_11Sep!$A$1:$V$1,0))</f>
        <v>NO NEED</v>
      </c>
      <c r="J1705" s="13" t="str">
        <f t="array" ref="J1705">INDEX(manifest_11Sep!$A$1:$V$3202,MATCH($B1705,manifest_11Sep!$B$1:$B$3202,0),MATCH(A.Dep9SepList!J$1,manifest_11Sep!$A$1:$V$1,0))</f>
        <v>NO NEED</v>
      </c>
      <c r="K1705" s="32">
        <f t="array" ref="K1705">INDEX(manifest_11Sep!$A$1:$V$3202,MATCH($B1705,manifest_11Sep!$B$1:$B$3202,0),MATCH(A.Dep9SepList!K$1,manifest_11Sep!$A$1:$V$1,0))</f>
        <v>0</v>
      </c>
      <c r="L1705" s="20">
        <f t="array" ref="L1705">INDEX(manifest_11Sep!$A$1:$V$3202,MATCH($B1705,manifest_11Sep!$B$1:$B$3202,0),MATCH(A.Dep9SepList!L$1,manifest_11Sep!$A$1:$V$1,0))</f>
        <v>0</v>
      </c>
      <c r="M1705" s="13">
        <f t="array" ref="M1705">INDEX(manifest_11Sep!$A$1:$V$3202,MATCH($B1705,manifest_11Sep!$B$1:$B$3202,0),MATCH(A.Dep9SepList!M$1,manifest_11Sep!$A$1:$V$1,0))</f>
        <v>0</v>
      </c>
      <c r="N1705" s="13" t="str">
        <f t="array" ref="N1705">INDEX(manifest_11Sep!$A$1:$V$3202,MATCH($B1705,manifest_11Sep!$B$1:$B$3202,0),MATCH(A.Dep9SepList!N$1,manifest_11Sep!$A$1:$V$1,0))</f>
        <v>JW MARRIOTT</v>
      </c>
      <c r="O1705" s="31"/>
      <c r="P1705" s="20" t="e" cm="1" vm="1">
        <f t="array" aca="1" ref="P1705" ca="1">IF(J1705="","",_xlfn.XLOOKUP(J1705&amp;N1705,'A.Departure Grouping'!AQ:AQ&amp;'A.Departure Grouping'!AP:AP,'A.Departure Grouping'!AR:AR,"",0))</f>
        <v>#NAME?</v>
      </c>
      <c r="Q1705" s="13">
        <v>75985357</v>
      </c>
      <c r="R1705" s="13" t="s">
        <v>43</v>
      </c>
      <c r="S1705" s="13" t="str">
        <f t="array" ref="S1705">INDEX(manifest_11Sep!$A$1:$V$3202,MATCH($B1705,manifest_11Sep!$B$1:$B$3202,0),MATCH(A.Dep9SepList!S$1,manifest_11Sep!$A$1:$V$1,0))</f>
        <v>Rooming: Mom &amp; Dad of Justin Yee - 7JN92SVFBXK</v>
      </c>
      <c r="T1705" s="13"/>
    </row>
    <row r="1706" spans="1:20" hidden="1">
      <c r="A1706" s="13" t="str">
        <f t="array" ref="A1706">INDEX(manifest_11Sep!$A$1:$V$3202,MATCH($B1706,manifest_11Sep!$B$1:$B$3202,0),MATCH(A.Dep9SepList!A$1,manifest_11Sep!$A$1:$V$1,0))</f>
        <v>A</v>
      </c>
      <c r="B1706" s="3" t="s">
        <v>680</v>
      </c>
      <c r="C1706" s="13" t="str">
        <f t="array" ref="C1706">INDEX(manifest_11Sep!$A$1:$V$3202,MATCH($B1706,manifest_11Sep!$B$1:$B$3202,0),MATCH(A.Dep9SepList!C$1,manifest_11Sep!$A$1:$V$1,0))</f>
        <v>DMN6ZNXS4TH</v>
      </c>
      <c r="D1706" s="13" t="str">
        <f t="array" ref="D1706">INDEX(manifest_11Sep!$A$1:$V$3202,MATCH($B1706,manifest_11Sep!$B$1:$B$3202,0),MATCH(A.Dep9SepList!D$1,manifest_11Sep!$A$1:$V$1,0))</f>
        <v>Female</v>
      </c>
      <c r="E1706" s="13" t="str">
        <f t="array" ref="E1706">INDEX(manifest_11Sep!$A$1:$V$3202,MATCH($B1706,manifest_11Sep!$B$1:$B$3202,0),MATCH(A.Dep9SepList!E$1,manifest_11Sep!$A$1:$V$1,0))</f>
        <v>Betty N</v>
      </c>
      <c r="F1706" s="13" t="str">
        <f t="array" ref="F1706">INDEX(manifest_11Sep!$A$1:$V$3202,MATCH($B1706,manifest_11Sep!$B$1:$B$3202,0),MATCH(A.Dep9SepList!F$1,manifest_11Sep!$A$1:$V$1,0))</f>
        <v>Yee</v>
      </c>
      <c r="G1706" s="13">
        <f t="array" ref="G1706">INDEX(manifest_11Sep!$A$1:$V$3202,MATCH($B1706,manifest_11Sep!$B$1:$B$3202,0),MATCH(A.Dep9SepList!G$1,manifest_11Sep!$A$1:$V$1,0))</f>
        <v>73</v>
      </c>
      <c r="H1706" s="13" t="str">
        <f t="array" ref="H1706">INDEX(manifest_11Sep!$A$1:$V$3202,MATCH($B1706,manifest_11Sep!$B$1:$B$3202,0),MATCH(A.Dep9SepList!H$1,manifest_11Sep!$A$1:$V$1,0))</f>
        <v>Alicia Nguyen 3</v>
      </c>
      <c r="I1706" s="13" t="str">
        <f t="array" ref="I1706">INDEX(manifest_11Sep!$A$1:$V$3202,MATCH($B1706,manifest_11Sep!$B$1:$B$3202,0),MATCH(A.Dep9SepList!I$1,manifest_11Sep!$A$1:$V$1,0))</f>
        <v>NO NEED</v>
      </c>
      <c r="J1706" s="13" t="str">
        <f t="array" ref="J1706">INDEX(manifest_11Sep!$A$1:$V$3202,MATCH($B1706,manifest_11Sep!$B$1:$B$3202,0),MATCH(A.Dep9SepList!J$1,manifest_11Sep!$A$1:$V$1,0))</f>
        <v>NO NEED</v>
      </c>
      <c r="K1706" s="32">
        <f t="array" ref="K1706">INDEX(manifest_11Sep!$A$1:$V$3202,MATCH($B1706,manifest_11Sep!$B$1:$B$3202,0),MATCH(A.Dep9SepList!K$1,manifest_11Sep!$A$1:$V$1,0))</f>
        <v>0</v>
      </c>
      <c r="L1706" s="20">
        <f t="array" ref="L1706">INDEX(manifest_11Sep!$A$1:$V$3202,MATCH($B1706,manifest_11Sep!$B$1:$B$3202,0),MATCH(A.Dep9SepList!L$1,manifest_11Sep!$A$1:$V$1,0))</f>
        <v>0</v>
      </c>
      <c r="M1706" s="13">
        <f t="array" ref="M1706">INDEX(manifest_11Sep!$A$1:$V$3202,MATCH($B1706,manifest_11Sep!$B$1:$B$3202,0),MATCH(A.Dep9SepList!M$1,manifest_11Sep!$A$1:$V$1,0))</f>
        <v>0</v>
      </c>
      <c r="N1706" s="13" t="str">
        <f t="array" ref="N1706">INDEX(manifest_11Sep!$A$1:$V$3202,MATCH($B1706,manifest_11Sep!$B$1:$B$3202,0),MATCH(A.Dep9SepList!N$1,manifest_11Sep!$A$1:$V$1,0))</f>
        <v>JW MARRIOTT</v>
      </c>
      <c r="O1706" s="31"/>
      <c r="P1706" s="20" t="e" cm="1" vm="1">
        <f t="array" aca="1" ref="P1706" ca="1">IF(J1706="","",_xlfn.XLOOKUP(J1706&amp;N1706,'A.Departure Grouping'!AQ:AQ&amp;'A.Departure Grouping'!AP:AP,'A.Departure Grouping'!AR:AR,"",0))</f>
        <v>#NAME?</v>
      </c>
      <c r="Q1706" s="13">
        <v>75985357</v>
      </c>
      <c r="R1706" s="13" t="s">
        <v>43</v>
      </c>
      <c r="S1706" s="13">
        <f t="array" ref="S1706">INDEX(manifest_11Sep!$A$1:$V$3202,MATCH($B1706,manifest_11Sep!$B$1:$B$3202,0),MATCH(A.Dep9SepList!S$1,manifest_11Sep!$A$1:$V$1,0))</f>
        <v>0</v>
      </c>
      <c r="T1706" s="13"/>
    </row>
    <row r="1707" spans="1:20" hidden="1">
      <c r="A1707" s="13" t="str">
        <f t="array" ref="A1707">INDEX(manifest_11Sep!$A$1:$V$3202,MATCH($B1707,manifest_11Sep!$B$1:$B$3202,0),MATCH(A.Dep9SepList!A$1,manifest_11Sep!$A$1:$V$1,0))</f>
        <v>A</v>
      </c>
      <c r="B1707" s="3" t="s">
        <v>1162</v>
      </c>
      <c r="C1707" s="13" t="str">
        <f t="array" ref="C1707">INDEX(manifest_11Sep!$A$1:$V$3202,MATCH($B1707,manifest_11Sep!$B$1:$B$3202,0),MATCH(A.Dep9SepList!C$1,manifest_11Sep!$A$1:$V$1,0))</f>
        <v>BHN9T9FQQ2Q</v>
      </c>
      <c r="D1707" s="13" t="str">
        <f t="array" ref="D1707">INDEX(manifest_11Sep!$A$1:$V$3202,MATCH($B1707,manifest_11Sep!$B$1:$B$3202,0),MATCH(A.Dep9SepList!D$1,manifest_11Sep!$A$1:$V$1,0))</f>
        <v>Male</v>
      </c>
      <c r="E1707" s="13" t="str">
        <f t="array" ref="E1707">INDEX(manifest_11Sep!$A$1:$V$3202,MATCH($B1707,manifest_11Sep!$B$1:$B$3202,0),MATCH(A.Dep9SepList!E$1,manifest_11Sep!$A$1:$V$1,0))</f>
        <v>Marvin Harvey</v>
      </c>
      <c r="F1707" s="13" t="str">
        <f t="array" ref="F1707">INDEX(manifest_11Sep!$A$1:$V$3202,MATCH($B1707,manifest_11Sep!$B$1:$B$3202,0),MATCH(A.Dep9SepList!F$1,manifest_11Sep!$A$1:$V$1,0))</f>
        <v>Barroga</v>
      </c>
      <c r="G1707" s="13">
        <f t="array" ref="G1707">INDEX(manifest_11Sep!$A$1:$V$3202,MATCH($B1707,manifest_11Sep!$B$1:$B$3202,0),MATCH(A.Dep9SepList!G$1,manifest_11Sep!$A$1:$V$1,0))</f>
        <v>40</v>
      </c>
      <c r="H1707" s="13" t="str">
        <f t="array" ref="H1707">INDEX(manifest_11Sep!$A$1:$V$3202,MATCH($B1707,manifest_11Sep!$B$1:$B$3202,0),MATCH(A.Dep9SepList!H$1,manifest_11Sep!$A$1:$V$1,0))</f>
        <v>Alicia Nguyen 4</v>
      </c>
      <c r="I1707" s="13" t="str">
        <f t="array" ref="I1707">INDEX(manifest_11Sep!$A$1:$V$3202,MATCH($B1707,manifest_11Sep!$B$1:$B$3202,0),MATCH(A.Dep9SepList!I$1,manifest_11Sep!$A$1:$V$1,0))</f>
        <v>NO NEED</v>
      </c>
      <c r="J1707" s="13" t="str">
        <f t="array" ref="J1707">INDEX(manifest_11Sep!$A$1:$V$3202,MATCH($B1707,manifest_11Sep!$B$1:$B$3202,0),MATCH(A.Dep9SepList!J$1,manifest_11Sep!$A$1:$V$1,0))</f>
        <v>NO NEED</v>
      </c>
      <c r="K1707" s="32">
        <f t="array" ref="K1707">INDEX(manifest_11Sep!$A$1:$V$3202,MATCH($B1707,manifest_11Sep!$B$1:$B$3202,0),MATCH(A.Dep9SepList!K$1,manifest_11Sep!$A$1:$V$1,0))</f>
        <v>0</v>
      </c>
      <c r="L1707" s="20">
        <f t="array" ref="L1707">INDEX(manifest_11Sep!$A$1:$V$3202,MATCH($B1707,manifest_11Sep!$B$1:$B$3202,0),MATCH(A.Dep9SepList!L$1,manifest_11Sep!$A$1:$V$1,0))</f>
        <v>0</v>
      </c>
      <c r="M1707" s="13">
        <f t="array" ref="M1707">INDEX(manifest_11Sep!$A$1:$V$3202,MATCH($B1707,manifest_11Sep!$B$1:$B$3202,0),MATCH(A.Dep9SepList!M$1,manifest_11Sep!$A$1:$V$1,0))</f>
        <v>0</v>
      </c>
      <c r="N1707" s="13" t="str">
        <f t="array" ref="N1707">INDEX(manifest_11Sep!$A$1:$V$3202,MATCH($B1707,manifest_11Sep!$B$1:$B$3202,0),MATCH(A.Dep9SepList!N$1,manifest_11Sep!$A$1:$V$1,0))</f>
        <v>JW MARRIOTT</v>
      </c>
      <c r="O1707" s="31"/>
      <c r="P1707" s="20" t="e" cm="1" vm="1">
        <f t="array" aca="1" ref="P1707" ca="1">IF(J1707="","",_xlfn.XLOOKUP(J1707&amp;N1707,'A.Departure Grouping'!AQ:AQ&amp;'A.Departure Grouping'!AP:AP,'A.Departure Grouping'!AR:AR,"",0))</f>
        <v>#NAME?</v>
      </c>
      <c r="Q1707" s="13">
        <v>75987288</v>
      </c>
      <c r="R1707" s="13" t="s">
        <v>61</v>
      </c>
      <c r="S1707" s="13">
        <f t="array" ref="S1707">INDEX(manifest_11Sep!$A$1:$V$3202,MATCH($B1707,manifest_11Sep!$B$1:$B$3202,0),MATCH(A.Dep9SepList!S$1,manifest_11Sep!$A$1:$V$1,0))</f>
        <v>0</v>
      </c>
      <c r="T1707" s="13"/>
    </row>
    <row r="1708" spans="1:20" hidden="1">
      <c r="A1708" s="13" t="str">
        <f t="array" ref="A1708">INDEX(manifest_11Sep!$A$1:$V$3202,MATCH($B1708,manifest_11Sep!$B$1:$B$3202,0),MATCH(A.Dep9SepList!A$1,manifest_11Sep!$A$1:$V$1,0))</f>
        <v>A</v>
      </c>
      <c r="B1708" s="3" t="s">
        <v>1404</v>
      </c>
      <c r="C1708" s="13" t="str">
        <f t="array" ref="C1708">INDEX(manifest_11Sep!$A$1:$V$3202,MATCH($B1708,manifest_11Sep!$B$1:$B$3202,0),MATCH(A.Dep9SepList!C$1,manifest_11Sep!$A$1:$V$1,0))</f>
        <v>TKNYX2QL3YW</v>
      </c>
      <c r="D1708" s="13" t="str">
        <f t="array" ref="D1708">INDEX(manifest_11Sep!$A$1:$V$3202,MATCH($B1708,manifest_11Sep!$B$1:$B$3202,0),MATCH(A.Dep9SepList!D$1,manifest_11Sep!$A$1:$V$1,0))</f>
        <v>Male</v>
      </c>
      <c r="E1708" s="13" t="str">
        <f t="array" ref="E1708">INDEX(manifest_11Sep!$A$1:$V$3202,MATCH($B1708,manifest_11Sep!$B$1:$B$3202,0),MATCH(A.Dep9SepList!E$1,manifest_11Sep!$A$1:$V$1,0))</f>
        <v>Rosito Arbolado</v>
      </c>
      <c r="F1708" s="13" t="str">
        <f t="array" ref="F1708">INDEX(manifest_11Sep!$A$1:$V$3202,MATCH($B1708,manifest_11Sep!$B$1:$B$3202,0),MATCH(A.Dep9SepList!F$1,manifest_11Sep!$A$1:$V$1,0))</f>
        <v>Guimond</v>
      </c>
      <c r="G1708" s="13">
        <f t="array" ref="G1708">INDEX(manifest_11Sep!$A$1:$V$3202,MATCH($B1708,manifest_11Sep!$B$1:$B$3202,0),MATCH(A.Dep9SepList!G$1,manifest_11Sep!$A$1:$V$1,0))</f>
        <v>50</v>
      </c>
      <c r="H1708" s="13" t="str">
        <f t="array" ref="H1708">INDEX(manifest_11Sep!$A$1:$V$3202,MATCH($B1708,manifest_11Sep!$B$1:$B$3202,0),MATCH(A.Dep9SepList!H$1,manifest_11Sep!$A$1:$V$1,0))</f>
        <v>Alicia Nguyen 4</v>
      </c>
      <c r="I1708" s="13" t="str">
        <f t="array" ref="I1708">INDEX(manifest_11Sep!$A$1:$V$3202,MATCH($B1708,manifest_11Sep!$B$1:$B$3202,0),MATCH(A.Dep9SepList!I$1,manifest_11Sep!$A$1:$V$1,0))</f>
        <v>NO NEED</v>
      </c>
      <c r="J1708" s="13" t="str">
        <f t="array" ref="J1708">INDEX(manifest_11Sep!$A$1:$V$3202,MATCH($B1708,manifest_11Sep!$B$1:$B$3202,0),MATCH(A.Dep9SepList!J$1,manifest_11Sep!$A$1:$V$1,0))</f>
        <v>NO NEED</v>
      </c>
      <c r="K1708" s="32">
        <f t="array" ref="K1708">INDEX(manifest_11Sep!$A$1:$V$3202,MATCH($B1708,manifest_11Sep!$B$1:$B$3202,0),MATCH(A.Dep9SepList!K$1,manifest_11Sep!$A$1:$V$1,0))</f>
        <v>0</v>
      </c>
      <c r="L1708" s="20">
        <f t="array" ref="L1708">INDEX(manifest_11Sep!$A$1:$V$3202,MATCH($B1708,manifest_11Sep!$B$1:$B$3202,0),MATCH(A.Dep9SepList!L$1,manifest_11Sep!$A$1:$V$1,0))</f>
        <v>0</v>
      </c>
      <c r="M1708" s="13">
        <f t="array" ref="M1708">INDEX(manifest_11Sep!$A$1:$V$3202,MATCH($B1708,manifest_11Sep!$B$1:$B$3202,0),MATCH(A.Dep9SepList!M$1,manifest_11Sep!$A$1:$V$1,0))</f>
        <v>0</v>
      </c>
      <c r="N1708" s="13" t="str">
        <f t="array" ref="N1708">INDEX(manifest_11Sep!$A$1:$V$3202,MATCH($B1708,manifest_11Sep!$B$1:$B$3202,0),MATCH(A.Dep9SepList!N$1,manifest_11Sep!$A$1:$V$1,0))</f>
        <v>JW MARRIOTT</v>
      </c>
      <c r="O1708" s="31"/>
      <c r="P1708" s="20" t="e" cm="1" vm="1">
        <f t="array" aca="1" ref="P1708" ca="1">IF(J1708="","",_xlfn.XLOOKUP(J1708&amp;N1708,'A.Departure Grouping'!AQ:AQ&amp;'A.Departure Grouping'!AP:AP,'A.Departure Grouping'!AR:AR,"",0))</f>
        <v>#NAME?</v>
      </c>
      <c r="Q1708" s="13">
        <v>75988278</v>
      </c>
      <c r="R1708" s="13" t="s">
        <v>43</v>
      </c>
      <c r="S1708" s="13">
        <f t="array" ref="S1708">INDEX(manifest_11Sep!$A$1:$V$3202,MATCH($B1708,manifest_11Sep!$B$1:$B$3202,0),MATCH(A.Dep9SepList!S$1,manifest_11Sep!$A$1:$V$1,0))</f>
        <v>0</v>
      </c>
      <c r="T1708" s="13"/>
    </row>
    <row r="1709" spans="1:20">
      <c r="A1709" s="13" t="str">
        <f t="array" ref="A1709">INDEX(manifest_11Sep!$A$1:$V$3202,MATCH($B1709,manifest_11Sep!$B$1:$B$3202,0),MATCH(A.Dep9SepList!A$1,manifest_11Sep!$A$1:$V$1,0))</f>
        <v>A</v>
      </c>
      <c r="B1709" s="3" t="s">
        <v>1572</v>
      </c>
      <c r="C1709" s="13" t="str">
        <f t="array" ref="C1709">INDEX(manifest_11Sep!$A$1:$V$3202,MATCH($B1709,manifest_11Sep!$B$1:$B$3202,0),MATCH(A.Dep9SepList!C$1,manifest_11Sep!$A$1:$V$1,0))</f>
        <v>6GNY6J55YGH</v>
      </c>
      <c r="D1709" s="13" t="str">
        <f t="array" ref="D1709">INDEX(manifest_11Sep!$A$1:$V$3202,MATCH($B1709,manifest_11Sep!$B$1:$B$3202,0),MATCH(A.Dep9SepList!D$1,manifest_11Sep!$A$1:$V$1,0))</f>
        <v>Female</v>
      </c>
      <c r="E1709" s="13" t="str">
        <f t="array" ref="E1709">INDEX(manifest_11Sep!$A$1:$V$3202,MATCH($B1709,manifest_11Sep!$B$1:$B$3202,0),MATCH(A.Dep9SepList!E$1,manifest_11Sep!$A$1:$V$1,0))</f>
        <v>Bernadette Youngsil</v>
      </c>
      <c r="F1709" s="13" t="str">
        <f t="array" ref="F1709">INDEX(manifest_11Sep!$A$1:$V$3202,MATCH($B1709,manifest_11Sep!$B$1:$B$3202,0),MATCH(A.Dep9SepList!F$1,manifest_11Sep!$A$1:$V$1,0))</f>
        <v>Kim</v>
      </c>
      <c r="G1709" s="13">
        <f t="array" ref="G1709">INDEX(manifest_11Sep!$A$1:$V$3202,MATCH($B1709,manifest_11Sep!$B$1:$B$3202,0),MATCH(A.Dep9SepList!G$1,manifest_11Sep!$A$1:$V$1,0))</f>
        <v>71</v>
      </c>
      <c r="H1709" s="13" t="str">
        <f t="array" ref="H1709">INDEX(manifest_11Sep!$A$1:$V$3202,MATCH($B1709,manifest_11Sep!$B$1:$B$3202,0),MATCH(A.Dep9SepList!H$1,manifest_11Sep!$A$1:$V$1,0))</f>
        <v>Bernadette Kim</v>
      </c>
      <c r="I1709" s="13" t="str">
        <f t="array" ref="I1709">INDEX(manifest_11Sep!$A$1:$V$3202,MATCH($B1709,manifest_11Sep!$B$1:$B$3202,0),MATCH(A.Dep9SepList!I$1,manifest_11Sep!$A$1:$V$1,0))</f>
        <v>NO NEED</v>
      </c>
      <c r="J1709" s="13" t="str">
        <f t="array" ref="J1709">INDEX(manifest_11Sep!$A$1:$V$3202,MATCH($B1709,manifest_11Sep!$B$1:$B$3202,0),MATCH(A.Dep9SepList!J$1,manifest_11Sep!$A$1:$V$1,0))</f>
        <v>NO NEED</v>
      </c>
      <c r="K1709" s="32">
        <f t="array" ref="K1709">INDEX(manifest_11Sep!$A$1:$V$3202,MATCH($B1709,manifest_11Sep!$B$1:$B$3202,0),MATCH(A.Dep9SepList!K$1,manifest_11Sep!$A$1:$V$1,0))</f>
        <v>0</v>
      </c>
      <c r="L1709" s="20">
        <f t="array" ref="L1709">INDEX(manifest_11Sep!$A$1:$V$3202,MATCH($B1709,manifest_11Sep!$B$1:$B$3202,0),MATCH(A.Dep9SepList!L$1,manifest_11Sep!$A$1:$V$1,0))</f>
        <v>0</v>
      </c>
      <c r="M1709" s="13">
        <f t="array" ref="M1709">INDEX(manifest_11Sep!$A$1:$V$3202,MATCH($B1709,manifest_11Sep!$B$1:$B$3202,0),MATCH(A.Dep9SepList!M$1,manifest_11Sep!$A$1:$V$1,0))</f>
        <v>0</v>
      </c>
      <c r="N1709" s="13" t="str">
        <f t="array" ref="N1709">INDEX(manifest_11Sep!$A$1:$V$3202,MATCH($B1709,manifest_11Sep!$B$1:$B$3202,0),MATCH(A.Dep9SepList!N$1,manifest_11Sep!$A$1:$V$1,0))</f>
        <v>LOTTE</v>
      </c>
      <c r="O1709" s="31"/>
      <c r="P1709" s="20" t="e" cm="1" vm="1">
        <f t="array" aca="1" ref="P1709" ca="1">IF(J1709="","",_xlfn.XLOOKUP(J1709&amp;N1709,'A.Departure Grouping'!AQ:AQ&amp;'A.Departure Grouping'!AP:AP,'A.Departure Grouping'!AR:AR,"",0))</f>
        <v>#NAME?</v>
      </c>
      <c r="Q1709" s="13">
        <v>15262334</v>
      </c>
      <c r="R1709" s="13" t="s">
        <v>43</v>
      </c>
      <c r="S1709" s="13">
        <f t="array" ref="S1709">INDEX(manifest_11Sep!$A$1:$V$3202,MATCH($B1709,manifest_11Sep!$B$1:$B$3202,0),MATCH(A.Dep9SepList!S$1,manifest_11Sep!$A$1:$V$1,0))</f>
        <v>0</v>
      </c>
      <c r="T1709" s="13"/>
    </row>
    <row r="1710" spans="1:20">
      <c r="A1710" s="13" t="str">
        <f t="array" ref="A1710">INDEX(manifest_11Sep!$A$1:$V$3202,MATCH($B1710,manifest_11Sep!$B$1:$B$3202,0),MATCH(A.Dep9SepList!A$1,manifest_11Sep!$A$1:$V$1,0))</f>
        <v>A</v>
      </c>
      <c r="B1710" s="3" t="s">
        <v>1577</v>
      </c>
      <c r="C1710" s="13" t="str">
        <f t="array" ref="C1710">INDEX(manifest_11Sep!$A$1:$V$3202,MATCH($B1710,manifest_11Sep!$B$1:$B$3202,0),MATCH(A.Dep9SepList!C$1,manifest_11Sep!$A$1:$V$1,0))</f>
        <v>6GNY6J55YGH</v>
      </c>
      <c r="D1710" s="13" t="str">
        <f t="array" ref="D1710">INDEX(manifest_11Sep!$A$1:$V$3202,MATCH($B1710,manifest_11Sep!$B$1:$B$3202,0),MATCH(A.Dep9SepList!D$1,manifest_11Sep!$A$1:$V$1,0))</f>
        <v>Male</v>
      </c>
      <c r="E1710" s="13" t="str">
        <f t="array" ref="E1710">INDEX(manifest_11Sep!$A$1:$V$3202,MATCH($B1710,manifest_11Sep!$B$1:$B$3202,0),MATCH(A.Dep9SepList!E$1,manifest_11Sep!$A$1:$V$1,0))</f>
        <v>Moon Geon</v>
      </c>
      <c r="F1710" s="13" t="str">
        <f t="array" ref="F1710">INDEX(manifest_11Sep!$A$1:$V$3202,MATCH($B1710,manifest_11Sep!$B$1:$B$3202,0),MATCH(A.Dep9SepList!F$1,manifest_11Sep!$A$1:$V$1,0))</f>
        <v>Kim</v>
      </c>
      <c r="G1710" s="13">
        <f t="array" ref="G1710">INDEX(manifest_11Sep!$A$1:$V$3202,MATCH($B1710,manifest_11Sep!$B$1:$B$3202,0),MATCH(A.Dep9SepList!G$1,manifest_11Sep!$A$1:$V$1,0))</f>
        <v>73</v>
      </c>
      <c r="H1710" s="13" t="str">
        <f t="array" ref="H1710">INDEX(manifest_11Sep!$A$1:$V$3202,MATCH($B1710,manifest_11Sep!$B$1:$B$3202,0),MATCH(A.Dep9SepList!H$1,manifest_11Sep!$A$1:$V$1,0))</f>
        <v>Bernadette Kim</v>
      </c>
      <c r="I1710" s="13" t="str">
        <f t="array" ref="I1710">INDEX(manifest_11Sep!$A$1:$V$3202,MATCH($B1710,manifest_11Sep!$B$1:$B$3202,0),MATCH(A.Dep9SepList!I$1,manifest_11Sep!$A$1:$V$1,0))</f>
        <v>NO NEED</v>
      </c>
      <c r="J1710" s="13" t="str">
        <f t="array" ref="J1710">INDEX(manifest_11Sep!$A$1:$V$3202,MATCH($B1710,manifest_11Sep!$B$1:$B$3202,0),MATCH(A.Dep9SepList!J$1,manifest_11Sep!$A$1:$V$1,0))</f>
        <v>NO NEED</v>
      </c>
      <c r="K1710" s="32">
        <f t="array" ref="K1710">INDEX(manifest_11Sep!$A$1:$V$3202,MATCH($B1710,manifest_11Sep!$B$1:$B$3202,0),MATCH(A.Dep9SepList!K$1,manifest_11Sep!$A$1:$V$1,0))</f>
        <v>0</v>
      </c>
      <c r="L1710" s="20">
        <f t="array" ref="L1710">INDEX(manifest_11Sep!$A$1:$V$3202,MATCH($B1710,manifest_11Sep!$B$1:$B$3202,0),MATCH(A.Dep9SepList!L$1,manifest_11Sep!$A$1:$V$1,0))</f>
        <v>0</v>
      </c>
      <c r="M1710" s="13">
        <f t="array" ref="M1710">INDEX(manifest_11Sep!$A$1:$V$3202,MATCH($B1710,manifest_11Sep!$B$1:$B$3202,0),MATCH(A.Dep9SepList!M$1,manifest_11Sep!$A$1:$V$1,0))</f>
        <v>0</v>
      </c>
      <c r="N1710" s="13" t="str">
        <f t="array" ref="N1710">INDEX(manifest_11Sep!$A$1:$V$3202,MATCH($B1710,manifest_11Sep!$B$1:$B$3202,0),MATCH(A.Dep9SepList!N$1,manifest_11Sep!$A$1:$V$1,0))</f>
        <v>LOTTE</v>
      </c>
      <c r="O1710" s="31"/>
      <c r="P1710" s="20" t="e" cm="1" vm="1">
        <f t="array" aca="1" ref="P1710" ca="1">IF(J1710="","",_xlfn.XLOOKUP(J1710&amp;N1710,'A.Departure Grouping'!AQ:AQ&amp;'A.Departure Grouping'!AP:AP,'A.Departure Grouping'!AR:AR,"",0))</f>
        <v>#NAME?</v>
      </c>
      <c r="Q1710" s="13">
        <v>15262334</v>
      </c>
      <c r="R1710" s="13" t="s">
        <v>43</v>
      </c>
      <c r="S1710" s="13">
        <f t="array" ref="S1710">INDEX(manifest_11Sep!$A$1:$V$3202,MATCH($B1710,manifest_11Sep!$B$1:$B$3202,0),MATCH(A.Dep9SepList!S$1,manifest_11Sep!$A$1:$V$1,0))</f>
        <v>0</v>
      </c>
      <c r="T1710" s="13"/>
    </row>
    <row r="1711" spans="1:20">
      <c r="A1711" s="13" t="str">
        <f t="array" ref="A1711">INDEX(manifest_11Sep!$A$1:$V$3202,MATCH($B1711,manifest_11Sep!$B$1:$B$3202,0),MATCH(A.Dep9SepList!A$1,manifest_11Sep!$A$1:$V$1,0))</f>
        <v>A</v>
      </c>
      <c r="B1711" s="3" t="s">
        <v>2668</v>
      </c>
      <c r="C1711" s="13" t="str">
        <f t="array" ref="C1711">INDEX(manifest_11Sep!$A$1:$V$3202,MATCH($B1711,manifest_11Sep!$B$1:$B$3202,0),MATCH(A.Dep9SepList!C$1,manifest_11Sep!$A$1:$V$1,0))</f>
        <v>HPNQKVM5N3X</v>
      </c>
      <c r="D1711" s="13" t="str">
        <f t="array" ref="D1711">INDEX(manifest_11Sep!$A$1:$V$3202,MATCH($B1711,manifest_11Sep!$B$1:$B$3202,0),MATCH(A.Dep9SepList!D$1,manifest_11Sep!$A$1:$V$1,0))</f>
        <v>Male</v>
      </c>
      <c r="E1711" s="13" t="str">
        <f t="array" ref="E1711">INDEX(manifest_11Sep!$A$1:$V$3202,MATCH($B1711,manifest_11Sep!$B$1:$B$3202,0),MATCH(A.Dep9SepList!E$1,manifest_11Sep!$A$1:$V$1,0))</f>
        <v>Donovan</v>
      </c>
      <c r="F1711" s="13" t="str">
        <f t="array" ref="F1711">INDEX(manifest_11Sep!$A$1:$V$3202,MATCH($B1711,manifest_11Sep!$B$1:$B$3202,0),MATCH(A.Dep9SepList!F$1,manifest_11Sep!$A$1:$V$1,0))</f>
        <v>Brown</v>
      </c>
      <c r="G1711" s="13">
        <f t="array" ref="G1711">INDEX(manifest_11Sep!$A$1:$V$3202,MATCH($B1711,manifest_11Sep!$B$1:$B$3202,0),MATCH(A.Dep9SepList!G$1,manifest_11Sep!$A$1:$V$1,0))</f>
        <v>59</v>
      </c>
      <c r="H1711" s="13" t="str">
        <f t="array" ref="H1711">INDEX(manifest_11Sep!$A$1:$V$3202,MATCH($B1711,manifest_11Sep!$B$1:$B$3202,0),MATCH(A.Dep9SepList!H$1,manifest_11Sep!$A$1:$V$1,0))</f>
        <v>John Woo 1</v>
      </c>
      <c r="I1711" s="13" t="str">
        <f t="array" ref="I1711">INDEX(manifest_11Sep!$A$1:$V$3202,MATCH($B1711,manifest_11Sep!$B$1:$B$3202,0),MATCH(A.Dep9SepList!I$1,manifest_11Sep!$A$1:$V$1,0))</f>
        <v>NO NEED</v>
      </c>
      <c r="J1711" s="13" t="str">
        <f t="array" ref="J1711">INDEX(manifest_11Sep!$A$1:$V$3202,MATCH($B1711,manifest_11Sep!$B$1:$B$3202,0),MATCH(A.Dep9SepList!J$1,manifest_11Sep!$A$1:$V$1,0))</f>
        <v>NO NEED</v>
      </c>
      <c r="K1711" s="32">
        <f t="array" ref="K1711">INDEX(manifest_11Sep!$A$1:$V$3202,MATCH($B1711,manifest_11Sep!$B$1:$B$3202,0),MATCH(A.Dep9SepList!K$1,manifest_11Sep!$A$1:$V$1,0))</f>
        <v>0</v>
      </c>
      <c r="L1711" s="20">
        <f t="array" ref="L1711">INDEX(manifest_11Sep!$A$1:$V$3202,MATCH($B1711,manifest_11Sep!$B$1:$B$3202,0),MATCH(A.Dep9SepList!L$1,manifest_11Sep!$A$1:$V$1,0))</f>
        <v>0</v>
      </c>
      <c r="M1711" s="13">
        <f t="array" ref="M1711">INDEX(manifest_11Sep!$A$1:$V$3202,MATCH($B1711,manifest_11Sep!$B$1:$B$3202,0),MATCH(A.Dep9SepList!M$1,manifest_11Sep!$A$1:$V$1,0))</f>
        <v>0</v>
      </c>
      <c r="N1711" s="13" t="str">
        <f t="array" ref="N1711">INDEX(manifest_11Sep!$A$1:$V$3202,MATCH($B1711,manifest_11Sep!$B$1:$B$3202,0),MATCH(A.Dep9SepList!N$1,manifest_11Sep!$A$1:$V$1,0))</f>
        <v>LOTTE</v>
      </c>
      <c r="O1711" s="31"/>
      <c r="P1711" s="20" t="e" cm="1" vm="1">
        <f t="array" aca="1" ref="P1711" ca="1">IF(J1711="","",_xlfn.XLOOKUP(J1711&amp;N1711,'A.Departure Grouping'!AQ:AQ&amp;'A.Departure Grouping'!AP:AP,'A.Departure Grouping'!AR:AR,"",0))</f>
        <v>#NAME?</v>
      </c>
      <c r="Q1711" s="13">
        <v>15262392</v>
      </c>
      <c r="R1711" s="13" t="s">
        <v>61</v>
      </c>
      <c r="S1711" s="13" t="str">
        <f t="array" ref="S1711">INDEX(manifest_11Sep!$A$1:$V$3202,MATCH($B1711,manifest_11Sep!$B$1:$B$3202,0),MATCH(A.Dep9SepList!S$1,manifest_11Sep!$A$1:$V$1,0))</f>
        <v>NO NEED See-off - DeparT flight: Oct 1, 2025, UA 892, ICN 4:50 PM</v>
      </c>
      <c r="T1711" s="17"/>
    </row>
    <row r="1712" spans="1:20">
      <c r="A1712" s="13" t="str">
        <f t="array" ref="A1712">INDEX(manifest_11Sep!$A$1:$V$3202,MATCH($B1712,manifest_11Sep!$B$1:$B$3202,0),MATCH(A.Dep9SepList!A$1,manifest_11Sep!$A$1:$V$1,0))</f>
        <v>A</v>
      </c>
      <c r="B1712" s="3" t="s">
        <v>2831</v>
      </c>
      <c r="C1712" s="13" t="str">
        <f t="array" ref="C1712">INDEX(manifest_11Sep!$A$1:$V$3202,MATCH($B1712,manifest_11Sep!$B$1:$B$3202,0),MATCH(A.Dep9SepList!C$1,manifest_11Sep!$A$1:$V$1,0))</f>
        <v>MDNM6NFSRXR</v>
      </c>
      <c r="D1712" s="13" t="str">
        <f t="array" ref="D1712">INDEX(manifest_11Sep!$A$1:$V$3202,MATCH($B1712,manifest_11Sep!$B$1:$B$3202,0),MATCH(A.Dep9SepList!D$1,manifest_11Sep!$A$1:$V$1,0))</f>
        <v>Male</v>
      </c>
      <c r="E1712" s="13" t="str">
        <f t="array" ref="E1712">INDEX(manifest_11Sep!$A$1:$V$3202,MATCH($B1712,manifest_11Sep!$B$1:$B$3202,0),MATCH(A.Dep9SepList!E$1,manifest_11Sep!$A$1:$V$1,0))</f>
        <v>Ulysses</v>
      </c>
      <c r="F1712" s="13" t="str">
        <f t="array" ref="F1712">INDEX(manifest_11Sep!$A$1:$V$3202,MATCH($B1712,manifest_11Sep!$B$1:$B$3202,0),MATCH(A.Dep9SepList!F$1,manifest_11Sep!$A$1:$V$1,0))</f>
        <v>Edmond</v>
      </c>
      <c r="G1712" s="13">
        <f t="array" ref="G1712">INDEX(manifest_11Sep!$A$1:$V$3202,MATCH($B1712,manifest_11Sep!$B$1:$B$3202,0),MATCH(A.Dep9SepList!G$1,manifest_11Sep!$A$1:$V$1,0))</f>
        <v>65</v>
      </c>
      <c r="H1712" s="13" t="str">
        <f t="array" ref="H1712">INDEX(manifest_11Sep!$A$1:$V$3202,MATCH($B1712,manifest_11Sep!$B$1:$B$3202,0),MATCH(A.Dep9SepList!H$1,manifest_11Sep!$A$1:$V$1,0))</f>
        <v>John Woo 1</v>
      </c>
      <c r="I1712" s="13" t="str">
        <f t="array" ref="I1712">INDEX(manifest_11Sep!$A$1:$V$3202,MATCH($B1712,manifest_11Sep!$B$1:$B$3202,0),MATCH(A.Dep9SepList!I$1,manifest_11Sep!$A$1:$V$1,0))</f>
        <v>NO NEED</v>
      </c>
      <c r="J1712" s="13" t="str">
        <f t="array" ref="J1712">INDEX(manifest_11Sep!$A$1:$V$3202,MATCH($B1712,manifest_11Sep!$B$1:$B$3202,0),MATCH(A.Dep9SepList!J$1,manifest_11Sep!$A$1:$V$1,0))</f>
        <v>NO NEED</v>
      </c>
      <c r="K1712" s="32">
        <f t="array" ref="K1712">INDEX(manifest_11Sep!$A$1:$V$3202,MATCH($B1712,manifest_11Sep!$B$1:$B$3202,0),MATCH(A.Dep9SepList!K$1,manifest_11Sep!$A$1:$V$1,0))</f>
        <v>0</v>
      </c>
      <c r="L1712" s="20">
        <f t="array" ref="L1712">INDEX(manifest_11Sep!$A$1:$V$3202,MATCH($B1712,manifest_11Sep!$B$1:$B$3202,0),MATCH(A.Dep9SepList!L$1,manifest_11Sep!$A$1:$V$1,0))</f>
        <v>0</v>
      </c>
      <c r="M1712" s="13">
        <f t="array" ref="M1712">INDEX(manifest_11Sep!$A$1:$V$3202,MATCH($B1712,manifest_11Sep!$B$1:$B$3202,0),MATCH(A.Dep9SepList!M$1,manifest_11Sep!$A$1:$V$1,0))</f>
        <v>0</v>
      </c>
      <c r="N1712" s="13" t="str">
        <f t="array" ref="N1712">INDEX(manifest_11Sep!$A$1:$V$3202,MATCH($B1712,manifest_11Sep!$B$1:$B$3202,0),MATCH(A.Dep9SepList!N$1,manifest_11Sep!$A$1:$V$1,0))</f>
        <v>LOTTE</v>
      </c>
      <c r="O1712" s="31"/>
      <c r="P1712" s="20" t="e" cm="1" vm="1">
        <f t="array" aca="1" ref="P1712" ca="1">IF(J1712="","",_xlfn.XLOOKUP(J1712&amp;N1712,'A.Departure Grouping'!AQ:AQ&amp;'A.Departure Grouping'!AP:AP,'A.Departure Grouping'!AR:AR,"",0))</f>
        <v>#NAME?</v>
      </c>
      <c r="Q1712" s="13">
        <v>15262423</v>
      </c>
      <c r="R1712" s="13" t="s">
        <v>61</v>
      </c>
      <c r="S1712" s="13">
        <f t="array" ref="S1712">INDEX(manifest_11Sep!$A$1:$V$3202,MATCH($B1712,manifest_11Sep!$B$1:$B$3202,0),MATCH(A.Dep9SepList!S$1,manifest_11Sep!$A$1:$V$1,0))</f>
        <v>0</v>
      </c>
      <c r="T1712" s="13"/>
    </row>
    <row r="1713" spans="1:20">
      <c r="A1713" s="13" t="str">
        <f t="array" ref="A1713">INDEX(manifest_11Sep!$A$1:$V$3202,MATCH($B1713,manifest_11Sep!$B$1:$B$3202,0),MATCH(A.Dep9SepList!A$1,manifest_11Sep!$A$1:$V$1,0))</f>
        <v>A</v>
      </c>
      <c r="B1713" s="3" t="s">
        <v>2940</v>
      </c>
      <c r="C1713" s="13" t="str">
        <f t="array" ref="C1713">INDEX(manifest_11Sep!$A$1:$V$3202,MATCH($B1713,manifest_11Sep!$B$1:$B$3202,0),MATCH(A.Dep9SepList!C$1,manifest_11Sep!$A$1:$V$1,0))</f>
        <v>M3NS38Y2WSP</v>
      </c>
      <c r="D1713" s="13" t="str">
        <f t="array" ref="D1713">INDEX(manifest_11Sep!$A$1:$V$3202,MATCH($B1713,manifest_11Sep!$B$1:$B$3202,0),MATCH(A.Dep9SepList!D$1,manifest_11Sep!$A$1:$V$1,0))</f>
        <v>Male</v>
      </c>
      <c r="E1713" s="13" t="str">
        <f t="array" ref="E1713">INDEX(manifest_11Sep!$A$1:$V$3202,MATCH($B1713,manifest_11Sep!$B$1:$B$3202,0),MATCH(A.Dep9SepList!E$1,manifest_11Sep!$A$1:$V$1,0))</f>
        <v>Sang Yeon</v>
      </c>
      <c r="F1713" s="13" t="str">
        <f t="array" ref="F1713">INDEX(manifest_11Sep!$A$1:$V$3202,MATCH($B1713,manifest_11Sep!$B$1:$B$3202,0),MATCH(A.Dep9SepList!F$1,manifest_11Sep!$A$1:$V$1,0))</f>
        <v>Yoon</v>
      </c>
      <c r="G1713" s="13">
        <f t="array" ref="G1713">INDEX(manifest_11Sep!$A$1:$V$3202,MATCH($B1713,manifest_11Sep!$B$1:$B$3202,0),MATCH(A.Dep9SepList!G$1,manifest_11Sep!$A$1:$V$1,0))</f>
        <v>60</v>
      </c>
      <c r="H1713" s="13" t="str">
        <f t="array" ref="H1713">INDEX(manifest_11Sep!$A$1:$V$3202,MATCH($B1713,manifest_11Sep!$B$1:$B$3202,0),MATCH(A.Dep9SepList!H$1,manifest_11Sep!$A$1:$V$1,0))</f>
        <v>John Woo 2</v>
      </c>
      <c r="I1713" s="13" t="str">
        <f t="array" ref="I1713">INDEX(manifest_11Sep!$A$1:$V$3202,MATCH($B1713,manifest_11Sep!$B$1:$B$3202,0),MATCH(A.Dep9SepList!I$1,manifest_11Sep!$A$1:$V$1,0))</f>
        <v>NO NEED</v>
      </c>
      <c r="J1713" s="13" t="str">
        <f t="array" ref="J1713">INDEX(manifest_11Sep!$A$1:$V$3202,MATCH($B1713,manifest_11Sep!$B$1:$B$3202,0),MATCH(A.Dep9SepList!J$1,manifest_11Sep!$A$1:$V$1,0))</f>
        <v>NO NEED</v>
      </c>
      <c r="K1713" s="32">
        <f t="array" ref="K1713">INDEX(manifest_11Sep!$A$1:$V$3202,MATCH($B1713,manifest_11Sep!$B$1:$B$3202,0),MATCH(A.Dep9SepList!K$1,manifest_11Sep!$A$1:$V$1,0))</f>
        <v>0</v>
      </c>
      <c r="L1713" s="20">
        <f t="array" ref="L1713">INDEX(manifest_11Sep!$A$1:$V$3202,MATCH($B1713,manifest_11Sep!$B$1:$B$3202,0),MATCH(A.Dep9SepList!L$1,manifest_11Sep!$A$1:$V$1,0))</f>
        <v>0</v>
      </c>
      <c r="M1713" s="13">
        <f t="array" ref="M1713">INDEX(manifest_11Sep!$A$1:$V$3202,MATCH($B1713,manifest_11Sep!$B$1:$B$3202,0),MATCH(A.Dep9SepList!M$1,manifest_11Sep!$A$1:$V$1,0))</f>
        <v>0</v>
      </c>
      <c r="N1713" s="13" t="str">
        <f t="array" ref="N1713">INDEX(manifest_11Sep!$A$1:$V$3202,MATCH($B1713,manifest_11Sep!$B$1:$B$3202,0),MATCH(A.Dep9SepList!N$1,manifest_11Sep!$A$1:$V$1,0))</f>
        <v>LOTTE</v>
      </c>
      <c r="O1713" s="31"/>
      <c r="P1713" s="20" t="e" cm="1" vm="1">
        <f t="array" aca="1" ref="P1713" ca="1">IF(J1713="","",_xlfn.XLOOKUP(J1713&amp;N1713,'A.Departure Grouping'!AQ:AQ&amp;'A.Departure Grouping'!AP:AP,'A.Departure Grouping'!AR:AR,"",0))</f>
        <v>#NAME?</v>
      </c>
      <c r="Q1713" s="13">
        <v>15262441</v>
      </c>
      <c r="R1713" s="13" t="s">
        <v>61</v>
      </c>
      <c r="S1713" s="13" t="str">
        <f t="array" ref="S1713">INDEX(manifest_11Sep!$A$1:$V$3202,MATCH($B1713,manifest_11Sep!$B$1:$B$3202,0),MATCH(A.Dep9SepList!S$1,manifest_11Sep!$A$1:$V$1,0))</f>
        <v>NO NEED airport transfer, living in Seoul</v>
      </c>
      <c r="T1713" s="13"/>
    </row>
    <row r="1714" spans="1:20">
      <c r="A1714" s="13" t="str">
        <f t="array" ref="A1714">INDEX(manifest_11Sep!$A$1:$V$3202,MATCH($B1714,manifest_11Sep!$B$1:$B$3202,0),MATCH(A.Dep9SepList!A$1,manifest_11Sep!$A$1:$V$1,0))</f>
        <v>A</v>
      </c>
      <c r="B1714" s="3" t="s">
        <v>2944</v>
      </c>
      <c r="C1714" s="13" t="str">
        <f t="array" ref="C1714">INDEX(manifest_11Sep!$A$1:$V$3202,MATCH($B1714,manifest_11Sep!$B$1:$B$3202,0),MATCH(A.Dep9SepList!C$1,manifest_11Sep!$A$1:$V$1,0))</f>
        <v>M3NS38Y2WSP</v>
      </c>
      <c r="D1714" s="13" t="str">
        <f t="array" ref="D1714">INDEX(manifest_11Sep!$A$1:$V$3202,MATCH($B1714,manifest_11Sep!$B$1:$B$3202,0),MATCH(A.Dep9SepList!D$1,manifest_11Sep!$A$1:$V$1,0))</f>
        <v>Male</v>
      </c>
      <c r="E1714" s="13" t="str">
        <f t="array" ref="E1714">INDEX(manifest_11Sep!$A$1:$V$3202,MATCH($B1714,manifest_11Sep!$B$1:$B$3202,0),MATCH(A.Dep9SepList!E$1,manifest_11Sep!$A$1:$V$1,0))</f>
        <v>Ilwan</v>
      </c>
      <c r="F1714" s="13" t="str">
        <f t="array" ref="F1714">INDEX(manifest_11Sep!$A$1:$V$3202,MATCH($B1714,manifest_11Sep!$B$1:$B$3202,0),MATCH(A.Dep9SepList!F$1,manifest_11Sep!$A$1:$V$1,0))</f>
        <v>Yun</v>
      </c>
      <c r="G1714" s="13">
        <f t="array" ref="G1714">INDEX(manifest_11Sep!$A$1:$V$3202,MATCH($B1714,manifest_11Sep!$B$1:$B$3202,0),MATCH(A.Dep9SepList!G$1,manifest_11Sep!$A$1:$V$1,0))</f>
        <v>64</v>
      </c>
      <c r="H1714" s="13" t="str">
        <f t="array" ref="H1714">INDEX(manifest_11Sep!$A$1:$V$3202,MATCH($B1714,manifest_11Sep!$B$1:$B$3202,0),MATCH(A.Dep9SepList!H$1,manifest_11Sep!$A$1:$V$1,0))</f>
        <v>John Woo 2</v>
      </c>
      <c r="I1714" s="13" t="str">
        <f t="array" ref="I1714">INDEX(manifest_11Sep!$A$1:$V$3202,MATCH($B1714,manifest_11Sep!$B$1:$B$3202,0),MATCH(A.Dep9SepList!I$1,manifest_11Sep!$A$1:$V$1,0))</f>
        <v>NO NEED</v>
      </c>
      <c r="J1714" s="13" t="str">
        <f t="array" ref="J1714">INDEX(manifest_11Sep!$A$1:$V$3202,MATCH($B1714,manifest_11Sep!$B$1:$B$3202,0),MATCH(A.Dep9SepList!J$1,manifest_11Sep!$A$1:$V$1,0))</f>
        <v>NO NEED</v>
      </c>
      <c r="K1714" s="32">
        <f t="array" ref="K1714">INDEX(manifest_11Sep!$A$1:$V$3202,MATCH($B1714,manifest_11Sep!$B$1:$B$3202,0),MATCH(A.Dep9SepList!K$1,manifest_11Sep!$A$1:$V$1,0))</f>
        <v>0</v>
      </c>
      <c r="L1714" s="20">
        <f t="array" ref="L1714">INDEX(manifest_11Sep!$A$1:$V$3202,MATCH($B1714,manifest_11Sep!$B$1:$B$3202,0),MATCH(A.Dep9SepList!L$1,manifest_11Sep!$A$1:$V$1,0))</f>
        <v>0</v>
      </c>
      <c r="M1714" s="13">
        <f t="array" ref="M1714">INDEX(manifest_11Sep!$A$1:$V$3202,MATCH($B1714,manifest_11Sep!$B$1:$B$3202,0),MATCH(A.Dep9SepList!M$1,manifest_11Sep!$A$1:$V$1,0))</f>
        <v>0</v>
      </c>
      <c r="N1714" s="13" t="str">
        <f t="array" ref="N1714">INDEX(manifest_11Sep!$A$1:$V$3202,MATCH($B1714,manifest_11Sep!$B$1:$B$3202,0),MATCH(A.Dep9SepList!N$1,manifest_11Sep!$A$1:$V$1,0))</f>
        <v>LOTTE</v>
      </c>
      <c r="O1714" s="31"/>
      <c r="P1714" s="20" t="e" cm="1" vm="1">
        <f t="array" aca="1" ref="P1714" ca="1">IF(J1714="","",_xlfn.XLOOKUP(J1714&amp;N1714,'A.Departure Grouping'!AQ:AQ&amp;'A.Departure Grouping'!AP:AP,'A.Departure Grouping'!AR:AR,"",0))</f>
        <v>#NAME?</v>
      </c>
      <c r="Q1714" s="13">
        <v>15262441</v>
      </c>
      <c r="R1714" s="13" t="s">
        <v>61</v>
      </c>
      <c r="S1714" s="13" t="str">
        <f t="array" ref="S1714">INDEX(manifest_11Sep!$A$1:$V$3202,MATCH($B1714,manifest_11Sep!$B$1:$B$3202,0),MATCH(A.Dep9SepList!S$1,manifest_11Sep!$A$1:$V$1,0))</f>
        <v>NO NEED airport transfer, living in Seoul</v>
      </c>
      <c r="T1714" s="13"/>
    </row>
    <row r="1715" spans="1:20">
      <c r="A1715" s="13" t="str">
        <f t="array" ref="A1715">INDEX(manifest_11Sep!$A$1:$V$3202,MATCH($B1715,manifest_11Sep!$B$1:$B$3202,0),MATCH(A.Dep9SepList!A$1,manifest_11Sep!$A$1:$V$1,0))</f>
        <v>A</v>
      </c>
      <c r="B1715" s="3" t="s">
        <v>2947</v>
      </c>
      <c r="C1715" s="13" t="str">
        <f t="array" ref="C1715">INDEX(manifest_11Sep!$A$1:$V$3202,MATCH($B1715,manifest_11Sep!$B$1:$B$3202,0),MATCH(A.Dep9SepList!C$1,manifest_11Sep!$A$1:$V$1,0))</f>
        <v>M3NS38Y2WSP</v>
      </c>
      <c r="D1715" s="13" t="str">
        <f t="array" ref="D1715">INDEX(manifest_11Sep!$A$1:$V$3202,MATCH($B1715,manifest_11Sep!$B$1:$B$3202,0),MATCH(A.Dep9SepList!D$1,manifest_11Sep!$A$1:$V$1,0))</f>
        <v>Male</v>
      </c>
      <c r="E1715" s="13" t="str">
        <f t="array" ref="E1715">INDEX(manifest_11Sep!$A$1:$V$3202,MATCH($B1715,manifest_11Sep!$B$1:$B$3202,0),MATCH(A.Dep9SepList!E$1,manifest_11Sep!$A$1:$V$1,0))</f>
        <v>Iljae</v>
      </c>
      <c r="F1715" s="13" t="str">
        <f t="array" ref="F1715">INDEX(manifest_11Sep!$A$1:$V$3202,MATCH($B1715,manifest_11Sep!$B$1:$B$3202,0),MATCH(A.Dep9SepList!F$1,manifest_11Sep!$A$1:$V$1,0))</f>
        <v>Yoon</v>
      </c>
      <c r="G1715" s="13">
        <f t="array" ref="G1715">INDEX(manifest_11Sep!$A$1:$V$3202,MATCH($B1715,manifest_11Sep!$B$1:$B$3202,0),MATCH(A.Dep9SepList!G$1,manifest_11Sep!$A$1:$V$1,0))</f>
        <v>66</v>
      </c>
      <c r="H1715" s="13" t="str">
        <f t="array" ref="H1715">INDEX(manifest_11Sep!$A$1:$V$3202,MATCH($B1715,manifest_11Sep!$B$1:$B$3202,0),MATCH(A.Dep9SepList!H$1,manifest_11Sep!$A$1:$V$1,0))</f>
        <v>John Woo 2</v>
      </c>
      <c r="I1715" s="13" t="str">
        <f t="array" ref="I1715">INDEX(manifest_11Sep!$A$1:$V$3202,MATCH($B1715,manifest_11Sep!$B$1:$B$3202,0),MATCH(A.Dep9SepList!I$1,manifest_11Sep!$A$1:$V$1,0))</f>
        <v>NO NEED</v>
      </c>
      <c r="J1715" s="13" t="str">
        <f t="array" ref="J1715">INDEX(manifest_11Sep!$A$1:$V$3202,MATCH($B1715,manifest_11Sep!$B$1:$B$3202,0),MATCH(A.Dep9SepList!J$1,manifest_11Sep!$A$1:$V$1,0))</f>
        <v>NO NEED</v>
      </c>
      <c r="K1715" s="32">
        <f t="array" ref="K1715">INDEX(manifest_11Sep!$A$1:$V$3202,MATCH($B1715,manifest_11Sep!$B$1:$B$3202,0),MATCH(A.Dep9SepList!K$1,manifest_11Sep!$A$1:$V$1,0))</f>
        <v>0</v>
      </c>
      <c r="L1715" s="20">
        <f t="array" ref="L1715">INDEX(manifest_11Sep!$A$1:$V$3202,MATCH($B1715,manifest_11Sep!$B$1:$B$3202,0),MATCH(A.Dep9SepList!L$1,manifest_11Sep!$A$1:$V$1,0))</f>
        <v>0</v>
      </c>
      <c r="M1715" s="13">
        <f t="array" ref="M1715">INDEX(manifest_11Sep!$A$1:$V$3202,MATCH($B1715,manifest_11Sep!$B$1:$B$3202,0),MATCH(A.Dep9SepList!M$1,manifest_11Sep!$A$1:$V$1,0))</f>
        <v>0</v>
      </c>
      <c r="N1715" s="13" t="str">
        <f t="array" ref="N1715">INDEX(manifest_11Sep!$A$1:$V$3202,MATCH($B1715,manifest_11Sep!$B$1:$B$3202,0),MATCH(A.Dep9SepList!N$1,manifest_11Sep!$A$1:$V$1,0))</f>
        <v>LOTTE</v>
      </c>
      <c r="O1715" s="31"/>
      <c r="P1715" s="20" t="e" cm="1" vm="1">
        <f t="array" aca="1" ref="P1715" ca="1">IF(J1715="","",_xlfn.XLOOKUP(J1715&amp;N1715,'A.Departure Grouping'!AQ:AQ&amp;'A.Departure Grouping'!AP:AP,'A.Departure Grouping'!AR:AR,"",0))</f>
        <v>#NAME?</v>
      </c>
      <c r="Q1715" s="13">
        <v>15262442</v>
      </c>
      <c r="R1715" s="13" t="s">
        <v>43</v>
      </c>
      <c r="S1715" s="13" t="str">
        <f t="array" ref="S1715">INDEX(manifest_11Sep!$A$1:$V$3202,MATCH($B1715,manifest_11Sep!$B$1:$B$3202,0),MATCH(A.Dep9SepList!S$1,manifest_11Sep!$A$1:$V$1,0))</f>
        <v>NO NEED airport transfer, living in Seoul</v>
      </c>
      <c r="T1715" s="13"/>
    </row>
    <row r="1716" spans="1:20">
      <c r="A1716" s="13" t="str">
        <f t="array" ref="A1716">INDEX(manifest_11Sep!$A$1:$V$3202,MATCH($B1716,manifest_11Sep!$B$1:$B$3202,0),MATCH(A.Dep9SepList!A$1,manifest_11Sep!$A$1:$V$1,0))</f>
        <v>A</v>
      </c>
      <c r="B1716" s="3" t="s">
        <v>2949</v>
      </c>
      <c r="C1716" s="13" t="str">
        <f t="array" ref="C1716">INDEX(manifest_11Sep!$A$1:$V$3202,MATCH($B1716,manifest_11Sep!$B$1:$B$3202,0),MATCH(A.Dep9SepList!C$1,manifest_11Sep!$A$1:$V$1,0))</f>
        <v>M3NS38Y2WSP</v>
      </c>
      <c r="D1716" s="13" t="str">
        <f t="array" ref="D1716">INDEX(manifest_11Sep!$A$1:$V$3202,MATCH($B1716,manifest_11Sep!$B$1:$B$3202,0),MATCH(A.Dep9SepList!D$1,manifest_11Sep!$A$1:$V$1,0))</f>
        <v>Female</v>
      </c>
      <c r="E1716" s="13" t="str">
        <f t="array" ref="E1716">INDEX(manifest_11Sep!$A$1:$V$3202,MATCH($B1716,manifest_11Sep!$B$1:$B$3202,0),MATCH(A.Dep9SepList!E$1,manifest_11Sep!$A$1:$V$1,0))</f>
        <v>Gyunghwa</v>
      </c>
      <c r="F1716" s="13" t="str">
        <f t="array" ref="F1716">INDEX(manifest_11Sep!$A$1:$V$3202,MATCH($B1716,manifest_11Sep!$B$1:$B$3202,0),MATCH(A.Dep9SepList!F$1,manifest_11Sep!$A$1:$V$1,0))</f>
        <v>Jeon</v>
      </c>
      <c r="G1716" s="13">
        <f t="array" ref="G1716">INDEX(manifest_11Sep!$A$1:$V$3202,MATCH($B1716,manifest_11Sep!$B$1:$B$3202,0),MATCH(A.Dep9SepList!G$1,manifest_11Sep!$A$1:$V$1,0))</f>
        <v>59</v>
      </c>
      <c r="H1716" s="13" t="str">
        <f t="array" ref="H1716">INDEX(manifest_11Sep!$A$1:$V$3202,MATCH($B1716,manifest_11Sep!$B$1:$B$3202,0),MATCH(A.Dep9SepList!H$1,manifest_11Sep!$A$1:$V$1,0))</f>
        <v>John Woo 2</v>
      </c>
      <c r="I1716" s="13" t="str">
        <f t="array" ref="I1716">INDEX(manifest_11Sep!$A$1:$V$3202,MATCH($B1716,manifest_11Sep!$B$1:$B$3202,0),MATCH(A.Dep9SepList!I$1,manifest_11Sep!$A$1:$V$1,0))</f>
        <v>NO NEED</v>
      </c>
      <c r="J1716" s="13" t="str">
        <f t="array" ref="J1716">INDEX(manifest_11Sep!$A$1:$V$3202,MATCH($B1716,manifest_11Sep!$B$1:$B$3202,0),MATCH(A.Dep9SepList!J$1,manifest_11Sep!$A$1:$V$1,0))</f>
        <v>NO NEED</v>
      </c>
      <c r="K1716" s="32">
        <f t="array" ref="K1716">INDEX(manifest_11Sep!$A$1:$V$3202,MATCH($B1716,manifest_11Sep!$B$1:$B$3202,0),MATCH(A.Dep9SepList!K$1,manifest_11Sep!$A$1:$V$1,0))</f>
        <v>0</v>
      </c>
      <c r="L1716" s="20">
        <f t="array" ref="L1716">INDEX(manifest_11Sep!$A$1:$V$3202,MATCH($B1716,manifest_11Sep!$B$1:$B$3202,0),MATCH(A.Dep9SepList!L$1,manifest_11Sep!$A$1:$V$1,0))</f>
        <v>0</v>
      </c>
      <c r="M1716" s="13">
        <f t="array" ref="M1716">INDEX(manifest_11Sep!$A$1:$V$3202,MATCH($B1716,manifest_11Sep!$B$1:$B$3202,0),MATCH(A.Dep9SepList!M$1,manifest_11Sep!$A$1:$V$1,0))</f>
        <v>0</v>
      </c>
      <c r="N1716" s="13" t="str">
        <f t="array" ref="N1716">INDEX(manifest_11Sep!$A$1:$V$3202,MATCH($B1716,manifest_11Sep!$B$1:$B$3202,0),MATCH(A.Dep9SepList!N$1,manifest_11Sep!$A$1:$V$1,0))</f>
        <v>LOTTE</v>
      </c>
      <c r="O1716" s="31"/>
      <c r="P1716" s="20" t="e" cm="1" vm="1">
        <f t="array" aca="1" ref="P1716" ca="1">IF(J1716="","",_xlfn.XLOOKUP(J1716&amp;N1716,'A.Departure Grouping'!AQ:AQ&amp;'A.Departure Grouping'!AP:AP,'A.Departure Grouping'!AR:AR,"",0))</f>
        <v>#NAME?</v>
      </c>
      <c r="Q1716" s="13">
        <v>15262442</v>
      </c>
      <c r="R1716" s="13" t="s">
        <v>43</v>
      </c>
      <c r="S1716" s="13" t="str">
        <f t="array" ref="S1716">INDEX(manifest_11Sep!$A$1:$V$3202,MATCH($B1716,manifest_11Sep!$B$1:$B$3202,0),MATCH(A.Dep9SepList!S$1,manifest_11Sep!$A$1:$V$1,0))</f>
        <v>NO NEED airport transfer, living in Seoul</v>
      </c>
      <c r="T1716" s="13"/>
    </row>
    <row r="1717" spans="1:20">
      <c r="A1717" s="13" t="str">
        <f t="array" ref="A1717">INDEX(manifest_11Sep!$A$1:$V$3202,MATCH($B1717,manifest_11Sep!$B$1:$B$3202,0),MATCH(A.Dep9SepList!A$1,manifest_11Sep!$A$1:$V$1,0))</f>
        <v>A</v>
      </c>
      <c r="B1717" s="3" t="s">
        <v>2952</v>
      </c>
      <c r="C1717" s="13" t="str">
        <f t="array" ref="C1717">INDEX(manifest_11Sep!$A$1:$V$3202,MATCH($B1717,manifest_11Sep!$B$1:$B$3202,0),MATCH(A.Dep9SepList!C$1,manifest_11Sep!$A$1:$V$1,0))</f>
        <v>M3NS38Y2WSP</v>
      </c>
      <c r="D1717" s="13" t="str">
        <f t="array" ref="D1717">INDEX(manifest_11Sep!$A$1:$V$3202,MATCH($B1717,manifest_11Sep!$B$1:$B$3202,0),MATCH(A.Dep9SepList!D$1,manifest_11Sep!$A$1:$V$1,0))</f>
        <v>Male</v>
      </c>
      <c r="E1717" s="13" t="str">
        <f t="array" ref="E1717">INDEX(manifest_11Sep!$A$1:$V$3202,MATCH($B1717,manifest_11Sep!$B$1:$B$3202,0),MATCH(A.Dep9SepList!E$1,manifest_11Sep!$A$1:$V$1,0))</f>
        <v>Il Su</v>
      </c>
      <c r="F1717" s="13" t="str">
        <f t="array" ref="F1717">INDEX(manifest_11Sep!$A$1:$V$3202,MATCH($B1717,manifest_11Sep!$B$1:$B$3202,0),MATCH(A.Dep9SepList!F$1,manifest_11Sep!$A$1:$V$1,0))</f>
        <v>Yoon</v>
      </c>
      <c r="G1717" s="13">
        <f t="array" ref="G1717">INDEX(manifest_11Sep!$A$1:$V$3202,MATCH($B1717,manifest_11Sep!$B$1:$B$3202,0),MATCH(A.Dep9SepList!G$1,manifest_11Sep!$A$1:$V$1,0))</f>
        <v>62</v>
      </c>
      <c r="H1717" s="13" t="str">
        <f t="array" ref="H1717">INDEX(manifest_11Sep!$A$1:$V$3202,MATCH($B1717,manifest_11Sep!$B$1:$B$3202,0),MATCH(A.Dep9SepList!H$1,manifest_11Sep!$A$1:$V$1,0))</f>
        <v>John Woo 2</v>
      </c>
      <c r="I1717" s="13" t="str">
        <f t="array" ref="I1717">INDEX(manifest_11Sep!$A$1:$V$3202,MATCH($B1717,manifest_11Sep!$B$1:$B$3202,0),MATCH(A.Dep9SepList!I$1,manifest_11Sep!$A$1:$V$1,0))</f>
        <v>NO NEED</v>
      </c>
      <c r="J1717" s="13" t="str">
        <f t="array" ref="J1717">INDEX(manifest_11Sep!$A$1:$V$3202,MATCH($B1717,manifest_11Sep!$B$1:$B$3202,0),MATCH(A.Dep9SepList!J$1,manifest_11Sep!$A$1:$V$1,0))</f>
        <v>NO NEED</v>
      </c>
      <c r="K1717" s="32">
        <f t="array" ref="K1717">INDEX(manifest_11Sep!$A$1:$V$3202,MATCH($B1717,manifest_11Sep!$B$1:$B$3202,0),MATCH(A.Dep9SepList!K$1,manifest_11Sep!$A$1:$V$1,0))</f>
        <v>0</v>
      </c>
      <c r="L1717" s="20">
        <f t="array" ref="L1717">INDEX(manifest_11Sep!$A$1:$V$3202,MATCH($B1717,manifest_11Sep!$B$1:$B$3202,0),MATCH(A.Dep9SepList!L$1,manifest_11Sep!$A$1:$V$1,0))</f>
        <v>0</v>
      </c>
      <c r="M1717" s="13">
        <f t="array" ref="M1717">INDEX(manifest_11Sep!$A$1:$V$3202,MATCH($B1717,manifest_11Sep!$B$1:$B$3202,0),MATCH(A.Dep9SepList!M$1,manifest_11Sep!$A$1:$V$1,0))</f>
        <v>0</v>
      </c>
      <c r="N1717" s="13" t="str">
        <f t="array" ref="N1717">INDEX(manifest_11Sep!$A$1:$V$3202,MATCH($B1717,manifest_11Sep!$B$1:$B$3202,0),MATCH(A.Dep9SepList!N$1,manifest_11Sep!$A$1:$V$1,0))</f>
        <v>LOTTE</v>
      </c>
      <c r="O1717" s="31"/>
      <c r="P1717" s="20" t="e" cm="1" vm="1">
        <f t="array" aca="1" ref="P1717" ca="1">IF(J1717="","",_xlfn.XLOOKUP(J1717&amp;N1717,'A.Departure Grouping'!AQ:AQ&amp;'A.Departure Grouping'!AP:AP,'A.Departure Grouping'!AR:AR,"",0))</f>
        <v>#NAME?</v>
      </c>
      <c r="Q1717" s="13">
        <v>15262443</v>
      </c>
      <c r="R1717" s="13" t="s">
        <v>43</v>
      </c>
      <c r="S1717" s="13" t="str">
        <f t="array" ref="S1717">INDEX(manifest_11Sep!$A$1:$V$3202,MATCH($B1717,manifest_11Sep!$B$1:$B$3202,0),MATCH(A.Dep9SepList!S$1,manifest_11Sep!$A$1:$V$1,0))</f>
        <v>NO NEED airport transfer, living in Seoul</v>
      </c>
      <c r="T1717" s="13"/>
    </row>
    <row r="1718" spans="1:20">
      <c r="A1718" s="13" t="str">
        <f t="array" ref="A1718">INDEX(manifest_11Sep!$A$1:$V$3202,MATCH($B1718,manifest_11Sep!$B$1:$B$3202,0),MATCH(A.Dep9SepList!A$1,manifest_11Sep!$A$1:$V$1,0))</f>
        <v>A</v>
      </c>
      <c r="B1718" s="3" t="s">
        <v>2954</v>
      </c>
      <c r="C1718" s="13" t="str">
        <f t="array" ref="C1718">INDEX(manifest_11Sep!$A$1:$V$3202,MATCH($B1718,manifest_11Sep!$B$1:$B$3202,0),MATCH(A.Dep9SepList!C$1,manifest_11Sep!$A$1:$V$1,0))</f>
        <v>M3NS38Y2WSP</v>
      </c>
      <c r="D1718" s="13" t="str">
        <f t="array" ref="D1718">INDEX(manifest_11Sep!$A$1:$V$3202,MATCH($B1718,manifest_11Sep!$B$1:$B$3202,0),MATCH(A.Dep9SepList!D$1,manifest_11Sep!$A$1:$V$1,0))</f>
        <v>Female</v>
      </c>
      <c r="E1718" s="13" t="str">
        <f t="array" ref="E1718">INDEX(manifest_11Sep!$A$1:$V$3202,MATCH($B1718,manifest_11Sep!$B$1:$B$3202,0),MATCH(A.Dep9SepList!E$1,manifest_11Sep!$A$1:$V$1,0))</f>
        <v>Youngran</v>
      </c>
      <c r="F1718" s="13" t="str">
        <f t="array" ref="F1718">INDEX(manifest_11Sep!$A$1:$V$3202,MATCH($B1718,manifest_11Sep!$B$1:$B$3202,0),MATCH(A.Dep9SepList!F$1,manifest_11Sep!$A$1:$V$1,0))</f>
        <v>Baek</v>
      </c>
      <c r="G1718" s="13">
        <f t="array" ref="G1718">INDEX(manifest_11Sep!$A$1:$V$3202,MATCH($B1718,manifest_11Sep!$B$1:$B$3202,0),MATCH(A.Dep9SepList!G$1,manifest_11Sep!$A$1:$V$1,0))</f>
        <v>60</v>
      </c>
      <c r="H1718" s="13" t="str">
        <f t="array" ref="H1718">INDEX(manifest_11Sep!$A$1:$V$3202,MATCH($B1718,manifest_11Sep!$B$1:$B$3202,0),MATCH(A.Dep9SepList!H$1,manifest_11Sep!$A$1:$V$1,0))</f>
        <v>John Woo 2</v>
      </c>
      <c r="I1718" s="13" t="str">
        <f t="array" ref="I1718">INDEX(manifest_11Sep!$A$1:$V$3202,MATCH($B1718,manifest_11Sep!$B$1:$B$3202,0),MATCH(A.Dep9SepList!I$1,manifest_11Sep!$A$1:$V$1,0))</f>
        <v>NO NEED</v>
      </c>
      <c r="J1718" s="13" t="str">
        <f t="array" ref="J1718">INDEX(manifest_11Sep!$A$1:$V$3202,MATCH($B1718,manifest_11Sep!$B$1:$B$3202,0),MATCH(A.Dep9SepList!J$1,manifest_11Sep!$A$1:$V$1,0))</f>
        <v>NO NEED</v>
      </c>
      <c r="K1718" s="32">
        <f t="array" ref="K1718">INDEX(manifest_11Sep!$A$1:$V$3202,MATCH($B1718,manifest_11Sep!$B$1:$B$3202,0),MATCH(A.Dep9SepList!K$1,manifest_11Sep!$A$1:$V$1,0))</f>
        <v>0</v>
      </c>
      <c r="L1718" s="20">
        <f t="array" ref="L1718">INDEX(manifest_11Sep!$A$1:$V$3202,MATCH($B1718,manifest_11Sep!$B$1:$B$3202,0),MATCH(A.Dep9SepList!L$1,manifest_11Sep!$A$1:$V$1,0))</f>
        <v>0</v>
      </c>
      <c r="M1718" s="13">
        <f t="array" ref="M1718">INDEX(manifest_11Sep!$A$1:$V$3202,MATCH($B1718,manifest_11Sep!$B$1:$B$3202,0),MATCH(A.Dep9SepList!M$1,manifest_11Sep!$A$1:$V$1,0))</f>
        <v>0</v>
      </c>
      <c r="N1718" s="13" t="str">
        <f t="array" ref="N1718">INDEX(manifest_11Sep!$A$1:$V$3202,MATCH($B1718,manifest_11Sep!$B$1:$B$3202,0),MATCH(A.Dep9SepList!N$1,manifest_11Sep!$A$1:$V$1,0))</f>
        <v>LOTTE</v>
      </c>
      <c r="O1718" s="31"/>
      <c r="P1718" s="20" t="e" cm="1" vm="1">
        <f t="array" aca="1" ref="P1718" ca="1">IF(J1718="","",_xlfn.XLOOKUP(J1718&amp;N1718,'A.Departure Grouping'!AQ:AQ&amp;'A.Departure Grouping'!AP:AP,'A.Departure Grouping'!AR:AR,"",0))</f>
        <v>#NAME?</v>
      </c>
      <c r="Q1718" s="13">
        <v>15262443</v>
      </c>
      <c r="R1718" s="13" t="s">
        <v>43</v>
      </c>
      <c r="S1718" s="13" t="str">
        <f t="array" ref="S1718">INDEX(manifest_11Sep!$A$1:$V$3202,MATCH($B1718,manifest_11Sep!$B$1:$B$3202,0),MATCH(A.Dep9SepList!S$1,manifest_11Sep!$A$1:$V$1,0))</f>
        <v>NO NEED airport transfer, living in Seoul</v>
      </c>
      <c r="T1718" s="13"/>
    </row>
    <row r="1719" spans="1:20" hidden="1">
      <c r="A1719" s="13" t="str">
        <f t="array" ref="A1719">INDEX(manifest_11Sep!$A$1:$V$3202,MATCH($B1719,manifest_11Sep!$B$1:$B$3202,0),MATCH(A.Dep9SepList!A$1,manifest_11Sep!$A$1:$V$1,0))</f>
        <v>A</v>
      </c>
      <c r="B1719" s="3" t="s">
        <v>1684</v>
      </c>
      <c r="C1719" s="13" t="str">
        <f t="array" ref="C1719">INDEX(manifest_11Sep!$A$1:$V$3202,MATCH($B1719,manifest_11Sep!$B$1:$B$3202,0),MATCH(A.Dep9SepList!C$1,manifest_11Sep!$A$1:$V$1,0))</f>
        <v>S5NB6LWTQPV</v>
      </c>
      <c r="D1719" s="13" t="str">
        <f t="array" ref="D1719">INDEX(manifest_11Sep!$A$1:$V$3202,MATCH($B1719,manifest_11Sep!$B$1:$B$3202,0),MATCH(A.Dep9SepList!D$1,manifest_11Sep!$A$1:$V$1,0))</f>
        <v>Female</v>
      </c>
      <c r="E1719" s="13" t="str">
        <f t="array" ref="E1719">INDEX(manifest_11Sep!$A$1:$V$3202,MATCH($B1719,manifest_11Sep!$B$1:$B$3202,0),MATCH(A.Dep9SepList!E$1,manifest_11Sep!$A$1:$V$1,0))</f>
        <v>Beverly Sabado</v>
      </c>
      <c r="F1719" s="13" t="str">
        <f t="array" ref="F1719">INDEX(manifest_11Sep!$A$1:$V$3202,MATCH($B1719,manifest_11Sep!$B$1:$B$3202,0),MATCH(A.Dep9SepList!F$1,manifest_11Sep!$A$1:$V$1,0))</f>
        <v>Santiago</v>
      </c>
      <c r="G1719" s="13">
        <f t="array" ref="G1719">INDEX(manifest_11Sep!$A$1:$V$3202,MATCH($B1719,manifest_11Sep!$B$1:$B$3202,0),MATCH(A.Dep9SepList!G$1,manifest_11Sep!$A$1:$V$1,0))</f>
        <v>53</v>
      </c>
      <c r="H1719" s="13" t="str">
        <f t="array" ref="H1719">INDEX(manifest_11Sep!$A$1:$V$3202,MATCH($B1719,manifest_11Sep!$B$1:$B$3202,0),MATCH(A.Dep9SepList!H$1,manifest_11Sep!$A$1:$V$1,0))</f>
        <v>Bobot Peralta</v>
      </c>
      <c r="I1719" s="13" t="str">
        <f t="array" ref="I1719">INDEX(manifest_11Sep!$A$1:$V$3202,MATCH($B1719,manifest_11Sep!$B$1:$B$3202,0),MATCH(A.Dep9SepList!I$1,manifest_11Sep!$A$1:$V$1,0))</f>
        <v>NO NEED</v>
      </c>
      <c r="J1719" s="13" t="str">
        <f t="array" ref="J1719">INDEX(manifest_11Sep!$A$1:$V$3202,MATCH($B1719,manifest_11Sep!$B$1:$B$3202,0),MATCH(A.Dep9SepList!J$1,manifest_11Sep!$A$1:$V$1,0))</f>
        <v>NO NEED</v>
      </c>
      <c r="K1719" s="32">
        <f t="array" ref="K1719">INDEX(manifest_11Sep!$A$1:$V$3202,MATCH($B1719,manifest_11Sep!$B$1:$B$3202,0),MATCH(A.Dep9SepList!K$1,manifest_11Sep!$A$1:$V$1,0))</f>
        <v>0</v>
      </c>
      <c r="L1719" s="20">
        <f t="array" ref="L1719">INDEX(manifest_11Sep!$A$1:$V$3202,MATCH($B1719,manifest_11Sep!$B$1:$B$3202,0),MATCH(A.Dep9SepList!L$1,manifest_11Sep!$A$1:$V$1,0))</f>
        <v>0</v>
      </c>
      <c r="M1719" s="13">
        <f t="array" ref="M1719">INDEX(manifest_11Sep!$A$1:$V$3202,MATCH($B1719,manifest_11Sep!$B$1:$B$3202,0),MATCH(A.Dep9SepList!M$1,manifest_11Sep!$A$1:$V$1,0))</f>
        <v>0</v>
      </c>
      <c r="N1719" s="13" t="str">
        <f t="array" ref="N1719">INDEX(manifest_11Sep!$A$1:$V$3202,MATCH($B1719,manifest_11Sep!$B$1:$B$3202,0),MATCH(A.Dep9SepList!N$1,manifest_11Sep!$A$1:$V$1,0))</f>
        <v>THE PLAZA</v>
      </c>
      <c r="O1719" s="31"/>
      <c r="P1719" s="20" t="e" cm="1" vm="1">
        <f t="array" aca="1" ref="P1719" ca="1">IF(J1719="","",_xlfn.XLOOKUP(J1719&amp;N1719,'A.Departure Grouping'!AQ:AQ&amp;'A.Departure Grouping'!AP:AP,'A.Departure Grouping'!AR:AR,"",0))</f>
        <v>#NAME?</v>
      </c>
      <c r="Q1719" s="13">
        <v>70124328</v>
      </c>
      <c r="R1719" s="13" t="s">
        <v>43</v>
      </c>
      <c r="S1719" s="13">
        <f t="array" ref="S1719">INDEX(manifest_11Sep!$A$1:$V$3202,MATCH($B1719,manifest_11Sep!$B$1:$B$3202,0),MATCH(A.Dep9SepList!S$1,manifest_11Sep!$A$1:$V$1,0))</f>
        <v>0</v>
      </c>
      <c r="T1719" s="13"/>
    </row>
    <row r="1720" spans="1:20" hidden="1">
      <c r="A1720" s="13" t="str">
        <f t="array" ref="A1720">INDEX(manifest_11Sep!$A$1:$V$3202,MATCH($B1720,manifest_11Sep!$B$1:$B$3202,0),MATCH(A.Dep9SepList!A$1,manifest_11Sep!$A$1:$V$1,0))</f>
        <v>A</v>
      </c>
      <c r="B1720" s="3" t="s">
        <v>1686</v>
      </c>
      <c r="C1720" s="13" t="str">
        <f t="array" ref="C1720">INDEX(manifest_11Sep!$A$1:$V$3202,MATCH($B1720,manifest_11Sep!$B$1:$B$3202,0),MATCH(A.Dep9SepList!C$1,manifest_11Sep!$A$1:$V$1,0))</f>
        <v>S5NB6LWTQPV</v>
      </c>
      <c r="D1720" s="13" t="str">
        <f t="array" ref="D1720">INDEX(manifest_11Sep!$A$1:$V$3202,MATCH($B1720,manifest_11Sep!$B$1:$B$3202,0),MATCH(A.Dep9SepList!D$1,manifest_11Sep!$A$1:$V$1,0))</f>
        <v>Male</v>
      </c>
      <c r="E1720" s="13" t="str">
        <f t="array" ref="E1720">INDEX(manifest_11Sep!$A$1:$V$3202,MATCH($B1720,manifest_11Sep!$B$1:$B$3202,0),MATCH(A.Dep9SepList!E$1,manifest_11Sep!$A$1:$V$1,0))</f>
        <v>George Emmanuel Wyson</v>
      </c>
      <c r="F1720" s="13" t="str">
        <f t="array" ref="F1720">INDEX(manifest_11Sep!$A$1:$V$3202,MATCH($B1720,manifest_11Sep!$B$1:$B$3202,0),MATCH(A.Dep9SepList!F$1,manifest_11Sep!$A$1:$V$1,0))</f>
        <v>Santiago</v>
      </c>
      <c r="G1720" s="13">
        <f t="array" ref="G1720">INDEX(manifest_11Sep!$A$1:$V$3202,MATCH($B1720,manifest_11Sep!$B$1:$B$3202,0),MATCH(A.Dep9SepList!G$1,manifest_11Sep!$A$1:$V$1,0))</f>
        <v>53</v>
      </c>
      <c r="H1720" s="13" t="str">
        <f t="array" ref="H1720">INDEX(manifest_11Sep!$A$1:$V$3202,MATCH($B1720,manifest_11Sep!$B$1:$B$3202,0),MATCH(A.Dep9SepList!H$1,manifest_11Sep!$A$1:$V$1,0))</f>
        <v>Bobot Peralta</v>
      </c>
      <c r="I1720" s="13" t="str">
        <f t="array" ref="I1720">INDEX(manifest_11Sep!$A$1:$V$3202,MATCH($B1720,manifest_11Sep!$B$1:$B$3202,0),MATCH(A.Dep9SepList!I$1,manifest_11Sep!$A$1:$V$1,0))</f>
        <v>NO NEED</v>
      </c>
      <c r="J1720" s="13" t="str">
        <f t="array" ref="J1720">INDEX(manifest_11Sep!$A$1:$V$3202,MATCH($B1720,manifest_11Sep!$B$1:$B$3202,0),MATCH(A.Dep9SepList!J$1,manifest_11Sep!$A$1:$V$1,0))</f>
        <v>NO NEED</v>
      </c>
      <c r="K1720" s="32">
        <f t="array" ref="K1720">INDEX(manifest_11Sep!$A$1:$V$3202,MATCH($B1720,manifest_11Sep!$B$1:$B$3202,0),MATCH(A.Dep9SepList!K$1,manifest_11Sep!$A$1:$V$1,0))</f>
        <v>0</v>
      </c>
      <c r="L1720" s="20">
        <f t="array" ref="L1720">INDEX(manifest_11Sep!$A$1:$V$3202,MATCH($B1720,manifest_11Sep!$B$1:$B$3202,0),MATCH(A.Dep9SepList!L$1,manifest_11Sep!$A$1:$V$1,0))</f>
        <v>0</v>
      </c>
      <c r="M1720" s="13">
        <f t="array" ref="M1720">INDEX(manifest_11Sep!$A$1:$V$3202,MATCH($B1720,manifest_11Sep!$B$1:$B$3202,0),MATCH(A.Dep9SepList!M$1,manifest_11Sep!$A$1:$V$1,0))</f>
        <v>0</v>
      </c>
      <c r="N1720" s="13" t="str">
        <f t="array" ref="N1720">INDEX(manifest_11Sep!$A$1:$V$3202,MATCH($B1720,manifest_11Sep!$B$1:$B$3202,0),MATCH(A.Dep9SepList!N$1,manifest_11Sep!$A$1:$V$1,0))</f>
        <v>THE PLAZA</v>
      </c>
      <c r="O1720" s="31"/>
      <c r="P1720" s="20" t="e" cm="1" vm="1">
        <f t="array" aca="1" ref="P1720" ca="1">IF(J1720="","",_xlfn.XLOOKUP(J1720&amp;N1720,'A.Departure Grouping'!AQ:AQ&amp;'A.Departure Grouping'!AP:AP,'A.Departure Grouping'!AR:AR,"",0))</f>
        <v>#NAME?</v>
      </c>
      <c r="Q1720" s="13">
        <v>70124328</v>
      </c>
      <c r="R1720" s="13" t="s">
        <v>43</v>
      </c>
      <c r="S1720" s="13">
        <f t="array" ref="S1720">INDEX(manifest_11Sep!$A$1:$V$3202,MATCH($B1720,manifest_11Sep!$B$1:$B$3202,0),MATCH(A.Dep9SepList!S$1,manifest_11Sep!$A$1:$V$1,0))</f>
        <v>0</v>
      </c>
      <c r="T1720" s="13"/>
    </row>
    <row r="1721" spans="1:20" hidden="1">
      <c r="A1721" s="13" t="str">
        <f t="array" ref="A1721">INDEX(manifest_11Sep!$A$1:$V$3202,MATCH($B1721,manifest_11Sep!$B$1:$B$3202,0),MATCH(A.Dep9SepList!A$1,manifest_11Sep!$A$1:$V$1,0))</f>
        <v>A</v>
      </c>
      <c r="B1721" s="3" t="s">
        <v>1907</v>
      </c>
      <c r="C1721" s="13" t="str">
        <f t="array" ref="C1721">INDEX(manifest_11Sep!$A$1:$V$3202,MATCH($B1721,manifest_11Sep!$B$1:$B$3202,0),MATCH(A.Dep9SepList!C$1,manifest_11Sep!$A$1:$V$1,0))</f>
        <v>6PNPWJYNC6T</v>
      </c>
      <c r="D1721" s="13" t="str">
        <f t="array" ref="D1721">INDEX(manifest_11Sep!$A$1:$V$3202,MATCH($B1721,manifest_11Sep!$B$1:$B$3202,0),MATCH(A.Dep9SepList!D$1,manifest_11Sep!$A$1:$V$1,0))</f>
        <v>Male</v>
      </c>
      <c r="E1721" s="13" t="str">
        <f t="array" ref="E1721">INDEX(manifest_11Sep!$A$1:$V$3202,MATCH($B1721,manifest_11Sep!$B$1:$B$3202,0),MATCH(A.Dep9SepList!E$1,manifest_11Sep!$A$1:$V$1,0))</f>
        <v>Chun Ya</v>
      </c>
      <c r="F1721" s="13" t="str">
        <f t="array" ref="F1721">INDEX(manifest_11Sep!$A$1:$V$3202,MATCH($B1721,manifest_11Sep!$B$1:$B$3202,0),MATCH(A.Dep9SepList!F$1,manifest_11Sep!$A$1:$V$1,0))</f>
        <v>Chen</v>
      </c>
      <c r="G1721" s="13">
        <f t="array" ref="G1721">INDEX(manifest_11Sep!$A$1:$V$3202,MATCH($B1721,manifest_11Sep!$B$1:$B$3202,0),MATCH(A.Dep9SepList!G$1,manifest_11Sep!$A$1:$V$1,0))</f>
        <v>71</v>
      </c>
      <c r="H1721" s="13" t="str">
        <f t="array" ref="H1721">INDEX(manifest_11Sep!$A$1:$V$3202,MATCH($B1721,manifest_11Sep!$B$1:$B$3202,0),MATCH(A.Dep9SepList!H$1,manifest_11Sep!$A$1:$V$1,0))</f>
        <v>CY Chen</v>
      </c>
      <c r="I1721" s="13" t="str">
        <f t="array" ref="I1721">INDEX(manifest_11Sep!$A$1:$V$3202,MATCH($B1721,manifest_11Sep!$B$1:$B$3202,0),MATCH(A.Dep9SepList!I$1,manifest_11Sep!$A$1:$V$1,0))</f>
        <v>NO NEED</v>
      </c>
      <c r="J1721" s="13" t="str">
        <f t="array" ref="J1721">INDEX(manifest_11Sep!$A$1:$V$3202,MATCH($B1721,manifest_11Sep!$B$1:$B$3202,0),MATCH(A.Dep9SepList!J$1,manifest_11Sep!$A$1:$V$1,0))</f>
        <v>NO NEED</v>
      </c>
      <c r="K1721" s="32">
        <f t="array" ref="K1721">INDEX(manifest_11Sep!$A$1:$V$3202,MATCH($B1721,manifest_11Sep!$B$1:$B$3202,0),MATCH(A.Dep9SepList!K$1,manifest_11Sep!$A$1:$V$1,0))</f>
        <v>0</v>
      </c>
      <c r="L1721" s="20">
        <f t="array" ref="L1721">INDEX(manifest_11Sep!$A$1:$V$3202,MATCH($B1721,manifest_11Sep!$B$1:$B$3202,0),MATCH(A.Dep9SepList!L$1,manifest_11Sep!$A$1:$V$1,0))</f>
        <v>0</v>
      </c>
      <c r="M1721" s="13">
        <f t="array" ref="M1721">INDEX(manifest_11Sep!$A$1:$V$3202,MATCH($B1721,manifest_11Sep!$B$1:$B$3202,0),MATCH(A.Dep9SepList!M$1,manifest_11Sep!$A$1:$V$1,0))</f>
        <v>0</v>
      </c>
      <c r="N1721" s="13" t="str">
        <f t="array" ref="N1721">INDEX(manifest_11Sep!$A$1:$V$3202,MATCH($B1721,manifest_11Sep!$B$1:$B$3202,0),MATCH(A.Dep9SepList!N$1,manifest_11Sep!$A$1:$V$1,0))</f>
        <v>THE PLAZA</v>
      </c>
      <c r="O1721" s="31"/>
      <c r="P1721" s="20" t="e" cm="1" vm="1">
        <f t="array" aca="1" ref="P1721" ca="1">IF(J1721="","",_xlfn.XLOOKUP(J1721&amp;N1721,'A.Departure Grouping'!AQ:AQ&amp;'A.Departure Grouping'!AP:AP,'A.Departure Grouping'!AR:AR,"",0))</f>
        <v>#NAME?</v>
      </c>
      <c r="Q1721" s="13">
        <v>70499008</v>
      </c>
      <c r="R1721" s="13" t="s">
        <v>43</v>
      </c>
      <c r="S1721" s="13" t="str">
        <f t="array" ref="S1721">INDEX(manifest_11Sep!$A$1:$V$3202,MATCH($B1721,manifest_11Sep!$B$1:$B$3202,0),MATCH(A.Dep9SepList!S$1,manifest_11Sep!$A$1:$V$1,0))</f>
        <v>same flight với booking # 84NCX94P7MD - Chou, Hsiu Fang</v>
      </c>
      <c r="T1721" s="13"/>
    </row>
    <row r="1722" spans="1:20" hidden="1">
      <c r="A1722" s="13" t="str">
        <f t="array" ref="A1722">INDEX(manifest_11Sep!$A$1:$V$3202,MATCH($B1722,manifest_11Sep!$B$1:$B$3202,0),MATCH(A.Dep9SepList!A$1,manifest_11Sep!$A$1:$V$1,0))</f>
        <v>A</v>
      </c>
      <c r="B1722" s="3" t="s">
        <v>1911</v>
      </c>
      <c r="C1722" s="13" t="str">
        <f t="array" ref="C1722">INDEX(manifest_11Sep!$A$1:$V$3202,MATCH($B1722,manifest_11Sep!$B$1:$B$3202,0),MATCH(A.Dep9SepList!C$1,manifest_11Sep!$A$1:$V$1,0))</f>
        <v>6PNPWJYNC6T</v>
      </c>
      <c r="D1722" s="13" t="str">
        <f t="array" ref="D1722">INDEX(manifest_11Sep!$A$1:$V$3202,MATCH($B1722,manifest_11Sep!$B$1:$B$3202,0),MATCH(A.Dep9SepList!D$1,manifest_11Sep!$A$1:$V$1,0))</f>
        <v>Female</v>
      </c>
      <c r="E1722" s="13" t="str">
        <f t="array" ref="E1722">INDEX(manifest_11Sep!$A$1:$V$3202,MATCH($B1722,manifest_11Sep!$B$1:$B$3202,0),MATCH(A.Dep9SepList!E$1,manifest_11Sep!$A$1:$V$1,0))</f>
        <v>Yvonne Iduan</v>
      </c>
      <c r="F1722" s="13" t="str">
        <f t="array" ref="F1722">INDEX(manifest_11Sep!$A$1:$V$3202,MATCH($B1722,manifest_11Sep!$B$1:$B$3202,0),MATCH(A.Dep9SepList!F$1,manifest_11Sep!$A$1:$V$1,0))</f>
        <v>Mei</v>
      </c>
      <c r="G1722" s="13">
        <f t="array" ref="G1722">INDEX(manifest_11Sep!$A$1:$V$3202,MATCH($B1722,manifest_11Sep!$B$1:$B$3202,0),MATCH(A.Dep9SepList!G$1,manifest_11Sep!$A$1:$V$1,0))</f>
        <v>58</v>
      </c>
      <c r="H1722" s="13" t="str">
        <f t="array" ref="H1722">INDEX(manifest_11Sep!$A$1:$V$3202,MATCH($B1722,manifest_11Sep!$B$1:$B$3202,0),MATCH(A.Dep9SepList!H$1,manifest_11Sep!$A$1:$V$1,0))</f>
        <v>CY Chen</v>
      </c>
      <c r="I1722" s="13" t="str">
        <f t="array" ref="I1722">INDEX(manifest_11Sep!$A$1:$V$3202,MATCH($B1722,manifest_11Sep!$B$1:$B$3202,0),MATCH(A.Dep9SepList!I$1,manifest_11Sep!$A$1:$V$1,0))</f>
        <v>NO NEED</v>
      </c>
      <c r="J1722" s="13" t="str">
        <f t="array" ref="J1722">INDEX(manifest_11Sep!$A$1:$V$3202,MATCH($B1722,manifest_11Sep!$B$1:$B$3202,0),MATCH(A.Dep9SepList!J$1,manifest_11Sep!$A$1:$V$1,0))</f>
        <v>NO NEED</v>
      </c>
      <c r="K1722" s="32">
        <f t="array" ref="K1722">INDEX(manifest_11Sep!$A$1:$V$3202,MATCH($B1722,manifest_11Sep!$B$1:$B$3202,0),MATCH(A.Dep9SepList!K$1,manifest_11Sep!$A$1:$V$1,0))</f>
        <v>0</v>
      </c>
      <c r="L1722" s="20">
        <f t="array" ref="L1722">INDEX(manifest_11Sep!$A$1:$V$3202,MATCH($B1722,manifest_11Sep!$B$1:$B$3202,0),MATCH(A.Dep9SepList!L$1,manifest_11Sep!$A$1:$V$1,0))</f>
        <v>0</v>
      </c>
      <c r="M1722" s="13">
        <f t="array" ref="M1722">INDEX(manifest_11Sep!$A$1:$V$3202,MATCH($B1722,manifest_11Sep!$B$1:$B$3202,0),MATCH(A.Dep9SepList!M$1,manifest_11Sep!$A$1:$V$1,0))</f>
        <v>0</v>
      </c>
      <c r="N1722" s="13" t="str">
        <f t="array" ref="N1722">INDEX(manifest_11Sep!$A$1:$V$3202,MATCH($B1722,manifest_11Sep!$B$1:$B$3202,0),MATCH(A.Dep9SepList!N$1,manifest_11Sep!$A$1:$V$1,0))</f>
        <v>THE PLAZA</v>
      </c>
      <c r="O1722" s="31"/>
      <c r="P1722" s="20" t="e" cm="1" vm="1">
        <f t="array" aca="1" ref="P1722" ca="1">IF(J1722="","",_xlfn.XLOOKUP(J1722&amp;N1722,'A.Departure Grouping'!AQ:AQ&amp;'A.Departure Grouping'!AP:AP,'A.Departure Grouping'!AR:AR,"",0))</f>
        <v>#NAME?</v>
      </c>
      <c r="Q1722" s="13">
        <v>70499008</v>
      </c>
      <c r="R1722" s="13" t="s">
        <v>43</v>
      </c>
      <c r="S1722" s="13">
        <f t="array" ref="S1722">INDEX(manifest_11Sep!$A$1:$V$3202,MATCH($B1722,manifest_11Sep!$B$1:$B$3202,0),MATCH(A.Dep9SepList!S$1,manifest_11Sep!$A$1:$V$1,0))</f>
        <v>0</v>
      </c>
      <c r="T1722" s="13"/>
    </row>
    <row r="1723" spans="1:20" hidden="1">
      <c r="A1723" s="13" t="str">
        <f t="array" ref="A1723">INDEX(manifest_11Sep!$A$1:$V$3202,MATCH($B1723,manifest_11Sep!$B$1:$B$3202,0),MATCH(A.Dep9SepList!A$1,manifest_11Sep!$A$1:$V$1,0))</f>
        <v>A</v>
      </c>
      <c r="B1723" s="3" t="s">
        <v>1913</v>
      </c>
      <c r="C1723" s="13" t="str">
        <f t="array" ref="C1723">INDEX(manifest_11Sep!$A$1:$V$3202,MATCH($B1723,manifest_11Sep!$B$1:$B$3202,0),MATCH(A.Dep9SepList!C$1,manifest_11Sep!$A$1:$V$1,0))</f>
        <v>84NCX94P7MD</v>
      </c>
      <c r="D1723" s="13" t="str">
        <f t="array" ref="D1723">INDEX(manifest_11Sep!$A$1:$V$3202,MATCH($B1723,manifest_11Sep!$B$1:$B$3202,0),MATCH(A.Dep9SepList!D$1,manifest_11Sep!$A$1:$V$1,0))</f>
        <v>Female</v>
      </c>
      <c r="E1723" s="13" t="str">
        <f t="array" ref="E1723">INDEX(manifest_11Sep!$A$1:$V$3202,MATCH($B1723,manifest_11Sep!$B$1:$B$3202,0),MATCH(A.Dep9SepList!E$1,manifest_11Sep!$A$1:$V$1,0))</f>
        <v>Hsiu Fang</v>
      </c>
      <c r="F1723" s="13" t="str">
        <f t="array" ref="F1723">INDEX(manifest_11Sep!$A$1:$V$3202,MATCH($B1723,manifest_11Sep!$B$1:$B$3202,0),MATCH(A.Dep9SepList!F$1,manifest_11Sep!$A$1:$V$1,0))</f>
        <v>Chou</v>
      </c>
      <c r="G1723" s="13">
        <f t="array" ref="G1723">INDEX(manifest_11Sep!$A$1:$V$3202,MATCH($B1723,manifest_11Sep!$B$1:$B$3202,0),MATCH(A.Dep9SepList!G$1,manifest_11Sep!$A$1:$V$1,0))</f>
        <v>61</v>
      </c>
      <c r="H1723" s="13" t="str">
        <f t="array" ref="H1723">INDEX(manifest_11Sep!$A$1:$V$3202,MATCH($B1723,manifest_11Sep!$B$1:$B$3202,0),MATCH(A.Dep9SepList!H$1,manifest_11Sep!$A$1:$V$1,0))</f>
        <v>CY Chen</v>
      </c>
      <c r="I1723" s="13" t="str">
        <f t="array" ref="I1723">INDEX(manifest_11Sep!$A$1:$V$3202,MATCH($B1723,manifest_11Sep!$B$1:$B$3202,0),MATCH(A.Dep9SepList!I$1,manifest_11Sep!$A$1:$V$1,0))</f>
        <v>NO NEED</v>
      </c>
      <c r="J1723" s="13" t="str">
        <f t="array" ref="J1723">INDEX(manifest_11Sep!$A$1:$V$3202,MATCH($B1723,manifest_11Sep!$B$1:$B$3202,0),MATCH(A.Dep9SepList!J$1,manifest_11Sep!$A$1:$V$1,0))</f>
        <v>NO NEED</v>
      </c>
      <c r="K1723" s="32">
        <f t="array" ref="K1723">INDEX(manifest_11Sep!$A$1:$V$3202,MATCH($B1723,manifest_11Sep!$B$1:$B$3202,0),MATCH(A.Dep9SepList!K$1,manifest_11Sep!$A$1:$V$1,0))</f>
        <v>0</v>
      </c>
      <c r="L1723" s="20">
        <f t="array" ref="L1723">INDEX(manifest_11Sep!$A$1:$V$3202,MATCH($B1723,manifest_11Sep!$B$1:$B$3202,0),MATCH(A.Dep9SepList!L$1,manifest_11Sep!$A$1:$V$1,0))</f>
        <v>0</v>
      </c>
      <c r="M1723" s="13">
        <f t="array" ref="M1723">INDEX(manifest_11Sep!$A$1:$V$3202,MATCH($B1723,manifest_11Sep!$B$1:$B$3202,0),MATCH(A.Dep9SepList!M$1,manifest_11Sep!$A$1:$V$1,0))</f>
        <v>0</v>
      </c>
      <c r="N1723" s="13" t="str">
        <f t="array" ref="N1723">INDEX(manifest_11Sep!$A$1:$V$3202,MATCH($B1723,manifest_11Sep!$B$1:$B$3202,0),MATCH(A.Dep9SepList!N$1,manifest_11Sep!$A$1:$V$1,0))</f>
        <v>THE PLAZA</v>
      </c>
      <c r="O1723" s="31"/>
      <c r="P1723" s="20" t="e" cm="1" vm="1">
        <f t="array" aca="1" ref="P1723" ca="1">IF(J1723="","",_xlfn.XLOOKUP(J1723&amp;N1723,'A.Departure Grouping'!AQ:AQ&amp;'A.Departure Grouping'!AP:AP,'A.Departure Grouping'!AR:AR,"",0))</f>
        <v>#NAME?</v>
      </c>
      <c r="Q1723" s="13">
        <v>70147639</v>
      </c>
      <c r="R1723" s="13" t="s">
        <v>43</v>
      </c>
      <c r="S1723" s="13">
        <f t="array" ref="S1723">INDEX(manifest_11Sep!$A$1:$V$3202,MATCH($B1723,manifest_11Sep!$B$1:$B$3202,0),MATCH(A.Dep9SepList!S$1,manifest_11Sep!$A$1:$V$1,0))</f>
        <v>0</v>
      </c>
      <c r="T1723" s="13"/>
    </row>
    <row r="1724" spans="1:20" hidden="1">
      <c r="A1724" s="13" t="str">
        <f t="array" ref="A1724">INDEX(manifest_11Sep!$A$1:$V$3202,MATCH($B1724,manifest_11Sep!$B$1:$B$3202,0),MATCH(A.Dep9SepList!A$1,manifest_11Sep!$A$1:$V$1,0))</f>
        <v>A</v>
      </c>
      <c r="B1724" s="3" t="s">
        <v>1916</v>
      </c>
      <c r="C1724" s="13" t="str">
        <f t="array" ref="C1724">INDEX(manifest_11Sep!$A$1:$V$3202,MATCH($B1724,manifest_11Sep!$B$1:$B$3202,0),MATCH(A.Dep9SepList!C$1,manifest_11Sep!$A$1:$V$1,0))</f>
        <v>84NCX94P7MD</v>
      </c>
      <c r="D1724" s="13" t="str">
        <f t="array" ref="D1724">INDEX(manifest_11Sep!$A$1:$V$3202,MATCH($B1724,manifest_11Sep!$B$1:$B$3202,0),MATCH(A.Dep9SepList!D$1,manifest_11Sep!$A$1:$V$1,0))</f>
        <v>Male</v>
      </c>
      <c r="E1724" s="13" t="str">
        <f t="array" ref="E1724">INDEX(manifest_11Sep!$A$1:$V$3202,MATCH($B1724,manifest_11Sep!$B$1:$B$3202,0),MATCH(A.Dep9SepList!E$1,manifest_11Sep!$A$1:$V$1,0))</f>
        <v>Jeng Min</v>
      </c>
      <c r="F1724" s="13" t="str">
        <f t="array" ref="F1724">INDEX(manifest_11Sep!$A$1:$V$3202,MATCH($B1724,manifest_11Sep!$B$1:$B$3202,0),MATCH(A.Dep9SepList!F$1,manifest_11Sep!$A$1:$V$1,0))</f>
        <v>Bare</v>
      </c>
      <c r="G1724" s="13">
        <f t="array" ref="G1724">INDEX(manifest_11Sep!$A$1:$V$3202,MATCH($B1724,manifest_11Sep!$B$1:$B$3202,0),MATCH(A.Dep9SepList!G$1,manifest_11Sep!$A$1:$V$1,0))</f>
        <v>64</v>
      </c>
      <c r="H1724" s="13" t="str">
        <f t="array" ref="H1724">INDEX(manifest_11Sep!$A$1:$V$3202,MATCH($B1724,manifest_11Sep!$B$1:$B$3202,0),MATCH(A.Dep9SepList!H$1,manifest_11Sep!$A$1:$V$1,0))</f>
        <v>CY Chen</v>
      </c>
      <c r="I1724" s="13" t="str">
        <f t="array" ref="I1724">INDEX(manifest_11Sep!$A$1:$V$3202,MATCH($B1724,manifest_11Sep!$B$1:$B$3202,0),MATCH(A.Dep9SepList!I$1,manifest_11Sep!$A$1:$V$1,0))</f>
        <v>NO NEED</v>
      </c>
      <c r="J1724" s="13" t="str">
        <f t="array" ref="J1724">INDEX(manifest_11Sep!$A$1:$V$3202,MATCH($B1724,manifest_11Sep!$B$1:$B$3202,0),MATCH(A.Dep9SepList!J$1,manifest_11Sep!$A$1:$V$1,0))</f>
        <v>NO NEED</v>
      </c>
      <c r="K1724" s="32">
        <f t="array" ref="K1724">INDEX(manifest_11Sep!$A$1:$V$3202,MATCH($B1724,manifest_11Sep!$B$1:$B$3202,0),MATCH(A.Dep9SepList!K$1,manifest_11Sep!$A$1:$V$1,0))</f>
        <v>0</v>
      </c>
      <c r="L1724" s="20">
        <f t="array" ref="L1724">INDEX(manifest_11Sep!$A$1:$V$3202,MATCH($B1724,manifest_11Sep!$B$1:$B$3202,0),MATCH(A.Dep9SepList!L$1,manifest_11Sep!$A$1:$V$1,0))</f>
        <v>0</v>
      </c>
      <c r="M1724" s="13">
        <f t="array" ref="M1724">INDEX(manifest_11Sep!$A$1:$V$3202,MATCH($B1724,manifest_11Sep!$B$1:$B$3202,0),MATCH(A.Dep9SepList!M$1,manifest_11Sep!$A$1:$V$1,0))</f>
        <v>0</v>
      </c>
      <c r="N1724" s="13" t="str">
        <f t="array" ref="N1724">INDEX(manifest_11Sep!$A$1:$V$3202,MATCH($B1724,manifest_11Sep!$B$1:$B$3202,0),MATCH(A.Dep9SepList!N$1,manifest_11Sep!$A$1:$V$1,0))</f>
        <v>THE PLAZA</v>
      </c>
      <c r="O1724" s="31"/>
      <c r="P1724" s="20" t="e" cm="1" vm="1">
        <f t="array" aca="1" ref="P1724" ca="1">IF(J1724="","",_xlfn.XLOOKUP(J1724&amp;N1724,'A.Departure Grouping'!AQ:AQ&amp;'A.Departure Grouping'!AP:AP,'A.Departure Grouping'!AR:AR,"",0))</f>
        <v>#NAME?</v>
      </c>
      <c r="Q1724" s="13">
        <v>70147639</v>
      </c>
      <c r="R1724" s="13" t="s">
        <v>43</v>
      </c>
      <c r="S1724" s="13">
        <f t="array" ref="S1724">INDEX(manifest_11Sep!$A$1:$V$3202,MATCH($B1724,manifest_11Sep!$B$1:$B$3202,0),MATCH(A.Dep9SepList!S$1,manifest_11Sep!$A$1:$V$1,0))</f>
        <v>0</v>
      </c>
      <c r="T1724" s="13"/>
    </row>
    <row r="1725" spans="1:20">
      <c r="P1725" s="3"/>
    </row>
  </sheetData>
  <autoFilter ref="A1:AF1724" xr:uid="{00000000-0001-0000-0500-000000000000}">
    <filterColumn colId="13">
      <filters>
        <filter val="LOTTE"/>
      </filters>
    </filterColumn>
  </autoFilter>
  <conditionalFormatting sqref="K1:K1724">
    <cfRule type="beginsWith" dxfId="23" priority="28" operator="beginsWith" text="18">
      <formula>LEFT((K1),LEN("18"))=("18")</formula>
    </cfRule>
  </conditionalFormatting>
  <conditionalFormatting sqref="M1:M1724">
    <cfRule type="containsText" dxfId="22" priority="7" operator="containsText" text="T2">
      <formula>NOT(ISERROR(SEARCH(("T2"),(M1))))</formula>
    </cfRule>
    <cfRule type="containsText" dxfId="21" priority="6" operator="containsText" text="T1">
      <formula>NOT(ISERROR(SEARCH(("T1"),(M1))))</formula>
    </cfRule>
    <cfRule type="containsText" dxfId="20" priority="5" operator="containsText" text="GMP">
      <formula>NOT(ISERROR(SEARCH(("GMP"),(M1))))</formula>
    </cfRule>
  </conditionalFormatting>
  <conditionalFormatting sqref="N3:N14 S7:T9 N17:N293 O19:R19 O58:R58 O79:R81 O95:R96 O138:R141 S143:T144 N296:N305 N308:N805 S310:T310 S387:T387 S429:T430 S546:T546 S564:T565 S666:T667 S721:T721 S742:T743 N808:N821 N824:N1382 S950:T951 S986:T987 S1410:T1440 N1410:N1724">
    <cfRule type="containsText" dxfId="19" priority="13" operator="containsText" text="INTER PARNAS">
      <formula>NOT(ISERROR(SEARCH(("INTER PARNAS"),(N3))))</formula>
    </cfRule>
    <cfRule type="containsText" dxfId="18" priority="15" operator="containsText" text="LOTTE">
      <formula>NOT(ISERROR(SEARCH(("LOTTE"),(N3))))</formula>
    </cfRule>
    <cfRule type="containsText" dxfId="17" priority="14" operator="containsText" text="FAIRMONT">
      <formula>NOT(ISERROR(SEARCH(("FAIRMONT"),(N3))))</formula>
    </cfRule>
    <cfRule type="containsText" dxfId="16" priority="12" operator="containsText" text="JW MARRIOTT">
      <formula>NOT(ISERROR(SEARCH(("JW MARRIOTT"),(N3))))</formula>
    </cfRule>
  </conditionalFormatting>
  <conditionalFormatting sqref="N1:P1 N2:R1724 S7:T9 S143:T144 S310:T310 S387:T387 S429:T430 S546:T546 S564:T565 S666:T667 S721:T721 S742:T743 S950:T951 S986:T987 S1410:T1440">
    <cfRule type="containsText" dxfId="15" priority="10" operator="containsText" text="FAIRMONT">
      <formula>NOT(ISERROR(SEARCH(("FAIRMONT"),(N1))))</formula>
    </cfRule>
    <cfRule type="containsText" dxfId="14" priority="11" operator="containsText" text="LOTTE">
      <formula>NOT(ISERROR(SEARCH(("LOTTE"),(N1))))</formula>
    </cfRule>
    <cfRule type="containsText" dxfId="13" priority="9" operator="containsText" text="INTER PARNAS">
      <formula>NOT(ISERROR(SEARCH(("INTER PARNAS"),(N1))))</formula>
    </cfRule>
  </conditionalFormatting>
  <conditionalFormatting sqref="N2:R1724 N1:P1 S7:T9 S143:T144 S310:T310 S387:T387 S429:T430 S546:T546 S564:T565 S666:T667 S721:T721 S742:T743 S950:T951 S986:T987 S1410:T1440">
    <cfRule type="containsText" dxfId="12" priority="8" operator="containsText" text="JW MARRIOTT">
      <formula>NOT(ISERROR(SEARCH(("JW MARRIOTT"),(N1))))</formula>
    </cfRule>
  </conditionalFormatting>
  <conditionalFormatting sqref="Q3">
    <cfRule type="containsText" dxfId="11" priority="4" operator="containsText" text="LOTTE">
      <formula>NOT(ISERROR(SEARCH(("LOTTE"),(Q3))))</formula>
    </cfRule>
    <cfRule type="containsText" dxfId="10" priority="2" operator="containsText" text="INTER PARNAS">
      <formula>NOT(ISERROR(SEARCH(("INTER PARNAS"),(Q3))))</formula>
    </cfRule>
    <cfRule type="containsText" dxfId="9" priority="3" operator="containsText" text="FAIRMONT">
      <formula>NOT(ISERROR(SEARCH(("FAIRMONT"),(Q3))))</formula>
    </cfRule>
    <cfRule type="containsText" dxfId="8" priority="1" operator="containsText" text="JW MARRIOTT">
      <formula>NOT(ISERROR(SEARCH(("JW MARRIOTT"),(Q3))))</formula>
    </cfRule>
  </conditionalFormatting>
  <conditionalFormatting sqref="AF5">
    <cfRule type="containsText" dxfId="7" priority="17" operator="containsText" text="INTER PARNAS">
      <formula>NOT(ISERROR(SEARCH(("INTER PARNAS"),(AF5))))</formula>
    </cfRule>
    <cfRule type="containsText" dxfId="6" priority="18" operator="containsText" text="FAIRMONT">
      <formula>NOT(ISERROR(SEARCH(("FAIRMONT"),(AF5))))</formula>
    </cfRule>
    <cfRule type="containsText" dxfId="5" priority="16" operator="containsText" text="JW MARRIOTT">
      <formula>NOT(ISERROR(SEARCH(("JW MARRIOTT"),(AF5))))</formula>
    </cfRule>
    <cfRule type="containsText" dxfId="4" priority="19" operator="containsText" text="LOTTE">
      <formula>NOT(ISERROR(SEARCH(("LOTTE"),(AF5))))</formula>
    </cfRule>
  </conditionalFormatting>
  <conditionalFormatting sqref="AF19:AF24">
    <cfRule type="containsText" dxfId="3" priority="20" operator="containsText" text="JW MARRIOTT">
      <formula>NOT(ISERROR(SEARCH(("JW MARRIOTT"),(AF19))))</formula>
    </cfRule>
    <cfRule type="containsText" dxfId="2" priority="22" operator="containsText" text="FAIRMONT">
      <formula>NOT(ISERROR(SEARCH(("FAIRMONT"),(AF19))))</formula>
    </cfRule>
    <cfRule type="containsText" dxfId="1" priority="23" operator="containsText" text="LOTTE">
      <formula>NOT(ISERROR(SEARCH(("LOTTE"),(AF19))))</formula>
    </cfRule>
    <cfRule type="containsText" dxfId="0" priority="21" operator="containsText" text="INTER PARNAS">
      <formula>NOT(ISERROR(SEARCH(("INTER PARNAS"),(AF19))))</formula>
    </cfRule>
  </conditionalFormatting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  <pageSetUpPr fitToPage="1"/>
  </sheetPr>
  <dimension ref="A1:AR1010"/>
  <sheetViews>
    <sheetView topLeftCell="A155" workbookViewId="0">
      <selection activeCell="M172" sqref="M172"/>
    </sheetView>
  </sheetViews>
  <sheetFormatPr baseColWidth="10" defaultColWidth="11.1640625" defaultRowHeight="15" customHeight="1"/>
  <cols>
    <col min="1" max="4" width="10.1640625" customWidth="1"/>
    <col min="5" max="5" width="8.6640625" customWidth="1"/>
    <col min="6" max="6" width="9.1640625" customWidth="1"/>
    <col min="7" max="19" width="10.1640625" customWidth="1"/>
    <col min="20" max="20" width="15.33203125" customWidth="1"/>
    <col min="21" max="30" width="10.1640625" customWidth="1"/>
    <col min="31" max="31" width="13.33203125" customWidth="1"/>
    <col min="32" max="39" width="10.1640625" customWidth="1"/>
    <col min="40" max="40" width="6.6640625" bestFit="1" customWidth="1"/>
    <col min="41" max="41" width="6.33203125" customWidth="1"/>
    <col min="42" max="42" width="15.6640625" bestFit="1" customWidth="1"/>
    <col min="43" max="43" width="15" bestFit="1" customWidth="1"/>
    <col min="44" max="44" width="14.1640625" style="277" bestFit="1" customWidth="1"/>
  </cols>
  <sheetData>
    <row r="1" spans="1:44" ht="22.5" customHeight="1">
      <c r="A1" s="334" t="s">
        <v>8650</v>
      </c>
      <c r="B1" s="330"/>
      <c r="C1" s="330"/>
      <c r="D1" s="330"/>
      <c r="E1" s="67"/>
      <c r="F1" s="67"/>
      <c r="G1" s="67"/>
      <c r="H1" s="67"/>
      <c r="I1" s="67"/>
      <c r="J1" s="67"/>
      <c r="K1" s="67"/>
      <c r="L1" s="67"/>
      <c r="M1" s="67"/>
      <c r="N1" s="67" t="s">
        <v>8651</v>
      </c>
      <c r="O1" s="67" t="s">
        <v>8652</v>
      </c>
      <c r="P1" s="67"/>
      <c r="Q1" s="334" t="s">
        <v>8653</v>
      </c>
      <c r="R1" s="330"/>
      <c r="S1" s="330"/>
      <c r="T1" s="330"/>
      <c r="U1" s="67"/>
      <c r="V1" s="67"/>
      <c r="W1" s="67"/>
      <c r="X1" s="67"/>
      <c r="Y1" s="67"/>
      <c r="Z1" s="67"/>
      <c r="AA1" s="67"/>
      <c r="AB1" s="67"/>
      <c r="AC1" s="67"/>
      <c r="AD1" s="259"/>
      <c r="AE1" s="259"/>
      <c r="AF1" s="259"/>
      <c r="AG1" s="259"/>
      <c r="AH1" s="67"/>
      <c r="AI1" s="136"/>
      <c r="AJ1" s="136"/>
      <c r="AK1" s="136"/>
      <c r="AL1" s="136"/>
      <c r="AM1" s="136"/>
      <c r="AN1" s="290" t="s">
        <v>8654</v>
      </c>
      <c r="AO1" s="289" t="s">
        <v>8589</v>
      </c>
      <c r="AP1" s="292" t="s">
        <v>8655</v>
      </c>
      <c r="AQ1" s="292" t="s">
        <v>8593</v>
      </c>
      <c r="AR1" s="293" t="s">
        <v>8656</v>
      </c>
    </row>
    <row r="2" spans="1:44" ht="22.5" customHeight="1">
      <c r="A2" s="137" t="s">
        <v>8589</v>
      </c>
      <c r="B2" s="138" t="s">
        <v>8657</v>
      </c>
      <c r="C2" s="138" t="s">
        <v>8658</v>
      </c>
      <c r="D2" s="139" t="s">
        <v>8659</v>
      </c>
      <c r="E2" s="139" t="s">
        <v>8660</v>
      </c>
      <c r="F2" s="140" t="s">
        <v>8661</v>
      </c>
      <c r="G2" s="141" t="s">
        <v>8662</v>
      </c>
      <c r="H2" s="141" t="s">
        <v>8593</v>
      </c>
      <c r="I2" s="139" t="s">
        <v>8616</v>
      </c>
      <c r="J2" s="139" t="s">
        <v>8617</v>
      </c>
      <c r="K2" s="139" t="s">
        <v>8596</v>
      </c>
      <c r="L2" s="139" t="s">
        <v>8604</v>
      </c>
      <c r="M2" s="139" t="s">
        <v>8605</v>
      </c>
      <c r="N2" s="139" t="s">
        <v>8606</v>
      </c>
      <c r="O2" s="142" t="s">
        <v>8607</v>
      </c>
      <c r="P2" s="46"/>
      <c r="Q2" s="137" t="s">
        <v>8589</v>
      </c>
      <c r="R2" s="138" t="s">
        <v>8657</v>
      </c>
      <c r="S2" s="138" t="s">
        <v>8658</v>
      </c>
      <c r="T2" s="143" t="s">
        <v>8661</v>
      </c>
      <c r="U2" s="141" t="s">
        <v>8662</v>
      </c>
      <c r="V2" s="141" t="s">
        <v>8593</v>
      </c>
      <c r="W2" s="139" t="s">
        <v>8663</v>
      </c>
      <c r="X2" s="139" t="s">
        <v>8664</v>
      </c>
      <c r="Y2" s="59" t="s">
        <v>8596</v>
      </c>
      <c r="Z2" s="139" t="s">
        <v>8604</v>
      </c>
      <c r="AA2" s="139" t="s">
        <v>8605</v>
      </c>
      <c r="AB2" s="139" t="s">
        <v>8606</v>
      </c>
      <c r="AC2" s="142" t="s">
        <v>8607</v>
      </c>
      <c r="AD2" s="259"/>
      <c r="AE2" s="144" t="s">
        <v>8603</v>
      </c>
      <c r="AF2" s="145" t="s">
        <v>8604</v>
      </c>
      <c r="AG2" s="145" t="s">
        <v>8605</v>
      </c>
      <c r="AH2" s="144" t="s">
        <v>8606</v>
      </c>
      <c r="AI2" s="144" t="s">
        <v>8607</v>
      </c>
      <c r="AJ2" s="259"/>
      <c r="AK2" s="259"/>
      <c r="AL2" s="259"/>
      <c r="AM2" s="259"/>
      <c r="AN2" s="291" t="s">
        <v>21</v>
      </c>
      <c r="AO2" s="278">
        <v>45918</v>
      </c>
      <c r="AP2" s="3" t="s">
        <v>160</v>
      </c>
      <c r="AQ2" t="s">
        <v>197</v>
      </c>
      <c r="AR2" s="277">
        <v>0.11111111111111109</v>
      </c>
    </row>
    <row r="3" spans="1:44" ht="15" customHeight="1">
      <c r="A3" s="319">
        <v>45918</v>
      </c>
      <c r="B3" s="64">
        <f>C3-TIME(0,15,0)</f>
        <v>0.11111111111111109</v>
      </c>
      <c r="C3" s="99">
        <f>D3-TIME(1,0,0)</f>
        <v>0.12152777777777776</v>
      </c>
      <c r="D3" s="64">
        <f>F3</f>
        <v>0.16319444444444442</v>
      </c>
      <c r="E3" s="121"/>
      <c r="F3" s="64">
        <f>G3-TIME(3,0,0)</f>
        <v>0.16319444444444442</v>
      </c>
      <c r="G3" s="64">
        <v>0.28819444444444442</v>
      </c>
      <c r="H3" s="65" t="s">
        <v>197</v>
      </c>
      <c r="I3" s="109">
        <v>1</v>
      </c>
      <c r="J3" s="65"/>
      <c r="K3" s="66">
        <f>SUM(I3:J3)</f>
        <v>1</v>
      </c>
      <c r="L3" s="65">
        <v>1</v>
      </c>
      <c r="M3" s="65"/>
      <c r="N3" s="65"/>
      <c r="O3" s="105"/>
      <c r="P3" s="67"/>
      <c r="Q3" s="319">
        <v>45918</v>
      </c>
      <c r="R3" s="64">
        <f>S3-TIME(0,15,0)</f>
        <v>0.25694444444444448</v>
      </c>
      <c r="S3" s="99">
        <f>T3-TIME(0,30,0)</f>
        <v>0.26736111111111116</v>
      </c>
      <c r="T3" s="64">
        <f>U3-TIME(2,0,0)</f>
        <v>0.28819444444444448</v>
      </c>
      <c r="U3" s="64">
        <v>0.37152777777777779</v>
      </c>
      <c r="V3" s="65" t="s">
        <v>480</v>
      </c>
      <c r="W3" s="65">
        <v>4</v>
      </c>
      <c r="X3" s="65"/>
      <c r="Y3" s="66">
        <f t="shared" ref="Y3:Y6" si="0">SUM(W3:X3)</f>
        <v>4</v>
      </c>
      <c r="Z3" s="65">
        <v>1</v>
      </c>
      <c r="AA3" s="65"/>
      <c r="AB3" s="65"/>
      <c r="AC3" s="105"/>
      <c r="AD3" s="259"/>
      <c r="AE3" s="146" t="s">
        <v>8614</v>
      </c>
      <c r="AF3" s="275">
        <f t="shared" ref="AF3:AI3" si="1">Z7+AH64+AH149</f>
        <v>9</v>
      </c>
      <c r="AG3" s="275">
        <f t="shared" si="1"/>
        <v>2</v>
      </c>
      <c r="AH3" s="275">
        <f t="shared" si="1"/>
        <v>0</v>
      </c>
      <c r="AI3" s="275">
        <f t="shared" si="1"/>
        <v>0</v>
      </c>
      <c r="AJ3" s="259"/>
      <c r="AK3" s="259"/>
      <c r="AL3" s="259"/>
      <c r="AM3" s="259"/>
      <c r="AN3" s="291" t="s">
        <v>21</v>
      </c>
      <c r="AO3" s="278">
        <v>45918</v>
      </c>
      <c r="AP3" s="3" t="s">
        <v>160</v>
      </c>
      <c r="AQ3" t="s">
        <v>292</v>
      </c>
      <c r="AR3" s="277">
        <v>0.13541666666666666</v>
      </c>
    </row>
    <row r="4" spans="1:44" ht="15" customHeight="1">
      <c r="A4" s="320"/>
      <c r="B4" s="323">
        <v>0.13541666666666666</v>
      </c>
      <c r="C4" s="300">
        <v>0.14583333333333334</v>
      </c>
      <c r="D4" s="323">
        <v>0.1875</v>
      </c>
      <c r="E4" s="323">
        <v>0.2013888888888889</v>
      </c>
      <c r="F4" s="108"/>
      <c r="G4" s="108"/>
      <c r="H4" s="109"/>
      <c r="I4" s="233"/>
      <c r="J4" s="109"/>
      <c r="K4" s="123"/>
      <c r="L4" s="109"/>
      <c r="M4" s="109"/>
      <c r="N4" s="109"/>
      <c r="O4" s="111"/>
      <c r="P4" s="67"/>
      <c r="Q4" s="320"/>
      <c r="R4" s="68">
        <f>S4-TIME(0,15,0)</f>
        <v>0.28472222222222221</v>
      </c>
      <c r="S4" s="69">
        <f t="shared" ref="S4:S5" si="2">T4-TIME(0,40,0)</f>
        <v>0.2951388888888889</v>
      </c>
      <c r="T4" s="68">
        <f>U4-TIME(2,0,0)</f>
        <v>0.32291666666666669</v>
      </c>
      <c r="U4" s="68">
        <v>0.40625</v>
      </c>
      <c r="V4" s="70" t="s">
        <v>3044</v>
      </c>
      <c r="W4" s="70">
        <v>3</v>
      </c>
      <c r="X4" s="70"/>
      <c r="Y4" s="71">
        <f t="shared" si="0"/>
        <v>3</v>
      </c>
      <c r="Z4" s="70">
        <v>1</v>
      </c>
      <c r="AA4" s="70"/>
      <c r="AB4" s="70"/>
      <c r="AC4" s="107"/>
      <c r="AD4" s="259"/>
      <c r="AE4" s="147"/>
      <c r="AF4" s="147"/>
      <c r="AG4" s="147"/>
      <c r="AH4" s="147"/>
      <c r="AI4" s="147"/>
      <c r="AJ4" s="259"/>
      <c r="AK4" s="259"/>
      <c r="AL4" s="259"/>
      <c r="AM4" s="259"/>
      <c r="AN4" s="291" t="s">
        <v>21</v>
      </c>
      <c r="AO4" s="278">
        <v>45918</v>
      </c>
      <c r="AP4" s="3" t="s">
        <v>160</v>
      </c>
      <c r="AQ4" t="s">
        <v>426</v>
      </c>
      <c r="AR4" s="277">
        <v>0.13541666666666666</v>
      </c>
    </row>
    <row r="5" spans="1:44" ht="15" customHeight="1">
      <c r="A5" s="320"/>
      <c r="B5" s="301"/>
      <c r="C5" s="301"/>
      <c r="D5" s="301"/>
      <c r="E5" s="301"/>
      <c r="F5" s="72">
        <f t="shared" ref="F5:F52" si="3">G5-TIME(3,0,0)</f>
        <v>0.2013888888888889</v>
      </c>
      <c r="G5" s="72">
        <v>0.3263888888888889</v>
      </c>
      <c r="H5" s="74" t="s">
        <v>292</v>
      </c>
      <c r="J5" s="74">
        <v>4</v>
      </c>
      <c r="K5" s="75">
        <f>SUM(I5:J6)</f>
        <v>9</v>
      </c>
      <c r="L5" s="74"/>
      <c r="M5" s="74"/>
      <c r="N5" s="74">
        <v>1</v>
      </c>
      <c r="O5" s="113"/>
      <c r="P5" s="67"/>
      <c r="Q5" s="320"/>
      <c r="R5" s="68">
        <f t="shared" ref="R5:R6" si="4">S5-TIME(0,15,0)</f>
        <v>0.34027777777777773</v>
      </c>
      <c r="S5" s="69">
        <f t="shared" si="2"/>
        <v>0.35069444444444442</v>
      </c>
      <c r="T5" s="68">
        <f t="shared" ref="T5:T6" si="5">U5-TIME(3,0,0)</f>
        <v>0.37847222222222221</v>
      </c>
      <c r="U5" s="68">
        <v>0.50347222222222221</v>
      </c>
      <c r="V5" s="70" t="s">
        <v>2539</v>
      </c>
      <c r="W5" s="70"/>
      <c r="X5" s="70">
        <v>2</v>
      </c>
      <c r="Y5" s="71">
        <f t="shared" si="0"/>
        <v>2</v>
      </c>
      <c r="Z5" s="70">
        <v>1</v>
      </c>
      <c r="AA5" s="70"/>
      <c r="AB5" s="70"/>
      <c r="AC5" s="107"/>
      <c r="AD5" s="259"/>
      <c r="AE5" s="147"/>
      <c r="AF5" s="147"/>
      <c r="AG5" s="147"/>
      <c r="AH5" s="147"/>
      <c r="AI5" s="147"/>
      <c r="AJ5" s="259"/>
      <c r="AK5" s="259"/>
      <c r="AL5" s="259"/>
      <c r="AM5" s="259"/>
      <c r="AN5" s="291" t="s">
        <v>21</v>
      </c>
      <c r="AO5" s="278">
        <v>45918</v>
      </c>
      <c r="AP5" s="3" t="s">
        <v>160</v>
      </c>
      <c r="AQ5" t="s">
        <v>2503</v>
      </c>
      <c r="AR5" s="277">
        <v>0.19791666666666669</v>
      </c>
    </row>
    <row r="6" spans="1:44" ht="15" customHeight="1">
      <c r="A6" s="320"/>
      <c r="B6" s="302"/>
      <c r="C6" s="302"/>
      <c r="D6" s="302"/>
      <c r="E6" s="302"/>
      <c r="F6" s="64">
        <f t="shared" si="3"/>
        <v>0.2013888888888889</v>
      </c>
      <c r="G6" s="64">
        <v>0.3263888888888889</v>
      </c>
      <c r="H6" s="65" t="s">
        <v>426</v>
      </c>
      <c r="I6" s="65">
        <v>5</v>
      </c>
      <c r="J6" s="65"/>
      <c r="K6" s="66"/>
      <c r="L6" s="65"/>
      <c r="M6" s="65"/>
      <c r="N6" s="65"/>
      <c r="O6" s="105"/>
      <c r="P6" s="67"/>
      <c r="Q6" s="321"/>
      <c r="R6" s="72">
        <f t="shared" si="4"/>
        <v>0.42708333333333337</v>
      </c>
      <c r="S6" s="122">
        <f>T6-TIME(0,30,0)</f>
        <v>0.43750000000000006</v>
      </c>
      <c r="T6" s="72">
        <f t="shared" si="5"/>
        <v>0.45833333333333337</v>
      </c>
      <c r="U6" s="72">
        <v>0.58333333333333337</v>
      </c>
      <c r="V6" s="74" t="s">
        <v>3257</v>
      </c>
      <c r="W6" s="74"/>
      <c r="X6" s="74">
        <v>3</v>
      </c>
      <c r="Y6" s="75">
        <f t="shared" si="0"/>
        <v>3</v>
      </c>
      <c r="Z6" s="74">
        <v>1</v>
      </c>
      <c r="AA6" s="74"/>
      <c r="AB6" s="74"/>
      <c r="AC6" s="113"/>
      <c r="AD6" s="259"/>
      <c r="AE6" s="144" t="s">
        <v>8603</v>
      </c>
      <c r="AF6" s="145" t="s">
        <v>8604</v>
      </c>
      <c r="AG6" s="145" t="s">
        <v>8605</v>
      </c>
      <c r="AH6" s="144" t="s">
        <v>8606</v>
      </c>
      <c r="AI6" s="144" t="s">
        <v>8607</v>
      </c>
      <c r="AJ6" s="259"/>
      <c r="AK6" s="259"/>
      <c r="AL6" s="259"/>
      <c r="AM6" s="259"/>
      <c r="AN6" s="291" t="s">
        <v>21</v>
      </c>
      <c r="AO6" s="278">
        <v>45918</v>
      </c>
      <c r="AP6" s="3" t="s">
        <v>160</v>
      </c>
      <c r="AQ6" t="s">
        <v>718</v>
      </c>
      <c r="AR6" s="277">
        <v>0.19791666666666669</v>
      </c>
    </row>
    <row r="7" spans="1:44" ht="22.5" customHeight="1">
      <c r="A7" s="320"/>
      <c r="B7" s="323">
        <f>C7-TIME(0,15,0)</f>
        <v>0.19791666666666669</v>
      </c>
      <c r="C7" s="300">
        <f>D7-TIME(1,0,0)</f>
        <v>0.20833333333333334</v>
      </c>
      <c r="D7" s="323">
        <f>F7</f>
        <v>0.25</v>
      </c>
      <c r="E7" s="323">
        <v>0.2638888888888889</v>
      </c>
      <c r="F7" s="72">
        <f t="shared" si="3"/>
        <v>0.25</v>
      </c>
      <c r="G7" s="72">
        <v>0.375</v>
      </c>
      <c r="H7" s="74" t="s">
        <v>2503</v>
      </c>
      <c r="I7" s="74">
        <v>3</v>
      </c>
      <c r="J7" s="74"/>
      <c r="K7" s="75">
        <f>SUM(I7:J8)</f>
        <v>5</v>
      </c>
      <c r="L7" s="74"/>
      <c r="M7" s="74">
        <v>1</v>
      </c>
      <c r="N7" s="74"/>
      <c r="O7" s="113"/>
      <c r="P7" s="67"/>
      <c r="Q7" s="316" t="s">
        <v>8620</v>
      </c>
      <c r="R7" s="317"/>
      <c r="S7" s="317"/>
      <c r="T7" s="317"/>
      <c r="U7" s="317"/>
      <c r="V7" s="318"/>
      <c r="W7" s="148">
        <f t="shared" ref="W7:AC7" si="6">SUM(W3:W6)</f>
        <v>7</v>
      </c>
      <c r="X7" s="148">
        <f t="shared" si="6"/>
        <v>5</v>
      </c>
      <c r="Y7" s="149">
        <f t="shared" si="6"/>
        <v>12</v>
      </c>
      <c r="Z7" s="148">
        <f t="shared" si="6"/>
        <v>4</v>
      </c>
      <c r="AA7" s="148">
        <f t="shared" si="6"/>
        <v>0</v>
      </c>
      <c r="AB7" s="148">
        <f t="shared" si="6"/>
        <v>0</v>
      </c>
      <c r="AC7" s="150">
        <f t="shared" si="6"/>
        <v>0</v>
      </c>
      <c r="AD7" s="259"/>
      <c r="AE7" s="146" t="s">
        <v>8665</v>
      </c>
      <c r="AF7" s="275">
        <f t="shared" ref="AF7:AI7" si="7">L54+P139+P236</f>
        <v>9</v>
      </c>
      <c r="AG7" s="275">
        <f t="shared" si="7"/>
        <v>17</v>
      </c>
      <c r="AH7" s="275">
        <f t="shared" si="7"/>
        <v>11</v>
      </c>
      <c r="AI7" s="275">
        <f t="shared" si="7"/>
        <v>46</v>
      </c>
      <c r="AJ7" s="259"/>
      <c r="AK7" s="259"/>
      <c r="AL7" s="259"/>
      <c r="AM7" s="259"/>
      <c r="AN7" s="291" t="s">
        <v>21</v>
      </c>
      <c r="AO7" s="278">
        <v>45918</v>
      </c>
      <c r="AP7" s="3" t="s">
        <v>160</v>
      </c>
      <c r="AQ7" t="s">
        <v>450</v>
      </c>
      <c r="AR7" s="277">
        <v>0.24305555555555555</v>
      </c>
    </row>
    <row r="8" spans="1:44" ht="15" customHeight="1">
      <c r="A8" s="320"/>
      <c r="B8" s="302"/>
      <c r="C8" s="302"/>
      <c r="D8" s="302"/>
      <c r="E8" s="302"/>
      <c r="F8" s="64">
        <f t="shared" si="3"/>
        <v>0.27083333333333331</v>
      </c>
      <c r="G8" s="64">
        <v>0.39583333333333331</v>
      </c>
      <c r="H8" s="65" t="s">
        <v>718</v>
      </c>
      <c r="I8" s="65"/>
      <c r="J8" s="65">
        <v>2</v>
      </c>
      <c r="K8" s="66"/>
      <c r="L8" s="65"/>
      <c r="M8" s="65"/>
      <c r="N8" s="65"/>
      <c r="O8" s="105"/>
      <c r="P8" s="67"/>
      <c r="Q8" s="67"/>
      <c r="R8" s="67"/>
      <c r="S8" s="57"/>
      <c r="T8" s="57"/>
      <c r="U8" s="67"/>
      <c r="V8" s="67"/>
      <c r="W8" s="67"/>
      <c r="X8" s="67"/>
      <c r="Y8" s="67"/>
      <c r="Z8" s="67"/>
      <c r="AA8" s="67"/>
      <c r="AB8" s="67"/>
      <c r="AC8" s="67"/>
      <c r="AD8" s="67"/>
      <c r="AE8" s="146" t="s">
        <v>8666</v>
      </c>
      <c r="AF8" s="146">
        <v>15</v>
      </c>
      <c r="AG8" s="146">
        <v>8</v>
      </c>
      <c r="AH8" s="146">
        <v>2</v>
      </c>
      <c r="AI8" s="146">
        <v>17</v>
      </c>
      <c r="AJ8" s="259"/>
      <c r="AK8" s="259"/>
      <c r="AL8" s="259"/>
      <c r="AM8" s="259"/>
      <c r="AN8" s="291" t="s">
        <v>21</v>
      </c>
      <c r="AO8" s="278">
        <v>45918</v>
      </c>
      <c r="AP8" s="3" t="s">
        <v>160</v>
      </c>
      <c r="AQ8" t="s">
        <v>2334</v>
      </c>
      <c r="AR8" s="277">
        <v>0.24305555555555555</v>
      </c>
    </row>
    <row r="9" spans="1:44" ht="15" customHeight="1">
      <c r="A9" s="320"/>
      <c r="B9" s="323">
        <f>C9-TIME(0,15,0)</f>
        <v>0.24305555555555555</v>
      </c>
      <c r="C9" s="300">
        <f>D9-TIME(1,0,0)</f>
        <v>0.25347222222222221</v>
      </c>
      <c r="D9" s="323">
        <f>F9</f>
        <v>0.2951388888888889</v>
      </c>
      <c r="E9" s="323">
        <f>D9+TIME(0,20,0)</f>
        <v>0.30902777777777779</v>
      </c>
      <c r="F9" s="72">
        <f t="shared" si="3"/>
        <v>0.2951388888888889</v>
      </c>
      <c r="G9" s="72">
        <v>0.4201388888888889</v>
      </c>
      <c r="H9" s="74" t="s">
        <v>450</v>
      </c>
      <c r="I9" s="74">
        <v>3</v>
      </c>
      <c r="J9" s="74"/>
      <c r="K9" s="75">
        <f>SUM(I9:J12)</f>
        <v>10</v>
      </c>
      <c r="L9" s="74"/>
      <c r="M9" s="74"/>
      <c r="N9" s="74">
        <v>1</v>
      </c>
      <c r="O9" s="113"/>
      <c r="P9" s="67"/>
      <c r="Q9" s="67"/>
      <c r="R9" s="67"/>
      <c r="S9" s="57"/>
      <c r="T9" s="57"/>
      <c r="U9" s="67"/>
      <c r="V9" s="67"/>
      <c r="W9" s="67"/>
      <c r="X9" s="67"/>
      <c r="Y9" s="67"/>
      <c r="Z9" s="67"/>
      <c r="AA9" s="67"/>
      <c r="AB9" s="67"/>
      <c r="AC9" s="67"/>
      <c r="AD9" s="67"/>
      <c r="AE9" s="146" t="s">
        <v>8667</v>
      </c>
      <c r="AF9" s="146">
        <v>1</v>
      </c>
      <c r="AG9" s="146">
        <v>3</v>
      </c>
      <c r="AH9" s="146">
        <v>6</v>
      </c>
      <c r="AI9" s="146">
        <v>28</v>
      </c>
      <c r="AJ9" s="259"/>
      <c r="AK9" s="259"/>
      <c r="AL9" s="259"/>
      <c r="AM9" s="259"/>
      <c r="AN9" s="291" t="s">
        <v>21</v>
      </c>
      <c r="AO9" s="278">
        <v>45918</v>
      </c>
      <c r="AP9" s="3" t="s">
        <v>160</v>
      </c>
      <c r="AQ9" t="s">
        <v>546</v>
      </c>
      <c r="AR9" s="277">
        <v>0.24305555555555555</v>
      </c>
    </row>
    <row r="10" spans="1:44" ht="15" customHeight="1">
      <c r="A10" s="320"/>
      <c r="B10" s="301"/>
      <c r="C10" s="301"/>
      <c r="D10" s="301"/>
      <c r="E10" s="301"/>
      <c r="F10" s="60">
        <f t="shared" si="3"/>
        <v>0.30208333333333331</v>
      </c>
      <c r="G10" s="60">
        <v>0.42708333333333331</v>
      </c>
      <c r="H10" s="61" t="s">
        <v>2334</v>
      </c>
      <c r="I10" s="61"/>
      <c r="J10" s="61">
        <v>4</v>
      </c>
      <c r="K10" s="62"/>
      <c r="L10" s="61"/>
      <c r="M10" s="61"/>
      <c r="N10" s="61"/>
      <c r="O10" s="103"/>
      <c r="P10" s="67"/>
      <c r="Q10" s="67"/>
      <c r="R10" s="67"/>
      <c r="S10" s="57"/>
      <c r="T10" s="57"/>
      <c r="U10" s="67"/>
      <c r="V10" s="67"/>
      <c r="W10" s="67"/>
      <c r="X10" s="67"/>
      <c r="Y10" s="67"/>
      <c r="Z10" s="67"/>
      <c r="AA10" s="67"/>
      <c r="AB10" s="67"/>
      <c r="AC10" s="67"/>
      <c r="AD10" s="67"/>
      <c r="AE10" s="67"/>
      <c r="AF10" s="136"/>
      <c r="AG10" s="136"/>
      <c r="AH10" s="136"/>
      <c r="AI10" s="136"/>
      <c r="AJ10" s="136"/>
      <c r="AK10" s="136"/>
      <c r="AL10" s="136"/>
      <c r="AM10" s="136"/>
      <c r="AN10" s="291" t="s">
        <v>21</v>
      </c>
      <c r="AO10" s="278">
        <v>45918</v>
      </c>
      <c r="AP10" s="3" t="s">
        <v>160</v>
      </c>
      <c r="AQ10" t="s">
        <v>456</v>
      </c>
      <c r="AR10" s="277">
        <v>0.24305555555555555</v>
      </c>
    </row>
    <row r="11" spans="1:44" ht="15" customHeight="1">
      <c r="A11" s="320"/>
      <c r="B11" s="301"/>
      <c r="C11" s="301"/>
      <c r="D11" s="301"/>
      <c r="E11" s="301"/>
      <c r="F11" s="60">
        <f t="shared" si="3"/>
        <v>0.30555555555555558</v>
      </c>
      <c r="G11" s="60">
        <v>0.43055555555555558</v>
      </c>
      <c r="H11" s="61" t="s">
        <v>546</v>
      </c>
      <c r="I11" s="61">
        <v>2</v>
      </c>
      <c r="J11" s="61"/>
      <c r="K11" s="62"/>
      <c r="L11" s="61"/>
      <c r="M11" s="61"/>
      <c r="N11" s="61"/>
      <c r="O11" s="103"/>
      <c r="P11" s="67"/>
      <c r="Q11" s="67"/>
      <c r="R11" s="67"/>
      <c r="S11" s="57"/>
      <c r="T11" s="57"/>
      <c r="U11" s="67"/>
      <c r="V11" s="67"/>
      <c r="W11" s="67"/>
      <c r="X11" s="67"/>
      <c r="Y11" s="67"/>
      <c r="Z11" s="67"/>
      <c r="AA11" s="67"/>
      <c r="AB11" s="67"/>
      <c r="AC11" s="67"/>
      <c r="AD11" s="67"/>
      <c r="AE11" s="67"/>
      <c r="AF11" s="136"/>
      <c r="AG11" s="136"/>
      <c r="AH11" s="136"/>
      <c r="AI11" s="136"/>
      <c r="AJ11" s="136"/>
      <c r="AK11" s="136"/>
      <c r="AL11" s="136"/>
      <c r="AM11" s="136"/>
      <c r="AN11" s="291" t="s">
        <v>21</v>
      </c>
      <c r="AO11" s="278">
        <v>45918</v>
      </c>
      <c r="AP11" s="3" t="s">
        <v>160</v>
      </c>
      <c r="AQ11" t="s">
        <v>1593</v>
      </c>
      <c r="AR11" s="277">
        <v>0.28124999999999994</v>
      </c>
    </row>
    <row r="12" spans="1:44" ht="15" customHeight="1">
      <c r="A12" s="320"/>
      <c r="B12" s="302"/>
      <c r="C12" s="302"/>
      <c r="D12" s="302"/>
      <c r="E12" s="302"/>
      <c r="F12" s="64">
        <f t="shared" si="3"/>
        <v>0.3125</v>
      </c>
      <c r="G12" s="64">
        <v>0.4375</v>
      </c>
      <c r="H12" s="65" t="s">
        <v>456</v>
      </c>
      <c r="I12" s="65"/>
      <c r="J12" s="65">
        <v>1</v>
      </c>
      <c r="K12" s="66"/>
      <c r="L12" s="65"/>
      <c r="M12" s="65"/>
      <c r="N12" s="65"/>
      <c r="O12" s="105"/>
      <c r="P12" s="67"/>
      <c r="Q12" s="67"/>
      <c r="R12" s="67"/>
      <c r="S12" s="57"/>
      <c r="T12" s="57"/>
      <c r="U12" s="67"/>
      <c r="V12" s="67"/>
      <c r="W12" s="67"/>
      <c r="X12" s="67"/>
      <c r="Y12" s="67"/>
      <c r="Z12" s="67"/>
      <c r="AA12" s="67"/>
      <c r="AB12" s="67"/>
      <c r="AC12" s="67"/>
      <c r="AD12" s="67"/>
      <c r="AE12" s="67"/>
      <c r="AF12" s="136"/>
      <c r="AG12" s="136"/>
      <c r="AH12" s="136"/>
      <c r="AI12" s="136"/>
      <c r="AJ12" s="136"/>
      <c r="AK12" s="136"/>
      <c r="AL12" s="136"/>
      <c r="AM12" s="136"/>
      <c r="AN12" s="291" t="s">
        <v>21</v>
      </c>
      <c r="AO12" s="278">
        <v>45918</v>
      </c>
      <c r="AP12" s="3" t="s">
        <v>160</v>
      </c>
      <c r="AQ12" t="s">
        <v>2315</v>
      </c>
      <c r="AR12" s="277">
        <v>0.28124999999999994</v>
      </c>
    </row>
    <row r="13" spans="1:44" ht="15" customHeight="1">
      <c r="A13" s="320"/>
      <c r="B13" s="323">
        <f>C13-TIME(0,15,0)</f>
        <v>0.28124999999999994</v>
      </c>
      <c r="C13" s="300">
        <f>F13-TIME(1,0,0)</f>
        <v>0.29166666666666663</v>
      </c>
      <c r="D13" s="323">
        <f>F13</f>
        <v>0.33333333333333331</v>
      </c>
      <c r="E13" s="314"/>
      <c r="F13" s="72">
        <f t="shared" si="3"/>
        <v>0.33333333333333331</v>
      </c>
      <c r="G13" s="72">
        <v>0.45833333333333331</v>
      </c>
      <c r="H13" s="74" t="s">
        <v>1593</v>
      </c>
      <c r="I13" s="74">
        <v>4</v>
      </c>
      <c r="J13" s="74"/>
      <c r="K13" s="75">
        <f>SUM(I13:J15)</f>
        <v>16</v>
      </c>
      <c r="L13" s="74"/>
      <c r="M13" s="74"/>
      <c r="N13" s="74"/>
      <c r="O13" s="113">
        <v>1</v>
      </c>
      <c r="P13" s="67"/>
      <c r="Q13" s="67"/>
      <c r="R13" s="67"/>
      <c r="S13" s="57"/>
      <c r="T13" s="57"/>
      <c r="U13" s="67"/>
      <c r="V13" s="67"/>
      <c r="W13" s="67"/>
      <c r="X13" s="67"/>
      <c r="Y13" s="67"/>
      <c r="Z13" s="67"/>
      <c r="AA13" s="67"/>
      <c r="AB13" s="67"/>
      <c r="AC13" s="67"/>
      <c r="AD13" s="67"/>
      <c r="AE13" s="67"/>
      <c r="AF13" s="136"/>
      <c r="AG13" s="136"/>
      <c r="AH13" s="136"/>
      <c r="AI13" s="136"/>
      <c r="AJ13" s="136"/>
      <c r="AK13" s="136"/>
      <c r="AL13" s="136"/>
      <c r="AM13" s="136"/>
      <c r="AN13" s="291" t="s">
        <v>21</v>
      </c>
      <c r="AO13" s="278">
        <v>45918</v>
      </c>
      <c r="AP13" s="3" t="s">
        <v>160</v>
      </c>
      <c r="AQ13" t="s">
        <v>116</v>
      </c>
      <c r="AR13" s="277">
        <v>0.28124999999999994</v>
      </c>
    </row>
    <row r="14" spans="1:44" ht="15" customHeight="1">
      <c r="A14" s="320"/>
      <c r="B14" s="301"/>
      <c r="C14" s="301"/>
      <c r="D14" s="301"/>
      <c r="E14" s="301"/>
      <c r="F14" s="60">
        <f t="shared" si="3"/>
        <v>0.33680555555555558</v>
      </c>
      <c r="G14" s="60">
        <v>0.46180555555555558</v>
      </c>
      <c r="H14" s="61" t="s">
        <v>2315</v>
      </c>
      <c r="I14" s="61">
        <v>1</v>
      </c>
      <c r="J14" s="61"/>
      <c r="K14" s="62"/>
      <c r="L14" s="61"/>
      <c r="M14" s="61"/>
      <c r="N14" s="61"/>
      <c r="O14" s="103"/>
      <c r="P14" s="67"/>
      <c r="Q14" s="67"/>
      <c r="R14" s="67"/>
      <c r="S14" s="57"/>
      <c r="T14" s="57"/>
      <c r="U14" s="67"/>
      <c r="V14" s="67"/>
      <c r="W14" s="67"/>
      <c r="X14" s="67"/>
      <c r="Y14" s="67"/>
      <c r="Z14" s="67"/>
      <c r="AA14" s="67"/>
      <c r="AB14" s="67"/>
      <c r="AC14" s="67"/>
      <c r="AD14" s="67"/>
      <c r="AE14" s="67"/>
      <c r="AF14" s="136"/>
      <c r="AG14" s="136"/>
      <c r="AH14" s="136"/>
      <c r="AI14" s="136"/>
      <c r="AJ14" s="136"/>
      <c r="AK14" s="136"/>
      <c r="AL14" s="136"/>
      <c r="AM14" s="136"/>
      <c r="AN14" s="291" t="s">
        <v>21</v>
      </c>
      <c r="AO14" s="278">
        <v>45918</v>
      </c>
      <c r="AP14" s="3" t="s">
        <v>160</v>
      </c>
      <c r="AQ14" t="s">
        <v>916</v>
      </c>
      <c r="AR14" s="277">
        <v>0.34027777777777779</v>
      </c>
    </row>
    <row r="15" spans="1:44" ht="15" customHeight="1">
      <c r="A15" s="320"/>
      <c r="B15" s="302"/>
      <c r="C15" s="302"/>
      <c r="D15" s="302"/>
      <c r="E15" s="302"/>
      <c r="F15" s="64">
        <f t="shared" si="3"/>
        <v>0.35416666666666669</v>
      </c>
      <c r="G15" s="64">
        <v>0.47916666666666669</v>
      </c>
      <c r="H15" s="65" t="s">
        <v>116</v>
      </c>
      <c r="I15" s="65">
        <v>11</v>
      </c>
      <c r="J15" s="65"/>
      <c r="K15" s="66"/>
      <c r="L15" s="65"/>
      <c r="M15" s="65"/>
      <c r="N15" s="65"/>
      <c r="O15" s="105"/>
      <c r="P15" s="67"/>
      <c r="Q15" s="67"/>
      <c r="R15" s="67"/>
      <c r="S15" s="57"/>
      <c r="T15" s="57"/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136"/>
      <c r="AG15" s="136"/>
      <c r="AH15" s="136"/>
      <c r="AI15" s="136"/>
      <c r="AJ15" s="136"/>
      <c r="AK15" s="136"/>
      <c r="AL15" s="136"/>
      <c r="AM15" s="136"/>
      <c r="AN15" s="291" t="s">
        <v>21</v>
      </c>
      <c r="AO15" s="278">
        <v>45918</v>
      </c>
      <c r="AP15" s="3" t="s">
        <v>160</v>
      </c>
      <c r="AQ15" t="s">
        <v>322</v>
      </c>
      <c r="AR15" s="277">
        <v>0.34027777777777779</v>
      </c>
    </row>
    <row r="16" spans="1:44" ht="15" customHeight="1">
      <c r="A16" s="320"/>
      <c r="B16" s="323">
        <f>C16-TIME(0,15,0)</f>
        <v>0.34027777777777779</v>
      </c>
      <c r="C16" s="300">
        <f>D16-TIME(1,15,0)</f>
        <v>0.35069444444444448</v>
      </c>
      <c r="D16" s="323">
        <v>0.40277777777777779</v>
      </c>
      <c r="E16" s="314"/>
      <c r="F16" s="72">
        <f t="shared" si="3"/>
        <v>0.40277777777777779</v>
      </c>
      <c r="G16" s="72">
        <v>0.52777777777777779</v>
      </c>
      <c r="H16" s="74" t="s">
        <v>916</v>
      </c>
      <c r="I16" s="74">
        <v>1</v>
      </c>
      <c r="J16" s="74"/>
      <c r="K16" s="75">
        <f>SUM(I16:J18)</f>
        <v>19</v>
      </c>
      <c r="L16" s="74"/>
      <c r="M16" s="74"/>
      <c r="N16" s="74"/>
      <c r="O16" s="113">
        <v>1</v>
      </c>
      <c r="P16" s="67"/>
      <c r="Q16" s="67"/>
      <c r="R16" s="67"/>
      <c r="S16" s="57"/>
      <c r="T16" s="57"/>
      <c r="U16" s="67"/>
      <c r="V16" s="67"/>
      <c r="W16" s="67"/>
      <c r="X16" s="67"/>
      <c r="Y16" s="67"/>
      <c r="Z16" s="67"/>
      <c r="AA16" s="67"/>
      <c r="AB16" s="67"/>
      <c r="AC16" s="67"/>
      <c r="AD16" s="67"/>
      <c r="AE16" s="67"/>
      <c r="AF16" s="136"/>
      <c r="AG16" s="136"/>
      <c r="AH16" s="136"/>
      <c r="AI16" s="136"/>
      <c r="AJ16" s="136"/>
      <c r="AK16" s="136"/>
      <c r="AL16" s="136"/>
      <c r="AM16" s="136"/>
      <c r="AN16" s="291" t="s">
        <v>21</v>
      </c>
      <c r="AO16" s="278">
        <v>45918</v>
      </c>
      <c r="AP16" s="3" t="s">
        <v>160</v>
      </c>
      <c r="AQ16" t="s">
        <v>705</v>
      </c>
      <c r="AR16" s="277">
        <v>0.34027777777777779</v>
      </c>
    </row>
    <row r="17" spans="1:44" ht="15" customHeight="1">
      <c r="A17" s="320"/>
      <c r="B17" s="301"/>
      <c r="C17" s="301"/>
      <c r="D17" s="301"/>
      <c r="E17" s="301"/>
      <c r="F17" s="60">
        <f t="shared" si="3"/>
        <v>0.40625</v>
      </c>
      <c r="G17" s="60">
        <v>0.53125</v>
      </c>
      <c r="H17" s="61" t="s">
        <v>322</v>
      </c>
      <c r="I17" s="61">
        <v>16</v>
      </c>
      <c r="J17" s="61"/>
      <c r="K17" s="62"/>
      <c r="L17" s="61"/>
      <c r="M17" s="61"/>
      <c r="N17" s="61"/>
      <c r="O17" s="103"/>
      <c r="P17" s="67"/>
      <c r="Q17" s="67"/>
      <c r="R17" s="67"/>
      <c r="S17" s="57"/>
      <c r="T17" s="57"/>
      <c r="U17" s="67"/>
      <c r="V17" s="67"/>
      <c r="W17" s="67"/>
      <c r="X17" s="67"/>
      <c r="Y17" s="67"/>
      <c r="Z17" s="67"/>
      <c r="AA17" s="67"/>
      <c r="AB17" s="67"/>
      <c r="AC17" s="67"/>
      <c r="AD17" s="67"/>
      <c r="AE17" s="67"/>
      <c r="AF17" s="136"/>
      <c r="AG17" s="136"/>
      <c r="AH17" s="136"/>
      <c r="AI17" s="136"/>
      <c r="AJ17" s="136"/>
      <c r="AK17" s="136"/>
      <c r="AL17" s="136"/>
      <c r="AM17" s="136"/>
      <c r="AN17" s="291" t="s">
        <v>21</v>
      </c>
      <c r="AO17" s="278">
        <v>45918</v>
      </c>
      <c r="AP17" s="3" t="s">
        <v>160</v>
      </c>
      <c r="AQ17" t="s">
        <v>531</v>
      </c>
      <c r="AR17" s="277">
        <v>0.38888888888888884</v>
      </c>
    </row>
    <row r="18" spans="1:44" ht="15" customHeight="1">
      <c r="A18" s="320"/>
      <c r="B18" s="299"/>
      <c r="C18" s="299"/>
      <c r="D18" s="302"/>
      <c r="E18" s="302"/>
      <c r="F18" s="64">
        <f t="shared" si="3"/>
        <v>0.41319444444444442</v>
      </c>
      <c r="G18" s="64">
        <v>0.53819444444444442</v>
      </c>
      <c r="H18" s="65" t="s">
        <v>705</v>
      </c>
      <c r="I18" s="65">
        <v>2</v>
      </c>
      <c r="J18" s="65"/>
      <c r="K18" s="66"/>
      <c r="L18" s="65"/>
      <c r="M18" s="65"/>
      <c r="N18" s="65"/>
      <c r="O18" s="105"/>
      <c r="P18" s="67"/>
      <c r="Q18" s="67"/>
      <c r="R18" s="67"/>
      <c r="S18" s="57"/>
      <c r="T18" s="57"/>
      <c r="U18" s="67"/>
      <c r="V18" s="67"/>
      <c r="W18" s="67"/>
      <c r="X18" s="67"/>
      <c r="Y18" s="67"/>
      <c r="Z18" s="67"/>
      <c r="AA18" s="67"/>
      <c r="AB18" s="67"/>
      <c r="AC18" s="67"/>
      <c r="AD18" s="67"/>
      <c r="AE18" s="67"/>
      <c r="AF18" s="136"/>
      <c r="AG18" s="136"/>
      <c r="AH18" s="136"/>
      <c r="AI18" s="136"/>
      <c r="AJ18" s="136"/>
      <c r="AK18" s="136"/>
      <c r="AL18" s="136"/>
      <c r="AM18" s="136"/>
      <c r="AN18" s="291" t="s">
        <v>21</v>
      </c>
      <c r="AO18" s="278">
        <v>45918</v>
      </c>
      <c r="AP18" s="3" t="s">
        <v>160</v>
      </c>
      <c r="AQ18" t="s">
        <v>490</v>
      </c>
      <c r="AR18" s="277">
        <v>0.38888888888888884</v>
      </c>
    </row>
    <row r="19" spans="1:44" ht="15" customHeight="1">
      <c r="A19" s="320"/>
      <c r="B19" s="323">
        <f>C19-TIME(0,15,0)</f>
        <v>0.38888888888888884</v>
      </c>
      <c r="C19" s="300">
        <f>F19-TIME(1,0,0)</f>
        <v>0.39930555555555552</v>
      </c>
      <c r="D19" s="323">
        <f>F19</f>
        <v>0.44097222222222221</v>
      </c>
      <c r="E19" s="314"/>
      <c r="F19" s="72">
        <f t="shared" si="3"/>
        <v>0.44097222222222221</v>
      </c>
      <c r="G19" s="72">
        <v>0.56597222222222221</v>
      </c>
      <c r="H19" s="74" t="s">
        <v>531</v>
      </c>
      <c r="I19" s="74">
        <v>1</v>
      </c>
      <c r="J19" s="74"/>
      <c r="K19" s="75">
        <f>SUM(I19:J20)</f>
        <v>14</v>
      </c>
      <c r="L19" s="74"/>
      <c r="M19" s="74"/>
      <c r="N19" s="74"/>
      <c r="O19" s="113">
        <v>1</v>
      </c>
      <c r="P19" s="67"/>
      <c r="Q19" s="67"/>
      <c r="R19" s="67"/>
      <c r="S19" s="57"/>
      <c r="T19" s="57"/>
      <c r="U19" s="67"/>
      <c r="V19" s="67"/>
      <c r="W19" s="67"/>
      <c r="X19" s="67"/>
      <c r="Y19" s="67"/>
      <c r="Z19" s="67"/>
      <c r="AA19" s="67"/>
      <c r="AB19" s="67"/>
      <c r="AC19" s="67"/>
      <c r="AD19" s="67"/>
      <c r="AE19" s="67"/>
      <c r="AF19" s="136"/>
      <c r="AG19" s="136"/>
      <c r="AH19" s="136"/>
      <c r="AI19" s="136"/>
      <c r="AJ19" s="136"/>
      <c r="AK19" s="136"/>
      <c r="AL19" s="136"/>
      <c r="AM19" s="136"/>
      <c r="AN19" s="291" t="s">
        <v>21</v>
      </c>
      <c r="AO19" s="278">
        <v>45918</v>
      </c>
      <c r="AP19" s="3" t="s">
        <v>160</v>
      </c>
      <c r="AQ19" t="s">
        <v>301</v>
      </c>
      <c r="AR19" s="277">
        <v>0.40972222222222221</v>
      </c>
    </row>
    <row r="20" spans="1:44" ht="15" customHeight="1">
      <c r="A20" s="320"/>
      <c r="B20" s="302"/>
      <c r="C20" s="302"/>
      <c r="D20" s="302"/>
      <c r="E20" s="302"/>
      <c r="F20" s="64">
        <f t="shared" si="3"/>
        <v>0.44444444444444442</v>
      </c>
      <c r="G20" s="64">
        <v>0.56944444444444442</v>
      </c>
      <c r="H20" s="65" t="s">
        <v>490</v>
      </c>
      <c r="I20" s="65">
        <v>13</v>
      </c>
      <c r="J20" s="65"/>
      <c r="K20" s="66"/>
      <c r="L20" s="65"/>
      <c r="M20" s="65"/>
      <c r="N20" s="65"/>
      <c r="O20" s="105"/>
      <c r="P20" s="67"/>
      <c r="Q20" s="67"/>
      <c r="R20" s="67"/>
      <c r="S20" s="57"/>
      <c r="T20" s="57"/>
      <c r="U20" s="67"/>
      <c r="V20" s="67"/>
      <c r="W20" s="67"/>
      <c r="X20" s="67"/>
      <c r="Y20" s="67"/>
      <c r="Z20" s="67"/>
      <c r="AA20" s="67"/>
      <c r="AB20" s="67"/>
      <c r="AC20" s="67"/>
      <c r="AD20" s="67"/>
      <c r="AE20" s="67"/>
      <c r="AF20" s="136"/>
      <c r="AG20" s="136"/>
      <c r="AH20" s="136"/>
      <c r="AI20" s="136"/>
      <c r="AJ20" s="136"/>
      <c r="AK20" s="136"/>
      <c r="AL20" s="136"/>
      <c r="AM20" s="136"/>
      <c r="AN20" s="291" t="s">
        <v>21</v>
      </c>
      <c r="AO20" s="278">
        <v>45918</v>
      </c>
      <c r="AP20" s="3" t="s">
        <v>160</v>
      </c>
      <c r="AQ20" t="s">
        <v>311</v>
      </c>
      <c r="AR20" s="277">
        <v>0.40972222222222221</v>
      </c>
    </row>
    <row r="21" spans="1:44" ht="15" customHeight="1">
      <c r="A21" s="320"/>
      <c r="B21" s="323">
        <f>C21-TIME(0,15,0)</f>
        <v>0.40972222222222221</v>
      </c>
      <c r="C21" s="300">
        <f>F21-TIME(1,0,0)</f>
        <v>0.4201388888888889</v>
      </c>
      <c r="D21" s="323">
        <f>F21</f>
        <v>0.46180555555555558</v>
      </c>
      <c r="E21" s="314"/>
      <c r="F21" s="72">
        <f t="shared" si="3"/>
        <v>0.46180555555555558</v>
      </c>
      <c r="G21" s="72">
        <v>0.58680555555555558</v>
      </c>
      <c r="H21" s="74" t="s">
        <v>301</v>
      </c>
      <c r="I21" s="74">
        <v>4</v>
      </c>
      <c r="J21" s="74"/>
      <c r="K21" s="75">
        <f>SUM(I21:J23)</f>
        <v>10</v>
      </c>
      <c r="L21" s="74"/>
      <c r="M21" s="74"/>
      <c r="N21" s="74">
        <v>1</v>
      </c>
      <c r="O21" s="113"/>
      <c r="P21" s="67"/>
      <c r="Q21" s="67"/>
      <c r="R21" s="67"/>
      <c r="S21" s="57"/>
      <c r="T21" s="57"/>
      <c r="U21" s="67"/>
      <c r="V21" s="67"/>
      <c r="W21" s="67"/>
      <c r="X21" s="67"/>
      <c r="Y21" s="67"/>
      <c r="Z21" s="67"/>
      <c r="AA21" s="67"/>
      <c r="AB21" s="67"/>
      <c r="AC21" s="67"/>
      <c r="AD21" s="67"/>
      <c r="AE21" s="67"/>
      <c r="AF21" s="136"/>
      <c r="AG21" s="136"/>
      <c r="AH21" s="136"/>
      <c r="AI21" s="136"/>
      <c r="AJ21" s="136"/>
      <c r="AK21" s="136"/>
      <c r="AL21" s="136"/>
      <c r="AM21" s="136"/>
      <c r="AN21" s="291" t="s">
        <v>21</v>
      </c>
      <c r="AO21" s="278">
        <v>45918</v>
      </c>
      <c r="AP21" s="3" t="s">
        <v>160</v>
      </c>
      <c r="AQ21" t="s">
        <v>2526</v>
      </c>
      <c r="AR21" s="277">
        <v>0.40972222222222221</v>
      </c>
    </row>
    <row r="22" spans="1:44" ht="15" customHeight="1">
      <c r="A22" s="320"/>
      <c r="B22" s="301"/>
      <c r="C22" s="301"/>
      <c r="D22" s="301"/>
      <c r="E22" s="301"/>
      <c r="F22" s="60">
        <f t="shared" si="3"/>
        <v>0.46180555555555558</v>
      </c>
      <c r="G22" s="60">
        <v>0.58680555555555558</v>
      </c>
      <c r="H22" s="61" t="s">
        <v>311</v>
      </c>
      <c r="I22" s="61">
        <v>5</v>
      </c>
      <c r="J22" s="61"/>
      <c r="K22" s="62"/>
      <c r="L22" s="61"/>
      <c r="M22" s="61"/>
      <c r="N22" s="61"/>
      <c r="O22" s="103"/>
      <c r="P22" s="67"/>
      <c r="Q22" s="67"/>
      <c r="R22" s="67"/>
      <c r="S22" s="57"/>
      <c r="T22" s="57"/>
      <c r="U22" s="67"/>
      <c r="V22" s="67"/>
      <c r="W22" s="67"/>
      <c r="X22" s="67"/>
      <c r="Y22" s="67"/>
      <c r="Z22" s="67"/>
      <c r="AA22" s="67"/>
      <c r="AB22" s="67"/>
      <c r="AC22" s="67"/>
      <c r="AD22" s="67"/>
      <c r="AE22" s="67"/>
      <c r="AF22" s="136"/>
      <c r="AG22" s="136"/>
      <c r="AH22" s="136"/>
      <c r="AI22" s="136"/>
      <c r="AJ22" s="136"/>
      <c r="AK22" s="136"/>
      <c r="AL22" s="136"/>
      <c r="AM22" s="136"/>
      <c r="AN22" s="291" t="s">
        <v>21</v>
      </c>
      <c r="AO22" s="278">
        <v>45918</v>
      </c>
      <c r="AP22" s="3" t="s">
        <v>160</v>
      </c>
      <c r="AQ22" t="s">
        <v>406</v>
      </c>
      <c r="AR22" s="277">
        <v>0.44444444444444442</v>
      </c>
    </row>
    <row r="23" spans="1:44" ht="15" customHeight="1">
      <c r="A23" s="320"/>
      <c r="B23" s="302"/>
      <c r="C23" s="302"/>
      <c r="D23" s="302"/>
      <c r="E23" s="302"/>
      <c r="F23" s="64">
        <f t="shared" si="3"/>
        <v>0.46527777777777779</v>
      </c>
      <c r="G23" s="64">
        <v>0.59027777777777779</v>
      </c>
      <c r="H23" s="65" t="s">
        <v>2526</v>
      </c>
      <c r="I23" s="65">
        <v>1</v>
      </c>
      <c r="J23" s="65"/>
      <c r="K23" s="66"/>
      <c r="L23" s="65"/>
      <c r="M23" s="65"/>
      <c r="N23" s="65"/>
      <c r="O23" s="105"/>
      <c r="P23" s="67"/>
      <c r="Q23" s="67"/>
      <c r="R23" s="67"/>
      <c r="S23" s="57"/>
      <c r="T23" s="57"/>
      <c r="U23" s="67"/>
      <c r="V23" s="67"/>
      <c r="W23" s="67"/>
      <c r="X23" s="67"/>
      <c r="Y23" s="67"/>
      <c r="Z23" s="67"/>
      <c r="AA23" s="67"/>
      <c r="AB23" s="67"/>
      <c r="AC23" s="67"/>
      <c r="AD23" s="67"/>
      <c r="AE23" s="67"/>
      <c r="AF23" s="136"/>
      <c r="AG23" s="136"/>
      <c r="AH23" s="136"/>
      <c r="AI23" s="136"/>
      <c r="AJ23" s="136"/>
      <c r="AK23" s="136"/>
      <c r="AL23" s="136"/>
      <c r="AM23" s="136"/>
      <c r="AN23" s="291" t="s">
        <v>21</v>
      </c>
      <c r="AO23" s="278">
        <v>45918</v>
      </c>
      <c r="AP23" s="3" t="s">
        <v>160</v>
      </c>
      <c r="AQ23" t="s">
        <v>159</v>
      </c>
      <c r="AR23" s="277">
        <v>0.44444444444444442</v>
      </c>
    </row>
    <row r="24" spans="1:44" ht="15" customHeight="1">
      <c r="A24" s="320"/>
      <c r="B24" s="323">
        <f>C24-TIME(0,15,0)</f>
        <v>0.44444444444444442</v>
      </c>
      <c r="C24" s="300">
        <f>D24-TIME(1,0,0)</f>
        <v>0.4548611111111111</v>
      </c>
      <c r="D24" s="323">
        <f>F24</f>
        <v>0.49652777777777779</v>
      </c>
      <c r="E24" s="323">
        <f>D24+TIME(0,20,0)</f>
        <v>0.51041666666666663</v>
      </c>
      <c r="F24" s="72">
        <f t="shared" si="3"/>
        <v>0.49652777777777779</v>
      </c>
      <c r="G24" s="72">
        <v>0.62152777777777779</v>
      </c>
      <c r="H24" s="74" t="s">
        <v>406</v>
      </c>
      <c r="I24" s="74">
        <v>1</v>
      </c>
      <c r="J24" s="74"/>
      <c r="K24" s="75">
        <f>SUM(I24:J26)</f>
        <v>8</v>
      </c>
      <c r="L24" s="74"/>
      <c r="M24" s="74">
        <v>1</v>
      </c>
      <c r="N24" s="74"/>
      <c r="O24" s="113"/>
      <c r="P24" s="67"/>
      <c r="Q24" s="67"/>
      <c r="R24" s="67"/>
      <c r="S24" s="57"/>
      <c r="T24" s="57"/>
      <c r="U24" s="67"/>
      <c r="V24" s="67"/>
      <c r="W24" s="67"/>
      <c r="X24" s="67"/>
      <c r="Y24" s="67"/>
      <c r="Z24" s="67"/>
      <c r="AA24" s="67"/>
      <c r="AB24" s="67"/>
      <c r="AC24" s="67"/>
      <c r="AD24" s="67"/>
      <c r="AE24" s="67"/>
      <c r="AF24" s="136"/>
      <c r="AG24" s="136"/>
      <c r="AH24" s="136"/>
      <c r="AI24" s="136"/>
      <c r="AJ24" s="136"/>
      <c r="AK24" s="136"/>
      <c r="AL24" s="136"/>
      <c r="AM24" s="136"/>
      <c r="AN24" s="291" t="s">
        <v>21</v>
      </c>
      <c r="AO24" s="278">
        <v>45918</v>
      </c>
      <c r="AP24" s="3" t="s">
        <v>160</v>
      </c>
      <c r="AQ24" t="s">
        <v>167</v>
      </c>
      <c r="AR24" s="277">
        <v>0.44444444444444442</v>
      </c>
    </row>
    <row r="25" spans="1:44" ht="15" customHeight="1">
      <c r="A25" s="320"/>
      <c r="B25" s="301"/>
      <c r="C25" s="301"/>
      <c r="D25" s="301"/>
      <c r="E25" s="301"/>
      <c r="F25" s="60">
        <f t="shared" si="3"/>
        <v>0.50694444444444442</v>
      </c>
      <c r="G25" s="60">
        <v>0.63194444444444442</v>
      </c>
      <c r="H25" s="61" t="s">
        <v>159</v>
      </c>
      <c r="I25" s="61">
        <v>6</v>
      </c>
      <c r="J25" s="61"/>
      <c r="K25" s="62"/>
      <c r="L25" s="61"/>
      <c r="M25" s="61"/>
      <c r="N25" s="61"/>
      <c r="O25" s="103"/>
      <c r="P25" s="67"/>
      <c r="Q25" s="67"/>
      <c r="R25" s="67"/>
      <c r="S25" s="57"/>
      <c r="T25" s="57"/>
      <c r="U25" s="67"/>
      <c r="V25" s="67"/>
      <c r="W25" s="67"/>
      <c r="X25" s="67"/>
      <c r="Y25" s="67"/>
      <c r="Z25" s="67"/>
      <c r="AA25" s="67"/>
      <c r="AB25" s="67"/>
      <c r="AC25" s="67"/>
      <c r="AD25" s="67"/>
      <c r="AE25" s="67"/>
      <c r="AF25" s="136"/>
      <c r="AG25" s="136"/>
      <c r="AH25" s="136"/>
      <c r="AI25" s="136"/>
      <c r="AJ25" s="136"/>
      <c r="AK25" s="136"/>
      <c r="AL25" s="136"/>
      <c r="AM25" s="136"/>
      <c r="AN25" s="291" t="s">
        <v>21</v>
      </c>
      <c r="AO25" s="278">
        <v>45918</v>
      </c>
      <c r="AP25" s="3" t="s">
        <v>160</v>
      </c>
      <c r="AQ25" t="s">
        <v>127</v>
      </c>
      <c r="AR25" s="277">
        <v>0.48958333333333326</v>
      </c>
    </row>
    <row r="26" spans="1:44" ht="15" customHeight="1">
      <c r="A26" s="320"/>
      <c r="B26" s="302"/>
      <c r="C26" s="302"/>
      <c r="D26" s="302"/>
      <c r="E26" s="302"/>
      <c r="F26" s="64">
        <f t="shared" si="3"/>
        <v>0.50694444444444442</v>
      </c>
      <c r="G26" s="64">
        <v>0.63194444444444442</v>
      </c>
      <c r="H26" s="65" t="s">
        <v>167</v>
      </c>
      <c r="I26" s="65"/>
      <c r="J26" s="65">
        <v>1</v>
      </c>
      <c r="K26" s="66"/>
      <c r="L26" s="65"/>
      <c r="M26" s="65"/>
      <c r="N26" s="65"/>
      <c r="O26" s="105"/>
      <c r="P26" s="67"/>
      <c r="Q26" s="67"/>
      <c r="R26" s="67"/>
      <c r="S26" s="57"/>
      <c r="T26" s="57"/>
      <c r="U26" s="67"/>
      <c r="V26" s="67"/>
      <c r="W26" s="67"/>
      <c r="X26" s="67"/>
      <c r="Y26" s="67"/>
      <c r="Z26" s="67"/>
      <c r="AA26" s="67"/>
      <c r="AB26" s="67"/>
      <c r="AC26" s="67"/>
      <c r="AD26" s="67"/>
      <c r="AE26" s="67"/>
      <c r="AF26" s="136"/>
      <c r="AG26" s="136"/>
      <c r="AH26" s="136"/>
      <c r="AI26" s="136"/>
      <c r="AJ26" s="136"/>
      <c r="AK26" s="136"/>
      <c r="AL26" s="136"/>
      <c r="AM26" s="136"/>
      <c r="AN26" s="291" t="s">
        <v>21</v>
      </c>
      <c r="AO26" s="278">
        <v>45918</v>
      </c>
      <c r="AP26" s="3" t="s">
        <v>160</v>
      </c>
      <c r="AQ26" t="s">
        <v>42</v>
      </c>
      <c r="AR26" s="277">
        <v>0.48958333333333326</v>
      </c>
    </row>
    <row r="27" spans="1:44" ht="15" customHeight="1">
      <c r="A27" s="320"/>
      <c r="B27" s="323">
        <f>C27-TIME(0,15,0)</f>
        <v>0.48958333333333326</v>
      </c>
      <c r="C27" s="300">
        <f>F27-TIME(1,0,0)</f>
        <v>0.49999999999999994</v>
      </c>
      <c r="D27" s="314"/>
      <c r="E27" s="323">
        <f>F27</f>
        <v>0.54166666666666663</v>
      </c>
      <c r="F27" s="72">
        <f t="shared" si="3"/>
        <v>0.54166666666666663</v>
      </c>
      <c r="G27" s="72">
        <v>0.66666666666666663</v>
      </c>
      <c r="H27" s="74" t="s">
        <v>127</v>
      </c>
      <c r="I27" s="74"/>
      <c r="J27" s="74">
        <v>5</v>
      </c>
      <c r="K27" s="75">
        <f>SUM(I27:J28)</f>
        <v>7</v>
      </c>
      <c r="L27" s="74"/>
      <c r="M27" s="74">
        <v>1</v>
      </c>
      <c r="N27" s="74"/>
      <c r="O27" s="113"/>
      <c r="P27" s="67"/>
      <c r="Q27" s="67"/>
      <c r="R27" s="67"/>
      <c r="S27" s="57"/>
      <c r="T27" s="57"/>
      <c r="U27" s="67"/>
      <c r="V27" s="67"/>
      <c r="W27" s="67"/>
      <c r="X27" s="67"/>
      <c r="Y27" s="67"/>
      <c r="Z27" s="67"/>
      <c r="AA27" s="67"/>
      <c r="AB27" s="67"/>
      <c r="AC27" s="67"/>
      <c r="AD27" s="67"/>
      <c r="AE27" s="67"/>
      <c r="AF27" s="136"/>
      <c r="AG27" s="136"/>
      <c r="AH27" s="136"/>
      <c r="AI27" s="136"/>
      <c r="AJ27" s="136"/>
      <c r="AK27" s="136"/>
      <c r="AL27" s="136"/>
      <c r="AM27" s="136"/>
      <c r="AN27" s="291" t="s">
        <v>21</v>
      </c>
      <c r="AO27" s="278">
        <v>45918</v>
      </c>
      <c r="AP27" s="3" t="s">
        <v>160</v>
      </c>
      <c r="AQ27" t="s">
        <v>185</v>
      </c>
      <c r="AR27" s="277">
        <v>0.52430555555555558</v>
      </c>
    </row>
    <row r="28" spans="1:44" ht="15" customHeight="1">
      <c r="A28" s="320"/>
      <c r="B28" s="302"/>
      <c r="C28" s="302"/>
      <c r="D28" s="302"/>
      <c r="E28" s="302"/>
      <c r="F28" s="64">
        <f t="shared" si="3"/>
        <v>0.55902777777777779</v>
      </c>
      <c r="G28" s="64">
        <v>0.68402777777777779</v>
      </c>
      <c r="H28" s="65" t="s">
        <v>42</v>
      </c>
      <c r="I28" s="65"/>
      <c r="J28" s="65">
        <v>2</v>
      </c>
      <c r="K28" s="66"/>
      <c r="L28" s="65"/>
      <c r="M28" s="65"/>
      <c r="N28" s="65"/>
      <c r="O28" s="105"/>
      <c r="P28" s="67"/>
      <c r="Q28" s="67"/>
      <c r="R28" s="67"/>
      <c r="S28" s="57"/>
      <c r="T28" s="57"/>
      <c r="U28" s="67"/>
      <c r="V28" s="67"/>
      <c r="W28" s="67"/>
      <c r="X28" s="67"/>
      <c r="Y28" s="67"/>
      <c r="Z28" s="67"/>
      <c r="AA28" s="67"/>
      <c r="AB28" s="67"/>
      <c r="AC28" s="67"/>
      <c r="AD28" s="67"/>
      <c r="AE28" s="67"/>
      <c r="AF28" s="136"/>
      <c r="AG28" s="136"/>
      <c r="AH28" s="136"/>
      <c r="AI28" s="136"/>
      <c r="AJ28" s="136"/>
      <c r="AK28" s="136"/>
      <c r="AL28" s="136"/>
      <c r="AM28" s="136"/>
      <c r="AN28" s="291" t="s">
        <v>21</v>
      </c>
      <c r="AO28" s="278">
        <v>45918</v>
      </c>
      <c r="AP28" s="3" t="s">
        <v>160</v>
      </c>
      <c r="AQ28" t="s">
        <v>152</v>
      </c>
      <c r="AR28" s="277">
        <v>0.54861111111111116</v>
      </c>
    </row>
    <row r="29" spans="1:44" ht="15" customHeight="1">
      <c r="A29" s="320"/>
      <c r="B29" s="68">
        <f t="shared" ref="B29:B30" si="8">C29-TIME(0,15,0)</f>
        <v>0.52430555555555558</v>
      </c>
      <c r="C29" s="69">
        <f t="shared" ref="C29:C30" si="9">F29-TIME(1,0,0)</f>
        <v>0.53472222222222221</v>
      </c>
      <c r="D29" s="68">
        <f t="shared" ref="D29:D30" si="10">F29</f>
        <v>0.57638888888888884</v>
      </c>
      <c r="E29" s="151"/>
      <c r="F29" s="68">
        <f t="shared" si="3"/>
        <v>0.57638888888888884</v>
      </c>
      <c r="G29" s="68">
        <v>0.70138888888888884</v>
      </c>
      <c r="H29" s="70" t="s">
        <v>185</v>
      </c>
      <c r="I29" s="70">
        <v>8</v>
      </c>
      <c r="J29" s="70"/>
      <c r="K29" s="71">
        <f>SUM(I29:J29)</f>
        <v>8</v>
      </c>
      <c r="L29" s="70"/>
      <c r="M29" s="70">
        <v>1</v>
      </c>
      <c r="N29" s="70"/>
      <c r="O29" s="107"/>
      <c r="P29" s="67"/>
      <c r="Q29" s="67"/>
      <c r="R29" s="67"/>
      <c r="S29" s="57"/>
      <c r="T29" s="57"/>
      <c r="U29" s="67"/>
      <c r="V29" s="67"/>
      <c r="W29" s="67"/>
      <c r="X29" s="67"/>
      <c r="Y29" s="67"/>
      <c r="Z29" s="67"/>
      <c r="AA29" s="67"/>
      <c r="AB29" s="67"/>
      <c r="AC29" s="67"/>
      <c r="AD29" s="67"/>
      <c r="AE29" s="67"/>
      <c r="AF29" s="136"/>
      <c r="AG29" s="136"/>
      <c r="AH29" s="136"/>
      <c r="AI29" s="136"/>
      <c r="AJ29" s="136"/>
      <c r="AK29" s="136"/>
      <c r="AL29" s="136"/>
      <c r="AM29" s="136"/>
      <c r="AN29" s="291" t="s">
        <v>21</v>
      </c>
      <c r="AO29" s="278">
        <v>45918</v>
      </c>
      <c r="AP29" s="3" t="s">
        <v>160</v>
      </c>
      <c r="AQ29" t="s">
        <v>60</v>
      </c>
      <c r="AR29" s="277">
        <v>0.54861111111111116</v>
      </c>
    </row>
    <row r="30" spans="1:44" ht="15" customHeight="1">
      <c r="A30" s="320"/>
      <c r="B30" s="323">
        <f t="shared" si="8"/>
        <v>0.54861111111111116</v>
      </c>
      <c r="C30" s="300">
        <f t="shared" si="9"/>
        <v>0.55902777777777779</v>
      </c>
      <c r="D30" s="323">
        <f t="shared" si="10"/>
        <v>0.60069444444444442</v>
      </c>
      <c r="E30" s="314"/>
      <c r="F30" s="72">
        <f t="shared" si="3"/>
        <v>0.60069444444444442</v>
      </c>
      <c r="G30" s="72">
        <v>0.72569444444444442</v>
      </c>
      <c r="H30" s="74" t="s">
        <v>152</v>
      </c>
      <c r="I30" s="74">
        <v>21</v>
      </c>
      <c r="J30" s="74"/>
      <c r="K30" s="75">
        <f>SUM(I30:J31)</f>
        <v>23</v>
      </c>
      <c r="L30" s="74"/>
      <c r="M30" s="74"/>
      <c r="N30" s="74"/>
      <c r="O30" s="113">
        <v>1</v>
      </c>
      <c r="P30" s="67"/>
      <c r="Q30" s="67"/>
      <c r="R30" s="67"/>
      <c r="S30" s="57"/>
      <c r="T30" s="57"/>
      <c r="U30" s="67"/>
      <c r="V30" s="67"/>
      <c r="W30" s="67"/>
      <c r="X30" s="67"/>
      <c r="Y30" s="67"/>
      <c r="Z30" s="67"/>
      <c r="AA30" s="67"/>
      <c r="AB30" s="67"/>
      <c r="AC30" s="67"/>
      <c r="AD30" s="67"/>
      <c r="AE30" s="67"/>
      <c r="AF30" s="136"/>
      <c r="AG30" s="136"/>
      <c r="AH30" s="136"/>
      <c r="AI30" s="136"/>
      <c r="AJ30" s="136"/>
      <c r="AK30" s="136"/>
      <c r="AL30" s="136"/>
      <c r="AM30" s="136"/>
      <c r="AN30" s="291" t="s">
        <v>21</v>
      </c>
      <c r="AO30" s="278">
        <v>45918</v>
      </c>
      <c r="AP30" s="3" t="s">
        <v>160</v>
      </c>
      <c r="AQ30" t="s">
        <v>369</v>
      </c>
      <c r="AR30" s="277">
        <v>0.58680555555555558</v>
      </c>
    </row>
    <row r="31" spans="1:44" ht="15" customHeight="1">
      <c r="A31" s="320"/>
      <c r="B31" s="302"/>
      <c r="C31" s="302"/>
      <c r="D31" s="302"/>
      <c r="E31" s="302"/>
      <c r="F31" s="64">
        <f t="shared" si="3"/>
        <v>0.61458333333333337</v>
      </c>
      <c r="G31" s="64">
        <v>0.73958333333333337</v>
      </c>
      <c r="H31" s="65" t="s">
        <v>60</v>
      </c>
      <c r="I31" s="65">
        <v>2</v>
      </c>
      <c r="J31" s="65"/>
      <c r="K31" s="66"/>
      <c r="L31" s="65"/>
      <c r="M31" s="65"/>
      <c r="N31" s="65"/>
      <c r="O31" s="105"/>
      <c r="P31" s="67"/>
      <c r="Q31" s="67"/>
      <c r="R31" s="67"/>
      <c r="S31" s="57"/>
      <c r="T31" s="57"/>
      <c r="U31" s="67"/>
      <c r="V31" s="67"/>
      <c r="W31" s="67"/>
      <c r="X31" s="67"/>
      <c r="Y31" s="67"/>
      <c r="Z31" s="67"/>
      <c r="AA31" s="67"/>
      <c r="AB31" s="67"/>
      <c r="AC31" s="67"/>
      <c r="AD31" s="67"/>
      <c r="AE31" s="67"/>
      <c r="AF31" s="136"/>
      <c r="AG31" s="136"/>
      <c r="AH31" s="136"/>
      <c r="AI31" s="136"/>
      <c r="AJ31" s="136"/>
      <c r="AK31" s="136"/>
      <c r="AL31" s="136"/>
      <c r="AM31" s="136"/>
      <c r="AN31" s="291" t="s">
        <v>21</v>
      </c>
      <c r="AO31" s="278">
        <v>45918</v>
      </c>
      <c r="AP31" s="3" t="s">
        <v>160</v>
      </c>
      <c r="AQ31" t="s">
        <v>87</v>
      </c>
      <c r="AR31" s="277">
        <v>0.58680555555555558</v>
      </c>
    </row>
    <row r="32" spans="1:44" ht="15" customHeight="1">
      <c r="A32" s="320"/>
      <c r="B32" s="323">
        <f>C32-TIME(0,15,0)</f>
        <v>0.58680555555555558</v>
      </c>
      <c r="C32" s="300">
        <f>F32-TIME(1,20,0)</f>
        <v>0.59722222222222221</v>
      </c>
      <c r="D32" s="323">
        <f>C32+TIME(1,0,0)</f>
        <v>0.63888888888888884</v>
      </c>
      <c r="E32" s="323">
        <f>D32+TIME(0,20,0)</f>
        <v>0.65277777777777768</v>
      </c>
      <c r="F32" s="72">
        <f t="shared" si="3"/>
        <v>0.65277777777777779</v>
      </c>
      <c r="G32" s="72">
        <v>0.77777777777777779</v>
      </c>
      <c r="H32" s="74" t="s">
        <v>369</v>
      </c>
      <c r="I32" s="74"/>
      <c r="J32" s="74">
        <v>5</v>
      </c>
      <c r="K32" s="75">
        <f>SUM(I32:J36)</f>
        <v>35</v>
      </c>
      <c r="L32" s="74"/>
      <c r="M32" s="74">
        <v>1</v>
      </c>
      <c r="N32" s="74"/>
      <c r="O32" s="113">
        <v>1</v>
      </c>
      <c r="P32" s="90"/>
      <c r="Q32" s="67"/>
      <c r="R32" s="67"/>
      <c r="S32" s="57"/>
      <c r="T32" s="57"/>
      <c r="U32" s="67"/>
      <c r="V32" s="67"/>
      <c r="W32" s="67"/>
      <c r="X32" s="67"/>
      <c r="Y32" s="67"/>
      <c r="Z32" s="67"/>
      <c r="AA32" s="67"/>
      <c r="AB32" s="67"/>
      <c r="AC32" s="67"/>
      <c r="AD32" s="67"/>
      <c r="AE32" s="67"/>
      <c r="AF32" s="136"/>
      <c r="AG32" s="136"/>
      <c r="AH32" s="136"/>
      <c r="AI32" s="136"/>
      <c r="AJ32" s="136"/>
      <c r="AK32" s="136"/>
      <c r="AL32" s="136"/>
      <c r="AM32" s="136"/>
      <c r="AN32" s="291" t="s">
        <v>21</v>
      </c>
      <c r="AO32" s="278">
        <v>45918</v>
      </c>
      <c r="AP32" s="3" t="s">
        <v>160</v>
      </c>
      <c r="AQ32" t="s">
        <v>414</v>
      </c>
      <c r="AR32" s="277">
        <v>0.58680555555555558</v>
      </c>
    </row>
    <row r="33" spans="1:44" ht="15" customHeight="1">
      <c r="A33" s="320"/>
      <c r="B33" s="301"/>
      <c r="C33" s="301"/>
      <c r="D33" s="301"/>
      <c r="E33" s="301"/>
      <c r="F33" s="60">
        <f t="shared" si="3"/>
        <v>0.65625</v>
      </c>
      <c r="G33" s="60">
        <v>0.78125</v>
      </c>
      <c r="H33" s="61" t="s">
        <v>87</v>
      </c>
      <c r="I33" s="61"/>
      <c r="J33" s="61">
        <v>1</v>
      </c>
      <c r="K33" s="62"/>
      <c r="L33" s="61"/>
      <c r="M33" s="61"/>
      <c r="N33" s="61"/>
      <c r="O33" s="103"/>
      <c r="P33" s="67"/>
      <c r="Q33" s="67"/>
      <c r="R33" s="67"/>
      <c r="S33" s="57"/>
      <c r="T33" s="57"/>
      <c r="U33" s="67"/>
      <c r="V33" s="67"/>
      <c r="W33" s="67"/>
      <c r="X33" s="67"/>
      <c r="Y33" s="67"/>
      <c r="Z33" s="67"/>
      <c r="AA33" s="67"/>
      <c r="AB33" s="67"/>
      <c r="AC33" s="67"/>
      <c r="AD33" s="67"/>
      <c r="AE33" s="67"/>
      <c r="AF33" s="136"/>
      <c r="AG33" s="136"/>
      <c r="AH33" s="136"/>
      <c r="AI33" s="136"/>
      <c r="AJ33" s="136"/>
      <c r="AK33" s="136"/>
      <c r="AL33" s="136"/>
      <c r="AM33" s="136"/>
      <c r="AN33" s="291" t="s">
        <v>21</v>
      </c>
      <c r="AO33" s="278">
        <v>45918</v>
      </c>
      <c r="AP33" s="3" t="s">
        <v>160</v>
      </c>
      <c r="AQ33" t="s">
        <v>2026</v>
      </c>
      <c r="AR33" s="277">
        <v>0.58680555555555558</v>
      </c>
    </row>
    <row r="34" spans="1:44" ht="15" customHeight="1">
      <c r="A34" s="320"/>
      <c r="B34" s="301"/>
      <c r="C34" s="301"/>
      <c r="D34" s="301"/>
      <c r="E34" s="301"/>
      <c r="F34" s="60">
        <f t="shared" si="3"/>
        <v>0.65972222222222221</v>
      </c>
      <c r="G34" s="60">
        <v>0.78472222222222221</v>
      </c>
      <c r="H34" s="61" t="s">
        <v>414</v>
      </c>
      <c r="I34" s="61"/>
      <c r="J34" s="61">
        <v>11</v>
      </c>
      <c r="K34" s="62"/>
      <c r="L34" s="61"/>
      <c r="M34" s="61"/>
      <c r="N34" s="61"/>
      <c r="O34" s="103"/>
      <c r="P34" s="67"/>
      <c r="Q34" s="67"/>
      <c r="R34" s="67"/>
      <c r="S34" s="57"/>
      <c r="T34" s="57"/>
      <c r="U34" s="67"/>
      <c r="V34" s="67"/>
      <c r="W34" s="67"/>
      <c r="X34" s="67"/>
      <c r="Y34" s="67"/>
      <c r="Z34" s="67"/>
      <c r="AA34" s="67"/>
      <c r="AB34" s="67"/>
      <c r="AC34" s="67"/>
      <c r="AD34" s="67"/>
      <c r="AE34" s="67"/>
      <c r="AF34" s="136"/>
      <c r="AG34" s="136"/>
      <c r="AH34" s="136"/>
      <c r="AI34" s="136"/>
      <c r="AJ34" s="136"/>
      <c r="AK34" s="136"/>
      <c r="AL34" s="136"/>
      <c r="AM34" s="136"/>
      <c r="AN34" s="291" t="s">
        <v>21</v>
      </c>
      <c r="AO34" s="278">
        <v>45918</v>
      </c>
      <c r="AP34" s="3" t="s">
        <v>160</v>
      </c>
      <c r="AQ34" t="s">
        <v>78</v>
      </c>
      <c r="AR34" s="277">
        <v>0.58680555555555558</v>
      </c>
    </row>
    <row r="35" spans="1:44" ht="15" customHeight="1">
      <c r="A35" s="320"/>
      <c r="B35" s="301"/>
      <c r="C35" s="301"/>
      <c r="D35" s="301"/>
      <c r="E35" s="301"/>
      <c r="F35" s="60">
        <f t="shared" si="3"/>
        <v>0.67013888888888884</v>
      </c>
      <c r="G35" s="60">
        <v>0.79513888888888884</v>
      </c>
      <c r="H35" s="61" t="s">
        <v>2026</v>
      </c>
      <c r="I35" s="61">
        <v>6</v>
      </c>
      <c r="J35" s="61"/>
      <c r="K35" s="62"/>
      <c r="L35" s="61"/>
      <c r="M35" s="61"/>
      <c r="N35" s="61"/>
      <c r="O35" s="103"/>
      <c r="P35" s="67"/>
      <c r="Q35" s="67"/>
      <c r="R35" s="67"/>
      <c r="S35" s="57"/>
      <c r="T35" s="57"/>
      <c r="U35" s="67"/>
      <c r="V35" s="67"/>
      <c r="W35" s="67"/>
      <c r="X35" s="67"/>
      <c r="Y35" s="67"/>
      <c r="Z35" s="67"/>
      <c r="AA35" s="67"/>
      <c r="AB35" s="67"/>
      <c r="AC35" s="67"/>
      <c r="AD35" s="67"/>
      <c r="AE35" s="67"/>
      <c r="AF35" s="136"/>
      <c r="AG35" s="136"/>
      <c r="AH35" s="136"/>
      <c r="AI35" s="136"/>
      <c r="AJ35" s="136"/>
      <c r="AK35" s="136"/>
      <c r="AL35" s="136"/>
      <c r="AM35" s="136"/>
      <c r="AN35" s="291" t="s">
        <v>21</v>
      </c>
      <c r="AO35" s="278">
        <v>45918</v>
      </c>
      <c r="AP35" s="3" t="s">
        <v>160</v>
      </c>
      <c r="AQ35" t="s">
        <v>282</v>
      </c>
      <c r="AR35" s="277">
        <v>0.61111111111111116</v>
      </c>
    </row>
    <row r="36" spans="1:44" ht="15" customHeight="1">
      <c r="A36" s="320"/>
      <c r="B36" s="302"/>
      <c r="C36" s="302"/>
      <c r="D36" s="302"/>
      <c r="E36" s="302"/>
      <c r="F36" s="64">
        <f t="shared" si="3"/>
        <v>0.67013888888888884</v>
      </c>
      <c r="G36" s="64">
        <v>0.79513888888888884</v>
      </c>
      <c r="H36" s="65" t="s">
        <v>78</v>
      </c>
      <c r="I36" s="65">
        <v>12</v>
      </c>
      <c r="J36" s="65"/>
      <c r="K36" s="66"/>
      <c r="L36" s="65"/>
      <c r="M36" s="65"/>
      <c r="N36" s="65"/>
      <c r="O36" s="105"/>
      <c r="P36" s="67"/>
      <c r="Q36" s="67"/>
      <c r="R36" s="67"/>
      <c r="S36" s="57"/>
      <c r="T36" s="57"/>
      <c r="U36" s="67"/>
      <c r="V36" s="67"/>
      <c r="W36" s="67"/>
      <c r="X36" s="67"/>
      <c r="Y36" s="67"/>
      <c r="Z36" s="67"/>
      <c r="AA36" s="67"/>
      <c r="AB36" s="67"/>
      <c r="AC36" s="67"/>
      <c r="AD36" s="67"/>
      <c r="AE36" s="67"/>
      <c r="AF36" s="136"/>
      <c r="AG36" s="136"/>
      <c r="AH36" s="136"/>
      <c r="AI36" s="136"/>
      <c r="AJ36" s="136"/>
      <c r="AK36" s="136"/>
      <c r="AL36" s="136"/>
      <c r="AM36" s="136"/>
      <c r="AN36" s="291" t="s">
        <v>21</v>
      </c>
      <c r="AO36" s="278">
        <v>45918</v>
      </c>
      <c r="AP36" s="3" t="s">
        <v>160</v>
      </c>
      <c r="AQ36" t="s">
        <v>205</v>
      </c>
      <c r="AR36" s="277">
        <v>0.61111111111111116</v>
      </c>
    </row>
    <row r="37" spans="1:44" ht="15" customHeight="1">
      <c r="A37" s="320"/>
      <c r="B37" s="323">
        <f>C37-TIME(0,15,0)</f>
        <v>0.61111111111111116</v>
      </c>
      <c r="C37" s="300">
        <f>F37-TIME(1,20,0)</f>
        <v>0.62152777777777779</v>
      </c>
      <c r="D37" s="323">
        <f>C37+TIME(1,0,0)</f>
        <v>0.66319444444444442</v>
      </c>
      <c r="E37" s="323">
        <f>D37+TIME(0,20,0)</f>
        <v>0.67708333333333326</v>
      </c>
      <c r="F37" s="72">
        <f t="shared" si="3"/>
        <v>0.67708333333333337</v>
      </c>
      <c r="G37" s="72">
        <v>0.80208333333333337</v>
      </c>
      <c r="H37" s="74" t="s">
        <v>282</v>
      </c>
      <c r="I37" s="74">
        <v>3</v>
      </c>
      <c r="J37" s="74"/>
      <c r="K37" s="75">
        <f>SUM(I37:J43)</f>
        <v>24</v>
      </c>
      <c r="L37" s="74"/>
      <c r="M37" s="74"/>
      <c r="N37" s="74"/>
      <c r="O37" s="113">
        <v>1</v>
      </c>
      <c r="P37" s="67"/>
      <c r="Q37" s="67"/>
      <c r="R37" s="67"/>
      <c r="S37" s="57"/>
      <c r="T37" s="57"/>
      <c r="U37" s="67"/>
      <c r="V37" s="67"/>
      <c r="W37" s="67"/>
      <c r="X37" s="67"/>
      <c r="Y37" s="67"/>
      <c r="Z37" s="67"/>
      <c r="AA37" s="67"/>
      <c r="AB37" s="67"/>
      <c r="AC37" s="67"/>
      <c r="AD37" s="67"/>
      <c r="AE37" s="67"/>
      <c r="AF37" s="136"/>
      <c r="AG37" s="136"/>
      <c r="AH37" s="136"/>
      <c r="AI37" s="136"/>
      <c r="AJ37" s="136"/>
      <c r="AK37" s="136"/>
      <c r="AL37" s="136"/>
      <c r="AM37" s="136"/>
      <c r="AN37" s="291" t="s">
        <v>21</v>
      </c>
      <c r="AO37" s="278">
        <v>45918</v>
      </c>
      <c r="AP37" s="3" t="s">
        <v>160</v>
      </c>
      <c r="AQ37" t="s">
        <v>2143</v>
      </c>
      <c r="AR37" s="277">
        <v>0.61111111111111116</v>
      </c>
    </row>
    <row r="38" spans="1:44" ht="15" customHeight="1">
      <c r="A38" s="320"/>
      <c r="B38" s="301"/>
      <c r="C38" s="301"/>
      <c r="D38" s="301"/>
      <c r="E38" s="301"/>
      <c r="F38" s="60">
        <f t="shared" si="3"/>
        <v>0.68055555555555558</v>
      </c>
      <c r="G38" s="60">
        <v>0.80555555555555558</v>
      </c>
      <c r="H38" s="61" t="s">
        <v>205</v>
      </c>
      <c r="I38" s="61"/>
      <c r="J38" s="61">
        <v>11</v>
      </c>
      <c r="K38" s="62"/>
      <c r="L38" s="61"/>
      <c r="M38" s="61"/>
      <c r="N38" s="61"/>
      <c r="O38" s="103"/>
      <c r="P38" s="67"/>
      <c r="Q38" s="67"/>
      <c r="R38" s="67"/>
      <c r="S38" s="57"/>
      <c r="T38" s="57"/>
      <c r="U38" s="67"/>
      <c r="V38" s="67"/>
      <c r="W38" s="67"/>
      <c r="X38" s="67"/>
      <c r="Y38" s="67"/>
      <c r="Z38" s="67"/>
      <c r="AA38" s="67"/>
      <c r="AB38" s="67"/>
      <c r="AC38" s="67"/>
      <c r="AD38" s="67"/>
      <c r="AE38" s="67"/>
      <c r="AF38" s="136"/>
      <c r="AG38" s="136"/>
      <c r="AH38" s="136"/>
      <c r="AI38" s="136"/>
      <c r="AJ38" s="136"/>
      <c r="AK38" s="136"/>
      <c r="AL38" s="136"/>
      <c r="AM38" s="136"/>
      <c r="AN38" s="291" t="s">
        <v>21</v>
      </c>
      <c r="AO38" s="278">
        <v>45918</v>
      </c>
      <c r="AP38" s="3" t="s">
        <v>160</v>
      </c>
      <c r="AQ38" t="s">
        <v>1953</v>
      </c>
      <c r="AR38" s="277">
        <v>0.61111111111111116</v>
      </c>
    </row>
    <row r="39" spans="1:44" ht="15" customHeight="1">
      <c r="A39" s="320"/>
      <c r="B39" s="301"/>
      <c r="C39" s="301"/>
      <c r="D39" s="301"/>
      <c r="E39" s="301"/>
      <c r="F39" s="60">
        <f t="shared" si="3"/>
        <v>0.68055555555555558</v>
      </c>
      <c r="G39" s="60">
        <v>0.80555555555555558</v>
      </c>
      <c r="H39" s="61" t="s">
        <v>2143</v>
      </c>
      <c r="I39" s="61"/>
      <c r="J39" s="61">
        <v>3</v>
      </c>
      <c r="K39" s="62"/>
      <c r="L39" s="61"/>
      <c r="M39" s="61"/>
      <c r="N39" s="61"/>
      <c r="O39" s="103"/>
      <c r="P39" s="67"/>
      <c r="Q39" s="67"/>
      <c r="R39" s="67"/>
      <c r="S39" s="57"/>
      <c r="T39" s="57"/>
      <c r="U39" s="67"/>
      <c r="V39" s="67"/>
      <c r="W39" s="67"/>
      <c r="X39" s="67"/>
      <c r="Y39" s="67"/>
      <c r="Z39" s="67"/>
      <c r="AA39" s="67"/>
      <c r="AB39" s="67"/>
      <c r="AC39" s="67"/>
      <c r="AD39" s="67"/>
      <c r="AE39" s="67"/>
      <c r="AF39" s="136"/>
      <c r="AG39" s="136"/>
      <c r="AH39" s="136"/>
      <c r="AI39" s="136"/>
      <c r="AJ39" s="136"/>
      <c r="AK39" s="136"/>
      <c r="AL39" s="136"/>
      <c r="AM39" s="136"/>
      <c r="AN39" s="291" t="s">
        <v>21</v>
      </c>
      <c r="AO39" s="278">
        <v>45918</v>
      </c>
      <c r="AP39" s="3" t="s">
        <v>160</v>
      </c>
      <c r="AQ39" t="s">
        <v>3599</v>
      </c>
      <c r="AR39" s="277">
        <v>0.61111111111111116</v>
      </c>
    </row>
    <row r="40" spans="1:44" ht="15" customHeight="1">
      <c r="A40" s="320"/>
      <c r="B40" s="301"/>
      <c r="C40" s="301"/>
      <c r="D40" s="301"/>
      <c r="E40" s="301"/>
      <c r="F40" s="60">
        <f t="shared" si="3"/>
        <v>0.6875</v>
      </c>
      <c r="G40" s="60">
        <v>0.8125</v>
      </c>
      <c r="H40" s="61" t="s">
        <v>1953</v>
      </c>
      <c r="I40" s="61"/>
      <c r="J40" s="61">
        <v>1</v>
      </c>
      <c r="K40" s="62"/>
      <c r="L40" s="61"/>
      <c r="M40" s="61"/>
      <c r="N40" s="61"/>
      <c r="O40" s="103"/>
      <c r="P40" s="67"/>
      <c r="Q40" s="67"/>
      <c r="R40" s="67"/>
      <c r="S40" s="57"/>
      <c r="T40" s="57"/>
      <c r="U40" s="67"/>
      <c r="V40" s="67"/>
      <c r="W40" s="67"/>
      <c r="X40" s="67"/>
      <c r="Y40" s="67"/>
      <c r="Z40" s="67"/>
      <c r="AA40" s="67"/>
      <c r="AB40" s="67"/>
      <c r="AC40" s="67"/>
      <c r="AD40" s="67"/>
      <c r="AE40" s="67"/>
      <c r="AF40" s="136"/>
      <c r="AG40" s="136"/>
      <c r="AH40" s="136"/>
      <c r="AI40" s="136"/>
      <c r="AJ40" s="136"/>
      <c r="AK40" s="136"/>
      <c r="AL40" s="136"/>
      <c r="AM40" s="136"/>
      <c r="AN40" s="291" t="s">
        <v>21</v>
      </c>
      <c r="AO40" s="278">
        <v>45918</v>
      </c>
      <c r="AP40" s="3" t="s">
        <v>160</v>
      </c>
      <c r="AQ40" t="s">
        <v>52</v>
      </c>
      <c r="AR40" s="277">
        <v>0.61111111111111116</v>
      </c>
    </row>
    <row r="41" spans="1:44" ht="15" customHeight="1">
      <c r="A41" s="320"/>
      <c r="B41" s="301"/>
      <c r="C41" s="301"/>
      <c r="D41" s="301"/>
      <c r="E41" s="301"/>
      <c r="F41" s="60">
        <f t="shared" si="3"/>
        <v>0.6875</v>
      </c>
      <c r="G41" s="60">
        <v>0.8125</v>
      </c>
      <c r="H41" s="61" t="s">
        <v>3599</v>
      </c>
      <c r="I41" s="61">
        <v>2</v>
      </c>
      <c r="J41" s="61"/>
      <c r="K41" s="62"/>
      <c r="L41" s="61"/>
      <c r="M41" s="61"/>
      <c r="N41" s="61"/>
      <c r="O41" s="103"/>
      <c r="P41" s="67"/>
      <c r="Q41" s="67"/>
      <c r="R41" s="67"/>
      <c r="S41" s="57"/>
      <c r="T41" s="57"/>
      <c r="U41" s="67"/>
      <c r="V41" s="67"/>
      <c r="W41" s="67"/>
      <c r="X41" s="67"/>
      <c r="Y41" s="67"/>
      <c r="Z41" s="67"/>
      <c r="AA41" s="67"/>
      <c r="AB41" s="67"/>
      <c r="AC41" s="67"/>
      <c r="AD41" s="67"/>
      <c r="AE41" s="67"/>
      <c r="AF41" s="136"/>
      <c r="AG41" s="136"/>
      <c r="AH41" s="136"/>
      <c r="AI41" s="136"/>
      <c r="AJ41" s="136"/>
      <c r="AK41" s="136"/>
      <c r="AL41" s="136"/>
      <c r="AM41" s="136"/>
      <c r="AN41" s="291" t="s">
        <v>21</v>
      </c>
      <c r="AO41" s="278">
        <v>45918</v>
      </c>
      <c r="AP41" s="3" t="s">
        <v>160</v>
      </c>
      <c r="AQ41" t="s">
        <v>2500</v>
      </c>
      <c r="AR41" s="277">
        <v>0.61111111111111116</v>
      </c>
    </row>
    <row r="42" spans="1:44" ht="15" customHeight="1">
      <c r="A42" s="320"/>
      <c r="B42" s="301"/>
      <c r="C42" s="301"/>
      <c r="D42" s="301"/>
      <c r="E42" s="301"/>
      <c r="F42" s="60">
        <f t="shared" si="3"/>
        <v>0.69444444444444442</v>
      </c>
      <c r="G42" s="60">
        <v>0.81944444444444442</v>
      </c>
      <c r="H42" s="61" t="s">
        <v>52</v>
      </c>
      <c r="I42" s="61"/>
      <c r="J42" s="61">
        <v>2</v>
      </c>
      <c r="K42" s="62"/>
      <c r="L42" s="61"/>
      <c r="M42" s="61"/>
      <c r="N42" s="61"/>
      <c r="O42" s="103"/>
      <c r="P42" s="67"/>
      <c r="Q42" s="67"/>
      <c r="R42" s="67"/>
      <c r="S42" s="57"/>
      <c r="T42" s="57"/>
      <c r="U42" s="67"/>
      <c r="V42" s="67"/>
      <c r="W42" s="67"/>
      <c r="X42" s="67"/>
      <c r="Y42" s="67"/>
      <c r="Z42" s="67"/>
      <c r="AA42" s="67"/>
      <c r="AB42" s="67"/>
      <c r="AC42" s="67"/>
      <c r="AD42" s="67"/>
      <c r="AE42" s="67"/>
      <c r="AF42" s="136"/>
      <c r="AG42" s="136"/>
      <c r="AH42" s="136"/>
      <c r="AI42" s="136"/>
      <c r="AJ42" s="136"/>
      <c r="AK42" s="136"/>
      <c r="AL42" s="136"/>
      <c r="AM42" s="136"/>
      <c r="AN42" s="291" t="s">
        <v>21</v>
      </c>
      <c r="AO42" s="278">
        <v>45918</v>
      </c>
      <c r="AP42" s="3" t="s">
        <v>160</v>
      </c>
      <c r="AQ42" t="s">
        <v>3628</v>
      </c>
      <c r="AR42" s="277">
        <v>0.64583333333333348</v>
      </c>
    </row>
    <row r="43" spans="1:44" ht="15" customHeight="1">
      <c r="A43" s="320"/>
      <c r="B43" s="302"/>
      <c r="C43" s="302"/>
      <c r="D43" s="302"/>
      <c r="E43" s="302"/>
      <c r="F43" s="64">
        <f t="shared" si="3"/>
        <v>0.69791666666666663</v>
      </c>
      <c r="G43" s="64">
        <v>0.82291666666666663</v>
      </c>
      <c r="H43" s="65" t="s">
        <v>2500</v>
      </c>
      <c r="I43" s="65">
        <v>2</v>
      </c>
      <c r="J43" s="65"/>
      <c r="K43" s="66"/>
      <c r="L43" s="65"/>
      <c r="M43" s="65"/>
      <c r="N43" s="65"/>
      <c r="O43" s="105"/>
      <c r="P43" s="67"/>
      <c r="Q43" s="67"/>
      <c r="R43" s="67"/>
      <c r="S43" s="57"/>
      <c r="T43" s="57"/>
      <c r="U43" s="67"/>
      <c r="V43" s="67"/>
      <c r="W43" s="67"/>
      <c r="X43" s="67"/>
      <c r="Y43" s="67"/>
      <c r="Z43" s="67"/>
      <c r="AA43" s="67"/>
      <c r="AB43" s="67"/>
      <c r="AC43" s="67"/>
      <c r="AD43" s="67"/>
      <c r="AE43" s="67"/>
      <c r="AF43" s="136"/>
      <c r="AG43" s="136"/>
      <c r="AH43" s="136"/>
      <c r="AI43" s="136"/>
      <c r="AJ43" s="136"/>
      <c r="AK43" s="136"/>
      <c r="AL43" s="136"/>
      <c r="AM43" s="136"/>
      <c r="AN43" s="291" t="s">
        <v>21</v>
      </c>
      <c r="AO43" s="278">
        <v>45918</v>
      </c>
      <c r="AP43" s="3" t="s">
        <v>160</v>
      </c>
      <c r="AQ43" t="s">
        <v>1531</v>
      </c>
      <c r="AR43" s="277">
        <v>0.64583333333333348</v>
      </c>
    </row>
    <row r="44" spans="1:44" ht="15" customHeight="1">
      <c r="A44" s="320"/>
      <c r="B44" s="323">
        <f>C44-TIME(0,15,0)</f>
        <v>0.64583333333333348</v>
      </c>
      <c r="C44" s="300">
        <f>D44-TIME(1,0,0)</f>
        <v>0.65625000000000011</v>
      </c>
      <c r="D44" s="323">
        <f>E44-TIME(0,20,0)</f>
        <v>0.69791666666666674</v>
      </c>
      <c r="E44" s="323">
        <f>F44</f>
        <v>0.71180555555555558</v>
      </c>
      <c r="F44" s="72">
        <f t="shared" si="3"/>
        <v>0.71180555555555558</v>
      </c>
      <c r="G44" s="72">
        <v>0.83680555555555558</v>
      </c>
      <c r="H44" s="74" t="s">
        <v>3628</v>
      </c>
      <c r="I44" s="74"/>
      <c r="J44" s="74">
        <v>2</v>
      </c>
      <c r="K44" s="75">
        <f>SUM(I44:J47)</f>
        <v>26</v>
      </c>
      <c r="L44" s="74"/>
      <c r="M44" s="74"/>
      <c r="N44" s="74"/>
      <c r="O44" s="113">
        <v>1</v>
      </c>
      <c r="P44" s="67"/>
      <c r="Q44" s="67"/>
      <c r="R44" s="67"/>
      <c r="S44" s="57"/>
      <c r="T44" s="57"/>
      <c r="U44" s="67"/>
      <c r="V44" s="67"/>
      <c r="W44" s="67"/>
      <c r="X44" s="67"/>
      <c r="Y44" s="67"/>
      <c r="Z44" s="67"/>
      <c r="AA44" s="67"/>
      <c r="AB44" s="67"/>
      <c r="AC44" s="67"/>
      <c r="AD44" s="67"/>
      <c r="AE44" s="67"/>
      <c r="AF44" s="136"/>
      <c r="AG44" s="136"/>
      <c r="AH44" s="136"/>
      <c r="AI44" s="136"/>
      <c r="AJ44" s="136"/>
      <c r="AK44" s="136"/>
      <c r="AL44" s="136"/>
      <c r="AM44" s="136"/>
      <c r="AN44" s="291" t="s">
        <v>21</v>
      </c>
      <c r="AO44" s="278">
        <v>45918</v>
      </c>
      <c r="AP44" s="3" t="s">
        <v>160</v>
      </c>
      <c r="AQ44" t="s">
        <v>68</v>
      </c>
      <c r="AR44" s="277">
        <v>0.64583333333333348</v>
      </c>
    </row>
    <row r="45" spans="1:44" ht="15" customHeight="1">
      <c r="A45" s="320"/>
      <c r="B45" s="301"/>
      <c r="C45" s="301"/>
      <c r="D45" s="301"/>
      <c r="E45" s="301"/>
      <c r="F45" s="60">
        <f t="shared" si="3"/>
        <v>0.72569444444444442</v>
      </c>
      <c r="G45" s="60">
        <v>0.85069444444444442</v>
      </c>
      <c r="H45" s="61" t="s">
        <v>1531</v>
      </c>
      <c r="I45" s="61"/>
      <c r="J45" s="61">
        <v>4</v>
      </c>
      <c r="K45" s="62"/>
      <c r="L45" s="61"/>
      <c r="M45" s="61"/>
      <c r="N45" s="61"/>
      <c r="O45" s="103"/>
      <c r="P45" s="67"/>
      <c r="Q45" s="67"/>
      <c r="R45" s="67"/>
      <c r="S45" s="57"/>
      <c r="T45" s="57"/>
      <c r="U45" s="67"/>
      <c r="V45" s="67"/>
      <c r="W45" s="67"/>
      <c r="X45" s="67"/>
      <c r="Y45" s="67"/>
      <c r="Z45" s="67"/>
      <c r="AA45" s="67"/>
      <c r="AB45" s="67"/>
      <c r="AC45" s="67"/>
      <c r="AD45" s="67"/>
      <c r="AE45" s="67"/>
      <c r="AF45" s="136"/>
      <c r="AG45" s="136"/>
      <c r="AH45" s="136"/>
      <c r="AI45" s="136"/>
      <c r="AJ45" s="136"/>
      <c r="AK45" s="136"/>
      <c r="AL45" s="136"/>
      <c r="AM45" s="136"/>
      <c r="AN45" s="291" t="s">
        <v>21</v>
      </c>
      <c r="AO45" s="278">
        <v>45918</v>
      </c>
      <c r="AP45" s="3" t="s">
        <v>160</v>
      </c>
      <c r="AQ45" t="s">
        <v>253</v>
      </c>
      <c r="AR45" s="277">
        <v>0.64583333333333348</v>
      </c>
    </row>
    <row r="46" spans="1:44" ht="15" customHeight="1">
      <c r="A46" s="320"/>
      <c r="B46" s="301"/>
      <c r="C46" s="301"/>
      <c r="D46" s="301"/>
      <c r="E46" s="301"/>
      <c r="F46" s="60">
        <f t="shared" si="3"/>
        <v>0.72916666666666663</v>
      </c>
      <c r="G46" s="60">
        <v>0.85416666666666663</v>
      </c>
      <c r="H46" s="61" t="s">
        <v>68</v>
      </c>
      <c r="I46" s="61"/>
      <c r="J46" s="61">
        <v>4</v>
      </c>
      <c r="K46" s="62"/>
      <c r="L46" s="61"/>
      <c r="M46" s="61"/>
      <c r="N46" s="61"/>
      <c r="O46" s="103"/>
      <c r="P46" s="67"/>
      <c r="Q46" s="67"/>
      <c r="R46" s="67"/>
      <c r="S46" s="57"/>
      <c r="T46" s="57"/>
      <c r="U46" s="67"/>
      <c r="V46" s="67"/>
      <c r="W46" s="67"/>
      <c r="X46" s="67"/>
      <c r="Y46" s="67"/>
      <c r="Z46" s="67"/>
      <c r="AA46" s="67"/>
      <c r="AB46" s="67"/>
      <c r="AC46" s="67"/>
      <c r="AD46" s="67"/>
      <c r="AE46" s="67"/>
      <c r="AF46" s="136"/>
      <c r="AG46" s="136"/>
      <c r="AH46" s="136"/>
      <c r="AI46" s="136"/>
      <c r="AJ46" s="136"/>
      <c r="AK46" s="136"/>
      <c r="AL46" s="136"/>
      <c r="AM46" s="136"/>
      <c r="AN46" s="291" t="s">
        <v>21</v>
      </c>
      <c r="AO46" s="278">
        <v>45918</v>
      </c>
      <c r="AP46" s="3" t="s">
        <v>160</v>
      </c>
      <c r="AQ46" t="s">
        <v>1649</v>
      </c>
      <c r="AR46" s="277">
        <v>0.6840277777777779</v>
      </c>
    </row>
    <row r="47" spans="1:44" ht="15" customHeight="1">
      <c r="A47" s="320"/>
      <c r="B47" s="302"/>
      <c r="C47" s="302"/>
      <c r="D47" s="302"/>
      <c r="E47" s="302"/>
      <c r="F47" s="64">
        <f t="shared" si="3"/>
        <v>0.72916666666666663</v>
      </c>
      <c r="G47" s="64">
        <v>0.85416666666666663</v>
      </c>
      <c r="H47" s="65" t="s">
        <v>253</v>
      </c>
      <c r="I47" s="65">
        <v>16</v>
      </c>
      <c r="J47" s="65"/>
      <c r="K47" s="66"/>
      <c r="L47" s="65"/>
      <c r="M47" s="65"/>
      <c r="N47" s="65"/>
      <c r="O47" s="105"/>
      <c r="P47" s="67"/>
      <c r="Q47" s="67"/>
      <c r="R47" s="67"/>
      <c r="S47" s="57"/>
      <c r="T47" s="57"/>
      <c r="U47" s="67"/>
      <c r="V47" s="67"/>
      <c r="W47" s="67"/>
      <c r="X47" s="67"/>
      <c r="Y47" s="67"/>
      <c r="Z47" s="67"/>
      <c r="AA47" s="67"/>
      <c r="AB47" s="67"/>
      <c r="AC47" s="67"/>
      <c r="AD47" s="67"/>
      <c r="AE47" s="67"/>
      <c r="AF47" s="136"/>
      <c r="AG47" s="136"/>
      <c r="AH47" s="136"/>
      <c r="AI47" s="136"/>
      <c r="AJ47" s="136"/>
      <c r="AK47" s="136"/>
      <c r="AL47" s="136"/>
      <c r="AM47" s="136"/>
      <c r="AN47" s="291" t="s">
        <v>21</v>
      </c>
      <c r="AO47" s="278">
        <v>45918</v>
      </c>
      <c r="AP47" s="3" t="s">
        <v>160</v>
      </c>
      <c r="AQ47" t="s">
        <v>31</v>
      </c>
      <c r="AR47" s="277">
        <v>0.6840277777777779</v>
      </c>
    </row>
    <row r="48" spans="1:44" ht="15" customHeight="1">
      <c r="A48" s="320"/>
      <c r="B48" s="323">
        <f>C48-TIME(0,15,0)</f>
        <v>0.6840277777777779</v>
      </c>
      <c r="C48" s="300">
        <f>D48-TIME(1,0,0)</f>
        <v>0.69444444444444453</v>
      </c>
      <c r="D48" s="323">
        <f>F48</f>
        <v>0.73611111111111116</v>
      </c>
      <c r="E48" s="323">
        <f>D48+TIME(0,20,0)</f>
        <v>0.75</v>
      </c>
      <c r="F48" s="72">
        <f t="shared" si="3"/>
        <v>0.73611111111111116</v>
      </c>
      <c r="G48" s="72">
        <v>0.86111111111111116</v>
      </c>
      <c r="H48" s="74" t="s">
        <v>1649</v>
      </c>
      <c r="I48" s="74">
        <v>17</v>
      </c>
      <c r="J48" s="74"/>
      <c r="K48" s="75">
        <f>SUM(I48:J51)</f>
        <v>57</v>
      </c>
      <c r="L48" s="74"/>
      <c r="M48" s="74">
        <v>1</v>
      </c>
      <c r="N48" s="74"/>
      <c r="O48" s="113">
        <v>2</v>
      </c>
      <c r="P48" s="90"/>
      <c r="Q48" s="67"/>
      <c r="R48" s="67"/>
      <c r="S48" s="57"/>
      <c r="T48" s="57"/>
      <c r="U48" s="67"/>
      <c r="V48" s="67"/>
      <c r="W48" s="67"/>
      <c r="X48" s="67"/>
      <c r="Y48" s="67"/>
      <c r="Z48" s="67"/>
      <c r="AA48" s="67"/>
      <c r="AB48" s="67"/>
      <c r="AC48" s="67"/>
      <c r="AD48" s="67"/>
      <c r="AE48" s="67"/>
      <c r="AF48" s="136"/>
      <c r="AG48" s="136"/>
      <c r="AH48" s="136"/>
      <c r="AI48" s="136"/>
      <c r="AJ48" s="136"/>
      <c r="AK48" s="136"/>
      <c r="AL48" s="136"/>
      <c r="AM48" s="136"/>
      <c r="AN48" s="291" t="s">
        <v>21</v>
      </c>
      <c r="AO48" s="278">
        <v>45918</v>
      </c>
      <c r="AP48" s="3" t="s">
        <v>160</v>
      </c>
      <c r="AQ48" t="s">
        <v>191</v>
      </c>
      <c r="AR48" s="277">
        <v>0.6840277777777779</v>
      </c>
    </row>
    <row r="49" spans="1:44" ht="15" customHeight="1">
      <c r="A49" s="320"/>
      <c r="B49" s="301"/>
      <c r="C49" s="301"/>
      <c r="D49" s="301"/>
      <c r="E49" s="301"/>
      <c r="F49" s="60">
        <f t="shared" si="3"/>
        <v>0.73958333333333337</v>
      </c>
      <c r="G49" s="60">
        <v>0.86458333333333337</v>
      </c>
      <c r="H49" s="61" t="s">
        <v>31</v>
      </c>
      <c r="I49" s="61">
        <v>15</v>
      </c>
      <c r="J49" s="61"/>
      <c r="K49" s="62"/>
      <c r="L49" s="61"/>
      <c r="M49" s="61"/>
      <c r="N49" s="61"/>
      <c r="O49" s="103"/>
      <c r="P49" s="67"/>
      <c r="Q49" s="67"/>
      <c r="R49" s="67"/>
      <c r="S49" s="57"/>
      <c r="T49" s="57"/>
      <c r="U49" s="67"/>
      <c r="V49" s="67"/>
      <c r="W49" s="67"/>
      <c r="X49" s="67"/>
      <c r="Y49" s="67"/>
      <c r="Z49" s="67"/>
      <c r="AA49" s="67"/>
      <c r="AB49" s="67"/>
      <c r="AC49" s="67"/>
      <c r="AD49" s="67"/>
      <c r="AE49" s="67"/>
      <c r="AF49" s="136"/>
      <c r="AG49" s="136"/>
      <c r="AH49" s="136"/>
      <c r="AI49" s="136"/>
      <c r="AJ49" s="136"/>
      <c r="AK49" s="136"/>
      <c r="AL49" s="136"/>
      <c r="AM49" s="136"/>
      <c r="AN49" s="291" t="s">
        <v>21</v>
      </c>
      <c r="AO49" s="278">
        <v>45918</v>
      </c>
      <c r="AP49" s="3" t="s">
        <v>160</v>
      </c>
      <c r="AQ49" t="s">
        <v>632</v>
      </c>
      <c r="AR49" s="277">
        <v>0.6840277777777779</v>
      </c>
    </row>
    <row r="50" spans="1:44" ht="15" customHeight="1">
      <c r="A50" s="320"/>
      <c r="B50" s="301"/>
      <c r="C50" s="301"/>
      <c r="D50" s="301"/>
      <c r="E50" s="301"/>
      <c r="F50" s="60">
        <f t="shared" si="3"/>
        <v>0.74652777777777779</v>
      </c>
      <c r="G50" s="60">
        <v>0.87152777777777779</v>
      </c>
      <c r="H50" s="61" t="s">
        <v>191</v>
      </c>
      <c r="I50" s="61">
        <v>21</v>
      </c>
      <c r="J50" s="61"/>
      <c r="K50" s="62"/>
      <c r="L50" s="61"/>
      <c r="M50" s="61"/>
      <c r="N50" s="61"/>
      <c r="O50" s="103"/>
      <c r="P50" s="67"/>
      <c r="Q50" s="67"/>
      <c r="R50" s="67"/>
      <c r="S50" s="57"/>
      <c r="T50" s="57"/>
      <c r="U50" s="67"/>
      <c r="V50" s="67"/>
      <c r="W50" s="67"/>
      <c r="X50" s="67"/>
      <c r="Y50" s="67"/>
      <c r="Z50" s="67"/>
      <c r="AA50" s="67"/>
      <c r="AB50" s="67"/>
      <c r="AC50" s="67"/>
      <c r="AD50" s="67"/>
      <c r="AE50" s="67"/>
      <c r="AF50" s="136"/>
      <c r="AG50" s="136"/>
      <c r="AH50" s="136"/>
      <c r="AI50" s="136"/>
      <c r="AJ50" s="136"/>
      <c r="AK50" s="136"/>
      <c r="AL50" s="136"/>
      <c r="AM50" s="136"/>
      <c r="AN50" s="291" t="s">
        <v>21</v>
      </c>
      <c r="AO50" s="278">
        <v>45918</v>
      </c>
      <c r="AP50" s="3" t="s">
        <v>160</v>
      </c>
      <c r="AQ50" t="s">
        <v>2994</v>
      </c>
      <c r="AR50" s="277">
        <v>0.73958333333333337</v>
      </c>
    </row>
    <row r="51" spans="1:44" ht="15" customHeight="1">
      <c r="A51" s="320"/>
      <c r="B51" s="302"/>
      <c r="C51" s="302"/>
      <c r="D51" s="302"/>
      <c r="E51" s="302"/>
      <c r="F51" s="64">
        <f t="shared" si="3"/>
        <v>0.75347222222222221</v>
      </c>
      <c r="G51" s="64">
        <v>0.87847222222222221</v>
      </c>
      <c r="H51" s="65" t="s">
        <v>632</v>
      </c>
      <c r="I51" s="65"/>
      <c r="J51" s="65">
        <v>4</v>
      </c>
      <c r="K51" s="66"/>
      <c r="L51" s="65"/>
      <c r="M51" s="65"/>
      <c r="N51" s="65"/>
      <c r="O51" s="105"/>
      <c r="P51" s="67"/>
      <c r="Q51" s="67"/>
      <c r="R51" s="67"/>
      <c r="S51" s="57"/>
      <c r="T51" s="57"/>
      <c r="U51" s="67"/>
      <c r="V51" s="67"/>
      <c r="W51" s="67"/>
      <c r="X51" s="67"/>
      <c r="Y51" s="67"/>
      <c r="Z51" s="67"/>
      <c r="AA51" s="67"/>
      <c r="AB51" s="67"/>
      <c r="AC51" s="67"/>
      <c r="AD51" s="67"/>
      <c r="AE51" s="67"/>
      <c r="AF51" s="136"/>
      <c r="AG51" s="136"/>
      <c r="AH51" s="136"/>
      <c r="AI51" s="136"/>
      <c r="AJ51" s="136"/>
      <c r="AK51" s="136"/>
      <c r="AL51" s="136"/>
      <c r="AM51" s="136"/>
      <c r="AN51" s="291" t="s">
        <v>21</v>
      </c>
      <c r="AO51" s="278">
        <v>45918</v>
      </c>
      <c r="AP51" s="3" t="s">
        <v>160</v>
      </c>
      <c r="AQ51" t="s">
        <v>176</v>
      </c>
      <c r="AR51" s="277">
        <v>0.73958333333333337</v>
      </c>
    </row>
    <row r="52" spans="1:44" ht="15" customHeight="1">
      <c r="A52" s="320"/>
      <c r="B52" s="323">
        <f>C52-TIME(0,15,0)</f>
        <v>0.73958333333333337</v>
      </c>
      <c r="C52" s="300">
        <f>D52-TIME(1,15,0)</f>
        <v>0.75</v>
      </c>
      <c r="D52" s="323">
        <v>0.80208333333333337</v>
      </c>
      <c r="E52" s="323">
        <v>0.81597222222222221</v>
      </c>
      <c r="F52" s="72">
        <f t="shared" si="3"/>
        <v>0.81597222222222221</v>
      </c>
      <c r="G52" s="72">
        <v>0.94097222222222221</v>
      </c>
      <c r="H52" s="74" t="s">
        <v>2994</v>
      </c>
      <c r="I52" s="74"/>
      <c r="J52" s="74">
        <v>3</v>
      </c>
      <c r="K52" s="75">
        <f>SUM(I52:J53)</f>
        <v>5</v>
      </c>
      <c r="L52" s="74"/>
      <c r="M52" s="74">
        <v>1</v>
      </c>
      <c r="N52" s="74"/>
      <c r="O52" s="113"/>
      <c r="P52" s="67"/>
      <c r="Q52" s="67"/>
      <c r="R52" s="67"/>
      <c r="S52" s="57"/>
      <c r="T52" s="57"/>
      <c r="U52" s="67"/>
      <c r="V52" s="67"/>
      <c r="W52" s="67"/>
      <c r="X52" s="67"/>
      <c r="Y52" s="67"/>
      <c r="Z52" s="67"/>
      <c r="AA52" s="67"/>
      <c r="AB52" s="67"/>
      <c r="AC52" s="67"/>
      <c r="AD52" s="67"/>
      <c r="AE52" s="67"/>
      <c r="AF52" s="136"/>
      <c r="AG52" s="136"/>
      <c r="AH52" s="136"/>
      <c r="AI52" s="136"/>
      <c r="AJ52" s="136"/>
      <c r="AK52" s="136"/>
      <c r="AL52" s="136"/>
      <c r="AM52" s="136"/>
      <c r="AN52" s="291" t="s">
        <v>21</v>
      </c>
      <c r="AO52" s="278">
        <v>45918</v>
      </c>
      <c r="AP52" s="3" t="s">
        <v>160</v>
      </c>
      <c r="AQ52" t="s">
        <v>480</v>
      </c>
      <c r="AR52" s="277">
        <v>0.25694444444444448</v>
      </c>
    </row>
    <row r="53" spans="1:44" ht="15" customHeight="1">
      <c r="A53" s="321"/>
      <c r="B53" s="299"/>
      <c r="C53" s="299"/>
      <c r="D53" s="299"/>
      <c r="E53" s="299"/>
      <c r="F53" s="152">
        <f>G53-TIME(3,0,0)</f>
        <v>-0.10416666666666667</v>
      </c>
      <c r="G53" s="153">
        <v>2.0833333333333332E-2</v>
      </c>
      <c r="H53" s="61" t="s">
        <v>176</v>
      </c>
      <c r="I53" s="61">
        <v>2</v>
      </c>
      <c r="J53" s="61"/>
      <c r="K53" s="62"/>
      <c r="L53" s="154"/>
      <c r="M53" s="154"/>
      <c r="N53" s="154"/>
      <c r="O53" s="155"/>
      <c r="P53" s="57" t="s">
        <v>8668</v>
      </c>
      <c r="Q53" s="67"/>
      <c r="R53" s="67"/>
      <c r="S53" s="57"/>
      <c r="T53" s="57"/>
      <c r="U53" s="67"/>
      <c r="V53" s="67"/>
      <c r="W53" s="67"/>
      <c r="X53" s="67"/>
      <c r="Y53" s="67"/>
      <c r="Z53" s="67"/>
      <c r="AA53" s="67"/>
      <c r="AB53" s="67"/>
      <c r="AC53" s="67"/>
      <c r="AD53" s="67"/>
      <c r="AE53" s="67"/>
      <c r="AF53" s="136"/>
      <c r="AG53" s="136"/>
      <c r="AH53" s="136"/>
      <c r="AI53" s="136"/>
      <c r="AJ53" s="136"/>
      <c r="AK53" s="136"/>
      <c r="AL53" s="136"/>
      <c r="AM53" s="136"/>
      <c r="AN53" s="291" t="s">
        <v>21</v>
      </c>
      <c r="AO53" s="278">
        <v>45918</v>
      </c>
      <c r="AP53" s="3" t="s">
        <v>160</v>
      </c>
      <c r="AQ53" t="s">
        <v>3044</v>
      </c>
      <c r="AR53" s="277">
        <v>0.28472222222222221</v>
      </c>
    </row>
    <row r="54" spans="1:44" ht="22.5" customHeight="1">
      <c r="A54" s="316" t="s">
        <v>8620</v>
      </c>
      <c r="B54" s="317"/>
      <c r="C54" s="317"/>
      <c r="D54" s="317"/>
      <c r="E54" s="317"/>
      <c r="F54" s="317"/>
      <c r="G54" s="317"/>
      <c r="H54" s="318"/>
      <c r="I54" s="148">
        <f t="shared" ref="I54:K54" si="11">SUM(I3:I53)</f>
        <v>207</v>
      </c>
      <c r="J54" s="148">
        <f t="shared" si="11"/>
        <v>70</v>
      </c>
      <c r="K54" s="149">
        <f t="shared" si="11"/>
        <v>277</v>
      </c>
      <c r="L54" s="148">
        <f t="shared" ref="L54:O54" si="12">SUM(L3:L52)</f>
        <v>1</v>
      </c>
      <c r="M54" s="148">
        <f t="shared" si="12"/>
        <v>7</v>
      </c>
      <c r="N54" s="148">
        <f t="shared" si="12"/>
        <v>3</v>
      </c>
      <c r="O54" s="150">
        <f t="shared" si="12"/>
        <v>9</v>
      </c>
      <c r="P54" s="67"/>
      <c r="Q54" s="67"/>
      <c r="R54" s="67"/>
      <c r="S54" s="57"/>
      <c r="T54" s="57"/>
      <c r="U54" s="67"/>
      <c r="V54" s="67"/>
      <c r="W54" s="67"/>
      <c r="X54" s="67"/>
      <c r="Y54" s="67"/>
      <c r="Z54" s="67"/>
      <c r="AA54" s="67"/>
      <c r="AB54" s="67"/>
      <c r="AC54" s="67"/>
      <c r="AD54" s="67"/>
      <c r="AE54" s="67"/>
      <c r="AF54" s="136"/>
      <c r="AG54" s="136"/>
      <c r="AH54" s="136"/>
      <c r="AI54" s="136"/>
      <c r="AJ54" s="136"/>
      <c r="AK54" s="136"/>
      <c r="AL54" s="136"/>
      <c r="AM54" s="136"/>
      <c r="AN54" s="291" t="s">
        <v>21</v>
      </c>
      <c r="AO54" s="278">
        <v>45918</v>
      </c>
      <c r="AP54" s="3" t="s">
        <v>160</v>
      </c>
      <c r="AQ54" t="s">
        <v>2539</v>
      </c>
      <c r="AR54" s="277">
        <v>0.34027777777777773</v>
      </c>
    </row>
    <row r="55" spans="1:44" ht="15" customHeight="1">
      <c r="A55" s="67"/>
      <c r="B55" s="67"/>
      <c r="C55" s="67"/>
      <c r="D55" s="67"/>
      <c r="E55" s="67"/>
      <c r="F55" s="67"/>
      <c r="G55" s="67"/>
      <c r="H55" s="67"/>
      <c r="I55" s="67"/>
      <c r="J55" s="67"/>
      <c r="K55" s="125" t="s">
        <v>8669</v>
      </c>
      <c r="L55" s="156" t="s">
        <v>8621</v>
      </c>
      <c r="M55" s="156" t="s">
        <v>8622</v>
      </c>
      <c r="N55" s="156" t="s">
        <v>8623</v>
      </c>
      <c r="O55" s="156" t="s">
        <v>8624</v>
      </c>
      <c r="P55" s="67"/>
      <c r="Q55" s="67"/>
      <c r="R55" s="67"/>
      <c r="S55" s="57"/>
      <c r="T55" s="57"/>
      <c r="U55" s="67"/>
      <c r="V55" s="67"/>
      <c r="W55" s="67"/>
      <c r="X55" s="67"/>
      <c r="Y55" s="67"/>
      <c r="Z55" s="67"/>
      <c r="AA55" s="67"/>
      <c r="AB55" s="67"/>
      <c r="AC55" s="67"/>
      <c r="AD55" s="67"/>
      <c r="AE55" s="67"/>
      <c r="AF55" s="136"/>
      <c r="AG55" s="136"/>
      <c r="AH55" s="136"/>
      <c r="AI55" s="136"/>
      <c r="AJ55" s="136"/>
      <c r="AK55" s="136"/>
      <c r="AL55" s="136"/>
      <c r="AM55" s="136"/>
      <c r="AN55" s="291" t="s">
        <v>21</v>
      </c>
      <c r="AO55" s="278">
        <v>45918</v>
      </c>
      <c r="AP55" s="3" t="s">
        <v>160</v>
      </c>
      <c r="AQ55" t="s">
        <v>3257</v>
      </c>
      <c r="AR55" s="277">
        <v>0.42708333333333337</v>
      </c>
    </row>
    <row r="56" spans="1:44" ht="15" customHeight="1">
      <c r="A56" s="67"/>
      <c r="B56" s="67"/>
      <c r="C56" s="259"/>
      <c r="D56" s="259"/>
      <c r="E56" s="259"/>
      <c r="F56" s="259"/>
      <c r="G56" s="67"/>
      <c r="H56" s="67"/>
      <c r="I56" s="67"/>
      <c r="J56" s="67"/>
      <c r="K56" s="67"/>
      <c r="L56" s="67"/>
      <c r="M56" s="67"/>
      <c r="N56" s="67"/>
      <c r="O56" s="67"/>
      <c r="P56" s="57" t="s">
        <v>8670</v>
      </c>
      <c r="Q56" s="57"/>
      <c r="R56" s="57" t="s">
        <v>8671</v>
      </c>
      <c r="S56" s="67"/>
      <c r="T56" s="57"/>
      <c r="U56" s="67"/>
      <c r="V56" s="67"/>
      <c r="W56" s="259"/>
      <c r="X56" s="259"/>
      <c r="Y56" s="259"/>
      <c r="Z56" s="67"/>
      <c r="AA56" s="67"/>
      <c r="AB56" s="67"/>
      <c r="AC56" s="67"/>
      <c r="AD56" s="67"/>
      <c r="AE56" s="67" t="s">
        <v>8672</v>
      </c>
      <c r="AF56" s="67"/>
      <c r="AG56" s="67" t="s">
        <v>8673</v>
      </c>
      <c r="AH56" s="136"/>
      <c r="AI56" s="136"/>
      <c r="AJ56" s="136"/>
      <c r="AK56" s="136"/>
      <c r="AL56" s="136"/>
      <c r="AM56" s="136"/>
      <c r="AN56" s="291" t="s">
        <v>21</v>
      </c>
      <c r="AO56" s="278">
        <v>45918</v>
      </c>
      <c r="AP56" s="3" t="s">
        <v>2243</v>
      </c>
      <c r="AQ56" t="s">
        <v>1016</v>
      </c>
      <c r="AR56" s="277">
        <v>0.13541666666666669</v>
      </c>
    </row>
    <row r="57" spans="1:44" ht="22.5" customHeight="1">
      <c r="A57" s="335" t="s">
        <v>8674</v>
      </c>
      <c r="B57" s="330"/>
      <c r="C57" s="330"/>
      <c r="D57" s="330"/>
      <c r="E57" s="39"/>
      <c r="F57" s="259"/>
      <c r="G57" s="67"/>
      <c r="H57" s="67"/>
      <c r="I57" s="67"/>
      <c r="J57" s="67"/>
      <c r="K57" s="67"/>
      <c r="L57" s="67"/>
      <c r="M57" s="67"/>
      <c r="N57" s="67"/>
      <c r="O57" s="67"/>
      <c r="P57" s="57" t="s">
        <v>8675</v>
      </c>
      <c r="Q57" s="57"/>
      <c r="R57" s="57" t="s">
        <v>8676</v>
      </c>
      <c r="S57" s="67"/>
      <c r="T57" s="57"/>
      <c r="U57" s="335" t="s">
        <v>8677</v>
      </c>
      <c r="V57" s="330"/>
      <c r="W57" s="330"/>
      <c r="X57" s="330"/>
      <c r="Y57" s="259"/>
      <c r="Z57" s="67"/>
      <c r="AA57" s="67"/>
      <c r="AB57" s="67"/>
      <c r="AC57" s="67"/>
      <c r="AD57" s="67"/>
      <c r="AE57" s="67" t="s">
        <v>8673</v>
      </c>
      <c r="AF57" s="67"/>
      <c r="AG57" s="67" t="s">
        <v>8678</v>
      </c>
      <c r="AH57" s="67"/>
      <c r="AI57" s="136"/>
      <c r="AJ57" s="136"/>
      <c r="AK57" s="136"/>
      <c r="AL57" s="136"/>
      <c r="AM57" s="136"/>
      <c r="AN57" s="291" t="s">
        <v>21</v>
      </c>
      <c r="AO57" s="278">
        <v>45918</v>
      </c>
      <c r="AP57" s="3" t="s">
        <v>2243</v>
      </c>
      <c r="AQ57" t="s">
        <v>2503</v>
      </c>
      <c r="AR57" s="277">
        <v>0.13541666666666669</v>
      </c>
    </row>
    <row r="58" spans="1:44" ht="27" customHeight="1">
      <c r="A58" s="137" t="s">
        <v>8589</v>
      </c>
      <c r="B58" s="139" t="s">
        <v>8679</v>
      </c>
      <c r="C58" s="139" t="s">
        <v>8680</v>
      </c>
      <c r="D58" s="139" t="s">
        <v>8681</v>
      </c>
      <c r="E58" s="139" t="s">
        <v>8682</v>
      </c>
      <c r="F58" s="139" t="s">
        <v>8659</v>
      </c>
      <c r="G58" s="139" t="s">
        <v>8660</v>
      </c>
      <c r="H58" s="140" t="s">
        <v>8661</v>
      </c>
      <c r="I58" s="141" t="s">
        <v>8662</v>
      </c>
      <c r="J58" s="141" t="s">
        <v>8593</v>
      </c>
      <c r="K58" s="139" t="s">
        <v>8683</v>
      </c>
      <c r="L58" s="139" t="s">
        <v>8684</v>
      </c>
      <c r="M58" s="139" t="s">
        <v>8685</v>
      </c>
      <c r="N58" s="139" t="s">
        <v>8686</v>
      </c>
      <c r="O58" s="139" t="s">
        <v>8596</v>
      </c>
      <c r="P58" s="139" t="s">
        <v>8604</v>
      </c>
      <c r="Q58" s="139" t="s">
        <v>8605</v>
      </c>
      <c r="R58" s="139" t="s">
        <v>8606</v>
      </c>
      <c r="S58" s="142" t="s">
        <v>8607</v>
      </c>
      <c r="T58" s="52"/>
      <c r="U58" s="157" t="s">
        <v>8589</v>
      </c>
      <c r="V58" s="158" t="s">
        <v>8679</v>
      </c>
      <c r="W58" s="158" t="s">
        <v>8680</v>
      </c>
      <c r="X58" s="158" t="s">
        <v>8681</v>
      </c>
      <c r="Y58" s="158" t="s">
        <v>8682</v>
      </c>
      <c r="Z58" s="140" t="s">
        <v>8661</v>
      </c>
      <c r="AA58" s="141" t="s">
        <v>8662</v>
      </c>
      <c r="AB58" s="141" t="s">
        <v>8593</v>
      </c>
      <c r="AC58" s="159" t="s">
        <v>8687</v>
      </c>
      <c r="AD58" s="159" t="s">
        <v>8688</v>
      </c>
      <c r="AE58" s="159" t="s">
        <v>8689</v>
      </c>
      <c r="AF58" s="159" t="s">
        <v>8690</v>
      </c>
      <c r="AG58" s="139" t="s">
        <v>8596</v>
      </c>
      <c r="AH58" s="160" t="s">
        <v>8604</v>
      </c>
      <c r="AI58" s="139" t="s">
        <v>8605</v>
      </c>
      <c r="AJ58" s="139" t="s">
        <v>8606</v>
      </c>
      <c r="AK58" s="142" t="s">
        <v>8607</v>
      </c>
      <c r="AL58" s="45"/>
      <c r="AM58" s="127"/>
      <c r="AN58" s="291" t="s">
        <v>21</v>
      </c>
      <c r="AO58" s="278">
        <v>45918</v>
      </c>
      <c r="AP58" s="3" t="s">
        <v>2243</v>
      </c>
      <c r="AQ58" t="s">
        <v>1161</v>
      </c>
      <c r="AR58" s="277">
        <v>0.13541666666666669</v>
      </c>
    </row>
    <row r="59" spans="1:44" ht="15" customHeight="1">
      <c r="A59" s="319">
        <v>45918</v>
      </c>
      <c r="B59" s="333"/>
      <c r="C59" s="333"/>
      <c r="D59" s="324">
        <f>E59-TIME(0,15,0)</f>
        <v>0.12499999999999999</v>
      </c>
      <c r="E59" s="327">
        <f>H59-TIME(1,15,0)</f>
        <v>0.13541666666666666</v>
      </c>
      <c r="F59" s="332">
        <f>H59</f>
        <v>0.1875</v>
      </c>
      <c r="G59" s="333"/>
      <c r="H59" s="60">
        <f>I59-TIME(3,0,0)</f>
        <v>0.1875</v>
      </c>
      <c r="I59" s="60">
        <v>0.3125</v>
      </c>
      <c r="J59" s="61" t="s">
        <v>607</v>
      </c>
      <c r="K59" s="61"/>
      <c r="L59" s="61">
        <v>3</v>
      </c>
      <c r="M59" s="61"/>
      <c r="N59" s="61"/>
      <c r="O59" s="62">
        <f>SUM(K59:N60)</f>
        <v>5</v>
      </c>
      <c r="P59" s="61"/>
      <c r="Q59" s="61">
        <v>1</v>
      </c>
      <c r="R59" s="61"/>
      <c r="S59" s="103"/>
      <c r="T59" s="57"/>
      <c r="U59" s="319">
        <v>45918</v>
      </c>
      <c r="V59" s="64">
        <f>W59-TIME(0,15,0)</f>
        <v>0.24652777777777782</v>
      </c>
      <c r="W59" s="99">
        <f>Z59-TIME(1,15,0)</f>
        <v>0.25694444444444448</v>
      </c>
      <c r="X59" s="121"/>
      <c r="Y59" s="121"/>
      <c r="Z59" s="162">
        <f>AA59-TIME(2,0,0)</f>
        <v>0.30902777777777779</v>
      </c>
      <c r="AA59" s="64">
        <v>0.3923611111111111</v>
      </c>
      <c r="AB59" s="65" t="s">
        <v>4242</v>
      </c>
      <c r="AC59" s="65">
        <v>2</v>
      </c>
      <c r="AD59" s="65"/>
      <c r="AE59" s="65"/>
      <c r="AF59" s="65"/>
      <c r="AG59" s="66">
        <f>SUM(AC59:AF59)</f>
        <v>2</v>
      </c>
      <c r="AH59" s="163">
        <v>1</v>
      </c>
      <c r="AI59" s="164"/>
      <c r="AJ59" s="164"/>
      <c r="AK59" s="165"/>
      <c r="AL59" s="136"/>
      <c r="AM59" s="136"/>
      <c r="AN59" s="291" t="s">
        <v>21</v>
      </c>
      <c r="AO59" s="278">
        <v>45918</v>
      </c>
      <c r="AP59" s="3" t="s">
        <v>2243</v>
      </c>
      <c r="AQ59" t="s">
        <v>4427</v>
      </c>
      <c r="AR59" s="277">
        <v>0.13541666666666669</v>
      </c>
    </row>
    <row r="60" spans="1:44" ht="15" customHeight="1">
      <c r="A60" s="320"/>
      <c r="B60" s="302"/>
      <c r="C60" s="302"/>
      <c r="D60" s="326"/>
      <c r="E60" s="326"/>
      <c r="F60" s="302"/>
      <c r="G60" s="302"/>
      <c r="H60" s="64">
        <f t="shared" ref="H60:H61" si="13">I60-TIME(3,0,0)</f>
        <v>0.19444444444444442</v>
      </c>
      <c r="I60" s="64">
        <v>0.31944444444444442</v>
      </c>
      <c r="J60" s="65" t="s">
        <v>853</v>
      </c>
      <c r="K60" s="65"/>
      <c r="L60" s="65">
        <v>2</v>
      </c>
      <c r="M60" s="65"/>
      <c r="N60" s="65"/>
      <c r="O60" s="66"/>
      <c r="P60" s="65"/>
      <c r="Q60" s="65"/>
      <c r="R60" s="65"/>
      <c r="S60" s="105"/>
      <c r="T60" s="57"/>
      <c r="U60" s="320"/>
      <c r="V60" s="72"/>
      <c r="W60" s="122"/>
      <c r="X60" s="72"/>
      <c r="Y60" s="72"/>
      <c r="Z60" s="166"/>
      <c r="AA60" s="72"/>
      <c r="AB60" s="74"/>
      <c r="AC60" s="74"/>
      <c r="AD60" s="74"/>
      <c r="AE60" s="74"/>
      <c r="AF60" s="167"/>
      <c r="AG60" s="75"/>
      <c r="AH60" s="168"/>
      <c r="AI60" s="169"/>
      <c r="AJ60" s="169"/>
      <c r="AK60" s="170"/>
      <c r="AL60" s="136"/>
      <c r="AM60" s="136"/>
      <c r="AN60" s="291" t="s">
        <v>21</v>
      </c>
      <c r="AO60" s="278">
        <v>45918</v>
      </c>
      <c r="AP60" s="3" t="s">
        <v>2243</v>
      </c>
      <c r="AQ60" t="s">
        <v>4366</v>
      </c>
      <c r="AR60" s="277">
        <v>0.17708333333333334</v>
      </c>
    </row>
    <row r="61" spans="1:44" ht="15" customHeight="1">
      <c r="A61" s="320"/>
      <c r="B61" s="324">
        <f>C61-TIME(0,15,0)</f>
        <v>0.13541666666666669</v>
      </c>
      <c r="C61" s="327">
        <f>D61-TIME(0,30,0)</f>
        <v>0.14583333333333334</v>
      </c>
      <c r="D61" s="324">
        <f>E61-TIME(0,15,0)</f>
        <v>0.16666666666666669</v>
      </c>
      <c r="E61" s="327">
        <f>F61-TIME(1,15,0)</f>
        <v>0.17708333333333334</v>
      </c>
      <c r="F61" s="324">
        <f>G61-TIME(0,20,0)</f>
        <v>0.22916666666666669</v>
      </c>
      <c r="G61" s="324">
        <f>H61</f>
        <v>0.24305555555555558</v>
      </c>
      <c r="H61" s="171">
        <f t="shared" si="13"/>
        <v>0.24305555555555558</v>
      </c>
      <c r="I61" s="72">
        <v>0.36805555555555558</v>
      </c>
      <c r="J61" s="74" t="s">
        <v>1016</v>
      </c>
      <c r="K61" s="74">
        <v>3</v>
      </c>
      <c r="L61" s="74">
        <v>4</v>
      </c>
      <c r="M61" s="74"/>
      <c r="N61" s="74"/>
      <c r="O61" s="75">
        <f>SUM(K61:N64)</f>
        <v>11</v>
      </c>
      <c r="P61" s="74">
        <v>1</v>
      </c>
      <c r="Q61" s="74">
        <v>1</v>
      </c>
      <c r="R61" s="74"/>
      <c r="S61" s="113"/>
      <c r="T61" s="57"/>
      <c r="U61" s="320"/>
      <c r="V61" s="64">
        <f t="shared" ref="V61:V62" si="14">W61-TIME(0,15,0)</f>
        <v>0.31597222222222221</v>
      </c>
      <c r="W61" s="99">
        <f t="shared" ref="W61:W62" si="15">Z61-TIME(1,15,0)</f>
        <v>0.3263888888888889</v>
      </c>
      <c r="X61" s="121"/>
      <c r="Y61" s="121"/>
      <c r="Z61" s="162">
        <f t="shared" ref="Z61:Z63" si="16">AA61-TIME(3,0,0)</f>
        <v>0.37847222222222221</v>
      </c>
      <c r="AA61" s="64">
        <v>0.50347222222222221</v>
      </c>
      <c r="AB61" s="65" t="s">
        <v>2539</v>
      </c>
      <c r="AC61" s="65"/>
      <c r="AD61" s="65"/>
      <c r="AE61" s="65">
        <v>2</v>
      </c>
      <c r="AF61" s="172"/>
      <c r="AG61" s="66">
        <f t="shared" ref="AG61:AG63" si="17">SUM(AC61:AF61)</f>
        <v>2</v>
      </c>
      <c r="AH61" s="163">
        <v>1</v>
      </c>
      <c r="AI61" s="164"/>
      <c r="AJ61" s="164"/>
      <c r="AK61" s="165"/>
      <c r="AL61" s="136"/>
      <c r="AM61" s="136"/>
      <c r="AN61" s="291" t="s">
        <v>21</v>
      </c>
      <c r="AO61" s="278">
        <v>45918</v>
      </c>
      <c r="AP61" s="3" t="s">
        <v>2243</v>
      </c>
      <c r="AQ61" t="s">
        <v>718</v>
      </c>
      <c r="AR61" s="277">
        <v>0.17708333333333334</v>
      </c>
    </row>
    <row r="62" spans="1:44" ht="15" customHeight="1">
      <c r="A62" s="320"/>
      <c r="B62" s="325"/>
      <c r="C62" s="325"/>
      <c r="D62" s="325"/>
      <c r="E62" s="325"/>
      <c r="F62" s="325"/>
      <c r="G62" s="325"/>
      <c r="H62" s="60">
        <f t="shared" ref="H62:H63" si="18">I62-TIME(3,0,0)</f>
        <v>0.25</v>
      </c>
      <c r="I62" s="60">
        <v>0.375</v>
      </c>
      <c r="J62" s="61" t="s">
        <v>2503</v>
      </c>
      <c r="K62" s="61">
        <v>2</v>
      </c>
      <c r="L62" s="61"/>
      <c r="M62" s="61"/>
      <c r="N62" s="61"/>
      <c r="O62" s="62"/>
      <c r="P62" s="61"/>
      <c r="Q62" s="61"/>
      <c r="R62" s="61"/>
      <c r="S62" s="103"/>
      <c r="T62" s="57"/>
      <c r="U62" s="320"/>
      <c r="V62" s="68">
        <f t="shared" si="14"/>
        <v>0.48611111111111116</v>
      </c>
      <c r="W62" s="69">
        <f t="shared" si="15"/>
        <v>0.49652777777777785</v>
      </c>
      <c r="X62" s="151"/>
      <c r="Y62" s="151"/>
      <c r="Z62" s="173">
        <f t="shared" si="16"/>
        <v>0.54861111111111116</v>
      </c>
      <c r="AA62" s="68">
        <v>0.67361111111111116</v>
      </c>
      <c r="AB62" s="70" t="s">
        <v>4292</v>
      </c>
      <c r="AC62" s="70"/>
      <c r="AD62" s="70"/>
      <c r="AE62" s="70">
        <v>2</v>
      </c>
      <c r="AF62" s="70"/>
      <c r="AG62" s="71">
        <f t="shared" si="17"/>
        <v>2</v>
      </c>
      <c r="AH62" s="174">
        <v>1</v>
      </c>
      <c r="AI62" s="175"/>
      <c r="AJ62" s="175"/>
      <c r="AK62" s="176"/>
      <c r="AL62" s="136"/>
      <c r="AM62" s="136"/>
      <c r="AN62" s="291" t="s">
        <v>21</v>
      </c>
      <c r="AO62" s="278">
        <v>45918</v>
      </c>
      <c r="AP62" s="3" t="s">
        <v>2243</v>
      </c>
      <c r="AQ62" t="s">
        <v>711</v>
      </c>
      <c r="AR62" s="277">
        <v>0.17708333333333334</v>
      </c>
    </row>
    <row r="63" spans="1:44" ht="15" customHeight="1">
      <c r="A63" s="320"/>
      <c r="B63" s="325"/>
      <c r="C63" s="325"/>
      <c r="D63" s="325"/>
      <c r="E63" s="325"/>
      <c r="F63" s="325"/>
      <c r="G63" s="325"/>
      <c r="H63" s="60">
        <f t="shared" si="18"/>
        <v>0.25347222222222221</v>
      </c>
      <c r="I63" s="60">
        <v>0.37847222222222221</v>
      </c>
      <c r="J63" s="61" t="s">
        <v>1161</v>
      </c>
      <c r="K63" s="61"/>
      <c r="L63" s="61"/>
      <c r="M63" s="61"/>
      <c r="N63" s="61">
        <v>1</v>
      </c>
      <c r="O63" s="62"/>
      <c r="P63" s="61"/>
      <c r="Q63" s="61"/>
      <c r="R63" s="61"/>
      <c r="S63" s="103"/>
      <c r="T63" s="57"/>
      <c r="U63" s="321"/>
      <c r="V63" s="177"/>
      <c r="W63" s="177"/>
      <c r="X63" s="72">
        <f>Y63-TIME(0,15,0)</f>
        <v>0.61805555555555558</v>
      </c>
      <c r="Y63" s="178">
        <f>Z63-TIME(1,15,0)</f>
        <v>0.62847222222222221</v>
      </c>
      <c r="Z63" s="166">
        <f t="shared" si="16"/>
        <v>0.68055555555555558</v>
      </c>
      <c r="AA63" s="72">
        <v>0.80555555555555558</v>
      </c>
      <c r="AB63" s="74" t="s">
        <v>1003</v>
      </c>
      <c r="AC63" s="74"/>
      <c r="AD63" s="74"/>
      <c r="AE63" s="74"/>
      <c r="AF63" s="74">
        <v>4</v>
      </c>
      <c r="AG63" s="75">
        <f t="shared" si="17"/>
        <v>4</v>
      </c>
      <c r="AH63" s="168">
        <v>1</v>
      </c>
      <c r="AI63" s="169"/>
      <c r="AJ63" s="169"/>
      <c r="AK63" s="170"/>
      <c r="AL63" s="136"/>
      <c r="AM63" s="136"/>
      <c r="AN63" s="291" t="s">
        <v>21</v>
      </c>
      <c r="AO63" s="278">
        <v>45918</v>
      </c>
      <c r="AP63" s="3" t="s">
        <v>2243</v>
      </c>
      <c r="AQ63" t="s">
        <v>4373</v>
      </c>
      <c r="AR63" s="277">
        <v>0.17708333333333334</v>
      </c>
    </row>
    <row r="64" spans="1:44" ht="22.5" customHeight="1">
      <c r="A64" s="320"/>
      <c r="B64" s="326"/>
      <c r="C64" s="326"/>
      <c r="D64" s="326"/>
      <c r="E64" s="326"/>
      <c r="F64" s="326"/>
      <c r="G64" s="326"/>
      <c r="H64" s="64">
        <f t="shared" ref="H64:H65" si="19">I64-TIME(3,0,0)</f>
        <v>0.25694444444444442</v>
      </c>
      <c r="I64" s="64">
        <v>0.38194444444444442</v>
      </c>
      <c r="J64" s="65" t="s">
        <v>4427</v>
      </c>
      <c r="K64" s="65"/>
      <c r="L64" s="65"/>
      <c r="M64" s="65">
        <v>1</v>
      </c>
      <c r="N64" s="65"/>
      <c r="O64" s="66"/>
      <c r="P64" s="65"/>
      <c r="Q64" s="65"/>
      <c r="R64" s="65"/>
      <c r="S64" s="105"/>
      <c r="T64" s="57"/>
      <c r="U64" s="316" t="s">
        <v>8620</v>
      </c>
      <c r="V64" s="317"/>
      <c r="W64" s="317"/>
      <c r="X64" s="317"/>
      <c r="Y64" s="317"/>
      <c r="Z64" s="317"/>
      <c r="AA64" s="317"/>
      <c r="AB64" s="318"/>
      <c r="AC64" s="148">
        <f t="shared" ref="AC64:AK64" si="20">SUM(AC59:AC63)</f>
        <v>2</v>
      </c>
      <c r="AD64" s="148">
        <f t="shared" si="20"/>
        <v>0</v>
      </c>
      <c r="AE64" s="148">
        <f t="shared" si="20"/>
        <v>4</v>
      </c>
      <c r="AF64" s="148">
        <f t="shared" si="20"/>
        <v>4</v>
      </c>
      <c r="AG64" s="149">
        <f t="shared" si="20"/>
        <v>10</v>
      </c>
      <c r="AH64" s="179">
        <f t="shared" si="20"/>
        <v>4</v>
      </c>
      <c r="AI64" s="179">
        <f t="shared" si="20"/>
        <v>0</v>
      </c>
      <c r="AJ64" s="179">
        <f t="shared" si="20"/>
        <v>0</v>
      </c>
      <c r="AK64" s="180">
        <f t="shared" si="20"/>
        <v>0</v>
      </c>
      <c r="AL64" s="181"/>
      <c r="AM64" s="136"/>
      <c r="AN64" s="291" t="s">
        <v>21</v>
      </c>
      <c r="AO64" s="278">
        <v>45918</v>
      </c>
      <c r="AP64" s="3" t="s">
        <v>2243</v>
      </c>
      <c r="AQ64" t="s">
        <v>1766</v>
      </c>
      <c r="AR64" s="277">
        <v>0.17708333333333334</v>
      </c>
    </row>
    <row r="65" spans="1:44" ht="15" customHeight="1">
      <c r="A65" s="320"/>
      <c r="B65" s="324">
        <f>C65-TIME(0,15,0)</f>
        <v>0.17708333333333334</v>
      </c>
      <c r="C65" s="327">
        <f>D65-TIME(0,30,0)</f>
        <v>0.1875</v>
      </c>
      <c r="D65" s="324">
        <f>E65-TIME(0,15,0)</f>
        <v>0.20833333333333334</v>
      </c>
      <c r="E65" s="327">
        <v>0.21875</v>
      </c>
      <c r="F65" s="328"/>
      <c r="G65" s="324">
        <v>0.27083333333333331</v>
      </c>
      <c r="H65" s="171">
        <f t="shared" si="19"/>
        <v>0.27083333333333331</v>
      </c>
      <c r="I65" s="72">
        <v>0.39583333333333331</v>
      </c>
      <c r="J65" s="74" t="s">
        <v>4366</v>
      </c>
      <c r="K65" s="74"/>
      <c r="L65" s="74"/>
      <c r="M65" s="74"/>
      <c r="N65" s="74">
        <v>2</v>
      </c>
      <c r="O65" s="75">
        <f>SUM(K65:N70)</f>
        <v>27</v>
      </c>
      <c r="P65" s="74"/>
      <c r="Q65" s="74"/>
      <c r="R65" s="74"/>
      <c r="S65" s="113">
        <v>1</v>
      </c>
      <c r="T65" s="57"/>
      <c r="U65" s="67"/>
      <c r="V65" s="67"/>
      <c r="W65" s="67"/>
      <c r="X65" s="67"/>
      <c r="Y65" s="67"/>
      <c r="Z65" s="67"/>
      <c r="AA65" s="67"/>
      <c r="AB65" s="67"/>
      <c r="AC65" s="67"/>
      <c r="AD65" s="67"/>
      <c r="AE65" s="67"/>
      <c r="AF65" s="136"/>
      <c r="AG65" s="136"/>
      <c r="AH65" s="136"/>
      <c r="AI65" s="181"/>
      <c r="AJ65" s="181"/>
      <c r="AK65" s="181"/>
      <c r="AL65" s="276"/>
      <c r="AM65" s="181"/>
      <c r="AN65" s="291" t="s">
        <v>21</v>
      </c>
      <c r="AO65" s="278">
        <v>45918</v>
      </c>
      <c r="AP65" s="3" t="s">
        <v>2243</v>
      </c>
      <c r="AQ65" t="s">
        <v>4096</v>
      </c>
      <c r="AR65" s="277">
        <v>0.17708333333333334</v>
      </c>
    </row>
    <row r="66" spans="1:44" ht="15" customHeight="1">
      <c r="A66" s="320"/>
      <c r="B66" s="325"/>
      <c r="C66" s="325"/>
      <c r="D66" s="325"/>
      <c r="E66" s="325"/>
      <c r="F66" s="325"/>
      <c r="G66" s="325"/>
      <c r="H66" s="60">
        <f t="shared" ref="H66:H70" si="21">I66-TIME(3,0,0)</f>
        <v>0.27083333333333331</v>
      </c>
      <c r="I66" s="60">
        <v>0.39583333333333331</v>
      </c>
      <c r="J66" s="61" t="s">
        <v>718</v>
      </c>
      <c r="K66" s="61"/>
      <c r="L66" s="61"/>
      <c r="M66" s="61"/>
      <c r="N66" s="61">
        <v>1</v>
      </c>
      <c r="O66" s="62"/>
      <c r="P66" s="61"/>
      <c r="Q66" s="61"/>
      <c r="R66" s="61"/>
      <c r="S66" s="103"/>
      <c r="T66" s="57"/>
      <c r="U66" s="67"/>
      <c r="V66" s="67"/>
      <c r="W66" s="67"/>
      <c r="X66" s="67"/>
      <c r="Y66" s="67"/>
      <c r="Z66" s="67"/>
      <c r="AA66" s="67"/>
      <c r="AB66" s="67"/>
      <c r="AC66" s="67"/>
      <c r="AD66" s="67"/>
      <c r="AE66" s="67"/>
      <c r="AF66" s="136"/>
      <c r="AG66" s="136"/>
      <c r="AH66" s="136"/>
      <c r="AI66" s="136"/>
      <c r="AJ66" s="136"/>
      <c r="AK66" s="136"/>
      <c r="AL66" s="136"/>
      <c r="AM66" s="136"/>
      <c r="AN66" s="291" t="s">
        <v>21</v>
      </c>
      <c r="AO66" s="278">
        <v>45918</v>
      </c>
      <c r="AP66" s="3" t="s">
        <v>2243</v>
      </c>
      <c r="AQ66" t="s">
        <v>1286</v>
      </c>
      <c r="AR66" s="277">
        <v>0.18402777777777779</v>
      </c>
    </row>
    <row r="67" spans="1:44" ht="15" customHeight="1">
      <c r="A67" s="320"/>
      <c r="B67" s="325"/>
      <c r="C67" s="325"/>
      <c r="D67" s="325"/>
      <c r="E67" s="325"/>
      <c r="F67" s="325"/>
      <c r="G67" s="325"/>
      <c r="H67" s="60">
        <f t="shared" si="21"/>
        <v>0.27083333333333331</v>
      </c>
      <c r="I67" s="60">
        <v>0.39583333333333331</v>
      </c>
      <c r="J67" s="61" t="s">
        <v>711</v>
      </c>
      <c r="K67" s="61"/>
      <c r="L67" s="61"/>
      <c r="M67" s="61"/>
      <c r="N67" s="61">
        <v>1</v>
      </c>
      <c r="O67" s="62"/>
      <c r="P67" s="61"/>
      <c r="Q67" s="61"/>
      <c r="R67" s="61"/>
      <c r="S67" s="103"/>
      <c r="T67" s="57"/>
      <c r="U67" s="67"/>
      <c r="V67" s="67"/>
      <c r="W67" s="67"/>
      <c r="X67" s="67"/>
      <c r="Y67" s="67"/>
      <c r="Z67" s="67"/>
      <c r="AA67" s="67"/>
      <c r="AB67" s="67"/>
      <c r="AC67" s="67"/>
      <c r="AD67" s="67"/>
      <c r="AE67" s="67"/>
      <c r="AF67" s="136"/>
      <c r="AG67" s="136"/>
      <c r="AH67" s="136"/>
      <c r="AI67" s="136"/>
      <c r="AJ67" s="136"/>
      <c r="AK67" s="136"/>
      <c r="AL67" s="136"/>
      <c r="AM67" s="136"/>
      <c r="AN67" s="291" t="s">
        <v>21</v>
      </c>
      <c r="AO67" s="278">
        <v>45918</v>
      </c>
      <c r="AP67" s="3" t="s">
        <v>2243</v>
      </c>
      <c r="AQ67" t="s">
        <v>450</v>
      </c>
      <c r="AR67" s="277">
        <v>0.18402777777777779</v>
      </c>
    </row>
    <row r="68" spans="1:44" ht="15" customHeight="1">
      <c r="A68" s="320"/>
      <c r="B68" s="325"/>
      <c r="C68" s="325"/>
      <c r="D68" s="325"/>
      <c r="E68" s="325"/>
      <c r="F68" s="325"/>
      <c r="G68" s="325"/>
      <c r="H68" s="60">
        <f t="shared" si="21"/>
        <v>0.27083333333333331</v>
      </c>
      <c r="I68" s="60">
        <v>0.39583333333333331</v>
      </c>
      <c r="J68" s="61" t="s">
        <v>4373</v>
      </c>
      <c r="K68" s="61"/>
      <c r="L68" s="61"/>
      <c r="M68" s="61"/>
      <c r="N68" s="61">
        <v>4</v>
      </c>
      <c r="O68" s="62"/>
      <c r="P68" s="61"/>
      <c r="Q68" s="61"/>
      <c r="R68" s="61"/>
      <c r="S68" s="103"/>
      <c r="T68" s="57"/>
      <c r="U68" s="67"/>
      <c r="V68" s="67"/>
      <c r="W68" s="67"/>
      <c r="X68" s="67"/>
      <c r="Y68" s="67"/>
      <c r="Z68" s="67"/>
      <c r="AA68" s="67"/>
      <c r="AB68" s="67"/>
      <c r="AC68" s="67"/>
      <c r="AD68" s="67"/>
      <c r="AE68" s="67"/>
      <c r="AF68" s="136"/>
      <c r="AG68" s="136"/>
      <c r="AH68" s="136"/>
      <c r="AI68" s="136"/>
      <c r="AJ68" s="136"/>
      <c r="AK68" s="136"/>
      <c r="AL68" s="136"/>
      <c r="AM68" s="136"/>
      <c r="AN68" s="291" t="s">
        <v>21</v>
      </c>
      <c r="AO68" s="278">
        <v>45918</v>
      </c>
      <c r="AP68" s="3" t="s">
        <v>2243</v>
      </c>
      <c r="AQ68" t="s">
        <v>4301</v>
      </c>
      <c r="AR68" s="277">
        <v>0.18402777777777779</v>
      </c>
    </row>
    <row r="69" spans="1:44" ht="15" customHeight="1">
      <c r="A69" s="320"/>
      <c r="B69" s="325"/>
      <c r="C69" s="325"/>
      <c r="D69" s="325"/>
      <c r="E69" s="325"/>
      <c r="F69" s="325"/>
      <c r="G69" s="325"/>
      <c r="H69" s="60">
        <f t="shared" si="21"/>
        <v>0.27430555555555558</v>
      </c>
      <c r="I69" s="60">
        <v>0.39930555555555558</v>
      </c>
      <c r="J69" s="61" t="s">
        <v>1766</v>
      </c>
      <c r="K69" s="61"/>
      <c r="L69" s="61"/>
      <c r="M69" s="61">
        <v>8</v>
      </c>
      <c r="N69" s="61">
        <v>2</v>
      </c>
      <c r="O69" s="62"/>
      <c r="P69" s="61"/>
      <c r="Q69" s="61"/>
      <c r="R69" s="61"/>
      <c r="S69" s="103"/>
      <c r="T69" s="57"/>
      <c r="U69" s="67"/>
      <c r="V69" s="67"/>
      <c r="W69" s="67"/>
      <c r="X69" s="67"/>
      <c r="Y69" s="67"/>
      <c r="Z69" s="67"/>
      <c r="AA69" s="67"/>
      <c r="AB69" s="67"/>
      <c r="AC69" s="67"/>
      <c r="AD69" s="67"/>
      <c r="AE69" s="67"/>
      <c r="AF69" s="136"/>
      <c r="AG69" s="136"/>
      <c r="AH69" s="136"/>
      <c r="AI69" s="136"/>
      <c r="AJ69" s="136"/>
      <c r="AK69" s="136"/>
      <c r="AL69" s="136"/>
      <c r="AM69" s="136"/>
      <c r="AN69" s="291" t="s">
        <v>21</v>
      </c>
      <c r="AO69" s="278">
        <v>45918</v>
      </c>
      <c r="AP69" s="3" t="s">
        <v>2243</v>
      </c>
      <c r="AQ69" t="s">
        <v>994</v>
      </c>
      <c r="AR69" s="277">
        <v>0.18402777777777779</v>
      </c>
    </row>
    <row r="70" spans="1:44" ht="15" customHeight="1">
      <c r="A70" s="320"/>
      <c r="B70" s="326"/>
      <c r="C70" s="326"/>
      <c r="D70" s="326"/>
      <c r="E70" s="326"/>
      <c r="F70" s="326"/>
      <c r="G70" s="326"/>
      <c r="H70" s="64">
        <f t="shared" si="21"/>
        <v>0.28125</v>
      </c>
      <c r="I70" s="64">
        <v>0.40625</v>
      </c>
      <c r="J70" s="65" t="s">
        <v>4096</v>
      </c>
      <c r="K70" s="65"/>
      <c r="L70" s="65"/>
      <c r="M70" s="65">
        <v>9</v>
      </c>
      <c r="N70" s="65"/>
      <c r="O70" s="66"/>
      <c r="P70" s="65"/>
      <c r="Q70" s="65"/>
      <c r="R70" s="65"/>
      <c r="S70" s="105"/>
      <c r="T70" s="57"/>
      <c r="U70" s="67"/>
      <c r="V70" s="67"/>
      <c r="W70" s="67"/>
      <c r="X70" s="67"/>
      <c r="Y70" s="67"/>
      <c r="Z70" s="67"/>
      <c r="AA70" s="67"/>
      <c r="AB70" s="67"/>
      <c r="AC70" s="67"/>
      <c r="AD70" s="67"/>
      <c r="AE70" s="67"/>
      <c r="AF70" s="136"/>
      <c r="AG70" s="136"/>
      <c r="AH70" s="136"/>
      <c r="AI70" s="136"/>
      <c r="AJ70" s="136"/>
      <c r="AK70" s="136"/>
      <c r="AL70" s="136"/>
      <c r="AM70" s="136"/>
      <c r="AN70" s="291" t="s">
        <v>21</v>
      </c>
      <c r="AO70" s="278">
        <v>45918</v>
      </c>
      <c r="AP70" s="3" t="s">
        <v>2243</v>
      </c>
      <c r="AQ70" t="s">
        <v>1562</v>
      </c>
      <c r="AR70" s="277">
        <v>0.18402777777777779</v>
      </c>
    </row>
    <row r="71" spans="1:44" ht="15" customHeight="1">
      <c r="A71" s="320"/>
      <c r="B71" s="324">
        <f>C71-TIME(0,15,0)</f>
        <v>0.18402777777777779</v>
      </c>
      <c r="C71" s="327">
        <f>D71-TIME(0,30,0)</f>
        <v>0.19444444444444445</v>
      </c>
      <c r="D71" s="324">
        <f>E71-TIME(0,15,0)</f>
        <v>0.21527777777777779</v>
      </c>
      <c r="E71" s="327">
        <f>F71-TIME(1,15,0)</f>
        <v>0.22569444444444445</v>
      </c>
      <c r="F71" s="324">
        <f>G71-TIME(0,20,0)</f>
        <v>0.27777777777777779</v>
      </c>
      <c r="G71" s="324">
        <f>H71</f>
        <v>0.29166666666666669</v>
      </c>
      <c r="H71" s="171">
        <f>I71-TIME(3,0,0)</f>
        <v>0.29166666666666669</v>
      </c>
      <c r="I71" s="72">
        <v>0.41666666666666669</v>
      </c>
      <c r="J71" s="74" t="s">
        <v>1286</v>
      </c>
      <c r="K71" s="74"/>
      <c r="L71" s="74"/>
      <c r="M71" s="74"/>
      <c r="N71" s="74">
        <v>2</v>
      </c>
      <c r="O71" s="75">
        <f>SUM(K71:N78)</f>
        <v>35</v>
      </c>
      <c r="P71" s="74"/>
      <c r="Q71" s="74">
        <v>1</v>
      </c>
      <c r="R71" s="74"/>
      <c r="S71" s="113">
        <v>1</v>
      </c>
      <c r="T71" s="57"/>
      <c r="U71" s="67"/>
      <c r="V71" s="67"/>
      <c r="W71" s="67"/>
      <c r="X71" s="67"/>
      <c r="Y71" s="67"/>
      <c r="Z71" s="67"/>
      <c r="AA71" s="67"/>
      <c r="AB71" s="67"/>
      <c r="AC71" s="67"/>
      <c r="AD71" s="67"/>
      <c r="AE71" s="67"/>
      <c r="AF71" s="136"/>
      <c r="AG71" s="136"/>
      <c r="AH71" s="136"/>
      <c r="AI71" s="136"/>
      <c r="AJ71" s="136"/>
      <c r="AK71" s="136"/>
      <c r="AL71" s="136"/>
      <c r="AM71" s="136"/>
      <c r="AN71" s="291" t="s">
        <v>21</v>
      </c>
      <c r="AO71" s="278">
        <v>45918</v>
      </c>
      <c r="AP71" s="3" t="s">
        <v>2243</v>
      </c>
      <c r="AQ71" t="s">
        <v>2855</v>
      </c>
      <c r="AR71" s="277">
        <v>0.18402777777777779</v>
      </c>
    </row>
    <row r="72" spans="1:44" ht="15" customHeight="1">
      <c r="A72" s="320"/>
      <c r="B72" s="325"/>
      <c r="C72" s="325"/>
      <c r="D72" s="325"/>
      <c r="E72" s="325"/>
      <c r="F72" s="325"/>
      <c r="G72" s="325"/>
      <c r="H72" s="60">
        <f t="shared" ref="H72:H78" si="22">I72-TIME(3,0,0)</f>
        <v>0.2951388888888889</v>
      </c>
      <c r="I72" s="60">
        <v>0.4201388888888889</v>
      </c>
      <c r="J72" s="61" t="s">
        <v>450</v>
      </c>
      <c r="K72" s="61">
        <v>8</v>
      </c>
      <c r="L72" s="61"/>
      <c r="M72" s="61"/>
      <c r="N72" s="61"/>
      <c r="O72" s="62"/>
      <c r="P72" s="61"/>
      <c r="Q72" s="61"/>
      <c r="R72" s="61"/>
      <c r="S72" s="103"/>
      <c r="T72" s="57"/>
      <c r="U72" s="67"/>
      <c r="V72" s="67"/>
      <c r="W72" s="67"/>
      <c r="X72" s="67"/>
      <c r="Y72" s="67"/>
      <c r="Z72" s="67"/>
      <c r="AA72" s="67"/>
      <c r="AB72" s="67"/>
      <c r="AC72" s="67"/>
      <c r="AD72" s="67"/>
      <c r="AE72" s="67"/>
      <c r="AF72" s="136"/>
      <c r="AG72" s="136"/>
      <c r="AH72" s="136"/>
      <c r="AI72" s="136"/>
      <c r="AJ72" s="136"/>
      <c r="AK72" s="136"/>
      <c r="AL72" s="136"/>
      <c r="AM72" s="136"/>
      <c r="AN72" s="291" t="s">
        <v>21</v>
      </c>
      <c r="AO72" s="278">
        <v>45918</v>
      </c>
      <c r="AP72" s="3" t="s">
        <v>2243</v>
      </c>
      <c r="AQ72" t="s">
        <v>2448</v>
      </c>
      <c r="AR72" s="277">
        <v>0.18402777777777779</v>
      </c>
    </row>
    <row r="73" spans="1:44" ht="15" customHeight="1">
      <c r="A73" s="320"/>
      <c r="B73" s="325"/>
      <c r="C73" s="325"/>
      <c r="D73" s="325"/>
      <c r="E73" s="325"/>
      <c r="F73" s="325"/>
      <c r="G73" s="325"/>
      <c r="H73" s="60">
        <f t="shared" si="22"/>
        <v>0.2986111111111111</v>
      </c>
      <c r="I73" s="60">
        <v>0.4236111111111111</v>
      </c>
      <c r="J73" s="61" t="s">
        <v>4301</v>
      </c>
      <c r="K73" s="61">
        <v>1</v>
      </c>
      <c r="L73" s="61"/>
      <c r="M73" s="61"/>
      <c r="N73" s="61"/>
      <c r="O73" s="62"/>
      <c r="P73" s="61"/>
      <c r="Q73" s="61"/>
      <c r="R73" s="61"/>
      <c r="S73" s="103"/>
      <c r="T73" s="57"/>
      <c r="U73" s="67"/>
      <c r="V73" s="67"/>
      <c r="W73" s="67"/>
      <c r="X73" s="67"/>
      <c r="Y73" s="67"/>
      <c r="Z73" s="67"/>
      <c r="AA73" s="67"/>
      <c r="AB73" s="67"/>
      <c r="AC73" s="67"/>
      <c r="AD73" s="67"/>
      <c r="AE73" s="67"/>
      <c r="AF73" s="136"/>
      <c r="AG73" s="136"/>
      <c r="AH73" s="136"/>
      <c r="AI73" s="136"/>
      <c r="AJ73" s="136"/>
      <c r="AK73" s="136"/>
      <c r="AL73" s="136"/>
      <c r="AM73" s="136"/>
      <c r="AN73" s="291" t="s">
        <v>21</v>
      </c>
      <c r="AO73" s="278">
        <v>45918</v>
      </c>
      <c r="AP73" s="3" t="s">
        <v>2243</v>
      </c>
      <c r="AQ73" t="s">
        <v>894</v>
      </c>
      <c r="AR73" s="277">
        <v>0.18402777777777779</v>
      </c>
    </row>
    <row r="74" spans="1:44" ht="15" customHeight="1">
      <c r="A74" s="320"/>
      <c r="B74" s="325"/>
      <c r="C74" s="325"/>
      <c r="D74" s="325"/>
      <c r="E74" s="325"/>
      <c r="F74" s="325"/>
      <c r="G74" s="325"/>
      <c r="H74" s="60">
        <f t="shared" si="22"/>
        <v>0.2986111111111111</v>
      </c>
      <c r="I74" s="60">
        <v>0.4236111111111111</v>
      </c>
      <c r="J74" s="61" t="s">
        <v>994</v>
      </c>
      <c r="K74" s="61"/>
      <c r="L74" s="61"/>
      <c r="M74" s="61">
        <v>6</v>
      </c>
      <c r="N74" s="61">
        <v>5</v>
      </c>
      <c r="O74" s="62"/>
      <c r="P74" s="61"/>
      <c r="Q74" s="61"/>
      <c r="R74" s="61"/>
      <c r="S74" s="103"/>
      <c r="T74" s="57"/>
      <c r="U74" s="67"/>
      <c r="V74" s="67"/>
      <c r="W74" s="67"/>
      <c r="X74" s="67"/>
      <c r="Y74" s="67"/>
      <c r="Z74" s="67"/>
      <c r="AA74" s="67"/>
      <c r="AB74" s="67"/>
      <c r="AC74" s="67"/>
      <c r="AD74" s="67"/>
      <c r="AE74" s="67"/>
      <c r="AF74" s="136"/>
      <c r="AG74" s="136"/>
      <c r="AH74" s="136"/>
      <c r="AI74" s="136"/>
      <c r="AJ74" s="136"/>
      <c r="AK74" s="136"/>
      <c r="AL74" s="136"/>
      <c r="AM74" s="136"/>
      <c r="AN74" s="291" t="s">
        <v>21</v>
      </c>
      <c r="AO74" s="278">
        <v>45918</v>
      </c>
      <c r="AP74" s="3" t="s">
        <v>2243</v>
      </c>
      <c r="AQ74" t="s">
        <v>1302</v>
      </c>
      <c r="AR74" s="277">
        <v>0.21180555555555555</v>
      </c>
    </row>
    <row r="75" spans="1:44" ht="15" customHeight="1">
      <c r="A75" s="320"/>
      <c r="B75" s="325"/>
      <c r="C75" s="325"/>
      <c r="D75" s="325"/>
      <c r="E75" s="325"/>
      <c r="F75" s="325"/>
      <c r="G75" s="325"/>
      <c r="H75" s="60">
        <f t="shared" si="22"/>
        <v>0.2986111111111111</v>
      </c>
      <c r="I75" s="60">
        <v>0.4236111111111111</v>
      </c>
      <c r="J75" s="61" t="s">
        <v>1562</v>
      </c>
      <c r="K75" s="61"/>
      <c r="L75" s="61"/>
      <c r="M75" s="61"/>
      <c r="N75" s="61">
        <v>4</v>
      </c>
      <c r="O75" s="62"/>
      <c r="P75" s="61"/>
      <c r="Q75" s="61"/>
      <c r="R75" s="61"/>
      <c r="S75" s="103"/>
      <c r="T75" s="57"/>
      <c r="U75" s="67"/>
      <c r="V75" s="67"/>
      <c r="W75" s="67"/>
      <c r="X75" s="67"/>
      <c r="Y75" s="67"/>
      <c r="Z75" s="67"/>
      <c r="AA75" s="67"/>
      <c r="AB75" s="67"/>
      <c r="AC75" s="67"/>
      <c r="AD75" s="67"/>
      <c r="AE75" s="67"/>
      <c r="AF75" s="136"/>
      <c r="AG75" s="136"/>
      <c r="AH75" s="136"/>
      <c r="AI75" s="136"/>
      <c r="AJ75" s="136"/>
      <c r="AK75" s="136"/>
      <c r="AL75" s="136"/>
      <c r="AM75" s="136"/>
      <c r="AN75" s="291" t="s">
        <v>21</v>
      </c>
      <c r="AO75" s="278">
        <v>45918</v>
      </c>
      <c r="AP75" s="3" t="s">
        <v>2243</v>
      </c>
      <c r="AQ75" t="s">
        <v>4252</v>
      </c>
      <c r="AR75" s="277">
        <v>0.21180555555555555</v>
      </c>
    </row>
    <row r="76" spans="1:44" ht="15" customHeight="1">
      <c r="A76" s="320"/>
      <c r="B76" s="325"/>
      <c r="C76" s="325"/>
      <c r="D76" s="325"/>
      <c r="E76" s="325"/>
      <c r="F76" s="325"/>
      <c r="G76" s="325"/>
      <c r="H76" s="60">
        <f t="shared" si="22"/>
        <v>0.30902777777777779</v>
      </c>
      <c r="I76" s="60">
        <v>0.43402777777777779</v>
      </c>
      <c r="J76" s="61" t="s">
        <v>2855</v>
      </c>
      <c r="K76" s="61"/>
      <c r="L76" s="61"/>
      <c r="M76" s="61">
        <v>2</v>
      </c>
      <c r="N76" s="61"/>
      <c r="O76" s="62"/>
      <c r="P76" s="61"/>
      <c r="Q76" s="61"/>
      <c r="R76" s="61"/>
      <c r="S76" s="103"/>
      <c r="T76" s="57"/>
      <c r="U76" s="67"/>
      <c r="V76" s="67"/>
      <c r="W76" s="67"/>
      <c r="X76" s="67"/>
      <c r="Y76" s="67"/>
      <c r="Z76" s="67"/>
      <c r="AA76" s="67"/>
      <c r="AB76" s="67"/>
      <c r="AC76" s="67"/>
      <c r="AD76" s="67"/>
      <c r="AE76" s="67"/>
      <c r="AF76" s="136"/>
      <c r="AG76" s="136"/>
      <c r="AH76" s="136"/>
      <c r="AI76" s="136"/>
      <c r="AJ76" s="136"/>
      <c r="AK76" s="136"/>
      <c r="AL76" s="136"/>
      <c r="AM76" s="136"/>
      <c r="AN76" s="291" t="s">
        <v>21</v>
      </c>
      <c r="AO76" s="278">
        <v>45918</v>
      </c>
      <c r="AP76" s="3" t="s">
        <v>2243</v>
      </c>
      <c r="AQ76" t="s">
        <v>691</v>
      </c>
      <c r="AR76" s="277">
        <v>0.21180555555555555</v>
      </c>
    </row>
    <row r="77" spans="1:44" ht="15" customHeight="1">
      <c r="A77" s="320"/>
      <c r="B77" s="325"/>
      <c r="C77" s="325"/>
      <c r="D77" s="325"/>
      <c r="E77" s="325"/>
      <c r="F77" s="325"/>
      <c r="G77" s="325"/>
      <c r="H77" s="60">
        <f t="shared" si="22"/>
        <v>0.31597222222222221</v>
      </c>
      <c r="I77" s="60">
        <v>0.44097222222222221</v>
      </c>
      <c r="J77" s="61" t="s">
        <v>2448</v>
      </c>
      <c r="K77" s="61">
        <v>1</v>
      </c>
      <c r="L77" s="61"/>
      <c r="M77" s="61"/>
      <c r="N77" s="61"/>
      <c r="O77" s="62"/>
      <c r="P77" s="61"/>
      <c r="Q77" s="61"/>
      <c r="R77" s="61"/>
      <c r="S77" s="103"/>
      <c r="T77" s="57"/>
      <c r="U77" s="67"/>
      <c r="V77" s="67"/>
      <c r="W77" s="67"/>
      <c r="X77" s="67"/>
      <c r="Y77" s="67"/>
      <c r="Z77" s="67"/>
      <c r="AA77" s="67"/>
      <c r="AB77" s="67"/>
      <c r="AC77" s="67"/>
      <c r="AD77" s="67"/>
      <c r="AE77" s="67"/>
      <c r="AF77" s="136"/>
      <c r="AG77" s="136"/>
      <c r="AH77" s="136"/>
      <c r="AI77" s="136"/>
      <c r="AJ77" s="136"/>
      <c r="AK77" s="136"/>
      <c r="AL77" s="136"/>
      <c r="AM77" s="136"/>
      <c r="AN77" s="291" t="s">
        <v>21</v>
      </c>
      <c r="AO77" s="278">
        <v>45918</v>
      </c>
      <c r="AP77" s="3" t="s">
        <v>2243</v>
      </c>
      <c r="AQ77" t="s">
        <v>4487</v>
      </c>
      <c r="AR77" s="277">
        <v>0.25347222222222221</v>
      </c>
    </row>
    <row r="78" spans="1:44" ht="15" customHeight="1">
      <c r="A78" s="320"/>
      <c r="B78" s="326"/>
      <c r="C78" s="326"/>
      <c r="D78" s="326"/>
      <c r="E78" s="326"/>
      <c r="F78" s="326"/>
      <c r="G78" s="326"/>
      <c r="H78" s="64">
        <f t="shared" si="22"/>
        <v>0.31597222222222221</v>
      </c>
      <c r="I78" s="64">
        <v>0.44097222222222221</v>
      </c>
      <c r="J78" s="65" t="s">
        <v>894</v>
      </c>
      <c r="K78" s="65">
        <v>2</v>
      </c>
      <c r="L78" s="65">
        <v>4</v>
      </c>
      <c r="M78" s="65"/>
      <c r="N78" s="65"/>
      <c r="O78" s="66"/>
      <c r="P78" s="65"/>
      <c r="Q78" s="65"/>
      <c r="R78" s="65"/>
      <c r="S78" s="105"/>
      <c r="T78" s="57"/>
      <c r="U78" s="67"/>
      <c r="V78" s="67"/>
      <c r="W78" s="67"/>
      <c r="X78" s="67"/>
      <c r="Y78" s="67"/>
      <c r="Z78" s="67"/>
      <c r="AA78" s="67"/>
      <c r="AB78" s="67"/>
      <c r="AC78" s="67"/>
      <c r="AD78" s="67"/>
      <c r="AE78" s="67"/>
      <c r="AF78" s="136"/>
      <c r="AG78" s="136"/>
      <c r="AH78" s="136"/>
      <c r="AI78" s="136"/>
      <c r="AJ78" s="136"/>
      <c r="AK78" s="136"/>
      <c r="AL78" s="136"/>
      <c r="AM78" s="136"/>
      <c r="AN78" s="291" t="s">
        <v>21</v>
      </c>
      <c r="AO78" s="278">
        <v>45918</v>
      </c>
      <c r="AP78" s="3" t="s">
        <v>2243</v>
      </c>
      <c r="AQ78" t="s">
        <v>116</v>
      </c>
      <c r="AR78" s="277">
        <v>0.25347222222222221</v>
      </c>
    </row>
    <row r="79" spans="1:44" ht="15" customHeight="1">
      <c r="A79" s="320"/>
      <c r="B79" s="324">
        <f>C79-TIME(0,15,0)</f>
        <v>0.21180555555555555</v>
      </c>
      <c r="C79" s="327">
        <f>D79-TIME(0,30,0)</f>
        <v>0.22222222222222221</v>
      </c>
      <c r="D79" s="324">
        <f>E79-TIME(0,15,0)</f>
        <v>0.24305555555555555</v>
      </c>
      <c r="E79" s="327">
        <f>F79-TIME(1,15,0)</f>
        <v>0.25347222222222221</v>
      </c>
      <c r="F79" s="324">
        <f>G79-TIME(0,20,0)</f>
        <v>0.30555555555555552</v>
      </c>
      <c r="G79" s="324">
        <f>H79</f>
        <v>0.31944444444444442</v>
      </c>
      <c r="H79" s="171">
        <f>I79-TIME(3,0,0)</f>
        <v>0.31944444444444442</v>
      </c>
      <c r="I79" s="72">
        <v>0.44444444444444442</v>
      </c>
      <c r="J79" s="74" t="s">
        <v>1302</v>
      </c>
      <c r="K79" s="74"/>
      <c r="L79" s="74">
        <v>2</v>
      </c>
      <c r="M79" s="74"/>
      <c r="N79" s="74"/>
      <c r="O79" s="75">
        <f>SUM(K79:N81)</f>
        <v>15</v>
      </c>
      <c r="P79" s="74"/>
      <c r="Q79" s="74"/>
      <c r="R79" s="74"/>
      <c r="S79" s="113">
        <v>1</v>
      </c>
      <c r="T79" s="57"/>
      <c r="U79" s="67"/>
      <c r="V79" s="67"/>
      <c r="W79" s="67"/>
      <c r="X79" s="67"/>
      <c r="Y79" s="67"/>
      <c r="Z79" s="67"/>
      <c r="AA79" s="67"/>
      <c r="AB79" s="67"/>
      <c r="AC79" s="67"/>
      <c r="AD79" s="67"/>
      <c r="AE79" s="67"/>
      <c r="AF79" s="136"/>
      <c r="AG79" s="136"/>
      <c r="AH79" s="136"/>
      <c r="AI79" s="136"/>
      <c r="AJ79" s="136"/>
      <c r="AK79" s="136"/>
      <c r="AL79" s="136"/>
      <c r="AM79" s="136"/>
      <c r="AN79" s="291" t="s">
        <v>21</v>
      </c>
      <c r="AO79" s="278">
        <v>45918</v>
      </c>
      <c r="AP79" s="3" t="s">
        <v>2243</v>
      </c>
      <c r="AQ79" t="s">
        <v>807</v>
      </c>
      <c r="AR79" s="277">
        <v>0.25347222222222221</v>
      </c>
    </row>
    <row r="80" spans="1:44" ht="15" customHeight="1">
      <c r="A80" s="320"/>
      <c r="B80" s="325"/>
      <c r="C80" s="325"/>
      <c r="D80" s="325"/>
      <c r="E80" s="325"/>
      <c r="F80" s="325"/>
      <c r="G80" s="325"/>
      <c r="H80" s="60">
        <f t="shared" ref="H80:H81" si="23">I80-TIME(3,0,0)</f>
        <v>0.33680555555555558</v>
      </c>
      <c r="I80" s="60">
        <v>0.46180555555555558</v>
      </c>
      <c r="J80" s="61" t="s">
        <v>4252</v>
      </c>
      <c r="K80" s="61"/>
      <c r="L80" s="61"/>
      <c r="M80" s="61">
        <v>2</v>
      </c>
      <c r="N80" s="61"/>
      <c r="O80" s="62"/>
      <c r="P80" s="61"/>
      <c r="Q80" s="61"/>
      <c r="R80" s="61"/>
      <c r="S80" s="103"/>
      <c r="T80" s="57"/>
      <c r="U80" s="67"/>
      <c r="V80" s="67"/>
      <c r="W80" s="67"/>
      <c r="X80" s="67"/>
      <c r="Y80" s="67"/>
      <c r="Z80" s="67"/>
      <c r="AA80" s="67"/>
      <c r="AB80" s="67"/>
      <c r="AC80" s="67"/>
      <c r="AD80" s="67"/>
      <c r="AE80" s="67"/>
      <c r="AF80" s="136"/>
      <c r="AG80" s="136"/>
      <c r="AH80" s="136"/>
      <c r="AI80" s="136"/>
      <c r="AJ80" s="136"/>
      <c r="AK80" s="136"/>
      <c r="AL80" s="136"/>
      <c r="AM80" s="136"/>
      <c r="AN80" s="291" t="s">
        <v>21</v>
      </c>
      <c r="AO80" s="278">
        <v>45918</v>
      </c>
      <c r="AP80" s="3" t="s">
        <v>2243</v>
      </c>
      <c r="AQ80" t="s">
        <v>916</v>
      </c>
      <c r="AR80" s="277">
        <v>0.28819444444444442</v>
      </c>
    </row>
    <row r="81" spans="1:44" ht="15" customHeight="1">
      <c r="A81" s="320"/>
      <c r="B81" s="326"/>
      <c r="C81" s="326"/>
      <c r="D81" s="326"/>
      <c r="E81" s="326"/>
      <c r="F81" s="326"/>
      <c r="G81" s="326"/>
      <c r="H81" s="64">
        <f t="shared" si="23"/>
        <v>0.33680555555555558</v>
      </c>
      <c r="I81" s="64">
        <v>0.46180555555555558</v>
      </c>
      <c r="J81" s="65" t="s">
        <v>691</v>
      </c>
      <c r="K81" s="65"/>
      <c r="L81" s="65">
        <v>11</v>
      </c>
      <c r="M81" s="65"/>
      <c r="N81" s="65"/>
      <c r="O81" s="66"/>
      <c r="P81" s="65"/>
      <c r="Q81" s="65"/>
      <c r="R81" s="65"/>
      <c r="S81" s="105"/>
      <c r="T81" s="57"/>
      <c r="U81" s="67"/>
      <c r="V81" s="67"/>
      <c r="W81" s="67"/>
      <c r="X81" s="67"/>
      <c r="Y81" s="67"/>
      <c r="Z81" s="67"/>
      <c r="AA81" s="67"/>
      <c r="AB81" s="67"/>
      <c r="AC81" s="67"/>
      <c r="AD81" s="67"/>
      <c r="AE81" s="67"/>
      <c r="AF81" s="136"/>
      <c r="AG81" s="136"/>
      <c r="AH81" s="136"/>
      <c r="AI81" s="136"/>
      <c r="AJ81" s="136"/>
      <c r="AK81" s="136"/>
      <c r="AL81" s="136"/>
      <c r="AM81" s="136"/>
      <c r="AN81" s="291" t="s">
        <v>21</v>
      </c>
      <c r="AO81" s="278">
        <v>45918</v>
      </c>
      <c r="AP81" s="3" t="s">
        <v>2243</v>
      </c>
      <c r="AQ81" t="s">
        <v>322</v>
      </c>
      <c r="AR81" s="277">
        <v>0.28819444444444442</v>
      </c>
    </row>
    <row r="82" spans="1:44" ht="15" customHeight="1">
      <c r="A82" s="320"/>
      <c r="B82" s="324">
        <f>C82-TIME(0,15,0)</f>
        <v>0.25347222222222221</v>
      </c>
      <c r="C82" s="327">
        <f>D82-TIME(0,30,0)</f>
        <v>0.2638888888888889</v>
      </c>
      <c r="D82" s="324">
        <f>E82-TIME(0,15,0)</f>
        <v>0.28472222222222221</v>
      </c>
      <c r="E82" s="327">
        <f>F82-TIME(1,15,0)</f>
        <v>0.2951388888888889</v>
      </c>
      <c r="F82" s="324">
        <f>H82</f>
        <v>0.34722222222222221</v>
      </c>
      <c r="G82" s="328"/>
      <c r="H82" s="171">
        <f>I82-TIME(3,0,0)</f>
        <v>0.34722222222222221</v>
      </c>
      <c r="I82" s="72">
        <v>0.47222222222222221</v>
      </c>
      <c r="J82" s="74" t="s">
        <v>4487</v>
      </c>
      <c r="K82" s="74">
        <v>2</v>
      </c>
      <c r="L82" s="74"/>
      <c r="M82" s="74"/>
      <c r="N82" s="74"/>
      <c r="O82" s="75">
        <f>SUM(K82:N84)</f>
        <v>37</v>
      </c>
      <c r="P82" s="74"/>
      <c r="Q82" s="74">
        <v>1</v>
      </c>
      <c r="R82" s="74"/>
      <c r="S82" s="113">
        <v>1</v>
      </c>
      <c r="T82" s="57"/>
      <c r="U82" s="67"/>
      <c r="V82" s="67"/>
      <c r="W82" s="67"/>
      <c r="X82" s="67"/>
      <c r="Y82" s="67"/>
      <c r="Z82" s="67"/>
      <c r="AA82" s="67"/>
      <c r="AB82" s="67"/>
      <c r="AC82" s="67"/>
      <c r="AD82" s="67"/>
      <c r="AE82" s="67"/>
      <c r="AF82" s="136"/>
      <c r="AG82" s="136"/>
      <c r="AH82" s="136"/>
      <c r="AI82" s="136"/>
      <c r="AJ82" s="136"/>
      <c r="AK82" s="136"/>
      <c r="AL82" s="136"/>
      <c r="AM82" s="136"/>
      <c r="AN82" s="291" t="s">
        <v>21</v>
      </c>
      <c r="AO82" s="278">
        <v>45918</v>
      </c>
      <c r="AP82" s="3" t="s">
        <v>2243</v>
      </c>
      <c r="AQ82" t="s">
        <v>2278</v>
      </c>
      <c r="AR82" s="277">
        <v>0.28819444444444442</v>
      </c>
    </row>
    <row r="83" spans="1:44" ht="15" customHeight="1">
      <c r="A83" s="320"/>
      <c r="B83" s="325"/>
      <c r="C83" s="325"/>
      <c r="D83" s="325"/>
      <c r="E83" s="325"/>
      <c r="F83" s="325"/>
      <c r="G83" s="325"/>
      <c r="H83" s="60">
        <f t="shared" ref="H83:H84" si="24">I83-TIME(3,0,0)</f>
        <v>0.35416666666666669</v>
      </c>
      <c r="I83" s="60">
        <v>0.47916666666666669</v>
      </c>
      <c r="J83" s="61" t="s">
        <v>116</v>
      </c>
      <c r="K83" s="61">
        <v>3</v>
      </c>
      <c r="L83" s="61">
        <v>25</v>
      </c>
      <c r="M83" s="61"/>
      <c r="N83" s="61"/>
      <c r="O83" s="62"/>
      <c r="P83" s="61"/>
      <c r="Q83" s="61"/>
      <c r="R83" s="61"/>
      <c r="S83" s="103"/>
      <c r="T83" s="57"/>
      <c r="U83" s="67"/>
      <c r="V83" s="67"/>
      <c r="W83" s="67"/>
      <c r="X83" s="67"/>
      <c r="Y83" s="67"/>
      <c r="Z83" s="67"/>
      <c r="AA83" s="67"/>
      <c r="AB83" s="67"/>
      <c r="AC83" s="67"/>
      <c r="AD83" s="67"/>
      <c r="AE83" s="67"/>
      <c r="AF83" s="136"/>
      <c r="AG83" s="136"/>
      <c r="AH83" s="136"/>
      <c r="AI83" s="136"/>
      <c r="AJ83" s="136"/>
      <c r="AK83" s="136"/>
      <c r="AL83" s="136"/>
      <c r="AM83" s="136"/>
      <c r="AN83" s="291" t="s">
        <v>21</v>
      </c>
      <c r="AO83" s="278">
        <v>45918</v>
      </c>
      <c r="AP83" s="3" t="s">
        <v>2243</v>
      </c>
      <c r="AQ83" t="s">
        <v>705</v>
      </c>
      <c r="AR83" s="277">
        <v>0.28819444444444442</v>
      </c>
    </row>
    <row r="84" spans="1:44" ht="15" customHeight="1">
      <c r="A84" s="320"/>
      <c r="B84" s="326"/>
      <c r="C84" s="326"/>
      <c r="D84" s="326"/>
      <c r="E84" s="325"/>
      <c r="F84" s="325"/>
      <c r="G84" s="325"/>
      <c r="H84" s="161">
        <f t="shared" si="24"/>
        <v>0.3611111111111111</v>
      </c>
      <c r="I84" s="161">
        <v>0.4861111111111111</v>
      </c>
      <c r="J84" s="182" t="s">
        <v>807</v>
      </c>
      <c r="K84" s="182">
        <v>2</v>
      </c>
      <c r="L84" s="182">
        <v>5</v>
      </c>
      <c r="M84" s="182"/>
      <c r="N84" s="182"/>
      <c r="O84" s="183"/>
      <c r="P84" s="182"/>
      <c r="Q84" s="182"/>
      <c r="R84" s="182"/>
      <c r="S84" s="184"/>
      <c r="T84" s="57"/>
      <c r="U84" s="67"/>
      <c r="V84" s="67"/>
      <c r="W84" s="67"/>
      <c r="X84" s="67"/>
      <c r="Y84" s="67"/>
      <c r="Z84" s="67"/>
      <c r="AA84" s="67"/>
      <c r="AB84" s="67"/>
      <c r="AC84" s="67"/>
      <c r="AD84" s="67"/>
      <c r="AE84" s="67"/>
      <c r="AF84" s="136"/>
      <c r="AG84" s="136"/>
      <c r="AH84" s="136"/>
      <c r="AI84" s="136"/>
      <c r="AJ84" s="136"/>
      <c r="AK84" s="136"/>
      <c r="AL84" s="136"/>
      <c r="AM84" s="136"/>
      <c r="AN84" s="291" t="s">
        <v>21</v>
      </c>
      <c r="AO84" s="278">
        <v>45918</v>
      </c>
      <c r="AP84" s="3" t="s">
        <v>2243</v>
      </c>
      <c r="AQ84" t="s">
        <v>779</v>
      </c>
      <c r="AR84" s="277">
        <v>0.28819444444444442</v>
      </c>
    </row>
    <row r="85" spans="1:44" ht="15" customHeight="1">
      <c r="A85" s="320"/>
      <c r="B85" s="185"/>
      <c r="C85" s="186"/>
      <c r="D85" s="187">
        <f t="shared" ref="D85:D86" si="25">E85-TIME(0,15,0)</f>
        <v>0.30208333333333331</v>
      </c>
      <c r="E85" s="188">
        <f t="shared" ref="E85:E86" si="26">F85-TIME(1,30,0)</f>
        <v>0.3125</v>
      </c>
      <c r="F85" s="187">
        <f>H85</f>
        <v>0.375</v>
      </c>
      <c r="G85" s="185"/>
      <c r="H85" s="187">
        <f t="shared" ref="H85:H86" si="27">I85-TIME(3,0,0)</f>
        <v>0.375</v>
      </c>
      <c r="I85" s="189">
        <v>0.5</v>
      </c>
      <c r="J85" s="190" t="s">
        <v>96</v>
      </c>
      <c r="K85" s="190"/>
      <c r="L85" s="190">
        <v>2</v>
      </c>
      <c r="M85" s="190"/>
      <c r="N85" s="190"/>
      <c r="O85" s="191">
        <f>SUM(K85:N85)</f>
        <v>2</v>
      </c>
      <c r="P85" s="190">
        <v>1</v>
      </c>
      <c r="Q85" s="190"/>
      <c r="R85" s="190"/>
      <c r="S85" s="192"/>
      <c r="T85" s="57"/>
      <c r="U85" s="67"/>
      <c r="V85" s="67"/>
      <c r="W85" s="67"/>
      <c r="X85" s="67"/>
      <c r="Y85" s="67"/>
      <c r="Z85" s="67"/>
      <c r="AA85" s="67"/>
      <c r="AB85" s="67"/>
      <c r="AC85" s="67"/>
      <c r="AD85" s="67"/>
      <c r="AE85" s="67"/>
      <c r="AF85" s="136"/>
      <c r="AG85" s="136"/>
      <c r="AH85" s="136"/>
      <c r="AI85" s="136"/>
      <c r="AJ85" s="136"/>
      <c r="AK85" s="136"/>
      <c r="AL85" s="136"/>
      <c r="AM85" s="136"/>
      <c r="AN85" s="291" t="s">
        <v>21</v>
      </c>
      <c r="AO85" s="278">
        <v>45918</v>
      </c>
      <c r="AP85" s="3" t="s">
        <v>2243</v>
      </c>
      <c r="AQ85" t="s">
        <v>1449</v>
      </c>
      <c r="AR85" s="277">
        <v>0.28819444444444442</v>
      </c>
    </row>
    <row r="86" spans="1:44" ht="15" customHeight="1">
      <c r="A86" s="320"/>
      <c r="B86" s="324">
        <f>C86-TIME(0,15,0)</f>
        <v>0.28819444444444442</v>
      </c>
      <c r="C86" s="327">
        <f>D86-TIME(0,45,0)</f>
        <v>0.2986111111111111</v>
      </c>
      <c r="D86" s="324">
        <f t="shared" si="25"/>
        <v>0.3298611111111111</v>
      </c>
      <c r="E86" s="327">
        <f t="shared" si="26"/>
        <v>0.34027777777777779</v>
      </c>
      <c r="F86" s="324">
        <v>0.40277777777777779</v>
      </c>
      <c r="G86" s="332">
        <v>0.41666666666666669</v>
      </c>
      <c r="H86" s="171">
        <f t="shared" si="27"/>
        <v>0.40277777777777779</v>
      </c>
      <c r="I86" s="72">
        <v>0.52777777777777779</v>
      </c>
      <c r="J86" s="74" t="s">
        <v>916</v>
      </c>
      <c r="K86" s="74">
        <v>3</v>
      </c>
      <c r="L86" s="74">
        <v>1</v>
      </c>
      <c r="M86" s="74"/>
      <c r="N86" s="74"/>
      <c r="O86" s="75">
        <f>SUM(K86:N91)</f>
        <v>71</v>
      </c>
      <c r="P86" s="74"/>
      <c r="Q86" s="74"/>
      <c r="R86" s="74"/>
      <c r="S86" s="113">
        <v>3</v>
      </c>
      <c r="T86" s="57"/>
      <c r="U86" s="67"/>
      <c r="V86" s="67"/>
      <c r="W86" s="67"/>
      <c r="X86" s="67"/>
      <c r="Y86" s="67"/>
      <c r="Z86" s="67"/>
      <c r="AA86" s="67"/>
      <c r="AB86" s="67"/>
      <c r="AC86" s="67"/>
      <c r="AD86" s="67"/>
      <c r="AE86" s="67"/>
      <c r="AF86" s="136"/>
      <c r="AG86" s="136"/>
      <c r="AH86" s="136"/>
      <c r="AI86" s="136"/>
      <c r="AJ86" s="136"/>
      <c r="AK86" s="136"/>
      <c r="AL86" s="136"/>
      <c r="AM86" s="136"/>
      <c r="AN86" s="291" t="s">
        <v>21</v>
      </c>
      <c r="AO86" s="278">
        <v>45918</v>
      </c>
      <c r="AP86" s="3" t="s">
        <v>2243</v>
      </c>
      <c r="AQ86" t="s">
        <v>756</v>
      </c>
      <c r="AR86" s="277">
        <v>0.28819444444444442</v>
      </c>
    </row>
    <row r="87" spans="1:44" ht="15" customHeight="1">
      <c r="A87" s="320"/>
      <c r="B87" s="325"/>
      <c r="C87" s="325"/>
      <c r="D87" s="325"/>
      <c r="E87" s="325"/>
      <c r="F87" s="325"/>
      <c r="G87" s="301"/>
      <c r="H87" s="60">
        <f t="shared" ref="H87:H90" si="28">I87-TIME(3,0,0)</f>
        <v>0.40625</v>
      </c>
      <c r="I87" s="60">
        <v>0.53125</v>
      </c>
      <c r="J87" s="61" t="s">
        <v>322</v>
      </c>
      <c r="K87" s="61">
        <v>6</v>
      </c>
      <c r="L87" s="61">
        <v>2</v>
      </c>
      <c r="M87" s="61"/>
      <c r="N87" s="61"/>
      <c r="O87" s="62"/>
      <c r="P87" s="61"/>
      <c r="Q87" s="61"/>
      <c r="R87" s="61"/>
      <c r="S87" s="103"/>
      <c r="T87" s="57"/>
      <c r="U87" s="67"/>
      <c r="V87" s="67"/>
      <c r="W87" s="67"/>
      <c r="X87" s="67"/>
      <c r="Y87" s="67"/>
      <c r="Z87" s="67"/>
      <c r="AA87" s="67"/>
      <c r="AB87" s="67"/>
      <c r="AC87" s="67"/>
      <c r="AD87" s="67"/>
      <c r="AE87" s="67"/>
      <c r="AF87" s="136"/>
      <c r="AG87" s="136"/>
      <c r="AH87" s="136"/>
      <c r="AI87" s="136"/>
      <c r="AJ87" s="136"/>
      <c r="AK87" s="136"/>
      <c r="AL87" s="136"/>
      <c r="AM87" s="136"/>
      <c r="AN87" s="291" t="s">
        <v>21</v>
      </c>
      <c r="AO87" s="278">
        <v>45918</v>
      </c>
      <c r="AP87" s="3" t="s">
        <v>2243</v>
      </c>
      <c r="AQ87" t="s">
        <v>311</v>
      </c>
      <c r="AR87" s="277">
        <v>0.28819444444444442</v>
      </c>
    </row>
    <row r="88" spans="1:44" ht="15" customHeight="1">
      <c r="A88" s="320"/>
      <c r="B88" s="325"/>
      <c r="C88" s="325"/>
      <c r="D88" s="325"/>
      <c r="E88" s="325"/>
      <c r="F88" s="325"/>
      <c r="G88" s="301"/>
      <c r="H88" s="60">
        <f t="shared" si="28"/>
        <v>0.40972222222222221</v>
      </c>
      <c r="I88" s="60">
        <v>0.53472222222222221</v>
      </c>
      <c r="J88" s="61" t="s">
        <v>2278</v>
      </c>
      <c r="K88" s="61">
        <v>29</v>
      </c>
      <c r="L88" s="61"/>
      <c r="M88" s="61"/>
      <c r="N88" s="61"/>
      <c r="O88" s="62"/>
      <c r="P88" s="61"/>
      <c r="Q88" s="61"/>
      <c r="R88" s="61"/>
      <c r="S88" s="103"/>
      <c r="T88" s="57"/>
      <c r="U88" s="67"/>
      <c r="V88" s="67"/>
      <c r="W88" s="67"/>
      <c r="X88" s="67"/>
      <c r="Y88" s="67"/>
      <c r="Z88" s="67"/>
      <c r="AA88" s="67"/>
      <c r="AB88" s="67"/>
      <c r="AC88" s="67"/>
      <c r="AD88" s="67"/>
      <c r="AE88" s="67"/>
      <c r="AF88" s="136"/>
      <c r="AG88" s="136"/>
      <c r="AH88" s="136"/>
      <c r="AI88" s="136"/>
      <c r="AJ88" s="136"/>
      <c r="AK88" s="136"/>
      <c r="AL88" s="136"/>
      <c r="AM88" s="136"/>
      <c r="AN88" s="291" t="s">
        <v>21</v>
      </c>
      <c r="AO88" s="278">
        <v>45918</v>
      </c>
      <c r="AP88" s="3" t="s">
        <v>2243</v>
      </c>
      <c r="AQ88" t="s">
        <v>614</v>
      </c>
      <c r="AR88" s="277">
        <v>0.28819444444444442</v>
      </c>
    </row>
    <row r="89" spans="1:44" ht="15" customHeight="1">
      <c r="A89" s="320"/>
      <c r="B89" s="325"/>
      <c r="C89" s="325"/>
      <c r="D89" s="325"/>
      <c r="E89" s="325"/>
      <c r="F89" s="325"/>
      <c r="G89" s="301"/>
      <c r="H89" s="60">
        <f t="shared" si="28"/>
        <v>0.41319444444444442</v>
      </c>
      <c r="I89" s="60">
        <v>0.53819444444444442</v>
      </c>
      <c r="J89" s="61" t="s">
        <v>705</v>
      </c>
      <c r="K89" s="61">
        <v>4</v>
      </c>
      <c r="L89" s="61">
        <v>21</v>
      </c>
      <c r="M89" s="61"/>
      <c r="N89" s="61"/>
      <c r="O89" s="62"/>
      <c r="P89" s="61"/>
      <c r="Q89" s="61"/>
      <c r="R89" s="61"/>
      <c r="S89" s="103"/>
      <c r="T89" s="57"/>
      <c r="U89" s="67"/>
      <c r="V89" s="67"/>
      <c r="W89" s="67"/>
      <c r="X89" s="67"/>
      <c r="Y89" s="67"/>
      <c r="Z89" s="67"/>
      <c r="AA89" s="67"/>
      <c r="AB89" s="67"/>
      <c r="AC89" s="67"/>
      <c r="AD89" s="67"/>
      <c r="AE89" s="67"/>
      <c r="AF89" s="136"/>
      <c r="AG89" s="136"/>
      <c r="AH89" s="136"/>
      <c r="AI89" s="136"/>
      <c r="AJ89" s="136"/>
      <c r="AK89" s="136"/>
      <c r="AL89" s="136"/>
      <c r="AM89" s="136"/>
      <c r="AN89" s="291" t="s">
        <v>21</v>
      </c>
      <c r="AO89" s="278">
        <v>45918</v>
      </c>
      <c r="AP89" s="3" t="s">
        <v>2243</v>
      </c>
      <c r="AQ89" t="s">
        <v>1099</v>
      </c>
      <c r="AR89" s="277">
        <v>0.41319444444444453</v>
      </c>
    </row>
    <row r="90" spans="1:44" ht="15" customHeight="1">
      <c r="A90" s="320"/>
      <c r="B90" s="325"/>
      <c r="C90" s="325"/>
      <c r="D90" s="325"/>
      <c r="E90" s="325"/>
      <c r="F90" s="325"/>
      <c r="G90" s="301"/>
      <c r="H90" s="60">
        <f t="shared" si="28"/>
        <v>0.42013888888888884</v>
      </c>
      <c r="I90" s="60">
        <v>0.54513888888888884</v>
      </c>
      <c r="J90" s="61" t="s">
        <v>779</v>
      </c>
      <c r="K90" s="61"/>
      <c r="L90" s="61">
        <v>2</v>
      </c>
      <c r="M90" s="61"/>
      <c r="N90" s="61"/>
      <c r="O90" s="62"/>
      <c r="P90" s="61"/>
      <c r="Q90" s="61"/>
      <c r="R90" s="61"/>
      <c r="S90" s="103"/>
      <c r="T90" s="57"/>
      <c r="U90" s="67"/>
      <c r="V90" s="67"/>
      <c r="W90" s="67"/>
      <c r="X90" s="67"/>
      <c r="Y90" s="67"/>
      <c r="Z90" s="67"/>
      <c r="AA90" s="67"/>
      <c r="AB90" s="67"/>
      <c r="AC90" s="67"/>
      <c r="AD90" s="67"/>
      <c r="AE90" s="67"/>
      <c r="AF90" s="136"/>
      <c r="AG90" s="136"/>
      <c r="AH90" s="136"/>
      <c r="AI90" s="136"/>
      <c r="AJ90" s="136"/>
      <c r="AK90" s="136"/>
      <c r="AL90" s="136"/>
      <c r="AM90" s="136"/>
      <c r="AN90" s="291" t="s">
        <v>21</v>
      </c>
      <c r="AO90" s="278">
        <v>45918</v>
      </c>
      <c r="AP90" s="3" t="s">
        <v>2243</v>
      </c>
      <c r="AQ90" t="s">
        <v>737</v>
      </c>
      <c r="AR90" s="277">
        <v>0.41319444444444453</v>
      </c>
    </row>
    <row r="91" spans="1:44" ht="15" customHeight="1">
      <c r="A91" s="320"/>
      <c r="B91" s="326"/>
      <c r="C91" s="326"/>
      <c r="D91" s="326"/>
      <c r="E91" s="326"/>
      <c r="F91" s="326"/>
      <c r="G91" s="302"/>
      <c r="H91" s="64">
        <f>I91-TIME(3,0,0)</f>
        <v>0.42708333333333337</v>
      </c>
      <c r="I91" s="64">
        <v>0.55208333333333337</v>
      </c>
      <c r="J91" s="65" t="s">
        <v>1449</v>
      </c>
      <c r="K91" s="65"/>
      <c r="L91" s="65"/>
      <c r="M91" s="65"/>
      <c r="N91" s="65">
        <v>3</v>
      </c>
      <c r="O91" s="66"/>
      <c r="P91" s="65"/>
      <c r="Q91" s="65"/>
      <c r="R91" s="65"/>
      <c r="S91" s="105"/>
      <c r="T91" s="57"/>
      <c r="U91" s="67"/>
      <c r="V91" s="67"/>
      <c r="W91" s="67"/>
      <c r="X91" s="67"/>
      <c r="Y91" s="67"/>
      <c r="Z91" s="67"/>
      <c r="AA91" s="67"/>
      <c r="AB91" s="67"/>
      <c r="AC91" s="67"/>
      <c r="AD91" s="67"/>
      <c r="AE91" s="67"/>
      <c r="AF91" s="136"/>
      <c r="AG91" s="136"/>
      <c r="AH91" s="136"/>
      <c r="AI91" s="136"/>
      <c r="AJ91" s="136"/>
      <c r="AK91" s="136"/>
      <c r="AL91" s="136"/>
      <c r="AM91" s="136"/>
      <c r="AN91" s="291" t="s">
        <v>21</v>
      </c>
      <c r="AO91" s="278">
        <v>45918</v>
      </c>
      <c r="AP91" s="3" t="s">
        <v>2243</v>
      </c>
      <c r="AQ91" t="s">
        <v>127</v>
      </c>
      <c r="AR91" s="277">
        <v>0.41319444444444453</v>
      </c>
    </row>
    <row r="92" spans="1:44" ht="15" customHeight="1">
      <c r="A92" s="320"/>
      <c r="B92" s="328"/>
      <c r="C92" s="331"/>
      <c r="D92" s="324">
        <f>E92-TIME(0,15,0)</f>
        <v>0.37152777777777773</v>
      </c>
      <c r="E92" s="327">
        <f>F92-TIME(1,30,0)</f>
        <v>0.38194444444444442</v>
      </c>
      <c r="F92" s="324">
        <v>0.44444444444444442</v>
      </c>
      <c r="G92" s="328"/>
      <c r="H92" s="171">
        <v>0.44444444444444442</v>
      </c>
      <c r="I92" s="72">
        <v>0.56944444444444442</v>
      </c>
      <c r="J92" s="74" t="s">
        <v>490</v>
      </c>
      <c r="K92" s="74"/>
      <c r="L92" s="74">
        <v>7</v>
      </c>
      <c r="M92" s="74"/>
      <c r="N92" s="74"/>
      <c r="O92" s="75">
        <f>SUM(K92:N94)</f>
        <v>11</v>
      </c>
      <c r="P92" s="74">
        <v>1</v>
      </c>
      <c r="Q92" s="74">
        <v>1</v>
      </c>
      <c r="R92" s="74"/>
      <c r="S92" s="113"/>
      <c r="T92" s="57"/>
      <c r="U92" s="67"/>
      <c r="V92" s="67"/>
      <c r="W92" s="67"/>
      <c r="X92" s="67"/>
      <c r="Y92" s="67"/>
      <c r="Z92" s="67"/>
      <c r="AA92" s="67"/>
      <c r="AB92" s="67"/>
      <c r="AC92" s="67"/>
      <c r="AD92" s="67"/>
      <c r="AE92" s="67"/>
      <c r="AF92" s="136"/>
      <c r="AG92" s="136"/>
      <c r="AH92" s="136"/>
      <c r="AI92" s="136"/>
      <c r="AJ92" s="136"/>
      <c r="AK92" s="136"/>
      <c r="AL92" s="136"/>
      <c r="AM92" s="136"/>
      <c r="AN92" s="291" t="s">
        <v>21</v>
      </c>
      <c r="AO92" s="278">
        <v>45918</v>
      </c>
      <c r="AP92" s="3" t="s">
        <v>2243</v>
      </c>
      <c r="AQ92" t="s">
        <v>1170</v>
      </c>
      <c r="AR92" s="277">
        <v>0.41319444444444453</v>
      </c>
    </row>
    <row r="93" spans="1:44" ht="15" customHeight="1">
      <c r="A93" s="320"/>
      <c r="B93" s="325"/>
      <c r="C93" s="325"/>
      <c r="D93" s="325"/>
      <c r="E93" s="325"/>
      <c r="F93" s="325"/>
      <c r="G93" s="325"/>
      <c r="H93" s="60">
        <f t="shared" ref="H93:H94" si="29">I93-TIME(3,0,0)</f>
        <v>0.45833333333333337</v>
      </c>
      <c r="I93" s="60">
        <v>0.58333333333333337</v>
      </c>
      <c r="J93" s="61" t="s">
        <v>756</v>
      </c>
      <c r="K93" s="61"/>
      <c r="L93" s="61">
        <v>2</v>
      </c>
      <c r="M93" s="61"/>
      <c r="N93" s="61"/>
      <c r="O93" s="62"/>
      <c r="P93" s="61"/>
      <c r="Q93" s="61"/>
      <c r="R93" s="61"/>
      <c r="S93" s="103"/>
      <c r="T93" s="57"/>
      <c r="U93" s="67"/>
      <c r="V93" s="67"/>
      <c r="W93" s="67"/>
      <c r="X93" s="67"/>
      <c r="Y93" s="67"/>
      <c r="Z93" s="67"/>
      <c r="AA93" s="67"/>
      <c r="AB93" s="67"/>
      <c r="AC93" s="67"/>
      <c r="AD93" s="67"/>
      <c r="AE93" s="67"/>
      <c r="AF93" s="136"/>
      <c r="AG93" s="136"/>
      <c r="AH93" s="136"/>
      <c r="AI93" s="136"/>
      <c r="AJ93" s="136"/>
      <c r="AK93" s="136"/>
      <c r="AL93" s="136"/>
      <c r="AM93" s="136"/>
      <c r="AN93" s="291" t="s">
        <v>21</v>
      </c>
      <c r="AO93" s="278">
        <v>45918</v>
      </c>
      <c r="AP93" s="3" t="s">
        <v>2243</v>
      </c>
      <c r="AQ93" t="s">
        <v>1049</v>
      </c>
      <c r="AR93" s="277">
        <v>0.44097222222222232</v>
      </c>
    </row>
    <row r="94" spans="1:44" ht="15" customHeight="1">
      <c r="A94" s="320"/>
      <c r="B94" s="326"/>
      <c r="C94" s="326"/>
      <c r="D94" s="326"/>
      <c r="E94" s="326"/>
      <c r="F94" s="326"/>
      <c r="G94" s="326"/>
      <c r="H94" s="64">
        <f t="shared" si="29"/>
        <v>0.46180555555555558</v>
      </c>
      <c r="I94" s="64">
        <v>0.58680555555555558</v>
      </c>
      <c r="J94" s="65" t="s">
        <v>311</v>
      </c>
      <c r="K94" s="65"/>
      <c r="L94" s="65">
        <v>2</v>
      </c>
      <c r="M94" s="65"/>
      <c r="N94" s="65"/>
      <c r="O94" s="99"/>
      <c r="P94" s="65"/>
      <c r="Q94" s="65"/>
      <c r="R94" s="65"/>
      <c r="S94" s="105"/>
      <c r="T94" s="57"/>
      <c r="U94" s="67"/>
      <c r="V94" s="67"/>
      <c r="W94" s="67"/>
      <c r="X94" s="67"/>
      <c r="Y94" s="67"/>
      <c r="Z94" s="67"/>
      <c r="AA94" s="67"/>
      <c r="AB94" s="67"/>
      <c r="AC94" s="67"/>
      <c r="AD94" s="67"/>
      <c r="AE94" s="67"/>
      <c r="AF94" s="136"/>
      <c r="AG94" s="136"/>
      <c r="AH94" s="136"/>
      <c r="AI94" s="136"/>
      <c r="AJ94" s="136"/>
      <c r="AK94" s="136"/>
      <c r="AL94" s="136"/>
      <c r="AM94" s="136"/>
      <c r="AN94" s="291" t="s">
        <v>21</v>
      </c>
      <c r="AO94" s="278">
        <v>45918</v>
      </c>
      <c r="AP94" s="3" t="s">
        <v>2243</v>
      </c>
      <c r="AQ94" t="s">
        <v>42</v>
      </c>
      <c r="AR94" s="277">
        <v>0.44097222222222232</v>
      </c>
    </row>
    <row r="95" spans="1:44" ht="15" customHeight="1">
      <c r="A95" s="320"/>
      <c r="B95" s="328"/>
      <c r="C95" s="331"/>
      <c r="D95" s="324">
        <f>E95-TIME(0,15,0)</f>
        <v>0.42708333333333337</v>
      </c>
      <c r="E95" s="327">
        <f>H95-TIME(1,15,0)</f>
        <v>0.43750000000000006</v>
      </c>
      <c r="F95" s="328"/>
      <c r="G95" s="324">
        <f>H95</f>
        <v>0.48958333333333337</v>
      </c>
      <c r="H95" s="171">
        <f>I95-TIME(3,0,0)</f>
        <v>0.48958333333333337</v>
      </c>
      <c r="I95" s="72">
        <v>0.61458333333333337</v>
      </c>
      <c r="J95" s="74" t="s">
        <v>1526</v>
      </c>
      <c r="K95" s="74"/>
      <c r="L95" s="74"/>
      <c r="M95" s="74"/>
      <c r="N95" s="74">
        <v>2</v>
      </c>
      <c r="O95" s="75">
        <f>SUM(K95:N96)</f>
        <v>10</v>
      </c>
      <c r="P95" s="74"/>
      <c r="Q95" s="74"/>
      <c r="R95" s="74">
        <v>1</v>
      </c>
      <c r="S95" s="113"/>
      <c r="T95" s="57"/>
      <c r="U95" s="67"/>
      <c r="V95" s="67"/>
      <c r="W95" s="67"/>
      <c r="X95" s="67"/>
      <c r="Y95" s="67"/>
      <c r="Z95" s="67"/>
      <c r="AA95" s="67"/>
      <c r="AB95" s="67"/>
      <c r="AC95" s="67"/>
      <c r="AD95" s="67"/>
      <c r="AE95" s="67"/>
      <c r="AF95" s="136"/>
      <c r="AG95" s="136"/>
      <c r="AH95" s="136"/>
      <c r="AI95" s="136"/>
      <c r="AJ95" s="136"/>
      <c r="AK95" s="136"/>
      <c r="AL95" s="136"/>
      <c r="AM95" s="136"/>
      <c r="AN95" s="291" t="s">
        <v>21</v>
      </c>
      <c r="AO95" s="278">
        <v>45918</v>
      </c>
      <c r="AP95" s="3" t="s">
        <v>2243</v>
      </c>
      <c r="AQ95" t="s">
        <v>2252</v>
      </c>
      <c r="AR95" s="277">
        <v>0.44097222222222232</v>
      </c>
    </row>
    <row r="96" spans="1:44" ht="15" customHeight="1">
      <c r="A96" s="320"/>
      <c r="B96" s="326"/>
      <c r="C96" s="326"/>
      <c r="D96" s="326"/>
      <c r="E96" s="326"/>
      <c r="F96" s="326"/>
      <c r="G96" s="326"/>
      <c r="H96" s="64">
        <f>I96-TIME(3,0,0)</f>
        <v>0.49652777777777779</v>
      </c>
      <c r="I96" s="64">
        <v>0.62152777777777779</v>
      </c>
      <c r="J96" s="65" t="s">
        <v>614</v>
      </c>
      <c r="K96" s="65"/>
      <c r="L96" s="65"/>
      <c r="M96" s="65"/>
      <c r="N96" s="65">
        <v>8</v>
      </c>
      <c r="O96" s="66"/>
      <c r="P96" s="65"/>
      <c r="Q96" s="65"/>
      <c r="R96" s="65"/>
      <c r="S96" s="105"/>
      <c r="T96" s="57"/>
      <c r="U96" s="67"/>
      <c r="V96" s="67"/>
      <c r="W96" s="67"/>
      <c r="X96" s="67"/>
      <c r="Y96" s="67"/>
      <c r="Z96" s="67"/>
      <c r="AA96" s="67"/>
      <c r="AB96" s="67"/>
      <c r="AC96" s="67"/>
      <c r="AD96" s="67"/>
      <c r="AE96" s="67"/>
      <c r="AF96" s="136"/>
      <c r="AG96" s="136"/>
      <c r="AH96" s="136"/>
      <c r="AI96" s="136"/>
      <c r="AJ96" s="136"/>
      <c r="AK96" s="136"/>
      <c r="AL96" s="136"/>
      <c r="AM96" s="136"/>
      <c r="AN96" s="291" t="s">
        <v>21</v>
      </c>
      <c r="AO96" s="278">
        <v>45918</v>
      </c>
      <c r="AP96" s="3" t="s">
        <v>2243</v>
      </c>
      <c r="AQ96" t="s">
        <v>4446</v>
      </c>
      <c r="AR96" s="277">
        <v>0.46874999999999994</v>
      </c>
    </row>
    <row r="97" spans="1:44" ht="15" customHeight="1">
      <c r="A97" s="320"/>
      <c r="B97" s="324">
        <f>C97-TIME(0,15,0)</f>
        <v>0.41319444444444453</v>
      </c>
      <c r="C97" s="327">
        <f>D97-TIME(0,30,0)</f>
        <v>0.42361111111111122</v>
      </c>
      <c r="D97" s="324">
        <f>E97-TIME(0,15,0)</f>
        <v>0.44444444444444453</v>
      </c>
      <c r="E97" s="327">
        <f>F97-TIME(1,15,0)</f>
        <v>0.45486111111111122</v>
      </c>
      <c r="F97" s="324">
        <f>G97-TIME(0,20,0)</f>
        <v>0.50694444444444453</v>
      </c>
      <c r="G97" s="324">
        <f>H97</f>
        <v>0.52083333333333337</v>
      </c>
      <c r="H97" s="171">
        <f>I97-TIME(3,0,0)</f>
        <v>0.52083333333333337</v>
      </c>
      <c r="I97" s="72">
        <v>0.64583333333333337</v>
      </c>
      <c r="J97" s="74" t="s">
        <v>1099</v>
      </c>
      <c r="K97" s="74"/>
      <c r="L97" s="74">
        <v>4</v>
      </c>
      <c r="M97" s="193"/>
      <c r="N97" s="193"/>
      <c r="O97" s="75">
        <f>SUM(K97:N100)</f>
        <v>30</v>
      </c>
      <c r="P97" s="74">
        <v>1</v>
      </c>
      <c r="Q97" s="74"/>
      <c r="R97" s="74"/>
      <c r="S97" s="113">
        <v>1</v>
      </c>
      <c r="T97" s="57"/>
      <c r="U97" s="67"/>
      <c r="V97" s="67"/>
      <c r="W97" s="67"/>
      <c r="X97" s="67"/>
      <c r="Y97" s="67"/>
      <c r="Z97" s="67"/>
      <c r="AA97" s="67"/>
      <c r="AB97" s="67"/>
      <c r="AC97" s="67"/>
      <c r="AD97" s="67"/>
      <c r="AE97" s="67"/>
      <c r="AF97" s="136"/>
      <c r="AG97" s="136"/>
      <c r="AH97" s="136"/>
      <c r="AI97" s="136"/>
      <c r="AJ97" s="136"/>
      <c r="AK97" s="136"/>
      <c r="AL97" s="136"/>
      <c r="AM97" s="136"/>
      <c r="AN97" s="291" t="s">
        <v>21</v>
      </c>
      <c r="AO97" s="278">
        <v>45918</v>
      </c>
      <c r="AP97" s="3" t="s">
        <v>2243</v>
      </c>
      <c r="AQ97" t="s">
        <v>185</v>
      </c>
      <c r="AR97" s="277">
        <v>0.46874999999999994</v>
      </c>
    </row>
    <row r="98" spans="1:44" ht="15" customHeight="1">
      <c r="A98" s="320"/>
      <c r="B98" s="325"/>
      <c r="C98" s="325"/>
      <c r="D98" s="325"/>
      <c r="E98" s="325"/>
      <c r="F98" s="325"/>
      <c r="G98" s="325"/>
      <c r="H98" s="60">
        <f t="shared" ref="H98:H100" si="30">I98-TIME(3,0,0)</f>
        <v>0.53125</v>
      </c>
      <c r="I98" s="60">
        <v>0.65625</v>
      </c>
      <c r="J98" s="61" t="s">
        <v>737</v>
      </c>
      <c r="K98" s="61">
        <v>11</v>
      </c>
      <c r="L98" s="61">
        <v>4</v>
      </c>
      <c r="M98" s="194"/>
      <c r="N98" s="194"/>
      <c r="O98" s="62"/>
      <c r="P98" s="61"/>
      <c r="Q98" s="61"/>
      <c r="R98" s="61"/>
      <c r="S98" s="103"/>
      <c r="T98" s="57"/>
      <c r="U98" s="67"/>
      <c r="V98" s="67"/>
      <c r="W98" s="67"/>
      <c r="X98" s="67"/>
      <c r="Y98" s="67"/>
      <c r="Z98" s="67"/>
      <c r="AA98" s="67"/>
      <c r="AB98" s="67"/>
      <c r="AC98" s="67"/>
      <c r="AD98" s="67"/>
      <c r="AE98" s="67"/>
      <c r="AF98" s="136"/>
      <c r="AG98" s="136"/>
      <c r="AH98" s="136"/>
      <c r="AI98" s="136"/>
      <c r="AJ98" s="136"/>
      <c r="AK98" s="136"/>
      <c r="AL98" s="136"/>
      <c r="AM98" s="136"/>
      <c r="AN98" s="291" t="s">
        <v>21</v>
      </c>
      <c r="AO98" s="278">
        <v>45918</v>
      </c>
      <c r="AP98" s="3" t="s">
        <v>2243</v>
      </c>
      <c r="AQ98" t="s">
        <v>770</v>
      </c>
      <c r="AR98" s="277">
        <v>0.46874999999999994</v>
      </c>
    </row>
    <row r="99" spans="1:44" ht="15" customHeight="1">
      <c r="A99" s="320"/>
      <c r="B99" s="325"/>
      <c r="C99" s="325"/>
      <c r="D99" s="325"/>
      <c r="E99" s="325"/>
      <c r="F99" s="325"/>
      <c r="G99" s="325"/>
      <c r="H99" s="60">
        <f t="shared" si="30"/>
        <v>0.54166666666666663</v>
      </c>
      <c r="I99" s="60">
        <v>0.66666666666666663</v>
      </c>
      <c r="J99" s="61" t="s">
        <v>127</v>
      </c>
      <c r="K99" s="61"/>
      <c r="L99" s="61"/>
      <c r="M99" s="194"/>
      <c r="N99" s="194">
        <v>6</v>
      </c>
      <c r="O99" s="62"/>
      <c r="P99" s="61"/>
      <c r="Q99" s="61"/>
      <c r="R99" s="61"/>
      <c r="S99" s="103"/>
      <c r="T99" s="57"/>
      <c r="U99" s="67"/>
      <c r="V99" s="67"/>
      <c r="W99" s="67"/>
      <c r="X99" s="67"/>
      <c r="Y99" s="67"/>
      <c r="Z99" s="67"/>
      <c r="AA99" s="67"/>
      <c r="AB99" s="67"/>
      <c r="AC99" s="67"/>
      <c r="AD99" s="67"/>
      <c r="AE99" s="67"/>
      <c r="AF99" s="136"/>
      <c r="AG99" s="136"/>
      <c r="AH99" s="136"/>
      <c r="AI99" s="136"/>
      <c r="AJ99" s="136"/>
      <c r="AK99" s="136"/>
      <c r="AL99" s="136"/>
      <c r="AM99" s="136"/>
      <c r="AN99" s="291" t="s">
        <v>21</v>
      </c>
      <c r="AO99" s="278">
        <v>45918</v>
      </c>
      <c r="AP99" s="3" t="s">
        <v>2243</v>
      </c>
      <c r="AQ99" t="s">
        <v>4285</v>
      </c>
      <c r="AR99" s="277">
        <v>0.46874999999999994</v>
      </c>
    </row>
    <row r="100" spans="1:44" ht="15" customHeight="1">
      <c r="A100" s="320"/>
      <c r="B100" s="326"/>
      <c r="C100" s="326"/>
      <c r="D100" s="326"/>
      <c r="E100" s="326"/>
      <c r="F100" s="326"/>
      <c r="G100" s="326"/>
      <c r="H100" s="64">
        <f t="shared" si="30"/>
        <v>0.54166666666666663</v>
      </c>
      <c r="I100" s="64">
        <v>0.66666666666666663</v>
      </c>
      <c r="J100" s="65" t="s">
        <v>1170</v>
      </c>
      <c r="K100" s="65"/>
      <c r="L100" s="65">
        <v>5</v>
      </c>
      <c r="M100" s="195"/>
      <c r="N100" s="195"/>
      <c r="O100" s="66"/>
      <c r="P100" s="65"/>
      <c r="Q100" s="65"/>
      <c r="R100" s="65"/>
      <c r="S100" s="105"/>
      <c r="T100" s="57"/>
      <c r="U100" s="67"/>
      <c r="V100" s="67"/>
      <c r="W100" s="67"/>
      <c r="X100" s="67"/>
      <c r="Y100" s="67"/>
      <c r="Z100" s="67"/>
      <c r="AA100" s="67"/>
      <c r="AB100" s="67"/>
      <c r="AC100" s="67"/>
      <c r="AD100" s="67"/>
      <c r="AE100" s="67"/>
      <c r="AF100" s="136"/>
      <c r="AG100" s="136"/>
      <c r="AH100" s="136"/>
      <c r="AI100" s="136"/>
      <c r="AJ100" s="136"/>
      <c r="AK100" s="136"/>
      <c r="AL100" s="136"/>
      <c r="AM100" s="136"/>
      <c r="AN100" s="291" t="s">
        <v>21</v>
      </c>
      <c r="AO100" s="278">
        <v>45918</v>
      </c>
      <c r="AP100" s="3" t="s">
        <v>2243</v>
      </c>
      <c r="AQ100" t="s">
        <v>152</v>
      </c>
      <c r="AR100" s="277">
        <v>0.50694444444444442</v>
      </c>
    </row>
    <row r="101" spans="1:44" ht="15" customHeight="1">
      <c r="A101" s="320"/>
      <c r="B101" s="324">
        <f>C101-TIME(0,15,0)</f>
        <v>0.44097222222222232</v>
      </c>
      <c r="C101" s="327">
        <f>D101-TIME(0,30,0)</f>
        <v>0.45138888888888901</v>
      </c>
      <c r="D101" s="324">
        <f>E101-TIME(0,15,0)</f>
        <v>0.47222222222222232</v>
      </c>
      <c r="E101" s="327">
        <f>F101-TIME(1,15,0)</f>
        <v>0.48263888888888901</v>
      </c>
      <c r="F101" s="324">
        <f>G101-TIME(0,20,0)</f>
        <v>0.53472222222222232</v>
      </c>
      <c r="G101" s="324">
        <f>H101</f>
        <v>0.54861111111111116</v>
      </c>
      <c r="H101" s="171">
        <f>I101-TIME(3,0,0)</f>
        <v>0.54861111111111116</v>
      </c>
      <c r="I101" s="72">
        <v>0.67361111111111116</v>
      </c>
      <c r="J101" s="74" t="s">
        <v>1049</v>
      </c>
      <c r="K101" s="74"/>
      <c r="L101" s="74">
        <v>2</v>
      </c>
      <c r="M101" s="74"/>
      <c r="N101" s="74"/>
      <c r="O101" s="75">
        <f>SUM(K101:N103)</f>
        <v>25</v>
      </c>
      <c r="P101" s="74"/>
      <c r="Q101" s="74"/>
      <c r="R101" s="74"/>
      <c r="S101" s="113">
        <v>1</v>
      </c>
      <c r="T101" s="57"/>
      <c r="U101" s="67"/>
      <c r="V101" s="67"/>
      <c r="W101" s="67"/>
      <c r="X101" s="67"/>
      <c r="Y101" s="67"/>
      <c r="Z101" s="67"/>
      <c r="AA101" s="67"/>
      <c r="AB101" s="67"/>
      <c r="AC101" s="67"/>
      <c r="AD101" s="67"/>
      <c r="AE101" s="67"/>
      <c r="AF101" s="136"/>
      <c r="AG101" s="136"/>
      <c r="AH101" s="136"/>
      <c r="AI101" s="136"/>
      <c r="AJ101" s="136"/>
      <c r="AK101" s="136"/>
      <c r="AL101" s="136"/>
      <c r="AM101" s="136"/>
      <c r="AN101" s="291" t="s">
        <v>21</v>
      </c>
      <c r="AO101" s="278">
        <v>45918</v>
      </c>
      <c r="AP101" s="3" t="s">
        <v>2243</v>
      </c>
      <c r="AQ101" t="s">
        <v>60</v>
      </c>
      <c r="AR101" s="277">
        <v>0.50694444444444442</v>
      </c>
    </row>
    <row r="102" spans="1:44" ht="15" customHeight="1">
      <c r="A102" s="320"/>
      <c r="B102" s="325"/>
      <c r="C102" s="325"/>
      <c r="D102" s="325"/>
      <c r="E102" s="325"/>
      <c r="F102" s="325"/>
      <c r="G102" s="325"/>
      <c r="H102" s="60">
        <f t="shared" ref="H102:H103" si="31">I102-TIME(3,0,0)</f>
        <v>0.55902777777777779</v>
      </c>
      <c r="I102" s="60">
        <v>0.68402777777777779</v>
      </c>
      <c r="J102" s="61" t="s">
        <v>42</v>
      </c>
      <c r="K102" s="61"/>
      <c r="L102" s="61"/>
      <c r="M102" s="61">
        <v>1</v>
      </c>
      <c r="N102" s="61">
        <v>14</v>
      </c>
      <c r="O102" s="62"/>
      <c r="P102" s="61"/>
      <c r="Q102" s="61"/>
      <c r="R102" s="61"/>
      <c r="S102" s="103"/>
      <c r="T102" s="57"/>
      <c r="U102" s="67"/>
      <c r="V102" s="67"/>
      <c r="W102" s="67"/>
      <c r="X102" s="67"/>
      <c r="Y102" s="67"/>
      <c r="Z102" s="67"/>
      <c r="AA102" s="67"/>
      <c r="AB102" s="67"/>
      <c r="AC102" s="67"/>
      <c r="AD102" s="67"/>
      <c r="AE102" s="67"/>
      <c r="AF102" s="136"/>
      <c r="AG102" s="136"/>
      <c r="AH102" s="136"/>
      <c r="AI102" s="136"/>
      <c r="AJ102" s="136"/>
      <c r="AK102" s="136"/>
      <c r="AL102" s="136"/>
      <c r="AM102" s="136"/>
      <c r="AN102" s="291" t="s">
        <v>21</v>
      </c>
      <c r="AO102" s="278">
        <v>45918</v>
      </c>
      <c r="AP102" s="3" t="s">
        <v>2243</v>
      </c>
      <c r="AQ102" t="s">
        <v>580</v>
      </c>
      <c r="AR102" s="277">
        <v>0.50694444444444442</v>
      </c>
    </row>
    <row r="103" spans="1:44" ht="15" customHeight="1">
      <c r="A103" s="320"/>
      <c r="B103" s="326"/>
      <c r="C103" s="326"/>
      <c r="D103" s="326"/>
      <c r="E103" s="326"/>
      <c r="F103" s="326"/>
      <c r="G103" s="326"/>
      <c r="H103" s="64">
        <f t="shared" si="31"/>
        <v>0.56944444444444442</v>
      </c>
      <c r="I103" s="64">
        <v>0.69444444444444442</v>
      </c>
      <c r="J103" s="65" t="s">
        <v>2252</v>
      </c>
      <c r="K103" s="65"/>
      <c r="L103" s="65"/>
      <c r="M103" s="65">
        <v>8</v>
      </c>
      <c r="N103" s="65"/>
      <c r="O103" s="66"/>
      <c r="P103" s="65"/>
      <c r="Q103" s="65"/>
      <c r="R103" s="65"/>
      <c r="S103" s="105"/>
      <c r="T103" s="57"/>
      <c r="U103" s="67"/>
      <c r="V103" s="67"/>
      <c r="W103" s="67"/>
      <c r="X103" s="67"/>
      <c r="Y103" s="67"/>
      <c r="Z103" s="67"/>
      <c r="AA103" s="67"/>
      <c r="AB103" s="67"/>
      <c r="AC103" s="67"/>
      <c r="AD103" s="67"/>
      <c r="AE103" s="67"/>
      <c r="AF103" s="136"/>
      <c r="AG103" s="136"/>
      <c r="AH103" s="136"/>
      <c r="AI103" s="136"/>
      <c r="AJ103" s="136"/>
      <c r="AK103" s="136"/>
      <c r="AL103" s="136"/>
      <c r="AM103" s="136"/>
      <c r="AN103" s="291" t="s">
        <v>21</v>
      </c>
      <c r="AO103" s="278">
        <v>45918</v>
      </c>
      <c r="AP103" s="3" t="s">
        <v>2243</v>
      </c>
      <c r="AQ103" t="s">
        <v>722</v>
      </c>
      <c r="AR103" s="277">
        <v>0.53125</v>
      </c>
    </row>
    <row r="104" spans="1:44" ht="15" customHeight="1">
      <c r="A104" s="320"/>
      <c r="B104" s="324">
        <f>C104-TIME(0,15,0)</f>
        <v>0.46874999999999994</v>
      </c>
      <c r="C104" s="327">
        <f>D104-TIME(0,30,0)</f>
        <v>0.47916666666666663</v>
      </c>
      <c r="D104" s="324">
        <f>E104-TIME(0,15,0)</f>
        <v>0.49999999999999994</v>
      </c>
      <c r="E104" s="327">
        <f>F104-TIME(1,15,0)</f>
        <v>0.51041666666666663</v>
      </c>
      <c r="F104" s="324">
        <v>0.5625</v>
      </c>
      <c r="G104" s="324">
        <v>0.57638888888888884</v>
      </c>
      <c r="H104" s="171">
        <f t="shared" ref="H104:H105" si="32">I104-TIME(3,0,0)</f>
        <v>0.57291666666666663</v>
      </c>
      <c r="I104" s="196">
        <v>0.69791666666666663</v>
      </c>
      <c r="J104" s="197" t="s">
        <v>4446</v>
      </c>
      <c r="K104" s="109"/>
      <c r="L104" s="109"/>
      <c r="M104" s="109">
        <v>4</v>
      </c>
      <c r="N104" s="109"/>
      <c r="O104" s="123">
        <f>SUM(K104:N107)</f>
        <v>77</v>
      </c>
      <c r="P104" s="109"/>
      <c r="Q104" s="109"/>
      <c r="R104" s="109"/>
      <c r="S104" s="111">
        <v>3</v>
      </c>
      <c r="T104" s="57"/>
      <c r="U104" s="67"/>
      <c r="V104" s="67"/>
      <c r="W104" s="67"/>
      <c r="X104" s="67"/>
      <c r="Y104" s="67"/>
      <c r="Z104" s="67"/>
      <c r="AA104" s="67"/>
      <c r="AB104" s="67"/>
      <c r="AC104" s="67"/>
      <c r="AD104" s="67"/>
      <c r="AE104" s="67"/>
      <c r="AF104" s="136"/>
      <c r="AG104" s="136"/>
      <c r="AH104" s="136"/>
      <c r="AI104" s="136"/>
      <c r="AJ104" s="136"/>
      <c r="AK104" s="136"/>
      <c r="AL104" s="136"/>
      <c r="AM104" s="136"/>
      <c r="AN104" s="291" t="s">
        <v>21</v>
      </c>
      <c r="AO104" s="278">
        <v>45918</v>
      </c>
      <c r="AP104" s="3" t="s">
        <v>2243</v>
      </c>
      <c r="AQ104" t="s">
        <v>1008</v>
      </c>
      <c r="AR104" s="277">
        <v>0.53125</v>
      </c>
    </row>
    <row r="105" spans="1:44" ht="15" customHeight="1">
      <c r="A105" s="320"/>
      <c r="B105" s="325"/>
      <c r="C105" s="325"/>
      <c r="D105" s="325"/>
      <c r="E105" s="325"/>
      <c r="F105" s="325"/>
      <c r="G105" s="325"/>
      <c r="H105" s="171">
        <f t="shared" si="32"/>
        <v>0.57638888888888884</v>
      </c>
      <c r="I105" s="72">
        <v>0.70138888888888884</v>
      </c>
      <c r="J105" s="74" t="s">
        <v>185</v>
      </c>
      <c r="K105" s="74">
        <v>8</v>
      </c>
      <c r="L105" s="74">
        <v>62</v>
      </c>
      <c r="M105" s="74"/>
      <c r="N105" s="74"/>
      <c r="O105" s="75"/>
      <c r="P105" s="74"/>
      <c r="Q105" s="74"/>
      <c r="R105" s="74"/>
      <c r="S105" s="113"/>
      <c r="T105" s="57"/>
      <c r="U105" s="67"/>
      <c r="V105" s="67"/>
      <c r="W105" s="67"/>
      <c r="X105" s="67"/>
      <c r="Y105" s="67"/>
      <c r="Z105" s="67"/>
      <c r="AA105" s="67"/>
      <c r="AB105" s="67"/>
      <c r="AC105" s="67"/>
      <c r="AD105" s="67"/>
      <c r="AE105" s="67"/>
      <c r="AF105" s="136"/>
      <c r="AG105" s="136"/>
      <c r="AH105" s="136"/>
      <c r="AI105" s="136"/>
      <c r="AJ105" s="136"/>
      <c r="AK105" s="136"/>
      <c r="AL105" s="136"/>
      <c r="AM105" s="136"/>
      <c r="AN105" s="291" t="s">
        <v>21</v>
      </c>
      <c r="AO105" s="278">
        <v>45918</v>
      </c>
      <c r="AP105" s="3" t="s">
        <v>2243</v>
      </c>
      <c r="AQ105" t="s">
        <v>2045</v>
      </c>
      <c r="AR105" s="277">
        <v>0.53125</v>
      </c>
    </row>
    <row r="106" spans="1:44" ht="15" customHeight="1">
      <c r="A106" s="320"/>
      <c r="B106" s="325"/>
      <c r="C106" s="325"/>
      <c r="D106" s="325"/>
      <c r="E106" s="325"/>
      <c r="F106" s="325"/>
      <c r="G106" s="325"/>
      <c r="H106" s="60">
        <f t="shared" ref="H106:H107" si="33">I106-TIME(3,0,0)</f>
        <v>0.58333333333333337</v>
      </c>
      <c r="I106" s="60">
        <v>0.70833333333333337</v>
      </c>
      <c r="J106" s="61" t="s">
        <v>770</v>
      </c>
      <c r="K106" s="61"/>
      <c r="L106" s="61"/>
      <c r="M106" s="61"/>
      <c r="N106" s="61">
        <v>1</v>
      </c>
      <c r="O106" s="62"/>
      <c r="P106" s="61"/>
      <c r="Q106" s="61"/>
      <c r="R106" s="61"/>
      <c r="S106" s="103"/>
      <c r="T106" s="57"/>
      <c r="U106" s="67"/>
      <c r="V106" s="67"/>
      <c r="W106" s="67"/>
      <c r="X106" s="67"/>
      <c r="Y106" s="67"/>
      <c r="Z106" s="67"/>
      <c r="AA106" s="67"/>
      <c r="AB106" s="67"/>
      <c r="AC106" s="67"/>
      <c r="AD106" s="67"/>
      <c r="AE106" s="67"/>
      <c r="AF106" s="136"/>
      <c r="AG106" s="136"/>
      <c r="AH106" s="136"/>
      <c r="AI106" s="136"/>
      <c r="AJ106" s="136"/>
      <c r="AK106" s="136"/>
      <c r="AL106" s="136"/>
      <c r="AM106" s="136"/>
      <c r="AN106" s="291" t="s">
        <v>21</v>
      </c>
      <c r="AO106" s="278">
        <v>45918</v>
      </c>
      <c r="AP106" s="3" t="s">
        <v>2243</v>
      </c>
      <c r="AQ106" t="s">
        <v>369</v>
      </c>
      <c r="AR106" s="277">
        <v>0.53125</v>
      </c>
    </row>
    <row r="107" spans="1:44" ht="15" customHeight="1">
      <c r="A107" s="320"/>
      <c r="B107" s="326"/>
      <c r="C107" s="326"/>
      <c r="D107" s="326"/>
      <c r="E107" s="326"/>
      <c r="F107" s="326"/>
      <c r="G107" s="326"/>
      <c r="H107" s="64">
        <f t="shared" si="33"/>
        <v>0.58680555555555558</v>
      </c>
      <c r="I107" s="64">
        <v>0.71180555555555558</v>
      </c>
      <c r="J107" s="65" t="s">
        <v>4285</v>
      </c>
      <c r="K107" s="65"/>
      <c r="L107" s="65"/>
      <c r="M107" s="65">
        <v>2</v>
      </c>
      <c r="N107" s="65"/>
      <c r="O107" s="66"/>
      <c r="P107" s="65"/>
      <c r="Q107" s="65"/>
      <c r="R107" s="65"/>
      <c r="S107" s="105"/>
      <c r="T107" s="57"/>
      <c r="U107" s="67"/>
      <c r="V107" s="67"/>
      <c r="W107" s="67"/>
      <c r="X107" s="67"/>
      <c r="Y107" s="67"/>
      <c r="Z107" s="67"/>
      <c r="AA107" s="67"/>
      <c r="AB107" s="67"/>
      <c r="AC107" s="67"/>
      <c r="AD107" s="67"/>
      <c r="AE107" s="67"/>
      <c r="AF107" s="136"/>
      <c r="AG107" s="136"/>
      <c r="AH107" s="136"/>
      <c r="AI107" s="136"/>
      <c r="AJ107" s="136"/>
      <c r="AK107" s="136"/>
      <c r="AL107" s="136"/>
      <c r="AM107" s="136"/>
      <c r="AN107" s="291" t="s">
        <v>21</v>
      </c>
      <c r="AO107" s="278">
        <v>45918</v>
      </c>
      <c r="AP107" s="3" t="s">
        <v>2243</v>
      </c>
      <c r="AQ107" t="s">
        <v>4413</v>
      </c>
      <c r="AR107" s="277">
        <v>0.53125</v>
      </c>
    </row>
    <row r="108" spans="1:44" ht="15" customHeight="1">
      <c r="A108" s="320"/>
      <c r="B108" s="324">
        <f>C108-TIME(0,15,0)</f>
        <v>0.50694444444444442</v>
      </c>
      <c r="C108" s="327">
        <f>D108-TIME(0,30,0)</f>
        <v>0.51736111111111105</v>
      </c>
      <c r="D108" s="324">
        <f>E108-TIME(0,15,0)</f>
        <v>0.53819444444444442</v>
      </c>
      <c r="E108" s="327">
        <f>F108-TIME(1,15,0)</f>
        <v>0.54861111111111105</v>
      </c>
      <c r="F108" s="324">
        <v>0.60069444444444442</v>
      </c>
      <c r="G108" s="328"/>
      <c r="H108" s="171">
        <f>I108-TIME(3,0,0)</f>
        <v>0.60069444444444442</v>
      </c>
      <c r="I108" s="72">
        <v>0.72569444444444442</v>
      </c>
      <c r="J108" s="74" t="s">
        <v>152</v>
      </c>
      <c r="K108" s="74">
        <v>3</v>
      </c>
      <c r="L108" s="74">
        <v>24</v>
      </c>
      <c r="M108" s="74"/>
      <c r="N108" s="74"/>
      <c r="O108" s="75">
        <f>SUM(K108:N110)</f>
        <v>44</v>
      </c>
      <c r="P108" s="74"/>
      <c r="Q108" s="74"/>
      <c r="R108" s="74"/>
      <c r="S108" s="113">
        <v>2</v>
      </c>
      <c r="T108" s="57"/>
      <c r="U108" s="67"/>
      <c r="V108" s="67"/>
      <c r="W108" s="67"/>
      <c r="X108" s="67"/>
      <c r="Y108" s="67"/>
      <c r="Z108" s="67"/>
      <c r="AA108" s="67"/>
      <c r="AB108" s="67"/>
      <c r="AC108" s="67"/>
      <c r="AD108" s="67"/>
      <c r="AE108" s="67"/>
      <c r="AF108" s="136"/>
      <c r="AG108" s="136"/>
      <c r="AH108" s="136"/>
      <c r="AI108" s="136"/>
      <c r="AJ108" s="136"/>
      <c r="AK108" s="136"/>
      <c r="AL108" s="136"/>
      <c r="AM108" s="136"/>
      <c r="AN108" s="291" t="s">
        <v>21</v>
      </c>
      <c r="AO108" s="278">
        <v>45918</v>
      </c>
      <c r="AP108" s="3" t="s">
        <v>2243</v>
      </c>
      <c r="AQ108" t="s">
        <v>414</v>
      </c>
      <c r="AR108" s="277">
        <v>0.53125</v>
      </c>
    </row>
    <row r="109" spans="1:44" ht="15" customHeight="1">
      <c r="A109" s="320"/>
      <c r="B109" s="325"/>
      <c r="C109" s="325"/>
      <c r="D109" s="325"/>
      <c r="E109" s="325"/>
      <c r="F109" s="325"/>
      <c r="G109" s="325"/>
      <c r="H109" s="60">
        <f t="shared" ref="H109:H110" si="34">I109-TIME(3,0,0)</f>
        <v>0.61458333333333337</v>
      </c>
      <c r="I109" s="60">
        <v>0.73958333333333337</v>
      </c>
      <c r="J109" s="61" t="s">
        <v>60</v>
      </c>
      <c r="K109" s="61">
        <v>2</v>
      </c>
      <c r="L109" s="61">
        <v>9</v>
      </c>
      <c r="M109" s="61"/>
      <c r="N109" s="61"/>
      <c r="O109" s="62"/>
      <c r="P109" s="61"/>
      <c r="Q109" s="61"/>
      <c r="R109" s="61"/>
      <c r="S109" s="103"/>
      <c r="T109" s="57"/>
      <c r="U109" s="67"/>
      <c r="V109" s="67"/>
      <c r="W109" s="67"/>
      <c r="X109" s="67"/>
      <c r="Y109" s="67"/>
      <c r="Z109" s="67"/>
      <c r="AA109" s="67"/>
      <c r="AB109" s="67"/>
      <c r="AC109" s="67"/>
      <c r="AD109" s="67"/>
      <c r="AE109" s="67"/>
      <c r="AF109" s="136"/>
      <c r="AG109" s="136"/>
      <c r="AH109" s="136"/>
      <c r="AI109" s="136"/>
      <c r="AJ109" s="136"/>
      <c r="AK109" s="136"/>
      <c r="AL109" s="136"/>
      <c r="AM109" s="136"/>
      <c r="AN109" s="291" t="s">
        <v>21</v>
      </c>
      <c r="AO109" s="278">
        <v>45918</v>
      </c>
      <c r="AP109" s="3" t="s">
        <v>2243</v>
      </c>
      <c r="AQ109" t="s">
        <v>1118</v>
      </c>
      <c r="AR109" s="277">
        <v>0.53125</v>
      </c>
    </row>
    <row r="110" spans="1:44" ht="15" customHeight="1">
      <c r="A110" s="320"/>
      <c r="B110" s="326"/>
      <c r="C110" s="326"/>
      <c r="D110" s="326"/>
      <c r="E110" s="326"/>
      <c r="F110" s="326"/>
      <c r="G110" s="326"/>
      <c r="H110" s="64">
        <f t="shared" si="34"/>
        <v>0.62152777777777779</v>
      </c>
      <c r="I110" s="64">
        <v>0.74652777777777779</v>
      </c>
      <c r="J110" s="65" t="s">
        <v>580</v>
      </c>
      <c r="K110" s="65"/>
      <c r="L110" s="65">
        <v>6</v>
      </c>
      <c r="M110" s="65"/>
      <c r="N110" s="65"/>
      <c r="O110" s="66"/>
      <c r="P110" s="65"/>
      <c r="Q110" s="65"/>
      <c r="R110" s="65"/>
      <c r="S110" s="105"/>
      <c r="T110" s="57"/>
      <c r="U110" s="67"/>
      <c r="V110" s="67"/>
      <c r="W110" s="67"/>
      <c r="X110" s="67"/>
      <c r="Y110" s="67"/>
      <c r="Z110" s="67"/>
      <c r="AA110" s="67"/>
      <c r="AB110" s="67"/>
      <c r="AC110" s="67"/>
      <c r="AD110" s="67"/>
      <c r="AE110" s="67"/>
      <c r="AF110" s="136"/>
      <c r="AG110" s="136"/>
      <c r="AH110" s="136"/>
      <c r="AI110" s="136"/>
      <c r="AJ110" s="136"/>
      <c r="AK110" s="136"/>
      <c r="AL110" s="136"/>
      <c r="AM110" s="136"/>
      <c r="AN110" s="291" t="s">
        <v>21</v>
      </c>
      <c r="AO110" s="278">
        <v>45918</v>
      </c>
      <c r="AP110" s="3" t="s">
        <v>2243</v>
      </c>
      <c r="AQ110" t="s">
        <v>801</v>
      </c>
      <c r="AR110" s="277">
        <v>0.53125</v>
      </c>
    </row>
    <row r="111" spans="1:44" ht="15" customHeight="1">
      <c r="A111" s="320"/>
      <c r="B111" s="324">
        <f>C111-TIME(0,15,0)</f>
        <v>0.53125</v>
      </c>
      <c r="C111" s="327">
        <f>D111-TIME(0,30,0)</f>
        <v>0.54166666666666663</v>
      </c>
      <c r="D111" s="324">
        <f>E111-TIME(0,15,0)</f>
        <v>0.5625</v>
      </c>
      <c r="E111" s="327">
        <f>F111-TIME(1,15,0)</f>
        <v>0.57291666666666663</v>
      </c>
      <c r="F111" s="324">
        <v>0.625</v>
      </c>
      <c r="G111" s="324">
        <v>0.63888888888888884</v>
      </c>
      <c r="H111" s="171">
        <f>I111-TIME(3,0,0)</f>
        <v>0.63888888888888884</v>
      </c>
      <c r="I111" s="72">
        <v>0.76388888888888884</v>
      </c>
      <c r="J111" s="74" t="s">
        <v>722</v>
      </c>
      <c r="K111" s="74"/>
      <c r="L111" s="74">
        <v>6</v>
      </c>
      <c r="M111" s="74"/>
      <c r="N111" s="74"/>
      <c r="O111" s="75">
        <f>SUM(K111:N119)</f>
        <v>28</v>
      </c>
      <c r="P111" s="74"/>
      <c r="Q111" s="74">
        <v>1</v>
      </c>
      <c r="R111" s="74"/>
      <c r="S111" s="113">
        <v>1</v>
      </c>
      <c r="T111" s="57"/>
      <c r="U111" s="67"/>
      <c r="V111" s="67"/>
      <c r="W111" s="67"/>
      <c r="X111" s="67"/>
      <c r="Y111" s="67"/>
      <c r="Z111" s="67"/>
      <c r="AA111" s="67"/>
      <c r="AB111" s="67"/>
      <c r="AC111" s="67"/>
      <c r="AD111" s="67"/>
      <c r="AE111" s="67"/>
      <c r="AF111" s="136"/>
      <c r="AG111" s="136"/>
      <c r="AH111" s="136"/>
      <c r="AI111" s="136"/>
      <c r="AJ111" s="136"/>
      <c r="AK111" s="136"/>
      <c r="AL111" s="136"/>
      <c r="AM111" s="136"/>
      <c r="AN111" s="291" t="s">
        <v>21</v>
      </c>
      <c r="AO111" s="278">
        <v>45918</v>
      </c>
      <c r="AP111" s="3" t="s">
        <v>2243</v>
      </c>
      <c r="AQ111" t="s">
        <v>4189</v>
      </c>
      <c r="AR111" s="277">
        <v>0.53125</v>
      </c>
    </row>
    <row r="112" spans="1:44" ht="15" customHeight="1">
      <c r="A112" s="320"/>
      <c r="B112" s="325"/>
      <c r="C112" s="325"/>
      <c r="D112" s="325"/>
      <c r="E112" s="325"/>
      <c r="F112" s="325"/>
      <c r="G112" s="325"/>
      <c r="H112" s="60">
        <f t="shared" ref="H112:H119" si="35">I112-TIME(3,0,0)</f>
        <v>0.64583333333333337</v>
      </c>
      <c r="I112" s="60">
        <v>0.77083333333333337</v>
      </c>
      <c r="J112" s="61" t="s">
        <v>1008</v>
      </c>
      <c r="K112" s="61"/>
      <c r="L112" s="61">
        <v>1</v>
      </c>
      <c r="M112" s="61"/>
      <c r="N112" s="61"/>
      <c r="O112" s="62"/>
      <c r="P112" s="61"/>
      <c r="Q112" s="61"/>
      <c r="R112" s="61"/>
      <c r="S112" s="103"/>
      <c r="T112" s="57"/>
      <c r="U112" s="67"/>
      <c r="V112" s="67"/>
      <c r="W112" s="67"/>
      <c r="X112" s="67"/>
      <c r="Y112" s="67"/>
      <c r="Z112" s="67"/>
      <c r="AA112" s="67"/>
      <c r="AB112" s="67"/>
      <c r="AC112" s="67"/>
      <c r="AD112" s="67"/>
      <c r="AE112" s="67"/>
      <c r="AF112" s="136"/>
      <c r="AG112" s="136"/>
      <c r="AH112" s="136"/>
      <c r="AI112" s="136"/>
      <c r="AJ112" s="136"/>
      <c r="AK112" s="136"/>
      <c r="AL112" s="136"/>
      <c r="AM112" s="136"/>
      <c r="AN112" s="291" t="s">
        <v>21</v>
      </c>
      <c r="AO112" s="278">
        <v>45918</v>
      </c>
      <c r="AP112" s="3" t="s">
        <v>2243</v>
      </c>
      <c r="AQ112" t="s">
        <v>78</v>
      </c>
      <c r="AR112" s="277">
        <v>0.5625</v>
      </c>
    </row>
    <row r="113" spans="1:44" ht="15" customHeight="1">
      <c r="A113" s="320"/>
      <c r="B113" s="325"/>
      <c r="C113" s="325"/>
      <c r="D113" s="325"/>
      <c r="E113" s="325"/>
      <c r="F113" s="325"/>
      <c r="G113" s="325"/>
      <c r="H113" s="60">
        <f t="shared" si="35"/>
        <v>0.64930555555555558</v>
      </c>
      <c r="I113" s="60">
        <v>0.77430555555555558</v>
      </c>
      <c r="J113" s="61" t="s">
        <v>2045</v>
      </c>
      <c r="K113" s="61"/>
      <c r="L113" s="61"/>
      <c r="M113" s="61"/>
      <c r="N113" s="61"/>
      <c r="O113" s="62"/>
      <c r="P113" s="61"/>
      <c r="Q113" s="61"/>
      <c r="R113" s="61"/>
      <c r="S113" s="103"/>
      <c r="T113" s="57"/>
      <c r="U113" s="67"/>
      <c r="V113" s="67"/>
      <c r="W113" s="67"/>
      <c r="X113" s="67"/>
      <c r="Y113" s="67"/>
      <c r="Z113" s="67"/>
      <c r="AA113" s="67"/>
      <c r="AB113" s="67"/>
      <c r="AC113" s="67"/>
      <c r="AD113" s="67"/>
      <c r="AE113" s="67"/>
      <c r="AF113" s="136"/>
      <c r="AG113" s="136"/>
      <c r="AH113" s="136"/>
      <c r="AI113" s="136"/>
      <c r="AJ113" s="136"/>
      <c r="AK113" s="136"/>
      <c r="AL113" s="136"/>
      <c r="AM113" s="136"/>
      <c r="AN113" s="291" t="s">
        <v>21</v>
      </c>
      <c r="AO113" s="278">
        <v>45918</v>
      </c>
      <c r="AP113" s="3" t="s">
        <v>2243</v>
      </c>
      <c r="AQ113" t="s">
        <v>282</v>
      </c>
      <c r="AR113" s="277">
        <v>0.5625</v>
      </c>
    </row>
    <row r="114" spans="1:44" ht="15" customHeight="1">
      <c r="A114" s="320"/>
      <c r="B114" s="325"/>
      <c r="C114" s="325"/>
      <c r="D114" s="325"/>
      <c r="E114" s="325"/>
      <c r="F114" s="325"/>
      <c r="G114" s="325"/>
      <c r="H114" s="60">
        <f t="shared" si="35"/>
        <v>0.65277777777777779</v>
      </c>
      <c r="I114" s="60">
        <v>0.77777777777777779</v>
      </c>
      <c r="J114" s="61" t="s">
        <v>369</v>
      </c>
      <c r="K114" s="61"/>
      <c r="L114" s="61"/>
      <c r="M114" s="61">
        <v>4</v>
      </c>
      <c r="N114" s="61">
        <v>2</v>
      </c>
      <c r="O114" s="62"/>
      <c r="P114" s="61"/>
      <c r="Q114" s="61"/>
      <c r="R114" s="61"/>
      <c r="S114" s="103"/>
      <c r="T114" s="57"/>
      <c r="U114" s="67"/>
      <c r="V114" s="67"/>
      <c r="W114" s="67"/>
      <c r="X114" s="67"/>
      <c r="Y114" s="67"/>
      <c r="Z114" s="67"/>
      <c r="AA114" s="67"/>
      <c r="AB114" s="67"/>
      <c r="AC114" s="67"/>
      <c r="AD114" s="67"/>
      <c r="AE114" s="67"/>
      <c r="AF114" s="136"/>
      <c r="AG114" s="136"/>
      <c r="AH114" s="136"/>
      <c r="AI114" s="136"/>
      <c r="AJ114" s="136"/>
      <c r="AK114" s="136"/>
      <c r="AL114" s="136"/>
      <c r="AM114" s="136"/>
      <c r="AN114" s="291" t="s">
        <v>21</v>
      </c>
      <c r="AO114" s="278">
        <v>45918</v>
      </c>
      <c r="AP114" s="3" t="s">
        <v>2243</v>
      </c>
      <c r="AQ114" t="s">
        <v>205</v>
      </c>
      <c r="AR114" s="277">
        <v>0.5625</v>
      </c>
    </row>
    <row r="115" spans="1:44" ht="15" customHeight="1">
      <c r="A115" s="320"/>
      <c r="B115" s="325"/>
      <c r="C115" s="325"/>
      <c r="D115" s="325"/>
      <c r="E115" s="325"/>
      <c r="F115" s="325"/>
      <c r="G115" s="325"/>
      <c r="H115" s="60">
        <f t="shared" si="35"/>
        <v>0.65625</v>
      </c>
      <c r="I115" s="60">
        <v>0.78125</v>
      </c>
      <c r="J115" s="61" t="s">
        <v>4413</v>
      </c>
      <c r="K115" s="61"/>
      <c r="L115" s="61"/>
      <c r="M115" s="61">
        <v>4</v>
      </c>
      <c r="N115" s="61"/>
      <c r="O115" s="62"/>
      <c r="P115" s="61"/>
      <c r="Q115" s="61"/>
      <c r="R115" s="61"/>
      <c r="S115" s="103"/>
      <c r="T115" s="57"/>
      <c r="U115" s="67"/>
      <c r="V115" s="67"/>
      <c r="W115" s="67"/>
      <c r="X115" s="67"/>
      <c r="Y115" s="67"/>
      <c r="Z115" s="67"/>
      <c r="AA115" s="67"/>
      <c r="AB115" s="67"/>
      <c r="AC115" s="67"/>
      <c r="AD115" s="67"/>
      <c r="AE115" s="67"/>
      <c r="AF115" s="136"/>
      <c r="AG115" s="136"/>
      <c r="AH115" s="136"/>
      <c r="AI115" s="136"/>
      <c r="AJ115" s="136"/>
      <c r="AK115" s="136"/>
      <c r="AL115" s="136"/>
      <c r="AM115" s="136"/>
      <c r="AN115" s="291" t="s">
        <v>21</v>
      </c>
      <c r="AO115" s="278">
        <v>45918</v>
      </c>
      <c r="AP115" s="3" t="s">
        <v>2243</v>
      </c>
      <c r="AQ115" t="s">
        <v>4237</v>
      </c>
      <c r="AR115" s="277">
        <v>0.5625</v>
      </c>
    </row>
    <row r="116" spans="1:44" ht="15" customHeight="1">
      <c r="A116" s="320"/>
      <c r="B116" s="325"/>
      <c r="C116" s="325"/>
      <c r="D116" s="325"/>
      <c r="E116" s="325"/>
      <c r="F116" s="325"/>
      <c r="G116" s="325"/>
      <c r="H116" s="60">
        <f t="shared" si="35"/>
        <v>0.65972222222222221</v>
      </c>
      <c r="I116" s="60">
        <v>0.78472222222222221</v>
      </c>
      <c r="J116" s="61" t="s">
        <v>414</v>
      </c>
      <c r="K116" s="61"/>
      <c r="L116" s="61"/>
      <c r="M116" s="61"/>
      <c r="N116" s="61">
        <v>1</v>
      </c>
      <c r="O116" s="62"/>
      <c r="P116" s="61"/>
      <c r="Q116" s="61"/>
      <c r="R116" s="61"/>
      <c r="S116" s="103"/>
      <c r="T116" s="57"/>
      <c r="U116" s="67"/>
      <c r="V116" s="67"/>
      <c r="W116" s="67"/>
      <c r="X116" s="67"/>
      <c r="Y116" s="67"/>
      <c r="Z116" s="67"/>
      <c r="AA116" s="67"/>
      <c r="AB116" s="67"/>
      <c r="AC116" s="67"/>
      <c r="AD116" s="67"/>
      <c r="AE116" s="67"/>
      <c r="AF116" s="136"/>
      <c r="AG116" s="136"/>
      <c r="AH116" s="136"/>
      <c r="AI116" s="136"/>
      <c r="AJ116" s="136"/>
      <c r="AK116" s="136"/>
      <c r="AL116" s="136"/>
      <c r="AM116" s="136"/>
      <c r="AN116" s="291" t="s">
        <v>21</v>
      </c>
      <c r="AO116" s="278">
        <v>45918</v>
      </c>
      <c r="AP116" s="3" t="s">
        <v>2243</v>
      </c>
      <c r="AQ116" t="s">
        <v>3599</v>
      </c>
      <c r="AR116" s="277">
        <v>0.5625</v>
      </c>
    </row>
    <row r="117" spans="1:44" ht="15" customHeight="1">
      <c r="A117" s="320"/>
      <c r="B117" s="325"/>
      <c r="C117" s="325"/>
      <c r="D117" s="325"/>
      <c r="E117" s="325"/>
      <c r="F117" s="325"/>
      <c r="G117" s="325"/>
      <c r="H117" s="60">
        <f t="shared" si="35"/>
        <v>0.65972222222222221</v>
      </c>
      <c r="I117" s="60">
        <v>0.78472222222222221</v>
      </c>
      <c r="J117" s="61" t="s">
        <v>1118</v>
      </c>
      <c r="K117" s="61"/>
      <c r="L117" s="61"/>
      <c r="M117" s="61"/>
      <c r="N117" s="61">
        <v>4</v>
      </c>
      <c r="O117" s="62"/>
      <c r="P117" s="61"/>
      <c r="Q117" s="61"/>
      <c r="R117" s="61"/>
      <c r="S117" s="103"/>
      <c r="T117" s="57"/>
      <c r="U117" s="67"/>
      <c r="V117" s="67"/>
      <c r="W117" s="67"/>
      <c r="X117" s="67"/>
      <c r="Y117" s="67"/>
      <c r="Z117" s="67"/>
      <c r="AA117" s="67"/>
      <c r="AB117" s="67"/>
      <c r="AC117" s="67"/>
      <c r="AD117" s="67"/>
      <c r="AE117" s="67"/>
      <c r="AF117" s="136"/>
      <c r="AG117" s="136"/>
      <c r="AH117" s="136"/>
      <c r="AI117" s="136"/>
      <c r="AJ117" s="136"/>
      <c r="AK117" s="136"/>
      <c r="AL117" s="136"/>
      <c r="AM117" s="136"/>
      <c r="AN117" s="291" t="s">
        <v>21</v>
      </c>
      <c r="AO117" s="278">
        <v>45918</v>
      </c>
      <c r="AP117" s="3" t="s">
        <v>2243</v>
      </c>
      <c r="AQ117" t="s">
        <v>2292</v>
      </c>
      <c r="AR117" s="277">
        <v>0.5625</v>
      </c>
    </row>
    <row r="118" spans="1:44" ht="15" customHeight="1">
      <c r="A118" s="320"/>
      <c r="B118" s="325"/>
      <c r="C118" s="325"/>
      <c r="D118" s="325"/>
      <c r="E118" s="325"/>
      <c r="F118" s="325"/>
      <c r="G118" s="325"/>
      <c r="H118" s="60">
        <f t="shared" si="35"/>
        <v>0.65972222222222221</v>
      </c>
      <c r="I118" s="60">
        <v>0.78472222222222221</v>
      </c>
      <c r="J118" s="61" t="s">
        <v>801</v>
      </c>
      <c r="K118" s="61">
        <v>2</v>
      </c>
      <c r="L118" s="61">
        <v>2</v>
      </c>
      <c r="M118" s="61"/>
      <c r="N118" s="61"/>
      <c r="O118" s="62"/>
      <c r="P118" s="61"/>
      <c r="Q118" s="61"/>
      <c r="R118" s="61"/>
      <c r="S118" s="103"/>
      <c r="T118" s="57"/>
      <c r="U118" s="67"/>
      <c r="V118" s="67"/>
      <c r="W118" s="67"/>
      <c r="X118" s="67"/>
      <c r="Y118" s="67"/>
      <c r="Z118" s="67"/>
      <c r="AA118" s="67"/>
      <c r="AB118" s="67"/>
      <c r="AC118" s="67"/>
      <c r="AD118" s="67"/>
      <c r="AE118" s="67"/>
      <c r="AF118" s="136"/>
      <c r="AG118" s="136"/>
      <c r="AH118" s="136"/>
      <c r="AI118" s="136"/>
      <c r="AJ118" s="136"/>
      <c r="AK118" s="136"/>
      <c r="AL118" s="136"/>
      <c r="AM118" s="136"/>
      <c r="AN118" s="291" t="s">
        <v>21</v>
      </c>
      <c r="AO118" s="278">
        <v>45918</v>
      </c>
      <c r="AP118" s="3" t="s">
        <v>2243</v>
      </c>
      <c r="AQ118" t="s">
        <v>52</v>
      </c>
      <c r="AR118" s="277">
        <v>0.5625</v>
      </c>
    </row>
    <row r="119" spans="1:44" ht="15" customHeight="1">
      <c r="A119" s="320"/>
      <c r="B119" s="326"/>
      <c r="C119" s="326"/>
      <c r="D119" s="326"/>
      <c r="E119" s="326"/>
      <c r="F119" s="326"/>
      <c r="G119" s="326"/>
      <c r="H119" s="64">
        <f t="shared" si="35"/>
        <v>0.65972222222222221</v>
      </c>
      <c r="I119" s="64">
        <v>0.78472222222222221</v>
      </c>
      <c r="J119" s="65" t="s">
        <v>4189</v>
      </c>
      <c r="K119" s="65">
        <v>2</v>
      </c>
      <c r="L119" s="65"/>
      <c r="M119" s="65"/>
      <c r="N119" s="65"/>
      <c r="O119" s="66"/>
      <c r="P119" s="65"/>
      <c r="Q119" s="65"/>
      <c r="R119" s="65"/>
      <c r="S119" s="105"/>
      <c r="T119" s="57"/>
      <c r="U119" s="67"/>
      <c r="V119" s="67"/>
      <c r="W119" s="67"/>
      <c r="X119" s="67"/>
      <c r="Y119" s="67"/>
      <c r="Z119" s="67"/>
      <c r="AA119" s="67"/>
      <c r="AB119" s="67"/>
      <c r="AC119" s="67"/>
      <c r="AD119" s="67"/>
      <c r="AE119" s="67"/>
      <c r="AF119" s="136"/>
      <c r="AG119" s="136"/>
      <c r="AH119" s="136"/>
      <c r="AI119" s="136"/>
      <c r="AJ119" s="136"/>
      <c r="AK119" s="136"/>
      <c r="AL119" s="136"/>
      <c r="AM119" s="136"/>
      <c r="AN119" s="291" t="s">
        <v>21</v>
      </c>
      <c r="AO119" s="278">
        <v>45918</v>
      </c>
      <c r="AP119" s="3" t="s">
        <v>2243</v>
      </c>
      <c r="AQ119" t="s">
        <v>1618</v>
      </c>
      <c r="AR119" s="277">
        <v>0.60416666666666663</v>
      </c>
    </row>
    <row r="120" spans="1:44" ht="15" customHeight="1">
      <c r="A120" s="320"/>
      <c r="B120" s="324">
        <f>C120-TIME(0,15,0)</f>
        <v>0.5625</v>
      </c>
      <c r="C120" s="327">
        <f>D120-TIME(0,30,0)</f>
        <v>0.57291666666666663</v>
      </c>
      <c r="D120" s="324">
        <f>E120-TIME(0,15,0)</f>
        <v>0.59375</v>
      </c>
      <c r="E120" s="327">
        <f>F120-TIME(1,15,0)</f>
        <v>0.60416666666666663</v>
      </c>
      <c r="F120" s="324">
        <v>0.65625</v>
      </c>
      <c r="G120" s="324">
        <v>0.67013888888888884</v>
      </c>
      <c r="H120" s="171">
        <f t="shared" ref="H120:H121" si="36">I120-TIME(3,0,0)</f>
        <v>0.67013888888888884</v>
      </c>
      <c r="I120" s="72">
        <v>0.79513888888888884</v>
      </c>
      <c r="J120" s="74" t="s">
        <v>78</v>
      </c>
      <c r="K120" s="74">
        <v>4</v>
      </c>
      <c r="L120" s="74">
        <v>1</v>
      </c>
      <c r="M120" s="74"/>
      <c r="N120" s="74"/>
      <c r="O120" s="75">
        <f>SUM(K120:N126)</f>
        <v>18</v>
      </c>
      <c r="P120" s="74"/>
      <c r="Q120" s="74"/>
      <c r="R120" s="74"/>
      <c r="S120" s="113">
        <v>1</v>
      </c>
      <c r="T120" s="57"/>
      <c r="U120" s="67"/>
      <c r="V120" s="67"/>
      <c r="W120" s="67"/>
      <c r="X120" s="67"/>
      <c r="Y120" s="67"/>
      <c r="Z120" s="67"/>
      <c r="AA120" s="67"/>
      <c r="AB120" s="67"/>
      <c r="AC120" s="67"/>
      <c r="AD120" s="67"/>
      <c r="AE120" s="67"/>
      <c r="AF120" s="136"/>
      <c r="AG120" s="136"/>
      <c r="AH120" s="136"/>
      <c r="AI120" s="136"/>
      <c r="AJ120" s="136"/>
      <c r="AK120" s="136"/>
      <c r="AL120" s="136"/>
      <c r="AM120" s="136"/>
      <c r="AN120" s="291" t="s">
        <v>21</v>
      </c>
      <c r="AO120" s="278">
        <v>45918</v>
      </c>
      <c r="AP120" s="3" t="s">
        <v>2243</v>
      </c>
      <c r="AQ120" t="s">
        <v>1531</v>
      </c>
      <c r="AR120" s="277">
        <v>0.60416666666666663</v>
      </c>
    </row>
    <row r="121" spans="1:44" ht="15" customHeight="1">
      <c r="A121" s="320"/>
      <c r="B121" s="325"/>
      <c r="C121" s="325"/>
      <c r="D121" s="325"/>
      <c r="E121" s="325"/>
      <c r="F121" s="325"/>
      <c r="G121" s="325"/>
      <c r="H121" s="72">
        <f t="shared" si="36"/>
        <v>0.67708333333333337</v>
      </c>
      <c r="I121" s="72">
        <v>0.80208333333333337</v>
      </c>
      <c r="J121" s="74" t="s">
        <v>282</v>
      </c>
      <c r="K121" s="74"/>
      <c r="L121" s="74">
        <v>2</v>
      </c>
      <c r="M121" s="74"/>
      <c r="N121" s="74"/>
      <c r="O121" s="75"/>
      <c r="P121" s="74"/>
      <c r="Q121" s="74"/>
      <c r="R121" s="74"/>
      <c r="S121" s="113"/>
      <c r="T121" s="57"/>
      <c r="U121" s="67"/>
      <c r="V121" s="67"/>
      <c r="W121" s="67"/>
      <c r="X121" s="67"/>
      <c r="Y121" s="67"/>
      <c r="Z121" s="67"/>
      <c r="AA121" s="67"/>
      <c r="AB121" s="67"/>
      <c r="AC121" s="67"/>
      <c r="AD121" s="67"/>
      <c r="AE121" s="67"/>
      <c r="AF121" s="136"/>
      <c r="AG121" s="136"/>
      <c r="AH121" s="136"/>
      <c r="AI121" s="136"/>
      <c r="AJ121" s="136"/>
      <c r="AK121" s="136"/>
      <c r="AL121" s="136"/>
      <c r="AM121" s="136"/>
      <c r="AN121" s="291" t="s">
        <v>21</v>
      </c>
      <c r="AO121" s="278">
        <v>45918</v>
      </c>
      <c r="AP121" s="3" t="s">
        <v>2243</v>
      </c>
      <c r="AQ121" t="s">
        <v>68</v>
      </c>
      <c r="AR121" s="277">
        <v>0.60416666666666663</v>
      </c>
    </row>
    <row r="122" spans="1:44" ht="15" customHeight="1">
      <c r="A122" s="320"/>
      <c r="B122" s="325"/>
      <c r="C122" s="325"/>
      <c r="D122" s="325"/>
      <c r="E122" s="325"/>
      <c r="F122" s="325"/>
      <c r="G122" s="325"/>
      <c r="H122" s="60">
        <f t="shared" ref="H122:H126" si="37">I122-TIME(3,0,0)</f>
        <v>0.68055555555555558</v>
      </c>
      <c r="I122" s="60">
        <v>0.80555555555555558</v>
      </c>
      <c r="J122" s="61" t="s">
        <v>205</v>
      </c>
      <c r="K122" s="61"/>
      <c r="L122" s="61"/>
      <c r="M122" s="61">
        <v>2</v>
      </c>
      <c r="N122" s="61"/>
      <c r="O122" s="62"/>
      <c r="P122" s="61"/>
      <c r="Q122" s="61"/>
      <c r="R122" s="61"/>
      <c r="S122" s="103"/>
      <c r="T122" s="57"/>
      <c r="U122" s="67"/>
      <c r="V122" s="67"/>
      <c r="W122" s="67"/>
      <c r="X122" s="67"/>
      <c r="Y122" s="67"/>
      <c r="Z122" s="67"/>
      <c r="AA122" s="67"/>
      <c r="AB122" s="67"/>
      <c r="AC122" s="67"/>
      <c r="AD122" s="67"/>
      <c r="AE122" s="67"/>
      <c r="AF122" s="136"/>
      <c r="AG122" s="136"/>
      <c r="AH122" s="136"/>
      <c r="AI122" s="136"/>
      <c r="AJ122" s="136"/>
      <c r="AK122" s="136"/>
      <c r="AL122" s="136"/>
      <c r="AM122" s="136"/>
      <c r="AN122" s="291" t="s">
        <v>21</v>
      </c>
      <c r="AO122" s="278">
        <v>45918</v>
      </c>
      <c r="AP122" s="3" t="s">
        <v>2243</v>
      </c>
      <c r="AQ122" t="s">
        <v>749</v>
      </c>
      <c r="AR122" s="277">
        <v>0.60416666666666663</v>
      </c>
    </row>
    <row r="123" spans="1:44" ht="15" customHeight="1">
      <c r="A123" s="320"/>
      <c r="B123" s="325"/>
      <c r="C123" s="325"/>
      <c r="D123" s="325"/>
      <c r="E123" s="325"/>
      <c r="F123" s="325"/>
      <c r="G123" s="325"/>
      <c r="H123" s="60">
        <f t="shared" si="37"/>
        <v>0.68402777777777779</v>
      </c>
      <c r="I123" s="60">
        <v>0.80902777777777779</v>
      </c>
      <c r="J123" s="61" t="s">
        <v>4237</v>
      </c>
      <c r="K123" s="61">
        <v>2</v>
      </c>
      <c r="L123" s="61"/>
      <c r="M123" s="61"/>
      <c r="N123" s="61"/>
      <c r="O123" s="62"/>
      <c r="P123" s="61"/>
      <c r="Q123" s="61"/>
      <c r="R123" s="61"/>
      <c r="S123" s="103"/>
      <c r="T123" s="57"/>
      <c r="U123" s="67"/>
      <c r="V123" s="67"/>
      <c r="W123" s="67"/>
      <c r="X123" s="67"/>
      <c r="Y123" s="67"/>
      <c r="Z123" s="67"/>
      <c r="AA123" s="67"/>
      <c r="AB123" s="67"/>
      <c r="AC123" s="67"/>
      <c r="AD123" s="67"/>
      <c r="AE123" s="67"/>
      <c r="AF123" s="136"/>
      <c r="AG123" s="136"/>
      <c r="AH123" s="136"/>
      <c r="AI123" s="136"/>
      <c r="AJ123" s="136"/>
      <c r="AK123" s="136"/>
      <c r="AL123" s="136"/>
      <c r="AM123" s="136"/>
      <c r="AN123" s="291" t="s">
        <v>21</v>
      </c>
      <c r="AO123" s="278">
        <v>45918</v>
      </c>
      <c r="AP123" s="3" t="s">
        <v>2243</v>
      </c>
      <c r="AQ123" t="s">
        <v>587</v>
      </c>
      <c r="AR123" s="277">
        <v>0.60416666666666663</v>
      </c>
    </row>
    <row r="124" spans="1:44" ht="15" customHeight="1">
      <c r="A124" s="320"/>
      <c r="B124" s="325"/>
      <c r="C124" s="325"/>
      <c r="D124" s="325"/>
      <c r="E124" s="325"/>
      <c r="F124" s="325"/>
      <c r="G124" s="325"/>
      <c r="H124" s="60">
        <f t="shared" si="37"/>
        <v>0.6875</v>
      </c>
      <c r="I124" s="60">
        <v>0.8125</v>
      </c>
      <c r="J124" s="61" t="s">
        <v>3599</v>
      </c>
      <c r="K124" s="61">
        <v>3</v>
      </c>
      <c r="L124" s="61"/>
      <c r="M124" s="61"/>
      <c r="N124" s="61"/>
      <c r="O124" s="62"/>
      <c r="P124" s="61"/>
      <c r="Q124" s="61"/>
      <c r="R124" s="61"/>
      <c r="S124" s="103"/>
      <c r="T124" s="57"/>
      <c r="U124" s="67"/>
      <c r="V124" s="67"/>
      <c r="W124" s="67"/>
      <c r="X124" s="67"/>
      <c r="Y124" s="67"/>
      <c r="Z124" s="67"/>
      <c r="AA124" s="67"/>
      <c r="AB124" s="67"/>
      <c r="AC124" s="67"/>
      <c r="AD124" s="67"/>
      <c r="AE124" s="67"/>
      <c r="AF124" s="136"/>
      <c r="AG124" s="136"/>
      <c r="AH124" s="136"/>
      <c r="AI124" s="136"/>
      <c r="AJ124" s="136"/>
      <c r="AK124" s="136"/>
      <c r="AL124" s="136"/>
      <c r="AM124" s="136"/>
      <c r="AN124" s="291" t="s">
        <v>21</v>
      </c>
      <c r="AO124" s="278">
        <v>45918</v>
      </c>
      <c r="AP124" s="3" t="s">
        <v>2243</v>
      </c>
      <c r="AQ124" t="s">
        <v>1649</v>
      </c>
      <c r="AR124" s="277">
        <v>0.60416666666666663</v>
      </c>
    </row>
    <row r="125" spans="1:44" ht="15" customHeight="1">
      <c r="A125" s="320"/>
      <c r="B125" s="325"/>
      <c r="C125" s="325"/>
      <c r="D125" s="325"/>
      <c r="E125" s="325"/>
      <c r="F125" s="325"/>
      <c r="G125" s="325"/>
      <c r="H125" s="60">
        <f t="shared" si="37"/>
        <v>0.6875</v>
      </c>
      <c r="I125" s="60">
        <v>0.8125</v>
      </c>
      <c r="J125" s="61" t="s">
        <v>2292</v>
      </c>
      <c r="K125" s="61">
        <v>4</v>
      </c>
      <c r="L125" s="61"/>
      <c r="M125" s="61"/>
      <c r="N125" s="61"/>
      <c r="O125" s="62"/>
      <c r="P125" s="61"/>
      <c r="Q125" s="61"/>
      <c r="R125" s="61"/>
      <c r="S125" s="103"/>
      <c r="T125" s="57"/>
      <c r="U125" s="67"/>
      <c r="V125" s="67"/>
      <c r="W125" s="67"/>
      <c r="X125" s="67"/>
      <c r="Y125" s="67"/>
      <c r="Z125" s="67"/>
      <c r="AA125" s="67"/>
      <c r="AB125" s="67"/>
      <c r="AC125" s="67"/>
      <c r="AD125" s="67"/>
      <c r="AE125" s="67"/>
      <c r="AF125" s="136"/>
      <c r="AG125" s="136"/>
      <c r="AH125" s="136"/>
      <c r="AI125" s="136"/>
      <c r="AJ125" s="136"/>
      <c r="AK125" s="136"/>
      <c r="AL125" s="136"/>
      <c r="AM125" s="136"/>
      <c r="AN125" s="291" t="s">
        <v>21</v>
      </c>
      <c r="AO125" s="278">
        <v>45918</v>
      </c>
      <c r="AP125" s="3" t="s">
        <v>2243</v>
      </c>
      <c r="AQ125" t="s">
        <v>2275</v>
      </c>
      <c r="AR125" s="277">
        <v>0.61111111111111116</v>
      </c>
    </row>
    <row r="126" spans="1:44" ht="15" customHeight="1">
      <c r="A126" s="320"/>
      <c r="B126" s="326"/>
      <c r="C126" s="326"/>
      <c r="D126" s="326"/>
      <c r="E126" s="326"/>
      <c r="F126" s="326"/>
      <c r="G126" s="326"/>
      <c r="H126" s="64">
        <f t="shared" si="37"/>
        <v>0.69444444444444442</v>
      </c>
      <c r="I126" s="64">
        <v>0.81944444444444442</v>
      </c>
      <c r="J126" s="65" t="s">
        <v>52</v>
      </c>
      <c r="K126" s="65"/>
      <c r="L126" s="65"/>
      <c r="M126" s="65"/>
      <c r="N126" s="65"/>
      <c r="O126" s="66"/>
      <c r="P126" s="65"/>
      <c r="Q126" s="65"/>
      <c r="R126" s="65"/>
      <c r="S126" s="105"/>
      <c r="T126" s="57"/>
      <c r="U126" s="67"/>
      <c r="V126" s="67"/>
      <c r="W126" s="67"/>
      <c r="X126" s="67"/>
      <c r="Y126" s="67"/>
      <c r="Z126" s="67"/>
      <c r="AA126" s="67"/>
      <c r="AB126" s="67"/>
      <c r="AC126" s="67"/>
      <c r="AD126" s="67"/>
      <c r="AE126" s="67"/>
      <c r="AF126" s="136"/>
      <c r="AG126" s="136"/>
      <c r="AH126" s="136"/>
      <c r="AI126" s="136"/>
      <c r="AJ126" s="136"/>
      <c r="AK126" s="136"/>
      <c r="AL126" s="136"/>
      <c r="AM126" s="136"/>
      <c r="AN126" s="291" t="s">
        <v>21</v>
      </c>
      <c r="AO126" s="278">
        <v>45918</v>
      </c>
      <c r="AP126" s="3" t="s">
        <v>2243</v>
      </c>
      <c r="AQ126" t="s">
        <v>31</v>
      </c>
      <c r="AR126" s="277">
        <v>0.61111111111111116</v>
      </c>
    </row>
    <row r="127" spans="1:44" ht="15" customHeight="1">
      <c r="A127" s="320"/>
      <c r="B127" s="324">
        <f>C127-TIME(0,15,0)</f>
        <v>0.60416666666666663</v>
      </c>
      <c r="C127" s="327">
        <f>D127-TIME(0,30,0)</f>
        <v>0.61458333333333326</v>
      </c>
      <c r="D127" s="324">
        <f>E127-TIME(0,15,0)</f>
        <v>0.63541666666666663</v>
      </c>
      <c r="E127" s="327">
        <f>F127-TIME(1,15,0)</f>
        <v>0.64583333333333326</v>
      </c>
      <c r="F127" s="324">
        <v>0.69791666666666663</v>
      </c>
      <c r="G127" s="324">
        <v>0.71180555555555558</v>
      </c>
      <c r="H127" s="171">
        <f>I127-TIME(3,0,0)</f>
        <v>0.71180555555555558</v>
      </c>
      <c r="I127" s="72">
        <v>0.83680555555555558</v>
      </c>
      <c r="J127" s="74" t="s">
        <v>1618</v>
      </c>
      <c r="K127" s="74">
        <v>3</v>
      </c>
      <c r="L127" s="74"/>
      <c r="M127" s="74"/>
      <c r="N127" s="74"/>
      <c r="O127" s="75">
        <f>SUM(K127:N132)</f>
        <v>19</v>
      </c>
      <c r="P127" s="74"/>
      <c r="Q127" s="74"/>
      <c r="R127" s="74"/>
      <c r="S127" s="113">
        <v>1</v>
      </c>
      <c r="T127" s="57"/>
      <c r="U127" s="67"/>
      <c r="V127" s="67"/>
      <c r="W127" s="67"/>
      <c r="X127" s="67"/>
      <c r="Y127" s="67"/>
      <c r="Z127" s="67"/>
      <c r="AA127" s="67"/>
      <c r="AB127" s="67"/>
      <c r="AC127" s="67"/>
      <c r="AD127" s="67"/>
      <c r="AE127" s="67"/>
      <c r="AF127" s="136"/>
      <c r="AG127" s="136"/>
      <c r="AH127" s="136"/>
      <c r="AI127" s="136"/>
      <c r="AJ127" s="136"/>
      <c r="AK127" s="136"/>
      <c r="AL127" s="136"/>
      <c r="AM127" s="136"/>
      <c r="AN127" s="291" t="s">
        <v>21</v>
      </c>
      <c r="AO127" s="278">
        <v>45918</v>
      </c>
      <c r="AP127" s="3" t="s">
        <v>2243</v>
      </c>
      <c r="AQ127" t="s">
        <v>191</v>
      </c>
      <c r="AR127" s="277">
        <v>0.61111111111111116</v>
      </c>
    </row>
    <row r="128" spans="1:44" ht="15" customHeight="1">
      <c r="A128" s="320"/>
      <c r="B128" s="325"/>
      <c r="C128" s="325"/>
      <c r="D128" s="325"/>
      <c r="E128" s="325"/>
      <c r="F128" s="325"/>
      <c r="G128" s="325"/>
      <c r="H128" s="60">
        <f t="shared" ref="H128:H132" si="38">I128-TIME(3,0,0)</f>
        <v>0.72569444444444442</v>
      </c>
      <c r="I128" s="60">
        <v>0.85069444444444442</v>
      </c>
      <c r="J128" s="61" t="s">
        <v>1531</v>
      </c>
      <c r="K128" s="61"/>
      <c r="L128" s="61"/>
      <c r="M128" s="61"/>
      <c r="N128" s="61">
        <v>2</v>
      </c>
      <c r="O128" s="62"/>
      <c r="P128" s="61"/>
      <c r="Q128" s="61"/>
      <c r="R128" s="61"/>
      <c r="S128" s="103"/>
      <c r="T128" s="57"/>
      <c r="U128" s="67"/>
      <c r="V128" s="67"/>
      <c r="W128" s="67"/>
      <c r="X128" s="67"/>
      <c r="Y128" s="67"/>
      <c r="Z128" s="67"/>
      <c r="AA128" s="67"/>
      <c r="AB128" s="67"/>
      <c r="AC128" s="67"/>
      <c r="AD128" s="67"/>
      <c r="AE128" s="67"/>
      <c r="AF128" s="136"/>
      <c r="AG128" s="136"/>
      <c r="AH128" s="136"/>
      <c r="AI128" s="136"/>
      <c r="AJ128" s="136"/>
      <c r="AK128" s="136"/>
      <c r="AL128" s="136"/>
      <c r="AM128" s="136"/>
      <c r="AN128" s="291" t="s">
        <v>21</v>
      </c>
      <c r="AO128" s="278">
        <v>45918</v>
      </c>
      <c r="AP128" s="3" t="s">
        <v>2243</v>
      </c>
      <c r="AQ128" t="s">
        <v>632</v>
      </c>
      <c r="AR128" s="277">
        <v>0.61111111111111116</v>
      </c>
    </row>
    <row r="129" spans="1:44" ht="15" customHeight="1">
      <c r="A129" s="320"/>
      <c r="B129" s="325"/>
      <c r="C129" s="325"/>
      <c r="D129" s="325"/>
      <c r="E129" s="325"/>
      <c r="F129" s="325"/>
      <c r="G129" s="325"/>
      <c r="H129" s="60">
        <f t="shared" si="38"/>
        <v>0.72916666666666663</v>
      </c>
      <c r="I129" s="60">
        <v>0.85416666666666663</v>
      </c>
      <c r="J129" s="61" t="s">
        <v>68</v>
      </c>
      <c r="K129" s="61"/>
      <c r="L129" s="61"/>
      <c r="M129" s="61">
        <v>4</v>
      </c>
      <c r="N129" s="61"/>
      <c r="O129" s="62"/>
      <c r="P129" s="61"/>
      <c r="Q129" s="61"/>
      <c r="R129" s="61"/>
      <c r="S129" s="103"/>
      <c r="T129" s="57"/>
      <c r="U129" s="67"/>
      <c r="V129" s="67"/>
      <c r="W129" s="67"/>
      <c r="X129" s="67"/>
      <c r="Y129" s="67"/>
      <c r="Z129" s="67"/>
      <c r="AA129" s="67"/>
      <c r="AB129" s="67"/>
      <c r="AC129" s="67"/>
      <c r="AD129" s="67"/>
      <c r="AE129" s="67"/>
      <c r="AF129" s="136"/>
      <c r="AG129" s="136"/>
      <c r="AH129" s="136"/>
      <c r="AI129" s="136"/>
      <c r="AJ129" s="136"/>
      <c r="AK129" s="136"/>
      <c r="AL129" s="136"/>
      <c r="AM129" s="136"/>
      <c r="AN129" s="291" t="s">
        <v>21</v>
      </c>
      <c r="AO129" s="278">
        <v>45918</v>
      </c>
      <c r="AP129" s="3" t="s">
        <v>2243</v>
      </c>
      <c r="AQ129" t="s">
        <v>1423</v>
      </c>
      <c r="AR129" s="277">
        <v>0.61111111111111116</v>
      </c>
    </row>
    <row r="130" spans="1:44" ht="15" customHeight="1">
      <c r="A130" s="320"/>
      <c r="B130" s="325"/>
      <c r="C130" s="325"/>
      <c r="D130" s="325"/>
      <c r="E130" s="325"/>
      <c r="F130" s="325"/>
      <c r="G130" s="325"/>
      <c r="H130" s="60">
        <f t="shared" si="38"/>
        <v>0.73263888888888884</v>
      </c>
      <c r="I130" s="60">
        <v>0.85763888888888884</v>
      </c>
      <c r="J130" s="61" t="s">
        <v>749</v>
      </c>
      <c r="K130" s="61"/>
      <c r="L130" s="61"/>
      <c r="M130" s="61"/>
      <c r="N130" s="61">
        <v>2</v>
      </c>
      <c r="O130" s="62"/>
      <c r="P130" s="61"/>
      <c r="Q130" s="61"/>
      <c r="R130" s="61"/>
      <c r="S130" s="103"/>
      <c r="T130" s="57"/>
      <c r="U130" s="67"/>
      <c r="V130" s="67"/>
      <c r="W130" s="67"/>
      <c r="X130" s="67"/>
      <c r="Y130" s="67"/>
      <c r="Z130" s="67"/>
      <c r="AA130" s="67"/>
      <c r="AB130" s="67"/>
      <c r="AC130" s="67"/>
      <c r="AD130" s="67"/>
      <c r="AE130" s="67"/>
      <c r="AF130" s="136"/>
      <c r="AG130" s="136"/>
      <c r="AH130" s="136"/>
      <c r="AI130" s="136"/>
      <c r="AJ130" s="136"/>
      <c r="AK130" s="136"/>
      <c r="AL130" s="136"/>
      <c r="AM130" s="136"/>
      <c r="AN130" s="291" t="s">
        <v>21</v>
      </c>
      <c r="AO130" s="278">
        <v>45918</v>
      </c>
      <c r="AP130" s="3" t="s">
        <v>2243</v>
      </c>
      <c r="AQ130" t="s">
        <v>591</v>
      </c>
      <c r="AR130" s="277">
        <v>0.61111111111111116</v>
      </c>
    </row>
    <row r="131" spans="1:44" ht="15" customHeight="1">
      <c r="A131" s="320"/>
      <c r="B131" s="325"/>
      <c r="C131" s="325"/>
      <c r="D131" s="325"/>
      <c r="E131" s="325"/>
      <c r="F131" s="325"/>
      <c r="G131" s="325"/>
      <c r="H131" s="60">
        <f t="shared" si="38"/>
        <v>0.73263888888888884</v>
      </c>
      <c r="I131" s="60">
        <v>0.85763888888888884</v>
      </c>
      <c r="J131" s="61" t="s">
        <v>587</v>
      </c>
      <c r="K131" s="61"/>
      <c r="L131" s="61">
        <v>2</v>
      </c>
      <c r="M131" s="61"/>
      <c r="N131" s="61"/>
      <c r="O131" s="62"/>
      <c r="P131" s="61"/>
      <c r="Q131" s="61"/>
      <c r="R131" s="61"/>
      <c r="S131" s="103"/>
      <c r="T131" s="57"/>
      <c r="U131" s="67"/>
      <c r="V131" s="67"/>
      <c r="W131" s="67"/>
      <c r="X131" s="67"/>
      <c r="Y131" s="67"/>
      <c r="Z131" s="67"/>
      <c r="AA131" s="67"/>
      <c r="AB131" s="67"/>
      <c r="AC131" s="67"/>
      <c r="AD131" s="67"/>
      <c r="AE131" s="67"/>
      <c r="AF131" s="136"/>
      <c r="AG131" s="136"/>
      <c r="AH131" s="136"/>
      <c r="AI131" s="136"/>
      <c r="AJ131" s="136"/>
      <c r="AK131" s="136"/>
      <c r="AL131" s="136"/>
      <c r="AM131" s="136"/>
      <c r="AN131" s="291" t="s">
        <v>21</v>
      </c>
      <c r="AO131" s="278">
        <v>45918</v>
      </c>
      <c r="AP131" s="3" t="s">
        <v>553</v>
      </c>
      <c r="AQ131" t="s">
        <v>607</v>
      </c>
      <c r="AR131" s="277">
        <v>0.12499999999999999</v>
      </c>
    </row>
    <row r="132" spans="1:44" ht="15" customHeight="1">
      <c r="A132" s="320"/>
      <c r="B132" s="326"/>
      <c r="C132" s="326"/>
      <c r="D132" s="326"/>
      <c r="E132" s="326"/>
      <c r="F132" s="326"/>
      <c r="G132" s="326"/>
      <c r="H132" s="64">
        <f t="shared" si="38"/>
        <v>0.73611111111111116</v>
      </c>
      <c r="I132" s="64">
        <v>0.86111111111111116</v>
      </c>
      <c r="J132" s="65" t="s">
        <v>1649</v>
      </c>
      <c r="K132" s="65">
        <v>6</v>
      </c>
      <c r="L132" s="65"/>
      <c r="M132" s="65"/>
      <c r="N132" s="65"/>
      <c r="O132" s="66"/>
      <c r="P132" s="65"/>
      <c r="Q132" s="65"/>
      <c r="R132" s="65"/>
      <c r="S132" s="105"/>
      <c r="T132" s="57"/>
      <c r="U132" s="67"/>
      <c r="V132" s="67"/>
      <c r="W132" s="67"/>
      <c r="X132" s="67"/>
      <c r="Y132" s="67"/>
      <c r="Z132" s="67"/>
      <c r="AA132" s="67"/>
      <c r="AB132" s="67"/>
      <c r="AC132" s="67"/>
      <c r="AD132" s="67"/>
      <c r="AE132" s="67"/>
      <c r="AF132" s="136"/>
      <c r="AG132" s="136"/>
      <c r="AH132" s="136"/>
      <c r="AI132" s="136"/>
      <c r="AJ132" s="136"/>
      <c r="AK132" s="136"/>
      <c r="AL132" s="136"/>
      <c r="AM132" s="136"/>
      <c r="AN132" s="291" t="s">
        <v>21</v>
      </c>
      <c r="AO132" s="278">
        <v>45918</v>
      </c>
      <c r="AP132" s="3" t="s">
        <v>553</v>
      </c>
      <c r="AQ132" t="s">
        <v>853</v>
      </c>
      <c r="AR132" s="277">
        <v>0.12499999999999999</v>
      </c>
    </row>
    <row r="133" spans="1:44" ht="15" customHeight="1">
      <c r="A133" s="320"/>
      <c r="B133" s="324">
        <f>C133-TIME(0,15,0)</f>
        <v>0.61111111111111116</v>
      </c>
      <c r="C133" s="327">
        <f>D133-TIME(0,45,0)</f>
        <v>0.62152777777777779</v>
      </c>
      <c r="D133" s="324">
        <f>E133-TIME(0,15,0)</f>
        <v>0.65277777777777779</v>
      </c>
      <c r="E133" s="327">
        <f>F133-TIME(1,30,0)</f>
        <v>0.66319444444444442</v>
      </c>
      <c r="F133" s="324">
        <v>0.72569444444444442</v>
      </c>
      <c r="G133" s="324">
        <v>0.73958333333333337</v>
      </c>
      <c r="H133" s="171">
        <f>I133-TIME(3,0,0)</f>
        <v>0.73958333333333337</v>
      </c>
      <c r="I133" s="72">
        <v>0.86458333333333337</v>
      </c>
      <c r="J133" s="74" t="s">
        <v>2275</v>
      </c>
      <c r="K133" s="74">
        <v>5</v>
      </c>
      <c r="L133" s="74"/>
      <c r="M133" s="74"/>
      <c r="N133" s="74"/>
      <c r="O133" s="75">
        <f>SUM(K133:N138)</f>
        <v>32</v>
      </c>
      <c r="P133" s="74"/>
      <c r="Q133" s="74">
        <v>1</v>
      </c>
      <c r="R133" s="74"/>
      <c r="S133" s="113">
        <v>1</v>
      </c>
      <c r="T133" s="57"/>
      <c r="U133" s="67"/>
      <c r="V133" s="67"/>
      <c r="W133" s="67"/>
      <c r="X133" s="67"/>
      <c r="Y133" s="67"/>
      <c r="Z133" s="67"/>
      <c r="AA133" s="67"/>
      <c r="AB133" s="67"/>
      <c r="AC133" s="67"/>
      <c r="AD133" s="67"/>
      <c r="AE133" s="67"/>
      <c r="AF133" s="136"/>
      <c r="AG133" s="136"/>
      <c r="AH133" s="136"/>
      <c r="AI133" s="136"/>
      <c r="AJ133" s="136"/>
      <c r="AK133" s="136"/>
      <c r="AL133" s="136"/>
      <c r="AM133" s="136"/>
      <c r="AN133" s="291" t="s">
        <v>21</v>
      </c>
      <c r="AO133" s="278">
        <v>45918</v>
      </c>
      <c r="AP133" s="3" t="s">
        <v>553</v>
      </c>
      <c r="AQ133" t="s">
        <v>1016</v>
      </c>
      <c r="AR133" s="277">
        <v>0.16666666666666669</v>
      </c>
    </row>
    <row r="134" spans="1:44" ht="15" customHeight="1">
      <c r="A134" s="320"/>
      <c r="B134" s="325"/>
      <c r="C134" s="325"/>
      <c r="D134" s="325"/>
      <c r="E134" s="325"/>
      <c r="F134" s="325"/>
      <c r="G134" s="325"/>
      <c r="H134" s="60">
        <f t="shared" ref="H134:H138" si="39">I134-TIME(3,0,0)</f>
        <v>0.73958333333333337</v>
      </c>
      <c r="I134" s="60">
        <v>0.86458333333333337</v>
      </c>
      <c r="J134" s="61" t="s">
        <v>31</v>
      </c>
      <c r="K134" s="61"/>
      <c r="L134" s="61">
        <v>7</v>
      </c>
      <c r="M134" s="61"/>
      <c r="N134" s="61"/>
      <c r="O134" s="62"/>
      <c r="P134" s="61"/>
      <c r="Q134" s="61"/>
      <c r="R134" s="61"/>
      <c r="S134" s="103"/>
      <c r="T134" s="57"/>
      <c r="U134" s="67"/>
      <c r="V134" s="67"/>
      <c r="W134" s="67"/>
      <c r="X134" s="67"/>
      <c r="Y134" s="67"/>
      <c r="Z134" s="67"/>
      <c r="AA134" s="67"/>
      <c r="AB134" s="67"/>
      <c r="AC134" s="67"/>
      <c r="AD134" s="67"/>
      <c r="AE134" s="67"/>
      <c r="AF134" s="136"/>
      <c r="AG134" s="136"/>
      <c r="AH134" s="136"/>
      <c r="AI134" s="136"/>
      <c r="AJ134" s="136"/>
      <c r="AK134" s="136"/>
      <c r="AL134" s="136"/>
      <c r="AM134" s="136"/>
      <c r="AN134" s="291" t="s">
        <v>21</v>
      </c>
      <c r="AO134" s="278">
        <v>45918</v>
      </c>
      <c r="AP134" s="3" t="s">
        <v>553</v>
      </c>
      <c r="AQ134" t="s">
        <v>2503</v>
      </c>
      <c r="AR134" s="277">
        <v>0.16666666666666669</v>
      </c>
    </row>
    <row r="135" spans="1:44" ht="15" customHeight="1">
      <c r="A135" s="320"/>
      <c r="B135" s="325"/>
      <c r="C135" s="325"/>
      <c r="D135" s="325"/>
      <c r="E135" s="325"/>
      <c r="F135" s="325"/>
      <c r="G135" s="325"/>
      <c r="H135" s="60">
        <f t="shared" si="39"/>
        <v>0.74652777777777779</v>
      </c>
      <c r="I135" s="60">
        <v>0.87152777777777779</v>
      </c>
      <c r="J135" s="61" t="s">
        <v>191</v>
      </c>
      <c r="K135" s="61"/>
      <c r="L135" s="61">
        <v>13</v>
      </c>
      <c r="M135" s="61"/>
      <c r="N135" s="61"/>
      <c r="O135" s="62"/>
      <c r="P135" s="61"/>
      <c r="Q135" s="61"/>
      <c r="R135" s="61"/>
      <c r="S135" s="103"/>
      <c r="T135" s="57"/>
      <c r="U135" s="67"/>
      <c r="V135" s="67"/>
      <c r="W135" s="67"/>
      <c r="X135" s="67"/>
      <c r="Y135" s="67"/>
      <c r="Z135" s="67"/>
      <c r="AA135" s="67"/>
      <c r="AB135" s="67"/>
      <c r="AC135" s="67"/>
      <c r="AD135" s="67"/>
      <c r="AE135" s="67"/>
      <c r="AF135" s="136"/>
      <c r="AG135" s="136"/>
      <c r="AH135" s="136"/>
      <c r="AI135" s="136"/>
      <c r="AJ135" s="136"/>
      <c r="AK135" s="136"/>
      <c r="AL135" s="136"/>
      <c r="AM135" s="136"/>
      <c r="AN135" s="291" t="s">
        <v>21</v>
      </c>
      <c r="AO135" s="278">
        <v>45918</v>
      </c>
      <c r="AP135" s="3" t="s">
        <v>553</v>
      </c>
      <c r="AQ135" t="s">
        <v>1161</v>
      </c>
      <c r="AR135" s="277">
        <v>0.16666666666666669</v>
      </c>
    </row>
    <row r="136" spans="1:44" ht="15" customHeight="1">
      <c r="A136" s="320"/>
      <c r="B136" s="325"/>
      <c r="C136" s="325"/>
      <c r="D136" s="325"/>
      <c r="E136" s="325"/>
      <c r="F136" s="325"/>
      <c r="G136" s="325"/>
      <c r="H136" s="60">
        <f t="shared" si="39"/>
        <v>0.75347222222222221</v>
      </c>
      <c r="I136" s="60">
        <v>0.87847222222222221</v>
      </c>
      <c r="J136" s="61" t="s">
        <v>632</v>
      </c>
      <c r="K136" s="61"/>
      <c r="L136" s="61"/>
      <c r="M136" s="61"/>
      <c r="N136" s="61">
        <v>2</v>
      </c>
      <c r="O136" s="62"/>
      <c r="P136" s="61"/>
      <c r="Q136" s="61"/>
      <c r="R136" s="61"/>
      <c r="S136" s="103"/>
      <c r="T136" s="57"/>
      <c r="U136" s="67"/>
      <c r="V136" s="67"/>
      <c r="W136" s="67"/>
      <c r="X136" s="67"/>
      <c r="Y136" s="67"/>
      <c r="Z136" s="67"/>
      <c r="AA136" s="67"/>
      <c r="AB136" s="67"/>
      <c r="AC136" s="67"/>
      <c r="AD136" s="67"/>
      <c r="AE136" s="67"/>
      <c r="AF136" s="136"/>
      <c r="AG136" s="136"/>
      <c r="AH136" s="136"/>
      <c r="AI136" s="136"/>
      <c r="AJ136" s="136"/>
      <c r="AK136" s="136"/>
      <c r="AL136" s="136"/>
      <c r="AM136" s="136"/>
      <c r="AN136" s="291" t="s">
        <v>21</v>
      </c>
      <c r="AO136" s="278">
        <v>45918</v>
      </c>
      <c r="AP136" s="3" t="s">
        <v>553</v>
      </c>
      <c r="AQ136" t="s">
        <v>4427</v>
      </c>
      <c r="AR136" s="277">
        <v>0.16666666666666669</v>
      </c>
    </row>
    <row r="137" spans="1:44" ht="15" customHeight="1">
      <c r="A137" s="320"/>
      <c r="B137" s="325"/>
      <c r="C137" s="325"/>
      <c r="D137" s="325"/>
      <c r="E137" s="325"/>
      <c r="F137" s="325"/>
      <c r="G137" s="325"/>
      <c r="H137" s="60">
        <f t="shared" si="39"/>
        <v>0.75347222222222221</v>
      </c>
      <c r="I137" s="60">
        <v>0.87847222222222221</v>
      </c>
      <c r="J137" s="61" t="s">
        <v>1423</v>
      </c>
      <c r="K137" s="61"/>
      <c r="L137" s="61"/>
      <c r="M137" s="61"/>
      <c r="N137" s="61">
        <v>3</v>
      </c>
      <c r="O137" s="62"/>
      <c r="P137" s="61"/>
      <c r="Q137" s="61"/>
      <c r="R137" s="61"/>
      <c r="S137" s="103"/>
      <c r="T137" s="57"/>
      <c r="U137" s="67"/>
      <c r="V137" s="67"/>
      <c r="W137" s="67"/>
      <c r="X137" s="67"/>
      <c r="Y137" s="67"/>
      <c r="Z137" s="67"/>
      <c r="AA137" s="67"/>
      <c r="AB137" s="67"/>
      <c r="AC137" s="67"/>
      <c r="AD137" s="67"/>
      <c r="AE137" s="67"/>
      <c r="AF137" s="136"/>
      <c r="AG137" s="136"/>
      <c r="AH137" s="136"/>
      <c r="AI137" s="136"/>
      <c r="AJ137" s="136"/>
      <c r="AK137" s="136"/>
      <c r="AL137" s="136"/>
      <c r="AM137" s="136"/>
      <c r="AN137" s="291" t="s">
        <v>21</v>
      </c>
      <c r="AO137" s="278">
        <v>45918</v>
      </c>
      <c r="AP137" s="3" t="s">
        <v>553</v>
      </c>
      <c r="AQ137" t="s">
        <v>4366</v>
      </c>
      <c r="AR137" s="277">
        <v>0.20833333333333334</v>
      </c>
    </row>
    <row r="138" spans="1:44" ht="15" customHeight="1">
      <c r="A138" s="321"/>
      <c r="B138" s="326"/>
      <c r="C138" s="326"/>
      <c r="D138" s="326"/>
      <c r="E138" s="326"/>
      <c r="F138" s="326"/>
      <c r="G138" s="326"/>
      <c r="H138" s="60">
        <f t="shared" si="39"/>
        <v>0.76388888888888884</v>
      </c>
      <c r="I138" s="60">
        <v>0.88888888888888884</v>
      </c>
      <c r="J138" s="61" t="s">
        <v>591</v>
      </c>
      <c r="K138" s="61"/>
      <c r="L138" s="61">
        <v>2</v>
      </c>
      <c r="M138" s="61"/>
      <c r="N138" s="61"/>
      <c r="O138" s="62"/>
      <c r="P138" s="61"/>
      <c r="Q138" s="61"/>
      <c r="R138" s="61"/>
      <c r="S138" s="103"/>
      <c r="T138" s="57"/>
      <c r="U138" s="67"/>
      <c r="V138" s="67"/>
      <c r="W138" s="67"/>
      <c r="X138" s="67"/>
      <c r="Y138" s="67"/>
      <c r="Z138" s="67"/>
      <c r="AA138" s="67"/>
      <c r="AB138" s="67"/>
      <c r="AC138" s="67"/>
      <c r="AD138" s="67"/>
      <c r="AE138" s="67"/>
      <c r="AF138" s="136"/>
      <c r="AG138" s="136"/>
      <c r="AH138" s="136"/>
      <c r="AI138" s="136"/>
      <c r="AJ138" s="136"/>
      <c r="AK138" s="136"/>
      <c r="AL138" s="136"/>
      <c r="AM138" s="136"/>
      <c r="AN138" s="291" t="s">
        <v>21</v>
      </c>
      <c r="AO138" s="278">
        <v>45918</v>
      </c>
      <c r="AP138" s="3" t="s">
        <v>553</v>
      </c>
      <c r="AQ138" t="s">
        <v>718</v>
      </c>
      <c r="AR138" s="277">
        <v>0.20833333333333334</v>
      </c>
    </row>
    <row r="139" spans="1:44" ht="22.5" customHeight="1">
      <c r="A139" s="316" t="s">
        <v>8620</v>
      </c>
      <c r="B139" s="317"/>
      <c r="C139" s="317"/>
      <c r="D139" s="317"/>
      <c r="E139" s="317"/>
      <c r="F139" s="317"/>
      <c r="G139" s="317"/>
      <c r="H139" s="317"/>
      <c r="I139" s="317"/>
      <c r="J139" s="318"/>
      <c r="K139" s="198">
        <f t="shared" ref="K139:S139" si="40">SUM(K59:K138)</f>
        <v>121</v>
      </c>
      <c r="L139" s="198">
        <f t="shared" si="40"/>
        <v>247</v>
      </c>
      <c r="M139" s="198">
        <f t="shared" si="40"/>
        <v>57</v>
      </c>
      <c r="N139" s="198">
        <f t="shared" si="40"/>
        <v>72</v>
      </c>
      <c r="O139" s="149">
        <f t="shared" si="40"/>
        <v>497</v>
      </c>
      <c r="P139" s="148">
        <f t="shared" si="40"/>
        <v>4</v>
      </c>
      <c r="Q139" s="148">
        <f t="shared" si="40"/>
        <v>7</v>
      </c>
      <c r="R139" s="148">
        <f t="shared" si="40"/>
        <v>1</v>
      </c>
      <c r="S139" s="150">
        <f t="shared" si="40"/>
        <v>18</v>
      </c>
      <c r="T139" s="57"/>
      <c r="U139" s="67"/>
      <c r="V139" s="67"/>
      <c r="W139" s="67"/>
      <c r="X139" s="67"/>
      <c r="Y139" s="67"/>
      <c r="Z139" s="67"/>
      <c r="AA139" s="67"/>
      <c r="AB139" s="67"/>
      <c r="AC139" s="67"/>
      <c r="AD139" s="67"/>
      <c r="AE139" s="67"/>
      <c r="AF139" s="136"/>
      <c r="AG139" s="136"/>
      <c r="AH139" s="136"/>
      <c r="AI139" s="136"/>
      <c r="AJ139" s="136"/>
      <c r="AK139" s="136"/>
      <c r="AL139" s="136"/>
      <c r="AM139" s="136"/>
      <c r="AN139" s="291" t="s">
        <v>21</v>
      </c>
      <c r="AO139" s="278">
        <v>45918</v>
      </c>
      <c r="AP139" s="3" t="s">
        <v>553</v>
      </c>
      <c r="AQ139" t="s">
        <v>711</v>
      </c>
      <c r="AR139" s="277">
        <v>0.20833333333333334</v>
      </c>
    </row>
    <row r="140" spans="1:44" ht="15" customHeight="1">
      <c r="A140" s="90"/>
      <c r="B140" s="90"/>
      <c r="C140" s="90"/>
      <c r="D140" s="90"/>
      <c r="E140" s="90"/>
      <c r="F140" s="90"/>
      <c r="G140" s="90"/>
      <c r="H140" s="90"/>
      <c r="I140" s="90"/>
      <c r="J140" s="67"/>
      <c r="K140" s="82"/>
      <c r="L140" s="67"/>
      <c r="M140" s="67"/>
      <c r="N140" s="67"/>
      <c r="O140" s="67"/>
      <c r="P140" s="156" t="s">
        <v>8621</v>
      </c>
      <c r="Q140" s="156" t="s">
        <v>8622</v>
      </c>
      <c r="R140" s="156" t="s">
        <v>8623</v>
      </c>
      <c r="S140" s="156" t="s">
        <v>8624</v>
      </c>
      <c r="T140" s="57"/>
      <c r="U140" s="67"/>
      <c r="V140" s="67"/>
      <c r="W140" s="67"/>
      <c r="X140" s="67"/>
      <c r="Y140" s="67"/>
      <c r="Z140" s="67"/>
      <c r="AA140" s="67"/>
      <c r="AB140" s="67"/>
      <c r="AC140" s="67"/>
      <c r="AD140" s="67"/>
      <c r="AE140" s="67"/>
      <c r="AF140" s="136"/>
      <c r="AG140" s="136"/>
      <c r="AH140" s="136"/>
      <c r="AI140" s="136"/>
      <c r="AJ140" s="136"/>
      <c r="AK140" s="136"/>
      <c r="AL140" s="136"/>
      <c r="AM140" s="136"/>
      <c r="AN140" s="291" t="s">
        <v>21</v>
      </c>
      <c r="AO140" s="278">
        <v>45918</v>
      </c>
      <c r="AP140" s="3" t="s">
        <v>553</v>
      </c>
      <c r="AQ140" t="s">
        <v>4373</v>
      </c>
      <c r="AR140" s="277">
        <v>0.20833333333333334</v>
      </c>
    </row>
    <row r="141" spans="1:44" ht="15" customHeight="1">
      <c r="A141" s="90"/>
      <c r="B141" s="90"/>
      <c r="C141" s="90"/>
      <c r="D141" s="90"/>
      <c r="E141" s="90"/>
      <c r="F141" s="90"/>
      <c r="G141" s="90"/>
      <c r="H141" s="90"/>
      <c r="I141" s="90"/>
      <c r="J141" s="67"/>
      <c r="K141" s="82"/>
      <c r="L141" s="67"/>
      <c r="M141" s="67"/>
      <c r="N141" s="67"/>
      <c r="O141" s="67"/>
      <c r="P141" s="67"/>
      <c r="Q141" s="67"/>
      <c r="R141" s="67"/>
      <c r="S141" s="67"/>
      <c r="T141" s="57"/>
      <c r="U141" s="67"/>
      <c r="V141" s="67"/>
      <c r="W141" s="67"/>
      <c r="X141" s="67"/>
      <c r="Y141" s="67"/>
      <c r="Z141" s="67"/>
      <c r="AA141" s="67"/>
      <c r="AB141" s="67"/>
      <c r="AC141" s="67"/>
      <c r="AD141" s="67"/>
      <c r="AE141" s="67"/>
      <c r="AF141" s="136"/>
      <c r="AG141" s="136"/>
      <c r="AH141" s="136"/>
      <c r="AI141" s="136"/>
      <c r="AJ141" s="136"/>
      <c r="AK141" s="136"/>
      <c r="AL141" s="136"/>
      <c r="AM141" s="136"/>
      <c r="AN141" s="291" t="s">
        <v>21</v>
      </c>
      <c r="AO141" s="278">
        <v>45918</v>
      </c>
      <c r="AP141" s="3" t="s">
        <v>553</v>
      </c>
      <c r="AQ141" t="s">
        <v>1766</v>
      </c>
      <c r="AR141" s="277">
        <v>0.20833333333333334</v>
      </c>
    </row>
    <row r="142" spans="1:44" ht="15" customHeight="1">
      <c r="A142" s="90"/>
      <c r="B142" s="90"/>
      <c r="C142" s="90"/>
      <c r="D142" s="90"/>
      <c r="E142" s="90"/>
      <c r="F142" s="90"/>
      <c r="G142" s="90"/>
      <c r="H142" s="67"/>
      <c r="I142" s="67"/>
      <c r="J142" s="67"/>
      <c r="K142" s="82"/>
      <c r="L142" s="67"/>
      <c r="M142" s="67"/>
      <c r="N142" s="67"/>
      <c r="O142" s="67"/>
      <c r="P142" s="67"/>
      <c r="Q142" s="67"/>
      <c r="R142" s="67"/>
      <c r="S142" s="67"/>
      <c r="T142" s="57"/>
      <c r="U142" s="67"/>
      <c r="V142" s="67"/>
      <c r="W142" s="67"/>
      <c r="X142" s="67"/>
      <c r="Y142" s="67"/>
      <c r="Z142" s="67"/>
      <c r="AA142" s="67"/>
      <c r="AB142" s="67"/>
      <c r="AC142" s="67"/>
      <c r="AD142" s="67"/>
      <c r="AE142" s="67"/>
      <c r="AF142" s="136"/>
      <c r="AG142" s="136"/>
      <c r="AH142" s="136"/>
      <c r="AI142" s="136"/>
      <c r="AJ142" s="136"/>
      <c r="AK142" s="136"/>
      <c r="AL142" s="136"/>
      <c r="AM142" s="136"/>
      <c r="AN142" s="291" t="s">
        <v>21</v>
      </c>
      <c r="AO142" s="278">
        <v>45918</v>
      </c>
      <c r="AP142" s="3" t="s">
        <v>553</v>
      </c>
      <c r="AQ142" t="s">
        <v>4096</v>
      </c>
      <c r="AR142" s="277">
        <v>0.20833333333333334</v>
      </c>
    </row>
    <row r="143" spans="1:44" ht="15" customHeight="1">
      <c r="A143" s="67"/>
      <c r="B143" s="67"/>
      <c r="C143" s="259"/>
      <c r="D143" s="259"/>
      <c r="E143" s="259"/>
      <c r="F143" s="67"/>
      <c r="G143" s="67"/>
      <c r="H143" s="67"/>
      <c r="I143" s="67"/>
      <c r="J143" s="67"/>
      <c r="K143" s="67"/>
      <c r="L143" s="67"/>
      <c r="M143" s="67"/>
      <c r="N143" s="67"/>
      <c r="O143" s="67"/>
      <c r="P143" s="67"/>
      <c r="Q143" s="57" t="s">
        <v>8691</v>
      </c>
      <c r="R143" s="57"/>
      <c r="S143" s="57" t="s">
        <v>8692</v>
      </c>
      <c r="T143" s="57"/>
      <c r="U143" s="67"/>
      <c r="V143" s="67"/>
      <c r="W143" s="67"/>
      <c r="X143" s="67"/>
      <c r="Y143" s="67"/>
      <c r="Z143" s="67"/>
      <c r="AA143" s="67"/>
      <c r="AB143" s="67"/>
      <c r="AC143" s="67"/>
      <c r="AD143" s="67"/>
      <c r="AE143" s="67"/>
      <c r="AF143" s="67"/>
      <c r="AG143" s="67"/>
      <c r="AH143" s="67"/>
      <c r="AI143" s="136"/>
      <c r="AJ143" s="136"/>
      <c r="AK143" s="136"/>
      <c r="AL143" s="136"/>
      <c r="AM143" s="136"/>
      <c r="AN143" s="291" t="s">
        <v>21</v>
      </c>
      <c r="AO143" s="278">
        <v>45918</v>
      </c>
      <c r="AP143" s="3" t="s">
        <v>553</v>
      </c>
      <c r="AQ143" t="s">
        <v>1286</v>
      </c>
      <c r="AR143" s="277">
        <v>0.21527777777777779</v>
      </c>
    </row>
    <row r="144" spans="1:44" ht="22.5" customHeight="1">
      <c r="A144" s="329" t="s">
        <v>8693</v>
      </c>
      <c r="B144" s="330"/>
      <c r="C144" s="330"/>
      <c r="D144" s="330"/>
      <c r="E144" s="259"/>
      <c r="F144" s="41"/>
      <c r="G144" s="41"/>
      <c r="H144" s="41"/>
      <c r="I144" s="41"/>
      <c r="J144" s="41"/>
      <c r="K144" s="41"/>
      <c r="L144" s="41"/>
      <c r="M144" s="41"/>
      <c r="N144" s="41"/>
      <c r="O144" s="41"/>
      <c r="P144" s="41"/>
      <c r="Q144" s="57" t="s">
        <v>8694</v>
      </c>
      <c r="R144" s="57"/>
      <c r="S144" s="57" t="s">
        <v>8695</v>
      </c>
      <c r="T144" s="93"/>
      <c r="U144" s="329" t="s">
        <v>8696</v>
      </c>
      <c r="V144" s="330"/>
      <c r="W144" s="330"/>
      <c r="X144" s="330"/>
      <c r="Y144" s="41"/>
      <c r="Z144" s="41"/>
      <c r="AA144" s="41"/>
      <c r="AB144" s="41"/>
      <c r="AC144" s="41"/>
      <c r="AD144" s="41"/>
      <c r="AE144" s="41"/>
      <c r="AF144" s="41"/>
      <c r="AG144" s="41"/>
      <c r="AH144" s="41"/>
      <c r="AI144" s="199"/>
      <c r="AJ144" s="199"/>
      <c r="AK144" s="199"/>
      <c r="AL144" s="199"/>
      <c r="AM144" s="199"/>
      <c r="AN144" s="291" t="s">
        <v>21</v>
      </c>
      <c r="AO144" s="278">
        <v>45918</v>
      </c>
      <c r="AP144" s="3" t="s">
        <v>553</v>
      </c>
      <c r="AQ144" t="s">
        <v>450</v>
      </c>
      <c r="AR144" s="277">
        <v>0.21527777777777779</v>
      </c>
    </row>
    <row r="145" spans="1:44" ht="22.5" customHeight="1">
      <c r="A145" s="137" t="s">
        <v>8589</v>
      </c>
      <c r="B145" s="139" t="s">
        <v>8697</v>
      </c>
      <c r="C145" s="139" t="s">
        <v>8698</v>
      </c>
      <c r="D145" s="139" t="s">
        <v>8699</v>
      </c>
      <c r="E145" s="139" t="s">
        <v>8700</v>
      </c>
      <c r="F145" s="139" t="s">
        <v>8659</v>
      </c>
      <c r="G145" s="139" t="s">
        <v>8660</v>
      </c>
      <c r="H145" s="200" t="s">
        <v>8661</v>
      </c>
      <c r="I145" s="201" t="s">
        <v>8701</v>
      </c>
      <c r="J145" s="201" t="s">
        <v>14</v>
      </c>
      <c r="K145" s="202" t="s">
        <v>8702</v>
      </c>
      <c r="L145" s="202" t="s">
        <v>8703</v>
      </c>
      <c r="M145" s="203" t="s">
        <v>8704</v>
      </c>
      <c r="N145" s="203" t="s">
        <v>8705</v>
      </c>
      <c r="O145" s="139" t="s">
        <v>8596</v>
      </c>
      <c r="P145" s="139" t="s">
        <v>8604</v>
      </c>
      <c r="Q145" s="139" t="s">
        <v>8605</v>
      </c>
      <c r="R145" s="139" t="s">
        <v>8606</v>
      </c>
      <c r="S145" s="142" t="s">
        <v>8607</v>
      </c>
      <c r="T145" s="52"/>
      <c r="U145" s="137" t="s">
        <v>8589</v>
      </c>
      <c r="V145" s="139" t="s">
        <v>8697</v>
      </c>
      <c r="W145" s="139" t="s">
        <v>8698</v>
      </c>
      <c r="X145" s="140" t="s">
        <v>8699</v>
      </c>
      <c r="Y145" s="141" t="s">
        <v>8700</v>
      </c>
      <c r="Z145" s="143" t="s">
        <v>8661</v>
      </c>
      <c r="AA145" s="141" t="s">
        <v>8662</v>
      </c>
      <c r="AB145" s="141" t="s">
        <v>8593</v>
      </c>
      <c r="AC145" s="204" t="s">
        <v>8706</v>
      </c>
      <c r="AD145" s="204" t="s">
        <v>8707</v>
      </c>
      <c r="AE145" s="204" t="s">
        <v>8708</v>
      </c>
      <c r="AF145" s="204" t="s">
        <v>8709</v>
      </c>
      <c r="AG145" s="139" t="s">
        <v>8596</v>
      </c>
      <c r="AH145" s="139" t="s">
        <v>8604</v>
      </c>
      <c r="AI145" s="139" t="s">
        <v>8605</v>
      </c>
      <c r="AJ145" s="139" t="s">
        <v>8606</v>
      </c>
      <c r="AK145" s="142" t="s">
        <v>8607</v>
      </c>
      <c r="AL145" s="45"/>
      <c r="AM145" s="127"/>
      <c r="AN145" s="291" t="s">
        <v>21</v>
      </c>
      <c r="AO145" s="278">
        <v>45918</v>
      </c>
      <c r="AP145" s="3" t="s">
        <v>553</v>
      </c>
      <c r="AQ145" t="s">
        <v>4301</v>
      </c>
      <c r="AR145" s="277">
        <v>0.21527777777777779</v>
      </c>
    </row>
    <row r="146" spans="1:44" ht="15" customHeight="1">
      <c r="A146" s="319">
        <v>45918</v>
      </c>
      <c r="B146" s="121"/>
      <c r="C146" s="205"/>
      <c r="D146" s="64" t="s">
        <v>8710</v>
      </c>
      <c r="E146" s="66" t="s">
        <v>8711</v>
      </c>
      <c r="F146" s="64" t="s">
        <v>8712</v>
      </c>
      <c r="G146" s="121"/>
      <c r="H146" s="64" t="s">
        <v>8712</v>
      </c>
      <c r="I146" s="64">
        <v>2.4305555555555556E-2</v>
      </c>
      <c r="J146" s="65" t="s">
        <v>3075</v>
      </c>
      <c r="K146" s="65">
        <v>1</v>
      </c>
      <c r="L146" s="65"/>
      <c r="M146" s="65"/>
      <c r="N146" s="65"/>
      <c r="O146" s="66">
        <f t="shared" ref="O146:O147" si="41">SUM(K146:N146)</f>
        <v>1</v>
      </c>
      <c r="P146" s="65">
        <v>1</v>
      </c>
      <c r="Q146" s="65"/>
      <c r="R146" s="65"/>
      <c r="S146" s="105"/>
      <c r="T146" s="57"/>
      <c r="U146" s="319">
        <v>45918</v>
      </c>
      <c r="V146" s="60">
        <f t="shared" ref="V146:V147" si="42">W146-TIME(0,15,0)</f>
        <v>0.17361111111111113</v>
      </c>
      <c r="W146" s="206">
        <f t="shared" ref="W146:W147" si="43">Z146-TIME(0,45,0)</f>
        <v>0.18402777777777779</v>
      </c>
      <c r="X146" s="207"/>
      <c r="Y146" s="207"/>
      <c r="Z146" s="60">
        <f t="shared" ref="Z146:Z147" si="44">AA146-TIME(3,0,0)</f>
        <v>0.21527777777777779</v>
      </c>
      <c r="AA146" s="60">
        <v>0.34027777777777779</v>
      </c>
      <c r="AB146" s="61" t="s">
        <v>3281</v>
      </c>
      <c r="AC146" s="61"/>
      <c r="AD146" s="61"/>
      <c r="AE146" s="61"/>
      <c r="AF146" s="61">
        <v>5</v>
      </c>
      <c r="AG146" s="62">
        <f t="shared" ref="AG146:AG148" si="45">SUM(AC146:AF146)</f>
        <v>5</v>
      </c>
      <c r="AH146" s="61"/>
      <c r="AI146" s="61">
        <v>1</v>
      </c>
      <c r="AJ146" s="61">
        <v>0</v>
      </c>
      <c r="AK146" s="103"/>
      <c r="AL146" s="67"/>
      <c r="AM146" s="136"/>
      <c r="AN146" s="291" t="s">
        <v>21</v>
      </c>
      <c r="AO146" s="278">
        <v>45918</v>
      </c>
      <c r="AP146" s="3" t="s">
        <v>553</v>
      </c>
      <c r="AQ146" t="s">
        <v>994</v>
      </c>
      <c r="AR146" s="277">
        <v>0.21527777777777779</v>
      </c>
    </row>
    <row r="147" spans="1:44" ht="15" customHeight="1">
      <c r="A147" s="320"/>
      <c r="B147" s="151"/>
      <c r="C147" s="208"/>
      <c r="D147" s="68">
        <f>E147-TIME(0,15,0)</f>
        <v>0.11111111111111109</v>
      </c>
      <c r="E147" s="69">
        <f>H147-TIME(1,0,0)</f>
        <v>0.12152777777777776</v>
      </c>
      <c r="F147" s="68">
        <v>0.16319444444444445</v>
      </c>
      <c r="G147" s="121"/>
      <c r="H147" s="209">
        <f t="shared" ref="H147:H161" si="46">I147-TIME(3,0,0)</f>
        <v>0.16319444444444442</v>
      </c>
      <c r="I147" s="68">
        <v>0.28819444444444442</v>
      </c>
      <c r="J147" s="70" t="s">
        <v>197</v>
      </c>
      <c r="K147" s="70">
        <v>2</v>
      </c>
      <c r="L147" s="70"/>
      <c r="M147" s="70"/>
      <c r="N147" s="70"/>
      <c r="O147" s="71">
        <f t="shared" si="41"/>
        <v>2</v>
      </c>
      <c r="P147" s="70">
        <v>1</v>
      </c>
      <c r="Q147" s="70"/>
      <c r="R147" s="70"/>
      <c r="S147" s="107"/>
      <c r="T147" s="57"/>
      <c r="U147" s="320"/>
      <c r="V147" s="60">
        <f t="shared" si="42"/>
        <v>0.33680555555555552</v>
      </c>
      <c r="W147" s="206">
        <f t="shared" si="43"/>
        <v>0.34722222222222221</v>
      </c>
      <c r="X147" s="207"/>
      <c r="Y147" s="207"/>
      <c r="Z147" s="60">
        <f t="shared" si="44"/>
        <v>0.37847222222222221</v>
      </c>
      <c r="AA147" s="60">
        <v>0.50347222222222221</v>
      </c>
      <c r="AB147" s="61" t="s">
        <v>2539</v>
      </c>
      <c r="AC147" s="61"/>
      <c r="AD147" s="61"/>
      <c r="AE147" s="61"/>
      <c r="AF147" s="61">
        <v>3</v>
      </c>
      <c r="AG147" s="62">
        <f t="shared" si="45"/>
        <v>3</v>
      </c>
      <c r="AH147" s="61">
        <v>1</v>
      </c>
      <c r="AI147" s="61"/>
      <c r="AJ147" s="61"/>
      <c r="AK147" s="103"/>
      <c r="AL147" s="67"/>
      <c r="AM147" s="136"/>
      <c r="AN147" s="291" t="s">
        <v>21</v>
      </c>
      <c r="AO147" s="278">
        <v>45918</v>
      </c>
      <c r="AP147" s="3" t="s">
        <v>553</v>
      </c>
      <c r="AQ147" t="s">
        <v>1562</v>
      </c>
      <c r="AR147" s="277">
        <v>0.21527777777777779</v>
      </c>
    </row>
    <row r="148" spans="1:44" ht="15" customHeight="1">
      <c r="A148" s="320"/>
      <c r="B148" s="314"/>
      <c r="C148" s="338"/>
      <c r="D148" s="323">
        <f>E148-TIME(0,15,0)</f>
        <v>0.13541666666666669</v>
      </c>
      <c r="E148" s="300">
        <f>F148-TIME(1,0,0)</f>
        <v>0.14583333333333334</v>
      </c>
      <c r="F148" s="323">
        <f>G148-TIME(0,20,0)</f>
        <v>0.1875</v>
      </c>
      <c r="G148" s="323">
        <f>H148</f>
        <v>0.2013888888888889</v>
      </c>
      <c r="H148" s="72">
        <f t="shared" si="46"/>
        <v>0.2013888888888889</v>
      </c>
      <c r="I148" s="72">
        <v>0.3263888888888889</v>
      </c>
      <c r="J148" s="74" t="s">
        <v>292</v>
      </c>
      <c r="K148" s="74"/>
      <c r="L148" s="74"/>
      <c r="M148" s="74">
        <v>2</v>
      </c>
      <c r="N148" s="74"/>
      <c r="O148" s="75">
        <f>SUM(K148:N150)</f>
        <v>10</v>
      </c>
      <c r="P148" s="74"/>
      <c r="Q148" s="74"/>
      <c r="R148" s="74">
        <v>1</v>
      </c>
      <c r="S148" s="113"/>
      <c r="T148" s="57"/>
      <c r="U148" s="321"/>
      <c r="V148" s="210"/>
      <c r="W148" s="210"/>
      <c r="X148" s="211">
        <f>Y148-TIME(0,15,0)</f>
        <v>0.50347222222222221</v>
      </c>
      <c r="Y148" s="206">
        <f>Z148-TIME(0,50,0)</f>
        <v>0.51388888888888884</v>
      </c>
      <c r="Z148" s="60">
        <f>AA148-TIME(2,0,0)</f>
        <v>0.54861111111111105</v>
      </c>
      <c r="AA148" s="60">
        <v>0.63194444444444442</v>
      </c>
      <c r="AB148" s="61" t="s">
        <v>2909</v>
      </c>
      <c r="AC148" s="61">
        <v>6</v>
      </c>
      <c r="AD148" s="61"/>
      <c r="AE148" s="61"/>
      <c r="AF148" s="61"/>
      <c r="AG148" s="62">
        <f t="shared" si="45"/>
        <v>6</v>
      </c>
      <c r="AH148" s="61"/>
      <c r="AI148" s="61">
        <v>1</v>
      </c>
      <c r="AJ148" s="61"/>
      <c r="AK148" s="103"/>
      <c r="AL148" s="67"/>
      <c r="AM148" s="136"/>
      <c r="AN148" s="291" t="s">
        <v>21</v>
      </c>
      <c r="AO148" s="278">
        <v>45918</v>
      </c>
      <c r="AP148" s="3" t="s">
        <v>553</v>
      </c>
      <c r="AQ148" t="s">
        <v>2855</v>
      </c>
      <c r="AR148" s="277">
        <v>0.21527777777777779</v>
      </c>
    </row>
    <row r="149" spans="1:44" ht="22.5" customHeight="1">
      <c r="A149" s="320"/>
      <c r="B149" s="301"/>
      <c r="C149" s="301"/>
      <c r="D149" s="301"/>
      <c r="E149" s="301"/>
      <c r="F149" s="301"/>
      <c r="G149" s="301"/>
      <c r="H149" s="60">
        <f t="shared" si="46"/>
        <v>0.2013888888888889</v>
      </c>
      <c r="I149" s="60">
        <v>0.3263888888888889</v>
      </c>
      <c r="J149" s="61" t="s">
        <v>426</v>
      </c>
      <c r="K149" s="61">
        <v>2</v>
      </c>
      <c r="L149" s="61"/>
      <c r="M149" s="61"/>
      <c r="N149" s="61"/>
      <c r="O149" s="62"/>
      <c r="P149" s="61"/>
      <c r="Q149" s="61"/>
      <c r="R149" s="61"/>
      <c r="S149" s="103"/>
      <c r="T149" s="57"/>
      <c r="U149" s="316" t="s">
        <v>8620</v>
      </c>
      <c r="V149" s="317"/>
      <c r="W149" s="317"/>
      <c r="X149" s="317"/>
      <c r="Y149" s="317"/>
      <c r="Z149" s="317"/>
      <c r="AA149" s="317"/>
      <c r="AB149" s="318"/>
      <c r="AC149" s="148">
        <f t="shared" ref="AC149:AK149" si="47">SUM(AC146:AC148)</f>
        <v>6</v>
      </c>
      <c r="AD149" s="148">
        <f t="shared" si="47"/>
        <v>0</v>
      </c>
      <c r="AE149" s="148">
        <f t="shared" si="47"/>
        <v>0</v>
      </c>
      <c r="AF149" s="148">
        <f t="shared" si="47"/>
        <v>8</v>
      </c>
      <c r="AG149" s="149">
        <f t="shared" si="47"/>
        <v>14</v>
      </c>
      <c r="AH149" s="148">
        <f t="shared" si="47"/>
        <v>1</v>
      </c>
      <c r="AI149" s="148">
        <f t="shared" si="47"/>
        <v>2</v>
      </c>
      <c r="AJ149" s="148">
        <f t="shared" si="47"/>
        <v>0</v>
      </c>
      <c r="AK149" s="212">
        <f t="shared" si="47"/>
        <v>0</v>
      </c>
      <c r="AL149" s="125"/>
      <c r="AM149" s="136"/>
      <c r="AN149" s="291" t="s">
        <v>21</v>
      </c>
      <c r="AO149" s="278">
        <v>45918</v>
      </c>
      <c r="AP149" s="3" t="s">
        <v>553</v>
      </c>
      <c r="AQ149" t="s">
        <v>2448</v>
      </c>
      <c r="AR149" s="277">
        <v>0.21527777777777779</v>
      </c>
    </row>
    <row r="150" spans="1:44" ht="15" customHeight="1">
      <c r="A150" s="320"/>
      <c r="B150" s="302"/>
      <c r="C150" s="302"/>
      <c r="D150" s="302"/>
      <c r="E150" s="302"/>
      <c r="F150" s="302"/>
      <c r="G150" s="302"/>
      <c r="H150" s="64">
        <f t="shared" si="46"/>
        <v>0.2048611111111111</v>
      </c>
      <c r="I150" s="64">
        <v>0.3298611111111111</v>
      </c>
      <c r="J150" s="65" t="s">
        <v>2011</v>
      </c>
      <c r="K150" s="65">
        <v>6</v>
      </c>
      <c r="L150" s="65"/>
      <c r="M150" s="65"/>
      <c r="N150" s="65"/>
      <c r="O150" s="66"/>
      <c r="P150" s="65"/>
      <c r="Q150" s="65"/>
      <c r="R150" s="65"/>
      <c r="S150" s="105"/>
      <c r="T150" s="57"/>
      <c r="U150" s="67"/>
      <c r="V150" s="67"/>
      <c r="W150" s="67"/>
      <c r="X150" s="67"/>
      <c r="Y150" s="67"/>
      <c r="Z150" s="67"/>
      <c r="AA150" s="67"/>
      <c r="AB150" s="67"/>
      <c r="AC150" s="67"/>
      <c r="AD150" s="67"/>
      <c r="AE150" s="67"/>
      <c r="AF150" s="136"/>
      <c r="AG150" s="136"/>
      <c r="AH150" s="136"/>
      <c r="AI150" s="136"/>
      <c r="AJ150" s="136"/>
      <c r="AK150" s="136"/>
      <c r="AL150" s="136"/>
      <c r="AM150" s="136"/>
      <c r="AN150" s="291" t="s">
        <v>21</v>
      </c>
      <c r="AO150" s="278">
        <v>45918</v>
      </c>
      <c r="AP150" s="3" t="s">
        <v>553</v>
      </c>
      <c r="AQ150" t="s">
        <v>894</v>
      </c>
      <c r="AR150" s="277">
        <v>0.21527777777777779</v>
      </c>
    </row>
    <row r="151" spans="1:44" ht="15" customHeight="1">
      <c r="A151" s="320"/>
      <c r="B151" s="323">
        <f>C151-TIME(0,15,0)</f>
        <v>0.13194444444444448</v>
      </c>
      <c r="C151" s="300">
        <f t="shared" ref="C151:D151" si="48">D151-TIME(0,15,0)</f>
        <v>0.14236111111111113</v>
      </c>
      <c r="D151" s="323">
        <f t="shared" si="48"/>
        <v>0.15277777777777779</v>
      </c>
      <c r="E151" s="300">
        <f>F151-TIME(1,0,0)</f>
        <v>0.16319444444444445</v>
      </c>
      <c r="F151" s="323">
        <f>G151-TIME(0,20,0)</f>
        <v>0.2048611111111111</v>
      </c>
      <c r="G151" s="323">
        <f>H151</f>
        <v>0.21875</v>
      </c>
      <c r="H151" s="72">
        <f t="shared" si="46"/>
        <v>0.21875</v>
      </c>
      <c r="I151" s="72">
        <v>0.34375</v>
      </c>
      <c r="J151" s="74" t="s">
        <v>3274</v>
      </c>
      <c r="K151" s="74"/>
      <c r="L151" s="74">
        <v>12</v>
      </c>
      <c r="M151" s="74"/>
      <c r="N151" s="74"/>
      <c r="O151" s="75">
        <f>SUM(K151:N157)</f>
        <v>41</v>
      </c>
      <c r="P151" s="74"/>
      <c r="Q151" s="74"/>
      <c r="R151" s="74"/>
      <c r="S151" s="113">
        <v>2</v>
      </c>
      <c r="T151" s="57"/>
      <c r="U151" s="67"/>
      <c r="V151" s="67"/>
      <c r="W151" s="67"/>
      <c r="X151" s="67"/>
      <c r="Y151" s="67"/>
      <c r="Z151" s="67"/>
      <c r="AA151" s="67"/>
      <c r="AB151" s="67"/>
      <c r="AC151" s="67"/>
      <c r="AD151" s="67"/>
      <c r="AE151" s="67"/>
      <c r="AF151" s="136"/>
      <c r="AG151" s="136"/>
      <c r="AH151" s="136"/>
      <c r="AI151" s="136"/>
      <c r="AJ151" s="136"/>
      <c r="AK151" s="136"/>
      <c r="AL151" s="136"/>
      <c r="AM151" s="136"/>
      <c r="AN151" s="291" t="s">
        <v>21</v>
      </c>
      <c r="AO151" s="278">
        <v>45918</v>
      </c>
      <c r="AP151" s="3" t="s">
        <v>553</v>
      </c>
      <c r="AQ151" t="s">
        <v>1302</v>
      </c>
      <c r="AR151" s="277">
        <v>0.24305555555555555</v>
      </c>
    </row>
    <row r="152" spans="1:44" ht="15" customHeight="1">
      <c r="A152" s="320"/>
      <c r="B152" s="301"/>
      <c r="C152" s="301"/>
      <c r="D152" s="301"/>
      <c r="E152" s="301"/>
      <c r="F152" s="301"/>
      <c r="G152" s="301"/>
      <c r="H152" s="60">
        <f t="shared" si="46"/>
        <v>0.22222222222222221</v>
      </c>
      <c r="I152" s="60">
        <v>0.34722222222222221</v>
      </c>
      <c r="J152" s="61" t="s">
        <v>1709</v>
      </c>
      <c r="K152" s="61">
        <v>9</v>
      </c>
      <c r="L152" s="61">
        <v>5</v>
      </c>
      <c r="M152" s="61"/>
      <c r="N152" s="61"/>
      <c r="O152" s="62"/>
      <c r="P152" s="61"/>
      <c r="Q152" s="61"/>
      <c r="R152" s="61"/>
      <c r="S152" s="103"/>
      <c r="T152" s="57"/>
      <c r="U152" s="67"/>
      <c r="V152" s="67"/>
      <c r="W152" s="67"/>
      <c r="X152" s="67"/>
      <c r="Y152" s="67"/>
      <c r="Z152" s="67"/>
      <c r="AA152" s="67"/>
      <c r="AB152" s="67"/>
      <c r="AC152" s="67"/>
      <c r="AD152" s="67"/>
      <c r="AE152" s="67"/>
      <c r="AF152" s="136"/>
      <c r="AG152" s="136"/>
      <c r="AH152" s="136"/>
      <c r="AI152" s="136"/>
      <c r="AJ152" s="136"/>
      <c r="AK152" s="136"/>
      <c r="AL152" s="136"/>
      <c r="AM152" s="136"/>
      <c r="AN152" s="291" t="s">
        <v>21</v>
      </c>
      <c r="AO152" s="278">
        <v>45918</v>
      </c>
      <c r="AP152" s="3" t="s">
        <v>553</v>
      </c>
      <c r="AQ152" t="s">
        <v>4252</v>
      </c>
      <c r="AR152" s="277">
        <v>0.24305555555555555</v>
      </c>
    </row>
    <row r="153" spans="1:44" ht="15" customHeight="1">
      <c r="A153" s="320"/>
      <c r="B153" s="301"/>
      <c r="C153" s="301"/>
      <c r="D153" s="301"/>
      <c r="E153" s="301"/>
      <c r="F153" s="301"/>
      <c r="G153" s="301"/>
      <c r="H153" s="60">
        <f t="shared" si="46"/>
        <v>0.22222222222222221</v>
      </c>
      <c r="I153" s="60">
        <v>0.34722222222222221</v>
      </c>
      <c r="J153" s="61" t="s">
        <v>2411</v>
      </c>
      <c r="K153" s="61"/>
      <c r="L153" s="61"/>
      <c r="M153" s="61"/>
      <c r="N153" s="61">
        <v>5</v>
      </c>
      <c r="O153" s="62"/>
      <c r="P153" s="61"/>
      <c r="Q153" s="61"/>
      <c r="R153" s="61"/>
      <c r="S153" s="103"/>
      <c r="T153" s="57"/>
      <c r="U153" s="67"/>
      <c r="V153" s="67"/>
      <c r="W153" s="67"/>
      <c r="X153" s="67"/>
      <c r="Y153" s="67"/>
      <c r="Z153" s="67"/>
      <c r="AA153" s="67"/>
      <c r="AB153" s="67"/>
      <c r="AC153" s="67"/>
      <c r="AD153" s="67"/>
      <c r="AE153" s="67"/>
      <c r="AF153" s="136"/>
      <c r="AG153" s="136"/>
      <c r="AH153" s="136"/>
      <c r="AI153" s="136"/>
      <c r="AJ153" s="136"/>
      <c r="AK153" s="136"/>
      <c r="AL153" s="136"/>
      <c r="AM153" s="136"/>
      <c r="AN153" s="291" t="s">
        <v>21</v>
      </c>
      <c r="AO153" s="278">
        <v>45918</v>
      </c>
      <c r="AP153" s="3" t="s">
        <v>553</v>
      </c>
      <c r="AQ153" t="s">
        <v>691</v>
      </c>
      <c r="AR153" s="277">
        <v>0.24305555555555555</v>
      </c>
    </row>
    <row r="154" spans="1:44" ht="15" customHeight="1">
      <c r="A154" s="320"/>
      <c r="B154" s="301"/>
      <c r="C154" s="301"/>
      <c r="D154" s="301"/>
      <c r="E154" s="301"/>
      <c r="F154" s="301"/>
      <c r="G154" s="301"/>
      <c r="H154" s="60">
        <f t="shared" si="46"/>
        <v>0.22222222222222221</v>
      </c>
      <c r="I154" s="60">
        <v>0.34722222222222221</v>
      </c>
      <c r="J154" s="61" t="s">
        <v>1770</v>
      </c>
      <c r="K154" s="61"/>
      <c r="L154" s="61">
        <v>1</v>
      </c>
      <c r="M154" s="61"/>
      <c r="N154" s="61"/>
      <c r="O154" s="62"/>
      <c r="P154" s="61"/>
      <c r="Q154" s="61"/>
      <c r="R154" s="61"/>
      <c r="S154" s="103"/>
      <c r="T154" s="57"/>
      <c r="U154" s="67"/>
      <c r="V154" s="67"/>
      <c r="W154" s="67"/>
      <c r="X154" s="67"/>
      <c r="Y154" s="67"/>
      <c r="Z154" s="67"/>
      <c r="AA154" s="67"/>
      <c r="AB154" s="67"/>
      <c r="AC154" s="67"/>
      <c r="AD154" s="67"/>
      <c r="AE154" s="67"/>
      <c r="AF154" s="136"/>
      <c r="AG154" s="136"/>
      <c r="AH154" s="136"/>
      <c r="AI154" s="136"/>
      <c r="AJ154" s="136"/>
      <c r="AK154" s="136"/>
      <c r="AL154" s="136"/>
      <c r="AM154" s="136"/>
      <c r="AN154" s="291" t="s">
        <v>21</v>
      </c>
      <c r="AO154" s="278">
        <v>45918</v>
      </c>
      <c r="AP154" s="3" t="s">
        <v>553</v>
      </c>
      <c r="AQ154" t="s">
        <v>4487</v>
      </c>
      <c r="AR154" s="277">
        <v>0.28472222222222221</v>
      </c>
    </row>
    <row r="155" spans="1:44" ht="15" customHeight="1">
      <c r="A155" s="320"/>
      <c r="B155" s="301"/>
      <c r="C155" s="301"/>
      <c r="D155" s="301"/>
      <c r="E155" s="301"/>
      <c r="F155" s="301"/>
      <c r="G155" s="301"/>
      <c r="H155" s="60">
        <f t="shared" si="46"/>
        <v>0.22569444444444442</v>
      </c>
      <c r="I155" s="60">
        <v>0.35069444444444442</v>
      </c>
      <c r="J155" s="61" t="s">
        <v>3296</v>
      </c>
      <c r="K155" s="61"/>
      <c r="L155" s="61"/>
      <c r="M155" s="61"/>
      <c r="N155" s="61">
        <v>5</v>
      </c>
      <c r="O155" s="62"/>
      <c r="P155" s="61"/>
      <c r="Q155" s="61"/>
      <c r="R155" s="61"/>
      <c r="S155" s="103"/>
      <c r="T155" s="57"/>
      <c r="U155" s="67"/>
      <c r="V155" s="67"/>
      <c r="W155" s="67"/>
      <c r="X155" s="67"/>
      <c r="Y155" s="67"/>
      <c r="Z155" s="67"/>
      <c r="AA155" s="67"/>
      <c r="AB155" s="67"/>
      <c r="AC155" s="67"/>
      <c r="AD155" s="67"/>
      <c r="AE155" s="67"/>
      <c r="AF155" s="136"/>
      <c r="AG155" s="136"/>
      <c r="AH155" s="136"/>
      <c r="AI155" s="136"/>
      <c r="AJ155" s="136"/>
      <c r="AK155" s="136"/>
      <c r="AL155" s="136"/>
      <c r="AM155" s="136"/>
      <c r="AN155" s="291" t="s">
        <v>21</v>
      </c>
      <c r="AO155" s="278">
        <v>45918</v>
      </c>
      <c r="AP155" s="3" t="s">
        <v>553</v>
      </c>
      <c r="AQ155" t="s">
        <v>116</v>
      </c>
      <c r="AR155" s="277">
        <v>0.28472222222222221</v>
      </c>
    </row>
    <row r="156" spans="1:44" ht="15" customHeight="1">
      <c r="A156" s="320"/>
      <c r="B156" s="301"/>
      <c r="C156" s="301"/>
      <c r="D156" s="301"/>
      <c r="E156" s="301"/>
      <c r="F156" s="301"/>
      <c r="G156" s="301"/>
      <c r="H156" s="60">
        <f t="shared" si="46"/>
        <v>0.22916666666666669</v>
      </c>
      <c r="I156" s="60">
        <v>0.35416666666666669</v>
      </c>
      <c r="J156" s="61" t="s">
        <v>2228</v>
      </c>
      <c r="K156" s="61">
        <v>1</v>
      </c>
      <c r="L156" s="61"/>
      <c r="M156" s="61"/>
      <c r="N156" s="61"/>
      <c r="O156" s="62"/>
      <c r="P156" s="61"/>
      <c r="Q156" s="61"/>
      <c r="R156" s="61"/>
      <c r="S156" s="103"/>
      <c r="T156" s="57"/>
      <c r="U156" s="67"/>
      <c r="V156" s="67"/>
      <c r="W156" s="67"/>
      <c r="X156" s="67"/>
      <c r="Y156" s="67"/>
      <c r="Z156" s="67"/>
      <c r="AA156" s="67"/>
      <c r="AB156" s="67"/>
      <c r="AC156" s="67"/>
      <c r="AD156" s="67"/>
      <c r="AE156" s="67"/>
      <c r="AF156" s="136"/>
      <c r="AG156" s="136"/>
      <c r="AH156" s="136"/>
      <c r="AI156" s="136"/>
      <c r="AJ156" s="136"/>
      <c r="AK156" s="136"/>
      <c r="AL156" s="136"/>
      <c r="AM156" s="136"/>
      <c r="AN156" s="291" t="s">
        <v>21</v>
      </c>
      <c r="AO156" s="278">
        <v>45918</v>
      </c>
      <c r="AP156" s="3" t="s">
        <v>553</v>
      </c>
      <c r="AQ156" t="s">
        <v>807</v>
      </c>
      <c r="AR156" s="277">
        <v>0.28472222222222221</v>
      </c>
    </row>
    <row r="157" spans="1:44" ht="15" customHeight="1">
      <c r="A157" s="320"/>
      <c r="B157" s="302"/>
      <c r="C157" s="302"/>
      <c r="D157" s="302"/>
      <c r="E157" s="302"/>
      <c r="F157" s="302"/>
      <c r="G157" s="302"/>
      <c r="H157" s="64">
        <f t="shared" si="46"/>
        <v>0.2326388888888889</v>
      </c>
      <c r="I157" s="64">
        <v>0.3576388888888889</v>
      </c>
      <c r="J157" s="65" t="s">
        <v>2069</v>
      </c>
      <c r="K157" s="65">
        <v>3</v>
      </c>
      <c r="L157" s="65"/>
      <c r="M157" s="65"/>
      <c r="N157" s="65"/>
      <c r="O157" s="66"/>
      <c r="P157" s="65"/>
      <c r="Q157" s="65"/>
      <c r="R157" s="65"/>
      <c r="S157" s="105"/>
      <c r="T157" s="57"/>
      <c r="U157" s="67"/>
      <c r="V157" s="67"/>
      <c r="W157" s="67"/>
      <c r="X157" s="67"/>
      <c r="Y157" s="67"/>
      <c r="Z157" s="67"/>
      <c r="AA157" s="67"/>
      <c r="AB157" s="67"/>
      <c r="AC157" s="67"/>
      <c r="AD157" s="67"/>
      <c r="AE157" s="67"/>
      <c r="AF157" s="136"/>
      <c r="AG157" s="136"/>
      <c r="AH157" s="136"/>
      <c r="AI157" s="136"/>
      <c r="AJ157" s="136"/>
      <c r="AK157" s="136"/>
      <c r="AL157" s="136"/>
      <c r="AM157" s="136"/>
      <c r="AN157" s="291" t="s">
        <v>21</v>
      </c>
      <c r="AO157" s="278">
        <v>45918</v>
      </c>
      <c r="AP157" s="3" t="s">
        <v>553</v>
      </c>
      <c r="AQ157" t="s">
        <v>96</v>
      </c>
      <c r="AR157" s="277">
        <v>0.30208333333333331</v>
      </c>
    </row>
    <row r="158" spans="1:44" ht="15" customHeight="1">
      <c r="A158" s="320"/>
      <c r="B158" s="336">
        <f>C158-TIME(0,15,0)</f>
        <v>0.17708333333333337</v>
      </c>
      <c r="C158" s="303">
        <f t="shared" ref="C158:D158" si="49">D158-TIME(0,15,0)</f>
        <v>0.18750000000000003</v>
      </c>
      <c r="D158" s="336">
        <f t="shared" si="49"/>
        <v>0.19791666666666669</v>
      </c>
      <c r="E158" s="303">
        <f>F158-TIME(1,0,0)</f>
        <v>0.20833333333333334</v>
      </c>
      <c r="F158" s="336">
        <f>H158</f>
        <v>0.25</v>
      </c>
      <c r="G158" s="336">
        <f>H161</f>
        <v>0.2638888888888889</v>
      </c>
      <c r="H158" s="54">
        <f t="shared" si="46"/>
        <v>0.25</v>
      </c>
      <c r="I158" s="72">
        <v>0.375</v>
      </c>
      <c r="J158" s="74" t="s">
        <v>2000</v>
      </c>
      <c r="K158" s="74">
        <v>3</v>
      </c>
      <c r="L158" s="74"/>
      <c r="M158" s="74"/>
      <c r="N158" s="74"/>
      <c r="O158" s="75">
        <f>SUM(K158:N164)</f>
        <v>26</v>
      </c>
      <c r="P158" s="74"/>
      <c r="Q158" s="74"/>
      <c r="R158" s="74"/>
      <c r="S158" s="113">
        <v>1</v>
      </c>
      <c r="T158" s="57"/>
      <c r="U158" s="67"/>
      <c r="V158" s="67"/>
      <c r="W158" s="67"/>
      <c r="X158" s="67"/>
      <c r="Y158" s="67"/>
      <c r="Z158" s="67"/>
      <c r="AA158" s="67"/>
      <c r="AB158" s="67"/>
      <c r="AC158" s="67"/>
      <c r="AD158" s="67"/>
      <c r="AE158" s="67"/>
      <c r="AF158" s="136"/>
      <c r="AG158" s="136"/>
      <c r="AH158" s="136"/>
      <c r="AI158" s="136"/>
      <c r="AJ158" s="136"/>
      <c r="AK158" s="136"/>
      <c r="AL158" s="136"/>
      <c r="AM158" s="136"/>
      <c r="AN158" s="291" t="s">
        <v>21</v>
      </c>
      <c r="AO158" s="278">
        <v>45918</v>
      </c>
      <c r="AP158" s="3" t="s">
        <v>553</v>
      </c>
      <c r="AQ158" t="s">
        <v>916</v>
      </c>
      <c r="AR158" s="277">
        <v>0.3298611111111111</v>
      </c>
    </row>
    <row r="159" spans="1:44" ht="15" customHeight="1">
      <c r="A159" s="320"/>
      <c r="B159" s="301"/>
      <c r="C159" s="301"/>
      <c r="D159" s="301"/>
      <c r="E159" s="301"/>
      <c r="F159" s="301"/>
      <c r="G159" s="301"/>
      <c r="H159" s="60">
        <f t="shared" si="46"/>
        <v>0.25</v>
      </c>
      <c r="I159" s="60">
        <v>0.375</v>
      </c>
      <c r="J159" s="61" t="s">
        <v>2503</v>
      </c>
      <c r="K159" s="61"/>
      <c r="L159" s="61"/>
      <c r="M159" s="61"/>
      <c r="N159" s="61"/>
      <c r="O159" s="62"/>
      <c r="P159" s="61"/>
      <c r="Q159" s="61"/>
      <c r="R159" s="61"/>
      <c r="S159" s="103"/>
      <c r="T159" s="57"/>
      <c r="U159" s="67"/>
      <c r="V159" s="67"/>
      <c r="W159" s="67"/>
      <c r="X159" s="67"/>
      <c r="Y159" s="67"/>
      <c r="Z159" s="67"/>
      <c r="AA159" s="67"/>
      <c r="AB159" s="67"/>
      <c r="AC159" s="67"/>
      <c r="AD159" s="67"/>
      <c r="AE159" s="67"/>
      <c r="AF159" s="136"/>
      <c r="AG159" s="136"/>
      <c r="AH159" s="136"/>
      <c r="AI159" s="136"/>
      <c r="AJ159" s="136"/>
      <c r="AK159" s="136"/>
      <c r="AL159" s="136"/>
      <c r="AM159" s="136"/>
      <c r="AN159" s="291" t="s">
        <v>21</v>
      </c>
      <c r="AO159" s="278">
        <v>45918</v>
      </c>
      <c r="AP159" s="3" t="s">
        <v>553</v>
      </c>
      <c r="AQ159" t="s">
        <v>322</v>
      </c>
      <c r="AR159" s="277">
        <v>0.3298611111111111</v>
      </c>
    </row>
    <row r="160" spans="1:44" ht="15" customHeight="1">
      <c r="A160" s="320"/>
      <c r="B160" s="301"/>
      <c r="C160" s="301"/>
      <c r="D160" s="301"/>
      <c r="E160" s="301"/>
      <c r="F160" s="301"/>
      <c r="G160" s="301"/>
      <c r="H160" s="60">
        <f t="shared" si="46"/>
        <v>0.25347222222222221</v>
      </c>
      <c r="I160" s="60">
        <v>0.37847222222222221</v>
      </c>
      <c r="J160" s="61" t="s">
        <v>1762</v>
      </c>
      <c r="K160" s="61"/>
      <c r="L160" s="61">
        <v>1</v>
      </c>
      <c r="M160" s="61"/>
      <c r="N160" s="61"/>
      <c r="O160" s="62"/>
      <c r="P160" s="61"/>
      <c r="Q160" s="61"/>
      <c r="R160" s="61"/>
      <c r="S160" s="103"/>
      <c r="T160" s="57"/>
      <c r="U160" s="67"/>
      <c r="V160" s="67"/>
      <c r="W160" s="67"/>
      <c r="X160" s="67"/>
      <c r="Y160" s="67"/>
      <c r="Z160" s="67"/>
      <c r="AA160" s="67"/>
      <c r="AB160" s="67"/>
      <c r="AC160" s="67"/>
      <c r="AD160" s="67"/>
      <c r="AE160" s="67"/>
      <c r="AF160" s="136"/>
      <c r="AG160" s="136"/>
      <c r="AH160" s="136"/>
      <c r="AI160" s="136"/>
      <c r="AJ160" s="136"/>
      <c r="AK160" s="136"/>
      <c r="AL160" s="136"/>
      <c r="AM160" s="136"/>
      <c r="AN160" s="291" t="s">
        <v>21</v>
      </c>
      <c r="AO160" s="278">
        <v>45918</v>
      </c>
      <c r="AP160" s="3" t="s">
        <v>553</v>
      </c>
      <c r="AQ160" t="s">
        <v>2278</v>
      </c>
      <c r="AR160" s="277">
        <v>0.3298611111111111</v>
      </c>
    </row>
    <row r="161" spans="1:44" ht="15" customHeight="1">
      <c r="A161" s="320"/>
      <c r="B161" s="301"/>
      <c r="C161" s="301"/>
      <c r="D161" s="301"/>
      <c r="E161" s="301"/>
      <c r="F161" s="301"/>
      <c r="G161" s="301"/>
      <c r="H161" s="60">
        <f t="shared" si="46"/>
        <v>0.2638888888888889</v>
      </c>
      <c r="I161" s="60">
        <v>0.3888888888888889</v>
      </c>
      <c r="J161" s="61" t="s">
        <v>1858</v>
      </c>
      <c r="K161" s="61"/>
      <c r="L161" s="61"/>
      <c r="M161" s="61">
        <v>2</v>
      </c>
      <c r="N161" s="61">
        <v>4</v>
      </c>
      <c r="O161" s="62"/>
      <c r="P161" s="61"/>
      <c r="Q161" s="61"/>
      <c r="R161" s="61"/>
      <c r="S161" s="103"/>
      <c r="T161" s="57"/>
      <c r="U161" s="67"/>
      <c r="V161" s="67"/>
      <c r="W161" s="67"/>
      <c r="X161" s="67"/>
      <c r="Y161" s="67"/>
      <c r="Z161" s="67"/>
      <c r="AA161" s="67"/>
      <c r="AB161" s="67"/>
      <c r="AC161" s="67"/>
      <c r="AD161" s="67"/>
      <c r="AE161" s="67"/>
      <c r="AF161" s="136"/>
      <c r="AG161" s="136"/>
      <c r="AH161" s="136"/>
      <c r="AI161" s="136"/>
      <c r="AJ161" s="136"/>
      <c r="AK161" s="136"/>
      <c r="AL161" s="136"/>
      <c r="AM161" s="136"/>
      <c r="AN161" s="291" t="s">
        <v>21</v>
      </c>
      <c r="AO161" s="278">
        <v>45918</v>
      </c>
      <c r="AP161" s="3" t="s">
        <v>553</v>
      </c>
      <c r="AQ161" t="s">
        <v>705</v>
      </c>
      <c r="AR161" s="277">
        <v>0.3298611111111111</v>
      </c>
    </row>
    <row r="162" spans="1:44" ht="15" customHeight="1">
      <c r="A162" s="320"/>
      <c r="B162" s="301"/>
      <c r="C162" s="301"/>
      <c r="D162" s="301"/>
      <c r="E162" s="301"/>
      <c r="F162" s="301"/>
      <c r="G162" s="301"/>
      <c r="H162" s="78">
        <f>I162-TIME(3,0,0)</f>
        <v>0.2673611111111111</v>
      </c>
      <c r="I162" s="78">
        <v>0.3923611111111111</v>
      </c>
      <c r="J162" s="63" t="s">
        <v>1838</v>
      </c>
      <c r="K162" s="61"/>
      <c r="L162" s="63">
        <v>1</v>
      </c>
      <c r="M162" s="61"/>
      <c r="N162" s="61"/>
      <c r="O162" s="62"/>
      <c r="P162" s="61"/>
      <c r="Q162" s="61"/>
      <c r="R162" s="61"/>
      <c r="S162" s="103"/>
      <c r="T162" s="57"/>
      <c r="U162" s="67"/>
      <c r="V162" s="67"/>
      <c r="W162" s="67"/>
      <c r="X162" s="67"/>
      <c r="Y162" s="67"/>
      <c r="Z162" s="67"/>
      <c r="AA162" s="67"/>
      <c r="AB162" s="67"/>
      <c r="AC162" s="67"/>
      <c r="AD162" s="67"/>
      <c r="AE162" s="67"/>
      <c r="AF162" s="136"/>
      <c r="AG162" s="136"/>
      <c r="AH162" s="136"/>
      <c r="AI162" s="136"/>
      <c r="AJ162" s="136"/>
      <c r="AK162" s="136"/>
      <c r="AL162" s="136"/>
      <c r="AM162" s="136"/>
      <c r="AN162" s="291" t="s">
        <v>21</v>
      </c>
      <c r="AO162" s="278">
        <v>45918</v>
      </c>
      <c r="AP162" s="3" t="s">
        <v>553</v>
      </c>
      <c r="AQ162" t="s">
        <v>779</v>
      </c>
      <c r="AR162" s="277">
        <v>0.3298611111111111</v>
      </c>
    </row>
    <row r="163" spans="1:44" ht="15" customHeight="1">
      <c r="A163" s="320"/>
      <c r="B163" s="301"/>
      <c r="C163" s="301"/>
      <c r="D163" s="301"/>
      <c r="E163" s="301"/>
      <c r="F163" s="301"/>
      <c r="G163" s="301"/>
      <c r="H163" s="60">
        <f t="shared" ref="H163:H180" si="50">I163-TIME(3,0,0)</f>
        <v>0.27430555555555558</v>
      </c>
      <c r="I163" s="60">
        <v>0.39930555555555558</v>
      </c>
      <c r="J163" s="61" t="s">
        <v>1766</v>
      </c>
      <c r="K163" s="61"/>
      <c r="L163" s="61"/>
      <c r="M163" s="61"/>
      <c r="N163" s="61">
        <v>14</v>
      </c>
      <c r="O163" s="62"/>
      <c r="P163" s="61"/>
      <c r="Q163" s="61"/>
      <c r="R163" s="61"/>
      <c r="S163" s="103"/>
      <c r="T163" s="57"/>
      <c r="U163" s="67"/>
      <c r="V163" s="67"/>
      <c r="W163" s="67"/>
      <c r="X163" s="67"/>
      <c r="Y163" s="67"/>
      <c r="Z163" s="67"/>
      <c r="AA163" s="67"/>
      <c r="AB163" s="67"/>
      <c r="AC163" s="67"/>
      <c r="AD163" s="67"/>
      <c r="AE163" s="67"/>
      <c r="AF163" s="136"/>
      <c r="AG163" s="136"/>
      <c r="AH163" s="136"/>
      <c r="AI163" s="136"/>
      <c r="AJ163" s="136"/>
      <c r="AK163" s="136"/>
      <c r="AL163" s="136"/>
      <c r="AM163" s="136"/>
      <c r="AN163" s="291" t="s">
        <v>21</v>
      </c>
      <c r="AO163" s="278">
        <v>45918</v>
      </c>
      <c r="AP163" s="3" t="s">
        <v>553</v>
      </c>
      <c r="AQ163" t="s">
        <v>1449</v>
      </c>
      <c r="AR163" s="277">
        <v>0.3298611111111111</v>
      </c>
    </row>
    <row r="164" spans="1:44" ht="15" customHeight="1">
      <c r="A164" s="320"/>
      <c r="B164" s="302"/>
      <c r="C164" s="299"/>
      <c r="D164" s="302"/>
      <c r="E164" s="302"/>
      <c r="F164" s="302"/>
      <c r="G164" s="302"/>
      <c r="H164" s="64">
        <f t="shared" si="50"/>
        <v>0.27430555555555558</v>
      </c>
      <c r="I164" s="64">
        <v>0.39930555555555558</v>
      </c>
      <c r="J164" s="65" t="s">
        <v>3099</v>
      </c>
      <c r="K164" s="65"/>
      <c r="L164" s="65"/>
      <c r="M164" s="65">
        <v>1</v>
      </c>
      <c r="N164" s="65"/>
      <c r="O164" s="66"/>
      <c r="P164" s="65"/>
      <c r="Q164" s="65"/>
      <c r="R164" s="65"/>
      <c r="S164" s="105"/>
      <c r="T164" s="57"/>
      <c r="U164" s="67"/>
      <c r="V164" s="67"/>
      <c r="W164" s="67"/>
      <c r="X164" s="67"/>
      <c r="Y164" s="67"/>
      <c r="Z164" s="67"/>
      <c r="AA164" s="67"/>
      <c r="AB164" s="67"/>
      <c r="AC164" s="67"/>
      <c r="AD164" s="67"/>
      <c r="AE164" s="67"/>
      <c r="AF164" s="136"/>
      <c r="AG164" s="136"/>
      <c r="AH164" s="136"/>
      <c r="AI164" s="136"/>
      <c r="AJ164" s="136"/>
      <c r="AK164" s="136"/>
      <c r="AL164" s="136"/>
      <c r="AM164" s="136"/>
      <c r="AN164" s="291" t="s">
        <v>21</v>
      </c>
      <c r="AO164" s="278">
        <v>45918</v>
      </c>
      <c r="AP164" s="3" t="s">
        <v>553</v>
      </c>
      <c r="AQ164" t="s">
        <v>490</v>
      </c>
      <c r="AR164" s="277">
        <v>0.37152777777777773</v>
      </c>
    </row>
    <row r="165" spans="1:44" ht="15" customHeight="1">
      <c r="A165" s="320"/>
      <c r="B165" s="336">
        <f>C165-TIME(0,15,0)</f>
        <v>0.20486111111111116</v>
      </c>
      <c r="C165" s="303">
        <f t="shared" ref="C165:D165" si="51">D165-TIME(0,15,0)</f>
        <v>0.21527777777777782</v>
      </c>
      <c r="D165" s="336">
        <f t="shared" si="51"/>
        <v>0.22569444444444448</v>
      </c>
      <c r="E165" s="303">
        <f>F165-TIME(1,0,0)</f>
        <v>0.23611111111111113</v>
      </c>
      <c r="F165" s="336">
        <f>G165-TIME(0,20,0)</f>
        <v>0.27777777777777779</v>
      </c>
      <c r="G165" s="336">
        <f>H165</f>
        <v>0.29166666666666669</v>
      </c>
      <c r="H165" s="54">
        <f t="shared" si="50"/>
        <v>0.29166666666666669</v>
      </c>
      <c r="I165" s="54">
        <v>0.41666666666666669</v>
      </c>
      <c r="J165" s="55" t="s">
        <v>3979</v>
      </c>
      <c r="K165" s="55"/>
      <c r="L165" s="55"/>
      <c r="M165" s="55"/>
      <c r="N165" s="55">
        <v>1</v>
      </c>
      <c r="O165" s="59">
        <f>SUM(K165:N172)</f>
        <v>22</v>
      </c>
      <c r="P165" s="55"/>
      <c r="Q165" s="55"/>
      <c r="R165" s="55"/>
      <c r="S165" s="101">
        <v>1</v>
      </c>
      <c r="T165" s="57"/>
      <c r="U165" s="67"/>
      <c r="V165" s="67"/>
      <c r="W165" s="67"/>
      <c r="X165" s="67"/>
      <c r="Y165" s="67"/>
      <c r="Z165" s="67"/>
      <c r="AA165" s="67"/>
      <c r="AB165" s="67"/>
      <c r="AC165" s="67"/>
      <c r="AD165" s="67"/>
      <c r="AE165" s="67"/>
      <c r="AF165" s="136"/>
      <c r="AG165" s="136"/>
      <c r="AH165" s="136"/>
      <c r="AI165" s="136"/>
      <c r="AJ165" s="136"/>
      <c r="AK165" s="136"/>
      <c r="AL165" s="136"/>
      <c r="AM165" s="136"/>
      <c r="AN165" s="291" t="s">
        <v>21</v>
      </c>
      <c r="AO165" s="278">
        <v>45918</v>
      </c>
      <c r="AP165" s="3" t="s">
        <v>553</v>
      </c>
      <c r="AQ165" t="s">
        <v>756</v>
      </c>
      <c r="AR165" s="277">
        <v>0.37152777777777773</v>
      </c>
    </row>
    <row r="166" spans="1:44" ht="15" customHeight="1">
      <c r="A166" s="320"/>
      <c r="B166" s="301"/>
      <c r="C166" s="301"/>
      <c r="D166" s="301"/>
      <c r="E166" s="301"/>
      <c r="F166" s="301"/>
      <c r="G166" s="301"/>
      <c r="H166" s="60">
        <f t="shared" si="50"/>
        <v>0.2951388888888889</v>
      </c>
      <c r="I166" s="60">
        <v>0.4201388888888889</v>
      </c>
      <c r="J166" s="61" t="s">
        <v>450</v>
      </c>
      <c r="K166" s="61"/>
      <c r="L166" s="61"/>
      <c r="M166" s="61"/>
      <c r="N166" s="61"/>
      <c r="O166" s="62"/>
      <c r="P166" s="61"/>
      <c r="Q166" s="61"/>
      <c r="R166" s="61"/>
      <c r="S166" s="103"/>
      <c r="T166" s="57"/>
      <c r="U166" s="67"/>
      <c r="V166" s="67"/>
      <c r="W166" s="67"/>
      <c r="X166" s="67"/>
      <c r="Y166" s="67"/>
      <c r="Z166" s="67"/>
      <c r="AA166" s="67"/>
      <c r="AB166" s="67"/>
      <c r="AC166" s="67"/>
      <c r="AD166" s="67"/>
      <c r="AE166" s="67"/>
      <c r="AF166" s="136"/>
      <c r="AG166" s="136"/>
      <c r="AH166" s="136"/>
      <c r="AI166" s="136"/>
      <c r="AJ166" s="136"/>
      <c r="AK166" s="136"/>
      <c r="AL166" s="136"/>
      <c r="AM166" s="136"/>
      <c r="AN166" s="291" t="s">
        <v>21</v>
      </c>
      <c r="AO166" s="278">
        <v>45918</v>
      </c>
      <c r="AP166" s="3" t="s">
        <v>553</v>
      </c>
      <c r="AQ166" t="s">
        <v>311</v>
      </c>
      <c r="AR166" s="277">
        <v>0.37152777777777773</v>
      </c>
    </row>
    <row r="167" spans="1:44" ht="15" customHeight="1">
      <c r="A167" s="320"/>
      <c r="B167" s="301"/>
      <c r="C167" s="301"/>
      <c r="D167" s="301"/>
      <c r="E167" s="301"/>
      <c r="F167" s="301"/>
      <c r="G167" s="301"/>
      <c r="H167" s="60">
        <f t="shared" si="50"/>
        <v>0.30208333333333331</v>
      </c>
      <c r="I167" s="60">
        <v>0.42708333333333331</v>
      </c>
      <c r="J167" s="61" t="s">
        <v>2334</v>
      </c>
      <c r="K167" s="61"/>
      <c r="L167" s="61"/>
      <c r="M167" s="61">
        <v>1</v>
      </c>
      <c r="N167" s="61">
        <v>2</v>
      </c>
      <c r="O167" s="62"/>
      <c r="P167" s="61"/>
      <c r="Q167" s="61"/>
      <c r="R167" s="61"/>
      <c r="S167" s="103"/>
      <c r="T167" s="57"/>
      <c r="U167" s="67"/>
      <c r="V167" s="67"/>
      <c r="W167" s="67"/>
      <c r="X167" s="67"/>
      <c r="Y167" s="67"/>
      <c r="Z167" s="67"/>
      <c r="AA167" s="67"/>
      <c r="AB167" s="67"/>
      <c r="AC167" s="67"/>
      <c r="AD167" s="67"/>
      <c r="AE167" s="67"/>
      <c r="AF167" s="136"/>
      <c r="AG167" s="136"/>
      <c r="AH167" s="136"/>
      <c r="AI167" s="136"/>
      <c r="AJ167" s="136"/>
      <c r="AK167" s="136"/>
      <c r="AL167" s="136"/>
      <c r="AM167" s="136"/>
      <c r="AN167" s="291" t="s">
        <v>21</v>
      </c>
      <c r="AO167" s="278">
        <v>45918</v>
      </c>
      <c r="AP167" s="3" t="s">
        <v>553</v>
      </c>
      <c r="AQ167" t="s">
        <v>1526</v>
      </c>
      <c r="AR167" s="277">
        <v>0.42708333333333337</v>
      </c>
    </row>
    <row r="168" spans="1:44" ht="15" customHeight="1">
      <c r="A168" s="320"/>
      <c r="B168" s="301"/>
      <c r="C168" s="301"/>
      <c r="D168" s="301"/>
      <c r="E168" s="301"/>
      <c r="F168" s="301"/>
      <c r="G168" s="301"/>
      <c r="H168" s="60">
        <f t="shared" si="50"/>
        <v>0.30555555555555558</v>
      </c>
      <c r="I168" s="60">
        <v>0.43055555555555558</v>
      </c>
      <c r="J168" s="61" t="s">
        <v>3969</v>
      </c>
      <c r="K168" s="61"/>
      <c r="L168" s="61"/>
      <c r="M168" s="61"/>
      <c r="N168" s="61">
        <v>1</v>
      </c>
      <c r="O168" s="62"/>
      <c r="P168" s="61"/>
      <c r="Q168" s="61"/>
      <c r="R168" s="61"/>
      <c r="S168" s="103"/>
      <c r="T168" s="57"/>
      <c r="U168" s="67"/>
      <c r="V168" s="67"/>
      <c r="W168" s="67"/>
      <c r="X168" s="67"/>
      <c r="Y168" s="67"/>
      <c r="Z168" s="67"/>
      <c r="AA168" s="67"/>
      <c r="AB168" s="67"/>
      <c r="AC168" s="67"/>
      <c r="AD168" s="67"/>
      <c r="AE168" s="67"/>
      <c r="AF168" s="136"/>
      <c r="AG168" s="136"/>
      <c r="AH168" s="136"/>
      <c r="AI168" s="136"/>
      <c r="AJ168" s="136"/>
      <c r="AK168" s="136"/>
      <c r="AL168" s="136"/>
      <c r="AM168" s="136"/>
      <c r="AN168" s="291" t="s">
        <v>21</v>
      </c>
      <c r="AO168" s="278">
        <v>45918</v>
      </c>
      <c r="AP168" s="3" t="s">
        <v>553</v>
      </c>
      <c r="AQ168" t="s">
        <v>614</v>
      </c>
      <c r="AR168" s="277">
        <v>0.42708333333333337</v>
      </c>
    </row>
    <row r="169" spans="1:44" ht="15" customHeight="1">
      <c r="A169" s="320"/>
      <c r="B169" s="301"/>
      <c r="C169" s="301"/>
      <c r="D169" s="301"/>
      <c r="E169" s="301"/>
      <c r="F169" s="301"/>
      <c r="G169" s="301"/>
      <c r="H169" s="60">
        <f t="shared" si="50"/>
        <v>0.30902777777777779</v>
      </c>
      <c r="I169" s="60">
        <v>0.43402777777777779</v>
      </c>
      <c r="J169" s="61" t="s">
        <v>2855</v>
      </c>
      <c r="K169" s="61"/>
      <c r="L169" s="61"/>
      <c r="M169" s="61"/>
      <c r="N169" s="61">
        <v>4</v>
      </c>
      <c r="O169" s="62"/>
      <c r="P169" s="61"/>
      <c r="Q169" s="61"/>
      <c r="R169" s="61"/>
      <c r="S169" s="103"/>
      <c r="T169" s="57"/>
      <c r="U169" s="67"/>
      <c r="V169" s="67"/>
      <c r="W169" s="67"/>
      <c r="X169" s="67"/>
      <c r="Y169" s="67"/>
      <c r="Z169" s="67"/>
      <c r="AA169" s="67"/>
      <c r="AB169" s="67"/>
      <c r="AC169" s="67"/>
      <c r="AD169" s="67"/>
      <c r="AE169" s="67"/>
      <c r="AF169" s="136"/>
      <c r="AG169" s="136"/>
      <c r="AH169" s="136"/>
      <c r="AI169" s="136"/>
      <c r="AJ169" s="136"/>
      <c r="AK169" s="136"/>
      <c r="AL169" s="136"/>
      <c r="AM169" s="136"/>
      <c r="AN169" s="291" t="s">
        <v>21</v>
      </c>
      <c r="AO169" s="278">
        <v>45918</v>
      </c>
      <c r="AP169" s="3" t="s">
        <v>553</v>
      </c>
      <c r="AQ169" t="s">
        <v>1099</v>
      </c>
      <c r="AR169" s="277">
        <v>0.44444444444444453</v>
      </c>
    </row>
    <row r="170" spans="1:44" ht="15" customHeight="1">
      <c r="A170" s="320"/>
      <c r="B170" s="301"/>
      <c r="C170" s="301"/>
      <c r="D170" s="301"/>
      <c r="E170" s="301"/>
      <c r="F170" s="301"/>
      <c r="G170" s="301"/>
      <c r="H170" s="60">
        <f t="shared" si="50"/>
        <v>0.31597222222222221</v>
      </c>
      <c r="I170" s="60">
        <v>0.44097222222222221</v>
      </c>
      <c r="J170" s="61" t="s">
        <v>2448</v>
      </c>
      <c r="K170" s="61"/>
      <c r="L170" s="61">
        <v>5</v>
      </c>
      <c r="M170" s="61"/>
      <c r="N170" s="61"/>
      <c r="O170" s="62"/>
      <c r="P170" s="61"/>
      <c r="Q170" s="61"/>
      <c r="R170" s="61"/>
      <c r="S170" s="103"/>
      <c r="T170" s="57"/>
      <c r="U170" s="67"/>
      <c r="V170" s="67"/>
      <c r="W170" s="67"/>
      <c r="X170" s="67"/>
      <c r="Y170" s="67"/>
      <c r="Z170" s="67"/>
      <c r="AA170" s="67"/>
      <c r="AB170" s="67"/>
      <c r="AC170" s="67"/>
      <c r="AD170" s="67"/>
      <c r="AE170" s="67"/>
      <c r="AF170" s="136"/>
      <c r="AG170" s="136"/>
      <c r="AH170" s="136"/>
      <c r="AI170" s="136"/>
      <c r="AJ170" s="136"/>
      <c r="AK170" s="136"/>
      <c r="AL170" s="136"/>
      <c r="AM170" s="136"/>
      <c r="AN170" s="291" t="s">
        <v>21</v>
      </c>
      <c r="AO170" s="278">
        <v>45918</v>
      </c>
      <c r="AP170" s="3" t="s">
        <v>553</v>
      </c>
      <c r="AQ170" t="s">
        <v>737</v>
      </c>
      <c r="AR170" s="277">
        <v>0.44444444444444453</v>
      </c>
    </row>
    <row r="171" spans="1:44" ht="15" customHeight="1">
      <c r="A171" s="320"/>
      <c r="B171" s="301"/>
      <c r="C171" s="301"/>
      <c r="D171" s="301"/>
      <c r="E171" s="301"/>
      <c r="F171" s="301"/>
      <c r="G171" s="301"/>
      <c r="H171" s="60">
        <f t="shared" si="50"/>
        <v>0.31597222222222221</v>
      </c>
      <c r="I171" s="60">
        <v>0.44097222222222221</v>
      </c>
      <c r="J171" s="61" t="s">
        <v>894</v>
      </c>
      <c r="K171" s="61"/>
      <c r="L171" s="61">
        <v>4</v>
      </c>
      <c r="M171" s="61"/>
      <c r="N171" s="61"/>
      <c r="O171" s="62"/>
      <c r="P171" s="61"/>
      <c r="Q171" s="61"/>
      <c r="R171" s="61"/>
      <c r="S171" s="103"/>
      <c r="T171" s="57"/>
      <c r="U171" s="67"/>
      <c r="V171" s="67"/>
      <c r="W171" s="67"/>
      <c r="X171" s="67"/>
      <c r="Y171" s="67"/>
      <c r="Z171" s="67"/>
      <c r="AA171" s="67"/>
      <c r="AB171" s="67"/>
      <c r="AC171" s="67"/>
      <c r="AD171" s="67"/>
      <c r="AE171" s="67"/>
      <c r="AF171" s="136"/>
      <c r="AG171" s="136"/>
      <c r="AH171" s="136"/>
      <c r="AI171" s="136"/>
      <c r="AJ171" s="136"/>
      <c r="AK171" s="136"/>
      <c r="AL171" s="136"/>
      <c r="AM171" s="136"/>
      <c r="AN171" s="291" t="s">
        <v>21</v>
      </c>
      <c r="AO171" s="278">
        <v>45918</v>
      </c>
      <c r="AP171" s="3" t="s">
        <v>553</v>
      </c>
      <c r="AQ171" t="s">
        <v>127</v>
      </c>
      <c r="AR171" s="277">
        <v>0.44444444444444453</v>
      </c>
    </row>
    <row r="172" spans="1:44" ht="15" customHeight="1">
      <c r="A172" s="320"/>
      <c r="B172" s="299"/>
      <c r="C172" s="299"/>
      <c r="D172" s="299"/>
      <c r="E172" s="299"/>
      <c r="F172" s="299"/>
      <c r="G172" s="299"/>
      <c r="H172" s="64">
        <f t="shared" si="50"/>
        <v>0.31944444444444442</v>
      </c>
      <c r="I172" s="64">
        <v>0.44444444444444442</v>
      </c>
      <c r="J172" s="65" t="s">
        <v>2726</v>
      </c>
      <c r="K172" s="65"/>
      <c r="L172" s="65"/>
      <c r="M172" s="65">
        <v>4</v>
      </c>
      <c r="N172" s="65"/>
      <c r="O172" s="66"/>
      <c r="P172" s="65"/>
      <c r="Q172" s="65"/>
      <c r="R172" s="65"/>
      <c r="S172" s="105"/>
      <c r="T172" s="57"/>
      <c r="U172" s="67"/>
      <c r="V172" s="67"/>
      <c r="W172" s="67"/>
      <c r="X172" s="67"/>
      <c r="Y172" s="67"/>
      <c r="Z172" s="67"/>
      <c r="AA172" s="67"/>
      <c r="AB172" s="67"/>
      <c r="AC172" s="67"/>
      <c r="AD172" s="67"/>
      <c r="AE172" s="67"/>
      <c r="AF172" s="136"/>
      <c r="AG172" s="136"/>
      <c r="AH172" s="136"/>
      <c r="AI172" s="136"/>
      <c r="AJ172" s="136"/>
      <c r="AK172" s="136"/>
      <c r="AL172" s="136"/>
      <c r="AM172" s="136"/>
      <c r="AN172" s="291" t="s">
        <v>21</v>
      </c>
      <c r="AO172" s="278">
        <v>45918</v>
      </c>
      <c r="AP172" s="3" t="s">
        <v>553</v>
      </c>
      <c r="AQ172" t="s">
        <v>1170</v>
      </c>
      <c r="AR172" s="277">
        <v>0.44444444444444453</v>
      </c>
    </row>
    <row r="173" spans="1:44" ht="15" customHeight="1">
      <c r="A173" s="320"/>
      <c r="B173" s="323">
        <f>C173-TIME(0,15,0)</f>
        <v>0.28124999999999994</v>
      </c>
      <c r="C173" s="300">
        <f t="shared" ref="C173:D173" si="52">D173-TIME(0,15,0)</f>
        <v>0.29166666666666663</v>
      </c>
      <c r="D173" s="323">
        <f t="shared" si="52"/>
        <v>0.30208333333333331</v>
      </c>
      <c r="E173" s="300">
        <f>F173-TIME(1,0,0)</f>
        <v>0.3125</v>
      </c>
      <c r="F173" s="323">
        <f>H173</f>
        <v>0.35416666666666669</v>
      </c>
      <c r="G173" s="314"/>
      <c r="H173" s="72">
        <f t="shared" si="50"/>
        <v>0.35416666666666669</v>
      </c>
      <c r="I173" s="72">
        <v>0.47916666666666669</v>
      </c>
      <c r="J173" s="74" t="s">
        <v>2162</v>
      </c>
      <c r="K173" s="74">
        <v>2</v>
      </c>
      <c r="L173" s="74"/>
      <c r="M173" s="74"/>
      <c r="N173" s="74"/>
      <c r="O173" s="213">
        <f>SUM(K173:N175)</f>
        <v>35</v>
      </c>
      <c r="P173" s="74"/>
      <c r="Q173" s="74">
        <v>1</v>
      </c>
      <c r="R173" s="74"/>
      <c r="S173" s="113">
        <v>1</v>
      </c>
      <c r="T173" s="57"/>
      <c r="U173" s="67"/>
      <c r="V173" s="67"/>
      <c r="W173" s="67"/>
      <c r="X173" s="67"/>
      <c r="Y173" s="67"/>
      <c r="Z173" s="67"/>
      <c r="AA173" s="67"/>
      <c r="AB173" s="67"/>
      <c r="AC173" s="67"/>
      <c r="AD173" s="67"/>
      <c r="AE173" s="67"/>
      <c r="AF173" s="136"/>
      <c r="AG173" s="136"/>
      <c r="AH173" s="136"/>
      <c r="AI173" s="136"/>
      <c r="AJ173" s="136"/>
      <c r="AK173" s="136"/>
      <c r="AL173" s="136"/>
      <c r="AM173" s="136"/>
      <c r="AN173" s="291" t="s">
        <v>21</v>
      </c>
      <c r="AO173" s="278">
        <v>45918</v>
      </c>
      <c r="AP173" s="3" t="s">
        <v>553</v>
      </c>
      <c r="AQ173" t="s">
        <v>1049</v>
      </c>
      <c r="AR173" s="277">
        <v>0.47222222222222232</v>
      </c>
    </row>
    <row r="174" spans="1:44" ht="15" customHeight="1">
      <c r="A174" s="320"/>
      <c r="B174" s="301"/>
      <c r="C174" s="301"/>
      <c r="D174" s="301"/>
      <c r="E174" s="301"/>
      <c r="F174" s="301"/>
      <c r="G174" s="301"/>
      <c r="H174" s="60">
        <f t="shared" si="50"/>
        <v>0.35416666666666669</v>
      </c>
      <c r="I174" s="60">
        <v>0.47916666666666669</v>
      </c>
      <c r="J174" s="61" t="s">
        <v>116</v>
      </c>
      <c r="K174" s="61">
        <v>7</v>
      </c>
      <c r="L174" s="61">
        <v>17</v>
      </c>
      <c r="M174" s="61"/>
      <c r="N174" s="61"/>
      <c r="O174" s="62"/>
      <c r="P174" s="61"/>
      <c r="Q174" s="61"/>
      <c r="R174" s="61"/>
      <c r="S174" s="103"/>
      <c r="T174" s="57"/>
      <c r="U174" s="67"/>
      <c r="V174" s="67"/>
      <c r="W174" s="67"/>
      <c r="X174" s="67"/>
      <c r="Y174" s="67"/>
      <c r="Z174" s="67"/>
      <c r="AA174" s="67"/>
      <c r="AB174" s="67"/>
      <c r="AC174" s="67"/>
      <c r="AD174" s="67"/>
      <c r="AE174" s="67"/>
      <c r="AF174" s="136"/>
      <c r="AG174" s="136"/>
      <c r="AH174" s="136"/>
      <c r="AI174" s="136"/>
      <c r="AJ174" s="136"/>
      <c r="AK174" s="136"/>
      <c r="AL174" s="136"/>
      <c r="AM174" s="136"/>
      <c r="AN174" s="291" t="s">
        <v>21</v>
      </c>
      <c r="AO174" s="278">
        <v>45918</v>
      </c>
      <c r="AP174" s="3" t="s">
        <v>553</v>
      </c>
      <c r="AQ174" t="s">
        <v>42</v>
      </c>
      <c r="AR174" s="277">
        <v>0.47222222222222232</v>
      </c>
    </row>
    <row r="175" spans="1:44" ht="15" customHeight="1">
      <c r="A175" s="320"/>
      <c r="B175" s="302"/>
      <c r="C175" s="302"/>
      <c r="D175" s="302"/>
      <c r="E175" s="302"/>
      <c r="F175" s="302"/>
      <c r="G175" s="302"/>
      <c r="H175" s="64">
        <f t="shared" si="50"/>
        <v>0.375</v>
      </c>
      <c r="I175" s="64">
        <v>0.5</v>
      </c>
      <c r="J175" s="65" t="s">
        <v>96</v>
      </c>
      <c r="K175" s="65">
        <v>8</v>
      </c>
      <c r="L175" s="65">
        <v>1</v>
      </c>
      <c r="M175" s="65"/>
      <c r="N175" s="65"/>
      <c r="O175" s="66"/>
      <c r="P175" s="65"/>
      <c r="Q175" s="65"/>
      <c r="R175" s="65"/>
      <c r="S175" s="105"/>
      <c r="T175" s="57"/>
      <c r="U175" s="67"/>
      <c r="V175" s="67"/>
      <c r="W175" s="67"/>
      <c r="X175" s="67"/>
      <c r="Y175" s="67"/>
      <c r="Z175" s="67"/>
      <c r="AA175" s="67"/>
      <c r="AB175" s="67"/>
      <c r="AC175" s="67"/>
      <c r="AD175" s="67"/>
      <c r="AE175" s="67"/>
      <c r="AF175" s="136"/>
      <c r="AG175" s="136"/>
      <c r="AH175" s="136"/>
      <c r="AI175" s="136"/>
      <c r="AJ175" s="136"/>
      <c r="AK175" s="136"/>
      <c r="AL175" s="136"/>
      <c r="AM175" s="136"/>
      <c r="AN175" s="291" t="s">
        <v>21</v>
      </c>
      <c r="AO175" s="278">
        <v>45918</v>
      </c>
      <c r="AP175" s="3" t="s">
        <v>553</v>
      </c>
      <c r="AQ175" t="s">
        <v>2252</v>
      </c>
      <c r="AR175" s="277">
        <v>0.47222222222222232</v>
      </c>
    </row>
    <row r="176" spans="1:44" ht="15" customHeight="1">
      <c r="A176" s="320"/>
      <c r="B176" s="323">
        <f>C176-TIME(0,15,0)</f>
        <v>0.30208333333333331</v>
      </c>
      <c r="C176" s="300">
        <f t="shared" ref="C176:D176" si="53">D176-TIME(0,15,0)</f>
        <v>0.3125</v>
      </c>
      <c r="D176" s="323">
        <f t="shared" si="53"/>
        <v>0.32291666666666669</v>
      </c>
      <c r="E176" s="300">
        <f>F176-TIME(1,15,0)</f>
        <v>0.33333333333333337</v>
      </c>
      <c r="F176" s="323">
        <f>G176-TIME(0,20,0)</f>
        <v>0.38541666666666669</v>
      </c>
      <c r="G176" s="323">
        <f>H177</f>
        <v>0.39930555555555558</v>
      </c>
      <c r="H176" s="72">
        <f t="shared" si="50"/>
        <v>0.38541666666666663</v>
      </c>
      <c r="I176" s="72">
        <v>0.51041666666666663</v>
      </c>
      <c r="J176" s="74" t="s">
        <v>1809</v>
      </c>
      <c r="K176" s="74"/>
      <c r="L176" s="74">
        <v>1</v>
      </c>
      <c r="M176" s="74"/>
      <c r="N176" s="74"/>
      <c r="O176" s="75">
        <f>SUM(K176:N180)</f>
        <v>25</v>
      </c>
      <c r="P176" s="74"/>
      <c r="Q176" s="74"/>
      <c r="R176" s="74"/>
      <c r="S176" s="113">
        <v>1</v>
      </c>
      <c r="T176" s="57"/>
      <c r="U176" s="67"/>
      <c r="V176" s="67"/>
      <c r="W176" s="67"/>
      <c r="X176" s="67"/>
      <c r="Y176" s="67"/>
      <c r="Z176" s="67"/>
      <c r="AA176" s="67"/>
      <c r="AB176" s="67"/>
      <c r="AC176" s="67"/>
      <c r="AD176" s="67"/>
      <c r="AE176" s="67"/>
      <c r="AF176" s="136"/>
      <c r="AG176" s="136"/>
      <c r="AH176" s="136"/>
      <c r="AI176" s="136"/>
      <c r="AJ176" s="136"/>
      <c r="AK176" s="136"/>
      <c r="AL176" s="136"/>
      <c r="AM176" s="136"/>
      <c r="AN176" s="291" t="s">
        <v>21</v>
      </c>
      <c r="AO176" s="278">
        <v>45918</v>
      </c>
      <c r="AP176" s="3" t="s">
        <v>553</v>
      </c>
      <c r="AQ176" t="s">
        <v>4446</v>
      </c>
      <c r="AR176" s="277">
        <v>0.49999999999999994</v>
      </c>
    </row>
    <row r="177" spans="1:44" ht="15" customHeight="1">
      <c r="A177" s="320"/>
      <c r="B177" s="301"/>
      <c r="C177" s="301"/>
      <c r="D177" s="301"/>
      <c r="E177" s="301"/>
      <c r="F177" s="301"/>
      <c r="G177" s="301"/>
      <c r="H177" s="60">
        <f t="shared" si="50"/>
        <v>0.39930555555555558</v>
      </c>
      <c r="I177" s="60">
        <v>0.52430555555555558</v>
      </c>
      <c r="J177" s="61" t="s">
        <v>1922</v>
      </c>
      <c r="K177" s="61"/>
      <c r="L177" s="61"/>
      <c r="M177" s="61"/>
      <c r="N177" s="61">
        <v>4</v>
      </c>
      <c r="O177" s="62"/>
      <c r="P177" s="61"/>
      <c r="Q177" s="61"/>
      <c r="R177" s="61"/>
      <c r="S177" s="103"/>
      <c r="T177" s="57"/>
      <c r="U177" s="67"/>
      <c r="V177" s="67"/>
      <c r="W177" s="67"/>
      <c r="X177" s="67"/>
      <c r="Y177" s="67"/>
      <c r="Z177" s="67"/>
      <c r="AA177" s="67"/>
      <c r="AB177" s="67"/>
      <c r="AC177" s="67"/>
      <c r="AD177" s="67"/>
      <c r="AE177" s="67"/>
      <c r="AF177" s="136"/>
      <c r="AG177" s="136"/>
      <c r="AH177" s="136"/>
      <c r="AI177" s="136"/>
      <c r="AJ177" s="136"/>
      <c r="AK177" s="136"/>
      <c r="AL177" s="136"/>
      <c r="AM177" s="136"/>
      <c r="AN177" s="291" t="s">
        <v>21</v>
      </c>
      <c r="AO177" s="278">
        <v>45918</v>
      </c>
      <c r="AP177" s="3" t="s">
        <v>553</v>
      </c>
      <c r="AQ177" t="s">
        <v>185</v>
      </c>
      <c r="AR177" s="277">
        <v>0.49999999999999994</v>
      </c>
    </row>
    <row r="178" spans="1:44" ht="15" customHeight="1">
      <c r="A178" s="320"/>
      <c r="B178" s="301"/>
      <c r="C178" s="301"/>
      <c r="D178" s="301"/>
      <c r="E178" s="301"/>
      <c r="F178" s="301"/>
      <c r="G178" s="301"/>
      <c r="H178" s="60">
        <f t="shared" si="50"/>
        <v>0.39930555555555558</v>
      </c>
      <c r="I178" s="60">
        <v>0.52430555555555558</v>
      </c>
      <c r="J178" s="61" t="s">
        <v>1792</v>
      </c>
      <c r="K178" s="61"/>
      <c r="L178" s="61"/>
      <c r="M178" s="61"/>
      <c r="N178" s="61">
        <v>1</v>
      </c>
      <c r="O178" s="62"/>
      <c r="P178" s="61"/>
      <c r="Q178" s="61"/>
      <c r="R178" s="61"/>
      <c r="S178" s="103"/>
      <c r="T178" s="57"/>
      <c r="U178" s="67"/>
      <c r="V178" s="67"/>
      <c r="W178" s="67"/>
      <c r="X178" s="67"/>
      <c r="Y178" s="67"/>
      <c r="Z178" s="67"/>
      <c r="AA178" s="67"/>
      <c r="AB178" s="67"/>
      <c r="AC178" s="67"/>
      <c r="AD178" s="67"/>
      <c r="AE178" s="67"/>
      <c r="AF178" s="136"/>
      <c r="AG178" s="136"/>
      <c r="AH178" s="136"/>
      <c r="AI178" s="136"/>
      <c r="AJ178" s="136"/>
      <c r="AK178" s="136"/>
      <c r="AL178" s="136"/>
      <c r="AM178" s="136"/>
      <c r="AN178" s="291" t="s">
        <v>21</v>
      </c>
      <c r="AO178" s="278">
        <v>45918</v>
      </c>
      <c r="AP178" s="3" t="s">
        <v>553</v>
      </c>
      <c r="AQ178" t="s">
        <v>770</v>
      </c>
      <c r="AR178" s="277">
        <v>0.49999999999999994</v>
      </c>
    </row>
    <row r="179" spans="1:44" ht="15" customHeight="1">
      <c r="A179" s="320"/>
      <c r="B179" s="301"/>
      <c r="C179" s="301"/>
      <c r="D179" s="301"/>
      <c r="E179" s="301"/>
      <c r="F179" s="301"/>
      <c r="G179" s="301"/>
      <c r="H179" s="60">
        <f t="shared" si="50"/>
        <v>0.40277777777777779</v>
      </c>
      <c r="I179" s="60">
        <v>0.52777777777777779</v>
      </c>
      <c r="J179" s="61" t="s">
        <v>916</v>
      </c>
      <c r="K179" s="61">
        <v>2</v>
      </c>
      <c r="L179" s="61"/>
      <c r="M179" s="61"/>
      <c r="N179" s="61"/>
      <c r="O179" s="62"/>
      <c r="P179" s="61"/>
      <c r="Q179" s="61"/>
      <c r="R179" s="61"/>
      <c r="S179" s="103"/>
      <c r="T179" s="57"/>
      <c r="U179" s="67"/>
      <c r="V179" s="67"/>
      <c r="W179" s="67"/>
      <c r="X179" s="67"/>
      <c r="Y179" s="67"/>
      <c r="Z179" s="67"/>
      <c r="AA179" s="67"/>
      <c r="AB179" s="67"/>
      <c r="AC179" s="67"/>
      <c r="AD179" s="67"/>
      <c r="AE179" s="67"/>
      <c r="AF179" s="136"/>
      <c r="AG179" s="136"/>
      <c r="AH179" s="136"/>
      <c r="AI179" s="136"/>
      <c r="AJ179" s="136"/>
      <c r="AK179" s="136"/>
      <c r="AL179" s="136"/>
      <c r="AM179" s="136"/>
      <c r="AN179" s="291" t="s">
        <v>21</v>
      </c>
      <c r="AO179" s="278">
        <v>45918</v>
      </c>
      <c r="AP179" s="3" t="s">
        <v>553</v>
      </c>
      <c r="AQ179" t="s">
        <v>4285</v>
      </c>
      <c r="AR179" s="277">
        <v>0.49999999999999994</v>
      </c>
    </row>
    <row r="180" spans="1:44" ht="15" customHeight="1">
      <c r="A180" s="320"/>
      <c r="B180" s="302"/>
      <c r="C180" s="302"/>
      <c r="D180" s="302"/>
      <c r="E180" s="302"/>
      <c r="F180" s="302"/>
      <c r="G180" s="302"/>
      <c r="H180" s="64">
        <f t="shared" si="50"/>
        <v>0.40625</v>
      </c>
      <c r="I180" s="64">
        <v>0.53125</v>
      </c>
      <c r="J180" s="65" t="s">
        <v>322</v>
      </c>
      <c r="K180" s="65">
        <v>3</v>
      </c>
      <c r="L180" s="65">
        <v>14</v>
      </c>
      <c r="M180" s="65"/>
      <c r="N180" s="65"/>
      <c r="O180" s="66"/>
      <c r="P180" s="65"/>
      <c r="Q180" s="65"/>
      <c r="R180" s="65"/>
      <c r="S180" s="105"/>
      <c r="T180" s="57"/>
      <c r="U180" s="67"/>
      <c r="V180" s="67"/>
      <c r="W180" s="67"/>
      <c r="X180" s="67"/>
      <c r="Y180" s="67"/>
      <c r="Z180" s="67"/>
      <c r="AA180" s="67"/>
      <c r="AB180" s="67"/>
      <c r="AC180" s="67"/>
      <c r="AD180" s="67"/>
      <c r="AE180" s="67"/>
      <c r="AF180" s="136"/>
      <c r="AG180" s="136"/>
      <c r="AH180" s="136"/>
      <c r="AI180" s="136"/>
      <c r="AJ180" s="136"/>
      <c r="AK180" s="136"/>
      <c r="AL180" s="136"/>
      <c r="AM180" s="136"/>
      <c r="AN180" s="291" t="s">
        <v>21</v>
      </c>
      <c r="AO180" s="278">
        <v>45918</v>
      </c>
      <c r="AP180" s="3" t="s">
        <v>553</v>
      </c>
      <c r="AQ180" t="s">
        <v>152</v>
      </c>
      <c r="AR180" s="277">
        <v>0.53819444444444442</v>
      </c>
    </row>
    <row r="181" spans="1:44" ht="15" customHeight="1">
      <c r="A181" s="320"/>
      <c r="B181" s="323">
        <f t="shared" ref="B181:D181" si="54">C181-TIME(0,15,0)</f>
        <v>0.32638888888888884</v>
      </c>
      <c r="C181" s="300">
        <f t="shared" si="54"/>
        <v>0.33680555555555552</v>
      </c>
      <c r="D181" s="323">
        <f t="shared" si="54"/>
        <v>0.34722222222222221</v>
      </c>
      <c r="E181" s="300">
        <f>F181-TIME(1,15,0)</f>
        <v>0.3576388888888889</v>
      </c>
      <c r="F181" s="323">
        <f>H181</f>
        <v>0.40972222222222221</v>
      </c>
      <c r="G181" s="323">
        <f>F181+TIME(0,20,0)</f>
        <v>0.4236111111111111</v>
      </c>
      <c r="H181" s="72">
        <f>I181-TIME(3,0,0)</f>
        <v>0.40972222222222221</v>
      </c>
      <c r="I181" s="72">
        <v>0.53472222222222221</v>
      </c>
      <c r="J181" s="74" t="s">
        <v>2278</v>
      </c>
      <c r="K181" s="74"/>
      <c r="L181" s="74">
        <v>2</v>
      </c>
      <c r="M181" s="74"/>
      <c r="N181" s="74"/>
      <c r="O181" s="75">
        <f>SUM(K181:N187)</f>
        <v>16</v>
      </c>
      <c r="P181" s="74"/>
      <c r="Q181" s="74"/>
      <c r="R181" s="74"/>
      <c r="S181" s="113">
        <v>1</v>
      </c>
      <c r="T181" s="57"/>
      <c r="U181" s="67"/>
      <c r="V181" s="67"/>
      <c r="W181" s="67"/>
      <c r="X181" s="67"/>
      <c r="Y181" s="67"/>
      <c r="Z181" s="67"/>
      <c r="AA181" s="67"/>
      <c r="AB181" s="67"/>
      <c r="AC181" s="67"/>
      <c r="AD181" s="67"/>
      <c r="AE181" s="67"/>
      <c r="AF181" s="136"/>
      <c r="AG181" s="136"/>
      <c r="AH181" s="136"/>
      <c r="AI181" s="136"/>
      <c r="AJ181" s="136"/>
      <c r="AK181" s="136"/>
      <c r="AL181" s="136"/>
      <c r="AM181" s="136"/>
      <c r="AN181" s="291" t="s">
        <v>21</v>
      </c>
      <c r="AO181" s="278">
        <v>45918</v>
      </c>
      <c r="AP181" s="3" t="s">
        <v>553</v>
      </c>
      <c r="AQ181" t="s">
        <v>60</v>
      </c>
      <c r="AR181" s="277">
        <v>0.53819444444444442</v>
      </c>
    </row>
    <row r="182" spans="1:44" ht="15" customHeight="1">
      <c r="A182" s="320"/>
      <c r="B182" s="301"/>
      <c r="C182" s="301"/>
      <c r="D182" s="301"/>
      <c r="E182" s="301"/>
      <c r="F182" s="301"/>
      <c r="G182" s="301"/>
      <c r="H182" s="72">
        <f t="shared" ref="H182:H183" si="55">I182-TIME(3,0,0)</f>
        <v>0.41319444444444442</v>
      </c>
      <c r="I182" s="72">
        <v>0.53819444444444442</v>
      </c>
      <c r="J182" s="74" t="s">
        <v>1658</v>
      </c>
      <c r="K182" s="74"/>
      <c r="L182" s="74">
        <v>1</v>
      </c>
      <c r="M182" s="74"/>
      <c r="N182" s="74"/>
      <c r="O182" s="75"/>
      <c r="P182" s="74"/>
      <c r="Q182" s="74"/>
      <c r="R182" s="74"/>
      <c r="S182" s="113"/>
      <c r="T182" s="57"/>
      <c r="U182" s="67"/>
      <c r="V182" s="67"/>
      <c r="W182" s="67"/>
      <c r="X182" s="67"/>
      <c r="Y182" s="67"/>
      <c r="Z182" s="67"/>
      <c r="AA182" s="67"/>
      <c r="AB182" s="67"/>
      <c r="AC182" s="67"/>
      <c r="AD182" s="67"/>
      <c r="AE182" s="67"/>
      <c r="AF182" s="136"/>
      <c r="AG182" s="136"/>
      <c r="AH182" s="136"/>
      <c r="AI182" s="136"/>
      <c r="AJ182" s="136"/>
      <c r="AK182" s="136"/>
      <c r="AL182" s="136"/>
      <c r="AM182" s="136"/>
      <c r="AN182" s="291" t="s">
        <v>21</v>
      </c>
      <c r="AO182" s="278">
        <v>45918</v>
      </c>
      <c r="AP182" s="3" t="s">
        <v>553</v>
      </c>
      <c r="AQ182" t="s">
        <v>580</v>
      </c>
      <c r="AR182" s="277">
        <v>0.53819444444444442</v>
      </c>
    </row>
    <row r="183" spans="1:44" ht="15" customHeight="1">
      <c r="A183" s="320"/>
      <c r="B183" s="301"/>
      <c r="C183" s="301"/>
      <c r="D183" s="301"/>
      <c r="E183" s="301"/>
      <c r="F183" s="301"/>
      <c r="G183" s="301"/>
      <c r="H183" s="60">
        <f t="shared" si="55"/>
        <v>0.41319444444444442</v>
      </c>
      <c r="I183" s="60">
        <v>0.53819444444444442</v>
      </c>
      <c r="J183" s="61" t="s">
        <v>705</v>
      </c>
      <c r="K183" s="61"/>
      <c r="L183" s="61">
        <v>7</v>
      </c>
      <c r="M183" s="61"/>
      <c r="N183" s="61"/>
      <c r="O183" s="62"/>
      <c r="P183" s="61"/>
      <c r="Q183" s="61"/>
      <c r="R183" s="61"/>
      <c r="S183" s="103"/>
      <c r="T183" s="57"/>
      <c r="U183" s="67"/>
      <c r="V183" s="67"/>
      <c r="W183" s="67"/>
      <c r="X183" s="67"/>
      <c r="Y183" s="67"/>
      <c r="Z183" s="67"/>
      <c r="AA183" s="67"/>
      <c r="AB183" s="67"/>
      <c r="AC183" s="67"/>
      <c r="AD183" s="67"/>
      <c r="AE183" s="67"/>
      <c r="AF183" s="136"/>
      <c r="AG183" s="136"/>
      <c r="AH183" s="136"/>
      <c r="AI183" s="136"/>
      <c r="AJ183" s="136"/>
      <c r="AK183" s="136"/>
      <c r="AL183" s="136"/>
      <c r="AM183" s="136"/>
      <c r="AN183" s="291" t="s">
        <v>21</v>
      </c>
      <c r="AO183" s="278">
        <v>45918</v>
      </c>
      <c r="AP183" s="3" t="s">
        <v>553</v>
      </c>
      <c r="AQ183" t="s">
        <v>722</v>
      </c>
      <c r="AR183" s="277">
        <v>0.5625</v>
      </c>
    </row>
    <row r="184" spans="1:44" ht="15" customHeight="1">
      <c r="A184" s="320"/>
      <c r="B184" s="301"/>
      <c r="C184" s="301"/>
      <c r="D184" s="301"/>
      <c r="E184" s="301"/>
      <c r="F184" s="301"/>
      <c r="G184" s="301"/>
      <c r="H184" s="60"/>
      <c r="I184" s="60">
        <v>0.54513888888888884</v>
      </c>
      <c r="J184" s="61" t="s">
        <v>779</v>
      </c>
      <c r="K184" s="61">
        <v>1</v>
      </c>
      <c r="L184" s="61"/>
      <c r="M184" s="61"/>
      <c r="N184" s="61"/>
      <c r="O184" s="62"/>
      <c r="P184" s="61"/>
      <c r="Q184" s="61"/>
      <c r="R184" s="61"/>
      <c r="S184" s="103"/>
      <c r="T184" s="57"/>
      <c r="U184" s="67"/>
      <c r="V184" s="67"/>
      <c r="W184" s="67"/>
      <c r="X184" s="67"/>
      <c r="Y184" s="67"/>
      <c r="Z184" s="67"/>
      <c r="AA184" s="67"/>
      <c r="AB184" s="67"/>
      <c r="AC184" s="67"/>
      <c r="AD184" s="67"/>
      <c r="AE184" s="67"/>
      <c r="AF184" s="136"/>
      <c r="AG184" s="136"/>
      <c r="AH184" s="136"/>
      <c r="AI184" s="136"/>
      <c r="AJ184" s="136"/>
      <c r="AK184" s="136"/>
      <c r="AL184" s="136"/>
      <c r="AM184" s="136"/>
      <c r="AN184" s="291" t="s">
        <v>21</v>
      </c>
      <c r="AO184" s="278">
        <v>45918</v>
      </c>
      <c r="AP184" s="3" t="s">
        <v>553</v>
      </c>
      <c r="AQ184" t="s">
        <v>1008</v>
      </c>
      <c r="AR184" s="277">
        <v>0.5625</v>
      </c>
    </row>
    <row r="185" spans="1:44" ht="15" customHeight="1">
      <c r="A185" s="320"/>
      <c r="B185" s="301"/>
      <c r="C185" s="301"/>
      <c r="D185" s="301"/>
      <c r="E185" s="301"/>
      <c r="F185" s="301"/>
      <c r="G185" s="301"/>
      <c r="H185" s="60">
        <f t="shared" ref="H185:H225" si="56">I185-TIME(3,0,0)</f>
        <v>0.42361111111111116</v>
      </c>
      <c r="I185" s="60">
        <v>0.54861111111111116</v>
      </c>
      <c r="J185" s="61" t="s">
        <v>1775</v>
      </c>
      <c r="K185" s="61"/>
      <c r="L185" s="61">
        <v>2</v>
      </c>
      <c r="M185" s="61"/>
      <c r="N185" s="61"/>
      <c r="O185" s="62"/>
      <c r="P185" s="61"/>
      <c r="Q185" s="61"/>
      <c r="R185" s="61"/>
      <c r="S185" s="103"/>
      <c r="T185" s="57"/>
      <c r="U185" s="67"/>
      <c r="V185" s="67"/>
      <c r="W185" s="67"/>
      <c r="X185" s="67"/>
      <c r="Y185" s="67"/>
      <c r="Z185" s="67"/>
      <c r="AA185" s="67"/>
      <c r="AB185" s="67"/>
      <c r="AC185" s="67"/>
      <c r="AD185" s="67"/>
      <c r="AE185" s="67"/>
      <c r="AF185" s="136"/>
      <c r="AG185" s="136"/>
      <c r="AH185" s="136"/>
      <c r="AI185" s="136"/>
      <c r="AJ185" s="136"/>
      <c r="AK185" s="136"/>
      <c r="AL185" s="136"/>
      <c r="AM185" s="136"/>
      <c r="AN185" s="291" t="s">
        <v>21</v>
      </c>
      <c r="AO185" s="278">
        <v>45918</v>
      </c>
      <c r="AP185" s="3" t="s">
        <v>553</v>
      </c>
      <c r="AQ185" t="s">
        <v>2045</v>
      </c>
      <c r="AR185" s="277">
        <v>0.5625</v>
      </c>
    </row>
    <row r="186" spans="1:44" ht="15" customHeight="1">
      <c r="A186" s="320"/>
      <c r="B186" s="301"/>
      <c r="C186" s="301"/>
      <c r="D186" s="301"/>
      <c r="E186" s="301"/>
      <c r="F186" s="301"/>
      <c r="G186" s="301"/>
      <c r="H186" s="60">
        <f t="shared" si="56"/>
        <v>0.43055555555555558</v>
      </c>
      <c r="I186" s="60">
        <v>0.55555555555555558</v>
      </c>
      <c r="J186" s="61" t="s">
        <v>1813</v>
      </c>
      <c r="K186" s="61"/>
      <c r="L186" s="61">
        <v>1</v>
      </c>
      <c r="M186" s="61"/>
      <c r="N186" s="61"/>
      <c r="O186" s="62"/>
      <c r="P186" s="61"/>
      <c r="Q186" s="61"/>
      <c r="R186" s="61"/>
      <c r="S186" s="103"/>
      <c r="T186" s="57"/>
      <c r="U186" s="67"/>
      <c r="V186" s="67"/>
      <c r="W186" s="67"/>
      <c r="X186" s="67"/>
      <c r="Y186" s="67"/>
      <c r="Z186" s="67"/>
      <c r="AA186" s="67"/>
      <c r="AB186" s="67"/>
      <c r="AC186" s="67"/>
      <c r="AD186" s="67"/>
      <c r="AE186" s="67"/>
      <c r="AF186" s="136"/>
      <c r="AG186" s="136"/>
      <c r="AH186" s="136"/>
      <c r="AI186" s="136"/>
      <c r="AJ186" s="136"/>
      <c r="AK186" s="136"/>
      <c r="AL186" s="136"/>
      <c r="AM186" s="136"/>
      <c r="AN186" s="291" t="s">
        <v>21</v>
      </c>
      <c r="AO186" s="278">
        <v>45918</v>
      </c>
      <c r="AP186" s="3" t="s">
        <v>553</v>
      </c>
      <c r="AQ186" t="s">
        <v>369</v>
      </c>
      <c r="AR186" s="277">
        <v>0.5625</v>
      </c>
    </row>
    <row r="187" spans="1:44" ht="15" customHeight="1">
      <c r="A187" s="320"/>
      <c r="B187" s="302"/>
      <c r="C187" s="302"/>
      <c r="D187" s="302"/>
      <c r="E187" s="302"/>
      <c r="F187" s="302"/>
      <c r="G187" s="299"/>
      <c r="H187" s="64">
        <f t="shared" si="56"/>
        <v>0.43402777777777779</v>
      </c>
      <c r="I187" s="64">
        <v>0.55902777777777779</v>
      </c>
      <c r="J187" s="65" t="s">
        <v>3803</v>
      </c>
      <c r="K187" s="65"/>
      <c r="L187" s="65"/>
      <c r="M187" s="65">
        <v>2</v>
      </c>
      <c r="N187" s="65"/>
      <c r="O187" s="66"/>
      <c r="P187" s="65"/>
      <c r="Q187" s="65"/>
      <c r="R187" s="65"/>
      <c r="S187" s="105"/>
      <c r="T187" s="57"/>
      <c r="U187" s="67"/>
      <c r="V187" s="67"/>
      <c r="W187" s="67"/>
      <c r="X187" s="67"/>
      <c r="Y187" s="67"/>
      <c r="Z187" s="67"/>
      <c r="AA187" s="67"/>
      <c r="AB187" s="67"/>
      <c r="AC187" s="67"/>
      <c r="AD187" s="67"/>
      <c r="AE187" s="67"/>
      <c r="AF187" s="136"/>
      <c r="AG187" s="136"/>
      <c r="AH187" s="136"/>
      <c r="AI187" s="136"/>
      <c r="AJ187" s="136"/>
      <c r="AK187" s="136"/>
      <c r="AL187" s="136"/>
      <c r="AM187" s="136"/>
      <c r="AN187" s="291" t="s">
        <v>21</v>
      </c>
      <c r="AO187" s="278">
        <v>45918</v>
      </c>
      <c r="AP187" s="3" t="s">
        <v>553</v>
      </c>
      <c r="AQ187" t="s">
        <v>4413</v>
      </c>
      <c r="AR187" s="277">
        <v>0.5625</v>
      </c>
    </row>
    <row r="188" spans="1:44" ht="15" customHeight="1">
      <c r="A188" s="320"/>
      <c r="B188" s="323">
        <f>C188-TIME(0,15,0)</f>
        <v>0.36458333333333326</v>
      </c>
      <c r="C188" s="300">
        <f t="shared" ref="C188:D188" si="57">D188-TIME(0,15,0)</f>
        <v>0.37499999999999994</v>
      </c>
      <c r="D188" s="323">
        <f t="shared" si="57"/>
        <v>0.38541666666666663</v>
      </c>
      <c r="E188" s="300">
        <f>F188-TIME(1,0,0)</f>
        <v>0.39583333333333331</v>
      </c>
      <c r="F188" s="323">
        <f>H188</f>
        <v>0.4375</v>
      </c>
      <c r="G188" s="314"/>
      <c r="H188" s="72">
        <f t="shared" si="56"/>
        <v>0.4375</v>
      </c>
      <c r="I188" s="72">
        <v>0.5625</v>
      </c>
      <c r="J188" s="74" t="s">
        <v>4572</v>
      </c>
      <c r="K188" s="74"/>
      <c r="L188" s="74">
        <v>5</v>
      </c>
      <c r="M188" s="74"/>
      <c r="N188" s="74"/>
      <c r="O188" s="75">
        <f>SUM(K188:N191)</f>
        <v>10</v>
      </c>
      <c r="P188" s="74"/>
      <c r="Q188" s="74"/>
      <c r="R188" s="74">
        <v>1</v>
      </c>
      <c r="S188" s="113"/>
      <c r="T188" s="57"/>
      <c r="U188" s="67"/>
      <c r="V188" s="67"/>
      <c r="W188" s="67"/>
      <c r="X188" s="67"/>
      <c r="Y188" s="67"/>
      <c r="Z188" s="67"/>
      <c r="AA188" s="67"/>
      <c r="AB188" s="67"/>
      <c r="AC188" s="67"/>
      <c r="AD188" s="67"/>
      <c r="AE188" s="67"/>
      <c r="AF188" s="136"/>
      <c r="AG188" s="136"/>
      <c r="AH188" s="136"/>
      <c r="AI188" s="136"/>
      <c r="AJ188" s="136"/>
      <c r="AK188" s="136"/>
      <c r="AL188" s="136"/>
      <c r="AM188" s="136"/>
      <c r="AN188" s="291" t="s">
        <v>21</v>
      </c>
      <c r="AO188" s="278">
        <v>45918</v>
      </c>
      <c r="AP188" s="3" t="s">
        <v>553</v>
      </c>
      <c r="AQ188" t="s">
        <v>414</v>
      </c>
      <c r="AR188" s="277">
        <v>0.5625</v>
      </c>
    </row>
    <row r="189" spans="1:44" ht="15" customHeight="1">
      <c r="A189" s="320"/>
      <c r="B189" s="301"/>
      <c r="C189" s="301"/>
      <c r="D189" s="301"/>
      <c r="E189" s="301"/>
      <c r="F189" s="301"/>
      <c r="G189" s="301"/>
      <c r="H189" s="60">
        <f t="shared" si="56"/>
        <v>0.44097222222222221</v>
      </c>
      <c r="I189" s="60">
        <v>0.56597222222222221</v>
      </c>
      <c r="J189" s="61" t="s">
        <v>531</v>
      </c>
      <c r="K189" s="61">
        <v>1</v>
      </c>
      <c r="L189" s="61"/>
      <c r="M189" s="61"/>
      <c r="N189" s="61"/>
      <c r="O189" s="62"/>
      <c r="P189" s="61"/>
      <c r="Q189" s="61"/>
      <c r="R189" s="61"/>
      <c r="S189" s="103"/>
      <c r="T189" s="57"/>
      <c r="U189" s="67"/>
      <c r="V189" s="67"/>
      <c r="W189" s="67"/>
      <c r="X189" s="67"/>
      <c r="Y189" s="67"/>
      <c r="Z189" s="67"/>
      <c r="AA189" s="67"/>
      <c r="AB189" s="67"/>
      <c r="AC189" s="67"/>
      <c r="AD189" s="67"/>
      <c r="AE189" s="67"/>
      <c r="AF189" s="136"/>
      <c r="AG189" s="136"/>
      <c r="AH189" s="136"/>
      <c r="AI189" s="136"/>
      <c r="AJ189" s="136"/>
      <c r="AK189" s="136"/>
      <c r="AL189" s="136"/>
      <c r="AM189" s="136"/>
      <c r="AN189" s="291" t="s">
        <v>21</v>
      </c>
      <c r="AO189" s="278">
        <v>45918</v>
      </c>
      <c r="AP189" s="3" t="s">
        <v>553</v>
      </c>
      <c r="AQ189" t="s">
        <v>1118</v>
      </c>
      <c r="AR189" s="277">
        <v>0.5625</v>
      </c>
    </row>
    <row r="190" spans="1:44" ht="15" customHeight="1">
      <c r="A190" s="320"/>
      <c r="B190" s="301"/>
      <c r="C190" s="301"/>
      <c r="D190" s="301"/>
      <c r="E190" s="301"/>
      <c r="F190" s="301"/>
      <c r="G190" s="301"/>
      <c r="H190" s="60">
        <f t="shared" si="56"/>
        <v>0.44444444444444442</v>
      </c>
      <c r="I190" s="60">
        <v>0.56944444444444442</v>
      </c>
      <c r="J190" s="61" t="s">
        <v>490</v>
      </c>
      <c r="K190" s="61">
        <v>3</v>
      </c>
      <c r="L190" s="61"/>
      <c r="M190" s="61"/>
      <c r="N190" s="61"/>
      <c r="O190" s="62"/>
      <c r="P190" s="61"/>
      <c r="Q190" s="61"/>
      <c r="R190" s="61"/>
      <c r="S190" s="103"/>
      <c r="T190" s="57"/>
      <c r="U190" s="67"/>
      <c r="V190" s="67"/>
      <c r="W190" s="67"/>
      <c r="X190" s="67"/>
      <c r="Y190" s="67"/>
      <c r="Z190" s="67"/>
      <c r="AA190" s="67"/>
      <c r="AB190" s="67"/>
      <c r="AC190" s="67"/>
      <c r="AD190" s="67"/>
      <c r="AE190" s="67"/>
      <c r="AF190" s="136"/>
      <c r="AG190" s="136"/>
      <c r="AH190" s="136"/>
      <c r="AI190" s="136"/>
      <c r="AJ190" s="136"/>
      <c r="AK190" s="136"/>
      <c r="AL190" s="136"/>
      <c r="AM190" s="136"/>
      <c r="AN190" s="291" t="s">
        <v>21</v>
      </c>
      <c r="AO190" s="278">
        <v>45918</v>
      </c>
      <c r="AP190" s="3" t="s">
        <v>553</v>
      </c>
      <c r="AQ190" t="s">
        <v>801</v>
      </c>
      <c r="AR190" s="277">
        <v>0.5625</v>
      </c>
    </row>
    <row r="191" spans="1:44" ht="15" customHeight="1">
      <c r="A191" s="320"/>
      <c r="B191" s="302"/>
      <c r="C191" s="302"/>
      <c r="D191" s="302"/>
      <c r="E191" s="302"/>
      <c r="F191" s="302"/>
      <c r="G191" s="302"/>
      <c r="H191" s="64">
        <f t="shared" si="56"/>
        <v>0.44791666666666663</v>
      </c>
      <c r="I191" s="64">
        <v>0.57291666666666663</v>
      </c>
      <c r="J191" s="65" t="s">
        <v>1825</v>
      </c>
      <c r="K191" s="65"/>
      <c r="L191" s="65">
        <v>1</v>
      </c>
      <c r="M191" s="65"/>
      <c r="N191" s="65"/>
      <c r="O191" s="66"/>
      <c r="P191" s="65"/>
      <c r="Q191" s="65"/>
      <c r="R191" s="65"/>
      <c r="S191" s="105"/>
      <c r="T191" s="57"/>
      <c r="U191" s="67"/>
      <c r="V191" s="67"/>
      <c r="W191" s="67"/>
      <c r="X191" s="67"/>
      <c r="Y191" s="67"/>
      <c r="Z191" s="67"/>
      <c r="AA191" s="67"/>
      <c r="AB191" s="67"/>
      <c r="AC191" s="67"/>
      <c r="AD191" s="67"/>
      <c r="AE191" s="67"/>
      <c r="AF191" s="136"/>
      <c r="AG191" s="136"/>
      <c r="AH191" s="136"/>
      <c r="AI191" s="136"/>
      <c r="AJ191" s="136"/>
      <c r="AK191" s="136"/>
      <c r="AL191" s="136"/>
      <c r="AM191" s="136"/>
      <c r="AN191" s="291" t="s">
        <v>21</v>
      </c>
      <c r="AO191" s="278">
        <v>45918</v>
      </c>
      <c r="AP191" s="3" t="s">
        <v>553</v>
      </c>
      <c r="AQ191" t="s">
        <v>4189</v>
      </c>
      <c r="AR191" s="277">
        <v>0.5625</v>
      </c>
    </row>
    <row r="192" spans="1:44" ht="15" customHeight="1">
      <c r="A192" s="320"/>
      <c r="B192" s="323">
        <f>C192-TIME(0,15,0)</f>
        <v>0.37847222222222221</v>
      </c>
      <c r="C192" s="300">
        <f t="shared" ref="C192:D192" si="58">D192-TIME(0,15,0)</f>
        <v>0.3888888888888889</v>
      </c>
      <c r="D192" s="323">
        <f t="shared" si="58"/>
        <v>0.39930555555555558</v>
      </c>
      <c r="E192" s="300">
        <f>F192-TIME(1,15,0)</f>
        <v>0.40972222222222227</v>
      </c>
      <c r="F192" s="323">
        <f>H192</f>
        <v>0.46180555555555558</v>
      </c>
      <c r="G192" s="323">
        <f>F192+TIME(0,20,0)</f>
        <v>0.47569444444444448</v>
      </c>
      <c r="H192" s="72">
        <f t="shared" si="56"/>
        <v>0.46180555555555558</v>
      </c>
      <c r="I192" s="72">
        <v>0.58680555555555558</v>
      </c>
      <c r="J192" s="74" t="s">
        <v>311</v>
      </c>
      <c r="K192" s="74"/>
      <c r="L192" s="74">
        <v>2</v>
      </c>
      <c r="M192" s="74"/>
      <c r="N192" s="74"/>
      <c r="O192" s="75">
        <f>SUM(K192:N195)</f>
        <v>9</v>
      </c>
      <c r="P192" s="74"/>
      <c r="Q192" s="74"/>
      <c r="R192" s="74">
        <v>1</v>
      </c>
      <c r="S192" s="113"/>
      <c r="T192" s="57"/>
      <c r="U192" s="67"/>
      <c r="V192" s="67"/>
      <c r="W192" s="67"/>
      <c r="X192" s="67"/>
      <c r="Y192" s="67"/>
      <c r="Z192" s="67"/>
      <c r="AA192" s="67"/>
      <c r="AB192" s="67"/>
      <c r="AC192" s="67"/>
      <c r="AD192" s="67"/>
      <c r="AE192" s="67"/>
      <c r="AF192" s="136"/>
      <c r="AG192" s="136"/>
      <c r="AH192" s="136"/>
      <c r="AI192" s="136"/>
      <c r="AJ192" s="136"/>
      <c r="AK192" s="136"/>
      <c r="AL192" s="136"/>
      <c r="AM192" s="136"/>
      <c r="AN192" s="291" t="s">
        <v>21</v>
      </c>
      <c r="AO192" s="278">
        <v>45918</v>
      </c>
      <c r="AP192" s="3" t="s">
        <v>553</v>
      </c>
      <c r="AQ192" t="s">
        <v>78</v>
      </c>
      <c r="AR192" s="277">
        <v>0.59375</v>
      </c>
    </row>
    <row r="193" spans="1:44" ht="15" customHeight="1">
      <c r="A193" s="320"/>
      <c r="B193" s="301"/>
      <c r="C193" s="301"/>
      <c r="D193" s="301"/>
      <c r="E193" s="301"/>
      <c r="F193" s="301"/>
      <c r="G193" s="301"/>
      <c r="H193" s="60">
        <f t="shared" si="56"/>
        <v>0.46875</v>
      </c>
      <c r="I193" s="60">
        <v>0.59375</v>
      </c>
      <c r="J193" s="61" t="s">
        <v>1819</v>
      </c>
      <c r="K193" s="61"/>
      <c r="L193" s="61">
        <v>2</v>
      </c>
      <c r="M193" s="61"/>
      <c r="N193" s="61"/>
      <c r="O193" s="62"/>
      <c r="P193" s="61"/>
      <c r="Q193" s="61"/>
      <c r="R193" s="61"/>
      <c r="S193" s="103"/>
      <c r="T193" s="57"/>
      <c r="U193" s="67"/>
      <c r="V193" s="67"/>
      <c r="W193" s="67"/>
      <c r="X193" s="67"/>
      <c r="Y193" s="67"/>
      <c r="Z193" s="67"/>
      <c r="AA193" s="67"/>
      <c r="AB193" s="67"/>
      <c r="AC193" s="67"/>
      <c r="AD193" s="67"/>
      <c r="AE193" s="67"/>
      <c r="AF193" s="136"/>
      <c r="AG193" s="136"/>
      <c r="AH193" s="136"/>
      <c r="AI193" s="136"/>
      <c r="AJ193" s="136"/>
      <c r="AK193" s="136"/>
      <c r="AL193" s="136"/>
      <c r="AM193" s="136"/>
      <c r="AN193" s="291" t="s">
        <v>21</v>
      </c>
      <c r="AO193" s="278">
        <v>45918</v>
      </c>
      <c r="AP193" s="3" t="s">
        <v>553</v>
      </c>
      <c r="AQ193" t="s">
        <v>282</v>
      </c>
      <c r="AR193" s="277">
        <v>0.59375</v>
      </c>
    </row>
    <row r="194" spans="1:44" ht="15" customHeight="1">
      <c r="A194" s="320"/>
      <c r="B194" s="301"/>
      <c r="C194" s="301"/>
      <c r="D194" s="301"/>
      <c r="E194" s="301"/>
      <c r="F194" s="301"/>
      <c r="G194" s="301"/>
      <c r="H194" s="60">
        <f t="shared" si="56"/>
        <v>0.47222222222222221</v>
      </c>
      <c r="I194" s="60">
        <v>0.59722222222222221</v>
      </c>
      <c r="J194" s="61" t="s">
        <v>2168</v>
      </c>
      <c r="K194" s="61">
        <v>2</v>
      </c>
      <c r="L194" s="61"/>
      <c r="M194" s="61"/>
      <c r="N194" s="61"/>
      <c r="O194" s="62"/>
      <c r="P194" s="61"/>
      <c r="Q194" s="61"/>
      <c r="R194" s="61"/>
      <c r="S194" s="103"/>
      <c r="T194" s="57"/>
      <c r="U194" s="67"/>
      <c r="V194" s="67"/>
      <c r="W194" s="67"/>
      <c r="X194" s="67"/>
      <c r="Y194" s="67"/>
      <c r="Z194" s="67"/>
      <c r="AA194" s="67"/>
      <c r="AB194" s="67"/>
      <c r="AC194" s="67"/>
      <c r="AD194" s="67"/>
      <c r="AE194" s="67"/>
      <c r="AF194" s="136"/>
      <c r="AG194" s="136"/>
      <c r="AH194" s="136"/>
      <c r="AI194" s="136"/>
      <c r="AJ194" s="136"/>
      <c r="AK194" s="136"/>
      <c r="AL194" s="136"/>
      <c r="AM194" s="136"/>
      <c r="AN194" s="291" t="s">
        <v>21</v>
      </c>
      <c r="AO194" s="278">
        <v>45918</v>
      </c>
      <c r="AP194" s="3" t="s">
        <v>553</v>
      </c>
      <c r="AQ194" t="s">
        <v>205</v>
      </c>
      <c r="AR194" s="277">
        <v>0.59375</v>
      </c>
    </row>
    <row r="195" spans="1:44" ht="15" customHeight="1">
      <c r="A195" s="320"/>
      <c r="B195" s="299"/>
      <c r="C195" s="299"/>
      <c r="D195" s="299"/>
      <c r="E195" s="302"/>
      <c r="F195" s="302"/>
      <c r="G195" s="302"/>
      <c r="H195" s="64">
        <f t="shared" si="56"/>
        <v>0.47916666666666663</v>
      </c>
      <c r="I195" s="64">
        <v>0.60416666666666663</v>
      </c>
      <c r="J195" s="65" t="s">
        <v>2797</v>
      </c>
      <c r="K195" s="65"/>
      <c r="L195" s="65"/>
      <c r="M195" s="65">
        <v>3</v>
      </c>
      <c r="N195" s="65"/>
      <c r="O195" s="66"/>
      <c r="P195" s="65"/>
      <c r="Q195" s="65"/>
      <c r="R195" s="65"/>
      <c r="S195" s="105"/>
      <c r="T195" s="57"/>
      <c r="U195" s="67"/>
      <c r="V195" s="67"/>
      <c r="W195" s="67"/>
      <c r="X195" s="67"/>
      <c r="Y195" s="67"/>
      <c r="Z195" s="67"/>
      <c r="AA195" s="67"/>
      <c r="AB195" s="67"/>
      <c r="AC195" s="67"/>
      <c r="AD195" s="67"/>
      <c r="AE195" s="67"/>
      <c r="AF195" s="136"/>
      <c r="AG195" s="136"/>
      <c r="AH195" s="136"/>
      <c r="AI195" s="136"/>
      <c r="AJ195" s="136"/>
      <c r="AK195" s="136"/>
      <c r="AL195" s="136"/>
      <c r="AM195" s="136"/>
      <c r="AN195" s="291" t="s">
        <v>21</v>
      </c>
      <c r="AO195" s="278">
        <v>45918</v>
      </c>
      <c r="AP195" s="3" t="s">
        <v>553</v>
      </c>
      <c r="AQ195" t="s">
        <v>4237</v>
      </c>
      <c r="AR195" s="277">
        <v>0.59375</v>
      </c>
    </row>
    <row r="196" spans="1:44" ht="15" customHeight="1">
      <c r="A196" s="320"/>
      <c r="B196" s="323">
        <f>C196-TIME(0,15,0)</f>
        <v>0.42708333333333331</v>
      </c>
      <c r="C196" s="300">
        <f>F196-TIME(1,0,0)</f>
        <v>0.4375</v>
      </c>
      <c r="D196" s="314"/>
      <c r="E196" s="337"/>
      <c r="F196" s="323">
        <f>G196-TIME(0,20,0)</f>
        <v>0.47916666666666669</v>
      </c>
      <c r="G196" s="323">
        <f>H196</f>
        <v>0.49305555555555558</v>
      </c>
      <c r="H196" s="72">
        <f t="shared" si="56"/>
        <v>0.49305555555555558</v>
      </c>
      <c r="I196" s="72">
        <v>0.61805555555555558</v>
      </c>
      <c r="J196" s="74" t="s">
        <v>3380</v>
      </c>
      <c r="K196" s="74"/>
      <c r="L196" s="74">
        <v>1</v>
      </c>
      <c r="M196" s="74"/>
      <c r="N196" s="74"/>
      <c r="O196" s="75">
        <f>SUM(K196:N197)</f>
        <v>4</v>
      </c>
      <c r="P196" s="74">
        <v>1</v>
      </c>
      <c r="Q196" s="74"/>
      <c r="R196" s="74"/>
      <c r="S196" s="113"/>
      <c r="T196" s="57"/>
      <c r="U196" s="67"/>
      <c r="V196" s="67"/>
      <c r="W196" s="67"/>
      <c r="X196" s="67"/>
      <c r="Y196" s="67"/>
      <c r="Z196" s="67"/>
      <c r="AA196" s="67"/>
      <c r="AB196" s="67"/>
      <c r="AC196" s="67"/>
      <c r="AD196" s="67"/>
      <c r="AE196" s="67"/>
      <c r="AF196" s="136"/>
      <c r="AG196" s="136"/>
      <c r="AH196" s="136"/>
      <c r="AI196" s="136"/>
      <c r="AJ196" s="136"/>
      <c r="AK196" s="136"/>
      <c r="AL196" s="136"/>
      <c r="AM196" s="136"/>
      <c r="AN196" s="291" t="s">
        <v>21</v>
      </c>
      <c r="AO196" s="278">
        <v>45918</v>
      </c>
      <c r="AP196" s="3" t="s">
        <v>553</v>
      </c>
      <c r="AQ196" t="s">
        <v>3599</v>
      </c>
      <c r="AR196" s="277">
        <v>0.59375</v>
      </c>
    </row>
    <row r="197" spans="1:44" ht="15" customHeight="1">
      <c r="A197" s="320"/>
      <c r="B197" s="299"/>
      <c r="C197" s="299"/>
      <c r="D197" s="302"/>
      <c r="E197" s="302"/>
      <c r="F197" s="302"/>
      <c r="G197" s="302"/>
      <c r="H197" s="64">
        <f t="shared" si="56"/>
        <v>0.49652777777777779</v>
      </c>
      <c r="I197" s="64">
        <v>0.62152777777777779</v>
      </c>
      <c r="J197" s="65" t="s">
        <v>614</v>
      </c>
      <c r="K197" s="65"/>
      <c r="L197" s="65"/>
      <c r="M197" s="65"/>
      <c r="N197" s="65">
        <v>3</v>
      </c>
      <c r="O197" s="66"/>
      <c r="P197" s="65"/>
      <c r="Q197" s="65"/>
      <c r="R197" s="65"/>
      <c r="S197" s="105"/>
      <c r="T197" s="57"/>
      <c r="U197" s="67"/>
      <c r="V197" s="67"/>
      <c r="W197" s="67"/>
      <c r="X197" s="67"/>
      <c r="Y197" s="67"/>
      <c r="Z197" s="67"/>
      <c r="AA197" s="67"/>
      <c r="AB197" s="67"/>
      <c r="AC197" s="67"/>
      <c r="AD197" s="67"/>
      <c r="AE197" s="67"/>
      <c r="AF197" s="136"/>
      <c r="AG197" s="136"/>
      <c r="AH197" s="136"/>
      <c r="AI197" s="136"/>
      <c r="AJ197" s="136"/>
      <c r="AK197" s="136"/>
      <c r="AL197" s="136"/>
      <c r="AM197" s="136"/>
      <c r="AN197" s="291" t="s">
        <v>21</v>
      </c>
      <c r="AO197" s="278">
        <v>45918</v>
      </c>
      <c r="AP197" s="3" t="s">
        <v>553</v>
      </c>
      <c r="AQ197" t="s">
        <v>2292</v>
      </c>
      <c r="AR197" s="277">
        <v>0.59375</v>
      </c>
    </row>
    <row r="198" spans="1:44" ht="15" customHeight="1">
      <c r="A198" s="320"/>
      <c r="B198" s="323">
        <f>C198-TIME(0,15,0)</f>
        <v>0.43749999999999989</v>
      </c>
      <c r="C198" s="300">
        <f t="shared" ref="C198:D198" si="59">D198-TIME(0,15,0)</f>
        <v>0.44791666666666657</v>
      </c>
      <c r="D198" s="323">
        <f t="shared" si="59"/>
        <v>0.45833333333333326</v>
      </c>
      <c r="E198" s="300">
        <f>F198-TIME(1,0,0)</f>
        <v>0.46874999999999994</v>
      </c>
      <c r="F198" s="323">
        <f>H198</f>
        <v>0.51041666666666663</v>
      </c>
      <c r="G198" s="314"/>
      <c r="H198" s="72">
        <f t="shared" si="56"/>
        <v>0.51041666666666663</v>
      </c>
      <c r="I198" s="72">
        <v>0.63541666666666663</v>
      </c>
      <c r="J198" s="74" t="s">
        <v>1828</v>
      </c>
      <c r="K198" s="74"/>
      <c r="L198" s="74">
        <v>1</v>
      </c>
      <c r="M198" s="74"/>
      <c r="N198" s="74"/>
      <c r="O198" s="75">
        <f>SUM(K198:N200)</f>
        <v>6</v>
      </c>
      <c r="P198" s="74"/>
      <c r="Q198" s="74">
        <v>1</v>
      </c>
      <c r="R198" s="74"/>
      <c r="S198" s="113"/>
      <c r="T198" s="57"/>
      <c r="U198" s="67"/>
      <c r="V198" s="67"/>
      <c r="W198" s="67"/>
      <c r="X198" s="67"/>
      <c r="Y198" s="67"/>
      <c r="Z198" s="67"/>
      <c r="AA198" s="67"/>
      <c r="AB198" s="67"/>
      <c r="AC198" s="67"/>
      <c r="AD198" s="67"/>
      <c r="AE198" s="67"/>
      <c r="AF198" s="136"/>
      <c r="AG198" s="136"/>
      <c r="AH198" s="136"/>
      <c r="AI198" s="136"/>
      <c r="AJ198" s="136"/>
      <c r="AK198" s="136"/>
      <c r="AL198" s="136"/>
      <c r="AM198" s="136"/>
      <c r="AN198" s="291" t="s">
        <v>21</v>
      </c>
      <c r="AO198" s="278">
        <v>45918</v>
      </c>
      <c r="AP198" s="3" t="s">
        <v>553</v>
      </c>
      <c r="AQ198" t="s">
        <v>52</v>
      </c>
      <c r="AR198" s="277">
        <v>0.59375</v>
      </c>
    </row>
    <row r="199" spans="1:44" ht="15" customHeight="1">
      <c r="A199" s="320"/>
      <c r="B199" s="301"/>
      <c r="C199" s="301"/>
      <c r="D199" s="301"/>
      <c r="E199" s="301"/>
      <c r="F199" s="301"/>
      <c r="G199" s="301"/>
      <c r="H199" s="60">
        <f t="shared" si="56"/>
        <v>0.52083333333333337</v>
      </c>
      <c r="I199" s="60">
        <v>0.64583333333333337</v>
      </c>
      <c r="J199" s="61" t="s">
        <v>1099</v>
      </c>
      <c r="K199" s="61"/>
      <c r="L199" s="61">
        <v>2</v>
      </c>
      <c r="M199" s="61"/>
      <c r="N199" s="61"/>
      <c r="O199" s="62"/>
      <c r="P199" s="61"/>
      <c r="Q199" s="61"/>
      <c r="R199" s="61"/>
      <c r="S199" s="103"/>
      <c r="T199" s="57"/>
      <c r="U199" s="67"/>
      <c r="V199" s="67"/>
      <c r="W199" s="67"/>
      <c r="X199" s="67"/>
      <c r="Y199" s="67"/>
      <c r="Z199" s="67"/>
      <c r="AA199" s="67"/>
      <c r="AB199" s="67"/>
      <c r="AC199" s="67"/>
      <c r="AD199" s="67"/>
      <c r="AE199" s="67"/>
      <c r="AF199" s="136"/>
      <c r="AG199" s="136"/>
      <c r="AH199" s="136"/>
      <c r="AI199" s="136"/>
      <c r="AJ199" s="136"/>
      <c r="AK199" s="136"/>
      <c r="AL199" s="136"/>
      <c r="AM199" s="136"/>
      <c r="AN199" s="291" t="s">
        <v>21</v>
      </c>
      <c r="AO199" s="278">
        <v>45918</v>
      </c>
      <c r="AP199" s="3" t="s">
        <v>553</v>
      </c>
      <c r="AQ199" t="s">
        <v>1618</v>
      </c>
      <c r="AR199" s="277">
        <v>0.63541666666666663</v>
      </c>
    </row>
    <row r="200" spans="1:44" ht="15" customHeight="1">
      <c r="A200" s="320"/>
      <c r="B200" s="302"/>
      <c r="C200" s="302"/>
      <c r="D200" s="302"/>
      <c r="E200" s="302"/>
      <c r="F200" s="302"/>
      <c r="G200" s="302"/>
      <c r="H200" s="64">
        <f t="shared" si="56"/>
        <v>0.53125</v>
      </c>
      <c r="I200" s="64">
        <v>0.65625</v>
      </c>
      <c r="J200" s="65" t="s">
        <v>737</v>
      </c>
      <c r="K200" s="65">
        <v>3</v>
      </c>
      <c r="L200" s="65"/>
      <c r="M200" s="65"/>
      <c r="N200" s="65"/>
      <c r="O200" s="66"/>
      <c r="P200" s="65"/>
      <c r="Q200" s="65"/>
      <c r="R200" s="65"/>
      <c r="S200" s="105"/>
      <c r="T200" s="57"/>
      <c r="U200" s="67"/>
      <c r="V200" s="67"/>
      <c r="W200" s="67"/>
      <c r="X200" s="67"/>
      <c r="Y200" s="67"/>
      <c r="Z200" s="67"/>
      <c r="AA200" s="67"/>
      <c r="AB200" s="67"/>
      <c r="AC200" s="67"/>
      <c r="AD200" s="67"/>
      <c r="AE200" s="67"/>
      <c r="AF200" s="136"/>
      <c r="AG200" s="136"/>
      <c r="AH200" s="136"/>
      <c r="AI200" s="136"/>
      <c r="AJ200" s="136"/>
      <c r="AK200" s="136"/>
      <c r="AL200" s="136"/>
      <c r="AM200" s="136"/>
      <c r="AN200" s="291" t="s">
        <v>21</v>
      </c>
      <c r="AO200" s="278">
        <v>45918</v>
      </c>
      <c r="AP200" s="3" t="s">
        <v>553</v>
      </c>
      <c r="AQ200" t="s">
        <v>1531</v>
      </c>
      <c r="AR200" s="277">
        <v>0.63541666666666663</v>
      </c>
    </row>
    <row r="201" spans="1:44" ht="15" customHeight="1">
      <c r="A201" s="320"/>
      <c r="B201" s="323">
        <f>C201-TIME(0,15,0)</f>
        <v>0.47222222222222227</v>
      </c>
      <c r="C201" s="300">
        <f t="shared" ref="C201:D201" si="60">D201-TIME(0,15,0)</f>
        <v>0.48263888888888895</v>
      </c>
      <c r="D201" s="323">
        <f t="shared" si="60"/>
        <v>0.49305555555555564</v>
      </c>
      <c r="E201" s="300">
        <f>F201-TIME(1,0,0)</f>
        <v>0.50347222222222232</v>
      </c>
      <c r="F201" s="323">
        <f>G201-TIME(0,20,0)</f>
        <v>0.54513888888888895</v>
      </c>
      <c r="G201" s="72">
        <f>H201</f>
        <v>0.55902777777777779</v>
      </c>
      <c r="H201" s="72">
        <f t="shared" si="56"/>
        <v>0.55902777777777779</v>
      </c>
      <c r="I201" s="72">
        <v>0.68402777777777779</v>
      </c>
      <c r="J201" s="74" t="s">
        <v>42</v>
      </c>
      <c r="K201" s="74"/>
      <c r="L201" s="74"/>
      <c r="M201" s="74">
        <v>4</v>
      </c>
      <c r="N201" s="74">
        <v>13</v>
      </c>
      <c r="O201" s="75">
        <f>SUM(K201:N203)</f>
        <v>60</v>
      </c>
      <c r="P201" s="74"/>
      <c r="Q201" s="74"/>
      <c r="R201" s="74">
        <v>1</v>
      </c>
      <c r="S201" s="113">
        <v>2</v>
      </c>
      <c r="T201" s="57"/>
      <c r="U201" s="67"/>
      <c r="V201" s="67"/>
      <c r="W201" s="67"/>
      <c r="X201" s="67"/>
      <c r="Y201" s="67"/>
      <c r="Z201" s="67"/>
      <c r="AA201" s="67"/>
      <c r="AB201" s="67"/>
      <c r="AC201" s="67"/>
      <c r="AD201" s="67"/>
      <c r="AE201" s="67"/>
      <c r="AF201" s="136"/>
      <c r="AG201" s="136"/>
      <c r="AH201" s="136"/>
      <c r="AI201" s="136"/>
      <c r="AJ201" s="136"/>
      <c r="AK201" s="136"/>
      <c r="AL201" s="136"/>
      <c r="AM201" s="136"/>
      <c r="AN201" s="291" t="s">
        <v>21</v>
      </c>
      <c r="AO201" s="278">
        <v>45918</v>
      </c>
      <c r="AP201" s="3" t="s">
        <v>553</v>
      </c>
      <c r="AQ201" t="s">
        <v>68</v>
      </c>
      <c r="AR201" s="277">
        <v>0.63541666666666663</v>
      </c>
    </row>
    <row r="202" spans="1:44" ht="15" customHeight="1">
      <c r="A202" s="320"/>
      <c r="B202" s="301"/>
      <c r="C202" s="301"/>
      <c r="D202" s="301"/>
      <c r="E202" s="301"/>
      <c r="F202" s="301"/>
      <c r="G202" s="60">
        <v>0.55902777777777768</v>
      </c>
      <c r="H202" s="60">
        <f t="shared" si="56"/>
        <v>0.55902777777777779</v>
      </c>
      <c r="I202" s="60">
        <v>0.68402777777777779</v>
      </c>
      <c r="J202" s="61" t="s">
        <v>3886</v>
      </c>
      <c r="K202" s="61"/>
      <c r="L202" s="61"/>
      <c r="M202" s="61"/>
      <c r="N202" s="61"/>
      <c r="O202" s="62"/>
      <c r="P202" s="61"/>
      <c r="Q202" s="61"/>
      <c r="R202" s="61"/>
      <c r="S202" s="103"/>
      <c r="T202" s="57"/>
      <c r="U202" s="67"/>
      <c r="V202" s="67"/>
      <c r="W202" s="67"/>
      <c r="X202" s="67"/>
      <c r="Y202" s="67"/>
      <c r="Z202" s="67"/>
      <c r="AA202" s="67"/>
      <c r="AB202" s="67"/>
      <c r="AC202" s="67"/>
      <c r="AD202" s="67"/>
      <c r="AE202" s="67"/>
      <c r="AF202" s="136"/>
      <c r="AG202" s="136"/>
      <c r="AH202" s="136"/>
      <c r="AI202" s="136"/>
      <c r="AJ202" s="136"/>
      <c r="AK202" s="136"/>
      <c r="AL202" s="136"/>
      <c r="AM202" s="136"/>
      <c r="AN202" s="291" t="s">
        <v>21</v>
      </c>
      <c r="AO202" s="278">
        <v>45918</v>
      </c>
      <c r="AP202" s="3" t="s">
        <v>553</v>
      </c>
      <c r="AQ202" t="s">
        <v>749</v>
      </c>
      <c r="AR202" s="277">
        <v>0.63541666666666663</v>
      </c>
    </row>
    <row r="203" spans="1:44" ht="15" customHeight="1">
      <c r="A203" s="320"/>
      <c r="B203" s="302"/>
      <c r="C203" s="302"/>
      <c r="D203" s="302"/>
      <c r="E203" s="302"/>
      <c r="F203" s="302"/>
      <c r="G203" s="64">
        <v>0.55902777777777768</v>
      </c>
      <c r="H203" s="64">
        <f t="shared" si="56"/>
        <v>0.57638888888888884</v>
      </c>
      <c r="I203" s="64">
        <v>0.70138888888888884</v>
      </c>
      <c r="J203" s="65" t="s">
        <v>185</v>
      </c>
      <c r="K203" s="65">
        <v>8</v>
      </c>
      <c r="L203" s="65">
        <v>35</v>
      </c>
      <c r="M203" s="65"/>
      <c r="N203" s="65"/>
      <c r="O203" s="66"/>
      <c r="P203" s="65"/>
      <c r="Q203" s="65"/>
      <c r="R203" s="65"/>
      <c r="S203" s="105"/>
      <c r="T203" s="57"/>
      <c r="U203" s="67"/>
      <c r="V203" s="67"/>
      <c r="W203" s="67"/>
      <c r="X203" s="67"/>
      <c r="Y203" s="67"/>
      <c r="Z203" s="67"/>
      <c r="AA203" s="67"/>
      <c r="AB203" s="67"/>
      <c r="AC203" s="67"/>
      <c r="AD203" s="67"/>
      <c r="AE203" s="67"/>
      <c r="AF203" s="136"/>
      <c r="AG203" s="136"/>
      <c r="AH203" s="136"/>
      <c r="AI203" s="136"/>
      <c r="AJ203" s="136"/>
      <c r="AK203" s="136"/>
      <c r="AL203" s="136"/>
      <c r="AM203" s="136"/>
      <c r="AN203" s="291" t="s">
        <v>21</v>
      </c>
      <c r="AO203" s="278">
        <v>45918</v>
      </c>
      <c r="AP203" s="3" t="s">
        <v>553</v>
      </c>
      <c r="AQ203" t="s">
        <v>587</v>
      </c>
      <c r="AR203" s="277">
        <v>0.63541666666666663</v>
      </c>
    </row>
    <row r="204" spans="1:44" ht="15" customHeight="1">
      <c r="A204" s="320"/>
      <c r="B204" s="323">
        <f>C204-TIME(0,15,0)</f>
        <v>0.5277777777777779</v>
      </c>
      <c r="C204" s="300">
        <f t="shared" ref="C204:D204" si="61">D204-TIME(0,15,0)</f>
        <v>0.53819444444444453</v>
      </c>
      <c r="D204" s="323">
        <f t="shared" si="61"/>
        <v>0.54861111111111116</v>
      </c>
      <c r="E204" s="300">
        <f>F204-TIME(1,0,0)</f>
        <v>0.55902777777777779</v>
      </c>
      <c r="F204" s="323">
        <f>H204</f>
        <v>0.60069444444444442</v>
      </c>
      <c r="G204" s="323">
        <f>F204+TIME(0,20,0)</f>
        <v>0.61458333333333326</v>
      </c>
      <c r="H204" s="72">
        <f t="shared" si="56"/>
        <v>0.60069444444444442</v>
      </c>
      <c r="I204" s="72">
        <v>0.72569444444444442</v>
      </c>
      <c r="J204" s="74" t="s">
        <v>152</v>
      </c>
      <c r="K204" s="74">
        <v>6</v>
      </c>
      <c r="L204" s="74">
        <v>25</v>
      </c>
      <c r="M204" s="74"/>
      <c r="N204" s="74"/>
      <c r="O204" s="75">
        <f>SUM(K204:N207)</f>
        <v>60</v>
      </c>
      <c r="P204" s="74"/>
      <c r="Q204" s="74"/>
      <c r="R204" s="74">
        <v>1</v>
      </c>
      <c r="S204" s="113">
        <v>2</v>
      </c>
      <c r="T204" s="57"/>
      <c r="U204" s="67"/>
      <c r="V204" s="67"/>
      <c r="W204" s="67"/>
      <c r="X204" s="67"/>
      <c r="Y204" s="67"/>
      <c r="Z204" s="67"/>
      <c r="AA204" s="67"/>
      <c r="AB204" s="67"/>
      <c r="AC204" s="67"/>
      <c r="AD204" s="67"/>
      <c r="AE204" s="67"/>
      <c r="AF204" s="136"/>
      <c r="AG204" s="136"/>
      <c r="AH204" s="136"/>
      <c r="AI204" s="136"/>
      <c r="AJ204" s="136"/>
      <c r="AK204" s="136"/>
      <c r="AL204" s="136"/>
      <c r="AM204" s="136"/>
      <c r="AN204" s="291" t="s">
        <v>21</v>
      </c>
      <c r="AO204" s="278">
        <v>45918</v>
      </c>
      <c r="AP204" s="3" t="s">
        <v>553</v>
      </c>
      <c r="AQ204" t="s">
        <v>1649</v>
      </c>
      <c r="AR204" s="277">
        <v>0.63541666666666663</v>
      </c>
    </row>
    <row r="205" spans="1:44" ht="15" customHeight="1">
      <c r="A205" s="320"/>
      <c r="B205" s="301"/>
      <c r="C205" s="301"/>
      <c r="D205" s="301"/>
      <c r="E205" s="301"/>
      <c r="F205" s="301"/>
      <c r="G205" s="301"/>
      <c r="H205" s="60">
        <f t="shared" si="56"/>
        <v>0.61458333333333337</v>
      </c>
      <c r="I205" s="60">
        <v>0.73958333333333337</v>
      </c>
      <c r="J205" s="61" t="s">
        <v>60</v>
      </c>
      <c r="K205" s="61">
        <v>15</v>
      </c>
      <c r="L205" s="61">
        <v>5</v>
      </c>
      <c r="M205" s="61"/>
      <c r="N205" s="61"/>
      <c r="O205" s="62"/>
      <c r="P205" s="61"/>
      <c r="Q205" s="61"/>
      <c r="R205" s="61"/>
      <c r="S205" s="103"/>
      <c r="T205" s="57"/>
      <c r="U205" s="67"/>
      <c r="V205" s="67"/>
      <c r="W205" s="67"/>
      <c r="X205" s="67"/>
      <c r="Y205" s="67"/>
      <c r="Z205" s="67"/>
      <c r="AA205" s="67"/>
      <c r="AB205" s="67"/>
      <c r="AC205" s="67"/>
      <c r="AD205" s="67"/>
      <c r="AE205" s="67"/>
      <c r="AF205" s="136"/>
      <c r="AG205" s="136"/>
      <c r="AH205" s="136"/>
      <c r="AI205" s="136"/>
      <c r="AJ205" s="136"/>
      <c r="AK205" s="136"/>
      <c r="AL205" s="136"/>
      <c r="AM205" s="136"/>
      <c r="AN205" s="291" t="s">
        <v>21</v>
      </c>
      <c r="AO205" s="278">
        <v>45918</v>
      </c>
      <c r="AP205" s="3" t="s">
        <v>553</v>
      </c>
      <c r="AQ205" t="s">
        <v>2275</v>
      </c>
      <c r="AR205" s="277">
        <v>0.65277777777777779</v>
      </c>
    </row>
    <row r="206" spans="1:44" ht="15" customHeight="1">
      <c r="A206" s="320"/>
      <c r="B206" s="301"/>
      <c r="C206" s="301"/>
      <c r="D206" s="301"/>
      <c r="E206" s="301"/>
      <c r="F206" s="301"/>
      <c r="G206" s="301"/>
      <c r="H206" s="60">
        <f t="shared" si="56"/>
        <v>0.61805555555555558</v>
      </c>
      <c r="I206" s="60">
        <v>0.74305555555555558</v>
      </c>
      <c r="J206" s="61" t="s">
        <v>2114</v>
      </c>
      <c r="K206" s="61"/>
      <c r="L206" s="61"/>
      <c r="M206" s="61">
        <v>6</v>
      </c>
      <c r="N206" s="61"/>
      <c r="O206" s="62"/>
      <c r="P206" s="61"/>
      <c r="Q206" s="61"/>
      <c r="R206" s="61"/>
      <c r="S206" s="103"/>
      <c r="T206" s="57"/>
      <c r="U206" s="67"/>
      <c r="V206" s="67"/>
      <c r="W206" s="67"/>
      <c r="X206" s="67"/>
      <c r="Y206" s="67"/>
      <c r="Z206" s="67"/>
      <c r="AA206" s="67"/>
      <c r="AB206" s="67"/>
      <c r="AC206" s="67"/>
      <c r="AD206" s="67"/>
      <c r="AE206" s="67"/>
      <c r="AF206" s="136"/>
      <c r="AG206" s="136"/>
      <c r="AH206" s="136"/>
      <c r="AI206" s="136"/>
      <c r="AJ206" s="136"/>
      <c r="AK206" s="136"/>
      <c r="AL206" s="136"/>
      <c r="AM206" s="136"/>
      <c r="AN206" s="291" t="s">
        <v>21</v>
      </c>
      <c r="AO206" s="278">
        <v>45918</v>
      </c>
      <c r="AP206" s="3" t="s">
        <v>553</v>
      </c>
      <c r="AQ206" t="s">
        <v>31</v>
      </c>
      <c r="AR206" s="277">
        <v>0.65277777777777779</v>
      </c>
    </row>
    <row r="207" spans="1:44" ht="15" customHeight="1">
      <c r="A207" s="320"/>
      <c r="B207" s="302"/>
      <c r="C207" s="302"/>
      <c r="D207" s="302"/>
      <c r="E207" s="302"/>
      <c r="F207" s="302"/>
      <c r="G207" s="302"/>
      <c r="H207" s="64">
        <f t="shared" si="56"/>
        <v>0.62152777777777779</v>
      </c>
      <c r="I207" s="64">
        <v>0.74652777777777779</v>
      </c>
      <c r="J207" s="65" t="s">
        <v>580</v>
      </c>
      <c r="K207" s="65"/>
      <c r="L207" s="65">
        <v>3</v>
      </c>
      <c r="M207" s="65"/>
      <c r="N207" s="65"/>
      <c r="O207" s="66"/>
      <c r="P207" s="65"/>
      <c r="Q207" s="65"/>
      <c r="R207" s="65"/>
      <c r="S207" s="105"/>
      <c r="T207" s="57"/>
      <c r="U207" s="67"/>
      <c r="V207" s="67"/>
      <c r="W207" s="67"/>
      <c r="X207" s="67"/>
      <c r="Y207" s="67"/>
      <c r="Z207" s="67"/>
      <c r="AA207" s="67"/>
      <c r="AB207" s="67"/>
      <c r="AC207" s="67"/>
      <c r="AD207" s="67"/>
      <c r="AE207" s="67"/>
      <c r="AF207" s="136"/>
      <c r="AG207" s="136"/>
      <c r="AH207" s="136"/>
      <c r="AI207" s="136"/>
      <c r="AJ207" s="136"/>
      <c r="AK207" s="136"/>
      <c r="AL207" s="136"/>
      <c r="AM207" s="136"/>
      <c r="AN207" s="291" t="s">
        <v>21</v>
      </c>
      <c r="AO207" s="278">
        <v>45918</v>
      </c>
      <c r="AP207" s="3" t="s">
        <v>553</v>
      </c>
      <c r="AQ207" t="s">
        <v>191</v>
      </c>
      <c r="AR207" s="277">
        <v>0.65277777777777779</v>
      </c>
    </row>
    <row r="208" spans="1:44" ht="15" customHeight="1">
      <c r="A208" s="320"/>
      <c r="B208" s="314"/>
      <c r="C208" s="337"/>
      <c r="D208" s="323">
        <f>E208-TIME(0,15,0)</f>
        <v>0.57638888888888895</v>
      </c>
      <c r="E208" s="300">
        <f>G208-TIME(1,0,0)</f>
        <v>0.58680555555555558</v>
      </c>
      <c r="F208" s="314"/>
      <c r="G208" s="323">
        <f>H208</f>
        <v>0.62847222222222221</v>
      </c>
      <c r="H208" s="72">
        <f t="shared" si="56"/>
        <v>0.62847222222222221</v>
      </c>
      <c r="I208" s="72">
        <v>0.75347222222222221</v>
      </c>
      <c r="J208" s="74" t="s">
        <v>2884</v>
      </c>
      <c r="K208" s="74"/>
      <c r="L208" s="74"/>
      <c r="M208" s="74">
        <v>2</v>
      </c>
      <c r="N208" s="74"/>
      <c r="O208" s="75">
        <f>SUM(K208:N209)</f>
        <v>6</v>
      </c>
      <c r="P208" s="74"/>
      <c r="Q208" s="74">
        <v>1</v>
      </c>
      <c r="R208" s="74"/>
      <c r="S208" s="113"/>
      <c r="T208" s="57"/>
      <c r="U208" s="67"/>
      <c r="V208" s="67"/>
      <c r="W208" s="67"/>
      <c r="X208" s="67"/>
      <c r="Y208" s="67"/>
      <c r="Z208" s="67"/>
      <c r="AA208" s="67"/>
      <c r="AB208" s="67"/>
      <c r="AC208" s="67"/>
      <c r="AD208" s="67"/>
      <c r="AE208" s="67"/>
      <c r="AF208" s="136"/>
      <c r="AG208" s="136"/>
      <c r="AH208" s="136"/>
      <c r="AI208" s="136"/>
      <c r="AJ208" s="136"/>
      <c r="AK208" s="136"/>
      <c r="AL208" s="136"/>
      <c r="AM208" s="136"/>
      <c r="AN208" s="291" t="s">
        <v>21</v>
      </c>
      <c r="AO208" s="278">
        <v>45918</v>
      </c>
      <c r="AP208" s="3" t="s">
        <v>553</v>
      </c>
      <c r="AQ208" t="s">
        <v>632</v>
      </c>
      <c r="AR208" s="277">
        <v>0.65277777777777779</v>
      </c>
    </row>
    <row r="209" spans="1:44" ht="15" customHeight="1">
      <c r="A209" s="320"/>
      <c r="B209" s="302"/>
      <c r="C209" s="302"/>
      <c r="D209" s="302"/>
      <c r="E209" s="302"/>
      <c r="F209" s="302"/>
      <c r="G209" s="302"/>
      <c r="H209" s="64">
        <f t="shared" si="56"/>
        <v>0.64930555555555558</v>
      </c>
      <c r="I209" s="64">
        <v>0.77430555555555558</v>
      </c>
      <c r="J209" s="65" t="s">
        <v>2045</v>
      </c>
      <c r="K209" s="65"/>
      <c r="L209" s="65"/>
      <c r="M209" s="65">
        <v>4</v>
      </c>
      <c r="N209" s="65"/>
      <c r="O209" s="66"/>
      <c r="P209" s="65"/>
      <c r="Q209" s="65"/>
      <c r="R209" s="65"/>
      <c r="S209" s="105"/>
      <c r="T209" s="57"/>
      <c r="U209" s="67"/>
      <c r="V209" s="67"/>
      <c r="W209" s="67"/>
      <c r="X209" s="67"/>
      <c r="Y209" s="67"/>
      <c r="Z209" s="67"/>
      <c r="AA209" s="67"/>
      <c r="AB209" s="67"/>
      <c r="AC209" s="67"/>
      <c r="AD209" s="67"/>
      <c r="AE209" s="67"/>
      <c r="AF209" s="136"/>
      <c r="AG209" s="136"/>
      <c r="AH209" s="136"/>
      <c r="AI209" s="136"/>
      <c r="AJ209" s="136"/>
      <c r="AK209" s="136"/>
      <c r="AL209" s="136"/>
      <c r="AM209" s="136"/>
      <c r="AN209" s="291" t="s">
        <v>21</v>
      </c>
      <c r="AO209" s="278">
        <v>45918</v>
      </c>
      <c r="AP209" s="3" t="s">
        <v>553</v>
      </c>
      <c r="AQ209" t="s">
        <v>1423</v>
      </c>
      <c r="AR209" s="277">
        <v>0.65277777777777779</v>
      </c>
    </row>
    <row r="210" spans="1:44" ht="15" customHeight="1">
      <c r="A210" s="320"/>
      <c r="B210" s="323">
        <f>C210-TIME(0,15,0)</f>
        <v>0.56597222222222243</v>
      </c>
      <c r="C210" s="300">
        <f t="shared" ref="C210:D210" si="62">D210-TIME(0,15,0)</f>
        <v>0.57638888888888906</v>
      </c>
      <c r="D210" s="323">
        <f t="shared" si="62"/>
        <v>0.58680555555555569</v>
      </c>
      <c r="E210" s="300">
        <f>F210-TIME(1,0,0)</f>
        <v>0.59722222222222232</v>
      </c>
      <c r="F210" s="323">
        <f>G210-TIME(0,20,0)</f>
        <v>0.63888888888888895</v>
      </c>
      <c r="G210" s="323">
        <f>H210</f>
        <v>0.65277777777777779</v>
      </c>
      <c r="H210" s="72">
        <f t="shared" si="56"/>
        <v>0.65277777777777779</v>
      </c>
      <c r="I210" s="72">
        <v>0.77777777777777779</v>
      </c>
      <c r="J210" s="74" t="s">
        <v>369</v>
      </c>
      <c r="K210" s="74"/>
      <c r="L210" s="74"/>
      <c r="M210" s="74"/>
      <c r="N210" s="74">
        <v>12</v>
      </c>
      <c r="O210" s="75">
        <f>SUM(K210:N216)</f>
        <v>62</v>
      </c>
      <c r="P210" s="74"/>
      <c r="Q210" s="74"/>
      <c r="R210" s="74">
        <v>1</v>
      </c>
      <c r="S210" s="113">
        <v>2</v>
      </c>
      <c r="T210" s="57"/>
      <c r="U210" s="67"/>
      <c r="V210" s="67"/>
      <c r="W210" s="67"/>
      <c r="X210" s="67"/>
      <c r="Y210" s="67"/>
      <c r="Z210" s="67"/>
      <c r="AA210" s="67"/>
      <c r="AB210" s="67"/>
      <c r="AC210" s="67"/>
      <c r="AD210" s="67"/>
      <c r="AE210" s="67"/>
      <c r="AF210" s="136"/>
      <c r="AG210" s="136"/>
      <c r="AH210" s="136"/>
      <c r="AI210" s="136"/>
      <c r="AJ210" s="136"/>
      <c r="AK210" s="136"/>
      <c r="AL210" s="136"/>
      <c r="AM210" s="136"/>
      <c r="AN210" s="291" t="s">
        <v>21</v>
      </c>
      <c r="AO210" s="278">
        <v>45918</v>
      </c>
      <c r="AP210" s="3" t="s">
        <v>553</v>
      </c>
      <c r="AQ210" t="s">
        <v>591</v>
      </c>
      <c r="AR210" s="277">
        <v>0.65277777777777779</v>
      </c>
    </row>
    <row r="211" spans="1:44" ht="15" customHeight="1">
      <c r="A211" s="320"/>
      <c r="B211" s="301"/>
      <c r="C211" s="301"/>
      <c r="D211" s="301"/>
      <c r="E211" s="301"/>
      <c r="F211" s="301"/>
      <c r="G211" s="301"/>
      <c r="H211" s="60">
        <f t="shared" si="56"/>
        <v>0.65625</v>
      </c>
      <c r="I211" s="60">
        <v>0.78125</v>
      </c>
      <c r="J211" s="61" t="s">
        <v>87</v>
      </c>
      <c r="K211" s="61"/>
      <c r="L211" s="61"/>
      <c r="M211" s="61">
        <v>6</v>
      </c>
      <c r="N211" s="61"/>
      <c r="O211" s="62"/>
      <c r="P211" s="61"/>
      <c r="Q211" s="61"/>
      <c r="R211" s="61"/>
      <c r="S211" s="103"/>
      <c r="T211" s="57"/>
      <c r="U211" s="67"/>
      <c r="V211" s="67"/>
      <c r="W211" s="67"/>
      <c r="X211" s="67"/>
      <c r="Y211" s="67"/>
      <c r="Z211" s="67"/>
      <c r="AA211" s="67"/>
      <c r="AB211" s="67"/>
      <c r="AC211" s="67"/>
      <c r="AD211" s="67"/>
      <c r="AE211" s="67"/>
      <c r="AF211" s="136"/>
      <c r="AG211" s="136"/>
      <c r="AH211" s="136"/>
      <c r="AI211" s="136"/>
      <c r="AJ211" s="136"/>
      <c r="AK211" s="136"/>
      <c r="AL211" s="136"/>
      <c r="AM211" s="136"/>
      <c r="AN211" s="291" t="s">
        <v>21</v>
      </c>
      <c r="AO211" s="278">
        <v>45918</v>
      </c>
      <c r="AP211" s="3" t="s">
        <v>1606</v>
      </c>
      <c r="AQ211" t="s">
        <v>3274</v>
      </c>
      <c r="AR211" s="279">
        <v>0.13194444444444448</v>
      </c>
    </row>
    <row r="212" spans="1:44" ht="15" customHeight="1">
      <c r="A212" s="320"/>
      <c r="B212" s="301"/>
      <c r="C212" s="301"/>
      <c r="D212" s="301"/>
      <c r="E212" s="301"/>
      <c r="F212" s="301"/>
      <c r="G212" s="301"/>
      <c r="H212" s="60">
        <f t="shared" si="56"/>
        <v>0.65972222222222221</v>
      </c>
      <c r="I212" s="60">
        <v>0.78472222222222221</v>
      </c>
      <c r="J212" s="61" t="s">
        <v>414</v>
      </c>
      <c r="K212" s="61"/>
      <c r="L212" s="61"/>
      <c r="M212" s="61"/>
      <c r="N212" s="61">
        <v>3</v>
      </c>
      <c r="O212" s="62"/>
      <c r="P212" s="61"/>
      <c r="Q212" s="61"/>
      <c r="R212" s="61"/>
      <c r="S212" s="103"/>
      <c r="T212" s="57"/>
      <c r="U212" s="67"/>
      <c r="V212" s="67"/>
      <c r="W212" s="67"/>
      <c r="X212" s="67"/>
      <c r="Y212" s="67"/>
      <c r="Z212" s="67"/>
      <c r="AA212" s="67"/>
      <c r="AB212" s="67"/>
      <c r="AC212" s="67"/>
      <c r="AD212" s="67"/>
      <c r="AE212" s="67"/>
      <c r="AF212" s="136"/>
      <c r="AG212" s="136"/>
      <c r="AH212" s="136"/>
      <c r="AI212" s="136"/>
      <c r="AJ212" s="136"/>
      <c r="AK212" s="136"/>
      <c r="AL212" s="136"/>
      <c r="AM212" s="136"/>
      <c r="AN212" s="291" t="s">
        <v>21</v>
      </c>
      <c r="AO212" s="278">
        <v>45918</v>
      </c>
      <c r="AP212" s="3" t="s">
        <v>1606</v>
      </c>
      <c r="AQ212" t="s">
        <v>1709</v>
      </c>
      <c r="AR212" s="279">
        <v>0.13194444444444448</v>
      </c>
    </row>
    <row r="213" spans="1:44" ht="15" customHeight="1">
      <c r="A213" s="320"/>
      <c r="B213" s="301"/>
      <c r="C213" s="301"/>
      <c r="D213" s="301"/>
      <c r="E213" s="301"/>
      <c r="F213" s="301"/>
      <c r="G213" s="301"/>
      <c r="H213" s="60">
        <f t="shared" si="56"/>
        <v>0.65972222222222221</v>
      </c>
      <c r="I213" s="60">
        <v>0.78472222222222221</v>
      </c>
      <c r="J213" s="61" t="s">
        <v>1881</v>
      </c>
      <c r="K213" s="61"/>
      <c r="L213" s="61"/>
      <c r="M213" s="61"/>
      <c r="N213" s="61">
        <v>1</v>
      </c>
      <c r="O213" s="62"/>
      <c r="P213" s="61"/>
      <c r="Q213" s="61"/>
      <c r="R213" s="61"/>
      <c r="S213" s="103"/>
      <c r="T213" s="57"/>
      <c r="U213" s="67"/>
      <c r="V213" s="67"/>
      <c r="W213" s="67"/>
      <c r="X213" s="67"/>
      <c r="Y213" s="67"/>
      <c r="Z213" s="67"/>
      <c r="AA213" s="67"/>
      <c r="AB213" s="67"/>
      <c r="AC213" s="67"/>
      <c r="AD213" s="67"/>
      <c r="AE213" s="67"/>
      <c r="AF213" s="136"/>
      <c r="AG213" s="136"/>
      <c r="AH213" s="136"/>
      <c r="AI213" s="136"/>
      <c r="AJ213" s="136"/>
      <c r="AK213" s="136"/>
      <c r="AL213" s="136"/>
      <c r="AM213" s="136"/>
      <c r="AN213" s="291" t="s">
        <v>21</v>
      </c>
      <c r="AO213" s="278">
        <v>45918</v>
      </c>
      <c r="AP213" s="3" t="s">
        <v>1606</v>
      </c>
      <c r="AQ213" t="s">
        <v>2411</v>
      </c>
      <c r="AR213" s="279">
        <v>0.13194444444444448</v>
      </c>
    </row>
    <row r="214" spans="1:44" ht="15" customHeight="1">
      <c r="A214" s="320"/>
      <c r="B214" s="301"/>
      <c r="C214" s="301"/>
      <c r="D214" s="301"/>
      <c r="E214" s="301"/>
      <c r="F214" s="301"/>
      <c r="G214" s="301"/>
      <c r="H214" s="60">
        <f t="shared" si="56"/>
        <v>0.65972222222222221</v>
      </c>
      <c r="I214" s="60">
        <v>0.78472222222222221</v>
      </c>
      <c r="J214" s="61" t="s">
        <v>1118</v>
      </c>
      <c r="K214" s="61"/>
      <c r="L214" s="61"/>
      <c r="M214" s="61">
        <v>9</v>
      </c>
      <c r="N214" s="61">
        <v>3</v>
      </c>
      <c r="O214" s="62"/>
      <c r="P214" s="61"/>
      <c r="Q214" s="61"/>
      <c r="R214" s="61"/>
      <c r="S214" s="103"/>
      <c r="T214" s="57"/>
      <c r="U214" s="67"/>
      <c r="V214" s="67"/>
      <c r="W214" s="67"/>
      <c r="X214" s="67"/>
      <c r="Y214" s="67"/>
      <c r="Z214" s="67"/>
      <c r="AA214" s="67"/>
      <c r="AB214" s="67"/>
      <c r="AC214" s="67"/>
      <c r="AD214" s="67"/>
      <c r="AE214" s="67"/>
      <c r="AF214" s="136"/>
      <c r="AG214" s="136"/>
      <c r="AH214" s="136"/>
      <c r="AI214" s="136"/>
      <c r="AJ214" s="136"/>
      <c r="AK214" s="136"/>
      <c r="AL214" s="136"/>
      <c r="AM214" s="136"/>
      <c r="AN214" s="291" t="s">
        <v>21</v>
      </c>
      <c r="AO214" s="278">
        <v>45918</v>
      </c>
      <c r="AP214" s="3" t="s">
        <v>1606</v>
      </c>
      <c r="AQ214" t="s">
        <v>1770</v>
      </c>
      <c r="AR214" s="279">
        <v>0.13194444444444448</v>
      </c>
    </row>
    <row r="215" spans="1:44" ht="15" customHeight="1">
      <c r="A215" s="320"/>
      <c r="B215" s="301"/>
      <c r="C215" s="301"/>
      <c r="D215" s="301"/>
      <c r="E215" s="301"/>
      <c r="F215" s="301"/>
      <c r="G215" s="301"/>
      <c r="H215" s="60">
        <f t="shared" si="56"/>
        <v>0.67013888888888884</v>
      </c>
      <c r="I215" s="60">
        <v>0.79513888888888884</v>
      </c>
      <c r="J215" s="61" t="s">
        <v>2026</v>
      </c>
      <c r="K215" s="61">
        <v>7</v>
      </c>
      <c r="L215" s="61"/>
      <c r="M215" s="61"/>
      <c r="N215" s="61"/>
      <c r="O215" s="62"/>
      <c r="P215" s="61"/>
      <c r="Q215" s="61"/>
      <c r="R215" s="61"/>
      <c r="S215" s="103"/>
      <c r="T215" s="57"/>
      <c r="U215" s="67"/>
      <c r="V215" s="67"/>
      <c r="W215" s="67"/>
      <c r="X215" s="67"/>
      <c r="Y215" s="67"/>
      <c r="Z215" s="67"/>
      <c r="AA215" s="67"/>
      <c r="AB215" s="67"/>
      <c r="AC215" s="67"/>
      <c r="AD215" s="67"/>
      <c r="AE215" s="67"/>
      <c r="AF215" s="136"/>
      <c r="AG215" s="136"/>
      <c r="AH215" s="136"/>
      <c r="AI215" s="136"/>
      <c r="AJ215" s="136"/>
      <c r="AK215" s="136"/>
      <c r="AL215" s="136"/>
      <c r="AM215" s="136"/>
      <c r="AN215" s="291" t="s">
        <v>21</v>
      </c>
      <c r="AO215" s="278">
        <v>45918</v>
      </c>
      <c r="AP215" s="3" t="s">
        <v>1606</v>
      </c>
      <c r="AQ215" t="s">
        <v>3296</v>
      </c>
      <c r="AR215" s="279">
        <v>0.13194444444444448</v>
      </c>
    </row>
    <row r="216" spans="1:44" ht="15" customHeight="1">
      <c r="A216" s="320"/>
      <c r="B216" s="302"/>
      <c r="C216" s="302"/>
      <c r="D216" s="302"/>
      <c r="E216" s="302"/>
      <c r="F216" s="302"/>
      <c r="G216" s="302"/>
      <c r="H216" s="64">
        <f t="shared" si="56"/>
        <v>0.67013888888888884</v>
      </c>
      <c r="I216" s="64">
        <v>0.79513888888888884</v>
      </c>
      <c r="J216" s="65" t="s">
        <v>78</v>
      </c>
      <c r="K216" s="65">
        <v>12</v>
      </c>
      <c r="L216" s="65">
        <v>9</v>
      </c>
      <c r="M216" s="65"/>
      <c r="N216" s="65"/>
      <c r="O216" s="66"/>
      <c r="P216" s="65"/>
      <c r="Q216" s="65"/>
      <c r="R216" s="65"/>
      <c r="S216" s="105"/>
      <c r="T216" s="57"/>
      <c r="U216" s="67"/>
      <c r="V216" s="67"/>
      <c r="W216" s="67"/>
      <c r="X216" s="67"/>
      <c r="Y216" s="67"/>
      <c r="Z216" s="67"/>
      <c r="AA216" s="67"/>
      <c r="AB216" s="67"/>
      <c r="AC216" s="67"/>
      <c r="AD216" s="67"/>
      <c r="AE216" s="67"/>
      <c r="AF216" s="136"/>
      <c r="AG216" s="136"/>
      <c r="AH216" s="136"/>
      <c r="AI216" s="136"/>
      <c r="AJ216" s="136"/>
      <c r="AK216" s="136"/>
      <c r="AL216" s="136"/>
      <c r="AM216" s="136"/>
      <c r="AN216" s="291" t="s">
        <v>21</v>
      </c>
      <c r="AO216" s="278">
        <v>45918</v>
      </c>
      <c r="AP216" s="3" t="s">
        <v>1606</v>
      </c>
      <c r="AQ216" t="s">
        <v>2228</v>
      </c>
      <c r="AR216" s="279">
        <v>0.13194444444444448</v>
      </c>
    </row>
    <row r="217" spans="1:44" ht="15" customHeight="1">
      <c r="A217" s="320"/>
      <c r="B217" s="323">
        <f>C217-TIME(0,15,0)</f>
        <v>0.59027777777777801</v>
      </c>
      <c r="C217" s="300">
        <f t="shared" ref="C217:D217" si="63">D217-TIME(0,15,0)</f>
        <v>0.60069444444444464</v>
      </c>
      <c r="D217" s="323">
        <f t="shared" si="63"/>
        <v>0.61111111111111127</v>
      </c>
      <c r="E217" s="300">
        <f>F217-TIME(1,0,0)</f>
        <v>0.6215277777777779</v>
      </c>
      <c r="F217" s="323">
        <f>G217-TIME(0,20,0)</f>
        <v>0.66319444444444453</v>
      </c>
      <c r="G217" s="323">
        <f>H217</f>
        <v>0.67708333333333337</v>
      </c>
      <c r="H217" s="72">
        <f t="shared" si="56"/>
        <v>0.67708333333333337</v>
      </c>
      <c r="I217" s="72">
        <v>0.80208333333333337</v>
      </c>
      <c r="J217" s="74" t="s">
        <v>282</v>
      </c>
      <c r="K217" s="74">
        <v>5</v>
      </c>
      <c r="L217" s="74">
        <v>5</v>
      </c>
      <c r="M217" s="74"/>
      <c r="N217" s="74"/>
      <c r="O217" s="75">
        <f>SUM(K217:N221)</f>
        <v>36</v>
      </c>
      <c r="P217" s="74"/>
      <c r="Q217" s="74"/>
      <c r="R217" s="74">
        <v>1</v>
      </c>
      <c r="S217" s="113">
        <v>1</v>
      </c>
      <c r="T217" s="57"/>
      <c r="U217" s="67"/>
      <c r="V217" s="67"/>
      <c r="W217" s="67"/>
      <c r="X217" s="67"/>
      <c r="Y217" s="67"/>
      <c r="Z217" s="67"/>
      <c r="AA217" s="67"/>
      <c r="AB217" s="67"/>
      <c r="AC217" s="67"/>
      <c r="AD217" s="67"/>
      <c r="AE217" s="67"/>
      <c r="AF217" s="136"/>
      <c r="AG217" s="136"/>
      <c r="AH217" s="136"/>
      <c r="AI217" s="136"/>
      <c r="AJ217" s="136"/>
      <c r="AK217" s="136"/>
      <c r="AL217" s="136"/>
      <c r="AM217" s="136"/>
      <c r="AN217" s="291" t="s">
        <v>21</v>
      </c>
      <c r="AO217" s="278">
        <v>45918</v>
      </c>
      <c r="AP217" s="3" t="s">
        <v>1606</v>
      </c>
      <c r="AQ217" t="s">
        <v>2069</v>
      </c>
      <c r="AR217" s="279">
        <v>0.13194444444444448</v>
      </c>
    </row>
    <row r="218" spans="1:44" ht="15" customHeight="1">
      <c r="A218" s="320"/>
      <c r="B218" s="301"/>
      <c r="C218" s="301"/>
      <c r="D218" s="301"/>
      <c r="E218" s="301"/>
      <c r="F218" s="301"/>
      <c r="G218" s="301"/>
      <c r="H218" s="60">
        <f t="shared" si="56"/>
        <v>0.68055555555555558</v>
      </c>
      <c r="I218" s="60">
        <v>0.80555555555555558</v>
      </c>
      <c r="J218" s="61" t="s">
        <v>205</v>
      </c>
      <c r="K218" s="61"/>
      <c r="L218" s="61"/>
      <c r="M218" s="61"/>
      <c r="N218" s="61">
        <v>6</v>
      </c>
      <c r="O218" s="62"/>
      <c r="P218" s="61"/>
      <c r="Q218" s="61"/>
      <c r="R218" s="61"/>
      <c r="S218" s="103"/>
      <c r="T218" s="57"/>
      <c r="U218" s="67"/>
      <c r="V218" s="67"/>
      <c r="W218" s="67"/>
      <c r="X218" s="67"/>
      <c r="Y218" s="67"/>
      <c r="Z218" s="67"/>
      <c r="AA218" s="67"/>
      <c r="AB218" s="67"/>
      <c r="AC218" s="67"/>
      <c r="AD218" s="67"/>
      <c r="AE218" s="67"/>
      <c r="AF218" s="136"/>
      <c r="AG218" s="136"/>
      <c r="AH218" s="136"/>
      <c r="AI218" s="136"/>
      <c r="AJ218" s="136"/>
      <c r="AK218" s="136"/>
      <c r="AL218" s="136"/>
      <c r="AM218" s="136"/>
      <c r="AN218" s="291" t="s">
        <v>21</v>
      </c>
      <c r="AO218" s="278">
        <v>45918</v>
      </c>
      <c r="AP218" s="3" t="s">
        <v>1606</v>
      </c>
      <c r="AQ218" t="s">
        <v>2000</v>
      </c>
      <c r="AR218" s="279">
        <v>0.17708333333333337</v>
      </c>
    </row>
    <row r="219" spans="1:44" ht="15" customHeight="1">
      <c r="A219" s="320"/>
      <c r="B219" s="301"/>
      <c r="C219" s="301"/>
      <c r="D219" s="301"/>
      <c r="E219" s="301"/>
      <c r="F219" s="301"/>
      <c r="G219" s="301"/>
      <c r="H219" s="60">
        <f t="shared" si="56"/>
        <v>0.68055555555555558</v>
      </c>
      <c r="I219" s="60">
        <v>0.80555555555555558</v>
      </c>
      <c r="J219" s="61" t="s">
        <v>2143</v>
      </c>
      <c r="K219" s="61"/>
      <c r="L219" s="61"/>
      <c r="M219" s="61">
        <v>4</v>
      </c>
      <c r="N219" s="61"/>
      <c r="O219" s="62"/>
      <c r="P219" s="61"/>
      <c r="Q219" s="61"/>
      <c r="R219" s="61"/>
      <c r="S219" s="103"/>
      <c r="T219" s="57"/>
      <c r="U219" s="67"/>
      <c r="V219" s="67"/>
      <c r="W219" s="67"/>
      <c r="X219" s="67"/>
      <c r="Y219" s="67"/>
      <c r="Z219" s="67"/>
      <c r="AA219" s="67"/>
      <c r="AB219" s="67"/>
      <c r="AC219" s="67"/>
      <c r="AD219" s="67"/>
      <c r="AE219" s="67"/>
      <c r="AF219" s="136"/>
      <c r="AG219" s="136"/>
      <c r="AH219" s="136"/>
      <c r="AI219" s="136"/>
      <c r="AJ219" s="136"/>
      <c r="AK219" s="136"/>
      <c r="AL219" s="136"/>
      <c r="AM219" s="136"/>
      <c r="AN219" s="291" t="s">
        <v>21</v>
      </c>
      <c r="AO219" s="278">
        <v>45918</v>
      </c>
      <c r="AP219" s="3" t="s">
        <v>1606</v>
      </c>
      <c r="AQ219" t="s">
        <v>2503</v>
      </c>
      <c r="AR219" s="279">
        <v>0.17708333333333337</v>
      </c>
    </row>
    <row r="220" spans="1:44" ht="15" customHeight="1">
      <c r="A220" s="320"/>
      <c r="B220" s="301"/>
      <c r="C220" s="301"/>
      <c r="D220" s="301"/>
      <c r="E220" s="301"/>
      <c r="F220" s="301"/>
      <c r="G220" s="301"/>
      <c r="H220" s="60">
        <f t="shared" si="56"/>
        <v>0.6875</v>
      </c>
      <c r="I220" s="60">
        <v>0.8125</v>
      </c>
      <c r="J220" s="61" t="s">
        <v>1953</v>
      </c>
      <c r="K220" s="61"/>
      <c r="L220" s="61"/>
      <c r="M220" s="61"/>
      <c r="N220" s="61">
        <v>2</v>
      </c>
      <c r="O220" s="62"/>
      <c r="P220" s="61"/>
      <c r="Q220" s="61"/>
      <c r="R220" s="61"/>
      <c r="S220" s="103"/>
      <c r="T220" s="57"/>
      <c r="U220" s="67"/>
      <c r="V220" s="67"/>
      <c r="W220" s="67"/>
      <c r="X220" s="67"/>
      <c r="Y220" s="67"/>
      <c r="Z220" s="67"/>
      <c r="AA220" s="67"/>
      <c r="AB220" s="67"/>
      <c r="AC220" s="67"/>
      <c r="AD220" s="67"/>
      <c r="AE220" s="67"/>
      <c r="AF220" s="136"/>
      <c r="AG220" s="136"/>
      <c r="AH220" s="136"/>
      <c r="AI220" s="136"/>
      <c r="AJ220" s="136"/>
      <c r="AK220" s="136"/>
      <c r="AL220" s="136"/>
      <c r="AM220" s="136"/>
      <c r="AN220" s="291" t="s">
        <v>21</v>
      </c>
      <c r="AO220" s="278">
        <v>45918</v>
      </c>
      <c r="AP220" s="3" t="s">
        <v>1606</v>
      </c>
      <c r="AQ220" t="s">
        <v>1762</v>
      </c>
      <c r="AR220" s="279">
        <v>0.17708333333333337</v>
      </c>
    </row>
    <row r="221" spans="1:44" ht="15" customHeight="1">
      <c r="A221" s="320"/>
      <c r="B221" s="302"/>
      <c r="C221" s="302"/>
      <c r="D221" s="302"/>
      <c r="E221" s="302"/>
      <c r="F221" s="302"/>
      <c r="G221" s="302"/>
      <c r="H221" s="64">
        <f t="shared" si="56"/>
        <v>0.69444444444444442</v>
      </c>
      <c r="I221" s="64">
        <v>0.81944444444444442</v>
      </c>
      <c r="J221" s="65" t="s">
        <v>52</v>
      </c>
      <c r="K221" s="65"/>
      <c r="L221" s="65"/>
      <c r="M221" s="65">
        <v>6</v>
      </c>
      <c r="N221" s="65">
        <v>8</v>
      </c>
      <c r="O221" s="66"/>
      <c r="P221" s="65"/>
      <c r="Q221" s="65"/>
      <c r="R221" s="65"/>
      <c r="S221" s="105"/>
      <c r="T221" s="57"/>
      <c r="U221" s="67"/>
      <c r="V221" s="67"/>
      <c r="W221" s="67"/>
      <c r="X221" s="67"/>
      <c r="Y221" s="67"/>
      <c r="Z221" s="67"/>
      <c r="AA221" s="67"/>
      <c r="AB221" s="67"/>
      <c r="AC221" s="67"/>
      <c r="AD221" s="67"/>
      <c r="AE221" s="67"/>
      <c r="AF221" s="136"/>
      <c r="AG221" s="136"/>
      <c r="AH221" s="136"/>
      <c r="AI221" s="136"/>
      <c r="AJ221" s="136"/>
      <c r="AK221" s="136"/>
      <c r="AL221" s="136"/>
      <c r="AM221" s="136"/>
      <c r="AN221" s="291" t="s">
        <v>21</v>
      </c>
      <c r="AO221" s="278">
        <v>45918</v>
      </c>
      <c r="AP221" s="3" t="s">
        <v>1606</v>
      </c>
      <c r="AQ221" t="s">
        <v>1858</v>
      </c>
      <c r="AR221" s="279">
        <v>0.17708333333333337</v>
      </c>
    </row>
    <row r="222" spans="1:44" ht="15" customHeight="1">
      <c r="A222" s="320"/>
      <c r="B222" s="323">
        <f t="shared" ref="B222:D222" si="64">C222-TIME(0,15,0)</f>
        <v>0.62500000000000022</v>
      </c>
      <c r="C222" s="300">
        <f t="shared" si="64"/>
        <v>0.63541666666666685</v>
      </c>
      <c r="D222" s="323">
        <f t="shared" si="64"/>
        <v>0.64583333333333348</v>
      </c>
      <c r="E222" s="300">
        <f>F222-TIME(1,0,0)</f>
        <v>0.65625000000000011</v>
      </c>
      <c r="F222" s="323">
        <f>G222-TIME(0,20,0)</f>
        <v>0.69791666666666674</v>
      </c>
      <c r="G222" s="323">
        <f>H222</f>
        <v>0.71180555555555558</v>
      </c>
      <c r="H222" s="72">
        <f t="shared" si="56"/>
        <v>0.71180555555555558</v>
      </c>
      <c r="I222" s="72">
        <v>0.83680555555555558</v>
      </c>
      <c r="J222" s="74" t="s">
        <v>1618</v>
      </c>
      <c r="K222" s="74">
        <v>9</v>
      </c>
      <c r="L222" s="74"/>
      <c r="M222" s="74"/>
      <c r="N222" s="74"/>
      <c r="O222" s="75">
        <f>SUM(K222:N225)</f>
        <v>28</v>
      </c>
      <c r="P222" s="74"/>
      <c r="Q222" s="74"/>
      <c r="R222" s="74"/>
      <c r="S222" s="113">
        <v>1</v>
      </c>
      <c r="T222" s="57"/>
      <c r="U222" s="67"/>
      <c r="V222" s="67"/>
      <c r="W222" s="67"/>
      <c r="X222" s="67"/>
      <c r="Y222" s="67"/>
      <c r="Z222" s="67"/>
      <c r="AA222" s="67"/>
      <c r="AB222" s="67"/>
      <c r="AC222" s="67"/>
      <c r="AD222" s="67"/>
      <c r="AE222" s="67"/>
      <c r="AF222" s="136"/>
      <c r="AG222" s="136"/>
      <c r="AH222" s="136"/>
      <c r="AI222" s="136"/>
      <c r="AJ222" s="136"/>
      <c r="AK222" s="136"/>
      <c r="AL222" s="136"/>
      <c r="AM222" s="136"/>
      <c r="AN222" s="291" t="s">
        <v>21</v>
      </c>
      <c r="AO222" s="278">
        <v>45918</v>
      </c>
      <c r="AP222" s="3" t="s">
        <v>1606</v>
      </c>
      <c r="AQ222" t="s">
        <v>1838</v>
      </c>
      <c r="AR222" s="279">
        <v>0.17708333333333337</v>
      </c>
    </row>
    <row r="223" spans="1:44" ht="15" customHeight="1">
      <c r="A223" s="320"/>
      <c r="B223" s="301"/>
      <c r="C223" s="301"/>
      <c r="D223" s="301"/>
      <c r="E223" s="301"/>
      <c r="F223" s="301"/>
      <c r="G223" s="301"/>
      <c r="H223" s="60">
        <f t="shared" si="56"/>
        <v>0.72569444444444442</v>
      </c>
      <c r="I223" s="60">
        <v>0.85069444444444442</v>
      </c>
      <c r="J223" s="61" t="s">
        <v>1531</v>
      </c>
      <c r="K223" s="61"/>
      <c r="L223" s="61"/>
      <c r="M223" s="61">
        <v>2</v>
      </c>
      <c r="N223" s="61"/>
      <c r="O223" s="62"/>
      <c r="P223" s="61"/>
      <c r="Q223" s="61"/>
      <c r="R223" s="61"/>
      <c r="S223" s="103"/>
      <c r="T223" s="57"/>
      <c r="U223" s="67"/>
      <c r="V223" s="67"/>
      <c r="W223" s="67"/>
      <c r="X223" s="67"/>
      <c r="Y223" s="67"/>
      <c r="Z223" s="67"/>
      <c r="AA223" s="67"/>
      <c r="AB223" s="67"/>
      <c r="AC223" s="67"/>
      <c r="AD223" s="67"/>
      <c r="AE223" s="67"/>
      <c r="AF223" s="136"/>
      <c r="AG223" s="136"/>
      <c r="AH223" s="136"/>
      <c r="AI223" s="136"/>
      <c r="AJ223" s="136"/>
      <c r="AK223" s="136"/>
      <c r="AL223" s="136"/>
      <c r="AM223" s="136"/>
      <c r="AN223" s="291" t="s">
        <v>21</v>
      </c>
      <c r="AO223" s="278">
        <v>45918</v>
      </c>
      <c r="AP223" s="3" t="s">
        <v>1606</v>
      </c>
      <c r="AQ223" t="s">
        <v>1766</v>
      </c>
      <c r="AR223" s="279">
        <v>0.17708333333333337</v>
      </c>
    </row>
    <row r="224" spans="1:44" ht="15" customHeight="1">
      <c r="A224" s="320"/>
      <c r="B224" s="301"/>
      <c r="C224" s="301"/>
      <c r="D224" s="301"/>
      <c r="E224" s="301"/>
      <c r="F224" s="301"/>
      <c r="G224" s="301"/>
      <c r="H224" s="60">
        <f t="shared" si="56"/>
        <v>0.72916666666666663</v>
      </c>
      <c r="I224" s="60">
        <v>0.85416666666666663</v>
      </c>
      <c r="J224" s="61" t="s">
        <v>68</v>
      </c>
      <c r="K224" s="61"/>
      <c r="L224" s="61"/>
      <c r="M224" s="61">
        <v>3</v>
      </c>
      <c r="N224" s="61"/>
      <c r="O224" s="62"/>
      <c r="P224" s="61"/>
      <c r="Q224" s="61"/>
      <c r="R224" s="61"/>
      <c r="S224" s="103"/>
      <c r="T224" s="57"/>
      <c r="U224" s="67"/>
      <c r="V224" s="67"/>
      <c r="W224" s="67"/>
      <c r="X224" s="67"/>
      <c r="Y224" s="67"/>
      <c r="Z224" s="67"/>
      <c r="AA224" s="67"/>
      <c r="AB224" s="67"/>
      <c r="AC224" s="67"/>
      <c r="AD224" s="67"/>
      <c r="AE224" s="67"/>
      <c r="AF224" s="136"/>
      <c r="AG224" s="136"/>
      <c r="AH224" s="136"/>
      <c r="AI224" s="136"/>
      <c r="AJ224" s="136"/>
      <c r="AK224" s="136"/>
      <c r="AL224" s="136"/>
      <c r="AM224" s="136"/>
      <c r="AN224" s="291" t="s">
        <v>21</v>
      </c>
      <c r="AO224" s="278">
        <v>45918</v>
      </c>
      <c r="AP224" s="3" t="s">
        <v>1606</v>
      </c>
      <c r="AQ224" t="s">
        <v>3099</v>
      </c>
      <c r="AR224" s="279">
        <v>0.17708333333333337</v>
      </c>
    </row>
    <row r="225" spans="1:44" ht="15" customHeight="1">
      <c r="A225" s="320"/>
      <c r="B225" s="302"/>
      <c r="C225" s="302"/>
      <c r="D225" s="302"/>
      <c r="E225" s="302"/>
      <c r="F225" s="302"/>
      <c r="G225" s="302"/>
      <c r="H225" s="64">
        <f t="shared" si="56"/>
        <v>0.72916666666666663</v>
      </c>
      <c r="I225" s="64">
        <v>0.85416666666666663</v>
      </c>
      <c r="J225" s="65" t="s">
        <v>253</v>
      </c>
      <c r="K225" s="65">
        <v>11</v>
      </c>
      <c r="L225" s="65">
        <v>3</v>
      </c>
      <c r="M225" s="65"/>
      <c r="N225" s="65"/>
      <c r="O225" s="66"/>
      <c r="P225" s="65"/>
      <c r="Q225" s="65"/>
      <c r="R225" s="65"/>
      <c r="S225" s="105"/>
      <c r="T225" s="57"/>
      <c r="U225" s="67"/>
      <c r="V225" s="67"/>
      <c r="W225" s="67"/>
      <c r="X225" s="67"/>
      <c r="Y225" s="67"/>
      <c r="Z225" s="67"/>
      <c r="AA225" s="67"/>
      <c r="AB225" s="67"/>
      <c r="AC225" s="67"/>
      <c r="AD225" s="67"/>
      <c r="AE225" s="67"/>
      <c r="AF225" s="136"/>
      <c r="AG225" s="136"/>
      <c r="AH225" s="136"/>
      <c r="AI225" s="136"/>
      <c r="AJ225" s="136"/>
      <c r="AK225" s="136"/>
      <c r="AL225" s="136"/>
      <c r="AM225" s="136"/>
      <c r="AN225" s="291" t="s">
        <v>21</v>
      </c>
      <c r="AO225" s="278">
        <v>45918</v>
      </c>
      <c r="AP225" s="3" t="s">
        <v>1606</v>
      </c>
      <c r="AQ225" t="s">
        <v>3979</v>
      </c>
      <c r="AR225" s="279">
        <v>0.20486111111111116</v>
      </c>
    </row>
    <row r="226" spans="1:44" ht="15" customHeight="1">
      <c r="A226" s="320"/>
      <c r="B226" s="336">
        <f t="shared" ref="B226:D226" si="65">C226-TIME(0,15,0)</f>
        <v>0.6527777777777779</v>
      </c>
      <c r="C226" s="303">
        <f t="shared" si="65"/>
        <v>0.66319444444444453</v>
      </c>
      <c r="D226" s="336">
        <f t="shared" si="65"/>
        <v>0.67361111111111116</v>
      </c>
      <c r="E226" s="303">
        <f>F226-TIME(1,15,0)</f>
        <v>0.68402777777777779</v>
      </c>
      <c r="F226" s="336">
        <f>G226-TIME(0,20,0)</f>
        <v>0.73611111111111116</v>
      </c>
      <c r="G226" s="336">
        <f>H230</f>
        <v>0.75</v>
      </c>
      <c r="H226" s="54">
        <f t="shared" ref="H226:H234" si="66">I226-TIME(3,0,0)</f>
        <v>0.73611111111111116</v>
      </c>
      <c r="I226" s="54">
        <v>0.86111111111111116</v>
      </c>
      <c r="J226" s="74" t="s">
        <v>1649</v>
      </c>
      <c r="K226" s="74">
        <v>3</v>
      </c>
      <c r="L226" s="74">
        <v>3</v>
      </c>
      <c r="M226" s="74"/>
      <c r="N226" s="74"/>
      <c r="O226" s="75">
        <f>SUM(K226:N234)</f>
        <v>98</v>
      </c>
      <c r="P226" s="74"/>
      <c r="Q226" s="74"/>
      <c r="R226" s="74"/>
      <c r="S226" s="113">
        <v>4</v>
      </c>
      <c r="T226" s="57"/>
      <c r="U226" s="67"/>
      <c r="V226" s="67"/>
      <c r="W226" s="67"/>
      <c r="X226" s="67"/>
      <c r="Y226" s="67"/>
      <c r="Z226" s="67"/>
      <c r="AA226" s="67"/>
      <c r="AB226" s="67"/>
      <c r="AC226" s="67"/>
      <c r="AD226" s="67"/>
      <c r="AE226" s="67"/>
      <c r="AF226" s="136"/>
      <c r="AG226" s="136"/>
      <c r="AH226" s="136"/>
      <c r="AI226" s="136"/>
      <c r="AJ226" s="136"/>
      <c r="AK226" s="136"/>
      <c r="AL226" s="136"/>
      <c r="AM226" s="136"/>
      <c r="AN226" s="291" t="s">
        <v>21</v>
      </c>
      <c r="AO226" s="278">
        <v>45918</v>
      </c>
      <c r="AP226" s="3" t="s">
        <v>1606</v>
      </c>
      <c r="AQ226" t="s">
        <v>450</v>
      </c>
      <c r="AR226" s="279">
        <v>0.20486111111111116</v>
      </c>
    </row>
    <row r="227" spans="1:44" ht="15" customHeight="1">
      <c r="A227" s="320"/>
      <c r="B227" s="301"/>
      <c r="C227" s="301"/>
      <c r="D227" s="301"/>
      <c r="E227" s="301"/>
      <c r="F227" s="301"/>
      <c r="G227" s="301"/>
      <c r="H227" s="60">
        <f t="shared" si="66"/>
        <v>0.73958333333333337</v>
      </c>
      <c r="I227" s="60">
        <v>0.86458333333333337</v>
      </c>
      <c r="J227" s="61" t="s">
        <v>3677</v>
      </c>
      <c r="K227" s="61">
        <v>4</v>
      </c>
      <c r="L227" s="61"/>
      <c r="M227" s="61"/>
      <c r="N227" s="61"/>
      <c r="O227" s="62"/>
      <c r="P227" s="61"/>
      <c r="Q227" s="61"/>
      <c r="R227" s="61"/>
      <c r="S227" s="103"/>
      <c r="T227" s="57"/>
      <c r="U227" s="67"/>
      <c r="V227" s="67"/>
      <c r="W227" s="67"/>
      <c r="X227" s="67"/>
      <c r="Y227" s="67"/>
      <c r="Z227" s="67"/>
      <c r="AA227" s="67"/>
      <c r="AB227" s="67"/>
      <c r="AC227" s="67"/>
      <c r="AD227" s="67"/>
      <c r="AE227" s="67"/>
      <c r="AF227" s="136"/>
      <c r="AG227" s="136"/>
      <c r="AH227" s="136"/>
      <c r="AI227" s="136"/>
      <c r="AJ227" s="136"/>
      <c r="AK227" s="136"/>
      <c r="AL227" s="136"/>
      <c r="AM227" s="136"/>
      <c r="AN227" s="291" t="s">
        <v>21</v>
      </c>
      <c r="AO227" s="278">
        <v>45918</v>
      </c>
      <c r="AP227" s="3" t="s">
        <v>1606</v>
      </c>
      <c r="AQ227" t="s">
        <v>2334</v>
      </c>
      <c r="AR227" s="279">
        <v>0.20486111111111116</v>
      </c>
    </row>
    <row r="228" spans="1:44" ht="15" customHeight="1">
      <c r="A228" s="320"/>
      <c r="B228" s="301"/>
      <c r="C228" s="301"/>
      <c r="D228" s="301"/>
      <c r="E228" s="301"/>
      <c r="F228" s="301"/>
      <c r="G228" s="301"/>
      <c r="H228" s="60">
        <f t="shared" si="66"/>
        <v>0.73958333333333337</v>
      </c>
      <c r="I228" s="60">
        <v>0.86458333333333337</v>
      </c>
      <c r="J228" s="61" t="s">
        <v>31</v>
      </c>
      <c r="K228" s="61">
        <v>41</v>
      </c>
      <c r="L228" s="61">
        <v>11</v>
      </c>
      <c r="M228" s="61"/>
      <c r="N228" s="61"/>
      <c r="O228" s="62"/>
      <c r="P228" s="61"/>
      <c r="Q228" s="61"/>
      <c r="R228" s="61"/>
      <c r="S228" s="103"/>
      <c r="T228" s="57"/>
      <c r="U228" s="67"/>
      <c r="V228" s="67"/>
      <c r="W228" s="67"/>
      <c r="X228" s="67"/>
      <c r="Y228" s="67"/>
      <c r="Z228" s="67"/>
      <c r="AA228" s="67"/>
      <c r="AB228" s="67"/>
      <c r="AC228" s="67"/>
      <c r="AD228" s="67"/>
      <c r="AE228" s="67"/>
      <c r="AF228" s="136"/>
      <c r="AG228" s="136"/>
      <c r="AH228" s="136"/>
      <c r="AI228" s="136"/>
      <c r="AJ228" s="136"/>
      <c r="AK228" s="136"/>
      <c r="AL228" s="136"/>
      <c r="AM228" s="136"/>
      <c r="AN228" s="291" t="s">
        <v>21</v>
      </c>
      <c r="AO228" s="278">
        <v>45918</v>
      </c>
      <c r="AP228" s="3" t="s">
        <v>1606</v>
      </c>
      <c r="AQ228" t="s">
        <v>3969</v>
      </c>
      <c r="AR228" s="279">
        <v>0.20486111111111116</v>
      </c>
    </row>
    <row r="229" spans="1:44" ht="15" customHeight="1">
      <c r="A229" s="320"/>
      <c r="B229" s="301"/>
      <c r="C229" s="301"/>
      <c r="D229" s="301"/>
      <c r="E229" s="301"/>
      <c r="F229" s="301"/>
      <c r="G229" s="301"/>
      <c r="H229" s="60">
        <f t="shared" si="66"/>
        <v>0.74305555555555558</v>
      </c>
      <c r="I229" s="60">
        <v>0.86805555555555558</v>
      </c>
      <c r="J229" s="61" t="s">
        <v>2088</v>
      </c>
      <c r="K229" s="61">
        <v>4</v>
      </c>
      <c r="L229" s="61"/>
      <c r="M229" s="61"/>
      <c r="N229" s="61"/>
      <c r="O229" s="62"/>
      <c r="P229" s="61"/>
      <c r="Q229" s="61"/>
      <c r="R229" s="61"/>
      <c r="S229" s="103"/>
      <c r="T229" s="57"/>
      <c r="U229" s="67"/>
      <c r="V229" s="67"/>
      <c r="W229" s="67"/>
      <c r="X229" s="67"/>
      <c r="Y229" s="67"/>
      <c r="Z229" s="67"/>
      <c r="AA229" s="67"/>
      <c r="AB229" s="67"/>
      <c r="AC229" s="67"/>
      <c r="AD229" s="67"/>
      <c r="AE229" s="67"/>
      <c r="AF229" s="136"/>
      <c r="AG229" s="136"/>
      <c r="AH229" s="136"/>
      <c r="AI229" s="136"/>
      <c r="AJ229" s="136"/>
      <c r="AK229" s="136"/>
      <c r="AL229" s="136"/>
      <c r="AM229" s="136"/>
      <c r="AN229" s="291" t="s">
        <v>21</v>
      </c>
      <c r="AO229" s="278">
        <v>45918</v>
      </c>
      <c r="AP229" s="3" t="s">
        <v>1606</v>
      </c>
      <c r="AQ229" t="s">
        <v>2855</v>
      </c>
      <c r="AR229" s="279">
        <v>0.20486111111111116</v>
      </c>
    </row>
    <row r="230" spans="1:44" ht="15" customHeight="1">
      <c r="A230" s="320"/>
      <c r="B230" s="301"/>
      <c r="C230" s="301"/>
      <c r="D230" s="301"/>
      <c r="E230" s="301"/>
      <c r="F230" s="301"/>
      <c r="G230" s="301"/>
      <c r="H230" s="60">
        <f t="shared" si="66"/>
        <v>0.75</v>
      </c>
      <c r="I230" s="60">
        <v>0.875</v>
      </c>
      <c r="J230" s="61" t="s">
        <v>2075</v>
      </c>
      <c r="K230" s="61"/>
      <c r="L230" s="61"/>
      <c r="M230" s="61">
        <v>10</v>
      </c>
      <c r="N230" s="61"/>
      <c r="O230" s="62"/>
      <c r="P230" s="61"/>
      <c r="Q230" s="61"/>
      <c r="R230" s="61"/>
      <c r="S230" s="103"/>
      <c r="T230" s="57"/>
      <c r="U230" s="67"/>
      <c r="V230" s="67"/>
      <c r="W230" s="67"/>
      <c r="X230" s="67"/>
      <c r="Y230" s="67"/>
      <c r="Z230" s="67"/>
      <c r="AA230" s="67"/>
      <c r="AB230" s="67"/>
      <c r="AC230" s="67"/>
      <c r="AD230" s="67"/>
      <c r="AE230" s="67"/>
      <c r="AF230" s="136"/>
      <c r="AG230" s="136"/>
      <c r="AH230" s="136"/>
      <c r="AI230" s="136"/>
      <c r="AJ230" s="136"/>
      <c r="AK230" s="136"/>
      <c r="AL230" s="136"/>
      <c r="AM230" s="136"/>
      <c r="AN230" s="291" t="s">
        <v>21</v>
      </c>
      <c r="AO230" s="278">
        <v>45918</v>
      </c>
      <c r="AP230" s="3" t="s">
        <v>1606</v>
      </c>
      <c r="AQ230" t="s">
        <v>2448</v>
      </c>
      <c r="AR230" s="279">
        <v>0.20486111111111116</v>
      </c>
    </row>
    <row r="231" spans="1:44" ht="15" customHeight="1">
      <c r="A231" s="320"/>
      <c r="B231" s="301"/>
      <c r="C231" s="301"/>
      <c r="D231" s="301"/>
      <c r="E231" s="301"/>
      <c r="F231" s="301"/>
      <c r="G231" s="301"/>
      <c r="H231" s="60">
        <f t="shared" si="66"/>
        <v>0.75347222222222221</v>
      </c>
      <c r="I231" s="60">
        <v>0.87847222222222221</v>
      </c>
      <c r="J231" s="61" t="s">
        <v>2704</v>
      </c>
      <c r="K231" s="61">
        <v>3</v>
      </c>
      <c r="L231" s="61"/>
      <c r="M231" s="61"/>
      <c r="N231" s="61"/>
      <c r="O231" s="62"/>
      <c r="P231" s="61"/>
      <c r="Q231" s="61"/>
      <c r="R231" s="61"/>
      <c r="S231" s="103"/>
      <c r="T231" s="57"/>
      <c r="U231" s="67"/>
      <c r="V231" s="67"/>
      <c r="W231" s="67"/>
      <c r="X231" s="67"/>
      <c r="Y231" s="67"/>
      <c r="Z231" s="67"/>
      <c r="AA231" s="67"/>
      <c r="AB231" s="67"/>
      <c r="AC231" s="67"/>
      <c r="AD231" s="67"/>
      <c r="AE231" s="67"/>
      <c r="AF231" s="136"/>
      <c r="AG231" s="136"/>
      <c r="AH231" s="136"/>
      <c r="AI231" s="136"/>
      <c r="AJ231" s="136"/>
      <c r="AK231" s="136"/>
      <c r="AL231" s="136"/>
      <c r="AM231" s="136"/>
      <c r="AN231" s="291" t="s">
        <v>21</v>
      </c>
      <c r="AO231" s="278">
        <v>45918</v>
      </c>
      <c r="AP231" s="3" t="s">
        <v>1606</v>
      </c>
      <c r="AQ231" t="s">
        <v>894</v>
      </c>
      <c r="AR231" s="279">
        <v>0.20486111111111116</v>
      </c>
    </row>
    <row r="232" spans="1:44" ht="15" customHeight="1">
      <c r="A232" s="320"/>
      <c r="B232" s="301"/>
      <c r="C232" s="301"/>
      <c r="D232" s="301"/>
      <c r="E232" s="301"/>
      <c r="F232" s="301"/>
      <c r="G232" s="301"/>
      <c r="H232" s="60">
        <f t="shared" si="66"/>
        <v>0.75347222222222221</v>
      </c>
      <c r="I232" s="60">
        <v>0.87847222222222221</v>
      </c>
      <c r="J232" s="61" t="s">
        <v>3831</v>
      </c>
      <c r="K232" s="61">
        <v>4</v>
      </c>
      <c r="L232" s="61"/>
      <c r="M232" s="61"/>
      <c r="N232" s="61"/>
      <c r="O232" s="62"/>
      <c r="P232" s="61"/>
      <c r="Q232" s="61"/>
      <c r="R232" s="61"/>
      <c r="S232" s="103"/>
      <c r="T232" s="57"/>
      <c r="U232" s="67"/>
      <c r="V232" s="67"/>
      <c r="W232" s="67"/>
      <c r="X232" s="67"/>
      <c r="Y232" s="67"/>
      <c r="Z232" s="67"/>
      <c r="AA232" s="67"/>
      <c r="AB232" s="67"/>
      <c r="AC232" s="67"/>
      <c r="AD232" s="67"/>
      <c r="AE232" s="67"/>
      <c r="AF232" s="136"/>
      <c r="AG232" s="136"/>
      <c r="AH232" s="136"/>
      <c r="AI232" s="136"/>
      <c r="AJ232" s="136"/>
      <c r="AK232" s="136"/>
      <c r="AL232" s="136"/>
      <c r="AM232" s="136"/>
      <c r="AN232" s="291" t="s">
        <v>21</v>
      </c>
      <c r="AO232" s="278">
        <v>45918</v>
      </c>
      <c r="AP232" s="3" t="s">
        <v>1606</v>
      </c>
      <c r="AQ232" t="s">
        <v>2726</v>
      </c>
      <c r="AR232" s="279">
        <v>0.20486111111111116</v>
      </c>
    </row>
    <row r="233" spans="1:44" ht="15" customHeight="1">
      <c r="A233" s="320"/>
      <c r="B233" s="301"/>
      <c r="C233" s="301"/>
      <c r="D233" s="301"/>
      <c r="E233" s="301"/>
      <c r="F233" s="301"/>
      <c r="G233" s="301"/>
      <c r="H233" s="60">
        <f t="shared" si="66"/>
        <v>0.75694444444444442</v>
      </c>
      <c r="I233" s="60">
        <v>0.88194444444444442</v>
      </c>
      <c r="J233" s="61" t="s">
        <v>3740</v>
      </c>
      <c r="K233" s="61"/>
      <c r="L233" s="61">
        <v>3</v>
      </c>
      <c r="M233" s="61"/>
      <c r="N233" s="61"/>
      <c r="O233" s="62"/>
      <c r="P233" s="61"/>
      <c r="Q233" s="61"/>
      <c r="R233" s="61"/>
      <c r="S233" s="103"/>
      <c r="T233" s="57"/>
      <c r="U233" s="67"/>
      <c r="V233" s="67"/>
      <c r="W233" s="67"/>
      <c r="X233" s="67"/>
      <c r="Y233" s="67"/>
      <c r="Z233" s="67"/>
      <c r="AA233" s="67"/>
      <c r="AB233" s="67"/>
      <c r="AC233" s="67"/>
      <c r="AD233" s="67"/>
      <c r="AE233" s="67"/>
      <c r="AF233" s="136"/>
      <c r="AG233" s="136"/>
      <c r="AH233" s="136"/>
      <c r="AI233" s="136"/>
      <c r="AJ233" s="136"/>
      <c r="AK233" s="136"/>
      <c r="AL233" s="136"/>
      <c r="AM233" s="136"/>
      <c r="AN233" s="291" t="s">
        <v>21</v>
      </c>
      <c r="AO233" s="278">
        <v>45918</v>
      </c>
      <c r="AP233" s="3" t="s">
        <v>1606</v>
      </c>
      <c r="AQ233" t="s">
        <v>2162</v>
      </c>
      <c r="AR233" s="279">
        <v>0.28124999999999994</v>
      </c>
    </row>
    <row r="234" spans="1:44" ht="15" customHeight="1">
      <c r="A234" s="320"/>
      <c r="B234" s="302"/>
      <c r="C234" s="302"/>
      <c r="D234" s="302"/>
      <c r="E234" s="302"/>
      <c r="F234" s="302"/>
      <c r="G234" s="302"/>
      <c r="H234" s="64">
        <f t="shared" si="66"/>
        <v>0.75694444444444442</v>
      </c>
      <c r="I234" s="64">
        <v>0.88194444444444442</v>
      </c>
      <c r="J234" s="65" t="s">
        <v>1612</v>
      </c>
      <c r="K234" s="65"/>
      <c r="L234" s="65">
        <v>12</v>
      </c>
      <c r="M234" s="65"/>
      <c r="N234" s="65"/>
      <c r="O234" s="66"/>
      <c r="P234" s="65"/>
      <c r="Q234" s="65"/>
      <c r="R234" s="65"/>
      <c r="S234" s="105"/>
      <c r="T234" s="57"/>
      <c r="U234" s="67"/>
      <c r="V234" s="67"/>
      <c r="W234" s="67"/>
      <c r="X234" s="67"/>
      <c r="Y234" s="67"/>
      <c r="Z234" s="67"/>
      <c r="AA234" s="67"/>
      <c r="AB234" s="67"/>
      <c r="AC234" s="67"/>
      <c r="AD234" s="67"/>
      <c r="AE234" s="67"/>
      <c r="AF234" s="136"/>
      <c r="AG234" s="136"/>
      <c r="AH234" s="136"/>
      <c r="AI234" s="136"/>
      <c r="AJ234" s="136"/>
      <c r="AK234" s="136"/>
      <c r="AL234" s="136"/>
      <c r="AM234" s="136"/>
      <c r="AN234" s="291" t="s">
        <v>21</v>
      </c>
      <c r="AO234" s="278">
        <v>45918</v>
      </c>
      <c r="AP234" s="3" t="s">
        <v>1606</v>
      </c>
      <c r="AQ234" t="s">
        <v>116</v>
      </c>
      <c r="AR234" s="279">
        <v>0.28124999999999994</v>
      </c>
    </row>
    <row r="235" spans="1:44" ht="15" customHeight="1">
      <c r="A235" s="321"/>
      <c r="B235" s="72">
        <f>C235-TIME(0,15,0)</f>
        <v>0.79513888888888895</v>
      </c>
      <c r="C235" s="122">
        <f>G235-TIME(1,0,0)</f>
        <v>0.80555555555555558</v>
      </c>
      <c r="D235" s="177"/>
      <c r="E235" s="177"/>
      <c r="F235" s="177"/>
      <c r="G235" s="72">
        <f>H235</f>
        <v>0.84722222222222221</v>
      </c>
      <c r="H235" s="72">
        <f>I235-TIME(3,0,0)</f>
        <v>0.84722222222222221</v>
      </c>
      <c r="I235" s="72">
        <v>0.97222222222222221</v>
      </c>
      <c r="J235" s="74" t="s">
        <v>3982</v>
      </c>
      <c r="K235" s="74"/>
      <c r="L235" s="74">
        <v>2</v>
      </c>
      <c r="M235" s="74"/>
      <c r="N235" s="74"/>
      <c r="O235" s="75">
        <f>SUM(K235:N235)</f>
        <v>2</v>
      </c>
      <c r="P235" s="74">
        <v>1</v>
      </c>
      <c r="Q235" s="74"/>
      <c r="R235" s="74"/>
      <c r="S235" s="113"/>
      <c r="T235" s="57"/>
      <c r="U235" s="67"/>
      <c r="V235" s="67"/>
      <c r="W235" s="67"/>
      <c r="X235" s="67"/>
      <c r="Y235" s="67"/>
      <c r="Z235" s="67"/>
      <c r="AA235" s="67"/>
      <c r="AB235" s="67"/>
      <c r="AC235" s="67"/>
      <c r="AD235" s="67"/>
      <c r="AE235" s="67"/>
      <c r="AF235" s="136"/>
      <c r="AG235" s="136"/>
      <c r="AH235" s="136"/>
      <c r="AI235" s="136"/>
      <c r="AJ235" s="136"/>
      <c r="AK235" s="136"/>
      <c r="AL235" s="136"/>
      <c r="AM235" s="136"/>
      <c r="AN235" s="291" t="s">
        <v>21</v>
      </c>
      <c r="AO235" s="278">
        <v>45918</v>
      </c>
      <c r="AP235" s="3" t="s">
        <v>1606</v>
      </c>
      <c r="AQ235" t="s">
        <v>96</v>
      </c>
      <c r="AR235" s="279">
        <v>0.28124999999999994</v>
      </c>
    </row>
    <row r="236" spans="1:44" ht="22.5" customHeight="1">
      <c r="A236" s="316" t="s">
        <v>8620</v>
      </c>
      <c r="B236" s="317"/>
      <c r="C236" s="317"/>
      <c r="D236" s="317"/>
      <c r="E236" s="317"/>
      <c r="F236" s="317"/>
      <c r="G236" s="317"/>
      <c r="H236" s="317"/>
      <c r="I236" s="317"/>
      <c r="J236" s="318"/>
      <c r="K236" s="148">
        <f t="shared" ref="K236:S236" si="67">SUM(K146:K235)</f>
        <v>191</v>
      </c>
      <c r="L236" s="148">
        <f t="shared" si="67"/>
        <v>205</v>
      </c>
      <c r="M236" s="148">
        <f t="shared" si="67"/>
        <v>71</v>
      </c>
      <c r="N236" s="148">
        <f t="shared" si="67"/>
        <v>92</v>
      </c>
      <c r="O236" s="149">
        <f t="shared" si="67"/>
        <v>559</v>
      </c>
      <c r="P236" s="148">
        <f t="shared" si="67"/>
        <v>4</v>
      </c>
      <c r="Q236" s="148">
        <f t="shared" si="67"/>
        <v>3</v>
      </c>
      <c r="R236" s="148">
        <f t="shared" si="67"/>
        <v>7</v>
      </c>
      <c r="S236" s="150">
        <f t="shared" si="67"/>
        <v>19</v>
      </c>
      <c r="T236" s="57"/>
      <c r="U236" s="67"/>
      <c r="V236" s="67"/>
      <c r="W236" s="67"/>
      <c r="X236" s="67"/>
      <c r="Y236" s="67"/>
      <c r="Z236" s="67"/>
      <c r="AA236" s="67"/>
      <c r="AB236" s="67"/>
      <c r="AC236" s="67"/>
      <c r="AD236" s="67"/>
      <c r="AE236" s="67"/>
      <c r="AF236" s="136"/>
      <c r="AG236" s="136"/>
      <c r="AH236" s="136"/>
      <c r="AI236" s="136"/>
      <c r="AJ236" s="136"/>
      <c r="AK236" s="136"/>
      <c r="AL236" s="136"/>
      <c r="AM236" s="136"/>
      <c r="AN236" s="291" t="s">
        <v>21</v>
      </c>
      <c r="AO236" s="278">
        <v>45918</v>
      </c>
      <c r="AP236" s="3" t="s">
        <v>1606</v>
      </c>
      <c r="AQ236" t="s">
        <v>1809</v>
      </c>
      <c r="AR236" s="279">
        <v>0.30208333333333331</v>
      </c>
    </row>
    <row r="237" spans="1:44" ht="15" customHeight="1">
      <c r="A237" s="67"/>
      <c r="B237" s="67"/>
      <c r="C237" s="67"/>
      <c r="D237" s="67"/>
      <c r="E237" s="67"/>
      <c r="F237" s="67"/>
      <c r="G237" s="67"/>
      <c r="H237" s="67"/>
      <c r="I237" s="67"/>
      <c r="J237" s="67"/>
      <c r="K237" s="67"/>
      <c r="L237" s="67"/>
      <c r="M237" s="67"/>
      <c r="N237" s="67"/>
      <c r="O237" s="67"/>
      <c r="P237" s="67" t="s">
        <v>8621</v>
      </c>
      <c r="Q237" s="67" t="s">
        <v>8622</v>
      </c>
      <c r="R237" s="67" t="s">
        <v>8623</v>
      </c>
      <c r="S237" s="57" t="s">
        <v>8624</v>
      </c>
      <c r="T237" s="57"/>
      <c r="U237" s="67"/>
      <c r="V237" s="67"/>
      <c r="W237" s="67"/>
      <c r="X237" s="67"/>
      <c r="Y237" s="67"/>
      <c r="Z237" s="67"/>
      <c r="AA237" s="67"/>
      <c r="AB237" s="67"/>
      <c r="AC237" s="67"/>
      <c r="AD237" s="67"/>
      <c r="AE237" s="67"/>
      <c r="AF237" s="136"/>
      <c r="AG237" s="136"/>
      <c r="AH237" s="136"/>
      <c r="AI237" s="136"/>
      <c r="AJ237" s="136"/>
      <c r="AK237" s="136"/>
      <c r="AL237" s="136"/>
      <c r="AM237" s="136"/>
      <c r="AN237" s="291" t="s">
        <v>21</v>
      </c>
      <c r="AO237" s="278">
        <v>45918</v>
      </c>
      <c r="AP237" s="3" t="s">
        <v>1606</v>
      </c>
      <c r="AQ237" t="s">
        <v>1922</v>
      </c>
      <c r="AR237" s="279">
        <v>0.30208333333333331</v>
      </c>
    </row>
    <row r="238" spans="1:44" ht="15" customHeight="1">
      <c r="A238" s="67"/>
      <c r="B238" s="67"/>
      <c r="C238" s="67"/>
      <c r="D238" s="67"/>
      <c r="E238" s="67"/>
      <c r="F238" s="67"/>
      <c r="G238" s="67"/>
      <c r="H238" s="67"/>
      <c r="I238" s="67"/>
      <c r="J238" s="67"/>
      <c r="K238" s="67"/>
      <c r="L238" s="67"/>
      <c r="M238" s="67"/>
      <c r="N238" s="67"/>
      <c r="O238" s="67"/>
      <c r="P238" s="67"/>
      <c r="Q238" s="67"/>
      <c r="R238" s="67"/>
      <c r="S238" s="57"/>
      <c r="T238" s="57"/>
      <c r="U238" s="67"/>
      <c r="V238" s="67"/>
      <c r="W238" s="67"/>
      <c r="X238" s="67"/>
      <c r="Y238" s="67"/>
      <c r="Z238" s="67"/>
      <c r="AA238" s="67"/>
      <c r="AB238" s="67"/>
      <c r="AC238" s="67"/>
      <c r="AD238" s="67"/>
      <c r="AE238" s="67"/>
      <c r="AF238" s="136"/>
      <c r="AG238" s="136"/>
      <c r="AH238" s="136"/>
      <c r="AI238" s="136"/>
      <c r="AJ238" s="136"/>
      <c r="AK238" s="136"/>
      <c r="AL238" s="136"/>
      <c r="AM238" s="136"/>
      <c r="AN238" s="291" t="s">
        <v>21</v>
      </c>
      <c r="AO238" s="278">
        <v>45918</v>
      </c>
      <c r="AP238" s="3" t="s">
        <v>1606</v>
      </c>
      <c r="AQ238" t="s">
        <v>1792</v>
      </c>
      <c r="AR238" s="279">
        <v>0.30208333333333331</v>
      </c>
    </row>
    <row r="239" spans="1:44" ht="15" customHeight="1">
      <c r="A239" s="67"/>
      <c r="B239" s="67"/>
      <c r="C239" s="67"/>
      <c r="D239" s="67"/>
      <c r="E239" s="67"/>
      <c r="F239" s="67"/>
      <c r="G239" s="67"/>
      <c r="H239" s="67"/>
      <c r="I239" s="67"/>
      <c r="J239" s="67"/>
      <c r="K239" s="67"/>
      <c r="L239" s="67"/>
      <c r="M239" s="67"/>
      <c r="N239" s="67"/>
      <c r="O239" s="67"/>
      <c r="P239" s="67"/>
      <c r="Q239" s="67"/>
      <c r="R239" s="67"/>
      <c r="S239" s="57"/>
      <c r="T239" s="57"/>
      <c r="U239" s="67"/>
      <c r="V239" s="67"/>
      <c r="W239" s="67"/>
      <c r="X239" s="67"/>
      <c r="Y239" s="67"/>
      <c r="Z239" s="67"/>
      <c r="AA239" s="67"/>
      <c r="AB239" s="67"/>
      <c r="AC239" s="67"/>
      <c r="AD239" s="67"/>
      <c r="AE239" s="67"/>
      <c r="AF239" s="136"/>
      <c r="AG239" s="136"/>
      <c r="AH239" s="136"/>
      <c r="AI239" s="136"/>
      <c r="AJ239" s="136"/>
      <c r="AK239" s="136"/>
      <c r="AL239" s="136"/>
      <c r="AM239" s="136"/>
      <c r="AN239" s="291" t="s">
        <v>21</v>
      </c>
      <c r="AO239" s="278">
        <v>45918</v>
      </c>
      <c r="AP239" s="3" t="s">
        <v>1606</v>
      </c>
      <c r="AQ239" t="s">
        <v>916</v>
      </c>
      <c r="AR239" s="279">
        <v>0.30208333333333331</v>
      </c>
    </row>
    <row r="240" spans="1:44" ht="15" customHeight="1">
      <c r="A240" s="67"/>
      <c r="B240" s="67"/>
      <c r="C240" s="67"/>
      <c r="D240" s="67"/>
      <c r="E240" s="67"/>
      <c r="F240" s="67"/>
      <c r="G240" s="67"/>
      <c r="H240" s="67"/>
      <c r="I240" s="67"/>
      <c r="J240" s="67"/>
      <c r="K240" s="67"/>
      <c r="L240" s="67"/>
      <c r="M240" s="67"/>
      <c r="N240" s="67"/>
      <c r="O240" s="67"/>
      <c r="P240" s="67"/>
      <c r="Q240" s="67"/>
      <c r="R240" s="67"/>
      <c r="S240" s="57"/>
      <c r="T240" s="57"/>
      <c r="U240" s="67"/>
      <c r="V240" s="67"/>
      <c r="W240" s="67"/>
      <c r="X240" s="67"/>
      <c r="Y240" s="67"/>
      <c r="Z240" s="67"/>
      <c r="AA240" s="67"/>
      <c r="AB240" s="67"/>
      <c r="AC240" s="67"/>
      <c r="AD240" s="67"/>
      <c r="AE240" s="67"/>
      <c r="AF240" s="136"/>
      <c r="AG240" s="136"/>
      <c r="AH240" s="136"/>
      <c r="AI240" s="136"/>
      <c r="AJ240" s="136"/>
      <c r="AK240" s="136"/>
      <c r="AL240" s="136"/>
      <c r="AM240" s="136"/>
      <c r="AN240" s="291" t="s">
        <v>21</v>
      </c>
      <c r="AO240" s="278">
        <v>45918</v>
      </c>
      <c r="AP240" s="3" t="s">
        <v>1606</v>
      </c>
      <c r="AQ240" t="s">
        <v>322</v>
      </c>
      <c r="AR240" s="279">
        <v>0.30208333333333331</v>
      </c>
    </row>
    <row r="241" spans="1:44" ht="15" customHeight="1">
      <c r="A241" s="67"/>
      <c r="B241" s="67"/>
      <c r="C241" s="67"/>
      <c r="D241" s="67"/>
      <c r="E241" s="67"/>
      <c r="F241" s="67"/>
      <c r="G241" s="67"/>
      <c r="H241" s="67"/>
      <c r="I241" s="67"/>
      <c r="J241" s="67"/>
      <c r="K241" s="67"/>
      <c r="L241" s="67"/>
      <c r="M241" s="67"/>
      <c r="N241" s="67"/>
      <c r="O241" s="67"/>
      <c r="P241" s="67"/>
      <c r="Q241" s="67"/>
      <c r="R241" s="67"/>
      <c r="S241" s="57"/>
      <c r="T241" s="57"/>
      <c r="U241" s="67"/>
      <c r="V241" s="67"/>
      <c r="W241" s="67"/>
      <c r="X241" s="67"/>
      <c r="Y241" s="67"/>
      <c r="Z241" s="67"/>
      <c r="AA241" s="67"/>
      <c r="AB241" s="67"/>
      <c r="AC241" s="67"/>
      <c r="AD241" s="67"/>
      <c r="AE241" s="67"/>
      <c r="AF241" s="136"/>
      <c r="AG241" s="136"/>
      <c r="AH241" s="136"/>
      <c r="AI241" s="136"/>
      <c r="AJ241" s="136"/>
      <c r="AK241" s="136"/>
      <c r="AL241" s="136"/>
      <c r="AM241" s="136"/>
      <c r="AN241" s="291" t="s">
        <v>21</v>
      </c>
      <c r="AO241" s="278">
        <v>45918</v>
      </c>
      <c r="AP241" s="3" t="s">
        <v>1606</v>
      </c>
      <c r="AQ241" t="s">
        <v>2278</v>
      </c>
      <c r="AR241" s="279">
        <v>0.32638888888888884</v>
      </c>
    </row>
    <row r="242" spans="1:44" ht="15" customHeight="1">
      <c r="A242" s="67"/>
      <c r="B242" s="67"/>
      <c r="C242" s="67"/>
      <c r="D242" s="67"/>
      <c r="E242" s="67"/>
      <c r="F242" s="67"/>
      <c r="G242" s="67"/>
      <c r="H242" s="67"/>
      <c r="I242" s="67"/>
      <c r="J242" s="67"/>
      <c r="K242" s="67"/>
      <c r="L242" s="67"/>
      <c r="M242" s="67"/>
      <c r="N242" s="67"/>
      <c r="O242" s="67"/>
      <c r="P242" s="67"/>
      <c r="Q242" s="67"/>
      <c r="R242" s="67"/>
      <c r="S242" s="57"/>
      <c r="T242" s="57"/>
      <c r="U242" s="67"/>
      <c r="V242" s="67"/>
      <c r="W242" s="67"/>
      <c r="X242" s="67"/>
      <c r="Y242" s="67"/>
      <c r="Z242" s="67"/>
      <c r="AA242" s="67"/>
      <c r="AB242" s="67"/>
      <c r="AC242" s="67"/>
      <c r="AD242" s="67"/>
      <c r="AE242" s="67"/>
      <c r="AF242" s="136"/>
      <c r="AG242" s="136"/>
      <c r="AH242" s="136"/>
      <c r="AI242" s="136"/>
      <c r="AJ242" s="136"/>
      <c r="AK242" s="136"/>
      <c r="AL242" s="136"/>
      <c r="AM242" s="136"/>
      <c r="AN242" s="291" t="s">
        <v>21</v>
      </c>
      <c r="AO242" s="278">
        <v>45918</v>
      </c>
      <c r="AP242" s="3" t="s">
        <v>1606</v>
      </c>
      <c r="AQ242" t="s">
        <v>1658</v>
      </c>
      <c r="AR242" s="279">
        <v>0.32638888888888884</v>
      </c>
    </row>
    <row r="243" spans="1:44" ht="15" customHeight="1">
      <c r="A243" s="67"/>
      <c r="B243" s="67"/>
      <c r="C243" s="67"/>
      <c r="D243" s="67"/>
      <c r="E243" s="67"/>
      <c r="F243" s="67"/>
      <c r="G243" s="67"/>
      <c r="H243" s="67"/>
      <c r="I243" s="67"/>
      <c r="J243" s="67"/>
      <c r="K243" s="67"/>
      <c r="L243" s="67"/>
      <c r="M243" s="67"/>
      <c r="N243" s="67"/>
      <c r="O243" s="67"/>
      <c r="P243" s="67"/>
      <c r="Q243" s="67"/>
      <c r="R243" s="67"/>
      <c r="S243" s="57"/>
      <c r="T243" s="57"/>
      <c r="U243" s="67"/>
      <c r="V243" s="67"/>
      <c r="W243" s="67"/>
      <c r="X243" s="67"/>
      <c r="Y243" s="67"/>
      <c r="Z243" s="67"/>
      <c r="AA243" s="67"/>
      <c r="AB243" s="67"/>
      <c r="AC243" s="67"/>
      <c r="AD243" s="67"/>
      <c r="AE243" s="67"/>
      <c r="AF243" s="136"/>
      <c r="AG243" s="136"/>
      <c r="AH243" s="136"/>
      <c r="AI243" s="136"/>
      <c r="AJ243" s="136"/>
      <c r="AK243" s="136"/>
      <c r="AL243" s="136"/>
      <c r="AM243" s="136"/>
      <c r="AN243" s="291" t="s">
        <v>21</v>
      </c>
      <c r="AO243" s="278">
        <v>45918</v>
      </c>
      <c r="AP243" s="3" t="s">
        <v>1606</v>
      </c>
      <c r="AQ243" t="s">
        <v>705</v>
      </c>
      <c r="AR243" s="279">
        <v>0.32638888888888884</v>
      </c>
    </row>
    <row r="244" spans="1:44" ht="15" customHeight="1">
      <c r="A244" s="67"/>
      <c r="B244" s="67"/>
      <c r="C244" s="67"/>
      <c r="D244" s="67"/>
      <c r="E244" s="67"/>
      <c r="F244" s="67"/>
      <c r="G244" s="67"/>
      <c r="H244" s="67"/>
      <c r="I244" s="67"/>
      <c r="J244" s="67"/>
      <c r="K244" s="67"/>
      <c r="L244" s="67"/>
      <c r="M244" s="67"/>
      <c r="N244" s="67"/>
      <c r="O244" s="67"/>
      <c r="P244" s="67"/>
      <c r="Q244" s="67"/>
      <c r="R244" s="67"/>
      <c r="S244" s="57"/>
      <c r="T244" s="57"/>
      <c r="U244" s="67"/>
      <c r="V244" s="67"/>
      <c r="W244" s="67"/>
      <c r="X244" s="67"/>
      <c r="Y244" s="67"/>
      <c r="Z244" s="67"/>
      <c r="AA244" s="67"/>
      <c r="AB244" s="67"/>
      <c r="AC244" s="67"/>
      <c r="AD244" s="67"/>
      <c r="AE244" s="67"/>
      <c r="AF244" s="136"/>
      <c r="AG244" s="136"/>
      <c r="AH244" s="136"/>
      <c r="AI244" s="136"/>
      <c r="AJ244" s="136"/>
      <c r="AK244" s="136"/>
      <c r="AL244" s="136"/>
      <c r="AM244" s="136"/>
      <c r="AN244" s="291" t="s">
        <v>21</v>
      </c>
      <c r="AO244" s="278">
        <v>45918</v>
      </c>
      <c r="AP244" s="3" t="s">
        <v>1606</v>
      </c>
      <c r="AQ244" t="s">
        <v>779</v>
      </c>
      <c r="AR244" s="279">
        <v>0.32638888888888884</v>
      </c>
    </row>
    <row r="245" spans="1:44" ht="15" customHeight="1">
      <c r="A245" s="67"/>
      <c r="B245" s="67"/>
      <c r="C245" s="67"/>
      <c r="D245" s="67"/>
      <c r="E245" s="67"/>
      <c r="F245" s="67"/>
      <c r="G245" s="67"/>
      <c r="H245" s="67"/>
      <c r="I245" s="67"/>
      <c r="J245" s="67"/>
      <c r="K245" s="67"/>
      <c r="L245" s="67"/>
      <c r="M245" s="67"/>
      <c r="N245" s="67"/>
      <c r="O245" s="67"/>
      <c r="P245" s="67"/>
      <c r="Q245" s="67"/>
      <c r="R245" s="67"/>
      <c r="S245" s="57"/>
      <c r="T245" s="57"/>
      <c r="U245" s="67"/>
      <c r="V245" s="67"/>
      <c r="W245" s="67"/>
      <c r="X245" s="67"/>
      <c r="Y245" s="67"/>
      <c r="Z245" s="67"/>
      <c r="AA245" s="67"/>
      <c r="AB245" s="67"/>
      <c r="AC245" s="67"/>
      <c r="AD245" s="67"/>
      <c r="AE245" s="67"/>
      <c r="AF245" s="136"/>
      <c r="AG245" s="136"/>
      <c r="AH245" s="136"/>
      <c r="AI245" s="136"/>
      <c r="AJ245" s="136"/>
      <c r="AK245" s="136"/>
      <c r="AL245" s="136"/>
      <c r="AM245" s="136"/>
      <c r="AN245" s="291" t="s">
        <v>21</v>
      </c>
      <c r="AO245" s="278">
        <v>45918</v>
      </c>
      <c r="AP245" s="3" t="s">
        <v>1606</v>
      </c>
      <c r="AQ245" t="s">
        <v>1775</v>
      </c>
      <c r="AR245" s="279">
        <v>0.32638888888888884</v>
      </c>
    </row>
    <row r="246" spans="1:44" ht="11.25" customHeight="1">
      <c r="A246" s="67"/>
      <c r="B246" s="67"/>
      <c r="C246" s="67"/>
      <c r="D246" s="67"/>
      <c r="E246" s="67"/>
      <c r="F246" s="67"/>
      <c r="G246" s="67"/>
      <c r="H246" s="67"/>
      <c r="I246" s="67"/>
      <c r="J246" s="67"/>
      <c r="K246" s="67"/>
      <c r="L246" s="67"/>
      <c r="M246" s="67"/>
      <c r="N246" s="67"/>
      <c r="O246" s="67"/>
      <c r="P246" s="67"/>
      <c r="Q246" s="67"/>
      <c r="R246" s="67"/>
      <c r="S246" s="57"/>
      <c r="T246" s="57"/>
      <c r="U246" s="67"/>
      <c r="V246" s="67"/>
      <c r="W246" s="67"/>
      <c r="X246" s="67"/>
      <c r="Y246" s="67"/>
      <c r="Z246" s="67"/>
      <c r="AA246" s="67"/>
      <c r="AB246" s="67"/>
      <c r="AC246" s="67"/>
      <c r="AD246" s="67"/>
      <c r="AE246" s="67"/>
      <c r="AF246" s="136"/>
      <c r="AG246" s="136"/>
      <c r="AH246" s="136"/>
      <c r="AI246" s="136"/>
      <c r="AJ246" s="136"/>
      <c r="AK246" s="136"/>
      <c r="AL246" s="136"/>
      <c r="AM246" s="136"/>
      <c r="AN246" s="291" t="s">
        <v>21</v>
      </c>
      <c r="AO246" s="278">
        <v>45918</v>
      </c>
      <c r="AP246" s="3" t="s">
        <v>1606</v>
      </c>
      <c r="AQ246" t="s">
        <v>1813</v>
      </c>
      <c r="AR246" s="279">
        <v>0.32638888888888884</v>
      </c>
    </row>
    <row r="247" spans="1:44" ht="11.25" customHeight="1">
      <c r="A247" s="67"/>
      <c r="B247" s="67"/>
      <c r="C247" s="67"/>
      <c r="D247" s="67"/>
      <c r="E247" s="67"/>
      <c r="F247" s="67"/>
      <c r="G247" s="67"/>
      <c r="H247" s="67"/>
      <c r="I247" s="67"/>
      <c r="J247" s="67"/>
      <c r="K247" s="67"/>
      <c r="L247" s="67"/>
      <c r="M247" s="67"/>
      <c r="N247" s="67"/>
      <c r="O247" s="67"/>
      <c r="P247" s="67"/>
      <c r="Q247" s="67"/>
      <c r="R247" s="67"/>
      <c r="S247" s="57"/>
      <c r="T247" s="57"/>
      <c r="U247" s="67"/>
      <c r="V247" s="67"/>
      <c r="W247" s="67"/>
      <c r="X247" s="67"/>
      <c r="Y247" s="67"/>
      <c r="Z247" s="67"/>
      <c r="AA247" s="67"/>
      <c r="AB247" s="67"/>
      <c r="AC247" s="67"/>
      <c r="AD247" s="67"/>
      <c r="AE247" s="67"/>
      <c r="AF247" s="136"/>
      <c r="AG247" s="136"/>
      <c r="AH247" s="136"/>
      <c r="AI247" s="136"/>
      <c r="AJ247" s="136"/>
      <c r="AK247" s="136"/>
      <c r="AL247" s="136"/>
      <c r="AM247" s="136"/>
      <c r="AN247" s="291" t="s">
        <v>21</v>
      </c>
      <c r="AO247" s="278">
        <v>45918</v>
      </c>
      <c r="AP247" s="3" t="s">
        <v>1606</v>
      </c>
      <c r="AQ247" t="s">
        <v>3803</v>
      </c>
      <c r="AR247" s="279">
        <v>0.32638888888888884</v>
      </c>
    </row>
    <row r="248" spans="1:44" ht="11.25" customHeight="1">
      <c r="A248" s="67"/>
      <c r="B248" s="67"/>
      <c r="C248" s="67"/>
      <c r="D248" s="67"/>
      <c r="E248" s="67"/>
      <c r="F248" s="67"/>
      <c r="G248" s="67"/>
      <c r="H248" s="67"/>
      <c r="I248" s="67"/>
      <c r="J248" s="67"/>
      <c r="K248" s="67"/>
      <c r="L248" s="67"/>
      <c r="M248" s="67"/>
      <c r="N248" s="67"/>
      <c r="O248" s="67"/>
      <c r="P248" s="67"/>
      <c r="Q248" s="67"/>
      <c r="R248" s="67"/>
      <c r="S248" s="57"/>
      <c r="T248" s="57"/>
      <c r="U248" s="67"/>
      <c r="V248" s="67"/>
      <c r="W248" s="67"/>
      <c r="X248" s="67"/>
      <c r="Y248" s="67"/>
      <c r="Z248" s="67"/>
      <c r="AA248" s="67"/>
      <c r="AB248" s="67"/>
      <c r="AC248" s="67"/>
      <c r="AD248" s="67"/>
      <c r="AE248" s="67"/>
      <c r="AF248" s="136"/>
      <c r="AG248" s="136"/>
      <c r="AH248" s="136"/>
      <c r="AI248" s="136"/>
      <c r="AJ248" s="136"/>
      <c r="AK248" s="136"/>
      <c r="AL248" s="136"/>
      <c r="AM248" s="136"/>
      <c r="AN248" s="291" t="s">
        <v>21</v>
      </c>
      <c r="AO248" s="278">
        <v>45918</v>
      </c>
      <c r="AP248" s="3" t="s">
        <v>1606</v>
      </c>
      <c r="AQ248" t="s">
        <v>4572</v>
      </c>
      <c r="AR248" s="279">
        <v>0.36458333333333326</v>
      </c>
    </row>
    <row r="249" spans="1:44" ht="11.25" customHeight="1">
      <c r="A249" s="67"/>
      <c r="B249" s="67"/>
      <c r="C249" s="67"/>
      <c r="D249" s="67"/>
      <c r="E249" s="67"/>
      <c r="F249" s="67"/>
      <c r="G249" s="67"/>
      <c r="H249" s="67"/>
      <c r="I249" s="67"/>
      <c r="J249" s="67"/>
      <c r="K249" s="67"/>
      <c r="L249" s="67"/>
      <c r="M249" s="67"/>
      <c r="N249" s="67"/>
      <c r="O249" s="67"/>
      <c r="P249" s="67"/>
      <c r="Q249" s="67"/>
      <c r="R249" s="67"/>
      <c r="S249" s="57"/>
      <c r="T249" s="57"/>
      <c r="U249" s="67"/>
      <c r="V249" s="67"/>
      <c r="W249" s="67"/>
      <c r="X249" s="67"/>
      <c r="Y249" s="67"/>
      <c r="Z249" s="67"/>
      <c r="AA249" s="67"/>
      <c r="AB249" s="67"/>
      <c r="AC249" s="67"/>
      <c r="AD249" s="67"/>
      <c r="AE249" s="67"/>
      <c r="AF249" s="136"/>
      <c r="AG249" s="136"/>
      <c r="AH249" s="136"/>
      <c r="AI249" s="136"/>
      <c r="AJ249" s="136"/>
      <c r="AK249" s="136"/>
      <c r="AL249" s="136"/>
      <c r="AM249" s="136"/>
      <c r="AN249" s="291" t="s">
        <v>21</v>
      </c>
      <c r="AO249" s="278">
        <v>45918</v>
      </c>
      <c r="AP249" s="3" t="s">
        <v>1606</v>
      </c>
      <c r="AQ249" t="s">
        <v>531</v>
      </c>
      <c r="AR249" s="279">
        <v>0.36458333333333326</v>
      </c>
    </row>
    <row r="250" spans="1:44" ht="11.25" customHeight="1">
      <c r="A250" s="67"/>
      <c r="B250" s="67"/>
      <c r="C250" s="67"/>
      <c r="D250" s="67"/>
      <c r="E250" s="67"/>
      <c r="F250" s="67"/>
      <c r="G250" s="67"/>
      <c r="H250" s="67"/>
      <c r="I250" s="67"/>
      <c r="J250" s="67"/>
      <c r="K250" s="67"/>
      <c r="L250" s="67"/>
      <c r="M250" s="67"/>
      <c r="N250" s="67"/>
      <c r="O250" s="67"/>
      <c r="P250" s="67"/>
      <c r="Q250" s="67"/>
      <c r="R250" s="67"/>
      <c r="S250" s="57"/>
      <c r="T250" s="57"/>
      <c r="U250" s="67"/>
      <c r="V250" s="67"/>
      <c r="W250" s="67"/>
      <c r="X250" s="67"/>
      <c r="Y250" s="67"/>
      <c r="Z250" s="67"/>
      <c r="AA250" s="67"/>
      <c r="AB250" s="67"/>
      <c r="AC250" s="67"/>
      <c r="AD250" s="67"/>
      <c r="AE250" s="67"/>
      <c r="AF250" s="136"/>
      <c r="AG250" s="136"/>
      <c r="AH250" s="136"/>
      <c r="AI250" s="136"/>
      <c r="AJ250" s="136"/>
      <c r="AK250" s="136"/>
      <c r="AL250" s="136"/>
      <c r="AM250" s="136"/>
      <c r="AN250" s="291" t="s">
        <v>21</v>
      </c>
      <c r="AO250" s="278">
        <v>45918</v>
      </c>
      <c r="AP250" s="3" t="s">
        <v>1606</v>
      </c>
      <c r="AQ250" t="s">
        <v>490</v>
      </c>
      <c r="AR250" s="279">
        <v>0.36458333333333326</v>
      </c>
    </row>
    <row r="251" spans="1:44" ht="11.25" customHeight="1">
      <c r="A251" s="67"/>
      <c r="B251" s="67"/>
      <c r="C251" s="67"/>
      <c r="D251" s="67"/>
      <c r="E251" s="67"/>
      <c r="F251" s="67"/>
      <c r="G251" s="67"/>
      <c r="H251" s="67"/>
      <c r="I251" s="67"/>
      <c r="J251" s="67"/>
      <c r="K251" s="67"/>
      <c r="L251" s="67"/>
      <c r="M251" s="67"/>
      <c r="N251" s="67"/>
      <c r="O251" s="67"/>
      <c r="P251" s="67"/>
      <c r="Q251" s="67"/>
      <c r="R251" s="67"/>
      <c r="S251" s="57"/>
      <c r="T251" s="57"/>
      <c r="U251" s="67"/>
      <c r="V251" s="67"/>
      <c r="W251" s="67"/>
      <c r="X251" s="67"/>
      <c r="Y251" s="67"/>
      <c r="Z251" s="67"/>
      <c r="AA251" s="67"/>
      <c r="AB251" s="67"/>
      <c r="AC251" s="67"/>
      <c r="AD251" s="67"/>
      <c r="AE251" s="67"/>
      <c r="AF251" s="136"/>
      <c r="AG251" s="136"/>
      <c r="AH251" s="136"/>
      <c r="AI251" s="136"/>
      <c r="AJ251" s="136"/>
      <c r="AK251" s="136"/>
      <c r="AL251" s="136"/>
      <c r="AM251" s="136"/>
      <c r="AN251" s="291" t="s">
        <v>21</v>
      </c>
      <c r="AO251" s="278">
        <v>45918</v>
      </c>
      <c r="AP251" s="3" t="s">
        <v>1606</v>
      </c>
      <c r="AQ251" t="s">
        <v>1825</v>
      </c>
      <c r="AR251" s="279">
        <v>0.36458333333333326</v>
      </c>
    </row>
    <row r="252" spans="1:44" ht="11.25" customHeight="1">
      <c r="A252" s="67"/>
      <c r="B252" s="67"/>
      <c r="C252" s="67"/>
      <c r="D252" s="67"/>
      <c r="E252" s="67"/>
      <c r="F252" s="67"/>
      <c r="G252" s="67"/>
      <c r="H252" s="67"/>
      <c r="I252" s="67"/>
      <c r="J252" s="67"/>
      <c r="K252" s="67"/>
      <c r="L252" s="67"/>
      <c r="M252" s="67"/>
      <c r="N252" s="67"/>
      <c r="O252" s="67"/>
      <c r="P252" s="67"/>
      <c r="Q252" s="67"/>
      <c r="R252" s="67"/>
      <c r="S252" s="57"/>
      <c r="T252" s="57"/>
      <c r="U252" s="67"/>
      <c r="V252" s="67"/>
      <c r="W252" s="67"/>
      <c r="X252" s="67"/>
      <c r="Y252" s="67"/>
      <c r="Z252" s="67"/>
      <c r="AA252" s="67"/>
      <c r="AB252" s="67"/>
      <c r="AC252" s="67"/>
      <c r="AD252" s="67"/>
      <c r="AE252" s="67"/>
      <c r="AF252" s="136"/>
      <c r="AG252" s="136"/>
      <c r="AH252" s="136"/>
      <c r="AI252" s="136"/>
      <c r="AJ252" s="136"/>
      <c r="AK252" s="136"/>
      <c r="AL252" s="136"/>
      <c r="AM252" s="136"/>
      <c r="AN252" s="291" t="s">
        <v>21</v>
      </c>
      <c r="AO252" s="278">
        <v>45918</v>
      </c>
      <c r="AP252" s="3" t="s">
        <v>1606</v>
      </c>
      <c r="AQ252" t="s">
        <v>311</v>
      </c>
      <c r="AR252" s="279">
        <v>0.37847222222222221</v>
      </c>
    </row>
    <row r="253" spans="1:44" ht="11.25" customHeight="1">
      <c r="A253" s="67"/>
      <c r="B253" s="67"/>
      <c r="C253" s="67"/>
      <c r="D253" s="67"/>
      <c r="E253" s="67"/>
      <c r="F253" s="67"/>
      <c r="G253" s="67"/>
      <c r="H253" s="67"/>
      <c r="I253" s="67"/>
      <c r="J253" s="67"/>
      <c r="K253" s="67"/>
      <c r="L253" s="67"/>
      <c r="M253" s="67"/>
      <c r="N253" s="67"/>
      <c r="O253" s="67"/>
      <c r="P253" s="67"/>
      <c r="Q253" s="67"/>
      <c r="R253" s="67"/>
      <c r="S253" s="57"/>
      <c r="T253" s="57"/>
      <c r="U253" s="67"/>
      <c r="V253" s="67"/>
      <c r="W253" s="67"/>
      <c r="X253" s="67"/>
      <c r="Y253" s="67"/>
      <c r="Z253" s="67"/>
      <c r="AA253" s="67"/>
      <c r="AB253" s="67"/>
      <c r="AC253" s="67"/>
      <c r="AD253" s="67"/>
      <c r="AE253" s="67"/>
      <c r="AF253" s="136"/>
      <c r="AG253" s="136"/>
      <c r="AH253" s="136"/>
      <c r="AI253" s="136"/>
      <c r="AJ253" s="136"/>
      <c r="AK253" s="136"/>
      <c r="AL253" s="136"/>
      <c r="AM253" s="136"/>
      <c r="AN253" s="291" t="s">
        <v>21</v>
      </c>
      <c r="AO253" s="278">
        <v>45918</v>
      </c>
      <c r="AP253" s="3" t="s">
        <v>1606</v>
      </c>
      <c r="AQ253" t="s">
        <v>1819</v>
      </c>
      <c r="AR253" s="279">
        <v>0.37847222222222221</v>
      </c>
    </row>
    <row r="254" spans="1:44" ht="11.25" customHeight="1">
      <c r="A254" s="67"/>
      <c r="B254" s="67"/>
      <c r="C254" s="67"/>
      <c r="D254" s="67"/>
      <c r="E254" s="67"/>
      <c r="F254" s="67"/>
      <c r="G254" s="67"/>
      <c r="H254" s="67"/>
      <c r="I254" s="67"/>
      <c r="J254" s="67"/>
      <c r="K254" s="67"/>
      <c r="L254" s="67"/>
      <c r="M254" s="67"/>
      <c r="N254" s="67"/>
      <c r="O254" s="67"/>
      <c r="P254" s="67"/>
      <c r="Q254" s="67"/>
      <c r="R254" s="67"/>
      <c r="S254" s="57"/>
      <c r="T254" s="57"/>
      <c r="U254" s="67"/>
      <c r="V254" s="67"/>
      <c r="W254" s="67"/>
      <c r="X254" s="67"/>
      <c r="Y254" s="67"/>
      <c r="Z254" s="67"/>
      <c r="AA254" s="67"/>
      <c r="AB254" s="67"/>
      <c r="AC254" s="67"/>
      <c r="AD254" s="67"/>
      <c r="AE254" s="67"/>
      <c r="AF254" s="136"/>
      <c r="AG254" s="136"/>
      <c r="AH254" s="136"/>
      <c r="AI254" s="136"/>
      <c r="AJ254" s="136"/>
      <c r="AK254" s="136"/>
      <c r="AL254" s="136"/>
      <c r="AM254" s="136"/>
      <c r="AN254" s="291" t="s">
        <v>21</v>
      </c>
      <c r="AO254" s="278">
        <v>45918</v>
      </c>
      <c r="AP254" s="3" t="s">
        <v>1606</v>
      </c>
      <c r="AQ254" t="s">
        <v>2168</v>
      </c>
      <c r="AR254" s="279">
        <v>0.37847222222222221</v>
      </c>
    </row>
    <row r="255" spans="1:44" ht="11.25" customHeight="1">
      <c r="A255" s="67"/>
      <c r="B255" s="67"/>
      <c r="C255" s="67"/>
      <c r="D255" s="67"/>
      <c r="E255" s="67"/>
      <c r="F255" s="67"/>
      <c r="G255" s="67"/>
      <c r="H255" s="67"/>
      <c r="I255" s="67"/>
      <c r="J255" s="67"/>
      <c r="K255" s="67"/>
      <c r="L255" s="67"/>
      <c r="M255" s="67"/>
      <c r="N255" s="67"/>
      <c r="O255" s="67"/>
      <c r="P255" s="67"/>
      <c r="Q255" s="67"/>
      <c r="R255" s="67"/>
      <c r="S255" s="57"/>
      <c r="T255" s="57"/>
      <c r="U255" s="67"/>
      <c r="V255" s="67"/>
      <c r="W255" s="67"/>
      <c r="X255" s="67"/>
      <c r="Y255" s="67"/>
      <c r="Z255" s="67"/>
      <c r="AA255" s="67"/>
      <c r="AB255" s="67"/>
      <c r="AC255" s="67"/>
      <c r="AD255" s="67"/>
      <c r="AE255" s="67"/>
      <c r="AF255" s="136"/>
      <c r="AG255" s="136"/>
      <c r="AH255" s="136"/>
      <c r="AI255" s="136"/>
      <c r="AJ255" s="136"/>
      <c r="AK255" s="136"/>
      <c r="AL255" s="136"/>
      <c r="AM255" s="136"/>
      <c r="AN255" s="291" t="s">
        <v>21</v>
      </c>
      <c r="AO255" s="278">
        <v>45918</v>
      </c>
      <c r="AP255" s="3" t="s">
        <v>1606</v>
      </c>
      <c r="AQ255" t="s">
        <v>2797</v>
      </c>
      <c r="AR255" s="279">
        <v>0.37847222222222221</v>
      </c>
    </row>
    <row r="256" spans="1:44" ht="11.25" customHeight="1">
      <c r="A256" s="67"/>
      <c r="B256" s="67"/>
      <c r="C256" s="67"/>
      <c r="D256" s="67"/>
      <c r="E256" s="67"/>
      <c r="F256" s="67"/>
      <c r="G256" s="67"/>
      <c r="H256" s="67"/>
      <c r="I256" s="67"/>
      <c r="J256" s="67"/>
      <c r="K256" s="67"/>
      <c r="L256" s="67"/>
      <c r="M256" s="67"/>
      <c r="N256" s="67"/>
      <c r="O256" s="67"/>
      <c r="P256" s="67"/>
      <c r="Q256" s="67"/>
      <c r="R256" s="67"/>
      <c r="S256" s="57"/>
      <c r="T256" s="57"/>
      <c r="U256" s="67"/>
      <c r="V256" s="67"/>
      <c r="W256" s="67"/>
      <c r="X256" s="67"/>
      <c r="Y256" s="67"/>
      <c r="Z256" s="67"/>
      <c r="AA256" s="67"/>
      <c r="AB256" s="67"/>
      <c r="AC256" s="67"/>
      <c r="AD256" s="67"/>
      <c r="AE256" s="67"/>
      <c r="AF256" s="136"/>
      <c r="AG256" s="136"/>
      <c r="AH256" s="136"/>
      <c r="AI256" s="136"/>
      <c r="AJ256" s="136"/>
      <c r="AK256" s="136"/>
      <c r="AL256" s="136"/>
      <c r="AM256" s="136"/>
      <c r="AN256" s="291" t="s">
        <v>21</v>
      </c>
      <c r="AO256" s="278">
        <v>45918</v>
      </c>
      <c r="AP256" s="3" t="s">
        <v>1606</v>
      </c>
      <c r="AQ256" t="s">
        <v>3380</v>
      </c>
      <c r="AR256" s="279">
        <v>0.42708333333333331</v>
      </c>
    </row>
    <row r="257" spans="1:44" ht="11.25" customHeight="1">
      <c r="A257" s="67"/>
      <c r="B257" s="67"/>
      <c r="C257" s="67"/>
      <c r="D257" s="67"/>
      <c r="E257" s="67"/>
      <c r="F257" s="67"/>
      <c r="G257" s="67"/>
      <c r="H257" s="67"/>
      <c r="I257" s="67"/>
      <c r="J257" s="67"/>
      <c r="K257" s="67"/>
      <c r="L257" s="67"/>
      <c r="M257" s="67"/>
      <c r="N257" s="67"/>
      <c r="O257" s="67"/>
      <c r="P257" s="67"/>
      <c r="Q257" s="67"/>
      <c r="R257" s="67"/>
      <c r="S257" s="57"/>
      <c r="T257" s="57"/>
      <c r="U257" s="67"/>
      <c r="V257" s="67"/>
      <c r="W257" s="67"/>
      <c r="X257" s="67"/>
      <c r="Y257" s="67"/>
      <c r="Z257" s="67"/>
      <c r="AA257" s="67"/>
      <c r="AB257" s="67"/>
      <c r="AC257" s="67"/>
      <c r="AD257" s="67"/>
      <c r="AE257" s="67"/>
      <c r="AF257" s="136"/>
      <c r="AG257" s="136"/>
      <c r="AH257" s="136"/>
      <c r="AI257" s="136"/>
      <c r="AJ257" s="136"/>
      <c r="AK257" s="136"/>
      <c r="AL257" s="136"/>
      <c r="AM257" s="136"/>
      <c r="AN257" s="291" t="s">
        <v>21</v>
      </c>
      <c r="AO257" s="278">
        <v>45918</v>
      </c>
      <c r="AP257" s="3" t="s">
        <v>1606</v>
      </c>
      <c r="AQ257" t="s">
        <v>614</v>
      </c>
      <c r="AR257" s="279">
        <v>0.42708333333333331</v>
      </c>
    </row>
    <row r="258" spans="1:44" ht="11.25" customHeight="1">
      <c r="A258" s="67"/>
      <c r="B258" s="67"/>
      <c r="C258" s="67"/>
      <c r="D258" s="67"/>
      <c r="E258" s="67"/>
      <c r="F258" s="67"/>
      <c r="G258" s="67"/>
      <c r="H258" s="67"/>
      <c r="I258" s="67"/>
      <c r="J258" s="67"/>
      <c r="K258" s="67"/>
      <c r="L258" s="67"/>
      <c r="M258" s="67"/>
      <c r="N258" s="67"/>
      <c r="O258" s="67"/>
      <c r="P258" s="67"/>
      <c r="Q258" s="67"/>
      <c r="R258" s="67"/>
      <c r="S258" s="57"/>
      <c r="T258" s="57"/>
      <c r="U258" s="67"/>
      <c r="V258" s="67"/>
      <c r="W258" s="67"/>
      <c r="X258" s="67"/>
      <c r="Y258" s="67"/>
      <c r="Z258" s="67"/>
      <c r="AA258" s="67"/>
      <c r="AB258" s="67"/>
      <c r="AC258" s="67"/>
      <c r="AD258" s="67"/>
      <c r="AE258" s="67"/>
      <c r="AF258" s="136"/>
      <c r="AG258" s="136"/>
      <c r="AH258" s="136"/>
      <c r="AI258" s="136"/>
      <c r="AJ258" s="136"/>
      <c r="AK258" s="136"/>
      <c r="AL258" s="136"/>
      <c r="AM258" s="136"/>
      <c r="AN258" s="291" t="s">
        <v>21</v>
      </c>
      <c r="AO258" s="278">
        <v>45918</v>
      </c>
      <c r="AP258" s="3" t="s">
        <v>1606</v>
      </c>
      <c r="AQ258" t="s">
        <v>1828</v>
      </c>
      <c r="AR258" s="279">
        <v>0.43749999999999989</v>
      </c>
    </row>
    <row r="259" spans="1:44" ht="11.25" customHeight="1">
      <c r="A259" s="67"/>
      <c r="B259" s="67"/>
      <c r="C259" s="67"/>
      <c r="D259" s="67"/>
      <c r="E259" s="67"/>
      <c r="F259" s="67"/>
      <c r="G259" s="67"/>
      <c r="H259" s="67"/>
      <c r="I259" s="67"/>
      <c r="J259" s="67"/>
      <c r="K259" s="67"/>
      <c r="L259" s="67"/>
      <c r="M259" s="67"/>
      <c r="N259" s="67"/>
      <c r="O259" s="67"/>
      <c r="P259" s="67"/>
      <c r="Q259" s="67"/>
      <c r="R259" s="67"/>
      <c r="S259" s="57"/>
      <c r="T259" s="57"/>
      <c r="U259" s="67"/>
      <c r="V259" s="67"/>
      <c r="W259" s="67"/>
      <c r="X259" s="67"/>
      <c r="Y259" s="67"/>
      <c r="Z259" s="67"/>
      <c r="AA259" s="67"/>
      <c r="AB259" s="67"/>
      <c r="AC259" s="67"/>
      <c r="AD259" s="67"/>
      <c r="AE259" s="67"/>
      <c r="AF259" s="136"/>
      <c r="AG259" s="136"/>
      <c r="AH259" s="136"/>
      <c r="AI259" s="136"/>
      <c r="AJ259" s="136"/>
      <c r="AK259" s="136"/>
      <c r="AL259" s="136"/>
      <c r="AM259" s="136"/>
      <c r="AN259" s="291" t="s">
        <v>21</v>
      </c>
      <c r="AO259" s="278">
        <v>45918</v>
      </c>
      <c r="AP259" s="3" t="s">
        <v>1606</v>
      </c>
      <c r="AQ259" t="s">
        <v>1099</v>
      </c>
      <c r="AR259" s="279">
        <v>0.43749999999999989</v>
      </c>
    </row>
    <row r="260" spans="1:44" ht="11.25" customHeight="1">
      <c r="A260" s="67"/>
      <c r="B260" s="67"/>
      <c r="C260" s="67"/>
      <c r="D260" s="67"/>
      <c r="E260" s="67"/>
      <c r="F260" s="67"/>
      <c r="G260" s="67"/>
      <c r="H260" s="67"/>
      <c r="I260" s="67"/>
      <c r="J260" s="67"/>
      <c r="K260" s="67"/>
      <c r="L260" s="67"/>
      <c r="M260" s="67"/>
      <c r="N260" s="67"/>
      <c r="O260" s="67"/>
      <c r="P260" s="67"/>
      <c r="Q260" s="67"/>
      <c r="R260" s="67"/>
      <c r="S260" s="57"/>
      <c r="T260" s="57"/>
      <c r="U260" s="67"/>
      <c r="V260" s="67"/>
      <c r="W260" s="67"/>
      <c r="X260" s="67"/>
      <c r="Y260" s="67"/>
      <c r="Z260" s="67"/>
      <c r="AA260" s="67"/>
      <c r="AB260" s="67"/>
      <c r="AC260" s="67"/>
      <c r="AD260" s="67"/>
      <c r="AE260" s="67"/>
      <c r="AF260" s="136"/>
      <c r="AG260" s="136"/>
      <c r="AH260" s="136"/>
      <c r="AI260" s="136"/>
      <c r="AJ260" s="136"/>
      <c r="AK260" s="136"/>
      <c r="AL260" s="136"/>
      <c r="AM260" s="136"/>
      <c r="AN260" s="291" t="s">
        <v>21</v>
      </c>
      <c r="AO260" s="278">
        <v>45918</v>
      </c>
      <c r="AP260" s="3" t="s">
        <v>1606</v>
      </c>
      <c r="AQ260" t="s">
        <v>737</v>
      </c>
      <c r="AR260" s="279">
        <v>0.43749999999999989</v>
      </c>
    </row>
    <row r="261" spans="1:44" ht="11.25" customHeight="1">
      <c r="A261" s="67"/>
      <c r="B261" s="67"/>
      <c r="C261" s="67"/>
      <c r="D261" s="67"/>
      <c r="E261" s="67"/>
      <c r="F261" s="67"/>
      <c r="G261" s="67"/>
      <c r="H261" s="67"/>
      <c r="I261" s="67"/>
      <c r="J261" s="67"/>
      <c r="K261" s="67"/>
      <c r="L261" s="67"/>
      <c r="M261" s="67"/>
      <c r="N261" s="67"/>
      <c r="O261" s="67"/>
      <c r="P261" s="67"/>
      <c r="Q261" s="67"/>
      <c r="R261" s="67"/>
      <c r="S261" s="57"/>
      <c r="T261" s="57"/>
      <c r="U261" s="67"/>
      <c r="V261" s="67"/>
      <c r="W261" s="67"/>
      <c r="X261" s="67"/>
      <c r="Y261" s="67"/>
      <c r="Z261" s="67"/>
      <c r="AA261" s="67"/>
      <c r="AB261" s="67"/>
      <c r="AC261" s="67"/>
      <c r="AD261" s="67"/>
      <c r="AE261" s="67"/>
      <c r="AF261" s="136"/>
      <c r="AG261" s="136"/>
      <c r="AH261" s="136"/>
      <c r="AI261" s="136"/>
      <c r="AJ261" s="136"/>
      <c r="AK261" s="136"/>
      <c r="AL261" s="136"/>
      <c r="AM261" s="136"/>
      <c r="AN261" s="291" t="s">
        <v>21</v>
      </c>
      <c r="AO261" s="278">
        <v>45918</v>
      </c>
      <c r="AP261" s="3" t="s">
        <v>1606</v>
      </c>
      <c r="AQ261" t="s">
        <v>42</v>
      </c>
      <c r="AR261" s="279">
        <v>0.47222222222222227</v>
      </c>
    </row>
    <row r="262" spans="1:44" ht="11.25" customHeight="1">
      <c r="A262" s="67"/>
      <c r="B262" s="67"/>
      <c r="C262" s="67"/>
      <c r="D262" s="67"/>
      <c r="E262" s="67"/>
      <c r="F262" s="67"/>
      <c r="G262" s="67"/>
      <c r="H262" s="67"/>
      <c r="I262" s="67"/>
      <c r="J262" s="67"/>
      <c r="K262" s="67"/>
      <c r="L262" s="67"/>
      <c r="M262" s="67"/>
      <c r="N262" s="67"/>
      <c r="O262" s="67"/>
      <c r="P262" s="67"/>
      <c r="Q262" s="67"/>
      <c r="R262" s="67"/>
      <c r="S262" s="57"/>
      <c r="T262" s="57"/>
      <c r="U262" s="67"/>
      <c r="V262" s="67"/>
      <c r="W262" s="67"/>
      <c r="X262" s="67"/>
      <c r="Y262" s="67"/>
      <c r="Z262" s="67"/>
      <c r="AA262" s="67"/>
      <c r="AB262" s="67"/>
      <c r="AC262" s="67"/>
      <c r="AD262" s="67"/>
      <c r="AE262" s="67"/>
      <c r="AF262" s="136"/>
      <c r="AG262" s="136"/>
      <c r="AH262" s="136"/>
      <c r="AI262" s="136"/>
      <c r="AJ262" s="136"/>
      <c r="AK262" s="136"/>
      <c r="AL262" s="136"/>
      <c r="AM262" s="136"/>
      <c r="AN262" s="291" t="s">
        <v>21</v>
      </c>
      <c r="AO262" s="278">
        <v>45918</v>
      </c>
      <c r="AP262" s="3" t="s">
        <v>1606</v>
      </c>
      <c r="AQ262" t="s">
        <v>3886</v>
      </c>
      <c r="AR262" s="279">
        <v>0.47222222222222227</v>
      </c>
    </row>
    <row r="263" spans="1:44" ht="11.25" customHeight="1">
      <c r="A263" s="67"/>
      <c r="B263" s="67"/>
      <c r="C263" s="67"/>
      <c r="D263" s="67"/>
      <c r="E263" s="67"/>
      <c r="F263" s="67"/>
      <c r="G263" s="67"/>
      <c r="H263" s="67"/>
      <c r="I263" s="67"/>
      <c r="J263" s="67"/>
      <c r="K263" s="67"/>
      <c r="L263" s="67"/>
      <c r="M263" s="67"/>
      <c r="N263" s="67"/>
      <c r="O263" s="67"/>
      <c r="P263" s="67"/>
      <c r="Q263" s="67"/>
      <c r="R263" s="67"/>
      <c r="S263" s="57"/>
      <c r="T263" s="57"/>
      <c r="U263" s="67"/>
      <c r="V263" s="67"/>
      <c r="W263" s="67"/>
      <c r="X263" s="67"/>
      <c r="Y263" s="67"/>
      <c r="Z263" s="67"/>
      <c r="AA263" s="67"/>
      <c r="AB263" s="67"/>
      <c r="AC263" s="67"/>
      <c r="AD263" s="67"/>
      <c r="AE263" s="67"/>
      <c r="AF263" s="136"/>
      <c r="AG263" s="136"/>
      <c r="AH263" s="136"/>
      <c r="AI263" s="136"/>
      <c r="AJ263" s="136"/>
      <c r="AK263" s="136"/>
      <c r="AL263" s="136"/>
      <c r="AM263" s="136"/>
      <c r="AN263" s="291" t="s">
        <v>21</v>
      </c>
      <c r="AO263" s="278">
        <v>45918</v>
      </c>
      <c r="AP263" s="3" t="s">
        <v>1606</v>
      </c>
      <c r="AQ263" t="s">
        <v>185</v>
      </c>
      <c r="AR263" s="279">
        <v>0.47222222222222227</v>
      </c>
    </row>
    <row r="264" spans="1:44" ht="11.25" customHeight="1">
      <c r="A264" s="67"/>
      <c r="B264" s="67"/>
      <c r="C264" s="67"/>
      <c r="D264" s="67"/>
      <c r="E264" s="67"/>
      <c r="F264" s="67"/>
      <c r="G264" s="67"/>
      <c r="H264" s="67"/>
      <c r="I264" s="67"/>
      <c r="J264" s="67"/>
      <c r="K264" s="67"/>
      <c r="L264" s="67"/>
      <c r="M264" s="67"/>
      <c r="N264" s="67"/>
      <c r="O264" s="67"/>
      <c r="P264" s="67"/>
      <c r="Q264" s="67"/>
      <c r="R264" s="67"/>
      <c r="S264" s="57"/>
      <c r="T264" s="57"/>
      <c r="U264" s="67"/>
      <c r="V264" s="67"/>
      <c r="W264" s="67"/>
      <c r="X264" s="67"/>
      <c r="Y264" s="67"/>
      <c r="Z264" s="67"/>
      <c r="AA264" s="67"/>
      <c r="AB264" s="67"/>
      <c r="AC264" s="67"/>
      <c r="AD264" s="67"/>
      <c r="AE264" s="67"/>
      <c r="AF264" s="136"/>
      <c r="AG264" s="136"/>
      <c r="AH264" s="136"/>
      <c r="AI264" s="136"/>
      <c r="AJ264" s="136"/>
      <c r="AK264" s="136"/>
      <c r="AL264" s="136"/>
      <c r="AM264" s="136"/>
      <c r="AN264" s="291" t="s">
        <v>21</v>
      </c>
      <c r="AO264" s="278">
        <v>45918</v>
      </c>
      <c r="AP264" s="3" t="s">
        <v>1606</v>
      </c>
      <c r="AQ264" t="s">
        <v>152</v>
      </c>
      <c r="AR264" s="279">
        <v>0.5277777777777779</v>
      </c>
    </row>
    <row r="265" spans="1:44" ht="11.25" customHeight="1">
      <c r="A265" s="67"/>
      <c r="B265" s="67"/>
      <c r="C265" s="67"/>
      <c r="D265" s="67"/>
      <c r="E265" s="67"/>
      <c r="F265" s="67"/>
      <c r="G265" s="67"/>
      <c r="H265" s="67"/>
      <c r="I265" s="67"/>
      <c r="J265" s="67"/>
      <c r="K265" s="67"/>
      <c r="L265" s="67"/>
      <c r="M265" s="67"/>
      <c r="N265" s="67"/>
      <c r="O265" s="67"/>
      <c r="P265" s="67"/>
      <c r="Q265" s="67"/>
      <c r="R265" s="67"/>
      <c r="S265" s="57"/>
      <c r="T265" s="57"/>
      <c r="U265" s="67"/>
      <c r="V265" s="67"/>
      <c r="W265" s="67"/>
      <c r="X265" s="67"/>
      <c r="Y265" s="67"/>
      <c r="Z265" s="67"/>
      <c r="AA265" s="67"/>
      <c r="AB265" s="67"/>
      <c r="AC265" s="67"/>
      <c r="AD265" s="67"/>
      <c r="AE265" s="67"/>
      <c r="AF265" s="136"/>
      <c r="AG265" s="136"/>
      <c r="AH265" s="136"/>
      <c r="AI265" s="136"/>
      <c r="AJ265" s="136"/>
      <c r="AK265" s="136"/>
      <c r="AL265" s="136"/>
      <c r="AM265" s="136"/>
      <c r="AN265" s="291" t="s">
        <v>21</v>
      </c>
      <c r="AO265" s="278">
        <v>45918</v>
      </c>
      <c r="AP265" s="3" t="s">
        <v>1606</v>
      </c>
      <c r="AQ265" t="s">
        <v>60</v>
      </c>
      <c r="AR265" s="279">
        <v>0.5277777777777779</v>
      </c>
    </row>
    <row r="266" spans="1:44" ht="11.25" customHeight="1">
      <c r="A266" s="67"/>
      <c r="B266" s="67"/>
      <c r="C266" s="67"/>
      <c r="D266" s="67"/>
      <c r="E266" s="67"/>
      <c r="F266" s="67"/>
      <c r="G266" s="67"/>
      <c r="H266" s="67"/>
      <c r="I266" s="67"/>
      <c r="J266" s="67"/>
      <c r="K266" s="67"/>
      <c r="L266" s="67"/>
      <c r="M266" s="67"/>
      <c r="N266" s="67"/>
      <c r="O266" s="67"/>
      <c r="P266" s="67"/>
      <c r="Q266" s="67"/>
      <c r="R266" s="67"/>
      <c r="S266" s="57"/>
      <c r="T266" s="57"/>
      <c r="U266" s="67"/>
      <c r="V266" s="67"/>
      <c r="W266" s="67"/>
      <c r="X266" s="67"/>
      <c r="Y266" s="67"/>
      <c r="Z266" s="67"/>
      <c r="AA266" s="67"/>
      <c r="AB266" s="67"/>
      <c r="AC266" s="67"/>
      <c r="AD266" s="67"/>
      <c r="AE266" s="67"/>
      <c r="AF266" s="136"/>
      <c r="AG266" s="136"/>
      <c r="AH266" s="136"/>
      <c r="AI266" s="136"/>
      <c r="AJ266" s="136"/>
      <c r="AK266" s="136"/>
      <c r="AL266" s="136"/>
      <c r="AM266" s="136"/>
      <c r="AN266" s="291" t="s">
        <v>21</v>
      </c>
      <c r="AO266" s="278">
        <v>45918</v>
      </c>
      <c r="AP266" s="3" t="s">
        <v>1606</v>
      </c>
      <c r="AQ266" t="s">
        <v>2114</v>
      </c>
      <c r="AR266" s="279">
        <v>0.5277777777777779</v>
      </c>
    </row>
    <row r="267" spans="1:44" ht="16">
      <c r="A267" s="67"/>
      <c r="B267" s="67"/>
      <c r="C267" s="67"/>
      <c r="D267" s="67"/>
      <c r="E267" s="67"/>
      <c r="F267" s="67"/>
      <c r="G267" s="67"/>
      <c r="H267" s="67"/>
      <c r="I267" s="67"/>
      <c r="J267" s="67"/>
      <c r="K267" s="67"/>
      <c r="L267" s="67"/>
      <c r="M267" s="67"/>
      <c r="N267" s="67"/>
      <c r="O267" s="67"/>
      <c r="P267" s="67"/>
      <c r="Q267" s="67"/>
      <c r="R267" s="67"/>
      <c r="S267" s="57"/>
      <c r="T267" s="57"/>
      <c r="U267" s="67"/>
      <c r="V267" s="67"/>
      <c r="W267" s="67"/>
      <c r="X267" s="67"/>
      <c r="Y267" s="67"/>
      <c r="Z267" s="67"/>
      <c r="AA267" s="67"/>
      <c r="AB267" s="67"/>
      <c r="AC267" s="67"/>
      <c r="AD267" s="67"/>
      <c r="AE267" s="67"/>
      <c r="AF267" s="136"/>
      <c r="AG267" s="136"/>
      <c r="AH267" s="136"/>
      <c r="AI267" s="136"/>
      <c r="AJ267" s="136"/>
      <c r="AK267" s="136"/>
      <c r="AL267" s="136"/>
      <c r="AM267" s="136"/>
      <c r="AN267" s="291" t="s">
        <v>21</v>
      </c>
      <c r="AO267" s="278">
        <v>45918</v>
      </c>
      <c r="AP267" s="3" t="s">
        <v>1606</v>
      </c>
      <c r="AQ267" t="s">
        <v>580</v>
      </c>
      <c r="AR267" s="279">
        <v>0.5277777777777779</v>
      </c>
    </row>
    <row r="268" spans="1:44" ht="11.25" customHeight="1">
      <c r="A268" s="67"/>
      <c r="B268" s="67"/>
      <c r="C268" s="67"/>
      <c r="D268" s="67"/>
      <c r="E268" s="67"/>
      <c r="F268" s="67"/>
      <c r="G268" s="67"/>
      <c r="H268" s="67"/>
      <c r="I268" s="67"/>
      <c r="J268" s="67"/>
      <c r="K268" s="67"/>
      <c r="L268" s="67"/>
      <c r="M268" s="67"/>
      <c r="N268" s="67"/>
      <c r="O268" s="67"/>
      <c r="P268" s="67"/>
      <c r="Q268" s="67"/>
      <c r="R268" s="67"/>
      <c r="S268" s="57"/>
      <c r="T268" s="57"/>
      <c r="U268" s="67"/>
      <c r="V268" s="67"/>
      <c r="W268" s="67"/>
      <c r="X268" s="67"/>
      <c r="Y268" s="67"/>
      <c r="Z268" s="67"/>
      <c r="AA268" s="67"/>
      <c r="AB268" s="67"/>
      <c r="AC268" s="67"/>
      <c r="AD268" s="67"/>
      <c r="AE268" s="67"/>
      <c r="AF268" s="136"/>
      <c r="AG268" s="136"/>
      <c r="AH268" s="136"/>
      <c r="AI268" s="136"/>
      <c r="AJ268" s="136"/>
      <c r="AK268" s="136"/>
      <c r="AL268" s="136"/>
      <c r="AM268" s="136"/>
      <c r="AN268" s="291" t="s">
        <v>21</v>
      </c>
      <c r="AO268" s="278">
        <v>45918</v>
      </c>
      <c r="AP268" s="3" t="s">
        <v>1606</v>
      </c>
      <c r="AQ268" t="s">
        <v>2045</v>
      </c>
      <c r="AR268" s="279">
        <v>0.5277777777777779</v>
      </c>
    </row>
    <row r="269" spans="1:44" ht="11.25" customHeight="1">
      <c r="A269" s="67"/>
      <c r="B269" s="67"/>
      <c r="C269" s="67"/>
      <c r="D269" s="67"/>
      <c r="E269" s="67"/>
      <c r="F269" s="67"/>
      <c r="G269" s="67"/>
      <c r="H269" s="67"/>
      <c r="I269" s="67"/>
      <c r="J269" s="67"/>
      <c r="K269" s="67"/>
      <c r="L269" s="67"/>
      <c r="M269" s="67"/>
      <c r="N269" s="67"/>
      <c r="O269" s="67"/>
      <c r="P269" s="67"/>
      <c r="Q269" s="67"/>
      <c r="R269" s="67"/>
      <c r="S269" s="57"/>
      <c r="T269" s="57"/>
      <c r="U269" s="67"/>
      <c r="V269" s="67"/>
      <c r="W269" s="67"/>
      <c r="X269" s="67"/>
      <c r="Y269" s="67"/>
      <c r="Z269" s="67"/>
      <c r="AA269" s="67"/>
      <c r="AB269" s="67"/>
      <c r="AC269" s="67"/>
      <c r="AD269" s="67"/>
      <c r="AE269" s="67"/>
      <c r="AF269" s="136"/>
      <c r="AG269" s="136"/>
      <c r="AH269" s="136"/>
      <c r="AI269" s="136"/>
      <c r="AJ269" s="136"/>
      <c r="AK269" s="136"/>
      <c r="AL269" s="136"/>
      <c r="AM269" s="136"/>
      <c r="AN269" s="291" t="s">
        <v>21</v>
      </c>
      <c r="AO269" s="278">
        <v>45918</v>
      </c>
      <c r="AP269" s="3" t="s">
        <v>1606</v>
      </c>
      <c r="AQ269" t="s">
        <v>369</v>
      </c>
      <c r="AR269" s="279">
        <v>0.56597222222222243</v>
      </c>
    </row>
    <row r="270" spans="1:44" ht="11.25" customHeight="1">
      <c r="A270" s="67"/>
      <c r="B270" s="67"/>
      <c r="C270" s="67"/>
      <c r="D270" s="67"/>
      <c r="E270" s="67"/>
      <c r="F270" s="67"/>
      <c r="G270" s="67"/>
      <c r="H270" s="67"/>
      <c r="I270" s="67"/>
      <c r="J270" s="67"/>
      <c r="K270" s="67"/>
      <c r="L270" s="67"/>
      <c r="M270" s="67"/>
      <c r="N270" s="67"/>
      <c r="O270" s="67"/>
      <c r="P270" s="67"/>
      <c r="Q270" s="67"/>
      <c r="R270" s="67"/>
      <c r="S270" s="57"/>
      <c r="T270" s="57"/>
      <c r="U270" s="67"/>
      <c r="V270" s="67"/>
      <c r="W270" s="67"/>
      <c r="X270" s="67"/>
      <c r="Y270" s="67"/>
      <c r="Z270" s="67"/>
      <c r="AA270" s="67"/>
      <c r="AB270" s="67"/>
      <c r="AC270" s="67"/>
      <c r="AD270" s="67"/>
      <c r="AE270" s="67"/>
      <c r="AF270" s="136"/>
      <c r="AG270" s="136"/>
      <c r="AH270" s="136"/>
      <c r="AI270" s="136"/>
      <c r="AJ270" s="136"/>
      <c r="AK270" s="136"/>
      <c r="AL270" s="136"/>
      <c r="AM270" s="136"/>
      <c r="AN270" s="291" t="s">
        <v>21</v>
      </c>
      <c r="AO270" s="278">
        <v>45918</v>
      </c>
      <c r="AP270" s="3" t="s">
        <v>1606</v>
      </c>
      <c r="AQ270" t="s">
        <v>87</v>
      </c>
      <c r="AR270" s="279">
        <v>0.56597222222222243</v>
      </c>
    </row>
    <row r="271" spans="1:44" ht="11.25" customHeight="1">
      <c r="A271" s="67"/>
      <c r="B271" s="67"/>
      <c r="C271" s="67"/>
      <c r="D271" s="67"/>
      <c r="E271" s="67"/>
      <c r="F271" s="67"/>
      <c r="G271" s="67"/>
      <c r="H271" s="67"/>
      <c r="I271" s="67"/>
      <c r="J271" s="67"/>
      <c r="K271" s="67"/>
      <c r="L271" s="67"/>
      <c r="M271" s="67"/>
      <c r="N271" s="67"/>
      <c r="O271" s="67"/>
      <c r="P271" s="67"/>
      <c r="Q271" s="67"/>
      <c r="R271" s="67"/>
      <c r="S271" s="57"/>
      <c r="T271" s="57"/>
      <c r="U271" s="67"/>
      <c r="V271" s="67"/>
      <c r="W271" s="67"/>
      <c r="X271" s="67"/>
      <c r="Y271" s="67"/>
      <c r="Z271" s="67"/>
      <c r="AA271" s="67"/>
      <c r="AB271" s="67"/>
      <c r="AC271" s="67"/>
      <c r="AD271" s="67"/>
      <c r="AE271" s="67"/>
      <c r="AF271" s="136"/>
      <c r="AG271" s="136"/>
      <c r="AH271" s="136"/>
      <c r="AI271" s="136"/>
      <c r="AJ271" s="136"/>
      <c r="AK271" s="136"/>
      <c r="AL271" s="136"/>
      <c r="AM271" s="136"/>
      <c r="AN271" s="291" t="s">
        <v>21</v>
      </c>
      <c r="AO271" s="278">
        <v>45918</v>
      </c>
      <c r="AP271" s="3" t="s">
        <v>1606</v>
      </c>
      <c r="AQ271" t="s">
        <v>414</v>
      </c>
      <c r="AR271" s="279">
        <v>0.56597222222222243</v>
      </c>
    </row>
    <row r="272" spans="1:44" ht="11.25" customHeight="1">
      <c r="A272" s="67"/>
      <c r="B272" s="67"/>
      <c r="C272" s="67"/>
      <c r="D272" s="67"/>
      <c r="E272" s="67"/>
      <c r="F272" s="67"/>
      <c r="G272" s="67"/>
      <c r="H272" s="67"/>
      <c r="I272" s="67"/>
      <c r="J272" s="67"/>
      <c r="K272" s="67"/>
      <c r="L272" s="67"/>
      <c r="M272" s="67"/>
      <c r="N272" s="67"/>
      <c r="O272" s="67"/>
      <c r="P272" s="67"/>
      <c r="Q272" s="67"/>
      <c r="R272" s="67"/>
      <c r="S272" s="57"/>
      <c r="T272" s="57"/>
      <c r="U272" s="67"/>
      <c r="V272" s="67"/>
      <c r="W272" s="67"/>
      <c r="X272" s="67"/>
      <c r="Y272" s="67"/>
      <c r="Z272" s="67"/>
      <c r="AA272" s="67"/>
      <c r="AB272" s="67"/>
      <c r="AC272" s="67"/>
      <c r="AD272" s="67"/>
      <c r="AE272" s="67"/>
      <c r="AF272" s="136"/>
      <c r="AG272" s="136"/>
      <c r="AH272" s="136"/>
      <c r="AI272" s="136"/>
      <c r="AJ272" s="136"/>
      <c r="AK272" s="136"/>
      <c r="AL272" s="136"/>
      <c r="AM272" s="136"/>
      <c r="AN272" s="291" t="s">
        <v>21</v>
      </c>
      <c r="AO272" s="278">
        <v>45918</v>
      </c>
      <c r="AP272" s="3" t="s">
        <v>1606</v>
      </c>
      <c r="AQ272" t="s">
        <v>1881</v>
      </c>
      <c r="AR272" s="279">
        <v>0.56597222222222243</v>
      </c>
    </row>
    <row r="273" spans="1:44" ht="11.25" customHeight="1">
      <c r="A273" s="67"/>
      <c r="B273" s="67"/>
      <c r="C273" s="67"/>
      <c r="D273" s="67"/>
      <c r="E273" s="67"/>
      <c r="F273" s="67"/>
      <c r="G273" s="67"/>
      <c r="H273" s="67"/>
      <c r="I273" s="67"/>
      <c r="J273" s="67"/>
      <c r="K273" s="67"/>
      <c r="L273" s="67"/>
      <c r="M273" s="67"/>
      <c r="N273" s="67"/>
      <c r="O273" s="67"/>
      <c r="P273" s="67"/>
      <c r="Q273" s="67"/>
      <c r="R273" s="67"/>
      <c r="S273" s="57"/>
      <c r="T273" s="57"/>
      <c r="U273" s="67"/>
      <c r="V273" s="67"/>
      <c r="W273" s="67"/>
      <c r="X273" s="67"/>
      <c r="Y273" s="67"/>
      <c r="Z273" s="67"/>
      <c r="AA273" s="67"/>
      <c r="AB273" s="67"/>
      <c r="AC273" s="67"/>
      <c r="AD273" s="67"/>
      <c r="AE273" s="67"/>
      <c r="AF273" s="136"/>
      <c r="AG273" s="136"/>
      <c r="AH273" s="136"/>
      <c r="AI273" s="136"/>
      <c r="AJ273" s="136"/>
      <c r="AK273" s="136"/>
      <c r="AL273" s="136"/>
      <c r="AM273" s="136"/>
      <c r="AN273" s="291" t="s">
        <v>21</v>
      </c>
      <c r="AO273" s="278">
        <v>45918</v>
      </c>
      <c r="AP273" s="3" t="s">
        <v>1606</v>
      </c>
      <c r="AQ273" t="s">
        <v>1118</v>
      </c>
      <c r="AR273" s="279">
        <v>0.56597222222222243</v>
      </c>
    </row>
    <row r="274" spans="1:44" ht="11.25" customHeight="1">
      <c r="A274" s="67"/>
      <c r="B274" s="67"/>
      <c r="C274" s="67"/>
      <c r="D274" s="67"/>
      <c r="E274" s="67"/>
      <c r="F274" s="67"/>
      <c r="G274" s="67"/>
      <c r="H274" s="67"/>
      <c r="I274" s="67"/>
      <c r="J274" s="67"/>
      <c r="K274" s="67"/>
      <c r="L274" s="67"/>
      <c r="M274" s="67"/>
      <c r="N274" s="67"/>
      <c r="O274" s="67"/>
      <c r="P274" s="67"/>
      <c r="Q274" s="67"/>
      <c r="R274" s="67"/>
      <c r="S274" s="57"/>
      <c r="T274" s="57"/>
      <c r="U274" s="67"/>
      <c r="V274" s="67"/>
      <c r="W274" s="67"/>
      <c r="X274" s="67"/>
      <c r="Y274" s="67"/>
      <c r="Z274" s="67"/>
      <c r="AA274" s="67"/>
      <c r="AB274" s="67"/>
      <c r="AC274" s="67"/>
      <c r="AD274" s="67"/>
      <c r="AE274" s="67"/>
      <c r="AF274" s="136"/>
      <c r="AG274" s="136"/>
      <c r="AH274" s="136"/>
      <c r="AI274" s="136"/>
      <c r="AJ274" s="136"/>
      <c r="AK274" s="136"/>
      <c r="AL274" s="136"/>
      <c r="AM274" s="136"/>
      <c r="AN274" s="291" t="s">
        <v>21</v>
      </c>
      <c r="AO274" s="278">
        <v>45918</v>
      </c>
      <c r="AP274" s="3" t="s">
        <v>1606</v>
      </c>
      <c r="AQ274" t="s">
        <v>2026</v>
      </c>
      <c r="AR274" s="279">
        <v>0.56597222222222243</v>
      </c>
    </row>
    <row r="275" spans="1:44" ht="11.25" customHeight="1">
      <c r="A275" s="67"/>
      <c r="B275" s="67"/>
      <c r="C275" s="67"/>
      <c r="D275" s="67"/>
      <c r="E275" s="67"/>
      <c r="F275" s="67"/>
      <c r="G275" s="67"/>
      <c r="H275" s="67"/>
      <c r="I275" s="67"/>
      <c r="J275" s="67"/>
      <c r="K275" s="67"/>
      <c r="L275" s="67"/>
      <c r="M275" s="67"/>
      <c r="N275" s="67"/>
      <c r="O275" s="67"/>
      <c r="P275" s="67"/>
      <c r="Q275" s="67"/>
      <c r="R275" s="67"/>
      <c r="S275" s="57"/>
      <c r="T275" s="57"/>
      <c r="U275" s="67"/>
      <c r="V275" s="67"/>
      <c r="W275" s="67"/>
      <c r="X275" s="67"/>
      <c r="Y275" s="67"/>
      <c r="Z275" s="67"/>
      <c r="AA275" s="67"/>
      <c r="AB275" s="67"/>
      <c r="AC275" s="67"/>
      <c r="AD275" s="67"/>
      <c r="AE275" s="67"/>
      <c r="AF275" s="136"/>
      <c r="AG275" s="136"/>
      <c r="AH275" s="136"/>
      <c r="AI275" s="136"/>
      <c r="AJ275" s="136"/>
      <c r="AK275" s="136"/>
      <c r="AL275" s="136"/>
      <c r="AM275" s="136"/>
      <c r="AN275" s="291" t="s">
        <v>21</v>
      </c>
      <c r="AO275" s="278">
        <v>45918</v>
      </c>
      <c r="AP275" s="3" t="s">
        <v>1606</v>
      </c>
      <c r="AQ275" t="s">
        <v>78</v>
      </c>
      <c r="AR275" s="279">
        <v>0.56597222222222243</v>
      </c>
    </row>
    <row r="276" spans="1:44" ht="11.25" customHeight="1">
      <c r="A276" s="67"/>
      <c r="B276" s="67"/>
      <c r="C276" s="67"/>
      <c r="D276" s="67"/>
      <c r="E276" s="67"/>
      <c r="F276" s="67"/>
      <c r="G276" s="67"/>
      <c r="H276" s="67"/>
      <c r="I276" s="67"/>
      <c r="J276" s="67"/>
      <c r="K276" s="67"/>
      <c r="L276" s="67"/>
      <c r="M276" s="67"/>
      <c r="N276" s="67"/>
      <c r="O276" s="67"/>
      <c r="P276" s="67"/>
      <c r="Q276" s="67"/>
      <c r="R276" s="67"/>
      <c r="S276" s="57"/>
      <c r="T276" s="57"/>
      <c r="U276" s="67"/>
      <c r="V276" s="67"/>
      <c r="W276" s="67"/>
      <c r="X276" s="67"/>
      <c r="Y276" s="67"/>
      <c r="Z276" s="67"/>
      <c r="AA276" s="67"/>
      <c r="AB276" s="67"/>
      <c r="AC276" s="67"/>
      <c r="AD276" s="67"/>
      <c r="AE276" s="67"/>
      <c r="AF276" s="136"/>
      <c r="AG276" s="136"/>
      <c r="AH276" s="136"/>
      <c r="AI276" s="136"/>
      <c r="AJ276" s="136"/>
      <c r="AK276" s="136"/>
      <c r="AL276" s="136"/>
      <c r="AM276" s="136"/>
      <c r="AN276" s="291" t="s">
        <v>21</v>
      </c>
      <c r="AO276" s="278">
        <v>45918</v>
      </c>
      <c r="AP276" s="3" t="s">
        <v>1606</v>
      </c>
      <c r="AQ276" t="s">
        <v>282</v>
      </c>
      <c r="AR276" s="279">
        <v>0.59027777777777801</v>
      </c>
    </row>
    <row r="277" spans="1:44" ht="11.25" customHeight="1">
      <c r="A277" s="67"/>
      <c r="B277" s="67"/>
      <c r="C277" s="67"/>
      <c r="D277" s="67"/>
      <c r="E277" s="67"/>
      <c r="F277" s="67"/>
      <c r="G277" s="67"/>
      <c r="H277" s="67"/>
      <c r="I277" s="67"/>
      <c r="J277" s="67"/>
      <c r="K277" s="67"/>
      <c r="L277" s="67"/>
      <c r="M277" s="67"/>
      <c r="N277" s="67"/>
      <c r="O277" s="67"/>
      <c r="P277" s="67"/>
      <c r="Q277" s="67"/>
      <c r="R277" s="67"/>
      <c r="S277" s="57"/>
      <c r="T277" s="57"/>
      <c r="U277" s="67"/>
      <c r="V277" s="67"/>
      <c r="W277" s="67"/>
      <c r="X277" s="67"/>
      <c r="Y277" s="67"/>
      <c r="Z277" s="67"/>
      <c r="AA277" s="67"/>
      <c r="AB277" s="67"/>
      <c r="AC277" s="67"/>
      <c r="AD277" s="67"/>
      <c r="AE277" s="67"/>
      <c r="AF277" s="136"/>
      <c r="AG277" s="136"/>
      <c r="AH277" s="136"/>
      <c r="AI277" s="136"/>
      <c r="AJ277" s="136"/>
      <c r="AK277" s="136"/>
      <c r="AL277" s="136"/>
      <c r="AM277" s="136"/>
      <c r="AN277" s="291" t="s">
        <v>21</v>
      </c>
      <c r="AO277" s="278">
        <v>45918</v>
      </c>
      <c r="AP277" s="3" t="s">
        <v>1606</v>
      </c>
      <c r="AQ277" t="s">
        <v>205</v>
      </c>
      <c r="AR277" s="279">
        <v>0.59027777777777801</v>
      </c>
    </row>
    <row r="278" spans="1:44" ht="11.25" customHeight="1">
      <c r="A278" s="67"/>
      <c r="B278" s="67"/>
      <c r="C278" s="67"/>
      <c r="D278" s="67"/>
      <c r="E278" s="67"/>
      <c r="F278" s="67"/>
      <c r="G278" s="67"/>
      <c r="H278" s="67"/>
      <c r="I278" s="67"/>
      <c r="J278" s="67"/>
      <c r="K278" s="67"/>
      <c r="L278" s="67"/>
      <c r="M278" s="67"/>
      <c r="N278" s="67"/>
      <c r="O278" s="67"/>
      <c r="P278" s="67"/>
      <c r="Q278" s="67"/>
      <c r="R278" s="67"/>
      <c r="S278" s="57"/>
      <c r="T278" s="57"/>
      <c r="U278" s="67"/>
      <c r="V278" s="67"/>
      <c r="W278" s="67"/>
      <c r="X278" s="67"/>
      <c r="Y278" s="67"/>
      <c r="Z278" s="67"/>
      <c r="AA278" s="67"/>
      <c r="AB278" s="67"/>
      <c r="AC278" s="67"/>
      <c r="AD278" s="67"/>
      <c r="AE278" s="67"/>
      <c r="AF278" s="136"/>
      <c r="AG278" s="136"/>
      <c r="AH278" s="136"/>
      <c r="AI278" s="136"/>
      <c r="AJ278" s="136"/>
      <c r="AK278" s="136"/>
      <c r="AL278" s="136"/>
      <c r="AM278" s="136"/>
      <c r="AN278" s="291" t="s">
        <v>21</v>
      </c>
      <c r="AO278" s="278">
        <v>45918</v>
      </c>
      <c r="AP278" s="3" t="s">
        <v>1606</v>
      </c>
      <c r="AQ278" t="s">
        <v>2143</v>
      </c>
      <c r="AR278" s="279">
        <v>0.59027777777777801</v>
      </c>
    </row>
    <row r="279" spans="1:44" ht="11.25" customHeight="1">
      <c r="A279" s="67"/>
      <c r="B279" s="67"/>
      <c r="C279" s="67"/>
      <c r="D279" s="67"/>
      <c r="E279" s="67"/>
      <c r="F279" s="67"/>
      <c r="G279" s="67"/>
      <c r="H279" s="67"/>
      <c r="I279" s="67"/>
      <c r="J279" s="67"/>
      <c r="K279" s="67"/>
      <c r="L279" s="67"/>
      <c r="M279" s="67"/>
      <c r="N279" s="67"/>
      <c r="O279" s="67"/>
      <c r="P279" s="67"/>
      <c r="Q279" s="67"/>
      <c r="R279" s="67"/>
      <c r="S279" s="57"/>
      <c r="T279" s="57"/>
      <c r="U279" s="67"/>
      <c r="V279" s="67"/>
      <c r="W279" s="67"/>
      <c r="X279" s="67"/>
      <c r="Y279" s="67"/>
      <c r="Z279" s="67"/>
      <c r="AA279" s="67"/>
      <c r="AB279" s="67"/>
      <c r="AC279" s="67"/>
      <c r="AD279" s="67"/>
      <c r="AE279" s="67"/>
      <c r="AF279" s="136"/>
      <c r="AG279" s="136"/>
      <c r="AH279" s="136"/>
      <c r="AI279" s="136"/>
      <c r="AJ279" s="136"/>
      <c r="AK279" s="136"/>
      <c r="AL279" s="136"/>
      <c r="AM279" s="136"/>
      <c r="AN279" s="291" t="s">
        <v>21</v>
      </c>
      <c r="AO279" s="278">
        <v>45918</v>
      </c>
      <c r="AP279" s="3" t="s">
        <v>1606</v>
      </c>
      <c r="AQ279" t="s">
        <v>1953</v>
      </c>
      <c r="AR279" s="279">
        <v>0.59027777777777801</v>
      </c>
    </row>
    <row r="280" spans="1:44" ht="11.25" customHeight="1">
      <c r="A280" s="67"/>
      <c r="B280" s="67"/>
      <c r="C280" s="67"/>
      <c r="D280" s="67"/>
      <c r="E280" s="67"/>
      <c r="F280" s="67"/>
      <c r="G280" s="67"/>
      <c r="H280" s="67"/>
      <c r="I280" s="67"/>
      <c r="J280" s="67"/>
      <c r="K280" s="67"/>
      <c r="L280" s="67"/>
      <c r="M280" s="67"/>
      <c r="N280" s="67"/>
      <c r="O280" s="67"/>
      <c r="P280" s="67"/>
      <c r="Q280" s="67"/>
      <c r="R280" s="67"/>
      <c r="S280" s="57"/>
      <c r="T280" s="57"/>
      <c r="U280" s="67"/>
      <c r="V280" s="67"/>
      <c r="W280" s="67"/>
      <c r="X280" s="67"/>
      <c r="Y280" s="67"/>
      <c r="Z280" s="67"/>
      <c r="AA280" s="67"/>
      <c r="AB280" s="67"/>
      <c r="AC280" s="67"/>
      <c r="AD280" s="67"/>
      <c r="AE280" s="67"/>
      <c r="AF280" s="136"/>
      <c r="AG280" s="136"/>
      <c r="AH280" s="136"/>
      <c r="AI280" s="136"/>
      <c r="AJ280" s="136"/>
      <c r="AK280" s="136"/>
      <c r="AL280" s="136"/>
      <c r="AM280" s="136"/>
      <c r="AN280" s="291" t="s">
        <v>21</v>
      </c>
      <c r="AO280" s="278">
        <v>45918</v>
      </c>
      <c r="AP280" s="3" t="s">
        <v>1606</v>
      </c>
      <c r="AQ280" t="s">
        <v>52</v>
      </c>
      <c r="AR280" s="279">
        <v>0.59027777777777801</v>
      </c>
    </row>
    <row r="281" spans="1:44" ht="11.25" customHeight="1">
      <c r="A281" s="67"/>
      <c r="B281" s="67"/>
      <c r="C281" s="67"/>
      <c r="D281" s="67"/>
      <c r="E281" s="67"/>
      <c r="F281" s="67"/>
      <c r="G281" s="67"/>
      <c r="H281" s="67"/>
      <c r="I281" s="67"/>
      <c r="J281" s="67"/>
      <c r="K281" s="67"/>
      <c r="L281" s="67"/>
      <c r="M281" s="67"/>
      <c r="N281" s="67"/>
      <c r="O281" s="67"/>
      <c r="P281" s="67"/>
      <c r="Q281" s="67"/>
      <c r="R281" s="67"/>
      <c r="S281" s="57"/>
      <c r="T281" s="57"/>
      <c r="U281" s="67"/>
      <c r="V281" s="67"/>
      <c r="W281" s="67"/>
      <c r="X281" s="67"/>
      <c r="Y281" s="67"/>
      <c r="Z281" s="67"/>
      <c r="AA281" s="67"/>
      <c r="AB281" s="67"/>
      <c r="AC281" s="67"/>
      <c r="AD281" s="67"/>
      <c r="AE281" s="67"/>
      <c r="AF281" s="136"/>
      <c r="AG281" s="136"/>
      <c r="AH281" s="136"/>
      <c r="AI281" s="136"/>
      <c r="AJ281" s="136"/>
      <c r="AK281" s="136"/>
      <c r="AL281" s="136"/>
      <c r="AM281" s="136"/>
      <c r="AN281" s="291" t="s">
        <v>21</v>
      </c>
      <c r="AO281" s="278">
        <v>45918</v>
      </c>
      <c r="AP281" s="3" t="s">
        <v>1606</v>
      </c>
      <c r="AQ281" t="s">
        <v>1618</v>
      </c>
      <c r="AR281" s="279">
        <v>0.62500000000000022</v>
      </c>
    </row>
    <row r="282" spans="1:44" ht="11.25" customHeight="1">
      <c r="A282" s="67"/>
      <c r="B282" s="67"/>
      <c r="C282" s="67"/>
      <c r="D282" s="67"/>
      <c r="E282" s="67"/>
      <c r="F282" s="67"/>
      <c r="G282" s="67"/>
      <c r="H282" s="67"/>
      <c r="I282" s="67"/>
      <c r="J282" s="67"/>
      <c r="K282" s="67"/>
      <c r="L282" s="67"/>
      <c r="M282" s="67"/>
      <c r="N282" s="67"/>
      <c r="O282" s="67"/>
      <c r="P282" s="67"/>
      <c r="Q282" s="67"/>
      <c r="R282" s="67"/>
      <c r="S282" s="57"/>
      <c r="T282" s="57"/>
      <c r="U282" s="67"/>
      <c r="V282" s="67"/>
      <c r="W282" s="67"/>
      <c r="X282" s="67"/>
      <c r="Y282" s="67"/>
      <c r="Z282" s="67"/>
      <c r="AA282" s="67"/>
      <c r="AB282" s="67"/>
      <c r="AC282" s="67"/>
      <c r="AD282" s="67"/>
      <c r="AE282" s="67"/>
      <c r="AF282" s="136"/>
      <c r="AG282" s="136"/>
      <c r="AH282" s="136"/>
      <c r="AI282" s="136"/>
      <c r="AJ282" s="136"/>
      <c r="AK282" s="136"/>
      <c r="AL282" s="136"/>
      <c r="AM282" s="136"/>
      <c r="AN282" s="291" t="s">
        <v>21</v>
      </c>
      <c r="AO282" s="278">
        <v>45918</v>
      </c>
      <c r="AP282" s="3" t="s">
        <v>1606</v>
      </c>
      <c r="AQ282" t="s">
        <v>1531</v>
      </c>
      <c r="AR282" s="279">
        <v>0.62500000000000022</v>
      </c>
    </row>
    <row r="283" spans="1:44" ht="11.25" customHeight="1">
      <c r="A283" s="67"/>
      <c r="B283" s="67"/>
      <c r="C283" s="67"/>
      <c r="D283" s="67"/>
      <c r="E283" s="67"/>
      <c r="F283" s="67"/>
      <c r="G283" s="67"/>
      <c r="H283" s="67"/>
      <c r="I283" s="67"/>
      <c r="J283" s="67"/>
      <c r="K283" s="67"/>
      <c r="L283" s="67"/>
      <c r="M283" s="67"/>
      <c r="N283" s="67"/>
      <c r="O283" s="67"/>
      <c r="P283" s="67"/>
      <c r="Q283" s="67"/>
      <c r="R283" s="67"/>
      <c r="S283" s="57"/>
      <c r="T283" s="57"/>
      <c r="U283" s="67"/>
      <c r="V283" s="67"/>
      <c r="W283" s="67"/>
      <c r="X283" s="67"/>
      <c r="Y283" s="67"/>
      <c r="Z283" s="67"/>
      <c r="AA283" s="67"/>
      <c r="AB283" s="67"/>
      <c r="AC283" s="67"/>
      <c r="AD283" s="67"/>
      <c r="AE283" s="67"/>
      <c r="AF283" s="136"/>
      <c r="AG283" s="136"/>
      <c r="AH283" s="136"/>
      <c r="AI283" s="136"/>
      <c r="AJ283" s="136"/>
      <c r="AK283" s="136"/>
      <c r="AL283" s="136"/>
      <c r="AM283" s="136"/>
      <c r="AN283" s="291" t="s">
        <v>21</v>
      </c>
      <c r="AO283" s="278">
        <v>45918</v>
      </c>
      <c r="AP283" s="3" t="s">
        <v>1606</v>
      </c>
      <c r="AQ283" t="s">
        <v>68</v>
      </c>
      <c r="AR283" s="279">
        <v>0.62500000000000022</v>
      </c>
    </row>
    <row r="284" spans="1:44" ht="11.25" customHeight="1">
      <c r="A284" s="67"/>
      <c r="B284" s="67"/>
      <c r="C284" s="67"/>
      <c r="D284" s="67"/>
      <c r="E284" s="67"/>
      <c r="F284" s="67"/>
      <c r="G284" s="67"/>
      <c r="H284" s="67"/>
      <c r="I284" s="67"/>
      <c r="J284" s="67"/>
      <c r="K284" s="67"/>
      <c r="L284" s="67"/>
      <c r="M284" s="67"/>
      <c r="N284" s="67"/>
      <c r="O284" s="67"/>
      <c r="P284" s="67"/>
      <c r="Q284" s="67"/>
      <c r="R284" s="67"/>
      <c r="S284" s="57"/>
      <c r="T284" s="57"/>
      <c r="U284" s="67"/>
      <c r="V284" s="67"/>
      <c r="W284" s="67"/>
      <c r="X284" s="67"/>
      <c r="Y284" s="67"/>
      <c r="Z284" s="67"/>
      <c r="AA284" s="67"/>
      <c r="AB284" s="67"/>
      <c r="AC284" s="67"/>
      <c r="AD284" s="67"/>
      <c r="AE284" s="67"/>
      <c r="AF284" s="136"/>
      <c r="AG284" s="136"/>
      <c r="AH284" s="136"/>
      <c r="AI284" s="136"/>
      <c r="AJ284" s="136"/>
      <c r="AK284" s="136"/>
      <c r="AL284" s="136"/>
      <c r="AM284" s="136"/>
      <c r="AN284" s="291" t="s">
        <v>21</v>
      </c>
      <c r="AO284" s="278">
        <v>45918</v>
      </c>
      <c r="AP284" s="3" t="s">
        <v>1606</v>
      </c>
      <c r="AQ284" t="s">
        <v>253</v>
      </c>
      <c r="AR284" s="279">
        <v>0.62500000000000022</v>
      </c>
    </row>
    <row r="285" spans="1:44" ht="11.25" customHeight="1">
      <c r="A285" s="67"/>
      <c r="B285" s="67"/>
      <c r="C285" s="67"/>
      <c r="D285" s="67"/>
      <c r="E285" s="67"/>
      <c r="F285" s="67"/>
      <c r="G285" s="67"/>
      <c r="H285" s="67"/>
      <c r="I285" s="67"/>
      <c r="J285" s="67"/>
      <c r="K285" s="67"/>
      <c r="L285" s="67"/>
      <c r="M285" s="67"/>
      <c r="N285" s="67"/>
      <c r="O285" s="67"/>
      <c r="P285" s="67"/>
      <c r="Q285" s="67"/>
      <c r="R285" s="67"/>
      <c r="S285" s="57"/>
      <c r="T285" s="57"/>
      <c r="U285" s="67"/>
      <c r="V285" s="67"/>
      <c r="W285" s="67"/>
      <c r="X285" s="67"/>
      <c r="Y285" s="67"/>
      <c r="Z285" s="67"/>
      <c r="AA285" s="67"/>
      <c r="AB285" s="67"/>
      <c r="AC285" s="67"/>
      <c r="AD285" s="67"/>
      <c r="AE285" s="67"/>
      <c r="AF285" s="136"/>
      <c r="AG285" s="136"/>
      <c r="AH285" s="136"/>
      <c r="AI285" s="136"/>
      <c r="AJ285" s="136"/>
      <c r="AK285" s="136"/>
      <c r="AL285" s="136"/>
      <c r="AM285" s="136"/>
      <c r="AN285" s="291" t="s">
        <v>21</v>
      </c>
      <c r="AO285" s="278">
        <v>45918</v>
      </c>
      <c r="AP285" s="3" t="s">
        <v>1606</v>
      </c>
      <c r="AQ285" t="s">
        <v>1649</v>
      </c>
      <c r="AR285" s="279">
        <v>0.6527777777777779</v>
      </c>
    </row>
    <row r="286" spans="1:44" ht="11.25" customHeight="1">
      <c r="A286" s="67"/>
      <c r="B286" s="67"/>
      <c r="C286" s="67"/>
      <c r="D286" s="67"/>
      <c r="E286" s="67"/>
      <c r="F286" s="67"/>
      <c r="G286" s="67"/>
      <c r="H286" s="67"/>
      <c r="I286" s="67"/>
      <c r="J286" s="67"/>
      <c r="K286" s="67"/>
      <c r="L286" s="67"/>
      <c r="M286" s="67"/>
      <c r="N286" s="67"/>
      <c r="O286" s="67"/>
      <c r="P286" s="67"/>
      <c r="Q286" s="67"/>
      <c r="R286" s="67"/>
      <c r="S286" s="57"/>
      <c r="T286" s="57"/>
      <c r="U286" s="67"/>
      <c r="V286" s="67"/>
      <c r="W286" s="67"/>
      <c r="X286" s="67"/>
      <c r="Y286" s="67"/>
      <c r="Z286" s="67"/>
      <c r="AA286" s="67"/>
      <c r="AB286" s="67"/>
      <c r="AC286" s="67"/>
      <c r="AD286" s="67"/>
      <c r="AE286" s="67"/>
      <c r="AF286" s="136"/>
      <c r="AG286" s="136"/>
      <c r="AH286" s="136"/>
      <c r="AI286" s="136"/>
      <c r="AJ286" s="136"/>
      <c r="AK286" s="136"/>
      <c r="AL286" s="136"/>
      <c r="AM286" s="136"/>
      <c r="AN286" s="291" t="s">
        <v>21</v>
      </c>
      <c r="AO286" s="278">
        <v>45918</v>
      </c>
      <c r="AP286" s="3" t="s">
        <v>1606</v>
      </c>
      <c r="AQ286" t="s">
        <v>3677</v>
      </c>
      <c r="AR286" s="279">
        <v>0.6527777777777779</v>
      </c>
    </row>
    <row r="287" spans="1:44" ht="11.25" customHeight="1">
      <c r="A287" s="67"/>
      <c r="B287" s="67"/>
      <c r="C287" s="67"/>
      <c r="D287" s="67"/>
      <c r="E287" s="67"/>
      <c r="F287" s="67"/>
      <c r="G287" s="67"/>
      <c r="H287" s="67"/>
      <c r="I287" s="67"/>
      <c r="J287" s="67"/>
      <c r="K287" s="67"/>
      <c r="L287" s="67"/>
      <c r="M287" s="67"/>
      <c r="N287" s="67"/>
      <c r="O287" s="67"/>
      <c r="P287" s="67"/>
      <c r="Q287" s="67"/>
      <c r="R287" s="67"/>
      <c r="S287" s="57"/>
      <c r="T287" s="57"/>
      <c r="U287" s="67"/>
      <c r="V287" s="67"/>
      <c r="W287" s="67"/>
      <c r="X287" s="67"/>
      <c r="Y287" s="67"/>
      <c r="Z287" s="67"/>
      <c r="AA287" s="67"/>
      <c r="AB287" s="67"/>
      <c r="AC287" s="67"/>
      <c r="AD287" s="67"/>
      <c r="AE287" s="67"/>
      <c r="AF287" s="136"/>
      <c r="AG287" s="136"/>
      <c r="AH287" s="136"/>
      <c r="AI287" s="136"/>
      <c r="AJ287" s="136"/>
      <c r="AK287" s="136"/>
      <c r="AL287" s="136"/>
      <c r="AM287" s="136"/>
      <c r="AN287" s="291" t="s">
        <v>21</v>
      </c>
      <c r="AO287" s="278">
        <v>45918</v>
      </c>
      <c r="AP287" s="3" t="s">
        <v>1606</v>
      </c>
      <c r="AQ287" t="s">
        <v>31</v>
      </c>
      <c r="AR287" s="279">
        <v>0.6527777777777779</v>
      </c>
    </row>
    <row r="288" spans="1:44" ht="11.25" customHeight="1">
      <c r="A288" s="67"/>
      <c r="B288" s="67"/>
      <c r="C288" s="67"/>
      <c r="D288" s="67"/>
      <c r="E288" s="67"/>
      <c r="F288" s="67"/>
      <c r="G288" s="67"/>
      <c r="H288" s="67"/>
      <c r="I288" s="67"/>
      <c r="J288" s="67"/>
      <c r="K288" s="67"/>
      <c r="L288" s="67"/>
      <c r="M288" s="67"/>
      <c r="N288" s="67"/>
      <c r="O288" s="67"/>
      <c r="P288" s="67"/>
      <c r="Q288" s="67"/>
      <c r="R288" s="67"/>
      <c r="S288" s="57"/>
      <c r="T288" s="57"/>
      <c r="U288" s="67"/>
      <c r="V288" s="67"/>
      <c r="W288" s="67"/>
      <c r="X288" s="67"/>
      <c r="Y288" s="67"/>
      <c r="Z288" s="67"/>
      <c r="AA288" s="67"/>
      <c r="AB288" s="67"/>
      <c r="AC288" s="67"/>
      <c r="AD288" s="67"/>
      <c r="AE288" s="67"/>
      <c r="AF288" s="136"/>
      <c r="AG288" s="136"/>
      <c r="AH288" s="136"/>
      <c r="AI288" s="136"/>
      <c r="AJ288" s="136"/>
      <c r="AK288" s="136"/>
      <c r="AL288" s="136"/>
      <c r="AM288" s="136"/>
      <c r="AN288" s="291" t="s">
        <v>21</v>
      </c>
      <c r="AO288" s="278">
        <v>45918</v>
      </c>
      <c r="AP288" s="3" t="s">
        <v>1606</v>
      </c>
      <c r="AQ288" t="s">
        <v>2088</v>
      </c>
      <c r="AR288" s="279">
        <v>0.6527777777777779</v>
      </c>
    </row>
    <row r="289" spans="1:44" ht="11.25" customHeight="1">
      <c r="A289" s="67"/>
      <c r="B289" s="67"/>
      <c r="C289" s="67"/>
      <c r="D289" s="67"/>
      <c r="E289" s="67"/>
      <c r="F289" s="67"/>
      <c r="G289" s="67"/>
      <c r="H289" s="67"/>
      <c r="I289" s="67"/>
      <c r="J289" s="67"/>
      <c r="K289" s="67"/>
      <c r="L289" s="67"/>
      <c r="M289" s="67"/>
      <c r="N289" s="67"/>
      <c r="O289" s="67"/>
      <c r="P289" s="67"/>
      <c r="Q289" s="67"/>
      <c r="R289" s="67"/>
      <c r="S289" s="57"/>
      <c r="T289" s="57"/>
      <c r="U289" s="67"/>
      <c r="V289" s="67"/>
      <c r="W289" s="67"/>
      <c r="X289" s="67"/>
      <c r="Y289" s="67"/>
      <c r="Z289" s="67"/>
      <c r="AA289" s="67"/>
      <c r="AB289" s="67"/>
      <c r="AC289" s="67"/>
      <c r="AD289" s="67"/>
      <c r="AE289" s="67"/>
      <c r="AF289" s="136"/>
      <c r="AG289" s="136"/>
      <c r="AH289" s="136"/>
      <c r="AI289" s="136"/>
      <c r="AJ289" s="136"/>
      <c r="AK289" s="136"/>
      <c r="AL289" s="136"/>
      <c r="AM289" s="136"/>
      <c r="AN289" s="291" t="s">
        <v>21</v>
      </c>
      <c r="AO289" s="278">
        <v>45918</v>
      </c>
      <c r="AP289" s="3" t="s">
        <v>1606</v>
      </c>
      <c r="AQ289" t="s">
        <v>2075</v>
      </c>
      <c r="AR289" s="279">
        <v>0.6527777777777779</v>
      </c>
    </row>
    <row r="290" spans="1:44" ht="11.25" customHeight="1">
      <c r="A290" s="67"/>
      <c r="B290" s="67"/>
      <c r="C290" s="67"/>
      <c r="D290" s="67"/>
      <c r="E290" s="67"/>
      <c r="F290" s="67"/>
      <c r="G290" s="67"/>
      <c r="H290" s="67"/>
      <c r="I290" s="67"/>
      <c r="J290" s="67"/>
      <c r="K290" s="67"/>
      <c r="L290" s="67"/>
      <c r="M290" s="67"/>
      <c r="N290" s="67"/>
      <c r="O290" s="67"/>
      <c r="P290" s="67"/>
      <c r="Q290" s="67"/>
      <c r="R290" s="67"/>
      <c r="S290" s="57"/>
      <c r="T290" s="57"/>
      <c r="U290" s="67"/>
      <c r="V290" s="67"/>
      <c r="W290" s="67"/>
      <c r="X290" s="67"/>
      <c r="Y290" s="67"/>
      <c r="Z290" s="67"/>
      <c r="AA290" s="67"/>
      <c r="AB290" s="67"/>
      <c r="AC290" s="67"/>
      <c r="AD290" s="67"/>
      <c r="AE290" s="67"/>
      <c r="AF290" s="136"/>
      <c r="AG290" s="136"/>
      <c r="AH290" s="136"/>
      <c r="AI290" s="136"/>
      <c r="AJ290" s="136"/>
      <c r="AK290" s="136"/>
      <c r="AL290" s="136"/>
      <c r="AM290" s="136"/>
      <c r="AN290" s="291" t="s">
        <v>21</v>
      </c>
      <c r="AO290" s="278">
        <v>45918</v>
      </c>
      <c r="AP290" s="3" t="s">
        <v>1606</v>
      </c>
      <c r="AQ290" t="s">
        <v>2704</v>
      </c>
      <c r="AR290" s="279">
        <v>0.6527777777777779</v>
      </c>
    </row>
    <row r="291" spans="1:44" ht="11.25" customHeight="1">
      <c r="A291" s="67"/>
      <c r="B291" s="67"/>
      <c r="C291" s="67"/>
      <c r="D291" s="67"/>
      <c r="E291" s="67"/>
      <c r="F291" s="67"/>
      <c r="G291" s="67"/>
      <c r="H291" s="67"/>
      <c r="I291" s="67"/>
      <c r="J291" s="67"/>
      <c r="K291" s="67"/>
      <c r="L291" s="67"/>
      <c r="M291" s="67"/>
      <c r="N291" s="67"/>
      <c r="O291" s="67"/>
      <c r="P291" s="67"/>
      <c r="Q291" s="67"/>
      <c r="R291" s="67"/>
      <c r="S291" s="57"/>
      <c r="T291" s="57"/>
      <c r="U291" s="67"/>
      <c r="V291" s="67"/>
      <c r="W291" s="67"/>
      <c r="X291" s="67"/>
      <c r="Y291" s="67"/>
      <c r="Z291" s="67"/>
      <c r="AA291" s="67"/>
      <c r="AB291" s="67"/>
      <c r="AC291" s="67"/>
      <c r="AD291" s="67"/>
      <c r="AE291" s="67"/>
      <c r="AF291" s="136"/>
      <c r="AG291" s="136"/>
      <c r="AH291" s="136"/>
      <c r="AI291" s="136"/>
      <c r="AJ291" s="136"/>
      <c r="AK291" s="136"/>
      <c r="AL291" s="136"/>
      <c r="AM291" s="136"/>
      <c r="AN291" s="291" t="s">
        <v>21</v>
      </c>
      <c r="AO291" s="278">
        <v>45918</v>
      </c>
      <c r="AP291" s="3" t="s">
        <v>1606</v>
      </c>
      <c r="AQ291" t="s">
        <v>3831</v>
      </c>
      <c r="AR291" s="279">
        <v>0.6527777777777779</v>
      </c>
    </row>
    <row r="292" spans="1:44" ht="11.25" customHeight="1">
      <c r="A292" s="67"/>
      <c r="B292" s="67"/>
      <c r="C292" s="67"/>
      <c r="D292" s="67"/>
      <c r="E292" s="67"/>
      <c r="F292" s="67"/>
      <c r="G292" s="67"/>
      <c r="H292" s="67"/>
      <c r="I292" s="67"/>
      <c r="J292" s="67"/>
      <c r="K292" s="67"/>
      <c r="L292" s="67"/>
      <c r="M292" s="67"/>
      <c r="N292" s="67"/>
      <c r="O292" s="67"/>
      <c r="P292" s="67"/>
      <c r="Q292" s="67"/>
      <c r="R292" s="67"/>
      <c r="S292" s="57"/>
      <c r="T292" s="57"/>
      <c r="U292" s="67"/>
      <c r="V292" s="67"/>
      <c r="W292" s="67"/>
      <c r="X292" s="67"/>
      <c r="Y292" s="67"/>
      <c r="Z292" s="67"/>
      <c r="AA292" s="67"/>
      <c r="AB292" s="67"/>
      <c r="AC292" s="67"/>
      <c r="AD292" s="67"/>
      <c r="AE292" s="67"/>
      <c r="AF292" s="136"/>
      <c r="AG292" s="136"/>
      <c r="AH292" s="136"/>
      <c r="AI292" s="136"/>
      <c r="AJ292" s="136"/>
      <c r="AK292" s="136"/>
      <c r="AL292" s="136"/>
      <c r="AM292" s="136"/>
      <c r="AN292" s="291" t="s">
        <v>21</v>
      </c>
      <c r="AO292" s="278">
        <v>45918</v>
      </c>
      <c r="AP292" s="3" t="s">
        <v>1606</v>
      </c>
      <c r="AQ292" t="s">
        <v>3740</v>
      </c>
      <c r="AR292" s="279">
        <v>0.6527777777777779</v>
      </c>
    </row>
    <row r="293" spans="1:44" ht="11.25" customHeight="1">
      <c r="A293" s="67"/>
      <c r="B293" s="67"/>
      <c r="C293" s="67"/>
      <c r="D293" s="67"/>
      <c r="E293" s="67"/>
      <c r="F293" s="67"/>
      <c r="G293" s="67"/>
      <c r="H293" s="67"/>
      <c r="I293" s="67"/>
      <c r="J293" s="67"/>
      <c r="K293" s="67"/>
      <c r="L293" s="67"/>
      <c r="M293" s="67"/>
      <c r="N293" s="67"/>
      <c r="O293" s="67"/>
      <c r="P293" s="67"/>
      <c r="Q293" s="67"/>
      <c r="R293" s="67"/>
      <c r="S293" s="57"/>
      <c r="T293" s="57"/>
      <c r="U293" s="67"/>
      <c r="V293" s="67"/>
      <c r="W293" s="67"/>
      <c r="X293" s="67"/>
      <c r="Y293" s="67"/>
      <c r="Z293" s="67"/>
      <c r="AA293" s="67"/>
      <c r="AB293" s="67"/>
      <c r="AC293" s="67"/>
      <c r="AD293" s="67"/>
      <c r="AE293" s="67"/>
      <c r="AF293" s="136"/>
      <c r="AG293" s="136"/>
      <c r="AH293" s="136"/>
      <c r="AI293" s="136"/>
      <c r="AJ293" s="136"/>
      <c r="AK293" s="136"/>
      <c r="AL293" s="136"/>
      <c r="AM293" s="136"/>
      <c r="AN293" s="291" t="s">
        <v>21</v>
      </c>
      <c r="AO293" s="278">
        <v>45918</v>
      </c>
      <c r="AP293" s="3" t="s">
        <v>1606</v>
      </c>
      <c r="AQ293" t="s">
        <v>1612</v>
      </c>
      <c r="AR293" s="279">
        <v>0.6527777777777779</v>
      </c>
    </row>
    <row r="294" spans="1:44" ht="11.25" customHeight="1">
      <c r="A294" s="67"/>
      <c r="B294" s="67"/>
      <c r="C294" s="67"/>
      <c r="D294" s="67"/>
      <c r="E294" s="67"/>
      <c r="F294" s="67"/>
      <c r="G294" s="67"/>
      <c r="H294" s="67"/>
      <c r="I294" s="67"/>
      <c r="J294" s="67"/>
      <c r="K294" s="67"/>
      <c r="L294" s="67"/>
      <c r="M294" s="67"/>
      <c r="N294" s="67"/>
      <c r="O294" s="67"/>
      <c r="P294" s="67"/>
      <c r="Q294" s="67"/>
      <c r="R294" s="67"/>
      <c r="S294" s="57"/>
      <c r="T294" s="57"/>
      <c r="U294" s="67"/>
      <c r="V294" s="67"/>
      <c r="W294" s="67"/>
      <c r="X294" s="67"/>
      <c r="Y294" s="67"/>
      <c r="Z294" s="67"/>
      <c r="AA294" s="67"/>
      <c r="AB294" s="67"/>
      <c r="AC294" s="67"/>
      <c r="AD294" s="67"/>
      <c r="AE294" s="67"/>
      <c r="AF294" s="136"/>
      <c r="AG294" s="136"/>
      <c r="AH294" s="136"/>
      <c r="AI294" s="136"/>
      <c r="AJ294" s="136"/>
      <c r="AK294" s="136"/>
      <c r="AL294" s="136"/>
      <c r="AM294" s="136"/>
      <c r="AN294" s="291" t="s">
        <v>21</v>
      </c>
      <c r="AO294" s="278">
        <v>45918</v>
      </c>
      <c r="AP294" s="3" t="s">
        <v>1606</v>
      </c>
      <c r="AQ294" t="s">
        <v>3982</v>
      </c>
      <c r="AR294" s="279">
        <v>0.79513888888888895</v>
      </c>
    </row>
    <row r="295" spans="1:44" ht="11.25" customHeight="1">
      <c r="A295" s="67"/>
      <c r="B295" s="67"/>
      <c r="C295" s="67"/>
      <c r="D295" s="67"/>
      <c r="E295" s="67"/>
      <c r="F295" s="67"/>
      <c r="G295" s="67"/>
      <c r="H295" s="67"/>
      <c r="I295" s="67"/>
      <c r="J295" s="67"/>
      <c r="K295" s="67"/>
      <c r="L295" s="67"/>
      <c r="M295" s="67"/>
      <c r="N295" s="67"/>
      <c r="O295" s="67"/>
      <c r="P295" s="67"/>
      <c r="Q295" s="67"/>
      <c r="R295" s="67"/>
      <c r="S295" s="57"/>
      <c r="T295" s="57"/>
      <c r="U295" s="67"/>
      <c r="V295" s="67"/>
      <c r="W295" s="67"/>
      <c r="X295" s="67"/>
      <c r="Y295" s="67"/>
      <c r="Z295" s="67"/>
      <c r="AA295" s="67"/>
      <c r="AB295" s="67"/>
      <c r="AC295" s="67"/>
      <c r="AD295" s="67"/>
      <c r="AE295" s="67"/>
      <c r="AF295" s="136"/>
      <c r="AG295" s="136"/>
      <c r="AH295" s="136"/>
      <c r="AI295" s="136"/>
      <c r="AJ295" s="136"/>
      <c r="AK295" s="136"/>
      <c r="AL295" s="136"/>
      <c r="AM295" s="136"/>
      <c r="AN295" s="291" t="s">
        <v>21</v>
      </c>
      <c r="AO295" s="278">
        <v>45918</v>
      </c>
      <c r="AP295" s="3" t="s">
        <v>33</v>
      </c>
      <c r="AQ295" t="s">
        <v>3075</v>
      </c>
      <c r="AR295" s="277" t="s">
        <v>8710</v>
      </c>
    </row>
    <row r="296" spans="1:44" ht="11.25" customHeight="1">
      <c r="A296" s="67"/>
      <c r="B296" s="67"/>
      <c r="C296" s="67"/>
      <c r="D296" s="67"/>
      <c r="E296" s="67"/>
      <c r="F296" s="67"/>
      <c r="G296" s="67"/>
      <c r="H296" s="67"/>
      <c r="I296" s="67"/>
      <c r="J296" s="67"/>
      <c r="K296" s="67"/>
      <c r="L296" s="67"/>
      <c r="M296" s="67"/>
      <c r="N296" s="67"/>
      <c r="O296" s="67"/>
      <c r="P296" s="67"/>
      <c r="Q296" s="67"/>
      <c r="R296" s="67"/>
      <c r="S296" s="57"/>
      <c r="T296" s="57"/>
      <c r="U296" s="67"/>
      <c r="V296" s="67"/>
      <c r="W296" s="67"/>
      <c r="X296" s="67"/>
      <c r="Y296" s="67"/>
      <c r="Z296" s="67"/>
      <c r="AA296" s="67"/>
      <c r="AB296" s="67"/>
      <c r="AC296" s="67"/>
      <c r="AD296" s="67"/>
      <c r="AE296" s="67"/>
      <c r="AF296" s="136"/>
      <c r="AG296" s="136"/>
      <c r="AH296" s="136"/>
      <c r="AI296" s="136"/>
      <c r="AJ296" s="136"/>
      <c r="AK296" s="136"/>
      <c r="AL296" s="136"/>
      <c r="AM296" s="136"/>
      <c r="AN296" s="291" t="s">
        <v>21</v>
      </c>
      <c r="AO296" s="278">
        <v>45918</v>
      </c>
      <c r="AP296" s="3" t="s">
        <v>33</v>
      </c>
      <c r="AQ296" t="s">
        <v>197</v>
      </c>
      <c r="AR296" s="277">
        <v>0.11111111111111109</v>
      </c>
    </row>
    <row r="297" spans="1:44" ht="11.25" customHeight="1">
      <c r="A297" s="67"/>
      <c r="B297" s="67"/>
      <c r="C297" s="67"/>
      <c r="D297" s="67"/>
      <c r="E297" s="67"/>
      <c r="F297" s="67"/>
      <c r="G297" s="67"/>
      <c r="H297" s="67"/>
      <c r="I297" s="67"/>
      <c r="J297" s="67"/>
      <c r="K297" s="67"/>
      <c r="L297" s="67"/>
      <c r="M297" s="67"/>
      <c r="N297" s="67"/>
      <c r="O297" s="67"/>
      <c r="P297" s="67"/>
      <c r="Q297" s="67"/>
      <c r="R297" s="67"/>
      <c r="S297" s="57"/>
      <c r="T297" s="57"/>
      <c r="U297" s="67"/>
      <c r="V297" s="67"/>
      <c r="W297" s="67"/>
      <c r="X297" s="67"/>
      <c r="Y297" s="67"/>
      <c r="Z297" s="67"/>
      <c r="AA297" s="67"/>
      <c r="AB297" s="67"/>
      <c r="AC297" s="67"/>
      <c r="AD297" s="67"/>
      <c r="AE297" s="67"/>
      <c r="AF297" s="136"/>
      <c r="AG297" s="136"/>
      <c r="AH297" s="136"/>
      <c r="AI297" s="136"/>
      <c r="AJ297" s="136"/>
      <c r="AK297" s="136"/>
      <c r="AL297" s="136"/>
      <c r="AM297" s="136"/>
      <c r="AN297" s="291" t="s">
        <v>21</v>
      </c>
      <c r="AO297" s="278">
        <v>45918</v>
      </c>
      <c r="AP297" s="3" t="s">
        <v>33</v>
      </c>
      <c r="AQ297" t="s">
        <v>292</v>
      </c>
      <c r="AR297" s="277">
        <v>0.13541666666666669</v>
      </c>
    </row>
    <row r="298" spans="1:44" ht="11.25" customHeight="1">
      <c r="A298" s="67"/>
      <c r="B298" s="67"/>
      <c r="C298" s="67"/>
      <c r="D298" s="67"/>
      <c r="E298" s="67"/>
      <c r="F298" s="67"/>
      <c r="G298" s="67"/>
      <c r="H298" s="67"/>
      <c r="I298" s="67"/>
      <c r="J298" s="67"/>
      <c r="K298" s="67"/>
      <c r="L298" s="67"/>
      <c r="M298" s="67"/>
      <c r="N298" s="67"/>
      <c r="O298" s="67"/>
      <c r="P298" s="67"/>
      <c r="Q298" s="67"/>
      <c r="R298" s="67"/>
      <c r="S298" s="57"/>
      <c r="T298" s="57"/>
      <c r="U298" s="67"/>
      <c r="V298" s="67"/>
      <c r="W298" s="67"/>
      <c r="X298" s="67"/>
      <c r="Y298" s="67"/>
      <c r="Z298" s="67"/>
      <c r="AA298" s="67"/>
      <c r="AB298" s="67"/>
      <c r="AC298" s="67"/>
      <c r="AD298" s="67"/>
      <c r="AE298" s="67"/>
      <c r="AF298" s="136"/>
      <c r="AG298" s="136"/>
      <c r="AH298" s="136"/>
      <c r="AI298" s="136"/>
      <c r="AJ298" s="136"/>
      <c r="AK298" s="136"/>
      <c r="AL298" s="136"/>
      <c r="AM298" s="136"/>
      <c r="AN298" s="291" t="s">
        <v>21</v>
      </c>
      <c r="AO298" s="278">
        <v>45918</v>
      </c>
      <c r="AP298" s="3" t="s">
        <v>33</v>
      </c>
      <c r="AQ298" t="s">
        <v>426</v>
      </c>
      <c r="AR298" s="277">
        <v>0.13541666666666669</v>
      </c>
    </row>
    <row r="299" spans="1:44" ht="11.25" customHeight="1">
      <c r="A299" s="67"/>
      <c r="B299" s="67"/>
      <c r="C299" s="67"/>
      <c r="D299" s="67"/>
      <c r="E299" s="67"/>
      <c r="F299" s="67"/>
      <c r="G299" s="67"/>
      <c r="H299" s="67"/>
      <c r="I299" s="67"/>
      <c r="J299" s="67"/>
      <c r="K299" s="67"/>
      <c r="L299" s="67"/>
      <c r="M299" s="67"/>
      <c r="N299" s="67"/>
      <c r="O299" s="67"/>
      <c r="P299" s="67"/>
      <c r="Q299" s="67"/>
      <c r="R299" s="67"/>
      <c r="S299" s="57"/>
      <c r="T299" s="57"/>
      <c r="U299" s="67"/>
      <c r="V299" s="67"/>
      <c r="W299" s="67"/>
      <c r="X299" s="67"/>
      <c r="Y299" s="67"/>
      <c r="Z299" s="67"/>
      <c r="AA299" s="67"/>
      <c r="AB299" s="67"/>
      <c r="AC299" s="67"/>
      <c r="AD299" s="67"/>
      <c r="AE299" s="67"/>
      <c r="AF299" s="136"/>
      <c r="AG299" s="136"/>
      <c r="AH299" s="136"/>
      <c r="AI299" s="136"/>
      <c r="AJ299" s="136"/>
      <c r="AK299" s="136"/>
      <c r="AL299" s="136"/>
      <c r="AM299" s="136"/>
      <c r="AN299" s="291" t="s">
        <v>21</v>
      </c>
      <c r="AO299" s="278">
        <v>45918</v>
      </c>
      <c r="AP299" s="3" t="s">
        <v>33</v>
      </c>
      <c r="AQ299" t="s">
        <v>2011</v>
      </c>
      <c r="AR299" s="277">
        <v>0.13541666666666669</v>
      </c>
    </row>
    <row r="300" spans="1:44" ht="11.25" customHeight="1">
      <c r="A300" s="67"/>
      <c r="B300" s="67"/>
      <c r="C300" s="67"/>
      <c r="D300" s="67"/>
      <c r="E300" s="67"/>
      <c r="F300" s="67"/>
      <c r="G300" s="67"/>
      <c r="H300" s="67"/>
      <c r="I300" s="67"/>
      <c r="J300" s="67"/>
      <c r="K300" s="67"/>
      <c r="L300" s="67"/>
      <c r="M300" s="67"/>
      <c r="N300" s="67"/>
      <c r="O300" s="67"/>
      <c r="P300" s="67"/>
      <c r="Q300" s="67"/>
      <c r="R300" s="67"/>
      <c r="S300" s="57"/>
      <c r="T300" s="57"/>
      <c r="U300" s="67"/>
      <c r="V300" s="67"/>
      <c r="W300" s="67"/>
      <c r="X300" s="67"/>
      <c r="Y300" s="67"/>
      <c r="Z300" s="67"/>
      <c r="AA300" s="67"/>
      <c r="AB300" s="67"/>
      <c r="AC300" s="67"/>
      <c r="AD300" s="67"/>
      <c r="AE300" s="67"/>
      <c r="AF300" s="136"/>
      <c r="AG300" s="136"/>
      <c r="AH300" s="136"/>
      <c r="AI300" s="136"/>
      <c r="AJ300" s="136"/>
      <c r="AK300" s="136"/>
      <c r="AL300" s="136"/>
      <c r="AM300" s="136"/>
      <c r="AN300" s="291" t="s">
        <v>21</v>
      </c>
      <c r="AO300" s="278">
        <v>45918</v>
      </c>
      <c r="AP300" s="3" t="s">
        <v>33</v>
      </c>
      <c r="AQ300" t="s">
        <v>3274</v>
      </c>
      <c r="AR300" s="277">
        <v>0.15277777777777779</v>
      </c>
    </row>
    <row r="301" spans="1:44" ht="11.25" customHeight="1">
      <c r="A301" s="67"/>
      <c r="B301" s="67"/>
      <c r="C301" s="67"/>
      <c r="D301" s="67"/>
      <c r="E301" s="67"/>
      <c r="F301" s="67"/>
      <c r="G301" s="67"/>
      <c r="H301" s="67"/>
      <c r="I301" s="67"/>
      <c r="J301" s="67"/>
      <c r="K301" s="67"/>
      <c r="L301" s="67"/>
      <c r="M301" s="67"/>
      <c r="N301" s="67"/>
      <c r="O301" s="67"/>
      <c r="P301" s="67"/>
      <c r="Q301" s="67"/>
      <c r="R301" s="67"/>
      <c r="S301" s="57"/>
      <c r="T301" s="57"/>
      <c r="U301" s="67"/>
      <c r="V301" s="67"/>
      <c r="W301" s="67"/>
      <c r="X301" s="67"/>
      <c r="Y301" s="67"/>
      <c r="Z301" s="67"/>
      <c r="AA301" s="67"/>
      <c r="AB301" s="67"/>
      <c r="AC301" s="67"/>
      <c r="AD301" s="67"/>
      <c r="AE301" s="67"/>
      <c r="AF301" s="136"/>
      <c r="AG301" s="136"/>
      <c r="AH301" s="136"/>
      <c r="AI301" s="136"/>
      <c r="AJ301" s="136"/>
      <c r="AK301" s="136"/>
      <c r="AL301" s="136"/>
      <c r="AM301" s="136"/>
      <c r="AN301" s="291" t="s">
        <v>21</v>
      </c>
      <c r="AO301" s="278">
        <v>45918</v>
      </c>
      <c r="AP301" s="3" t="s">
        <v>33</v>
      </c>
      <c r="AQ301" t="s">
        <v>1709</v>
      </c>
      <c r="AR301" s="277">
        <v>0.15277777777777779</v>
      </c>
    </row>
    <row r="302" spans="1:44" ht="11.25" customHeight="1">
      <c r="A302" s="67"/>
      <c r="B302" s="67"/>
      <c r="C302" s="67"/>
      <c r="D302" s="67"/>
      <c r="E302" s="67"/>
      <c r="F302" s="67"/>
      <c r="G302" s="67"/>
      <c r="H302" s="67"/>
      <c r="I302" s="67"/>
      <c r="J302" s="67"/>
      <c r="K302" s="67"/>
      <c r="L302" s="67"/>
      <c r="M302" s="67"/>
      <c r="N302" s="67"/>
      <c r="O302" s="67"/>
      <c r="P302" s="67"/>
      <c r="Q302" s="67"/>
      <c r="R302" s="67"/>
      <c r="S302" s="57"/>
      <c r="T302" s="57"/>
      <c r="U302" s="67"/>
      <c r="V302" s="67"/>
      <c r="W302" s="67"/>
      <c r="X302" s="67"/>
      <c r="Y302" s="67"/>
      <c r="Z302" s="67"/>
      <c r="AA302" s="67"/>
      <c r="AB302" s="67"/>
      <c r="AC302" s="67"/>
      <c r="AD302" s="67"/>
      <c r="AE302" s="67"/>
      <c r="AF302" s="136"/>
      <c r="AG302" s="136"/>
      <c r="AH302" s="136"/>
      <c r="AI302" s="136"/>
      <c r="AJ302" s="136"/>
      <c r="AK302" s="136"/>
      <c r="AL302" s="136"/>
      <c r="AM302" s="136"/>
      <c r="AN302" s="291" t="s">
        <v>21</v>
      </c>
      <c r="AO302" s="278">
        <v>45918</v>
      </c>
      <c r="AP302" s="3" t="s">
        <v>33</v>
      </c>
      <c r="AQ302" t="s">
        <v>2411</v>
      </c>
      <c r="AR302" s="277">
        <v>0.15277777777777779</v>
      </c>
    </row>
    <row r="303" spans="1:44" ht="11.25" customHeight="1">
      <c r="A303" s="67"/>
      <c r="B303" s="67"/>
      <c r="C303" s="67"/>
      <c r="D303" s="67"/>
      <c r="E303" s="67"/>
      <c r="F303" s="67"/>
      <c r="G303" s="67"/>
      <c r="H303" s="67"/>
      <c r="I303" s="67"/>
      <c r="J303" s="67"/>
      <c r="K303" s="67"/>
      <c r="L303" s="67"/>
      <c r="M303" s="67"/>
      <c r="N303" s="67"/>
      <c r="O303" s="67"/>
      <c r="P303" s="67"/>
      <c r="Q303" s="67"/>
      <c r="R303" s="67"/>
      <c r="S303" s="57"/>
      <c r="T303" s="57"/>
      <c r="U303" s="67"/>
      <c r="V303" s="67"/>
      <c r="W303" s="67"/>
      <c r="X303" s="67"/>
      <c r="Y303" s="67"/>
      <c r="Z303" s="67"/>
      <c r="AA303" s="67"/>
      <c r="AB303" s="67"/>
      <c r="AC303" s="67"/>
      <c r="AD303" s="67"/>
      <c r="AE303" s="67"/>
      <c r="AF303" s="136"/>
      <c r="AG303" s="136"/>
      <c r="AH303" s="136"/>
      <c r="AI303" s="136"/>
      <c r="AJ303" s="136"/>
      <c r="AK303" s="136"/>
      <c r="AL303" s="136"/>
      <c r="AM303" s="136"/>
      <c r="AN303" s="291" t="s">
        <v>21</v>
      </c>
      <c r="AO303" s="278">
        <v>45918</v>
      </c>
      <c r="AP303" s="3" t="s">
        <v>33</v>
      </c>
      <c r="AQ303" t="s">
        <v>1770</v>
      </c>
      <c r="AR303" s="277">
        <v>0.15277777777777779</v>
      </c>
    </row>
    <row r="304" spans="1:44" ht="11.25" customHeight="1">
      <c r="A304" s="67"/>
      <c r="B304" s="67"/>
      <c r="C304" s="67"/>
      <c r="D304" s="67"/>
      <c r="E304" s="67"/>
      <c r="F304" s="67"/>
      <c r="G304" s="67"/>
      <c r="H304" s="67"/>
      <c r="I304" s="67"/>
      <c r="J304" s="67"/>
      <c r="K304" s="67"/>
      <c r="L304" s="67"/>
      <c r="M304" s="67"/>
      <c r="N304" s="67"/>
      <c r="O304" s="67"/>
      <c r="P304" s="67"/>
      <c r="Q304" s="67"/>
      <c r="R304" s="67"/>
      <c r="S304" s="57"/>
      <c r="T304" s="57"/>
      <c r="U304" s="67"/>
      <c r="V304" s="67"/>
      <c r="W304" s="67"/>
      <c r="X304" s="67"/>
      <c r="Y304" s="67"/>
      <c r="Z304" s="67"/>
      <c r="AA304" s="67"/>
      <c r="AB304" s="67"/>
      <c r="AC304" s="67"/>
      <c r="AD304" s="67"/>
      <c r="AE304" s="67"/>
      <c r="AF304" s="136"/>
      <c r="AG304" s="136"/>
      <c r="AH304" s="136"/>
      <c r="AI304" s="136"/>
      <c r="AJ304" s="136"/>
      <c r="AK304" s="136"/>
      <c r="AL304" s="136"/>
      <c r="AM304" s="136"/>
      <c r="AN304" s="291" t="s">
        <v>21</v>
      </c>
      <c r="AO304" s="278">
        <v>45918</v>
      </c>
      <c r="AP304" s="3" t="s">
        <v>33</v>
      </c>
      <c r="AQ304" t="s">
        <v>3296</v>
      </c>
      <c r="AR304" s="277">
        <v>0.15277777777777779</v>
      </c>
    </row>
    <row r="305" spans="1:44" ht="11.25" customHeight="1">
      <c r="A305" s="67"/>
      <c r="B305" s="67"/>
      <c r="C305" s="67"/>
      <c r="D305" s="67"/>
      <c r="E305" s="67"/>
      <c r="F305" s="67"/>
      <c r="G305" s="67"/>
      <c r="H305" s="67"/>
      <c r="I305" s="67"/>
      <c r="J305" s="67"/>
      <c r="K305" s="67"/>
      <c r="L305" s="67"/>
      <c r="M305" s="67"/>
      <c r="N305" s="67"/>
      <c r="O305" s="67"/>
      <c r="P305" s="67"/>
      <c r="Q305" s="67"/>
      <c r="R305" s="67"/>
      <c r="S305" s="57"/>
      <c r="T305" s="57"/>
      <c r="U305" s="67"/>
      <c r="V305" s="67"/>
      <c r="W305" s="67"/>
      <c r="X305" s="67"/>
      <c r="Y305" s="67"/>
      <c r="Z305" s="67"/>
      <c r="AA305" s="67"/>
      <c r="AB305" s="67"/>
      <c r="AC305" s="67"/>
      <c r="AD305" s="67"/>
      <c r="AE305" s="67"/>
      <c r="AF305" s="136"/>
      <c r="AG305" s="136"/>
      <c r="AH305" s="136"/>
      <c r="AI305" s="136"/>
      <c r="AJ305" s="136"/>
      <c r="AK305" s="136"/>
      <c r="AL305" s="136"/>
      <c r="AM305" s="136"/>
      <c r="AN305" s="291" t="s">
        <v>21</v>
      </c>
      <c r="AO305" s="278">
        <v>45918</v>
      </c>
      <c r="AP305" s="3" t="s">
        <v>33</v>
      </c>
      <c r="AQ305" t="s">
        <v>2228</v>
      </c>
      <c r="AR305" s="277">
        <v>0.15277777777777779</v>
      </c>
    </row>
    <row r="306" spans="1:44" ht="11.25" customHeight="1">
      <c r="A306" s="67"/>
      <c r="B306" s="67"/>
      <c r="C306" s="67"/>
      <c r="D306" s="67"/>
      <c r="E306" s="67"/>
      <c r="F306" s="67"/>
      <c r="G306" s="67"/>
      <c r="H306" s="67"/>
      <c r="I306" s="67"/>
      <c r="J306" s="67"/>
      <c r="K306" s="67"/>
      <c r="L306" s="67"/>
      <c r="M306" s="67"/>
      <c r="N306" s="67"/>
      <c r="O306" s="67"/>
      <c r="P306" s="67"/>
      <c r="Q306" s="67"/>
      <c r="R306" s="67"/>
      <c r="S306" s="57"/>
      <c r="T306" s="57"/>
      <c r="U306" s="67"/>
      <c r="V306" s="67"/>
      <c r="W306" s="67"/>
      <c r="X306" s="67"/>
      <c r="Y306" s="67"/>
      <c r="Z306" s="67"/>
      <c r="AA306" s="67"/>
      <c r="AB306" s="67"/>
      <c r="AC306" s="67"/>
      <c r="AD306" s="67"/>
      <c r="AE306" s="67"/>
      <c r="AF306" s="136"/>
      <c r="AG306" s="136"/>
      <c r="AH306" s="136"/>
      <c r="AI306" s="136"/>
      <c r="AJ306" s="136"/>
      <c r="AK306" s="136"/>
      <c r="AL306" s="136"/>
      <c r="AM306" s="136"/>
      <c r="AN306" s="291" t="s">
        <v>21</v>
      </c>
      <c r="AO306" s="278">
        <v>45918</v>
      </c>
      <c r="AP306" s="3" t="s">
        <v>33</v>
      </c>
      <c r="AQ306" t="s">
        <v>2069</v>
      </c>
      <c r="AR306" s="277">
        <v>0.15277777777777779</v>
      </c>
    </row>
    <row r="307" spans="1:44" ht="11.25" customHeight="1">
      <c r="A307" s="67"/>
      <c r="B307" s="67"/>
      <c r="C307" s="67"/>
      <c r="D307" s="67"/>
      <c r="E307" s="67"/>
      <c r="F307" s="67"/>
      <c r="G307" s="67"/>
      <c r="H307" s="67"/>
      <c r="I307" s="67"/>
      <c r="J307" s="67"/>
      <c r="K307" s="67"/>
      <c r="L307" s="67"/>
      <c r="M307" s="67"/>
      <c r="N307" s="67"/>
      <c r="O307" s="67"/>
      <c r="P307" s="67"/>
      <c r="Q307" s="67"/>
      <c r="R307" s="67"/>
      <c r="S307" s="57"/>
      <c r="T307" s="57"/>
      <c r="U307" s="67"/>
      <c r="V307" s="67"/>
      <c r="W307" s="67"/>
      <c r="X307" s="67"/>
      <c r="Y307" s="67"/>
      <c r="Z307" s="67"/>
      <c r="AA307" s="67"/>
      <c r="AB307" s="67"/>
      <c r="AC307" s="67"/>
      <c r="AD307" s="67"/>
      <c r="AE307" s="67"/>
      <c r="AF307" s="136"/>
      <c r="AG307" s="136"/>
      <c r="AH307" s="136"/>
      <c r="AI307" s="136"/>
      <c r="AJ307" s="136"/>
      <c r="AK307" s="136"/>
      <c r="AL307" s="136"/>
      <c r="AM307" s="136"/>
      <c r="AN307" s="291" t="s">
        <v>21</v>
      </c>
      <c r="AO307" s="278">
        <v>45918</v>
      </c>
      <c r="AP307" s="3" t="s">
        <v>33</v>
      </c>
      <c r="AQ307" t="s">
        <v>2000</v>
      </c>
      <c r="AR307" s="277">
        <v>0.19791666666666669</v>
      </c>
    </row>
    <row r="308" spans="1:44" ht="11.25" customHeight="1">
      <c r="A308" s="67"/>
      <c r="B308" s="67"/>
      <c r="C308" s="67"/>
      <c r="D308" s="67"/>
      <c r="E308" s="67"/>
      <c r="F308" s="67"/>
      <c r="G308" s="67"/>
      <c r="H308" s="67"/>
      <c r="I308" s="67"/>
      <c r="J308" s="67"/>
      <c r="K308" s="67"/>
      <c r="L308" s="67"/>
      <c r="M308" s="67"/>
      <c r="N308" s="67"/>
      <c r="O308" s="67"/>
      <c r="P308" s="67"/>
      <c r="Q308" s="67"/>
      <c r="R308" s="67"/>
      <c r="S308" s="57"/>
      <c r="T308" s="57"/>
      <c r="U308" s="67"/>
      <c r="V308" s="67"/>
      <c r="W308" s="67"/>
      <c r="X308" s="67"/>
      <c r="Y308" s="67"/>
      <c r="Z308" s="67"/>
      <c r="AA308" s="67"/>
      <c r="AB308" s="67"/>
      <c r="AC308" s="67"/>
      <c r="AD308" s="67"/>
      <c r="AE308" s="67"/>
      <c r="AF308" s="136"/>
      <c r="AG308" s="136"/>
      <c r="AH308" s="136"/>
      <c r="AI308" s="136"/>
      <c r="AJ308" s="136"/>
      <c r="AK308" s="136"/>
      <c r="AL308" s="136"/>
      <c r="AM308" s="136"/>
      <c r="AN308" s="291" t="s">
        <v>21</v>
      </c>
      <c r="AO308" s="278">
        <v>45918</v>
      </c>
      <c r="AP308" s="3" t="s">
        <v>33</v>
      </c>
      <c r="AQ308" t="s">
        <v>2503</v>
      </c>
      <c r="AR308" s="277">
        <v>0.19791666666666669</v>
      </c>
    </row>
    <row r="309" spans="1:44" ht="11.25" customHeight="1">
      <c r="A309" s="67"/>
      <c r="B309" s="67"/>
      <c r="C309" s="67"/>
      <c r="D309" s="67"/>
      <c r="E309" s="67"/>
      <c r="F309" s="67"/>
      <c r="G309" s="67"/>
      <c r="H309" s="67"/>
      <c r="I309" s="67"/>
      <c r="J309" s="67"/>
      <c r="K309" s="67"/>
      <c r="L309" s="67"/>
      <c r="M309" s="67"/>
      <c r="N309" s="67"/>
      <c r="O309" s="67"/>
      <c r="P309" s="67"/>
      <c r="Q309" s="67"/>
      <c r="R309" s="67"/>
      <c r="S309" s="57"/>
      <c r="T309" s="57"/>
      <c r="U309" s="67"/>
      <c r="V309" s="67"/>
      <c r="W309" s="67"/>
      <c r="X309" s="67"/>
      <c r="Y309" s="67"/>
      <c r="Z309" s="67"/>
      <c r="AA309" s="67"/>
      <c r="AB309" s="67"/>
      <c r="AC309" s="67"/>
      <c r="AD309" s="67"/>
      <c r="AE309" s="67"/>
      <c r="AF309" s="136"/>
      <c r="AG309" s="136"/>
      <c r="AH309" s="136"/>
      <c r="AI309" s="136"/>
      <c r="AJ309" s="136"/>
      <c r="AK309" s="136"/>
      <c r="AL309" s="136"/>
      <c r="AM309" s="136"/>
      <c r="AN309" s="291" t="s">
        <v>21</v>
      </c>
      <c r="AO309" s="278">
        <v>45918</v>
      </c>
      <c r="AP309" s="3" t="s">
        <v>33</v>
      </c>
      <c r="AQ309" t="s">
        <v>1762</v>
      </c>
      <c r="AR309" s="277">
        <v>0.19791666666666669</v>
      </c>
    </row>
    <row r="310" spans="1:44" ht="11.25" customHeight="1">
      <c r="A310" s="67"/>
      <c r="B310" s="67"/>
      <c r="C310" s="67"/>
      <c r="D310" s="67"/>
      <c r="E310" s="67"/>
      <c r="F310" s="67"/>
      <c r="G310" s="67"/>
      <c r="H310" s="67"/>
      <c r="I310" s="67"/>
      <c r="J310" s="67"/>
      <c r="K310" s="67"/>
      <c r="L310" s="67"/>
      <c r="M310" s="67"/>
      <c r="N310" s="67"/>
      <c r="O310" s="67"/>
      <c r="P310" s="67"/>
      <c r="Q310" s="67"/>
      <c r="R310" s="67"/>
      <c r="S310" s="57"/>
      <c r="T310" s="57"/>
      <c r="U310" s="67"/>
      <c r="V310" s="67"/>
      <c r="W310" s="67"/>
      <c r="X310" s="67"/>
      <c r="Y310" s="67"/>
      <c r="Z310" s="67"/>
      <c r="AA310" s="67"/>
      <c r="AB310" s="67"/>
      <c r="AC310" s="67"/>
      <c r="AD310" s="67"/>
      <c r="AE310" s="67"/>
      <c r="AF310" s="136"/>
      <c r="AG310" s="136"/>
      <c r="AH310" s="136"/>
      <c r="AI310" s="136"/>
      <c r="AJ310" s="136"/>
      <c r="AK310" s="136"/>
      <c r="AL310" s="136"/>
      <c r="AM310" s="136"/>
      <c r="AN310" s="291" t="s">
        <v>21</v>
      </c>
      <c r="AO310" s="278">
        <v>45918</v>
      </c>
      <c r="AP310" s="3" t="s">
        <v>33</v>
      </c>
      <c r="AQ310" t="s">
        <v>1858</v>
      </c>
      <c r="AR310" s="277">
        <v>0.19791666666666669</v>
      </c>
    </row>
    <row r="311" spans="1:44" ht="11.25" customHeight="1">
      <c r="A311" s="67"/>
      <c r="B311" s="67"/>
      <c r="C311" s="67"/>
      <c r="D311" s="67"/>
      <c r="E311" s="67"/>
      <c r="F311" s="67"/>
      <c r="G311" s="67"/>
      <c r="H311" s="67"/>
      <c r="I311" s="67"/>
      <c r="J311" s="67"/>
      <c r="K311" s="67"/>
      <c r="L311" s="67"/>
      <c r="M311" s="67"/>
      <c r="N311" s="67"/>
      <c r="O311" s="67"/>
      <c r="P311" s="67"/>
      <c r="Q311" s="67"/>
      <c r="R311" s="67"/>
      <c r="S311" s="57"/>
      <c r="T311" s="57"/>
      <c r="U311" s="67"/>
      <c r="V311" s="67"/>
      <c r="W311" s="67"/>
      <c r="X311" s="67"/>
      <c r="Y311" s="67"/>
      <c r="Z311" s="67"/>
      <c r="AA311" s="67"/>
      <c r="AB311" s="67"/>
      <c r="AC311" s="67"/>
      <c r="AD311" s="67"/>
      <c r="AE311" s="67"/>
      <c r="AF311" s="136"/>
      <c r="AG311" s="136"/>
      <c r="AH311" s="136"/>
      <c r="AI311" s="136"/>
      <c r="AJ311" s="136"/>
      <c r="AK311" s="136"/>
      <c r="AL311" s="136"/>
      <c r="AM311" s="136"/>
      <c r="AN311" s="291" t="s">
        <v>21</v>
      </c>
      <c r="AO311" s="278">
        <v>45918</v>
      </c>
      <c r="AP311" s="3" t="s">
        <v>33</v>
      </c>
      <c r="AQ311" t="s">
        <v>1838</v>
      </c>
      <c r="AR311" s="277">
        <v>0.19791666666666669</v>
      </c>
    </row>
    <row r="312" spans="1:44" ht="11.25" customHeight="1">
      <c r="A312" s="67"/>
      <c r="B312" s="67"/>
      <c r="C312" s="67"/>
      <c r="D312" s="67"/>
      <c r="E312" s="67"/>
      <c r="F312" s="67"/>
      <c r="G312" s="67"/>
      <c r="H312" s="67"/>
      <c r="I312" s="67"/>
      <c r="J312" s="67"/>
      <c r="K312" s="67"/>
      <c r="L312" s="67"/>
      <c r="M312" s="67"/>
      <c r="N312" s="67"/>
      <c r="O312" s="67"/>
      <c r="P312" s="67"/>
      <c r="Q312" s="67"/>
      <c r="R312" s="67"/>
      <c r="S312" s="57"/>
      <c r="T312" s="57"/>
      <c r="U312" s="67"/>
      <c r="V312" s="67"/>
      <c r="W312" s="67"/>
      <c r="X312" s="67"/>
      <c r="Y312" s="67"/>
      <c r="Z312" s="67"/>
      <c r="AA312" s="67"/>
      <c r="AB312" s="67"/>
      <c r="AC312" s="67"/>
      <c r="AD312" s="67"/>
      <c r="AE312" s="67"/>
      <c r="AF312" s="136"/>
      <c r="AG312" s="136"/>
      <c r="AH312" s="136"/>
      <c r="AI312" s="136"/>
      <c r="AJ312" s="136"/>
      <c r="AK312" s="136"/>
      <c r="AL312" s="136"/>
      <c r="AM312" s="136"/>
      <c r="AN312" s="291" t="s">
        <v>21</v>
      </c>
      <c r="AO312" s="278">
        <v>45918</v>
      </c>
      <c r="AP312" s="3" t="s">
        <v>33</v>
      </c>
      <c r="AQ312" t="s">
        <v>1766</v>
      </c>
      <c r="AR312" s="277">
        <v>0.19791666666666669</v>
      </c>
    </row>
    <row r="313" spans="1:44" ht="11.25" customHeight="1">
      <c r="A313" s="67"/>
      <c r="B313" s="67"/>
      <c r="C313" s="67"/>
      <c r="D313" s="67"/>
      <c r="E313" s="67"/>
      <c r="F313" s="67"/>
      <c r="G313" s="67"/>
      <c r="H313" s="67"/>
      <c r="I313" s="67"/>
      <c r="J313" s="67"/>
      <c r="K313" s="67"/>
      <c r="L313" s="67"/>
      <c r="M313" s="67"/>
      <c r="N313" s="67"/>
      <c r="O313" s="67"/>
      <c r="P313" s="67"/>
      <c r="Q313" s="67"/>
      <c r="R313" s="67"/>
      <c r="S313" s="57"/>
      <c r="T313" s="57"/>
      <c r="U313" s="67"/>
      <c r="V313" s="67"/>
      <c r="W313" s="67"/>
      <c r="X313" s="67"/>
      <c r="Y313" s="67"/>
      <c r="Z313" s="67"/>
      <c r="AA313" s="67"/>
      <c r="AB313" s="67"/>
      <c r="AC313" s="67"/>
      <c r="AD313" s="67"/>
      <c r="AE313" s="67"/>
      <c r="AF313" s="136"/>
      <c r="AG313" s="136"/>
      <c r="AH313" s="136"/>
      <c r="AI313" s="136"/>
      <c r="AJ313" s="136"/>
      <c r="AK313" s="136"/>
      <c r="AL313" s="136"/>
      <c r="AM313" s="136"/>
      <c r="AN313" s="291" t="s">
        <v>21</v>
      </c>
      <c r="AO313" s="278">
        <v>45918</v>
      </c>
      <c r="AP313" s="3" t="s">
        <v>33</v>
      </c>
      <c r="AQ313" t="s">
        <v>3099</v>
      </c>
      <c r="AR313" s="277">
        <v>0.19791666666666669</v>
      </c>
    </row>
    <row r="314" spans="1:44" ht="11.25" customHeight="1">
      <c r="A314" s="67"/>
      <c r="B314" s="67"/>
      <c r="C314" s="67"/>
      <c r="D314" s="67"/>
      <c r="E314" s="67"/>
      <c r="F314" s="67"/>
      <c r="G314" s="67"/>
      <c r="H314" s="67"/>
      <c r="I314" s="67"/>
      <c r="J314" s="67"/>
      <c r="K314" s="67"/>
      <c r="L314" s="67"/>
      <c r="M314" s="67"/>
      <c r="N314" s="67"/>
      <c r="O314" s="67"/>
      <c r="P314" s="67"/>
      <c r="Q314" s="67"/>
      <c r="R314" s="67"/>
      <c r="S314" s="57"/>
      <c r="T314" s="57"/>
      <c r="U314" s="67"/>
      <c r="V314" s="67"/>
      <c r="W314" s="67"/>
      <c r="X314" s="67"/>
      <c r="Y314" s="67"/>
      <c r="Z314" s="67"/>
      <c r="AA314" s="67"/>
      <c r="AB314" s="67"/>
      <c r="AC314" s="67"/>
      <c r="AD314" s="67"/>
      <c r="AE314" s="67"/>
      <c r="AF314" s="136"/>
      <c r="AG314" s="136"/>
      <c r="AH314" s="136"/>
      <c r="AI314" s="136"/>
      <c r="AJ314" s="136"/>
      <c r="AK314" s="136"/>
      <c r="AL314" s="136"/>
      <c r="AM314" s="136"/>
      <c r="AN314" s="291" t="s">
        <v>21</v>
      </c>
      <c r="AO314" s="278">
        <v>45918</v>
      </c>
      <c r="AP314" s="3" t="s">
        <v>33</v>
      </c>
      <c r="AQ314" t="s">
        <v>3979</v>
      </c>
      <c r="AR314" s="277">
        <v>0.22569444444444448</v>
      </c>
    </row>
    <row r="315" spans="1:44" ht="11.25" customHeight="1">
      <c r="A315" s="67"/>
      <c r="B315" s="67"/>
      <c r="C315" s="67"/>
      <c r="D315" s="67"/>
      <c r="E315" s="67"/>
      <c r="F315" s="67"/>
      <c r="G315" s="67"/>
      <c r="H315" s="67"/>
      <c r="I315" s="67"/>
      <c r="J315" s="67"/>
      <c r="K315" s="67"/>
      <c r="L315" s="67"/>
      <c r="M315" s="67"/>
      <c r="N315" s="67"/>
      <c r="O315" s="67"/>
      <c r="P315" s="67"/>
      <c r="Q315" s="67"/>
      <c r="R315" s="67"/>
      <c r="S315" s="57"/>
      <c r="T315" s="57"/>
      <c r="U315" s="67"/>
      <c r="V315" s="67"/>
      <c r="W315" s="67"/>
      <c r="X315" s="67"/>
      <c r="Y315" s="67"/>
      <c r="Z315" s="67"/>
      <c r="AA315" s="67"/>
      <c r="AB315" s="67"/>
      <c r="AC315" s="67"/>
      <c r="AD315" s="67"/>
      <c r="AE315" s="67"/>
      <c r="AF315" s="136"/>
      <c r="AG315" s="136"/>
      <c r="AH315" s="136"/>
      <c r="AI315" s="136"/>
      <c r="AJ315" s="136"/>
      <c r="AK315" s="136"/>
      <c r="AL315" s="136"/>
      <c r="AM315" s="136"/>
      <c r="AN315" s="291" t="s">
        <v>21</v>
      </c>
      <c r="AO315" s="278">
        <v>45918</v>
      </c>
      <c r="AP315" s="3" t="s">
        <v>33</v>
      </c>
      <c r="AQ315" t="s">
        <v>450</v>
      </c>
      <c r="AR315" s="277">
        <v>0.22569444444444448</v>
      </c>
    </row>
    <row r="316" spans="1:44" ht="11.25" customHeight="1">
      <c r="A316" s="67"/>
      <c r="B316" s="67"/>
      <c r="C316" s="67"/>
      <c r="D316" s="67"/>
      <c r="E316" s="67"/>
      <c r="F316" s="67"/>
      <c r="G316" s="67"/>
      <c r="H316" s="67"/>
      <c r="I316" s="67"/>
      <c r="J316" s="67"/>
      <c r="K316" s="67"/>
      <c r="L316" s="67"/>
      <c r="M316" s="67"/>
      <c r="N316" s="67"/>
      <c r="O316" s="67"/>
      <c r="P316" s="67"/>
      <c r="Q316" s="67"/>
      <c r="R316" s="67"/>
      <c r="S316" s="57"/>
      <c r="T316" s="57"/>
      <c r="U316" s="67"/>
      <c r="V316" s="67"/>
      <c r="W316" s="67"/>
      <c r="X316" s="67"/>
      <c r="Y316" s="67"/>
      <c r="Z316" s="67"/>
      <c r="AA316" s="67"/>
      <c r="AB316" s="67"/>
      <c r="AC316" s="67"/>
      <c r="AD316" s="67"/>
      <c r="AE316" s="67"/>
      <c r="AF316" s="136"/>
      <c r="AG316" s="136"/>
      <c r="AH316" s="136"/>
      <c r="AI316" s="136"/>
      <c r="AJ316" s="136"/>
      <c r="AK316" s="136"/>
      <c r="AL316" s="136"/>
      <c r="AM316" s="136"/>
      <c r="AN316" s="291" t="s">
        <v>21</v>
      </c>
      <c r="AO316" s="278">
        <v>45918</v>
      </c>
      <c r="AP316" s="3" t="s">
        <v>33</v>
      </c>
      <c r="AQ316" t="s">
        <v>2334</v>
      </c>
      <c r="AR316" s="277">
        <v>0.22569444444444448</v>
      </c>
    </row>
    <row r="317" spans="1:44" ht="11.25" customHeight="1">
      <c r="A317" s="67"/>
      <c r="B317" s="67"/>
      <c r="C317" s="67"/>
      <c r="D317" s="67"/>
      <c r="E317" s="67"/>
      <c r="F317" s="67"/>
      <c r="G317" s="67"/>
      <c r="H317" s="67"/>
      <c r="I317" s="67"/>
      <c r="J317" s="67"/>
      <c r="K317" s="67"/>
      <c r="L317" s="67"/>
      <c r="M317" s="67"/>
      <c r="N317" s="67"/>
      <c r="O317" s="67"/>
      <c r="P317" s="67"/>
      <c r="Q317" s="67"/>
      <c r="R317" s="67"/>
      <c r="S317" s="57"/>
      <c r="T317" s="57"/>
      <c r="U317" s="67"/>
      <c r="V317" s="67"/>
      <c r="W317" s="67"/>
      <c r="X317" s="67"/>
      <c r="Y317" s="67"/>
      <c r="Z317" s="67"/>
      <c r="AA317" s="67"/>
      <c r="AB317" s="67"/>
      <c r="AC317" s="67"/>
      <c r="AD317" s="67"/>
      <c r="AE317" s="67"/>
      <c r="AF317" s="136"/>
      <c r="AG317" s="136"/>
      <c r="AH317" s="136"/>
      <c r="AI317" s="136"/>
      <c r="AJ317" s="136"/>
      <c r="AK317" s="136"/>
      <c r="AL317" s="136"/>
      <c r="AM317" s="136"/>
      <c r="AN317" s="291" t="s">
        <v>21</v>
      </c>
      <c r="AO317" s="278">
        <v>45918</v>
      </c>
      <c r="AP317" s="3" t="s">
        <v>33</v>
      </c>
      <c r="AQ317" t="s">
        <v>3969</v>
      </c>
      <c r="AR317" s="277">
        <v>0.22569444444444448</v>
      </c>
    </row>
    <row r="318" spans="1:44" ht="11.25" customHeight="1">
      <c r="A318" s="67"/>
      <c r="B318" s="67"/>
      <c r="C318" s="67"/>
      <c r="D318" s="67"/>
      <c r="E318" s="67"/>
      <c r="F318" s="67"/>
      <c r="G318" s="67"/>
      <c r="H318" s="67"/>
      <c r="I318" s="67"/>
      <c r="J318" s="67"/>
      <c r="K318" s="67"/>
      <c r="L318" s="67"/>
      <c r="M318" s="67"/>
      <c r="N318" s="67"/>
      <c r="O318" s="67"/>
      <c r="P318" s="67"/>
      <c r="Q318" s="67"/>
      <c r="R318" s="67"/>
      <c r="S318" s="57"/>
      <c r="T318" s="57"/>
      <c r="U318" s="67"/>
      <c r="V318" s="67"/>
      <c r="W318" s="67"/>
      <c r="X318" s="67"/>
      <c r="Y318" s="67"/>
      <c r="Z318" s="67"/>
      <c r="AA318" s="67"/>
      <c r="AB318" s="67"/>
      <c r="AC318" s="67"/>
      <c r="AD318" s="67"/>
      <c r="AE318" s="67"/>
      <c r="AF318" s="136"/>
      <c r="AG318" s="136"/>
      <c r="AH318" s="136"/>
      <c r="AI318" s="136"/>
      <c r="AJ318" s="136"/>
      <c r="AK318" s="136"/>
      <c r="AL318" s="136"/>
      <c r="AM318" s="136"/>
      <c r="AN318" s="291" t="s">
        <v>21</v>
      </c>
      <c r="AO318" s="278">
        <v>45918</v>
      </c>
      <c r="AP318" s="3" t="s">
        <v>33</v>
      </c>
      <c r="AQ318" t="s">
        <v>2855</v>
      </c>
      <c r="AR318" s="277">
        <v>0.22569444444444448</v>
      </c>
    </row>
    <row r="319" spans="1:44" ht="11.25" customHeight="1">
      <c r="A319" s="67"/>
      <c r="B319" s="67"/>
      <c r="C319" s="67"/>
      <c r="D319" s="67"/>
      <c r="E319" s="67"/>
      <c r="F319" s="67"/>
      <c r="G319" s="67"/>
      <c r="H319" s="67"/>
      <c r="I319" s="67"/>
      <c r="J319" s="67"/>
      <c r="K319" s="67"/>
      <c r="L319" s="67"/>
      <c r="M319" s="67"/>
      <c r="N319" s="67"/>
      <c r="O319" s="67"/>
      <c r="P319" s="67"/>
      <c r="Q319" s="67"/>
      <c r="R319" s="67"/>
      <c r="S319" s="57"/>
      <c r="T319" s="57"/>
      <c r="U319" s="67"/>
      <c r="V319" s="67"/>
      <c r="W319" s="67"/>
      <c r="X319" s="67"/>
      <c r="Y319" s="67"/>
      <c r="Z319" s="67"/>
      <c r="AA319" s="67"/>
      <c r="AB319" s="67"/>
      <c r="AC319" s="67"/>
      <c r="AD319" s="67"/>
      <c r="AE319" s="67"/>
      <c r="AF319" s="136"/>
      <c r="AG319" s="136"/>
      <c r="AH319" s="136"/>
      <c r="AI319" s="136"/>
      <c r="AJ319" s="136"/>
      <c r="AK319" s="136"/>
      <c r="AL319" s="136"/>
      <c r="AM319" s="136"/>
      <c r="AN319" s="291" t="s">
        <v>21</v>
      </c>
      <c r="AO319" s="278">
        <v>45918</v>
      </c>
      <c r="AP319" s="3" t="s">
        <v>33</v>
      </c>
      <c r="AQ319" t="s">
        <v>2448</v>
      </c>
      <c r="AR319" s="277">
        <v>0.22569444444444448</v>
      </c>
    </row>
    <row r="320" spans="1:44" ht="11.25" customHeight="1">
      <c r="A320" s="67"/>
      <c r="B320" s="67"/>
      <c r="C320" s="67"/>
      <c r="D320" s="67"/>
      <c r="E320" s="67"/>
      <c r="F320" s="67"/>
      <c r="G320" s="67"/>
      <c r="H320" s="67"/>
      <c r="I320" s="67"/>
      <c r="J320" s="67"/>
      <c r="K320" s="67"/>
      <c r="L320" s="67"/>
      <c r="M320" s="67"/>
      <c r="N320" s="67"/>
      <c r="O320" s="67"/>
      <c r="P320" s="67"/>
      <c r="Q320" s="67"/>
      <c r="R320" s="67"/>
      <c r="S320" s="57"/>
      <c r="T320" s="57"/>
      <c r="U320" s="67"/>
      <c r="V320" s="67"/>
      <c r="W320" s="67"/>
      <c r="X320" s="67"/>
      <c r="Y320" s="67"/>
      <c r="Z320" s="67"/>
      <c r="AA320" s="67"/>
      <c r="AB320" s="67"/>
      <c r="AC320" s="67"/>
      <c r="AD320" s="67"/>
      <c r="AE320" s="67"/>
      <c r="AF320" s="136"/>
      <c r="AG320" s="136"/>
      <c r="AH320" s="136"/>
      <c r="AI320" s="136"/>
      <c r="AJ320" s="136"/>
      <c r="AK320" s="136"/>
      <c r="AL320" s="136"/>
      <c r="AM320" s="136"/>
      <c r="AN320" s="291" t="s">
        <v>21</v>
      </c>
      <c r="AO320" s="278">
        <v>45918</v>
      </c>
      <c r="AP320" s="3" t="s">
        <v>33</v>
      </c>
      <c r="AQ320" t="s">
        <v>894</v>
      </c>
      <c r="AR320" s="277">
        <v>0.22569444444444448</v>
      </c>
    </row>
    <row r="321" spans="1:44" ht="11.25" customHeight="1">
      <c r="A321" s="67"/>
      <c r="B321" s="67"/>
      <c r="C321" s="67"/>
      <c r="D321" s="67"/>
      <c r="E321" s="67"/>
      <c r="F321" s="67"/>
      <c r="G321" s="67"/>
      <c r="H321" s="67"/>
      <c r="I321" s="67"/>
      <c r="J321" s="67"/>
      <c r="K321" s="67"/>
      <c r="L321" s="67"/>
      <c r="M321" s="67"/>
      <c r="N321" s="67"/>
      <c r="O321" s="67"/>
      <c r="P321" s="67"/>
      <c r="Q321" s="67"/>
      <c r="R321" s="67"/>
      <c r="S321" s="57"/>
      <c r="T321" s="57"/>
      <c r="U321" s="67"/>
      <c r="V321" s="67"/>
      <c r="W321" s="67"/>
      <c r="X321" s="67"/>
      <c r="Y321" s="67"/>
      <c r="Z321" s="67"/>
      <c r="AA321" s="67"/>
      <c r="AB321" s="67"/>
      <c r="AC321" s="67"/>
      <c r="AD321" s="67"/>
      <c r="AE321" s="67"/>
      <c r="AF321" s="136"/>
      <c r="AG321" s="136"/>
      <c r="AH321" s="136"/>
      <c r="AI321" s="136"/>
      <c r="AJ321" s="136"/>
      <c r="AK321" s="136"/>
      <c r="AL321" s="136"/>
      <c r="AM321" s="136"/>
      <c r="AN321" s="291" t="s">
        <v>21</v>
      </c>
      <c r="AO321" s="278">
        <v>45918</v>
      </c>
      <c r="AP321" s="3" t="s">
        <v>33</v>
      </c>
      <c r="AQ321" t="s">
        <v>2726</v>
      </c>
      <c r="AR321" s="277">
        <v>0.22569444444444448</v>
      </c>
    </row>
    <row r="322" spans="1:44" ht="11.25" customHeight="1">
      <c r="A322" s="67"/>
      <c r="B322" s="67"/>
      <c r="C322" s="67"/>
      <c r="D322" s="67"/>
      <c r="E322" s="67"/>
      <c r="F322" s="67"/>
      <c r="G322" s="67"/>
      <c r="H322" s="67"/>
      <c r="I322" s="67"/>
      <c r="J322" s="67"/>
      <c r="K322" s="67"/>
      <c r="L322" s="67"/>
      <c r="M322" s="67"/>
      <c r="N322" s="67"/>
      <c r="O322" s="67"/>
      <c r="P322" s="67"/>
      <c r="Q322" s="67"/>
      <c r="R322" s="67"/>
      <c r="S322" s="57"/>
      <c r="T322" s="57"/>
      <c r="U322" s="67"/>
      <c r="V322" s="67"/>
      <c r="W322" s="67"/>
      <c r="X322" s="67"/>
      <c r="Y322" s="67"/>
      <c r="Z322" s="67"/>
      <c r="AA322" s="67"/>
      <c r="AB322" s="67"/>
      <c r="AC322" s="67"/>
      <c r="AD322" s="67"/>
      <c r="AE322" s="67"/>
      <c r="AF322" s="136"/>
      <c r="AG322" s="136"/>
      <c r="AH322" s="136"/>
      <c r="AI322" s="136"/>
      <c r="AJ322" s="136"/>
      <c r="AK322" s="136"/>
      <c r="AL322" s="136"/>
      <c r="AM322" s="136"/>
      <c r="AN322" s="291" t="s">
        <v>21</v>
      </c>
      <c r="AO322" s="278">
        <v>45918</v>
      </c>
      <c r="AP322" s="3" t="s">
        <v>33</v>
      </c>
      <c r="AQ322" t="s">
        <v>2162</v>
      </c>
      <c r="AR322" s="277">
        <v>0.30208333333333331</v>
      </c>
    </row>
    <row r="323" spans="1:44" ht="11.25" customHeight="1">
      <c r="A323" s="67"/>
      <c r="B323" s="67"/>
      <c r="C323" s="67"/>
      <c r="D323" s="67"/>
      <c r="E323" s="67"/>
      <c r="F323" s="67"/>
      <c r="G323" s="67"/>
      <c r="H323" s="67"/>
      <c r="I323" s="67"/>
      <c r="J323" s="67"/>
      <c r="K323" s="67"/>
      <c r="L323" s="67"/>
      <c r="M323" s="67"/>
      <c r="N323" s="67"/>
      <c r="O323" s="67"/>
      <c r="P323" s="67"/>
      <c r="Q323" s="67"/>
      <c r="R323" s="67"/>
      <c r="S323" s="57"/>
      <c r="T323" s="57"/>
      <c r="U323" s="67"/>
      <c r="V323" s="67"/>
      <c r="W323" s="67"/>
      <c r="X323" s="67"/>
      <c r="Y323" s="67"/>
      <c r="Z323" s="67"/>
      <c r="AA323" s="67"/>
      <c r="AB323" s="67"/>
      <c r="AC323" s="67"/>
      <c r="AD323" s="67"/>
      <c r="AE323" s="67"/>
      <c r="AF323" s="136"/>
      <c r="AG323" s="136"/>
      <c r="AH323" s="136"/>
      <c r="AI323" s="136"/>
      <c r="AJ323" s="136"/>
      <c r="AK323" s="136"/>
      <c r="AL323" s="136"/>
      <c r="AM323" s="136"/>
      <c r="AN323" s="291" t="s">
        <v>21</v>
      </c>
      <c r="AO323" s="278">
        <v>45918</v>
      </c>
      <c r="AP323" s="3" t="s">
        <v>33</v>
      </c>
      <c r="AQ323" t="s">
        <v>116</v>
      </c>
      <c r="AR323" s="277">
        <v>0.30208333333333331</v>
      </c>
    </row>
    <row r="324" spans="1:44" ht="11.25" customHeight="1">
      <c r="A324" s="67"/>
      <c r="B324" s="67"/>
      <c r="C324" s="67"/>
      <c r="D324" s="67"/>
      <c r="E324" s="67"/>
      <c r="F324" s="67"/>
      <c r="G324" s="67"/>
      <c r="H324" s="67"/>
      <c r="I324" s="67"/>
      <c r="J324" s="67"/>
      <c r="K324" s="67"/>
      <c r="L324" s="67"/>
      <c r="M324" s="67"/>
      <c r="N324" s="67"/>
      <c r="O324" s="67"/>
      <c r="P324" s="67"/>
      <c r="Q324" s="67"/>
      <c r="R324" s="67"/>
      <c r="S324" s="57"/>
      <c r="T324" s="57"/>
      <c r="U324" s="67"/>
      <c r="V324" s="67"/>
      <c r="W324" s="67"/>
      <c r="X324" s="67"/>
      <c r="Y324" s="67"/>
      <c r="Z324" s="67"/>
      <c r="AA324" s="67"/>
      <c r="AB324" s="67"/>
      <c r="AC324" s="67"/>
      <c r="AD324" s="67"/>
      <c r="AE324" s="67"/>
      <c r="AF324" s="136"/>
      <c r="AG324" s="136"/>
      <c r="AH324" s="136"/>
      <c r="AI324" s="136"/>
      <c r="AJ324" s="136"/>
      <c r="AK324" s="136"/>
      <c r="AL324" s="136"/>
      <c r="AM324" s="136"/>
      <c r="AN324" s="291" t="s">
        <v>21</v>
      </c>
      <c r="AO324" s="278">
        <v>45918</v>
      </c>
      <c r="AP324" s="3" t="s">
        <v>33</v>
      </c>
      <c r="AQ324" t="s">
        <v>96</v>
      </c>
      <c r="AR324" s="277">
        <v>0.30208333333333331</v>
      </c>
    </row>
    <row r="325" spans="1:44" ht="11.25" customHeight="1">
      <c r="A325" s="67"/>
      <c r="B325" s="67"/>
      <c r="C325" s="67"/>
      <c r="D325" s="67"/>
      <c r="E325" s="67"/>
      <c r="F325" s="67"/>
      <c r="G325" s="67"/>
      <c r="H325" s="67"/>
      <c r="I325" s="67"/>
      <c r="J325" s="67"/>
      <c r="K325" s="67"/>
      <c r="L325" s="67"/>
      <c r="M325" s="67"/>
      <c r="N325" s="67"/>
      <c r="O325" s="67"/>
      <c r="P325" s="67"/>
      <c r="Q325" s="67"/>
      <c r="R325" s="67"/>
      <c r="S325" s="57"/>
      <c r="T325" s="57"/>
      <c r="U325" s="67"/>
      <c r="V325" s="67"/>
      <c r="W325" s="67"/>
      <c r="X325" s="67"/>
      <c r="Y325" s="67"/>
      <c r="Z325" s="67"/>
      <c r="AA325" s="67"/>
      <c r="AB325" s="67"/>
      <c r="AC325" s="67"/>
      <c r="AD325" s="67"/>
      <c r="AE325" s="67"/>
      <c r="AF325" s="136"/>
      <c r="AG325" s="136"/>
      <c r="AH325" s="136"/>
      <c r="AI325" s="136"/>
      <c r="AJ325" s="136"/>
      <c r="AK325" s="136"/>
      <c r="AL325" s="136"/>
      <c r="AM325" s="136"/>
      <c r="AN325" s="291" t="s">
        <v>21</v>
      </c>
      <c r="AO325" s="278">
        <v>45918</v>
      </c>
      <c r="AP325" s="3" t="s">
        <v>33</v>
      </c>
      <c r="AQ325" t="s">
        <v>1809</v>
      </c>
      <c r="AR325" s="277">
        <v>0.32291666666666669</v>
      </c>
    </row>
    <row r="326" spans="1:44" ht="11.25" customHeight="1">
      <c r="A326" s="67"/>
      <c r="B326" s="67"/>
      <c r="C326" s="67"/>
      <c r="D326" s="67"/>
      <c r="E326" s="67"/>
      <c r="F326" s="67"/>
      <c r="G326" s="67"/>
      <c r="H326" s="67"/>
      <c r="I326" s="67"/>
      <c r="J326" s="67"/>
      <c r="K326" s="67"/>
      <c r="L326" s="67"/>
      <c r="M326" s="67"/>
      <c r="N326" s="67"/>
      <c r="O326" s="67"/>
      <c r="P326" s="67"/>
      <c r="Q326" s="67"/>
      <c r="R326" s="67"/>
      <c r="S326" s="57"/>
      <c r="T326" s="57"/>
      <c r="U326" s="67"/>
      <c r="V326" s="67"/>
      <c r="W326" s="67"/>
      <c r="X326" s="67"/>
      <c r="Y326" s="67"/>
      <c r="Z326" s="67"/>
      <c r="AA326" s="67"/>
      <c r="AB326" s="67"/>
      <c r="AC326" s="67"/>
      <c r="AD326" s="67"/>
      <c r="AE326" s="67"/>
      <c r="AF326" s="136"/>
      <c r="AG326" s="136"/>
      <c r="AH326" s="136"/>
      <c r="AI326" s="136"/>
      <c r="AJ326" s="136"/>
      <c r="AK326" s="136"/>
      <c r="AL326" s="136"/>
      <c r="AM326" s="136"/>
      <c r="AN326" s="291" t="s">
        <v>21</v>
      </c>
      <c r="AO326" s="278">
        <v>45918</v>
      </c>
      <c r="AP326" s="3" t="s">
        <v>33</v>
      </c>
      <c r="AQ326" t="s">
        <v>1922</v>
      </c>
      <c r="AR326" s="277">
        <v>0.32291666666666669</v>
      </c>
    </row>
    <row r="327" spans="1:44" ht="11.25" customHeight="1">
      <c r="A327" s="67"/>
      <c r="B327" s="67"/>
      <c r="C327" s="67"/>
      <c r="D327" s="67"/>
      <c r="E327" s="67"/>
      <c r="F327" s="67"/>
      <c r="G327" s="67"/>
      <c r="H327" s="67"/>
      <c r="I327" s="67"/>
      <c r="J327" s="67"/>
      <c r="K327" s="67"/>
      <c r="L327" s="67"/>
      <c r="M327" s="67"/>
      <c r="N327" s="67"/>
      <c r="O327" s="67"/>
      <c r="P327" s="67"/>
      <c r="Q327" s="67"/>
      <c r="R327" s="67"/>
      <c r="S327" s="57"/>
      <c r="T327" s="57"/>
      <c r="U327" s="67"/>
      <c r="V327" s="67"/>
      <c r="W327" s="67"/>
      <c r="X327" s="67"/>
      <c r="Y327" s="67"/>
      <c r="Z327" s="67"/>
      <c r="AA327" s="67"/>
      <c r="AB327" s="67"/>
      <c r="AC327" s="67"/>
      <c r="AD327" s="67"/>
      <c r="AE327" s="67"/>
      <c r="AF327" s="136"/>
      <c r="AG327" s="136"/>
      <c r="AH327" s="136"/>
      <c r="AI327" s="136"/>
      <c r="AJ327" s="136"/>
      <c r="AK327" s="136"/>
      <c r="AL327" s="136"/>
      <c r="AM327" s="136"/>
      <c r="AN327" s="291" t="s">
        <v>21</v>
      </c>
      <c r="AO327" s="278">
        <v>45918</v>
      </c>
      <c r="AP327" s="3" t="s">
        <v>33</v>
      </c>
      <c r="AQ327" t="s">
        <v>1792</v>
      </c>
      <c r="AR327" s="277">
        <v>0.32291666666666669</v>
      </c>
    </row>
    <row r="328" spans="1:44" ht="11.25" customHeight="1">
      <c r="A328" s="67"/>
      <c r="B328" s="67"/>
      <c r="C328" s="67"/>
      <c r="D328" s="67"/>
      <c r="E328" s="67"/>
      <c r="F328" s="67"/>
      <c r="G328" s="67"/>
      <c r="H328" s="67"/>
      <c r="I328" s="67"/>
      <c r="J328" s="67"/>
      <c r="K328" s="67"/>
      <c r="L328" s="67"/>
      <c r="M328" s="67"/>
      <c r="N328" s="67"/>
      <c r="O328" s="67"/>
      <c r="P328" s="67"/>
      <c r="Q328" s="67"/>
      <c r="R328" s="67"/>
      <c r="S328" s="57"/>
      <c r="T328" s="57"/>
      <c r="U328" s="67"/>
      <c r="V328" s="67"/>
      <c r="W328" s="67"/>
      <c r="X328" s="67"/>
      <c r="Y328" s="67"/>
      <c r="Z328" s="67"/>
      <c r="AA328" s="67"/>
      <c r="AB328" s="67"/>
      <c r="AC328" s="67"/>
      <c r="AD328" s="67"/>
      <c r="AE328" s="67"/>
      <c r="AF328" s="136"/>
      <c r="AG328" s="136"/>
      <c r="AH328" s="136"/>
      <c r="AI328" s="136"/>
      <c r="AJ328" s="136"/>
      <c r="AK328" s="136"/>
      <c r="AL328" s="136"/>
      <c r="AM328" s="136"/>
      <c r="AN328" s="291" t="s">
        <v>21</v>
      </c>
      <c r="AO328" s="278">
        <v>45918</v>
      </c>
      <c r="AP328" s="3" t="s">
        <v>33</v>
      </c>
      <c r="AQ328" t="s">
        <v>916</v>
      </c>
      <c r="AR328" s="277">
        <v>0.32291666666666669</v>
      </c>
    </row>
    <row r="329" spans="1:44" ht="11.25" customHeight="1">
      <c r="A329" s="67"/>
      <c r="B329" s="67"/>
      <c r="C329" s="67"/>
      <c r="D329" s="67"/>
      <c r="E329" s="67"/>
      <c r="F329" s="67"/>
      <c r="G329" s="67"/>
      <c r="H329" s="67"/>
      <c r="I329" s="67"/>
      <c r="J329" s="67"/>
      <c r="K329" s="67"/>
      <c r="L329" s="67"/>
      <c r="M329" s="67"/>
      <c r="N329" s="67"/>
      <c r="O329" s="67"/>
      <c r="P329" s="67"/>
      <c r="Q329" s="67"/>
      <c r="R329" s="67"/>
      <c r="S329" s="57"/>
      <c r="T329" s="57"/>
      <c r="U329" s="67"/>
      <c r="V329" s="67"/>
      <c r="W329" s="67"/>
      <c r="X329" s="67"/>
      <c r="Y329" s="67"/>
      <c r="Z329" s="67"/>
      <c r="AA329" s="67"/>
      <c r="AB329" s="67"/>
      <c r="AC329" s="67"/>
      <c r="AD329" s="67"/>
      <c r="AE329" s="67"/>
      <c r="AF329" s="136"/>
      <c r="AG329" s="136"/>
      <c r="AH329" s="136"/>
      <c r="AI329" s="136"/>
      <c r="AJ329" s="136"/>
      <c r="AK329" s="136"/>
      <c r="AL329" s="136"/>
      <c r="AM329" s="136"/>
      <c r="AN329" s="291" t="s">
        <v>21</v>
      </c>
      <c r="AO329" s="278">
        <v>45918</v>
      </c>
      <c r="AP329" s="3" t="s">
        <v>33</v>
      </c>
      <c r="AQ329" t="s">
        <v>322</v>
      </c>
      <c r="AR329" s="277">
        <v>0.32291666666666669</v>
      </c>
    </row>
    <row r="330" spans="1:44" ht="11.25" customHeight="1">
      <c r="A330" s="67"/>
      <c r="B330" s="67"/>
      <c r="C330" s="67"/>
      <c r="D330" s="67"/>
      <c r="E330" s="67"/>
      <c r="F330" s="67"/>
      <c r="G330" s="67"/>
      <c r="H330" s="67"/>
      <c r="I330" s="67"/>
      <c r="J330" s="67"/>
      <c r="K330" s="67"/>
      <c r="L330" s="67"/>
      <c r="M330" s="67"/>
      <c r="N330" s="67"/>
      <c r="O330" s="67"/>
      <c r="P330" s="67"/>
      <c r="Q330" s="67"/>
      <c r="R330" s="67"/>
      <c r="S330" s="57"/>
      <c r="T330" s="57"/>
      <c r="U330" s="67"/>
      <c r="V330" s="67"/>
      <c r="W330" s="67"/>
      <c r="X330" s="67"/>
      <c r="Y330" s="67"/>
      <c r="Z330" s="67"/>
      <c r="AA330" s="67"/>
      <c r="AB330" s="67"/>
      <c r="AC330" s="67"/>
      <c r="AD330" s="67"/>
      <c r="AE330" s="67"/>
      <c r="AF330" s="136"/>
      <c r="AG330" s="136"/>
      <c r="AH330" s="136"/>
      <c r="AI330" s="136"/>
      <c r="AJ330" s="136"/>
      <c r="AK330" s="136"/>
      <c r="AL330" s="136"/>
      <c r="AM330" s="136"/>
      <c r="AN330" s="291" t="s">
        <v>21</v>
      </c>
      <c r="AO330" s="278">
        <v>45918</v>
      </c>
      <c r="AP330" s="3" t="s">
        <v>33</v>
      </c>
      <c r="AQ330" t="s">
        <v>2278</v>
      </c>
      <c r="AR330" s="277">
        <v>0.34722222222222221</v>
      </c>
    </row>
    <row r="331" spans="1:44" ht="11.25" customHeight="1">
      <c r="A331" s="67"/>
      <c r="B331" s="67"/>
      <c r="C331" s="67"/>
      <c r="D331" s="67"/>
      <c r="E331" s="67"/>
      <c r="F331" s="67"/>
      <c r="G331" s="67"/>
      <c r="H331" s="67"/>
      <c r="I331" s="67"/>
      <c r="J331" s="67"/>
      <c r="K331" s="67"/>
      <c r="L331" s="67"/>
      <c r="M331" s="67"/>
      <c r="N331" s="67"/>
      <c r="O331" s="67"/>
      <c r="P331" s="67"/>
      <c r="Q331" s="67"/>
      <c r="R331" s="67"/>
      <c r="S331" s="57"/>
      <c r="T331" s="57"/>
      <c r="U331" s="67"/>
      <c r="V331" s="67"/>
      <c r="W331" s="67"/>
      <c r="X331" s="67"/>
      <c r="Y331" s="67"/>
      <c r="Z331" s="67"/>
      <c r="AA331" s="67"/>
      <c r="AB331" s="67"/>
      <c r="AC331" s="67"/>
      <c r="AD331" s="67"/>
      <c r="AE331" s="67"/>
      <c r="AF331" s="136"/>
      <c r="AG331" s="136"/>
      <c r="AH331" s="136"/>
      <c r="AI331" s="136"/>
      <c r="AJ331" s="136"/>
      <c r="AK331" s="136"/>
      <c r="AL331" s="136"/>
      <c r="AM331" s="136"/>
      <c r="AN331" s="291" t="s">
        <v>21</v>
      </c>
      <c r="AO331" s="278">
        <v>45918</v>
      </c>
      <c r="AP331" s="3" t="s">
        <v>33</v>
      </c>
      <c r="AQ331" t="s">
        <v>1658</v>
      </c>
      <c r="AR331" s="277">
        <v>0.34722222222222221</v>
      </c>
    </row>
    <row r="332" spans="1:44" ht="11.25" customHeight="1">
      <c r="A332" s="67"/>
      <c r="B332" s="67"/>
      <c r="C332" s="67"/>
      <c r="D332" s="67"/>
      <c r="E332" s="67"/>
      <c r="F332" s="67"/>
      <c r="G332" s="67"/>
      <c r="H332" s="67"/>
      <c r="I332" s="67"/>
      <c r="J332" s="67"/>
      <c r="K332" s="67"/>
      <c r="L332" s="67"/>
      <c r="M332" s="67"/>
      <c r="N332" s="67"/>
      <c r="O332" s="67"/>
      <c r="P332" s="67"/>
      <c r="Q332" s="67"/>
      <c r="R332" s="67"/>
      <c r="S332" s="57"/>
      <c r="T332" s="57"/>
      <c r="U332" s="67"/>
      <c r="V332" s="67"/>
      <c r="W332" s="67"/>
      <c r="X332" s="67"/>
      <c r="Y332" s="67"/>
      <c r="Z332" s="67"/>
      <c r="AA332" s="67"/>
      <c r="AB332" s="67"/>
      <c r="AC332" s="67"/>
      <c r="AD332" s="67"/>
      <c r="AE332" s="67"/>
      <c r="AF332" s="136"/>
      <c r="AG332" s="136"/>
      <c r="AH332" s="136"/>
      <c r="AI332" s="136"/>
      <c r="AJ332" s="136"/>
      <c r="AK332" s="136"/>
      <c r="AL332" s="136"/>
      <c r="AM332" s="136"/>
      <c r="AN332" s="291" t="s">
        <v>21</v>
      </c>
      <c r="AO332" s="278">
        <v>45918</v>
      </c>
      <c r="AP332" s="3" t="s">
        <v>33</v>
      </c>
      <c r="AQ332" t="s">
        <v>705</v>
      </c>
      <c r="AR332" s="277">
        <v>0.34722222222222221</v>
      </c>
    </row>
    <row r="333" spans="1:44" ht="11.25" customHeight="1">
      <c r="A333" s="67"/>
      <c r="B333" s="67"/>
      <c r="C333" s="67"/>
      <c r="D333" s="67"/>
      <c r="E333" s="67"/>
      <c r="F333" s="67"/>
      <c r="G333" s="67"/>
      <c r="H333" s="67"/>
      <c r="I333" s="67"/>
      <c r="J333" s="67"/>
      <c r="K333" s="67"/>
      <c r="L333" s="67"/>
      <c r="M333" s="67"/>
      <c r="N333" s="67"/>
      <c r="O333" s="67"/>
      <c r="P333" s="67"/>
      <c r="Q333" s="67"/>
      <c r="R333" s="67"/>
      <c r="S333" s="57"/>
      <c r="T333" s="57"/>
      <c r="U333" s="67"/>
      <c r="V333" s="67"/>
      <c r="W333" s="67"/>
      <c r="X333" s="67"/>
      <c r="Y333" s="67"/>
      <c r="Z333" s="67"/>
      <c r="AA333" s="67"/>
      <c r="AB333" s="67"/>
      <c r="AC333" s="67"/>
      <c r="AD333" s="67"/>
      <c r="AE333" s="67"/>
      <c r="AF333" s="136"/>
      <c r="AG333" s="136"/>
      <c r="AH333" s="136"/>
      <c r="AI333" s="136"/>
      <c r="AJ333" s="136"/>
      <c r="AK333" s="136"/>
      <c r="AL333" s="136"/>
      <c r="AM333" s="136"/>
      <c r="AN333" s="291" t="s">
        <v>21</v>
      </c>
      <c r="AO333" s="278">
        <v>45918</v>
      </c>
      <c r="AP333" s="3" t="s">
        <v>33</v>
      </c>
      <c r="AQ333" t="s">
        <v>779</v>
      </c>
      <c r="AR333" s="277">
        <v>0.34722222222222221</v>
      </c>
    </row>
    <row r="334" spans="1:44" ht="11.25" customHeight="1">
      <c r="A334" s="67"/>
      <c r="B334" s="67"/>
      <c r="C334" s="67"/>
      <c r="D334" s="67"/>
      <c r="E334" s="67"/>
      <c r="F334" s="67"/>
      <c r="G334" s="67"/>
      <c r="H334" s="67"/>
      <c r="I334" s="67"/>
      <c r="J334" s="67"/>
      <c r="K334" s="67"/>
      <c r="L334" s="67"/>
      <c r="M334" s="67"/>
      <c r="N334" s="67"/>
      <c r="O334" s="67"/>
      <c r="P334" s="67"/>
      <c r="Q334" s="67"/>
      <c r="R334" s="67"/>
      <c r="S334" s="57"/>
      <c r="T334" s="57"/>
      <c r="U334" s="67"/>
      <c r="V334" s="67"/>
      <c r="W334" s="67"/>
      <c r="X334" s="67"/>
      <c r="Y334" s="67"/>
      <c r="Z334" s="67"/>
      <c r="AA334" s="67"/>
      <c r="AB334" s="67"/>
      <c r="AC334" s="67"/>
      <c r="AD334" s="67"/>
      <c r="AE334" s="67"/>
      <c r="AF334" s="136"/>
      <c r="AG334" s="136"/>
      <c r="AH334" s="136"/>
      <c r="AI334" s="136"/>
      <c r="AJ334" s="136"/>
      <c r="AK334" s="136"/>
      <c r="AL334" s="136"/>
      <c r="AM334" s="136"/>
      <c r="AN334" s="291" t="s">
        <v>21</v>
      </c>
      <c r="AO334" s="278">
        <v>45918</v>
      </c>
      <c r="AP334" s="3" t="s">
        <v>33</v>
      </c>
      <c r="AQ334" t="s">
        <v>1775</v>
      </c>
      <c r="AR334" s="277">
        <v>0.34722222222222221</v>
      </c>
    </row>
    <row r="335" spans="1:44" ht="11.25" customHeight="1">
      <c r="A335" s="67"/>
      <c r="B335" s="67"/>
      <c r="C335" s="67"/>
      <c r="D335" s="67"/>
      <c r="E335" s="67"/>
      <c r="F335" s="67"/>
      <c r="G335" s="67"/>
      <c r="H335" s="67"/>
      <c r="I335" s="67"/>
      <c r="J335" s="67"/>
      <c r="K335" s="67"/>
      <c r="L335" s="67"/>
      <c r="M335" s="67"/>
      <c r="N335" s="67"/>
      <c r="O335" s="67"/>
      <c r="P335" s="67"/>
      <c r="Q335" s="67"/>
      <c r="R335" s="67"/>
      <c r="S335" s="57"/>
      <c r="T335" s="57"/>
      <c r="U335" s="67"/>
      <c r="V335" s="67"/>
      <c r="W335" s="67"/>
      <c r="X335" s="67"/>
      <c r="Y335" s="67"/>
      <c r="Z335" s="67"/>
      <c r="AA335" s="67"/>
      <c r="AB335" s="67"/>
      <c r="AC335" s="67"/>
      <c r="AD335" s="67"/>
      <c r="AE335" s="67"/>
      <c r="AF335" s="136"/>
      <c r="AG335" s="136"/>
      <c r="AH335" s="136"/>
      <c r="AI335" s="136"/>
      <c r="AJ335" s="136"/>
      <c r="AK335" s="136"/>
      <c r="AL335" s="136"/>
      <c r="AM335" s="136"/>
      <c r="AN335" s="291" t="s">
        <v>21</v>
      </c>
      <c r="AO335" s="278">
        <v>45918</v>
      </c>
      <c r="AP335" s="3" t="s">
        <v>33</v>
      </c>
      <c r="AQ335" t="s">
        <v>1813</v>
      </c>
      <c r="AR335" s="277">
        <v>0.34722222222222221</v>
      </c>
    </row>
    <row r="336" spans="1:44" ht="11.25" customHeight="1">
      <c r="A336" s="67"/>
      <c r="B336" s="67"/>
      <c r="C336" s="67"/>
      <c r="D336" s="67"/>
      <c r="E336" s="67"/>
      <c r="F336" s="67"/>
      <c r="G336" s="67"/>
      <c r="H336" s="67"/>
      <c r="I336" s="67"/>
      <c r="J336" s="67"/>
      <c r="K336" s="67"/>
      <c r="L336" s="67"/>
      <c r="M336" s="67"/>
      <c r="N336" s="67"/>
      <c r="O336" s="67"/>
      <c r="P336" s="67"/>
      <c r="Q336" s="67"/>
      <c r="R336" s="67"/>
      <c r="S336" s="57"/>
      <c r="T336" s="57"/>
      <c r="U336" s="67"/>
      <c r="V336" s="67"/>
      <c r="W336" s="67"/>
      <c r="X336" s="67"/>
      <c r="Y336" s="67"/>
      <c r="Z336" s="67"/>
      <c r="AA336" s="67"/>
      <c r="AB336" s="67"/>
      <c r="AC336" s="67"/>
      <c r="AD336" s="67"/>
      <c r="AE336" s="67"/>
      <c r="AF336" s="136"/>
      <c r="AG336" s="136"/>
      <c r="AH336" s="136"/>
      <c r="AI336" s="136"/>
      <c r="AJ336" s="136"/>
      <c r="AK336" s="136"/>
      <c r="AL336" s="136"/>
      <c r="AM336" s="136"/>
      <c r="AN336" s="291" t="s">
        <v>21</v>
      </c>
      <c r="AO336" s="278">
        <v>45918</v>
      </c>
      <c r="AP336" s="3" t="s">
        <v>33</v>
      </c>
      <c r="AQ336" t="s">
        <v>3803</v>
      </c>
      <c r="AR336" s="277">
        <v>0.34722222222222221</v>
      </c>
    </row>
    <row r="337" spans="1:44" ht="11.25" customHeight="1">
      <c r="A337" s="67"/>
      <c r="B337" s="67"/>
      <c r="C337" s="67"/>
      <c r="D337" s="67"/>
      <c r="E337" s="67"/>
      <c r="F337" s="67"/>
      <c r="G337" s="67"/>
      <c r="H337" s="67"/>
      <c r="I337" s="67"/>
      <c r="J337" s="67"/>
      <c r="K337" s="67"/>
      <c r="L337" s="67"/>
      <c r="M337" s="67"/>
      <c r="N337" s="67"/>
      <c r="O337" s="67"/>
      <c r="P337" s="67"/>
      <c r="Q337" s="67"/>
      <c r="R337" s="67"/>
      <c r="S337" s="57"/>
      <c r="T337" s="57"/>
      <c r="U337" s="67"/>
      <c r="V337" s="67"/>
      <c r="W337" s="67"/>
      <c r="X337" s="67"/>
      <c r="Y337" s="67"/>
      <c r="Z337" s="67"/>
      <c r="AA337" s="67"/>
      <c r="AB337" s="67"/>
      <c r="AC337" s="67"/>
      <c r="AD337" s="67"/>
      <c r="AE337" s="67"/>
      <c r="AF337" s="136"/>
      <c r="AG337" s="136"/>
      <c r="AH337" s="136"/>
      <c r="AI337" s="136"/>
      <c r="AJ337" s="136"/>
      <c r="AK337" s="136"/>
      <c r="AL337" s="136"/>
      <c r="AM337" s="136"/>
      <c r="AN337" s="291" t="s">
        <v>21</v>
      </c>
      <c r="AO337" s="278">
        <v>45918</v>
      </c>
      <c r="AP337" s="3" t="s">
        <v>33</v>
      </c>
      <c r="AQ337" t="s">
        <v>4572</v>
      </c>
      <c r="AR337" s="277">
        <v>0.38541666666666663</v>
      </c>
    </row>
    <row r="338" spans="1:44" ht="11.25" customHeight="1">
      <c r="A338" s="67"/>
      <c r="B338" s="67"/>
      <c r="C338" s="67"/>
      <c r="D338" s="67"/>
      <c r="E338" s="67"/>
      <c r="F338" s="67"/>
      <c r="G338" s="67"/>
      <c r="H338" s="67"/>
      <c r="I338" s="67"/>
      <c r="J338" s="67"/>
      <c r="K338" s="67"/>
      <c r="L338" s="67"/>
      <c r="M338" s="67"/>
      <c r="N338" s="67"/>
      <c r="O338" s="67"/>
      <c r="P338" s="67"/>
      <c r="Q338" s="67"/>
      <c r="R338" s="67"/>
      <c r="S338" s="57"/>
      <c r="T338" s="57"/>
      <c r="U338" s="67"/>
      <c r="V338" s="67"/>
      <c r="W338" s="67"/>
      <c r="X338" s="67"/>
      <c r="Y338" s="67"/>
      <c r="Z338" s="67"/>
      <c r="AA338" s="67"/>
      <c r="AB338" s="67"/>
      <c r="AC338" s="67"/>
      <c r="AD338" s="67"/>
      <c r="AE338" s="67"/>
      <c r="AF338" s="136"/>
      <c r="AG338" s="136"/>
      <c r="AH338" s="136"/>
      <c r="AI338" s="136"/>
      <c r="AJ338" s="136"/>
      <c r="AK338" s="136"/>
      <c r="AL338" s="136"/>
      <c r="AM338" s="136"/>
      <c r="AN338" s="291" t="s">
        <v>21</v>
      </c>
      <c r="AO338" s="278">
        <v>45918</v>
      </c>
      <c r="AP338" s="3" t="s">
        <v>33</v>
      </c>
      <c r="AQ338" t="s">
        <v>531</v>
      </c>
      <c r="AR338" s="277">
        <v>0.38541666666666663</v>
      </c>
    </row>
    <row r="339" spans="1:44" ht="11.25" customHeight="1">
      <c r="A339" s="67"/>
      <c r="B339" s="67"/>
      <c r="C339" s="67"/>
      <c r="D339" s="67"/>
      <c r="E339" s="67"/>
      <c r="F339" s="67"/>
      <c r="G339" s="67"/>
      <c r="H339" s="67"/>
      <c r="I339" s="67"/>
      <c r="J339" s="67"/>
      <c r="K339" s="67"/>
      <c r="L339" s="67"/>
      <c r="M339" s="67"/>
      <c r="N339" s="67"/>
      <c r="O339" s="67"/>
      <c r="P339" s="67"/>
      <c r="Q339" s="67"/>
      <c r="R339" s="67"/>
      <c r="S339" s="57"/>
      <c r="T339" s="57"/>
      <c r="U339" s="67"/>
      <c r="V339" s="67"/>
      <c r="W339" s="67"/>
      <c r="X339" s="67"/>
      <c r="Y339" s="67"/>
      <c r="Z339" s="67"/>
      <c r="AA339" s="67"/>
      <c r="AB339" s="67"/>
      <c r="AC339" s="67"/>
      <c r="AD339" s="67"/>
      <c r="AE339" s="67"/>
      <c r="AF339" s="136"/>
      <c r="AG339" s="136"/>
      <c r="AH339" s="136"/>
      <c r="AI339" s="136"/>
      <c r="AJ339" s="136"/>
      <c r="AK339" s="136"/>
      <c r="AL339" s="136"/>
      <c r="AM339" s="136"/>
      <c r="AN339" s="291" t="s">
        <v>21</v>
      </c>
      <c r="AO339" s="278">
        <v>45918</v>
      </c>
      <c r="AP339" s="3" t="s">
        <v>33</v>
      </c>
      <c r="AQ339" t="s">
        <v>490</v>
      </c>
      <c r="AR339" s="277">
        <v>0.38541666666666663</v>
      </c>
    </row>
    <row r="340" spans="1:44" ht="11.25" customHeight="1">
      <c r="A340" s="67"/>
      <c r="B340" s="67"/>
      <c r="C340" s="67"/>
      <c r="D340" s="67"/>
      <c r="E340" s="67"/>
      <c r="F340" s="67"/>
      <c r="G340" s="67"/>
      <c r="H340" s="67"/>
      <c r="I340" s="67"/>
      <c r="J340" s="67"/>
      <c r="K340" s="67"/>
      <c r="L340" s="67"/>
      <c r="M340" s="67"/>
      <c r="N340" s="67"/>
      <c r="O340" s="67"/>
      <c r="P340" s="67"/>
      <c r="Q340" s="67"/>
      <c r="R340" s="67"/>
      <c r="S340" s="57"/>
      <c r="T340" s="57"/>
      <c r="U340" s="67"/>
      <c r="V340" s="67"/>
      <c r="W340" s="67"/>
      <c r="X340" s="67"/>
      <c r="Y340" s="67"/>
      <c r="Z340" s="67"/>
      <c r="AA340" s="67"/>
      <c r="AB340" s="67"/>
      <c r="AC340" s="67"/>
      <c r="AD340" s="67"/>
      <c r="AE340" s="67"/>
      <c r="AF340" s="136"/>
      <c r="AG340" s="136"/>
      <c r="AH340" s="136"/>
      <c r="AI340" s="136"/>
      <c r="AJ340" s="136"/>
      <c r="AK340" s="136"/>
      <c r="AL340" s="136"/>
      <c r="AM340" s="136"/>
      <c r="AN340" s="291" t="s">
        <v>21</v>
      </c>
      <c r="AO340" s="278">
        <v>45918</v>
      </c>
      <c r="AP340" s="3" t="s">
        <v>33</v>
      </c>
      <c r="AQ340" t="s">
        <v>1825</v>
      </c>
      <c r="AR340" s="277">
        <v>0.38541666666666663</v>
      </c>
    </row>
    <row r="341" spans="1:44" ht="11.25" customHeight="1">
      <c r="A341" s="67"/>
      <c r="B341" s="67"/>
      <c r="C341" s="67"/>
      <c r="D341" s="67"/>
      <c r="E341" s="67"/>
      <c r="F341" s="67"/>
      <c r="G341" s="67"/>
      <c r="H341" s="67"/>
      <c r="I341" s="67"/>
      <c r="J341" s="67"/>
      <c r="K341" s="67"/>
      <c r="L341" s="67"/>
      <c r="M341" s="67"/>
      <c r="N341" s="67"/>
      <c r="O341" s="67"/>
      <c r="P341" s="67"/>
      <c r="Q341" s="67"/>
      <c r="R341" s="67"/>
      <c r="S341" s="57"/>
      <c r="T341" s="57"/>
      <c r="U341" s="67"/>
      <c r="V341" s="67"/>
      <c r="W341" s="67"/>
      <c r="X341" s="67"/>
      <c r="Y341" s="67"/>
      <c r="Z341" s="67"/>
      <c r="AA341" s="67"/>
      <c r="AB341" s="67"/>
      <c r="AC341" s="67"/>
      <c r="AD341" s="67"/>
      <c r="AE341" s="67"/>
      <c r="AF341" s="136"/>
      <c r="AG341" s="136"/>
      <c r="AH341" s="136"/>
      <c r="AI341" s="136"/>
      <c r="AJ341" s="136"/>
      <c r="AK341" s="136"/>
      <c r="AL341" s="136"/>
      <c r="AM341" s="136"/>
      <c r="AN341" s="291" t="s">
        <v>21</v>
      </c>
      <c r="AO341" s="278">
        <v>45918</v>
      </c>
      <c r="AP341" s="3" t="s">
        <v>33</v>
      </c>
      <c r="AQ341" t="s">
        <v>311</v>
      </c>
      <c r="AR341" s="277">
        <v>0.39930555555555558</v>
      </c>
    </row>
    <row r="342" spans="1:44" ht="11.25" customHeight="1">
      <c r="A342" s="67"/>
      <c r="B342" s="67"/>
      <c r="C342" s="67"/>
      <c r="D342" s="67"/>
      <c r="E342" s="67"/>
      <c r="F342" s="67"/>
      <c r="G342" s="67"/>
      <c r="H342" s="67"/>
      <c r="I342" s="67"/>
      <c r="J342" s="67"/>
      <c r="K342" s="67"/>
      <c r="L342" s="67"/>
      <c r="M342" s="67"/>
      <c r="N342" s="67"/>
      <c r="O342" s="67"/>
      <c r="P342" s="67"/>
      <c r="Q342" s="67"/>
      <c r="R342" s="67"/>
      <c r="S342" s="57"/>
      <c r="T342" s="57"/>
      <c r="U342" s="67"/>
      <c r="V342" s="67"/>
      <c r="W342" s="67"/>
      <c r="X342" s="67"/>
      <c r="Y342" s="67"/>
      <c r="Z342" s="67"/>
      <c r="AA342" s="67"/>
      <c r="AB342" s="67"/>
      <c r="AC342" s="67"/>
      <c r="AD342" s="67"/>
      <c r="AE342" s="67"/>
      <c r="AF342" s="136"/>
      <c r="AG342" s="136"/>
      <c r="AH342" s="136"/>
      <c r="AI342" s="136"/>
      <c r="AJ342" s="136"/>
      <c r="AK342" s="136"/>
      <c r="AL342" s="136"/>
      <c r="AM342" s="136"/>
      <c r="AN342" s="291" t="s">
        <v>21</v>
      </c>
      <c r="AO342" s="278">
        <v>45918</v>
      </c>
      <c r="AP342" s="3" t="s">
        <v>33</v>
      </c>
      <c r="AQ342" t="s">
        <v>1819</v>
      </c>
      <c r="AR342" s="277">
        <v>0.39930555555555558</v>
      </c>
    </row>
    <row r="343" spans="1:44" ht="11.25" customHeight="1">
      <c r="A343" s="67"/>
      <c r="B343" s="67"/>
      <c r="C343" s="67"/>
      <c r="D343" s="67"/>
      <c r="E343" s="67"/>
      <c r="F343" s="67"/>
      <c r="G343" s="67"/>
      <c r="H343" s="67"/>
      <c r="I343" s="67"/>
      <c r="J343" s="67"/>
      <c r="K343" s="67"/>
      <c r="L343" s="67"/>
      <c r="M343" s="67"/>
      <c r="N343" s="67"/>
      <c r="O343" s="67"/>
      <c r="P343" s="67"/>
      <c r="Q343" s="67"/>
      <c r="R343" s="67"/>
      <c r="S343" s="57"/>
      <c r="T343" s="57"/>
      <c r="U343" s="67"/>
      <c r="V343" s="67"/>
      <c r="W343" s="67"/>
      <c r="X343" s="67"/>
      <c r="Y343" s="67"/>
      <c r="Z343" s="67"/>
      <c r="AA343" s="67"/>
      <c r="AB343" s="67"/>
      <c r="AC343" s="67"/>
      <c r="AD343" s="67"/>
      <c r="AE343" s="67"/>
      <c r="AF343" s="136"/>
      <c r="AG343" s="136"/>
      <c r="AH343" s="136"/>
      <c r="AI343" s="136"/>
      <c r="AJ343" s="136"/>
      <c r="AK343" s="136"/>
      <c r="AL343" s="136"/>
      <c r="AM343" s="136"/>
      <c r="AN343" s="291" t="s">
        <v>21</v>
      </c>
      <c r="AO343" s="278">
        <v>45918</v>
      </c>
      <c r="AP343" s="3" t="s">
        <v>33</v>
      </c>
      <c r="AQ343" t="s">
        <v>2168</v>
      </c>
      <c r="AR343" s="277">
        <v>0.39930555555555558</v>
      </c>
    </row>
    <row r="344" spans="1:44" ht="11.25" customHeight="1">
      <c r="A344" s="67"/>
      <c r="B344" s="67"/>
      <c r="C344" s="67"/>
      <c r="D344" s="67"/>
      <c r="E344" s="67"/>
      <c r="F344" s="67"/>
      <c r="G344" s="67"/>
      <c r="H344" s="67"/>
      <c r="I344" s="67"/>
      <c r="J344" s="67"/>
      <c r="K344" s="67"/>
      <c r="L344" s="67"/>
      <c r="M344" s="67"/>
      <c r="N344" s="67"/>
      <c r="O344" s="67"/>
      <c r="P344" s="67"/>
      <c r="Q344" s="67"/>
      <c r="R344" s="67"/>
      <c r="S344" s="57"/>
      <c r="T344" s="57"/>
      <c r="U344" s="67"/>
      <c r="V344" s="67"/>
      <c r="W344" s="67"/>
      <c r="X344" s="67"/>
      <c r="Y344" s="67"/>
      <c r="Z344" s="67"/>
      <c r="AA344" s="67"/>
      <c r="AB344" s="67"/>
      <c r="AC344" s="67"/>
      <c r="AD344" s="67"/>
      <c r="AE344" s="67"/>
      <c r="AF344" s="136"/>
      <c r="AG344" s="136"/>
      <c r="AH344" s="136"/>
      <c r="AI344" s="136"/>
      <c r="AJ344" s="136"/>
      <c r="AK344" s="136"/>
      <c r="AL344" s="136"/>
      <c r="AM344" s="136"/>
      <c r="AN344" s="291" t="s">
        <v>21</v>
      </c>
      <c r="AO344" s="278">
        <v>45918</v>
      </c>
      <c r="AP344" s="3" t="s">
        <v>33</v>
      </c>
      <c r="AQ344" t="s">
        <v>2797</v>
      </c>
      <c r="AR344" s="277">
        <v>0.39930555555555558</v>
      </c>
    </row>
    <row r="345" spans="1:44" ht="11.25" customHeight="1">
      <c r="A345" s="67"/>
      <c r="B345" s="67"/>
      <c r="C345" s="67"/>
      <c r="D345" s="67"/>
      <c r="E345" s="67"/>
      <c r="F345" s="67"/>
      <c r="G345" s="67"/>
      <c r="H345" s="67"/>
      <c r="I345" s="67"/>
      <c r="J345" s="67"/>
      <c r="K345" s="67"/>
      <c r="L345" s="67"/>
      <c r="M345" s="67"/>
      <c r="N345" s="67"/>
      <c r="O345" s="67"/>
      <c r="P345" s="67"/>
      <c r="Q345" s="67"/>
      <c r="R345" s="67"/>
      <c r="S345" s="57"/>
      <c r="T345" s="57"/>
      <c r="U345" s="67"/>
      <c r="V345" s="67"/>
      <c r="W345" s="67"/>
      <c r="X345" s="67"/>
      <c r="Y345" s="67"/>
      <c r="Z345" s="67"/>
      <c r="AA345" s="67"/>
      <c r="AB345" s="67"/>
      <c r="AC345" s="67"/>
      <c r="AD345" s="67"/>
      <c r="AE345" s="67"/>
      <c r="AF345" s="136"/>
      <c r="AG345" s="136"/>
      <c r="AH345" s="136"/>
      <c r="AI345" s="136"/>
      <c r="AJ345" s="136"/>
      <c r="AK345" s="136"/>
      <c r="AL345" s="136"/>
      <c r="AM345" s="136"/>
      <c r="AN345" s="291" t="s">
        <v>21</v>
      </c>
      <c r="AO345" s="278">
        <v>45918</v>
      </c>
      <c r="AP345" s="3" t="s">
        <v>33</v>
      </c>
      <c r="AQ345" t="s">
        <v>3380</v>
      </c>
    </row>
    <row r="346" spans="1:44" ht="11.25" customHeight="1">
      <c r="A346" s="67"/>
      <c r="B346" s="67"/>
      <c r="C346" s="67"/>
      <c r="D346" s="67"/>
      <c r="E346" s="67"/>
      <c r="F346" s="67"/>
      <c r="G346" s="67"/>
      <c r="H346" s="67"/>
      <c r="I346" s="67"/>
      <c r="J346" s="67"/>
      <c r="K346" s="67"/>
      <c r="L346" s="67"/>
      <c r="M346" s="67"/>
      <c r="N346" s="67"/>
      <c r="O346" s="67"/>
      <c r="P346" s="67"/>
      <c r="Q346" s="67"/>
      <c r="R346" s="67"/>
      <c r="S346" s="57"/>
      <c r="T346" s="57"/>
      <c r="U346" s="67"/>
      <c r="V346" s="67"/>
      <c r="W346" s="67"/>
      <c r="X346" s="67"/>
      <c r="Y346" s="67"/>
      <c r="Z346" s="67"/>
      <c r="AA346" s="67"/>
      <c r="AB346" s="67"/>
      <c r="AC346" s="67"/>
      <c r="AD346" s="67"/>
      <c r="AE346" s="67"/>
      <c r="AF346" s="136"/>
      <c r="AG346" s="136"/>
      <c r="AH346" s="136"/>
      <c r="AI346" s="136"/>
      <c r="AJ346" s="136"/>
      <c r="AK346" s="136"/>
      <c r="AL346" s="136"/>
      <c r="AM346" s="136"/>
      <c r="AN346" s="291" t="s">
        <v>21</v>
      </c>
      <c r="AO346" s="278">
        <v>45918</v>
      </c>
      <c r="AP346" s="3" t="s">
        <v>33</v>
      </c>
      <c r="AQ346" t="s">
        <v>614</v>
      </c>
      <c r="AR346" s="277">
        <v>0.39930555555555558</v>
      </c>
    </row>
    <row r="347" spans="1:44" ht="11.25" customHeight="1">
      <c r="A347" s="67"/>
      <c r="B347" s="67"/>
      <c r="C347" s="67"/>
      <c r="D347" s="67"/>
      <c r="E347" s="67"/>
      <c r="F347" s="67"/>
      <c r="G347" s="67"/>
      <c r="H347" s="67"/>
      <c r="I347" s="67"/>
      <c r="J347" s="67"/>
      <c r="K347" s="67"/>
      <c r="L347" s="67"/>
      <c r="M347" s="67"/>
      <c r="N347" s="67"/>
      <c r="O347" s="67"/>
      <c r="P347" s="67"/>
      <c r="Q347" s="67"/>
      <c r="R347" s="67"/>
      <c r="S347" s="57"/>
      <c r="T347" s="57"/>
      <c r="U347" s="67"/>
      <c r="V347" s="67"/>
      <c r="W347" s="67"/>
      <c r="X347" s="67"/>
      <c r="Y347" s="67"/>
      <c r="Z347" s="67"/>
      <c r="AA347" s="67"/>
      <c r="AB347" s="67"/>
      <c r="AC347" s="67"/>
      <c r="AD347" s="67"/>
      <c r="AE347" s="67"/>
      <c r="AF347" s="136"/>
      <c r="AG347" s="136"/>
      <c r="AH347" s="136"/>
      <c r="AI347" s="136"/>
      <c r="AJ347" s="136"/>
      <c r="AK347" s="136"/>
      <c r="AL347" s="136"/>
      <c r="AM347" s="136"/>
      <c r="AN347" s="291" t="s">
        <v>21</v>
      </c>
      <c r="AO347" s="278">
        <v>45918</v>
      </c>
      <c r="AP347" s="3" t="s">
        <v>33</v>
      </c>
      <c r="AQ347" t="s">
        <v>1828</v>
      </c>
      <c r="AR347" s="277">
        <v>0.45833333333333326</v>
      </c>
    </row>
    <row r="348" spans="1:44" ht="11.25" customHeight="1">
      <c r="A348" s="67"/>
      <c r="B348" s="67"/>
      <c r="C348" s="67"/>
      <c r="D348" s="67"/>
      <c r="E348" s="67"/>
      <c r="F348" s="67"/>
      <c r="G348" s="67"/>
      <c r="H348" s="67"/>
      <c r="I348" s="67"/>
      <c r="J348" s="67"/>
      <c r="K348" s="67"/>
      <c r="L348" s="67"/>
      <c r="M348" s="67"/>
      <c r="N348" s="67"/>
      <c r="O348" s="67"/>
      <c r="P348" s="67"/>
      <c r="Q348" s="67"/>
      <c r="R348" s="67"/>
      <c r="S348" s="57"/>
      <c r="T348" s="57"/>
      <c r="U348" s="67"/>
      <c r="V348" s="67"/>
      <c r="W348" s="67"/>
      <c r="X348" s="67"/>
      <c r="Y348" s="67"/>
      <c r="Z348" s="67"/>
      <c r="AA348" s="67"/>
      <c r="AB348" s="67"/>
      <c r="AC348" s="67"/>
      <c r="AD348" s="67"/>
      <c r="AE348" s="67"/>
      <c r="AF348" s="136"/>
      <c r="AG348" s="136"/>
      <c r="AH348" s="136"/>
      <c r="AI348" s="136"/>
      <c r="AJ348" s="136"/>
      <c r="AK348" s="136"/>
      <c r="AL348" s="136"/>
      <c r="AM348" s="136"/>
      <c r="AN348" s="291" t="s">
        <v>21</v>
      </c>
      <c r="AO348" s="278">
        <v>45918</v>
      </c>
      <c r="AP348" s="3" t="s">
        <v>33</v>
      </c>
      <c r="AQ348" t="s">
        <v>1099</v>
      </c>
      <c r="AR348" s="277">
        <v>0.45833333333333326</v>
      </c>
    </row>
    <row r="349" spans="1:44" ht="11.25" customHeight="1">
      <c r="A349" s="67"/>
      <c r="B349" s="67"/>
      <c r="C349" s="67"/>
      <c r="D349" s="67"/>
      <c r="E349" s="67"/>
      <c r="F349" s="67"/>
      <c r="G349" s="67"/>
      <c r="H349" s="67"/>
      <c r="I349" s="67"/>
      <c r="J349" s="67"/>
      <c r="K349" s="67"/>
      <c r="L349" s="67"/>
      <c r="M349" s="67"/>
      <c r="N349" s="67"/>
      <c r="O349" s="67"/>
      <c r="P349" s="67"/>
      <c r="Q349" s="67"/>
      <c r="R349" s="67"/>
      <c r="S349" s="57"/>
      <c r="T349" s="57"/>
      <c r="U349" s="67"/>
      <c r="V349" s="67"/>
      <c r="W349" s="67"/>
      <c r="X349" s="67"/>
      <c r="Y349" s="67"/>
      <c r="Z349" s="67"/>
      <c r="AA349" s="67"/>
      <c r="AB349" s="67"/>
      <c r="AC349" s="67"/>
      <c r="AD349" s="67"/>
      <c r="AE349" s="67"/>
      <c r="AF349" s="136"/>
      <c r="AG349" s="136"/>
      <c r="AH349" s="136"/>
      <c r="AI349" s="136"/>
      <c r="AJ349" s="136"/>
      <c r="AK349" s="136"/>
      <c r="AL349" s="136"/>
      <c r="AM349" s="136"/>
      <c r="AN349" s="291" t="s">
        <v>21</v>
      </c>
      <c r="AO349" s="278">
        <v>45918</v>
      </c>
      <c r="AP349" s="3" t="s">
        <v>33</v>
      </c>
      <c r="AQ349" t="s">
        <v>737</v>
      </c>
      <c r="AR349" s="277">
        <v>0.45833333333333326</v>
      </c>
    </row>
    <row r="350" spans="1:44" ht="11.25" customHeight="1">
      <c r="A350" s="67"/>
      <c r="B350" s="67"/>
      <c r="C350" s="67"/>
      <c r="D350" s="67"/>
      <c r="E350" s="67"/>
      <c r="F350" s="67"/>
      <c r="G350" s="67"/>
      <c r="H350" s="67"/>
      <c r="I350" s="67"/>
      <c r="J350" s="67"/>
      <c r="K350" s="67"/>
      <c r="L350" s="67"/>
      <c r="M350" s="67"/>
      <c r="N350" s="67"/>
      <c r="O350" s="67"/>
      <c r="P350" s="67"/>
      <c r="Q350" s="67"/>
      <c r="R350" s="67"/>
      <c r="S350" s="57"/>
      <c r="T350" s="57"/>
      <c r="U350" s="67"/>
      <c r="V350" s="67"/>
      <c r="W350" s="67"/>
      <c r="X350" s="67"/>
      <c r="Y350" s="67"/>
      <c r="Z350" s="67"/>
      <c r="AA350" s="67"/>
      <c r="AB350" s="67"/>
      <c r="AC350" s="67"/>
      <c r="AD350" s="67"/>
      <c r="AE350" s="67"/>
      <c r="AF350" s="136"/>
      <c r="AG350" s="136"/>
      <c r="AH350" s="136"/>
      <c r="AI350" s="136"/>
      <c r="AJ350" s="136"/>
      <c r="AK350" s="136"/>
      <c r="AL350" s="136"/>
      <c r="AM350" s="136"/>
      <c r="AN350" s="291" t="s">
        <v>21</v>
      </c>
      <c r="AO350" s="278">
        <v>45918</v>
      </c>
      <c r="AP350" s="3" t="s">
        <v>33</v>
      </c>
      <c r="AQ350" t="s">
        <v>42</v>
      </c>
      <c r="AR350" s="277">
        <v>0.49305555555555564</v>
      </c>
    </row>
    <row r="351" spans="1:44" ht="11.25" customHeight="1">
      <c r="A351" s="67"/>
      <c r="B351" s="67"/>
      <c r="C351" s="67"/>
      <c r="D351" s="67"/>
      <c r="E351" s="67"/>
      <c r="F351" s="67"/>
      <c r="G351" s="67"/>
      <c r="H351" s="67"/>
      <c r="I351" s="67"/>
      <c r="J351" s="67"/>
      <c r="K351" s="67"/>
      <c r="L351" s="67"/>
      <c r="M351" s="67"/>
      <c r="N351" s="67"/>
      <c r="O351" s="67"/>
      <c r="P351" s="67"/>
      <c r="Q351" s="67"/>
      <c r="R351" s="67"/>
      <c r="S351" s="57"/>
      <c r="T351" s="57"/>
      <c r="U351" s="67"/>
      <c r="V351" s="67"/>
      <c r="W351" s="67"/>
      <c r="X351" s="67"/>
      <c r="Y351" s="67"/>
      <c r="Z351" s="67"/>
      <c r="AA351" s="67"/>
      <c r="AB351" s="67"/>
      <c r="AC351" s="67"/>
      <c r="AD351" s="67"/>
      <c r="AE351" s="67"/>
      <c r="AF351" s="136"/>
      <c r="AG351" s="136"/>
      <c r="AH351" s="136"/>
      <c r="AI351" s="136"/>
      <c r="AJ351" s="136"/>
      <c r="AK351" s="136"/>
      <c r="AL351" s="136"/>
      <c r="AM351" s="136"/>
      <c r="AN351" s="291" t="s">
        <v>21</v>
      </c>
      <c r="AO351" s="278">
        <v>45918</v>
      </c>
      <c r="AP351" s="3" t="s">
        <v>33</v>
      </c>
      <c r="AQ351" t="s">
        <v>3886</v>
      </c>
      <c r="AR351" s="277">
        <v>0.49305555555555564</v>
      </c>
    </row>
    <row r="352" spans="1:44" ht="11.25" customHeight="1">
      <c r="A352" s="67"/>
      <c r="B352" s="67"/>
      <c r="C352" s="67"/>
      <c r="D352" s="67"/>
      <c r="E352" s="67"/>
      <c r="F352" s="67"/>
      <c r="G352" s="67"/>
      <c r="H352" s="67"/>
      <c r="I352" s="67"/>
      <c r="J352" s="67"/>
      <c r="K352" s="67"/>
      <c r="L352" s="67"/>
      <c r="M352" s="67"/>
      <c r="N352" s="67"/>
      <c r="O352" s="67"/>
      <c r="P352" s="67"/>
      <c r="Q352" s="67"/>
      <c r="R352" s="67"/>
      <c r="S352" s="57"/>
      <c r="T352" s="57"/>
      <c r="U352" s="67"/>
      <c r="V352" s="67"/>
      <c r="W352" s="67"/>
      <c r="X352" s="67"/>
      <c r="Y352" s="67"/>
      <c r="Z352" s="67"/>
      <c r="AA352" s="67"/>
      <c r="AB352" s="67"/>
      <c r="AC352" s="67"/>
      <c r="AD352" s="67"/>
      <c r="AE352" s="67"/>
      <c r="AF352" s="136"/>
      <c r="AG352" s="136"/>
      <c r="AH352" s="136"/>
      <c r="AI352" s="136"/>
      <c r="AJ352" s="136"/>
      <c r="AK352" s="136"/>
      <c r="AL352" s="136"/>
      <c r="AM352" s="136"/>
      <c r="AN352" s="291" t="s">
        <v>21</v>
      </c>
      <c r="AO352" s="278">
        <v>45918</v>
      </c>
      <c r="AP352" s="3" t="s">
        <v>33</v>
      </c>
      <c r="AQ352" t="s">
        <v>185</v>
      </c>
      <c r="AR352" s="277">
        <v>0.49305555555555564</v>
      </c>
    </row>
    <row r="353" spans="1:44" ht="11.25" customHeight="1">
      <c r="A353" s="67"/>
      <c r="B353" s="67"/>
      <c r="C353" s="67"/>
      <c r="D353" s="67"/>
      <c r="E353" s="67"/>
      <c r="F353" s="67"/>
      <c r="G353" s="67"/>
      <c r="H353" s="67"/>
      <c r="I353" s="67"/>
      <c r="J353" s="67"/>
      <c r="K353" s="67"/>
      <c r="L353" s="67"/>
      <c r="M353" s="67"/>
      <c r="N353" s="67"/>
      <c r="O353" s="67"/>
      <c r="P353" s="67"/>
      <c r="Q353" s="67"/>
      <c r="R353" s="67"/>
      <c r="S353" s="57"/>
      <c r="T353" s="57"/>
      <c r="U353" s="67"/>
      <c r="V353" s="67"/>
      <c r="W353" s="67"/>
      <c r="X353" s="67"/>
      <c r="Y353" s="67"/>
      <c r="Z353" s="67"/>
      <c r="AA353" s="67"/>
      <c r="AB353" s="67"/>
      <c r="AC353" s="67"/>
      <c r="AD353" s="67"/>
      <c r="AE353" s="67"/>
      <c r="AF353" s="136"/>
      <c r="AG353" s="136"/>
      <c r="AH353" s="136"/>
      <c r="AI353" s="136"/>
      <c r="AJ353" s="136"/>
      <c r="AK353" s="136"/>
      <c r="AL353" s="136"/>
      <c r="AM353" s="136"/>
      <c r="AN353" s="291" t="s">
        <v>21</v>
      </c>
      <c r="AO353" s="278">
        <v>45918</v>
      </c>
      <c r="AP353" s="3" t="s">
        <v>33</v>
      </c>
      <c r="AQ353" t="s">
        <v>152</v>
      </c>
      <c r="AR353" s="277">
        <v>0.54861111111111116</v>
      </c>
    </row>
    <row r="354" spans="1:44" ht="11.25" customHeight="1">
      <c r="A354" s="67"/>
      <c r="B354" s="67"/>
      <c r="C354" s="67"/>
      <c r="D354" s="67"/>
      <c r="E354" s="67"/>
      <c r="F354" s="67"/>
      <c r="G354" s="67"/>
      <c r="H354" s="67"/>
      <c r="I354" s="67"/>
      <c r="J354" s="67"/>
      <c r="K354" s="67"/>
      <c r="L354" s="67"/>
      <c r="M354" s="67"/>
      <c r="N354" s="67"/>
      <c r="O354" s="67"/>
      <c r="P354" s="67"/>
      <c r="Q354" s="67"/>
      <c r="R354" s="67"/>
      <c r="S354" s="57"/>
      <c r="T354" s="57"/>
      <c r="U354" s="67"/>
      <c r="V354" s="67"/>
      <c r="W354" s="67"/>
      <c r="X354" s="67"/>
      <c r="Y354" s="67"/>
      <c r="Z354" s="67"/>
      <c r="AA354" s="67"/>
      <c r="AB354" s="67"/>
      <c r="AC354" s="67"/>
      <c r="AD354" s="67"/>
      <c r="AE354" s="67"/>
      <c r="AF354" s="136"/>
      <c r="AG354" s="136"/>
      <c r="AH354" s="136"/>
      <c r="AI354" s="136"/>
      <c r="AJ354" s="136"/>
      <c r="AK354" s="136"/>
      <c r="AL354" s="136"/>
      <c r="AM354" s="136"/>
      <c r="AN354" s="291" t="s">
        <v>21</v>
      </c>
      <c r="AO354" s="278">
        <v>45918</v>
      </c>
      <c r="AP354" s="3" t="s">
        <v>33</v>
      </c>
      <c r="AQ354" t="s">
        <v>60</v>
      </c>
      <c r="AR354" s="277">
        <v>0.54861111111111116</v>
      </c>
    </row>
    <row r="355" spans="1:44" ht="11.25" customHeight="1">
      <c r="A355" s="67"/>
      <c r="B355" s="67"/>
      <c r="C355" s="67"/>
      <c r="D355" s="67"/>
      <c r="E355" s="67"/>
      <c r="F355" s="67"/>
      <c r="G355" s="67"/>
      <c r="H355" s="67"/>
      <c r="I355" s="67"/>
      <c r="J355" s="67"/>
      <c r="K355" s="67"/>
      <c r="L355" s="67"/>
      <c r="M355" s="67"/>
      <c r="N355" s="67"/>
      <c r="O355" s="67"/>
      <c r="P355" s="67"/>
      <c r="Q355" s="67"/>
      <c r="R355" s="67"/>
      <c r="S355" s="57"/>
      <c r="T355" s="57"/>
      <c r="U355" s="67"/>
      <c r="V355" s="67"/>
      <c r="W355" s="67"/>
      <c r="X355" s="67"/>
      <c r="Y355" s="67"/>
      <c r="Z355" s="67"/>
      <c r="AA355" s="67"/>
      <c r="AB355" s="67"/>
      <c r="AC355" s="67"/>
      <c r="AD355" s="67"/>
      <c r="AE355" s="67"/>
      <c r="AF355" s="136"/>
      <c r="AG355" s="136"/>
      <c r="AH355" s="136"/>
      <c r="AI355" s="136"/>
      <c r="AJ355" s="136"/>
      <c r="AK355" s="136"/>
      <c r="AL355" s="136"/>
      <c r="AM355" s="136"/>
      <c r="AN355" s="291" t="s">
        <v>21</v>
      </c>
      <c r="AO355" s="278">
        <v>45918</v>
      </c>
      <c r="AP355" s="3" t="s">
        <v>33</v>
      </c>
      <c r="AQ355" t="s">
        <v>2114</v>
      </c>
      <c r="AR355" s="277">
        <v>0.54861111111111116</v>
      </c>
    </row>
    <row r="356" spans="1:44" ht="11.25" customHeight="1">
      <c r="A356" s="67"/>
      <c r="B356" s="67"/>
      <c r="C356" s="67"/>
      <c r="D356" s="67"/>
      <c r="E356" s="67"/>
      <c r="F356" s="67"/>
      <c r="G356" s="67"/>
      <c r="H356" s="67"/>
      <c r="I356" s="67"/>
      <c r="J356" s="67"/>
      <c r="K356" s="67"/>
      <c r="L356" s="67"/>
      <c r="M356" s="67"/>
      <c r="N356" s="67"/>
      <c r="O356" s="67"/>
      <c r="P356" s="67"/>
      <c r="Q356" s="67"/>
      <c r="R356" s="67"/>
      <c r="S356" s="57"/>
      <c r="T356" s="57"/>
      <c r="U356" s="67"/>
      <c r="V356" s="67"/>
      <c r="W356" s="67"/>
      <c r="X356" s="67"/>
      <c r="Y356" s="67"/>
      <c r="Z356" s="67"/>
      <c r="AA356" s="67"/>
      <c r="AB356" s="67"/>
      <c r="AC356" s="67"/>
      <c r="AD356" s="67"/>
      <c r="AE356" s="67"/>
      <c r="AF356" s="136"/>
      <c r="AG356" s="136"/>
      <c r="AH356" s="136"/>
      <c r="AI356" s="136"/>
      <c r="AJ356" s="136"/>
      <c r="AK356" s="136"/>
      <c r="AL356" s="136"/>
      <c r="AM356" s="136"/>
      <c r="AN356" s="291" t="s">
        <v>21</v>
      </c>
      <c r="AO356" s="278">
        <v>45918</v>
      </c>
      <c r="AP356" s="3" t="s">
        <v>33</v>
      </c>
      <c r="AQ356" t="s">
        <v>580</v>
      </c>
      <c r="AR356" s="277">
        <v>0.54861111111111116</v>
      </c>
    </row>
    <row r="357" spans="1:44" ht="11.25" customHeight="1">
      <c r="A357" s="67"/>
      <c r="B357" s="67"/>
      <c r="C357" s="67"/>
      <c r="D357" s="67"/>
      <c r="E357" s="67"/>
      <c r="F357" s="67"/>
      <c r="G357" s="67"/>
      <c r="H357" s="67"/>
      <c r="I357" s="67"/>
      <c r="J357" s="67"/>
      <c r="K357" s="67"/>
      <c r="L357" s="67"/>
      <c r="M357" s="67"/>
      <c r="N357" s="67"/>
      <c r="O357" s="67"/>
      <c r="P357" s="67"/>
      <c r="Q357" s="67"/>
      <c r="R357" s="67"/>
      <c r="S357" s="57"/>
      <c r="T357" s="57"/>
      <c r="U357" s="67"/>
      <c r="V357" s="67"/>
      <c r="W357" s="67"/>
      <c r="X357" s="67"/>
      <c r="Y357" s="67"/>
      <c r="Z357" s="67"/>
      <c r="AA357" s="67"/>
      <c r="AB357" s="67"/>
      <c r="AC357" s="67"/>
      <c r="AD357" s="67"/>
      <c r="AE357" s="67"/>
      <c r="AF357" s="136"/>
      <c r="AG357" s="136"/>
      <c r="AH357" s="136"/>
      <c r="AI357" s="136"/>
      <c r="AJ357" s="136"/>
      <c r="AK357" s="136"/>
      <c r="AL357" s="136"/>
      <c r="AM357" s="136"/>
      <c r="AN357" s="291" t="s">
        <v>21</v>
      </c>
      <c r="AO357" s="278">
        <v>45918</v>
      </c>
      <c r="AP357" s="3" t="s">
        <v>33</v>
      </c>
      <c r="AQ357" t="s">
        <v>2884</v>
      </c>
      <c r="AR357" s="277">
        <v>0.57638888888888895</v>
      </c>
    </row>
    <row r="358" spans="1:44" ht="11.25" customHeight="1">
      <c r="A358" s="67"/>
      <c r="B358" s="67"/>
      <c r="C358" s="67"/>
      <c r="D358" s="67"/>
      <c r="E358" s="67"/>
      <c r="F358" s="67"/>
      <c r="G358" s="67"/>
      <c r="H358" s="67"/>
      <c r="I358" s="67"/>
      <c r="J358" s="67"/>
      <c r="K358" s="67"/>
      <c r="L358" s="67"/>
      <c r="M358" s="67"/>
      <c r="N358" s="67"/>
      <c r="O358" s="67"/>
      <c r="P358" s="67"/>
      <c r="Q358" s="67"/>
      <c r="R358" s="67"/>
      <c r="S358" s="57"/>
      <c r="T358" s="57"/>
      <c r="U358" s="67"/>
      <c r="V358" s="67"/>
      <c r="W358" s="67"/>
      <c r="X358" s="67"/>
      <c r="Y358" s="67"/>
      <c r="Z358" s="67"/>
      <c r="AA358" s="67"/>
      <c r="AB358" s="67"/>
      <c r="AC358" s="67"/>
      <c r="AD358" s="67"/>
      <c r="AE358" s="67"/>
      <c r="AF358" s="136"/>
      <c r="AG358" s="136"/>
      <c r="AH358" s="136"/>
      <c r="AI358" s="136"/>
      <c r="AJ358" s="136"/>
      <c r="AK358" s="136"/>
      <c r="AL358" s="136"/>
      <c r="AM358" s="136"/>
      <c r="AN358" s="291" t="s">
        <v>21</v>
      </c>
      <c r="AO358" s="278">
        <v>45918</v>
      </c>
      <c r="AP358" s="3" t="s">
        <v>33</v>
      </c>
      <c r="AQ358" t="s">
        <v>2045</v>
      </c>
      <c r="AR358" s="277">
        <v>0.57638888888888895</v>
      </c>
    </row>
    <row r="359" spans="1:44" ht="11.25" customHeight="1">
      <c r="A359" s="67"/>
      <c r="B359" s="67"/>
      <c r="C359" s="67"/>
      <c r="D359" s="67"/>
      <c r="E359" s="67"/>
      <c r="F359" s="67"/>
      <c r="G359" s="67"/>
      <c r="H359" s="67"/>
      <c r="I359" s="67"/>
      <c r="J359" s="67"/>
      <c r="K359" s="67"/>
      <c r="L359" s="67"/>
      <c r="M359" s="67"/>
      <c r="N359" s="67"/>
      <c r="O359" s="67"/>
      <c r="P359" s="67"/>
      <c r="Q359" s="67"/>
      <c r="R359" s="67"/>
      <c r="S359" s="57"/>
      <c r="T359" s="57"/>
      <c r="U359" s="67"/>
      <c r="V359" s="67"/>
      <c r="W359" s="67"/>
      <c r="X359" s="67"/>
      <c r="Y359" s="67"/>
      <c r="Z359" s="67"/>
      <c r="AA359" s="67"/>
      <c r="AB359" s="67"/>
      <c r="AC359" s="67"/>
      <c r="AD359" s="67"/>
      <c r="AE359" s="67"/>
      <c r="AF359" s="136"/>
      <c r="AG359" s="136"/>
      <c r="AH359" s="136"/>
      <c r="AI359" s="136"/>
      <c r="AJ359" s="136"/>
      <c r="AK359" s="136"/>
      <c r="AL359" s="136"/>
      <c r="AM359" s="136"/>
      <c r="AN359" s="291" t="s">
        <v>21</v>
      </c>
      <c r="AO359" s="278">
        <v>45918</v>
      </c>
      <c r="AP359" s="3" t="s">
        <v>33</v>
      </c>
      <c r="AQ359" t="s">
        <v>369</v>
      </c>
      <c r="AR359" s="277">
        <v>0.58680555555555569</v>
      </c>
    </row>
    <row r="360" spans="1:44" ht="11.25" customHeight="1">
      <c r="A360" s="67"/>
      <c r="B360" s="67"/>
      <c r="C360" s="67"/>
      <c r="D360" s="67"/>
      <c r="E360" s="67"/>
      <c r="F360" s="67"/>
      <c r="G360" s="67"/>
      <c r="H360" s="67"/>
      <c r="I360" s="67"/>
      <c r="J360" s="67"/>
      <c r="K360" s="67"/>
      <c r="L360" s="67"/>
      <c r="M360" s="67"/>
      <c r="N360" s="67"/>
      <c r="O360" s="67"/>
      <c r="P360" s="67"/>
      <c r="Q360" s="67"/>
      <c r="R360" s="67"/>
      <c r="S360" s="57"/>
      <c r="T360" s="57"/>
      <c r="U360" s="67"/>
      <c r="V360" s="67"/>
      <c r="W360" s="67"/>
      <c r="X360" s="67"/>
      <c r="Y360" s="67"/>
      <c r="Z360" s="67"/>
      <c r="AA360" s="67"/>
      <c r="AB360" s="67"/>
      <c r="AC360" s="67"/>
      <c r="AD360" s="67"/>
      <c r="AE360" s="67"/>
      <c r="AF360" s="136"/>
      <c r="AG360" s="136"/>
      <c r="AH360" s="136"/>
      <c r="AI360" s="136"/>
      <c r="AJ360" s="136"/>
      <c r="AK360" s="136"/>
      <c r="AL360" s="136"/>
      <c r="AM360" s="136"/>
      <c r="AN360" s="291" t="s">
        <v>21</v>
      </c>
      <c r="AO360" s="278">
        <v>45918</v>
      </c>
      <c r="AP360" s="3" t="s">
        <v>33</v>
      </c>
      <c r="AQ360" t="s">
        <v>87</v>
      </c>
      <c r="AR360" s="277">
        <v>0.58680555555555569</v>
      </c>
    </row>
    <row r="361" spans="1:44" ht="11.25" customHeight="1">
      <c r="A361" s="67"/>
      <c r="B361" s="67"/>
      <c r="C361" s="67"/>
      <c r="D361" s="67"/>
      <c r="E361" s="67"/>
      <c r="F361" s="67"/>
      <c r="G361" s="67"/>
      <c r="H361" s="67"/>
      <c r="I361" s="67"/>
      <c r="J361" s="67"/>
      <c r="K361" s="67"/>
      <c r="L361" s="67"/>
      <c r="M361" s="67"/>
      <c r="N361" s="67"/>
      <c r="O361" s="67"/>
      <c r="P361" s="67"/>
      <c r="Q361" s="67"/>
      <c r="R361" s="67"/>
      <c r="S361" s="57"/>
      <c r="T361" s="57"/>
      <c r="U361" s="67"/>
      <c r="V361" s="67"/>
      <c r="W361" s="67"/>
      <c r="X361" s="67"/>
      <c r="Y361" s="67"/>
      <c r="Z361" s="67"/>
      <c r="AA361" s="67"/>
      <c r="AB361" s="67"/>
      <c r="AC361" s="67"/>
      <c r="AD361" s="67"/>
      <c r="AE361" s="67"/>
      <c r="AF361" s="136"/>
      <c r="AG361" s="136"/>
      <c r="AH361" s="136"/>
      <c r="AI361" s="136"/>
      <c r="AJ361" s="136"/>
      <c r="AK361" s="136"/>
      <c r="AL361" s="136"/>
      <c r="AM361" s="136"/>
      <c r="AN361" s="291" t="s">
        <v>21</v>
      </c>
      <c r="AO361" s="278">
        <v>45918</v>
      </c>
      <c r="AP361" s="3" t="s">
        <v>33</v>
      </c>
      <c r="AQ361" t="s">
        <v>414</v>
      </c>
      <c r="AR361" s="277">
        <v>0.58680555555555569</v>
      </c>
    </row>
    <row r="362" spans="1:44" ht="11.25" customHeight="1">
      <c r="A362" s="67"/>
      <c r="B362" s="67"/>
      <c r="C362" s="67"/>
      <c r="D362" s="67"/>
      <c r="E362" s="67"/>
      <c r="F362" s="67"/>
      <c r="G362" s="67"/>
      <c r="H362" s="67"/>
      <c r="I362" s="67"/>
      <c r="J362" s="67"/>
      <c r="K362" s="67"/>
      <c r="L362" s="67"/>
      <c r="M362" s="67"/>
      <c r="N362" s="67"/>
      <c r="O362" s="67"/>
      <c r="P362" s="67"/>
      <c r="Q362" s="67"/>
      <c r="R362" s="67"/>
      <c r="S362" s="57"/>
      <c r="T362" s="57"/>
      <c r="U362" s="67"/>
      <c r="V362" s="67"/>
      <c r="W362" s="67"/>
      <c r="X362" s="67"/>
      <c r="Y362" s="67"/>
      <c r="Z362" s="67"/>
      <c r="AA362" s="67"/>
      <c r="AB362" s="67"/>
      <c r="AC362" s="67"/>
      <c r="AD362" s="67"/>
      <c r="AE362" s="67"/>
      <c r="AF362" s="136"/>
      <c r="AG362" s="136"/>
      <c r="AH362" s="136"/>
      <c r="AI362" s="136"/>
      <c r="AJ362" s="136"/>
      <c r="AK362" s="136"/>
      <c r="AL362" s="136"/>
      <c r="AM362" s="136"/>
      <c r="AN362" s="291" t="s">
        <v>21</v>
      </c>
      <c r="AO362" s="278">
        <v>45918</v>
      </c>
      <c r="AP362" s="3" t="s">
        <v>33</v>
      </c>
      <c r="AQ362" t="s">
        <v>1881</v>
      </c>
      <c r="AR362" s="277">
        <v>0.58680555555555569</v>
      </c>
    </row>
    <row r="363" spans="1:44" ht="11.25" customHeight="1">
      <c r="A363" s="67"/>
      <c r="B363" s="67"/>
      <c r="C363" s="67"/>
      <c r="D363" s="67"/>
      <c r="E363" s="67"/>
      <c r="F363" s="67"/>
      <c r="G363" s="67"/>
      <c r="H363" s="67"/>
      <c r="I363" s="67"/>
      <c r="J363" s="67"/>
      <c r="K363" s="67"/>
      <c r="L363" s="67"/>
      <c r="M363" s="67"/>
      <c r="N363" s="67"/>
      <c r="O363" s="67"/>
      <c r="P363" s="67"/>
      <c r="Q363" s="67"/>
      <c r="R363" s="67"/>
      <c r="S363" s="57"/>
      <c r="T363" s="57"/>
      <c r="U363" s="67"/>
      <c r="V363" s="67"/>
      <c r="W363" s="67"/>
      <c r="X363" s="67"/>
      <c r="Y363" s="67"/>
      <c r="Z363" s="67"/>
      <c r="AA363" s="67"/>
      <c r="AB363" s="67"/>
      <c r="AC363" s="67"/>
      <c r="AD363" s="67"/>
      <c r="AE363" s="67"/>
      <c r="AF363" s="136"/>
      <c r="AG363" s="136"/>
      <c r="AH363" s="136"/>
      <c r="AI363" s="136"/>
      <c r="AJ363" s="136"/>
      <c r="AK363" s="136"/>
      <c r="AL363" s="136"/>
      <c r="AM363" s="136"/>
      <c r="AN363" s="291" t="s">
        <v>21</v>
      </c>
      <c r="AO363" s="278">
        <v>45918</v>
      </c>
      <c r="AP363" s="3" t="s">
        <v>33</v>
      </c>
      <c r="AQ363" t="s">
        <v>1118</v>
      </c>
      <c r="AR363" s="277">
        <v>0.58680555555555569</v>
      </c>
    </row>
    <row r="364" spans="1:44" ht="11.25" customHeight="1">
      <c r="A364" s="67"/>
      <c r="B364" s="67"/>
      <c r="C364" s="67"/>
      <c r="D364" s="67"/>
      <c r="E364" s="67"/>
      <c r="F364" s="67"/>
      <c r="G364" s="67"/>
      <c r="H364" s="67"/>
      <c r="I364" s="67"/>
      <c r="J364" s="67"/>
      <c r="K364" s="67"/>
      <c r="L364" s="67"/>
      <c r="M364" s="67"/>
      <c r="N364" s="67"/>
      <c r="O364" s="67"/>
      <c r="P364" s="67"/>
      <c r="Q364" s="67"/>
      <c r="R364" s="67"/>
      <c r="S364" s="57"/>
      <c r="T364" s="57"/>
      <c r="U364" s="67"/>
      <c r="V364" s="67"/>
      <c r="W364" s="67"/>
      <c r="X364" s="67"/>
      <c r="Y364" s="67"/>
      <c r="Z364" s="67"/>
      <c r="AA364" s="67"/>
      <c r="AB364" s="67"/>
      <c r="AC364" s="67"/>
      <c r="AD364" s="67"/>
      <c r="AE364" s="67"/>
      <c r="AF364" s="136"/>
      <c r="AG364" s="136"/>
      <c r="AH364" s="136"/>
      <c r="AI364" s="136"/>
      <c r="AJ364" s="136"/>
      <c r="AK364" s="136"/>
      <c r="AL364" s="136"/>
      <c r="AM364" s="136"/>
      <c r="AN364" s="291" t="s">
        <v>21</v>
      </c>
      <c r="AO364" s="278">
        <v>45918</v>
      </c>
      <c r="AP364" s="3" t="s">
        <v>33</v>
      </c>
      <c r="AQ364" t="s">
        <v>2026</v>
      </c>
      <c r="AR364" s="277">
        <v>0.58680555555555569</v>
      </c>
    </row>
    <row r="365" spans="1:44" ht="11.25" customHeight="1">
      <c r="A365" s="67"/>
      <c r="B365" s="67"/>
      <c r="C365" s="67"/>
      <c r="D365" s="67"/>
      <c r="E365" s="67"/>
      <c r="F365" s="67"/>
      <c r="G365" s="67"/>
      <c r="H365" s="67"/>
      <c r="I365" s="67"/>
      <c r="J365" s="67"/>
      <c r="K365" s="67"/>
      <c r="L365" s="67"/>
      <c r="M365" s="67"/>
      <c r="N365" s="67"/>
      <c r="O365" s="67"/>
      <c r="P365" s="67"/>
      <c r="Q365" s="67"/>
      <c r="R365" s="67"/>
      <c r="S365" s="57"/>
      <c r="T365" s="57"/>
      <c r="U365" s="67"/>
      <c r="V365" s="67"/>
      <c r="W365" s="67"/>
      <c r="X365" s="67"/>
      <c r="Y365" s="67"/>
      <c r="Z365" s="67"/>
      <c r="AA365" s="67"/>
      <c r="AB365" s="67"/>
      <c r="AC365" s="67"/>
      <c r="AD365" s="67"/>
      <c r="AE365" s="67"/>
      <c r="AF365" s="136"/>
      <c r="AG365" s="136"/>
      <c r="AH365" s="136"/>
      <c r="AI365" s="136"/>
      <c r="AJ365" s="136"/>
      <c r="AK365" s="136"/>
      <c r="AL365" s="136"/>
      <c r="AM365" s="136"/>
      <c r="AN365" s="291" t="s">
        <v>21</v>
      </c>
      <c r="AO365" s="278">
        <v>45918</v>
      </c>
      <c r="AP365" s="3" t="s">
        <v>33</v>
      </c>
      <c r="AQ365" t="s">
        <v>78</v>
      </c>
      <c r="AR365" s="277">
        <v>0.58680555555555569</v>
      </c>
    </row>
    <row r="366" spans="1:44" ht="11.25" customHeight="1">
      <c r="A366" s="67"/>
      <c r="B366" s="67"/>
      <c r="C366" s="67"/>
      <c r="D366" s="67"/>
      <c r="E366" s="67"/>
      <c r="F366" s="67"/>
      <c r="G366" s="67"/>
      <c r="H366" s="67"/>
      <c r="I366" s="67"/>
      <c r="J366" s="67"/>
      <c r="K366" s="67"/>
      <c r="L366" s="67"/>
      <c r="M366" s="67"/>
      <c r="N366" s="67"/>
      <c r="O366" s="67"/>
      <c r="P366" s="67"/>
      <c r="Q366" s="67"/>
      <c r="R366" s="67"/>
      <c r="S366" s="57"/>
      <c r="T366" s="57"/>
      <c r="U366" s="67"/>
      <c r="V366" s="67"/>
      <c r="W366" s="67"/>
      <c r="X366" s="67"/>
      <c r="Y366" s="67"/>
      <c r="Z366" s="67"/>
      <c r="AA366" s="67"/>
      <c r="AB366" s="67"/>
      <c r="AC366" s="67"/>
      <c r="AD366" s="67"/>
      <c r="AE366" s="67"/>
      <c r="AF366" s="136"/>
      <c r="AG366" s="136"/>
      <c r="AH366" s="136"/>
      <c r="AI366" s="136"/>
      <c r="AJ366" s="136"/>
      <c r="AK366" s="136"/>
      <c r="AL366" s="136"/>
      <c r="AM366" s="136"/>
      <c r="AN366" s="291" t="s">
        <v>21</v>
      </c>
      <c r="AO366" s="278">
        <v>45918</v>
      </c>
      <c r="AP366" s="3" t="s">
        <v>33</v>
      </c>
      <c r="AQ366" t="s">
        <v>282</v>
      </c>
      <c r="AR366" s="277">
        <v>0.61111111111111127</v>
      </c>
    </row>
    <row r="367" spans="1:44" ht="11.25" customHeight="1">
      <c r="A367" s="67"/>
      <c r="B367" s="67"/>
      <c r="C367" s="67"/>
      <c r="D367" s="67"/>
      <c r="E367" s="67"/>
      <c r="F367" s="67"/>
      <c r="G367" s="67"/>
      <c r="H367" s="67"/>
      <c r="I367" s="67"/>
      <c r="J367" s="67"/>
      <c r="K367" s="67"/>
      <c r="L367" s="67"/>
      <c r="M367" s="67"/>
      <c r="N367" s="67"/>
      <c r="O367" s="67"/>
      <c r="P367" s="67"/>
      <c r="Q367" s="67"/>
      <c r="R367" s="67"/>
      <c r="S367" s="57"/>
      <c r="T367" s="57"/>
      <c r="U367" s="67"/>
      <c r="V367" s="67"/>
      <c r="W367" s="67"/>
      <c r="X367" s="67"/>
      <c r="Y367" s="67"/>
      <c r="Z367" s="67"/>
      <c r="AA367" s="67"/>
      <c r="AB367" s="67"/>
      <c r="AC367" s="67"/>
      <c r="AD367" s="67"/>
      <c r="AE367" s="67"/>
      <c r="AF367" s="136"/>
      <c r="AG367" s="136"/>
      <c r="AH367" s="136"/>
      <c r="AI367" s="136"/>
      <c r="AJ367" s="136"/>
      <c r="AK367" s="136"/>
      <c r="AL367" s="136"/>
      <c r="AM367" s="136"/>
      <c r="AN367" s="291" t="s">
        <v>21</v>
      </c>
      <c r="AO367" s="278">
        <v>45918</v>
      </c>
      <c r="AP367" s="3" t="s">
        <v>33</v>
      </c>
      <c r="AQ367" t="s">
        <v>205</v>
      </c>
      <c r="AR367" s="277">
        <v>0.61111111111111127</v>
      </c>
    </row>
    <row r="368" spans="1:44" ht="11.25" customHeight="1">
      <c r="A368" s="67"/>
      <c r="B368" s="67"/>
      <c r="C368" s="67"/>
      <c r="D368" s="67"/>
      <c r="E368" s="67"/>
      <c r="F368" s="67"/>
      <c r="G368" s="67"/>
      <c r="H368" s="67"/>
      <c r="I368" s="67"/>
      <c r="J368" s="67"/>
      <c r="K368" s="67"/>
      <c r="L368" s="67"/>
      <c r="M368" s="67"/>
      <c r="N368" s="67"/>
      <c r="O368" s="67"/>
      <c r="P368" s="67"/>
      <c r="Q368" s="67"/>
      <c r="R368" s="67"/>
      <c r="S368" s="57"/>
      <c r="T368" s="57"/>
      <c r="U368" s="67"/>
      <c r="V368" s="67"/>
      <c r="W368" s="67"/>
      <c r="X368" s="67"/>
      <c r="Y368" s="67"/>
      <c r="Z368" s="67"/>
      <c r="AA368" s="67"/>
      <c r="AB368" s="67"/>
      <c r="AC368" s="67"/>
      <c r="AD368" s="67"/>
      <c r="AE368" s="67"/>
      <c r="AF368" s="136"/>
      <c r="AG368" s="136"/>
      <c r="AH368" s="136"/>
      <c r="AI368" s="136"/>
      <c r="AJ368" s="136"/>
      <c r="AK368" s="136"/>
      <c r="AL368" s="136"/>
      <c r="AM368" s="136"/>
      <c r="AN368" s="291" t="s">
        <v>21</v>
      </c>
      <c r="AO368" s="278">
        <v>45918</v>
      </c>
      <c r="AP368" s="3" t="s">
        <v>33</v>
      </c>
      <c r="AQ368" t="s">
        <v>2143</v>
      </c>
      <c r="AR368" s="277">
        <v>0.61111111111111127</v>
      </c>
    </row>
    <row r="369" spans="1:44" ht="11.25" customHeight="1">
      <c r="A369" s="67"/>
      <c r="B369" s="67"/>
      <c r="C369" s="67"/>
      <c r="D369" s="67"/>
      <c r="E369" s="67"/>
      <c r="F369" s="67"/>
      <c r="G369" s="67"/>
      <c r="H369" s="67"/>
      <c r="I369" s="67"/>
      <c r="J369" s="67"/>
      <c r="K369" s="67"/>
      <c r="L369" s="67"/>
      <c r="M369" s="67"/>
      <c r="N369" s="67"/>
      <c r="O369" s="67"/>
      <c r="P369" s="67"/>
      <c r="Q369" s="67"/>
      <c r="R369" s="67"/>
      <c r="S369" s="57"/>
      <c r="T369" s="57"/>
      <c r="U369" s="67"/>
      <c r="V369" s="67"/>
      <c r="W369" s="67"/>
      <c r="X369" s="67"/>
      <c r="Y369" s="67"/>
      <c r="Z369" s="67"/>
      <c r="AA369" s="67"/>
      <c r="AB369" s="67"/>
      <c r="AC369" s="67"/>
      <c r="AD369" s="67"/>
      <c r="AE369" s="67"/>
      <c r="AF369" s="136"/>
      <c r="AG369" s="136"/>
      <c r="AH369" s="136"/>
      <c r="AI369" s="136"/>
      <c r="AJ369" s="136"/>
      <c r="AK369" s="136"/>
      <c r="AL369" s="136"/>
      <c r="AM369" s="136"/>
      <c r="AN369" s="291" t="s">
        <v>21</v>
      </c>
      <c r="AO369" s="278">
        <v>45918</v>
      </c>
      <c r="AP369" s="3" t="s">
        <v>33</v>
      </c>
      <c r="AQ369" t="s">
        <v>1953</v>
      </c>
      <c r="AR369" s="277">
        <v>0.61111111111111127</v>
      </c>
    </row>
    <row r="370" spans="1:44" ht="11.25" customHeight="1">
      <c r="A370" s="67"/>
      <c r="B370" s="67"/>
      <c r="C370" s="67"/>
      <c r="D370" s="67"/>
      <c r="E370" s="67"/>
      <c r="F370" s="67"/>
      <c r="G370" s="67"/>
      <c r="H370" s="67"/>
      <c r="I370" s="67"/>
      <c r="J370" s="67"/>
      <c r="K370" s="67"/>
      <c r="L370" s="67"/>
      <c r="M370" s="67"/>
      <c r="N370" s="67"/>
      <c r="O370" s="67"/>
      <c r="P370" s="67"/>
      <c r="Q370" s="67"/>
      <c r="R370" s="67"/>
      <c r="S370" s="57"/>
      <c r="T370" s="57"/>
      <c r="U370" s="67"/>
      <c r="V370" s="67"/>
      <c r="W370" s="67"/>
      <c r="X370" s="67"/>
      <c r="Y370" s="67"/>
      <c r="Z370" s="67"/>
      <c r="AA370" s="67"/>
      <c r="AB370" s="67"/>
      <c r="AC370" s="67"/>
      <c r="AD370" s="67"/>
      <c r="AE370" s="67"/>
      <c r="AF370" s="136"/>
      <c r="AG370" s="136"/>
      <c r="AH370" s="136"/>
      <c r="AI370" s="136"/>
      <c r="AJ370" s="136"/>
      <c r="AK370" s="136"/>
      <c r="AL370" s="136"/>
      <c r="AM370" s="136"/>
      <c r="AN370" s="291" t="s">
        <v>21</v>
      </c>
      <c r="AO370" s="278">
        <v>45918</v>
      </c>
      <c r="AP370" s="3" t="s">
        <v>33</v>
      </c>
      <c r="AQ370" t="s">
        <v>52</v>
      </c>
      <c r="AR370" s="277">
        <v>0.61111111111111127</v>
      </c>
    </row>
    <row r="371" spans="1:44" ht="11.25" customHeight="1">
      <c r="A371" s="67"/>
      <c r="B371" s="67"/>
      <c r="C371" s="67"/>
      <c r="D371" s="67"/>
      <c r="E371" s="67"/>
      <c r="F371" s="67"/>
      <c r="G371" s="67"/>
      <c r="H371" s="67"/>
      <c r="I371" s="67"/>
      <c r="J371" s="67"/>
      <c r="K371" s="67"/>
      <c r="L371" s="67"/>
      <c r="M371" s="67"/>
      <c r="N371" s="67"/>
      <c r="O371" s="67"/>
      <c r="P371" s="67"/>
      <c r="Q371" s="67"/>
      <c r="R371" s="67"/>
      <c r="S371" s="57"/>
      <c r="T371" s="57"/>
      <c r="U371" s="67"/>
      <c r="V371" s="67"/>
      <c r="W371" s="67"/>
      <c r="X371" s="67"/>
      <c r="Y371" s="67"/>
      <c r="Z371" s="67"/>
      <c r="AA371" s="67"/>
      <c r="AB371" s="67"/>
      <c r="AC371" s="67"/>
      <c r="AD371" s="67"/>
      <c r="AE371" s="67"/>
      <c r="AF371" s="136"/>
      <c r="AG371" s="136"/>
      <c r="AH371" s="136"/>
      <c r="AI371" s="136"/>
      <c r="AJ371" s="136"/>
      <c r="AK371" s="136"/>
      <c r="AL371" s="136"/>
      <c r="AM371" s="136"/>
      <c r="AN371" s="291" t="s">
        <v>21</v>
      </c>
      <c r="AO371" s="278">
        <v>45918</v>
      </c>
      <c r="AP371" s="3" t="s">
        <v>33</v>
      </c>
      <c r="AQ371" t="s">
        <v>1618</v>
      </c>
      <c r="AR371" s="277">
        <v>0.64583333333333348</v>
      </c>
    </row>
    <row r="372" spans="1:44" ht="11.25" customHeight="1">
      <c r="A372" s="67"/>
      <c r="B372" s="67"/>
      <c r="C372" s="67"/>
      <c r="D372" s="67"/>
      <c r="E372" s="67"/>
      <c r="F372" s="67"/>
      <c r="G372" s="67"/>
      <c r="H372" s="67"/>
      <c r="I372" s="67"/>
      <c r="J372" s="67"/>
      <c r="K372" s="67"/>
      <c r="L372" s="67"/>
      <c r="M372" s="67"/>
      <c r="N372" s="67"/>
      <c r="O372" s="67"/>
      <c r="P372" s="67"/>
      <c r="Q372" s="67"/>
      <c r="R372" s="67"/>
      <c r="S372" s="57"/>
      <c r="T372" s="57"/>
      <c r="U372" s="67"/>
      <c r="V372" s="67"/>
      <c r="W372" s="67"/>
      <c r="X372" s="67"/>
      <c r="Y372" s="67"/>
      <c r="Z372" s="67"/>
      <c r="AA372" s="67"/>
      <c r="AB372" s="67"/>
      <c r="AC372" s="67"/>
      <c r="AD372" s="67"/>
      <c r="AE372" s="67"/>
      <c r="AF372" s="136"/>
      <c r="AG372" s="136"/>
      <c r="AH372" s="136"/>
      <c r="AI372" s="136"/>
      <c r="AJ372" s="136"/>
      <c r="AK372" s="136"/>
      <c r="AL372" s="136"/>
      <c r="AM372" s="136"/>
      <c r="AN372" s="291" t="s">
        <v>21</v>
      </c>
      <c r="AO372" s="278">
        <v>45918</v>
      </c>
      <c r="AP372" s="3" t="s">
        <v>33</v>
      </c>
      <c r="AQ372" t="s">
        <v>1531</v>
      </c>
      <c r="AR372" s="277">
        <v>0.64583333333333348</v>
      </c>
    </row>
    <row r="373" spans="1:44" ht="11.25" customHeight="1">
      <c r="A373" s="67"/>
      <c r="B373" s="67"/>
      <c r="C373" s="67"/>
      <c r="D373" s="67"/>
      <c r="E373" s="67"/>
      <c r="F373" s="67"/>
      <c r="G373" s="67"/>
      <c r="H373" s="67"/>
      <c r="I373" s="67"/>
      <c r="J373" s="67"/>
      <c r="K373" s="67"/>
      <c r="L373" s="67"/>
      <c r="M373" s="67"/>
      <c r="N373" s="67"/>
      <c r="O373" s="67"/>
      <c r="P373" s="67"/>
      <c r="Q373" s="67"/>
      <c r="R373" s="67"/>
      <c r="S373" s="57"/>
      <c r="T373" s="57"/>
      <c r="U373" s="67"/>
      <c r="V373" s="67"/>
      <c r="W373" s="67"/>
      <c r="X373" s="67"/>
      <c r="Y373" s="67"/>
      <c r="Z373" s="67"/>
      <c r="AA373" s="67"/>
      <c r="AB373" s="67"/>
      <c r="AC373" s="67"/>
      <c r="AD373" s="67"/>
      <c r="AE373" s="67"/>
      <c r="AF373" s="136"/>
      <c r="AG373" s="136"/>
      <c r="AH373" s="136"/>
      <c r="AI373" s="136"/>
      <c r="AJ373" s="136"/>
      <c r="AK373" s="136"/>
      <c r="AL373" s="136"/>
      <c r="AM373" s="136"/>
      <c r="AN373" s="291" t="s">
        <v>21</v>
      </c>
      <c r="AO373" s="278">
        <v>45918</v>
      </c>
      <c r="AP373" s="3" t="s">
        <v>33</v>
      </c>
      <c r="AQ373" t="s">
        <v>68</v>
      </c>
      <c r="AR373" s="277">
        <v>0.64583333333333348</v>
      </c>
    </row>
    <row r="374" spans="1:44" ht="11.25" customHeight="1">
      <c r="A374" s="67"/>
      <c r="B374" s="67"/>
      <c r="C374" s="67"/>
      <c r="D374" s="67"/>
      <c r="E374" s="67"/>
      <c r="F374" s="67"/>
      <c r="G374" s="67"/>
      <c r="H374" s="67"/>
      <c r="I374" s="67"/>
      <c r="J374" s="67"/>
      <c r="K374" s="67"/>
      <c r="L374" s="67"/>
      <c r="M374" s="67"/>
      <c r="N374" s="67"/>
      <c r="O374" s="67"/>
      <c r="P374" s="67"/>
      <c r="Q374" s="67"/>
      <c r="R374" s="67"/>
      <c r="S374" s="57"/>
      <c r="T374" s="57"/>
      <c r="U374" s="67"/>
      <c r="V374" s="67"/>
      <c r="W374" s="67"/>
      <c r="X374" s="67"/>
      <c r="Y374" s="67"/>
      <c r="Z374" s="67"/>
      <c r="AA374" s="67"/>
      <c r="AB374" s="67"/>
      <c r="AC374" s="67"/>
      <c r="AD374" s="67"/>
      <c r="AE374" s="67"/>
      <c r="AF374" s="136"/>
      <c r="AG374" s="136"/>
      <c r="AH374" s="136"/>
      <c r="AI374" s="136"/>
      <c r="AJ374" s="136"/>
      <c r="AK374" s="136"/>
      <c r="AL374" s="136"/>
      <c r="AM374" s="136"/>
      <c r="AN374" s="291" t="s">
        <v>21</v>
      </c>
      <c r="AO374" s="278">
        <v>45918</v>
      </c>
      <c r="AP374" s="3" t="s">
        <v>33</v>
      </c>
      <c r="AQ374" t="s">
        <v>253</v>
      </c>
      <c r="AR374" s="277">
        <v>0.64583333333333348</v>
      </c>
    </row>
    <row r="375" spans="1:44" ht="11.25" customHeight="1">
      <c r="A375" s="67"/>
      <c r="B375" s="67"/>
      <c r="C375" s="67"/>
      <c r="D375" s="67"/>
      <c r="E375" s="67"/>
      <c r="F375" s="67"/>
      <c r="G375" s="67"/>
      <c r="H375" s="67"/>
      <c r="I375" s="67"/>
      <c r="J375" s="67"/>
      <c r="K375" s="67"/>
      <c r="L375" s="67"/>
      <c r="M375" s="67"/>
      <c r="N375" s="67"/>
      <c r="O375" s="67"/>
      <c r="P375" s="67"/>
      <c r="Q375" s="67"/>
      <c r="R375" s="67"/>
      <c r="S375" s="57"/>
      <c r="T375" s="57"/>
      <c r="U375" s="67"/>
      <c r="V375" s="67"/>
      <c r="W375" s="67"/>
      <c r="X375" s="67"/>
      <c r="Y375" s="67"/>
      <c r="Z375" s="67"/>
      <c r="AA375" s="67"/>
      <c r="AB375" s="67"/>
      <c r="AC375" s="67"/>
      <c r="AD375" s="67"/>
      <c r="AE375" s="67"/>
      <c r="AF375" s="136"/>
      <c r="AG375" s="136"/>
      <c r="AH375" s="136"/>
      <c r="AI375" s="136"/>
      <c r="AJ375" s="136"/>
      <c r="AK375" s="136"/>
      <c r="AL375" s="136"/>
      <c r="AM375" s="136"/>
      <c r="AN375" s="291" t="s">
        <v>21</v>
      </c>
      <c r="AO375" s="278">
        <v>45918</v>
      </c>
      <c r="AP375" s="3" t="s">
        <v>33</v>
      </c>
      <c r="AQ375" t="s">
        <v>1649</v>
      </c>
      <c r="AR375" s="277">
        <v>0.67361111111111116</v>
      </c>
    </row>
    <row r="376" spans="1:44" ht="11.25" customHeight="1">
      <c r="A376" s="67"/>
      <c r="B376" s="67"/>
      <c r="C376" s="67"/>
      <c r="D376" s="67"/>
      <c r="E376" s="67"/>
      <c r="F376" s="67"/>
      <c r="G376" s="67"/>
      <c r="H376" s="67"/>
      <c r="I376" s="67"/>
      <c r="J376" s="67"/>
      <c r="K376" s="67"/>
      <c r="L376" s="67"/>
      <c r="M376" s="67"/>
      <c r="N376" s="67"/>
      <c r="O376" s="67"/>
      <c r="P376" s="67"/>
      <c r="Q376" s="67"/>
      <c r="R376" s="67"/>
      <c r="S376" s="57"/>
      <c r="T376" s="57"/>
      <c r="U376" s="67"/>
      <c r="V376" s="67"/>
      <c r="W376" s="67"/>
      <c r="X376" s="67"/>
      <c r="Y376" s="67"/>
      <c r="Z376" s="67"/>
      <c r="AA376" s="67"/>
      <c r="AB376" s="67"/>
      <c r="AC376" s="67"/>
      <c r="AD376" s="67"/>
      <c r="AE376" s="67"/>
      <c r="AF376" s="136"/>
      <c r="AG376" s="136"/>
      <c r="AH376" s="136"/>
      <c r="AI376" s="136"/>
      <c r="AJ376" s="136"/>
      <c r="AK376" s="136"/>
      <c r="AL376" s="136"/>
      <c r="AM376" s="136"/>
      <c r="AN376" s="291" t="s">
        <v>21</v>
      </c>
      <c r="AO376" s="278">
        <v>45918</v>
      </c>
      <c r="AP376" s="3" t="s">
        <v>33</v>
      </c>
      <c r="AQ376" t="s">
        <v>3677</v>
      </c>
      <c r="AR376" s="277">
        <v>0.67361111111111116</v>
      </c>
    </row>
    <row r="377" spans="1:44" ht="11.25" customHeight="1">
      <c r="A377" s="67"/>
      <c r="B377" s="67"/>
      <c r="C377" s="67"/>
      <c r="D377" s="67"/>
      <c r="E377" s="67"/>
      <c r="F377" s="67"/>
      <c r="G377" s="67"/>
      <c r="H377" s="67"/>
      <c r="I377" s="67"/>
      <c r="J377" s="67"/>
      <c r="K377" s="67"/>
      <c r="L377" s="67"/>
      <c r="M377" s="67"/>
      <c r="N377" s="67"/>
      <c r="O377" s="67"/>
      <c r="P377" s="67"/>
      <c r="Q377" s="67"/>
      <c r="R377" s="67"/>
      <c r="S377" s="57"/>
      <c r="T377" s="57"/>
      <c r="U377" s="67"/>
      <c r="V377" s="67"/>
      <c r="W377" s="67"/>
      <c r="X377" s="67"/>
      <c r="Y377" s="67"/>
      <c r="Z377" s="67"/>
      <c r="AA377" s="67"/>
      <c r="AB377" s="67"/>
      <c r="AC377" s="67"/>
      <c r="AD377" s="67"/>
      <c r="AE377" s="67"/>
      <c r="AF377" s="136"/>
      <c r="AG377" s="136"/>
      <c r="AH377" s="136"/>
      <c r="AI377" s="136"/>
      <c r="AJ377" s="136"/>
      <c r="AK377" s="136"/>
      <c r="AL377" s="136"/>
      <c r="AM377" s="136"/>
      <c r="AN377" s="291" t="s">
        <v>21</v>
      </c>
      <c r="AO377" s="278">
        <v>45918</v>
      </c>
      <c r="AP377" s="3" t="s">
        <v>33</v>
      </c>
      <c r="AQ377" t="s">
        <v>31</v>
      </c>
      <c r="AR377" s="277">
        <v>0.67361111111111116</v>
      </c>
    </row>
    <row r="378" spans="1:44" ht="11.25" customHeight="1">
      <c r="A378" s="67"/>
      <c r="B378" s="67"/>
      <c r="C378" s="67"/>
      <c r="D378" s="67"/>
      <c r="E378" s="67"/>
      <c r="F378" s="67"/>
      <c r="G378" s="67"/>
      <c r="H378" s="67"/>
      <c r="I378" s="67"/>
      <c r="J378" s="67"/>
      <c r="K378" s="67"/>
      <c r="L378" s="67"/>
      <c r="M378" s="67"/>
      <c r="N378" s="67"/>
      <c r="O378" s="67"/>
      <c r="P378" s="67"/>
      <c r="Q378" s="67"/>
      <c r="R378" s="67"/>
      <c r="S378" s="57"/>
      <c r="T378" s="57"/>
      <c r="U378" s="67"/>
      <c r="V378" s="67"/>
      <c r="W378" s="67"/>
      <c r="X378" s="67"/>
      <c r="Y378" s="67"/>
      <c r="Z378" s="67"/>
      <c r="AA378" s="67"/>
      <c r="AB378" s="67"/>
      <c r="AC378" s="67"/>
      <c r="AD378" s="67"/>
      <c r="AE378" s="67"/>
      <c r="AF378" s="136"/>
      <c r="AG378" s="136"/>
      <c r="AH378" s="136"/>
      <c r="AI378" s="136"/>
      <c r="AJ378" s="136"/>
      <c r="AK378" s="136"/>
      <c r="AL378" s="136"/>
      <c r="AM378" s="136"/>
      <c r="AN378" s="291" t="s">
        <v>21</v>
      </c>
      <c r="AO378" s="278">
        <v>45918</v>
      </c>
      <c r="AP378" s="3" t="s">
        <v>33</v>
      </c>
      <c r="AQ378" t="s">
        <v>2088</v>
      </c>
      <c r="AR378" s="277">
        <v>0.67361111111111116</v>
      </c>
    </row>
    <row r="379" spans="1:44" ht="11.25" customHeight="1">
      <c r="A379" s="67"/>
      <c r="B379" s="67"/>
      <c r="C379" s="67"/>
      <c r="D379" s="67"/>
      <c r="E379" s="67"/>
      <c r="F379" s="67"/>
      <c r="G379" s="67"/>
      <c r="H379" s="67"/>
      <c r="I379" s="67"/>
      <c r="J379" s="67"/>
      <c r="K379" s="67"/>
      <c r="L379" s="67"/>
      <c r="M379" s="67"/>
      <c r="N379" s="67"/>
      <c r="O379" s="67"/>
      <c r="P379" s="67"/>
      <c r="Q379" s="67"/>
      <c r="R379" s="67"/>
      <c r="S379" s="57"/>
      <c r="T379" s="57"/>
      <c r="U379" s="67"/>
      <c r="V379" s="67"/>
      <c r="W379" s="67"/>
      <c r="X379" s="67"/>
      <c r="Y379" s="67"/>
      <c r="Z379" s="67"/>
      <c r="AA379" s="67"/>
      <c r="AB379" s="67"/>
      <c r="AC379" s="67"/>
      <c r="AD379" s="67"/>
      <c r="AE379" s="67"/>
      <c r="AF379" s="136"/>
      <c r="AG379" s="136"/>
      <c r="AH379" s="136"/>
      <c r="AI379" s="136"/>
      <c r="AJ379" s="136"/>
      <c r="AK379" s="136"/>
      <c r="AL379" s="136"/>
      <c r="AM379" s="136"/>
      <c r="AN379" s="291" t="s">
        <v>21</v>
      </c>
      <c r="AO379" s="278">
        <v>45918</v>
      </c>
      <c r="AP379" s="3" t="s">
        <v>33</v>
      </c>
      <c r="AQ379" t="s">
        <v>2075</v>
      </c>
      <c r="AR379" s="277">
        <v>0.67361111111111116</v>
      </c>
    </row>
    <row r="380" spans="1:44" ht="11.25" customHeight="1">
      <c r="A380" s="67"/>
      <c r="B380" s="67"/>
      <c r="C380" s="67"/>
      <c r="D380" s="67"/>
      <c r="E380" s="67"/>
      <c r="F380" s="67"/>
      <c r="G380" s="67"/>
      <c r="H380" s="67"/>
      <c r="I380" s="67"/>
      <c r="J380" s="67"/>
      <c r="K380" s="67"/>
      <c r="L380" s="67"/>
      <c r="M380" s="67"/>
      <c r="N380" s="67"/>
      <c r="O380" s="67"/>
      <c r="P380" s="67"/>
      <c r="Q380" s="67"/>
      <c r="R380" s="67"/>
      <c r="S380" s="57"/>
      <c r="T380" s="57"/>
      <c r="U380" s="67"/>
      <c r="V380" s="67"/>
      <c r="W380" s="67"/>
      <c r="X380" s="67"/>
      <c r="Y380" s="67"/>
      <c r="Z380" s="67"/>
      <c r="AA380" s="67"/>
      <c r="AB380" s="67"/>
      <c r="AC380" s="67"/>
      <c r="AD380" s="67"/>
      <c r="AE380" s="67"/>
      <c r="AF380" s="136"/>
      <c r="AG380" s="136"/>
      <c r="AH380" s="136"/>
      <c r="AI380" s="136"/>
      <c r="AJ380" s="136"/>
      <c r="AK380" s="136"/>
      <c r="AL380" s="136"/>
      <c r="AM380" s="136"/>
      <c r="AN380" s="291" t="s">
        <v>21</v>
      </c>
      <c r="AO380" s="278">
        <v>45918</v>
      </c>
      <c r="AP380" s="3" t="s">
        <v>33</v>
      </c>
      <c r="AQ380" t="s">
        <v>2704</v>
      </c>
      <c r="AR380" s="277">
        <v>0.67361111111111116</v>
      </c>
    </row>
    <row r="381" spans="1:44" ht="11.25" customHeight="1">
      <c r="A381" s="67"/>
      <c r="B381" s="67"/>
      <c r="C381" s="67"/>
      <c r="D381" s="67"/>
      <c r="E381" s="67"/>
      <c r="F381" s="67"/>
      <c r="G381" s="67"/>
      <c r="H381" s="67"/>
      <c r="I381" s="67"/>
      <c r="J381" s="67"/>
      <c r="K381" s="67"/>
      <c r="L381" s="67"/>
      <c r="M381" s="67"/>
      <c r="N381" s="67"/>
      <c r="O381" s="67"/>
      <c r="P381" s="67"/>
      <c r="Q381" s="67"/>
      <c r="R381" s="67"/>
      <c r="S381" s="57"/>
      <c r="T381" s="57"/>
      <c r="U381" s="67"/>
      <c r="V381" s="67"/>
      <c r="W381" s="67"/>
      <c r="X381" s="67"/>
      <c r="Y381" s="67"/>
      <c r="Z381" s="67"/>
      <c r="AA381" s="67"/>
      <c r="AB381" s="67"/>
      <c r="AC381" s="67"/>
      <c r="AD381" s="67"/>
      <c r="AE381" s="67"/>
      <c r="AF381" s="136"/>
      <c r="AG381" s="136"/>
      <c r="AH381" s="136"/>
      <c r="AI381" s="136"/>
      <c r="AJ381" s="136"/>
      <c r="AK381" s="136"/>
      <c r="AL381" s="136"/>
      <c r="AM381" s="136"/>
      <c r="AN381" s="291" t="s">
        <v>21</v>
      </c>
      <c r="AO381" s="278">
        <v>45918</v>
      </c>
      <c r="AP381" s="3" t="s">
        <v>33</v>
      </c>
      <c r="AQ381" t="s">
        <v>3831</v>
      </c>
      <c r="AR381" s="277">
        <v>0.67361111111111116</v>
      </c>
    </row>
    <row r="382" spans="1:44" ht="11.25" customHeight="1">
      <c r="A382" s="67"/>
      <c r="B382" s="67"/>
      <c r="C382" s="67"/>
      <c r="D382" s="67"/>
      <c r="E382" s="67"/>
      <c r="F382" s="67"/>
      <c r="G382" s="67"/>
      <c r="H382" s="67"/>
      <c r="I382" s="67"/>
      <c r="J382" s="67"/>
      <c r="K382" s="67"/>
      <c r="L382" s="67"/>
      <c r="M382" s="67"/>
      <c r="N382" s="67"/>
      <c r="O382" s="67"/>
      <c r="P382" s="67"/>
      <c r="Q382" s="67"/>
      <c r="R382" s="67"/>
      <c r="S382" s="57"/>
      <c r="T382" s="57"/>
      <c r="U382" s="67"/>
      <c r="V382" s="67"/>
      <c r="W382" s="67"/>
      <c r="X382" s="67"/>
      <c r="Y382" s="67"/>
      <c r="Z382" s="67"/>
      <c r="AA382" s="67"/>
      <c r="AB382" s="67"/>
      <c r="AC382" s="67"/>
      <c r="AD382" s="67"/>
      <c r="AE382" s="67"/>
      <c r="AF382" s="136"/>
      <c r="AG382" s="136"/>
      <c r="AH382" s="136"/>
      <c r="AI382" s="136"/>
      <c r="AJ382" s="136"/>
      <c r="AK382" s="136"/>
      <c r="AL382" s="136"/>
      <c r="AM382" s="136"/>
      <c r="AN382" s="291" t="s">
        <v>21</v>
      </c>
      <c r="AO382" s="278">
        <v>45918</v>
      </c>
      <c r="AP382" s="3" t="s">
        <v>33</v>
      </c>
      <c r="AQ382" t="s">
        <v>3740</v>
      </c>
      <c r="AR382" s="277">
        <v>0.67361111111111116</v>
      </c>
    </row>
    <row r="383" spans="1:44" ht="11.25" customHeight="1">
      <c r="A383" s="67"/>
      <c r="B383" s="67"/>
      <c r="C383" s="67"/>
      <c r="D383" s="67"/>
      <c r="E383" s="67"/>
      <c r="F383" s="67"/>
      <c r="G383" s="67"/>
      <c r="H383" s="67"/>
      <c r="I383" s="67"/>
      <c r="J383" s="67"/>
      <c r="K383" s="67"/>
      <c r="L383" s="67"/>
      <c r="M383" s="67"/>
      <c r="N383" s="67"/>
      <c r="O383" s="67"/>
      <c r="P383" s="67"/>
      <c r="Q383" s="67"/>
      <c r="R383" s="67"/>
      <c r="S383" s="57"/>
      <c r="T383" s="57"/>
      <c r="U383" s="67"/>
      <c r="V383" s="67"/>
      <c r="W383" s="67"/>
      <c r="X383" s="67"/>
      <c r="Y383" s="67"/>
      <c r="Z383" s="67"/>
      <c r="AA383" s="67"/>
      <c r="AB383" s="67"/>
      <c r="AC383" s="67"/>
      <c r="AD383" s="67"/>
      <c r="AE383" s="67"/>
      <c r="AF383" s="136"/>
      <c r="AG383" s="136"/>
      <c r="AH383" s="136"/>
      <c r="AI383" s="136"/>
      <c r="AJ383" s="136"/>
      <c r="AK383" s="136"/>
      <c r="AL383" s="136"/>
      <c r="AM383" s="136"/>
      <c r="AN383" s="291" t="s">
        <v>21</v>
      </c>
      <c r="AO383" s="278">
        <v>45918</v>
      </c>
      <c r="AP383" s="3" t="s">
        <v>33</v>
      </c>
      <c r="AQ383" t="s">
        <v>1612</v>
      </c>
      <c r="AR383" s="277">
        <v>0.67361111111111116</v>
      </c>
    </row>
    <row r="384" spans="1:44" ht="11.25" customHeight="1">
      <c r="A384" s="67"/>
      <c r="B384" s="67"/>
      <c r="C384" s="67"/>
      <c r="D384" s="67"/>
      <c r="E384" s="67"/>
      <c r="F384" s="67"/>
      <c r="G384" s="67"/>
      <c r="H384" s="67"/>
      <c r="I384" s="67"/>
      <c r="J384" s="67"/>
      <c r="K384" s="67"/>
      <c r="L384" s="67"/>
      <c r="M384" s="67"/>
      <c r="N384" s="67"/>
      <c r="O384" s="67"/>
      <c r="P384" s="67"/>
      <c r="Q384" s="67"/>
      <c r="R384" s="67"/>
      <c r="S384" s="57"/>
      <c r="T384" s="57"/>
      <c r="U384" s="67"/>
      <c r="V384" s="67"/>
      <c r="W384" s="67"/>
      <c r="X384" s="67"/>
      <c r="Y384" s="67"/>
      <c r="Z384" s="67"/>
      <c r="AA384" s="67"/>
      <c r="AB384" s="67"/>
      <c r="AC384" s="67"/>
      <c r="AD384" s="67"/>
      <c r="AE384" s="67"/>
      <c r="AF384" s="136"/>
      <c r="AG384" s="136"/>
      <c r="AH384" s="136"/>
      <c r="AI384" s="136"/>
      <c r="AJ384" s="136"/>
      <c r="AK384" s="136"/>
      <c r="AL384" s="136"/>
      <c r="AM384" s="136"/>
      <c r="AN384" s="291" t="s">
        <v>21</v>
      </c>
      <c r="AO384" s="278">
        <v>45918</v>
      </c>
      <c r="AP384" s="3" t="s">
        <v>2243</v>
      </c>
      <c r="AQ384" t="s">
        <v>4242</v>
      </c>
      <c r="AR384" s="277">
        <v>0.24652777777777782</v>
      </c>
    </row>
    <row r="385" spans="1:44" ht="11.25" customHeight="1">
      <c r="A385" s="67"/>
      <c r="B385" s="67"/>
      <c r="C385" s="67"/>
      <c r="D385" s="67"/>
      <c r="E385" s="67"/>
      <c r="F385" s="67"/>
      <c r="G385" s="67"/>
      <c r="H385" s="67"/>
      <c r="I385" s="67"/>
      <c r="J385" s="67"/>
      <c r="K385" s="67"/>
      <c r="L385" s="67"/>
      <c r="M385" s="67"/>
      <c r="N385" s="67"/>
      <c r="O385" s="67"/>
      <c r="P385" s="67"/>
      <c r="Q385" s="67"/>
      <c r="R385" s="67"/>
      <c r="S385" s="57"/>
      <c r="T385" s="57"/>
      <c r="U385" s="67"/>
      <c r="V385" s="67"/>
      <c r="W385" s="67"/>
      <c r="X385" s="67"/>
      <c r="Y385" s="67"/>
      <c r="Z385" s="67"/>
      <c r="AA385" s="67"/>
      <c r="AB385" s="67"/>
      <c r="AC385" s="67"/>
      <c r="AD385" s="67"/>
      <c r="AE385" s="67"/>
      <c r="AF385" s="136"/>
      <c r="AG385" s="136"/>
      <c r="AH385" s="136"/>
      <c r="AI385" s="136"/>
      <c r="AJ385" s="136"/>
      <c r="AK385" s="136"/>
      <c r="AL385" s="136"/>
      <c r="AM385" s="136"/>
      <c r="AN385" s="291" t="s">
        <v>21</v>
      </c>
      <c r="AO385" s="278">
        <v>45918</v>
      </c>
      <c r="AP385" s="3" t="s">
        <v>2243</v>
      </c>
      <c r="AQ385" t="s">
        <v>4292</v>
      </c>
      <c r="AR385" s="277">
        <v>0.31597222222222221</v>
      </c>
    </row>
    <row r="386" spans="1:44" ht="11.25" customHeight="1">
      <c r="A386" s="67"/>
      <c r="B386" s="67"/>
      <c r="C386" s="67"/>
      <c r="D386" s="67"/>
      <c r="E386" s="67"/>
      <c r="F386" s="67"/>
      <c r="G386" s="67"/>
      <c r="H386" s="67"/>
      <c r="I386" s="67"/>
      <c r="J386" s="67"/>
      <c r="K386" s="67"/>
      <c r="L386" s="67"/>
      <c r="M386" s="67"/>
      <c r="N386" s="67"/>
      <c r="O386" s="67"/>
      <c r="P386" s="67"/>
      <c r="Q386" s="67"/>
      <c r="R386" s="67"/>
      <c r="S386" s="57"/>
      <c r="T386" s="57"/>
      <c r="U386" s="67"/>
      <c r="V386" s="67"/>
      <c r="W386" s="67"/>
      <c r="X386" s="67"/>
      <c r="Y386" s="67"/>
      <c r="Z386" s="67"/>
      <c r="AA386" s="67"/>
      <c r="AB386" s="67"/>
      <c r="AC386" s="67"/>
      <c r="AD386" s="67"/>
      <c r="AE386" s="67"/>
      <c r="AF386" s="136"/>
      <c r="AG386" s="136"/>
      <c r="AH386" s="136"/>
      <c r="AI386" s="136"/>
      <c r="AJ386" s="136"/>
      <c r="AK386" s="136"/>
      <c r="AL386" s="136"/>
      <c r="AM386" s="136"/>
      <c r="AN386" s="291" t="s">
        <v>21</v>
      </c>
      <c r="AO386" s="278">
        <v>45918</v>
      </c>
      <c r="AP386" s="3" t="s">
        <v>2243</v>
      </c>
      <c r="AQ386" t="s">
        <v>1003</v>
      </c>
      <c r="AR386" s="277">
        <v>0.48611111111111116</v>
      </c>
    </row>
    <row r="387" spans="1:44" ht="11.25" customHeight="1">
      <c r="A387" s="67"/>
      <c r="B387" s="67"/>
      <c r="C387" s="67"/>
      <c r="D387" s="67"/>
      <c r="E387" s="67"/>
      <c r="F387" s="67"/>
      <c r="G387" s="67"/>
      <c r="H387" s="67"/>
      <c r="I387" s="67"/>
      <c r="J387" s="67"/>
      <c r="K387" s="67"/>
      <c r="L387" s="67"/>
      <c r="M387" s="67"/>
      <c r="N387" s="67"/>
      <c r="O387" s="67"/>
      <c r="P387" s="67"/>
      <c r="Q387" s="67"/>
      <c r="R387" s="67"/>
      <c r="S387" s="57"/>
      <c r="T387" s="57"/>
      <c r="U387" s="67"/>
      <c r="V387" s="67"/>
      <c r="W387" s="67"/>
      <c r="X387" s="67"/>
      <c r="Y387" s="67"/>
      <c r="Z387" s="67"/>
      <c r="AA387" s="67"/>
      <c r="AB387" s="67"/>
      <c r="AC387" s="67"/>
      <c r="AD387" s="67"/>
      <c r="AE387" s="67"/>
      <c r="AF387" s="136"/>
      <c r="AG387" s="136"/>
      <c r="AH387" s="136"/>
      <c r="AI387" s="136"/>
      <c r="AJ387" s="136"/>
      <c r="AK387" s="136"/>
      <c r="AL387" s="136"/>
      <c r="AM387" s="136"/>
      <c r="AN387" s="291" t="s">
        <v>21</v>
      </c>
      <c r="AO387" s="278">
        <v>45918</v>
      </c>
      <c r="AP387" s="3" t="s">
        <v>553</v>
      </c>
      <c r="AQ387" s="3" t="s">
        <v>1003</v>
      </c>
      <c r="AR387" s="277">
        <v>0.61805555555555558</v>
      </c>
    </row>
    <row r="388" spans="1:44" ht="11.25" customHeight="1">
      <c r="A388" s="67"/>
      <c r="B388" s="67"/>
      <c r="C388" s="67"/>
      <c r="D388" s="67"/>
      <c r="E388" s="67"/>
      <c r="F388" s="67"/>
      <c r="G388" s="67"/>
      <c r="H388" s="67"/>
      <c r="I388" s="67"/>
      <c r="J388" s="67"/>
      <c r="K388" s="67"/>
      <c r="L388" s="67"/>
      <c r="M388" s="67"/>
      <c r="N388" s="67"/>
      <c r="O388" s="67"/>
      <c r="P388" s="67"/>
      <c r="Q388" s="67"/>
      <c r="R388" s="67"/>
      <c r="S388" s="57"/>
      <c r="T388" s="57"/>
      <c r="U388" s="67"/>
      <c r="V388" s="67"/>
      <c r="W388" s="67"/>
      <c r="X388" s="67"/>
      <c r="Y388" s="67"/>
      <c r="Z388" s="67"/>
      <c r="AA388" s="67"/>
      <c r="AB388" s="67"/>
      <c r="AC388" s="67"/>
      <c r="AD388" s="67"/>
      <c r="AE388" s="67"/>
      <c r="AF388" s="136"/>
      <c r="AG388" s="136"/>
      <c r="AH388" s="136"/>
      <c r="AI388" s="136"/>
      <c r="AJ388" s="136"/>
      <c r="AK388" s="136"/>
      <c r="AL388" s="136"/>
      <c r="AM388" s="136"/>
      <c r="AN388" s="291" t="s">
        <v>21</v>
      </c>
      <c r="AO388" s="278">
        <v>45918</v>
      </c>
      <c r="AP388" s="3" t="s">
        <v>1606</v>
      </c>
      <c r="AQ388" t="s">
        <v>3281</v>
      </c>
      <c r="AR388" s="277">
        <v>0.17361111111111113</v>
      </c>
    </row>
    <row r="389" spans="1:44" ht="11.25" customHeight="1">
      <c r="A389" s="67"/>
      <c r="B389" s="67"/>
      <c r="C389" s="67"/>
      <c r="D389" s="67"/>
      <c r="E389" s="67"/>
      <c r="F389" s="67"/>
      <c r="G389" s="67"/>
      <c r="H389" s="67"/>
      <c r="I389" s="67"/>
      <c r="J389" s="67"/>
      <c r="K389" s="67"/>
      <c r="L389" s="67"/>
      <c r="M389" s="67"/>
      <c r="N389" s="67"/>
      <c r="O389" s="67"/>
      <c r="P389" s="67"/>
      <c r="Q389" s="67"/>
      <c r="R389" s="67"/>
      <c r="S389" s="57"/>
      <c r="T389" s="57"/>
      <c r="U389" s="67"/>
      <c r="V389" s="67"/>
      <c r="W389" s="67"/>
      <c r="X389" s="67"/>
      <c r="Y389" s="67"/>
      <c r="Z389" s="67"/>
      <c r="AA389" s="67"/>
      <c r="AB389" s="67"/>
      <c r="AC389" s="67"/>
      <c r="AD389" s="67"/>
      <c r="AE389" s="67"/>
      <c r="AF389" s="136"/>
      <c r="AG389" s="136"/>
      <c r="AH389" s="136"/>
      <c r="AI389" s="136"/>
      <c r="AJ389" s="136"/>
      <c r="AK389" s="136"/>
      <c r="AL389" s="136"/>
      <c r="AM389" s="136"/>
      <c r="AN389" s="291" t="s">
        <v>21</v>
      </c>
      <c r="AO389" s="278">
        <v>45918</v>
      </c>
      <c r="AP389" s="3" t="s">
        <v>1606</v>
      </c>
      <c r="AQ389" t="s">
        <v>2539</v>
      </c>
      <c r="AR389" s="277">
        <v>0.33680555555555552</v>
      </c>
    </row>
    <row r="390" spans="1:44" ht="11.25" customHeight="1">
      <c r="A390" s="67"/>
      <c r="B390" s="67"/>
      <c r="C390" s="67"/>
      <c r="D390" s="67"/>
      <c r="E390" s="67"/>
      <c r="F390" s="67"/>
      <c r="G390" s="67"/>
      <c r="H390" s="67"/>
      <c r="I390" s="67"/>
      <c r="J390" s="67"/>
      <c r="K390" s="67"/>
      <c r="L390" s="67"/>
      <c r="M390" s="67"/>
      <c r="N390" s="67"/>
      <c r="O390" s="67"/>
      <c r="P390" s="67"/>
      <c r="Q390" s="67"/>
      <c r="R390" s="67"/>
      <c r="S390" s="57"/>
      <c r="T390" s="57"/>
      <c r="U390" s="67"/>
      <c r="V390" s="67"/>
      <c r="W390" s="67"/>
      <c r="X390" s="67"/>
      <c r="Y390" s="67"/>
      <c r="Z390" s="67"/>
      <c r="AA390" s="67"/>
      <c r="AB390" s="67"/>
      <c r="AC390" s="67"/>
      <c r="AD390" s="67"/>
      <c r="AE390" s="67"/>
      <c r="AF390" s="136"/>
      <c r="AG390" s="136"/>
      <c r="AH390" s="136"/>
      <c r="AI390" s="136"/>
      <c r="AJ390" s="136"/>
      <c r="AK390" s="136"/>
      <c r="AL390" s="136"/>
      <c r="AM390" s="136"/>
      <c r="AN390" s="291" t="s">
        <v>21</v>
      </c>
      <c r="AO390" s="278">
        <v>45918</v>
      </c>
      <c r="AP390" s="3" t="s">
        <v>33</v>
      </c>
      <c r="AQ390" s="3" t="s">
        <v>2909</v>
      </c>
      <c r="AR390" s="277">
        <v>0.50347222222222221</v>
      </c>
    </row>
    <row r="391" spans="1:44" ht="11.25" customHeight="1">
      <c r="A391" s="67"/>
      <c r="B391" s="67"/>
      <c r="C391" s="67"/>
      <c r="D391" s="67"/>
      <c r="E391" s="67"/>
      <c r="F391" s="67"/>
      <c r="G391" s="67"/>
      <c r="H391" s="67"/>
      <c r="I391" s="67"/>
      <c r="J391" s="67"/>
      <c r="K391" s="67"/>
      <c r="L391" s="67"/>
      <c r="M391" s="67"/>
      <c r="N391" s="67"/>
      <c r="O391" s="67"/>
      <c r="P391" s="67"/>
      <c r="Q391" s="67"/>
      <c r="R391" s="67"/>
      <c r="S391" s="57"/>
      <c r="T391" s="57"/>
      <c r="U391" s="67"/>
      <c r="V391" s="67"/>
      <c r="W391" s="67"/>
      <c r="X391" s="67"/>
      <c r="Y391" s="67"/>
      <c r="Z391" s="67"/>
      <c r="AA391" s="67"/>
      <c r="AB391" s="67"/>
      <c r="AC391" s="67"/>
      <c r="AD391" s="67"/>
      <c r="AE391" s="67"/>
      <c r="AF391" s="136"/>
      <c r="AG391" s="136"/>
      <c r="AH391" s="136"/>
      <c r="AI391" s="136"/>
      <c r="AJ391" s="136"/>
      <c r="AK391" s="136"/>
      <c r="AL391" s="136"/>
      <c r="AM391" s="136"/>
      <c r="AN391" s="291" t="s">
        <v>21</v>
      </c>
      <c r="AO391" s="278">
        <v>45918</v>
      </c>
      <c r="AP391" t="s">
        <v>2243</v>
      </c>
      <c r="AQ391" t="s">
        <v>4242</v>
      </c>
      <c r="AR391" s="277">
        <v>0.24652777777777782</v>
      </c>
    </row>
    <row r="392" spans="1:44" ht="11.25" customHeight="1">
      <c r="A392" s="67"/>
      <c r="B392" s="67"/>
      <c r="C392" s="67"/>
      <c r="D392" s="67"/>
      <c r="E392" s="67"/>
      <c r="F392" s="67"/>
      <c r="G392" s="67"/>
      <c r="H392" s="67"/>
      <c r="I392" s="67"/>
      <c r="J392" s="67"/>
      <c r="K392" s="67"/>
      <c r="L392" s="67"/>
      <c r="M392" s="67"/>
      <c r="N392" s="67"/>
      <c r="O392" s="67"/>
      <c r="P392" s="67"/>
      <c r="Q392" s="67"/>
      <c r="R392" s="67"/>
      <c r="S392" s="57"/>
      <c r="T392" s="57"/>
      <c r="U392" s="67"/>
      <c r="V392" s="67"/>
      <c r="W392" s="67"/>
      <c r="X392" s="67"/>
      <c r="Y392" s="67"/>
      <c r="Z392" s="67"/>
      <c r="AA392" s="67"/>
      <c r="AB392" s="67"/>
      <c r="AC392" s="67"/>
      <c r="AD392" s="67"/>
      <c r="AE392" s="67"/>
      <c r="AF392" s="136"/>
      <c r="AG392" s="136"/>
      <c r="AH392" s="136"/>
      <c r="AI392" s="136"/>
      <c r="AJ392" s="136"/>
      <c r="AK392" s="136"/>
      <c r="AL392" s="136"/>
      <c r="AM392" s="136"/>
      <c r="AN392" s="291" t="s">
        <v>21</v>
      </c>
      <c r="AO392" s="278">
        <v>45918</v>
      </c>
      <c r="AP392" t="s">
        <v>2243</v>
      </c>
      <c r="AQ392" t="s">
        <v>2539</v>
      </c>
      <c r="AR392" s="277">
        <v>0.31597222222222221</v>
      </c>
    </row>
    <row r="393" spans="1:44" ht="11.25" customHeight="1">
      <c r="A393" s="67"/>
      <c r="B393" s="67"/>
      <c r="C393" s="67"/>
      <c r="D393" s="67"/>
      <c r="E393" s="67"/>
      <c r="F393" s="67"/>
      <c r="G393" s="67"/>
      <c r="H393" s="67"/>
      <c r="I393" s="67"/>
      <c r="J393" s="67"/>
      <c r="K393" s="67"/>
      <c r="L393" s="67"/>
      <c r="M393" s="67"/>
      <c r="N393" s="67"/>
      <c r="O393" s="67"/>
      <c r="P393" s="67"/>
      <c r="Q393" s="67"/>
      <c r="R393" s="67"/>
      <c r="S393" s="57"/>
      <c r="T393" s="57"/>
      <c r="U393" s="67"/>
      <c r="V393" s="67"/>
      <c r="W393" s="67"/>
      <c r="X393" s="67"/>
      <c r="Y393" s="67"/>
      <c r="Z393" s="67"/>
      <c r="AA393" s="67"/>
      <c r="AB393" s="67"/>
      <c r="AC393" s="67"/>
      <c r="AD393" s="67"/>
      <c r="AE393" s="67"/>
      <c r="AF393" s="136"/>
      <c r="AG393" s="136"/>
      <c r="AH393" s="136"/>
      <c r="AI393" s="136"/>
      <c r="AJ393" s="136"/>
      <c r="AK393" s="136"/>
      <c r="AL393" s="136"/>
      <c r="AM393" s="136"/>
      <c r="AN393" s="291" t="s">
        <v>21</v>
      </c>
      <c r="AO393" s="278">
        <v>45918</v>
      </c>
      <c r="AP393" t="s">
        <v>2243</v>
      </c>
      <c r="AQ393" t="s">
        <v>4292</v>
      </c>
      <c r="AR393" s="277">
        <v>0.48611111111111116</v>
      </c>
    </row>
    <row r="394" spans="1:44" ht="11.25" customHeight="1">
      <c r="A394" s="67"/>
      <c r="B394" s="67"/>
      <c r="C394" s="67"/>
      <c r="D394" s="67"/>
      <c r="E394" s="67"/>
      <c r="F394" s="67"/>
      <c r="G394" s="67"/>
      <c r="H394" s="67"/>
      <c r="I394" s="67"/>
      <c r="J394" s="67"/>
      <c r="K394" s="67"/>
      <c r="L394" s="67"/>
      <c r="M394" s="67"/>
      <c r="N394" s="67"/>
      <c r="O394" s="67"/>
      <c r="P394" s="67"/>
      <c r="Q394" s="67"/>
      <c r="R394" s="67"/>
      <c r="S394" s="57"/>
      <c r="T394" s="57"/>
      <c r="U394" s="67"/>
      <c r="V394" s="67"/>
      <c r="W394" s="67"/>
      <c r="X394" s="67"/>
      <c r="Y394" s="67"/>
      <c r="Z394" s="67"/>
      <c r="AA394" s="67"/>
      <c r="AB394" s="67"/>
      <c r="AC394" s="67"/>
      <c r="AD394" s="67"/>
      <c r="AE394" s="67"/>
      <c r="AF394" s="136"/>
      <c r="AG394" s="136"/>
      <c r="AH394" s="136"/>
      <c r="AI394" s="136"/>
      <c r="AJ394" s="136"/>
      <c r="AK394" s="136"/>
      <c r="AL394" s="136"/>
      <c r="AM394" s="136"/>
      <c r="AN394" s="291" t="s">
        <v>21</v>
      </c>
      <c r="AO394" s="278">
        <v>45918</v>
      </c>
      <c r="AP394" t="s">
        <v>553</v>
      </c>
      <c r="AQ394" t="s">
        <v>1003</v>
      </c>
      <c r="AR394" s="277">
        <v>0.61805555555555558</v>
      </c>
    </row>
    <row r="395" spans="1:44" ht="11.25" customHeight="1">
      <c r="A395" s="67"/>
      <c r="B395" s="67"/>
      <c r="C395" s="67"/>
      <c r="D395" s="67"/>
      <c r="E395" s="67"/>
      <c r="F395" s="67"/>
      <c r="G395" s="67"/>
      <c r="H395" s="67"/>
      <c r="I395" s="67"/>
      <c r="J395" s="67"/>
      <c r="K395" s="67"/>
      <c r="L395" s="67"/>
      <c r="M395" s="67"/>
      <c r="N395" s="67"/>
      <c r="O395" s="67"/>
      <c r="P395" s="67"/>
      <c r="Q395" s="67"/>
      <c r="R395" s="67"/>
      <c r="S395" s="57"/>
      <c r="T395" s="57"/>
      <c r="U395" s="67"/>
      <c r="V395" s="67"/>
      <c r="W395" s="67"/>
      <c r="X395" s="67"/>
      <c r="Y395" s="67"/>
      <c r="Z395" s="67"/>
      <c r="AA395" s="67"/>
      <c r="AB395" s="67"/>
      <c r="AC395" s="67"/>
      <c r="AD395" s="67"/>
      <c r="AE395" s="67"/>
      <c r="AF395" s="136"/>
      <c r="AG395" s="136"/>
      <c r="AH395" s="136"/>
      <c r="AI395" s="136"/>
      <c r="AJ395" s="136"/>
      <c r="AK395" s="136"/>
      <c r="AL395" s="136"/>
      <c r="AM395" s="136"/>
      <c r="AN395" s="136"/>
      <c r="AO395" s="136"/>
    </row>
    <row r="396" spans="1:44" ht="11.25" customHeight="1">
      <c r="A396" s="67"/>
      <c r="B396" s="67"/>
      <c r="C396" s="67"/>
      <c r="D396" s="67"/>
      <c r="E396" s="67"/>
      <c r="F396" s="67"/>
      <c r="G396" s="67"/>
      <c r="H396" s="67"/>
      <c r="I396" s="67"/>
      <c r="J396" s="67"/>
      <c r="K396" s="67"/>
      <c r="L396" s="67"/>
      <c r="M396" s="67"/>
      <c r="N396" s="67"/>
      <c r="O396" s="67"/>
      <c r="P396" s="67"/>
      <c r="Q396" s="67"/>
      <c r="R396" s="67"/>
      <c r="S396" s="57"/>
      <c r="T396" s="57"/>
      <c r="U396" s="67"/>
      <c r="V396" s="67"/>
      <c r="W396" s="67"/>
      <c r="X396" s="67"/>
      <c r="Y396" s="67"/>
      <c r="Z396" s="67"/>
      <c r="AA396" s="67"/>
      <c r="AB396" s="67"/>
      <c r="AC396" s="67"/>
      <c r="AD396" s="67"/>
      <c r="AE396" s="67"/>
      <c r="AF396" s="136"/>
      <c r="AG396" s="136"/>
      <c r="AH396" s="136"/>
      <c r="AI396" s="136"/>
      <c r="AJ396" s="136"/>
      <c r="AK396" s="136"/>
      <c r="AL396" s="136"/>
      <c r="AM396" s="136"/>
      <c r="AN396" s="136"/>
      <c r="AO396" s="136"/>
    </row>
    <row r="397" spans="1:44" ht="11.25" customHeight="1">
      <c r="A397" s="67"/>
      <c r="B397" s="67"/>
      <c r="C397" s="67"/>
      <c r="D397" s="67"/>
      <c r="E397" s="67"/>
      <c r="F397" s="67"/>
      <c r="G397" s="67"/>
      <c r="H397" s="67"/>
      <c r="I397" s="67"/>
      <c r="J397" s="67"/>
      <c r="K397" s="67"/>
      <c r="L397" s="67"/>
      <c r="M397" s="67"/>
      <c r="N397" s="67"/>
      <c r="O397" s="67"/>
      <c r="P397" s="67"/>
      <c r="Q397" s="67"/>
      <c r="R397" s="67"/>
      <c r="S397" s="57"/>
      <c r="T397" s="57"/>
      <c r="U397" s="67"/>
      <c r="V397" s="67"/>
      <c r="W397" s="67"/>
      <c r="X397" s="67"/>
      <c r="Y397" s="67"/>
      <c r="Z397" s="67"/>
      <c r="AA397" s="67"/>
      <c r="AB397" s="67"/>
      <c r="AC397" s="67"/>
      <c r="AD397" s="67"/>
      <c r="AE397" s="67"/>
      <c r="AF397" s="136"/>
      <c r="AG397" s="136"/>
      <c r="AH397" s="136"/>
      <c r="AI397" s="136"/>
      <c r="AJ397" s="136"/>
      <c r="AK397" s="136"/>
      <c r="AL397" s="136"/>
      <c r="AM397" s="136"/>
      <c r="AN397" s="136"/>
      <c r="AO397" s="136"/>
    </row>
    <row r="398" spans="1:44" ht="11.25" customHeight="1">
      <c r="A398" s="67"/>
      <c r="B398" s="67"/>
      <c r="C398" s="67"/>
      <c r="D398" s="67"/>
      <c r="E398" s="67"/>
      <c r="F398" s="67"/>
      <c r="G398" s="67"/>
      <c r="H398" s="67"/>
      <c r="I398" s="67"/>
      <c r="J398" s="67"/>
      <c r="K398" s="67"/>
      <c r="L398" s="67"/>
      <c r="M398" s="67"/>
      <c r="N398" s="67"/>
      <c r="O398" s="67"/>
      <c r="P398" s="67"/>
      <c r="Q398" s="67"/>
      <c r="R398" s="67"/>
      <c r="S398" s="57"/>
      <c r="T398" s="57"/>
      <c r="U398" s="67"/>
      <c r="V398" s="67"/>
      <c r="W398" s="67"/>
      <c r="X398" s="67"/>
      <c r="Y398" s="67"/>
      <c r="Z398" s="67"/>
      <c r="AA398" s="67"/>
      <c r="AB398" s="67"/>
      <c r="AC398" s="67"/>
      <c r="AD398" s="67"/>
      <c r="AE398" s="67"/>
      <c r="AF398" s="136"/>
      <c r="AG398" s="136"/>
      <c r="AH398" s="136"/>
      <c r="AI398" s="136"/>
      <c r="AJ398" s="136"/>
      <c r="AK398" s="136"/>
      <c r="AL398" s="136"/>
      <c r="AM398" s="136"/>
      <c r="AN398" s="136"/>
      <c r="AO398" s="136"/>
    </row>
    <row r="399" spans="1:44" ht="11.25" customHeight="1">
      <c r="A399" s="67"/>
      <c r="B399" s="67"/>
      <c r="C399" s="67"/>
      <c r="D399" s="67"/>
      <c r="E399" s="67"/>
      <c r="F399" s="67"/>
      <c r="G399" s="67"/>
      <c r="H399" s="67"/>
      <c r="I399" s="67"/>
      <c r="J399" s="67"/>
      <c r="K399" s="67"/>
      <c r="L399" s="67"/>
      <c r="M399" s="67"/>
      <c r="N399" s="67"/>
      <c r="O399" s="67"/>
      <c r="P399" s="67"/>
      <c r="Q399" s="67"/>
      <c r="R399" s="67"/>
      <c r="S399" s="57"/>
      <c r="T399" s="57"/>
      <c r="U399" s="67"/>
      <c r="V399" s="67"/>
      <c r="W399" s="67"/>
      <c r="X399" s="67"/>
      <c r="Y399" s="67"/>
      <c r="Z399" s="67"/>
      <c r="AA399" s="67"/>
      <c r="AB399" s="67"/>
      <c r="AC399" s="67"/>
      <c r="AD399" s="67"/>
      <c r="AE399" s="67"/>
      <c r="AF399" s="136"/>
      <c r="AG399" s="136"/>
      <c r="AH399" s="136"/>
      <c r="AI399" s="136"/>
      <c r="AJ399" s="136"/>
      <c r="AK399" s="136"/>
      <c r="AL399" s="136"/>
      <c r="AM399" s="136"/>
      <c r="AN399" s="136"/>
      <c r="AO399" s="136"/>
    </row>
    <row r="400" spans="1:44" ht="11.25" customHeight="1">
      <c r="A400" s="67"/>
      <c r="B400" s="67"/>
      <c r="C400" s="67"/>
      <c r="D400" s="67"/>
      <c r="E400" s="67"/>
      <c r="F400" s="67"/>
      <c r="G400" s="67"/>
      <c r="H400" s="67"/>
      <c r="I400" s="67"/>
      <c r="J400" s="67"/>
      <c r="K400" s="67"/>
      <c r="L400" s="67"/>
      <c r="M400" s="67"/>
      <c r="N400" s="67"/>
      <c r="O400" s="67"/>
      <c r="P400" s="67"/>
      <c r="Q400" s="67"/>
      <c r="R400" s="67"/>
      <c r="S400" s="57"/>
      <c r="T400" s="57"/>
      <c r="U400" s="67"/>
      <c r="V400" s="67"/>
      <c r="W400" s="67"/>
      <c r="X400" s="67"/>
      <c r="Y400" s="67"/>
      <c r="Z400" s="67"/>
      <c r="AA400" s="67"/>
      <c r="AB400" s="67"/>
      <c r="AC400" s="67"/>
      <c r="AD400" s="67"/>
      <c r="AE400" s="67"/>
      <c r="AF400" s="136"/>
      <c r="AG400" s="136"/>
      <c r="AH400" s="136"/>
      <c r="AI400" s="136"/>
      <c r="AJ400" s="136"/>
      <c r="AK400" s="136"/>
      <c r="AL400" s="136"/>
      <c r="AM400" s="136"/>
      <c r="AN400" s="136"/>
      <c r="AO400" s="136"/>
    </row>
    <row r="401" spans="1:41" ht="11.25" customHeight="1">
      <c r="A401" s="67"/>
      <c r="B401" s="67"/>
      <c r="C401" s="67"/>
      <c r="D401" s="67"/>
      <c r="E401" s="67"/>
      <c r="F401" s="67"/>
      <c r="G401" s="67"/>
      <c r="H401" s="67"/>
      <c r="I401" s="67"/>
      <c r="J401" s="67"/>
      <c r="K401" s="67"/>
      <c r="L401" s="67"/>
      <c r="M401" s="67"/>
      <c r="N401" s="67"/>
      <c r="O401" s="67"/>
      <c r="P401" s="67"/>
      <c r="Q401" s="67"/>
      <c r="R401" s="67"/>
      <c r="S401" s="57"/>
      <c r="T401" s="57"/>
      <c r="U401" s="67"/>
      <c r="V401" s="67"/>
      <c r="W401" s="67"/>
      <c r="X401" s="67"/>
      <c r="Y401" s="67"/>
      <c r="Z401" s="67"/>
      <c r="AA401" s="67"/>
      <c r="AB401" s="67"/>
      <c r="AC401" s="67"/>
      <c r="AD401" s="67"/>
      <c r="AE401" s="67"/>
      <c r="AF401" s="136"/>
      <c r="AG401" s="136"/>
      <c r="AH401" s="136"/>
      <c r="AI401" s="136"/>
      <c r="AJ401" s="136"/>
      <c r="AK401" s="136"/>
      <c r="AL401" s="136"/>
      <c r="AM401" s="136"/>
      <c r="AN401" s="136"/>
      <c r="AO401" s="136"/>
    </row>
    <row r="402" spans="1:41" ht="11.25" customHeight="1">
      <c r="A402" s="67"/>
      <c r="B402" s="67"/>
      <c r="C402" s="67"/>
      <c r="D402" s="67"/>
      <c r="E402" s="67"/>
      <c r="F402" s="67"/>
      <c r="G402" s="67"/>
      <c r="H402" s="67"/>
      <c r="I402" s="67"/>
      <c r="J402" s="67"/>
      <c r="K402" s="67"/>
      <c r="L402" s="67"/>
      <c r="M402" s="67"/>
      <c r="N402" s="67"/>
      <c r="O402" s="67"/>
      <c r="P402" s="67"/>
      <c r="Q402" s="67"/>
      <c r="R402" s="67"/>
      <c r="S402" s="57"/>
      <c r="T402" s="57"/>
      <c r="U402" s="67"/>
      <c r="V402" s="67"/>
      <c r="W402" s="67"/>
      <c r="X402" s="67"/>
      <c r="Y402" s="67"/>
      <c r="Z402" s="67"/>
      <c r="AA402" s="67"/>
      <c r="AB402" s="67"/>
      <c r="AC402" s="67"/>
      <c r="AD402" s="67"/>
      <c r="AE402" s="67"/>
      <c r="AF402" s="136"/>
      <c r="AG402" s="136"/>
      <c r="AH402" s="136"/>
      <c r="AI402" s="136"/>
      <c r="AJ402" s="136"/>
      <c r="AK402" s="136"/>
      <c r="AL402" s="136"/>
      <c r="AM402" s="136"/>
      <c r="AN402" s="136"/>
      <c r="AO402" s="136"/>
    </row>
    <row r="403" spans="1:41" ht="11.25" customHeight="1">
      <c r="A403" s="67"/>
      <c r="B403" s="67"/>
      <c r="C403" s="67"/>
      <c r="D403" s="67"/>
      <c r="E403" s="67"/>
      <c r="F403" s="67"/>
      <c r="G403" s="67"/>
      <c r="H403" s="67"/>
      <c r="I403" s="67"/>
      <c r="J403" s="67"/>
      <c r="K403" s="67"/>
      <c r="L403" s="67"/>
      <c r="M403" s="67"/>
      <c r="N403" s="67"/>
      <c r="O403" s="67"/>
      <c r="P403" s="67"/>
      <c r="Q403" s="67"/>
      <c r="R403" s="67"/>
      <c r="S403" s="57"/>
      <c r="T403" s="57"/>
      <c r="U403" s="67"/>
      <c r="V403" s="67"/>
      <c r="W403" s="67"/>
      <c r="X403" s="67"/>
      <c r="Y403" s="67"/>
      <c r="Z403" s="67"/>
      <c r="AA403" s="67"/>
      <c r="AB403" s="67"/>
      <c r="AC403" s="67"/>
      <c r="AD403" s="67"/>
      <c r="AE403" s="67"/>
      <c r="AF403" s="136"/>
      <c r="AG403" s="136"/>
      <c r="AH403" s="136"/>
      <c r="AI403" s="136"/>
      <c r="AJ403" s="136"/>
      <c r="AK403" s="136"/>
      <c r="AL403" s="136"/>
      <c r="AM403" s="136"/>
      <c r="AN403" s="136"/>
      <c r="AO403" s="136"/>
    </row>
    <row r="404" spans="1:41" ht="11.25" customHeight="1">
      <c r="A404" s="67"/>
      <c r="B404" s="67"/>
      <c r="C404" s="67"/>
      <c r="D404" s="67"/>
      <c r="E404" s="67"/>
      <c r="F404" s="67"/>
      <c r="G404" s="67"/>
      <c r="H404" s="67"/>
      <c r="I404" s="67"/>
      <c r="J404" s="67"/>
      <c r="K404" s="67"/>
      <c r="L404" s="67"/>
      <c r="M404" s="67"/>
      <c r="N404" s="67"/>
      <c r="O404" s="67"/>
      <c r="P404" s="67"/>
      <c r="Q404" s="67"/>
      <c r="R404" s="67"/>
      <c r="S404" s="57"/>
      <c r="T404" s="57"/>
      <c r="U404" s="67"/>
      <c r="V404" s="67"/>
      <c r="W404" s="67"/>
      <c r="X404" s="67"/>
      <c r="Y404" s="67"/>
      <c r="Z404" s="67"/>
      <c r="AA404" s="67"/>
      <c r="AB404" s="67"/>
      <c r="AC404" s="67"/>
      <c r="AD404" s="67"/>
      <c r="AE404" s="67"/>
      <c r="AF404" s="136"/>
      <c r="AG404" s="136"/>
      <c r="AH404" s="136"/>
      <c r="AI404" s="136"/>
      <c r="AJ404" s="136"/>
      <c r="AK404" s="136"/>
      <c r="AL404" s="136"/>
      <c r="AM404" s="136"/>
      <c r="AN404" s="136"/>
      <c r="AO404" s="136"/>
    </row>
    <row r="405" spans="1:41" ht="11.25" customHeight="1">
      <c r="A405" s="67"/>
      <c r="B405" s="67"/>
      <c r="C405" s="67"/>
      <c r="D405" s="67"/>
      <c r="E405" s="67"/>
      <c r="F405" s="67"/>
      <c r="G405" s="67"/>
      <c r="H405" s="67"/>
      <c r="I405" s="67"/>
      <c r="J405" s="67"/>
      <c r="K405" s="67"/>
      <c r="L405" s="67"/>
      <c r="M405" s="67"/>
      <c r="N405" s="67"/>
      <c r="O405" s="67"/>
      <c r="P405" s="67"/>
      <c r="Q405" s="67"/>
      <c r="R405" s="67"/>
      <c r="S405" s="57"/>
      <c r="T405" s="57"/>
      <c r="U405" s="67"/>
      <c r="V405" s="67"/>
      <c r="W405" s="67"/>
      <c r="X405" s="67"/>
      <c r="Y405" s="67"/>
      <c r="Z405" s="67"/>
      <c r="AA405" s="67"/>
      <c r="AB405" s="67"/>
      <c r="AC405" s="67"/>
      <c r="AD405" s="67"/>
      <c r="AE405" s="67"/>
      <c r="AF405" s="136"/>
      <c r="AG405" s="136"/>
      <c r="AH405" s="136"/>
      <c r="AI405" s="136"/>
      <c r="AJ405" s="136"/>
      <c r="AK405" s="136"/>
      <c r="AL405" s="136"/>
      <c r="AM405" s="136"/>
      <c r="AN405" s="136"/>
      <c r="AO405" s="136"/>
    </row>
    <row r="406" spans="1:41" ht="11.25" customHeight="1">
      <c r="A406" s="67"/>
      <c r="B406" s="67"/>
      <c r="C406" s="67"/>
      <c r="D406" s="67"/>
      <c r="E406" s="67"/>
      <c r="F406" s="67"/>
      <c r="G406" s="67"/>
      <c r="H406" s="67"/>
      <c r="I406" s="67"/>
      <c r="J406" s="67"/>
      <c r="K406" s="67"/>
      <c r="L406" s="67"/>
      <c r="M406" s="67"/>
      <c r="N406" s="67"/>
      <c r="O406" s="67"/>
      <c r="P406" s="67"/>
      <c r="Q406" s="67"/>
      <c r="R406" s="67"/>
      <c r="S406" s="57"/>
      <c r="T406" s="57"/>
      <c r="U406" s="67"/>
      <c r="V406" s="67"/>
      <c r="W406" s="67"/>
      <c r="X406" s="67"/>
      <c r="Y406" s="67"/>
      <c r="Z406" s="67"/>
      <c r="AA406" s="67"/>
      <c r="AB406" s="67"/>
      <c r="AC406" s="67"/>
      <c r="AD406" s="67"/>
      <c r="AE406" s="67"/>
      <c r="AF406" s="136"/>
      <c r="AG406" s="136"/>
      <c r="AH406" s="136"/>
      <c r="AI406" s="136"/>
      <c r="AJ406" s="136"/>
      <c r="AK406" s="136"/>
      <c r="AL406" s="136"/>
      <c r="AM406" s="136"/>
      <c r="AN406" s="136"/>
      <c r="AO406" s="136"/>
    </row>
    <row r="407" spans="1:41" ht="11.25" customHeight="1">
      <c r="A407" s="67"/>
      <c r="B407" s="67"/>
      <c r="C407" s="67"/>
      <c r="D407" s="67"/>
      <c r="E407" s="67"/>
      <c r="F407" s="67"/>
      <c r="G407" s="67"/>
      <c r="H407" s="67"/>
      <c r="I407" s="67"/>
      <c r="J407" s="67"/>
      <c r="K407" s="67"/>
      <c r="L407" s="67"/>
      <c r="M407" s="67"/>
      <c r="N407" s="67"/>
      <c r="O407" s="67"/>
      <c r="P407" s="67"/>
      <c r="Q407" s="67"/>
      <c r="R407" s="67"/>
      <c r="S407" s="57"/>
      <c r="T407" s="57"/>
      <c r="U407" s="67"/>
      <c r="V407" s="67"/>
      <c r="W407" s="67"/>
      <c r="X407" s="67"/>
      <c r="Y407" s="67"/>
      <c r="Z407" s="67"/>
      <c r="AA407" s="67"/>
      <c r="AB407" s="67"/>
      <c r="AC407" s="67"/>
      <c r="AD407" s="67"/>
      <c r="AE407" s="67"/>
      <c r="AF407" s="136"/>
      <c r="AG407" s="136"/>
      <c r="AH407" s="136"/>
      <c r="AI407" s="136"/>
      <c r="AJ407" s="136"/>
      <c r="AK407" s="136"/>
      <c r="AL407" s="136"/>
      <c r="AM407" s="136"/>
      <c r="AN407" s="136"/>
      <c r="AO407" s="136"/>
    </row>
    <row r="408" spans="1:41" ht="11.25" customHeight="1">
      <c r="A408" s="67"/>
      <c r="B408" s="67"/>
      <c r="C408" s="67"/>
      <c r="D408" s="67"/>
      <c r="E408" s="67"/>
      <c r="F408" s="67"/>
      <c r="G408" s="67"/>
      <c r="H408" s="67"/>
      <c r="I408" s="67"/>
      <c r="J408" s="67"/>
      <c r="K408" s="67"/>
      <c r="L408" s="67"/>
      <c r="M408" s="67"/>
      <c r="N408" s="67"/>
      <c r="O408" s="67"/>
      <c r="P408" s="67"/>
      <c r="Q408" s="67"/>
      <c r="R408" s="67"/>
      <c r="S408" s="57"/>
      <c r="T408" s="57"/>
      <c r="U408" s="67"/>
      <c r="V408" s="67"/>
      <c r="W408" s="67"/>
      <c r="X408" s="67"/>
      <c r="Y408" s="67"/>
      <c r="Z408" s="67"/>
      <c r="AA408" s="67"/>
      <c r="AB408" s="67"/>
      <c r="AC408" s="67"/>
      <c r="AD408" s="67"/>
      <c r="AE408" s="67"/>
      <c r="AF408" s="136"/>
      <c r="AG408" s="136"/>
      <c r="AH408" s="136"/>
      <c r="AI408" s="136"/>
      <c r="AJ408" s="136"/>
      <c r="AK408" s="136"/>
      <c r="AL408" s="136"/>
      <c r="AM408" s="136"/>
      <c r="AN408" s="136"/>
      <c r="AO408" s="136"/>
    </row>
    <row r="409" spans="1:41" ht="11.25" customHeight="1">
      <c r="A409" s="67"/>
      <c r="B409" s="67"/>
      <c r="C409" s="67"/>
      <c r="D409" s="67"/>
      <c r="E409" s="67"/>
      <c r="F409" s="67"/>
      <c r="G409" s="67"/>
      <c r="H409" s="67"/>
      <c r="I409" s="67"/>
      <c r="J409" s="67"/>
      <c r="K409" s="67"/>
      <c r="L409" s="67"/>
      <c r="M409" s="67"/>
      <c r="N409" s="67"/>
      <c r="O409" s="67"/>
      <c r="P409" s="67"/>
      <c r="Q409" s="67"/>
      <c r="R409" s="67"/>
      <c r="S409" s="57"/>
      <c r="T409" s="57"/>
      <c r="U409" s="67"/>
      <c r="V409" s="67"/>
      <c r="W409" s="67"/>
      <c r="X409" s="67"/>
      <c r="Y409" s="67"/>
      <c r="Z409" s="67"/>
      <c r="AA409" s="67"/>
      <c r="AB409" s="67"/>
      <c r="AC409" s="67"/>
      <c r="AD409" s="67"/>
      <c r="AE409" s="67"/>
      <c r="AF409" s="136"/>
      <c r="AG409" s="136"/>
      <c r="AH409" s="136"/>
      <c r="AI409" s="136"/>
      <c r="AJ409" s="136"/>
      <c r="AK409" s="136"/>
      <c r="AL409" s="136"/>
      <c r="AM409" s="136"/>
      <c r="AN409" s="136"/>
      <c r="AO409" s="136"/>
    </row>
    <row r="410" spans="1:41" ht="11.25" customHeight="1">
      <c r="A410" s="67"/>
      <c r="B410" s="67"/>
      <c r="C410" s="67"/>
      <c r="D410" s="67"/>
      <c r="E410" s="67"/>
      <c r="F410" s="67"/>
      <c r="G410" s="67"/>
      <c r="H410" s="67"/>
      <c r="I410" s="67"/>
      <c r="J410" s="67"/>
      <c r="K410" s="67"/>
      <c r="L410" s="67"/>
      <c r="M410" s="67"/>
      <c r="N410" s="67"/>
      <c r="O410" s="67"/>
      <c r="P410" s="67"/>
      <c r="Q410" s="67"/>
      <c r="R410" s="67"/>
      <c r="S410" s="57"/>
      <c r="T410" s="57"/>
      <c r="U410" s="67"/>
      <c r="V410" s="67"/>
      <c r="W410" s="67"/>
      <c r="X410" s="67"/>
      <c r="Y410" s="67"/>
      <c r="Z410" s="67"/>
      <c r="AA410" s="67"/>
      <c r="AB410" s="67"/>
      <c r="AC410" s="67"/>
      <c r="AD410" s="67"/>
      <c r="AE410" s="67"/>
      <c r="AF410" s="136"/>
      <c r="AG410" s="136"/>
      <c r="AH410" s="136"/>
      <c r="AI410" s="136"/>
      <c r="AJ410" s="136"/>
      <c r="AK410" s="136"/>
      <c r="AL410" s="136"/>
      <c r="AM410" s="136"/>
      <c r="AN410" s="136"/>
      <c r="AO410" s="136"/>
    </row>
    <row r="411" spans="1:41" ht="11.25" customHeight="1">
      <c r="A411" s="67"/>
      <c r="B411" s="67"/>
      <c r="C411" s="67"/>
      <c r="D411" s="67"/>
      <c r="E411" s="67"/>
      <c r="F411" s="67"/>
      <c r="G411" s="67"/>
      <c r="H411" s="67"/>
      <c r="I411" s="67"/>
      <c r="J411" s="67"/>
      <c r="K411" s="67"/>
      <c r="L411" s="67"/>
      <c r="M411" s="67"/>
      <c r="N411" s="67"/>
      <c r="O411" s="67"/>
      <c r="P411" s="67"/>
      <c r="Q411" s="67"/>
      <c r="R411" s="67"/>
      <c r="S411" s="57"/>
      <c r="T411" s="57"/>
      <c r="U411" s="67"/>
      <c r="V411" s="67"/>
      <c r="W411" s="67"/>
      <c r="X411" s="67"/>
      <c r="Y411" s="67"/>
      <c r="Z411" s="67"/>
      <c r="AA411" s="67"/>
      <c r="AB411" s="67"/>
      <c r="AC411" s="67"/>
      <c r="AD411" s="67"/>
      <c r="AE411" s="67"/>
      <c r="AF411" s="136"/>
      <c r="AG411" s="136"/>
      <c r="AH411" s="136"/>
      <c r="AI411" s="136"/>
      <c r="AJ411" s="136"/>
      <c r="AK411" s="136"/>
      <c r="AL411" s="136"/>
      <c r="AM411" s="136"/>
      <c r="AN411" s="136"/>
      <c r="AO411" s="136"/>
    </row>
    <row r="412" spans="1:41" ht="11.25" customHeight="1">
      <c r="A412" s="67"/>
      <c r="B412" s="67"/>
      <c r="C412" s="67"/>
      <c r="D412" s="67"/>
      <c r="E412" s="67"/>
      <c r="F412" s="67"/>
      <c r="G412" s="67"/>
      <c r="H412" s="67"/>
      <c r="I412" s="67"/>
      <c r="J412" s="67"/>
      <c r="K412" s="67"/>
      <c r="L412" s="67"/>
      <c r="M412" s="67"/>
      <c r="N412" s="67"/>
      <c r="O412" s="67"/>
      <c r="P412" s="67"/>
      <c r="Q412" s="67"/>
      <c r="R412" s="67"/>
      <c r="S412" s="57"/>
      <c r="T412" s="57"/>
      <c r="U412" s="67"/>
      <c r="V412" s="67"/>
      <c r="W412" s="67"/>
      <c r="X412" s="67"/>
      <c r="Y412" s="67"/>
      <c r="Z412" s="67"/>
      <c r="AA412" s="67"/>
      <c r="AB412" s="67"/>
      <c r="AC412" s="67"/>
      <c r="AD412" s="67"/>
      <c r="AE412" s="67"/>
      <c r="AF412" s="136"/>
      <c r="AG412" s="136"/>
      <c r="AH412" s="136"/>
      <c r="AI412" s="136"/>
      <c r="AJ412" s="136"/>
      <c r="AK412" s="136"/>
      <c r="AL412" s="136"/>
      <c r="AM412" s="136"/>
      <c r="AN412" s="136"/>
      <c r="AO412" s="136"/>
    </row>
    <row r="413" spans="1:41" ht="11.25" customHeight="1">
      <c r="A413" s="67"/>
      <c r="B413" s="67"/>
      <c r="C413" s="67"/>
      <c r="D413" s="67"/>
      <c r="E413" s="67"/>
      <c r="F413" s="67"/>
      <c r="G413" s="67"/>
      <c r="H413" s="67"/>
      <c r="I413" s="67"/>
      <c r="J413" s="67"/>
      <c r="K413" s="67"/>
      <c r="L413" s="67"/>
      <c r="M413" s="67"/>
      <c r="N413" s="67"/>
      <c r="O413" s="67"/>
      <c r="P413" s="67"/>
      <c r="Q413" s="67"/>
      <c r="R413" s="67"/>
      <c r="S413" s="57"/>
      <c r="T413" s="57"/>
      <c r="U413" s="67"/>
      <c r="V413" s="67"/>
      <c r="W413" s="67"/>
      <c r="X413" s="67"/>
      <c r="Y413" s="67"/>
      <c r="Z413" s="67"/>
      <c r="AA413" s="67"/>
      <c r="AB413" s="67"/>
      <c r="AC413" s="67"/>
      <c r="AD413" s="67"/>
      <c r="AE413" s="67"/>
      <c r="AF413" s="136"/>
      <c r="AG413" s="136"/>
      <c r="AH413" s="136"/>
      <c r="AI413" s="136"/>
      <c r="AJ413" s="136"/>
      <c r="AK413" s="136"/>
      <c r="AL413" s="136"/>
      <c r="AM413" s="136"/>
      <c r="AN413" s="136"/>
      <c r="AO413" s="136"/>
    </row>
    <row r="414" spans="1:41" ht="11.25" customHeight="1">
      <c r="A414" s="67"/>
      <c r="B414" s="67"/>
      <c r="C414" s="67"/>
      <c r="D414" s="67"/>
      <c r="E414" s="67"/>
      <c r="F414" s="67"/>
      <c r="G414" s="67"/>
      <c r="H414" s="67"/>
      <c r="I414" s="67"/>
      <c r="J414" s="67"/>
      <c r="K414" s="67"/>
      <c r="L414" s="67"/>
      <c r="M414" s="67"/>
      <c r="N414" s="67"/>
      <c r="O414" s="67"/>
      <c r="P414" s="67"/>
      <c r="Q414" s="67"/>
      <c r="R414" s="67"/>
      <c r="S414" s="57"/>
      <c r="T414" s="57"/>
      <c r="U414" s="67"/>
      <c r="V414" s="67"/>
      <c r="W414" s="67"/>
      <c r="X414" s="67"/>
      <c r="Y414" s="67"/>
      <c r="Z414" s="67"/>
      <c r="AA414" s="67"/>
      <c r="AB414" s="67"/>
      <c r="AC414" s="67"/>
      <c r="AD414" s="67"/>
      <c r="AE414" s="67"/>
      <c r="AF414" s="136"/>
      <c r="AG414" s="136"/>
      <c r="AH414" s="136"/>
      <c r="AI414" s="136"/>
      <c r="AJ414" s="136"/>
      <c r="AK414" s="136"/>
      <c r="AL414" s="136"/>
      <c r="AM414" s="136"/>
      <c r="AN414" s="136"/>
      <c r="AO414" s="136"/>
    </row>
    <row r="415" spans="1:41" ht="11.25" customHeight="1">
      <c r="A415" s="67"/>
      <c r="B415" s="67"/>
      <c r="C415" s="67"/>
      <c r="D415" s="67"/>
      <c r="E415" s="67"/>
      <c r="F415" s="67"/>
      <c r="G415" s="67"/>
      <c r="H415" s="67"/>
      <c r="I415" s="67"/>
      <c r="J415" s="67"/>
      <c r="K415" s="67"/>
      <c r="L415" s="67"/>
      <c r="M415" s="67"/>
      <c r="N415" s="67"/>
      <c r="O415" s="67"/>
      <c r="P415" s="67"/>
      <c r="Q415" s="67"/>
      <c r="R415" s="67"/>
      <c r="S415" s="57"/>
      <c r="T415" s="57"/>
      <c r="U415" s="67"/>
      <c r="V415" s="67"/>
      <c r="W415" s="67"/>
      <c r="X415" s="67"/>
      <c r="Y415" s="67"/>
      <c r="Z415" s="67"/>
      <c r="AA415" s="67"/>
      <c r="AB415" s="67"/>
      <c r="AC415" s="67"/>
      <c r="AD415" s="67"/>
      <c r="AE415" s="67"/>
      <c r="AF415" s="136"/>
      <c r="AG415" s="136"/>
      <c r="AH415" s="136"/>
      <c r="AI415" s="136"/>
      <c r="AJ415" s="136"/>
      <c r="AK415" s="136"/>
      <c r="AL415" s="136"/>
      <c r="AM415" s="136"/>
      <c r="AN415" s="136"/>
      <c r="AO415" s="136"/>
    </row>
    <row r="416" spans="1:41" ht="11.25" customHeight="1">
      <c r="A416" s="67"/>
      <c r="B416" s="67"/>
      <c r="C416" s="67"/>
      <c r="D416" s="67"/>
      <c r="E416" s="67"/>
      <c r="F416" s="67"/>
      <c r="G416" s="67"/>
      <c r="H416" s="67"/>
      <c r="I416" s="67"/>
      <c r="J416" s="67"/>
      <c r="K416" s="67"/>
      <c r="L416" s="67"/>
      <c r="M416" s="67"/>
      <c r="N416" s="67"/>
      <c r="O416" s="67"/>
      <c r="P416" s="67"/>
      <c r="Q416" s="67"/>
      <c r="R416" s="67"/>
      <c r="S416" s="57"/>
      <c r="T416" s="57"/>
      <c r="U416" s="67"/>
      <c r="V416" s="67"/>
      <c r="W416" s="67"/>
      <c r="X416" s="67"/>
      <c r="Y416" s="67"/>
      <c r="Z416" s="67"/>
      <c r="AA416" s="67"/>
      <c r="AB416" s="67"/>
      <c r="AC416" s="67"/>
      <c r="AD416" s="67"/>
      <c r="AE416" s="67"/>
      <c r="AF416" s="136"/>
      <c r="AG416" s="136"/>
      <c r="AH416" s="136"/>
      <c r="AI416" s="136"/>
      <c r="AJ416" s="136"/>
      <c r="AK416" s="136"/>
      <c r="AL416" s="136"/>
      <c r="AM416" s="136"/>
      <c r="AN416" s="136"/>
      <c r="AO416" s="136"/>
    </row>
    <row r="417" spans="1:41" ht="11.25" customHeight="1">
      <c r="A417" s="67"/>
      <c r="B417" s="67"/>
      <c r="C417" s="67"/>
      <c r="D417" s="67"/>
      <c r="E417" s="67"/>
      <c r="F417" s="67"/>
      <c r="G417" s="67"/>
      <c r="H417" s="67"/>
      <c r="I417" s="67"/>
      <c r="J417" s="67"/>
      <c r="K417" s="67"/>
      <c r="L417" s="67"/>
      <c r="M417" s="67"/>
      <c r="N417" s="67"/>
      <c r="O417" s="67"/>
      <c r="P417" s="67"/>
      <c r="Q417" s="67"/>
      <c r="R417" s="67"/>
      <c r="S417" s="57"/>
      <c r="T417" s="57"/>
      <c r="U417" s="67"/>
      <c r="V417" s="67"/>
      <c r="W417" s="67"/>
      <c r="X417" s="67"/>
      <c r="Y417" s="67"/>
      <c r="Z417" s="67"/>
      <c r="AA417" s="67"/>
      <c r="AB417" s="67"/>
      <c r="AC417" s="67"/>
      <c r="AD417" s="67"/>
      <c r="AE417" s="67"/>
      <c r="AF417" s="136"/>
      <c r="AG417" s="136"/>
      <c r="AH417" s="136"/>
      <c r="AI417" s="136"/>
      <c r="AJ417" s="136"/>
      <c r="AK417" s="136"/>
      <c r="AL417" s="136"/>
      <c r="AM417" s="136"/>
      <c r="AN417" s="136"/>
      <c r="AO417" s="136"/>
    </row>
    <row r="418" spans="1:41" ht="11.25" customHeight="1">
      <c r="A418" s="67"/>
      <c r="B418" s="67"/>
      <c r="C418" s="67"/>
      <c r="D418" s="67"/>
      <c r="E418" s="67"/>
      <c r="F418" s="67"/>
      <c r="G418" s="67"/>
      <c r="H418" s="67"/>
      <c r="I418" s="67"/>
      <c r="J418" s="67"/>
      <c r="K418" s="67"/>
      <c r="L418" s="67"/>
      <c r="M418" s="67"/>
      <c r="N418" s="67"/>
      <c r="O418" s="67"/>
      <c r="P418" s="67"/>
      <c r="Q418" s="67"/>
      <c r="R418" s="67"/>
      <c r="S418" s="57"/>
      <c r="T418" s="57"/>
      <c r="U418" s="67"/>
      <c r="V418" s="67"/>
      <c r="W418" s="67"/>
      <c r="X418" s="67"/>
      <c r="Y418" s="67"/>
      <c r="Z418" s="67"/>
      <c r="AA418" s="67"/>
      <c r="AB418" s="67"/>
      <c r="AC418" s="67"/>
      <c r="AD418" s="67"/>
      <c r="AE418" s="67"/>
      <c r="AF418" s="136"/>
      <c r="AG418" s="136"/>
      <c r="AH418" s="136"/>
      <c r="AI418" s="136"/>
      <c r="AJ418" s="136"/>
      <c r="AK418" s="136"/>
      <c r="AL418" s="136"/>
      <c r="AM418" s="136"/>
      <c r="AN418" s="136"/>
      <c r="AO418" s="136"/>
    </row>
    <row r="419" spans="1:41" ht="11.25" customHeight="1">
      <c r="A419" s="67"/>
      <c r="B419" s="67"/>
      <c r="C419" s="67"/>
      <c r="D419" s="67"/>
      <c r="E419" s="67"/>
      <c r="F419" s="67"/>
      <c r="G419" s="67"/>
      <c r="H419" s="67"/>
      <c r="I419" s="67"/>
      <c r="J419" s="67"/>
      <c r="K419" s="67"/>
      <c r="L419" s="67"/>
      <c r="M419" s="67"/>
      <c r="N419" s="67"/>
      <c r="O419" s="67"/>
      <c r="P419" s="67"/>
      <c r="Q419" s="67"/>
      <c r="R419" s="67"/>
      <c r="S419" s="57"/>
      <c r="T419" s="57"/>
      <c r="U419" s="67"/>
      <c r="V419" s="67"/>
      <c r="W419" s="67"/>
      <c r="X419" s="67"/>
      <c r="Y419" s="67"/>
      <c r="Z419" s="67"/>
      <c r="AA419" s="67"/>
      <c r="AB419" s="67"/>
      <c r="AC419" s="67"/>
      <c r="AD419" s="67"/>
      <c r="AE419" s="67"/>
      <c r="AF419" s="136"/>
      <c r="AG419" s="136"/>
      <c r="AH419" s="136"/>
      <c r="AI419" s="136"/>
      <c r="AJ419" s="136"/>
      <c r="AK419" s="136"/>
      <c r="AL419" s="136"/>
      <c r="AM419" s="136"/>
      <c r="AN419" s="136"/>
      <c r="AO419" s="136"/>
    </row>
    <row r="420" spans="1:41" ht="11.25" customHeight="1">
      <c r="A420" s="67"/>
      <c r="B420" s="67"/>
      <c r="C420" s="67"/>
      <c r="D420" s="67"/>
      <c r="E420" s="67"/>
      <c r="F420" s="67"/>
      <c r="G420" s="67"/>
      <c r="H420" s="67"/>
      <c r="I420" s="67"/>
      <c r="J420" s="67"/>
      <c r="K420" s="67"/>
      <c r="L420" s="67"/>
      <c r="M420" s="67"/>
      <c r="N420" s="67"/>
      <c r="O420" s="67"/>
      <c r="P420" s="67"/>
      <c r="Q420" s="67"/>
      <c r="R420" s="67"/>
      <c r="S420" s="57"/>
      <c r="T420" s="57"/>
      <c r="U420" s="67"/>
      <c r="V420" s="67"/>
      <c r="W420" s="67"/>
      <c r="X420" s="67"/>
      <c r="Y420" s="67"/>
      <c r="Z420" s="67"/>
      <c r="AA420" s="67"/>
      <c r="AB420" s="67"/>
      <c r="AC420" s="67"/>
      <c r="AD420" s="67"/>
      <c r="AE420" s="67"/>
      <c r="AF420" s="136"/>
      <c r="AG420" s="136"/>
      <c r="AH420" s="136"/>
      <c r="AI420" s="136"/>
      <c r="AJ420" s="136"/>
      <c r="AK420" s="136"/>
      <c r="AL420" s="136"/>
      <c r="AM420" s="136"/>
      <c r="AN420" s="136"/>
      <c r="AO420" s="136"/>
    </row>
    <row r="421" spans="1:41" ht="11.25" customHeight="1">
      <c r="A421" s="67"/>
      <c r="B421" s="67"/>
      <c r="C421" s="67"/>
      <c r="D421" s="67"/>
      <c r="E421" s="67"/>
      <c r="F421" s="67"/>
      <c r="G421" s="67"/>
      <c r="H421" s="67"/>
      <c r="I421" s="67"/>
      <c r="J421" s="67"/>
      <c r="K421" s="67"/>
      <c r="L421" s="67"/>
      <c r="M421" s="67"/>
      <c r="N421" s="67"/>
      <c r="O421" s="67"/>
      <c r="P421" s="67"/>
      <c r="Q421" s="67"/>
      <c r="R421" s="67"/>
      <c r="S421" s="57"/>
      <c r="T421" s="57"/>
      <c r="U421" s="67"/>
      <c r="V421" s="67"/>
      <c r="W421" s="67"/>
      <c r="X421" s="67"/>
      <c r="Y421" s="67"/>
      <c r="Z421" s="67"/>
      <c r="AA421" s="67"/>
      <c r="AB421" s="67"/>
      <c r="AC421" s="67"/>
      <c r="AD421" s="67"/>
      <c r="AE421" s="67"/>
      <c r="AF421" s="136"/>
      <c r="AG421" s="136"/>
      <c r="AH421" s="136"/>
      <c r="AI421" s="136"/>
      <c r="AJ421" s="136"/>
      <c r="AK421" s="136"/>
      <c r="AL421" s="136"/>
      <c r="AM421" s="136"/>
      <c r="AN421" s="136"/>
      <c r="AO421" s="136"/>
    </row>
    <row r="422" spans="1:41" ht="11.25" customHeight="1">
      <c r="A422" s="67"/>
      <c r="B422" s="67"/>
      <c r="C422" s="67"/>
      <c r="D422" s="67"/>
      <c r="E422" s="67"/>
      <c r="F422" s="67"/>
      <c r="G422" s="67"/>
      <c r="H422" s="67"/>
      <c r="I422" s="67"/>
      <c r="J422" s="67"/>
      <c r="K422" s="67"/>
      <c r="L422" s="67"/>
      <c r="M422" s="67"/>
      <c r="N422" s="67"/>
      <c r="O422" s="67"/>
      <c r="P422" s="67"/>
      <c r="Q422" s="67"/>
      <c r="R422" s="67"/>
      <c r="S422" s="57"/>
      <c r="T422" s="57"/>
      <c r="U422" s="67"/>
      <c r="V422" s="67"/>
      <c r="W422" s="67"/>
      <c r="X422" s="67"/>
      <c r="Y422" s="67"/>
      <c r="Z422" s="67"/>
      <c r="AA422" s="67"/>
      <c r="AB422" s="67"/>
      <c r="AC422" s="67"/>
      <c r="AD422" s="67"/>
      <c r="AE422" s="67"/>
      <c r="AF422" s="136"/>
      <c r="AG422" s="136"/>
      <c r="AH422" s="136"/>
      <c r="AI422" s="136"/>
      <c r="AJ422" s="136"/>
      <c r="AK422" s="136"/>
      <c r="AL422" s="136"/>
      <c r="AM422" s="136"/>
      <c r="AN422" s="136"/>
      <c r="AO422" s="136"/>
    </row>
    <row r="423" spans="1:41" ht="11.25" customHeight="1">
      <c r="A423" s="67"/>
      <c r="B423" s="67"/>
      <c r="C423" s="67"/>
      <c r="D423" s="67"/>
      <c r="E423" s="67"/>
      <c r="F423" s="67"/>
      <c r="G423" s="67"/>
      <c r="H423" s="67"/>
      <c r="I423" s="67"/>
      <c r="J423" s="67"/>
      <c r="K423" s="67"/>
      <c r="L423" s="67"/>
      <c r="M423" s="67"/>
      <c r="N423" s="67"/>
      <c r="O423" s="67"/>
      <c r="P423" s="67"/>
      <c r="Q423" s="67"/>
      <c r="R423" s="67"/>
      <c r="S423" s="57"/>
      <c r="T423" s="57"/>
      <c r="U423" s="67"/>
      <c r="V423" s="67"/>
      <c r="W423" s="67"/>
      <c r="X423" s="67"/>
      <c r="Y423" s="67"/>
      <c r="Z423" s="67"/>
      <c r="AA423" s="67"/>
      <c r="AB423" s="67"/>
      <c r="AC423" s="67"/>
      <c r="AD423" s="67"/>
      <c r="AE423" s="67"/>
      <c r="AF423" s="136"/>
      <c r="AG423" s="136"/>
      <c r="AH423" s="136"/>
      <c r="AI423" s="136"/>
      <c r="AJ423" s="136"/>
      <c r="AK423" s="136"/>
      <c r="AL423" s="136"/>
      <c r="AM423" s="136"/>
      <c r="AN423" s="136"/>
      <c r="AO423" s="136"/>
    </row>
    <row r="424" spans="1:41" ht="11.25" customHeight="1">
      <c r="A424" s="67"/>
      <c r="B424" s="67"/>
      <c r="C424" s="67"/>
      <c r="D424" s="67"/>
      <c r="E424" s="67"/>
      <c r="F424" s="67"/>
      <c r="G424" s="67"/>
      <c r="H424" s="67"/>
      <c r="I424" s="67"/>
      <c r="J424" s="67"/>
      <c r="K424" s="67"/>
      <c r="L424" s="67"/>
      <c r="M424" s="67"/>
      <c r="N424" s="67"/>
      <c r="O424" s="67"/>
      <c r="P424" s="67"/>
      <c r="Q424" s="67"/>
      <c r="R424" s="67"/>
      <c r="S424" s="57"/>
      <c r="T424" s="57"/>
      <c r="U424" s="67"/>
      <c r="V424" s="67"/>
      <c r="W424" s="67"/>
      <c r="X424" s="67"/>
      <c r="Y424" s="67"/>
      <c r="Z424" s="67"/>
      <c r="AA424" s="67"/>
      <c r="AB424" s="67"/>
      <c r="AC424" s="67"/>
      <c r="AD424" s="67"/>
      <c r="AE424" s="67"/>
      <c r="AF424" s="136"/>
      <c r="AG424" s="136"/>
      <c r="AH424" s="136"/>
      <c r="AI424" s="136"/>
      <c r="AJ424" s="136"/>
      <c r="AK424" s="136"/>
      <c r="AL424" s="136"/>
      <c r="AM424" s="136"/>
      <c r="AN424" s="136"/>
      <c r="AO424" s="136"/>
    </row>
    <row r="425" spans="1:41" ht="11.25" customHeight="1">
      <c r="A425" s="67"/>
      <c r="B425" s="67"/>
      <c r="C425" s="67"/>
      <c r="D425" s="67"/>
      <c r="E425" s="67"/>
      <c r="F425" s="67"/>
      <c r="G425" s="67"/>
      <c r="H425" s="67"/>
      <c r="I425" s="67"/>
      <c r="J425" s="67"/>
      <c r="K425" s="67"/>
      <c r="L425" s="67"/>
      <c r="M425" s="67"/>
      <c r="N425" s="67"/>
      <c r="O425" s="67"/>
      <c r="P425" s="67"/>
      <c r="Q425" s="67"/>
      <c r="R425" s="67"/>
      <c r="S425" s="57"/>
      <c r="T425" s="57"/>
      <c r="U425" s="67"/>
      <c r="V425" s="67"/>
      <c r="W425" s="67"/>
      <c r="X425" s="67"/>
      <c r="Y425" s="67"/>
      <c r="Z425" s="67"/>
      <c r="AA425" s="67"/>
      <c r="AB425" s="67"/>
      <c r="AC425" s="67"/>
      <c r="AD425" s="67"/>
      <c r="AE425" s="67"/>
      <c r="AF425" s="136"/>
      <c r="AG425" s="136"/>
      <c r="AH425" s="136"/>
      <c r="AI425" s="136"/>
      <c r="AJ425" s="136"/>
      <c r="AK425" s="136"/>
      <c r="AL425" s="136"/>
      <c r="AM425" s="136"/>
      <c r="AN425" s="136"/>
      <c r="AO425" s="136"/>
    </row>
    <row r="426" spans="1:41" ht="11.25" customHeight="1">
      <c r="A426" s="67"/>
      <c r="B426" s="67"/>
      <c r="C426" s="67"/>
      <c r="D426" s="67"/>
      <c r="E426" s="67"/>
      <c r="F426" s="67"/>
      <c r="G426" s="67"/>
      <c r="H426" s="67"/>
      <c r="I426" s="67"/>
      <c r="J426" s="67"/>
      <c r="K426" s="67"/>
      <c r="L426" s="67"/>
      <c r="M426" s="67"/>
      <c r="N426" s="67"/>
      <c r="O426" s="67"/>
      <c r="P426" s="67"/>
      <c r="Q426" s="67"/>
      <c r="R426" s="67"/>
      <c r="S426" s="57"/>
      <c r="T426" s="57"/>
      <c r="U426" s="67"/>
      <c r="V426" s="67"/>
      <c r="W426" s="67"/>
      <c r="X426" s="67"/>
      <c r="Y426" s="67"/>
      <c r="Z426" s="67"/>
      <c r="AA426" s="67"/>
      <c r="AB426" s="67"/>
      <c r="AC426" s="67"/>
      <c r="AD426" s="67"/>
      <c r="AE426" s="67"/>
      <c r="AF426" s="136"/>
      <c r="AG426" s="136"/>
      <c r="AH426" s="136"/>
      <c r="AI426" s="136"/>
      <c r="AJ426" s="136"/>
      <c r="AK426" s="136"/>
      <c r="AL426" s="136"/>
      <c r="AM426" s="136"/>
      <c r="AN426" s="136"/>
      <c r="AO426" s="136"/>
    </row>
    <row r="427" spans="1:41" ht="11.25" customHeight="1">
      <c r="A427" s="67"/>
      <c r="B427" s="67"/>
      <c r="C427" s="67"/>
      <c r="D427" s="67"/>
      <c r="E427" s="67"/>
      <c r="F427" s="67"/>
      <c r="G427" s="67"/>
      <c r="H427" s="67"/>
      <c r="I427" s="67"/>
      <c r="J427" s="67"/>
      <c r="K427" s="67"/>
      <c r="L427" s="67"/>
      <c r="M427" s="67"/>
      <c r="N427" s="67"/>
      <c r="O427" s="67"/>
      <c r="P427" s="67"/>
      <c r="Q427" s="67"/>
      <c r="R427" s="67"/>
      <c r="S427" s="57"/>
      <c r="T427" s="57"/>
      <c r="U427" s="67"/>
      <c r="V427" s="67"/>
      <c r="W427" s="67"/>
      <c r="X427" s="67"/>
      <c r="Y427" s="67"/>
      <c r="Z427" s="67"/>
      <c r="AA427" s="67"/>
      <c r="AB427" s="67"/>
      <c r="AC427" s="67"/>
      <c r="AD427" s="67"/>
      <c r="AE427" s="67"/>
      <c r="AF427" s="136"/>
      <c r="AG427" s="136"/>
      <c r="AH427" s="136"/>
      <c r="AI427" s="136"/>
      <c r="AJ427" s="136"/>
      <c r="AK427" s="136"/>
      <c r="AL427" s="136"/>
      <c r="AM427" s="136"/>
      <c r="AN427" s="136"/>
      <c r="AO427" s="136"/>
    </row>
    <row r="428" spans="1:41" ht="11.25" customHeight="1">
      <c r="A428" s="67"/>
      <c r="B428" s="67"/>
      <c r="C428" s="67"/>
      <c r="D428" s="67"/>
      <c r="E428" s="67"/>
      <c r="F428" s="67"/>
      <c r="G428" s="67"/>
      <c r="H428" s="67"/>
      <c r="I428" s="67"/>
      <c r="J428" s="67"/>
      <c r="K428" s="67"/>
      <c r="L428" s="67"/>
      <c r="M428" s="67"/>
      <c r="N428" s="67"/>
      <c r="O428" s="67"/>
      <c r="P428" s="67"/>
      <c r="Q428" s="67"/>
      <c r="R428" s="67"/>
      <c r="S428" s="57"/>
      <c r="T428" s="57"/>
      <c r="U428" s="67"/>
      <c r="V428" s="67"/>
      <c r="W428" s="67"/>
      <c r="X428" s="67"/>
      <c r="Y428" s="67"/>
      <c r="Z428" s="67"/>
      <c r="AA428" s="67"/>
      <c r="AB428" s="67"/>
      <c r="AC428" s="67"/>
      <c r="AD428" s="67"/>
      <c r="AE428" s="67"/>
      <c r="AF428" s="136"/>
      <c r="AG428" s="136"/>
      <c r="AH428" s="136"/>
      <c r="AI428" s="136"/>
      <c r="AJ428" s="136"/>
      <c r="AK428" s="136"/>
      <c r="AL428" s="136"/>
      <c r="AM428" s="136"/>
      <c r="AN428" s="136"/>
      <c r="AO428" s="136"/>
    </row>
    <row r="429" spans="1:41" ht="11.25" customHeight="1">
      <c r="A429" s="67"/>
      <c r="B429" s="67"/>
      <c r="C429" s="67"/>
      <c r="D429" s="67"/>
      <c r="E429" s="67"/>
      <c r="F429" s="67"/>
      <c r="G429" s="67"/>
      <c r="H429" s="67"/>
      <c r="I429" s="67"/>
      <c r="J429" s="67"/>
      <c r="K429" s="67"/>
      <c r="L429" s="67"/>
      <c r="M429" s="67"/>
      <c r="N429" s="67"/>
      <c r="O429" s="67"/>
      <c r="P429" s="67"/>
      <c r="Q429" s="67"/>
      <c r="R429" s="67"/>
      <c r="S429" s="57"/>
      <c r="T429" s="57"/>
      <c r="U429" s="67"/>
      <c r="V429" s="67"/>
      <c r="W429" s="67"/>
      <c r="X429" s="67"/>
      <c r="Y429" s="67"/>
      <c r="Z429" s="67"/>
      <c r="AA429" s="67"/>
      <c r="AB429" s="67"/>
      <c r="AC429" s="67"/>
      <c r="AD429" s="67"/>
      <c r="AE429" s="67"/>
      <c r="AF429" s="136"/>
      <c r="AG429" s="136"/>
      <c r="AH429" s="136"/>
      <c r="AI429" s="136"/>
      <c r="AJ429" s="136"/>
      <c r="AK429" s="136"/>
      <c r="AL429" s="136"/>
      <c r="AM429" s="136"/>
      <c r="AN429" s="136"/>
      <c r="AO429" s="136"/>
    </row>
    <row r="430" spans="1:41" ht="11.25" customHeight="1">
      <c r="A430" s="67"/>
      <c r="B430" s="67"/>
      <c r="C430" s="67"/>
      <c r="D430" s="67"/>
      <c r="E430" s="67"/>
      <c r="F430" s="67"/>
      <c r="G430" s="67"/>
      <c r="H430" s="67"/>
      <c r="I430" s="67"/>
      <c r="J430" s="67"/>
      <c r="K430" s="67"/>
      <c r="L430" s="67"/>
      <c r="M430" s="67"/>
      <c r="N430" s="67"/>
      <c r="O430" s="67"/>
      <c r="P430" s="67"/>
      <c r="Q430" s="67"/>
      <c r="R430" s="67"/>
      <c r="S430" s="57"/>
      <c r="T430" s="57"/>
      <c r="U430" s="67"/>
      <c r="V430" s="67"/>
      <c r="W430" s="67"/>
      <c r="X430" s="67"/>
      <c r="Y430" s="67"/>
      <c r="Z430" s="67"/>
      <c r="AA430" s="67"/>
      <c r="AB430" s="67"/>
      <c r="AC430" s="67"/>
      <c r="AD430" s="67"/>
      <c r="AE430" s="67"/>
      <c r="AF430" s="136"/>
      <c r="AG430" s="136"/>
      <c r="AH430" s="136"/>
      <c r="AI430" s="136"/>
      <c r="AJ430" s="136"/>
      <c r="AK430" s="136"/>
      <c r="AL430" s="136"/>
      <c r="AM430" s="136"/>
      <c r="AN430" s="136"/>
      <c r="AO430" s="136"/>
    </row>
    <row r="431" spans="1:41" ht="11.25" customHeight="1">
      <c r="A431" s="67"/>
      <c r="B431" s="67"/>
      <c r="C431" s="67"/>
      <c r="D431" s="67"/>
      <c r="E431" s="67"/>
      <c r="F431" s="67"/>
      <c r="G431" s="67"/>
      <c r="H431" s="67"/>
      <c r="I431" s="67"/>
      <c r="J431" s="67"/>
      <c r="K431" s="67"/>
      <c r="L431" s="67"/>
      <c r="M431" s="67"/>
      <c r="N431" s="67"/>
      <c r="O431" s="67"/>
      <c r="P431" s="67"/>
      <c r="Q431" s="67"/>
      <c r="R431" s="67"/>
      <c r="S431" s="57"/>
      <c r="T431" s="57"/>
      <c r="U431" s="67"/>
      <c r="V431" s="67"/>
      <c r="W431" s="67"/>
      <c r="X431" s="67"/>
      <c r="Y431" s="67"/>
      <c r="Z431" s="67"/>
      <c r="AA431" s="67"/>
      <c r="AB431" s="67"/>
      <c r="AC431" s="67"/>
      <c r="AD431" s="67"/>
      <c r="AE431" s="67"/>
      <c r="AF431" s="136"/>
      <c r="AG431" s="136"/>
      <c r="AH431" s="136"/>
      <c r="AI431" s="136"/>
      <c r="AJ431" s="136"/>
      <c r="AK431" s="136"/>
      <c r="AL431" s="136"/>
      <c r="AM431" s="136"/>
      <c r="AN431" s="136"/>
      <c r="AO431" s="136"/>
    </row>
    <row r="432" spans="1:41" ht="11.25" customHeight="1">
      <c r="A432" s="67"/>
      <c r="B432" s="67"/>
      <c r="C432" s="67"/>
      <c r="D432" s="67"/>
      <c r="E432" s="67"/>
      <c r="F432" s="67"/>
      <c r="G432" s="67"/>
      <c r="H432" s="67"/>
      <c r="I432" s="67"/>
      <c r="J432" s="67"/>
      <c r="K432" s="67"/>
      <c r="L432" s="67"/>
      <c r="M432" s="67"/>
      <c r="N432" s="67"/>
      <c r="O432" s="67"/>
      <c r="P432" s="67"/>
      <c r="Q432" s="67"/>
      <c r="R432" s="67"/>
      <c r="S432" s="57"/>
      <c r="T432" s="57"/>
      <c r="U432" s="67"/>
      <c r="V432" s="67"/>
      <c r="W432" s="67"/>
      <c r="X432" s="67"/>
      <c r="Y432" s="67"/>
      <c r="Z432" s="67"/>
      <c r="AA432" s="67"/>
      <c r="AB432" s="67"/>
      <c r="AC432" s="67"/>
      <c r="AD432" s="67"/>
      <c r="AE432" s="67"/>
      <c r="AF432" s="136"/>
      <c r="AG432" s="136"/>
      <c r="AH432" s="136"/>
      <c r="AI432" s="136"/>
      <c r="AJ432" s="136"/>
      <c r="AK432" s="136"/>
      <c r="AL432" s="136"/>
      <c r="AM432" s="136"/>
      <c r="AN432" s="136"/>
      <c r="AO432" s="136"/>
    </row>
    <row r="433" spans="1:41" ht="11.25" customHeight="1">
      <c r="A433" s="67"/>
      <c r="B433" s="67"/>
      <c r="C433" s="67"/>
      <c r="D433" s="67"/>
      <c r="E433" s="67"/>
      <c r="F433" s="67"/>
      <c r="G433" s="67"/>
      <c r="H433" s="67"/>
      <c r="I433" s="67"/>
      <c r="J433" s="67"/>
      <c r="K433" s="67"/>
      <c r="L433" s="67"/>
      <c r="M433" s="67"/>
      <c r="N433" s="67"/>
      <c r="O433" s="67"/>
      <c r="P433" s="67"/>
      <c r="Q433" s="67"/>
      <c r="R433" s="67"/>
      <c r="S433" s="57"/>
      <c r="T433" s="57"/>
      <c r="U433" s="67"/>
      <c r="V433" s="67"/>
      <c r="W433" s="67"/>
      <c r="X433" s="67"/>
      <c r="Y433" s="67"/>
      <c r="Z433" s="67"/>
      <c r="AA433" s="67"/>
      <c r="AB433" s="67"/>
      <c r="AC433" s="67"/>
      <c r="AD433" s="67"/>
      <c r="AE433" s="67"/>
      <c r="AF433" s="136"/>
      <c r="AG433" s="136"/>
      <c r="AH433" s="136"/>
      <c r="AI433" s="136"/>
      <c r="AJ433" s="136"/>
      <c r="AK433" s="136"/>
      <c r="AL433" s="136"/>
      <c r="AM433" s="136"/>
      <c r="AN433" s="136"/>
      <c r="AO433" s="136"/>
    </row>
    <row r="434" spans="1:41" ht="11.25" customHeight="1">
      <c r="A434" s="67"/>
      <c r="B434" s="67"/>
      <c r="C434" s="67"/>
      <c r="D434" s="67"/>
      <c r="E434" s="67"/>
      <c r="F434" s="67"/>
      <c r="G434" s="67"/>
      <c r="H434" s="67"/>
      <c r="I434" s="67"/>
      <c r="J434" s="67"/>
      <c r="K434" s="67"/>
      <c r="L434" s="67"/>
      <c r="M434" s="67"/>
      <c r="N434" s="67"/>
      <c r="O434" s="67"/>
      <c r="P434" s="67"/>
      <c r="Q434" s="67"/>
      <c r="R434" s="67"/>
      <c r="S434" s="57"/>
      <c r="T434" s="57"/>
      <c r="U434" s="67"/>
      <c r="V434" s="67"/>
      <c r="W434" s="67"/>
      <c r="X434" s="67"/>
      <c r="Y434" s="67"/>
      <c r="Z434" s="67"/>
      <c r="AA434" s="67"/>
      <c r="AB434" s="67"/>
      <c r="AC434" s="67"/>
      <c r="AD434" s="67"/>
      <c r="AE434" s="67"/>
      <c r="AF434" s="136"/>
      <c r="AG434" s="136"/>
      <c r="AH434" s="136"/>
      <c r="AI434" s="136"/>
      <c r="AJ434" s="136"/>
      <c r="AK434" s="136"/>
      <c r="AL434" s="136"/>
      <c r="AM434" s="136"/>
      <c r="AN434" s="136"/>
      <c r="AO434" s="136"/>
    </row>
    <row r="435" spans="1:41" ht="11.25" customHeight="1">
      <c r="A435" s="67"/>
      <c r="B435" s="67"/>
      <c r="C435" s="67"/>
      <c r="D435" s="67"/>
      <c r="E435" s="67"/>
      <c r="F435" s="67"/>
      <c r="G435" s="67"/>
      <c r="H435" s="67"/>
      <c r="I435" s="67"/>
      <c r="J435" s="67"/>
      <c r="K435" s="67"/>
      <c r="L435" s="67"/>
      <c r="M435" s="67"/>
      <c r="N435" s="67"/>
      <c r="O435" s="67"/>
      <c r="P435" s="67"/>
      <c r="Q435" s="67"/>
      <c r="R435" s="67"/>
      <c r="S435" s="57"/>
      <c r="T435" s="57"/>
      <c r="U435" s="67"/>
      <c r="V435" s="67"/>
      <c r="W435" s="67"/>
      <c r="X435" s="67"/>
      <c r="Y435" s="67"/>
      <c r="Z435" s="67"/>
      <c r="AA435" s="67"/>
      <c r="AB435" s="67"/>
      <c r="AC435" s="67"/>
      <c r="AD435" s="67"/>
      <c r="AE435" s="67"/>
      <c r="AF435" s="136"/>
      <c r="AG435" s="136"/>
      <c r="AH435" s="136"/>
      <c r="AI435" s="136"/>
      <c r="AJ435" s="136"/>
      <c r="AK435" s="136"/>
      <c r="AL435" s="136"/>
      <c r="AM435" s="136"/>
      <c r="AN435" s="136"/>
      <c r="AO435" s="136"/>
    </row>
    <row r="436" spans="1:41" ht="11.25" customHeight="1">
      <c r="A436" s="67"/>
      <c r="B436" s="67"/>
      <c r="C436" s="67"/>
      <c r="D436" s="67"/>
      <c r="E436" s="67"/>
      <c r="F436" s="67"/>
      <c r="G436" s="67"/>
      <c r="H436" s="67"/>
      <c r="I436" s="67"/>
      <c r="J436" s="67"/>
      <c r="K436" s="67"/>
      <c r="L436" s="67"/>
      <c r="M436" s="67"/>
      <c r="N436" s="67"/>
      <c r="O436" s="67"/>
      <c r="P436" s="67"/>
      <c r="Q436" s="67"/>
      <c r="R436" s="67"/>
      <c r="S436" s="57"/>
      <c r="T436" s="57"/>
      <c r="U436" s="67"/>
      <c r="V436" s="67"/>
      <c r="W436" s="67"/>
      <c r="X436" s="67"/>
      <c r="Y436" s="67"/>
      <c r="Z436" s="67"/>
      <c r="AA436" s="67"/>
      <c r="AB436" s="67"/>
      <c r="AC436" s="67"/>
      <c r="AD436" s="67"/>
      <c r="AE436" s="67"/>
      <c r="AF436" s="136"/>
      <c r="AG436" s="136"/>
      <c r="AH436" s="136"/>
      <c r="AI436" s="136"/>
      <c r="AJ436" s="136"/>
      <c r="AK436" s="136"/>
      <c r="AL436" s="136"/>
      <c r="AM436" s="136"/>
      <c r="AN436" s="136"/>
      <c r="AO436" s="136"/>
    </row>
    <row r="437" spans="1:41" ht="11.25" customHeight="1">
      <c r="A437" s="67"/>
      <c r="B437" s="67"/>
      <c r="C437" s="67"/>
      <c r="D437" s="67"/>
      <c r="E437" s="67"/>
      <c r="F437" s="67"/>
      <c r="G437" s="67"/>
      <c r="H437" s="67"/>
      <c r="I437" s="67"/>
      <c r="J437" s="67"/>
      <c r="K437" s="67"/>
      <c r="L437" s="67"/>
      <c r="M437" s="67"/>
      <c r="N437" s="67"/>
      <c r="O437" s="67"/>
      <c r="P437" s="67"/>
      <c r="Q437" s="67"/>
      <c r="R437" s="67"/>
      <c r="S437" s="57"/>
      <c r="T437" s="57"/>
      <c r="U437" s="67"/>
      <c r="V437" s="67"/>
      <c r="W437" s="67"/>
      <c r="X437" s="67"/>
      <c r="Y437" s="67"/>
      <c r="Z437" s="67"/>
      <c r="AA437" s="67"/>
      <c r="AB437" s="67"/>
      <c r="AC437" s="67"/>
      <c r="AD437" s="67"/>
      <c r="AE437" s="67"/>
      <c r="AF437" s="136"/>
      <c r="AG437" s="136"/>
      <c r="AH437" s="136"/>
      <c r="AI437" s="136"/>
      <c r="AJ437" s="136"/>
      <c r="AK437" s="136"/>
      <c r="AL437" s="136"/>
      <c r="AM437" s="136"/>
      <c r="AN437" s="136"/>
      <c r="AO437" s="136"/>
    </row>
    <row r="438" spans="1:41" ht="11.25" customHeight="1">
      <c r="A438" s="67"/>
      <c r="B438" s="67"/>
      <c r="C438" s="67"/>
      <c r="D438" s="67"/>
      <c r="E438" s="67"/>
      <c r="F438" s="67"/>
      <c r="G438" s="67"/>
      <c r="H438" s="67"/>
      <c r="I438" s="67"/>
      <c r="J438" s="67"/>
      <c r="K438" s="67"/>
      <c r="L438" s="67"/>
      <c r="M438" s="67"/>
      <c r="N438" s="67"/>
      <c r="O438" s="67"/>
      <c r="P438" s="67"/>
      <c r="Q438" s="67"/>
      <c r="R438" s="67"/>
      <c r="S438" s="57"/>
      <c r="T438" s="57"/>
      <c r="U438" s="67"/>
      <c r="V438" s="67"/>
      <c r="W438" s="67"/>
      <c r="X438" s="67"/>
      <c r="Y438" s="67"/>
      <c r="Z438" s="67"/>
      <c r="AA438" s="67"/>
      <c r="AB438" s="67"/>
      <c r="AC438" s="67"/>
      <c r="AD438" s="67"/>
      <c r="AE438" s="67"/>
      <c r="AF438" s="136"/>
      <c r="AG438" s="136"/>
      <c r="AH438" s="136"/>
      <c r="AI438" s="136"/>
      <c r="AJ438" s="136"/>
      <c r="AK438" s="136"/>
      <c r="AL438" s="136"/>
      <c r="AM438" s="136"/>
      <c r="AN438" s="136"/>
      <c r="AO438" s="136"/>
    </row>
    <row r="439" spans="1:41" ht="11.25" customHeight="1">
      <c r="A439" s="67"/>
      <c r="B439" s="67"/>
      <c r="C439" s="67"/>
      <c r="D439" s="67"/>
      <c r="E439" s="67"/>
      <c r="F439" s="67"/>
      <c r="G439" s="67"/>
      <c r="H439" s="67"/>
      <c r="I439" s="67"/>
      <c r="J439" s="67"/>
      <c r="K439" s="67"/>
      <c r="L439" s="67"/>
      <c r="M439" s="67"/>
      <c r="N439" s="67"/>
      <c r="O439" s="67"/>
      <c r="P439" s="67"/>
      <c r="Q439" s="67"/>
      <c r="R439" s="67"/>
      <c r="S439" s="57"/>
      <c r="T439" s="57"/>
      <c r="U439" s="67"/>
      <c r="V439" s="67"/>
      <c r="W439" s="67"/>
      <c r="X439" s="67"/>
      <c r="Y439" s="67"/>
      <c r="Z439" s="67"/>
      <c r="AA439" s="67"/>
      <c r="AB439" s="67"/>
      <c r="AC439" s="67"/>
      <c r="AD439" s="67"/>
      <c r="AE439" s="67"/>
      <c r="AF439" s="136"/>
      <c r="AG439" s="136"/>
      <c r="AH439" s="136"/>
      <c r="AI439" s="136"/>
      <c r="AJ439" s="136"/>
      <c r="AK439" s="136"/>
      <c r="AL439" s="136"/>
      <c r="AM439" s="136"/>
      <c r="AN439" s="136"/>
      <c r="AO439" s="136"/>
    </row>
    <row r="440" spans="1:41" ht="11.25" customHeight="1">
      <c r="A440" s="67"/>
      <c r="B440" s="67"/>
      <c r="C440" s="67"/>
      <c r="D440" s="67"/>
      <c r="E440" s="67"/>
      <c r="F440" s="67"/>
      <c r="G440" s="67"/>
      <c r="H440" s="67"/>
      <c r="I440" s="67"/>
      <c r="J440" s="67"/>
      <c r="K440" s="67"/>
      <c r="L440" s="67"/>
      <c r="M440" s="67"/>
      <c r="N440" s="67"/>
      <c r="O440" s="67"/>
      <c r="P440" s="67"/>
      <c r="Q440" s="67"/>
      <c r="R440" s="67"/>
      <c r="S440" s="57"/>
      <c r="T440" s="57"/>
      <c r="U440" s="67"/>
      <c r="V440" s="67"/>
      <c r="W440" s="67"/>
      <c r="X440" s="67"/>
      <c r="Y440" s="67"/>
      <c r="Z440" s="67"/>
      <c r="AA440" s="67"/>
      <c r="AB440" s="67"/>
      <c r="AC440" s="67"/>
      <c r="AD440" s="67"/>
      <c r="AE440" s="67"/>
      <c r="AF440" s="136"/>
      <c r="AG440" s="136"/>
      <c r="AH440" s="136"/>
      <c r="AI440" s="136"/>
      <c r="AJ440" s="136"/>
      <c r="AK440" s="136"/>
      <c r="AL440" s="136"/>
      <c r="AM440" s="136"/>
      <c r="AN440" s="136"/>
      <c r="AO440" s="136"/>
    </row>
    <row r="441" spans="1:41" ht="11.25" customHeight="1">
      <c r="A441" s="67"/>
      <c r="B441" s="67"/>
      <c r="C441" s="67"/>
      <c r="D441" s="67"/>
      <c r="E441" s="67"/>
      <c r="F441" s="67"/>
      <c r="G441" s="67"/>
      <c r="H441" s="67"/>
      <c r="I441" s="67"/>
      <c r="J441" s="67"/>
      <c r="K441" s="67"/>
      <c r="L441" s="67"/>
      <c r="M441" s="67"/>
      <c r="N441" s="67"/>
      <c r="O441" s="67"/>
      <c r="P441" s="67"/>
      <c r="Q441" s="67"/>
      <c r="R441" s="67"/>
      <c r="S441" s="57"/>
      <c r="T441" s="57"/>
      <c r="U441" s="67"/>
      <c r="V441" s="67"/>
      <c r="W441" s="67"/>
      <c r="X441" s="67"/>
      <c r="Y441" s="67"/>
      <c r="Z441" s="67"/>
      <c r="AA441" s="67"/>
      <c r="AB441" s="67"/>
      <c r="AC441" s="67"/>
      <c r="AD441" s="67"/>
      <c r="AE441" s="67"/>
      <c r="AF441" s="136"/>
      <c r="AG441" s="136"/>
      <c r="AH441" s="136"/>
      <c r="AI441" s="136"/>
      <c r="AJ441" s="136"/>
      <c r="AK441" s="136"/>
      <c r="AL441" s="136"/>
      <c r="AM441" s="136"/>
      <c r="AN441" s="136"/>
      <c r="AO441" s="136"/>
    </row>
    <row r="442" spans="1:41" ht="11.25" customHeight="1">
      <c r="A442" s="67"/>
      <c r="B442" s="67"/>
      <c r="C442" s="67"/>
      <c r="D442" s="67"/>
      <c r="E442" s="67"/>
      <c r="F442" s="67"/>
      <c r="G442" s="67"/>
      <c r="H442" s="67"/>
      <c r="I442" s="67"/>
      <c r="J442" s="67"/>
      <c r="K442" s="67"/>
      <c r="L442" s="67"/>
      <c r="M442" s="67"/>
      <c r="N442" s="67"/>
      <c r="O442" s="67"/>
      <c r="P442" s="67"/>
      <c r="Q442" s="67"/>
      <c r="R442" s="67"/>
      <c r="S442" s="57"/>
      <c r="T442" s="57"/>
      <c r="U442" s="67"/>
      <c r="V442" s="67"/>
      <c r="W442" s="67"/>
      <c r="X442" s="67"/>
      <c r="Y442" s="67"/>
      <c r="Z442" s="67"/>
      <c r="AA442" s="67"/>
      <c r="AB442" s="67"/>
      <c r="AC442" s="67"/>
      <c r="AD442" s="67"/>
      <c r="AE442" s="67"/>
      <c r="AF442" s="136"/>
      <c r="AG442" s="136"/>
      <c r="AH442" s="136"/>
      <c r="AI442" s="136"/>
      <c r="AJ442" s="136"/>
      <c r="AK442" s="136"/>
      <c r="AL442" s="136"/>
      <c r="AM442" s="136"/>
      <c r="AN442" s="136"/>
      <c r="AO442" s="136"/>
    </row>
    <row r="443" spans="1:41" ht="11.25" customHeight="1">
      <c r="A443" s="67"/>
      <c r="B443" s="67"/>
      <c r="C443" s="67"/>
      <c r="D443" s="67"/>
      <c r="E443" s="67"/>
      <c r="F443" s="67"/>
      <c r="G443" s="67"/>
      <c r="H443" s="67"/>
      <c r="I443" s="67"/>
      <c r="J443" s="67"/>
      <c r="K443" s="67"/>
      <c r="L443" s="67"/>
      <c r="M443" s="67"/>
      <c r="N443" s="67"/>
      <c r="O443" s="67"/>
      <c r="P443" s="67"/>
      <c r="Q443" s="67"/>
      <c r="R443" s="67"/>
      <c r="S443" s="57"/>
      <c r="T443" s="57"/>
      <c r="U443" s="67"/>
      <c r="V443" s="67"/>
      <c r="W443" s="67"/>
      <c r="X443" s="67"/>
      <c r="Y443" s="67"/>
      <c r="Z443" s="67"/>
      <c r="AA443" s="67"/>
      <c r="AB443" s="67"/>
      <c r="AC443" s="67"/>
      <c r="AD443" s="67"/>
      <c r="AE443" s="67"/>
      <c r="AF443" s="136"/>
      <c r="AG443" s="136"/>
      <c r="AH443" s="136"/>
      <c r="AI443" s="136"/>
      <c r="AJ443" s="136"/>
      <c r="AK443" s="136"/>
      <c r="AL443" s="136"/>
      <c r="AM443" s="136"/>
      <c r="AN443" s="136"/>
      <c r="AO443" s="136"/>
    </row>
    <row r="444" spans="1:41" ht="11.25" customHeight="1">
      <c r="A444" s="67"/>
      <c r="B444" s="67"/>
      <c r="C444" s="67"/>
      <c r="D444" s="67"/>
      <c r="E444" s="67"/>
      <c r="F444" s="67"/>
      <c r="G444" s="67"/>
      <c r="H444" s="67"/>
      <c r="I444" s="67"/>
      <c r="J444" s="67"/>
      <c r="K444" s="67"/>
      <c r="L444" s="67"/>
      <c r="M444" s="67"/>
      <c r="N444" s="67"/>
      <c r="O444" s="67"/>
      <c r="P444" s="67"/>
      <c r="Q444" s="67"/>
      <c r="R444" s="67"/>
      <c r="S444" s="57"/>
      <c r="T444" s="57"/>
      <c r="U444" s="67"/>
      <c r="V444" s="67"/>
      <c r="W444" s="67"/>
      <c r="X444" s="67"/>
      <c r="Y444" s="67"/>
      <c r="Z444" s="67"/>
      <c r="AA444" s="67"/>
      <c r="AB444" s="67"/>
      <c r="AC444" s="67"/>
      <c r="AD444" s="67"/>
      <c r="AE444" s="67"/>
      <c r="AF444" s="136"/>
      <c r="AG444" s="136"/>
      <c r="AH444" s="136"/>
      <c r="AI444" s="136"/>
      <c r="AJ444" s="136"/>
      <c r="AK444" s="136"/>
      <c r="AL444" s="136"/>
      <c r="AM444" s="136"/>
      <c r="AN444" s="136"/>
      <c r="AO444" s="136"/>
    </row>
    <row r="445" spans="1:41" ht="11.25" customHeight="1">
      <c r="A445" s="67"/>
      <c r="B445" s="67"/>
      <c r="C445" s="67"/>
      <c r="D445" s="67"/>
      <c r="E445" s="67"/>
      <c r="F445" s="67"/>
      <c r="G445" s="67"/>
      <c r="H445" s="67"/>
      <c r="I445" s="67"/>
      <c r="J445" s="67"/>
      <c r="K445" s="67"/>
      <c r="L445" s="67"/>
      <c r="M445" s="67"/>
      <c r="N445" s="67"/>
      <c r="O445" s="67"/>
      <c r="P445" s="67"/>
      <c r="Q445" s="67"/>
      <c r="R445" s="67"/>
      <c r="S445" s="57"/>
      <c r="T445" s="57"/>
      <c r="U445" s="67"/>
      <c r="V445" s="67"/>
      <c r="W445" s="67"/>
      <c r="X445" s="67"/>
      <c r="Y445" s="67"/>
      <c r="Z445" s="67"/>
      <c r="AA445" s="67"/>
      <c r="AB445" s="67"/>
      <c r="AC445" s="67"/>
      <c r="AD445" s="67"/>
      <c r="AE445" s="67"/>
      <c r="AF445" s="136"/>
      <c r="AG445" s="136"/>
      <c r="AH445" s="136"/>
      <c r="AI445" s="136"/>
      <c r="AJ445" s="136"/>
      <c r="AK445" s="136"/>
      <c r="AL445" s="136"/>
      <c r="AM445" s="136"/>
      <c r="AN445" s="136"/>
      <c r="AO445" s="136"/>
    </row>
    <row r="446" spans="1:41" ht="11.25" customHeight="1">
      <c r="A446" s="67"/>
      <c r="B446" s="67"/>
      <c r="C446" s="67"/>
      <c r="D446" s="67"/>
      <c r="E446" s="67"/>
      <c r="F446" s="67"/>
      <c r="G446" s="67"/>
      <c r="H446" s="67"/>
      <c r="I446" s="67"/>
      <c r="J446" s="67"/>
      <c r="K446" s="67"/>
      <c r="L446" s="67"/>
      <c r="M446" s="67"/>
      <c r="N446" s="67"/>
      <c r="O446" s="67"/>
      <c r="P446" s="67"/>
      <c r="Q446" s="67"/>
      <c r="R446" s="67"/>
      <c r="S446" s="57"/>
      <c r="T446" s="57"/>
      <c r="U446" s="67"/>
      <c r="V446" s="67"/>
      <c r="W446" s="67"/>
      <c r="X446" s="67"/>
      <c r="Y446" s="67"/>
      <c r="Z446" s="67"/>
      <c r="AA446" s="67"/>
      <c r="AB446" s="67"/>
      <c r="AC446" s="67"/>
      <c r="AD446" s="67"/>
      <c r="AE446" s="67"/>
      <c r="AF446" s="136"/>
      <c r="AG446" s="136"/>
      <c r="AH446" s="136"/>
      <c r="AI446" s="136"/>
      <c r="AJ446" s="136"/>
      <c r="AK446" s="136"/>
      <c r="AL446" s="136"/>
      <c r="AM446" s="136"/>
      <c r="AN446" s="136"/>
      <c r="AO446" s="136"/>
    </row>
    <row r="447" spans="1:41" ht="11.25" customHeight="1">
      <c r="A447" s="67"/>
      <c r="B447" s="67"/>
      <c r="C447" s="67"/>
      <c r="D447" s="67"/>
      <c r="E447" s="67"/>
      <c r="F447" s="67"/>
      <c r="G447" s="67"/>
      <c r="H447" s="67"/>
      <c r="I447" s="67"/>
      <c r="J447" s="67"/>
      <c r="K447" s="67"/>
      <c r="L447" s="67"/>
      <c r="M447" s="67"/>
      <c r="N447" s="67"/>
      <c r="O447" s="67"/>
      <c r="P447" s="67"/>
      <c r="Q447" s="67"/>
      <c r="R447" s="67"/>
      <c r="S447" s="57"/>
      <c r="T447" s="57"/>
      <c r="U447" s="67"/>
      <c r="V447" s="67"/>
      <c r="W447" s="67"/>
      <c r="X447" s="67"/>
      <c r="Y447" s="67"/>
      <c r="Z447" s="67"/>
      <c r="AA447" s="67"/>
      <c r="AB447" s="67"/>
      <c r="AC447" s="67"/>
      <c r="AD447" s="67"/>
      <c r="AE447" s="67"/>
      <c r="AF447" s="136"/>
      <c r="AG447" s="136"/>
      <c r="AH447" s="136"/>
      <c r="AI447" s="136"/>
      <c r="AJ447" s="136"/>
      <c r="AK447" s="136"/>
      <c r="AL447" s="136"/>
      <c r="AM447" s="136"/>
      <c r="AN447" s="136"/>
      <c r="AO447" s="136"/>
    </row>
    <row r="448" spans="1:41" ht="11.25" customHeight="1">
      <c r="A448" s="67"/>
      <c r="B448" s="67"/>
      <c r="C448" s="67"/>
      <c r="D448" s="67"/>
      <c r="E448" s="67"/>
      <c r="F448" s="67"/>
      <c r="G448" s="67"/>
      <c r="H448" s="67"/>
      <c r="I448" s="67"/>
      <c r="J448" s="67"/>
      <c r="K448" s="67"/>
      <c r="L448" s="67"/>
      <c r="M448" s="67"/>
      <c r="N448" s="67"/>
      <c r="O448" s="67"/>
      <c r="P448" s="67"/>
      <c r="Q448" s="67"/>
      <c r="R448" s="67"/>
      <c r="S448" s="57"/>
      <c r="T448" s="57"/>
      <c r="U448" s="67"/>
      <c r="V448" s="67"/>
      <c r="W448" s="67"/>
      <c r="X448" s="67"/>
      <c r="Y448" s="67"/>
      <c r="Z448" s="67"/>
      <c r="AA448" s="67"/>
      <c r="AB448" s="67"/>
      <c r="AC448" s="67"/>
      <c r="AD448" s="67"/>
      <c r="AE448" s="67"/>
      <c r="AF448" s="136"/>
      <c r="AG448" s="136"/>
      <c r="AH448" s="136"/>
      <c r="AI448" s="136"/>
      <c r="AJ448" s="136"/>
      <c r="AK448" s="136"/>
      <c r="AL448" s="136"/>
      <c r="AM448" s="136"/>
      <c r="AN448" s="136"/>
      <c r="AO448" s="136"/>
    </row>
    <row r="449" spans="1:41" ht="11.25" customHeight="1">
      <c r="A449" s="67"/>
      <c r="B449" s="67"/>
      <c r="C449" s="67"/>
      <c r="D449" s="67"/>
      <c r="E449" s="67"/>
      <c r="F449" s="67"/>
      <c r="G449" s="67"/>
      <c r="H449" s="67"/>
      <c r="I449" s="67"/>
      <c r="J449" s="67"/>
      <c r="K449" s="67"/>
      <c r="L449" s="67"/>
      <c r="M449" s="67"/>
      <c r="N449" s="67"/>
      <c r="O449" s="67"/>
      <c r="P449" s="67"/>
      <c r="Q449" s="67"/>
      <c r="R449" s="67"/>
      <c r="S449" s="57"/>
      <c r="T449" s="57"/>
      <c r="U449" s="67"/>
      <c r="V449" s="67"/>
      <c r="W449" s="67"/>
      <c r="X449" s="67"/>
      <c r="Y449" s="67"/>
      <c r="Z449" s="67"/>
      <c r="AA449" s="67"/>
      <c r="AB449" s="67"/>
      <c r="AC449" s="67"/>
      <c r="AD449" s="67"/>
      <c r="AE449" s="67"/>
      <c r="AF449" s="136"/>
      <c r="AG449" s="136"/>
      <c r="AH449" s="136"/>
      <c r="AI449" s="136"/>
      <c r="AJ449" s="136"/>
      <c r="AK449" s="136"/>
      <c r="AL449" s="136"/>
      <c r="AM449" s="136"/>
      <c r="AN449" s="136"/>
      <c r="AO449" s="136"/>
    </row>
    <row r="450" spans="1:41" ht="11.25" customHeight="1">
      <c r="A450" s="67"/>
      <c r="B450" s="67"/>
      <c r="C450" s="67"/>
      <c r="D450" s="67"/>
      <c r="E450" s="67"/>
      <c r="F450" s="67"/>
      <c r="G450" s="67"/>
      <c r="H450" s="67"/>
      <c r="I450" s="67"/>
      <c r="J450" s="67"/>
      <c r="K450" s="67"/>
      <c r="L450" s="67"/>
      <c r="M450" s="67"/>
      <c r="N450" s="67"/>
      <c r="O450" s="67"/>
      <c r="P450" s="67"/>
      <c r="Q450" s="67"/>
      <c r="R450" s="67"/>
      <c r="S450" s="57"/>
      <c r="T450" s="57"/>
      <c r="U450" s="67"/>
      <c r="V450" s="67"/>
      <c r="W450" s="67"/>
      <c r="X450" s="67"/>
      <c r="Y450" s="67"/>
      <c r="Z450" s="67"/>
      <c r="AA450" s="67"/>
      <c r="AB450" s="67"/>
      <c r="AC450" s="67"/>
      <c r="AD450" s="67"/>
      <c r="AE450" s="67"/>
      <c r="AF450" s="136"/>
      <c r="AG450" s="136"/>
      <c r="AH450" s="136"/>
      <c r="AI450" s="136"/>
      <c r="AJ450" s="136"/>
      <c r="AK450" s="136"/>
      <c r="AL450" s="136"/>
      <c r="AM450" s="136"/>
      <c r="AN450" s="136"/>
      <c r="AO450" s="136"/>
    </row>
    <row r="451" spans="1:41" ht="11.25" customHeight="1">
      <c r="A451" s="67"/>
      <c r="B451" s="67"/>
      <c r="C451" s="67"/>
      <c r="D451" s="67"/>
      <c r="E451" s="67"/>
      <c r="F451" s="67"/>
      <c r="G451" s="67"/>
      <c r="H451" s="67"/>
      <c r="I451" s="67"/>
      <c r="J451" s="67"/>
      <c r="K451" s="67"/>
      <c r="L451" s="67"/>
      <c r="M451" s="67"/>
      <c r="N451" s="67"/>
      <c r="O451" s="67"/>
      <c r="P451" s="67"/>
      <c r="Q451" s="67"/>
      <c r="R451" s="67"/>
      <c r="S451" s="57"/>
      <c r="T451" s="57"/>
      <c r="U451" s="67"/>
      <c r="V451" s="67"/>
      <c r="W451" s="67"/>
      <c r="X451" s="67"/>
      <c r="Y451" s="67"/>
      <c r="Z451" s="67"/>
      <c r="AA451" s="67"/>
      <c r="AB451" s="67"/>
      <c r="AC451" s="67"/>
      <c r="AD451" s="67"/>
      <c r="AE451" s="67"/>
      <c r="AF451" s="136"/>
      <c r="AG451" s="136"/>
      <c r="AH451" s="136"/>
      <c r="AI451" s="136"/>
      <c r="AJ451" s="136"/>
      <c r="AK451" s="136"/>
      <c r="AL451" s="136"/>
      <c r="AM451" s="136"/>
      <c r="AN451" s="136"/>
      <c r="AO451" s="136"/>
    </row>
    <row r="452" spans="1:41" ht="11.25" customHeight="1">
      <c r="A452" s="67"/>
      <c r="B452" s="67"/>
      <c r="C452" s="67"/>
      <c r="D452" s="67"/>
      <c r="E452" s="67"/>
      <c r="F452" s="67"/>
      <c r="G452" s="67"/>
      <c r="H452" s="67"/>
      <c r="I452" s="67"/>
      <c r="J452" s="67"/>
      <c r="K452" s="67"/>
      <c r="L452" s="67"/>
      <c r="M452" s="67"/>
      <c r="N452" s="67"/>
      <c r="O452" s="67"/>
      <c r="P452" s="67"/>
      <c r="Q452" s="67"/>
      <c r="R452" s="67"/>
      <c r="S452" s="57"/>
      <c r="T452" s="57"/>
      <c r="U452" s="67"/>
      <c r="V452" s="67"/>
      <c r="W452" s="67"/>
      <c r="X452" s="67"/>
      <c r="Y452" s="67"/>
      <c r="Z452" s="67"/>
      <c r="AA452" s="67"/>
      <c r="AB452" s="67"/>
      <c r="AC452" s="67"/>
      <c r="AD452" s="67"/>
      <c r="AE452" s="67"/>
      <c r="AF452" s="136"/>
      <c r="AG452" s="136"/>
      <c r="AH452" s="136"/>
      <c r="AI452" s="136"/>
      <c r="AJ452" s="136"/>
      <c r="AK452" s="136"/>
      <c r="AL452" s="136"/>
      <c r="AM452" s="136"/>
      <c r="AN452" s="136"/>
      <c r="AO452" s="136"/>
    </row>
    <row r="453" spans="1:41" ht="11.25" customHeight="1">
      <c r="A453" s="67"/>
      <c r="B453" s="67"/>
      <c r="C453" s="67"/>
      <c r="D453" s="67"/>
      <c r="E453" s="67"/>
      <c r="F453" s="67"/>
      <c r="G453" s="67"/>
      <c r="H453" s="67"/>
      <c r="I453" s="67"/>
      <c r="J453" s="67"/>
      <c r="K453" s="67"/>
      <c r="L453" s="67"/>
      <c r="M453" s="67"/>
      <c r="N453" s="67"/>
      <c r="O453" s="67"/>
      <c r="P453" s="67"/>
      <c r="Q453" s="67"/>
      <c r="R453" s="67"/>
      <c r="S453" s="57"/>
      <c r="T453" s="57"/>
      <c r="U453" s="67"/>
      <c r="V453" s="67"/>
      <c r="W453" s="67"/>
      <c r="X453" s="67"/>
      <c r="Y453" s="67"/>
      <c r="Z453" s="67"/>
      <c r="AA453" s="67"/>
      <c r="AB453" s="67"/>
      <c r="AC453" s="67"/>
      <c r="AD453" s="67"/>
      <c r="AE453" s="67"/>
      <c r="AF453" s="136"/>
      <c r="AG453" s="136"/>
      <c r="AH453" s="136"/>
      <c r="AI453" s="136"/>
      <c r="AJ453" s="136"/>
      <c r="AK453" s="136"/>
      <c r="AL453" s="136"/>
      <c r="AM453" s="136"/>
      <c r="AN453" s="136"/>
      <c r="AO453" s="136"/>
    </row>
    <row r="454" spans="1:41" ht="11.25" customHeight="1">
      <c r="A454" s="67"/>
      <c r="B454" s="67"/>
      <c r="C454" s="67"/>
      <c r="D454" s="67"/>
      <c r="E454" s="67"/>
      <c r="F454" s="67"/>
      <c r="G454" s="67"/>
      <c r="H454" s="67"/>
      <c r="I454" s="67"/>
      <c r="J454" s="67"/>
      <c r="K454" s="67"/>
      <c r="L454" s="67"/>
      <c r="M454" s="67"/>
      <c r="N454" s="67"/>
      <c r="O454" s="67"/>
      <c r="P454" s="67"/>
      <c r="Q454" s="67"/>
      <c r="R454" s="67"/>
      <c r="S454" s="57"/>
      <c r="T454" s="57"/>
      <c r="U454" s="67"/>
      <c r="V454" s="67"/>
      <c r="W454" s="67"/>
      <c r="X454" s="67"/>
      <c r="Y454" s="67"/>
      <c r="Z454" s="67"/>
      <c r="AA454" s="67"/>
      <c r="AB454" s="67"/>
      <c r="AC454" s="67"/>
      <c r="AD454" s="67"/>
      <c r="AE454" s="67"/>
      <c r="AF454" s="136"/>
      <c r="AG454" s="136"/>
      <c r="AH454" s="136"/>
      <c r="AI454" s="136"/>
      <c r="AJ454" s="136"/>
      <c r="AK454" s="136"/>
      <c r="AL454" s="136"/>
      <c r="AM454" s="136"/>
      <c r="AN454" s="136"/>
      <c r="AO454" s="136"/>
    </row>
    <row r="455" spans="1:41" ht="11.25" customHeight="1">
      <c r="A455" s="67"/>
      <c r="B455" s="67"/>
      <c r="C455" s="67"/>
      <c r="D455" s="67"/>
      <c r="E455" s="67"/>
      <c r="F455" s="67"/>
      <c r="G455" s="67"/>
      <c r="H455" s="67"/>
      <c r="I455" s="67"/>
      <c r="J455" s="67"/>
      <c r="K455" s="67"/>
      <c r="L455" s="67"/>
      <c r="M455" s="67"/>
      <c r="N455" s="67"/>
      <c r="O455" s="67"/>
      <c r="P455" s="67"/>
      <c r="Q455" s="67"/>
      <c r="R455" s="67"/>
      <c r="S455" s="57"/>
      <c r="T455" s="57"/>
      <c r="U455" s="67"/>
      <c r="V455" s="67"/>
      <c r="W455" s="67"/>
      <c r="X455" s="67"/>
      <c r="Y455" s="67"/>
      <c r="Z455" s="67"/>
      <c r="AA455" s="67"/>
      <c r="AB455" s="67"/>
      <c r="AC455" s="67"/>
      <c r="AD455" s="67"/>
      <c r="AE455" s="67"/>
      <c r="AF455" s="136"/>
      <c r="AG455" s="136"/>
      <c r="AH455" s="136"/>
      <c r="AI455" s="136"/>
      <c r="AJ455" s="136"/>
      <c r="AK455" s="136"/>
      <c r="AL455" s="136"/>
      <c r="AM455" s="136"/>
      <c r="AN455" s="136"/>
      <c r="AO455" s="136"/>
    </row>
    <row r="456" spans="1:41" ht="11.25" customHeight="1">
      <c r="A456" s="67"/>
      <c r="B456" s="67"/>
      <c r="C456" s="67"/>
      <c r="D456" s="67"/>
      <c r="E456" s="67"/>
      <c r="F456" s="67"/>
      <c r="G456" s="67"/>
      <c r="H456" s="67"/>
      <c r="I456" s="67"/>
      <c r="J456" s="67"/>
      <c r="K456" s="67"/>
      <c r="L456" s="67"/>
      <c r="M456" s="67"/>
      <c r="N456" s="67"/>
      <c r="O456" s="67"/>
      <c r="P456" s="67"/>
      <c r="Q456" s="67"/>
      <c r="R456" s="67"/>
      <c r="S456" s="57"/>
      <c r="T456" s="57"/>
      <c r="U456" s="67"/>
      <c r="V456" s="67"/>
      <c r="W456" s="67"/>
      <c r="X456" s="67"/>
      <c r="Y456" s="67"/>
      <c r="Z456" s="67"/>
      <c r="AA456" s="67"/>
      <c r="AB456" s="67"/>
      <c r="AC456" s="67"/>
      <c r="AD456" s="67"/>
      <c r="AE456" s="67"/>
      <c r="AF456" s="136"/>
      <c r="AG456" s="136"/>
      <c r="AH456" s="136"/>
      <c r="AI456" s="136"/>
      <c r="AJ456" s="136"/>
      <c r="AK456" s="136"/>
      <c r="AL456" s="136"/>
      <c r="AM456" s="136"/>
      <c r="AN456" s="136"/>
      <c r="AO456" s="136"/>
    </row>
    <row r="457" spans="1:41" ht="11.25" customHeight="1">
      <c r="A457" s="67"/>
      <c r="B457" s="67"/>
      <c r="C457" s="67"/>
      <c r="D457" s="67"/>
      <c r="E457" s="67"/>
      <c r="F457" s="67"/>
      <c r="G457" s="67"/>
      <c r="H457" s="67"/>
      <c r="I457" s="67"/>
      <c r="J457" s="67"/>
      <c r="K457" s="67"/>
      <c r="L457" s="67"/>
      <c r="M457" s="67"/>
      <c r="N457" s="67"/>
      <c r="O457" s="67"/>
      <c r="P457" s="67"/>
      <c r="Q457" s="67"/>
      <c r="R457" s="67"/>
      <c r="S457" s="57"/>
      <c r="T457" s="57"/>
      <c r="U457" s="67"/>
      <c r="V457" s="67"/>
      <c r="W457" s="67"/>
      <c r="X457" s="67"/>
      <c r="Y457" s="67"/>
      <c r="Z457" s="67"/>
      <c r="AA457" s="67"/>
      <c r="AB457" s="67"/>
      <c r="AC457" s="67"/>
      <c r="AD457" s="67"/>
      <c r="AE457" s="67"/>
      <c r="AF457" s="136"/>
      <c r="AG457" s="136"/>
      <c r="AH457" s="136"/>
      <c r="AI457" s="136"/>
      <c r="AJ457" s="136"/>
      <c r="AK457" s="136"/>
      <c r="AL457" s="136"/>
      <c r="AM457" s="136"/>
      <c r="AN457" s="136"/>
      <c r="AO457" s="136"/>
    </row>
    <row r="458" spans="1:41" ht="11.25" customHeight="1">
      <c r="A458" s="67"/>
      <c r="B458" s="67"/>
      <c r="C458" s="67"/>
      <c r="D458" s="67"/>
      <c r="E458" s="67"/>
      <c r="F458" s="67"/>
      <c r="G458" s="67"/>
      <c r="H458" s="67"/>
      <c r="I458" s="67"/>
      <c r="J458" s="67"/>
      <c r="K458" s="67"/>
      <c r="L458" s="67"/>
      <c r="M458" s="67"/>
      <c r="N458" s="67"/>
      <c r="O458" s="67"/>
      <c r="P458" s="67"/>
      <c r="Q458" s="67"/>
      <c r="R458" s="67"/>
      <c r="S458" s="57"/>
      <c r="T458" s="57"/>
      <c r="U458" s="67"/>
      <c r="V458" s="67"/>
      <c r="W458" s="67"/>
      <c r="X458" s="67"/>
      <c r="Y458" s="67"/>
      <c r="Z458" s="67"/>
      <c r="AA458" s="67"/>
      <c r="AB458" s="67"/>
      <c r="AC458" s="67"/>
      <c r="AD458" s="67"/>
      <c r="AE458" s="67"/>
      <c r="AF458" s="136"/>
      <c r="AG458" s="136"/>
      <c r="AH458" s="136"/>
      <c r="AI458" s="136"/>
      <c r="AJ458" s="136"/>
      <c r="AK458" s="136"/>
      <c r="AL458" s="136"/>
      <c r="AM458" s="136"/>
      <c r="AN458" s="136"/>
      <c r="AO458" s="136"/>
    </row>
    <row r="459" spans="1:41" ht="11.25" customHeight="1">
      <c r="A459" s="67"/>
      <c r="B459" s="67"/>
      <c r="C459" s="67"/>
      <c r="D459" s="67"/>
      <c r="E459" s="67"/>
      <c r="F459" s="67"/>
      <c r="G459" s="67"/>
      <c r="H459" s="67"/>
      <c r="I459" s="67"/>
      <c r="J459" s="67"/>
      <c r="K459" s="67"/>
      <c r="L459" s="67"/>
      <c r="M459" s="67"/>
      <c r="N459" s="67"/>
      <c r="O459" s="67"/>
      <c r="P459" s="67"/>
      <c r="Q459" s="67"/>
      <c r="R459" s="67"/>
      <c r="S459" s="57"/>
      <c r="T459" s="57"/>
      <c r="U459" s="67"/>
      <c r="V459" s="67"/>
      <c r="W459" s="67"/>
      <c r="X459" s="67"/>
      <c r="Y459" s="67"/>
      <c r="Z459" s="67"/>
      <c r="AA459" s="67"/>
      <c r="AB459" s="67"/>
      <c r="AC459" s="67"/>
      <c r="AD459" s="67"/>
      <c r="AE459" s="67"/>
      <c r="AF459" s="136"/>
      <c r="AG459" s="136"/>
      <c r="AH459" s="136"/>
      <c r="AI459" s="136"/>
      <c r="AJ459" s="136"/>
      <c r="AK459" s="136"/>
      <c r="AL459" s="136"/>
      <c r="AM459" s="136"/>
      <c r="AN459" s="136"/>
      <c r="AO459" s="136"/>
    </row>
    <row r="460" spans="1:41" ht="11.25" customHeight="1">
      <c r="A460" s="67"/>
      <c r="B460" s="67"/>
      <c r="C460" s="67"/>
      <c r="D460" s="67"/>
      <c r="E460" s="67"/>
      <c r="F460" s="67"/>
      <c r="G460" s="67"/>
      <c r="H460" s="67"/>
      <c r="I460" s="67"/>
      <c r="J460" s="67"/>
      <c r="K460" s="67"/>
      <c r="L460" s="67"/>
      <c r="M460" s="67"/>
      <c r="N460" s="67"/>
      <c r="O460" s="67"/>
      <c r="P460" s="67"/>
      <c r="Q460" s="67"/>
      <c r="R460" s="67"/>
      <c r="S460" s="57"/>
      <c r="T460" s="57"/>
      <c r="U460" s="67"/>
      <c r="V460" s="67"/>
      <c r="W460" s="67"/>
      <c r="X460" s="67"/>
      <c r="Y460" s="67"/>
      <c r="Z460" s="67"/>
      <c r="AA460" s="67"/>
      <c r="AB460" s="67"/>
      <c r="AC460" s="67"/>
      <c r="AD460" s="67"/>
      <c r="AE460" s="67"/>
      <c r="AF460" s="136"/>
      <c r="AG460" s="136"/>
      <c r="AH460" s="136"/>
      <c r="AI460" s="136"/>
      <c r="AJ460" s="136"/>
      <c r="AK460" s="136"/>
      <c r="AL460" s="136"/>
      <c r="AM460" s="136"/>
      <c r="AN460" s="136"/>
      <c r="AO460" s="136"/>
    </row>
    <row r="461" spans="1:41" ht="11.25" customHeight="1">
      <c r="A461" s="67"/>
      <c r="B461" s="67"/>
      <c r="C461" s="67"/>
      <c r="D461" s="67"/>
      <c r="E461" s="67"/>
      <c r="F461" s="67"/>
      <c r="G461" s="67"/>
      <c r="H461" s="67"/>
      <c r="I461" s="67"/>
      <c r="J461" s="67"/>
      <c r="K461" s="67"/>
      <c r="L461" s="67"/>
      <c r="M461" s="67"/>
      <c r="N461" s="67"/>
      <c r="O461" s="67"/>
      <c r="P461" s="67"/>
      <c r="Q461" s="67"/>
      <c r="R461" s="67"/>
      <c r="S461" s="57"/>
      <c r="T461" s="57"/>
      <c r="U461" s="67"/>
      <c r="V461" s="67"/>
      <c r="W461" s="67"/>
      <c r="X461" s="67"/>
      <c r="Y461" s="67"/>
      <c r="Z461" s="67"/>
      <c r="AA461" s="67"/>
      <c r="AB461" s="67"/>
      <c r="AC461" s="67"/>
      <c r="AD461" s="67"/>
      <c r="AE461" s="67"/>
      <c r="AF461" s="136"/>
      <c r="AG461" s="136"/>
      <c r="AH461" s="136"/>
      <c r="AI461" s="136"/>
      <c r="AJ461" s="136"/>
      <c r="AK461" s="136"/>
      <c r="AL461" s="136"/>
      <c r="AM461" s="136"/>
      <c r="AN461" s="136"/>
      <c r="AO461" s="136"/>
    </row>
    <row r="462" spans="1:41" ht="11.25" customHeight="1">
      <c r="A462" s="67"/>
      <c r="B462" s="67"/>
      <c r="C462" s="67"/>
      <c r="D462" s="67"/>
      <c r="E462" s="67"/>
      <c r="F462" s="67"/>
      <c r="G462" s="67"/>
      <c r="H462" s="67"/>
      <c r="I462" s="67"/>
      <c r="J462" s="67"/>
      <c r="K462" s="67"/>
      <c r="L462" s="67"/>
      <c r="M462" s="67"/>
      <c r="N462" s="67"/>
      <c r="O462" s="67"/>
      <c r="P462" s="67"/>
      <c r="Q462" s="67"/>
      <c r="R462" s="67"/>
      <c r="S462" s="57"/>
      <c r="T462" s="57"/>
      <c r="U462" s="67"/>
      <c r="V462" s="67"/>
      <c r="W462" s="67"/>
      <c r="X462" s="67"/>
      <c r="Y462" s="67"/>
      <c r="Z462" s="67"/>
      <c r="AA462" s="67"/>
      <c r="AB462" s="67"/>
      <c r="AC462" s="67"/>
      <c r="AD462" s="67"/>
      <c r="AE462" s="67"/>
      <c r="AF462" s="136"/>
      <c r="AG462" s="136"/>
      <c r="AH462" s="136"/>
      <c r="AI462" s="136"/>
      <c r="AJ462" s="136"/>
      <c r="AK462" s="136"/>
      <c r="AL462" s="136"/>
      <c r="AM462" s="136"/>
      <c r="AN462" s="136"/>
      <c r="AO462" s="136"/>
    </row>
    <row r="463" spans="1:41" ht="11.25" customHeight="1">
      <c r="A463" s="67"/>
      <c r="B463" s="67"/>
      <c r="C463" s="67"/>
      <c r="D463" s="67"/>
      <c r="E463" s="67"/>
      <c r="F463" s="67"/>
      <c r="G463" s="67"/>
      <c r="H463" s="67"/>
      <c r="I463" s="67"/>
      <c r="J463" s="67"/>
      <c r="K463" s="67"/>
      <c r="L463" s="67"/>
      <c r="M463" s="67"/>
      <c r="N463" s="67"/>
      <c r="O463" s="67"/>
      <c r="P463" s="67"/>
      <c r="Q463" s="67"/>
      <c r="R463" s="67"/>
      <c r="S463" s="57"/>
      <c r="T463" s="57"/>
      <c r="U463" s="67"/>
      <c r="V463" s="67"/>
      <c r="W463" s="67"/>
      <c r="X463" s="67"/>
      <c r="Y463" s="67"/>
      <c r="Z463" s="67"/>
      <c r="AA463" s="67"/>
      <c r="AB463" s="67"/>
      <c r="AC463" s="67"/>
      <c r="AD463" s="67"/>
      <c r="AE463" s="67"/>
      <c r="AF463" s="136"/>
      <c r="AG463" s="136"/>
      <c r="AH463" s="136"/>
      <c r="AI463" s="136"/>
      <c r="AJ463" s="136"/>
      <c r="AK463" s="136"/>
      <c r="AL463" s="136"/>
      <c r="AM463" s="136"/>
      <c r="AN463" s="136"/>
      <c r="AO463" s="136"/>
    </row>
    <row r="464" spans="1:41" ht="11.25" customHeight="1">
      <c r="A464" s="67"/>
      <c r="B464" s="67"/>
      <c r="C464" s="67"/>
      <c r="D464" s="67"/>
      <c r="E464" s="67"/>
      <c r="F464" s="67"/>
      <c r="G464" s="67"/>
      <c r="H464" s="67"/>
      <c r="I464" s="67"/>
      <c r="J464" s="67"/>
      <c r="K464" s="67"/>
      <c r="L464" s="67"/>
      <c r="M464" s="67"/>
      <c r="N464" s="67"/>
      <c r="O464" s="67"/>
      <c r="P464" s="67"/>
      <c r="Q464" s="67"/>
      <c r="R464" s="67"/>
      <c r="S464" s="57"/>
      <c r="T464" s="57"/>
      <c r="U464" s="67"/>
      <c r="V464" s="67"/>
      <c r="W464" s="67"/>
      <c r="X464" s="67"/>
      <c r="Y464" s="67"/>
      <c r="Z464" s="67"/>
      <c r="AA464" s="67"/>
      <c r="AB464" s="67"/>
      <c r="AC464" s="67"/>
      <c r="AD464" s="67"/>
      <c r="AE464" s="67"/>
      <c r="AF464" s="136"/>
      <c r="AG464" s="136"/>
      <c r="AH464" s="136"/>
      <c r="AI464" s="136"/>
      <c r="AJ464" s="136"/>
      <c r="AK464" s="136"/>
      <c r="AL464" s="136"/>
      <c r="AM464" s="136"/>
      <c r="AN464" s="136"/>
      <c r="AO464" s="136"/>
    </row>
    <row r="465" spans="1:41" ht="11.25" customHeight="1">
      <c r="A465" s="67"/>
      <c r="B465" s="67"/>
      <c r="C465" s="67"/>
      <c r="D465" s="67"/>
      <c r="E465" s="67"/>
      <c r="F465" s="67"/>
      <c r="G465" s="67"/>
      <c r="H465" s="67"/>
      <c r="I465" s="67"/>
      <c r="J465" s="67"/>
      <c r="K465" s="67"/>
      <c r="L465" s="67"/>
      <c r="M465" s="67"/>
      <c r="N465" s="67"/>
      <c r="O465" s="67"/>
      <c r="P465" s="67"/>
      <c r="Q465" s="67"/>
      <c r="R465" s="67"/>
      <c r="S465" s="57"/>
      <c r="T465" s="57"/>
      <c r="U465" s="67"/>
      <c r="V465" s="67"/>
      <c r="W465" s="67"/>
      <c r="X465" s="67"/>
      <c r="Y465" s="67"/>
      <c r="Z465" s="67"/>
      <c r="AA465" s="67"/>
      <c r="AB465" s="67"/>
      <c r="AC465" s="67"/>
      <c r="AD465" s="67"/>
      <c r="AE465" s="67"/>
      <c r="AF465" s="136"/>
      <c r="AG465" s="136"/>
      <c r="AH465" s="136"/>
      <c r="AI465" s="136"/>
      <c r="AJ465" s="136"/>
      <c r="AK465" s="136"/>
      <c r="AL465" s="136"/>
      <c r="AM465" s="136"/>
      <c r="AN465" s="136"/>
      <c r="AO465" s="136"/>
    </row>
    <row r="466" spans="1:41" ht="11.25" customHeight="1">
      <c r="A466" s="67"/>
      <c r="B466" s="67"/>
      <c r="C466" s="67"/>
      <c r="D466" s="67"/>
      <c r="E466" s="67"/>
      <c r="F466" s="67"/>
      <c r="G466" s="67"/>
      <c r="H466" s="67"/>
      <c r="I466" s="67"/>
      <c r="J466" s="67"/>
      <c r="K466" s="67"/>
      <c r="L466" s="67"/>
      <c r="M466" s="67"/>
      <c r="N466" s="67"/>
      <c r="O466" s="67"/>
      <c r="P466" s="67"/>
      <c r="Q466" s="67"/>
      <c r="R466" s="67"/>
      <c r="S466" s="57"/>
      <c r="T466" s="57"/>
      <c r="U466" s="67"/>
      <c r="V466" s="67"/>
      <c r="W466" s="67"/>
      <c r="X466" s="67"/>
      <c r="Y466" s="67"/>
      <c r="Z466" s="67"/>
      <c r="AA466" s="67"/>
      <c r="AB466" s="67"/>
      <c r="AC466" s="67"/>
      <c r="AD466" s="67"/>
      <c r="AE466" s="67"/>
      <c r="AF466" s="136"/>
      <c r="AG466" s="136"/>
      <c r="AH466" s="136"/>
      <c r="AI466" s="136"/>
      <c r="AJ466" s="136"/>
      <c r="AK466" s="136"/>
      <c r="AL466" s="136"/>
      <c r="AM466" s="136"/>
      <c r="AN466" s="136"/>
      <c r="AO466" s="136"/>
    </row>
    <row r="467" spans="1:41" ht="11.25" customHeight="1">
      <c r="A467" s="67"/>
      <c r="B467" s="67"/>
      <c r="C467" s="67"/>
      <c r="D467" s="67"/>
      <c r="E467" s="67"/>
      <c r="F467" s="67"/>
      <c r="G467" s="67"/>
      <c r="H467" s="67"/>
      <c r="I467" s="67"/>
      <c r="J467" s="67"/>
      <c r="K467" s="67"/>
      <c r="L467" s="67"/>
      <c r="M467" s="67"/>
      <c r="N467" s="67"/>
      <c r="O467" s="67"/>
      <c r="P467" s="67"/>
      <c r="Q467" s="67"/>
      <c r="R467" s="67"/>
      <c r="S467" s="57"/>
      <c r="T467" s="57"/>
      <c r="U467" s="67"/>
      <c r="V467" s="67"/>
      <c r="W467" s="67"/>
      <c r="X467" s="67"/>
      <c r="Y467" s="67"/>
      <c r="Z467" s="67"/>
      <c r="AA467" s="67"/>
      <c r="AB467" s="67"/>
      <c r="AC467" s="67"/>
      <c r="AD467" s="67"/>
      <c r="AE467" s="67"/>
      <c r="AF467" s="136"/>
      <c r="AG467" s="136"/>
      <c r="AH467" s="136"/>
      <c r="AI467" s="136"/>
      <c r="AJ467" s="136"/>
      <c r="AK467" s="136"/>
      <c r="AL467" s="136"/>
      <c r="AM467" s="136"/>
      <c r="AN467" s="136"/>
      <c r="AO467" s="136"/>
    </row>
    <row r="468" spans="1:41" ht="11.25" customHeight="1">
      <c r="A468" s="67"/>
      <c r="B468" s="67"/>
      <c r="C468" s="67"/>
      <c r="D468" s="67"/>
      <c r="E468" s="67"/>
      <c r="F468" s="67"/>
      <c r="G468" s="67"/>
      <c r="H468" s="67"/>
      <c r="I468" s="67"/>
      <c r="J468" s="67"/>
      <c r="K468" s="67"/>
      <c r="L468" s="67"/>
      <c r="M468" s="67"/>
      <c r="N468" s="67"/>
      <c r="O468" s="67"/>
      <c r="P468" s="67"/>
      <c r="Q468" s="67"/>
      <c r="R468" s="67"/>
      <c r="S468" s="57"/>
      <c r="T468" s="57"/>
      <c r="U468" s="67"/>
      <c r="V468" s="67"/>
      <c r="W468" s="67"/>
      <c r="X468" s="67"/>
      <c r="Y468" s="67"/>
      <c r="Z468" s="67"/>
      <c r="AA468" s="67"/>
      <c r="AB468" s="67"/>
      <c r="AC468" s="67"/>
      <c r="AD468" s="67"/>
      <c r="AE468" s="67"/>
      <c r="AF468" s="136"/>
      <c r="AG468" s="136"/>
      <c r="AH468" s="136"/>
      <c r="AI468" s="136"/>
      <c r="AJ468" s="136"/>
      <c r="AK468" s="136"/>
      <c r="AL468" s="136"/>
      <c r="AM468" s="136"/>
      <c r="AN468" s="136"/>
      <c r="AO468" s="136"/>
    </row>
    <row r="469" spans="1:41" ht="11.25" customHeight="1">
      <c r="A469" s="67"/>
      <c r="B469" s="67"/>
      <c r="C469" s="67"/>
      <c r="D469" s="67"/>
      <c r="E469" s="67"/>
      <c r="F469" s="67"/>
      <c r="G469" s="67"/>
      <c r="H469" s="67"/>
      <c r="I469" s="67"/>
      <c r="J469" s="67"/>
      <c r="K469" s="67"/>
      <c r="L469" s="67"/>
      <c r="M469" s="67"/>
      <c r="N469" s="67"/>
      <c r="O469" s="67"/>
      <c r="P469" s="67"/>
      <c r="Q469" s="67"/>
      <c r="R469" s="67"/>
      <c r="S469" s="57"/>
      <c r="T469" s="57"/>
      <c r="U469" s="67"/>
      <c r="V469" s="67"/>
      <c r="W469" s="67"/>
      <c r="X469" s="67"/>
      <c r="Y469" s="67"/>
      <c r="Z469" s="67"/>
      <c r="AA469" s="67"/>
      <c r="AB469" s="67"/>
      <c r="AC469" s="67"/>
      <c r="AD469" s="67"/>
      <c r="AE469" s="67"/>
      <c r="AF469" s="136"/>
      <c r="AG469" s="136"/>
      <c r="AH469" s="136"/>
      <c r="AI469" s="136"/>
      <c r="AJ469" s="136"/>
      <c r="AK469" s="136"/>
      <c r="AL469" s="136"/>
      <c r="AM469" s="136"/>
      <c r="AN469" s="136"/>
      <c r="AO469" s="136"/>
    </row>
    <row r="470" spans="1:41" ht="11.25" customHeight="1">
      <c r="A470" s="67"/>
      <c r="B470" s="67"/>
      <c r="C470" s="67"/>
      <c r="D470" s="67"/>
      <c r="E470" s="67"/>
      <c r="F470" s="67"/>
      <c r="G470" s="67"/>
      <c r="H470" s="67"/>
      <c r="I470" s="67"/>
      <c r="J470" s="67"/>
      <c r="K470" s="67"/>
      <c r="L470" s="67"/>
      <c r="M470" s="67"/>
      <c r="N470" s="67"/>
      <c r="O470" s="67"/>
      <c r="P470" s="67"/>
      <c r="Q470" s="67"/>
      <c r="R470" s="67"/>
      <c r="S470" s="57"/>
      <c r="T470" s="57"/>
      <c r="U470" s="67"/>
      <c r="V470" s="67"/>
      <c r="W470" s="67"/>
      <c r="X470" s="67"/>
      <c r="Y470" s="67"/>
      <c r="Z470" s="67"/>
      <c r="AA470" s="67"/>
      <c r="AB470" s="67"/>
      <c r="AC470" s="67"/>
      <c r="AD470" s="67"/>
      <c r="AE470" s="67"/>
      <c r="AF470" s="136"/>
      <c r="AG470" s="136"/>
      <c r="AH470" s="136"/>
      <c r="AI470" s="136"/>
      <c r="AJ470" s="136"/>
      <c r="AK470" s="136"/>
      <c r="AL470" s="136"/>
      <c r="AM470" s="136"/>
      <c r="AN470" s="136"/>
      <c r="AO470" s="136"/>
    </row>
    <row r="471" spans="1:41" ht="11.25" customHeight="1">
      <c r="A471" s="67"/>
      <c r="B471" s="67"/>
      <c r="C471" s="67"/>
      <c r="D471" s="67"/>
      <c r="E471" s="67"/>
      <c r="F471" s="67"/>
      <c r="G471" s="67"/>
      <c r="H471" s="67"/>
      <c r="I471" s="67"/>
      <c r="J471" s="67"/>
      <c r="K471" s="67"/>
      <c r="L471" s="67"/>
      <c r="M471" s="67"/>
      <c r="N471" s="67"/>
      <c r="O471" s="67"/>
      <c r="P471" s="67"/>
      <c r="Q471" s="67"/>
      <c r="R471" s="67"/>
      <c r="S471" s="57"/>
      <c r="T471" s="57"/>
      <c r="U471" s="67"/>
      <c r="V471" s="67"/>
      <c r="W471" s="67"/>
      <c r="X471" s="67"/>
      <c r="Y471" s="67"/>
      <c r="Z471" s="67"/>
      <c r="AA471" s="67"/>
      <c r="AB471" s="67"/>
      <c r="AC471" s="67"/>
      <c r="AD471" s="67"/>
      <c r="AE471" s="67"/>
      <c r="AF471" s="136"/>
      <c r="AG471" s="136"/>
      <c r="AH471" s="136"/>
      <c r="AI471" s="136"/>
      <c r="AJ471" s="136"/>
      <c r="AK471" s="136"/>
      <c r="AL471" s="136"/>
      <c r="AM471" s="136"/>
      <c r="AN471" s="136"/>
      <c r="AO471" s="136"/>
    </row>
    <row r="472" spans="1:41" ht="11.25" customHeight="1">
      <c r="A472" s="67"/>
      <c r="B472" s="67"/>
      <c r="C472" s="67"/>
      <c r="D472" s="67"/>
      <c r="E472" s="67"/>
      <c r="F472" s="67"/>
      <c r="G472" s="67"/>
      <c r="H472" s="67"/>
      <c r="I472" s="67"/>
      <c r="J472" s="67"/>
      <c r="K472" s="67"/>
      <c r="L472" s="67"/>
      <c r="M472" s="67"/>
      <c r="N472" s="67"/>
      <c r="O472" s="67"/>
      <c r="P472" s="67"/>
      <c r="Q472" s="67"/>
      <c r="R472" s="67"/>
      <c r="S472" s="57"/>
      <c r="T472" s="57"/>
      <c r="U472" s="67"/>
      <c r="V472" s="67"/>
      <c r="W472" s="67"/>
      <c r="X472" s="67"/>
      <c r="Y472" s="67"/>
      <c r="Z472" s="67"/>
      <c r="AA472" s="67"/>
      <c r="AB472" s="67"/>
      <c r="AC472" s="67"/>
      <c r="AD472" s="67"/>
      <c r="AE472" s="67"/>
      <c r="AF472" s="136"/>
      <c r="AG472" s="136"/>
      <c r="AH472" s="136"/>
      <c r="AI472" s="136"/>
      <c r="AJ472" s="136"/>
      <c r="AK472" s="136"/>
      <c r="AL472" s="136"/>
      <c r="AM472" s="136"/>
      <c r="AN472" s="136"/>
      <c r="AO472" s="136"/>
    </row>
    <row r="473" spans="1:41" ht="11.25" customHeight="1">
      <c r="A473" s="67"/>
      <c r="B473" s="67"/>
      <c r="C473" s="67"/>
      <c r="D473" s="67"/>
      <c r="E473" s="67"/>
      <c r="F473" s="67"/>
      <c r="G473" s="67"/>
      <c r="H473" s="67"/>
      <c r="I473" s="67"/>
      <c r="J473" s="67"/>
      <c r="K473" s="67"/>
      <c r="L473" s="67"/>
      <c r="M473" s="67"/>
      <c r="N473" s="67"/>
      <c r="O473" s="67"/>
      <c r="P473" s="67"/>
      <c r="Q473" s="67"/>
      <c r="R473" s="67"/>
      <c r="S473" s="57"/>
      <c r="T473" s="57"/>
      <c r="U473" s="67"/>
      <c r="V473" s="67"/>
      <c r="W473" s="67"/>
      <c r="X473" s="67"/>
      <c r="Y473" s="67"/>
      <c r="Z473" s="67"/>
      <c r="AA473" s="67"/>
      <c r="AB473" s="67"/>
      <c r="AC473" s="67"/>
      <c r="AD473" s="67"/>
      <c r="AE473" s="67"/>
      <c r="AF473" s="136"/>
      <c r="AG473" s="136"/>
      <c r="AH473" s="136"/>
      <c r="AI473" s="136"/>
      <c r="AJ473" s="136"/>
      <c r="AK473" s="136"/>
      <c r="AL473" s="136"/>
      <c r="AM473" s="136"/>
      <c r="AN473" s="136"/>
      <c r="AO473" s="136"/>
    </row>
    <row r="474" spans="1:41" ht="11.25" customHeight="1">
      <c r="A474" s="67"/>
      <c r="B474" s="67"/>
      <c r="C474" s="67"/>
      <c r="D474" s="67"/>
      <c r="E474" s="67"/>
      <c r="F474" s="67"/>
      <c r="G474" s="67"/>
      <c r="H474" s="67"/>
      <c r="I474" s="67"/>
      <c r="J474" s="67"/>
      <c r="K474" s="67"/>
      <c r="L474" s="67"/>
      <c r="M474" s="67"/>
      <c r="N474" s="67"/>
      <c r="O474" s="67"/>
      <c r="P474" s="67"/>
      <c r="Q474" s="67"/>
      <c r="R474" s="67"/>
      <c r="S474" s="57"/>
      <c r="T474" s="57"/>
      <c r="U474" s="67"/>
      <c r="V474" s="67"/>
      <c r="W474" s="67"/>
      <c r="X474" s="67"/>
      <c r="Y474" s="67"/>
      <c r="Z474" s="67"/>
      <c r="AA474" s="67"/>
      <c r="AB474" s="67"/>
      <c r="AC474" s="67"/>
      <c r="AD474" s="67"/>
      <c r="AE474" s="67"/>
      <c r="AF474" s="136"/>
      <c r="AG474" s="136"/>
      <c r="AH474" s="136"/>
      <c r="AI474" s="136"/>
      <c r="AJ474" s="136"/>
      <c r="AK474" s="136"/>
      <c r="AL474" s="136"/>
      <c r="AM474" s="136"/>
      <c r="AN474" s="136"/>
      <c r="AO474" s="136"/>
    </row>
    <row r="475" spans="1:41" ht="11.25" customHeight="1">
      <c r="A475" s="67"/>
      <c r="B475" s="67"/>
      <c r="C475" s="67"/>
      <c r="D475" s="67"/>
      <c r="E475" s="67"/>
      <c r="F475" s="67"/>
      <c r="G475" s="67"/>
      <c r="H475" s="67"/>
      <c r="I475" s="67"/>
      <c r="J475" s="67"/>
      <c r="K475" s="67"/>
      <c r="L475" s="67"/>
      <c r="M475" s="67"/>
      <c r="N475" s="67"/>
      <c r="O475" s="67"/>
      <c r="P475" s="67"/>
      <c r="Q475" s="67"/>
      <c r="R475" s="67"/>
      <c r="S475" s="57"/>
      <c r="T475" s="57"/>
      <c r="U475" s="67"/>
      <c r="V475" s="67"/>
      <c r="W475" s="67"/>
      <c r="X475" s="67"/>
      <c r="Y475" s="67"/>
      <c r="Z475" s="67"/>
      <c r="AA475" s="67"/>
      <c r="AB475" s="67"/>
      <c r="AC475" s="67"/>
      <c r="AD475" s="67"/>
      <c r="AE475" s="67"/>
      <c r="AF475" s="136"/>
      <c r="AG475" s="136"/>
      <c r="AH475" s="136"/>
      <c r="AI475" s="136"/>
      <c r="AJ475" s="136"/>
      <c r="AK475" s="136"/>
      <c r="AL475" s="136"/>
      <c r="AM475" s="136"/>
      <c r="AN475" s="136"/>
      <c r="AO475" s="136"/>
    </row>
    <row r="476" spans="1:41" ht="11.25" customHeight="1">
      <c r="A476" s="67"/>
      <c r="B476" s="67"/>
      <c r="C476" s="67"/>
      <c r="D476" s="67"/>
      <c r="E476" s="67"/>
      <c r="F476" s="67"/>
      <c r="G476" s="67"/>
      <c r="H476" s="67"/>
      <c r="I476" s="67"/>
      <c r="J476" s="67"/>
      <c r="K476" s="67"/>
      <c r="L476" s="67"/>
      <c r="M476" s="67"/>
      <c r="N476" s="67"/>
      <c r="O476" s="67"/>
      <c r="P476" s="67"/>
      <c r="Q476" s="67"/>
      <c r="R476" s="67"/>
      <c r="S476" s="57"/>
      <c r="T476" s="57"/>
      <c r="U476" s="67"/>
      <c r="V476" s="67"/>
      <c r="W476" s="67"/>
      <c r="X476" s="67"/>
      <c r="Y476" s="67"/>
      <c r="Z476" s="67"/>
      <c r="AA476" s="67"/>
      <c r="AB476" s="67"/>
      <c r="AC476" s="67"/>
      <c r="AD476" s="67"/>
      <c r="AE476" s="67"/>
      <c r="AF476" s="136"/>
      <c r="AG476" s="136"/>
      <c r="AH476" s="136"/>
      <c r="AI476" s="136"/>
      <c r="AJ476" s="136"/>
      <c r="AK476" s="136"/>
      <c r="AL476" s="136"/>
      <c r="AM476" s="136"/>
      <c r="AN476" s="136"/>
      <c r="AO476" s="136"/>
    </row>
    <row r="477" spans="1:41" ht="11.25" customHeight="1">
      <c r="A477" s="67"/>
      <c r="B477" s="67"/>
      <c r="C477" s="67"/>
      <c r="D477" s="67"/>
      <c r="E477" s="67"/>
      <c r="F477" s="67"/>
      <c r="G477" s="67"/>
      <c r="H477" s="67"/>
      <c r="I477" s="67"/>
      <c r="J477" s="67"/>
      <c r="K477" s="67"/>
      <c r="L477" s="67"/>
      <c r="M477" s="67"/>
      <c r="N477" s="67"/>
      <c r="O477" s="67"/>
      <c r="P477" s="67"/>
      <c r="Q477" s="67"/>
      <c r="R477" s="67"/>
      <c r="S477" s="57"/>
      <c r="T477" s="57"/>
      <c r="U477" s="67"/>
      <c r="V477" s="67"/>
      <c r="W477" s="67"/>
      <c r="X477" s="67"/>
      <c r="Y477" s="67"/>
      <c r="Z477" s="67"/>
      <c r="AA477" s="67"/>
      <c r="AB477" s="67"/>
      <c r="AC477" s="67"/>
      <c r="AD477" s="67"/>
      <c r="AE477" s="67"/>
      <c r="AF477" s="136"/>
      <c r="AG477" s="136"/>
      <c r="AH477" s="136"/>
      <c r="AI477" s="136"/>
      <c r="AJ477" s="136"/>
      <c r="AK477" s="136"/>
      <c r="AL477" s="136"/>
      <c r="AM477" s="136"/>
      <c r="AN477" s="136"/>
      <c r="AO477" s="136"/>
    </row>
    <row r="478" spans="1:41" ht="11.25" customHeight="1">
      <c r="A478" s="67"/>
      <c r="B478" s="67"/>
      <c r="C478" s="67"/>
      <c r="D478" s="67"/>
      <c r="E478" s="67"/>
      <c r="F478" s="67"/>
      <c r="G478" s="67"/>
      <c r="H478" s="67"/>
      <c r="I478" s="67"/>
      <c r="J478" s="67"/>
      <c r="K478" s="67"/>
      <c r="L478" s="67"/>
      <c r="M478" s="67"/>
      <c r="N478" s="67"/>
      <c r="O478" s="67"/>
      <c r="P478" s="67"/>
      <c r="Q478" s="67"/>
      <c r="R478" s="67"/>
      <c r="S478" s="57"/>
      <c r="T478" s="57"/>
      <c r="U478" s="67"/>
      <c r="V478" s="67"/>
      <c r="W478" s="67"/>
      <c r="X478" s="67"/>
      <c r="Y478" s="67"/>
      <c r="Z478" s="67"/>
      <c r="AA478" s="67"/>
      <c r="AB478" s="67"/>
      <c r="AC478" s="67"/>
      <c r="AD478" s="67"/>
      <c r="AE478" s="67"/>
      <c r="AF478" s="136"/>
      <c r="AG478" s="136"/>
      <c r="AH478" s="136"/>
      <c r="AI478" s="136"/>
      <c r="AJ478" s="136"/>
      <c r="AK478" s="136"/>
      <c r="AL478" s="136"/>
      <c r="AM478" s="136"/>
      <c r="AN478" s="136"/>
      <c r="AO478" s="136"/>
    </row>
    <row r="479" spans="1:41" ht="11.25" customHeight="1">
      <c r="A479" s="67"/>
      <c r="B479" s="67"/>
      <c r="C479" s="67"/>
      <c r="D479" s="67"/>
      <c r="E479" s="67"/>
      <c r="F479" s="67"/>
      <c r="G479" s="67"/>
      <c r="H479" s="67"/>
      <c r="I479" s="67"/>
      <c r="J479" s="67"/>
      <c r="K479" s="67"/>
      <c r="L479" s="67"/>
      <c r="M479" s="67"/>
      <c r="N479" s="67"/>
      <c r="O479" s="67"/>
      <c r="P479" s="67"/>
      <c r="Q479" s="67"/>
      <c r="R479" s="67"/>
      <c r="S479" s="57"/>
      <c r="T479" s="57"/>
      <c r="U479" s="67"/>
      <c r="V479" s="67"/>
      <c r="W479" s="67"/>
      <c r="X479" s="67"/>
      <c r="Y479" s="67"/>
      <c r="Z479" s="67"/>
      <c r="AA479" s="67"/>
      <c r="AB479" s="67"/>
      <c r="AC479" s="67"/>
      <c r="AD479" s="67"/>
      <c r="AE479" s="67"/>
      <c r="AF479" s="136"/>
      <c r="AG479" s="136"/>
      <c r="AH479" s="136"/>
      <c r="AI479" s="136"/>
      <c r="AJ479" s="136"/>
      <c r="AK479" s="136"/>
      <c r="AL479" s="136"/>
      <c r="AM479" s="136"/>
      <c r="AN479" s="136"/>
      <c r="AO479" s="136"/>
    </row>
    <row r="480" spans="1:41" ht="11.25" customHeight="1">
      <c r="A480" s="67"/>
      <c r="B480" s="67"/>
      <c r="C480" s="67"/>
      <c r="D480" s="67"/>
      <c r="E480" s="67"/>
      <c r="F480" s="67"/>
      <c r="G480" s="67"/>
      <c r="H480" s="67"/>
      <c r="I480" s="67"/>
      <c r="J480" s="67"/>
      <c r="K480" s="67"/>
      <c r="L480" s="67"/>
      <c r="M480" s="67"/>
      <c r="N480" s="67"/>
      <c r="O480" s="67"/>
      <c r="P480" s="67"/>
      <c r="Q480" s="67"/>
      <c r="R480" s="67"/>
      <c r="S480" s="57"/>
      <c r="T480" s="57"/>
      <c r="U480" s="67"/>
      <c r="V480" s="67"/>
      <c r="W480" s="67"/>
      <c r="X480" s="67"/>
      <c r="Y480" s="67"/>
      <c r="Z480" s="67"/>
      <c r="AA480" s="67"/>
      <c r="AB480" s="67"/>
      <c r="AC480" s="67"/>
      <c r="AD480" s="67"/>
      <c r="AE480" s="67"/>
      <c r="AF480" s="136"/>
      <c r="AG480" s="136"/>
      <c r="AH480" s="136"/>
      <c r="AI480" s="136"/>
      <c r="AJ480" s="136"/>
      <c r="AK480" s="136"/>
      <c r="AL480" s="136"/>
      <c r="AM480" s="136"/>
      <c r="AN480" s="136"/>
      <c r="AO480" s="136"/>
    </row>
    <row r="481" spans="1:41" ht="11.25" customHeight="1">
      <c r="A481" s="67"/>
      <c r="B481" s="67"/>
      <c r="C481" s="67"/>
      <c r="D481" s="67"/>
      <c r="E481" s="67"/>
      <c r="F481" s="67"/>
      <c r="G481" s="67"/>
      <c r="H481" s="67"/>
      <c r="I481" s="67"/>
      <c r="J481" s="67"/>
      <c r="K481" s="67"/>
      <c r="L481" s="67"/>
      <c r="M481" s="67"/>
      <c r="N481" s="67"/>
      <c r="O481" s="67"/>
      <c r="P481" s="67"/>
      <c r="Q481" s="67"/>
      <c r="R481" s="67"/>
      <c r="S481" s="57"/>
      <c r="T481" s="57"/>
      <c r="U481" s="67"/>
      <c r="V481" s="67"/>
      <c r="W481" s="67"/>
      <c r="X481" s="67"/>
      <c r="Y481" s="67"/>
      <c r="Z481" s="67"/>
      <c r="AA481" s="67"/>
      <c r="AB481" s="67"/>
      <c r="AC481" s="67"/>
      <c r="AD481" s="67"/>
      <c r="AE481" s="67"/>
      <c r="AF481" s="136"/>
      <c r="AG481" s="136"/>
      <c r="AH481" s="136"/>
      <c r="AI481" s="136"/>
      <c r="AJ481" s="136"/>
      <c r="AK481" s="136"/>
      <c r="AL481" s="136"/>
      <c r="AM481" s="136"/>
      <c r="AN481" s="136"/>
      <c r="AO481" s="136"/>
    </row>
    <row r="482" spans="1:41" ht="11.25" customHeight="1">
      <c r="A482" s="67"/>
      <c r="B482" s="67"/>
      <c r="C482" s="67"/>
      <c r="D482" s="67"/>
      <c r="E482" s="67"/>
      <c r="F482" s="67"/>
      <c r="G482" s="67"/>
      <c r="H482" s="67"/>
      <c r="I482" s="67"/>
      <c r="J482" s="67"/>
      <c r="K482" s="67"/>
      <c r="L482" s="67"/>
      <c r="M482" s="67"/>
      <c r="N482" s="67"/>
      <c r="O482" s="67"/>
      <c r="P482" s="67"/>
      <c r="Q482" s="67"/>
      <c r="R482" s="67"/>
      <c r="S482" s="57"/>
      <c r="T482" s="57"/>
      <c r="U482" s="67"/>
      <c r="V482" s="67"/>
      <c r="W482" s="67"/>
      <c r="X482" s="67"/>
      <c r="Y482" s="67"/>
      <c r="Z482" s="67"/>
      <c r="AA482" s="67"/>
      <c r="AB482" s="67"/>
      <c r="AC482" s="67"/>
      <c r="AD482" s="67"/>
      <c r="AE482" s="67"/>
      <c r="AF482" s="136"/>
      <c r="AG482" s="136"/>
      <c r="AH482" s="136"/>
      <c r="AI482" s="136"/>
      <c r="AJ482" s="136"/>
      <c r="AK482" s="136"/>
      <c r="AL482" s="136"/>
      <c r="AM482" s="136"/>
      <c r="AN482" s="136"/>
      <c r="AO482" s="136"/>
    </row>
    <row r="483" spans="1:41" ht="11.25" customHeight="1">
      <c r="A483" s="67"/>
      <c r="B483" s="67"/>
      <c r="C483" s="67"/>
      <c r="D483" s="67"/>
      <c r="E483" s="67"/>
      <c r="F483" s="67"/>
      <c r="G483" s="67"/>
      <c r="H483" s="67"/>
      <c r="I483" s="67"/>
      <c r="J483" s="67"/>
      <c r="K483" s="67"/>
      <c r="L483" s="67"/>
      <c r="M483" s="67"/>
      <c r="N483" s="67"/>
      <c r="O483" s="67"/>
      <c r="P483" s="67"/>
      <c r="Q483" s="67"/>
      <c r="R483" s="67"/>
      <c r="S483" s="57"/>
      <c r="T483" s="57"/>
      <c r="U483" s="67"/>
      <c r="V483" s="67"/>
      <c r="W483" s="67"/>
      <c r="X483" s="67"/>
      <c r="Y483" s="67"/>
      <c r="Z483" s="67"/>
      <c r="AA483" s="67"/>
      <c r="AB483" s="67"/>
      <c r="AC483" s="67"/>
      <c r="AD483" s="67"/>
      <c r="AE483" s="67"/>
      <c r="AF483" s="136"/>
      <c r="AG483" s="136"/>
      <c r="AH483" s="136"/>
      <c r="AI483" s="136"/>
      <c r="AJ483" s="136"/>
      <c r="AK483" s="136"/>
      <c r="AL483" s="136"/>
      <c r="AM483" s="136"/>
      <c r="AN483" s="136"/>
      <c r="AO483" s="136"/>
    </row>
    <row r="484" spans="1:41" ht="11.25" customHeight="1">
      <c r="A484" s="67"/>
      <c r="B484" s="67"/>
      <c r="C484" s="67"/>
      <c r="D484" s="67"/>
      <c r="E484" s="67"/>
      <c r="F484" s="67"/>
      <c r="G484" s="67"/>
      <c r="H484" s="67"/>
      <c r="I484" s="67"/>
      <c r="J484" s="67"/>
      <c r="K484" s="67"/>
      <c r="L484" s="67"/>
      <c r="M484" s="67"/>
      <c r="N484" s="67"/>
      <c r="O484" s="67"/>
      <c r="P484" s="67"/>
      <c r="Q484" s="67"/>
      <c r="R484" s="67"/>
      <c r="S484" s="57"/>
      <c r="T484" s="57"/>
      <c r="U484" s="67"/>
      <c r="V484" s="67"/>
      <c r="W484" s="67"/>
      <c r="X484" s="67"/>
      <c r="Y484" s="67"/>
      <c r="Z484" s="67"/>
      <c r="AA484" s="67"/>
      <c r="AB484" s="67"/>
      <c r="AC484" s="67"/>
      <c r="AD484" s="67"/>
      <c r="AE484" s="67"/>
      <c r="AF484" s="136"/>
      <c r="AG484" s="136"/>
      <c r="AH484" s="136"/>
      <c r="AI484" s="136"/>
      <c r="AJ484" s="136"/>
      <c r="AK484" s="136"/>
      <c r="AL484" s="136"/>
      <c r="AM484" s="136"/>
      <c r="AN484" s="136"/>
      <c r="AO484" s="136"/>
    </row>
    <row r="485" spans="1:41" ht="11.25" customHeight="1">
      <c r="A485" s="67"/>
      <c r="B485" s="67"/>
      <c r="C485" s="67"/>
      <c r="D485" s="67"/>
      <c r="E485" s="67"/>
      <c r="F485" s="67"/>
      <c r="G485" s="67"/>
      <c r="H485" s="67"/>
      <c r="I485" s="67"/>
      <c r="J485" s="67"/>
      <c r="K485" s="67"/>
      <c r="L485" s="67"/>
      <c r="M485" s="67"/>
      <c r="N485" s="67"/>
      <c r="O485" s="67"/>
      <c r="P485" s="67"/>
      <c r="Q485" s="67"/>
      <c r="R485" s="67"/>
      <c r="S485" s="57"/>
      <c r="T485" s="57"/>
      <c r="U485" s="67"/>
      <c r="V485" s="67"/>
      <c r="W485" s="67"/>
      <c r="X485" s="67"/>
      <c r="Y485" s="67"/>
      <c r="Z485" s="67"/>
      <c r="AA485" s="67"/>
      <c r="AB485" s="67"/>
      <c r="AC485" s="67"/>
      <c r="AD485" s="67"/>
      <c r="AE485" s="67"/>
      <c r="AF485" s="136"/>
      <c r="AG485" s="136"/>
      <c r="AH485" s="136"/>
      <c r="AI485" s="136"/>
      <c r="AJ485" s="136"/>
      <c r="AK485" s="136"/>
      <c r="AL485" s="136"/>
      <c r="AM485" s="136"/>
      <c r="AN485" s="136"/>
      <c r="AO485" s="136"/>
    </row>
    <row r="486" spans="1:41" ht="11.25" customHeight="1">
      <c r="A486" s="67"/>
      <c r="B486" s="67"/>
      <c r="C486" s="67"/>
      <c r="D486" s="67"/>
      <c r="E486" s="67"/>
      <c r="F486" s="67"/>
      <c r="G486" s="67"/>
      <c r="H486" s="67"/>
      <c r="I486" s="67"/>
      <c r="J486" s="67"/>
      <c r="K486" s="67"/>
      <c r="L486" s="67"/>
      <c r="M486" s="67"/>
      <c r="N486" s="67"/>
      <c r="O486" s="67"/>
      <c r="P486" s="67"/>
      <c r="Q486" s="67"/>
      <c r="R486" s="67"/>
      <c r="S486" s="57"/>
      <c r="T486" s="57"/>
      <c r="U486" s="67"/>
      <c r="V486" s="67"/>
      <c r="W486" s="67"/>
      <c r="X486" s="67"/>
      <c r="Y486" s="67"/>
      <c r="Z486" s="67"/>
      <c r="AA486" s="67"/>
      <c r="AB486" s="67"/>
      <c r="AC486" s="67"/>
      <c r="AD486" s="67"/>
      <c r="AE486" s="67"/>
      <c r="AF486" s="136"/>
      <c r="AG486" s="136"/>
      <c r="AH486" s="136"/>
      <c r="AI486" s="136"/>
      <c r="AJ486" s="136"/>
      <c r="AK486" s="136"/>
      <c r="AL486" s="136"/>
      <c r="AM486" s="136"/>
      <c r="AN486" s="136"/>
      <c r="AO486" s="136"/>
    </row>
    <row r="487" spans="1:41" ht="11.25" customHeight="1">
      <c r="A487" s="67"/>
      <c r="B487" s="67"/>
      <c r="C487" s="67"/>
      <c r="D487" s="67"/>
      <c r="E487" s="67"/>
      <c r="F487" s="67"/>
      <c r="G487" s="67"/>
      <c r="H487" s="67"/>
      <c r="I487" s="67"/>
      <c r="J487" s="67"/>
      <c r="K487" s="67"/>
      <c r="L487" s="67"/>
      <c r="M487" s="67"/>
      <c r="N487" s="67"/>
      <c r="O487" s="67"/>
      <c r="P487" s="67"/>
      <c r="Q487" s="67"/>
      <c r="R487" s="67"/>
      <c r="S487" s="57"/>
      <c r="T487" s="57"/>
      <c r="U487" s="67"/>
      <c r="V487" s="67"/>
      <c r="W487" s="67"/>
      <c r="X487" s="67"/>
      <c r="Y487" s="67"/>
      <c r="Z487" s="67"/>
      <c r="AA487" s="67"/>
      <c r="AB487" s="67"/>
      <c r="AC487" s="67"/>
      <c r="AD487" s="67"/>
      <c r="AE487" s="67"/>
      <c r="AF487" s="136"/>
      <c r="AG487" s="136"/>
      <c r="AH487" s="136"/>
      <c r="AI487" s="136"/>
      <c r="AJ487" s="136"/>
      <c r="AK487" s="136"/>
      <c r="AL487" s="136"/>
      <c r="AM487" s="136"/>
      <c r="AN487" s="136"/>
      <c r="AO487" s="136"/>
    </row>
    <row r="488" spans="1:41" ht="11.25" customHeight="1">
      <c r="A488" s="67"/>
      <c r="B488" s="67"/>
      <c r="C488" s="67"/>
      <c r="D488" s="67"/>
      <c r="E488" s="67"/>
      <c r="F488" s="67"/>
      <c r="G488" s="67"/>
      <c r="H488" s="67"/>
      <c r="I488" s="67"/>
      <c r="J488" s="67"/>
      <c r="K488" s="67"/>
      <c r="L488" s="67"/>
      <c r="M488" s="67"/>
      <c r="N488" s="67"/>
      <c r="O488" s="67"/>
      <c r="P488" s="67"/>
      <c r="Q488" s="67"/>
      <c r="R488" s="67"/>
      <c r="S488" s="57"/>
      <c r="T488" s="57"/>
      <c r="U488" s="67"/>
      <c r="V488" s="67"/>
      <c r="W488" s="67"/>
      <c r="X488" s="67"/>
      <c r="Y488" s="67"/>
      <c r="Z488" s="67"/>
      <c r="AA488" s="67"/>
      <c r="AB488" s="67"/>
      <c r="AC488" s="67"/>
      <c r="AD488" s="67"/>
      <c r="AE488" s="67"/>
      <c r="AF488" s="136"/>
      <c r="AG488" s="136"/>
      <c r="AH488" s="136"/>
      <c r="AI488" s="136"/>
      <c r="AJ488" s="136"/>
      <c r="AK488" s="136"/>
      <c r="AL488" s="136"/>
      <c r="AM488" s="136"/>
      <c r="AN488" s="136"/>
      <c r="AO488" s="136"/>
    </row>
    <row r="489" spans="1:41" ht="11.25" customHeight="1">
      <c r="A489" s="67"/>
      <c r="B489" s="67"/>
      <c r="C489" s="67"/>
      <c r="D489" s="67"/>
      <c r="E489" s="67"/>
      <c r="F489" s="67"/>
      <c r="G489" s="67"/>
      <c r="H489" s="67"/>
      <c r="I489" s="67"/>
      <c r="J489" s="67"/>
      <c r="K489" s="67"/>
      <c r="L489" s="67"/>
      <c r="M489" s="67"/>
      <c r="N489" s="67"/>
      <c r="O489" s="67"/>
      <c r="P489" s="67"/>
      <c r="Q489" s="67"/>
      <c r="R489" s="67"/>
      <c r="S489" s="57"/>
      <c r="T489" s="57"/>
      <c r="U489" s="67"/>
      <c r="V489" s="67"/>
      <c r="W489" s="67"/>
      <c r="X489" s="67"/>
      <c r="Y489" s="67"/>
      <c r="Z489" s="67"/>
      <c r="AA489" s="67"/>
      <c r="AB489" s="67"/>
      <c r="AC489" s="67"/>
      <c r="AD489" s="67"/>
      <c r="AE489" s="67"/>
      <c r="AF489" s="136"/>
      <c r="AG489" s="136"/>
      <c r="AH489" s="136"/>
      <c r="AI489" s="136"/>
      <c r="AJ489" s="136"/>
      <c r="AK489" s="136"/>
      <c r="AL489" s="136"/>
      <c r="AM489" s="136"/>
      <c r="AN489" s="136"/>
      <c r="AO489" s="136"/>
    </row>
    <row r="490" spans="1:41" ht="11.25" customHeight="1">
      <c r="A490" s="67"/>
      <c r="B490" s="67"/>
      <c r="C490" s="67"/>
      <c r="D490" s="67"/>
      <c r="E490" s="67"/>
      <c r="F490" s="67"/>
      <c r="G490" s="67"/>
      <c r="H490" s="67"/>
      <c r="I490" s="67"/>
      <c r="J490" s="67"/>
      <c r="K490" s="67"/>
      <c r="L490" s="67"/>
      <c r="M490" s="67"/>
      <c r="N490" s="67"/>
      <c r="O490" s="67"/>
      <c r="P490" s="67"/>
      <c r="Q490" s="67"/>
      <c r="R490" s="67"/>
      <c r="S490" s="57"/>
      <c r="T490" s="57"/>
      <c r="U490" s="67"/>
      <c r="V490" s="67"/>
      <c r="W490" s="67"/>
      <c r="X490" s="67"/>
      <c r="Y490" s="67"/>
      <c r="Z490" s="67"/>
      <c r="AA490" s="67"/>
      <c r="AB490" s="67"/>
      <c r="AC490" s="67"/>
      <c r="AD490" s="67"/>
      <c r="AE490" s="67"/>
      <c r="AF490" s="136"/>
      <c r="AG490" s="136"/>
      <c r="AH490" s="136"/>
      <c r="AI490" s="136"/>
      <c r="AJ490" s="136"/>
      <c r="AK490" s="136"/>
      <c r="AL490" s="136"/>
      <c r="AM490" s="136"/>
      <c r="AN490" s="136"/>
      <c r="AO490" s="136"/>
    </row>
    <row r="491" spans="1:41" ht="11.25" customHeight="1">
      <c r="A491" s="67"/>
      <c r="B491" s="67"/>
      <c r="C491" s="67"/>
      <c r="D491" s="67"/>
      <c r="E491" s="67"/>
      <c r="F491" s="67"/>
      <c r="G491" s="67"/>
      <c r="H491" s="67"/>
      <c r="I491" s="67"/>
      <c r="J491" s="67"/>
      <c r="K491" s="67"/>
      <c r="L491" s="67"/>
      <c r="M491" s="67"/>
      <c r="N491" s="67"/>
      <c r="O491" s="67"/>
      <c r="P491" s="67"/>
      <c r="Q491" s="67"/>
      <c r="R491" s="67"/>
      <c r="S491" s="57"/>
      <c r="T491" s="57"/>
      <c r="U491" s="67"/>
      <c r="V491" s="67"/>
      <c r="W491" s="67"/>
      <c r="X491" s="67"/>
      <c r="Y491" s="67"/>
      <c r="Z491" s="67"/>
      <c r="AA491" s="67"/>
      <c r="AB491" s="67"/>
      <c r="AC491" s="67"/>
      <c r="AD491" s="67"/>
      <c r="AE491" s="67"/>
      <c r="AF491" s="136"/>
      <c r="AG491" s="136"/>
      <c r="AH491" s="136"/>
      <c r="AI491" s="136"/>
      <c r="AJ491" s="136"/>
      <c r="AK491" s="136"/>
      <c r="AL491" s="136"/>
      <c r="AM491" s="136"/>
      <c r="AN491" s="136"/>
      <c r="AO491" s="136"/>
    </row>
    <row r="492" spans="1:41" ht="11.25" customHeight="1">
      <c r="A492" s="67"/>
      <c r="B492" s="67"/>
      <c r="C492" s="67"/>
      <c r="D492" s="67"/>
      <c r="E492" s="67"/>
      <c r="F492" s="67"/>
      <c r="G492" s="67"/>
      <c r="H492" s="67"/>
      <c r="I492" s="67"/>
      <c r="J492" s="67"/>
      <c r="K492" s="67"/>
      <c r="L492" s="67"/>
      <c r="M492" s="67"/>
      <c r="N492" s="67"/>
      <c r="O492" s="67"/>
      <c r="P492" s="67"/>
      <c r="Q492" s="67"/>
      <c r="R492" s="67"/>
      <c r="S492" s="57"/>
      <c r="T492" s="57"/>
      <c r="U492" s="67"/>
      <c r="V492" s="67"/>
      <c r="W492" s="67"/>
      <c r="X492" s="67"/>
      <c r="Y492" s="67"/>
      <c r="Z492" s="67"/>
      <c r="AA492" s="67"/>
      <c r="AB492" s="67"/>
      <c r="AC492" s="67"/>
      <c r="AD492" s="67"/>
      <c r="AE492" s="67"/>
      <c r="AF492" s="136"/>
      <c r="AG492" s="136"/>
      <c r="AH492" s="136"/>
      <c r="AI492" s="136"/>
      <c r="AJ492" s="136"/>
      <c r="AK492" s="136"/>
      <c r="AL492" s="136"/>
      <c r="AM492" s="136"/>
      <c r="AN492" s="136"/>
      <c r="AO492" s="136"/>
    </row>
    <row r="493" spans="1:41" ht="11.25" customHeight="1">
      <c r="A493" s="67"/>
      <c r="B493" s="67"/>
      <c r="C493" s="67"/>
      <c r="D493" s="67"/>
      <c r="E493" s="67"/>
      <c r="F493" s="67"/>
      <c r="G493" s="67"/>
      <c r="H493" s="67"/>
      <c r="I493" s="67"/>
      <c r="J493" s="67"/>
      <c r="K493" s="67"/>
      <c r="L493" s="67"/>
      <c r="M493" s="67"/>
      <c r="N493" s="67"/>
      <c r="O493" s="67"/>
      <c r="P493" s="67"/>
      <c r="Q493" s="67"/>
      <c r="R493" s="67"/>
      <c r="S493" s="57"/>
      <c r="T493" s="57"/>
      <c r="U493" s="67"/>
      <c r="V493" s="67"/>
      <c r="W493" s="67"/>
      <c r="X493" s="67"/>
      <c r="Y493" s="67"/>
      <c r="Z493" s="67"/>
      <c r="AA493" s="67"/>
      <c r="AB493" s="67"/>
      <c r="AC493" s="67"/>
      <c r="AD493" s="67"/>
      <c r="AE493" s="67"/>
      <c r="AF493" s="136"/>
      <c r="AG493" s="136"/>
      <c r="AH493" s="136"/>
      <c r="AI493" s="136"/>
      <c r="AJ493" s="136"/>
      <c r="AK493" s="136"/>
      <c r="AL493" s="136"/>
      <c r="AM493" s="136"/>
      <c r="AN493" s="136"/>
      <c r="AO493" s="136"/>
    </row>
    <row r="494" spans="1:41" ht="11.25" customHeight="1">
      <c r="A494" s="67"/>
      <c r="B494" s="67"/>
      <c r="C494" s="67"/>
      <c r="D494" s="67"/>
      <c r="E494" s="67"/>
      <c r="F494" s="67"/>
      <c r="G494" s="67"/>
      <c r="H494" s="67"/>
      <c r="I494" s="67"/>
      <c r="J494" s="67"/>
      <c r="K494" s="67"/>
      <c r="L494" s="67"/>
      <c r="M494" s="67"/>
      <c r="N494" s="67"/>
      <c r="O494" s="67"/>
      <c r="P494" s="67"/>
      <c r="Q494" s="67"/>
      <c r="R494" s="67"/>
      <c r="S494" s="57"/>
      <c r="T494" s="57"/>
      <c r="U494" s="67"/>
      <c r="V494" s="67"/>
      <c r="W494" s="67"/>
      <c r="X494" s="67"/>
      <c r="Y494" s="67"/>
      <c r="Z494" s="67"/>
      <c r="AA494" s="67"/>
      <c r="AB494" s="67"/>
      <c r="AC494" s="67"/>
      <c r="AD494" s="67"/>
      <c r="AE494" s="67"/>
      <c r="AF494" s="136"/>
      <c r="AG494" s="136"/>
      <c r="AH494" s="136"/>
      <c r="AI494" s="136"/>
      <c r="AJ494" s="136"/>
      <c r="AK494" s="136"/>
      <c r="AL494" s="136"/>
      <c r="AM494" s="136"/>
      <c r="AN494" s="136"/>
      <c r="AO494" s="136"/>
    </row>
    <row r="495" spans="1:41" ht="11.25" customHeight="1">
      <c r="A495" s="67"/>
      <c r="B495" s="67"/>
      <c r="C495" s="67"/>
      <c r="D495" s="67"/>
      <c r="E495" s="67"/>
      <c r="F495" s="67"/>
      <c r="G495" s="67"/>
      <c r="H495" s="67"/>
      <c r="I495" s="67"/>
      <c r="J495" s="67"/>
      <c r="K495" s="67"/>
      <c r="L495" s="67"/>
      <c r="M495" s="67"/>
      <c r="N495" s="67"/>
      <c r="O495" s="67"/>
      <c r="P495" s="67"/>
      <c r="Q495" s="67"/>
      <c r="R495" s="67"/>
      <c r="S495" s="57"/>
      <c r="T495" s="57"/>
      <c r="U495" s="67"/>
      <c r="V495" s="67"/>
      <c r="W495" s="67"/>
      <c r="X495" s="67"/>
      <c r="Y495" s="67"/>
      <c r="Z495" s="67"/>
      <c r="AA495" s="67"/>
      <c r="AB495" s="67"/>
      <c r="AC495" s="67"/>
      <c r="AD495" s="67"/>
      <c r="AE495" s="67"/>
      <c r="AF495" s="136"/>
      <c r="AG495" s="136"/>
      <c r="AH495" s="136"/>
      <c r="AI495" s="136"/>
      <c r="AJ495" s="136"/>
      <c r="AK495" s="136"/>
      <c r="AL495" s="136"/>
      <c r="AM495" s="136"/>
      <c r="AN495" s="136"/>
      <c r="AO495" s="136"/>
    </row>
    <row r="496" spans="1:41" ht="11.25" customHeight="1">
      <c r="A496" s="67"/>
      <c r="B496" s="67"/>
      <c r="C496" s="67"/>
      <c r="D496" s="67"/>
      <c r="E496" s="67"/>
      <c r="F496" s="67"/>
      <c r="G496" s="67"/>
      <c r="H496" s="67"/>
      <c r="I496" s="67"/>
      <c r="J496" s="67"/>
      <c r="K496" s="67"/>
      <c r="L496" s="67"/>
      <c r="M496" s="67"/>
      <c r="N496" s="67"/>
      <c r="O496" s="67"/>
      <c r="P496" s="67"/>
      <c r="Q496" s="67"/>
      <c r="R496" s="67"/>
      <c r="S496" s="57"/>
      <c r="T496" s="57"/>
      <c r="U496" s="67"/>
      <c r="V496" s="67"/>
      <c r="W496" s="67"/>
      <c r="X496" s="67"/>
      <c r="Y496" s="67"/>
      <c r="Z496" s="67"/>
      <c r="AA496" s="67"/>
      <c r="AB496" s="67"/>
      <c r="AC496" s="67"/>
      <c r="AD496" s="67"/>
      <c r="AE496" s="67"/>
      <c r="AF496" s="136"/>
      <c r="AG496" s="136"/>
      <c r="AH496" s="136"/>
      <c r="AI496" s="136"/>
      <c r="AJ496" s="136"/>
      <c r="AK496" s="136"/>
      <c r="AL496" s="136"/>
      <c r="AM496" s="136"/>
      <c r="AN496" s="136"/>
      <c r="AO496" s="136"/>
    </row>
    <row r="497" spans="1:41" ht="11.25" customHeight="1">
      <c r="A497" s="67"/>
      <c r="B497" s="67"/>
      <c r="C497" s="67"/>
      <c r="D497" s="67"/>
      <c r="E497" s="67"/>
      <c r="F497" s="67"/>
      <c r="G497" s="67"/>
      <c r="H497" s="67"/>
      <c r="I497" s="67"/>
      <c r="J497" s="67"/>
      <c r="K497" s="67"/>
      <c r="L497" s="67"/>
      <c r="M497" s="67"/>
      <c r="N497" s="67"/>
      <c r="O497" s="67"/>
      <c r="P497" s="67"/>
      <c r="Q497" s="67"/>
      <c r="R497" s="67"/>
      <c r="S497" s="57"/>
      <c r="T497" s="57"/>
      <c r="U497" s="67"/>
      <c r="V497" s="67"/>
      <c r="W497" s="67"/>
      <c r="X497" s="67"/>
      <c r="Y497" s="67"/>
      <c r="Z497" s="67"/>
      <c r="AA497" s="67"/>
      <c r="AB497" s="67"/>
      <c r="AC497" s="67"/>
      <c r="AD497" s="67"/>
      <c r="AE497" s="67"/>
      <c r="AF497" s="136"/>
      <c r="AG497" s="136"/>
      <c r="AH497" s="136"/>
      <c r="AI497" s="136"/>
      <c r="AJ497" s="136"/>
      <c r="AK497" s="136"/>
      <c r="AL497" s="136"/>
      <c r="AM497" s="136"/>
      <c r="AN497" s="136"/>
      <c r="AO497" s="136"/>
    </row>
    <row r="498" spans="1:41" ht="11.25" customHeight="1">
      <c r="A498" s="67"/>
      <c r="B498" s="67"/>
      <c r="C498" s="67"/>
      <c r="D498" s="67"/>
      <c r="E498" s="67"/>
      <c r="F498" s="67"/>
      <c r="G498" s="67"/>
      <c r="H498" s="67"/>
      <c r="I498" s="67"/>
      <c r="J498" s="67"/>
      <c r="K498" s="67"/>
      <c r="L498" s="67"/>
      <c r="M498" s="67"/>
      <c r="N498" s="67"/>
      <c r="O498" s="67"/>
      <c r="P498" s="67"/>
      <c r="Q498" s="67"/>
      <c r="R498" s="67"/>
      <c r="S498" s="57"/>
      <c r="T498" s="57"/>
      <c r="U498" s="67"/>
      <c r="V498" s="67"/>
      <c r="W498" s="67"/>
      <c r="X498" s="67"/>
      <c r="Y498" s="67"/>
      <c r="Z498" s="67"/>
      <c r="AA498" s="67"/>
      <c r="AB498" s="67"/>
      <c r="AC498" s="67"/>
      <c r="AD498" s="67"/>
      <c r="AE498" s="67"/>
      <c r="AF498" s="136"/>
      <c r="AG498" s="136"/>
      <c r="AH498" s="136"/>
      <c r="AI498" s="136"/>
      <c r="AJ498" s="136"/>
      <c r="AK498" s="136"/>
      <c r="AL498" s="136"/>
      <c r="AM498" s="136"/>
      <c r="AN498" s="136"/>
      <c r="AO498" s="136"/>
    </row>
    <row r="499" spans="1:41" ht="11.25" customHeight="1">
      <c r="A499" s="67"/>
      <c r="B499" s="67"/>
      <c r="C499" s="67"/>
      <c r="D499" s="67"/>
      <c r="E499" s="67"/>
      <c r="F499" s="67"/>
      <c r="G499" s="67"/>
      <c r="H499" s="67"/>
      <c r="I499" s="67"/>
      <c r="J499" s="67"/>
      <c r="K499" s="67"/>
      <c r="L499" s="67"/>
      <c r="M499" s="67"/>
      <c r="N499" s="67"/>
      <c r="O499" s="67"/>
      <c r="P499" s="67"/>
      <c r="Q499" s="67"/>
      <c r="R499" s="67"/>
      <c r="S499" s="57"/>
      <c r="T499" s="57"/>
      <c r="U499" s="67"/>
      <c r="V499" s="67"/>
      <c r="W499" s="67"/>
      <c r="X499" s="67"/>
      <c r="Y499" s="67"/>
      <c r="Z499" s="67"/>
      <c r="AA499" s="67"/>
      <c r="AB499" s="67"/>
      <c r="AC499" s="67"/>
      <c r="AD499" s="67"/>
      <c r="AE499" s="67"/>
      <c r="AF499" s="136"/>
      <c r="AG499" s="136"/>
      <c r="AH499" s="136"/>
      <c r="AI499" s="136"/>
      <c r="AJ499" s="136"/>
      <c r="AK499" s="136"/>
      <c r="AL499" s="136"/>
      <c r="AM499" s="136"/>
      <c r="AN499" s="136"/>
      <c r="AO499" s="136"/>
    </row>
    <row r="500" spans="1:41" ht="11.25" customHeight="1">
      <c r="A500" s="67"/>
      <c r="B500" s="67"/>
      <c r="C500" s="67"/>
      <c r="D500" s="67"/>
      <c r="E500" s="67"/>
      <c r="F500" s="67"/>
      <c r="G500" s="67"/>
      <c r="H500" s="67"/>
      <c r="I500" s="67"/>
      <c r="J500" s="67"/>
      <c r="K500" s="67"/>
      <c r="L500" s="67"/>
      <c r="M500" s="67"/>
      <c r="N500" s="67"/>
      <c r="O500" s="67"/>
      <c r="P500" s="67"/>
      <c r="Q500" s="67"/>
      <c r="R500" s="67"/>
      <c r="S500" s="57"/>
      <c r="T500" s="57"/>
      <c r="U500" s="67"/>
      <c r="V500" s="67"/>
      <c r="W500" s="67"/>
      <c r="X500" s="67"/>
      <c r="Y500" s="67"/>
      <c r="Z500" s="67"/>
      <c r="AA500" s="67"/>
      <c r="AB500" s="67"/>
      <c r="AC500" s="67"/>
      <c r="AD500" s="67"/>
      <c r="AE500" s="67"/>
      <c r="AF500" s="136"/>
      <c r="AG500" s="136"/>
      <c r="AH500" s="136"/>
      <c r="AI500" s="136"/>
      <c r="AJ500" s="136"/>
      <c r="AK500" s="136"/>
      <c r="AL500" s="136"/>
      <c r="AM500" s="136"/>
      <c r="AN500" s="136"/>
      <c r="AO500" s="136"/>
    </row>
    <row r="501" spans="1:41" ht="11.25" customHeight="1">
      <c r="A501" s="67"/>
      <c r="B501" s="67"/>
      <c r="C501" s="67"/>
      <c r="D501" s="67"/>
      <c r="E501" s="67"/>
      <c r="F501" s="67"/>
      <c r="G501" s="67"/>
      <c r="H501" s="67"/>
      <c r="I501" s="67"/>
      <c r="J501" s="67"/>
      <c r="K501" s="67"/>
      <c r="L501" s="67"/>
      <c r="M501" s="67"/>
      <c r="N501" s="67"/>
      <c r="O501" s="67"/>
      <c r="P501" s="67"/>
      <c r="Q501" s="67"/>
      <c r="R501" s="67"/>
      <c r="S501" s="57"/>
      <c r="T501" s="57"/>
      <c r="U501" s="67"/>
      <c r="V501" s="67"/>
      <c r="W501" s="67"/>
      <c r="X501" s="67"/>
      <c r="Y501" s="67"/>
      <c r="Z501" s="67"/>
      <c r="AA501" s="67"/>
      <c r="AB501" s="67"/>
      <c r="AC501" s="67"/>
      <c r="AD501" s="67"/>
      <c r="AE501" s="67"/>
      <c r="AF501" s="136"/>
      <c r="AG501" s="136"/>
      <c r="AH501" s="136"/>
      <c r="AI501" s="136"/>
      <c r="AJ501" s="136"/>
      <c r="AK501" s="136"/>
      <c r="AL501" s="136"/>
      <c r="AM501" s="136"/>
      <c r="AN501" s="136"/>
      <c r="AO501" s="136"/>
    </row>
    <row r="502" spans="1:41" ht="11.25" customHeight="1">
      <c r="A502" s="67"/>
      <c r="B502" s="67"/>
      <c r="C502" s="67"/>
      <c r="D502" s="67"/>
      <c r="E502" s="67"/>
      <c r="F502" s="67"/>
      <c r="G502" s="67"/>
      <c r="H502" s="67"/>
      <c r="I502" s="67"/>
      <c r="J502" s="67"/>
      <c r="K502" s="67"/>
      <c r="L502" s="67"/>
      <c r="M502" s="67"/>
      <c r="N502" s="67"/>
      <c r="O502" s="67"/>
      <c r="P502" s="67"/>
      <c r="Q502" s="67"/>
      <c r="R502" s="67"/>
      <c r="S502" s="57"/>
      <c r="T502" s="57"/>
      <c r="U502" s="67"/>
      <c r="V502" s="67"/>
      <c r="W502" s="67"/>
      <c r="X502" s="67"/>
      <c r="Y502" s="67"/>
      <c r="Z502" s="67"/>
      <c r="AA502" s="67"/>
      <c r="AB502" s="67"/>
      <c r="AC502" s="67"/>
      <c r="AD502" s="67"/>
      <c r="AE502" s="67"/>
      <c r="AF502" s="136"/>
      <c r="AG502" s="136"/>
      <c r="AH502" s="136"/>
      <c r="AI502" s="136"/>
      <c r="AJ502" s="136"/>
      <c r="AK502" s="136"/>
      <c r="AL502" s="136"/>
      <c r="AM502" s="136"/>
      <c r="AN502" s="136"/>
      <c r="AO502" s="136"/>
    </row>
    <row r="503" spans="1:41" ht="11.25" customHeight="1">
      <c r="A503" s="67"/>
      <c r="B503" s="67"/>
      <c r="C503" s="67"/>
      <c r="D503" s="67"/>
      <c r="E503" s="67"/>
      <c r="F503" s="67"/>
      <c r="G503" s="67"/>
      <c r="H503" s="67"/>
      <c r="I503" s="67"/>
      <c r="J503" s="67"/>
      <c r="K503" s="67"/>
      <c r="L503" s="67"/>
      <c r="M503" s="67"/>
      <c r="N503" s="67"/>
      <c r="O503" s="67"/>
      <c r="P503" s="67"/>
      <c r="Q503" s="67"/>
      <c r="R503" s="67"/>
      <c r="S503" s="57"/>
      <c r="T503" s="57"/>
      <c r="U503" s="67"/>
      <c r="V503" s="67"/>
      <c r="W503" s="67"/>
      <c r="X503" s="67"/>
      <c r="Y503" s="67"/>
      <c r="Z503" s="67"/>
      <c r="AA503" s="67"/>
      <c r="AB503" s="67"/>
      <c r="AC503" s="67"/>
      <c r="AD503" s="67"/>
      <c r="AE503" s="67"/>
      <c r="AF503" s="136"/>
      <c r="AG503" s="136"/>
      <c r="AH503" s="136"/>
      <c r="AI503" s="136"/>
      <c r="AJ503" s="136"/>
      <c r="AK503" s="136"/>
      <c r="AL503" s="136"/>
      <c r="AM503" s="136"/>
      <c r="AN503" s="136"/>
      <c r="AO503" s="136"/>
    </row>
    <row r="504" spans="1:41" ht="11.25" customHeight="1">
      <c r="A504" s="67"/>
      <c r="B504" s="67"/>
      <c r="C504" s="67"/>
      <c r="D504" s="67"/>
      <c r="E504" s="67"/>
      <c r="F504" s="67"/>
      <c r="G504" s="67"/>
      <c r="H504" s="67"/>
      <c r="I504" s="67"/>
      <c r="J504" s="67"/>
      <c r="K504" s="67"/>
      <c r="L504" s="67"/>
      <c r="M504" s="67"/>
      <c r="N504" s="67"/>
      <c r="O504" s="67"/>
      <c r="P504" s="67"/>
      <c r="Q504" s="67"/>
      <c r="R504" s="67"/>
      <c r="S504" s="57"/>
      <c r="T504" s="57"/>
      <c r="U504" s="67"/>
      <c r="V504" s="67"/>
      <c r="W504" s="67"/>
      <c r="X504" s="67"/>
      <c r="Y504" s="67"/>
      <c r="Z504" s="67"/>
      <c r="AA504" s="67"/>
      <c r="AB504" s="67"/>
      <c r="AC504" s="67"/>
      <c r="AD504" s="67"/>
      <c r="AE504" s="67"/>
      <c r="AF504" s="136"/>
      <c r="AG504" s="136"/>
      <c r="AH504" s="136"/>
      <c r="AI504" s="136"/>
      <c r="AJ504" s="136"/>
      <c r="AK504" s="136"/>
      <c r="AL504" s="136"/>
      <c r="AM504" s="136"/>
      <c r="AN504" s="136"/>
      <c r="AO504" s="136"/>
    </row>
    <row r="505" spans="1:41" ht="11.25" customHeight="1">
      <c r="A505" s="67"/>
      <c r="B505" s="67"/>
      <c r="C505" s="67"/>
      <c r="D505" s="67"/>
      <c r="E505" s="67"/>
      <c r="F505" s="67"/>
      <c r="G505" s="67"/>
      <c r="H505" s="67"/>
      <c r="I505" s="67"/>
      <c r="J505" s="67"/>
      <c r="K505" s="67"/>
      <c r="L505" s="67"/>
      <c r="M505" s="67"/>
      <c r="N505" s="67"/>
      <c r="O505" s="67"/>
      <c r="P505" s="67"/>
      <c r="Q505" s="67"/>
      <c r="R505" s="67"/>
      <c r="S505" s="57"/>
      <c r="T505" s="57"/>
      <c r="U505" s="67"/>
      <c r="V505" s="67"/>
      <c r="W505" s="67"/>
      <c r="X505" s="67"/>
      <c r="Y505" s="67"/>
      <c r="Z505" s="67"/>
      <c r="AA505" s="67"/>
      <c r="AB505" s="67"/>
      <c r="AC505" s="67"/>
      <c r="AD505" s="67"/>
      <c r="AE505" s="67"/>
      <c r="AF505" s="136"/>
      <c r="AG505" s="136"/>
      <c r="AH505" s="136"/>
      <c r="AI505" s="136"/>
      <c r="AJ505" s="136"/>
      <c r="AK505" s="136"/>
      <c r="AL505" s="136"/>
      <c r="AM505" s="136"/>
      <c r="AN505" s="136"/>
      <c r="AO505" s="136"/>
    </row>
    <row r="506" spans="1:41" ht="11.25" customHeight="1">
      <c r="A506" s="67"/>
      <c r="B506" s="67"/>
      <c r="C506" s="67"/>
      <c r="D506" s="67"/>
      <c r="E506" s="67"/>
      <c r="F506" s="67"/>
      <c r="G506" s="67"/>
      <c r="H506" s="67"/>
      <c r="I506" s="67"/>
      <c r="J506" s="67"/>
      <c r="K506" s="67"/>
      <c r="L506" s="67"/>
      <c r="M506" s="67"/>
      <c r="N506" s="67"/>
      <c r="O506" s="67"/>
      <c r="P506" s="67"/>
      <c r="Q506" s="67"/>
      <c r="R506" s="67"/>
      <c r="S506" s="57"/>
      <c r="T506" s="57"/>
      <c r="U506" s="67"/>
      <c r="V506" s="67"/>
      <c r="W506" s="67"/>
      <c r="X506" s="67"/>
      <c r="Y506" s="67"/>
      <c r="Z506" s="67"/>
      <c r="AA506" s="67"/>
      <c r="AB506" s="67"/>
      <c r="AC506" s="67"/>
      <c r="AD506" s="67"/>
      <c r="AE506" s="67"/>
      <c r="AF506" s="136"/>
      <c r="AG506" s="136"/>
      <c r="AH506" s="136"/>
      <c r="AI506" s="136"/>
      <c r="AJ506" s="136"/>
      <c r="AK506" s="136"/>
      <c r="AL506" s="136"/>
      <c r="AM506" s="136"/>
      <c r="AN506" s="136"/>
      <c r="AO506" s="136"/>
    </row>
    <row r="507" spans="1:41" ht="11.25" customHeight="1">
      <c r="A507" s="67"/>
      <c r="B507" s="67"/>
      <c r="C507" s="67"/>
      <c r="D507" s="67"/>
      <c r="E507" s="67"/>
      <c r="F507" s="67"/>
      <c r="G507" s="67"/>
      <c r="H507" s="67"/>
      <c r="I507" s="67"/>
      <c r="J507" s="67"/>
      <c r="K507" s="67"/>
      <c r="L507" s="67"/>
      <c r="M507" s="67"/>
      <c r="N507" s="67"/>
      <c r="O507" s="67"/>
      <c r="P507" s="67"/>
      <c r="Q507" s="67"/>
      <c r="R507" s="67"/>
      <c r="S507" s="57"/>
      <c r="T507" s="57"/>
      <c r="U507" s="67"/>
      <c r="V507" s="67"/>
      <c r="W507" s="67"/>
      <c r="X507" s="67"/>
      <c r="Y507" s="67"/>
      <c r="Z507" s="67"/>
      <c r="AA507" s="67"/>
      <c r="AB507" s="67"/>
      <c r="AC507" s="67"/>
      <c r="AD507" s="67"/>
      <c r="AE507" s="67"/>
      <c r="AF507" s="136"/>
      <c r="AG507" s="136"/>
      <c r="AH507" s="136"/>
      <c r="AI507" s="136"/>
      <c r="AJ507" s="136"/>
      <c r="AK507" s="136"/>
      <c r="AL507" s="136"/>
      <c r="AM507" s="136"/>
      <c r="AN507" s="136"/>
      <c r="AO507" s="136"/>
    </row>
    <row r="508" spans="1:41" ht="11.25" customHeight="1">
      <c r="A508" s="67"/>
      <c r="B508" s="67"/>
      <c r="C508" s="67"/>
      <c r="D508" s="67"/>
      <c r="E508" s="67"/>
      <c r="F508" s="67"/>
      <c r="G508" s="67"/>
      <c r="H508" s="67"/>
      <c r="I508" s="67"/>
      <c r="J508" s="67"/>
      <c r="K508" s="67"/>
      <c r="L508" s="67"/>
      <c r="M508" s="67"/>
      <c r="N508" s="67"/>
      <c r="O508" s="67"/>
      <c r="P508" s="67"/>
      <c r="Q508" s="67"/>
      <c r="R508" s="67"/>
      <c r="S508" s="57"/>
      <c r="T508" s="57"/>
      <c r="U508" s="67"/>
      <c r="V508" s="67"/>
      <c r="W508" s="67"/>
      <c r="X508" s="67"/>
      <c r="Y508" s="67"/>
      <c r="Z508" s="67"/>
      <c r="AA508" s="67"/>
      <c r="AB508" s="67"/>
      <c r="AC508" s="67"/>
      <c r="AD508" s="67"/>
      <c r="AE508" s="67"/>
      <c r="AF508" s="136"/>
      <c r="AG508" s="136"/>
      <c r="AH508" s="136"/>
      <c r="AI508" s="136"/>
      <c r="AJ508" s="136"/>
      <c r="AK508" s="136"/>
      <c r="AL508" s="136"/>
      <c r="AM508" s="136"/>
      <c r="AN508" s="136"/>
      <c r="AO508" s="136"/>
    </row>
    <row r="509" spans="1:41" ht="11.25" customHeight="1">
      <c r="A509" s="67"/>
      <c r="B509" s="67"/>
      <c r="C509" s="67"/>
      <c r="D509" s="67"/>
      <c r="E509" s="67"/>
      <c r="F509" s="67"/>
      <c r="G509" s="67"/>
      <c r="H509" s="67"/>
      <c r="I509" s="67"/>
      <c r="J509" s="67"/>
      <c r="K509" s="67"/>
      <c r="L509" s="67"/>
      <c r="M509" s="67"/>
      <c r="N509" s="67"/>
      <c r="O509" s="67"/>
      <c r="P509" s="67"/>
      <c r="Q509" s="67"/>
      <c r="R509" s="67"/>
      <c r="S509" s="57"/>
      <c r="T509" s="57"/>
      <c r="U509" s="67"/>
      <c r="V509" s="67"/>
      <c r="W509" s="67"/>
      <c r="X509" s="67"/>
      <c r="Y509" s="67"/>
      <c r="Z509" s="67"/>
      <c r="AA509" s="67"/>
      <c r="AB509" s="67"/>
      <c r="AC509" s="67"/>
      <c r="AD509" s="67"/>
      <c r="AE509" s="67"/>
      <c r="AF509" s="136"/>
      <c r="AG509" s="136"/>
      <c r="AH509" s="136"/>
      <c r="AI509" s="136"/>
      <c r="AJ509" s="136"/>
      <c r="AK509" s="136"/>
      <c r="AL509" s="136"/>
      <c r="AM509" s="136"/>
      <c r="AN509" s="136"/>
      <c r="AO509" s="136"/>
    </row>
    <row r="510" spans="1:41" ht="11.25" customHeight="1">
      <c r="A510" s="67"/>
      <c r="B510" s="67"/>
      <c r="C510" s="67"/>
      <c r="D510" s="67"/>
      <c r="E510" s="67"/>
      <c r="F510" s="67"/>
      <c r="G510" s="67"/>
      <c r="H510" s="67"/>
      <c r="I510" s="67"/>
      <c r="J510" s="67"/>
      <c r="K510" s="67"/>
      <c r="L510" s="67"/>
      <c r="M510" s="67"/>
      <c r="N510" s="67"/>
      <c r="O510" s="67"/>
      <c r="P510" s="67"/>
      <c r="Q510" s="67"/>
      <c r="R510" s="67"/>
      <c r="S510" s="57"/>
      <c r="T510" s="57"/>
      <c r="U510" s="67"/>
      <c r="V510" s="67"/>
      <c r="W510" s="67"/>
      <c r="X510" s="67"/>
      <c r="Y510" s="67"/>
      <c r="Z510" s="67"/>
      <c r="AA510" s="67"/>
      <c r="AB510" s="67"/>
      <c r="AC510" s="67"/>
      <c r="AD510" s="67"/>
      <c r="AE510" s="67"/>
      <c r="AF510" s="136"/>
      <c r="AG510" s="136"/>
      <c r="AH510" s="136"/>
      <c r="AI510" s="136"/>
      <c r="AJ510" s="136"/>
      <c r="AK510" s="136"/>
      <c r="AL510" s="136"/>
      <c r="AM510" s="136"/>
      <c r="AN510" s="136"/>
      <c r="AO510" s="136"/>
    </row>
    <row r="511" spans="1:41" ht="11.25" customHeight="1">
      <c r="A511" s="67"/>
      <c r="B511" s="67"/>
      <c r="C511" s="67"/>
      <c r="D511" s="67"/>
      <c r="E511" s="67"/>
      <c r="F511" s="67"/>
      <c r="G511" s="67"/>
      <c r="H511" s="67"/>
      <c r="I511" s="67"/>
      <c r="J511" s="67"/>
      <c r="K511" s="67"/>
      <c r="L511" s="67"/>
      <c r="M511" s="67"/>
      <c r="N511" s="67"/>
      <c r="O511" s="67"/>
      <c r="P511" s="67"/>
      <c r="Q511" s="67"/>
      <c r="R511" s="67"/>
      <c r="S511" s="57"/>
      <c r="T511" s="57"/>
      <c r="U511" s="67"/>
      <c r="V511" s="67"/>
      <c r="W511" s="67"/>
      <c r="X511" s="67"/>
      <c r="Y511" s="67"/>
      <c r="Z511" s="67"/>
      <c r="AA511" s="67"/>
      <c r="AB511" s="67"/>
      <c r="AC511" s="67"/>
      <c r="AD511" s="67"/>
      <c r="AE511" s="67"/>
      <c r="AF511" s="136"/>
      <c r="AG511" s="136"/>
      <c r="AH511" s="136"/>
      <c r="AI511" s="136"/>
      <c r="AJ511" s="136"/>
      <c r="AK511" s="136"/>
      <c r="AL511" s="136"/>
      <c r="AM511" s="136"/>
      <c r="AN511" s="136"/>
      <c r="AO511" s="136"/>
    </row>
    <row r="512" spans="1:41" ht="11.25" customHeight="1">
      <c r="A512" s="67"/>
      <c r="B512" s="67"/>
      <c r="C512" s="67"/>
      <c r="D512" s="67"/>
      <c r="E512" s="67"/>
      <c r="F512" s="67"/>
      <c r="G512" s="67"/>
      <c r="H512" s="67"/>
      <c r="I512" s="67"/>
      <c r="J512" s="67"/>
      <c r="K512" s="67"/>
      <c r="L512" s="67"/>
      <c r="M512" s="67"/>
      <c r="N512" s="67"/>
      <c r="O512" s="67"/>
      <c r="P512" s="67"/>
      <c r="Q512" s="67"/>
      <c r="R512" s="67"/>
      <c r="S512" s="57"/>
      <c r="T512" s="57"/>
      <c r="U512" s="67"/>
      <c r="V512" s="67"/>
      <c r="W512" s="67"/>
      <c r="X512" s="67"/>
      <c r="Y512" s="67"/>
      <c r="Z512" s="67"/>
      <c r="AA512" s="67"/>
      <c r="AB512" s="67"/>
      <c r="AC512" s="67"/>
      <c r="AD512" s="67"/>
      <c r="AE512" s="67"/>
      <c r="AF512" s="136"/>
      <c r="AG512" s="136"/>
      <c r="AH512" s="136"/>
      <c r="AI512" s="136"/>
      <c r="AJ512" s="136"/>
      <c r="AK512" s="136"/>
      <c r="AL512" s="136"/>
      <c r="AM512" s="136"/>
      <c r="AN512" s="136"/>
      <c r="AO512" s="136"/>
    </row>
    <row r="513" spans="1:41" ht="11.25" customHeight="1">
      <c r="A513" s="67"/>
      <c r="B513" s="67"/>
      <c r="C513" s="67"/>
      <c r="D513" s="67"/>
      <c r="E513" s="67"/>
      <c r="F513" s="67"/>
      <c r="G513" s="67"/>
      <c r="H513" s="67"/>
      <c r="I513" s="67"/>
      <c r="J513" s="67"/>
      <c r="K513" s="67"/>
      <c r="L513" s="67"/>
      <c r="M513" s="67"/>
      <c r="N513" s="67"/>
      <c r="O513" s="67"/>
      <c r="P513" s="67"/>
      <c r="Q513" s="67"/>
      <c r="R513" s="67"/>
      <c r="S513" s="57"/>
      <c r="T513" s="57"/>
      <c r="U513" s="67"/>
      <c r="V513" s="67"/>
      <c r="W513" s="67"/>
      <c r="X513" s="67"/>
      <c r="Y513" s="67"/>
      <c r="Z513" s="67"/>
      <c r="AA513" s="67"/>
      <c r="AB513" s="67"/>
      <c r="AC513" s="67"/>
      <c r="AD513" s="67"/>
      <c r="AE513" s="67"/>
      <c r="AF513" s="136"/>
      <c r="AG513" s="136"/>
      <c r="AH513" s="136"/>
      <c r="AI513" s="136"/>
      <c r="AJ513" s="136"/>
      <c r="AK513" s="136"/>
      <c r="AL513" s="136"/>
      <c r="AM513" s="136"/>
      <c r="AN513" s="136"/>
      <c r="AO513" s="136"/>
    </row>
    <row r="514" spans="1:41" ht="11.25" customHeight="1">
      <c r="A514" s="67"/>
      <c r="B514" s="67"/>
      <c r="C514" s="67"/>
      <c r="D514" s="67"/>
      <c r="E514" s="67"/>
      <c r="F514" s="67"/>
      <c r="G514" s="67"/>
      <c r="H514" s="67"/>
      <c r="I514" s="67"/>
      <c r="J514" s="67"/>
      <c r="K514" s="67"/>
      <c r="L514" s="67"/>
      <c r="M514" s="67"/>
      <c r="N514" s="67"/>
      <c r="O514" s="67"/>
      <c r="P514" s="67"/>
      <c r="Q514" s="67"/>
      <c r="R514" s="67"/>
      <c r="S514" s="57"/>
      <c r="T514" s="57"/>
      <c r="U514" s="67"/>
      <c r="V514" s="67"/>
      <c r="W514" s="67"/>
      <c r="X514" s="67"/>
      <c r="Y514" s="67"/>
      <c r="Z514" s="67"/>
      <c r="AA514" s="67"/>
      <c r="AB514" s="67"/>
      <c r="AC514" s="67"/>
      <c r="AD514" s="67"/>
      <c r="AE514" s="67"/>
      <c r="AF514" s="136"/>
      <c r="AG514" s="136"/>
      <c r="AH514" s="136"/>
      <c r="AI514" s="136"/>
      <c r="AJ514" s="136"/>
      <c r="AK514" s="136"/>
      <c r="AL514" s="136"/>
      <c r="AM514" s="136"/>
      <c r="AN514" s="136"/>
      <c r="AO514" s="136"/>
    </row>
    <row r="515" spans="1:41" ht="11.25" customHeight="1">
      <c r="A515" s="67"/>
      <c r="B515" s="67"/>
      <c r="C515" s="67"/>
      <c r="D515" s="67"/>
      <c r="E515" s="67"/>
      <c r="F515" s="67"/>
      <c r="G515" s="67"/>
      <c r="H515" s="67"/>
      <c r="I515" s="67"/>
      <c r="J515" s="67"/>
      <c r="K515" s="67"/>
      <c r="L515" s="67"/>
      <c r="M515" s="67"/>
      <c r="N515" s="67"/>
      <c r="O515" s="67"/>
      <c r="P515" s="67"/>
      <c r="Q515" s="67"/>
      <c r="R515" s="67"/>
      <c r="S515" s="57"/>
      <c r="T515" s="57"/>
      <c r="U515" s="67"/>
      <c r="V515" s="67"/>
      <c r="W515" s="67"/>
      <c r="X515" s="67"/>
      <c r="Y515" s="67"/>
      <c r="Z515" s="67"/>
      <c r="AA515" s="67"/>
      <c r="AB515" s="67"/>
      <c r="AC515" s="67"/>
      <c r="AD515" s="67"/>
      <c r="AE515" s="67"/>
      <c r="AF515" s="136"/>
      <c r="AG515" s="136"/>
      <c r="AH515" s="136"/>
      <c r="AI515" s="136"/>
      <c r="AJ515" s="136"/>
      <c r="AK515" s="136"/>
      <c r="AL515" s="136"/>
      <c r="AM515" s="136"/>
      <c r="AN515" s="136"/>
      <c r="AO515" s="136"/>
    </row>
    <row r="516" spans="1:41" ht="11.25" customHeight="1">
      <c r="A516" s="67"/>
      <c r="B516" s="67"/>
      <c r="C516" s="67"/>
      <c r="D516" s="67"/>
      <c r="E516" s="67"/>
      <c r="F516" s="67"/>
      <c r="G516" s="67"/>
      <c r="H516" s="67"/>
      <c r="I516" s="67"/>
      <c r="J516" s="67"/>
      <c r="K516" s="67"/>
      <c r="L516" s="67"/>
      <c r="M516" s="67"/>
      <c r="N516" s="67"/>
      <c r="O516" s="67"/>
      <c r="P516" s="67"/>
      <c r="Q516" s="67"/>
      <c r="R516" s="67"/>
      <c r="S516" s="57"/>
      <c r="T516" s="57"/>
      <c r="U516" s="67"/>
      <c r="V516" s="67"/>
      <c r="W516" s="67"/>
      <c r="X516" s="67"/>
      <c r="Y516" s="67"/>
      <c r="Z516" s="67"/>
      <c r="AA516" s="67"/>
      <c r="AB516" s="67"/>
      <c r="AC516" s="67"/>
      <c r="AD516" s="67"/>
      <c r="AE516" s="67"/>
      <c r="AF516" s="136"/>
      <c r="AG516" s="136"/>
      <c r="AH516" s="136"/>
      <c r="AI516" s="136"/>
      <c r="AJ516" s="136"/>
      <c r="AK516" s="136"/>
      <c r="AL516" s="136"/>
      <c r="AM516" s="136"/>
      <c r="AN516" s="136"/>
      <c r="AO516" s="136"/>
    </row>
    <row r="517" spans="1:41" ht="11.25" customHeight="1">
      <c r="A517" s="67"/>
      <c r="B517" s="67"/>
      <c r="C517" s="67"/>
      <c r="D517" s="67"/>
      <c r="E517" s="67"/>
      <c r="F517" s="67"/>
      <c r="G517" s="67"/>
      <c r="H517" s="67"/>
      <c r="I517" s="67"/>
      <c r="J517" s="67"/>
      <c r="K517" s="67"/>
      <c r="L517" s="67"/>
      <c r="M517" s="67"/>
      <c r="N517" s="67"/>
      <c r="O517" s="67"/>
      <c r="P517" s="67"/>
      <c r="Q517" s="67"/>
      <c r="R517" s="67"/>
      <c r="S517" s="57"/>
      <c r="T517" s="57"/>
      <c r="U517" s="67"/>
      <c r="V517" s="67"/>
      <c r="W517" s="67"/>
      <c r="X517" s="67"/>
      <c r="Y517" s="67"/>
      <c r="Z517" s="67"/>
      <c r="AA517" s="67"/>
      <c r="AB517" s="67"/>
      <c r="AC517" s="67"/>
      <c r="AD517" s="67"/>
      <c r="AE517" s="67"/>
      <c r="AF517" s="136"/>
      <c r="AG517" s="136"/>
      <c r="AH517" s="136"/>
      <c r="AI517" s="136"/>
      <c r="AJ517" s="136"/>
      <c r="AK517" s="136"/>
      <c r="AL517" s="136"/>
      <c r="AM517" s="136"/>
      <c r="AN517" s="136"/>
      <c r="AO517" s="136"/>
    </row>
    <row r="518" spans="1:41" ht="11.25" customHeight="1">
      <c r="A518" s="67"/>
      <c r="B518" s="67"/>
      <c r="C518" s="67"/>
      <c r="D518" s="67"/>
      <c r="E518" s="67"/>
      <c r="F518" s="67"/>
      <c r="G518" s="67"/>
      <c r="H518" s="67"/>
      <c r="I518" s="67"/>
      <c r="J518" s="67"/>
      <c r="K518" s="67"/>
      <c r="L518" s="67"/>
      <c r="M518" s="67"/>
      <c r="N518" s="67"/>
      <c r="O518" s="67"/>
      <c r="P518" s="67"/>
      <c r="Q518" s="67"/>
      <c r="R518" s="67"/>
      <c r="S518" s="57"/>
      <c r="T518" s="57"/>
      <c r="U518" s="67"/>
      <c r="V518" s="67"/>
      <c r="W518" s="67"/>
      <c r="X518" s="67"/>
      <c r="Y518" s="67"/>
      <c r="Z518" s="67"/>
      <c r="AA518" s="67"/>
      <c r="AB518" s="67"/>
      <c r="AC518" s="67"/>
      <c r="AD518" s="67"/>
      <c r="AE518" s="67"/>
      <c r="AF518" s="136"/>
      <c r="AG518" s="136"/>
      <c r="AH518" s="136"/>
      <c r="AI518" s="136"/>
      <c r="AJ518" s="136"/>
      <c r="AK518" s="136"/>
      <c r="AL518" s="136"/>
      <c r="AM518" s="136"/>
      <c r="AN518" s="136"/>
      <c r="AO518" s="136"/>
    </row>
    <row r="519" spans="1:41" ht="11.25" customHeight="1">
      <c r="A519" s="67"/>
      <c r="B519" s="67"/>
      <c r="C519" s="67"/>
      <c r="D519" s="67"/>
      <c r="E519" s="67"/>
      <c r="F519" s="67"/>
      <c r="G519" s="67"/>
      <c r="H519" s="67"/>
      <c r="I519" s="67"/>
      <c r="J519" s="67"/>
      <c r="K519" s="67"/>
      <c r="L519" s="67"/>
      <c r="M519" s="67"/>
      <c r="N519" s="67"/>
      <c r="O519" s="67"/>
      <c r="P519" s="67"/>
      <c r="Q519" s="67"/>
      <c r="R519" s="67"/>
      <c r="S519" s="57"/>
      <c r="T519" s="57"/>
      <c r="U519" s="67"/>
      <c r="V519" s="67"/>
      <c r="W519" s="67"/>
      <c r="X519" s="67"/>
      <c r="Y519" s="67"/>
      <c r="Z519" s="67"/>
      <c r="AA519" s="67"/>
      <c r="AB519" s="67"/>
      <c r="AC519" s="67"/>
      <c r="AD519" s="67"/>
      <c r="AE519" s="67"/>
      <c r="AF519" s="136"/>
      <c r="AG519" s="136"/>
      <c r="AH519" s="136"/>
      <c r="AI519" s="136"/>
      <c r="AJ519" s="136"/>
      <c r="AK519" s="136"/>
      <c r="AL519" s="136"/>
      <c r="AM519" s="136"/>
      <c r="AN519" s="136"/>
      <c r="AO519" s="136"/>
    </row>
    <row r="520" spans="1:41" ht="11.25" customHeight="1">
      <c r="A520" s="67"/>
      <c r="B520" s="67"/>
      <c r="C520" s="67"/>
      <c r="D520" s="67"/>
      <c r="E520" s="67"/>
      <c r="F520" s="67"/>
      <c r="G520" s="67"/>
      <c r="H520" s="67"/>
      <c r="I520" s="67"/>
      <c r="J520" s="67"/>
      <c r="K520" s="67"/>
      <c r="L520" s="67"/>
      <c r="M520" s="67"/>
      <c r="N520" s="67"/>
      <c r="O520" s="67"/>
      <c r="P520" s="67"/>
      <c r="Q520" s="67"/>
      <c r="R520" s="67"/>
      <c r="S520" s="57"/>
      <c r="T520" s="57"/>
      <c r="U520" s="67"/>
      <c r="V520" s="67"/>
      <c r="W520" s="67"/>
      <c r="X520" s="67"/>
      <c r="Y520" s="67"/>
      <c r="Z520" s="67"/>
      <c r="AA520" s="67"/>
      <c r="AB520" s="67"/>
      <c r="AC520" s="67"/>
      <c r="AD520" s="67"/>
      <c r="AE520" s="67"/>
      <c r="AF520" s="136"/>
      <c r="AG520" s="136"/>
      <c r="AH520" s="136"/>
      <c r="AI520" s="136"/>
      <c r="AJ520" s="136"/>
      <c r="AK520" s="136"/>
      <c r="AL520" s="136"/>
      <c r="AM520" s="136"/>
      <c r="AN520" s="136"/>
      <c r="AO520" s="136"/>
    </row>
    <row r="521" spans="1:41" ht="11.25" customHeight="1">
      <c r="A521" s="67"/>
      <c r="B521" s="67"/>
      <c r="C521" s="67"/>
      <c r="D521" s="67"/>
      <c r="E521" s="67"/>
      <c r="F521" s="67"/>
      <c r="G521" s="67"/>
      <c r="H521" s="67"/>
      <c r="I521" s="67"/>
      <c r="J521" s="67"/>
      <c r="K521" s="67"/>
      <c r="L521" s="67"/>
      <c r="M521" s="67"/>
      <c r="N521" s="67"/>
      <c r="O521" s="67"/>
      <c r="P521" s="67"/>
      <c r="Q521" s="67"/>
      <c r="R521" s="67"/>
      <c r="S521" s="57"/>
      <c r="T521" s="57"/>
      <c r="U521" s="67"/>
      <c r="V521" s="67"/>
      <c r="W521" s="67"/>
      <c r="X521" s="67"/>
      <c r="Y521" s="67"/>
      <c r="Z521" s="67"/>
      <c r="AA521" s="67"/>
      <c r="AB521" s="67"/>
      <c r="AC521" s="67"/>
      <c r="AD521" s="67"/>
      <c r="AE521" s="67"/>
      <c r="AF521" s="136"/>
      <c r="AG521" s="136"/>
      <c r="AH521" s="136"/>
      <c r="AI521" s="136"/>
      <c r="AJ521" s="136"/>
      <c r="AK521" s="136"/>
      <c r="AL521" s="136"/>
      <c r="AM521" s="136"/>
      <c r="AN521" s="136"/>
      <c r="AO521" s="136"/>
    </row>
    <row r="522" spans="1:41" ht="11.25" customHeight="1">
      <c r="A522" s="67"/>
      <c r="B522" s="67"/>
      <c r="C522" s="67"/>
      <c r="D522" s="67"/>
      <c r="E522" s="67"/>
      <c r="F522" s="67"/>
      <c r="G522" s="67"/>
      <c r="H522" s="67"/>
      <c r="I522" s="67"/>
      <c r="J522" s="67"/>
      <c r="K522" s="67"/>
      <c r="L522" s="67"/>
      <c r="M522" s="67"/>
      <c r="N522" s="67"/>
      <c r="O522" s="67"/>
      <c r="P522" s="67"/>
      <c r="Q522" s="67"/>
      <c r="R522" s="67"/>
      <c r="S522" s="57"/>
      <c r="T522" s="57"/>
      <c r="U522" s="67"/>
      <c r="V522" s="67"/>
      <c r="W522" s="67"/>
      <c r="X522" s="67"/>
      <c r="Y522" s="67"/>
      <c r="Z522" s="67"/>
      <c r="AA522" s="67"/>
      <c r="AB522" s="67"/>
      <c r="AC522" s="67"/>
      <c r="AD522" s="67"/>
      <c r="AE522" s="67"/>
      <c r="AF522" s="136"/>
      <c r="AG522" s="136"/>
      <c r="AH522" s="136"/>
      <c r="AI522" s="136"/>
      <c r="AJ522" s="136"/>
      <c r="AK522" s="136"/>
      <c r="AL522" s="136"/>
      <c r="AM522" s="136"/>
      <c r="AN522" s="136"/>
      <c r="AO522" s="136"/>
    </row>
    <row r="523" spans="1:41" ht="11.25" customHeight="1">
      <c r="A523" s="67"/>
      <c r="B523" s="67"/>
      <c r="C523" s="67"/>
      <c r="D523" s="67"/>
      <c r="E523" s="67"/>
      <c r="F523" s="67"/>
      <c r="G523" s="67"/>
      <c r="H523" s="67"/>
      <c r="I523" s="67"/>
      <c r="J523" s="67"/>
      <c r="K523" s="67"/>
      <c r="L523" s="67"/>
      <c r="M523" s="67"/>
      <c r="N523" s="67"/>
      <c r="O523" s="67"/>
      <c r="P523" s="67"/>
      <c r="Q523" s="67"/>
      <c r="R523" s="67"/>
      <c r="S523" s="57"/>
      <c r="T523" s="57"/>
      <c r="U523" s="67"/>
      <c r="V523" s="67"/>
      <c r="W523" s="67"/>
      <c r="X523" s="67"/>
      <c r="Y523" s="67"/>
      <c r="Z523" s="67"/>
      <c r="AA523" s="67"/>
      <c r="AB523" s="67"/>
      <c r="AC523" s="67"/>
      <c r="AD523" s="67"/>
      <c r="AE523" s="67"/>
      <c r="AF523" s="136"/>
      <c r="AG523" s="136"/>
      <c r="AH523" s="136"/>
      <c r="AI523" s="136"/>
      <c r="AJ523" s="136"/>
      <c r="AK523" s="136"/>
      <c r="AL523" s="136"/>
      <c r="AM523" s="136"/>
      <c r="AN523" s="136"/>
      <c r="AO523" s="136"/>
    </row>
    <row r="524" spans="1:41" ht="11.25" customHeight="1">
      <c r="A524" s="67"/>
      <c r="B524" s="67"/>
      <c r="C524" s="67"/>
      <c r="D524" s="67"/>
      <c r="E524" s="67"/>
      <c r="F524" s="67"/>
      <c r="G524" s="67"/>
      <c r="H524" s="67"/>
      <c r="I524" s="67"/>
      <c r="J524" s="67"/>
      <c r="K524" s="67"/>
      <c r="L524" s="67"/>
      <c r="M524" s="67"/>
      <c r="N524" s="67"/>
      <c r="O524" s="67"/>
      <c r="P524" s="67"/>
      <c r="Q524" s="67"/>
      <c r="R524" s="67"/>
      <c r="S524" s="57"/>
      <c r="T524" s="57"/>
      <c r="U524" s="67"/>
      <c r="V524" s="67"/>
      <c r="W524" s="67"/>
      <c r="X524" s="67"/>
      <c r="Y524" s="67"/>
      <c r="Z524" s="67"/>
      <c r="AA524" s="67"/>
      <c r="AB524" s="67"/>
      <c r="AC524" s="67"/>
      <c r="AD524" s="67"/>
      <c r="AE524" s="67"/>
      <c r="AF524" s="136"/>
      <c r="AG524" s="136"/>
      <c r="AH524" s="136"/>
      <c r="AI524" s="136"/>
      <c r="AJ524" s="136"/>
      <c r="AK524" s="136"/>
      <c r="AL524" s="136"/>
      <c r="AM524" s="136"/>
      <c r="AN524" s="136"/>
      <c r="AO524" s="136"/>
    </row>
    <row r="525" spans="1:41" ht="11.25" customHeight="1">
      <c r="A525" s="67"/>
      <c r="B525" s="67"/>
      <c r="C525" s="67"/>
      <c r="D525" s="67"/>
      <c r="E525" s="67"/>
      <c r="F525" s="67"/>
      <c r="G525" s="67"/>
      <c r="H525" s="67"/>
      <c r="I525" s="67"/>
      <c r="J525" s="67"/>
      <c r="K525" s="67"/>
      <c r="L525" s="67"/>
      <c r="M525" s="67"/>
      <c r="N525" s="67"/>
      <c r="O525" s="67"/>
      <c r="P525" s="67"/>
      <c r="Q525" s="67"/>
      <c r="R525" s="67"/>
      <c r="S525" s="57"/>
      <c r="T525" s="57"/>
      <c r="U525" s="67"/>
      <c r="V525" s="67"/>
      <c r="W525" s="67"/>
      <c r="X525" s="67"/>
      <c r="Y525" s="67"/>
      <c r="Z525" s="67"/>
      <c r="AA525" s="67"/>
      <c r="AB525" s="67"/>
      <c r="AC525" s="67"/>
      <c r="AD525" s="67"/>
      <c r="AE525" s="67"/>
      <c r="AF525" s="136"/>
      <c r="AG525" s="136"/>
      <c r="AH525" s="136"/>
      <c r="AI525" s="136"/>
      <c r="AJ525" s="136"/>
      <c r="AK525" s="136"/>
      <c r="AL525" s="136"/>
      <c r="AM525" s="136"/>
      <c r="AN525" s="136"/>
      <c r="AO525" s="136"/>
    </row>
    <row r="526" spans="1:41" ht="11.25" customHeight="1">
      <c r="A526" s="67"/>
      <c r="B526" s="67"/>
      <c r="C526" s="67"/>
      <c r="D526" s="67"/>
      <c r="E526" s="67"/>
      <c r="F526" s="67"/>
      <c r="G526" s="67"/>
      <c r="H526" s="67"/>
      <c r="I526" s="67"/>
      <c r="J526" s="67"/>
      <c r="K526" s="67"/>
      <c r="L526" s="67"/>
      <c r="M526" s="67"/>
      <c r="N526" s="67"/>
      <c r="O526" s="67"/>
      <c r="P526" s="67"/>
      <c r="Q526" s="67"/>
      <c r="R526" s="67"/>
      <c r="S526" s="57"/>
      <c r="T526" s="57"/>
      <c r="U526" s="67"/>
      <c r="V526" s="67"/>
      <c r="W526" s="67"/>
      <c r="X526" s="67"/>
      <c r="Y526" s="67"/>
      <c r="Z526" s="67"/>
      <c r="AA526" s="67"/>
      <c r="AB526" s="67"/>
      <c r="AC526" s="67"/>
      <c r="AD526" s="67"/>
      <c r="AE526" s="67"/>
      <c r="AF526" s="136"/>
      <c r="AG526" s="136"/>
      <c r="AH526" s="136"/>
      <c r="AI526" s="136"/>
      <c r="AJ526" s="136"/>
      <c r="AK526" s="136"/>
      <c r="AL526" s="136"/>
      <c r="AM526" s="136"/>
      <c r="AN526" s="136"/>
      <c r="AO526" s="136"/>
    </row>
    <row r="527" spans="1:41" ht="11.25" customHeight="1">
      <c r="A527" s="67"/>
      <c r="B527" s="67"/>
      <c r="C527" s="67"/>
      <c r="D527" s="67"/>
      <c r="E527" s="67"/>
      <c r="F527" s="67"/>
      <c r="G527" s="67"/>
      <c r="H527" s="67"/>
      <c r="I527" s="67"/>
      <c r="J527" s="67"/>
      <c r="K527" s="67"/>
      <c r="L527" s="67"/>
      <c r="M527" s="67"/>
      <c r="N527" s="67"/>
      <c r="O527" s="67"/>
      <c r="P527" s="67"/>
      <c r="Q527" s="67"/>
      <c r="R527" s="67"/>
      <c r="S527" s="57"/>
      <c r="T527" s="57"/>
      <c r="U527" s="67"/>
      <c r="V527" s="67"/>
      <c r="W527" s="67"/>
      <c r="X527" s="67"/>
      <c r="Y527" s="67"/>
      <c r="Z527" s="67"/>
      <c r="AA527" s="67"/>
      <c r="AB527" s="67"/>
      <c r="AC527" s="67"/>
      <c r="AD527" s="67"/>
      <c r="AE527" s="67"/>
      <c r="AF527" s="136"/>
      <c r="AG527" s="136"/>
      <c r="AH527" s="136"/>
      <c r="AI527" s="136"/>
      <c r="AJ527" s="136"/>
      <c r="AK527" s="136"/>
      <c r="AL527" s="136"/>
      <c r="AM527" s="136"/>
      <c r="AN527" s="136"/>
      <c r="AO527" s="136"/>
    </row>
    <row r="528" spans="1:41" ht="11.25" customHeight="1">
      <c r="A528" s="67"/>
      <c r="B528" s="67"/>
      <c r="C528" s="67"/>
      <c r="D528" s="67"/>
      <c r="E528" s="67"/>
      <c r="F528" s="67"/>
      <c r="G528" s="67"/>
      <c r="H528" s="67"/>
      <c r="I528" s="67"/>
      <c r="J528" s="67"/>
      <c r="K528" s="67"/>
      <c r="L528" s="67"/>
      <c r="M528" s="67"/>
      <c r="N528" s="67"/>
      <c r="O528" s="67"/>
      <c r="P528" s="67"/>
      <c r="Q528" s="67"/>
      <c r="R528" s="67"/>
      <c r="S528" s="57"/>
      <c r="T528" s="57"/>
      <c r="U528" s="67"/>
      <c r="V528" s="67"/>
      <c r="W528" s="67"/>
      <c r="X528" s="67"/>
      <c r="Y528" s="67"/>
      <c r="Z528" s="67"/>
      <c r="AA528" s="67"/>
      <c r="AB528" s="67"/>
      <c r="AC528" s="67"/>
      <c r="AD528" s="67"/>
      <c r="AE528" s="67"/>
      <c r="AF528" s="136"/>
      <c r="AG528" s="136"/>
      <c r="AH528" s="136"/>
      <c r="AI528" s="136"/>
      <c r="AJ528" s="136"/>
      <c r="AK528" s="136"/>
      <c r="AL528" s="136"/>
      <c r="AM528" s="136"/>
      <c r="AN528" s="136"/>
      <c r="AO528" s="136"/>
    </row>
    <row r="529" spans="1:41" ht="11.25" customHeight="1">
      <c r="A529" s="67"/>
      <c r="B529" s="67"/>
      <c r="C529" s="67"/>
      <c r="D529" s="67"/>
      <c r="E529" s="67"/>
      <c r="F529" s="67"/>
      <c r="G529" s="67"/>
      <c r="H529" s="67"/>
      <c r="I529" s="67"/>
      <c r="J529" s="67"/>
      <c r="K529" s="67"/>
      <c r="L529" s="67"/>
      <c r="M529" s="67"/>
      <c r="N529" s="67"/>
      <c r="O529" s="67"/>
      <c r="P529" s="67"/>
      <c r="Q529" s="67"/>
      <c r="R529" s="67"/>
      <c r="S529" s="57"/>
      <c r="T529" s="57"/>
      <c r="U529" s="67"/>
      <c r="V529" s="67"/>
      <c r="W529" s="67"/>
      <c r="X529" s="67"/>
      <c r="Y529" s="67"/>
      <c r="Z529" s="67"/>
      <c r="AA529" s="67"/>
      <c r="AB529" s="67"/>
      <c r="AC529" s="67"/>
      <c r="AD529" s="67"/>
      <c r="AE529" s="67"/>
      <c r="AF529" s="136"/>
      <c r="AG529" s="136"/>
      <c r="AH529" s="136"/>
      <c r="AI529" s="136"/>
      <c r="AJ529" s="136"/>
      <c r="AK529" s="136"/>
      <c r="AL529" s="136"/>
      <c r="AM529" s="136"/>
      <c r="AN529" s="136"/>
      <c r="AO529" s="136"/>
    </row>
    <row r="530" spans="1:41" ht="11.25" customHeight="1">
      <c r="A530" s="67"/>
      <c r="B530" s="67"/>
      <c r="C530" s="67"/>
      <c r="D530" s="67"/>
      <c r="E530" s="67"/>
      <c r="F530" s="67"/>
      <c r="G530" s="67"/>
      <c r="H530" s="67"/>
      <c r="I530" s="67"/>
      <c r="J530" s="67"/>
      <c r="K530" s="67"/>
      <c r="L530" s="67"/>
      <c r="M530" s="67"/>
      <c r="N530" s="67"/>
      <c r="O530" s="67"/>
      <c r="P530" s="67"/>
      <c r="Q530" s="67"/>
      <c r="R530" s="67"/>
      <c r="S530" s="57"/>
      <c r="T530" s="57"/>
      <c r="U530" s="67"/>
      <c r="V530" s="67"/>
      <c r="W530" s="67"/>
      <c r="X530" s="67"/>
      <c r="Y530" s="67"/>
      <c r="Z530" s="67"/>
      <c r="AA530" s="67"/>
      <c r="AB530" s="67"/>
      <c r="AC530" s="67"/>
      <c r="AD530" s="67"/>
      <c r="AE530" s="67"/>
      <c r="AF530" s="136"/>
      <c r="AG530" s="136"/>
      <c r="AH530" s="136"/>
      <c r="AI530" s="136"/>
      <c r="AJ530" s="136"/>
      <c r="AK530" s="136"/>
      <c r="AL530" s="136"/>
      <c r="AM530" s="136"/>
      <c r="AN530" s="136"/>
      <c r="AO530" s="136"/>
    </row>
    <row r="531" spans="1:41" ht="11.25" customHeight="1">
      <c r="A531" s="67"/>
      <c r="B531" s="67"/>
      <c r="C531" s="67"/>
      <c r="D531" s="67"/>
      <c r="E531" s="67"/>
      <c r="F531" s="67"/>
      <c r="G531" s="67"/>
      <c r="H531" s="67"/>
      <c r="I531" s="67"/>
      <c r="J531" s="67"/>
      <c r="K531" s="67"/>
      <c r="L531" s="67"/>
      <c r="M531" s="67"/>
      <c r="N531" s="67"/>
      <c r="O531" s="67"/>
      <c r="P531" s="67"/>
      <c r="Q531" s="67"/>
      <c r="R531" s="67"/>
      <c r="S531" s="57"/>
      <c r="T531" s="57"/>
      <c r="U531" s="67"/>
      <c r="V531" s="67"/>
      <c r="W531" s="67"/>
      <c r="X531" s="67"/>
      <c r="Y531" s="67"/>
      <c r="Z531" s="67"/>
      <c r="AA531" s="67"/>
      <c r="AB531" s="67"/>
      <c r="AC531" s="67"/>
      <c r="AD531" s="67"/>
      <c r="AE531" s="67"/>
      <c r="AF531" s="136"/>
      <c r="AG531" s="136"/>
      <c r="AH531" s="136"/>
      <c r="AI531" s="136"/>
      <c r="AJ531" s="136"/>
      <c r="AK531" s="136"/>
      <c r="AL531" s="136"/>
      <c r="AM531" s="136"/>
      <c r="AN531" s="136"/>
      <c r="AO531" s="136"/>
    </row>
    <row r="532" spans="1:41" ht="11.25" customHeight="1">
      <c r="A532" s="67"/>
      <c r="B532" s="67"/>
      <c r="C532" s="67"/>
      <c r="D532" s="67"/>
      <c r="E532" s="67"/>
      <c r="F532" s="67"/>
      <c r="G532" s="67"/>
      <c r="H532" s="67"/>
      <c r="I532" s="67"/>
      <c r="J532" s="67"/>
      <c r="K532" s="67"/>
      <c r="L532" s="67"/>
      <c r="M532" s="67"/>
      <c r="N532" s="67"/>
      <c r="O532" s="67"/>
      <c r="P532" s="67"/>
      <c r="Q532" s="67"/>
      <c r="R532" s="67"/>
      <c r="S532" s="57"/>
      <c r="T532" s="57"/>
      <c r="U532" s="67"/>
      <c r="V532" s="67"/>
      <c r="W532" s="67"/>
      <c r="X532" s="67"/>
      <c r="Y532" s="67"/>
      <c r="Z532" s="67"/>
      <c r="AA532" s="67"/>
      <c r="AB532" s="67"/>
      <c r="AC532" s="67"/>
      <c r="AD532" s="67"/>
      <c r="AE532" s="67"/>
      <c r="AF532" s="136"/>
      <c r="AG532" s="136"/>
      <c r="AH532" s="136"/>
      <c r="AI532" s="136"/>
      <c r="AJ532" s="136"/>
      <c r="AK532" s="136"/>
      <c r="AL532" s="136"/>
      <c r="AM532" s="136"/>
      <c r="AN532" s="136"/>
      <c r="AO532" s="136"/>
    </row>
    <row r="533" spans="1:41" ht="11.25" customHeight="1">
      <c r="A533" s="67"/>
      <c r="B533" s="67"/>
      <c r="C533" s="67"/>
      <c r="D533" s="67"/>
      <c r="E533" s="67"/>
      <c r="F533" s="67"/>
      <c r="G533" s="67"/>
      <c r="H533" s="67"/>
      <c r="I533" s="67"/>
      <c r="J533" s="67"/>
      <c r="K533" s="67"/>
      <c r="L533" s="67"/>
      <c r="M533" s="67"/>
      <c r="N533" s="67"/>
      <c r="O533" s="67"/>
      <c r="P533" s="67"/>
      <c r="Q533" s="67"/>
      <c r="R533" s="67"/>
      <c r="S533" s="57"/>
      <c r="T533" s="57"/>
      <c r="U533" s="67"/>
      <c r="V533" s="67"/>
      <c r="W533" s="67"/>
      <c r="X533" s="67"/>
      <c r="Y533" s="67"/>
      <c r="Z533" s="67"/>
      <c r="AA533" s="67"/>
      <c r="AB533" s="67"/>
      <c r="AC533" s="67"/>
      <c r="AD533" s="67"/>
      <c r="AE533" s="67"/>
      <c r="AF533" s="136"/>
      <c r="AG533" s="136"/>
      <c r="AH533" s="136"/>
      <c r="AI533" s="136"/>
      <c r="AJ533" s="136"/>
      <c r="AK533" s="136"/>
      <c r="AL533" s="136"/>
      <c r="AM533" s="136"/>
      <c r="AN533" s="136"/>
      <c r="AO533" s="136"/>
    </row>
    <row r="534" spans="1:41" ht="11.25" customHeight="1">
      <c r="A534" s="67"/>
      <c r="B534" s="67"/>
      <c r="C534" s="67"/>
      <c r="D534" s="67"/>
      <c r="E534" s="67"/>
      <c r="F534" s="67"/>
      <c r="G534" s="67"/>
      <c r="H534" s="67"/>
      <c r="I534" s="67"/>
      <c r="J534" s="67"/>
      <c r="K534" s="67"/>
      <c r="L534" s="67"/>
      <c r="M534" s="67"/>
      <c r="N534" s="67"/>
      <c r="O534" s="67"/>
      <c r="P534" s="67"/>
      <c r="Q534" s="67"/>
      <c r="R534" s="67"/>
      <c r="S534" s="57"/>
      <c r="T534" s="57"/>
      <c r="U534" s="67"/>
      <c r="V534" s="67"/>
      <c r="W534" s="67"/>
      <c r="X534" s="67"/>
      <c r="Y534" s="67"/>
      <c r="Z534" s="67"/>
      <c r="AA534" s="67"/>
      <c r="AB534" s="67"/>
      <c r="AC534" s="67"/>
      <c r="AD534" s="67"/>
      <c r="AE534" s="67"/>
      <c r="AF534" s="136"/>
      <c r="AG534" s="136"/>
      <c r="AH534" s="136"/>
      <c r="AI534" s="136"/>
      <c r="AJ534" s="136"/>
      <c r="AK534" s="136"/>
      <c r="AL534" s="136"/>
      <c r="AM534" s="136"/>
      <c r="AN534" s="136"/>
      <c r="AO534" s="136"/>
    </row>
    <row r="535" spans="1:41" ht="11.25" customHeight="1">
      <c r="A535" s="67"/>
      <c r="B535" s="67"/>
      <c r="C535" s="67"/>
      <c r="D535" s="67"/>
      <c r="E535" s="67"/>
      <c r="F535" s="67"/>
      <c r="G535" s="67"/>
      <c r="H535" s="67"/>
      <c r="I535" s="67"/>
      <c r="J535" s="67"/>
      <c r="K535" s="67"/>
      <c r="L535" s="67"/>
      <c r="M535" s="67"/>
      <c r="N535" s="67"/>
      <c r="O535" s="67"/>
      <c r="P535" s="67"/>
      <c r="Q535" s="67"/>
      <c r="R535" s="67"/>
      <c r="S535" s="57"/>
      <c r="T535" s="57"/>
      <c r="U535" s="67"/>
      <c r="V535" s="67"/>
      <c r="W535" s="67"/>
      <c r="X535" s="67"/>
      <c r="Y535" s="67"/>
      <c r="Z535" s="67"/>
      <c r="AA535" s="67"/>
      <c r="AB535" s="67"/>
      <c r="AC535" s="67"/>
      <c r="AD535" s="67"/>
      <c r="AE535" s="67"/>
      <c r="AF535" s="136"/>
      <c r="AG535" s="136"/>
      <c r="AH535" s="136"/>
      <c r="AI535" s="136"/>
      <c r="AJ535" s="136"/>
      <c r="AK535" s="136"/>
      <c r="AL535" s="136"/>
      <c r="AM535" s="136"/>
      <c r="AN535" s="136"/>
      <c r="AO535" s="136"/>
    </row>
    <row r="536" spans="1:41" ht="11.25" customHeight="1">
      <c r="A536" s="67"/>
      <c r="B536" s="67"/>
      <c r="C536" s="67"/>
      <c r="D536" s="67"/>
      <c r="E536" s="67"/>
      <c r="F536" s="67"/>
      <c r="G536" s="67"/>
      <c r="H536" s="67"/>
      <c r="I536" s="67"/>
      <c r="J536" s="67"/>
      <c r="K536" s="67"/>
      <c r="L536" s="67"/>
      <c r="M536" s="67"/>
      <c r="N536" s="67"/>
      <c r="O536" s="67"/>
      <c r="P536" s="67"/>
      <c r="Q536" s="67"/>
      <c r="R536" s="67"/>
      <c r="S536" s="57"/>
      <c r="T536" s="57"/>
      <c r="U536" s="67"/>
      <c r="V536" s="67"/>
      <c r="W536" s="67"/>
      <c r="X536" s="67"/>
      <c r="Y536" s="67"/>
      <c r="Z536" s="67"/>
      <c r="AA536" s="67"/>
      <c r="AB536" s="67"/>
      <c r="AC536" s="67"/>
      <c r="AD536" s="67"/>
      <c r="AE536" s="67"/>
      <c r="AF536" s="136"/>
      <c r="AG536" s="136"/>
      <c r="AH536" s="136"/>
      <c r="AI536" s="136"/>
      <c r="AJ536" s="136"/>
      <c r="AK536" s="136"/>
      <c r="AL536" s="136"/>
      <c r="AM536" s="136"/>
      <c r="AN536" s="136"/>
      <c r="AO536" s="136"/>
    </row>
    <row r="537" spans="1:41" ht="11.25" customHeight="1">
      <c r="A537" s="67"/>
      <c r="B537" s="67"/>
      <c r="C537" s="67"/>
      <c r="D537" s="67"/>
      <c r="E537" s="67"/>
      <c r="F537" s="67"/>
      <c r="G537" s="67"/>
      <c r="H537" s="67"/>
      <c r="I537" s="67"/>
      <c r="J537" s="67"/>
      <c r="K537" s="67"/>
      <c r="L537" s="67"/>
      <c r="M537" s="67"/>
      <c r="N537" s="67"/>
      <c r="O537" s="67"/>
      <c r="P537" s="67"/>
      <c r="Q537" s="67"/>
      <c r="R537" s="67"/>
      <c r="S537" s="57"/>
      <c r="T537" s="57"/>
      <c r="U537" s="67"/>
      <c r="V537" s="67"/>
      <c r="W537" s="67"/>
      <c r="X537" s="67"/>
      <c r="Y537" s="67"/>
      <c r="Z537" s="67"/>
      <c r="AA537" s="67"/>
      <c r="AB537" s="67"/>
      <c r="AC537" s="67"/>
      <c r="AD537" s="67"/>
      <c r="AE537" s="67"/>
      <c r="AF537" s="136"/>
      <c r="AG537" s="136"/>
      <c r="AH537" s="136"/>
      <c r="AI537" s="136"/>
      <c r="AJ537" s="136"/>
      <c r="AK537" s="136"/>
      <c r="AL537" s="136"/>
      <c r="AM537" s="136"/>
      <c r="AN537" s="136"/>
      <c r="AO537" s="136"/>
    </row>
    <row r="538" spans="1:41" ht="11.25" customHeight="1">
      <c r="A538" s="67"/>
      <c r="B538" s="67"/>
      <c r="C538" s="67"/>
      <c r="D538" s="67"/>
      <c r="E538" s="67"/>
      <c r="F538" s="67"/>
      <c r="G538" s="67"/>
      <c r="H538" s="67"/>
      <c r="I538" s="67"/>
      <c r="J538" s="67"/>
      <c r="K538" s="67"/>
      <c r="L538" s="67"/>
      <c r="M538" s="67"/>
      <c r="N538" s="67"/>
      <c r="O538" s="67"/>
      <c r="P538" s="67"/>
      <c r="Q538" s="67"/>
      <c r="R538" s="67"/>
      <c r="S538" s="57"/>
      <c r="T538" s="57"/>
      <c r="U538" s="67"/>
      <c r="V538" s="67"/>
      <c r="W538" s="67"/>
      <c r="X538" s="67"/>
      <c r="Y538" s="67"/>
      <c r="Z538" s="67"/>
      <c r="AA538" s="67"/>
      <c r="AB538" s="67"/>
      <c r="AC538" s="67"/>
      <c r="AD538" s="67"/>
      <c r="AE538" s="67"/>
      <c r="AF538" s="136"/>
      <c r="AG538" s="136"/>
      <c r="AH538" s="136"/>
      <c r="AI538" s="136"/>
      <c r="AJ538" s="136"/>
      <c r="AK538" s="136"/>
      <c r="AL538" s="136"/>
      <c r="AM538" s="136"/>
      <c r="AN538" s="136"/>
      <c r="AO538" s="136"/>
    </row>
    <row r="539" spans="1:41" ht="11.25" customHeight="1">
      <c r="A539" s="67"/>
      <c r="B539" s="67"/>
      <c r="C539" s="67"/>
      <c r="D539" s="67"/>
      <c r="E539" s="67"/>
      <c r="F539" s="67"/>
      <c r="G539" s="67"/>
      <c r="H539" s="67"/>
      <c r="I539" s="67"/>
      <c r="J539" s="67"/>
      <c r="K539" s="67"/>
      <c r="L539" s="67"/>
      <c r="M539" s="67"/>
      <c r="N539" s="67"/>
      <c r="O539" s="67"/>
      <c r="P539" s="67"/>
      <c r="Q539" s="67"/>
      <c r="R539" s="67"/>
      <c r="S539" s="57"/>
      <c r="T539" s="57"/>
      <c r="U539" s="67"/>
      <c r="V539" s="67"/>
      <c r="W539" s="67"/>
      <c r="X539" s="67"/>
      <c r="Y539" s="67"/>
      <c r="Z539" s="67"/>
      <c r="AA539" s="67"/>
      <c r="AB539" s="67"/>
      <c r="AC539" s="67"/>
      <c r="AD539" s="67"/>
      <c r="AE539" s="67"/>
      <c r="AF539" s="136"/>
      <c r="AG539" s="136"/>
      <c r="AH539" s="136"/>
      <c r="AI539" s="136"/>
      <c r="AJ539" s="136"/>
      <c r="AK539" s="136"/>
      <c r="AL539" s="136"/>
      <c r="AM539" s="136"/>
      <c r="AN539" s="136"/>
      <c r="AO539" s="136"/>
    </row>
    <row r="540" spans="1:41" ht="11.25" customHeight="1">
      <c r="A540" s="67"/>
      <c r="B540" s="67"/>
      <c r="C540" s="67"/>
      <c r="D540" s="67"/>
      <c r="E540" s="67"/>
      <c r="F540" s="67"/>
      <c r="G540" s="67"/>
      <c r="H540" s="67"/>
      <c r="I540" s="67"/>
      <c r="J540" s="67"/>
      <c r="K540" s="67"/>
      <c r="L540" s="67"/>
      <c r="M540" s="67"/>
      <c r="N540" s="67"/>
      <c r="O540" s="67"/>
      <c r="P540" s="67"/>
      <c r="Q540" s="67"/>
      <c r="R540" s="67"/>
      <c r="S540" s="57"/>
      <c r="T540" s="57"/>
      <c r="U540" s="67"/>
      <c r="V540" s="67"/>
      <c r="W540" s="67"/>
      <c r="X540" s="67"/>
      <c r="Y540" s="67"/>
      <c r="Z540" s="67"/>
      <c r="AA540" s="67"/>
      <c r="AB540" s="67"/>
      <c r="AC540" s="67"/>
      <c r="AD540" s="67"/>
      <c r="AE540" s="67"/>
      <c r="AF540" s="136"/>
      <c r="AG540" s="136"/>
      <c r="AH540" s="136"/>
      <c r="AI540" s="136"/>
      <c r="AJ540" s="136"/>
      <c r="AK540" s="136"/>
      <c r="AL540" s="136"/>
      <c r="AM540" s="136"/>
      <c r="AN540" s="136"/>
      <c r="AO540" s="136"/>
    </row>
    <row r="541" spans="1:41" ht="11.25" customHeight="1">
      <c r="A541" s="67"/>
      <c r="B541" s="67"/>
      <c r="C541" s="67"/>
      <c r="D541" s="67"/>
      <c r="E541" s="67"/>
      <c r="F541" s="67"/>
      <c r="G541" s="67"/>
      <c r="H541" s="67"/>
      <c r="I541" s="67"/>
      <c r="J541" s="67"/>
      <c r="K541" s="67"/>
      <c r="L541" s="67"/>
      <c r="M541" s="67"/>
      <c r="N541" s="67"/>
      <c r="O541" s="67"/>
      <c r="P541" s="67"/>
      <c r="Q541" s="67"/>
      <c r="R541" s="67"/>
      <c r="S541" s="57"/>
      <c r="T541" s="57"/>
      <c r="U541" s="67"/>
      <c r="V541" s="67"/>
      <c r="W541" s="67"/>
      <c r="X541" s="67"/>
      <c r="Y541" s="67"/>
      <c r="Z541" s="67"/>
      <c r="AA541" s="67"/>
      <c r="AB541" s="67"/>
      <c r="AC541" s="67"/>
      <c r="AD541" s="67"/>
      <c r="AE541" s="67"/>
      <c r="AF541" s="136"/>
      <c r="AG541" s="136"/>
      <c r="AH541" s="136"/>
      <c r="AI541" s="136"/>
      <c r="AJ541" s="136"/>
      <c r="AK541" s="136"/>
      <c r="AL541" s="136"/>
      <c r="AM541" s="136"/>
      <c r="AN541" s="136"/>
      <c r="AO541" s="136"/>
    </row>
    <row r="542" spans="1:41" ht="11.25" customHeight="1">
      <c r="A542" s="67"/>
      <c r="B542" s="67"/>
      <c r="C542" s="67"/>
      <c r="D542" s="67"/>
      <c r="E542" s="67"/>
      <c r="F542" s="67"/>
      <c r="G542" s="67"/>
      <c r="H542" s="67"/>
      <c r="I542" s="67"/>
      <c r="J542" s="67"/>
      <c r="K542" s="67"/>
      <c r="L542" s="67"/>
      <c r="M542" s="67"/>
      <c r="N542" s="67"/>
      <c r="O542" s="67"/>
      <c r="P542" s="67"/>
      <c r="Q542" s="67"/>
      <c r="R542" s="67"/>
      <c r="S542" s="57"/>
      <c r="T542" s="57"/>
      <c r="U542" s="67"/>
      <c r="V542" s="67"/>
      <c r="W542" s="67"/>
      <c r="X542" s="67"/>
      <c r="Y542" s="67"/>
      <c r="Z542" s="67"/>
      <c r="AA542" s="67"/>
      <c r="AB542" s="67"/>
      <c r="AC542" s="67"/>
      <c r="AD542" s="67"/>
      <c r="AE542" s="67"/>
      <c r="AF542" s="136"/>
      <c r="AG542" s="136"/>
      <c r="AH542" s="136"/>
      <c r="AI542" s="136"/>
      <c r="AJ542" s="136"/>
      <c r="AK542" s="136"/>
      <c r="AL542" s="136"/>
      <c r="AM542" s="136"/>
      <c r="AN542" s="136"/>
      <c r="AO542" s="136"/>
    </row>
    <row r="543" spans="1:41" ht="11.25" customHeight="1">
      <c r="A543" s="67"/>
      <c r="B543" s="67"/>
      <c r="C543" s="67"/>
      <c r="D543" s="67"/>
      <c r="E543" s="67"/>
      <c r="F543" s="67"/>
      <c r="G543" s="67"/>
      <c r="H543" s="67"/>
      <c r="I543" s="67"/>
      <c r="J543" s="67"/>
      <c r="K543" s="67"/>
      <c r="L543" s="67"/>
      <c r="M543" s="67"/>
      <c r="N543" s="67"/>
      <c r="O543" s="67"/>
      <c r="P543" s="67"/>
      <c r="Q543" s="67"/>
      <c r="R543" s="67"/>
      <c r="S543" s="57"/>
      <c r="T543" s="57"/>
      <c r="U543" s="67"/>
      <c r="V543" s="67"/>
      <c r="W543" s="67"/>
      <c r="X543" s="67"/>
      <c r="Y543" s="67"/>
      <c r="Z543" s="67"/>
      <c r="AA543" s="67"/>
      <c r="AB543" s="67"/>
      <c r="AC543" s="67"/>
      <c r="AD543" s="67"/>
      <c r="AE543" s="67"/>
      <c r="AF543" s="136"/>
      <c r="AG543" s="136"/>
      <c r="AH543" s="136"/>
      <c r="AI543" s="136"/>
      <c r="AJ543" s="136"/>
      <c r="AK543" s="136"/>
      <c r="AL543" s="136"/>
      <c r="AM543" s="136"/>
      <c r="AN543" s="136"/>
      <c r="AO543" s="136"/>
    </row>
    <row r="544" spans="1:41" ht="11.25" customHeight="1">
      <c r="A544" s="67"/>
      <c r="B544" s="67"/>
      <c r="C544" s="67"/>
      <c r="D544" s="67"/>
      <c r="E544" s="67"/>
      <c r="F544" s="67"/>
      <c r="G544" s="67"/>
      <c r="H544" s="67"/>
      <c r="I544" s="67"/>
      <c r="J544" s="67"/>
      <c r="K544" s="67"/>
      <c r="L544" s="67"/>
      <c r="M544" s="67"/>
      <c r="N544" s="67"/>
      <c r="O544" s="67"/>
      <c r="P544" s="67"/>
      <c r="Q544" s="67"/>
      <c r="R544" s="67"/>
      <c r="S544" s="57"/>
      <c r="T544" s="57"/>
      <c r="U544" s="67"/>
      <c r="V544" s="67"/>
      <c r="W544" s="67"/>
      <c r="X544" s="67"/>
      <c r="Y544" s="67"/>
      <c r="Z544" s="67"/>
      <c r="AA544" s="67"/>
      <c r="AB544" s="67"/>
      <c r="AC544" s="67"/>
      <c r="AD544" s="67"/>
      <c r="AE544" s="67"/>
      <c r="AF544" s="136"/>
      <c r="AG544" s="136"/>
      <c r="AH544" s="136"/>
      <c r="AI544" s="136"/>
      <c r="AJ544" s="136"/>
      <c r="AK544" s="136"/>
      <c r="AL544" s="136"/>
      <c r="AM544" s="136"/>
      <c r="AN544" s="136"/>
      <c r="AO544" s="136"/>
    </row>
    <row r="545" spans="1:41" ht="11.25" customHeight="1">
      <c r="A545" s="67"/>
      <c r="B545" s="67"/>
      <c r="C545" s="67"/>
      <c r="D545" s="67"/>
      <c r="E545" s="67"/>
      <c r="F545" s="67"/>
      <c r="G545" s="67"/>
      <c r="H545" s="67"/>
      <c r="I545" s="67"/>
      <c r="J545" s="67"/>
      <c r="K545" s="67"/>
      <c r="L545" s="67"/>
      <c r="M545" s="67"/>
      <c r="N545" s="67"/>
      <c r="O545" s="67"/>
      <c r="P545" s="67"/>
      <c r="Q545" s="67"/>
      <c r="R545" s="67"/>
      <c r="S545" s="57"/>
      <c r="T545" s="57"/>
      <c r="U545" s="67"/>
      <c r="V545" s="67"/>
      <c r="W545" s="67"/>
      <c r="X545" s="67"/>
      <c r="Y545" s="67"/>
      <c r="Z545" s="67"/>
      <c r="AA545" s="67"/>
      <c r="AB545" s="67"/>
      <c r="AC545" s="67"/>
      <c r="AD545" s="67"/>
      <c r="AE545" s="67"/>
      <c r="AF545" s="136"/>
      <c r="AG545" s="136"/>
      <c r="AH545" s="136"/>
      <c r="AI545" s="136"/>
      <c r="AJ545" s="136"/>
      <c r="AK545" s="136"/>
      <c r="AL545" s="136"/>
      <c r="AM545" s="136"/>
      <c r="AN545" s="136"/>
      <c r="AO545" s="136"/>
    </row>
    <row r="546" spans="1:41" ht="11.25" customHeight="1">
      <c r="A546" s="67"/>
      <c r="B546" s="67"/>
      <c r="C546" s="67"/>
      <c r="D546" s="67"/>
      <c r="E546" s="67"/>
      <c r="F546" s="67"/>
      <c r="G546" s="67"/>
      <c r="H546" s="67"/>
      <c r="I546" s="67"/>
      <c r="J546" s="67"/>
      <c r="K546" s="67"/>
      <c r="L546" s="67"/>
      <c r="M546" s="67"/>
      <c r="N546" s="67"/>
      <c r="O546" s="67"/>
      <c r="P546" s="67"/>
      <c r="Q546" s="67"/>
      <c r="R546" s="67"/>
      <c r="S546" s="57"/>
      <c r="T546" s="57"/>
      <c r="U546" s="67"/>
      <c r="V546" s="67"/>
      <c r="W546" s="67"/>
      <c r="X546" s="67"/>
      <c r="Y546" s="67"/>
      <c r="Z546" s="67"/>
      <c r="AA546" s="67"/>
      <c r="AB546" s="67"/>
      <c r="AC546" s="67"/>
      <c r="AD546" s="67"/>
      <c r="AE546" s="67"/>
      <c r="AF546" s="136"/>
      <c r="AG546" s="136"/>
      <c r="AH546" s="136"/>
      <c r="AI546" s="136"/>
      <c r="AJ546" s="136"/>
      <c r="AK546" s="136"/>
      <c r="AL546" s="136"/>
      <c r="AM546" s="136"/>
      <c r="AN546" s="136"/>
      <c r="AO546" s="136"/>
    </row>
    <row r="547" spans="1:41" ht="11.25" customHeight="1">
      <c r="A547" s="67"/>
      <c r="B547" s="67"/>
      <c r="C547" s="67"/>
      <c r="D547" s="67"/>
      <c r="E547" s="67"/>
      <c r="F547" s="67"/>
      <c r="G547" s="67"/>
      <c r="H547" s="67"/>
      <c r="I547" s="67"/>
      <c r="J547" s="67"/>
      <c r="K547" s="67"/>
      <c r="L547" s="67"/>
      <c r="M547" s="67"/>
      <c r="N547" s="67"/>
      <c r="O547" s="67"/>
      <c r="P547" s="67"/>
      <c r="Q547" s="67"/>
      <c r="R547" s="67"/>
      <c r="S547" s="57"/>
      <c r="T547" s="57"/>
      <c r="U547" s="67"/>
      <c r="V547" s="67"/>
      <c r="W547" s="67"/>
      <c r="X547" s="67"/>
      <c r="Y547" s="67"/>
      <c r="Z547" s="67"/>
      <c r="AA547" s="67"/>
      <c r="AB547" s="67"/>
      <c r="AC547" s="67"/>
      <c r="AD547" s="67"/>
      <c r="AE547" s="67"/>
      <c r="AF547" s="136"/>
      <c r="AG547" s="136"/>
      <c r="AH547" s="136"/>
      <c r="AI547" s="136"/>
      <c r="AJ547" s="136"/>
      <c r="AK547" s="136"/>
      <c r="AL547" s="136"/>
      <c r="AM547" s="136"/>
      <c r="AN547" s="136"/>
      <c r="AO547" s="136"/>
    </row>
    <row r="548" spans="1:41" ht="11.25" customHeight="1">
      <c r="A548" s="67"/>
      <c r="B548" s="67"/>
      <c r="C548" s="67"/>
      <c r="D548" s="67"/>
      <c r="E548" s="67"/>
      <c r="F548" s="67"/>
      <c r="G548" s="67"/>
      <c r="H548" s="67"/>
      <c r="I548" s="67"/>
      <c r="J548" s="67"/>
      <c r="K548" s="67"/>
      <c r="L548" s="67"/>
      <c r="M548" s="67"/>
      <c r="N548" s="67"/>
      <c r="O548" s="67"/>
      <c r="P548" s="67"/>
      <c r="Q548" s="67"/>
      <c r="R548" s="67"/>
      <c r="S548" s="57"/>
      <c r="T548" s="57"/>
      <c r="U548" s="67"/>
      <c r="V548" s="67"/>
      <c r="W548" s="67"/>
      <c r="X548" s="67"/>
      <c r="Y548" s="67"/>
      <c r="Z548" s="67"/>
      <c r="AA548" s="67"/>
      <c r="AB548" s="67"/>
      <c r="AC548" s="67"/>
      <c r="AD548" s="67"/>
      <c r="AE548" s="67"/>
      <c r="AF548" s="136"/>
      <c r="AG548" s="136"/>
      <c r="AH548" s="136"/>
      <c r="AI548" s="136"/>
      <c r="AJ548" s="136"/>
      <c r="AK548" s="136"/>
      <c r="AL548" s="136"/>
      <c r="AM548" s="136"/>
      <c r="AN548" s="136"/>
      <c r="AO548" s="136"/>
    </row>
    <row r="549" spans="1:41" ht="11.25" customHeight="1">
      <c r="A549" s="67"/>
      <c r="B549" s="67"/>
      <c r="C549" s="67"/>
      <c r="D549" s="67"/>
      <c r="E549" s="67"/>
      <c r="F549" s="67"/>
      <c r="G549" s="67"/>
      <c r="H549" s="67"/>
      <c r="I549" s="67"/>
      <c r="J549" s="67"/>
      <c r="K549" s="67"/>
      <c r="L549" s="67"/>
      <c r="M549" s="67"/>
      <c r="N549" s="67"/>
      <c r="O549" s="67"/>
      <c r="P549" s="67"/>
      <c r="Q549" s="67"/>
      <c r="R549" s="67"/>
      <c r="S549" s="57"/>
      <c r="T549" s="57"/>
      <c r="U549" s="67"/>
      <c r="V549" s="67"/>
      <c r="W549" s="67"/>
      <c r="X549" s="67"/>
      <c r="Y549" s="67"/>
      <c r="Z549" s="67"/>
      <c r="AA549" s="67"/>
      <c r="AB549" s="67"/>
      <c r="AC549" s="67"/>
      <c r="AD549" s="67"/>
      <c r="AE549" s="67"/>
      <c r="AF549" s="136"/>
      <c r="AG549" s="136"/>
      <c r="AH549" s="136"/>
      <c r="AI549" s="136"/>
      <c r="AJ549" s="136"/>
      <c r="AK549" s="136"/>
      <c r="AL549" s="136"/>
      <c r="AM549" s="136"/>
      <c r="AN549" s="136"/>
      <c r="AO549" s="136"/>
    </row>
    <row r="550" spans="1:41" ht="11.25" customHeight="1">
      <c r="A550" s="67"/>
      <c r="B550" s="67"/>
      <c r="C550" s="67"/>
      <c r="D550" s="67"/>
      <c r="E550" s="67"/>
      <c r="F550" s="67"/>
      <c r="G550" s="67"/>
      <c r="H550" s="67"/>
      <c r="I550" s="67"/>
      <c r="J550" s="67"/>
      <c r="K550" s="67"/>
      <c r="L550" s="67"/>
      <c r="M550" s="67"/>
      <c r="N550" s="67"/>
      <c r="O550" s="67"/>
      <c r="P550" s="67"/>
      <c r="Q550" s="67"/>
      <c r="R550" s="67"/>
      <c r="S550" s="57"/>
      <c r="T550" s="57"/>
      <c r="U550" s="67"/>
      <c r="V550" s="67"/>
      <c r="W550" s="67"/>
      <c r="X550" s="67"/>
      <c r="Y550" s="67"/>
      <c r="Z550" s="67"/>
      <c r="AA550" s="67"/>
      <c r="AB550" s="67"/>
      <c r="AC550" s="67"/>
      <c r="AD550" s="67"/>
      <c r="AE550" s="67"/>
      <c r="AF550" s="136"/>
      <c r="AG550" s="136"/>
      <c r="AH550" s="136"/>
      <c r="AI550" s="136"/>
      <c r="AJ550" s="136"/>
      <c r="AK550" s="136"/>
      <c r="AL550" s="136"/>
      <c r="AM550" s="136"/>
      <c r="AN550" s="136"/>
      <c r="AO550" s="136"/>
    </row>
    <row r="551" spans="1:41" ht="11.25" customHeight="1">
      <c r="A551" s="67"/>
      <c r="B551" s="67"/>
      <c r="C551" s="67"/>
      <c r="D551" s="67"/>
      <c r="E551" s="67"/>
      <c r="F551" s="67"/>
      <c r="G551" s="67"/>
      <c r="H551" s="67"/>
      <c r="I551" s="67"/>
      <c r="J551" s="67"/>
      <c r="K551" s="67"/>
      <c r="L551" s="67"/>
      <c r="M551" s="67"/>
      <c r="N551" s="67"/>
      <c r="O551" s="67"/>
      <c r="P551" s="67"/>
      <c r="Q551" s="67"/>
      <c r="R551" s="67"/>
      <c r="S551" s="57"/>
      <c r="T551" s="57"/>
      <c r="U551" s="67"/>
      <c r="V551" s="67"/>
      <c r="W551" s="67"/>
      <c r="X551" s="67"/>
      <c r="Y551" s="67"/>
      <c r="Z551" s="67"/>
      <c r="AA551" s="67"/>
      <c r="AB551" s="67"/>
      <c r="AC551" s="67"/>
      <c r="AD551" s="67"/>
      <c r="AE551" s="67"/>
      <c r="AF551" s="136"/>
      <c r="AG551" s="136"/>
      <c r="AH551" s="136"/>
      <c r="AI551" s="136"/>
      <c r="AJ551" s="136"/>
      <c r="AK551" s="136"/>
      <c r="AL551" s="136"/>
      <c r="AM551" s="136"/>
      <c r="AN551" s="136"/>
      <c r="AO551" s="136"/>
    </row>
    <row r="552" spans="1:41" ht="11.25" customHeight="1">
      <c r="A552" s="67"/>
      <c r="B552" s="67"/>
      <c r="C552" s="67"/>
      <c r="D552" s="67"/>
      <c r="E552" s="67"/>
      <c r="F552" s="67"/>
      <c r="G552" s="67"/>
      <c r="H552" s="67"/>
      <c r="I552" s="67"/>
      <c r="J552" s="67"/>
      <c r="K552" s="67"/>
      <c r="L552" s="67"/>
      <c r="M552" s="67"/>
      <c r="N552" s="67"/>
      <c r="O552" s="67"/>
      <c r="P552" s="67"/>
      <c r="Q552" s="67"/>
      <c r="R552" s="67"/>
      <c r="S552" s="57"/>
      <c r="T552" s="57"/>
      <c r="U552" s="67"/>
      <c r="V552" s="67"/>
      <c r="W552" s="67"/>
      <c r="X552" s="67"/>
      <c r="Y552" s="67"/>
      <c r="Z552" s="67"/>
      <c r="AA552" s="67"/>
      <c r="AB552" s="67"/>
      <c r="AC552" s="67"/>
      <c r="AD552" s="67"/>
      <c r="AE552" s="67"/>
      <c r="AF552" s="136"/>
      <c r="AG552" s="136"/>
      <c r="AH552" s="136"/>
      <c r="AI552" s="136"/>
      <c r="AJ552" s="136"/>
      <c r="AK552" s="136"/>
      <c r="AL552" s="136"/>
      <c r="AM552" s="136"/>
      <c r="AN552" s="136"/>
      <c r="AO552" s="136"/>
    </row>
    <row r="553" spans="1:41" ht="11.25" customHeight="1">
      <c r="A553" s="67"/>
      <c r="B553" s="67"/>
      <c r="C553" s="67"/>
      <c r="D553" s="67"/>
      <c r="E553" s="67"/>
      <c r="F553" s="67"/>
      <c r="G553" s="67"/>
      <c r="H553" s="67"/>
      <c r="I553" s="67"/>
      <c r="J553" s="67"/>
      <c r="K553" s="67"/>
      <c r="L553" s="67"/>
      <c r="M553" s="67"/>
      <c r="N553" s="67"/>
      <c r="O553" s="67"/>
      <c r="P553" s="67"/>
      <c r="Q553" s="67"/>
      <c r="R553" s="67"/>
      <c r="S553" s="57"/>
      <c r="T553" s="57"/>
      <c r="U553" s="67"/>
      <c r="V553" s="67"/>
      <c r="W553" s="67"/>
      <c r="X553" s="67"/>
      <c r="Y553" s="67"/>
      <c r="Z553" s="67"/>
      <c r="AA553" s="67"/>
      <c r="AB553" s="67"/>
      <c r="AC553" s="67"/>
      <c r="AD553" s="67"/>
      <c r="AE553" s="67"/>
      <c r="AF553" s="136"/>
      <c r="AG553" s="136"/>
      <c r="AH553" s="136"/>
      <c r="AI553" s="136"/>
      <c r="AJ553" s="136"/>
      <c r="AK553" s="136"/>
      <c r="AL553" s="136"/>
      <c r="AM553" s="136"/>
      <c r="AN553" s="136"/>
      <c r="AO553" s="136"/>
    </row>
    <row r="554" spans="1:41" ht="11.25" customHeight="1">
      <c r="A554" s="67"/>
      <c r="B554" s="67"/>
      <c r="C554" s="67"/>
      <c r="D554" s="67"/>
      <c r="E554" s="67"/>
      <c r="F554" s="67"/>
      <c r="G554" s="67"/>
      <c r="H554" s="67"/>
      <c r="I554" s="67"/>
      <c r="J554" s="67"/>
      <c r="K554" s="67"/>
      <c r="L554" s="67"/>
      <c r="M554" s="67"/>
      <c r="N554" s="67"/>
      <c r="O554" s="67"/>
      <c r="P554" s="67"/>
      <c r="Q554" s="67"/>
      <c r="R554" s="67"/>
      <c r="S554" s="57"/>
      <c r="T554" s="57"/>
      <c r="U554" s="67"/>
      <c r="V554" s="67"/>
      <c r="W554" s="67"/>
      <c r="X554" s="67"/>
      <c r="Y554" s="67"/>
      <c r="Z554" s="67"/>
      <c r="AA554" s="67"/>
      <c r="AB554" s="67"/>
      <c r="AC554" s="67"/>
      <c r="AD554" s="67"/>
      <c r="AE554" s="67"/>
      <c r="AF554" s="136"/>
      <c r="AG554" s="136"/>
      <c r="AH554" s="136"/>
      <c r="AI554" s="136"/>
      <c r="AJ554" s="136"/>
      <c r="AK554" s="136"/>
      <c r="AL554" s="136"/>
      <c r="AM554" s="136"/>
      <c r="AN554" s="136"/>
      <c r="AO554" s="136"/>
    </row>
    <row r="555" spans="1:41" ht="11.25" customHeight="1">
      <c r="A555" s="67"/>
      <c r="B555" s="67"/>
      <c r="C555" s="67"/>
      <c r="D555" s="67"/>
      <c r="E555" s="67"/>
      <c r="F555" s="67"/>
      <c r="G555" s="67"/>
      <c r="H555" s="67"/>
      <c r="I555" s="67"/>
      <c r="J555" s="67"/>
      <c r="K555" s="67"/>
      <c r="L555" s="67"/>
      <c r="M555" s="67"/>
      <c r="N555" s="67"/>
      <c r="O555" s="67"/>
      <c r="P555" s="67"/>
      <c r="Q555" s="67"/>
      <c r="R555" s="67"/>
      <c r="S555" s="57"/>
      <c r="T555" s="57"/>
      <c r="U555" s="67"/>
      <c r="V555" s="67"/>
      <c r="W555" s="67"/>
      <c r="X555" s="67"/>
      <c r="Y555" s="67"/>
      <c r="Z555" s="67"/>
      <c r="AA555" s="67"/>
      <c r="AB555" s="67"/>
      <c r="AC555" s="67"/>
      <c r="AD555" s="67"/>
      <c r="AE555" s="67"/>
      <c r="AF555" s="136"/>
      <c r="AG555" s="136"/>
      <c r="AH555" s="136"/>
      <c r="AI555" s="136"/>
      <c r="AJ555" s="136"/>
      <c r="AK555" s="136"/>
      <c r="AL555" s="136"/>
      <c r="AM555" s="136"/>
      <c r="AN555" s="136"/>
      <c r="AO555" s="136"/>
    </row>
    <row r="556" spans="1:41" ht="11.25" customHeight="1">
      <c r="A556" s="67"/>
      <c r="B556" s="67"/>
      <c r="C556" s="67"/>
      <c r="D556" s="67"/>
      <c r="E556" s="67"/>
      <c r="F556" s="67"/>
      <c r="G556" s="67"/>
      <c r="H556" s="67"/>
      <c r="I556" s="67"/>
      <c r="J556" s="67"/>
      <c r="K556" s="67"/>
      <c r="L556" s="67"/>
      <c r="M556" s="67"/>
      <c r="N556" s="67"/>
      <c r="O556" s="67"/>
      <c r="P556" s="67"/>
      <c r="Q556" s="67"/>
      <c r="R556" s="67"/>
      <c r="S556" s="57"/>
      <c r="T556" s="57"/>
      <c r="U556" s="67"/>
      <c r="V556" s="67"/>
      <c r="W556" s="67"/>
      <c r="X556" s="67"/>
      <c r="Y556" s="67"/>
      <c r="Z556" s="67"/>
      <c r="AA556" s="67"/>
      <c r="AB556" s="67"/>
      <c r="AC556" s="67"/>
      <c r="AD556" s="67"/>
      <c r="AE556" s="67"/>
      <c r="AF556" s="136"/>
      <c r="AG556" s="136"/>
      <c r="AH556" s="136"/>
      <c r="AI556" s="136"/>
      <c r="AJ556" s="136"/>
      <c r="AK556" s="136"/>
      <c r="AL556" s="136"/>
      <c r="AM556" s="136"/>
      <c r="AN556" s="136"/>
      <c r="AO556" s="136"/>
    </row>
    <row r="557" spans="1:41" ht="11.25" customHeight="1">
      <c r="A557" s="67"/>
      <c r="B557" s="67"/>
      <c r="C557" s="67"/>
      <c r="D557" s="67"/>
      <c r="E557" s="67"/>
      <c r="F557" s="67"/>
      <c r="G557" s="67"/>
      <c r="H557" s="67"/>
      <c r="I557" s="67"/>
      <c r="J557" s="67"/>
      <c r="K557" s="67"/>
      <c r="L557" s="67"/>
      <c r="M557" s="67"/>
      <c r="N557" s="67"/>
      <c r="O557" s="67"/>
      <c r="P557" s="67"/>
      <c r="Q557" s="67"/>
      <c r="R557" s="67"/>
      <c r="S557" s="57"/>
      <c r="T557" s="57"/>
      <c r="U557" s="67"/>
      <c r="V557" s="67"/>
      <c r="W557" s="67"/>
      <c r="X557" s="67"/>
      <c r="Y557" s="67"/>
      <c r="Z557" s="67"/>
      <c r="AA557" s="67"/>
      <c r="AB557" s="67"/>
      <c r="AC557" s="67"/>
      <c r="AD557" s="67"/>
      <c r="AE557" s="67"/>
      <c r="AF557" s="136"/>
      <c r="AG557" s="136"/>
      <c r="AH557" s="136"/>
      <c r="AI557" s="136"/>
      <c r="AJ557" s="136"/>
      <c r="AK557" s="136"/>
      <c r="AL557" s="136"/>
      <c r="AM557" s="136"/>
      <c r="AN557" s="136"/>
      <c r="AO557" s="136"/>
    </row>
    <row r="558" spans="1:41" ht="11.25" customHeight="1">
      <c r="A558" s="67"/>
      <c r="B558" s="67"/>
      <c r="C558" s="67"/>
      <c r="D558" s="67"/>
      <c r="E558" s="67"/>
      <c r="F558" s="67"/>
      <c r="G558" s="67"/>
      <c r="H558" s="67"/>
      <c r="I558" s="67"/>
      <c r="J558" s="67"/>
      <c r="K558" s="67"/>
      <c r="L558" s="67"/>
      <c r="M558" s="67"/>
      <c r="N558" s="67"/>
      <c r="O558" s="67"/>
      <c r="P558" s="67"/>
      <c r="Q558" s="67"/>
      <c r="R558" s="67"/>
      <c r="S558" s="57"/>
      <c r="T558" s="57"/>
      <c r="U558" s="67"/>
      <c r="V558" s="67"/>
      <c r="W558" s="67"/>
      <c r="X558" s="67"/>
      <c r="Y558" s="67"/>
      <c r="Z558" s="67"/>
      <c r="AA558" s="67"/>
      <c r="AB558" s="67"/>
      <c r="AC558" s="67"/>
      <c r="AD558" s="67"/>
      <c r="AE558" s="67"/>
      <c r="AF558" s="136"/>
      <c r="AG558" s="136"/>
      <c r="AH558" s="136"/>
      <c r="AI558" s="136"/>
      <c r="AJ558" s="136"/>
      <c r="AK558" s="136"/>
      <c r="AL558" s="136"/>
      <c r="AM558" s="136"/>
      <c r="AN558" s="136"/>
      <c r="AO558" s="136"/>
    </row>
    <row r="559" spans="1:41" ht="11.25" customHeight="1">
      <c r="A559" s="67"/>
      <c r="B559" s="67"/>
      <c r="C559" s="67"/>
      <c r="D559" s="67"/>
      <c r="E559" s="67"/>
      <c r="F559" s="67"/>
      <c r="G559" s="67"/>
      <c r="H559" s="67"/>
      <c r="I559" s="67"/>
      <c r="J559" s="67"/>
      <c r="K559" s="67"/>
      <c r="L559" s="67"/>
      <c r="M559" s="67"/>
      <c r="N559" s="67"/>
      <c r="O559" s="67"/>
      <c r="P559" s="67"/>
      <c r="Q559" s="67"/>
      <c r="R559" s="67"/>
      <c r="S559" s="57"/>
      <c r="T559" s="57"/>
      <c r="U559" s="67"/>
      <c r="V559" s="67"/>
      <c r="W559" s="67"/>
      <c r="X559" s="67"/>
      <c r="Y559" s="67"/>
      <c r="Z559" s="67"/>
      <c r="AA559" s="67"/>
      <c r="AB559" s="67"/>
      <c r="AC559" s="67"/>
      <c r="AD559" s="67"/>
      <c r="AE559" s="67"/>
      <c r="AF559" s="136"/>
      <c r="AG559" s="136"/>
      <c r="AH559" s="136"/>
      <c r="AI559" s="136"/>
      <c r="AJ559" s="136"/>
      <c r="AK559" s="136"/>
      <c r="AL559" s="136"/>
      <c r="AM559" s="136"/>
      <c r="AN559" s="136"/>
      <c r="AO559" s="136"/>
    </row>
    <row r="560" spans="1:41" ht="11.25" customHeight="1">
      <c r="A560" s="67"/>
      <c r="B560" s="67"/>
      <c r="C560" s="67"/>
      <c r="D560" s="67"/>
      <c r="E560" s="67"/>
      <c r="F560" s="67"/>
      <c r="G560" s="67"/>
      <c r="H560" s="67"/>
      <c r="I560" s="67"/>
      <c r="J560" s="67"/>
      <c r="K560" s="67"/>
      <c r="L560" s="67"/>
      <c r="M560" s="67"/>
      <c r="N560" s="67"/>
      <c r="O560" s="67"/>
      <c r="P560" s="67"/>
      <c r="Q560" s="67"/>
      <c r="R560" s="67"/>
      <c r="S560" s="57"/>
      <c r="T560" s="57"/>
      <c r="U560" s="67"/>
      <c r="V560" s="67"/>
      <c r="W560" s="67"/>
      <c r="X560" s="67"/>
      <c r="Y560" s="67"/>
      <c r="Z560" s="67"/>
      <c r="AA560" s="67"/>
      <c r="AB560" s="67"/>
      <c r="AC560" s="67"/>
      <c r="AD560" s="67"/>
      <c r="AE560" s="67"/>
      <c r="AF560" s="136"/>
      <c r="AG560" s="136"/>
      <c r="AH560" s="136"/>
      <c r="AI560" s="136"/>
      <c r="AJ560" s="136"/>
      <c r="AK560" s="136"/>
      <c r="AL560" s="136"/>
      <c r="AM560" s="136"/>
      <c r="AN560" s="136"/>
      <c r="AO560" s="136"/>
    </row>
    <row r="561" spans="1:41" ht="11.25" customHeight="1">
      <c r="A561" s="67"/>
      <c r="B561" s="67"/>
      <c r="C561" s="67"/>
      <c r="D561" s="67"/>
      <c r="E561" s="67"/>
      <c r="F561" s="67"/>
      <c r="G561" s="67"/>
      <c r="H561" s="67"/>
      <c r="I561" s="67"/>
      <c r="J561" s="67"/>
      <c r="K561" s="67"/>
      <c r="L561" s="67"/>
      <c r="M561" s="67"/>
      <c r="N561" s="67"/>
      <c r="O561" s="67"/>
      <c r="P561" s="67"/>
      <c r="Q561" s="67"/>
      <c r="R561" s="67"/>
      <c r="S561" s="57"/>
      <c r="T561" s="57"/>
      <c r="U561" s="67"/>
      <c r="V561" s="67"/>
      <c r="W561" s="67"/>
      <c r="X561" s="67"/>
      <c r="Y561" s="67"/>
      <c r="Z561" s="67"/>
      <c r="AA561" s="67"/>
      <c r="AB561" s="67"/>
      <c r="AC561" s="67"/>
      <c r="AD561" s="67"/>
      <c r="AE561" s="67"/>
      <c r="AF561" s="136"/>
      <c r="AG561" s="136"/>
      <c r="AH561" s="136"/>
      <c r="AI561" s="136"/>
      <c r="AJ561" s="136"/>
      <c r="AK561" s="136"/>
      <c r="AL561" s="136"/>
      <c r="AM561" s="136"/>
      <c r="AN561" s="136"/>
      <c r="AO561" s="136"/>
    </row>
    <row r="562" spans="1:41" ht="11.25" customHeight="1">
      <c r="A562" s="67"/>
      <c r="B562" s="67"/>
      <c r="C562" s="67"/>
      <c r="D562" s="67"/>
      <c r="E562" s="67"/>
      <c r="F562" s="67"/>
      <c r="G562" s="67"/>
      <c r="H562" s="67"/>
      <c r="I562" s="67"/>
      <c r="J562" s="67"/>
      <c r="K562" s="67"/>
      <c r="L562" s="67"/>
      <c r="M562" s="67"/>
      <c r="N562" s="67"/>
      <c r="O562" s="67"/>
      <c r="P562" s="67"/>
      <c r="Q562" s="67"/>
      <c r="R562" s="67"/>
      <c r="S562" s="57"/>
      <c r="T562" s="57"/>
      <c r="U562" s="67"/>
      <c r="V562" s="67"/>
      <c r="W562" s="67"/>
      <c r="X562" s="67"/>
      <c r="Y562" s="67"/>
      <c r="Z562" s="67"/>
      <c r="AA562" s="67"/>
      <c r="AB562" s="67"/>
      <c r="AC562" s="67"/>
      <c r="AD562" s="67"/>
      <c r="AE562" s="67"/>
      <c r="AF562" s="136"/>
      <c r="AG562" s="136"/>
      <c r="AH562" s="136"/>
      <c r="AI562" s="136"/>
      <c r="AJ562" s="136"/>
      <c r="AK562" s="136"/>
      <c r="AL562" s="136"/>
      <c r="AM562" s="136"/>
      <c r="AN562" s="136"/>
      <c r="AO562" s="136"/>
    </row>
    <row r="563" spans="1:41" ht="11.25" customHeight="1">
      <c r="A563" s="67"/>
      <c r="B563" s="67"/>
      <c r="C563" s="67"/>
      <c r="D563" s="67"/>
      <c r="E563" s="67"/>
      <c r="F563" s="67"/>
      <c r="G563" s="67"/>
      <c r="H563" s="67"/>
      <c r="I563" s="67"/>
      <c r="J563" s="67"/>
      <c r="K563" s="67"/>
      <c r="L563" s="67"/>
      <c r="M563" s="67"/>
      <c r="N563" s="67"/>
      <c r="O563" s="67"/>
      <c r="P563" s="67"/>
      <c r="Q563" s="67"/>
      <c r="R563" s="67"/>
      <c r="S563" s="57"/>
      <c r="T563" s="57"/>
      <c r="U563" s="67"/>
      <c r="V563" s="67"/>
      <c r="W563" s="67"/>
      <c r="X563" s="67"/>
      <c r="Y563" s="67"/>
      <c r="Z563" s="67"/>
      <c r="AA563" s="67"/>
      <c r="AB563" s="67"/>
      <c r="AC563" s="67"/>
      <c r="AD563" s="67"/>
      <c r="AE563" s="67"/>
      <c r="AF563" s="136"/>
      <c r="AG563" s="136"/>
      <c r="AH563" s="136"/>
      <c r="AI563" s="136"/>
      <c r="AJ563" s="136"/>
      <c r="AK563" s="136"/>
      <c r="AL563" s="136"/>
      <c r="AM563" s="136"/>
      <c r="AN563" s="136"/>
      <c r="AO563" s="136"/>
    </row>
    <row r="564" spans="1:41" ht="11.25" customHeight="1">
      <c r="A564" s="67"/>
      <c r="B564" s="67"/>
      <c r="C564" s="67"/>
      <c r="D564" s="67"/>
      <c r="E564" s="67"/>
      <c r="F564" s="67"/>
      <c r="G564" s="67"/>
      <c r="H564" s="67"/>
      <c r="I564" s="67"/>
      <c r="J564" s="67"/>
      <c r="K564" s="67"/>
      <c r="L564" s="67"/>
      <c r="M564" s="67"/>
      <c r="N564" s="67"/>
      <c r="O564" s="67"/>
      <c r="P564" s="67"/>
      <c r="Q564" s="67"/>
      <c r="R564" s="67"/>
      <c r="S564" s="57"/>
      <c r="T564" s="57"/>
      <c r="U564" s="67"/>
      <c r="V564" s="67"/>
      <c r="W564" s="67"/>
      <c r="X564" s="67"/>
      <c r="Y564" s="67"/>
      <c r="Z564" s="67"/>
      <c r="AA564" s="67"/>
      <c r="AB564" s="67"/>
      <c r="AC564" s="67"/>
      <c r="AD564" s="67"/>
      <c r="AE564" s="67"/>
      <c r="AF564" s="136"/>
      <c r="AG564" s="136"/>
      <c r="AH564" s="136"/>
      <c r="AI564" s="136"/>
      <c r="AJ564" s="136"/>
      <c r="AK564" s="136"/>
      <c r="AL564" s="136"/>
      <c r="AM564" s="136"/>
      <c r="AN564" s="136"/>
      <c r="AO564" s="136"/>
    </row>
    <row r="565" spans="1:41" ht="11.25" customHeight="1">
      <c r="A565" s="67"/>
      <c r="B565" s="67"/>
      <c r="C565" s="67"/>
      <c r="D565" s="67"/>
      <c r="E565" s="67"/>
      <c r="F565" s="67"/>
      <c r="G565" s="67"/>
      <c r="H565" s="67"/>
      <c r="I565" s="67"/>
      <c r="J565" s="67"/>
      <c r="K565" s="67"/>
      <c r="L565" s="67"/>
      <c r="M565" s="67"/>
      <c r="N565" s="67"/>
      <c r="O565" s="67"/>
      <c r="P565" s="67"/>
      <c r="Q565" s="67"/>
      <c r="R565" s="67"/>
      <c r="S565" s="57"/>
      <c r="T565" s="57"/>
      <c r="U565" s="67"/>
      <c r="V565" s="67"/>
      <c r="W565" s="67"/>
      <c r="X565" s="67"/>
      <c r="Y565" s="67"/>
      <c r="Z565" s="67"/>
      <c r="AA565" s="67"/>
      <c r="AB565" s="67"/>
      <c r="AC565" s="67"/>
      <c r="AD565" s="67"/>
      <c r="AE565" s="67"/>
      <c r="AF565" s="136"/>
      <c r="AG565" s="136"/>
      <c r="AH565" s="136"/>
      <c r="AI565" s="136"/>
      <c r="AJ565" s="136"/>
      <c r="AK565" s="136"/>
      <c r="AL565" s="136"/>
      <c r="AM565" s="136"/>
      <c r="AN565" s="136"/>
      <c r="AO565" s="136"/>
    </row>
    <row r="566" spans="1:41" ht="11.25" customHeight="1">
      <c r="A566" s="67"/>
      <c r="B566" s="67"/>
      <c r="C566" s="67"/>
      <c r="D566" s="67"/>
      <c r="E566" s="67"/>
      <c r="F566" s="67"/>
      <c r="G566" s="67"/>
      <c r="H566" s="67"/>
      <c r="I566" s="67"/>
      <c r="J566" s="67"/>
      <c r="K566" s="67"/>
      <c r="L566" s="67"/>
      <c r="M566" s="67"/>
      <c r="N566" s="67"/>
      <c r="O566" s="67"/>
      <c r="P566" s="67"/>
      <c r="Q566" s="67"/>
      <c r="R566" s="67"/>
      <c r="S566" s="57"/>
      <c r="T566" s="57"/>
      <c r="U566" s="67"/>
      <c r="V566" s="67"/>
      <c r="W566" s="67"/>
      <c r="X566" s="67"/>
      <c r="Y566" s="67"/>
      <c r="Z566" s="67"/>
      <c r="AA566" s="67"/>
      <c r="AB566" s="67"/>
      <c r="AC566" s="67"/>
      <c r="AD566" s="67"/>
      <c r="AE566" s="67"/>
      <c r="AF566" s="136"/>
      <c r="AG566" s="136"/>
      <c r="AH566" s="136"/>
      <c r="AI566" s="136"/>
      <c r="AJ566" s="136"/>
      <c r="AK566" s="136"/>
      <c r="AL566" s="136"/>
      <c r="AM566" s="136"/>
      <c r="AN566" s="136"/>
      <c r="AO566" s="136"/>
    </row>
    <row r="567" spans="1:41" ht="11.25" customHeight="1">
      <c r="A567" s="67"/>
      <c r="B567" s="67"/>
      <c r="C567" s="67"/>
      <c r="D567" s="67"/>
      <c r="E567" s="67"/>
      <c r="F567" s="67"/>
      <c r="G567" s="67"/>
      <c r="H567" s="67"/>
      <c r="I567" s="67"/>
      <c r="J567" s="67"/>
      <c r="K567" s="67"/>
      <c r="L567" s="67"/>
      <c r="M567" s="67"/>
      <c r="N567" s="67"/>
      <c r="O567" s="67"/>
      <c r="P567" s="67"/>
      <c r="Q567" s="67"/>
      <c r="R567" s="67"/>
      <c r="S567" s="57"/>
      <c r="T567" s="57"/>
      <c r="U567" s="67"/>
      <c r="V567" s="67"/>
      <c r="W567" s="67"/>
      <c r="X567" s="67"/>
      <c r="Y567" s="67"/>
      <c r="Z567" s="67"/>
      <c r="AA567" s="67"/>
      <c r="AB567" s="67"/>
      <c r="AC567" s="67"/>
      <c r="AD567" s="67"/>
      <c r="AE567" s="67"/>
      <c r="AF567" s="136"/>
      <c r="AG567" s="136"/>
      <c r="AH567" s="136"/>
      <c r="AI567" s="136"/>
      <c r="AJ567" s="136"/>
      <c r="AK567" s="136"/>
      <c r="AL567" s="136"/>
      <c r="AM567" s="136"/>
      <c r="AN567" s="136"/>
      <c r="AO567" s="136"/>
    </row>
    <row r="568" spans="1:41" ht="11.25" customHeight="1">
      <c r="A568" s="67"/>
      <c r="B568" s="67"/>
      <c r="C568" s="67"/>
      <c r="D568" s="67"/>
      <c r="E568" s="67"/>
      <c r="F568" s="67"/>
      <c r="G568" s="67"/>
      <c r="H568" s="67"/>
      <c r="I568" s="67"/>
      <c r="J568" s="67"/>
      <c r="K568" s="67"/>
      <c r="L568" s="67"/>
      <c r="M568" s="67"/>
      <c r="N568" s="67"/>
      <c r="O568" s="67"/>
      <c r="P568" s="67"/>
      <c r="Q568" s="67"/>
      <c r="R568" s="67"/>
      <c r="S568" s="57"/>
      <c r="T568" s="57"/>
      <c r="U568" s="67"/>
      <c r="V568" s="67"/>
      <c r="W568" s="67"/>
      <c r="X568" s="67"/>
      <c r="Y568" s="67"/>
      <c r="Z568" s="67"/>
      <c r="AA568" s="67"/>
      <c r="AB568" s="67"/>
      <c r="AC568" s="67"/>
      <c r="AD568" s="67"/>
      <c r="AE568" s="67"/>
      <c r="AF568" s="136"/>
      <c r="AG568" s="136"/>
      <c r="AH568" s="136"/>
      <c r="AI568" s="136"/>
      <c r="AJ568" s="136"/>
      <c r="AK568" s="136"/>
      <c r="AL568" s="136"/>
      <c r="AM568" s="136"/>
      <c r="AN568" s="136"/>
      <c r="AO568" s="136"/>
    </row>
    <row r="569" spans="1:41" ht="11.25" customHeight="1">
      <c r="A569" s="67"/>
      <c r="B569" s="67"/>
      <c r="C569" s="67"/>
      <c r="D569" s="67"/>
      <c r="E569" s="67"/>
      <c r="F569" s="67"/>
      <c r="G569" s="67"/>
      <c r="H569" s="67"/>
      <c r="I569" s="67"/>
      <c r="J569" s="67"/>
      <c r="K569" s="67"/>
      <c r="L569" s="67"/>
      <c r="M569" s="67"/>
      <c r="N569" s="67"/>
      <c r="O569" s="67"/>
      <c r="P569" s="67"/>
      <c r="Q569" s="67"/>
      <c r="R569" s="67"/>
      <c r="S569" s="57"/>
      <c r="T569" s="57"/>
      <c r="U569" s="67"/>
      <c r="V569" s="67"/>
      <c r="W569" s="67"/>
      <c r="X569" s="67"/>
      <c r="Y569" s="67"/>
      <c r="Z569" s="67"/>
      <c r="AA569" s="67"/>
      <c r="AB569" s="67"/>
      <c r="AC569" s="67"/>
      <c r="AD569" s="67"/>
      <c r="AE569" s="67"/>
      <c r="AF569" s="136"/>
      <c r="AG569" s="136"/>
      <c r="AH569" s="136"/>
      <c r="AI569" s="136"/>
      <c r="AJ569" s="136"/>
      <c r="AK569" s="136"/>
      <c r="AL569" s="136"/>
      <c r="AM569" s="136"/>
      <c r="AN569" s="136"/>
      <c r="AO569" s="136"/>
    </row>
    <row r="570" spans="1:41" ht="11.25" customHeight="1">
      <c r="A570" s="67"/>
      <c r="B570" s="67"/>
      <c r="C570" s="67"/>
      <c r="D570" s="67"/>
      <c r="E570" s="67"/>
      <c r="F570" s="67"/>
      <c r="G570" s="67"/>
      <c r="H570" s="67"/>
      <c r="I570" s="67"/>
      <c r="J570" s="67"/>
      <c r="K570" s="67"/>
      <c r="L570" s="67"/>
      <c r="M570" s="67"/>
      <c r="N570" s="67"/>
      <c r="O570" s="67"/>
      <c r="P570" s="67"/>
      <c r="Q570" s="67"/>
      <c r="R570" s="67"/>
      <c r="S570" s="57"/>
      <c r="T570" s="57"/>
      <c r="U570" s="67"/>
      <c r="V570" s="67"/>
      <c r="W570" s="67"/>
      <c r="X570" s="67"/>
      <c r="Y570" s="67"/>
      <c r="Z570" s="67"/>
      <c r="AA570" s="67"/>
      <c r="AB570" s="67"/>
      <c r="AC570" s="67"/>
      <c r="AD570" s="67"/>
      <c r="AE570" s="67"/>
      <c r="AF570" s="136"/>
      <c r="AG570" s="136"/>
      <c r="AH570" s="136"/>
      <c r="AI570" s="136"/>
      <c r="AJ570" s="136"/>
      <c r="AK570" s="136"/>
      <c r="AL570" s="136"/>
      <c r="AM570" s="136"/>
      <c r="AN570" s="136"/>
      <c r="AO570" s="136"/>
    </row>
    <row r="571" spans="1:41" ht="11.25" customHeight="1">
      <c r="A571" s="67"/>
      <c r="B571" s="67"/>
      <c r="C571" s="67"/>
      <c r="D571" s="67"/>
      <c r="E571" s="67"/>
      <c r="F571" s="67"/>
      <c r="G571" s="67"/>
      <c r="H571" s="67"/>
      <c r="I571" s="67"/>
      <c r="J571" s="67"/>
      <c r="K571" s="67"/>
      <c r="L571" s="67"/>
      <c r="M571" s="67"/>
      <c r="N571" s="67"/>
      <c r="O571" s="67"/>
      <c r="P571" s="67"/>
      <c r="Q571" s="67"/>
      <c r="R571" s="67"/>
      <c r="S571" s="57"/>
      <c r="T571" s="57"/>
      <c r="U571" s="67"/>
      <c r="V571" s="67"/>
      <c r="W571" s="67"/>
      <c r="X571" s="67"/>
      <c r="Y571" s="67"/>
      <c r="Z571" s="67"/>
      <c r="AA571" s="67"/>
      <c r="AB571" s="67"/>
      <c r="AC571" s="67"/>
      <c r="AD571" s="67"/>
      <c r="AE571" s="67"/>
      <c r="AF571" s="136"/>
      <c r="AG571" s="136"/>
      <c r="AH571" s="136"/>
      <c r="AI571" s="136"/>
      <c r="AJ571" s="136"/>
      <c r="AK571" s="136"/>
      <c r="AL571" s="136"/>
      <c r="AM571" s="136"/>
      <c r="AN571" s="136"/>
      <c r="AO571" s="136"/>
    </row>
    <row r="572" spans="1:41" ht="11.25" customHeight="1">
      <c r="A572" s="67"/>
      <c r="B572" s="67"/>
      <c r="C572" s="67"/>
      <c r="D572" s="67"/>
      <c r="E572" s="67"/>
      <c r="F572" s="67"/>
      <c r="G572" s="67"/>
      <c r="H572" s="67"/>
      <c r="I572" s="67"/>
      <c r="J572" s="67"/>
      <c r="K572" s="67"/>
      <c r="L572" s="67"/>
      <c r="M572" s="67"/>
      <c r="N572" s="67"/>
      <c r="O572" s="67"/>
      <c r="P572" s="67"/>
      <c r="Q572" s="67"/>
      <c r="R572" s="67"/>
      <c r="S572" s="57"/>
      <c r="T572" s="57"/>
      <c r="U572" s="67"/>
      <c r="V572" s="67"/>
      <c r="W572" s="67"/>
      <c r="X572" s="67"/>
      <c r="Y572" s="67"/>
      <c r="Z572" s="67"/>
      <c r="AA572" s="67"/>
      <c r="AB572" s="67"/>
      <c r="AC572" s="67"/>
      <c r="AD572" s="67"/>
      <c r="AE572" s="67"/>
      <c r="AF572" s="136"/>
      <c r="AG572" s="136"/>
      <c r="AH572" s="136"/>
      <c r="AI572" s="136"/>
      <c r="AJ572" s="136"/>
      <c r="AK572" s="136"/>
      <c r="AL572" s="136"/>
      <c r="AM572" s="136"/>
      <c r="AN572" s="136"/>
      <c r="AO572" s="136"/>
    </row>
    <row r="573" spans="1:41" ht="11.25" customHeight="1">
      <c r="A573" s="67"/>
      <c r="B573" s="67"/>
      <c r="C573" s="67"/>
      <c r="D573" s="67"/>
      <c r="E573" s="67"/>
      <c r="F573" s="67"/>
      <c r="G573" s="67"/>
      <c r="H573" s="67"/>
      <c r="I573" s="67"/>
      <c r="J573" s="67"/>
      <c r="K573" s="67"/>
      <c r="L573" s="67"/>
      <c r="M573" s="67"/>
      <c r="N573" s="67"/>
      <c r="O573" s="67"/>
      <c r="P573" s="67"/>
      <c r="Q573" s="67"/>
      <c r="R573" s="67"/>
      <c r="S573" s="57"/>
      <c r="T573" s="57"/>
      <c r="U573" s="67"/>
      <c r="V573" s="67"/>
      <c r="W573" s="67"/>
      <c r="X573" s="67"/>
      <c r="Y573" s="67"/>
      <c r="Z573" s="67"/>
      <c r="AA573" s="67"/>
      <c r="AB573" s="67"/>
      <c r="AC573" s="67"/>
      <c r="AD573" s="67"/>
      <c r="AE573" s="67"/>
      <c r="AF573" s="136"/>
      <c r="AG573" s="136"/>
      <c r="AH573" s="136"/>
      <c r="AI573" s="136"/>
      <c r="AJ573" s="136"/>
      <c r="AK573" s="136"/>
      <c r="AL573" s="136"/>
      <c r="AM573" s="136"/>
      <c r="AN573" s="136"/>
      <c r="AO573" s="136"/>
    </row>
    <row r="574" spans="1:41" ht="11.25" customHeight="1">
      <c r="A574" s="67"/>
      <c r="B574" s="67"/>
      <c r="C574" s="67"/>
      <c r="D574" s="67"/>
      <c r="E574" s="67"/>
      <c r="F574" s="67"/>
      <c r="G574" s="67"/>
      <c r="H574" s="67"/>
      <c r="I574" s="67"/>
      <c r="J574" s="67"/>
      <c r="K574" s="67"/>
      <c r="L574" s="67"/>
      <c r="M574" s="67"/>
      <c r="N574" s="67"/>
      <c r="O574" s="67"/>
      <c r="P574" s="67"/>
      <c r="Q574" s="67"/>
      <c r="R574" s="67"/>
      <c r="S574" s="57"/>
      <c r="T574" s="57"/>
      <c r="U574" s="67"/>
      <c r="V574" s="67"/>
      <c r="W574" s="67"/>
      <c r="X574" s="67"/>
      <c r="Y574" s="67"/>
      <c r="Z574" s="67"/>
      <c r="AA574" s="67"/>
      <c r="AB574" s="67"/>
      <c r="AC574" s="67"/>
      <c r="AD574" s="67"/>
      <c r="AE574" s="67"/>
      <c r="AF574" s="136"/>
      <c r="AG574" s="136"/>
      <c r="AH574" s="136"/>
      <c r="AI574" s="136"/>
      <c r="AJ574" s="136"/>
      <c r="AK574" s="136"/>
      <c r="AL574" s="136"/>
      <c r="AM574" s="136"/>
      <c r="AN574" s="136"/>
      <c r="AO574" s="136"/>
    </row>
    <row r="575" spans="1:41" ht="11.25" customHeight="1">
      <c r="A575" s="67"/>
      <c r="B575" s="67"/>
      <c r="C575" s="67"/>
      <c r="D575" s="67"/>
      <c r="E575" s="67"/>
      <c r="F575" s="67"/>
      <c r="G575" s="67"/>
      <c r="H575" s="67"/>
      <c r="I575" s="67"/>
      <c r="J575" s="67"/>
      <c r="K575" s="67"/>
      <c r="L575" s="67"/>
      <c r="M575" s="67"/>
      <c r="N575" s="67"/>
      <c r="O575" s="67"/>
      <c r="P575" s="67"/>
      <c r="Q575" s="67"/>
      <c r="R575" s="67"/>
      <c r="S575" s="57"/>
      <c r="T575" s="57"/>
      <c r="U575" s="67"/>
      <c r="V575" s="67"/>
      <c r="W575" s="67"/>
      <c r="X575" s="67"/>
      <c r="Y575" s="67"/>
      <c r="Z575" s="67"/>
      <c r="AA575" s="67"/>
      <c r="AB575" s="67"/>
      <c r="AC575" s="67"/>
      <c r="AD575" s="67"/>
      <c r="AE575" s="67"/>
      <c r="AF575" s="136"/>
      <c r="AG575" s="136"/>
      <c r="AH575" s="136"/>
      <c r="AI575" s="136"/>
      <c r="AJ575" s="136"/>
      <c r="AK575" s="136"/>
      <c r="AL575" s="136"/>
      <c r="AM575" s="136"/>
      <c r="AN575" s="136"/>
      <c r="AO575" s="136"/>
    </row>
    <row r="576" spans="1:41" ht="11.25" customHeight="1">
      <c r="A576" s="67"/>
      <c r="B576" s="67"/>
      <c r="C576" s="67"/>
      <c r="D576" s="67"/>
      <c r="E576" s="67"/>
      <c r="F576" s="67"/>
      <c r="G576" s="67"/>
      <c r="H576" s="67"/>
      <c r="I576" s="67"/>
      <c r="J576" s="67"/>
      <c r="K576" s="67"/>
      <c r="L576" s="67"/>
      <c r="M576" s="67"/>
      <c r="N576" s="67"/>
      <c r="O576" s="67"/>
      <c r="P576" s="67"/>
      <c r="Q576" s="67"/>
      <c r="R576" s="67"/>
      <c r="S576" s="57"/>
      <c r="T576" s="57"/>
      <c r="U576" s="67"/>
      <c r="V576" s="67"/>
      <c r="W576" s="67"/>
      <c r="X576" s="67"/>
      <c r="Y576" s="67"/>
      <c r="Z576" s="67"/>
      <c r="AA576" s="67"/>
      <c r="AB576" s="67"/>
      <c r="AC576" s="67"/>
      <c r="AD576" s="67"/>
      <c r="AE576" s="67"/>
      <c r="AF576" s="136"/>
      <c r="AG576" s="136"/>
      <c r="AH576" s="136"/>
      <c r="AI576" s="136"/>
      <c r="AJ576" s="136"/>
      <c r="AK576" s="136"/>
      <c r="AL576" s="136"/>
      <c r="AM576" s="136"/>
      <c r="AN576" s="136"/>
      <c r="AO576" s="136"/>
    </row>
    <row r="577" spans="1:41" ht="11.25" customHeight="1">
      <c r="A577" s="67"/>
      <c r="B577" s="67"/>
      <c r="C577" s="67"/>
      <c r="D577" s="67"/>
      <c r="E577" s="67"/>
      <c r="F577" s="67"/>
      <c r="G577" s="67"/>
      <c r="H577" s="67"/>
      <c r="I577" s="67"/>
      <c r="J577" s="67"/>
      <c r="K577" s="67"/>
      <c r="L577" s="67"/>
      <c r="M577" s="67"/>
      <c r="N577" s="67"/>
      <c r="O577" s="67"/>
      <c r="P577" s="67"/>
      <c r="Q577" s="67"/>
      <c r="R577" s="67"/>
      <c r="S577" s="57"/>
      <c r="T577" s="57"/>
      <c r="U577" s="67"/>
      <c r="V577" s="67"/>
      <c r="W577" s="67"/>
      <c r="X577" s="67"/>
      <c r="Y577" s="67"/>
      <c r="Z577" s="67"/>
      <c r="AA577" s="67"/>
      <c r="AB577" s="67"/>
      <c r="AC577" s="67"/>
      <c r="AD577" s="67"/>
      <c r="AE577" s="67"/>
      <c r="AF577" s="136"/>
      <c r="AG577" s="136"/>
      <c r="AH577" s="136"/>
      <c r="AI577" s="136"/>
      <c r="AJ577" s="136"/>
      <c r="AK577" s="136"/>
      <c r="AL577" s="136"/>
      <c r="AM577" s="136"/>
      <c r="AN577" s="136"/>
      <c r="AO577" s="136"/>
    </row>
    <row r="578" spans="1:41" ht="11.25" customHeight="1">
      <c r="A578" s="67"/>
      <c r="B578" s="67"/>
      <c r="C578" s="67"/>
      <c r="D578" s="67"/>
      <c r="E578" s="67"/>
      <c r="F578" s="67"/>
      <c r="G578" s="67"/>
      <c r="H578" s="67"/>
      <c r="I578" s="67"/>
      <c r="J578" s="67"/>
      <c r="K578" s="67"/>
      <c r="L578" s="67"/>
      <c r="M578" s="67"/>
      <c r="N578" s="67"/>
      <c r="O578" s="67"/>
      <c r="P578" s="67"/>
      <c r="Q578" s="67"/>
      <c r="R578" s="67"/>
      <c r="S578" s="57"/>
      <c r="T578" s="57"/>
      <c r="U578" s="67"/>
      <c r="V578" s="67"/>
      <c r="W578" s="67"/>
      <c r="X578" s="67"/>
      <c r="Y578" s="67"/>
      <c r="Z578" s="67"/>
      <c r="AA578" s="67"/>
      <c r="AB578" s="67"/>
      <c r="AC578" s="67"/>
      <c r="AD578" s="67"/>
      <c r="AE578" s="67"/>
      <c r="AF578" s="136"/>
      <c r="AG578" s="136"/>
      <c r="AH578" s="136"/>
      <c r="AI578" s="136"/>
      <c r="AJ578" s="136"/>
      <c r="AK578" s="136"/>
      <c r="AL578" s="136"/>
      <c r="AM578" s="136"/>
      <c r="AN578" s="136"/>
      <c r="AO578" s="136"/>
    </row>
    <row r="579" spans="1:41" ht="11.25" customHeight="1">
      <c r="A579" s="67"/>
      <c r="B579" s="67"/>
      <c r="C579" s="67"/>
      <c r="D579" s="67"/>
      <c r="E579" s="67"/>
      <c r="F579" s="67"/>
      <c r="G579" s="67"/>
      <c r="H579" s="67"/>
      <c r="I579" s="67"/>
      <c r="J579" s="67"/>
      <c r="K579" s="67"/>
      <c r="L579" s="67"/>
      <c r="M579" s="67"/>
      <c r="N579" s="67"/>
      <c r="O579" s="67"/>
      <c r="P579" s="67"/>
      <c r="Q579" s="67"/>
      <c r="R579" s="67"/>
      <c r="S579" s="57"/>
      <c r="T579" s="57"/>
      <c r="U579" s="67"/>
      <c r="V579" s="67"/>
      <c r="W579" s="67"/>
      <c r="X579" s="67"/>
      <c r="Y579" s="67"/>
      <c r="Z579" s="67"/>
      <c r="AA579" s="67"/>
      <c r="AB579" s="67"/>
      <c r="AC579" s="67"/>
      <c r="AD579" s="67"/>
      <c r="AE579" s="67"/>
      <c r="AF579" s="136"/>
      <c r="AG579" s="136"/>
      <c r="AH579" s="136"/>
      <c r="AI579" s="136"/>
      <c r="AJ579" s="136"/>
      <c r="AK579" s="136"/>
      <c r="AL579" s="136"/>
      <c r="AM579" s="136"/>
      <c r="AN579" s="136"/>
      <c r="AO579" s="136"/>
    </row>
    <row r="580" spans="1:41" ht="11.25" customHeight="1">
      <c r="A580" s="67"/>
      <c r="B580" s="67"/>
      <c r="C580" s="67"/>
      <c r="D580" s="67"/>
      <c r="E580" s="67"/>
      <c r="F580" s="67"/>
      <c r="G580" s="67"/>
      <c r="H580" s="67"/>
      <c r="I580" s="67"/>
      <c r="J580" s="67"/>
      <c r="K580" s="67"/>
      <c r="L580" s="67"/>
      <c r="M580" s="67"/>
      <c r="N580" s="67"/>
      <c r="O580" s="67"/>
      <c r="P580" s="67"/>
      <c r="Q580" s="67"/>
      <c r="R580" s="67"/>
      <c r="S580" s="57"/>
      <c r="T580" s="57"/>
      <c r="U580" s="67"/>
      <c r="V580" s="67"/>
      <c r="W580" s="67"/>
      <c r="X580" s="67"/>
      <c r="Y580" s="67"/>
      <c r="Z580" s="67"/>
      <c r="AA580" s="67"/>
      <c r="AB580" s="67"/>
      <c r="AC580" s="67"/>
      <c r="AD580" s="67"/>
      <c r="AE580" s="67"/>
      <c r="AF580" s="136"/>
      <c r="AG580" s="136"/>
      <c r="AH580" s="136"/>
      <c r="AI580" s="136"/>
      <c r="AJ580" s="136"/>
      <c r="AK580" s="136"/>
      <c r="AL580" s="136"/>
      <c r="AM580" s="136"/>
      <c r="AN580" s="136"/>
      <c r="AO580" s="136"/>
    </row>
    <row r="581" spans="1:41" ht="11.25" customHeight="1">
      <c r="A581" s="67"/>
      <c r="B581" s="67"/>
      <c r="C581" s="67"/>
      <c r="D581" s="67"/>
      <c r="E581" s="67"/>
      <c r="F581" s="67"/>
      <c r="G581" s="67"/>
      <c r="H581" s="67"/>
      <c r="I581" s="67"/>
      <c r="J581" s="67"/>
      <c r="K581" s="67"/>
      <c r="L581" s="67"/>
      <c r="M581" s="67"/>
      <c r="N581" s="67"/>
      <c r="O581" s="67"/>
      <c r="P581" s="67"/>
      <c r="Q581" s="67"/>
      <c r="R581" s="67"/>
      <c r="S581" s="57"/>
      <c r="T581" s="57"/>
      <c r="U581" s="67"/>
      <c r="V581" s="67"/>
      <c r="W581" s="67"/>
      <c r="X581" s="67"/>
      <c r="Y581" s="67"/>
      <c r="Z581" s="67"/>
      <c r="AA581" s="67"/>
      <c r="AB581" s="67"/>
      <c r="AC581" s="67"/>
      <c r="AD581" s="67"/>
      <c r="AE581" s="67"/>
      <c r="AF581" s="136"/>
      <c r="AG581" s="136"/>
      <c r="AH581" s="136"/>
      <c r="AI581" s="136"/>
      <c r="AJ581" s="136"/>
      <c r="AK581" s="136"/>
      <c r="AL581" s="136"/>
      <c r="AM581" s="136"/>
      <c r="AN581" s="136"/>
      <c r="AO581" s="136"/>
    </row>
    <row r="582" spans="1:41" ht="11.25" customHeight="1">
      <c r="A582" s="67"/>
      <c r="B582" s="67"/>
      <c r="C582" s="67"/>
      <c r="D582" s="67"/>
      <c r="E582" s="67"/>
      <c r="F582" s="67"/>
      <c r="G582" s="67"/>
      <c r="H582" s="67"/>
      <c r="I582" s="67"/>
      <c r="J582" s="67"/>
      <c r="K582" s="67"/>
      <c r="L582" s="67"/>
      <c r="M582" s="67"/>
      <c r="N582" s="67"/>
      <c r="O582" s="67"/>
      <c r="P582" s="67"/>
      <c r="Q582" s="67"/>
      <c r="R582" s="67"/>
      <c r="S582" s="57"/>
      <c r="T582" s="57"/>
      <c r="U582" s="67"/>
      <c r="V582" s="67"/>
      <c r="W582" s="67"/>
      <c r="X582" s="67"/>
      <c r="Y582" s="67"/>
      <c r="Z582" s="67"/>
      <c r="AA582" s="67"/>
      <c r="AB582" s="67"/>
      <c r="AC582" s="67"/>
      <c r="AD582" s="67"/>
      <c r="AE582" s="67"/>
      <c r="AF582" s="136"/>
      <c r="AG582" s="136"/>
      <c r="AH582" s="136"/>
      <c r="AI582" s="136"/>
      <c r="AJ582" s="136"/>
      <c r="AK582" s="136"/>
      <c r="AL582" s="136"/>
      <c r="AM582" s="136"/>
      <c r="AN582" s="136"/>
      <c r="AO582" s="136"/>
    </row>
    <row r="583" spans="1:41" ht="11.25" customHeight="1">
      <c r="A583" s="67"/>
      <c r="B583" s="67"/>
      <c r="C583" s="67"/>
      <c r="D583" s="67"/>
      <c r="E583" s="67"/>
      <c r="F583" s="67"/>
      <c r="G583" s="67"/>
      <c r="H583" s="67"/>
      <c r="I583" s="67"/>
      <c r="J583" s="67"/>
      <c r="K583" s="67"/>
      <c r="L583" s="67"/>
      <c r="M583" s="67"/>
      <c r="N583" s="67"/>
      <c r="O583" s="67"/>
      <c r="P583" s="67"/>
      <c r="Q583" s="67"/>
      <c r="R583" s="67"/>
      <c r="S583" s="57"/>
      <c r="T583" s="57"/>
      <c r="U583" s="67"/>
      <c r="V583" s="67"/>
      <c r="W583" s="67"/>
      <c r="X583" s="67"/>
      <c r="Y583" s="67"/>
      <c r="Z583" s="67"/>
      <c r="AA583" s="67"/>
      <c r="AB583" s="67"/>
      <c r="AC583" s="67"/>
      <c r="AD583" s="67"/>
      <c r="AE583" s="67"/>
      <c r="AF583" s="136"/>
      <c r="AG583" s="136"/>
      <c r="AH583" s="136"/>
      <c r="AI583" s="136"/>
      <c r="AJ583" s="136"/>
      <c r="AK583" s="136"/>
      <c r="AL583" s="136"/>
      <c r="AM583" s="136"/>
      <c r="AN583" s="136"/>
      <c r="AO583" s="136"/>
    </row>
    <row r="584" spans="1:41" ht="11.25" customHeight="1">
      <c r="A584" s="67"/>
      <c r="B584" s="67"/>
      <c r="C584" s="67"/>
      <c r="D584" s="67"/>
      <c r="E584" s="67"/>
      <c r="F584" s="67"/>
      <c r="G584" s="67"/>
      <c r="H584" s="67"/>
      <c r="I584" s="67"/>
      <c r="J584" s="67"/>
      <c r="K584" s="67"/>
      <c r="L584" s="67"/>
      <c r="M584" s="67"/>
      <c r="N584" s="67"/>
      <c r="O584" s="67"/>
      <c r="P584" s="67"/>
      <c r="Q584" s="67"/>
      <c r="R584" s="67"/>
      <c r="S584" s="57"/>
      <c r="T584" s="57"/>
      <c r="U584" s="67"/>
      <c r="V584" s="67"/>
      <c r="W584" s="67"/>
      <c r="X584" s="67"/>
      <c r="Y584" s="67"/>
      <c r="Z584" s="67"/>
      <c r="AA584" s="67"/>
      <c r="AB584" s="67"/>
      <c r="AC584" s="67"/>
      <c r="AD584" s="67"/>
      <c r="AE584" s="67"/>
      <c r="AF584" s="136"/>
      <c r="AG584" s="136"/>
      <c r="AH584" s="136"/>
      <c r="AI584" s="136"/>
      <c r="AJ584" s="136"/>
      <c r="AK584" s="136"/>
      <c r="AL584" s="136"/>
      <c r="AM584" s="136"/>
      <c r="AN584" s="136"/>
      <c r="AO584" s="136"/>
    </row>
    <row r="585" spans="1:41" ht="11.25" customHeight="1">
      <c r="A585" s="67"/>
      <c r="B585" s="67"/>
      <c r="C585" s="67"/>
      <c r="D585" s="67"/>
      <c r="E585" s="67"/>
      <c r="F585" s="67"/>
      <c r="G585" s="67"/>
      <c r="H585" s="67"/>
      <c r="I585" s="67"/>
      <c r="J585" s="67"/>
      <c r="K585" s="67"/>
      <c r="L585" s="67"/>
      <c r="M585" s="67"/>
      <c r="N585" s="67"/>
      <c r="O585" s="67"/>
      <c r="P585" s="67"/>
      <c r="Q585" s="67"/>
      <c r="R585" s="67"/>
      <c r="S585" s="57"/>
      <c r="T585" s="57"/>
      <c r="U585" s="67"/>
      <c r="V585" s="67"/>
      <c r="W585" s="67"/>
      <c r="X585" s="67"/>
      <c r="Y585" s="67"/>
      <c r="Z585" s="67"/>
      <c r="AA585" s="67"/>
      <c r="AB585" s="67"/>
      <c r="AC585" s="67"/>
      <c r="AD585" s="67"/>
      <c r="AE585" s="67"/>
      <c r="AF585" s="136"/>
      <c r="AG585" s="136"/>
      <c r="AH585" s="136"/>
      <c r="AI585" s="136"/>
      <c r="AJ585" s="136"/>
      <c r="AK585" s="136"/>
      <c r="AL585" s="136"/>
      <c r="AM585" s="136"/>
      <c r="AN585" s="136"/>
      <c r="AO585" s="136"/>
    </row>
    <row r="586" spans="1:41" ht="11.25" customHeight="1">
      <c r="A586" s="67"/>
      <c r="B586" s="67"/>
      <c r="C586" s="67"/>
      <c r="D586" s="67"/>
      <c r="E586" s="67"/>
      <c r="F586" s="67"/>
      <c r="G586" s="67"/>
      <c r="H586" s="67"/>
      <c r="I586" s="67"/>
      <c r="J586" s="67"/>
      <c r="K586" s="67"/>
      <c r="L586" s="67"/>
      <c r="M586" s="67"/>
      <c r="N586" s="67"/>
      <c r="O586" s="67"/>
      <c r="P586" s="67"/>
      <c r="Q586" s="67"/>
      <c r="R586" s="67"/>
      <c r="S586" s="57"/>
      <c r="T586" s="57"/>
      <c r="U586" s="67"/>
      <c r="V586" s="67"/>
      <c r="W586" s="67"/>
      <c r="X586" s="67"/>
      <c r="Y586" s="67"/>
      <c r="Z586" s="67"/>
      <c r="AA586" s="67"/>
      <c r="AB586" s="67"/>
      <c r="AC586" s="67"/>
      <c r="AD586" s="67"/>
      <c r="AE586" s="67"/>
      <c r="AF586" s="136"/>
      <c r="AG586" s="136"/>
      <c r="AH586" s="136"/>
      <c r="AI586" s="136"/>
      <c r="AJ586" s="136"/>
      <c r="AK586" s="136"/>
      <c r="AL586" s="136"/>
      <c r="AM586" s="136"/>
      <c r="AN586" s="136"/>
      <c r="AO586" s="136"/>
    </row>
    <row r="587" spans="1:41" ht="11.25" customHeight="1">
      <c r="A587" s="67"/>
      <c r="B587" s="67"/>
      <c r="C587" s="67"/>
      <c r="D587" s="67"/>
      <c r="E587" s="67"/>
      <c r="F587" s="67"/>
      <c r="G587" s="67"/>
      <c r="H587" s="67"/>
      <c r="I587" s="67"/>
      <c r="J587" s="67"/>
      <c r="K587" s="67"/>
      <c r="L587" s="67"/>
      <c r="M587" s="67"/>
      <c r="N587" s="67"/>
      <c r="O587" s="67"/>
      <c r="P587" s="67"/>
      <c r="Q587" s="67"/>
      <c r="R587" s="67"/>
      <c r="S587" s="57"/>
      <c r="T587" s="57"/>
      <c r="U587" s="67"/>
      <c r="V587" s="67"/>
      <c r="W587" s="67"/>
      <c r="X587" s="67"/>
      <c r="Y587" s="67"/>
      <c r="Z587" s="67"/>
      <c r="AA587" s="67"/>
      <c r="AB587" s="67"/>
      <c r="AC587" s="67"/>
      <c r="AD587" s="67"/>
      <c r="AE587" s="67"/>
      <c r="AF587" s="136"/>
      <c r="AG587" s="136"/>
      <c r="AH587" s="136"/>
      <c r="AI587" s="136"/>
      <c r="AJ587" s="136"/>
      <c r="AK587" s="136"/>
      <c r="AL587" s="136"/>
      <c r="AM587" s="136"/>
      <c r="AN587" s="136"/>
      <c r="AO587" s="136"/>
    </row>
    <row r="588" spans="1:41" ht="11.25" customHeight="1">
      <c r="A588" s="67"/>
      <c r="B588" s="67"/>
      <c r="C588" s="67"/>
      <c r="D588" s="67"/>
      <c r="E588" s="67"/>
      <c r="F588" s="67"/>
      <c r="G588" s="67"/>
      <c r="H588" s="67"/>
      <c r="I588" s="67"/>
      <c r="J588" s="67"/>
      <c r="K588" s="67"/>
      <c r="L588" s="67"/>
      <c r="M588" s="67"/>
      <c r="N588" s="67"/>
      <c r="O588" s="67"/>
      <c r="P588" s="67"/>
      <c r="Q588" s="67"/>
      <c r="R588" s="67"/>
      <c r="S588" s="57"/>
      <c r="T588" s="57"/>
      <c r="U588" s="67"/>
      <c r="V588" s="67"/>
      <c r="W588" s="67"/>
      <c r="X588" s="67"/>
      <c r="Y588" s="67"/>
      <c r="Z588" s="67"/>
      <c r="AA588" s="67"/>
      <c r="AB588" s="67"/>
      <c r="AC588" s="67"/>
      <c r="AD588" s="67"/>
      <c r="AE588" s="67"/>
      <c r="AF588" s="136"/>
      <c r="AG588" s="136"/>
      <c r="AH588" s="136"/>
      <c r="AI588" s="136"/>
      <c r="AJ588" s="136"/>
      <c r="AK588" s="136"/>
      <c r="AL588" s="136"/>
      <c r="AM588" s="136"/>
      <c r="AN588" s="136"/>
      <c r="AO588" s="136"/>
    </row>
    <row r="589" spans="1:41" ht="11.25" customHeight="1">
      <c r="A589" s="67"/>
      <c r="B589" s="67"/>
      <c r="C589" s="67"/>
      <c r="D589" s="67"/>
      <c r="E589" s="67"/>
      <c r="F589" s="67"/>
      <c r="G589" s="67"/>
      <c r="H589" s="67"/>
      <c r="I589" s="67"/>
      <c r="J589" s="67"/>
      <c r="K589" s="67"/>
      <c r="L589" s="67"/>
      <c r="M589" s="67"/>
      <c r="N589" s="67"/>
      <c r="O589" s="67"/>
      <c r="P589" s="67"/>
      <c r="Q589" s="67"/>
      <c r="R589" s="67"/>
      <c r="S589" s="57"/>
      <c r="T589" s="57"/>
      <c r="U589" s="67"/>
      <c r="V589" s="67"/>
      <c r="W589" s="67"/>
      <c r="X589" s="67"/>
      <c r="Y589" s="67"/>
      <c r="Z589" s="67"/>
      <c r="AA589" s="67"/>
      <c r="AB589" s="67"/>
      <c r="AC589" s="67"/>
      <c r="AD589" s="67"/>
      <c r="AE589" s="67"/>
      <c r="AF589" s="136"/>
      <c r="AG589" s="136"/>
      <c r="AH589" s="136"/>
      <c r="AI589" s="136"/>
      <c r="AJ589" s="136"/>
      <c r="AK589" s="136"/>
      <c r="AL589" s="136"/>
      <c r="AM589" s="136"/>
      <c r="AN589" s="136"/>
      <c r="AO589" s="136"/>
    </row>
    <row r="590" spans="1:41" ht="11.25" customHeight="1">
      <c r="A590" s="67"/>
      <c r="B590" s="67"/>
      <c r="C590" s="67"/>
      <c r="D590" s="67"/>
      <c r="E590" s="67"/>
      <c r="F590" s="67"/>
      <c r="G590" s="67"/>
      <c r="H590" s="67"/>
      <c r="I590" s="67"/>
      <c r="J590" s="67"/>
      <c r="K590" s="67"/>
      <c r="L590" s="67"/>
      <c r="M590" s="67"/>
      <c r="N590" s="67"/>
      <c r="O590" s="67"/>
      <c r="P590" s="67"/>
      <c r="Q590" s="67"/>
      <c r="R590" s="67"/>
      <c r="S590" s="57"/>
      <c r="T590" s="57"/>
      <c r="U590" s="67"/>
      <c r="V590" s="67"/>
      <c r="W590" s="67"/>
      <c r="X590" s="67"/>
      <c r="Y590" s="67"/>
      <c r="Z590" s="67"/>
      <c r="AA590" s="67"/>
      <c r="AB590" s="67"/>
      <c r="AC590" s="67"/>
      <c r="AD590" s="67"/>
      <c r="AE590" s="67"/>
      <c r="AF590" s="136"/>
      <c r="AG590" s="136"/>
      <c r="AH590" s="136"/>
      <c r="AI590" s="136"/>
      <c r="AJ590" s="136"/>
      <c r="AK590" s="136"/>
      <c r="AL590" s="136"/>
      <c r="AM590" s="136"/>
      <c r="AN590" s="136"/>
      <c r="AO590" s="136"/>
    </row>
    <row r="591" spans="1:41" ht="11.25" customHeight="1">
      <c r="A591" s="67"/>
      <c r="B591" s="67"/>
      <c r="C591" s="67"/>
      <c r="D591" s="67"/>
      <c r="E591" s="67"/>
      <c r="F591" s="67"/>
      <c r="G591" s="67"/>
      <c r="H591" s="67"/>
      <c r="I591" s="67"/>
      <c r="J591" s="67"/>
      <c r="K591" s="67"/>
      <c r="L591" s="67"/>
      <c r="M591" s="67"/>
      <c r="N591" s="67"/>
      <c r="O591" s="67"/>
      <c r="P591" s="67"/>
      <c r="Q591" s="67"/>
      <c r="R591" s="67"/>
      <c r="S591" s="57"/>
      <c r="T591" s="57"/>
      <c r="U591" s="67"/>
      <c r="V591" s="67"/>
      <c r="W591" s="67"/>
      <c r="X591" s="67"/>
      <c r="Y591" s="67"/>
      <c r="Z591" s="67"/>
      <c r="AA591" s="67"/>
      <c r="AB591" s="67"/>
      <c r="AC591" s="67"/>
      <c r="AD591" s="67"/>
      <c r="AE591" s="67"/>
      <c r="AF591" s="136"/>
      <c r="AG591" s="136"/>
      <c r="AH591" s="136"/>
      <c r="AI591" s="136"/>
      <c r="AJ591" s="136"/>
      <c r="AK591" s="136"/>
      <c r="AL591" s="136"/>
      <c r="AM591" s="136"/>
      <c r="AN591" s="136"/>
      <c r="AO591" s="136"/>
    </row>
    <row r="592" spans="1:41" ht="11.25" customHeight="1">
      <c r="A592" s="67"/>
      <c r="B592" s="67"/>
      <c r="C592" s="67"/>
      <c r="D592" s="67"/>
      <c r="E592" s="67"/>
      <c r="F592" s="67"/>
      <c r="G592" s="67"/>
      <c r="H592" s="67"/>
      <c r="I592" s="67"/>
      <c r="J592" s="67"/>
      <c r="K592" s="67"/>
      <c r="L592" s="67"/>
      <c r="M592" s="67"/>
      <c r="N592" s="67"/>
      <c r="O592" s="67"/>
      <c r="P592" s="67"/>
      <c r="Q592" s="67"/>
      <c r="R592" s="67"/>
      <c r="S592" s="57"/>
      <c r="T592" s="57"/>
      <c r="U592" s="67"/>
      <c r="V592" s="67"/>
      <c r="W592" s="67"/>
      <c r="X592" s="67"/>
      <c r="Y592" s="67"/>
      <c r="Z592" s="67"/>
      <c r="AA592" s="67"/>
      <c r="AB592" s="67"/>
      <c r="AC592" s="67"/>
      <c r="AD592" s="67"/>
      <c r="AE592" s="67"/>
      <c r="AF592" s="136"/>
      <c r="AG592" s="136"/>
      <c r="AH592" s="136"/>
      <c r="AI592" s="136"/>
      <c r="AJ592" s="136"/>
      <c r="AK592" s="136"/>
      <c r="AL592" s="136"/>
      <c r="AM592" s="136"/>
      <c r="AN592" s="136"/>
      <c r="AO592" s="136"/>
    </row>
    <row r="593" spans="1:41" ht="11.25" customHeight="1">
      <c r="A593" s="67"/>
      <c r="B593" s="67"/>
      <c r="C593" s="67"/>
      <c r="D593" s="67"/>
      <c r="E593" s="67"/>
      <c r="F593" s="67"/>
      <c r="G593" s="67"/>
      <c r="H593" s="67"/>
      <c r="I593" s="67"/>
      <c r="J593" s="67"/>
      <c r="K593" s="67"/>
      <c r="L593" s="67"/>
      <c r="M593" s="67"/>
      <c r="N593" s="67"/>
      <c r="O593" s="67"/>
      <c r="P593" s="67"/>
      <c r="Q593" s="67"/>
      <c r="R593" s="67"/>
      <c r="S593" s="57"/>
      <c r="T593" s="57"/>
      <c r="U593" s="67"/>
      <c r="V593" s="67"/>
      <c r="W593" s="67"/>
      <c r="X593" s="67"/>
      <c r="Y593" s="67"/>
      <c r="Z593" s="67"/>
      <c r="AA593" s="67"/>
      <c r="AB593" s="67"/>
      <c r="AC593" s="67"/>
      <c r="AD593" s="67"/>
      <c r="AE593" s="67"/>
      <c r="AF593" s="136"/>
      <c r="AG593" s="136"/>
      <c r="AH593" s="136"/>
      <c r="AI593" s="136"/>
      <c r="AJ593" s="136"/>
      <c r="AK593" s="136"/>
      <c r="AL593" s="136"/>
      <c r="AM593" s="136"/>
      <c r="AN593" s="136"/>
      <c r="AO593" s="136"/>
    </row>
    <row r="594" spans="1:41" ht="11.25" customHeight="1">
      <c r="A594" s="67"/>
      <c r="B594" s="67"/>
      <c r="C594" s="67"/>
      <c r="D594" s="67"/>
      <c r="E594" s="67"/>
      <c r="F594" s="67"/>
      <c r="G594" s="67"/>
      <c r="H594" s="67"/>
      <c r="I594" s="67"/>
      <c r="J594" s="67"/>
      <c r="K594" s="67"/>
      <c r="L594" s="67"/>
      <c r="M594" s="67"/>
      <c r="N594" s="67"/>
      <c r="O594" s="67"/>
      <c r="P594" s="67"/>
      <c r="Q594" s="67"/>
      <c r="R594" s="67"/>
      <c r="S594" s="57"/>
      <c r="T594" s="57"/>
      <c r="U594" s="67"/>
      <c r="V594" s="67"/>
      <c r="W594" s="67"/>
      <c r="X594" s="67"/>
      <c r="Y594" s="67"/>
      <c r="Z594" s="67"/>
      <c r="AA594" s="67"/>
      <c r="AB594" s="67"/>
      <c r="AC594" s="67"/>
      <c r="AD594" s="67"/>
      <c r="AE594" s="67"/>
      <c r="AF594" s="136"/>
      <c r="AG594" s="136"/>
      <c r="AH594" s="136"/>
      <c r="AI594" s="136"/>
      <c r="AJ594" s="136"/>
      <c r="AK594" s="136"/>
      <c r="AL594" s="136"/>
      <c r="AM594" s="136"/>
      <c r="AN594" s="136"/>
      <c r="AO594" s="136"/>
    </row>
    <row r="595" spans="1:41" ht="11.25" customHeight="1">
      <c r="A595" s="67"/>
      <c r="B595" s="67"/>
      <c r="C595" s="67"/>
      <c r="D595" s="67"/>
      <c r="E595" s="67"/>
      <c r="F595" s="67"/>
      <c r="G595" s="67"/>
      <c r="H595" s="67"/>
      <c r="I595" s="67"/>
      <c r="J595" s="67"/>
      <c r="K595" s="67"/>
      <c r="L595" s="67"/>
      <c r="M595" s="67"/>
      <c r="N595" s="67"/>
      <c r="O595" s="67"/>
      <c r="P595" s="67"/>
      <c r="Q595" s="67"/>
      <c r="R595" s="67"/>
      <c r="S595" s="57"/>
      <c r="T595" s="57"/>
      <c r="U595" s="67"/>
      <c r="V595" s="67"/>
      <c r="W595" s="67"/>
      <c r="X595" s="67"/>
      <c r="Y595" s="67"/>
      <c r="Z595" s="67"/>
      <c r="AA595" s="67"/>
      <c r="AB595" s="67"/>
      <c r="AC595" s="67"/>
      <c r="AD595" s="67"/>
      <c r="AE595" s="67"/>
      <c r="AF595" s="136"/>
      <c r="AG595" s="136"/>
      <c r="AH595" s="136"/>
      <c r="AI595" s="136"/>
      <c r="AJ595" s="136"/>
      <c r="AK595" s="136"/>
      <c r="AL595" s="136"/>
      <c r="AM595" s="136"/>
      <c r="AN595" s="136"/>
      <c r="AO595" s="136"/>
    </row>
    <row r="596" spans="1:41" ht="11.25" customHeight="1">
      <c r="A596" s="67"/>
      <c r="B596" s="67"/>
      <c r="C596" s="67"/>
      <c r="D596" s="67"/>
      <c r="E596" s="67"/>
      <c r="F596" s="67"/>
      <c r="G596" s="67"/>
      <c r="H596" s="67"/>
      <c r="I596" s="67"/>
      <c r="J596" s="67"/>
      <c r="K596" s="67"/>
      <c r="L596" s="67"/>
      <c r="M596" s="67"/>
      <c r="N596" s="67"/>
      <c r="O596" s="67"/>
      <c r="P596" s="67"/>
      <c r="Q596" s="67"/>
      <c r="R596" s="67"/>
      <c r="S596" s="57"/>
      <c r="T596" s="57"/>
      <c r="U596" s="67"/>
      <c r="V596" s="67"/>
      <c r="W596" s="67"/>
      <c r="X596" s="67"/>
      <c r="Y596" s="67"/>
      <c r="Z596" s="67"/>
      <c r="AA596" s="67"/>
      <c r="AB596" s="67"/>
      <c r="AC596" s="67"/>
      <c r="AD596" s="67"/>
      <c r="AE596" s="67"/>
      <c r="AF596" s="136"/>
      <c r="AG596" s="136"/>
      <c r="AH596" s="136"/>
      <c r="AI596" s="136"/>
      <c r="AJ596" s="136"/>
      <c r="AK596" s="136"/>
      <c r="AL596" s="136"/>
      <c r="AM596" s="136"/>
      <c r="AN596" s="136"/>
      <c r="AO596" s="136"/>
    </row>
    <row r="597" spans="1:41" ht="11.25" customHeight="1">
      <c r="A597" s="67"/>
      <c r="B597" s="67"/>
      <c r="C597" s="67"/>
      <c r="D597" s="67"/>
      <c r="E597" s="67"/>
      <c r="F597" s="67"/>
      <c r="G597" s="67"/>
      <c r="H597" s="67"/>
      <c r="I597" s="67"/>
      <c r="J597" s="67"/>
      <c r="K597" s="67"/>
      <c r="L597" s="67"/>
      <c r="M597" s="67"/>
      <c r="N597" s="67"/>
      <c r="O597" s="67"/>
      <c r="P597" s="67"/>
      <c r="Q597" s="67"/>
      <c r="R597" s="67"/>
      <c r="S597" s="57"/>
      <c r="T597" s="57"/>
      <c r="U597" s="67"/>
      <c r="V597" s="67"/>
      <c r="W597" s="67"/>
      <c r="X597" s="67"/>
      <c r="Y597" s="67"/>
      <c r="Z597" s="67"/>
      <c r="AA597" s="67"/>
      <c r="AB597" s="67"/>
      <c r="AC597" s="67"/>
      <c r="AD597" s="67"/>
      <c r="AE597" s="67"/>
      <c r="AF597" s="136"/>
      <c r="AG597" s="136"/>
      <c r="AH597" s="136"/>
      <c r="AI597" s="136"/>
      <c r="AJ597" s="136"/>
      <c r="AK597" s="136"/>
      <c r="AL597" s="136"/>
      <c r="AM597" s="136"/>
      <c r="AN597" s="136"/>
      <c r="AO597" s="136"/>
    </row>
    <row r="598" spans="1:41" ht="11.25" customHeight="1">
      <c r="A598" s="67"/>
      <c r="B598" s="67"/>
      <c r="C598" s="67"/>
      <c r="D598" s="67"/>
      <c r="E598" s="67"/>
      <c r="F598" s="67"/>
      <c r="G598" s="67"/>
      <c r="H598" s="67"/>
      <c r="I598" s="67"/>
      <c r="J598" s="67"/>
      <c r="K598" s="67"/>
      <c r="L598" s="67"/>
      <c r="M598" s="67"/>
      <c r="N598" s="67"/>
      <c r="O598" s="67"/>
      <c r="P598" s="67"/>
      <c r="Q598" s="67"/>
      <c r="R598" s="67"/>
      <c r="S598" s="57"/>
      <c r="T598" s="57"/>
      <c r="U598" s="67"/>
      <c r="V598" s="67"/>
      <c r="W598" s="67"/>
      <c r="X598" s="67"/>
      <c r="Y598" s="67"/>
      <c r="Z598" s="67"/>
      <c r="AA598" s="67"/>
      <c r="AB598" s="67"/>
      <c r="AC598" s="67"/>
      <c r="AD598" s="67"/>
      <c r="AE598" s="67"/>
      <c r="AF598" s="136"/>
      <c r="AG598" s="136"/>
      <c r="AH598" s="136"/>
      <c r="AI598" s="136"/>
      <c r="AJ598" s="136"/>
      <c r="AK598" s="136"/>
      <c r="AL598" s="136"/>
      <c r="AM598" s="136"/>
      <c r="AN598" s="136"/>
      <c r="AO598" s="136"/>
    </row>
    <row r="599" spans="1:41" ht="11.25" customHeight="1">
      <c r="A599" s="67"/>
      <c r="B599" s="67"/>
      <c r="C599" s="67"/>
      <c r="D599" s="67"/>
      <c r="E599" s="67"/>
      <c r="F599" s="67"/>
      <c r="G599" s="67"/>
      <c r="H599" s="67"/>
      <c r="I599" s="67"/>
      <c r="J599" s="67"/>
      <c r="K599" s="67"/>
      <c r="L599" s="67"/>
      <c r="M599" s="67"/>
      <c r="N599" s="67"/>
      <c r="O599" s="67"/>
      <c r="P599" s="67"/>
      <c r="Q599" s="67"/>
      <c r="R599" s="67"/>
      <c r="S599" s="57"/>
      <c r="T599" s="57"/>
      <c r="U599" s="67"/>
      <c r="V599" s="67"/>
      <c r="W599" s="67"/>
      <c r="X599" s="67"/>
      <c r="Y599" s="67"/>
      <c r="Z599" s="67"/>
      <c r="AA599" s="67"/>
      <c r="AB599" s="67"/>
      <c r="AC599" s="67"/>
      <c r="AD599" s="67"/>
      <c r="AE599" s="67"/>
      <c r="AF599" s="136"/>
      <c r="AG599" s="136"/>
      <c r="AH599" s="136"/>
      <c r="AI599" s="136"/>
      <c r="AJ599" s="136"/>
      <c r="AK599" s="136"/>
      <c r="AL599" s="136"/>
      <c r="AM599" s="136"/>
      <c r="AN599" s="136"/>
      <c r="AO599" s="136"/>
    </row>
    <row r="600" spans="1:41" ht="11.25" customHeight="1">
      <c r="A600" s="67"/>
      <c r="B600" s="67"/>
      <c r="C600" s="67"/>
      <c r="D600" s="67"/>
      <c r="E600" s="67"/>
      <c r="F600" s="67"/>
      <c r="G600" s="67"/>
      <c r="H600" s="67"/>
      <c r="I600" s="67"/>
      <c r="J600" s="67"/>
      <c r="K600" s="67"/>
      <c r="L600" s="67"/>
      <c r="M600" s="67"/>
      <c r="N600" s="67"/>
      <c r="O600" s="67"/>
      <c r="P600" s="67"/>
      <c r="Q600" s="67"/>
      <c r="R600" s="67"/>
      <c r="S600" s="57"/>
      <c r="T600" s="57"/>
      <c r="U600" s="67"/>
      <c r="V600" s="67"/>
      <c r="W600" s="67"/>
      <c r="X600" s="67"/>
      <c r="Y600" s="67"/>
      <c r="Z600" s="67"/>
      <c r="AA600" s="67"/>
      <c r="AB600" s="67"/>
      <c r="AC600" s="67"/>
      <c r="AD600" s="67"/>
      <c r="AE600" s="67"/>
      <c r="AF600" s="136"/>
      <c r="AG600" s="136"/>
      <c r="AH600" s="136"/>
      <c r="AI600" s="136"/>
      <c r="AJ600" s="136"/>
      <c r="AK600" s="136"/>
      <c r="AL600" s="136"/>
      <c r="AM600" s="136"/>
      <c r="AN600" s="136"/>
      <c r="AO600" s="136"/>
    </row>
    <row r="601" spans="1:41" ht="11.25" customHeight="1">
      <c r="A601" s="67"/>
      <c r="B601" s="67"/>
      <c r="C601" s="67"/>
      <c r="D601" s="67"/>
      <c r="E601" s="67"/>
      <c r="F601" s="67"/>
      <c r="G601" s="67"/>
      <c r="H601" s="67"/>
      <c r="I601" s="67"/>
      <c r="J601" s="67"/>
      <c r="K601" s="67"/>
      <c r="L601" s="67"/>
      <c r="M601" s="67"/>
      <c r="N601" s="67"/>
      <c r="O601" s="67"/>
      <c r="P601" s="67"/>
      <c r="Q601" s="67"/>
      <c r="R601" s="67"/>
      <c r="S601" s="57"/>
      <c r="T601" s="57"/>
      <c r="U601" s="67"/>
      <c r="V601" s="67"/>
      <c r="W601" s="67"/>
      <c r="X601" s="67"/>
      <c r="Y601" s="67"/>
      <c r="Z601" s="67"/>
      <c r="AA601" s="67"/>
      <c r="AB601" s="67"/>
      <c r="AC601" s="67"/>
      <c r="AD601" s="67"/>
      <c r="AE601" s="67"/>
      <c r="AF601" s="136"/>
      <c r="AG601" s="136"/>
      <c r="AH601" s="136"/>
      <c r="AI601" s="136"/>
      <c r="AJ601" s="136"/>
      <c r="AK601" s="136"/>
      <c r="AL601" s="136"/>
      <c r="AM601" s="136"/>
      <c r="AN601" s="136"/>
      <c r="AO601" s="136"/>
    </row>
    <row r="602" spans="1:41" ht="11.25" customHeight="1">
      <c r="A602" s="67"/>
      <c r="B602" s="67"/>
      <c r="C602" s="67"/>
      <c r="D602" s="67"/>
      <c r="E602" s="67"/>
      <c r="F602" s="67"/>
      <c r="G602" s="67"/>
      <c r="H602" s="67"/>
      <c r="I602" s="67"/>
      <c r="J602" s="67"/>
      <c r="K602" s="67"/>
      <c r="L602" s="67"/>
      <c r="M602" s="67"/>
      <c r="N602" s="67"/>
      <c r="O602" s="67"/>
      <c r="P602" s="67"/>
      <c r="Q602" s="67"/>
      <c r="R602" s="67"/>
      <c r="S602" s="57"/>
      <c r="T602" s="57"/>
      <c r="U602" s="67"/>
      <c r="V602" s="67"/>
      <c r="W602" s="67"/>
      <c r="X602" s="67"/>
      <c r="Y602" s="67"/>
      <c r="Z602" s="67"/>
      <c r="AA602" s="67"/>
      <c r="AB602" s="67"/>
      <c r="AC602" s="67"/>
      <c r="AD602" s="67"/>
      <c r="AE602" s="67"/>
      <c r="AF602" s="136"/>
      <c r="AG602" s="136"/>
      <c r="AH602" s="136"/>
      <c r="AI602" s="136"/>
      <c r="AJ602" s="136"/>
      <c r="AK602" s="136"/>
      <c r="AL602" s="136"/>
      <c r="AM602" s="136"/>
      <c r="AN602" s="136"/>
      <c r="AO602" s="136"/>
    </row>
    <row r="603" spans="1:41" ht="11.25" customHeight="1">
      <c r="A603" s="67"/>
      <c r="B603" s="67"/>
      <c r="C603" s="67"/>
      <c r="D603" s="67"/>
      <c r="E603" s="67"/>
      <c r="F603" s="67"/>
      <c r="G603" s="67"/>
      <c r="H603" s="67"/>
      <c r="I603" s="67"/>
      <c r="J603" s="67"/>
      <c r="K603" s="67"/>
      <c r="L603" s="67"/>
      <c r="M603" s="67"/>
      <c r="N603" s="67"/>
      <c r="O603" s="67"/>
      <c r="P603" s="67"/>
      <c r="Q603" s="67"/>
      <c r="R603" s="67"/>
      <c r="S603" s="57"/>
      <c r="T603" s="57"/>
      <c r="U603" s="67"/>
      <c r="V603" s="67"/>
      <c r="W603" s="67"/>
      <c r="X603" s="67"/>
      <c r="Y603" s="67"/>
      <c r="Z603" s="67"/>
      <c r="AA603" s="67"/>
      <c r="AB603" s="67"/>
      <c r="AC603" s="67"/>
      <c r="AD603" s="67"/>
      <c r="AE603" s="67"/>
      <c r="AF603" s="136"/>
      <c r="AG603" s="136"/>
      <c r="AH603" s="136"/>
      <c r="AI603" s="136"/>
      <c r="AJ603" s="136"/>
      <c r="AK603" s="136"/>
      <c r="AL603" s="136"/>
      <c r="AM603" s="136"/>
      <c r="AN603" s="136"/>
      <c r="AO603" s="136"/>
    </row>
    <row r="604" spans="1:41" ht="11.25" customHeight="1">
      <c r="A604" s="67"/>
      <c r="B604" s="67"/>
      <c r="C604" s="67"/>
      <c r="D604" s="67"/>
      <c r="E604" s="67"/>
      <c r="F604" s="67"/>
      <c r="G604" s="67"/>
      <c r="H604" s="67"/>
      <c r="I604" s="67"/>
      <c r="J604" s="67"/>
      <c r="K604" s="67"/>
      <c r="L604" s="67"/>
      <c r="M604" s="67"/>
      <c r="N604" s="67"/>
      <c r="O604" s="67"/>
      <c r="P604" s="67"/>
      <c r="Q604" s="67"/>
      <c r="R604" s="67"/>
      <c r="S604" s="57"/>
      <c r="T604" s="57"/>
      <c r="U604" s="67"/>
      <c r="V604" s="67"/>
      <c r="W604" s="67"/>
      <c r="X604" s="67"/>
      <c r="Y604" s="67"/>
      <c r="Z604" s="67"/>
      <c r="AA604" s="67"/>
      <c r="AB604" s="67"/>
      <c r="AC604" s="67"/>
      <c r="AD604" s="67"/>
      <c r="AE604" s="67"/>
      <c r="AF604" s="136"/>
      <c r="AG604" s="136"/>
      <c r="AH604" s="136"/>
      <c r="AI604" s="136"/>
      <c r="AJ604" s="136"/>
      <c r="AK604" s="136"/>
      <c r="AL604" s="136"/>
      <c r="AM604" s="136"/>
      <c r="AN604" s="136"/>
      <c r="AO604" s="136"/>
    </row>
    <row r="605" spans="1:41" ht="11.25" customHeight="1">
      <c r="A605" s="67"/>
      <c r="B605" s="67"/>
      <c r="C605" s="67"/>
      <c r="D605" s="67"/>
      <c r="E605" s="67"/>
      <c r="F605" s="67"/>
      <c r="G605" s="67"/>
      <c r="H605" s="67"/>
      <c r="I605" s="67"/>
      <c r="J605" s="67"/>
      <c r="K605" s="67"/>
      <c r="L605" s="67"/>
      <c r="M605" s="67"/>
      <c r="N605" s="67"/>
      <c r="O605" s="67"/>
      <c r="P605" s="67"/>
      <c r="Q605" s="67"/>
      <c r="R605" s="67"/>
      <c r="S605" s="57"/>
      <c r="T605" s="57"/>
      <c r="U605" s="67"/>
      <c r="V605" s="67"/>
      <c r="W605" s="67"/>
      <c r="X605" s="67"/>
      <c r="Y605" s="67"/>
      <c r="Z605" s="67"/>
      <c r="AA605" s="67"/>
      <c r="AB605" s="67"/>
      <c r="AC605" s="67"/>
      <c r="AD605" s="67"/>
      <c r="AE605" s="67"/>
      <c r="AF605" s="136"/>
      <c r="AG605" s="136"/>
      <c r="AH605" s="136"/>
      <c r="AI605" s="136"/>
      <c r="AJ605" s="136"/>
      <c r="AK605" s="136"/>
      <c r="AL605" s="136"/>
      <c r="AM605" s="136"/>
      <c r="AN605" s="136"/>
      <c r="AO605" s="136"/>
    </row>
    <row r="606" spans="1:41" ht="11.25" customHeight="1">
      <c r="A606" s="67"/>
      <c r="B606" s="67"/>
      <c r="C606" s="67"/>
      <c r="D606" s="67"/>
      <c r="E606" s="67"/>
      <c r="F606" s="67"/>
      <c r="G606" s="67"/>
      <c r="H606" s="67"/>
      <c r="I606" s="67"/>
      <c r="J606" s="67"/>
      <c r="K606" s="67"/>
      <c r="L606" s="67"/>
      <c r="M606" s="67"/>
      <c r="N606" s="67"/>
      <c r="O606" s="67"/>
      <c r="P606" s="67"/>
      <c r="Q606" s="67"/>
      <c r="R606" s="67"/>
      <c r="S606" s="57"/>
      <c r="T606" s="57"/>
      <c r="U606" s="67"/>
      <c r="V606" s="67"/>
      <c r="W606" s="67"/>
      <c r="X606" s="67"/>
      <c r="Y606" s="67"/>
      <c r="Z606" s="67"/>
      <c r="AA606" s="67"/>
      <c r="AB606" s="67"/>
      <c r="AC606" s="67"/>
      <c r="AD606" s="67"/>
      <c r="AE606" s="67"/>
      <c r="AF606" s="136"/>
      <c r="AG606" s="136"/>
      <c r="AH606" s="136"/>
      <c r="AI606" s="136"/>
      <c r="AJ606" s="136"/>
      <c r="AK606" s="136"/>
      <c r="AL606" s="136"/>
      <c r="AM606" s="136"/>
      <c r="AN606" s="136"/>
      <c r="AO606" s="136"/>
    </row>
    <row r="607" spans="1:41" ht="11.25" customHeight="1">
      <c r="A607" s="67"/>
      <c r="B607" s="67"/>
      <c r="C607" s="67"/>
      <c r="D607" s="67"/>
      <c r="E607" s="67"/>
      <c r="F607" s="67"/>
      <c r="G607" s="67"/>
      <c r="H607" s="67"/>
      <c r="I607" s="67"/>
      <c r="J607" s="67"/>
      <c r="K607" s="67"/>
      <c r="L607" s="67"/>
      <c r="M607" s="67"/>
      <c r="N607" s="67"/>
      <c r="O607" s="67"/>
      <c r="P607" s="67"/>
      <c r="Q607" s="67"/>
      <c r="R607" s="67"/>
      <c r="S607" s="57"/>
      <c r="T607" s="57"/>
      <c r="U607" s="67"/>
      <c r="V607" s="67"/>
      <c r="W607" s="67"/>
      <c r="X607" s="67"/>
      <c r="Y607" s="67"/>
      <c r="Z607" s="67"/>
      <c r="AA607" s="67"/>
      <c r="AB607" s="67"/>
      <c r="AC607" s="67"/>
      <c r="AD607" s="67"/>
      <c r="AE607" s="67"/>
      <c r="AF607" s="136"/>
      <c r="AG607" s="136"/>
      <c r="AH607" s="136"/>
      <c r="AI607" s="136"/>
      <c r="AJ607" s="136"/>
      <c r="AK607" s="136"/>
      <c r="AL607" s="136"/>
      <c r="AM607" s="136"/>
      <c r="AN607" s="136"/>
      <c r="AO607" s="136"/>
    </row>
    <row r="608" spans="1:41" ht="11.25" customHeight="1">
      <c r="A608" s="67"/>
      <c r="B608" s="67"/>
      <c r="C608" s="67"/>
      <c r="D608" s="67"/>
      <c r="E608" s="67"/>
      <c r="F608" s="67"/>
      <c r="G608" s="67"/>
      <c r="H608" s="67"/>
      <c r="I608" s="67"/>
      <c r="J608" s="67"/>
      <c r="K608" s="67"/>
      <c r="L608" s="67"/>
      <c r="M608" s="67"/>
      <c r="N608" s="67"/>
      <c r="O608" s="67"/>
      <c r="P608" s="67"/>
      <c r="Q608" s="67"/>
      <c r="R608" s="67"/>
      <c r="S608" s="57"/>
      <c r="T608" s="57"/>
      <c r="U608" s="67"/>
      <c r="V608" s="67"/>
      <c r="W608" s="67"/>
      <c r="X608" s="67"/>
      <c r="Y608" s="67"/>
      <c r="Z608" s="67"/>
      <c r="AA608" s="67"/>
      <c r="AB608" s="67"/>
      <c r="AC608" s="67"/>
      <c r="AD608" s="67"/>
      <c r="AE608" s="67"/>
      <c r="AF608" s="136"/>
      <c r="AG608" s="136"/>
      <c r="AH608" s="136"/>
      <c r="AI608" s="136"/>
      <c r="AJ608" s="136"/>
      <c r="AK608" s="136"/>
      <c r="AL608" s="136"/>
      <c r="AM608" s="136"/>
      <c r="AN608" s="136"/>
      <c r="AO608" s="136"/>
    </row>
    <row r="609" spans="1:41" ht="11.25" customHeight="1">
      <c r="A609" s="67"/>
      <c r="B609" s="67"/>
      <c r="C609" s="67"/>
      <c r="D609" s="67"/>
      <c r="E609" s="67"/>
      <c r="F609" s="67"/>
      <c r="G609" s="67"/>
      <c r="H609" s="67"/>
      <c r="I609" s="67"/>
      <c r="J609" s="67"/>
      <c r="K609" s="67"/>
      <c r="L609" s="67"/>
      <c r="M609" s="67"/>
      <c r="N609" s="67"/>
      <c r="O609" s="67"/>
      <c r="P609" s="67"/>
      <c r="Q609" s="67"/>
      <c r="R609" s="67"/>
      <c r="S609" s="57"/>
      <c r="T609" s="57"/>
      <c r="U609" s="67"/>
      <c r="V609" s="67"/>
      <c r="W609" s="67"/>
      <c r="X609" s="67"/>
      <c r="Y609" s="67"/>
      <c r="Z609" s="67"/>
      <c r="AA609" s="67"/>
      <c r="AB609" s="67"/>
      <c r="AC609" s="67"/>
      <c r="AD609" s="67"/>
      <c r="AE609" s="67"/>
      <c r="AF609" s="136"/>
      <c r="AG609" s="136"/>
      <c r="AH609" s="136"/>
      <c r="AI609" s="136"/>
      <c r="AJ609" s="136"/>
      <c r="AK609" s="136"/>
      <c r="AL609" s="136"/>
      <c r="AM609" s="136"/>
      <c r="AN609" s="136"/>
      <c r="AO609" s="136"/>
    </row>
    <row r="610" spans="1:41" ht="11.25" customHeight="1">
      <c r="A610" s="67"/>
      <c r="B610" s="67"/>
      <c r="C610" s="67"/>
      <c r="D610" s="67"/>
      <c r="E610" s="67"/>
      <c r="F610" s="67"/>
      <c r="G610" s="67"/>
      <c r="H610" s="67"/>
      <c r="I610" s="67"/>
      <c r="J610" s="67"/>
      <c r="K610" s="67"/>
      <c r="L610" s="67"/>
      <c r="M610" s="67"/>
      <c r="N610" s="67"/>
      <c r="O610" s="67"/>
      <c r="P610" s="67"/>
      <c r="Q610" s="67"/>
      <c r="R610" s="67"/>
      <c r="S610" s="57"/>
      <c r="T610" s="57"/>
      <c r="U610" s="67"/>
      <c r="V610" s="67"/>
      <c r="W610" s="67"/>
      <c r="X610" s="67"/>
      <c r="Y610" s="67"/>
      <c r="Z610" s="67"/>
      <c r="AA610" s="67"/>
      <c r="AB610" s="67"/>
      <c r="AC610" s="67"/>
      <c r="AD610" s="67"/>
      <c r="AE610" s="67"/>
      <c r="AF610" s="136"/>
      <c r="AG610" s="136"/>
      <c r="AH610" s="136"/>
      <c r="AI610" s="136"/>
      <c r="AJ610" s="136"/>
      <c r="AK610" s="136"/>
      <c r="AL610" s="136"/>
      <c r="AM610" s="136"/>
      <c r="AN610" s="136"/>
      <c r="AO610" s="136"/>
    </row>
    <row r="611" spans="1:41" ht="11.25" customHeight="1">
      <c r="A611" s="67"/>
      <c r="B611" s="67"/>
      <c r="C611" s="67"/>
      <c r="D611" s="67"/>
      <c r="E611" s="67"/>
      <c r="F611" s="67"/>
      <c r="G611" s="67"/>
      <c r="H611" s="67"/>
      <c r="I611" s="67"/>
      <c r="J611" s="67"/>
      <c r="K611" s="67"/>
      <c r="L611" s="67"/>
      <c r="M611" s="67"/>
      <c r="N611" s="67"/>
      <c r="O611" s="67"/>
      <c r="P611" s="67"/>
      <c r="Q611" s="67"/>
      <c r="R611" s="67"/>
      <c r="S611" s="57"/>
      <c r="T611" s="57"/>
      <c r="U611" s="67"/>
      <c r="V611" s="67"/>
      <c r="W611" s="67"/>
      <c r="X611" s="67"/>
      <c r="Y611" s="67"/>
      <c r="Z611" s="67"/>
      <c r="AA611" s="67"/>
      <c r="AB611" s="67"/>
      <c r="AC611" s="67"/>
      <c r="AD611" s="67"/>
      <c r="AE611" s="67"/>
      <c r="AF611" s="136"/>
      <c r="AG611" s="136"/>
      <c r="AH611" s="136"/>
      <c r="AI611" s="136"/>
      <c r="AJ611" s="136"/>
      <c r="AK611" s="136"/>
      <c r="AL611" s="136"/>
      <c r="AM611" s="136"/>
      <c r="AN611" s="136"/>
      <c r="AO611" s="136"/>
    </row>
    <row r="612" spans="1:41" ht="11.25" customHeight="1">
      <c r="A612" s="67"/>
      <c r="B612" s="67"/>
      <c r="C612" s="67"/>
      <c r="D612" s="67"/>
      <c r="E612" s="67"/>
      <c r="F612" s="67"/>
      <c r="G612" s="67"/>
      <c r="H612" s="67"/>
      <c r="I612" s="67"/>
      <c r="J612" s="67"/>
      <c r="K612" s="67"/>
      <c r="L612" s="67"/>
      <c r="M612" s="67"/>
      <c r="N612" s="67"/>
      <c r="O612" s="67"/>
      <c r="P612" s="67"/>
      <c r="Q612" s="67"/>
      <c r="R612" s="67"/>
      <c r="S612" s="57"/>
      <c r="T612" s="57"/>
      <c r="U612" s="67"/>
      <c r="V612" s="67"/>
      <c r="W612" s="67"/>
      <c r="X612" s="67"/>
      <c r="Y612" s="67"/>
      <c r="Z612" s="67"/>
      <c r="AA612" s="67"/>
      <c r="AB612" s="67"/>
      <c r="AC612" s="67"/>
      <c r="AD612" s="67"/>
      <c r="AE612" s="67"/>
      <c r="AF612" s="136"/>
      <c r="AG612" s="136"/>
      <c r="AH612" s="136"/>
      <c r="AI612" s="136"/>
      <c r="AJ612" s="136"/>
      <c r="AK612" s="136"/>
      <c r="AL612" s="136"/>
      <c r="AM612" s="136"/>
      <c r="AN612" s="136"/>
      <c r="AO612" s="136"/>
    </row>
    <row r="613" spans="1:41" ht="11.25" customHeight="1">
      <c r="A613" s="67"/>
      <c r="B613" s="67"/>
      <c r="C613" s="67"/>
      <c r="D613" s="67"/>
      <c r="E613" s="67"/>
      <c r="F613" s="67"/>
      <c r="G613" s="67"/>
      <c r="H613" s="67"/>
      <c r="I613" s="67"/>
      <c r="J613" s="67"/>
      <c r="K613" s="67"/>
      <c r="L613" s="67"/>
      <c r="M613" s="67"/>
      <c r="N613" s="67"/>
      <c r="O613" s="67"/>
      <c r="P613" s="67"/>
      <c r="Q613" s="67"/>
      <c r="R613" s="67"/>
      <c r="S613" s="57"/>
      <c r="T613" s="57"/>
      <c r="U613" s="67"/>
      <c r="V613" s="67"/>
      <c r="W613" s="67"/>
      <c r="X613" s="67"/>
      <c r="Y613" s="67"/>
      <c r="Z613" s="67"/>
      <c r="AA613" s="67"/>
      <c r="AB613" s="67"/>
      <c r="AC613" s="67"/>
      <c r="AD613" s="67"/>
      <c r="AE613" s="67"/>
      <c r="AF613" s="136"/>
      <c r="AG613" s="136"/>
      <c r="AH613" s="136"/>
      <c r="AI613" s="136"/>
      <c r="AJ613" s="136"/>
      <c r="AK613" s="136"/>
      <c r="AL613" s="136"/>
      <c r="AM613" s="136"/>
      <c r="AN613" s="136"/>
      <c r="AO613" s="136"/>
    </row>
    <row r="614" spans="1:41" ht="11.25" customHeight="1">
      <c r="A614" s="67"/>
      <c r="B614" s="67"/>
      <c r="C614" s="67"/>
      <c r="D614" s="67"/>
      <c r="E614" s="67"/>
      <c r="F614" s="67"/>
      <c r="G614" s="67"/>
      <c r="H614" s="67"/>
      <c r="I614" s="67"/>
      <c r="J614" s="67"/>
      <c r="K614" s="67"/>
      <c r="L614" s="67"/>
      <c r="M614" s="67"/>
      <c r="N614" s="67"/>
      <c r="O614" s="67"/>
      <c r="P614" s="67"/>
      <c r="Q614" s="67"/>
      <c r="R614" s="67"/>
      <c r="S614" s="57"/>
      <c r="T614" s="57"/>
      <c r="U614" s="67"/>
      <c r="V614" s="67"/>
      <c r="W614" s="67"/>
      <c r="X614" s="67"/>
      <c r="Y614" s="67"/>
      <c r="Z614" s="67"/>
      <c r="AA614" s="67"/>
      <c r="AB614" s="67"/>
      <c r="AC614" s="67"/>
      <c r="AD614" s="67"/>
      <c r="AE614" s="67"/>
      <c r="AF614" s="136"/>
      <c r="AG614" s="136"/>
      <c r="AH614" s="136"/>
      <c r="AI614" s="136"/>
      <c r="AJ614" s="136"/>
      <c r="AK614" s="136"/>
      <c r="AL614" s="136"/>
      <c r="AM614" s="136"/>
      <c r="AN614" s="136"/>
      <c r="AO614" s="136"/>
    </row>
    <row r="615" spans="1:41" ht="11.25" customHeight="1">
      <c r="A615" s="67"/>
      <c r="B615" s="67"/>
      <c r="C615" s="67"/>
      <c r="D615" s="67"/>
      <c r="E615" s="67"/>
      <c r="F615" s="67"/>
      <c r="G615" s="67"/>
      <c r="H615" s="67"/>
      <c r="I615" s="67"/>
      <c r="J615" s="67"/>
      <c r="K615" s="67"/>
      <c r="L615" s="67"/>
      <c r="M615" s="67"/>
      <c r="N615" s="67"/>
      <c r="O615" s="67"/>
      <c r="P615" s="67"/>
      <c r="Q615" s="67"/>
      <c r="R615" s="67"/>
      <c r="S615" s="57"/>
      <c r="T615" s="57"/>
      <c r="U615" s="67"/>
      <c r="V615" s="67"/>
      <c r="W615" s="67"/>
      <c r="X615" s="67"/>
      <c r="Y615" s="67"/>
      <c r="Z615" s="67"/>
      <c r="AA615" s="67"/>
      <c r="AB615" s="67"/>
      <c r="AC615" s="67"/>
      <c r="AD615" s="67"/>
      <c r="AE615" s="67"/>
      <c r="AF615" s="136"/>
      <c r="AG615" s="136"/>
      <c r="AH615" s="136"/>
      <c r="AI615" s="136"/>
      <c r="AJ615" s="136"/>
      <c r="AK615" s="136"/>
      <c r="AL615" s="136"/>
      <c r="AM615" s="136"/>
      <c r="AN615" s="136"/>
      <c r="AO615" s="136"/>
    </row>
    <row r="616" spans="1:41" ht="11.25" customHeight="1">
      <c r="A616" s="67"/>
      <c r="B616" s="67"/>
      <c r="C616" s="67"/>
      <c r="D616" s="67"/>
      <c r="E616" s="67"/>
      <c r="F616" s="67"/>
      <c r="G616" s="67"/>
      <c r="H616" s="67"/>
      <c r="I616" s="67"/>
      <c r="J616" s="67"/>
      <c r="K616" s="67"/>
      <c r="L616" s="67"/>
      <c r="M616" s="67"/>
      <c r="N616" s="67"/>
      <c r="O616" s="67"/>
      <c r="P616" s="67"/>
      <c r="Q616" s="67"/>
      <c r="R616" s="67"/>
      <c r="S616" s="57"/>
      <c r="T616" s="57"/>
      <c r="U616" s="67"/>
      <c r="V616" s="67"/>
      <c r="W616" s="67"/>
      <c r="X616" s="67"/>
      <c r="Y616" s="67"/>
      <c r="Z616" s="67"/>
      <c r="AA616" s="67"/>
      <c r="AB616" s="67"/>
      <c r="AC616" s="67"/>
      <c r="AD616" s="67"/>
      <c r="AE616" s="67"/>
      <c r="AF616" s="136"/>
      <c r="AG616" s="136"/>
      <c r="AH616" s="136"/>
      <c r="AI616" s="136"/>
      <c r="AJ616" s="136"/>
      <c r="AK616" s="136"/>
      <c r="AL616" s="136"/>
      <c r="AM616" s="136"/>
      <c r="AN616" s="136"/>
      <c r="AO616" s="136"/>
    </row>
    <row r="617" spans="1:41" ht="11.25" customHeight="1">
      <c r="A617" s="67"/>
      <c r="B617" s="67"/>
      <c r="C617" s="67"/>
      <c r="D617" s="67"/>
      <c r="E617" s="67"/>
      <c r="F617" s="67"/>
      <c r="G617" s="67"/>
      <c r="H617" s="67"/>
      <c r="I617" s="67"/>
      <c r="J617" s="67"/>
      <c r="K617" s="67"/>
      <c r="L617" s="67"/>
      <c r="M617" s="67"/>
      <c r="N617" s="67"/>
      <c r="O617" s="67"/>
      <c r="P617" s="67"/>
      <c r="Q617" s="67"/>
      <c r="R617" s="67"/>
      <c r="S617" s="57"/>
      <c r="T617" s="57"/>
      <c r="U617" s="67"/>
      <c r="V617" s="67"/>
      <c r="W617" s="67"/>
      <c r="X617" s="67"/>
      <c r="Y617" s="67"/>
      <c r="Z617" s="67"/>
      <c r="AA617" s="67"/>
      <c r="AB617" s="67"/>
      <c r="AC617" s="67"/>
      <c r="AD617" s="67"/>
      <c r="AE617" s="67"/>
      <c r="AF617" s="136"/>
      <c r="AG617" s="136"/>
      <c r="AH617" s="136"/>
      <c r="AI617" s="136"/>
      <c r="AJ617" s="136"/>
      <c r="AK617" s="136"/>
      <c r="AL617" s="136"/>
      <c r="AM617" s="136"/>
      <c r="AN617" s="136"/>
      <c r="AO617" s="136"/>
    </row>
    <row r="618" spans="1:41" ht="11.25" customHeight="1">
      <c r="A618" s="67"/>
      <c r="B618" s="67"/>
      <c r="C618" s="67"/>
      <c r="D618" s="67"/>
      <c r="E618" s="67"/>
      <c r="F618" s="67"/>
      <c r="G618" s="67"/>
      <c r="H618" s="67"/>
      <c r="I618" s="67"/>
      <c r="J618" s="67"/>
      <c r="K618" s="67"/>
      <c r="L618" s="67"/>
      <c r="M618" s="67"/>
      <c r="N618" s="67"/>
      <c r="O618" s="67"/>
      <c r="P618" s="67"/>
      <c r="Q618" s="67"/>
      <c r="R618" s="67"/>
      <c r="S618" s="57"/>
      <c r="T618" s="57"/>
      <c r="U618" s="67"/>
      <c r="V618" s="67"/>
      <c r="W618" s="67"/>
      <c r="X618" s="67"/>
      <c r="Y618" s="67"/>
      <c r="Z618" s="67"/>
      <c r="AA618" s="67"/>
      <c r="AB618" s="67"/>
      <c r="AC618" s="67"/>
      <c r="AD618" s="67"/>
      <c r="AE618" s="67"/>
      <c r="AF618" s="136"/>
      <c r="AG618" s="136"/>
      <c r="AH618" s="136"/>
      <c r="AI618" s="136"/>
      <c r="AJ618" s="136"/>
      <c r="AK618" s="136"/>
      <c r="AL618" s="136"/>
      <c r="AM618" s="136"/>
      <c r="AN618" s="136"/>
      <c r="AO618" s="136"/>
    </row>
    <row r="619" spans="1:41" ht="11.25" customHeight="1">
      <c r="A619" s="67"/>
      <c r="B619" s="67"/>
      <c r="C619" s="67"/>
      <c r="D619" s="67"/>
      <c r="E619" s="67"/>
      <c r="F619" s="67"/>
      <c r="G619" s="67"/>
      <c r="H619" s="67"/>
      <c r="I619" s="67"/>
      <c r="J619" s="67"/>
      <c r="K619" s="67"/>
      <c r="L619" s="67"/>
      <c r="M619" s="67"/>
      <c r="N619" s="67"/>
      <c r="O619" s="67"/>
      <c r="P619" s="67"/>
      <c r="Q619" s="67"/>
      <c r="R619" s="67"/>
      <c r="S619" s="57"/>
      <c r="T619" s="57"/>
      <c r="U619" s="67"/>
      <c r="V619" s="67"/>
      <c r="W619" s="67"/>
      <c r="X619" s="67"/>
      <c r="Y619" s="67"/>
      <c r="Z619" s="67"/>
      <c r="AA619" s="67"/>
      <c r="AB619" s="67"/>
      <c r="AC619" s="67"/>
      <c r="AD619" s="67"/>
      <c r="AE619" s="67"/>
      <c r="AF619" s="136"/>
      <c r="AG619" s="136"/>
      <c r="AH619" s="136"/>
      <c r="AI619" s="136"/>
      <c r="AJ619" s="136"/>
      <c r="AK619" s="136"/>
      <c r="AL619" s="136"/>
      <c r="AM619" s="136"/>
      <c r="AN619" s="136"/>
      <c r="AO619" s="136"/>
    </row>
    <row r="620" spans="1:41" ht="11.25" customHeight="1">
      <c r="A620" s="67"/>
      <c r="B620" s="67"/>
      <c r="C620" s="67"/>
      <c r="D620" s="67"/>
      <c r="E620" s="67"/>
      <c r="F620" s="67"/>
      <c r="G620" s="67"/>
      <c r="H620" s="67"/>
      <c r="I620" s="67"/>
      <c r="J620" s="67"/>
      <c r="K620" s="67"/>
      <c r="L620" s="67"/>
      <c r="M620" s="67"/>
      <c r="N620" s="67"/>
      <c r="O620" s="67"/>
      <c r="P620" s="67"/>
      <c r="Q620" s="67"/>
      <c r="R620" s="67"/>
      <c r="S620" s="57"/>
      <c r="T620" s="57"/>
      <c r="U620" s="67"/>
      <c r="V620" s="67"/>
      <c r="W620" s="67"/>
      <c r="X620" s="67"/>
      <c r="Y620" s="67"/>
      <c r="Z620" s="67"/>
      <c r="AA620" s="67"/>
      <c r="AB620" s="67"/>
      <c r="AC620" s="67"/>
      <c r="AD620" s="67"/>
      <c r="AE620" s="67"/>
      <c r="AF620" s="136"/>
      <c r="AG620" s="136"/>
      <c r="AH620" s="136"/>
      <c r="AI620" s="136"/>
      <c r="AJ620" s="136"/>
      <c r="AK620" s="136"/>
      <c r="AL620" s="136"/>
      <c r="AM620" s="136"/>
      <c r="AN620" s="136"/>
      <c r="AO620" s="136"/>
    </row>
    <row r="621" spans="1:41" ht="11.25" customHeight="1">
      <c r="A621" s="67"/>
      <c r="B621" s="67"/>
      <c r="C621" s="67"/>
      <c r="D621" s="67"/>
      <c r="E621" s="67"/>
      <c r="F621" s="67"/>
      <c r="G621" s="67"/>
      <c r="H621" s="67"/>
      <c r="I621" s="67"/>
      <c r="J621" s="67"/>
      <c r="K621" s="67"/>
      <c r="L621" s="67"/>
      <c r="M621" s="67"/>
      <c r="N621" s="67"/>
      <c r="O621" s="67"/>
      <c r="P621" s="67"/>
      <c r="Q621" s="67"/>
      <c r="R621" s="67"/>
      <c r="S621" s="57"/>
      <c r="T621" s="57"/>
      <c r="U621" s="67"/>
      <c r="V621" s="67"/>
      <c r="W621" s="67"/>
      <c r="X621" s="67"/>
      <c r="Y621" s="67"/>
      <c r="Z621" s="67"/>
      <c r="AA621" s="67"/>
      <c r="AB621" s="67"/>
      <c r="AC621" s="67"/>
      <c r="AD621" s="67"/>
      <c r="AE621" s="67"/>
      <c r="AF621" s="136"/>
      <c r="AG621" s="136"/>
      <c r="AH621" s="136"/>
      <c r="AI621" s="136"/>
      <c r="AJ621" s="136"/>
      <c r="AK621" s="136"/>
      <c r="AL621" s="136"/>
      <c r="AM621" s="136"/>
      <c r="AN621" s="136"/>
      <c r="AO621" s="136"/>
    </row>
    <row r="622" spans="1:41" ht="11.25" customHeight="1">
      <c r="A622" s="67"/>
      <c r="B622" s="67"/>
      <c r="C622" s="67"/>
      <c r="D622" s="67"/>
      <c r="E622" s="67"/>
      <c r="F622" s="67"/>
      <c r="G622" s="67"/>
      <c r="H622" s="67"/>
      <c r="I622" s="67"/>
      <c r="J622" s="67"/>
      <c r="K622" s="67"/>
      <c r="L622" s="67"/>
      <c r="M622" s="67"/>
      <c r="N622" s="67"/>
      <c r="O622" s="67"/>
      <c r="P622" s="67"/>
      <c r="Q622" s="67"/>
      <c r="R622" s="67"/>
      <c r="S622" s="57"/>
      <c r="T622" s="57"/>
      <c r="U622" s="67"/>
      <c r="V622" s="67"/>
      <c r="W622" s="67"/>
      <c r="X622" s="67"/>
      <c r="Y622" s="67"/>
      <c r="Z622" s="67"/>
      <c r="AA622" s="67"/>
      <c r="AB622" s="67"/>
      <c r="AC622" s="67"/>
      <c r="AD622" s="67"/>
      <c r="AE622" s="67"/>
      <c r="AF622" s="136"/>
      <c r="AG622" s="136"/>
      <c r="AH622" s="136"/>
      <c r="AI622" s="136"/>
      <c r="AJ622" s="136"/>
      <c r="AK622" s="136"/>
      <c r="AL622" s="136"/>
      <c r="AM622" s="136"/>
      <c r="AN622" s="136"/>
      <c r="AO622" s="136"/>
    </row>
    <row r="623" spans="1:41" ht="11.25" customHeight="1">
      <c r="A623" s="67"/>
      <c r="B623" s="67"/>
      <c r="C623" s="67"/>
      <c r="D623" s="67"/>
      <c r="E623" s="67"/>
      <c r="F623" s="67"/>
      <c r="G623" s="67"/>
      <c r="H623" s="67"/>
      <c r="I623" s="67"/>
      <c r="J623" s="67"/>
      <c r="K623" s="67"/>
      <c r="L623" s="67"/>
      <c r="M623" s="67"/>
      <c r="N623" s="67"/>
      <c r="O623" s="67"/>
      <c r="P623" s="67"/>
      <c r="Q623" s="67"/>
      <c r="R623" s="67"/>
      <c r="S623" s="57"/>
      <c r="T623" s="57"/>
      <c r="U623" s="67"/>
      <c r="V623" s="67"/>
      <c r="W623" s="67"/>
      <c r="X623" s="67"/>
      <c r="Y623" s="67"/>
      <c r="Z623" s="67"/>
      <c r="AA623" s="67"/>
      <c r="AB623" s="67"/>
      <c r="AC623" s="67"/>
      <c r="AD623" s="67"/>
      <c r="AE623" s="67"/>
      <c r="AF623" s="136"/>
      <c r="AG623" s="136"/>
      <c r="AH623" s="136"/>
      <c r="AI623" s="136"/>
      <c r="AJ623" s="136"/>
      <c r="AK623" s="136"/>
      <c r="AL623" s="136"/>
      <c r="AM623" s="136"/>
      <c r="AN623" s="136"/>
      <c r="AO623" s="136"/>
    </row>
    <row r="624" spans="1:41" ht="11.25" customHeight="1">
      <c r="A624" s="67"/>
      <c r="B624" s="67"/>
      <c r="C624" s="67"/>
      <c r="D624" s="67"/>
      <c r="E624" s="67"/>
      <c r="F624" s="67"/>
      <c r="G624" s="67"/>
      <c r="H624" s="67"/>
      <c r="I624" s="67"/>
      <c r="J624" s="67"/>
      <c r="K624" s="67"/>
      <c r="L624" s="67"/>
      <c r="M624" s="67"/>
      <c r="N624" s="67"/>
      <c r="O624" s="67"/>
      <c r="P624" s="67"/>
      <c r="Q624" s="67"/>
      <c r="R624" s="67"/>
      <c r="S624" s="57"/>
      <c r="T624" s="57"/>
      <c r="U624" s="67"/>
      <c r="V624" s="67"/>
      <c r="W624" s="67"/>
      <c r="X624" s="67"/>
      <c r="Y624" s="67"/>
      <c r="Z624" s="67"/>
      <c r="AA624" s="67"/>
      <c r="AB624" s="67"/>
      <c r="AC624" s="67"/>
      <c r="AD624" s="67"/>
      <c r="AE624" s="67"/>
      <c r="AF624" s="136"/>
      <c r="AG624" s="136"/>
      <c r="AH624" s="136"/>
      <c r="AI624" s="136"/>
      <c r="AJ624" s="136"/>
      <c r="AK624" s="136"/>
      <c r="AL624" s="136"/>
      <c r="AM624" s="136"/>
      <c r="AN624" s="136"/>
      <c r="AO624" s="136"/>
    </row>
    <row r="625" spans="1:41" ht="11.25" customHeight="1">
      <c r="A625" s="67"/>
      <c r="B625" s="67"/>
      <c r="C625" s="67"/>
      <c r="D625" s="67"/>
      <c r="E625" s="67"/>
      <c r="F625" s="67"/>
      <c r="G625" s="67"/>
      <c r="H625" s="67"/>
      <c r="I625" s="67"/>
      <c r="J625" s="67"/>
      <c r="K625" s="67"/>
      <c r="L625" s="67"/>
      <c r="M625" s="67"/>
      <c r="N625" s="67"/>
      <c r="O625" s="67"/>
      <c r="P625" s="67"/>
      <c r="Q625" s="67"/>
      <c r="R625" s="67"/>
      <c r="S625" s="57"/>
      <c r="T625" s="57"/>
      <c r="U625" s="67"/>
      <c r="V625" s="67"/>
      <c r="W625" s="67"/>
      <c r="X625" s="67"/>
      <c r="Y625" s="67"/>
      <c r="Z625" s="67"/>
      <c r="AA625" s="67"/>
      <c r="AB625" s="67"/>
      <c r="AC625" s="67"/>
      <c r="AD625" s="67"/>
      <c r="AE625" s="67"/>
      <c r="AF625" s="136"/>
      <c r="AG625" s="136"/>
      <c r="AH625" s="136"/>
      <c r="AI625" s="136"/>
      <c r="AJ625" s="136"/>
      <c r="AK625" s="136"/>
      <c r="AL625" s="136"/>
      <c r="AM625" s="136"/>
      <c r="AN625" s="136"/>
      <c r="AO625" s="136"/>
    </row>
    <row r="626" spans="1:41" ht="11.25" customHeight="1">
      <c r="A626" s="67"/>
      <c r="B626" s="67"/>
      <c r="C626" s="67"/>
      <c r="D626" s="67"/>
      <c r="E626" s="67"/>
      <c r="F626" s="67"/>
      <c r="G626" s="67"/>
      <c r="H626" s="67"/>
      <c r="I626" s="67"/>
      <c r="J626" s="67"/>
      <c r="K626" s="67"/>
      <c r="L626" s="67"/>
      <c r="M626" s="67"/>
      <c r="N626" s="67"/>
      <c r="O626" s="67"/>
      <c r="P626" s="67"/>
      <c r="Q626" s="67"/>
      <c r="R626" s="67"/>
      <c r="S626" s="57"/>
      <c r="T626" s="57"/>
      <c r="U626" s="67"/>
      <c r="V626" s="67"/>
      <c r="W626" s="67"/>
      <c r="X626" s="67"/>
      <c r="Y626" s="67"/>
      <c r="Z626" s="67"/>
      <c r="AA626" s="67"/>
      <c r="AB626" s="67"/>
      <c r="AC626" s="67"/>
      <c r="AD626" s="67"/>
      <c r="AE626" s="67"/>
      <c r="AF626" s="136"/>
      <c r="AG626" s="136"/>
      <c r="AH626" s="136"/>
      <c r="AI626" s="136"/>
      <c r="AJ626" s="136"/>
      <c r="AK626" s="136"/>
      <c r="AL626" s="136"/>
      <c r="AM626" s="136"/>
      <c r="AN626" s="136"/>
      <c r="AO626" s="136"/>
    </row>
    <row r="627" spans="1:41" ht="11.25" customHeight="1">
      <c r="A627" s="67"/>
      <c r="B627" s="67"/>
      <c r="C627" s="67"/>
      <c r="D627" s="67"/>
      <c r="E627" s="67"/>
      <c r="F627" s="67"/>
      <c r="G627" s="67"/>
      <c r="H627" s="67"/>
      <c r="I627" s="67"/>
      <c r="J627" s="67"/>
      <c r="K627" s="67"/>
      <c r="L627" s="67"/>
      <c r="M627" s="67"/>
      <c r="N627" s="67"/>
      <c r="O627" s="67"/>
      <c r="P627" s="67"/>
      <c r="Q627" s="67"/>
      <c r="R627" s="67"/>
      <c r="S627" s="57"/>
      <c r="T627" s="57"/>
      <c r="U627" s="67"/>
      <c r="V627" s="67"/>
      <c r="W627" s="67"/>
      <c r="X627" s="67"/>
      <c r="Y627" s="67"/>
      <c r="Z627" s="67"/>
      <c r="AA627" s="67"/>
      <c r="AB627" s="67"/>
      <c r="AC627" s="67"/>
      <c r="AD627" s="67"/>
      <c r="AE627" s="67"/>
      <c r="AF627" s="136"/>
      <c r="AG627" s="136"/>
      <c r="AH627" s="136"/>
      <c r="AI627" s="136"/>
      <c r="AJ627" s="136"/>
      <c r="AK627" s="136"/>
      <c r="AL627" s="136"/>
      <c r="AM627" s="136"/>
      <c r="AN627" s="136"/>
      <c r="AO627" s="136"/>
    </row>
    <row r="628" spans="1:41" ht="11.25" customHeight="1">
      <c r="A628" s="67"/>
      <c r="B628" s="67"/>
      <c r="C628" s="67"/>
      <c r="D628" s="67"/>
      <c r="E628" s="67"/>
      <c r="F628" s="67"/>
      <c r="G628" s="67"/>
      <c r="H628" s="67"/>
      <c r="I628" s="67"/>
      <c r="J628" s="67"/>
      <c r="K628" s="67"/>
      <c r="L628" s="67"/>
      <c r="M628" s="67"/>
      <c r="N628" s="67"/>
      <c r="O628" s="67"/>
      <c r="P628" s="67"/>
      <c r="Q628" s="67"/>
      <c r="R628" s="67"/>
      <c r="S628" s="57"/>
      <c r="T628" s="57"/>
      <c r="U628" s="67"/>
      <c r="V628" s="67"/>
      <c r="W628" s="67"/>
      <c r="X628" s="67"/>
      <c r="Y628" s="67"/>
      <c r="Z628" s="67"/>
      <c r="AA628" s="67"/>
      <c r="AB628" s="67"/>
      <c r="AC628" s="67"/>
      <c r="AD628" s="67"/>
      <c r="AE628" s="67"/>
      <c r="AF628" s="136"/>
      <c r="AG628" s="136"/>
      <c r="AH628" s="136"/>
      <c r="AI628" s="136"/>
      <c r="AJ628" s="136"/>
      <c r="AK628" s="136"/>
      <c r="AL628" s="136"/>
      <c r="AM628" s="136"/>
      <c r="AN628" s="136"/>
      <c r="AO628" s="136"/>
    </row>
    <row r="629" spans="1:41" ht="11.25" customHeight="1">
      <c r="A629" s="67"/>
      <c r="B629" s="67"/>
      <c r="C629" s="67"/>
      <c r="D629" s="67"/>
      <c r="E629" s="67"/>
      <c r="F629" s="67"/>
      <c r="G629" s="67"/>
      <c r="H629" s="67"/>
      <c r="I629" s="67"/>
      <c r="J629" s="67"/>
      <c r="K629" s="67"/>
      <c r="L629" s="67"/>
      <c r="M629" s="67"/>
      <c r="N629" s="67"/>
      <c r="O629" s="67"/>
      <c r="P629" s="67"/>
      <c r="Q629" s="67"/>
      <c r="R629" s="67"/>
      <c r="S629" s="57"/>
      <c r="T629" s="57"/>
      <c r="U629" s="67"/>
      <c r="V629" s="67"/>
      <c r="W629" s="67"/>
      <c r="X629" s="67"/>
      <c r="Y629" s="67"/>
      <c r="Z629" s="67"/>
      <c r="AA629" s="67"/>
      <c r="AB629" s="67"/>
      <c r="AC629" s="67"/>
      <c r="AD629" s="67"/>
      <c r="AE629" s="67"/>
      <c r="AF629" s="136"/>
      <c r="AG629" s="136"/>
      <c r="AH629" s="136"/>
      <c r="AI629" s="136"/>
      <c r="AJ629" s="136"/>
      <c r="AK629" s="136"/>
      <c r="AL629" s="136"/>
      <c r="AM629" s="136"/>
      <c r="AN629" s="136"/>
      <c r="AO629" s="136"/>
    </row>
    <row r="630" spans="1:41" ht="11.25" customHeight="1">
      <c r="A630" s="67"/>
      <c r="B630" s="67"/>
      <c r="C630" s="67"/>
      <c r="D630" s="67"/>
      <c r="E630" s="67"/>
      <c r="F630" s="67"/>
      <c r="G630" s="67"/>
      <c r="H630" s="67"/>
      <c r="I630" s="67"/>
      <c r="J630" s="67"/>
      <c r="K630" s="67"/>
      <c r="L630" s="67"/>
      <c r="M630" s="67"/>
      <c r="N630" s="67"/>
      <c r="O630" s="67"/>
      <c r="P630" s="67"/>
      <c r="Q630" s="67"/>
      <c r="R630" s="67"/>
      <c r="S630" s="57"/>
      <c r="T630" s="57"/>
      <c r="U630" s="67"/>
      <c r="V630" s="67"/>
      <c r="W630" s="67"/>
      <c r="X630" s="67"/>
      <c r="Y630" s="67"/>
      <c r="Z630" s="67"/>
      <c r="AA630" s="67"/>
      <c r="AB630" s="67"/>
      <c r="AC630" s="67"/>
      <c r="AD630" s="67"/>
      <c r="AE630" s="67"/>
      <c r="AF630" s="136"/>
      <c r="AG630" s="136"/>
      <c r="AH630" s="136"/>
      <c r="AI630" s="136"/>
      <c r="AJ630" s="136"/>
      <c r="AK630" s="136"/>
      <c r="AL630" s="136"/>
      <c r="AM630" s="136"/>
      <c r="AN630" s="136"/>
      <c r="AO630" s="136"/>
    </row>
    <row r="631" spans="1:41" ht="11.25" customHeight="1">
      <c r="A631" s="67"/>
      <c r="B631" s="67"/>
      <c r="C631" s="67"/>
      <c r="D631" s="67"/>
      <c r="E631" s="67"/>
      <c r="F631" s="67"/>
      <c r="G631" s="67"/>
      <c r="H631" s="67"/>
      <c r="I631" s="67"/>
      <c r="J631" s="67"/>
      <c r="K631" s="67"/>
      <c r="L631" s="67"/>
      <c r="M631" s="67"/>
      <c r="N631" s="67"/>
      <c r="O631" s="67"/>
      <c r="P631" s="67"/>
      <c r="Q631" s="67"/>
      <c r="R631" s="67"/>
      <c r="S631" s="57"/>
      <c r="T631" s="57"/>
      <c r="U631" s="67"/>
      <c r="V631" s="67"/>
      <c r="W631" s="67"/>
      <c r="X631" s="67"/>
      <c r="Y631" s="67"/>
      <c r="Z631" s="67"/>
      <c r="AA631" s="67"/>
      <c r="AB631" s="67"/>
      <c r="AC631" s="67"/>
      <c r="AD631" s="67"/>
      <c r="AE631" s="67"/>
      <c r="AF631" s="136"/>
      <c r="AG631" s="136"/>
      <c r="AH631" s="136"/>
      <c r="AI631" s="136"/>
      <c r="AJ631" s="136"/>
      <c r="AK631" s="136"/>
      <c r="AL631" s="136"/>
      <c r="AM631" s="136"/>
      <c r="AN631" s="136"/>
      <c r="AO631" s="136"/>
    </row>
    <row r="632" spans="1:41" ht="11.25" customHeight="1">
      <c r="A632" s="67"/>
      <c r="B632" s="67"/>
      <c r="C632" s="67"/>
      <c r="D632" s="67"/>
      <c r="E632" s="67"/>
      <c r="F632" s="67"/>
      <c r="G632" s="67"/>
      <c r="H632" s="67"/>
      <c r="I632" s="67"/>
      <c r="J632" s="67"/>
      <c r="K632" s="67"/>
      <c r="L632" s="67"/>
      <c r="M632" s="67"/>
      <c r="N632" s="67"/>
      <c r="O632" s="67"/>
      <c r="P632" s="67"/>
      <c r="Q632" s="67"/>
      <c r="R632" s="67"/>
      <c r="S632" s="57"/>
      <c r="T632" s="57"/>
      <c r="U632" s="67"/>
      <c r="V632" s="67"/>
      <c r="W632" s="67"/>
      <c r="X632" s="67"/>
      <c r="Y632" s="67"/>
      <c r="Z632" s="67"/>
      <c r="AA632" s="67"/>
      <c r="AB632" s="67"/>
      <c r="AC632" s="67"/>
      <c r="AD632" s="67"/>
      <c r="AE632" s="67"/>
      <c r="AF632" s="136"/>
      <c r="AG632" s="136"/>
      <c r="AH632" s="136"/>
      <c r="AI632" s="136"/>
      <c r="AJ632" s="136"/>
      <c r="AK632" s="136"/>
      <c r="AL632" s="136"/>
      <c r="AM632" s="136"/>
      <c r="AN632" s="136"/>
      <c r="AO632" s="136"/>
    </row>
    <row r="633" spans="1:41" ht="11.25" customHeight="1">
      <c r="A633" s="67"/>
      <c r="B633" s="67"/>
      <c r="C633" s="67"/>
      <c r="D633" s="67"/>
      <c r="E633" s="67"/>
      <c r="F633" s="67"/>
      <c r="G633" s="67"/>
      <c r="H633" s="67"/>
      <c r="I633" s="67"/>
      <c r="J633" s="67"/>
      <c r="K633" s="67"/>
      <c r="L633" s="67"/>
      <c r="M633" s="67"/>
      <c r="N633" s="67"/>
      <c r="O633" s="67"/>
      <c r="P633" s="67"/>
      <c r="Q633" s="67"/>
      <c r="R633" s="67"/>
      <c r="S633" s="57"/>
      <c r="T633" s="57"/>
      <c r="U633" s="67"/>
      <c r="V633" s="67"/>
      <c r="W633" s="67"/>
      <c r="X633" s="67"/>
      <c r="Y633" s="67"/>
      <c r="Z633" s="67"/>
      <c r="AA633" s="67"/>
      <c r="AB633" s="67"/>
      <c r="AC633" s="67"/>
      <c r="AD633" s="67"/>
      <c r="AE633" s="67"/>
      <c r="AF633" s="136"/>
      <c r="AG633" s="136"/>
      <c r="AH633" s="136"/>
      <c r="AI633" s="136"/>
      <c r="AJ633" s="136"/>
      <c r="AK633" s="136"/>
      <c r="AL633" s="136"/>
      <c r="AM633" s="136"/>
      <c r="AN633" s="136"/>
      <c r="AO633" s="136"/>
    </row>
    <row r="634" spans="1:41" ht="11.25" customHeight="1">
      <c r="A634" s="67"/>
      <c r="B634" s="67"/>
      <c r="C634" s="67"/>
      <c r="D634" s="67"/>
      <c r="E634" s="67"/>
      <c r="F634" s="67"/>
      <c r="G634" s="67"/>
      <c r="H634" s="67"/>
      <c r="I634" s="67"/>
      <c r="J634" s="67"/>
      <c r="K634" s="67"/>
      <c r="L634" s="67"/>
      <c r="M634" s="67"/>
      <c r="N634" s="67"/>
      <c r="O634" s="67"/>
      <c r="P634" s="67"/>
      <c r="Q634" s="67"/>
      <c r="R634" s="67"/>
      <c r="S634" s="57"/>
      <c r="T634" s="57"/>
      <c r="U634" s="67"/>
      <c r="V634" s="67"/>
      <c r="W634" s="67"/>
      <c r="X634" s="67"/>
      <c r="Y634" s="67"/>
      <c r="Z634" s="67"/>
      <c r="AA634" s="67"/>
      <c r="AB634" s="67"/>
      <c r="AC634" s="67"/>
      <c r="AD634" s="67"/>
      <c r="AE634" s="67"/>
      <c r="AF634" s="136"/>
      <c r="AG634" s="136"/>
      <c r="AH634" s="136"/>
      <c r="AI634" s="136"/>
      <c r="AJ634" s="136"/>
      <c r="AK634" s="136"/>
      <c r="AL634" s="136"/>
      <c r="AM634" s="136"/>
      <c r="AN634" s="136"/>
      <c r="AO634" s="136"/>
    </row>
    <row r="635" spans="1:41" ht="11.25" customHeight="1">
      <c r="A635" s="67"/>
      <c r="B635" s="67"/>
      <c r="C635" s="67"/>
      <c r="D635" s="67"/>
      <c r="E635" s="67"/>
      <c r="F635" s="67"/>
      <c r="G635" s="67"/>
      <c r="H635" s="67"/>
      <c r="I635" s="67"/>
      <c r="J635" s="67"/>
      <c r="K635" s="67"/>
      <c r="L635" s="67"/>
      <c r="M635" s="67"/>
      <c r="N635" s="67"/>
      <c r="O635" s="67"/>
      <c r="P635" s="67"/>
      <c r="Q635" s="67"/>
      <c r="R635" s="67"/>
      <c r="S635" s="57"/>
      <c r="T635" s="57"/>
      <c r="U635" s="67"/>
      <c r="V635" s="67"/>
      <c r="W635" s="67"/>
      <c r="X635" s="67"/>
      <c r="Y635" s="67"/>
      <c r="Z635" s="67"/>
      <c r="AA635" s="67"/>
      <c r="AB635" s="67"/>
      <c r="AC635" s="67"/>
      <c r="AD635" s="67"/>
      <c r="AE635" s="67"/>
      <c r="AF635" s="136"/>
      <c r="AG635" s="136"/>
      <c r="AH635" s="136"/>
      <c r="AI635" s="136"/>
      <c r="AJ635" s="136"/>
      <c r="AK635" s="136"/>
      <c r="AL635" s="136"/>
      <c r="AM635" s="136"/>
      <c r="AN635" s="136"/>
      <c r="AO635" s="136"/>
    </row>
    <row r="636" spans="1:41" ht="11.25" customHeight="1">
      <c r="A636" s="67"/>
      <c r="B636" s="67"/>
      <c r="C636" s="67"/>
      <c r="D636" s="67"/>
      <c r="E636" s="67"/>
      <c r="F636" s="67"/>
      <c r="G636" s="67"/>
      <c r="H636" s="67"/>
      <c r="I636" s="67"/>
      <c r="J636" s="67"/>
      <c r="K636" s="67"/>
      <c r="L636" s="67"/>
      <c r="M636" s="67"/>
      <c r="N636" s="67"/>
      <c r="O636" s="67"/>
      <c r="P636" s="67"/>
      <c r="Q636" s="67"/>
      <c r="R636" s="67"/>
      <c r="S636" s="57"/>
      <c r="T636" s="57"/>
      <c r="U636" s="67"/>
      <c r="V636" s="67"/>
      <c r="W636" s="67"/>
      <c r="X636" s="67"/>
      <c r="Y636" s="67"/>
      <c r="Z636" s="67"/>
      <c r="AA636" s="67"/>
      <c r="AB636" s="67"/>
      <c r="AC636" s="67"/>
      <c r="AD636" s="67"/>
      <c r="AE636" s="67"/>
      <c r="AF636" s="136"/>
      <c r="AG636" s="136"/>
      <c r="AH636" s="136"/>
      <c r="AI636" s="136"/>
      <c r="AJ636" s="136"/>
      <c r="AK636" s="136"/>
      <c r="AL636" s="136"/>
      <c r="AM636" s="136"/>
      <c r="AN636" s="136"/>
      <c r="AO636" s="136"/>
    </row>
    <row r="637" spans="1:41" ht="11.25" customHeight="1">
      <c r="A637" s="67"/>
      <c r="B637" s="67"/>
      <c r="C637" s="67"/>
      <c r="D637" s="67"/>
      <c r="E637" s="67"/>
      <c r="F637" s="67"/>
      <c r="G637" s="67"/>
      <c r="H637" s="67"/>
      <c r="I637" s="67"/>
      <c r="J637" s="67"/>
      <c r="K637" s="67"/>
      <c r="L637" s="67"/>
      <c r="M637" s="67"/>
      <c r="N637" s="67"/>
      <c r="O637" s="67"/>
      <c r="P637" s="67"/>
      <c r="Q637" s="67"/>
      <c r="R637" s="67"/>
      <c r="S637" s="57"/>
      <c r="T637" s="57"/>
      <c r="U637" s="67"/>
      <c r="V637" s="67"/>
      <c r="W637" s="67"/>
      <c r="X637" s="67"/>
      <c r="Y637" s="67"/>
      <c r="Z637" s="67"/>
      <c r="AA637" s="67"/>
      <c r="AB637" s="67"/>
      <c r="AC637" s="67"/>
      <c r="AD637" s="67"/>
      <c r="AE637" s="67"/>
      <c r="AF637" s="136"/>
      <c r="AG637" s="136"/>
      <c r="AH637" s="136"/>
      <c r="AI637" s="136"/>
      <c r="AJ637" s="136"/>
      <c r="AK637" s="136"/>
      <c r="AL637" s="136"/>
      <c r="AM637" s="136"/>
      <c r="AN637" s="136"/>
      <c r="AO637" s="136"/>
    </row>
    <row r="638" spans="1:41" ht="11.25" customHeight="1">
      <c r="A638" s="67"/>
      <c r="B638" s="67"/>
      <c r="C638" s="67"/>
      <c r="D638" s="67"/>
      <c r="E638" s="67"/>
      <c r="F638" s="67"/>
      <c r="G638" s="67"/>
      <c r="H638" s="67"/>
      <c r="I638" s="67"/>
      <c r="J638" s="67"/>
      <c r="K638" s="67"/>
      <c r="L638" s="67"/>
      <c r="M638" s="67"/>
      <c r="N638" s="67"/>
      <c r="O638" s="67"/>
      <c r="P638" s="67"/>
      <c r="Q638" s="67"/>
      <c r="R638" s="67"/>
      <c r="S638" s="57"/>
      <c r="T638" s="57"/>
      <c r="U638" s="67"/>
      <c r="V638" s="67"/>
      <c r="W638" s="67"/>
      <c r="X638" s="67"/>
      <c r="Y638" s="67"/>
      <c r="Z638" s="67"/>
      <c r="AA638" s="67"/>
      <c r="AB638" s="67"/>
      <c r="AC638" s="67"/>
      <c r="AD638" s="67"/>
      <c r="AE638" s="67"/>
      <c r="AF638" s="136"/>
      <c r="AG638" s="136"/>
      <c r="AH638" s="136"/>
      <c r="AI638" s="136"/>
      <c r="AJ638" s="136"/>
      <c r="AK638" s="136"/>
      <c r="AL638" s="136"/>
      <c r="AM638" s="136"/>
      <c r="AN638" s="136"/>
      <c r="AO638" s="136"/>
    </row>
    <row r="639" spans="1:41" ht="11.25" customHeight="1">
      <c r="A639" s="67"/>
      <c r="B639" s="67"/>
      <c r="C639" s="67"/>
      <c r="D639" s="67"/>
      <c r="E639" s="67"/>
      <c r="F639" s="67"/>
      <c r="G639" s="67"/>
      <c r="H639" s="67"/>
      <c r="I639" s="67"/>
      <c r="J639" s="67"/>
      <c r="K639" s="67"/>
      <c r="L639" s="67"/>
      <c r="M639" s="67"/>
      <c r="N639" s="67"/>
      <c r="O639" s="67"/>
      <c r="P639" s="67"/>
      <c r="Q639" s="67"/>
      <c r="R639" s="67"/>
      <c r="S639" s="57"/>
      <c r="T639" s="57"/>
      <c r="U639" s="67"/>
      <c r="V639" s="67"/>
      <c r="W639" s="67"/>
      <c r="X639" s="67"/>
      <c r="Y639" s="67"/>
      <c r="Z639" s="67"/>
      <c r="AA639" s="67"/>
      <c r="AB639" s="67"/>
      <c r="AC639" s="67"/>
      <c r="AD639" s="67"/>
      <c r="AE639" s="67"/>
      <c r="AF639" s="136"/>
      <c r="AG639" s="136"/>
      <c r="AH639" s="136"/>
      <c r="AI639" s="136"/>
      <c r="AJ639" s="136"/>
      <c r="AK639" s="136"/>
      <c r="AL639" s="136"/>
      <c r="AM639" s="136"/>
      <c r="AN639" s="136"/>
      <c r="AO639" s="136"/>
    </row>
    <row r="640" spans="1:41" ht="11.25" customHeight="1">
      <c r="A640" s="67"/>
      <c r="B640" s="67"/>
      <c r="C640" s="67"/>
      <c r="D640" s="67"/>
      <c r="E640" s="67"/>
      <c r="F640" s="67"/>
      <c r="G640" s="67"/>
      <c r="H640" s="67"/>
      <c r="I640" s="67"/>
      <c r="J640" s="67"/>
      <c r="K640" s="67"/>
      <c r="L640" s="67"/>
      <c r="M640" s="67"/>
      <c r="N640" s="67"/>
      <c r="O640" s="67"/>
      <c r="P640" s="67"/>
      <c r="Q640" s="67"/>
      <c r="R640" s="67"/>
      <c r="S640" s="57"/>
      <c r="T640" s="57"/>
      <c r="U640" s="67"/>
      <c r="V640" s="67"/>
      <c r="W640" s="67"/>
      <c r="X640" s="67"/>
      <c r="Y640" s="67"/>
      <c r="Z640" s="67"/>
      <c r="AA640" s="67"/>
      <c r="AB640" s="67"/>
      <c r="AC640" s="67"/>
      <c r="AD640" s="67"/>
      <c r="AE640" s="67"/>
      <c r="AF640" s="136"/>
      <c r="AG640" s="136"/>
      <c r="AH640" s="136"/>
      <c r="AI640" s="136"/>
      <c r="AJ640" s="136"/>
      <c r="AK640" s="136"/>
      <c r="AL640" s="136"/>
      <c r="AM640" s="136"/>
      <c r="AN640" s="136"/>
      <c r="AO640" s="136"/>
    </row>
    <row r="641" spans="1:41" ht="11.25" customHeight="1">
      <c r="A641" s="67"/>
      <c r="B641" s="67"/>
      <c r="C641" s="67"/>
      <c r="D641" s="67"/>
      <c r="E641" s="67"/>
      <c r="F641" s="67"/>
      <c r="G641" s="67"/>
      <c r="H641" s="67"/>
      <c r="I641" s="67"/>
      <c r="J641" s="67"/>
      <c r="K641" s="67"/>
      <c r="L641" s="67"/>
      <c r="M641" s="67"/>
      <c r="N641" s="67"/>
      <c r="O641" s="67"/>
      <c r="P641" s="67"/>
      <c r="Q641" s="67"/>
      <c r="R641" s="67"/>
      <c r="S641" s="57"/>
      <c r="T641" s="57"/>
      <c r="U641" s="67"/>
      <c r="V641" s="67"/>
      <c r="W641" s="67"/>
      <c r="X641" s="67"/>
      <c r="Y641" s="67"/>
      <c r="Z641" s="67"/>
      <c r="AA641" s="67"/>
      <c r="AB641" s="67"/>
      <c r="AC641" s="67"/>
      <c r="AD641" s="67"/>
      <c r="AE641" s="67"/>
      <c r="AF641" s="136"/>
      <c r="AG641" s="136"/>
      <c r="AH641" s="136"/>
      <c r="AI641" s="136"/>
      <c r="AJ641" s="136"/>
      <c r="AK641" s="136"/>
      <c r="AL641" s="136"/>
      <c r="AM641" s="136"/>
      <c r="AN641" s="136"/>
      <c r="AO641" s="136"/>
    </row>
    <row r="642" spans="1:41" ht="11.25" customHeight="1">
      <c r="A642" s="67"/>
      <c r="B642" s="67"/>
      <c r="C642" s="67"/>
      <c r="D642" s="67"/>
      <c r="E642" s="67"/>
      <c r="F642" s="67"/>
      <c r="G642" s="67"/>
      <c r="H642" s="67"/>
      <c r="I642" s="67"/>
      <c r="J642" s="67"/>
      <c r="K642" s="67"/>
      <c r="L642" s="67"/>
      <c r="M642" s="67"/>
      <c r="N642" s="67"/>
      <c r="O642" s="67"/>
      <c r="P642" s="67"/>
      <c r="Q642" s="67"/>
      <c r="R642" s="67"/>
      <c r="S642" s="57"/>
      <c r="T642" s="57"/>
      <c r="U642" s="67"/>
      <c r="V642" s="67"/>
      <c r="W642" s="67"/>
      <c r="X642" s="67"/>
      <c r="Y642" s="67"/>
      <c r="Z642" s="67"/>
      <c r="AA642" s="67"/>
      <c r="AB642" s="67"/>
      <c r="AC642" s="67"/>
      <c r="AD642" s="67"/>
      <c r="AE642" s="67"/>
      <c r="AF642" s="136"/>
      <c r="AG642" s="136"/>
      <c r="AH642" s="136"/>
      <c r="AI642" s="136"/>
      <c r="AJ642" s="136"/>
      <c r="AK642" s="136"/>
      <c r="AL642" s="136"/>
      <c r="AM642" s="136"/>
      <c r="AN642" s="136"/>
      <c r="AO642" s="136"/>
    </row>
    <row r="643" spans="1:41" ht="11.25" customHeight="1">
      <c r="A643" s="67"/>
      <c r="B643" s="67"/>
      <c r="C643" s="67"/>
      <c r="D643" s="67"/>
      <c r="E643" s="67"/>
      <c r="F643" s="67"/>
      <c r="G643" s="67"/>
      <c r="H643" s="67"/>
      <c r="I643" s="67"/>
      <c r="J643" s="67"/>
      <c r="K643" s="67"/>
      <c r="L643" s="67"/>
      <c r="M643" s="67"/>
      <c r="N643" s="67"/>
      <c r="O643" s="67"/>
      <c r="P643" s="67"/>
      <c r="Q643" s="67"/>
      <c r="R643" s="67"/>
      <c r="S643" s="57"/>
      <c r="T643" s="57"/>
      <c r="U643" s="67"/>
      <c r="V643" s="67"/>
      <c r="W643" s="67"/>
      <c r="X643" s="67"/>
      <c r="Y643" s="67"/>
      <c r="Z643" s="67"/>
      <c r="AA643" s="67"/>
      <c r="AB643" s="67"/>
      <c r="AC643" s="67"/>
      <c r="AD643" s="67"/>
      <c r="AE643" s="67"/>
      <c r="AF643" s="136"/>
      <c r="AG643" s="136"/>
      <c r="AH643" s="136"/>
      <c r="AI643" s="136"/>
      <c r="AJ643" s="136"/>
      <c r="AK643" s="136"/>
      <c r="AL643" s="136"/>
      <c r="AM643" s="136"/>
      <c r="AN643" s="136"/>
      <c r="AO643" s="136"/>
    </row>
    <row r="644" spans="1:41" ht="11.25" customHeight="1">
      <c r="A644" s="67"/>
      <c r="B644" s="67"/>
      <c r="C644" s="67"/>
      <c r="D644" s="67"/>
      <c r="E644" s="67"/>
      <c r="F644" s="67"/>
      <c r="G644" s="67"/>
      <c r="H644" s="67"/>
      <c r="I644" s="67"/>
      <c r="J644" s="67"/>
      <c r="K644" s="67"/>
      <c r="L644" s="67"/>
      <c r="M644" s="67"/>
      <c r="N644" s="67"/>
      <c r="O644" s="67"/>
      <c r="P644" s="67"/>
      <c r="Q644" s="67"/>
      <c r="R644" s="67"/>
      <c r="S644" s="57"/>
      <c r="T644" s="57"/>
      <c r="U644" s="67"/>
      <c r="V644" s="67"/>
      <c r="W644" s="67"/>
      <c r="X644" s="67"/>
      <c r="Y644" s="67"/>
      <c r="Z644" s="67"/>
      <c r="AA644" s="67"/>
      <c r="AB644" s="67"/>
      <c r="AC644" s="67"/>
      <c r="AD644" s="67"/>
      <c r="AE644" s="67"/>
      <c r="AF644" s="136"/>
      <c r="AG644" s="136"/>
      <c r="AH644" s="136"/>
      <c r="AI644" s="136"/>
      <c r="AJ644" s="136"/>
      <c r="AK644" s="136"/>
      <c r="AL644" s="136"/>
      <c r="AM644" s="136"/>
      <c r="AN644" s="136"/>
      <c r="AO644" s="136"/>
    </row>
    <row r="645" spans="1:41" ht="11.25" customHeight="1">
      <c r="A645" s="67"/>
      <c r="B645" s="67"/>
      <c r="C645" s="67"/>
      <c r="D645" s="67"/>
      <c r="E645" s="67"/>
      <c r="F645" s="67"/>
      <c r="G645" s="67"/>
      <c r="H645" s="67"/>
      <c r="I645" s="67"/>
      <c r="J645" s="67"/>
      <c r="K645" s="67"/>
      <c r="L645" s="67"/>
      <c r="M645" s="67"/>
      <c r="N645" s="67"/>
      <c r="O645" s="67"/>
      <c r="P645" s="67"/>
      <c r="Q645" s="67"/>
      <c r="R645" s="67"/>
      <c r="S645" s="57"/>
      <c r="T645" s="57"/>
      <c r="U645" s="67"/>
      <c r="V645" s="67"/>
      <c r="W645" s="67"/>
      <c r="X645" s="67"/>
      <c r="Y645" s="67"/>
      <c r="Z645" s="67"/>
      <c r="AA645" s="67"/>
      <c r="AB645" s="67"/>
      <c r="AC645" s="67"/>
      <c r="AD645" s="67"/>
      <c r="AE645" s="67"/>
      <c r="AF645" s="136"/>
      <c r="AG645" s="136"/>
      <c r="AH645" s="136"/>
      <c r="AI645" s="136"/>
      <c r="AJ645" s="136"/>
      <c r="AK645" s="136"/>
      <c r="AL645" s="136"/>
      <c r="AM645" s="136"/>
      <c r="AN645" s="136"/>
      <c r="AO645" s="136"/>
    </row>
    <row r="646" spans="1:41" ht="11.25" customHeight="1">
      <c r="A646" s="67"/>
      <c r="B646" s="67"/>
      <c r="C646" s="67"/>
      <c r="D646" s="67"/>
      <c r="E646" s="67"/>
      <c r="F646" s="67"/>
      <c r="G646" s="67"/>
      <c r="H646" s="67"/>
      <c r="I646" s="67"/>
      <c r="J646" s="67"/>
      <c r="K646" s="67"/>
      <c r="L646" s="67"/>
      <c r="M646" s="67"/>
      <c r="N646" s="67"/>
      <c r="O646" s="67"/>
      <c r="P646" s="67"/>
      <c r="Q646" s="67"/>
      <c r="R646" s="67"/>
      <c r="S646" s="57"/>
      <c r="T646" s="57"/>
      <c r="U646" s="67"/>
      <c r="V646" s="67"/>
      <c r="W646" s="67"/>
      <c r="X646" s="67"/>
      <c r="Y646" s="67"/>
      <c r="Z646" s="67"/>
      <c r="AA646" s="67"/>
      <c r="AB646" s="67"/>
      <c r="AC646" s="67"/>
      <c r="AD646" s="67"/>
      <c r="AE646" s="67"/>
      <c r="AF646" s="136"/>
      <c r="AG646" s="136"/>
      <c r="AH646" s="136"/>
      <c r="AI646" s="136"/>
      <c r="AJ646" s="136"/>
      <c r="AK646" s="136"/>
      <c r="AL646" s="136"/>
      <c r="AM646" s="136"/>
      <c r="AN646" s="136"/>
      <c r="AO646" s="136"/>
    </row>
    <row r="647" spans="1:41" ht="11.25" customHeight="1">
      <c r="A647" s="67"/>
      <c r="B647" s="67"/>
      <c r="C647" s="67"/>
      <c r="D647" s="67"/>
      <c r="E647" s="67"/>
      <c r="F647" s="67"/>
      <c r="G647" s="67"/>
      <c r="H647" s="67"/>
      <c r="I647" s="67"/>
      <c r="J647" s="67"/>
      <c r="K647" s="67"/>
      <c r="L647" s="67"/>
      <c r="M647" s="67"/>
      <c r="N647" s="67"/>
      <c r="O647" s="67"/>
      <c r="P647" s="67"/>
      <c r="Q647" s="67"/>
      <c r="R647" s="67"/>
      <c r="S647" s="57"/>
      <c r="T647" s="57"/>
      <c r="U647" s="67"/>
      <c r="V647" s="67"/>
      <c r="W647" s="67"/>
      <c r="X647" s="67"/>
      <c r="Y647" s="67"/>
      <c r="Z647" s="67"/>
      <c r="AA647" s="67"/>
      <c r="AB647" s="67"/>
      <c r="AC647" s="67"/>
      <c r="AD647" s="67"/>
      <c r="AE647" s="67"/>
      <c r="AF647" s="136"/>
      <c r="AG647" s="136"/>
      <c r="AH647" s="136"/>
      <c r="AI647" s="136"/>
      <c r="AJ647" s="136"/>
      <c r="AK647" s="136"/>
      <c r="AL647" s="136"/>
      <c r="AM647" s="136"/>
      <c r="AN647" s="136"/>
      <c r="AO647" s="136"/>
    </row>
    <row r="648" spans="1:41" ht="11.25" customHeight="1">
      <c r="A648" s="67"/>
      <c r="B648" s="67"/>
      <c r="C648" s="67"/>
      <c r="D648" s="67"/>
      <c r="E648" s="67"/>
      <c r="F648" s="67"/>
      <c r="G648" s="67"/>
      <c r="H648" s="67"/>
      <c r="I648" s="67"/>
      <c r="J648" s="67"/>
      <c r="K648" s="67"/>
      <c r="L648" s="67"/>
      <c r="M648" s="67"/>
      <c r="N648" s="67"/>
      <c r="O648" s="67"/>
      <c r="P648" s="67"/>
      <c r="Q648" s="67"/>
      <c r="R648" s="67"/>
      <c r="S648" s="57"/>
      <c r="T648" s="57"/>
      <c r="U648" s="67"/>
      <c r="V648" s="67"/>
      <c r="W648" s="67"/>
      <c r="X648" s="67"/>
      <c r="Y648" s="67"/>
      <c r="Z648" s="67"/>
      <c r="AA648" s="67"/>
      <c r="AB648" s="67"/>
      <c r="AC648" s="67"/>
      <c r="AD648" s="67"/>
      <c r="AE648" s="67"/>
      <c r="AF648" s="136"/>
      <c r="AG648" s="136"/>
      <c r="AH648" s="136"/>
      <c r="AI648" s="136"/>
      <c r="AJ648" s="136"/>
      <c r="AK648" s="136"/>
      <c r="AL648" s="136"/>
      <c r="AM648" s="136"/>
      <c r="AN648" s="136"/>
      <c r="AO648" s="136"/>
    </row>
    <row r="649" spans="1:41" ht="11.25" customHeight="1">
      <c r="A649" s="67"/>
      <c r="B649" s="67"/>
      <c r="C649" s="67"/>
      <c r="D649" s="67"/>
      <c r="E649" s="67"/>
      <c r="F649" s="67"/>
      <c r="G649" s="67"/>
      <c r="H649" s="67"/>
      <c r="I649" s="67"/>
      <c r="J649" s="67"/>
      <c r="K649" s="67"/>
      <c r="L649" s="67"/>
      <c r="M649" s="67"/>
      <c r="N649" s="67"/>
      <c r="O649" s="67"/>
      <c r="P649" s="67"/>
      <c r="Q649" s="67"/>
      <c r="R649" s="67"/>
      <c r="S649" s="57"/>
      <c r="T649" s="57"/>
      <c r="U649" s="67"/>
      <c r="V649" s="67"/>
      <c r="W649" s="67"/>
      <c r="X649" s="67"/>
      <c r="Y649" s="67"/>
      <c r="Z649" s="67"/>
      <c r="AA649" s="67"/>
      <c r="AB649" s="67"/>
      <c r="AC649" s="67"/>
      <c r="AD649" s="67"/>
      <c r="AE649" s="67"/>
      <c r="AF649" s="136"/>
      <c r="AG649" s="136"/>
      <c r="AH649" s="136"/>
      <c r="AI649" s="136"/>
      <c r="AJ649" s="136"/>
      <c r="AK649" s="136"/>
      <c r="AL649" s="136"/>
      <c r="AM649" s="136"/>
      <c r="AN649" s="136"/>
      <c r="AO649" s="136"/>
    </row>
    <row r="650" spans="1:41" ht="11.25" customHeight="1">
      <c r="A650" s="67"/>
      <c r="B650" s="67"/>
      <c r="C650" s="67"/>
      <c r="D650" s="67"/>
      <c r="E650" s="67"/>
      <c r="F650" s="67"/>
      <c r="G650" s="67"/>
      <c r="H650" s="67"/>
      <c r="I650" s="67"/>
      <c r="J650" s="67"/>
      <c r="K650" s="67"/>
      <c r="L650" s="67"/>
      <c r="M650" s="67"/>
      <c r="N650" s="67"/>
      <c r="O650" s="67"/>
      <c r="P650" s="67"/>
      <c r="Q650" s="67"/>
      <c r="R650" s="67"/>
      <c r="S650" s="57"/>
      <c r="T650" s="57"/>
      <c r="U650" s="67"/>
      <c r="V650" s="67"/>
      <c r="W650" s="67"/>
      <c r="X650" s="67"/>
      <c r="Y650" s="67"/>
      <c r="Z650" s="67"/>
      <c r="AA650" s="67"/>
      <c r="AB650" s="67"/>
      <c r="AC650" s="67"/>
      <c r="AD650" s="67"/>
      <c r="AE650" s="67"/>
      <c r="AF650" s="136"/>
      <c r="AG650" s="136"/>
      <c r="AH650" s="136"/>
      <c r="AI650" s="136"/>
      <c r="AJ650" s="136"/>
      <c r="AK650" s="136"/>
      <c r="AL650" s="136"/>
      <c r="AM650" s="136"/>
      <c r="AN650" s="136"/>
      <c r="AO650" s="136"/>
    </row>
    <row r="651" spans="1:41" ht="11.25" customHeight="1">
      <c r="A651" s="67"/>
      <c r="B651" s="67"/>
      <c r="C651" s="67"/>
      <c r="D651" s="67"/>
      <c r="E651" s="67"/>
      <c r="F651" s="67"/>
      <c r="G651" s="67"/>
      <c r="H651" s="67"/>
      <c r="I651" s="67"/>
      <c r="J651" s="67"/>
      <c r="K651" s="67"/>
      <c r="L651" s="67"/>
      <c r="M651" s="67"/>
      <c r="N651" s="67"/>
      <c r="O651" s="67"/>
      <c r="P651" s="67"/>
      <c r="Q651" s="67"/>
      <c r="R651" s="67"/>
      <c r="S651" s="57"/>
      <c r="T651" s="57"/>
      <c r="U651" s="67"/>
      <c r="V651" s="67"/>
      <c r="W651" s="67"/>
      <c r="X651" s="67"/>
      <c r="Y651" s="67"/>
      <c r="Z651" s="67"/>
      <c r="AA651" s="67"/>
      <c r="AB651" s="67"/>
      <c r="AC651" s="67"/>
      <c r="AD651" s="67"/>
      <c r="AE651" s="67"/>
      <c r="AF651" s="136"/>
      <c r="AG651" s="136"/>
      <c r="AH651" s="136"/>
      <c r="AI651" s="136"/>
      <c r="AJ651" s="136"/>
      <c r="AK651" s="136"/>
      <c r="AL651" s="136"/>
      <c r="AM651" s="136"/>
      <c r="AN651" s="136"/>
      <c r="AO651" s="136"/>
    </row>
    <row r="652" spans="1:41" ht="11.25" customHeight="1">
      <c r="A652" s="67"/>
      <c r="B652" s="67"/>
      <c r="C652" s="67"/>
      <c r="D652" s="67"/>
      <c r="E652" s="67"/>
      <c r="F652" s="67"/>
      <c r="G652" s="67"/>
      <c r="H652" s="67"/>
      <c r="I652" s="67"/>
      <c r="J652" s="67"/>
      <c r="K652" s="67"/>
      <c r="L652" s="67"/>
      <c r="M652" s="67"/>
      <c r="N652" s="67"/>
      <c r="O652" s="67"/>
      <c r="P652" s="67"/>
      <c r="Q652" s="67"/>
      <c r="R652" s="67"/>
      <c r="S652" s="57"/>
      <c r="T652" s="57"/>
      <c r="U652" s="67"/>
      <c r="V652" s="67"/>
      <c r="W652" s="67"/>
      <c r="X652" s="67"/>
      <c r="Y652" s="67"/>
      <c r="Z652" s="67"/>
      <c r="AA652" s="67"/>
      <c r="AB652" s="67"/>
      <c r="AC652" s="67"/>
      <c r="AD652" s="67"/>
      <c r="AE652" s="67"/>
      <c r="AF652" s="136"/>
      <c r="AG652" s="136"/>
      <c r="AH652" s="136"/>
      <c r="AI652" s="136"/>
      <c r="AJ652" s="136"/>
      <c r="AK652" s="136"/>
      <c r="AL652" s="136"/>
      <c r="AM652" s="136"/>
      <c r="AN652" s="136"/>
      <c r="AO652" s="136"/>
    </row>
    <row r="653" spans="1:41" ht="11.25" customHeight="1">
      <c r="A653" s="67"/>
      <c r="B653" s="67"/>
      <c r="C653" s="67"/>
      <c r="D653" s="67"/>
      <c r="E653" s="67"/>
      <c r="F653" s="67"/>
      <c r="G653" s="67"/>
      <c r="H653" s="67"/>
      <c r="I653" s="67"/>
      <c r="J653" s="67"/>
      <c r="K653" s="67"/>
      <c r="L653" s="67"/>
      <c r="M653" s="67"/>
      <c r="N653" s="67"/>
      <c r="O653" s="67"/>
      <c r="P653" s="67"/>
      <c r="Q653" s="67"/>
      <c r="R653" s="67"/>
      <c r="S653" s="57"/>
      <c r="T653" s="57"/>
      <c r="U653" s="67"/>
      <c r="V653" s="67"/>
      <c r="W653" s="67"/>
      <c r="X653" s="67"/>
      <c r="Y653" s="67"/>
      <c r="Z653" s="67"/>
      <c r="AA653" s="67"/>
      <c r="AB653" s="67"/>
      <c r="AC653" s="67"/>
      <c r="AD653" s="67"/>
      <c r="AE653" s="67"/>
      <c r="AF653" s="136"/>
      <c r="AG653" s="136"/>
      <c r="AH653" s="136"/>
      <c r="AI653" s="136"/>
      <c r="AJ653" s="136"/>
      <c r="AK653" s="136"/>
      <c r="AL653" s="136"/>
      <c r="AM653" s="136"/>
      <c r="AN653" s="136"/>
      <c r="AO653" s="136"/>
    </row>
    <row r="654" spans="1:41" ht="11.25" customHeight="1">
      <c r="A654" s="67"/>
      <c r="B654" s="67"/>
      <c r="C654" s="67"/>
      <c r="D654" s="67"/>
      <c r="E654" s="67"/>
      <c r="F654" s="67"/>
      <c r="G654" s="67"/>
      <c r="H654" s="67"/>
      <c r="I654" s="67"/>
      <c r="J654" s="67"/>
      <c r="K654" s="67"/>
      <c r="L654" s="67"/>
      <c r="M654" s="67"/>
      <c r="N654" s="67"/>
      <c r="O654" s="67"/>
      <c r="P654" s="67"/>
      <c r="Q654" s="67"/>
      <c r="R654" s="67"/>
      <c r="S654" s="57"/>
      <c r="T654" s="57"/>
      <c r="U654" s="67"/>
      <c r="V654" s="67"/>
      <c r="W654" s="67"/>
      <c r="X654" s="67"/>
      <c r="Y654" s="67"/>
      <c r="Z654" s="67"/>
      <c r="AA654" s="67"/>
      <c r="AB654" s="67"/>
      <c r="AC654" s="67"/>
      <c r="AD654" s="67"/>
      <c r="AE654" s="67"/>
      <c r="AF654" s="136"/>
      <c r="AG654" s="136"/>
      <c r="AH654" s="136"/>
      <c r="AI654" s="136"/>
      <c r="AJ654" s="136"/>
      <c r="AK654" s="136"/>
      <c r="AL654" s="136"/>
      <c r="AM654" s="136"/>
      <c r="AN654" s="136"/>
      <c r="AO654" s="136"/>
    </row>
    <row r="655" spans="1:41" ht="11.25" customHeight="1">
      <c r="A655" s="67"/>
      <c r="B655" s="67"/>
      <c r="C655" s="67"/>
      <c r="D655" s="67"/>
      <c r="E655" s="67"/>
      <c r="F655" s="67"/>
      <c r="G655" s="67"/>
      <c r="H655" s="67"/>
      <c r="I655" s="67"/>
      <c r="J655" s="67"/>
      <c r="K655" s="67"/>
      <c r="L655" s="67"/>
      <c r="M655" s="67"/>
      <c r="N655" s="67"/>
      <c r="O655" s="67"/>
      <c r="P655" s="67"/>
      <c r="Q655" s="67"/>
      <c r="R655" s="67"/>
      <c r="S655" s="57"/>
      <c r="T655" s="57"/>
      <c r="U655" s="67"/>
      <c r="V655" s="67"/>
      <c r="W655" s="67"/>
      <c r="X655" s="67"/>
      <c r="Y655" s="67"/>
      <c r="Z655" s="67"/>
      <c r="AA655" s="67"/>
      <c r="AB655" s="67"/>
      <c r="AC655" s="67"/>
      <c r="AD655" s="67"/>
      <c r="AE655" s="67"/>
      <c r="AF655" s="136"/>
      <c r="AG655" s="136"/>
      <c r="AH655" s="136"/>
      <c r="AI655" s="136"/>
      <c r="AJ655" s="136"/>
      <c r="AK655" s="136"/>
      <c r="AL655" s="136"/>
      <c r="AM655" s="136"/>
      <c r="AN655" s="136"/>
      <c r="AO655" s="136"/>
    </row>
    <row r="656" spans="1:41" ht="11.25" customHeight="1">
      <c r="A656" s="67"/>
      <c r="B656" s="67"/>
      <c r="C656" s="67"/>
      <c r="D656" s="67"/>
      <c r="E656" s="67"/>
      <c r="F656" s="67"/>
      <c r="G656" s="67"/>
      <c r="H656" s="67"/>
      <c r="I656" s="67"/>
      <c r="J656" s="67"/>
      <c r="K656" s="67"/>
      <c r="L656" s="67"/>
      <c r="M656" s="67"/>
      <c r="N656" s="67"/>
      <c r="O656" s="67"/>
      <c r="P656" s="67"/>
      <c r="Q656" s="67"/>
      <c r="R656" s="67"/>
      <c r="S656" s="57"/>
      <c r="T656" s="57"/>
      <c r="U656" s="67"/>
      <c r="V656" s="67"/>
      <c r="W656" s="67"/>
      <c r="X656" s="67"/>
      <c r="Y656" s="67"/>
      <c r="Z656" s="67"/>
      <c r="AA656" s="67"/>
      <c r="AB656" s="67"/>
      <c r="AC656" s="67"/>
      <c r="AD656" s="67"/>
      <c r="AE656" s="67"/>
      <c r="AF656" s="136"/>
      <c r="AG656" s="136"/>
      <c r="AH656" s="136"/>
      <c r="AI656" s="136"/>
      <c r="AJ656" s="136"/>
      <c r="AK656" s="136"/>
      <c r="AL656" s="136"/>
      <c r="AM656" s="136"/>
      <c r="AN656" s="136"/>
      <c r="AO656" s="136"/>
    </row>
    <row r="657" spans="1:41" ht="11.25" customHeight="1">
      <c r="A657" s="67"/>
      <c r="B657" s="67"/>
      <c r="C657" s="67"/>
      <c r="D657" s="67"/>
      <c r="E657" s="67"/>
      <c r="F657" s="67"/>
      <c r="G657" s="67"/>
      <c r="H657" s="67"/>
      <c r="I657" s="67"/>
      <c r="J657" s="67"/>
      <c r="K657" s="67"/>
      <c r="L657" s="67"/>
      <c r="M657" s="67"/>
      <c r="N657" s="67"/>
      <c r="O657" s="67"/>
      <c r="P657" s="67"/>
      <c r="Q657" s="67"/>
      <c r="R657" s="67"/>
      <c r="S657" s="57"/>
      <c r="T657" s="57"/>
      <c r="U657" s="67"/>
      <c r="V657" s="67"/>
      <c r="W657" s="67"/>
      <c r="X657" s="67"/>
      <c r="Y657" s="67"/>
      <c r="Z657" s="67"/>
      <c r="AA657" s="67"/>
      <c r="AB657" s="67"/>
      <c r="AC657" s="67"/>
      <c r="AD657" s="67"/>
      <c r="AE657" s="67"/>
      <c r="AF657" s="136"/>
      <c r="AG657" s="136"/>
      <c r="AH657" s="136"/>
      <c r="AI657" s="136"/>
      <c r="AJ657" s="136"/>
      <c r="AK657" s="136"/>
      <c r="AL657" s="136"/>
      <c r="AM657" s="136"/>
      <c r="AN657" s="136"/>
      <c r="AO657" s="136"/>
    </row>
    <row r="658" spans="1:41" ht="11.25" customHeight="1">
      <c r="A658" s="67"/>
      <c r="B658" s="67"/>
      <c r="C658" s="67"/>
      <c r="D658" s="67"/>
      <c r="E658" s="67"/>
      <c r="F658" s="67"/>
      <c r="G658" s="67"/>
      <c r="H658" s="67"/>
      <c r="I658" s="67"/>
      <c r="J658" s="67"/>
      <c r="K658" s="67"/>
      <c r="L658" s="67"/>
      <c r="M658" s="67"/>
      <c r="N658" s="67"/>
      <c r="O658" s="67"/>
      <c r="P658" s="67"/>
      <c r="Q658" s="67"/>
      <c r="R658" s="67"/>
      <c r="S658" s="57"/>
      <c r="T658" s="57"/>
      <c r="U658" s="67"/>
      <c r="V658" s="67"/>
      <c r="W658" s="67"/>
      <c r="X658" s="67"/>
      <c r="Y658" s="67"/>
      <c r="Z658" s="67"/>
      <c r="AA658" s="67"/>
      <c r="AB658" s="67"/>
      <c r="AC658" s="67"/>
      <c r="AD658" s="67"/>
      <c r="AE658" s="67"/>
      <c r="AF658" s="136"/>
      <c r="AG658" s="136"/>
      <c r="AH658" s="136"/>
      <c r="AI658" s="136"/>
      <c r="AJ658" s="136"/>
      <c r="AK658" s="136"/>
      <c r="AL658" s="136"/>
      <c r="AM658" s="136"/>
      <c r="AN658" s="136"/>
      <c r="AO658" s="136"/>
    </row>
    <row r="659" spans="1:41" ht="11.25" customHeight="1">
      <c r="A659" s="67"/>
      <c r="B659" s="67"/>
      <c r="C659" s="67"/>
      <c r="D659" s="67"/>
      <c r="E659" s="67"/>
      <c r="F659" s="67"/>
      <c r="G659" s="67"/>
      <c r="H659" s="67"/>
      <c r="I659" s="67"/>
      <c r="J659" s="67"/>
      <c r="K659" s="67"/>
      <c r="L659" s="67"/>
      <c r="M659" s="67"/>
      <c r="N659" s="67"/>
      <c r="O659" s="67"/>
      <c r="P659" s="67"/>
      <c r="Q659" s="67"/>
      <c r="R659" s="67"/>
      <c r="S659" s="57"/>
      <c r="T659" s="57"/>
      <c r="U659" s="67"/>
      <c r="V659" s="67"/>
      <c r="W659" s="67"/>
      <c r="X659" s="67"/>
      <c r="Y659" s="67"/>
      <c r="Z659" s="67"/>
      <c r="AA659" s="67"/>
      <c r="AB659" s="67"/>
      <c r="AC659" s="67"/>
      <c r="AD659" s="67"/>
      <c r="AE659" s="67"/>
      <c r="AF659" s="136"/>
      <c r="AG659" s="136"/>
      <c r="AH659" s="136"/>
      <c r="AI659" s="136"/>
      <c r="AJ659" s="136"/>
      <c r="AK659" s="136"/>
      <c r="AL659" s="136"/>
      <c r="AM659" s="136"/>
      <c r="AN659" s="136"/>
      <c r="AO659" s="136"/>
    </row>
    <row r="660" spans="1:41" ht="11.25" customHeight="1">
      <c r="A660" s="67"/>
      <c r="B660" s="67"/>
      <c r="C660" s="67"/>
      <c r="D660" s="67"/>
      <c r="E660" s="67"/>
      <c r="F660" s="67"/>
      <c r="G660" s="67"/>
      <c r="H660" s="67"/>
      <c r="I660" s="67"/>
      <c r="J660" s="67"/>
      <c r="K660" s="67"/>
      <c r="L660" s="67"/>
      <c r="M660" s="67"/>
      <c r="N660" s="67"/>
      <c r="O660" s="67"/>
      <c r="P660" s="67"/>
      <c r="Q660" s="67"/>
      <c r="R660" s="67"/>
      <c r="S660" s="57"/>
      <c r="T660" s="57"/>
      <c r="U660" s="67"/>
      <c r="V660" s="67"/>
      <c r="W660" s="67"/>
      <c r="X660" s="67"/>
      <c r="Y660" s="67"/>
      <c r="Z660" s="67"/>
      <c r="AA660" s="67"/>
      <c r="AB660" s="67"/>
      <c r="AC660" s="67"/>
      <c r="AD660" s="67"/>
      <c r="AE660" s="67"/>
      <c r="AF660" s="136"/>
      <c r="AG660" s="136"/>
      <c r="AH660" s="136"/>
      <c r="AI660" s="136"/>
      <c r="AJ660" s="136"/>
      <c r="AK660" s="136"/>
      <c r="AL660" s="136"/>
      <c r="AM660" s="136"/>
      <c r="AN660" s="136"/>
      <c r="AO660" s="136"/>
    </row>
    <row r="661" spans="1:41" ht="11.25" customHeight="1">
      <c r="A661" s="67"/>
      <c r="B661" s="67"/>
      <c r="C661" s="67"/>
      <c r="D661" s="67"/>
      <c r="E661" s="67"/>
      <c r="F661" s="67"/>
      <c r="G661" s="67"/>
      <c r="H661" s="67"/>
      <c r="I661" s="67"/>
      <c r="J661" s="67"/>
      <c r="K661" s="67"/>
      <c r="L661" s="67"/>
      <c r="M661" s="67"/>
      <c r="N661" s="67"/>
      <c r="O661" s="67"/>
      <c r="P661" s="67"/>
      <c r="Q661" s="67"/>
      <c r="R661" s="67"/>
      <c r="S661" s="57"/>
      <c r="T661" s="57"/>
      <c r="U661" s="67"/>
      <c r="V661" s="67"/>
      <c r="W661" s="67"/>
      <c r="X661" s="67"/>
      <c r="Y661" s="67"/>
      <c r="Z661" s="67"/>
      <c r="AA661" s="67"/>
      <c r="AB661" s="67"/>
      <c r="AC661" s="67"/>
      <c r="AD661" s="67"/>
      <c r="AE661" s="67"/>
      <c r="AF661" s="136"/>
      <c r="AG661" s="136"/>
      <c r="AH661" s="136"/>
      <c r="AI661" s="136"/>
      <c r="AJ661" s="136"/>
      <c r="AK661" s="136"/>
      <c r="AL661" s="136"/>
      <c r="AM661" s="136"/>
      <c r="AN661" s="136"/>
      <c r="AO661" s="136"/>
    </row>
    <row r="662" spans="1:41" ht="11.25" customHeight="1">
      <c r="A662" s="67"/>
      <c r="B662" s="67"/>
      <c r="C662" s="67"/>
      <c r="D662" s="67"/>
      <c r="E662" s="67"/>
      <c r="F662" s="67"/>
      <c r="G662" s="67"/>
      <c r="H662" s="67"/>
      <c r="I662" s="67"/>
      <c r="J662" s="67"/>
      <c r="K662" s="67"/>
      <c r="L662" s="67"/>
      <c r="M662" s="67"/>
      <c r="N662" s="67"/>
      <c r="O662" s="67"/>
      <c r="P662" s="67"/>
      <c r="Q662" s="67"/>
      <c r="R662" s="67"/>
      <c r="S662" s="57"/>
      <c r="T662" s="57"/>
      <c r="U662" s="67"/>
      <c r="V662" s="67"/>
      <c r="W662" s="67"/>
      <c r="X662" s="67"/>
      <c r="Y662" s="67"/>
      <c r="Z662" s="67"/>
      <c r="AA662" s="67"/>
      <c r="AB662" s="67"/>
      <c r="AC662" s="67"/>
      <c r="AD662" s="67"/>
      <c r="AE662" s="67"/>
      <c r="AF662" s="136"/>
      <c r="AG662" s="136"/>
      <c r="AH662" s="136"/>
      <c r="AI662" s="136"/>
      <c r="AJ662" s="136"/>
      <c r="AK662" s="136"/>
      <c r="AL662" s="136"/>
      <c r="AM662" s="136"/>
      <c r="AN662" s="136"/>
      <c r="AO662" s="136"/>
    </row>
    <row r="663" spans="1:41" ht="11.25" customHeight="1">
      <c r="A663" s="67"/>
      <c r="B663" s="67"/>
      <c r="C663" s="67"/>
      <c r="D663" s="67"/>
      <c r="E663" s="67"/>
      <c r="F663" s="67"/>
      <c r="G663" s="67"/>
      <c r="H663" s="67"/>
      <c r="I663" s="67"/>
      <c r="J663" s="67"/>
      <c r="K663" s="67"/>
      <c r="L663" s="67"/>
      <c r="M663" s="67"/>
      <c r="N663" s="67"/>
      <c r="O663" s="67"/>
      <c r="P663" s="67"/>
      <c r="Q663" s="67"/>
      <c r="R663" s="67"/>
      <c r="S663" s="57"/>
      <c r="T663" s="57"/>
      <c r="U663" s="67"/>
      <c r="V663" s="67"/>
      <c r="W663" s="67"/>
      <c r="X663" s="67"/>
      <c r="Y663" s="67"/>
      <c r="Z663" s="67"/>
      <c r="AA663" s="67"/>
      <c r="AB663" s="67"/>
      <c r="AC663" s="67"/>
      <c r="AD663" s="67"/>
      <c r="AE663" s="67"/>
      <c r="AF663" s="136"/>
      <c r="AG663" s="136"/>
      <c r="AH663" s="136"/>
      <c r="AI663" s="136"/>
      <c r="AJ663" s="136"/>
      <c r="AK663" s="136"/>
      <c r="AL663" s="136"/>
      <c r="AM663" s="136"/>
      <c r="AN663" s="136"/>
      <c r="AO663" s="136"/>
    </row>
    <row r="664" spans="1:41" ht="11.25" customHeight="1">
      <c r="A664" s="67"/>
      <c r="B664" s="67"/>
      <c r="C664" s="67"/>
      <c r="D664" s="67"/>
      <c r="E664" s="67"/>
      <c r="F664" s="67"/>
      <c r="G664" s="67"/>
      <c r="H664" s="67"/>
      <c r="I664" s="67"/>
      <c r="J664" s="67"/>
      <c r="K664" s="67"/>
      <c r="L664" s="67"/>
      <c r="M664" s="67"/>
      <c r="N664" s="67"/>
      <c r="O664" s="67"/>
      <c r="P664" s="67"/>
      <c r="Q664" s="67"/>
      <c r="R664" s="67"/>
      <c r="S664" s="57"/>
      <c r="T664" s="57"/>
      <c r="U664" s="67"/>
      <c r="V664" s="67"/>
      <c r="W664" s="67"/>
      <c r="X664" s="67"/>
      <c r="Y664" s="67"/>
      <c r="Z664" s="67"/>
      <c r="AA664" s="67"/>
      <c r="AB664" s="67"/>
      <c r="AC664" s="67"/>
      <c r="AD664" s="67"/>
      <c r="AE664" s="67"/>
      <c r="AF664" s="136"/>
      <c r="AG664" s="136"/>
      <c r="AH664" s="136"/>
      <c r="AI664" s="136"/>
      <c r="AJ664" s="136"/>
      <c r="AK664" s="136"/>
      <c r="AL664" s="136"/>
      <c r="AM664" s="136"/>
      <c r="AN664" s="136"/>
      <c r="AO664" s="136"/>
    </row>
    <row r="665" spans="1:41" ht="11.25" customHeight="1">
      <c r="A665" s="67"/>
      <c r="B665" s="67"/>
      <c r="C665" s="67"/>
      <c r="D665" s="67"/>
      <c r="E665" s="67"/>
      <c r="F665" s="67"/>
      <c r="G665" s="67"/>
      <c r="H665" s="67"/>
      <c r="I665" s="67"/>
      <c r="J665" s="67"/>
      <c r="K665" s="67"/>
      <c r="L665" s="67"/>
      <c r="M665" s="67"/>
      <c r="N665" s="67"/>
      <c r="O665" s="67"/>
      <c r="P665" s="67"/>
      <c r="Q665" s="67"/>
      <c r="R665" s="67"/>
      <c r="S665" s="57"/>
      <c r="T665" s="57"/>
      <c r="U665" s="67"/>
      <c r="V665" s="67"/>
      <c r="W665" s="67"/>
      <c r="X665" s="67"/>
      <c r="Y665" s="67"/>
      <c r="Z665" s="67"/>
      <c r="AA665" s="67"/>
      <c r="AB665" s="67"/>
      <c r="AC665" s="67"/>
      <c r="AD665" s="67"/>
      <c r="AE665" s="67"/>
      <c r="AF665" s="136"/>
      <c r="AG665" s="136"/>
      <c r="AH665" s="136"/>
      <c r="AI665" s="136"/>
      <c r="AJ665" s="136"/>
      <c r="AK665" s="136"/>
      <c r="AL665" s="136"/>
      <c r="AM665" s="136"/>
      <c r="AN665" s="136"/>
      <c r="AO665" s="136"/>
    </row>
    <row r="666" spans="1:41" ht="11.25" customHeight="1">
      <c r="A666" s="67"/>
      <c r="B666" s="67"/>
      <c r="C666" s="67"/>
      <c r="D666" s="67"/>
      <c r="E666" s="67"/>
      <c r="F666" s="67"/>
      <c r="G666" s="67"/>
      <c r="H666" s="67"/>
      <c r="I666" s="67"/>
      <c r="J666" s="67"/>
      <c r="K666" s="67"/>
      <c r="L666" s="67"/>
      <c r="M666" s="67"/>
      <c r="N666" s="67"/>
      <c r="O666" s="67"/>
      <c r="P666" s="67"/>
      <c r="Q666" s="67"/>
      <c r="R666" s="67"/>
      <c r="S666" s="57"/>
      <c r="T666" s="57"/>
      <c r="U666" s="67"/>
      <c r="V666" s="67"/>
      <c r="W666" s="67"/>
      <c r="X666" s="67"/>
      <c r="Y666" s="67"/>
      <c r="Z666" s="67"/>
      <c r="AA666" s="67"/>
      <c r="AB666" s="67"/>
      <c r="AC666" s="67"/>
      <c r="AD666" s="67"/>
      <c r="AE666" s="67"/>
      <c r="AF666" s="136"/>
      <c r="AG666" s="136"/>
      <c r="AH666" s="136"/>
      <c r="AI666" s="136"/>
      <c r="AJ666" s="136"/>
      <c r="AK666" s="136"/>
      <c r="AL666" s="136"/>
      <c r="AM666" s="136"/>
      <c r="AN666" s="136"/>
      <c r="AO666" s="136"/>
    </row>
    <row r="667" spans="1:41" ht="11.25" customHeight="1">
      <c r="A667" s="67"/>
      <c r="B667" s="67"/>
      <c r="C667" s="67"/>
      <c r="D667" s="67"/>
      <c r="E667" s="67"/>
      <c r="F667" s="67"/>
      <c r="G667" s="67"/>
      <c r="H667" s="67"/>
      <c r="I667" s="67"/>
      <c r="J667" s="67"/>
      <c r="K667" s="67"/>
      <c r="L667" s="67"/>
      <c r="M667" s="67"/>
      <c r="N667" s="67"/>
      <c r="O667" s="67"/>
      <c r="P667" s="67"/>
      <c r="Q667" s="67"/>
      <c r="R667" s="67"/>
      <c r="S667" s="57"/>
      <c r="T667" s="57"/>
      <c r="U667" s="67"/>
      <c r="V667" s="67"/>
      <c r="W667" s="67"/>
      <c r="X667" s="67"/>
      <c r="Y667" s="67"/>
      <c r="Z667" s="67"/>
      <c r="AA667" s="67"/>
      <c r="AB667" s="67"/>
      <c r="AC667" s="67"/>
      <c r="AD667" s="67"/>
      <c r="AE667" s="67"/>
      <c r="AF667" s="136"/>
      <c r="AG667" s="136"/>
      <c r="AH667" s="136"/>
      <c r="AI667" s="136"/>
      <c r="AJ667" s="136"/>
      <c r="AK667" s="136"/>
      <c r="AL667" s="136"/>
      <c r="AM667" s="136"/>
      <c r="AN667" s="136"/>
      <c r="AO667" s="136"/>
    </row>
    <row r="668" spans="1:41" ht="11.25" customHeight="1">
      <c r="A668" s="67"/>
      <c r="B668" s="67"/>
      <c r="C668" s="67"/>
      <c r="D668" s="67"/>
      <c r="E668" s="67"/>
      <c r="F668" s="67"/>
      <c r="G668" s="67"/>
      <c r="H668" s="67"/>
      <c r="I668" s="67"/>
      <c r="J668" s="67"/>
      <c r="K668" s="67"/>
      <c r="L668" s="67"/>
      <c r="M668" s="67"/>
      <c r="N668" s="67"/>
      <c r="O668" s="67"/>
      <c r="P668" s="67"/>
      <c r="Q668" s="67"/>
      <c r="R668" s="67"/>
      <c r="S668" s="57"/>
      <c r="T668" s="57"/>
      <c r="U668" s="67"/>
      <c r="V668" s="67"/>
      <c r="W668" s="67"/>
      <c r="X668" s="67"/>
      <c r="Y668" s="67"/>
      <c r="Z668" s="67"/>
      <c r="AA668" s="67"/>
      <c r="AB668" s="67"/>
      <c r="AC668" s="67"/>
      <c r="AD668" s="67"/>
      <c r="AE668" s="67"/>
      <c r="AF668" s="136"/>
      <c r="AG668" s="136"/>
      <c r="AH668" s="136"/>
      <c r="AI668" s="136"/>
      <c r="AJ668" s="136"/>
      <c r="AK668" s="136"/>
      <c r="AL668" s="136"/>
      <c r="AM668" s="136"/>
      <c r="AN668" s="136"/>
      <c r="AO668" s="136"/>
    </row>
    <row r="669" spans="1:41" ht="11.25" customHeight="1">
      <c r="A669" s="67"/>
      <c r="B669" s="67"/>
      <c r="C669" s="67"/>
      <c r="D669" s="67"/>
      <c r="E669" s="67"/>
      <c r="F669" s="67"/>
      <c r="G669" s="67"/>
      <c r="H669" s="67"/>
      <c r="I669" s="67"/>
      <c r="J669" s="67"/>
      <c r="K669" s="67"/>
      <c r="L669" s="67"/>
      <c r="M669" s="67"/>
      <c r="N669" s="67"/>
      <c r="O669" s="67"/>
      <c r="P669" s="67"/>
      <c r="Q669" s="67"/>
      <c r="R669" s="67"/>
      <c r="S669" s="57"/>
      <c r="T669" s="57"/>
      <c r="U669" s="67"/>
      <c r="V669" s="67"/>
      <c r="W669" s="67"/>
      <c r="X669" s="67"/>
      <c r="Y669" s="67"/>
      <c r="Z669" s="67"/>
      <c r="AA669" s="67"/>
      <c r="AB669" s="67"/>
      <c r="AC669" s="67"/>
      <c r="AD669" s="67"/>
      <c r="AE669" s="67"/>
      <c r="AF669" s="136"/>
      <c r="AG669" s="136"/>
      <c r="AH669" s="136"/>
      <c r="AI669" s="136"/>
      <c r="AJ669" s="136"/>
      <c r="AK669" s="136"/>
      <c r="AL669" s="136"/>
      <c r="AM669" s="136"/>
      <c r="AN669" s="136"/>
      <c r="AO669" s="136"/>
    </row>
    <row r="670" spans="1:41" ht="11.25" customHeight="1">
      <c r="A670" s="67"/>
      <c r="B670" s="67"/>
      <c r="C670" s="67"/>
      <c r="D670" s="67"/>
      <c r="E670" s="67"/>
      <c r="F670" s="67"/>
      <c r="G670" s="67"/>
      <c r="H670" s="67"/>
      <c r="I670" s="67"/>
      <c r="J670" s="67"/>
      <c r="K670" s="67"/>
      <c r="L670" s="67"/>
      <c r="M670" s="67"/>
      <c r="N670" s="67"/>
      <c r="O670" s="67"/>
      <c r="P670" s="67"/>
      <c r="Q670" s="67"/>
      <c r="R670" s="67"/>
      <c r="S670" s="57"/>
      <c r="T670" s="57"/>
      <c r="U670" s="67"/>
      <c r="V670" s="67"/>
      <c r="W670" s="67"/>
      <c r="X670" s="67"/>
      <c r="Y670" s="67"/>
      <c r="Z670" s="67"/>
      <c r="AA670" s="67"/>
      <c r="AB670" s="67"/>
      <c r="AC670" s="67"/>
      <c r="AD670" s="67"/>
      <c r="AE670" s="67"/>
      <c r="AF670" s="136"/>
      <c r="AG670" s="136"/>
      <c r="AH670" s="136"/>
      <c r="AI670" s="136"/>
      <c r="AJ670" s="136"/>
      <c r="AK670" s="136"/>
      <c r="AL670" s="136"/>
      <c r="AM670" s="136"/>
      <c r="AN670" s="136"/>
      <c r="AO670" s="136"/>
    </row>
    <row r="671" spans="1:41" ht="11.25" customHeight="1">
      <c r="A671" s="67"/>
      <c r="B671" s="67"/>
      <c r="C671" s="67"/>
      <c r="D671" s="67"/>
      <c r="E671" s="67"/>
      <c r="F671" s="67"/>
      <c r="G671" s="67"/>
      <c r="H671" s="67"/>
      <c r="I671" s="67"/>
      <c r="J671" s="67"/>
      <c r="K671" s="67"/>
      <c r="L671" s="67"/>
      <c r="M671" s="67"/>
      <c r="N671" s="67"/>
      <c r="O671" s="67"/>
      <c r="P671" s="67"/>
      <c r="Q671" s="67"/>
      <c r="R671" s="67"/>
      <c r="S671" s="57"/>
      <c r="T671" s="57"/>
      <c r="U671" s="67"/>
      <c r="V671" s="67"/>
      <c r="W671" s="67"/>
      <c r="X671" s="67"/>
      <c r="Y671" s="67"/>
      <c r="Z671" s="67"/>
      <c r="AA671" s="67"/>
      <c r="AB671" s="67"/>
      <c r="AC671" s="67"/>
      <c r="AD671" s="67"/>
      <c r="AE671" s="67"/>
      <c r="AF671" s="136"/>
      <c r="AG671" s="136"/>
      <c r="AH671" s="136"/>
      <c r="AI671" s="136"/>
      <c r="AJ671" s="136"/>
      <c r="AK671" s="136"/>
      <c r="AL671" s="136"/>
      <c r="AM671" s="136"/>
      <c r="AN671" s="136"/>
      <c r="AO671" s="136"/>
    </row>
    <row r="672" spans="1:41" ht="11.25" customHeight="1">
      <c r="A672" s="67"/>
      <c r="B672" s="67"/>
      <c r="C672" s="67"/>
      <c r="D672" s="67"/>
      <c r="E672" s="67"/>
      <c r="F672" s="67"/>
      <c r="G672" s="67"/>
      <c r="H672" s="67"/>
      <c r="I672" s="67"/>
      <c r="J672" s="67"/>
      <c r="K672" s="67"/>
      <c r="L672" s="67"/>
      <c r="M672" s="67"/>
      <c r="N672" s="67"/>
      <c r="O672" s="67"/>
      <c r="P672" s="67"/>
      <c r="Q672" s="67"/>
      <c r="R672" s="67"/>
      <c r="S672" s="57"/>
      <c r="T672" s="57"/>
      <c r="U672" s="67"/>
      <c r="V672" s="67"/>
      <c r="W672" s="67"/>
      <c r="X672" s="67"/>
      <c r="Y672" s="67"/>
      <c r="Z672" s="67"/>
      <c r="AA672" s="67"/>
      <c r="AB672" s="67"/>
      <c r="AC672" s="67"/>
      <c r="AD672" s="67"/>
      <c r="AE672" s="67"/>
      <c r="AF672" s="136"/>
      <c r="AG672" s="136"/>
      <c r="AH672" s="136"/>
      <c r="AI672" s="136"/>
      <c r="AJ672" s="136"/>
      <c r="AK672" s="136"/>
      <c r="AL672" s="136"/>
      <c r="AM672" s="136"/>
      <c r="AN672" s="136"/>
      <c r="AO672" s="136"/>
    </row>
    <row r="673" spans="1:41" ht="11.25" customHeight="1">
      <c r="A673" s="67"/>
      <c r="B673" s="67"/>
      <c r="C673" s="67"/>
      <c r="D673" s="67"/>
      <c r="E673" s="67"/>
      <c r="F673" s="67"/>
      <c r="G673" s="67"/>
      <c r="H673" s="67"/>
      <c r="I673" s="67"/>
      <c r="J673" s="67"/>
      <c r="K673" s="67"/>
      <c r="L673" s="67"/>
      <c r="M673" s="67"/>
      <c r="N673" s="67"/>
      <c r="O673" s="67"/>
      <c r="P673" s="67"/>
      <c r="Q673" s="67"/>
      <c r="R673" s="67"/>
      <c r="S673" s="57"/>
      <c r="T673" s="57"/>
      <c r="U673" s="67"/>
      <c r="V673" s="67"/>
      <c r="W673" s="67"/>
      <c r="X673" s="67"/>
      <c r="Y673" s="67"/>
      <c r="Z673" s="67"/>
      <c r="AA673" s="67"/>
      <c r="AB673" s="67"/>
      <c r="AC673" s="67"/>
      <c r="AD673" s="67"/>
      <c r="AE673" s="67"/>
      <c r="AF673" s="136"/>
      <c r="AG673" s="136"/>
      <c r="AH673" s="136"/>
      <c r="AI673" s="136"/>
      <c r="AJ673" s="136"/>
      <c r="AK673" s="136"/>
      <c r="AL673" s="136"/>
      <c r="AM673" s="136"/>
      <c r="AN673" s="136"/>
      <c r="AO673" s="136"/>
    </row>
    <row r="674" spans="1:41" ht="11.25" customHeight="1">
      <c r="A674" s="67"/>
      <c r="B674" s="67"/>
      <c r="C674" s="67"/>
      <c r="D674" s="67"/>
      <c r="E674" s="67"/>
      <c r="F674" s="67"/>
      <c r="G674" s="67"/>
      <c r="H674" s="67"/>
      <c r="I674" s="67"/>
      <c r="J674" s="67"/>
      <c r="K674" s="67"/>
      <c r="L674" s="67"/>
      <c r="M674" s="67"/>
      <c r="N674" s="67"/>
      <c r="O674" s="67"/>
      <c r="P674" s="67"/>
      <c r="Q674" s="67"/>
      <c r="R674" s="67"/>
      <c r="S674" s="57"/>
      <c r="T674" s="57"/>
      <c r="U674" s="67"/>
      <c r="V674" s="67"/>
      <c r="W674" s="67"/>
      <c r="X674" s="67"/>
      <c r="Y674" s="67"/>
      <c r="Z674" s="67"/>
      <c r="AA674" s="67"/>
      <c r="AB674" s="67"/>
      <c r="AC674" s="67"/>
      <c r="AD674" s="67"/>
      <c r="AE674" s="67"/>
      <c r="AF674" s="136"/>
      <c r="AG674" s="136"/>
      <c r="AH674" s="136"/>
      <c r="AI674" s="136"/>
      <c r="AJ674" s="136"/>
      <c r="AK674" s="136"/>
      <c r="AL674" s="136"/>
      <c r="AM674" s="136"/>
      <c r="AN674" s="136"/>
      <c r="AO674" s="136"/>
    </row>
    <row r="675" spans="1:41" ht="11.25" customHeight="1">
      <c r="A675" s="67"/>
      <c r="B675" s="67"/>
      <c r="C675" s="67"/>
      <c r="D675" s="67"/>
      <c r="E675" s="67"/>
      <c r="F675" s="67"/>
      <c r="G675" s="67"/>
      <c r="H675" s="67"/>
      <c r="I675" s="67"/>
      <c r="J675" s="67"/>
      <c r="K675" s="67"/>
      <c r="L675" s="67"/>
      <c r="M675" s="67"/>
      <c r="N675" s="67"/>
      <c r="O675" s="67"/>
      <c r="P675" s="67"/>
      <c r="Q675" s="67"/>
      <c r="R675" s="67"/>
      <c r="S675" s="57"/>
      <c r="T675" s="57"/>
      <c r="U675" s="67"/>
      <c r="V675" s="67"/>
      <c r="W675" s="67"/>
      <c r="X675" s="67"/>
      <c r="Y675" s="67"/>
      <c r="Z675" s="67"/>
      <c r="AA675" s="67"/>
      <c r="AB675" s="67"/>
      <c r="AC675" s="67"/>
      <c r="AD675" s="67"/>
      <c r="AE675" s="67"/>
      <c r="AF675" s="136"/>
      <c r="AG675" s="136"/>
      <c r="AH675" s="136"/>
      <c r="AI675" s="136"/>
      <c r="AJ675" s="136"/>
      <c r="AK675" s="136"/>
      <c r="AL675" s="136"/>
      <c r="AM675" s="136"/>
      <c r="AN675" s="136"/>
      <c r="AO675" s="136"/>
    </row>
    <row r="676" spans="1:41" ht="11.25" customHeight="1">
      <c r="A676" s="67"/>
      <c r="B676" s="67"/>
      <c r="C676" s="67"/>
      <c r="D676" s="67"/>
      <c r="E676" s="67"/>
      <c r="F676" s="67"/>
      <c r="G676" s="67"/>
      <c r="H676" s="67"/>
      <c r="I676" s="67"/>
      <c r="J676" s="67"/>
      <c r="K676" s="67"/>
      <c r="L676" s="67"/>
      <c r="M676" s="67"/>
      <c r="N676" s="67"/>
      <c r="O676" s="67"/>
      <c r="P676" s="67"/>
      <c r="Q676" s="67"/>
      <c r="R676" s="67"/>
      <c r="S676" s="57"/>
      <c r="T676" s="57"/>
      <c r="U676" s="67"/>
      <c r="V676" s="67"/>
      <c r="W676" s="67"/>
      <c r="X676" s="67"/>
      <c r="Y676" s="67"/>
      <c r="Z676" s="67"/>
      <c r="AA676" s="67"/>
      <c r="AB676" s="67"/>
      <c r="AC676" s="67"/>
      <c r="AD676" s="67"/>
      <c r="AE676" s="67"/>
      <c r="AF676" s="136"/>
      <c r="AG676" s="136"/>
      <c r="AH676" s="136"/>
      <c r="AI676" s="136"/>
      <c r="AJ676" s="136"/>
      <c r="AK676" s="136"/>
      <c r="AL676" s="136"/>
      <c r="AM676" s="136"/>
      <c r="AN676" s="136"/>
      <c r="AO676" s="136"/>
    </row>
    <row r="677" spans="1:41" ht="11.25" customHeight="1">
      <c r="A677" s="67"/>
      <c r="B677" s="67"/>
      <c r="C677" s="67"/>
      <c r="D677" s="67"/>
      <c r="E677" s="67"/>
      <c r="F677" s="67"/>
      <c r="G677" s="67"/>
      <c r="H677" s="67"/>
      <c r="I677" s="67"/>
      <c r="J677" s="67"/>
      <c r="K677" s="67"/>
      <c r="L677" s="67"/>
      <c r="M677" s="67"/>
      <c r="N677" s="67"/>
      <c r="O677" s="67"/>
      <c r="P677" s="67"/>
      <c r="Q677" s="67"/>
      <c r="R677" s="67"/>
      <c r="S677" s="57"/>
      <c r="T677" s="57"/>
      <c r="U677" s="67"/>
      <c r="V677" s="67"/>
      <c r="W677" s="67"/>
      <c r="X677" s="67"/>
      <c r="Y677" s="67"/>
      <c r="Z677" s="67"/>
      <c r="AA677" s="67"/>
      <c r="AB677" s="67"/>
      <c r="AC677" s="67"/>
      <c r="AD677" s="67"/>
      <c r="AE677" s="67"/>
      <c r="AF677" s="136"/>
      <c r="AG677" s="136"/>
      <c r="AH677" s="136"/>
      <c r="AI677" s="136"/>
      <c r="AJ677" s="136"/>
      <c r="AK677" s="136"/>
      <c r="AL677" s="136"/>
      <c r="AM677" s="136"/>
      <c r="AN677" s="136"/>
      <c r="AO677" s="136"/>
    </row>
    <row r="678" spans="1:41" ht="11.25" customHeight="1">
      <c r="A678" s="67"/>
      <c r="B678" s="67"/>
      <c r="C678" s="67"/>
      <c r="D678" s="67"/>
      <c r="E678" s="67"/>
      <c r="F678" s="67"/>
      <c r="G678" s="67"/>
      <c r="H678" s="67"/>
      <c r="I678" s="67"/>
      <c r="J678" s="67"/>
      <c r="K678" s="67"/>
      <c r="L678" s="67"/>
      <c r="M678" s="67"/>
      <c r="N678" s="67"/>
      <c r="O678" s="67"/>
      <c r="P678" s="67"/>
      <c r="Q678" s="67"/>
      <c r="R678" s="67"/>
      <c r="S678" s="57"/>
      <c r="T678" s="57"/>
      <c r="U678" s="67"/>
      <c r="V678" s="67"/>
      <c r="W678" s="67"/>
      <c r="X678" s="67"/>
      <c r="Y678" s="67"/>
      <c r="Z678" s="67"/>
      <c r="AA678" s="67"/>
      <c r="AB678" s="67"/>
      <c r="AC678" s="67"/>
      <c r="AD678" s="67"/>
      <c r="AE678" s="67"/>
      <c r="AF678" s="136"/>
      <c r="AG678" s="136"/>
      <c r="AH678" s="136"/>
      <c r="AI678" s="136"/>
      <c r="AJ678" s="136"/>
      <c r="AK678" s="136"/>
      <c r="AL678" s="136"/>
      <c r="AM678" s="136"/>
      <c r="AN678" s="136"/>
      <c r="AO678" s="136"/>
    </row>
    <row r="679" spans="1:41" ht="11.25" customHeight="1">
      <c r="A679" s="67"/>
      <c r="B679" s="67"/>
      <c r="C679" s="67"/>
      <c r="D679" s="67"/>
      <c r="E679" s="67"/>
      <c r="F679" s="67"/>
      <c r="G679" s="67"/>
      <c r="H679" s="67"/>
      <c r="I679" s="67"/>
      <c r="J679" s="67"/>
      <c r="K679" s="67"/>
      <c r="L679" s="67"/>
      <c r="M679" s="67"/>
      <c r="N679" s="67"/>
      <c r="O679" s="67"/>
      <c r="P679" s="67"/>
      <c r="Q679" s="67"/>
      <c r="R679" s="67"/>
      <c r="S679" s="57"/>
      <c r="T679" s="57"/>
      <c r="U679" s="67"/>
      <c r="V679" s="67"/>
      <c r="W679" s="67"/>
      <c r="X679" s="67"/>
      <c r="Y679" s="67"/>
      <c r="Z679" s="67"/>
      <c r="AA679" s="67"/>
      <c r="AB679" s="67"/>
      <c r="AC679" s="67"/>
      <c r="AD679" s="67"/>
      <c r="AE679" s="67"/>
      <c r="AF679" s="136"/>
      <c r="AG679" s="136"/>
      <c r="AH679" s="136"/>
      <c r="AI679" s="136"/>
      <c r="AJ679" s="136"/>
      <c r="AK679" s="136"/>
      <c r="AL679" s="136"/>
      <c r="AM679" s="136"/>
      <c r="AN679" s="136"/>
      <c r="AO679" s="136"/>
    </row>
    <row r="680" spans="1:41" ht="11.25" customHeight="1">
      <c r="A680" s="67"/>
      <c r="B680" s="67"/>
      <c r="C680" s="67"/>
      <c r="D680" s="67"/>
      <c r="E680" s="67"/>
      <c r="F680" s="67"/>
      <c r="G680" s="67"/>
      <c r="H680" s="67"/>
      <c r="I680" s="67"/>
      <c r="J680" s="67"/>
      <c r="K680" s="67"/>
      <c r="L680" s="67"/>
      <c r="M680" s="67"/>
      <c r="N680" s="67"/>
      <c r="O680" s="67"/>
      <c r="P680" s="67"/>
      <c r="Q680" s="67"/>
      <c r="R680" s="67"/>
      <c r="S680" s="57"/>
      <c r="T680" s="57"/>
      <c r="U680" s="67"/>
      <c r="V680" s="67"/>
      <c r="W680" s="67"/>
      <c r="X680" s="67"/>
      <c r="Y680" s="67"/>
      <c r="Z680" s="67"/>
      <c r="AA680" s="67"/>
      <c r="AB680" s="67"/>
      <c r="AC680" s="67"/>
      <c r="AD680" s="67"/>
      <c r="AE680" s="67"/>
      <c r="AF680" s="136"/>
      <c r="AG680" s="136"/>
      <c r="AH680" s="136"/>
      <c r="AI680" s="136"/>
      <c r="AJ680" s="136"/>
      <c r="AK680" s="136"/>
      <c r="AL680" s="136"/>
      <c r="AM680" s="136"/>
      <c r="AN680" s="136"/>
      <c r="AO680" s="136"/>
    </row>
    <row r="681" spans="1:41" ht="11.25" customHeight="1">
      <c r="A681" s="67"/>
      <c r="B681" s="67"/>
      <c r="C681" s="67"/>
      <c r="D681" s="67"/>
      <c r="E681" s="67"/>
      <c r="F681" s="67"/>
      <c r="G681" s="67"/>
      <c r="H681" s="67"/>
      <c r="I681" s="67"/>
      <c r="J681" s="67"/>
      <c r="K681" s="67"/>
      <c r="L681" s="67"/>
      <c r="M681" s="67"/>
      <c r="N681" s="67"/>
      <c r="O681" s="67"/>
      <c r="P681" s="67"/>
      <c r="Q681" s="67"/>
      <c r="R681" s="67"/>
      <c r="S681" s="57"/>
      <c r="T681" s="57"/>
      <c r="U681" s="67"/>
      <c r="V681" s="67"/>
      <c r="W681" s="67"/>
      <c r="X681" s="67"/>
      <c r="Y681" s="67"/>
      <c r="Z681" s="67"/>
      <c r="AA681" s="67"/>
      <c r="AB681" s="67"/>
      <c r="AC681" s="67"/>
      <c r="AD681" s="67"/>
      <c r="AE681" s="67"/>
      <c r="AF681" s="136"/>
      <c r="AG681" s="136"/>
      <c r="AH681" s="136"/>
      <c r="AI681" s="136"/>
      <c r="AJ681" s="136"/>
      <c r="AK681" s="136"/>
      <c r="AL681" s="136"/>
      <c r="AM681" s="136"/>
      <c r="AN681" s="136"/>
      <c r="AO681" s="136"/>
    </row>
    <row r="682" spans="1:41" ht="11.25" customHeight="1">
      <c r="A682" s="67"/>
      <c r="B682" s="67"/>
      <c r="C682" s="67"/>
      <c r="D682" s="67"/>
      <c r="E682" s="67"/>
      <c r="F682" s="67"/>
      <c r="G682" s="67"/>
      <c r="H682" s="67"/>
      <c r="I682" s="67"/>
      <c r="J682" s="67"/>
      <c r="K682" s="67"/>
      <c r="L682" s="67"/>
      <c r="M682" s="67"/>
      <c r="N682" s="67"/>
      <c r="O682" s="67"/>
      <c r="P682" s="67"/>
      <c r="Q682" s="67"/>
      <c r="R682" s="67"/>
      <c r="S682" s="57"/>
      <c r="T682" s="57"/>
      <c r="U682" s="67"/>
      <c r="V682" s="67"/>
      <c r="W682" s="67"/>
      <c r="X682" s="67"/>
      <c r="Y682" s="67"/>
      <c r="Z682" s="67"/>
      <c r="AA682" s="67"/>
      <c r="AB682" s="67"/>
      <c r="AC682" s="67"/>
      <c r="AD682" s="67"/>
      <c r="AE682" s="67"/>
      <c r="AF682" s="136"/>
      <c r="AG682" s="136"/>
      <c r="AH682" s="136"/>
      <c r="AI682" s="136"/>
      <c r="AJ682" s="136"/>
      <c r="AK682" s="136"/>
      <c r="AL682" s="136"/>
      <c r="AM682" s="136"/>
      <c r="AN682" s="136"/>
      <c r="AO682" s="136"/>
    </row>
    <row r="683" spans="1:41" ht="11.25" customHeight="1">
      <c r="A683" s="67"/>
      <c r="B683" s="67"/>
      <c r="C683" s="67"/>
      <c r="D683" s="67"/>
      <c r="E683" s="67"/>
      <c r="F683" s="67"/>
      <c r="G683" s="67"/>
      <c r="H683" s="67"/>
      <c r="I683" s="67"/>
      <c r="J683" s="67"/>
      <c r="K683" s="67"/>
      <c r="L683" s="67"/>
      <c r="M683" s="67"/>
      <c r="N683" s="67"/>
      <c r="O683" s="67"/>
      <c r="P683" s="67"/>
      <c r="Q683" s="67"/>
      <c r="R683" s="67"/>
      <c r="S683" s="57"/>
      <c r="T683" s="57"/>
      <c r="U683" s="67"/>
      <c r="V683" s="67"/>
      <c r="W683" s="67"/>
      <c r="X683" s="67"/>
      <c r="Y683" s="67"/>
      <c r="Z683" s="67"/>
      <c r="AA683" s="67"/>
      <c r="AB683" s="67"/>
      <c r="AC683" s="67"/>
      <c r="AD683" s="67"/>
      <c r="AE683" s="67"/>
      <c r="AF683" s="136"/>
      <c r="AG683" s="136"/>
      <c r="AH683" s="136"/>
      <c r="AI683" s="136"/>
      <c r="AJ683" s="136"/>
      <c r="AK683" s="136"/>
      <c r="AL683" s="136"/>
      <c r="AM683" s="136"/>
      <c r="AN683" s="136"/>
      <c r="AO683" s="136"/>
    </row>
    <row r="684" spans="1:41" ht="11.25" customHeight="1">
      <c r="A684" s="67"/>
      <c r="B684" s="67"/>
      <c r="C684" s="67"/>
      <c r="D684" s="67"/>
      <c r="E684" s="67"/>
      <c r="F684" s="67"/>
      <c r="G684" s="67"/>
      <c r="H684" s="67"/>
      <c r="I684" s="67"/>
      <c r="J684" s="67"/>
      <c r="K684" s="67"/>
      <c r="L684" s="67"/>
      <c r="M684" s="67"/>
      <c r="N684" s="67"/>
      <c r="O684" s="67"/>
      <c r="P684" s="67"/>
      <c r="Q684" s="67"/>
      <c r="R684" s="67"/>
      <c r="S684" s="57"/>
      <c r="T684" s="57"/>
      <c r="U684" s="67"/>
      <c r="V684" s="67"/>
      <c r="W684" s="67"/>
      <c r="X684" s="67"/>
      <c r="Y684" s="67"/>
      <c r="Z684" s="67"/>
      <c r="AA684" s="67"/>
      <c r="AB684" s="67"/>
      <c r="AC684" s="67"/>
      <c r="AD684" s="67"/>
      <c r="AE684" s="67"/>
      <c r="AF684" s="136"/>
      <c r="AG684" s="136"/>
      <c r="AH684" s="136"/>
      <c r="AI684" s="136"/>
      <c r="AJ684" s="136"/>
      <c r="AK684" s="136"/>
      <c r="AL684" s="136"/>
      <c r="AM684" s="136"/>
      <c r="AN684" s="136"/>
      <c r="AO684" s="136"/>
    </row>
    <row r="685" spans="1:41" ht="11.25" customHeight="1">
      <c r="A685" s="67"/>
      <c r="B685" s="67"/>
      <c r="C685" s="67"/>
      <c r="D685" s="67"/>
      <c r="E685" s="67"/>
      <c r="F685" s="67"/>
      <c r="G685" s="67"/>
      <c r="H685" s="67"/>
      <c r="I685" s="67"/>
      <c r="J685" s="67"/>
      <c r="K685" s="67"/>
      <c r="L685" s="67"/>
      <c r="M685" s="67"/>
      <c r="N685" s="67"/>
      <c r="O685" s="67"/>
      <c r="P685" s="67"/>
      <c r="Q685" s="67"/>
      <c r="R685" s="67"/>
      <c r="S685" s="57"/>
      <c r="T685" s="57"/>
      <c r="U685" s="67"/>
      <c r="V685" s="67"/>
      <c r="W685" s="67"/>
      <c r="X685" s="67"/>
      <c r="Y685" s="67"/>
      <c r="Z685" s="67"/>
      <c r="AA685" s="67"/>
      <c r="AB685" s="67"/>
      <c r="AC685" s="67"/>
      <c r="AD685" s="67"/>
      <c r="AE685" s="67"/>
      <c r="AF685" s="136"/>
      <c r="AG685" s="136"/>
      <c r="AH685" s="136"/>
      <c r="AI685" s="136"/>
      <c r="AJ685" s="136"/>
      <c r="AK685" s="136"/>
      <c r="AL685" s="136"/>
      <c r="AM685" s="136"/>
      <c r="AN685" s="136"/>
      <c r="AO685" s="136"/>
    </row>
    <row r="686" spans="1:41" ht="11.25" customHeight="1">
      <c r="A686" s="67"/>
      <c r="B686" s="67"/>
      <c r="C686" s="67"/>
      <c r="D686" s="67"/>
      <c r="E686" s="67"/>
      <c r="F686" s="67"/>
      <c r="G686" s="67"/>
      <c r="H686" s="67"/>
      <c r="I686" s="67"/>
      <c r="J686" s="67"/>
      <c r="K686" s="67"/>
      <c r="L686" s="67"/>
      <c r="M686" s="67"/>
      <c r="N686" s="67"/>
      <c r="O686" s="67"/>
      <c r="P686" s="67"/>
      <c r="Q686" s="67"/>
      <c r="R686" s="67"/>
      <c r="S686" s="57"/>
      <c r="T686" s="57"/>
      <c r="U686" s="67"/>
      <c r="V686" s="67"/>
      <c r="W686" s="67"/>
      <c r="X686" s="67"/>
      <c r="Y686" s="67"/>
      <c r="Z686" s="67"/>
      <c r="AA686" s="67"/>
      <c r="AB686" s="67"/>
      <c r="AC686" s="67"/>
      <c r="AD686" s="67"/>
      <c r="AE686" s="67"/>
      <c r="AF686" s="136"/>
      <c r="AG686" s="136"/>
      <c r="AH686" s="136"/>
      <c r="AI686" s="136"/>
      <c r="AJ686" s="136"/>
      <c r="AK686" s="136"/>
      <c r="AL686" s="136"/>
      <c r="AM686" s="136"/>
      <c r="AN686" s="136"/>
      <c r="AO686" s="136"/>
    </row>
    <row r="687" spans="1:41" ht="11.25" customHeight="1">
      <c r="A687" s="67"/>
      <c r="B687" s="67"/>
      <c r="C687" s="67"/>
      <c r="D687" s="67"/>
      <c r="E687" s="67"/>
      <c r="F687" s="67"/>
      <c r="G687" s="67"/>
      <c r="H687" s="67"/>
      <c r="I687" s="67"/>
      <c r="J687" s="67"/>
      <c r="K687" s="67"/>
      <c r="L687" s="67"/>
      <c r="M687" s="67"/>
      <c r="N687" s="67"/>
      <c r="O687" s="67"/>
      <c r="P687" s="67"/>
      <c r="Q687" s="67"/>
      <c r="R687" s="67"/>
      <c r="S687" s="57"/>
      <c r="T687" s="57"/>
      <c r="U687" s="67"/>
      <c r="V687" s="67"/>
      <c r="W687" s="67"/>
      <c r="X687" s="67"/>
      <c r="Y687" s="67"/>
      <c r="Z687" s="67"/>
      <c r="AA687" s="67"/>
      <c r="AB687" s="67"/>
      <c r="AC687" s="67"/>
      <c r="AD687" s="67"/>
      <c r="AE687" s="67"/>
      <c r="AF687" s="136"/>
      <c r="AG687" s="136"/>
      <c r="AH687" s="136"/>
      <c r="AI687" s="136"/>
      <c r="AJ687" s="136"/>
      <c r="AK687" s="136"/>
      <c r="AL687" s="136"/>
      <c r="AM687" s="136"/>
      <c r="AN687" s="136"/>
      <c r="AO687" s="136"/>
    </row>
    <row r="688" spans="1:41" ht="11.25" customHeight="1">
      <c r="A688" s="67"/>
      <c r="B688" s="67"/>
      <c r="C688" s="67"/>
      <c r="D688" s="67"/>
      <c r="E688" s="67"/>
      <c r="F688" s="67"/>
      <c r="G688" s="67"/>
      <c r="H688" s="67"/>
      <c r="I688" s="67"/>
      <c r="J688" s="67"/>
      <c r="K688" s="67"/>
      <c r="L688" s="67"/>
      <c r="M688" s="67"/>
      <c r="N688" s="67"/>
      <c r="O688" s="67"/>
      <c r="P688" s="67"/>
      <c r="Q688" s="67"/>
      <c r="R688" s="67"/>
      <c r="S688" s="57"/>
      <c r="T688" s="57"/>
      <c r="U688" s="67"/>
      <c r="V688" s="67"/>
      <c r="W688" s="67"/>
      <c r="X688" s="67"/>
      <c r="Y688" s="67"/>
      <c r="Z688" s="67"/>
      <c r="AA688" s="67"/>
      <c r="AB688" s="67"/>
      <c r="AC688" s="67"/>
      <c r="AD688" s="67"/>
      <c r="AE688" s="67"/>
      <c r="AF688" s="136"/>
      <c r="AG688" s="136"/>
      <c r="AH688" s="136"/>
      <c r="AI688" s="136"/>
      <c r="AJ688" s="136"/>
      <c r="AK688" s="136"/>
      <c r="AL688" s="136"/>
      <c r="AM688" s="136"/>
      <c r="AN688" s="136"/>
      <c r="AO688" s="136"/>
    </row>
    <row r="689" spans="1:41" ht="11.25" customHeight="1">
      <c r="A689" s="67"/>
      <c r="B689" s="67"/>
      <c r="C689" s="67"/>
      <c r="D689" s="67"/>
      <c r="E689" s="67"/>
      <c r="F689" s="67"/>
      <c r="G689" s="67"/>
      <c r="H689" s="67"/>
      <c r="I689" s="67"/>
      <c r="J689" s="67"/>
      <c r="K689" s="67"/>
      <c r="L689" s="67"/>
      <c r="M689" s="67"/>
      <c r="N689" s="67"/>
      <c r="O689" s="67"/>
      <c r="P689" s="67"/>
      <c r="Q689" s="67"/>
      <c r="R689" s="67"/>
      <c r="S689" s="57"/>
      <c r="T689" s="57"/>
      <c r="U689" s="67"/>
      <c r="V689" s="67"/>
      <c r="W689" s="67"/>
      <c r="X689" s="67"/>
      <c r="Y689" s="67"/>
      <c r="Z689" s="67"/>
      <c r="AA689" s="67"/>
      <c r="AB689" s="67"/>
      <c r="AC689" s="67"/>
      <c r="AD689" s="67"/>
      <c r="AE689" s="67"/>
      <c r="AF689" s="136"/>
      <c r="AG689" s="136"/>
      <c r="AH689" s="136"/>
      <c r="AI689" s="136"/>
      <c r="AJ689" s="136"/>
      <c r="AK689" s="136"/>
      <c r="AL689" s="136"/>
      <c r="AM689" s="136"/>
      <c r="AN689" s="136"/>
      <c r="AO689" s="136"/>
    </row>
    <row r="690" spans="1:41" ht="11.25" customHeight="1">
      <c r="A690" s="67"/>
      <c r="B690" s="67"/>
      <c r="C690" s="67"/>
      <c r="D690" s="67"/>
      <c r="E690" s="67"/>
      <c r="F690" s="67"/>
      <c r="G690" s="67"/>
      <c r="H690" s="67"/>
      <c r="I690" s="67"/>
      <c r="J690" s="67"/>
      <c r="K690" s="67"/>
      <c r="L690" s="67"/>
      <c r="M690" s="67"/>
      <c r="N690" s="67"/>
      <c r="O690" s="67"/>
      <c r="P690" s="67"/>
      <c r="Q690" s="67"/>
      <c r="R690" s="67"/>
      <c r="S690" s="57"/>
      <c r="T690" s="57"/>
      <c r="U690" s="67"/>
      <c r="V690" s="67"/>
      <c r="W690" s="67"/>
      <c r="X690" s="67"/>
      <c r="Y690" s="67"/>
      <c r="Z690" s="67"/>
      <c r="AA690" s="67"/>
      <c r="AB690" s="67"/>
      <c r="AC690" s="67"/>
      <c r="AD690" s="67"/>
      <c r="AE690" s="67"/>
      <c r="AF690" s="136"/>
      <c r="AG690" s="136"/>
      <c r="AH690" s="136"/>
      <c r="AI690" s="136"/>
      <c r="AJ690" s="136"/>
      <c r="AK690" s="136"/>
      <c r="AL690" s="136"/>
      <c r="AM690" s="136"/>
      <c r="AN690" s="136"/>
      <c r="AO690" s="136"/>
    </row>
    <row r="691" spans="1:41" ht="11.25" customHeight="1">
      <c r="A691" s="67"/>
      <c r="B691" s="67"/>
      <c r="C691" s="67"/>
      <c r="D691" s="67"/>
      <c r="E691" s="67"/>
      <c r="F691" s="67"/>
      <c r="G691" s="67"/>
      <c r="H691" s="67"/>
      <c r="I691" s="67"/>
      <c r="J691" s="67"/>
      <c r="K691" s="67"/>
      <c r="L691" s="67"/>
      <c r="M691" s="67"/>
      <c r="N691" s="67"/>
      <c r="O691" s="67"/>
      <c r="P691" s="67"/>
      <c r="Q691" s="67"/>
      <c r="R691" s="67"/>
      <c r="S691" s="57"/>
      <c r="T691" s="57"/>
      <c r="U691" s="67"/>
      <c r="V691" s="67"/>
      <c r="W691" s="67"/>
      <c r="X691" s="67"/>
      <c r="Y691" s="67"/>
      <c r="Z691" s="67"/>
      <c r="AA691" s="67"/>
      <c r="AB691" s="67"/>
      <c r="AC691" s="67"/>
      <c r="AD691" s="67"/>
      <c r="AE691" s="67"/>
      <c r="AF691" s="136"/>
      <c r="AG691" s="136"/>
      <c r="AH691" s="136"/>
      <c r="AI691" s="136"/>
      <c r="AJ691" s="136"/>
      <c r="AK691" s="136"/>
      <c r="AL691" s="136"/>
      <c r="AM691" s="136"/>
      <c r="AN691" s="136"/>
      <c r="AO691" s="136"/>
    </row>
    <row r="692" spans="1:41" ht="11.25" customHeight="1">
      <c r="A692" s="67"/>
      <c r="B692" s="67"/>
      <c r="C692" s="67"/>
      <c r="D692" s="67"/>
      <c r="E692" s="67"/>
      <c r="F692" s="67"/>
      <c r="G692" s="67"/>
      <c r="H692" s="67"/>
      <c r="I692" s="67"/>
      <c r="J692" s="67"/>
      <c r="K692" s="67"/>
      <c r="L692" s="67"/>
      <c r="M692" s="67"/>
      <c r="N692" s="67"/>
      <c r="O692" s="67"/>
      <c r="P692" s="67"/>
      <c r="Q692" s="67"/>
      <c r="R692" s="67"/>
      <c r="S692" s="57"/>
      <c r="T692" s="57"/>
      <c r="U692" s="67"/>
      <c r="V692" s="67"/>
      <c r="W692" s="67"/>
      <c r="X692" s="67"/>
      <c r="Y692" s="67"/>
      <c r="Z692" s="67"/>
      <c r="AA692" s="67"/>
      <c r="AB692" s="67"/>
      <c r="AC692" s="67"/>
      <c r="AD692" s="67"/>
      <c r="AE692" s="67"/>
      <c r="AF692" s="136"/>
      <c r="AG692" s="136"/>
      <c r="AH692" s="136"/>
      <c r="AI692" s="136"/>
      <c r="AJ692" s="136"/>
      <c r="AK692" s="136"/>
      <c r="AL692" s="136"/>
      <c r="AM692" s="136"/>
      <c r="AN692" s="136"/>
      <c r="AO692" s="136"/>
    </row>
    <row r="693" spans="1:41" ht="11.25" customHeight="1">
      <c r="A693" s="67"/>
      <c r="B693" s="67"/>
      <c r="C693" s="67"/>
      <c r="D693" s="67"/>
      <c r="E693" s="67"/>
      <c r="F693" s="67"/>
      <c r="G693" s="67"/>
      <c r="H693" s="67"/>
      <c r="I693" s="67"/>
      <c r="J693" s="67"/>
      <c r="K693" s="67"/>
      <c r="L693" s="67"/>
      <c r="M693" s="67"/>
      <c r="N693" s="67"/>
      <c r="O693" s="67"/>
      <c r="P693" s="67"/>
      <c r="Q693" s="67"/>
      <c r="R693" s="67"/>
      <c r="S693" s="57"/>
      <c r="T693" s="57"/>
      <c r="U693" s="67"/>
      <c r="V693" s="67"/>
      <c r="W693" s="67"/>
      <c r="X693" s="67"/>
      <c r="Y693" s="67"/>
      <c r="Z693" s="67"/>
      <c r="AA693" s="67"/>
      <c r="AB693" s="67"/>
      <c r="AC693" s="67"/>
      <c r="AD693" s="67"/>
      <c r="AE693" s="67"/>
      <c r="AF693" s="136"/>
      <c r="AG693" s="136"/>
      <c r="AH693" s="136"/>
      <c r="AI693" s="136"/>
      <c r="AJ693" s="136"/>
      <c r="AK693" s="136"/>
      <c r="AL693" s="136"/>
      <c r="AM693" s="136"/>
      <c r="AN693" s="136"/>
      <c r="AO693" s="136"/>
    </row>
    <row r="694" spans="1:41" ht="11.25" customHeight="1">
      <c r="A694" s="67"/>
      <c r="B694" s="67"/>
      <c r="C694" s="67"/>
      <c r="D694" s="67"/>
      <c r="E694" s="67"/>
      <c r="F694" s="67"/>
      <c r="G694" s="67"/>
      <c r="H694" s="67"/>
      <c r="I694" s="67"/>
      <c r="J694" s="67"/>
      <c r="K694" s="67"/>
      <c r="L694" s="67"/>
      <c r="M694" s="67"/>
      <c r="N694" s="67"/>
      <c r="O694" s="67"/>
      <c r="P694" s="67"/>
      <c r="Q694" s="67"/>
      <c r="R694" s="67"/>
      <c r="S694" s="57"/>
      <c r="T694" s="57"/>
      <c r="U694" s="67"/>
      <c r="V694" s="67"/>
      <c r="W694" s="67"/>
      <c r="X694" s="67"/>
      <c r="Y694" s="67"/>
      <c r="Z694" s="67"/>
      <c r="AA694" s="67"/>
      <c r="AB694" s="67"/>
      <c r="AC694" s="67"/>
      <c r="AD694" s="67"/>
      <c r="AE694" s="67"/>
      <c r="AF694" s="136"/>
      <c r="AG694" s="136"/>
      <c r="AH694" s="136"/>
      <c r="AI694" s="136"/>
      <c r="AJ694" s="136"/>
      <c r="AK694" s="136"/>
      <c r="AL694" s="136"/>
      <c r="AM694" s="136"/>
      <c r="AN694" s="136"/>
      <c r="AO694" s="136"/>
    </row>
    <row r="695" spans="1:41" ht="11.25" customHeight="1">
      <c r="A695" s="67"/>
      <c r="B695" s="67"/>
      <c r="C695" s="67"/>
      <c r="D695" s="67"/>
      <c r="E695" s="67"/>
      <c r="F695" s="67"/>
      <c r="G695" s="67"/>
      <c r="H695" s="67"/>
      <c r="I695" s="67"/>
      <c r="J695" s="67"/>
      <c r="K695" s="67"/>
      <c r="L695" s="67"/>
      <c r="M695" s="67"/>
      <c r="N695" s="67"/>
      <c r="O695" s="67"/>
      <c r="P695" s="67"/>
      <c r="Q695" s="67"/>
      <c r="R695" s="67"/>
      <c r="S695" s="57"/>
      <c r="T695" s="57"/>
      <c r="U695" s="67"/>
      <c r="V695" s="67"/>
      <c r="W695" s="67"/>
      <c r="X695" s="67"/>
      <c r="Y695" s="67"/>
      <c r="Z695" s="67"/>
      <c r="AA695" s="67"/>
      <c r="AB695" s="67"/>
      <c r="AC695" s="67"/>
      <c r="AD695" s="67"/>
      <c r="AE695" s="67"/>
      <c r="AF695" s="136"/>
      <c r="AG695" s="136"/>
      <c r="AH695" s="136"/>
      <c r="AI695" s="136"/>
      <c r="AJ695" s="136"/>
      <c r="AK695" s="136"/>
      <c r="AL695" s="136"/>
      <c r="AM695" s="136"/>
      <c r="AN695" s="136"/>
      <c r="AO695" s="136"/>
    </row>
    <row r="696" spans="1:41" ht="11.25" customHeight="1">
      <c r="A696" s="67"/>
      <c r="B696" s="67"/>
      <c r="C696" s="67"/>
      <c r="D696" s="67"/>
      <c r="E696" s="67"/>
      <c r="F696" s="67"/>
      <c r="G696" s="67"/>
      <c r="H696" s="67"/>
      <c r="I696" s="67"/>
      <c r="J696" s="67"/>
      <c r="K696" s="67"/>
      <c r="L696" s="67"/>
      <c r="M696" s="67"/>
      <c r="N696" s="67"/>
      <c r="O696" s="67"/>
      <c r="P696" s="67"/>
      <c r="Q696" s="67"/>
      <c r="R696" s="67"/>
      <c r="S696" s="57"/>
      <c r="T696" s="57"/>
      <c r="U696" s="67"/>
      <c r="V696" s="67"/>
      <c r="W696" s="67"/>
      <c r="X696" s="67"/>
      <c r="Y696" s="67"/>
      <c r="Z696" s="67"/>
      <c r="AA696" s="67"/>
      <c r="AB696" s="67"/>
      <c r="AC696" s="67"/>
      <c r="AD696" s="67"/>
      <c r="AE696" s="67"/>
      <c r="AF696" s="136"/>
      <c r="AG696" s="136"/>
      <c r="AH696" s="136"/>
      <c r="AI696" s="136"/>
      <c r="AJ696" s="136"/>
      <c r="AK696" s="136"/>
      <c r="AL696" s="136"/>
      <c r="AM696" s="136"/>
      <c r="AN696" s="136"/>
      <c r="AO696" s="136"/>
    </row>
    <row r="697" spans="1:41" ht="11.25" customHeight="1">
      <c r="A697" s="67"/>
      <c r="B697" s="67"/>
      <c r="C697" s="67"/>
      <c r="D697" s="67"/>
      <c r="E697" s="67"/>
      <c r="F697" s="67"/>
      <c r="G697" s="67"/>
      <c r="H697" s="67"/>
      <c r="I697" s="67"/>
      <c r="J697" s="67"/>
      <c r="K697" s="67"/>
      <c r="L697" s="67"/>
      <c r="M697" s="67"/>
      <c r="N697" s="67"/>
      <c r="O697" s="67"/>
      <c r="P697" s="67"/>
      <c r="Q697" s="67"/>
      <c r="R697" s="67"/>
      <c r="S697" s="57"/>
      <c r="T697" s="57"/>
      <c r="U697" s="67"/>
      <c r="V697" s="67"/>
      <c r="W697" s="67"/>
      <c r="X697" s="67"/>
      <c r="Y697" s="67"/>
      <c r="Z697" s="67"/>
      <c r="AA697" s="67"/>
      <c r="AB697" s="67"/>
      <c r="AC697" s="67"/>
      <c r="AD697" s="67"/>
      <c r="AE697" s="67"/>
      <c r="AF697" s="136"/>
      <c r="AG697" s="136"/>
      <c r="AH697" s="136"/>
      <c r="AI697" s="136"/>
      <c r="AJ697" s="136"/>
      <c r="AK697" s="136"/>
      <c r="AL697" s="136"/>
      <c r="AM697" s="136"/>
      <c r="AN697" s="136"/>
      <c r="AO697" s="136"/>
    </row>
    <row r="698" spans="1:41" ht="11.25" customHeight="1">
      <c r="A698" s="67"/>
      <c r="B698" s="67"/>
      <c r="C698" s="67"/>
      <c r="D698" s="67"/>
      <c r="E698" s="67"/>
      <c r="F698" s="67"/>
      <c r="G698" s="67"/>
      <c r="H698" s="67"/>
      <c r="I698" s="67"/>
      <c r="J698" s="67"/>
      <c r="K698" s="67"/>
      <c r="L698" s="67"/>
      <c r="M698" s="67"/>
      <c r="N698" s="67"/>
      <c r="O698" s="67"/>
      <c r="P698" s="67"/>
      <c r="Q698" s="67"/>
      <c r="R698" s="67"/>
      <c r="S698" s="57"/>
      <c r="T698" s="57"/>
      <c r="U698" s="67"/>
      <c r="V698" s="67"/>
      <c r="W698" s="67"/>
      <c r="X698" s="67"/>
      <c r="Y698" s="67"/>
      <c r="Z698" s="67"/>
      <c r="AA698" s="67"/>
      <c r="AB698" s="67"/>
      <c r="AC698" s="67"/>
      <c r="AD698" s="67"/>
      <c r="AE698" s="67"/>
      <c r="AF698" s="136"/>
      <c r="AG698" s="136"/>
      <c r="AH698" s="136"/>
      <c r="AI698" s="136"/>
      <c r="AJ698" s="136"/>
      <c r="AK698" s="136"/>
      <c r="AL698" s="136"/>
      <c r="AM698" s="136"/>
      <c r="AN698" s="136"/>
      <c r="AO698" s="136"/>
    </row>
    <row r="699" spans="1:41" ht="11.25" customHeight="1">
      <c r="A699" s="67"/>
      <c r="B699" s="67"/>
      <c r="C699" s="67"/>
      <c r="D699" s="67"/>
      <c r="E699" s="67"/>
      <c r="F699" s="67"/>
      <c r="G699" s="67"/>
      <c r="H699" s="67"/>
      <c r="I699" s="67"/>
      <c r="J699" s="67"/>
      <c r="K699" s="67"/>
      <c r="L699" s="67"/>
      <c r="M699" s="67"/>
      <c r="N699" s="67"/>
      <c r="O699" s="67"/>
      <c r="P699" s="67"/>
      <c r="Q699" s="67"/>
      <c r="R699" s="67"/>
      <c r="S699" s="57"/>
      <c r="T699" s="57"/>
      <c r="U699" s="67"/>
      <c r="V699" s="67"/>
      <c r="W699" s="67"/>
      <c r="X699" s="67"/>
      <c r="Y699" s="67"/>
      <c r="Z699" s="67"/>
      <c r="AA699" s="67"/>
      <c r="AB699" s="67"/>
      <c r="AC699" s="67"/>
      <c r="AD699" s="67"/>
      <c r="AE699" s="67"/>
      <c r="AF699" s="136"/>
      <c r="AG699" s="136"/>
      <c r="AH699" s="136"/>
      <c r="AI699" s="136"/>
      <c r="AJ699" s="136"/>
      <c r="AK699" s="136"/>
      <c r="AL699" s="136"/>
      <c r="AM699" s="136"/>
      <c r="AN699" s="136"/>
      <c r="AO699" s="136"/>
    </row>
    <row r="700" spans="1:41" ht="11.25" customHeight="1">
      <c r="A700" s="67"/>
      <c r="B700" s="67"/>
      <c r="C700" s="67"/>
      <c r="D700" s="67"/>
      <c r="E700" s="67"/>
      <c r="F700" s="67"/>
      <c r="G700" s="67"/>
      <c r="H700" s="67"/>
      <c r="I700" s="67"/>
      <c r="J700" s="67"/>
      <c r="K700" s="67"/>
      <c r="L700" s="67"/>
      <c r="M700" s="67"/>
      <c r="N700" s="67"/>
      <c r="O700" s="67"/>
      <c r="P700" s="67"/>
      <c r="Q700" s="67"/>
      <c r="R700" s="67"/>
      <c r="S700" s="57"/>
      <c r="T700" s="57"/>
      <c r="U700" s="67"/>
      <c r="V700" s="67"/>
      <c r="W700" s="67"/>
      <c r="X700" s="67"/>
      <c r="Y700" s="67"/>
      <c r="Z700" s="67"/>
      <c r="AA700" s="67"/>
      <c r="AB700" s="67"/>
      <c r="AC700" s="67"/>
      <c r="AD700" s="67"/>
      <c r="AE700" s="67"/>
      <c r="AF700" s="136"/>
      <c r="AG700" s="136"/>
      <c r="AH700" s="136"/>
      <c r="AI700" s="136"/>
      <c r="AJ700" s="136"/>
      <c r="AK700" s="136"/>
      <c r="AL700" s="136"/>
      <c r="AM700" s="136"/>
      <c r="AN700" s="136"/>
      <c r="AO700" s="136"/>
    </row>
    <row r="701" spans="1:41" ht="11.25" customHeight="1">
      <c r="A701" s="67"/>
      <c r="B701" s="67"/>
      <c r="C701" s="67"/>
      <c r="D701" s="67"/>
      <c r="E701" s="67"/>
      <c r="F701" s="67"/>
      <c r="G701" s="67"/>
      <c r="H701" s="67"/>
      <c r="I701" s="67"/>
      <c r="J701" s="67"/>
      <c r="K701" s="67"/>
      <c r="L701" s="67"/>
      <c r="M701" s="67"/>
      <c r="N701" s="67"/>
      <c r="O701" s="67"/>
      <c r="P701" s="67"/>
      <c r="Q701" s="67"/>
      <c r="R701" s="67"/>
      <c r="S701" s="57"/>
      <c r="T701" s="57"/>
      <c r="U701" s="67"/>
      <c r="V701" s="67"/>
      <c r="W701" s="67"/>
      <c r="X701" s="67"/>
      <c r="Y701" s="67"/>
      <c r="Z701" s="67"/>
      <c r="AA701" s="67"/>
      <c r="AB701" s="67"/>
      <c r="AC701" s="67"/>
      <c r="AD701" s="67"/>
      <c r="AE701" s="67"/>
      <c r="AF701" s="136"/>
      <c r="AG701" s="136"/>
      <c r="AH701" s="136"/>
      <c r="AI701" s="136"/>
      <c r="AJ701" s="136"/>
      <c r="AK701" s="136"/>
      <c r="AL701" s="136"/>
      <c r="AM701" s="136"/>
      <c r="AN701" s="136"/>
      <c r="AO701" s="136"/>
    </row>
    <row r="702" spans="1:41" ht="11.25" customHeight="1">
      <c r="A702" s="67"/>
      <c r="B702" s="67"/>
      <c r="C702" s="67"/>
      <c r="D702" s="67"/>
      <c r="E702" s="67"/>
      <c r="F702" s="67"/>
      <c r="G702" s="67"/>
      <c r="H702" s="67"/>
      <c r="I702" s="67"/>
      <c r="J702" s="67"/>
      <c r="K702" s="67"/>
      <c r="L702" s="67"/>
      <c r="M702" s="67"/>
      <c r="N702" s="67"/>
      <c r="O702" s="67"/>
      <c r="P702" s="67"/>
      <c r="Q702" s="67"/>
      <c r="R702" s="67"/>
      <c r="S702" s="57"/>
      <c r="T702" s="57"/>
      <c r="U702" s="67"/>
      <c r="V702" s="67"/>
      <c r="W702" s="67"/>
      <c r="X702" s="67"/>
      <c r="Y702" s="67"/>
      <c r="Z702" s="67"/>
      <c r="AA702" s="67"/>
      <c r="AB702" s="67"/>
      <c r="AC702" s="67"/>
      <c r="AD702" s="67"/>
      <c r="AE702" s="67"/>
      <c r="AF702" s="136"/>
      <c r="AG702" s="136"/>
      <c r="AH702" s="136"/>
      <c r="AI702" s="136"/>
      <c r="AJ702" s="136"/>
      <c r="AK702" s="136"/>
      <c r="AL702" s="136"/>
      <c r="AM702" s="136"/>
      <c r="AN702" s="136"/>
      <c r="AO702" s="136"/>
    </row>
    <row r="703" spans="1:41" ht="11.25" customHeight="1">
      <c r="A703" s="67"/>
      <c r="B703" s="67"/>
      <c r="C703" s="67"/>
      <c r="D703" s="67"/>
      <c r="E703" s="67"/>
      <c r="F703" s="67"/>
      <c r="G703" s="67"/>
      <c r="H703" s="67"/>
      <c r="I703" s="67"/>
      <c r="J703" s="67"/>
      <c r="K703" s="67"/>
      <c r="L703" s="67"/>
      <c r="M703" s="67"/>
      <c r="N703" s="67"/>
      <c r="O703" s="67"/>
      <c r="P703" s="67"/>
      <c r="Q703" s="67"/>
      <c r="R703" s="67"/>
      <c r="S703" s="57"/>
      <c r="T703" s="57"/>
      <c r="U703" s="67"/>
      <c r="V703" s="67"/>
      <c r="W703" s="67"/>
      <c r="X703" s="67"/>
      <c r="Y703" s="67"/>
      <c r="Z703" s="67"/>
      <c r="AA703" s="67"/>
      <c r="AB703" s="67"/>
      <c r="AC703" s="67"/>
      <c r="AD703" s="67"/>
      <c r="AE703" s="67"/>
      <c r="AF703" s="136"/>
      <c r="AG703" s="136"/>
      <c r="AH703" s="136"/>
      <c r="AI703" s="136"/>
      <c r="AJ703" s="136"/>
      <c r="AK703" s="136"/>
      <c r="AL703" s="136"/>
      <c r="AM703" s="136"/>
      <c r="AN703" s="136"/>
      <c r="AO703" s="136"/>
    </row>
    <row r="704" spans="1:41" ht="11.25" customHeight="1">
      <c r="A704" s="67"/>
      <c r="B704" s="67"/>
      <c r="C704" s="67"/>
      <c r="D704" s="67"/>
      <c r="E704" s="67"/>
      <c r="F704" s="67"/>
      <c r="G704" s="67"/>
      <c r="H704" s="67"/>
      <c r="I704" s="67"/>
      <c r="J704" s="67"/>
      <c r="K704" s="67"/>
      <c r="L704" s="67"/>
      <c r="M704" s="67"/>
      <c r="N704" s="67"/>
      <c r="O704" s="67"/>
      <c r="P704" s="67"/>
      <c r="Q704" s="67"/>
      <c r="R704" s="67"/>
      <c r="S704" s="57"/>
      <c r="T704" s="57"/>
      <c r="U704" s="67"/>
      <c r="V704" s="67"/>
      <c r="W704" s="67"/>
      <c r="X704" s="67"/>
      <c r="Y704" s="67"/>
      <c r="Z704" s="67"/>
      <c r="AA704" s="67"/>
      <c r="AB704" s="67"/>
      <c r="AC704" s="67"/>
      <c r="AD704" s="67"/>
      <c r="AE704" s="67"/>
      <c r="AF704" s="136"/>
      <c r="AG704" s="136"/>
      <c r="AH704" s="136"/>
      <c r="AI704" s="136"/>
      <c r="AJ704" s="136"/>
      <c r="AK704" s="136"/>
      <c r="AL704" s="136"/>
      <c r="AM704" s="136"/>
      <c r="AN704" s="136"/>
      <c r="AO704" s="136"/>
    </row>
    <row r="705" spans="1:41" ht="11.25" customHeight="1">
      <c r="A705" s="67"/>
      <c r="B705" s="67"/>
      <c r="C705" s="67"/>
      <c r="D705" s="67"/>
      <c r="E705" s="67"/>
      <c r="F705" s="67"/>
      <c r="G705" s="67"/>
      <c r="H705" s="67"/>
      <c r="I705" s="67"/>
      <c r="J705" s="67"/>
      <c r="K705" s="67"/>
      <c r="L705" s="67"/>
      <c r="M705" s="67"/>
      <c r="N705" s="67"/>
      <c r="O705" s="67"/>
      <c r="P705" s="67"/>
      <c r="Q705" s="67"/>
      <c r="R705" s="67"/>
      <c r="S705" s="57"/>
      <c r="T705" s="57"/>
      <c r="U705" s="67"/>
      <c r="V705" s="67"/>
      <c r="W705" s="67"/>
      <c r="X705" s="67"/>
      <c r="Y705" s="67"/>
      <c r="Z705" s="67"/>
      <c r="AA705" s="67"/>
      <c r="AB705" s="67"/>
      <c r="AC705" s="67"/>
      <c r="AD705" s="67"/>
      <c r="AE705" s="67"/>
      <c r="AF705" s="136"/>
      <c r="AG705" s="136"/>
      <c r="AH705" s="136"/>
      <c r="AI705" s="136"/>
      <c r="AJ705" s="136"/>
      <c r="AK705" s="136"/>
      <c r="AL705" s="136"/>
      <c r="AM705" s="136"/>
      <c r="AN705" s="136"/>
      <c r="AO705" s="136"/>
    </row>
    <row r="706" spans="1:41" ht="11.25" customHeight="1">
      <c r="A706" s="67"/>
      <c r="B706" s="67"/>
      <c r="C706" s="67"/>
      <c r="D706" s="67"/>
      <c r="E706" s="67"/>
      <c r="F706" s="67"/>
      <c r="G706" s="67"/>
      <c r="H706" s="67"/>
      <c r="I706" s="67"/>
      <c r="J706" s="67"/>
      <c r="K706" s="67"/>
      <c r="L706" s="67"/>
      <c r="M706" s="67"/>
      <c r="N706" s="67"/>
      <c r="O706" s="67"/>
      <c r="P706" s="67"/>
      <c r="Q706" s="67"/>
      <c r="R706" s="67"/>
      <c r="S706" s="57"/>
      <c r="T706" s="57"/>
      <c r="U706" s="67"/>
      <c r="V706" s="67"/>
      <c r="W706" s="67"/>
      <c r="X706" s="67"/>
      <c r="Y706" s="67"/>
      <c r="Z706" s="67"/>
      <c r="AA706" s="67"/>
      <c r="AB706" s="67"/>
      <c r="AC706" s="67"/>
      <c r="AD706" s="67"/>
      <c r="AE706" s="67"/>
      <c r="AF706" s="136"/>
      <c r="AG706" s="136"/>
      <c r="AH706" s="136"/>
      <c r="AI706" s="136"/>
      <c r="AJ706" s="136"/>
      <c r="AK706" s="136"/>
      <c r="AL706" s="136"/>
      <c r="AM706" s="136"/>
      <c r="AN706" s="136"/>
      <c r="AO706" s="136"/>
    </row>
    <row r="707" spans="1:41" ht="11.25" customHeight="1">
      <c r="A707" s="67"/>
      <c r="B707" s="67"/>
      <c r="C707" s="67"/>
      <c r="D707" s="67"/>
      <c r="E707" s="67"/>
      <c r="F707" s="67"/>
      <c r="G707" s="67"/>
      <c r="H707" s="67"/>
      <c r="I707" s="67"/>
      <c r="J707" s="67"/>
      <c r="K707" s="67"/>
      <c r="L707" s="67"/>
      <c r="M707" s="67"/>
      <c r="N707" s="67"/>
      <c r="O707" s="67"/>
      <c r="P707" s="67"/>
      <c r="Q707" s="67"/>
      <c r="R707" s="67"/>
      <c r="S707" s="57"/>
      <c r="T707" s="57"/>
      <c r="U707" s="67"/>
      <c r="V707" s="67"/>
      <c r="W707" s="67"/>
      <c r="X707" s="67"/>
      <c r="Y707" s="67"/>
      <c r="Z707" s="67"/>
      <c r="AA707" s="67"/>
      <c r="AB707" s="67"/>
      <c r="AC707" s="67"/>
      <c r="AD707" s="67"/>
      <c r="AE707" s="67"/>
      <c r="AF707" s="136"/>
      <c r="AG707" s="136"/>
      <c r="AH707" s="136"/>
      <c r="AI707" s="136"/>
      <c r="AJ707" s="136"/>
      <c r="AK707" s="136"/>
      <c r="AL707" s="136"/>
      <c r="AM707" s="136"/>
      <c r="AN707" s="136"/>
      <c r="AO707" s="136"/>
    </row>
    <row r="708" spans="1:41" ht="11.25" customHeight="1">
      <c r="A708" s="67"/>
      <c r="B708" s="67"/>
      <c r="C708" s="67"/>
      <c r="D708" s="67"/>
      <c r="E708" s="67"/>
      <c r="F708" s="67"/>
      <c r="G708" s="67"/>
      <c r="H708" s="67"/>
      <c r="I708" s="67"/>
      <c r="J708" s="67"/>
      <c r="K708" s="67"/>
      <c r="L708" s="67"/>
      <c r="M708" s="67"/>
      <c r="N708" s="67"/>
      <c r="O708" s="67"/>
      <c r="P708" s="67"/>
      <c r="Q708" s="67"/>
      <c r="R708" s="67"/>
      <c r="S708" s="57"/>
      <c r="T708" s="57"/>
      <c r="U708" s="67"/>
      <c r="V708" s="67"/>
      <c r="W708" s="67"/>
      <c r="X708" s="67"/>
      <c r="Y708" s="67"/>
      <c r="Z708" s="67"/>
      <c r="AA708" s="67"/>
      <c r="AB708" s="67"/>
      <c r="AC708" s="67"/>
      <c r="AD708" s="67"/>
      <c r="AE708" s="67"/>
      <c r="AF708" s="136"/>
      <c r="AG708" s="136"/>
      <c r="AH708" s="136"/>
      <c r="AI708" s="136"/>
      <c r="AJ708" s="136"/>
      <c r="AK708" s="136"/>
      <c r="AL708" s="136"/>
      <c r="AM708" s="136"/>
      <c r="AN708" s="136"/>
      <c r="AO708" s="136"/>
    </row>
    <row r="709" spans="1:41" ht="11.25" customHeight="1">
      <c r="A709" s="67"/>
      <c r="B709" s="67"/>
      <c r="C709" s="67"/>
      <c r="D709" s="67"/>
      <c r="E709" s="67"/>
      <c r="F709" s="67"/>
      <c r="G709" s="67"/>
      <c r="H709" s="67"/>
      <c r="I709" s="67"/>
      <c r="J709" s="67"/>
      <c r="K709" s="67"/>
      <c r="L709" s="67"/>
      <c r="M709" s="67"/>
      <c r="N709" s="67"/>
      <c r="O709" s="67"/>
      <c r="P709" s="67"/>
      <c r="Q709" s="67"/>
      <c r="R709" s="67"/>
      <c r="S709" s="57"/>
      <c r="T709" s="57"/>
      <c r="U709" s="67"/>
      <c r="V709" s="67"/>
      <c r="W709" s="67"/>
      <c r="X709" s="67"/>
      <c r="Y709" s="67"/>
      <c r="Z709" s="67"/>
      <c r="AA709" s="67"/>
      <c r="AB709" s="67"/>
      <c r="AC709" s="67"/>
      <c r="AD709" s="67"/>
      <c r="AE709" s="67"/>
      <c r="AF709" s="136"/>
      <c r="AG709" s="136"/>
      <c r="AH709" s="136"/>
      <c r="AI709" s="136"/>
      <c r="AJ709" s="136"/>
      <c r="AK709" s="136"/>
      <c r="AL709" s="136"/>
      <c r="AM709" s="136"/>
      <c r="AN709" s="136"/>
      <c r="AO709" s="136"/>
    </row>
    <row r="710" spans="1:41" ht="11.25" customHeight="1">
      <c r="A710" s="67"/>
      <c r="B710" s="67"/>
      <c r="C710" s="67"/>
      <c r="D710" s="67"/>
      <c r="E710" s="67"/>
      <c r="F710" s="67"/>
      <c r="G710" s="67"/>
      <c r="H710" s="67"/>
      <c r="I710" s="67"/>
      <c r="J710" s="67"/>
      <c r="K710" s="67"/>
      <c r="L710" s="67"/>
      <c r="M710" s="67"/>
      <c r="N710" s="67"/>
      <c r="O710" s="67"/>
      <c r="P710" s="67"/>
      <c r="Q710" s="67"/>
      <c r="R710" s="67"/>
      <c r="S710" s="57"/>
      <c r="T710" s="57"/>
      <c r="U710" s="67"/>
      <c r="V710" s="67"/>
      <c r="W710" s="67"/>
      <c r="X710" s="67"/>
      <c r="Y710" s="67"/>
      <c r="Z710" s="67"/>
      <c r="AA710" s="67"/>
      <c r="AB710" s="67"/>
      <c r="AC710" s="67"/>
      <c r="AD710" s="67"/>
      <c r="AE710" s="67"/>
      <c r="AF710" s="136"/>
      <c r="AG710" s="136"/>
      <c r="AH710" s="136"/>
      <c r="AI710" s="136"/>
      <c r="AJ710" s="136"/>
      <c r="AK710" s="136"/>
      <c r="AL710" s="136"/>
      <c r="AM710" s="136"/>
      <c r="AN710" s="136"/>
      <c r="AO710" s="136"/>
    </row>
    <row r="711" spans="1:41" ht="11.25" customHeight="1">
      <c r="A711" s="67"/>
      <c r="B711" s="67"/>
      <c r="C711" s="67"/>
      <c r="D711" s="67"/>
      <c r="E711" s="67"/>
      <c r="F711" s="67"/>
      <c r="G711" s="67"/>
      <c r="H711" s="67"/>
      <c r="I711" s="67"/>
      <c r="J711" s="67"/>
      <c r="K711" s="67"/>
      <c r="L711" s="67"/>
      <c r="M711" s="67"/>
      <c r="N711" s="67"/>
      <c r="O711" s="67"/>
      <c r="P711" s="67"/>
      <c r="Q711" s="67"/>
      <c r="R711" s="67"/>
      <c r="S711" s="57"/>
      <c r="T711" s="57"/>
      <c r="U711" s="67"/>
      <c r="V711" s="67"/>
      <c r="W711" s="67"/>
      <c r="X711" s="67"/>
      <c r="Y711" s="67"/>
      <c r="Z711" s="67"/>
      <c r="AA711" s="67"/>
      <c r="AB711" s="67"/>
      <c r="AC711" s="67"/>
      <c r="AD711" s="67"/>
      <c r="AE711" s="67"/>
      <c r="AF711" s="136"/>
      <c r="AG711" s="136"/>
      <c r="AH711" s="136"/>
      <c r="AI711" s="136"/>
      <c r="AJ711" s="136"/>
      <c r="AK711" s="136"/>
      <c r="AL711" s="136"/>
      <c r="AM711" s="136"/>
      <c r="AN711" s="136"/>
      <c r="AO711" s="136"/>
    </row>
    <row r="712" spans="1:41" ht="11.25" customHeight="1">
      <c r="A712" s="67"/>
      <c r="B712" s="67"/>
      <c r="C712" s="67"/>
      <c r="D712" s="67"/>
      <c r="E712" s="67"/>
      <c r="F712" s="67"/>
      <c r="G712" s="67"/>
      <c r="H712" s="67"/>
      <c r="I712" s="67"/>
      <c r="J712" s="67"/>
      <c r="K712" s="67"/>
      <c r="L712" s="67"/>
      <c r="M712" s="67"/>
      <c r="N712" s="67"/>
      <c r="O712" s="67"/>
      <c r="P712" s="67"/>
      <c r="Q712" s="67"/>
      <c r="R712" s="67"/>
      <c r="S712" s="57"/>
      <c r="T712" s="57"/>
      <c r="U712" s="67"/>
      <c r="V712" s="67"/>
      <c r="W712" s="67"/>
      <c r="X712" s="67"/>
      <c r="Y712" s="67"/>
      <c r="Z712" s="67"/>
      <c r="AA712" s="67"/>
      <c r="AB712" s="67"/>
      <c r="AC712" s="67"/>
      <c r="AD712" s="67"/>
      <c r="AE712" s="67"/>
      <c r="AF712" s="136"/>
      <c r="AG712" s="136"/>
      <c r="AH712" s="136"/>
      <c r="AI712" s="136"/>
      <c r="AJ712" s="136"/>
      <c r="AK712" s="136"/>
      <c r="AL712" s="136"/>
      <c r="AM712" s="136"/>
      <c r="AN712" s="136"/>
      <c r="AO712" s="136"/>
    </row>
    <row r="713" spans="1:41" ht="11.25" customHeight="1">
      <c r="A713" s="67"/>
      <c r="B713" s="67"/>
      <c r="C713" s="67"/>
      <c r="D713" s="67"/>
      <c r="E713" s="67"/>
      <c r="F713" s="67"/>
      <c r="G713" s="67"/>
      <c r="H713" s="67"/>
      <c r="I713" s="67"/>
      <c r="J713" s="67"/>
      <c r="K713" s="67"/>
      <c r="L713" s="67"/>
      <c r="M713" s="67"/>
      <c r="N713" s="67"/>
      <c r="O713" s="67"/>
      <c r="P713" s="67"/>
      <c r="Q713" s="67"/>
      <c r="R713" s="67"/>
      <c r="S713" s="57"/>
      <c r="T713" s="57"/>
      <c r="U713" s="67"/>
      <c r="V713" s="67"/>
      <c r="W713" s="67"/>
      <c r="X713" s="67"/>
      <c r="Y713" s="67"/>
      <c r="Z713" s="67"/>
      <c r="AA713" s="67"/>
      <c r="AB713" s="67"/>
      <c r="AC713" s="67"/>
      <c r="AD713" s="67"/>
      <c r="AE713" s="67"/>
      <c r="AF713" s="136"/>
      <c r="AG713" s="136"/>
      <c r="AH713" s="136"/>
      <c r="AI713" s="136"/>
      <c r="AJ713" s="136"/>
      <c r="AK713" s="136"/>
      <c r="AL713" s="136"/>
      <c r="AM713" s="136"/>
      <c r="AN713" s="136"/>
      <c r="AO713" s="136"/>
    </row>
    <row r="714" spans="1:41" ht="11.25" customHeight="1">
      <c r="A714" s="67"/>
      <c r="B714" s="67"/>
      <c r="C714" s="67"/>
      <c r="D714" s="67"/>
      <c r="E714" s="67"/>
      <c r="F714" s="67"/>
      <c r="G714" s="67"/>
      <c r="H714" s="67"/>
      <c r="I714" s="67"/>
      <c r="J714" s="67"/>
      <c r="K714" s="67"/>
      <c r="L714" s="67"/>
      <c r="M714" s="67"/>
      <c r="N714" s="67"/>
      <c r="O714" s="67"/>
      <c r="P714" s="67"/>
      <c r="Q714" s="67"/>
      <c r="R714" s="67"/>
      <c r="S714" s="57"/>
      <c r="T714" s="57"/>
      <c r="U714" s="67"/>
      <c r="V714" s="67"/>
      <c r="W714" s="67"/>
      <c r="X714" s="67"/>
      <c r="Y714" s="67"/>
      <c r="Z714" s="67"/>
      <c r="AA714" s="67"/>
      <c r="AB714" s="67"/>
      <c r="AC714" s="67"/>
      <c r="AD714" s="67"/>
      <c r="AE714" s="67"/>
      <c r="AF714" s="136"/>
      <c r="AG714" s="136"/>
      <c r="AH714" s="136"/>
      <c r="AI714" s="136"/>
      <c r="AJ714" s="136"/>
      <c r="AK714" s="136"/>
      <c r="AL714" s="136"/>
      <c r="AM714" s="136"/>
      <c r="AN714" s="136"/>
      <c r="AO714" s="136"/>
    </row>
    <row r="715" spans="1:41" ht="11.25" customHeight="1">
      <c r="A715" s="67"/>
      <c r="B715" s="67"/>
      <c r="C715" s="67"/>
      <c r="D715" s="67"/>
      <c r="E715" s="67"/>
      <c r="F715" s="67"/>
      <c r="G715" s="67"/>
      <c r="H715" s="67"/>
      <c r="I715" s="67"/>
      <c r="J715" s="67"/>
      <c r="K715" s="67"/>
      <c r="L715" s="67"/>
      <c r="M715" s="67"/>
      <c r="N715" s="67"/>
      <c r="O715" s="67"/>
      <c r="P715" s="67"/>
      <c r="Q715" s="67"/>
      <c r="R715" s="67"/>
      <c r="S715" s="57"/>
      <c r="T715" s="57"/>
      <c r="U715" s="67"/>
      <c r="V715" s="67"/>
      <c r="W715" s="67"/>
      <c r="X715" s="67"/>
      <c r="Y715" s="67"/>
      <c r="Z715" s="67"/>
      <c r="AA715" s="67"/>
      <c r="AB715" s="67"/>
      <c r="AC715" s="67"/>
      <c r="AD715" s="67"/>
      <c r="AE715" s="67"/>
      <c r="AF715" s="136"/>
      <c r="AG715" s="136"/>
      <c r="AH715" s="136"/>
      <c r="AI715" s="136"/>
      <c r="AJ715" s="136"/>
      <c r="AK715" s="136"/>
      <c r="AL715" s="136"/>
      <c r="AM715" s="136"/>
      <c r="AN715" s="136"/>
      <c r="AO715" s="136"/>
    </row>
    <row r="716" spans="1:41" ht="11.25" customHeight="1">
      <c r="A716" s="67"/>
      <c r="B716" s="67"/>
      <c r="C716" s="67"/>
      <c r="D716" s="67"/>
      <c r="E716" s="67"/>
      <c r="F716" s="67"/>
      <c r="G716" s="67"/>
      <c r="H716" s="67"/>
      <c r="I716" s="67"/>
      <c r="J716" s="67"/>
      <c r="K716" s="67"/>
      <c r="L716" s="67"/>
      <c r="M716" s="67"/>
      <c r="N716" s="67"/>
      <c r="O716" s="67"/>
      <c r="P716" s="67"/>
      <c r="Q716" s="67"/>
      <c r="R716" s="67"/>
      <c r="S716" s="57"/>
      <c r="T716" s="57"/>
      <c r="U716" s="67"/>
      <c r="V716" s="67"/>
      <c r="W716" s="67"/>
      <c r="X716" s="67"/>
      <c r="Y716" s="67"/>
      <c r="Z716" s="67"/>
      <c r="AA716" s="67"/>
      <c r="AB716" s="67"/>
      <c r="AC716" s="67"/>
      <c r="AD716" s="67"/>
      <c r="AE716" s="67"/>
      <c r="AF716" s="136"/>
      <c r="AG716" s="136"/>
      <c r="AH716" s="136"/>
      <c r="AI716" s="136"/>
      <c r="AJ716" s="136"/>
      <c r="AK716" s="136"/>
      <c r="AL716" s="136"/>
      <c r="AM716" s="136"/>
      <c r="AN716" s="136"/>
      <c r="AO716" s="136"/>
    </row>
    <row r="717" spans="1:41" ht="11.25" customHeight="1">
      <c r="A717" s="67"/>
      <c r="B717" s="67"/>
      <c r="C717" s="67"/>
      <c r="D717" s="67"/>
      <c r="E717" s="67"/>
      <c r="F717" s="67"/>
      <c r="G717" s="67"/>
      <c r="H717" s="67"/>
      <c r="I717" s="67"/>
      <c r="J717" s="67"/>
      <c r="K717" s="67"/>
      <c r="L717" s="67"/>
      <c r="M717" s="67"/>
      <c r="N717" s="67"/>
      <c r="O717" s="67"/>
      <c r="P717" s="67"/>
      <c r="Q717" s="67"/>
      <c r="R717" s="67"/>
      <c r="S717" s="57"/>
      <c r="T717" s="57"/>
      <c r="U717" s="67"/>
      <c r="V717" s="67"/>
      <c r="W717" s="67"/>
      <c r="X717" s="67"/>
      <c r="Y717" s="67"/>
      <c r="Z717" s="67"/>
      <c r="AA717" s="67"/>
      <c r="AB717" s="67"/>
      <c r="AC717" s="67"/>
      <c r="AD717" s="67"/>
      <c r="AE717" s="67"/>
      <c r="AF717" s="136"/>
      <c r="AG717" s="136"/>
      <c r="AH717" s="136"/>
      <c r="AI717" s="136"/>
      <c r="AJ717" s="136"/>
      <c r="AK717" s="136"/>
      <c r="AL717" s="136"/>
      <c r="AM717" s="136"/>
      <c r="AN717" s="136"/>
      <c r="AO717" s="136"/>
    </row>
    <row r="718" spans="1:41" ht="11.25" customHeight="1">
      <c r="A718" s="67"/>
      <c r="B718" s="67"/>
      <c r="C718" s="67"/>
      <c r="D718" s="67"/>
      <c r="E718" s="67"/>
      <c r="F718" s="67"/>
      <c r="G718" s="67"/>
      <c r="H718" s="67"/>
      <c r="I718" s="67"/>
      <c r="J718" s="67"/>
      <c r="K718" s="67"/>
      <c r="L718" s="67"/>
      <c r="M718" s="67"/>
      <c r="N718" s="67"/>
      <c r="O718" s="67"/>
      <c r="P718" s="67"/>
      <c r="Q718" s="67"/>
      <c r="R718" s="67"/>
      <c r="S718" s="57"/>
      <c r="T718" s="57"/>
      <c r="U718" s="67"/>
      <c r="V718" s="67"/>
      <c r="W718" s="67"/>
      <c r="X718" s="67"/>
      <c r="Y718" s="67"/>
      <c r="Z718" s="67"/>
      <c r="AA718" s="67"/>
      <c r="AB718" s="67"/>
      <c r="AC718" s="67"/>
      <c r="AD718" s="67"/>
      <c r="AE718" s="67"/>
      <c r="AF718" s="136"/>
      <c r="AG718" s="136"/>
      <c r="AH718" s="136"/>
      <c r="AI718" s="136"/>
      <c r="AJ718" s="136"/>
      <c r="AK718" s="136"/>
      <c r="AL718" s="136"/>
      <c r="AM718" s="136"/>
      <c r="AN718" s="136"/>
      <c r="AO718" s="136"/>
    </row>
    <row r="719" spans="1:41" ht="11.25" customHeight="1">
      <c r="A719" s="67"/>
      <c r="B719" s="67"/>
      <c r="C719" s="67"/>
      <c r="D719" s="67"/>
      <c r="E719" s="67"/>
      <c r="F719" s="67"/>
      <c r="G719" s="67"/>
      <c r="H719" s="67"/>
      <c r="I719" s="67"/>
      <c r="J719" s="67"/>
      <c r="K719" s="67"/>
      <c r="L719" s="67"/>
      <c r="M719" s="67"/>
      <c r="N719" s="67"/>
      <c r="O719" s="67"/>
      <c r="P719" s="67"/>
      <c r="Q719" s="67"/>
      <c r="R719" s="67"/>
      <c r="S719" s="57"/>
      <c r="T719" s="57"/>
      <c r="U719" s="67"/>
      <c r="V719" s="67"/>
      <c r="W719" s="67"/>
      <c r="X719" s="67"/>
      <c r="Y719" s="67"/>
      <c r="Z719" s="67"/>
      <c r="AA719" s="67"/>
      <c r="AB719" s="67"/>
      <c r="AC719" s="67"/>
      <c r="AD719" s="67"/>
      <c r="AE719" s="67"/>
      <c r="AF719" s="136"/>
      <c r="AG719" s="136"/>
      <c r="AH719" s="136"/>
      <c r="AI719" s="136"/>
      <c r="AJ719" s="136"/>
      <c r="AK719" s="136"/>
      <c r="AL719" s="136"/>
      <c r="AM719" s="136"/>
      <c r="AN719" s="136"/>
      <c r="AO719" s="136"/>
    </row>
    <row r="720" spans="1:41" ht="11.25" customHeight="1">
      <c r="A720" s="67"/>
      <c r="B720" s="67"/>
      <c r="C720" s="67"/>
      <c r="D720" s="67"/>
      <c r="E720" s="67"/>
      <c r="F720" s="67"/>
      <c r="G720" s="67"/>
      <c r="H720" s="67"/>
      <c r="I720" s="67"/>
      <c r="J720" s="67"/>
      <c r="K720" s="67"/>
      <c r="L720" s="67"/>
      <c r="M720" s="67"/>
      <c r="N720" s="67"/>
      <c r="O720" s="67"/>
      <c r="P720" s="67"/>
      <c r="Q720" s="67"/>
      <c r="R720" s="67"/>
      <c r="S720" s="57"/>
      <c r="T720" s="57"/>
      <c r="U720" s="67"/>
      <c r="V720" s="67"/>
      <c r="W720" s="67"/>
      <c r="X720" s="67"/>
      <c r="Y720" s="67"/>
      <c r="Z720" s="67"/>
      <c r="AA720" s="67"/>
      <c r="AB720" s="67"/>
      <c r="AC720" s="67"/>
      <c r="AD720" s="67"/>
      <c r="AE720" s="67"/>
      <c r="AF720" s="136"/>
      <c r="AG720" s="136"/>
      <c r="AH720" s="136"/>
      <c r="AI720" s="136"/>
      <c r="AJ720" s="136"/>
      <c r="AK720" s="136"/>
      <c r="AL720" s="136"/>
      <c r="AM720" s="136"/>
      <c r="AN720" s="136"/>
      <c r="AO720" s="136"/>
    </row>
    <row r="721" spans="1:41" ht="11.25" customHeight="1">
      <c r="A721" s="67"/>
      <c r="B721" s="67"/>
      <c r="C721" s="67"/>
      <c r="D721" s="67"/>
      <c r="E721" s="67"/>
      <c r="F721" s="67"/>
      <c r="G721" s="67"/>
      <c r="H721" s="67"/>
      <c r="I721" s="67"/>
      <c r="J721" s="67"/>
      <c r="K721" s="67"/>
      <c r="L721" s="67"/>
      <c r="M721" s="67"/>
      <c r="N721" s="67"/>
      <c r="O721" s="67"/>
      <c r="P721" s="67"/>
      <c r="Q721" s="67"/>
      <c r="R721" s="67"/>
      <c r="S721" s="57"/>
      <c r="T721" s="57"/>
      <c r="U721" s="67"/>
      <c r="V721" s="67"/>
      <c r="W721" s="67"/>
      <c r="X721" s="67"/>
      <c r="Y721" s="67"/>
      <c r="Z721" s="67"/>
      <c r="AA721" s="67"/>
      <c r="AB721" s="67"/>
      <c r="AC721" s="67"/>
      <c r="AD721" s="67"/>
      <c r="AE721" s="67"/>
      <c r="AF721" s="136"/>
      <c r="AG721" s="136"/>
      <c r="AH721" s="136"/>
      <c r="AI721" s="136"/>
      <c r="AJ721" s="136"/>
      <c r="AK721" s="136"/>
      <c r="AL721" s="136"/>
      <c r="AM721" s="136"/>
      <c r="AN721" s="136"/>
      <c r="AO721" s="136"/>
    </row>
    <row r="722" spans="1:41" ht="11.25" customHeight="1">
      <c r="A722" s="67"/>
      <c r="B722" s="67"/>
      <c r="C722" s="67"/>
      <c r="D722" s="67"/>
      <c r="E722" s="67"/>
      <c r="F722" s="67"/>
      <c r="G722" s="67"/>
      <c r="H722" s="67"/>
      <c r="I722" s="67"/>
      <c r="J722" s="67"/>
      <c r="K722" s="67"/>
      <c r="L722" s="67"/>
      <c r="M722" s="67"/>
      <c r="N722" s="67"/>
      <c r="O722" s="67"/>
      <c r="P722" s="67"/>
      <c r="Q722" s="67"/>
      <c r="R722" s="67"/>
      <c r="S722" s="57"/>
      <c r="T722" s="57"/>
      <c r="U722" s="67"/>
      <c r="V722" s="67"/>
      <c r="W722" s="67"/>
      <c r="X722" s="67"/>
      <c r="Y722" s="67"/>
      <c r="Z722" s="67"/>
      <c r="AA722" s="67"/>
      <c r="AB722" s="67"/>
      <c r="AC722" s="67"/>
      <c r="AD722" s="67"/>
      <c r="AE722" s="67"/>
      <c r="AF722" s="136"/>
      <c r="AG722" s="136"/>
      <c r="AH722" s="136"/>
      <c r="AI722" s="136"/>
      <c r="AJ722" s="136"/>
      <c r="AK722" s="136"/>
      <c r="AL722" s="136"/>
      <c r="AM722" s="136"/>
      <c r="AN722" s="136"/>
      <c r="AO722" s="136"/>
    </row>
    <row r="723" spans="1:41" ht="11.25" customHeight="1">
      <c r="A723" s="67"/>
      <c r="B723" s="67"/>
      <c r="C723" s="67"/>
      <c r="D723" s="67"/>
      <c r="E723" s="67"/>
      <c r="F723" s="67"/>
      <c r="G723" s="67"/>
      <c r="H723" s="67"/>
      <c r="I723" s="67"/>
      <c r="J723" s="67"/>
      <c r="K723" s="67"/>
      <c r="L723" s="67"/>
      <c r="M723" s="67"/>
      <c r="N723" s="67"/>
      <c r="O723" s="67"/>
      <c r="P723" s="67"/>
      <c r="Q723" s="67"/>
      <c r="R723" s="67"/>
      <c r="S723" s="57"/>
      <c r="T723" s="57"/>
      <c r="U723" s="67"/>
      <c r="V723" s="67"/>
      <c r="W723" s="67"/>
      <c r="X723" s="67"/>
      <c r="Y723" s="67"/>
      <c r="Z723" s="67"/>
      <c r="AA723" s="67"/>
      <c r="AB723" s="67"/>
      <c r="AC723" s="67"/>
      <c r="AD723" s="67"/>
      <c r="AE723" s="67"/>
      <c r="AF723" s="136"/>
      <c r="AG723" s="136"/>
      <c r="AH723" s="136"/>
      <c r="AI723" s="136"/>
      <c r="AJ723" s="136"/>
      <c r="AK723" s="136"/>
      <c r="AL723" s="136"/>
      <c r="AM723" s="136"/>
      <c r="AN723" s="136"/>
      <c r="AO723" s="136"/>
    </row>
    <row r="724" spans="1:41" ht="11.25" customHeight="1">
      <c r="A724" s="67"/>
      <c r="B724" s="67"/>
      <c r="C724" s="67"/>
      <c r="D724" s="67"/>
      <c r="E724" s="67"/>
      <c r="F724" s="67"/>
      <c r="G724" s="67"/>
      <c r="H724" s="67"/>
      <c r="I724" s="67"/>
      <c r="J724" s="67"/>
      <c r="K724" s="67"/>
      <c r="L724" s="67"/>
      <c r="M724" s="67"/>
      <c r="N724" s="67"/>
      <c r="O724" s="67"/>
      <c r="P724" s="67"/>
      <c r="Q724" s="67"/>
      <c r="R724" s="67"/>
      <c r="S724" s="57"/>
      <c r="T724" s="57"/>
      <c r="U724" s="67"/>
      <c r="V724" s="67"/>
      <c r="W724" s="67"/>
      <c r="X724" s="67"/>
      <c r="Y724" s="67"/>
      <c r="Z724" s="67"/>
      <c r="AA724" s="67"/>
      <c r="AB724" s="67"/>
      <c r="AC724" s="67"/>
      <c r="AD724" s="67"/>
      <c r="AE724" s="67"/>
      <c r="AF724" s="136"/>
      <c r="AG724" s="136"/>
      <c r="AH724" s="136"/>
      <c r="AI724" s="136"/>
      <c r="AJ724" s="136"/>
      <c r="AK724" s="136"/>
      <c r="AL724" s="136"/>
      <c r="AM724" s="136"/>
      <c r="AN724" s="136"/>
      <c r="AO724" s="136"/>
    </row>
    <row r="725" spans="1:41" ht="11.25" customHeight="1">
      <c r="A725" s="67"/>
      <c r="B725" s="67"/>
      <c r="C725" s="67"/>
      <c r="D725" s="67"/>
      <c r="E725" s="67"/>
      <c r="F725" s="67"/>
      <c r="G725" s="67"/>
      <c r="H725" s="67"/>
      <c r="I725" s="67"/>
      <c r="J725" s="67"/>
      <c r="K725" s="67"/>
      <c r="L725" s="67"/>
      <c r="M725" s="67"/>
      <c r="N725" s="67"/>
      <c r="O725" s="67"/>
      <c r="P725" s="67"/>
      <c r="Q725" s="67"/>
      <c r="R725" s="67"/>
      <c r="S725" s="57"/>
      <c r="T725" s="57"/>
      <c r="U725" s="67"/>
      <c r="V725" s="67"/>
      <c r="W725" s="67"/>
      <c r="X725" s="67"/>
      <c r="Y725" s="67"/>
      <c r="Z725" s="67"/>
      <c r="AA725" s="67"/>
      <c r="AB725" s="67"/>
      <c r="AC725" s="67"/>
      <c r="AD725" s="67"/>
      <c r="AE725" s="67"/>
      <c r="AF725" s="136"/>
      <c r="AG725" s="136"/>
      <c r="AH725" s="136"/>
      <c r="AI725" s="136"/>
      <c r="AJ725" s="136"/>
      <c r="AK725" s="136"/>
      <c r="AL725" s="136"/>
      <c r="AM725" s="136"/>
      <c r="AN725" s="136"/>
      <c r="AO725" s="136"/>
    </row>
    <row r="726" spans="1:41" ht="11.25" customHeight="1">
      <c r="A726" s="67"/>
      <c r="B726" s="67"/>
      <c r="C726" s="67"/>
      <c r="D726" s="67"/>
      <c r="E726" s="67"/>
      <c r="F726" s="67"/>
      <c r="G726" s="67"/>
      <c r="H726" s="67"/>
      <c r="I726" s="67"/>
      <c r="J726" s="67"/>
      <c r="K726" s="67"/>
      <c r="L726" s="67"/>
      <c r="M726" s="67"/>
      <c r="N726" s="67"/>
      <c r="O726" s="67"/>
      <c r="P726" s="67"/>
      <c r="Q726" s="67"/>
      <c r="R726" s="67"/>
      <c r="S726" s="57"/>
      <c r="T726" s="57"/>
      <c r="U726" s="67"/>
      <c r="V726" s="67"/>
      <c r="W726" s="67"/>
      <c r="X726" s="67"/>
      <c r="Y726" s="67"/>
      <c r="Z726" s="67"/>
      <c r="AA726" s="67"/>
      <c r="AB726" s="67"/>
      <c r="AC726" s="67"/>
      <c r="AD726" s="67"/>
      <c r="AE726" s="67"/>
      <c r="AF726" s="136"/>
      <c r="AG726" s="136"/>
      <c r="AH726" s="136"/>
      <c r="AI726" s="136"/>
      <c r="AJ726" s="136"/>
      <c r="AK726" s="136"/>
      <c r="AL726" s="136"/>
      <c r="AM726" s="136"/>
      <c r="AN726" s="136"/>
      <c r="AO726" s="136"/>
    </row>
    <row r="727" spans="1:41" ht="11.25" customHeight="1">
      <c r="A727" s="67"/>
      <c r="B727" s="67"/>
      <c r="C727" s="67"/>
      <c r="D727" s="67"/>
      <c r="E727" s="67"/>
      <c r="F727" s="67"/>
      <c r="G727" s="67"/>
      <c r="H727" s="67"/>
      <c r="I727" s="67"/>
      <c r="J727" s="67"/>
      <c r="K727" s="67"/>
      <c r="L727" s="67"/>
      <c r="M727" s="67"/>
      <c r="N727" s="67"/>
      <c r="O727" s="67"/>
      <c r="P727" s="67"/>
      <c r="Q727" s="67"/>
      <c r="R727" s="67"/>
      <c r="S727" s="57"/>
      <c r="T727" s="57"/>
      <c r="U727" s="67"/>
      <c r="V727" s="67"/>
      <c r="W727" s="67"/>
      <c r="X727" s="67"/>
      <c r="Y727" s="67"/>
      <c r="Z727" s="67"/>
      <c r="AA727" s="67"/>
      <c r="AB727" s="67"/>
      <c r="AC727" s="67"/>
      <c r="AD727" s="67"/>
      <c r="AE727" s="67"/>
      <c r="AF727" s="136"/>
      <c r="AG727" s="136"/>
      <c r="AH727" s="136"/>
      <c r="AI727" s="136"/>
      <c r="AJ727" s="136"/>
      <c r="AK727" s="136"/>
      <c r="AL727" s="136"/>
      <c r="AM727" s="136"/>
      <c r="AN727" s="136"/>
      <c r="AO727" s="136"/>
    </row>
    <row r="728" spans="1:41" ht="11.25" customHeight="1">
      <c r="A728" s="67"/>
      <c r="B728" s="67"/>
      <c r="C728" s="67"/>
      <c r="D728" s="67"/>
      <c r="E728" s="67"/>
      <c r="F728" s="67"/>
      <c r="G728" s="67"/>
      <c r="H728" s="67"/>
      <c r="I728" s="67"/>
      <c r="J728" s="67"/>
      <c r="K728" s="67"/>
      <c r="L728" s="67"/>
      <c r="M728" s="67"/>
      <c r="N728" s="67"/>
      <c r="O728" s="67"/>
      <c r="P728" s="67"/>
      <c r="Q728" s="67"/>
      <c r="R728" s="67"/>
      <c r="S728" s="57"/>
      <c r="T728" s="57"/>
      <c r="U728" s="67"/>
      <c r="V728" s="67"/>
      <c r="W728" s="67"/>
      <c r="X728" s="67"/>
      <c r="Y728" s="67"/>
      <c r="Z728" s="67"/>
      <c r="AA728" s="67"/>
      <c r="AB728" s="67"/>
      <c r="AC728" s="67"/>
      <c r="AD728" s="67"/>
      <c r="AE728" s="67"/>
      <c r="AF728" s="136"/>
      <c r="AG728" s="136"/>
      <c r="AH728" s="136"/>
      <c r="AI728" s="136"/>
      <c r="AJ728" s="136"/>
      <c r="AK728" s="136"/>
      <c r="AL728" s="136"/>
      <c r="AM728" s="136"/>
      <c r="AN728" s="136"/>
      <c r="AO728" s="136"/>
    </row>
    <row r="729" spans="1:41" ht="11.25" customHeight="1">
      <c r="A729" s="67"/>
      <c r="B729" s="67"/>
      <c r="C729" s="67"/>
      <c r="D729" s="67"/>
      <c r="E729" s="67"/>
      <c r="F729" s="67"/>
      <c r="G729" s="67"/>
      <c r="H729" s="67"/>
      <c r="I729" s="67"/>
      <c r="J729" s="67"/>
      <c r="K729" s="67"/>
      <c r="L729" s="67"/>
      <c r="M729" s="67"/>
      <c r="N729" s="67"/>
      <c r="O729" s="67"/>
      <c r="P729" s="67"/>
      <c r="Q729" s="67"/>
      <c r="R729" s="67"/>
      <c r="S729" s="57"/>
      <c r="T729" s="57"/>
      <c r="U729" s="67"/>
      <c r="V729" s="67"/>
      <c r="W729" s="67"/>
      <c r="X729" s="67"/>
      <c r="Y729" s="67"/>
      <c r="Z729" s="67"/>
      <c r="AA729" s="67"/>
      <c r="AB729" s="67"/>
      <c r="AC729" s="67"/>
      <c r="AD729" s="67"/>
      <c r="AE729" s="67"/>
      <c r="AF729" s="136"/>
      <c r="AG729" s="136"/>
      <c r="AH729" s="136"/>
      <c r="AI729" s="136"/>
      <c r="AJ729" s="136"/>
      <c r="AK729" s="136"/>
      <c r="AL729" s="136"/>
      <c r="AM729" s="136"/>
      <c r="AN729" s="136"/>
      <c r="AO729" s="136"/>
    </row>
    <row r="730" spans="1:41" ht="11.25" customHeight="1">
      <c r="A730" s="67"/>
      <c r="B730" s="67"/>
      <c r="C730" s="67"/>
      <c r="D730" s="67"/>
      <c r="E730" s="67"/>
      <c r="F730" s="67"/>
      <c r="G730" s="67"/>
      <c r="H730" s="67"/>
      <c r="I730" s="67"/>
      <c r="J730" s="67"/>
      <c r="K730" s="67"/>
      <c r="L730" s="67"/>
      <c r="M730" s="67"/>
      <c r="N730" s="67"/>
      <c r="O730" s="67"/>
      <c r="P730" s="67"/>
      <c r="Q730" s="67"/>
      <c r="R730" s="67"/>
      <c r="S730" s="57"/>
      <c r="T730" s="57"/>
      <c r="U730" s="67"/>
      <c r="V730" s="67"/>
      <c r="W730" s="67"/>
      <c r="X730" s="67"/>
      <c r="Y730" s="67"/>
      <c r="Z730" s="67"/>
      <c r="AA730" s="67"/>
      <c r="AB730" s="67"/>
      <c r="AC730" s="67"/>
      <c r="AD730" s="67"/>
      <c r="AE730" s="67"/>
      <c r="AF730" s="136"/>
      <c r="AG730" s="136"/>
      <c r="AH730" s="136"/>
      <c r="AI730" s="136"/>
      <c r="AJ730" s="136"/>
      <c r="AK730" s="136"/>
      <c r="AL730" s="136"/>
      <c r="AM730" s="136"/>
      <c r="AN730" s="136"/>
      <c r="AO730" s="136"/>
    </row>
    <row r="731" spans="1:41" ht="11.25" customHeight="1">
      <c r="A731" s="67"/>
      <c r="B731" s="67"/>
      <c r="C731" s="67"/>
      <c r="D731" s="67"/>
      <c r="E731" s="67"/>
      <c r="F731" s="67"/>
      <c r="G731" s="67"/>
      <c r="H731" s="67"/>
      <c r="I731" s="67"/>
      <c r="J731" s="67"/>
      <c r="K731" s="67"/>
      <c r="L731" s="67"/>
      <c r="M731" s="67"/>
      <c r="N731" s="67"/>
      <c r="O731" s="67"/>
      <c r="P731" s="67"/>
      <c r="Q731" s="67"/>
      <c r="R731" s="67"/>
      <c r="S731" s="57"/>
      <c r="T731" s="57"/>
      <c r="U731" s="67"/>
      <c r="V731" s="67"/>
      <c r="W731" s="67"/>
      <c r="X731" s="67"/>
      <c r="Y731" s="67"/>
      <c r="Z731" s="67"/>
      <c r="AA731" s="67"/>
      <c r="AB731" s="67"/>
      <c r="AC731" s="67"/>
      <c r="AD731" s="67"/>
      <c r="AE731" s="67"/>
      <c r="AF731" s="136"/>
      <c r="AG731" s="136"/>
      <c r="AH731" s="136"/>
      <c r="AI731" s="136"/>
      <c r="AJ731" s="136"/>
      <c r="AK731" s="136"/>
      <c r="AL731" s="136"/>
      <c r="AM731" s="136"/>
      <c r="AN731" s="136"/>
      <c r="AO731" s="136"/>
    </row>
    <row r="732" spans="1:41" ht="11.25" customHeight="1">
      <c r="A732" s="67"/>
      <c r="B732" s="67"/>
      <c r="C732" s="67"/>
      <c r="D732" s="67"/>
      <c r="E732" s="67"/>
      <c r="F732" s="67"/>
      <c r="G732" s="67"/>
      <c r="H732" s="67"/>
      <c r="I732" s="67"/>
      <c r="J732" s="67"/>
      <c r="K732" s="67"/>
      <c r="L732" s="67"/>
      <c r="M732" s="67"/>
      <c r="N732" s="67"/>
      <c r="O732" s="67"/>
      <c r="P732" s="67"/>
      <c r="Q732" s="67"/>
      <c r="R732" s="67"/>
      <c r="S732" s="57"/>
      <c r="T732" s="57"/>
      <c r="U732" s="67"/>
      <c r="V732" s="67"/>
      <c r="W732" s="67"/>
      <c r="X732" s="67"/>
      <c r="Y732" s="67"/>
      <c r="Z732" s="67"/>
      <c r="AA732" s="67"/>
      <c r="AB732" s="67"/>
      <c r="AC732" s="67"/>
      <c r="AD732" s="67"/>
      <c r="AE732" s="67"/>
      <c r="AF732" s="136"/>
      <c r="AG732" s="136"/>
      <c r="AH732" s="136"/>
      <c r="AI732" s="136"/>
      <c r="AJ732" s="136"/>
      <c r="AK732" s="136"/>
      <c r="AL732" s="136"/>
      <c r="AM732" s="136"/>
      <c r="AN732" s="136"/>
      <c r="AO732" s="136"/>
    </row>
    <row r="733" spans="1:41" ht="11.25" customHeight="1">
      <c r="A733" s="67"/>
      <c r="B733" s="67"/>
      <c r="C733" s="67"/>
      <c r="D733" s="67"/>
      <c r="E733" s="67"/>
      <c r="F733" s="67"/>
      <c r="G733" s="67"/>
      <c r="H733" s="67"/>
      <c r="I733" s="67"/>
      <c r="J733" s="67"/>
      <c r="K733" s="67"/>
      <c r="L733" s="67"/>
      <c r="M733" s="67"/>
      <c r="N733" s="67"/>
      <c r="O733" s="67"/>
      <c r="P733" s="67"/>
      <c r="Q733" s="67"/>
      <c r="R733" s="67"/>
      <c r="S733" s="57"/>
      <c r="T733" s="57"/>
      <c r="U733" s="67"/>
      <c r="V733" s="67"/>
      <c r="W733" s="67"/>
      <c r="X733" s="67"/>
      <c r="Y733" s="67"/>
      <c r="Z733" s="67"/>
      <c r="AA733" s="67"/>
      <c r="AB733" s="67"/>
      <c r="AC733" s="67"/>
      <c r="AD733" s="67"/>
      <c r="AE733" s="67"/>
      <c r="AF733" s="136"/>
      <c r="AG733" s="136"/>
      <c r="AH733" s="136"/>
      <c r="AI733" s="136"/>
      <c r="AJ733" s="136"/>
      <c r="AK733" s="136"/>
      <c r="AL733" s="136"/>
      <c r="AM733" s="136"/>
      <c r="AN733" s="136"/>
      <c r="AO733" s="136"/>
    </row>
    <row r="734" spans="1:41" ht="11.25" customHeight="1">
      <c r="A734" s="67"/>
      <c r="B734" s="67"/>
      <c r="C734" s="67"/>
      <c r="D734" s="67"/>
      <c r="E734" s="67"/>
      <c r="F734" s="67"/>
      <c r="G734" s="67"/>
      <c r="H734" s="67"/>
      <c r="I734" s="67"/>
      <c r="J734" s="67"/>
      <c r="K734" s="67"/>
      <c r="L734" s="67"/>
      <c r="M734" s="67"/>
      <c r="N734" s="67"/>
      <c r="O734" s="67"/>
      <c r="P734" s="67"/>
      <c r="Q734" s="67"/>
      <c r="R734" s="67"/>
      <c r="S734" s="57"/>
      <c r="T734" s="57"/>
      <c r="U734" s="67"/>
      <c r="V734" s="67"/>
      <c r="W734" s="67"/>
      <c r="X734" s="67"/>
      <c r="Y734" s="67"/>
      <c r="Z734" s="67"/>
      <c r="AA734" s="67"/>
      <c r="AB734" s="67"/>
      <c r="AC734" s="67"/>
      <c r="AD734" s="67"/>
      <c r="AE734" s="67"/>
      <c r="AF734" s="136"/>
      <c r="AG734" s="136"/>
      <c r="AH734" s="136"/>
      <c r="AI734" s="136"/>
      <c r="AJ734" s="136"/>
      <c r="AK734" s="136"/>
      <c r="AL734" s="136"/>
      <c r="AM734" s="136"/>
      <c r="AN734" s="136"/>
      <c r="AO734" s="136"/>
    </row>
    <row r="735" spans="1:41" ht="11.25" customHeight="1">
      <c r="A735" s="67"/>
      <c r="B735" s="67"/>
      <c r="C735" s="67"/>
      <c r="D735" s="67"/>
      <c r="E735" s="67"/>
      <c r="F735" s="67"/>
      <c r="G735" s="67"/>
      <c r="H735" s="67"/>
      <c r="I735" s="67"/>
      <c r="J735" s="67"/>
      <c r="K735" s="67"/>
      <c r="L735" s="67"/>
      <c r="M735" s="67"/>
      <c r="N735" s="67"/>
      <c r="O735" s="67"/>
      <c r="P735" s="67"/>
      <c r="Q735" s="67"/>
      <c r="R735" s="67"/>
      <c r="S735" s="57"/>
      <c r="T735" s="57"/>
      <c r="U735" s="67"/>
      <c r="V735" s="67"/>
      <c r="W735" s="67"/>
      <c r="X735" s="67"/>
      <c r="Y735" s="67"/>
      <c r="Z735" s="67"/>
      <c r="AA735" s="67"/>
      <c r="AB735" s="67"/>
      <c r="AC735" s="67"/>
      <c r="AD735" s="67"/>
      <c r="AE735" s="67"/>
      <c r="AF735" s="136"/>
      <c r="AG735" s="136"/>
      <c r="AH735" s="136"/>
      <c r="AI735" s="136"/>
      <c r="AJ735" s="136"/>
      <c r="AK735" s="136"/>
      <c r="AL735" s="136"/>
      <c r="AM735" s="136"/>
      <c r="AN735" s="136"/>
      <c r="AO735" s="136"/>
    </row>
    <row r="736" spans="1:41" ht="11.25" customHeight="1">
      <c r="A736" s="67"/>
      <c r="B736" s="67"/>
      <c r="C736" s="67"/>
      <c r="D736" s="67"/>
      <c r="E736" s="67"/>
      <c r="F736" s="67"/>
      <c r="G736" s="67"/>
      <c r="H736" s="67"/>
      <c r="I736" s="67"/>
      <c r="J736" s="67"/>
      <c r="K736" s="67"/>
      <c r="L736" s="67"/>
      <c r="M736" s="67"/>
      <c r="N736" s="67"/>
      <c r="O736" s="67"/>
      <c r="P736" s="67"/>
      <c r="Q736" s="67"/>
      <c r="R736" s="67"/>
      <c r="S736" s="57"/>
      <c r="T736" s="57"/>
      <c r="U736" s="67"/>
      <c r="V736" s="67"/>
      <c r="W736" s="67"/>
      <c r="X736" s="67"/>
      <c r="Y736" s="67"/>
      <c r="Z736" s="67"/>
      <c r="AA736" s="67"/>
      <c r="AB736" s="67"/>
      <c r="AC736" s="67"/>
      <c r="AD736" s="67"/>
      <c r="AE736" s="67"/>
      <c r="AF736" s="136"/>
      <c r="AG736" s="136"/>
      <c r="AH736" s="136"/>
      <c r="AI736" s="136"/>
      <c r="AJ736" s="136"/>
      <c r="AK736" s="136"/>
      <c r="AL736" s="136"/>
      <c r="AM736" s="136"/>
      <c r="AN736" s="136"/>
      <c r="AO736" s="136"/>
    </row>
    <row r="737" spans="1:41" ht="11.25" customHeight="1">
      <c r="A737" s="67"/>
      <c r="B737" s="67"/>
      <c r="C737" s="67"/>
      <c r="D737" s="67"/>
      <c r="E737" s="67"/>
      <c r="F737" s="67"/>
      <c r="G737" s="67"/>
      <c r="H737" s="67"/>
      <c r="I737" s="67"/>
      <c r="J737" s="67"/>
      <c r="K737" s="67"/>
      <c r="L737" s="67"/>
      <c r="M737" s="67"/>
      <c r="N737" s="67"/>
      <c r="O737" s="67"/>
      <c r="P737" s="67"/>
      <c r="Q737" s="67"/>
      <c r="R737" s="67"/>
      <c r="S737" s="57"/>
      <c r="T737" s="57"/>
      <c r="U737" s="67"/>
      <c r="V737" s="67"/>
      <c r="W737" s="67"/>
      <c r="X737" s="67"/>
      <c r="Y737" s="67"/>
      <c r="Z737" s="67"/>
      <c r="AA737" s="67"/>
      <c r="AB737" s="67"/>
      <c r="AC737" s="67"/>
      <c r="AD737" s="67"/>
      <c r="AE737" s="67"/>
      <c r="AF737" s="136"/>
      <c r="AG737" s="136"/>
      <c r="AH737" s="136"/>
      <c r="AI737" s="136"/>
      <c r="AJ737" s="136"/>
      <c r="AK737" s="136"/>
      <c r="AL737" s="136"/>
      <c r="AM737" s="136"/>
      <c r="AN737" s="136"/>
      <c r="AO737" s="136"/>
    </row>
    <row r="738" spans="1:41" ht="11.25" customHeight="1">
      <c r="A738" s="67"/>
      <c r="B738" s="67"/>
      <c r="C738" s="67"/>
      <c r="D738" s="67"/>
      <c r="E738" s="67"/>
      <c r="F738" s="67"/>
      <c r="G738" s="67"/>
      <c r="H738" s="67"/>
      <c r="I738" s="67"/>
      <c r="J738" s="67"/>
      <c r="K738" s="67"/>
      <c r="L738" s="67"/>
      <c r="M738" s="67"/>
      <c r="N738" s="67"/>
      <c r="O738" s="67"/>
      <c r="P738" s="67"/>
      <c r="Q738" s="67"/>
      <c r="R738" s="67"/>
      <c r="S738" s="57"/>
      <c r="T738" s="57"/>
      <c r="U738" s="67"/>
      <c r="V738" s="67"/>
      <c r="W738" s="67"/>
      <c r="X738" s="67"/>
      <c r="Y738" s="67"/>
      <c r="Z738" s="67"/>
      <c r="AA738" s="67"/>
      <c r="AB738" s="67"/>
      <c r="AC738" s="67"/>
      <c r="AD738" s="67"/>
      <c r="AE738" s="67"/>
      <c r="AF738" s="136"/>
      <c r="AG738" s="136"/>
      <c r="AH738" s="136"/>
      <c r="AI738" s="136"/>
      <c r="AJ738" s="136"/>
      <c r="AK738" s="136"/>
      <c r="AL738" s="136"/>
      <c r="AM738" s="136"/>
      <c r="AN738" s="136"/>
      <c r="AO738" s="136"/>
    </row>
    <row r="739" spans="1:41" ht="11.25" customHeight="1">
      <c r="A739" s="67"/>
      <c r="B739" s="67"/>
      <c r="C739" s="67"/>
      <c r="D739" s="67"/>
      <c r="E739" s="67"/>
      <c r="F739" s="67"/>
      <c r="G739" s="67"/>
      <c r="H739" s="67"/>
      <c r="I739" s="67"/>
      <c r="J739" s="67"/>
      <c r="K739" s="67"/>
      <c r="L739" s="67"/>
      <c r="M739" s="67"/>
      <c r="N739" s="67"/>
      <c r="O739" s="67"/>
      <c r="P739" s="67"/>
      <c r="Q739" s="67"/>
      <c r="R739" s="67"/>
      <c r="S739" s="57"/>
      <c r="T739" s="57"/>
      <c r="U739" s="67"/>
      <c r="V739" s="67"/>
      <c r="W739" s="67"/>
      <c r="X739" s="67"/>
      <c r="Y739" s="67"/>
      <c r="Z739" s="67"/>
      <c r="AA739" s="67"/>
      <c r="AB739" s="67"/>
      <c r="AC739" s="67"/>
      <c r="AD739" s="67"/>
      <c r="AE739" s="67"/>
      <c r="AF739" s="136"/>
      <c r="AG739" s="136"/>
      <c r="AH739" s="136"/>
      <c r="AI739" s="136"/>
      <c r="AJ739" s="136"/>
      <c r="AK739" s="136"/>
      <c r="AL739" s="136"/>
      <c r="AM739" s="136"/>
      <c r="AN739" s="136"/>
      <c r="AO739" s="136"/>
    </row>
    <row r="740" spans="1:41" ht="11.25" customHeight="1">
      <c r="A740" s="67"/>
      <c r="B740" s="67"/>
      <c r="C740" s="67"/>
      <c r="D740" s="67"/>
      <c r="E740" s="67"/>
      <c r="F740" s="67"/>
      <c r="G740" s="67"/>
      <c r="H740" s="67"/>
      <c r="I740" s="67"/>
      <c r="J740" s="67"/>
      <c r="K740" s="67"/>
      <c r="L740" s="67"/>
      <c r="M740" s="67"/>
      <c r="N740" s="67"/>
      <c r="O740" s="67"/>
      <c r="P740" s="67"/>
      <c r="Q740" s="67"/>
      <c r="R740" s="67"/>
      <c r="S740" s="57"/>
      <c r="T740" s="57"/>
      <c r="U740" s="67"/>
      <c r="V740" s="67"/>
      <c r="W740" s="67"/>
      <c r="X740" s="67"/>
      <c r="Y740" s="67"/>
      <c r="Z740" s="67"/>
      <c r="AA740" s="67"/>
      <c r="AB740" s="67"/>
      <c r="AC740" s="67"/>
      <c r="AD740" s="67"/>
      <c r="AE740" s="67"/>
      <c r="AF740" s="136"/>
      <c r="AG740" s="136"/>
      <c r="AH740" s="136"/>
      <c r="AI740" s="136"/>
      <c r="AJ740" s="136"/>
      <c r="AK740" s="136"/>
      <c r="AL740" s="136"/>
      <c r="AM740" s="136"/>
      <c r="AN740" s="136"/>
      <c r="AO740" s="136"/>
    </row>
    <row r="741" spans="1:41" ht="11.25" customHeight="1">
      <c r="A741" s="67"/>
      <c r="B741" s="67"/>
      <c r="C741" s="67"/>
      <c r="D741" s="67"/>
      <c r="E741" s="67"/>
      <c r="F741" s="67"/>
      <c r="G741" s="67"/>
      <c r="H741" s="67"/>
      <c r="I741" s="67"/>
      <c r="J741" s="67"/>
      <c r="K741" s="67"/>
      <c r="L741" s="67"/>
      <c r="M741" s="67"/>
      <c r="N741" s="67"/>
      <c r="O741" s="67"/>
      <c r="P741" s="67"/>
      <c r="Q741" s="67"/>
      <c r="R741" s="67"/>
      <c r="S741" s="57"/>
      <c r="T741" s="57"/>
      <c r="U741" s="67"/>
      <c r="V741" s="67"/>
      <c r="W741" s="67"/>
      <c r="X741" s="67"/>
      <c r="Y741" s="67"/>
      <c r="Z741" s="67"/>
      <c r="AA741" s="67"/>
      <c r="AB741" s="67"/>
      <c r="AC741" s="67"/>
      <c r="AD741" s="67"/>
      <c r="AE741" s="67"/>
      <c r="AF741" s="136"/>
      <c r="AG741" s="136"/>
      <c r="AH741" s="136"/>
      <c r="AI741" s="136"/>
      <c r="AJ741" s="136"/>
      <c r="AK741" s="136"/>
      <c r="AL741" s="136"/>
      <c r="AM741" s="136"/>
      <c r="AN741" s="136"/>
      <c r="AO741" s="136"/>
    </row>
    <row r="742" spans="1:41" ht="11.25" customHeight="1">
      <c r="A742" s="67"/>
      <c r="B742" s="67"/>
      <c r="C742" s="67"/>
      <c r="D742" s="67"/>
      <c r="E742" s="67"/>
      <c r="F742" s="67"/>
      <c r="G742" s="67"/>
      <c r="H742" s="67"/>
      <c r="I742" s="67"/>
      <c r="J742" s="67"/>
      <c r="K742" s="67"/>
      <c r="L742" s="67"/>
      <c r="M742" s="67"/>
      <c r="N742" s="67"/>
      <c r="O742" s="67"/>
      <c r="P742" s="67"/>
      <c r="Q742" s="67"/>
      <c r="R742" s="67"/>
      <c r="S742" s="57"/>
      <c r="T742" s="57"/>
      <c r="U742" s="67"/>
      <c r="V742" s="67"/>
      <c r="W742" s="67"/>
      <c r="X742" s="67"/>
      <c r="Y742" s="67"/>
      <c r="Z742" s="67"/>
      <c r="AA742" s="67"/>
      <c r="AB742" s="67"/>
      <c r="AC742" s="67"/>
      <c r="AD742" s="67"/>
      <c r="AE742" s="67"/>
      <c r="AF742" s="136"/>
      <c r="AG742" s="136"/>
      <c r="AH742" s="136"/>
      <c r="AI742" s="136"/>
      <c r="AJ742" s="136"/>
      <c r="AK742" s="136"/>
      <c r="AL742" s="136"/>
      <c r="AM742" s="136"/>
      <c r="AN742" s="136"/>
      <c r="AO742" s="136"/>
    </row>
    <row r="743" spans="1:41" ht="11.25" customHeight="1">
      <c r="A743" s="67"/>
      <c r="B743" s="67"/>
      <c r="C743" s="67"/>
      <c r="D743" s="67"/>
      <c r="E743" s="67"/>
      <c r="F743" s="67"/>
      <c r="G743" s="67"/>
      <c r="H743" s="67"/>
      <c r="I743" s="67"/>
      <c r="J743" s="67"/>
      <c r="K743" s="67"/>
      <c r="L743" s="67"/>
      <c r="M743" s="67"/>
      <c r="N743" s="67"/>
      <c r="O743" s="67"/>
      <c r="P743" s="67"/>
      <c r="Q743" s="67"/>
      <c r="R743" s="67"/>
      <c r="S743" s="57"/>
      <c r="T743" s="57"/>
      <c r="U743" s="67"/>
      <c r="V743" s="67"/>
      <c r="W743" s="67"/>
      <c r="X743" s="67"/>
      <c r="Y743" s="67"/>
      <c r="Z743" s="67"/>
      <c r="AA743" s="67"/>
      <c r="AB743" s="67"/>
      <c r="AC743" s="67"/>
      <c r="AD743" s="67"/>
      <c r="AE743" s="67"/>
      <c r="AF743" s="136"/>
      <c r="AG743" s="136"/>
      <c r="AH743" s="136"/>
      <c r="AI743" s="136"/>
      <c r="AJ743" s="136"/>
      <c r="AK743" s="136"/>
      <c r="AL743" s="136"/>
      <c r="AM743" s="136"/>
      <c r="AN743" s="136"/>
      <c r="AO743" s="136"/>
    </row>
    <row r="744" spans="1:41" ht="11.25" customHeight="1">
      <c r="A744" s="67"/>
      <c r="B744" s="67"/>
      <c r="C744" s="67"/>
      <c r="D744" s="67"/>
      <c r="E744" s="67"/>
      <c r="F744" s="67"/>
      <c r="G744" s="67"/>
      <c r="H744" s="67"/>
      <c r="I744" s="67"/>
      <c r="J744" s="67"/>
      <c r="K744" s="67"/>
      <c r="L744" s="67"/>
      <c r="M744" s="67"/>
      <c r="N744" s="67"/>
      <c r="O744" s="67"/>
      <c r="P744" s="67"/>
      <c r="Q744" s="67"/>
      <c r="R744" s="67"/>
      <c r="S744" s="57"/>
      <c r="T744" s="57"/>
      <c r="U744" s="67"/>
      <c r="V744" s="67"/>
      <c r="W744" s="67"/>
      <c r="X744" s="67"/>
      <c r="Y744" s="67"/>
      <c r="Z744" s="67"/>
      <c r="AA744" s="67"/>
      <c r="AB744" s="67"/>
      <c r="AC744" s="67"/>
      <c r="AD744" s="67"/>
      <c r="AE744" s="67"/>
      <c r="AF744" s="136"/>
      <c r="AG744" s="136"/>
      <c r="AH744" s="136"/>
      <c r="AI744" s="136"/>
      <c r="AJ744" s="136"/>
      <c r="AK744" s="136"/>
      <c r="AL744" s="136"/>
      <c r="AM744" s="136"/>
      <c r="AN744" s="136"/>
      <c r="AO744" s="136"/>
    </row>
    <row r="745" spans="1:41" ht="11.25" customHeight="1">
      <c r="A745" s="67"/>
      <c r="B745" s="67"/>
      <c r="C745" s="67"/>
      <c r="D745" s="67"/>
      <c r="E745" s="67"/>
      <c r="F745" s="67"/>
      <c r="G745" s="67"/>
      <c r="H745" s="67"/>
      <c r="I745" s="67"/>
      <c r="J745" s="67"/>
      <c r="K745" s="67"/>
      <c r="L745" s="67"/>
      <c r="M745" s="67"/>
      <c r="N745" s="67"/>
      <c r="O745" s="67"/>
      <c r="P745" s="67"/>
      <c r="Q745" s="67"/>
      <c r="R745" s="67"/>
      <c r="S745" s="57"/>
      <c r="T745" s="57"/>
      <c r="U745" s="67"/>
      <c r="V745" s="67"/>
      <c r="W745" s="67"/>
      <c r="X745" s="67"/>
      <c r="Y745" s="67"/>
      <c r="Z745" s="67"/>
      <c r="AA745" s="67"/>
      <c r="AB745" s="67"/>
      <c r="AC745" s="67"/>
      <c r="AD745" s="67"/>
      <c r="AE745" s="67"/>
      <c r="AF745" s="136"/>
      <c r="AG745" s="136"/>
      <c r="AH745" s="136"/>
      <c r="AI745" s="136"/>
      <c r="AJ745" s="136"/>
      <c r="AK745" s="136"/>
      <c r="AL745" s="136"/>
      <c r="AM745" s="136"/>
      <c r="AN745" s="136"/>
      <c r="AO745" s="136"/>
    </row>
    <row r="746" spans="1:41" ht="11.25" customHeight="1">
      <c r="A746" s="67"/>
      <c r="B746" s="67"/>
      <c r="C746" s="67"/>
      <c r="D746" s="67"/>
      <c r="E746" s="67"/>
      <c r="F746" s="67"/>
      <c r="G746" s="67"/>
      <c r="H746" s="67"/>
      <c r="I746" s="67"/>
      <c r="J746" s="67"/>
      <c r="K746" s="67"/>
      <c r="L746" s="67"/>
      <c r="M746" s="67"/>
      <c r="N746" s="67"/>
      <c r="O746" s="67"/>
      <c r="P746" s="67"/>
      <c r="Q746" s="67"/>
      <c r="R746" s="67"/>
      <c r="S746" s="57"/>
      <c r="T746" s="57"/>
      <c r="U746" s="67"/>
      <c r="V746" s="67"/>
      <c r="W746" s="67"/>
      <c r="X746" s="67"/>
      <c r="Y746" s="67"/>
      <c r="Z746" s="67"/>
      <c r="AA746" s="67"/>
      <c r="AB746" s="67"/>
      <c r="AC746" s="67"/>
      <c r="AD746" s="67"/>
      <c r="AE746" s="67"/>
      <c r="AF746" s="136"/>
      <c r="AG746" s="136"/>
      <c r="AH746" s="136"/>
      <c r="AI746" s="136"/>
      <c r="AJ746" s="136"/>
      <c r="AK746" s="136"/>
      <c r="AL746" s="136"/>
      <c r="AM746" s="136"/>
      <c r="AN746" s="136"/>
      <c r="AO746" s="136"/>
    </row>
    <row r="747" spans="1:41" ht="11.25" customHeight="1">
      <c r="A747" s="67"/>
      <c r="B747" s="67"/>
      <c r="C747" s="67"/>
      <c r="D747" s="67"/>
      <c r="E747" s="67"/>
      <c r="F747" s="67"/>
      <c r="G747" s="67"/>
      <c r="H747" s="67"/>
      <c r="I747" s="67"/>
      <c r="J747" s="67"/>
      <c r="K747" s="67"/>
      <c r="L747" s="67"/>
      <c r="M747" s="67"/>
      <c r="N747" s="67"/>
      <c r="O747" s="67"/>
      <c r="P747" s="67"/>
      <c r="Q747" s="67"/>
      <c r="R747" s="67"/>
      <c r="S747" s="57"/>
      <c r="T747" s="57"/>
      <c r="U747" s="67"/>
      <c r="V747" s="67"/>
      <c r="W747" s="67"/>
      <c r="X747" s="67"/>
      <c r="Y747" s="67"/>
      <c r="Z747" s="67"/>
      <c r="AA747" s="67"/>
      <c r="AB747" s="67"/>
      <c r="AC747" s="67"/>
      <c r="AD747" s="67"/>
      <c r="AE747" s="67"/>
      <c r="AF747" s="136"/>
      <c r="AG747" s="136"/>
      <c r="AH747" s="136"/>
      <c r="AI747" s="136"/>
      <c r="AJ747" s="136"/>
      <c r="AK747" s="136"/>
      <c r="AL747" s="136"/>
      <c r="AM747" s="136"/>
      <c r="AN747" s="136"/>
      <c r="AO747" s="136"/>
    </row>
    <row r="748" spans="1:41" ht="11.25" customHeight="1">
      <c r="A748" s="67"/>
      <c r="B748" s="67"/>
      <c r="C748" s="67"/>
      <c r="D748" s="67"/>
      <c r="E748" s="67"/>
      <c r="F748" s="67"/>
      <c r="G748" s="67"/>
      <c r="H748" s="67"/>
      <c r="I748" s="67"/>
      <c r="J748" s="67"/>
      <c r="K748" s="67"/>
      <c r="L748" s="67"/>
      <c r="M748" s="67"/>
      <c r="N748" s="67"/>
      <c r="O748" s="67"/>
      <c r="P748" s="67"/>
      <c r="Q748" s="67"/>
      <c r="R748" s="67"/>
      <c r="S748" s="57"/>
      <c r="T748" s="57"/>
      <c r="U748" s="67"/>
      <c r="V748" s="67"/>
      <c r="W748" s="67"/>
      <c r="X748" s="67"/>
      <c r="Y748" s="67"/>
      <c r="Z748" s="67"/>
      <c r="AA748" s="67"/>
      <c r="AB748" s="67"/>
      <c r="AC748" s="67"/>
      <c r="AD748" s="67"/>
      <c r="AE748" s="67"/>
      <c r="AF748" s="136"/>
      <c r="AG748" s="136"/>
      <c r="AH748" s="136"/>
      <c r="AI748" s="136"/>
      <c r="AJ748" s="136"/>
      <c r="AK748" s="136"/>
      <c r="AL748" s="136"/>
      <c r="AM748" s="136"/>
      <c r="AN748" s="136"/>
      <c r="AO748" s="136"/>
    </row>
    <row r="749" spans="1:41" ht="11.25" customHeight="1">
      <c r="A749" s="67"/>
      <c r="B749" s="67"/>
      <c r="C749" s="67"/>
      <c r="D749" s="67"/>
      <c r="E749" s="67"/>
      <c r="F749" s="67"/>
      <c r="G749" s="67"/>
      <c r="H749" s="67"/>
      <c r="I749" s="67"/>
      <c r="J749" s="67"/>
      <c r="K749" s="67"/>
      <c r="L749" s="67"/>
      <c r="M749" s="67"/>
      <c r="N749" s="67"/>
      <c r="O749" s="67"/>
      <c r="P749" s="67"/>
      <c r="Q749" s="67"/>
      <c r="R749" s="67"/>
      <c r="S749" s="57"/>
      <c r="T749" s="57"/>
      <c r="U749" s="67"/>
      <c r="V749" s="67"/>
      <c r="W749" s="67"/>
      <c r="X749" s="67"/>
      <c r="Y749" s="67"/>
      <c r="Z749" s="67"/>
      <c r="AA749" s="67"/>
      <c r="AB749" s="67"/>
      <c r="AC749" s="67"/>
      <c r="AD749" s="67"/>
      <c r="AE749" s="67"/>
      <c r="AF749" s="136"/>
      <c r="AG749" s="136"/>
      <c r="AH749" s="136"/>
      <c r="AI749" s="136"/>
      <c r="AJ749" s="136"/>
      <c r="AK749" s="136"/>
      <c r="AL749" s="136"/>
      <c r="AM749" s="136"/>
      <c r="AN749" s="136"/>
      <c r="AO749" s="136"/>
    </row>
    <row r="750" spans="1:41" ht="11.25" customHeight="1">
      <c r="A750" s="67"/>
      <c r="B750" s="67"/>
      <c r="C750" s="67"/>
      <c r="D750" s="67"/>
      <c r="E750" s="67"/>
      <c r="F750" s="67"/>
      <c r="G750" s="67"/>
      <c r="H750" s="67"/>
      <c r="I750" s="67"/>
      <c r="J750" s="67"/>
      <c r="K750" s="67"/>
      <c r="L750" s="67"/>
      <c r="M750" s="67"/>
      <c r="N750" s="67"/>
      <c r="O750" s="67"/>
      <c r="P750" s="67"/>
      <c r="Q750" s="67"/>
      <c r="R750" s="67"/>
      <c r="S750" s="57"/>
      <c r="T750" s="57"/>
      <c r="U750" s="67"/>
      <c r="V750" s="67"/>
      <c r="W750" s="67"/>
      <c r="X750" s="67"/>
      <c r="Y750" s="67"/>
      <c r="Z750" s="67"/>
      <c r="AA750" s="67"/>
      <c r="AB750" s="67"/>
      <c r="AC750" s="67"/>
      <c r="AD750" s="67"/>
      <c r="AE750" s="67"/>
      <c r="AF750" s="136"/>
      <c r="AG750" s="136"/>
      <c r="AH750" s="136"/>
      <c r="AI750" s="136"/>
      <c r="AJ750" s="136"/>
      <c r="AK750" s="136"/>
      <c r="AL750" s="136"/>
      <c r="AM750" s="136"/>
      <c r="AN750" s="136"/>
      <c r="AO750" s="136"/>
    </row>
    <row r="751" spans="1:41" ht="11.25" customHeight="1">
      <c r="A751" s="67"/>
      <c r="B751" s="67"/>
      <c r="C751" s="67"/>
      <c r="D751" s="67"/>
      <c r="E751" s="67"/>
      <c r="F751" s="67"/>
      <c r="G751" s="67"/>
      <c r="H751" s="67"/>
      <c r="I751" s="67"/>
      <c r="J751" s="67"/>
      <c r="K751" s="67"/>
      <c r="L751" s="67"/>
      <c r="M751" s="67"/>
      <c r="N751" s="67"/>
      <c r="O751" s="67"/>
      <c r="P751" s="67"/>
      <c r="Q751" s="67"/>
      <c r="R751" s="67"/>
      <c r="S751" s="57"/>
      <c r="T751" s="57"/>
      <c r="U751" s="67"/>
      <c r="V751" s="67"/>
      <c r="W751" s="67"/>
      <c r="X751" s="67"/>
      <c r="Y751" s="67"/>
      <c r="Z751" s="67"/>
      <c r="AA751" s="67"/>
      <c r="AB751" s="67"/>
      <c r="AC751" s="67"/>
      <c r="AD751" s="67"/>
      <c r="AE751" s="67"/>
      <c r="AF751" s="136"/>
      <c r="AG751" s="136"/>
      <c r="AH751" s="136"/>
      <c r="AI751" s="136"/>
      <c r="AJ751" s="136"/>
      <c r="AK751" s="136"/>
      <c r="AL751" s="136"/>
      <c r="AM751" s="136"/>
      <c r="AN751" s="136"/>
      <c r="AO751" s="136"/>
    </row>
    <row r="752" spans="1:41" ht="11.25" customHeight="1">
      <c r="A752" s="67"/>
      <c r="B752" s="67"/>
      <c r="C752" s="67"/>
      <c r="D752" s="67"/>
      <c r="E752" s="67"/>
      <c r="F752" s="67"/>
      <c r="G752" s="67"/>
      <c r="H752" s="67"/>
      <c r="I752" s="67"/>
      <c r="J752" s="67"/>
      <c r="K752" s="67"/>
      <c r="L752" s="67"/>
      <c r="M752" s="67"/>
      <c r="N752" s="67"/>
      <c r="O752" s="67"/>
      <c r="P752" s="67"/>
      <c r="Q752" s="67"/>
      <c r="R752" s="67"/>
      <c r="S752" s="57"/>
      <c r="T752" s="57"/>
      <c r="U752" s="67"/>
      <c r="V752" s="67"/>
      <c r="W752" s="67"/>
      <c r="X752" s="67"/>
      <c r="Y752" s="67"/>
      <c r="Z752" s="67"/>
      <c r="AA752" s="67"/>
      <c r="AB752" s="67"/>
      <c r="AC752" s="67"/>
      <c r="AD752" s="67"/>
      <c r="AE752" s="67"/>
      <c r="AF752" s="136"/>
      <c r="AG752" s="136"/>
      <c r="AH752" s="136"/>
      <c r="AI752" s="136"/>
      <c r="AJ752" s="136"/>
      <c r="AK752" s="136"/>
      <c r="AL752" s="136"/>
      <c r="AM752" s="136"/>
      <c r="AN752" s="136"/>
      <c r="AO752" s="136"/>
    </row>
    <row r="753" spans="1:41" ht="11.25" customHeight="1">
      <c r="A753" s="67"/>
      <c r="B753" s="67"/>
      <c r="C753" s="67"/>
      <c r="D753" s="67"/>
      <c r="E753" s="67"/>
      <c r="F753" s="67"/>
      <c r="G753" s="67"/>
      <c r="H753" s="67"/>
      <c r="I753" s="67"/>
      <c r="J753" s="67"/>
      <c r="K753" s="67"/>
      <c r="L753" s="67"/>
      <c r="M753" s="67"/>
      <c r="N753" s="67"/>
      <c r="O753" s="67"/>
      <c r="P753" s="67"/>
      <c r="Q753" s="67"/>
      <c r="R753" s="67"/>
      <c r="S753" s="57"/>
      <c r="T753" s="57"/>
      <c r="U753" s="67"/>
      <c r="V753" s="67"/>
      <c r="W753" s="67"/>
      <c r="X753" s="67"/>
      <c r="Y753" s="67"/>
      <c r="Z753" s="67"/>
      <c r="AA753" s="67"/>
      <c r="AB753" s="67"/>
      <c r="AC753" s="67"/>
      <c r="AD753" s="67"/>
      <c r="AE753" s="67"/>
      <c r="AF753" s="136"/>
      <c r="AG753" s="136"/>
      <c r="AH753" s="136"/>
      <c r="AI753" s="136"/>
      <c r="AJ753" s="136"/>
      <c r="AK753" s="136"/>
      <c r="AL753" s="136"/>
      <c r="AM753" s="136"/>
      <c r="AN753" s="136"/>
      <c r="AO753" s="136"/>
    </row>
    <row r="754" spans="1:41" ht="11.25" customHeight="1">
      <c r="A754" s="67"/>
      <c r="B754" s="67"/>
      <c r="C754" s="67"/>
      <c r="D754" s="67"/>
      <c r="E754" s="67"/>
      <c r="F754" s="67"/>
      <c r="G754" s="67"/>
      <c r="H754" s="67"/>
      <c r="I754" s="67"/>
      <c r="J754" s="67"/>
      <c r="K754" s="67"/>
      <c r="L754" s="67"/>
      <c r="M754" s="67"/>
      <c r="N754" s="67"/>
      <c r="O754" s="67"/>
      <c r="P754" s="67"/>
      <c r="Q754" s="67"/>
      <c r="R754" s="67"/>
      <c r="S754" s="57"/>
      <c r="T754" s="57"/>
      <c r="U754" s="67"/>
      <c r="V754" s="67"/>
      <c r="W754" s="67"/>
      <c r="X754" s="67"/>
      <c r="Y754" s="67"/>
      <c r="Z754" s="67"/>
      <c r="AA754" s="67"/>
      <c r="AB754" s="67"/>
      <c r="AC754" s="67"/>
      <c r="AD754" s="67"/>
      <c r="AE754" s="67"/>
      <c r="AF754" s="136"/>
      <c r="AG754" s="136"/>
      <c r="AH754" s="136"/>
      <c r="AI754" s="136"/>
      <c r="AJ754" s="136"/>
      <c r="AK754" s="136"/>
      <c r="AL754" s="136"/>
      <c r="AM754" s="136"/>
      <c r="AN754" s="136"/>
      <c r="AO754" s="136"/>
    </row>
    <row r="755" spans="1:41" ht="11.25" customHeight="1">
      <c r="A755" s="67"/>
      <c r="B755" s="67"/>
      <c r="C755" s="67"/>
      <c r="D755" s="67"/>
      <c r="E755" s="67"/>
      <c r="F755" s="67"/>
      <c r="G755" s="67"/>
      <c r="H755" s="67"/>
      <c r="I755" s="67"/>
      <c r="J755" s="67"/>
      <c r="K755" s="67"/>
      <c r="L755" s="67"/>
      <c r="M755" s="67"/>
      <c r="N755" s="67"/>
      <c r="O755" s="67"/>
      <c r="P755" s="67"/>
      <c r="Q755" s="67"/>
      <c r="R755" s="67"/>
      <c r="S755" s="57"/>
      <c r="T755" s="57"/>
      <c r="U755" s="67"/>
      <c r="V755" s="67"/>
      <c r="W755" s="67"/>
      <c r="X755" s="67"/>
      <c r="Y755" s="67"/>
      <c r="Z755" s="67"/>
      <c r="AA755" s="67"/>
      <c r="AB755" s="67"/>
      <c r="AC755" s="67"/>
      <c r="AD755" s="67"/>
      <c r="AE755" s="67"/>
      <c r="AF755" s="136"/>
      <c r="AG755" s="136"/>
      <c r="AH755" s="136"/>
      <c r="AI755" s="136"/>
      <c r="AJ755" s="136"/>
      <c r="AK755" s="136"/>
      <c r="AL755" s="136"/>
      <c r="AM755" s="136"/>
      <c r="AN755" s="136"/>
      <c r="AO755" s="136"/>
    </row>
    <row r="756" spans="1:41" ht="11.25" customHeight="1">
      <c r="A756" s="67"/>
      <c r="B756" s="67"/>
      <c r="C756" s="67"/>
      <c r="D756" s="67"/>
      <c r="E756" s="67"/>
      <c r="F756" s="67"/>
      <c r="G756" s="67"/>
      <c r="H756" s="67"/>
      <c r="I756" s="67"/>
      <c r="J756" s="67"/>
      <c r="K756" s="67"/>
      <c r="L756" s="67"/>
      <c r="M756" s="67"/>
      <c r="N756" s="67"/>
      <c r="O756" s="67"/>
      <c r="P756" s="67"/>
      <c r="Q756" s="67"/>
      <c r="R756" s="67"/>
      <c r="S756" s="57"/>
      <c r="T756" s="57"/>
      <c r="U756" s="67"/>
      <c r="V756" s="67"/>
      <c r="W756" s="67"/>
      <c r="X756" s="67"/>
      <c r="Y756" s="67"/>
      <c r="Z756" s="67"/>
      <c r="AA756" s="67"/>
      <c r="AB756" s="67"/>
      <c r="AC756" s="67"/>
      <c r="AD756" s="67"/>
      <c r="AE756" s="67"/>
      <c r="AF756" s="136"/>
      <c r="AG756" s="136"/>
      <c r="AH756" s="136"/>
      <c r="AI756" s="136"/>
      <c r="AJ756" s="136"/>
      <c r="AK756" s="136"/>
      <c r="AL756" s="136"/>
      <c r="AM756" s="136"/>
      <c r="AN756" s="136"/>
      <c r="AO756" s="136"/>
    </row>
    <row r="757" spans="1:41" ht="11.25" customHeight="1">
      <c r="A757" s="67"/>
      <c r="B757" s="67"/>
      <c r="C757" s="67"/>
      <c r="D757" s="67"/>
      <c r="E757" s="67"/>
      <c r="F757" s="67"/>
      <c r="G757" s="67"/>
      <c r="H757" s="67"/>
      <c r="I757" s="67"/>
      <c r="J757" s="67"/>
      <c r="K757" s="67"/>
      <c r="L757" s="67"/>
      <c r="M757" s="67"/>
      <c r="N757" s="67"/>
      <c r="O757" s="67"/>
      <c r="P757" s="67"/>
      <c r="Q757" s="67"/>
      <c r="R757" s="67"/>
      <c r="S757" s="57"/>
      <c r="T757" s="57"/>
      <c r="U757" s="67"/>
      <c r="V757" s="67"/>
      <c r="W757" s="67"/>
      <c r="X757" s="67"/>
      <c r="Y757" s="67"/>
      <c r="Z757" s="67"/>
      <c r="AA757" s="67"/>
      <c r="AB757" s="67"/>
      <c r="AC757" s="67"/>
      <c r="AD757" s="67"/>
      <c r="AE757" s="67"/>
      <c r="AF757" s="136"/>
      <c r="AG757" s="136"/>
      <c r="AH757" s="136"/>
      <c r="AI757" s="136"/>
      <c r="AJ757" s="136"/>
      <c r="AK757" s="136"/>
      <c r="AL757" s="136"/>
      <c r="AM757" s="136"/>
      <c r="AN757" s="136"/>
      <c r="AO757" s="136"/>
    </row>
    <row r="758" spans="1:41" ht="11.25" customHeight="1">
      <c r="A758" s="67"/>
      <c r="B758" s="67"/>
      <c r="C758" s="67"/>
      <c r="D758" s="67"/>
      <c r="E758" s="67"/>
      <c r="F758" s="67"/>
      <c r="G758" s="67"/>
      <c r="H758" s="67"/>
      <c r="I758" s="67"/>
      <c r="J758" s="67"/>
      <c r="K758" s="67"/>
      <c r="L758" s="67"/>
      <c r="M758" s="67"/>
      <c r="N758" s="67"/>
      <c r="O758" s="67"/>
      <c r="P758" s="67"/>
      <c r="Q758" s="67"/>
      <c r="R758" s="67"/>
      <c r="S758" s="57"/>
      <c r="T758" s="57"/>
      <c r="U758" s="67"/>
      <c r="V758" s="67"/>
      <c r="W758" s="67"/>
      <c r="X758" s="67"/>
      <c r="Y758" s="67"/>
      <c r="Z758" s="67"/>
      <c r="AA758" s="67"/>
      <c r="AB758" s="67"/>
      <c r="AC758" s="67"/>
      <c r="AD758" s="67"/>
      <c r="AE758" s="67"/>
      <c r="AF758" s="136"/>
      <c r="AG758" s="136"/>
      <c r="AH758" s="136"/>
      <c r="AI758" s="136"/>
      <c r="AJ758" s="136"/>
      <c r="AK758" s="136"/>
      <c r="AL758" s="136"/>
      <c r="AM758" s="136"/>
      <c r="AN758" s="136"/>
      <c r="AO758" s="136"/>
    </row>
    <row r="759" spans="1:41" ht="11.25" customHeight="1">
      <c r="A759" s="67"/>
      <c r="B759" s="67"/>
      <c r="C759" s="67"/>
      <c r="D759" s="67"/>
      <c r="E759" s="67"/>
      <c r="F759" s="67"/>
      <c r="G759" s="67"/>
      <c r="H759" s="67"/>
      <c r="I759" s="67"/>
      <c r="J759" s="67"/>
      <c r="K759" s="67"/>
      <c r="L759" s="67"/>
      <c r="M759" s="67"/>
      <c r="N759" s="67"/>
      <c r="O759" s="67"/>
      <c r="P759" s="67"/>
      <c r="Q759" s="67"/>
      <c r="R759" s="67"/>
      <c r="S759" s="57"/>
      <c r="T759" s="57"/>
      <c r="U759" s="67"/>
      <c r="V759" s="67"/>
      <c r="W759" s="67"/>
      <c r="X759" s="67"/>
      <c r="Y759" s="67"/>
      <c r="Z759" s="67"/>
      <c r="AA759" s="67"/>
      <c r="AB759" s="67"/>
      <c r="AC759" s="67"/>
      <c r="AD759" s="67"/>
      <c r="AE759" s="67"/>
      <c r="AF759" s="136"/>
      <c r="AG759" s="136"/>
      <c r="AH759" s="136"/>
      <c r="AI759" s="136"/>
      <c r="AJ759" s="136"/>
      <c r="AK759" s="136"/>
      <c r="AL759" s="136"/>
      <c r="AM759" s="136"/>
      <c r="AN759" s="136"/>
      <c r="AO759" s="136"/>
    </row>
    <row r="760" spans="1:41" ht="11.25" customHeight="1">
      <c r="A760" s="67"/>
      <c r="B760" s="67"/>
      <c r="C760" s="67"/>
      <c r="D760" s="67"/>
      <c r="E760" s="67"/>
      <c r="F760" s="67"/>
      <c r="G760" s="67"/>
      <c r="H760" s="67"/>
      <c r="I760" s="67"/>
      <c r="J760" s="67"/>
      <c r="K760" s="67"/>
      <c r="L760" s="67"/>
      <c r="M760" s="67"/>
      <c r="N760" s="67"/>
      <c r="O760" s="67"/>
      <c r="P760" s="67"/>
      <c r="Q760" s="67"/>
      <c r="R760" s="67"/>
      <c r="S760" s="57"/>
      <c r="T760" s="57"/>
      <c r="U760" s="67"/>
      <c r="V760" s="67"/>
      <c r="W760" s="67"/>
      <c r="X760" s="67"/>
      <c r="Y760" s="67"/>
      <c r="Z760" s="67"/>
      <c r="AA760" s="67"/>
      <c r="AB760" s="67"/>
      <c r="AC760" s="67"/>
      <c r="AD760" s="67"/>
      <c r="AE760" s="67"/>
      <c r="AF760" s="136"/>
      <c r="AG760" s="136"/>
      <c r="AH760" s="136"/>
      <c r="AI760" s="136"/>
      <c r="AJ760" s="136"/>
      <c r="AK760" s="136"/>
      <c r="AL760" s="136"/>
      <c r="AM760" s="136"/>
      <c r="AN760" s="136"/>
      <c r="AO760" s="136"/>
    </row>
    <row r="761" spans="1:41" ht="11.25" customHeight="1">
      <c r="A761" s="67"/>
      <c r="B761" s="67"/>
      <c r="C761" s="67"/>
      <c r="D761" s="67"/>
      <c r="E761" s="67"/>
      <c r="F761" s="67"/>
      <c r="G761" s="67"/>
      <c r="H761" s="67"/>
      <c r="I761" s="67"/>
      <c r="J761" s="67"/>
      <c r="K761" s="67"/>
      <c r="L761" s="67"/>
      <c r="M761" s="67"/>
      <c r="N761" s="67"/>
      <c r="O761" s="67"/>
      <c r="P761" s="67"/>
      <c r="Q761" s="67"/>
      <c r="R761" s="67"/>
      <c r="S761" s="57"/>
      <c r="T761" s="57"/>
      <c r="U761" s="67"/>
      <c r="V761" s="67"/>
      <c r="W761" s="67"/>
      <c r="X761" s="67"/>
      <c r="Y761" s="67"/>
      <c r="Z761" s="67"/>
      <c r="AA761" s="67"/>
      <c r="AB761" s="67"/>
      <c r="AC761" s="67"/>
      <c r="AD761" s="67"/>
      <c r="AE761" s="67"/>
      <c r="AF761" s="136"/>
      <c r="AG761" s="136"/>
      <c r="AH761" s="136"/>
      <c r="AI761" s="136"/>
      <c r="AJ761" s="136"/>
      <c r="AK761" s="136"/>
      <c r="AL761" s="136"/>
      <c r="AM761" s="136"/>
      <c r="AN761" s="136"/>
      <c r="AO761" s="136"/>
    </row>
    <row r="762" spans="1:41" ht="11.25" customHeight="1">
      <c r="A762" s="67"/>
      <c r="B762" s="67"/>
      <c r="C762" s="67"/>
      <c r="D762" s="67"/>
      <c r="E762" s="67"/>
      <c r="F762" s="67"/>
      <c r="G762" s="67"/>
      <c r="H762" s="67"/>
      <c r="I762" s="67"/>
      <c r="J762" s="67"/>
      <c r="K762" s="67"/>
      <c r="L762" s="67"/>
      <c r="M762" s="67"/>
      <c r="N762" s="67"/>
      <c r="O762" s="67"/>
      <c r="P762" s="67"/>
      <c r="Q762" s="67"/>
      <c r="R762" s="67"/>
      <c r="S762" s="57"/>
      <c r="T762" s="57"/>
      <c r="U762" s="67"/>
      <c r="V762" s="67"/>
      <c r="W762" s="67"/>
      <c r="X762" s="67"/>
      <c r="Y762" s="67"/>
      <c r="Z762" s="67"/>
      <c r="AA762" s="67"/>
      <c r="AB762" s="67"/>
      <c r="AC762" s="67"/>
      <c r="AD762" s="67"/>
      <c r="AE762" s="67"/>
      <c r="AF762" s="136"/>
      <c r="AG762" s="136"/>
      <c r="AH762" s="136"/>
      <c r="AI762" s="136"/>
      <c r="AJ762" s="136"/>
      <c r="AK762" s="136"/>
      <c r="AL762" s="136"/>
      <c r="AM762" s="136"/>
      <c r="AN762" s="136"/>
      <c r="AO762" s="136"/>
    </row>
    <row r="763" spans="1:41" ht="11.25" customHeight="1">
      <c r="A763" s="67"/>
      <c r="B763" s="67"/>
      <c r="C763" s="67"/>
      <c r="D763" s="67"/>
      <c r="E763" s="67"/>
      <c r="F763" s="67"/>
      <c r="G763" s="67"/>
      <c r="H763" s="67"/>
      <c r="I763" s="67"/>
      <c r="J763" s="67"/>
      <c r="K763" s="67"/>
      <c r="L763" s="67"/>
      <c r="M763" s="67"/>
      <c r="N763" s="67"/>
      <c r="O763" s="67"/>
      <c r="P763" s="67"/>
      <c r="Q763" s="67"/>
      <c r="R763" s="67"/>
      <c r="S763" s="57"/>
      <c r="T763" s="57"/>
      <c r="U763" s="67"/>
      <c r="V763" s="67"/>
      <c r="W763" s="67"/>
      <c r="X763" s="67"/>
      <c r="Y763" s="67"/>
      <c r="Z763" s="67"/>
      <c r="AA763" s="67"/>
      <c r="AB763" s="67"/>
      <c r="AC763" s="67"/>
      <c r="AD763" s="67"/>
      <c r="AE763" s="67"/>
      <c r="AF763" s="136"/>
      <c r="AG763" s="136"/>
      <c r="AH763" s="136"/>
      <c r="AI763" s="136"/>
      <c r="AJ763" s="136"/>
      <c r="AK763" s="136"/>
      <c r="AL763" s="136"/>
      <c r="AM763" s="136"/>
      <c r="AN763" s="136"/>
      <c r="AO763" s="136"/>
    </row>
    <row r="764" spans="1:41" ht="11.25" customHeight="1">
      <c r="A764" s="67"/>
      <c r="B764" s="67"/>
      <c r="C764" s="67"/>
      <c r="D764" s="67"/>
      <c r="E764" s="67"/>
      <c r="F764" s="67"/>
      <c r="G764" s="67"/>
      <c r="H764" s="67"/>
      <c r="I764" s="67"/>
      <c r="J764" s="67"/>
      <c r="K764" s="67"/>
      <c r="L764" s="67"/>
      <c r="M764" s="67"/>
      <c r="N764" s="67"/>
      <c r="O764" s="67"/>
      <c r="P764" s="67"/>
      <c r="Q764" s="67"/>
      <c r="R764" s="67"/>
      <c r="S764" s="57"/>
      <c r="T764" s="57"/>
      <c r="U764" s="67"/>
      <c r="V764" s="67"/>
      <c r="W764" s="67"/>
      <c r="X764" s="67"/>
      <c r="Y764" s="67"/>
      <c r="Z764" s="67"/>
      <c r="AA764" s="67"/>
      <c r="AB764" s="67"/>
      <c r="AC764" s="67"/>
      <c r="AD764" s="67"/>
      <c r="AE764" s="67"/>
      <c r="AF764" s="136"/>
      <c r="AG764" s="136"/>
      <c r="AH764" s="136"/>
      <c r="AI764" s="136"/>
      <c r="AJ764" s="136"/>
      <c r="AK764" s="136"/>
      <c r="AL764" s="136"/>
      <c r="AM764" s="136"/>
      <c r="AN764" s="136"/>
      <c r="AO764" s="136"/>
    </row>
    <row r="765" spans="1:41" ht="11.25" customHeight="1">
      <c r="A765" s="67"/>
      <c r="B765" s="67"/>
      <c r="C765" s="67"/>
      <c r="D765" s="67"/>
      <c r="E765" s="67"/>
      <c r="F765" s="67"/>
      <c r="G765" s="67"/>
      <c r="H765" s="67"/>
      <c r="I765" s="67"/>
      <c r="J765" s="67"/>
      <c r="K765" s="67"/>
      <c r="L765" s="67"/>
      <c r="M765" s="67"/>
      <c r="N765" s="67"/>
      <c r="O765" s="67"/>
      <c r="P765" s="67"/>
      <c r="Q765" s="67"/>
      <c r="R765" s="67"/>
      <c r="S765" s="57"/>
      <c r="T765" s="57"/>
      <c r="U765" s="67"/>
      <c r="V765" s="67"/>
      <c r="W765" s="67"/>
      <c r="X765" s="67"/>
      <c r="Y765" s="67"/>
      <c r="Z765" s="67"/>
      <c r="AA765" s="67"/>
      <c r="AB765" s="67"/>
      <c r="AC765" s="67"/>
      <c r="AD765" s="67"/>
      <c r="AE765" s="67"/>
      <c r="AF765" s="136"/>
      <c r="AG765" s="136"/>
      <c r="AH765" s="136"/>
      <c r="AI765" s="136"/>
      <c r="AJ765" s="136"/>
      <c r="AK765" s="136"/>
      <c r="AL765" s="136"/>
      <c r="AM765" s="136"/>
      <c r="AN765" s="136"/>
      <c r="AO765" s="136"/>
    </row>
    <row r="766" spans="1:41" ht="11.25" customHeight="1">
      <c r="A766" s="67"/>
      <c r="B766" s="67"/>
      <c r="C766" s="67"/>
      <c r="D766" s="67"/>
      <c r="E766" s="67"/>
      <c r="F766" s="67"/>
      <c r="G766" s="67"/>
      <c r="H766" s="67"/>
      <c r="I766" s="67"/>
      <c r="J766" s="67"/>
      <c r="K766" s="67"/>
      <c r="L766" s="67"/>
      <c r="M766" s="67"/>
      <c r="N766" s="67"/>
      <c r="O766" s="67"/>
      <c r="P766" s="67"/>
      <c r="Q766" s="67"/>
      <c r="R766" s="67"/>
      <c r="S766" s="57"/>
      <c r="T766" s="57"/>
      <c r="U766" s="67"/>
      <c r="V766" s="67"/>
      <c r="W766" s="67"/>
      <c r="X766" s="67"/>
      <c r="Y766" s="67"/>
      <c r="Z766" s="67"/>
      <c r="AA766" s="67"/>
      <c r="AB766" s="67"/>
      <c r="AC766" s="67"/>
      <c r="AD766" s="67"/>
      <c r="AE766" s="67"/>
      <c r="AF766" s="136"/>
      <c r="AG766" s="136"/>
      <c r="AH766" s="136"/>
      <c r="AI766" s="136"/>
      <c r="AJ766" s="136"/>
      <c r="AK766" s="136"/>
      <c r="AL766" s="136"/>
      <c r="AM766" s="136"/>
      <c r="AN766" s="136"/>
      <c r="AO766" s="136"/>
    </row>
    <row r="767" spans="1:41" ht="11.25" customHeight="1">
      <c r="A767" s="67"/>
      <c r="B767" s="67"/>
      <c r="C767" s="67"/>
      <c r="D767" s="67"/>
      <c r="E767" s="67"/>
      <c r="F767" s="67"/>
      <c r="G767" s="67"/>
      <c r="H767" s="67"/>
      <c r="I767" s="67"/>
      <c r="J767" s="67"/>
      <c r="K767" s="67"/>
      <c r="L767" s="67"/>
      <c r="M767" s="67"/>
      <c r="N767" s="67"/>
      <c r="O767" s="67"/>
      <c r="P767" s="67"/>
      <c r="Q767" s="67"/>
      <c r="R767" s="67"/>
      <c r="S767" s="57"/>
      <c r="T767" s="57"/>
      <c r="U767" s="67"/>
      <c r="V767" s="67"/>
      <c r="W767" s="67"/>
      <c r="X767" s="67"/>
      <c r="Y767" s="67"/>
      <c r="Z767" s="67"/>
      <c r="AA767" s="67"/>
      <c r="AB767" s="67"/>
      <c r="AC767" s="67"/>
      <c r="AD767" s="67"/>
      <c r="AE767" s="67"/>
      <c r="AF767" s="136"/>
      <c r="AG767" s="136"/>
      <c r="AH767" s="136"/>
      <c r="AI767" s="136"/>
      <c r="AJ767" s="136"/>
      <c r="AK767" s="136"/>
      <c r="AL767" s="136"/>
      <c r="AM767" s="136"/>
      <c r="AN767" s="136"/>
      <c r="AO767" s="136"/>
    </row>
    <row r="768" spans="1:41" ht="11.25" customHeight="1">
      <c r="A768" s="67"/>
      <c r="B768" s="67"/>
      <c r="C768" s="67"/>
      <c r="D768" s="67"/>
      <c r="E768" s="67"/>
      <c r="F768" s="67"/>
      <c r="G768" s="67"/>
      <c r="H768" s="67"/>
      <c r="I768" s="67"/>
      <c r="J768" s="67"/>
      <c r="K768" s="67"/>
      <c r="L768" s="67"/>
      <c r="M768" s="67"/>
      <c r="N768" s="67"/>
      <c r="O768" s="67"/>
      <c r="P768" s="67"/>
      <c r="Q768" s="67"/>
      <c r="R768" s="67"/>
      <c r="S768" s="57"/>
      <c r="T768" s="57"/>
      <c r="U768" s="67"/>
      <c r="V768" s="67"/>
      <c r="W768" s="67"/>
      <c r="X768" s="67"/>
      <c r="Y768" s="67"/>
      <c r="Z768" s="67"/>
      <c r="AA768" s="67"/>
      <c r="AB768" s="67"/>
      <c r="AC768" s="67"/>
      <c r="AD768" s="67"/>
      <c r="AE768" s="67"/>
      <c r="AF768" s="136"/>
      <c r="AG768" s="136"/>
      <c r="AH768" s="136"/>
      <c r="AI768" s="136"/>
      <c r="AJ768" s="136"/>
      <c r="AK768" s="136"/>
      <c r="AL768" s="136"/>
      <c r="AM768" s="136"/>
      <c r="AN768" s="136"/>
      <c r="AO768" s="136"/>
    </row>
    <row r="769" spans="1:41" ht="11.25" customHeight="1">
      <c r="A769" s="67"/>
      <c r="B769" s="67"/>
      <c r="C769" s="67"/>
      <c r="D769" s="67"/>
      <c r="E769" s="67"/>
      <c r="F769" s="67"/>
      <c r="G769" s="67"/>
      <c r="H769" s="67"/>
      <c r="I769" s="67"/>
      <c r="J769" s="67"/>
      <c r="K769" s="67"/>
      <c r="L769" s="67"/>
      <c r="M769" s="67"/>
      <c r="N769" s="67"/>
      <c r="O769" s="67"/>
      <c r="P769" s="67"/>
      <c r="Q769" s="67"/>
      <c r="R769" s="67"/>
      <c r="S769" s="57"/>
      <c r="T769" s="57"/>
      <c r="U769" s="67"/>
      <c r="V769" s="67"/>
      <c r="W769" s="67"/>
      <c r="X769" s="67"/>
      <c r="Y769" s="67"/>
      <c r="Z769" s="67"/>
      <c r="AA769" s="67"/>
      <c r="AB769" s="67"/>
      <c r="AC769" s="67"/>
      <c r="AD769" s="67"/>
      <c r="AE769" s="67"/>
      <c r="AF769" s="136"/>
      <c r="AG769" s="136"/>
      <c r="AH769" s="136"/>
      <c r="AI769" s="136"/>
      <c r="AJ769" s="136"/>
      <c r="AK769" s="136"/>
      <c r="AL769" s="136"/>
      <c r="AM769" s="136"/>
      <c r="AN769" s="136"/>
      <c r="AO769" s="136"/>
    </row>
    <row r="770" spans="1:41" ht="11.25" customHeight="1">
      <c r="A770" s="67"/>
      <c r="B770" s="67"/>
      <c r="C770" s="67"/>
      <c r="D770" s="67"/>
      <c r="E770" s="67"/>
      <c r="F770" s="67"/>
      <c r="G770" s="67"/>
      <c r="H770" s="67"/>
      <c r="I770" s="67"/>
      <c r="J770" s="67"/>
      <c r="K770" s="67"/>
      <c r="L770" s="67"/>
      <c r="M770" s="67"/>
      <c r="N770" s="67"/>
      <c r="O770" s="67"/>
      <c r="P770" s="67"/>
      <c r="Q770" s="67"/>
      <c r="R770" s="67"/>
      <c r="S770" s="57"/>
      <c r="T770" s="57"/>
      <c r="U770" s="67"/>
      <c r="V770" s="67"/>
      <c r="W770" s="67"/>
      <c r="X770" s="67"/>
      <c r="Y770" s="67"/>
      <c r="Z770" s="67"/>
      <c r="AA770" s="67"/>
      <c r="AB770" s="67"/>
      <c r="AC770" s="67"/>
      <c r="AD770" s="67"/>
      <c r="AE770" s="67"/>
      <c r="AF770" s="136"/>
      <c r="AG770" s="136"/>
      <c r="AH770" s="136"/>
      <c r="AI770" s="136"/>
      <c r="AJ770" s="136"/>
      <c r="AK770" s="136"/>
      <c r="AL770" s="136"/>
      <c r="AM770" s="136"/>
      <c r="AN770" s="136"/>
      <c r="AO770" s="136"/>
    </row>
    <row r="771" spans="1:41" ht="11.25" customHeight="1">
      <c r="A771" s="67"/>
      <c r="B771" s="67"/>
      <c r="C771" s="67"/>
      <c r="D771" s="67"/>
      <c r="E771" s="67"/>
      <c r="F771" s="67"/>
      <c r="G771" s="67"/>
      <c r="H771" s="67"/>
      <c r="I771" s="67"/>
      <c r="J771" s="67"/>
      <c r="K771" s="67"/>
      <c r="L771" s="67"/>
      <c r="M771" s="67"/>
      <c r="N771" s="67"/>
      <c r="O771" s="67"/>
      <c r="P771" s="67"/>
      <c r="Q771" s="67"/>
      <c r="R771" s="67"/>
      <c r="S771" s="57"/>
      <c r="T771" s="57"/>
      <c r="U771" s="67"/>
      <c r="V771" s="67"/>
      <c r="W771" s="67"/>
      <c r="X771" s="67"/>
      <c r="Y771" s="67"/>
      <c r="Z771" s="67"/>
      <c r="AA771" s="67"/>
      <c r="AB771" s="67"/>
      <c r="AC771" s="67"/>
      <c r="AD771" s="67"/>
      <c r="AE771" s="67"/>
      <c r="AF771" s="136"/>
      <c r="AG771" s="136"/>
      <c r="AH771" s="136"/>
      <c r="AI771" s="136"/>
      <c r="AJ771" s="136"/>
      <c r="AK771" s="136"/>
      <c r="AL771" s="136"/>
      <c r="AM771" s="136"/>
      <c r="AN771" s="136"/>
      <c r="AO771" s="136"/>
    </row>
    <row r="772" spans="1:41" ht="11.25" customHeight="1">
      <c r="A772" s="67"/>
      <c r="B772" s="67"/>
      <c r="C772" s="67"/>
      <c r="D772" s="67"/>
      <c r="E772" s="67"/>
      <c r="F772" s="67"/>
      <c r="G772" s="67"/>
      <c r="H772" s="67"/>
      <c r="I772" s="67"/>
      <c r="J772" s="67"/>
      <c r="K772" s="67"/>
      <c r="L772" s="67"/>
      <c r="M772" s="67"/>
      <c r="N772" s="67"/>
      <c r="O772" s="67"/>
      <c r="P772" s="67"/>
      <c r="Q772" s="67"/>
      <c r="R772" s="67"/>
      <c r="S772" s="57"/>
      <c r="T772" s="57"/>
      <c r="U772" s="67"/>
      <c r="V772" s="67"/>
      <c r="W772" s="67"/>
      <c r="X772" s="67"/>
      <c r="Y772" s="67"/>
      <c r="Z772" s="67"/>
      <c r="AA772" s="67"/>
      <c r="AB772" s="67"/>
      <c r="AC772" s="67"/>
      <c r="AD772" s="67"/>
      <c r="AE772" s="67"/>
      <c r="AF772" s="136"/>
      <c r="AG772" s="136"/>
      <c r="AH772" s="136"/>
      <c r="AI772" s="136"/>
      <c r="AJ772" s="136"/>
      <c r="AK772" s="136"/>
      <c r="AL772" s="136"/>
      <c r="AM772" s="136"/>
      <c r="AN772" s="136"/>
      <c r="AO772" s="136"/>
    </row>
    <row r="773" spans="1:41" ht="11.25" customHeight="1">
      <c r="A773" s="67"/>
      <c r="B773" s="67"/>
      <c r="C773" s="67"/>
      <c r="D773" s="67"/>
      <c r="E773" s="67"/>
      <c r="F773" s="67"/>
      <c r="G773" s="67"/>
      <c r="H773" s="67"/>
      <c r="I773" s="67"/>
      <c r="J773" s="67"/>
      <c r="K773" s="67"/>
      <c r="L773" s="67"/>
      <c r="M773" s="67"/>
      <c r="N773" s="67"/>
      <c r="O773" s="67"/>
      <c r="P773" s="67"/>
      <c r="Q773" s="67"/>
      <c r="R773" s="67"/>
      <c r="S773" s="57"/>
      <c r="T773" s="57"/>
      <c r="U773" s="67"/>
      <c r="V773" s="67"/>
      <c r="W773" s="67"/>
      <c r="X773" s="67"/>
      <c r="Y773" s="67"/>
      <c r="Z773" s="67"/>
      <c r="AA773" s="67"/>
      <c r="AB773" s="67"/>
      <c r="AC773" s="67"/>
      <c r="AD773" s="67"/>
      <c r="AE773" s="67"/>
      <c r="AF773" s="136"/>
      <c r="AG773" s="136"/>
      <c r="AH773" s="136"/>
      <c r="AI773" s="136"/>
      <c r="AJ773" s="136"/>
      <c r="AK773" s="136"/>
      <c r="AL773" s="136"/>
      <c r="AM773" s="136"/>
      <c r="AN773" s="136"/>
      <c r="AO773" s="136"/>
    </row>
    <row r="774" spans="1:41" ht="11.25" customHeight="1">
      <c r="A774" s="67"/>
      <c r="B774" s="67"/>
      <c r="C774" s="67"/>
      <c r="D774" s="67"/>
      <c r="E774" s="67"/>
      <c r="F774" s="67"/>
      <c r="G774" s="67"/>
      <c r="H774" s="67"/>
      <c r="I774" s="67"/>
      <c r="J774" s="67"/>
      <c r="K774" s="67"/>
      <c r="L774" s="67"/>
      <c r="M774" s="67"/>
      <c r="N774" s="67"/>
      <c r="O774" s="67"/>
      <c r="P774" s="67"/>
      <c r="Q774" s="67"/>
      <c r="R774" s="67"/>
      <c r="S774" s="57"/>
      <c r="T774" s="57"/>
      <c r="U774" s="67"/>
      <c r="V774" s="67"/>
      <c r="W774" s="67"/>
      <c r="X774" s="67"/>
      <c r="Y774" s="67"/>
      <c r="Z774" s="67"/>
      <c r="AA774" s="67"/>
      <c r="AB774" s="67"/>
      <c r="AC774" s="67"/>
      <c r="AD774" s="67"/>
      <c r="AE774" s="67"/>
      <c r="AF774" s="136"/>
      <c r="AG774" s="136"/>
      <c r="AH774" s="136"/>
      <c r="AI774" s="136"/>
      <c r="AJ774" s="136"/>
      <c r="AK774" s="136"/>
      <c r="AL774" s="136"/>
      <c r="AM774" s="136"/>
      <c r="AN774" s="136"/>
      <c r="AO774" s="136"/>
    </row>
    <row r="775" spans="1:41" ht="11.25" customHeight="1">
      <c r="A775" s="67"/>
      <c r="B775" s="67"/>
      <c r="C775" s="67"/>
      <c r="D775" s="67"/>
      <c r="E775" s="67"/>
      <c r="F775" s="67"/>
      <c r="G775" s="67"/>
      <c r="H775" s="67"/>
      <c r="I775" s="67"/>
      <c r="J775" s="67"/>
      <c r="K775" s="67"/>
      <c r="L775" s="67"/>
      <c r="M775" s="67"/>
      <c r="N775" s="67"/>
      <c r="O775" s="67"/>
      <c r="P775" s="67"/>
      <c r="Q775" s="67"/>
      <c r="R775" s="67"/>
      <c r="S775" s="57"/>
      <c r="T775" s="57"/>
      <c r="U775" s="67"/>
      <c r="V775" s="67"/>
      <c r="W775" s="67"/>
      <c r="X775" s="67"/>
      <c r="Y775" s="67"/>
      <c r="Z775" s="67"/>
      <c r="AA775" s="67"/>
      <c r="AB775" s="67"/>
      <c r="AC775" s="67"/>
      <c r="AD775" s="67"/>
      <c r="AE775" s="67"/>
      <c r="AF775" s="136"/>
      <c r="AG775" s="136"/>
      <c r="AH775" s="136"/>
      <c r="AI775" s="136"/>
      <c r="AJ775" s="136"/>
      <c r="AK775" s="136"/>
      <c r="AL775" s="136"/>
      <c r="AM775" s="136"/>
      <c r="AN775" s="136"/>
      <c r="AO775" s="136"/>
    </row>
    <row r="776" spans="1:41" ht="11.25" customHeight="1">
      <c r="A776" s="67"/>
      <c r="B776" s="67"/>
      <c r="C776" s="67"/>
      <c r="D776" s="67"/>
      <c r="E776" s="67"/>
      <c r="F776" s="67"/>
      <c r="G776" s="67"/>
      <c r="H776" s="67"/>
      <c r="I776" s="67"/>
      <c r="J776" s="67"/>
      <c r="K776" s="67"/>
      <c r="L776" s="67"/>
      <c r="M776" s="67"/>
      <c r="N776" s="67"/>
      <c r="O776" s="67"/>
      <c r="P776" s="67"/>
      <c r="Q776" s="67"/>
      <c r="R776" s="67"/>
      <c r="S776" s="57"/>
      <c r="T776" s="57"/>
      <c r="U776" s="67"/>
      <c r="V776" s="67"/>
      <c r="W776" s="67"/>
      <c r="X776" s="67"/>
      <c r="Y776" s="67"/>
      <c r="Z776" s="67"/>
      <c r="AA776" s="67"/>
      <c r="AB776" s="67"/>
      <c r="AC776" s="67"/>
      <c r="AD776" s="67"/>
      <c r="AE776" s="67"/>
      <c r="AF776" s="136"/>
      <c r="AG776" s="136"/>
      <c r="AH776" s="136"/>
      <c r="AI776" s="136"/>
      <c r="AJ776" s="136"/>
      <c r="AK776" s="136"/>
      <c r="AL776" s="136"/>
      <c r="AM776" s="136"/>
      <c r="AN776" s="136"/>
      <c r="AO776" s="136"/>
    </row>
    <row r="777" spans="1:41" ht="11.25" customHeight="1">
      <c r="A777" s="67"/>
      <c r="B777" s="67"/>
      <c r="C777" s="67"/>
      <c r="D777" s="67"/>
      <c r="E777" s="67"/>
      <c r="F777" s="67"/>
      <c r="G777" s="67"/>
      <c r="H777" s="67"/>
      <c r="I777" s="67"/>
      <c r="J777" s="67"/>
      <c r="K777" s="67"/>
      <c r="L777" s="67"/>
      <c r="M777" s="67"/>
      <c r="N777" s="67"/>
      <c r="O777" s="67"/>
      <c r="P777" s="67"/>
      <c r="Q777" s="67"/>
      <c r="R777" s="67"/>
      <c r="S777" s="57"/>
      <c r="T777" s="57"/>
      <c r="U777" s="67"/>
      <c r="V777" s="67"/>
      <c r="W777" s="67"/>
      <c r="X777" s="67"/>
      <c r="Y777" s="67"/>
      <c r="Z777" s="67"/>
      <c r="AA777" s="67"/>
      <c r="AB777" s="67"/>
      <c r="AC777" s="67"/>
      <c r="AD777" s="67"/>
      <c r="AE777" s="67"/>
      <c r="AF777" s="136"/>
      <c r="AG777" s="136"/>
      <c r="AH777" s="136"/>
      <c r="AI777" s="136"/>
      <c r="AJ777" s="136"/>
      <c r="AK777" s="136"/>
      <c r="AL777" s="136"/>
      <c r="AM777" s="136"/>
      <c r="AN777" s="136"/>
      <c r="AO777" s="136"/>
    </row>
    <row r="778" spans="1:41" ht="11.25" customHeight="1">
      <c r="A778" s="67"/>
      <c r="B778" s="67"/>
      <c r="C778" s="67"/>
      <c r="D778" s="67"/>
      <c r="E778" s="67"/>
      <c r="F778" s="67"/>
      <c r="G778" s="67"/>
      <c r="H778" s="67"/>
      <c r="I778" s="67"/>
      <c r="J778" s="67"/>
      <c r="K778" s="67"/>
      <c r="L778" s="67"/>
      <c r="M778" s="67"/>
      <c r="N778" s="67"/>
      <c r="O778" s="67"/>
      <c r="P778" s="67"/>
      <c r="Q778" s="67"/>
      <c r="R778" s="67"/>
      <c r="S778" s="57"/>
      <c r="T778" s="57"/>
      <c r="U778" s="67"/>
      <c r="V778" s="67"/>
      <c r="W778" s="67"/>
      <c r="X778" s="67"/>
      <c r="Y778" s="67"/>
      <c r="Z778" s="67"/>
      <c r="AA778" s="67"/>
      <c r="AB778" s="67"/>
      <c r="AC778" s="67"/>
      <c r="AD778" s="67"/>
      <c r="AE778" s="67"/>
      <c r="AF778" s="136"/>
      <c r="AG778" s="136"/>
      <c r="AH778" s="136"/>
      <c r="AI778" s="136"/>
      <c r="AJ778" s="136"/>
      <c r="AK778" s="136"/>
      <c r="AL778" s="136"/>
      <c r="AM778" s="136"/>
      <c r="AN778" s="136"/>
      <c r="AO778" s="136"/>
    </row>
    <row r="779" spans="1:41" ht="11.25" customHeight="1">
      <c r="A779" s="67"/>
      <c r="B779" s="67"/>
      <c r="C779" s="67"/>
      <c r="D779" s="67"/>
      <c r="E779" s="67"/>
      <c r="F779" s="67"/>
      <c r="G779" s="67"/>
      <c r="H779" s="67"/>
      <c r="I779" s="67"/>
      <c r="J779" s="67"/>
      <c r="K779" s="67"/>
      <c r="L779" s="67"/>
      <c r="M779" s="67"/>
      <c r="N779" s="67"/>
      <c r="O779" s="67"/>
      <c r="P779" s="67"/>
      <c r="Q779" s="67"/>
      <c r="R779" s="67"/>
      <c r="S779" s="57"/>
      <c r="T779" s="57"/>
      <c r="U779" s="67"/>
      <c r="V779" s="67"/>
      <c r="W779" s="67"/>
      <c r="X779" s="67"/>
      <c r="Y779" s="67"/>
      <c r="Z779" s="67"/>
      <c r="AA779" s="67"/>
      <c r="AB779" s="67"/>
      <c r="AC779" s="67"/>
      <c r="AD779" s="67"/>
      <c r="AE779" s="67"/>
      <c r="AF779" s="136"/>
      <c r="AG779" s="136"/>
      <c r="AH779" s="136"/>
      <c r="AI779" s="136"/>
      <c r="AJ779" s="136"/>
      <c r="AK779" s="136"/>
      <c r="AL779" s="136"/>
      <c r="AM779" s="136"/>
      <c r="AN779" s="136"/>
      <c r="AO779" s="136"/>
    </row>
    <row r="780" spans="1:41" ht="11.25" customHeight="1">
      <c r="A780" s="67"/>
      <c r="B780" s="67"/>
      <c r="C780" s="67"/>
      <c r="D780" s="67"/>
      <c r="E780" s="67"/>
      <c r="F780" s="67"/>
      <c r="G780" s="67"/>
      <c r="H780" s="67"/>
      <c r="I780" s="67"/>
      <c r="J780" s="67"/>
      <c r="K780" s="67"/>
      <c r="L780" s="67"/>
      <c r="M780" s="67"/>
      <c r="N780" s="67"/>
      <c r="O780" s="67"/>
      <c r="P780" s="67"/>
      <c r="Q780" s="67"/>
      <c r="R780" s="67"/>
      <c r="S780" s="57"/>
      <c r="T780" s="57"/>
      <c r="U780" s="67"/>
      <c r="V780" s="67"/>
      <c r="W780" s="67"/>
      <c r="X780" s="67"/>
      <c r="Y780" s="67"/>
      <c r="Z780" s="67"/>
      <c r="AA780" s="67"/>
      <c r="AB780" s="67"/>
      <c r="AC780" s="67"/>
      <c r="AD780" s="67"/>
      <c r="AE780" s="67"/>
      <c r="AF780" s="136"/>
      <c r="AG780" s="136"/>
      <c r="AH780" s="136"/>
      <c r="AI780" s="136"/>
      <c r="AJ780" s="136"/>
      <c r="AK780" s="136"/>
      <c r="AL780" s="136"/>
      <c r="AM780" s="136"/>
      <c r="AN780" s="136"/>
      <c r="AO780" s="136"/>
    </row>
    <row r="781" spans="1:41" ht="11.25" customHeight="1">
      <c r="A781" s="67"/>
      <c r="B781" s="67"/>
      <c r="C781" s="67"/>
      <c r="D781" s="67"/>
      <c r="E781" s="67"/>
      <c r="F781" s="67"/>
      <c r="G781" s="67"/>
      <c r="H781" s="67"/>
      <c r="I781" s="67"/>
      <c r="J781" s="67"/>
      <c r="K781" s="67"/>
      <c r="L781" s="67"/>
      <c r="M781" s="67"/>
      <c r="N781" s="67"/>
      <c r="O781" s="67"/>
      <c r="P781" s="67"/>
      <c r="Q781" s="67"/>
      <c r="R781" s="67"/>
      <c r="S781" s="57"/>
      <c r="T781" s="57"/>
      <c r="U781" s="67"/>
      <c r="V781" s="67"/>
      <c r="W781" s="67"/>
      <c r="X781" s="67"/>
      <c r="Y781" s="67"/>
      <c r="Z781" s="67"/>
      <c r="AA781" s="67"/>
      <c r="AB781" s="67"/>
      <c r="AC781" s="67"/>
      <c r="AD781" s="67"/>
      <c r="AE781" s="67"/>
      <c r="AF781" s="136"/>
      <c r="AG781" s="136"/>
      <c r="AH781" s="136"/>
      <c r="AI781" s="136"/>
      <c r="AJ781" s="136"/>
      <c r="AK781" s="136"/>
      <c r="AL781" s="136"/>
      <c r="AM781" s="136"/>
      <c r="AN781" s="136"/>
      <c r="AO781" s="136"/>
    </row>
    <row r="782" spans="1:41" ht="11.25" customHeight="1">
      <c r="A782" s="67"/>
      <c r="B782" s="67"/>
      <c r="C782" s="67"/>
      <c r="D782" s="67"/>
      <c r="E782" s="67"/>
      <c r="F782" s="67"/>
      <c r="G782" s="67"/>
      <c r="H782" s="67"/>
      <c r="I782" s="67"/>
      <c r="J782" s="67"/>
      <c r="K782" s="67"/>
      <c r="L782" s="67"/>
      <c r="M782" s="67"/>
      <c r="N782" s="67"/>
      <c r="O782" s="67"/>
      <c r="P782" s="67"/>
      <c r="Q782" s="67"/>
      <c r="R782" s="67"/>
      <c r="S782" s="57"/>
      <c r="T782" s="57"/>
      <c r="U782" s="67"/>
      <c r="V782" s="67"/>
      <c r="W782" s="67"/>
      <c r="X782" s="67"/>
      <c r="Y782" s="67"/>
      <c r="Z782" s="67"/>
      <c r="AA782" s="67"/>
      <c r="AB782" s="67"/>
      <c r="AC782" s="67"/>
      <c r="AD782" s="67"/>
      <c r="AE782" s="67"/>
      <c r="AF782" s="136"/>
      <c r="AG782" s="136"/>
      <c r="AH782" s="136"/>
      <c r="AI782" s="136"/>
      <c r="AJ782" s="136"/>
      <c r="AK782" s="136"/>
      <c r="AL782" s="136"/>
      <c r="AM782" s="136"/>
      <c r="AN782" s="136"/>
      <c r="AO782" s="136"/>
    </row>
    <row r="783" spans="1:41" ht="11.25" customHeight="1">
      <c r="A783" s="67"/>
      <c r="B783" s="67"/>
      <c r="C783" s="67"/>
      <c r="D783" s="67"/>
      <c r="E783" s="67"/>
      <c r="F783" s="67"/>
      <c r="G783" s="67"/>
      <c r="H783" s="67"/>
      <c r="I783" s="67"/>
      <c r="J783" s="67"/>
      <c r="K783" s="67"/>
      <c r="L783" s="67"/>
      <c r="M783" s="67"/>
      <c r="N783" s="67"/>
      <c r="O783" s="67"/>
      <c r="P783" s="67"/>
      <c r="Q783" s="67"/>
      <c r="R783" s="67"/>
      <c r="S783" s="57"/>
      <c r="T783" s="57"/>
      <c r="U783" s="67"/>
      <c r="V783" s="67"/>
      <c r="W783" s="67"/>
      <c r="X783" s="67"/>
      <c r="Y783" s="67"/>
      <c r="Z783" s="67"/>
      <c r="AA783" s="67"/>
      <c r="AB783" s="67"/>
      <c r="AC783" s="67"/>
      <c r="AD783" s="67"/>
      <c r="AE783" s="67"/>
      <c r="AF783" s="136"/>
      <c r="AG783" s="136"/>
      <c r="AH783" s="136"/>
      <c r="AI783" s="136"/>
      <c r="AJ783" s="136"/>
      <c r="AK783" s="136"/>
      <c r="AL783" s="136"/>
      <c r="AM783" s="136"/>
      <c r="AN783" s="136"/>
      <c r="AO783" s="136"/>
    </row>
    <row r="784" spans="1:41" ht="11.25" customHeight="1">
      <c r="A784" s="67"/>
      <c r="B784" s="67"/>
      <c r="C784" s="67"/>
      <c r="D784" s="67"/>
      <c r="E784" s="67"/>
      <c r="F784" s="67"/>
      <c r="G784" s="67"/>
      <c r="H784" s="67"/>
      <c r="I784" s="67"/>
      <c r="J784" s="67"/>
      <c r="K784" s="67"/>
      <c r="L784" s="67"/>
      <c r="M784" s="67"/>
      <c r="N784" s="67"/>
      <c r="O784" s="67"/>
      <c r="P784" s="67"/>
      <c r="Q784" s="67"/>
      <c r="R784" s="67"/>
      <c r="S784" s="57"/>
      <c r="T784" s="57"/>
      <c r="U784" s="67"/>
      <c r="V784" s="67"/>
      <c r="W784" s="67"/>
      <c r="X784" s="67"/>
      <c r="Y784" s="67"/>
      <c r="Z784" s="67"/>
      <c r="AA784" s="67"/>
      <c r="AB784" s="67"/>
      <c r="AC784" s="67"/>
      <c r="AD784" s="67"/>
      <c r="AE784" s="67"/>
      <c r="AF784" s="136"/>
      <c r="AG784" s="136"/>
      <c r="AH784" s="136"/>
      <c r="AI784" s="136"/>
      <c r="AJ784" s="136"/>
      <c r="AK784" s="136"/>
      <c r="AL784" s="136"/>
      <c r="AM784" s="136"/>
      <c r="AN784" s="136"/>
      <c r="AO784" s="136"/>
    </row>
    <row r="785" spans="1:41" ht="11.25" customHeight="1">
      <c r="A785" s="67"/>
      <c r="B785" s="67"/>
      <c r="C785" s="67"/>
      <c r="D785" s="67"/>
      <c r="E785" s="67"/>
      <c r="F785" s="67"/>
      <c r="G785" s="67"/>
      <c r="H785" s="67"/>
      <c r="I785" s="67"/>
      <c r="J785" s="67"/>
      <c r="K785" s="67"/>
      <c r="L785" s="67"/>
      <c r="M785" s="67"/>
      <c r="N785" s="67"/>
      <c r="O785" s="67"/>
      <c r="P785" s="67"/>
      <c r="Q785" s="67"/>
      <c r="R785" s="67"/>
      <c r="S785" s="57"/>
      <c r="T785" s="57"/>
      <c r="U785" s="67"/>
      <c r="V785" s="67"/>
      <c r="W785" s="67"/>
      <c r="X785" s="67"/>
      <c r="Y785" s="67"/>
      <c r="Z785" s="67"/>
      <c r="AA785" s="67"/>
      <c r="AB785" s="67"/>
      <c r="AC785" s="67"/>
      <c r="AD785" s="67"/>
      <c r="AE785" s="67"/>
      <c r="AF785" s="136"/>
      <c r="AG785" s="136"/>
      <c r="AH785" s="136"/>
      <c r="AI785" s="136"/>
      <c r="AJ785" s="136"/>
      <c r="AK785" s="136"/>
      <c r="AL785" s="136"/>
      <c r="AM785" s="136"/>
      <c r="AN785" s="136"/>
      <c r="AO785" s="136"/>
    </row>
    <row r="786" spans="1:41" ht="11.25" customHeight="1">
      <c r="A786" s="67"/>
      <c r="B786" s="67"/>
      <c r="C786" s="67"/>
      <c r="D786" s="67"/>
      <c r="E786" s="67"/>
      <c r="F786" s="67"/>
      <c r="G786" s="67"/>
      <c r="H786" s="67"/>
      <c r="I786" s="67"/>
      <c r="J786" s="67"/>
      <c r="K786" s="67"/>
      <c r="L786" s="67"/>
      <c r="M786" s="67"/>
      <c r="N786" s="67"/>
      <c r="O786" s="67"/>
      <c r="P786" s="67"/>
      <c r="Q786" s="67"/>
      <c r="R786" s="67"/>
      <c r="S786" s="57"/>
      <c r="T786" s="57"/>
      <c r="U786" s="67"/>
      <c r="V786" s="67"/>
      <c r="W786" s="67"/>
      <c r="X786" s="67"/>
      <c r="Y786" s="67"/>
      <c r="Z786" s="67"/>
      <c r="AA786" s="67"/>
      <c r="AB786" s="67"/>
      <c r="AC786" s="67"/>
      <c r="AD786" s="67"/>
      <c r="AE786" s="67"/>
      <c r="AF786" s="136"/>
      <c r="AG786" s="136"/>
      <c r="AH786" s="136"/>
      <c r="AI786" s="136"/>
      <c r="AJ786" s="136"/>
      <c r="AK786" s="136"/>
      <c r="AL786" s="136"/>
      <c r="AM786" s="136"/>
      <c r="AN786" s="136"/>
      <c r="AO786" s="136"/>
    </row>
    <row r="787" spans="1:41" ht="11.25" customHeight="1">
      <c r="A787" s="67"/>
      <c r="B787" s="67"/>
      <c r="C787" s="67"/>
      <c r="D787" s="67"/>
      <c r="E787" s="67"/>
      <c r="F787" s="67"/>
      <c r="G787" s="67"/>
      <c r="H787" s="67"/>
      <c r="I787" s="67"/>
      <c r="J787" s="67"/>
      <c r="K787" s="67"/>
      <c r="L787" s="67"/>
      <c r="M787" s="67"/>
      <c r="N787" s="67"/>
      <c r="O787" s="67"/>
      <c r="P787" s="67"/>
      <c r="Q787" s="67"/>
      <c r="R787" s="67"/>
      <c r="S787" s="57"/>
      <c r="T787" s="57"/>
      <c r="U787" s="67"/>
      <c r="V787" s="67"/>
      <c r="W787" s="67"/>
      <c r="X787" s="67"/>
      <c r="Y787" s="67"/>
      <c r="Z787" s="67"/>
      <c r="AA787" s="67"/>
      <c r="AB787" s="67"/>
      <c r="AC787" s="67"/>
      <c r="AD787" s="67"/>
      <c r="AE787" s="67"/>
      <c r="AF787" s="136"/>
      <c r="AG787" s="136"/>
      <c r="AH787" s="136"/>
      <c r="AI787" s="136"/>
      <c r="AJ787" s="136"/>
      <c r="AK787" s="136"/>
      <c r="AL787" s="136"/>
      <c r="AM787" s="136"/>
      <c r="AN787" s="136"/>
      <c r="AO787" s="136"/>
    </row>
    <row r="788" spans="1:41" ht="11.25" customHeight="1">
      <c r="A788" s="67"/>
      <c r="B788" s="67"/>
      <c r="C788" s="67"/>
      <c r="D788" s="67"/>
      <c r="E788" s="67"/>
      <c r="F788" s="67"/>
      <c r="G788" s="67"/>
      <c r="H788" s="67"/>
      <c r="I788" s="67"/>
      <c r="J788" s="67"/>
      <c r="K788" s="67"/>
      <c r="L788" s="67"/>
      <c r="M788" s="67"/>
      <c r="N788" s="67"/>
      <c r="O788" s="67"/>
      <c r="P788" s="67"/>
      <c r="Q788" s="67"/>
      <c r="R788" s="67"/>
      <c r="S788" s="57"/>
      <c r="T788" s="57"/>
      <c r="U788" s="67"/>
      <c r="V788" s="67"/>
      <c r="W788" s="67"/>
      <c r="X788" s="67"/>
      <c r="Y788" s="67"/>
      <c r="Z788" s="67"/>
      <c r="AA788" s="67"/>
      <c r="AB788" s="67"/>
      <c r="AC788" s="67"/>
      <c r="AD788" s="67"/>
      <c r="AE788" s="67"/>
      <c r="AF788" s="136"/>
      <c r="AG788" s="136"/>
      <c r="AH788" s="136"/>
      <c r="AI788" s="136"/>
      <c r="AJ788" s="136"/>
      <c r="AK788" s="136"/>
      <c r="AL788" s="136"/>
      <c r="AM788" s="136"/>
      <c r="AN788" s="136"/>
      <c r="AO788" s="136"/>
    </row>
    <row r="789" spans="1:41" ht="11.25" customHeight="1">
      <c r="A789" s="67"/>
      <c r="B789" s="67"/>
      <c r="C789" s="67"/>
      <c r="D789" s="67"/>
      <c r="E789" s="67"/>
      <c r="F789" s="67"/>
      <c r="G789" s="67"/>
      <c r="H789" s="67"/>
      <c r="I789" s="67"/>
      <c r="J789" s="67"/>
      <c r="K789" s="67"/>
      <c r="L789" s="67"/>
      <c r="M789" s="67"/>
      <c r="N789" s="67"/>
      <c r="O789" s="67"/>
      <c r="P789" s="67"/>
      <c r="Q789" s="67"/>
      <c r="R789" s="67"/>
      <c r="S789" s="57"/>
      <c r="T789" s="57"/>
      <c r="U789" s="67"/>
      <c r="V789" s="67"/>
      <c r="W789" s="67"/>
      <c r="X789" s="67"/>
      <c r="Y789" s="67"/>
      <c r="Z789" s="67"/>
      <c r="AA789" s="67"/>
      <c r="AB789" s="67"/>
      <c r="AC789" s="67"/>
      <c r="AD789" s="67"/>
      <c r="AE789" s="67"/>
      <c r="AF789" s="136"/>
      <c r="AG789" s="136"/>
      <c r="AH789" s="136"/>
      <c r="AI789" s="136"/>
      <c r="AJ789" s="136"/>
      <c r="AK789" s="136"/>
      <c r="AL789" s="136"/>
      <c r="AM789" s="136"/>
      <c r="AN789" s="136"/>
      <c r="AO789" s="136"/>
    </row>
    <row r="790" spans="1:41" ht="11.25" customHeight="1">
      <c r="A790" s="67"/>
      <c r="B790" s="67"/>
      <c r="C790" s="67"/>
      <c r="D790" s="67"/>
      <c r="E790" s="67"/>
      <c r="F790" s="67"/>
      <c r="G790" s="67"/>
      <c r="H790" s="67"/>
      <c r="I790" s="67"/>
      <c r="J790" s="67"/>
      <c r="K790" s="67"/>
      <c r="L790" s="67"/>
      <c r="M790" s="67"/>
      <c r="N790" s="67"/>
      <c r="O790" s="67"/>
      <c r="P790" s="67"/>
      <c r="Q790" s="67"/>
      <c r="R790" s="67"/>
      <c r="S790" s="57"/>
      <c r="T790" s="57"/>
      <c r="U790" s="67"/>
      <c r="V790" s="67"/>
      <c r="W790" s="67"/>
      <c r="X790" s="67"/>
      <c r="Y790" s="67"/>
      <c r="Z790" s="67"/>
      <c r="AA790" s="67"/>
      <c r="AB790" s="67"/>
      <c r="AC790" s="67"/>
      <c r="AD790" s="67"/>
      <c r="AE790" s="67"/>
      <c r="AF790" s="136"/>
      <c r="AG790" s="136"/>
      <c r="AH790" s="136"/>
      <c r="AI790" s="136"/>
      <c r="AJ790" s="136"/>
      <c r="AK790" s="136"/>
      <c r="AL790" s="136"/>
      <c r="AM790" s="136"/>
      <c r="AN790" s="136"/>
      <c r="AO790" s="136"/>
    </row>
    <row r="791" spans="1:41" ht="11.25" customHeight="1">
      <c r="A791" s="67"/>
      <c r="B791" s="67"/>
      <c r="C791" s="67"/>
      <c r="D791" s="67"/>
      <c r="E791" s="67"/>
      <c r="F791" s="67"/>
      <c r="G791" s="67"/>
      <c r="H791" s="67"/>
      <c r="I791" s="67"/>
      <c r="J791" s="67"/>
      <c r="K791" s="67"/>
      <c r="L791" s="67"/>
      <c r="M791" s="67"/>
      <c r="N791" s="67"/>
      <c r="O791" s="67"/>
      <c r="P791" s="67"/>
      <c r="Q791" s="67"/>
      <c r="R791" s="67"/>
      <c r="S791" s="57"/>
      <c r="T791" s="57"/>
      <c r="U791" s="67"/>
      <c r="V791" s="67"/>
      <c r="W791" s="67"/>
      <c r="X791" s="67"/>
      <c r="Y791" s="67"/>
      <c r="Z791" s="67"/>
      <c r="AA791" s="67"/>
      <c r="AB791" s="67"/>
      <c r="AC791" s="67"/>
      <c r="AD791" s="67"/>
      <c r="AE791" s="67"/>
      <c r="AF791" s="136"/>
      <c r="AG791" s="136"/>
      <c r="AH791" s="136"/>
      <c r="AI791" s="136"/>
      <c r="AJ791" s="136"/>
      <c r="AK791" s="136"/>
      <c r="AL791" s="136"/>
      <c r="AM791" s="136"/>
      <c r="AN791" s="136"/>
      <c r="AO791" s="136"/>
    </row>
    <row r="792" spans="1:41" ht="11.25" customHeight="1">
      <c r="A792" s="67"/>
      <c r="B792" s="67"/>
      <c r="C792" s="67"/>
      <c r="D792" s="67"/>
      <c r="E792" s="67"/>
      <c r="F792" s="67"/>
      <c r="G792" s="67"/>
      <c r="H792" s="67"/>
      <c r="I792" s="67"/>
      <c r="J792" s="67"/>
      <c r="K792" s="67"/>
      <c r="L792" s="67"/>
      <c r="M792" s="67"/>
      <c r="N792" s="67"/>
      <c r="O792" s="67"/>
      <c r="P792" s="67"/>
      <c r="Q792" s="67"/>
      <c r="R792" s="67"/>
      <c r="S792" s="57"/>
      <c r="T792" s="57"/>
      <c r="U792" s="67"/>
      <c r="V792" s="67"/>
      <c r="W792" s="67"/>
      <c r="X792" s="67"/>
      <c r="Y792" s="67"/>
      <c r="Z792" s="67"/>
      <c r="AA792" s="67"/>
      <c r="AB792" s="67"/>
      <c r="AC792" s="67"/>
      <c r="AD792" s="67"/>
      <c r="AE792" s="67"/>
      <c r="AF792" s="136"/>
      <c r="AG792" s="136"/>
      <c r="AH792" s="136"/>
      <c r="AI792" s="136"/>
      <c r="AJ792" s="136"/>
      <c r="AK792" s="136"/>
      <c r="AL792" s="136"/>
      <c r="AM792" s="136"/>
      <c r="AN792" s="136"/>
      <c r="AO792" s="136"/>
    </row>
    <row r="793" spans="1:41" ht="11.25" customHeight="1">
      <c r="A793" s="67"/>
      <c r="B793" s="67"/>
      <c r="C793" s="67"/>
      <c r="D793" s="67"/>
      <c r="E793" s="67"/>
      <c r="F793" s="67"/>
      <c r="G793" s="67"/>
      <c r="H793" s="67"/>
      <c r="I793" s="67"/>
      <c r="J793" s="67"/>
      <c r="K793" s="67"/>
      <c r="L793" s="67"/>
      <c r="M793" s="67"/>
      <c r="N793" s="67"/>
      <c r="O793" s="67"/>
      <c r="P793" s="67"/>
      <c r="Q793" s="67"/>
      <c r="R793" s="67"/>
      <c r="S793" s="57"/>
      <c r="T793" s="57"/>
      <c r="U793" s="67"/>
      <c r="V793" s="67"/>
      <c r="W793" s="67"/>
      <c r="X793" s="67"/>
      <c r="Y793" s="67"/>
      <c r="Z793" s="67"/>
      <c r="AA793" s="67"/>
      <c r="AB793" s="67"/>
      <c r="AC793" s="67"/>
      <c r="AD793" s="67"/>
      <c r="AE793" s="67"/>
      <c r="AF793" s="136"/>
      <c r="AG793" s="136"/>
      <c r="AH793" s="136"/>
      <c r="AI793" s="136"/>
      <c r="AJ793" s="136"/>
      <c r="AK793" s="136"/>
      <c r="AL793" s="136"/>
      <c r="AM793" s="136"/>
      <c r="AN793" s="136"/>
      <c r="AO793" s="136"/>
    </row>
    <row r="794" spans="1:41" ht="11.25" customHeight="1">
      <c r="A794" s="67"/>
      <c r="B794" s="67"/>
      <c r="C794" s="67"/>
      <c r="D794" s="67"/>
      <c r="E794" s="67"/>
      <c r="F794" s="67"/>
      <c r="G794" s="67"/>
      <c r="H794" s="67"/>
      <c r="I794" s="67"/>
      <c r="J794" s="67"/>
      <c r="K794" s="67"/>
      <c r="L794" s="67"/>
      <c r="M794" s="67"/>
      <c r="N794" s="67"/>
      <c r="O794" s="67"/>
      <c r="P794" s="67"/>
      <c r="Q794" s="67"/>
      <c r="R794" s="67"/>
      <c r="S794" s="57"/>
      <c r="T794" s="57"/>
      <c r="U794" s="67"/>
      <c r="V794" s="67"/>
      <c r="W794" s="67"/>
      <c r="X794" s="67"/>
      <c r="Y794" s="67"/>
      <c r="Z794" s="67"/>
      <c r="AA794" s="67"/>
      <c r="AB794" s="67"/>
      <c r="AC794" s="67"/>
      <c r="AD794" s="67"/>
      <c r="AE794" s="67"/>
      <c r="AF794" s="136"/>
      <c r="AG794" s="136"/>
      <c r="AH794" s="136"/>
      <c r="AI794" s="136"/>
      <c r="AJ794" s="136"/>
      <c r="AK794" s="136"/>
      <c r="AL794" s="136"/>
      <c r="AM794" s="136"/>
      <c r="AN794" s="136"/>
      <c r="AO794" s="136"/>
    </row>
    <row r="795" spans="1:41" ht="11.25" customHeight="1">
      <c r="A795" s="67"/>
      <c r="B795" s="67"/>
      <c r="C795" s="67"/>
      <c r="D795" s="67"/>
      <c r="E795" s="67"/>
      <c r="F795" s="67"/>
      <c r="G795" s="67"/>
      <c r="H795" s="67"/>
      <c r="I795" s="67"/>
      <c r="J795" s="67"/>
      <c r="K795" s="67"/>
      <c r="L795" s="67"/>
      <c r="M795" s="67"/>
      <c r="N795" s="67"/>
      <c r="O795" s="67"/>
      <c r="P795" s="67"/>
      <c r="Q795" s="67"/>
      <c r="R795" s="67"/>
      <c r="S795" s="57"/>
      <c r="T795" s="57"/>
      <c r="U795" s="67"/>
      <c r="V795" s="67"/>
      <c r="W795" s="67"/>
      <c r="X795" s="67"/>
      <c r="Y795" s="67"/>
      <c r="Z795" s="67"/>
      <c r="AA795" s="67"/>
      <c r="AB795" s="67"/>
      <c r="AC795" s="67"/>
      <c r="AD795" s="67"/>
      <c r="AE795" s="67"/>
      <c r="AF795" s="136"/>
      <c r="AG795" s="136"/>
      <c r="AH795" s="136"/>
      <c r="AI795" s="136"/>
      <c r="AJ795" s="136"/>
      <c r="AK795" s="136"/>
      <c r="AL795" s="136"/>
      <c r="AM795" s="136"/>
      <c r="AN795" s="136"/>
      <c r="AO795" s="136"/>
    </row>
    <row r="796" spans="1:41" ht="11.25" customHeight="1">
      <c r="A796" s="67"/>
      <c r="B796" s="67"/>
      <c r="C796" s="67"/>
      <c r="D796" s="67"/>
      <c r="E796" s="67"/>
      <c r="F796" s="67"/>
      <c r="G796" s="67"/>
      <c r="H796" s="67"/>
      <c r="I796" s="67"/>
      <c r="J796" s="67"/>
      <c r="K796" s="67"/>
      <c r="L796" s="67"/>
      <c r="M796" s="67"/>
      <c r="N796" s="67"/>
      <c r="O796" s="67"/>
      <c r="P796" s="67"/>
      <c r="Q796" s="67"/>
      <c r="R796" s="67"/>
      <c r="S796" s="57"/>
      <c r="T796" s="57"/>
      <c r="U796" s="67"/>
      <c r="V796" s="67"/>
      <c r="W796" s="67"/>
      <c r="X796" s="67"/>
      <c r="Y796" s="67"/>
      <c r="Z796" s="67"/>
      <c r="AA796" s="67"/>
      <c r="AB796" s="67"/>
      <c r="AC796" s="67"/>
      <c r="AD796" s="67"/>
      <c r="AE796" s="67"/>
      <c r="AF796" s="136"/>
      <c r="AG796" s="136"/>
      <c r="AH796" s="136"/>
      <c r="AI796" s="136"/>
      <c r="AJ796" s="136"/>
      <c r="AK796" s="136"/>
      <c r="AL796" s="136"/>
      <c r="AM796" s="136"/>
      <c r="AN796" s="136"/>
      <c r="AO796" s="136"/>
    </row>
    <row r="797" spans="1:41" ht="11.25" customHeight="1">
      <c r="A797" s="67"/>
      <c r="B797" s="67"/>
      <c r="C797" s="67"/>
      <c r="D797" s="67"/>
      <c r="E797" s="67"/>
      <c r="F797" s="67"/>
      <c r="G797" s="67"/>
      <c r="H797" s="67"/>
      <c r="I797" s="67"/>
      <c r="J797" s="67"/>
      <c r="K797" s="67"/>
      <c r="L797" s="67"/>
      <c r="M797" s="67"/>
      <c r="N797" s="67"/>
      <c r="O797" s="67"/>
      <c r="P797" s="67"/>
      <c r="Q797" s="67"/>
      <c r="R797" s="67"/>
      <c r="S797" s="57"/>
      <c r="T797" s="57"/>
      <c r="U797" s="67"/>
      <c r="V797" s="67"/>
      <c r="W797" s="67"/>
      <c r="X797" s="67"/>
      <c r="Y797" s="67"/>
      <c r="Z797" s="67"/>
      <c r="AA797" s="67"/>
      <c r="AB797" s="67"/>
      <c r="AC797" s="67"/>
      <c r="AD797" s="67"/>
      <c r="AE797" s="67"/>
      <c r="AF797" s="136"/>
      <c r="AG797" s="136"/>
      <c r="AH797" s="136"/>
      <c r="AI797" s="136"/>
      <c r="AJ797" s="136"/>
      <c r="AK797" s="136"/>
      <c r="AL797" s="136"/>
      <c r="AM797" s="136"/>
      <c r="AN797" s="136"/>
      <c r="AO797" s="136"/>
    </row>
    <row r="798" spans="1:41" ht="11.25" customHeight="1">
      <c r="A798" s="67"/>
      <c r="B798" s="67"/>
      <c r="C798" s="67"/>
      <c r="D798" s="67"/>
      <c r="E798" s="67"/>
      <c r="F798" s="67"/>
      <c r="G798" s="67"/>
      <c r="H798" s="67"/>
      <c r="I798" s="67"/>
      <c r="J798" s="67"/>
      <c r="K798" s="67"/>
      <c r="L798" s="67"/>
      <c r="M798" s="67"/>
      <c r="N798" s="67"/>
      <c r="O798" s="67"/>
      <c r="P798" s="67"/>
      <c r="Q798" s="67"/>
      <c r="R798" s="67"/>
      <c r="S798" s="57"/>
      <c r="T798" s="57"/>
      <c r="U798" s="67"/>
      <c r="V798" s="67"/>
      <c r="W798" s="67"/>
      <c r="X798" s="67"/>
      <c r="Y798" s="67"/>
      <c r="Z798" s="67"/>
      <c r="AA798" s="67"/>
      <c r="AB798" s="67"/>
      <c r="AC798" s="67"/>
      <c r="AD798" s="67"/>
      <c r="AE798" s="67"/>
      <c r="AF798" s="136"/>
      <c r="AG798" s="136"/>
      <c r="AH798" s="136"/>
      <c r="AI798" s="136"/>
      <c r="AJ798" s="136"/>
      <c r="AK798" s="136"/>
      <c r="AL798" s="136"/>
      <c r="AM798" s="136"/>
      <c r="AN798" s="136"/>
      <c r="AO798" s="136"/>
    </row>
    <row r="799" spans="1:41" ht="11.25" customHeight="1">
      <c r="A799" s="67"/>
      <c r="B799" s="67"/>
      <c r="C799" s="67"/>
      <c r="D799" s="67"/>
      <c r="E799" s="67"/>
      <c r="F799" s="67"/>
      <c r="G799" s="67"/>
      <c r="H799" s="67"/>
      <c r="I799" s="67"/>
      <c r="J799" s="67"/>
      <c r="K799" s="67"/>
      <c r="L799" s="67"/>
      <c r="M799" s="67"/>
      <c r="N799" s="67"/>
      <c r="O799" s="67"/>
      <c r="P799" s="67"/>
      <c r="Q799" s="67"/>
      <c r="R799" s="67"/>
      <c r="S799" s="57"/>
      <c r="T799" s="57"/>
      <c r="U799" s="67"/>
      <c r="V799" s="67"/>
      <c r="W799" s="67"/>
      <c r="X799" s="67"/>
      <c r="Y799" s="67"/>
      <c r="Z799" s="67"/>
      <c r="AA799" s="67"/>
      <c r="AB799" s="67"/>
      <c r="AC799" s="67"/>
      <c r="AD799" s="67"/>
      <c r="AE799" s="67"/>
      <c r="AF799" s="136"/>
      <c r="AG799" s="136"/>
      <c r="AH799" s="136"/>
      <c r="AI799" s="136"/>
      <c r="AJ799" s="136"/>
      <c r="AK799" s="136"/>
      <c r="AL799" s="136"/>
      <c r="AM799" s="136"/>
      <c r="AN799" s="136"/>
      <c r="AO799" s="136"/>
    </row>
    <row r="800" spans="1:41" ht="11.25" customHeight="1">
      <c r="A800" s="67"/>
      <c r="B800" s="67"/>
      <c r="C800" s="67"/>
      <c r="D800" s="67"/>
      <c r="E800" s="67"/>
      <c r="F800" s="67"/>
      <c r="G800" s="67"/>
      <c r="H800" s="67"/>
      <c r="I800" s="67"/>
      <c r="J800" s="67"/>
      <c r="K800" s="67"/>
      <c r="L800" s="67"/>
      <c r="M800" s="67"/>
      <c r="N800" s="67"/>
      <c r="O800" s="67"/>
      <c r="P800" s="67"/>
      <c r="Q800" s="67"/>
      <c r="R800" s="67"/>
      <c r="S800" s="57"/>
      <c r="T800" s="57"/>
      <c r="U800" s="67"/>
      <c r="V800" s="67"/>
      <c r="W800" s="67"/>
      <c r="X800" s="67"/>
      <c r="Y800" s="67"/>
      <c r="Z800" s="67"/>
      <c r="AA800" s="67"/>
      <c r="AB800" s="67"/>
      <c r="AC800" s="67"/>
      <c r="AD800" s="67"/>
      <c r="AE800" s="67"/>
      <c r="AF800" s="136"/>
      <c r="AG800" s="136"/>
      <c r="AH800" s="136"/>
      <c r="AI800" s="136"/>
      <c r="AJ800" s="136"/>
      <c r="AK800" s="136"/>
      <c r="AL800" s="136"/>
      <c r="AM800" s="136"/>
      <c r="AN800" s="136"/>
      <c r="AO800" s="136"/>
    </row>
    <row r="801" spans="1:41" ht="11.25" customHeight="1">
      <c r="A801" s="67"/>
      <c r="B801" s="67"/>
      <c r="C801" s="67"/>
      <c r="D801" s="67"/>
      <c r="E801" s="67"/>
      <c r="F801" s="67"/>
      <c r="G801" s="67"/>
      <c r="H801" s="67"/>
      <c r="I801" s="67"/>
      <c r="J801" s="67"/>
      <c r="K801" s="67"/>
      <c r="L801" s="67"/>
      <c r="M801" s="67"/>
      <c r="N801" s="67"/>
      <c r="O801" s="67"/>
      <c r="P801" s="67"/>
      <c r="Q801" s="67"/>
      <c r="R801" s="67"/>
      <c r="S801" s="57"/>
      <c r="T801" s="57"/>
      <c r="U801" s="67"/>
      <c r="V801" s="67"/>
      <c r="W801" s="67"/>
      <c r="X801" s="67"/>
      <c r="Y801" s="67"/>
      <c r="Z801" s="67"/>
      <c r="AA801" s="67"/>
      <c r="AB801" s="67"/>
      <c r="AC801" s="67"/>
      <c r="AD801" s="67"/>
      <c r="AE801" s="67"/>
      <c r="AF801" s="136"/>
      <c r="AG801" s="136"/>
      <c r="AH801" s="136"/>
      <c r="AI801" s="136"/>
      <c r="AJ801" s="136"/>
      <c r="AK801" s="136"/>
      <c r="AL801" s="136"/>
      <c r="AM801" s="136"/>
      <c r="AN801" s="136"/>
      <c r="AO801" s="136"/>
    </row>
    <row r="802" spans="1:41" ht="11.25" customHeight="1">
      <c r="A802" s="67"/>
      <c r="B802" s="67"/>
      <c r="C802" s="67"/>
      <c r="D802" s="67"/>
      <c r="E802" s="67"/>
      <c r="F802" s="67"/>
      <c r="G802" s="67"/>
      <c r="H802" s="67"/>
      <c r="I802" s="67"/>
      <c r="J802" s="67"/>
      <c r="K802" s="67"/>
      <c r="L802" s="67"/>
      <c r="M802" s="67"/>
      <c r="N802" s="67"/>
      <c r="O802" s="67"/>
      <c r="P802" s="67"/>
      <c r="Q802" s="67"/>
      <c r="R802" s="67"/>
      <c r="S802" s="57"/>
      <c r="T802" s="57"/>
      <c r="U802" s="67"/>
      <c r="V802" s="67"/>
      <c r="W802" s="67"/>
      <c r="X802" s="67"/>
      <c r="Y802" s="67"/>
      <c r="Z802" s="67"/>
      <c r="AA802" s="67"/>
      <c r="AB802" s="67"/>
      <c r="AC802" s="67"/>
      <c r="AD802" s="67"/>
      <c r="AE802" s="67"/>
      <c r="AF802" s="136"/>
      <c r="AG802" s="136"/>
      <c r="AH802" s="136"/>
      <c r="AI802" s="136"/>
      <c r="AJ802" s="136"/>
      <c r="AK802" s="136"/>
      <c r="AL802" s="136"/>
      <c r="AM802" s="136"/>
      <c r="AN802" s="136"/>
      <c r="AO802" s="136"/>
    </row>
    <row r="803" spans="1:41" ht="11.25" customHeight="1">
      <c r="A803" s="67"/>
      <c r="B803" s="67"/>
      <c r="C803" s="67"/>
      <c r="D803" s="67"/>
      <c r="E803" s="67"/>
      <c r="F803" s="67"/>
      <c r="G803" s="67"/>
      <c r="H803" s="67"/>
      <c r="I803" s="67"/>
      <c r="J803" s="67"/>
      <c r="K803" s="67"/>
      <c r="L803" s="67"/>
      <c r="M803" s="67"/>
      <c r="N803" s="67"/>
      <c r="O803" s="67"/>
      <c r="P803" s="67"/>
      <c r="Q803" s="67"/>
      <c r="R803" s="67"/>
      <c r="S803" s="57"/>
      <c r="T803" s="57"/>
      <c r="U803" s="67"/>
      <c r="V803" s="67"/>
      <c r="W803" s="67"/>
      <c r="X803" s="67"/>
      <c r="Y803" s="67"/>
      <c r="Z803" s="67"/>
      <c r="AA803" s="67"/>
      <c r="AB803" s="67"/>
      <c r="AC803" s="67"/>
      <c r="AD803" s="67"/>
      <c r="AE803" s="67"/>
      <c r="AF803" s="136"/>
      <c r="AG803" s="136"/>
      <c r="AH803" s="136"/>
      <c r="AI803" s="136"/>
      <c r="AJ803" s="136"/>
      <c r="AK803" s="136"/>
      <c r="AL803" s="136"/>
      <c r="AM803" s="136"/>
      <c r="AN803" s="136"/>
      <c r="AO803" s="136"/>
    </row>
    <row r="804" spans="1:41" ht="11.25" customHeight="1">
      <c r="A804" s="67"/>
      <c r="B804" s="67"/>
      <c r="C804" s="67"/>
      <c r="D804" s="67"/>
      <c r="E804" s="67"/>
      <c r="F804" s="67"/>
      <c r="G804" s="67"/>
      <c r="H804" s="67"/>
      <c r="I804" s="67"/>
      <c r="J804" s="67"/>
      <c r="K804" s="67"/>
      <c r="L804" s="67"/>
      <c r="M804" s="67"/>
      <c r="N804" s="67"/>
      <c r="O804" s="67"/>
      <c r="P804" s="67"/>
      <c r="Q804" s="67"/>
      <c r="R804" s="67"/>
      <c r="S804" s="57"/>
      <c r="T804" s="57"/>
      <c r="U804" s="67"/>
      <c r="V804" s="67"/>
      <c r="W804" s="67"/>
      <c r="X804" s="67"/>
      <c r="Y804" s="67"/>
      <c r="Z804" s="67"/>
      <c r="AA804" s="67"/>
      <c r="AB804" s="67"/>
      <c r="AC804" s="67"/>
      <c r="AD804" s="67"/>
      <c r="AE804" s="67"/>
      <c r="AF804" s="136"/>
      <c r="AG804" s="136"/>
      <c r="AH804" s="136"/>
      <c r="AI804" s="136"/>
      <c r="AJ804" s="136"/>
      <c r="AK804" s="136"/>
      <c r="AL804" s="136"/>
      <c r="AM804" s="136"/>
      <c r="AN804" s="136"/>
      <c r="AO804" s="136"/>
    </row>
    <row r="805" spans="1:41" ht="11.25" customHeight="1">
      <c r="A805" s="67"/>
      <c r="B805" s="67"/>
      <c r="C805" s="67"/>
      <c r="D805" s="67"/>
      <c r="E805" s="67"/>
      <c r="F805" s="67"/>
      <c r="G805" s="67"/>
      <c r="H805" s="67"/>
      <c r="I805" s="67"/>
      <c r="J805" s="67"/>
      <c r="K805" s="67"/>
      <c r="L805" s="67"/>
      <c r="M805" s="67"/>
      <c r="N805" s="67"/>
      <c r="O805" s="67"/>
      <c r="P805" s="67"/>
      <c r="Q805" s="67"/>
      <c r="R805" s="67"/>
      <c r="S805" s="57"/>
      <c r="T805" s="57"/>
      <c r="U805" s="67"/>
      <c r="V805" s="67"/>
      <c r="W805" s="67"/>
      <c r="X805" s="67"/>
      <c r="Y805" s="67"/>
      <c r="Z805" s="67"/>
      <c r="AA805" s="67"/>
      <c r="AB805" s="67"/>
      <c r="AC805" s="67"/>
      <c r="AD805" s="67"/>
      <c r="AE805" s="67"/>
      <c r="AF805" s="136"/>
      <c r="AG805" s="136"/>
      <c r="AH805" s="136"/>
      <c r="AI805" s="136"/>
      <c r="AJ805" s="136"/>
      <c r="AK805" s="136"/>
      <c r="AL805" s="136"/>
      <c r="AM805" s="136"/>
      <c r="AN805" s="136"/>
      <c r="AO805" s="136"/>
    </row>
    <row r="806" spans="1:41" ht="11.25" customHeight="1">
      <c r="A806" s="67"/>
      <c r="B806" s="67"/>
      <c r="C806" s="67"/>
      <c r="D806" s="67"/>
      <c r="E806" s="67"/>
      <c r="F806" s="67"/>
      <c r="G806" s="67"/>
      <c r="H806" s="67"/>
      <c r="I806" s="67"/>
      <c r="J806" s="67"/>
      <c r="K806" s="67"/>
      <c r="L806" s="67"/>
      <c r="M806" s="67"/>
      <c r="N806" s="67"/>
      <c r="O806" s="67"/>
      <c r="P806" s="67"/>
      <c r="Q806" s="67"/>
      <c r="R806" s="67"/>
      <c r="S806" s="57"/>
      <c r="T806" s="57"/>
      <c r="U806" s="67"/>
      <c r="V806" s="67"/>
      <c r="W806" s="67"/>
      <c r="X806" s="67"/>
      <c r="Y806" s="67"/>
      <c r="Z806" s="67"/>
      <c r="AA806" s="67"/>
      <c r="AB806" s="67"/>
      <c r="AC806" s="67"/>
      <c r="AD806" s="67"/>
      <c r="AE806" s="67"/>
      <c r="AF806" s="136"/>
      <c r="AG806" s="136"/>
      <c r="AH806" s="136"/>
      <c r="AI806" s="136"/>
      <c r="AJ806" s="136"/>
      <c r="AK806" s="136"/>
      <c r="AL806" s="136"/>
      <c r="AM806" s="136"/>
      <c r="AN806" s="136"/>
      <c r="AO806" s="136"/>
    </row>
    <row r="807" spans="1:41" ht="11.25" customHeight="1">
      <c r="A807" s="67"/>
      <c r="B807" s="67"/>
      <c r="C807" s="67"/>
      <c r="D807" s="67"/>
      <c r="E807" s="67"/>
      <c r="F807" s="67"/>
      <c r="G807" s="67"/>
      <c r="H807" s="67"/>
      <c r="I807" s="67"/>
      <c r="J807" s="67"/>
      <c r="K807" s="67"/>
      <c r="L807" s="67"/>
      <c r="M807" s="67"/>
      <c r="N807" s="67"/>
      <c r="O807" s="67"/>
      <c r="P807" s="67"/>
      <c r="Q807" s="67"/>
      <c r="R807" s="67"/>
      <c r="S807" s="57"/>
      <c r="T807" s="57"/>
      <c r="U807" s="67"/>
      <c r="V807" s="67"/>
      <c r="W807" s="67"/>
      <c r="X807" s="67"/>
      <c r="Y807" s="67"/>
      <c r="Z807" s="67"/>
      <c r="AA807" s="67"/>
      <c r="AB807" s="67"/>
      <c r="AC807" s="67"/>
      <c r="AD807" s="67"/>
      <c r="AE807" s="67"/>
      <c r="AF807" s="136"/>
      <c r="AG807" s="136"/>
      <c r="AH807" s="136"/>
      <c r="AI807" s="136"/>
      <c r="AJ807" s="136"/>
      <c r="AK807" s="136"/>
      <c r="AL807" s="136"/>
      <c r="AM807" s="136"/>
      <c r="AN807" s="136"/>
      <c r="AO807" s="136"/>
    </row>
    <row r="808" spans="1:41" ht="11.25" customHeight="1">
      <c r="A808" s="67"/>
      <c r="B808" s="67"/>
      <c r="C808" s="67"/>
      <c r="D808" s="67"/>
      <c r="E808" s="67"/>
      <c r="F808" s="67"/>
      <c r="G808" s="67"/>
      <c r="H808" s="67"/>
      <c r="I808" s="67"/>
      <c r="J808" s="67"/>
      <c r="K808" s="67"/>
      <c r="L808" s="67"/>
      <c r="M808" s="67"/>
      <c r="N808" s="67"/>
      <c r="O808" s="67"/>
      <c r="P808" s="67"/>
      <c r="Q808" s="67"/>
      <c r="R808" s="67"/>
      <c r="S808" s="57"/>
      <c r="T808" s="57"/>
      <c r="U808" s="67"/>
      <c r="V808" s="67"/>
      <c r="W808" s="67"/>
      <c r="X808" s="67"/>
      <c r="Y808" s="67"/>
      <c r="Z808" s="67"/>
      <c r="AA808" s="67"/>
      <c r="AB808" s="67"/>
      <c r="AC808" s="67"/>
      <c r="AD808" s="67"/>
      <c r="AE808" s="67"/>
      <c r="AF808" s="136"/>
      <c r="AG808" s="136"/>
      <c r="AH808" s="136"/>
      <c r="AI808" s="136"/>
      <c r="AJ808" s="136"/>
      <c r="AK808" s="136"/>
      <c r="AL808" s="136"/>
      <c r="AM808" s="136"/>
      <c r="AN808" s="136"/>
      <c r="AO808" s="136"/>
    </row>
    <row r="809" spans="1:41" ht="11.25" customHeight="1">
      <c r="A809" s="67"/>
      <c r="B809" s="67"/>
      <c r="C809" s="67"/>
      <c r="D809" s="67"/>
      <c r="E809" s="67"/>
      <c r="F809" s="67"/>
      <c r="G809" s="67"/>
      <c r="H809" s="67"/>
      <c r="I809" s="67"/>
      <c r="J809" s="67"/>
      <c r="K809" s="67"/>
      <c r="L809" s="67"/>
      <c r="M809" s="67"/>
      <c r="N809" s="67"/>
      <c r="O809" s="67"/>
      <c r="P809" s="67"/>
      <c r="Q809" s="67"/>
      <c r="R809" s="67"/>
      <c r="S809" s="57"/>
      <c r="T809" s="57"/>
      <c r="U809" s="67"/>
      <c r="V809" s="67"/>
      <c r="W809" s="67"/>
      <c r="X809" s="67"/>
      <c r="Y809" s="67"/>
      <c r="Z809" s="67"/>
      <c r="AA809" s="67"/>
      <c r="AB809" s="67"/>
      <c r="AC809" s="67"/>
      <c r="AD809" s="67"/>
      <c r="AE809" s="67"/>
      <c r="AF809" s="136"/>
      <c r="AG809" s="136"/>
      <c r="AH809" s="136"/>
      <c r="AI809" s="136"/>
      <c r="AJ809" s="136"/>
      <c r="AK809" s="136"/>
      <c r="AL809" s="136"/>
      <c r="AM809" s="136"/>
      <c r="AN809" s="136"/>
      <c r="AO809" s="136"/>
    </row>
    <row r="810" spans="1:41" ht="11.25" customHeight="1">
      <c r="A810" s="67"/>
      <c r="B810" s="67"/>
      <c r="C810" s="67"/>
      <c r="D810" s="67"/>
      <c r="E810" s="67"/>
      <c r="F810" s="67"/>
      <c r="G810" s="67"/>
      <c r="H810" s="67"/>
      <c r="I810" s="67"/>
      <c r="J810" s="67"/>
      <c r="K810" s="67"/>
      <c r="L810" s="67"/>
      <c r="M810" s="67"/>
      <c r="N810" s="67"/>
      <c r="O810" s="67"/>
      <c r="P810" s="67"/>
      <c r="Q810" s="67"/>
      <c r="R810" s="67"/>
      <c r="S810" s="57"/>
      <c r="T810" s="57"/>
      <c r="U810" s="67"/>
      <c r="V810" s="67"/>
      <c r="W810" s="67"/>
      <c r="X810" s="67"/>
      <c r="Y810" s="67"/>
      <c r="Z810" s="67"/>
      <c r="AA810" s="67"/>
      <c r="AB810" s="67"/>
      <c r="AC810" s="67"/>
      <c r="AD810" s="67"/>
      <c r="AE810" s="67"/>
      <c r="AF810" s="136"/>
      <c r="AG810" s="136"/>
      <c r="AH810" s="136"/>
      <c r="AI810" s="136"/>
      <c r="AJ810" s="136"/>
      <c r="AK810" s="136"/>
      <c r="AL810" s="136"/>
      <c r="AM810" s="136"/>
      <c r="AN810" s="136"/>
      <c r="AO810" s="136"/>
    </row>
    <row r="811" spans="1:41" ht="11.25" customHeight="1">
      <c r="A811" s="67"/>
      <c r="B811" s="67"/>
      <c r="C811" s="67"/>
      <c r="D811" s="67"/>
      <c r="E811" s="67"/>
      <c r="F811" s="67"/>
      <c r="G811" s="67"/>
      <c r="H811" s="67"/>
      <c r="I811" s="67"/>
      <c r="J811" s="67"/>
      <c r="K811" s="67"/>
      <c r="L811" s="67"/>
      <c r="M811" s="67"/>
      <c r="N811" s="67"/>
      <c r="O811" s="67"/>
      <c r="P811" s="67"/>
      <c r="Q811" s="67"/>
      <c r="R811" s="67"/>
      <c r="S811" s="57"/>
      <c r="T811" s="57"/>
      <c r="U811" s="67"/>
      <c r="V811" s="67"/>
      <c r="W811" s="67"/>
      <c r="X811" s="67"/>
      <c r="Y811" s="67"/>
      <c r="Z811" s="67"/>
      <c r="AA811" s="67"/>
      <c r="AB811" s="67"/>
      <c r="AC811" s="67"/>
      <c r="AD811" s="67"/>
      <c r="AE811" s="67"/>
      <c r="AF811" s="136"/>
      <c r="AG811" s="136"/>
      <c r="AH811" s="136"/>
      <c r="AI811" s="136"/>
      <c r="AJ811" s="136"/>
      <c r="AK811" s="136"/>
      <c r="AL811" s="136"/>
      <c r="AM811" s="136"/>
      <c r="AN811" s="136"/>
      <c r="AO811" s="136"/>
    </row>
    <row r="812" spans="1:41" ht="11.25" customHeight="1">
      <c r="A812" s="67"/>
      <c r="B812" s="67"/>
      <c r="C812" s="67"/>
      <c r="D812" s="67"/>
      <c r="E812" s="67"/>
      <c r="F812" s="67"/>
      <c r="G812" s="67"/>
      <c r="H812" s="67"/>
      <c r="I812" s="67"/>
      <c r="J812" s="67"/>
      <c r="K812" s="67"/>
      <c r="L812" s="67"/>
      <c r="M812" s="67"/>
      <c r="N812" s="67"/>
      <c r="O812" s="67"/>
      <c r="P812" s="67"/>
      <c r="Q812" s="67"/>
      <c r="R812" s="67"/>
      <c r="S812" s="57"/>
      <c r="T812" s="57"/>
      <c r="U812" s="67"/>
      <c r="V812" s="67"/>
      <c r="W812" s="67"/>
      <c r="X812" s="67"/>
      <c r="Y812" s="67"/>
      <c r="Z812" s="67"/>
      <c r="AA812" s="67"/>
      <c r="AB812" s="67"/>
      <c r="AC812" s="67"/>
      <c r="AD812" s="67"/>
      <c r="AE812" s="67"/>
      <c r="AF812" s="136"/>
      <c r="AG812" s="136"/>
      <c r="AH812" s="136"/>
      <c r="AI812" s="136"/>
      <c r="AJ812" s="136"/>
      <c r="AK812" s="136"/>
      <c r="AL812" s="136"/>
      <c r="AM812" s="136"/>
      <c r="AN812" s="136"/>
      <c r="AO812" s="136"/>
    </row>
    <row r="813" spans="1:41" ht="11.25" customHeight="1">
      <c r="A813" s="67"/>
      <c r="B813" s="67"/>
      <c r="C813" s="67"/>
      <c r="D813" s="67"/>
      <c r="E813" s="67"/>
      <c r="F813" s="67"/>
      <c r="G813" s="67"/>
      <c r="H813" s="67"/>
      <c r="I813" s="67"/>
      <c r="J813" s="67"/>
      <c r="K813" s="67"/>
      <c r="L813" s="67"/>
      <c r="M813" s="67"/>
      <c r="N813" s="67"/>
      <c r="O813" s="67"/>
      <c r="P813" s="67"/>
      <c r="Q813" s="67"/>
      <c r="R813" s="67"/>
      <c r="S813" s="57"/>
      <c r="T813" s="57"/>
      <c r="U813" s="67"/>
      <c r="V813" s="67"/>
      <c r="W813" s="67"/>
      <c r="X813" s="67"/>
      <c r="Y813" s="67"/>
      <c r="Z813" s="67"/>
      <c r="AA813" s="67"/>
      <c r="AB813" s="67"/>
      <c r="AC813" s="67"/>
      <c r="AD813" s="67"/>
      <c r="AE813" s="67"/>
      <c r="AF813" s="136"/>
      <c r="AG813" s="136"/>
      <c r="AH813" s="136"/>
      <c r="AI813" s="136"/>
      <c r="AJ813" s="136"/>
      <c r="AK813" s="136"/>
      <c r="AL813" s="136"/>
      <c r="AM813" s="136"/>
      <c r="AN813" s="136"/>
      <c r="AO813" s="136"/>
    </row>
    <row r="814" spans="1:41" ht="11.25" customHeight="1">
      <c r="A814" s="67"/>
      <c r="B814" s="67"/>
      <c r="C814" s="67"/>
      <c r="D814" s="67"/>
      <c r="E814" s="67"/>
      <c r="F814" s="67"/>
      <c r="G814" s="67"/>
      <c r="H814" s="67"/>
      <c r="I814" s="67"/>
      <c r="J814" s="67"/>
      <c r="K814" s="67"/>
      <c r="L814" s="67"/>
      <c r="M814" s="67"/>
      <c r="N814" s="67"/>
      <c r="O814" s="67"/>
      <c r="P814" s="67"/>
      <c r="Q814" s="67"/>
      <c r="R814" s="67"/>
      <c r="S814" s="57"/>
      <c r="T814" s="57"/>
      <c r="U814" s="67"/>
      <c r="V814" s="67"/>
      <c r="W814" s="67"/>
      <c r="X814" s="67"/>
      <c r="Y814" s="67"/>
      <c r="Z814" s="67"/>
      <c r="AA814" s="67"/>
      <c r="AB814" s="67"/>
      <c r="AC814" s="67"/>
      <c r="AD814" s="67"/>
      <c r="AE814" s="67"/>
      <c r="AF814" s="136"/>
      <c r="AG814" s="136"/>
      <c r="AH814" s="136"/>
      <c r="AI814" s="136"/>
      <c r="AJ814" s="136"/>
      <c r="AK814" s="136"/>
      <c r="AL814" s="136"/>
      <c r="AM814" s="136"/>
      <c r="AN814" s="136"/>
      <c r="AO814" s="136"/>
    </row>
    <row r="815" spans="1:41" ht="11.25" customHeight="1">
      <c r="A815" s="67"/>
      <c r="B815" s="67"/>
      <c r="C815" s="67"/>
      <c r="D815" s="67"/>
      <c r="E815" s="67"/>
      <c r="F815" s="67"/>
      <c r="G815" s="67"/>
      <c r="H815" s="67"/>
      <c r="I815" s="67"/>
      <c r="J815" s="67"/>
      <c r="K815" s="67"/>
      <c r="L815" s="67"/>
      <c r="M815" s="67"/>
      <c r="N815" s="67"/>
      <c r="O815" s="67"/>
      <c r="P815" s="67"/>
      <c r="Q815" s="67"/>
      <c r="R815" s="67"/>
      <c r="S815" s="57"/>
      <c r="T815" s="57"/>
      <c r="U815" s="67"/>
      <c r="V815" s="67"/>
      <c r="W815" s="67"/>
      <c r="X815" s="67"/>
      <c r="Y815" s="67"/>
      <c r="Z815" s="67"/>
      <c r="AA815" s="67"/>
      <c r="AB815" s="67"/>
      <c r="AC815" s="67"/>
      <c r="AD815" s="67"/>
      <c r="AE815" s="67"/>
      <c r="AF815" s="136"/>
      <c r="AG815" s="136"/>
      <c r="AH815" s="136"/>
      <c r="AI815" s="136"/>
      <c r="AJ815" s="136"/>
      <c r="AK815" s="136"/>
      <c r="AL815" s="136"/>
      <c r="AM815" s="136"/>
      <c r="AN815" s="136"/>
      <c r="AO815" s="136"/>
    </row>
    <row r="816" spans="1:41" ht="11.25" customHeight="1">
      <c r="A816" s="67"/>
      <c r="B816" s="67"/>
      <c r="C816" s="67"/>
      <c r="D816" s="67"/>
      <c r="E816" s="67"/>
      <c r="F816" s="67"/>
      <c r="G816" s="67"/>
      <c r="H816" s="67"/>
      <c r="I816" s="67"/>
      <c r="J816" s="67"/>
      <c r="K816" s="67"/>
      <c r="L816" s="67"/>
      <c r="M816" s="67"/>
      <c r="N816" s="67"/>
      <c r="O816" s="67"/>
      <c r="P816" s="67"/>
      <c r="Q816" s="67"/>
      <c r="R816" s="67"/>
      <c r="S816" s="57"/>
      <c r="T816" s="57"/>
      <c r="U816" s="67"/>
      <c r="V816" s="67"/>
      <c r="W816" s="67"/>
      <c r="X816" s="67"/>
      <c r="Y816" s="67"/>
      <c r="Z816" s="67"/>
      <c r="AA816" s="67"/>
      <c r="AB816" s="67"/>
      <c r="AC816" s="67"/>
      <c r="AD816" s="67"/>
      <c r="AE816" s="67"/>
      <c r="AF816" s="136"/>
      <c r="AG816" s="136"/>
      <c r="AH816" s="136"/>
      <c r="AI816" s="136"/>
      <c r="AJ816" s="136"/>
      <c r="AK816" s="136"/>
      <c r="AL816" s="136"/>
      <c r="AM816" s="136"/>
      <c r="AN816" s="136"/>
      <c r="AO816" s="136"/>
    </row>
    <row r="817" spans="1:41" ht="11.25" customHeight="1">
      <c r="A817" s="67"/>
      <c r="B817" s="67"/>
      <c r="C817" s="67"/>
      <c r="D817" s="67"/>
      <c r="E817" s="67"/>
      <c r="F817" s="67"/>
      <c r="G817" s="67"/>
      <c r="H817" s="67"/>
      <c r="I817" s="67"/>
      <c r="J817" s="67"/>
      <c r="K817" s="67"/>
      <c r="L817" s="67"/>
      <c r="M817" s="67"/>
      <c r="N817" s="67"/>
      <c r="O817" s="67"/>
      <c r="P817" s="67"/>
      <c r="Q817" s="67"/>
      <c r="R817" s="67"/>
      <c r="S817" s="57"/>
      <c r="T817" s="57"/>
      <c r="U817" s="67"/>
      <c r="V817" s="67"/>
      <c r="W817" s="67"/>
      <c r="X817" s="67"/>
      <c r="Y817" s="67"/>
      <c r="Z817" s="67"/>
      <c r="AA817" s="67"/>
      <c r="AB817" s="67"/>
      <c r="AC817" s="67"/>
      <c r="AD817" s="67"/>
      <c r="AE817" s="67"/>
      <c r="AF817" s="136"/>
      <c r="AG817" s="136"/>
      <c r="AH817" s="136"/>
      <c r="AI817" s="136"/>
      <c r="AJ817" s="136"/>
      <c r="AK817" s="136"/>
      <c r="AL817" s="136"/>
      <c r="AM817" s="136"/>
      <c r="AN817" s="136"/>
      <c r="AO817" s="136"/>
    </row>
    <row r="818" spans="1:41" ht="11.25" customHeight="1">
      <c r="A818" s="67"/>
      <c r="B818" s="67"/>
      <c r="C818" s="67"/>
      <c r="D818" s="67"/>
      <c r="E818" s="67"/>
      <c r="F818" s="67"/>
      <c r="G818" s="67"/>
      <c r="H818" s="67"/>
      <c r="I818" s="67"/>
      <c r="J818" s="67"/>
      <c r="K818" s="67"/>
      <c r="L818" s="67"/>
      <c r="M818" s="67"/>
      <c r="N818" s="67"/>
      <c r="O818" s="67"/>
      <c r="P818" s="67"/>
      <c r="Q818" s="67"/>
      <c r="R818" s="67"/>
      <c r="S818" s="57"/>
      <c r="T818" s="57"/>
      <c r="U818" s="67"/>
      <c r="V818" s="67"/>
      <c r="W818" s="67"/>
      <c r="X818" s="67"/>
      <c r="Y818" s="67"/>
      <c r="Z818" s="67"/>
      <c r="AA818" s="67"/>
      <c r="AB818" s="67"/>
      <c r="AC818" s="67"/>
      <c r="AD818" s="67"/>
      <c r="AE818" s="67"/>
      <c r="AF818" s="136"/>
      <c r="AG818" s="136"/>
      <c r="AH818" s="136"/>
      <c r="AI818" s="136"/>
      <c r="AJ818" s="136"/>
      <c r="AK818" s="136"/>
      <c r="AL818" s="136"/>
      <c r="AM818" s="136"/>
      <c r="AN818" s="136"/>
      <c r="AO818" s="136"/>
    </row>
    <row r="819" spans="1:41" ht="11.25" customHeight="1">
      <c r="A819" s="67"/>
      <c r="B819" s="67"/>
      <c r="C819" s="67"/>
      <c r="D819" s="67"/>
      <c r="E819" s="67"/>
      <c r="F819" s="67"/>
      <c r="G819" s="67"/>
      <c r="H819" s="67"/>
      <c r="I819" s="67"/>
      <c r="J819" s="67"/>
      <c r="K819" s="67"/>
      <c r="L819" s="67"/>
      <c r="M819" s="67"/>
      <c r="N819" s="67"/>
      <c r="O819" s="67"/>
      <c r="P819" s="67"/>
      <c r="Q819" s="67"/>
      <c r="R819" s="67"/>
      <c r="S819" s="57"/>
      <c r="T819" s="57"/>
      <c r="U819" s="67"/>
      <c r="V819" s="67"/>
      <c r="W819" s="67"/>
      <c r="X819" s="67"/>
      <c r="Y819" s="67"/>
      <c r="Z819" s="67"/>
      <c r="AA819" s="67"/>
      <c r="AB819" s="67"/>
      <c r="AC819" s="67"/>
      <c r="AD819" s="67"/>
      <c r="AE819" s="67"/>
      <c r="AF819" s="136"/>
      <c r="AG819" s="136"/>
      <c r="AH819" s="136"/>
      <c r="AI819" s="136"/>
      <c r="AJ819" s="136"/>
      <c r="AK819" s="136"/>
      <c r="AL819" s="136"/>
      <c r="AM819" s="136"/>
      <c r="AN819" s="136"/>
      <c r="AO819" s="136"/>
    </row>
    <row r="820" spans="1:41" ht="11.25" customHeight="1">
      <c r="A820" s="67"/>
      <c r="B820" s="67"/>
      <c r="C820" s="67"/>
      <c r="D820" s="67"/>
      <c r="E820" s="67"/>
      <c r="F820" s="67"/>
      <c r="G820" s="67"/>
      <c r="H820" s="67"/>
      <c r="I820" s="67"/>
      <c r="J820" s="67"/>
      <c r="K820" s="67"/>
      <c r="L820" s="67"/>
      <c r="M820" s="67"/>
      <c r="N820" s="67"/>
      <c r="O820" s="67"/>
      <c r="P820" s="67"/>
      <c r="Q820" s="67"/>
      <c r="R820" s="67"/>
      <c r="S820" s="57"/>
      <c r="T820" s="57"/>
      <c r="U820" s="67"/>
      <c r="V820" s="67"/>
      <c r="W820" s="67"/>
      <c r="X820" s="67"/>
      <c r="Y820" s="67"/>
      <c r="Z820" s="67"/>
      <c r="AA820" s="67"/>
      <c r="AB820" s="67"/>
      <c r="AC820" s="67"/>
      <c r="AD820" s="67"/>
      <c r="AE820" s="67"/>
      <c r="AF820" s="136"/>
      <c r="AG820" s="136"/>
      <c r="AH820" s="136"/>
      <c r="AI820" s="136"/>
      <c r="AJ820" s="136"/>
      <c r="AK820" s="136"/>
      <c r="AL820" s="136"/>
      <c r="AM820" s="136"/>
      <c r="AN820" s="136"/>
      <c r="AO820" s="136"/>
    </row>
    <row r="821" spans="1:41" ht="11.25" customHeight="1">
      <c r="A821" s="67"/>
      <c r="B821" s="67"/>
      <c r="C821" s="67"/>
      <c r="D821" s="67"/>
      <c r="E821" s="67"/>
      <c r="F821" s="67"/>
      <c r="G821" s="67"/>
      <c r="H821" s="67"/>
      <c r="I821" s="67"/>
      <c r="J821" s="67"/>
      <c r="K821" s="67"/>
      <c r="L821" s="67"/>
      <c r="M821" s="67"/>
      <c r="N821" s="67"/>
      <c r="O821" s="67"/>
      <c r="P821" s="67"/>
      <c r="Q821" s="67"/>
      <c r="R821" s="67"/>
      <c r="S821" s="57"/>
      <c r="T821" s="57"/>
      <c r="U821" s="67"/>
      <c r="V821" s="67"/>
      <c r="W821" s="67"/>
      <c r="X821" s="67"/>
      <c r="Y821" s="67"/>
      <c r="Z821" s="67"/>
      <c r="AA821" s="67"/>
      <c r="AB821" s="67"/>
      <c r="AC821" s="67"/>
      <c r="AD821" s="67"/>
      <c r="AE821" s="67"/>
      <c r="AF821" s="136"/>
      <c r="AG821" s="136"/>
      <c r="AH821" s="136"/>
      <c r="AI821" s="136"/>
      <c r="AJ821" s="136"/>
      <c r="AK821" s="136"/>
      <c r="AL821" s="136"/>
      <c r="AM821" s="136"/>
      <c r="AN821" s="136"/>
      <c r="AO821" s="136"/>
    </row>
    <row r="822" spans="1:41" ht="11.25" customHeight="1">
      <c r="A822" s="67"/>
      <c r="B822" s="67"/>
      <c r="C822" s="67"/>
      <c r="D822" s="67"/>
      <c r="E822" s="67"/>
      <c r="F822" s="67"/>
      <c r="G822" s="67"/>
      <c r="H822" s="67"/>
      <c r="I822" s="67"/>
      <c r="J822" s="67"/>
      <c r="K822" s="67"/>
      <c r="L822" s="67"/>
      <c r="M822" s="67"/>
      <c r="N822" s="67"/>
      <c r="O822" s="67"/>
      <c r="P822" s="67"/>
      <c r="Q822" s="67"/>
      <c r="R822" s="67"/>
      <c r="S822" s="57"/>
      <c r="T822" s="57"/>
      <c r="U822" s="67"/>
      <c r="V822" s="67"/>
      <c r="W822" s="67"/>
      <c r="X822" s="67"/>
      <c r="Y822" s="67"/>
      <c r="Z822" s="67"/>
      <c r="AA822" s="67"/>
      <c r="AB822" s="67"/>
      <c r="AC822" s="67"/>
      <c r="AD822" s="67"/>
      <c r="AE822" s="67"/>
      <c r="AF822" s="136"/>
      <c r="AG822" s="136"/>
      <c r="AH822" s="136"/>
      <c r="AI822" s="136"/>
      <c r="AJ822" s="136"/>
      <c r="AK822" s="136"/>
      <c r="AL822" s="136"/>
      <c r="AM822" s="136"/>
      <c r="AN822" s="136"/>
      <c r="AO822" s="136"/>
    </row>
    <row r="823" spans="1:41" ht="11.25" customHeight="1">
      <c r="A823" s="67"/>
      <c r="B823" s="67"/>
      <c r="C823" s="67"/>
      <c r="D823" s="67"/>
      <c r="E823" s="67"/>
      <c r="F823" s="67"/>
      <c r="G823" s="67"/>
      <c r="H823" s="67"/>
      <c r="I823" s="67"/>
      <c r="J823" s="67"/>
      <c r="K823" s="67"/>
      <c r="L823" s="67"/>
      <c r="M823" s="67"/>
      <c r="N823" s="67"/>
      <c r="O823" s="67"/>
      <c r="P823" s="67"/>
      <c r="Q823" s="67"/>
      <c r="R823" s="67"/>
      <c r="S823" s="57"/>
      <c r="T823" s="57"/>
      <c r="U823" s="67"/>
      <c r="V823" s="67"/>
      <c r="W823" s="67"/>
      <c r="X823" s="67"/>
      <c r="Y823" s="67"/>
      <c r="Z823" s="67"/>
      <c r="AA823" s="67"/>
      <c r="AB823" s="67"/>
      <c r="AC823" s="67"/>
      <c r="AD823" s="67"/>
      <c r="AE823" s="67"/>
      <c r="AF823" s="136"/>
      <c r="AG823" s="136"/>
      <c r="AH823" s="136"/>
      <c r="AI823" s="136"/>
      <c r="AJ823" s="136"/>
      <c r="AK823" s="136"/>
      <c r="AL823" s="136"/>
      <c r="AM823" s="136"/>
      <c r="AN823" s="136"/>
      <c r="AO823" s="136"/>
    </row>
    <row r="824" spans="1:41" ht="11.25" customHeight="1">
      <c r="A824" s="67"/>
      <c r="B824" s="67"/>
      <c r="C824" s="67"/>
      <c r="D824" s="67"/>
      <c r="E824" s="67"/>
      <c r="F824" s="67"/>
      <c r="G824" s="67"/>
      <c r="H824" s="67"/>
      <c r="I824" s="67"/>
      <c r="J824" s="67"/>
      <c r="K824" s="67"/>
      <c r="L824" s="67"/>
      <c r="M824" s="67"/>
      <c r="N824" s="67"/>
      <c r="O824" s="67"/>
      <c r="P824" s="67"/>
      <c r="Q824" s="67"/>
      <c r="R824" s="67"/>
      <c r="S824" s="57"/>
      <c r="T824" s="57"/>
      <c r="U824" s="67"/>
      <c r="V824" s="67"/>
      <c r="W824" s="67"/>
      <c r="X824" s="67"/>
      <c r="Y824" s="67"/>
      <c r="Z824" s="67"/>
      <c r="AA824" s="67"/>
      <c r="AB824" s="67"/>
      <c r="AC824" s="67"/>
      <c r="AD824" s="67"/>
      <c r="AE824" s="67"/>
      <c r="AF824" s="136"/>
      <c r="AG824" s="136"/>
      <c r="AH824" s="136"/>
      <c r="AI824" s="136"/>
      <c r="AJ824" s="136"/>
      <c r="AK824" s="136"/>
      <c r="AL824" s="136"/>
      <c r="AM824" s="136"/>
      <c r="AN824" s="136"/>
      <c r="AO824" s="136"/>
    </row>
    <row r="825" spans="1:41" ht="11.25" customHeight="1">
      <c r="A825" s="67"/>
      <c r="B825" s="67"/>
      <c r="C825" s="67"/>
      <c r="D825" s="67"/>
      <c r="E825" s="67"/>
      <c r="F825" s="67"/>
      <c r="G825" s="67"/>
      <c r="H825" s="67"/>
      <c r="I825" s="67"/>
      <c r="J825" s="67"/>
      <c r="K825" s="67"/>
      <c r="L825" s="67"/>
      <c r="M825" s="67"/>
      <c r="N825" s="67"/>
      <c r="O825" s="67"/>
      <c r="P825" s="67"/>
      <c r="Q825" s="67"/>
      <c r="R825" s="67"/>
      <c r="S825" s="57"/>
      <c r="T825" s="57"/>
      <c r="U825" s="67"/>
      <c r="V825" s="67"/>
      <c r="W825" s="67"/>
      <c r="X825" s="67"/>
      <c r="Y825" s="67"/>
      <c r="Z825" s="67"/>
      <c r="AA825" s="67"/>
      <c r="AB825" s="67"/>
      <c r="AC825" s="67"/>
      <c r="AD825" s="67"/>
      <c r="AE825" s="67"/>
      <c r="AF825" s="136"/>
      <c r="AG825" s="136"/>
      <c r="AH825" s="136"/>
      <c r="AI825" s="136"/>
      <c r="AJ825" s="136"/>
      <c r="AK825" s="136"/>
      <c r="AL825" s="136"/>
      <c r="AM825" s="136"/>
      <c r="AN825" s="136"/>
      <c r="AO825" s="136"/>
    </row>
    <row r="826" spans="1:41" ht="11.25" customHeight="1">
      <c r="A826" s="67"/>
      <c r="B826" s="67"/>
      <c r="C826" s="67"/>
      <c r="D826" s="67"/>
      <c r="E826" s="67"/>
      <c r="F826" s="67"/>
      <c r="G826" s="67"/>
      <c r="H826" s="67"/>
      <c r="I826" s="67"/>
      <c r="J826" s="67"/>
      <c r="K826" s="67"/>
      <c r="L826" s="67"/>
      <c r="M826" s="67"/>
      <c r="N826" s="67"/>
      <c r="O826" s="67"/>
      <c r="P826" s="67"/>
      <c r="Q826" s="67"/>
      <c r="R826" s="67"/>
      <c r="S826" s="57"/>
      <c r="T826" s="57"/>
      <c r="U826" s="67"/>
      <c r="V826" s="67"/>
      <c r="W826" s="67"/>
      <c r="X826" s="67"/>
      <c r="Y826" s="67"/>
      <c r="Z826" s="67"/>
      <c r="AA826" s="67"/>
      <c r="AB826" s="67"/>
      <c r="AC826" s="67"/>
      <c r="AD826" s="67"/>
      <c r="AE826" s="67"/>
      <c r="AF826" s="136"/>
      <c r="AG826" s="136"/>
      <c r="AH826" s="136"/>
      <c r="AI826" s="136"/>
      <c r="AJ826" s="136"/>
      <c r="AK826" s="136"/>
      <c r="AL826" s="136"/>
      <c r="AM826" s="136"/>
      <c r="AN826" s="136"/>
      <c r="AO826" s="136"/>
    </row>
    <row r="827" spans="1:41" ht="11.25" customHeight="1">
      <c r="A827" s="67"/>
      <c r="B827" s="67"/>
      <c r="C827" s="67"/>
      <c r="D827" s="67"/>
      <c r="E827" s="67"/>
      <c r="F827" s="67"/>
      <c r="G827" s="67"/>
      <c r="H827" s="67"/>
      <c r="I827" s="67"/>
      <c r="J827" s="67"/>
      <c r="K827" s="67"/>
      <c r="L827" s="67"/>
      <c r="M827" s="67"/>
      <c r="N827" s="67"/>
      <c r="O827" s="67"/>
      <c r="P827" s="67"/>
      <c r="Q827" s="67"/>
      <c r="R827" s="67"/>
      <c r="S827" s="57"/>
      <c r="T827" s="57"/>
      <c r="U827" s="67"/>
      <c r="V827" s="67"/>
      <c r="W827" s="67"/>
      <c r="X827" s="67"/>
      <c r="Y827" s="67"/>
      <c r="Z827" s="67"/>
      <c r="AA827" s="67"/>
      <c r="AB827" s="67"/>
      <c r="AC827" s="67"/>
      <c r="AD827" s="67"/>
      <c r="AE827" s="67"/>
      <c r="AF827" s="136"/>
      <c r="AG827" s="136"/>
      <c r="AH827" s="136"/>
      <c r="AI827" s="136"/>
      <c r="AJ827" s="136"/>
      <c r="AK827" s="136"/>
      <c r="AL827" s="136"/>
      <c r="AM827" s="136"/>
      <c r="AN827" s="136"/>
      <c r="AO827" s="136"/>
    </row>
    <row r="828" spans="1:41" ht="11.25" customHeight="1">
      <c r="A828" s="67"/>
      <c r="B828" s="67"/>
      <c r="C828" s="67"/>
      <c r="D828" s="67"/>
      <c r="E828" s="67"/>
      <c r="F828" s="67"/>
      <c r="G828" s="67"/>
      <c r="H828" s="67"/>
      <c r="I828" s="67"/>
      <c r="J828" s="67"/>
      <c r="K828" s="67"/>
      <c r="L828" s="67"/>
      <c r="M828" s="67"/>
      <c r="N828" s="67"/>
      <c r="O828" s="67"/>
      <c r="P828" s="67"/>
      <c r="Q828" s="67"/>
      <c r="R828" s="67"/>
      <c r="S828" s="57"/>
      <c r="T828" s="57"/>
      <c r="U828" s="67"/>
      <c r="V828" s="67"/>
      <c r="W828" s="67"/>
      <c r="X828" s="67"/>
      <c r="Y828" s="67"/>
      <c r="Z828" s="67"/>
      <c r="AA828" s="67"/>
      <c r="AB828" s="67"/>
      <c r="AC828" s="67"/>
      <c r="AD828" s="67"/>
      <c r="AE828" s="67"/>
      <c r="AF828" s="136"/>
      <c r="AG828" s="136"/>
      <c r="AH828" s="136"/>
      <c r="AI828" s="136"/>
      <c r="AJ828" s="136"/>
      <c r="AK828" s="136"/>
      <c r="AL828" s="136"/>
      <c r="AM828" s="136"/>
      <c r="AN828" s="136"/>
      <c r="AO828" s="136"/>
    </row>
    <row r="829" spans="1:41" ht="11.25" customHeight="1">
      <c r="A829" s="67"/>
      <c r="B829" s="67"/>
      <c r="C829" s="67"/>
      <c r="D829" s="67"/>
      <c r="E829" s="67"/>
      <c r="F829" s="67"/>
      <c r="G829" s="67"/>
      <c r="H829" s="67"/>
      <c r="I829" s="67"/>
      <c r="J829" s="67"/>
      <c r="K829" s="67"/>
      <c r="L829" s="67"/>
      <c r="M829" s="67"/>
      <c r="N829" s="67"/>
      <c r="O829" s="67"/>
      <c r="P829" s="67"/>
      <c r="Q829" s="67"/>
      <c r="R829" s="67"/>
      <c r="S829" s="57"/>
      <c r="T829" s="57"/>
      <c r="U829" s="67"/>
      <c r="V829" s="67"/>
      <c r="W829" s="67"/>
      <c r="X829" s="67"/>
      <c r="Y829" s="67"/>
      <c r="Z829" s="67"/>
      <c r="AA829" s="67"/>
      <c r="AB829" s="67"/>
      <c r="AC829" s="67"/>
      <c r="AD829" s="67"/>
      <c r="AE829" s="67"/>
      <c r="AF829" s="136"/>
      <c r="AG829" s="136"/>
      <c r="AH829" s="136"/>
      <c r="AI829" s="136"/>
      <c r="AJ829" s="136"/>
      <c r="AK829" s="136"/>
      <c r="AL829" s="136"/>
      <c r="AM829" s="136"/>
      <c r="AN829" s="136"/>
      <c r="AO829" s="136"/>
    </row>
    <row r="830" spans="1:41" ht="11.25" customHeight="1">
      <c r="A830" s="67"/>
      <c r="B830" s="67"/>
      <c r="C830" s="67"/>
      <c r="D830" s="67"/>
      <c r="E830" s="67"/>
      <c r="F830" s="67"/>
      <c r="G830" s="67"/>
      <c r="H830" s="67"/>
      <c r="I830" s="67"/>
      <c r="J830" s="67"/>
      <c r="K830" s="67"/>
      <c r="L830" s="67"/>
      <c r="M830" s="67"/>
      <c r="N830" s="67"/>
      <c r="O830" s="67"/>
      <c r="P830" s="67"/>
      <c r="Q830" s="67"/>
      <c r="R830" s="67"/>
      <c r="S830" s="57"/>
      <c r="T830" s="57"/>
      <c r="U830" s="67"/>
      <c r="V830" s="67"/>
      <c r="W830" s="67"/>
      <c r="X830" s="67"/>
      <c r="Y830" s="67"/>
      <c r="Z830" s="67"/>
      <c r="AA830" s="67"/>
      <c r="AB830" s="67"/>
      <c r="AC830" s="67"/>
      <c r="AD830" s="67"/>
      <c r="AE830" s="67"/>
      <c r="AF830" s="136"/>
      <c r="AG830" s="136"/>
      <c r="AH830" s="136"/>
      <c r="AI830" s="136"/>
      <c r="AJ830" s="136"/>
      <c r="AK830" s="136"/>
      <c r="AL830" s="136"/>
      <c r="AM830" s="136"/>
      <c r="AN830" s="136"/>
      <c r="AO830" s="136"/>
    </row>
    <row r="831" spans="1:41" ht="11.25" customHeight="1">
      <c r="A831" s="67"/>
      <c r="B831" s="67"/>
      <c r="C831" s="67"/>
      <c r="D831" s="67"/>
      <c r="E831" s="67"/>
      <c r="F831" s="67"/>
      <c r="G831" s="67"/>
      <c r="H831" s="67"/>
      <c r="I831" s="67"/>
      <c r="J831" s="67"/>
      <c r="K831" s="67"/>
      <c r="L831" s="67"/>
      <c r="M831" s="67"/>
      <c r="N831" s="67"/>
      <c r="O831" s="67"/>
      <c r="P831" s="67"/>
      <c r="Q831" s="67"/>
      <c r="R831" s="67"/>
      <c r="S831" s="57"/>
      <c r="T831" s="57"/>
      <c r="U831" s="67"/>
      <c r="V831" s="67"/>
      <c r="W831" s="67"/>
      <c r="X831" s="67"/>
      <c r="Y831" s="67"/>
      <c r="Z831" s="67"/>
      <c r="AA831" s="67"/>
      <c r="AB831" s="67"/>
      <c r="AC831" s="67"/>
      <c r="AD831" s="67"/>
      <c r="AE831" s="67"/>
      <c r="AF831" s="136"/>
      <c r="AG831" s="136"/>
      <c r="AH831" s="136"/>
      <c r="AI831" s="136"/>
      <c r="AJ831" s="136"/>
      <c r="AK831" s="136"/>
      <c r="AL831" s="136"/>
      <c r="AM831" s="136"/>
      <c r="AN831" s="136"/>
      <c r="AO831" s="136"/>
    </row>
    <row r="832" spans="1:41" ht="11.25" customHeight="1">
      <c r="A832" s="67"/>
      <c r="B832" s="67"/>
      <c r="C832" s="67"/>
      <c r="D832" s="67"/>
      <c r="E832" s="67"/>
      <c r="F832" s="67"/>
      <c r="G832" s="67"/>
      <c r="H832" s="67"/>
      <c r="I832" s="67"/>
      <c r="J832" s="67"/>
      <c r="K832" s="67"/>
      <c r="L832" s="67"/>
      <c r="M832" s="67"/>
      <c r="N832" s="67"/>
      <c r="O832" s="67"/>
      <c r="P832" s="67"/>
      <c r="Q832" s="67"/>
      <c r="R832" s="67"/>
      <c r="S832" s="57"/>
      <c r="T832" s="57"/>
      <c r="U832" s="67"/>
      <c r="V832" s="67"/>
      <c r="W832" s="67"/>
      <c r="X832" s="67"/>
      <c r="Y832" s="67"/>
      <c r="Z832" s="67"/>
      <c r="AA832" s="67"/>
      <c r="AB832" s="67"/>
      <c r="AC832" s="67"/>
      <c r="AD832" s="67"/>
      <c r="AE832" s="67"/>
      <c r="AF832" s="136"/>
      <c r="AG832" s="136"/>
      <c r="AH832" s="136"/>
      <c r="AI832" s="136"/>
      <c r="AJ832" s="136"/>
      <c r="AK832" s="136"/>
      <c r="AL832" s="136"/>
      <c r="AM832" s="136"/>
      <c r="AN832" s="136"/>
      <c r="AO832" s="136"/>
    </row>
    <row r="833" spans="1:41" ht="11.25" customHeight="1">
      <c r="A833" s="67"/>
      <c r="B833" s="67"/>
      <c r="C833" s="67"/>
      <c r="D833" s="67"/>
      <c r="E833" s="67"/>
      <c r="F833" s="67"/>
      <c r="G833" s="67"/>
      <c r="H833" s="67"/>
      <c r="I833" s="67"/>
      <c r="J833" s="67"/>
      <c r="K833" s="67"/>
      <c r="L833" s="67"/>
      <c r="M833" s="67"/>
      <c r="N833" s="67"/>
      <c r="O833" s="67"/>
      <c r="P833" s="67"/>
      <c r="Q833" s="67"/>
      <c r="R833" s="67"/>
      <c r="S833" s="57"/>
      <c r="T833" s="57"/>
      <c r="U833" s="67"/>
      <c r="V833" s="67"/>
      <c r="W833" s="67"/>
      <c r="X833" s="67"/>
      <c r="Y833" s="67"/>
      <c r="Z833" s="67"/>
      <c r="AA833" s="67"/>
      <c r="AB833" s="67"/>
      <c r="AC833" s="67"/>
      <c r="AD833" s="67"/>
      <c r="AE833" s="67"/>
      <c r="AF833" s="136"/>
      <c r="AG833" s="136"/>
      <c r="AH833" s="136"/>
      <c r="AI833" s="136"/>
      <c r="AJ833" s="136"/>
      <c r="AK833" s="136"/>
      <c r="AL833" s="136"/>
      <c r="AM833" s="136"/>
      <c r="AN833" s="136"/>
      <c r="AO833" s="136"/>
    </row>
    <row r="834" spans="1:41" ht="11.25" customHeight="1">
      <c r="A834" s="67"/>
      <c r="B834" s="67"/>
      <c r="C834" s="67"/>
      <c r="D834" s="67"/>
      <c r="E834" s="67"/>
      <c r="F834" s="67"/>
      <c r="G834" s="67"/>
      <c r="H834" s="67"/>
      <c r="I834" s="67"/>
      <c r="J834" s="67"/>
      <c r="K834" s="67"/>
      <c r="L834" s="67"/>
      <c r="M834" s="67"/>
      <c r="N834" s="67"/>
      <c r="O834" s="67"/>
      <c r="P834" s="67"/>
      <c r="Q834" s="67"/>
      <c r="R834" s="67"/>
      <c r="S834" s="57"/>
      <c r="T834" s="57"/>
      <c r="U834" s="67"/>
      <c r="V834" s="67"/>
      <c r="W834" s="67"/>
      <c r="X834" s="67"/>
      <c r="Y834" s="67"/>
      <c r="Z834" s="67"/>
      <c r="AA834" s="67"/>
      <c r="AB834" s="67"/>
      <c r="AC834" s="67"/>
      <c r="AD834" s="67"/>
      <c r="AE834" s="67"/>
      <c r="AF834" s="136"/>
      <c r="AG834" s="136"/>
      <c r="AH834" s="136"/>
      <c r="AI834" s="136"/>
      <c r="AJ834" s="136"/>
      <c r="AK834" s="136"/>
      <c r="AL834" s="136"/>
      <c r="AM834" s="136"/>
      <c r="AN834" s="136"/>
      <c r="AO834" s="136"/>
    </row>
    <row r="835" spans="1:41" ht="11.25" customHeight="1">
      <c r="A835" s="67"/>
      <c r="B835" s="67"/>
      <c r="C835" s="67"/>
      <c r="D835" s="67"/>
      <c r="E835" s="67"/>
      <c r="F835" s="67"/>
      <c r="G835" s="67"/>
      <c r="H835" s="67"/>
      <c r="I835" s="67"/>
      <c r="J835" s="67"/>
      <c r="K835" s="67"/>
      <c r="L835" s="67"/>
      <c r="M835" s="67"/>
      <c r="N835" s="67"/>
      <c r="O835" s="67"/>
      <c r="P835" s="67"/>
      <c r="Q835" s="67"/>
      <c r="R835" s="67"/>
      <c r="S835" s="57"/>
      <c r="T835" s="57"/>
      <c r="U835" s="67"/>
      <c r="V835" s="67"/>
      <c r="W835" s="67"/>
      <c r="X835" s="67"/>
      <c r="Y835" s="67"/>
      <c r="Z835" s="67"/>
      <c r="AA835" s="67"/>
      <c r="AB835" s="67"/>
      <c r="AC835" s="67"/>
      <c r="AD835" s="67"/>
      <c r="AE835" s="67"/>
      <c r="AF835" s="136"/>
      <c r="AG835" s="136"/>
      <c r="AH835" s="136"/>
      <c r="AI835" s="136"/>
      <c r="AJ835" s="136"/>
      <c r="AK835" s="136"/>
      <c r="AL835" s="136"/>
      <c r="AM835" s="136"/>
      <c r="AN835" s="136"/>
      <c r="AO835" s="136"/>
    </row>
    <row r="836" spans="1:41" ht="11.25" customHeight="1">
      <c r="A836" s="67"/>
      <c r="B836" s="67"/>
      <c r="C836" s="67"/>
      <c r="D836" s="67"/>
      <c r="E836" s="67"/>
      <c r="F836" s="67"/>
      <c r="G836" s="67"/>
      <c r="H836" s="67"/>
      <c r="I836" s="67"/>
      <c r="J836" s="67"/>
      <c r="K836" s="67"/>
      <c r="L836" s="67"/>
      <c r="M836" s="67"/>
      <c r="N836" s="67"/>
      <c r="O836" s="67"/>
      <c r="P836" s="67"/>
      <c r="Q836" s="67"/>
      <c r="R836" s="67"/>
      <c r="S836" s="57"/>
      <c r="T836" s="57"/>
      <c r="U836" s="67"/>
      <c r="V836" s="67"/>
      <c r="W836" s="67"/>
      <c r="X836" s="67"/>
      <c r="Y836" s="67"/>
      <c r="Z836" s="67"/>
      <c r="AA836" s="67"/>
      <c r="AB836" s="67"/>
      <c r="AC836" s="67"/>
      <c r="AD836" s="67"/>
      <c r="AE836" s="67"/>
      <c r="AF836" s="136"/>
      <c r="AG836" s="136"/>
      <c r="AH836" s="136"/>
      <c r="AI836" s="136"/>
      <c r="AJ836" s="136"/>
      <c r="AK836" s="136"/>
      <c r="AL836" s="136"/>
      <c r="AM836" s="136"/>
      <c r="AN836" s="136"/>
      <c r="AO836" s="136"/>
    </row>
    <row r="837" spans="1:41" ht="11.25" customHeight="1">
      <c r="A837" s="67"/>
      <c r="B837" s="67"/>
      <c r="C837" s="67"/>
      <c r="D837" s="67"/>
      <c r="E837" s="67"/>
      <c r="F837" s="67"/>
      <c r="G837" s="67"/>
      <c r="H837" s="67"/>
      <c r="I837" s="67"/>
      <c r="J837" s="67"/>
      <c r="K837" s="67"/>
      <c r="L837" s="67"/>
      <c r="M837" s="67"/>
      <c r="N837" s="67"/>
      <c r="O837" s="67"/>
      <c r="P837" s="67"/>
      <c r="Q837" s="67"/>
      <c r="R837" s="67"/>
      <c r="S837" s="57"/>
      <c r="T837" s="57"/>
      <c r="U837" s="67"/>
      <c r="V837" s="67"/>
      <c r="W837" s="67"/>
      <c r="X837" s="67"/>
      <c r="Y837" s="67"/>
      <c r="Z837" s="67"/>
      <c r="AA837" s="67"/>
      <c r="AB837" s="67"/>
      <c r="AC837" s="67"/>
      <c r="AD837" s="67"/>
      <c r="AE837" s="67"/>
      <c r="AF837" s="136"/>
      <c r="AG837" s="136"/>
      <c r="AH837" s="136"/>
      <c r="AI837" s="136"/>
      <c r="AJ837" s="136"/>
      <c r="AK837" s="136"/>
      <c r="AL837" s="136"/>
      <c r="AM837" s="136"/>
      <c r="AN837" s="136"/>
      <c r="AO837" s="136"/>
    </row>
    <row r="838" spans="1:41" ht="11.25" customHeight="1">
      <c r="A838" s="67"/>
      <c r="B838" s="67"/>
      <c r="C838" s="67"/>
      <c r="D838" s="67"/>
      <c r="E838" s="67"/>
      <c r="F838" s="67"/>
      <c r="G838" s="67"/>
      <c r="H838" s="67"/>
      <c r="I838" s="67"/>
      <c r="J838" s="67"/>
      <c r="K838" s="67"/>
      <c r="L838" s="67"/>
      <c r="M838" s="67"/>
      <c r="N838" s="67"/>
      <c r="O838" s="67"/>
      <c r="P838" s="67"/>
      <c r="Q838" s="67"/>
      <c r="R838" s="67"/>
      <c r="S838" s="57"/>
      <c r="T838" s="57"/>
      <c r="U838" s="67"/>
      <c r="V838" s="67"/>
      <c r="W838" s="67"/>
      <c r="X838" s="67"/>
      <c r="Y838" s="67"/>
      <c r="Z838" s="67"/>
      <c r="AA838" s="67"/>
      <c r="AB838" s="67"/>
      <c r="AC838" s="67"/>
      <c r="AD838" s="67"/>
      <c r="AE838" s="67"/>
      <c r="AF838" s="136"/>
      <c r="AG838" s="136"/>
      <c r="AH838" s="136"/>
      <c r="AI838" s="136"/>
      <c r="AJ838" s="136"/>
      <c r="AK838" s="136"/>
      <c r="AL838" s="136"/>
      <c r="AM838" s="136"/>
      <c r="AN838" s="136"/>
      <c r="AO838" s="136"/>
    </row>
    <row r="839" spans="1:41" ht="11.25" customHeight="1">
      <c r="A839" s="67"/>
      <c r="B839" s="67"/>
      <c r="C839" s="67"/>
      <c r="D839" s="67"/>
      <c r="E839" s="67"/>
      <c r="F839" s="67"/>
      <c r="G839" s="67"/>
      <c r="H839" s="67"/>
      <c r="I839" s="67"/>
      <c r="J839" s="67"/>
      <c r="K839" s="67"/>
      <c r="L839" s="67"/>
      <c r="M839" s="67"/>
      <c r="N839" s="67"/>
      <c r="O839" s="67"/>
      <c r="P839" s="67"/>
      <c r="Q839" s="67"/>
      <c r="R839" s="67"/>
      <c r="S839" s="57"/>
      <c r="T839" s="57"/>
      <c r="U839" s="67"/>
      <c r="V839" s="67"/>
      <c r="W839" s="67"/>
      <c r="X839" s="67"/>
      <c r="Y839" s="67"/>
      <c r="Z839" s="67"/>
      <c r="AA839" s="67"/>
      <c r="AB839" s="67"/>
      <c r="AC839" s="67"/>
      <c r="AD839" s="67"/>
      <c r="AE839" s="67"/>
      <c r="AF839" s="136"/>
      <c r="AG839" s="136"/>
      <c r="AH839" s="136"/>
      <c r="AI839" s="136"/>
      <c r="AJ839" s="136"/>
      <c r="AK839" s="136"/>
      <c r="AL839" s="136"/>
      <c r="AM839" s="136"/>
      <c r="AN839" s="136"/>
      <c r="AO839" s="136"/>
    </row>
    <row r="840" spans="1:41" ht="11.25" customHeight="1">
      <c r="A840" s="67"/>
      <c r="B840" s="67"/>
      <c r="C840" s="67"/>
      <c r="D840" s="67"/>
      <c r="E840" s="67"/>
      <c r="F840" s="67"/>
      <c r="G840" s="67"/>
      <c r="H840" s="67"/>
      <c r="I840" s="67"/>
      <c r="J840" s="67"/>
      <c r="K840" s="67"/>
      <c r="L840" s="67"/>
      <c r="M840" s="67"/>
      <c r="N840" s="67"/>
      <c r="O840" s="67"/>
      <c r="P840" s="67"/>
      <c r="Q840" s="67"/>
      <c r="R840" s="67"/>
      <c r="S840" s="57"/>
      <c r="T840" s="57"/>
      <c r="U840" s="67"/>
      <c r="V840" s="67"/>
      <c r="W840" s="67"/>
      <c r="X840" s="67"/>
      <c r="Y840" s="67"/>
      <c r="Z840" s="67"/>
      <c r="AA840" s="67"/>
      <c r="AB840" s="67"/>
      <c r="AC840" s="67"/>
      <c r="AD840" s="67"/>
      <c r="AE840" s="67"/>
      <c r="AF840" s="136"/>
      <c r="AG840" s="136"/>
      <c r="AH840" s="136"/>
      <c r="AI840" s="136"/>
      <c r="AJ840" s="136"/>
      <c r="AK840" s="136"/>
      <c r="AL840" s="136"/>
      <c r="AM840" s="136"/>
      <c r="AN840" s="136"/>
      <c r="AO840" s="136"/>
    </row>
    <row r="841" spans="1:41" ht="11.25" customHeight="1">
      <c r="A841" s="67"/>
      <c r="B841" s="67"/>
      <c r="C841" s="67"/>
      <c r="D841" s="67"/>
      <c r="E841" s="67"/>
      <c r="F841" s="67"/>
      <c r="G841" s="67"/>
      <c r="H841" s="67"/>
      <c r="I841" s="67"/>
      <c r="J841" s="67"/>
      <c r="K841" s="67"/>
      <c r="L841" s="67"/>
      <c r="M841" s="67"/>
      <c r="N841" s="67"/>
      <c r="O841" s="67"/>
      <c r="P841" s="67"/>
      <c r="Q841" s="67"/>
      <c r="R841" s="67"/>
      <c r="S841" s="57"/>
      <c r="T841" s="57"/>
      <c r="U841" s="67"/>
      <c r="V841" s="67"/>
      <c r="W841" s="67"/>
      <c r="X841" s="67"/>
      <c r="Y841" s="67"/>
      <c r="Z841" s="67"/>
      <c r="AA841" s="67"/>
      <c r="AB841" s="67"/>
      <c r="AC841" s="67"/>
      <c r="AD841" s="67"/>
      <c r="AE841" s="67"/>
      <c r="AF841" s="136"/>
      <c r="AG841" s="136"/>
      <c r="AH841" s="136"/>
      <c r="AI841" s="136"/>
      <c r="AJ841" s="136"/>
      <c r="AK841" s="136"/>
      <c r="AL841" s="136"/>
      <c r="AM841" s="136"/>
      <c r="AN841" s="136"/>
      <c r="AO841" s="136"/>
    </row>
    <row r="842" spans="1:41" ht="11.25" customHeight="1">
      <c r="A842" s="67"/>
      <c r="B842" s="67"/>
      <c r="C842" s="67"/>
      <c r="D842" s="67"/>
      <c r="E842" s="67"/>
      <c r="F842" s="67"/>
      <c r="G842" s="67"/>
      <c r="H842" s="67"/>
      <c r="I842" s="67"/>
      <c r="J842" s="67"/>
      <c r="K842" s="67"/>
      <c r="L842" s="67"/>
      <c r="M842" s="67"/>
      <c r="N842" s="67"/>
      <c r="O842" s="67"/>
      <c r="P842" s="67"/>
      <c r="Q842" s="67"/>
      <c r="R842" s="67"/>
      <c r="S842" s="57"/>
      <c r="T842" s="57"/>
      <c r="U842" s="67"/>
      <c r="V842" s="67"/>
      <c r="W842" s="67"/>
      <c r="X842" s="67"/>
      <c r="Y842" s="67"/>
      <c r="Z842" s="67"/>
      <c r="AA842" s="67"/>
      <c r="AB842" s="67"/>
      <c r="AC842" s="67"/>
      <c r="AD842" s="67"/>
      <c r="AE842" s="67"/>
      <c r="AF842" s="136"/>
      <c r="AG842" s="136"/>
      <c r="AH842" s="136"/>
      <c r="AI842" s="136"/>
      <c r="AJ842" s="136"/>
      <c r="AK842" s="136"/>
      <c r="AL842" s="136"/>
      <c r="AM842" s="136"/>
      <c r="AN842" s="136"/>
      <c r="AO842" s="136"/>
    </row>
    <row r="843" spans="1:41" ht="11.25" customHeight="1">
      <c r="A843" s="67"/>
      <c r="B843" s="67"/>
      <c r="C843" s="67"/>
      <c r="D843" s="67"/>
      <c r="E843" s="67"/>
      <c r="F843" s="67"/>
      <c r="G843" s="67"/>
      <c r="H843" s="67"/>
      <c r="I843" s="67"/>
      <c r="J843" s="67"/>
      <c r="K843" s="67"/>
      <c r="L843" s="67"/>
      <c r="M843" s="67"/>
      <c r="N843" s="67"/>
      <c r="O843" s="67"/>
      <c r="P843" s="67"/>
      <c r="Q843" s="67"/>
      <c r="R843" s="67"/>
      <c r="S843" s="57"/>
      <c r="T843" s="57"/>
      <c r="U843" s="67"/>
      <c r="V843" s="67"/>
      <c r="W843" s="67"/>
      <c r="X843" s="67"/>
      <c r="Y843" s="67"/>
      <c r="Z843" s="67"/>
      <c r="AA843" s="67"/>
      <c r="AB843" s="67"/>
      <c r="AC843" s="67"/>
      <c r="AD843" s="67"/>
      <c r="AE843" s="67"/>
      <c r="AF843" s="136"/>
      <c r="AG843" s="136"/>
      <c r="AH843" s="136"/>
      <c r="AI843" s="136"/>
      <c r="AJ843" s="136"/>
      <c r="AK843" s="136"/>
      <c r="AL843" s="136"/>
      <c r="AM843" s="136"/>
      <c r="AN843" s="136"/>
      <c r="AO843" s="136"/>
    </row>
    <row r="844" spans="1:41" ht="11.25" customHeight="1">
      <c r="A844" s="67"/>
      <c r="B844" s="67"/>
      <c r="C844" s="67"/>
      <c r="D844" s="67"/>
      <c r="E844" s="67"/>
      <c r="F844" s="67"/>
      <c r="G844" s="67"/>
      <c r="H844" s="67"/>
      <c r="I844" s="67"/>
      <c r="J844" s="67"/>
      <c r="K844" s="67"/>
      <c r="L844" s="67"/>
      <c r="M844" s="67"/>
      <c r="N844" s="67"/>
      <c r="O844" s="67"/>
      <c r="P844" s="67"/>
      <c r="Q844" s="67"/>
      <c r="R844" s="67"/>
      <c r="S844" s="57"/>
      <c r="T844" s="57"/>
      <c r="U844" s="67"/>
      <c r="V844" s="67"/>
      <c r="W844" s="67"/>
      <c r="X844" s="67"/>
      <c r="Y844" s="67"/>
      <c r="Z844" s="67"/>
      <c r="AA844" s="67"/>
      <c r="AB844" s="67"/>
      <c r="AC844" s="67"/>
      <c r="AD844" s="67"/>
      <c r="AE844" s="67"/>
      <c r="AF844" s="136"/>
      <c r="AG844" s="136"/>
      <c r="AH844" s="136"/>
      <c r="AI844" s="136"/>
      <c r="AJ844" s="136"/>
      <c r="AK844" s="136"/>
      <c r="AL844" s="136"/>
      <c r="AM844" s="136"/>
      <c r="AN844" s="136"/>
      <c r="AO844" s="136"/>
    </row>
    <row r="845" spans="1:41" ht="11.25" customHeight="1">
      <c r="A845" s="67"/>
      <c r="B845" s="67"/>
      <c r="C845" s="67"/>
      <c r="D845" s="67"/>
      <c r="E845" s="67"/>
      <c r="F845" s="67"/>
      <c r="G845" s="67"/>
      <c r="H845" s="67"/>
      <c r="I845" s="67"/>
      <c r="J845" s="67"/>
      <c r="K845" s="67"/>
      <c r="L845" s="67"/>
      <c r="M845" s="67"/>
      <c r="N845" s="67"/>
      <c r="O845" s="67"/>
      <c r="P845" s="67"/>
      <c r="Q845" s="67"/>
      <c r="R845" s="67"/>
      <c r="S845" s="57"/>
      <c r="T845" s="57"/>
      <c r="U845" s="67"/>
      <c r="V845" s="67"/>
      <c r="W845" s="67"/>
      <c r="X845" s="67"/>
      <c r="Y845" s="67"/>
      <c r="Z845" s="67"/>
      <c r="AA845" s="67"/>
      <c r="AB845" s="67"/>
      <c r="AC845" s="67"/>
      <c r="AD845" s="67"/>
      <c r="AE845" s="67"/>
      <c r="AF845" s="136"/>
      <c r="AG845" s="136"/>
      <c r="AH845" s="136"/>
      <c r="AI845" s="136"/>
      <c r="AJ845" s="136"/>
      <c r="AK845" s="136"/>
      <c r="AL845" s="136"/>
      <c r="AM845" s="136"/>
      <c r="AN845" s="136"/>
      <c r="AO845" s="136"/>
    </row>
    <row r="846" spans="1:41" ht="11.25" customHeight="1">
      <c r="A846" s="67"/>
      <c r="B846" s="67"/>
      <c r="C846" s="67"/>
      <c r="D846" s="67"/>
      <c r="E846" s="67"/>
      <c r="F846" s="67"/>
      <c r="G846" s="67"/>
      <c r="H846" s="67"/>
      <c r="I846" s="67"/>
      <c r="J846" s="67"/>
      <c r="K846" s="67"/>
      <c r="L846" s="67"/>
      <c r="M846" s="67"/>
      <c r="N846" s="67"/>
      <c r="O846" s="67"/>
      <c r="P846" s="67"/>
      <c r="Q846" s="67"/>
      <c r="R846" s="67"/>
      <c r="S846" s="57"/>
      <c r="T846" s="57"/>
      <c r="U846" s="67"/>
      <c r="V846" s="67"/>
      <c r="W846" s="67"/>
      <c r="X846" s="67"/>
      <c r="Y846" s="67"/>
      <c r="Z846" s="67"/>
      <c r="AA846" s="67"/>
      <c r="AB846" s="67"/>
      <c r="AC846" s="67"/>
      <c r="AD846" s="67"/>
      <c r="AE846" s="67"/>
      <c r="AF846" s="136"/>
      <c r="AG846" s="136"/>
      <c r="AH846" s="136"/>
      <c r="AI846" s="136"/>
      <c r="AJ846" s="136"/>
      <c r="AK846" s="136"/>
      <c r="AL846" s="136"/>
      <c r="AM846" s="136"/>
      <c r="AN846" s="136"/>
      <c r="AO846" s="136"/>
    </row>
    <row r="847" spans="1:41" ht="11.25" customHeight="1">
      <c r="A847" s="67"/>
      <c r="B847" s="67"/>
      <c r="C847" s="67"/>
      <c r="D847" s="67"/>
      <c r="E847" s="67"/>
      <c r="F847" s="67"/>
      <c r="G847" s="67"/>
      <c r="H847" s="67"/>
      <c r="I847" s="67"/>
      <c r="J847" s="67"/>
      <c r="K847" s="67"/>
      <c r="L847" s="67"/>
      <c r="M847" s="67"/>
      <c r="N847" s="67"/>
      <c r="O847" s="67"/>
      <c r="P847" s="67"/>
      <c r="Q847" s="67"/>
      <c r="R847" s="67"/>
      <c r="S847" s="57"/>
      <c r="T847" s="57"/>
      <c r="U847" s="67"/>
      <c r="V847" s="67"/>
      <c r="W847" s="67"/>
      <c r="X847" s="67"/>
      <c r="Y847" s="67"/>
      <c r="Z847" s="67"/>
      <c r="AA847" s="67"/>
      <c r="AB847" s="67"/>
      <c r="AC847" s="67"/>
      <c r="AD847" s="67"/>
      <c r="AE847" s="67"/>
      <c r="AF847" s="136"/>
      <c r="AG847" s="136"/>
      <c r="AH847" s="136"/>
      <c r="AI847" s="136"/>
      <c r="AJ847" s="136"/>
      <c r="AK847" s="136"/>
      <c r="AL847" s="136"/>
      <c r="AM847" s="136"/>
      <c r="AN847" s="136"/>
      <c r="AO847" s="136"/>
    </row>
    <row r="848" spans="1:41" ht="11.25" customHeight="1">
      <c r="A848" s="67"/>
      <c r="B848" s="67"/>
      <c r="C848" s="67"/>
      <c r="D848" s="67"/>
      <c r="E848" s="67"/>
      <c r="F848" s="67"/>
      <c r="G848" s="67"/>
      <c r="H848" s="67"/>
      <c r="I848" s="67"/>
      <c r="J848" s="67"/>
      <c r="K848" s="67"/>
      <c r="L848" s="67"/>
      <c r="M848" s="67"/>
      <c r="N848" s="67"/>
      <c r="O848" s="67"/>
      <c r="P848" s="67"/>
      <c r="Q848" s="67"/>
      <c r="R848" s="67"/>
      <c r="S848" s="57"/>
      <c r="T848" s="57"/>
      <c r="U848" s="67"/>
      <c r="V848" s="67"/>
      <c r="W848" s="67"/>
      <c r="X848" s="67"/>
      <c r="Y848" s="67"/>
      <c r="Z848" s="67"/>
      <c r="AA848" s="67"/>
      <c r="AB848" s="67"/>
      <c r="AC848" s="67"/>
      <c r="AD848" s="67"/>
      <c r="AE848" s="67"/>
      <c r="AF848" s="136"/>
      <c r="AG848" s="136"/>
      <c r="AH848" s="136"/>
      <c r="AI848" s="136"/>
      <c r="AJ848" s="136"/>
      <c r="AK848" s="136"/>
      <c r="AL848" s="136"/>
      <c r="AM848" s="136"/>
      <c r="AN848" s="136"/>
      <c r="AO848" s="136"/>
    </row>
    <row r="849" spans="1:41" ht="11.25" customHeight="1">
      <c r="A849" s="67"/>
      <c r="B849" s="67"/>
      <c r="C849" s="67"/>
      <c r="D849" s="67"/>
      <c r="E849" s="67"/>
      <c r="F849" s="67"/>
      <c r="G849" s="67"/>
      <c r="H849" s="67"/>
      <c r="I849" s="67"/>
      <c r="J849" s="67"/>
      <c r="K849" s="67"/>
      <c r="L849" s="67"/>
      <c r="M849" s="67"/>
      <c r="N849" s="67"/>
      <c r="O849" s="67"/>
      <c r="P849" s="67"/>
      <c r="Q849" s="67"/>
      <c r="R849" s="67"/>
      <c r="S849" s="57"/>
      <c r="T849" s="57"/>
      <c r="U849" s="67"/>
      <c r="V849" s="67"/>
      <c r="W849" s="67"/>
      <c r="X849" s="67"/>
      <c r="Y849" s="67"/>
      <c r="Z849" s="67"/>
      <c r="AA849" s="67"/>
      <c r="AB849" s="67"/>
      <c r="AC849" s="67"/>
      <c r="AD849" s="67"/>
      <c r="AE849" s="67"/>
      <c r="AF849" s="136"/>
      <c r="AG849" s="136"/>
      <c r="AH849" s="136"/>
      <c r="AI849" s="136"/>
      <c r="AJ849" s="136"/>
      <c r="AK849" s="136"/>
      <c r="AL849" s="136"/>
      <c r="AM849" s="136"/>
      <c r="AN849" s="136"/>
      <c r="AO849" s="136"/>
    </row>
    <row r="850" spans="1:41" ht="11.25" customHeight="1">
      <c r="A850" s="67"/>
      <c r="B850" s="67"/>
      <c r="C850" s="67"/>
      <c r="D850" s="67"/>
      <c r="E850" s="67"/>
      <c r="F850" s="67"/>
      <c r="G850" s="67"/>
      <c r="H850" s="67"/>
      <c r="I850" s="67"/>
      <c r="J850" s="67"/>
      <c r="K850" s="67"/>
      <c r="L850" s="67"/>
      <c r="M850" s="67"/>
      <c r="N850" s="67"/>
      <c r="O850" s="67"/>
      <c r="P850" s="67"/>
      <c r="Q850" s="67"/>
      <c r="R850" s="67"/>
      <c r="S850" s="57"/>
      <c r="T850" s="57"/>
      <c r="U850" s="67"/>
      <c r="V850" s="67"/>
      <c r="W850" s="67"/>
      <c r="X850" s="67"/>
      <c r="Y850" s="67"/>
      <c r="Z850" s="67"/>
      <c r="AA850" s="67"/>
      <c r="AB850" s="67"/>
      <c r="AC850" s="67"/>
      <c r="AD850" s="67"/>
      <c r="AE850" s="67"/>
      <c r="AF850" s="136"/>
      <c r="AG850" s="136"/>
      <c r="AH850" s="136"/>
      <c r="AI850" s="136"/>
      <c r="AJ850" s="136"/>
      <c r="AK850" s="136"/>
      <c r="AL850" s="136"/>
      <c r="AM850" s="136"/>
      <c r="AN850" s="136"/>
      <c r="AO850" s="136"/>
    </row>
    <row r="851" spans="1:41" ht="11.25" customHeight="1">
      <c r="A851" s="67"/>
      <c r="B851" s="67"/>
      <c r="C851" s="67"/>
      <c r="D851" s="67"/>
      <c r="E851" s="67"/>
      <c r="F851" s="67"/>
      <c r="G851" s="67"/>
      <c r="H851" s="67"/>
      <c r="I851" s="67"/>
      <c r="J851" s="67"/>
      <c r="K851" s="67"/>
      <c r="L851" s="67"/>
      <c r="M851" s="67"/>
      <c r="N851" s="67"/>
      <c r="O851" s="67"/>
      <c r="P851" s="67"/>
      <c r="Q851" s="67"/>
      <c r="R851" s="67"/>
      <c r="S851" s="57"/>
      <c r="T851" s="57"/>
      <c r="U851" s="67"/>
      <c r="V851" s="67"/>
      <c r="W851" s="67"/>
      <c r="X851" s="67"/>
      <c r="Y851" s="67"/>
      <c r="Z851" s="67"/>
      <c r="AA851" s="67"/>
      <c r="AB851" s="67"/>
      <c r="AC851" s="67"/>
      <c r="AD851" s="67"/>
      <c r="AE851" s="67"/>
      <c r="AF851" s="136"/>
      <c r="AG851" s="136"/>
      <c r="AH851" s="136"/>
      <c r="AI851" s="136"/>
      <c r="AJ851" s="136"/>
      <c r="AK851" s="136"/>
      <c r="AL851" s="136"/>
      <c r="AM851" s="136"/>
      <c r="AN851" s="136"/>
      <c r="AO851" s="136"/>
    </row>
    <row r="852" spans="1:41" ht="11.25" customHeight="1">
      <c r="A852" s="67"/>
      <c r="B852" s="67"/>
      <c r="C852" s="67"/>
      <c r="D852" s="67"/>
      <c r="E852" s="67"/>
      <c r="F852" s="67"/>
      <c r="G852" s="67"/>
      <c r="H852" s="67"/>
      <c r="I852" s="67"/>
      <c r="J852" s="67"/>
      <c r="K852" s="67"/>
      <c r="L852" s="67"/>
      <c r="M852" s="67"/>
      <c r="N852" s="67"/>
      <c r="O852" s="67"/>
      <c r="P852" s="67"/>
      <c r="Q852" s="67"/>
      <c r="R852" s="67"/>
      <c r="S852" s="57"/>
      <c r="T852" s="57"/>
      <c r="U852" s="67"/>
      <c r="V852" s="67"/>
      <c r="W852" s="67"/>
      <c r="X852" s="67"/>
      <c r="Y852" s="67"/>
      <c r="Z852" s="67"/>
      <c r="AA852" s="67"/>
      <c r="AB852" s="67"/>
      <c r="AC852" s="67"/>
      <c r="AD852" s="67"/>
      <c r="AE852" s="67"/>
      <c r="AF852" s="136"/>
      <c r="AG852" s="136"/>
      <c r="AH852" s="136"/>
      <c r="AI852" s="136"/>
      <c r="AJ852" s="136"/>
      <c r="AK852" s="136"/>
      <c r="AL852" s="136"/>
      <c r="AM852" s="136"/>
      <c r="AN852" s="136"/>
      <c r="AO852" s="136"/>
    </row>
    <row r="853" spans="1:41" ht="11.25" customHeight="1">
      <c r="A853" s="67"/>
      <c r="B853" s="67"/>
      <c r="C853" s="67"/>
      <c r="D853" s="67"/>
      <c r="E853" s="67"/>
      <c r="F853" s="67"/>
      <c r="G853" s="67"/>
      <c r="H853" s="67"/>
      <c r="I853" s="67"/>
      <c r="J853" s="67"/>
      <c r="K853" s="67"/>
      <c r="L853" s="67"/>
      <c r="M853" s="67"/>
      <c r="N853" s="67"/>
      <c r="O853" s="67"/>
      <c r="P853" s="67"/>
      <c r="Q853" s="67"/>
      <c r="R853" s="67"/>
      <c r="S853" s="57"/>
      <c r="T853" s="57"/>
      <c r="U853" s="67"/>
      <c r="V853" s="67"/>
      <c r="W853" s="67"/>
      <c r="X853" s="67"/>
      <c r="Y853" s="67"/>
      <c r="Z853" s="67"/>
      <c r="AA853" s="67"/>
      <c r="AB853" s="67"/>
      <c r="AC853" s="67"/>
      <c r="AD853" s="67"/>
      <c r="AE853" s="67"/>
      <c r="AF853" s="136"/>
      <c r="AG853" s="136"/>
      <c r="AH853" s="136"/>
      <c r="AI853" s="136"/>
      <c r="AJ853" s="136"/>
      <c r="AK853" s="136"/>
      <c r="AL853" s="136"/>
      <c r="AM853" s="136"/>
      <c r="AN853" s="136"/>
      <c r="AO853" s="136"/>
    </row>
    <row r="854" spans="1:41" ht="11.25" customHeight="1">
      <c r="A854" s="67"/>
      <c r="B854" s="67"/>
      <c r="C854" s="67"/>
      <c r="D854" s="67"/>
      <c r="E854" s="67"/>
      <c r="F854" s="67"/>
      <c r="G854" s="67"/>
      <c r="H854" s="67"/>
      <c r="I854" s="67"/>
      <c r="J854" s="67"/>
      <c r="K854" s="67"/>
      <c r="L854" s="67"/>
      <c r="M854" s="67"/>
      <c r="N854" s="67"/>
      <c r="O854" s="67"/>
      <c r="P854" s="67"/>
      <c r="Q854" s="67"/>
      <c r="R854" s="67"/>
      <c r="S854" s="57"/>
      <c r="T854" s="57"/>
      <c r="U854" s="67"/>
      <c r="V854" s="67"/>
      <c r="W854" s="67"/>
      <c r="X854" s="67"/>
      <c r="Y854" s="67"/>
      <c r="Z854" s="67"/>
      <c r="AA854" s="67"/>
      <c r="AB854" s="67"/>
      <c r="AC854" s="67"/>
      <c r="AD854" s="67"/>
      <c r="AE854" s="67"/>
      <c r="AF854" s="136"/>
      <c r="AG854" s="136"/>
      <c r="AH854" s="136"/>
      <c r="AI854" s="136"/>
      <c r="AJ854" s="136"/>
      <c r="AK854" s="136"/>
      <c r="AL854" s="136"/>
      <c r="AM854" s="136"/>
      <c r="AN854" s="136"/>
      <c r="AO854" s="136"/>
    </row>
    <row r="855" spans="1:41" ht="11.25" customHeight="1">
      <c r="A855" s="67"/>
      <c r="B855" s="67"/>
      <c r="C855" s="67"/>
      <c r="D855" s="67"/>
      <c r="E855" s="67"/>
      <c r="F855" s="67"/>
      <c r="G855" s="67"/>
      <c r="H855" s="67"/>
      <c r="I855" s="67"/>
      <c r="J855" s="67"/>
      <c r="K855" s="67"/>
      <c r="L855" s="67"/>
      <c r="M855" s="67"/>
      <c r="N855" s="67"/>
      <c r="O855" s="67"/>
      <c r="P855" s="67"/>
      <c r="Q855" s="67"/>
      <c r="R855" s="67"/>
      <c r="S855" s="57"/>
      <c r="T855" s="57"/>
      <c r="U855" s="67"/>
      <c r="V855" s="67"/>
      <c r="W855" s="67"/>
      <c r="X855" s="67"/>
      <c r="Y855" s="67"/>
      <c r="Z855" s="67"/>
      <c r="AA855" s="67"/>
      <c r="AB855" s="67"/>
      <c r="AC855" s="67"/>
      <c r="AD855" s="67"/>
      <c r="AE855" s="67"/>
      <c r="AF855" s="136"/>
      <c r="AG855" s="136"/>
      <c r="AH855" s="136"/>
      <c r="AI855" s="136"/>
      <c r="AJ855" s="136"/>
      <c r="AK855" s="136"/>
      <c r="AL855" s="136"/>
      <c r="AM855" s="136"/>
      <c r="AN855" s="136"/>
      <c r="AO855" s="136"/>
    </row>
    <row r="856" spans="1:41" ht="11.25" customHeight="1">
      <c r="A856" s="67"/>
      <c r="B856" s="67"/>
      <c r="C856" s="67"/>
      <c r="D856" s="67"/>
      <c r="E856" s="67"/>
      <c r="F856" s="67"/>
      <c r="G856" s="67"/>
      <c r="H856" s="67"/>
      <c r="I856" s="67"/>
      <c r="J856" s="67"/>
      <c r="K856" s="67"/>
      <c r="L856" s="67"/>
      <c r="M856" s="67"/>
      <c r="N856" s="67"/>
      <c r="O856" s="67"/>
      <c r="P856" s="67"/>
      <c r="Q856" s="67"/>
      <c r="R856" s="67"/>
      <c r="S856" s="57"/>
      <c r="T856" s="57"/>
      <c r="U856" s="67"/>
      <c r="V856" s="67"/>
      <c r="W856" s="67"/>
      <c r="X856" s="67"/>
      <c r="Y856" s="67"/>
      <c r="Z856" s="67"/>
      <c r="AA856" s="67"/>
      <c r="AB856" s="67"/>
      <c r="AC856" s="67"/>
      <c r="AD856" s="67"/>
      <c r="AE856" s="67"/>
      <c r="AF856" s="136"/>
      <c r="AG856" s="136"/>
      <c r="AH856" s="136"/>
      <c r="AI856" s="136"/>
      <c r="AJ856" s="136"/>
      <c r="AK856" s="136"/>
      <c r="AL856" s="136"/>
      <c r="AM856" s="136"/>
      <c r="AN856" s="136"/>
      <c r="AO856" s="136"/>
    </row>
    <row r="857" spans="1:41" ht="11.25" customHeight="1">
      <c r="A857" s="67"/>
      <c r="B857" s="67"/>
      <c r="C857" s="67"/>
      <c r="D857" s="67"/>
      <c r="E857" s="67"/>
      <c r="F857" s="67"/>
      <c r="G857" s="67"/>
      <c r="H857" s="67"/>
      <c r="I857" s="67"/>
      <c r="J857" s="67"/>
      <c r="K857" s="67"/>
      <c r="L857" s="67"/>
      <c r="M857" s="67"/>
      <c r="N857" s="67"/>
      <c r="O857" s="67"/>
      <c r="P857" s="67"/>
      <c r="Q857" s="67"/>
      <c r="R857" s="67"/>
      <c r="S857" s="57"/>
      <c r="T857" s="57"/>
      <c r="U857" s="67"/>
      <c r="V857" s="67"/>
      <c r="W857" s="67"/>
      <c r="X857" s="67"/>
      <c r="Y857" s="67"/>
      <c r="Z857" s="67"/>
      <c r="AA857" s="67"/>
      <c r="AB857" s="67"/>
      <c r="AC857" s="67"/>
      <c r="AD857" s="67"/>
      <c r="AE857" s="67"/>
      <c r="AF857" s="136"/>
      <c r="AG857" s="136"/>
      <c r="AH857" s="136"/>
      <c r="AI857" s="136"/>
      <c r="AJ857" s="136"/>
      <c r="AK857" s="136"/>
      <c r="AL857" s="136"/>
      <c r="AM857" s="136"/>
      <c r="AN857" s="136"/>
      <c r="AO857" s="136"/>
    </row>
    <row r="858" spans="1:41" ht="11.25" customHeight="1">
      <c r="A858" s="67"/>
      <c r="B858" s="67"/>
      <c r="C858" s="67"/>
      <c r="D858" s="67"/>
      <c r="E858" s="67"/>
      <c r="F858" s="67"/>
      <c r="G858" s="67"/>
      <c r="H858" s="67"/>
      <c r="I858" s="67"/>
      <c r="J858" s="67"/>
      <c r="K858" s="67"/>
      <c r="L858" s="67"/>
      <c r="M858" s="67"/>
      <c r="N858" s="67"/>
      <c r="O858" s="67"/>
      <c r="P858" s="67"/>
      <c r="Q858" s="67"/>
      <c r="R858" s="67"/>
      <c r="S858" s="57"/>
      <c r="T858" s="57"/>
      <c r="U858" s="67"/>
      <c r="V858" s="67"/>
      <c r="W858" s="67"/>
      <c r="X858" s="67"/>
      <c r="Y858" s="67"/>
      <c r="Z858" s="67"/>
      <c r="AA858" s="67"/>
      <c r="AB858" s="67"/>
      <c r="AC858" s="67"/>
      <c r="AD858" s="67"/>
      <c r="AE858" s="67"/>
      <c r="AF858" s="136"/>
      <c r="AG858" s="136"/>
      <c r="AH858" s="136"/>
      <c r="AI858" s="136"/>
      <c r="AJ858" s="136"/>
      <c r="AK858" s="136"/>
      <c r="AL858" s="136"/>
      <c r="AM858" s="136"/>
      <c r="AN858" s="136"/>
      <c r="AO858" s="136"/>
    </row>
    <row r="859" spans="1:41" ht="11.25" customHeight="1">
      <c r="A859" s="67"/>
      <c r="B859" s="67"/>
      <c r="C859" s="67"/>
      <c r="D859" s="67"/>
      <c r="E859" s="67"/>
      <c r="F859" s="67"/>
      <c r="G859" s="67"/>
      <c r="H859" s="67"/>
      <c r="I859" s="67"/>
      <c r="J859" s="67"/>
      <c r="K859" s="67"/>
      <c r="L859" s="67"/>
      <c r="M859" s="67"/>
      <c r="N859" s="67"/>
      <c r="O859" s="67"/>
      <c r="P859" s="67"/>
      <c r="Q859" s="67"/>
      <c r="R859" s="67"/>
      <c r="S859" s="57"/>
      <c r="T859" s="57"/>
      <c r="U859" s="67"/>
      <c r="V859" s="67"/>
      <c r="W859" s="67"/>
      <c r="X859" s="67"/>
      <c r="Y859" s="67"/>
      <c r="Z859" s="67"/>
      <c r="AA859" s="67"/>
      <c r="AB859" s="67"/>
      <c r="AC859" s="67"/>
      <c r="AD859" s="67"/>
      <c r="AE859" s="67"/>
      <c r="AF859" s="136"/>
      <c r="AG859" s="136"/>
      <c r="AH859" s="136"/>
      <c r="AI859" s="136"/>
      <c r="AJ859" s="136"/>
      <c r="AK859" s="136"/>
      <c r="AL859" s="136"/>
      <c r="AM859" s="136"/>
      <c r="AN859" s="136"/>
      <c r="AO859" s="136"/>
    </row>
    <row r="860" spans="1:41" ht="11.25" customHeight="1">
      <c r="A860" s="67"/>
      <c r="B860" s="67"/>
      <c r="C860" s="67"/>
      <c r="D860" s="67"/>
      <c r="E860" s="67"/>
      <c r="F860" s="67"/>
      <c r="G860" s="67"/>
      <c r="H860" s="67"/>
      <c r="I860" s="67"/>
      <c r="J860" s="67"/>
      <c r="K860" s="67"/>
      <c r="L860" s="67"/>
      <c r="M860" s="67"/>
      <c r="N860" s="67"/>
      <c r="O860" s="67"/>
      <c r="P860" s="67"/>
      <c r="Q860" s="67"/>
      <c r="R860" s="67"/>
      <c r="S860" s="57"/>
      <c r="T860" s="57"/>
      <c r="U860" s="67"/>
      <c r="V860" s="67"/>
      <c r="W860" s="67"/>
      <c r="X860" s="67"/>
      <c r="Y860" s="67"/>
      <c r="Z860" s="67"/>
      <c r="AA860" s="67"/>
      <c r="AB860" s="67"/>
      <c r="AC860" s="67"/>
      <c r="AD860" s="67"/>
      <c r="AE860" s="67"/>
      <c r="AF860" s="136"/>
      <c r="AG860" s="136"/>
      <c r="AH860" s="136"/>
      <c r="AI860" s="136"/>
      <c r="AJ860" s="136"/>
      <c r="AK860" s="136"/>
      <c r="AL860" s="136"/>
      <c r="AM860" s="136"/>
      <c r="AN860" s="136"/>
      <c r="AO860" s="136"/>
    </row>
    <row r="861" spans="1:41" ht="11.25" customHeight="1">
      <c r="A861" s="67"/>
      <c r="B861" s="67"/>
      <c r="C861" s="67"/>
      <c r="D861" s="67"/>
      <c r="E861" s="67"/>
      <c r="F861" s="67"/>
      <c r="G861" s="67"/>
      <c r="H861" s="67"/>
      <c r="I861" s="67"/>
      <c r="J861" s="67"/>
      <c r="K861" s="67"/>
      <c r="L861" s="67"/>
      <c r="M861" s="67"/>
      <c r="N861" s="67"/>
      <c r="O861" s="67"/>
      <c r="P861" s="67"/>
      <c r="Q861" s="67"/>
      <c r="R861" s="67"/>
      <c r="S861" s="57"/>
      <c r="T861" s="57"/>
      <c r="U861" s="67"/>
      <c r="V861" s="67"/>
      <c r="W861" s="67"/>
      <c r="X861" s="67"/>
      <c r="Y861" s="67"/>
      <c r="Z861" s="67"/>
      <c r="AA861" s="67"/>
      <c r="AB861" s="67"/>
      <c r="AC861" s="67"/>
      <c r="AD861" s="67"/>
      <c r="AE861" s="67"/>
      <c r="AF861" s="136"/>
      <c r="AG861" s="136"/>
      <c r="AH861" s="136"/>
      <c r="AI861" s="136"/>
      <c r="AJ861" s="136"/>
      <c r="AK861" s="136"/>
      <c r="AL861" s="136"/>
      <c r="AM861" s="136"/>
      <c r="AN861" s="136"/>
      <c r="AO861" s="136"/>
    </row>
    <row r="862" spans="1:41" ht="11.25" customHeight="1">
      <c r="A862" s="67"/>
      <c r="B862" s="67"/>
      <c r="C862" s="67"/>
      <c r="D862" s="67"/>
      <c r="E862" s="67"/>
      <c r="F862" s="67"/>
      <c r="G862" s="67"/>
      <c r="H862" s="67"/>
      <c r="I862" s="67"/>
      <c r="J862" s="67"/>
      <c r="K862" s="67"/>
      <c r="L862" s="67"/>
      <c r="M862" s="67"/>
      <c r="N862" s="67"/>
      <c r="O862" s="67"/>
      <c r="P862" s="67"/>
      <c r="Q862" s="67"/>
      <c r="R862" s="67"/>
      <c r="S862" s="57"/>
      <c r="T862" s="57"/>
      <c r="U862" s="67"/>
      <c r="V862" s="67"/>
      <c r="W862" s="67"/>
      <c r="X862" s="67"/>
      <c r="Y862" s="67"/>
      <c r="Z862" s="67"/>
      <c r="AA862" s="67"/>
      <c r="AB862" s="67"/>
      <c r="AC862" s="67"/>
      <c r="AD862" s="67"/>
      <c r="AE862" s="67"/>
      <c r="AF862" s="136"/>
      <c r="AG862" s="136"/>
      <c r="AH862" s="136"/>
      <c r="AI862" s="136"/>
      <c r="AJ862" s="136"/>
      <c r="AK862" s="136"/>
      <c r="AL862" s="136"/>
      <c r="AM862" s="136"/>
      <c r="AN862" s="136"/>
      <c r="AO862" s="136"/>
    </row>
    <row r="863" spans="1:41" ht="11.25" customHeight="1">
      <c r="A863" s="67"/>
      <c r="B863" s="67"/>
      <c r="C863" s="67"/>
      <c r="D863" s="67"/>
      <c r="E863" s="67"/>
      <c r="F863" s="67"/>
      <c r="G863" s="67"/>
      <c r="H863" s="67"/>
      <c r="I863" s="67"/>
      <c r="J863" s="67"/>
      <c r="K863" s="67"/>
      <c r="L863" s="67"/>
      <c r="M863" s="67"/>
      <c r="N863" s="67"/>
      <c r="O863" s="67"/>
      <c r="P863" s="67"/>
      <c r="Q863" s="67"/>
      <c r="R863" s="67"/>
      <c r="S863" s="57"/>
      <c r="T863" s="57"/>
      <c r="U863" s="67"/>
      <c r="V863" s="67"/>
      <c r="W863" s="67"/>
      <c r="X863" s="67"/>
      <c r="Y863" s="67"/>
      <c r="Z863" s="67"/>
      <c r="AA863" s="67"/>
      <c r="AB863" s="67"/>
      <c r="AC863" s="67"/>
      <c r="AD863" s="67"/>
      <c r="AE863" s="67"/>
      <c r="AF863" s="136"/>
      <c r="AG863" s="136"/>
      <c r="AH863" s="136"/>
      <c r="AI863" s="136"/>
      <c r="AJ863" s="136"/>
      <c r="AK863" s="136"/>
      <c r="AL863" s="136"/>
      <c r="AM863" s="136"/>
      <c r="AN863" s="136"/>
      <c r="AO863" s="136"/>
    </row>
    <row r="864" spans="1:41" ht="11.25" customHeight="1">
      <c r="A864" s="67"/>
      <c r="B864" s="67"/>
      <c r="C864" s="67"/>
      <c r="D864" s="67"/>
      <c r="E864" s="67"/>
      <c r="F864" s="67"/>
      <c r="G864" s="67"/>
      <c r="H864" s="67"/>
      <c r="I864" s="67"/>
      <c r="J864" s="67"/>
      <c r="K864" s="67"/>
      <c r="L864" s="67"/>
      <c r="M864" s="67"/>
      <c r="N864" s="67"/>
      <c r="O864" s="67"/>
      <c r="P864" s="67"/>
      <c r="Q864" s="67"/>
      <c r="R864" s="67"/>
      <c r="S864" s="57"/>
      <c r="T864" s="57"/>
      <c r="U864" s="67"/>
      <c r="V864" s="67"/>
      <c r="W864" s="67"/>
      <c r="X864" s="67"/>
      <c r="Y864" s="67"/>
      <c r="Z864" s="67"/>
      <c r="AA864" s="67"/>
      <c r="AB864" s="67"/>
      <c r="AC864" s="67"/>
      <c r="AD864" s="67"/>
      <c r="AE864" s="67"/>
      <c r="AF864" s="136"/>
      <c r="AG864" s="136"/>
      <c r="AH864" s="136"/>
      <c r="AI864" s="136"/>
      <c r="AJ864" s="136"/>
      <c r="AK864" s="136"/>
      <c r="AL864" s="136"/>
      <c r="AM864" s="136"/>
      <c r="AN864" s="136"/>
      <c r="AO864" s="136"/>
    </row>
    <row r="865" spans="1:41" ht="11.25" customHeight="1">
      <c r="A865" s="67"/>
      <c r="B865" s="67"/>
      <c r="C865" s="67"/>
      <c r="D865" s="67"/>
      <c r="E865" s="67"/>
      <c r="F865" s="67"/>
      <c r="G865" s="67"/>
      <c r="H865" s="67"/>
      <c r="I865" s="67"/>
      <c r="J865" s="67"/>
      <c r="K865" s="67"/>
      <c r="L865" s="67"/>
      <c r="M865" s="67"/>
      <c r="N865" s="67"/>
      <c r="O865" s="67"/>
      <c r="P865" s="67"/>
      <c r="Q865" s="67"/>
      <c r="R865" s="67"/>
      <c r="S865" s="57"/>
      <c r="T865" s="57"/>
      <c r="U865" s="67"/>
      <c r="V865" s="67"/>
      <c r="W865" s="67"/>
      <c r="X865" s="67"/>
      <c r="Y865" s="67"/>
      <c r="Z865" s="67"/>
      <c r="AA865" s="67"/>
      <c r="AB865" s="67"/>
      <c r="AC865" s="67"/>
      <c r="AD865" s="67"/>
      <c r="AE865" s="67"/>
      <c r="AF865" s="136"/>
      <c r="AG865" s="136"/>
      <c r="AH865" s="136"/>
      <c r="AI865" s="136"/>
      <c r="AJ865" s="136"/>
      <c r="AK865" s="136"/>
      <c r="AL865" s="136"/>
      <c r="AM865" s="136"/>
      <c r="AN865" s="136"/>
      <c r="AO865" s="136"/>
    </row>
    <row r="866" spans="1:41" ht="11.25" customHeight="1">
      <c r="A866" s="67"/>
      <c r="B866" s="67"/>
      <c r="C866" s="67"/>
      <c r="D866" s="67"/>
      <c r="E866" s="67"/>
      <c r="F866" s="67"/>
      <c r="G866" s="67"/>
      <c r="H866" s="67"/>
      <c r="I866" s="67"/>
      <c r="J866" s="67"/>
      <c r="K866" s="67"/>
      <c r="L866" s="67"/>
      <c r="M866" s="67"/>
      <c r="N866" s="67"/>
      <c r="O866" s="67"/>
      <c r="P866" s="67"/>
      <c r="Q866" s="67"/>
      <c r="R866" s="67"/>
      <c r="S866" s="57"/>
      <c r="T866" s="57"/>
      <c r="U866" s="67"/>
      <c r="V866" s="67"/>
      <c r="W866" s="67"/>
      <c r="X866" s="67"/>
      <c r="Y866" s="67"/>
      <c r="Z866" s="67"/>
      <c r="AA866" s="67"/>
      <c r="AB866" s="67"/>
      <c r="AC866" s="67"/>
      <c r="AD866" s="67"/>
      <c r="AE866" s="67"/>
      <c r="AF866" s="136"/>
      <c r="AG866" s="136"/>
      <c r="AH866" s="136"/>
      <c r="AI866" s="136"/>
      <c r="AJ866" s="136"/>
      <c r="AK866" s="136"/>
      <c r="AL866" s="136"/>
      <c r="AM866" s="136"/>
      <c r="AN866" s="136"/>
      <c r="AO866" s="136"/>
    </row>
    <row r="867" spans="1:41" ht="11.25" customHeight="1">
      <c r="A867" s="67"/>
      <c r="B867" s="67"/>
      <c r="C867" s="67"/>
      <c r="D867" s="67"/>
      <c r="E867" s="67"/>
      <c r="F867" s="67"/>
      <c r="G867" s="67"/>
      <c r="H867" s="67"/>
      <c r="I867" s="67"/>
      <c r="J867" s="67"/>
      <c r="K867" s="67"/>
      <c r="L867" s="67"/>
      <c r="M867" s="67"/>
      <c r="N867" s="67"/>
      <c r="O867" s="67"/>
      <c r="P867" s="67"/>
      <c r="Q867" s="67"/>
      <c r="R867" s="67"/>
      <c r="S867" s="57"/>
      <c r="T867" s="57"/>
      <c r="U867" s="67"/>
      <c r="V867" s="67"/>
      <c r="W867" s="67"/>
      <c r="X867" s="67"/>
      <c r="Y867" s="67"/>
      <c r="Z867" s="67"/>
      <c r="AA867" s="67"/>
      <c r="AB867" s="67"/>
      <c r="AC867" s="67"/>
      <c r="AD867" s="67"/>
      <c r="AE867" s="67"/>
      <c r="AF867" s="136"/>
      <c r="AG867" s="136"/>
      <c r="AH867" s="136"/>
      <c r="AI867" s="136"/>
      <c r="AJ867" s="136"/>
      <c r="AK867" s="136"/>
      <c r="AL867" s="136"/>
      <c r="AM867" s="136"/>
      <c r="AN867" s="136"/>
      <c r="AO867" s="136"/>
    </row>
    <row r="868" spans="1:41" ht="11.25" customHeight="1">
      <c r="A868" s="67"/>
      <c r="B868" s="67"/>
      <c r="C868" s="67"/>
      <c r="D868" s="67"/>
      <c r="E868" s="67"/>
      <c r="F868" s="67"/>
      <c r="G868" s="67"/>
      <c r="H868" s="67"/>
      <c r="I868" s="67"/>
      <c r="J868" s="67"/>
      <c r="K868" s="67"/>
      <c r="L868" s="67"/>
      <c r="M868" s="67"/>
      <c r="N868" s="67"/>
      <c r="O868" s="67"/>
      <c r="P868" s="67"/>
      <c r="Q868" s="67"/>
      <c r="R868" s="67"/>
      <c r="S868" s="57"/>
      <c r="T868" s="57"/>
      <c r="U868" s="67"/>
      <c r="V868" s="67"/>
      <c r="W868" s="67"/>
      <c r="X868" s="67"/>
      <c r="Y868" s="67"/>
      <c r="Z868" s="67"/>
      <c r="AA868" s="67"/>
      <c r="AB868" s="67"/>
      <c r="AC868" s="67"/>
      <c r="AD868" s="67"/>
      <c r="AE868" s="67"/>
      <c r="AF868" s="136"/>
      <c r="AG868" s="136"/>
      <c r="AH868" s="136"/>
      <c r="AI868" s="136"/>
      <c r="AJ868" s="136"/>
      <c r="AK868" s="136"/>
      <c r="AL868" s="136"/>
      <c r="AM868" s="136"/>
      <c r="AN868" s="136"/>
      <c r="AO868" s="136"/>
    </row>
    <row r="869" spans="1:41" ht="11.25" customHeight="1">
      <c r="A869" s="67"/>
      <c r="B869" s="67"/>
      <c r="C869" s="67"/>
      <c r="D869" s="67"/>
      <c r="E869" s="67"/>
      <c r="F869" s="67"/>
      <c r="G869" s="67"/>
      <c r="H869" s="67"/>
      <c r="I869" s="67"/>
      <c r="J869" s="67"/>
      <c r="K869" s="67"/>
      <c r="L869" s="67"/>
      <c r="M869" s="67"/>
      <c r="N869" s="67"/>
      <c r="O869" s="67"/>
      <c r="P869" s="67"/>
      <c r="Q869" s="67"/>
      <c r="R869" s="67"/>
      <c r="S869" s="57"/>
      <c r="T869" s="57"/>
      <c r="U869" s="67"/>
      <c r="V869" s="67"/>
      <c r="W869" s="67"/>
      <c r="X869" s="67"/>
      <c r="Y869" s="67"/>
      <c r="Z869" s="67"/>
      <c r="AA869" s="67"/>
      <c r="AB869" s="67"/>
      <c r="AC869" s="67"/>
      <c r="AD869" s="67"/>
      <c r="AE869" s="67"/>
      <c r="AF869" s="136"/>
      <c r="AG869" s="136"/>
      <c r="AH869" s="136"/>
      <c r="AI869" s="136"/>
      <c r="AJ869" s="136"/>
      <c r="AK869" s="136"/>
      <c r="AL869" s="136"/>
      <c r="AM869" s="136"/>
      <c r="AN869" s="136"/>
      <c r="AO869" s="136"/>
    </row>
    <row r="870" spans="1:41" ht="11.25" customHeight="1">
      <c r="A870" s="67"/>
      <c r="B870" s="67"/>
      <c r="C870" s="67"/>
      <c r="D870" s="67"/>
      <c r="E870" s="67"/>
      <c r="F870" s="67"/>
      <c r="G870" s="67"/>
      <c r="H870" s="67"/>
      <c r="I870" s="67"/>
      <c r="J870" s="67"/>
      <c r="K870" s="67"/>
      <c r="L870" s="67"/>
      <c r="M870" s="67"/>
      <c r="N870" s="67"/>
      <c r="O870" s="67"/>
      <c r="P870" s="67"/>
      <c r="Q870" s="67"/>
      <c r="R870" s="67"/>
      <c r="S870" s="57"/>
      <c r="T870" s="57"/>
      <c r="U870" s="67"/>
      <c r="V870" s="67"/>
      <c r="W870" s="67"/>
      <c r="X870" s="67"/>
      <c r="Y870" s="67"/>
      <c r="Z870" s="67"/>
      <c r="AA870" s="67"/>
      <c r="AB870" s="67"/>
      <c r="AC870" s="67"/>
      <c r="AD870" s="67"/>
      <c r="AE870" s="67"/>
      <c r="AF870" s="136"/>
      <c r="AG870" s="136"/>
      <c r="AH870" s="136"/>
      <c r="AI870" s="136"/>
      <c r="AJ870" s="136"/>
      <c r="AK870" s="136"/>
      <c r="AL870" s="136"/>
      <c r="AM870" s="136"/>
      <c r="AN870" s="136"/>
      <c r="AO870" s="136"/>
    </row>
    <row r="871" spans="1:41" ht="11.25" customHeight="1">
      <c r="A871" s="67"/>
      <c r="B871" s="67"/>
      <c r="C871" s="67"/>
      <c r="D871" s="67"/>
      <c r="E871" s="67"/>
      <c r="F871" s="67"/>
      <c r="G871" s="67"/>
      <c r="H871" s="67"/>
      <c r="I871" s="67"/>
      <c r="J871" s="67"/>
      <c r="K871" s="67"/>
      <c r="L871" s="67"/>
      <c r="M871" s="67"/>
      <c r="N871" s="67"/>
      <c r="O871" s="67"/>
      <c r="P871" s="67"/>
      <c r="Q871" s="67"/>
      <c r="R871" s="67"/>
      <c r="S871" s="57"/>
      <c r="T871" s="57"/>
      <c r="U871" s="67"/>
      <c r="V871" s="67"/>
      <c r="W871" s="67"/>
      <c r="X871" s="67"/>
      <c r="Y871" s="67"/>
      <c r="Z871" s="67"/>
      <c r="AA871" s="67"/>
      <c r="AB871" s="67"/>
      <c r="AC871" s="67"/>
      <c r="AD871" s="67"/>
      <c r="AE871" s="67"/>
      <c r="AF871" s="136"/>
      <c r="AG871" s="136"/>
      <c r="AH871" s="136"/>
      <c r="AI871" s="136"/>
      <c r="AJ871" s="136"/>
      <c r="AK871" s="136"/>
      <c r="AL871" s="136"/>
      <c r="AM871" s="136"/>
      <c r="AN871" s="136"/>
      <c r="AO871" s="136"/>
    </row>
    <row r="872" spans="1:41" ht="11.25" customHeight="1">
      <c r="A872" s="67"/>
      <c r="B872" s="67"/>
      <c r="C872" s="67"/>
      <c r="D872" s="67"/>
      <c r="E872" s="67"/>
      <c r="F872" s="67"/>
      <c r="G872" s="67"/>
      <c r="H872" s="67"/>
      <c r="I872" s="67"/>
      <c r="J872" s="67"/>
      <c r="K872" s="67"/>
      <c r="L872" s="67"/>
      <c r="M872" s="67"/>
      <c r="N872" s="67"/>
      <c r="O872" s="67"/>
      <c r="P872" s="67"/>
      <c r="Q872" s="67"/>
      <c r="R872" s="67"/>
      <c r="S872" s="57"/>
      <c r="T872" s="57"/>
      <c r="U872" s="67"/>
      <c r="V872" s="67"/>
      <c r="W872" s="67"/>
      <c r="X872" s="67"/>
      <c r="Y872" s="67"/>
      <c r="Z872" s="67"/>
      <c r="AA872" s="67"/>
      <c r="AB872" s="67"/>
      <c r="AC872" s="67"/>
      <c r="AD872" s="67"/>
      <c r="AE872" s="67"/>
      <c r="AF872" s="136"/>
      <c r="AG872" s="136"/>
      <c r="AH872" s="136"/>
      <c r="AI872" s="136"/>
      <c r="AJ872" s="136"/>
      <c r="AK872" s="136"/>
      <c r="AL872" s="136"/>
      <c r="AM872" s="136"/>
      <c r="AN872" s="136"/>
      <c r="AO872" s="136"/>
    </row>
    <row r="873" spans="1:41" ht="11.25" customHeight="1">
      <c r="A873" s="67"/>
      <c r="B873" s="67"/>
      <c r="C873" s="67"/>
      <c r="D873" s="67"/>
      <c r="E873" s="67"/>
      <c r="F873" s="67"/>
      <c r="G873" s="67"/>
      <c r="H873" s="67"/>
      <c r="I873" s="67"/>
      <c r="J873" s="67"/>
      <c r="K873" s="67"/>
      <c r="L873" s="67"/>
      <c r="M873" s="67"/>
      <c r="N873" s="67"/>
      <c r="O873" s="67"/>
      <c r="P873" s="67"/>
      <c r="Q873" s="67"/>
      <c r="R873" s="67"/>
      <c r="S873" s="57"/>
      <c r="T873" s="57"/>
      <c r="U873" s="67"/>
      <c r="V873" s="67"/>
      <c r="W873" s="67"/>
      <c r="X873" s="67"/>
      <c r="Y873" s="67"/>
      <c r="Z873" s="67"/>
      <c r="AA873" s="67"/>
      <c r="AB873" s="67"/>
      <c r="AC873" s="67"/>
      <c r="AD873" s="67"/>
      <c r="AE873" s="67"/>
      <c r="AF873" s="136"/>
      <c r="AG873" s="136"/>
      <c r="AH873" s="136"/>
      <c r="AI873" s="136"/>
      <c r="AJ873" s="136"/>
      <c r="AK873" s="136"/>
      <c r="AL873" s="136"/>
      <c r="AM873" s="136"/>
      <c r="AN873" s="136"/>
      <c r="AO873" s="136"/>
    </row>
    <row r="874" spans="1:41" ht="11.25" customHeight="1">
      <c r="A874" s="67"/>
      <c r="B874" s="67"/>
      <c r="C874" s="67"/>
      <c r="D874" s="67"/>
      <c r="E874" s="67"/>
      <c r="F874" s="67"/>
      <c r="G874" s="67"/>
      <c r="H874" s="67"/>
      <c r="I874" s="67"/>
      <c r="J874" s="67"/>
      <c r="K874" s="67"/>
      <c r="L874" s="67"/>
      <c r="M874" s="67"/>
      <c r="N874" s="67"/>
      <c r="O874" s="67"/>
      <c r="P874" s="67"/>
      <c r="Q874" s="67"/>
      <c r="R874" s="67"/>
      <c r="S874" s="57"/>
      <c r="T874" s="57"/>
      <c r="U874" s="67"/>
      <c r="V874" s="67"/>
      <c r="W874" s="67"/>
      <c r="X874" s="67"/>
      <c r="Y874" s="67"/>
      <c r="Z874" s="67"/>
      <c r="AA874" s="67"/>
      <c r="AB874" s="67"/>
      <c r="AC874" s="67"/>
      <c r="AD874" s="67"/>
      <c r="AE874" s="67"/>
      <c r="AF874" s="136"/>
      <c r="AG874" s="136"/>
      <c r="AH874" s="136"/>
      <c r="AI874" s="136"/>
      <c r="AJ874" s="136"/>
      <c r="AK874" s="136"/>
      <c r="AL874" s="136"/>
      <c r="AM874" s="136"/>
      <c r="AN874" s="136"/>
      <c r="AO874" s="136"/>
    </row>
    <row r="875" spans="1:41" ht="11.25" customHeight="1">
      <c r="A875" s="67"/>
      <c r="B875" s="67"/>
      <c r="C875" s="67"/>
      <c r="D875" s="67"/>
      <c r="E875" s="67"/>
      <c r="F875" s="67"/>
      <c r="G875" s="67"/>
      <c r="H875" s="67"/>
      <c r="I875" s="67"/>
      <c r="J875" s="67"/>
      <c r="K875" s="67"/>
      <c r="L875" s="67"/>
      <c r="M875" s="67"/>
      <c r="N875" s="67"/>
      <c r="O875" s="67"/>
      <c r="P875" s="67"/>
      <c r="Q875" s="67"/>
      <c r="R875" s="67"/>
      <c r="S875" s="57"/>
      <c r="T875" s="57"/>
      <c r="U875" s="67"/>
      <c r="V875" s="67"/>
      <c r="W875" s="67"/>
      <c r="X875" s="67"/>
      <c r="Y875" s="67"/>
      <c r="Z875" s="67"/>
      <c r="AA875" s="67"/>
      <c r="AB875" s="67"/>
      <c r="AC875" s="67"/>
      <c r="AD875" s="67"/>
      <c r="AE875" s="67"/>
      <c r="AF875" s="136"/>
      <c r="AG875" s="136"/>
      <c r="AH875" s="136"/>
      <c r="AI875" s="136"/>
      <c r="AJ875" s="136"/>
      <c r="AK875" s="136"/>
      <c r="AL875" s="136"/>
      <c r="AM875" s="136"/>
      <c r="AN875" s="136"/>
      <c r="AO875" s="136"/>
    </row>
    <row r="876" spans="1:41" ht="11.25" customHeight="1">
      <c r="A876" s="67"/>
      <c r="B876" s="67"/>
      <c r="C876" s="67"/>
      <c r="D876" s="67"/>
      <c r="E876" s="67"/>
      <c r="F876" s="67"/>
      <c r="G876" s="67"/>
      <c r="H876" s="67"/>
      <c r="I876" s="67"/>
      <c r="J876" s="67"/>
      <c r="K876" s="67"/>
      <c r="L876" s="67"/>
      <c r="M876" s="67"/>
      <c r="N876" s="67"/>
      <c r="O876" s="67"/>
      <c r="P876" s="67"/>
      <c r="Q876" s="67"/>
      <c r="R876" s="67"/>
      <c r="S876" s="57"/>
      <c r="T876" s="57"/>
      <c r="U876" s="67"/>
      <c r="V876" s="67"/>
      <c r="W876" s="67"/>
      <c r="X876" s="67"/>
      <c r="Y876" s="67"/>
      <c r="Z876" s="67"/>
      <c r="AA876" s="67"/>
      <c r="AB876" s="67"/>
      <c r="AC876" s="67"/>
      <c r="AD876" s="67"/>
      <c r="AE876" s="67"/>
      <c r="AF876" s="136"/>
      <c r="AG876" s="136"/>
      <c r="AH876" s="136"/>
      <c r="AI876" s="136"/>
      <c r="AJ876" s="136"/>
      <c r="AK876" s="136"/>
      <c r="AL876" s="136"/>
      <c r="AM876" s="136"/>
      <c r="AN876" s="136"/>
      <c r="AO876" s="136"/>
    </row>
    <row r="877" spans="1:41" ht="11.25" customHeight="1">
      <c r="A877" s="67"/>
      <c r="B877" s="67"/>
      <c r="C877" s="67"/>
      <c r="D877" s="67"/>
      <c r="E877" s="67"/>
      <c r="F877" s="67"/>
      <c r="G877" s="67"/>
      <c r="H877" s="67"/>
      <c r="I877" s="67"/>
      <c r="J877" s="67"/>
      <c r="K877" s="67"/>
      <c r="L877" s="67"/>
      <c r="M877" s="67"/>
      <c r="N877" s="67"/>
      <c r="O877" s="67"/>
      <c r="P877" s="67"/>
      <c r="Q877" s="67"/>
      <c r="R877" s="67"/>
      <c r="S877" s="57"/>
      <c r="T877" s="57"/>
      <c r="U877" s="67"/>
      <c r="V877" s="67"/>
      <c r="W877" s="67"/>
      <c r="X877" s="67"/>
      <c r="Y877" s="67"/>
      <c r="Z877" s="67"/>
      <c r="AA877" s="67"/>
      <c r="AB877" s="67"/>
      <c r="AC877" s="67"/>
      <c r="AD877" s="67"/>
      <c r="AE877" s="67"/>
      <c r="AF877" s="136"/>
      <c r="AG877" s="136"/>
      <c r="AH877" s="136"/>
      <c r="AI877" s="136"/>
      <c r="AJ877" s="136"/>
      <c r="AK877" s="136"/>
      <c r="AL877" s="136"/>
      <c r="AM877" s="136"/>
      <c r="AN877" s="136"/>
      <c r="AO877" s="136"/>
    </row>
    <row r="878" spans="1:41" ht="11.25" customHeight="1">
      <c r="A878" s="67"/>
      <c r="B878" s="67"/>
      <c r="C878" s="67"/>
      <c r="D878" s="67"/>
      <c r="E878" s="67"/>
      <c r="F878" s="67"/>
      <c r="G878" s="67"/>
      <c r="H878" s="67"/>
      <c r="I878" s="67"/>
      <c r="J878" s="67"/>
      <c r="K878" s="67"/>
      <c r="L878" s="67"/>
      <c r="M878" s="67"/>
      <c r="N878" s="67"/>
      <c r="O878" s="67"/>
      <c r="P878" s="67"/>
      <c r="Q878" s="67"/>
      <c r="R878" s="67"/>
      <c r="S878" s="57"/>
      <c r="T878" s="57"/>
      <c r="U878" s="67"/>
      <c r="V878" s="67"/>
      <c r="W878" s="67"/>
      <c r="X878" s="67"/>
      <c r="Y878" s="67"/>
      <c r="Z878" s="67"/>
      <c r="AA878" s="67"/>
      <c r="AB878" s="67"/>
      <c r="AC878" s="67"/>
      <c r="AD878" s="67"/>
      <c r="AE878" s="67"/>
      <c r="AF878" s="136"/>
      <c r="AG878" s="136"/>
      <c r="AH878" s="136"/>
      <c r="AI878" s="136"/>
      <c r="AJ878" s="136"/>
      <c r="AK878" s="136"/>
      <c r="AL878" s="136"/>
      <c r="AM878" s="136"/>
      <c r="AN878" s="136"/>
      <c r="AO878" s="136"/>
    </row>
    <row r="879" spans="1:41" ht="11.25" customHeight="1">
      <c r="A879" s="67"/>
      <c r="B879" s="67"/>
      <c r="C879" s="67"/>
      <c r="D879" s="67"/>
      <c r="E879" s="67"/>
      <c r="F879" s="67"/>
      <c r="G879" s="67"/>
      <c r="H879" s="67"/>
      <c r="I879" s="67"/>
      <c r="J879" s="67"/>
      <c r="K879" s="67"/>
      <c r="L879" s="67"/>
      <c r="M879" s="67"/>
      <c r="N879" s="67"/>
      <c r="O879" s="67"/>
      <c r="P879" s="67"/>
      <c r="Q879" s="67"/>
      <c r="R879" s="67"/>
      <c r="S879" s="57"/>
      <c r="T879" s="57"/>
      <c r="U879" s="67"/>
      <c r="V879" s="67"/>
      <c r="W879" s="67"/>
      <c r="X879" s="67"/>
      <c r="Y879" s="67"/>
      <c r="Z879" s="67"/>
      <c r="AA879" s="67"/>
      <c r="AB879" s="67"/>
      <c r="AC879" s="67"/>
      <c r="AD879" s="67"/>
      <c r="AE879" s="67"/>
      <c r="AF879" s="136"/>
      <c r="AG879" s="136"/>
      <c r="AH879" s="136"/>
      <c r="AI879" s="136"/>
      <c r="AJ879" s="136"/>
      <c r="AK879" s="136"/>
      <c r="AL879" s="136"/>
      <c r="AM879" s="136"/>
      <c r="AN879" s="136"/>
      <c r="AO879" s="136"/>
    </row>
    <row r="880" spans="1:41" ht="11.25" customHeight="1">
      <c r="A880" s="67"/>
      <c r="B880" s="67"/>
      <c r="C880" s="67"/>
      <c r="D880" s="67"/>
      <c r="E880" s="67"/>
      <c r="F880" s="67"/>
      <c r="G880" s="67"/>
      <c r="H880" s="67"/>
      <c r="I880" s="67"/>
      <c r="J880" s="67"/>
      <c r="K880" s="67"/>
      <c r="L880" s="67"/>
      <c r="M880" s="67"/>
      <c r="N880" s="67"/>
      <c r="O880" s="67"/>
      <c r="P880" s="67"/>
      <c r="Q880" s="67"/>
      <c r="R880" s="67"/>
      <c r="S880" s="57"/>
      <c r="T880" s="57"/>
      <c r="U880" s="67"/>
      <c r="V880" s="67"/>
      <c r="W880" s="67"/>
      <c r="X880" s="67"/>
      <c r="Y880" s="67"/>
      <c r="Z880" s="67"/>
      <c r="AA880" s="67"/>
      <c r="AB880" s="67"/>
      <c r="AC880" s="67"/>
      <c r="AD880" s="67"/>
      <c r="AE880" s="67"/>
      <c r="AF880" s="136"/>
      <c r="AG880" s="136"/>
      <c r="AH880" s="136"/>
      <c r="AI880" s="136"/>
      <c r="AJ880" s="136"/>
      <c r="AK880" s="136"/>
      <c r="AL880" s="136"/>
      <c r="AM880" s="136"/>
      <c r="AN880" s="136"/>
      <c r="AO880" s="136"/>
    </row>
    <row r="881" spans="1:41" ht="11.25" customHeight="1">
      <c r="A881" s="67"/>
      <c r="B881" s="67"/>
      <c r="C881" s="67"/>
      <c r="D881" s="67"/>
      <c r="E881" s="67"/>
      <c r="F881" s="67"/>
      <c r="G881" s="67"/>
      <c r="H881" s="67"/>
      <c r="I881" s="67"/>
      <c r="J881" s="67"/>
      <c r="K881" s="67"/>
      <c r="L881" s="67"/>
      <c r="M881" s="67"/>
      <c r="N881" s="67"/>
      <c r="O881" s="67"/>
      <c r="P881" s="67"/>
      <c r="Q881" s="67"/>
      <c r="R881" s="67"/>
      <c r="S881" s="57"/>
      <c r="T881" s="57"/>
      <c r="U881" s="67"/>
      <c r="V881" s="67"/>
      <c r="W881" s="67"/>
      <c r="X881" s="67"/>
      <c r="Y881" s="67"/>
      <c r="Z881" s="67"/>
      <c r="AA881" s="67"/>
      <c r="AB881" s="67"/>
      <c r="AC881" s="67"/>
      <c r="AD881" s="67"/>
      <c r="AE881" s="67"/>
      <c r="AF881" s="136"/>
      <c r="AG881" s="136"/>
      <c r="AH881" s="136"/>
      <c r="AI881" s="136"/>
      <c r="AJ881" s="136"/>
      <c r="AK881" s="136"/>
      <c r="AL881" s="136"/>
      <c r="AM881" s="136"/>
      <c r="AN881" s="136"/>
      <c r="AO881" s="136"/>
    </row>
    <row r="882" spans="1:41" ht="11.25" customHeight="1">
      <c r="A882" s="67"/>
      <c r="B882" s="67"/>
      <c r="C882" s="67"/>
      <c r="D882" s="67"/>
      <c r="E882" s="67"/>
      <c r="F882" s="67"/>
      <c r="G882" s="67"/>
      <c r="H882" s="67"/>
      <c r="I882" s="67"/>
      <c r="J882" s="67"/>
      <c r="K882" s="67"/>
      <c r="L882" s="67"/>
      <c r="M882" s="67"/>
      <c r="N882" s="67"/>
      <c r="O882" s="67"/>
      <c r="P882" s="67"/>
      <c r="Q882" s="67"/>
      <c r="R882" s="67"/>
      <c r="S882" s="57"/>
      <c r="T882" s="57"/>
      <c r="U882" s="67"/>
      <c r="V882" s="67"/>
      <c r="W882" s="67"/>
      <c r="X882" s="67"/>
      <c r="Y882" s="67"/>
      <c r="Z882" s="67"/>
      <c r="AA882" s="67"/>
      <c r="AB882" s="67"/>
      <c r="AC882" s="67"/>
      <c r="AD882" s="67"/>
      <c r="AE882" s="67"/>
      <c r="AF882" s="136"/>
      <c r="AG882" s="136"/>
      <c r="AH882" s="136"/>
      <c r="AI882" s="136"/>
      <c r="AJ882" s="136"/>
      <c r="AK882" s="136"/>
      <c r="AL882" s="136"/>
      <c r="AM882" s="136"/>
      <c r="AN882" s="136"/>
      <c r="AO882" s="136"/>
    </row>
    <row r="883" spans="1:41" ht="11.25" customHeight="1">
      <c r="A883" s="67"/>
      <c r="B883" s="67"/>
      <c r="C883" s="67"/>
      <c r="D883" s="67"/>
      <c r="E883" s="67"/>
      <c r="F883" s="67"/>
      <c r="G883" s="67"/>
      <c r="H883" s="67"/>
      <c r="I883" s="67"/>
      <c r="J883" s="67"/>
      <c r="K883" s="67"/>
      <c r="L883" s="67"/>
      <c r="M883" s="67"/>
      <c r="N883" s="67"/>
      <c r="O883" s="67"/>
      <c r="P883" s="67"/>
      <c r="Q883" s="67"/>
      <c r="R883" s="67"/>
      <c r="S883" s="57"/>
      <c r="T883" s="57"/>
      <c r="U883" s="67"/>
      <c r="V883" s="67"/>
      <c r="W883" s="67"/>
      <c r="X883" s="67"/>
      <c r="Y883" s="67"/>
      <c r="Z883" s="67"/>
      <c r="AA883" s="67"/>
      <c r="AB883" s="67"/>
      <c r="AC883" s="67"/>
      <c r="AD883" s="67"/>
      <c r="AE883" s="67"/>
      <c r="AF883" s="136"/>
      <c r="AG883" s="136"/>
      <c r="AH883" s="136"/>
      <c r="AI883" s="136"/>
      <c r="AJ883" s="136"/>
      <c r="AK883" s="136"/>
      <c r="AL883" s="136"/>
      <c r="AM883" s="136"/>
      <c r="AN883" s="136"/>
      <c r="AO883" s="136"/>
    </row>
    <row r="884" spans="1:41" ht="11.25" customHeight="1">
      <c r="A884" s="67"/>
      <c r="B884" s="67"/>
      <c r="C884" s="67"/>
      <c r="D884" s="67"/>
      <c r="E884" s="67"/>
      <c r="F884" s="67"/>
      <c r="G884" s="67"/>
      <c r="H884" s="67"/>
      <c r="I884" s="67"/>
      <c r="J884" s="67"/>
      <c r="K884" s="67"/>
      <c r="L884" s="67"/>
      <c r="M884" s="67"/>
      <c r="N884" s="67"/>
      <c r="O884" s="67"/>
      <c r="P884" s="67"/>
      <c r="Q884" s="67"/>
      <c r="R884" s="67"/>
      <c r="S884" s="57"/>
      <c r="T884" s="57"/>
      <c r="U884" s="67"/>
      <c r="V884" s="67"/>
      <c r="W884" s="67"/>
      <c r="X884" s="67"/>
      <c r="Y884" s="67"/>
      <c r="Z884" s="67"/>
      <c r="AA884" s="67"/>
      <c r="AB884" s="67"/>
      <c r="AC884" s="67"/>
      <c r="AD884" s="67"/>
      <c r="AE884" s="67"/>
      <c r="AF884" s="136"/>
      <c r="AG884" s="136"/>
      <c r="AH884" s="136"/>
      <c r="AI884" s="136"/>
      <c r="AJ884" s="136"/>
      <c r="AK884" s="136"/>
      <c r="AL884" s="136"/>
      <c r="AM884" s="136"/>
      <c r="AN884" s="136"/>
      <c r="AO884" s="136"/>
    </row>
    <row r="885" spans="1:41" ht="11.25" customHeight="1">
      <c r="A885" s="67"/>
      <c r="B885" s="67"/>
      <c r="C885" s="67"/>
      <c r="D885" s="67"/>
      <c r="E885" s="67"/>
      <c r="F885" s="67"/>
      <c r="G885" s="67"/>
      <c r="H885" s="67"/>
      <c r="I885" s="67"/>
      <c r="J885" s="67"/>
      <c r="K885" s="67"/>
      <c r="L885" s="67"/>
      <c r="M885" s="67"/>
      <c r="N885" s="67"/>
      <c r="O885" s="67"/>
      <c r="P885" s="67"/>
      <c r="Q885" s="67"/>
      <c r="R885" s="67"/>
      <c r="S885" s="57"/>
      <c r="T885" s="57"/>
      <c r="U885" s="67"/>
      <c r="V885" s="67"/>
      <c r="W885" s="67"/>
      <c r="X885" s="67"/>
      <c r="Y885" s="67"/>
      <c r="Z885" s="67"/>
      <c r="AA885" s="67"/>
      <c r="AB885" s="67"/>
      <c r="AC885" s="67"/>
      <c r="AD885" s="67"/>
      <c r="AE885" s="67"/>
      <c r="AF885" s="136"/>
      <c r="AG885" s="136"/>
      <c r="AH885" s="136"/>
      <c r="AI885" s="136"/>
      <c r="AJ885" s="136"/>
      <c r="AK885" s="136"/>
      <c r="AL885" s="136"/>
      <c r="AM885" s="136"/>
      <c r="AN885" s="136"/>
      <c r="AO885" s="136"/>
    </row>
    <row r="886" spans="1:41" ht="11.25" customHeight="1">
      <c r="A886" s="67"/>
      <c r="B886" s="67"/>
      <c r="C886" s="67"/>
      <c r="D886" s="67"/>
      <c r="E886" s="67"/>
      <c r="F886" s="67"/>
      <c r="G886" s="67"/>
      <c r="H886" s="67"/>
      <c r="I886" s="67"/>
      <c r="J886" s="67"/>
      <c r="K886" s="67"/>
      <c r="L886" s="67"/>
      <c r="M886" s="67"/>
      <c r="N886" s="67"/>
      <c r="O886" s="67"/>
      <c r="P886" s="67"/>
      <c r="Q886" s="67"/>
      <c r="R886" s="67"/>
      <c r="S886" s="57"/>
      <c r="T886" s="57"/>
      <c r="U886" s="67"/>
      <c r="V886" s="67"/>
      <c r="W886" s="67"/>
      <c r="X886" s="67"/>
      <c r="Y886" s="67"/>
      <c r="Z886" s="67"/>
      <c r="AA886" s="67"/>
      <c r="AB886" s="67"/>
      <c r="AC886" s="67"/>
      <c r="AD886" s="67"/>
      <c r="AE886" s="67"/>
      <c r="AF886" s="136"/>
      <c r="AG886" s="136"/>
      <c r="AH886" s="136"/>
      <c r="AI886" s="136"/>
      <c r="AJ886" s="136"/>
      <c r="AK886" s="136"/>
      <c r="AL886" s="136"/>
      <c r="AM886" s="136"/>
      <c r="AN886" s="136"/>
      <c r="AO886" s="136"/>
    </row>
    <row r="887" spans="1:41" ht="11.25" customHeight="1">
      <c r="A887" s="67"/>
      <c r="B887" s="67"/>
      <c r="C887" s="67"/>
      <c r="D887" s="67"/>
      <c r="E887" s="67"/>
      <c r="F887" s="67"/>
      <c r="G887" s="67"/>
      <c r="H887" s="67"/>
      <c r="I887" s="67"/>
      <c r="J887" s="67"/>
      <c r="K887" s="67"/>
      <c r="L887" s="67"/>
      <c r="M887" s="67"/>
      <c r="N887" s="67"/>
      <c r="O887" s="67"/>
      <c r="P887" s="67"/>
      <c r="Q887" s="67"/>
      <c r="R887" s="67"/>
      <c r="S887" s="57"/>
      <c r="T887" s="57"/>
      <c r="U887" s="67"/>
      <c r="V887" s="67"/>
      <c r="W887" s="67"/>
      <c r="X887" s="67"/>
      <c r="Y887" s="67"/>
      <c r="Z887" s="67"/>
      <c r="AA887" s="67"/>
      <c r="AB887" s="67"/>
      <c r="AC887" s="67"/>
      <c r="AD887" s="67"/>
      <c r="AE887" s="67"/>
      <c r="AF887" s="136"/>
      <c r="AG887" s="136"/>
      <c r="AH887" s="136"/>
      <c r="AI887" s="136"/>
      <c r="AJ887" s="136"/>
      <c r="AK887" s="136"/>
      <c r="AL887" s="136"/>
      <c r="AM887" s="136"/>
      <c r="AN887" s="136"/>
      <c r="AO887" s="136"/>
    </row>
    <row r="888" spans="1:41" ht="11.25" customHeight="1">
      <c r="A888" s="67"/>
      <c r="B888" s="67"/>
      <c r="C888" s="67"/>
      <c r="D888" s="67"/>
      <c r="E888" s="67"/>
      <c r="F888" s="67"/>
      <c r="G888" s="67"/>
      <c r="H888" s="67"/>
      <c r="I888" s="67"/>
      <c r="J888" s="67"/>
      <c r="K888" s="67"/>
      <c r="L888" s="67"/>
      <c r="M888" s="67"/>
      <c r="N888" s="67"/>
      <c r="O888" s="67"/>
      <c r="P888" s="67"/>
      <c r="Q888" s="67"/>
      <c r="R888" s="67"/>
      <c r="S888" s="57"/>
      <c r="T888" s="57"/>
      <c r="U888" s="67"/>
      <c r="V888" s="67"/>
      <c r="W888" s="67"/>
      <c r="X888" s="67"/>
      <c r="Y888" s="67"/>
      <c r="Z888" s="67"/>
      <c r="AA888" s="67"/>
      <c r="AB888" s="67"/>
      <c r="AC888" s="67"/>
      <c r="AD888" s="67"/>
      <c r="AE888" s="67"/>
      <c r="AF888" s="136"/>
      <c r="AG888" s="136"/>
      <c r="AH888" s="136"/>
      <c r="AI888" s="136"/>
      <c r="AJ888" s="136"/>
      <c r="AK888" s="136"/>
      <c r="AL888" s="136"/>
      <c r="AM888" s="136"/>
      <c r="AN888" s="136"/>
      <c r="AO888" s="136"/>
    </row>
    <row r="889" spans="1:41" ht="11.25" customHeight="1">
      <c r="A889" s="67"/>
      <c r="B889" s="67"/>
      <c r="C889" s="67"/>
      <c r="D889" s="67"/>
      <c r="E889" s="67"/>
      <c r="F889" s="67"/>
      <c r="G889" s="67"/>
      <c r="H889" s="67"/>
      <c r="I889" s="67"/>
      <c r="J889" s="67"/>
      <c r="K889" s="67"/>
      <c r="L889" s="67"/>
      <c r="M889" s="67"/>
      <c r="N889" s="67"/>
      <c r="O889" s="67"/>
      <c r="P889" s="67"/>
      <c r="Q889" s="67"/>
      <c r="R889" s="67"/>
      <c r="S889" s="57"/>
      <c r="T889" s="57"/>
      <c r="U889" s="67"/>
      <c r="V889" s="67"/>
      <c r="W889" s="67"/>
      <c r="X889" s="67"/>
      <c r="Y889" s="67"/>
      <c r="Z889" s="67"/>
      <c r="AA889" s="67"/>
      <c r="AB889" s="67"/>
      <c r="AC889" s="67"/>
      <c r="AD889" s="67"/>
      <c r="AE889" s="67"/>
      <c r="AF889" s="136"/>
      <c r="AG889" s="136"/>
      <c r="AH889" s="136"/>
      <c r="AI889" s="136"/>
      <c r="AJ889" s="136"/>
      <c r="AK889" s="136"/>
      <c r="AL889" s="136"/>
      <c r="AM889" s="136"/>
      <c r="AN889" s="136"/>
      <c r="AO889" s="136"/>
    </row>
    <row r="890" spans="1:41" ht="11.25" customHeight="1">
      <c r="A890" s="67"/>
      <c r="B890" s="67"/>
      <c r="C890" s="67"/>
      <c r="D890" s="67"/>
      <c r="E890" s="67"/>
      <c r="F890" s="67"/>
      <c r="G890" s="67"/>
      <c r="H890" s="67"/>
      <c r="I890" s="67"/>
      <c r="J890" s="67"/>
      <c r="K890" s="67"/>
      <c r="L890" s="67"/>
      <c r="M890" s="67"/>
      <c r="N890" s="67"/>
      <c r="O890" s="67"/>
      <c r="P890" s="67"/>
      <c r="Q890" s="67"/>
      <c r="R890" s="67"/>
      <c r="S890" s="57"/>
      <c r="T890" s="57"/>
      <c r="U890" s="67"/>
      <c r="V890" s="67"/>
      <c r="W890" s="67"/>
      <c r="X890" s="67"/>
      <c r="Y890" s="67"/>
      <c r="Z890" s="67"/>
      <c r="AA890" s="67"/>
      <c r="AB890" s="67"/>
      <c r="AC890" s="67"/>
      <c r="AD890" s="67"/>
      <c r="AE890" s="67"/>
      <c r="AF890" s="136"/>
      <c r="AG890" s="136"/>
      <c r="AH890" s="136"/>
      <c r="AI890" s="136"/>
      <c r="AJ890" s="136"/>
      <c r="AK890" s="136"/>
      <c r="AL890" s="136"/>
      <c r="AM890" s="136"/>
      <c r="AN890" s="136"/>
      <c r="AO890" s="136"/>
    </row>
    <row r="891" spans="1:41" ht="11.25" customHeight="1">
      <c r="A891" s="67"/>
      <c r="B891" s="67"/>
      <c r="C891" s="67"/>
      <c r="D891" s="67"/>
      <c r="E891" s="67"/>
      <c r="F891" s="67"/>
      <c r="G891" s="67"/>
      <c r="H891" s="67"/>
      <c r="I891" s="67"/>
      <c r="J891" s="67"/>
      <c r="K891" s="67"/>
      <c r="L891" s="67"/>
      <c r="M891" s="67"/>
      <c r="N891" s="67"/>
      <c r="O891" s="67"/>
      <c r="P891" s="67"/>
      <c r="Q891" s="67"/>
      <c r="R891" s="67"/>
      <c r="S891" s="57"/>
      <c r="T891" s="57"/>
      <c r="U891" s="67"/>
      <c r="V891" s="67"/>
      <c r="W891" s="67"/>
      <c r="X891" s="67"/>
      <c r="Y891" s="67"/>
      <c r="Z891" s="67"/>
      <c r="AA891" s="67"/>
      <c r="AB891" s="67"/>
      <c r="AC891" s="67"/>
      <c r="AD891" s="67"/>
      <c r="AE891" s="67"/>
      <c r="AF891" s="136"/>
      <c r="AG891" s="136"/>
      <c r="AH891" s="136"/>
      <c r="AI891" s="136"/>
      <c r="AJ891" s="136"/>
      <c r="AK891" s="136"/>
      <c r="AL891" s="136"/>
      <c r="AM891" s="136"/>
      <c r="AN891" s="136"/>
      <c r="AO891" s="136"/>
    </row>
    <row r="892" spans="1:41" ht="11.25" customHeight="1">
      <c r="A892" s="67"/>
      <c r="B892" s="67"/>
      <c r="C892" s="67"/>
      <c r="D892" s="67"/>
      <c r="E892" s="67"/>
      <c r="F892" s="67"/>
      <c r="G892" s="67"/>
      <c r="H892" s="67"/>
      <c r="I892" s="67"/>
      <c r="J892" s="67"/>
      <c r="K892" s="67"/>
      <c r="L892" s="67"/>
      <c r="M892" s="67"/>
      <c r="N892" s="67"/>
      <c r="O892" s="67"/>
      <c r="P892" s="67"/>
      <c r="Q892" s="67"/>
      <c r="R892" s="67"/>
      <c r="S892" s="57"/>
      <c r="T892" s="57"/>
      <c r="U892" s="67"/>
      <c r="V892" s="67"/>
      <c r="W892" s="67"/>
      <c r="X892" s="67"/>
      <c r="Y892" s="67"/>
      <c r="Z892" s="67"/>
      <c r="AA892" s="67"/>
      <c r="AB892" s="67"/>
      <c r="AC892" s="67"/>
      <c r="AD892" s="67"/>
      <c r="AE892" s="67"/>
      <c r="AF892" s="136"/>
      <c r="AG892" s="136"/>
      <c r="AH892" s="136"/>
      <c r="AI892" s="136"/>
      <c r="AJ892" s="136"/>
      <c r="AK892" s="136"/>
      <c r="AL892" s="136"/>
      <c r="AM892" s="136"/>
      <c r="AN892" s="136"/>
      <c r="AO892" s="136"/>
    </row>
    <row r="893" spans="1:41" ht="11.25" customHeight="1">
      <c r="A893" s="67"/>
      <c r="B893" s="67"/>
      <c r="C893" s="67"/>
      <c r="D893" s="67"/>
      <c r="E893" s="67"/>
      <c r="F893" s="67"/>
      <c r="G893" s="67"/>
      <c r="H893" s="67"/>
      <c r="I893" s="67"/>
      <c r="J893" s="67"/>
      <c r="K893" s="67"/>
      <c r="L893" s="67"/>
      <c r="M893" s="67"/>
      <c r="N893" s="67"/>
      <c r="O893" s="67"/>
      <c r="P893" s="67"/>
      <c r="Q893" s="67"/>
      <c r="R893" s="67"/>
      <c r="S893" s="57"/>
      <c r="T893" s="57"/>
      <c r="U893" s="67"/>
      <c r="V893" s="67"/>
      <c r="W893" s="67"/>
      <c r="X893" s="67"/>
      <c r="Y893" s="67"/>
      <c r="Z893" s="67"/>
      <c r="AA893" s="67"/>
      <c r="AB893" s="67"/>
      <c r="AC893" s="67"/>
      <c r="AD893" s="67"/>
      <c r="AE893" s="67"/>
      <c r="AF893" s="136"/>
      <c r="AG893" s="136"/>
      <c r="AH893" s="136"/>
      <c r="AI893" s="136"/>
      <c r="AJ893" s="136"/>
      <c r="AK893" s="136"/>
      <c r="AL893" s="136"/>
      <c r="AM893" s="136"/>
      <c r="AN893" s="136"/>
      <c r="AO893" s="136"/>
    </row>
    <row r="894" spans="1:41" ht="11.25" customHeight="1">
      <c r="A894" s="67"/>
      <c r="B894" s="67"/>
      <c r="C894" s="67"/>
      <c r="D894" s="67"/>
      <c r="E894" s="67"/>
      <c r="F894" s="67"/>
      <c r="G894" s="67"/>
      <c r="H894" s="67"/>
      <c r="I894" s="67"/>
      <c r="J894" s="67"/>
      <c r="K894" s="67"/>
      <c r="L894" s="67"/>
      <c r="M894" s="67"/>
      <c r="N894" s="67"/>
      <c r="O894" s="67"/>
      <c r="P894" s="67"/>
      <c r="Q894" s="67"/>
      <c r="R894" s="67"/>
      <c r="S894" s="57"/>
      <c r="T894" s="57"/>
      <c r="U894" s="67"/>
      <c r="V894" s="67"/>
      <c r="W894" s="67"/>
      <c r="X894" s="67"/>
      <c r="Y894" s="67"/>
      <c r="Z894" s="67"/>
      <c r="AA894" s="67"/>
      <c r="AB894" s="67"/>
      <c r="AC894" s="67"/>
      <c r="AD894" s="67"/>
      <c r="AE894" s="67"/>
      <c r="AF894" s="136"/>
      <c r="AG894" s="136"/>
      <c r="AH894" s="136"/>
      <c r="AI894" s="136"/>
      <c r="AJ894" s="136"/>
      <c r="AK894" s="136"/>
      <c r="AL894" s="136"/>
      <c r="AM894" s="136"/>
      <c r="AN894" s="136"/>
      <c r="AO894" s="136"/>
    </row>
    <row r="895" spans="1:41" ht="11.25" customHeight="1">
      <c r="A895" s="67"/>
      <c r="B895" s="67"/>
      <c r="C895" s="67"/>
      <c r="D895" s="67"/>
      <c r="E895" s="67"/>
      <c r="F895" s="67"/>
      <c r="G895" s="67"/>
      <c r="H895" s="67"/>
      <c r="I895" s="67"/>
      <c r="J895" s="67"/>
      <c r="K895" s="67"/>
      <c r="L895" s="67"/>
      <c r="M895" s="67"/>
      <c r="N895" s="67"/>
      <c r="O895" s="67"/>
      <c r="P895" s="67"/>
      <c r="Q895" s="67"/>
      <c r="R895" s="67"/>
      <c r="S895" s="57"/>
      <c r="T895" s="57"/>
      <c r="U895" s="67"/>
      <c r="V895" s="67"/>
      <c r="W895" s="67"/>
      <c r="X895" s="67"/>
      <c r="Y895" s="67"/>
      <c r="Z895" s="67"/>
      <c r="AA895" s="67"/>
      <c r="AB895" s="67"/>
      <c r="AC895" s="67"/>
      <c r="AD895" s="67"/>
      <c r="AE895" s="67"/>
      <c r="AF895" s="136"/>
      <c r="AG895" s="136"/>
      <c r="AH895" s="136"/>
      <c r="AI895" s="136"/>
      <c r="AJ895" s="136"/>
      <c r="AK895" s="136"/>
      <c r="AL895" s="136"/>
      <c r="AM895" s="136"/>
      <c r="AN895" s="136"/>
      <c r="AO895" s="136"/>
    </row>
    <row r="896" spans="1:41" ht="11.25" customHeight="1">
      <c r="A896" s="67"/>
      <c r="B896" s="67"/>
      <c r="C896" s="67"/>
      <c r="D896" s="67"/>
      <c r="E896" s="67"/>
      <c r="F896" s="67"/>
      <c r="G896" s="67"/>
      <c r="H896" s="67"/>
      <c r="I896" s="67"/>
      <c r="J896" s="67"/>
      <c r="K896" s="67"/>
      <c r="L896" s="67"/>
      <c r="M896" s="67"/>
      <c r="N896" s="67"/>
      <c r="O896" s="67"/>
      <c r="P896" s="67"/>
      <c r="Q896" s="67"/>
      <c r="R896" s="67"/>
      <c r="S896" s="57"/>
      <c r="T896" s="57"/>
      <c r="U896" s="67"/>
      <c r="V896" s="67"/>
      <c r="W896" s="67"/>
      <c r="X896" s="67"/>
      <c r="Y896" s="67"/>
      <c r="Z896" s="67"/>
      <c r="AA896" s="67"/>
      <c r="AB896" s="67"/>
      <c r="AC896" s="67"/>
      <c r="AD896" s="67"/>
      <c r="AE896" s="67"/>
      <c r="AF896" s="136"/>
      <c r="AG896" s="136"/>
      <c r="AH896" s="136"/>
      <c r="AI896" s="136"/>
      <c r="AJ896" s="136"/>
      <c r="AK896" s="136"/>
      <c r="AL896" s="136"/>
      <c r="AM896" s="136"/>
      <c r="AN896" s="136"/>
      <c r="AO896" s="136"/>
    </row>
    <row r="897" spans="1:41" ht="11.25" customHeight="1">
      <c r="A897" s="67"/>
      <c r="B897" s="67"/>
      <c r="C897" s="67"/>
      <c r="D897" s="67"/>
      <c r="E897" s="67"/>
      <c r="F897" s="67"/>
      <c r="G897" s="67"/>
      <c r="H897" s="67"/>
      <c r="I897" s="67"/>
      <c r="J897" s="67"/>
      <c r="K897" s="67"/>
      <c r="L897" s="67"/>
      <c r="M897" s="67"/>
      <c r="N897" s="67"/>
      <c r="O897" s="67"/>
      <c r="P897" s="67"/>
      <c r="Q897" s="67"/>
      <c r="R897" s="67"/>
      <c r="S897" s="57"/>
      <c r="T897" s="57"/>
      <c r="U897" s="67"/>
      <c r="V897" s="67"/>
      <c r="W897" s="67"/>
      <c r="X897" s="67"/>
      <c r="Y897" s="67"/>
      <c r="Z897" s="67"/>
      <c r="AA897" s="67"/>
      <c r="AB897" s="67"/>
      <c r="AC897" s="67"/>
      <c r="AD897" s="67"/>
      <c r="AE897" s="67"/>
      <c r="AF897" s="136"/>
      <c r="AG897" s="136"/>
      <c r="AH897" s="136"/>
      <c r="AI897" s="136"/>
      <c r="AJ897" s="136"/>
      <c r="AK897" s="136"/>
      <c r="AL897" s="136"/>
      <c r="AM897" s="136"/>
      <c r="AN897" s="136"/>
      <c r="AO897" s="136"/>
    </row>
    <row r="898" spans="1:41" ht="11.25" customHeight="1">
      <c r="A898" s="67"/>
      <c r="B898" s="67"/>
      <c r="C898" s="67"/>
      <c r="D898" s="67"/>
      <c r="E898" s="67"/>
      <c r="F898" s="67"/>
      <c r="G898" s="67"/>
      <c r="H898" s="67"/>
      <c r="I898" s="67"/>
      <c r="J898" s="67"/>
      <c r="K898" s="67"/>
      <c r="L898" s="67"/>
      <c r="M898" s="67"/>
      <c r="N898" s="67"/>
      <c r="O898" s="67"/>
      <c r="P898" s="67"/>
      <c r="Q898" s="67"/>
      <c r="R898" s="67"/>
      <c r="S898" s="57"/>
      <c r="T898" s="57"/>
      <c r="U898" s="67"/>
      <c r="V898" s="67"/>
      <c r="W898" s="67"/>
      <c r="X898" s="67"/>
      <c r="Y898" s="67"/>
      <c r="Z898" s="67"/>
      <c r="AA898" s="67"/>
      <c r="AB898" s="67"/>
      <c r="AC898" s="67"/>
      <c r="AD898" s="67"/>
      <c r="AE898" s="67"/>
      <c r="AF898" s="136"/>
      <c r="AG898" s="136"/>
      <c r="AH898" s="136"/>
      <c r="AI898" s="136"/>
      <c r="AJ898" s="136"/>
      <c r="AK898" s="136"/>
      <c r="AL898" s="136"/>
      <c r="AM898" s="136"/>
      <c r="AN898" s="136"/>
      <c r="AO898" s="136"/>
    </row>
    <row r="899" spans="1:41" ht="11.25" customHeight="1">
      <c r="A899" s="67"/>
      <c r="B899" s="67"/>
      <c r="C899" s="67"/>
      <c r="D899" s="67"/>
      <c r="E899" s="67"/>
      <c r="F899" s="67"/>
      <c r="G899" s="67"/>
      <c r="H899" s="67"/>
      <c r="I899" s="67"/>
      <c r="J899" s="67"/>
      <c r="K899" s="67"/>
      <c r="L899" s="67"/>
      <c r="M899" s="67"/>
      <c r="N899" s="67"/>
      <c r="O899" s="67"/>
      <c r="P899" s="67"/>
      <c r="Q899" s="67"/>
      <c r="R899" s="67"/>
      <c r="S899" s="57"/>
      <c r="T899" s="57"/>
      <c r="U899" s="67"/>
      <c r="V899" s="67"/>
      <c r="W899" s="67"/>
      <c r="X899" s="67"/>
      <c r="Y899" s="67"/>
      <c r="Z899" s="67"/>
      <c r="AA899" s="67"/>
      <c r="AB899" s="67"/>
      <c r="AC899" s="67"/>
      <c r="AD899" s="67"/>
      <c r="AE899" s="67"/>
      <c r="AF899" s="136"/>
      <c r="AG899" s="136"/>
      <c r="AH899" s="136"/>
      <c r="AI899" s="136"/>
      <c r="AJ899" s="136"/>
      <c r="AK899" s="136"/>
      <c r="AL899" s="136"/>
      <c r="AM899" s="136"/>
      <c r="AN899" s="136"/>
      <c r="AO899" s="136"/>
    </row>
    <row r="900" spans="1:41" ht="11.25" customHeight="1">
      <c r="A900" s="67"/>
      <c r="B900" s="67"/>
      <c r="C900" s="67"/>
      <c r="D900" s="67"/>
      <c r="E900" s="67"/>
      <c r="F900" s="67"/>
      <c r="G900" s="67"/>
      <c r="H900" s="67"/>
      <c r="I900" s="67"/>
      <c r="J900" s="67"/>
      <c r="K900" s="67"/>
      <c r="L900" s="67"/>
      <c r="M900" s="67"/>
      <c r="N900" s="67"/>
      <c r="O900" s="67"/>
      <c r="P900" s="67"/>
      <c r="Q900" s="67"/>
      <c r="R900" s="67"/>
      <c r="S900" s="57"/>
      <c r="T900" s="57"/>
      <c r="U900" s="67"/>
      <c r="V900" s="67"/>
      <c r="W900" s="67"/>
      <c r="X900" s="67"/>
      <c r="Y900" s="67"/>
      <c r="Z900" s="67"/>
      <c r="AA900" s="67"/>
      <c r="AB900" s="67"/>
      <c r="AC900" s="67"/>
      <c r="AD900" s="67"/>
      <c r="AE900" s="67"/>
      <c r="AF900" s="136"/>
      <c r="AG900" s="136"/>
      <c r="AH900" s="136"/>
      <c r="AI900" s="136"/>
      <c r="AJ900" s="136"/>
      <c r="AK900" s="136"/>
      <c r="AL900" s="136"/>
      <c r="AM900" s="136"/>
      <c r="AN900" s="136"/>
      <c r="AO900" s="136"/>
    </row>
    <row r="901" spans="1:41" ht="11.25" customHeight="1">
      <c r="A901" s="67"/>
      <c r="B901" s="67"/>
      <c r="C901" s="67"/>
      <c r="D901" s="67"/>
      <c r="E901" s="67"/>
      <c r="F901" s="67"/>
      <c r="G901" s="67"/>
      <c r="H901" s="67"/>
      <c r="I901" s="67"/>
      <c r="J901" s="67"/>
      <c r="K901" s="67"/>
      <c r="L901" s="67"/>
      <c r="M901" s="67"/>
      <c r="N901" s="67"/>
      <c r="O901" s="67"/>
      <c r="P901" s="67"/>
      <c r="Q901" s="67"/>
      <c r="R901" s="67"/>
      <c r="S901" s="57"/>
      <c r="T901" s="57"/>
      <c r="U901" s="67"/>
      <c r="V901" s="67"/>
      <c r="W901" s="67"/>
      <c r="X901" s="67"/>
      <c r="Y901" s="67"/>
      <c r="Z901" s="67"/>
      <c r="AA901" s="67"/>
      <c r="AB901" s="67"/>
      <c r="AC901" s="67"/>
      <c r="AD901" s="67"/>
      <c r="AE901" s="67"/>
      <c r="AF901" s="136"/>
      <c r="AG901" s="136"/>
      <c r="AH901" s="136"/>
      <c r="AI901" s="136"/>
      <c r="AJ901" s="136"/>
      <c r="AK901" s="136"/>
      <c r="AL901" s="136"/>
      <c r="AM901" s="136"/>
      <c r="AN901" s="136"/>
      <c r="AO901" s="136"/>
    </row>
    <row r="902" spans="1:41" ht="11.25" customHeight="1">
      <c r="A902" s="67"/>
      <c r="B902" s="67"/>
      <c r="C902" s="67"/>
      <c r="D902" s="67"/>
      <c r="E902" s="67"/>
      <c r="F902" s="67"/>
      <c r="G902" s="67"/>
      <c r="H902" s="67"/>
      <c r="I902" s="67"/>
      <c r="J902" s="67"/>
      <c r="K902" s="67"/>
      <c r="L902" s="67"/>
      <c r="M902" s="67"/>
      <c r="N902" s="67"/>
      <c r="O902" s="67"/>
      <c r="P902" s="67"/>
      <c r="Q902" s="67"/>
      <c r="R902" s="67"/>
      <c r="S902" s="57"/>
      <c r="T902" s="57"/>
      <c r="U902" s="67"/>
      <c r="V902" s="67"/>
      <c r="W902" s="67"/>
      <c r="X902" s="67"/>
      <c r="Y902" s="67"/>
      <c r="Z902" s="67"/>
      <c r="AA902" s="67"/>
      <c r="AB902" s="67"/>
      <c r="AC902" s="67"/>
      <c r="AD902" s="67"/>
      <c r="AE902" s="67"/>
      <c r="AF902" s="136"/>
      <c r="AG902" s="136"/>
      <c r="AH902" s="136"/>
      <c r="AI902" s="136"/>
      <c r="AJ902" s="136"/>
      <c r="AK902" s="136"/>
      <c r="AL902" s="136"/>
      <c r="AM902" s="136"/>
      <c r="AN902" s="136"/>
      <c r="AO902" s="136"/>
    </row>
    <row r="903" spans="1:41" ht="11.25" customHeight="1">
      <c r="A903" s="67"/>
      <c r="B903" s="67"/>
      <c r="C903" s="67"/>
      <c r="D903" s="67"/>
      <c r="E903" s="67"/>
      <c r="F903" s="67"/>
      <c r="G903" s="67"/>
      <c r="H903" s="67"/>
      <c r="I903" s="67"/>
      <c r="J903" s="67"/>
      <c r="K903" s="67"/>
      <c r="L903" s="67"/>
      <c r="M903" s="67"/>
      <c r="N903" s="67"/>
      <c r="O903" s="67"/>
      <c r="P903" s="67"/>
      <c r="Q903" s="67"/>
      <c r="R903" s="67"/>
      <c r="S903" s="57"/>
      <c r="T903" s="57"/>
      <c r="U903" s="67"/>
      <c r="V903" s="67"/>
      <c r="W903" s="67"/>
      <c r="X903" s="67"/>
      <c r="Y903" s="67"/>
      <c r="Z903" s="67"/>
      <c r="AA903" s="67"/>
      <c r="AB903" s="67"/>
      <c r="AC903" s="67"/>
      <c r="AD903" s="67"/>
      <c r="AE903" s="67"/>
      <c r="AF903" s="136"/>
      <c r="AG903" s="136"/>
      <c r="AH903" s="136"/>
      <c r="AI903" s="136"/>
      <c r="AJ903" s="136"/>
      <c r="AK903" s="136"/>
      <c r="AL903" s="136"/>
      <c r="AM903" s="136"/>
      <c r="AN903" s="136"/>
      <c r="AO903" s="136"/>
    </row>
    <row r="904" spans="1:41" ht="11.25" customHeight="1">
      <c r="A904" s="67"/>
      <c r="B904" s="67"/>
      <c r="C904" s="67"/>
      <c r="D904" s="67"/>
      <c r="E904" s="67"/>
      <c r="F904" s="67"/>
      <c r="G904" s="67"/>
      <c r="H904" s="67"/>
      <c r="I904" s="67"/>
      <c r="J904" s="67"/>
      <c r="K904" s="67"/>
      <c r="L904" s="67"/>
      <c r="M904" s="67"/>
      <c r="N904" s="67"/>
      <c r="O904" s="67"/>
      <c r="P904" s="67"/>
      <c r="Q904" s="67"/>
      <c r="R904" s="67"/>
      <c r="S904" s="57"/>
      <c r="T904" s="57"/>
      <c r="U904" s="67"/>
      <c r="V904" s="67"/>
      <c r="W904" s="67"/>
      <c r="X904" s="67"/>
      <c r="Y904" s="67"/>
      <c r="Z904" s="67"/>
      <c r="AA904" s="67"/>
      <c r="AB904" s="67"/>
      <c r="AC904" s="67"/>
      <c r="AD904" s="67"/>
      <c r="AE904" s="67"/>
      <c r="AF904" s="136"/>
      <c r="AG904" s="136"/>
      <c r="AH904" s="136"/>
      <c r="AI904" s="136"/>
      <c r="AJ904" s="136"/>
      <c r="AK904" s="136"/>
      <c r="AL904" s="136"/>
      <c r="AM904" s="136"/>
      <c r="AN904" s="136"/>
      <c r="AO904" s="136"/>
    </row>
    <row r="905" spans="1:41" ht="11.25" customHeight="1">
      <c r="A905" s="67"/>
      <c r="B905" s="67"/>
      <c r="C905" s="67"/>
      <c r="D905" s="67"/>
      <c r="E905" s="67"/>
      <c r="F905" s="67"/>
      <c r="G905" s="67"/>
      <c r="H905" s="67"/>
      <c r="I905" s="67"/>
      <c r="J905" s="67"/>
      <c r="K905" s="67"/>
      <c r="L905" s="67"/>
      <c r="M905" s="67"/>
      <c r="N905" s="67"/>
      <c r="O905" s="67"/>
      <c r="P905" s="67"/>
      <c r="Q905" s="67"/>
      <c r="R905" s="67"/>
      <c r="S905" s="57"/>
      <c r="T905" s="57"/>
      <c r="U905" s="67"/>
      <c r="V905" s="67"/>
      <c r="W905" s="67"/>
      <c r="X905" s="67"/>
      <c r="Y905" s="67"/>
      <c r="Z905" s="67"/>
      <c r="AA905" s="67"/>
      <c r="AB905" s="67"/>
      <c r="AC905" s="67"/>
      <c r="AD905" s="67"/>
      <c r="AE905" s="67"/>
      <c r="AF905" s="136"/>
      <c r="AG905" s="136"/>
      <c r="AH905" s="136"/>
      <c r="AI905" s="136"/>
      <c r="AJ905" s="136"/>
      <c r="AK905" s="136"/>
      <c r="AL905" s="136"/>
      <c r="AM905" s="136"/>
      <c r="AN905" s="136"/>
      <c r="AO905" s="136"/>
    </row>
    <row r="906" spans="1:41" ht="11.25" customHeight="1">
      <c r="A906" s="67"/>
      <c r="B906" s="67"/>
      <c r="C906" s="67"/>
      <c r="D906" s="67"/>
      <c r="E906" s="67"/>
      <c r="F906" s="67"/>
      <c r="G906" s="67"/>
      <c r="H906" s="67"/>
      <c r="I906" s="67"/>
      <c r="J906" s="67"/>
      <c r="K906" s="67"/>
      <c r="L906" s="67"/>
      <c r="M906" s="67"/>
      <c r="N906" s="67"/>
      <c r="O906" s="67"/>
      <c r="P906" s="67"/>
      <c r="Q906" s="67"/>
      <c r="R906" s="67"/>
      <c r="S906" s="57"/>
      <c r="T906" s="57"/>
      <c r="U906" s="67"/>
      <c r="V906" s="67"/>
      <c r="W906" s="67"/>
      <c r="X906" s="67"/>
      <c r="Y906" s="67"/>
      <c r="Z906" s="67"/>
      <c r="AA906" s="67"/>
      <c r="AB906" s="67"/>
      <c r="AC906" s="67"/>
      <c r="AD906" s="67"/>
      <c r="AE906" s="67"/>
      <c r="AF906" s="136"/>
      <c r="AG906" s="136"/>
      <c r="AH906" s="136"/>
      <c r="AI906" s="136"/>
      <c r="AJ906" s="136"/>
      <c r="AK906" s="136"/>
      <c r="AL906" s="136"/>
      <c r="AM906" s="136"/>
      <c r="AN906" s="136"/>
      <c r="AO906" s="136"/>
    </row>
    <row r="907" spans="1:41" ht="11.25" customHeight="1">
      <c r="A907" s="67"/>
      <c r="B907" s="67"/>
      <c r="C907" s="67"/>
      <c r="D907" s="67"/>
      <c r="E907" s="67"/>
      <c r="F907" s="67"/>
      <c r="G907" s="67"/>
      <c r="H907" s="67"/>
      <c r="I907" s="67"/>
      <c r="J907" s="67"/>
      <c r="K907" s="67"/>
      <c r="L907" s="67"/>
      <c r="M907" s="67"/>
      <c r="N907" s="67"/>
      <c r="O907" s="67"/>
      <c r="P907" s="67"/>
      <c r="Q907" s="67"/>
      <c r="R907" s="67"/>
      <c r="S907" s="57"/>
      <c r="T907" s="57"/>
      <c r="U907" s="67"/>
      <c r="V907" s="67"/>
      <c r="W907" s="67"/>
      <c r="X907" s="67"/>
      <c r="Y907" s="67"/>
      <c r="Z907" s="67"/>
      <c r="AA907" s="67"/>
      <c r="AB907" s="67"/>
      <c r="AC907" s="67"/>
      <c r="AD907" s="67"/>
      <c r="AE907" s="67"/>
      <c r="AF907" s="136"/>
      <c r="AG907" s="136"/>
      <c r="AH907" s="136"/>
      <c r="AI907" s="136"/>
      <c r="AJ907" s="136"/>
      <c r="AK907" s="136"/>
      <c r="AL907" s="136"/>
      <c r="AM907" s="136"/>
      <c r="AN907" s="136"/>
      <c r="AO907" s="136"/>
    </row>
    <row r="908" spans="1:41" ht="11.25" customHeight="1">
      <c r="A908" s="67"/>
      <c r="B908" s="67"/>
      <c r="C908" s="67"/>
      <c r="D908" s="67"/>
      <c r="E908" s="67"/>
      <c r="F908" s="67"/>
      <c r="G908" s="67"/>
      <c r="H908" s="67"/>
      <c r="I908" s="67"/>
      <c r="J908" s="67"/>
      <c r="K908" s="67"/>
      <c r="L908" s="67"/>
      <c r="M908" s="67"/>
      <c r="N908" s="67"/>
      <c r="O908" s="67"/>
      <c r="P908" s="67"/>
      <c r="Q908" s="67"/>
      <c r="R908" s="67"/>
      <c r="S908" s="57"/>
      <c r="T908" s="57"/>
      <c r="U908" s="67"/>
      <c r="V908" s="67"/>
      <c r="W908" s="67"/>
      <c r="X908" s="67"/>
      <c r="Y908" s="67"/>
      <c r="Z908" s="67"/>
      <c r="AA908" s="67"/>
      <c r="AB908" s="67"/>
      <c r="AC908" s="67"/>
      <c r="AD908" s="67"/>
      <c r="AE908" s="67"/>
      <c r="AF908" s="136"/>
      <c r="AG908" s="136"/>
      <c r="AH908" s="136"/>
      <c r="AI908" s="136"/>
      <c r="AJ908" s="136"/>
      <c r="AK908" s="136"/>
      <c r="AL908" s="136"/>
      <c r="AM908" s="136"/>
      <c r="AN908" s="136"/>
      <c r="AO908" s="136"/>
    </row>
    <row r="909" spans="1:41" ht="11.25" customHeight="1">
      <c r="A909" s="67"/>
      <c r="B909" s="67"/>
      <c r="C909" s="67"/>
      <c r="D909" s="67"/>
      <c r="E909" s="67"/>
      <c r="F909" s="67"/>
      <c r="G909" s="67"/>
      <c r="H909" s="67"/>
      <c r="I909" s="67"/>
      <c r="J909" s="67"/>
      <c r="K909" s="67"/>
      <c r="L909" s="67"/>
      <c r="M909" s="67"/>
      <c r="N909" s="67"/>
      <c r="O909" s="67"/>
      <c r="P909" s="67"/>
      <c r="Q909" s="67"/>
      <c r="R909" s="67"/>
      <c r="S909" s="57"/>
      <c r="T909" s="57"/>
      <c r="U909" s="67"/>
      <c r="V909" s="67"/>
      <c r="W909" s="67"/>
      <c r="X909" s="67"/>
      <c r="Y909" s="67"/>
      <c r="Z909" s="67"/>
      <c r="AA909" s="67"/>
      <c r="AB909" s="67"/>
      <c r="AC909" s="67"/>
      <c r="AD909" s="67"/>
      <c r="AE909" s="67"/>
      <c r="AF909" s="136"/>
      <c r="AG909" s="136"/>
      <c r="AH909" s="136"/>
      <c r="AI909" s="136"/>
      <c r="AJ909" s="136"/>
      <c r="AK909" s="136"/>
      <c r="AL909" s="136"/>
      <c r="AM909" s="136"/>
      <c r="AN909" s="136"/>
      <c r="AO909" s="136"/>
    </row>
    <row r="910" spans="1:41" ht="11.25" customHeight="1">
      <c r="A910" s="67"/>
      <c r="B910" s="67"/>
      <c r="C910" s="67"/>
      <c r="D910" s="67"/>
      <c r="E910" s="67"/>
      <c r="F910" s="67"/>
      <c r="G910" s="67"/>
      <c r="H910" s="67"/>
      <c r="I910" s="67"/>
      <c r="J910" s="67"/>
      <c r="K910" s="67"/>
      <c r="L910" s="67"/>
      <c r="M910" s="67"/>
      <c r="N910" s="67"/>
      <c r="O910" s="67"/>
      <c r="P910" s="67"/>
      <c r="Q910" s="67"/>
      <c r="R910" s="67"/>
      <c r="S910" s="57"/>
      <c r="T910" s="57"/>
      <c r="U910" s="67"/>
      <c r="V910" s="67"/>
      <c r="W910" s="67"/>
      <c r="X910" s="67"/>
      <c r="Y910" s="67"/>
      <c r="Z910" s="67"/>
      <c r="AA910" s="67"/>
      <c r="AB910" s="67"/>
      <c r="AC910" s="67"/>
      <c r="AD910" s="67"/>
      <c r="AE910" s="67"/>
      <c r="AF910" s="136"/>
      <c r="AG910" s="136"/>
      <c r="AH910" s="136"/>
      <c r="AI910" s="136"/>
      <c r="AJ910" s="136"/>
      <c r="AK910" s="136"/>
      <c r="AL910" s="136"/>
      <c r="AM910" s="136"/>
      <c r="AN910" s="136"/>
      <c r="AO910" s="136"/>
    </row>
    <row r="911" spans="1:41" ht="11.25" customHeight="1">
      <c r="A911" s="67"/>
      <c r="B911" s="67"/>
      <c r="C911" s="67"/>
      <c r="D911" s="67"/>
      <c r="E911" s="67"/>
      <c r="F911" s="67"/>
      <c r="G911" s="67"/>
      <c r="H911" s="67"/>
      <c r="I911" s="67"/>
      <c r="J911" s="67"/>
      <c r="K911" s="67"/>
      <c r="L911" s="67"/>
      <c r="M911" s="67"/>
      <c r="N911" s="67"/>
      <c r="O911" s="67"/>
      <c r="P911" s="67"/>
      <c r="Q911" s="67"/>
      <c r="R911" s="67"/>
      <c r="S911" s="57"/>
      <c r="T911" s="57"/>
      <c r="U911" s="67"/>
      <c r="V911" s="67"/>
      <c r="W911" s="67"/>
      <c r="X911" s="67"/>
      <c r="Y911" s="67"/>
      <c r="Z911" s="67"/>
      <c r="AA911" s="67"/>
      <c r="AB911" s="67"/>
      <c r="AC911" s="67"/>
      <c r="AD911" s="67"/>
      <c r="AE911" s="67"/>
      <c r="AF911" s="136"/>
      <c r="AG911" s="136"/>
      <c r="AH911" s="136"/>
      <c r="AI911" s="136"/>
      <c r="AJ911" s="136"/>
      <c r="AK911" s="136"/>
      <c r="AL911" s="136"/>
      <c r="AM911" s="136"/>
      <c r="AN911" s="136"/>
      <c r="AO911" s="136"/>
    </row>
    <row r="912" spans="1:41" ht="11.25" customHeight="1">
      <c r="A912" s="67"/>
      <c r="B912" s="67"/>
      <c r="C912" s="67"/>
      <c r="D912" s="67"/>
      <c r="E912" s="67"/>
      <c r="F912" s="67"/>
      <c r="G912" s="67"/>
      <c r="H912" s="67"/>
      <c r="I912" s="67"/>
      <c r="J912" s="67"/>
      <c r="K912" s="67"/>
      <c r="L912" s="67"/>
      <c r="M912" s="67"/>
      <c r="N912" s="67"/>
      <c r="O912" s="67"/>
      <c r="P912" s="67"/>
      <c r="Q912" s="67"/>
      <c r="R912" s="67"/>
      <c r="S912" s="57"/>
      <c r="T912" s="57"/>
      <c r="U912" s="67"/>
      <c r="V912" s="67"/>
      <c r="W912" s="67"/>
      <c r="X912" s="67"/>
      <c r="Y912" s="67"/>
      <c r="Z912" s="67"/>
      <c r="AA912" s="67"/>
      <c r="AB912" s="67"/>
      <c r="AC912" s="67"/>
      <c r="AD912" s="67"/>
      <c r="AE912" s="67"/>
      <c r="AF912" s="136"/>
      <c r="AG912" s="136"/>
      <c r="AH912" s="136"/>
      <c r="AI912" s="136"/>
      <c r="AJ912" s="136"/>
      <c r="AK912" s="136"/>
      <c r="AL912" s="136"/>
      <c r="AM912" s="136"/>
      <c r="AN912" s="136"/>
      <c r="AO912" s="136"/>
    </row>
    <row r="913" spans="1:41" ht="11.25" customHeight="1">
      <c r="A913" s="67"/>
      <c r="B913" s="67"/>
      <c r="C913" s="67"/>
      <c r="D913" s="67"/>
      <c r="E913" s="67"/>
      <c r="F913" s="67"/>
      <c r="G913" s="67"/>
      <c r="H913" s="67"/>
      <c r="I913" s="67"/>
      <c r="J913" s="67"/>
      <c r="K913" s="67"/>
      <c r="L913" s="67"/>
      <c r="M913" s="67"/>
      <c r="N913" s="67"/>
      <c r="O913" s="67"/>
      <c r="P913" s="67"/>
      <c r="Q913" s="67"/>
      <c r="R913" s="67"/>
      <c r="S913" s="57"/>
      <c r="T913" s="57"/>
      <c r="U913" s="67"/>
      <c r="V913" s="67"/>
      <c r="W913" s="67"/>
      <c r="X913" s="67"/>
      <c r="Y913" s="67"/>
      <c r="Z913" s="67"/>
      <c r="AA913" s="67"/>
      <c r="AB913" s="67"/>
      <c r="AC913" s="67"/>
      <c r="AD913" s="67"/>
      <c r="AE913" s="67"/>
      <c r="AF913" s="136"/>
      <c r="AG913" s="136"/>
      <c r="AH913" s="136"/>
      <c r="AI913" s="136"/>
      <c r="AJ913" s="136"/>
      <c r="AK913" s="136"/>
      <c r="AL913" s="136"/>
      <c r="AM913" s="136"/>
      <c r="AN913" s="136"/>
      <c r="AO913" s="136"/>
    </row>
    <row r="914" spans="1:41" ht="11.25" customHeight="1">
      <c r="A914" s="67"/>
      <c r="B914" s="67"/>
      <c r="C914" s="67"/>
      <c r="D914" s="67"/>
      <c r="E914" s="67"/>
      <c r="F914" s="67"/>
      <c r="G914" s="67"/>
      <c r="H914" s="67"/>
      <c r="I914" s="67"/>
      <c r="J914" s="67"/>
      <c r="K914" s="67"/>
      <c r="L914" s="67"/>
      <c r="M914" s="67"/>
      <c r="N914" s="67"/>
      <c r="O914" s="67"/>
      <c r="P914" s="67"/>
      <c r="Q914" s="67"/>
      <c r="R914" s="67"/>
      <c r="S914" s="57"/>
      <c r="T914" s="57"/>
      <c r="U914" s="67"/>
      <c r="V914" s="67"/>
      <c r="W914" s="67"/>
      <c r="X914" s="67"/>
      <c r="Y914" s="67"/>
      <c r="Z914" s="67"/>
      <c r="AA914" s="67"/>
      <c r="AB914" s="67"/>
      <c r="AC914" s="67"/>
      <c r="AD914" s="67"/>
      <c r="AE914" s="67"/>
      <c r="AF914" s="136"/>
      <c r="AG914" s="136"/>
      <c r="AH914" s="136"/>
      <c r="AI914" s="136"/>
      <c r="AJ914" s="136"/>
      <c r="AK914" s="136"/>
      <c r="AL914" s="136"/>
      <c r="AM914" s="136"/>
      <c r="AN914" s="136"/>
      <c r="AO914" s="136"/>
    </row>
    <row r="915" spans="1:41" ht="11.25" customHeight="1">
      <c r="A915" s="67"/>
      <c r="B915" s="67"/>
      <c r="C915" s="67"/>
      <c r="D915" s="67"/>
      <c r="E915" s="67"/>
      <c r="F915" s="67"/>
      <c r="G915" s="67"/>
      <c r="H915" s="67"/>
      <c r="I915" s="67"/>
      <c r="J915" s="67"/>
      <c r="K915" s="67"/>
      <c r="L915" s="67"/>
      <c r="M915" s="67"/>
      <c r="N915" s="67"/>
      <c r="O915" s="67"/>
      <c r="P915" s="67"/>
      <c r="Q915" s="67"/>
      <c r="R915" s="67"/>
      <c r="S915" s="57"/>
      <c r="T915" s="57"/>
      <c r="U915" s="67"/>
      <c r="V915" s="67"/>
      <c r="W915" s="67"/>
      <c r="X915" s="67"/>
      <c r="Y915" s="67"/>
      <c r="Z915" s="67"/>
      <c r="AA915" s="67"/>
      <c r="AB915" s="67"/>
      <c r="AC915" s="67"/>
      <c r="AD915" s="67"/>
      <c r="AE915" s="67"/>
      <c r="AF915" s="136"/>
      <c r="AG915" s="136"/>
      <c r="AH915" s="136"/>
      <c r="AI915" s="136"/>
      <c r="AJ915" s="136"/>
      <c r="AK915" s="136"/>
      <c r="AL915" s="136"/>
      <c r="AM915" s="136"/>
      <c r="AN915" s="136"/>
      <c r="AO915" s="136"/>
    </row>
    <row r="916" spans="1:41" ht="11.25" customHeight="1">
      <c r="A916" s="67"/>
      <c r="B916" s="67"/>
      <c r="C916" s="67"/>
      <c r="D916" s="67"/>
      <c r="E916" s="67"/>
      <c r="F916" s="67"/>
      <c r="G916" s="67"/>
      <c r="H916" s="67"/>
      <c r="I916" s="67"/>
      <c r="J916" s="67"/>
      <c r="K916" s="67"/>
      <c r="L916" s="67"/>
      <c r="M916" s="67"/>
      <c r="N916" s="67"/>
      <c r="O916" s="67"/>
      <c r="P916" s="67"/>
      <c r="Q916" s="67"/>
      <c r="R916" s="67"/>
      <c r="S916" s="57"/>
      <c r="T916" s="57"/>
      <c r="U916" s="67"/>
      <c r="V916" s="67"/>
      <c r="W916" s="67"/>
      <c r="X916" s="67"/>
      <c r="Y916" s="67"/>
      <c r="Z916" s="67"/>
      <c r="AA916" s="67"/>
      <c r="AB916" s="67"/>
      <c r="AC916" s="67"/>
      <c r="AD916" s="67"/>
      <c r="AE916" s="67"/>
      <c r="AF916" s="136"/>
      <c r="AG916" s="136"/>
      <c r="AH916" s="136"/>
      <c r="AI916" s="136"/>
      <c r="AJ916" s="136"/>
      <c r="AK916" s="136"/>
      <c r="AL916" s="136"/>
      <c r="AM916" s="136"/>
      <c r="AN916" s="136"/>
      <c r="AO916" s="136"/>
    </row>
    <row r="917" spans="1:41" ht="11.25" customHeight="1">
      <c r="A917" s="67"/>
      <c r="B917" s="67"/>
      <c r="C917" s="67"/>
      <c r="D917" s="67"/>
      <c r="E917" s="67"/>
      <c r="F917" s="67"/>
      <c r="G917" s="67"/>
      <c r="H917" s="67"/>
      <c r="I917" s="67"/>
      <c r="J917" s="67"/>
      <c r="K917" s="67"/>
      <c r="L917" s="67"/>
      <c r="M917" s="67"/>
      <c r="N917" s="67"/>
      <c r="O917" s="67"/>
      <c r="P917" s="67"/>
      <c r="Q917" s="67"/>
      <c r="R917" s="67"/>
      <c r="S917" s="57"/>
      <c r="T917" s="57"/>
      <c r="U917" s="67"/>
      <c r="V917" s="67"/>
      <c r="W917" s="67"/>
      <c r="X917" s="67"/>
      <c r="Y917" s="67"/>
      <c r="Z917" s="67"/>
      <c r="AA917" s="67"/>
      <c r="AB917" s="67"/>
      <c r="AC917" s="67"/>
      <c r="AD917" s="67"/>
      <c r="AE917" s="67"/>
      <c r="AF917" s="136"/>
      <c r="AG917" s="136"/>
      <c r="AH917" s="136"/>
      <c r="AI917" s="136"/>
      <c r="AJ917" s="136"/>
      <c r="AK917" s="136"/>
      <c r="AL917" s="136"/>
      <c r="AM917" s="136"/>
      <c r="AN917" s="136"/>
      <c r="AO917" s="136"/>
    </row>
    <row r="918" spans="1:41" ht="11.25" customHeight="1">
      <c r="A918" s="67"/>
      <c r="B918" s="67"/>
      <c r="C918" s="67"/>
      <c r="D918" s="67"/>
      <c r="E918" s="67"/>
      <c r="F918" s="67"/>
      <c r="G918" s="67"/>
      <c r="H918" s="67"/>
      <c r="I918" s="67"/>
      <c r="J918" s="67"/>
      <c r="K918" s="67"/>
      <c r="L918" s="67"/>
      <c r="M918" s="67"/>
      <c r="N918" s="67"/>
      <c r="O918" s="67"/>
      <c r="P918" s="67"/>
      <c r="Q918" s="67"/>
      <c r="R918" s="67"/>
      <c r="S918" s="57"/>
      <c r="T918" s="57"/>
      <c r="U918" s="67"/>
      <c r="V918" s="67"/>
      <c r="W918" s="67"/>
      <c r="X918" s="67"/>
      <c r="Y918" s="67"/>
      <c r="Z918" s="67"/>
      <c r="AA918" s="67"/>
      <c r="AB918" s="67"/>
      <c r="AC918" s="67"/>
      <c r="AD918" s="67"/>
      <c r="AE918" s="67"/>
      <c r="AF918" s="136"/>
      <c r="AG918" s="136"/>
      <c r="AH918" s="136"/>
      <c r="AI918" s="136"/>
      <c r="AJ918" s="136"/>
      <c r="AK918" s="136"/>
      <c r="AL918" s="136"/>
      <c r="AM918" s="136"/>
      <c r="AN918" s="136"/>
      <c r="AO918" s="136"/>
    </row>
    <row r="919" spans="1:41" ht="11.25" customHeight="1">
      <c r="A919" s="67"/>
      <c r="B919" s="67"/>
      <c r="C919" s="67"/>
      <c r="D919" s="67"/>
      <c r="E919" s="67"/>
      <c r="F919" s="67"/>
      <c r="G919" s="67"/>
      <c r="H919" s="67"/>
      <c r="I919" s="67"/>
      <c r="J919" s="67"/>
      <c r="K919" s="67"/>
      <c r="L919" s="67"/>
      <c r="M919" s="67"/>
      <c r="N919" s="67"/>
      <c r="O919" s="67"/>
      <c r="P919" s="67"/>
      <c r="Q919" s="67"/>
      <c r="R919" s="67"/>
      <c r="S919" s="57"/>
      <c r="T919" s="57"/>
      <c r="U919" s="67"/>
      <c r="V919" s="67"/>
      <c r="W919" s="67"/>
      <c r="X919" s="67"/>
      <c r="Y919" s="67"/>
      <c r="Z919" s="67"/>
      <c r="AA919" s="67"/>
      <c r="AB919" s="67"/>
      <c r="AC919" s="67"/>
      <c r="AD919" s="67"/>
      <c r="AE919" s="67"/>
      <c r="AF919" s="136"/>
      <c r="AG919" s="136"/>
      <c r="AH919" s="136"/>
      <c r="AI919" s="136"/>
      <c r="AJ919" s="136"/>
      <c r="AK919" s="136"/>
      <c r="AL919" s="136"/>
      <c r="AM919" s="136"/>
      <c r="AN919" s="136"/>
      <c r="AO919" s="136"/>
    </row>
    <row r="920" spans="1:41" ht="11.25" customHeight="1">
      <c r="A920" s="67"/>
      <c r="B920" s="67"/>
      <c r="C920" s="67"/>
      <c r="D920" s="67"/>
      <c r="E920" s="67"/>
      <c r="F920" s="67"/>
      <c r="G920" s="67"/>
      <c r="H920" s="67"/>
      <c r="I920" s="67"/>
      <c r="J920" s="67"/>
      <c r="K920" s="67"/>
      <c r="L920" s="67"/>
      <c r="M920" s="67"/>
      <c r="N920" s="67"/>
      <c r="O920" s="67"/>
      <c r="P920" s="67"/>
      <c r="Q920" s="67"/>
      <c r="R920" s="67"/>
      <c r="S920" s="57"/>
      <c r="T920" s="57"/>
      <c r="U920" s="67"/>
      <c r="V920" s="67"/>
      <c r="W920" s="67"/>
      <c r="X920" s="67"/>
      <c r="Y920" s="67"/>
      <c r="Z920" s="67"/>
      <c r="AA920" s="67"/>
      <c r="AB920" s="67"/>
      <c r="AC920" s="67"/>
      <c r="AD920" s="67"/>
      <c r="AE920" s="67"/>
      <c r="AF920" s="136"/>
      <c r="AG920" s="136"/>
      <c r="AH920" s="136"/>
      <c r="AI920" s="136"/>
      <c r="AJ920" s="136"/>
      <c r="AK920" s="136"/>
      <c r="AL920" s="136"/>
      <c r="AM920" s="136"/>
      <c r="AN920" s="136"/>
      <c r="AO920" s="136"/>
    </row>
    <row r="921" spans="1:41" ht="11.25" customHeight="1">
      <c r="A921" s="67"/>
      <c r="B921" s="67"/>
      <c r="C921" s="67"/>
      <c r="D921" s="67"/>
      <c r="E921" s="67"/>
      <c r="F921" s="67"/>
      <c r="G921" s="67"/>
      <c r="H921" s="67"/>
      <c r="I921" s="67"/>
      <c r="J921" s="67"/>
      <c r="K921" s="67"/>
      <c r="L921" s="67"/>
      <c r="M921" s="67"/>
      <c r="N921" s="67"/>
      <c r="O921" s="67"/>
      <c r="P921" s="67"/>
      <c r="Q921" s="67"/>
      <c r="R921" s="67"/>
      <c r="S921" s="57"/>
      <c r="T921" s="57"/>
      <c r="U921" s="67"/>
      <c r="V921" s="67"/>
      <c r="W921" s="67"/>
      <c r="X921" s="67"/>
      <c r="Y921" s="67"/>
      <c r="Z921" s="67"/>
      <c r="AA921" s="67"/>
      <c r="AB921" s="67"/>
      <c r="AC921" s="67"/>
      <c r="AD921" s="67"/>
      <c r="AE921" s="67"/>
      <c r="AF921" s="136"/>
      <c r="AG921" s="136"/>
      <c r="AH921" s="136"/>
      <c r="AI921" s="136"/>
      <c r="AJ921" s="136"/>
      <c r="AK921" s="136"/>
      <c r="AL921" s="136"/>
      <c r="AM921" s="136"/>
      <c r="AN921" s="136"/>
      <c r="AO921" s="136"/>
    </row>
    <row r="922" spans="1:41" ht="11.25" customHeight="1">
      <c r="A922" s="67"/>
      <c r="B922" s="67"/>
      <c r="C922" s="67"/>
      <c r="D922" s="67"/>
      <c r="E922" s="67"/>
      <c r="F922" s="67"/>
      <c r="G922" s="67"/>
      <c r="H922" s="67"/>
      <c r="I922" s="67"/>
      <c r="J922" s="67"/>
      <c r="K922" s="67"/>
      <c r="L922" s="67"/>
      <c r="M922" s="67"/>
      <c r="N922" s="67"/>
      <c r="O922" s="67"/>
      <c r="P922" s="67"/>
      <c r="Q922" s="67"/>
      <c r="R922" s="67"/>
      <c r="S922" s="57"/>
      <c r="T922" s="57"/>
      <c r="U922" s="67"/>
      <c r="V922" s="67"/>
      <c r="W922" s="67"/>
      <c r="X922" s="67"/>
      <c r="Y922" s="67"/>
      <c r="Z922" s="67"/>
      <c r="AA922" s="67"/>
      <c r="AB922" s="67"/>
      <c r="AC922" s="67"/>
      <c r="AD922" s="67"/>
      <c r="AE922" s="67"/>
      <c r="AF922" s="136"/>
      <c r="AG922" s="136"/>
      <c r="AH922" s="136"/>
      <c r="AI922" s="136"/>
      <c r="AJ922" s="136"/>
      <c r="AK922" s="136"/>
      <c r="AL922" s="136"/>
      <c r="AM922" s="136"/>
      <c r="AN922" s="136"/>
      <c r="AO922" s="136"/>
    </row>
    <row r="923" spans="1:41" ht="11.25" customHeight="1">
      <c r="A923" s="67"/>
      <c r="B923" s="67"/>
      <c r="C923" s="67"/>
      <c r="D923" s="67"/>
      <c r="E923" s="67"/>
      <c r="F923" s="67"/>
      <c r="G923" s="67"/>
      <c r="H923" s="67"/>
      <c r="I923" s="67"/>
      <c r="J923" s="67"/>
      <c r="K923" s="67"/>
      <c r="L923" s="67"/>
      <c r="M923" s="67"/>
      <c r="N923" s="67"/>
      <c r="O923" s="67"/>
      <c r="P923" s="67"/>
      <c r="Q923" s="67"/>
      <c r="R923" s="67"/>
      <c r="S923" s="57"/>
      <c r="T923" s="57"/>
      <c r="U923" s="67"/>
      <c r="V923" s="67"/>
      <c r="W923" s="67"/>
      <c r="X923" s="67"/>
      <c r="Y923" s="67"/>
      <c r="Z923" s="67"/>
      <c r="AA923" s="67"/>
      <c r="AB923" s="67"/>
      <c r="AC923" s="67"/>
      <c r="AD923" s="67"/>
      <c r="AE923" s="67"/>
      <c r="AF923" s="136"/>
      <c r="AG923" s="136"/>
      <c r="AH923" s="136"/>
      <c r="AI923" s="136"/>
      <c r="AJ923" s="136"/>
      <c r="AK923" s="136"/>
      <c r="AL923" s="136"/>
      <c r="AM923" s="136"/>
      <c r="AN923" s="136"/>
      <c r="AO923" s="136"/>
    </row>
    <row r="924" spans="1:41" ht="11.25" customHeight="1">
      <c r="A924" s="67"/>
      <c r="B924" s="67"/>
      <c r="C924" s="67"/>
      <c r="D924" s="67"/>
      <c r="E924" s="67"/>
      <c r="F924" s="67"/>
      <c r="G924" s="67"/>
      <c r="H924" s="67"/>
      <c r="I924" s="67"/>
      <c r="J924" s="67"/>
      <c r="K924" s="67"/>
      <c r="L924" s="67"/>
      <c r="M924" s="67"/>
      <c r="N924" s="67"/>
      <c r="O924" s="67"/>
      <c r="P924" s="67"/>
      <c r="Q924" s="67"/>
      <c r="R924" s="67"/>
      <c r="S924" s="57"/>
      <c r="T924" s="57"/>
      <c r="U924" s="67"/>
      <c r="V924" s="67"/>
      <c r="W924" s="67"/>
      <c r="X924" s="67"/>
      <c r="Y924" s="67"/>
      <c r="Z924" s="67"/>
      <c r="AA924" s="67"/>
      <c r="AB924" s="67"/>
      <c r="AC924" s="67"/>
      <c r="AD924" s="67"/>
      <c r="AE924" s="67"/>
      <c r="AF924" s="136"/>
      <c r="AG924" s="136"/>
      <c r="AH924" s="136"/>
      <c r="AI924" s="136"/>
      <c r="AJ924" s="136"/>
      <c r="AK924" s="136"/>
      <c r="AL924" s="136"/>
      <c r="AM924" s="136"/>
      <c r="AN924" s="136"/>
      <c r="AO924" s="136"/>
    </row>
    <row r="925" spans="1:41" ht="11.25" customHeight="1">
      <c r="A925" s="67"/>
      <c r="B925" s="67"/>
      <c r="C925" s="67"/>
      <c r="D925" s="67"/>
      <c r="E925" s="67"/>
      <c r="F925" s="67"/>
      <c r="G925" s="67"/>
      <c r="H925" s="67"/>
      <c r="I925" s="67"/>
      <c r="J925" s="67"/>
      <c r="K925" s="67"/>
      <c r="L925" s="67"/>
      <c r="M925" s="67"/>
      <c r="N925" s="67"/>
      <c r="O925" s="67"/>
      <c r="P925" s="67"/>
      <c r="Q925" s="67"/>
      <c r="R925" s="67"/>
      <c r="S925" s="57"/>
      <c r="T925" s="57"/>
      <c r="U925" s="67"/>
      <c r="V925" s="67"/>
      <c r="W925" s="67"/>
      <c r="X925" s="67"/>
      <c r="Y925" s="67"/>
      <c r="Z925" s="67"/>
      <c r="AA925" s="67"/>
      <c r="AB925" s="67"/>
      <c r="AC925" s="67"/>
      <c r="AD925" s="67"/>
      <c r="AE925" s="67"/>
      <c r="AF925" s="136"/>
      <c r="AG925" s="136"/>
      <c r="AH925" s="136"/>
      <c r="AI925" s="136"/>
      <c r="AJ925" s="136"/>
      <c r="AK925" s="136"/>
      <c r="AL925" s="136"/>
      <c r="AM925" s="136"/>
      <c r="AN925" s="136"/>
      <c r="AO925" s="136"/>
    </row>
    <row r="926" spans="1:41" ht="11.25" customHeight="1">
      <c r="A926" s="67"/>
      <c r="B926" s="67"/>
      <c r="C926" s="67"/>
      <c r="D926" s="67"/>
      <c r="E926" s="67"/>
      <c r="F926" s="67"/>
      <c r="G926" s="67"/>
      <c r="H926" s="67"/>
      <c r="I926" s="67"/>
      <c r="J926" s="67"/>
      <c r="K926" s="67"/>
      <c r="L926" s="67"/>
      <c r="M926" s="67"/>
      <c r="N926" s="67"/>
      <c r="O926" s="67"/>
      <c r="P926" s="67"/>
      <c r="Q926" s="67"/>
      <c r="R926" s="67"/>
      <c r="S926" s="57"/>
      <c r="T926" s="57"/>
      <c r="U926" s="67"/>
      <c r="V926" s="67"/>
      <c r="W926" s="67"/>
      <c r="X926" s="67"/>
      <c r="Y926" s="67"/>
      <c r="Z926" s="67"/>
      <c r="AA926" s="67"/>
      <c r="AB926" s="67"/>
      <c r="AC926" s="67"/>
      <c r="AD926" s="67"/>
      <c r="AE926" s="67"/>
      <c r="AF926" s="136"/>
      <c r="AG926" s="136"/>
      <c r="AH926" s="136"/>
      <c r="AI926" s="136"/>
      <c r="AJ926" s="136"/>
      <c r="AK926" s="136"/>
      <c r="AL926" s="136"/>
      <c r="AM926" s="136"/>
      <c r="AN926" s="136"/>
      <c r="AO926" s="136"/>
    </row>
    <row r="927" spans="1:41" ht="11.25" customHeight="1">
      <c r="A927" s="67"/>
      <c r="B927" s="67"/>
      <c r="C927" s="67"/>
      <c r="D927" s="67"/>
      <c r="E927" s="67"/>
      <c r="F927" s="67"/>
      <c r="G927" s="67"/>
      <c r="H927" s="67"/>
      <c r="I927" s="67"/>
      <c r="J927" s="67"/>
      <c r="K927" s="67"/>
      <c r="L927" s="67"/>
      <c r="M927" s="67"/>
      <c r="N927" s="67"/>
      <c r="O927" s="67"/>
      <c r="P927" s="67"/>
      <c r="Q927" s="67"/>
      <c r="R927" s="67"/>
      <c r="S927" s="57"/>
      <c r="T927" s="57"/>
      <c r="U927" s="67"/>
      <c r="V927" s="67"/>
      <c r="W927" s="67"/>
      <c r="X927" s="67"/>
      <c r="Y927" s="67"/>
      <c r="Z927" s="67"/>
      <c r="AA927" s="67"/>
      <c r="AB927" s="67"/>
      <c r="AC927" s="67"/>
      <c r="AD927" s="67"/>
      <c r="AE927" s="67"/>
      <c r="AF927" s="136"/>
      <c r="AG927" s="136"/>
      <c r="AH927" s="136"/>
      <c r="AI927" s="136"/>
      <c r="AJ927" s="136"/>
      <c r="AK927" s="136"/>
      <c r="AL927" s="136"/>
      <c r="AM927" s="136"/>
      <c r="AN927" s="136"/>
      <c r="AO927" s="136"/>
    </row>
    <row r="928" spans="1:41" ht="11.25" customHeight="1">
      <c r="A928" s="67"/>
      <c r="B928" s="67"/>
      <c r="C928" s="67"/>
      <c r="D928" s="67"/>
      <c r="E928" s="67"/>
      <c r="F928" s="67"/>
      <c r="G928" s="67"/>
      <c r="H928" s="67"/>
      <c r="I928" s="67"/>
      <c r="J928" s="67"/>
      <c r="K928" s="67"/>
      <c r="L928" s="67"/>
      <c r="M928" s="67"/>
      <c r="N928" s="67"/>
      <c r="O928" s="67"/>
      <c r="P928" s="67"/>
      <c r="Q928" s="67"/>
      <c r="R928" s="67"/>
      <c r="S928" s="57"/>
      <c r="T928" s="57"/>
      <c r="U928" s="67"/>
      <c r="V928" s="67"/>
      <c r="W928" s="67"/>
      <c r="X928" s="67"/>
      <c r="Y928" s="67"/>
      <c r="Z928" s="67"/>
      <c r="AA928" s="67"/>
      <c r="AB928" s="67"/>
      <c r="AC928" s="67"/>
      <c r="AD928" s="67"/>
      <c r="AE928" s="67"/>
      <c r="AF928" s="136"/>
      <c r="AG928" s="136"/>
      <c r="AH928" s="136"/>
      <c r="AI928" s="136"/>
      <c r="AJ928" s="136"/>
      <c r="AK928" s="136"/>
      <c r="AL928" s="136"/>
      <c r="AM928" s="136"/>
      <c r="AN928" s="136"/>
      <c r="AO928" s="136"/>
    </row>
    <row r="929" spans="1:41" ht="11.25" customHeight="1">
      <c r="A929" s="67"/>
      <c r="B929" s="67"/>
      <c r="C929" s="67"/>
      <c r="D929" s="67"/>
      <c r="E929" s="67"/>
      <c r="F929" s="67"/>
      <c r="G929" s="67"/>
      <c r="H929" s="67"/>
      <c r="I929" s="67"/>
      <c r="J929" s="67"/>
      <c r="K929" s="67"/>
      <c r="L929" s="67"/>
      <c r="M929" s="67"/>
      <c r="N929" s="67"/>
      <c r="O929" s="67"/>
      <c r="P929" s="67"/>
      <c r="Q929" s="67"/>
      <c r="R929" s="67"/>
      <c r="S929" s="57"/>
      <c r="T929" s="57"/>
      <c r="U929" s="67"/>
      <c r="V929" s="67"/>
      <c r="W929" s="67"/>
      <c r="X929" s="67"/>
      <c r="Y929" s="67"/>
      <c r="Z929" s="67"/>
      <c r="AA929" s="67"/>
      <c r="AB929" s="67"/>
      <c r="AC929" s="67"/>
      <c r="AD929" s="67"/>
      <c r="AE929" s="67"/>
      <c r="AF929" s="136"/>
      <c r="AG929" s="136"/>
      <c r="AH929" s="136"/>
      <c r="AI929" s="136"/>
      <c r="AJ929" s="136"/>
      <c r="AK929" s="136"/>
      <c r="AL929" s="136"/>
      <c r="AM929" s="136"/>
      <c r="AN929" s="136"/>
      <c r="AO929" s="136"/>
    </row>
    <row r="930" spans="1:41" ht="11.25" customHeight="1">
      <c r="A930" s="67"/>
      <c r="B930" s="67"/>
      <c r="C930" s="67"/>
      <c r="D930" s="67"/>
      <c r="E930" s="67"/>
      <c r="F930" s="67"/>
      <c r="G930" s="67"/>
      <c r="H930" s="67"/>
      <c r="I930" s="67"/>
      <c r="J930" s="67"/>
      <c r="K930" s="67"/>
      <c r="L930" s="67"/>
      <c r="M930" s="67"/>
      <c r="N930" s="67"/>
      <c r="O930" s="67"/>
      <c r="P930" s="67"/>
      <c r="Q930" s="67"/>
      <c r="R930" s="67"/>
      <c r="S930" s="57"/>
      <c r="T930" s="57"/>
      <c r="U930" s="67"/>
      <c r="V930" s="67"/>
      <c r="W930" s="67"/>
      <c r="X930" s="67"/>
      <c r="Y930" s="67"/>
      <c r="Z930" s="67"/>
      <c r="AA930" s="67"/>
      <c r="AB930" s="67"/>
      <c r="AC930" s="67"/>
      <c r="AD930" s="67"/>
      <c r="AE930" s="67"/>
      <c r="AF930" s="136"/>
      <c r="AG930" s="136"/>
      <c r="AH930" s="136"/>
      <c r="AI930" s="136"/>
      <c r="AJ930" s="136"/>
      <c r="AK930" s="136"/>
      <c r="AL930" s="136"/>
      <c r="AM930" s="136"/>
      <c r="AN930" s="136"/>
      <c r="AO930" s="136"/>
    </row>
    <row r="931" spans="1:41" ht="11.25" customHeight="1">
      <c r="A931" s="67"/>
      <c r="B931" s="67"/>
      <c r="C931" s="67"/>
      <c r="D931" s="67"/>
      <c r="E931" s="67"/>
      <c r="F931" s="67"/>
      <c r="G931" s="67"/>
      <c r="H931" s="67"/>
      <c r="I931" s="67"/>
      <c r="J931" s="67"/>
      <c r="K931" s="67"/>
      <c r="L931" s="67"/>
      <c r="M931" s="67"/>
      <c r="N931" s="67"/>
      <c r="O931" s="67"/>
      <c r="P931" s="67"/>
      <c r="Q931" s="67"/>
      <c r="R931" s="67"/>
      <c r="S931" s="57"/>
      <c r="T931" s="57"/>
      <c r="U931" s="67"/>
      <c r="V931" s="67"/>
      <c r="W931" s="67"/>
      <c r="X931" s="67"/>
      <c r="Y931" s="67"/>
      <c r="Z931" s="67"/>
      <c r="AA931" s="67"/>
      <c r="AB931" s="67"/>
      <c r="AC931" s="67"/>
      <c r="AD931" s="67"/>
      <c r="AE931" s="67"/>
      <c r="AF931" s="136"/>
      <c r="AG931" s="136"/>
      <c r="AH931" s="136"/>
      <c r="AI931" s="136"/>
      <c r="AJ931" s="136"/>
      <c r="AK931" s="136"/>
      <c r="AL931" s="136"/>
      <c r="AM931" s="136"/>
      <c r="AN931" s="136"/>
      <c r="AO931" s="136"/>
    </row>
    <row r="932" spans="1:41" ht="11.25" customHeight="1">
      <c r="A932" s="67"/>
      <c r="B932" s="67"/>
      <c r="C932" s="67"/>
      <c r="D932" s="67"/>
      <c r="E932" s="67"/>
      <c r="F932" s="67"/>
      <c r="G932" s="67"/>
      <c r="H932" s="67"/>
      <c r="I932" s="67"/>
      <c r="J932" s="67"/>
      <c r="K932" s="67"/>
      <c r="L932" s="67"/>
      <c r="M932" s="67"/>
      <c r="N932" s="67"/>
      <c r="O932" s="67"/>
      <c r="P932" s="67"/>
      <c r="Q932" s="67"/>
      <c r="R932" s="67"/>
      <c r="S932" s="57"/>
      <c r="T932" s="57"/>
      <c r="U932" s="67"/>
      <c r="V932" s="67"/>
      <c r="W932" s="67"/>
      <c r="X932" s="67"/>
      <c r="Y932" s="67"/>
      <c r="Z932" s="67"/>
      <c r="AA932" s="67"/>
      <c r="AB932" s="67"/>
      <c r="AC932" s="67"/>
      <c r="AD932" s="67"/>
      <c r="AE932" s="67"/>
      <c r="AF932" s="136"/>
      <c r="AG932" s="136"/>
      <c r="AH932" s="136"/>
      <c r="AI932" s="136"/>
      <c r="AJ932" s="136"/>
      <c r="AK932" s="136"/>
      <c r="AL932" s="136"/>
      <c r="AM932" s="136"/>
      <c r="AN932" s="136"/>
      <c r="AO932" s="136"/>
    </row>
    <row r="933" spans="1:41" ht="11.25" customHeight="1">
      <c r="A933" s="67"/>
      <c r="B933" s="67"/>
      <c r="C933" s="67"/>
      <c r="D933" s="67"/>
      <c r="E933" s="67"/>
      <c r="F933" s="67"/>
      <c r="G933" s="67"/>
      <c r="H933" s="67"/>
      <c r="I933" s="67"/>
      <c r="J933" s="67"/>
      <c r="K933" s="67"/>
      <c r="L933" s="67"/>
      <c r="M933" s="67"/>
      <c r="N933" s="67"/>
      <c r="O933" s="67"/>
      <c r="P933" s="67"/>
      <c r="Q933" s="67"/>
      <c r="R933" s="67"/>
      <c r="S933" s="57"/>
      <c r="T933" s="57"/>
      <c r="U933" s="67"/>
      <c r="V933" s="67"/>
      <c r="W933" s="67"/>
      <c r="X933" s="67"/>
      <c r="Y933" s="67"/>
      <c r="Z933" s="67"/>
      <c r="AA933" s="67"/>
      <c r="AB933" s="67"/>
      <c r="AC933" s="67"/>
      <c r="AD933" s="67"/>
      <c r="AE933" s="67"/>
      <c r="AF933" s="136"/>
      <c r="AG933" s="136"/>
      <c r="AH933" s="136"/>
      <c r="AI933" s="136"/>
      <c r="AJ933" s="136"/>
      <c r="AK933" s="136"/>
      <c r="AL933" s="136"/>
      <c r="AM933" s="136"/>
      <c r="AN933" s="136"/>
      <c r="AO933" s="136"/>
    </row>
    <row r="934" spans="1:41" ht="11.25" customHeight="1">
      <c r="A934" s="67"/>
      <c r="B934" s="67"/>
      <c r="C934" s="67"/>
      <c r="D934" s="67"/>
      <c r="E934" s="67"/>
      <c r="F934" s="67"/>
      <c r="G934" s="67"/>
      <c r="H934" s="67"/>
      <c r="I934" s="67"/>
      <c r="J934" s="67"/>
      <c r="K934" s="67"/>
      <c r="L934" s="67"/>
      <c r="M934" s="67"/>
      <c r="N934" s="67"/>
      <c r="O934" s="67"/>
      <c r="P934" s="67"/>
      <c r="Q934" s="67"/>
      <c r="R934" s="67"/>
      <c r="S934" s="57"/>
      <c r="T934" s="57"/>
      <c r="U934" s="67"/>
      <c r="V934" s="67"/>
      <c r="W934" s="67"/>
      <c r="X934" s="67"/>
      <c r="Y934" s="67"/>
      <c r="Z934" s="67"/>
      <c r="AA934" s="67"/>
      <c r="AB934" s="67"/>
      <c r="AC934" s="67"/>
      <c r="AD934" s="67"/>
      <c r="AE934" s="67"/>
      <c r="AF934" s="136"/>
      <c r="AG934" s="136"/>
      <c r="AH934" s="136"/>
      <c r="AI934" s="136"/>
      <c r="AJ934" s="136"/>
      <c r="AK934" s="136"/>
      <c r="AL934" s="136"/>
      <c r="AM934" s="136"/>
      <c r="AN934" s="136"/>
      <c r="AO934" s="136"/>
    </row>
    <row r="935" spans="1:41" ht="11.25" customHeight="1">
      <c r="A935" s="67"/>
      <c r="B935" s="67"/>
      <c r="C935" s="67"/>
      <c r="D935" s="67"/>
      <c r="E935" s="67"/>
      <c r="F935" s="67"/>
      <c r="G935" s="67"/>
      <c r="H935" s="67"/>
      <c r="I935" s="67"/>
      <c r="J935" s="67"/>
      <c r="K935" s="67"/>
      <c r="L935" s="67"/>
      <c r="M935" s="67"/>
      <c r="N935" s="67"/>
      <c r="O935" s="67"/>
      <c r="P935" s="67"/>
      <c r="Q935" s="67"/>
      <c r="R935" s="67"/>
      <c r="S935" s="57"/>
      <c r="T935" s="57"/>
      <c r="U935" s="67"/>
      <c r="V935" s="67"/>
      <c r="W935" s="67"/>
      <c r="X935" s="67"/>
      <c r="Y935" s="67"/>
      <c r="Z935" s="67"/>
      <c r="AA935" s="67"/>
      <c r="AB935" s="67"/>
      <c r="AC935" s="67"/>
      <c r="AD935" s="67"/>
      <c r="AE935" s="67"/>
      <c r="AF935" s="136"/>
      <c r="AG935" s="136"/>
      <c r="AH935" s="136"/>
      <c r="AI935" s="136"/>
      <c r="AJ935" s="136"/>
      <c r="AK935" s="136"/>
      <c r="AL935" s="136"/>
      <c r="AM935" s="136"/>
      <c r="AN935" s="136"/>
      <c r="AO935" s="136"/>
    </row>
    <row r="936" spans="1:41" ht="11.25" customHeight="1">
      <c r="A936" s="67"/>
      <c r="B936" s="67"/>
      <c r="C936" s="67"/>
      <c r="D936" s="67"/>
      <c r="E936" s="67"/>
      <c r="F936" s="67"/>
      <c r="G936" s="67"/>
      <c r="H936" s="67"/>
      <c r="I936" s="67"/>
      <c r="J936" s="67"/>
      <c r="K936" s="67"/>
      <c r="L936" s="67"/>
      <c r="M936" s="67"/>
      <c r="N936" s="67"/>
      <c r="O936" s="67"/>
      <c r="P936" s="67"/>
      <c r="Q936" s="67"/>
      <c r="R936" s="67"/>
      <c r="S936" s="57"/>
      <c r="T936" s="57"/>
      <c r="U936" s="67"/>
      <c r="V936" s="67"/>
      <c r="W936" s="67"/>
      <c r="X936" s="67"/>
      <c r="Y936" s="67"/>
      <c r="Z936" s="67"/>
      <c r="AA936" s="67"/>
      <c r="AB936" s="67"/>
      <c r="AC936" s="67"/>
      <c r="AD936" s="67"/>
      <c r="AE936" s="67"/>
      <c r="AF936" s="136"/>
      <c r="AG936" s="136"/>
      <c r="AH936" s="136"/>
      <c r="AI936" s="136"/>
      <c r="AJ936" s="136"/>
      <c r="AK936" s="136"/>
      <c r="AL936" s="136"/>
      <c r="AM936" s="136"/>
      <c r="AN936" s="136"/>
      <c r="AO936" s="136"/>
    </row>
    <row r="937" spans="1:41" ht="11.25" customHeight="1">
      <c r="A937" s="67"/>
      <c r="B937" s="67"/>
      <c r="C937" s="67"/>
      <c r="D937" s="67"/>
      <c r="E937" s="67"/>
      <c r="F937" s="67"/>
      <c r="G937" s="67"/>
      <c r="H937" s="67"/>
      <c r="I937" s="67"/>
      <c r="J937" s="67"/>
      <c r="K937" s="67"/>
      <c r="L937" s="67"/>
      <c r="M937" s="67"/>
      <c r="N937" s="67"/>
      <c r="O937" s="67"/>
      <c r="P937" s="67"/>
      <c r="Q937" s="67"/>
      <c r="R937" s="67"/>
      <c r="S937" s="57"/>
      <c r="T937" s="57"/>
      <c r="U937" s="67"/>
      <c r="V937" s="67"/>
      <c r="W937" s="67"/>
      <c r="X937" s="67"/>
      <c r="Y937" s="67"/>
      <c r="Z937" s="67"/>
      <c r="AA937" s="67"/>
      <c r="AB937" s="67"/>
      <c r="AC937" s="67"/>
      <c r="AD937" s="67"/>
      <c r="AE937" s="67"/>
      <c r="AF937" s="136"/>
      <c r="AG937" s="136"/>
      <c r="AH937" s="136"/>
      <c r="AI937" s="136"/>
      <c r="AJ937" s="136"/>
      <c r="AK937" s="136"/>
      <c r="AL937" s="136"/>
      <c r="AM937" s="136"/>
      <c r="AN937" s="136"/>
      <c r="AO937" s="136"/>
    </row>
    <row r="938" spans="1:41" ht="11.25" customHeight="1">
      <c r="A938" s="67"/>
      <c r="B938" s="67"/>
      <c r="C938" s="67"/>
      <c r="D938" s="67"/>
      <c r="E938" s="67"/>
      <c r="F938" s="67"/>
      <c r="G938" s="67"/>
      <c r="H938" s="67"/>
      <c r="I938" s="67"/>
      <c r="J938" s="67"/>
      <c r="K938" s="67"/>
      <c r="L938" s="67"/>
      <c r="M938" s="67"/>
      <c r="N938" s="67"/>
      <c r="O938" s="67"/>
      <c r="P938" s="67"/>
      <c r="Q938" s="67"/>
      <c r="R938" s="67"/>
      <c r="S938" s="57"/>
      <c r="T938" s="57"/>
      <c r="U938" s="67"/>
      <c r="V938" s="67"/>
      <c r="W938" s="67"/>
      <c r="X938" s="67"/>
      <c r="Y938" s="67"/>
      <c r="Z938" s="67"/>
      <c r="AA938" s="67"/>
      <c r="AB938" s="67"/>
      <c r="AC938" s="67"/>
      <c r="AD938" s="67"/>
      <c r="AE938" s="67"/>
      <c r="AF938" s="136"/>
      <c r="AG938" s="136"/>
      <c r="AH938" s="136"/>
      <c r="AI938" s="136"/>
      <c r="AJ938" s="136"/>
      <c r="AK938" s="136"/>
      <c r="AL938" s="136"/>
      <c r="AM938" s="136"/>
      <c r="AN938" s="136"/>
      <c r="AO938" s="136"/>
    </row>
    <row r="939" spans="1:41" ht="11.25" customHeight="1">
      <c r="A939" s="67"/>
      <c r="B939" s="67"/>
      <c r="C939" s="67"/>
      <c r="D939" s="67"/>
      <c r="E939" s="67"/>
      <c r="F939" s="67"/>
      <c r="G939" s="67"/>
      <c r="H939" s="67"/>
      <c r="I939" s="67"/>
      <c r="J939" s="67"/>
      <c r="K939" s="67"/>
      <c r="L939" s="67"/>
      <c r="M939" s="67"/>
      <c r="N939" s="67"/>
      <c r="O939" s="67"/>
      <c r="P939" s="67"/>
      <c r="Q939" s="67"/>
      <c r="R939" s="67"/>
      <c r="S939" s="57"/>
      <c r="T939" s="57"/>
      <c r="U939" s="67"/>
      <c r="V939" s="67"/>
      <c r="W939" s="67"/>
      <c r="X939" s="67"/>
      <c r="Y939" s="67"/>
      <c r="Z939" s="67"/>
      <c r="AA939" s="67"/>
      <c r="AB939" s="67"/>
      <c r="AC939" s="67"/>
      <c r="AD939" s="67"/>
      <c r="AE939" s="67"/>
      <c r="AF939" s="136"/>
      <c r="AG939" s="136"/>
      <c r="AH939" s="136"/>
      <c r="AI939" s="136"/>
      <c r="AJ939" s="136"/>
      <c r="AK939" s="136"/>
      <c r="AL939" s="136"/>
      <c r="AM939" s="136"/>
      <c r="AN939" s="136"/>
      <c r="AO939" s="136"/>
    </row>
    <row r="940" spans="1:41" ht="11.25" customHeight="1">
      <c r="A940" s="67"/>
      <c r="B940" s="67"/>
      <c r="C940" s="67"/>
      <c r="D940" s="67"/>
      <c r="E940" s="67"/>
      <c r="F940" s="67"/>
      <c r="G940" s="67"/>
      <c r="H940" s="67"/>
      <c r="I940" s="67"/>
      <c r="J940" s="67"/>
      <c r="K940" s="67"/>
      <c r="L940" s="67"/>
      <c r="M940" s="67"/>
      <c r="N940" s="67"/>
      <c r="O940" s="67"/>
      <c r="P940" s="67"/>
      <c r="Q940" s="67"/>
      <c r="R940" s="67"/>
      <c r="S940" s="57"/>
      <c r="T940" s="57"/>
      <c r="U940" s="67"/>
      <c r="V940" s="67"/>
      <c r="W940" s="67"/>
      <c r="X940" s="67"/>
      <c r="Y940" s="67"/>
      <c r="Z940" s="67"/>
      <c r="AA940" s="67"/>
      <c r="AB940" s="67"/>
      <c r="AC940" s="67"/>
      <c r="AD940" s="67"/>
      <c r="AE940" s="67"/>
      <c r="AF940" s="136"/>
      <c r="AG940" s="136"/>
      <c r="AH940" s="136"/>
      <c r="AI940" s="136"/>
      <c r="AJ940" s="136"/>
      <c r="AK940" s="136"/>
      <c r="AL940" s="136"/>
      <c r="AM940" s="136"/>
      <c r="AN940" s="136"/>
      <c r="AO940" s="136"/>
    </row>
    <row r="941" spans="1:41" ht="11.25" customHeight="1">
      <c r="A941" s="67"/>
      <c r="B941" s="67"/>
      <c r="C941" s="67"/>
      <c r="D941" s="67"/>
      <c r="E941" s="67"/>
      <c r="F941" s="67"/>
      <c r="G941" s="67"/>
      <c r="H941" s="67"/>
      <c r="I941" s="67"/>
      <c r="J941" s="67"/>
      <c r="K941" s="67"/>
      <c r="L941" s="67"/>
      <c r="M941" s="67"/>
      <c r="N941" s="67"/>
      <c r="O941" s="67"/>
      <c r="P941" s="67"/>
      <c r="Q941" s="67"/>
      <c r="R941" s="67"/>
      <c r="S941" s="57"/>
      <c r="T941" s="57"/>
      <c r="U941" s="67"/>
      <c r="V941" s="67"/>
      <c r="W941" s="67"/>
      <c r="X941" s="67"/>
      <c r="Y941" s="67"/>
      <c r="Z941" s="67"/>
      <c r="AA941" s="67"/>
      <c r="AB941" s="67"/>
      <c r="AC941" s="67"/>
      <c r="AD941" s="67"/>
      <c r="AE941" s="67"/>
      <c r="AF941" s="136"/>
      <c r="AG941" s="136"/>
      <c r="AH941" s="136"/>
      <c r="AI941" s="136"/>
      <c r="AJ941" s="136"/>
      <c r="AK941" s="136"/>
      <c r="AL941" s="136"/>
      <c r="AM941" s="136"/>
      <c r="AN941" s="136"/>
      <c r="AO941" s="136"/>
    </row>
    <row r="942" spans="1:41" ht="11.25" customHeight="1">
      <c r="A942" s="67"/>
      <c r="B942" s="67"/>
      <c r="C942" s="67"/>
      <c r="D942" s="67"/>
      <c r="E942" s="67"/>
      <c r="F942" s="67"/>
      <c r="G942" s="67"/>
      <c r="H942" s="67"/>
      <c r="I942" s="67"/>
      <c r="J942" s="67"/>
      <c r="K942" s="67"/>
      <c r="L942" s="67"/>
      <c r="M942" s="67"/>
      <c r="N942" s="67"/>
      <c r="O942" s="67"/>
      <c r="P942" s="67"/>
      <c r="Q942" s="67"/>
      <c r="R942" s="67"/>
      <c r="S942" s="57"/>
      <c r="T942" s="57"/>
      <c r="U942" s="67"/>
      <c r="V942" s="67"/>
      <c r="W942" s="67"/>
      <c r="X942" s="67"/>
      <c r="Y942" s="67"/>
      <c r="Z942" s="67"/>
      <c r="AA942" s="67"/>
      <c r="AB942" s="67"/>
      <c r="AC942" s="67"/>
      <c r="AD942" s="67"/>
      <c r="AE942" s="67"/>
      <c r="AF942" s="136"/>
      <c r="AG942" s="136"/>
      <c r="AH942" s="136"/>
      <c r="AI942" s="136"/>
      <c r="AJ942" s="136"/>
      <c r="AK942" s="136"/>
      <c r="AL942" s="136"/>
      <c r="AM942" s="136"/>
      <c r="AN942" s="136"/>
      <c r="AO942" s="136"/>
    </row>
    <row r="943" spans="1:41" ht="11.25" customHeight="1">
      <c r="A943" s="67"/>
      <c r="B943" s="67"/>
      <c r="C943" s="67"/>
      <c r="D943" s="67"/>
      <c r="E943" s="67"/>
      <c r="F943" s="67"/>
      <c r="G943" s="67"/>
      <c r="H943" s="67"/>
      <c r="I943" s="67"/>
      <c r="J943" s="67"/>
      <c r="K943" s="67"/>
      <c r="L943" s="67"/>
      <c r="M943" s="67"/>
      <c r="N943" s="67"/>
      <c r="O943" s="67"/>
      <c r="P943" s="67"/>
      <c r="Q943" s="67"/>
      <c r="R943" s="67"/>
      <c r="S943" s="57"/>
      <c r="T943" s="57"/>
      <c r="U943" s="67"/>
      <c r="V943" s="67"/>
      <c r="W943" s="67"/>
      <c r="X943" s="67"/>
      <c r="Y943" s="67"/>
      <c r="Z943" s="67"/>
      <c r="AA943" s="67"/>
      <c r="AB943" s="67"/>
      <c r="AC943" s="67"/>
      <c r="AD943" s="67"/>
      <c r="AE943" s="67"/>
      <c r="AF943" s="136"/>
      <c r="AG943" s="136"/>
      <c r="AH943" s="136"/>
      <c r="AI943" s="136"/>
      <c r="AJ943" s="136"/>
      <c r="AK943" s="136"/>
      <c r="AL943" s="136"/>
      <c r="AM943" s="136"/>
      <c r="AN943" s="136"/>
      <c r="AO943" s="136"/>
    </row>
    <row r="944" spans="1:41" ht="11.25" customHeight="1">
      <c r="A944" s="67"/>
      <c r="B944" s="67"/>
      <c r="C944" s="67"/>
      <c r="D944" s="67"/>
      <c r="E944" s="67"/>
      <c r="F944" s="67"/>
      <c r="G944" s="67"/>
      <c r="H944" s="67"/>
      <c r="I944" s="67"/>
      <c r="J944" s="67"/>
      <c r="K944" s="67"/>
      <c r="L944" s="67"/>
      <c r="M944" s="67"/>
      <c r="N944" s="67"/>
      <c r="O944" s="67"/>
      <c r="P944" s="67"/>
      <c r="Q944" s="67"/>
      <c r="R944" s="67"/>
      <c r="S944" s="57"/>
      <c r="T944" s="57"/>
      <c r="U944" s="67"/>
      <c r="V944" s="67"/>
      <c r="W944" s="67"/>
      <c r="X944" s="67"/>
      <c r="Y944" s="67"/>
      <c r="Z944" s="67"/>
      <c r="AA944" s="67"/>
      <c r="AB944" s="67"/>
      <c r="AC944" s="67"/>
      <c r="AD944" s="67"/>
      <c r="AE944" s="67"/>
      <c r="AF944" s="136"/>
      <c r="AG944" s="136"/>
      <c r="AH944" s="136"/>
      <c r="AI944" s="136"/>
      <c r="AJ944" s="136"/>
      <c r="AK944" s="136"/>
      <c r="AL944" s="136"/>
      <c r="AM944" s="136"/>
      <c r="AN944" s="136"/>
      <c r="AO944" s="136"/>
    </row>
    <row r="945" spans="1:41" ht="11.25" customHeight="1">
      <c r="A945" s="67"/>
      <c r="B945" s="67"/>
      <c r="C945" s="67"/>
      <c r="D945" s="67"/>
      <c r="E945" s="67"/>
      <c r="F945" s="67"/>
      <c r="G945" s="67"/>
      <c r="H945" s="67"/>
      <c r="I945" s="67"/>
      <c r="J945" s="67"/>
      <c r="K945" s="67"/>
      <c r="L945" s="67"/>
      <c r="M945" s="67"/>
      <c r="N945" s="67"/>
      <c r="O945" s="67"/>
      <c r="P945" s="67"/>
      <c r="Q945" s="67"/>
      <c r="R945" s="67"/>
      <c r="S945" s="57"/>
      <c r="T945" s="57"/>
      <c r="U945" s="67"/>
      <c r="V945" s="67"/>
      <c r="W945" s="67"/>
      <c r="X945" s="67"/>
      <c r="Y945" s="67"/>
      <c r="Z945" s="67"/>
      <c r="AA945" s="67"/>
      <c r="AB945" s="67"/>
      <c r="AC945" s="67"/>
      <c r="AD945" s="67"/>
      <c r="AE945" s="67"/>
      <c r="AF945" s="136"/>
      <c r="AG945" s="136"/>
      <c r="AH945" s="136"/>
      <c r="AI945" s="136"/>
      <c r="AJ945" s="136"/>
      <c r="AK945" s="136"/>
      <c r="AL945" s="136"/>
      <c r="AM945" s="136"/>
      <c r="AN945" s="136"/>
      <c r="AO945" s="136"/>
    </row>
    <row r="946" spans="1:41" ht="11.25" customHeight="1">
      <c r="A946" s="67"/>
      <c r="B946" s="67"/>
      <c r="C946" s="67"/>
      <c r="D946" s="67"/>
      <c r="E946" s="67"/>
      <c r="F946" s="67"/>
      <c r="G946" s="67"/>
      <c r="H946" s="67"/>
      <c r="I946" s="67"/>
      <c r="J946" s="67"/>
      <c r="K946" s="67"/>
      <c r="L946" s="67"/>
      <c r="M946" s="67"/>
      <c r="N946" s="67"/>
      <c r="O946" s="67"/>
      <c r="P946" s="67"/>
      <c r="Q946" s="67"/>
      <c r="R946" s="67"/>
      <c r="S946" s="57"/>
      <c r="T946" s="57"/>
      <c r="U946" s="67"/>
      <c r="V946" s="67"/>
      <c r="W946" s="67"/>
      <c r="X946" s="67"/>
      <c r="Y946" s="67"/>
      <c r="Z946" s="67"/>
      <c r="AA946" s="67"/>
      <c r="AB946" s="67"/>
      <c r="AC946" s="67"/>
      <c r="AD946" s="67"/>
      <c r="AE946" s="67"/>
      <c r="AF946" s="136"/>
      <c r="AG946" s="136"/>
      <c r="AH946" s="136"/>
      <c r="AI946" s="136"/>
      <c r="AJ946" s="136"/>
      <c r="AK946" s="136"/>
      <c r="AL946" s="136"/>
      <c r="AM946" s="136"/>
      <c r="AN946" s="136"/>
      <c r="AO946" s="136"/>
    </row>
    <row r="947" spans="1:41" ht="11.25" customHeight="1">
      <c r="A947" s="67"/>
      <c r="B947" s="67"/>
      <c r="C947" s="67"/>
      <c r="D947" s="67"/>
      <c r="E947" s="67"/>
      <c r="F947" s="67"/>
      <c r="G947" s="67"/>
      <c r="H947" s="67"/>
      <c r="I947" s="67"/>
      <c r="J947" s="67"/>
      <c r="K947" s="67"/>
      <c r="L947" s="67"/>
      <c r="M947" s="67"/>
      <c r="N947" s="67"/>
      <c r="O947" s="67"/>
      <c r="P947" s="67"/>
      <c r="Q947" s="67"/>
      <c r="R947" s="67"/>
      <c r="S947" s="57"/>
      <c r="T947" s="57"/>
      <c r="U947" s="67"/>
      <c r="V947" s="67"/>
      <c r="W947" s="67"/>
      <c r="X947" s="67"/>
      <c r="Y947" s="67"/>
      <c r="Z947" s="67"/>
      <c r="AA947" s="67"/>
      <c r="AB947" s="67"/>
      <c r="AC947" s="67"/>
      <c r="AD947" s="67"/>
      <c r="AE947" s="67"/>
      <c r="AF947" s="136"/>
      <c r="AG947" s="136"/>
      <c r="AH947" s="136"/>
      <c r="AI947" s="136"/>
      <c r="AJ947" s="136"/>
      <c r="AK947" s="136"/>
      <c r="AL947" s="136"/>
      <c r="AM947" s="136"/>
      <c r="AN947" s="136"/>
      <c r="AO947" s="136"/>
    </row>
    <row r="948" spans="1:41" ht="11.25" customHeight="1">
      <c r="A948" s="67"/>
      <c r="B948" s="67"/>
      <c r="C948" s="67"/>
      <c r="D948" s="67"/>
      <c r="E948" s="67"/>
      <c r="F948" s="67"/>
      <c r="G948" s="67"/>
      <c r="H948" s="67"/>
      <c r="I948" s="67"/>
      <c r="J948" s="67"/>
      <c r="K948" s="67"/>
      <c r="L948" s="67"/>
      <c r="M948" s="67"/>
      <c r="N948" s="67"/>
      <c r="O948" s="67"/>
      <c r="P948" s="67"/>
      <c r="Q948" s="67"/>
      <c r="R948" s="67"/>
      <c r="S948" s="57"/>
      <c r="T948" s="57"/>
      <c r="U948" s="67"/>
      <c r="V948" s="67"/>
      <c r="W948" s="67"/>
      <c r="X948" s="67"/>
      <c r="Y948" s="67"/>
      <c r="Z948" s="67"/>
      <c r="AA948" s="67"/>
      <c r="AB948" s="67"/>
      <c r="AC948" s="67"/>
      <c r="AD948" s="67"/>
      <c r="AE948" s="67"/>
      <c r="AF948" s="136"/>
      <c r="AG948" s="136"/>
      <c r="AH948" s="136"/>
      <c r="AI948" s="136"/>
      <c r="AJ948" s="136"/>
      <c r="AK948" s="136"/>
      <c r="AL948" s="136"/>
      <c r="AM948" s="136"/>
      <c r="AN948" s="136"/>
      <c r="AO948" s="136"/>
    </row>
    <row r="949" spans="1:41" ht="11.25" customHeight="1">
      <c r="A949" s="67"/>
      <c r="B949" s="67"/>
      <c r="C949" s="67"/>
      <c r="D949" s="67"/>
      <c r="E949" s="67"/>
      <c r="F949" s="67"/>
      <c r="G949" s="67"/>
      <c r="H949" s="67"/>
      <c r="I949" s="67"/>
      <c r="J949" s="67"/>
      <c r="K949" s="67"/>
      <c r="L949" s="67"/>
      <c r="M949" s="67"/>
      <c r="N949" s="67"/>
      <c r="O949" s="67"/>
      <c r="P949" s="67"/>
      <c r="Q949" s="67"/>
      <c r="R949" s="67"/>
      <c r="S949" s="57"/>
      <c r="T949" s="57"/>
      <c r="U949" s="67"/>
      <c r="V949" s="67"/>
      <c r="W949" s="67"/>
      <c r="X949" s="67"/>
      <c r="Y949" s="67"/>
      <c r="Z949" s="67"/>
      <c r="AA949" s="67"/>
      <c r="AB949" s="67"/>
      <c r="AC949" s="67"/>
      <c r="AD949" s="67"/>
      <c r="AE949" s="67"/>
      <c r="AF949" s="136"/>
      <c r="AG949" s="136"/>
      <c r="AH949" s="136"/>
      <c r="AI949" s="136"/>
      <c r="AJ949" s="136"/>
      <c r="AK949" s="136"/>
      <c r="AL949" s="136"/>
      <c r="AM949" s="136"/>
      <c r="AN949" s="136"/>
      <c r="AO949" s="136"/>
    </row>
    <row r="950" spans="1:41" ht="11.25" customHeight="1">
      <c r="A950" s="67"/>
      <c r="B950" s="67"/>
      <c r="C950" s="67"/>
      <c r="D950" s="67"/>
      <c r="E950" s="67"/>
      <c r="F950" s="67"/>
      <c r="G950" s="67"/>
      <c r="H950" s="67"/>
      <c r="I950" s="67"/>
      <c r="J950" s="67"/>
      <c r="K950" s="67"/>
      <c r="L950" s="67"/>
      <c r="M950" s="67"/>
      <c r="N950" s="67"/>
      <c r="O950" s="67"/>
      <c r="P950" s="67"/>
      <c r="Q950" s="67"/>
      <c r="R950" s="67"/>
      <c r="S950" s="57"/>
      <c r="T950" s="57"/>
      <c r="U950" s="67"/>
      <c r="V950" s="67"/>
      <c r="W950" s="67"/>
      <c r="X950" s="67"/>
      <c r="Y950" s="67"/>
      <c r="Z950" s="67"/>
      <c r="AA950" s="67"/>
      <c r="AB950" s="67"/>
      <c r="AC950" s="67"/>
      <c r="AD950" s="67"/>
      <c r="AE950" s="67"/>
      <c r="AF950" s="136"/>
      <c r="AG950" s="136"/>
      <c r="AH950" s="136"/>
      <c r="AI950" s="136"/>
      <c r="AJ950" s="136"/>
      <c r="AK950" s="136"/>
      <c r="AL950" s="136"/>
      <c r="AM950" s="136"/>
      <c r="AN950" s="136"/>
      <c r="AO950" s="136"/>
    </row>
    <row r="951" spans="1:41" ht="11.25" customHeight="1">
      <c r="A951" s="67"/>
      <c r="B951" s="67"/>
      <c r="C951" s="67"/>
      <c r="D951" s="67"/>
      <c r="E951" s="67"/>
      <c r="F951" s="67"/>
      <c r="G951" s="67"/>
      <c r="H951" s="67"/>
      <c r="I951" s="67"/>
      <c r="J951" s="67"/>
      <c r="K951" s="67"/>
      <c r="L951" s="67"/>
      <c r="M951" s="67"/>
      <c r="N951" s="67"/>
      <c r="O951" s="67"/>
      <c r="P951" s="67"/>
      <c r="Q951" s="67"/>
      <c r="R951" s="67"/>
      <c r="S951" s="57"/>
      <c r="T951" s="57"/>
      <c r="U951" s="67"/>
      <c r="V951" s="67"/>
      <c r="W951" s="67"/>
      <c r="X951" s="67"/>
      <c r="Y951" s="67"/>
      <c r="Z951" s="67"/>
      <c r="AA951" s="67"/>
      <c r="AB951" s="67"/>
      <c r="AC951" s="67"/>
      <c r="AD951" s="67"/>
      <c r="AE951" s="67"/>
      <c r="AF951" s="136"/>
      <c r="AG951" s="136"/>
      <c r="AH951" s="136"/>
      <c r="AI951" s="136"/>
      <c r="AJ951" s="136"/>
      <c r="AK951" s="136"/>
      <c r="AL951" s="136"/>
      <c r="AM951" s="136"/>
      <c r="AN951" s="136"/>
      <c r="AO951" s="136"/>
    </row>
    <row r="952" spans="1:41" ht="11.25" customHeight="1">
      <c r="A952" s="67"/>
      <c r="B952" s="67"/>
      <c r="C952" s="67"/>
      <c r="D952" s="67"/>
      <c r="E952" s="67"/>
      <c r="F952" s="67"/>
      <c r="G952" s="67"/>
      <c r="H952" s="67"/>
      <c r="I952" s="67"/>
      <c r="J952" s="67"/>
      <c r="K952" s="67"/>
      <c r="L952" s="67"/>
      <c r="M952" s="67"/>
      <c r="N952" s="67"/>
      <c r="O952" s="67"/>
      <c r="P952" s="67"/>
      <c r="Q952" s="67"/>
      <c r="R952" s="67"/>
      <c r="S952" s="57"/>
      <c r="T952" s="57"/>
      <c r="U952" s="67"/>
      <c r="V952" s="67"/>
      <c r="W952" s="67"/>
      <c r="X952" s="67"/>
      <c r="Y952" s="67"/>
      <c r="Z952" s="67"/>
      <c r="AA952" s="67"/>
      <c r="AB952" s="67"/>
      <c r="AC952" s="67"/>
      <c r="AD952" s="67"/>
      <c r="AE952" s="67"/>
      <c r="AF952" s="136"/>
      <c r="AG952" s="136"/>
      <c r="AH952" s="136"/>
      <c r="AI952" s="136"/>
      <c r="AJ952" s="136"/>
      <c r="AK952" s="136"/>
      <c r="AL952" s="136"/>
      <c r="AM952" s="136"/>
      <c r="AN952" s="136"/>
      <c r="AO952" s="136"/>
    </row>
    <row r="953" spans="1:41" ht="11.25" customHeight="1">
      <c r="A953" s="67"/>
      <c r="B953" s="67"/>
      <c r="C953" s="67"/>
      <c r="D953" s="67"/>
      <c r="E953" s="67"/>
      <c r="F953" s="67"/>
      <c r="G953" s="67"/>
      <c r="H953" s="67"/>
      <c r="I953" s="67"/>
      <c r="J953" s="67"/>
      <c r="K953" s="67"/>
      <c r="L953" s="67"/>
      <c r="M953" s="67"/>
      <c r="N953" s="67"/>
      <c r="O953" s="67"/>
      <c r="P953" s="67"/>
      <c r="Q953" s="67"/>
      <c r="R953" s="67"/>
      <c r="S953" s="57"/>
      <c r="T953" s="57"/>
      <c r="U953" s="67"/>
      <c r="V953" s="67"/>
      <c r="W953" s="67"/>
      <c r="X953" s="67"/>
      <c r="Y953" s="67"/>
      <c r="Z953" s="67"/>
      <c r="AA953" s="67"/>
      <c r="AB953" s="67"/>
      <c r="AC953" s="67"/>
      <c r="AD953" s="67"/>
      <c r="AE953" s="67"/>
      <c r="AF953" s="136"/>
      <c r="AG953" s="136"/>
      <c r="AH953" s="136"/>
      <c r="AI953" s="136"/>
      <c r="AJ953" s="136"/>
      <c r="AK953" s="136"/>
      <c r="AL953" s="136"/>
      <c r="AM953" s="136"/>
      <c r="AN953" s="136"/>
      <c r="AO953" s="136"/>
    </row>
    <row r="954" spans="1:41" ht="11.25" customHeight="1">
      <c r="A954" s="67"/>
      <c r="B954" s="67"/>
      <c r="C954" s="67"/>
      <c r="D954" s="67"/>
      <c r="E954" s="67"/>
      <c r="F954" s="67"/>
      <c r="G954" s="67"/>
      <c r="H954" s="67"/>
      <c r="I954" s="67"/>
      <c r="J954" s="67"/>
      <c r="K954" s="67"/>
      <c r="L954" s="67"/>
      <c r="M954" s="67"/>
      <c r="N954" s="67"/>
      <c r="O954" s="67"/>
      <c r="P954" s="67"/>
      <c r="Q954" s="67"/>
      <c r="R954" s="67"/>
      <c r="S954" s="57"/>
      <c r="T954" s="57"/>
      <c r="U954" s="67"/>
      <c r="V954" s="67"/>
      <c r="W954" s="67"/>
      <c r="X954" s="67"/>
      <c r="Y954" s="67"/>
      <c r="Z954" s="67"/>
      <c r="AA954" s="67"/>
      <c r="AB954" s="67"/>
      <c r="AC954" s="67"/>
      <c r="AD954" s="67"/>
      <c r="AE954" s="67"/>
      <c r="AF954" s="136"/>
      <c r="AG954" s="136"/>
      <c r="AH954" s="136"/>
      <c r="AI954" s="136"/>
      <c r="AJ954" s="136"/>
      <c r="AK954" s="136"/>
      <c r="AL954" s="136"/>
      <c r="AM954" s="136"/>
      <c r="AN954" s="136"/>
      <c r="AO954" s="136"/>
    </row>
    <row r="955" spans="1:41" ht="11.25" customHeight="1">
      <c r="A955" s="67"/>
      <c r="B955" s="67"/>
      <c r="C955" s="67"/>
      <c r="D955" s="67"/>
      <c r="E955" s="67"/>
      <c r="F955" s="67"/>
      <c r="G955" s="67"/>
      <c r="H955" s="67"/>
      <c r="I955" s="67"/>
      <c r="J955" s="67"/>
      <c r="K955" s="67"/>
      <c r="L955" s="67"/>
      <c r="M955" s="67"/>
      <c r="N955" s="67"/>
      <c r="O955" s="67"/>
      <c r="P955" s="67"/>
      <c r="Q955" s="67"/>
      <c r="R955" s="67"/>
      <c r="S955" s="57"/>
      <c r="T955" s="57"/>
      <c r="U955" s="67"/>
      <c r="V955" s="67"/>
      <c r="W955" s="67"/>
      <c r="X955" s="67"/>
      <c r="Y955" s="67"/>
      <c r="Z955" s="67"/>
      <c r="AA955" s="67"/>
      <c r="AB955" s="67"/>
      <c r="AC955" s="67"/>
      <c r="AD955" s="67"/>
      <c r="AE955" s="67"/>
      <c r="AF955" s="136"/>
      <c r="AG955" s="136"/>
      <c r="AH955" s="136"/>
      <c r="AI955" s="136"/>
      <c r="AJ955" s="136"/>
      <c r="AK955" s="136"/>
      <c r="AL955" s="136"/>
      <c r="AM955" s="136"/>
      <c r="AN955" s="136"/>
      <c r="AO955" s="136"/>
    </row>
    <row r="956" spans="1:41" ht="11.25" customHeight="1">
      <c r="A956" s="67"/>
      <c r="B956" s="67"/>
      <c r="C956" s="67"/>
      <c r="D956" s="67"/>
      <c r="E956" s="67"/>
      <c r="F956" s="67"/>
      <c r="G956" s="67"/>
      <c r="H956" s="67"/>
      <c r="I956" s="67"/>
      <c r="J956" s="67"/>
      <c r="K956" s="67"/>
      <c r="L956" s="67"/>
      <c r="M956" s="67"/>
      <c r="N956" s="67"/>
      <c r="O956" s="67"/>
      <c r="P956" s="67"/>
      <c r="Q956" s="67"/>
      <c r="R956" s="67"/>
      <c r="S956" s="57"/>
      <c r="T956" s="57"/>
      <c r="U956" s="67"/>
      <c r="V956" s="67"/>
      <c r="W956" s="67"/>
      <c r="X956" s="67"/>
      <c r="Y956" s="67"/>
      <c r="Z956" s="67"/>
      <c r="AA956" s="67"/>
      <c r="AB956" s="67"/>
      <c r="AC956" s="67"/>
      <c r="AD956" s="67"/>
      <c r="AE956" s="67"/>
      <c r="AF956" s="136"/>
      <c r="AG956" s="136"/>
      <c r="AH956" s="136"/>
      <c r="AI956" s="136"/>
      <c r="AJ956" s="136"/>
      <c r="AK956" s="136"/>
      <c r="AL956" s="136"/>
      <c r="AM956" s="136"/>
      <c r="AN956" s="136"/>
      <c r="AO956" s="136"/>
    </row>
    <row r="957" spans="1:41" ht="11.25" customHeight="1">
      <c r="A957" s="67"/>
      <c r="B957" s="67"/>
      <c r="C957" s="67"/>
      <c r="D957" s="67"/>
      <c r="E957" s="67"/>
      <c r="F957" s="67"/>
      <c r="G957" s="67"/>
      <c r="H957" s="67"/>
      <c r="I957" s="67"/>
      <c r="J957" s="67"/>
      <c r="K957" s="67"/>
      <c r="L957" s="67"/>
      <c r="M957" s="67"/>
      <c r="N957" s="67"/>
      <c r="O957" s="67"/>
      <c r="P957" s="67"/>
      <c r="Q957" s="67"/>
      <c r="R957" s="67"/>
      <c r="S957" s="57"/>
      <c r="T957" s="57"/>
      <c r="U957" s="67"/>
      <c r="V957" s="67"/>
      <c r="W957" s="67"/>
      <c r="X957" s="67"/>
      <c r="Y957" s="67"/>
      <c r="Z957" s="67"/>
      <c r="AA957" s="67"/>
      <c r="AB957" s="67"/>
      <c r="AC957" s="67"/>
      <c r="AD957" s="67"/>
      <c r="AE957" s="67"/>
      <c r="AF957" s="136"/>
      <c r="AG957" s="136"/>
      <c r="AH957" s="136"/>
      <c r="AI957" s="136"/>
      <c r="AJ957" s="136"/>
      <c r="AK957" s="136"/>
      <c r="AL957" s="136"/>
      <c r="AM957" s="136"/>
      <c r="AN957" s="136"/>
      <c r="AO957" s="136"/>
    </row>
    <row r="958" spans="1:41" ht="11.25" customHeight="1">
      <c r="A958" s="67"/>
      <c r="B958" s="67"/>
      <c r="C958" s="67"/>
      <c r="D958" s="67"/>
      <c r="E958" s="67"/>
      <c r="F958" s="67"/>
      <c r="G958" s="67"/>
      <c r="H958" s="67"/>
      <c r="I958" s="67"/>
      <c r="J958" s="67"/>
      <c r="K958" s="67"/>
      <c r="L958" s="67"/>
      <c r="M958" s="67"/>
      <c r="N958" s="67"/>
      <c r="O958" s="67"/>
      <c r="P958" s="67"/>
      <c r="Q958" s="67"/>
      <c r="R958" s="67"/>
      <c r="S958" s="57"/>
      <c r="T958" s="57"/>
      <c r="U958" s="67"/>
      <c r="V958" s="67"/>
      <c r="W958" s="67"/>
      <c r="X958" s="67"/>
      <c r="Y958" s="67"/>
      <c r="Z958" s="67"/>
      <c r="AA958" s="67"/>
      <c r="AB958" s="67"/>
      <c r="AC958" s="67"/>
      <c r="AD958" s="67"/>
      <c r="AE958" s="67"/>
      <c r="AF958" s="136"/>
      <c r="AG958" s="136"/>
      <c r="AH958" s="136"/>
      <c r="AI958" s="136"/>
      <c r="AJ958" s="136"/>
      <c r="AK958" s="136"/>
      <c r="AL958" s="136"/>
      <c r="AM958" s="136"/>
      <c r="AN958" s="136"/>
      <c r="AO958" s="136"/>
    </row>
    <row r="959" spans="1:41" ht="11.25" customHeight="1">
      <c r="A959" s="67"/>
      <c r="B959" s="67"/>
      <c r="C959" s="67"/>
      <c r="D959" s="67"/>
      <c r="E959" s="67"/>
      <c r="F959" s="67"/>
      <c r="G959" s="67"/>
      <c r="H959" s="67"/>
      <c r="I959" s="67"/>
      <c r="J959" s="67"/>
      <c r="K959" s="67"/>
      <c r="L959" s="67"/>
      <c r="M959" s="67"/>
      <c r="N959" s="67"/>
      <c r="O959" s="67"/>
      <c r="P959" s="67"/>
      <c r="Q959" s="67"/>
      <c r="R959" s="67"/>
      <c r="S959" s="57"/>
      <c r="T959" s="57"/>
      <c r="U959" s="67"/>
      <c r="V959" s="67"/>
      <c r="W959" s="67"/>
      <c r="X959" s="67"/>
      <c r="Y959" s="67"/>
      <c r="Z959" s="67"/>
      <c r="AA959" s="67"/>
      <c r="AB959" s="67"/>
      <c r="AC959" s="67"/>
      <c r="AD959" s="67"/>
      <c r="AE959" s="67"/>
      <c r="AF959" s="136"/>
      <c r="AG959" s="136"/>
      <c r="AH959" s="136"/>
      <c r="AI959" s="136"/>
      <c r="AJ959" s="136"/>
      <c r="AK959" s="136"/>
      <c r="AL959" s="136"/>
      <c r="AM959" s="136"/>
      <c r="AN959" s="136"/>
      <c r="AO959" s="136"/>
    </row>
    <row r="960" spans="1:41" ht="11.25" customHeight="1">
      <c r="A960" s="67"/>
      <c r="B960" s="67"/>
      <c r="C960" s="67"/>
      <c r="D960" s="67"/>
      <c r="E960" s="67"/>
      <c r="F960" s="67"/>
      <c r="G960" s="67"/>
      <c r="H960" s="67"/>
      <c r="I960" s="67"/>
      <c r="J960" s="67"/>
      <c r="K960" s="67"/>
      <c r="L960" s="67"/>
      <c r="M960" s="67"/>
      <c r="N960" s="67"/>
      <c r="O960" s="67"/>
      <c r="P960" s="67"/>
      <c r="Q960" s="67"/>
      <c r="R960" s="67"/>
      <c r="S960" s="57"/>
      <c r="T960" s="57"/>
      <c r="U960" s="67"/>
      <c r="V960" s="67"/>
      <c r="W960" s="67"/>
      <c r="X960" s="67"/>
      <c r="Y960" s="67"/>
      <c r="Z960" s="67"/>
      <c r="AA960" s="67"/>
      <c r="AB960" s="67"/>
      <c r="AC960" s="67"/>
      <c r="AD960" s="67"/>
      <c r="AE960" s="67"/>
      <c r="AF960" s="136"/>
      <c r="AG960" s="136"/>
      <c r="AH960" s="136"/>
      <c r="AI960" s="136"/>
      <c r="AJ960" s="136"/>
      <c r="AK960" s="136"/>
      <c r="AL960" s="136"/>
      <c r="AM960" s="136"/>
      <c r="AN960" s="136"/>
      <c r="AO960" s="136"/>
    </row>
    <row r="961" spans="1:41" ht="11.25" customHeight="1">
      <c r="A961" s="67"/>
      <c r="B961" s="67"/>
      <c r="C961" s="67"/>
      <c r="D961" s="67"/>
      <c r="E961" s="67"/>
      <c r="F961" s="67"/>
      <c r="G961" s="67"/>
      <c r="H961" s="67"/>
      <c r="I961" s="67"/>
      <c r="J961" s="67"/>
      <c r="K961" s="67"/>
      <c r="L961" s="67"/>
      <c r="M961" s="67"/>
      <c r="N961" s="67"/>
      <c r="O961" s="67"/>
      <c r="P961" s="67"/>
      <c r="Q961" s="67"/>
      <c r="R961" s="67"/>
      <c r="S961" s="57"/>
      <c r="T961" s="57"/>
      <c r="U961" s="67"/>
      <c r="V961" s="67"/>
      <c r="W961" s="67"/>
      <c r="X961" s="67"/>
      <c r="Y961" s="67"/>
      <c r="Z961" s="67"/>
      <c r="AA961" s="67"/>
      <c r="AB961" s="67"/>
      <c r="AC961" s="67"/>
      <c r="AD961" s="67"/>
      <c r="AE961" s="67"/>
      <c r="AF961" s="136"/>
      <c r="AG961" s="136"/>
      <c r="AH961" s="136"/>
      <c r="AI961" s="136"/>
      <c r="AJ961" s="136"/>
      <c r="AK961" s="136"/>
      <c r="AL961" s="136"/>
      <c r="AM961" s="136"/>
      <c r="AN961" s="136"/>
      <c r="AO961" s="136"/>
    </row>
    <row r="962" spans="1:41" ht="11.25" customHeight="1">
      <c r="A962" s="67"/>
      <c r="B962" s="67"/>
      <c r="C962" s="67"/>
      <c r="D962" s="67"/>
      <c r="E962" s="67"/>
      <c r="F962" s="67"/>
      <c r="G962" s="67"/>
      <c r="H962" s="67"/>
      <c r="I962" s="67"/>
      <c r="J962" s="67"/>
      <c r="K962" s="67"/>
      <c r="L962" s="67"/>
      <c r="M962" s="67"/>
      <c r="N962" s="67"/>
      <c r="O962" s="67"/>
      <c r="P962" s="67"/>
      <c r="Q962" s="67"/>
      <c r="R962" s="67"/>
      <c r="S962" s="57"/>
      <c r="T962" s="57"/>
      <c r="U962" s="67"/>
      <c r="V962" s="67"/>
      <c r="W962" s="67"/>
      <c r="X962" s="67"/>
      <c r="Y962" s="67"/>
      <c r="Z962" s="67"/>
      <c r="AA962" s="67"/>
      <c r="AB962" s="67"/>
      <c r="AC962" s="67"/>
      <c r="AD962" s="67"/>
      <c r="AE962" s="67"/>
      <c r="AF962" s="136"/>
      <c r="AG962" s="136"/>
      <c r="AH962" s="136"/>
      <c r="AI962" s="136"/>
      <c r="AJ962" s="136"/>
      <c r="AK962" s="136"/>
      <c r="AL962" s="136"/>
      <c r="AM962" s="136"/>
      <c r="AN962" s="136"/>
      <c r="AO962" s="136"/>
    </row>
    <row r="963" spans="1:41" ht="11.25" customHeight="1">
      <c r="A963" s="67"/>
      <c r="B963" s="67"/>
      <c r="C963" s="67"/>
      <c r="D963" s="67"/>
      <c r="E963" s="67"/>
      <c r="F963" s="67"/>
      <c r="G963" s="67"/>
      <c r="H963" s="67"/>
      <c r="I963" s="67"/>
      <c r="J963" s="67"/>
      <c r="K963" s="67"/>
      <c r="L963" s="67"/>
      <c r="M963" s="67"/>
      <c r="N963" s="67"/>
      <c r="O963" s="67"/>
      <c r="P963" s="67"/>
      <c r="Q963" s="67"/>
      <c r="R963" s="67"/>
      <c r="S963" s="57"/>
      <c r="T963" s="57"/>
      <c r="U963" s="67"/>
      <c r="V963" s="67"/>
      <c r="W963" s="67"/>
      <c r="X963" s="67"/>
      <c r="Y963" s="67"/>
      <c r="Z963" s="67"/>
      <c r="AA963" s="67"/>
      <c r="AB963" s="67"/>
      <c r="AC963" s="67"/>
      <c r="AD963" s="67"/>
      <c r="AE963" s="67"/>
      <c r="AF963" s="136"/>
      <c r="AG963" s="136"/>
      <c r="AH963" s="136"/>
      <c r="AI963" s="136"/>
      <c r="AJ963" s="136"/>
      <c r="AK963" s="136"/>
      <c r="AL963" s="136"/>
      <c r="AM963" s="136"/>
      <c r="AN963" s="136"/>
      <c r="AO963" s="136"/>
    </row>
    <row r="964" spans="1:41" ht="11.25" customHeight="1">
      <c r="A964" s="67"/>
      <c r="B964" s="67"/>
      <c r="C964" s="67"/>
      <c r="D964" s="67"/>
      <c r="E964" s="67"/>
      <c r="F964" s="67"/>
      <c r="G964" s="67"/>
      <c r="H964" s="67"/>
      <c r="I964" s="67"/>
      <c r="J964" s="67"/>
      <c r="K964" s="67"/>
      <c r="L964" s="67"/>
      <c r="M964" s="67"/>
      <c r="N964" s="67"/>
      <c r="O964" s="67"/>
      <c r="P964" s="67"/>
      <c r="Q964" s="67"/>
      <c r="R964" s="67"/>
      <c r="S964" s="57"/>
      <c r="T964" s="57"/>
      <c r="U964" s="67"/>
      <c r="V964" s="67"/>
      <c r="W964" s="67"/>
      <c r="X964" s="67"/>
      <c r="Y964" s="67"/>
      <c r="Z964" s="67"/>
      <c r="AA964" s="67"/>
      <c r="AB964" s="67"/>
      <c r="AC964" s="67"/>
      <c r="AD964" s="67"/>
      <c r="AE964" s="67"/>
      <c r="AF964" s="136"/>
      <c r="AG964" s="136"/>
      <c r="AH964" s="136"/>
      <c r="AI964" s="136"/>
      <c r="AJ964" s="136"/>
      <c r="AK964" s="136"/>
      <c r="AL964" s="136"/>
      <c r="AM964" s="136"/>
      <c r="AN964" s="136"/>
      <c r="AO964" s="136"/>
    </row>
    <row r="965" spans="1:41" ht="11.25" customHeight="1">
      <c r="A965" s="67"/>
      <c r="B965" s="67"/>
      <c r="C965" s="67"/>
      <c r="D965" s="67"/>
      <c r="E965" s="67"/>
      <c r="F965" s="67"/>
      <c r="G965" s="67"/>
      <c r="H965" s="67"/>
      <c r="I965" s="67"/>
      <c r="J965" s="67"/>
      <c r="K965" s="67"/>
      <c r="L965" s="67"/>
      <c r="M965" s="67"/>
      <c r="N965" s="67"/>
      <c r="O965" s="67"/>
      <c r="P965" s="67"/>
      <c r="Q965" s="67"/>
      <c r="R965" s="67"/>
      <c r="S965" s="57"/>
      <c r="T965" s="57"/>
      <c r="U965" s="67"/>
      <c r="V965" s="67"/>
      <c r="W965" s="67"/>
      <c r="X965" s="67"/>
      <c r="Y965" s="67"/>
      <c r="Z965" s="67"/>
      <c r="AA965" s="67"/>
      <c r="AB965" s="67"/>
      <c r="AC965" s="67"/>
      <c r="AD965" s="67"/>
      <c r="AE965" s="67"/>
      <c r="AF965" s="136"/>
      <c r="AG965" s="136"/>
      <c r="AH965" s="136"/>
      <c r="AI965" s="136"/>
      <c r="AJ965" s="136"/>
      <c r="AK965" s="136"/>
      <c r="AL965" s="136"/>
      <c r="AM965" s="136"/>
      <c r="AN965" s="136"/>
      <c r="AO965" s="136"/>
    </row>
    <row r="966" spans="1:41" ht="11.25" customHeight="1">
      <c r="A966" s="67"/>
      <c r="B966" s="67"/>
      <c r="C966" s="67"/>
      <c r="D966" s="67"/>
      <c r="E966" s="67"/>
      <c r="F966" s="67"/>
      <c r="G966" s="67"/>
      <c r="H966" s="67"/>
      <c r="I966" s="67"/>
      <c r="J966" s="67"/>
      <c r="K966" s="67"/>
      <c r="L966" s="67"/>
      <c r="M966" s="67"/>
      <c r="N966" s="67"/>
      <c r="O966" s="67"/>
      <c r="P966" s="67"/>
      <c r="Q966" s="67"/>
      <c r="R966" s="67"/>
      <c r="S966" s="57"/>
      <c r="T966" s="57"/>
      <c r="U966" s="67"/>
      <c r="V966" s="67"/>
      <c r="W966" s="67"/>
      <c r="X966" s="67"/>
      <c r="Y966" s="67"/>
      <c r="Z966" s="67"/>
      <c r="AA966" s="67"/>
      <c r="AB966" s="67"/>
      <c r="AC966" s="67"/>
      <c r="AD966" s="67"/>
      <c r="AE966" s="67"/>
      <c r="AF966" s="136"/>
      <c r="AG966" s="136"/>
      <c r="AH966" s="136"/>
      <c r="AI966" s="136"/>
      <c r="AJ966" s="136"/>
      <c r="AK966" s="136"/>
      <c r="AL966" s="136"/>
      <c r="AM966" s="136"/>
      <c r="AN966" s="136"/>
      <c r="AO966" s="136"/>
    </row>
    <row r="967" spans="1:41" ht="11.25" customHeight="1">
      <c r="A967" s="67"/>
      <c r="B967" s="67"/>
      <c r="C967" s="67"/>
      <c r="D967" s="67"/>
      <c r="E967" s="67"/>
      <c r="F967" s="67"/>
      <c r="G967" s="67"/>
      <c r="H967" s="67"/>
      <c r="I967" s="67"/>
      <c r="J967" s="67"/>
      <c r="K967" s="67"/>
      <c r="L967" s="67"/>
      <c r="M967" s="67"/>
      <c r="N967" s="67"/>
      <c r="O967" s="67"/>
      <c r="P967" s="67"/>
      <c r="Q967" s="67"/>
      <c r="R967" s="67"/>
      <c r="S967" s="57"/>
      <c r="T967" s="57"/>
      <c r="U967" s="67"/>
      <c r="V967" s="67"/>
      <c r="W967" s="67"/>
      <c r="X967" s="67"/>
      <c r="Y967" s="67"/>
      <c r="Z967" s="67"/>
      <c r="AA967" s="67"/>
      <c r="AB967" s="67"/>
      <c r="AC967" s="67"/>
      <c r="AD967" s="67"/>
      <c r="AE967" s="67"/>
      <c r="AF967" s="136"/>
      <c r="AG967" s="136"/>
      <c r="AH967" s="136"/>
      <c r="AI967" s="136"/>
      <c r="AJ967" s="136"/>
      <c r="AK967" s="136"/>
      <c r="AL967" s="136"/>
      <c r="AM967" s="136"/>
      <c r="AN967" s="136"/>
      <c r="AO967" s="136"/>
    </row>
    <row r="968" spans="1:41" ht="11.25" customHeight="1">
      <c r="A968" s="67"/>
      <c r="B968" s="67"/>
      <c r="C968" s="67"/>
      <c r="D968" s="67"/>
      <c r="E968" s="67"/>
      <c r="F968" s="67"/>
      <c r="G968" s="67"/>
      <c r="H968" s="67"/>
      <c r="I968" s="67"/>
      <c r="J968" s="67"/>
      <c r="K968" s="67"/>
      <c r="L968" s="67"/>
      <c r="M968" s="67"/>
      <c r="N968" s="67"/>
      <c r="O968" s="67"/>
      <c r="P968" s="67"/>
      <c r="Q968" s="67"/>
      <c r="R968" s="67"/>
      <c r="S968" s="57"/>
      <c r="T968" s="57"/>
      <c r="U968" s="67"/>
      <c r="V968" s="67"/>
      <c r="W968" s="67"/>
      <c r="X968" s="67"/>
      <c r="Y968" s="67"/>
      <c r="Z968" s="67"/>
      <c r="AA968" s="67"/>
      <c r="AB968" s="67"/>
      <c r="AC968" s="67"/>
      <c r="AD968" s="67"/>
      <c r="AE968" s="67"/>
      <c r="AF968" s="136"/>
      <c r="AG968" s="136"/>
      <c r="AH968" s="136"/>
      <c r="AI968" s="136"/>
      <c r="AJ968" s="136"/>
      <c r="AK968" s="136"/>
      <c r="AL968" s="136"/>
      <c r="AM968" s="136"/>
      <c r="AN968" s="136"/>
      <c r="AO968" s="136"/>
    </row>
    <row r="969" spans="1:41" ht="11.25" customHeight="1">
      <c r="A969" s="67"/>
      <c r="B969" s="67"/>
      <c r="C969" s="67"/>
      <c r="D969" s="67"/>
      <c r="E969" s="67"/>
      <c r="F969" s="67"/>
      <c r="G969" s="67"/>
      <c r="H969" s="67"/>
      <c r="I969" s="67"/>
      <c r="J969" s="67"/>
      <c r="K969" s="67"/>
      <c r="L969" s="67"/>
      <c r="M969" s="67"/>
      <c r="N969" s="67"/>
      <c r="O969" s="67"/>
      <c r="P969" s="67"/>
      <c r="Q969" s="67"/>
      <c r="R969" s="67"/>
      <c r="S969" s="57"/>
      <c r="T969" s="57"/>
      <c r="U969" s="67"/>
      <c r="V969" s="67"/>
      <c r="W969" s="67"/>
      <c r="X969" s="67"/>
      <c r="Y969" s="67"/>
      <c r="Z969" s="67"/>
      <c r="AA969" s="67"/>
      <c r="AB969" s="67"/>
      <c r="AC969" s="67"/>
      <c r="AD969" s="67"/>
      <c r="AE969" s="67"/>
      <c r="AF969" s="136"/>
      <c r="AG969" s="136"/>
      <c r="AH969" s="136"/>
      <c r="AI969" s="136"/>
      <c r="AJ969" s="136"/>
      <c r="AK969" s="136"/>
      <c r="AL969" s="136"/>
      <c r="AM969" s="136"/>
      <c r="AN969" s="136"/>
      <c r="AO969" s="136"/>
    </row>
    <row r="970" spans="1:41" ht="11.25" customHeight="1">
      <c r="A970" s="67"/>
      <c r="B970" s="67"/>
      <c r="C970" s="67"/>
      <c r="D970" s="67"/>
      <c r="E970" s="67"/>
      <c r="F970" s="67"/>
      <c r="G970" s="67"/>
      <c r="H970" s="67"/>
      <c r="I970" s="67"/>
      <c r="J970" s="67"/>
      <c r="K970" s="67"/>
      <c r="L970" s="67"/>
      <c r="M970" s="67"/>
      <c r="N970" s="67"/>
      <c r="O970" s="67"/>
      <c r="P970" s="67"/>
      <c r="Q970" s="67"/>
      <c r="R970" s="67"/>
      <c r="S970" s="57"/>
      <c r="T970" s="57"/>
      <c r="U970" s="67"/>
      <c r="V970" s="67"/>
      <c r="W970" s="67"/>
      <c r="X970" s="67"/>
      <c r="Y970" s="67"/>
      <c r="Z970" s="67"/>
      <c r="AA970" s="67"/>
      <c r="AB970" s="67"/>
      <c r="AC970" s="67"/>
      <c r="AD970" s="67"/>
      <c r="AE970" s="67"/>
      <c r="AF970" s="136"/>
      <c r="AG970" s="136"/>
      <c r="AH970" s="136"/>
      <c r="AI970" s="136"/>
      <c r="AJ970" s="136"/>
      <c r="AK970" s="136"/>
      <c r="AL970" s="136"/>
      <c r="AM970" s="136"/>
      <c r="AN970" s="136"/>
      <c r="AO970" s="136"/>
    </row>
    <row r="971" spans="1:41" ht="11.25" customHeight="1">
      <c r="A971" s="67"/>
      <c r="B971" s="67"/>
      <c r="C971" s="67"/>
      <c r="D971" s="67"/>
      <c r="E971" s="67"/>
      <c r="F971" s="67"/>
      <c r="G971" s="67"/>
      <c r="H971" s="67"/>
      <c r="I971" s="67"/>
      <c r="J971" s="67"/>
      <c r="K971" s="67"/>
      <c r="L971" s="67"/>
      <c r="M971" s="67"/>
      <c r="N971" s="67"/>
      <c r="O971" s="67"/>
      <c r="P971" s="67"/>
      <c r="Q971" s="67"/>
      <c r="R971" s="67"/>
      <c r="S971" s="57"/>
      <c r="T971" s="57"/>
      <c r="U971" s="67"/>
      <c r="V971" s="67"/>
      <c r="W971" s="67"/>
      <c r="X971" s="67"/>
      <c r="Y971" s="67"/>
      <c r="Z971" s="67"/>
      <c r="AA971" s="67"/>
      <c r="AB971" s="67"/>
      <c r="AC971" s="67"/>
      <c r="AD971" s="67"/>
      <c r="AE971" s="67"/>
      <c r="AF971" s="136"/>
      <c r="AG971" s="136"/>
      <c r="AH971" s="136"/>
      <c r="AI971" s="136"/>
      <c r="AJ971" s="136"/>
      <c r="AK971" s="136"/>
      <c r="AL971" s="136"/>
      <c r="AM971" s="136"/>
      <c r="AN971" s="136"/>
      <c r="AO971" s="136"/>
    </row>
    <row r="972" spans="1:41" ht="11.25" customHeight="1">
      <c r="A972" s="67"/>
      <c r="B972" s="67"/>
      <c r="C972" s="67"/>
      <c r="D972" s="67"/>
      <c r="E972" s="67"/>
      <c r="F972" s="67"/>
      <c r="G972" s="67"/>
      <c r="H972" s="67"/>
      <c r="I972" s="67"/>
      <c r="J972" s="67"/>
      <c r="K972" s="67"/>
      <c r="L972" s="67"/>
      <c r="M972" s="67"/>
      <c r="N972" s="67"/>
      <c r="O972" s="67"/>
      <c r="P972" s="67"/>
      <c r="Q972" s="67"/>
      <c r="R972" s="67"/>
      <c r="S972" s="57"/>
      <c r="T972" s="57"/>
      <c r="U972" s="67"/>
      <c r="V972" s="67"/>
      <c r="W972" s="67"/>
      <c r="X972" s="67"/>
      <c r="Y972" s="67"/>
      <c r="Z972" s="67"/>
      <c r="AA972" s="67"/>
      <c r="AB972" s="67"/>
      <c r="AC972" s="67"/>
      <c r="AD972" s="67"/>
      <c r="AE972" s="67"/>
      <c r="AF972" s="136"/>
      <c r="AG972" s="136"/>
      <c r="AH972" s="136"/>
      <c r="AI972" s="136"/>
      <c r="AJ972" s="136"/>
      <c r="AK972" s="136"/>
      <c r="AL972" s="136"/>
      <c r="AM972" s="136"/>
      <c r="AN972" s="136"/>
      <c r="AO972" s="136"/>
    </row>
    <row r="973" spans="1:41" ht="11.25" customHeight="1">
      <c r="A973" s="67"/>
      <c r="B973" s="67"/>
      <c r="C973" s="67"/>
      <c r="D973" s="67"/>
      <c r="E973" s="67"/>
      <c r="F973" s="67"/>
      <c r="G973" s="67"/>
      <c r="H973" s="67"/>
      <c r="I973" s="67"/>
      <c r="J973" s="67"/>
      <c r="K973" s="67"/>
      <c r="L973" s="67"/>
      <c r="M973" s="67"/>
      <c r="N973" s="67"/>
      <c r="O973" s="67"/>
      <c r="P973" s="67"/>
      <c r="Q973" s="67"/>
      <c r="R973" s="67"/>
      <c r="S973" s="57"/>
      <c r="T973" s="57"/>
      <c r="U973" s="67"/>
      <c r="V973" s="67"/>
      <c r="W973" s="67"/>
      <c r="X973" s="67"/>
      <c r="Y973" s="67"/>
      <c r="Z973" s="67"/>
      <c r="AA973" s="67"/>
      <c r="AB973" s="67"/>
      <c r="AC973" s="67"/>
      <c r="AD973" s="67"/>
      <c r="AE973" s="67"/>
      <c r="AF973" s="136"/>
      <c r="AG973" s="136"/>
      <c r="AH973" s="136"/>
      <c r="AI973" s="136"/>
      <c r="AJ973" s="136"/>
      <c r="AK973" s="136"/>
      <c r="AL973" s="136"/>
      <c r="AM973" s="136"/>
      <c r="AN973" s="136"/>
      <c r="AO973" s="136"/>
    </row>
    <row r="974" spans="1:41" ht="11.25" customHeight="1">
      <c r="A974" s="67"/>
      <c r="B974" s="67"/>
      <c r="C974" s="67"/>
      <c r="D974" s="67"/>
      <c r="E974" s="67"/>
      <c r="F974" s="67"/>
      <c r="G974" s="67"/>
      <c r="H974" s="67"/>
      <c r="I974" s="67"/>
      <c r="J974" s="67"/>
      <c r="K974" s="67"/>
      <c r="L974" s="67"/>
      <c r="M974" s="67"/>
      <c r="N974" s="67"/>
      <c r="O974" s="67"/>
      <c r="P974" s="67"/>
      <c r="Q974" s="67"/>
      <c r="R974" s="67"/>
      <c r="S974" s="57"/>
      <c r="T974" s="57"/>
      <c r="U974" s="67"/>
      <c r="V974" s="67"/>
      <c r="W974" s="67"/>
      <c r="X974" s="67"/>
      <c r="Y974" s="67"/>
      <c r="Z974" s="67"/>
      <c r="AA974" s="67"/>
      <c r="AB974" s="67"/>
      <c r="AC974" s="67"/>
      <c r="AD974" s="67"/>
      <c r="AE974" s="67"/>
      <c r="AF974" s="136"/>
      <c r="AG974" s="136"/>
      <c r="AH974" s="136"/>
      <c r="AI974" s="136"/>
      <c r="AJ974" s="136"/>
      <c r="AK974" s="136"/>
      <c r="AL974" s="136"/>
      <c r="AM974" s="136"/>
      <c r="AN974" s="136"/>
      <c r="AO974" s="136"/>
    </row>
    <row r="975" spans="1:41" ht="11.25" customHeight="1">
      <c r="A975" s="67"/>
      <c r="B975" s="67"/>
      <c r="C975" s="67"/>
      <c r="D975" s="67"/>
      <c r="E975" s="67"/>
      <c r="F975" s="67"/>
      <c r="G975" s="67"/>
      <c r="H975" s="67"/>
      <c r="I975" s="67"/>
      <c r="J975" s="67"/>
      <c r="K975" s="67"/>
      <c r="L975" s="67"/>
      <c r="M975" s="67"/>
      <c r="N975" s="67"/>
      <c r="O975" s="67"/>
      <c r="P975" s="67"/>
      <c r="Q975" s="67"/>
      <c r="R975" s="67"/>
      <c r="S975" s="57"/>
      <c r="T975" s="57"/>
      <c r="U975" s="67"/>
      <c r="V975" s="67"/>
      <c r="W975" s="67"/>
      <c r="X975" s="67"/>
      <c r="Y975" s="67"/>
      <c r="Z975" s="67"/>
      <c r="AA975" s="67"/>
      <c r="AB975" s="67"/>
      <c r="AC975" s="67"/>
      <c r="AD975" s="67"/>
      <c r="AE975" s="67"/>
      <c r="AF975" s="136"/>
      <c r="AG975" s="136"/>
      <c r="AH975" s="136"/>
      <c r="AI975" s="136"/>
      <c r="AJ975" s="136"/>
      <c r="AK975" s="136"/>
      <c r="AL975" s="136"/>
      <c r="AM975" s="136"/>
      <c r="AN975" s="136"/>
      <c r="AO975" s="136"/>
    </row>
    <row r="976" spans="1:41" ht="11.25" customHeight="1">
      <c r="A976" s="67"/>
      <c r="B976" s="67"/>
      <c r="C976" s="67"/>
      <c r="D976" s="67"/>
      <c r="E976" s="67"/>
      <c r="F976" s="67"/>
      <c r="G976" s="67"/>
      <c r="H976" s="67"/>
      <c r="I976" s="67"/>
      <c r="J976" s="67"/>
      <c r="K976" s="67"/>
      <c r="L976" s="67"/>
      <c r="M976" s="67"/>
      <c r="N976" s="67"/>
      <c r="O976" s="67"/>
      <c r="P976" s="67"/>
      <c r="Q976" s="67"/>
      <c r="R976" s="67"/>
      <c r="S976" s="57"/>
      <c r="T976" s="57"/>
      <c r="U976" s="67"/>
      <c r="V976" s="67"/>
      <c r="W976" s="67"/>
      <c r="X976" s="67"/>
      <c r="Y976" s="67"/>
      <c r="Z976" s="67"/>
      <c r="AA976" s="67"/>
      <c r="AB976" s="67"/>
      <c r="AC976" s="67"/>
      <c r="AD976" s="67"/>
      <c r="AE976" s="67"/>
      <c r="AF976" s="136"/>
      <c r="AG976" s="136"/>
      <c r="AH976" s="136"/>
      <c r="AI976" s="136"/>
      <c r="AJ976" s="136"/>
      <c r="AK976" s="136"/>
      <c r="AL976" s="136"/>
      <c r="AM976" s="136"/>
      <c r="AN976" s="136"/>
      <c r="AO976" s="136"/>
    </row>
    <row r="977" spans="1:41" ht="11.25" customHeight="1">
      <c r="A977" s="67"/>
      <c r="B977" s="67"/>
      <c r="C977" s="67"/>
      <c r="D977" s="67"/>
      <c r="E977" s="67"/>
      <c r="F977" s="67"/>
      <c r="G977" s="67"/>
      <c r="H977" s="67"/>
      <c r="I977" s="67"/>
      <c r="J977" s="67"/>
      <c r="K977" s="67"/>
      <c r="L977" s="67"/>
      <c r="M977" s="67"/>
      <c r="N977" s="67"/>
      <c r="O977" s="67"/>
      <c r="P977" s="67"/>
      <c r="Q977" s="67"/>
      <c r="R977" s="67"/>
      <c r="S977" s="57"/>
      <c r="T977" s="57"/>
      <c r="U977" s="67"/>
      <c r="V977" s="67"/>
      <c r="W977" s="67"/>
      <c r="X977" s="67"/>
      <c r="Y977" s="67"/>
      <c r="Z977" s="67"/>
      <c r="AA977" s="67"/>
      <c r="AB977" s="67"/>
      <c r="AC977" s="67"/>
      <c r="AD977" s="67"/>
      <c r="AE977" s="67"/>
      <c r="AF977" s="136"/>
      <c r="AG977" s="136"/>
      <c r="AH977" s="136"/>
      <c r="AI977" s="136"/>
      <c r="AJ977" s="136"/>
      <c r="AK977" s="136"/>
      <c r="AL977" s="136"/>
      <c r="AM977" s="136"/>
      <c r="AN977" s="136"/>
      <c r="AO977" s="136"/>
    </row>
    <row r="978" spans="1:41" ht="11.25" customHeight="1">
      <c r="A978" s="67"/>
      <c r="B978" s="67"/>
      <c r="C978" s="67"/>
      <c r="D978" s="67"/>
      <c r="E978" s="67"/>
      <c r="F978" s="67"/>
      <c r="G978" s="67"/>
      <c r="H978" s="67"/>
      <c r="I978" s="67"/>
      <c r="J978" s="67"/>
      <c r="K978" s="67"/>
      <c r="L978" s="67"/>
      <c r="M978" s="67"/>
      <c r="N978" s="67"/>
      <c r="O978" s="67"/>
      <c r="P978" s="67"/>
      <c r="Q978" s="67"/>
      <c r="R978" s="67"/>
      <c r="S978" s="57"/>
      <c r="T978" s="57"/>
      <c r="U978" s="67"/>
      <c r="V978" s="67"/>
      <c r="W978" s="67"/>
      <c r="X978" s="67"/>
      <c r="Y978" s="67"/>
      <c r="Z978" s="67"/>
      <c r="AA978" s="67"/>
      <c r="AB978" s="67"/>
      <c r="AC978" s="67"/>
      <c r="AD978" s="67"/>
      <c r="AE978" s="67"/>
      <c r="AF978" s="136"/>
      <c r="AG978" s="136"/>
      <c r="AH978" s="136"/>
      <c r="AI978" s="136"/>
      <c r="AJ978" s="136"/>
      <c r="AK978" s="136"/>
      <c r="AL978" s="136"/>
      <c r="AM978" s="136"/>
      <c r="AN978" s="136"/>
      <c r="AO978" s="136"/>
    </row>
    <row r="979" spans="1:41" ht="11.25" customHeight="1">
      <c r="A979" s="67"/>
      <c r="B979" s="67"/>
      <c r="C979" s="67"/>
      <c r="D979" s="67"/>
      <c r="E979" s="67"/>
      <c r="F979" s="67"/>
      <c r="G979" s="67"/>
      <c r="H979" s="67"/>
      <c r="I979" s="67"/>
      <c r="J979" s="67"/>
      <c r="K979" s="67"/>
      <c r="L979" s="67"/>
      <c r="M979" s="67"/>
      <c r="N979" s="67"/>
      <c r="O979" s="67"/>
      <c r="P979" s="67"/>
      <c r="Q979" s="67"/>
      <c r="R979" s="67"/>
      <c r="S979" s="57"/>
      <c r="T979" s="57"/>
      <c r="U979" s="67"/>
      <c r="V979" s="67"/>
      <c r="W979" s="67"/>
      <c r="X979" s="67"/>
      <c r="Y979" s="67"/>
      <c r="Z979" s="67"/>
      <c r="AA979" s="67"/>
      <c r="AB979" s="67"/>
      <c r="AC979" s="67"/>
      <c r="AD979" s="67"/>
      <c r="AE979" s="67"/>
      <c r="AF979" s="136"/>
      <c r="AG979" s="136"/>
      <c r="AH979" s="136"/>
      <c r="AI979" s="136"/>
      <c r="AJ979" s="136"/>
      <c r="AK979" s="136"/>
      <c r="AL979" s="136"/>
      <c r="AM979" s="136"/>
      <c r="AN979" s="136"/>
      <c r="AO979" s="136"/>
    </row>
    <row r="980" spans="1:41" ht="11.25" customHeight="1">
      <c r="A980" s="67"/>
      <c r="B980" s="67"/>
      <c r="C980" s="67"/>
      <c r="D980" s="67"/>
      <c r="E980" s="67"/>
      <c r="F980" s="67"/>
      <c r="G980" s="67"/>
      <c r="H980" s="67"/>
      <c r="I980" s="67"/>
      <c r="J980" s="67"/>
      <c r="K980" s="67"/>
      <c r="L980" s="67"/>
      <c r="M980" s="67"/>
      <c r="N980" s="67"/>
      <c r="O980" s="67"/>
      <c r="P980" s="67"/>
      <c r="Q980" s="67"/>
      <c r="R980" s="67"/>
      <c r="S980" s="57"/>
      <c r="T980" s="57"/>
      <c r="U980" s="67"/>
      <c r="V980" s="67"/>
      <c r="W980" s="67"/>
      <c r="X980" s="67"/>
      <c r="Y980" s="67"/>
      <c r="Z980" s="67"/>
      <c r="AA980" s="67"/>
      <c r="AB980" s="67"/>
      <c r="AC980" s="67"/>
      <c r="AD980" s="67"/>
      <c r="AE980" s="67"/>
      <c r="AF980" s="136"/>
      <c r="AG980" s="136"/>
      <c r="AH980" s="136"/>
      <c r="AI980" s="136"/>
      <c r="AJ980" s="136"/>
      <c r="AK980" s="136"/>
      <c r="AL980" s="136"/>
      <c r="AM980" s="136"/>
      <c r="AN980" s="136"/>
      <c r="AO980" s="136"/>
    </row>
    <row r="981" spans="1:41" ht="11.25" customHeight="1">
      <c r="A981" s="67"/>
      <c r="B981" s="67"/>
      <c r="C981" s="67"/>
      <c r="D981" s="67"/>
      <c r="E981" s="67"/>
      <c r="F981" s="67"/>
      <c r="G981" s="67"/>
      <c r="H981" s="67"/>
      <c r="I981" s="67"/>
      <c r="J981" s="67"/>
      <c r="K981" s="67"/>
      <c r="L981" s="67"/>
      <c r="M981" s="67"/>
      <c r="N981" s="67"/>
      <c r="O981" s="67"/>
      <c r="P981" s="67"/>
      <c r="Q981" s="67"/>
      <c r="R981" s="67"/>
      <c r="S981" s="57"/>
      <c r="T981" s="57"/>
      <c r="U981" s="67"/>
      <c r="V981" s="67"/>
      <c r="W981" s="67"/>
      <c r="X981" s="67"/>
      <c r="Y981" s="67"/>
      <c r="Z981" s="67"/>
      <c r="AA981" s="67"/>
      <c r="AB981" s="67"/>
      <c r="AC981" s="67"/>
      <c r="AD981" s="67"/>
      <c r="AE981" s="67"/>
      <c r="AF981" s="136"/>
      <c r="AG981" s="136"/>
      <c r="AH981" s="136"/>
      <c r="AI981" s="136"/>
      <c r="AJ981" s="136"/>
      <c r="AK981" s="136"/>
      <c r="AL981" s="136"/>
      <c r="AM981" s="136"/>
      <c r="AN981" s="136"/>
      <c r="AO981" s="136"/>
    </row>
    <row r="982" spans="1:41" ht="11.25" customHeight="1">
      <c r="A982" s="67"/>
      <c r="B982" s="67"/>
      <c r="C982" s="67"/>
      <c r="D982" s="67"/>
      <c r="E982" s="67"/>
      <c r="F982" s="67"/>
      <c r="G982" s="67"/>
      <c r="H982" s="67"/>
      <c r="I982" s="67"/>
      <c r="J982" s="67"/>
      <c r="K982" s="67"/>
      <c r="L982" s="67"/>
      <c r="M982" s="67"/>
      <c r="N982" s="67"/>
      <c r="O982" s="67"/>
      <c r="P982" s="67"/>
      <c r="Q982" s="67"/>
      <c r="R982" s="67"/>
      <c r="S982" s="57"/>
      <c r="T982" s="57"/>
      <c r="U982" s="67"/>
      <c r="V982" s="67"/>
      <c r="W982" s="67"/>
      <c r="X982" s="67"/>
      <c r="Y982" s="67"/>
      <c r="Z982" s="67"/>
      <c r="AA982" s="67"/>
      <c r="AB982" s="67"/>
      <c r="AC982" s="67"/>
      <c r="AD982" s="67"/>
      <c r="AE982" s="67"/>
      <c r="AF982" s="136"/>
      <c r="AG982" s="136"/>
      <c r="AH982" s="136"/>
      <c r="AI982" s="136"/>
      <c r="AJ982" s="136"/>
      <c r="AK982" s="136"/>
      <c r="AL982" s="136"/>
      <c r="AM982" s="136"/>
      <c r="AN982" s="136"/>
      <c r="AO982" s="136"/>
    </row>
    <row r="983" spans="1:41" ht="11.25" customHeight="1">
      <c r="A983" s="67"/>
      <c r="B983" s="67"/>
      <c r="C983" s="67"/>
      <c r="D983" s="67"/>
      <c r="E983" s="67"/>
      <c r="F983" s="67"/>
      <c r="G983" s="67"/>
      <c r="H983" s="67"/>
      <c r="I983" s="67"/>
      <c r="J983" s="67"/>
      <c r="K983" s="67"/>
      <c r="L983" s="67"/>
      <c r="M983" s="67"/>
      <c r="N983" s="67"/>
      <c r="O983" s="67"/>
      <c r="P983" s="67"/>
      <c r="Q983" s="67"/>
      <c r="R983" s="67"/>
      <c r="S983" s="57"/>
      <c r="T983" s="57"/>
      <c r="U983" s="67"/>
      <c r="V983" s="67"/>
      <c r="W983" s="67"/>
      <c r="X983" s="67"/>
      <c r="Y983" s="67"/>
      <c r="Z983" s="67"/>
      <c r="AA983" s="67"/>
      <c r="AB983" s="67"/>
      <c r="AC983" s="67"/>
      <c r="AD983" s="67"/>
      <c r="AE983" s="67"/>
      <c r="AF983" s="136"/>
      <c r="AG983" s="136"/>
      <c r="AH983" s="136"/>
      <c r="AI983" s="136"/>
      <c r="AJ983" s="136"/>
      <c r="AK983" s="136"/>
      <c r="AL983" s="136"/>
      <c r="AM983" s="136"/>
      <c r="AN983" s="136"/>
      <c r="AO983" s="136"/>
    </row>
    <row r="984" spans="1:41" ht="11.25" customHeight="1">
      <c r="A984" s="67"/>
      <c r="B984" s="67"/>
      <c r="C984" s="67"/>
      <c r="D984" s="67"/>
      <c r="E984" s="67"/>
      <c r="F984" s="67"/>
      <c r="G984" s="67"/>
      <c r="H984" s="67"/>
      <c r="I984" s="67"/>
      <c r="J984" s="67"/>
      <c r="K984" s="67"/>
      <c r="L984" s="67"/>
      <c r="M984" s="67"/>
      <c r="N984" s="67"/>
      <c r="O984" s="67"/>
      <c r="P984" s="67"/>
      <c r="Q984" s="67"/>
      <c r="R984" s="67"/>
      <c r="S984" s="57"/>
      <c r="T984" s="57"/>
      <c r="U984" s="67"/>
      <c r="V984" s="67"/>
      <c r="W984" s="67"/>
      <c r="X984" s="67"/>
      <c r="Y984" s="67"/>
      <c r="Z984" s="67"/>
      <c r="AA984" s="67"/>
      <c r="AB984" s="67"/>
      <c r="AC984" s="67"/>
      <c r="AD984" s="67"/>
      <c r="AE984" s="67"/>
      <c r="AF984" s="136"/>
      <c r="AG984" s="136"/>
      <c r="AH984" s="136"/>
      <c r="AI984" s="136"/>
      <c r="AJ984" s="136"/>
      <c r="AK984" s="136"/>
      <c r="AL984" s="136"/>
      <c r="AM984" s="136"/>
      <c r="AN984" s="136"/>
      <c r="AO984" s="136"/>
    </row>
    <row r="985" spans="1:41" ht="11.25" customHeight="1">
      <c r="A985" s="67"/>
      <c r="B985" s="67"/>
      <c r="C985" s="67"/>
      <c r="D985" s="67"/>
      <c r="E985" s="67"/>
      <c r="F985" s="67"/>
      <c r="G985" s="67"/>
      <c r="H985" s="67"/>
      <c r="I985" s="67"/>
      <c r="J985" s="67"/>
      <c r="K985" s="67"/>
      <c r="L985" s="67"/>
      <c r="M985" s="67"/>
      <c r="N985" s="67"/>
      <c r="O985" s="67"/>
      <c r="P985" s="67"/>
      <c r="Q985" s="67"/>
      <c r="R985" s="67"/>
      <c r="S985" s="57"/>
      <c r="T985" s="57"/>
      <c r="U985" s="67"/>
      <c r="V985" s="67"/>
      <c r="W985" s="67"/>
      <c r="X985" s="67"/>
      <c r="Y985" s="67"/>
      <c r="Z985" s="67"/>
      <c r="AA985" s="67"/>
      <c r="AB985" s="67"/>
      <c r="AC985" s="67"/>
      <c r="AD985" s="67"/>
      <c r="AE985" s="67"/>
      <c r="AF985" s="136"/>
      <c r="AG985" s="136"/>
      <c r="AH985" s="136"/>
      <c r="AI985" s="136"/>
      <c r="AJ985" s="136"/>
      <c r="AK985" s="136"/>
      <c r="AL985" s="136"/>
      <c r="AM985" s="136"/>
      <c r="AN985" s="136"/>
      <c r="AO985" s="136"/>
    </row>
    <row r="986" spans="1:41" ht="11.25" customHeight="1">
      <c r="A986" s="67"/>
      <c r="B986" s="67"/>
      <c r="C986" s="67"/>
      <c r="D986" s="67"/>
      <c r="E986" s="67"/>
      <c r="F986" s="67"/>
      <c r="G986" s="67"/>
      <c r="H986" s="67"/>
      <c r="I986" s="67"/>
      <c r="J986" s="67"/>
      <c r="K986" s="67"/>
      <c r="L986" s="67"/>
      <c r="M986" s="67"/>
      <c r="N986" s="67"/>
      <c r="O986" s="67"/>
      <c r="P986" s="67"/>
      <c r="Q986" s="67"/>
      <c r="R986" s="67"/>
      <c r="S986" s="57"/>
      <c r="T986" s="57"/>
      <c r="U986" s="67"/>
      <c r="V986" s="67"/>
      <c r="W986" s="67"/>
      <c r="X986" s="67"/>
      <c r="Y986" s="67"/>
      <c r="Z986" s="67"/>
      <c r="AA986" s="67"/>
      <c r="AB986" s="67"/>
      <c r="AC986" s="67"/>
      <c r="AD986" s="67"/>
      <c r="AE986" s="67"/>
      <c r="AF986" s="136"/>
      <c r="AG986" s="136"/>
      <c r="AH986" s="136"/>
      <c r="AI986" s="136"/>
      <c r="AJ986" s="136"/>
      <c r="AK986" s="136"/>
      <c r="AL986" s="136"/>
      <c r="AM986" s="136"/>
      <c r="AN986" s="136"/>
      <c r="AO986" s="136"/>
    </row>
    <row r="987" spans="1:41" ht="11.25" customHeight="1">
      <c r="A987" s="67"/>
      <c r="B987" s="67"/>
      <c r="C987" s="67"/>
      <c r="D987" s="67"/>
      <c r="E987" s="67"/>
      <c r="F987" s="67"/>
      <c r="G987" s="67"/>
      <c r="H987" s="67"/>
      <c r="I987" s="67"/>
      <c r="J987" s="67"/>
      <c r="K987" s="67"/>
      <c r="L987" s="67"/>
      <c r="M987" s="67"/>
      <c r="N987" s="67"/>
      <c r="O987" s="67"/>
      <c r="P987" s="67"/>
      <c r="Q987" s="67"/>
      <c r="R987" s="67"/>
      <c r="S987" s="57"/>
      <c r="T987" s="57"/>
      <c r="U987" s="67"/>
      <c r="V987" s="67"/>
      <c r="W987" s="67"/>
      <c r="X987" s="67"/>
      <c r="Y987" s="67"/>
      <c r="Z987" s="67"/>
      <c r="AA987" s="67"/>
      <c r="AB987" s="67"/>
      <c r="AC987" s="67"/>
      <c r="AD987" s="67"/>
      <c r="AE987" s="67"/>
      <c r="AF987" s="136"/>
      <c r="AG987" s="136"/>
      <c r="AH987" s="136"/>
      <c r="AI987" s="136"/>
      <c r="AJ987" s="136"/>
      <c r="AK987" s="136"/>
      <c r="AL987" s="136"/>
      <c r="AM987" s="136"/>
      <c r="AN987" s="136"/>
      <c r="AO987" s="136"/>
    </row>
    <row r="988" spans="1:41" ht="11.25" customHeight="1">
      <c r="A988" s="67"/>
      <c r="B988" s="67"/>
      <c r="C988" s="67"/>
      <c r="D988" s="67"/>
      <c r="E988" s="67"/>
      <c r="F988" s="67"/>
      <c r="G988" s="67"/>
      <c r="H988" s="67"/>
      <c r="I988" s="67"/>
      <c r="J988" s="67"/>
      <c r="K988" s="67"/>
      <c r="L988" s="67"/>
      <c r="M988" s="67"/>
      <c r="N988" s="67"/>
      <c r="O988" s="67"/>
      <c r="P988" s="67"/>
      <c r="Q988" s="67"/>
      <c r="R988" s="67"/>
      <c r="S988" s="57"/>
      <c r="T988" s="57"/>
      <c r="U988" s="67"/>
      <c r="V988" s="67"/>
      <c r="W988" s="67"/>
      <c r="X988" s="67"/>
      <c r="Y988" s="67"/>
      <c r="Z988" s="67"/>
      <c r="AA988" s="67"/>
      <c r="AB988" s="67"/>
      <c r="AC988" s="67"/>
      <c r="AD988" s="67"/>
      <c r="AE988" s="67"/>
      <c r="AF988" s="136"/>
      <c r="AG988" s="136"/>
      <c r="AH988" s="136"/>
      <c r="AI988" s="136"/>
      <c r="AJ988" s="136"/>
      <c r="AK988" s="136"/>
      <c r="AL988" s="136"/>
      <c r="AM988" s="136"/>
      <c r="AN988" s="136"/>
      <c r="AO988" s="136"/>
    </row>
    <row r="989" spans="1:41" ht="11.25" customHeight="1">
      <c r="A989" s="67"/>
      <c r="B989" s="67"/>
      <c r="C989" s="67"/>
      <c r="D989" s="67"/>
      <c r="E989" s="67"/>
      <c r="F989" s="67"/>
      <c r="G989" s="67"/>
      <c r="H989" s="67"/>
      <c r="I989" s="67"/>
      <c r="J989" s="67"/>
      <c r="K989" s="67"/>
      <c r="L989" s="67"/>
      <c r="M989" s="67"/>
      <c r="N989" s="67"/>
      <c r="O989" s="67"/>
      <c r="P989" s="67"/>
      <c r="Q989" s="67"/>
      <c r="R989" s="67"/>
      <c r="S989" s="57"/>
      <c r="T989" s="57"/>
      <c r="U989" s="67"/>
      <c r="V989" s="67"/>
      <c r="W989" s="67"/>
      <c r="X989" s="67"/>
      <c r="Y989" s="67"/>
      <c r="Z989" s="67"/>
      <c r="AA989" s="67"/>
      <c r="AB989" s="67"/>
      <c r="AC989" s="67"/>
      <c r="AD989" s="67"/>
      <c r="AE989" s="67"/>
      <c r="AF989" s="136"/>
      <c r="AG989" s="136"/>
      <c r="AH989" s="136"/>
      <c r="AI989" s="136"/>
      <c r="AJ989" s="136"/>
      <c r="AK989" s="136"/>
      <c r="AL989" s="136"/>
      <c r="AM989" s="136"/>
      <c r="AN989" s="136"/>
      <c r="AO989" s="136"/>
    </row>
    <row r="990" spans="1:41" ht="11.25" customHeight="1">
      <c r="A990" s="67"/>
      <c r="B990" s="67"/>
      <c r="C990" s="67"/>
      <c r="D990" s="67"/>
      <c r="E990" s="67"/>
      <c r="F990" s="67"/>
      <c r="G990" s="67"/>
      <c r="H990" s="67"/>
      <c r="I990" s="67"/>
      <c r="J990" s="67"/>
      <c r="K990" s="67"/>
      <c r="L990" s="67"/>
      <c r="M990" s="67"/>
      <c r="N990" s="67"/>
      <c r="O990" s="67"/>
      <c r="P990" s="67"/>
      <c r="Q990" s="67"/>
      <c r="R990" s="67"/>
      <c r="S990" s="57"/>
      <c r="T990" s="57"/>
      <c r="U990" s="67"/>
      <c r="V990" s="67"/>
      <c r="W990" s="67"/>
      <c r="X990" s="67"/>
      <c r="Y990" s="67"/>
      <c r="Z990" s="67"/>
      <c r="AA990" s="67"/>
      <c r="AB990" s="67"/>
      <c r="AC990" s="67"/>
      <c r="AD990" s="67"/>
      <c r="AE990" s="67"/>
      <c r="AF990" s="136"/>
      <c r="AG990" s="136"/>
      <c r="AH990" s="136"/>
      <c r="AI990" s="136"/>
      <c r="AJ990" s="136"/>
      <c r="AK990" s="136"/>
      <c r="AL990" s="136"/>
      <c r="AM990" s="136"/>
      <c r="AN990" s="136"/>
      <c r="AO990" s="136"/>
    </row>
    <row r="991" spans="1:41" ht="11.25" customHeight="1">
      <c r="A991" s="67"/>
      <c r="B991" s="67"/>
      <c r="C991" s="67"/>
      <c r="D991" s="67"/>
      <c r="E991" s="67"/>
      <c r="F991" s="67"/>
      <c r="G991" s="67"/>
      <c r="H991" s="67"/>
      <c r="I991" s="67"/>
      <c r="J991" s="67"/>
      <c r="K991" s="67"/>
      <c r="L991" s="67"/>
      <c r="M991" s="67"/>
      <c r="N991" s="67"/>
      <c r="O991" s="67"/>
      <c r="P991" s="67"/>
      <c r="Q991" s="67"/>
      <c r="R991" s="67"/>
      <c r="S991" s="57"/>
      <c r="T991" s="57"/>
      <c r="U991" s="67"/>
      <c r="V991" s="67"/>
      <c r="W991" s="67"/>
      <c r="X991" s="67"/>
      <c r="Y991" s="67"/>
      <c r="Z991" s="67"/>
      <c r="AA991" s="67"/>
      <c r="AB991" s="67"/>
      <c r="AC991" s="67"/>
      <c r="AD991" s="67"/>
      <c r="AE991" s="67"/>
      <c r="AF991" s="136"/>
      <c r="AG991" s="136"/>
      <c r="AH991" s="136"/>
      <c r="AI991" s="136"/>
      <c r="AJ991" s="136"/>
      <c r="AK991" s="136"/>
      <c r="AL991" s="136"/>
      <c r="AM991" s="136"/>
      <c r="AN991" s="136"/>
      <c r="AO991" s="136"/>
    </row>
    <row r="992" spans="1:41" ht="11.25" customHeight="1">
      <c r="A992" s="67"/>
      <c r="B992" s="67"/>
      <c r="C992" s="67"/>
      <c r="D992" s="67"/>
      <c r="E992" s="67"/>
      <c r="F992" s="67"/>
      <c r="G992" s="67"/>
      <c r="H992" s="67"/>
      <c r="I992" s="67"/>
      <c r="J992" s="67"/>
      <c r="K992" s="67"/>
      <c r="L992" s="67"/>
      <c r="M992" s="67"/>
      <c r="N992" s="67"/>
      <c r="O992" s="67"/>
      <c r="P992" s="67"/>
      <c r="Q992" s="67"/>
      <c r="R992" s="67"/>
      <c r="S992" s="57"/>
      <c r="T992" s="57"/>
      <c r="U992" s="67"/>
      <c r="V992" s="67"/>
      <c r="W992" s="67"/>
      <c r="X992" s="67"/>
      <c r="Y992" s="67"/>
      <c r="Z992" s="67"/>
      <c r="AA992" s="67"/>
      <c r="AB992" s="67"/>
      <c r="AC992" s="67"/>
      <c r="AD992" s="67"/>
      <c r="AE992" s="67"/>
      <c r="AF992" s="136"/>
      <c r="AG992" s="136"/>
      <c r="AH992" s="136"/>
      <c r="AI992" s="136"/>
      <c r="AJ992" s="136"/>
      <c r="AK992" s="136"/>
      <c r="AL992" s="136"/>
      <c r="AM992" s="136"/>
      <c r="AN992" s="136"/>
      <c r="AO992" s="136"/>
    </row>
    <row r="993" spans="1:41" ht="11.25" customHeight="1">
      <c r="A993" s="67"/>
      <c r="B993" s="67"/>
      <c r="C993" s="67"/>
      <c r="D993" s="67"/>
      <c r="E993" s="67"/>
      <c r="F993" s="67"/>
      <c r="G993" s="67"/>
      <c r="H993" s="67"/>
      <c r="I993" s="67"/>
      <c r="J993" s="67"/>
      <c r="K993" s="67"/>
      <c r="L993" s="67"/>
      <c r="M993" s="67"/>
      <c r="N993" s="67"/>
      <c r="O993" s="67"/>
      <c r="P993" s="67"/>
      <c r="Q993" s="67"/>
      <c r="R993" s="67"/>
      <c r="S993" s="57"/>
      <c r="T993" s="57"/>
      <c r="U993" s="67"/>
      <c r="V993" s="67"/>
      <c r="W993" s="67"/>
      <c r="X993" s="67"/>
      <c r="Y993" s="67"/>
      <c r="Z993" s="67"/>
      <c r="AA993" s="67"/>
      <c r="AB993" s="67"/>
      <c r="AC993" s="67"/>
      <c r="AD993" s="67"/>
      <c r="AE993" s="67"/>
      <c r="AF993" s="136"/>
      <c r="AG993" s="136"/>
      <c r="AH993" s="136"/>
      <c r="AI993" s="136"/>
      <c r="AJ993" s="136"/>
      <c r="AK993" s="136"/>
      <c r="AL993" s="136"/>
      <c r="AM993" s="136"/>
      <c r="AN993" s="136"/>
      <c r="AO993" s="136"/>
    </row>
    <row r="994" spans="1:41" ht="11.25" customHeight="1">
      <c r="A994" s="67"/>
      <c r="B994" s="67"/>
      <c r="C994" s="67"/>
      <c r="D994" s="67"/>
      <c r="E994" s="67"/>
      <c r="F994" s="67"/>
      <c r="G994" s="67"/>
      <c r="H994" s="67"/>
      <c r="I994" s="67"/>
      <c r="J994" s="67"/>
      <c r="K994" s="67"/>
      <c r="L994" s="67"/>
      <c r="M994" s="67"/>
      <c r="N994" s="67"/>
      <c r="O994" s="67"/>
      <c r="P994" s="67"/>
      <c r="Q994" s="67"/>
      <c r="R994" s="67"/>
      <c r="S994" s="57"/>
      <c r="T994" s="57"/>
      <c r="U994" s="67"/>
      <c r="V994" s="67"/>
      <c r="W994" s="67"/>
      <c r="X994" s="67"/>
      <c r="Y994" s="67"/>
      <c r="Z994" s="67"/>
      <c r="AA994" s="67"/>
      <c r="AB994" s="67"/>
      <c r="AC994" s="67"/>
      <c r="AD994" s="67"/>
      <c r="AE994" s="67"/>
      <c r="AF994" s="136"/>
      <c r="AG994" s="136"/>
      <c r="AH994" s="136"/>
      <c r="AI994" s="136"/>
      <c r="AJ994" s="136"/>
      <c r="AK994" s="136"/>
      <c r="AL994" s="136"/>
      <c r="AM994" s="136"/>
      <c r="AN994" s="136"/>
      <c r="AO994" s="136"/>
    </row>
    <row r="995" spans="1:41" ht="11.25" customHeight="1">
      <c r="A995" s="67"/>
      <c r="B995" s="67"/>
      <c r="C995" s="67"/>
      <c r="D995" s="67"/>
      <c r="E995" s="67"/>
      <c r="F995" s="67"/>
      <c r="G995" s="67"/>
      <c r="H995" s="67"/>
      <c r="I995" s="67"/>
      <c r="J995" s="67"/>
      <c r="K995" s="67"/>
      <c r="L995" s="67"/>
      <c r="M995" s="67"/>
      <c r="N995" s="67"/>
      <c r="O995" s="67"/>
      <c r="P995" s="67"/>
      <c r="Q995" s="67"/>
      <c r="R995" s="67"/>
      <c r="S995" s="57"/>
      <c r="T995" s="57"/>
      <c r="U995" s="67"/>
      <c r="V995" s="67"/>
      <c r="W995" s="67"/>
      <c r="X995" s="67"/>
      <c r="Y995" s="67"/>
      <c r="Z995" s="67"/>
      <c r="AA995" s="67"/>
      <c r="AB995" s="67"/>
      <c r="AC995" s="67"/>
      <c r="AD995" s="67"/>
      <c r="AE995" s="67"/>
      <c r="AF995" s="136"/>
      <c r="AG995" s="136"/>
      <c r="AH995" s="136"/>
      <c r="AI995" s="136"/>
      <c r="AJ995" s="136"/>
      <c r="AK995" s="136"/>
      <c r="AL995" s="136"/>
      <c r="AM995" s="136"/>
      <c r="AN995" s="136"/>
      <c r="AO995" s="136"/>
    </row>
    <row r="996" spans="1:41" ht="11.25" customHeight="1">
      <c r="A996" s="67"/>
      <c r="B996" s="67"/>
      <c r="C996" s="67"/>
      <c r="D996" s="67"/>
      <c r="E996" s="67"/>
      <c r="F996" s="67"/>
      <c r="G996" s="67"/>
      <c r="H996" s="67"/>
      <c r="I996" s="67"/>
      <c r="J996" s="67"/>
      <c r="K996" s="67"/>
      <c r="L996" s="67"/>
      <c r="M996" s="67"/>
      <c r="N996" s="67"/>
      <c r="O996" s="67"/>
      <c r="P996" s="67"/>
      <c r="Q996" s="67"/>
      <c r="R996" s="67"/>
      <c r="S996" s="57"/>
      <c r="T996" s="57"/>
      <c r="U996" s="67"/>
      <c r="V996" s="67"/>
      <c r="W996" s="67"/>
      <c r="X996" s="67"/>
      <c r="Y996" s="67"/>
      <c r="Z996" s="67"/>
      <c r="AA996" s="67"/>
      <c r="AB996" s="67"/>
      <c r="AC996" s="67"/>
      <c r="AD996" s="67"/>
      <c r="AE996" s="67"/>
      <c r="AF996" s="136"/>
      <c r="AG996" s="136"/>
      <c r="AH996" s="136"/>
      <c r="AI996" s="136"/>
      <c r="AJ996" s="136"/>
      <c r="AK996" s="136"/>
      <c r="AL996" s="136"/>
      <c r="AM996" s="136"/>
      <c r="AN996" s="136"/>
      <c r="AO996" s="136"/>
    </row>
    <row r="997" spans="1:41" ht="11.25" customHeight="1">
      <c r="A997" s="67"/>
      <c r="B997" s="67"/>
      <c r="C997" s="67"/>
      <c r="D997" s="67"/>
      <c r="E997" s="67"/>
      <c r="F997" s="67"/>
      <c r="G997" s="67"/>
      <c r="H997" s="67"/>
      <c r="I997" s="67"/>
      <c r="J997" s="67"/>
      <c r="K997" s="67"/>
      <c r="L997" s="67"/>
      <c r="M997" s="67"/>
      <c r="N997" s="67"/>
      <c r="O997" s="67"/>
      <c r="P997" s="67"/>
      <c r="Q997" s="67"/>
      <c r="R997" s="67"/>
      <c r="S997" s="57"/>
      <c r="T997" s="57"/>
      <c r="U997" s="67"/>
      <c r="V997" s="67"/>
      <c r="W997" s="67"/>
      <c r="X997" s="67"/>
      <c r="Y997" s="67"/>
      <c r="Z997" s="67"/>
      <c r="AA997" s="67"/>
      <c r="AB997" s="67"/>
      <c r="AC997" s="67"/>
      <c r="AD997" s="67"/>
      <c r="AE997" s="67"/>
      <c r="AF997" s="136"/>
      <c r="AG997" s="136"/>
      <c r="AH997" s="136"/>
      <c r="AI997" s="136"/>
      <c r="AJ997" s="136"/>
      <c r="AK997" s="136"/>
      <c r="AL997" s="136"/>
      <c r="AM997" s="136"/>
      <c r="AN997" s="136"/>
      <c r="AO997" s="136"/>
    </row>
    <row r="998" spans="1:41" ht="11.25" customHeight="1">
      <c r="A998" s="67"/>
      <c r="B998" s="67"/>
      <c r="C998" s="67"/>
      <c r="D998" s="67"/>
      <c r="E998" s="67"/>
      <c r="F998" s="67"/>
      <c r="G998" s="67"/>
      <c r="H998" s="67"/>
      <c r="I998" s="67"/>
      <c r="J998" s="67"/>
      <c r="K998" s="67"/>
      <c r="L998" s="67"/>
      <c r="M998" s="67"/>
      <c r="N998" s="67"/>
      <c r="O998" s="67"/>
      <c r="P998" s="67"/>
      <c r="Q998" s="67"/>
      <c r="R998" s="67"/>
      <c r="S998" s="57"/>
      <c r="T998" s="57"/>
      <c r="U998" s="67"/>
      <c r="V998" s="67"/>
      <c r="W998" s="67"/>
      <c r="X998" s="67"/>
      <c r="Y998" s="67"/>
      <c r="Z998" s="67"/>
      <c r="AA998" s="67"/>
      <c r="AB998" s="67"/>
      <c r="AC998" s="67"/>
      <c r="AD998" s="67"/>
      <c r="AE998" s="67"/>
      <c r="AF998" s="136"/>
      <c r="AG998" s="136"/>
      <c r="AH998" s="136"/>
      <c r="AI998" s="136"/>
      <c r="AJ998" s="136"/>
      <c r="AK998" s="136"/>
      <c r="AL998" s="136"/>
      <c r="AM998" s="136"/>
      <c r="AN998" s="136"/>
      <c r="AO998" s="136"/>
    </row>
    <row r="999" spans="1:41" ht="11.25" customHeight="1">
      <c r="A999" s="67"/>
      <c r="B999" s="67"/>
      <c r="C999" s="67"/>
      <c r="D999" s="67"/>
      <c r="E999" s="67"/>
      <c r="F999" s="67"/>
      <c r="G999" s="67"/>
      <c r="H999" s="67"/>
      <c r="I999" s="67"/>
      <c r="J999" s="67"/>
      <c r="K999" s="67"/>
      <c r="L999" s="67"/>
      <c r="M999" s="67"/>
      <c r="N999" s="67"/>
      <c r="O999" s="67"/>
      <c r="P999" s="67"/>
      <c r="Q999" s="67"/>
      <c r="R999" s="67"/>
      <c r="S999" s="57"/>
      <c r="T999" s="57"/>
      <c r="U999" s="67"/>
      <c r="V999" s="67"/>
      <c r="W999" s="67"/>
      <c r="X999" s="67"/>
      <c r="Y999" s="67"/>
      <c r="Z999" s="67"/>
      <c r="AA999" s="67"/>
      <c r="AB999" s="67"/>
      <c r="AC999" s="67"/>
      <c r="AD999" s="67"/>
      <c r="AE999" s="67"/>
      <c r="AF999" s="136"/>
      <c r="AG999" s="136"/>
      <c r="AH999" s="136"/>
      <c r="AI999" s="136"/>
      <c r="AJ999" s="136"/>
      <c r="AK999" s="136"/>
      <c r="AL999" s="136"/>
      <c r="AM999" s="136"/>
      <c r="AN999" s="136"/>
      <c r="AO999" s="136"/>
    </row>
    <row r="1000" spans="1:41" ht="11.25" customHeight="1">
      <c r="A1000" s="67"/>
      <c r="B1000" s="67"/>
      <c r="C1000" s="67"/>
      <c r="D1000" s="67"/>
      <c r="E1000" s="67"/>
      <c r="F1000" s="67"/>
      <c r="G1000" s="67"/>
      <c r="H1000" s="67"/>
      <c r="I1000" s="67"/>
      <c r="J1000" s="67"/>
      <c r="K1000" s="67"/>
      <c r="L1000" s="67"/>
      <c r="M1000" s="67"/>
      <c r="N1000" s="67"/>
      <c r="O1000" s="67"/>
      <c r="P1000" s="67"/>
      <c r="Q1000" s="67"/>
      <c r="R1000" s="67"/>
      <c r="S1000" s="57"/>
      <c r="T1000" s="57"/>
      <c r="U1000" s="67"/>
      <c r="V1000" s="67"/>
      <c r="W1000" s="67"/>
      <c r="X1000" s="67"/>
      <c r="Y1000" s="67"/>
      <c r="Z1000" s="67"/>
      <c r="AA1000" s="67"/>
      <c r="AB1000" s="67"/>
      <c r="AC1000" s="67"/>
      <c r="AD1000" s="67"/>
      <c r="AE1000" s="67"/>
      <c r="AF1000" s="136"/>
      <c r="AG1000" s="136"/>
      <c r="AH1000" s="136"/>
      <c r="AI1000" s="136"/>
      <c r="AJ1000" s="136"/>
      <c r="AK1000" s="136"/>
      <c r="AL1000" s="136"/>
      <c r="AM1000" s="136"/>
      <c r="AN1000" s="136"/>
      <c r="AO1000" s="136"/>
    </row>
    <row r="1001" spans="1:41" ht="11.25" customHeight="1">
      <c r="A1001" s="67"/>
      <c r="B1001" s="67"/>
      <c r="C1001" s="67"/>
      <c r="D1001" s="67"/>
      <c r="E1001" s="67"/>
      <c r="F1001" s="67"/>
      <c r="G1001" s="67"/>
      <c r="H1001" s="67"/>
      <c r="I1001" s="67"/>
      <c r="J1001" s="67"/>
      <c r="K1001" s="67"/>
      <c r="L1001" s="67"/>
      <c r="M1001" s="67"/>
      <c r="N1001" s="67"/>
      <c r="O1001" s="67"/>
      <c r="P1001" s="67"/>
      <c r="Q1001" s="67"/>
      <c r="R1001" s="67"/>
      <c r="S1001" s="57"/>
      <c r="T1001" s="57"/>
      <c r="U1001" s="67"/>
      <c r="V1001" s="67"/>
      <c r="W1001" s="67"/>
      <c r="X1001" s="67"/>
      <c r="Y1001" s="67"/>
      <c r="Z1001" s="67"/>
      <c r="AA1001" s="67"/>
      <c r="AB1001" s="67"/>
      <c r="AC1001" s="67"/>
      <c r="AD1001" s="67"/>
      <c r="AE1001" s="67"/>
      <c r="AF1001" s="136"/>
      <c r="AG1001" s="136"/>
      <c r="AH1001" s="136"/>
      <c r="AI1001" s="136"/>
      <c r="AJ1001" s="136"/>
      <c r="AK1001" s="136"/>
      <c r="AL1001" s="136"/>
      <c r="AM1001" s="136"/>
      <c r="AN1001" s="136"/>
      <c r="AO1001" s="136"/>
    </row>
    <row r="1002" spans="1:41" ht="11.25" customHeight="1">
      <c r="A1002" s="67"/>
      <c r="B1002" s="67"/>
      <c r="C1002" s="67"/>
      <c r="D1002" s="67"/>
      <c r="E1002" s="67"/>
      <c r="F1002" s="67"/>
      <c r="G1002" s="67"/>
      <c r="H1002" s="67"/>
      <c r="I1002" s="67"/>
      <c r="J1002" s="67"/>
      <c r="K1002" s="67"/>
      <c r="L1002" s="67"/>
      <c r="M1002" s="67"/>
      <c r="N1002" s="67"/>
      <c r="O1002" s="67"/>
      <c r="P1002" s="67"/>
      <c r="Q1002" s="67"/>
      <c r="R1002" s="67"/>
      <c r="S1002" s="57"/>
      <c r="T1002" s="57"/>
      <c r="U1002" s="67"/>
      <c r="V1002" s="67"/>
      <c r="W1002" s="67"/>
      <c r="X1002" s="67"/>
      <c r="Y1002" s="67"/>
      <c r="Z1002" s="67"/>
      <c r="AA1002" s="67"/>
      <c r="AB1002" s="67"/>
      <c r="AC1002" s="67"/>
      <c r="AD1002" s="67"/>
      <c r="AE1002" s="67"/>
      <c r="AF1002" s="136"/>
      <c r="AG1002" s="136"/>
      <c r="AH1002" s="136"/>
      <c r="AI1002" s="136"/>
      <c r="AJ1002" s="136"/>
      <c r="AK1002" s="136"/>
      <c r="AL1002" s="136"/>
      <c r="AM1002" s="136"/>
      <c r="AN1002" s="136"/>
      <c r="AO1002" s="136"/>
    </row>
    <row r="1003" spans="1:41" ht="11.25" customHeight="1">
      <c r="A1003" s="67"/>
      <c r="B1003" s="67"/>
      <c r="C1003" s="67"/>
      <c r="D1003" s="67"/>
      <c r="E1003" s="67"/>
      <c r="F1003" s="67"/>
      <c r="G1003" s="67"/>
      <c r="H1003" s="67"/>
      <c r="I1003" s="67"/>
      <c r="J1003" s="67"/>
      <c r="K1003" s="67"/>
      <c r="L1003" s="67"/>
      <c r="M1003" s="67"/>
      <c r="N1003" s="67"/>
      <c r="O1003" s="67"/>
      <c r="P1003" s="67"/>
      <c r="Q1003" s="67"/>
      <c r="R1003" s="67"/>
      <c r="S1003" s="57"/>
      <c r="T1003" s="57"/>
      <c r="U1003" s="67"/>
      <c r="V1003" s="67"/>
      <c r="W1003" s="67"/>
      <c r="X1003" s="67"/>
      <c r="Y1003" s="67"/>
      <c r="Z1003" s="67"/>
      <c r="AA1003" s="67"/>
      <c r="AB1003" s="67"/>
      <c r="AC1003" s="67"/>
      <c r="AD1003" s="67"/>
      <c r="AE1003" s="67"/>
      <c r="AF1003" s="136"/>
      <c r="AG1003" s="136"/>
      <c r="AH1003" s="136"/>
      <c r="AI1003" s="136"/>
      <c r="AJ1003" s="136"/>
      <c r="AK1003" s="136"/>
      <c r="AL1003" s="136"/>
      <c r="AM1003" s="136"/>
      <c r="AN1003" s="136"/>
      <c r="AO1003" s="136"/>
    </row>
    <row r="1004" spans="1:41" ht="11.25" customHeight="1">
      <c r="A1004" s="67"/>
      <c r="B1004" s="67"/>
      <c r="C1004" s="67"/>
      <c r="D1004" s="67"/>
      <c r="E1004" s="67"/>
      <c r="F1004" s="67"/>
      <c r="G1004" s="67"/>
      <c r="H1004" s="67"/>
      <c r="I1004" s="67"/>
      <c r="J1004" s="67"/>
      <c r="K1004" s="67"/>
      <c r="L1004" s="67"/>
      <c r="M1004" s="67"/>
      <c r="N1004" s="67"/>
      <c r="O1004" s="67"/>
      <c r="P1004" s="67"/>
      <c r="Q1004" s="67"/>
      <c r="R1004" s="67"/>
      <c r="S1004" s="57"/>
      <c r="T1004" s="57"/>
      <c r="U1004" s="67"/>
      <c r="V1004" s="67"/>
      <c r="W1004" s="67"/>
      <c r="X1004" s="67"/>
      <c r="Y1004" s="67"/>
      <c r="Z1004" s="67"/>
      <c r="AA1004" s="67"/>
      <c r="AB1004" s="67"/>
      <c r="AC1004" s="67"/>
      <c r="AD1004" s="67"/>
      <c r="AE1004" s="67"/>
      <c r="AF1004" s="136"/>
      <c r="AG1004" s="136"/>
      <c r="AH1004" s="136"/>
      <c r="AI1004" s="136"/>
      <c r="AJ1004" s="136"/>
      <c r="AK1004" s="136"/>
      <c r="AL1004" s="136"/>
      <c r="AM1004" s="136"/>
    </row>
    <row r="1005" spans="1:41" ht="11.25" customHeight="1">
      <c r="A1005" s="67"/>
      <c r="B1005" s="67"/>
      <c r="C1005" s="67"/>
      <c r="D1005" s="67"/>
      <c r="E1005" s="67"/>
      <c r="F1005" s="67"/>
      <c r="G1005" s="67"/>
      <c r="H1005" s="67"/>
      <c r="I1005" s="67"/>
      <c r="J1005" s="67"/>
      <c r="K1005" s="67"/>
      <c r="L1005" s="67"/>
      <c r="M1005" s="67"/>
      <c r="N1005" s="67"/>
      <c r="O1005" s="67"/>
      <c r="P1005" s="67"/>
      <c r="Q1005" s="67"/>
      <c r="R1005" s="67"/>
      <c r="S1005" s="57"/>
      <c r="T1005" s="57"/>
      <c r="U1005" s="67"/>
      <c r="V1005" s="67"/>
      <c r="W1005" s="67"/>
      <c r="X1005" s="67"/>
      <c r="Y1005" s="67"/>
      <c r="Z1005" s="67"/>
      <c r="AA1005" s="67"/>
      <c r="AB1005" s="67"/>
      <c r="AC1005" s="67"/>
      <c r="AD1005" s="67"/>
      <c r="AE1005" s="67"/>
      <c r="AF1005" s="136"/>
      <c r="AG1005" s="136"/>
      <c r="AH1005" s="136"/>
      <c r="AI1005" s="136"/>
      <c r="AJ1005" s="136"/>
      <c r="AK1005" s="136"/>
      <c r="AL1005" s="136"/>
      <c r="AM1005" s="136"/>
    </row>
    <row r="1006" spans="1:41" ht="11.25" customHeight="1">
      <c r="A1006" s="67"/>
      <c r="B1006" s="67"/>
      <c r="C1006" s="67"/>
      <c r="D1006" s="67"/>
      <c r="E1006" s="67"/>
      <c r="F1006" s="67"/>
      <c r="G1006" s="67"/>
      <c r="H1006" s="67"/>
      <c r="I1006" s="67"/>
      <c r="J1006" s="67"/>
      <c r="K1006" s="67"/>
      <c r="L1006" s="67"/>
      <c r="M1006" s="67"/>
      <c r="N1006" s="67"/>
      <c r="O1006" s="67"/>
      <c r="P1006" s="67"/>
      <c r="Q1006" s="67"/>
      <c r="R1006" s="67"/>
      <c r="S1006" s="57"/>
      <c r="T1006" s="57"/>
      <c r="U1006" s="67"/>
      <c r="V1006" s="67"/>
      <c r="W1006" s="67"/>
      <c r="X1006" s="67"/>
      <c r="Y1006" s="67"/>
      <c r="Z1006" s="67"/>
      <c r="AA1006" s="67"/>
      <c r="AB1006" s="67"/>
      <c r="AC1006" s="67"/>
      <c r="AD1006" s="67"/>
      <c r="AE1006" s="67"/>
      <c r="AF1006" s="136"/>
      <c r="AG1006" s="136"/>
      <c r="AH1006" s="136"/>
      <c r="AI1006" s="136"/>
      <c r="AJ1006" s="136"/>
      <c r="AK1006" s="136"/>
      <c r="AL1006" s="136"/>
      <c r="AM1006" s="136"/>
    </row>
    <row r="1007" spans="1:41" ht="11.25" customHeight="1">
      <c r="A1007" s="67"/>
      <c r="B1007" s="67"/>
      <c r="C1007" s="67"/>
      <c r="D1007" s="67"/>
      <c r="E1007" s="67"/>
      <c r="F1007" s="67"/>
      <c r="G1007" s="67"/>
      <c r="H1007" s="67"/>
      <c r="I1007" s="67"/>
      <c r="J1007" s="67"/>
      <c r="K1007" s="67"/>
      <c r="L1007" s="67"/>
      <c r="M1007" s="67"/>
      <c r="N1007" s="67"/>
      <c r="O1007" s="67"/>
      <c r="P1007" s="67"/>
      <c r="Q1007" s="67"/>
      <c r="R1007" s="67"/>
      <c r="S1007" s="57"/>
      <c r="T1007" s="57"/>
      <c r="U1007" s="67"/>
      <c r="V1007" s="67"/>
      <c r="W1007" s="67"/>
      <c r="X1007" s="67"/>
      <c r="Y1007" s="67"/>
      <c r="Z1007" s="67"/>
      <c r="AA1007" s="67"/>
      <c r="AB1007" s="67"/>
      <c r="AC1007" s="67"/>
      <c r="AD1007" s="67"/>
      <c r="AE1007" s="67"/>
      <c r="AF1007" s="136"/>
      <c r="AG1007" s="136"/>
      <c r="AH1007" s="136"/>
      <c r="AI1007" s="136"/>
      <c r="AJ1007" s="136"/>
      <c r="AK1007" s="136"/>
      <c r="AL1007" s="136"/>
      <c r="AM1007" s="136"/>
    </row>
    <row r="1008" spans="1:41" ht="11.25" customHeight="1">
      <c r="A1008" s="67"/>
      <c r="B1008" s="67"/>
      <c r="C1008" s="67"/>
      <c r="D1008" s="67"/>
      <c r="E1008" s="67"/>
      <c r="F1008" s="67"/>
      <c r="G1008" s="67"/>
      <c r="H1008" s="67"/>
      <c r="I1008" s="67"/>
      <c r="J1008" s="67"/>
      <c r="K1008" s="67"/>
      <c r="L1008" s="67"/>
      <c r="M1008" s="67"/>
      <c r="N1008" s="67"/>
      <c r="O1008" s="67"/>
      <c r="P1008" s="67"/>
      <c r="Q1008" s="67"/>
      <c r="R1008" s="67"/>
      <c r="S1008" s="57"/>
      <c r="T1008" s="57"/>
      <c r="U1008" s="67"/>
      <c r="V1008" s="67"/>
      <c r="W1008" s="67"/>
      <c r="X1008" s="67"/>
      <c r="Y1008" s="67"/>
      <c r="Z1008" s="67"/>
      <c r="AA1008" s="67"/>
      <c r="AB1008" s="67"/>
      <c r="AC1008" s="67"/>
      <c r="AD1008" s="67"/>
      <c r="AE1008" s="67"/>
      <c r="AF1008" s="136"/>
      <c r="AG1008" s="136"/>
      <c r="AH1008" s="136"/>
      <c r="AI1008" s="136"/>
      <c r="AJ1008" s="136"/>
      <c r="AK1008" s="136"/>
      <c r="AL1008" s="136"/>
      <c r="AM1008" s="136"/>
    </row>
    <row r="1009" spans="1:39" ht="11.25" customHeight="1">
      <c r="A1009" s="67"/>
      <c r="B1009" s="67"/>
      <c r="C1009" s="67"/>
      <c r="D1009" s="67"/>
      <c r="E1009" s="67"/>
      <c r="F1009" s="67"/>
      <c r="G1009" s="67"/>
      <c r="H1009" s="67"/>
      <c r="I1009" s="67"/>
      <c r="J1009" s="67"/>
      <c r="K1009" s="67"/>
      <c r="L1009" s="67"/>
      <c r="M1009" s="67"/>
      <c r="N1009" s="67"/>
      <c r="O1009" s="67"/>
      <c r="P1009" s="67"/>
      <c r="Q1009" s="67"/>
      <c r="R1009" s="67"/>
      <c r="S1009" s="57"/>
      <c r="T1009" s="57"/>
      <c r="U1009" s="67"/>
      <c r="V1009" s="67"/>
      <c r="W1009" s="67"/>
      <c r="X1009" s="67"/>
      <c r="Y1009" s="67"/>
      <c r="Z1009" s="67"/>
      <c r="AA1009" s="67"/>
      <c r="AB1009" s="67"/>
      <c r="AC1009" s="67"/>
      <c r="AD1009" s="67"/>
      <c r="AE1009" s="67"/>
      <c r="AF1009" s="136"/>
      <c r="AG1009" s="136"/>
      <c r="AH1009" s="136"/>
      <c r="AI1009" s="136"/>
      <c r="AJ1009" s="136"/>
      <c r="AK1009" s="136"/>
      <c r="AL1009" s="136"/>
      <c r="AM1009" s="136"/>
    </row>
    <row r="1010" spans="1:39" ht="11.25" customHeight="1">
      <c r="A1010" s="67"/>
      <c r="B1010" s="67"/>
      <c r="C1010" s="67"/>
      <c r="D1010" s="67"/>
      <c r="E1010" s="67"/>
      <c r="F1010" s="67"/>
      <c r="G1010" s="67"/>
      <c r="H1010" s="67"/>
      <c r="I1010" s="67"/>
      <c r="J1010" s="67"/>
      <c r="K1010" s="67"/>
      <c r="L1010" s="67"/>
      <c r="M1010" s="67"/>
      <c r="N1010" s="67"/>
      <c r="O1010" s="67"/>
      <c r="P1010" s="67"/>
      <c r="Q1010" s="67"/>
      <c r="R1010" s="67"/>
      <c r="S1010" s="57"/>
      <c r="T1010" s="57"/>
      <c r="U1010" s="67"/>
      <c r="V1010" s="67"/>
      <c r="W1010" s="67"/>
      <c r="X1010" s="67"/>
      <c r="Y1010" s="67"/>
      <c r="Z1010" s="67"/>
      <c r="AA1010" s="67"/>
      <c r="AB1010" s="67"/>
      <c r="AC1010" s="67"/>
      <c r="AD1010" s="67"/>
      <c r="AE1010" s="67"/>
      <c r="AF1010" s="136"/>
      <c r="AG1010" s="136"/>
      <c r="AH1010" s="136"/>
      <c r="AI1010" s="136"/>
      <c r="AJ1010" s="136"/>
      <c r="AK1010" s="136"/>
      <c r="AL1010" s="136"/>
      <c r="AM1010" s="136"/>
    </row>
  </sheetData>
  <mergeCells count="287">
    <mergeCell ref="E201:E203"/>
    <mergeCell ref="E204:E207"/>
    <mergeCell ref="E208:E209"/>
    <mergeCell ref="G192:G195"/>
    <mergeCell ref="D181:D187"/>
    <mergeCell ref="D188:D191"/>
    <mergeCell ref="D192:D195"/>
    <mergeCell ref="D196:D197"/>
    <mergeCell ref="D198:D200"/>
    <mergeCell ref="D201:D203"/>
    <mergeCell ref="D204:D207"/>
    <mergeCell ref="D208:D209"/>
    <mergeCell ref="F208:F209"/>
    <mergeCell ref="G208:G209"/>
    <mergeCell ref="F198:F200"/>
    <mergeCell ref="G198:G200"/>
    <mergeCell ref="F201:F203"/>
    <mergeCell ref="F204:F207"/>
    <mergeCell ref="G204:G207"/>
    <mergeCell ref="F173:F175"/>
    <mergeCell ref="D176:D180"/>
    <mergeCell ref="E176:E180"/>
    <mergeCell ref="F176:F180"/>
    <mergeCell ref="G176:G180"/>
    <mergeCell ref="G181:G187"/>
    <mergeCell ref="E192:E195"/>
    <mergeCell ref="E196:E197"/>
    <mergeCell ref="E173:E175"/>
    <mergeCell ref="F196:F197"/>
    <mergeCell ref="G196:G197"/>
    <mergeCell ref="B217:B221"/>
    <mergeCell ref="C217:C221"/>
    <mergeCell ref="B222:B225"/>
    <mergeCell ref="C222:C225"/>
    <mergeCell ref="B71:B78"/>
    <mergeCell ref="C71:C78"/>
    <mergeCell ref="B104:B107"/>
    <mergeCell ref="C104:C107"/>
    <mergeCell ref="B108:B110"/>
    <mergeCell ref="C108:C110"/>
    <mergeCell ref="B111:B119"/>
    <mergeCell ref="C111:C119"/>
    <mergeCell ref="B120:B126"/>
    <mergeCell ref="C120:C126"/>
    <mergeCell ref="B127:B132"/>
    <mergeCell ref="C127:C132"/>
    <mergeCell ref="B133:B138"/>
    <mergeCell ref="B158:B164"/>
    <mergeCell ref="C148:C150"/>
    <mergeCell ref="B151:B157"/>
    <mergeCell ref="C151:C157"/>
    <mergeCell ref="B165:B172"/>
    <mergeCell ref="C165:C172"/>
    <mergeCell ref="B173:B175"/>
    <mergeCell ref="B208:B209"/>
    <mergeCell ref="C208:C209"/>
    <mergeCell ref="B210:B216"/>
    <mergeCell ref="C210:C216"/>
    <mergeCell ref="C133:C138"/>
    <mergeCell ref="B181:B187"/>
    <mergeCell ref="C181:C187"/>
    <mergeCell ref="B188:B191"/>
    <mergeCell ref="C188:C191"/>
    <mergeCell ref="B148:B150"/>
    <mergeCell ref="C173:C175"/>
    <mergeCell ref="B176:B180"/>
    <mergeCell ref="C176:C180"/>
    <mergeCell ref="E226:E234"/>
    <mergeCell ref="F226:F234"/>
    <mergeCell ref="A236:J236"/>
    <mergeCell ref="E217:E221"/>
    <mergeCell ref="F217:F221"/>
    <mergeCell ref="D222:D225"/>
    <mergeCell ref="E222:E225"/>
    <mergeCell ref="F222:F225"/>
    <mergeCell ref="G222:G225"/>
    <mergeCell ref="D226:D234"/>
    <mergeCell ref="G226:G234"/>
    <mergeCell ref="B226:B234"/>
    <mergeCell ref="C226:C234"/>
    <mergeCell ref="A146:A235"/>
    <mergeCell ref="B192:B195"/>
    <mergeCell ref="C192:C195"/>
    <mergeCell ref="B196:B197"/>
    <mergeCell ref="C196:C197"/>
    <mergeCell ref="B198:B200"/>
    <mergeCell ref="C198:C200"/>
    <mergeCell ref="B201:B203"/>
    <mergeCell ref="C201:C203"/>
    <mergeCell ref="B204:B207"/>
    <mergeCell ref="C204:C207"/>
    <mergeCell ref="D210:D216"/>
    <mergeCell ref="E210:E216"/>
    <mergeCell ref="F210:F216"/>
    <mergeCell ref="G210:G216"/>
    <mergeCell ref="D217:D221"/>
    <mergeCell ref="G217:G221"/>
    <mergeCell ref="C158:C164"/>
    <mergeCell ref="D158:D164"/>
    <mergeCell ref="F158:F164"/>
    <mergeCell ref="G158:G164"/>
    <mergeCell ref="D165:D172"/>
    <mergeCell ref="E165:E172"/>
    <mergeCell ref="F165:F172"/>
    <mergeCell ref="G165:G172"/>
    <mergeCell ref="D173:D175"/>
    <mergeCell ref="G173:G175"/>
    <mergeCell ref="E158:E164"/>
    <mergeCell ref="E198:E200"/>
    <mergeCell ref="E181:E187"/>
    <mergeCell ref="F181:F187"/>
    <mergeCell ref="E188:E191"/>
    <mergeCell ref="F188:F191"/>
    <mergeCell ref="G188:G191"/>
    <mergeCell ref="F192:F195"/>
    <mergeCell ref="B21:B23"/>
    <mergeCell ref="C21:C23"/>
    <mergeCell ref="D21:D23"/>
    <mergeCell ref="E21:E23"/>
    <mergeCell ref="B4:B6"/>
    <mergeCell ref="B7:B8"/>
    <mergeCell ref="C7:C8"/>
    <mergeCell ref="D7:D8"/>
    <mergeCell ref="Q7:V7"/>
    <mergeCell ref="D9:D12"/>
    <mergeCell ref="E9:E12"/>
    <mergeCell ref="B13:B15"/>
    <mergeCell ref="C13:C15"/>
    <mergeCell ref="D13:D15"/>
    <mergeCell ref="E13:E15"/>
    <mergeCell ref="C4:C6"/>
    <mergeCell ref="B9:B12"/>
    <mergeCell ref="C9:C12"/>
    <mergeCell ref="B16:B18"/>
    <mergeCell ref="C16:C18"/>
    <mergeCell ref="D16:D18"/>
    <mergeCell ref="E16:E18"/>
    <mergeCell ref="B19:B20"/>
    <mergeCell ref="C19:C20"/>
    <mergeCell ref="D19:D20"/>
    <mergeCell ref="E19:E20"/>
    <mergeCell ref="A57:D57"/>
    <mergeCell ref="U57:X57"/>
    <mergeCell ref="U59:U63"/>
    <mergeCell ref="U64:AB64"/>
    <mergeCell ref="D52:D53"/>
    <mergeCell ref="E52:E53"/>
    <mergeCell ref="F59:F60"/>
    <mergeCell ref="G59:G60"/>
    <mergeCell ref="F61:F64"/>
    <mergeCell ref="G61:G64"/>
    <mergeCell ref="D59:D60"/>
    <mergeCell ref="E59:E60"/>
    <mergeCell ref="D61:D64"/>
    <mergeCell ref="E61:E64"/>
    <mergeCell ref="B52:B53"/>
    <mergeCell ref="C52:C53"/>
    <mergeCell ref="D27:D28"/>
    <mergeCell ref="E27:E28"/>
    <mergeCell ref="B30:B31"/>
    <mergeCell ref="C30:C31"/>
    <mergeCell ref="D30:D31"/>
    <mergeCell ref="E30:E31"/>
    <mergeCell ref="A1:D1"/>
    <mergeCell ref="Q1:T1"/>
    <mergeCell ref="A3:A53"/>
    <mergeCell ref="Q3:Q6"/>
    <mergeCell ref="D4:D6"/>
    <mergeCell ref="E4:E6"/>
    <mergeCell ref="E7:E8"/>
    <mergeCell ref="A54:H54"/>
    <mergeCell ref="D37:D43"/>
    <mergeCell ref="E37:E43"/>
    <mergeCell ref="B44:B47"/>
    <mergeCell ref="C44:C47"/>
    <mergeCell ref="D44:D47"/>
    <mergeCell ref="E44:E47"/>
    <mergeCell ref="B48:B51"/>
    <mergeCell ref="C48:C51"/>
    <mergeCell ref="D48:D51"/>
    <mergeCell ref="E48:E51"/>
    <mergeCell ref="B24:B26"/>
    <mergeCell ref="C24:C26"/>
    <mergeCell ref="D24:D26"/>
    <mergeCell ref="E24:E26"/>
    <mergeCell ref="B27:B28"/>
    <mergeCell ref="C27:C28"/>
    <mergeCell ref="D151:D157"/>
    <mergeCell ref="D92:D94"/>
    <mergeCell ref="D95:D96"/>
    <mergeCell ref="D97:D100"/>
    <mergeCell ref="D101:D103"/>
    <mergeCell ref="D104:D107"/>
    <mergeCell ref="D108:D110"/>
    <mergeCell ref="D111:D119"/>
    <mergeCell ref="D71:D78"/>
    <mergeCell ref="D79:D81"/>
    <mergeCell ref="D82:D84"/>
    <mergeCell ref="D86:D91"/>
    <mergeCell ref="D120:D126"/>
    <mergeCell ref="A144:D144"/>
    <mergeCell ref="A59:A138"/>
    <mergeCell ref="B59:B60"/>
    <mergeCell ref="C59:C60"/>
    <mergeCell ref="C61:C64"/>
    <mergeCell ref="B61:B64"/>
    <mergeCell ref="E151:E157"/>
    <mergeCell ref="F151:F157"/>
    <mergeCell ref="G151:G157"/>
    <mergeCell ref="B79:B81"/>
    <mergeCell ref="C79:C81"/>
    <mergeCell ref="B82:B84"/>
    <mergeCell ref="C82:C84"/>
    <mergeCell ref="B86:B91"/>
    <mergeCell ref="C86:C91"/>
    <mergeCell ref="B92:B94"/>
    <mergeCell ref="C92:C94"/>
    <mergeCell ref="B95:B96"/>
    <mergeCell ref="C95:C96"/>
    <mergeCell ref="B97:B100"/>
    <mergeCell ref="C97:C100"/>
    <mergeCell ref="B101:B103"/>
    <mergeCell ref="C101:C103"/>
    <mergeCell ref="F86:F91"/>
    <mergeCell ref="G86:G91"/>
    <mergeCell ref="F92:F94"/>
    <mergeCell ref="G92:G94"/>
    <mergeCell ref="D127:D132"/>
    <mergeCell ref="D133:D138"/>
    <mergeCell ref="D148:D150"/>
    <mergeCell ref="U144:X144"/>
    <mergeCell ref="U146:U148"/>
    <mergeCell ref="U149:AB149"/>
    <mergeCell ref="G101:G103"/>
    <mergeCell ref="G104:G107"/>
    <mergeCell ref="G108:G110"/>
    <mergeCell ref="G111:G119"/>
    <mergeCell ref="G120:G126"/>
    <mergeCell ref="G127:G132"/>
    <mergeCell ref="G133:G138"/>
    <mergeCell ref="G148:G150"/>
    <mergeCell ref="F148:F150"/>
    <mergeCell ref="F101:F103"/>
    <mergeCell ref="F104:F107"/>
    <mergeCell ref="F108:F110"/>
    <mergeCell ref="F111:F119"/>
    <mergeCell ref="F120:F126"/>
    <mergeCell ref="E127:E132"/>
    <mergeCell ref="E133:E138"/>
    <mergeCell ref="E148:E150"/>
    <mergeCell ref="E101:E103"/>
    <mergeCell ref="E104:E107"/>
    <mergeCell ref="F95:F96"/>
    <mergeCell ref="G95:G96"/>
    <mergeCell ref="G97:G100"/>
    <mergeCell ref="A139:J139"/>
    <mergeCell ref="F97:F100"/>
    <mergeCell ref="E79:E81"/>
    <mergeCell ref="E82:E84"/>
    <mergeCell ref="E86:E91"/>
    <mergeCell ref="E92:E94"/>
    <mergeCell ref="E95:E96"/>
    <mergeCell ref="E97:E100"/>
    <mergeCell ref="E108:E110"/>
    <mergeCell ref="E111:E119"/>
    <mergeCell ref="E120:E126"/>
    <mergeCell ref="F82:F84"/>
    <mergeCell ref="G82:G84"/>
    <mergeCell ref="F127:F132"/>
    <mergeCell ref="F133:F138"/>
    <mergeCell ref="B32:B36"/>
    <mergeCell ref="C32:C36"/>
    <mergeCell ref="D32:D36"/>
    <mergeCell ref="E32:E36"/>
    <mergeCell ref="G65:G70"/>
    <mergeCell ref="E71:E78"/>
    <mergeCell ref="F71:F78"/>
    <mergeCell ref="G71:G78"/>
    <mergeCell ref="F79:F81"/>
    <mergeCell ref="G79:G81"/>
    <mergeCell ref="B65:B70"/>
    <mergeCell ref="C65:C70"/>
    <mergeCell ref="D65:D70"/>
    <mergeCell ref="E65:E70"/>
    <mergeCell ref="F65:F70"/>
    <mergeCell ref="B37:B43"/>
    <mergeCell ref="C37:C43"/>
  </mergeCells>
  <pageMargins left="0.25" right="0.25" top="0.75" bottom="0.75" header="0" footer="0"/>
  <pageSetup paperSize="8" fitToHeight="0" orientation="landscape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7e13fcd-dff2-415b-92dd-721a82e062f4" xsi:nil="true"/>
    <lcf76f155ced4ddcb4097134ff3c332f xmlns="d33ae075-394d-4e55-b0ad-505a7721498e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1B962030C32AD4BBCFDDB36A17CA3F1" ma:contentTypeVersion="14" ma:contentTypeDescription="Create a new document." ma:contentTypeScope="" ma:versionID="5761be0bf4b142f5ecec5e089f0e3acc">
  <xsd:schema xmlns:xsd="http://www.w3.org/2001/XMLSchema" xmlns:xs="http://www.w3.org/2001/XMLSchema" xmlns:p="http://schemas.microsoft.com/office/2006/metadata/properties" xmlns:ns2="d33ae075-394d-4e55-b0ad-505a7721498e" xmlns:ns3="e7e13fcd-dff2-415b-92dd-721a82e062f4" targetNamespace="http://schemas.microsoft.com/office/2006/metadata/properties" ma:root="true" ma:fieldsID="b75366660b4c5ab3d8b6540644156e8f" ns2:_="" ns3:_="">
    <xsd:import namespace="d33ae075-394d-4e55-b0ad-505a7721498e"/>
    <xsd:import namespace="e7e13fcd-dff2-415b-92dd-721a82e062f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3ae075-394d-4e55-b0ad-505a7721498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e7c8c34-749a-4fb8-ba25-3fe2a278b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e13fcd-dff2-415b-92dd-721a82e062f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2000ef2-d9f1-4586-9ee2-48224ebd34ff}" ma:internalName="TaxCatchAll" ma:showField="CatchAllData" ma:web="e7e13fcd-dff2-415b-92dd-721a82e062f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B9237E3-B191-45A4-AF23-B2B197FB6A15}">
  <ds:schemaRefs>
    <ds:schemaRef ds:uri="http://schemas.microsoft.com/office/2006/metadata/properties"/>
    <ds:schemaRef ds:uri="http://schemas.microsoft.com/office/infopath/2007/PartnerControls"/>
    <ds:schemaRef ds:uri="e7e13fcd-dff2-415b-92dd-721a82e062f4"/>
    <ds:schemaRef ds:uri="d33ae075-394d-4e55-b0ad-505a7721498e"/>
  </ds:schemaRefs>
</ds:datastoreItem>
</file>

<file path=customXml/itemProps2.xml><?xml version="1.0" encoding="utf-8"?>
<ds:datastoreItem xmlns:ds="http://schemas.openxmlformats.org/officeDocument/2006/customXml" ds:itemID="{40E3F3D3-AB60-4F12-A786-71FEE29D435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33ae075-394d-4e55-b0ad-505a7721498e"/>
    <ds:schemaRef ds:uri="e7e13fcd-dff2-415b-92dd-721a82e062f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850B125-E384-496D-AC2E-C098BB4E522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manifest_11Sep</vt:lpstr>
      <vt:lpstr>A.Arr9sepList</vt:lpstr>
      <vt:lpstr>A.Arrival Grouping</vt:lpstr>
      <vt:lpstr>A.Dep9SepList</vt:lpstr>
      <vt:lpstr>A.Departure Grouping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Faith Dang</dc:creator>
  <cp:keywords/>
  <dc:description/>
  <cp:lastModifiedBy>Adam Yan - Journey Beyond Asia</cp:lastModifiedBy>
  <cp:revision/>
  <dcterms:created xsi:type="dcterms:W3CDTF">2025-07-28T08:15:30Z</dcterms:created>
  <dcterms:modified xsi:type="dcterms:W3CDTF">2025-09-15T23:27:08Z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0x01010091B962030C32AD4BBCFDDB36A17CA3F1</vt:lpwstr>
  </property>
  <property fmtid="{D5CDD505-2E9C-101B-9397-08002B2CF9AE}" pid="3" name="MediaServiceImageTags">
    <vt:lpwstr/>
  </property>
</Properties>
</file>